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hidePivotFieldList="1"/>
  <mc:AlternateContent xmlns:mc="http://schemas.openxmlformats.org/markup-compatibility/2006">
    <mc:Choice Requires="x15">
      <x15ac:absPath xmlns:x15ac="http://schemas.microsoft.com/office/spreadsheetml/2010/11/ac" url="https://uoguelphca-my.sharepoint.com/personal/mgeorg08_uoguelph_ca/Documents/"/>
    </mc:Choice>
  </mc:AlternateContent>
  <xr:revisionPtr revIDLastSave="914" documentId="8_{2BD087D3-07F1-934A-926C-EE67917C23A7}" xr6:coauthVersionLast="47" xr6:coauthVersionMax="47" xr10:uidLastSave="{6906586C-AF82-EB42-9F76-B094C3AC6F0B}"/>
  <bookViews>
    <workbookView xWindow="12760" yWindow="740" windowWidth="16640" windowHeight="18380" firstSheet="1" activeTab="11" xr2:uid="{00000000-000D-0000-FFFF-FFFF00000000}"/>
  </bookViews>
  <sheets>
    <sheet name="Dashboard" sheetId="11" r:id="rId1"/>
    <sheet name="Key Findings" sheetId="13" r:id="rId2"/>
    <sheet name="Salary Analysis" sheetId="3" r:id="rId3"/>
    <sheet name="Time Analysis" sheetId="5" r:id="rId4"/>
    <sheet name="Data Quality" sheetId="2" r:id="rId5"/>
    <sheet name="Median Calculation" sheetId="14" state="hidden" r:id="rId6"/>
    <sheet name="Salary Data" sheetId="1" r:id="rId7"/>
    <sheet name="Monthly Pivot" sheetId="12" state="hidden" r:id="rId8"/>
    <sheet name="Sheet6" sheetId="7" state="hidden" r:id="rId9"/>
    <sheet name="Salary Pivots" sheetId="8" state="hidden" r:id="rId10"/>
    <sheet name="Salary Totals Pivot" sheetId="10" state="hidden" r:id="rId11"/>
    <sheet name="Salary Distribution" sheetId="4" r:id="rId12"/>
  </sheets>
  <externalReferences>
    <externalReference r:id="rId13"/>
  </externalReferences>
  <definedNames>
    <definedName name="_xlnm._FilterDatabase" localSheetId="2" hidden="1">'Salary Analysis'!$A$27:$E$135</definedName>
    <definedName name="_xlchart.v1.0" hidden="1">'Salary Data'!$H$1</definedName>
    <definedName name="_xlchart.v1.1" hidden="1">'Salary Data'!$H$2:$H$22003</definedName>
    <definedName name="_xlchart.v1.10" hidden="1">'Salary Distribution'!$B$15</definedName>
    <definedName name="_xlchart.v1.11" hidden="1">'Salary Distribution'!$B$16:$B$5937</definedName>
    <definedName name="_xlchart.v1.12" hidden="1">'Salary Distribution'!$C$15</definedName>
    <definedName name="_xlchart.v1.13" hidden="1">'Salary Distribution'!$C$16:$C$5937</definedName>
    <definedName name="_xlchart.v1.14" hidden="1">'Salary Distribution'!$A$15</definedName>
    <definedName name="_xlchart.v1.15" hidden="1">'Salary Distribution'!$A$16:$A$5937</definedName>
    <definedName name="_xlchart.v1.16" hidden="1">'Salary Distribution'!$B$15</definedName>
    <definedName name="_xlchart.v1.17" hidden="1">'Salary Distribution'!$B$16:$B$5937</definedName>
    <definedName name="_xlchart.v1.18" hidden="1">'Salary Distribution'!$C$15</definedName>
    <definedName name="_xlchart.v1.19" hidden="1">'Salary Distribution'!$C$16:$C$5937</definedName>
    <definedName name="_xlchart.v1.2" hidden="1">'Salary Distribution'!$A$15</definedName>
    <definedName name="_xlchart.v1.20" hidden="1">'Salary Distribution'!$A$15</definedName>
    <definedName name="_xlchart.v1.21" hidden="1">'Salary Distribution'!$A$16:$A$5937</definedName>
    <definedName name="_xlchart.v1.22" hidden="1">'Salary Distribution'!$B$15</definedName>
    <definedName name="_xlchart.v1.23" hidden="1">'Salary Distribution'!$B$16:$B$5937</definedName>
    <definedName name="_xlchart.v1.24" hidden="1">'Salary Distribution'!$C$15</definedName>
    <definedName name="_xlchart.v1.25" hidden="1">'Salary Distribution'!$C$16:$C$5937</definedName>
    <definedName name="_xlchart.v1.26" hidden="1">'Salary Data'!$H$1</definedName>
    <definedName name="_xlchart.v1.27" hidden="1">'Salary Data'!$H$2:$H$22003</definedName>
    <definedName name="_xlchart.v1.3" hidden="1">'Salary Distribution'!$A$16:$A$5937</definedName>
    <definedName name="_xlchart.v1.4" hidden="1">'Salary Distribution'!$B$15</definedName>
    <definedName name="_xlchart.v1.5" hidden="1">'Salary Distribution'!$B$16:$B$5937</definedName>
    <definedName name="_xlchart.v1.6" hidden="1">'Salary Distribution'!$C$15</definedName>
    <definedName name="_xlchart.v1.7" hidden="1">'Salary Distribution'!$C$16:$C$5937</definedName>
    <definedName name="_xlchart.v1.8" hidden="1">'Salary Distribution'!$A$15</definedName>
    <definedName name="_xlchart.v1.9" hidden="1">'Salary Distribution'!$A$16:$A$5937</definedName>
    <definedName name="msg.Eng">[1]RES!$B$59</definedName>
    <definedName name="msg.Stat">[1]RES!$B$63</definedName>
    <definedName name="Slicer_job_country">#N/A</definedName>
    <definedName name="Slicer_﻿job_title_short">#N/A</definedName>
    <definedName name="theCell">[1]RES!#REF!</definedName>
  </definedNames>
  <calcPr calcId="191029"/>
  <pivotCaches>
    <pivotCache cacheId="14" r:id="rId14"/>
    <pivotCache cacheId="11"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4" l="1" a="1"/>
  <c r="E4" i="14" s="1"/>
  <c r="L6" i="11" s="1"/>
  <c r="C5" i="14"/>
  <c r="C6" i="14"/>
  <c r="C7" i="14"/>
  <c r="C8" i="14"/>
  <c r="C9" i="14"/>
  <c r="C10" i="14"/>
  <c r="C11" i="14"/>
  <c r="C12" i="14"/>
  <c r="C13" i="14"/>
  <c r="C14" i="14"/>
  <c r="C15" i="14"/>
  <c r="C16" i="14"/>
  <c r="C17" i="14"/>
  <c r="C18" i="14"/>
  <c r="C19" i="14"/>
  <c r="C20" i="14"/>
  <c r="C21" i="14"/>
  <c r="C22" i="14"/>
  <c r="C23" i="14"/>
  <c r="C24" i="14"/>
  <c r="C25" i="14"/>
  <c r="C26" i="14"/>
  <c r="C27" i="14"/>
  <c r="C28" i="14"/>
  <c r="C4" i="14"/>
  <c r="D8" i="5" a="1"/>
  <c r="D8" i="5" s="1"/>
  <c r="D9" i="5" a="1"/>
  <c r="D9" i="5" s="1"/>
  <c r="D10" i="5" a="1"/>
  <c r="D10" i="5" s="1"/>
  <c r="D11" i="5" a="1"/>
  <c r="D11" i="5" s="1"/>
  <c r="D12" i="5" a="1"/>
  <c r="D12" i="5" s="1"/>
  <c r="D13" i="5" a="1"/>
  <c r="D13" i="5" s="1"/>
  <c r="D14" i="5" a="1"/>
  <c r="D14" i="5" s="1"/>
  <c r="D15" i="5" a="1"/>
  <c r="D15" i="5" s="1"/>
  <c r="D16" i="5" a="1"/>
  <c r="D16" i="5" s="1"/>
  <c r="D17" i="5" a="1"/>
  <c r="D17" i="5" s="1"/>
  <c r="D18" i="5" a="1"/>
  <c r="D18" i="5" s="1"/>
  <c r="D7" i="5" a="1"/>
  <c r="D7" i="5" s="1"/>
  <c r="C7" i="5" a="1"/>
  <c r="C7" i="5" s="1"/>
  <c r="C8" i="5" a="1"/>
  <c r="C8" i="5" s="1"/>
  <c r="C9" i="5" a="1"/>
  <c r="C9" i="5" s="1"/>
  <c r="C10" i="5" a="1"/>
  <c r="C10" i="5" s="1"/>
  <c r="C11" i="5" a="1"/>
  <c r="C11" i="5" s="1"/>
  <c r="C12" i="5" a="1"/>
  <c r="C12" i="5" s="1"/>
  <c r="C13" i="5" a="1"/>
  <c r="C13" i="5" s="1"/>
  <c r="C14" i="5" a="1"/>
  <c r="C14" i="5" s="1"/>
  <c r="C15" i="5" a="1"/>
  <c r="C15" i="5" s="1"/>
  <c r="C16" i="5" a="1"/>
  <c r="C16" i="5" s="1"/>
  <c r="C17" i="5" a="1"/>
  <c r="C17" i="5" s="1"/>
  <c r="C18" i="5" a="1"/>
  <c r="C18" i="5" s="1"/>
  <c r="A19" i="5"/>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7" i="5" a="1"/>
  <c r="B7" i="5" s="1"/>
  <c r="A7" i="5"/>
  <c r="B1" i="5"/>
  <c r="A8" i="5" s="1"/>
  <c r="A9" i="5" s="1"/>
  <c r="A10" i="5" s="1"/>
  <c r="A11" i="5" s="1"/>
  <c r="A12" i="5" s="1"/>
  <c r="A13" i="5" s="1"/>
  <c r="A14" i="5" s="1"/>
  <c r="A15" i="5" s="1"/>
  <c r="A16" i="5" s="1"/>
  <c r="A17" i="5" s="1"/>
  <c r="A18" i="5" s="1"/>
  <c r="B2" i="5"/>
  <c r="B29" i="3" a="1"/>
  <c r="B29" i="3" s="1"/>
  <c r="B30" i="3" a="1"/>
  <c r="B30" i="3" s="1"/>
  <c r="B31" i="3" a="1"/>
  <c r="B31" i="3" s="1"/>
  <c r="B32" i="3" a="1"/>
  <c r="B32" i="3" s="1"/>
  <c r="B33" i="3" a="1"/>
  <c r="B33" i="3" s="1"/>
  <c r="B48" i="3" a="1"/>
  <c r="B48" i="3" s="1"/>
  <c r="B39" i="3" a="1"/>
  <c r="B39" i="3" s="1"/>
  <c r="B40" i="3" a="1"/>
  <c r="B40" i="3" s="1"/>
  <c r="B36" i="3" a="1"/>
  <c r="B36" i="3" s="1"/>
  <c r="B38" i="3" a="1"/>
  <c r="B38" i="3" s="1"/>
  <c r="B51" i="3" a="1"/>
  <c r="B51" i="3" s="1"/>
  <c r="B35" i="3" a="1"/>
  <c r="B35" i="3" s="1"/>
  <c r="B41" i="3" a="1"/>
  <c r="B41" i="3" s="1"/>
  <c r="B42" i="3" a="1"/>
  <c r="B42" i="3" s="1"/>
  <c r="B43" i="3" a="1"/>
  <c r="B43" i="3" s="1"/>
  <c r="B44" i="3" a="1"/>
  <c r="B44" i="3" s="1"/>
  <c r="B45" i="3" a="1"/>
  <c r="B45" i="3" s="1"/>
  <c r="B46" i="3" a="1"/>
  <c r="B46" i="3" s="1"/>
  <c r="B47" i="3" a="1"/>
  <c r="B47" i="3" s="1"/>
  <c r="B50" i="3" a="1"/>
  <c r="B50" i="3" s="1"/>
  <c r="B49" i="3" a="1"/>
  <c r="B49" i="3" s="1"/>
  <c r="B37" i="3" a="1"/>
  <c r="B37" i="3" s="1"/>
  <c r="B34" i="3" a="1"/>
  <c r="B34" i="3" s="1"/>
  <c r="B52" i="3" a="1"/>
  <c r="B52" i="3" s="1"/>
  <c r="B53" i="3" a="1"/>
  <c r="B53" i="3" s="1"/>
  <c r="B54" i="3" a="1"/>
  <c r="B54" i="3" s="1"/>
  <c r="B55" i="3" a="1"/>
  <c r="B55" i="3" s="1"/>
  <c r="B56" i="3" a="1"/>
  <c r="B56" i="3" s="1"/>
  <c r="B57" i="3" a="1"/>
  <c r="B57" i="3" s="1"/>
  <c r="B58" i="3" a="1"/>
  <c r="B58" i="3" s="1"/>
  <c r="B59" i="3" a="1"/>
  <c r="B59" i="3" s="1"/>
  <c r="B60" i="3" a="1"/>
  <c r="B60" i="3" s="1"/>
  <c r="B61" i="3" a="1"/>
  <c r="B61" i="3" s="1"/>
  <c r="B62" i="3" a="1"/>
  <c r="B62" i="3" s="1"/>
  <c r="B63" i="3" a="1"/>
  <c r="B63" i="3" s="1"/>
  <c r="B64" i="3" a="1"/>
  <c r="B64" i="3" s="1"/>
  <c r="B65" i="3" a="1"/>
  <c r="B65" i="3" s="1"/>
  <c r="B66" i="3" a="1"/>
  <c r="B66" i="3" s="1"/>
  <c r="B67" i="3" a="1"/>
  <c r="B67" i="3" s="1"/>
  <c r="B68" i="3" a="1"/>
  <c r="B68" i="3" s="1"/>
  <c r="B69" i="3" a="1"/>
  <c r="B69" i="3" s="1"/>
  <c r="B70" i="3" a="1"/>
  <c r="B70" i="3" s="1"/>
  <c r="B71" i="3" a="1"/>
  <c r="B71" i="3" s="1"/>
  <c r="B72" i="3" a="1"/>
  <c r="B72" i="3" s="1"/>
  <c r="B73" i="3" a="1"/>
  <c r="B73" i="3" s="1"/>
  <c r="B74" i="3" a="1"/>
  <c r="B74" i="3" s="1"/>
  <c r="B75" i="3" a="1"/>
  <c r="B75" i="3" s="1"/>
  <c r="B76" i="3" a="1"/>
  <c r="B76" i="3" s="1"/>
  <c r="B77" i="3" a="1"/>
  <c r="B77" i="3" s="1"/>
  <c r="B78" i="3" a="1"/>
  <c r="B78" i="3" s="1"/>
  <c r="B79" i="3" a="1"/>
  <c r="B79" i="3" s="1"/>
  <c r="B80" i="3" a="1"/>
  <c r="B80" i="3" s="1"/>
  <c r="B81" i="3" a="1"/>
  <c r="B81" i="3" s="1"/>
  <c r="B82" i="3" a="1"/>
  <c r="B82" i="3" s="1"/>
  <c r="B83" i="3" a="1"/>
  <c r="B83" i="3" s="1"/>
  <c r="B84" i="3" a="1"/>
  <c r="B84" i="3" s="1"/>
  <c r="B85" i="3" a="1"/>
  <c r="B85" i="3" s="1"/>
  <c r="B86" i="3" a="1"/>
  <c r="B86" i="3" s="1"/>
  <c r="B87" i="3" a="1"/>
  <c r="B87" i="3" s="1"/>
  <c r="B88" i="3" a="1"/>
  <c r="B88" i="3" s="1"/>
  <c r="B89" i="3" a="1"/>
  <c r="B89" i="3" s="1"/>
  <c r="B90" i="3" a="1"/>
  <c r="B90" i="3" s="1"/>
  <c r="B91" i="3" a="1"/>
  <c r="B91" i="3" s="1"/>
  <c r="B92" i="3" a="1"/>
  <c r="B92" i="3" s="1"/>
  <c r="B93" i="3" a="1"/>
  <c r="B93" i="3" s="1"/>
  <c r="B94" i="3" a="1"/>
  <c r="B94" i="3" s="1"/>
  <c r="B95" i="3" a="1"/>
  <c r="B95" i="3" s="1"/>
  <c r="B96" i="3" a="1"/>
  <c r="B96" i="3" s="1"/>
  <c r="B97" i="3" a="1"/>
  <c r="B97" i="3" s="1"/>
  <c r="B98" i="3" a="1"/>
  <c r="B98" i="3" s="1"/>
  <c r="B99" i="3" a="1"/>
  <c r="B99" i="3" s="1"/>
  <c r="B100" i="3" a="1"/>
  <c r="B100" i="3" s="1"/>
  <c r="B101" i="3" a="1"/>
  <c r="B101" i="3" s="1"/>
  <c r="B102" i="3" a="1"/>
  <c r="B102" i="3" s="1"/>
  <c r="B103" i="3" a="1"/>
  <c r="B103" i="3" s="1"/>
  <c r="B104" i="3" a="1"/>
  <c r="B104" i="3" s="1"/>
  <c r="B105" i="3" a="1"/>
  <c r="B105" i="3" s="1"/>
  <c r="B106" i="3" a="1"/>
  <c r="B106" i="3" s="1"/>
  <c r="B107" i="3" a="1"/>
  <c r="B107" i="3" s="1"/>
  <c r="B108" i="3" a="1"/>
  <c r="B108" i="3" s="1"/>
  <c r="B109" i="3" a="1"/>
  <c r="B109" i="3" s="1"/>
  <c r="B110" i="3" a="1"/>
  <c r="B110" i="3" s="1"/>
  <c r="B111" i="3" a="1"/>
  <c r="B111" i="3" s="1"/>
  <c r="B112" i="3" a="1"/>
  <c r="B112" i="3" s="1"/>
  <c r="B113" i="3" a="1"/>
  <c r="B113" i="3" s="1"/>
  <c r="B114" i="3" a="1"/>
  <c r="B114" i="3" s="1"/>
  <c r="B115" i="3" a="1"/>
  <c r="B115" i="3" s="1"/>
  <c r="B116" i="3" a="1"/>
  <c r="B116" i="3" s="1"/>
  <c r="B117" i="3" a="1"/>
  <c r="B117" i="3" s="1"/>
  <c r="B118" i="3" a="1"/>
  <c r="B118" i="3" s="1"/>
  <c r="B119" i="3" a="1"/>
  <c r="B119" i="3" s="1"/>
  <c r="B120" i="3" a="1"/>
  <c r="B120" i="3" s="1"/>
  <c r="B121" i="3" a="1"/>
  <c r="B121" i="3" s="1"/>
  <c r="B122" i="3" a="1"/>
  <c r="B122" i="3" s="1"/>
  <c r="B123" i="3" a="1"/>
  <c r="B123" i="3" s="1"/>
  <c r="B124" i="3" a="1"/>
  <c r="B124" i="3" s="1"/>
  <c r="B125" i="3" a="1"/>
  <c r="B125" i="3" s="1"/>
  <c r="B126" i="3" a="1"/>
  <c r="B126" i="3" s="1"/>
  <c r="B127" i="3" a="1"/>
  <c r="B127" i="3" s="1"/>
  <c r="B128" i="3" a="1"/>
  <c r="B128" i="3" s="1"/>
  <c r="B129" i="3" a="1"/>
  <c r="B129" i="3" s="1"/>
  <c r="B130" i="3" a="1"/>
  <c r="B130" i="3" s="1"/>
  <c r="B131" i="3" a="1"/>
  <c r="B131" i="3" s="1"/>
  <c r="B132" i="3" a="1"/>
  <c r="B132" i="3" s="1"/>
  <c r="B133" i="3" a="1"/>
  <c r="B133" i="3" s="1"/>
  <c r="B134" i="3" a="1"/>
  <c r="B134" i="3" s="1"/>
  <c r="B135" i="3" a="1"/>
  <c r="B135" i="3" s="1"/>
  <c r="B28" i="3" a="1"/>
  <c r="B28" i="3" s="1"/>
  <c r="C29" i="3" a="1"/>
  <c r="C29" i="3" s="1"/>
  <c r="C30" i="3" a="1"/>
  <c r="C30" i="3" s="1"/>
  <c r="C31" i="3" a="1"/>
  <c r="C31" i="3" s="1"/>
  <c r="C32" i="3" a="1"/>
  <c r="C32" i="3" s="1"/>
  <c r="C33" i="3" a="1"/>
  <c r="C33" i="3" s="1"/>
  <c r="C48" i="3" a="1"/>
  <c r="C48" i="3" s="1"/>
  <c r="C39" i="3" a="1"/>
  <c r="C39" i="3" s="1"/>
  <c r="C40" i="3" a="1"/>
  <c r="C40" i="3" s="1"/>
  <c r="C36" i="3" a="1"/>
  <c r="C36" i="3" s="1"/>
  <c r="C38" i="3" a="1"/>
  <c r="C38" i="3" s="1"/>
  <c r="C51" i="3" a="1"/>
  <c r="C51" i="3" s="1"/>
  <c r="C35" i="3" a="1"/>
  <c r="C35" i="3" s="1"/>
  <c r="C41" i="3" a="1"/>
  <c r="C41" i="3" s="1"/>
  <c r="C42" i="3" a="1"/>
  <c r="C42" i="3" s="1"/>
  <c r="C43" i="3" a="1"/>
  <c r="C43" i="3" s="1"/>
  <c r="C44" i="3" a="1"/>
  <c r="C44" i="3" s="1"/>
  <c r="C45" i="3" a="1"/>
  <c r="C45" i="3" s="1"/>
  <c r="C46" i="3" a="1"/>
  <c r="C46" i="3" s="1"/>
  <c r="C47" i="3" a="1"/>
  <c r="C47" i="3" s="1"/>
  <c r="C50" i="3" a="1"/>
  <c r="C50" i="3" s="1"/>
  <c r="C49" i="3" a="1"/>
  <c r="C49" i="3" s="1"/>
  <c r="C37" i="3" a="1"/>
  <c r="C37" i="3" s="1"/>
  <c r="C34" i="3" a="1"/>
  <c r="C34" i="3" s="1"/>
  <c r="C52" i="3" a="1"/>
  <c r="C52" i="3" s="1"/>
  <c r="C53" i="3" a="1"/>
  <c r="C53" i="3" s="1"/>
  <c r="C54" i="3" a="1"/>
  <c r="C54" i="3" s="1"/>
  <c r="C55" i="3" a="1"/>
  <c r="C55" i="3" s="1"/>
  <c r="C56" i="3" a="1"/>
  <c r="C56" i="3" s="1"/>
  <c r="C57" i="3" a="1"/>
  <c r="C57" i="3" s="1"/>
  <c r="C58" i="3" a="1"/>
  <c r="C58" i="3" s="1"/>
  <c r="C59" i="3" a="1"/>
  <c r="C59" i="3" s="1"/>
  <c r="C60" i="3" a="1"/>
  <c r="C60" i="3" s="1"/>
  <c r="C61" i="3" a="1"/>
  <c r="C61" i="3" s="1"/>
  <c r="C62" i="3" a="1"/>
  <c r="C62" i="3" s="1"/>
  <c r="C63" i="3" a="1"/>
  <c r="C63" i="3" s="1"/>
  <c r="C64" i="3" a="1"/>
  <c r="C64" i="3" s="1"/>
  <c r="C65" i="3" a="1"/>
  <c r="C65" i="3" s="1"/>
  <c r="C66" i="3" a="1"/>
  <c r="C66" i="3" s="1"/>
  <c r="C67" i="3" a="1"/>
  <c r="C67" i="3" s="1"/>
  <c r="C68" i="3" a="1"/>
  <c r="C68" i="3" s="1"/>
  <c r="C69" i="3" a="1"/>
  <c r="C69" i="3" s="1"/>
  <c r="C70" i="3" a="1"/>
  <c r="C70" i="3" s="1"/>
  <c r="C71" i="3" a="1"/>
  <c r="C71" i="3" s="1"/>
  <c r="C72" i="3" a="1"/>
  <c r="C72" i="3" s="1"/>
  <c r="C73" i="3" a="1"/>
  <c r="C73" i="3" s="1"/>
  <c r="C74" i="3" a="1"/>
  <c r="C74" i="3" s="1"/>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s="1"/>
  <c r="C92" i="3" a="1"/>
  <c r="C92" i="3" s="1"/>
  <c r="C93" i="3" a="1"/>
  <c r="C93" i="3" s="1"/>
  <c r="C94" i="3" a="1"/>
  <c r="C94" i="3" s="1"/>
  <c r="C95" i="3" a="1"/>
  <c r="C95" i="3" s="1"/>
  <c r="C96" i="3" a="1"/>
  <c r="C96" i="3" s="1"/>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28" i="3" a="1"/>
  <c r="C28" i="3" s="1"/>
  <c r="D29" i="3" a="1"/>
  <c r="D29" i="3" s="1"/>
  <c r="E29" i="3" s="1"/>
  <c r="D30" i="3" a="1"/>
  <c r="D30" i="3" s="1"/>
  <c r="E30" i="3" s="1"/>
  <c r="D31" i="3" a="1"/>
  <c r="D31" i="3" s="1"/>
  <c r="E31" i="3" s="1"/>
  <c r="D32" i="3" a="1"/>
  <c r="D32" i="3" s="1"/>
  <c r="E32" i="3" s="1"/>
  <c r="D33" i="3" a="1"/>
  <c r="D33" i="3" s="1"/>
  <c r="E33" i="3" s="1"/>
  <c r="D48" i="3" a="1"/>
  <c r="D48" i="3" s="1"/>
  <c r="D39" i="3" a="1"/>
  <c r="D39" i="3" s="1"/>
  <c r="D40" i="3" a="1"/>
  <c r="D40" i="3" s="1"/>
  <c r="D36" i="3" a="1"/>
  <c r="D36" i="3" s="1"/>
  <c r="D38" i="3" a="1"/>
  <c r="D38" i="3" s="1"/>
  <c r="E38" i="3" s="1"/>
  <c r="D51" i="3" a="1"/>
  <c r="D51" i="3" s="1"/>
  <c r="E39" i="3" s="1"/>
  <c r="D35" i="3" a="1"/>
  <c r="D35" i="3" s="1"/>
  <c r="D41" i="3" a="1"/>
  <c r="D41" i="3" s="1"/>
  <c r="E41" i="3" s="1"/>
  <c r="D42" i="3" a="1"/>
  <c r="D42" i="3" s="1"/>
  <c r="E42" i="3" s="1"/>
  <c r="D43" i="3" a="1"/>
  <c r="D43" i="3" s="1"/>
  <c r="E43" i="3" s="1"/>
  <c r="D44" i="3" a="1"/>
  <c r="D44" i="3" s="1"/>
  <c r="E44" i="3" s="1"/>
  <c r="D45" i="3" a="1"/>
  <c r="D45" i="3" s="1"/>
  <c r="E45" i="3" s="1"/>
  <c r="D46" i="3" a="1"/>
  <c r="D46" i="3" s="1"/>
  <c r="E46" i="3" s="1"/>
  <c r="D47" i="3" a="1"/>
  <c r="D47" i="3" s="1"/>
  <c r="E47" i="3" s="1"/>
  <c r="D50" i="3" a="1"/>
  <c r="D50" i="3" s="1"/>
  <c r="D49" i="3" a="1"/>
  <c r="D49" i="3" s="1"/>
  <c r="E49" i="3" s="1"/>
  <c r="D37" i="3" a="1"/>
  <c r="D37" i="3" s="1"/>
  <c r="D34" i="3" a="1"/>
  <c r="D34" i="3" s="1"/>
  <c r="E51" i="3" s="1"/>
  <c r="D52" i="3" a="1"/>
  <c r="D52" i="3" s="1"/>
  <c r="E52" i="3" s="1"/>
  <c r="D53" i="3" a="1"/>
  <c r="D53" i="3" s="1"/>
  <c r="E53" i="3" s="1"/>
  <c r="D54" i="3" a="1"/>
  <c r="D54" i="3" s="1"/>
  <c r="E54" i="3" s="1"/>
  <c r="D55" i="3" a="1"/>
  <c r="D55" i="3" s="1"/>
  <c r="E55" i="3" s="1"/>
  <c r="D56" i="3" a="1"/>
  <c r="D56" i="3" s="1"/>
  <c r="E56" i="3" s="1"/>
  <c r="D57" i="3" a="1"/>
  <c r="D57" i="3" s="1"/>
  <c r="E57" i="3" s="1"/>
  <c r="D58" i="3" a="1"/>
  <c r="D58" i="3" s="1"/>
  <c r="E58" i="3" s="1"/>
  <c r="D59" i="3" a="1"/>
  <c r="D59" i="3" s="1"/>
  <c r="E59" i="3" s="1"/>
  <c r="D60" i="3" a="1"/>
  <c r="D60" i="3" s="1"/>
  <c r="E60" i="3" s="1"/>
  <c r="D61" i="3" a="1"/>
  <c r="D61" i="3" s="1"/>
  <c r="E61" i="3" s="1"/>
  <c r="D62" i="3" a="1"/>
  <c r="D62" i="3" s="1"/>
  <c r="E62" i="3" s="1"/>
  <c r="D63" i="3" a="1"/>
  <c r="D63" i="3" s="1"/>
  <c r="E63" i="3" s="1"/>
  <c r="D64" i="3" a="1"/>
  <c r="D64" i="3" s="1"/>
  <c r="E64" i="3" s="1"/>
  <c r="D65" i="3" a="1"/>
  <c r="D65" i="3" s="1"/>
  <c r="E65" i="3" s="1"/>
  <c r="D66" i="3" a="1"/>
  <c r="D66" i="3" s="1"/>
  <c r="E66" i="3" s="1"/>
  <c r="D67" i="3" a="1"/>
  <c r="D67" i="3" s="1"/>
  <c r="E67" i="3" s="1"/>
  <c r="D68" i="3" a="1"/>
  <c r="D68" i="3" s="1"/>
  <c r="E68" i="3" s="1"/>
  <c r="D69" i="3" a="1"/>
  <c r="D69" i="3" s="1"/>
  <c r="E69" i="3" s="1"/>
  <c r="D70" i="3" a="1"/>
  <c r="D70" i="3" s="1"/>
  <c r="E70" i="3" s="1"/>
  <c r="D71" i="3" a="1"/>
  <c r="D71" i="3" s="1"/>
  <c r="E71" i="3" s="1"/>
  <c r="D72" i="3" a="1"/>
  <c r="D72" i="3" s="1"/>
  <c r="E72" i="3" s="1"/>
  <c r="D73" i="3" a="1"/>
  <c r="D73" i="3" s="1"/>
  <c r="E73" i="3" s="1"/>
  <c r="D74" i="3" a="1"/>
  <c r="D74" i="3" s="1"/>
  <c r="E74" i="3" s="1"/>
  <c r="D75" i="3" a="1"/>
  <c r="D75" i="3" s="1"/>
  <c r="E75" i="3" s="1"/>
  <c r="D76" i="3" a="1"/>
  <c r="D76" i="3" s="1"/>
  <c r="E76" i="3" s="1"/>
  <c r="D77" i="3" a="1"/>
  <c r="D77" i="3" s="1"/>
  <c r="E77" i="3" s="1"/>
  <c r="D78" i="3" a="1"/>
  <c r="D78" i="3" s="1"/>
  <c r="E78" i="3" s="1"/>
  <c r="D79" i="3" a="1"/>
  <c r="D79" i="3" s="1"/>
  <c r="E79" i="3" s="1"/>
  <c r="D80" i="3" a="1"/>
  <c r="D80" i="3" s="1"/>
  <c r="E80" i="3" s="1"/>
  <c r="D81" i="3" a="1"/>
  <c r="D81" i="3" s="1"/>
  <c r="E81" i="3" s="1"/>
  <c r="D82" i="3" a="1"/>
  <c r="D82" i="3" s="1"/>
  <c r="E82" i="3" s="1"/>
  <c r="D83" i="3" a="1"/>
  <c r="D83" i="3" s="1"/>
  <c r="E83" i="3" s="1"/>
  <c r="D84" i="3" a="1"/>
  <c r="D84" i="3" s="1"/>
  <c r="E84" i="3" s="1"/>
  <c r="D85" i="3" a="1"/>
  <c r="D85" i="3" s="1"/>
  <c r="E85" i="3" s="1"/>
  <c r="D86" i="3" a="1"/>
  <c r="D86" i="3" s="1"/>
  <c r="E86" i="3" s="1"/>
  <c r="D87" i="3" a="1"/>
  <c r="D87" i="3" s="1"/>
  <c r="E87" i="3" s="1"/>
  <c r="D88" i="3" a="1"/>
  <c r="D88" i="3" s="1"/>
  <c r="E88" i="3" s="1"/>
  <c r="D89" i="3" a="1"/>
  <c r="D89" i="3" s="1"/>
  <c r="E89" i="3" s="1"/>
  <c r="D90" i="3" a="1"/>
  <c r="D90" i="3" s="1"/>
  <c r="E90" i="3" s="1"/>
  <c r="D91" i="3" a="1"/>
  <c r="D91" i="3" s="1"/>
  <c r="E91" i="3" s="1"/>
  <c r="D92" i="3" a="1"/>
  <c r="D92" i="3" s="1"/>
  <c r="E92" i="3" s="1"/>
  <c r="D93" i="3" a="1"/>
  <c r="D93" i="3" s="1"/>
  <c r="E93" i="3" s="1"/>
  <c r="D94" i="3" a="1"/>
  <c r="D94" i="3" s="1"/>
  <c r="E94" i="3" s="1"/>
  <c r="D95" i="3" a="1"/>
  <c r="D95" i="3" s="1"/>
  <c r="E95" i="3" s="1"/>
  <c r="D96" i="3" a="1"/>
  <c r="D96" i="3" s="1"/>
  <c r="E96" i="3" s="1"/>
  <c r="D97" i="3" a="1"/>
  <c r="D97" i="3" s="1"/>
  <c r="E97" i="3" s="1"/>
  <c r="D98" i="3" a="1"/>
  <c r="D98" i="3" s="1"/>
  <c r="E98" i="3" s="1"/>
  <c r="D99" i="3" a="1"/>
  <c r="D99" i="3" s="1"/>
  <c r="E99" i="3" s="1"/>
  <c r="D100" i="3" a="1"/>
  <c r="D100" i="3" s="1"/>
  <c r="E100" i="3" s="1"/>
  <c r="D101" i="3" a="1"/>
  <c r="D101" i="3" s="1"/>
  <c r="E101" i="3" s="1"/>
  <c r="D102" i="3" a="1"/>
  <c r="D102" i="3" s="1"/>
  <c r="E102" i="3" s="1"/>
  <c r="D103" i="3" a="1"/>
  <c r="D103" i="3" s="1"/>
  <c r="E103" i="3" s="1"/>
  <c r="D104" i="3" a="1"/>
  <c r="D104" i="3" s="1"/>
  <c r="E104" i="3" s="1"/>
  <c r="D105" i="3" a="1"/>
  <c r="D105" i="3" s="1"/>
  <c r="E105" i="3" s="1"/>
  <c r="D106" i="3" a="1"/>
  <c r="D106" i="3" s="1"/>
  <c r="E106" i="3" s="1"/>
  <c r="D107" i="3" a="1"/>
  <c r="D107" i="3" s="1"/>
  <c r="E107" i="3" s="1"/>
  <c r="D108" i="3" a="1"/>
  <c r="D108" i="3" s="1"/>
  <c r="E108" i="3" s="1"/>
  <c r="D109" i="3" a="1"/>
  <c r="D109" i="3" s="1"/>
  <c r="E109" i="3" s="1"/>
  <c r="D110" i="3" a="1"/>
  <c r="D110" i="3" s="1"/>
  <c r="E110" i="3" s="1"/>
  <c r="D111" i="3" a="1"/>
  <c r="D111" i="3" s="1"/>
  <c r="E111" i="3" s="1"/>
  <c r="D112" i="3" a="1"/>
  <c r="D112" i="3" s="1"/>
  <c r="E112" i="3" s="1"/>
  <c r="D113" i="3" a="1"/>
  <c r="D113" i="3" s="1"/>
  <c r="E113" i="3" s="1"/>
  <c r="D114" i="3" a="1"/>
  <c r="D114" i="3" s="1"/>
  <c r="E114" i="3" s="1"/>
  <c r="D115" i="3" a="1"/>
  <c r="D115" i="3" s="1"/>
  <c r="E115" i="3" s="1"/>
  <c r="D116" i="3" a="1"/>
  <c r="D116" i="3" s="1"/>
  <c r="E116" i="3" s="1"/>
  <c r="D117" i="3" a="1"/>
  <c r="D117" i="3" s="1"/>
  <c r="E117" i="3" s="1"/>
  <c r="D118" i="3" a="1"/>
  <c r="D118" i="3" s="1"/>
  <c r="E118" i="3" s="1"/>
  <c r="D119" i="3" a="1"/>
  <c r="D119" i="3" s="1"/>
  <c r="E119" i="3" s="1"/>
  <c r="D120" i="3" a="1"/>
  <c r="D120" i="3" s="1"/>
  <c r="E120" i="3" s="1"/>
  <c r="D121" i="3" a="1"/>
  <c r="D121" i="3" s="1"/>
  <c r="E121" i="3" s="1"/>
  <c r="D122" i="3" a="1"/>
  <c r="D122" i="3" s="1"/>
  <c r="E122" i="3" s="1"/>
  <c r="D123" i="3" a="1"/>
  <c r="D123" i="3" s="1"/>
  <c r="E123" i="3" s="1"/>
  <c r="D124" i="3" a="1"/>
  <c r="D124" i="3" s="1"/>
  <c r="E124" i="3" s="1"/>
  <c r="D125" i="3" a="1"/>
  <c r="D125" i="3" s="1"/>
  <c r="E125" i="3" s="1"/>
  <c r="D126" i="3" a="1"/>
  <c r="D126" i="3" s="1"/>
  <c r="E126" i="3" s="1"/>
  <c r="D127" i="3" a="1"/>
  <c r="D127" i="3" s="1"/>
  <c r="E127" i="3" s="1"/>
  <c r="D128" i="3" a="1"/>
  <c r="D128" i="3" s="1"/>
  <c r="E128" i="3" s="1"/>
  <c r="D129" i="3" a="1"/>
  <c r="D129" i="3" s="1"/>
  <c r="E129" i="3" s="1"/>
  <c r="D130" i="3" a="1"/>
  <c r="D130" i="3" s="1"/>
  <c r="E130" i="3" s="1"/>
  <c r="D131" i="3" a="1"/>
  <c r="D131" i="3" s="1"/>
  <c r="E131" i="3" s="1"/>
  <c r="D132" i="3" a="1"/>
  <c r="D132" i="3" s="1"/>
  <c r="E132" i="3" s="1"/>
  <c r="D133" i="3" a="1"/>
  <c r="D133" i="3" s="1"/>
  <c r="E133" i="3" s="1"/>
  <c r="D134" i="3" a="1"/>
  <c r="D134" i="3" s="1"/>
  <c r="E134" i="3" s="1"/>
  <c r="D135" i="3" a="1"/>
  <c r="D135" i="3" s="1"/>
  <c r="E135" i="3" s="1"/>
  <c r="D28" i="3" a="1"/>
  <c r="D28" i="3" s="1"/>
  <c r="E28" i="3" s="1"/>
  <c r="A28" i="3" a="1"/>
  <c r="A28" i="3" s="1"/>
  <c r="F24" i="3"/>
  <c r="E25" i="3"/>
  <c r="E24" i="3"/>
  <c r="D25" i="3" a="1"/>
  <c r="D25" i="3" s="1"/>
  <c r="C25" i="3" a="1"/>
  <c r="C25" i="3" s="1"/>
  <c r="B25" i="3" a="1"/>
  <c r="B25" i="3" s="1"/>
  <c r="D24" i="3" a="1"/>
  <c r="D24" i="3" s="1"/>
  <c r="C24" i="3" a="1"/>
  <c r="C24" i="3" s="1"/>
  <c r="B24" i="3" a="1"/>
  <c r="B24" i="3" s="1"/>
  <c r="C16" i="4" a="1"/>
  <c r="C16" i="4" s="1"/>
  <c r="B16" i="4" a="1"/>
  <c r="B16" i="4" s="1"/>
  <c r="A16" i="4" a="1"/>
  <c r="A16" i="4" s="1"/>
  <c r="B13" i="4"/>
  <c r="B12" i="4"/>
  <c r="B11" i="4"/>
  <c r="B10" i="4"/>
  <c r="B9" i="4"/>
  <c r="B8" i="4"/>
  <c r="B7" i="4"/>
  <c r="B6" i="4"/>
  <c r="B5" i="4"/>
  <c r="B4" i="4"/>
  <c r="B3" i="4"/>
  <c r="B2" i="4"/>
  <c r="C12" i="3" a="1"/>
  <c r="C12" i="3" s="1"/>
  <c r="C13" i="3" a="1"/>
  <c r="C13" i="3" s="1"/>
  <c r="C14" i="3" a="1"/>
  <c r="C14" i="3" s="1"/>
  <c r="C15" i="3" a="1"/>
  <c r="C15" i="3" s="1"/>
  <c r="C16" i="3" a="1"/>
  <c r="C16" i="3" s="1"/>
  <c r="C17" i="3" a="1"/>
  <c r="C17" i="3" s="1"/>
  <c r="C18" i="3" a="1"/>
  <c r="C18" i="3" s="1"/>
  <c r="C19" i="3" a="1"/>
  <c r="C19" i="3" s="1"/>
  <c r="C20" i="3" a="1"/>
  <c r="C20" i="3" s="1"/>
  <c r="C11" i="3" a="1"/>
  <c r="C11" i="3" s="1"/>
  <c r="D12" i="3"/>
  <c r="D13" i="3"/>
  <c r="D14" i="3"/>
  <c r="D15" i="3"/>
  <c r="D16" i="3"/>
  <c r="D17" i="3"/>
  <c r="D18" i="3"/>
  <c r="D19" i="3"/>
  <c r="D20" i="3"/>
  <c r="D11" i="3"/>
  <c r="B12" i="3"/>
  <c r="B13" i="3"/>
  <c r="B14" i="3"/>
  <c r="B15" i="3"/>
  <c r="B16" i="3"/>
  <c r="B17" i="3"/>
  <c r="B18" i="3"/>
  <c r="B19" i="3"/>
  <c r="B20" i="3"/>
  <c r="B11" i="3"/>
  <c r="A11" i="3" a="1"/>
  <c r="A11" i="3" s="1"/>
  <c r="B6" i="3"/>
  <c r="B5" i="3"/>
  <c r="B4" i="3"/>
  <c r="B3" i="3"/>
  <c r="B2" i="3"/>
  <c r="K1" i="2"/>
  <c r="J1" i="2"/>
  <c r="C1" i="2"/>
  <c r="D1" i="2"/>
  <c r="E1" i="2"/>
  <c r="F1" i="2"/>
  <c r="G1" i="2"/>
  <c r="H1" i="2"/>
  <c r="I1" i="2"/>
  <c r="B1" i="2"/>
  <c r="A1" i="2"/>
  <c r="G6" i="11"/>
  <c r="B6" i="11"/>
  <c r="D4" i="14" l="1"/>
  <c r="E36" i="3"/>
  <c r="E48" i="3"/>
  <c r="E37" i="3"/>
  <c r="E34" i="3"/>
  <c r="E35" i="3"/>
  <c r="E50" i="3"/>
  <c r="E40"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<sst xmlns="http://schemas.openxmlformats.org/spreadsheetml/2006/main" count="192497" uniqueCount="31510">
  <si>
    <t>﻿job_title_short</t>
  </si>
  <si>
    <t>job_title</t>
  </si>
  <si>
    <t>job_location</t>
  </si>
  <si>
    <t>job_schedule_type</t>
  </si>
  <si>
    <t>job_work_from_home</t>
  </si>
  <si>
    <t>job_country</t>
  </si>
  <si>
    <t>job_posted_date</t>
  </si>
  <si>
    <t>salary_year_avg</t>
  </si>
  <si>
    <t>company_name</t>
  </si>
  <si>
    <t>job_skills</t>
  </si>
  <si>
    <t>Data Scientist</t>
  </si>
  <si>
    <t>CRM Data Specialist</t>
  </si>
  <si>
    <t>San José Province, San José, Costa Rica</t>
  </si>
  <si>
    <t>Full-time</t>
  </si>
  <si>
    <t>False</t>
  </si>
  <si>
    <t>Costa Rica</t>
  </si>
  <si>
    <t>Netskope</t>
  </si>
  <si>
    <t>['gdpr', 'excel']</t>
  </si>
  <si>
    <t>Data Engineer</t>
  </si>
  <si>
    <t>Arlington, VA</t>
  </si>
  <si>
    <t>Sudan</t>
  </si>
  <si>
    <t>Intelletec</t>
  </si>
  <si>
    <t>['mongodb', 'mongodb', 'python', 'r', 'sql', 'mysql', 'mariadb', 'oracle', 'spark', 'tableau', 'kubernetes']</t>
  </si>
  <si>
    <t>Remote - Data Engineer - Permanent - W2</t>
  </si>
  <si>
    <t>Anywhere</t>
  </si>
  <si>
    <t>True</t>
  </si>
  <si>
    <t>United States</t>
  </si>
  <si>
    <t>Apex Systems</t>
  </si>
  <si>
    <t>['sql', 'python']</t>
  </si>
  <si>
    <t>Data Scientist, Risk Data Mining - USDS</t>
  </si>
  <si>
    <t>Mountain View, CA</t>
  </si>
  <si>
    <t>TikTok</t>
  </si>
  <si>
    <t>['sql', 'r', 'python', 'express']</t>
  </si>
  <si>
    <t>Data Analyst</t>
  </si>
  <si>
    <t>Senior Supply Chain Analytics Analyst</t>
  </si>
  <si>
    <t>Get It Recruit - Transportation</t>
  </si>
  <si>
    <t>['python', 'r', 'alteryx', 'tableau']</t>
  </si>
  <si>
    <t>4 Corner Resources</t>
  </si>
  <si>
    <t>['r', 'python', 'sql', 't-sql', 'hadoop', 'spark', 'tableau']</t>
  </si>
  <si>
    <t>Data Engineer Graduate (Real Time Communication) - 2024 Start (BS/ MS)</t>
  </si>
  <si>
    <t>Seattle, WA</t>
  </si>
  <si>
    <t>ByteDance</t>
  </si>
  <si>
    <t>['golang', 'scala', 'python', 'java', 'hadoop', 'spark']</t>
  </si>
  <si>
    <t>Data Analyst III</t>
  </si>
  <si>
    <t>Dos Palos, CA</t>
  </si>
  <si>
    <t>California Health &amp; Wellness</t>
  </si>
  <si>
    <t>['excel', 'powerpoint']</t>
  </si>
  <si>
    <t>NATOIS-0008 Data Scientist (NS) - TUE 13 Jun</t>
  </si>
  <si>
    <t>Brussels, Belgium</t>
  </si>
  <si>
    <t>Belgium</t>
  </si>
  <si>
    <t>EMW, Inc.</t>
  </si>
  <si>
    <t>['c', 'r', 'sql', 'python', 'aws', 'azure', 'hadoop', 'tableau']</t>
  </si>
  <si>
    <t>Senior Bioinformatics Research Scientist- Data Scientist</t>
  </si>
  <si>
    <t>Brighton, TN</t>
  </si>
  <si>
    <t>St. Jude Children's Research Hospital</t>
  </si>
  <si>
    <t>['r', 'electron']</t>
  </si>
  <si>
    <t>Austin, TX</t>
  </si>
  <si>
    <t>hackajob</t>
  </si>
  <si>
    <t>['nosql', 'sql']</t>
  </si>
  <si>
    <t>Global Market Leading Energy Firm - Staff Data Engineer</t>
  </si>
  <si>
    <t>Xcede</t>
  </si>
  <si>
    <t>Snaplogic Data Engineer</t>
  </si>
  <si>
    <t>Durham, NC</t>
  </si>
  <si>
    <t>KTek Resourcing</t>
  </si>
  <si>
    <t>New Ulm, MN</t>
  </si>
  <si>
    <t>Ledgent Technology</t>
  </si>
  <si>
    <t>['sql', 'python', 'power bi']</t>
  </si>
  <si>
    <t>IT Business Lead Data Analyst - VP - Hybrid</t>
  </si>
  <si>
    <t>Atlantic Beach, FL</t>
  </si>
  <si>
    <t>Citi</t>
  </si>
  <si>
    <t>['sql', 'word', 'excel', 'visio', 'powerpoint', 'sharepoint']</t>
  </si>
  <si>
    <t>Data Defense Developer - USDS</t>
  </si>
  <si>
    <t>['go', 'python', 'java', 'mongo', 'redis', 'aws', 'pandas', 'numpy', 'kafka', 'express', 'github', 'bitbucket']</t>
  </si>
  <si>
    <t>Senior Data Engineer</t>
  </si>
  <si>
    <t>Senior Software Engineer (Data)</t>
  </si>
  <si>
    <t>San Francisco, CA</t>
  </si>
  <si>
    <t>['scala', 'gcp', 'azure', 'spark', 'kafka', 'hadoop', 'terraform', 'git', 'jenkins', 'gitlab']</t>
  </si>
  <si>
    <t>Business Analyst</t>
  </si>
  <si>
    <t>Power BI Analyst</t>
  </si>
  <si>
    <t>San Pedro Sula, Honduras</t>
  </si>
  <si>
    <t>Honduras</t>
  </si>
  <si>
    <t>Charger Logistics Inc</t>
  </si>
  <si>
    <t>['power bi']</t>
  </si>
  <si>
    <t>ERP Data Engineer</t>
  </si>
  <si>
    <t>Lansing, MI</t>
  </si>
  <si>
    <t>Venteon</t>
  </si>
  <si>
    <t>['sql', 'sap']</t>
  </si>
  <si>
    <t>Data Engineer ETL lnformatica API SQL Engineer (DIRECT HIRE)</t>
  </si>
  <si>
    <t>Robert Half</t>
  </si>
  <si>
    <t>['sql', 'java', 'python', 'azure', 'aws', 'snowflake']</t>
  </si>
  <si>
    <t>Senior Python Data Engineer</t>
  </si>
  <si>
    <t>Wilmington, DE</t>
  </si>
  <si>
    <t>Crackajack Solutions</t>
  </si>
  <si>
    <t>['python', 'sql', 'java', 'aws', 'databricks', 'redshift', 'spark', 'pyspark', 'hadoop']</t>
  </si>
  <si>
    <t>Lead BI Analyst</t>
  </si>
  <si>
    <t>Irvine, CA</t>
  </si>
  <si>
    <t>KORE1</t>
  </si>
  <si>
    <t>['sql', 'python', 'tableau']</t>
  </si>
  <si>
    <t>Lead Data Engineer (DataStage) (Need only locals Cincinnati, OH)</t>
  </si>
  <si>
    <t>Cincinnati, OH</t>
  </si>
  <si>
    <t>Contractor</t>
  </si>
  <si>
    <t>Strategic Systems Inc</t>
  </si>
  <si>
    <t>Senior Data Engineer | Series D Video Analytics Start-Up (200-250 TC)</t>
  </si>
  <si>
    <t>Culver City, CA</t>
  </si>
  <si>
    <t>Coda Search│Staffing</t>
  </si>
  <si>
    <t>['python', 'scala', 'sql', 'aws', 'redshift', 'spark', 'pandas']</t>
  </si>
  <si>
    <t>Software Engineer</t>
  </si>
  <si>
    <t>Tech Lead Software Engineer, TikTok Data Access</t>
  </si>
  <si>
    <t>San Jose, CA</t>
  </si>
  <si>
    <t>['java', 'go', 'c++', 'python', 'mongodb', 'mongodb', 'mysql', 'redis']</t>
  </si>
  <si>
    <t>Data Engineer, Azure</t>
  </si>
  <si>
    <t>Full-time and Contractor</t>
  </si>
  <si>
    <t>Technical Source</t>
  </si>
  <si>
    <t>['sql', 'python', 'azure', 'databricks']</t>
  </si>
  <si>
    <t>Azure Data Engineer</t>
  </si>
  <si>
    <t>Scottsdale, AZ</t>
  </si>
  <si>
    <t>TEKletics</t>
  </si>
  <si>
    <t>['sql', 'python', 'azure']</t>
  </si>
  <si>
    <t>Senior Data Engineer (Hybrid)</t>
  </si>
  <si>
    <t>Washington, DC</t>
  </si>
  <si>
    <t>Capital One</t>
  </si>
  <si>
    <t>['java', 'scala', 'python', 'nosql', 'sql', 'shell', 'mysql', 'dynamodb', 'redshift', 'snowflake', 'aws', 'azure', 'hadoop', 'kafka', 'spark']</t>
  </si>
  <si>
    <t>Oakland, CA</t>
  </si>
  <si>
    <t>X4 Life Sciences</t>
  </si>
  <si>
    <t>['python', 'sql', 'postgresql', 'sql server', 'aws', 'snowflake']</t>
  </si>
  <si>
    <t>Data Engineer, Big Data Privacy and Security</t>
  </si>
  <si>
    <t>['spark', 'kafka']</t>
  </si>
  <si>
    <t>Principal Data Engineer</t>
  </si>
  <si>
    <t>CyberCoders</t>
  </si>
  <si>
    <t>['sql', 'python', 'aws', 'snowflake', 'spark', 'hadoop', 'tableau', 'microstrategy']</t>
  </si>
  <si>
    <t>Jobot</t>
  </si>
  <si>
    <t>['t-sql', 'c#', 'python', 'sql', 'azure', 'github']</t>
  </si>
  <si>
    <t>AWS Data Engineer</t>
  </si>
  <si>
    <t>Effectual Inc.</t>
  </si>
  <si>
    <t>['python', 'sql', 'java', 'scala', 'nosql', 'aws', 'azure', 'redshift', 'bigquery', 'spark', 'hadoop', 'airflow']</t>
  </si>
  <si>
    <t>Senior Data Analyst</t>
  </si>
  <si>
    <t>Los Angeles, CA</t>
  </si>
  <si>
    <t>['sas', 'sas']</t>
  </si>
  <si>
    <t>DATA ANALYST (ONSITE)</t>
  </si>
  <si>
    <t>Springfield, MA</t>
  </si>
  <si>
    <t>Springfield Public Schools</t>
  </si>
  <si>
    <t>['sql', 'excel', 'tableau']</t>
  </si>
  <si>
    <t>Fort Lauderdale, FL</t>
  </si>
  <si>
    <t>The Farmer's Dog</t>
  </si>
  <si>
    <t>['excel', 'sheets']</t>
  </si>
  <si>
    <t>Data Engineer Level 2</t>
  </si>
  <si>
    <t>Blue Ash, OH</t>
  </si>
  <si>
    <t>Symantrix Inc</t>
  </si>
  <si>
    <t>['sql', 't-sql', 'azure', 'selenium', 'ansible', 'jenkins', 'puppet']</t>
  </si>
  <si>
    <t>Southfield, MI</t>
  </si>
  <si>
    <t>Sun Communities</t>
  </si>
  <si>
    <t>['sql', 'python', 'c#', 'java', 'javascript', 'azure', 'databricks']</t>
  </si>
  <si>
    <t>Machine Learning Engineer</t>
  </si>
  <si>
    <t>Head of AML Operations (m/f/d)</t>
  </si>
  <si>
    <t>Ballerup, Denmark</t>
  </si>
  <si>
    <t>Denmark</t>
  </si>
  <si>
    <t>Nets</t>
  </si>
  <si>
    <t>Dallas, TX</t>
  </si>
  <si>
    <t>WEX</t>
  </si>
  <si>
    <t>['go', 'python', 'pyspark', 'spark']</t>
  </si>
  <si>
    <t>Data Scientist, Customer AI Engineering</t>
  </si>
  <si>
    <t>London, UK</t>
  </si>
  <si>
    <t>United Kingdom</t>
  </si>
  <si>
    <t>Tractable</t>
  </si>
  <si>
    <t>['python', 'numpy', 'pandas', 'scikit-learn']</t>
  </si>
  <si>
    <t>San Mateo, CA</t>
  </si>
  <si>
    <t>['python', 'aws']</t>
  </si>
  <si>
    <t>FirstParty</t>
  </si>
  <si>
    <t>['sql', 'python', 'r', 'aws', 'airflow', 'matplotlib', 'plotly', 'ggplot2', 'linux', 'tableau', 'looker']</t>
  </si>
  <si>
    <t>Computer Vision Developer (R&amp;D)</t>
  </si>
  <si>
    <t>Bengaluru, Karnataka, India</t>
  </si>
  <si>
    <t>India</t>
  </si>
  <si>
    <t>Bosch Group</t>
  </si>
  <si>
    <t>['python', 'opencv', 'tensorflow', 'pytorch', 'keras', 'mxnet']</t>
  </si>
  <si>
    <t>Senior Software (Data) Engineer - Advanced Robotic Factory Machine...</t>
  </si>
  <si>
    <t>TEEMA</t>
  </si>
  <si>
    <t>['python', 'kafka', 'django']</t>
  </si>
  <si>
    <t>Minneapolis, MN</t>
  </si>
  <si>
    <t>Target</t>
  </si>
  <si>
    <t>['java', 'scala', 'python', 'r', 'kotlin', 'sql', 'spark']</t>
  </si>
  <si>
    <t>Senior Data Engineer - SQL, Snowflake</t>
  </si>
  <si>
    <t>['sql', 'python', 'snowflake', 'redshift', 'aws', 'pandas']</t>
  </si>
  <si>
    <t>Senior Software Engineer - Live Streaming Infrastructure - Data...</t>
  </si>
  <si>
    <t>['c', 'c++', 'java', 'python', 'go', 'hadoop', 'spark', 'kafka']</t>
  </si>
  <si>
    <t>Sr. Data Engineer</t>
  </si>
  <si>
    <t>Indianapolis, IN</t>
  </si>
  <si>
    <t>Insight Global</t>
  </si>
  <si>
    <t>['sql', 'powershell', 'azure', 'snowflake', 'spark', 'git']</t>
  </si>
  <si>
    <t>Staff Data Engineer</t>
  </si>
  <si>
    <t>Tel Aviv-Yafo, Israel</t>
  </si>
  <si>
    <t>Israel</t>
  </si>
  <si>
    <t>DoubleVerify</t>
  </si>
  <si>
    <t>['python', 'scala', 'sql', 'java', 'gcp', 'databricks', 'bigquery', 'spark', 'kafka', 'docker', 'kubernetes', 'gitlab']</t>
  </si>
  <si>
    <t>Data Engineer, Analytics (Generalist)</t>
  </si>
  <si>
    <t>Des Moines, IA</t>
  </si>
  <si>
    <t>Meta</t>
  </si>
  <si>
    <t>Master Data Management Plants (f/m/div.)</t>
  </si>
  <si>
    <t>Karlsruhe, Germany</t>
  </si>
  <si>
    <t>Germany</t>
  </si>
  <si>
    <t>['spark']</t>
  </si>
  <si>
    <t>Junior BI Developer</t>
  </si>
  <si>
    <t>Atlanta, GA</t>
  </si>
  <si>
    <t>Guidehouse</t>
  </si>
  <si>
    <t>['sql', 'excel', 'power bi']</t>
  </si>
  <si>
    <t>Senior NLP/ML Engineer</t>
  </si>
  <si>
    <t>Hungary</t>
  </si>
  <si>
    <t>Exadel</t>
  </si>
  <si>
    <t>['python', 'sql', 'aws', 'redshift', 'hugging face', 'pandas', 'tensorflow', 'pytorch', 'airflow', 'kafka', 'spark']</t>
  </si>
  <si>
    <t>HR Data Analyst</t>
  </si>
  <si>
    <t>Poland</t>
  </si>
  <si>
    <t>Westinghouse Electric Company</t>
  </si>
  <si>
    <t>['gdpr', 'sap', 'powerpoint', 'excel']</t>
  </si>
  <si>
    <t>Senior Data Scientist</t>
  </si>
  <si>
    <t>Summit Consulting, LLC</t>
  </si>
  <si>
    <t>['r', 'python']</t>
  </si>
  <si>
    <t>Data Scientist I</t>
  </si>
  <si>
    <t>Winchester, VA</t>
  </si>
  <si>
    <t>Navy Federal Credit Union</t>
  </si>
  <si>
    <t>['python', 'r', 'scala', 'sql', 'azure', 'databricks', 'aws', 'spark', 'matplotlib', 'ggplot2', 'hadoop', 'word', 'power bi', 'tableau', 'spreadsheet', 'excel', 'powerpoint']</t>
  </si>
  <si>
    <t>Data Analyst/Engineer (M/F/D)</t>
  </si>
  <si>
    <t>Aveiro, Portugal</t>
  </si>
  <si>
    <t>Portugal</t>
  </si>
  <si>
    <t>['databricks', 'spark']</t>
  </si>
  <si>
    <t>Research Associate Data Scientist - Tatonetti Lab</t>
  </si>
  <si>
    <t>West Hollywood, CA</t>
  </si>
  <si>
    <t>CEDARS-SINAI</t>
  </si>
  <si>
    <t>['r', 'python', 'sql', 'github']</t>
  </si>
  <si>
    <t>Sr Data Analyst</t>
  </si>
  <si>
    <t>Long Beach, CA</t>
  </si>
  <si>
    <t>Molina Healthcare</t>
  </si>
  <si>
    <t>['excel']</t>
  </si>
  <si>
    <t>Data Engineer – Top Secret Security Clearance</t>
  </si>
  <si>
    <t>New York, NY</t>
  </si>
  <si>
    <t>Alldus</t>
  </si>
  <si>
    <t>Western Digital</t>
  </si>
  <si>
    <t>['sql', 'tableau', 'power bi', 'excel']</t>
  </si>
  <si>
    <t>Data Analyst - Data17829</t>
  </si>
  <si>
    <t>Tampa, FL</t>
  </si>
  <si>
    <t>Acrisure</t>
  </si>
  <si>
    <t>['shell', 'sql', 'azure', 'databricks', 'linux']</t>
  </si>
  <si>
    <t>Vibrant Planet</t>
  </si>
  <si>
    <t>['python', 'airflow', 'hadoop', 'spark', 'pandas', 'jupyter']</t>
  </si>
  <si>
    <t>Data Integration Analyst (West Coast/Chicago)</t>
  </si>
  <si>
    <t>Chicago, IL</t>
  </si>
  <si>
    <t>Forsta</t>
  </si>
  <si>
    <t>['php', 'python', 'express']</t>
  </si>
  <si>
    <t>Quant/Data Engineer - Macro Trading Pod - Hedge Fund - $350k</t>
  </si>
  <si>
    <t>Paragon Executive Intelligence</t>
  </si>
  <si>
    <t>['python', 'sql', 'airflow']</t>
  </si>
  <si>
    <t>Jacksonville Beach, FL</t>
  </si>
  <si>
    <t>Ascendo Resources</t>
  </si>
  <si>
    <t>['sql', 'python', 'azure', 'github']</t>
  </si>
  <si>
    <t>Data Engineer - SQL (Power BI)</t>
  </si>
  <si>
    <t>Gartner</t>
  </si>
  <si>
    <t>['java', 't-sql', 'sql', 'azure', 'power bi', 'dax', 'notion']</t>
  </si>
  <si>
    <t>Mossville, IL</t>
  </si>
  <si>
    <t>HCLTech</t>
  </si>
  <si>
    <t>Brooksource</t>
  </si>
  <si>
    <t>['r', 'python', 'sas', 'sas', 'aws', 'azure', 'gcp', 'hadoop', 'spark']</t>
  </si>
  <si>
    <t>Waltham, MA</t>
  </si>
  <si>
    <t>['r', 'python', 'sql', 'excel']</t>
  </si>
  <si>
    <t>Business Analyst to support Channel Engagement team in data analysis</t>
  </si>
  <si>
    <t>Sweden</t>
  </si>
  <si>
    <t>Nordea</t>
  </si>
  <si>
    <t>['qlik']</t>
  </si>
  <si>
    <t>Murfreesboro, TN</t>
  </si>
  <si>
    <t>Middle Tennessee EMC</t>
  </si>
  <si>
    <t>['python', 'java', 'sql', 'aws', 'azure']</t>
  </si>
  <si>
    <t>['python', 'sql', 'java', 't-sql', 'oracle', 'spark', 'pyspark', 'kafka', 'airflow', 'linux', 'sap', 'github']</t>
  </si>
  <si>
    <t>Pomeroy Technologies, LLC.</t>
  </si>
  <si>
    <t>Senior Director, Data Engineering</t>
  </si>
  <si>
    <t>Dublin, CA</t>
  </si>
  <si>
    <t>Snowflake Inc.</t>
  </si>
  <si>
    <t>['sql', 'python', 'snowflake', 'aws', 'azure', 'gcp']</t>
  </si>
  <si>
    <t>Meduit | Driving Revenue Cycle Performance</t>
  </si>
  <si>
    <t>Staff Data Scientist, New Initiatives - Remote</t>
  </si>
  <si>
    <t>Boston, MA</t>
  </si>
  <si>
    <t>Dropbox</t>
  </si>
  <si>
    <t>Data Engineer - Quant Hedge Fund</t>
  </si>
  <si>
    <t>Capital Markets Recruitment</t>
  </si>
  <si>
    <t>['python', 'sql', 'nosql', 'aws']</t>
  </si>
  <si>
    <t>Sr. Data Scientist- Consumer Deposits &amp; Small Business</t>
  </si>
  <si>
    <t>Dania Beach, FL</t>
  </si>
  <si>
    <t>Santander Holdings USA Inc</t>
  </si>
  <si>
    <t>['sas', 'sas', 'sql', 'python', 'r']</t>
  </si>
  <si>
    <t>User Growth Data Scientist, E-Commerce- USDS</t>
  </si>
  <si>
    <t>['express']</t>
  </si>
  <si>
    <t>Portland, OR</t>
  </si>
  <si>
    <t>['python', 'r', 'java', 'azure', 'aws', 'snowflake', 'hadoop', 'kafka', 'spark']</t>
  </si>
  <si>
    <t>Midland, TX</t>
  </si>
  <si>
    <t>Advanced Stimulation Technologies, Inc</t>
  </si>
  <si>
    <t>['c', 'outlook', 'word', 'excel', 'powerpoint']</t>
  </si>
  <si>
    <t>Data Analytics- Auto Intern</t>
  </si>
  <si>
    <t>Internship</t>
  </si>
  <si>
    <t>Epicor</t>
  </si>
  <si>
    <t>['go']</t>
  </si>
  <si>
    <t>Data Engineer/ Scientist- (Data Governance)</t>
  </si>
  <si>
    <t>Prodware Solutions</t>
  </si>
  <si>
    <t>['oracle']</t>
  </si>
  <si>
    <t>Analyst II, Ancillary Revenue Data Scientist (Remote Work...</t>
  </si>
  <si>
    <t>Frontier Airlines</t>
  </si>
  <si>
    <t>['python', 'sql']</t>
  </si>
  <si>
    <t>Energy Storage Senior Data Engineer (REMOTE)</t>
  </si>
  <si>
    <t>['python', 'aws', 'redshift', 'flow', 'terraform', 'ansible', 'puppet']</t>
  </si>
  <si>
    <t>Admin &amp; Data Analyst</t>
  </si>
  <si>
    <t>Catch22</t>
  </si>
  <si>
    <t>['excel', 'word', 'outlook']</t>
  </si>
  <si>
    <t>Sunnyvale, CA</t>
  </si>
  <si>
    <t>Storm2</t>
  </si>
  <si>
    <t>['java', 'sql', 'mongodb', 'mongodb', 'aws', 'redshift', 'aurora', 'node']</t>
  </si>
  <si>
    <t>VP, Lead BI/ Data Engineer</t>
  </si>
  <si>
    <t>Aegistech</t>
  </si>
  <si>
    <t>['java', 'oracle', 'tableau', 'flow']</t>
  </si>
  <si>
    <t>BI Analyst</t>
  </si>
  <si>
    <t>South Africa</t>
  </si>
  <si>
    <t>Nedbank</t>
  </si>
  <si>
    <t>['sql']</t>
  </si>
  <si>
    <t>Sr. Marketing Data Analyst</t>
  </si>
  <si>
    <t>Data Engineer / Data Governance</t>
  </si>
  <si>
    <t>Purple Drive Technologies</t>
  </si>
  <si>
    <t>['mysql', 'neo4j', 'snowflake']</t>
  </si>
  <si>
    <t>Fair Oaks, CA</t>
  </si>
  <si>
    <t>84.51</t>
  </si>
  <si>
    <t>['sql', 'python', 'java', 'scala', 'databricks', 'azure', 'snowflake', 'hadoop', 'spark', 'kafka', 'tableau', 'power bi', 'cognos', 'github']</t>
  </si>
  <si>
    <t>Data Scientist Mid-Level</t>
  </si>
  <si>
    <t>Charlotte, NC</t>
  </si>
  <si>
    <t>USAA</t>
  </si>
  <si>
    <t>['python', 'r', 'sql', 'nosql', 'gitlab']</t>
  </si>
  <si>
    <t>Lead Data Engineer</t>
  </si>
  <si>
    <t>['sql', 'hadoop', 'spark', 'kafka', 'flow']</t>
  </si>
  <si>
    <t>Hockessin, DE</t>
  </si>
  <si>
    <t>['scala', 'python', 'nosql', 'mongo', 'shell', 'mysql', 'cassandra', 'redshift', 'snowflake', 'aws', 'azure', 'hadoop', 'kafka', 'spark']</t>
  </si>
  <si>
    <t>Staff Software Engineer - Data Engineering (Java/Spark)</t>
  </si>
  <si>
    <t>Zscaler</t>
  </si>
  <si>
    <t>['java', 'nosql', 'neo4j', 'redshift', 'aws', 'spring', 'spark', 'excel', 'jenkins']</t>
  </si>
  <si>
    <t>Harnham</t>
  </si>
  <si>
    <t>Senior Threat Intelligence &amp; Data analyst</t>
  </si>
  <si>
    <t>Armis Security</t>
  </si>
  <si>
    <t>['python']</t>
  </si>
  <si>
    <t>Marketing Data Scientist</t>
  </si>
  <si>
    <t>Stefanini, Inc</t>
  </si>
  <si>
    <t>['python', 'r', 'azure', 'databricks', 'aws', 'tableau', 'power bi']</t>
  </si>
  <si>
    <t>Orlando, FL</t>
  </si>
  <si>
    <t>Hays</t>
  </si>
  <si>
    <t>['sql', 'tableau']</t>
  </si>
  <si>
    <t>Prohires</t>
  </si>
  <si>
    <t>['python', 'java', 'r', 'sas', 'sas', 'sql', 'sql server', 'db2', 'oracle']</t>
  </si>
  <si>
    <t>Senior Data Scientist Engineer</t>
  </si>
  <si>
    <t>Bulgaria</t>
  </si>
  <si>
    <t>SAP</t>
  </si>
  <si>
    <t>['python', 'aws', 'azure', 'jupyter', 'numpy', 'pandas', 'keras', 'scikit-learn', 'tensorflow', 'pytorch', 'flask', 'django', 'fastapi', 'sap', 'docker', 'kubernetes', 'github']</t>
  </si>
  <si>
    <t>CI/XAB - Big data Hadoop developer</t>
  </si>
  <si>
    <t>Vietnam</t>
  </si>
  <si>
    <t>['java', 'hadoop', 'spark', 'unix', 'sap', 'yarn']</t>
  </si>
  <si>
    <t>Senior Azure Data Engineer</t>
  </si>
  <si>
    <t>eVigilant</t>
  </si>
  <si>
    <t>['sql', 'azure', 'snowflake', 'databricks', 'aws']</t>
  </si>
  <si>
    <t>Principal Data Scientist</t>
  </si>
  <si>
    <t>Raleigh, NC</t>
  </si>
  <si>
    <t>Microsoft</t>
  </si>
  <si>
    <t>['python', 'r', 'c#', 'java', 'go', 'azure', 'databricks', 'gcp', 'aws', 'spark']</t>
  </si>
  <si>
    <t>Premier Group Recruitment</t>
  </si>
  <si>
    <t>['java', 'python', 'elasticsearch', 'aws', 'redshift', 'spark', 'airflow', 'linux', 'docker']</t>
  </si>
  <si>
    <t>Operations Data Analyst (Excel Analyst) - Hybrid</t>
  </si>
  <si>
    <t>Business Data Analyst</t>
  </si>
  <si>
    <t>Miami, FL</t>
  </si>
  <si>
    <t>Acadia Technologies, Inc.</t>
  </si>
  <si>
    <t>Senior Big Data Engineer</t>
  </si>
  <si>
    <t>Allstate</t>
  </si>
  <si>
    <t>['r', 'java', 'c#', 'python', 'perl', 'scala', 'sql', 'hadoop']</t>
  </si>
  <si>
    <t>Senior Data Scientist, Medical Imaging</t>
  </si>
  <si>
    <t>South San Francisco, CA</t>
  </si>
  <si>
    <t>Verily</t>
  </si>
  <si>
    <t>Senior Big Data DevOps &amp; Deployment Engineer</t>
  </si>
  <si>
    <t>ServiceNow</t>
  </si>
  <si>
    <t>['sql', 'perl', 'bash', 'groovy', 'python', 'shell', 'redis', 'azure', 'hadoop', 'spark', 'kafka', 'linux', 'centos', 'tableau', 'jenkins', 'docker', 'yarn', 'ansible', 'terraform', 'puppet']</t>
  </si>
  <si>
    <t>Lead Data Engineer (1 of 4)</t>
  </si>
  <si>
    <t>St Paul, MN</t>
  </si>
  <si>
    <t>J&amp;J Family of Companies</t>
  </si>
  <si>
    <t>['python', 'scala', 'sql', 'c#', 'java', 'go', 'azure', 'aws', 'gcp', 'databricks', 'pyspark', 'spark', 'looker', 'tableau', 'qlik', 'power bi']</t>
  </si>
  <si>
    <t>On-Demand Group</t>
  </si>
  <si>
    <t>['python', 'sql', 'gcp']</t>
  </si>
  <si>
    <t>Delaware Nation Industries</t>
  </si>
  <si>
    <t>['sql', 'visio', 'outlook', 'word', 'excel', 'powerpoint', 'sharepoint', 'tableau', 'flow']</t>
  </si>
  <si>
    <t>Financial Business Intelligence Analyst</t>
  </si>
  <si>
    <t>Georgia</t>
  </si>
  <si>
    <t>Franklin Fitch</t>
  </si>
  <si>
    <t>['sql', 'tableau', 'power bi', 'excel', 'ssrs', 'powerpoint']</t>
  </si>
  <si>
    <t>Tennessee</t>
  </si>
  <si>
    <t>MFM Search LLC</t>
  </si>
  <si>
    <t>Senior  Analyst  Data Visualization</t>
  </si>
  <si>
    <t>San Antonio, TX</t>
  </si>
  <si>
    <t>Z&amp;A Recruiting</t>
  </si>
  <si>
    <t>['tableau', 'alteryx', 'outlook']</t>
  </si>
  <si>
    <t>['python', 'azure', 'pytorch', 'tensorflow', 'opencv', 'datarobot']</t>
  </si>
  <si>
    <t>Senior Associate, Azure Data Engineer</t>
  </si>
  <si>
    <t>KPMG</t>
  </si>
  <si>
    <t>['sql', 'go', 'sql server', 'azure', 'databricks', 'pyspark', 'flow', 'github']</t>
  </si>
  <si>
    <t>Lead Data Scientist</t>
  </si>
  <si>
    <t>['java', 'scala', 'python', 'r', 'kotlin', 'sql', 'javascript', 'html', 'matlab', 'shell', 'hadoop']</t>
  </si>
  <si>
    <t>Data Scientist/Associate Registrar</t>
  </si>
  <si>
    <t>Santa Clara, UT</t>
  </si>
  <si>
    <t>Dixie Technical College</t>
  </si>
  <si>
    <t>['sql', 'spring', 'excel', 'tableau']</t>
  </si>
  <si>
    <t>Estonia</t>
  </si>
  <si>
    <t>Workato</t>
  </si>
  <si>
    <t>Director &amp; Data Scientist (REMOTE)</t>
  </si>
  <si>
    <t>Travelers</t>
  </si>
  <si>
    <t>Senior Python Developer for Data Engineering</t>
  </si>
  <si>
    <t>Luxoft</t>
  </si>
  <si>
    <t>Session Lead (External Contractor) - Data Analyst Nanodegree...</t>
  </si>
  <si>
    <t>Singapore</t>
  </si>
  <si>
    <t>Part-time</t>
  </si>
  <si>
    <t>Udacity, Inc.</t>
  </si>
  <si>
    <t>['python', 'sql', 'numpy', 'pandas', 'zoom', 'slack']</t>
  </si>
  <si>
    <t>Staff Engineer, Data Engineering- Rouse</t>
  </si>
  <si>
    <t>Ritchie Bros.</t>
  </si>
  <si>
    <t>['python', 'sql', 'airflow', 'unity']</t>
  </si>
  <si>
    <t>Operations Research Analyst and Data Scientist</t>
  </si>
  <si>
    <t>Columbia, MD</t>
  </si>
  <si>
    <t>Booz Allen Hamilton</t>
  </si>
  <si>
    <t>['r', 'sql', 'python', 'windows', 'linux']</t>
  </si>
  <si>
    <t>['python', 'gcp']</t>
  </si>
  <si>
    <t>Data Engineer - HSS Orthopedic Data Innovation Lab</t>
  </si>
  <si>
    <t>Hospital for Special Surgery</t>
  </si>
  <si>
    <t>['python', 'sql', 'aws', 'redshift', 'snowflake', 'spark']</t>
  </si>
  <si>
    <t>Senior Data Scientist, Electricity Grids</t>
  </si>
  <si>
    <t>WattTime.org</t>
  </si>
  <si>
    <t>['python', 'r', 'numpy', 'scikit-learn', 'git', 'slack', 'zoom']</t>
  </si>
  <si>
    <t>Mid-Level Data Analyst, Washington DC - (TS/SCI clearance)</t>
  </si>
  <si>
    <t>Protek Consulting</t>
  </si>
  <si>
    <t>['sql', 'python', 'excel']</t>
  </si>
  <si>
    <t>Data Scientist - Tiktok Ads, Growth Marketing</t>
  </si>
  <si>
    <t>JOB ID 10842: Data Engineer</t>
  </si>
  <si>
    <t>Irving, TX</t>
  </si>
  <si>
    <t>Slesha</t>
  </si>
  <si>
    <t>['python', 'shell', 'hadoop', 'spark', 'unix']</t>
  </si>
  <si>
    <t>['python', 'nosql', 'aws', 'redshift', 'flask', 'django', 'git', 'jenkins']</t>
  </si>
  <si>
    <t>Herzliya, Israel</t>
  </si>
  <si>
    <t>AppsFlyer</t>
  </si>
  <si>
    <t>['scala', 'go', 'dynamodb', 'redis', 'kafka', 'spark', 'node.js']</t>
  </si>
  <si>
    <t>Jacksonville, FL</t>
  </si>
  <si>
    <t>['sql', 'sql server', 'ssrs', 'ssis']</t>
  </si>
  <si>
    <t>Spanish Fork, UT</t>
  </si>
  <si>
    <t>['sql', 'mysql', 'aws', 'azure', 'hadoop', 'spark', 'ssis']</t>
  </si>
  <si>
    <t>Data Scientist - 4350</t>
  </si>
  <si>
    <t>CRI Group</t>
  </si>
  <si>
    <t>['r', 'python', 'perl']</t>
  </si>
  <si>
    <t>Connecticut</t>
  </si>
  <si>
    <t>['c', 'python', 'aws']</t>
  </si>
  <si>
    <t>Data BI Analyst (Entry Level)</t>
  </si>
  <si>
    <t>Patterned Learning AI</t>
  </si>
  <si>
    <t>['nosql', 'sql', 'vba', 'oracle', 'hadoop', 'excel', 'tableau']</t>
  </si>
  <si>
    <t>Boeing</t>
  </si>
  <si>
    <t>['python', 'r', 'c++', 'tensorflow', 'tableau']</t>
  </si>
  <si>
    <t>HoneyBook</t>
  </si>
  <si>
    <t>['python', 'sql', 'aws', 'gcp', 'azure', 'looker', 'tableau', 'kubernetes']</t>
  </si>
  <si>
    <t>Data Engineer, Business Intelligence</t>
  </si>
  <si>
    <t>Block</t>
  </si>
  <si>
    <t>['sql', 'c', 'go', 'snowflake', 'redshift', 'azure', 'looker', 'tableau', 'flow']</t>
  </si>
  <si>
    <t>Data Analyst (ID#10752)</t>
  </si>
  <si>
    <t>St. Louis, MO</t>
  </si>
  <si>
    <t>Worldgate LLC</t>
  </si>
  <si>
    <t>['sql', 'python', 'c#', 'powershell', 'sql server', 'word', 'excel', 'outlook']</t>
  </si>
  <si>
    <t>Data Engineer w/Airflow - no C2C</t>
  </si>
  <si>
    <t>MAKE Corporation</t>
  </si>
  <si>
    <t>['sql', 'python', 'r', 'bigquery', 'aws', 'gcp', 'azure', 'redshift', 'airflow', 'pandas', 'pyspark', 'linux', 'github']</t>
  </si>
  <si>
    <t>South Jordan, UT</t>
  </si>
  <si>
    <t>RocketSource</t>
  </si>
  <si>
    <t>['bigquery', 'looker', 'tableau', 'power bi']</t>
  </si>
  <si>
    <t>Big Data Engineer</t>
  </si>
  <si>
    <t>Vivvix</t>
  </si>
  <si>
    <t>['go', 'sql', 'python', 'postgresql', 'azure', 'spark', 'pyspark']</t>
  </si>
  <si>
    <t>['sql', 'python', 'scala', 'java', 'nosql', 'aws', 'pyspark', 'kafka', 'airflow']</t>
  </si>
  <si>
    <t>Data Scientist I/II (Savings and Membership)</t>
  </si>
  <si>
    <t>Data Scientist - Deep ML</t>
  </si>
  <si>
    <t>['python', 'java', 'matlab']</t>
  </si>
  <si>
    <t>Experienced Data Engineer</t>
  </si>
  <si>
    <t>Croatia</t>
  </si>
  <si>
    <t>HTEC Group</t>
  </si>
  <si>
    <t>['sql', 'scala', 'java', 'python', 'docker']</t>
  </si>
  <si>
    <t>Imprint Payments</t>
  </si>
  <si>
    <t>['sql', 'python', 'snowflake', 'airflow', 'pyspark', 'terraform', 'github']</t>
  </si>
  <si>
    <t>Agility Partners</t>
  </si>
  <si>
    <t>['sql', 'azure', 'databricks', 'git', 'github']</t>
  </si>
  <si>
    <t>Fort Mill, SC</t>
  </si>
  <si>
    <t>LPL Financial</t>
  </si>
  <si>
    <t>['sql', 'nosql', 'sql server', 'aws', 'oracle', 'gitlab', 'terraform', 'ansible', 'puppet', 'jenkins', 'jira']</t>
  </si>
  <si>
    <t>['sql', 'python', 'aws', 'redshift', 'airflow', 'linux', 'git', 'terraform']</t>
  </si>
  <si>
    <t>Sr Data Scientist- List Management</t>
  </si>
  <si>
    <t>Columbus, OH</t>
  </si>
  <si>
    <t>Citizens Financial Group, Inc</t>
  </si>
  <si>
    <t>['sas', 'sas', 'sql', 'r', 'python']</t>
  </si>
  <si>
    <t>Staff Data Scientist - Advertising</t>
  </si>
  <si>
    <t>Mt Pleasant Township, PA</t>
  </si>
  <si>
    <t>Demandbase, Inc</t>
  </si>
  <si>
    <t>['sql', 'no-sql', 'python', 'bigquery', 'aws', 'jupyter', 'tensorflow', 'scikit-learn', 'spark', 'excel']</t>
  </si>
  <si>
    <t>Optoro</t>
  </si>
  <si>
    <t>['sql', 'python', 'postgresql', 'aws', 'snowflake', 'gcp', 'kafka', 'airflow', 'flow', 'docker']</t>
  </si>
  <si>
    <t>BI Data Engineer</t>
  </si>
  <si>
    <t>Solü Technology Partners</t>
  </si>
  <si>
    <t>['sql', 'python', 'snowflake', 'azure', 'power bi', 'sap', 'git']</t>
  </si>
  <si>
    <t>Jr. Data Scientist</t>
  </si>
  <si>
    <t>Fort Walton Beach, FL</t>
  </si>
  <si>
    <t>Anyar, Inc.</t>
  </si>
  <si>
    <t>['python', 'r', 'pandas', 'docker', 'git']</t>
  </si>
  <si>
    <t>Gauntlet</t>
  </si>
  <si>
    <t>Power BI Solution Engineer</t>
  </si>
  <si>
    <t>Madrid, Spain</t>
  </si>
  <si>
    <t>Spain</t>
  </si>
  <si>
    <t>SGS</t>
  </si>
  <si>
    <t>['azure']</t>
  </si>
  <si>
    <t>Sr Data Engineer- Talend and Datastage</t>
  </si>
  <si>
    <t>Johnston, RI</t>
  </si>
  <si>
    <t>Citizens</t>
  </si>
  <si>
    <t>['shell', 'python', 'sql', 'sql server', 'db2', 'aws', 'redshift', 'oracle', 'windows']</t>
  </si>
  <si>
    <t>Lawrence Harvey</t>
  </si>
  <si>
    <t>['aws', 'azure', 'gcp']</t>
  </si>
  <si>
    <t>Qual IT Resources</t>
  </si>
  <si>
    <t>['sql', 'python', 't-sql', 'snowflake', 'databricks', 'azure', 'aws', 'pyspark', 'tableau', 'power bi']</t>
  </si>
  <si>
    <t>Senior Data Scientist - Fraud</t>
  </si>
  <si>
    <t>San Diego, CA</t>
  </si>
  <si>
    <t>Realtor</t>
  </si>
  <si>
    <t>['sql', 'python', 'r', 'tableau', 'looker', 'power bi']</t>
  </si>
  <si>
    <t>Lead Data Analyst - Data Quality</t>
  </si>
  <si>
    <t>National Grid</t>
  </si>
  <si>
    <t>['sql', 'snowflake']</t>
  </si>
  <si>
    <t>Software Engineer, Data Infrastructure</t>
  </si>
  <si>
    <t>South Korea</t>
  </si>
  <si>
    <t>SendBird</t>
  </si>
  <si>
    <t>['nosql', 'go', 'mysql', 'aurora', 'aws', 'gcp', 'bigquery', 'terraform']</t>
  </si>
  <si>
    <t>Simplex.</t>
  </si>
  <si>
    <t>['python', 'sql', 'sqlite', 'snowflake', 'azure']</t>
  </si>
  <si>
    <t>Associate Data Analyst</t>
  </si>
  <si>
    <t>['sql', 'sql server', 'ssrs', 'ssis', 'power bi']</t>
  </si>
  <si>
    <t>Data Analyst 3 (85018)</t>
  </si>
  <si>
    <t>Albany, NY</t>
  </si>
  <si>
    <t>NYS Department of Health</t>
  </si>
  <si>
    <t>['sas', 'sas', 'python', 'r']</t>
  </si>
  <si>
    <t>Business Intelligence Data Engineer</t>
  </si>
  <si>
    <t>Senior Data Scientist, Marketing Analytics</t>
  </si>
  <si>
    <t>Citrus Data Analyst II</t>
  </si>
  <si>
    <t>Alachua, FL</t>
  </si>
  <si>
    <t>Florida Department of Agriculture &amp; Consumer Services, USA</t>
  </si>
  <si>
    <t>['flow']</t>
  </si>
  <si>
    <t>eNGINE</t>
  </si>
  <si>
    <t>['azure', 'aws']</t>
  </si>
  <si>
    <t>Healthcare Data Scientist</t>
  </si>
  <si>
    <t>CareCentrix</t>
  </si>
  <si>
    <t>Federal - Data Scientist</t>
  </si>
  <si>
    <t>Virginia</t>
  </si>
  <si>
    <t>Accenture</t>
  </si>
  <si>
    <t>['python', 'r', 'sql', 'c']</t>
  </si>
  <si>
    <t>Carlsbad, CA</t>
  </si>
  <si>
    <t>Genentech</t>
  </si>
  <si>
    <t>['python', 'sql', 'r', 'snowflake', 'pandas', 'scikit-learn', 'keras', 'tensorflow', 'tableau', 'github']</t>
  </si>
  <si>
    <t>Director, Data Science - Experience Research</t>
  </si>
  <si>
    <t>Columbia, SC</t>
  </si>
  <si>
    <t>Senior Data Engineer - VP</t>
  </si>
  <si>
    <t>Pittsburgh, PA</t>
  </si>
  <si>
    <t>The Bank of New York Mellon Corporation</t>
  </si>
  <si>
    <t>['power bi', 'dax']</t>
  </si>
  <si>
    <t>Lead Data Engineer (multiple positions)</t>
  </si>
  <si>
    <t>Morningstar</t>
  </si>
  <si>
    <t>['sql', 'python', 'sql server', 'aws', 'redshift', 'spark']</t>
  </si>
  <si>
    <t>TikTok LIVE Ecosystem Data Analyst</t>
  </si>
  <si>
    <t>['sql', 'express']</t>
  </si>
  <si>
    <t>Business Intelligence Analyst</t>
  </si>
  <si>
    <t>['sql', 'tableau', 'power bi', 'looker', 'outlook', 'visio', 'excel', 'powerpoint', 'word', 'ssrs', 'ssis']</t>
  </si>
  <si>
    <t>Program Data Analyst</t>
  </si>
  <si>
    <t>['sql', 'tableau', 'power bi', 'excel', 'word']</t>
  </si>
  <si>
    <t>Data Science Associate</t>
  </si>
  <si>
    <t>Birmingham, AL</t>
  </si>
  <si>
    <t>The Placement Gurus</t>
  </si>
  <si>
    <t>['python', 'r', 'sql', 'aws', 'azure', 'pandas', 'numpy', 'scikit-learn', 'hadoop', 'spark', 'tableau', 'power bi']</t>
  </si>
  <si>
    <t>Algo Capital Group</t>
  </si>
  <si>
    <t>['python', 'scala', 'sql']</t>
  </si>
  <si>
    <t>Data Scientist (DC based)</t>
  </si>
  <si>
    <t>Senior Software Engineer, Data Platform</t>
  </si>
  <si>
    <t>['python', 'java', 'scala', 'sql', 'nosql', 'go', 'aws', 'aurora', 'gcp', 'bigquery', 'airflow', 'spark', 'hadoop']</t>
  </si>
  <si>
    <t>Data Analyst II (Healthcare Analytics)</t>
  </si>
  <si>
    <t>Palos Verdes Estates, CA</t>
  </si>
  <si>
    <t>['python', 'r']</t>
  </si>
  <si>
    <t>Data Analyst - Tiktok Ads</t>
  </si>
  <si>
    <t>['sql', 'php', 'python', 'perl', 'tableau']</t>
  </si>
  <si>
    <t>Melville, NY</t>
  </si>
  <si>
    <t>MATRIX Resources</t>
  </si>
  <si>
    <t>['sql', 'azure', 'jira']</t>
  </si>
  <si>
    <t>AWS Data Engineer Jobs</t>
  </si>
  <si>
    <t>Chantilly, VA</t>
  </si>
  <si>
    <t>Seneca Resources, LLC</t>
  </si>
  <si>
    <t>['python', 'scala', 'aws', 'redshift', 'oracle', 'power bi', 'tableau', 'flow']</t>
  </si>
  <si>
    <t>Kennesaw, GA</t>
  </si>
  <si>
    <t>Auto Plus Auto Parts</t>
  </si>
  <si>
    <t>['sql', 'sql server', 'aws', 'snowflake', 'oracle', 'redshift', 'sap', 'power bi']</t>
  </si>
  <si>
    <t>Applied Resource Group</t>
  </si>
  <si>
    <t>['sql', 'azure', 'databricks', 'spark']</t>
  </si>
  <si>
    <t>Master Data Management Product Owner (202374)</t>
  </si>
  <si>
    <t>Bull City Talent Group</t>
  </si>
  <si>
    <t>['tableau']</t>
  </si>
  <si>
    <t>Investment Operations Data Analyst</t>
  </si>
  <si>
    <t>Mexico</t>
  </si>
  <si>
    <t>Get It Recruit - Information Technology</t>
  </si>
  <si>
    <t>data engineer</t>
  </si>
  <si>
    <t>Morton, IL</t>
  </si>
  <si>
    <t>Lotus USA Inc</t>
  </si>
  <si>
    <t>['sql', 'db2', 'sql server', 'snowflake', 'oracle', 'aws']</t>
  </si>
  <si>
    <t>Associate Business Intelligence Analyst</t>
  </si>
  <si>
    <t>Canada</t>
  </si>
  <si>
    <t>Manulife</t>
  </si>
  <si>
    <t>['sql', 'power bi']</t>
  </si>
  <si>
    <t>['python', 'sql', 'mongodb', 'mongodb', 'spark', 'airflow', 'pandas', 'jupyter', 'graphql']</t>
  </si>
  <si>
    <t>Data Scientist Lead, Global Monetization Strategy &amp; Analytics</t>
  </si>
  <si>
    <t>['r', 'python', 'sql']</t>
  </si>
  <si>
    <t>Toronto, ON, Canada</t>
  </si>
  <si>
    <t>Mercury</t>
  </si>
  <si>
    <t>['snowflake', 'react']</t>
  </si>
  <si>
    <t>LTI - Larsen &amp; Toubro Infotech</t>
  </si>
  <si>
    <t>['sql', 'snowflake', 'aws', 'tableau']</t>
  </si>
  <si>
    <t>['python', 'sql', 'aws', 'tensorflow', 'spark', 'airflow', 'docker']</t>
  </si>
  <si>
    <t>Healthcare Data Analyst</t>
  </si>
  <si>
    <t>Citron IT, Inc.</t>
  </si>
  <si>
    <t>['sql', 'python', 'r', 'azure', 'power bi', 'tableau']</t>
  </si>
  <si>
    <t>Data Scientist, Product Analytics (Multiple Openings) - Trust &amp; Safety</t>
  </si>
  <si>
    <t>['python', 'r', 'sql']</t>
  </si>
  <si>
    <t>Higher Education Data Engineer</t>
  </si>
  <si>
    <t>Tempe, AZ</t>
  </si>
  <si>
    <t>Get It Recruit - Educational Services</t>
  </si>
  <si>
    <t>['python', 'java', 'r', 'spark', 'tensorflow', 'scikit-learn', 'phoenix', 'excel', 'power bi']</t>
  </si>
  <si>
    <t>HD Supply Holdings</t>
  </si>
  <si>
    <t>Pinnacle Partners, Inc</t>
  </si>
  <si>
    <t>['sql', 'sql server']</t>
  </si>
  <si>
    <t>Universal</t>
  </si>
  <si>
    <t>['python', 'excel', 'tableau']</t>
  </si>
  <si>
    <t>Principal Machine Learning Engineer</t>
  </si>
  <si>
    <t>Storm5</t>
  </si>
  <si>
    <t>['python', 'java', 'sql', 'aws', 'gcp', 'airflow', 'spark', 'docker', 'kubernetes']</t>
  </si>
  <si>
    <t>DBA/Data Engineer</t>
  </si>
  <si>
    <t>Troy, MI</t>
  </si>
  <si>
    <t>NuTechs LLC</t>
  </si>
  <si>
    <t>['sql', 'python', 'sql server', 'dynamodb', 'neo4j', 'aws', 'aurora', 'redshift', 'azure', 'jira']</t>
  </si>
  <si>
    <t>Data Quality Engineer</t>
  </si>
  <si>
    <t>Milford, CT</t>
  </si>
  <si>
    <t>Company Confidential</t>
  </si>
  <si>
    <t>['sql', 'snowflake', 'power bi']</t>
  </si>
  <si>
    <t>Government Intelligence Data Scientist / Analyst - TS/SCI Security...</t>
  </si>
  <si>
    <t>Specialized Recruiting Group - Charlotte, NC</t>
  </si>
  <si>
    <t>['sql', 'python', 'excel', 'tableau']</t>
  </si>
  <si>
    <t>['python', 'r', 'pytorch', 'tensorflow', 'keras']</t>
  </si>
  <si>
    <t>Senior Staff Data Engineer</t>
  </si>
  <si>
    <t>Danaher</t>
  </si>
  <si>
    <t>['sql', 'sql server', 'postgresql', 'dynamodb', 'aws', 'azure', 'redshift']</t>
  </si>
  <si>
    <t>Data Science Manager</t>
  </si>
  <si>
    <t>Evolution Recruitment Solutions, USA</t>
  </si>
  <si>
    <t>['python', 'sql', 'aws', 'tableau', 'excel']</t>
  </si>
  <si>
    <t>Data Engineer (Chile) Sb4375</t>
  </si>
  <si>
    <t>Santiago, Chile</t>
  </si>
  <si>
    <t>Chile</t>
  </si>
  <si>
    <t>Nisum</t>
  </si>
  <si>
    <t>['python', 'mongo', 'gcp', 'databricks', 'kafka', 'power bi', 'docker', 'jenkins']</t>
  </si>
  <si>
    <t>INgroovesMusicGroup</t>
  </si>
  <si>
    <t>['python', 'r', 'julia', 'sql', 'aws', 'redshift', 'scikit-learn', 'pandas', 'pytorch', 'tensorflow']</t>
  </si>
  <si>
    <t>California</t>
  </si>
  <si>
    <t>Northbound Executive Search</t>
  </si>
  <si>
    <t>['python', 'java', 'sql', 'azure', 'snowflake', 'databricks']</t>
  </si>
  <si>
    <t>Bangkok, Thailand</t>
  </si>
  <si>
    <t>Thailand</t>
  </si>
  <si>
    <t>Data Wow</t>
  </si>
  <si>
    <t>['python', 'sql', 'aws', 'flask', 'django', 'fastapi', 'windows', 'docker', 'kubernetes']</t>
  </si>
  <si>
    <t>Azure Data Engineer. Job in Dallas My Valley Jobs Today</t>
  </si>
  <si>
    <t>['sql', 'python', 'scala', 'azure']</t>
  </si>
  <si>
    <t>DealNews</t>
  </si>
  <si>
    <t>['sql', 'tableau', 'alteryx']</t>
  </si>
  <si>
    <t>Sr Data Scientist - Recommendations (Applied ML, Deep Learning...</t>
  </si>
  <si>
    <t>['python', 'scala', 'sql', 'spark']</t>
  </si>
  <si>
    <t>Data Engineer (Colorado Springs, CO)</t>
  </si>
  <si>
    <t>Colorado Springs, CO</t>
  </si>
  <si>
    <t>Torch Technologies</t>
  </si>
  <si>
    <t>['sql', 'python', 'airflow']</t>
  </si>
  <si>
    <t>Bi Analyst</t>
  </si>
  <si>
    <t>Amsterdam, Netherlands</t>
  </si>
  <si>
    <t>Netherlands</t>
  </si>
  <si>
    <t>OpenUp</t>
  </si>
  <si>
    <t>Data Analytics Assistant</t>
  </si>
  <si>
    <t>Warsaw, Poland</t>
  </si>
  <si>
    <t>Publicis Groupe</t>
  </si>
  <si>
    <t>['r', 'python', 'spark', 'tidyverse', 'pandas', 'numpy']</t>
  </si>
  <si>
    <t>['sql', 'r', 'python', 'c', 'javascript', 'scala', 'html', 'matlab', 'java', 'shell', 'sas', 'sas', 'spark', 'hadoop']</t>
  </si>
  <si>
    <t>Data Analytics Engineer</t>
  </si>
  <si>
    <t>Mehoopany, PA</t>
  </si>
  <si>
    <t>Procter &amp; Gamble</t>
  </si>
  <si>
    <t>['sql', 'r', 'java', 'sql server', 'hadoop', 'spark', 'tableau', 'power bi', 'sap']</t>
  </si>
  <si>
    <t>Stage Machine Learning</t>
  </si>
  <si>
    <t>Nantes, France</t>
  </si>
  <si>
    <t>France</t>
  </si>
  <si>
    <t>Talend</t>
  </si>
  <si>
    <t>['r', 'python', 'sas', 'sas', 'gdpr', 'git']</t>
  </si>
  <si>
    <t>Sales Analytics Manager</t>
  </si>
  <si>
    <t>Oxenham Group</t>
  </si>
  <si>
    <t>['outlook']</t>
  </si>
  <si>
    <t>Lead Data Science Consultant - Supply Chain</t>
  </si>
  <si>
    <t>['python', 'r', 'sql', 'excel']</t>
  </si>
  <si>
    <t>Richland, SC</t>
  </si>
  <si>
    <t>University of South Carolina</t>
  </si>
  <si>
    <t>['sas', 'sas', 'r', 'sql', 'python', 'spss', 'tableau', 'power bi']</t>
  </si>
  <si>
    <t>Global Medical Response</t>
  </si>
  <si>
    <t>['sql', 'python', 'r', 'sas', 'sas', 'matlab']</t>
  </si>
  <si>
    <t>Data Science Manager - TikTok Ads</t>
  </si>
  <si>
    <t>['r', 'python', 'matlab', 'sql', 'spark']</t>
  </si>
  <si>
    <t>Senior Data Science Engineer</t>
  </si>
  <si>
    <t>['python', 'sql', 'scala', 'aws', 'pyspark']</t>
  </si>
  <si>
    <t>Dublin, Ireland</t>
  </si>
  <si>
    <t>Ireland</t>
  </si>
  <si>
    <t>Version 1</t>
  </si>
  <si>
    <t>['sql', 't-sql', 'shell', 'python', 'r', 'sql server', 'oracle', 'aws', 'azure', 'ssis', 'power bi', 'dax']</t>
  </si>
  <si>
    <t>Live Streaming Revenue Product Data Analyst- USDS</t>
  </si>
  <si>
    <t>['sql', 'python', 'r', 'express']</t>
  </si>
  <si>
    <t>Annapolis Junction, MD</t>
  </si>
  <si>
    <t>Accenture Federal Services</t>
  </si>
  <si>
    <t>['c']</t>
  </si>
  <si>
    <t>Get It Recruit - Healthcare</t>
  </si>
  <si>
    <t>['sql', 'python', 'r', 'sas', 'sas', 'matplotlib', 'tableau', 'power bi']</t>
  </si>
  <si>
    <t>Distinguished Engineer, Data Architecture (Remote Eligible)</t>
  </si>
  <si>
    <t>The Bahamas</t>
  </si>
  <si>
    <t>Bahamas</t>
  </si>
  <si>
    <t>['python', 'java', 'scala', 'aws']</t>
  </si>
  <si>
    <t>Data Scientist, Global Monetization Strategy &amp; Analytics</t>
  </si>
  <si>
    <t>Biostatistician / Data Scientist</t>
  </si>
  <si>
    <t>Temple Hills, MD</t>
  </si>
  <si>
    <t>Leidos</t>
  </si>
  <si>
    <t>['r']</t>
  </si>
  <si>
    <t>['sql', 'python', 'powershell', 'sql server', 'mysql', 'databricks', 'azure', 'snowflake', 'oracle', 'hadoop', 'spark', 'tableau', 'gitlab', 'terraform', 'flow']</t>
  </si>
  <si>
    <t>Senior Software Engineer (Data Analytics)</t>
  </si>
  <si>
    <t>Barcelona, Spain</t>
  </si>
  <si>
    <t>Aetion</t>
  </si>
  <si>
    <t>['java', 'python', 'scala', 'sql', 'r', 'flow']</t>
  </si>
  <si>
    <t>Data Analyst, Risk</t>
  </si>
  <si>
    <t>New City, NY</t>
  </si>
  <si>
    <t>Current Media Group</t>
  </si>
  <si>
    <t>['sql', 'bigquery', 'looker']</t>
  </si>
  <si>
    <t>BI Developer</t>
  </si>
  <si>
    <t>Pune, Maharashtra, India</t>
  </si>
  <si>
    <t>Pattern</t>
  </si>
  <si>
    <t>['sql', 'oracle', 'snowflake', 'tableau']</t>
  </si>
  <si>
    <t>Charles Schwab</t>
  </si>
  <si>
    <t>['sql', 'python', 'java', 'gcp', 'bigquery', 'aws', 'vmware', 'pandas', 'spark', 'airflow', 'kafka', 'splunk', 'tableau', 'jira', 'confluence']</t>
  </si>
  <si>
    <t>Business Intelligence Data Analyst</t>
  </si>
  <si>
    <t>Newark, DE</t>
  </si>
  <si>
    <t>['sql', 'tableau', 'power bi', 'sap']</t>
  </si>
  <si>
    <t>ISD Engineer IV-Data Engineering (AI/ML/NLP)</t>
  </si>
  <si>
    <t>Vienna, VA</t>
  </si>
  <si>
    <t>['python', 'c#', 'nosql', 'mongodb', 'mongodb', 'azure', 'databricks', 'spark', 'word']</t>
  </si>
  <si>
    <t>Supply Chain Data Science Analyst</t>
  </si>
  <si>
    <t>Englewood, CO</t>
  </si>
  <si>
    <t>Arrow Electronics</t>
  </si>
  <si>
    <t>['sql', 'hadoop', 'spark', 'flow']</t>
  </si>
  <si>
    <t>Mid-Level Data Analyst, Washington DC-HYBRID- (TS/SCI clearance)</t>
  </si>
  <si>
    <t>Octo Consulting Group</t>
  </si>
  <si>
    <t>['python', 'html', 'javascript', 'kafka', 'centos']</t>
  </si>
  <si>
    <t>['python', 'sql', 'matlab', 'r', 'tensorflow', 'hadoop', 'spark', 'pandas', 'power bi', 'tableau']</t>
  </si>
  <si>
    <t>Lead Data Scientist, Customer Experience Intelligence</t>
  </si>
  <si>
    <t>Home Depot / THD</t>
  </si>
  <si>
    <t>['python', 'sql', 'bigquery', 'tableau']</t>
  </si>
  <si>
    <t>Manager, Data Science</t>
  </si>
  <si>
    <t>Brentwood, CA</t>
  </si>
  <si>
    <t>ICON plc</t>
  </si>
  <si>
    <t>['sql', 'python', 'r', 'sas', 'sas', 'symphony']</t>
  </si>
  <si>
    <t>McLean, VA</t>
  </si>
  <si>
    <t>Glocomms</t>
  </si>
  <si>
    <t>['python', 'sql', 'spark']</t>
  </si>
  <si>
    <t>Data Engineer - TA</t>
  </si>
  <si>
    <t>Tucson, AZ</t>
  </si>
  <si>
    <t>worldgate llc</t>
  </si>
  <si>
    <t>['sql', 'nosql', 'java', 'python', 'kafka', 'spark', 'hadoop']</t>
  </si>
  <si>
    <t>Risk and Data Analyst</t>
  </si>
  <si>
    <t>Mauritius</t>
  </si>
  <si>
    <t>Ocorian</t>
  </si>
  <si>
    <t>['word', 'excel', 'outlook', 'powerpoint']</t>
  </si>
  <si>
    <t>Data Engineer (Analytics Administrator)</t>
  </si>
  <si>
    <t>Oklahoma City, OK</t>
  </si>
  <si>
    <t>Standards IT</t>
  </si>
  <si>
    <t>['sql', 't-sql', 'ssrs', 'ssis', 'sharepoint', 'excel']</t>
  </si>
  <si>
    <t>Senior/Lead Machine Learning Data Engineer – Computer Vision</t>
  </si>
  <si>
    <t>DeepRec.ai</t>
  </si>
  <si>
    <t>['aws', 'gcp', 'azure', 'opencv', 'pandas', 'numpy', 'tensorflow', 'pytorch', 'spark', 'hadoop']</t>
  </si>
  <si>
    <t>Research Engineer Bio-MEMS Sensors (f/m/div.)</t>
  </si>
  <si>
    <t>Renningen, Germany</t>
  </si>
  <si>
    <t>Lead Data Analyst - Diversity &amp; Inclusion (D&amp;I)</t>
  </si>
  <si>
    <t>St. Petersburg, FL</t>
  </si>
  <si>
    <t>Franklin Resources</t>
  </si>
  <si>
    <t>['python', 'r', 'powerpoint', 'power bi', 'excel']</t>
  </si>
  <si>
    <t>Data Scientist - Cancer Systems Imaging</t>
  </si>
  <si>
    <t>Houston, TX</t>
  </si>
  <si>
    <t>Md Anderson Cancer Center</t>
  </si>
  <si>
    <t>Cloud Data Engineer I - AWS, Python, Snowflake, SQL</t>
  </si>
  <si>
    <t>Hartford, CT</t>
  </si>
  <si>
    <t>The Travelers Companies, Inc.</t>
  </si>
  <si>
    <t>['python', 'java', 'snowflake', 'databricks', 'aws']</t>
  </si>
  <si>
    <t>Rockville, MD</t>
  </si>
  <si>
    <t>Technuf, LLC</t>
  </si>
  <si>
    <t>['sql', 'sql server', 'aurora', 'aws', 'flow']</t>
  </si>
  <si>
    <t>Snaphyre</t>
  </si>
  <si>
    <t>Gridiron IT</t>
  </si>
  <si>
    <t>['python', 'sql', 'nosql', 'java', 'c++', 'scala', 'cassandra', 'elasticsearch', 'sql server', 'aws', 'azure', 'gcp', 'redshift', 'hadoop', 'spark', 'kafka', 'airflow']</t>
  </si>
  <si>
    <t>Investments Data Analyst</t>
  </si>
  <si>
    <t>Kuala Lumpur, Federal Territory of Kuala Lumpur, Malaysia</t>
  </si>
  <si>
    <t>Malaysia</t>
  </si>
  <si>
    <t>500 Global</t>
  </si>
  <si>
    <t>['python', 'r', 'sql', 'tableau']</t>
  </si>
  <si>
    <t>Data Engineering Manager</t>
  </si>
  <si>
    <t>Mysuru, Karnataka, India</t>
  </si>
  <si>
    <t>66degrees</t>
  </si>
  <si>
    <t>['sql', 'gcp', 'bigquery']</t>
  </si>
  <si>
    <t>Data Engineer (TS/SCI clearance)</t>
  </si>
  <si>
    <t>Riverside Research</t>
  </si>
  <si>
    <t>['hadoop']</t>
  </si>
  <si>
    <t>Elsdon Consulting ltd</t>
  </si>
  <si>
    <t>['python', 'r', 'scala']</t>
  </si>
  <si>
    <t>Data Scientist, Ecommerce Risk Control</t>
  </si>
  <si>
    <t>['sql', 'r', 'python']</t>
  </si>
  <si>
    <t>Mid-Level Data Scientist</t>
  </si>
  <si>
    <t>Jack Henry and Associates, Inc.</t>
  </si>
  <si>
    <t>['python', 'r', 'javascript', 'aws', 'scikit-learn', 'pandas', 'matplotlib']</t>
  </si>
  <si>
    <t>Lead Data Analyst/Senior Data Analyst, Tiktok Ads - USDS</t>
  </si>
  <si>
    <t>['sql', 'php', 'python', 'perl', 'express', 'tableau']</t>
  </si>
  <si>
    <t>Data Analyst Jr (Bilingual)</t>
  </si>
  <si>
    <t>Bogotá, Bogota, Colombia</t>
  </si>
  <si>
    <t>Colombia</t>
  </si>
  <si>
    <t>Media.Monks</t>
  </si>
  <si>
    <t>['express', 'tableau', 'spreadsheet', 'sheets']</t>
  </si>
  <si>
    <t>Dahl Consulting</t>
  </si>
  <si>
    <t>['sql', 'java', 'python', 'sql server', 'azure', 'flow']</t>
  </si>
  <si>
    <t>Senior Data Engineer (1640428)</t>
  </si>
  <si>
    <t>Tier4 Group</t>
  </si>
  <si>
    <t>['python', 'scala', 'sql', 'snowflake', 'gcp', 'spark']</t>
  </si>
  <si>
    <t>Data SRE, Ads Data - USDS</t>
  </si>
  <si>
    <t>['java', 'go', 'python', 'redis', 'elasticsearch', 'kafka', 'hadoop', 'express']</t>
  </si>
  <si>
    <t>Porto, Portugal</t>
  </si>
  <si>
    <t>Farfetch</t>
  </si>
  <si>
    <t>['scala', 'c#', 'java', 'aws', 'gcp', 'databricks', 'spark', 'airflow', 'git']</t>
  </si>
  <si>
    <t>Clinical Data Analyst</t>
  </si>
  <si>
    <t>Bronx, NY</t>
  </si>
  <si>
    <t>Montefiore Medical Center</t>
  </si>
  <si>
    <t>['word', 'excel']</t>
  </si>
  <si>
    <t>Data Engineer :: Weehawken NJ/ Stamford, CT (W2 Role)</t>
  </si>
  <si>
    <t>Weehawken, NJ</t>
  </si>
  <si>
    <t>IRIS Software, Inc.</t>
  </si>
  <si>
    <t>['scala', 'python', 'java', 'azure', 'databricks', 'spark', 'airflow']</t>
  </si>
  <si>
    <t>Logic20/20 Inc.</t>
  </si>
  <si>
    <t>Postdoctoral Scientist - Tatonetti Lab - Data-Driven Precision...</t>
  </si>
  <si>
    <t>Prestige Staffing</t>
  </si>
  <si>
    <t>['sql', 'python', 'go']</t>
  </si>
  <si>
    <t>Python Data Engineer</t>
  </si>
  <si>
    <t>Illinois</t>
  </si>
  <si>
    <t>['python', 'sql', 'pandas', 'linux', 'git']</t>
  </si>
  <si>
    <t>Entry-Level Data Scientist Engineer - US/Canada</t>
  </si>
  <si>
    <t>['r', 'python', 'sas', 'sas', 'matlab', 'vba', 'sql', 'javascript', 'html', 'oracle']</t>
  </si>
  <si>
    <t>Ipsos</t>
  </si>
  <si>
    <t>['python', 'sql', 'r', 'javascript', 'aws', 'gcp', 'numpy', 'pandas', 'matplotlib', 'plotly', 'spark', 'hadoop', 'tableau']</t>
  </si>
  <si>
    <t>Copenhagen, Denmark</t>
  </si>
  <si>
    <t>Too Good To Go</t>
  </si>
  <si>
    <t>['go', 'python', 'sql', 'aws', 'redshift', 'airflow', 'excel', 'terraform', 'docker', 'kubernetes']</t>
  </si>
  <si>
    <t>Senior Engineer, Data Analytics</t>
  </si>
  <si>
    <t>['python', 'c#', 'sql', 'assembly']</t>
  </si>
  <si>
    <t>Senior Data Scientist, Fraud Strategy</t>
  </si>
  <si>
    <t>Gemini</t>
  </si>
  <si>
    <t>['sql', 'python', 'redshift', 'bigquery', 'snowflake', 'ssis']</t>
  </si>
  <si>
    <t>['python', 'r', 'aws', 'azure', 'snowflake', 'redshift']</t>
  </si>
  <si>
    <t>Principal Data Engineer, Tech Lead</t>
  </si>
  <si>
    <t>San Bruno, CA</t>
  </si>
  <si>
    <t>Walmart</t>
  </si>
  <si>
    <t>['python', 'sql', 'bigquery', 'airflow']</t>
  </si>
  <si>
    <t>Senior Data Scientist, Bioinformatics</t>
  </si>
  <si>
    <t>['python', 'r', 'shell', 'linux']</t>
  </si>
  <si>
    <t>Digital Marketing Data Analyst</t>
  </si>
  <si>
    <t>['sql', 'tableau', 'power bi', 'looker', 'excel']</t>
  </si>
  <si>
    <t>DATA ENGINEER I</t>
  </si>
  <si>
    <t>Leesburg, VA</t>
  </si>
  <si>
    <t>Loudoun County Government</t>
  </si>
  <si>
    <t>['sql', 'python', 'sql server', 'oracle', 'visio']</t>
  </si>
  <si>
    <t>Senior Data Scientist - Marketing and User Growth</t>
  </si>
  <si>
    <t>Gopuff</t>
  </si>
  <si>
    <t>['snowflake', 'databricks', 'azure']</t>
  </si>
  <si>
    <t>Cleared Lead Data Engineer / Hybrid Schedule</t>
  </si>
  <si>
    <t>Falls Church, VA</t>
  </si>
  <si>
    <t>['python', 'sql', 'scala', 'java', 'nosql', 'mongodb', 'mongodb', 'shell', 'cassandra', 'mysql', 'aws', 'azure', 'databricks', 'redshift', 'snowflake', 'airflow', 'spark', 'hadoop', 'kafka']</t>
  </si>
  <si>
    <t>Data Scientist Lead/R&amp;D Manager - Remote</t>
  </si>
  <si>
    <t>Mercury Insurance</t>
  </si>
  <si>
    <t>['excel', 'ms access']</t>
  </si>
  <si>
    <t>Senior Product Data Scientist Advertising</t>
  </si>
  <si>
    <t>Spotify</t>
  </si>
  <si>
    <t>['sql', 'python', 'r', 'pandas', 'matplotlib', 'tableau']</t>
  </si>
  <si>
    <t>Data Analytics Program Dir</t>
  </si>
  <si>
    <t>Hughesville, MD</t>
  </si>
  <si>
    <t>Southern Maryland Electric Cooperative</t>
  </si>
  <si>
    <t>['oracle', 'power bi']</t>
  </si>
  <si>
    <t>Data Scientist, Marketing Analytics</t>
  </si>
  <si>
    <t>Stockholm, Sweden</t>
  </si>
  <si>
    <t>Dun &amp; Bradstreet</t>
  </si>
  <si>
    <t>['r', 'python', 'julia', 'redshift', 'databricks', 'tableau', 'power bi']</t>
  </si>
  <si>
    <t>Data Science Analyst - Research</t>
  </si>
  <si>
    <t>Phoenix, AZ</t>
  </si>
  <si>
    <t>Mayo Clinic</t>
  </si>
  <si>
    <t>['phoenix']</t>
  </si>
  <si>
    <t>Informa Group Plc.</t>
  </si>
  <si>
    <t>['python', 'r', 'vba', 'vb.net', 'c#', 'aws', 'spark', 'airflow', 'power bi', 'alteryx', 'jira', 'smartsheet']</t>
  </si>
  <si>
    <t>S&amp;P Global, Inc</t>
  </si>
  <si>
    <t>['mysql', 'aws', 'redshift']</t>
  </si>
  <si>
    <t>Manager - Data Science</t>
  </si>
  <si>
    <t>BitGo</t>
  </si>
  <si>
    <t>Data Scientist/Data Manager (Hybrid/Remote)</t>
  </si>
  <si>
    <t>UC San Diego</t>
  </si>
  <si>
    <t>['r', 'html', 'sql', 'postgresql', 'mysql', 'unix']</t>
  </si>
  <si>
    <t>Franklin Township, NJ</t>
  </si>
  <si>
    <t>Syneos Health/ inVentiv Health Commercial LLC</t>
  </si>
  <si>
    <t>['python', 'azure']</t>
  </si>
  <si>
    <t>E-Commerce Digital Analyst</t>
  </si>
  <si>
    <t>Fitsoftware OU</t>
  </si>
  <si>
    <t>['javascript', 'html', 'css', 'sql', 'qlik', 'excel']</t>
  </si>
  <si>
    <t>['python', 'spark']</t>
  </si>
  <si>
    <t>People Analyst</t>
  </si>
  <si>
    <t>Westlake, TX</t>
  </si>
  <si>
    <t>Robinhood</t>
  </si>
  <si>
    <t>['sql', 'python', 'looker', 'tableau']</t>
  </si>
  <si>
    <t>Sr Data Engineer</t>
  </si>
  <si>
    <t>Plantation, FL</t>
  </si>
  <si>
    <t>['python', 'sql', 'snowflake', 'aws', 'azure', 'power bi', 'jira', 'confluence']</t>
  </si>
  <si>
    <t>Senior Data Analyst (Clinical) (Remote)</t>
  </si>
  <si>
    <t>Cityblock Health</t>
  </si>
  <si>
    <t>['sql', 'bigquery', 'looker', 'tableau']</t>
  </si>
  <si>
    <t>New York, NY (+3 others)</t>
  </si>
  <si>
    <t>Datadog</t>
  </si>
  <si>
    <t>['scala', 'python', 'spark']</t>
  </si>
  <si>
    <t>Alameda Health Consortium/Community Health Center Network</t>
  </si>
  <si>
    <t>['sas', 'sas', 'sql', 'excel', 'tableau']</t>
  </si>
  <si>
    <t>MACA Data Scientist</t>
  </si>
  <si>
    <t>Intuitive</t>
  </si>
  <si>
    <t>Matlen Silver</t>
  </si>
  <si>
    <t>['python', 'r', 'sql', 'aws', 'azure', 'databricks']</t>
  </si>
  <si>
    <t>Senior Python Developer</t>
  </si>
  <si>
    <t>Ukraine</t>
  </si>
  <si>
    <t>Alef Invest</t>
  </si>
  <si>
    <t>['python', 'sql', 'pyspark', 'spark']</t>
  </si>
  <si>
    <t>Marketing Data Analyst</t>
  </si>
  <si>
    <t>OrderMyGear</t>
  </si>
  <si>
    <t>['sql', 'looker', 'excel', 'tableau', 'power bi']</t>
  </si>
  <si>
    <t>Clinical Data Manager</t>
  </si>
  <si>
    <t>Redwood City, CA</t>
  </si>
  <si>
    <t>Tempus</t>
  </si>
  <si>
    <t>['gcp', 'looker']</t>
  </si>
  <si>
    <t>Administrative Analyst - Excel and SQL</t>
  </si>
  <si>
    <t>National FinTech Engineering</t>
  </si>
  <si>
    <t>['sql', 'excel', 'powerpoint']</t>
  </si>
  <si>
    <t>Data Analyst - Analyst1231</t>
  </si>
  <si>
    <t>Worcester, MA</t>
  </si>
  <si>
    <t>['shell', 'sql', 'linux']</t>
  </si>
  <si>
    <t>Marietta, GA</t>
  </si>
  <si>
    <t>SageHome</t>
  </si>
  <si>
    <t>['python', 'sql', 'vba', 'r', 'sas', 'sas', 'excel', 'power bi', 'tableau', 'powerpoint']</t>
  </si>
  <si>
    <t>Yoh, A Day &amp; Zimmermann Company</t>
  </si>
  <si>
    <t>Technology Engagements (TET) Data Analyst</t>
  </si>
  <si>
    <t>Nana Development Corporation</t>
  </si>
  <si>
    <t>Juniper Square</t>
  </si>
  <si>
    <t>['sql', 'python', 'postgresql', 'aws', 'redshift', 'bigquery', 'snowflake', 'looker', 'tableau']</t>
  </si>
  <si>
    <t>Data Engineer - Ads Data</t>
  </si>
  <si>
    <t>['sql', 'python', 'java']</t>
  </si>
  <si>
    <t>WPM Senior Data Analyst</t>
  </si>
  <si>
    <t>Owings Mills, MD</t>
  </si>
  <si>
    <t>T. Rowe Price</t>
  </si>
  <si>
    <t>Data Scientist Energy Markets</t>
  </si>
  <si>
    <t>['r', 'python', 'sas', 'sas', 'matlab', 'sql', 'nosql', 'mongodb', 'mongodb', 'cassandra', 'azure', 'gcp', 'aws', 'numpy']</t>
  </si>
  <si>
    <t>Spatial Data Engineer</t>
  </si>
  <si>
    <t>NYC Careers</t>
  </si>
  <si>
    <t>['sql', 'python', 'java', 'javascript', 'c++', 'c#', 'c', 'go', 'azure', 'aws', 'airflow', 'ssis']</t>
  </si>
  <si>
    <t>Visa</t>
  </si>
  <si>
    <t>['sql', 'hadoop', 'spark', 'pandas', 'tableau', 'power bi', 'git']</t>
  </si>
  <si>
    <t>Data Scientist and Statistician, Senior</t>
  </si>
  <si>
    <t>Charlottesville, VA</t>
  </si>
  <si>
    <t>['r', 'python', 'matlab', 'tableau', 'splunk', 'docker']</t>
  </si>
  <si>
    <t>Seaside, CA</t>
  </si>
  <si>
    <t>Peraton</t>
  </si>
  <si>
    <t>['sql', 'sas', 'sas', 'python', 'aws', 'qlik']</t>
  </si>
  <si>
    <t>Workday HCM Senior Data Analyst (18 month FTC)</t>
  </si>
  <si>
    <t>WPP</t>
  </si>
  <si>
    <t>['vba', 'python', 'r', 'oracle', 'sap', 'excel']</t>
  </si>
  <si>
    <t>Vilnius, Vilnius City Municipality, Lithuania</t>
  </si>
  <si>
    <t>Lithuania</t>
  </si>
  <si>
    <t>Softeta</t>
  </si>
  <si>
    <t>Data Engineer (Customer Success) (Chicago, IL)</t>
  </si>
  <si>
    <t>Teragonia</t>
  </si>
  <si>
    <t>['bash', 'powershell', 'sql', 'sql server', 'postgresql', 'mysql', 'oracle', 'pyspark', 'flow']</t>
  </si>
  <si>
    <t>Senior Satellite Analytics Data Engineer</t>
  </si>
  <si>
    <t>Edinburgh, UK</t>
  </si>
  <si>
    <t>Verisk</t>
  </si>
  <si>
    <t>['python', 'sql', 'nosql', 'mongodb', 'mongodb', 'elasticsearch', 'neo4j', 'aws', 'opencv', 'numpy', 'pandas', 'fastapi']</t>
  </si>
  <si>
    <t>Data Scientist - TikTok E-commerce Governance</t>
  </si>
  <si>
    <t>['pytorch', 'tensorflow']</t>
  </si>
  <si>
    <t>['python', 'sql', 'sql server', 'aws']</t>
  </si>
  <si>
    <t>Planning Team Member (Data Analyst)</t>
  </si>
  <si>
    <t>Doral, FL</t>
  </si>
  <si>
    <t>Kia Central &amp; South America Corp.</t>
  </si>
  <si>
    <t>Lead Data Analyst</t>
  </si>
  <si>
    <t>TIAA</t>
  </si>
  <si>
    <t>['sql', 'snowflake', 'aws', 'tableau', 'alteryx']</t>
  </si>
  <si>
    <t>Seneca Resources</t>
  </si>
  <si>
    <t>Front-end Engineer - Data Visualisation</t>
  </si>
  <si>
    <t>Ljubljana, Slovenia</t>
  </si>
  <si>
    <t>Slovenia</t>
  </si>
  <si>
    <t>Sportradar</t>
  </si>
  <si>
    <t>['javascript', 'aws']</t>
  </si>
  <si>
    <t>Addison, TX</t>
  </si>
  <si>
    <t>['scala', 'java', 'sql', 'aws', 'kafka', 'splunk']</t>
  </si>
  <si>
    <t>Data Engineer II (Remote)</t>
  </si>
  <si>
    <t>Advantage Solutions</t>
  </si>
  <si>
    <t>Lead Data Engineer - Hybrid</t>
  </si>
  <si>
    <t>Mississauga, ON, Canada</t>
  </si>
  <si>
    <t>Citigroup, Inc</t>
  </si>
  <si>
    <t>['golang', 'kotlin', 'scala', 'python', 'aws', 'azure', 'gcp', 'kafka', 'node.js', 'redhat', 'docker', 'kubernetes']</t>
  </si>
  <si>
    <t>New York</t>
  </si>
  <si>
    <t>Sr Data Engineer - $120k-$300k (Python, ML Pipelines)</t>
  </si>
  <si>
    <t>['python', 'tensorflow', 'mxnet', 'keras', 'pytorch', 'airflow']</t>
  </si>
  <si>
    <t>Data Governance Analyst II – Frameworks, Standards, &amp; Policies</t>
  </si>
  <si>
    <t>Edward Jones</t>
  </si>
  <si>
    <t>['vba', 'excel', 'word', 'powerpoint']</t>
  </si>
  <si>
    <t>Data Scientist, Product Analytics - USDS</t>
  </si>
  <si>
    <t>Software Engineer (Web service development Full-stack)</t>
  </si>
  <si>
    <t>Japan</t>
  </si>
  <si>
    <t>UMITRON</t>
  </si>
  <si>
    <t>['typescript', 'go', 'mysql', 'aws', 'react.js', 'docker', 'github', 'notion', 'slack', 'zoom']</t>
  </si>
  <si>
    <t>Ann Arbor, MI</t>
  </si>
  <si>
    <t>NDX Human Capital Solutions</t>
  </si>
  <si>
    <t>['sql', 'r', 'python', 'azure', 'power bi']</t>
  </si>
  <si>
    <t>Data Analytics Manager, Revenue Cycle Management</t>
  </si>
  <si>
    <t>Wheeler Staffing Partners</t>
  </si>
  <si>
    <t>['sql', 'sql server', 'excel']</t>
  </si>
  <si>
    <t>Director of Data Engineering Battery Storage</t>
  </si>
  <si>
    <t>Plus Power</t>
  </si>
  <si>
    <t>Signify Technology</t>
  </si>
  <si>
    <t>['scala', 'python', 'databricks', 'spark']</t>
  </si>
  <si>
    <t>Research Data Scientist</t>
  </si>
  <si>
    <t>['python', 'r', 'tableau', 'splunk', 'docker']</t>
  </si>
  <si>
    <t>Senior Data Engineer - Infrastructure, TIDAL</t>
  </si>
  <si>
    <t>Berlin, Germany</t>
  </si>
  <si>
    <t>['go', 'redshift', 'snowflake', 'aws', 'gdpr', 'hadoop', 'spark', 'kafka']</t>
  </si>
  <si>
    <t>ApTask</t>
  </si>
  <si>
    <t>['python', 'sql', 'aws', 'databricks', 'snowflake', 'spark', 'pyspark']</t>
  </si>
  <si>
    <t>Business Intelligence Developer</t>
  </si>
  <si>
    <t>GumGum</t>
  </si>
  <si>
    <t>['go', 'sql', 'snowflake', 'looker', 'tableau']</t>
  </si>
  <si>
    <t>Sleepy Eye, MN</t>
  </si>
  <si>
    <t>Paragon IT Professionals</t>
  </si>
  <si>
    <t>['go', 'sql', 'oracle']</t>
  </si>
  <si>
    <t>(Senior) Consultant* - Data Management</t>
  </si>
  <si>
    <t>Vienna, Austria</t>
  </si>
  <si>
    <t>Austria</t>
  </si>
  <si>
    <t>Capco</t>
  </si>
  <si>
    <t>['sql', 'python', 'aws']</t>
  </si>
  <si>
    <t>Product Growth Analyst</t>
  </si>
  <si>
    <t>Sr. Data Analyst</t>
  </si>
  <si>
    <t>Philadelphia, PA</t>
  </si>
  <si>
    <t>Xplora Search Group</t>
  </si>
  <si>
    <t>['sql', 'power bi', 'ssrs', 'ssis']</t>
  </si>
  <si>
    <t>DocuSign</t>
  </si>
  <si>
    <t>['nosql', 'powershell', 'windows']</t>
  </si>
  <si>
    <t>Allegro</t>
  </si>
  <si>
    <t>['sql', 'java', 'kotlin', 'scala', 'groovy', 'gcp', 'bigquery', 'spark', 'hadoop', 'spring']</t>
  </si>
  <si>
    <t>['kotlin', 'java', 'sql', 'nosql', 'azure', 'splunk', 'kubernetes', 'terraform', 'gitlab']</t>
  </si>
  <si>
    <t>Fraud Operations - Fraud Data Analyst Manager</t>
  </si>
  <si>
    <t>Marshallton, DE</t>
  </si>
  <si>
    <t>City National Bank</t>
  </si>
  <si>
    <t>['crystal', 'ms access', 'excel']</t>
  </si>
  <si>
    <t>Lead Data Scientist - Machine Learning Engineer</t>
  </si>
  <si>
    <t>CVS Health</t>
  </si>
  <si>
    <t>Manager, Data Science - Card Fraud Detection</t>
  </si>
  <si>
    <t>Harrisonburg, VA</t>
  </si>
  <si>
    <t>Full-time and Part-time</t>
  </si>
  <si>
    <t>eSmartloan</t>
  </si>
  <si>
    <t>['python', 'scala', 'r', 'sql', 'aws', 'spark', 'pyspark']</t>
  </si>
  <si>
    <t>Senior Database Engineer</t>
  </si>
  <si>
    <t>['sql', 'sql server', 'postgresql', 'aws', 'aurora']</t>
  </si>
  <si>
    <t>Associate Data Engineer FT</t>
  </si>
  <si>
    <t>Albuquerque, NM</t>
  </si>
  <si>
    <t>Data Scientist- TikTok Ads, Ads Targeting, Auction and Delivery</t>
  </si>
  <si>
    <t>['python', 'sql', 'scala']</t>
  </si>
  <si>
    <t>Data Quality Analyst</t>
  </si>
  <si>
    <t>IntegriChain</t>
  </si>
  <si>
    <t>['python', 'sql', 'aws', 'azure', 'excel', 'jenkins', 'git']</t>
  </si>
  <si>
    <t>Front End Data Science Developer</t>
  </si>
  <si>
    <t>Fremont, CA</t>
  </si>
  <si>
    <t>['php', 'javascript', 'html', 'css', 'react', 'graphql', 'react.js']</t>
  </si>
  <si>
    <t>Data Scientist to Retail Space Planning &amp; Analytics, CX&amp;S</t>
  </si>
  <si>
    <t>H&amp;M Group</t>
  </si>
  <si>
    <t>['r', 'python', 'sql', 'gdpr']</t>
  </si>
  <si>
    <t>Technical Service Coordinator at Product Data Management</t>
  </si>
  <si>
    <t>Budapest, Hungary</t>
  </si>
  <si>
    <t>['sap']</t>
  </si>
  <si>
    <t>['sql', 'python', 'shell', 'sql server', 'ssis', 'flow']</t>
  </si>
  <si>
    <t>Data Engineer AVP &amp; Associate</t>
  </si>
  <si>
    <t>Cary, NC</t>
  </si>
  <si>
    <t>Resource Solutions</t>
  </si>
  <si>
    <t>['python', 'sql', 'scala', 'java', 'oracle', 'jupyter', 'spark', 'hadoop', 'pandas', 'excel', 'tableau', 'cognos']</t>
  </si>
  <si>
    <t>Data Engineer II</t>
  </si>
  <si>
    <t>Javara</t>
  </si>
  <si>
    <t>['python', 'scala', 'dynamodb', 'databricks', 'aws', 'snowflake', 'azure', 'spark', 'power bi']</t>
  </si>
  <si>
    <t>Data Scientist (P2742).</t>
  </si>
  <si>
    <t>Palo Alto, CA</t>
  </si>
  <si>
    <t>84.51°</t>
  </si>
  <si>
    <t>['python', 'sql', 'r', 'azure', 'excel', 'power bi']</t>
  </si>
  <si>
    <t>Junior Data Scientist</t>
  </si>
  <si>
    <t>Athens, Greece</t>
  </si>
  <si>
    <t>Greece</t>
  </si>
  <si>
    <t>PeopleCert</t>
  </si>
  <si>
    <t>['python', 'azure', 'databricks', 'spark', 'power bi']</t>
  </si>
  <si>
    <t>Research Analyst, Token Listings</t>
  </si>
  <si>
    <t>Okcoin</t>
  </si>
  <si>
    <t>['sql', 'solidity', 'node', 'excel']</t>
  </si>
  <si>
    <t>Full Stack Data Engineer</t>
  </si>
  <si>
    <t>Denver, CO</t>
  </si>
  <si>
    <t>Michael Page International Inc</t>
  </si>
  <si>
    <t>['sql', 'mysql', 'snowflake', 'looker', 'tableau']</t>
  </si>
  <si>
    <t>O'Fallon, MO</t>
  </si>
  <si>
    <t>Concero</t>
  </si>
  <si>
    <t>['sql', 'java', 'javascript', 'python', 'r']</t>
  </si>
  <si>
    <t>Prague, Czechia</t>
  </si>
  <si>
    <t>Czechia</t>
  </si>
  <si>
    <t>Pure Storage</t>
  </si>
  <si>
    <t>['go', 'python', 'java', 'sql', 'nosql', 'cassandra', 'snowflake', 'aws', 'aurora', 'airflow', 'kafka']</t>
  </si>
  <si>
    <t>Senior Data Analyst, Management Data Analysis</t>
  </si>
  <si>
    <t>Syracuse, NY</t>
  </si>
  <si>
    <t>National Grid (UK)</t>
  </si>
  <si>
    <t>Senior Data Engineer - $180k-$200k (Snowflake, Python)</t>
  </si>
  <si>
    <t>['python', 'snowflake']</t>
  </si>
  <si>
    <t>Taiwan</t>
  </si>
  <si>
    <t>NielsenIQ</t>
  </si>
  <si>
    <t>['visual basic']</t>
  </si>
  <si>
    <t>Arkestro</t>
  </si>
  <si>
    <t>Cupertino, CA</t>
  </si>
  <si>
    <t>Volt Information Sciences, Inc</t>
  </si>
  <si>
    <t>['python', 'sql', 'aws']</t>
  </si>
  <si>
    <t>['python', 'sql', 'jupyter', 'tableau']</t>
  </si>
  <si>
    <t>Full Stack Software/Data Engineer</t>
  </si>
  <si>
    <t>Creative Financial Staffing (CFS)</t>
  </si>
  <si>
    <t>['c#', 'python', 'typescript', 'javascript', 'visual basic', 'sass', 'css', 'sql', 'sas', 'sas', 'sql server', 'xamarin', 'angular', 'blazor', 'excel', 'git']</t>
  </si>
  <si>
    <t>Salesforce Analytics Specialist</t>
  </si>
  <si>
    <t>['gcp', 'tableau', 'excel']</t>
  </si>
  <si>
    <t>Head of Data Science</t>
  </si>
  <si>
    <t>['python', 'sql', 'watson', 'scikit-learn']</t>
  </si>
  <si>
    <t>DESARROLLADOR PYTHON - PYSPARK</t>
  </si>
  <si>
    <t>Devoteam</t>
  </si>
  <si>
    <t>['python', 'sql', 'nosql', 'aws', 'azure', 'pyspark']</t>
  </si>
  <si>
    <t>AI/ML Engineer (L3/L4)</t>
  </si>
  <si>
    <t>Gather</t>
  </si>
  <si>
    <t>['python', 'java', 'c++']</t>
  </si>
  <si>
    <t>Alteryx Data Engineer</t>
  </si>
  <si>
    <t>Moodys Corporation</t>
  </si>
  <si>
    <t>['sql', 'alteryx', 'tableau']</t>
  </si>
  <si>
    <t>Ascendion</t>
  </si>
  <si>
    <t>['sql', 'snowflake', 'databricks', 'aws', 'airflow', 'ssis', 'kubernetes']</t>
  </si>
  <si>
    <t>Staff Data Scientist</t>
  </si>
  <si>
    <t>Visa Inc</t>
  </si>
  <si>
    <t>['scala', 'python', 'hadoop', 'spark']</t>
  </si>
  <si>
    <t>Sr. Data Engineer (1 Day onsite in Atlanta)</t>
  </si>
  <si>
    <t>['sql', 'snowflake', 'databricks', 'tableau']</t>
  </si>
  <si>
    <t>Scientist 2, Data Science</t>
  </si>
  <si>
    <t>Petaling Jaya, Selangor, Malaysia</t>
  </si>
  <si>
    <t>['python', 'sas', 'sas', 'javascript', 'aws', 'redshift', 'tensorflow', 'jquery', 'angular', 'spss']</t>
  </si>
  <si>
    <t>Alpharetta, GA</t>
  </si>
  <si>
    <t>Kani Solutions Inc.</t>
  </si>
  <si>
    <t>DreamBox Learning</t>
  </si>
  <si>
    <t>['r', 'sql', 'python', 'scikit-learn', 'tableau']</t>
  </si>
  <si>
    <t>Sustainability Sourcing Data Analyst</t>
  </si>
  <si>
    <t>Cesson-Sévigné, France</t>
  </si>
  <si>
    <t>Vantiva</t>
  </si>
  <si>
    <t>['power bi', 'sharepoint', 'excel']</t>
  </si>
  <si>
    <t>Legal/ Data Analyst</t>
  </si>
  <si>
    <t>Baltimore, MD</t>
  </si>
  <si>
    <t>One Federal Solution</t>
  </si>
  <si>
    <t>['word', 'spreadsheet', 'excel']</t>
  </si>
  <si>
    <t>Nextdoor</t>
  </si>
  <si>
    <t>['sql', 'python', 'tableau', 'excel']</t>
  </si>
  <si>
    <t>Senior Data Scientist, Quant Modeling</t>
  </si>
  <si>
    <t>Director of Research &amp; Data Analysis, ConnectALL</t>
  </si>
  <si>
    <t>Empire State Development</t>
  </si>
  <si>
    <t>['sql', 'python', 'r', 'tableau']</t>
  </si>
  <si>
    <t>Senior Data Engineer - Netherlands</t>
  </si>
  <si>
    <t>Typeform</t>
  </si>
  <si>
    <t>['scala', 'python', 'sql', 'aws', 'redshift', 'gcp', 'bigquery', 'azure', 'snowflake', 'kafka', 'spark', 'airflow']</t>
  </si>
  <si>
    <t>Rearc</t>
  </si>
  <si>
    <t>['python', 'sql', 'nosql', 'aws', 'gcp', 'azure', 'spark', 'airflow', 'numpy', 'pandas', 'terraform']</t>
  </si>
  <si>
    <t>Senior Clinical Data Manager I</t>
  </si>
  <si>
    <t>Allucent</t>
  </si>
  <si>
    <t>['word', 'excel', 'powerpoint']</t>
  </si>
  <si>
    <t>Principal Data Engineering Architect</t>
  </si>
  <si>
    <t>Rocket Lawyer</t>
  </si>
  <si>
    <t>['python', 'aws', 'snowflake', 'bigquery', 'redshift', 'kafka']</t>
  </si>
  <si>
    <t>Python - Data Extraction &amp; Web Scraping Data Engineer</t>
  </si>
  <si>
    <t>EXLSH</t>
  </si>
  <si>
    <t>['python', 'sql', 'html', 'mongodb', 'mongodb', 'mysql', 'postgresql', 'pyspark']</t>
  </si>
  <si>
    <t>Buckhead, GA</t>
  </si>
  <si>
    <t>UnitedHealth Group</t>
  </si>
  <si>
    <t>['python', 'r', 'sql', 'databricks', 'spark', 'hadoop', 'jupyter', 'tableau', 'power bi', 'git']</t>
  </si>
  <si>
    <t>['python', 'sql', 'snowflake', 'aws', 'tableau']</t>
  </si>
  <si>
    <t>Alter Solutions</t>
  </si>
  <si>
    <t>Data Analyst (FT)</t>
  </si>
  <si>
    <t>Hollywood, FL</t>
  </si>
  <si>
    <t>Southern Glazer's Wine and Spirits</t>
  </si>
  <si>
    <t>['sql', 'excel', 'tableau', 'sap']</t>
  </si>
  <si>
    <t>Director of Data Science (Hybrid)</t>
  </si>
  <si>
    <t>Dodgeville, WI</t>
  </si>
  <si>
    <t>Lands End</t>
  </si>
  <si>
    <t>['python', 'c', 'aws', 'pyspark', 'unity']</t>
  </si>
  <si>
    <t>Sales Analyst Support</t>
  </si>
  <si>
    <t>Julington Creek Plantation, FL</t>
  </si>
  <si>
    <t>Turner Pest Control</t>
  </si>
  <si>
    <t>Infosys Singapore &amp; Australia</t>
  </si>
  <si>
    <t>['python', 'sql', 'aws', 'airflow']</t>
  </si>
  <si>
    <t>Senior Machine Learning Engineer</t>
  </si>
  <si>
    <t>Extreme Networks</t>
  </si>
  <si>
    <t>['python', 'neo4j', 'tensorflow', 'pytorch', 'scikit-learn']</t>
  </si>
  <si>
    <t>Power BI Data Engineer</t>
  </si>
  <si>
    <t>['sql', 'sql server', 'postgresql', 'azure', 'power bi']</t>
  </si>
  <si>
    <t>Principal Software Engineer</t>
  </si>
  <si>
    <t>Vancouver, BC, Canada</t>
  </si>
  <si>
    <t>Routehappy</t>
  </si>
  <si>
    <t>['java', 'aws', 'react']</t>
  </si>
  <si>
    <t>Data Analyst-Life Cycle Maintenance</t>
  </si>
  <si>
    <t>Florida</t>
  </si>
  <si>
    <t>ENGINEERING SERVICES NETWORK, Inc.</t>
  </si>
  <si>
    <t>Access Assurance Operations Analyst</t>
  </si>
  <si>
    <t>San Jose, NM</t>
  </si>
  <si>
    <t>['mysql', 'redis', 'windows', 'linux']</t>
  </si>
  <si>
    <t>Lago</t>
  </si>
  <si>
    <t>['python', 'sql', 'pytorch', 'github']</t>
  </si>
  <si>
    <t>Glendale, CA</t>
  </si>
  <si>
    <t>Public Storage</t>
  </si>
  <si>
    <t>['sql', 'github', 'confluence']</t>
  </si>
  <si>
    <t>Sr Data Engineer (in-person in Aliso Viejo)</t>
  </si>
  <si>
    <t>Aliso Viejo, CA</t>
  </si>
  <si>
    <t>Adroit Worldwide Media, Inc. (AWM Smart Shelf)</t>
  </si>
  <si>
    <t>['sql', 'python', 'gcp', 'power bi', 'tableau']</t>
  </si>
  <si>
    <t>Internal Audit Data Analyst</t>
  </si>
  <si>
    <t>Adyen</t>
  </si>
  <si>
    <t>Data Engineer II (Cloud, Python, Snowflake)</t>
  </si>
  <si>
    <t>['databricks', 'snowflake']</t>
  </si>
  <si>
    <t>['sql', 'snowflake', 'azure', 'ssis', 'ssrs']</t>
  </si>
  <si>
    <t>Financial Data Analyst - FP&amp;A Technology &amp; Market Data Finance...</t>
  </si>
  <si>
    <t>The Blackstone Group</t>
  </si>
  <si>
    <t>['python', 'snowflake', 'excel', 'powerpoint', 'tableau']</t>
  </si>
  <si>
    <t>Sr. Data Scientist-Risk Credit Modeling (Hybrid)</t>
  </si>
  <si>
    <t>Product Data Analyst</t>
  </si>
  <si>
    <t>Tallinn, Estonia</t>
  </si>
  <si>
    <t>Jobbatical</t>
  </si>
  <si>
    <t>['tableau', 'looker']</t>
  </si>
  <si>
    <t>UCB</t>
  </si>
  <si>
    <t>['python', 'r', 'sql', 'sas', 'sas', 'qlik']</t>
  </si>
  <si>
    <t>UP TOP</t>
  </si>
  <si>
    <t>['python', 'sql', 'bigquery', 'graphql', 'pandas', 'numpy']</t>
  </si>
  <si>
    <t>ALINED Consulting Group, LLC</t>
  </si>
  <si>
    <t>['nosql', 'tableau']</t>
  </si>
  <si>
    <t>Aventura, FL</t>
  </si>
  <si>
    <t>Rise Technical</t>
  </si>
  <si>
    <t>['javascript', 'bigquery', 'jquery', 'flow']</t>
  </si>
  <si>
    <t>Data Analyst- PL/SQL</t>
  </si>
  <si>
    <t>['power bi', 'tableau', 'excel', 'sharepoint']</t>
  </si>
  <si>
    <t>['java', 'gcp', 'bigquery', 'hadoop', 'spark', 'kafka', 'airflow', 'unix', 'linux', 'windows']</t>
  </si>
  <si>
    <t>Power BI Data Engineer (Hybrid - Boca Raton or Tampa, FL)</t>
  </si>
  <si>
    <t>Junior Data Scientist - US/Canada</t>
  </si>
  <si>
    <t>['python', 'databricks', 'pandas', 'numpy', 'matplotlib', 'pyspark']</t>
  </si>
  <si>
    <t>Research Scientist</t>
  </si>
  <si>
    <t>Lazarus</t>
  </si>
  <si>
    <t>['python', 'c++', 'hugging face', 'pytorch', 'tensorflow', 'pandas', 'numpy']</t>
  </si>
  <si>
    <t>Data Conversion Analyst</t>
  </si>
  <si>
    <t>Programmatic Data Specialist</t>
  </si>
  <si>
    <t>['excel', 'powerpoint', 'flow']</t>
  </si>
  <si>
    <t>Data Engineer-JR</t>
  </si>
  <si>
    <t>Head of Ag Biologicals Data Science and Analytics</t>
  </si>
  <si>
    <t>West Sacramento, CA</t>
  </si>
  <si>
    <t>Ginkgo Bioworks</t>
  </si>
  <si>
    <t>['python', 'sql', 'aws', 'databricks', 'spark']</t>
  </si>
  <si>
    <t>Marketing Data Analyst [BGSW]</t>
  </si>
  <si>
    <t>['spark', 'excel']</t>
  </si>
  <si>
    <t>PS2G</t>
  </si>
  <si>
    <t>['shell', 'vba', 'sql', 'nosql', 'mysql', 'aws', 'redshift', 'tableau', 'power bi', 'ssis', 'cognos']</t>
  </si>
  <si>
    <t>LatentView Analytics Corporation</t>
  </si>
  <si>
    <t>['python', 'sql', 'aws', 'pyspark']</t>
  </si>
  <si>
    <t>Staff Quality Assurance Engineer (ETL/SQL)</t>
  </si>
  <si>
    <t>Celonis</t>
  </si>
  <si>
    <t>Quality Control Data Analyst</t>
  </si>
  <si>
    <t>Operations Data Analyst, Senior</t>
  </si>
  <si>
    <t>PG&amp;E Corporation</t>
  </si>
  <si>
    <t>Associate Director Data Science &amp; Analytics</t>
  </si>
  <si>
    <t>Plano, TX</t>
  </si>
  <si>
    <t>Success Academy</t>
  </si>
  <si>
    <t>['sql', 'python', 'java', 'c++', 'go', 'dynamodb', 'aws', 'azure', 'redshift', 'snowflake', 'hadoop', 'spark', 'kafka', 'qlik', 'power bi', 'tableau', 'github', 'gitlab']</t>
  </si>
  <si>
    <t>Data Engineer - Remote</t>
  </si>
  <si>
    <t>['sql', 'python', 'bash', 'powershell', 'dynamodb', 'oracle', 'redshift', 'aws', 'react', 'linux', 'git']</t>
  </si>
  <si>
    <t>Data Science Engineer</t>
  </si>
  <si>
    <t>['sql', 'python', 'r', 'snowflake']</t>
  </si>
  <si>
    <t>Data Engineer (Peoria, IL)</t>
  </si>
  <si>
    <t>Urbana, IL</t>
  </si>
  <si>
    <t>OSF HealthCare</t>
  </si>
  <si>
    <t>Senior Data Science &amp; Analytics Manager</t>
  </si>
  <si>
    <t>['python', 'sql', 'r', 'pandas', 'git']</t>
  </si>
  <si>
    <t>InVitro Cell Research, LLC</t>
  </si>
  <si>
    <t>Data Engineer - Jersey City, NJ</t>
  </si>
  <si>
    <t>Jersey City, NJ</t>
  </si>
  <si>
    <t>Stevens Capital Management LP</t>
  </si>
  <si>
    <t>['python', 'c++', 'pandas']</t>
  </si>
  <si>
    <t>Data Analyst (ID#10840)</t>
  </si>
  <si>
    <t>Data Engineer/Data Architect (with Asset Management)</t>
  </si>
  <si>
    <t>Net2Source Inc.</t>
  </si>
  <si>
    <t>['python', 'snowflake', 'bigquery', 'kafka', 'spark', 'airflow']</t>
  </si>
  <si>
    <t>Senior Business Data Analyst</t>
  </si>
  <si>
    <t>The Hartford Financial Services Group, Inc</t>
  </si>
  <si>
    <t>['sql', 'python', 'snowflake', 'oracle', 'aws']</t>
  </si>
  <si>
    <t>Germantown, MD</t>
  </si>
  <si>
    <t>['sql', 'python', 'aws', 'tidyverse', 'matplotlib', 'tableau', 'git']</t>
  </si>
  <si>
    <t>Vanna Health</t>
  </si>
  <si>
    <t>['python', 'sql', 'mysql', 'snowflake', 'redshift', 'bigquery', 'aws', 'azure', 'heroku', 'pandas', 'spark', 'airflow', 'kafka', 'jupyter', 'fastapi', 'flask']</t>
  </si>
  <si>
    <t>Data Analytics</t>
  </si>
  <si>
    <t>Heredia Province, Heredia, Costa Rica</t>
  </si>
  <si>
    <t>SoftDev Incorporated</t>
  </si>
  <si>
    <t>['sql', 'r', 'python', 'sheets']</t>
  </si>
  <si>
    <t>Sofia, Bulgaria</t>
  </si>
  <si>
    <t>Via</t>
  </si>
  <si>
    <t>['sql', 'python', 'go', 'kafka', 'airflow']</t>
  </si>
  <si>
    <t>Sr. Specialist, Data Science</t>
  </si>
  <si>
    <t>Kenilworth, NJ</t>
  </si>
  <si>
    <t>Merck &amp; Co., Inc.</t>
  </si>
  <si>
    <t>Hybrid Data Analyst (SQL/IMIS)</t>
  </si>
  <si>
    <t>Solving IT</t>
  </si>
  <si>
    <t>['sql', 'word', 'powerpoint', 'excel', 'outlook', 'asana']</t>
  </si>
  <si>
    <t>Senior Data Analyst, Corporate Strategy. Job in San Francisco My...</t>
  </si>
  <si>
    <t>Chime</t>
  </si>
  <si>
    <t>['sql', 'python', 'r']</t>
  </si>
  <si>
    <t>firstPRO, Inc</t>
  </si>
  <si>
    <t>['sql', 't-sql', 'mongodb', 'mongodb', 'sql server', 'azure', 'aws', 'power bi', 'tableau', 'alteryx', 'ssis', 'ssrs']</t>
  </si>
  <si>
    <t>Database analyst / Programmer</t>
  </si>
  <si>
    <t>Cullerton group</t>
  </si>
  <si>
    <t>['sql', 'snowflake', 'excel']</t>
  </si>
  <si>
    <t>Data Engineer (Greater NYC Area, NY)</t>
  </si>
  <si>
    <t>Long Island City, NY</t>
  </si>
  <si>
    <t>Datalogz</t>
  </si>
  <si>
    <t>['python', 'sql', 'power bi', 'tableau', 'qlik', 'looker']</t>
  </si>
  <si>
    <t>Sales Commission Analyst (Remote anywhere in US)</t>
  </si>
  <si>
    <t>Pitney Bowes</t>
  </si>
  <si>
    <t>['excel', 'power bi']</t>
  </si>
  <si>
    <t>Geospatial Data Engineer-TS/SCI</t>
  </si>
  <si>
    <t>Springfield, VA</t>
  </si>
  <si>
    <t>['html', 'css', 'c++', 'c#', 'java', 'javascript', 'bash', 'php', 'python', 'sql', 'nosql', 'shell', 'postgresql', 'elasticsearch', 'aws', 'linux']</t>
  </si>
  <si>
    <t>Oakmont Consulting</t>
  </si>
  <si>
    <t>['sql', 'mongodb', 'mongodb', 'spark', 'airflow', 'jupyter', 'pandas', 'graphql']</t>
  </si>
  <si>
    <t>Senior Data Scientist - Product Analytics - Core Product</t>
  </si>
  <si>
    <t>Nahant Town Hall</t>
  </si>
  <si>
    <t>Zwolle, Netherlands</t>
  </si>
  <si>
    <t>wehkamp</t>
  </si>
  <si>
    <t>['python', 'sql', 'nosql', 'redis', 'elasticsearch', 'databricks', 'aws', 'bigquery', 'oracle', 'kafka', 'spark', 'pyspark', 'express', 'terraform', 'flow', 'git', 'jira']</t>
  </si>
  <si>
    <t>Medical Informatics Analyst, Senior</t>
  </si>
  <si>
    <t>Sacramento, CA</t>
  </si>
  <si>
    <t>Blue Shield Of California</t>
  </si>
  <si>
    <t>['sql', 'sas', 'sas', 'python', 'r', 'tableau', 'jira']</t>
  </si>
  <si>
    <t>Personal Assistant to the CIO (AI Asset Mgmt Team)</t>
  </si>
  <si>
    <t>Sertis</t>
  </si>
  <si>
    <t>Data Engineer, Sr</t>
  </si>
  <si>
    <t>Mt Prospect, IL</t>
  </si>
  <si>
    <t>['python', 'java', 'azure', 'aws', 'hadoop', 'spark', 'ansible', 'puppet']</t>
  </si>
  <si>
    <t>Maryland</t>
  </si>
  <si>
    <t>National Institutes of Health</t>
  </si>
  <si>
    <t>['r', 'python', 'sql', 'java', 'julia', 'scala', 'matlab', 'tableau', 'excel']</t>
  </si>
  <si>
    <t>Senior Data Scientist, Generative AI and NLP</t>
  </si>
  <si>
    <t>['go', 'python', 'r', 'azure', 'snowflake']</t>
  </si>
  <si>
    <t>Data Analyst 3 - 00203</t>
  </si>
  <si>
    <t>New York State Department of Health</t>
  </si>
  <si>
    <t>['r', 'tableau']</t>
  </si>
  <si>
    <t>Data Analyst (ID#10858)</t>
  </si>
  <si>
    <t>['azure', 'aws', 'gcp']</t>
  </si>
  <si>
    <t>['r', 'aurora', 'aws', 'tidyverse', 'matplotlib', 'tableau', 'word', 'excel', 'powerpoint', 'git']</t>
  </si>
  <si>
    <t>U.S. Army Intelligence and Security Command</t>
  </si>
  <si>
    <t>MissionWired</t>
  </si>
  <si>
    <t>['go', 'python', 'aws', 'pandas', 'pyspark']</t>
  </si>
  <si>
    <t>The Walt Disney Company</t>
  </si>
  <si>
    <t>['sql', 'python', 'postgresql', 'snowflake', 'aws', 'databricks', 'airflow', 'looker', 'tableau', 'docker', 'gitlab']</t>
  </si>
  <si>
    <t>Lead Data Scientist (Chicago, IL)</t>
  </si>
  <si>
    <t>['python', 'r', 'databricks', 'alteryx']</t>
  </si>
  <si>
    <t>COMPUTER SCIENTIST (DATA SCIENTIST/DATA ANALYST)</t>
  </si>
  <si>
    <t>Fort Meade, MD</t>
  </si>
  <si>
    <t>Defense Counterintelligence and Security Agency (DCSA)</t>
  </si>
  <si>
    <t>['python', 'sas', 'sas', 'spss']</t>
  </si>
  <si>
    <t>Senior Research Engineer</t>
  </si>
  <si>
    <t>Nea Smyrni, Greece</t>
  </si>
  <si>
    <t>WINGS-ICT-SOLUTIONS</t>
  </si>
  <si>
    <t>[Job- 10639] Senior Data Engineer Developer, Brazil</t>
  </si>
  <si>
    <t>Brazil</t>
  </si>
  <si>
    <t>CI&amp;T</t>
  </si>
  <si>
    <t>['python', 'azure', 'aws', 'gdpr']</t>
  </si>
  <si>
    <t>Scientist 1, Data Science</t>
  </si>
  <si>
    <t>['sql', 'javascript', 'python', 'r', 'java', 'matlab', 'aws', 'hadoop', 'jquery', 'angular', 'github']</t>
  </si>
  <si>
    <t>Storm3</t>
  </si>
  <si>
    <t>Software Engineer / Data Scientist, Planner Evaluation Driving Sets</t>
  </si>
  <si>
    <t>Waymo</t>
  </si>
  <si>
    <t>['c++', 'python', 'tensorflow']</t>
  </si>
  <si>
    <t>Splunk Data Engineer</t>
  </si>
  <si>
    <t>Reston, VA</t>
  </si>
  <si>
    <t>ICF Next</t>
  </si>
  <si>
    <t>['splunk']</t>
  </si>
  <si>
    <t>Herndon, VA</t>
  </si>
  <si>
    <t>Numero Data</t>
  </si>
  <si>
    <t>['python', 'sql', 'r', 'aws']</t>
  </si>
  <si>
    <t>Alexandria, VA</t>
  </si>
  <si>
    <t>Bioinformatics Data Scientist</t>
  </si>
  <si>
    <t>Chapel Hill, NC</t>
  </si>
  <si>
    <t>University of North Carolina at Chapel Hill</t>
  </si>
  <si>
    <t>['go', 'python', 'neo4j', 'redis', 'spark', 'kubernetes']</t>
  </si>
  <si>
    <t>Data Insight Analyst</t>
  </si>
  <si>
    <t>Analyst</t>
  </si>
  <si>
    <t>Multicoin Capital</t>
  </si>
  <si>
    <t>6point6</t>
  </si>
  <si>
    <t>['python', 'tensorflow', 'pytorch', 'numpy']</t>
  </si>
  <si>
    <t>Data Scientist - Tiktok Ads, Ads Measurement</t>
  </si>
  <si>
    <t>Staff Data Engineer, Data &amp; ML Products</t>
  </si>
  <si>
    <t>Adevinta</t>
  </si>
  <si>
    <t>['java', 'python', 'redis', 'elasticsearch', 'gcp', 'aws', 'spark', 'kafka', 'linux', 'docker']</t>
  </si>
  <si>
    <t>Partner Technology Manager, Data Analytics and AI</t>
  </si>
  <si>
    <t>Google</t>
  </si>
  <si>
    <t>['gcp']</t>
  </si>
  <si>
    <t>Senior Backend Engineer</t>
  </si>
  <si>
    <t>Vareto</t>
  </si>
  <si>
    <t>['python', 'sql', 'postgresql', 'aurora', 'airflow', 'pandas', 'excel']</t>
  </si>
  <si>
    <t>Senior Business Data Analyst - BA HEAT</t>
  </si>
  <si>
    <t>Vattenfall</t>
  </si>
  <si>
    <t>Analytics Engineer</t>
  </si>
  <si>
    <t>Hostinger</t>
  </si>
  <si>
    <t>['python', 'r', 'bigquery', 'airflow', 'tableau', 'git']</t>
  </si>
  <si>
    <t>Consultant, Data Science</t>
  </si>
  <si>
    <t>Round Rock, TX</t>
  </si>
  <si>
    <t>Dell Technologies</t>
  </si>
  <si>
    <t>['c', 'c++', 'visual basic']</t>
  </si>
  <si>
    <t>Data Analyst I</t>
  </si>
  <si>
    <t>Verisk Analytics</t>
  </si>
  <si>
    <t>['sql', 'python', 'tableau', 'power bi', 'excel', 'word', 'powerpoint']</t>
  </si>
  <si>
    <t>Senior Software Engineer</t>
  </si>
  <si>
    <t>['java', 'sql', 'aws', 'react', 'spring']</t>
  </si>
  <si>
    <t>Metropolis</t>
  </si>
  <si>
    <t>['python', 'scala', 'sql', 'java', 'snowflake', 'aws', 'redshift', 'databricks', 'azure', 'bigquery', 'airflow', 'tableau']</t>
  </si>
  <si>
    <t>Stage ingénieur MLOps (H/F) - Janvier 2024</t>
  </si>
  <si>
    <t>CHANEL</t>
  </si>
  <si>
    <t>['python', 'azure', 'gcp', 'aws', 'databricks', 'tensorflow', 'keras', 'pytorch', 'scikit-learn']</t>
  </si>
  <si>
    <t>Data Engineer with Databricks</t>
  </si>
  <si>
    <t>GTECH LLC</t>
  </si>
  <si>
    <t>['sql', 'python', 'databricks', 'azure', 'spark', 'pyspark', 'kafka', 'terraform', 'git']</t>
  </si>
  <si>
    <t>Lead Data Quality and Governance Analyst - Fraud</t>
  </si>
  <si>
    <t>Lewisville, TX</t>
  </si>
  <si>
    <t>['sql', 'python', 'oracle', 'splunk', 'tableau', 'visio']</t>
  </si>
  <si>
    <t>Lead Data Scientist, Marketing &amp; Online (Remote)</t>
  </si>
  <si>
    <t>Home Depot</t>
  </si>
  <si>
    <t>Mt Laurel Township, NJ</t>
  </si>
  <si>
    <t>AGM Tech Solutions, LLC</t>
  </si>
  <si>
    <t>Mathematics Statistician or Statistician (Data Scientist) Direct Hire</t>
  </si>
  <si>
    <t>Chamblee, GA</t>
  </si>
  <si>
    <t>Internal Revenue Service</t>
  </si>
  <si>
    <t>['c', 'r', 'python', 'sql', 'java', 'oracle']</t>
  </si>
  <si>
    <t>Naperville, IL</t>
  </si>
  <si>
    <t>Kellogg Company - HQ</t>
  </si>
  <si>
    <t>['aws', 'redshift']</t>
  </si>
  <si>
    <t>Data Scientist- Tiktok Ads, Search Ads</t>
  </si>
  <si>
    <t>Silent Eight</t>
  </si>
  <si>
    <t>['python', 'sql', 'bash', 'postgresql', 'pandas', 'pyspark', 'nltk', 'jupyter', 'flask', 'linux', 'docker', 'jenkins', 'gitlab', 'jira', 'confluence']</t>
  </si>
  <si>
    <t>PMHCC, Inc.</t>
  </si>
  <si>
    <t>Data Scientist Direct Hire (12 Month Register)</t>
  </si>
  <si>
    <t>U.S. Department of the Treasury</t>
  </si>
  <si>
    <t>['go', 'r', 'python', 'sql', 'matlab', 'tableau']</t>
  </si>
  <si>
    <t>Portfolio Data Feeds - Associate Portfolio Data Analyst</t>
  </si>
  <si>
    <t>Addepar</t>
  </si>
  <si>
    <t>['sql', 'jupyter']</t>
  </si>
  <si>
    <t>Aurora, CO</t>
  </si>
  <si>
    <t>The Fork</t>
  </si>
  <si>
    <t>['python', 'sql', 'go', 'elasticsearch', 'aws', 'snowflake', 'bigquery', 'airflow', 'spark', 'unix', 'jenkins', 'docker', 'kubernetes', 'git']</t>
  </si>
  <si>
    <t>Centene Corporation</t>
  </si>
  <si>
    <t>Sr. SQL/Azure Data Engineer--REMOTE!</t>
  </si>
  <si>
    <t>['sql', 'python', 'azure', 'pyspark']</t>
  </si>
  <si>
    <t>Manager Data Strategy</t>
  </si>
  <si>
    <t>Frankfurt, Germany</t>
  </si>
  <si>
    <t>Research Data Scientist - Tatonetti Lab</t>
  </si>
  <si>
    <t>Senior Data Quality and Governance Analyst</t>
  </si>
  <si>
    <t>JLL</t>
  </si>
  <si>
    <t>['sql', 'visio', 'word', 'powerpoint']</t>
  </si>
  <si>
    <t>['sql', 'python', 'aws', 'snowflake', 'airflow', 'kubernetes']</t>
  </si>
  <si>
    <t>['sql', 'jira']</t>
  </si>
  <si>
    <t>Data Analyst Mentor</t>
  </si>
  <si>
    <t>OpenClassrooms</t>
  </si>
  <si>
    <t>['go', 'python', 'oracle', 'snowflake']</t>
  </si>
  <si>
    <t>Illinois City, IL</t>
  </si>
  <si>
    <t>Discover Financial Services</t>
  </si>
  <si>
    <t>Sardine</t>
  </si>
  <si>
    <t>['python', 'sql', 'java', 'go', 'typescript', 'gcp', 'aws', 'azure', 'terraform', 'kubernetes', 'docker']</t>
  </si>
  <si>
    <t>Data Scientist (Greater NYC Area, NY)</t>
  </si>
  <si>
    <t>The Daily Beast</t>
  </si>
  <si>
    <t>['sql', 'python', 'r', 'aws', 'tableau', 'looker']</t>
  </si>
  <si>
    <t>Deliveroo</t>
  </si>
  <si>
    <t>['aws', 'pytorch']</t>
  </si>
  <si>
    <t>Senior Machine Learning Engineer - Ads Retrieval</t>
  </si>
  <si>
    <t>Reddit</t>
  </si>
  <si>
    <t>['java', 'python', 'golang', 'c++']</t>
  </si>
  <si>
    <t>Bethesda, MD</t>
  </si>
  <si>
    <t>Analytic Solutions Group</t>
  </si>
  <si>
    <t>['sas', 'sas', 'matlab', 'r', 'spss']</t>
  </si>
  <si>
    <t>People Data Specialist</t>
  </si>
  <si>
    <t>Toll Group</t>
  </si>
  <si>
    <t>Data Scientist -Applied Math, Computer Science, Information...</t>
  </si>
  <si>
    <t>Livermore, CA</t>
  </si>
  <si>
    <t>Sandia National Laboratories</t>
  </si>
  <si>
    <t>['c++', 'c', 'matlab', 'r', 'python', 'julia']</t>
  </si>
  <si>
    <t>PERFORMANCE DATA SENIOR ANALYST</t>
  </si>
  <si>
    <t>NYC Department of Social Services</t>
  </si>
  <si>
    <t>WWC Global, a Pequot Company</t>
  </si>
  <si>
    <t>['sql', 'python', 'r', 'java', 'c++', 'databricks', 'ibm cloud', 'snowflake', 'spark', 'hadoop', 'numpy', 'pandas', 'tableau', 'power bi', 'terminal', 'git']</t>
  </si>
  <si>
    <t>Senior Data Scientist-2</t>
  </si>
  <si>
    <t>Bentonville, AR</t>
  </si>
  <si>
    <t>['r', 'python', 'scala', 'crystal', 'spark', 'tensorflow', 'excel']</t>
  </si>
  <si>
    <t>Binance Accelerator Program - SRE Engineer (Machine Learning...</t>
  </si>
  <si>
    <t>Binance</t>
  </si>
  <si>
    <t>['java', 'scala', 'python', 'go', 'hadoop', 'spark', 'spring']</t>
  </si>
  <si>
    <t>Health Data Scientist</t>
  </si>
  <si>
    <t>['r', 'python', 'sas', 'sas', 'sql', 'power bi', 'sharepoint', 'spss', 'excel', 'tableau', 'microstrategy', 'confluence', 'jira']</t>
  </si>
  <si>
    <t>Climate Data Analyst</t>
  </si>
  <si>
    <t>Asheville, NC</t>
  </si>
  <si>
    <t>North Carolina State University</t>
  </si>
  <si>
    <t>Full Circle Financial Services, LLC</t>
  </si>
  <si>
    <t>['sql', 't-sql', 'c', 'sql server', 'azure', 'ssis', 'excel']</t>
  </si>
  <si>
    <t>Data Engineer (Signal Processing)</t>
  </si>
  <si>
    <t>Princeton, NJ</t>
  </si>
  <si>
    <t>Idelsoft</t>
  </si>
  <si>
    <t>['python', 'tensorflow', 'pytorch']</t>
  </si>
  <si>
    <t>GCP Data Engineer</t>
  </si>
  <si>
    <t>Sunrise, FL</t>
  </si>
  <si>
    <t>EMFOI</t>
  </si>
  <si>
    <t>['shell', 'nosql', 'mongodb', 'mongodb', 'couchbase', 'gcp', 'bigquery', 'airflow', 'hadoop', 'spark', 'unix', 'docker', 'kubernetes']</t>
  </si>
  <si>
    <t>Cloud Engineer</t>
  </si>
  <si>
    <t>Server Engineer - Chatbot</t>
  </si>
  <si>
    <t>Kyiv, Ukraine</t>
  </si>
  <si>
    <t>Wix</t>
  </si>
  <si>
    <t>['kafka', 'node.js']</t>
  </si>
  <si>
    <t>Sr. Data Engineer Azure</t>
  </si>
  <si>
    <t>Burlington, NJ</t>
  </si>
  <si>
    <t>Data Scientist - Trust and Safety Product - USDS</t>
  </si>
  <si>
    <t>The Trade Desk</t>
  </si>
  <si>
    <t>Stelvio Group</t>
  </si>
  <si>
    <t>['sql', 'aws', 'redshift', 'spark', 'linux']</t>
  </si>
  <si>
    <t>Engineer 2, Data Engineering</t>
  </si>
  <si>
    <t>Comcast</t>
  </si>
  <si>
    <t>['sql', 'databricks', 'aws', 'redshift', 'tableau', 'kubernetes']</t>
  </si>
  <si>
    <t>['python', 'css', 'sql', 'dynamodb', 'aws', 'redshift', 'spark']</t>
  </si>
  <si>
    <t>Data Engineer, Power BI</t>
  </si>
  <si>
    <t>Leading Edge</t>
  </si>
  <si>
    <t>['sql', 'sql server', 'azure', 'power bi', 'word', 'excel', 'outlook', 'powerpoint']</t>
  </si>
  <si>
    <t>Master Data Analyst</t>
  </si>
  <si>
    <t>Senior Data Scientist - Product Analytics</t>
  </si>
  <si>
    <t>Intuitive Surgical, Inc</t>
  </si>
  <si>
    <t>['python', 'sql', 'elasticsearch', 'snowflake', 'airflow', 'plotly', 'spark', 'kafka', 'tableau', 'kubernetes', 'docker']</t>
  </si>
  <si>
    <t>Stockell Consulting</t>
  </si>
  <si>
    <t>['sql', 'excel', 'flow']</t>
  </si>
  <si>
    <t>Sr. Data Engineer/Architect</t>
  </si>
  <si>
    <t>Winston-Salem, NC</t>
  </si>
  <si>
    <t>Global Data Network</t>
  </si>
  <si>
    <t>['sql', 'databricks', 'aws', 'snowflake', 'redshift', 'pyspark', 'airflow']</t>
  </si>
  <si>
    <t>Data Visualisation Engineer H/F</t>
  </si>
  <si>
    <t>Issy-les-Moulineaux, France</t>
  </si>
  <si>
    <t>AccorCorpo</t>
  </si>
  <si>
    <t>['snowflake', 'tableau']</t>
  </si>
  <si>
    <t>Data Scientist (Remote)</t>
  </si>
  <si>
    <t>St. Louis, MI</t>
  </si>
  <si>
    <t>Cognizant</t>
  </si>
  <si>
    <t>['sql', 'python', 'node', 'looker', 'github']</t>
  </si>
  <si>
    <t>Senior Staff Tech Lead, Core ML Data Science</t>
  </si>
  <si>
    <t>Airbnb</t>
  </si>
  <si>
    <t>['python', 'scala', 'java', 'c++', 'pytorch', 'tensorflow', 'spark', 'airflow']</t>
  </si>
  <si>
    <t>Airwallex</t>
  </si>
  <si>
    <t>['r', 'python', 'matlab', 'sas', 'sas', 'spss']</t>
  </si>
  <si>
    <t>Data Analyst (ID#10845)</t>
  </si>
  <si>
    <t>Senior Master Data Analyst</t>
  </si>
  <si>
    <t>Cruise Automation</t>
  </si>
  <si>
    <t>['oracle', 'excel', 'sap', 'flow']</t>
  </si>
  <si>
    <t>Director Data Science and AI</t>
  </si>
  <si>
    <t>Cnam - Auditeurs - Accueil</t>
  </si>
  <si>
    <t>Data Scientist with Engineering</t>
  </si>
  <si>
    <t>Dayton, OH</t>
  </si>
  <si>
    <t>Illumination Works</t>
  </si>
  <si>
    <t>Data Management Analyst - Avendra</t>
  </si>
  <si>
    <t>Aramark</t>
  </si>
  <si>
    <t>['sql', 'excel', 'ms access']</t>
  </si>
  <si>
    <t>Aspen Dental Management Inc</t>
  </si>
  <si>
    <t>['java', 'python', 'gcp', 'pandas', 'numpy', 'pytorch', 'tensorflow', 'spark', 'scikit-learn', 'kafka', 'kubernetes']</t>
  </si>
  <si>
    <t>['python', 'sql', 'neo4j', 'mysql', 'aws', 'spark', 'express', 'splunk', 'git', 'jira', 'confluence']</t>
  </si>
  <si>
    <t>Senior Data Analyst (On-Site)</t>
  </si>
  <si>
    <t>Cover Whale</t>
  </si>
  <si>
    <t>['sql', 'python', 'aws', 'jupyter', 'tableau', 'looker']</t>
  </si>
  <si>
    <t>Data Scientist, Product Analytics - Monetization</t>
  </si>
  <si>
    <t>Menlo Park, CA</t>
  </si>
  <si>
    <t>Data Scientist / Software Data Engineer</t>
  </si>
  <si>
    <t>PECK SLIP, NY</t>
  </si>
  <si>
    <t>['sas', 'sas', 'python', 'r', 'excel', 'spss', 'tableau', 'cognos']</t>
  </si>
  <si>
    <t>M.S. Hall + Associates</t>
  </si>
  <si>
    <t>['php', 'python', 'r', 'mysql', 'aws', 'linux', 'excel', 'tableau']</t>
  </si>
  <si>
    <t>Associate Data Scientist</t>
  </si>
  <si>
    <t>The Home Depot</t>
  </si>
  <si>
    <t>['python', 'bigquery', 'excel', 'tableau']</t>
  </si>
  <si>
    <t>Sr Data Scientist</t>
  </si>
  <si>
    <t>Fairfax, VA</t>
  </si>
  <si>
    <t>['matlab', 'python', 'r', 'tensorflow', 'pytorch']</t>
  </si>
  <si>
    <t>Test Automation Developer (Python) - Machine Learning</t>
  </si>
  <si>
    <t>Chennai, Tamil Nadu, India</t>
  </si>
  <si>
    <t>Kinaxis</t>
  </si>
  <si>
    <t>['python', 'c++', 'sql', 'cassandra', 'hadoop', 'spark', 'tableau']</t>
  </si>
  <si>
    <t>Northrop Grumman</t>
  </si>
  <si>
    <t>['r', 'sql', 'python', 'c++', 'javascript', 'sql server', 'aws', 'pandas', 'tensorflow', 'pytorch', 'matplotlib', 'seaborn', 'django', 'flask', 'linux', 'tableau', 'docker']</t>
  </si>
  <si>
    <t>Fort Myers, FL</t>
  </si>
  <si>
    <t>['sql', 'python', 'c#', 'java', 'aws', 'tableau']</t>
  </si>
  <si>
    <t>Villa Rica, GA</t>
  </si>
  <si>
    <t>Intex DIY Inc.</t>
  </si>
  <si>
    <t>Anthropic</t>
  </si>
  <si>
    <t>[10418 ] Data Developer Master, Brazil</t>
  </si>
  <si>
    <t>['sql', 'sql server', 'azure', 'oracle', 'aws', 'redshift']</t>
  </si>
  <si>
    <t>Senior Financial Data Analyst</t>
  </si>
  <si>
    <t>Sandy Springs, GA</t>
  </si>
  <si>
    <t>Lucas Group, A Korn Ferry Company</t>
  </si>
  <si>
    <t>['sql', 'snowflake', 'power bi', 'excel']</t>
  </si>
  <si>
    <t>Senior Data Engineer (P996)</t>
  </si>
  <si>
    <t>Deerfield, IL</t>
  </si>
  <si>
    <t>['sql', 'python', 'mongodb', 'mongodb', 'snowflake', 'azure', 'oracle', 'power bi']</t>
  </si>
  <si>
    <t>Principal Data Science Analyst- Remote</t>
  </si>
  <si>
    <t>Quest Group Executive Search and Staffing Solutions</t>
  </si>
  <si>
    <t>Blend360</t>
  </si>
  <si>
    <t>['r', 'python', 'matlab', 'perl', 'java', 'php', 'sql', 'nosql', 'mysql', 'mariadb', 'aws', 'azure', 'hadoop', 'spark']</t>
  </si>
  <si>
    <t>AbsoluteCare</t>
  </si>
  <si>
    <t>['sql', 'c#', 'python', 'sql server', 'ssis', 'excel']</t>
  </si>
  <si>
    <t>Quanta Credit Services, Inc</t>
  </si>
  <si>
    <t>['sql', 'python', 'r', 'java', 'go', 'aws', 'snowflake', 'tableau']</t>
  </si>
  <si>
    <t>Senior Data and Software Engineer</t>
  </si>
  <si>
    <t>Affinity Solutions</t>
  </si>
  <si>
    <t>['php', 'sql', 'python', 'javascript', 'java', 'typescript', 'nosql', 'jquery', 'node.js', 'react.js', 'linux', 'git', 'jira']</t>
  </si>
  <si>
    <t>Data Architect - Sustainability</t>
  </si>
  <si>
    <t>LyondellBasell</t>
  </si>
  <si>
    <t>Data Analyst II</t>
  </si>
  <si>
    <t>['sql', 'excel']</t>
  </si>
  <si>
    <t>Schertz, TX</t>
  </si>
  <si>
    <t>['python', 'r', 'sas', 'sas', 'sql', 'go', 'bigquery', 'spark', 'hadoop', 'tableau']</t>
  </si>
  <si>
    <t>OpenCredo</t>
  </si>
  <si>
    <t>['java', 'python', 'aws', 'kafka', 'spark', 'airflow', 'flow']</t>
  </si>
  <si>
    <t>Jr Data Analyst / Business Analyst</t>
  </si>
  <si>
    <t>Trenton, NJ</t>
  </si>
  <si>
    <t>Ellianse LLC</t>
  </si>
  <si>
    <t>Data Scientist (Hybrid)</t>
  </si>
  <si>
    <t>CareFirst BlueCross BlueShield</t>
  </si>
  <si>
    <t>Health Data Analyst II</t>
  </si>
  <si>
    <t>Palm Beach Gardens, FL</t>
  </si>
  <si>
    <t>CIOX Health</t>
  </si>
  <si>
    <t>['word', 'excel', 'terminal']</t>
  </si>
  <si>
    <t>Senior Financial Data Analyst (Remote) - Medical School Financial...</t>
  </si>
  <si>
    <t>Washington University in St Louis</t>
  </si>
  <si>
    <t>['crystal', 'visual basic', 'sql', 'excel', 'word']</t>
  </si>
  <si>
    <t>Customer Data Operations Analyst</t>
  </si>
  <si>
    <t>Biogen</t>
  </si>
  <si>
    <t>Manager I, Advanced Analytics</t>
  </si>
  <si>
    <t>['python', 'sql', 'r', 'sql server', 'bigquery', 'airflow', 'tableau', 'slack']</t>
  </si>
  <si>
    <t>Data Analyst - Hibrido</t>
  </si>
  <si>
    <t>Ate, Peru</t>
  </si>
  <si>
    <t>Peru</t>
  </si>
  <si>
    <t>['power bi', 'tableau']</t>
  </si>
  <si>
    <t>Virtus Investment Partners, Inc.</t>
  </si>
  <si>
    <t>Harrisburg, PA</t>
  </si>
  <si>
    <t>West Shore Home</t>
  </si>
  <si>
    <t>['go', 'excel', 'power bi', 'flow']</t>
  </si>
  <si>
    <t>Azure Data Analytics Manager</t>
  </si>
  <si>
    <t>Oscar</t>
  </si>
  <si>
    <t>['r', 'python', 'sql', 'azure', 'databricks', 'power bi', 'git']</t>
  </si>
  <si>
    <t>Data Analyst - Analyst10280</t>
  </si>
  <si>
    <t>Principal Data Scientist (Pricing / Revenue Optimization)</t>
  </si>
  <si>
    <t>Hotel Engine</t>
  </si>
  <si>
    <t>['python', 'nosql', 'aws', 'gcp', 'azure', 'hadoop', 'spark']</t>
  </si>
  <si>
    <t>Wolters Kluwer</t>
  </si>
  <si>
    <t>['python', 'r', 'sas', 'sas', 'spark', 'tableau']</t>
  </si>
  <si>
    <t>albelli-Photobox Group</t>
  </si>
  <si>
    <t>['python', 'r', 'sql', 'looker']</t>
  </si>
  <si>
    <t>Senior Analyst, People Group Operations</t>
  </si>
  <si>
    <t>Ryan, Inc</t>
  </si>
  <si>
    <t>['excel', 'powerpoint', 'outlook']</t>
  </si>
  <si>
    <t>Sr. Data Analyst. Job in Atlanta My Valley Jobs Today</t>
  </si>
  <si>
    <t>['sql', 'r', 'sas', 'sas', 'python', 'azure']</t>
  </si>
  <si>
    <t>Data Scientist / Risk Analyst</t>
  </si>
  <si>
    <t>Boca Raton, FL</t>
  </si>
  <si>
    <t>FPFX Tech</t>
  </si>
  <si>
    <t>Content Manager with ML/Data Science Experience</t>
  </si>
  <si>
    <t>Neurons Lab</t>
  </si>
  <si>
    <t>['aws']</t>
  </si>
  <si>
    <t>Technical Data Analyst</t>
  </si>
  <si>
    <t>Mizuho Americas</t>
  </si>
  <si>
    <t>['vba', 'sql', 'c#', 'python', 'sql server', 'oracle', 'ssis', 'flow']</t>
  </si>
  <si>
    <t>(USA) Director, Data Science, Digital Identity</t>
  </si>
  <si>
    <t>Walmart eCommerce</t>
  </si>
  <si>
    <t>['python', 'scala', 'r', 'spark', 'tensorflow']</t>
  </si>
  <si>
    <t>Data Analyst Logistik (w/m/d)</t>
  </si>
  <si>
    <t>Salzgitter, Germany</t>
  </si>
  <si>
    <t>PowerCo</t>
  </si>
  <si>
    <t>['r', 'python', 'java', 'c#', 'sql']</t>
  </si>
  <si>
    <t>Kenosha, WI</t>
  </si>
  <si>
    <t>ULINE</t>
  </si>
  <si>
    <t>Senior Data Engineer/Tech Lead - Remote</t>
  </si>
  <si>
    <t>The Hartford</t>
  </si>
  <si>
    <t>['aws', 'snowflake', 'spark', 'pyspark']</t>
  </si>
  <si>
    <t>LatentView Analytics</t>
  </si>
  <si>
    <t>['sql', 'r', 'python', 'scala', 'redshift', 'aws', 'microstrategy', 'tableau', 'ssis', 'alteryx', 'excel', 'powerpoint', 'flow']</t>
  </si>
  <si>
    <t>IIOT &amp; SCADA Data Engineer</t>
  </si>
  <si>
    <t>NTT Global Data Centers Americas, Inc.</t>
  </si>
  <si>
    <t>['visio', 'terminal']</t>
  </si>
  <si>
    <t>Senior ML Engineer (m/f/d)</t>
  </si>
  <si>
    <t>Flink</t>
  </si>
  <si>
    <t>Business Intelligence Analytics Consultant</t>
  </si>
  <si>
    <t>Get It Recruit - Professional Services</t>
  </si>
  <si>
    <t>Senior Data Scientist - Causal Inference</t>
  </si>
  <si>
    <t>Foursquare</t>
  </si>
  <si>
    <t>Data Scientist, Monetization</t>
  </si>
  <si>
    <t>['sql', 'r', 'python', 'tableau']</t>
  </si>
  <si>
    <t>TSS Data Scientist Advisor - REMOTE</t>
  </si>
  <si>
    <t>General Dynamics Information Technology</t>
  </si>
  <si>
    <t>['sql', 'python', 'r', 'java', 'c#', 'javascript', 'bigquery', 'aws', 'tableau', 'power bi', 'looker']</t>
  </si>
  <si>
    <t>Data Analyst, Product Analytics</t>
  </si>
  <si>
    <t>Warner Media Group</t>
  </si>
  <si>
    <t>['sql', 'tableau', 'looker']</t>
  </si>
  <si>
    <t>Data Scientist – P3 – (JR2311559) – Amman, Jordan – UNHCR</t>
  </si>
  <si>
    <t>Amman, Jordan</t>
  </si>
  <si>
    <t>Jordan</t>
  </si>
  <si>
    <t>United Nations High Commissioner for Refugees (UNHCR)</t>
  </si>
  <si>
    <t>['python', 'sas', 'sas', 'r', 'matlab', 'sql', 'spss', 'power bi', 'tableau']</t>
  </si>
  <si>
    <t>Data Scientist / Prompt Engineer</t>
  </si>
  <si>
    <t>Primis</t>
  </si>
  <si>
    <t>['python', 'r', 'java']</t>
  </si>
  <si>
    <t>Broadband Data Analyst</t>
  </si>
  <si>
    <t>State of Indiana</t>
  </si>
  <si>
    <t>Data Analyst - Data17812</t>
  </si>
  <si>
    <t>Milwaukee, WI</t>
  </si>
  <si>
    <t>Johannesburg, South Africa</t>
  </si>
  <si>
    <t>Standard Bank Group</t>
  </si>
  <si>
    <t>['r', 'python', 'matlab', 'java', 'sas', 'sas', 'hadoop', 'spark', 'spss', 'power bi', 'tableau']</t>
  </si>
  <si>
    <t>Cambridge, UK</t>
  </si>
  <si>
    <t>Flagship Pioneering, Inc.</t>
  </si>
  <si>
    <t>['ruby', 'ruby', 'python', 'r', 'aws', 'gitlab']</t>
  </si>
  <si>
    <t>Senior ETL Engineer II</t>
  </si>
  <si>
    <t>Cape Town, South Africa</t>
  </si>
  <si>
    <t>Impact</t>
  </si>
  <si>
    <t>['sql', 'python', 'bigquery', 'databricks', 'spark', 'pyspark', 'airflow', 'flow']</t>
  </si>
  <si>
    <t>Senior Lead Data Management Analyst - Data Governance</t>
  </si>
  <si>
    <t>Wells Fargo</t>
  </si>
  <si>
    <t>Data Science Manager, Risk Interventions - Remote</t>
  </si>
  <si>
    <t>Stripe</t>
  </si>
  <si>
    <t>Senior Data Engineer-Finance Tech (Python, AWS) (Remote Eligible)</t>
  </si>
  <si>
    <t>['python', 'java', 'scala', 'nosql', 'sql', 'mongo', 'shell', 'mysql', 'cassandra', 'aws', 'redshift', 'snowflake', 'azure', 'hadoop', 'kafka', 'spark']</t>
  </si>
  <si>
    <t>Wrocław, Poland</t>
  </si>
  <si>
    <t>Northpass</t>
  </si>
  <si>
    <t>['ruby', 'ruby', 'python', 'javascript', 'c#', 'postgresql', 'redis', 'snowflake', 'aws', 'azure', 'react', 'kafka', 'airflow', 'ruby on rails', 'looker', 'docker', 'kubernetes', 'terraform', 'flow', 'github']</t>
  </si>
  <si>
    <t>Data Scientist Real World Evidence</t>
  </si>
  <si>
    <t>Danvers, MA</t>
  </si>
  <si>
    <t>Johnson &amp; Johnson</t>
  </si>
  <si>
    <t>['sql', 'python', 'r', 'vba', 'sas', 'sas', 'spss']</t>
  </si>
  <si>
    <t>Sr. Data Scientist</t>
  </si>
  <si>
    <t>Senior Data Warehouse Engineer</t>
  </si>
  <si>
    <t>AIVantage INC</t>
  </si>
  <si>
    <t>['scala', 'python', 'r', 'power bi', 'tableau', 'qlik']</t>
  </si>
  <si>
    <t>LEIDOS</t>
  </si>
  <si>
    <t>['python', 'tensorflow', 'pytorch', 'pandas', 'scikit-learn']</t>
  </si>
  <si>
    <t>Power BI / MS Azure Data Analyst</t>
  </si>
  <si>
    <t>Ladson, SC</t>
  </si>
  <si>
    <t>Ingenics</t>
  </si>
  <si>
    <t>['azure', 'oracle', 'power bi', 'excel', 'sap']</t>
  </si>
  <si>
    <t>Manhasset, NY</t>
  </si>
  <si>
    <t>Feinstein Institute for Medical Research</t>
  </si>
  <si>
    <t>['bash', 'python', 'r', 'sql']</t>
  </si>
  <si>
    <t>Arlington, TX</t>
  </si>
  <si>
    <t>ECS</t>
  </si>
  <si>
    <t>['sql', 'python', 'r', 'sas', 'sas', 'java', 'css', 'javascript', 'typescript', 'c#', 'mysql', 'aws', 'azure', 'databricks', 'jquery', 'dax', 'power bi']</t>
  </si>
  <si>
    <t>Mission Data Scientist, Senior</t>
  </si>
  <si>
    <t>Fayetteville, NC</t>
  </si>
  <si>
    <t>['python', 'r', 'postgresql', 'pandas', 'tableau', 'splunk', 'docker', 'kubernetes']</t>
  </si>
  <si>
    <t>IT Specialist (Datamgt) Data Engineer</t>
  </si>
  <si>
    <t>Wallops Island, VA</t>
  </si>
  <si>
    <t>Bureau of Fiscal Services</t>
  </si>
  <si>
    <t>['python', 'sql', 'nosql', 'go', 'julia', 'java', 'r', 'c++', 'oracle', 'aws', 'azure', 'gcp', 'spark', 'flask', 'django', 'windows']</t>
  </si>
  <si>
    <t>PayFit</t>
  </si>
  <si>
    <t>['python', 'sql', 'go', 'aws', 'redshift', 'snowflake', 'bigquery', 'airflow', 'looker', 'terraform']</t>
  </si>
  <si>
    <t>Senior Data Analyst - User Growth (12 Months Fixed-Term Contract)</t>
  </si>
  <si>
    <t>Auckland, New Zealand</t>
  </si>
  <si>
    <t>New Zealand</t>
  </si>
  <si>
    <t>Canva</t>
  </si>
  <si>
    <t>['sql', 'snowflake', 'redshift', 'looker', 'tableau']</t>
  </si>
  <si>
    <t>Moa Data Management H/F</t>
  </si>
  <si>
    <t>Paris, France</t>
  </si>
  <si>
    <t>Talan</t>
  </si>
  <si>
    <t>Senior Data Scientist / Information Architect</t>
  </si>
  <si>
    <t>Demand.io</t>
  </si>
  <si>
    <t>Biomechanics &amp; Injury Research Analyst (Relocation Assistance)</t>
  </si>
  <si>
    <t>Fort Novosel, AL</t>
  </si>
  <si>
    <t>Katmai Health Services</t>
  </si>
  <si>
    <t>['matlab', 'sas', 'sas', 'spss']</t>
  </si>
  <si>
    <t>MeetElise</t>
  </si>
  <si>
    <t>['python', 'postgresql', 'redshift', 'tableau', 'git']</t>
  </si>
  <si>
    <t>Senior Manager of Data Science</t>
  </si>
  <si>
    <t>['sql', 'python', 'sas', 'sas', 'watson', 'excel', 'tableau', 'looker']</t>
  </si>
  <si>
    <t>SAS Data Scientist</t>
  </si>
  <si>
    <t>['sas', 'sas', 'python']</t>
  </si>
  <si>
    <t>Data Scientist, Senior</t>
  </si>
  <si>
    <t>['sql', 'r', 'python', 'mysql', 'hadoop', 'kafka', 'spark', 'plotly', 'seaborn', 'ggplot2', 'django', 'flask']</t>
  </si>
  <si>
    <t>Rockford, IL</t>
  </si>
  <si>
    <t>Region 1 Planning Council</t>
  </si>
  <si>
    <t>['r', 'javascript', 'python', 'html', 'plotly', 'ggplot2', 'spss', 'tableau', 'excel']</t>
  </si>
  <si>
    <t>Data Analyst (Customer Service Industry, Mandarin Support)</t>
  </si>
  <si>
    <t>OKX</t>
  </si>
  <si>
    <t>['tableau', 'excel', 'flow']</t>
  </si>
  <si>
    <t>Data Scientist for Reliability Engineering (M/F/D)</t>
  </si>
  <si>
    <t>['python', 'sql', 'azure', 'spark', 'numpy', 'pandas', 'scikit-learn', 'docker', 'kubernetes', 'jenkins']</t>
  </si>
  <si>
    <t>Data Scientist (TE-CRG-GLO-2023-19-GRAP)</t>
  </si>
  <si>
    <t>Geneva, Switzerland</t>
  </si>
  <si>
    <t>Switzerland</t>
  </si>
  <si>
    <t>CERN</t>
  </si>
  <si>
    <t>['python', 'sql', 'c', 'tensorflow', 'keras', 'pytorch']</t>
  </si>
  <si>
    <t>Staff Software Engineer - Data Science</t>
  </si>
  <si>
    <t>Rome, GA</t>
  </si>
  <si>
    <t>OTR Wheel Engineering, Inc.</t>
  </si>
  <si>
    <t>['crystal', 'sql', 'c#', 'power bi', 'excel', 'dax', 'flow']</t>
  </si>
  <si>
    <t>Senior Data Architect</t>
  </si>
  <si>
    <t>Findhelp</t>
  </si>
  <si>
    <t>['sql', 'nosql', 'mysql', 'postgresql', 'oracle']</t>
  </si>
  <si>
    <t>Holmdel, NJ</t>
  </si>
  <si>
    <t>['python', 'pytorch', 'tensorflow']</t>
  </si>
  <si>
    <t>Transportation Data Analyst</t>
  </si>
  <si>
    <t>ZERO EMISSIONS PARTNERS LLC</t>
  </si>
  <si>
    <t>['sql', 'azure', 'databricks', 'aws', 'word', 'excel']</t>
  </si>
  <si>
    <t>Data Architectural Specialist Lead</t>
  </si>
  <si>
    <t>Guatemala</t>
  </si>
  <si>
    <t>Time Doctor</t>
  </si>
  <si>
    <t>['gcp', 'airflow']</t>
  </si>
  <si>
    <t>Market Street Talent</t>
  </si>
  <si>
    <t>['sql', 'python', 'r', 'azure', 'power bi', 'ssrs']</t>
  </si>
  <si>
    <t>Junior Data Analyst - US/Canada</t>
  </si>
  <si>
    <t>['sql', 'excel', 'sheets']</t>
  </si>
  <si>
    <t>Junior Data Analyst</t>
  </si>
  <si>
    <t>Carousell Group</t>
  </si>
  <si>
    <t>Frisco, TX</t>
  </si>
  <si>
    <t>WorldLink US</t>
  </si>
  <si>
    <t>['python', 'sql', 'aws', 'hadoop', 'spark', 'tensorflow', 'keras', 'tableau', 'docker', 'kubernetes', 'git', 'terminal']</t>
  </si>
  <si>
    <t>Sr. Azure Data Engineer</t>
  </si>
  <si>
    <t>Capgemini</t>
  </si>
  <si>
    <t>['python', 'sql', 'scala', 'azure', 'databricks', 'pyspark']</t>
  </si>
  <si>
    <t>['sql', 'r', 'python', 'sas', 'sas', 'snowflake', 'databricks', 'spss']</t>
  </si>
  <si>
    <t>Sr Data Scientist, Risk Data Mining</t>
  </si>
  <si>
    <t>Senior, Data Scientist (9443)</t>
  </si>
  <si>
    <t>Royal Caribbean Group</t>
  </si>
  <si>
    <t>['r', 'python', 'sas', 'sas', 'sql', 'go', 'azure', 'watson', 'aws', 'tensorflow', 'keras', 'theano', 'hadoop', 'spark']</t>
  </si>
  <si>
    <t>['sql', 'python', 'r', 'sas', 'sas', 'aws', 'excel', 'github']</t>
  </si>
  <si>
    <t>Anti-Fraud Data Analyst - USDS</t>
  </si>
  <si>
    <t>Supply Chain Data Analyst</t>
  </si>
  <si>
    <t>Freehold Township, NJ</t>
  </si>
  <si>
    <t>Armas Pharmaceuticals</t>
  </si>
  <si>
    <t>['python', 'sql', 'excel']</t>
  </si>
  <si>
    <t>Google Cloud Platform Data Engineer</t>
  </si>
  <si>
    <t>Dearborn, MI</t>
  </si>
  <si>
    <t>Best High Technologies</t>
  </si>
  <si>
    <t>['python', 'sql', 'aws', 'bigquery', 'airflow']</t>
  </si>
  <si>
    <t>Mumbai, Maharashtra, India</t>
  </si>
  <si>
    <t>['firebase', 'firebase']</t>
  </si>
  <si>
    <t>Data Scientist - Tiktok Ads/TCM Growth</t>
  </si>
  <si>
    <t>['c', 'tableau', 'excel']</t>
  </si>
  <si>
    <t>Data Analyst - Analyst10254</t>
  </si>
  <si>
    <t>Madison, WI</t>
  </si>
  <si>
    <t>ETL Developer - French Speaker</t>
  </si>
  <si>
    <t>Natixis in Portugal</t>
  </si>
  <si>
    <t>['go', 'sql', 'oracle', 'excel']</t>
  </si>
  <si>
    <t>Principal Data Intelligence Analyst - Cardiac - Remote</t>
  </si>
  <si>
    <t>['crystal', 'sas', 'sas', 'go', 'tableau']</t>
  </si>
  <si>
    <t>['sql', 'looker', 'tableau', 'power bi']</t>
  </si>
  <si>
    <t>Itasca, IL</t>
  </si>
  <si>
    <t>KEYENCE CORPORATION</t>
  </si>
  <si>
    <t>['sql', 'python', 'r', 'scala', 'html', 'java', 'aws', 'linux', 'tableau']</t>
  </si>
  <si>
    <t>Data Scientist - Remote</t>
  </si>
  <si>
    <t>City of Hope</t>
  </si>
  <si>
    <t>['go', 'sql', 'python', 'r', 'java', 'pandas', 'scikit-learn', 'seaborn', 'tensorflow', 'dplyr', 'ggplot2']</t>
  </si>
  <si>
    <t>Lisbon, Portugal</t>
  </si>
  <si>
    <t>['python', 'databricks', 'azure', 'aws', 'spark', 'hadoop', 'linux']</t>
  </si>
  <si>
    <t>Data Governance Analyst(SQL Queries)</t>
  </si>
  <si>
    <t>Visionary Innovative Technology Solutions LLC</t>
  </si>
  <si>
    <t>Rappi</t>
  </si>
  <si>
    <t>['sql', 'python', 'aws', 'snowflake', 'azure', 'airflow', 'kubernetes']</t>
  </si>
  <si>
    <t>Digital Data Engineer</t>
  </si>
  <si>
    <t>Argentina</t>
  </si>
  <si>
    <t>Nestlé</t>
  </si>
  <si>
    <t>['sql', 'python', 'r', 'shell', 'java', 'azure', 'spark', 'unix', 'excel', 'word', 'powerpoint']</t>
  </si>
  <si>
    <t>Data Engineer [Game Intelligence]</t>
  </si>
  <si>
    <t>Malmö, Sweden</t>
  </si>
  <si>
    <t>Ubisoft</t>
  </si>
  <si>
    <t>['assembly', 'python', 'sql', 'airflow', 'gdpr', 'tableau']</t>
  </si>
  <si>
    <t>['go', 'sql', 'python', 'r']</t>
  </si>
  <si>
    <t>Data &amp; Analytics - Senior Analytics Engineer</t>
  </si>
  <si>
    <t>Aritzia</t>
  </si>
  <si>
    <t>['sql', 'gcp', 'unify']</t>
  </si>
  <si>
    <t>L.E.K. Consulting</t>
  </si>
  <si>
    <t>['go', 'python', 'r', 'sql', 'spark', 'alteryx', 'tableau', 'excel', 'powerpoint']</t>
  </si>
  <si>
    <t>Business Data Analyst II</t>
  </si>
  <si>
    <t>University of Central Florida</t>
  </si>
  <si>
    <t>['go', 'sql', 'javascript']</t>
  </si>
  <si>
    <t>['crystal', 'sql', 'nosql', 'python', 'r', 'mongodb', 'mongodb', 'neo4j', 'azure', 'pyspark', 'sap', 'power bi', 'tableau', 'jira']</t>
  </si>
  <si>
    <t>Clearwater, FL</t>
  </si>
  <si>
    <t>Akkodis</t>
  </si>
  <si>
    <t>['sql', 'nosql', 'python', 'java', 'c++', 'sql server', 'azure', 'tableau', 'power bi']</t>
  </si>
  <si>
    <t>Ozow</t>
  </si>
  <si>
    <t>['sql', 'python', 'flow']</t>
  </si>
  <si>
    <t>#633 Data Scientist</t>
  </si>
  <si>
    <t>The Bridge Social</t>
  </si>
  <si>
    <t>['python', 'sql', 'gcp', 'aws', 'power bi', 'tableau', 'git']</t>
  </si>
  <si>
    <t>Strategic Insight &amp; Business Intelligence Specialist</t>
  </si>
  <si>
    <t>Japan Tobacco International</t>
  </si>
  <si>
    <t>['qlik', 'powerpoint', 'excel']</t>
  </si>
  <si>
    <t>Data Scientist, Cash App Compliance</t>
  </si>
  <si>
    <t>['sql', 'python', 'r', 'c', 'go', 'tableau']</t>
  </si>
  <si>
    <t>BI &amp; Data Analyst - Team Performance Dashboard (f/m/x)</t>
  </si>
  <si>
    <t>['go', 'python', 'cassandra', 'aws', 'pandas', 'kafka']</t>
  </si>
  <si>
    <t>CGI Group, Inc.</t>
  </si>
  <si>
    <t>['r', 'python', 'sql', 'c', 'snowflake', 'redshift', 'bigquery', 'azure', 'databricks', 'matplotlib', 'tableau']</t>
  </si>
  <si>
    <t>Sr AI/Data Science Director-Gastrointestinal</t>
  </si>
  <si>
    <t>Santa Clara, CA</t>
  </si>
  <si>
    <t>Medtronic</t>
  </si>
  <si>
    <t>['python', 'java']</t>
  </si>
  <si>
    <t>['python', 'mongodb', 'mongodb', 'sql', 'mysql', 'azure', 'airflow', 'plotly', 'matplotlib', 'seaborn', 'tensorflow', 'pytorch', 'dax', 'tableau']</t>
  </si>
  <si>
    <t>Data Engineer / Analyst</t>
  </si>
  <si>
    <t>Harrison Gray Search &amp; Consulting</t>
  </si>
  <si>
    <t>['python', 'sql', 'snowflake', 'aws', 'tableau', 'flow', 'git']</t>
  </si>
  <si>
    <t>Staff Frontend Engineer</t>
  </si>
  <si>
    <t>Webflow</t>
  </si>
  <si>
    <t>['javascript', 'css', 'graphql', 'react', 'node.js', 'react.js']</t>
  </si>
  <si>
    <t>Data Engineer (Remote)</t>
  </si>
  <si>
    <t>China</t>
  </si>
  <si>
    <t>Global Job Services - Game Job Remote</t>
  </si>
  <si>
    <t>['sql', 'aws', 'databricks', 'spark', 'kafka']</t>
  </si>
  <si>
    <t>Data Scientist  - Up to $165,000 + Bonus + Package</t>
  </si>
  <si>
    <t>Hunter Bond</t>
  </si>
  <si>
    <t>Master Data Specialist for Material &amp; Product (M/F)</t>
  </si>
  <si>
    <t>['spark', 'sap']</t>
  </si>
  <si>
    <t>Newnan, GA</t>
  </si>
  <si>
    <t>JB HARRIS TRANSPORT</t>
  </si>
  <si>
    <t>['sql', 'python', 'c', 'sas', 'sas', 'html', 'css', 'sass', 'mysql', 'db2', 'sql server', 'postgresql', 'aws', 'redshift', 'oracle', 'flask', 'tableau', 'sap', 'git', 'github']</t>
  </si>
  <si>
    <t>Dropbox Inc.</t>
  </si>
  <si>
    <t>Senior Data Engineer, Marketing</t>
  </si>
  <si>
    <t>['sql', 'c', 'go', 'snowflake', 'bigquery', 'airflow', 'flow']</t>
  </si>
  <si>
    <t>Principal Data Scientist - Demand Forecasting</t>
  </si>
  <si>
    <t>['python', 'scala', 'kotlin']</t>
  </si>
  <si>
    <t>Milan, Metropolitan City of Milan, Italy</t>
  </si>
  <si>
    <t>Italy</t>
  </si>
  <si>
    <t>iGenius</t>
  </si>
  <si>
    <t>['sql', 'nosql', 'python', 'scala', 'crystal', 'airflow', 'flow', 'jenkins', 'terraform']</t>
  </si>
  <si>
    <t>Principal Data Scientist. Job in Dallas NBC4i Jobs</t>
  </si>
  <si>
    <t>['dynamodb', 'aws', 'watson', 'redshift']</t>
  </si>
  <si>
    <t>(USA) Director, Data Science</t>
  </si>
  <si>
    <t>['sql', 'java', 'c++', 'python', 'nosql', 'r', 'go', 'scala', 'matplotlib', 'spark', 'tensorflow', 'tableau', 'excel']</t>
  </si>
  <si>
    <t>Cybersecurity Analyst - Data Scientist</t>
  </si>
  <si>
    <t>Metropolitan Transportation Authority</t>
  </si>
  <si>
    <t>Mesa, AZ</t>
  </si>
  <si>
    <t>BOEING</t>
  </si>
  <si>
    <t>Data Scientist (Entry Level) - US/Canada</t>
  </si>
  <si>
    <t>Silver Spring, MD</t>
  </si>
  <si>
    <t>American Nurses Association</t>
  </si>
  <si>
    <t>['spring']</t>
  </si>
  <si>
    <t>Business Development Executive (AI solutions)</t>
  </si>
  <si>
    <t>['windows']</t>
  </si>
  <si>
    <t>Environmental Operations Data Scientist, Bureau of Environmental...</t>
  </si>
  <si>
    <t>['sql', 'sas', 'sas', 'r', 'sql server', 'word', 'excel', 'powerpoint', 'tableau']</t>
  </si>
  <si>
    <t>Spring, TX</t>
  </si>
  <si>
    <t>['sql', 'python', 'azure', 'tableau']</t>
  </si>
  <si>
    <t>Full Stack Developer ll, Data Analytics l Forensic and Litigation...</t>
  </si>
  <si>
    <t>FTI Consulting, Inc</t>
  </si>
  <si>
    <t>['typescript', 'python', 'nosql', 'aws', 'react', 'angular', 'django', 'laravel', 'linux', 'kubernetes']</t>
  </si>
  <si>
    <t>Data Analytics Consultant (SA-WF-5016)</t>
  </si>
  <si>
    <t>SourceAbled</t>
  </si>
  <si>
    <t>['sql', 'excel', 'tableau', 'alteryx']</t>
  </si>
  <si>
    <t>Sr. Analyst, Remediation and Data Analytics</t>
  </si>
  <si>
    <t>Production Data Analyst</t>
  </si>
  <si>
    <t>Wilton, CT</t>
  </si>
  <si>
    <t>ASML</t>
  </si>
  <si>
    <t>['vba', 'sap', 'excel']</t>
  </si>
  <si>
    <t>IS Data Quality Analyst</t>
  </si>
  <si>
    <t>Wellness Health Careers</t>
  </si>
  <si>
    <t>['python', 'r', 'sas', 'sas', 'snowflake', 'azure', 'tableau']</t>
  </si>
  <si>
    <t>Staff Data Scientist - Machine Learning</t>
  </si>
  <si>
    <t>SoFi</t>
  </si>
  <si>
    <t>['python', 'sql', 'nosql']</t>
  </si>
  <si>
    <t>Staffbee Solutions INC</t>
  </si>
  <si>
    <t>['sql', 'azure', 'git']</t>
  </si>
  <si>
    <t>Technical Risk Data Analyst</t>
  </si>
  <si>
    <t>Senior Data Scientist - Remote</t>
  </si>
  <si>
    <t>CACI International Inc</t>
  </si>
  <si>
    <t>['r', 'python', 'sql', 'java', 'c++', 'linux']</t>
  </si>
  <si>
    <t>Digital Analytics Consultant</t>
  </si>
  <si>
    <t>Distinguished Data Scientist</t>
  </si>
  <si>
    <t>Data Scientist Senior Technical Specialist</t>
  </si>
  <si>
    <t>Boeing Intelligence &amp; Analytics</t>
  </si>
  <si>
    <t>['python', 'hadoop', 'pandas', 'jupyter', 'excel']</t>
  </si>
  <si>
    <t>Senior Data Engineer -AWS &amp; Databricks</t>
  </si>
  <si>
    <t>Gurugram, Haryana, India</t>
  </si>
  <si>
    <t>Srijan Technologies</t>
  </si>
  <si>
    <t>['python', 'nosql', 'sql', 'scala', 'shell', 'databricks', 'oracle', 'aws', 'redshift', 'pyspark', 'linux', 'unix', 'jenkins', 'gitlab']</t>
  </si>
  <si>
    <t>Import/Export Data Analyst</t>
  </si>
  <si>
    <t>Elwood Staffing</t>
  </si>
  <si>
    <t>Data Analyst, Talent Acquisition - REMOTE</t>
  </si>
  <si>
    <t>USC</t>
  </si>
  <si>
    <t>['python', 'sql', 'word', 'excel', 'outlook', 'powerpoint', 'tableau', 'power bi']</t>
  </si>
  <si>
    <t>Mandaluyong, Metro Manila, Philippines</t>
  </si>
  <si>
    <t>Philippines</t>
  </si>
  <si>
    <t>ConnectOS</t>
  </si>
  <si>
    <t>['python', 'php', 'linux']</t>
  </si>
  <si>
    <t>['sql', 'r', 'python', 'java', 'c++', 'sas', 'sas', 'hadoop', 'spark']</t>
  </si>
  <si>
    <t>Data Scientist, Shopping Monetization</t>
  </si>
  <si>
    <t>/dev/color</t>
  </si>
  <si>
    <t>Senior Software Engineer - Data Visualization</t>
  </si>
  <si>
    <t>['typescript', 'javascript', 'react', 'spring']</t>
  </si>
  <si>
    <t>Sr. Data and Reporting Analyst</t>
  </si>
  <si>
    <t>LeadVenture</t>
  </si>
  <si>
    <t>['power bi', 'excel']</t>
  </si>
  <si>
    <t>Business Intelligence Lead - Remote</t>
  </si>
  <si>
    <t>CenterWell Senior Primary Care</t>
  </si>
  <si>
    <t>['sql', 'sas', 'sas', 'tableau', 'qlik']</t>
  </si>
  <si>
    <t>['scala', 'sql', 'azure', 'databricks', 'snowflake', 'pyspark', 'airflow']</t>
  </si>
  <si>
    <t>NT Concepts</t>
  </si>
  <si>
    <t>['python', 'java', 'sql', 'r', 'go', 'julia', 'git']</t>
  </si>
  <si>
    <t>JCHI Data Scientist - Hybrid/Remote</t>
  </si>
  <si>
    <t>UC San Diego Health</t>
  </si>
  <si>
    <t>Experienced Senior Associate, Forensic Data &amp; Analytics</t>
  </si>
  <si>
    <t>BDO USA, LLP</t>
  </si>
  <si>
    <t>['sql', 'python', 'r', 'sql server', 'oracle', 'tableau', 'power bi']</t>
  </si>
  <si>
    <t>Akoya Biosciences</t>
  </si>
  <si>
    <t>['python', 'r', 'sql', 'aws']</t>
  </si>
  <si>
    <t>Remote Data Analyst II</t>
  </si>
  <si>
    <t>['sql', 'sql server', 'word', 'visio', 'powerpoint', 'power bi']</t>
  </si>
  <si>
    <t>Assistant Data Scientist - Epigenetics &amp; Molecular Carcinogenesis</t>
  </si>
  <si>
    <t>MD Anderson Cancer Center</t>
  </si>
  <si>
    <t>['r', 'python', 'c++']</t>
  </si>
  <si>
    <t>Expert in AI/ NLP/ ML - 4354</t>
  </si>
  <si>
    <t>['perl', 'python', 'matlab', 'r', 'bash', 'sql', 'nosql', 'mongodb', 'mongodb', 'sas', 'sas', 'cassandra', 'aws', 'azure', 'tensorflow', 'airflow', 'nltk', 'scikit-learn', 'linux', 'unix']</t>
  </si>
  <si>
    <t>Portfolio Data Analyst</t>
  </si>
  <si>
    <t>Franklin Credit Management Corporation</t>
  </si>
  <si>
    <t>Compliance Surveillance Data Analytics Manager</t>
  </si>
  <si>
    <t>Raymond James Financial, Inc</t>
  </si>
  <si>
    <t>['sql', 'sql server', 'oracle', 'aws', 'redshift']</t>
  </si>
  <si>
    <t>Corinth, TX</t>
  </si>
  <si>
    <t>CornerStone Staffing</t>
  </si>
  <si>
    <t>['sql', 'sql server', 'db2', 'oracle', 'azure', 'power bi', 'word', 'excel', 'powerpoint', 'visio', 'ssis', 'ssrs']</t>
  </si>
  <si>
    <t>Data Analyst - Analyst10253</t>
  </si>
  <si>
    <t>Data Scientist (remote)</t>
  </si>
  <si>
    <t>Romeoville, IL</t>
  </si>
  <si>
    <t>AmerisourceBergen Corporation</t>
  </si>
  <si>
    <t>['plotly']</t>
  </si>
  <si>
    <t>Risk &amp; Compliance Data Science Leader</t>
  </si>
  <si>
    <t>Western Union</t>
  </si>
  <si>
    <t>['sql', 'python', 'snowflake']</t>
  </si>
  <si>
    <t>Burbank, CA</t>
  </si>
  <si>
    <t>AppleOne</t>
  </si>
  <si>
    <t>Data Analytics Manager</t>
  </si>
  <si>
    <t>Director of Strategic Quality + M&amp;E + Data Analytics &amp; Visualization</t>
  </si>
  <si>
    <t>Hawthorne, CA</t>
  </si>
  <si>
    <t>iSpace, Inc</t>
  </si>
  <si>
    <t>['r', 'excel', 'power bi', 'tableau', 'word']</t>
  </si>
  <si>
    <t>ExlService</t>
  </si>
  <si>
    <t>['python', 'sql', 'aws', 'redshift', 'snowflake']</t>
  </si>
  <si>
    <t>['go', 'gdpr', 'dax']</t>
  </si>
  <si>
    <t>Sr. Data Scientist - Condition Monitoring</t>
  </si>
  <si>
    <t>Peoria, IL</t>
  </si>
  <si>
    <t>Caterpillar, Inc</t>
  </si>
  <si>
    <t>['python', 'snowflake', 'aws', 'azure', 'numpy', 'scikit-learn', 'pandas']</t>
  </si>
  <si>
    <t>Data Analyst (ID#10842)</t>
  </si>
  <si>
    <t>['erlang', 'sql', 'r', 'python', 'tableau', 'alteryx']</t>
  </si>
  <si>
    <t>People Analyst - HR Business Intelligence - San Jose</t>
  </si>
  <si>
    <t>Power BI Developer</t>
  </si>
  <si>
    <t>Dew Software</t>
  </si>
  <si>
    <t>['sql', 'power bi', 'dax']</t>
  </si>
  <si>
    <t>['sql', 'python', 'databricks', 'hadoop', 'alteryx']</t>
  </si>
  <si>
    <t>Santa Monica, CA</t>
  </si>
  <si>
    <t>Disney Media &amp; Entertainment Distribution</t>
  </si>
  <si>
    <t>['python', 'sql', 'tensorflow', 'scikit-learn', 'airflow', 'spark']</t>
  </si>
  <si>
    <t>Data Engineer, Analytics</t>
  </si>
  <si>
    <t>['sql', 'python', 'nosql', 'scala', 'elasticsearch', 'spark', 'jenkins']</t>
  </si>
  <si>
    <t>Melbourne VIC, Australia</t>
  </si>
  <si>
    <t>Australia</t>
  </si>
  <si>
    <t>['go', 'snowflake', 'numpy', 'pandas', 'tensorflow', 'keras']</t>
  </si>
  <si>
    <t>Data Analyst Student - Part Time Position</t>
  </si>
  <si>
    <t>BigID</t>
  </si>
  <si>
    <t>['gdpr']</t>
  </si>
  <si>
    <t>Data Analyst - Veeva Compass Solutions Consulting</t>
  </si>
  <si>
    <t>Veeva Systems Inc</t>
  </si>
  <si>
    <t>['sql', 'python', 'tableau', 'power bi']</t>
  </si>
  <si>
    <t>Reporting Analyst Lead</t>
  </si>
  <si>
    <t>Denodo Technologies</t>
  </si>
  <si>
    <t>['power bi', 'excel', 'powerpoint', 'flow']</t>
  </si>
  <si>
    <t>Winona, MN</t>
  </si>
  <si>
    <t>Cerner Corporation</t>
  </si>
  <si>
    <t>['go', 'oracle']</t>
  </si>
  <si>
    <t>USA Consumer Data Activation Analyst</t>
  </si>
  <si>
    <t>Mondelēz International</t>
  </si>
  <si>
    <t>(USA) Senior Manager I, Data Science</t>
  </si>
  <si>
    <t>['python', 'sql', 'scala', 'r', 'gcp', 'azure', 'tensorflow', 'pytorch', 'keras', 'spark', 'flow']</t>
  </si>
  <si>
    <t>Air Liquide</t>
  </si>
  <si>
    <t>['express', 'power bi', 'excel', 'sheets', 'sap']</t>
  </si>
  <si>
    <t>Junior Data Scientist Engineer - US/Canada</t>
  </si>
  <si>
    <t>Senior Data Engineer - GCP</t>
  </si>
  <si>
    <t>['python', 'java', 'nosql', 'cassandra', 'mysql', 'azure', 'gcp', 'pyspark']</t>
  </si>
  <si>
    <t>Casdin Capital</t>
  </si>
  <si>
    <t>['sql', 'python', 'sql server', 'excel', 'flow', 'git']</t>
  </si>
  <si>
    <t>Data Science Intern - Remote</t>
  </si>
  <si>
    <t>Full-time and Internship</t>
  </si>
  <si>
    <t>Principal Data Scientist (100% Remote)</t>
  </si>
  <si>
    <t>Des Plaines, IL</t>
  </si>
  <si>
    <t>US Foods Holding Corp</t>
  </si>
  <si>
    <t>['sql', 'python', 'java', 'ruby', 'ruby', 'scala', 'sas', 'sas', 'r', 'oracle', 'aws', 'azure', 'hadoop', 'spark', 'kafka', 'yarn']</t>
  </si>
  <si>
    <t>Data Analyst (Cyprus)</t>
  </si>
  <si>
    <t>Limassol, Cyprus</t>
  </si>
  <si>
    <t>Cyprus</t>
  </si>
  <si>
    <t>capital.com</t>
  </si>
  <si>
    <t>['airflow', 'tableau', 'power bi', 'git']</t>
  </si>
  <si>
    <t>Vision Zero Data Scientist</t>
  </si>
  <si>
    <t>BOWLING GREEN, NY</t>
  </si>
  <si>
    <t>NYC DEPARTMENT OF TRANSPORTATION</t>
  </si>
  <si>
    <t>Principal Data Scientist - Predictive Modeling</t>
  </si>
  <si>
    <t>['sql', 'python', 'r', 'sas', 'sas']</t>
  </si>
  <si>
    <t>HEINEKEN</t>
  </si>
  <si>
    <t>['python', 'scala', 'sql', 'azure', 'spark', 'pyspark', 'flow', 'terraform', 'git']</t>
  </si>
  <si>
    <t>Cypress, CA</t>
  </si>
  <si>
    <t>['sql', 'sas', 'sas', 'vba', 'excel', 'powerpoint']</t>
  </si>
  <si>
    <t>Egypt</t>
  </si>
  <si>
    <t>Nawy Real Estate</t>
  </si>
  <si>
    <t>['python', 'r', 'sql', 'tensorflow', 'scikit-learn', 'tableau', 'power bi']</t>
  </si>
  <si>
    <t>Data Scientist - Commerce Search&amp;Recommendation</t>
  </si>
  <si>
    <t>Lake View Terrace, CA</t>
  </si>
  <si>
    <t>Federal Services</t>
  </si>
  <si>
    <t>['sql', 'sas', 'sas', 'excel']</t>
  </si>
  <si>
    <t>Remote, OR</t>
  </si>
  <si>
    <t>Full-time and Temp work</t>
  </si>
  <si>
    <t>Altruistic Informatics Consulting</t>
  </si>
  <si>
    <t>Data Engineer, Assistant Vice President, Hybrid</t>
  </si>
  <si>
    <t>Quincy, MA</t>
  </si>
  <si>
    <t>State Street Corporation</t>
  </si>
  <si>
    <t>['java', 'python', 'sql', 'databricks', 'azure', 'unix', 'jenkins', 'git', 'kubernetes', 'docker']</t>
  </si>
  <si>
    <t>Data Engineering-FT</t>
  </si>
  <si>
    <t>['python', 'sql', 'shell', 'snowflake', 'airflow']</t>
  </si>
  <si>
    <t>Postdoctoral Scientist - Meyer Lab - Neurodegeneration, Data...</t>
  </si>
  <si>
    <t>Financial Data Analyst</t>
  </si>
  <si>
    <t>Pompano Beach, FL</t>
  </si>
  <si>
    <t>Segrera Associates</t>
  </si>
  <si>
    <t>AppZen, Inc.</t>
  </si>
  <si>
    <t>Data Architect 2023</t>
  </si>
  <si>
    <t>['mongo', 'sql', 'python', 'mongodb', 'mongodb', 'sql server', 'mysql', 'postgresql', 'azure', 'aws', 'redshift', 'oracle', 'spark', 'hadoop', 'power bi']</t>
  </si>
  <si>
    <t>Data Wrangling and Visualization Manager</t>
  </si>
  <si>
    <t>['python', 'sql', 'aws', 'azure', 'databricks', 'spark']</t>
  </si>
  <si>
    <t>Data Scientist I/II</t>
  </si>
  <si>
    <t>Merrifield, VA</t>
  </si>
  <si>
    <t>Satispay</t>
  </si>
  <si>
    <t>['python', 'aws', 'tensorflow', 'pytorch', 'spark']</t>
  </si>
  <si>
    <t>Data Engineer - FinOps</t>
  </si>
  <si>
    <t>Sydney NSW, Australia</t>
  </si>
  <si>
    <t>Atlassian</t>
  </si>
  <si>
    <t>['sql', 'python', 'atlassian']</t>
  </si>
  <si>
    <t>Machine Learning Scientist: Co-design</t>
  </si>
  <si>
    <t>Lightmatter</t>
  </si>
  <si>
    <t>['python', 'c++', 'pytorch', 'tensorflow']</t>
  </si>
  <si>
    <t>Mashpee, MA</t>
  </si>
  <si>
    <t>The Maffei Companies</t>
  </si>
  <si>
    <t>Manufacturing Operations Data Analyst</t>
  </si>
  <si>
    <t>['sql', 'planner']</t>
  </si>
  <si>
    <t>Senior Manager, Data Scientist</t>
  </si>
  <si>
    <t>Data Analyst, Norwalk Public Schools</t>
  </si>
  <si>
    <t>Norwalk, CT</t>
  </si>
  <si>
    <t>Harvard Strategic Data Project</t>
  </si>
  <si>
    <t>['sql', 'python', 'tableau', 'word', 'slack']</t>
  </si>
  <si>
    <t>Rock Island, IL</t>
  </si>
  <si>
    <t>Serco</t>
  </si>
  <si>
    <t>['r', 'sql']</t>
  </si>
  <si>
    <t>IC20DS2 - Mid Level Data Scientist - Cleared</t>
  </si>
  <si>
    <t>NiSUS Technologies</t>
  </si>
  <si>
    <t>['r', 'python', 'sas', 'sas', 'matlab']</t>
  </si>
  <si>
    <t>Uruguay</t>
  </si>
  <si>
    <t>Data Analyst, Family and Youth Peer Support Programs, Bureau of...</t>
  </si>
  <si>
    <t>Mayor's Office of Contract Services</t>
  </si>
  <si>
    <t>['sas', 'sas', 'sql', 'spss', 'excel']</t>
  </si>
  <si>
    <t>LEAD DATA SCIENTIST, AI ACCELERATION</t>
  </si>
  <si>
    <t>Arizona State University</t>
  </si>
  <si>
    <t>['python', 'r', 'sql', 'aws', 'azure', 'gcp', 'jupyter', 'tensorflow', 'pytorch', 'scikit-learn', 'hadoop', 'spark', 'phoenix', 'excel', 'tableau', 'alteryx']</t>
  </si>
  <si>
    <t>Développeur.se Big Data (F/H)</t>
  </si>
  <si>
    <t>Meritis</t>
  </si>
  <si>
    <t>['python', 'scala', 'hadoop', 'spark']</t>
  </si>
  <si>
    <t>Senior Data Scientist (Experimental Design), Data Science Lab</t>
  </si>
  <si>
    <t>MTK Resources</t>
  </si>
  <si>
    <t>Senior Data Scientist / Research Software Engineer (6028U) - 46361</t>
  </si>
  <si>
    <t>Berkeley, CA</t>
  </si>
  <si>
    <t>University of California</t>
  </si>
  <si>
    <t>Director of Data Science</t>
  </si>
  <si>
    <t>Weston, FL</t>
  </si>
  <si>
    <t>['aws', 'snowflake']</t>
  </si>
  <si>
    <t>Office of Technology and Innovation</t>
  </si>
  <si>
    <t>['go', 'tableau', 'excel', 'powerpoint']</t>
  </si>
  <si>
    <t>Lead Data Engineer, Kafka</t>
  </si>
  <si>
    <t>ASAPP</t>
  </si>
  <si>
    <t>['python', 'sql', 'scala', 'java', 'kotlin', 'mysql', 'redshift', 'aws', 'kafka', 'spark', 'airflow', 'flow', 'kubernetes', 'jenkins', 'terraform']</t>
  </si>
  <si>
    <t>McKesson</t>
  </si>
  <si>
    <t>['sql', 'matlab', 'r', 'python', 'sas', 'sas', 'excel']</t>
  </si>
  <si>
    <t>North Chicago, IL</t>
  </si>
  <si>
    <t>Zllius Inc.</t>
  </si>
  <si>
    <t>['sql', 'python', 'aws', 'databricks']</t>
  </si>
  <si>
    <t>(Seoul) Principal Frontend Engineer · AI Platform</t>
  </si>
  <si>
    <t>Lunit</t>
  </si>
  <si>
    <t>['html', 'css', 'javascript', 'typescript', 'graphql', 'react.js', 'next.js', 'npm', 'yarn', 'docker', 'kubernetes', 'git', 'confluence', 'jira', 'slack']</t>
  </si>
  <si>
    <t>Data Analyst (ID#10755)</t>
  </si>
  <si>
    <t>Alchemy Worx</t>
  </si>
  <si>
    <t>['sql', 'python', 'r', 'excel', 'tableau', 'flow']</t>
  </si>
  <si>
    <t>SAP BI Analyst</t>
  </si>
  <si>
    <t>Makati, Metro Manila, Philippines</t>
  </si>
  <si>
    <t>Avaloq</t>
  </si>
  <si>
    <t>['go', 'sap', 'tableau', 'flow']</t>
  </si>
  <si>
    <t>['sql', 'python', 'c#', 'jenkins', 'git', 'jira']</t>
  </si>
  <si>
    <t>Everstream Analytics</t>
  </si>
  <si>
    <t>Database Analyst</t>
  </si>
  <si>
    <t>['crystal', 'sql', 'sql server', 'tableau', 'excel']</t>
  </si>
  <si>
    <t>MetroPlus Health Plan</t>
  </si>
  <si>
    <t>['sql', 'excel', 'word']</t>
  </si>
  <si>
    <t>Staff Data Scientist - Data, Emerging Games</t>
  </si>
  <si>
    <t>Riot Games</t>
  </si>
  <si>
    <t>['python', 'sql', 'scikit-learn', 'spark', 'airflow']</t>
  </si>
  <si>
    <t>Get It Recruit - Finance</t>
  </si>
  <si>
    <t>Assistant Data Scientist - Epigenetics &amp; Molecular Carcinogenesis...</t>
  </si>
  <si>
    <t>Junior ESG Research Analyst – French and another RepRisk language</t>
  </si>
  <si>
    <t>RepRisk AG</t>
  </si>
  <si>
    <t>['python', 'r', 'matplotlib', 'tableau']</t>
  </si>
  <si>
    <t>Data Management Specialist 80-100% (f/m/d)</t>
  </si>
  <si>
    <t>Zürich, Switzerland</t>
  </si>
  <si>
    <t>Julius Baer</t>
  </si>
  <si>
    <t>Senior Software Engineer (On Image Processing and Computer...</t>
  </si>
  <si>
    <t>Paiania, Greece</t>
  </si>
  <si>
    <t>INTRALOT</t>
  </si>
  <si>
    <t>['go', 'tensorflow', 'linux']</t>
  </si>
  <si>
    <t>Green Bay, WI</t>
  </si>
  <si>
    <t>Aptude, Inc</t>
  </si>
  <si>
    <t>['r', 'python', 'matlab', 'sas', 'sas', 'sql', 'nosql', 'mongodb', 'mongodb', 'cassandra', 'aws', 'azure', 'pandas', 'dplyr', 'spss']</t>
  </si>
  <si>
    <t>IT Business Data Analyst - Hybrid. Job in Irving My Valley Jobs Today</t>
  </si>
  <si>
    <t>['word', 'excel', 'visio', 'powerpoint']</t>
  </si>
  <si>
    <t>Junior Managers Program - Business Intelligence und Analytics ...</t>
  </si>
  <si>
    <t>Gerlingen, Germany</t>
  </si>
  <si>
    <t>['r', 'python', 'sql', 'java', 'javascript']</t>
  </si>
  <si>
    <t>['sql', 'oracle', 'tableau', 'excel']</t>
  </si>
  <si>
    <t>Research Foundation for Mental Hygiene, Inc.</t>
  </si>
  <si>
    <t>['sql', 'sas', 'sas', 'python', 'r']</t>
  </si>
  <si>
    <t>Data Modeler, Consultant</t>
  </si>
  <si>
    <t>Pleasanton, CA</t>
  </si>
  <si>
    <t>Whistic</t>
  </si>
  <si>
    <t>['sql', 'python', 'r', 'tableau', 'power bi']</t>
  </si>
  <si>
    <t>Principal Clinical Data Scientist Lead</t>
  </si>
  <si>
    <t>['python', 'r', 'azure', 'tableau', 'power bi']</t>
  </si>
  <si>
    <t>Lead Data Engineer - NFT Marketplace</t>
  </si>
  <si>
    <t>['python', 'spark', 'kafka']</t>
  </si>
  <si>
    <t>2023 Software Engineer for Artificial Intelligence Applications</t>
  </si>
  <si>
    <t>Huntsville, AL</t>
  </si>
  <si>
    <t>1st Edge</t>
  </si>
  <si>
    <t>['python', 'azure', 'tensorflow', 'pandas', 'git', 'docker']</t>
  </si>
  <si>
    <t>Senior Business &amp; Data Analyst</t>
  </si>
  <si>
    <t>Deutsche Bank</t>
  </si>
  <si>
    <t>['sql', 'visio', 'excel', 'jira', 'confluence']</t>
  </si>
  <si>
    <t>Senior Data Analyst (Greater NYC Area, NY)</t>
  </si>
  <si>
    <t>K Health</t>
  </si>
  <si>
    <t>Data Analyst (ID#10848)</t>
  </si>
  <si>
    <t>Director of Data Quality</t>
  </si>
  <si>
    <t>Data Scientist/Data Engineer</t>
  </si>
  <si>
    <t>Lemon.io</t>
  </si>
  <si>
    <t>['python', 'nosql', 'ruby', 'ruby', 'react', 'ruby on rails', 'react.js']</t>
  </si>
  <si>
    <t>Software Engineer, Infrastructure</t>
  </si>
  <si>
    <t>Secoda</t>
  </si>
  <si>
    <t>['typescript', 'python', 'aws', 'snowflake', 'bigquery', 'react', 'django', 'linux', 'tableau', 'looker', 'docker', 'kubernetes']</t>
  </si>
  <si>
    <t>Actuarial Data Scientist (Spanish speaking)</t>
  </si>
  <si>
    <t>Akur8</t>
  </si>
  <si>
    <t>Lead Research Data Analyst</t>
  </si>
  <si>
    <t>Stanford, CA</t>
  </si>
  <si>
    <t>Stanford University</t>
  </si>
  <si>
    <t>SeniorIntegrations Data Engineer</t>
  </si>
  <si>
    <t>Schaumburg, IL</t>
  </si>
  <si>
    <t>Connect Search LLC</t>
  </si>
  <si>
    <t>['sql', 'c#', 'java', 'python', 'oracle', 'azure', 'databricks', 'spark']</t>
  </si>
  <si>
    <t>Data Analyst - Analyst1001</t>
  </si>
  <si>
    <t>New Expressions</t>
  </si>
  <si>
    <t>Orbis</t>
  </si>
  <si>
    <t>['sql', 'python', 'go', 'aws', 'pandas', 'jupyter', 'tableau', 'excel']</t>
  </si>
  <si>
    <t>Data Analytics Manager - VP</t>
  </si>
  <si>
    <t>Madison-Davis, LLC</t>
  </si>
  <si>
    <t>Data &amp; Insight Analyst</t>
  </si>
  <si>
    <t>Mention Me</t>
  </si>
  <si>
    <t>['go', 'bigquery', 'looker']</t>
  </si>
  <si>
    <t>Research and Data Analyst</t>
  </si>
  <si>
    <t>Cambridge, MA</t>
  </si>
  <si>
    <t>Applied Data Scientist - Supply Chain Optimization (Math/Stats and...</t>
  </si>
  <si>
    <t>Data Analyst - Data17908</t>
  </si>
  <si>
    <t>Fort Worth, TX</t>
  </si>
  <si>
    <t>['sql', 'php', 'python', 'perl', 'r', 'matlab', 'sas', 'sas', 'hadoop', 'spss']</t>
  </si>
  <si>
    <t>['sql', 'python', 'r', 'azure', 'power bi']</t>
  </si>
  <si>
    <t>SQL DEVELOPER / DATA ANALYST (Insurance industry Experience) ...</t>
  </si>
  <si>
    <t>['sql', 'ssis']</t>
  </si>
  <si>
    <t>Data Mining Analyst</t>
  </si>
  <si>
    <t>Carson City, NV</t>
  </si>
  <si>
    <t>Change Healthcare</t>
  </si>
  <si>
    <t>Midi</t>
  </si>
  <si>
    <t>['python', 'sql', 'aws', 'pandas', 'numpy', 'tableau', 'power bi']</t>
  </si>
  <si>
    <t>Data Sector Analyst - Hedge Fund in Midtown</t>
  </si>
  <si>
    <t>['python', 'sql', 'pandas']</t>
  </si>
  <si>
    <t>Providence, RI</t>
  </si>
  <si>
    <t>International Game Technology</t>
  </si>
  <si>
    <t>['sql', 'python', 'r', 'shell', 'unix', 'excel', 'powerpoint', 'tableau', 'alteryx', 'sharepoint']</t>
  </si>
  <si>
    <t>Sales Analyst</t>
  </si>
  <si>
    <t>Guaynabo, Puerto Rico</t>
  </si>
  <si>
    <t>Puerto Rico</t>
  </si>
  <si>
    <t>Solna, Sweden</t>
  </si>
  <si>
    <t>['sql', 'azure', 'power bi']</t>
  </si>
  <si>
    <t>Food Security Survey Data Analyst</t>
  </si>
  <si>
    <t>['sas', 'sas', 'r', 'spss']</t>
  </si>
  <si>
    <t>PacketFabric LLC</t>
  </si>
  <si>
    <t>['sql', 'nosql', 'excel', 'tableau', 'jira', 'slack', 'zoom']</t>
  </si>
  <si>
    <t>Data Analytics lead</t>
  </si>
  <si>
    <t>Oslo, Norway</t>
  </si>
  <si>
    <t>Norway</t>
  </si>
  <si>
    <t>Statkraft</t>
  </si>
  <si>
    <t>['python', 'excel', 'looker']</t>
  </si>
  <si>
    <t>Publicis Media - BI Analyst (m/w/d)</t>
  </si>
  <si>
    <t>Düsseldorf, Germany</t>
  </si>
  <si>
    <t>['sql', 'spark', 'excel', 'cognos']</t>
  </si>
  <si>
    <t>Manager, Data Engineer30</t>
  </si>
  <si>
    <t>['sql', 'spark']</t>
  </si>
  <si>
    <t>Noida, Uttar Pradesh, India</t>
  </si>
  <si>
    <t>HashiCorp</t>
  </si>
  <si>
    <t>['python', 'aws', 'numpy', 'pandas', 'tensorflow', 'pytorch', 'keras', 'flask']</t>
  </si>
  <si>
    <t>Institutional Data/Reporting Analyst</t>
  </si>
  <si>
    <t>Green Key Resources</t>
  </si>
  <si>
    <t>Belfast, UK</t>
  </si>
  <si>
    <t>PA Consulting</t>
  </si>
  <si>
    <t>['java', 'python', 'scala', 'sql', 'dynamodb', 'aws', 'redshift', 'spark', 'excel']</t>
  </si>
  <si>
    <t>Data Science Mid (Key) - Remote</t>
  </si>
  <si>
    <t>Goldbelt, Incorporated</t>
  </si>
  <si>
    <t>['python', 'sql', 'r', 'tableau']</t>
  </si>
  <si>
    <t>Data Scientist I/II (Model Audit)</t>
  </si>
  <si>
    <t>['r', 'python', 'matplotlib', 'ggplot2', 'word', 'power bi', 'tableau']</t>
  </si>
  <si>
    <t>Data Analyst SME</t>
  </si>
  <si>
    <t>Applied Scientist, Search</t>
  </si>
  <si>
    <t>Amazon.com</t>
  </si>
  <si>
    <t>['go', 'java', 'c++', 'python']</t>
  </si>
  <si>
    <t>Advantage Tech</t>
  </si>
  <si>
    <t>['sql', 'sql server', 'db2', 'oracle', 'snowflake', 'redshift', 'aws', 'azure', 'kafka', 'tensorflow', 'power bi', 'excel']</t>
  </si>
  <si>
    <t>Data Scientist, Global Payments - USDS</t>
  </si>
  <si>
    <t>['sql', 'python', 'express']</t>
  </si>
  <si>
    <t>PowerBI Developer (Hybrid)</t>
  </si>
  <si>
    <t>Brookfield, WI</t>
  </si>
  <si>
    <t>SysLogic, Inc.</t>
  </si>
  <si>
    <t>['sql', 'power bi', 'flow']</t>
  </si>
  <si>
    <t>['nosql', 'java', 'scala', 'spring', 'hadoop', 'spark', 'kafka', 'selenium', 'jenkins', 'git', 'chef']</t>
  </si>
  <si>
    <t>Sr. Data Analyst - Supply Chain</t>
  </si>
  <si>
    <t>New Bath Today</t>
  </si>
  <si>
    <t>High Bridge Consulting</t>
  </si>
  <si>
    <t>['sql', 'python', 'azure', 'jira']</t>
  </si>
  <si>
    <t>Business Data Analyst / Account Executive (II)</t>
  </si>
  <si>
    <t>Pioneer Industries, Inc</t>
  </si>
  <si>
    <t>Senior Data Engineer (Python, AWS, Airflow, Snowflake)</t>
  </si>
  <si>
    <t>['python', 'java', 'scala', 'nosql', 'sql', 'mongo', 'shell', 'mysql', 'cassandra', 'aws', 'snowflake', 'redshift', 'azure', 'airflow', 'hadoop', 'kafka', 'spark']</t>
  </si>
  <si>
    <t>Data Scientist, Inventory Management</t>
  </si>
  <si>
    <t>Tesla, Inc</t>
  </si>
  <si>
    <t>['r', 'sql', 'python', 'express', 'excel', 'tableau']</t>
  </si>
  <si>
    <t>['python', 'sql', 'r', 'power bi', 'excel', 'tableau', 'flow']</t>
  </si>
  <si>
    <t>Data Infrastructure Engineer</t>
  </si>
  <si>
    <t>Harrison Clarke</t>
  </si>
  <si>
    <t>['python', 'golang', 'gcp', 'aws', 'azure', 'snowflake', 'bigquery', 'airflow', 'jupyter', 'kafka', 'terraform', 'kubernetes', 'docker', 'ansible']</t>
  </si>
  <si>
    <t>Data Scientist (NLP)</t>
  </si>
  <si>
    <t>Dayton, AL</t>
  </si>
  <si>
    <t>Emergent Software</t>
  </si>
  <si>
    <t>['sql', 'aws', 'jupyter', 'pyspark', 'pandas', 'spark']</t>
  </si>
  <si>
    <t>Sr. Analyst, database (SQL)</t>
  </si>
  <si>
    <t>Miami Beach, FL</t>
  </si>
  <si>
    <t>['sql', 'snowflake', 'tableau', 'jira', 'confluence']</t>
  </si>
  <si>
    <t>Minor Safety Data Scientist, Network Analysis and Targeted...</t>
  </si>
  <si>
    <t>['python', 'sql', 'r', 'matlab', 'jupyter', 'spark', 'express', 'excel', 'terminal']</t>
  </si>
  <si>
    <t>Tableau Analyst</t>
  </si>
  <si>
    <t>Genpact</t>
  </si>
  <si>
    <t>['go', 'sql', 'tableau']</t>
  </si>
  <si>
    <t>TikTok Shop - Data Analyst</t>
  </si>
  <si>
    <t>Birdi Systems, Inc.</t>
  </si>
  <si>
    <t>Data Manager</t>
  </si>
  <si>
    <t>STEMBoard</t>
  </si>
  <si>
    <t>Data Analyst Coches.net</t>
  </si>
  <si>
    <t>['sql', 'python', 'r', 'databricks', 'pandas', 'numpy', 'matplotlib', 'scikit-learn', 'airflow', 'word', 'tableau']</t>
  </si>
  <si>
    <t>Open Systems Technologies</t>
  </si>
  <si>
    <t>['sql', 'word', 'excel', 'powerpoint']</t>
  </si>
  <si>
    <t>Product Manager / Solutions Architect - (Data Science/Analytics)</t>
  </si>
  <si>
    <t>['javascript', 'python', 'java', 'sql', 'nosql', 'databricks', 'aws', 'azure', 'gcp', 'spark', 'airflow']</t>
  </si>
  <si>
    <t>Data Warehouse Analyst</t>
  </si>
  <si>
    <t>Sancaktepe/İstanbul, Türkiye</t>
  </si>
  <si>
    <t>Turkey</t>
  </si>
  <si>
    <t>['python', 'sql', 'dynamodb', 'gcp', 'aws', 'azure', 'redshift', 'github', 'terraform']</t>
  </si>
  <si>
    <t>Nonprofit CRM Data Analyst (Remote- US Based)</t>
  </si>
  <si>
    <t>Together Work</t>
  </si>
  <si>
    <t>['crystal', 'oracle', 'tableau', 'atlassian', 'jira', 'confluence', 'smartsheet', 'zoom']</t>
  </si>
  <si>
    <t>Program and Data Analyst</t>
  </si>
  <si>
    <t>United Way of America</t>
  </si>
  <si>
    <t>['r', 'sql', 'python', 'tableau', 'excel', 'sharepoint', 'monday.com', 'microsoft teams']</t>
  </si>
  <si>
    <t>Senior Data Analyst, GTM</t>
  </si>
  <si>
    <t>Zoom</t>
  </si>
  <si>
    <t>['sql', 'python', 'r', 'tableau', 'jira', 'zoom']</t>
  </si>
  <si>
    <t>Investigations and Insights Data Scientist - USDS</t>
  </si>
  <si>
    <t>ZeroFox</t>
  </si>
  <si>
    <t>['sql', 'nosql', 'elasticsearch', 'bigquery', 'snowflake', 'databricks', 'spark', 'airflow']</t>
  </si>
  <si>
    <t>['python', 'c#', 'java']</t>
  </si>
  <si>
    <t>Senior Data Scientist (Machine Learning Engineer)</t>
  </si>
  <si>
    <t>Codex Recruitment</t>
  </si>
  <si>
    <t>Sr. Manager I, Data Science- Omnichannel Supply Chain Strategy</t>
  </si>
  <si>
    <t>Stow, OH</t>
  </si>
  <si>
    <t>Haydon Corporation</t>
  </si>
  <si>
    <t>Fort Lauderdale, FL (+1 other)</t>
  </si>
  <si>
    <t>Data Analyst - Transport</t>
  </si>
  <si>
    <t>GoTo Group</t>
  </si>
  <si>
    <t>['sql', 'swift', 'tableau', 'git']</t>
  </si>
  <si>
    <t>Data Engineer 3</t>
  </si>
  <si>
    <t>Procore Technologies</t>
  </si>
  <si>
    <t>['java', 'cassandra', 'aws', 'snowflake', 'airflow', 'kafka', 'spark']</t>
  </si>
  <si>
    <t>Senior Data Scientist, TikTok Experience</t>
  </si>
  <si>
    <t>Data Scientist/Manager</t>
  </si>
  <si>
    <t>Data Analyst, Field Reliability Group</t>
  </si>
  <si>
    <t>['nosql', 'mongodb', 'mongodb', 'swift', 'python', 'r', 'javascript', 'sql', 'sass', 'typescript', 'c#', 'java', 'cassandra', 'dynamodb', 'snowflake', 'spark', 'airflow', 'react', 'angular', 'docker', 'kubernetes']</t>
  </si>
  <si>
    <t>Alternance Consultant(e) Data Analytics - H/F</t>
  </si>
  <si>
    <t>Lyon, France</t>
  </si>
  <si>
    <t>['scala', 'sql', 'sql server', 'azure', 'aws', 'oracle', 'spark', 'power bi', 'tableau', 'ssis']</t>
  </si>
  <si>
    <t>Data Analyst - Analyst12277</t>
  </si>
  <si>
    <t>Modesto, CA</t>
  </si>
  <si>
    <t>Data Analytics and Visualization Specialist</t>
  </si>
  <si>
    <t>['sas', 'sas', 'sql', 'html', 'css', 'javascript', 'sql server', 'oracle', 'snowflake', 'jquery', 'linux', 'visio', 'excel', 'tableau', 'jira']</t>
  </si>
  <si>
    <t>Lead SRE Data Engineering</t>
  </si>
  <si>
    <t>Raritan, NJ</t>
  </si>
  <si>
    <t>ASCII Group LLC</t>
  </si>
  <si>
    <t>['go', 'python', 'scala', 'java', 'aws', 'redshift', 'splunk', 'terraform', 'ansible']</t>
  </si>
  <si>
    <t>P&amp;S Regional Data Scientist - Modelling and Analytics</t>
  </si>
  <si>
    <t>Downers Grove, IL</t>
  </si>
  <si>
    <t>Syngenta Group</t>
  </si>
  <si>
    <t>['python', 'javascript', 'aws', 'qlik', 'power bi', 'tableau', 'sap']</t>
  </si>
  <si>
    <t>['python', 'r', 'sql', 'hadoop', 'rshiny', 'jupyter', 'tableau', 'excel', 'powerpoint']</t>
  </si>
  <si>
    <t>['sql', 'python', 'github', 'confluence']</t>
  </si>
  <si>
    <t>Data Engineer/Data Engineer</t>
  </si>
  <si>
    <t>['scala', 'java', 'python', 'nosql', 'mysql', 'cassandra', 'oracle', 'aws', 'redshift', 'snowflake', 'hadoop', 'spark', 'kafka', 'jenkins', 'git', 'jira']</t>
  </si>
  <si>
    <t>Data Scientist, Pricing</t>
  </si>
  <si>
    <t>Cottonwood Heights, UT</t>
  </si>
  <si>
    <t>Sofi</t>
  </si>
  <si>
    <t>['python', 'sql', 'snowflake', 'tableau']</t>
  </si>
  <si>
    <t>Senior Specialist - Data Management</t>
  </si>
  <si>
    <t>Marsh McLennan</t>
  </si>
  <si>
    <t>Risk Data Analyst</t>
  </si>
  <si>
    <t>Lalamove</t>
  </si>
  <si>
    <t>['sql', 'python', 'php', 'perl', 'looker', 'tableau']</t>
  </si>
  <si>
    <t>['python', 'r', 'sas', 'sas', 'sql']</t>
  </si>
  <si>
    <t>Eden Prairie, MN</t>
  </si>
  <si>
    <t>C.H. Robinson</t>
  </si>
  <si>
    <t>['python', 'sql', 'azure', 'snowflake', 'airflow', 'django', 'fastapi', 'docker', 'kubernetes']</t>
  </si>
  <si>
    <t>Data Scientist / Developer (Jr. / Mid - level)</t>
  </si>
  <si>
    <t>PeopleTec</t>
  </si>
  <si>
    <t>['sql', 'javascript', 'sas', 'sas', 'sql server', 'excel', 'spss']</t>
  </si>
  <si>
    <t>Launch Consulting Group</t>
  </si>
  <si>
    <t>['sql', 'azure', 'aws', 'snowflake', 'visio', 'excel', 'power bi', 'tableau', 'dax', 'flow', 'jira']</t>
  </si>
  <si>
    <t>Entry Level Data Analyst</t>
  </si>
  <si>
    <t>Swivel Payment Solutions, LLC</t>
  </si>
  <si>
    <t>Data Scientist II (Hybrid)</t>
  </si>
  <si>
    <t>Pasadena, CA</t>
  </si>
  <si>
    <t>Wescom Central Credit Union</t>
  </si>
  <si>
    <t>['sas', 'sas', 'sql', 'python', 'r', 'snowflake', 'aws', 'excel', 'datarobot', 'alteryx', 'word', 'powerpoint', 'outlook']</t>
  </si>
  <si>
    <t>Data Operations &amp; Reporting Associate</t>
  </si>
  <si>
    <t>Randstad</t>
  </si>
  <si>
    <t>Data Scientist II</t>
  </si>
  <si>
    <t>PlayStation Global</t>
  </si>
  <si>
    <t>['sql', 'python', 'scikit-learn', 'tableau']</t>
  </si>
  <si>
    <t>Senior Data Analyst (m/w/d)</t>
  </si>
  <si>
    <t>Hamburg, Germany</t>
  </si>
  <si>
    <t>['html', 'css', 'javascript', 'tableau', 'power bi', 'qlik']</t>
  </si>
  <si>
    <t>Fort Washington, PA</t>
  </si>
  <si>
    <t>['sql', 'python', 'r', 'azure', 'tableau', 'power bi']</t>
  </si>
  <si>
    <t>Oxon Hill, MD</t>
  </si>
  <si>
    <t>DATA SCIENTIST</t>
  </si>
  <si>
    <t>NYC EMPLOYEES RETIREMENT SYS</t>
  </si>
  <si>
    <t>['r', 'python', 'power bi', 'tableau', 'spss']</t>
  </si>
  <si>
    <t>Data Scientist or Senior Data Scientist</t>
  </si>
  <si>
    <t>Metropolitan Council</t>
  </si>
  <si>
    <t>['r', 'python', 'excel', 'git', 'github']</t>
  </si>
  <si>
    <t>Hanalytica</t>
  </si>
  <si>
    <t>['python', 'c#', 'sql', 'nltk', 'scikit-learn', 'tensorflow', 'keras']</t>
  </si>
  <si>
    <t>Data Analyst - Remote</t>
  </si>
  <si>
    <t>Ryder System, Inc</t>
  </si>
  <si>
    <t>['sql', 'azure', 'express', 'power bi', 'tableau', 'alteryx']</t>
  </si>
  <si>
    <t>Data Analyst (ID#10252)</t>
  </si>
  <si>
    <t>Elkhart, IN</t>
  </si>
  <si>
    <t>Career Transitions, LLC</t>
  </si>
  <si>
    <t>['sql', 'outlook', 'word', 'excel']</t>
  </si>
  <si>
    <t>Sr. Software Engineer, JAVA + React</t>
  </si>
  <si>
    <t>Namibia</t>
  </si>
  <si>
    <t>WhiteCrow</t>
  </si>
  <si>
    <t>['java', 'azure', 'react']</t>
  </si>
  <si>
    <t>Data Analyst &amp; Visualization Engineer</t>
  </si>
  <si>
    <t>['splunk', 'tableau']</t>
  </si>
  <si>
    <t>['r', 'python', 'sql', 'nosql', 'sas', 'sas', 'excel', 'github']</t>
  </si>
  <si>
    <t>Senior Data Engineer (GCP)</t>
  </si>
  <si>
    <t>Dforth Technlogies</t>
  </si>
  <si>
    <t>['java', 'python', 'sql', 'mongodb', 'mongodb', 'mysql', 'postgresql', 'gcp', 'bigquery', 'hadoop', 'spark', 'looker']</t>
  </si>
  <si>
    <t>Sr Manager, Solutions Architecture : Big Data</t>
  </si>
  <si>
    <t>Databricks</t>
  </si>
  <si>
    <t>['databricks', 'excel', 'unify']</t>
  </si>
  <si>
    <t>Manager Analytics and Reporting</t>
  </si>
  <si>
    <t>['sql', 'tableau', 'excel']</t>
  </si>
  <si>
    <t>['vba', 'sql', 'shell', 'visual basic', 'perl', 'c', 'oracle', 'unix']</t>
  </si>
  <si>
    <t>Poway, CA</t>
  </si>
  <si>
    <t>General Atomics and Affiliated Companies</t>
  </si>
  <si>
    <t>['sql', 'python', 'tableau', 'power bi', 'dax', 'sap']</t>
  </si>
  <si>
    <t>Business Intelligence Engineer II - AMZ5981341</t>
  </si>
  <si>
    <t>['sql', 'r', 'sas', 'sas', 'oracle', 'spss']</t>
  </si>
  <si>
    <t>Master Data Specialist</t>
  </si>
  <si>
    <t>Kolding, Denmark</t>
  </si>
  <si>
    <t>['sap', 'excel']</t>
  </si>
  <si>
    <t>NewLimit</t>
  </si>
  <si>
    <t>['python', 'numpy', 'pandas', 'pytorch', 'tensorflow']</t>
  </si>
  <si>
    <t>Success Engineer</t>
  </si>
  <si>
    <t>Metabase</t>
  </si>
  <si>
    <t>['sql', 'word', 'github', 'docker', 'slack']</t>
  </si>
  <si>
    <t>Sr. Data Analyst - Remote</t>
  </si>
  <si>
    <t>['sql', 't-sql', 'python', 'snowflake', 'ssis', 'ssrs', 'tableau', 'excel', 'powerpoint']</t>
  </si>
  <si>
    <t>Zillow</t>
  </si>
  <si>
    <t>['python', 'sql', 'airflow', 'tableau', 'excel', 'word']</t>
  </si>
  <si>
    <t>Assistant Manager, Business Intel &amp; Data Science (Real Estate Lending)</t>
  </si>
  <si>
    <t>Pensacola, FL</t>
  </si>
  <si>
    <t>['sas', 'sas', 'word', 'spss', 'spreadsheet']</t>
  </si>
  <si>
    <t>Data Engineer ( Full Time) (CANADA)</t>
  </si>
  <si>
    <t>Montreal, QC, Canada</t>
  </si>
  <si>
    <t>Sierra Business Solution LLC</t>
  </si>
  <si>
    <t>['sql', 'c#', 'python', 'aws', 'redshift', 'pyspark', 'ssis']</t>
  </si>
  <si>
    <t>Marketing Analyst</t>
  </si>
  <si>
    <t>IDR, Inc.</t>
  </si>
  <si>
    <t>['sql', 'azure', 'databricks']</t>
  </si>
  <si>
    <t>Systems Engineer</t>
  </si>
  <si>
    <t>['sql', 'sql server', 'vmware']</t>
  </si>
  <si>
    <t>Data Analyst must have telecom domain experince</t>
  </si>
  <si>
    <t>['sql', 'python', 'sheets', 'flow']</t>
  </si>
  <si>
    <t>Data Science Team Lead</t>
  </si>
  <si>
    <t>Barrington James</t>
  </si>
  <si>
    <t>Business Intelligence (BI) Engineer</t>
  </si>
  <si>
    <t>Islamabad, Pakistan</t>
  </si>
  <si>
    <t>Pakistan</t>
  </si>
  <si>
    <t>Inbox Business Technologies</t>
  </si>
  <si>
    <t>Data Analyst (TS/SCI clearance)</t>
  </si>
  <si>
    <t>WW Grainger</t>
  </si>
  <si>
    <t>['python', 'sql', 'bash', 'airflow', 'docker', 'kubernetes']</t>
  </si>
  <si>
    <t>SDI Presence</t>
  </si>
  <si>
    <t>['c#', 'sql', 'crystal', 'sql server', 'oracle', 'windows', 'sap']</t>
  </si>
  <si>
    <t>Data Scientist. Job in United States My Valley Jobs Today</t>
  </si>
  <si>
    <t>São Paulo, State of São Paulo, Brazil</t>
  </si>
  <si>
    <t>['express', 'excel', 'looker', 'sheets']</t>
  </si>
  <si>
    <t>API Data Analyst - Full time</t>
  </si>
  <si>
    <t>Talent Hires</t>
  </si>
  <si>
    <t>Educator, Data Scientist (Greater NYC Area, NY)</t>
  </si>
  <si>
    <t>BrainStation</t>
  </si>
  <si>
    <t>['sql', 'r', 'python', 'aws', 'gcp', 'numpy', 'pandas', 'tensorflow', 'keras', 'hadoop', 'spark', 'excel', 'tableau', 'git']</t>
  </si>
  <si>
    <t>['python', 'javascript', 'sql', 'elasticsearch', 'postgresql', 'tableau', 'power bi']</t>
  </si>
  <si>
    <t>Senior Statistical Programmer (Pharma)</t>
  </si>
  <si>
    <t>The Steely Group</t>
  </si>
  <si>
    <t>North Olmsted, OH</t>
  </si>
  <si>
    <t>Moen</t>
  </si>
  <si>
    <t>['sas', 'sas', 'r', 'python', 'tableau']</t>
  </si>
  <si>
    <t>Stage Data Science (Business Analytics)</t>
  </si>
  <si>
    <t>San Donato Milanese, Metropolitan City of Milan, Italy</t>
  </si>
  <si>
    <t>METRO/MAKRO</t>
  </si>
  <si>
    <t>OCR/Computer Vision Engineer</t>
  </si>
  <si>
    <t>['java', 'python', 'sql', 'opencv', 'tensorflow', 'pytorch', 'numpy', 'pandas', 'keras']</t>
  </si>
  <si>
    <t>Principal Data Scientist- Fraud AI/ML</t>
  </si>
  <si>
    <t>['tensorflow', 'pytorch', 'scikit-learn', 'hadoop', 'spark']</t>
  </si>
  <si>
    <t>['python', 'scala', 'java', 'aws', 'azure']</t>
  </si>
  <si>
    <t>Lead Data Scientist - 1st Shift</t>
  </si>
  <si>
    <t>Clayton, IN</t>
  </si>
  <si>
    <t>GXO Logistics, Inc.</t>
  </si>
  <si>
    <t>['python', 'r', 'sql', 'vba', 'oracle', 'airflow', 'excel', 'power bi', 'tableau']</t>
  </si>
  <si>
    <t>Business Intelligence Engineer, Ring</t>
  </si>
  <si>
    <t>Gdańsk, Poland</t>
  </si>
  <si>
    <t>['sql', 'python', 'aws', 'redshift', 'tableau', 'flow']</t>
  </si>
  <si>
    <t>Compliance Data Analyst</t>
  </si>
  <si>
    <t>Manhattan, KS</t>
  </si>
  <si>
    <t>['sql', 'r', 'sas', 'sas', 'oracle', 'power bi', 'spss', 'visio', 'excel', 'outlook', 'powerpoint', 'word', 'smartsheet']</t>
  </si>
  <si>
    <t>Kent, OH</t>
  </si>
  <si>
    <t>Kent State University</t>
  </si>
  <si>
    <t>Product Data Analyst (Excel)</t>
  </si>
  <si>
    <t>['excel', 'sap', 'word', 'powerpoint']</t>
  </si>
  <si>
    <t>Chubb</t>
  </si>
  <si>
    <t>['python', 'r', 'flask', 'docker']</t>
  </si>
  <si>
    <t>Data Scientist - ALL Levels</t>
  </si>
  <si>
    <t>The Josef Group Inc.</t>
  </si>
  <si>
    <t>['python', 'r', 'matlab', 'sas', 'sas', 'windows', 'linux']</t>
  </si>
  <si>
    <t>['python', 'sql', 'pytorch', 'tensorflow', 'scikit-learn', 'pandas', 'numpy']</t>
  </si>
  <si>
    <t>Ariel Partners</t>
  </si>
  <si>
    <t>['sql', 'python', 'java', 'perl', 'sql server', 'azure', 'snowflake', 'redshift', 'oracle', 'ssis']</t>
  </si>
  <si>
    <t>Data Reporting Analyst</t>
  </si>
  <si>
    <t>Chattanooga, TN</t>
  </si>
  <si>
    <t>Talent Group</t>
  </si>
  <si>
    <t>['sql', 'excel', 'spreadsheet', 'ms access']</t>
  </si>
  <si>
    <t>Data Architecture Lead</t>
  </si>
  <si>
    <t>['scala', 'python', 'r', 'sql']</t>
  </si>
  <si>
    <t>Bladensburg, MD</t>
  </si>
  <si>
    <t>Data Scientist (R-14914)</t>
  </si>
  <si>
    <t>Florham Park, NJ</t>
  </si>
  <si>
    <t>(USA) Senior Data Scientist, eCommerce Product</t>
  </si>
  <si>
    <t>['sql', 'r', 'python', 'scala', 'bigquery', 'spark', 'tensorflow', 'tableau', 'splunk']</t>
  </si>
  <si>
    <t>Charleston, SC</t>
  </si>
  <si>
    <t>The Bolton Group</t>
  </si>
  <si>
    <t>Volto IT</t>
  </si>
  <si>
    <t>['python', 'r', 'sql', 'azure']</t>
  </si>
  <si>
    <t>SENIOR DATA SCIENTIST, QUALITY</t>
  </si>
  <si>
    <t>Thousand Oaks, CA</t>
  </si>
  <si>
    <t>Amgen Inc</t>
  </si>
  <si>
    <t>Geospatial Data Scientist</t>
  </si>
  <si>
    <t>EpochGeo</t>
  </si>
  <si>
    <t>Business Applications Analyst- Oracle Utilities CCB MDM</t>
  </si>
  <si>
    <t>Orlando Utilities Commission</t>
  </si>
  <si>
    <t>['oracle', 'excel', 'outlook', 'powerpoint', 'word', 'flow', 'svn']</t>
  </si>
  <si>
    <t>ERP/D365 Senior Data Analyst</t>
  </si>
  <si>
    <t>Signode</t>
  </si>
  <si>
    <t>['go', 'sql', 'sql server', 'azure', 'ssis', 'power bi']</t>
  </si>
  <si>
    <t>AssistRx</t>
  </si>
  <si>
    <t>Data Scientist – Global Battery Supply Chains</t>
  </si>
  <si>
    <t>Albemarle</t>
  </si>
  <si>
    <t>['python', 'databricks', 'azure', 'plotly', 'spark', 'github']</t>
  </si>
  <si>
    <t>Data Analyst (Advanced SQL)</t>
  </si>
  <si>
    <t>['python', 'r', 'sql', 'looker', 'power bi', 'qlik', 'tableau']</t>
  </si>
  <si>
    <t>Associate Data Scientist - Online Business Analytics (Remote). Job...</t>
  </si>
  <si>
    <t>Data Scientist / Research Software Engineer (6104U) - 46408</t>
  </si>
  <si>
    <t>Taurus Search</t>
  </si>
  <si>
    <t>Principal, ML Ops and Data Science (work from home)</t>
  </si>
  <si>
    <t>American Red Cross</t>
  </si>
  <si>
    <t>Success Academy Charter Schools</t>
  </si>
  <si>
    <t>['python', 'r', 'sql', 'go', 'tableau', 'looker']</t>
  </si>
  <si>
    <t>Business Data Engineer</t>
  </si>
  <si>
    <t>['azure', 'databricks']</t>
  </si>
  <si>
    <t>AVIV Group</t>
  </si>
  <si>
    <t>['python', 'postgresql', 'spark', 'airflow', 'visio', 'docker', 'jenkins']</t>
  </si>
  <si>
    <t>Lead Management Analyst</t>
  </si>
  <si>
    <t>Lutz, FL</t>
  </si>
  <si>
    <t>['sql', 'java', 'python', 'db2', 'snowflake', 'oracle', 'hadoop', 'phoenix', 'tableau', 'flow']</t>
  </si>
  <si>
    <t>SAIC</t>
  </si>
  <si>
    <t>['python', 'sql', 'c++', 'databricks', 'qlik']</t>
  </si>
  <si>
    <t>Associate  Business Intelligence Analyst</t>
  </si>
  <si>
    <t>Ahmedabad, Gujarat, India</t>
  </si>
  <si>
    <t>Conga</t>
  </si>
  <si>
    <t>['python', 'sql', 'powershell', 'azure', 'aws', 'redshift', 'databricks', 'snowflake', 'pyspark', 'pandas', 'excel', 'power bi', 'git', 'terraform', 'ansible', 'jenkins']</t>
  </si>
  <si>
    <t>Data Architect</t>
  </si>
  <si>
    <t>Blue Harvest</t>
  </si>
  <si>
    <t>['sql', 'nosql', 'scala', 'java', 'c#', 'azure', 'bigquery', 'spark']</t>
  </si>
  <si>
    <t>Data Engineer (Full Scope Poly)</t>
  </si>
  <si>
    <t>Seamless Migration LLC</t>
  </si>
  <si>
    <t>['java', 'sql', 'aws', 'azure', 'hadoop', 'spark', 'power bi', 'flow']</t>
  </si>
  <si>
    <t>Risk Data Scientist</t>
  </si>
  <si>
    <t>['sql', 'python', 'r', 'looker']</t>
  </si>
  <si>
    <t>['sql', 'sql server', 'oracle']</t>
  </si>
  <si>
    <t>AgentSync</t>
  </si>
  <si>
    <t>['python', 'sql', 'aws', 'airflow', 'kafka', 'spark', 'terraform']</t>
  </si>
  <si>
    <t>Data Scientist (Integrated Prevention) (Prevention Workforce)</t>
  </si>
  <si>
    <t>Office of the Secretary of the Army</t>
  </si>
  <si>
    <t>Senior Data Engineer / Hybrid</t>
  </si>
  <si>
    <t>Motion Recruitment</t>
  </si>
  <si>
    <t>['python', 'sql', 'gcp', 'aws', 'azure', 'snowflake', 'redshift', 'airflow']</t>
  </si>
  <si>
    <t>Freelance Online Data Analyst</t>
  </si>
  <si>
    <t>Data Engineer E/Y</t>
  </si>
  <si>
    <t>DigitalOnUs</t>
  </si>
  <si>
    <t>['azure', 'gcp', 'aws']</t>
  </si>
  <si>
    <t>Data Scientist, AppleCare Business Insights</t>
  </si>
  <si>
    <t>Apple</t>
  </si>
  <si>
    <t>['go', 'python', 'java', 'r', 'scala', 'azure', 'scikit-learn', 'tensorflow', 'pytorch', 'spark', 'git', 'jira']</t>
  </si>
  <si>
    <t>Greenwich, CT</t>
  </si>
  <si>
    <t>iCapital Network</t>
  </si>
  <si>
    <t>['mongodb', 'mongodb', 'nosql', 'python', 'scala', 'java', 'kotlin', 'postgresql', 'redshift', 'snowflake', 'aws', 'terraform']</t>
  </si>
  <si>
    <t>Data Engineer, Senior</t>
  </si>
  <si>
    <t>['python', 'scala', 'sql', 'sql server', 'aws', 'oracle', 'spark']</t>
  </si>
  <si>
    <t>Sr Principal Contract Deliverables Data Analyst</t>
  </si>
  <si>
    <t>Northridge, CA</t>
  </si>
  <si>
    <t>['r', 'sharepoint']</t>
  </si>
  <si>
    <t>Senior Data Engineer (Remote Eligible)</t>
  </si>
  <si>
    <t>['java', 'scala', 'python', 'nosql', 'sql', 'mongo', 'shell', 'mysql', 'cassandra', 'redshift', 'snowflake', 'aws', 'azure', 'hadoop', 'kafka', 'spark', 'airflow']</t>
  </si>
  <si>
    <t>Data Engineer with oracle</t>
  </si>
  <si>
    <t>Merrimack, NH</t>
  </si>
  <si>
    <t>United Software Group Inc</t>
  </si>
  <si>
    <t>['sql', 'oracle', 'azure', 'snowflake']</t>
  </si>
  <si>
    <t>Newark, NJ</t>
  </si>
  <si>
    <t>Senior Data Engineer (Washington DC)</t>
  </si>
  <si>
    <t>Beckman Coulter Diagnostics</t>
  </si>
  <si>
    <t>['sql', 'sql server', 'azure', 'gdpr', 'ssis', 'power bi', 'dax', 'git']</t>
  </si>
  <si>
    <t>Data Engineer (Seattle, WA)</t>
  </si>
  <si>
    <t>Assurance IQ</t>
  </si>
  <si>
    <t>AI Generated Content (AIGC) Rewriter - Thai (Thailand)</t>
  </si>
  <si>
    <t>Welocalize</t>
  </si>
  <si>
    <t>Senior AI Engineer (Python)</t>
  </si>
  <si>
    <t>Latvia</t>
  </si>
  <si>
    <t>Bertelsmann</t>
  </si>
  <si>
    <t>['python', 'mongodb', 'mongodb', 'postgresql', 'elasticsearch', 'aws', 'azure', 'power bi', 'flow']</t>
  </si>
  <si>
    <t>Lead Analyst, Enterprise Data &amp; Information Architecture (EDIA) ...</t>
  </si>
  <si>
    <t>Flower Mound, TX</t>
  </si>
  <si>
    <t>Stryker Corporation</t>
  </si>
  <si>
    <t>['azure', 'gdpr', 'alteryx', 'visio', 'flow']</t>
  </si>
  <si>
    <t>Supervisory Management Analyst</t>
  </si>
  <si>
    <t>Texas</t>
  </si>
  <si>
    <t>Military Treatment Facilities under DHA</t>
  </si>
  <si>
    <t>Orange Park, FL</t>
  </si>
  <si>
    <t>Centauri</t>
  </si>
  <si>
    <t>Adobe Inc.</t>
  </si>
  <si>
    <t>['sql', 'python', 'r', 'excel']</t>
  </si>
  <si>
    <t>PAID Data Scientist Intern</t>
  </si>
  <si>
    <t>['python', 'r', 'sql', 'tensorflow', 'scikit-learn']</t>
  </si>
  <si>
    <t>Farmers Branch, TX</t>
  </si>
  <si>
    <t>US Department of the Treasury</t>
  </si>
  <si>
    <t>['r', 'python', 'sql', 'matlab', 'power bi', 'tableau']</t>
  </si>
  <si>
    <t>Senior Platform Data Engineer</t>
  </si>
  <si>
    <t>Supernal</t>
  </si>
  <si>
    <t>['sql', 'python', 'java', 'scala', 'snowflake', 'databricks', 'azure', 'docker']</t>
  </si>
  <si>
    <t>Capital One Financial Corporation</t>
  </si>
  <si>
    <t>['java', 'scala', 'python', 'nosql', 'sql', 'mongo', 'shell', 'mysql', 'cassandra', 'redshift', 'snowflake', 'aws', 'azure', 'hadoop', 'kafka', 'spark']</t>
  </si>
  <si>
    <t>Fable</t>
  </si>
  <si>
    <t>['gcp', 'aws', 'azure']</t>
  </si>
  <si>
    <t>Lead Data Engineer , Enterprise Data Platform - Hybrid</t>
  </si>
  <si>
    <t>['bash', 'python', 'sql', 'shell', 'nosql', 'mongodb', 'mongodb', 'mariadb', 'gcp', 'oracle', 'kafka', 'hadoop', 'pyspark', 'spark', 'airflow', 'angular', 'jenkins', 'git']</t>
  </si>
  <si>
    <t>Conversica</t>
  </si>
  <si>
    <t>['python', 'sql', 'aws', 'pytorch', 'tensorflow', 'gdpr']</t>
  </si>
  <si>
    <t>Data Scientist - Growth</t>
  </si>
  <si>
    <t>['python', 'sql', 'spark', 'hadoop']</t>
  </si>
  <si>
    <t>CH Robinson</t>
  </si>
  <si>
    <t>['sql', 'python', 'nosql', 'mongodb', 'mongodb', 'elasticsearch', 'aws', 'azure', 'snowflake', 'redshift', 'bigquery', 'spark', 'hadoop', 'kafka', 'tableau', 'alteryx', 'docker', 'kubernetes']</t>
  </si>
  <si>
    <t>Senior Data Scientist with Security Clearance</t>
  </si>
  <si>
    <t>CACI</t>
  </si>
  <si>
    <t>['sql', 'java', 'python', 'azure']</t>
  </si>
  <si>
    <t>Senior Manager, Data Science CXI (Remote)</t>
  </si>
  <si>
    <t>['sql', 'bigquery', 'tableau']</t>
  </si>
  <si>
    <t>Principal Associate, Data Analyst Risk Associate: ExceptionsOne Team</t>
  </si>
  <si>
    <t>The Colony, TX</t>
  </si>
  <si>
    <t>['angular', 'jira', 'confluence']</t>
  </si>
  <si>
    <t>Web Data Analytics</t>
  </si>
  <si>
    <t>['javascript', 'html', 'css', 'react', 'excel', 'jira', 'confluence']</t>
  </si>
  <si>
    <t>Health Net</t>
  </si>
  <si>
    <t>Sr Data Engineer (Greater Denver Area, CO)</t>
  </si>
  <si>
    <t>Broomfield, CO</t>
  </si>
  <si>
    <t>Sierra Space</t>
  </si>
  <si>
    <t>['sql', 'python', 'aws', 'azure', 'redshift', 'pyspark', 'terraform']</t>
  </si>
  <si>
    <t>Data Engineer - Data Analytics</t>
  </si>
  <si>
    <t>Costco</t>
  </si>
  <si>
    <t>['sql', 'nosql', 'azure', 'databricks', 'oracle', 'spark', 'kafka', 'git']</t>
  </si>
  <si>
    <t>Elementus</t>
  </si>
  <si>
    <t>['java', 'c++', 'python', 'javascript', 'neo4j', 'aws', 'graphql', 'flow']</t>
  </si>
  <si>
    <t>Suffolk, VA</t>
  </si>
  <si>
    <t>['python', 'r', 'mysql', 'databricks', 'aws', 'azure', 'qlik']</t>
  </si>
  <si>
    <t>Data Analyst-Machine Learning</t>
  </si>
  <si>
    <t>['python', 'sql', 'snowflake', 'gcp', 'aws', 'tensorflow']</t>
  </si>
  <si>
    <t>Lead Big Data Engineer</t>
  </si>
  <si>
    <t>['sql', 'python', 'bash', 'powershell', 'shell', 'sql server', 'oracle', 'hadoop', 'spark', 'kafka']</t>
  </si>
  <si>
    <t>Data Science Architect</t>
  </si>
  <si>
    <t>Appic Solutions</t>
  </si>
  <si>
    <t>['sql', 'python', 'mysql', 'redshift', 'bigquery', 'hadoop', 'spark', 'ggplot2', 'windows']</t>
  </si>
  <si>
    <t>['sql', 'python', 'scala', 'airflow', 'spark', 'git']</t>
  </si>
  <si>
    <t>HTC Global Services</t>
  </si>
  <si>
    <t>['sql', 'r', 'python', 'gcp', 'bigquery', 'hadoop', 'alteryx', 'qlik', 'sap', 'flow']</t>
  </si>
  <si>
    <t>Staff Machine Learning Scientist - Visa Research</t>
  </si>
  <si>
    <t>['perl', 'python', 'java', 'c++', 'sas', 'sas', 'r', 'tensorflow', 'hadoop']</t>
  </si>
  <si>
    <t>['sql', 'java', 'python', 'scala', 'sql server', 'snowflake', 'oracle', 'aws', 'kafka', 'hadoop', 'tableau']</t>
  </si>
  <si>
    <t>Senior Data Engineer (San Francisco, CA)</t>
  </si>
  <si>
    <t>['python', 'java', 'javascript', 'azure', 'snowflake', 'tableau']</t>
  </si>
  <si>
    <t>['sql', 'python', 'r', 'aws', 'tidyverse', 'matplotlib', 'tableau', 'git']</t>
  </si>
  <si>
    <t>Senior Risk and Governance Data Analyst (Atlanta, GA or Remote)</t>
  </si>
  <si>
    <t>Cash App</t>
  </si>
  <si>
    <t>['sql', 'python', 'c', 'go', 'tableau', 'looker']</t>
  </si>
  <si>
    <t>Data Analyst for a forthcoming opportunity in DRC</t>
  </si>
  <si>
    <t>Kinshasa, Democratic Republic of the Congo</t>
  </si>
  <si>
    <t>Congo, Democratic Republic of the</t>
  </si>
  <si>
    <t>Montrose Management Group</t>
  </si>
  <si>
    <t>Disys India Private Limited</t>
  </si>
  <si>
    <t>['r', 'python', 'tensorflow', 'keras', 'pytorch']</t>
  </si>
  <si>
    <t>['sql', 'java', 'r', 'python', 'azure', 'aws', 'oracle', 'tableau']</t>
  </si>
  <si>
    <t>American Chemical Society</t>
  </si>
  <si>
    <t>['python', 'java', 'scala', 'javascript', 'shell', 'nosql', 'mongodb', 'mongodb', 'aws', 'hadoop', 'spark', 'pyspark', 'unix', 'jenkins']</t>
  </si>
  <si>
    <t>US E - Consulting-Cloud Data Engineer-PDS -S&amp;A -AI &amp; DE- PDM</t>
  </si>
  <si>
    <t>Deloitte</t>
  </si>
  <si>
    <t>['python', 'sql', 'redshift', 'aws', 'hadoop', 'pyspark', 'jenkins', 'git', 'terraform']</t>
  </si>
  <si>
    <t>FoundIT</t>
  </si>
  <si>
    <t>['python', 'nosql', 'sql', 'mysql', 'oracle', 'hadoop', 'spark', 'kafka']</t>
  </si>
  <si>
    <t>Markham, ON, Canada</t>
  </si>
  <si>
    <t>IBM</t>
  </si>
  <si>
    <t>['python', 'sql', 'watson', 'aws', 'ibm cloud', 'pyspark', 'terraform']</t>
  </si>
  <si>
    <t>Technology analyst</t>
  </si>
  <si>
    <t>['java', 'scala', 'python', 'sql', 'aws', 'hadoop', 'spark', 'react', 'angular', 'tableau']</t>
  </si>
  <si>
    <t>Littleton, CO</t>
  </si>
  <si>
    <t>DISH Network</t>
  </si>
  <si>
    <t>['python', 'sql', 'mysql', 'oracle', 'airflow', 'kafka', 'spark', 'gitlab']</t>
  </si>
  <si>
    <t>Office of the Chief of the National Guard Bureau</t>
  </si>
  <si>
    <t>Maassluis, Netherlands</t>
  </si>
  <si>
    <t>Lely</t>
  </si>
  <si>
    <t>['sql', 'python', 'c#', 'azure', 'databricks', 'pyspark', 'kubernetes', 'gitlab']</t>
  </si>
  <si>
    <t>Data Engineering Analyst</t>
  </si>
  <si>
    <t>['java', 'python']</t>
  </si>
  <si>
    <t>['sql', 'python', 'azure', 'spark', 'git']</t>
  </si>
  <si>
    <t>Junior Data Engineer</t>
  </si>
  <si>
    <t>Data Science Manager II</t>
  </si>
  <si>
    <t>PAYLOCITY CORPORATION</t>
  </si>
  <si>
    <t>['python', 'aws', 'azure', 'github', 'jenkins']</t>
  </si>
  <si>
    <t>HIVED</t>
  </si>
  <si>
    <t>['sql', 'python', 'bigquery', 'windows', 'looker', 'github', 'unify']</t>
  </si>
  <si>
    <t>AACSB International</t>
  </si>
  <si>
    <t>['sql', 'python', 'looker']</t>
  </si>
  <si>
    <t>Diligent Corporation</t>
  </si>
  <si>
    <t>['python', 'sql', 'postgresql', 'aws', 'tensorflow', 'keras', 'pytorch', 'django']</t>
  </si>
  <si>
    <t>Ankara, Türkiye</t>
  </si>
  <si>
    <t>PaneraTech, Inc.</t>
  </si>
  <si>
    <t>['matlab', 'r', 'excel']</t>
  </si>
  <si>
    <t>Lead Business Data Analyst</t>
  </si>
  <si>
    <t>Lowell, WI</t>
  </si>
  <si>
    <t>Kronos Incorporated</t>
  </si>
  <si>
    <t>['sql', 'bigquery', 'azure', 'oracle', 'power bi', 'tableau']</t>
  </si>
  <si>
    <t>Senior Data Engineer Cyber Defense Operations Center</t>
  </si>
  <si>
    <t>Augusta, GA</t>
  </si>
  <si>
    <t>['sql', 'nosql', 'kafka']</t>
  </si>
  <si>
    <t>Senior Lead Data Engineer</t>
  </si>
  <si>
    <t>Lead Business Intelligence Analyst</t>
  </si>
  <si>
    <t>Autodesk, Inc</t>
  </si>
  <si>
    <t>['sql', 'r', 'python', 'snowflake', 'excel', 'powerpoint', 'looker', 'tableau']</t>
  </si>
  <si>
    <t>['python', 'sql', 'gcp', 'azure', 'tensorflow', 'pytorch', 'keras', 'flow']</t>
  </si>
  <si>
    <t>Constellation Technologies Inc</t>
  </si>
  <si>
    <t>['sql', 'oracle', 'aws', 'linux']</t>
  </si>
  <si>
    <t>Lubbock, TX</t>
  </si>
  <si>
    <t>['sql', 'alteryx']</t>
  </si>
  <si>
    <t>Senior Product Data Scientist</t>
  </si>
  <si>
    <t>PayPal</t>
  </si>
  <si>
    <t>Northampton, MA</t>
  </si>
  <si>
    <t>['sql', 'postgresql', 'express', 'atlassian', 'git', 'confluence', 'jira']</t>
  </si>
  <si>
    <t>Data Audit and Risk and Control Analyst (C13/VP)</t>
  </si>
  <si>
    <t>Seminole, FL</t>
  </si>
  <si>
    <t>Principal Data Engineer (San Francisco, CA)</t>
  </si>
  <si>
    <t>['sql', 'python', 'snowflake', 'airflow', 'tableau', 'power bi', 'excel']</t>
  </si>
  <si>
    <t>BAE Systems</t>
  </si>
  <si>
    <t>['sql', 'python', 'r', 'aws', 'tidyverse', 'git']</t>
  </si>
  <si>
    <t>Data Engineer with Security Clearance</t>
  </si>
  <si>
    <t>Open Systems Technologies Corporation</t>
  </si>
  <si>
    <t>['sql', 'python', 'java', 'aws']</t>
  </si>
  <si>
    <t>Senior Analyst (Data Analysis)</t>
  </si>
  <si>
    <t>Government Accountability Office</t>
  </si>
  <si>
    <t>Data Scientist / Analyst</t>
  </si>
  <si>
    <t>Data Science Director</t>
  </si>
  <si>
    <t>Envestnet</t>
  </si>
  <si>
    <t>['python', 'shell', 'sql', 'aws', 'scikit-learn', 'tensorflow', 'nltk', 'zoom']</t>
  </si>
  <si>
    <t>Program Analyst</t>
  </si>
  <si>
    <t>Facility Operations Operational Analyst</t>
  </si>
  <si>
    <t>['oracle', 'excel', 'tableau']</t>
  </si>
  <si>
    <t>NBA</t>
  </si>
  <si>
    <t>['python', 'r', 'azure', 'databricks', 'snowflake']</t>
  </si>
  <si>
    <t>['python', 'r', 'sas', 'sas', 'sql', 'aws', 'azure', 'tableau', 'power bi']</t>
  </si>
  <si>
    <t>Data engineer</t>
  </si>
  <si>
    <t>Aqemia</t>
  </si>
  <si>
    <t>['aws', 'kubernetes']</t>
  </si>
  <si>
    <t>Offutt AFB, NE</t>
  </si>
  <si>
    <t>US Department of the Air Force</t>
  </si>
  <si>
    <t>Advantex Consulting</t>
  </si>
  <si>
    <t>['java', 'scala', 'python', 'aws', 'tensorflow', 'pytorch', 'kubernetes', 'docker']</t>
  </si>
  <si>
    <t>Data Science Manager, Growth Intelligence And Machine Learning</t>
  </si>
  <si>
    <t>['r', 'python', 'sql', 'flow']</t>
  </si>
  <si>
    <t>Senior Data Scientist (Remote)</t>
  </si>
  <si>
    <t>Verikai</t>
  </si>
  <si>
    <t>['r', 'python', 'pyspark', 'excel']</t>
  </si>
  <si>
    <t>['python', 'sql', 'r', 'matlab', 'jupyter', 'spark', 'excel', 'terminal']</t>
  </si>
  <si>
    <t>Data System Analyst</t>
  </si>
  <si>
    <t>UCLA Health</t>
  </si>
  <si>
    <t>['sql', 'sql server', 'oracle', 'tableau', 'excel', 'ssrs', 'ssis']</t>
  </si>
  <si>
    <t>EL6 - Senior Associate Data Engineer L2</t>
  </si>
  <si>
    <t>['python', 'nosql', 'sql', 'dynamodb', 'sql server', 'redshift', 'oracle', 'azure', 'databricks', 'spark']</t>
  </si>
  <si>
    <t>Data Engineer, AppleCare Business Insights</t>
  </si>
  <si>
    <t>['sql', 'nosql', 'r', 'python', 'snowflake', 'hadoop', 'tableau']</t>
  </si>
  <si>
    <t>Data Engineer (Entry Level)</t>
  </si>
  <si>
    <t>['sql', 'python', 'r', 'scala', 'postgresql', 'mysql', 'aws', 'azure', 'gcp', 'redshift', 'bigquery', 'spark', 'kafka', 'hadoop', 'tableau', 'power bi']</t>
  </si>
  <si>
    <t>Junior Data Engineer (Greater NYC Area, NY)</t>
  </si>
  <si>
    <t>Open Road Media</t>
  </si>
  <si>
    <t>['python', 'sql', 'mysql', 'redshift', 'airflow', 'spark', 'django', 'tableau', 'git', 'docker']</t>
  </si>
  <si>
    <t>Data Engineer - Jr/Mid Level (Remote)</t>
  </si>
  <si>
    <t>pulseData</t>
  </si>
  <si>
    <t>['spark', 'airflow', 'kubernetes']</t>
  </si>
  <si>
    <t>Cadillac Fairview</t>
  </si>
  <si>
    <t>['sql', 'python', 'java', 'scala', 'aws', 'snowflake', 'unix', 'flow', 'confluence']</t>
  </si>
  <si>
    <t>TripActions</t>
  </si>
  <si>
    <t>['go', 'python', 'sql', 'java', 'c++', 'numpy', 'pandas', 'tensorflow', 'tableau', 'git']</t>
  </si>
  <si>
    <t>DISH</t>
  </si>
  <si>
    <t>['python', 'sql', 'scala', 'aws', 'azure', 'hadoop', 'spark', 'pyspark', 'docker', 'kubernetes']</t>
  </si>
  <si>
    <t>['sql', 'power bi', 'tableau']</t>
  </si>
  <si>
    <t>Data Engineering Manager, Analytics</t>
  </si>
  <si>
    <t>['sql', 'python', 'java', 'hadoop']</t>
  </si>
  <si>
    <t>Data Scientist, Poland</t>
  </si>
  <si>
    <t>Surprise.com</t>
  </si>
  <si>
    <t>['python', 'sql', 'snowflake', 'redshift', 'spark', 'ggplot2', 'plotly', 'matplotlib', 'tableau', 'docker']</t>
  </si>
  <si>
    <t>Senior Principal Data Scientist</t>
  </si>
  <si>
    <t>Ultimate Kronos Group</t>
  </si>
  <si>
    <t>['sql', 'python', 'scala', 'pandas']</t>
  </si>
  <si>
    <t>Data Analyst / Engineer</t>
  </si>
  <si>
    <t>Perigon Group</t>
  </si>
  <si>
    <t>['sql', 'snowflake', 'tableau']</t>
  </si>
  <si>
    <t>Data Scientist, SBG Marketing Science</t>
  </si>
  <si>
    <t>Armonk, NY</t>
  </si>
  <si>
    <t>IBM Careers</t>
  </si>
  <si>
    <t>['sql', 'nosql', 'java', 'python', 'go', 'spark']</t>
  </si>
  <si>
    <t>['sas', 'sas', 'r', 'sql']</t>
  </si>
  <si>
    <t>Veeva Systems</t>
  </si>
  <si>
    <t>['python', 'java', 'nosql', 'aws', 'azure', 'hadoop', 'spark']</t>
  </si>
  <si>
    <t>Milliman</t>
  </si>
  <si>
    <t>['sql', 'sas', 'sas', 'c', 'excel']</t>
  </si>
  <si>
    <t>Data Engineer, Specialist</t>
  </si>
  <si>
    <t>Vanguard Group</t>
  </si>
  <si>
    <t>['python', 'dynamodb', 'aws', 'pyspark', 'spark', 'bitbucket']</t>
  </si>
  <si>
    <t>Engineering Data Scientist, Ad Ranking</t>
  </si>
  <si>
    <t>Snap Inc</t>
  </si>
  <si>
    <t>Data Engineer 1</t>
  </si>
  <si>
    <t>Jones Lang LaSalle Incorporated</t>
  </si>
  <si>
    <t>['python', 'scala', 'java', 'sql', 'databricks', 'spark', 'flow']</t>
  </si>
  <si>
    <t>Data Engineer, Product Analytics</t>
  </si>
  <si>
    <t>['sql', 'python', 'c++', 'c#', 'scala']</t>
  </si>
  <si>
    <t>Lead Data Analyst, Digital Experience Analytics</t>
  </si>
  <si>
    <t>Data Scientist (TS/SCI Poly)</t>
  </si>
  <si>
    <t>['python', 'mysql', 'aws']</t>
  </si>
  <si>
    <t>Virology Data Analyst/Lab Operations *2nd Shift*</t>
  </si>
  <si>
    <t>West Point, PA</t>
  </si>
  <si>
    <t>Eurofins</t>
  </si>
  <si>
    <t>['word']</t>
  </si>
  <si>
    <t>Senior Data Analyst with Python SQL - Bangalore</t>
  </si>
  <si>
    <t>INTERDISCIPLINARY DATA SCIENTIST, GENERAL ENGINEER &amp; OPERATIONS...</t>
  </si>
  <si>
    <t>Patuxent, MD</t>
  </si>
  <si>
    <t>Naval Air Systems Command</t>
  </si>
  <si>
    <t>['r', 'python', 'java', 'scala', 'sql', 'azure', 'tensorflow', 'pytorch', 'docker', 'kubernetes']</t>
  </si>
  <si>
    <t>Health Scientist (Data Science)/Physical Scientist (Data...</t>
  </si>
  <si>
    <t>['r', 'python', 'sql', 'scala', 'java', 'julia', 'matlab', 'tableau']</t>
  </si>
  <si>
    <t>Data Engineer with Mulesoft</t>
  </si>
  <si>
    <t>DevOps Engineer (Machine Learning Team)</t>
  </si>
  <si>
    <t>Kraków, Poland</t>
  </si>
  <si>
    <t>['python', 'aws', 'tensorflow', 'pytorch', 'docker', 'jenkins', 'gitlab']</t>
  </si>
  <si>
    <t>Data Analyst, Senior</t>
  </si>
  <si>
    <t>Atlanta Regional Commission</t>
  </si>
  <si>
    <t>['r', 'java', 'python']</t>
  </si>
  <si>
    <t>U.S. Department of Defense (DOD)</t>
  </si>
  <si>
    <t>['python', 'sql', 'postgresql', 'snowflake', 'aws', 'databricks', 'airflow', 'docker', 'gitlab', 'kubernetes']</t>
  </si>
  <si>
    <t>Senior Data Engineer (Seattle, WA)</t>
  </si>
  <si>
    <t>Bellevue, WA</t>
  </si>
  <si>
    <t>Warner Bros. Discovery</t>
  </si>
  <si>
    <t>['python', 'sql', 'nosql', 'mongodb', 'mongodb', 'elasticsearch', 'spark', 'excel']</t>
  </si>
  <si>
    <t>Data Engineer (OBIEE/PLSQL)</t>
  </si>
  <si>
    <t>['python', 'sql', 'oracle', 'aws', 'snowflake']</t>
  </si>
  <si>
    <t>Northfield, IL</t>
  </si>
  <si>
    <t>College of American Pathologists</t>
  </si>
  <si>
    <t>['spss', 'tableau', 'powerpoint', 'excel', 'word']</t>
  </si>
  <si>
    <t>Azure Data Architect</t>
  </si>
  <si>
    <t>ASI</t>
  </si>
  <si>
    <t>['sql', 'azure']</t>
  </si>
  <si>
    <t>Sr Director, Data Science</t>
  </si>
  <si>
    <t>AmTrust Financial Services</t>
  </si>
  <si>
    <t>['sql', 't-sql', 'ssis', 'ssrs']</t>
  </si>
  <si>
    <t>Edge Data Center Engineer - Edge Ops</t>
  </si>
  <si>
    <t>Roblox</t>
  </si>
  <si>
    <t>['go', 'linux', 'ubuntu']</t>
  </si>
  <si>
    <t>Eaton</t>
  </si>
  <si>
    <t>['sql', 'azure', 'power bi', 'dax', 'alteryx', 'jira']</t>
  </si>
  <si>
    <t>Supervisory Information Technology Specialist (Associate Director...</t>
  </si>
  <si>
    <t>National Technical Information Service</t>
  </si>
  <si>
    <t>Senior Data Scientist, Experimentation Platform</t>
  </si>
  <si>
    <t>Grammarly</t>
  </si>
  <si>
    <t>['sql', 'python', 'r', 'scala']</t>
  </si>
  <si>
    <t>Senior Data Quality Assurance (QA) Analyst</t>
  </si>
  <si>
    <t>Experian</t>
  </si>
  <si>
    <t>['sql', 'sas', 'sas', 'shell', 'sql server', 'unix', 'linux', 'tableau']</t>
  </si>
  <si>
    <t>Data Science Manager, Analytics (Monetization)</t>
  </si>
  <si>
    <t>Buzzer</t>
  </si>
  <si>
    <t>['scala', 'python', 'sql', 'nosql', 'dynamodb', 'aws', 'snowflake', 'redshift', 'hadoop', 'spark', 'tensorflow', 'keras', 'flow', 'docker']</t>
  </si>
  <si>
    <t>DHRM - Data Scientist 3</t>
  </si>
  <si>
    <t>vTech Solution, Inc.</t>
  </si>
  <si>
    <t>U.S. Army Training and Doctrine Command</t>
  </si>
  <si>
    <t>Data Scientist, GBG</t>
  </si>
  <si>
    <t>Facebook App</t>
  </si>
  <si>
    <t>['sql', 'python', 'r', 'pandas', 'scikit-learn', 'tidyverse', 'dplyr', 'ggplot2']</t>
  </si>
  <si>
    <t>Data Scientist (Active TS Clearance)</t>
  </si>
  <si>
    <t>['python', 'mysql', 'oracle']</t>
  </si>
  <si>
    <t>Data Science and Analysis</t>
  </si>
  <si>
    <t>Citizant</t>
  </si>
  <si>
    <t>['python', 'r', 'sql', 'power bi', 'dax', 'tableau']</t>
  </si>
  <si>
    <t>Deckers Brands</t>
  </si>
  <si>
    <t>['python', 'sql', 'aws', 'spark', 'linux', 'git', 'github', 'docker']</t>
  </si>
  <si>
    <t>['sql', 'sas', 'sas', 'r', 'c#', 'java', 'c++', 'sql server', 'snowflake', 'oracle', 'azure', 'aws', 'databricks', 'rshiny', 'tableau', 'sap']</t>
  </si>
  <si>
    <t>Data Engineer (Knowledge Graph)</t>
  </si>
  <si>
    <t>Gaithersburg, MD</t>
  </si>
  <si>
    <t>AstraZeneca</t>
  </si>
  <si>
    <t>['swift', 'python', 'java', 'neo4j', 'aws', 'azure']</t>
  </si>
  <si>
    <t>['tableau', 'flow']</t>
  </si>
  <si>
    <t>Senior Cloud Data Engineer</t>
  </si>
  <si>
    <t>Elevance Health</t>
  </si>
  <si>
    <t>['python', 'scala', 'aws', 'gcp', 'snowflake', 'bigquery', 'spark', 'terraform']</t>
  </si>
  <si>
    <t>Data Engineer (SFDC Interface)</t>
  </si>
  <si>
    <t>NTT DATA  Services</t>
  </si>
  <si>
    <t>['scala', 'sql', 'java', 'oracle', 'hadoop', 'spark', 'tableau', 'svn', 'gitlab', 'jira', 'confluence']</t>
  </si>
  <si>
    <t>(Senior) Machine Learning Inference Engineer</t>
  </si>
  <si>
    <t>Munich, Germany</t>
  </si>
  <si>
    <t>Brainlab</t>
  </si>
  <si>
    <t>Data Scientist and Technology Delivery manager - SVP /  (Hybrid)</t>
  </si>
  <si>
    <t>['r', 'python', 'sql', 'scala', 'java', 'c++', 'matplotlib', 'tableau']</t>
  </si>
  <si>
    <t>Data Engineer (Evergreen)</t>
  </si>
  <si>
    <t>Canadian Tire</t>
  </si>
  <si>
    <t>['sql', 'python', 'spark']</t>
  </si>
  <si>
    <t>['python', 'sql', 'aws', 'snowflake', 'flow']</t>
  </si>
  <si>
    <t>Data Science Manager, Ads Infrastructure</t>
  </si>
  <si>
    <t>Global Financial Crimes Compliance Data Analyst - Vice President</t>
  </si>
  <si>
    <t>JP Morgan Chase &amp; Co.</t>
  </si>
  <si>
    <t>['sql', 'python', 'sas', 'sas', 'oracle', 'tableau', 'alteryx']</t>
  </si>
  <si>
    <t>Goleta, CA</t>
  </si>
  <si>
    <t>['python', 'sql', 'aws', 'spark', 'linux', 'git', 'github']</t>
  </si>
  <si>
    <t>Regions Financial Corporation</t>
  </si>
  <si>
    <t>['sas', 'sas', 'python', 'ruby', 'ruby', 'r', 'matlab', 'scala', 'java', 'sql', 'hadoop', 'spark', 'kafka', 'tensorflow', 'pytorch', 'keras', 'tableau']</t>
  </si>
  <si>
    <t>Data Scientist &amp; Modeling Engineer – Battery Technology</t>
  </si>
  <si>
    <t>Data Analyst, Tiktok Ads - USDS</t>
  </si>
  <si>
    <t>Data Scientist - Global Sales (REMOTE) (Wilmington, NC)</t>
  </si>
  <si>
    <t>Charles River Laboratories</t>
  </si>
  <si>
    <t>['sql', 'r', 'python', 'crystal', 'sql server', 'ssis', 'tableau', 'flow']</t>
  </si>
  <si>
    <t>['sql', 'java', 'python', 'perl', 'shell', 'db2', 'sql server', 'oracle', 'aws', 'azure', 'spark', 'kafka', 'docker', 'kubernetes']</t>
  </si>
  <si>
    <t>Data Scientist (Financial Operations)</t>
  </si>
  <si>
    <t>Redstone Arsenal, AL</t>
  </si>
  <si>
    <t>Headquarters, AMC</t>
  </si>
  <si>
    <t>Ruby Data Business Lead Analyst - C13/VP</t>
  </si>
  <si>
    <t>['ruby', 'ruby']</t>
  </si>
  <si>
    <t>Woodbridge Township, NJ</t>
  </si>
  <si>
    <t>Provident Financial Services, Inc</t>
  </si>
  <si>
    <t>['python', 'java', 'sql', 'sql server', 'oracle', 'aws']</t>
  </si>
  <si>
    <t>Sterling, VA</t>
  </si>
  <si>
    <t>REI Systems</t>
  </si>
  <si>
    <t>['azure', 'aws', 'databricks', 'tableau']</t>
  </si>
  <si>
    <t>Stafford, VA</t>
  </si>
  <si>
    <t>Falconwood, Incorporated</t>
  </si>
  <si>
    <t>['python', 'r', 'sql', 'postgresql', 'db2', 'oracle', 'redshift', 'aws', 'snowflake', 'hadoop', 'power bi', 'outlook', 'excel', 'word', 'powerpoint']</t>
  </si>
  <si>
    <t>Architect Data Engineer</t>
  </si>
  <si>
    <t>Hyderabad, Telangana, India</t>
  </si>
  <si>
    <t>Credera</t>
  </si>
  <si>
    <t>['sql', 'nosql', 'mongodb', 'mongodb', 'python', 'java', 'c++', 'scala', 'mysql', 'sql server', 'cassandra', 'aws', 'azure', 'hadoop', 'spark', 'kafka', 'airflow', 'react', 'spring', 'kubernetes', 'docker']</t>
  </si>
  <si>
    <t>Torrance, CA</t>
  </si>
  <si>
    <t>INDUSTRIAL SCHEDULER/EVM ANALYST</t>
  </si>
  <si>
    <t>Navy Systems Management Activity</t>
  </si>
  <si>
    <t>IT Data Analyst III</t>
  </si>
  <si>
    <t>TD Bank</t>
  </si>
  <si>
    <t>Senior Analytics Engineer</t>
  </si>
  <si>
    <t>Choco</t>
  </si>
  <si>
    <t>['sql', 'python', 'redshift', 'snowflake', 'bigquery', 'aws', 'databricks', 'spark', 'airflow', 'pyspark', 'looker', 'tableau', 'git']</t>
  </si>
  <si>
    <t>['go', 'python', 'r', 'azure']</t>
  </si>
  <si>
    <t>Pave</t>
  </si>
  <si>
    <t>['go', 'sql', 'r', 'python', 'looker', 'airtable']</t>
  </si>
  <si>
    <t>AVP Data Engineer Analyst</t>
  </si>
  <si>
    <t>Pompton Lakes, NJ</t>
  </si>
  <si>
    <t>Sr. Data Engineer (REMOTE)</t>
  </si>
  <si>
    <t>The Hartford Financial Services Group, Inc.</t>
  </si>
  <si>
    <t>['sql', 'r', 'python', 'aws', 'airflow', 'unix', 'github', 'git', 'docker', 'kubernetes']</t>
  </si>
  <si>
    <t>BD Oracle Data Modeler</t>
  </si>
  <si>
    <t>['java', 'python', 'r', 'sql', 'oracle', 'sap']</t>
  </si>
  <si>
    <t>Senior Manager, HR Data Analytics (SSC)</t>
  </si>
  <si>
    <t>['python', 'r', 'matlab', 'excel']</t>
  </si>
  <si>
    <t>Team Lead Data Engineering (all genders)</t>
  </si>
  <si>
    <t>Stuttgart, Germany</t>
  </si>
  <si>
    <t>TeamViewer</t>
  </si>
  <si>
    <t>['sql', 'scala', 'spark']</t>
  </si>
  <si>
    <t>Clinical Data Scientist</t>
  </si>
  <si>
    <t>Nashville, TN</t>
  </si>
  <si>
    <t>Ardent Health Services</t>
  </si>
  <si>
    <t>['r', 'python', 'sql', 'sql server', 'azure']</t>
  </si>
  <si>
    <t>Arity-Data Scientist- Remote</t>
  </si>
  <si>
    <t>Allstate Insurance Company</t>
  </si>
  <si>
    <t>['r', 'python', 'spark']</t>
  </si>
  <si>
    <t>Data Engineer- Threat Research</t>
  </si>
  <si>
    <t>Menlo Security</t>
  </si>
  <si>
    <t>['python', 'aws', 'airflow', 'spark', 'express', 'splunk', 'docker', 'kubernetes', 'terraform', 'jenkins']</t>
  </si>
  <si>
    <t>JDC</t>
  </si>
  <si>
    <t>Experimentation Data Analyst</t>
  </si>
  <si>
    <t>Luxembourg</t>
  </si>
  <si>
    <t>Docler Holding</t>
  </si>
  <si>
    <t>['nosql', 'r', 'python', 'pandas', 'numpy', 'scikit-learn']</t>
  </si>
  <si>
    <t>Strategic Workforce Planning Data Scientist</t>
  </si>
  <si>
    <t>Truist Financial</t>
  </si>
  <si>
    <t>['python', 'sas', 'sas', 'r', 'sql', 'nosql', 'hadoop', 'spark', 'jquery']</t>
  </si>
  <si>
    <t>IT Business Data Analyst - Hybrid</t>
  </si>
  <si>
    <t>Elk Grove Village, IL</t>
  </si>
  <si>
    <t>Platform Lead - AI, Business Intelligence and Data Engineering</t>
  </si>
  <si>
    <t>Sandy, UT</t>
  </si>
  <si>
    <t>Voze</t>
  </si>
  <si>
    <t>['python', 'postgresql', 'flow', 'docker']</t>
  </si>
  <si>
    <t>Data Engineer (Remote Option)</t>
  </si>
  <si>
    <t>Balsam Brands</t>
  </si>
  <si>
    <t>['sql', 'sql server', 'mysql', 'azure', 'aws', 'oracle']</t>
  </si>
  <si>
    <t>Anti-Fraud Data Analyst Lead - USDS</t>
  </si>
  <si>
    <t>Associate Data Scientist - Online Business Analytics (Remote)</t>
  </si>
  <si>
    <t>Lead Machine Learning Engineer</t>
  </si>
  <si>
    <t>Alberta, Canada</t>
  </si>
  <si>
    <t>Bank of Montreal</t>
  </si>
  <si>
    <t>['python', 'sql', 'shell', 'aws', 'pyspark', 'airflow', 'docker', 'kubernetes', 'github']</t>
  </si>
  <si>
    <t>['sas', 'sas', 'python', 'java', 'sql', 'oracle']</t>
  </si>
  <si>
    <t>['python', 'aws', 'docker', 'kubernetes']</t>
  </si>
  <si>
    <t>Senior Associate, Data Science &amp; Analytics</t>
  </si>
  <si>
    <t>Sarepta Therapeutics</t>
  </si>
  <si>
    <t>Data Scientist Sr</t>
  </si>
  <si>
    <t>Ithaca, NY</t>
  </si>
  <si>
    <t>['go', 'python', 'sql', 'hadoop', 'spark']</t>
  </si>
  <si>
    <t>Data Scientist-Director Level Resource-Philadelphia, PA OR New York</t>
  </si>
  <si>
    <t>Georgia IT, Inc.</t>
  </si>
  <si>
    <t>['r', 'sas', 'sas', 'matlab', 'python', 'sql', 'scala', 'julia', 'ruby', 'ruby', 'java', 'c#', 'nosql', 'spark', 'hadoop', 'spss']</t>
  </si>
  <si>
    <t>Sr Data Engineer (Remote Eligible)</t>
  </si>
  <si>
    <t>['java', 'scala', 'python', 'nosql', 'sql', 'mongo', 'shell', 'mysql', 'cassandra', 'redshift', 'snowflake', 'aws', 'azure', 'kafka', 'hadoop', 'spark', 'tableau']</t>
  </si>
  <si>
    <t>Mooresville, NC</t>
  </si>
  <si>
    <t>Lowe’s</t>
  </si>
  <si>
    <t>['sql', 'no-sql', 'mysql', 'sql server', 'oracle', 'hadoop', 'spark', 'kafka', 'microstrategy']</t>
  </si>
  <si>
    <t>['sql', 'sql server', 'azure', 'ssis', 'git']</t>
  </si>
  <si>
    <t>Database Engineer</t>
  </si>
  <si>
    <t>Alcor</t>
  </si>
  <si>
    <t>['nosql', 'cassandra', 'couchbase', 'elasticsearch', 'aws', 'kafka']</t>
  </si>
  <si>
    <t>Big Data Engineer - PySpark (Seattle, WA or Remote)</t>
  </si>
  <si>
    <t>Logic20/20</t>
  </si>
  <si>
    <t>['go', 'python', 'mongodb', 'mongodb', 'aws', 'pyspark', 'hadoop', 'spark', 'airflow', 'outlook']</t>
  </si>
  <si>
    <t>Lead Marketing Data Scientist, GBD</t>
  </si>
  <si>
    <t>['sql', 'sas', 'sas', 'r', 'spss']</t>
  </si>
  <si>
    <t>Specialist, Data Engineer</t>
  </si>
  <si>
    <t>Ohio City, OH</t>
  </si>
  <si>
    <t>Nationwide Insurance</t>
  </si>
  <si>
    <t>['sql', 'python', 'r', 'shell', 'perl', 'ruby', 'ruby', 'aws', 'spark', 'linux', 'unix', 'docker', 'kubernetes', 'jenkins', 'unity', 'git', 'jira', 'confluence']</t>
  </si>
  <si>
    <t>['sql', 'python', 'r', 'azure', 'databricks', 'cognos', 'power bi', 'tableau', 'excel', 'powerpoint']</t>
  </si>
  <si>
    <t>Data Scientist, Mid</t>
  </si>
  <si>
    <t>['r', 'python', 'sql', 'nosql', 'mysql', 'hadoop', 'kafka', 'spark']</t>
  </si>
  <si>
    <t>RR Donnelley</t>
  </si>
  <si>
    <t>['sas', 'sas', 'r', 'sql', 'python', 'nosql', 'aws', 'tableau']</t>
  </si>
  <si>
    <t>Nutrition Data Management Specialist</t>
  </si>
  <si>
    <t>MealSuite</t>
  </si>
  <si>
    <t>['express', 'excel']</t>
  </si>
  <si>
    <t>Hong Kong</t>
  </si>
  <si>
    <t>['sas', 'sas', 'python', 'sql', 'spark', 'hadoop']</t>
  </si>
  <si>
    <t>Health Scientist Administrator -FAIR Data Science</t>
  </si>
  <si>
    <t>['sql', 'python', 'java', 'c', 'mysql', 'sql server', 'db2', 'bigquery', 'oracle', 'hadoop', 'spark', 'linux', 'jira']</t>
  </si>
  <si>
    <t>['sharepoint']</t>
  </si>
  <si>
    <t>['r', 'python', 'hadoop', 'kafka', 'spark', 'plotly', 'seaborn', 'ggplot2']</t>
  </si>
  <si>
    <t>Data Scientist Junior</t>
  </si>
  <si>
    <t>Fes, Morocco</t>
  </si>
  <si>
    <t>Morocco</t>
  </si>
  <si>
    <t>ALTEN</t>
  </si>
  <si>
    <t>['python', 'linux']</t>
  </si>
  <si>
    <t>Senior Scientist, Data Science</t>
  </si>
  <si>
    <t>Flagship Pioneering</t>
  </si>
  <si>
    <t>['ruby', 'ruby', 'python', 'bash', 'databricks', 'alteryx', 'git']</t>
  </si>
  <si>
    <t>Product Data Scientist</t>
  </si>
  <si>
    <t>Southwire Company</t>
  </si>
  <si>
    <t>['python', 'sql', 'oracle', 'hadoop', 'power bi', 'wire']</t>
  </si>
  <si>
    <t>Executive Manager – Data Science Innovation</t>
  </si>
  <si>
    <t>Tulsa, OK</t>
  </si>
  <si>
    <t>Quantium</t>
  </si>
  <si>
    <t>Director-Data Engineer, Retail Media+</t>
  </si>
  <si>
    <t>Senior Data Engineer - Hybrid / Culver City / YouTube APIs</t>
  </si>
  <si>
    <t>['python', 'aws', 'spark', 'pandas', 'flow']</t>
  </si>
  <si>
    <t>Toronto, OH</t>
  </si>
  <si>
    <t>['python', 'sas', 'sas', 'sql', 'r']</t>
  </si>
  <si>
    <t>Quality Data Analyst</t>
  </si>
  <si>
    <t>['excel', 'powerpoint', 'sheets', 'tableau']</t>
  </si>
  <si>
    <t>Richmond, KY</t>
  </si>
  <si>
    <t>Insight Enterprises, Inc.</t>
  </si>
  <si>
    <t>['sql', 'ssis', 'ssrs']</t>
  </si>
  <si>
    <t>MasterCard</t>
  </si>
  <si>
    <t>['scala', 'java', 'python', 'spark', 'hadoop', 'kafka']</t>
  </si>
  <si>
    <t>Investigations and Insights Lead Data Analyst - USDS</t>
  </si>
  <si>
    <t>Milan, IL</t>
  </si>
  <si>
    <t>John Deere</t>
  </si>
  <si>
    <t>['sql', 'go', 'tableau']</t>
  </si>
  <si>
    <t>Wilsonville, OR</t>
  </si>
  <si>
    <t>ESS</t>
  </si>
  <si>
    <t>['python', 'r', 'sql', 'c#', 'nosql', 'ssis']</t>
  </si>
  <si>
    <t>Enterprise Holdings</t>
  </si>
  <si>
    <t>Sr Data Scientist-Supply Chain</t>
  </si>
  <si>
    <t>Honeywell</t>
  </si>
  <si>
    <t>['python', 'sql', 'snowflake', 'express', 'flow']</t>
  </si>
  <si>
    <t>NYU Langone</t>
  </si>
  <si>
    <t>['go', 'r', 'sql']</t>
  </si>
  <si>
    <t>Data Analyst (H/F) - CDI</t>
  </si>
  <si>
    <t>['sql', 'bigquery', 'spark']</t>
  </si>
  <si>
    <t>Principle Data Engineer / Architect</t>
  </si>
  <si>
    <t>['sql', 'nosql', 'python', 'aws', 'gcp', 'azure', 'ssis', 'ssrs']</t>
  </si>
  <si>
    <t>Lead Data Engineer (Big Data)</t>
  </si>
  <si>
    <t>['sql', 'python', 'bash', 'powershell', 'shell', 'mongodb', 'mongodb', 'sql server', 'oracle', 'gcp', 'azure', 'spark', 'kafka', 'hadoop', 'ssis']</t>
  </si>
  <si>
    <t>Data Scientist / Principal Data Scientist</t>
  </si>
  <si>
    <t>['sql', 'python', 'javascript', 'c#', 'sql server', 'flask', 'sap', 'ssis', 'git', 'atlassian', 'bitbucket', 'jira', 'confluence']</t>
  </si>
  <si>
    <t>Sr. Lead Fraud Data Analyst</t>
  </si>
  <si>
    <t>Iselin, NJ</t>
  </si>
  <si>
    <t>['sas', 'sas', 'r', 'sql', 'oracle', 'hadoop', 'alteryx', 'tableau', 'splunk']</t>
  </si>
  <si>
    <t>Data Engineer, Data Operations - Remote Within Footprint</t>
  </si>
  <si>
    <t>Associated Bank</t>
  </si>
  <si>
    <t>['python', 'powershell', 'sql', 'r', 'shell', 'ruby', 'ruby', 'sql server', 'oracle', 'aws', 'ssis', 'ssrs', 'flow']</t>
  </si>
  <si>
    <t>HAYS</t>
  </si>
  <si>
    <t>['sql', 'scala', 'databricks', 'aws', 'redshift', 'snowflake', 'spark']</t>
  </si>
  <si>
    <t>Antioch, IL</t>
  </si>
  <si>
    <t>AbbVie</t>
  </si>
  <si>
    <t>['sql', 'python', 'sas', 'sas', 'r', 'oracle', 'aws', 'spark', 'airflow']</t>
  </si>
  <si>
    <t>Business Analytics Analyst</t>
  </si>
  <si>
    <t>Wright-Patterson AFB, OH</t>
  </si>
  <si>
    <t>US Department of Defense</t>
  </si>
  <si>
    <t>['python', 'r', 'sql', 'c', 'tableau']</t>
  </si>
  <si>
    <t>Application Senior Support Analyst (Data Flow Ops)</t>
  </si>
  <si>
    <t>['sql', 'flow']</t>
  </si>
  <si>
    <t>Aberdeen, MD</t>
  </si>
  <si>
    <t>Data Systems Analysts</t>
  </si>
  <si>
    <t>(Senior) Web Analytics Engineer (m/f/d)</t>
  </si>
  <si>
    <t>BAUHAUS</t>
  </si>
  <si>
    <t>['sql', 'javascript', 'firebase', 'firebase']</t>
  </si>
  <si>
    <t>Senior Data Engineer Technical Team Lead</t>
  </si>
  <si>
    <t>['java', 'sql', 'scala', 'python', 'cassandra', 'aws', 'spark', 'hadoop', 'terraform']</t>
  </si>
  <si>
    <t>Web Analyst (Senior Web Analyst) (6-month Roster)</t>
  </si>
  <si>
    <t>San Juan, Puerto Rico</t>
  </si>
  <si>
    <t>Data Analyst, End to End Banking Operations</t>
  </si>
  <si>
    <t>Edmonton, AB, Canada</t>
  </si>
  <si>
    <t>ATB Financial</t>
  </si>
  <si>
    <t>['sql', 'python', 'javascript', 'bigquery', 'tableau', 'sheets']</t>
  </si>
  <si>
    <t>Tech Lead for MLOps Platform (REF1161I)</t>
  </si>
  <si>
    <t>Deutsche Telekom IT Solutions</t>
  </si>
  <si>
    <t>['aws', 'hadoop', 'spark', 'kubernetes', 'terraform']</t>
  </si>
  <si>
    <t>Consultant (German Speaking) - Data Analytics</t>
  </si>
  <si>
    <t>['sql', 'python', 'r', 'matlab']</t>
  </si>
  <si>
    <t>Data Analyst (Bangkok Based, Relocation Provided)</t>
  </si>
  <si>
    <t>Agoda</t>
  </si>
  <si>
    <t>['sql', 'sas', 'sas', 'r', 'python', 'vba', 'sql server', 'spss', 'tableau', 'power bi']</t>
  </si>
  <si>
    <t>Sr Data Scientist - IoT (Charlotte, NC)</t>
  </si>
  <si>
    <t>Lowe's Companies</t>
  </si>
  <si>
    <t>['python', 'java', 'scala', 'sql', 'numpy', 'pandas', 'hadoop', 'spark', 'kubernetes']</t>
  </si>
  <si>
    <t>Data Engineer (San Francisco, CA or Remote)</t>
  </si>
  <si>
    <t>['python', 'java', 'sql', 'c', 'aws', 'redshift', 'spark', 'airflow', 'kafka', 'atlassian']</t>
  </si>
  <si>
    <t>GCP Data Engineer (remote)</t>
  </si>
  <si>
    <t>Cognizant Technology Solutions</t>
  </si>
  <si>
    <t>['sql', 'python', 'java', 'gcp', 'bigquery', 'terraform']</t>
  </si>
  <si>
    <t>Principal Data Engineer I (Santa Monica, CA)</t>
  </si>
  <si>
    <t>GoodRx</t>
  </si>
  <si>
    <t>['python', 'sql', 'aws', 'redshift', 'databricks', 'gcp', 'kafka', 'airflow', 'spark', 'hadoop', 'pyspark', 'gdpr', 'excel', 'kubernetes', 'github', 'docker', 'terraform', 'jira']</t>
  </si>
  <si>
    <t>10101 - Senior Clinical and Population Health Data Analyst</t>
  </si>
  <si>
    <t>The Fund for Public Health in New York City</t>
  </si>
  <si>
    <t>['sql', 'sas', 'sas', 'r', 'python', 'spss', 'word', 'excel', 'powerpoint']</t>
  </si>
  <si>
    <t>CRH</t>
  </si>
  <si>
    <t>['sql', 'c#', 'word', 'excel', 'powerpoint', 'outlook']</t>
  </si>
  <si>
    <t>['sql', 'python', 'snowflake', 'redshift', 'aws', 'azure']</t>
  </si>
  <si>
    <t>Senior Data Analyst (TS/SCI required)</t>
  </si>
  <si>
    <t>IT Concepts Inc.</t>
  </si>
  <si>
    <t>Data Engineer - Enterprise Risk Platform</t>
  </si>
  <si>
    <t>Leeds, AL</t>
  </si>
  <si>
    <t>Lloyds Banking Group</t>
  </si>
  <si>
    <t>['sas', 'sas', 'python', 'sql', 'gcp']</t>
  </si>
  <si>
    <t>Interdisciplinary - Operations Research Analyst / Computer...</t>
  </si>
  <si>
    <t>Air Force Civilian Career Training</t>
  </si>
  <si>
    <t>Autodesk</t>
  </si>
  <si>
    <t>['python', 'aws', 'pandas', 'pytorch']</t>
  </si>
  <si>
    <t>Data Scientist (DATA ENGINEER)</t>
  </si>
  <si>
    <t>HQDA Field Operating Agencies and Staff Support Agencies</t>
  </si>
  <si>
    <t>['sql', 'r', 'python', 'oracle', 'tableau']</t>
  </si>
  <si>
    <t>MLOps Engineer</t>
  </si>
  <si>
    <t>Astana, Kazakhstan</t>
  </si>
  <si>
    <t>Kazakhstan</t>
  </si>
  <si>
    <t>RYTE Corporation</t>
  </si>
  <si>
    <t>['python', 'sql', 'mysql', 'sql server', 'azure', 'aws', 'gcp', 'oracle', 'pyspark', 'airflow', 'terraform', 'kubernetes', 'docker', 'jenkins', 'github', 'git', 'gitlab']</t>
  </si>
  <si>
    <t>Associate Analytics Engineer</t>
  </si>
  <si>
    <t>['python', 'sql', 'pyspark']</t>
  </si>
  <si>
    <t>Melbourne, FL</t>
  </si>
  <si>
    <t>['azure', 'databricks', 'oracle', 'jira', 'confluence']</t>
  </si>
  <si>
    <t>Middletown, NY</t>
  </si>
  <si>
    <t>Access-Supports for Living</t>
  </si>
  <si>
    <t>['sql', 'excel', 'cognos', 'spss', 'tableau']</t>
  </si>
  <si>
    <t>Engtal</t>
  </si>
  <si>
    <t>['scala', 'python', 'cassandra', 'elasticsearch', 'neo4j', 'gcp', 'aws', 'azure', 'spark', 'airflow', 'git', 'docker', 'kubernetes']</t>
  </si>
  <si>
    <t>Senior Data Engineer - (Christchurch)</t>
  </si>
  <si>
    <t>Christchurch, New Zealand</t>
  </si>
  <si>
    <t>Simple Machines</t>
  </si>
  <si>
    <t>['python', 'java', 'scala', 'golang', 'rust', 'aws', 'gcp', 'azure', 'bigquery', 'snowflake', 'databricks', 'spark', 'kafka', 'terraform', 'pulumi', 'docker', 'kubernetes', 'github']</t>
  </si>
  <si>
    <t>Pharmacovigilance Data Analyst</t>
  </si>
  <si>
    <t>Kyowa Kirin</t>
  </si>
  <si>
    <t>['r', 'gcp', 'gdpr', 'word', 'excel', 'powerpoint']</t>
  </si>
  <si>
    <t>['r', 'python', 'power bi']</t>
  </si>
  <si>
    <t>['scala', 'mongodb', 'mongodb', 'shell', 'sql', 'sas', 'sas', 'ibm cloud', 'snowflake', 'oracle', 'spark', 'kafka', 'airflow', 'tableau']</t>
  </si>
  <si>
    <t>Senior Software Engineer, Back End- Data Detection(Python, AWS...</t>
  </si>
  <si>
    <t>['java', 'python', 'sql', 'scala', 'nosql', 'go', 'aws', 'gcp', 'azure', 'node.js', 'docker', 'kubernetes']</t>
  </si>
  <si>
    <t>Material Master Data Specialist 80-100% (f/m/d)</t>
  </si>
  <si>
    <t>Frauenfeld, Switzerland</t>
  </si>
  <si>
    <t>Morrison &amp; Foerster LLP</t>
  </si>
  <si>
    <t>['python', 'r', 't-sql', 'azure', 'aws', 'tableau', 'power bi']</t>
  </si>
  <si>
    <t>Senior Data Engineer (Python, AWS, Airflow, Snowflake) (Hybrid)</t>
  </si>
  <si>
    <t>DHS, VA</t>
  </si>
  <si>
    <t>Data Analyst, E-Commerce Risk - USDS</t>
  </si>
  <si>
    <t>['sql', 'sas', 'sas', 'r', 'python', 'express']</t>
  </si>
  <si>
    <t>IT ERP/ OCM - Data Analyst</t>
  </si>
  <si>
    <t>Waukegan, IL</t>
  </si>
  <si>
    <t>Abbott</t>
  </si>
  <si>
    <t>['go', 'excel', 'sap', 'symphony']</t>
  </si>
  <si>
    <t>Eliiza</t>
  </si>
  <si>
    <t>['python', 'scala', 'java', 'nosql', 'aws', 'gcp', 'bigquery', 'snowflake', 'redshift', 'azure', 'kafka', 'spark', 'airflow', 'docker', 'kubernetes']</t>
  </si>
  <si>
    <t>Rippling</t>
  </si>
  <si>
    <t>['python', 'r', 'sql', 'tableau', 'slack', 'zoom']</t>
  </si>
  <si>
    <t>Data Management Specialist</t>
  </si>
  <si>
    <t>Kalamazoo, MI</t>
  </si>
  <si>
    <t>['sas', 'sas', 'sql', 'gcp']</t>
  </si>
  <si>
    <t>Senior Data Scientist (Cleared) Hybrid</t>
  </si>
  <si>
    <t>['python', 'java', 'r', 'sql']</t>
  </si>
  <si>
    <t>Creator Data Analyst - USDS</t>
  </si>
  <si>
    <t>['sql', 'python', 'r', 'express', 'power bi', 'tableau']</t>
  </si>
  <si>
    <t>Midvale, UT</t>
  </si>
  <si>
    <t>ZAGG, Inc</t>
  </si>
  <si>
    <t>['python', 'powershell', 'sql', 'azure', 'aws', 'redshift', 'snowflake', 'ssis', 'tableau', 'ssrs']</t>
  </si>
  <si>
    <t>AppFolio</t>
  </si>
  <si>
    <t>['python', 'ruby', 'ruby', 'sql', 'snowflake', 'kafka', 'tableau', 'docker', 'kubernetes']</t>
  </si>
  <si>
    <t>Rocklin, CA</t>
  </si>
  <si>
    <t>AgWest Farm Credit</t>
  </si>
  <si>
    <t>['sql', 'python', 'c#', 'r', 'java', 'crystal', 'azure', 'databricks', 'jupyter', 'ssis', 'power bi', 'sap', 'microstrategy', 'cognos', 'git', 'docker', 'kubernetes']</t>
  </si>
  <si>
    <t>Cerritos, CA</t>
  </si>
  <si>
    <t>The Oncology Institute, Inc.</t>
  </si>
  <si>
    <t>['sql', 'python', 'r', 'java', 'c#', 'nosql', 'mongodb', 'mongodb', 'cassandra', 'neo4j', 'snowflake', 'azure', 'aws', 'databricks', 'jupyter', 'excel']</t>
  </si>
  <si>
    <t>UNFI</t>
  </si>
  <si>
    <t>['python', 'sql', 'alteryx', 'terminal']</t>
  </si>
  <si>
    <t>Cisco Meraki</t>
  </si>
  <si>
    <t>['scala', 'python', 'sql', 'databricks', 'spark', 'excel', 'unify']</t>
  </si>
  <si>
    <t>(Senior) People Data Analyst (m/w/x)</t>
  </si>
  <si>
    <t>Grover</t>
  </si>
  <si>
    <t>Employment and Training Administration</t>
  </si>
  <si>
    <t>['r', 'python', 'tableau', 'power bi']</t>
  </si>
  <si>
    <t>Senior Data Analyst | Product Analytics</t>
  </si>
  <si>
    <t>Gympass</t>
  </si>
  <si>
    <t>Koch Industries</t>
  </si>
  <si>
    <t>['sql', 'python', 'aws', 'redshift', 'azure', 'matplotlib', 'plotly', 'kafka', 'numpy', 'scikit-learn', 'tableau', 'docker']</t>
  </si>
  <si>
    <t>Piper Companies</t>
  </si>
  <si>
    <t>['nosql', 'sql', 'python', 'go', 'scala', 'postgresql', 'neo4j', 'azure', 'gcp', 'graphql']</t>
  </si>
  <si>
    <t>Senior Manager I, Data Science - E2E</t>
  </si>
  <si>
    <t>['python', 'r', 'scala', 'sql', 'azure', 'tensorflow', 'pytorch', 'mxnet', 'pyspark', 'spark', 'git']</t>
  </si>
  <si>
    <t>Intuit Inc</t>
  </si>
  <si>
    <t>['java', 'python', 'r', 'sql', 'scala', 'nosql', 'hadoop']</t>
  </si>
  <si>
    <t>Zafin</t>
  </si>
  <si>
    <t>['go', 'java', 'python', 'snowflake']</t>
  </si>
  <si>
    <t>['swift', 'python', 'sql', 'redshift', 'oracle', 'aws', 'databricks', 'pandas', 'numpy', 'kubernetes', 'bitbucket', 'git']</t>
  </si>
  <si>
    <t>Data Infrastructure Developer</t>
  </si>
  <si>
    <t>Rec Room</t>
  </si>
  <si>
    <t>['c#', 'java', 'python', 'nosql', 'databricks', 'azure', 'spark']</t>
  </si>
  <si>
    <t>Head of Data Analytics</t>
  </si>
  <si>
    <t>Volt.io</t>
  </si>
  <si>
    <t>['r', 'sql', 'python']</t>
  </si>
  <si>
    <t>Senior Data Engineering Manager</t>
  </si>
  <si>
    <t>['snowflake']</t>
  </si>
  <si>
    <t>Samsung Semiconductor, Inc.</t>
  </si>
  <si>
    <t>['vba', 'sql', 'tableau', 'powerpoint', 'excel']</t>
  </si>
  <si>
    <t>Data Scientist (Brain-Computer Interface Team)</t>
  </si>
  <si>
    <t>AE Studio</t>
  </si>
  <si>
    <t>['python', 'aws', 'tensorflow', 'pytorch', 'git', 'github']</t>
  </si>
  <si>
    <t>Computer Research Analyst</t>
  </si>
  <si>
    <t>['java', 'sql', 'sas', 'sas', 'sharepoint', 'spss']</t>
  </si>
  <si>
    <t>Lead Software/Data Engineer</t>
  </si>
  <si>
    <t>['sql', 'python', 'aws', 'gcp', 'azure', 'airflow', 'kafka', 'spark', 'pyspark', 'pandas', 'terraform', 'flow']</t>
  </si>
  <si>
    <t>Data Software Engineer</t>
  </si>
  <si>
    <t>Serbia</t>
  </si>
  <si>
    <t>['ruby', 'ruby', 'java', 'python', 'aws', 'spark', 'airflow', 'hadoop', 'docker', 'kubernetes', 'jenkins']</t>
  </si>
  <si>
    <t>Data Science Director, Instagram - Product Foundation</t>
  </si>
  <si>
    <t>Instagram</t>
  </si>
  <si>
    <t>Factory Mutual Insurance Company</t>
  </si>
  <si>
    <t>['sql', 'python', 'java', 'sql server', 'azure', 'ssis', 'flow']</t>
  </si>
  <si>
    <t>California City, CA</t>
  </si>
  <si>
    <t>Lyft</t>
  </si>
  <si>
    <t>['sql', 'python', 'ruby', 'ruby', 'bash', 'mysql', 'postgresql', 'oracle', 'spark', 'hadoop', 'airflow', 'flow', 'yarn']</t>
  </si>
  <si>
    <t>Data Engineering Lead</t>
  </si>
  <si>
    <t>ExpressVPN</t>
  </si>
  <si>
    <t>['sql', 'python', 'go', 'redshift', 'snowflake', 'aws', 'airflow', 'tableau', 'terraform']</t>
  </si>
  <si>
    <t>Senior Data Engineer, Oracle</t>
  </si>
  <si>
    <t>['python', 'shell', 'sql', 'nosql', 'postgresql', 'oracle', 'aws', 'azure', 'linux', 'unix', 'github']</t>
  </si>
  <si>
    <t>Data Scientist, Industry Solutions Engineering</t>
  </si>
  <si>
    <t>Senior Data Engineer, Multi-Modal Data Integration (San Diego, CA)</t>
  </si>
  <si>
    <t>Altos Labs</t>
  </si>
  <si>
    <t>Interdisciplinary Data Scientist</t>
  </si>
  <si>
    <t>SUPERVISORY MANAGEMENT ANALYST (DATA SCIENTIST)</t>
  </si>
  <si>
    <t>['r', 'python', 'sas', 'sas', 'spss', 'tableau']</t>
  </si>
  <si>
    <t>Richardson, TX</t>
  </si>
  <si>
    <t>Kelly</t>
  </si>
  <si>
    <t>['go', 'word', 'spreadsheet']</t>
  </si>
  <si>
    <t>Data Scientist - Communcation Platform</t>
  </si>
  <si>
    <t>['python', 'sql', 'bigquery', 'gcp', 'pytorch', 'tensorflow', 'tableau', 'docker', 'kubernetes']</t>
  </si>
  <si>
    <t>Senior Data Engineer - (Spark, Python) - Hybrid</t>
  </si>
  <si>
    <t>['python', 'sql', 'java', 'nosql', 'spark', 'spring', 'pyspark', 'hadoop']</t>
  </si>
  <si>
    <t>Data Scientist Machine Learning and Deep Learning</t>
  </si>
  <si>
    <t>['sql', 'python', 'no-sql', 'azure', 'spark', 'airflow', 'pyspark']</t>
  </si>
  <si>
    <t>Sr. Innovation Data Scientist</t>
  </si>
  <si>
    <t>['python', 'r', 'sas', 'sas', 'matlab', 'sql', 'spark']</t>
  </si>
  <si>
    <t>Data Engineer - Python</t>
  </si>
  <si>
    <t>['python', 'sql', 'shell', 'nosql', 'azure', 'jupyter', 'spark', 'pandas', 'unix', 'docker', 'kubernetes', 'jenkins', 'bitbucket', 'git']</t>
  </si>
  <si>
    <t>AVP/Front Office Market Data Engineer</t>
  </si>
  <si>
    <t>AllianceBernstein Holding LP</t>
  </si>
  <si>
    <t>['linux', 'unix']</t>
  </si>
  <si>
    <t>Data Scientist/Software Engineer, Reliability Engineering</t>
  </si>
  <si>
    <t>['python', 'c', 'c++', 'rust', 'spark', 'ansible', 'docker', 'kubernetes']</t>
  </si>
  <si>
    <t>U.S. Bank</t>
  </si>
  <si>
    <t>['sql', 'r', 'python', 'excel', 'dax', 'spss']</t>
  </si>
  <si>
    <t>PwC Labs- Data Engineer</t>
  </si>
  <si>
    <t>PWC</t>
  </si>
  <si>
    <t>['java', 'python', 'sql', 'nosql', 'mongodb', 'mongodb', 'r', 'scala', 'shell', 'cassandra', 'postgresql', 'mysql', 'neo4j', 'oracle', 'aws', 'gcp', 'azure', 'spark', 'hadoop', 'kafka', 'airflow', 'linux', 'visio', 'tableau', 'docker', 'kubernetes']</t>
  </si>
  <si>
    <t>Management Analyst</t>
  </si>
  <si>
    <t>US Department of the Interior</t>
  </si>
  <si>
    <t>Senior Manager, Data Science</t>
  </si>
  <si>
    <t>Data Scientist, 1+ Years of Experience (Greater LA Area, CA)</t>
  </si>
  <si>
    <t>Snap Inc.</t>
  </si>
  <si>
    <t>['sql', 'python', 'r', 'c', 'express']</t>
  </si>
  <si>
    <t>['sql', 'aws']</t>
  </si>
  <si>
    <t>Conway, AR</t>
  </si>
  <si>
    <t>Acxiom</t>
  </si>
  <si>
    <t>['python', 'r', 'sql', 'gcp', 'aws', 'azure', 'bigquery', 'looker', 'tableau', 'power bi', 'excel', 'powerpoint']</t>
  </si>
  <si>
    <t>Data Analyst I/II - Contact Center Channel Management</t>
  </si>
  <si>
    <t>['sql', 'pyspark', 'word', 'spreadsheet']</t>
  </si>
  <si>
    <t>Environmental Data Analyst (Environmental Health Manager II)</t>
  </si>
  <si>
    <t>State of South Carolina</t>
  </si>
  <si>
    <t>['excel', 'word']</t>
  </si>
  <si>
    <t>TimelyMD</t>
  </si>
  <si>
    <t>['r', 'scala', 'aws']</t>
  </si>
  <si>
    <t>Las Vegas, NV</t>
  </si>
  <si>
    <t>Skillz</t>
  </si>
  <si>
    <t>Help Desk Analyst II</t>
  </si>
  <si>
    <t>Data Analyst (DEA)</t>
  </si>
  <si>
    <t>WWC Global</t>
  </si>
  <si>
    <t>['terminal']</t>
  </si>
  <si>
    <t>Senior Data Scientist (Market Specialist)</t>
  </si>
  <si>
    <t>Tridge</t>
  </si>
  <si>
    <t>Data Scientist - SIML, ISE</t>
  </si>
  <si>
    <t>['python', 'jupyter', 'pytorch', 'git']</t>
  </si>
  <si>
    <t>INDUSTRIAL ENGINEER/ OPERATIONS RESEARCH ANALYST</t>
  </si>
  <si>
    <t>OCR Data Scientist</t>
  </si>
  <si>
    <t>['python', 'sql', 'scikit-learn', 'tensorflow', 'pytorch', 'pandas']</t>
  </si>
  <si>
    <t>Rancho Cucamonga, CA</t>
  </si>
  <si>
    <t>Sumitomo Rubber North America Inc.</t>
  </si>
  <si>
    <t>['sql', 't-sql', 'oracle', 'azure', 'excel']</t>
  </si>
  <si>
    <t>Data scientist</t>
  </si>
  <si>
    <t>['sql', 'r', 'python', 'hadoop', 'flow']</t>
  </si>
  <si>
    <t>VP; Capital Planning Data Transformation – Data &amp; Analysis Lead...</t>
  </si>
  <si>
    <t>['excel', 'visio', 'word']</t>
  </si>
  <si>
    <t>Energy Analyst (Data)</t>
  </si>
  <si>
    <t>Senior Data Engineer - Principal Associate (Remote Eligible)</t>
  </si>
  <si>
    <t>Health Informatics Analyst (Hybrid)</t>
  </si>
  <si>
    <t>['sql', 'sql server', 'oracle', 'databricks', 'azure', 'tableau', 'power bi', 'excel', 'sap']</t>
  </si>
  <si>
    <t>Senior Data Engineer - Top D-Level Start Up</t>
  </si>
  <si>
    <t>['python', 'scala', 'sql', 'aws', 'redshift', 'spark']</t>
  </si>
  <si>
    <t>Sr Data Engineer (Python or SQL) (JO-36)</t>
  </si>
  <si>
    <t>Santa Ana, CA</t>
  </si>
  <si>
    <t>['python', 'sql', 'bigquery', 'oracle', 'redshift', 'gcp', 'aws', 'linux']</t>
  </si>
  <si>
    <t>Senior Data Analyst – New Games Team</t>
  </si>
  <si>
    <t>Zynga</t>
  </si>
  <si>
    <t>['sql', 'python', 'aws', 'redshift', 'databricks', 'pyspark', 'airflow', 'tableau']</t>
  </si>
  <si>
    <t>Data Scientist 3</t>
  </si>
  <si>
    <t>United Launch Alliance</t>
  </si>
  <si>
    <t>['python', 'r', 'matlab', 'aws', 'azure', 'unity']</t>
  </si>
  <si>
    <t>['java', 'scala', 'python', 'nosql', 'sql', 'mongo', 'shell', 'dynamodb', 'mysql', 'cassandra', 'redshift', 'snowflake', 'aws', 'azure', 'databricks', 'hadoop', 'kafka', 'spark']</t>
  </si>
  <si>
    <t>Data Scientist II - remote</t>
  </si>
  <si>
    <t>Detroit, MI</t>
  </si>
  <si>
    <t>Centene Corp</t>
  </si>
  <si>
    <t>['sas', 'sas', 'r', 'sql', 'db2', 'sql server', 'mysql', 'oracle', 'sap']</t>
  </si>
  <si>
    <t>Berlin, MD</t>
  </si>
  <si>
    <t>SAP America</t>
  </si>
  <si>
    <t>['python', 'r', 'sap']</t>
  </si>
  <si>
    <t>Bayer</t>
  </si>
  <si>
    <t>['python', 'matlab', 'r', 'aws']</t>
  </si>
  <si>
    <t>Sr, Data Engineer/ Architect</t>
  </si>
  <si>
    <t>spruceinfotech</t>
  </si>
  <si>
    <t>['mongodb', 'mongodb', 'nosql', 'mongo', 'sql', 'sql server', 'db2', 'postgresql', 'aws', 'azure', 'oracle', 'redshift', 'kafka']</t>
  </si>
  <si>
    <t>Dovenmuehle Mortgage | Chief Data Scientist (Remote)</t>
  </si>
  <si>
    <t>Braintrust</t>
  </si>
  <si>
    <t>['python', 'scala', 'sql', 'aws', 'azure', 'gcp', 'pandas', 'numpy', 'scikit-learn', 'matplotlib', 'hadoop', 'spark', 'tableau']</t>
  </si>
  <si>
    <t>Visiting Researcher, Central Applied Science, Product Algorithms</t>
  </si>
  <si>
    <t>['python', 'c', 'c++', 'java', 'r', 'spark']</t>
  </si>
  <si>
    <t>Senior Aktuary / Data Scientist for Pricing (m/f/d)</t>
  </si>
  <si>
    <t>Allianz</t>
  </si>
  <si>
    <t>['sas', 'sas', 'r', 'python', 'java']</t>
  </si>
  <si>
    <t>Business Analyst III (Atlanta, GA)</t>
  </si>
  <si>
    <t>['sql', 'vba', 'tableau', 'excel', 'power bi']</t>
  </si>
  <si>
    <t>2X Senior Data Scientist/AI Researcher</t>
  </si>
  <si>
    <t>Dublin, OH</t>
  </si>
  <si>
    <t>Cardinal Health</t>
  </si>
  <si>
    <t>['python', 'spark', 'tensorflow', 'git']</t>
  </si>
  <si>
    <t>Fort Belvoir, VA</t>
  </si>
  <si>
    <t>US Army Civilian Human Resources Agency</t>
  </si>
  <si>
    <t>Data Privacy &amp; Security Analyst</t>
  </si>
  <si>
    <t>Santa Barbara, CA</t>
  </si>
  <si>
    <t>Market Data Strategy Analyst</t>
  </si>
  <si>
    <t>['excel', 'powerpoint', 'word']</t>
  </si>
  <si>
    <t>Associate Director, Data Science and AI Operations (Dallas, TX)</t>
  </si>
  <si>
    <t>Alcon</t>
  </si>
  <si>
    <t>['python', 'aws', 'codecommit', 'docker']</t>
  </si>
  <si>
    <t>Marriott</t>
  </si>
  <si>
    <t>['python', 'r', 'sql', 'aws', 'azure', 'gcp', 'spark', 'git']</t>
  </si>
  <si>
    <t>Office of General Counsel</t>
  </si>
  <si>
    <t>Postdoctoral Fellow (m/f/d) Cheminformatics Data Scientist</t>
  </si>
  <si>
    <t>Stein, Switzerland</t>
  </si>
  <si>
    <t>['no-sql', 'mongodb', 'mongodb', 'neo4j', 'airflow', 'linux']</t>
  </si>
  <si>
    <t>Senior Data Scientist - Digital Bidding (Remote)</t>
  </si>
  <si>
    <t>Parade.ai</t>
  </si>
  <si>
    <t>['sql', 'python', 'r', 'aws', 'azure', 'gcp', 'airflow', 'terminal']</t>
  </si>
  <si>
    <t>National Insurance Crime Bureau</t>
  </si>
  <si>
    <t>['python', 'sql', 'aws', 'redshift', 'numpy', 'pandas', 'flask', 'django', 'git', 'docker']</t>
  </si>
  <si>
    <t>Investment Services - Sr Digital Data Analyst - Multiple Locations...</t>
  </si>
  <si>
    <t>['excel', 'tableau']</t>
  </si>
  <si>
    <t>Data Science Director IC, Monetization AI Ranking</t>
  </si>
  <si>
    <t>['python', 'sql', 'gcp', 'azure', 'aws', 'redshift', 'tensorflow', 'keras', 'pytorch', 'docker']</t>
  </si>
  <si>
    <t>Chewy</t>
  </si>
  <si>
    <t>['sql', 'python', 'java', 'scala', 'sql server', 'dynamodb', 'snowflake', 'aws', 'redshift', 'ssis', 'tableau', 'terraform']</t>
  </si>
  <si>
    <t>Altice USA</t>
  </si>
  <si>
    <t>['sql', 'python', 'r', 'bigquery', 'plotly', 'matplotlib', 'seaborn', 'tableau', 'excel']</t>
  </si>
  <si>
    <t>Exelon Corporation</t>
  </si>
  <si>
    <t>['python', 'r', 'scala', 'sql', 'spark', 'hadoop', 'pyspark', 'unix']</t>
  </si>
  <si>
    <t>Business Intelligence Trainee</t>
  </si>
  <si>
    <t>Sisal</t>
  </si>
  <si>
    <t>['sql', 'oracle', 'flutter', 'excel', 'qlik']</t>
  </si>
  <si>
    <t>City of Industry, CA</t>
  </si>
  <si>
    <t>Ardmore Home Design, Inc.</t>
  </si>
  <si>
    <t>['sql', 'sql server', 'aws', 'azure', 'snowflake', 'power bi', 'dax', 'ssis', 'ssrs']</t>
  </si>
  <si>
    <t>Norfolk, VA</t>
  </si>
  <si>
    <t>['sql', 'dax', 'ssrs', 'ssis']</t>
  </si>
  <si>
    <t>C002854 IT Data Analyst - SME/Architect (NS) - FRI 26 May</t>
  </si>
  <si>
    <t>Mons, Belgium</t>
  </si>
  <si>
    <t>['sheets']</t>
  </si>
  <si>
    <t>Data Science - Senior Data Scientist ( Credit Risk Modelling )</t>
  </si>
  <si>
    <t>Paytm</t>
  </si>
  <si>
    <t>['java', 'scala', 'python', 'aws', 'spark', 'pandas', 'numpy']</t>
  </si>
  <si>
    <t>Ashburn, VA</t>
  </si>
  <si>
    <t>Verizon Communications</t>
  </si>
  <si>
    <t>['sql', 'python', 'vba', 'matlab', 'java', 'spss', 'tableau', 'qlik']</t>
  </si>
  <si>
    <t>Product Manager-Data, TikTok E-commerce</t>
  </si>
  <si>
    <t>Data Engineer, AWS, Snowflake, Data Vault 2.0, Healthcare, SQL</t>
  </si>
  <si>
    <t>US Radiology Specialists</t>
  </si>
  <si>
    <t>['sql', 'java', 'python', 'scala', 'go', 'snowflake', 'aws', 'azure', 'gcp', 'bigquery', 'redshift', 'spark', 'hadoop']</t>
  </si>
  <si>
    <t>Senior Research Scientist (Big Data Systems)</t>
  </si>
  <si>
    <t>Dolby Laboratories</t>
  </si>
  <si>
    <t>['databricks', 'spark', 'git', 'jira']</t>
  </si>
  <si>
    <t>['sql', 'python', 'snowflake', 'redshift']</t>
  </si>
  <si>
    <t>Analyst, Master Data Governance</t>
  </si>
  <si>
    <t>['sql', 'r', 'python', 'snowflake', 'tableau', 'power bi', 'excel', 'sap']</t>
  </si>
  <si>
    <t>Newtown Square, PA</t>
  </si>
  <si>
    <t>Cobbs Creek Healthcare</t>
  </si>
  <si>
    <t>User Insights Data Analyst (Greater LA Area, CA)</t>
  </si>
  <si>
    <t>Data Scientist, Small Business Group</t>
  </si>
  <si>
    <t>['sql', 'python', 'r', 'pandas', 'scikit-learn', 'tidyverse', 'dplyr', 'ggplot2', 'git']</t>
  </si>
  <si>
    <t>Data Scientist, Research</t>
  </si>
  <si>
    <t>['sql', 'python', 'pandas', 'seaborn', 'scikit-learn', 'dplyr', 'nltk']</t>
  </si>
  <si>
    <t>Cmptl &amp; Data Science Rsch Spec 5</t>
  </si>
  <si>
    <t>['c++', 'python', 'r', 'html', 'linux', 'windows']</t>
  </si>
  <si>
    <t>Senior Business Intelligence Engineer, SCP &amp; EIM</t>
  </si>
  <si>
    <t>['sql', 'aws', 'redshift', 'tableau', 'qlik', 'power bi']</t>
  </si>
  <si>
    <t>Marketing Data Scientist, Reality Labs</t>
  </si>
  <si>
    <t>['sql', 'python', 'r', 'go', 'c++']</t>
  </si>
  <si>
    <t>Senior Data Engineer - Principal Associate (Remote)</t>
  </si>
  <si>
    <t>KBX</t>
  </si>
  <si>
    <t>['python', 'sql', 'aws', 'snowflake', 'azure', 'spark', 'kafka', 'tableau', 'power bi', 'gitlab', 'github', 'kubernetes', 'jira']</t>
  </si>
  <si>
    <t>Early Career Talent: 2023 Data Science Associate</t>
  </si>
  <si>
    <t>RVO Health</t>
  </si>
  <si>
    <t>Data Analysis Manager</t>
  </si>
  <si>
    <t>BlueCross BlueShield of South Carolina</t>
  </si>
  <si>
    <t>['sas', 'sas', 'db2', 'tableau']</t>
  </si>
  <si>
    <t>Adelphi, OH</t>
  </si>
  <si>
    <t>['r', 'matlab', 'nosql', 'mongodb', 'mongodb', 'python', 'sql', 'cassandra', 'numpy', 'hadoop', 'kafka', 'spark', 'plotly', 'seaborn', 'ggplot2']</t>
  </si>
  <si>
    <t>Visual Concepts</t>
  </si>
  <si>
    <t>['python', 'numpy', 'opencv', 'tensorflow', 'pytorch']</t>
  </si>
  <si>
    <t>Senior data scientist</t>
  </si>
  <si>
    <t>England, AR</t>
  </si>
  <si>
    <t>Carousel Consultancy Ltd</t>
  </si>
  <si>
    <t>['python', 'r', 'pytorch']</t>
  </si>
  <si>
    <t>Data Scientist, E-commerce Risk Control, TikTok-US-Tech Services</t>
  </si>
  <si>
    <t>Data Scientist (Head of AI)</t>
  </si>
  <si>
    <t>Ellicott City, MD</t>
  </si>
  <si>
    <t>Blackpoint Cyber</t>
  </si>
  <si>
    <t>['java', 'c', 'c++', 'matlab']</t>
  </si>
  <si>
    <t>Montevideo, MN</t>
  </si>
  <si>
    <t>Jam City</t>
  </si>
  <si>
    <t>['sql', 'python', 'databricks', 'airflow', 'git']</t>
  </si>
  <si>
    <t>Data Analyst II (Healthcare Analytics). Job in Palos Verdes...</t>
  </si>
  <si>
    <t>Staff Data Analytics | Global Analytics</t>
  </si>
  <si>
    <t>Alberta, VA</t>
  </si>
  <si>
    <t>ServiceTitan</t>
  </si>
  <si>
    <t>['sql', 'python', 'azure', 'pandas', 'numpy', 'scikit-learn', 'pytorch']</t>
  </si>
  <si>
    <t>Statistical and Research Analyst III / 60013707</t>
  </si>
  <si>
    <t>['sas', 'sas', 'r', 'go', 'excel']</t>
  </si>
  <si>
    <t>Data Model Design Engineer – Analytics &amp; Dashboards</t>
  </si>
  <si>
    <t>GlobalLogic</t>
  </si>
  <si>
    <t>Clearfield, UT</t>
  </si>
  <si>
    <t>Data Scientist, Machine Learning</t>
  </si>
  <si>
    <t>Springfield, IL</t>
  </si>
  <si>
    <t>Meta Inc.</t>
  </si>
  <si>
    <t>['sql', 'python', 'r', 'spark', 'hadoop']</t>
  </si>
  <si>
    <t>SAP Consultant for Product Data Management</t>
  </si>
  <si>
    <t>Hatvan, Hungary</t>
  </si>
  <si>
    <t>Dubai - United Arab Emirates</t>
  </si>
  <si>
    <t>United Arab Emirates</t>
  </si>
  <si>
    <t>Sana Commerce</t>
  </si>
  <si>
    <t>['sql', 'python', 'aws', 'power bi', 'tableau', 'excel', 'powerpoint']</t>
  </si>
  <si>
    <t>Principal Big Data Software Engineer</t>
  </si>
  <si>
    <t>Trulia</t>
  </si>
  <si>
    <t>['python', 'scala', 'java', 'aws', 'spark', 'airflow', 'docker', 'kubernetes']</t>
  </si>
  <si>
    <t>Fishers, IN</t>
  </si>
  <si>
    <t>Navient Corporation</t>
  </si>
  <si>
    <t>['python', 'sql', 'java', 'c++', 'c', 'spark', 'hadoop', 'tensorflow', 'pytorch', 'pyspark', 'tableau']</t>
  </si>
  <si>
    <t>Sr. Applied Scientist, Japan Consumer Innovation Data Science</t>
  </si>
  <si>
    <t>['go', 'python', 'c++', 'aws']</t>
  </si>
  <si>
    <t>Risk Data Analyst, TikTok-US-Data Security</t>
  </si>
  <si>
    <t>['sql', 'sas', 'sas', 'r', 'python']</t>
  </si>
  <si>
    <t>Product Owner with Tableau/Power BI(6 to 10 years)</t>
  </si>
  <si>
    <t>insightsoftware</t>
  </si>
  <si>
    <t>Best Buy</t>
  </si>
  <si>
    <t>['python', 'r', 'julia', 'pytorch', 'tensorflow']</t>
  </si>
  <si>
    <t>Research and Planning Administrator (Data Analyst) / 60013198</t>
  </si>
  <si>
    <t>['ms access']</t>
  </si>
  <si>
    <t>Principal Data Scientist. Job in Clearfield LilyLifestyle Jobs</t>
  </si>
  <si>
    <t>Lirio</t>
  </si>
  <si>
    <t>['python', 'sql', 'numpy', 'pandas', 'docker']</t>
  </si>
  <si>
    <t>BigBear.ai, Inc.</t>
  </si>
  <si>
    <t>['java', 'python', 'sql', 'elasticsearch', 'aws', 'gcp', 'azure', 'scikit-learn', 'pandas', 'numpy', 'pyspark', 'mxnet', 'spark', 'tensorflow', 'jupyter', 'spring', 'kafka']</t>
  </si>
  <si>
    <t>AMN HEALTHCARE</t>
  </si>
  <si>
    <t>['sql', 'python', 'r', 'mysql', 'oracle', 'redshift', 'looker', 'tableau', 'microstrategy', 'power bi', 'word', 'excel', 'powerpoint', 'sharepoint']</t>
  </si>
  <si>
    <t>Machine Learning Data Engineer</t>
  </si>
  <si>
    <t>['python', 'sql', 'aws', 'databricks', 'pyspark']</t>
  </si>
  <si>
    <t>Vice President - Senior Data Engineer</t>
  </si>
  <si>
    <t>Razzino Associates</t>
  </si>
  <si>
    <t>['sql', 'python', 'c#', 'sql server', 'ssis']</t>
  </si>
  <si>
    <t>Freshworks</t>
  </si>
  <si>
    <t>['tableau', 'power bi']</t>
  </si>
  <si>
    <t>U.S. Army Cyber Command</t>
  </si>
  <si>
    <t>['r', 'python', 'scala', 'java', 'julia', 'c++', 'aws', 'azure', 'hadoop']</t>
  </si>
  <si>
    <t>Department of Transportation</t>
  </si>
  <si>
    <t>Sun Prairie, WI</t>
  </si>
  <si>
    <t>QBE Insurance</t>
  </si>
  <si>
    <t>['python', 'r', 'scala', 'sas', 'sas', 'pyspark', 'tableau']</t>
  </si>
  <si>
    <t>Behavioral Insights Fraud Data Analyst</t>
  </si>
  <si>
    <t>Square</t>
  </si>
  <si>
    <t>['sql', 'python', 'c', 'go', 'excel', 'looker', 'tableau']</t>
  </si>
  <si>
    <t>Senior Privacy Data Analyst</t>
  </si>
  <si>
    <t>ZeniMax</t>
  </si>
  <si>
    <t>['aws', 'azure', 'gdpr']</t>
  </si>
  <si>
    <t>Data Scientist (Entry Level)</t>
  </si>
  <si>
    <t>['sql', 'sql server', 'tableau', 'alteryx', 'cognos']</t>
  </si>
  <si>
    <t>Data Analyst / Data Scientist eBike Systems (w/m/div.)</t>
  </si>
  <si>
    <t>Kusterdingen, Germany</t>
  </si>
  <si>
    <t>Global Sales Analytics, Business Analyst</t>
  </si>
  <si>
    <t>['sql', 'python', 'r', 'matlab', 'sas', 'sas', 'matplotlib', 'seaborn', 'scikit-learn', 'tensorflow', 'pytorch', 'tableau', 'spss']</t>
  </si>
  <si>
    <t>['java', 'javascript', 'python', 'kotlin', 'ruby', 'ruby', 'go', 'swift', 'redis', 'cassandra', 'mysql', 'kafka']</t>
  </si>
  <si>
    <t>Project Manager - Business Intelligence</t>
  </si>
  <si>
    <t>Bucharest, Romania</t>
  </si>
  <si>
    <t>Romania</t>
  </si>
  <si>
    <t>Gameloft</t>
  </si>
  <si>
    <t>Senior Technical Data Analyst</t>
  </si>
  <si>
    <t>REQUESTTECHNOLOGY.COM</t>
  </si>
  <si>
    <t>['sql', 'sql server', 'db2', 'oracle', 'redshift', 'kafka', 'tableau', 'cognos', 'word', 'excel']</t>
  </si>
  <si>
    <t>AT&amp;T</t>
  </si>
  <si>
    <t>Unlearn.AI</t>
  </si>
  <si>
    <t>['python', 'numpy', 'pandas']</t>
  </si>
  <si>
    <t>New Grad Data Science - Spring 2023 Graduation Date (Baltimore, MD)</t>
  </si>
  <si>
    <t>['python', 'r', 'sql', 'spring', 'excel']</t>
  </si>
  <si>
    <t>Clinton Twp, MI</t>
  </si>
  <si>
    <t>Ascension</t>
  </si>
  <si>
    <t>PowerBI Developer Sr. Data Scientist</t>
  </si>
  <si>
    <t>['sql', 'power bi', 'tableau', 'qlik', 'cognos', 'dax']</t>
  </si>
  <si>
    <t>Information Technology Specialist (Data Mgmt/Data Scientist...</t>
  </si>
  <si>
    <t>U.S. Coast Guard</t>
  </si>
  <si>
    <t>Application Consultant in Data Integration</t>
  </si>
  <si>
    <t>['c#', 'sql', 'sql server', 'azure']</t>
  </si>
  <si>
    <t>Data Engineer - Kotlin</t>
  </si>
  <si>
    <t>ComplyAdvantage</t>
  </si>
  <si>
    <t>['kotlin', 'python']</t>
  </si>
  <si>
    <t>Data Scientist - Geospatial</t>
  </si>
  <si>
    <t>ECS Federal, Inc</t>
  </si>
  <si>
    <t>['python', 'sql', 'postgresql', 'aurora', 'aws']</t>
  </si>
  <si>
    <t>Senior Business System Analyst/Data Analyst</t>
  </si>
  <si>
    <t>Director, Data Science</t>
  </si>
  <si>
    <t>New Relic</t>
  </si>
  <si>
    <t>['python', 'r', 'sql', 'databricks', 'snowflake']</t>
  </si>
  <si>
    <t>Business Systems Analyst - Annuity - Virtual</t>
  </si>
  <si>
    <t>Protective</t>
  </si>
  <si>
    <t>Data Scientist, In-car Ads</t>
  </si>
  <si>
    <t>Program Analyst (Data Analytics)</t>
  </si>
  <si>
    <t>US Economic Development Administration</t>
  </si>
  <si>
    <t>['r', 'python', 'sas', 'sas']</t>
  </si>
  <si>
    <t>Lead Data Analyst (Remote)</t>
  </si>
  <si>
    <t>Insticator</t>
  </si>
  <si>
    <t>['r', 'python', 'tableau']</t>
  </si>
  <si>
    <t>Panalgo</t>
  </si>
  <si>
    <t>['ruby', 'ruby', 'java', 'nosql', 'aws', 'spark']</t>
  </si>
  <si>
    <t>PROGRAM ANALYST</t>
  </si>
  <si>
    <t>Guam</t>
  </si>
  <si>
    <t>U.S. Navy</t>
  </si>
  <si>
    <t>Cleveland, OH</t>
  </si>
  <si>
    <t>Federal Reserve Bank of Cleveland</t>
  </si>
  <si>
    <t>['r', 'matlab', 'python', 'sas', 'sas']</t>
  </si>
  <si>
    <t>Data Scientist, Analytics - Ads</t>
  </si>
  <si>
    <t>Quizlet</t>
  </si>
  <si>
    <t>['sql', 'bigquery']</t>
  </si>
  <si>
    <t>Associate Director of Data Science and Engineering</t>
  </si>
  <si>
    <t>Recursion Pharmaceuticals</t>
  </si>
  <si>
    <t>['python', 'bigquery', 'react', 'pytorch', 'kubernetes']</t>
  </si>
  <si>
    <t>Data Engineer (remote)</t>
  </si>
  <si>
    <t>Pearson</t>
  </si>
  <si>
    <t>['sql', 'nosql', 'python', 'java', 'c++', 'scala', 'azure', 'databricks', 'flow']</t>
  </si>
  <si>
    <t>Marketing Technology Data Analyst</t>
  </si>
  <si>
    <t>Stamford, CT</t>
  </si>
  <si>
    <t>NBCUniversal Media, LLC</t>
  </si>
  <si>
    <t>['sql', 'python', 'tableau', 'excel', 'power bi']</t>
  </si>
  <si>
    <t>['python', 'sql', 'pandas', 'numpy', 'matplotlib']</t>
  </si>
  <si>
    <t>Data Engineer, Global Revenue Informatics</t>
  </si>
  <si>
    <t>Verkada</t>
  </si>
  <si>
    <t>['sql', 'python', 'aws', 'looker']</t>
  </si>
  <si>
    <t>Wilmington, NC</t>
  </si>
  <si>
    <t>Thermo Fisher Scientific</t>
  </si>
  <si>
    <t>['python', 'r', 'nosql', 'snowflake', 'aws', 'spark', 'jupyter', 'numpy', 'pandas', 'nltk', 'kafka', 'tensorflow']</t>
  </si>
  <si>
    <t>Data Architect (TS/SCI clearance)</t>
  </si>
  <si>
    <t>Fort Liberty, NC</t>
  </si>
  <si>
    <t>['c#', 'sql', 'aws', 'angular', 'asp.net']</t>
  </si>
  <si>
    <t>Plymouth Rock Assurance Corporation</t>
  </si>
  <si>
    <t>['sas', 'sas', 'sql', 'r']</t>
  </si>
  <si>
    <t>Data Scientist, GS-1560-14</t>
  </si>
  <si>
    <t>Lead Data Scientist, Statistical Programming</t>
  </si>
  <si>
    <t>Merck</t>
  </si>
  <si>
    <t>Business Data Analyst II - Hybrid</t>
  </si>
  <si>
    <t>Roswell, GA</t>
  </si>
  <si>
    <t>Kingsley-Rose</t>
  </si>
  <si>
    <t>['python', 'r', 'sas', 'sas', 'sql', 'aws', 'excel']</t>
  </si>
  <si>
    <t>Data Scientist - Division Data Officer</t>
  </si>
  <si>
    <t>Securities and Exchange Commission</t>
  </si>
  <si>
    <t>Staff Business Data Analyst</t>
  </si>
  <si>
    <t>['sql', 'python', 'r', 'tableau', 'excel']</t>
  </si>
  <si>
    <t>Data Engineer/ETL/SQL Developer</t>
  </si>
  <si>
    <t>Intelliswift Software Inc</t>
  </si>
  <si>
    <t>Marketing Data Analyst - Remote</t>
  </si>
  <si>
    <t>Bloomington, IL</t>
  </si>
  <si>
    <t>Country Financial</t>
  </si>
  <si>
    <t>['spreadsheet']</t>
  </si>
  <si>
    <t>Business Intelligence Engineer</t>
  </si>
  <si>
    <t>Kaizen Gaming</t>
  </si>
  <si>
    <t>['python', 'sql', 'databricks', 'spark', 'tableau', 'flow']</t>
  </si>
  <si>
    <t>Sr. Lead Data Scientist</t>
  </si>
  <si>
    <t>Sr. Data Engineer, Peacock</t>
  </si>
  <si>
    <t>NBCUniversal</t>
  </si>
  <si>
    <t>['java', 'scala', 'r', 'python', 'sql', 'nosql', 'snowflake', 'gcp', 'spark', 'hadoop', 'kafka', 'tableau', 'kubernetes']</t>
  </si>
  <si>
    <t>Oak Street Health</t>
  </si>
  <si>
    <t>Data Scientist/Data Engineer - Economic Research</t>
  </si>
  <si>
    <t>Glassdoor</t>
  </si>
  <si>
    <t>['python', 'r', 'sql', 'ggplot2', 'tableau']</t>
  </si>
  <si>
    <t>Data Scientist Manager</t>
  </si>
  <si>
    <t>Sia Partners</t>
  </si>
  <si>
    <t>['scala', 'python', 'power bi', 'tableau']</t>
  </si>
  <si>
    <t>Senior Data Engineer (Remote)</t>
  </si>
  <si>
    <t>Grindr</t>
  </si>
  <si>
    <t>['python', 'sql', 'snowflake', 'kafka', 'spark', 'airflow', 'pyspark', 'kubernetes', 'docker']</t>
  </si>
  <si>
    <t>Motorola Solutions</t>
  </si>
  <si>
    <t>['python', 'sql', 'azure', 'databricks', 'tableau', 'power bi', 'kubernetes', 'jira']</t>
  </si>
  <si>
    <t>Data Scientist w/ Top Secret</t>
  </si>
  <si>
    <t>['r', 'python', 'neo4j', 'hadoop', 'git', 'svn', 'jira']</t>
  </si>
  <si>
    <t>Data Scientist,Product Analytics - Social Experience</t>
  </si>
  <si>
    <t>Technical Manager - Data Scientist (US-GDI)</t>
  </si>
  <si>
    <t>Oracle Corporation</t>
  </si>
  <si>
    <t>['sql', 'snowflake', 'aws', 'gcp', 'azure', 'redshift', 'bigquery', 'tableau']</t>
  </si>
  <si>
    <t>Opa-locka, FL</t>
  </si>
  <si>
    <t>Raytheon Technologies</t>
  </si>
  <si>
    <t>Principle Consultant / Associate Director  Data Analysis</t>
  </si>
  <si>
    <t>Turner &amp; Townsend</t>
  </si>
  <si>
    <t>['python', 'r', 'azure', 'power bi', 'tableau']</t>
  </si>
  <si>
    <t>Lead Data Engineer (Remote Eligible)</t>
  </si>
  <si>
    <t>National Geospatial-Intelligence Agency</t>
  </si>
  <si>
    <t>['python', 'r', 'java', 'c', 'bash', 'powershell', 'nosql', 'mongodb', 'mongodb', 'elasticsearch', 'mysql', 'postgresql', 'neo4j', 'aws', 'oracle', 'terraform', 'ansible', 'kubernetes']</t>
  </si>
  <si>
    <t>['python', 'sql', 'r']</t>
  </si>
  <si>
    <t>Lead Data Engineer (Remote-Eligible)</t>
  </si>
  <si>
    <t>ManTech International</t>
  </si>
  <si>
    <t>['r', 'python', 'scala', 'java', 'sql', 'sas', 'sas', 'hadoop', 'spark', 'kafka', 'spss', 'tableau', 'flow']</t>
  </si>
  <si>
    <t>Data Scientist or Sr. Data Scientist</t>
  </si>
  <si>
    <t>Xcel Energy</t>
  </si>
  <si>
    <t>Staff Scientist, Bioinformatics and Data Science</t>
  </si>
  <si>
    <t>['r', 'python', 'shell', 'sql', 'mysql', 'postgresql', 'sqlite', 'aws', 'tensorflow', 'pytorch', 'linux']</t>
  </si>
  <si>
    <t>Data Analyst with Python</t>
  </si>
  <si>
    <t>OANDA</t>
  </si>
  <si>
    <t>['python', 'nosql', 'sql', 'c++', 'rust', 'numpy', 'pandas', 'matplotlib', 'unix']</t>
  </si>
  <si>
    <t>Anti-Cheat Data Scientist</t>
  </si>
  <si>
    <t>Electronic Arts Inc</t>
  </si>
  <si>
    <t>['python', 'r', 'tableau', 'looker', 'git']</t>
  </si>
  <si>
    <t>Senior Financial and Data Analyst | Hybrid Schedule</t>
  </si>
  <si>
    <t>['python', 'nosql', 'sql', 'go', 'postgresql', 'aws', 'snowflake', 'redshift', 'hadoop', 'kafka', 'airflow', 'spark', 'tableau', 'looker']</t>
  </si>
  <si>
    <t>Senior Product Manager - Metrics (Chennai)</t>
  </si>
  <si>
    <t>Appian</t>
  </si>
  <si>
    <t>['excel', 'kubernetes']</t>
  </si>
  <si>
    <t>Quidel</t>
  </si>
  <si>
    <t>['excel', 'sap']</t>
  </si>
  <si>
    <t>['r', 'python', 'spss']</t>
  </si>
  <si>
    <t>Lincoln, NE</t>
  </si>
  <si>
    <t>Natural Resources Conservation Service</t>
  </si>
  <si>
    <t>Air Force Materiel Command</t>
  </si>
  <si>
    <t>ANGI Homeservices Inc.</t>
  </si>
  <si>
    <t>CIB Data Distribution Principal Data Analyst</t>
  </si>
  <si>
    <t>['sql', 'nosql', 'excel', 'powerpoint']</t>
  </si>
  <si>
    <t>['r', 'python', 'sql', 'nosql', 'mysql', 'hadoop', 'kafka', 'spark', 'plotly', 'seaborn', 'ggplot2']</t>
  </si>
  <si>
    <t>Data Analyst IV (Healthcare Analytics)</t>
  </si>
  <si>
    <t>Senior Power BI Developer</t>
  </si>
  <si>
    <t>Hitachi Solutions</t>
  </si>
  <si>
    <t>['sql', 'r', 'nosql', 'sql server', 'db2', 'azure', 'aws', 'oracle', 'power bi', 'ssrs', 'excel', 'dax', 'tableau', 'unify']</t>
  </si>
  <si>
    <t>Senior Business Analyst</t>
  </si>
  <si>
    <t>['sql', 'sas', 'sas', 'r', 'excel']</t>
  </si>
  <si>
    <t>Greenville, SC</t>
  </si>
  <si>
    <t>Ogletree Deakins</t>
  </si>
  <si>
    <t>['r', 'python', 'excel', 'power bi']</t>
  </si>
  <si>
    <t>Fellow/Principal Software Engineer - Data Scientist</t>
  </si>
  <si>
    <t>CodeStream, Inc.</t>
  </si>
  <si>
    <t>['java', 'go', 'mysql', 'kafka', 'spark', 'tensorflow', 'pytorch', 'scikit-learn', 'kubernetes']</t>
  </si>
  <si>
    <t>Executive - Credit Controller and Project Data Analyst</t>
  </si>
  <si>
    <t>Ramboll</t>
  </si>
  <si>
    <t>The Climate Corporation</t>
  </si>
  <si>
    <t>['python', 'sql', 'aws', 'azure', 'tensorflow', 'git']</t>
  </si>
  <si>
    <t>AI/ML Senior Engineer</t>
  </si>
  <si>
    <t>SentinelOne</t>
  </si>
  <si>
    <t>['python', 'java', 'scikit-learn', 'tensorflow', 'pytorch', 'fastapi', 'windows']</t>
  </si>
  <si>
    <t>Senior / Lead Machine Learning Engineer</t>
  </si>
  <si>
    <t>Neara</t>
  </si>
  <si>
    <t>['python', 'c++', 'java']</t>
  </si>
  <si>
    <t>Data Engineer, Mid</t>
  </si>
  <si>
    <t>['python', 'matlab']</t>
  </si>
  <si>
    <t>Full-time Head of Business Intelligence and Data Analytics for a...</t>
  </si>
  <si>
    <t>Remotivate LLC</t>
  </si>
  <si>
    <t>['sql', 'python', 'r', 'excel', 'tableau']</t>
  </si>
  <si>
    <t>Staff Data Scientist - Inference, Marketplace</t>
  </si>
  <si>
    <t>['python', 'sql', 'tensorflow', 'pytorch', 'airflow']</t>
  </si>
  <si>
    <t>Principal Engineer, Data Engineering</t>
  </si>
  <si>
    <t>Ripple</t>
  </si>
  <si>
    <t>['sql', 'aws', 'gcp', 'kafka', 'spark', 'flow']</t>
  </si>
  <si>
    <t>Infinity Consulting Group</t>
  </si>
  <si>
    <t>['python', 'sql', 'azure', 'snowflake', 'spark', 'notion']</t>
  </si>
  <si>
    <t>Mangement and Program Analyst</t>
  </si>
  <si>
    <t>Federal Aviation Administration</t>
  </si>
  <si>
    <t>Game Analyst (Analytics &amp; Data Science)</t>
  </si>
  <si>
    <t>Jagex</t>
  </si>
  <si>
    <t>['sql', 'python', 'aws', 'snowflake', 'jupyter', 'excel', 'power bi']</t>
  </si>
  <si>
    <t>Alternant(e) Research Scientist IAOps H/F</t>
  </si>
  <si>
    <t>Montrouge, France</t>
  </si>
  <si>
    <t>Datavalue Consulting</t>
  </si>
  <si>
    <t>['shell', 'python', 'java', 'pytorch', 'node.js', 'linux', 'git', 'kubernetes', 'docker']</t>
  </si>
  <si>
    <t>Data Analyst (Remote)</t>
  </si>
  <si>
    <t>CoinTracker</t>
  </si>
  <si>
    <t>['sql', 'github', 'notion', 'slack']</t>
  </si>
  <si>
    <t>Game Data Analyst</t>
  </si>
  <si>
    <t>People Can Fly</t>
  </si>
  <si>
    <t>['sql', 'tableau', 'unreal']</t>
  </si>
  <si>
    <t>Prezi</t>
  </si>
  <si>
    <t>['sql', 'python', 'redshift']</t>
  </si>
  <si>
    <t>Controlling Business Intelligence Specialist (f/m/div.)</t>
  </si>
  <si>
    <t>Grasbrunn, Germany</t>
  </si>
  <si>
    <t>['sql', 'spark', 'sap', 'power bi']</t>
  </si>
  <si>
    <t>Senior Front-end Developer - Big Data</t>
  </si>
  <si>
    <t>['javascript']</t>
  </si>
  <si>
    <t>Sr. Data Analyst, Risk Adjustment Modeler</t>
  </si>
  <si>
    <t>Vatica Health</t>
  </si>
  <si>
    <t>['sql', 't-sql', 'go', 'sql server', 'tableau', 'power bi', 'ssrs']</t>
  </si>
  <si>
    <t>Business Intelligence Manager / Big data (F/H)</t>
  </si>
  <si>
    <t>['sql', 'java', 'python', 'azure', 'aws', 'jenkins', 'docker', 'kubernetes', 'ansible', 'git', 'github']</t>
  </si>
  <si>
    <t>['go', 'python', 'java', 'r', 'sql', 'pyspark', 'hadoop', 'spark', 'git']</t>
  </si>
  <si>
    <t>Foster City, CA</t>
  </si>
  <si>
    <t>['python', 'r', 'sql', 'spark', 'jupyter', 'word', 'excel', 'powerpoint']</t>
  </si>
  <si>
    <t>Tech Excellence Data Scientist, Junior</t>
  </si>
  <si>
    <t>['python', 'r', 'sql', 'aws', 'azure', 'scikit-learn', 'keras', 'tensorflow', 'pytorch', 'tableau', 'qlik', 'power bi', 'github']</t>
  </si>
  <si>
    <t>Sr. Data Engineer (Hybrid)</t>
  </si>
  <si>
    <t>Entertainment Benefits Group</t>
  </si>
  <si>
    <t>['python', 'sql', 'r', 'snowflake', 'tableau']</t>
  </si>
  <si>
    <t>Senior Software Engineer - Big Data</t>
  </si>
  <si>
    <t>['scala', 'sql', 'aws', 'pyspark', 'kafka', 'spark']</t>
  </si>
  <si>
    <t>Sr. Manager, Data Science - Corporate Audit and Security Services</t>
  </si>
  <si>
    <t>Marengo, IL</t>
  </si>
  <si>
    <t>['python', 'r', 'scala', 'aws', 'spark', 'flask']</t>
  </si>
  <si>
    <t>Altus Group</t>
  </si>
  <si>
    <t>['r', 'python', 'sql', 'spss']</t>
  </si>
  <si>
    <t>Machine Learning DevOps Engineer</t>
  </si>
  <si>
    <t>Belgrade, Serbia</t>
  </si>
  <si>
    <t>['python', 'azure', 'docker', 'terraform', 'github', 'jenkins']</t>
  </si>
  <si>
    <t>Data Scientist - TS/SCI full-scope poly</t>
  </si>
  <si>
    <t>['python', 'bash', 'elasticsearch', 'aws', 'spark', 'git']</t>
  </si>
  <si>
    <t>Hurlburt Field, FL</t>
  </si>
  <si>
    <t>Data Scientist- TikTok Ads, Ad Inventory &amp; User Experience</t>
  </si>
  <si>
    <t>Cloud FinOps Data Analyst</t>
  </si>
  <si>
    <t>State Farm</t>
  </si>
  <si>
    <t>['azure', 'aws', 'react']</t>
  </si>
  <si>
    <t>['sql', 'r', 'python', 'scala', 'scikit-learn', 'spark', 'tensorflow', 'excel']</t>
  </si>
  <si>
    <t>Business Info Analyst Sr. (Atlanta, GA)</t>
  </si>
  <si>
    <t>Researcher- Computer Vision</t>
  </si>
  <si>
    <t>['sql', 'sql server', 'asp.net', 'tableau', 'ssrs', 'ssis']</t>
  </si>
  <si>
    <t>Senior Data Analyst, Business Intelligence</t>
  </si>
  <si>
    <t>Cox Enterprises</t>
  </si>
  <si>
    <t>['sql', 'snowflake', 'aws', 'oracle', 'hadoop', 'microstrategy', 'excel']</t>
  </si>
  <si>
    <t>Data Scientist 2 - Remote</t>
  </si>
  <si>
    <t>Minnetonka, MN</t>
  </si>
  <si>
    <t>['python', 'sql', 'hugging face', 'pytorch', 'spark', 'excel']</t>
  </si>
  <si>
    <t>Mathematical Statistician (Data Scientist) or Statistician (Data...</t>
  </si>
  <si>
    <t>['sql', 'aws', 'power bi']</t>
  </si>
  <si>
    <t>CACI International</t>
  </si>
  <si>
    <t>['python', 'keras', 'tensorflow', 'pytorch']</t>
  </si>
  <si>
    <t>KBR</t>
  </si>
  <si>
    <t>['r', 'python', 'crystal', 'tableau', 'excel', 'word', 'powerpoint']</t>
  </si>
  <si>
    <t>Data Scientist - Fuel Cell Testing (f/m/d)</t>
  </si>
  <si>
    <t>Freudenberg Group</t>
  </si>
  <si>
    <t>VP, Data Remediation (Intake) - ICG Chief Data Office</t>
  </si>
  <si>
    <t>Staff Data Scientist, Innovation (Remote)</t>
  </si>
  <si>
    <t>Somerville, MA</t>
  </si>
  <si>
    <t>Kohler</t>
  </si>
  <si>
    <t>['sql', 'python', 'shell', 'mysql', 'sql server', 'db2', 'bigquery', 'gcp', 'aws', 'oracle', 'hadoop', 'spark', 'linux', 'jira']</t>
  </si>
  <si>
    <t>Business Process Analytics Developer, Advisor [HYBRID]</t>
  </si>
  <si>
    <t>Rosemead, CA</t>
  </si>
  <si>
    <t>Edison International</t>
  </si>
  <si>
    <t>Senior Software Engineer - Data Architecture skills</t>
  </si>
  <si>
    <t>Shift Technology</t>
  </si>
  <si>
    <t>['c#', 'python', 'sql', 'sql server']</t>
  </si>
  <si>
    <t>Senior Growth Data Scientist (Chinese Speaking) - Korea</t>
  </si>
  <si>
    <t>Moloco</t>
  </si>
  <si>
    <t>['python', 'sql', 'go']</t>
  </si>
  <si>
    <t>SiriusXM</t>
  </si>
  <si>
    <t>Intelligence Data Analyst (Data Scientist) - TS/SCI required</t>
  </si>
  <si>
    <t>Liberty, NC</t>
  </si>
  <si>
    <t>Maxar Technologies</t>
  </si>
  <si>
    <t>['python', 'sql', 'pyspark', 'gitlab']</t>
  </si>
  <si>
    <t>Data Scientist, Lead</t>
  </si>
  <si>
    <t>Shaw AFB, SC</t>
  </si>
  <si>
    <t>Vaughan, ON, Canada</t>
  </si>
  <si>
    <t>['sql', 'python', 'r', 'sas', 'sas', 'snowflake', 'power bi', 'gitlab']</t>
  </si>
  <si>
    <t>['sql', 'python', 'r', 'azure', 'databricks', 'snowflake', 'ssis', 'power bi', 'jenkins', 'github']</t>
  </si>
  <si>
    <t>Data Engineer, Service</t>
  </si>
  <si>
    <t>['sql', 'python', 'nosql', 'sql server', 'mysql', 'airflow', 'kafka', 'spark', 'tableau', 'jira']</t>
  </si>
  <si>
    <t>['python', 'r', 'c', 'aws', 'azure', 'matplotlib', 'tableau']</t>
  </si>
  <si>
    <t>Principal Associate, Data Engineer(Remote)</t>
  </si>
  <si>
    <t>Senior Data Analyst, GTM (South Bay, CA or Remote)</t>
  </si>
  <si>
    <t>Zoom Video Communications</t>
  </si>
  <si>
    <t>Data Scientist Specialist</t>
  </si>
  <si>
    <t>['python', 'nosql', 'mongodb', 'mongodb', 'oracle', 'pandas', 'numpy']</t>
  </si>
  <si>
    <t>Optum</t>
  </si>
  <si>
    <t>['python', 'go', 'watson']</t>
  </si>
  <si>
    <t>Sales Comp Data Analyst (Remote, U.S.)</t>
  </si>
  <si>
    <t>['go', 'excel', 'power bi', 'tableau']</t>
  </si>
  <si>
    <t>Lead Data Scientist F/T</t>
  </si>
  <si>
    <t>Mastercard, Inc.</t>
  </si>
  <si>
    <t>['sql', 'bash', 'python', 'postgresql', 'hadoop', 'spark', 'tensorflow', 'linux']</t>
  </si>
  <si>
    <t>Roseland, NE</t>
  </si>
  <si>
    <t>ADP (Automatic Data Processing)</t>
  </si>
  <si>
    <t>['python', 'excel']</t>
  </si>
  <si>
    <t>Rosario, Santa Fe Province, Argentina</t>
  </si>
  <si>
    <t>OZ</t>
  </si>
  <si>
    <t>['sql', 'python', 'powershell', 'azure', 'databricks', 'spark', 'hadoop']</t>
  </si>
  <si>
    <t>Senior Data Scientist , Search and Personalization (15258) ...</t>
  </si>
  <si>
    <t>Getty Images</t>
  </si>
  <si>
    <t>['python', 'sql', 'scikit-learn', 'numpy', 'pandas', 'tensorflow', 'spark']</t>
  </si>
  <si>
    <t>Fraud Data Analyst, Fraud Platform Integrity</t>
  </si>
  <si>
    <t>['sql', 'python', 'snowflake', 'tableau']</t>
  </si>
  <si>
    <t>Data Scientist-Fleet Group</t>
  </si>
  <si>
    <t>Federal Highway Administration</t>
  </si>
  <si>
    <t>National Funding</t>
  </si>
  <si>
    <t>['r', 'python', 'sql', 'tableau', 'looker', 'git']</t>
  </si>
  <si>
    <t>IT Data Analyst (Tampa Bay, FL)</t>
  </si>
  <si>
    <t>Chadwell Supply</t>
  </si>
  <si>
    <t>['sql', 't-sql', 'crystal', 'sql server', 'ssrs', 'excel', 'power bi']</t>
  </si>
  <si>
    <t>Senior Data Analyst - Artificial Intelligence COE</t>
  </si>
  <si>
    <t>Security Bank</t>
  </si>
  <si>
    <t>['sas', 'sas', 'r', 'python']</t>
  </si>
  <si>
    <t>Lead Data Scientist, Product Insights</t>
  </si>
  <si>
    <t>['java', 'python', 'javascript', 'sql', 'mysql', 'aws', 'airflow', 'react', 'kafka', 'linux', 'kubernetes', 'docker', 'git', 'jenkins']</t>
  </si>
  <si>
    <t>Sr Lead Data Engineer (Data Modeling) - Remote</t>
  </si>
  <si>
    <t>Lumen Technologies, Inc</t>
  </si>
  <si>
    <t>['sql', 'r', 'python', 'javascript', 'oracle', 'power bi', 'tableau']</t>
  </si>
  <si>
    <t>eBay</t>
  </si>
  <si>
    <t>['python', 'java', 'scala', 'sql', 'nosql', 'tensorflow', 'pytorch', 'hadoop', 'spark']</t>
  </si>
  <si>
    <t>Data Scientist III Supervisor</t>
  </si>
  <si>
    <t>Black Knight Financial Technology Solutions LLC</t>
  </si>
  <si>
    <t>['python', 'sql', 'aws', 'spark', 'pyspark', 'tableau', 'power bi']</t>
  </si>
  <si>
    <t>Data analyst</t>
  </si>
  <si>
    <t>Sr. Business Data Analyst</t>
  </si>
  <si>
    <t>Tustin, CA</t>
  </si>
  <si>
    <t>New American Funding</t>
  </si>
  <si>
    <t>['go', 'sql', 'snowflake', 'power bi', 'dax']</t>
  </si>
  <si>
    <t>Valdera</t>
  </si>
  <si>
    <t>['go', 'python', 'javascript', 'tensorflow', 'pytorch']</t>
  </si>
  <si>
    <t>Data Scientist (Commercial Strategy)</t>
  </si>
  <si>
    <t>['r', 'python', 'sql', 'snowflake', 'tableau', 'git']</t>
  </si>
  <si>
    <t>Senior Data Scientist, Prompt Engineering - Canada</t>
  </si>
  <si>
    <t>Inworld AI</t>
  </si>
  <si>
    <t>['go', 'sql', 'python', 'scala', 'matlab']</t>
  </si>
  <si>
    <t>ICM Financial Data Analyst</t>
  </si>
  <si>
    <t>['python', 'r', 'sql', 'vba', 'outlook', 'tableau', 'power bi', 'excel']</t>
  </si>
  <si>
    <t>Benefit Integrity Data Analyst / 61015231</t>
  </si>
  <si>
    <t>['c', 'java', 'python', 'nosql', 'mongodb', 'mongodb', 'shell', 'sql', 'scala', 'cassandra', 'mysql', 'aws', 'azure', 'databricks', 'redshift', 'snowflake', 'spark', 'hadoop', 'kafka']</t>
  </si>
  <si>
    <t>Lafayette, IN</t>
  </si>
  <si>
    <t>Zf Friedrichshafen Ag</t>
  </si>
  <si>
    <t>Sr. Data Science and Visualization Researcher</t>
  </si>
  <si>
    <t>['databricks', 'matplotlib', 'plotly', 'tensorflow', 'pytorch', 'spark', 'power bi', 'tableau', 'git', 'jira']</t>
  </si>
  <si>
    <t>Cloud Financial Data Analyst, Director - Financial Operations (FinOps)</t>
  </si>
  <si>
    <t>Smarsh</t>
  </si>
  <si>
    <t>['aws', 'gcp', 'excel']</t>
  </si>
  <si>
    <t>Senior Data Analyst SME</t>
  </si>
  <si>
    <t>Modern Technology Solutions</t>
  </si>
  <si>
    <t>Data Scientist, NLP</t>
  </si>
  <si>
    <t>Fetch</t>
  </si>
  <si>
    <t>['go', 'pytorch']</t>
  </si>
  <si>
    <t>Fairfax County Sheriff's Office</t>
  </si>
  <si>
    <t>['sql', 'sas', 'sas', 'r', 'python', 'oracle', 'power bi', 'word', 'spreadsheet', 'spss']</t>
  </si>
  <si>
    <t>Data Engineer (AWS)</t>
  </si>
  <si>
    <t>['nosql', 'python', 'java', 'c++', 'scala', 'aws', 'redshift', 'hadoop', 'spark', 'kafka', 'flow', 'terraform']</t>
  </si>
  <si>
    <t>MANAGEMENT ANALYST</t>
  </si>
  <si>
    <t>Air Force Personnel Center</t>
  </si>
  <si>
    <t>Data Scientist- TikTok Ads, Ads Interfaces</t>
  </si>
  <si>
    <t>Data Scientist- Tiktok Ads</t>
  </si>
  <si>
    <t>['sql', 'php', 'python', 'perl']</t>
  </si>
  <si>
    <t>Head of Data and Analytics</t>
  </si>
  <si>
    <t>ShipMonk</t>
  </si>
  <si>
    <t>['sql', 'sas', 'sas', 'hadoop', 'tableau', 'excel', 'word', 'powerpoint']</t>
  </si>
  <si>
    <t>Stockpile</t>
  </si>
  <si>
    <t>['python', 'sql', 'mysql']</t>
  </si>
  <si>
    <t>CarMax</t>
  </si>
  <si>
    <t>Computational Physicist &amp; Data Scientist</t>
  </si>
  <si>
    <t>Ophir Corporation</t>
  </si>
  <si>
    <t>['r', 'python', 'matlab', 'julia', 'c', 'c++', 'scikit-learn', 'tensorflow', 'keras', 'pytorch', 'express', 'linux', 'unix', 'git']</t>
  </si>
  <si>
    <t>Data Analyst - Strategy, Transformation &amp; Capabilities</t>
  </si>
  <si>
    <t>American Express</t>
  </si>
  <si>
    <t>['sql', 'r', 'python', 'hadoop', 'express']</t>
  </si>
  <si>
    <t>Hanover, NJ</t>
  </si>
  <si>
    <t>['nosql', 'mongodb', 'mongodb', 'python', 'java', 'c++', 'scala', 'sql', 't-sql', 'cassandra', 'snowflake', 'aws', 'hadoop', 'spark', 'airflow', 'github', 'gitlab']</t>
  </si>
  <si>
    <t>Junior Data Science Engineer</t>
  </si>
  <si>
    <t>Salt Lake City, UT</t>
  </si>
  <si>
    <t>['r', 'java', 'python', 'scala', 'sas', 'sas', 'elasticsearch', 'neo4j', 'aws', 'jupyter', 'kafka', 'spark', 'tensorflow', 'keras', 'spss', 'splunk']</t>
  </si>
  <si>
    <t>Data Science Program Lead II</t>
  </si>
  <si>
    <t>TALENT Software Services</t>
  </si>
  <si>
    <t>['excel', 'flow']</t>
  </si>
  <si>
    <t>Data Scientist, Finance</t>
  </si>
  <si>
    <t>['sql', 'r', 'sas', 'sas', 'python', 'javascript']</t>
  </si>
  <si>
    <t>Data Scientist (Demand Planning Statistician)</t>
  </si>
  <si>
    <t>Nestle</t>
  </si>
  <si>
    <t>Institutional Consulting Analyst, Graystone *</t>
  </si>
  <si>
    <t>Westlake Village, CA</t>
  </si>
  <si>
    <t>Morgan Stanley</t>
  </si>
  <si>
    <t>Data Management Analyst Lead</t>
  </si>
  <si>
    <t>Align Technology, Inc</t>
  </si>
  <si>
    <t>['python', 'sql', 'c++', 'c#', 'aws', 'git', 'atlassian', 'bitbucket', 'jira', 'confluence']</t>
  </si>
  <si>
    <t>Senior Analyst, Investment Data Services</t>
  </si>
  <si>
    <t>Data Steward (Data Analysis) - HYBRID - Active Secret or Top...</t>
  </si>
  <si>
    <t>Suitland-Silver Hill, MD</t>
  </si>
  <si>
    <t>['python', 'spring', 'excel', 'power bi', 'tableau']</t>
  </si>
  <si>
    <t>['sql', 'snowflake', 'word', 'excel', 'powerpoint', 'visio', 'power bi', 'tableau', 'qlik']</t>
  </si>
  <si>
    <t>Graduate Data Scientist</t>
  </si>
  <si>
    <t>['sql', 'c#', 'elasticsearch']</t>
  </si>
  <si>
    <t>Senior Staff Software Engineer, Data</t>
  </si>
  <si>
    <t>['python', 'java', 'scala', 'sql', 'nosql', 'mongodb', 'mongodb', 'mysql', 'aws', 'gcp', 'bigquery', 'azure', 'hadoop', 'kafka', 'spark', 'docker', 'kubernetes', 'flow']</t>
  </si>
  <si>
    <t>['r', 'python', 'sas', 'sas', 'nosql', 'hadoop', 'spss', 'tableau']</t>
  </si>
  <si>
    <t>Citizens Bank</t>
  </si>
  <si>
    <t>Form Energy</t>
  </si>
  <si>
    <t>['python', 'sql', 'snowflake', 'bigquery', 'redshift', 'aws', 'airflow', 'kafka', 'kubernetes']</t>
  </si>
  <si>
    <t>WellBe Senior Medical</t>
  </si>
  <si>
    <t>Senior Data Platform Engineer</t>
  </si>
  <si>
    <t>['python', 'gcp', 'bigquery', 'airflow', 'hadoop', 'spark', 'pandas', 'terraform', 'gitlab', 'github', 'jenkins', 'kubernetes', 'docker', 'flow']</t>
  </si>
  <si>
    <t>Data Analyst IV (Healthcare Financial Analytics)</t>
  </si>
  <si>
    <t>Jr Data scientist with tensorflow</t>
  </si>
  <si>
    <t>Omaha, NE</t>
  </si>
  <si>
    <t>SynergisticIT</t>
  </si>
  <si>
    <t>['java', 'python', 'tableau']</t>
  </si>
  <si>
    <t>Data Analyst - Portugal</t>
  </si>
  <si>
    <t>SWORD Health</t>
  </si>
  <si>
    <t>['sql', 'python', 'scala', 'azure', 'databricks']</t>
  </si>
  <si>
    <t>Senior Internal Audit Data Analyst</t>
  </si>
  <si>
    <t>['sql', 'python', 'sql server', 'tableau', 'power bi']</t>
  </si>
  <si>
    <t>Data Analytics Manager Legal Operations</t>
  </si>
  <si>
    <t>Data Analyst - Real Estate</t>
  </si>
  <si>
    <t>['sql', 'python', 'excel', 'powerpoint', 'flow']</t>
  </si>
  <si>
    <t>Lead Data Management Analyst</t>
  </si>
  <si>
    <t>['sql', 'sas', 'sas', 'python']</t>
  </si>
  <si>
    <t>['python', 'r', 'sql', 'flow']</t>
  </si>
  <si>
    <t>Corteva Agriscience</t>
  </si>
  <si>
    <t>Davao City, Davao del Sur, Philippines</t>
  </si>
  <si>
    <t>Boldr</t>
  </si>
  <si>
    <t>['sql', 'python', 'java', 'c++', 'scala', 'php', 'aws', 'redshift', 'airflow', 'git', 'github']</t>
  </si>
  <si>
    <t>Lead Data Scientist, Gas Load Forecasting, Load Forecasting ...</t>
  </si>
  <si>
    <t>Hicksville, NY</t>
  </si>
  <si>
    <t>NATIONAL GRID CO USA (NE POWER)</t>
  </si>
  <si>
    <t>Carbon data analyst</t>
  </si>
  <si>
    <t>Watershed</t>
  </si>
  <si>
    <t>['sql', 'go', 'zoom']</t>
  </si>
  <si>
    <t>HEALTH INSURANCE DATA ANALYST - 72004224 1</t>
  </si>
  <si>
    <t>Tallahassee, FL</t>
  </si>
  <si>
    <t>State of Florida</t>
  </si>
  <si>
    <t>['sql', 'excel', 'word', 'sharepoint', 'power bi', 'sap']</t>
  </si>
  <si>
    <t>Maesa</t>
  </si>
  <si>
    <t>['sql', 'nosql', 'azure', 'flow']</t>
  </si>
  <si>
    <t>Behavioral Health - Data Analyst</t>
  </si>
  <si>
    <t>ICF International, Inc</t>
  </si>
  <si>
    <t>['sas', 'sas', 'r', 'python', 'sql', 'spss', 'tableau']</t>
  </si>
  <si>
    <t>Senior Business Data Analyst – Workplace</t>
  </si>
  <si>
    <t>Commander, Navy Installations</t>
  </si>
  <si>
    <t>['r', 'python', 'julia', 'sas', 'sas', 'tableau', 'excel']</t>
  </si>
  <si>
    <t>Healthcare Data Analyst, DentaQuest</t>
  </si>
  <si>
    <t>Wellesley, MA</t>
  </si>
  <si>
    <t>Sun Life</t>
  </si>
  <si>
    <t>['sas', 'sas', 'python', 'r', 'tableau', 'cognos', 'excel']</t>
  </si>
  <si>
    <t>Dallas, NC</t>
  </si>
  <si>
    <t>Infosys</t>
  </si>
  <si>
    <t>['python', 'sql', 'aws', 'azure', 'gcp', 'spark', 'hadoop']</t>
  </si>
  <si>
    <t>SAP SuccessFactors</t>
  </si>
  <si>
    <t>['sql', 'python', 'r', 'sas', 'sas', 'scala', 'aws', 'azure', 'spark', 'jupyter', 'pyspark']</t>
  </si>
  <si>
    <t>General Engineer/Physical Scientist/Data Scientist</t>
  </si>
  <si>
    <t>Environmental Protection Agency</t>
  </si>
  <si>
    <t>['sas', 'sas', 'sql', 'python', 'r', 'aws', 'snowflake']</t>
  </si>
  <si>
    <t>Payment Reconciliation Data Analyst, DentaQuest</t>
  </si>
  <si>
    <t>['sql', 'power bi', 'excel']</t>
  </si>
  <si>
    <t>['go', 'sql', 'excel', 'alteryx', 'flow']</t>
  </si>
  <si>
    <t>Senior Data Scientist, Member Experience (Remote)</t>
  </si>
  <si>
    <t>Spring Health</t>
  </si>
  <si>
    <t>['sql', 'python', 'r', 'spring', 'looker', 'tableau', 'flow']</t>
  </si>
  <si>
    <t>Richmond, VA</t>
  </si>
  <si>
    <t>NewMarket Corporation</t>
  </si>
  <si>
    <t>Cribl</t>
  </si>
  <si>
    <t>['sql', 'python', 'snowflake', 'airflow']</t>
  </si>
  <si>
    <t>Director Data Science</t>
  </si>
  <si>
    <t>Eagan, TN</t>
  </si>
  <si>
    <t>Blue Cross and Blue Shield of Minnesota</t>
  </si>
  <si>
    <t>['python', 'r', 'sql', 'aws', 'spark']</t>
  </si>
  <si>
    <t>Fidelity Investments</t>
  </si>
  <si>
    <t>['python', 'sql', 'r', 'go', 'aws', 'spark', 'tensorflow', 'pytorch']</t>
  </si>
  <si>
    <t>Data Analyst, Fulfillment Network Planning</t>
  </si>
  <si>
    <t>['vba']</t>
  </si>
  <si>
    <t>['python', 'r', 'sql', 'git']</t>
  </si>
  <si>
    <t>Data Scientist - Network Analysis and Targeted Manipulation (NATM)</t>
  </si>
  <si>
    <t>['python', 'ruby', 'ruby', 'java', 'powershell', 'r', 'matlab', 'sql', 'jupyter', 'spark', 'phoenix', 'excel', 'terminal']</t>
  </si>
  <si>
    <t>Research Scientist, Responsible AI</t>
  </si>
  <si>
    <t>Cohere</t>
  </si>
  <si>
    <t>Data Scientist - Computer Vision Expert (Charlotte, NC)</t>
  </si>
  <si>
    <t>Inc.</t>
  </si>
  <si>
    <t>['go', 'python', 'java', 'scala', 'rust', 'sql', 'pytorch', 'tensorflow', 'opencv']</t>
  </si>
  <si>
    <t>Sr. Data Analyst - Credit</t>
  </si>
  <si>
    <t>Spectrum</t>
  </si>
  <si>
    <t>['sql', 'word', 'excel']</t>
  </si>
  <si>
    <t>Lead Data Scientist (San Francisco, CA)</t>
  </si>
  <si>
    <t>['python', 'r', 'c', 'tensorflow', 'pytorch', 'spark', 'scikit-learn', 'express']</t>
  </si>
  <si>
    <t>Real Estate &amp; Facilities Data Analyst</t>
  </si>
  <si>
    <t>Salem, NH</t>
  </si>
  <si>
    <t>['python', 'java', 'scala', 'sql', 'aws', 'hadoop', 'spark', 'kafka']</t>
  </si>
  <si>
    <t>Knowledge Graph Data Scientist</t>
  </si>
  <si>
    <t>Sr Business Data Analyst</t>
  </si>
  <si>
    <t>['sas', 'sas', 'sql', 'oracle', 'redshift', 'windows', 'tableau']</t>
  </si>
  <si>
    <t>Data Analyst-Business &amp; Product Ops (Senior)</t>
  </si>
  <si>
    <t>Infinitus Systems</t>
  </si>
  <si>
    <t>['sql', 'python', 'r', 'bigquery', 'matplotlib', 'sheets', 'tableau', 'looker']</t>
  </si>
  <si>
    <t>Business Data Analyst (Information Systems)</t>
  </si>
  <si>
    <t>San Antonio Water System</t>
  </si>
  <si>
    <t>['crystal', 'excel', 'powerpoint', 'visio']</t>
  </si>
  <si>
    <t>Senior Data Scientist, Computational Toxicology</t>
  </si>
  <si>
    <t>['r', 'python', 'sql', 'oracle', 'jupyter', 'power bi', 'qlik']</t>
  </si>
  <si>
    <t>Lead Data Scientist - AI &amp; Underwriting (UW) Automation</t>
  </si>
  <si>
    <t>The Travelers Indemnity Company</t>
  </si>
  <si>
    <t>Data Scientist, Reality Labs Sales Analytics</t>
  </si>
  <si>
    <t>['sql', 'python', 'scikit-learn', 'tensorflow', 'pytorch', 'spark']</t>
  </si>
  <si>
    <t>Staff Data Engineer - Marketing Analytics - 100% Remote</t>
  </si>
  <si>
    <t>RPX</t>
  </si>
  <si>
    <t>Computer Scientist (Data Scientist)</t>
  </si>
  <si>
    <t>Analyst II, Data (Data Analyst)</t>
  </si>
  <si>
    <t>Staff Data Scientist, Credit Card</t>
  </si>
  <si>
    <t>Data Analyst, Mid</t>
  </si>
  <si>
    <t>FT SM HOUSTON, TX</t>
  </si>
  <si>
    <t>['python', 'r', 'powerpoint', 'power bi']</t>
  </si>
  <si>
    <t>Data Science / Discrete Optimization Engineer</t>
  </si>
  <si>
    <t>Alto</t>
  </si>
  <si>
    <t>['java', 'python', 'aws', 'gcp', 'git']</t>
  </si>
  <si>
    <t>Nebraska</t>
  </si>
  <si>
    <t>Goldbelt, Inc.</t>
  </si>
  <si>
    <t>['sas', 'sas', 'python', 'r', 'power bi']</t>
  </si>
  <si>
    <t>Market Data Analyst f/m</t>
  </si>
  <si>
    <t>['r', 'sql', 'python', 'spark', 'tableau', 'excel']</t>
  </si>
  <si>
    <t>Principal Data Scientist. Job in Clearfield NBC4i Jobs</t>
  </si>
  <si>
    <t>Carrollton, TX</t>
  </si>
  <si>
    <t>TMX Finance Family of Companies</t>
  </si>
  <si>
    <t>Farmers Insurance</t>
  </si>
  <si>
    <t>['sas', 'sas', 'python', 'r', 'sql', 'phoenix', 'word', 'excel', 'powerpoint', 'outlook']</t>
  </si>
  <si>
    <t>Big Data Analyst - AVP - Tampa, FL</t>
  </si>
  <si>
    <t>Lithia, FL</t>
  </si>
  <si>
    <t>['nosql', 'oracle', 'hadoop', 'spark', 'kafka']</t>
  </si>
  <si>
    <t>Director , Data Science</t>
  </si>
  <si>
    <t>['r', 'python', 'sql', 'nosql', 'databricks']</t>
  </si>
  <si>
    <t>Associate Engineering Data Scientist</t>
  </si>
  <si>
    <t>['python', 'r', 'tableau']</t>
  </si>
  <si>
    <t>Director of Applied Data Science, Media &amp; Insights</t>
  </si>
  <si>
    <t>Civis Analytics</t>
  </si>
  <si>
    <t>Latitude IT</t>
  </si>
  <si>
    <t>['python', 'sql', 'aws', 'redshift']</t>
  </si>
  <si>
    <t>['python', 'matlab', 'fortran']</t>
  </si>
  <si>
    <t>2024 University Graduate -  Security Data Scientist</t>
  </si>
  <si>
    <t>['sql', 'python', 'scala', 'r', 'spark', 'pandas', 'jupyter', 'pytorch', 'pyspark', 'tableau', 'power bi']</t>
  </si>
  <si>
    <t>Data Science Manager, Infra Strategy</t>
  </si>
  <si>
    <t>['java', 'sql', 'nosql', 'scala', 'python', 'shell', 'db2', 'cassandra', 'neo4j', 'aws', 'oracle', 'hadoop', 'spark', 'kafka', 'splunk', 'jenkins', 'git']</t>
  </si>
  <si>
    <t>Data Science Director – Audit</t>
  </si>
  <si>
    <t>['sas', 'sas', 'sql', 'r', 'python', 'db2', 'oracle', 'tableau', 'microstrategy', 'excel', 'powerpoint', 'word']</t>
  </si>
  <si>
    <t>Lead (Power BI) Data Analyst</t>
  </si>
  <si>
    <t>Kforce Technology Staffing</t>
  </si>
  <si>
    <t>['sql', 'r', 'python', 'redshift', 'snowflake', 'aws', 'power bi', 'excel']</t>
  </si>
  <si>
    <t>Program Management Data Scientist - Lead</t>
  </si>
  <si>
    <t>Northrop Grumman Corp.</t>
  </si>
  <si>
    <t>Senior Quantitative Analyst, Data Science</t>
  </si>
  <si>
    <t>UpRecruit</t>
  </si>
  <si>
    <t>AI Architect</t>
  </si>
  <si>
    <t>['python', 'nosql', 'airflow', 'pytorch', 'tensorflow', 'keras', 'spark', 'docker', 'git']</t>
  </si>
  <si>
    <t>['sql', 'python', 'gcp', 'azure', 'airflow', 'looker', 'tableau']</t>
  </si>
  <si>
    <t>Lead Data Engineer - 90367688 - Philadelphia (Philadelphia, PA)</t>
  </si>
  <si>
    <t>Amtrak</t>
  </si>
  <si>
    <t>['sql', 'r', 'excel']</t>
  </si>
  <si>
    <t>Lead Data Engineer - 90335430 - Philadelphia (Philadelphia, PA)</t>
  </si>
  <si>
    <t>Lead Data Engineer (remote</t>
  </si>
  <si>
    <t>['java', 'python', 'nosql', 'sql', 'scala', 'shell', 'databricks', 'snowflake', 'aws', 'azure', 'redshift', 'spark', 'angular']</t>
  </si>
  <si>
    <t>Grand Rapids, MI</t>
  </si>
  <si>
    <t>Confidential</t>
  </si>
  <si>
    <t>['sql', 'python', 'sql server', 'mysql', 'oracle', 'ssis', 'power bi']</t>
  </si>
  <si>
    <t>Disabled</t>
  </si>
  <si>
    <t>['python', 'r', 'sas', 'sas', 'sql', 'tableau', 'qlik', 'power bi', 'spss']</t>
  </si>
  <si>
    <t>MS Dynamics Data Engineer</t>
  </si>
  <si>
    <t>Newport News, VA</t>
  </si>
  <si>
    <t>Senior Data Scientist - 2199648 (Minneapolis, MN)</t>
  </si>
  <si>
    <t>['sql', 'r', 'python', 'go', 'hadoop']</t>
  </si>
  <si>
    <t>WTC EHC Data Scientist, Process Improvement (Administrator Funded...</t>
  </si>
  <si>
    <t>NYC Health + Hospitals</t>
  </si>
  <si>
    <t>['snowflake', 'aws', 'spark', 'airflow', 'tableau', 'powerpoint', 'excel', 'atlassian', 'bitbucket', 'git', 'confluence', 'jira']</t>
  </si>
  <si>
    <t>Data Engineer - Data &amp; Analytics Onsite 1410448</t>
  </si>
  <si>
    <t>Burnsville, NC</t>
  </si>
  <si>
    <t>Cisco</t>
  </si>
  <si>
    <t>['gcp', 'aws']</t>
  </si>
  <si>
    <t>Data Engineer - Integration Engineer</t>
  </si>
  <si>
    <t>Dentsu Aegis Network</t>
  </si>
  <si>
    <t>['c#', 'sql', 'sql server', 'azure', 'ssis', 'workfront', 'jira']</t>
  </si>
  <si>
    <t>Dispatch, LLC</t>
  </si>
  <si>
    <t>['sql', 'r', 'python', 'redshift', 'looker', 'unity']</t>
  </si>
  <si>
    <t>Booz Allen</t>
  </si>
  <si>
    <t>['python', 'sql', 'scala', 'java', 'mysql', 'aws', 'azure', 'redshift', 'kafka']</t>
  </si>
  <si>
    <t>Long Lake, NY</t>
  </si>
  <si>
    <t>Laurel, MD</t>
  </si>
  <si>
    <t>dentsu international</t>
  </si>
  <si>
    <t>['no-sql', 'sql', 'sql server', 'mysql', 'redshift', 'azure', 'snowflake', 'oracle']</t>
  </si>
  <si>
    <t>AEG Worldwide</t>
  </si>
  <si>
    <t>Remote Data Scientist/Analyst (Entry/Junior Level)</t>
  </si>
  <si>
    <t>['java', 'javascript', 'c++', 'sas', 'sas', 'python', 'oracle', 'spring', 'tensorflow', 'tableau', 'docker', 'jenkins']</t>
  </si>
  <si>
    <t>Chelmsford, MA</t>
  </si>
  <si>
    <t>Barracuda Networks</t>
  </si>
  <si>
    <t>['javascript', 'java', 'python', 'elasticsearch', 'aws', 'gcp', 'azure', 'linux', 'windows', 'kubernetes']</t>
  </si>
  <si>
    <t>['sql', 'python', 'aws', 'azure', 'hadoop', 'spark']</t>
  </si>
  <si>
    <t>Senior Director Data Science</t>
  </si>
  <si>
    <t>Lead Data Scientist (Remote)</t>
  </si>
  <si>
    <t>BARK</t>
  </si>
  <si>
    <t>['python', 'sql', 'redshift', 'bigquery', 'scikit-learn', 'pytorch']</t>
  </si>
  <si>
    <t>Data Engineer (Charlotte, NC)</t>
  </si>
  <si>
    <t>['sql', 'nosql', 'python', 'aws', 'azure', 'snowflake', 'redshift', 'bigquery', 'airflow', 'flow']</t>
  </si>
  <si>
    <t>GRIN</t>
  </si>
  <si>
    <t>['python', 'sql', 'no-sql', 'bigquery', 'snowflake', 'airflow', 'kafka', 'spark']</t>
  </si>
  <si>
    <t>HRIS Payroll &amp; Data Analyst</t>
  </si>
  <si>
    <t>Metropolitan Commercial Bank</t>
  </si>
  <si>
    <t>['excel', 'monday.com']</t>
  </si>
  <si>
    <t>Principal Data Scientist (Remote)</t>
  </si>
  <si>
    <t>['c', 'go']</t>
  </si>
  <si>
    <t>Arkane Studios</t>
  </si>
  <si>
    <t>Data Product Manager - User Tagging</t>
  </si>
  <si>
    <t>Data Scientist (DATA ARCHITECT)</t>
  </si>
  <si>
    <t>Xylem</t>
  </si>
  <si>
    <t>Principal/Lead/Senior/Mid Level, Data Engineering (Chicago, IL)</t>
  </si>
  <si>
    <t>['java', 'python', 'sql', 'azure']</t>
  </si>
  <si>
    <t>Senior data analyst</t>
  </si>
  <si>
    <t>Peloton</t>
  </si>
  <si>
    <t>Cloud Senior Data Analyst Engineer</t>
  </si>
  <si>
    <t>Unit4</t>
  </si>
  <si>
    <t>RumbleOn</t>
  </si>
  <si>
    <t>['sql', 'python', 'java', 'scala', 'nosql', 'aws', 'azure', 'gcp', 'airflow', 'hadoop', 'spark', 'kafka', 'docker', 'kubernetes', 'terraform']</t>
  </si>
  <si>
    <t>Bonita Springs, FL</t>
  </si>
  <si>
    <t>Certus Sales Recruitment</t>
  </si>
  <si>
    <t>Lead/Principal Data Scientist</t>
  </si>
  <si>
    <t>['sql', 'python', 'sas', 'sas', 'excel']</t>
  </si>
  <si>
    <t>Hershey, PA</t>
  </si>
  <si>
    <t>The Hershey Company</t>
  </si>
  <si>
    <t>['sql', 'aws', 'azure', 'snowflake', 'databricks', 'hadoop', 'scikit-learn', 'pytorch', 'tensorflow', 'keras']</t>
  </si>
  <si>
    <t>['sql', 'sql server', 'azure', 'oracle']</t>
  </si>
  <si>
    <t>Data Analyst (Implementation Specialist)</t>
  </si>
  <si>
    <t>Gridium</t>
  </si>
  <si>
    <t>Senior Data Analyst, Credit Policy (Remote)</t>
  </si>
  <si>
    <t>['sql', 'python', 'c', 'go', 'snowflake', 'databricks', 'flow']</t>
  </si>
  <si>
    <t>Data Analyst/Senior Data Analyst - Customer Support and Services...</t>
  </si>
  <si>
    <t>Arcadia</t>
  </si>
  <si>
    <t>['electron', 'excel', 'powerpoint', 'word']</t>
  </si>
  <si>
    <t>PNC Financial Services Group</t>
  </si>
  <si>
    <t>ETL Data Engineer</t>
  </si>
  <si>
    <t>['sql', 'word', 'powerpoint']</t>
  </si>
  <si>
    <t>Senior Data Engineer, Enterprise Data (Remote)</t>
  </si>
  <si>
    <t>['python', 'java', 'scala', 'nosql', 'sql', 'mongo', 'shell', 'postgresql', 'mysql', 'cassandra', 'aws', 'snowflake', 'oracle', 'azure', 'hadoop', 'kafka', 'spark', 'airflow']</t>
  </si>
  <si>
    <t>Data Engineer (Analytics)</t>
  </si>
  <si>
    <t>['sql', 'javascript']</t>
  </si>
  <si>
    <t>San Leandro, CA</t>
  </si>
  <si>
    <t>E-Solutions IT Service PVT LTD</t>
  </si>
  <si>
    <t>['sql', 'scala', 'java', 'python', 'db2', 'gcp', 'oracle', 'kafka', 'spark', 'flow']</t>
  </si>
  <si>
    <t>Software Engineer, Autonomy Data Visualization</t>
  </si>
  <si>
    <t>Nuro, Inc.</t>
  </si>
  <si>
    <t>['c#', 'unity']</t>
  </si>
  <si>
    <t>Arizona</t>
  </si>
  <si>
    <t>Mitra Chem</t>
  </si>
  <si>
    <t>['sql', 'nosql', 'python', 'aws', 'airflow', 'kubernetes', 'terraform', 'git', 'docker']</t>
  </si>
  <si>
    <t>Business Data Analyst (Fulltime/ Permanent Position)</t>
  </si>
  <si>
    <t>LeadStack Inc.</t>
  </si>
  <si>
    <t>Staff Data Scientist - Data Ventures</t>
  </si>
  <si>
    <t>Walmart Global Tech</t>
  </si>
  <si>
    <t>['go', 'python', 'scala', 'r', 'pyspark', 'spark', 'tensorflow']</t>
  </si>
  <si>
    <t>CEDENT</t>
  </si>
  <si>
    <t>['python', 'r', 'sas', 'sas', 'aws', 'azure', 'scikit-learn', 'tensorflow', 'pytorch', 'pandas', 'numpy']</t>
  </si>
  <si>
    <t>GSK</t>
  </si>
  <si>
    <t>['python', 'scala', 'java', 'aws', 'azure', 'spark', 'kafka', 'flow', 'kubernetes', 'git', 'jenkins', 'jira', 'confluence']</t>
  </si>
  <si>
    <t>Principal, Data Analyst</t>
  </si>
  <si>
    <t>['sql', 'nosql', 'python', 'r', 'sas', 'sas', 'scala', 'oracle', 'matplotlib', 'spark', 'tableau', 'excel', 'power bi']</t>
  </si>
  <si>
    <t>U.S. Army Corps of Engineers</t>
  </si>
  <si>
    <t>['python', 'sql', 'sas', 'sas', 'oracle', 'tableau']</t>
  </si>
  <si>
    <t>GCP AI/ML Engineer</t>
  </si>
  <si>
    <t>Applied AI &amp; Data Science Lead (San Francisco, CA or Remote)</t>
  </si>
  <si>
    <t>['python', 'c', 'go', 'aws', 'gcp', 'databricks', 'numpy', 'pandas', 'tensorflow', 'pytorch', 'scikit-learn', 'git']</t>
  </si>
  <si>
    <t>['sql', 'java', 'scala', 'python', 'c++', 'snowflake', 'redshift', 'hadoop', 'spark', 'airflow', 'tableau']</t>
  </si>
  <si>
    <t>Adarga</t>
  </si>
  <si>
    <t>AFELM US Space Command</t>
  </si>
  <si>
    <t>Senior Data Analyst - Albany NY Area</t>
  </si>
  <si>
    <t>Schenectady, NY</t>
  </si>
  <si>
    <t>Alliance for Better Health, LLC</t>
  </si>
  <si>
    <t>['sql', 'sas', 'sas', 'python', 'javascript', 'ruby', 'ruby', 'r', 'azure', 'power bi', 'tableau', 'excel']</t>
  </si>
  <si>
    <t>['go', 'flow']</t>
  </si>
  <si>
    <t>VSCO®</t>
  </si>
  <si>
    <t>['sql', 'airflow', 'spark']</t>
  </si>
  <si>
    <t>Boulder, CO</t>
  </si>
  <si>
    <t>Lockheed Martin</t>
  </si>
  <si>
    <t>['matlab', 'c++', 'python', 'linux', 'git']</t>
  </si>
  <si>
    <t>Data Analyst II - SQL Reporting</t>
  </si>
  <si>
    <t>Dental &amp; Vision Options Generous Pa.</t>
  </si>
  <si>
    <t>EBSCO Information Services</t>
  </si>
  <si>
    <t>['python', 'sql', 'elasticsearch', 'pandas', 'jupyter', 'nltk', 'spark', 'docker', 'kubernetes']</t>
  </si>
  <si>
    <t>At-Bay</t>
  </si>
  <si>
    <t>['sql', 'python', 'r', 'snowflake', 'tableau', 'flow']</t>
  </si>
  <si>
    <t>Senior Data Scientist (Philadelphia, PA)</t>
  </si>
  <si>
    <t>['python', 'azure', 'databricks', 'pyspark']</t>
  </si>
  <si>
    <t>['python', 'java', 'sql']</t>
  </si>
  <si>
    <t>Data Scientist 4</t>
  </si>
  <si>
    <t>Oracle</t>
  </si>
  <si>
    <t>['c', 'c++', 'python', 'go', 'oracle', 'pytorch', 'tensorflow']</t>
  </si>
  <si>
    <t>Cox Communications</t>
  </si>
  <si>
    <t>['sql', 'python', 'r', 'pyspark', 'hadoop', 'ggplot2', 'pandas', 'numpy', 'scikit-learn', 'tableau', 'powerpoint', 'flow']</t>
  </si>
  <si>
    <t>Business Data Analyst- W2 Only!!</t>
  </si>
  <si>
    <t>Full-time, Contractor, and Temp work</t>
  </si>
  <si>
    <t>Global HIT</t>
  </si>
  <si>
    <t>LLM Data Scientist</t>
  </si>
  <si>
    <t>Alpha AI</t>
  </si>
  <si>
    <t>Newark, CA</t>
  </si>
  <si>
    <t>['sql', 'python', 'scala', 'r', 'spark', 'tensorflow']</t>
  </si>
  <si>
    <t>Cybersecurity and Infrastructure Security Agency</t>
  </si>
  <si>
    <t>Bi data analyst</t>
  </si>
  <si>
    <t>Sunrun</t>
  </si>
  <si>
    <t>['sql', 'python', 'snowflake', 'oracle', 'tableau', 'excel', 'sheets']</t>
  </si>
  <si>
    <t>Solution Architect</t>
  </si>
  <si>
    <t>Flexton Inc</t>
  </si>
  <si>
    <t>Sr.Data Scientist</t>
  </si>
  <si>
    <t>Lahore, Pakistan</t>
  </si>
  <si>
    <t>Lumosdata</t>
  </si>
  <si>
    <t>['python', 'sql', 'go', 'aws', 'snowflake', 'redshift', 'jupyter', 'airflow', 'tableau']</t>
  </si>
  <si>
    <t>Big Data Engineer - Analytics</t>
  </si>
  <si>
    <t>['sql', 'javascript', 'kafka', 'tableau', 'qlik']</t>
  </si>
  <si>
    <t>Agile Premier</t>
  </si>
  <si>
    <t>['java', 'scala', 'sql', 'shell', 'python', 'r', 'c#', 'php', 'nosql', 'databricks', 'vmware', 'kafka', 'spark', 'airflow', 'unix', 'linux', 'windows', 'sharepoint', 'kubernetes', 'docker']</t>
  </si>
  <si>
    <t>Senior Data Engineer (Greater Denver Area, CO)</t>
  </si>
  <si>
    <t>['sql', 'nosql', 'mongodb', 'mongodb', 'python', 'java', 'postgresql', 'mysql', 'cassandra', 'aws', 'redshift', 'hadoop', 'spark', 'kafka', 'airflow', 'tableau', 'docker', 'kubernetes']</t>
  </si>
  <si>
    <t>Alabama</t>
  </si>
  <si>
    <t>Pilot Company</t>
  </si>
  <si>
    <t>Founding Data Scientist</t>
  </si>
  <si>
    <t>['python', 'aws', 'flow']</t>
  </si>
  <si>
    <t>Senior Data Engineer - Principal Associate</t>
  </si>
  <si>
    <t>Annapolis, MD</t>
  </si>
  <si>
    <t>['java', 'scala', 'python', 'sql', 'shell', 'mysql', 'redis', 'snowflake', 'aws', 'azure', 'redshift', 'hadoop', 'kafka', 'spark']</t>
  </si>
  <si>
    <t>John C. Stennis Space Center, MS</t>
  </si>
  <si>
    <t>Senior Data Analyst, Marketing</t>
  </si>
  <si>
    <t>Deel</t>
  </si>
  <si>
    <t>['sql', 'python', 'snowflake', 'looker']</t>
  </si>
  <si>
    <t>2023 Data Science Summer Intern Program</t>
  </si>
  <si>
    <t>Oldsmar, FL</t>
  </si>
  <si>
    <t>Nielsen</t>
  </si>
  <si>
    <t>Sr. Manager - Data Engineer</t>
  </si>
  <si>
    <t>Atlantic City, NJ</t>
  </si>
  <si>
    <t>Warren, NJ</t>
  </si>
  <si>
    <t>['shell', 'spark', 'hadoop']</t>
  </si>
  <si>
    <t>Software Engineer III (Salt Lake City, UT)</t>
  </si>
  <si>
    <t>Murray, UT</t>
  </si>
  <si>
    <t>R1 RCM</t>
  </si>
  <si>
    <t>['scala', 'python', 'java', 'sql', 'nosql', 'mongodb', 'mongodb', 'elasticsearch', 'databricks', 'aws', 'azure', 'spark', 'kafka']</t>
  </si>
  <si>
    <t>Lead Data Engineer (Remote) (Washington DC)</t>
  </si>
  <si>
    <t>['mongo', 'sql', 'nosql', 'python', 'mysql', 'postgresql', 'db2', 'aws', 'hadoop', 'unix', 'microstrategy', 'ansible', 'terraform']</t>
  </si>
  <si>
    <t>['python', 'java', 'scala', 'powershell', 'sql', 'azure', 'databricks', 'aws', 'atlassian']</t>
  </si>
  <si>
    <t>Zadar, Croatia</t>
  </si>
  <si>
    <t>Cognism</t>
  </si>
  <si>
    <t>['c', 'sql', 'git']</t>
  </si>
  <si>
    <t>Data Reporting and Analytics Consultant II, Biostatistics</t>
  </si>
  <si>
    <t>Kaiser Permanente</t>
  </si>
  <si>
    <t>['sas', 'sas', 'r', 'python', 'sql', 'excel']</t>
  </si>
  <si>
    <t>['c', 'r', 'python', 'sql', 'tableau', 'power bi', 'looker']</t>
  </si>
  <si>
    <t>AI Startup</t>
  </si>
  <si>
    <t>['python', 'r', 'scala', 'azure']</t>
  </si>
  <si>
    <t>Data Analyst / Data Scientist, Wholesale</t>
  </si>
  <si>
    <t>Frontier</t>
  </si>
  <si>
    <t>['python', 'pandas', 'excel', 'alteryx']</t>
  </si>
  <si>
    <t>Daly City, CA</t>
  </si>
  <si>
    <t>EVERY™</t>
  </si>
  <si>
    <t>['python', 'sql', 'javascript', 'elasticsearch', 'spark', 'hadoop', 'flask', 'fastapi']</t>
  </si>
  <si>
    <t>Specialist – Data Engineer</t>
  </si>
  <si>
    <t>Philips</t>
  </si>
  <si>
    <t>['python', 'sql', 'azure', 'databricks', 'pandas', 'numpy']</t>
  </si>
  <si>
    <t>Supply chain analyst</t>
  </si>
  <si>
    <t>Edwards Lifesciences</t>
  </si>
  <si>
    <t>Dulles, VA</t>
  </si>
  <si>
    <t>ATPCO</t>
  </si>
  <si>
    <t>['python', 'java', 'scala', 'sql', 'aws', 'redshift', 'kafka']</t>
  </si>
  <si>
    <t>DATA SCIENTIST (DATA ENGINEER/CYBER)</t>
  </si>
  <si>
    <t>Defense Technical Information Center</t>
  </si>
  <si>
    <t>Public Health Data Analyst</t>
  </si>
  <si>
    <t>Thetford, VT</t>
  </si>
  <si>
    <t>Lantana Consulting Group, Inc.</t>
  </si>
  <si>
    <t>Etsy</t>
  </si>
  <si>
    <t>['sql', 'hadoop', 'looker', 'tableau']</t>
  </si>
  <si>
    <t>Senior Analyst, Data Engineering</t>
  </si>
  <si>
    <t>SonderMind Careers</t>
  </si>
  <si>
    <t>['go', 'sql', 'python', 'r', 'snowflake', 'redshift', 'looker', 'tableau', 'alteryx']</t>
  </si>
  <si>
    <t>Provider Data Analyst</t>
  </si>
  <si>
    <t>['sql', 'python', 'sql server', 'oracle', 'excel', 'dax', 'ssis', 'flow']</t>
  </si>
  <si>
    <t>Data Analyst Sr.-HEDIS &amp; Medicare Star</t>
  </si>
  <si>
    <t>SCAN Health Plan</t>
  </si>
  <si>
    <t>['sas', 'sas', 'sql', 'excel']</t>
  </si>
  <si>
    <t>University of Utah</t>
  </si>
  <si>
    <t>['r', 'python', 'sql', 'javascript', 'tidyverse', 'pandas', 'git']</t>
  </si>
  <si>
    <t>Staff Engineer, Data Platform</t>
  </si>
  <si>
    <t>['mongo', 'python', 'java', 'golang', 'cassandra', 'bigquery', 'kafka', 'spark']</t>
  </si>
  <si>
    <t>['windows', 'power bi', 'tableau', 'cognos']</t>
  </si>
  <si>
    <t>DTCC Data Analyst</t>
  </si>
  <si>
    <t>['java', 'go', 'excel']</t>
  </si>
  <si>
    <t>Java software Programmer /data analyst /Data scientist/ Machine...</t>
  </si>
  <si>
    <t>College Station, TX</t>
  </si>
  <si>
    <t>['java', 'javascript', 'c++', 'sas', 'sas', 'python', 'oracle', 'spring', 'tableau', 'docker', 'jenkins']</t>
  </si>
  <si>
    <t>Reputable Recruiting</t>
  </si>
  <si>
    <t>['python', 'sql', 'databricks', 'snowflake', 'spark', 'pyspark', 'scikit-learn', 'jupyter', 'airflow', 'tableau', 'looker', 'github']</t>
  </si>
  <si>
    <t>Director, Data Analytics &amp; Insights</t>
  </si>
  <si>
    <t>Believe</t>
  </si>
  <si>
    <t>['python', 'tableau', 'power bi', 'atlassian', 'jira']</t>
  </si>
  <si>
    <t>Professional Data Analyst</t>
  </si>
  <si>
    <t>Fortuna BMC</t>
  </si>
  <si>
    <t>Data Analyst - Health, Principal</t>
  </si>
  <si>
    <t>Blue Shield of California</t>
  </si>
  <si>
    <t>SAP Financial Data Analyst</t>
  </si>
  <si>
    <t>Pleasant Hill, CA</t>
  </si>
  <si>
    <t>Epik Solutions</t>
  </si>
  <si>
    <t>['sql', 'python', 'sap', 'excel']</t>
  </si>
  <si>
    <t>SIGCO, Inc.</t>
  </si>
  <si>
    <t>['excel', 'power bi', 'tableau']</t>
  </si>
  <si>
    <t>Helena, MT</t>
  </si>
  <si>
    <t>State of Montana</t>
  </si>
  <si>
    <t>['sql', 'python', 'powershell', 'sql server', 'oracle', 'snowflake']</t>
  </si>
  <si>
    <t>NextGen | GTA: A Kelly Telecom Company</t>
  </si>
  <si>
    <t>['python', 'r', 'aws']</t>
  </si>
  <si>
    <t>Supervisory Data Scientist</t>
  </si>
  <si>
    <t>Texas   (+2 others)</t>
  </si>
  <si>
    <t>Office of the Inspector General</t>
  </si>
  <si>
    <t>Sentinel (GBSD) Senior Staff Data Engineer</t>
  </si>
  <si>
    <t>Roy, UT</t>
  </si>
  <si>
    <t>Data Engineer - Revenue Platforms</t>
  </si>
  <si>
    <t>Boston, NY</t>
  </si>
  <si>
    <t>Data Scientist, Senior Consultant</t>
  </si>
  <si>
    <t>Decatur, IL</t>
  </si>
  <si>
    <t>Decatur Rubber &amp; Gasket Co</t>
  </si>
  <si>
    <t>Digital Data Analyst</t>
  </si>
  <si>
    <t>Cru</t>
  </si>
  <si>
    <t>Senior Data Engineer (Live Streaming)</t>
  </si>
  <si>
    <t>Human Resources Data Analyst, Dangote Cement Transport</t>
  </si>
  <si>
    <t>Obajana, Nigeria</t>
  </si>
  <si>
    <t>Nigeria</t>
  </si>
  <si>
    <t>Dangote Group</t>
  </si>
  <si>
    <t>['sql', 'javascript', 'sas', 'sas', 'excel', 'spss']</t>
  </si>
  <si>
    <t>Associate Data Engineer</t>
  </si>
  <si>
    <t>Buenos Aires, Argentina</t>
  </si>
  <si>
    <t>['python', 'sql', 'nosql', 'firestore', 'firebase', 'firebase', 'gcp', 'bigquery', 'airflow', 'pyspark', 'hadoop', 'linux', 'docker', 'jenkins', 'git']</t>
  </si>
  <si>
    <t>Data &amp; Analytics Engineer, Business Intelligence</t>
  </si>
  <si>
    <t>BYLT Basics</t>
  </si>
  <si>
    <t>Data Scientist I (Fraud Data Scientist)</t>
  </si>
  <si>
    <t>Lead data scientist</t>
  </si>
  <si>
    <t>['sas', 'sas', 'sql', 'oracle', 'unix', 'word', 'excel', 'powerpoint']</t>
  </si>
  <si>
    <t>['sql', 'java', 'python', 'scala', 'go', 'postgresql', 'elasticsearch', 'oracle', 'aws', 'databricks', 'spark', 'gitlab']</t>
  </si>
  <si>
    <t>Senior Data Engineer ( Remote - Eligible)</t>
  </si>
  <si>
    <t>Hopewell, VA</t>
  </si>
  <si>
    <t>['python', 'sql', 'aws', 'snowflake', 'databricks', 'pyspark', 'spark', 'hadoop']</t>
  </si>
  <si>
    <t>Knoxville, TN</t>
  </si>
  <si>
    <t>['sql', 'python', 'r', 'ssis', 'tableau']</t>
  </si>
  <si>
    <t>Data Scientist co op (Spring/Summer 2023)</t>
  </si>
  <si>
    <t>Data Scientist, Marketing</t>
  </si>
  <si>
    <t>Interdisciplinary Health Scientist(Data Scientist)/Physical...</t>
  </si>
  <si>
    <t>Data Analyst--Finance</t>
  </si>
  <si>
    <t>New Hampshire</t>
  </si>
  <si>
    <t>Senior Data Engineer - Data lakehouse</t>
  </si>
  <si>
    <t>Xendit</t>
  </si>
  <si>
    <t>['python', 'go', 'sql', 'mongodb', 'mongodb', 'databricks', 'aws', 'spark', 'airflow', 'kafka', 'flask', 'looker']</t>
  </si>
  <si>
    <t>Pioneer Management Consulting</t>
  </si>
  <si>
    <t>['sql', 'python', 'r', 'postgresql', 'oracle', 'azure', 'aws', 'gcp', 'pyspark', 'alteryx', 'power bi', 'tableau', 'flow']</t>
  </si>
  <si>
    <t>Senior Data Scientist - Analytics</t>
  </si>
  <si>
    <t>['python', 'r', 'sql', 'numpy', 'pandas']</t>
  </si>
  <si>
    <t>Senior Business Intelligence Analyst, Marketing (f/m/x)</t>
  </si>
  <si>
    <t>AUTO1 Group</t>
  </si>
  <si>
    <t>['sql', 'redshift', 'tableau', 'excel']</t>
  </si>
  <si>
    <t>Data Engineer - TS/SCI and Poly is Required</t>
  </si>
  <si>
    <t>Affinity</t>
  </si>
  <si>
    <t>['python', 'java', 'nosql', 'elasticsearch', 'aws', 'kafka', 'flow']</t>
  </si>
  <si>
    <t>Principle Data Scientist</t>
  </si>
  <si>
    <t>Wayne, PA</t>
  </si>
  <si>
    <t>Kane Partners LLC</t>
  </si>
  <si>
    <t>['r', 'python', 'spark', 'keras', 'mxnet', 'theano']</t>
  </si>
  <si>
    <t>Indiana, PA</t>
  </si>
  <si>
    <t>USDA-FSIS</t>
  </si>
  <si>
    <t>['sql', 'mongodb', 'mongodb', 'postgresql', 'mysql', 'sql server', 'neo4j', 'couchbase', 'cassandra', 'azure', 'aws', 'oracle', 'airflow']</t>
  </si>
  <si>
    <t>AI Networking SW Engineer</t>
  </si>
  <si>
    <t>Hewlett Packard Enterprise</t>
  </si>
  <si>
    <t>['c', 'c++', 'python', 'pytorch', 'tensorflow']</t>
  </si>
  <si>
    <t>Tomorrow.io</t>
  </si>
  <si>
    <t>Lead Python Engineer Data Engineer Python Developer</t>
  </si>
  <si>
    <t>['python', 'sql', 'go', 'aws', 'snowflake', 'aurora', 'kubernetes', 'docker']</t>
  </si>
  <si>
    <t>Senior Big Data Engineer / Machine Learning Ops</t>
  </si>
  <si>
    <t>['python', 'java', 'kotlin', 'sql', 'aws', 'flow']</t>
  </si>
  <si>
    <t>Lexington, KY</t>
  </si>
  <si>
    <t>Data Analyst Engineer for Butler Aerospace &amp; Defense</t>
  </si>
  <si>
    <t>Butler Aerospace &amp; Defense</t>
  </si>
  <si>
    <t>['sharepoint', 'outlook', 'excel', 'powerpoint']</t>
  </si>
  <si>
    <t>South Jordan</t>
  </si>
  <si>
    <t>Bi engineer</t>
  </si>
  <si>
    <t>Esr</t>
  </si>
  <si>
    <t>Data Operations Engineer (Support) Philippines</t>
  </si>
  <si>
    <t>Tamr</t>
  </si>
  <si>
    <t>['shell', 'aws', 'gcp']</t>
  </si>
  <si>
    <t>Sr Data Analyst | $90k | Lake Forest, IL</t>
  </si>
  <si>
    <t>Lake Forest, IL</t>
  </si>
  <si>
    <t>Trinity Intl.</t>
  </si>
  <si>
    <t>Senior Data Engineer (Remote-Eligible)</t>
  </si>
  <si>
    <t>Rex, GA</t>
  </si>
  <si>
    <t>['java', 'scala', 'python', 'nosql', 'sql', 'shell', 'mysql', 'snowflake', 'redshift', 'aws', 'azure', 'hadoop', 'kafka', 'spark', 'splunk', 'jenkins', 'docker']</t>
  </si>
  <si>
    <t>1412148 - Data Analysis Manager</t>
  </si>
  <si>
    <t>['sql', 'postgresql', 'gcp', 'aws']</t>
  </si>
  <si>
    <t>Labcorp</t>
  </si>
  <si>
    <t>['python', 'r', 'java', 'perl', 'sql', 'aws', 'pytorch', 'tensorflow', 'scikit-learn', 'spark', 'pyspark', 'pandas', 'numpy', 'matplotlib', 'seaborn', 'theano', 'keras', 'nltk', 'opencv', 'plotly', 'hadoop', 'splunk', 'jenkins', 'kubernetes', 'docker', 'git', 'jira']</t>
  </si>
  <si>
    <t>['r', 'python', 'java', 'scala', 'c++', 'mongodb', 'mongodb', 'hadoop', 'spark']</t>
  </si>
  <si>
    <t>Denton, TX</t>
  </si>
  <si>
    <t>CGI Inc.</t>
  </si>
  <si>
    <t>['sql', 'python', 'java', 'no-sql', 'c', 'aws', 'snowflake', 'spark', 'hadoop']</t>
  </si>
  <si>
    <t>Data analyst security</t>
  </si>
  <si>
    <t>['python', 'flow']</t>
  </si>
  <si>
    <t>Data scientist security</t>
  </si>
  <si>
    <t>Noblis, INC</t>
  </si>
  <si>
    <t>['python', 'r', 'sql', 'postgresql', 'spark', 'hadoop', 'git']</t>
  </si>
  <si>
    <t>Data Scientist - Product (U.S. only)</t>
  </si>
  <si>
    <t>Lyra Health</t>
  </si>
  <si>
    <t>Community Reinvestment Fund, USA</t>
  </si>
  <si>
    <t>['sql', 'python', 'azure', 'databricks', 'aws', 'spark', 'power bi', 'tableau', 'qlik', 'cognos', 'excel']</t>
  </si>
  <si>
    <t>Earthscope Consortium, Inc.</t>
  </si>
  <si>
    <t>['python', 'sql', 'postgresql', 'mysql', 'jupyter', 'linux', 'unix', 'docker']</t>
  </si>
  <si>
    <t>['go', 'mongodb', 'mongodb', 'nosql', 'perl', 'python', 'java', 'scala', 'mysql', 'hadoop', 'spark', 'tableau', 'jenkins', 'git']</t>
  </si>
  <si>
    <t>The College Board</t>
  </si>
  <si>
    <t>iTechScope</t>
  </si>
  <si>
    <t>['python', 'spark', 'kafka', 'kubernetes', 'docker']</t>
  </si>
  <si>
    <t>Data Engineer I</t>
  </si>
  <si>
    <t>['sql', 'python', 'powershell', 'sql server', 'aws', 'ssis', 'github']</t>
  </si>
  <si>
    <t>Data Engineer - BI and Analytics Ecom</t>
  </si>
  <si>
    <t>Costco Wholesale</t>
  </si>
  <si>
    <t>['sql', 'nosql', 'azure', 'databricks', 'oracle', 'spark', 'kafka', 'power bi', 'git']</t>
  </si>
  <si>
    <t>Hr data analyst</t>
  </si>
  <si>
    <t>Coppell, TX</t>
  </si>
  <si>
    <t>Broadridge</t>
  </si>
  <si>
    <t>['excel', 'word', 'powerpoint']</t>
  </si>
  <si>
    <t>Senior Data Scientist- Clinical Research &amp; Commercial Pharma Analytics</t>
  </si>
  <si>
    <t>The Cigna Group</t>
  </si>
  <si>
    <t>['sas', 'sas', 'python', 'hadoop', 'tableau']</t>
  </si>
  <si>
    <t>Senior AI Data Engineer</t>
  </si>
  <si>
    <t>Tensure Consulting</t>
  </si>
  <si>
    <t>['python', 'sql', 'nosql', 'pyspark']</t>
  </si>
  <si>
    <t>['sql', 'python', 'c++', 'ssis', 'tableau']</t>
  </si>
  <si>
    <t>Slalom Consulting</t>
  </si>
  <si>
    <t>['python', 'r', 'matlab', 'sql', 'aws', 'azure', 'gcp']</t>
  </si>
  <si>
    <t>Senior Data Science Manager</t>
  </si>
  <si>
    <t>Source Technology</t>
  </si>
  <si>
    <t>Closed Loop</t>
  </si>
  <si>
    <t>['sql', 'sql server', 'mysql', 'db2', 'oracle', 'tableau', 'power bi', 'ms access', 'slack']</t>
  </si>
  <si>
    <t>Derwood, MD</t>
  </si>
  <si>
    <t>Coral Springs, FL</t>
  </si>
  <si>
    <t>North Lauderdale</t>
  </si>
  <si>
    <t>Test Data Lead (Test Engineering)</t>
  </si>
  <si>
    <t>['sql', 'db2', 'oracle']</t>
  </si>
  <si>
    <t>Spring Lake, MI</t>
  </si>
  <si>
    <t>CAMPUS: Data Engineer (2024)</t>
  </si>
  <si>
    <t>Capital Group Companies</t>
  </si>
  <si>
    <t>['sql', 'python', 'aws', 'azure', 'databricks', 'spark', 'spring', 'express', 'alteryx', 'tableau']</t>
  </si>
  <si>
    <t>IT Data Analyst</t>
  </si>
  <si>
    <t>Sr. Principal Data Scientist</t>
  </si>
  <si>
    <t>['matlab', 'fortran', 'sap', 'atlassian', 'bitbucket', 'jira']</t>
  </si>
  <si>
    <t>Research scientist</t>
  </si>
  <si>
    <t>The University of North Carolina at Chapel Hill</t>
  </si>
  <si>
    <t>['python', 'r', 'sql', 'terminal']</t>
  </si>
  <si>
    <t>DevOps Engineer Cloud Big Data Platform (f/m/div.)</t>
  </si>
  <si>
    <t>['python', 'c', 'scala', 'azure', 'spark', 'terraform', 'git', 'bitbucket', 'jenkins']</t>
  </si>
  <si>
    <t>Lacework</t>
  </si>
  <si>
    <t>['r', 'sql', 'python', 'sas', 'sas', 'matlab', 'aws', 'azure', 'gcp', 'snowflake', 'spark', 'kubernetes']</t>
  </si>
  <si>
    <t>Data Analyst, Integrity Operations Analytics</t>
  </si>
  <si>
    <t>VIZIO</t>
  </si>
  <si>
    <t>['python', 'sql', 'git', 'flow']</t>
  </si>
  <si>
    <t>Orange, CA</t>
  </si>
  <si>
    <t>['sql', 'sql server', 'azure', 'aws', 'redshift', 'power bi', 'tableau', 'ssis', 'excel']</t>
  </si>
  <si>
    <t>Data Engineer 5</t>
  </si>
  <si>
    <t>HII Mission Technologies</t>
  </si>
  <si>
    <t>Engineering Manager, ML Platform</t>
  </si>
  <si>
    <t>Forter</t>
  </si>
  <si>
    <t>['python', 'aws', 'gcp', 'azure', 'sap']</t>
  </si>
  <si>
    <t>Senior Data Engineer (Azure)</t>
  </si>
  <si>
    <t>Lima, Peru</t>
  </si>
  <si>
    <t>Applaudo Studios</t>
  </si>
  <si>
    <t>['python', 'postgresql', 'mysql', 'azure']</t>
  </si>
  <si>
    <t>Sr. Backend Software Engineer - Machine Learning</t>
  </si>
  <si>
    <t>Highspot</t>
  </si>
  <si>
    <t>['python', 'java', 'c++', 'sql', 'tensorflow', 'keras', 'pytorch', 'spark', 'hadoop']</t>
  </si>
  <si>
    <t>Senior Data Analyst, Customer Operations</t>
  </si>
  <si>
    <t>HRIS &amp; Data Analytics Specialist</t>
  </si>
  <si>
    <t>Commerce, CA</t>
  </si>
  <si>
    <t>BTC Electronic Components</t>
  </si>
  <si>
    <t>['sql', 'r', 'python', 'sas', 'sas', 'power bi']</t>
  </si>
  <si>
    <t>['sql', 'sql server', 'tableau']</t>
  </si>
  <si>
    <t>Staff Engineer, Security Efficacy</t>
  </si>
  <si>
    <t>['r', 'perl', 'python', 'linux']</t>
  </si>
  <si>
    <t>Lead Data Engineer (FinOps)</t>
  </si>
  <si>
    <t>['java', 'scala', 'python', 'nosql', 'sql', 'mongo', 'shell', 'mysql', 'cassandra', 'aws', 'redshift', 'snowflake', 'azure', 'hadoop', 'kafka', 'spark']</t>
  </si>
  <si>
    <t>Data Analyst Youth Mental Health</t>
  </si>
  <si>
    <t>['java', 'scala', 'sql', 'aws', 'spark', 'kafka', 'splunk']</t>
  </si>
  <si>
    <t>Hoboken, NJ</t>
  </si>
  <si>
    <t>Michael Page</t>
  </si>
  <si>
    <t>Senior Data Analyst (Greater NYC Area, NY or Remote)</t>
  </si>
  <si>
    <t>Maven Clinic</t>
  </si>
  <si>
    <t>['sql', 'python', 'r', 'html', 'bigquery', 'looker']</t>
  </si>
  <si>
    <t>Data Engineer - CCMD - DOD Secret</t>
  </si>
  <si>
    <t>['python', 'sql', 'java', 'r', 'aws', 'azure', 'express', 'linux', 'ubuntu', 'centos', 'windows', 'excel', 'git']</t>
  </si>
  <si>
    <t>Assistant Program Director - Data Science</t>
  </si>
  <si>
    <t>The University Of Denver</t>
  </si>
  <si>
    <t>Data Scientist (CDO)- 2023 Intern Conversion</t>
  </si>
  <si>
    <t>['ibm cloud']</t>
  </si>
  <si>
    <t>Pennsylvania</t>
  </si>
  <si>
    <t>Kraft Heinz Company</t>
  </si>
  <si>
    <t>['python', 'r', 'sql', 'nosql', 'snowflake', 'azure', 'bigquery', 'spark', 'react', 'hadoop', 'kafka', 'linux', 'tableau', 'alteryx', 'power bi', 'looker']</t>
  </si>
  <si>
    <t>Quantexa</t>
  </si>
  <si>
    <t>['scala', 'java', 'python', 'elasticsearch', 'gcp', 'spark', 'hadoop']</t>
  </si>
  <si>
    <t>Research Assistant - Data Analyst</t>
  </si>
  <si>
    <t>Boston Planning and Development Agency</t>
  </si>
  <si>
    <t>['r', 'excel', 'powerpoint']</t>
  </si>
  <si>
    <t>Computational Physicist / Data Scientist</t>
  </si>
  <si>
    <t>Staff data analyst (Fresh SCM Autonomation)</t>
  </si>
  <si>
    <t>Coupang</t>
  </si>
  <si>
    <t>['python', 'r', 'sql', 'tableau', 'power bi', 'excel']</t>
  </si>
  <si>
    <t>District Heights, MD</t>
  </si>
  <si>
    <t>['python', 'java', 'scala', 'nosql', 'sql', 'mongo', 'shell', 'mysql', 'dynamodb', 'redshift', 'snowflake', 'aws', 'azure', 'pyspark', 'airflow', 'hadoop', 'kafka', 'spark']</t>
  </si>
  <si>
    <t>NWorld</t>
  </si>
  <si>
    <t>['python', 'sql', 't-sql', 'java', 'javascript', 'r', 'scala', 'mongodb', 'mongodb', 'postgresql', 'aws', 'gcp', 'azure', 'snowflake', 'redshift', 'bigquery', 'databricks', 'oracle', 'spark', 'kafka', 'tableau', 'qlik', 'ssis', 'kubernetes']</t>
  </si>
  <si>
    <t>Senior Data Engineer - SQL, Snowflake - SQL, Scripting</t>
  </si>
  <si>
    <t>Richmond, CA</t>
  </si>
  <si>
    <t>['sql', 'python', 'snowflake', 'aws', 'redshift', 'pyspark', 'pandas', 'word']</t>
  </si>
  <si>
    <t>['nosql', 'scala', 'java', 'sql', 'db2', 'gcp', 'oracle', 'hadoop', 'spark', 'airflow', 'kafka', 'pyspark', 'jenkins', 'git']</t>
  </si>
  <si>
    <t>Data Engineer - Platform Insights</t>
  </si>
  <si>
    <t>['python', 'sql', 'java', 'typescript', 'bigquery']</t>
  </si>
  <si>
    <t>2023 Internship: Data Scientist</t>
  </si>
  <si>
    <t>['java', 'python', 'r', 'sas', 'sas', 'scala', 'watson', 'ibm cloud', 'cognos']</t>
  </si>
  <si>
    <t>Senior Data Scientist, Commerce Platform - Inventory (Hartford, CT...</t>
  </si>
  <si>
    <t>['sql', 'python', 'c', 'go', 'looker', 'terminal']</t>
  </si>
  <si>
    <t>Senior Business Systems Analyst, Third Party Data</t>
  </si>
  <si>
    <t>['python', 'sas', 'sas', 'r', 'sql', 'power bi']</t>
  </si>
  <si>
    <t>['java', 'scala', 'python', 'sql', 'mongo', 'shell', 'mysql', 'cassandra', 'redshift', 'snowflake', 'aws', 'azure', 'hadoop', 'kafka', 'spark']</t>
  </si>
  <si>
    <t>Data Analyst - Finance</t>
  </si>
  <si>
    <t>['sheets', 'flow']</t>
  </si>
  <si>
    <t>['sql', 'sql server', 'azure', 'snowflake', 'databricks', 'oracle', 'sap']</t>
  </si>
  <si>
    <t>Dealer Information Data Analyst</t>
  </si>
  <si>
    <t>Toyota</t>
  </si>
  <si>
    <t>['sql', 'oracle', 'excel', 'sharepoint']</t>
  </si>
  <si>
    <t>Office of the Director of National Intelligence</t>
  </si>
  <si>
    <t>Málaga, Spain</t>
  </si>
  <si>
    <t>['sql', 'python', 'nosql', 'azure', 'databricks', 'spark', 'sap', 'excel', 'visio', 'power bi', 'tableau']</t>
  </si>
  <si>
    <t>Senior/Principal Software Development Engineer in Test - (Machine...</t>
  </si>
  <si>
    <t>PubMatic</t>
  </si>
  <si>
    <t>Data Engineer- Dublin (Hybrid)</t>
  </si>
  <si>
    <t>College Park, MD</t>
  </si>
  <si>
    <t>Las Vegas</t>
  </si>
  <si>
    <t>Applied AI &amp; Data Science Lead (Remote)</t>
  </si>
  <si>
    <t>Data engineer security</t>
  </si>
  <si>
    <t>['c++', 'java', 'python', 'sql', 'scala', 'shell', 'mysql', 'aws', 'azure', 'databricks', 'redshift', 'snowflake', 'spark', 'hadoop', 'kafka', 'unix', 'linux']</t>
  </si>
  <si>
    <t>Senior Data Engineer (Python / AWS)</t>
  </si>
  <si>
    <t>['python', 'aws', 'aurora']</t>
  </si>
  <si>
    <t>Lead Data Scientist (Machine Vision)</t>
  </si>
  <si>
    <t>Teknoir</t>
  </si>
  <si>
    <t>['python', 'tensorflow', 'pytorch', 'scikit-learn', 'pandas']</t>
  </si>
  <si>
    <t>Junior Insight Analyst</t>
  </si>
  <si>
    <t>Senior Data Engineer (remote)</t>
  </si>
  <si>
    <t>Highland Beach, MD</t>
  </si>
  <si>
    <t>['java', 'scala', 'python', 'nosql', 'mongo', 'shell', 'mysql', 'cassandra', 'redshift', 'snowflake', 'aws', 'azure', 'hadoop', 'kafka', 'spark']</t>
  </si>
  <si>
    <t>EDWARD JONES</t>
  </si>
  <si>
    <t>['sql', 'mongodb', 'mongodb', 'python', 'java', 'sql server', 'postgresql', 'db2', 'snowflake', 'oracle', 'linux', 'qlik']</t>
  </si>
  <si>
    <t>Customer Experience Data Analyst</t>
  </si>
  <si>
    <t>Daily Dev Bytes</t>
  </si>
  <si>
    <t>['sql', 'tableau', 'flow']</t>
  </si>
  <si>
    <t>Vice President Data Science, Real World Data Lead</t>
  </si>
  <si>
    <t>Publicis Collective</t>
  </si>
  <si>
    <t>['sql', 'python', 'r', 'aws']</t>
  </si>
  <si>
    <t>Labs Data Scientist (Remote)</t>
  </si>
  <si>
    <t>['sql', 'python', 'r', 'solidity']</t>
  </si>
  <si>
    <t>Sr Analyst, Risk and Quality Analytics</t>
  </si>
  <si>
    <t>Santa Fe, NM</t>
  </si>
  <si>
    <t>Evolent Health</t>
  </si>
  <si>
    <t>['sql', 'sas', 'sas', 'python', 'r', 'excel']</t>
  </si>
  <si>
    <t>Milford, MA</t>
  </si>
  <si>
    <t>Waters Corporation</t>
  </si>
  <si>
    <t>['go', 'python']</t>
  </si>
  <si>
    <t>['sql', 'javascript', 'excel', 'power bi', 'tableau']</t>
  </si>
  <si>
    <t>Marina Del Rey, CA</t>
  </si>
  <si>
    <t>Wellth</t>
  </si>
  <si>
    <t>['sql', 'python', 'shell', 'redshift', 'bigquery', 'jupyter', 'spark', 'airflow']</t>
  </si>
  <si>
    <t>Elgin, IL</t>
  </si>
  <si>
    <t>WESTAT</t>
  </si>
  <si>
    <t>Senior Software Engineer (SRE in Elasticsearch platform team)</t>
  </si>
  <si>
    <t>Poznań, Poland</t>
  </si>
  <si>
    <t>Relativity</t>
  </si>
  <si>
    <t>['c', 'c++', 'c#', 'java', 'python', 'go', 'perl', 'ruby', 'ruby', 'sql', 'elasticsearch', 'sql server', 'azure', 'aws', 'linux', 'ansible', 'terraform', 'pulumi', 'kubernetes']</t>
  </si>
  <si>
    <t>GRAIL</t>
  </si>
  <si>
    <t>['python', 'go', 'c++', 'r', 'java', 'linux']</t>
  </si>
  <si>
    <t>2023 START Technology Intern Program – Data Science - NYC</t>
  </si>
  <si>
    <t>BNY Mellon</t>
  </si>
  <si>
    <t>['javascript', 'python', 'css', 'java']</t>
  </si>
  <si>
    <t>['vba', 'sql', 'redshift', 'excel', 'tableau', 'power bi']</t>
  </si>
  <si>
    <t>Data Analyst III (Healthcare Analytics/UM/Appeals)</t>
  </si>
  <si>
    <t>Jefferson City, MO</t>
  </si>
  <si>
    <t>Jefferson City police</t>
  </si>
  <si>
    <t>Data Science Director, Analytics</t>
  </si>
  <si>
    <t>Davie, FL</t>
  </si>
  <si>
    <t>Nova Southeastern University</t>
  </si>
  <si>
    <t>['sql', 'go', 'react', 'spreadsheet', 'outlook', 'word', 'excel', 'ms access']</t>
  </si>
  <si>
    <t>Activision</t>
  </si>
  <si>
    <t>Stockport, UK</t>
  </si>
  <si>
    <t>Data analyst hybrid</t>
  </si>
  <si>
    <t>['sql', 'java', 'scala', 'python', 'snowflake', 'aws', 'gcp', 'spark', 'hadoop', 'flow']</t>
  </si>
  <si>
    <t>Sr Data Engineer I</t>
  </si>
  <si>
    <t>Tandem Diabetes Care Inc.</t>
  </si>
  <si>
    <t>['python', 'sql', 'databricks', 'spark']</t>
  </si>
  <si>
    <t>Accede LLC</t>
  </si>
  <si>
    <t>['sql', 'python', 'ssis', 'power bi', 'ssrs']</t>
  </si>
  <si>
    <t>Junior analyst</t>
  </si>
  <si>
    <t>Data Scientist - Mining</t>
  </si>
  <si>
    <t>Tencent</t>
  </si>
  <si>
    <t>['hadoop', 'spark']</t>
  </si>
  <si>
    <t>Data developer</t>
  </si>
  <si>
    <t>Greenwood Village, CO</t>
  </si>
  <si>
    <t>['sql', 'shell', 'python', 'tableau', 'microstrategy']</t>
  </si>
  <si>
    <t>York, PA</t>
  </si>
  <si>
    <t>['python', 'java', 'scala', 'aws', 'node']</t>
  </si>
  <si>
    <t>Junior Data Engineer - BI</t>
  </si>
  <si>
    <t>['c#', 'java', 'aws', 'gcp', 'azure', 'airflow', 'spark', 'ssis', 'tableau', 'looker']</t>
  </si>
  <si>
    <t>Data Engineer (Spark)</t>
  </si>
  <si>
    <t>PUMA</t>
  </si>
  <si>
    <t>['python', 'sql', 'azure', 'spark', 'pyspark', 'git']</t>
  </si>
  <si>
    <t>Municipal Employees' Annuity and Benefit Fund of Chicago</t>
  </si>
  <si>
    <t>['sql', 'vba', 'excel', 'outlook', 'word', 'powerpoint', 'ssrs', 'tableau']</t>
  </si>
  <si>
    <t>Lead software engineer</t>
  </si>
  <si>
    <t>Buffalo Grove, IL</t>
  </si>
  <si>
    <t>['java', 'python', 'shell', 'sql', 'gcp', 'unix', 'jenkins', 'git']</t>
  </si>
  <si>
    <t>['python', 'java', 'aws']</t>
  </si>
  <si>
    <t>Data Science Manager (Greater Denver Area, CO)</t>
  </si>
  <si>
    <t>['r', 'python', 'sql', 'databricks', 'aws', 'redshift', 'snowflake', 'nltk', 'spark', 'hadoop']</t>
  </si>
  <si>
    <t>['sql', 'tableau', 'power bi']</t>
  </si>
  <si>
    <t>Data Scientist, Junior (San Diego, CA)</t>
  </si>
  <si>
    <t>Senior Data Analyst, Customer Success</t>
  </si>
  <si>
    <t>['sql', 'looker', 'github', 'gitlab']</t>
  </si>
  <si>
    <t>['python', 'ruby', 'ruby', 'java', 'scala', 'mysql', 'aws', 'spark', 'airflow']</t>
  </si>
  <si>
    <t>Anduril Industries</t>
  </si>
  <si>
    <t>['python', 'sql', 'redshift', 'aws', 'azure', 'gcp', 'spark', 'pyspark', 'tableau']</t>
  </si>
  <si>
    <t>Founding Software Engineer</t>
  </si>
  <si>
    <t>Scratch Data</t>
  </si>
  <si>
    <t>['go', 'javascript', 'github']</t>
  </si>
  <si>
    <t>2023 Intern - People Analytics &amp; Data Science</t>
  </si>
  <si>
    <t>Adobe</t>
  </si>
  <si>
    <t>['r', 'sql', 'python', 'excel']</t>
  </si>
  <si>
    <t>Data Analyst - Fleet</t>
  </si>
  <si>
    <t>FINN</t>
  </si>
  <si>
    <t>['sql', 'looker']</t>
  </si>
  <si>
    <t>Byterat</t>
  </si>
  <si>
    <t>['typescript', 'aws', 'django', 'next.js', 'docker', 'terraform']</t>
  </si>
  <si>
    <t>Winter Garden, FL</t>
  </si>
  <si>
    <t>VITUS Search Group</t>
  </si>
  <si>
    <t>Production analyst</t>
  </si>
  <si>
    <t>SmartSource, Inc</t>
  </si>
  <si>
    <t>['sql', 'python', 'azure', 'power bi', 'dax']</t>
  </si>
  <si>
    <t>['sas', 'sas', 'r', 'python', 'sql', 'javascript', 'aws', 'spark', 'hadoop', 'spss', 'tableau']</t>
  </si>
  <si>
    <t>BlueConduit</t>
  </si>
  <si>
    <t>['python', 'pandas', 'scikit-learn', 'numpy', 'git']</t>
  </si>
  <si>
    <t>SENIOR INVESTMENT DATA ANALYST</t>
  </si>
  <si>
    <t>University of California Office of the President</t>
  </si>
  <si>
    <t>Senior Research Scientist - Genomics</t>
  </si>
  <si>
    <t>Freenome</t>
  </si>
  <si>
    <t>['go', 'python', 'r']</t>
  </si>
  <si>
    <t>Office of the Chief Financial Officer</t>
  </si>
  <si>
    <t>NYS Office of General Services</t>
  </si>
  <si>
    <t>['sql', 'r']</t>
  </si>
  <si>
    <t>Mableton, GA</t>
  </si>
  <si>
    <t>Intuitive Surgical</t>
  </si>
  <si>
    <t>Medical Data Scientist I</t>
  </si>
  <si>
    <t>University of Pittsburgh</t>
  </si>
  <si>
    <t>Sr Data Scientist - Last-Mile and Operations Design</t>
  </si>
  <si>
    <t>['sql', 'python', 'r', 'hadoop', 'spark']</t>
  </si>
  <si>
    <t>Data Scientist, (Tiktok Monetization Product-Data Science and...</t>
  </si>
  <si>
    <t>['scala', 'java', 'python', 'nosql', 'sql', 'cassandra', 'aws', 'spark', 'kafka', 'hadoop', 'airflow', 'docker']</t>
  </si>
  <si>
    <t>['python', 'scala', 'nosql', 'sql', 'java', 'mongo', 'shell', 'mysql', 'cassandra', 'aws', 'snowflake', 'azure', 'redshift', 'airflow', 'hadoop', 'spark', 'kafka', 'angular']</t>
  </si>
  <si>
    <t>Platform Data Engineer, People Analytics</t>
  </si>
  <si>
    <t>Data Science Leadership Development Program (DSLDP) Sr. Associate...</t>
  </si>
  <si>
    <t>Payroll analyst</t>
  </si>
  <si>
    <t>Tarrytown, NY</t>
  </si>
  <si>
    <t>Brookhaven, GA</t>
  </si>
  <si>
    <t>Research Analyst (RPA Engineer)</t>
  </si>
  <si>
    <t>George Town, Penang, Malaysia</t>
  </si>
  <si>
    <t>['java', 'c#', 'python', 'go', 'excel', 'sap']</t>
  </si>
  <si>
    <t>UAE National - Graduate Data Engineer</t>
  </si>
  <si>
    <t>Bayut | dubizzle</t>
  </si>
  <si>
    <t>['sql', 'python', 'redshift', 'bigquery', 'snowflake', 'linux', 'terminal']</t>
  </si>
  <si>
    <t>Lead Data Scientist - Care Delivery</t>
  </si>
  <si>
    <t>['python', 'sql', 'bigquery']</t>
  </si>
  <si>
    <t>Aws data engineer</t>
  </si>
  <si>
    <t>['java', 'aws']</t>
  </si>
  <si>
    <t>Senior Data Scientist - Personalization</t>
  </si>
  <si>
    <t>Walmart Inc.</t>
  </si>
  <si>
    <t>['java', 'python', 'scala', 'r', 'pyspark', 'tensorflow', 'pytorch', 'spark']</t>
  </si>
  <si>
    <t>Ibotta</t>
  </si>
  <si>
    <t>['scala', 'python', 'java', 'sql', 'aws', 'databricks', 'spark', 'kafka', 'airflow', 'terraform']</t>
  </si>
  <si>
    <t>Scientist molecular</t>
  </si>
  <si>
    <t>Backend Engineer</t>
  </si>
  <si>
    <t>PropelAuth</t>
  </si>
  <si>
    <t>['go', 'rust', 'python', 'aws', 'pulumi', 'slack']</t>
  </si>
  <si>
    <t>Big Data Specialist</t>
  </si>
  <si>
    <t>['r', 'python', 'sql', 'nosql', 'hadoop', 'spark', 'tableau', 'power bi']</t>
  </si>
  <si>
    <t>['sql', 'go', 'sql server', 'oracle', 'tableau', 'power bi']</t>
  </si>
  <si>
    <t>Dialpad</t>
  </si>
  <si>
    <t>['python', 'java', 'scala', 'gcp', 'aws', 'azure', 'bigquery', 'databricks', 'redshift', 'gdpr', 'spark']</t>
  </si>
  <si>
    <t>Senior Data Scientist, Analytics - Messaging Experience</t>
  </si>
  <si>
    <t>Discord</t>
  </si>
  <si>
    <t>['sql', 'r', 'python', 'tableau', 'looker']</t>
  </si>
  <si>
    <t>['sql', 'sas', 'sas', 'r', 'matlab', 'c#', 'java', 'c++', 'vba', 'sql server', 'snowflake', 'oracle', 'azure', 'aws', 'databricks', 'rshiny', 'tableau', 'sap']</t>
  </si>
  <si>
    <t>Entry Level Data Analyst  US Army (13J)</t>
  </si>
  <si>
    <t>Santa Clarita, CA</t>
  </si>
  <si>
    <t>Santa Clarita</t>
  </si>
  <si>
    <t>Software Development Engineer- Big Data Platform</t>
  </si>
  <si>
    <t>LivePerson</t>
  </si>
  <si>
    <t>['nosql', 'java', 'scala', 'sql', 'databricks', 'spark', 'kafka', 'excel']</t>
  </si>
  <si>
    <t>Junior Java Programmer /data analyst /Data scientist/ Machine...</t>
  </si>
  <si>
    <t>Marketing Data Strategist - REF1689F</t>
  </si>
  <si>
    <t>['go', 'excel', 'power bi']</t>
  </si>
  <si>
    <t>Inventory analyst</t>
  </si>
  <si>
    <t>Latham, NY</t>
  </si>
  <si>
    <t>['go', 'databricks', 'snowflake', 'power bi']</t>
  </si>
  <si>
    <t>Remote Lead Data Scientist</t>
  </si>
  <si>
    <t>Drug Discovery Associate Data Scientist - Hyderabad</t>
  </si>
  <si>
    <t>Schrödinger</t>
  </si>
  <si>
    <t>['shell', 'python', 'r', 'mysql', 'sqlite', 'postgresql', 'pandas', 'numpy', 'matplotlib', 'git']</t>
  </si>
  <si>
    <t>Lead Data Scientist, AI Acceleration</t>
  </si>
  <si>
    <t>Azure data engineer</t>
  </si>
  <si>
    <t>P3 Adaptive</t>
  </si>
  <si>
    <t>['sql', 'powershell', 'python', 't-sql', 'sql server', 'azure', 'power bi', 'ssis']</t>
  </si>
  <si>
    <t>Bradenton, FL</t>
  </si>
  <si>
    <t>Data and Reporting Business Analyst</t>
  </si>
  <si>
    <t>EO of Labor &amp; Work Dvlpmnt</t>
  </si>
  <si>
    <t>['ssis', 'power bi', 'tableau']</t>
  </si>
  <si>
    <t>Référent Data Cloud &amp; Big Data (F/H)</t>
  </si>
  <si>
    <t>['python', 'sql', 'pytorch', 'tensorflow']</t>
  </si>
  <si>
    <t>Insurify</t>
  </si>
  <si>
    <t>Cricut</t>
  </si>
  <si>
    <t>['no-sql', 'snowflake', 'redshift', 'spark', 'kafka']</t>
  </si>
  <si>
    <t>Big - Data Engineer</t>
  </si>
  <si>
    <t>Rishon LeTsiyon, Israel</t>
  </si>
  <si>
    <t>ControlUp</t>
  </si>
  <si>
    <t>['python', 'scala', 'sql', 'aws', 'azure', 'spark', 'kafka', 'airflow']</t>
  </si>
  <si>
    <t>Octopus Energy</t>
  </si>
  <si>
    <t>['python', 'pandas', 'jupyter', 'spreadsheet', 'tableau']</t>
  </si>
  <si>
    <t>['python', 'sql', 'aws', 'numpy', 'pandas', 'flask', 'django', 'git', 'docker']</t>
  </si>
  <si>
    <t>Oregon Lottery</t>
  </si>
  <si>
    <t>['sql', 'r', 'python', 'power bi', 'tableau', 'excel', 'spss']</t>
  </si>
  <si>
    <t>Senior Data Scientist, Support (Natural Language Processing and...</t>
  </si>
  <si>
    <t>DoorDash</t>
  </si>
  <si>
    <t>['python', 'go', 'spark', 'excel']</t>
  </si>
  <si>
    <t>New York, NY   (+52 others)</t>
  </si>
  <si>
    <t>Junior Java full stack Developer/ Python/Data Analyst/Data...</t>
  </si>
  <si>
    <t>Data Analyst (Oracle)</t>
  </si>
  <si>
    <t>Morgan Hill, CA</t>
  </si>
  <si>
    <t>Specialized Bicycle Components, Inc.</t>
  </si>
  <si>
    <t>['oracle', 'excel']</t>
  </si>
  <si>
    <t>Data Analyst - (100% Remote)</t>
  </si>
  <si>
    <t>Monterey Park Auto Body Inc</t>
  </si>
  <si>
    <t>Colorado</t>
  </si>
  <si>
    <t>Air Force Elements NORAD</t>
  </si>
  <si>
    <t>Data Analyst (US REMOTE)</t>
  </si>
  <si>
    <t>LeanTaaS</t>
  </si>
  <si>
    <t>Data Governance Analyst</t>
  </si>
  <si>
    <t>WGN-TV</t>
  </si>
  <si>
    <t>Data Engineer  H/F</t>
  </si>
  <si>
    <t>CleverConnect</t>
  </si>
  <si>
    <t>['java', 'python', 'bash', 'sql', 'nosql', 'mysql', 'elasticsearch', 'redis', 'gcp', 'bigquery', 'aws', 'kafka', 'tableau']</t>
  </si>
  <si>
    <t>Manager Data Strategy - German speaking (all genders)</t>
  </si>
  <si>
    <t>Financial data analyst</t>
  </si>
  <si>
    <t>Hi-Line</t>
  </si>
  <si>
    <t>Data Engineer IV</t>
  </si>
  <si>
    <t>Edina, MN</t>
  </si>
  <si>
    <t>Western National Group &amp; Umialik Insurance</t>
  </si>
  <si>
    <t>['sql', 'c#', 'db2', 'sql server', 'postgresql', 'ssis', 'tableau', 'ssrs', 'gitlab']</t>
  </si>
  <si>
    <t>People Data Analyst - HR Modernization Program (1823)</t>
  </si>
  <si>
    <t>City and County of San Francisco</t>
  </si>
  <si>
    <t>P3 Logistic Parks</t>
  </si>
  <si>
    <t>Data Scientist, Principal</t>
  </si>
  <si>
    <t>['python', 'r', 'sql', 'tableau', 'power bi', 'outlook', 'word', 'excel', 'powerpoint', 'spss']</t>
  </si>
  <si>
    <t>Data Scientist, Credit Risk (Greater NYC Area, NY)</t>
  </si>
  <si>
    <t>['sql', 'python', 'c', 'go', 'snowflake', 'databricks']</t>
  </si>
  <si>
    <t>Data Scientist (m/f/d)</t>
  </si>
  <si>
    <t>['python', 'azure', 'aws']</t>
  </si>
  <si>
    <t>['python', 'sql', 'aws', 'azure', 'gcp', 'hadoop', 'spark', 'airflow']</t>
  </si>
  <si>
    <t>Olo</t>
  </si>
  <si>
    <t>['python', 'looker', 'tableau']</t>
  </si>
  <si>
    <t>Java developer</t>
  </si>
  <si>
    <t>New Orleans, LA</t>
  </si>
  <si>
    <t>Product Data Management Specialist</t>
  </si>
  <si>
    <t>Tampere, Finland</t>
  </si>
  <si>
    <t>Finland</t>
  </si>
  <si>
    <t>Avery Dennison</t>
  </si>
  <si>
    <t>['go', 'oracle', 'sap']</t>
  </si>
  <si>
    <t>Sales Data Science Internship (Spring 2023)</t>
  </si>
  <si>
    <t>Tesla</t>
  </si>
  <si>
    <t>['sql', 'python', 'spark', 'airflow', 'pandas', 'tableau', 'git', 'jira']</t>
  </si>
  <si>
    <t>Salesforce Administrator/Data Specialist</t>
  </si>
  <si>
    <t>PSI CRO</t>
  </si>
  <si>
    <t>Senior Data Engineer (Greater NYC Area, NY)</t>
  </si>
  <si>
    <t>adMarketplace</t>
  </si>
  <si>
    <t>['python', 'scala', 'sql', 'nosql', 'shell', 'azure', 'kafka', 'spark', 'airflow', 'spring', 'linux', 'kubernetes', 'docker', 'jira']</t>
  </si>
  <si>
    <t>Job Type: Full-Time Ellis Law Group</t>
  </si>
  <si>
    <t>Data Analyst - Operations</t>
  </si>
  <si>
    <t>['sql', 'r', 'python', 'scala']</t>
  </si>
  <si>
    <t>Central Park Conservancy</t>
  </si>
  <si>
    <t>Data Engineer/Atchitect (AWS + Python) - Finance Company</t>
  </si>
  <si>
    <t>Truelogic Software</t>
  </si>
  <si>
    <t>['python', 'go', 'aws', 'snowflake']</t>
  </si>
  <si>
    <t>The University of Arizona</t>
  </si>
  <si>
    <t>Claremont, CA</t>
  </si>
  <si>
    <t>Scripps College</t>
  </si>
  <si>
    <t>['sql', 'javascript', 'sas', 'sas', 'excel', 'spss', 'word']</t>
  </si>
  <si>
    <t>Data Specialist</t>
  </si>
  <si>
    <t>Goldman Sachs</t>
  </si>
  <si>
    <t>GIS Data Analyst</t>
  </si>
  <si>
    <t>Mass Dept of Transportation</t>
  </si>
  <si>
    <t>['c', 'planner']</t>
  </si>
  <si>
    <t>Research Perception Scientist, Computer Vision and Machine Learning</t>
  </si>
  <si>
    <t>Bright Machines</t>
  </si>
  <si>
    <t>Amplify Consulting Partners</t>
  </si>
  <si>
    <t>['sql', 'sql server', 'azure', 'power bi']</t>
  </si>
  <si>
    <t>Data Scientist Jobs in Jersey City</t>
  </si>
  <si>
    <t>FanDuel</t>
  </si>
  <si>
    <t>['python', 'r', 'sql', 'github']</t>
  </si>
  <si>
    <t>Senior AI Data Engineer (UK must reside in England, Scotland, or...</t>
  </si>
  <si>
    <t>Turnitin</t>
  </si>
  <si>
    <t>['python', 'java', 'sql', 'elasticsearch', 'redshift', 'aws', 'azure', 'gcp', 'hadoop', 'pytorch', 'tensorflow', 'scikit-learn']</t>
  </si>
  <si>
    <t>Data Analyst 1, (4 Positions)</t>
  </si>
  <si>
    <t>StateJobsNY</t>
  </si>
  <si>
    <t>['sas', 'sas', 'sql', 'spss']</t>
  </si>
  <si>
    <t>Data Analyst.</t>
  </si>
  <si>
    <t>FCE Benefit Administrators</t>
  </si>
  <si>
    <t>['sql', 't-sql', 'sql server', 'ssis', 'ssrs']</t>
  </si>
  <si>
    <t>Delray Beach, FL</t>
  </si>
  <si>
    <t>Delray Beach</t>
  </si>
  <si>
    <t>Chelsea, MA</t>
  </si>
  <si>
    <t>Tax Administration</t>
  </si>
  <si>
    <t>['sql', 'java', 'c#', 'python', 'sql server', 'aws', 'excel', 'word', 'tableau', 'jira']</t>
  </si>
  <si>
    <t>HR Report Writer and Data Analyst- REMOTE</t>
  </si>
  <si>
    <t>Ryder System</t>
  </si>
  <si>
    <t>['excel', 'word', 'tableau', 'sharepoint']</t>
  </si>
  <si>
    <t>New Hyde Park, NY</t>
  </si>
  <si>
    <t>Northwell Health</t>
  </si>
  <si>
    <t>['python', 'pandas', 'numpy', 'scikit-learn']</t>
  </si>
  <si>
    <t>Sr. Data Scientist - Corporate@ Arlington, Virginia</t>
  </si>
  <si>
    <t>AlleraIT Solutions LLC</t>
  </si>
  <si>
    <t>['sql', 'python', 'databricks', 'azure', 'tableau', 'excel']</t>
  </si>
  <si>
    <t>Data Analyst 3, Box P12-2431/04334</t>
  </si>
  <si>
    <t>Staff Data Scientist, Player Experience, Core Games</t>
  </si>
  <si>
    <t>Novato, CA</t>
  </si>
  <si>
    <t>2K</t>
  </si>
  <si>
    <t>['python', 'r', 'sql', 'nosql', 'spark', 'tableau']</t>
  </si>
  <si>
    <t>Distinguished Data Engineer, Enterprise Data Platforms - Data Creation</t>
  </si>
  <si>
    <t>Data Analyst - CropSights, a Precision Ag Platform (Remote - Must...</t>
  </si>
  <si>
    <t>Wilbur-Ellis Company</t>
  </si>
  <si>
    <t>['sql', 'r', 'python', 'excel']</t>
  </si>
  <si>
    <t>Senior Software Development Engineer in Test (AI SaaS Company)</t>
  </si>
  <si>
    <t>SkyPoint Cloud</t>
  </si>
  <si>
    <t>['python', 'c#', 'javascript', 'azure', 'selenium', 'unify']</t>
  </si>
  <si>
    <t>Data Scientist, Product - Generative AI</t>
  </si>
  <si>
    <t>Software Engineer - Data Science (Remote)</t>
  </si>
  <si>
    <t>OpenX Technologies</t>
  </si>
  <si>
    <t>['java', 'golang', 'erlang', 'sql', 'gcp', 'docker', 'kubernetes']</t>
  </si>
  <si>
    <t>['go', 'java', 'javascript', 'c++', 'python', 'spring', 'tableau']</t>
  </si>
  <si>
    <t>Data Analyst (Senior IT Professional)</t>
  </si>
  <si>
    <t>Waukesha, WI</t>
  </si>
  <si>
    <t>Waukesha County</t>
  </si>
  <si>
    <t>['sas', 'sas', 'r', 'python', 'sql', 'express', 'tableau', 'spss']</t>
  </si>
  <si>
    <t>GradBay</t>
  </si>
  <si>
    <t>['python', 'r', 'sql', 'sql server', 'tableau']</t>
  </si>
  <si>
    <t>Product Management-Senior Product Manager - Data Product ...</t>
  </si>
  <si>
    <t>Staff Data Engineer (Kafka, Java)</t>
  </si>
  <si>
    <t>['java', 'nosql', 'sql', 'mongodb', 'mongodb', 'mysql', 'spring', 'unix', 'linux', 'docker', 'kubernetes']</t>
  </si>
  <si>
    <t>Data Analyst 1 (or Trainee 1) - 51524</t>
  </si>
  <si>
    <t>Health, Department of</t>
  </si>
  <si>
    <t>['r', 'excel']</t>
  </si>
  <si>
    <t>2023 Data Science Summer Internship</t>
  </si>
  <si>
    <t>Milliman Inc.</t>
  </si>
  <si>
    <t>['r', 'python', 'scala', 'sql', 'databricks', 'aws', 'azure', 'spark', 'git', 'docker']</t>
  </si>
  <si>
    <t>Core Digital Media</t>
  </si>
  <si>
    <t>['python', 'sql', 'r', 'sas', 'sas', 'scikit-learn', 'pytorch', 'tensorflow', 'power bi']</t>
  </si>
  <si>
    <t>Data Analyst &amp; Investor Relations</t>
  </si>
  <si>
    <t>Marlowe Partners LP</t>
  </si>
  <si>
    <t>Data Scientist - Senior Level</t>
  </si>
  <si>
    <t>['c#', 'c++', 'python', 'hadoop', 'pandas', 'jupyter', 'windows', 'excel']</t>
  </si>
  <si>
    <t>Treasury Data Analyst</t>
  </si>
  <si>
    <t>Commodities Trading Shop</t>
  </si>
  <si>
    <t>['vba', 'sql']</t>
  </si>
  <si>
    <t>Bleacher Report</t>
  </si>
  <si>
    <t>Steneral Consulting</t>
  </si>
  <si>
    <t>['sql', 'sql server', 'tableau', 'power bi']</t>
  </si>
  <si>
    <t>Working Student - Asset Optimisation &amp; Hedging - Business Intelligence</t>
  </si>
  <si>
    <t>Analytics Engineer (m/f/d) -  SCAYLE</t>
  </si>
  <si>
    <t>ABOUT YOU SE &amp; Co. KG</t>
  </si>
  <si>
    <t>['python', 'aws', 'azure', 'windows', 'linux', 'excel', 'looker', 'power bi']</t>
  </si>
  <si>
    <t>Data Analyst Core Engine and Lifecycle Tribe</t>
  </si>
  <si>
    <t>Inbank</t>
  </si>
  <si>
    <t>Great Neck, NY</t>
  </si>
  <si>
    <t>Carrie Rikon &amp; Associates, LLC.</t>
  </si>
  <si>
    <t>['python', 'sql', 'airflow', 'plotly', 'excel', 'word', 'github', 'docker']</t>
  </si>
  <si>
    <t>Notion Labs</t>
  </si>
  <si>
    <t>['sql', 'python', 'r', 'notion']</t>
  </si>
  <si>
    <t>Lead Associate - Ops (Data Scientist)</t>
  </si>
  <si>
    <t>WNS Global Services</t>
  </si>
  <si>
    <t>Sr. Business Intelligence Analyst - Specialized Solutions - Hybrid</t>
  </si>
  <si>
    <t>Data quality analyst</t>
  </si>
  <si>
    <t>Senior Data Scientist - App Experience</t>
  </si>
  <si>
    <t>Esports Insider, Ltd.</t>
  </si>
  <si>
    <t>['sql', 'python', 'r', 'go', 'spark', 'hadoop', 'airflow']</t>
  </si>
  <si>
    <t>MANGOPAY</t>
  </si>
  <si>
    <t>['snowflake', 'databricks', 'aws', 'azure', 'looker']</t>
  </si>
  <si>
    <t>Governance analyst</t>
  </si>
  <si>
    <t>El Segundo, CA</t>
  </si>
  <si>
    <t>Beyond Meat</t>
  </si>
  <si>
    <t>[CMG Analytics] Senior Data Engineer</t>
  </si>
  <si>
    <t>['python', 'sql', 'aws', 'spark', 'airflow']</t>
  </si>
  <si>
    <t>Data Analyst 2, Central Office;</t>
  </si>
  <si>
    <t>Mental Health, Office of</t>
  </si>
  <si>
    <t>['sql', 'sql server', 'oracle', 'ssis', 'flow']</t>
  </si>
  <si>
    <t>Data Analyst, Sales</t>
  </si>
  <si>
    <t>Senior Data Scientist - Rider Team</t>
  </si>
  <si>
    <t>Lime</t>
  </si>
  <si>
    <t>Forest Service</t>
  </si>
  <si>
    <t>['r', 'python', 'unix', 'windows', 'powerpoint', 'excel']</t>
  </si>
  <si>
    <t>Birmingham, UK</t>
  </si>
  <si>
    <t>AND Digital</t>
  </si>
  <si>
    <t>['python', 'sql', 'dynamodb', 'aws', 'azure', 'gcp', 'redshift', 'flow']</t>
  </si>
  <si>
    <t>Product Data Analyst (F/M/X)</t>
  </si>
  <si>
    <t>iAdvize</t>
  </si>
  <si>
    <t>['sql', 'python', 'bigquery', 'airflow', 'kafka', 'tableau']</t>
  </si>
  <si>
    <t>Remote Data Science Engineer</t>
  </si>
  <si>
    <t>Hibu Inc.</t>
  </si>
  <si>
    <t>millenniumsoft</t>
  </si>
  <si>
    <t>Austin, TX  (+1 other)</t>
  </si>
  <si>
    <t>Small Business Administration</t>
  </si>
  <si>
    <t>Graduate Data Engineer</t>
  </si>
  <si>
    <t>['python', 'sql', 'java', 'aws', 'azure', 'gcp', 'spark', 'pyspark', 'docker']</t>
  </si>
  <si>
    <t>Director of Performance &amp; Data Analytics</t>
  </si>
  <si>
    <t>Stockton, CA</t>
  </si>
  <si>
    <t>Bob Murray &amp; Associates - City of Stockton, CA</t>
  </si>
  <si>
    <t>Data Scientist - Feed</t>
  </si>
  <si>
    <t>['python', 'sql', 'numpy', 'pandas', 'scikit-learn']</t>
  </si>
  <si>
    <t>TECHNOLOGIST/DATA SCIENTIST</t>
  </si>
  <si>
    <t>Office of the Attorney General</t>
  </si>
  <si>
    <t>Senior Analyst, Data Science and Analytics</t>
  </si>
  <si>
    <t>Razorfish</t>
  </si>
  <si>
    <t>Head of Data Science and Visualisation</t>
  </si>
  <si>
    <t>Agilisys</t>
  </si>
  <si>
    <t>['python', 'sql', 'r', 'azure', 'aws', 'gcp', 'tableau', 'power bi']</t>
  </si>
  <si>
    <t>Data Management Analyst II</t>
  </si>
  <si>
    <t>Gainesville, FL</t>
  </si>
  <si>
    <t>University of Florida</t>
  </si>
  <si>
    <t>10657 – Junior Connected Car Data Analyst</t>
  </si>
  <si>
    <t>Fountain Valley, CA</t>
  </si>
  <si>
    <t>Hyundai AutoEver America</t>
  </si>
  <si>
    <t>['r', 'java', 'python', 'excel']</t>
  </si>
  <si>
    <t>['python', 'snowflake', 'airflow']</t>
  </si>
  <si>
    <t>Centerfield</t>
  </si>
  <si>
    <t>['r', 'python', 'sql', 'aws']</t>
  </si>
  <si>
    <t>Revenue Operations Data Analyst</t>
  </si>
  <si>
    <t>['sql', 'snowflake', 'tableau', 'looker', 'slack']</t>
  </si>
  <si>
    <t>Mobile Game Data Scientist</t>
  </si>
  <si>
    <t>Deerfield Beach, FL</t>
  </si>
  <si>
    <t>Lagos, Nigeria</t>
  </si>
  <si>
    <t>Kuda Technologies Ltd</t>
  </si>
  <si>
    <t>['sql', 'aws', 'azure', 'bigquery', 'gdpr', 'looker', 'tableau']</t>
  </si>
  <si>
    <t>['kotlin', 'java', 'scala', 'python', 'sql', 'spring']</t>
  </si>
  <si>
    <t>Netomi</t>
  </si>
  <si>
    <t>['sql', 'python', 'java', 'mysql', 'aws', 'aurora', 'kafka']</t>
  </si>
  <si>
    <t>Senior Data Engineer (m/f/d)</t>
  </si>
  <si>
    <t>['go', 'sql', 'python', 'postgresql', 'aws']</t>
  </si>
  <si>
    <t>Montecito Bank &amp; Trust</t>
  </si>
  <si>
    <t>['sql', 'r', 'tableau', 'word', 'excel', 'powerpoint', 'outlook']</t>
  </si>
  <si>
    <t>Data Scientist, Search</t>
  </si>
  <si>
    <t>Calabasas, CA</t>
  </si>
  <si>
    <t>PlanetArt</t>
  </si>
  <si>
    <t>['python', 'sql', 'tableau', 'excel']</t>
  </si>
  <si>
    <t>Data Analyst Role</t>
  </si>
  <si>
    <t>['sql', 'python', 'php', 'powershell', 't-sql', 'mariadb', 'mysql', 'ssrs']</t>
  </si>
  <si>
    <t>Data Scientist, Product Analytics</t>
  </si>
  <si>
    <t>Citizen</t>
  </si>
  <si>
    <t>['sql', 'python', 'r', 'bigquery', 'tableau', 'sheets']</t>
  </si>
  <si>
    <t>Barbaricum</t>
  </si>
  <si>
    <t>['sql', 'python', 'nosql', 'r', 'matlab', 'neo4j', 'spark', 'hadoop', 'kafka', 'flask']</t>
  </si>
  <si>
    <t>Senior Machine Learning Scientist</t>
  </si>
  <si>
    <t>Submittable</t>
  </si>
  <si>
    <t>['python', 'nosql', 'sql', 'databricks', 'snowflake', 'azure', 'react', 'kafka', 'spark', 'scikit-learn', 'pytorch', 'tensorflow', 'kubernetes']</t>
  </si>
  <si>
    <t>Actuarial Data Scientist</t>
  </si>
  <si>
    <t>Data Scientist, Senior (Customer/Client)</t>
  </si>
  <si>
    <t>Veho</t>
  </si>
  <si>
    <t>['sql', 'python', 'redshift', 'bigquery', 'snowflake', 'numpy', 'spark']</t>
  </si>
  <si>
    <t>AI Application Engineer / MLOps</t>
  </si>
  <si>
    <t>Seven Sensing Software</t>
  </si>
  <si>
    <t>['javascript', 'mongodb', 'mongodb', 'mysql', 'aws', 'azure', 'react', 'tensorflow', 'pytorch', 'angular', 'vue.js', 'node.js', 'git', 'docker', 'kubernetes']</t>
  </si>
  <si>
    <t>Senior data engineer</t>
  </si>
  <si>
    <t>TensorIoT Inc.</t>
  </si>
  <si>
    <t>['python', 'sql', 'r', 'java', 'nosql', 'mongodb', 'mongodb', 'cassandra', 'dynamodb', 'aws', 'azure', 'gcp', 'hadoop', 'sap']</t>
  </si>
  <si>
    <t>['sql', 'go', 'azure', 'ssis']</t>
  </si>
  <si>
    <t>Beverly Hills, CA</t>
  </si>
  <si>
    <t>['sql', 'python', 'mysql', 'sql server', 'postgresql', 'bigquery', 'looker', 'tableau', 'excel']</t>
  </si>
  <si>
    <t>Harrison, TN</t>
  </si>
  <si>
    <t>['sql', 'looker', 'power bi', 'tableau']</t>
  </si>
  <si>
    <t>Google Pillar | Mid/Senior Data Engineer</t>
  </si>
  <si>
    <t>['sql', 'python', 'java', 'gcp', 'bigquery', 'airflow']</t>
  </si>
  <si>
    <t>Nutrisense</t>
  </si>
  <si>
    <t>['sql', 'go', 'python', 'javascript', 'c++', 'gcp']</t>
  </si>
  <si>
    <t>Lead Digital Campaign Analyst (Hybrid) (San Antonio, TX)</t>
  </si>
  <si>
    <t>['python', 'sql', 'sas', 'sas', 'phoenix']</t>
  </si>
  <si>
    <t>['python', 'shell', 'aws', 'kafka', 'pyspark', 'hadoop', 'spark', 'django', 'tableau', 'jenkins', 'ansible', 'chef', 'kubernetes', 'docker']</t>
  </si>
  <si>
    <t>Plaid</t>
  </si>
  <si>
    <t>['c', 'sql', 'python', 'golang', 'typescript', 'elasticsearch', 'redshift', 'airflow', 'kafka']</t>
  </si>
  <si>
    <t>Intelligence analyst</t>
  </si>
  <si>
    <t>Staff Data Analyst</t>
  </si>
  <si>
    <t>Achieve</t>
  </si>
  <si>
    <t>United Service Organizations, Inc</t>
  </si>
  <si>
    <t>['python', 'r', 'sql', 'nosql', 'azure', 'databricks', 'pandas', 'pyspark', 'hadoop', 'spark', 'word', 'power bi', 'unity', 'kubernetes', 'git']</t>
  </si>
  <si>
    <t>['c', 'sql']</t>
  </si>
  <si>
    <t>Senior Risk Adjustment Data Analyst - REMOTE</t>
  </si>
  <si>
    <t>Allscripts</t>
  </si>
  <si>
    <t>['sas', 'sas', 'sql']</t>
  </si>
  <si>
    <t>Data Analyst I - Mount Sinai Hospital</t>
  </si>
  <si>
    <t>Mount Sinai</t>
  </si>
  <si>
    <t>Associate Director, Data Science</t>
  </si>
  <si>
    <t>['r', 'python', 'sas', 'sas', 'sql', 'sql server', 'spss', 'datarobot', 'excel']</t>
  </si>
  <si>
    <t>Commercial Data Analyst Lead</t>
  </si>
  <si>
    <t>Northbrook, IL</t>
  </si>
  <si>
    <t>['java', 'scala', 'python', 'nosql', 'sql', 'sql server', 'postgresql', 'azure', 'databricks', 'oracle', 'redshift', 'bigquery', 'snowflake', 'spark', 'kafka', 'power bi', 'ssis', 'tableau', 'git', 'flow', 'confluence']</t>
  </si>
  <si>
    <t>Senior BI Developer in Gdynia (MS Power Platform &amp; MS SQL)</t>
  </si>
  <si>
    <t>['sql', 'r', 'vba', 'python', 'dax', 'power bi', 'ssis']</t>
  </si>
  <si>
    <t>Sr. Data Scientist, Machine Learning - Search</t>
  </si>
  <si>
    <t>Reddit Inc.</t>
  </si>
  <si>
    <t>Senior Data Engineer (Atlanta, GA)</t>
  </si>
  <si>
    <t>['scala', 'azure', 'spark', 'hadoop']</t>
  </si>
  <si>
    <t>Environmental Data Scientist/Analytics (Remote Flexibility)</t>
  </si>
  <si>
    <t>Abt Associates</t>
  </si>
  <si>
    <t>On-Chain Data Analyst (Blockchain)</t>
  </si>
  <si>
    <t>Triplebyte</t>
  </si>
  <si>
    <t>Numerade</t>
  </si>
  <si>
    <t>['sql', 'python', 'aws', 'gcp', 'azure']</t>
  </si>
  <si>
    <t>(USA) Senior Data Scientist - eCommerce Growth and Innovation</t>
  </si>
  <si>
    <t>['python', 'scala', 'r', 'spark', 'tensorflow', 'outlook']</t>
  </si>
  <si>
    <t>Data science Mentorship to jumpstart your career</t>
  </si>
  <si>
    <t>Creel Court Reporting, Inc.</t>
  </si>
  <si>
    <t>AI Engineer</t>
  </si>
  <si>
    <t>Brno, Czechia</t>
  </si>
  <si>
    <t>['c++', 'unreal']</t>
  </si>
  <si>
    <t>Data Visualization Analyst</t>
  </si>
  <si>
    <t>['sql', 'snowflake', 'looker']</t>
  </si>
  <si>
    <t>Principal Data Scientist Artificial Intelligence Machine Learning...</t>
  </si>
  <si>
    <t>Vanguard</t>
  </si>
  <si>
    <t>['sql', 'nosql', 'mongodb', 'mongodb', 'scala', 'java', 'sas', 'sas', 'cassandra', 'tensorflow', 'mxnet', 'theano', 'keras', 'scikit-learn', 'spark']</t>
  </si>
  <si>
    <t>Consultor AWS Data Analytics</t>
  </si>
  <si>
    <t>['python', 'java', 'sql', 'aws', 'airflow', 'kafka', 'spark', 'docker']</t>
  </si>
  <si>
    <t>KONE</t>
  </si>
  <si>
    <t>['python', 'sql', 'aws', 'databricks', 'jira', 'confluence']</t>
  </si>
  <si>
    <t>Air Force Elements, U.S. Strategic Command</t>
  </si>
  <si>
    <t>Downey, CA</t>
  </si>
  <si>
    <t>Bell Gardens</t>
  </si>
  <si>
    <t>['outlook', 'excel', 'word', 'powerpoint']</t>
  </si>
  <si>
    <t>Ethos</t>
  </si>
  <si>
    <t>['python', 'sql', 'aws', 'snowflake', 'airflow', 'node.js']</t>
  </si>
  <si>
    <t>['sql', 'aws', 'spark']</t>
  </si>
  <si>
    <t>Manchester, UK</t>
  </si>
  <si>
    <t>Friend MTS</t>
  </si>
  <si>
    <t>['sql', 'php', 'excel']</t>
  </si>
  <si>
    <t>Research Scientist | BioPhotonics | Biosensing</t>
  </si>
  <si>
    <t>iLoF - Intelligent Lab on Fiber</t>
  </si>
  <si>
    <t>Data Analyst/Financial Analyst</t>
  </si>
  <si>
    <t>Atlas Search</t>
  </si>
  <si>
    <t>Coinbase</t>
  </si>
  <si>
    <t>['sql', 'python', 'gdpr']</t>
  </si>
  <si>
    <t>junior Java Developer/ software programmer/Data Analyst/Data...</t>
  </si>
  <si>
    <t>Scientist, Interpretable Machine Learning</t>
  </si>
  <si>
    <t>['python', 'jupyter', 'react', 'pytorch', 'svelte', 'confluence']</t>
  </si>
  <si>
    <t>Data Operations Analyst (Contract)</t>
  </si>
  <si>
    <t>Guideline</t>
  </si>
  <si>
    <t>['excel', 'tableau', 'looker', 'qlik', 'microstrategy']</t>
  </si>
  <si>
    <t>Yamaha Corporation of America</t>
  </si>
  <si>
    <t>['sql', 'r', 'sas', 'sas', 'python', 'spss', 'tableau']</t>
  </si>
  <si>
    <t>Sarasota, FL</t>
  </si>
  <si>
    <t>Informa Connect</t>
  </si>
  <si>
    <t>Sentinel Principal Data Scientist/Sr Principal Data Scientist</t>
  </si>
  <si>
    <t>['r', 'sql', 'tensorflow', 'pytorch', 'kafka', 'sap', 'docker', 'kubernetes', 'git']</t>
  </si>
  <si>
    <t>['sql', 'python', 'r', 'vba', 'bigquery', 'azure', 'databricks', 'tableau', 'ssis', 'flow', 'jira']</t>
  </si>
  <si>
    <t>Grand Prairie</t>
  </si>
  <si>
    <t>Jorie Healthcare Partners</t>
  </si>
  <si>
    <t>Data Analyst 2 - 51523</t>
  </si>
  <si>
    <t>IT Developer (ETL)</t>
  </si>
  <si>
    <t>Yext</t>
  </si>
  <si>
    <t>['sql', 'go']</t>
  </si>
  <si>
    <t>Data Analyst/Custom Insights</t>
  </si>
  <si>
    <t>Sr data scientist</t>
  </si>
  <si>
    <t>Snowflake</t>
  </si>
  <si>
    <t>['python', 'sql', 'snowflake', 'scikit-learn', 'pandas', 'airflow']</t>
  </si>
  <si>
    <t>Preveta</t>
  </si>
  <si>
    <t>['sql', 'excel', 'power bi', 'tableau', 'qlik']</t>
  </si>
  <si>
    <t>Computer scientist</t>
  </si>
  <si>
    <t>Durham Tech</t>
  </si>
  <si>
    <t>Clinical data analyst</t>
  </si>
  <si>
    <t>Yonkers, NY</t>
  </si>
  <si>
    <t>ResMed</t>
  </si>
  <si>
    <t>['python', 'sql', 'aws', 'hadoop', 'spark', 'excel']</t>
  </si>
  <si>
    <t>Director of Data Science &amp; AI Research</t>
  </si>
  <si>
    <t>Senior Data Scientist / Artificial Intelligence / Machine Learning...</t>
  </si>
  <si>
    <t>['sql', 'nosql', 'mongodb', 'mongodb', 'scala', 'java', 'sas', 'sas', 'cassandra', 'tensorflow', 'mxnet', 'theano', 'keras', 'scikit-learn', 'spark', 'excel']</t>
  </si>
  <si>
    <t>Data Analytics Supervisor</t>
  </si>
  <si>
    <t>['python', 'sql', 'visual basic', 'vba', 'sql server', 'aws', 'redshift', 'oracle', 'tableau', 'excel']</t>
  </si>
  <si>
    <t>Manufacturing expert for machine control technology and data...</t>
  </si>
  <si>
    <t>Reutlingen, Germany</t>
  </si>
  <si>
    <t>['assembly', 'spark']</t>
  </si>
  <si>
    <t>Perception - Research Engineer/Research Scientist</t>
  </si>
  <si>
    <t>TuSimple</t>
  </si>
  <si>
    <t>['python', 'c++', 'linux']</t>
  </si>
  <si>
    <t>Data Engineer II (Greater Denver Area, CO)</t>
  </si>
  <si>
    <t>['sql', 'python', 'r', 'shell', 'nosql', 'javascript', 'spark', 'matplotlib', 'plotly', 'tableau', 'ansible']</t>
  </si>
  <si>
    <t>Strategy analyst</t>
  </si>
  <si>
    <t>Highmark Health</t>
  </si>
  <si>
    <t>['word', 'powerpoint', 'excel', 'outlook', 'sharepoint']</t>
  </si>
  <si>
    <t>jr Fullstack Java Developer/ python/Data Analyst/Data...</t>
  </si>
  <si>
    <t>Senior Data Scientist, Development Diagnostics</t>
  </si>
  <si>
    <t>REVOLUTION Medicines</t>
  </si>
  <si>
    <t>['r', 'python', 'sql', 'aws', 'azure', 'gcp', 'tableau', 'github']</t>
  </si>
  <si>
    <t>Phreesia Inc.</t>
  </si>
  <si>
    <t>['python', 'r', 'sql', 'neo4j', 'elasticsearch', 'aws', 'redshift', 'numpy', 'pandas', 'scikit-learn', 'spark', 'pyspark', 'dplyr', 'tidyverse', 'airflow', 'flask', 'docker', 'jenkins']</t>
  </si>
  <si>
    <t>Auxiliary Services Corporation</t>
  </si>
  <si>
    <t>Senior Data Scientist, 5+ Years of Experience (Greater NYC Area, NY)</t>
  </si>
  <si>
    <t>Data Scientist (Interdisciplinary )</t>
  </si>
  <si>
    <t>Sr. Revenue Operations Specialist Data Analytics</t>
  </si>
  <si>
    <t>Shopify</t>
  </si>
  <si>
    <t>Sr Applied Data Scientist</t>
  </si>
  <si>
    <t>Aptos</t>
  </si>
  <si>
    <t>['sql', 'python', 'r', 'sql server', 'bigquery', 'oracle', 'jupyter', 'tableau', 'looker', 'alteryx']</t>
  </si>
  <si>
    <t>Staff Product Manager, AI Models</t>
  </si>
  <si>
    <t>['go', 'databricks', 'excel', 'unify']</t>
  </si>
  <si>
    <t>Principal Data Scientist – Telecommute</t>
  </si>
  <si>
    <t>Denodo</t>
  </si>
  <si>
    <t>Principal AI/ML Data Scientist (Remote)</t>
  </si>
  <si>
    <t>Pie Insurance</t>
  </si>
  <si>
    <t>['aws', 'pytorch', 'hugging face', 'spark', 'keras', 'tensorflow']</t>
  </si>
  <si>
    <t>Data engineer hybrid</t>
  </si>
  <si>
    <t>['python', 'java', 'scala', 'sql', 'snowflake', 'databricks', 'aws', 'hadoop', 'spark', 'kafka', 'airflow']</t>
  </si>
  <si>
    <t>Veah Consulting Services</t>
  </si>
  <si>
    <t>Programmer developer</t>
  </si>
  <si>
    <t>Senior manager data</t>
  </si>
  <si>
    <t>Humana</t>
  </si>
  <si>
    <t>['sql', 'azure', 'tableau']</t>
  </si>
  <si>
    <t>INADEV</t>
  </si>
  <si>
    <t>['sql', 'nosql', 'mongodb', 'mongodb', 'python', 'couchbase', 'aws', 'azure', 'pandas', 'numpy', 'scikit-learn', 'linux', 'tableau', 'docker', 'github']</t>
  </si>
  <si>
    <t>Data Engineer avec Francaise</t>
  </si>
  <si>
    <t>Marrakesh, Morocco</t>
  </si>
  <si>
    <t>Data Operations Analyst - Intermediate</t>
  </si>
  <si>
    <t>Equifax</t>
  </si>
  <si>
    <t>Hedis Data Analyst</t>
  </si>
  <si>
    <t>Camarillo, CA</t>
  </si>
  <si>
    <t>Modis</t>
  </si>
  <si>
    <t>['sql', 'go', 'word', 'excel', 'powerpoint']</t>
  </si>
  <si>
    <t>Research specialist</t>
  </si>
  <si>
    <t>['sql', 'java', 'python', 'scala', 'javascript', 'db2', 'sql server', 'mysql', 'oracle', 'spark', 'hadoop']</t>
  </si>
  <si>
    <t>Exec Office of Technology Services and Security</t>
  </si>
  <si>
    <t>['python', 'r', 'sql', 'vba', 'aws', 'gcp']</t>
  </si>
  <si>
    <t>Palatine, IL</t>
  </si>
  <si>
    <t>TOWNSHIP HIGH SCHOOL DISTRICT 211</t>
  </si>
  <si>
    <t>['sql', 'ssrs', 'excel', 'tableau']</t>
  </si>
  <si>
    <t>College Graduate - Data Science (BS/MS)</t>
  </si>
  <si>
    <t>Intel Corporation</t>
  </si>
  <si>
    <t>['python', 'aws', 'pytorch']</t>
  </si>
  <si>
    <t>Children's Aid</t>
  </si>
  <si>
    <t>['sql', 'crystal', 'sas', 'sas', 'javascript', 'vba', 'excel', 'sap', 'cognos', 'spss']</t>
  </si>
  <si>
    <t>Project Analyst Senior</t>
  </si>
  <si>
    <t>QTC Management, Inc.</t>
  </si>
  <si>
    <t>['c', 'tableau', 'visio', 'asana', 'monday.com']</t>
  </si>
  <si>
    <t>CoreLogic</t>
  </si>
  <si>
    <t>['python', 'r', 'c++', 'spark', 'hadoop']</t>
  </si>
  <si>
    <t>Software Developer, Data Engineering</t>
  </si>
  <si>
    <t>Wealthsimple</t>
  </si>
  <si>
    <t>['sql', 'python', 'java', 'kotlin', 'redshift', 'oracle', 'aws', 'aurora', 'airflow', 'kafka', 'spark']</t>
  </si>
  <si>
    <t>Senior Data Scientist - ONSITE</t>
  </si>
  <si>
    <t>Motionworks International</t>
  </si>
  <si>
    <t>['python', 'sql', 'postgresql', 'bigquery', 'snowflake', 'airflow', 'hadoop', 'spark', 'matplotlib', 'ggplot2', 'tableau']</t>
  </si>
  <si>
    <t>Senior Java Engineer - Big Data</t>
  </si>
  <si>
    <t>['java', 'nosql', 'mongodb', 'mongodb', 'mysql', 'spring', 'jira', 'trello', 'slack']</t>
  </si>
  <si>
    <t>Principal Data Scientist I, Spectrum Enterprise (Greater Denver...</t>
  </si>
  <si>
    <t>['sql', 'r', 'sas', 'sas', 'python', 'nosql', 'snowflake', 'hadoop', 'spark', 'unix', 'centos', 'windows', 'linux', 'spss', 'alteryx']</t>
  </si>
  <si>
    <t>Creative Financial Staffing</t>
  </si>
  <si>
    <t>Data science consultant</t>
  </si>
  <si>
    <t>['r', 'sql', 'python', 'tableau']</t>
  </si>
  <si>
    <t>Staff Data Scientist (Atlanta, GA)</t>
  </si>
  <si>
    <t>Kforce</t>
  </si>
  <si>
    <t>Telecom Data Analyst</t>
  </si>
  <si>
    <t>Axelerate</t>
  </si>
  <si>
    <t>Engineering Data Scientist, Monetization</t>
  </si>
  <si>
    <t>['sql', 'python', 'r', 'aws', 'gcp', 'tensorflow', 'pytorch', 'express']</t>
  </si>
  <si>
    <t>GIS Data Scientist</t>
  </si>
  <si>
    <t>Uni Systems</t>
  </si>
  <si>
    <t>Data Engineer, Data Engineering</t>
  </si>
  <si>
    <t>PepsiCo</t>
  </si>
  <si>
    <t>['python', 'scala', 'sql', 'spark', 'github']</t>
  </si>
  <si>
    <t>Mutt Data</t>
  </si>
  <si>
    <t>['nosql', 'python', 'postgresql', 'databricks', 'aws', 'bigquery', 'redshift', 'snowflake', 'gcp', 'spark', 'airflow', 'kafka', 'hadoop', 'numpy', 'pandas', 'jupyter', 'matplotlib', 'scikit-learn', 'kubernetes']</t>
  </si>
  <si>
    <t>Remote Jr Java software programmer/Data Analyst/Data Scientists/ML</t>
  </si>
  <si>
    <t>Manufacturing Business Intelligence Lead</t>
  </si>
  <si>
    <t>Volvo Group</t>
  </si>
  <si>
    <t>['python', 'snowflake', 'power bi', 'tableau']</t>
  </si>
  <si>
    <t>United States  (+1 other)</t>
  </si>
  <si>
    <t>Geological Survey</t>
  </si>
  <si>
    <t>Data Quality Analyst (Fraud Prevention)</t>
  </si>
  <si>
    <t>owl.co</t>
  </si>
  <si>
    <t>Data Analyst - Carrier Implementation and Data Services</t>
  </si>
  <si>
    <t>Rolling Meadows, IL</t>
  </si>
  <si>
    <t>Mount Prospect</t>
  </si>
  <si>
    <t>['python', 'sql', 'pandas', 'numpy', 'scikit-learn', 'tableau', 'power bi']</t>
  </si>
  <si>
    <t>Shippeo</t>
  </si>
  <si>
    <t>['python', 'sql', 'snowflake', 'bigquery', 'kafka', 'airflow', 'docker', 'kubernetes', 'github']</t>
  </si>
  <si>
    <t>Coral Gables</t>
  </si>
  <si>
    <t>['css']</t>
  </si>
  <si>
    <t>Senior Data Scientist, Search</t>
  </si>
  <si>
    <t>Wolt</t>
  </si>
  <si>
    <t>['python', 'sql', 'snowflake', 'spark', 'airflow', 'kafka', 'looker', 'docker']</t>
  </si>
  <si>
    <t>Data Scientist - Live Shop Ventures</t>
  </si>
  <si>
    <t>Qurate Retail Group</t>
  </si>
  <si>
    <t>['sql', 'sql server', 'azure', 'databricks', 'pyspark', 'git']</t>
  </si>
  <si>
    <t>AI Market Researcher</t>
  </si>
  <si>
    <t>Appen Limited</t>
  </si>
  <si>
    <t>Sr data analyst</t>
  </si>
  <si>
    <t>['sharepoint', 'jira']</t>
  </si>
  <si>
    <t>Data Integration Engineer</t>
  </si>
  <si>
    <t>Worldly</t>
  </si>
  <si>
    <t>['sql', 'python', 'java', 'c++', 'scala', 'aws', 'excel', 'flow', 'zoom']</t>
  </si>
  <si>
    <t>Spring Hill, FL</t>
  </si>
  <si>
    <t>['go', 'aws']</t>
  </si>
  <si>
    <t>Digital Advertising Data Analyst</t>
  </si>
  <si>
    <t>Roseville, CA</t>
  </si>
  <si>
    <t>Closed Loop, Inc</t>
  </si>
  <si>
    <t>Senior Data Scientist, Growth</t>
  </si>
  <si>
    <t>Justworks</t>
  </si>
  <si>
    <t>['python', 'r', 'sql', 'snowflake']</t>
  </si>
  <si>
    <t>SENIOR DATA ANALYST (1823 - Sr. Administrative Analyst) SF Rent Board</t>
  </si>
  <si>
    <t>['sql', 'python', 'scala', 'r', 'scikit-learn', 'tensorflow', 'pytorch', 'spark', 'kubernetes']</t>
  </si>
  <si>
    <t>Principal Data Analyst, AV Performance Analysis</t>
  </si>
  <si>
    <t>Motional</t>
  </si>
  <si>
    <t>['python', 'sql', 'r', 'atlassian', 'bitbucket', 'git', 'confluence', 'jira']</t>
  </si>
  <si>
    <t>Senior Data Scientist - Evernorth</t>
  </si>
  <si>
    <t>Cigna</t>
  </si>
  <si>
    <t>Lancesoft</t>
  </si>
  <si>
    <t>['c', 'tableau']</t>
  </si>
  <si>
    <t>['sql', 'python', 'scala', 'r', 'spark', 'power bi', 'tableau']</t>
  </si>
  <si>
    <t>Charles Schwab &amp; Co., Inc.</t>
  </si>
  <si>
    <t>['python', 'sql', 'sql server', 'tableau']</t>
  </si>
  <si>
    <t>East Syracuse, NY</t>
  </si>
  <si>
    <t>INFICON</t>
  </si>
  <si>
    <t>['python', 'c++', 'pytorch', 'tensorflow', 'linux']</t>
  </si>
  <si>
    <t>Data Analyst (Reporting and Insights)</t>
  </si>
  <si>
    <t>Netcentric</t>
  </si>
  <si>
    <t>['looker', 'power bi']</t>
  </si>
  <si>
    <t>Data Reporting and Analytics Consultant IV / Biostatistician...</t>
  </si>
  <si>
    <t>Health Scientist (Data Scientist)</t>
  </si>
  <si>
    <t>Centers for Disease Control and Prevention</t>
  </si>
  <si>
    <t>['c', 'r']</t>
  </si>
  <si>
    <t>Hatch IT</t>
  </si>
  <si>
    <t>['databricks', 'github']</t>
  </si>
  <si>
    <t>Stephenville, TX</t>
  </si>
  <si>
    <t>College of the North Atlantic</t>
  </si>
  <si>
    <t>['sharepoint', 'excel']</t>
  </si>
  <si>
    <t>Cleared Data Scientist</t>
  </si>
  <si>
    <t>BitRelish Corporation</t>
  </si>
  <si>
    <t>['python', 'bash', 'postgresql', 'mysql', 'neo4j', 'aws', 'spark', 'jupyter', 'linux', 'tableau', 'docker', 'kubernetes', 'git', 'gitlab']</t>
  </si>
  <si>
    <t>Machine Learning Engineer/Scientist</t>
  </si>
  <si>
    <t>['python', 'numpy', 'pandas', 'pytorch']</t>
  </si>
  <si>
    <t>Big Data Engineer - PySpark</t>
  </si>
  <si>
    <t>['go', 'python', 'mongodb', 'mongodb', 'pyspark', 'hadoop', 'spark', 'airflow']</t>
  </si>
  <si>
    <t>Senior Manager, Analytics &amp; Accounts</t>
  </si>
  <si>
    <t>SMARI.LLC</t>
  </si>
  <si>
    <t>Junior Java programmer/Data Analyst/Data Scientists/--remote</t>
  </si>
  <si>
    <t>Boise, ID</t>
  </si>
  <si>
    <t>Data Analyst 2 - Albany - Research and Statistics</t>
  </si>
  <si>
    <t>Labor, Department of</t>
  </si>
  <si>
    <t>Senior Data Analyst, Revenue Strategy</t>
  </si>
  <si>
    <t>['sql', 'oracle', 'excel', 'word', 'powerpoint']</t>
  </si>
  <si>
    <t>Academic Data Analyst</t>
  </si>
  <si>
    <t>Uplift Education</t>
  </si>
  <si>
    <t>['sql', 'python', 'sql server', 'tableau', 'microstrategy']</t>
  </si>
  <si>
    <t>Jr Data scientist/ java programmer remote</t>
  </si>
  <si>
    <t>Kentwood, MI</t>
  </si>
  <si>
    <t>FIXR</t>
  </si>
  <si>
    <t>['python', 'postgresql', 'elasticsearch', 'redis', 'bigquery', 'airflow', 'django', 'looker', 'docker', 'kubernetes']</t>
  </si>
  <si>
    <t>Senior Software Engineer - Automotive</t>
  </si>
  <si>
    <t>Client Server</t>
  </si>
  <si>
    <t>Global Allsights</t>
  </si>
  <si>
    <t>Angi</t>
  </si>
  <si>
    <t>Associate Analyst (Data Analytics)</t>
  </si>
  <si>
    <t>Superior Court of California, County of Alameda</t>
  </si>
  <si>
    <t>['sql', 'r', 'spss', 'power bi', 'tableau', 'spreadsheet']</t>
  </si>
  <si>
    <t>MongoDB</t>
  </si>
  <si>
    <t>['mongodb', 'mongodb', 'sql', 'python']</t>
  </si>
  <si>
    <t>['python', 'sql', 'html', 'css', 'javascript', 'bigquery', 'snowflake', 'databricks', 'aws', 'spark', 'airflow']</t>
  </si>
  <si>
    <t>4173 - Data Analyst/Scientist</t>
  </si>
  <si>
    <t>Mission Box Solutions</t>
  </si>
  <si>
    <t>['python', 'databricks', 'aws', 'pyspark', 'tensorflow', 'tableau']</t>
  </si>
  <si>
    <t>NLP Expert (Natural Language Processing)</t>
  </si>
  <si>
    <t>Ispra, VA, Italy</t>
  </si>
  <si>
    <t>NRB Group</t>
  </si>
  <si>
    <t>['r', 'python', 'java', 'flow']</t>
  </si>
  <si>
    <t>New Grad - Data Science &amp; Technology Development Program</t>
  </si>
  <si>
    <t>['sql', 'python', 'r', 'sql server', 'oracle', 'redshift', 'excel', 'tableau', 'power bi', 'looker']</t>
  </si>
  <si>
    <t>Analyst, Analytics &amp; Activation</t>
  </si>
  <si>
    <t>Sony Pictures</t>
  </si>
  <si>
    <t>Data Analyst I / II (Audit)</t>
  </si>
  <si>
    <t>BNSF Railway</t>
  </si>
  <si>
    <t>['sql', 'sas', 'sas', 'sql server', 'sap', 'alteryx', 'tableau', 'power bi']</t>
  </si>
  <si>
    <t>['sas', 'sas', 'sql', 'hadoop', 'pyspark', 'tableau']</t>
  </si>
  <si>
    <t>Altamonte Springs, FL</t>
  </si>
  <si>
    <t>tag</t>
  </si>
  <si>
    <t>['excel', 'spreadsheet', 'planner']</t>
  </si>
  <si>
    <t>Inventory Data Analyst</t>
  </si>
  <si>
    <t>PROCEPT BioRobotics</t>
  </si>
  <si>
    <t>['tableau', 'excel', 'visio', 'terminal', 'smartsheet']</t>
  </si>
  <si>
    <t>Lead Data Scientist (Hybrid)</t>
  </si>
  <si>
    <t>Burnsville, MN</t>
  </si>
  <si>
    <t>Apple Valley</t>
  </si>
  <si>
    <t>['java', 'sql', 'sql server', 'spring']</t>
  </si>
  <si>
    <t>Junior data scientist/Fullstack developer/Java Microservices...</t>
  </si>
  <si>
    <t>Riverside, CA</t>
  </si>
  <si>
    <t>Novetta</t>
  </si>
  <si>
    <t>['python', 'r', 'sql', 'nosql', 'mongodb', 'mongodb', 'c', 'mysql', 'aws', 'hadoop', 'spark', 'scikit-learn', 'pandas', 'plotly', 'opencv', 'linux', 'tableau']</t>
  </si>
  <si>
    <t>Principal Technical Data Scientist (Peninsula, CA or Remote)</t>
  </si>
  <si>
    <t>['sql', 'python', 'c', 'aws', 'tableau', 'microstrategy', 'atlassian', 'jira']</t>
  </si>
  <si>
    <t>['java', 'scala', 'python', 'nosql', 'sql', 'mongo', 'shell', 'mysql', 'cassandra', 'redshift', 'snowflake', 'aws', 'azure', 'hadoop', 'kafka', 'spark', 'unix', 'linux']</t>
  </si>
  <si>
    <t>Virginia Beach, VA</t>
  </si>
  <si>
    <t>['python', 'sql', 'r', 'scala', 'power bi', 'tableau', 'qlik']</t>
  </si>
  <si>
    <t>Vedbæk, Denmark</t>
  </si>
  <si>
    <t>TrackMan</t>
  </si>
  <si>
    <t>['python', 'sql', 'nosql', 'aws', 'redshift', 'phoenix', 'linux']</t>
  </si>
  <si>
    <t>POD Lead / Project Manager - Big data</t>
  </si>
  <si>
    <t>['jira']</t>
  </si>
  <si>
    <t>NLP Engineer/Data Scientist</t>
  </si>
  <si>
    <t>Data Analyst * Work from home</t>
  </si>
  <si>
    <t>Remote junior Java Developer/ software programmer/Data...</t>
  </si>
  <si>
    <t>Data Scientist (US CITIZENSHIP REQUIRED)</t>
  </si>
  <si>
    <t>['python', 'sql', 'nosql', 'numpy', 'pandas', 'scikit-learn', 'pyspark', 'matplotlib', 'seaborn', 'spark', 'git']</t>
  </si>
  <si>
    <t>IT SPECIALIST (DATA MANAGEMENT/SYSTEM ANALYSIS)</t>
  </si>
  <si>
    <t>JBSA Randolph, TX</t>
  </si>
  <si>
    <t>Data Scientist - Feed (Senior)</t>
  </si>
  <si>
    <t>Analytics Engineer I, Financial Data Platform</t>
  </si>
  <si>
    <t>Oscar Health</t>
  </si>
  <si>
    <t>['sql', 'gcp', 'aws', 'azure', 'airflow']</t>
  </si>
  <si>
    <t>Class Action Capital Recovery LLC</t>
  </si>
  <si>
    <t>Data Analyst (Hybrid/Remote)</t>
  </si>
  <si>
    <t>Uclahealthcareers</t>
  </si>
  <si>
    <t>['sql', 'crystal', 'oracle', 'tableau', 'flow']</t>
  </si>
  <si>
    <t>Senior Healthcare Data Analyst</t>
  </si>
  <si>
    <t>Gold Coast Health Plan</t>
  </si>
  <si>
    <t>['sql', 'azure', 'word', 'excel', 'power bi']</t>
  </si>
  <si>
    <t>CRIME AND INTELLIGENCE ANALYST 2236</t>
  </si>
  <si>
    <t>City of Los Angeles</t>
  </si>
  <si>
    <t>TMS Data Analyst</t>
  </si>
  <si>
    <t>Randstad USA</t>
  </si>
  <si>
    <t>Health Budget and Data Analyst -HEU - Ref #23-07</t>
  </si>
  <si>
    <t>Budget, Division of</t>
  </si>
  <si>
    <t>['sas', 'sas', 'excel', 'spss', 'tableau']</t>
  </si>
  <si>
    <t>Dover, NH</t>
  </si>
  <si>
    <t>ICI Services Corporation</t>
  </si>
  <si>
    <t>['visual basic', 'sql', 'java', 'c++', 'r', 'python', 'power bi', 'tableau']</t>
  </si>
  <si>
    <t>jr Java software programmer/Data Analyst/Data Scientist- remote</t>
  </si>
  <si>
    <t>C002666 Senior Data Scientist (NS) - FRI 3 Mar</t>
  </si>
  <si>
    <t>The Hague, Netherlands</t>
  </si>
  <si>
    <t>['python', 'jupyter', 'tensorflow']</t>
  </si>
  <si>
    <t>Morgantown, WV</t>
  </si>
  <si>
    <t>realtor.com</t>
  </si>
  <si>
    <t>['sql', 'python', 'r', 'snowflake', 'aws']</t>
  </si>
  <si>
    <t>Gloo</t>
  </si>
  <si>
    <t>Business Analyst III</t>
  </si>
  <si>
    <t>Amarillo, TX</t>
  </si>
  <si>
    <t>ProAg</t>
  </si>
  <si>
    <t>Synthego</t>
  </si>
  <si>
    <t>['sql', 'python', 'sas', 'sas', 'r', 'snowflake', 'numpy', 'pandas', 'scikit-learn', 'tableau', 'looker', 'microstrategy', 'spss']</t>
  </si>
  <si>
    <t>West Des Moines, IA</t>
  </si>
  <si>
    <t>Lifespace Communities, Inc.</t>
  </si>
  <si>
    <t>2023 Intern Conversion: 2024 FT Economist (Data Scientist)</t>
  </si>
  <si>
    <t>Full-time, Part-time, and Internship</t>
  </si>
  <si>
    <t>['sql', 'java', 'c++', 'python', 'nosql', 'r', 'scala', 'matplotlib', 'spark', 'tensorflow', 'excel', 'tableau']</t>
  </si>
  <si>
    <t>Data Operation Analyst</t>
  </si>
  <si>
    <t>U.S. Army Medical Command</t>
  </si>
  <si>
    <t>Senior Inventory Data Analyst</t>
  </si>
  <si>
    <t>Park Ridge, NJ</t>
  </si>
  <si>
    <t>Company</t>
  </si>
  <si>
    <t>Košice, Slovakia</t>
  </si>
  <si>
    <t>Slovakia</t>
  </si>
  <si>
    <t>Deutsche Telekom IT Solutions Slovakia</t>
  </si>
  <si>
    <t>['java', 'c#', 'sql', 'sql server', 'azure', 'asp.net']</t>
  </si>
  <si>
    <t>OpenX</t>
  </si>
  <si>
    <t>['sql', 'python', 'java', 'golang', 'gcp', 'tensorflow']</t>
  </si>
  <si>
    <t>Data Scientist/Senior Data Scientist (Federal)</t>
  </si>
  <si>
    <t>Tysons, VA</t>
  </si>
  <si>
    <t>C3 AI</t>
  </si>
  <si>
    <t>['excel', 'powerpoint', 'word', 'outlook', 'sharepoint']</t>
  </si>
  <si>
    <t>['python', 'java', 'golang', 'go', 'bigquery', 'tensorflow']</t>
  </si>
  <si>
    <t>Director, Data Science (Remote)</t>
  </si>
  <si>
    <t>BlueLabs Analytics</t>
  </si>
  <si>
    <t>['python', 'sql', 'r', 'spss', 'spreadsheet', 'excel', 'sheets', 'powerpoint']</t>
  </si>
  <si>
    <t>Narreach</t>
  </si>
  <si>
    <t>HR Data Analyst Expert</t>
  </si>
  <si>
    <t>Applied ai associate</t>
  </si>
  <si>
    <t>['python', 'c++', 'spring', 'electron', 'pytorch', 'tensorflow']</t>
  </si>
  <si>
    <t>Senior Analyst - Reporting and Data Analysis</t>
  </si>
  <si>
    <t>WAI</t>
  </si>
  <si>
    <t>Data Engineer (15319)</t>
  </si>
  <si>
    <t>DataHaven Solutions, Inc</t>
  </si>
  <si>
    <t>['python', 'java', 'nosql', 'elasticsearch', 'aws', 'kafka', 'excel', 'flow']</t>
  </si>
  <si>
    <t>Analytics &amp; Data Science Curriculum Manager</t>
  </si>
  <si>
    <t>DataCamp</t>
  </si>
  <si>
    <t>New York, NY   (+62 others)</t>
  </si>
  <si>
    <t>Department Of Housing And Urban Development</t>
  </si>
  <si>
    <t>Junior Supply Chain &amp; Data Analyst (PreMaster Programm)</t>
  </si>
  <si>
    <t>Zuchwil, Switzerland</t>
  </si>
  <si>
    <t>['julia']</t>
  </si>
  <si>
    <t>Mid level data analyst</t>
  </si>
  <si>
    <t>Marathon TS</t>
  </si>
  <si>
    <t>Assistant Secretary for Housing-Federal Housing Commissioner</t>
  </si>
  <si>
    <t>Ninety9 Capital</t>
  </si>
  <si>
    <t>['python', 'r', 'sql', 'tableau', 'power bi']</t>
  </si>
  <si>
    <t>Data manager</t>
  </si>
  <si>
    <t>Sr Operations Data Analyst</t>
  </si>
  <si>
    <t>Estero, FL</t>
  </si>
  <si>
    <t>Hertz System</t>
  </si>
  <si>
    <t>['sql', 'python', 'r', 'ruby', 'ruby', 'php', 'javascript', 'sql server', 'oracle', 'tableau']</t>
  </si>
  <si>
    <t>Portsmouth, NH</t>
  </si>
  <si>
    <t>['python', 'r', 'sql', 'go', 'tableau', 'power bi']</t>
  </si>
  <si>
    <t>Genome Medical</t>
  </si>
  <si>
    <t>['python', 'kafka', 'linux', 'looker', 'docker']</t>
  </si>
  <si>
    <t>Carson, CA</t>
  </si>
  <si>
    <t>Aston Carter</t>
  </si>
  <si>
    <t>['sql', 'r', 'python', 'redshift', 'power bi', 'tableau']</t>
  </si>
  <si>
    <t>Responsible AI Scientist (m/f/d) in Allianz SE</t>
  </si>
  <si>
    <t>Senior Data Engineer (Remote Eligible) (Python and Spark developer)</t>
  </si>
  <si>
    <t>['python', 'java', 'scala', 'nosql', 'sql', 'mongo', 'shell', 'mysql', 'cassandra', 'redshift', 'snowflake', 'aws', 'azure', 'spark', 'pyspark', 'airflow', 'hadoop', 'kafka']</t>
  </si>
  <si>
    <t>Springfield, VA  (+1 other)</t>
  </si>
  <si>
    <t>People Data Analyst</t>
  </si>
  <si>
    <t>Aspire</t>
  </si>
  <si>
    <t>['c', 'tableau', 'spreadsheet']</t>
  </si>
  <si>
    <t>Data scientist iii</t>
  </si>
  <si>
    <t>Plentyoffish Media Inc</t>
  </si>
  <si>
    <t>Senior - Azure Data Engineer</t>
  </si>
  <si>
    <t>['python', 'java', 'scala', 'nosql', 'sql', 'azure', 'gcp', 'aws', 'power bi', 'git', 'notion']</t>
  </si>
  <si>
    <t>Rosslyn, VA</t>
  </si>
  <si>
    <t>['sql', 'python', 'r', 'java', 'sas', 'sas', 'aws', 'azure', 'databricks', 'dax', 'power bi']</t>
  </si>
  <si>
    <t>Alvarado, TX</t>
  </si>
  <si>
    <t>Thompson Pipe Group</t>
  </si>
  <si>
    <t>['vba', 'python', 'excel', 'tableau']</t>
  </si>
  <si>
    <t>Staff Fellow (Data Scientist)</t>
  </si>
  <si>
    <t>Food and Drug Administration</t>
  </si>
  <si>
    <t>['python', 'sql', 'scala', 'java', 'databricks', 'bigquery', 'spark', 'kafka', 'docker', 'kubernetes', 'gitlab']</t>
  </si>
  <si>
    <t>['sas', 'sas', 'python', 'postgresql', 'mysql', 'gitlab']</t>
  </si>
  <si>
    <t>Senior Data Scientist, Music</t>
  </si>
  <si>
    <t>['python', 'r', 'sql', 'bigquery', 'tableau']</t>
  </si>
  <si>
    <t>Lake Forest, CA</t>
  </si>
  <si>
    <t>['sql', 'matlab', 'python', 'r', 'scala', 'spark', 'git']</t>
  </si>
  <si>
    <t>BOM and Data Analyst</t>
  </si>
  <si>
    <t>Singer Vehicle Design</t>
  </si>
  <si>
    <t>['assembly', 'express', 'excel']</t>
  </si>
  <si>
    <t>Sr. Specialist, Management Data Analyst</t>
  </si>
  <si>
    <t>Pomona, CA</t>
  </si>
  <si>
    <t>Hill International, Inc.</t>
  </si>
  <si>
    <t>['sas', 'sas', 'sql', 'oracle', 'sap']</t>
  </si>
  <si>
    <t>Senior Software Engineer, Back End (Python/Jenkins/CICD)</t>
  </si>
  <si>
    <t>['python', 'scala', 'nosql', 'java', 'go', 'aws', 'gcp', 'azure', 'react', 'node.js', 'docker', 'kubernetes', 'terraform']</t>
  </si>
  <si>
    <t>Redondo Beach</t>
  </si>
  <si>
    <t>Lead Data Analyst / SQL Developer</t>
  </si>
  <si>
    <t>['sql', 'c', 'python', 'go', 'sql server']</t>
  </si>
  <si>
    <t>Head of Economics and Data Science</t>
  </si>
  <si>
    <t>Milpitas, CA</t>
  </si>
  <si>
    <t>Senior Staff Engineer, Insights and Telemetry (InTel)</t>
  </si>
  <si>
    <t>['mongodb', 'mongodb']</t>
  </si>
  <si>
    <t>Associate Director - Registrar Operations &amp; Data Management</t>
  </si>
  <si>
    <t>Northeastern University</t>
  </si>
  <si>
    <t>CREDITSERVE INC</t>
  </si>
  <si>
    <t>['sql', 'python', 'tableau', 'excel', 'word', 'powerpoint']</t>
  </si>
  <si>
    <t>Data Scientist / Economist -  Marketing Analytics</t>
  </si>
  <si>
    <t>Back Market</t>
  </si>
  <si>
    <t>SumUp</t>
  </si>
  <si>
    <t>['python', 'aws', 'snowflake', 'airflow', 'kafka', 'spark', 'terraform', 'kubernetes']</t>
  </si>
  <si>
    <t>CNSP Surface Force Training Requirements and Data Analyst</t>
  </si>
  <si>
    <t>Sigma Defense</t>
  </si>
  <si>
    <t>Sentinel Principal Data Scientist / Sr Principal Data Scientist</t>
  </si>
  <si>
    <t>['python', 'r', 'sql', 'tensorflow', 'pytorch', 'kafka', 'sap', 'docker', 'kubernetes', 'git']</t>
  </si>
  <si>
    <t>Program Data Analyst II</t>
  </si>
  <si>
    <t>City of Albuquerque</t>
  </si>
  <si>
    <t>Data Engineering Manager - Customer squad</t>
  </si>
  <si>
    <t>['python', 'dynamodb', 'aws', 'gcp', 'spark', 'terraform']</t>
  </si>
  <si>
    <t>Sr. Data Scientist (Machine Learning Engineering)</t>
  </si>
  <si>
    <t>Petco</t>
  </si>
  <si>
    <t>['c', 'r', 'python', 'sql', 'nosql', 'dynamodb', 'aws', 'gcp', 'hadoop', 'spark', 'airflow', 'tensorflow', 'pytorch', 'flask', 'docker', 'kubernetes', 'git', 'gitlab']</t>
  </si>
  <si>
    <t>['python', 'sql', 'sas', 'sas', 'oracle']</t>
  </si>
  <si>
    <t>Data Scientist Statistics</t>
  </si>
  <si>
    <t>North Grosvenor Dale, CT</t>
  </si>
  <si>
    <t>FM Global</t>
  </si>
  <si>
    <t>Senior Data Analyst (Business Intelligence), Support (San...</t>
  </si>
  <si>
    <t>['sql', 'r', 'python', 'snowflake', 'react', 'tableau', 'microstrategy']</t>
  </si>
  <si>
    <t>Advocates for Human Potential, Inc.</t>
  </si>
  <si>
    <t>['python', 'sql', 'power bi', 'tableau', 'excel']</t>
  </si>
  <si>
    <t>Data scientist remote</t>
  </si>
  <si>
    <t>Thumbtack</t>
  </si>
  <si>
    <t>Associate - Data Engineer</t>
  </si>
  <si>
    <t>Charles Schwab Corporation</t>
  </si>
  <si>
    <t>['dart', 'sql', 'mongodb', 'mongodb', 'hadoop', 'unix']</t>
  </si>
  <si>
    <t>Data Science Manager, eCommerce</t>
  </si>
  <si>
    <t>['sql', 'python', 'c', 'go', 'looker', 'flow']</t>
  </si>
  <si>
    <t>Cepheid</t>
  </si>
  <si>
    <t>['matlab', 'python']</t>
  </si>
  <si>
    <t>Luca</t>
  </si>
  <si>
    <t>['python', 'typescript', 'aws', 'react', 'node']</t>
  </si>
  <si>
    <t>IT Analyst</t>
  </si>
  <si>
    <t>Fort Lauderdale</t>
  </si>
  <si>
    <t>La Palma, CA</t>
  </si>
  <si>
    <t>Centene Pharmacy Services</t>
  </si>
  <si>
    <t>Myanmar</t>
  </si>
  <si>
    <t>BillEase</t>
  </si>
  <si>
    <t>['python', 'java', 'sql', 'mongodb', 'mongodb', 'postgresql', 'cassandra', 'aws', 'azure', 'redshift', 'bigquery', 'hadoop', 'spark', 'kafka', 'airflow', 'tableau', 'power bi', 'flow', 'docker', 'kubernetes', 'git']</t>
  </si>
  <si>
    <t>['sql', 'python', 'java', 'aws', 'redshift', 'spark', 'kafka', 'airflow', 'linux', 'github', 'bitbucket']</t>
  </si>
  <si>
    <t>['python', 'java', 'bash', 'shell', 'nosql', 'cassandra', 'mysql', 'hadoop', 'unix']</t>
  </si>
  <si>
    <t>['python', 'r', 'mysql', 'sqlite', 'oracle']</t>
  </si>
  <si>
    <t>Senior Machine Learning Engineer - Content Safety Analysis</t>
  </si>
  <si>
    <t>['python', 'sql', 'aws', 'gcp', 'tensorflow', 'pytorch', 'airflow']</t>
  </si>
  <si>
    <t>Data Driven | Business Intelligence Analyst</t>
  </si>
  <si>
    <t>['sql', 'python', 'java', 'spark', 'phoenix', 'tableau', 'git']</t>
  </si>
  <si>
    <t>Data Scientist - Service Logistics</t>
  </si>
  <si>
    <t>['snowflake', 'oracle', 'pandas', 'scikit-learn', 'matplotlib', 'jupyter', 'tableau']</t>
  </si>
  <si>
    <t>Staff Data Engineer (Hadoop, J2EE, Spark) (Hybrid)</t>
  </si>
  <si>
    <t>['nosql', 'python', 'cassandra', 'mysql', 'db2', 'oracle', 'hadoop', 'spark', 'kafka', 'unix', 'linux']</t>
  </si>
  <si>
    <t>Mascot NSW, Australia</t>
  </si>
  <si>
    <t>BlueScope</t>
  </si>
  <si>
    <t>['python', 'sql', 'go', 'azure', 'power bi']</t>
  </si>
  <si>
    <t>Data Engineer (JO-99)</t>
  </si>
  <si>
    <t>Salisbury, MD</t>
  </si>
  <si>
    <t>['scala', 'nosql', 'python', 'sql', 'java', 'mongo', 'shell', 'mysql', 'cassandra', 'aws', 'azure', 'redshift', 'snowflake', 'hadoop', 'spark', 'kafka', 'angular']</t>
  </si>
  <si>
    <t>Senior Data Engineer / Airflow / Python / Spark</t>
  </si>
  <si>
    <t>['python', 'sql', 'dynamodb', 'aws', 'redshift', 'airflow', 'pyspark', 'spark']</t>
  </si>
  <si>
    <t>Procal Technologies</t>
  </si>
  <si>
    <t>Community Data Analyst</t>
  </si>
  <si>
    <t>['r', 'python', 'spss', 'planner']</t>
  </si>
  <si>
    <t>Understanding Recruitment</t>
  </si>
  <si>
    <t>['python', 'postgresql', 'linux']</t>
  </si>
  <si>
    <t>Santander US</t>
  </si>
  <si>
    <t>Data Engineer, Clearing and Custody</t>
  </si>
  <si>
    <t>Clear Street</t>
  </si>
  <si>
    <t>['python', 'go', 'redis', 'kafka', 'docker', 'kubernetes']</t>
  </si>
  <si>
    <t>Data Insights Analyst III (Hybrid- Shelton, CT)</t>
  </si>
  <si>
    <t>Shelton, CT</t>
  </si>
  <si>
    <t>Child Care Provider</t>
  </si>
  <si>
    <t>['sql', 'r', 'python', 'snowflake', 'hadoop', 'tableau']</t>
  </si>
  <si>
    <t>Data Analyste (H/F)</t>
  </si>
  <si>
    <t>Bois-Colombes, France</t>
  </si>
  <si>
    <t>UFF</t>
  </si>
  <si>
    <t>sparks &amp; honey</t>
  </si>
  <si>
    <t>['sql', 'python', 'redshift', 'aws', 'react', 'flask', 'fastapi', 'linux', 'github', 'git', 'docker', 'jira']</t>
  </si>
  <si>
    <t>ttg Talent Solutions</t>
  </si>
  <si>
    <t>['javascript', 'python', 'sql', 'bigquery', 'jquery', 'flow']</t>
  </si>
  <si>
    <t>Data Engineer Senior/Lead</t>
  </si>
  <si>
    <t>Protective Insurance</t>
  </si>
  <si>
    <t>['sas', 'sas', 'python', 'sql', 'aws', 'snowflake', 'tableau']</t>
  </si>
  <si>
    <t>Lead Fraud Data Scientist - Fraud Mgmt. Tech</t>
  </si>
  <si>
    <t>['python', 'r', 'sql', 'gcp', 'spark', 'pandas', 'tensorflow', 'docker', 'kubernetes']</t>
  </si>
  <si>
    <t>Complex Systems Data Scientist</t>
  </si>
  <si>
    <t>['java', 'c++', 'python']</t>
  </si>
  <si>
    <t>ICM Financial Data Analyst. Job in Tampa My Valley Jobs Today</t>
  </si>
  <si>
    <t>Principal Data Engineer I</t>
  </si>
  <si>
    <t>['sql', 'snowflake', 'azure', 'bigquery', 'redshift']</t>
  </si>
  <si>
    <t>Underdog.io</t>
  </si>
  <si>
    <t>['sql', 'python', 'java', 'scala', 'r', 'matlab', 'c++', 'snowflake', 'hadoop']</t>
  </si>
  <si>
    <t>Data Scientist 1</t>
  </si>
  <si>
    <t>Dexcom</t>
  </si>
  <si>
    <t>Lead Data Engineer (Remote)</t>
  </si>
  <si>
    <t>Aegon</t>
  </si>
  <si>
    <t>['shell', 'sql', 'python', 'java', 'scala', 'aws', 'redshift', 'spark', 'airflow', 'node.js', 'linux']</t>
  </si>
  <si>
    <t>Sup/Mgr/Sr. Mgr, Analytics &amp; Data Science</t>
  </si>
  <si>
    <t>ABCS Inc</t>
  </si>
  <si>
    <t>['word', 'spreadsheet']</t>
  </si>
  <si>
    <t>Vertiv Holdings Co.</t>
  </si>
  <si>
    <t>['sql', 'python', 'c#', 'javascript', 'sql server', 'oracle', 'sharepoint']</t>
  </si>
  <si>
    <t>Senior Data Engineer (Governance)</t>
  </si>
  <si>
    <t>Checkout.com</t>
  </si>
  <si>
    <t>['sql', 'snowflake', 'aws', 'airflow', 'looker', 'terraform', 'slack']</t>
  </si>
  <si>
    <t>Software Development Engineer (Machine Learning)</t>
  </si>
  <si>
    <t>Tesco Technology</t>
  </si>
  <si>
    <t>['python', 'sql', 'nosql', 'go', 'jupyter', 'numpy', 'pandas', 'docker']</t>
  </si>
  <si>
    <t>UBS</t>
  </si>
  <si>
    <t>['python', 'databricks', 'azure', 'kafka']</t>
  </si>
  <si>
    <t>Azure Data engineer</t>
  </si>
  <si>
    <t>['sql', 'azure', 'databricks', 'power bi', 'dax']</t>
  </si>
  <si>
    <t>Mid Data Engineer</t>
  </si>
  <si>
    <t>['python', 'sql', 'aws', 'redshift', 'azure', 'databricks', 'graphql', 'spark', 'linux', 'windows', 'git', 'atlassian', 'terraform']</t>
  </si>
  <si>
    <t>Abbott Laboratories</t>
  </si>
  <si>
    <t>['python', 'databricks', 'redshift', 'azure', 'aws', 'spark', 'kafka']</t>
  </si>
  <si>
    <t>Mid to Senior Data Engineer / spark / pyspark / aws</t>
  </si>
  <si>
    <t>['databricks', 'aws', 'spark', 'pyspark']</t>
  </si>
  <si>
    <t>Senior Data Engineer II</t>
  </si>
  <si>
    <t>McKinsey &amp; Company</t>
  </si>
  <si>
    <t>['python', 'sql', 'databricks', 'snowflake', 'aws', 'gcp', 'azure', 'pyspark', 'airflow', 'kafka', 'docker', 'kubernetes']</t>
  </si>
  <si>
    <t>Lead Data Engineer/Architect</t>
  </si>
  <si>
    <t>Synopsys Inc</t>
  </si>
  <si>
    <t>['sql', 'python', 'mysql', 'snowflake', 'azure', 'aws', 'airflow', 'sap']</t>
  </si>
  <si>
    <t>Senior Data Engineer / Architect</t>
  </si>
  <si>
    <t>Rahway, NJ</t>
  </si>
  <si>
    <t>Merck &amp; Co, Inc</t>
  </si>
  <si>
    <t>['python', 'java', 'sql', 'c++', 'scala', 'oracle', 'aws', 'redshift', 'databricks']</t>
  </si>
  <si>
    <t>Staff Data Engineer (Spark, Python, Hadoop)</t>
  </si>
  <si>
    <t>['java', 'nosql', 'sas', 'sas', 'db2', 'mysql', 'hadoop', 'spark', 'selenium', 'jenkins', 'git', 'chef']</t>
  </si>
  <si>
    <t>Enterprise Architect (Big Data)</t>
  </si>
  <si>
    <t>EUROPEAN DYNAMICS</t>
  </si>
  <si>
    <t>Data Scientist - Commercial Operations (Remote)</t>
  </si>
  <si>
    <t>['sql', 'python', 'r', 'scala', 'sql server', 'azure', 'databricks', 'spark', 'power bi', 'git']</t>
  </si>
  <si>
    <t>(USA) Data Engineer III</t>
  </si>
  <si>
    <t>['sql', 'nosql', 'python', 'scala', 'crystal', 'cassandra', 'gcp', 'hadoop', 'spark', 'kafka', 'airflow', 'flow']</t>
  </si>
  <si>
    <t>Azure Data Architect/Engineer</t>
  </si>
  <si>
    <t>Anderlecht, Belgium</t>
  </si>
  <si>
    <t>Ypto</t>
  </si>
  <si>
    <t>['sql', 'c#', 'sql server', 'azure', 'databricks', 'aws', 'spark', 'git', 'bitbucket', 'jenkins']</t>
  </si>
  <si>
    <t>Unite Us</t>
  </si>
  <si>
    <t>['nosql', 'python', 'sql', 'airflow', 'docker', 'kubernetes']</t>
  </si>
  <si>
    <t>Data Analyst (Procurement/Logistics)</t>
  </si>
  <si>
    <t>Tarlac City, Tarlac, Philippines</t>
  </si>
  <si>
    <t>Pilmico Foods Corporation</t>
  </si>
  <si>
    <t>SunPower, Inc</t>
  </si>
  <si>
    <t>['sql', 'python', 'scala', 'aws', 'azure', 'gcp', 'pandas', 'pyspark']</t>
  </si>
  <si>
    <t>Data/Information Management Analyst - VP</t>
  </si>
  <si>
    <t>Camp Lejeune, NC</t>
  </si>
  <si>
    <t>['python', 'sql', 'scala', 'java', 'shell', 'nosql', 'mongodb', 'mongodb', 'cassandra', 'mysql', 'aws', 'azure', 'databricks', 'redshift', 'spark', 'hadoop', 'kafka', 'unix', 'linux']</t>
  </si>
  <si>
    <t>Lead Master Data Analyst</t>
  </si>
  <si>
    <t>Watsonville, CA</t>
  </si>
  <si>
    <t>Driscoll’s</t>
  </si>
  <si>
    <t>['sql', 'python', 'r', 'sas', 'sas', 'java', 'aws', 'azure', 'databricks', 'dax', 'power bi']</t>
  </si>
  <si>
    <t>PHP Integrations Engineer</t>
  </si>
  <si>
    <t>HighCohesion</t>
  </si>
  <si>
    <t>['php', 'aws', 'graphql', 'docker', 'git']</t>
  </si>
  <si>
    <t>Senior Data Engineer, Investments Technology (Snowflake)</t>
  </si>
  <si>
    <t>Liberty Mutual Insurance</t>
  </si>
  <si>
    <t>['python', 'sql', 'aws', 'snowflake', 'tableau', 'github', 'docker', 'jira']</t>
  </si>
  <si>
    <t>eDiscovery Structured Data Analyst - Assistant Vice President</t>
  </si>
  <si>
    <t>Sr. Data Engineer- (remote)</t>
  </si>
  <si>
    <t>['sql', 'scala', 'java', 'python', 'aws', 'spark']</t>
  </si>
  <si>
    <t>['python', 'java', 'aws', 'databricks', 'hadoop', 'spark']</t>
  </si>
  <si>
    <t>Data Analyst - Product &amp; Engineering Tech Center, Business Tech</t>
  </si>
  <si>
    <t>['c#', 'c++', 'databricks', 'aws', 'hadoop', 'windows']</t>
  </si>
  <si>
    <t>OneAmerica Financial Partners Inc</t>
  </si>
  <si>
    <t>['sql', 'nosql', 'sql server', 'db2', 'oracle', 'redshift', 'hadoop']</t>
  </si>
  <si>
    <t>Data Engineer - AVP - Tampa - Hybrid (HM)</t>
  </si>
  <si>
    <t>['python', 'java', 'scala', 'sql', 'aws', 'snowflake', 'databricks', 'spark', 'kafka', 'airflow', 'hadoop']</t>
  </si>
  <si>
    <t>EY</t>
  </si>
  <si>
    <t>['python', 'r', 'scala', 'azure', 'tensorflow', 'mxnet', 'pytorch', 'scikit-learn', 'theano']</t>
  </si>
  <si>
    <t>['go', 'python', 'azure', 'pyspark', 'hadoop', 'spark', 'git']</t>
  </si>
  <si>
    <t>NYC Administration for Children's Services</t>
  </si>
  <si>
    <t>['sql', 'r', 'go', 'tableau']</t>
  </si>
  <si>
    <t>Data Scientist ( Python , Healthcare ) – NY, Chicago, Boston OR Re</t>
  </si>
  <si>
    <t>['python', 'gcp', 'hadoop']</t>
  </si>
  <si>
    <t>Google Cloud Data Engineer</t>
  </si>
  <si>
    <t>['sql', 'gcp', 'unix', 'docker']</t>
  </si>
  <si>
    <t>Senior Business Systems Analyst</t>
  </si>
  <si>
    <t>['express', 'flow']</t>
  </si>
  <si>
    <t>Data Engineer (Information Technology Subject Matter Expert-Hybrid)</t>
  </si>
  <si>
    <t>State of Connecticut - Paid Family and Medical Leave Insurance Authority</t>
  </si>
  <si>
    <t>['sql', 'python', 'java', 'excel', 'tableau']</t>
  </si>
  <si>
    <t>Costa Mesa, CA</t>
  </si>
  <si>
    <t>Synchrony</t>
  </si>
  <si>
    <t>['scala', 'python', 'sql', 'go', 'aws', 'spark', 'kafka', 'hadoop', 'tableau']</t>
  </si>
  <si>
    <t>Data Engineer (Scala or Java)</t>
  </si>
  <si>
    <t>['scala', 'java', 'python', 'postgresql', 'aws', 'aurora', 'spark', 'kafka']</t>
  </si>
  <si>
    <t>Data Engineer Level I</t>
  </si>
  <si>
    <t>White Plains, NY</t>
  </si>
  <si>
    <t>Edutek, Ltd.</t>
  </si>
  <si>
    <t>Sr Data Engineer - Remote</t>
  </si>
  <si>
    <t>['sql', 'r', 'python', 'oracle', 'aws', 'snowflake', 'github']</t>
  </si>
  <si>
    <t>Data Analyst - Healthcare Industry (Remote)</t>
  </si>
  <si>
    <t>Turnberry Solutions, Inc</t>
  </si>
  <si>
    <t>['sql', 'azure', 'snowflake', 'power bi', 'git']</t>
  </si>
  <si>
    <t>Business/Data Analyst</t>
  </si>
  <si>
    <t>Washington Grove, MD</t>
  </si>
  <si>
    <t>['sql', 'sql server', 'oracle', 'powerpoint', 'word', 'excel', 'ms access', 'tableau', 'power bi']</t>
  </si>
  <si>
    <t>Singulier</t>
  </si>
  <si>
    <t>['python', 'sql', 'c#', 'go', 'flow']</t>
  </si>
  <si>
    <t>Olympia, WA</t>
  </si>
  <si>
    <t>Senior Data Scientist, Cyber Threat Intelligence (SKY0084)</t>
  </si>
  <si>
    <t>Mastercard</t>
  </si>
  <si>
    <t>['sql', 'python', 'sql server', 'pandas', 'hadoop', 'excel', 'powerpoint', 'looker']</t>
  </si>
  <si>
    <t>Staff / Senior Data Analyst</t>
  </si>
  <si>
    <t>['python', 'r', 'airflow', 'tableau', 'qlik', 'looker', 'power bi']</t>
  </si>
  <si>
    <t>Carolina, WV</t>
  </si>
  <si>
    <t>Market Tree Research</t>
  </si>
  <si>
    <t>Business Intelligence Operations Specialist</t>
  </si>
  <si>
    <t>Mexico City, CDMX, Mexico</t>
  </si>
  <si>
    <t>['python', 'plotly', 'pandas', 'seaborn', 'numpy', 'scikit-learn', 'power bi']</t>
  </si>
  <si>
    <t>['python', 'sql', 'gcp', 'snowflake', 'airflow', 'spark']</t>
  </si>
  <si>
    <t>Senior Data Engineer - Risk &amp; Compliance</t>
  </si>
  <si>
    <t>['python', 'aws', 'kafka', 'kubernetes', 'terraform']</t>
  </si>
  <si>
    <t>Data Scientist, Sr. Consultant - Cybersecurity AI Research &amp; Products</t>
  </si>
  <si>
    <t>['python', 'sql', 'java', 'golang', 'c++', 'nosql', 'go', 'cassandra', 'dynamodb', 'redis', 'aws', 'gcp', 'azure', 'docker', 'kubernetes', 'terraform']</t>
  </si>
  <si>
    <t>['sql', 'nosql', 'python', 'java', 'aws', 'azure', 'power bi', 'tableau', 'git']</t>
  </si>
  <si>
    <t>['nosql', 'databricks', 'spark']</t>
  </si>
  <si>
    <t>Senior Data Engineer - Data Integration and Management</t>
  </si>
  <si>
    <t>['python', 'java', 'nosql', 'bash', 'shell', 'cassandra', 'mysql', 'hadoop', 'unix']</t>
  </si>
  <si>
    <t>Senior Lead Data Engineer - Enterprise Data (Remote Eligible)</t>
  </si>
  <si>
    <t>['python', 'dynamodb', 'aws', 'linux', 'git']</t>
  </si>
  <si>
    <t>['sql', 'python', 'r', 'shell', 'nosql', 'javascript', 'spark', 'hadoop', 'linux', 'unix', 'centos', 'excel', 'tableau']</t>
  </si>
  <si>
    <t>Revenue Data Analyst</t>
  </si>
  <si>
    <t>Weill Cornell Medicine</t>
  </si>
  <si>
    <t>National Oceanic and Atmospheric Administration</t>
  </si>
  <si>
    <t>['r', 'python', 'spring']</t>
  </si>
  <si>
    <t>['javascript', 'python', 'golang', 'scala', 'ruby', 'ruby', 'sql', 'aws', 'ruby on rails', 'kubernetes', 'docker']</t>
  </si>
  <si>
    <t>Data Scientist I/II (Member Relationship Value)</t>
  </si>
  <si>
    <t>['python', 'sql', 'pyspark', 'spark', 'matplotlib', 'ggplot2', 'word', 'power bi', 'tableau']</t>
  </si>
  <si>
    <t>Director, Data Engineering Analysis, Design and Strategy</t>
  </si>
  <si>
    <t>CIBC</t>
  </si>
  <si>
    <t>['azure', 'hadoop', 'spark', 'express', 'docker']</t>
  </si>
  <si>
    <t>Lead Data Scientist, ML/AI</t>
  </si>
  <si>
    <t>['python', 'aws', 'azure', 'numpy', 'scikit-learn', 'pandas', 'git', 'svn']</t>
  </si>
  <si>
    <t>Senior Data Analysis Engineer</t>
  </si>
  <si>
    <t>Dunwoody, GA</t>
  </si>
  <si>
    <t>['python', 'java', 'sql', 'snowflake', 'sap', 'tableau']</t>
  </si>
  <si>
    <t>Data Engineer / Scientist - for New University Grads (Small, Fun...</t>
  </si>
  <si>
    <t>Validate Health</t>
  </si>
  <si>
    <t>['python', 'sql', 'sas', 'sas', 'shell', 'go', 'postgresql', 'aws', 'redshift', 'databricks', 'pandas', 'pyspark', 'airflow', 'spark', 'linux', 'ssis', 'git', 'github', 'docker']</t>
  </si>
  <si>
    <t>Senior Data Analyst (9552)</t>
  </si>
  <si>
    <t>['sql', 'sql server', 'tableau', 'jira']</t>
  </si>
  <si>
    <t>Podgorica, Montenegro</t>
  </si>
  <si>
    <t>Montenegro</t>
  </si>
  <si>
    <t>Libertex Group</t>
  </si>
  <si>
    <t>['python', 'sql', 'aws', 'databricks', 'pandas', 'numpy', 'matplotlib', 'pyspark', 'excel']</t>
  </si>
  <si>
    <t>Lead Quality Engineer, Technology &amp; Operations, Data Engineering</t>
  </si>
  <si>
    <t>Canada Pension Plan Investment Board</t>
  </si>
  <si>
    <t>['python', 'azure', 'selenium', 'kubernetes', 'jenkins', 'jira', 'confluence']</t>
  </si>
  <si>
    <t>Senior Data Scientist - Creator Success</t>
  </si>
  <si>
    <t>['python', 'r', 'sql', 'go', 'spark', 'airflow', 'hadoop']</t>
  </si>
  <si>
    <t>Publicis Media - (Senior) Manager Data Engineering (m/f/d)</t>
  </si>
  <si>
    <t>['azure', 'spark']</t>
  </si>
  <si>
    <t>['python', 'r', 'java', 'c', 'nosql', 'mongodb', 'mongodb', 'bash', 'powershell', 'elasticsearch', 'mysql', 'postgresql', 'neo4j', 'oracle', 'aws']</t>
  </si>
  <si>
    <t>Director, Data Engineering</t>
  </si>
  <si>
    <t>['java', 'python', 'nosql', 'mongo', 'cassandra', 'redshift', 'snowflake', 'aws', 'azure', 'airflow']</t>
  </si>
  <si>
    <t>Senior Software Engineer, Data Engineering</t>
  </si>
  <si>
    <t>Disney Entertainment &amp; ESPN Technology</t>
  </si>
  <si>
    <t>['scala', 'postgresql', 'aws', 'aurora', 'spark', 'flow', 'kubernetes']</t>
  </si>
  <si>
    <t>SVP, NAM Data Strategy Lead (Data Analytics Senior Lead Analyst...</t>
  </si>
  <si>
    <t>Melio</t>
  </si>
  <si>
    <t>ENT-Data Scientist-Anlst III</t>
  </si>
  <si>
    <t>National General Insurance</t>
  </si>
  <si>
    <t>['sas', 'sas', 'sql', 'r', 'python', 'express']</t>
  </si>
  <si>
    <t>Senior People Data Analyst</t>
  </si>
  <si>
    <t>Fastly, Inc.</t>
  </si>
  <si>
    <t>['github']</t>
  </si>
  <si>
    <t>Senior Data Scientist Data and Analytics Performance Operations</t>
  </si>
  <si>
    <t>Panthersville, GA</t>
  </si>
  <si>
    <t>['sql', 'python', 'aws', 'pyspark', 'tableau', 'power bi', 'git']</t>
  </si>
  <si>
    <t>Cloud Data Engineer</t>
  </si>
  <si>
    <t>['python', 'java', 'sql', 'gcp', 'azure', 'databricks', 'aws', 'snowflake']</t>
  </si>
  <si>
    <t>Data Engineer - Full Time/Perm Position - Rapidly Growing Publicly...</t>
  </si>
  <si>
    <t>Integris Group</t>
  </si>
  <si>
    <t>['sql', 't-sql', 'aws', 'snowflake', 'qlik']</t>
  </si>
  <si>
    <t>New Sensors Deep Learning Researcher</t>
  </si>
  <si>
    <t>Haifa, Israel</t>
  </si>
  <si>
    <t>['python', 'pytorch']</t>
  </si>
  <si>
    <t>['sql', 'sql server', 'azure', 'ssis', 'ssrs', 'power bi']</t>
  </si>
  <si>
    <t>Data Analyst IV (Healthcare Analytics) - Remote | WFH</t>
  </si>
  <si>
    <t>Get It Recruit - Technology</t>
  </si>
  <si>
    <t>Amadeus</t>
  </si>
  <si>
    <t>['sql', 'python', 'bash', 'tensorflow', 'keras', 'git', 'docker', 'jenkins', 'kubernetes']</t>
  </si>
  <si>
    <t>The DarkStar Group</t>
  </si>
  <si>
    <t>Jackson, MS</t>
  </si>
  <si>
    <t>['go', 'python', 'sql', 'snowflake', 'aws', 'pyspark', 'scikit-learn', 'flow', 'git']</t>
  </si>
  <si>
    <t>['sql', 'sql server', 'ssrs', 'tableau', 'power bi']</t>
  </si>
  <si>
    <t>Data Scientist, Media Lab</t>
  </si>
  <si>
    <t>Dovenmuehle Mortgage | Data Engineer - Direct Hire (Remote)</t>
  </si>
  <si>
    <t>['python', 'sql', 'hadoop', 'linux']</t>
  </si>
  <si>
    <t>Data Warehouse Engineer</t>
  </si>
  <si>
    <t>First Washington Realty,</t>
  </si>
  <si>
    <t>['sql', 'c#', 'python', 'powershell', 'sql server', 'ssrs', 'ssis']</t>
  </si>
  <si>
    <t>Senior Data Analyst Cox Business Territory Management</t>
  </si>
  <si>
    <t>Data Analyst for Learning Impact</t>
  </si>
  <si>
    <t>Harvard University</t>
  </si>
  <si>
    <t>['excel', 'unify']</t>
  </si>
  <si>
    <t>Programmer Analyst</t>
  </si>
  <si>
    <t>The Brite Group INC.</t>
  </si>
  <si>
    <t>['python', 'r', 'sas', 'sas', 'aws', 'tableau']</t>
  </si>
  <si>
    <t>Data Analyst/Data Scientist F/H</t>
  </si>
  <si>
    <t>EPSA</t>
  </si>
  <si>
    <t>['html', 'tableau', 'power bi', 'excel']</t>
  </si>
  <si>
    <t>['python', 'sql', 'gcp', 'azure', 'pyspark', 'jenkins', 'git']</t>
  </si>
  <si>
    <t>Fort Meade, FL</t>
  </si>
  <si>
    <t>Tecolote Research, Inc.</t>
  </si>
  <si>
    <t>Data Engineer (Generative AI, Cloud, AWS, Python, Snowflake)</t>
  </si>
  <si>
    <t>The Travelers Companies, Inc</t>
  </si>
  <si>
    <t>['python', 'pytorch', 'tensorflow', 'keras']</t>
  </si>
  <si>
    <t>Data Engineer/Senior Engineer</t>
  </si>
  <si>
    <t>['no-sql', 'mongodb', 'mongodb', 'python', 'java', 'aws', 'snowflake', 'airflow', 'kafka', 'flow', 'github', 'jenkins']</t>
  </si>
  <si>
    <t>['python', 'sql', 'nosql', 'mongodb', 'mongodb', 'java', 'scala', 'bash', 'powershell', 'sql server', 'mysql', 'postgresql', 'cassandra', 'azure', 'oracle', 'aws', 'redshift', 'bigquery', 'gcp', 'snowflake', 'airflow', 'hadoop', 'spark', 'gdpr', 'kafka', 'tableau', 'power bi']</t>
  </si>
  <si>
    <t>Rackspace</t>
  </si>
  <si>
    <t>['sql', 'redshift', 'aws', 'azure', 'gcp', 'alteryx', 'power bi', 'tableau', 'notion']</t>
  </si>
  <si>
    <t>Data Engineer ( Python , SQL , GCP )</t>
  </si>
  <si>
    <t>['sql', 'python', 'java', 'shell', 'gcp', 'bigquery', 'hadoop', 'spark', 'airflow', 'tensorflow', 'pytorch', 'scikit-learn', 'docker', 'kubernetes']</t>
  </si>
  <si>
    <t>ecocareers</t>
  </si>
  <si>
    <t>Senior Data Scientist I - Molecular Data Science</t>
  </si>
  <si>
    <t>Lexington, MA</t>
  </si>
  <si>
    <t>Novo Nordisk US</t>
  </si>
  <si>
    <t>['python', 'aws', 'azure', 'scikit-learn', 'pandas']</t>
  </si>
  <si>
    <t>Charlton Morris</t>
  </si>
  <si>
    <t>['python', 'sas', 'sas', 'matlab', 'r']</t>
  </si>
  <si>
    <t>['python', 'sql', 'gcp', 'pyspark', 'jenkins', 'git']</t>
  </si>
  <si>
    <t>Box</t>
  </si>
  <si>
    <t>Lead Data Scientist, Economy</t>
  </si>
  <si>
    <t>Los Angeles, CA   (+2 others)</t>
  </si>
  <si>
    <t>Electronic Arts</t>
  </si>
  <si>
    <t>Sr.Dir, Marketing Data Science/Analytics</t>
  </si>
  <si>
    <t>['planner']</t>
  </si>
  <si>
    <t>Data Engineer / SQL / Python / Hybrid</t>
  </si>
  <si>
    <t>Camden, NJ</t>
  </si>
  <si>
    <t>Senior Data Scientist / Data Engineer , Health Equity - Remote</t>
  </si>
  <si>
    <t>['sql', 'python', 'gcp', 'aws', 'azure', 'airflow', 'spark', 'hadoop']</t>
  </si>
  <si>
    <t>Senior Data Scientist - eCommerce Growth &amp; Innovation Team</t>
  </si>
  <si>
    <t>Department of the Air Force - Agency Wide</t>
  </si>
  <si>
    <t>Senior Staff Machine Learning Engineer</t>
  </si>
  <si>
    <t>Advanced Micro Devices, Inc</t>
  </si>
  <si>
    <t>['pytorch', 'tensorflow', 'pandas', 'numpy']</t>
  </si>
  <si>
    <t>Principal Data Engineer, Knowledge Graphs and Data Semantics</t>
  </si>
  <si>
    <t>Hagåtña, Guam</t>
  </si>
  <si>
    <t>Senior Data Scientist (TS/SCI)</t>
  </si>
  <si>
    <t>['python', 'r', 'c++', 'sql', 'aws', 'spark', 'hadoop', 'tableau']</t>
  </si>
  <si>
    <t>Data Scientist Deep Learning Loop Tooling Solutions ADAS/AD (f/m/d)</t>
  </si>
  <si>
    <t>['python', 'tensorflow']</t>
  </si>
  <si>
    <t>Data Engineer (H/F)</t>
  </si>
  <si>
    <t>['scala', 'php', 'python', 'postgresql', 'databricks', 'aws', 'spark', 'airflow', 'pyspark', 'gitlab']</t>
  </si>
  <si>
    <t>Senior Data Scientist, Analytics</t>
  </si>
  <si>
    <t>['sql', 'bigquery', 'tableau', 'looker']</t>
  </si>
  <si>
    <t>Indium Software</t>
  </si>
  <si>
    <t>NewWave</t>
  </si>
  <si>
    <t>['sql', 'oracle', 'snowflake']</t>
  </si>
  <si>
    <t>VP, Data Science</t>
  </si>
  <si>
    <t>MediaMath</t>
  </si>
  <si>
    <t>['python', 'scala', 'spark']</t>
  </si>
  <si>
    <t>Data Engineer, Consultant</t>
  </si>
  <si>
    <t>El Dorado Hills, CA</t>
  </si>
  <si>
    <t>['sql', 'python', 'r', 'sql server', 'snowflake', 'oracle', 'azure', 'tableau', 'qlik', 'alteryx', 'git', 'bitbucket', 'github', 'jenkins']</t>
  </si>
  <si>
    <t>Data Scientist/ Masters or PhD required</t>
  </si>
  <si>
    <t>['sas', 'sas', 'python', 'r', 'sql', 'aws', 'gcp', 'azure', 'excel']</t>
  </si>
  <si>
    <t>Senior Data Engineer (Python, Spark AWS, Scala)</t>
  </si>
  <si>
    <t>['python', 'scala', 'java', 'nosql', 'sql', 'mongo', 'shell', 'mysql', 'cassandra', 'aws', 'redshift', 'snowflake', 'azure', 'spark', 'hadoop', 'kafka']</t>
  </si>
  <si>
    <t>Sr. ML Engineer (Infrastructure)</t>
  </si>
  <si>
    <t>Twelve Labs</t>
  </si>
  <si>
    <t>['go', 'python', 'mongodb', 'mongodb', 'elasticsearch', 'redis', 'aws', 'azure', 'gcp', 'pytorch', 'kubernetes', 'docker', 'github']</t>
  </si>
  <si>
    <t>['sql', 'python', 'nosql', 'azure', 'gcp', 'spark', 'airflow', 'kafka', 'git', 'jenkins']</t>
  </si>
  <si>
    <t>Business Information Consultant- Provider Data Analytics</t>
  </si>
  <si>
    <t>Usk, WA</t>
  </si>
  <si>
    <t>CHARLES RIVER LABORATORIES INTERNATIONAL, INC</t>
  </si>
  <si>
    <t>['sql', 't-sql', 'nosql', 'python', 'scala', 'java', 'azure', 'databricks', 'hadoop', 'kafka', 'spark', 'pyspark', 'spring']</t>
  </si>
  <si>
    <t>Lead Data Engineer (m/f/d)</t>
  </si>
  <si>
    <t>HRS</t>
  </si>
  <si>
    <t>['sql', 'python', 'aws', 'airflow', 'spark', 'microstrategy']</t>
  </si>
  <si>
    <t>Senior Cloud Data Engineer, Fullstack</t>
  </si>
  <si>
    <t>Redmond, WA</t>
  </si>
  <si>
    <t>Presidio</t>
  </si>
  <si>
    <t>['sql', 'aws', 'redshift', 'azure', 'gcp', 'kafka', 'spark', 'tableau', 'qlik', 'flow']</t>
  </si>
  <si>
    <t>Reporting Data Scientist III</t>
  </si>
  <si>
    <t>Greensboro, GA</t>
  </si>
  <si>
    <t>['python', 'r', 'sas', 'sas', 'nosql', 'sql', 'java', 'hadoop', 'spark', 'tableau']</t>
  </si>
  <si>
    <t>Senior Business Intelligence Analyst</t>
  </si>
  <si>
    <t>SellersFunding</t>
  </si>
  <si>
    <t>['sql', 'python', 'power bi', 'tableau', 'flow']</t>
  </si>
  <si>
    <t>Senior Lead - Big Data Engineer</t>
  </si>
  <si>
    <t>S&amp;P Global</t>
  </si>
  <si>
    <t>['java', 'scala', 'python', 'nosql', 'databricks', 'aws', 'snowflake', 'azure', 'gcp', 'kafka', 'tensorflow']</t>
  </si>
  <si>
    <t>MediaLab</t>
  </si>
  <si>
    <t>['scala', 'java', 'golang', 'aws', 'gcp', 'hadoop', 'spark', 'kafka', 'gitlab', 'jenkins', 'kubernetes']</t>
  </si>
  <si>
    <t>Remote Lead Data Engineer</t>
  </si>
  <si>
    <t>['sql', 'python', 'snowflake', 'aws']</t>
  </si>
  <si>
    <t>Petco Animal Supplies</t>
  </si>
  <si>
    <t>['c', 'express']</t>
  </si>
  <si>
    <t>The Bouqs Company</t>
  </si>
  <si>
    <t>['sql', 'snowflake', 'tableau', 'github']</t>
  </si>
  <si>
    <t>Data Integration Analyst III</t>
  </si>
  <si>
    <t>HealthVerity</t>
  </si>
  <si>
    <t>['sql', 'databricks', 'aws', 'azure', 'spark', 'jenkins', 'git']</t>
  </si>
  <si>
    <t>Halifax, PA</t>
  </si>
  <si>
    <t>['sql', 'nosql', 'python', 'java', 'scala', 'snowflake', 'aws', 'jupyter', 'git', 'terraform']</t>
  </si>
  <si>
    <t>['c', 'java', 'python', 'sql', 'scala', 'nosql', 'mongodb', 'mongodb', 'shell', 'cassandra', 'mysql', 'aws', 'azure', 'databricks', 'redshift', 'snowflake', 'spark', 'hadoop', 'kafka', 'unix', 'linux']</t>
  </si>
  <si>
    <t>Outreach Events</t>
  </si>
  <si>
    <t>Senior Data Scientist, Trust</t>
  </si>
  <si>
    <t>ARHS</t>
  </si>
  <si>
    <t>['sql', 'azure', 'ssis', 'ssrs']</t>
  </si>
  <si>
    <t>Growth, Data Science Professionals (Computer Vision)</t>
  </si>
  <si>
    <t>Maslak, Sarıyer/İstanbul, Türkiye</t>
  </si>
  <si>
    <t>Trendyol</t>
  </si>
  <si>
    <t>['go', 'sql', 'python', 'tensorflow', 'pytorch', 'express']</t>
  </si>
  <si>
    <t>Data Scientist and Applied Mathematician</t>
  </si>
  <si>
    <t>['python', 'r', 'sql', 'nosql', 'mysql', 'tensorflow', 'pytorch', 'scikit-learn', 'hadoop', 'kafka', 'spark', 'plotly', 'seaborn', 'ggplot2']</t>
  </si>
  <si>
    <t>Data Scientist - BCG X</t>
  </si>
  <si>
    <t>Boston Consulting Group</t>
  </si>
  <si>
    <t>Data Scientist, Credit Risk</t>
  </si>
  <si>
    <t>Credit Risk Data Analyst</t>
  </si>
  <si>
    <t>['sql', 'r', 'python', 'aws', 'numpy', 'pandas', 'tableau']</t>
  </si>
  <si>
    <t>Subsurface Data Management Developer</t>
  </si>
  <si>
    <t>Sword</t>
  </si>
  <si>
    <t>['sql', 'python', 'java', 'javascript', 'vb.net', 'sql server', 'oracle', 'power bi', 'alteryx', 'ms access']</t>
  </si>
  <si>
    <t>['python', 'sql', 'aws', 'spark']</t>
  </si>
  <si>
    <t>SAS Viya Data Engineer</t>
  </si>
  <si>
    <t>Alphident Technologies Inc</t>
  </si>
  <si>
    <t>['sas', 'sas', 'c', 'sql', 'sql server', 'oracle', 'snowflake', 'excel', 'terminal']</t>
  </si>
  <si>
    <t>The Aerospace Corporation</t>
  </si>
  <si>
    <t>['python', 'docker', 'kubernetes']</t>
  </si>
  <si>
    <t>Data Engineer / Background in SQL / Migrate to AWS</t>
  </si>
  <si>
    <t>['sql', 'python', 'aws', 'spark', 'pyspark', 'power bi']</t>
  </si>
  <si>
    <t>ZoomInfo</t>
  </si>
  <si>
    <t>Manila, Metro Manila, Philippines</t>
  </si>
  <si>
    <t>Devex</t>
  </si>
  <si>
    <t>Data Scientist - Analytics and Automation Hub (f/m/div.)</t>
  </si>
  <si>
    <t>['python', 'sql', 'azure', 'spark', 'tableau', 'kubernetes']</t>
  </si>
  <si>
    <t>Data Analyst 2 - Area Agency on Aging</t>
  </si>
  <si>
    <t>Bethlehem, PA</t>
  </si>
  <si>
    <t>County of Northampton</t>
  </si>
  <si>
    <t>Potato Play Pte. Ltd.</t>
  </si>
  <si>
    <t>['r', 'sql', 'javascript', 'excel', 'spss', 'tableau']</t>
  </si>
  <si>
    <t>Infinity Marketing Solutions Inc</t>
  </si>
  <si>
    <t>['python', 'go', 'sql', 'azure', 'databricks', 'pyspark', 'spark', 'flow', 'git']</t>
  </si>
  <si>
    <t>Data Scientist - Life/Health Insurance (REMOTE)</t>
  </si>
  <si>
    <t>['sas', 'sas', 'r', 'python', 'gitlab']</t>
  </si>
  <si>
    <t>Machine Learning Data Analyst</t>
  </si>
  <si>
    <t>['sql', 'python', 'matplotlib', 'tableau', 'power bi']</t>
  </si>
  <si>
    <t>['python', 'mysql', 'mariadb', 'databricks', 'aws', 'spark', 'airflow', 'graphql', 'git', 'github', 'docker', 'kubernetes']</t>
  </si>
  <si>
    <t>iOLAP</t>
  </si>
  <si>
    <t>['python', 'sql', 'azure', 'flow']</t>
  </si>
  <si>
    <t>Delaware North</t>
  </si>
  <si>
    <t>['python', 'mongodb', 'mongodb', 'sql', 'nosql', 'postgresql', 'redshift', 'aws', 'airflow', 'django']</t>
  </si>
  <si>
    <t>Translational Data Scientist and Computational Biologist (multiple...</t>
  </si>
  <si>
    <t>Zentalis Pharmaceuticals</t>
  </si>
  <si>
    <t>['r', 'python', 'bash', 'express', 'unix']</t>
  </si>
  <si>
    <t>Global Business Services Manager, Data Analytics &amp; Insights</t>
  </si>
  <si>
    <t>Newell Brands Inc</t>
  </si>
  <si>
    <t>['databricks', 'excel', 'power bi', 'dax', 'powerpoint', 'alteryx', 'tableau']</t>
  </si>
  <si>
    <t>Financial Insights Data &amp; Analytics Analyst</t>
  </si>
  <si>
    <t>['sql', 'sas', 'sas', 'tableau', 'power bi', 'excel', 'word', 'powerpoint', 'outlook']</t>
  </si>
  <si>
    <t>Reporting Analyst</t>
  </si>
  <si>
    <t>Remote Data Engineer</t>
  </si>
  <si>
    <t>['sql', 'snowflake', 'databricks', 'gcp', 'aws', 'azure']</t>
  </si>
  <si>
    <t>['python', 'java', 'c++', 'bash', 'mysql', 'postgresql', 'dynamodb', 'elasticsearch', 'redis', 'redshift', 'snowflake', 'aws', 'azure', 'hadoop', 'spark', 'kafka', 'docker', 'kubernetes', 'terraform', 'jenkins', 'ansible']</t>
  </si>
  <si>
    <t>Survey Data Analyst</t>
  </si>
  <si>
    <t>Florence, SC</t>
  </si>
  <si>
    <t>Retail Data</t>
  </si>
  <si>
    <t>Edmonton, KY</t>
  </si>
  <si>
    <t>['sql', 'python', 'scala', 'azure', 'aws', 'databricks', 'snowflake', 'hadoop', 'spark', 'kafka']</t>
  </si>
  <si>
    <t>Clinical Data Analyst III</t>
  </si>
  <si>
    <t>LA Care Health Plan</t>
  </si>
  <si>
    <t>['sas', 'sas', 'sql', 'flow']</t>
  </si>
  <si>
    <t>Valencia, Spain</t>
  </si>
  <si>
    <t>Staff Software Engineer (MTS 5) ETL Team</t>
  </si>
  <si>
    <t>Cohesity</t>
  </si>
  <si>
    <t>['go', 'java', 'c#', 'c++', 'python', 'github', 'jira']</t>
  </si>
  <si>
    <t>United States Army</t>
  </si>
  <si>
    <t>['bash', 'python', 'r', 'sql', 'julia', 'postgresql', 'oracle', 'excel', 'qlik', 'power bi', 'tableau']</t>
  </si>
  <si>
    <t>Azure DevOps/Data Engineer/ Atlanta</t>
  </si>
  <si>
    <t>['sql', 'powershell', 'python', 'azure']</t>
  </si>
  <si>
    <t>['python', 'r', 'tensorflow', 'pytorch', 'nltk']</t>
  </si>
  <si>
    <t>['python', 'r', 'c', 'tableau']</t>
  </si>
  <si>
    <t>Fraud Prevention Data Analyst</t>
  </si>
  <si>
    <t>Uphold</t>
  </si>
  <si>
    <t>['sql', 'python', 'postgresql', 'snowflake', 'looker', 'tableau']</t>
  </si>
  <si>
    <t>CirrusMD</t>
  </si>
  <si>
    <t>['python', 'sql', 'go', 'ruby', 'ruby', 'postgresql', 'snowflake', 'aws', 'airflow', 'docker', 'kubernetes', 'github']</t>
  </si>
  <si>
    <t>['python', 'azure', 'aws', 'spark']</t>
  </si>
  <si>
    <t>Lead Data Analyst - Commercial Property Lines</t>
  </si>
  <si>
    <t>['sql', 'python', 'vba', 'sas', 'sas', 'r']</t>
  </si>
  <si>
    <t>Senior Data Scientist- Consumer Deposits &amp; Small Business</t>
  </si>
  <si>
    <t>North Miami Beach, FL</t>
  </si>
  <si>
    <t>Senior Data Scientist, Risk &amp; Fraud</t>
  </si>
  <si>
    <t>['python', 'sql', 'snowflake', 'pyspark']</t>
  </si>
  <si>
    <t>Data Scientist/ Agronomic Development</t>
  </si>
  <si>
    <t>['sql', 'python', 'r', 'go']</t>
  </si>
  <si>
    <t>['go', 'python', 'aws', 'databricks', 'airflow', 'spark', 'kafka', 'docker', 'kubernetes']</t>
  </si>
  <si>
    <t>Greensburg, IN</t>
  </si>
  <si>
    <t>American Honda Motor Co Inc</t>
  </si>
  <si>
    <t>['visual basic', 'sharepoint']</t>
  </si>
  <si>
    <t>Frontdoor, Inc.</t>
  </si>
  <si>
    <t>['sql', 'r', 'python', 'snowflake', 'looker']</t>
  </si>
  <si>
    <t>Mid Florida, FL</t>
  </si>
  <si>
    <t>Blackbaud, Inc.</t>
  </si>
  <si>
    <t>['python', 'r', 'databricks', 'azure']</t>
  </si>
  <si>
    <t>Data Scientist (Generative AI) - Remote</t>
  </si>
  <si>
    <t>Citeline</t>
  </si>
  <si>
    <t>['python', 'aws', 'snowflake', 'pandas', 'numpy', 'jupyter', 'matplotlib', 'seaborn', 'plotly']</t>
  </si>
  <si>
    <t>['r', 'python', 'windows', 'linux']</t>
  </si>
  <si>
    <t>Product Owner (m/f/d) Data Engineering</t>
  </si>
  <si>
    <t>Jochen Schweizer mydays Group</t>
  </si>
  <si>
    <t>['databricks', 'kafka', 'git', 'jenkins', 'jira']</t>
  </si>
  <si>
    <t>Manager - Data Engineering, Data Science Solutions, Privacy and...</t>
  </si>
  <si>
    <t>['python', 'r', 'spring']</t>
  </si>
  <si>
    <t>Machine Learning Engineer (Risk)</t>
  </si>
  <si>
    <t>Shield</t>
  </si>
  <si>
    <t>['nosql', 'c++', 'c', 'python', 'mysql']</t>
  </si>
  <si>
    <t>Senior Tableau Data Engineer</t>
  </si>
  <si>
    <t>Keeper Security</t>
  </si>
  <si>
    <t>['sql', 'python', 'mysql', 'tableau']</t>
  </si>
  <si>
    <t>MacMillan Publishers</t>
  </si>
  <si>
    <t>['python', 'sql', 'javascript', 'aws', 'redshift', 'hadoop', 'spark', 'airflow', 'git', 'kubernetes', 'jira', 'asana', 'slack']</t>
  </si>
  <si>
    <t>['python', 'r', 'scala', 'go', 'java', 'golang', 'aws', 'pytorch', 'spark', 'tensorflow', 'flow', 'git', 'kubernetes', 'jenkins', 'gitlab']</t>
  </si>
  <si>
    <t>Belkin International, Inc</t>
  </si>
  <si>
    <t>['python', 'numpy', 'scikit-learn', 'matplotlib', 'flask', 'tableau', 'power bi']</t>
  </si>
  <si>
    <t>Team Leader - Data Engineering (REF462H)</t>
  </si>
  <si>
    <t>(Seoul) Data Scientist · Lunit INSIGHT - 전문연 가능</t>
  </si>
  <si>
    <t>['python', 'gcp', 'aws', 'azure', 'pytorch', 'git', 'docker', 'confluence', 'jira']</t>
  </si>
  <si>
    <t>Senior Data Analyst I</t>
  </si>
  <si>
    <t>Blizzard Entertainment</t>
  </si>
  <si>
    <t>['sql', 'bigquery', 'tableau', 'looker', 'power bi']</t>
  </si>
  <si>
    <t>Data Scientist in Pilsen</t>
  </si>
  <si>
    <t>Pilsen, Czechia</t>
  </si>
  <si>
    <t>Unacast</t>
  </si>
  <si>
    <t>['go', 'python', 'sql', 'gcp', 'git']</t>
  </si>
  <si>
    <t>ERM Data Analyst</t>
  </si>
  <si>
    <t>Data Scientist - Mid Level</t>
  </si>
  <si>
    <t>Metyis</t>
  </si>
  <si>
    <t>['sql', 'aws', 'spark', 'hadoop', 'terraform']</t>
  </si>
  <si>
    <t>Data Analyst Intern</t>
  </si>
  <si>
    <t>['sql', 'python', 'r', 'sas', 'sas', 'tableau']</t>
  </si>
  <si>
    <t>['sql', 'python', 'sheets']</t>
  </si>
  <si>
    <t>Big Data Engineer / Senior Architect</t>
  </si>
  <si>
    <t>Staffing Technologies</t>
  </si>
  <si>
    <t>['java', 'nosql', 'typescript', 'css', 'html', 'cassandra', 'aws', 'snowflake', 'kafka', 'hadoop', 'unix', 'kubernetes']</t>
  </si>
  <si>
    <t>Almaty, Kazakhstan</t>
  </si>
  <si>
    <t>['python', 'hadoop']</t>
  </si>
  <si>
    <t>['sql', 'sql server', 'azure', 'databricks', 'spark', 'ssis']</t>
  </si>
  <si>
    <t>['sql', 'nosql']</t>
  </si>
  <si>
    <t>Data Scientist, RWDA</t>
  </si>
  <si>
    <t>Data Engineer - 2402</t>
  </si>
  <si>
    <t>Reinventing Geospatial (RGi)</t>
  </si>
  <si>
    <t>['python', 'c#', 'html', 'javascript', 'kafka', 'centos']</t>
  </si>
  <si>
    <t>WorkStride</t>
  </si>
  <si>
    <t>['python', 'java', 'sql', 'aws', 'spark']</t>
  </si>
  <si>
    <t>Principal Big Data Engineer</t>
  </si>
  <si>
    <t>['scala', 'python', 'nosql', 'databricks', 'azure', 'spark', 'kafka', 'excel', 'terraform']</t>
  </si>
  <si>
    <t>['sql', 'python', 'bash', 'oracle', 'snowflake', 'azure', 'gcp', 'hadoop']</t>
  </si>
  <si>
    <t>Chief</t>
  </si>
  <si>
    <t>Data Analyst for Consumer Sensors</t>
  </si>
  <si>
    <t>['matlab', 'python', 'spark', 'hadoop', 'tableau']</t>
  </si>
  <si>
    <t>['r', 'sql', 'python', 'scala', 'java', 'c++', 'sas', 'sas', 'matlab', 'spark', 'ggplot2', 'jupyter', 'matplotlib', 'nltk', 'scikit-learn', 'tensorflow', 'hadoop', 'excel', 'tableau']</t>
  </si>
  <si>
    <t>['python', 'r', 'azure', 'aws', 'gcp', 'tensorflow', 'hadoop']</t>
  </si>
  <si>
    <t>Data Engineer 4 (US)</t>
  </si>
  <si>
    <t>Asurion Corporation</t>
  </si>
  <si>
    <t>['java', 'python', 'scala', 'shell', 'nosql', 'sql', 'sql server', 'mysql', 'databricks', 'oracle', 'redshift', 'aws', 'aurora', 'spark', 'airflow', 'github']</t>
  </si>
  <si>
    <t>Senior Data Analyst- Metal &amp; Mining</t>
  </si>
  <si>
    <t>New Delhi, Delhi, India</t>
  </si>
  <si>
    <t>['sql', 'python', 'excel', 'word', 'powerpoint', 'flow', 'jira', 'confluence']</t>
  </si>
  <si>
    <t>Staff Data Scientist - NLP</t>
  </si>
  <si>
    <t>['python', 'r', 'sql', 'nosql', 'sql server', 'watson', 'oracle', 'spark', 'tensorflow', 'pytorch', 'hadoop', 'airflow', 'kafka', 'linux', 'windows', 'tableau', 'power bi']</t>
  </si>
  <si>
    <t>Lead Machine Learning Data Scientist</t>
  </si>
  <si>
    <t>CACI International Inc.</t>
  </si>
  <si>
    <t>Principal Data Scientist – ML and NLP – up to $175,000 Salary ...</t>
  </si>
  <si>
    <t>Manchester, NH</t>
  </si>
  <si>
    <t>Saragossa</t>
  </si>
  <si>
    <t>Norristown, PA</t>
  </si>
  <si>
    <t>['python', 'sql', 'snowflake', 'aws', 'airflow', 'jira']</t>
  </si>
  <si>
    <t>Senior Data Scientist - Climate Risk Modeling</t>
  </si>
  <si>
    <t>Calgary, AB, Canada</t>
  </si>
  <si>
    <t>Zesty.ai</t>
  </si>
  <si>
    <t>['python', 'r', 'sql', 'bigquery', 'aws']</t>
  </si>
  <si>
    <t>Azure Cloud Data Engineer</t>
  </si>
  <si>
    <t>['python', 'sql', 'azure', 'databricks', 'hadoop', 'tableau', 'power bi', 'looker']</t>
  </si>
  <si>
    <t>Transportation Data Analyst Coordinator</t>
  </si>
  <si>
    <t>Santiago de Querétaro, Qro., Mexico</t>
  </si>
  <si>
    <t>['tableau', 'excel', 'power bi']</t>
  </si>
  <si>
    <t>['python', 'sql', 'r', 'mysql', 'sql server', 'pandas', 'numpy', 'tensorflow', 'keras', 'scikit-learn', 'tableau']</t>
  </si>
  <si>
    <t>Torin Consulting, Inc.</t>
  </si>
  <si>
    <t>['python', 'java', 'r', 'c#', 'excel', 'tableau']</t>
  </si>
  <si>
    <t>Senior Data Engineer - Snowflake</t>
  </si>
  <si>
    <t>Care.com</t>
  </si>
  <si>
    <t>['sql', 'python', 'mysql', 'snowflake']</t>
  </si>
  <si>
    <t>Healthcare Business Analyst / Data Analytics Lead ( HEDIS &amp; STARS )</t>
  </si>
  <si>
    <t>['python', 'sql', 'scala', 'sas', 'sas', 'sql server', 'gcp', 'azure', 'aws', 'hadoop']</t>
  </si>
  <si>
    <t>Clarkston Consulting</t>
  </si>
  <si>
    <t>Senior Data Scientist, AI Products</t>
  </si>
  <si>
    <t>Red Ventures</t>
  </si>
  <si>
    <t>['go', 'python', 'databricks']</t>
  </si>
  <si>
    <t>Senior Data Scientist (f/m/x), Albania</t>
  </si>
  <si>
    <t>Kukës, Albania</t>
  </si>
  <si>
    <t>Albania</t>
  </si>
  <si>
    <t>['go', 'sql', 'python']</t>
  </si>
  <si>
    <t>['python', 'sql', 'gcp', 'azure', 'snowflake', 'pyspark', 'kubernetes', 'git']</t>
  </si>
  <si>
    <t>['sql', 'sheets']</t>
  </si>
  <si>
    <t>Principal Data Scientist (AI Research)</t>
  </si>
  <si>
    <t>Palo Alto Networks</t>
  </si>
  <si>
    <t>['aws', 'docker']</t>
  </si>
  <si>
    <t>Mid Level Data Scientist - On Site Opportunity</t>
  </si>
  <si>
    <t>['python', 'sql', 'nosql', 'azure', 'sharepoint']</t>
  </si>
  <si>
    <t>Senior Big Data Developer</t>
  </si>
  <si>
    <t>RBC</t>
  </si>
  <si>
    <t>['java', 'shell', 'python', 'sql', 'scala', 'mysql', 'sql server', 'oracle', 'hadoop', 'spring', 'spark', 'jenkins', 'github', 'confluence', 'jira']</t>
  </si>
  <si>
    <t>Ulta Beauty</t>
  </si>
  <si>
    <t>['python', 'c++', 'azure', 'aws', 'tensorflow']</t>
  </si>
  <si>
    <t>['r', 'sql', 'python', 'scala', 'java', 'c++', 'hadoop', 'tableau']</t>
  </si>
  <si>
    <t>BLEND360</t>
  </si>
  <si>
    <t>['r', 'python', 'matlab', 'perl', 'java', 'sql', 'nosql', 'mysql', 'mariadb', 'aws', 'azure', 'hadoop', 'spark']</t>
  </si>
  <si>
    <t>Fieldale, VA</t>
  </si>
  <si>
    <t>Cognosante</t>
  </si>
  <si>
    <t>['oracle', 'aws', 'azure', 'tableau']</t>
  </si>
  <si>
    <t>Dir, Sr Lead Data Analyst(Product)</t>
  </si>
  <si>
    <t>['sql', 'sas', 'sas', 'python', 'r', 'spss', 'tableau', 'alteryx']</t>
  </si>
  <si>
    <t>Fresha</t>
  </si>
  <si>
    <t>['r', 'sql', 'excel']</t>
  </si>
  <si>
    <t>Data Scientist Lead - Vice President</t>
  </si>
  <si>
    <t>['python', 'sql', 'r', 'aws', 'hadoop', 'spark']</t>
  </si>
  <si>
    <t>Prin Data Scientist</t>
  </si>
  <si>
    <t>['python', 'r', 'scala', 'azure', 'hadoop', 'unix']</t>
  </si>
  <si>
    <t>Woodland Hills, CA</t>
  </si>
  <si>
    <t>Farmers Insurance Group</t>
  </si>
  <si>
    <t>Developer Compliance Analyst</t>
  </si>
  <si>
    <t>['sql', 'javascript', 'python', 'excel']</t>
  </si>
  <si>
    <t>Coda Payments</t>
  </si>
  <si>
    <t>['python', 'sql', 'scala', 'java', 'airflow', 'spark', 'kafka']</t>
  </si>
  <si>
    <t>Konnecting Tree Inc</t>
  </si>
  <si>
    <t>Principal Data Engineer Snowflake AWS</t>
  </si>
  <si>
    <t>['sql', 'snowflake', 'aws']</t>
  </si>
  <si>
    <t>Sr. QA Engineer - Rates Data Intelligence</t>
  </si>
  <si>
    <t>['selenium', 'bitbucket', 'jenkins', 'git', 'jira']</t>
  </si>
  <si>
    <t>Staff Analytics Engineer</t>
  </si>
  <si>
    <t>['python', 'sql', 'snowflake', 'aws', 'airflow', 'tableau']</t>
  </si>
  <si>
    <t>['python', 'java', 'shell', 'gcp', 'hadoop', 'spark', 'airflow', 'docker', 'kubernetes']</t>
  </si>
  <si>
    <t>System Test Analyst / Data Scientist - Clearance Required</t>
  </si>
  <si>
    <t>['python', 'java', 'bash', 'linux']</t>
  </si>
  <si>
    <t>Data Analyst - Bargersville, IN</t>
  </si>
  <si>
    <t>VetJobs &amp; Military Spouse Jobs</t>
  </si>
  <si>
    <t>The Dun &amp; Bradstreet Corp</t>
  </si>
  <si>
    <t>['r', 'sas', 'sas', 'python', 'sql']</t>
  </si>
  <si>
    <t>Epsilon</t>
  </si>
  <si>
    <t>['sas', 'sas', 'sql', 'python', 'r', 'excel', 'tableau']</t>
  </si>
  <si>
    <t>ThreatMetrix Inc</t>
  </si>
  <si>
    <t>Lead Data Scientist-Epidemiologist</t>
  </si>
  <si>
    <t>['sas', 'sas', 'excel', 'powerpoint', 'tableau']</t>
  </si>
  <si>
    <t>Financial Data Scientist (Operations Research Analyst)</t>
  </si>
  <si>
    <t>Jackson, TN</t>
  </si>
  <si>
    <t>Data Engineer III</t>
  </si>
  <si>
    <t>Sr. Data Solution Analyst, Uber Advertising</t>
  </si>
  <si>
    <t>Uber</t>
  </si>
  <si>
    <t>['python', 'sql', 'hadoop', 'spark', 'looker', 'tableau']</t>
  </si>
  <si>
    <t>Data Scientist (Classical Machine Learning)</t>
  </si>
  <si>
    <t>['python', 'sql', 'docker', 'kubernetes']</t>
  </si>
  <si>
    <t>Senior Data Analyst / Data Scientist</t>
  </si>
  <si>
    <t>National Multiple Sclerosis Society</t>
  </si>
  <si>
    <t>['sql', 'r', 'python', 'power bi', 'word', 'spreadsheet', 'excel', 'powerpoint']</t>
  </si>
  <si>
    <t>AVP</t>
  </si>
  <si>
    <t>['sql', 'excel', 'word', 'powerpoint', 'flow']</t>
  </si>
  <si>
    <t>Data Scientist (L5) - Messaging</t>
  </si>
  <si>
    <t>Los Gatos, CA</t>
  </si>
  <si>
    <t>Netflix</t>
  </si>
  <si>
    <t>['python', 'r', 'sql', 'spark', 'excel']</t>
  </si>
  <si>
    <t>Data Analyst - Health, Consultant</t>
  </si>
  <si>
    <t>Lead Data Engineer (AWS, Azure, GCP)</t>
  </si>
  <si>
    <t>CapTech Consulting</t>
  </si>
  <si>
    <t>['sql', 'nosql', 'python', 'java', 'r', 'c', 'c#', 'c++', 'shell', 'postgresql', 'mysql', 'sql server', 'aws', 'azure', 'gcp', 'snowflake', 'redshift', 'databricks', 'oracle', 'aurora', 'bigquery', 'ssis', 'alteryx', 'git', 'jenkins', 'jira']</t>
  </si>
  <si>
    <t>Staff Data Scientist, Inference - Marketplace Intelligence and...</t>
  </si>
  <si>
    <t>['python', 'r', 'sql', 'airflow']</t>
  </si>
  <si>
    <t>Kansas City, MO</t>
  </si>
  <si>
    <t>Panama City, Panama</t>
  </si>
  <si>
    <t>Panama</t>
  </si>
  <si>
    <t>Department of Defense Education Activity</t>
  </si>
  <si>
    <t>DATA BASE ANALYST</t>
  </si>
  <si>
    <t>City of Chicago</t>
  </si>
  <si>
    <t>Pacific Biosciences</t>
  </si>
  <si>
    <t>['python', 'java', 'sql', 'no-sql', 'mongodb', 'mongodb', 'elasticsearch', 'redis', 'snowflake', 'aws', 'redshift', 'azure', 'kafka', 'airflow', 'git', 'jira']</t>
  </si>
  <si>
    <t>['r', 'python', 'sql', 'windows', 'linux']</t>
  </si>
  <si>
    <t>Senior Big Data Software Engineer</t>
  </si>
  <si>
    <t>Petah Tikva, Israel</t>
  </si>
  <si>
    <t>['python', 'java', 'scala', 'sql', 'no-sql', 'postgresql', 'airflow', 'spark', 'kafka', 'flow', 'kubernetes']</t>
  </si>
  <si>
    <t>Data Analyst II (CA Only)</t>
  </si>
  <si>
    <t>['sql', 'sas', 'sas', 'r', 'python', 'tableau', 'alteryx', 'spss']</t>
  </si>
  <si>
    <t>Senior Data Analyst - Platform Team</t>
  </si>
  <si>
    <t>Needham, MA</t>
  </si>
  <si>
    <t>TripAdvisor</t>
  </si>
  <si>
    <t>['sql', 'r', 'python', 'snowflake', 'tableau']</t>
  </si>
  <si>
    <t>['java', 'c++', 'python', 'r', 'sql', 'no-sql', 'git']</t>
  </si>
  <si>
    <t>Measurement Analyst</t>
  </si>
  <si>
    <t>Balmorhea, TX</t>
  </si>
  <si>
    <t>Kinetik</t>
  </si>
  <si>
    <t>['flow', 'planner']</t>
  </si>
  <si>
    <t>Principal Data Scientist - Fintech Lending/Capital</t>
  </si>
  <si>
    <t>Toast Inc.</t>
  </si>
  <si>
    <t>['python', 'sql', 'scala', 'go', 'aws', 'spark', 'scikit-learn', 'tensorflow', 'pytorch', 'airflow', 'git']</t>
  </si>
  <si>
    <t>Institutional Credit Management - Data Analyst</t>
  </si>
  <si>
    <t>Operations Data Analyst</t>
  </si>
  <si>
    <t>Milwaukee Electric Tool</t>
  </si>
  <si>
    <t>['sql', 'oracle', 'sharepoint', 'excel']</t>
  </si>
  <si>
    <t>Senior Data Scientist - eCommerce Growth and Innovation</t>
  </si>
  <si>
    <t>Marquee Brands</t>
  </si>
  <si>
    <t>['sql', 'python', 'snowflake', 'databricks', 'redshift', 'airflow', 'tableau']</t>
  </si>
  <si>
    <t>Insight Analyst</t>
  </si>
  <si>
    <t>AkzoNobel</t>
  </si>
  <si>
    <t>TSS Data Engineer Senior</t>
  </si>
  <si>
    <t>['python', 'sql', 'dynamodb', 'sql server', 'mysql', 'postgresql', 'aws', 'azure', 'redshift', 'aurora', 'tableau', 'power bi', 'flow']</t>
  </si>
  <si>
    <t>['python', 'shell', 'sql', 'azure', 'gcp', 'pyspark']</t>
  </si>
  <si>
    <t>Louisiana, MO</t>
  </si>
  <si>
    <t>['python', 'r', 'golang', 'c++', 'javascript', 'ibm cloud', 'keras', 'tensorflow', 'nltk', 'express', 'terraform']</t>
  </si>
  <si>
    <t>Data Scientist, Research and Applied</t>
  </si>
  <si>
    <t>['python', 'r', 'c++', 'pyspark', 'jupyter', 'pytorch', 'tensorflow', 'keras']</t>
  </si>
  <si>
    <t>Sr. Manager Of Data Science: Credit Risk And Marketing Analytics</t>
  </si>
  <si>
    <t>Republic Finance</t>
  </si>
  <si>
    <t>['python', 'sql', 'nosql', 'mongodb', 'mongodb', 'tableau', 'power bi', 'git']</t>
  </si>
  <si>
    <t>Research Data Analyst</t>
  </si>
  <si>
    <t>Johns Hopkins University</t>
  </si>
  <si>
    <t>Principal Engineer, Data Products Engineer</t>
  </si>
  <si>
    <t>Englewood Cliffs, NJ</t>
  </si>
  <si>
    <t>['scala', 'java', 'aws', 'kafka', 'spark']</t>
  </si>
  <si>
    <t>Senior IT FTP Data Engineer</t>
  </si>
  <si>
    <t>WestRock</t>
  </si>
  <si>
    <t>['sql', 'java', 'python', 'r', 'alteryx', 'power bi', 'qlik', 'tableau']</t>
  </si>
  <si>
    <t>Iowa City, IA</t>
  </si>
  <si>
    <t>University of Iowa</t>
  </si>
  <si>
    <t>['r', 'drupal', 'tableau', 'sharepoint', 'word', 'excel']</t>
  </si>
  <si>
    <t>Staff Consultant - Data Analyst --- Springfield, VA location</t>
  </si>
  <si>
    <t>Ball</t>
  </si>
  <si>
    <t>['go', 'matlab', 'r', 'python']</t>
  </si>
  <si>
    <t>Data Engineer - Tampere</t>
  </si>
  <si>
    <t>TransPerfect</t>
  </si>
  <si>
    <t>['sql', 'python', 'java', 'aws', 'flow']</t>
  </si>
  <si>
    <t>Senior Specialist Data Management</t>
  </si>
  <si>
    <t>Lausanne, Switzerland</t>
  </si>
  <si>
    <t>['gcp', 'gdpr']</t>
  </si>
  <si>
    <t>Brooklyn, NY</t>
  </si>
  <si>
    <t>['sql', 'python', 'azure', 'snowflake', 'jira', 'confluence']</t>
  </si>
  <si>
    <t>LegalZoom</t>
  </si>
  <si>
    <t>['sql', 'python', 'scala', 'java', 'c#', 'tableau', 'looker']</t>
  </si>
  <si>
    <t>Alumni Ventures Group</t>
  </si>
  <si>
    <t>['python', 'sql', 'tensorflow', 'pytorch', 'keras', 'github', 'bitbucket', 'git']</t>
  </si>
  <si>
    <t>Senior Data Engineer // Remote</t>
  </si>
  <si>
    <t>Principal Economist / Scientist</t>
  </si>
  <si>
    <t>['python', 'sql', 'sql server', 'databricks', 'aws', 'oracle', 'spark']</t>
  </si>
  <si>
    <t>Sr Data Scientist, West</t>
  </si>
  <si>
    <t>Dataiku</t>
  </si>
  <si>
    <t>['python', 'r', 'sql', 'javascript', 'pyspark', 'spark', 'rshiny']</t>
  </si>
  <si>
    <t>Data Scientist (12 Month Register)(Direct Hire)</t>
  </si>
  <si>
    <t>['r', 'python', 'sql', 'matlab', 'tableau']</t>
  </si>
  <si>
    <t>Booz Allen Hamilton, Inc.</t>
  </si>
  <si>
    <t>['python', 'aws', 'oracle', 'pyspark', 'pandas']</t>
  </si>
  <si>
    <t>Data Engineer - Data Science Hub</t>
  </si>
  <si>
    <t>['sql', 'python', 'mysql', 'postgresql', 'bigquery', 'snowflake', 'aws', 'gcp', 'spark', 'airflow', 'pyspark', 'github']</t>
  </si>
  <si>
    <t>Sr. Data Analyst, CRM Lead</t>
  </si>
  <si>
    <t>Foot Locker</t>
  </si>
  <si>
    <t>['sql', 'python', 'scala', 'r', 'excel']</t>
  </si>
  <si>
    <t>Data Scientist, Product Analytics - Core Services</t>
  </si>
  <si>
    <t>['sql', 'python', 'r', 'swift']</t>
  </si>
  <si>
    <t>Data Scientist 2</t>
  </si>
  <si>
    <t>Gordon, GA</t>
  </si>
  <si>
    <t>iNovex Information Systems</t>
  </si>
  <si>
    <t>['python', 'c', 'shell', 'bash', 'perl']</t>
  </si>
  <si>
    <t>R&amp;D Electrical Engineer - Energy Storage Analytics (Experienced)</t>
  </si>
  <si>
    <t>['python', 'matlab', 'go']</t>
  </si>
  <si>
    <t>Chico, CA</t>
  </si>
  <si>
    <t>Dell Boomi Certified Data Engineer</t>
  </si>
  <si>
    <t>Waterloo Data</t>
  </si>
  <si>
    <t>['sql', 'sql server', 'azure', 'tableau', 'ssis']</t>
  </si>
  <si>
    <t>Burlingame, CA</t>
  </si>
  <si>
    <t>Senior Data Analyst - US IT FP&amp;A</t>
  </si>
  <si>
    <t>['sql', 'sql server', 'excel', 'power bi', 'ssis', 'word', 'powerpoint', 'visio']</t>
  </si>
  <si>
    <t>Data Analyst - Marketing &amp; Communications</t>
  </si>
  <si>
    <t>Senior Game Data Analyst - Teskin Studio</t>
  </si>
  <si>
    <t>Voodoo</t>
  </si>
  <si>
    <t>['python', 'java', 'sql', 'mongo', 'cassandra', 'aws', 'spark', 'docker', 'kubernetes']</t>
  </si>
  <si>
    <t>Boohoo Group</t>
  </si>
  <si>
    <t>['sql', 'sql server', 'bigquery', 'ssrs', 'tableau']</t>
  </si>
  <si>
    <t>iCapital</t>
  </si>
  <si>
    <t>['python', 'sql', 'snowflake', 'airflow', 'tableau', 'excel', 'looker']</t>
  </si>
  <si>
    <t>Analytics Engineer II</t>
  </si>
  <si>
    <t>['sql', 'snowflake', 'redshift', 'azure', 'looker', 'git']</t>
  </si>
  <si>
    <t>Verusen</t>
  </si>
  <si>
    <t>['sql', 'python', 'java', 'scala', 'snowflake', 'spark', 'airflow', 'sap']</t>
  </si>
  <si>
    <t>Mid-Level Decision Science Analyst</t>
  </si>
  <si>
    <t>['sql', 'sas', 'sas', 'phoenix']</t>
  </si>
  <si>
    <t>['sql', 'python', 'aws', 'redshift', 'word']</t>
  </si>
  <si>
    <t>Acoustics Experimental and Data Analysis Postdoc</t>
  </si>
  <si>
    <t>Los Alamos, NM</t>
  </si>
  <si>
    <t>Los Alamos National Laboratory</t>
  </si>
  <si>
    <t>['matlab', 'python', 'visual basic', 'c++']</t>
  </si>
  <si>
    <t>SQL Data Analyst - Healthcare</t>
  </si>
  <si>
    <t>Village Care</t>
  </si>
  <si>
    <t>Data Architect Junior</t>
  </si>
  <si>
    <t>['python', 'r', 'c++', 'sql']</t>
  </si>
  <si>
    <t>Lead Data Analyst for Big Data Projects</t>
  </si>
  <si>
    <t>AI Senior Data Scientist</t>
  </si>
  <si>
    <t>Travelers Group</t>
  </si>
  <si>
    <t>Sutherland</t>
  </si>
  <si>
    <t>['sql', 'python', 'aws', 'pandas', 'numpy', 'power bi', 'excel']</t>
  </si>
  <si>
    <t>Senior - Software Engineer - Data Science</t>
  </si>
  <si>
    <t>['python', 'sql', 'power bi']</t>
  </si>
  <si>
    <t>Pendulum</t>
  </si>
  <si>
    <t>Data Engineer Analyst</t>
  </si>
  <si>
    <t>Newport, NC</t>
  </si>
  <si>
    <t>['python', 'javascript', 'aws', 'gcp', 'azure', 'tensorflow', 'pytorch', 'scikit-learn', 'matplotlib', 'seaborn', 'plotly', 'express']</t>
  </si>
  <si>
    <t>Healthcare Data SAS Analyst I</t>
  </si>
  <si>
    <t>['sas', 'sas', 'word', 'excel']</t>
  </si>
  <si>
    <t>San Pablo, CA</t>
  </si>
  <si>
    <t>Cross - Functional Data Engineer &amp; Developer - SQL | ETL | PL ...</t>
  </si>
  <si>
    <t>['sql', 'postgresql', 'oracle']</t>
  </si>
  <si>
    <t>Senior Data Architekt</t>
  </si>
  <si>
    <t>Codete</t>
  </si>
  <si>
    <t>['sql', 'gcp', 'aws', 'redshift', 'bigquery', 'oracle', 'airflow']</t>
  </si>
  <si>
    <t>Senior Manager, Data Engineering</t>
  </si>
  <si>
    <t>['python', 'sql', 'databricks', 'redshift', 'bigquery', 'snowflake', 'spark', 'hadoop', 'kafka', 'airflow']</t>
  </si>
  <si>
    <t>Senior Data Scientist - Airports</t>
  </si>
  <si>
    <t>['sql', 'python', 'r', 'excel', 'tableau', 'looker']</t>
  </si>
  <si>
    <t>Fredericksburg, VA</t>
  </si>
  <si>
    <t>['php', 'typescript', 'css', 'mysql', 'redis', 'react', 'laravel', 'kubernetes']</t>
  </si>
  <si>
    <t>Insurance Services Office, Inc.</t>
  </si>
  <si>
    <t>Team Leader, Data Engineering</t>
  </si>
  <si>
    <t>Longueuil, QC, Canada</t>
  </si>
  <si>
    <t>MDF Commerce</t>
  </si>
  <si>
    <t>['python', 'sql', 'aws', 'redshift', 'pyspark', 'power bi']</t>
  </si>
  <si>
    <t>Senior Software Engineer, Data and Storage</t>
  </si>
  <si>
    <t>Waterloo, ON, Canada</t>
  </si>
  <si>
    <t>Carta</t>
  </si>
  <si>
    <t>['go', 'java', 'python', 'kafka', 'react']</t>
  </si>
  <si>
    <t>ROKT</t>
  </si>
  <si>
    <t>Claims Data Analyst</t>
  </si>
  <si>
    <t>AXIS Capital Holdings Limited</t>
  </si>
  <si>
    <t>['sql', 'vba', 'sql server', 'sharepoint']</t>
  </si>
  <si>
    <t>Data Analyst V</t>
  </si>
  <si>
    <t>['powerpoint', 'excel', 'tableau']</t>
  </si>
  <si>
    <t>Insight Analyst Consultant</t>
  </si>
  <si>
    <t>Junior Scientific Programmer/Data Scientist</t>
  </si>
  <si>
    <t>University of Minnesota Twin Cities</t>
  </si>
  <si>
    <t>['matlab', 'python', 'r', 'sql', 'github']</t>
  </si>
  <si>
    <t>Data Engineer - PEM Quality</t>
  </si>
  <si>
    <t>Ford Motor Company</t>
  </si>
  <si>
    <t>['nosql', 'sql', 'mongo', 'python', 'gcp', 'oracle', 'hadoop', 'airflow', 'kafka', 'alteryx', 'tableau', 'terraform']</t>
  </si>
  <si>
    <t>Senior Data Analyst / Open to Remote</t>
  </si>
  <si>
    <t>Vail Resorts</t>
  </si>
  <si>
    <t>Product Data Specialist (HW)</t>
  </si>
  <si>
    <t>Oulu, Finland</t>
  </si>
  <si>
    <t>Oura Health Ltd</t>
  </si>
  <si>
    <t>['python', 'sql', 'azure', 'spark', 'excel']</t>
  </si>
  <si>
    <t>Senior Data Engineer (AWS, python, Devops, Snowflake)</t>
  </si>
  <si>
    <t>['python', 'java', 'scala', 'nosql', 'sql', 'mongo', 'shell', 'mysql', 'cassandra', 'aws', 'snowflake', 'redshift', 'pyspark', 'hadoop', 'kafka', 'spark', 'jenkins', 'git']</t>
  </si>
  <si>
    <t>Boar's Head Brand</t>
  </si>
  <si>
    <t>TSS Data Scientist Associate</t>
  </si>
  <si>
    <t>['python', 'r', 'sql', 'aws', 'azure', 'keras', 'pytorch', 'scikit-learn', 'jupyter', 'tableau']</t>
  </si>
  <si>
    <t>Senior Data Scientist- Risk Modeler- AVP - Hybrid</t>
  </si>
  <si>
    <t>KITRUM</t>
  </si>
  <si>
    <t>['scala', 'sql', 'elasticsearch', 'cassandra', 'aws', 'databricks', 'hadoop', 'spark', 'kafka', 'git', 'gitlab', 'github', 'docker', 'jenkins', 'terraform', 'jira', 'slack']</t>
  </si>
  <si>
    <t>Ingram Micro</t>
  </si>
  <si>
    <t>['python', 'r', 'aws', 'azure', 'looker']</t>
  </si>
  <si>
    <t>['python', 'r', 'java', 'c', 'bash', 'powershell', 'nosql', 'mongodb', 'mongodb', 'elasticsearch', 'mysql', 'postgresql', 'aws', 'oracle', 'kubernetes', 'terraform', 'ansible']</t>
  </si>
  <si>
    <t>['r', 'python', 'excel', 'word', 'powerpoint']</t>
  </si>
  <si>
    <t>Lead Data Scientist, Growth</t>
  </si>
  <si>
    <t>Hinge Health</t>
  </si>
  <si>
    <t>['r', 'python', 'sql', 'tableau']</t>
  </si>
  <si>
    <t>Lead Data Scientist - Site Optimization</t>
  </si>
  <si>
    <t>['go', 'sql', 'python', 'snowflake']</t>
  </si>
  <si>
    <t>Los Angeles Dodgers LLC</t>
  </si>
  <si>
    <t>['sql', 'vba', 'r', 'python', 'tableau']</t>
  </si>
  <si>
    <t>Nubank</t>
  </si>
  <si>
    <t>['sql', 'scikit-learn', 'spark']</t>
  </si>
  <si>
    <t>['python', 'javascript', 'r', 'sql', 'go', 'react', 'flask']</t>
  </si>
  <si>
    <t>Data Engineer Senior</t>
  </si>
  <si>
    <t>Conyers, GA</t>
  </si>
  <si>
    <t>Acuity Brands, Inc</t>
  </si>
  <si>
    <t>['sql', 't-sql', 'c#', 'python', 'scala', 'db2', 'azure', 'oracle', 'power bi', 'tableau', 'qlik', 'sap', 'cognos', 'ssis', 'git']</t>
  </si>
  <si>
    <t>Sr. Data Engineer - Test Automation(QA)</t>
  </si>
  <si>
    <t>['java', 'mysql', 'selenium', 'tableau']</t>
  </si>
  <si>
    <t>['sql', 'python', 'java', 'snowflake']</t>
  </si>
  <si>
    <t>['sql', 'python', 'hadoop', 'tableau']</t>
  </si>
  <si>
    <t>Senior Data Engineer (Columbus, OH)</t>
  </si>
  <si>
    <t>['sql', 'snowflake', 'databricks', 'flow']</t>
  </si>
  <si>
    <t>MLOps (MachineLearning Operations) Engineer</t>
  </si>
  <si>
    <t>['python', 'java', 'azure', 'aws', 'spark', 'linux', 'docker', 'kubernetes']</t>
  </si>
  <si>
    <t>Canberra ACT, Australia</t>
  </si>
  <si>
    <t>Datacom</t>
  </si>
  <si>
    <t>['python', 'kafka', 'jupyter', 'spark', 'terraform', 'ansible', 'kubernetes', 'docker', 'git']</t>
  </si>
  <si>
    <t>Data Scientist II - Language Modeling and AI</t>
  </si>
  <si>
    <t>['python', 'r', 'scala', 'tensorflow', 'pytorch']</t>
  </si>
  <si>
    <t>Data Analyst (remote)</t>
  </si>
  <si>
    <t>['sql', 'nosql', 'python', 'watson']</t>
  </si>
  <si>
    <t>Data scientist (Greater NYC Area, NY)</t>
  </si>
  <si>
    <t>Ntropy Network</t>
  </si>
  <si>
    <t>['python', 'sql', 'go', 'rust', 'aws', 'gcp', 'pandas', 'matplotlib', 'pytorch']</t>
  </si>
  <si>
    <t>AIDS Healthcare Foundation</t>
  </si>
  <si>
    <t>ASG Data Engineer - AI Initiative</t>
  </si>
  <si>
    <t>SHI International</t>
  </si>
  <si>
    <t>['python', 'c#', 'java', 'sql', 'power bi', 'tableau']</t>
  </si>
  <si>
    <t>Data Scientist (Data Driven MKT) Career</t>
  </si>
  <si>
    <t>['python', 'sql', 'r', 'aws', 'gcp', 'scikit-learn', 'tensorflow', 'pytorch']</t>
  </si>
  <si>
    <t>Riverdale Park, MD</t>
  </si>
  <si>
    <t>['sharepoint', 'power bi', 'tableau']</t>
  </si>
  <si>
    <t>Senior Google Cloud Data Engineer</t>
  </si>
  <si>
    <t>Woluwe-Saint-Lambert, Belgium</t>
  </si>
  <si>
    <t>['go', 'python', 'golang', 'java', 'spark', 'kafka', 'terraform']</t>
  </si>
  <si>
    <t>REMOTE: Senior Data Scientist</t>
  </si>
  <si>
    <t>['sql', 'python', 'tableau', 'github']</t>
  </si>
  <si>
    <t>Earnest</t>
  </si>
  <si>
    <t>['scala', 'python', 'postgresql', 'snowflake', 'aws', 'airflow', 'flow', 'docker', 'kubernetes', 'terraform']</t>
  </si>
  <si>
    <t>Market Data Lead Analyst</t>
  </si>
  <si>
    <t>Senior Data Engineer (Cyber Defence System)</t>
  </si>
  <si>
    <t>Centre for Strategic Infocomm Technologies</t>
  </si>
  <si>
    <t>['sql', 'nosql', 'python', 'java', 'scala', 'hadoop', 'spark', 'kafka', 'airflow']</t>
  </si>
  <si>
    <t>Principal Data Engineer, Security Research, FedRamp (Xpanse)</t>
  </si>
  <si>
    <t>['bigquery']</t>
  </si>
  <si>
    <t>Data Analyst III. Job in Palos Verdes Estates My Valley Jobs Today</t>
  </si>
  <si>
    <t>Machine Learning Engineer (Senior/ Staff)</t>
  </si>
  <si>
    <t>Deep Genomics</t>
  </si>
  <si>
    <t>['aws', 'azure', 'pytorch', 'tensorflow', 'keras']</t>
  </si>
  <si>
    <t>Lead Data Scientist, Credit</t>
  </si>
  <si>
    <t>Dave Inc.</t>
  </si>
  <si>
    <t>['sql', 'python', 'gcp', 'tensorflow', 'pytorch', 'spark', 'flow']</t>
  </si>
  <si>
    <t>Senior Data Scientist - Language Modeling and AI</t>
  </si>
  <si>
    <t>Biofourmis</t>
  </si>
  <si>
    <t>['python', 'sql', 'shell', 'dynamodb', 'aws', 'redshift', 'hadoop', 'spark', 'kafka', 'pandas', 'numpy', 'unix']</t>
  </si>
  <si>
    <t>Senior Data Scientist / Python / SQL / Hybrid</t>
  </si>
  <si>
    <t>Data Science Manager, Square Point of Sale</t>
  </si>
  <si>
    <t>['sql', 'python', 'c', 'looker', 'flow']</t>
  </si>
  <si>
    <t>Senior Data Engineer (Python)</t>
  </si>
  <si>
    <t>BP Midstream Partners LP</t>
  </si>
  <si>
    <t>['python', 'go', 'java', 'c++', 'sql', 'nosql', 'scala', 'azure', 'aws', 'pandas', 'seaborn', 'spark']</t>
  </si>
  <si>
    <t>Principal, Data Engineer</t>
  </si>
  <si>
    <t>Southern Pines, NC</t>
  </si>
  <si>
    <t>MEDEANALYTICS</t>
  </si>
  <si>
    <t>['sql', 'python', 'scala', 'aws', 'snowflake', 'oracle', 'redshift', 'databricks', 'pyspark', 'kubernetes', 'github']</t>
  </si>
  <si>
    <t>['sql', 'r', 'python', 'sas', 'sas', 'c#', 'tensorflow', 'word', 'spreadsheet', 'ssis']</t>
  </si>
  <si>
    <t>Python Machine Learning Engineer (AdLight)</t>
  </si>
  <si>
    <t>Roosh</t>
  </si>
  <si>
    <t>['python', 'sql', 'nosql', 'go', 'aws', 'azure', 'gcp', 'tensorflow', 'pytorch', 'flow', 'docker']</t>
  </si>
  <si>
    <t>Environmental Data Scientist</t>
  </si>
  <si>
    <t>Norwell, MA</t>
  </si>
  <si>
    <t>Battelle</t>
  </si>
  <si>
    <t>TheResumeReview.com</t>
  </si>
  <si>
    <t>['python', 'tableau']</t>
  </si>
  <si>
    <t>['sql', 'aws', 'azure', 'ssis']</t>
  </si>
  <si>
    <t>Data Management Integrator</t>
  </si>
  <si>
    <t>Panama City, FL</t>
  </si>
  <si>
    <t>Apprenti(e) DATA Manager F/H/D</t>
  </si>
  <si>
    <t>Drancy, France</t>
  </si>
  <si>
    <t>Data Analyst/Report Writer</t>
  </si>
  <si>
    <t>Data Engineering Consultant</t>
  </si>
  <si>
    <t>CGI</t>
  </si>
  <si>
    <t>['sql', 'python', 'c', 'sql server', 'mysql', 'postgresql', 'oracle', 'redshift', 'snowflake', 'bigquery', 'azure', 'aws', 'databricks', 'kafka', 'tableau', 'power bi', 'looker', 'jenkins']</t>
  </si>
  <si>
    <t>Early Career Data Analyst</t>
  </si>
  <si>
    <t>['sql', 'nosql', 'python', 'r', 'tableau']</t>
  </si>
  <si>
    <t>Systems Engineer IV - Data Engineer ( Hybrid</t>
  </si>
  <si>
    <t>['python', 'sql', 'hadoop', 'spark', 'pyspark']</t>
  </si>
  <si>
    <t>Data Engineer (Remote - Only)</t>
  </si>
  <si>
    <t>['sql', 'python', 'snowflake', 'bigquery', 'redshift', 'aws']</t>
  </si>
  <si>
    <t>REMOTE - Sr. Data Scientist</t>
  </si>
  <si>
    <t>Chesterfield, MO</t>
  </si>
  <si>
    <t>['java', 'python', 'cassandra', 'scikit-learn', 'pytorch', 'spark', 'hadoop']</t>
  </si>
  <si>
    <t>Acorns</t>
  </si>
  <si>
    <t>Cloud Data Analyst Engineer (FinOps)</t>
  </si>
  <si>
    <t>['azure', 'excel']</t>
  </si>
  <si>
    <t>Data Center Controls Engineer</t>
  </si>
  <si>
    <t>Hayward, CA</t>
  </si>
  <si>
    <t>Amazon</t>
  </si>
  <si>
    <t>['java', 'python', 'sql', 'html', 'css', 'postgresql', 'dynamodb', 'aws', 'databricks', 'oracle', 'airflow', 'spark', 'tableau', 'flow', 'git', 'jenkins', 'docker', 'kubernetes']</t>
  </si>
  <si>
    <t>Lead Staff Data Scientist</t>
  </si>
  <si>
    <t>['sql', 'r', 'python', 'java', 'scala', 'aws', 'spark']</t>
  </si>
  <si>
    <t>Cyber Data Scientist</t>
  </si>
  <si>
    <t>Paystack</t>
  </si>
  <si>
    <t>['java', 'scala', 'python', 'golang', 'mongodb', 'mongodb', 'postgresql', 'mysql', 'aws', 'azure', 'gcp', 'redshift', 'kafka', 'airflow', 'kubernetes']</t>
  </si>
  <si>
    <t>Senior Logistics Data Analyst</t>
  </si>
  <si>
    <t>Market Data Analyst</t>
  </si>
  <si>
    <t>['go', 'python', 'excel']</t>
  </si>
  <si>
    <t>['python', 'sql', 'mysql', 'aws', 'aurora', 'oracle', 'snowflake', 'git']</t>
  </si>
  <si>
    <t>Senior Data Scientist (REMOTE)</t>
  </si>
  <si>
    <t>Chevy Chase, MD</t>
  </si>
  <si>
    <t>Geico</t>
  </si>
  <si>
    <t>['python', 'r', 'shell', 'snowflake', 'aws', 'azure', 'gcp', 'spark', 'tensorflow', 'pytorch']</t>
  </si>
  <si>
    <t>Memphis, TN</t>
  </si>
  <si>
    <t>AutoZone</t>
  </si>
  <si>
    <t>['shell', 'python', 'postgresql', 'gcp', 'snowflake', 'oracle', 'kafka', 'linux', 'flow']</t>
  </si>
  <si>
    <t>['java', 'postgresql', 'oracle', 'databricks', 'aws', 'kafka', 'spring']</t>
  </si>
  <si>
    <t>['sql', 'nosql', 'vba', 'snowflake', 'hadoop', 'excel', 'powerpoint', 'tableau']</t>
  </si>
  <si>
    <t>IT Development Lead with ABAP (SAP / Master Data Management)</t>
  </si>
  <si>
    <t>['python', 'aws', 'azure', 'excel']</t>
  </si>
  <si>
    <t>Senior SRE, Data Engineering</t>
  </si>
  <si>
    <t>DISQO</t>
  </si>
  <si>
    <t>['nosql', 'elasticsearch', 'aws', 'redshift', 'airflow', 'kafka', 'spark', 'linux', 'looker', 'tableau', 'yarn', 'terraform', 'chef', 'puppet', 'ansible', 'docker', 'kubernetes']</t>
  </si>
  <si>
    <t>Ad Hoc Labs (Burner)</t>
  </si>
  <si>
    <t>['python', 'scala', 'aws', 'redshift', 'git', 'slack']</t>
  </si>
  <si>
    <t>Forbes</t>
  </si>
  <si>
    <t>['python', 'sql', 'bigquery', 'pandas', 'numpy', 'plotly']</t>
  </si>
  <si>
    <t>Marketplace Analyst</t>
  </si>
  <si>
    <t>HopSkipDrive</t>
  </si>
  <si>
    <t>['go', 'excel', 'sheets', 'tableau']</t>
  </si>
  <si>
    <t>Data Engineer (Informatica/Hadoop/Ab Initio)</t>
  </si>
  <si>
    <t>['python', 'bash', 'shell', 'gcp', 'pyspark', 'hadoop', 'airflow', 'unix']</t>
  </si>
  <si>
    <t>Data Analytics Architect</t>
  </si>
  <si>
    <t>Wipro</t>
  </si>
  <si>
    <t>['sql', 'python', 'snowflake', 'git']</t>
  </si>
  <si>
    <t>Environmental Engineer/Mathematician/Computer Scientist/Data Scientist</t>
  </si>
  <si>
    <t>Gulf Breeze, FL</t>
  </si>
  <si>
    <t>['go', 'gcp', 'aws']</t>
  </si>
  <si>
    <t>Senior Data Analyst with Expertise in Data Governance</t>
  </si>
  <si>
    <t>['tableau', 'power bi', 'jira']</t>
  </si>
  <si>
    <t>['sql', 'python', 'aws', 'snowflake', 'airflow']</t>
  </si>
  <si>
    <t>Energy Data Analyst</t>
  </si>
  <si>
    <t>['sql', 'python', 'tableau', 'power bi', 'excel']</t>
  </si>
  <si>
    <t>Showwcase Elite - Data Engineer</t>
  </si>
  <si>
    <t>Showwcase</t>
  </si>
  <si>
    <t>['go', 'sql', 'python', 'react', 'flutter', 'airflow', 'github']</t>
  </si>
  <si>
    <t>Lead/Senior Software Engineer (Data Pipelines)</t>
  </si>
  <si>
    <t>Our Future Health</t>
  </si>
  <si>
    <t>['java', 'python', 'scala', 'azure', 'aws', 'airflow', 'docker', 'terraform', 'ansible', 'kubernetes']</t>
  </si>
  <si>
    <t>Chief Data Scientist</t>
  </si>
  <si>
    <t>U.S. Commodity Futures Trading Commission</t>
  </si>
  <si>
    <t>Data Engineer - SQL</t>
  </si>
  <si>
    <t>Monterrey, Nuevo Leon, Mexico</t>
  </si>
  <si>
    <t>['sql', 'azure', 'oracle', 'excel', 'ssis', 'git']</t>
  </si>
  <si>
    <t>Data Engineer - Tech Lead (Snowflake)</t>
  </si>
  <si>
    <t>['python', 'snowflake', 'aws', 'airflow']</t>
  </si>
  <si>
    <t>US E - GPS Advisory - RCOR Data Analyst Consultant - R&amp;LS/RCOR ...</t>
  </si>
  <si>
    <t>Gilbert, AZ</t>
  </si>
  <si>
    <t>['sql', 'nosql', 'sas', 'sas', 'r', 'matlab', 'aws', 'azure', 'gcp', 'spark', 'linux', 'windows', 'spss', 'excel', 'docker', 'jenkins', 'kubernetes']</t>
  </si>
  <si>
    <t>Director of Data Science (Genomics)</t>
  </si>
  <si>
    <t>Little Chesterford, Saffron Walden, UK</t>
  </si>
  <si>
    <t>Cambridge Epigenetix</t>
  </si>
  <si>
    <t>['python', 'r', 'julia', 'gcp', 'aws']</t>
  </si>
  <si>
    <t>Analyst, Data Engineering</t>
  </si>
  <si>
    <t>BlackRock, Inc</t>
  </si>
  <si>
    <t>['python', 'mysql', 'cassandra', 'snowflake', 'pandas', 'django', 'flask', 'git', 'jenkins']</t>
  </si>
  <si>
    <t>Data Scientist, Sales Support (Remote, US-based)</t>
  </si>
  <si>
    <t>SentiLink</t>
  </si>
  <si>
    <t>['go', 'python', 'sql', 'postgresql', 'aws', 'redshift']</t>
  </si>
  <si>
    <t>INTEL</t>
  </si>
  <si>
    <t>['python', 'sql', 'assembly', 'pandas', 'numpy', 'scikit-learn', 'spark', 'excel', 'powerpoint', 'sharepoint']</t>
  </si>
  <si>
    <t>Data Engineering Expert</t>
  </si>
  <si>
    <t>['sql', 'python', 'shell', 'aws', 'phoenix']</t>
  </si>
  <si>
    <t>Principal Data Science - IHM</t>
  </si>
  <si>
    <t>Power BI / Data Scientist II</t>
  </si>
  <si>
    <t>Denison, TX</t>
  </si>
  <si>
    <t>['sql', 'java', 'python', 'db2', 'aws', 'azure', 'snowflake', 'power bi', 'tableau']</t>
  </si>
  <si>
    <t>['java', 'aws', 'databricks', 'spark', 'kubernetes']</t>
  </si>
  <si>
    <t>['visual basic', 'r', 'python', 'sas', 'sas', 'matlab', 'sql', 'oracle', 'spss', 'tableau']</t>
  </si>
  <si>
    <t>Flushing, NY</t>
  </si>
  <si>
    <t>Health Analytics Analyst</t>
  </si>
  <si>
    <t>Willis Towers Watson</t>
  </si>
  <si>
    <t>['watson', 'excel', 'powerpoint']</t>
  </si>
  <si>
    <t>Digital Data Analyst / Web Analyst - Digital Marketing</t>
  </si>
  <si>
    <t>ZFX</t>
  </si>
  <si>
    <t>Data Analyst-Assurance-Analytics Delivery-Manager</t>
  </si>
  <si>
    <t>Ernst &amp; Young</t>
  </si>
  <si>
    <t>['python', 'javascript', 'azure', 'databricks', 'oracle', 'pyspark', 'spark', 'alteryx', 'power bi', 'dax', 'tableau', 'sap']</t>
  </si>
  <si>
    <t>Associate Director of Data Science</t>
  </si>
  <si>
    <t>['python', 'r', 'sas', 'sas', 'sql', 'aws', 'azure', 'jupyter']</t>
  </si>
  <si>
    <t>Data Scientist I / II</t>
  </si>
  <si>
    <t>['sql', 'python', 'r', 'spark', 'plotly', 'arch', 'github']</t>
  </si>
  <si>
    <t>Principal Data Scientist, Applied Clinical Biomarker Analytics(omics)</t>
  </si>
  <si>
    <t>East Hanover, NJ</t>
  </si>
  <si>
    <t>Novartis Pharmaceuticals</t>
  </si>
  <si>
    <t>['r', 'python', 'perl', 'flow', 'git', 'bitbucket']</t>
  </si>
  <si>
    <t>Riskified</t>
  </si>
  <si>
    <t>['python', 'r', 'sql', 'databricks', 'kafka', 'spark', 'airflow', 'pandas', 'numpy', 'matplotlib', 'seaborn', 'pyspark', 'docker', 'kubernetes']</t>
  </si>
  <si>
    <t>['sql', 'tableau', 'excel', 'word', 'outlook', 'powerpoint', 'sharepoint']</t>
  </si>
  <si>
    <t>CCRi</t>
  </si>
  <si>
    <t>['python', 'scala', 'java', 'r', 'julia', 'matlab', 'tensorflow', 'spark', 'hadoop']</t>
  </si>
  <si>
    <t>Data Analytics Specialist</t>
  </si>
  <si>
    <t>EBANX</t>
  </si>
  <si>
    <t>['sql', 'python', 'tableau', 'looker', 'qlik']</t>
  </si>
  <si>
    <t>VIZIO, Inc</t>
  </si>
  <si>
    <t>Sr. Data Engineer - Remote</t>
  </si>
  <si>
    <t>['sql', 'sql server', 'windows', 'git']</t>
  </si>
  <si>
    <t>Wissen Infotech</t>
  </si>
  <si>
    <t>['sql', 'python', 'java', 'sql server', 'azure', 'aws', 'pyspark']</t>
  </si>
  <si>
    <t>Operations Analyst</t>
  </si>
  <si>
    <t>['vba', 'excel', 'sheets']</t>
  </si>
  <si>
    <t>Head of Data Science and Analytics</t>
  </si>
  <si>
    <t>['python', 'r', 'sql', 'hadoop', 'spark']</t>
  </si>
  <si>
    <t>Tactis LLC</t>
  </si>
  <si>
    <t>['excel', 'tableau', 'jira']</t>
  </si>
  <si>
    <t>Data Scientist - Risk Platform</t>
  </si>
  <si>
    <t>Jakarta, Indonesia</t>
  </si>
  <si>
    <t>Indonesia</t>
  </si>
  <si>
    <t>Cermati.com</t>
  </si>
  <si>
    <t>['r', 'python', 'sas', 'sas', 'sql', 'excel']</t>
  </si>
  <si>
    <t>Sunnyvale, TX</t>
  </si>
  <si>
    <t>VP Data Science</t>
  </si>
  <si>
    <t>GM Financial</t>
  </si>
  <si>
    <t>['python', 'r', 'sas', 'sas']</t>
  </si>
  <si>
    <t>Associate Data Scientist: Web</t>
  </si>
  <si>
    <t>Rockstar Games</t>
  </si>
  <si>
    <t>['javascript', 'html', 'css', 'sql', 'tableau']</t>
  </si>
  <si>
    <t>['r', 'python', 'sql', 'nosql', 'plotly', 'seaborn', 'ggplot2']</t>
  </si>
  <si>
    <t>Senior, Data Engineer - Conversational Commerce</t>
  </si>
  <si>
    <t>['sql', 'python', 'gcp', 'bigquery', 'azure', 'aws', 'airflow']</t>
  </si>
  <si>
    <t>Senior Data Analyst - Commerce Trust</t>
  </si>
  <si>
    <t>Commerce Bank</t>
  </si>
  <si>
    <t>['outlook', 'word', 'excel']</t>
  </si>
  <si>
    <t>IT Data Engineer</t>
  </si>
  <si>
    <t>['python', 'sql', 'java', 'spark', 'hadoop', 'pyspark', 'airflow']</t>
  </si>
  <si>
    <t>['sql', 'scala', 'python', 'java', 'c++', 'databricks', 'snowflake', 'azure', 'aws', 'spark', 'airflow', 'kafka']</t>
  </si>
  <si>
    <t>Automotive Industry Data Analyst</t>
  </si>
  <si>
    <t>Michigan City, IN</t>
  </si>
  <si>
    <t>['r', 'sql', 'excel', 'tableau']</t>
  </si>
  <si>
    <t>Clinical Scientist, Neuroimaging</t>
  </si>
  <si>
    <t>Denali Therapeutics</t>
  </si>
  <si>
    <t>['unity']</t>
  </si>
  <si>
    <t>Population Health Data Analyst (Hybrid)</t>
  </si>
  <si>
    <t>Apixio</t>
  </si>
  <si>
    <t>['sql', 'python', 'airflow', 'looker', 'tableau']</t>
  </si>
  <si>
    <t>Business Analyst - Work from Home with Data Analytics and Tableau...</t>
  </si>
  <si>
    <t>Horsham, PA</t>
  </si>
  <si>
    <t>['sql', 'python', 'java', 'db2', 'oracle', 'azure', 'databricks', 'snowflake', 'kafka', 'unix', 'tableau', 'microstrategy']</t>
  </si>
  <si>
    <t>Rehovot, Israel</t>
  </si>
  <si>
    <t>Applied Materials</t>
  </si>
  <si>
    <t>['sql', 'python', 'go', 'scikit-learn', 'pandas', 'numpy', 'tableau', 'power bi', 'qlik']</t>
  </si>
  <si>
    <t>HP</t>
  </si>
  <si>
    <t>['python', 'r', 'databricks', 'power bi', 'excel', 'outlook', 'notion']</t>
  </si>
  <si>
    <t>FirstService Corporation</t>
  </si>
  <si>
    <t>['python', 'java', 'scala', 'r', 'sql', 'hadoop', 'spark', 'windows', 'flow', 'jira', 'confluence']</t>
  </si>
  <si>
    <t>Software Engineer I - Data Engineer</t>
  </si>
  <si>
    <t>YipitData</t>
  </si>
  <si>
    <t>['python', 'pyspark', 'pandas']</t>
  </si>
  <si>
    <t>Indore, Madhya Pradesh, India</t>
  </si>
  <si>
    <t>TIGI HR Solution Pvt. Ltd.</t>
  </si>
  <si>
    <t>['shell', 'mysql', 'linux']</t>
  </si>
  <si>
    <t>Director, Data Strategy</t>
  </si>
  <si>
    <t>['gdpr', 'looker']</t>
  </si>
  <si>
    <t>Growth Data Science</t>
  </si>
  <si>
    <t>Python Yard</t>
  </si>
  <si>
    <t>['python', 'sql', 'typescript', 'snowflake', 'gcp', 'react', 'django', 'terraform']</t>
  </si>
  <si>
    <t>Sales Operations Data Analyst</t>
  </si>
  <si>
    <t>Docplanner</t>
  </si>
  <si>
    <t>['sheets', 'excel', 'power bi', 'tableau']</t>
  </si>
  <si>
    <t>Data Science Lead, VCA Managed Service</t>
  </si>
  <si>
    <t>Tokyo, Japan</t>
  </si>
  <si>
    <t>['shell']</t>
  </si>
  <si>
    <t>ITASE Data Engineer</t>
  </si>
  <si>
    <t>Customer Data Engineer</t>
  </si>
  <si>
    <t>['sql', 'databricks', 'aws', 'azure', 'gcp', 'spark', 'hadoop', 'kafka', 'pandas', 'scikit-learn', 'excel', 'unify']</t>
  </si>
  <si>
    <t>Senior Data Engineer - Informatica | Databricks | Snowflake ...</t>
  </si>
  <si>
    <t>['snowflake', 'databricks']</t>
  </si>
  <si>
    <t>Senior Data Scientist, Square for Restaurants</t>
  </si>
  <si>
    <t>['sql', 'c', 'go', 'looker', 'flow']</t>
  </si>
  <si>
    <t>Nagarro Inc</t>
  </si>
  <si>
    <t>['sql', 'java', 'python', 'aws', 'alteryx']</t>
  </si>
  <si>
    <t>['sql', 'r', 'python', 'snowflake', 'spark', 'tableau', 'datarobot']</t>
  </si>
  <si>
    <t>Digital and Data Science Head</t>
  </si>
  <si>
    <t>Data Scientist (Cleared) - Hybrid</t>
  </si>
  <si>
    <t>ICF</t>
  </si>
  <si>
    <t>['python', 'javascript', 'r', 'sql']</t>
  </si>
  <si>
    <t>Mission Data Scientist</t>
  </si>
  <si>
    <t>['python', 'sql', 'r', 'tableau', 'splunk']</t>
  </si>
  <si>
    <t>Data Scientist / Python / SQL / Remote</t>
  </si>
  <si>
    <t>['python', 'sql', 'aws', 'snowflake', 'git']</t>
  </si>
  <si>
    <t>Data Engineer Senior Analyst</t>
  </si>
  <si>
    <t>['python', 'sql', 'hadoop', 'kafka', 'spark']</t>
  </si>
  <si>
    <t>BarryWehmiller Group</t>
  </si>
  <si>
    <t>['sql', 'python', 'azure', 'databricks', 'spark', 'pandas', 'power bi']</t>
  </si>
  <si>
    <t>Belleair, FL</t>
  </si>
  <si>
    <t>Relevante</t>
  </si>
  <si>
    <t>Senior Data Scientist - Data Ventures</t>
  </si>
  <si>
    <t>['sql', 'nosql', 'python', 'r', 'scala', 'gcp', 'spark', 'tensorflow']</t>
  </si>
  <si>
    <t>Data Processing and Reporting Analyst</t>
  </si>
  <si>
    <t>Senior/Staff Data Scientist, Machine Learning</t>
  </si>
  <si>
    <t>['shell', 'sql', 'python', 'java', 'r', 'jupyter', 'atlassian']</t>
  </si>
  <si>
    <t>Data Engineer with Software Background</t>
  </si>
  <si>
    <t>Senior or Principal Software Development Engineer, Machine Learning</t>
  </si>
  <si>
    <t>Workday</t>
  </si>
  <si>
    <t>['python', 'java', 'scala', 'aws', 'gcp', 'azure', 'databricks', 'kafka', 'spark']</t>
  </si>
  <si>
    <t>Data Analyst Team Leader</t>
  </si>
  <si>
    <t>Hanoi, Hoàn Kiếm, Hanoi, Vietnam</t>
  </si>
  <si>
    <t>Ninja Van</t>
  </si>
  <si>
    <t>['sql', 'tableau', 'excel', 'sheets']</t>
  </si>
  <si>
    <t>North Decatur, GA</t>
  </si>
  <si>
    <t>Senior Business Data Analyst H/F</t>
  </si>
  <si>
    <t>['sql', 'python', 'go', 'tableau']</t>
  </si>
  <si>
    <t>Sr. Staff, Data Analyst (CX Product Data Analytics &amp; Decision Science)</t>
  </si>
  <si>
    <t>Senior Manager (Data Science) - Remote</t>
  </si>
  <si>
    <t>Gap Inc.</t>
  </si>
  <si>
    <t>['r', 'python', 'sql', 'azure', 'spark', 'tensorflow']</t>
  </si>
  <si>
    <t>['python', 'aws', 'azure', 'gcp', 'keras', 'tensorflow', 'pytorch', 'pandas', 'scikit-learn', 'jupyter', 'docker']</t>
  </si>
  <si>
    <t>Data Scientist - OSINT Capabilities</t>
  </si>
  <si>
    <t>['r', 'python', 'elasticsearch', 'spark', 'hadoop', 'keras', 'tensorflow', 'theano']</t>
  </si>
  <si>
    <t>Principal Technical Data Scientist</t>
  </si>
  <si>
    <t>Head of Product Data Science</t>
  </si>
  <si>
    <t>Deep Learning Data Scientist, AI Solutions</t>
  </si>
  <si>
    <t>['pytorch', 'tensorflow', 'flow']</t>
  </si>
  <si>
    <t>Oakbrook Terrace, IL</t>
  </si>
  <si>
    <t>['sql', 'spark', 'excel']</t>
  </si>
  <si>
    <t>Data Services Senior Analyst - C12 (Open)</t>
  </si>
  <si>
    <t>Dover, FL</t>
  </si>
  <si>
    <t>Data Analyst - Vegetables</t>
  </si>
  <si>
    <t>Enkhuizen, Netherlands</t>
  </si>
  <si>
    <t>['sql', 'c#', 'java', 'r', 'python', 'power bi', 'qlik', 'tableau', 'jira']</t>
  </si>
  <si>
    <t>Lead Software Engineer, Data Engineering</t>
  </si>
  <si>
    <t>Poshmark</t>
  </si>
  <si>
    <t>['sql', 'nosql', 'aws', 'redshift', 'bigquery', 'snowflake', 'kafka', 'spark', 'hadoop', 'sheets', 'looker', 'jenkins', 'github']</t>
  </si>
  <si>
    <t>Beamery</t>
  </si>
  <si>
    <t>['python', 'bigquery', 'tableau', 'looker']</t>
  </si>
  <si>
    <t>Karius</t>
  </si>
  <si>
    <t>['nosql', 'python', 'mysql', 'postgresql', 'neo4j', 'aws', 'redshift', 'databricks', 'spark', 'kafka', 'pyspark', 'linux', 'unix', 'tableau', 'looker']</t>
  </si>
  <si>
    <t>Senior Data Analyst - Financial Services - AVP</t>
  </si>
  <si>
    <t>Odessa, FL</t>
  </si>
  <si>
    <t>['css', 'r', 'python', 'sql', 'aws', 'tableau', 'power bi', 'excel']</t>
  </si>
  <si>
    <t>Power BI/Azure Data Specialist</t>
  </si>
  <si>
    <t>['azure', 'power bi']</t>
  </si>
  <si>
    <t>Data Analyst, Global Business Development</t>
  </si>
  <si>
    <t>['sql', 'python', 'r', 'tableau', 'looker']</t>
  </si>
  <si>
    <t>Data Analyst, Reporting</t>
  </si>
  <si>
    <t>['sql', 'python', 'r', 'vba', 'pyspark', 'hadoop', 'airflow', 'looker', 'tableau', 'excel']</t>
  </si>
  <si>
    <t>Strategy and Data Analyst, Sustainability</t>
  </si>
  <si>
    <t>Financial Analyst</t>
  </si>
  <si>
    <t>Folsom, CA</t>
  </si>
  <si>
    <t>Western Area Power Administration</t>
  </si>
  <si>
    <t>Woonsocket, RI</t>
  </si>
  <si>
    <t>['python', 'java', 'oracle', 'bigquery', 'gcp', 'azure', 'aws', 'kafka']</t>
  </si>
  <si>
    <t>Kettlersville, OH</t>
  </si>
  <si>
    <t>['nosql', 'shell', 'sql', 'scala', 'java', 'python', 'go', 'aws', 'gcp', 'azure', 'hadoop', 'kafka', 'spark', 'git']</t>
  </si>
  <si>
    <t>Data Analyst for Democratic Attorneys General and AG Candidates</t>
  </si>
  <si>
    <t>['sql', 'r', 'python', 'looker']</t>
  </si>
  <si>
    <t>Sr Data Analyst, Consultant - Remote</t>
  </si>
  <si>
    <t>['python', 'sql', 'r', 'sas', 'sas', 'go', 'aws']</t>
  </si>
  <si>
    <t>Data Analyst, AML Team</t>
  </si>
  <si>
    <t>Hello Heart</t>
  </si>
  <si>
    <t>['python', 'r', 'scikit-learn', 'pytorch', 'tensorflow']</t>
  </si>
  <si>
    <t>AVP, Fraud Strategy Data Analytics - Deposits</t>
  </si>
  <si>
    <t>Synchrony Financial</t>
  </si>
  <si>
    <t>['r', 'python', 'sql', 'sas', 'sas', 'go', 'excel', 'power bi']</t>
  </si>
  <si>
    <t>['python', 'postgresql', 'databricks', 'aws', 'gcp', 'spark', 'airflow', 'kafka', 'keras', 'pytorch', 'kubernetes', 'docker']</t>
  </si>
  <si>
    <t>['windows', 'sharepoint', 'webex']</t>
  </si>
  <si>
    <t>Data Analyst (BN)</t>
  </si>
  <si>
    <t>['sas', 'sas', 'sql', 'gdpr', 'jira']</t>
  </si>
  <si>
    <t>Mid Level Data Engineer / SQL Background / Migrating to AWS and...</t>
  </si>
  <si>
    <t>Zaventem, Belgium</t>
  </si>
  <si>
    <t>DS Smith</t>
  </si>
  <si>
    <t>['powerpoint', 'excel']</t>
  </si>
  <si>
    <t>Managed Care &amp; Revenue Cycle Data Analyst</t>
  </si>
  <si>
    <t>Janesville, WI</t>
  </si>
  <si>
    <t>['sql', 'vba', 'excel']</t>
  </si>
  <si>
    <t>Springdale, AR</t>
  </si>
  <si>
    <t>Circle</t>
  </si>
  <si>
    <t>Senior Financial Data Analyst (Hybrid Schedule)</t>
  </si>
  <si>
    <t>Data Analyst Senior</t>
  </si>
  <si>
    <t>['sas', 'sas', 'r', 'python', 'excel', 'outlook', 'powerpoint', 'word']</t>
  </si>
  <si>
    <t>Beaverton, OR</t>
  </si>
  <si>
    <t>NIKE, Inc</t>
  </si>
  <si>
    <t>['nosql', 'sql', 'python', 'scala', 'java', 'databricks', 'aws', 'hadoop', 'spark', 'kafka', 'github', 'confluence']</t>
  </si>
  <si>
    <t>Master Data Operations Specialist (SAP)</t>
  </si>
  <si>
    <t>Clinical Quality Data Analyst</t>
  </si>
  <si>
    <t>Gardner Health Services</t>
  </si>
  <si>
    <t>ICM CCR Senior Data Analyst, AVP</t>
  </si>
  <si>
    <t>['sql', 'python', 'r', 'vba', 'tableau', 'power bi', 'excel']</t>
  </si>
  <si>
    <t>Palmdale, CA</t>
  </si>
  <si>
    <t>['sql', 'python', 'r', 'sas', 'sas', 'matlab', 'tableau', 'alteryx']</t>
  </si>
  <si>
    <t>Senior Machine Learning Engineer (8031)</t>
  </si>
  <si>
    <t>Shannon, County Clare, Ireland</t>
  </si>
  <si>
    <t>Director, Data Science &amp; Advanced Analytics</t>
  </si>
  <si>
    <t>YETI Coolers</t>
  </si>
  <si>
    <t>['python', 'r', 'aws', 'hadoop', 'pyspark', 'tableau']</t>
  </si>
  <si>
    <t>DeFi Analyst (Executive Advisor) at DeFi Project on Aptos Network</t>
  </si>
  <si>
    <t>Taipei, Taiwan</t>
  </si>
  <si>
    <t>Anaxyn Project</t>
  </si>
  <si>
    <t>Port Washington, NY</t>
  </si>
  <si>
    <t>Kiss Products, Inc.</t>
  </si>
  <si>
    <t>['sql', 'python', 'r', 'java', 'c', 'c++', 'aws', 'azure', 'snowflake', 'bigquery', 'hadoop', 'power bi', 'flow']</t>
  </si>
  <si>
    <t>Advisor - CMC Data Scientist (SMDD)</t>
  </si>
  <si>
    <t>Eli Lilly</t>
  </si>
  <si>
    <t>['r', 'python', 'vba', 'excel', 'word', 'powerpoint']</t>
  </si>
  <si>
    <t>Data Analytics - Senior Data Scientist - Cairo</t>
  </si>
  <si>
    <t>Cairo, Egypt</t>
  </si>
  <si>
    <t>Infomineo</t>
  </si>
  <si>
    <t>['python', 'sas', 'sas', 'r', 'javascript', 'scala', 'sql', 'nosql', 'mongodb', 'mongodb', 'cassandra', 'snowflake', 'aws', 'azure', 'ibm cloud', 'hadoop', 'spark', 'pyspark', 'power bi', 'tableau', 'looker', 'docker', 'kubernetes']</t>
  </si>
  <si>
    <t>Lead Data Engineer / Game Development</t>
  </si>
  <si>
    <t>Senior Manager, Data Science (Credit Card Marketing)</t>
  </si>
  <si>
    <t>JDC (The Joint)</t>
  </si>
  <si>
    <t>['excel', 'powerpoint', 'tableau']</t>
  </si>
  <si>
    <t>Senior Data Scientist- Actuarial Pricing (REMOTE)</t>
  </si>
  <si>
    <t>['r', 'python', 'sql', 'java', 'spark', 'hadoop']</t>
  </si>
  <si>
    <t>Senior Data Analyst with Security Clearance</t>
  </si>
  <si>
    <t>Sales Insight and Data Manager</t>
  </si>
  <si>
    <t>Data Center Engineer</t>
  </si>
  <si>
    <t>Virtus Global Dividend &amp; Income Fund Inc.</t>
  </si>
  <si>
    <t>hatch IT</t>
  </si>
  <si>
    <t>SITEC - Data Security Analyst</t>
  </si>
  <si>
    <t>Lead Finance Data Analyst</t>
  </si>
  <si>
    <t>['sql', 'alteryx', 'sap']</t>
  </si>
  <si>
    <t>ShotSpotter, Inc.</t>
  </si>
  <si>
    <t>['python', 'r', 'sql', 'aws', 'pandas', 'numpy', 'tidyverse', 'matplotlib', 'ggplot2']</t>
  </si>
  <si>
    <t>Clinical Research Data Scientist &amp; Curator</t>
  </si>
  <si>
    <t>['r', 'sas', 'sas', 'python', 'jupyter', 'excel', 'github']</t>
  </si>
  <si>
    <t>Intapp, Inc.</t>
  </si>
  <si>
    <t>['sql', 'python', 'nosql', 'r', 'aws', 'kafka', 'spark', 'pyspark', 'hadoop', 'linux', 'tableau', 'power bi']</t>
  </si>
  <si>
    <t>Senior Cloud Data Engineer Change Data Capture</t>
  </si>
  <si>
    <t>Keller, TX</t>
  </si>
  <si>
    <t>['aws', 'azure']</t>
  </si>
  <si>
    <t>['python', 'sql', 'sql server', 'elasticsearch', 'azure', 'databricks', 'airflow', 'pyspark', 'kafka', 'selenium', 'node.js', 'angular', 'power bi', 'docker', 'jenkins', 'git']</t>
  </si>
  <si>
    <t>Data Management Lead Analyst - VP</t>
  </si>
  <si>
    <t>['cognos']</t>
  </si>
  <si>
    <t>AI Software Architect (f/m/div.)</t>
  </si>
  <si>
    <t>['python', 'java', 'julia', 'spark']</t>
  </si>
  <si>
    <t>Technical Lead Data Engineer - Power BI, Tableau</t>
  </si>
  <si>
    <t>['sql', 'nosql', 'mongodb', 'mongodb', 'mysql', 'couchbase', 'oracle', 'tableau', 'power bi', 'looker', 'alteryx']</t>
  </si>
  <si>
    <t>['python', 'shell', 'sql', 'gcp', 'flow', 'terraform', 'github']</t>
  </si>
  <si>
    <t>AVP, Data Analyst</t>
  </si>
  <si>
    <t>SitusAMC</t>
  </si>
  <si>
    <t>['sql', 'vba', 'c++', 'python']</t>
  </si>
  <si>
    <t>Senior HR Data Analyst</t>
  </si>
  <si>
    <t>Data science project manager</t>
  </si>
  <si>
    <t>['go', 'zoom']</t>
  </si>
  <si>
    <t>Data Scientist / Santa Monica Hybrid</t>
  </si>
  <si>
    <t>['sql', 'python', 'ruby', 'ruby', 'java', 'r', 'perl', 'php', 'shell', 'aws', 'ruby on rails', 'github', 'jira', 'slack']</t>
  </si>
  <si>
    <t>Data Engineer (Remote - California Residents Only)</t>
  </si>
  <si>
    <t>Identified Talent Solutions</t>
  </si>
  <si>
    <t>['sql', 'python', 'shell', 'r', 'scala', 'sql server', 'postgresql', 'mysql', 'aws', 'snowflake', 'redshift', 'airflow', 'hadoop', 'spark', 'kafka']</t>
  </si>
  <si>
    <t>Junior Full Stack Developer (AI)</t>
  </si>
  <si>
    <t>SoftOne Technologies</t>
  </si>
  <si>
    <t>['c#', 'html', 'css', 'javascript', 'sql', 'nosql', 'mongodb', 'mongodb', 'tensorflow', 'keras', 'pytorch', 'react', 'blazor', 'angular', 'vue']</t>
  </si>
  <si>
    <t>Data Scientist II, Tech</t>
  </si>
  <si>
    <t>Data and Business Process Analyst</t>
  </si>
  <si>
    <t>PowerSchool Group LLC</t>
  </si>
  <si>
    <t>Data Manager (m/w/d)</t>
  </si>
  <si>
    <t>Darmstadt, Germany</t>
  </si>
  <si>
    <t>Fairfax County Government</t>
  </si>
  <si>
    <t>Li-Cycle</t>
  </si>
  <si>
    <t>['python', 'r', 'sql', 'dynamodb', 'aws', 'redshift', 'spark']</t>
  </si>
  <si>
    <t>Software Engineer, Growth Data Engineering</t>
  </si>
  <si>
    <t>['scala', 'python', 'sql', 'java', 'go', 'aws', 'spark', 'airflow', 'react', 'hadoop']</t>
  </si>
  <si>
    <t>Tailored Brands, Inc</t>
  </si>
  <si>
    <t>['python', 'shell', 'sql', 'airflow', 'tableau', 'microstrategy']</t>
  </si>
  <si>
    <t>TSS ServiceNow Data Analyst Senior</t>
  </si>
  <si>
    <t>['python', 'java', 'bash', 'shell', 'nosql', 'cassandra', 'mysql', 'gcp', 'azure', 'snowflake', 'hadoop', 'unix']</t>
  </si>
  <si>
    <t>Data Analyst / Lvl 2 / Orlando, FL</t>
  </si>
  <si>
    <t>['sql', 'tableau', 'sap', 'sharepoint', 'jira']</t>
  </si>
  <si>
    <t>Finance</t>
  </si>
  <si>
    <t>Maximus</t>
  </si>
  <si>
    <t>['sql', 'nosql', 'tableau', 'jira', 'slack', 'zoom']</t>
  </si>
  <si>
    <t>Power Platform Data Analyst</t>
  </si>
  <si>
    <t>Data Engineer (FT)</t>
  </si>
  <si>
    <t>BDR Solutions</t>
  </si>
  <si>
    <t>['sql', 'nosql', 'python', 'perl', 'shell', 'scala', 'c']</t>
  </si>
  <si>
    <t>Director, Data Science &amp; Customer Analytics</t>
  </si>
  <si>
    <t>Big Lots</t>
  </si>
  <si>
    <t>Senior-Advanced Analytics</t>
  </si>
  <si>
    <t>['go', 'sql', 'databricks', 'aws', 'azure', 'tableau', 'power bi', 'dax']</t>
  </si>
  <si>
    <t>['sql', 'python', 'r', 'go', 'excel']</t>
  </si>
  <si>
    <t>Data Analytics &amp; Reporting, Support Analyst</t>
  </si>
  <si>
    <t>['oracle', 'tableau', 'excel', 'outlook', 'sharepoint']</t>
  </si>
  <si>
    <t>Data Engineer (Bengaluru)</t>
  </si>
  <si>
    <t>Prophecy</t>
  </si>
  <si>
    <t>['python', 'scala', 'spark', 'excel', 'github']</t>
  </si>
  <si>
    <t>International Data Corporation</t>
  </si>
  <si>
    <t>['python', 'sql', 'java', 'postgresql', 'snowflake', 'airflow', 'flow']</t>
  </si>
  <si>
    <t>Research Scientist I</t>
  </si>
  <si>
    <t>Applied Data Scientist, ML and DL Engineer - Cybersecurity</t>
  </si>
  <si>
    <t>NVIDIA</t>
  </si>
  <si>
    <t>['python', 'linux', 'github', 'docker']</t>
  </si>
  <si>
    <t>Guadalajara, Jalisco, Mexico</t>
  </si>
  <si>
    <t>['python', 'azure', 'aws', 'keras', 'tensorflow', 'pytorch']</t>
  </si>
  <si>
    <t>Data Analyst - Predictive Modeling</t>
  </si>
  <si>
    <t>Engineer, Data</t>
  </si>
  <si>
    <t>Prove</t>
  </si>
  <si>
    <t>['r', 'python', 'bash', 'express']</t>
  </si>
  <si>
    <t>ETL Analyst</t>
  </si>
  <si>
    <t>Blue Bell, PA</t>
  </si>
  <si>
    <t>Data Science Director, Adoption &amp; Enterprise</t>
  </si>
  <si>
    <t>Asana</t>
  </si>
  <si>
    <t>['python', 'r', 'scala', 'asana']</t>
  </si>
  <si>
    <t>['python', 'r', 'golang', 'javascript', 'pytorch', 'git', 'kubernetes']</t>
  </si>
  <si>
    <t>Nyack, NY</t>
  </si>
  <si>
    <t>['python', 'r', 'sql', 'sas', 'sas', 'go', 'scikit-learn', 'hadoop', 'spark', 'express', 'excel', 'powerpoint']</t>
  </si>
  <si>
    <t>Sr. Data Engineer (remote)</t>
  </si>
  <si>
    <t>MultiPlan Inc.</t>
  </si>
  <si>
    <t>['sql', 'python', 'nosql', 'mongodb', 'mongodb', 'azure', 'snowflake', 'spark', 'hadoop', 'docker', 'kubernetes']</t>
  </si>
  <si>
    <t>Data Scientist – Bioeconomy</t>
  </si>
  <si>
    <t>Touro University New York</t>
  </si>
  <si>
    <t>['sql', 'spss', 'tableau']</t>
  </si>
  <si>
    <t>Hometap</t>
  </si>
  <si>
    <t>['sql', 'python', 'java', 'snowflake', 'word']</t>
  </si>
  <si>
    <t>['python', 'r', 'excel', 'tableau', 'power bi']</t>
  </si>
  <si>
    <t>Staff Machine Learning Engineer</t>
  </si>
  <si>
    <t>Ottawa, ON, Canada</t>
  </si>
  <si>
    <t>Momentive Global Inc.</t>
  </si>
  <si>
    <t>['python', 'java', 'aws', 'redshift', 'snowflake', 'airflow', 'ubuntu', 'excel']</t>
  </si>
  <si>
    <t>Global Data Strategy Leader</t>
  </si>
  <si>
    <t>ML Ops Engineer</t>
  </si>
  <si>
    <t>['sql', 'nosql', 'aws', 'tensorflow', 'pytorch', 'scikit-learn', 'kafka', 'kubernetes', 'docker', 'jenkins']</t>
  </si>
  <si>
    <t>Data Science Analyst</t>
  </si>
  <si>
    <t>Management &amp; Program Analyst (Data Analyst)</t>
  </si>
  <si>
    <t>Office of the Secretary of Defense</t>
  </si>
  <si>
    <t>['c', 'terminal']</t>
  </si>
  <si>
    <t>['sql', 'jenkins']</t>
  </si>
  <si>
    <t>Sr. Data Scientist / ML Engineer</t>
  </si>
  <si>
    <t>['python', 'sql', 'aws', 'azure', 'pandas', 'pytorch', 'excel']</t>
  </si>
  <si>
    <t>['sql', 'react', 'node.js', 'angular', 'tableau', 'qlik', 'looker', 'npm']</t>
  </si>
  <si>
    <t>Principal Data Analyst - Hybrid</t>
  </si>
  <si>
    <t>['sql', 'r', 'python', 'azure', 'tableau']</t>
  </si>
  <si>
    <t>Engineer, Data Platform</t>
  </si>
  <si>
    <t>Pinecone</t>
  </si>
  <si>
    <t>['sql', 'bigquery', 'kafka', 'airflow', 'terraform']</t>
  </si>
  <si>
    <t>Data Scientists IV</t>
  </si>
  <si>
    <t>Moffitt Cancer Center</t>
  </si>
  <si>
    <t>Vigo, Spain</t>
  </si>
  <si>
    <t>Software Engineer – Data Pipelines</t>
  </si>
  <si>
    <t>['java', 'c', 'c++', 'c#', 'python', 'azure', 'kubernetes']</t>
  </si>
  <si>
    <t>['nosql', 'sql', 'mongodb', 'mongodb', 'python', 'javascript', 'excel', 'flow']</t>
  </si>
  <si>
    <t>['python', 'r', 'scala', 'sql', 'go', 'pandas', 'pytorch', 'tidyverse', 'tensorflow', 'keras']</t>
  </si>
  <si>
    <t>Senior Data Engineer - Data Analytics (Remote eligible) (Chicago, IL)</t>
  </si>
  <si>
    <t>Mathematica</t>
  </si>
  <si>
    <t>['python', 'r', 'sql', 'html', 'css', 'javascript', 'go', 'postgresql', 'dynamodb', 'aws', 'redshift', 'tableau', 'git', 'docker', 'jira']</t>
  </si>
  <si>
    <t>Senior Data Analyst, Finance</t>
  </si>
  <si>
    <t>Divvy</t>
  </si>
  <si>
    <t>['sql', 'python', 'go', 'airflow', 'looker', 'tableau']</t>
  </si>
  <si>
    <t>Junior Data Engineer, Fintech</t>
  </si>
  <si>
    <t>Optasia</t>
  </si>
  <si>
    <t>['java', 'scala', 'python', 'sql', 'nosql', 'spark', 'yarn']</t>
  </si>
  <si>
    <t>Senior Software Engineer (Data team) (Bangkok based, relocation...</t>
  </si>
  <si>
    <t>['sql', 'java', 'scala', 'couchbase', 'elasticsearch', 'spark', 'kafka', 'hadoop', 'react']</t>
  </si>
  <si>
    <t>['sas', 'sas', 'r']</t>
  </si>
  <si>
    <t>Data Engineer/Senior Data Engineer</t>
  </si>
  <si>
    <t>C3.ai</t>
  </si>
  <si>
    <t>['python', 'javascript', 'java', 'nosql', 'cassandra', 'snowflake', 'bigquery', 'redshift', 'hadoop', 'spark', 'git']</t>
  </si>
  <si>
    <t>Senior Data Scientist, Product Innovations</t>
  </si>
  <si>
    <t>['python', 'sql', 'powerpoint', 'outlook', 'excel', 'git']</t>
  </si>
  <si>
    <t>Healthcare Data Analyst - Remote in RI</t>
  </si>
  <si>
    <t>Complete HR Solutions</t>
  </si>
  <si>
    <t>Real World Data Analyst, Medical Affairs</t>
  </si>
  <si>
    <t>['r', 'python', 'gcp']</t>
  </si>
  <si>
    <t>Draper, UT</t>
  </si>
  <si>
    <t>['python', 'sql', 'go', 'airflow']</t>
  </si>
  <si>
    <t>Research Engineer Power Electronics (f/m/div.)</t>
  </si>
  <si>
    <t>['matlab', 'spark', 'github']</t>
  </si>
  <si>
    <t>['python', 'oracle', 'aws', 'azure']</t>
  </si>
  <si>
    <t>Hasbro</t>
  </si>
  <si>
    <t>['sql', 'python', 'jupyter', 'tableau', 'power bi', 'looker']</t>
  </si>
  <si>
    <t>Shaped</t>
  </si>
  <si>
    <t>['sql', 'javascript', 'python', 'r', 'sas', 'sas', 'tableau', 'looker', 'excel', 'spss']</t>
  </si>
  <si>
    <t>Senior Principal Data Engineer</t>
  </si>
  <si>
    <t>Redondo Beach, CA</t>
  </si>
  <si>
    <t>['tableau', 'visio']</t>
  </si>
  <si>
    <t>['azure', 'aws', 'tableau', 'docker']</t>
  </si>
  <si>
    <t>Competitive Intelligence and Data Senior Analyst or Manager</t>
  </si>
  <si>
    <t>LivaNova</t>
  </si>
  <si>
    <t>['excel', 'powerpoint', 'qlik', 'tableau', 'power bi']</t>
  </si>
  <si>
    <t>South Data Scientist</t>
  </si>
  <si>
    <t>DS Bus South LLC</t>
  </si>
  <si>
    <t>Senior Data Scientist / Computer Vision Scientist</t>
  </si>
  <si>
    <t>Johnson Creek, WI</t>
  </si>
  <si>
    <t>Lviv, Lviv Oblast, Ukraine</t>
  </si>
  <si>
    <t>['python', 'sql', 'matplotlib', 'seaborn', 'tableau', 'power bi', 'svn']</t>
  </si>
  <si>
    <t>La Jolla, CA</t>
  </si>
  <si>
    <t>CoStar Group</t>
  </si>
  <si>
    <t>['sql', 't-sql', 'nosql', 'sql server', 'aws', 'ssis']</t>
  </si>
  <si>
    <t>['sql', 'visual basic', 'sas', 'sas', 'db2']</t>
  </si>
  <si>
    <t>Senior Data Scientist - Traffic Matrix, TikTok User Growth</t>
  </si>
  <si>
    <t>Senior Data Analyst (Hybrid)</t>
  </si>
  <si>
    <t>['python', 'sql', 'oracle', 'graphql', 'tableau', 'qlik']</t>
  </si>
  <si>
    <t>Lead Data Analyst/Data Architect</t>
  </si>
  <si>
    <t>['snowflake', 'aws']</t>
  </si>
  <si>
    <t>Manager - Data Engineering</t>
  </si>
  <si>
    <t>['python', 'aws', 'kafka']</t>
  </si>
  <si>
    <t>Azure AI/Machine Learning Specialist</t>
  </si>
  <si>
    <t>Netcompany-Intrasoft</t>
  </si>
  <si>
    <t>['perl', 'python', 'matlab', 'r', 'sql', 'nosql', 'mongodb', 'mongodb', 'cassandra', 'azure']</t>
  </si>
  <si>
    <t>Data Scientist (Mid/Sr)</t>
  </si>
  <si>
    <t>SmartDev</t>
  </si>
  <si>
    <t>['python', 'c']</t>
  </si>
  <si>
    <t>Language Data Analyst and Consultant</t>
  </si>
  <si>
    <t>Noble Hearts HR Consulting</t>
  </si>
  <si>
    <t>Bruin</t>
  </si>
  <si>
    <t>['c++', 'python', 'sql', 'pandas']</t>
  </si>
  <si>
    <t>Riverdale, GA</t>
  </si>
  <si>
    <t>Consultant - Process &amp; Data Analytics</t>
  </si>
  <si>
    <t>Machine Learning Scientist - Sr. Consultant level</t>
  </si>
  <si>
    <t>['perl', 'python', 'java', 'c++', 'c#', 'sas', 'sas', 'r', 'matlab', 'tensorflow', 'hadoop']</t>
  </si>
  <si>
    <t>Stori Card</t>
  </si>
  <si>
    <t>Data Scientist/Researcher and Modeler I/II/Associate</t>
  </si>
  <si>
    <t>San Diego Association of Governments</t>
  </si>
  <si>
    <t>['java', 'python', 'r', 'sql', 'sql server', 'plotly', 'express', 'power bi']</t>
  </si>
  <si>
    <t>BD/XAB Data Architect</t>
  </si>
  <si>
    <t>['java', 'hadoop', 'sap', 'flow']</t>
  </si>
  <si>
    <t>Data Scientist Senior Consultant</t>
  </si>
  <si>
    <t>Seville, Spain</t>
  </si>
  <si>
    <t>AxesinMotion</t>
  </si>
  <si>
    <t>Aix-en-Provence, France</t>
  </si>
  <si>
    <t>Corcentric</t>
  </si>
  <si>
    <t>['python', 'sql', 'nosql', 'elasticsearch', 'redis', 'jupyter', 'flow', 'docker']</t>
  </si>
  <si>
    <t>Junior Data Scientist (Commercial)</t>
  </si>
  <si>
    <t>Salary Finance</t>
  </si>
  <si>
    <t>['python', 'sql', 'r', 'bash', 'aws', 'gcp', 'git', 'docker']</t>
  </si>
  <si>
    <t>Senior Data Analyst - Product Team</t>
  </si>
  <si>
    <t>['sql', 'python', 'r', 'looker', 'tableau']</t>
  </si>
  <si>
    <t>Sr. Analyst, Data Management (Multiple Openings)-7160</t>
  </si>
  <si>
    <t>['sql', 'aws', 'hadoop']</t>
  </si>
  <si>
    <t>Fetch Rewards</t>
  </si>
  <si>
    <t>['python', 'sql', 'shell', 'nosql', 'mongodb', 'mongodb', 'redis', 'dynamodb', 'snowflake', 'aws', 'kafka', 'spark', 'hadoop', 'unix', 'tableau', 'git', 'docker']</t>
  </si>
  <si>
    <t>Data Analyst-Level III (On-Site) (Greater NYC Area, NY)</t>
  </si>
  <si>
    <t>['sql', 'swift', 'excel', 'tableau', 'looker']</t>
  </si>
  <si>
    <t>['python', 'sql', 'go', 'pandas', 'numpy', 'git']</t>
  </si>
  <si>
    <t>Finance Data Analyst</t>
  </si>
  <si>
    <t>Data Visualization Engineer</t>
  </si>
  <si>
    <t>Sigma Computing</t>
  </si>
  <si>
    <t>['javascript', 'typescript', 'c', 'snowflake', 'react']</t>
  </si>
  <si>
    <t>US-E-CON-C-Cloud Data Engineer-KC-SA NEW</t>
  </si>
  <si>
    <t>Rosslyn, ON, Canada</t>
  </si>
  <si>
    <t>['snowflake', 'databricks', 'gcp', 'aws', 'azure']</t>
  </si>
  <si>
    <t>Health Technology Data Analyst</t>
  </si>
  <si>
    <t>['r', 'python', 'aws', 'azure', 'cognos', 'tableau', 'power bi', 'visio', 'powerpoint']</t>
  </si>
  <si>
    <t>Lead Data Scientist - Digital Data Science/Wearable devices</t>
  </si>
  <si>
    <t>Lexington, SC</t>
  </si>
  <si>
    <t>Natick, MA</t>
  </si>
  <si>
    <t>The Mathworks</t>
  </si>
  <si>
    <t>['sql', 'matlab', 'aws', 'power bi', 'tableau']</t>
  </si>
  <si>
    <t>Senior Lead SQL Data Management Analyst</t>
  </si>
  <si>
    <t>['sql', 'sas', 'sas', 'sql server', 'ssis']</t>
  </si>
  <si>
    <t>Data Engineer, Data Extraction</t>
  </si>
  <si>
    <t>['sql', 'python', 'mysql']</t>
  </si>
  <si>
    <t>Data Scientist, Invoices</t>
  </si>
  <si>
    <t>(Junior) Data Analyst</t>
  </si>
  <si>
    <t>['matlab', 'excel', 'power bi']</t>
  </si>
  <si>
    <t>['python', 'oracle', 'aws', 'spark']</t>
  </si>
  <si>
    <t>Data Scientist, Master's Degree (Machine Learning and Operations...</t>
  </si>
  <si>
    <t>Procter &amp; Gamble (P&amp;G)</t>
  </si>
  <si>
    <t>['python', 'r', 'scala', 'git']</t>
  </si>
  <si>
    <t>Senior Data Scientist, Product Analytics</t>
  </si>
  <si>
    <t>['c', 'r', 'python', 'sas', 'sas', 'matlab', 'sql', 'bigquery', 'looker']</t>
  </si>
  <si>
    <t>ICM CCR Data Analyst</t>
  </si>
  <si>
    <t>['python', 'r', 'sql', 'vba']</t>
  </si>
  <si>
    <t>Staff (Lead) Product Data Scientist (Multiple Roles)</t>
  </si>
  <si>
    <t>Enablement Systems Analyst</t>
  </si>
  <si>
    <t>Okta</t>
  </si>
  <si>
    <t>['sql', 'vba', 'python', 'html', 'excel', 'tableau', 'power bi', 'qlik']</t>
  </si>
  <si>
    <t>Research Engineer - Data Science</t>
  </si>
  <si>
    <t>Ho Chi Minh City, Vietnam</t>
  </si>
  <si>
    <t>Trusting Social</t>
  </si>
  <si>
    <t>['python', 'c++', 'java', 'javascript', 'tensorflow', 'pytorch', 'mxnet', 'opencv', 'linux', 'flow', 'git']</t>
  </si>
  <si>
    <t>Data Analyst SME -TS/SCI with CI Poly</t>
  </si>
  <si>
    <t>XCelerate Solutions</t>
  </si>
  <si>
    <t>['python', 'aws', 'git']</t>
  </si>
  <si>
    <t>Senior Data Scientist / Onsite Orange County</t>
  </si>
  <si>
    <t>Laguna Hills, CA</t>
  </si>
  <si>
    <t>['python', 'r', 'aws', 'snowflake', 'redshift', 'opencv']</t>
  </si>
  <si>
    <t>Data Scientist III</t>
  </si>
  <si>
    <t>['java', 'scala', 'python', 'mongodb', 'mongodb', 'aws', 'spark', 'hadoop', 'tensorflow', 'pytorch', 'kubernetes', 'docker']</t>
  </si>
  <si>
    <t>Senior Applied Data Scientist</t>
  </si>
  <si>
    <t>Amperity</t>
  </si>
  <si>
    <t>['go', 'python', 'scala', 'java', 'sql', 'scikit-learn', 'spark']</t>
  </si>
  <si>
    <t>Analytics Lab Architect</t>
  </si>
  <si>
    <t>Swiss Re</t>
  </si>
  <si>
    <t>Senior Analytics Engineer (Stockholm, Sweden)</t>
  </si>
  <si>
    <t>Datatonic</t>
  </si>
  <si>
    <t>['sql', 'snowflake', 'bigquery', 'airflow', 'linux', 'looker', 'git']</t>
  </si>
  <si>
    <t>Senior Data Analytics Analyst</t>
  </si>
  <si>
    <t>Columbia, MO</t>
  </si>
  <si>
    <t>['sql', 'r', 'sas', 'sas', 'python', 'snowflake', 'spss', 'tableau']</t>
  </si>
  <si>
    <t>Senior Data Analyst (Remote - USA)</t>
  </si>
  <si>
    <t>Fevo</t>
  </si>
  <si>
    <t>Flusso Ltd</t>
  </si>
  <si>
    <t>['python', 'matlab', 'mysql', 'aws']</t>
  </si>
  <si>
    <t>AI Generated Content (AIGC) Rewriter - Vietnamese (Vietnam)</t>
  </si>
  <si>
    <t>Mem Labs</t>
  </si>
  <si>
    <t>Tucker, GA</t>
  </si>
  <si>
    <t>Institutional Data Analyst</t>
  </si>
  <si>
    <t>['python', 'sql', 'pandas', 'excel', 'powerpoint', 'tableau']</t>
  </si>
  <si>
    <t>Data Scientist (MMM)</t>
  </si>
  <si>
    <t>Data Scientist | Bees Data</t>
  </si>
  <si>
    <t>BEES</t>
  </si>
  <si>
    <t>['python', 'sql', 'databricks', 'tensorflow', 'pytorch', 'pyspark', 'numpy', 'pandas']</t>
  </si>
  <si>
    <t>Data Engineer Cloud H/F</t>
  </si>
  <si>
    <t>Business &amp; Decision</t>
  </si>
  <si>
    <t>['scala', 'java', 'nosql', 'sql', 'python', 'aws', 'azure', 'gcp', 'snowflake', 'spark', 'hadoop', 'kafka', 'qlik', 'git', 'jenkins', 'ansible', 'docker', 'terraform']</t>
  </si>
  <si>
    <t>Data Analyst- Early Career Quality Engineer</t>
  </si>
  <si>
    <t>['python', 'sql', 'html', 'java', 'c#', 'javascript', 'tableau']</t>
  </si>
  <si>
    <t>Data Scientist. Job in United States LilyLifestyle Jobs</t>
  </si>
  <si>
    <t>Data Engineer, Growth</t>
  </si>
  <si>
    <t>['scala', 'python', 'sql', 'java', 'go', 'aws', 'spark', 'hadoop', 'react', 'airflow']</t>
  </si>
  <si>
    <t>Senior Reporting &amp; Data Analyst, Personal Risk Services</t>
  </si>
  <si>
    <t>Whitehouse Station, NJ</t>
  </si>
  <si>
    <t>['sql', 'python', 'databricks', 'qlik', 'power bi']</t>
  </si>
  <si>
    <t>['sql', 'nosql', 'python', 'aws', 'redshift']</t>
  </si>
  <si>
    <t>['sql', 'python', 'snowflake', 'airflow', 'looker']</t>
  </si>
  <si>
    <t>SUPERVISORY FINANCIAL SYSTEMS AND DATA ANALYST</t>
  </si>
  <si>
    <t>Data Scientist, US Medical Affairs (HEOR)</t>
  </si>
  <si>
    <t>(USA) Principal Data Scientist -Forecasting, Marketplace Strategy...</t>
  </si>
  <si>
    <t>['sql', 'python', 'scala', 'r', 'bigquery', 'databricks', 'scikit-learn', 'pandas', 'spark', 'tensorflow', 'tableau', 'looker', 'power bi']</t>
  </si>
  <si>
    <t>Data Scientist – Commodities – up to $145,000 Salary + Bonus</t>
  </si>
  <si>
    <t>Greenbelt, MD</t>
  </si>
  <si>
    <t>Senior Data Scientist - Consumer Experimentation</t>
  </si>
  <si>
    <t>['r', 'python', 'sas', 'sas', 'sql']</t>
  </si>
  <si>
    <t>Offices, Boards and Divisions</t>
  </si>
  <si>
    <t>Data Science &amp; Analytics Senior Manager</t>
  </si>
  <si>
    <t>Mondia Group</t>
  </si>
  <si>
    <t>['sql', 'r', 'python', 'sas', 'sas', 'aws', 'spark', 'unreal']</t>
  </si>
  <si>
    <t>Principle Data Analyst</t>
  </si>
  <si>
    <t>Fresenius Medical Care</t>
  </si>
  <si>
    <t>['sql', 'python', 'tableau', 'flow']</t>
  </si>
  <si>
    <t>Fort Washington, MD</t>
  </si>
  <si>
    <t>Sr. Financial Modeling and Data Analyst</t>
  </si>
  <si>
    <t>Strategic Innovation Group LLC</t>
  </si>
  <si>
    <t>['tableau', 'power bi', 'flow']</t>
  </si>
  <si>
    <t>Product Management Data Analyst (Entry-Level)</t>
  </si>
  <si>
    <t>American National</t>
  </si>
  <si>
    <t>Data Science</t>
  </si>
  <si>
    <t>AU Core Assessment Analyst</t>
  </si>
  <si>
    <t>American University</t>
  </si>
  <si>
    <t>['sql', 'sas', 'sas']</t>
  </si>
  <si>
    <t>SMB Solution Engineer</t>
  </si>
  <si>
    <t>Salesforce, Inc.</t>
  </si>
  <si>
    <t>6sense</t>
  </si>
  <si>
    <t>Senior Analytics Engineer (Multiple domains)</t>
  </si>
  <si>
    <t>['python', 'sql', 'snowflake', 'aws', 'airflow', 'kafka', 'looker', 'tableau', 'power bi']</t>
  </si>
  <si>
    <t>['sql', 'c#', 'python']</t>
  </si>
  <si>
    <t>Sr. Data Analyst (Tableau Developer)</t>
  </si>
  <si>
    <t>Elasticsearch</t>
  </si>
  <si>
    <t>Software Engineer II - Connectors</t>
  </si>
  <si>
    <t>Taiwan   (+16 others)</t>
  </si>
  <si>
    <t>Fivetran</t>
  </si>
  <si>
    <t>['java', 'sql', 'aws', 'gcp', 'kubernetes', 'docker']</t>
  </si>
  <si>
    <t>Expert in AI/ NLP/ ML - 4399</t>
  </si>
  <si>
    <t>Hexaware Technologies, Inc</t>
  </si>
  <si>
    <t>['sql', 'python', 'aws', 'tableau']</t>
  </si>
  <si>
    <t>Financial Data Science, Senior Consultant</t>
  </si>
  <si>
    <t>['python', 'r', 'sas', 'sas', 'sql', 'azure', 'gcp', 'aws', 'excel', 'power bi', 'looker', 'git', 'docker', 'kubernetes']</t>
  </si>
  <si>
    <t>Data and Communication Analyst</t>
  </si>
  <si>
    <t>Martinez, CA</t>
  </si>
  <si>
    <t>California Department of Public Health (CDPH)</t>
  </si>
  <si>
    <t>Senior Master Data Management (MDM) Analyst</t>
  </si>
  <si>
    <t>Elastic</t>
  </si>
  <si>
    <t>['sql', 'elasticsearch', 'alteryx', 'tableau']</t>
  </si>
  <si>
    <t>ABS Group</t>
  </si>
  <si>
    <t>['python', 'r', 'vba', 'power bi', 'tableau', 'git']</t>
  </si>
  <si>
    <t>Product Operations Analyst</t>
  </si>
  <si>
    <t>St Thomas, USVI</t>
  </si>
  <si>
    <t>U.S. Virgin Islands</t>
  </si>
  <si>
    <t>SHI</t>
  </si>
  <si>
    <t>['java', 'scala', 'python', 'nosql', 'shell', 'mongo', 'cassandra', 'redshift', 'snowflake', 'aws', 'azure', 'databricks', 'hadoop', 'kafka', 'spark']</t>
  </si>
  <si>
    <t>['sql', 'r', 'python', 'phoenix', 'tableau']</t>
  </si>
  <si>
    <t>Data Analyst Product</t>
  </si>
  <si>
    <t>Aircall</t>
  </si>
  <si>
    <t>Lead Full Stack Data Engineer, Data Foundation, Data Platforms</t>
  </si>
  <si>
    <t>['python', 'html', 'css', 'javascript', 'aws', 'redshift', 'azure', 'spark', 'airflow', 'angular', 'terraform', 'jenkins', 'github']</t>
  </si>
  <si>
    <t>Material Bank</t>
  </si>
  <si>
    <t>Sr. Software Engineer, Data (Starshield)</t>
  </si>
  <si>
    <t>SpaceX</t>
  </si>
  <si>
    <t>['c#', 'java', 'python', 'c++', 'snowflake', 'spark', 'linux', 'kubernetes']</t>
  </si>
  <si>
    <t>['go', 'c']</t>
  </si>
  <si>
    <t>['python', 'scala', 'aws', 'spark', 'terraform', 'gitlab']</t>
  </si>
  <si>
    <t>['python', 'sql', 'r', 'power bi']</t>
  </si>
  <si>
    <t>Summit Consulting</t>
  </si>
  <si>
    <t>['sql', 'python', 'vba']</t>
  </si>
  <si>
    <t>['python', 'aws', 'tensorflow', 'pytorch']</t>
  </si>
  <si>
    <t>Bartow, FL</t>
  </si>
  <si>
    <t>Healthy Start Coalition of HHP</t>
  </si>
  <si>
    <t>['sql', 'sas', 'sas', 'excel', 'spss', 'sharepoint']</t>
  </si>
  <si>
    <t>Data Ops Developer</t>
  </si>
  <si>
    <t>Oakville, ON, Canada</t>
  </si>
  <si>
    <t>Geotab Inc.</t>
  </si>
  <si>
    <t>['sql', 'python', 'bigquery', 'spark', 'kafka', 'linux', 'docker']</t>
  </si>
  <si>
    <t>Epic Reporting – Decision Scientist</t>
  </si>
  <si>
    <t>['sql', 'tableau', 'ssrs', 'flow']</t>
  </si>
  <si>
    <t>Vehicle Systems Engineer</t>
  </si>
  <si>
    <t>Machakos, Kenya</t>
  </si>
  <si>
    <t>Kenya</t>
  </si>
  <si>
    <t>Recruitment Room</t>
  </si>
  <si>
    <t>['python', 'sql', 'javascript', 'excel']</t>
  </si>
  <si>
    <t>Junior data engineer with US Citizenship and Secret Clearance</t>
  </si>
  <si>
    <t>SecurePro-Inc</t>
  </si>
  <si>
    <t>Sioux Falls, SD</t>
  </si>
  <si>
    <t>East River Electric Power Cooperative, Inc.</t>
  </si>
  <si>
    <t>['java', 'c++', 'python', 'r']</t>
  </si>
  <si>
    <t>Upper Marlboro, MD</t>
  </si>
  <si>
    <t>IQVIA</t>
  </si>
  <si>
    <t>['python', 'nosql', 'sas', 'sas', 'elasticsearch', 'aws', 'redshift', 'spark', 'scikit-learn', 'keras', 'tensorflow', 'pytorch', 'airflow', 'tableau', 'power bi', 'git']</t>
  </si>
  <si>
    <t>Director, Data Science (P83)</t>
  </si>
  <si>
    <t>['python', 'azure', 'snowflake', 'spark']</t>
  </si>
  <si>
    <t>Addison, IL</t>
  </si>
  <si>
    <t>SNI Financial</t>
  </si>
  <si>
    <t>[JOB-9652 ] Data Analytics Mid</t>
  </si>
  <si>
    <t>Campinas, State of São Paulo, Brazil</t>
  </si>
  <si>
    <t>['sql', 'python', 'r', 'snowflake', 'power bi', 'tableau']</t>
  </si>
  <si>
    <t>Seoul, South Korea</t>
  </si>
  <si>
    <t>['python', 'r', 'sql', 'spark', 'jupyter', 'pytorch', 'tensorflow', 'tableau', 'word', 'excel', 'powerpoint']</t>
  </si>
  <si>
    <t>Clinical Trials Data Scientist</t>
  </si>
  <si>
    <t>Data Scientist (Orlando, FL)</t>
  </si>
  <si>
    <t>['sql', 'python', 'r', 'java', 'bash', 'shell', 'scala', 'bigquery', 'linux']</t>
  </si>
  <si>
    <t>Developer, Data Engineering</t>
  </si>
  <si>
    <t>Bell Canada Enterprises</t>
  </si>
  <si>
    <t>['scala', 'java', 'python', 'sql', 'gcp', 'airflow', 'spark', 'github']</t>
  </si>
  <si>
    <t>Hardware Analysis Engineer (Airbag System)</t>
  </si>
  <si>
    <t>Data Engineer/Sr. Data Engineer (Remote) – EVOLVE Intelligence</t>
  </si>
  <si>
    <t>DNV GL</t>
  </si>
  <si>
    <t>['sql', 'python', 'azure', 'pyspark', 'spark', 'git']</t>
  </si>
  <si>
    <t>Trinity Solar Careers</t>
  </si>
  <si>
    <t>['sql', 't-sql', 'sql server', 'power bi', 'dax', 'excel', 'ssis']</t>
  </si>
  <si>
    <t>['go', 'python', 'sql', 'pyspark', 'tableau']</t>
  </si>
  <si>
    <t>Senior Data Analyst (Remote)</t>
  </si>
  <si>
    <t>Data Scientist-Machine Learning</t>
  </si>
  <si>
    <t>['go', 'java', 'python', 'ibm cloud', 'express']</t>
  </si>
  <si>
    <t>Madison Square Garden Network</t>
  </si>
  <si>
    <t>['sql', 'looker', 'tableau']</t>
  </si>
  <si>
    <t>Data Scientist/Analyst</t>
  </si>
  <si>
    <t>Data Scientist IV</t>
  </si>
  <si>
    <t>['python', 'r', 'sql', 'snowflake', 'aws', 'git']</t>
  </si>
  <si>
    <t>Senior Architect - Data Engineering</t>
  </si>
  <si>
    <t>['go', 'sql', 'nosql', 'mongodb', 'mongodb', 'python', 'java', 'c++', 'scala', 'mysql', 'sql server', 'dynamodb', 'cassandra', 'snowflake', 'aws', 'azure', 'airflow', 'excel', 'kubernetes', 'docker']</t>
  </si>
  <si>
    <t>Data Quality Expert</t>
  </si>
  <si>
    <t>['go', 'sheets']</t>
  </si>
  <si>
    <t>Senior Data Scientist , Health Equity – Chicago, Boston, OR Remote</t>
  </si>
  <si>
    <t>['python', 'sql', 'gcp', 'azure', 'aws', 'hadoop']</t>
  </si>
  <si>
    <t>Lead Data Scientist- Credit Risk Modeling and Validation CCAR/CECL...</t>
  </si>
  <si>
    <t>Applied Data Scientist - Supply Chain Optimization - Remote | WFH</t>
  </si>
  <si>
    <t>Get It Recruit - Transporation</t>
  </si>
  <si>
    <t>Remote Epic Bridges Analyst with Data Conversion Expertise</t>
  </si>
  <si>
    <t>Topanga, CA</t>
  </si>
  <si>
    <t>Senior Data Scientist II</t>
  </si>
  <si>
    <t>['python', 'aws', 'pandas', 'numpy', 'spark', 'excel']</t>
  </si>
  <si>
    <t>Deputy Chief Data Scientists</t>
  </si>
  <si>
    <t>U.S. Military Entrance Processing Command</t>
  </si>
  <si>
    <t>Sr. Data Analyst, Warehouse</t>
  </si>
  <si>
    <t>Helen of Troy</t>
  </si>
  <si>
    <t>['sql', 'flask', 'excel', 'visio']</t>
  </si>
  <si>
    <t>Data DevOps Engineer</t>
  </si>
  <si>
    <t>Amstelveen, Netherlands</t>
  </si>
  <si>
    <t>Athora</t>
  </si>
  <si>
    <t>['python', 'sql', 'sql server', 'azure', 'word', 'git']</t>
  </si>
  <si>
    <t>Canada, KY</t>
  </si>
  <si>
    <t>Overbond</t>
  </si>
  <si>
    <t>['sql', 'python', 'r', 'dynamodb', 'aws', 'redshift', 'airflow']</t>
  </si>
  <si>
    <t>Data Science Systems Engineering Manager</t>
  </si>
  <si>
    <t>['r', 'python', 'sql', 'sas', 'sas', 'matlab', 'pandas', 'numpy', 'matplotlib', 'tableau']</t>
  </si>
  <si>
    <t>Director, Analytics Strategy</t>
  </si>
  <si>
    <t>Senior Applied Data Scientist, Trucking</t>
  </si>
  <si>
    <t>Flexport</t>
  </si>
  <si>
    <t>['python', 'java', 'c', 'c++', 'c#', 'sql', 'perl', 'ruby', 'ruby', 'scikit-learn', 'nltk']</t>
  </si>
  <si>
    <t>Adaptive Data Operations Specialist</t>
  </si>
  <si>
    <t>['sql', 'python', 'git']</t>
  </si>
  <si>
    <t>Lanham, MD</t>
  </si>
  <si>
    <t>Sr. Data Scientist, Aftermarket Analytics</t>
  </si>
  <si>
    <t>Brady Corporation</t>
  </si>
  <si>
    <t>['python', 'sql', 'aws', 'azure', 'bigquery', 'tableau', 'power bi', 'qlik']</t>
  </si>
  <si>
    <t>Data Analyst /Operations Research</t>
  </si>
  <si>
    <t>Amentum</t>
  </si>
  <si>
    <t>['r', 'python', 'vba', 'excel', 'sharepoint', 'word']</t>
  </si>
  <si>
    <t>Entera</t>
  </si>
  <si>
    <t>['python', 'sql', 'ruby', 'ruby', 'javascript', 'nosql', 'snowflake', 'aws', 'gcp', 'airflow', 'spark', 'kubernetes', 'docker', 'terraform']</t>
  </si>
  <si>
    <t>Smart Manufacturing Data Scientist</t>
  </si>
  <si>
    <t>Micron Technology</t>
  </si>
  <si>
    <t>['sql', 'python', 'hadoop', 'spark']</t>
  </si>
  <si>
    <t>['sql', 'r', 'scala', 'sql server', 'postgresql', 'mysql', 'spark', 'ssis', 'dax', 'flow']</t>
  </si>
  <si>
    <t>Data Scientist - Clinical Trial Services</t>
  </si>
  <si>
    <t>['sql', 'python', 'jupyter', 'tableau', 'qlik', 'looker']</t>
  </si>
  <si>
    <t>Taboola</t>
  </si>
  <si>
    <t>['html', 'sql', 'qlik', 'excel']</t>
  </si>
  <si>
    <t>Junior Business Intelligence Analyst</t>
  </si>
  <si>
    <t>['sql', 'python', 'r', 'bigquery', 'jupyter', 'excel']</t>
  </si>
  <si>
    <t>SENIOR DATA BASE ANALYST</t>
  </si>
  <si>
    <t>['sql', 'html', 'sql server', 'azure', 'power bi']</t>
  </si>
  <si>
    <t>RTI International</t>
  </si>
  <si>
    <t>['python', 'r', 'javascript', 'sql', 'mysql', 'postgresql', 'sqlite', 'unix', 'git', 'docker']</t>
  </si>
  <si>
    <t>Manager II, Applied Science - Marketplace Dynamics</t>
  </si>
  <si>
    <t>Data Scientist (Integrated Prevention)</t>
  </si>
  <si>
    <t>U.S. Army Reserve Command</t>
  </si>
  <si>
    <t>Senior Manager, Data Science - Science and Machine Learning</t>
  </si>
  <si>
    <t>Pinterest</t>
  </si>
  <si>
    <t>Data Management Assistant ( Stay-in Set-up)</t>
  </si>
  <si>
    <t>Staff Data Scientist (Pittsburgh, PA)</t>
  </si>
  <si>
    <t>The Kraft Heinz Company</t>
  </si>
  <si>
    <t>['python', 'snowflake', 'spark']</t>
  </si>
  <si>
    <t>US-E-GPS-CON-SPS-EW-Bioinformatics Data Scientist-SA</t>
  </si>
  <si>
    <t>['r', 'python', 'sql', 'sas', 'sas', 'spss']</t>
  </si>
  <si>
    <t>['python', 'java', 'scala', 'nosql', 'sql', 'mongo', 'shell', 'mysql', 'cassandra', 'snowflake', 'aws', 'azure', 'redshift', 'hadoop', 'kafka', 'spark']</t>
  </si>
  <si>
    <t>Data Scientist, Sales &amp; Success</t>
  </si>
  <si>
    <t>Notion</t>
  </si>
  <si>
    <t>Business Insight Data Analyst III</t>
  </si>
  <si>
    <t>Lead Analytic Consultant</t>
  </si>
  <si>
    <t>['sql', 'azure', 'snowflake', 'microstrategy', 'tableau']</t>
  </si>
  <si>
    <t>Sr. Data Analyst, Web Lead</t>
  </si>
  <si>
    <t>Pittsburg, CA</t>
  </si>
  <si>
    <t>Senior Analytics Engineer - Data Engineer</t>
  </si>
  <si>
    <t>['sql', 'python', 'snowflake', 'bigquery', 'redshift', 'looker']</t>
  </si>
  <si>
    <t>['python', 'sql', 'aws', 'azure', 'tensorflow', 'pytorch']</t>
  </si>
  <si>
    <t>['nosql', 'mongodb', 'mongodb', 'python', 'sql', 'cassandra', 'elasticsearch', 'azure', 'gdpr', 'spark', 'pandas', 'kafka', 'graphql', 'flow']</t>
  </si>
  <si>
    <t>Alameda County Community Food Bank</t>
  </si>
  <si>
    <t>['r', 'tableau', 'excel']</t>
  </si>
  <si>
    <t>Data Scientist (SHARP)</t>
  </si>
  <si>
    <t>Principal Data Engineer / Gaming Space / Onsite in El Segundo</t>
  </si>
  <si>
    <t>['python', 'r', 'sql', 'aws', 'tableau']</t>
  </si>
  <si>
    <t>['sas', 'sas', 'excel']</t>
  </si>
  <si>
    <t>Engineer, Data - Clinical Analytics</t>
  </si>
  <si>
    <t>Concentra</t>
  </si>
  <si>
    <t>['sql', 'nosql', 'python', 'oracle', 'azure', 'ssis', 'docker', 'git', 'flow']</t>
  </si>
  <si>
    <t>SRI International</t>
  </si>
  <si>
    <t>['r', 'python', 'go', 'excel']</t>
  </si>
  <si>
    <t>Sr Data Analyst - Healthcare Analytics</t>
  </si>
  <si>
    <t>Northwestern Mutual</t>
  </si>
  <si>
    <t>['sql', 'scala', 'python', 'aws', 'redshift', 'snowflake', 'spark', 'pyspark', 'power bi', 'tableau', 'flow']</t>
  </si>
  <si>
    <t>Senior Data Engineer, Enabling Functions Data Product Enablement</t>
  </si>
  <si>
    <t>Bristol Myers Squibb</t>
  </si>
  <si>
    <t>Growth Data Analyst</t>
  </si>
  <si>
    <t>['sql', 'tableau', 'looker', 'excel', 'sheets']</t>
  </si>
  <si>
    <t>Centurion, South Africa</t>
  </si>
  <si>
    <t>OUTsurance</t>
  </si>
  <si>
    <t>['python', 'c#', 'aws', 'gcp', 'databricks', 'ansible', 'terraform']</t>
  </si>
  <si>
    <t>JupiterOne</t>
  </si>
  <si>
    <t>['sql', 'python', 'java', 'scala', 'typescript', 'css', 'html', 'javascript', 'dynamodb', 'redis', 'elasticsearch', 'databricks', 'aws', 'snowflake', 'spark', 'kafka', 'airflow', 'react', 'graphql', 'node.js', 'vue', 'angular', 'next.js', 'gatsby', 'splunk', 'terraform', 'docker']</t>
  </si>
  <si>
    <t>['python', 'c#', 'sql', 'sql server']</t>
  </si>
  <si>
    <t>iSeatz</t>
  </si>
  <si>
    <t>['python', 'postgresql', 'snowflake', 'express', 'tableau', 'looker']</t>
  </si>
  <si>
    <t>Senior Manager of Data Science - Remote</t>
  </si>
  <si>
    <t>GridX</t>
  </si>
  <si>
    <t>['sql', 'nosql', 'scikit-learn', 'spark', 'pandas']</t>
  </si>
  <si>
    <t>['sql', 'r', 'python', 'hadoop', 'tableau']</t>
  </si>
  <si>
    <t>Principal Data Scientist – Member Engagement</t>
  </si>
  <si>
    <t>AI Programmer</t>
  </si>
  <si>
    <t>Data Scientist - Decisions</t>
  </si>
  <si>
    <t>Ontario, CA</t>
  </si>
  <si>
    <t>Project Canary, PBC</t>
  </si>
  <si>
    <t>Data Scientist Assistant- Health</t>
  </si>
  <si>
    <t>American Institutes for Research</t>
  </si>
  <si>
    <t>['sas', 'sas', 'r', 'python', 'sql', 'mysql', 'sql server', 'word', 'spreadsheet']</t>
  </si>
  <si>
    <t>Remote Data Analyst III</t>
  </si>
  <si>
    <t>Database and Data Analyst</t>
  </si>
  <si>
    <t>Data Science Associate Manager</t>
  </si>
  <si>
    <t>['sql', 'python', 'scala', 'azure', 'databricks', 'pyspark', 'pytorch', 'tensorflow', 'spark', 'git', 'github']</t>
  </si>
  <si>
    <t>Senior Market Data Analyst</t>
  </si>
  <si>
    <t>Lawson Products</t>
  </si>
  <si>
    <t>['sql', 'sas', 'sas', 'r', 'excel', 'spss', 'tableau', 'power bi', 'outlook', 'word', 'powerpoint']</t>
  </si>
  <si>
    <t>Integration Engineer</t>
  </si>
  <si>
    <t>Imperva</t>
  </si>
  <si>
    <t>['groovy', 'javascript', 'aws', 'snowflake', 'jira']</t>
  </si>
  <si>
    <t>Software Engineer, AI Services</t>
  </si>
  <si>
    <t>Humane</t>
  </si>
  <si>
    <t>Sr. People Data Analyst</t>
  </si>
  <si>
    <t>['sql', 'r', 'python', 'tableau', 'qlik', 'power bi', 'looker']</t>
  </si>
  <si>
    <t>Data Engineer (Hybrid)</t>
  </si>
  <si>
    <t>KNOREX</t>
  </si>
  <si>
    <t>['python', 'scala', 'mongodb', 'mongodb', 'spark']</t>
  </si>
  <si>
    <t>New Brunswick, NJ</t>
  </si>
  <si>
    <t>['sql', 'python', 'tableau', 'sap']</t>
  </si>
  <si>
    <t>Lead Financial Data Analyst</t>
  </si>
  <si>
    <t>Analyst&amp;Power BI Support, Data Visualization</t>
  </si>
  <si>
    <t>['sql', 'sql server', 'powerpoint', 'excel', 'power bi', 'ssrs', 'symphony']</t>
  </si>
  <si>
    <t>Data Insights Analyst III</t>
  </si>
  <si>
    <t>Data Scientist, Growth &amp; MX</t>
  </si>
  <si>
    <t>Facet Wealth</t>
  </si>
  <si>
    <t>['python', 'sql', 'tableau', 'power bi', 'looker']</t>
  </si>
  <si>
    <t>Sr. Cross - Functional Data Engineer &amp; Developer - SQL | ETL | PL...</t>
  </si>
  <si>
    <t>LTIMindtree</t>
  </si>
  <si>
    <t>['sql', 'r', 'matlab', 'python', 'javascript', 'sas', 'sas', 'oracle', 'hadoop', 'spark', 'excel', 'spss', 'tableau', 'qlik']</t>
  </si>
  <si>
    <t>Senior - Big Data Engineer</t>
  </si>
  <si>
    <t>['sql', 'python', 'mysql', 'oracle', 'aws', 'linux', 'windows']</t>
  </si>
  <si>
    <t>['python', 'sql', 'tableau']</t>
  </si>
  <si>
    <t>Roswell, NM</t>
  </si>
  <si>
    <t>Principal Data Scientist (Buffalo, NY)</t>
  </si>
  <si>
    <t>Buffalo, NY</t>
  </si>
  <si>
    <t>['sql', 'python', 'excel', 'tableau', 'qlik']</t>
  </si>
  <si>
    <t>CBRE Group, Inc</t>
  </si>
  <si>
    <t>['python', 'r', 'sas', 'sas', 'sql', 'oracle', 'ssrs', 'tableau', 'spss', 'word', 'powerpoint', 'excel', 'outlook']</t>
  </si>
  <si>
    <t>Augusta, ME</t>
  </si>
  <si>
    <t>['java', 'python', 'nosql', 'cassandra', 'mysql', 'hadoop']</t>
  </si>
  <si>
    <t>East Peoria, IL</t>
  </si>
  <si>
    <t>['snowflake', 'aurora']</t>
  </si>
  <si>
    <t>Research Scientist - Instrumented Living Spaces</t>
  </si>
  <si>
    <t>Lead Data Scientist Marketing</t>
  </si>
  <si>
    <t>Louisville, KY</t>
  </si>
  <si>
    <t>Humana Inc</t>
  </si>
  <si>
    <t>Business Strategy Analyst Lead-Marketing &amp; Offer Strategy (San...</t>
  </si>
  <si>
    <t>['r', 'python', 'sql', 'snowflake', 'phoenix', 'excel', 'tableau']</t>
  </si>
  <si>
    <t>['sql', 'r', 'python', 'nosql', 'mysql', 'hadoop', 'kafka', 'spark', 'plotly', 'seaborn']</t>
  </si>
  <si>
    <t>Sterling, OH</t>
  </si>
  <si>
    <t>Dedrone</t>
  </si>
  <si>
    <t>Services  Senior Data Analyst</t>
  </si>
  <si>
    <t>['sql', 'python', 'gcp', 'tableau', 'github']</t>
  </si>
  <si>
    <t>Data Scientist Specialist - Remote</t>
  </si>
  <si>
    <t>Parsons Corporation</t>
  </si>
  <si>
    <t>Wish</t>
  </si>
  <si>
    <t>['mongodb', 'mongodb', 'sql', 'python', 'php', 'redshift', 'airflow', 'tableau']</t>
  </si>
  <si>
    <t>Data Engineer Director</t>
  </si>
  <si>
    <t>Jerudong, Brunei</t>
  </si>
  <si>
    <t>Brunei</t>
  </si>
  <si>
    <t>EVYD Technology</t>
  </si>
  <si>
    <t>['sql', 'nosql', 'java', 'scala', 'hadoop', 'spark']</t>
  </si>
  <si>
    <t>Lead Data Developer</t>
  </si>
  <si>
    <t>MaintainX</t>
  </si>
  <si>
    <t>['python', 'sql', 'typescript', 'aws', 'snowflake', 'airflow', 'spark', 'react', 'fastapi', 'node.js', 'terraform', 'kubernetes']</t>
  </si>
  <si>
    <t>Data Platform Analyst</t>
  </si>
  <si>
    <t>['aws', 'redshift', 'terraform']</t>
  </si>
  <si>
    <t>Manager, DSI Data Engineering</t>
  </si>
  <si>
    <t>Little Rock, AR</t>
  </si>
  <si>
    <t>['c', 'sql', 'python', 'java', 'r', 'databricks', 'spark', 'hadoop']</t>
  </si>
  <si>
    <t>South Bend, IN</t>
  </si>
  <si>
    <t>['python', 'java', 'scala', 'nosql', 'mongo', 'shell', 'mysql', 'cassandra', 'aws', 'snowflake', 'redshift', 'hadoop', 'kafka', 'spark', 'jenkins', 'git']</t>
  </si>
  <si>
    <t>Talent Insights Group</t>
  </si>
  <si>
    <t>['sql', 'python', 'databricks', 'snowflake']</t>
  </si>
  <si>
    <t>['sql', 'python', 'r', 'sql server', 'snowflake', 'airflow', 'word', 'tableau', 'excel', 'looker', 'jira']</t>
  </si>
  <si>
    <t>Principal Data Scientist - Applied Research (Washington DC)</t>
  </si>
  <si>
    <t>['python', 'c#', 'aws', 'pytorch']</t>
  </si>
  <si>
    <t>DATA ANALYST INTERN (VISION ZERO)</t>
  </si>
  <si>
    <t>Arlington County, VA</t>
  </si>
  <si>
    <t>Data Driven | Data Scientist</t>
  </si>
  <si>
    <t>['python', 'aws', 'azure', 'gcp', 'hadoop', 'spark']</t>
  </si>
  <si>
    <t>Director of Analytics and Data Science</t>
  </si>
  <si>
    <t>KeyBank</t>
  </si>
  <si>
    <t>Grand Prairie, TX</t>
  </si>
  <si>
    <t>Senior Web Data Analyst</t>
  </si>
  <si>
    <t>Data Analyst, Marketing</t>
  </si>
  <si>
    <t>Data Analyst Role (Direct Hire or Contract)</t>
  </si>
  <si>
    <t>['sql', 'r', 'python', 'sas', 'sas', 'tableau']</t>
  </si>
  <si>
    <t>Data Engineer - Data &amp; Insights</t>
  </si>
  <si>
    <t>['sql', 'oracle', 'spark', 'sap', 'jenkins']</t>
  </si>
  <si>
    <t>Data Scientist Supervisor</t>
  </si>
  <si>
    <t>Golden Technology</t>
  </si>
  <si>
    <t>['r', 'python', 'sql', 'hadoop']</t>
  </si>
  <si>
    <t>PerunHR</t>
  </si>
  <si>
    <t>['nosql', 'sql', 'aws', 'azure', 'hadoop']</t>
  </si>
  <si>
    <t>Data Scientist - Computer Vision</t>
  </si>
  <si>
    <t>digiRocks</t>
  </si>
  <si>
    <t>['python', 'c++', 'pytorch', 'tensorflow', 'keras']</t>
  </si>
  <si>
    <t>Recruitment and Retention Data Analyst - SFPD (1823)</t>
  </si>
  <si>
    <t>['go', 'python', 'r', 'matlab', 'sas', 'sas']</t>
  </si>
  <si>
    <t>Data Analytics Delivery Lead</t>
  </si>
  <si>
    <t>Big Data Development Lead</t>
  </si>
  <si>
    <t>['scala', 'java', 'no-sql', 'kafka', 'flow']</t>
  </si>
  <si>
    <t>London, OH</t>
  </si>
  <si>
    <t>['python', 'scala', 'databricks', 'pyspark', 'numpy', 'pandas', 'scikit-learn', 'tensorflow', 'keras', 'tableau']</t>
  </si>
  <si>
    <t>['sql', 'python', 'postgresql', 'oracle', 'excel']</t>
  </si>
  <si>
    <t>ENGINEER OR SCIENTIST</t>
  </si>
  <si>
    <t>Newport, RI</t>
  </si>
  <si>
    <t>Naval Sea Systems Command</t>
  </si>
  <si>
    <t>Sandia Laboratory Federal Credit Union</t>
  </si>
  <si>
    <t>['oracle', 'tableau', 'word', 'excel']</t>
  </si>
  <si>
    <t>Engineer II, Technology | Data &amp; Analytics</t>
  </si>
  <si>
    <t>JC Penney</t>
  </si>
  <si>
    <t>['sql', 'python', 'aws', 'redshift', 'snowflake', 'kafka', 'hadoop', 'spark', 'airflow', 'microstrategy', 'tableau', 'docker', 'yarn', 'jenkins']</t>
  </si>
  <si>
    <t>['sql', 'python', 'sas', 'sas', 'sql server', 'oracle', 'tableau', 'microstrategy', 'ssis', 'alteryx']</t>
  </si>
  <si>
    <t>Business Development Growth Leader- Data Science Solutions (Remote)</t>
  </si>
  <si>
    <t>Tutor/a Data Science</t>
  </si>
  <si>
    <t>Coderhouse</t>
  </si>
  <si>
    <t>Plooto</t>
  </si>
  <si>
    <t>['sql', 'python', 'azure', 'kafka', 'spark', 'airflow', 'power bi', 'tableau', 'looker', 'flow', 'git']</t>
  </si>
  <si>
    <t>Sr IT Data Analyst (US)</t>
  </si>
  <si>
    <t>['sql', 'hadoop', 'alteryx', 'jira']</t>
  </si>
  <si>
    <t>Senior Data Analyst, Consulting Services</t>
  </si>
  <si>
    <t>Plymouth Meeting, PA</t>
  </si>
  <si>
    <t>ConcertAI</t>
  </si>
  <si>
    <t>['python', 'r', 'sql', 'spss', 'qlik', 'tableau', 'symphony']</t>
  </si>
  <si>
    <t>Director of Safety Data Analysis</t>
  </si>
  <si>
    <t>Torc Robotics</t>
  </si>
  <si>
    <t>['python', 'sas', 'sas', 'r', 'matlab', 'sql', 'airflow', 'spark', 'power bi', 'tableau', 'excel']</t>
  </si>
  <si>
    <t>['python', 'elasticsearch']</t>
  </si>
  <si>
    <t>VIZIO, Inc.</t>
  </si>
  <si>
    <t>Machine Learning Embedded Software Engineer</t>
  </si>
  <si>
    <t>NXP Semiconductors</t>
  </si>
  <si>
    <t>['c', 'c++', 'python', 'tensorflow', 'keras', 'pytorch', 'linux']</t>
  </si>
  <si>
    <t>Senior Analyst, Project Management &amp; Data Analytics</t>
  </si>
  <si>
    <t>['sql', 'go', 'powerpoint', 'excel', 'word', 'alteryx', 'tableau', 'github', 'smartsheet']</t>
  </si>
  <si>
    <t>Data Analyst - US Healthcare (REMOTE)</t>
  </si>
  <si>
    <t>WALGREENS</t>
  </si>
  <si>
    <t>['sas', 'sas', 'sql', 'c++', 'excel', 'powerpoint', 'word', 'sharepoint', 'cognos', 'tableau']</t>
  </si>
  <si>
    <t>['r', 'python', 'mysql', 'hadoop', 'kafka', 'spark', 'plotly', 'seaborn', 'ggplot2']</t>
  </si>
  <si>
    <t>['javascript', 'r', 'shell', 'sql', 'aws', 'azure', 'react', 'plotly', 'vue', 'svelte', 'tableau', 'qlik', 'power bi']</t>
  </si>
  <si>
    <t>Jr. Data Analyst</t>
  </si>
  <si>
    <t>['sql', 'python', 'java', 'go', 'gcp', 'aws', 'bigquery', 'hadoop', 'spark', 'kafka', 'node.js', 'kubernetes', 'flow']</t>
  </si>
  <si>
    <t>Project Manager - Data Analyst. Job in Carrollton My Valley Jobs Today</t>
  </si>
  <si>
    <t>['excel', 'powerpoint', 'confluence', 'jira']</t>
  </si>
  <si>
    <t>FIS</t>
  </si>
  <si>
    <t>['sql', 'visual basic', 'vba', 'excel', 'ms access', 'power bi', 'tableau', 'powerpoint', 'word']</t>
  </si>
  <si>
    <t>Federal Energy Regulatory Commission</t>
  </si>
  <si>
    <t>['python', 'sas', 'sas', 'tableau']</t>
  </si>
  <si>
    <t>['python', 'r', 'sql', 'nosql', 'azure', 'hadoop', 'spark', 'tensorflow', 'pytorch', 'gdpr', 'docker', 'kubernetes', 'terraform', 'github', 'jira', 'confluence']</t>
  </si>
  <si>
    <t>Sr Data Scientist (Hybrid)</t>
  </si>
  <si>
    <t>['python', 'r', 'scala', 'sql', 'spark', 'hadoop', 'unix']</t>
  </si>
  <si>
    <t>Orkin</t>
  </si>
  <si>
    <t>Barksdale AFB, LA</t>
  </si>
  <si>
    <t>Southwestern Energy Company</t>
  </si>
  <si>
    <t>['sql', 'sql server', 'oracle', 'spring', 'tableau']</t>
  </si>
  <si>
    <t>Zelo Digital Recruitment</t>
  </si>
  <si>
    <t>ViiV Healthcare (GSK) US Data Scientist</t>
  </si>
  <si>
    <t>['go', 'sql', 'python', 'r', 'azure', 'databricks', 'tableau']</t>
  </si>
  <si>
    <t>['sql', 'r', 'python', 'sql server', 'excel', 'sheets', 'power bi', 'looker', 'tableau']</t>
  </si>
  <si>
    <t>LPL Financial Holdings, Inc.</t>
  </si>
  <si>
    <t>['sql', 'bash', 'python', 'postgresql', 'hadoop', 'spark', 'tensorflow', 'pyspark', 'linux']</t>
  </si>
  <si>
    <t>Lead Data Analyst - Paid Digital</t>
  </si>
  <si>
    <t>F5 Networks</t>
  </si>
  <si>
    <t>MLOPs Engineer</t>
  </si>
  <si>
    <t>['sql', 'python', 'azure', 'airflow', 'pytorch', 'tensorflow', 'keras', 'numpy', 'pandas', 'pyspark', 'docker']</t>
  </si>
  <si>
    <t>Data Scientist, Analytics - Trust &amp; Safety</t>
  </si>
  <si>
    <t>Director, Data Science &amp; AI - Actuary</t>
  </si>
  <si>
    <t>Reno, NV</t>
  </si>
  <si>
    <t>EMPLOYERS</t>
  </si>
  <si>
    <t>['r', 'python', 'matlab', 'sas', 'sas', 'snowflake', 'databricks', 'aws', 'pytorch', 'tensorflow', 'spark']</t>
  </si>
  <si>
    <t>Lead Data Scientist, Battery Intelligence</t>
  </si>
  <si>
    <t>Lucid Group, Inc.</t>
  </si>
  <si>
    <t>Senior Data Analyst - Westfield Center, OH</t>
  </si>
  <si>
    <t>Ohio, IL</t>
  </si>
  <si>
    <t>Temp work</t>
  </si>
  <si>
    <t>Staff Machine Learning Data Engineer</t>
  </si>
  <si>
    <t>['python', 'sql', 'pandas', 'numpy', 'scikit-learn']</t>
  </si>
  <si>
    <t>['python', 'java', 'elasticsearch']</t>
  </si>
  <si>
    <t>Sr. Operations Data Analyst (SAS Required) - Remote</t>
  </si>
  <si>
    <t>EmblemHealth</t>
  </si>
  <si>
    <t>['sas', 'sas', 'cognos', 'tableau', 'word', 'excel', 'powerpoint', 'outlook']</t>
  </si>
  <si>
    <t>Data Scientist/ Python/ SQL/ Machine Learning</t>
  </si>
  <si>
    <t>['python', 'sql', 'databricks', 'aws', 'azure', 'spark', 'airflow']</t>
  </si>
  <si>
    <t>Senior Software Engineer, Data</t>
  </si>
  <si>
    <t>Gusto</t>
  </si>
  <si>
    <t>Valhalla, NY</t>
  </si>
  <si>
    <t>New York Medical College</t>
  </si>
  <si>
    <t>['c', 'sql', 'excel', 'powerpoint', 'word', 'outlook', 'spss', 'tableau']</t>
  </si>
  <si>
    <t>Principal Associate Data Scientist - Community Impact &amp; Investment</t>
  </si>
  <si>
    <t>['python', 'scala', 'r', 'sql', 'aws']</t>
  </si>
  <si>
    <t>['spark', 'hadoop', 'kafka']</t>
  </si>
  <si>
    <t>Quantitative Scientist (Remote)</t>
  </si>
  <si>
    <t>Osmind</t>
  </si>
  <si>
    <t>['sql', 'sql server', 'snowflake', 'power bi', 'ssis', 'excel', 'word', 'powerpoint', 'visio']</t>
  </si>
  <si>
    <t>Advocacy Data Analyst</t>
  </si>
  <si>
    <t>AARP</t>
  </si>
  <si>
    <t>REDVEST</t>
  </si>
  <si>
    <t>['python', 'r', 'sql', 'bigquery', 'aws', 'azure', 'jupyter', 'matplotlib', 'hadoop', 'spark', 'tableau']</t>
  </si>
  <si>
    <t>Fully Remote Senior Analyst</t>
  </si>
  <si>
    <t>['python', 'sql', 'snowflake', 'airflow', 'tableau', 'power bi']</t>
  </si>
  <si>
    <t>['golang', 'sql', 'postgresql', 'aws', 'power bi', 'kubernetes', 'git', 'github', 'gitlab']</t>
  </si>
  <si>
    <t>United Energy Solar</t>
  </si>
  <si>
    <t>['sheets', 'excel']</t>
  </si>
  <si>
    <t>Data Analyst II, New Verticals, Global CommOps</t>
  </si>
  <si>
    <t>Analyst Jobs</t>
  </si>
  <si>
    <t>Patuxent River, MD</t>
  </si>
  <si>
    <t>DEL REY Systems &amp; Technology, Inc.</t>
  </si>
  <si>
    <t>['python', 'r', 'sql', 'tableau', 'power bi', 'qlik']</t>
  </si>
  <si>
    <t>Healthcare Data Engineer</t>
  </si>
  <si>
    <t>Portland, ME</t>
  </si>
  <si>
    <t>BerryDunn</t>
  </si>
  <si>
    <t>['sql', 'python', 'sas', 'sas', 'go', 'phoenix', 'tableau', 'power bi']</t>
  </si>
  <si>
    <t>Sr. Databricks Data Engineer (Remote)</t>
  </si>
  <si>
    <t>['python', 'sql', 'sql server', 'databricks', 'azure', 'pyspark']</t>
  </si>
  <si>
    <t>Principal Financial Group Inc</t>
  </si>
  <si>
    <t>['python', 'r', 'sas', 'sas', 'sql', 'keras', 'tensorflow', 'pytorch']</t>
  </si>
  <si>
    <t>Data Developer (Hybrid)</t>
  </si>
  <si>
    <t>['python', 'sql', 'sql server', 'azure', 'aws', 'kafka', 'spark', 'flow']</t>
  </si>
  <si>
    <t>Associate Director, Data Analytics</t>
  </si>
  <si>
    <t>Control Risks</t>
  </si>
  <si>
    <t>Senior Data Analyst - Remote!</t>
  </si>
  <si>
    <t>['python', 'java', 'scala', 'rust', 'sql', 'hadoop', 'spark']</t>
  </si>
  <si>
    <t>Albertsons Companies, Inc.</t>
  </si>
  <si>
    <t>['sql', 'python', 'snowflake', 'azure', 'databricks', 'spark', 'hadoop', 'phoenix']</t>
  </si>
  <si>
    <t>International SOS Ltd</t>
  </si>
  <si>
    <t>['sql', 'javascript', 'sas', 'sas', 'excel', 'spss', 'powerpoint', 'word', 'outlook']</t>
  </si>
  <si>
    <t>Lead Cloud Data Engineer</t>
  </si>
  <si>
    <t>['python', 'sql', 'dynamodb', 'databricks', 'aws', 'spark', 'airflow', 'pyspark', 'excel', 'bitbucket', 'jenkins']</t>
  </si>
  <si>
    <t>['typescript', 'python', 'sql', 'azure', 'angular', 'linux']</t>
  </si>
  <si>
    <t>Analytics Director - Cross Ecosystem</t>
  </si>
  <si>
    <t>['r', 'sql', 'sas', 'sas', 'qlik', 'tableau']</t>
  </si>
  <si>
    <t>Get It Recruit - Marketing</t>
  </si>
  <si>
    <t>BristolMyers Squibb</t>
  </si>
  <si>
    <t>['r', 'python', 'flow']</t>
  </si>
  <si>
    <t>V.I.E (m/f/d) Software Developer for Autonomous Driving</t>
  </si>
  <si>
    <t>Senior Lead Analyst - Customer Analytics</t>
  </si>
  <si>
    <t>Global Compliance Data Analyst</t>
  </si>
  <si>
    <t>['gdpr', 'power bi', 'excel', 'powerpoint', 'sharepoint']</t>
  </si>
  <si>
    <t>Senior Data Analyst, GIS</t>
  </si>
  <si>
    <t>EVgo</t>
  </si>
  <si>
    <t>Senior Data Analyst, Cash App Compliance</t>
  </si>
  <si>
    <t>['sql', 'python', 'r', 'c', 'go', 'airflow', 'tableau', 'looker']</t>
  </si>
  <si>
    <t>Senior Operations Data Analyst</t>
  </si>
  <si>
    <t>Hertz</t>
  </si>
  <si>
    <t>Staff Data Engineer - Big Data</t>
  </si>
  <si>
    <t>['java', 'scala', 'nosql', 'db2', 'mysql', 'hadoop', 'spark', 'spring', 'jenkins']</t>
  </si>
  <si>
    <t>Data Scientist II, Fraud, Waste &amp; Abuse</t>
  </si>
  <si>
    <t>Oscar Health Insurance Co</t>
  </si>
  <si>
    <t>Alternant Data Scientist KALTD</t>
  </si>
  <si>
    <t>West Virginia</t>
  </si>
  <si>
    <t>Kaisens Data</t>
  </si>
  <si>
    <t>['python', 'sql', 'nosql', 'mongodb', 'mongodb', 'mysql', 'spark', 'pyspark', 'scikit-learn', 'pandas', 'matplotlib', 'opencv']</t>
  </si>
  <si>
    <t>Sr Data Engineer- Remote</t>
  </si>
  <si>
    <t>['python', 'aws', 'hadoop', 'spark']</t>
  </si>
  <si>
    <t>Blyncsy</t>
  </si>
  <si>
    <t>['python', 'matlab', 'cassandra', 'spark']</t>
  </si>
  <si>
    <t>['go', 'nosql', 'java', 'scala', 'neo4j', 'hadoop', 'spark', 'kafka', 'git', 'jenkins']</t>
  </si>
  <si>
    <t>Data Analyst II - Firm Analytics</t>
  </si>
  <si>
    <t>['sql', 'r', 'sas', 'sas', 'python', 'oracle', 'snowflake', 'tableau', 'spss']</t>
  </si>
  <si>
    <t>Staff Data Scientist, CashApp Compliance Engineering &amp; Technology</t>
  </si>
  <si>
    <t>['sql', 'python', 'c', 'go', 'numpy', 'pandas', 'matplotlib', 'tableau', 'looker']</t>
  </si>
  <si>
    <t>Data Scientist - Junior to Mid</t>
  </si>
  <si>
    <t>['python', 'aws', 'hadoop', 'spark', 'git']</t>
  </si>
  <si>
    <t>Senior. Data Engineer - API Integration</t>
  </si>
  <si>
    <t>Principal / Sr. Principal Data Scientist</t>
  </si>
  <si>
    <t>Associate Research Director - Artificial Intelligence &amp; Machine...</t>
  </si>
  <si>
    <t>Two Six Technologies</t>
  </si>
  <si>
    <t>Data Scientist, Underwriting Automation and Artificial Intelligence</t>
  </si>
  <si>
    <t>Investment Data and Analytics Manager</t>
  </si>
  <si>
    <t>['vba', 'sql', 'python', 'r', 'excel', 'tableau', 'alteryx', 'flow']</t>
  </si>
  <si>
    <t>Data Engineer Advisor (ETL) - Express Scripts</t>
  </si>
  <si>
    <t>['sql', 'python', 'sql server', 'oracle', 'hadoop', 'ssis', 'git']</t>
  </si>
  <si>
    <t>['sql', 'python', 'r', 'powerpoint', 'qlik', 'tableau']</t>
  </si>
  <si>
    <t>Senior ML Engineer</t>
  </si>
  <si>
    <t>Entropik Technologies</t>
  </si>
  <si>
    <t>['python', 'c++', 'aws', 'tensorflow', 'keras', 'opencv', 'numpy', 'pandas', 'matplotlib', 'git']</t>
  </si>
  <si>
    <t>Lab System Engineer - Philadelphia United States - Work from Office</t>
  </si>
  <si>
    <t>Philadelphia, Jamaica (+5 others)</t>
  </si>
  <si>
    <t>Jamaica</t>
  </si>
  <si>
    <t>Excelra</t>
  </si>
  <si>
    <t>Data Analyst Epidemiologist</t>
  </si>
  <si>
    <t>Cherokee Nation Businesses</t>
  </si>
  <si>
    <t>['sas', 'sas', 'spring', 'excel', 'ms access', 'tableau', 'power bi']</t>
  </si>
  <si>
    <t>Data Science Manager, Risk Interventions - Remote. Job in Los...</t>
  </si>
  <si>
    <t>Program/Data Analyst (Health Services) Remote!</t>
  </si>
  <si>
    <t>SIU Data Analyst (Hybrid)</t>
  </si>
  <si>
    <t>Staff Analytics Engineer, Guest Data</t>
  </si>
  <si>
    <t>['sql', 'python', 'scala', 'spark', 'airflow', 'tableau']</t>
  </si>
  <si>
    <t>['t-sql', 'python', 'sql', 'sql server', 'azure', 'hadoop', 'power bi']</t>
  </si>
  <si>
    <t>Bowie, MD</t>
  </si>
  <si>
    <t>Translational Imaging Data Scientist, BMD</t>
  </si>
  <si>
    <t>Novartis</t>
  </si>
  <si>
    <t>['python', 'r', 'matlab', 'tensorflow', 'pytorch']</t>
  </si>
  <si>
    <t>Data Quality Analyst, Expert</t>
  </si>
  <si>
    <t>['python', 'sql', 'excel', 'sharepoint']</t>
  </si>
  <si>
    <t>TSS Data Analyst Senior</t>
  </si>
  <si>
    <t>Senior Data Analyst - Communications and Public Affairs</t>
  </si>
  <si>
    <t>['sql', 'python', 'tableau', 'git']</t>
  </si>
  <si>
    <t>Business Analyst with SQL</t>
  </si>
  <si>
    <t>Staff Data Engineer- AI Platform Team (Austin, TX)</t>
  </si>
  <si>
    <t>VISA</t>
  </si>
  <si>
    <t>['go', 'golang', 'java']</t>
  </si>
  <si>
    <t>Macon, GA</t>
  </si>
  <si>
    <t>SVP KYC Operations Senior Data Analytics &amp; Business Intelligence...</t>
  </si>
  <si>
    <t>['sql', 'sas', 'sas', 'html', 'css', 'jquery', 'excel', 'spss']</t>
  </si>
  <si>
    <t>Applied Scientist Intern, AWS Hybrid Tools</t>
  </si>
  <si>
    <t>['java', 'c++', 'r', 'matlab', 'python']</t>
  </si>
  <si>
    <t>Sr Data Engineer - NASC Analytics</t>
  </si>
  <si>
    <t>['sql', 'python', 'java', 'scala', 'redshift', 'hadoop', 'spark', 'flow']</t>
  </si>
  <si>
    <t>Scientific Programmer/Data Scientist</t>
  </si>
  <si>
    <t>Clinical Data Analyst II</t>
  </si>
  <si>
    <t>['sas', 'sas', 'powerpoint', 'ms access', 'excel', 'word']</t>
  </si>
  <si>
    <t>Senior Analyst - Business Intelligence (Bangkok-based, Relocation...</t>
  </si>
  <si>
    <t>Data Scientist - Data Technologies</t>
  </si>
  <si>
    <t>Bloomberg</t>
  </si>
  <si>
    <t>Entry Level PhD Data Scientist (Boston, MA)</t>
  </si>
  <si>
    <t>['python', 'r', 'sql', 'postgresql', 'aws']</t>
  </si>
  <si>
    <t>Data Scientist, ML Evaluation and Autonomy</t>
  </si>
  <si>
    <t>Shield Al</t>
  </si>
  <si>
    <t>Principal Business Data Analyst - IHM</t>
  </si>
  <si>
    <t>['sql', 'python', 'sql server', 'oracle', 'aws', 'unix', 'tableau', 'visio', 'flow']</t>
  </si>
  <si>
    <t>Product Analyst</t>
  </si>
  <si>
    <t>TipTop</t>
  </si>
  <si>
    <t>['sql', 'python', 'bigquery', 'react', 'github', 'flow']</t>
  </si>
  <si>
    <t>Principal Data Analyst</t>
  </si>
  <si>
    <t>Blink Health</t>
  </si>
  <si>
    <t>['sql', 'airflow', 'tableau']</t>
  </si>
  <si>
    <t>Senior Data Analyst (On-Site) (Greater NYC Area, NY)</t>
  </si>
  <si>
    <t>Sr. Business Data &amp; Reporting Analyst</t>
  </si>
  <si>
    <t>State of Georgia</t>
  </si>
  <si>
    <t>['sql', 'crystal', 'sql server', 'ssrs', 'sharepoint']</t>
  </si>
  <si>
    <t>MORSE Corp</t>
  </si>
  <si>
    <t>['python', 'c', 'c++', 'java', 'matlab']</t>
  </si>
  <si>
    <t>Data Business Analyst</t>
  </si>
  <si>
    <t>Stirista LLC</t>
  </si>
  <si>
    <t>Product and Data Analyst</t>
  </si>
  <si>
    <t>Center for the Study of Services</t>
  </si>
  <si>
    <t>['r', 'python', 'sas', 'sas', 'sql', 'css']</t>
  </si>
  <si>
    <t>Mathematics &amp; Statistics Student Trainee (Data Scientist)</t>
  </si>
  <si>
    <t>Hull, UK</t>
  </si>
  <si>
    <t>Junior eCommerce Data Engineer</t>
  </si>
  <si>
    <t>['sql', 'r', 'python', 'azure', 'gcp', 'aws', 'pandas', 'power bi', 'looker']</t>
  </si>
  <si>
    <t>Cherry Hill, NJ</t>
  </si>
  <si>
    <t>Liberty Personnel Services</t>
  </si>
  <si>
    <t>Senior Tolls Business / Data Analyst</t>
  </si>
  <si>
    <t>Ocoee, FL</t>
  </si>
  <si>
    <t>SNC-Lavalin</t>
  </si>
  <si>
    <t>['sql', 'python', 'word', 'powerpoint', 'excel', 'outlook', 'visio', 'sharepoint']</t>
  </si>
  <si>
    <t>General Dynamics</t>
  </si>
  <si>
    <t>['sql', 'python', 'r', 'java']</t>
  </si>
  <si>
    <t>Cyberjaya, Selangor, Malaysia</t>
  </si>
  <si>
    <t>['python', 'aws', 'azure', 'hadoop', 'spark', 'angular', 'flow', 'docker', 'kubernetes']</t>
  </si>
  <si>
    <t>Data Engineering Professional</t>
  </si>
  <si>
    <t>['python', 'sql', 'shell', 'aws', 'snowflake', 'airflow', 'phoenix']</t>
  </si>
  <si>
    <t>Data Insights Analyst III (Hybrid- Austin, TX)</t>
  </si>
  <si>
    <t>VNS Health</t>
  </si>
  <si>
    <t>['sql', 'r', 'sas', 'sas', 'excel', 'microstrategy', 'word', 'powerpoint']</t>
  </si>
  <si>
    <t>Arity- Geospatial Data Scientist Expert</t>
  </si>
  <si>
    <t>['python', 'sql', 'spark', 'flow']</t>
  </si>
  <si>
    <t>Lake Buena Vista, FL</t>
  </si>
  <si>
    <t>The Walt Disney Company (Corporate)</t>
  </si>
  <si>
    <t>['r', 'python', 'julia']</t>
  </si>
  <si>
    <t>Senior Vice President, Financial Crimes Compliance Data Analytics</t>
  </si>
  <si>
    <t>Lake Mary, FL</t>
  </si>
  <si>
    <t>['sql', 'python', 'power bi', 'tableau']</t>
  </si>
  <si>
    <t>Bernards, NJ</t>
  </si>
  <si>
    <t>['mongodb', 'mongodb', 'python', 'neo4j', 'postgresql', 'elasticsearch', 'azure', 'docker', 'kubernetes', 'terraform']</t>
  </si>
  <si>
    <t>Nottingham, UK</t>
  </si>
  <si>
    <t>Senior Financial and Data Analyst</t>
  </si>
  <si>
    <t>Oxfam America</t>
  </si>
  <si>
    <t>['sql', 'python', 'power bi', 'powerpoint', 'tableau', 'excel', 'planner']</t>
  </si>
  <si>
    <t>['sql', 'python', 'azure', 'sap', 'chef', 'docker']</t>
  </si>
  <si>
    <t>Data Analyst/ Engineer</t>
  </si>
  <si>
    <t>['python', 'pandas', 'matplotlib', 'jupyter']</t>
  </si>
  <si>
    <t>Machine Learning specialist - Legal systems</t>
  </si>
  <si>
    <t>['sql', 'nosql', 'python', 'scala', 'azure', 'databricks', 'docker', 'kubernetes']</t>
  </si>
  <si>
    <t>Reigate, UK</t>
  </si>
  <si>
    <t>esure Group</t>
  </si>
  <si>
    <t>['sql', 'nosql', 'tableau']</t>
  </si>
  <si>
    <t>Senior Software Engineer - Data Engineering (Java/Spark/Timeseries DB)</t>
  </si>
  <si>
    <t>Big Data Platform Engineering Specialist</t>
  </si>
  <si>
    <t>Blackberry</t>
  </si>
  <si>
    <t>['aws', 'hadoop', 'kafka', 'yarn', 'flow']</t>
  </si>
  <si>
    <t>['go', 'sql', 'power bi', 'excel', 'dax']</t>
  </si>
  <si>
    <t>['r', 'python', 'hadoop', 'tableau']</t>
  </si>
  <si>
    <t>Power BI Data Visualization Specialist</t>
  </si>
  <si>
    <t>['sql', 'azure', 'databricks', 'oracle', 'power bi', 'dax', 'jira', 'confluence']</t>
  </si>
  <si>
    <t>Data Scientist III (Games AI) - Riot Data, Technology Research</t>
  </si>
  <si>
    <t>['python', 'gcp', 'aws', 'pytorch', 'tensorflow', 'unreal']</t>
  </si>
  <si>
    <t>ZOLL Medical Corporation</t>
  </si>
  <si>
    <t>Supply Chain Data Integrity Analyst</t>
  </si>
  <si>
    <t>Sr. Data Engineer/Azure</t>
  </si>
  <si>
    <t>['azure', 'databricks', 'spark', 'hadoop']</t>
  </si>
  <si>
    <t>Trepp, Inc.</t>
  </si>
  <si>
    <t>['sql', 'python', 'java', 'scala', 'aws', 'spark', 'git']</t>
  </si>
  <si>
    <t>['sql', 'nosql', 'mongodb', 'mongodb', 'python', 'java', 'c++', 'scala', 'elasticsearch', 'hadoop', 'spark', 'kafka']</t>
  </si>
  <si>
    <t>Principal Data Engineer (Remote)</t>
  </si>
  <si>
    <t>Murmuration</t>
  </si>
  <si>
    <t>['sql', 'python', 'scala', 'nosql', 'mongodb', 'mongodb', 'mysql', 'neo4j', 'elasticsearch', 'aws', 'redshift', 'kafka', 'spark', 'graphql']</t>
  </si>
  <si>
    <t>Plaxonic</t>
  </si>
  <si>
    <t>QE DATA ENGINEER</t>
  </si>
  <si>
    <t>Incedo Inc.</t>
  </si>
  <si>
    <t>['python', 'sql', 'aws', 'snowflake', 'selenium', 'pyspark', 'jira']</t>
  </si>
  <si>
    <t>Membership Research &amp; Data Analyst</t>
  </si>
  <si>
    <t>North Bridge Staffing Group</t>
  </si>
  <si>
    <t>['outlook', 'word', 'excel', 'powerpoint']</t>
  </si>
  <si>
    <t>Amex</t>
  </si>
  <si>
    <t>Senior Data Scientist. Job in United States WDTN Jobs</t>
  </si>
  <si>
    <t>Manager - Data Analytics/ Manufacturing</t>
  </si>
  <si>
    <t>YER USA</t>
  </si>
  <si>
    <t>['excel', 'sap', 'tableau', 'power bi']</t>
  </si>
  <si>
    <t>Throop, PA</t>
  </si>
  <si>
    <t>['python', 'sql', 'go', 'aws', 'snowflake']</t>
  </si>
  <si>
    <t>Data Engineer in NYC</t>
  </si>
  <si>
    <t>Capital Fund Management</t>
  </si>
  <si>
    <t>['python', 'c++', 'bash', 'sql', 'linux']</t>
  </si>
  <si>
    <t>STONE Resource Group</t>
  </si>
  <si>
    <t>['sql', 't-sql', 'azure', 'databricks', 'spark']</t>
  </si>
  <si>
    <t>Data Scientist - Lead (Research Technician III) REVISED</t>
  </si>
  <si>
    <t>California State University</t>
  </si>
  <si>
    <t>['r', 'power bi', 'tableau', 'cognos', 'spss']</t>
  </si>
  <si>
    <t>Wall Township, NJ</t>
  </si>
  <si>
    <t>Senior Data Engineer - Azure Databricks</t>
  </si>
  <si>
    <t>Trilogy International</t>
  </si>
  <si>
    <t>['python', 'java', 'c#', 'scala', 'sql', 'azure', 'databricks', 'git']</t>
  </si>
  <si>
    <t>Staff Data Scientist/Quant Researcher</t>
  </si>
  <si>
    <t>Selby Jennings</t>
  </si>
  <si>
    <t>['python', 'sql', 'nosql', 'r', 'aws']</t>
  </si>
  <si>
    <t>['r', 'sql', 'python', 'java', 'sql server', 'azure', 'aws', 'alteryx', 'ssis', 'tableau']</t>
  </si>
  <si>
    <t>Dormakaba Group</t>
  </si>
  <si>
    <t>['power bi', 'sap', 'alteryx']</t>
  </si>
  <si>
    <t>Machelen, Belgium</t>
  </si>
  <si>
    <t>['aws', 'azure', 'gcp', 'databricks', 'snowflake', 'spark']</t>
  </si>
  <si>
    <t>Cloud Data Engineer - Enterprise Analytics Data Products 🏆</t>
  </si>
  <si>
    <t>['javascript', 'mongodb', 'mongodb', 'python', 'sql', 'elasticsearch', 'neo4j', 'dynamodb', 'aws', 'snowflake', 'databricks', 'airflow', 'kafka', 'docker', 'github', 'jenkins', 'terraform']</t>
  </si>
  <si>
    <t>['python', 'sql', 'snowflake', 'bigquery', 'kafka', 'spark', 'airflow']</t>
  </si>
  <si>
    <t>Anchorage, AK</t>
  </si>
  <si>
    <t>Global Credit Union</t>
  </si>
  <si>
    <t>['sql', 'snowflake', 'tableau', 'ssrs']</t>
  </si>
  <si>
    <t>Northern Mariana Islands</t>
  </si>
  <si>
    <t>CaptivateIQ</t>
  </si>
  <si>
    <t>['sql', 'python', 'r', 'datarobot', 'tableau', 'looker']</t>
  </si>
  <si>
    <t>Sr. Business Analyst</t>
  </si>
  <si>
    <t>DHL eCommerce</t>
  </si>
  <si>
    <t>['sql', 'python', 'r', 'excel', 'ms access', 'tableau', 'ssrs', 'ssis', 'sap']</t>
  </si>
  <si>
    <t>Movable Ink</t>
  </si>
  <si>
    <t>['nosql', 'aws', 'gcp']</t>
  </si>
  <si>
    <t>Datum Software Inc.</t>
  </si>
  <si>
    <t>['sql', 'python', 'sql server', 'oracle', 'azure', 'hadoop', 'spark', 'power bi', 'docker', 'jira']</t>
  </si>
  <si>
    <t>The Intersect Group</t>
  </si>
  <si>
    <t>['sql', 'python', 'r', 'java', 'snowflake', 'azure', 'ssrs', 'tableau', 'smartsheet']</t>
  </si>
  <si>
    <t>Tech Lead, Cloud Data Engine</t>
  </si>
  <si>
    <t>['sql', 'c++', 'rust', 'spark']</t>
  </si>
  <si>
    <t>Snowflake Data Engineer</t>
  </si>
  <si>
    <t>['sql', 'snowflake', 'azure']</t>
  </si>
  <si>
    <t>MARKETING DATA SCIENCE MANAGER</t>
  </si>
  <si>
    <t>TheoremOne</t>
  </si>
  <si>
    <t>['sql', 'python', 'scala', 'java', 'snowflake', 'aws', 'azure', 'spark', 'kubernetes']</t>
  </si>
  <si>
    <t>Data Product Manager - SafeMine Cloud</t>
  </si>
  <si>
    <t>Kiryat Ono, Israel</t>
  </si>
  <si>
    <t>['nosql']</t>
  </si>
  <si>
    <t>SUPERVISORY OPERATIONS RESEARCH ANALYST (DATA SCIENTIST)</t>
  </si>
  <si>
    <t>Research Engineer for Security and Privacy  (f/m/div.)</t>
  </si>
  <si>
    <t>['spark', 'github']</t>
  </si>
  <si>
    <t>Operations and Data Analyst</t>
  </si>
  <si>
    <t>Data Scientist - Credit Risk</t>
  </si>
  <si>
    <t>Cottonwood Financial</t>
  </si>
  <si>
    <t>Manufacturing 4.0 Director of Data Science</t>
  </si>
  <si>
    <t>Chemours</t>
  </si>
  <si>
    <t>['azure', 'word']</t>
  </si>
  <si>
    <t>Data Scientist, F&amp;S</t>
  </si>
  <si>
    <t>['sql', 'c', 'go']</t>
  </si>
  <si>
    <t>IT Avalon</t>
  </si>
  <si>
    <t>['sql', 'nosql', 'mongodb', 'mongodb', 'python', 'scala', 'postgresql', 'redshift', 'aws', 'databricks', 'snowflake', 'aurora', 'airflow', 'kafka', 'linux', 'flow', 'docker']</t>
  </si>
  <si>
    <t>Oak Brook, IL</t>
  </si>
  <si>
    <t>['sql', 'r', 'python', 'sql server', 'azure', 'flow']</t>
  </si>
  <si>
    <t>CGS Federal (Contact Government Services)</t>
  </si>
  <si>
    <t>['python', 'r', 'sql', 'sas', 'sas', 'shell', 'postgresql', 'linux', 'tableau', 'git']</t>
  </si>
  <si>
    <t>Amgen</t>
  </si>
  <si>
    <t>Lead Platform Data Engineer</t>
  </si>
  <si>
    <t>Principal Applied/Data Scientist</t>
  </si>
  <si>
    <t>Microsoft Corporation</t>
  </si>
  <si>
    <t>['java', 'ruby', 'ruby', 'azure', 'ruby on rails', 'linux', 'outlook', 'docker']</t>
  </si>
  <si>
    <t>Alert Innovation</t>
  </si>
  <si>
    <t>['sql', 'python', 'azure', 'power bi', 'tableau']</t>
  </si>
  <si>
    <t>Morrison Foerster</t>
  </si>
  <si>
    <t>Staff Data Scientist - Go to Market (GTM)</t>
  </si>
  <si>
    <t>['sql', 'r', 'tableau', 'slack', 'zoom']</t>
  </si>
  <si>
    <t>Data Scientist Jobs</t>
  </si>
  <si>
    <t>STEM IT</t>
  </si>
  <si>
    <t>['python', 'r', 'sql', 'javascript', 'tableau', 'qlik', 'spss', 'sap', 'power bi']</t>
  </si>
  <si>
    <t>['python', 'sql', 'elasticsearch', 'aws', 'hadoop', 'spark', 'kafka', 'linux', 'docker']</t>
  </si>
  <si>
    <t>['sql', 'azure', 'databricks', 'pyspark']</t>
  </si>
  <si>
    <t>Orange, CT</t>
  </si>
  <si>
    <t>Engineering Data Analyst</t>
  </si>
  <si>
    <t>Wellington, New Zealand</t>
  </si>
  <si>
    <t>Meridian Energy</t>
  </si>
  <si>
    <t>['r', 'python', 'sql', 'matlab', 'jupyter', 'spark', 'power bi']</t>
  </si>
  <si>
    <t>['python', 'scala', 'javascript', 'sql', 'aws', 'gcp', 'bigquery', 'looker', 'unify']</t>
  </si>
  <si>
    <t>Brisbane, CA</t>
  </si>
  <si>
    <t>Heirloom</t>
  </si>
  <si>
    <t>['mongodb', 'mongodb', 'python', 'java', 'golang', 'mysql', 'postgresql', 'couchbase', 'azure']</t>
  </si>
  <si>
    <t>BrightHire Search Partners Inc.</t>
  </si>
  <si>
    <t>['sql', 'java', 'python', 'scala', 'aws', 'kafka', 'spark', 'airflow', 'kubernetes']</t>
  </si>
  <si>
    <t>Senior Director Data Engineer</t>
  </si>
  <si>
    <t>Cockeysville, MD</t>
  </si>
  <si>
    <t>Data Scientist Technical Specialist</t>
  </si>
  <si>
    <t>Warminster, PA</t>
  </si>
  <si>
    <t>Compri Consulting</t>
  </si>
  <si>
    <t>['python', 'sql', 'postgresql', 'mysql', 'redshift', 'aws', 'snowflake', 'airflow', 'spark', 'kubernetes', 'docker']</t>
  </si>
  <si>
    <t>Data Scientist/Principal Data Scientist</t>
  </si>
  <si>
    <t>['sql', 'python', 'javascript', 'c#', 'sql server', 'flask', 'ssis', 'git', 'atlassian', 'bitbucket', 'jira', 'confluence']</t>
  </si>
  <si>
    <t>HirePlace</t>
  </si>
  <si>
    <t>['no-sql', 'sql', 'python', 'scala', 'java', 'bash', 'powershell', 'azure', 'databricks', 'spark']</t>
  </si>
  <si>
    <t>['sql', 'snowflake', 'aws', 'pyspark']</t>
  </si>
  <si>
    <t>Data Analyst/Accreditation Manager - Fire Rescue</t>
  </si>
  <si>
    <t>City of Delray Beach, FL</t>
  </si>
  <si>
    <t>Data Analyst-Associate</t>
  </si>
  <si>
    <t>['sql', 'sas', 'sas', 'snowflake', 'phoenix', 'tableau']</t>
  </si>
  <si>
    <t>['python', 'java', 'mysql', 'oracle', 'aws', 'kafka', 'git', 'kubernetes', 'docker']</t>
  </si>
  <si>
    <t>Data Scientist, Edge Capacity Planning (Seattle)</t>
  </si>
  <si>
    <t>['python', 'sql', 'oracle', 'spark', 'kafka']</t>
  </si>
  <si>
    <t>Wizard</t>
  </si>
  <si>
    <t>['python', 'java', 'nosql', 'mongodb', 'mongodb', 'cassandra', 'dynamodb', 'redis', 'elasticsearch', 'databricks', 'aws', 'gcp', 'azure', 'spark', 'hadoop', 'kafka', 'spring', 'flow', 'git', 'github', 'bitbucket']</t>
  </si>
  <si>
    <t>Data Engineer (Java)</t>
  </si>
  <si>
    <t>['java', 'go', 'spring']</t>
  </si>
  <si>
    <t>Mindvalley</t>
  </si>
  <si>
    <t>['sql', 'nosql', 'python', 'gcp', 'bigquery', 'airflow', 'pandas', 'tableau', 'docker']</t>
  </si>
  <si>
    <t>Senior Data Scientist, Predictive Model</t>
  </si>
  <si>
    <t>Data Analyst - DHS Clearance Required Remote / Telecommute Jobs</t>
  </si>
  <si>
    <t>Redwood Strategy Group</t>
  </si>
  <si>
    <t>['r', 'python', 'sql', 'tableau', 'word', 'excel', 'powerpoint', 'outlook', 'visio']</t>
  </si>
  <si>
    <t>ECOM</t>
  </si>
  <si>
    <t>TheIncLab</t>
  </si>
  <si>
    <t>['python', 'javascript', 'r', 'scala', 'c++', 'c#', 'java', 'aws', 'azure', 'git', 'jenkins', 'docker']</t>
  </si>
  <si>
    <t>Amplitude</t>
  </si>
  <si>
    <t>['sql', 'python', 'snowflake', 'redshift', 'bigquery', 'aws', 'azure', 'gcp', 'airflow', 'atlassian', 'git', 'jira', 'confluence']</t>
  </si>
  <si>
    <t>Data Scientist I, Revenue</t>
  </si>
  <si>
    <t>Tinder</t>
  </si>
  <si>
    <t>['sql', 'python', 'r', 'databricks', 'spark', 'tableau']</t>
  </si>
  <si>
    <t>Fractal</t>
  </si>
  <si>
    <t>Data Engineer, Data &amp; Insights - USDS</t>
  </si>
  <si>
    <t>['swift', 'java', 'sql', 'nosql', 'cassandra', 'kafka', 'gdpr', 'express', 'flow']</t>
  </si>
  <si>
    <t>Protect Democracy</t>
  </si>
  <si>
    <t>Senior Data Scientist-Credit Risk Modeling and Validation (Hybrid)</t>
  </si>
  <si>
    <t>Hutchins, TX</t>
  </si>
  <si>
    <t>TRESUME</t>
  </si>
  <si>
    <t>Plainsboro Township, NJ</t>
  </si>
  <si>
    <t>RAPS IT CONSULTING</t>
  </si>
  <si>
    <t>Secret Clearance Senior Data Scientist</t>
  </si>
  <si>
    <t>['python', 'sql', 'git']</t>
  </si>
  <si>
    <t>Data Engineer (Hybrid - Franklin, TN)</t>
  </si>
  <si>
    <t>Franklin, TN</t>
  </si>
  <si>
    <t>Vaco</t>
  </si>
  <si>
    <t>['python', 'sql', 'sql server', 'azure', 'oracle', 'ssis', 'ssrs', 'power bi']</t>
  </si>
  <si>
    <t>Data Scientist (all genders)</t>
  </si>
  <si>
    <t>Delivery Hero</t>
  </si>
  <si>
    <t>['python', 'sql', 'go', 'airflow', 'git', 'github']</t>
  </si>
  <si>
    <t>Abridge</t>
  </si>
  <si>
    <t>['python', 'typescript', 'snowflake', 'bigquery']</t>
  </si>
  <si>
    <t>Sr Data Engineer (W2)</t>
  </si>
  <si>
    <t>['sql', 'python', 'aws', 'azure', 'snowflake', 'databricks', 'flow']</t>
  </si>
  <si>
    <t>Data Engineer - Officer - Tampa - Hybrid (HM)</t>
  </si>
  <si>
    <t>['java', 'python', 'scala', 'nosql', 'cassandra', 'aws', 'kafka', 'hadoop', 'spark', 'flow']</t>
  </si>
  <si>
    <t>US Internal Revenue Service</t>
  </si>
  <si>
    <t>Director, Data Science - New Initiatives</t>
  </si>
  <si>
    <t>Dev Technology Group, Inc.</t>
  </si>
  <si>
    <t>['python', 'jupyter', 'kubernetes']</t>
  </si>
  <si>
    <t>Lead Software Data Engineer</t>
  </si>
  <si>
    <t>Space Executive</t>
  </si>
  <si>
    <t>['python', 'sql', 'azure', 'aws', 'gcp', 'spark', 'django', 'fastapi', 'kubernetes']</t>
  </si>
  <si>
    <t>Data Analyst Jobs</t>
  </si>
  <si>
    <t>FSA</t>
  </si>
  <si>
    <t>AUX Partners</t>
  </si>
  <si>
    <t>['sql', 'java', 'python', 'mysql', 'gitlab']</t>
  </si>
  <si>
    <t>Forsyth Barnes</t>
  </si>
  <si>
    <t>['sql', 'python', 'sql server', 'oracle', 'tableau', 'ssis']</t>
  </si>
  <si>
    <t>Data/Cloud Engineer</t>
  </si>
  <si>
    <t>['python', 'sql', 'aws', 'spark', 'pyspark', 'airflow', 'tableau', 'flow']</t>
  </si>
  <si>
    <t>['sql', 'nosql', 'azure']</t>
  </si>
  <si>
    <t>['perl']</t>
  </si>
  <si>
    <t>Principal / Associate Director, Data Engineer</t>
  </si>
  <si>
    <t>X4 Technology</t>
  </si>
  <si>
    <t>ECS Federal</t>
  </si>
  <si>
    <t>['python', 'sql', 'r', 'scala', 'sas', 'sas', 'databricks', 'azure', 'bigquery', 'tensorflow', 'hugging face', 'pyspark', 'tableau']</t>
  </si>
  <si>
    <t>Connexions Data Inc</t>
  </si>
  <si>
    <t>['python', 'sql', 'r', 'databricks', 'azure', 'spark', 'tensorflow', 'pytorch', 'scikit-learn', 'power bi', 'tableau']</t>
  </si>
  <si>
    <t>Geospatial Data Engineer</t>
  </si>
  <si>
    <t>Government Tactical Solutions</t>
  </si>
  <si>
    <t>['python', 'aws', 'azure']</t>
  </si>
  <si>
    <t>Junior Data Management Consultant</t>
  </si>
  <si>
    <t>['sql', 'python', 'sap']</t>
  </si>
  <si>
    <t>Arity - Data Scientist - Expert ML Researcher</t>
  </si>
  <si>
    <t>['python', 'r', 'c', 'spark']</t>
  </si>
  <si>
    <t>['python', 'sql', 'aws', 'redshift', 'airflow']</t>
  </si>
  <si>
    <t>Applied Data Scientist - Ex Machina</t>
  </si>
  <si>
    <t>['python', 'r', 'sql', 'snowflake', 'aws', 'alteryx', 'spss', 'tableau', 'qlik']</t>
  </si>
  <si>
    <t>Senior Data Engineer (Stockholm, Sweden)</t>
  </si>
  <si>
    <t>['python', 'java', 'sql', 'aws', 'spark', 'linux', 'tableau', 'looker']</t>
  </si>
  <si>
    <t>TRINITY HEALTHCARE RESOURCES, LLC</t>
  </si>
  <si>
    <t>['sql', 'r', 'python', 'shell', 'postgresql', 'git']</t>
  </si>
  <si>
    <t>Azure Data Engineer, Lead</t>
  </si>
  <si>
    <t>['r', 'sql', 'javascript', 'shell', 'python', 'nosql', 'dynamodb', 'azure', 'oracle', 'aws', 'tableau', 'power bi', 'flow']</t>
  </si>
  <si>
    <t>['sql', 'python', 'bigquery', 'gcp', 'airflow', 'spark', 'looker', 'kubernetes']</t>
  </si>
  <si>
    <t>['python', 'r', 'scala', 'sql', 'databricks', 'kafka']</t>
  </si>
  <si>
    <t>Senior Data Engineer (Charlotte, NC)</t>
  </si>
  <si>
    <t>['sql', 'sql server', 'oracle', 'aws', 'snowflake', 'hadoop']</t>
  </si>
  <si>
    <t>AI/Machine Learning Specialist - AWS</t>
  </si>
  <si>
    <t>['python', 'java', 'r', 'shell', 'aws', 'keras', 'pytorch', 'spark', 'express', 'linux', 'kubernetes', 'terraform']</t>
  </si>
  <si>
    <t>INX International Ink Co.</t>
  </si>
  <si>
    <t>['oracle', 'power bi', 'excel']</t>
  </si>
  <si>
    <t>Sr. Data Scientist-Health Analytics resource for Veterans Affairs</t>
  </si>
  <si>
    <t>Corvus Technology Resources</t>
  </si>
  <si>
    <t>['python', 'r', 'sql', 'nosql', 'azure', 'hadoop', 'spark', 'tensorflow', 'pytorch', 'gdpr', 'power bi', 'docker', 'kubernetes', 'terraform', 'github', 'jira', 'confluence']</t>
  </si>
  <si>
    <t>Wave Talent</t>
  </si>
  <si>
    <t>CyberCube</t>
  </si>
  <si>
    <t>['python', 'pandas', 'scikit-learn']</t>
  </si>
  <si>
    <t>Senior Data Analytics Engineer</t>
  </si>
  <si>
    <t>Huxley</t>
  </si>
  <si>
    <t>['sql', 'python', 'redis', 'mysql', 'dynamodb', 'snowflake', 'redshift', 'aws', 'tableau', 'looker']</t>
  </si>
  <si>
    <t>Frank Recruitment Group</t>
  </si>
  <si>
    <t>['python', 'aws', 'pyspark', 'spark', 'kafka', 'airflow', 'kubernetes']</t>
  </si>
  <si>
    <t>['sql', 'python', 'java', 'scala', 'nosql', 'azure', 'aws', 'gcp', 'spark', 'kafka', 'flow']</t>
  </si>
  <si>
    <t>Data Engineer, E-Commerce</t>
  </si>
  <si>
    <t>['sql', 'spark', 'kafka']</t>
  </si>
  <si>
    <t>Utica, NY</t>
  </si>
  <si>
    <t>Kelberman Center</t>
  </si>
  <si>
    <t>Lead Cloud Data Engineer(Azure)</t>
  </si>
  <si>
    <t>Dimensional Thinking</t>
  </si>
  <si>
    <t>Stefanini</t>
  </si>
  <si>
    <t>['java', 'sql', 'sql server', 'mysql', 'postgresql', 'redis', 'bigquery', 'oracle', 'airflow']</t>
  </si>
  <si>
    <t>Smart Source Technologies</t>
  </si>
  <si>
    <t>['scala', 'java', 'shell', 'perl', 'python', 'c++', 'spark', 'hadoop']</t>
  </si>
  <si>
    <t>Mavent Analytics</t>
  </si>
  <si>
    <t>Principal Software Engineer, Data Engineering (Peninsula, CA)</t>
  </si>
  <si>
    <t>['go', 'aws', 'azure', 'gcp', 'airflow', 'hadoop']</t>
  </si>
  <si>
    <t>Data Engineer, Global Payments - USDS</t>
  </si>
  <si>
    <t>['sql', 'scala', 'java', 'python', 'express']</t>
  </si>
  <si>
    <t>Handshake</t>
  </si>
  <si>
    <t>EPP DATA ANALYST &amp; STAT ASSOCIATE EAS</t>
  </si>
  <si>
    <t>United States Postal Service</t>
  </si>
  <si>
    <t>['sas', 'sas', 'sql', 'visual basic', 'python', 'r', 'microstrategy', 'spss']</t>
  </si>
  <si>
    <t>Senior/Principal Data Engineer</t>
  </si>
  <si>
    <t>Prism</t>
  </si>
  <si>
    <t>['python', 'mysql', 'elasticsearch', 'oracle', 'aws', 'redshift', 'airflow', 'pandas']</t>
  </si>
  <si>
    <t>['python', 'sql', 'azure', 'snowflake', 'aws', 'gcp', 'databricks', 'pyspark', 'numpy', 'pandas', 'scikit-learn', 'tensorflow', 'airflow']</t>
  </si>
  <si>
    <t>['kotlin', 'java', 'sql', 'nosql', 'azure', 'splunk', 'atlassian', 'kubernetes', 'terraform', 'gitlab']</t>
  </si>
  <si>
    <t>['java', 'scala', 'python', 'sql', 'shell', 'spark', 'hadoop', 'kafka', 'airflow', 'pyspark', 'cognos', 'tableau']</t>
  </si>
  <si>
    <t>Data Governance Analyst- USDS</t>
  </si>
  <si>
    <t>['go', 'gdpr', 'express', 'flow']</t>
  </si>
  <si>
    <t>Nirsense Inc</t>
  </si>
  <si>
    <t>['python', 'c', 'r', 'pandas', 'numpy', 'matplotlib', 'scikit-learn', 'jupyter', 'tensorflow']</t>
  </si>
  <si>
    <t>Senior Data Scientist - PDPO</t>
  </si>
  <si>
    <t>['r', 'linux', 'tableau', 'git']</t>
  </si>
  <si>
    <t>Airswift North America</t>
  </si>
  <si>
    <t>['sql', 'r', 'java', 'scala', 'python', 'nosql', 'azure', 'aws', 'databricks']</t>
  </si>
  <si>
    <t>Data Scientist for Electrical Drives</t>
  </si>
  <si>
    <t>Digital Communications Data Analyst (JO-88)</t>
  </si>
  <si>
    <t>['go', 'sql', 'sql server', 'tableau', 'looker']</t>
  </si>
  <si>
    <t>Duluth, GA</t>
  </si>
  <si>
    <t>Blue Harlan</t>
  </si>
  <si>
    <t>['sql', 'python', 'excel', 'powerpoint', 'spreadsheet']</t>
  </si>
  <si>
    <t>Data Engineer - Permanent - London (Remote)</t>
  </si>
  <si>
    <t>Databuzzltd</t>
  </si>
  <si>
    <t>['sql', 'python', 'aws', 'azure', 'gcp', 'pyspark']</t>
  </si>
  <si>
    <t>Comerica Bank</t>
  </si>
  <si>
    <t>['sql', 'nosql', 'aws', 'snowflake', 'jenkins']</t>
  </si>
  <si>
    <t>['python', 'sql', 'snowflake', 'pyspark', 'hadoop']</t>
  </si>
  <si>
    <t>Talent Navigation Experts</t>
  </si>
  <si>
    <t>['sql', 'snowflake', 'oracle', 'sap']</t>
  </si>
  <si>
    <t>Data Driven Developer</t>
  </si>
  <si>
    <t>Rogers, AR</t>
  </si>
  <si>
    <t>Arkansas Center for Data Sciences</t>
  </si>
  <si>
    <t>['c#', 'javascript', 'html', 'css', 'sql', 'jquery', 'git', 'zoom']</t>
  </si>
  <si>
    <t>Sr. Data Scientist/Machine Learning Engineer</t>
  </si>
  <si>
    <t>Wisetek Providers, Inc.</t>
  </si>
  <si>
    <t>['python', 'sql', 'r', 'databricks', 'spark', 'pandas', 'numpy', 'pyspark', 'git']</t>
  </si>
  <si>
    <t>Business Strategy Analyst Senior – Advanced Analytics and Data...</t>
  </si>
  <si>
    <t>['r', 'python', 'phoenix', 'excel', 'tableau']</t>
  </si>
  <si>
    <t>Morris Plains, NJ</t>
  </si>
  <si>
    <t>Distinguished Engineer, Card Core Data Architecture</t>
  </si>
  <si>
    <t>['mongodb', 'mongodb', 'nosql', 'mongo', 'python', 'perl', 'javascript', 'shell', 'cassandra', 'spark', 'hadoop']</t>
  </si>
  <si>
    <t>Samsung Research America</t>
  </si>
  <si>
    <t>['sql', 'python', 'perl', 'aws', 'redshift', 'hadoop', 'spark', 'kafka']</t>
  </si>
  <si>
    <t>Rutherford, NJ</t>
  </si>
  <si>
    <t>ExecuSource</t>
  </si>
  <si>
    <t>ProFocus Technology</t>
  </si>
  <si>
    <t>['sql', 'snowflake', 'azure', 'aws']</t>
  </si>
  <si>
    <t>Dataworks</t>
  </si>
  <si>
    <t>['python', 'sql', 'aws', 'gcp', 'tableau']</t>
  </si>
  <si>
    <t>Teamware Solutions (quantum leap consulting).</t>
  </si>
  <si>
    <t>['python', 'scala', 'java', 'snowflake', 'aws', 'azure', 'spark', 'kubernetes']</t>
  </si>
  <si>
    <t>DIGITAL MEDIA SOLUTIONS</t>
  </si>
  <si>
    <t>['go', 'sql', 'excel', 'powerpoint', 'looker']</t>
  </si>
  <si>
    <t>Stellar Consulting Solutions, LLC</t>
  </si>
  <si>
    <t>['scala', 'python', 'sql', 'azure', 'databricks', 'spark', 'kafka', 'qlik', 'ssis', 'git']</t>
  </si>
  <si>
    <t>['sql', 'python', 'oracle']</t>
  </si>
  <si>
    <t>BlastPoint</t>
  </si>
  <si>
    <t>['python', 'sql', 'pandas', 'scikit-learn']</t>
  </si>
  <si>
    <t>['python', 'r', 'snowflake', 'kubernetes', 'git', 'terraform']</t>
  </si>
  <si>
    <t>Medical Solutions</t>
  </si>
  <si>
    <t>['sql', 'python', 'r', 'c', 'sql server', 'azure', 'jupyter']</t>
  </si>
  <si>
    <t>Actuarial Data Scientist II - Personal Auto (Remote or Hybrid)</t>
  </si>
  <si>
    <t>American Family Mutual Insurance</t>
  </si>
  <si>
    <t>Daman</t>
  </si>
  <si>
    <t>['python', 'snowflake', 'aws']</t>
  </si>
  <si>
    <t>['r', 'python', 'sql', 'java', 'c++', 'c#', 'bash', 'powershell', 'aws', 'tableau']</t>
  </si>
  <si>
    <t>Senior Revenue Data Manager</t>
  </si>
  <si>
    <t>['go', 'looker', 'alteryx']</t>
  </si>
  <si>
    <t>The Talent Advantage Group</t>
  </si>
  <si>
    <t>['sql', 'java', 'python', 'sql server', 'power bi']</t>
  </si>
  <si>
    <t>Lead Data Engineer, Scaled Infrastructure</t>
  </si>
  <si>
    <t>Imaging Specialist</t>
  </si>
  <si>
    <t>['looker', 'slack']</t>
  </si>
  <si>
    <t>Gateway Professional Network</t>
  </si>
  <si>
    <t>['sql', 'r', 'c#', 't-sql', 'sql server', 'azure', 'databricks', 'kafka', 'power bi']</t>
  </si>
  <si>
    <t>Restaurant365</t>
  </si>
  <si>
    <t>['python', 'sql', 'gcp', 'bigquery', 'snowflake', 'azure', 'redshift', 'pandas', 'numpy', 'tensorflow', 'keras', 'matplotlib', 'airflow']</t>
  </si>
  <si>
    <t>Coral Gables, FL</t>
  </si>
  <si>
    <t>HireLogic Search Group</t>
  </si>
  <si>
    <t>['python', 'sql', 'sql server', 'azure']</t>
  </si>
  <si>
    <t>Data Engineer - Data Warehousing (SQL/Python)</t>
  </si>
  <si>
    <t>['sql', 'python', 'gitlab']</t>
  </si>
  <si>
    <t>Application &amp; Data Engineer</t>
  </si>
  <si>
    <t>Turnberry Solutions</t>
  </si>
  <si>
    <t>['java', 'python', 'aws', 'kafka']</t>
  </si>
  <si>
    <t>Hybrid Sr. Data Engineer</t>
  </si>
  <si>
    <t>Willingboro, NJ</t>
  </si>
  <si>
    <t>firstPRO Inc.</t>
  </si>
  <si>
    <t>MMD Services</t>
  </si>
  <si>
    <t>['sql', 'python', 'c#', 'nosql', 'mongodb', 'mongodb', 'sql server', 'dynamodb', 'aws', 'redshift', 'airflow', 'spark', 'ssis', 'ssrs', 'terraform', 'kubernetes', 'gitlab', 'bitbucket']</t>
  </si>
  <si>
    <t>Data Engineer - Mid Level</t>
  </si>
  <si>
    <t>Aubrey, TX</t>
  </si>
  <si>
    <t>['sql', 'python', 'snowflake', 'phoenix']</t>
  </si>
  <si>
    <t>Metagenome Data Scientist</t>
  </si>
  <si>
    <t>Bodega Bay, CA</t>
  </si>
  <si>
    <t>JG-Joint Genome Institute</t>
  </si>
  <si>
    <t>['python', 'perl', 'java', 'assembly', 'shell', 'unix']</t>
  </si>
  <si>
    <t>PointsBet</t>
  </si>
  <si>
    <t>['sql', 'sql server', 'azure', 'databricks', 'spark', 'power bi', 'tableau', 'git']</t>
  </si>
  <si>
    <t>Zachary Piper Solutions, LLC</t>
  </si>
  <si>
    <t>['python', 'golang', 'javascript', 'pytorch', 'kubernetes']</t>
  </si>
  <si>
    <t>710 Labs</t>
  </si>
  <si>
    <t>Hanker Systems Inc</t>
  </si>
  <si>
    <t>Tech brothers infoservices</t>
  </si>
  <si>
    <t>['python', 'sql', 'r', 'java', 'c++', 'hadoop', 'unix', 'excel', 'spss', 'atlassian']</t>
  </si>
  <si>
    <t>Senior MLOps Engineer (m/f/x) - Kaleido AI</t>
  </si>
  <si>
    <t>['python', 'aws', 'pytorch', 'docker', 'kubernetes']</t>
  </si>
  <si>
    <t>['sql', 'r', 'tableau', 'flow']</t>
  </si>
  <si>
    <t>Financial Analyst (entry level)</t>
  </si>
  <si>
    <t>LHH</t>
  </si>
  <si>
    <t>['sql', 'powershell', 'python', 'r', 'sql server', 'azure', 'databricks', 'pyspark', 'spark', 'windows', 'word', 'ssis', 'power bi']</t>
  </si>
  <si>
    <t>['python', 'pandas', 'numpy', 'spark']</t>
  </si>
  <si>
    <t>SCHOOL FINANCE DATA ANALYST</t>
  </si>
  <si>
    <t>​Illinois State Board of Education</t>
  </si>
  <si>
    <t>FullSpeed Automotive</t>
  </si>
  <si>
    <t>['sql', 'python', 'powershell', 'azure', 'databricks', 'spark', 'gdpr']</t>
  </si>
  <si>
    <t>Denken Solutions Inc</t>
  </si>
  <si>
    <t>['sql', 'python', 'aws', 'flow']</t>
  </si>
  <si>
    <t>Data Engineer f|m|d (Zurich - hybrid work model 80-100%)</t>
  </si>
  <si>
    <t>SMG Swiss Marketplace Group</t>
  </si>
  <si>
    <t>['python', 'sql', 'airflow', 'windows', 'linux']</t>
  </si>
  <si>
    <t>Senior Platform Data Engineer, People Analytics</t>
  </si>
  <si>
    <t>['python', 'go', 'aws', 'gcp', 'snowflake', 'redshift', 'looker']</t>
  </si>
  <si>
    <t>Wyetech</t>
  </si>
  <si>
    <t>Stealth Mode AI Startup</t>
  </si>
  <si>
    <t>['python', 'java', 'scala', 'aws', 'azure']</t>
  </si>
  <si>
    <t>Senior Analyst, Data Matching and Integrity</t>
  </si>
  <si>
    <t>CHEP</t>
  </si>
  <si>
    <t>Data Engineer - Google Cloud Platform</t>
  </si>
  <si>
    <t>emids</t>
  </si>
  <si>
    <t>['sql', 'python', 'bigquery', 'pyspark', 'airflow', 'git', 'jenkins']</t>
  </si>
  <si>
    <t>South Miami, FL</t>
  </si>
  <si>
    <t>Venture Personnel</t>
  </si>
  <si>
    <t>['power bi', 'excel', 'flow']</t>
  </si>
  <si>
    <t>Emerald Resource Group</t>
  </si>
  <si>
    <t>['no-sql', 'nosql', 'mongodb', 'mongodb', 'azure', 'power bi']</t>
  </si>
  <si>
    <t>Senior Python Developer/Data Scientist Background or Experience ...</t>
  </si>
  <si>
    <t>Austin Fraser</t>
  </si>
  <si>
    <t>['python', 'c', 'java', 'r', 'shell', 'elasticsearch', 'redis', 'pytorch', 'tensorflow', 'pandas', 'kafka', 'django', 'flask', 'linux', 'docker', 'kubernetes']</t>
  </si>
  <si>
    <t>['sql', 'python', 'postgresql', 'databricks', 'aws', 'gcp', 'tableau']</t>
  </si>
  <si>
    <t>Statistical Analyst / Programmer II</t>
  </si>
  <si>
    <t>Healthy MD</t>
  </si>
  <si>
    <t>Data Engineer, Experimentation &amp; Evaluation-TikTok Data Platform</t>
  </si>
  <si>
    <t>Senior Data Analyst (eCommerce Product Analytics)</t>
  </si>
  <si>
    <t>['python', 'hadoop', 'spark', 'power bi', 'tableau']</t>
  </si>
  <si>
    <t>Lead Data Engineer, London</t>
  </si>
  <si>
    <t>['python', 'sql', 'sql server', 'postgresql', 'mysql', 'aws', 'azure', 'gcp', 'redshift', 'bigquery', 'databricks', 'kafka', 'spark', 'pandas', 'airflow', 'power bi', 'tableau', 'qlik', 'kubernetes', 'github', 'jenkins', 'terraform']</t>
  </si>
  <si>
    <t>Medidata Solutions</t>
  </si>
  <si>
    <t>Piedmont, CA</t>
  </si>
  <si>
    <t>['sql', 'snowflake', 'bigquery', 'aws', 'redshift', 'azure', 'spark', 'pyspark', 'kafka', 'git']</t>
  </si>
  <si>
    <t>Health New England</t>
  </si>
  <si>
    <t>['sql', 'python', 'sql server', 'mysql', 'azure', 'databricks', 'aws', 'spark', 'ssis']</t>
  </si>
  <si>
    <t>Sr. Manager Data Engineering</t>
  </si>
  <si>
    <t>['nosql', 'sql', 't-sql', 'azure', 'databricks', 'oracle', 'aws', 'hadoop']</t>
  </si>
  <si>
    <t>Software Engineer - Data Engineer, Senior</t>
  </si>
  <si>
    <t>KBR, Inc.</t>
  </si>
  <si>
    <t>['sas', 'sas', 'spss', 'excel', 'tableau', 'power bi']</t>
  </si>
  <si>
    <t>Data Migration Engineer</t>
  </si>
  <si>
    <t>Moline, IL</t>
  </si>
  <si>
    <t>Quadyster</t>
  </si>
  <si>
    <t>['sql', 'linux', 'windows', 'flow']</t>
  </si>
  <si>
    <t>Data Analyst, Customer Experience</t>
  </si>
  <si>
    <t>Waitroom</t>
  </si>
  <si>
    <t>['typescript', 'javascript', 'golang', 'postgresql', 'redis', 'elasticsearch', 'redshift', 'aws', 'kafka', 'spark', 'node.js', 'docker', 'kubernetes']</t>
  </si>
  <si>
    <t>Senior Data Scientist, Wireless Product</t>
  </si>
  <si>
    <t>['python', 'r', 'sql', 'aws', 'snowflake']</t>
  </si>
  <si>
    <t>Senior Staff Data Scientist - Rocket Growth</t>
  </si>
  <si>
    <t>['python', 'java', 'pytorch', 'tensorflow', 'pyspark', 'flow']</t>
  </si>
  <si>
    <t>Smith Hanley Associates</t>
  </si>
  <si>
    <t>['python', 'sql', 'azure', 'scikit-learn', 'pyspark']</t>
  </si>
  <si>
    <t>Tech Mahindra</t>
  </si>
  <si>
    <t>Data Scientist - Direct Hire Authority</t>
  </si>
  <si>
    <t>US Department of State - Agency Wide</t>
  </si>
  <si>
    <t>['r', 'python', 'sql', 'sas', 'sas', 'go']</t>
  </si>
  <si>
    <t>Senior Director, Head of Business Intelligence</t>
  </si>
  <si>
    <t>Humanity</t>
  </si>
  <si>
    <t>Fourth</t>
  </si>
  <si>
    <t>['python', 'aws', 'snowflake', 'pyspark', 'pandas', 'tensorflow', 'pytorch', 'git', 'docker']</t>
  </si>
  <si>
    <t>Advanced Hires</t>
  </si>
  <si>
    <t>['r', 'python', 'sql', 'power bi', 'dax']</t>
  </si>
  <si>
    <t>Data Analyst, Engineering (Hybrid)</t>
  </si>
  <si>
    <t>EVERSOURCE</t>
  </si>
  <si>
    <t>['sql', 'sql server', 'oracle', 'power bi', 'sharepoint']</t>
  </si>
  <si>
    <t>Data Analyst/Data Scientist</t>
  </si>
  <si>
    <t>Data Engineer (Azure Data Factory)</t>
  </si>
  <si>
    <t>Greensboro, NC</t>
  </si>
  <si>
    <t>CRG</t>
  </si>
  <si>
    <t>['sql', 'sql server', 'azure', 'github']</t>
  </si>
  <si>
    <t>Ardagh Group</t>
  </si>
  <si>
    <t>Navient</t>
  </si>
  <si>
    <t>['python', 'sql', 'aws', 'snowflake', 'airflow', 'ansible', 'terraform', 'jenkins']</t>
  </si>
  <si>
    <t>Data Analyst III - Fitchburg, WI</t>
  </si>
  <si>
    <t>Fitchburg, WI</t>
  </si>
  <si>
    <t>Connect Search, LLC</t>
  </si>
  <si>
    <t>Senior Manager-Data Engineering &amp; Business Intelligence</t>
  </si>
  <si>
    <t>['sql', 'express', 'tableau', 'flow']</t>
  </si>
  <si>
    <t>Storm6</t>
  </si>
  <si>
    <t>['tensorflow', 'pytorch', 'keras']</t>
  </si>
  <si>
    <t>Cleared Data Analyst (ACTIVE TOP SECRET WITH SCI SECURITY...</t>
  </si>
  <si>
    <t>Kojo</t>
  </si>
  <si>
    <t>['python', 'sql', 'go', 'azure', 'aws', 'gcp', 'flow', 'docker', 'unify']</t>
  </si>
  <si>
    <t>Customer Engineer, Computer Vision</t>
  </si>
  <si>
    <t>Scaleai</t>
  </si>
  <si>
    <t>['typescript', 'python']</t>
  </si>
  <si>
    <t>Consulting Solutions LLC</t>
  </si>
  <si>
    <t>['python', 'r', 'sas', 'sas', 'sql', 'postgresql', 'aws', 'redshift', 'hadoop', 'spark', 'unix', 'linux', 'terraform', 'ansible']</t>
  </si>
  <si>
    <t>Customer Experience Senior Data Analyst</t>
  </si>
  <si>
    <t>Peachtree City, GA</t>
  </si>
  <si>
    <t>['sap', 'power bi', 'word', 'excel', 'powerpoint', 'sharepoint']</t>
  </si>
  <si>
    <t>Azure Data Engineer (Azure, Synapse) - Hybrid</t>
  </si>
  <si>
    <t>Verikai Inc</t>
  </si>
  <si>
    <t>['python', 'sql', 'sql server', 'hadoop', 'spark', 'kafka', 'tensorflow', 'pytorch', 'theano', 'keras', 'powerpoint', 'excel', 'tableau', 'microstrategy', 'git', 'bitbucket']</t>
  </si>
  <si>
    <t>['python', 'r', 'aws', 'jupyter', 'hugging face', 'docker']</t>
  </si>
  <si>
    <t>Synergy Solutions</t>
  </si>
  <si>
    <t>['python', 'r', 'scala', 'sql', 'aws', 'gcp', 'azure', 'spark']</t>
  </si>
  <si>
    <t>Senior Data Engineer Investments</t>
  </si>
  <si>
    <t>['sql', 'python', 'java', 'c++', 'nosql', 'snowflake', 'spark', 'kafka', 'hadoop', 'airflow', 'jupyter', 'docker', 'kubernetes']</t>
  </si>
  <si>
    <t>Geospatial Data Engineer - TS/SCI (Direct Hire; Onsite)</t>
  </si>
  <si>
    <t>['c#', 'c++', 'r', 'python', 'sql', 'hadoop', 'windows', 'power bi', 'tableau']</t>
  </si>
  <si>
    <t>Wallex</t>
  </si>
  <si>
    <t>['python', 'r', 'hadoop', 'spark', 'tableau']</t>
  </si>
  <si>
    <t>Data Operations Engineer</t>
  </si>
  <si>
    <t>['go', 'python', 'javascript']</t>
  </si>
  <si>
    <t>Software Engineer (Scala) - Data&amp;AI</t>
  </si>
  <si>
    <t>['scala', 'gcp', 'bigquery', 'hadoop', 'spark', 'windows']</t>
  </si>
  <si>
    <t>Data Engineer (AWS Databricks-PySpark)</t>
  </si>
  <si>
    <t>Capgemini Engineering</t>
  </si>
  <si>
    <t>['python', 'scala', 'sql', 'aws', 'databricks', 'spark', 'pyspark']</t>
  </si>
  <si>
    <t>Manager, Data Engineering (Python, AWS, Airflow, Snowflake) (Hybrid)</t>
  </si>
  <si>
    <t>Poughkeepsie, NY</t>
  </si>
  <si>
    <t>Simatree</t>
  </si>
  <si>
    <t>['word', 'sharepoint', 'excel', 'powerpoint']</t>
  </si>
  <si>
    <t>Cloud Data Engineer (ISD Engineer - IV - Cloud Engineering)</t>
  </si>
  <si>
    <t>['powershell', 'sql', 'cassandra', 'azure', 'databricks', 'power bi']</t>
  </si>
  <si>
    <t>Data Engineer – Cloud Data Lake Integration</t>
  </si>
  <si>
    <t>Nava</t>
  </si>
  <si>
    <t>['azure', 'sap', 'tableau', 'power bi']</t>
  </si>
  <si>
    <t>['sql', 'javascript', 'tableau']</t>
  </si>
  <si>
    <t>['python', 'r', 'sql', 'sas', 'sas', 'shell', 'nosql', 'postgresql', 'hadoop', 'airflow', 'kafka', 'spark', 'linux', 'tableau', 'qlik', 'splunk', 'git']</t>
  </si>
  <si>
    <t>Possip</t>
  </si>
  <si>
    <t>['ruby', 'ruby', 'sql', 'python', 'heroku', 'aws', 'gcp', 'keras', 'pytorch', 'tensorflow', 'scikit-learn', 'matplotlib', 'ruby on rails', 'twilio']</t>
  </si>
  <si>
    <t>Bolingbrook, IL</t>
  </si>
  <si>
    <t>Medix Technology</t>
  </si>
  <si>
    <t>['sql', 'python', 'scala', 'r', 'nosql', 'azure', 'databricks', 'spark', 'ssis', 'tableau', 'docker', 'kubernetes']</t>
  </si>
  <si>
    <t>Data Operations Analyst</t>
  </si>
  <si>
    <t>['vba', 'sql', 'python', 'excel']</t>
  </si>
  <si>
    <t>Top Stack</t>
  </si>
  <si>
    <t>['java', 'c++', 'python', 'r', 'databricks', 'ibm cloud', 'snowflake', 'spark', 'hadoop', 'numpy', 'pandas', 'tableau', 'power bi', 'git']</t>
  </si>
  <si>
    <t>Lothian, MD</t>
  </si>
  <si>
    <t>New Jersey</t>
  </si>
  <si>
    <t>['sql', 'aws', 'gcp', 'pyspark']</t>
  </si>
  <si>
    <t>Staff Data Engineer, Business Operations</t>
  </si>
  <si>
    <t>Rivian</t>
  </si>
  <si>
    <t>['sql', 'java', 'python', 'scala', 'aws', 'redshift', 'databricks', 'react', 'airflow']</t>
  </si>
  <si>
    <t>Procurement Global Data Analyst</t>
  </si>
  <si>
    <t>Lublin, Poland</t>
  </si>
  <si>
    <t>DiamondPick</t>
  </si>
  <si>
    <t>Data scientist | Fort meade, MD</t>
  </si>
  <si>
    <t>Veritaz IT Tech</t>
  </si>
  <si>
    <t>Data Scientist (Python)</t>
  </si>
  <si>
    <t>Visionary Technology Consultants</t>
  </si>
  <si>
    <t>['python', 'splunk']</t>
  </si>
  <si>
    <t>['sql', 'sql server', 'windows', 'ssrs']</t>
  </si>
  <si>
    <t>Haddonfield, NJ</t>
  </si>
  <si>
    <t>TEC - Niche</t>
  </si>
  <si>
    <t>['sql', 'mongodb', 'mongodb', 'css', 'postgresql', 'aws', 'azure', 'power bi']</t>
  </si>
  <si>
    <t>AWS Cloud Data Engineer</t>
  </si>
  <si>
    <t>['python', 'powershell', 'ruby', 'ruby', 'java', 'redis', 'aws', 'redshift', 'kafka', 'spark', 'hadoop', 'git', 'terraform', 'jenkins', 'ansible', 'puppet', 'docker', 'kubernetes']</t>
  </si>
  <si>
    <t>Quirch Foods</t>
  </si>
  <si>
    <t>Sr Research Scientist- Privacy</t>
  </si>
  <si>
    <t>Entry-Level Data Scientist Engineer</t>
  </si>
  <si>
    <t>EmpiRx Health</t>
  </si>
  <si>
    <t>['sql', 'python', 'c#', 'powershell', 'sql server', 'azure', 'databricks', 'excel', 'power bi', 'ssrs', 'unity', 'git']</t>
  </si>
  <si>
    <t>The Phoenix Group</t>
  </si>
  <si>
    <t>['mongodb', 'mongodb', 'nosql', 'scala', 'java', 'kotlin', 'python', 'postgresql', 'redshift', 'snowflake', 'aws', 'terraform']</t>
  </si>
  <si>
    <t>['shell', 'databricks', 'aws', 'azure', 'spark', 'pyspark', 'jupyter']</t>
  </si>
  <si>
    <t>Government Contract Sr. Data Engineer</t>
  </si>
  <si>
    <t>Sedona Technologies Government Services</t>
  </si>
  <si>
    <t>['python', 'java', 'scala', 'sql', 'postgresql', 'mysql']</t>
  </si>
  <si>
    <t>['r', 'python', 'java', 'sql', 'tableau']</t>
  </si>
  <si>
    <t>US Treasury, Departmental Offices</t>
  </si>
  <si>
    <t>['sas', 'sas', 'r', 'python', 'go']</t>
  </si>
  <si>
    <t>Data Engineer, Backend</t>
  </si>
  <si>
    <t>ALTA IT Services</t>
  </si>
  <si>
    <t>['sql', 'aws', 'spark', 'pandas', 'hadoop', 'github', 'gitlab']</t>
  </si>
  <si>
    <t>Configuration/Data Analyst / Principal Configuration/Data Analyst</t>
  </si>
  <si>
    <t>['r', 'excel', 'sap']</t>
  </si>
  <si>
    <t>Mantys</t>
  </si>
  <si>
    <t>CS Data/WFM Data Specialist</t>
  </si>
  <si>
    <t>['sql', 'python', 'r', 'tableau', 'qlik', 'power bi']</t>
  </si>
  <si>
    <t>Visionaire Partners</t>
  </si>
  <si>
    <t>['sql', 'sql server', 'oracle', 'ssrs', 'tableau', 'power bi']</t>
  </si>
  <si>
    <t>Rosemont, IL</t>
  </si>
  <si>
    <t>Medix</t>
  </si>
  <si>
    <t>['sql', 'sql server', 'db2', 'azure', 'tableau', 'power bi', 'ssis', 'ssrs']</t>
  </si>
  <si>
    <t>['postgresql', 'dynamodb', 'pandas', 'numpy', 'pytorch', 'plotly']</t>
  </si>
  <si>
    <t>Data Engineer Co-Op</t>
  </si>
  <si>
    <t>['python', 'javascript', 'aws', 'gcp', 'azure', 'linux', 'terraform', 'zoom', 'slack']</t>
  </si>
  <si>
    <t>Celink</t>
  </si>
  <si>
    <t>['python', 'sql', 'aws', 'jupyter', 'tensorflow', 'pytorch', 'power bi', 'confluence', 'jira']</t>
  </si>
  <si>
    <t>['python', 'mongodb', 'mongodb', 'javascript', 'nosql', 'postgresql', 'mysql', 'redshift', 'databricks', 'airflow', 'django']</t>
  </si>
  <si>
    <t>Senior-Data Scientist</t>
  </si>
  <si>
    <t>['python', 'r', 'scala', 'sql', 'c', 'golang', 'go', 'azure', 'databricks', 'snowflake', 'hadoop']</t>
  </si>
  <si>
    <t>Eurowag</t>
  </si>
  <si>
    <t>['sql', 'go', 'bigquery', 'snowflake', 'azure']</t>
  </si>
  <si>
    <t>Community Sponsorship Hub</t>
  </si>
  <si>
    <t>['r', 'sas', 'sas', 'spss', 'excel', 'powerpoint']</t>
  </si>
  <si>
    <t>Senior Data Analyst - Gaming Social Media Growth</t>
  </si>
  <si>
    <t>HoYoverse</t>
  </si>
  <si>
    <t>Bayforce</t>
  </si>
  <si>
    <t>['sql', 'nosql', 'sql server', 'mysql', 'oracle', 'excel', 'word', 'powerpoint']</t>
  </si>
  <si>
    <t>Senior Data Modeler</t>
  </si>
  <si>
    <t>Dynatrace</t>
  </si>
  <si>
    <t>['sql', 'java', 'snowflake', 'aws', 'azure']</t>
  </si>
  <si>
    <t>The Los Angeles Film School</t>
  </si>
  <si>
    <t>['sql', 'express', 'windows', 'macos', 'linux', 'outlook', 'zoom']</t>
  </si>
  <si>
    <t>['python', 'docker']</t>
  </si>
  <si>
    <t>['sql', 'python', 'azure', 'databricks', 'ssis']</t>
  </si>
  <si>
    <t>['sql', 'python', 'powershell', 'c#', 'java', 'r', 'sql server', 'azure', 'aws', 'databricks', 'pyspark', 'hadoop', 'ssis']</t>
  </si>
  <si>
    <t>Data Engineer and Architect</t>
  </si>
  <si>
    <t>Centennial, CO</t>
  </si>
  <si>
    <t>NOVUS Professional Services Inc.</t>
  </si>
  <si>
    <t>['java', 'javascript', 'css', 'python', 'sql', 'aws', 'azure', 'oracle', 'spring', 'react', 'graphql', 'angular']</t>
  </si>
  <si>
    <t>DevOps Data Engineer</t>
  </si>
  <si>
    <t>Averity</t>
  </si>
  <si>
    <t>['python', 'sql', 'bash', 'aws', 'jupyter', 'linux', 'jenkins', 'bitbucket', 'terraform', 'docker']</t>
  </si>
  <si>
    <t>Devcare Solutions</t>
  </si>
  <si>
    <t>['r', 'python', 'sas', 'sas', 'sql', 'db2', 'sql server', 'oracle', 'hadoop', 'microstrategy', 'tableau', 'spss']</t>
  </si>
  <si>
    <t>Applied Scientist, AWS AI</t>
  </si>
  <si>
    <t>ClinDCast LLC</t>
  </si>
  <si>
    <t>Data Engineer (Spark) | Video Analytics | Series D | $200-300k TC</t>
  </si>
  <si>
    <t>['python', 'scala', 'sql', 'redshift', 'aws', 'spark']</t>
  </si>
  <si>
    <t>Position: Senior-Lead Data Engineer</t>
  </si>
  <si>
    <t>Tourism Industry</t>
  </si>
  <si>
    <t>['sql', 'python', 'aws', 'snowflake', 'pyspark', 'flow']</t>
  </si>
  <si>
    <t>Senior Data Engineer, Marketing Analytics</t>
  </si>
  <si>
    <t>Equitable</t>
  </si>
  <si>
    <t>['sql', 'python', 'databricks', 'azure', 'pyspark', 'excel']</t>
  </si>
  <si>
    <t>Informatics Analyst (Data Scientist)</t>
  </si>
  <si>
    <t>['python', 'sql', 'shell', 'pytorch', 'linux']</t>
  </si>
  <si>
    <t>Application Software Engineer, Data</t>
  </si>
  <si>
    <t>['python', 'c#', 'java', 'scala', 'go', 'sql', 'javascript', 'postgresql', 'kafka', 'spark', 'jupyter', 'react', 'angular']</t>
  </si>
  <si>
    <t>Jr. Business Analyst</t>
  </si>
  <si>
    <t>Vertex Solutions Inc.</t>
  </si>
  <si>
    <t>Head of Battery Data Science</t>
  </si>
  <si>
    <t>['python', 'aws', 'gcp']</t>
  </si>
  <si>
    <t>Disney Direct to Consumer</t>
  </si>
  <si>
    <t>['scala', 'postgresql', 'aws', 'aurora', 'spark', 'kubernetes']</t>
  </si>
  <si>
    <t>['sql', 'python', 'scala', 'hadoop', 'spark', 'kafka', 'pyspark', 'airflow', 'tableau', 'power bi', 'cognos']</t>
  </si>
  <si>
    <t>Systems Data Integration &amp; Analysis Supervisor</t>
  </si>
  <si>
    <t>Pinellas County Government</t>
  </si>
  <si>
    <t>['sap', 'excel', 'word']</t>
  </si>
  <si>
    <t>Sutoer Solutions</t>
  </si>
  <si>
    <t>['sql', 'r', 'python', 'numpy', 'pandas', 'scikit-learn', 'tensorflow']</t>
  </si>
  <si>
    <t>Data Engineer ETL lnformatica API SQL Engineer</t>
  </si>
  <si>
    <t>['sql', 'python', 'azure', 'aws']</t>
  </si>
  <si>
    <t>Qualco</t>
  </si>
  <si>
    <t>['matlab', 'python', 'sql', 'scikit-learn', 'gdpr']</t>
  </si>
  <si>
    <t>Data Engineer I (Ab Initio)</t>
  </si>
  <si>
    <t>['snowflake', 'aws', 'qlik', 'microstrategy']</t>
  </si>
  <si>
    <t>Data Scientist - TikTok Ads (Business Integrity)</t>
  </si>
  <si>
    <t>['r', 'python', 'matlab', 'sql']</t>
  </si>
  <si>
    <t>Decision &amp; Data Analyst-UAE</t>
  </si>
  <si>
    <t>Foodics</t>
  </si>
  <si>
    <t>['sql', 'r', 'python', 'tableau', 'looker', 'power bi']</t>
  </si>
  <si>
    <t>Sr Data Engineer - Deep Learning</t>
  </si>
  <si>
    <t>Flawless AI</t>
  </si>
  <si>
    <t>['python', 'aws', 'gcp', 'pytorch', 'tensorflow', 'keras', 'airflow', 'github', 'terraform']</t>
  </si>
  <si>
    <t>['sql', 'nosql', 'java', 'python', 'aws', 'kafka', 'spark', 'hadoop']</t>
  </si>
  <si>
    <t>Senior Data Engineer (100% Remote)</t>
  </si>
  <si>
    <t>['python', 'sql', 'shell', 'gcp', 'aws']</t>
  </si>
  <si>
    <t>Worth Search</t>
  </si>
  <si>
    <t>['postgresql', 'aws', 'gcp', 'react', 'kafka', 'spark', 'tensorflow', 'airflow', 'kubernetes', 'jenkins', 'terraform']</t>
  </si>
  <si>
    <t>Source Select Group</t>
  </si>
  <si>
    <t>['python', 'snowflake', 'datarobot']</t>
  </si>
  <si>
    <t>LHH Recruitment Solutions</t>
  </si>
  <si>
    <t>Acunor</t>
  </si>
  <si>
    <t>['r', 'python', 'sql', 'aws', 'redshift']</t>
  </si>
  <si>
    <t>DIRECTOR OF DATA SCIENCE 160,000 - 170,000</t>
  </si>
  <si>
    <t>['python', 'sql', 'aws', 'spark', 'hadoop', 'power bi', 'tableau', 'terraform']</t>
  </si>
  <si>
    <t>Thomas-Matthew Associates</t>
  </si>
  <si>
    <t>['sql', 'nosql', 'azure', 'gcp', 'spark']</t>
  </si>
  <si>
    <t>['python', 'aws', 'pyspark', 'hadoop']</t>
  </si>
  <si>
    <t>(Senior) Data Engineer (m/f/d)</t>
  </si>
  <si>
    <t>SIXT</t>
  </si>
  <si>
    <t>Linden, NJ</t>
  </si>
  <si>
    <t>Goodwin Transportation Group</t>
  </si>
  <si>
    <t>['python', 'sql', 'nltk', 'tensorflow', 'pytorch', 'word']</t>
  </si>
  <si>
    <t>Energize Group</t>
  </si>
  <si>
    <t>['python', 'sql', 'r', 'aws', 'redshift', 'airflow', 'linux', 'redhat']</t>
  </si>
  <si>
    <t>['python', 'bash', 'perl', 'java', 'postgresql', 'mysql', 'oracle', 'aws', 'hadoop', 'kafka', 'linux', 'flow', 'git', 'docker', 'kubernetes', 'gitlab']</t>
  </si>
  <si>
    <t>Founding Data Engineer</t>
  </si>
  <si>
    <t>['python', 'java', 'scala', 'nosql', 'aws', 'gcp', 'azure', 'spark', 'hadoop']</t>
  </si>
  <si>
    <t>Data Scientists AI, Advanced Analytics &amp; Data</t>
  </si>
  <si>
    <t>['sql', 'python', 'c', 'sql server', 'gcp', 'aws', 'azure', 'oracle', 'linux', 'microstrategy', 'terraform']</t>
  </si>
  <si>
    <t>Data Analyst 4 (VID 141389)</t>
  </si>
  <si>
    <t>Utica, MI</t>
  </si>
  <si>
    <t>Signs365.com, LLC</t>
  </si>
  <si>
    <t>Data Scientist/ML</t>
  </si>
  <si>
    <t>Universal Business Solutions</t>
  </si>
  <si>
    <t>['python', 'r', 'scala', 'spark', 'pyspark', 'jupyter', 'tensorflow', 'keras', 'pytorch', 'mxnet', 'opencv']</t>
  </si>
  <si>
    <t>Data Engineer - Hybrid</t>
  </si>
  <si>
    <t>Hire With Jarvis</t>
  </si>
  <si>
    <t>['python', 'azure', 'aws', 'redshift', 'linux']</t>
  </si>
  <si>
    <t>Voice Data Engineer</t>
  </si>
  <si>
    <t>Camp Springs, MD</t>
  </si>
  <si>
    <t>LOCAL TO STL ONLY - SSRS Reporting / Data Analyst - No C2C</t>
  </si>
  <si>
    <t>Fenton, MO</t>
  </si>
  <si>
    <t>neteffects</t>
  </si>
  <si>
    <t>['sql', 'go', 'sql server', 'oracle', 'ssrs']</t>
  </si>
  <si>
    <t>Lynx Analytics</t>
  </si>
  <si>
    <t>['python', 'java', 'scala', 'shell', 'sql', 'hadoop', 'spark', 'linux', 'sap']</t>
  </si>
  <si>
    <t>Data Analyst/Help Desk</t>
  </si>
  <si>
    <t>Hialeah, FL</t>
  </si>
  <si>
    <t>Iwebgrocer</t>
  </si>
  <si>
    <t>['sql', 'windows', 'excel', 'trello']</t>
  </si>
  <si>
    <t>JSE V&amp;V Data Scientist</t>
  </si>
  <si>
    <t>Lexington Park, MD</t>
  </si>
  <si>
    <t>SURVICE Engineering Company</t>
  </si>
  <si>
    <t>US National Geospatial-Intelligence Agency</t>
  </si>
  <si>
    <t>['python', 'r', 'c', 'sap', 'tableau']</t>
  </si>
  <si>
    <t>Data Engineer - Risk Analytics</t>
  </si>
  <si>
    <t>Business Intelligence &amp; Analytics Specialist</t>
  </si>
  <si>
    <t>['sql', 'sap', 'excel', 'powerpoint', 'power bi', 'ms access']</t>
  </si>
  <si>
    <t>['python', 'java', 'sql', 'cassandra', 'hadoop', 'spark', 'tableau']</t>
  </si>
  <si>
    <t>Planner/Analyst</t>
  </si>
  <si>
    <t>Ridgewood, NJ</t>
  </si>
  <si>
    <t>Commtech</t>
  </si>
  <si>
    <t>['excel', 'wire']</t>
  </si>
  <si>
    <t>Data Engineer (Local to New England Only)</t>
  </si>
  <si>
    <t>['sql', 'azure', 'dax', 'power bi']</t>
  </si>
  <si>
    <t>Lumin Digital</t>
  </si>
  <si>
    <t>['java', 'python', 'sql', 'mysql', 'postgresql', 'redis', 'dynamodb', 'aurora', 'redshift', 'aws', 'azure', 'kafka', 'pandas', 'pyspark', 'spark', 'hadoop', 'linux', 'terraform', 'git', 'docker', 'kubernetes']</t>
  </si>
  <si>
    <t>['mongodb', 'mongodb', 'sql', 'python', 'r', 'scala', 'tableau', 'looker']</t>
  </si>
  <si>
    <t>Loan Data Analyst</t>
  </si>
  <si>
    <t>AdelFi</t>
  </si>
  <si>
    <t>Senior Data Scientist (NLP and Classification Expert)</t>
  </si>
  <si>
    <t>Filevine</t>
  </si>
  <si>
    <t>['python', 'java', 'aws', 'azure', 'gcp', 'spark', 'nltk', 'scikit-learn', 'tensorflow', 'pytorch', 'pandas', 'numpy', 'matplotlib']</t>
  </si>
  <si>
    <t>['python', 'nosql', 'aws', 'redshift', 'flask', 'django', 'word', 'git', 'jenkins']</t>
  </si>
  <si>
    <t>['python', 'java', 'scala', 'sql', 'azure', 'aws', 'spark', 'kafka']</t>
  </si>
  <si>
    <t>High Growth Tech Start Up - Senior Data Scientist (Recommender...</t>
  </si>
  <si>
    <t>Hudson Modeling</t>
  </si>
  <si>
    <t>['python', 'tensorflow', 'keras', 'pandas', 'numpy', 'plotly', 'seaborn', 'matplotlib']</t>
  </si>
  <si>
    <t>Lead Software Engineer, Data</t>
  </si>
  <si>
    <t>['java', 'sql', 'nosql', 'aws', 'kafka']</t>
  </si>
  <si>
    <t>Data Scientist - TikTok Ads</t>
  </si>
  <si>
    <t>Medicaid Data Scientist</t>
  </si>
  <si>
    <t>ProSearch</t>
  </si>
  <si>
    <t>['sql', 'java', 'scala', 'python', 'aws', 'spark', 'hadoop', 'kafka', 'airflow']</t>
  </si>
  <si>
    <t>Data Scientist Engineer</t>
  </si>
  <si>
    <t>['snowflake', 'datarobot']</t>
  </si>
  <si>
    <t>Trainline</t>
  </si>
  <si>
    <t>['go', 'sql', 'python', 'r', 'aws', 'powerpoint', 'tableau', 'power bi']</t>
  </si>
  <si>
    <t>Highland Park, IL</t>
  </si>
  <si>
    <t>['sql', 'sql server', 'ssis', 'tableau', 'power bi']</t>
  </si>
  <si>
    <t>['sql', 'python', 'neo4j', 'aws', 'databricks', 'snowflake', 'ibm cloud', 'tableau', 'qlik']</t>
  </si>
  <si>
    <t>Director, Revenue Optimization Data Science</t>
  </si>
  <si>
    <t>National Football League (NFL)</t>
  </si>
  <si>
    <t>Senior Data Engineer - Quant Hedge Fund</t>
  </si>
  <si>
    <t>CRM Data Operations Lead PGD-11369</t>
  </si>
  <si>
    <t>['sql', 'vba', 'oracle', 'excel', 'visio', 'powerpoint', 'ms access']</t>
  </si>
  <si>
    <t>Zyreoneconsulting LLC</t>
  </si>
  <si>
    <t>['redshift']</t>
  </si>
  <si>
    <t>Inclusively</t>
  </si>
  <si>
    <t>Data Scientist Technical Specialist. Job in Reston My Valley Jobs...</t>
  </si>
  <si>
    <t>Senior Data Operations Engineer, EF Data</t>
  </si>
  <si>
    <t>['python', 'aws', 'tableau', 'excel']</t>
  </si>
  <si>
    <t>['sql', 'python', 'r', 'sql server', 'oracle', 'azure', 'power bi', 'sap', 'jira']</t>
  </si>
  <si>
    <t>fierlo</t>
  </si>
  <si>
    <t>['python', 'sql', 'nosql', 'mongo', 'redis', 'aws', 'graphql', 'kafka', 'kubernetes', 'docker', 'git', 'airtable']</t>
  </si>
  <si>
    <t>Senior Manager II, Data Science</t>
  </si>
  <si>
    <t>['r', 'python', 'scala', 'spark', 'tensorflow', 'excel']</t>
  </si>
  <si>
    <t>Riverside Staffing, LLC</t>
  </si>
  <si>
    <t>['python', 'aws', 'pandas', 'numpy', 'scikit-learn']</t>
  </si>
  <si>
    <t>Machine Learning Architect / Engineer</t>
  </si>
  <si>
    <t>['python', 'r', 'databricks', 'aws', 'spark', 'pytorch', 'scikit-learn', 'git', 'docker']</t>
  </si>
  <si>
    <t>Infra Solutions Senior Data Engineer</t>
  </si>
  <si>
    <t>BLACKCLOAK</t>
  </si>
  <si>
    <t>['go', 'nosql', 'sql', 'firebase', 'firebase', 'redis', 'bigquery', 'snowflake', 'kafka', 'spark', 'pandas', 'excel', 'jira']</t>
  </si>
  <si>
    <t>People Insights Analyst III</t>
  </si>
  <si>
    <t>U.S. Postal Service</t>
  </si>
  <si>
    <t>['r', 'sas', 'sas', 'spss']</t>
  </si>
  <si>
    <t>['python', 'java', 'scala', 'sql', 'mysql', 'postgresql', 'oracle', 'aws', 'azure', 'spark']</t>
  </si>
  <si>
    <t>Data Integration Specialist</t>
  </si>
  <si>
    <t>Timișoara, Romania</t>
  </si>
  <si>
    <t>['sql', 'java', 'mysql', 'mariadb', 'spark', 'jira']</t>
  </si>
  <si>
    <t>Data Engineer, DataOps</t>
  </si>
  <si>
    <t>['mongodb', 'mongodb', 'python', 'snowflake', 'kafka', 'airflow', 'kubernetes']</t>
  </si>
  <si>
    <t>Marketing CRM Data Specialist</t>
  </si>
  <si>
    <t>Taguig, Metro Manila, Philippines</t>
  </si>
  <si>
    <t>AECOM</t>
  </si>
  <si>
    <t>['excel', 'sharepoint']</t>
  </si>
  <si>
    <t>['sql', 'python', 'azure', 'databricks', 'power bi']</t>
  </si>
  <si>
    <t>[VSN] Mid Level Data Engineer</t>
  </si>
  <si>
    <t>Software Mind</t>
  </si>
  <si>
    <t>['python', 'c#', 'nosql', 'mongodb', 'mongodb', 'cassandra', 'snowflake', 'redshift', 'kafka']</t>
  </si>
  <si>
    <t>Software Developer &amp; Data Engineer II</t>
  </si>
  <si>
    <t>Boston Public Health Commission</t>
  </si>
  <si>
    <t>['sql', 't-sql', 'python', 'c#', 'css', 'javascript', 'asp.net', 'jquery', 'power bi']</t>
  </si>
  <si>
    <t>Jr. Financial Data Analyst</t>
  </si>
  <si>
    <t>Gibsonton, FL</t>
  </si>
  <si>
    <t>Leola Construction, LLC</t>
  </si>
  <si>
    <t>Love, Bonito</t>
  </si>
  <si>
    <t>['c', 'sql', 'python', 'aws', 'redshift', 'tableau']</t>
  </si>
  <si>
    <t>Data Reporting Analyst III</t>
  </si>
  <si>
    <t>Prism Consult Ltd</t>
  </si>
  <si>
    <t>['python', 'sql', 'numpy', 'pandas', 'matplotlib', 'scikit-learn', 'git', 'jira']</t>
  </si>
  <si>
    <t>Nord Group</t>
  </si>
  <si>
    <t>['python', 'r', 'solidity']</t>
  </si>
  <si>
    <t>VP, Finances Data Analyst Lead (Consent Order Testing) –C13 -Hybrid</t>
  </si>
  <si>
    <t>['sql', 'shell', 'oracle', 'unix', 'jira']</t>
  </si>
  <si>
    <t>Project Manager - Data Analyst. Job in The Colony My Valley Jobs Today</t>
  </si>
  <si>
    <t>['sql', 'go', 'alteryx', 'sap']</t>
  </si>
  <si>
    <t>Warrington, PA</t>
  </si>
  <si>
    <t>Blueprint Strategic Advisory Partners</t>
  </si>
  <si>
    <t>['sql', 'python', 'r', 'sql server', 'aws', 'azure', 'tensorflow', 'pytorch', 'scikit-learn']</t>
  </si>
  <si>
    <t>DeepHealth</t>
  </si>
  <si>
    <t>['python', 'pandas']</t>
  </si>
  <si>
    <t>Sumo Logic</t>
  </si>
  <si>
    <t>['sql', 'nosql', 'python', 'ruby', 'ruby', 'aws', 'azure', 'gcp', 'hadoop', 'unix', 'terraform', 'docker', 'git', 'jenkins']</t>
  </si>
  <si>
    <t>AE Business Solutions</t>
  </si>
  <si>
    <t>['sql', 'python', 'r', 'power bi']</t>
  </si>
  <si>
    <t>Evaluation and Data Analyst (Hybrid / On-Site 3x)</t>
  </si>
  <si>
    <t>East Orange, NJ</t>
  </si>
  <si>
    <t>Family Connections, Inc.</t>
  </si>
  <si>
    <t>Bridgeport, CT</t>
  </si>
  <si>
    <t>City of Bridgeport</t>
  </si>
  <si>
    <t>Analyst contract</t>
  </si>
  <si>
    <t>AmerisourceBergen</t>
  </si>
  <si>
    <t>['word', 'powerpoint', 'excel']</t>
  </si>
  <si>
    <t>BI/Data Engineer</t>
  </si>
  <si>
    <t>['sql', 'sql server', 'sharepoint', 'ssis']</t>
  </si>
  <si>
    <t>Data Scientist in Telecom Industry</t>
  </si>
  <si>
    <t>Karma Management Global Consulting Solutions Pvt Ltd</t>
  </si>
  <si>
    <t>['python', 'r', 'sql', 'sas', 'sas', 'tableau', 'power bi']</t>
  </si>
  <si>
    <t>Meridian Cooperative</t>
  </si>
  <si>
    <t>['sql', 'c#', 'java', 'oracle', 'alteryx', 'git']</t>
  </si>
  <si>
    <t>Sales Support/Data Analyst</t>
  </si>
  <si>
    <t>Coventry, RI</t>
  </si>
  <si>
    <t>Director, Data Science - Omnichannel Supply Chain Strategy</t>
  </si>
  <si>
    <t>Staff Data Engineer (Data Platform)</t>
  </si>
  <si>
    <t>['sql', 'nosql', 'java', 'scala', 'python', 'aws', 'azure', 'gcp', 'spark', 'kafka']</t>
  </si>
  <si>
    <t>['sql', 'r', 'python', 'java', 'c++', 'scala', 'mongodb', 'mongodb', 'sql server', 'db2', 'cassandra', 'snowflake', 'oracle']</t>
  </si>
  <si>
    <t>Data Analytics with Telecom</t>
  </si>
  <si>
    <t>Headway Tek Inc</t>
  </si>
  <si>
    <t>Senior Consultant in Pay Equity / Data Analytics Area (European...</t>
  </si>
  <si>
    <t>['python', 'vba', 'r']</t>
  </si>
  <si>
    <t>Python (Data Engineer)</t>
  </si>
  <si>
    <t>Mphasis</t>
  </si>
  <si>
    <t>['go', 'sql', 'python', 'scala', 'sql server', 'aws', 'azure', 'gcp', 'snowflake', 'redshift', 'bigquery', 'spark', 'hadoop', 'alteryx', 'tableau', 'docker', 'kubernetes', 'git']</t>
  </si>
  <si>
    <t>Senior/Lead Data Scientist</t>
  </si>
  <si>
    <t>Nova Credit</t>
  </si>
  <si>
    <t>['sql', 'python', 'pyspark', 'unify']</t>
  </si>
  <si>
    <t>['r', 'python', 'sas', 'sas', 'sql', 'jupyter', 'spark', 'excel']</t>
  </si>
  <si>
    <t>['python', 'golang', 'bash', 'kafka', 'flask', 'terraform']</t>
  </si>
  <si>
    <t>['python', 'sql', 'azure', 'spark', 'pyspark']</t>
  </si>
  <si>
    <t>e-business International Inc</t>
  </si>
  <si>
    <t>['powershell', 'python', 'bash', 'ruby', 'ruby', 'perl', 'sql', 'aws', 'redshift', 'terraform']</t>
  </si>
  <si>
    <t>New Albany, OH</t>
  </si>
  <si>
    <t>TEKsystems</t>
  </si>
  <si>
    <t>['python', 'sql', 'databricks', 'azure']</t>
  </si>
  <si>
    <t>Data Analyst II - Herbert Wertheim College of Medicine</t>
  </si>
  <si>
    <t>Florida International University</t>
  </si>
  <si>
    <t>['r', 'sas', 'sas', 'sql', 'excel', 'spss']</t>
  </si>
  <si>
    <t>TS/SCI Data Analyst - SQL and Python Experience Mandatory</t>
  </si>
  <si>
    <t>Argo Data</t>
  </si>
  <si>
    <t>['python', 'r', 'sql', 'power bi']</t>
  </si>
  <si>
    <t>Senior Data Analyst (Bangkok Based, Relocation Provided)</t>
  </si>
  <si>
    <t>Bang Rak, Bangkok, Thailand</t>
  </si>
  <si>
    <t>Data Engineer (Job Ref: 1875)</t>
  </si>
  <si>
    <t>['python', 'scala', 'java', 'sql', 'aws', 'gcp', 'bigquery', 'redshift', 'snowflake', 'airflow', 'unreal']</t>
  </si>
  <si>
    <t>Data Analyst &amp; Evaluation Director (Nonprofit)</t>
  </si>
  <si>
    <t>Progression Partners</t>
  </si>
  <si>
    <t>['sas', 'sas', 'sql', 'nosql', 'cassandra', 'hadoop', 'looker', 'power bi', 'tableau']</t>
  </si>
  <si>
    <t>['power bi', 'excel', 'powerpoint']</t>
  </si>
  <si>
    <t>['sql', 'sas', 'sas', 'r', 'python', 'alteryx', 'spss', 'tableau']</t>
  </si>
  <si>
    <t>RevolutionParts</t>
  </si>
  <si>
    <t>['javascript', 'golang', 'php', 'sql', 'nosql', 'python', 'mysql', 'postgresql', 'aws', 'kubernetes']</t>
  </si>
  <si>
    <t>Orion Groups</t>
  </si>
  <si>
    <t>['python', 'bash', 'gcp', 'hadoop', 'spark', 'flow', 'jenkins', 'github', 'jira', 'confluence']</t>
  </si>
  <si>
    <t>US Customs and Border Protection</t>
  </si>
  <si>
    <t>['c', 'go', 'word']</t>
  </si>
  <si>
    <t>TDA</t>
  </si>
  <si>
    <t>['sql', 'python', 'perl', 'java']</t>
  </si>
  <si>
    <t>Peritus Inc.</t>
  </si>
  <si>
    <t>Reprise Digital</t>
  </si>
  <si>
    <t>['sql', 'python', 'aws', 'azure', 'snowflake', 'git', 'codecommit']</t>
  </si>
  <si>
    <t>Lead Governance Data Analyst</t>
  </si>
  <si>
    <t>Albertsons</t>
  </si>
  <si>
    <t>['sql', 'phoenix']</t>
  </si>
  <si>
    <t>(Junior) Data Scientist</t>
  </si>
  <si>
    <t>['python', 'r', 'snowflake', 'pyspark', 'power bi', 'git']</t>
  </si>
  <si>
    <t>IT Resources Corp</t>
  </si>
  <si>
    <t>Senior Data Scientist Lead</t>
  </si>
  <si>
    <t>Securonix</t>
  </si>
  <si>
    <t>['sql', 'python', 'snowflake', 'hadoop', 'jupyter', 'spark']</t>
  </si>
  <si>
    <t>['windows', 'power bi', 'cognos', 'tableau']</t>
  </si>
  <si>
    <t>Lead Data Engineer - Remote</t>
  </si>
  <si>
    <t>['sql', 'snowflake', 'bigquery', 'aws', 'redshift', 'spark', 'airflow', 'kafka']</t>
  </si>
  <si>
    <t>Data Management Analyst III</t>
  </si>
  <si>
    <t>['python', 'r', 'sas', 'sas', 'sql', 'spss', 'tableau', 'cognos']</t>
  </si>
  <si>
    <t>Data Analyst | 2-4 Yrs Exp | Ad-Hoc Strategy |  w/ Power BI &amp; SQL...</t>
  </si>
  <si>
    <t>['python', 'sql', 'azure']</t>
  </si>
  <si>
    <t>Data Engineer -GCP - Solution Architect- Big Query</t>
  </si>
  <si>
    <t>['sql', 'gcp']</t>
  </si>
  <si>
    <t>Data Management Specialist Expert</t>
  </si>
  <si>
    <t>['python', 'c#', 'java', 'sql', 'db2', 'mysql', 'aws', 'tableau', 'alteryx', 'word', 'excel']</t>
  </si>
  <si>
    <t>GeoComply</t>
  </si>
  <si>
    <t>['python', 'sql', 'databricks', 'mxnet', 'spark']</t>
  </si>
  <si>
    <t>['sas', 'sas', 'spark', 'excel', 'spss']</t>
  </si>
  <si>
    <t>Baton Rouge, LA</t>
  </si>
  <si>
    <t>['sql', 'go', 'azure', 'ssis', 'ssrs']</t>
  </si>
  <si>
    <t>['sql', 'python', 't-sql', 'powershell', 'sql server', 'aws', 'airflow', 'ssis', 'ssrs', 'tableau', 'power bi', 'git', 'atlassian', 'jira', 'confluence']</t>
  </si>
  <si>
    <t>Big Data Senior Engineer</t>
  </si>
  <si>
    <t>Skan</t>
  </si>
  <si>
    <t>['scala', 'azure', 'spark', 'pyspark', 'kafka', 'git']</t>
  </si>
  <si>
    <t>Kensho</t>
  </si>
  <si>
    <t>['python', 'postgresql', 'airflow']</t>
  </si>
  <si>
    <t>Sr. ML Scientist- AI Platform Team</t>
  </si>
  <si>
    <t>Senior Big Data Engineer - Data &amp; AI</t>
  </si>
  <si>
    <t>['scala', 'python', 'bigquery', 'gcp', 'spark', 'airflow', 'hadoop', 'kafka', 'unix', 'linux', 'windows', 'terraform']</t>
  </si>
  <si>
    <t>Data Management Expert in Purchasing</t>
  </si>
  <si>
    <t>Celestar Holdings Corporation</t>
  </si>
  <si>
    <t>Cedar Rapids, IA</t>
  </si>
  <si>
    <t>['python', 'java', 'aws', 'azure', 'airflow', 'kubernetes']</t>
  </si>
  <si>
    <t>Sales Business Analyst</t>
  </si>
  <si>
    <t>Spot On Talent</t>
  </si>
  <si>
    <t>Staff Data Engineer, Metrics Management</t>
  </si>
  <si>
    <t>['sql', 'excel', 'tableau', 'flow']</t>
  </si>
  <si>
    <t>Völur</t>
  </si>
  <si>
    <t>['python', 'snowflake', 'azure', 'spark', 'tensorflow', 'pytorch', 'keras', 'docker', 'kubernetes', 'git', 'bitbucket']</t>
  </si>
  <si>
    <t>Jr. Data Quality Analyst</t>
  </si>
  <si>
    <t>PatientPoint</t>
  </si>
  <si>
    <t>Mid-Level Data BI Analyst</t>
  </si>
  <si>
    <t>Full-time, Part-time, and Temp work</t>
  </si>
  <si>
    <t>Doran Jones Inc.</t>
  </si>
  <si>
    <t>['java', 'sql', 'spring', 'git']</t>
  </si>
  <si>
    <t>Sr Principal Data Scientist-9399. Job in Roy My Valley Jobs Today</t>
  </si>
  <si>
    <t>['r', 'sql', 'sql server', 'postgresql', 'oracle', 'hadoop', 'ssis', 'alteryx', 'tableau']</t>
  </si>
  <si>
    <t>Padgett Advance Technologies Inc.</t>
  </si>
  <si>
    <t>['python', 'r', 'sql', 'hadoop', 'spark', 'alteryx']</t>
  </si>
  <si>
    <t>Recruiting from Scratch</t>
  </si>
  <si>
    <t>['sql', 'pandas', 'numpy', 'tidyverse', 'git']</t>
  </si>
  <si>
    <t>Java/Software Programmer (for the first job description)Data...</t>
  </si>
  <si>
    <t>['java', 'javascript', 'c++', 'sas', 'sas', 'python', 'spring', 'tableau', 'power bi', 'docker', 'jenkins']</t>
  </si>
  <si>
    <t>['java', 'python', 'sql', 'azure', 'databricks', 'snowflake', 'spark', 'power bi', 'jira', 'confluence']</t>
  </si>
  <si>
    <t>(Senior) Data Engineer (all genders)</t>
  </si>
  <si>
    <t>['python', 'sql', 'scala', 'aws', 'azure', 'gcp', 'redshift', 'airflow', 'docker']</t>
  </si>
  <si>
    <t>Software/Data Engineer (Python/C#)</t>
  </si>
  <si>
    <t>['c#', 'python', 'sql', 'azure', 'snowflake', 'redshift', 'ssis']</t>
  </si>
  <si>
    <t>Senior Software Engineer - Streaming / Real time, Ads Data</t>
  </si>
  <si>
    <t>Data Management Analyst</t>
  </si>
  <si>
    <t>MRI Software</t>
  </si>
  <si>
    <t>Staff Data Scientist, Post-Market Biostatistics-Remote</t>
  </si>
  <si>
    <t>Siemens Healthineers</t>
  </si>
  <si>
    <t>['go', 'sas', 'sas', 'r', 'sql', 'python', 'snowflake', 'azure', 'spark', 'qlik']</t>
  </si>
  <si>
    <t>Hazelwood, MO</t>
  </si>
  <si>
    <t>['sql', 'python', 'sql server', 'azure', 'aws', 'oracle', 'pandas', 'scikit-learn', 'tensorflow', 'pytorch', 'theano', 'tableau', 'power bi', 'ssis', 'cognos']</t>
  </si>
  <si>
    <t>Risk Adjustment/Healthcare Data Analyst</t>
  </si>
  <si>
    <t>['ruby', 'ruby', 'html', 'javascript', 'sql', 'nosql', 'python', 'r', 'matlab', 'azure', 'gcp', 'tensorflow', 'pytorch', 'keras', 'git', 'bitbucket', 'github']</t>
  </si>
  <si>
    <t>Lead Data Analyst LIVE - USDS</t>
  </si>
  <si>
    <t>['python', 'gcp', 'spark', 'kafka', 'hadoop', 'terraform']</t>
  </si>
  <si>
    <t>Data Strategy Lead</t>
  </si>
  <si>
    <t>Syrup</t>
  </si>
  <si>
    <t>['python', 'postgresql', 'snowflake', 'redshift', 'databricks', 'aws', 'spark', 'airflow', 'pandas', 'tableau', 'looker']</t>
  </si>
  <si>
    <t>['sql', 'sql server', 'oracle', 'azure', 'aws', 'jenkins']</t>
  </si>
  <si>
    <t>Innova Solutions</t>
  </si>
  <si>
    <t>['python', 't-sql', 'azure', 'databricks', 'pyspark', 'spark']</t>
  </si>
  <si>
    <t>Brookwood Search &amp; Selection</t>
  </si>
  <si>
    <t>Data Engineer - Enterprise Data Governance</t>
  </si>
  <si>
    <t>Azure Data Engineer- Asset Management firm 200k</t>
  </si>
  <si>
    <t>Atlantic Partners Corporation</t>
  </si>
  <si>
    <t>['sql', 'c#', 'python', 'powershell', 'sql server', 'azure']</t>
  </si>
  <si>
    <t>Mid-Level Data Analyst (TS/SCI)</t>
  </si>
  <si>
    <t>Vice President of Data Science</t>
  </si>
  <si>
    <t>Pipeline Geospatial Data Scientist</t>
  </si>
  <si>
    <t>West Palm Beach, FL</t>
  </si>
  <si>
    <t>Advanced Management USA LLC</t>
  </si>
  <si>
    <t>['sql', 'vba', 'python', 'sql server', 'excel', 'word', 'powerpoint', 'outlook']</t>
  </si>
  <si>
    <t>Diamanti</t>
  </si>
  <si>
    <t>Junior Insight Analyst for Global Clients</t>
  </si>
  <si>
    <t>Salt</t>
  </si>
  <si>
    <t>['python', 'r', 'pandas', 'scikit-learn']</t>
  </si>
  <si>
    <t>TechMate, Inc.</t>
  </si>
  <si>
    <t>Reports and Data Analyst</t>
  </si>
  <si>
    <t>MMC Group</t>
  </si>
  <si>
    <t>Leeds Professional Resources</t>
  </si>
  <si>
    <t>Analytics Engineer - 00046049 - Lauren Kraus</t>
  </si>
  <si>
    <t>ShipBob</t>
  </si>
  <si>
    <t>['sql', 'powershell', 'mongo', 'azure', 'spark', 'power bi', 'git']</t>
  </si>
  <si>
    <t>MatchPoint Solutions</t>
  </si>
  <si>
    <t>Senior Data Analyst (Healthcare)</t>
  </si>
  <si>
    <t>['r', 'python', 'sas', 'sas', 'sql', 'tableau', 'qlik', 'power bi', 'looker']</t>
  </si>
  <si>
    <t>Innovaccer</t>
  </si>
  <si>
    <t>['sql', 'python', 'snowflake', 'aws', 'redshift', 'github']</t>
  </si>
  <si>
    <t>['java', 'python', 'sql', 'databricks', 'snowflake', 'bigquery', 'spark', 'spring', 'flask']</t>
  </si>
  <si>
    <t>OTG Management</t>
  </si>
  <si>
    <t>['python', 'sql', 'postgresql', 'aws', 'redshift', 'spark', 'airflow', 'looker', 'docker']</t>
  </si>
  <si>
    <t>Data Engineer (PySpark)</t>
  </si>
  <si>
    <t>Benefitfocus</t>
  </si>
  <si>
    <t>['sql', 'databricks', 'aws', 'gcp', 'azure', 'snowflake', 'pyspark', 'spark', 'git', 'jenkins']</t>
  </si>
  <si>
    <t>Software QA Engineer - Machine Learning QE</t>
  </si>
  <si>
    <t>['java', 'selenium']</t>
  </si>
  <si>
    <t>Plymouth, MI</t>
  </si>
  <si>
    <t>['sql', 'sql server', 'ssrs']</t>
  </si>
  <si>
    <t>Pollen Tech Pte Ltd</t>
  </si>
  <si>
    <t>['python', 'java', 'scala', 'sql', 'nosql', 'mongodb', 'mongodb', 'postgresql', 'aws', 'azure', 'airflow']</t>
  </si>
  <si>
    <t>JEA</t>
  </si>
  <si>
    <t>Contentsquare</t>
  </si>
  <si>
    <t>Sr. Portfolio Data Analyst</t>
  </si>
  <si>
    <t>Rokt</t>
  </si>
  <si>
    <t>Remote Azure Data Engineer</t>
  </si>
  <si>
    <t>['python', 'sql', 'go', 'azure', 'databricks', 'spark', 'alteryx', 'power bi']</t>
  </si>
  <si>
    <t>Data Analyst 2 - 03497, 02054</t>
  </si>
  <si>
    <t>Menands, NY</t>
  </si>
  <si>
    <t>East Windsor, NJ</t>
  </si>
  <si>
    <t>Atyeti</t>
  </si>
  <si>
    <t>['sql', 'java', 'azure', 'spark']</t>
  </si>
  <si>
    <t>Senior Software Engineer I, Machine Learning</t>
  </si>
  <si>
    <t>['gcp', 'terraform']</t>
  </si>
  <si>
    <t>ITASE Data Scientist</t>
  </si>
  <si>
    <t>Senior Business Intelligence Analyst - BI</t>
  </si>
  <si>
    <t>Chemical Guys</t>
  </si>
  <si>
    <t>['r', 'python', 'sql', 'sql server', 'oracle', 'power bi', 'dax', 'tableau']</t>
  </si>
  <si>
    <t>Amica Mutual Insurance Company</t>
  </si>
  <si>
    <t>['sql', 'mongodb', 'mongodb', 'python', 'r', 'sql server', 'dynamodb', 'oracle', 'redshift', 'snowflake', 'aws', 'spark', 'hadoop', 'excel']</t>
  </si>
  <si>
    <t>Staff Product Analytics Engineer</t>
  </si>
  <si>
    <t>['gcp', 'aws', 'azure', 'flow', 'jira']</t>
  </si>
  <si>
    <t>Technical Solution Engineer - Spark - Costa Rica</t>
  </si>
  <si>
    <t>['sql', 'elasticsearch', 'sql server', 'mysql', 'databricks', 'oracle', 'aws', 'azure', 'gcp', 'spark', 'hadoop', 'kafka', 'excel', 'slack', 'unify']</t>
  </si>
  <si>
    <t>NLP Engineer</t>
  </si>
  <si>
    <t>Karachi, Pakistan</t>
  </si>
  <si>
    <t>Beam</t>
  </si>
  <si>
    <t>['python', 'keras', 'pytorch', 'tensorflow']</t>
  </si>
  <si>
    <t>['sql', 'html', 'python', 'javascript', 'snowflake', 'excel', 'word']</t>
  </si>
  <si>
    <t>US Federal Acquisition Service</t>
  </si>
  <si>
    <t>['r', 'python', 'sql', 'c', 'scala', 'java', 'sas', 'sas', 'mysql', 'sql server', 'redshift', 'oracle', 'express', 'tableau', 'flow']</t>
  </si>
  <si>
    <t>Prin Cloud Data Engineer</t>
  </si>
  <si>
    <t>['dynamodb', 'elasticsearch', 'aws', 'kafka', 'spark']</t>
  </si>
  <si>
    <t>Statistical Analyst</t>
  </si>
  <si>
    <t>Vanda Pharmaceuticals</t>
  </si>
  <si>
    <t>Johns Hopkins University &amp; Medicine - Development and Alumni Relations</t>
  </si>
  <si>
    <t>['tableau', 'excel']</t>
  </si>
  <si>
    <t>Colorado City, TX</t>
  </si>
  <si>
    <t>Production Support Engineer</t>
  </si>
  <si>
    <t>['shell', 'postgresql', 'linux', 'centos', 'terraform']</t>
  </si>
  <si>
    <t>Agoura Hills, CA</t>
  </si>
  <si>
    <t>Cydcor</t>
  </si>
  <si>
    <t>Tekcogno</t>
  </si>
  <si>
    <t>Data Engineer - Barcelona</t>
  </si>
  <si>
    <t>Cyber Security Analyst</t>
  </si>
  <si>
    <t>Dimensional Thinking LLC</t>
  </si>
  <si>
    <t>Lead engineers with SDET and ETL experience - Canada Remote</t>
  </si>
  <si>
    <t>KSP United Corporation</t>
  </si>
  <si>
    <t>['java', 'sql', 'aws', 'selenium']</t>
  </si>
  <si>
    <t>Data Scientist, Algorithms - Pricing</t>
  </si>
  <si>
    <t>['python', 'r', 'matlab', 'sql']</t>
  </si>
  <si>
    <t>Data Scientist IV Data Science</t>
  </si>
  <si>
    <t>CFS - Technology</t>
  </si>
  <si>
    <t>['sql', 'sql server', 'ssrs', 'power bi', 'excel']</t>
  </si>
  <si>
    <t>Manager, Data Engineering</t>
  </si>
  <si>
    <t>['python', 'sql', 'java', 'sql server', 'hadoop', 'spark', 'kafka', 'ssis', 'power bi', 'tableau', 'microstrategy']</t>
  </si>
  <si>
    <t>Talent Data Analyst</t>
  </si>
  <si>
    <t>Populus Financial Group</t>
  </si>
  <si>
    <t>['sql', 'excel', 'powerpoint', 'cognos']</t>
  </si>
  <si>
    <t>Entech Network Solutions, LLC.</t>
  </si>
  <si>
    <t>['r', 'python', 'sql', 'snowflake', 'tableau']</t>
  </si>
  <si>
    <t>Senior Software Engineer (ML/AI Models)</t>
  </si>
  <si>
    <t>Soroco</t>
  </si>
  <si>
    <t>['python', 'scikit-learn', 'tensorflow']</t>
  </si>
  <si>
    <t>['scala', 'python', 'java', 'nosql', 'sql', 'mongo', 'shell', 'mysql', 'cassandra', 'redshift', 'snowflake', 'aws', 'azure', 'hadoop', 'kafka', 'spark']</t>
  </si>
  <si>
    <t>Data Analyst, Texas McCombs</t>
  </si>
  <si>
    <t>University of Texas at Austin</t>
  </si>
  <si>
    <t>['c', 'power bi', 'tableau', 'excel', 'word', 'powerpoint', 'outlook', 'smartsheet']</t>
  </si>
  <si>
    <t>Prime Team Partners</t>
  </si>
  <si>
    <t>['sql', 'excel', 'powerpoint', 'word', 'tableau']</t>
  </si>
  <si>
    <t>Principal Data Scientist - Canada - Remote</t>
  </si>
  <si>
    <t>Very</t>
  </si>
  <si>
    <t>['sql', 'elixir', 'c', 'rust', 'python', 'c++', 'aws', 'azure', 'gcp', 'bigquery', 'numpy', 'pandas', 'scikit-learn', 'matplotlib', 'pyspark', 'pytorch', 'tensorflow', 'jupyter', 'phoenix', 'linux', 'looker', 'git', 'github', 'docker', 'terraform', 'slack', 'zoom']</t>
  </si>
  <si>
    <t>Miro</t>
  </si>
  <si>
    <t>['looker']</t>
  </si>
  <si>
    <t>ThoughtSpot</t>
  </si>
  <si>
    <t>['python', 'sql', 'java', 'no-sql', 'snowflake', 'unix']</t>
  </si>
  <si>
    <t>Deep Learning Research Engineer</t>
  </si>
  <si>
    <t>Plumerai</t>
  </si>
  <si>
    <t>['python', 'tensorflow', 'keras', 'pytorch']</t>
  </si>
  <si>
    <t>Community Medical Group</t>
  </si>
  <si>
    <t>['sql', 'python', 'r', 'tableau', 'power bi', 'looker']</t>
  </si>
  <si>
    <t>Business Strategy Analyst (Analytics) - Midlevel (Hybrid)</t>
  </si>
  <si>
    <t>['sql', 'snowflake', 'phoenix', 'excel', 'tableau']</t>
  </si>
  <si>
    <t>['python', 'sql', 'snowflake', 'spark', 'pyspark', 'airflow']</t>
  </si>
  <si>
    <t>Data Analyst, Neuroimaging</t>
  </si>
  <si>
    <t>Stone Alliance Group</t>
  </si>
  <si>
    <t>['matlab', 'r', 'python']</t>
  </si>
  <si>
    <t>Merchandising Analyst (Data Analyst)</t>
  </si>
  <si>
    <t>['sql', 'vba', 'tableau', 'excel', 'alteryx']</t>
  </si>
  <si>
    <t>Business Intelligence (BI) QA Analyst</t>
  </si>
  <si>
    <t>['sql', 'go', 'power bi', 'ssis']</t>
  </si>
  <si>
    <t>BI / Business Analyst</t>
  </si>
  <si>
    <t>['power bi', 'tableau', 'sap']</t>
  </si>
  <si>
    <t>AppleOne Technical Staffing</t>
  </si>
  <si>
    <t>US National Institutes of Health</t>
  </si>
  <si>
    <t>Senior Data Scientist - TikTok Global Search</t>
  </si>
  <si>
    <t>['r', 'python', 'scala', 'tensorflow', 'keras', 'pytorch']</t>
  </si>
  <si>
    <t>General Engineer - Data...</t>
  </si>
  <si>
    <t>US Veterans Health Administration</t>
  </si>
  <si>
    <t>Klaveness Digital</t>
  </si>
  <si>
    <t>['sql', 'power bi', 'flow', 'gitlab', 'kubernetes']</t>
  </si>
  <si>
    <t>NobleAI</t>
  </si>
  <si>
    <t>Senior Marketing Data Analyst</t>
  </si>
  <si>
    <t>['sql', 'bigquery', 'snowflake', 'tableau']</t>
  </si>
  <si>
    <t>Client Service Analyst - Total Plan Transparency Data</t>
  </si>
  <si>
    <t>Burgiss</t>
  </si>
  <si>
    <t>['excel', 'microsoft teams']</t>
  </si>
  <si>
    <t>['java']</t>
  </si>
  <si>
    <t>Senior Data Scientist, Genetics</t>
  </si>
  <si>
    <t>Data Scientist, Lead  (NLP)</t>
  </si>
  <si>
    <t>['python', 'r', 'aws', 'azure', 'nltk', 'tableau']</t>
  </si>
  <si>
    <t>Ocean Media</t>
  </si>
  <si>
    <t>['html', 'sql', 'r', 'python', 'tableau']</t>
  </si>
  <si>
    <t>Data Analyst/Engineer</t>
  </si>
  <si>
    <t>Veeam</t>
  </si>
  <si>
    <t>['sql', 'vmware', 'oracle', 'azure', 'spark', 'pandas', 'windows', 'linux', 'unix', 'sharepoint', 'sap']</t>
  </si>
  <si>
    <t>Mid-Level Data Analyst</t>
  </si>
  <si>
    <t>Tekfocus Minds Pvt Ltd</t>
  </si>
  <si>
    <t>['scala', 'couchdb', 'hadoop']</t>
  </si>
  <si>
    <t>Desarrollador Big Data</t>
  </si>
  <si>
    <t>['python', 'java', 'sql', 'azure', 'spark', 'hadoop', 'linux', 'tableau']</t>
  </si>
  <si>
    <t>US Office of Workers' Compensation Programs</t>
  </si>
  <si>
    <t>['sql', 'r', 'sas', 'sas', 'python', 'c', 'go', 'spark']</t>
  </si>
  <si>
    <t>Info Origin Inc</t>
  </si>
  <si>
    <t>['sql', 'python', 'snowflake', 'aws', 'looker', 'git']</t>
  </si>
  <si>
    <t>Senior Data Engineer - Python, Spark, AWS, Airflow</t>
  </si>
  <si>
    <t>NECSWS</t>
  </si>
  <si>
    <t>['sql', 'no-sql', 'nosql', 'python', 'r', 'aws', 'redshift', 'graphql', 'spark', 'airflow', 'kafka', 'github']</t>
  </si>
  <si>
    <t>['sql', 'sql server', 'word', 'excel', 'powerpoint', 'tableau']</t>
  </si>
  <si>
    <t>Product Data Analyst - Fleet</t>
  </si>
  <si>
    <t>The Hertz Corporation</t>
  </si>
  <si>
    <t>['python', 'sql', 'aws', 'tableau']</t>
  </si>
  <si>
    <t>Flock Safety</t>
  </si>
  <si>
    <t>['python', 'sql', 'c', 'tableau']</t>
  </si>
  <si>
    <t>Midtown Consulting Group</t>
  </si>
  <si>
    <t>Data Scientist - Office of the Customer</t>
  </si>
  <si>
    <t>BI Analyst (Pricing)</t>
  </si>
  <si>
    <t>['python', 'r', 'oracle', 'microstrategy', 'flow']</t>
  </si>
  <si>
    <t>Applied Scientist, SDO Privacy - PDC team</t>
  </si>
  <si>
    <t>['go', 'java', 'c++', 'python', 'sql', 'oracle']</t>
  </si>
  <si>
    <t>Data Scientist II- Outcomes</t>
  </si>
  <si>
    <t>Gillette Children's Specialty Healthcare</t>
  </si>
  <si>
    <t>Paid Bootcamp- STEM Entry Level Data Analyst and Visualization</t>
  </si>
  <si>
    <t>PCS globaltech</t>
  </si>
  <si>
    <t>['sql', 'sql server', 'ssis', 'ssrs', 'power bi', 'tableau']</t>
  </si>
  <si>
    <t>Workable</t>
  </si>
  <si>
    <t>['mysql', 'gcp', 'aws', 'linux', 'git', 'docker']</t>
  </si>
  <si>
    <t>Cloud Data Engineer (H/F)</t>
  </si>
  <si>
    <t>Wasquehal, France</t>
  </si>
  <si>
    <t>['python', 'azure', 'gcp']</t>
  </si>
  <si>
    <t>Data &amp; Operations Specialist, MBA Admissions</t>
  </si>
  <si>
    <t>Harvard Business School</t>
  </si>
  <si>
    <t>['gdpr', 'tableau', 'zoom']</t>
  </si>
  <si>
    <t>['sql', 'nosql', 'mongodb', 'mongodb', 'java', 'aws', 'azure', 'oracle', 'hadoop', 'windows', 'linux', 'unix', 'sap', 'git']</t>
  </si>
  <si>
    <t>Data Scientist Senior Technical Specialist (6109)</t>
  </si>
  <si>
    <t>Data Analyst (Jr.)</t>
  </si>
  <si>
    <t>Ben Allegretti Consulting (BAC)</t>
  </si>
  <si>
    <t>['power bi', 'zoom']</t>
  </si>
  <si>
    <t>Mechanical Engineer / Data Analysis</t>
  </si>
  <si>
    <t>WideSense</t>
  </si>
  <si>
    <t>['matlab', 'python', 'postgresql', 'mysql', 'pytorch', 'scikit-learn']</t>
  </si>
  <si>
    <t>Junior Level Modeling and Simulation Engineer/ Data Analyst</t>
  </si>
  <si>
    <t>['sql', 'r', 'python', 'spark', 'flow']</t>
  </si>
  <si>
    <t>Senior Data Analyst, Clinical Programs - REMOTE/HYBRID</t>
  </si>
  <si>
    <t>DAVITA</t>
  </si>
  <si>
    <t>['sql', 'python', 'r', 'sas', 'sas', 'go', 'tableau', 'power bi', 'spss', 'excel', 'powerpoint']</t>
  </si>
  <si>
    <t>Signal Processing Data Scientist</t>
  </si>
  <si>
    <t>Basel, Switzerland</t>
  </si>
  <si>
    <t>ARTIDIS</t>
  </si>
  <si>
    <t>['go', 'linux']</t>
  </si>
  <si>
    <t>TS Cleared Data Scientist</t>
  </si>
  <si>
    <t>['python', 'numpy', 'pandas', 'scikit-learn', 'pyspark', 'matplotlib', 'seaborn']</t>
  </si>
  <si>
    <t>Sr. Data Analyst - Product (Culver City, CA)</t>
  </si>
  <si>
    <t>['mysql', 'oracle', 'snowflake', 'hadoop', 'looker']</t>
  </si>
  <si>
    <t>Data Analyst with Actimize Development experience</t>
  </si>
  <si>
    <t>Synechron</t>
  </si>
  <si>
    <t>['shell', 'sql', 'oracle', 'unix']</t>
  </si>
  <si>
    <t>Population Health Data Analyst</t>
  </si>
  <si>
    <t>Frederick, MD</t>
  </si>
  <si>
    <t>Frederick Health Hospital</t>
  </si>
  <si>
    <t>['sql', 'c', 'excel', 'tableau']</t>
  </si>
  <si>
    <t>1872 Consulting</t>
  </si>
  <si>
    <t>['sas', 'sas', 'python', 'java']</t>
  </si>
  <si>
    <t>RPL International</t>
  </si>
  <si>
    <t>TechOps Data Scientist (Wilsonville, OR or Huntsville, AL)</t>
  </si>
  <si>
    <t>Siemens</t>
  </si>
  <si>
    <t>['sas', 'sas', 'java', 'scala', 'c++', 'matlab', 'mongodb', 'mongodb', 'cassandra', 'excel', 'tableau', 'qlik']</t>
  </si>
  <si>
    <t>Data Engineer (Databricks/Snowflake/ETL)</t>
  </si>
  <si>
    <t>ACL Technology</t>
  </si>
  <si>
    <t>['python', 'scala', 'sql', 'databricks', 'snowflake', 'aws', 'azure', 'gcp', 'spark', 'airflow', 'flow']</t>
  </si>
  <si>
    <t>Amwell</t>
  </si>
  <si>
    <t>['sql', 't-sql', 'vba', 'sql server', 'ms access', 'looker']</t>
  </si>
  <si>
    <t>IS Data Engineer</t>
  </si>
  <si>
    <t>['sql', 'sql server', 'snowflake', 'azure', 'databricks']</t>
  </si>
  <si>
    <t>Pricing and Data Analyst</t>
  </si>
  <si>
    <t>Hainesport, NJ</t>
  </si>
  <si>
    <t>Neta Scientific, Inc.</t>
  </si>
  <si>
    <t>['html', 'sql', 'excel']</t>
  </si>
  <si>
    <t>Senior Software Engineer, Cluster Scalability</t>
  </si>
  <si>
    <t>Newport Beach, CA</t>
  </si>
  <si>
    <t>SAGE IT</t>
  </si>
  <si>
    <t>['go', 'python', 'snowflake', 'aws', 'azure', 'git', 'docker']</t>
  </si>
  <si>
    <t>Director of Data Science - Go to Market (GTM)</t>
  </si>
  <si>
    <t>['sql', 'crystal', 'sql server', 'windows', 'power bi', 'word', 'excel', 'powerpoint']</t>
  </si>
  <si>
    <t>Zagreb, Croatia</t>
  </si>
  <si>
    <t>Photomath</t>
  </si>
  <si>
    <t>AdTech Data Analyst</t>
  </si>
  <si>
    <t>Assistant Director, Data Science</t>
  </si>
  <si>
    <t>Liberty Mutual</t>
  </si>
  <si>
    <t>McCann New York</t>
  </si>
  <si>
    <t>Cirrus Group Consulting, Inc.</t>
  </si>
  <si>
    <t>['sql', 'powershell', 'python', 'bash', 'ruby', 'ruby', 'perl', 'sas', 'sas', 'aws', 'redshift', 'alteryx', 'terraform']</t>
  </si>
  <si>
    <t>Scott AFB, IL</t>
  </si>
  <si>
    <t>D&amp;G Support Services</t>
  </si>
  <si>
    <t>Sourcing Analyst</t>
  </si>
  <si>
    <t>Lhoist North America</t>
  </si>
  <si>
    <t>Hueman PE Talent Solutions</t>
  </si>
  <si>
    <t>['excel', 'tableau', 'ssrs']</t>
  </si>
  <si>
    <t>Technical Business Analyst</t>
  </si>
  <si>
    <t>['swift', 'sql']</t>
  </si>
  <si>
    <t>Data Scientist - Cloud Specialty</t>
  </si>
  <si>
    <t>Swoon</t>
  </si>
  <si>
    <t>Senior Quantitative Data Engineer - HFT</t>
  </si>
  <si>
    <t>['c++', 'java', 'go', 'python']</t>
  </si>
  <si>
    <t>['sql', 'python', 'r', 'aws', 'azure', 'snowflake', 'airflow', 'tableau', 'flow']</t>
  </si>
  <si>
    <t>Okaya Corp</t>
  </si>
  <si>
    <t>Data Warehouse developer/Data Engineer</t>
  </si>
  <si>
    <t>Golden Valley, MN</t>
  </si>
  <si>
    <t>Cross Talent Solutions</t>
  </si>
  <si>
    <t>['go', 'sql', 'sql server', 'tableau']</t>
  </si>
  <si>
    <t>Senior Product Manager, Data Operations - Search &amp; Discovery</t>
  </si>
  <si>
    <t>US Nuclear Regulatory Commission</t>
  </si>
  <si>
    <t>['sql', 'python', 'r', 'javascript', 'java', 'numpy', 'pandas', 'scikit-learn', 'matplotlib', 'tableau', 'sharepoint']</t>
  </si>
  <si>
    <t>Director, Data Operations</t>
  </si>
  <si>
    <t>['sql', 'tableau', 'jira', 'confluence']</t>
  </si>
  <si>
    <t>Delivery Manager (Data&amp;AI Solutions)</t>
  </si>
  <si>
    <t>['sql', 'sas', 'sas', 'r']</t>
  </si>
  <si>
    <t>Sr Principal Data Scientist. Job in Clearfield My Valley Jobs Today</t>
  </si>
  <si>
    <t>Datacubed Health</t>
  </si>
  <si>
    <t>['python', 'r', 'sas', 'sas', 'sql', 'shell', 'firebase', 'firebase', 'aws', 'tableau']</t>
  </si>
  <si>
    <t>NLP Data Scientist</t>
  </si>
  <si>
    <t>Senior Product and Service Owner "Big Data - Knowledge Layer...</t>
  </si>
  <si>
    <t>['julia', 'neo4j', 'spark', 'linux']</t>
  </si>
  <si>
    <t>Energy Analyst</t>
  </si>
  <si>
    <t>Priority Power Management</t>
  </si>
  <si>
    <t>['excel', 'word', 'outlook', 'powerpoint']</t>
  </si>
  <si>
    <t>['python', 'sql', 'bigquery', 'excel', 'tableau']</t>
  </si>
  <si>
    <t>Director, Analytics and Data Warehouse</t>
  </si>
  <si>
    <t>Duarte, CA</t>
  </si>
  <si>
    <t>Prolacta Bioscience</t>
  </si>
  <si>
    <t>['python', 'r', 'sql', 'sql server', 'azure', 'tableau', 'power bi', 'terminal']</t>
  </si>
  <si>
    <t>Eliassen Group</t>
  </si>
  <si>
    <t>Cambridge, MA (+1 other)</t>
  </si>
  <si>
    <t>ArbiLex</t>
  </si>
  <si>
    <t>['python', 'sql', 'aws', 'numpy', 'pandas', 'matplotlib']</t>
  </si>
  <si>
    <t>San Salvador, El Salvador</t>
  </si>
  <si>
    <t>El Salvador</t>
  </si>
  <si>
    <t>['sql', 'powerpoint', 'power bi', 'flow']</t>
  </si>
  <si>
    <t>Senior Scientist, Assay and Biology Data Scientist</t>
  </si>
  <si>
    <t>BenevolentAI</t>
  </si>
  <si>
    <t>Technology Talent Network LLC</t>
  </si>
  <si>
    <t>Senior Data Scientist, AI and Computational Chemistry</t>
  </si>
  <si>
    <t>Merck Group</t>
  </si>
  <si>
    <t>['python', 'java', 'javascript', 'c++']</t>
  </si>
  <si>
    <t>GTM Strategy and Operations Senior Associate (Data Analyst)</t>
  </si>
  <si>
    <t>COMPASS Pathways</t>
  </si>
  <si>
    <t>['python', 'aws', 'pandas', 'numpy', 'scikit-learn', 'pytorch', 'linux', 'git']</t>
  </si>
  <si>
    <t>Jacksonville, NC</t>
  </si>
  <si>
    <t>Unity Technologies Corporation</t>
  </si>
  <si>
    <t>['vba', 'javascript', 'r', 'python', 'sql', 'c#', 'html', 'css', 'word', 'excel', 'powerpoint', 'sharepoint']</t>
  </si>
  <si>
    <t>Data Analyst 1/ Trainee 1/2 - Vacancy ID#144054</t>
  </si>
  <si>
    <t>New York State Department of State</t>
  </si>
  <si>
    <t>['azure', 'excel', 'sharepoint']</t>
  </si>
  <si>
    <t>Senior Data Engineer, Ops &amp; Tech</t>
  </si>
  <si>
    <t>['sql', 'python', 'java', 'scala', 'aws', 'redshift', 'hadoop', 'spark']</t>
  </si>
  <si>
    <t>Encipher Technology</t>
  </si>
  <si>
    <t>['scala', 'spark']</t>
  </si>
  <si>
    <t>Cloud/Data Engineer</t>
  </si>
  <si>
    <t>Rabat, Morocco</t>
  </si>
  <si>
    <t>['python', 'gcp', 'azure', 'kubernetes', 'gitlab']</t>
  </si>
  <si>
    <t>Data Scientist (Remote -Virtual)- Supporting Supply Chain</t>
  </si>
  <si>
    <t>US Foods</t>
  </si>
  <si>
    <t>['python', 'sql', 'r', 'matlab', 'azure', 'aws', 'gcp']</t>
  </si>
  <si>
    <t>Ecommerce Data Analyst</t>
  </si>
  <si>
    <t>Woodcliff Lake, NJ</t>
  </si>
  <si>
    <t>Avinya Infotech</t>
  </si>
  <si>
    <t>Senior Manager, Product Ops (Business Intelligence)</t>
  </si>
  <si>
    <t>['python', 'r', 'sas', 'sas', 'sql', 'tableau']</t>
  </si>
  <si>
    <t>Applied Scientist- Search Query Recommendation, Search Assistance</t>
  </si>
  <si>
    <t>Data Engineer (On-site NYC)</t>
  </si>
  <si>
    <t>Oakridge Staffing</t>
  </si>
  <si>
    <t>['python', 'sql', 'aws', 'redshift', 'spark', 'airflow', 'docker']</t>
  </si>
  <si>
    <t>Data Analyst - New Grad - Remote</t>
  </si>
  <si>
    <t>SeatGeek</t>
  </si>
  <si>
    <t>['sql', 'redshift', 'spring', 'looker']</t>
  </si>
  <si>
    <t>Associate Educator, Data Scientist</t>
  </si>
  <si>
    <t>['sql', 'r', 'python', 'numpy', 'pandas', 'tensorflow', 'keras', 'excel', 'tableau', 'git']</t>
  </si>
  <si>
    <t>Senior-Data Analysis</t>
  </si>
  <si>
    <t>['sql', 'python', 'oracle', 'databricks', 'snowflake', 'aws', 'azure', 'pyspark', 'tableau']</t>
  </si>
  <si>
    <t>Data Analyst 1</t>
  </si>
  <si>
    <t>NYS Office for People With Developmental Disabilities</t>
  </si>
  <si>
    <t>['sas', 'sas', 'python', 'sql', 'word']</t>
  </si>
  <si>
    <t>Safety National</t>
  </si>
  <si>
    <t>['sql', 'sql server', 'excel', 'power bi']</t>
  </si>
  <si>
    <t>Lead Data Scientist - Clinical Trial Delivery Analytics</t>
  </si>
  <si>
    <t>Data Engineer (Databricks)</t>
  </si>
  <si>
    <t>EPMintegrators Inc.</t>
  </si>
  <si>
    <t>['nosql', 'databricks', 'aws']</t>
  </si>
  <si>
    <t>Senior Data Scientist (Healthcare &amp; Biotech)</t>
  </si>
  <si>
    <t>['python', 'scala', 'databricks', 'spark']</t>
  </si>
  <si>
    <t>Business Intelligence &amp; Data Visualization Developer</t>
  </si>
  <si>
    <t>['nosql', 'qlik', 'tableau']</t>
  </si>
  <si>
    <t>R&amp;T Deposit Solutions</t>
  </si>
  <si>
    <t>Hamilton Township, NJ</t>
  </si>
  <si>
    <t>Talon Professional Services</t>
  </si>
  <si>
    <t>['sql', 'sql server', 'ssis', 'ssrs', 'excel']</t>
  </si>
  <si>
    <t>Imagine One Technology &amp; Management</t>
  </si>
  <si>
    <t>['python', 'qlik', 'tableau', 'spss', 'word', 'powerpoint', 'excel']</t>
  </si>
  <si>
    <t>Topeka, KS</t>
  </si>
  <si>
    <t>Abbott-Unlimited</t>
  </si>
  <si>
    <t>['r', 'python', 'sql', 'matplotlib', 'pandas', 'numpy', 'cognos', 'power bi', 'excel', 'github']</t>
  </si>
  <si>
    <t>Senior DataOps Engineer (kafka)</t>
  </si>
  <si>
    <t>Bitpanda</t>
  </si>
  <si>
    <t>['r', 'python', 'c#', 'java', 'sql', 'aws', 'gcp', 'redshift', 'snowflake', 'bigquery', 'kafka', 'terraform', 'docker', 'kubernetes', 'gitlab']</t>
  </si>
  <si>
    <t>Vision Technology Services</t>
  </si>
  <si>
    <t>['sql', 'r', 'python', 'vba', 'excel']</t>
  </si>
  <si>
    <t>['sql', 'python', 'r', 'powerpoint', 'excel', 'tableau']</t>
  </si>
  <si>
    <t>DATA ENGINEER (AWS) (Full-time, W2)</t>
  </si>
  <si>
    <t>ACL Digital</t>
  </si>
  <si>
    <t>The Brite Group</t>
  </si>
  <si>
    <t>['python', 'r', 'sql', 'nosql', 'sas', 'sas', 'aws', 'hadoop', 'spark', 'tableau', 'power bi', 'github']</t>
  </si>
  <si>
    <t>Junior Data Manager</t>
  </si>
  <si>
    <t>['python', 'sql', 'postgresql', 'azure', 'snowflake', 'pyspark']</t>
  </si>
  <si>
    <t>CarGurus</t>
  </si>
  <si>
    <t>Atlas Energy Solutions</t>
  </si>
  <si>
    <t>Analyst III - Data Quality - Payroll 18782- 4</t>
  </si>
  <si>
    <t>Fort Worth Independent School District</t>
  </si>
  <si>
    <t>['crystal', 'sql', 'sql server', 'outlook', 'powerpoint', 'excel', 'word', 'ssrs', 'visio']</t>
  </si>
  <si>
    <t>Security Data Analyst</t>
  </si>
  <si>
    <t>Data Analyst III. Job in Dos Palos My Valley Jobs Today</t>
  </si>
  <si>
    <t>Data Science Geospatial - DiGRS</t>
  </si>
  <si>
    <t>Manpower Group Inc.</t>
  </si>
  <si>
    <t>['python', 'sql', 'aws', 'azure', 'tensorflow', 'git', 'github']</t>
  </si>
  <si>
    <t>Application Analyst (W2 &amp; GC)</t>
  </si>
  <si>
    <t>Apidel Technologies</t>
  </si>
  <si>
    <t>['sql', 'python', 'php', 'sql server', 'postgresql', 'mariadb', 'oracle', 'outlook', 'word', 'excel', 'powerpoint']</t>
  </si>
  <si>
    <t>Sr. Data Analyst - Data as a Product</t>
  </si>
  <si>
    <t>Provi</t>
  </si>
  <si>
    <t>['sql', 'python', 'r', 'scala', 'snowflake', 'tableau']</t>
  </si>
  <si>
    <t>Senior Data Analytics Manager</t>
  </si>
  <si>
    <t>Nayya</t>
  </si>
  <si>
    <t>['r', 'sql', 'python', 'tableau', 'looker', 'power bi']</t>
  </si>
  <si>
    <t>Senior Bioinformatics Data Engineer #3142</t>
  </si>
  <si>
    <t>['r', 'python', 'go', 'java', 'sql', 'aws', 'airflow']</t>
  </si>
  <si>
    <t>Macquarie Group</t>
  </si>
  <si>
    <t>Data Scientist, Trust and Safety - USDS</t>
  </si>
  <si>
    <t>['nosql', 'javascript', 'ssis']</t>
  </si>
  <si>
    <t>Clinical Research Data Analyst</t>
  </si>
  <si>
    <t>Suffern, NY</t>
  </si>
  <si>
    <t>['sql', 'spreadsheet', 'word', 'excel', 'power bi']</t>
  </si>
  <si>
    <t>DATA ANALYST</t>
  </si>
  <si>
    <t>Montgomery, AL</t>
  </si>
  <si>
    <t>TOP TALENT RECRUITER</t>
  </si>
  <si>
    <t>['crystal', 'excel', 'word', 'powerpoint']</t>
  </si>
  <si>
    <t>Gespatial Data Scientist - TS/SCI (Direct Hire; Onsite)</t>
  </si>
  <si>
    <t>['matlab', 'sas', 'sas', 'python', 'javascript', 'r', 'c++', 'sql', 'spss', 'ms access', 'excel']</t>
  </si>
  <si>
    <t>Associate Data Analyst: Energy Efficiency</t>
  </si>
  <si>
    <t>Berlin, CT</t>
  </si>
  <si>
    <t>Staffing Resource Group, Inc</t>
  </si>
  <si>
    <t>['python', 'scala', 'sql', 'gcp', 'aws', 'azure', 'snowflake', 'databricks', 'scikit-learn', 'pandas', 'tensorflow', 'pytorch', 'spark']</t>
  </si>
  <si>
    <t>Senior Data Engineer (FT)</t>
  </si>
  <si>
    <t>H. Lee Moffitt Cancer Center</t>
  </si>
  <si>
    <t>['go', 'sql', 'nosql', 't-sql', 'python', 'sql server', 'aws', 'oracle', 'snowflake', 'spark', 'kafka', 'airflow', 'unix', 'ssis', 'flow', 'git', 'jenkins', 'github']</t>
  </si>
  <si>
    <t>['python', 'c#', 'sharepoint', 'zoom']</t>
  </si>
  <si>
    <t>Senior Data Analyst (remote) (Washington DC)</t>
  </si>
  <si>
    <t>Ad Hoc</t>
  </si>
  <si>
    <t>['sql', 'bigquery', 'slack']</t>
  </si>
  <si>
    <t>Web / Data Analyst</t>
  </si>
  <si>
    <t>DEPT®</t>
  </si>
  <si>
    <t>['html', 'css', 'javascript']</t>
  </si>
  <si>
    <t>Lubbock, Texas</t>
  </si>
  <si>
    <t>Ignite Digital Services</t>
  </si>
  <si>
    <t>['python', 'c++', 'java', 'r', 'elasticsearch', 'databricks', 'aws', 'azure', 'power bi', 'qlik', 'tableau', 'git', 'jenkins', 'docker']</t>
  </si>
  <si>
    <t>Senior Data Scientist (Recommender Engine) - Streaming TV</t>
  </si>
  <si>
    <t>Haymarket, VA</t>
  </si>
  <si>
    <t>Tresume and Asta CRS</t>
  </si>
  <si>
    <t>Senior Data Scientist,TikTok Ecosystem &amp; Analytics, US-Tech Services</t>
  </si>
  <si>
    <t>Tableau Developer</t>
  </si>
  <si>
    <t>Health Data Analyst</t>
  </si>
  <si>
    <t>BI Analyst, Marketing</t>
  </si>
  <si>
    <t>Birdeye</t>
  </si>
  <si>
    <t>['c', 'python', 'sql', 'word', 'tableau', 'power bi']</t>
  </si>
  <si>
    <t>Data Scientist- 100% REMOTE</t>
  </si>
  <si>
    <t>Camden Kelly Corporation</t>
  </si>
  <si>
    <t>['sql', 'python', 'r', 'aws', 'git']</t>
  </si>
  <si>
    <t>['sql', 'sql server', 'oracle', 'excel', 'cognos', 'tableau']</t>
  </si>
  <si>
    <t>Trading BI Developer</t>
  </si>
  <si>
    <t>['aws', 'qlik']</t>
  </si>
  <si>
    <t>Business Analyst (Data Products)</t>
  </si>
  <si>
    <t>Data Scientist - Trust &amp; Safety</t>
  </si>
  <si>
    <t>Data Analyst, Partner Development - (Statistics/ML/BI...</t>
  </si>
  <si>
    <t>['sql', 'r', 'python', 'scala', 'java', 'sql server', 'pandas', 'tableau', 'power bi']</t>
  </si>
  <si>
    <t>Clinical Data Analyst I (REMOTE-USA)</t>
  </si>
  <si>
    <t>Ambry Genetics Corporation</t>
  </si>
  <si>
    <t>['mysql', 'aws', 'tableau', 'excel']</t>
  </si>
  <si>
    <t>Staff Data Scientist - Riot Data Products, AI Accelerator</t>
  </si>
  <si>
    <t>['python', 'sql', 'c++', 'redis', 'gcp', 'aws', 'databricks', 'tensorflow', 'pytorch', 'kubernetes', 'docker', 'unreal']</t>
  </si>
  <si>
    <t>(Mid/ Senior) Data Engineer</t>
  </si>
  <si>
    <t>Dialectica</t>
  </si>
  <si>
    <t>Data Engineer - Sr. Consultant</t>
  </si>
  <si>
    <t>['go', 'golang', 'java', 'scala', 'python', 'rust', 'mysql', 'redis', 'kafka', 'spark', 'git', 'jenkins']</t>
  </si>
  <si>
    <t>Campus Graduate - Data Scientist Specialist</t>
  </si>
  <si>
    <t>Terneuzen, Netherlands</t>
  </si>
  <si>
    <t>Dow</t>
  </si>
  <si>
    <t>The Geneva Foundation</t>
  </si>
  <si>
    <t>['sql', 'r', 'python', 'flow']</t>
  </si>
  <si>
    <t>Data Analyst-Operations</t>
  </si>
  <si>
    <t>U.S. Wire and Cable Company/ Flexon Industries</t>
  </si>
  <si>
    <t>['windows', 'excel', 'wire']</t>
  </si>
  <si>
    <t>Business/data analyst</t>
  </si>
  <si>
    <t>['snowflake', 'gcp', 'azure', 'qlik']</t>
  </si>
  <si>
    <t>Machine Learning Specialist</t>
  </si>
  <si>
    <t>Applied Physics</t>
  </si>
  <si>
    <t>['python', 'java', 'scala', 'pytorch', 'tensorflow', 'keras']</t>
  </si>
  <si>
    <t>Data Scientist Advisor (Portfolio &amp; Load Analytics)</t>
  </si>
  <si>
    <t>ENGIE North America Inc.</t>
  </si>
  <si>
    <t>['sas', 'sas', 'sql', 'python', 'power bi']</t>
  </si>
  <si>
    <t>469/2023 - BNP - Data Engineer - Out 2023 (2)</t>
  </si>
  <si>
    <t>Alfragide, Portugal</t>
  </si>
  <si>
    <t>Syone</t>
  </si>
  <si>
    <t>['python', 'sql', 'oracle', 'airflow', 'pyspark', 'git', 'bitbucket', 'ansible', 'docker', 'kubernetes']</t>
  </si>
  <si>
    <t>Lead Data Engineer - Alternative Energy Startup</t>
  </si>
  <si>
    <t>['sql', 'hadoop', 'spark', 'kafka', 'word', 'flow']</t>
  </si>
  <si>
    <t>US National Air and Space Intelligence Center</t>
  </si>
  <si>
    <t>['c', 'sap']</t>
  </si>
  <si>
    <t>Emerest Connect</t>
  </si>
  <si>
    <t>Data Management Lead</t>
  </si>
  <si>
    <t>['sql', 'c', 'kafka', 'windows']</t>
  </si>
  <si>
    <t>Senior Data Engineer - Analytics</t>
  </si>
  <si>
    <t>['python', 'scala', 'java', 'sql', 'redshift', 'bigquery', 'aws', 'power bi', 'looker', 'tableau']</t>
  </si>
  <si>
    <t>Junior Data Scientist- US/Canada</t>
  </si>
  <si>
    <t>Data analyst for Finance and Fraud Analytics</t>
  </si>
  <si>
    <t>['python', 'sql', 'databricks', 'power bi', 'sap', 'excel']</t>
  </si>
  <si>
    <t>Senior Data Analyst - AI Predictive Analytics</t>
  </si>
  <si>
    <t>North Starr</t>
  </si>
  <si>
    <t>['sql', 'python', 'tableau', 'power bi', 'looker']</t>
  </si>
  <si>
    <t>Data Scientist - Tiktok e-commerce</t>
  </si>
  <si>
    <t>Financial Data Analyst (Hybrid in Miami)</t>
  </si>
  <si>
    <t>Carnival</t>
  </si>
  <si>
    <t>['sas', 'sas', 'r', 'tableau', 'power bi']</t>
  </si>
  <si>
    <t>Andheri, Maharashtra, India</t>
  </si>
  <si>
    <t>Eduauraa Technologies Pvt. Ltd</t>
  </si>
  <si>
    <t>['python', 'java', 'r', 'keras', 'pytorch', 'scikit-learn']</t>
  </si>
  <si>
    <t>Data Scientist, Supply Analyst</t>
  </si>
  <si>
    <t>Let's Do This</t>
  </si>
  <si>
    <t>Data Scientist-Onsite</t>
  </si>
  <si>
    <t>NR Consulting LLC</t>
  </si>
  <si>
    <t>['python', 'java', 'sql', 'mysql', 'aws']</t>
  </si>
  <si>
    <t>Senior Data Scientist - Marketing Science</t>
  </si>
  <si>
    <t>Sr. Performance Analyst-Data Science</t>
  </si>
  <si>
    <t>Metropolitan Atlanta Rapid Transit Authority (MARTA)</t>
  </si>
  <si>
    <t>['r', 'sql', 'python', 'vba', 'tableau']</t>
  </si>
  <si>
    <t>Senior Software Engineer- MLOps Platform DevOps Lead</t>
  </si>
  <si>
    <t>['sql', 'shell', 'python', 'aws', 'spark', 'angular', 'unix', 'excel', 'kubernetes']</t>
  </si>
  <si>
    <t>Data Analyst, Product Strategy and Operations</t>
  </si>
  <si>
    <t>['sql', 'python', 'r', 'perl', 'matlab', 'sas', 'sas', 'pandas', 'tableau', 'spss']</t>
  </si>
  <si>
    <t>Tech Lead / Sr Data Scientist, Product Analytics - USDS</t>
  </si>
  <si>
    <t>Software Engineer, Tools (React)</t>
  </si>
  <si>
    <t>['mongodb', 'mongodb', 'typescript', 'python', 'react', 'node.js', 'node', 'express', 'fastify', 'next.js']</t>
  </si>
  <si>
    <t>Jr. Data Analyst, Finance</t>
  </si>
  <si>
    <t>Warrenton, VA</t>
  </si>
  <si>
    <t>DATA ANALYST EAS</t>
  </si>
  <si>
    <t>['sas', 'sas', 'sql', 'visual basic', 'python', 'spss', 'word', 'spreadsheet']</t>
  </si>
  <si>
    <t>Oracle DBA/Data Analyst w/ Top Secret clearance Jobs</t>
  </si>
  <si>
    <t>['sql', 'oracle']</t>
  </si>
  <si>
    <t>['sql', 'go', 'oracle', 'tableau', 'alteryx']</t>
  </si>
  <si>
    <t>US Employment and Training Administration</t>
  </si>
  <si>
    <t>['sql', 'c', 'go', 'sql server']</t>
  </si>
  <si>
    <t>Behavioral Solutions Data Analyst</t>
  </si>
  <si>
    <t>['sql', 'python', 'scala', 'go', 'excel', 'powerpoint']</t>
  </si>
  <si>
    <t>Hyfe</t>
  </si>
  <si>
    <t>['javascript', 'python', 'r', 'c++', 'aws', 'react', 'tensorflow', 'pytorch', 'flask', 'django']</t>
  </si>
  <si>
    <t>Senior Software Engineer - Data Integrations &amp; BI Cube Builds</t>
  </si>
  <si>
    <t>Phocas Software</t>
  </si>
  <si>
    <t>['c#', 'sql', 'aws', 'excel']</t>
  </si>
  <si>
    <t>Senior Consultant/Principal-Senior Data Engineer</t>
  </si>
  <si>
    <t>['shell', 'java', 'sql', 'nosql', 'python', 'spark', 'hadoop', 'linux', 'unix', 'sharepoint', 'yarn', 'bitbucket', 'git', 'jira', 'confluence']</t>
  </si>
  <si>
    <t>TS/SCI Data Analyst - MUSTS Tableau, Data Visualization, Executive...</t>
  </si>
  <si>
    <t>Specialized Recruiting Group</t>
  </si>
  <si>
    <t>['python', 'sql', 'tableau', 'alteryx']</t>
  </si>
  <si>
    <t>Data Analyst Developer - OBHS (Central Office) - Decatur GA (COM)</t>
  </si>
  <si>
    <t>Decatur, GA</t>
  </si>
  <si>
    <t>['sql', 'sas', 'sas', 'javascript', 'power bi', 'excel', 'spss', 'ssis', 'ssrs', 'powerpoint']</t>
  </si>
  <si>
    <t>Data Analyst (Power BI Reports)</t>
  </si>
  <si>
    <t>NAZTEC Int. Group</t>
  </si>
  <si>
    <t>EXL</t>
  </si>
  <si>
    <t>['sql', 'python', 'redshift', 'snowflake', 'pyspark', 'spark', 'numpy', 'pandas']</t>
  </si>
  <si>
    <t>Forensic Data Analyst</t>
  </si>
  <si>
    <t>Office of Inspector General</t>
  </si>
  <si>
    <t>['r', 'python', 'sql', 'mysql', 'oracle', 'tableau', 'spss', 'flow']</t>
  </si>
  <si>
    <t>Principal Data Analyst - Growth</t>
  </si>
  <si>
    <t>['sql', 'r', 'python', 'matlab', 'tableau']</t>
  </si>
  <si>
    <t>Senior Analytics Engineer (Remote)</t>
  </si>
  <si>
    <t>Loop</t>
  </si>
  <si>
    <t>['sql', 'snowflake', 'looker', 'git']</t>
  </si>
  <si>
    <t>['python', 'azure', 'power bi']</t>
  </si>
  <si>
    <t>Lead Data engineer</t>
  </si>
  <si>
    <t>['go', 'sql', 'python', 'powershell', 'azure', 'databricks', 'spark']</t>
  </si>
  <si>
    <t>Lèlior Home Fragrance</t>
  </si>
  <si>
    <t>['sql', 'r', 'python', 'excel', 'tableau', 'power bi']</t>
  </si>
  <si>
    <t>Principal - Artificial intelligence (AI)&amp; ML- Data Scientist - USC...</t>
  </si>
  <si>
    <t>Source Mantra</t>
  </si>
  <si>
    <t>Colleague Insights Dashboard Developer and Data Analyst</t>
  </si>
  <si>
    <t>['sql', 'python', 'r', 'express', 'tableau', 'power bi']</t>
  </si>
  <si>
    <t>Senior Data Quality Specialist</t>
  </si>
  <si>
    <t>Vadodara, Gujarat, India</t>
  </si>
  <si>
    <t>Wiser Solutions</t>
  </si>
  <si>
    <t>Q-Med Corporation</t>
  </si>
  <si>
    <t>['python', 'aws', 'docker']</t>
  </si>
  <si>
    <t>Field Data Analyst</t>
  </si>
  <si>
    <t>East Hartford, CT</t>
  </si>
  <si>
    <t>Cyient</t>
  </si>
  <si>
    <t>Data Analyst - Analyst1229</t>
  </si>
  <si>
    <t>['python', 'nosql', 'mongodb', 'mongodb', 'cassandra', 'tensorflow', 'keras', 'theano', 'scikit-learn', 'pandas', 'numpy', 'nltk', 'word', 'docker']</t>
  </si>
  <si>
    <t>Staff Engineer, Service Architecture</t>
  </si>
  <si>
    <t>['mongodb', 'mongodb', 'c++']</t>
  </si>
  <si>
    <t>Luno</t>
  </si>
  <si>
    <t>['databricks', 'aws', 'spark']</t>
  </si>
  <si>
    <t>Senior Modeler, Data Science</t>
  </si>
  <si>
    <t>UScellular Business</t>
  </si>
  <si>
    <t>['sql', 'sas', 'sas', 'python', 'r', 'flow']</t>
  </si>
  <si>
    <t>ERP / Database Analyst</t>
  </si>
  <si>
    <t>DAZN</t>
  </si>
  <si>
    <t>['sql', 'java', 'python', 'r', 'excel']</t>
  </si>
  <si>
    <t>Digital Forensics Incident Response (DFIR) Engineer</t>
  </si>
  <si>
    <t>['go', 'python', 'windows', 'linux', 'unix', 'kali']</t>
  </si>
  <si>
    <t>Senior Staff/ Staff Engineer(Python | Spark | Delta Lake | GraphDB...</t>
  </si>
  <si>
    <t>['python', 'java', 'aws', 'gcp', 'spark', 'tensorflow', 'pytorch', 'airflow', 'excel', 'flow']</t>
  </si>
  <si>
    <t>Senior Manager Reporting and Data Analytics</t>
  </si>
  <si>
    <t>['sql', 'excel', 'alteryx', 'tableau', 'power bi', 'powerpoint', 'sharepoint']</t>
  </si>
  <si>
    <t>Integrity Consulting, NC</t>
  </si>
  <si>
    <t>Puyenpa Services LLC</t>
  </si>
  <si>
    <t>Research Engineer - Laser Material Processing (f/m/div.)</t>
  </si>
  <si>
    <t>['python', 'spark', 'github']</t>
  </si>
  <si>
    <t>IT Data Analyst, Senior</t>
  </si>
  <si>
    <t>['sql', 'db2', 'sql server', 'snowflake', 'oracle', 'redshift', 'azure', 'flow']</t>
  </si>
  <si>
    <t>Data Process Analyst (FT)</t>
  </si>
  <si>
    <t>Professional Career Match Solutions</t>
  </si>
  <si>
    <t>['sas', 'sas', 'matlab', 'python', 'sql', 'excel', 'spss']</t>
  </si>
  <si>
    <t>ADMINISTRATOR II (DATA ANALYST) - #23-002587-0100</t>
  </si>
  <si>
    <t>The State of Maryland</t>
  </si>
  <si>
    <t>Data Analyst (Laboratory Data)</t>
  </si>
  <si>
    <t>Ellesmere Port, UK</t>
  </si>
  <si>
    <t>NextAfter</t>
  </si>
  <si>
    <t>['sql', 'bigquery', 'looker', 'tableau', 'qlik']</t>
  </si>
  <si>
    <t>Security Engineer, Data Security</t>
  </si>
  <si>
    <t>Data Scientist, Analytics (Core Products)</t>
  </si>
  <si>
    <t>Next Insurance</t>
  </si>
  <si>
    <t>Synaptec Health</t>
  </si>
  <si>
    <t>['python', 'airflow', 'docker']</t>
  </si>
  <si>
    <t>Marketing Insights Data Analyst</t>
  </si>
  <si>
    <t>Wasoko</t>
  </si>
  <si>
    <t>['sql', 'r', 'python', 'excel', 'tableau']</t>
  </si>
  <si>
    <t>SGS Consulting</t>
  </si>
  <si>
    <t>['java', 'sql', 'azure', 'databricks', 'kafka', 'jenkins']</t>
  </si>
  <si>
    <t>Parsippany-Troy Hills, NJ</t>
  </si>
  <si>
    <t>Top Prospect Group</t>
  </si>
  <si>
    <t>['sql', 'c', 't-sql', 'sql server', 'oracle', 'power bi', 'tableau', 'visio', 'word', 'excel', 'powerpoint', 'sharepoint']</t>
  </si>
  <si>
    <t>Data Architect (m/w/d)</t>
  </si>
  <si>
    <t>Datalogue GmbH</t>
  </si>
  <si>
    <t>['sql', 'python', 'gcp']</t>
  </si>
  <si>
    <t>Lead Applied AI Data Scientist</t>
  </si>
  <si>
    <t>Senior Data Analyst (Product)</t>
  </si>
  <si>
    <t>['sql', 'python', 'r', 'looker', 'tableau', 'qlik', 'unity']</t>
  </si>
  <si>
    <t>Chatbot Developer</t>
  </si>
  <si>
    <t>Sinch</t>
  </si>
  <si>
    <t>['javascript', 'html', 'css', 'word', 'excel', 'powerpoint']</t>
  </si>
  <si>
    <t>Smksoft</t>
  </si>
  <si>
    <t>Data Scientist - Consumer Lifecycle, TikTok User Growth</t>
  </si>
  <si>
    <t>NCUA</t>
  </si>
  <si>
    <t>JRH Recruiting and Consulting</t>
  </si>
  <si>
    <t>['word', 'powerpoint', 'excel', 'tableau']</t>
  </si>
  <si>
    <t>Data Management consultant</t>
  </si>
  <si>
    <t>Visium</t>
  </si>
  <si>
    <t>['sql', 'r', 'azure', 'aws', 'redshift', 'snowflake', 'databricks']</t>
  </si>
  <si>
    <t>Computer Programmer/Data Analyst II</t>
  </si>
  <si>
    <t>Buford, GA</t>
  </si>
  <si>
    <t>Heraeus Conamic North America</t>
  </si>
  <si>
    <t>['sql', 'visual basic', 'javascript', 'html', 'r', 'asp.net', 'qlik', 'splunk', 'outlook']</t>
  </si>
  <si>
    <t>Data Management and Reporting Analyst</t>
  </si>
  <si>
    <t>Katowice, Poland</t>
  </si>
  <si>
    <t>ISSAC Corp</t>
  </si>
  <si>
    <t>['c++', 'java', 'python']</t>
  </si>
  <si>
    <t>Investment Data Analyst</t>
  </si>
  <si>
    <t>Senior Product Data Analyst, Core</t>
  </si>
  <si>
    <t>Analytics Engineer - Finance</t>
  </si>
  <si>
    <t>Head, Data Analytics, Business Insights and Monitoring</t>
  </si>
  <si>
    <t>['excel', 'looker', 'tableau']</t>
  </si>
  <si>
    <t>Data Science - Machine Learning Engineer</t>
  </si>
  <si>
    <t>Helsinki, Finland</t>
  </si>
  <si>
    <t>Compton, CA</t>
  </si>
  <si>
    <t>Amtec Human Capital</t>
  </si>
  <si>
    <t>['sql', 'express', 'power bi', 'tableau', 'excel']</t>
  </si>
  <si>
    <t>BI Analyst/ Senior Analyst (SOAP) (Bangkok-based role, Relocation...</t>
  </si>
  <si>
    <t>['sql', 'python', 'r', 'java', 'sql server', 'pandas', 'tableau', 'power bi']</t>
  </si>
  <si>
    <t>Machine Learning Engineer II</t>
  </si>
  <si>
    <t>Expedia Group</t>
  </si>
  <si>
    <t>['python', 'databricks', 'aws', 'spark', 'airflow', 'tensorflow', 'kubernetes']</t>
  </si>
  <si>
    <t>Eden Smith Group</t>
  </si>
  <si>
    <t>Ajulia Executive Search</t>
  </si>
  <si>
    <t>Data Analyst (Risk)</t>
  </si>
  <si>
    <t>['sql', 'r', 'python', 'sas', 'sas', 'tableau', 'qlik', 'excel', 'spss']</t>
  </si>
  <si>
    <t>MassMutual</t>
  </si>
  <si>
    <t>['sql', 'sas', 'sas', 'vba', 'excel', 'tableau']</t>
  </si>
  <si>
    <t>Senior Data Scientist - Team Lead</t>
  </si>
  <si>
    <t>Thessaloniki, Greece</t>
  </si>
  <si>
    <t>['python', 'azure', 'databricks', 'spark', 'pyspark']</t>
  </si>
  <si>
    <t>Data Scientist V Data Science</t>
  </si>
  <si>
    <t>Real Estate Management Company</t>
  </si>
  <si>
    <t>['sql', 'vba', 'sql server', 'azure', 'aws', 'dax', 'excel', 'sharepoint', 'ssis']</t>
  </si>
  <si>
    <t>Power BI Specialist (Specific contract duration)</t>
  </si>
  <si>
    <t>Technical Lead Data Scientist, Creator</t>
  </si>
  <si>
    <t>AI Engineer &amp; Machine Learning Engineer (Python, Pytorch, Tensorflow)</t>
  </si>
  <si>
    <t>CodeLink</t>
  </si>
  <si>
    <t>['python', 'nosql', 'sql', 'azure', 'aws', 'gcp', 'pytorch', 'tensorflow', 'pyspark', 'numpy', 'pandas', 'matplotlib', 'seaborn']</t>
  </si>
  <si>
    <t>Senior Finance and Data Analyst</t>
  </si>
  <si>
    <t>Reading, PA</t>
  </si>
  <si>
    <t>Founding fullstack engineer</t>
  </si>
  <si>
    <t>Livedocs</t>
  </si>
  <si>
    <t>['typescript', 'sql', 'gcp', 'graphql', 'node']</t>
  </si>
  <si>
    <t>Data Scientist Generative AI</t>
  </si>
  <si>
    <t>Ecommerce Data Scientist - USDS</t>
  </si>
  <si>
    <t>['sql', 'python', 'r', 'express', 'tableau']</t>
  </si>
  <si>
    <t>['python', 'r', 'bigquery', 'tensorflow', 'pytorch', 'scikit-learn', 'tableau', 'looker']</t>
  </si>
  <si>
    <t>Data Modeller</t>
  </si>
  <si>
    <t>Clinical Research Data Programmer Analyst</t>
  </si>
  <si>
    <t>Vitalief Inc.</t>
  </si>
  <si>
    <t>['sas', 'sas', 'r', 'excel', 'ms access']</t>
  </si>
  <si>
    <t>Data Scientist (Entry Level )</t>
  </si>
  <si>
    <t>['python', 'sql', 'sql server', 'hadoop', 'spark', 'kafka', 'powerpoint', 'excel', 'tableau', 'microstrategy', 'git', 'bitbucket']</t>
  </si>
  <si>
    <t>Expert Data Scientist / Protein Design</t>
  </si>
  <si>
    <t>Aether Biomachines</t>
  </si>
  <si>
    <t>['python', 'tensorflow', 'pytorch', 'excel']</t>
  </si>
  <si>
    <t>Enova</t>
  </si>
  <si>
    <t>Senior Autonomy Systems Engineer</t>
  </si>
  <si>
    <t>DiDi Labs</t>
  </si>
  <si>
    <t>Entry level Data Analyst</t>
  </si>
  <si>
    <t>['r', 'sql', 'vba', 'python', 'power bi']</t>
  </si>
  <si>
    <t>['sql', 'python', 'spreadsheet', 'excel', 'alteryx']</t>
  </si>
  <si>
    <t>Anchor Point Technology Resources</t>
  </si>
  <si>
    <t>['r', 'python', 'aws', 'spark']</t>
  </si>
  <si>
    <t>Senior Credit Strategy Data Scientist</t>
  </si>
  <si>
    <t>MSI International</t>
  </si>
  <si>
    <t>['scala', 'python', 'mongo', 'sql', 'java', 'shell', 'postgresql', 'db2', 'sql server', 'hadoop', 'spark', 'react', 'node', 'visio', 'yarn']</t>
  </si>
  <si>
    <t>Intercom</t>
  </si>
  <si>
    <t>['python', 'sql', 'shell', 'snowflake', 'aws', 'redshift', 'airflow', 'tableau', 'atlassian', 'terraform', 'github', 'slack']</t>
  </si>
  <si>
    <t>Creator Growth Data Analyst - USDS</t>
  </si>
  <si>
    <t>(Senior) Machine Learning Engineer, Content Understanding</t>
  </si>
  <si>
    <t>Shibuya City, Tokyo, Japan</t>
  </si>
  <si>
    <t>SmartNews</t>
  </si>
  <si>
    <t>['java', 'c++', 'python', 'scala']</t>
  </si>
  <si>
    <t>NAMI Chicago</t>
  </si>
  <si>
    <t>['windows', 'tableau']</t>
  </si>
  <si>
    <t>Eursdale Companies, LLC</t>
  </si>
  <si>
    <t>Data Scientist II - Slotkin Lab</t>
  </si>
  <si>
    <t>Donald Danforth Plant Science Center</t>
  </si>
  <si>
    <t>['r', 'perl', 'python', 'unix']</t>
  </si>
  <si>
    <t>Data Engineer - Spark, Glue - 12 month FTC</t>
  </si>
  <si>
    <t>['sql', 'redshift', 'aws', 'spark', 'linux', 'tableau', 'git', 'jira']</t>
  </si>
  <si>
    <t>Senior Data Engineer (ETL/Power BI/SQL)</t>
  </si>
  <si>
    <t>['sql', 'python', 'powershell', 'sql server', 'azure', 'snowflake', 'hadoop', 'spark', 'power bi', 'dax', 'github']</t>
  </si>
  <si>
    <t>Betsy &amp; Adam</t>
  </si>
  <si>
    <t>['sql', 't-sql', 'sql server', 'azure', 'gcp', 'aws', 'power bi', 'ssis', 'ssrs']</t>
  </si>
  <si>
    <t>Director Growth Data Science &amp; Analytics</t>
  </si>
  <si>
    <t>Nav Technologies, Inc.</t>
  </si>
  <si>
    <t>['sql', 'python', 'react', 'express']</t>
  </si>
  <si>
    <t>Lehi, UT</t>
  </si>
  <si>
    <t>['sql', 'visio', 'excel', 'powerpoint']</t>
  </si>
  <si>
    <t>['python', 'sql', 'aws', 'azure', 'gcp', 'snowflake', 'power bi']</t>
  </si>
  <si>
    <t>Data Scientist - Research (Hybrid)</t>
  </si>
  <si>
    <t>Georgia Tech</t>
  </si>
  <si>
    <t>Jupiter, FL</t>
  </si>
  <si>
    <t>Sumitomo Mitsui Banking Corporation</t>
  </si>
  <si>
    <t>Senior Data Analyst, Engineering</t>
  </si>
  <si>
    <t>Westborough, MA</t>
  </si>
  <si>
    <t>['sql', 'sql server', 'mysql', 'sqlite', 'oracle', 'ssis', 'ssrs']</t>
  </si>
  <si>
    <t>Evaluator/Data Analyst</t>
  </si>
  <si>
    <t>Jamaica Hospital Medical Center</t>
  </si>
  <si>
    <t>Principal ML Engineer - AI Platform</t>
  </si>
  <si>
    <t>['golang', 'java', 'python', 'hadoop', 'spark']</t>
  </si>
  <si>
    <t>AllSTEM Connections</t>
  </si>
  <si>
    <t>['java', 'javascript', 'python', 'tensorflow', 'pytorch']</t>
  </si>
  <si>
    <t>Covina, CA</t>
  </si>
  <si>
    <t>Director, Data Analyst - HYBRID</t>
  </si>
  <si>
    <t>['sql', 'python', 'snowflake', 'oracle', 'aws', 'azure', 'sap', 'tableau', 'power bi', 'jenkins', 'bitbucket', 'atlassian', 'jira', 'confluence']</t>
  </si>
  <si>
    <t>['sql', 'sql server', 'db2', 'oracle', 'kafka', 'tableau', 'word', 'excel']</t>
  </si>
  <si>
    <t>SPECTRUM</t>
  </si>
  <si>
    <t>Sussex, WI</t>
  </si>
  <si>
    <t>Sussex Tool &amp; Supply</t>
  </si>
  <si>
    <t>Conquest Consulting</t>
  </si>
  <si>
    <t>['sql', 'python', 'r', 'julia', 'matlab', 'c++', 'java', 'word', 'excel', 'outlook', 'tableau']</t>
  </si>
  <si>
    <t>HRIS &amp; Data Analyst</t>
  </si>
  <si>
    <t>Nielsen Associates</t>
  </si>
  <si>
    <t>Swanktek, Inc</t>
  </si>
  <si>
    <t>['python', 'sql', 'r', 'excel']</t>
  </si>
  <si>
    <t>Data Analyst/Power BI</t>
  </si>
  <si>
    <t>All Roads</t>
  </si>
  <si>
    <t>Principal Data Solutions Analyst, Personal Lines</t>
  </si>
  <si>
    <t>['sql', 'sas', 'sas', 'python', 'nosql', 'java', 'perl', 'shell', 'aws', 'snowflake', 'spark', 'hadoop']</t>
  </si>
  <si>
    <t>Data Engineer and AI Specialist</t>
  </si>
  <si>
    <t>Idea Entity</t>
  </si>
  <si>
    <t>['python', 'kubernetes']</t>
  </si>
  <si>
    <t>Thales</t>
  </si>
  <si>
    <t>['sql', 'sql server', 'power bi', 'cognos', 'ssrs']</t>
  </si>
  <si>
    <t>Chisel Analytics</t>
  </si>
  <si>
    <t>['python', 'scala', 'r', 'sas', 'sas', 'c++', 'java', 'spss', 'git']</t>
  </si>
  <si>
    <t>Data Engineer - Sr.Software Engineer - Automation &amp; Technology...</t>
  </si>
  <si>
    <t>Thane, Maharashtra, India</t>
  </si>
  <si>
    <t>DataOps Engineer</t>
  </si>
  <si>
    <t>San Pedro Garza García, Nuevo Leon, Mexico</t>
  </si>
  <si>
    <t>Spectrum Effect</t>
  </si>
  <si>
    <t>['python', 'sql', 'shell', 'elasticsearch', 'kafka', 'excel', 'kubernetes']</t>
  </si>
  <si>
    <t>Lead Data Management - Meta Data Analyst</t>
  </si>
  <si>
    <t>Senior Applied Scientist , Search Science and AI - Search M5</t>
  </si>
  <si>
    <t>['python', 'java', 'c++', 'r', 'scikit-learn', 'spark', 'mxnet', 'tensorflow', 'numpy', 'hadoop']</t>
  </si>
  <si>
    <t>DMGgo</t>
  </si>
  <si>
    <t>Consultant senior Data Management et Architecture (F/H)</t>
  </si>
  <si>
    <t>Lancy, Switzerland</t>
  </si>
  <si>
    <t>Wavestone</t>
  </si>
  <si>
    <t>Data Scientist I/II (Lending Analytics &amp; Credit Risk)</t>
  </si>
  <si>
    <t>['matplotlib', 'ggplot2', 'word', 'power bi', 'tableau', 'spreadsheet', 'excel', 'powerpoint']</t>
  </si>
  <si>
    <t>Marketing Technology Analyst</t>
  </si>
  <si>
    <t>Easton Consulting Technologies</t>
  </si>
  <si>
    <t>['c++', 'css', 'java', 'javascript', 'sql', 'oracle', 'sheets']</t>
  </si>
  <si>
    <t>Staten Island, NY</t>
  </si>
  <si>
    <t>Faculty</t>
  </si>
  <si>
    <t>['r', 'matlab', 'c', 'python', 'sql', 'numpy', 'pandas', 'scikit-learn', 'tensorflow', 'pytorch']</t>
  </si>
  <si>
    <t>Supply Chain Analyst</t>
  </si>
  <si>
    <t>['r', 'python', 'sql', 'shell', 'c++', 'linux', 'tableau']</t>
  </si>
  <si>
    <t>Teddington, UK</t>
  </si>
  <si>
    <t>LGC Group</t>
  </si>
  <si>
    <t>['python', 'snowflake', 'flow']</t>
  </si>
  <si>
    <t>Whiterabbit.ai</t>
  </si>
  <si>
    <t>Data Scientist (Fraud Detection)</t>
  </si>
  <si>
    <t>Research Data Scientist, AI Hub</t>
  </si>
  <si>
    <t>NYU McSilver Institute for Poverty Policy and Research</t>
  </si>
  <si>
    <t>['python', 'java', 'gcp', 'aws']</t>
  </si>
  <si>
    <t>Data Scientist AI Developer</t>
  </si>
  <si>
    <t>University of Michigan</t>
  </si>
  <si>
    <t>['python', 'r', 'java', 'aws', 'gcp', 'azure']</t>
  </si>
  <si>
    <t>Data Analyst - Risk</t>
  </si>
  <si>
    <t>Senior Data Scientist, Digital Identity</t>
  </si>
  <si>
    <t>['python', 'sql', 'scala', 'r', 'azure', 'pyspark', 'tensorflow', 'pytorch', 'spark', 'hadoop', 'excel']</t>
  </si>
  <si>
    <t>TransUnion</t>
  </si>
  <si>
    <t>['r', 'python', 'sql', 'java', 'spark']</t>
  </si>
  <si>
    <t>BUSINESS INTELLIGENCE ANALYST</t>
  </si>
  <si>
    <t>Human Advisors LLC</t>
  </si>
  <si>
    <t>['sql', 'sas', 'sas', 'sql server', 'oracle', 'microstrategy']</t>
  </si>
  <si>
    <t>Data Analytics:  Analytics Senior Manager:  Actuarial &amp;Analytical...</t>
  </si>
  <si>
    <t>Midrand, South Africa</t>
  </si>
  <si>
    <t>['go', 'sql', 'word', 'excel']</t>
  </si>
  <si>
    <t>Data Analyst 2 - 51574</t>
  </si>
  <si>
    <t>Health Science Specialist - Data Scientist</t>
  </si>
  <si>
    <t>['sql', 'sql server', 'azure', 'ssis']</t>
  </si>
  <si>
    <t>HRIS Operations and Data Analyst</t>
  </si>
  <si>
    <t>The Legal Aid Society - New York City</t>
  </si>
  <si>
    <t>['sql', 'excel', 'sharepoint', 'flow']</t>
  </si>
  <si>
    <t>Tribal Tech - The Digital &amp; Tech Recruitment Specialists</t>
  </si>
  <si>
    <t>Senior Insight Analyst</t>
  </si>
  <si>
    <t>['sql', 'r', 'sas', 'sas', 'python', 'excel', 'tableau', 'power bi']</t>
  </si>
  <si>
    <t>Senior Data Analyst - Marketing</t>
  </si>
  <si>
    <t>Fora Financial</t>
  </si>
  <si>
    <t>['sql', 'vba', 'snowflake', 'tableau', 'excel', 'flow']</t>
  </si>
  <si>
    <t>Senior Data Analyst - APCD Data Intake</t>
  </si>
  <si>
    <t>['sql', 'sql server', 'oracle', 'power bi', 'ssrs', 'excel', 'sharepoint']</t>
  </si>
  <si>
    <t>['snowflake', 'tableau', 'jira']</t>
  </si>
  <si>
    <t>Marketing Data Analyst, Central Park Conservancy</t>
  </si>
  <si>
    <t>['python', 'aws', 'gcp', 'terraform', 'docker']</t>
  </si>
  <si>
    <t>Junior Data Reporting Specialist</t>
  </si>
  <si>
    <t>['vba', 'excel', 'powerpoint']</t>
  </si>
  <si>
    <t>['r', 'sas', 'sas', 'matlab', 'sql', 'vba', 'java', 'python', 'php', 'sql server', 'oracle', 'aws', 'azure', 'hadoop', 'spss', 'sap', 'excel', 'alteryx']</t>
  </si>
  <si>
    <t>PLAXONIC</t>
  </si>
  <si>
    <t>Ali Awad Law, P.C.</t>
  </si>
  <si>
    <t>Fort Moore, GA</t>
  </si>
  <si>
    <t>Athenix Solutions Group</t>
  </si>
  <si>
    <t>Senior Solutions Architect – Artificial Intelligence</t>
  </si>
  <si>
    <t>['go', 'aws', 'azure', 'tensorflow', 'pytorch', 'scikit-learn', 'keras', 'kubernetes']</t>
  </si>
  <si>
    <t>Data Analyst - HR Dept. - Data Analyst, Human Resource, Data</t>
  </si>
  <si>
    <t>['excel', 'powerpoint', 'power bi', 'word']</t>
  </si>
  <si>
    <t>Bresatech</t>
  </si>
  <si>
    <t>['sql', 'vba', 'power bi', 'ssrs', 'excel']</t>
  </si>
  <si>
    <t>['sql', 'sql server', 'azure', 'excel', 'power bi']</t>
  </si>
  <si>
    <t>Research Data Analyst - School Of Medicine</t>
  </si>
  <si>
    <t>Forward Air</t>
  </si>
  <si>
    <t>['vba', 'excel', 'tableau']</t>
  </si>
  <si>
    <t>Director of Business Intelligence</t>
  </si>
  <si>
    <t>FareHarbor</t>
  </si>
  <si>
    <t>['sql', 'python', 'express', 'tableau', 'power bi']</t>
  </si>
  <si>
    <t>Data Analyst - Customer Services</t>
  </si>
  <si>
    <t>['vba', 'typescript', 'power bi', 'excel', 'notion']</t>
  </si>
  <si>
    <t>Senior Data Analyst Lead</t>
  </si>
  <si>
    <t>CPT/OPT/H1 Hiring and Placement for Data Analyst</t>
  </si>
  <si>
    <t>VForce Infotech</t>
  </si>
  <si>
    <t>Information Technology Department</t>
  </si>
  <si>
    <t>Sr. Staff AI Scientist</t>
  </si>
  <si>
    <t>Uniphore</t>
  </si>
  <si>
    <t>['tensorflow', 'keras', 'mxnet']</t>
  </si>
  <si>
    <t>Mid AWS Data Engineer</t>
  </si>
  <si>
    <t>['c', 'python', 'aws', 'azure', 'tableau', 'docker', 'kubernetes', 'ansible', 'github']</t>
  </si>
  <si>
    <t>Data Scientist - London</t>
  </si>
  <si>
    <t>DevOps Engineer, Data Engineering</t>
  </si>
  <si>
    <t>Analog Devices</t>
  </si>
  <si>
    <t>['python', 'shell', 'go', 'elasticsearch', 'airflow', 'kafka', 'linux', 'terraform']</t>
  </si>
  <si>
    <t>Sr Data Engineer - AWS, MondoDB, Airflow, Athena</t>
  </si>
  <si>
    <t>['mongodb', 'mongodb', 'mysql', 'redshift', 'aws']</t>
  </si>
  <si>
    <t>Data Engineer* / Software Engineer* im Bereich Motion Control...</t>
  </si>
  <si>
    <t>SICK Sensor Intelligence</t>
  </si>
  <si>
    <t>Computer Vision Research Engineer</t>
  </si>
  <si>
    <t>['matlab', 'opencv']</t>
  </si>
  <si>
    <t>Data Analyst/SQL Server Developer</t>
  </si>
  <si>
    <t>Titan Advisors, LLC</t>
  </si>
  <si>
    <t>['sql', 'r', 't-sql', 'c#', 'vb.net', 'python', 'sql server', 'excel']</t>
  </si>
  <si>
    <t>['python', 'sql', 'r', 'gcp', 'azure', 'aws', 'bigquery', 'scikit-learn', 'tableau', 'powerpoint']</t>
  </si>
  <si>
    <t>Staff Data Scientist - Experimentation Platform</t>
  </si>
  <si>
    <t>Principal MLOps Engineer</t>
  </si>
  <si>
    <t>Weave HQ</t>
  </si>
  <si>
    <t>['go', 'java', 'python', 'nosql', 'aws', 'gcp', 'kafka', 'kubernetes']</t>
  </si>
  <si>
    <t>Human Resources</t>
  </si>
  <si>
    <t>Software Engineer: Stream Processing</t>
  </si>
  <si>
    <t>Zürich, Switzerland (+1 other)</t>
  </si>
  <si>
    <t>Observe</t>
  </si>
  <si>
    <t>['go', 'snowflake', 'express']</t>
  </si>
  <si>
    <t>Advanced Data Scientist</t>
  </si>
  <si>
    <t>Senior Data Lead, Data Science and Analytics</t>
  </si>
  <si>
    <t>New York Post</t>
  </si>
  <si>
    <t>['python', 'sql', 'go', 'gcp', 'looker']</t>
  </si>
  <si>
    <t>Chatbot Engineer</t>
  </si>
  <si>
    <t>['java', 'spring', 'flow']</t>
  </si>
  <si>
    <t>E-Commerce Data Analyst</t>
  </si>
  <si>
    <t>NLB Technology Services</t>
  </si>
  <si>
    <t>['sql', 'python', 'r', 'excel', 'tableau', 'power bi']</t>
  </si>
  <si>
    <t>Property Management Data Analyst / Yardi Specialist</t>
  </si>
  <si>
    <t>['excel', 'tableau', 'power bi']</t>
  </si>
  <si>
    <t>['go', 'sas', 'sas', 'r', 'spss', 'excel', 'word', 'powerpoint']</t>
  </si>
  <si>
    <t>Gainor Staffing</t>
  </si>
  <si>
    <t>M&amp;P Search Group</t>
  </si>
  <si>
    <t>Chief Forensic Data Analyst</t>
  </si>
  <si>
    <t>Office of Inspector General, City of Chicago</t>
  </si>
  <si>
    <t>Sr. Data Scientist- Risk Modeler, AVP - Hybrid</t>
  </si>
  <si>
    <t>Data Analyst (Chicago, IL)</t>
  </si>
  <si>
    <t>Elmhurst, IL</t>
  </si>
  <si>
    <t>McMaster-Carr</t>
  </si>
  <si>
    <t>['sql', 'python', 'neo4j', 'tableau', 'splunk']</t>
  </si>
  <si>
    <t>Florida Department of Corrections</t>
  </si>
  <si>
    <t>['sas', 'sas', 'sql', 'sharepoint', 'word', 'excel', 'outlook', 'powerpoint', 'power bi', 'sap']</t>
  </si>
  <si>
    <t>['python', 'c++', 'matlab', 'sql', 'nosql', 'java', 'c', 'kafka', 'spark', 'linux']</t>
  </si>
  <si>
    <t>Machine Learning Operations Engineer</t>
  </si>
  <si>
    <t>Verdant Robotics</t>
  </si>
  <si>
    <t>['bash', 'git', 'jenkins', 'docker', 'jira']</t>
  </si>
  <si>
    <t>Chief Data Analyst</t>
  </si>
  <si>
    <t>Illinois Office of the Auditor General</t>
  </si>
  <si>
    <t>Office of Intelligence and Analysis (DHS)</t>
  </si>
  <si>
    <t>['python', 'sql', 'jupyter', 'docker']</t>
  </si>
  <si>
    <t>Take2 Consulting</t>
  </si>
  <si>
    <t>Measures for Justice</t>
  </si>
  <si>
    <t>Data Management and Entry Analyst V</t>
  </si>
  <si>
    <t>Florida City, FL</t>
  </si>
  <si>
    <t>Data Scientist - Enterprise AI Consultant</t>
  </si>
  <si>
    <t>Oski Technology</t>
  </si>
  <si>
    <t>['python', 'bash', 'tensorflow', 'pytorch', 'spark', 'linux', 'kubernetes']</t>
  </si>
  <si>
    <t>People Analytics Data Scientist</t>
  </si>
  <si>
    <t>Blackburn, UK</t>
  </si>
  <si>
    <t>ASSYSTEM</t>
  </si>
  <si>
    <t>['python', 't-sql', 'ruby', 'ruby', 'aws', 'azure', 'hadoop', 'spark']</t>
  </si>
  <si>
    <t>['python', 'sql', 'powershell', 'c#', 'snowflake', 'linux']</t>
  </si>
  <si>
    <t>Data Analyst, Real-Time Supply Management (Hybrid)</t>
  </si>
  <si>
    <t>Engineer (Python Developer- Machine Learning)</t>
  </si>
  <si>
    <t>['c++', 'c#', 'azure', 'gcp', 'aws', 'github', 'atlassian', 'gitlab']</t>
  </si>
  <si>
    <t>['java', 'hadoop', 'spark', 'kafka', 'spring', 'jenkins', 'chef', 'git']</t>
  </si>
  <si>
    <t>IND (New) Data Scientist, Data Management</t>
  </si>
  <si>
    <t>['r', 'python', 'sql', 'scala', 'haskell', 'sas', 'sas', 'matlab', 'perl']</t>
  </si>
  <si>
    <t>Data Analyst/ Informatica</t>
  </si>
  <si>
    <t>Georgiana, AL</t>
  </si>
  <si>
    <t>HCD International</t>
  </si>
  <si>
    <t>Largo, FL</t>
  </si>
  <si>
    <t>Ensurem LLC</t>
  </si>
  <si>
    <t>Staff Software Engineer - SAP Data Integration</t>
  </si>
  <si>
    <t>['java', 'sap']</t>
  </si>
  <si>
    <t>Digital Communications Data Analyst</t>
  </si>
  <si>
    <t>['unify']</t>
  </si>
  <si>
    <t>['r', 'power bi']</t>
  </si>
  <si>
    <t>['sql', 'excel', 'alteryx', 'tableau']</t>
  </si>
  <si>
    <t>Data Engineer for Machine Learning in Computer Vision (Robotics)</t>
  </si>
  <si>
    <t>['pytorch']</t>
  </si>
  <si>
    <t>Director of Data Science (El Segundo, California)</t>
  </si>
  <si>
    <t>Infineon Technologies</t>
  </si>
  <si>
    <t>['sql', 'python', 'r', 'sas', 'sas', 'spark', 'hadoop', 'pyspark', 'spss']</t>
  </si>
  <si>
    <t>Machine Learning Engineer (Office based or Hybrid)</t>
  </si>
  <si>
    <t>Creative Fabrica</t>
  </si>
  <si>
    <t>['python', 'pytorch', 'terraform']</t>
  </si>
  <si>
    <t>Marketing or Sales Data Analyst (Aventura, FL)</t>
  </si>
  <si>
    <t>['sql', 'bigquery', 'excel', 'sheets', 'tableau']</t>
  </si>
  <si>
    <t>Biassono, Province of Monza and Brianza, Italy</t>
  </si>
  <si>
    <t>Docebo</t>
  </si>
  <si>
    <t>['sql', 'python', 'scala', 'aws', 'azure', 'kafka', 'spark', 'gdpr', 'terraform', 'docker', 'kubernetes']</t>
  </si>
  <si>
    <t>Core Data Specialist for The Olympic Games</t>
  </si>
  <si>
    <t>Sr Modeler, Data Science</t>
  </si>
  <si>
    <t>Data Scientist II Data Science</t>
  </si>
  <si>
    <t>Data and Reporting Analyst</t>
  </si>
  <si>
    <t>College of Charleston</t>
  </si>
  <si>
    <t>['sql', 'sas', 'sas', 'tableau', 'cognos', 'word', 'excel', 'powerpoint']</t>
  </si>
  <si>
    <t>Data Scientist (Entry Level)-US/Canada</t>
  </si>
  <si>
    <t>Capricorn Systems, Inc.</t>
  </si>
  <si>
    <t>['sql', 'oracle', 'aws']</t>
  </si>
  <si>
    <t>Data Implementation Analyst - Data Engineering</t>
  </si>
  <si>
    <t>UrbanLogiq</t>
  </si>
  <si>
    <t>Business Intelligence Analyst -Remote</t>
  </si>
  <si>
    <t>NRG</t>
  </si>
  <si>
    <t>Analyst – Business Analytics Visualisation, Marketing Opening at...</t>
  </si>
  <si>
    <t>MTN Recruitment [year], Job Vacancies &amp; Career Opportunities</t>
  </si>
  <si>
    <t>Data Loss Prevention Activity Monitoring Analyst</t>
  </si>
  <si>
    <t>['python', 'go', 'javascript', 'gdpr']</t>
  </si>
  <si>
    <t>Clinical Research Data Scientist</t>
  </si>
  <si>
    <t>Get It Recruit - Administrative</t>
  </si>
  <si>
    <t>['r', 'sas', 'sas']</t>
  </si>
  <si>
    <t>Attorney Program Specialist and Data Analyst</t>
  </si>
  <si>
    <t>Minimum Continuing Legal Education Board of the Supreme Court of Illinois</t>
  </si>
  <si>
    <t>['sql', 'sql server', 'word', 'excel', 'powerpoint', 'outlook']</t>
  </si>
  <si>
    <t>Global Accounting Network</t>
  </si>
  <si>
    <t>Statistical Data Analyst</t>
  </si>
  <si>
    <t>['sas', 'sas', 'excel', 'word']</t>
  </si>
  <si>
    <t>Emeryville, CA</t>
  </si>
  <si>
    <t>Title Nine</t>
  </si>
  <si>
    <t>['sql', 'sql server', 'tableau', 'excel']</t>
  </si>
  <si>
    <t>['sql', 'c#', 'python', 'sql server', 'postgresql', 'mysql', 'azure', 'aws', 'kafka', 'spark', 'ssis', 'power bi', 'tableau', 'dax', 'ssrs']</t>
  </si>
  <si>
    <t>Data Analyst - (Transportation)</t>
  </si>
  <si>
    <t>Baltimore City Public Schools</t>
  </si>
  <si>
    <t>['sas', 'sas', 'visual basic', 'spss', 'excel']</t>
  </si>
  <si>
    <t>Fairfax, VA  (+1 other)</t>
  </si>
  <si>
    <t>NASK</t>
  </si>
  <si>
    <t>['python', 'aurora']</t>
  </si>
  <si>
    <t>Data Analyst 1 - VID 142060</t>
  </si>
  <si>
    <t>NEMS - Stockton Street</t>
  </si>
  <si>
    <t>Uncanny Brands</t>
  </si>
  <si>
    <t>['sql', 'powershell', 'azure']</t>
  </si>
  <si>
    <t>Proxima</t>
  </si>
  <si>
    <t>Kani Solutions</t>
  </si>
  <si>
    <t>Data Science Executive</t>
  </si>
  <si>
    <t>['python', 'tableau', 'word', 'outlook', 'powerpoint', 'excel', 'power bi', 'atlassian', 'git', 'bitbucket', 'confluence']</t>
  </si>
  <si>
    <t>Data Scientist V Data Science (100% remote from CA, GA, HI, CO...</t>
  </si>
  <si>
    <t>Data Engineer Specialist - Data Plataform Experience</t>
  </si>
  <si>
    <t>Creditas</t>
  </si>
  <si>
    <t>['python', 'sql', 'nosql', 'redshift', 'kafka', 'spark', 'hadoop', 'airflow', 'terraform', 'git']</t>
  </si>
  <si>
    <t>Harmer</t>
  </si>
  <si>
    <t>['sql', 't-sql', 'sql server', 'azure', 'power bi', 'excel', 'dax']</t>
  </si>
  <si>
    <t>Market Risk Reporting Lead Analyst</t>
  </si>
  <si>
    <t>['python', 'r', 'sas', 'sas', 'excel', 'powerpoint', 'tableau']</t>
  </si>
  <si>
    <t>Stanley David and Associates</t>
  </si>
  <si>
    <t>Computer Vision - Deep Learning Engineer</t>
  </si>
  <si>
    <t>Lille, France</t>
  </si>
  <si>
    <t>Exotec</t>
  </si>
  <si>
    <t>['python', 'c++', 'pytorch', 'tensorflow', 'opencv']</t>
  </si>
  <si>
    <t>Maricopa County, AZ</t>
  </si>
  <si>
    <t>Oak Technologies Inc</t>
  </si>
  <si>
    <t>['sql', 't-sql', 'shell', 'python', 'powershell', 'sql server', 'oracle', 'unix', 'git', 'docker', 'kubernetes']</t>
  </si>
  <si>
    <t>Live Subscription, Data Analyst- USDS</t>
  </si>
  <si>
    <t>Technology Enabled Analyst</t>
  </si>
  <si>
    <t>['sql', 'python', 'r', 'jupyter']</t>
  </si>
  <si>
    <t>Senior Associate, Data Analysis</t>
  </si>
  <si>
    <t>Kyndryl</t>
  </si>
  <si>
    <t>['go', 'python', 'r', 'sql', 'bigquery', 'azure', 'aws', 'looker', 'power bi']</t>
  </si>
  <si>
    <t>['sql', 'python', 'aws', 'azure', 'tableau']</t>
  </si>
  <si>
    <t>['python', 'r', 'sql', 'react', 'flutter', 'tableau']</t>
  </si>
  <si>
    <t>IMS People</t>
  </si>
  <si>
    <t>['python', 'sas', 'sas', 'excel', 'tableau', 'power bi', 'spreadsheet', 'word']</t>
  </si>
  <si>
    <t>WAL-MART</t>
  </si>
  <si>
    <t>['sql', 'db2', 'alteryx', 'tableau']</t>
  </si>
  <si>
    <t>Data Scientist (Biopharma/Biotech)</t>
  </si>
  <si>
    <t>Elite ProTek</t>
  </si>
  <si>
    <t>['python', 'r', 'bash', 'linux']</t>
  </si>
  <si>
    <t>EDE3-Senior Data Engineer</t>
  </si>
  <si>
    <t>['python', 'golang', 'java', 'sql', 'nosql', 'azure', 'aws', 'hadoop', 'spark', 'terraform']</t>
  </si>
  <si>
    <t>Sierra, LLC. Air Conditioning &amp; Heating</t>
  </si>
  <si>
    <t>Senior Applied Scientist</t>
  </si>
  <si>
    <t>Iași, Romania</t>
  </si>
  <si>
    <t>['python', 'c++', 'tensorflow', 'pytorch']</t>
  </si>
  <si>
    <t>Data Engineer, Measurement and Attribution</t>
  </si>
  <si>
    <t>['sql', 'go', 'snowflake', 'bigquery', 'redshift', 'airflow', 'flow', 'git']</t>
  </si>
  <si>
    <t>['sql', 'python', 'pandas', 'jira']</t>
  </si>
  <si>
    <t>Data Analyst, Home Assistance Fund Mortgage Enforcement Unit</t>
  </si>
  <si>
    <t>Office of the New York State Attorney General</t>
  </si>
  <si>
    <t>['sql', 'java', 'scala', 'nosql', 'mongodb', 'mongodb', 'cassandra', 'aws', 'azure', 'gcp', 'redshift', 'bigquery', 'spark', 'hadoop', 'kafka']</t>
  </si>
  <si>
    <t>Data Engineer - Security Content</t>
  </si>
  <si>
    <t>Data Science Lead</t>
  </si>
  <si>
    <t>['r', 'azure']</t>
  </si>
  <si>
    <t>Logitix</t>
  </si>
  <si>
    <t>['sql', 'python', 'r', 'sql server', 'snowflake', 'ssrs', 'excel', 'tableau', 'outlook', 'powerpoint', 'word']</t>
  </si>
  <si>
    <t>Data Sourcing Specialist</t>
  </si>
  <si>
    <t>7268- Sr. Data Scientist</t>
  </si>
  <si>
    <t>FreeWheel</t>
  </si>
  <si>
    <t>['sql', 'python', 'julia', 'aws', 'databricks']</t>
  </si>
  <si>
    <t>US HQDA Field Operating Agencies and Staff Support Agencies</t>
  </si>
  <si>
    <t>Fresno, CA</t>
  </si>
  <si>
    <t>['python', 'azure', 'aws', 'power bi', 'excel']</t>
  </si>
  <si>
    <t>Assurant</t>
  </si>
  <si>
    <t>['sql', 'sql server', 'power bi']</t>
  </si>
  <si>
    <t>Material Master Data Analyst</t>
  </si>
  <si>
    <t>Corona, CA</t>
  </si>
  <si>
    <t>IT Data Analyst - Remote | WFH</t>
  </si>
  <si>
    <t>['sql', 'python', 'r', 'html', 'sql server', 'aws', 'azure', 'tableau', 'power bi', 'excel']</t>
  </si>
  <si>
    <t>Sr Manager Machine Learning (AIOps)</t>
  </si>
  <si>
    <t>['java', 'go', 'pytorch', 'tensorflow']</t>
  </si>
  <si>
    <t>Pricing Governance Data Analyst-SQL/R/Python</t>
  </si>
  <si>
    <t>Perennial Resources International</t>
  </si>
  <si>
    <t>Woburn, MA</t>
  </si>
  <si>
    <t>Lord Hobo Brewing Company</t>
  </si>
  <si>
    <t>Director- Data Science Platform</t>
  </si>
  <si>
    <t>['tensorflow', 'pytorch', 'hadoop', 'spark', 'linux', 'docker']</t>
  </si>
  <si>
    <t>Junior Data Analyst-US/Canada</t>
  </si>
  <si>
    <t>Sr. Data Scientist - Fraud and Abuse Detection</t>
  </si>
  <si>
    <t>München-Flughafen, Germany</t>
  </si>
  <si>
    <t>Cloudflare, Inc.</t>
  </si>
  <si>
    <t>Data Analyst 3 - 51517</t>
  </si>
  <si>
    <t>WSN</t>
  </si>
  <si>
    <t>Tesco Bengaluru</t>
  </si>
  <si>
    <t>Snappyhires</t>
  </si>
  <si>
    <t>['sql', 't-sql', 'ssis']</t>
  </si>
  <si>
    <t>Google Cloud Platform Data Engineer-NY</t>
  </si>
  <si>
    <t>Gemraj Technologies Ltd.</t>
  </si>
  <si>
    <t>Software Engineer, AI/Analytics</t>
  </si>
  <si>
    <t>Precision for Medicine</t>
  </si>
  <si>
    <t>['python', 'r', 'mysql', 'git']</t>
  </si>
  <si>
    <t>['c', 'databricks', 'aws', 'spark']</t>
  </si>
  <si>
    <t>Data Scientist SME, AI/ML</t>
  </si>
  <si>
    <t>GTSC</t>
  </si>
  <si>
    <t>['python', 'java', 'scala', 'sql', 'azure', 'spark', 'git', 'docker']</t>
  </si>
  <si>
    <t>Data Analyst Substance Abuse</t>
  </si>
  <si>
    <t>Mb Staffing Services LLC</t>
  </si>
  <si>
    <t>['sas', 'sas', 'tableau']</t>
  </si>
  <si>
    <t>['sql', 'python', 'r', 'scala', 'sas', 'sas', 'azure']</t>
  </si>
  <si>
    <t>Data Engineer | PAID BOOTCAMP</t>
  </si>
  <si>
    <t>PCS Global Tech</t>
  </si>
  <si>
    <t>['java', 'python', 'sql']</t>
  </si>
  <si>
    <t>UK - Data Scientist (REMOTE)</t>
  </si>
  <si>
    <t>['python', 'tensorflow', 'pytorch', 'kubernetes', 'docker']</t>
  </si>
  <si>
    <t>In Technology Group Inc (US)</t>
  </si>
  <si>
    <t>['python', 'sql', 'aws', 'azure', 'gcp', 'docker']</t>
  </si>
  <si>
    <t>Healthcare Data Analyst (Manager)- $120,000-130,000/yr | Remote in PST</t>
  </si>
  <si>
    <t>PWR Staffing &amp; Recruiting</t>
  </si>
  <si>
    <t>['python', 'aws', 'snowflake', 'redshift', 'spark', 'airflow', 'kafka']</t>
  </si>
  <si>
    <t>Demandbase</t>
  </si>
  <si>
    <t>Senior ETL Developer (BN)</t>
  </si>
  <si>
    <t>['oracle', 'azure']</t>
  </si>
  <si>
    <t>Logic20/20, Inc.</t>
  </si>
  <si>
    <t>Data Analyst, SMB Sales GTM Insights</t>
  </si>
  <si>
    <t>[Job- 10566] Senior Data Visualization Analyst, Brazil</t>
  </si>
  <si>
    <t>['sql', 'python', 'azure', 'flow']</t>
  </si>
  <si>
    <t>Process Data Engineer</t>
  </si>
  <si>
    <t>Willow Grove, PA</t>
  </si>
  <si>
    <t>Data Engineer S4289</t>
  </si>
  <si>
    <t>['java', 'sql', 'go', 'redshift']</t>
  </si>
  <si>
    <t>['sql', 'azure', 'databricks', 'snowflake', 'redshift', 'aws', 'ssis']</t>
  </si>
  <si>
    <t>Data Engineer 🏆</t>
  </si>
  <si>
    <t>Data Analyst – Life Insurance</t>
  </si>
  <si>
    <t>Dubuque, IA</t>
  </si>
  <si>
    <t>Sedona Staffing Services</t>
  </si>
  <si>
    <t>['go', 'power bi']</t>
  </si>
  <si>
    <t>['python', 'r', 'sql', 'tensorflow', 'pytorch', 'spark', 'flask', 'tableau', 'docker']</t>
  </si>
  <si>
    <t>['sql', 'python', 'azure', 'aws', 'snowflake', 'hadoop', 'spark', 'airflow', 'kafka', 'git', 'kubernetes', 'jenkins', 'docker']</t>
  </si>
  <si>
    <t>Soni</t>
  </si>
  <si>
    <t>['sql', 'python', 'oracle', 'pandas', 'spark']</t>
  </si>
  <si>
    <t>IT Applications/Report Developer (Data Engineer)</t>
  </si>
  <si>
    <t>Trillium Health Resources</t>
  </si>
  <si>
    <t>['sql', 'python', 'go', 'nosql', 'c#', 'sql server', 'mysql', 'azure', 'oracle', 'aws', 'power bi', 'ssrs', 'ssis']</t>
  </si>
  <si>
    <t>Sr. Customer Success Engineer ( Big Data, Spark, Cloud, Data...</t>
  </si>
  <si>
    <t>['sql', 'databricks', 'spark', 'hadoop', 'kafka', 'pandas', 'scikit-learn', 'excel', 'unity', 'unify']</t>
  </si>
  <si>
    <t>Data Analyst - HoYolab and Content Creator</t>
  </si>
  <si>
    <t>Minnesota</t>
  </si>
  <si>
    <t>['sql', 'python', 'c#', 'javascript']</t>
  </si>
  <si>
    <t>Allyn International</t>
  </si>
  <si>
    <t>['python', 'r', 'sas', 'sas', 'excel', 'powerpoint', 'visio']</t>
  </si>
  <si>
    <t>Artificial Intelligence Engineer</t>
  </si>
  <si>
    <t>Kerry Search Partners</t>
  </si>
  <si>
    <t>['python', 'pandas', 'numpy']</t>
  </si>
  <si>
    <t>Hedge Fund</t>
  </si>
  <si>
    <t>['python', 'sql', 'snowflake', 'bigquery', 'databricks', 'redshift', 'aws', 'azure', 'gcp', 'airflow', 'spark', 'pyspark', 'linux', 'tableau', 'gitlab', 'docker']</t>
  </si>
  <si>
    <t>['sql', 'snowflake', 'oracle', 'flow']</t>
  </si>
  <si>
    <t>Mid Data Analyst with Security Clearance</t>
  </si>
  <si>
    <t>All Native Group</t>
  </si>
  <si>
    <t>['r', 'matlab', 'excel', 'sharepoint', 'word', 'powerpoint', 'spss', 'visio']</t>
  </si>
  <si>
    <t>Research Analyst I - Defence Data Development</t>
  </si>
  <si>
    <t>Janes</t>
  </si>
  <si>
    <t>Vichy, MO</t>
  </si>
  <si>
    <t>['sql', 'sas', 'sas', 'r', 'python', 'snowflake', 'oracle', 'power bi', 'spss', 'excel']</t>
  </si>
  <si>
    <t>KeHE Distributors</t>
  </si>
  <si>
    <t>['sql', 'python', 'c#', 'aws', 'redshift', 'pyspark', 'ssis', 'ssrs', 'flow', 'git']</t>
  </si>
  <si>
    <t>UNITE HERE!</t>
  </si>
  <si>
    <t>['sql', 'python', 'redshift', 'pandas', 'jupyter', 'excel', 'power bi', 'git']</t>
  </si>
  <si>
    <t>Bank of America</t>
  </si>
  <si>
    <t>['python', 'scala', 'php', 'sql', 'aws', 'azure', 'hadoop', 'unix', 'bitbucket']</t>
  </si>
  <si>
    <t>National Storage Affiliates</t>
  </si>
  <si>
    <t>['sql', 'python', 'databricks', 'pandas', 'numpy', 'scikit-learn', 'matplotlib', 'seaborn', 'tableau', 'git']</t>
  </si>
  <si>
    <t>Brownwood, TX</t>
  </si>
  <si>
    <t>Marathon Medical</t>
  </si>
  <si>
    <t>['go', 'excel']</t>
  </si>
  <si>
    <t>DIVERSANT, LLC</t>
  </si>
  <si>
    <t>['python', 'sql', 'postgresql', 'azure', 'spark', 'pytorch', 'tensorflow']</t>
  </si>
  <si>
    <t>['bash', 'python', 'nosql', 'java', 'kafka']</t>
  </si>
  <si>
    <t>Extend</t>
  </si>
  <si>
    <t>Retriever Medial Dental Payments LLC</t>
  </si>
  <si>
    <t>['sql', 'r', 'vba', 'python', 'sql server', 'excel', 'tableau']</t>
  </si>
  <si>
    <t>Senior Data Engineer (Boston)</t>
  </si>
  <si>
    <t>['python', 'java', 'scala', 'sql', 'nosql', 'aws', 'azure', 'gcp', 'redshift', 'bigquery', 'kafka', 'hadoop', 'spark', 'tensorflow', 'pytorch', 'git', 'docker', 'kubernetes']</t>
  </si>
  <si>
    <t>Moody's</t>
  </si>
  <si>
    <t>AWS Data Engineer (Fulltime - Hybrid and W2 only)</t>
  </si>
  <si>
    <t>Data Engineer Cloud Technologies Data &amp; Analytics HYBRID 1412219</t>
  </si>
  <si>
    <t>['sql', 'python', 'bigquery', 'gcp', 'sap', 'looker', 'git']</t>
  </si>
  <si>
    <t>['sql', 'python', 'unix']</t>
  </si>
  <si>
    <t>Cloud and Data Security Analyst</t>
  </si>
  <si>
    <t>KPMG New Zealand</t>
  </si>
  <si>
    <t>['azure', 'aws', 'excel', 'word', 'outlook', 'powerpoint']</t>
  </si>
  <si>
    <t>['python', 'sql', 'go', 'redhat', 'github']</t>
  </si>
  <si>
    <t>gWorks</t>
  </si>
  <si>
    <t>['sql', 't-sql', 'postgresql', 'sql server', 'aws', 'aurora', 'azure']</t>
  </si>
  <si>
    <t>GIS Data Engineer</t>
  </si>
  <si>
    <t>Nityo Infotech Corporation</t>
  </si>
  <si>
    <t>Data Analyst (Property &amp; Casualty)</t>
  </si>
  <si>
    <t>Chabez Tech LLC</t>
  </si>
  <si>
    <t>['sql', 'python', 'spark', 'tableau', 'power bi']</t>
  </si>
  <si>
    <t>Clemmons, NC</t>
  </si>
  <si>
    <t>['python', 'sql', 'azure', 'snowflake', 'spark', 'airflow', 'phoenix', 'jenkins', 'docker']</t>
  </si>
  <si>
    <t>Senior Data Analyst, Global Delivery Operations</t>
  </si>
  <si>
    <t>Ronkonkoma, NY</t>
  </si>
  <si>
    <t>['java', 'scala', 'python', 'nosql', 'sql', 'shell', 'postgresql', 'dynamodb', 'redshift', 'snowflake', 'aws', 'aurora', 'kafka', 'spark']</t>
  </si>
  <si>
    <t>Trilogy Federal</t>
  </si>
  <si>
    <t>Data Scientist, Forecasting &amp; Estimation of Demand</t>
  </si>
  <si>
    <t>Stitch Fix</t>
  </si>
  <si>
    <t>['python', 'spark', 'pandas']</t>
  </si>
  <si>
    <t>Morrison &amp; Foerster</t>
  </si>
  <si>
    <t>Senior Data Engineer - RISK TECHNOLOGY</t>
  </si>
  <si>
    <t>Career Developers</t>
  </si>
  <si>
    <t>['python', 'sql', 'qlik', 'excel']</t>
  </si>
  <si>
    <t>Honolulu, HI</t>
  </si>
  <si>
    <t>Kamehameha Schools</t>
  </si>
  <si>
    <t>['sql', 'python', 'r', 'go', 'java', 'snowflake', 'databricks', 'azure', 'tableau', 'power bi', 'flow']</t>
  </si>
  <si>
    <t>Data Analyst - 71286</t>
  </si>
  <si>
    <t>AVP, Senior AML Data Science Analyst- Hybrid</t>
  </si>
  <si>
    <t>['sql', 'python', 'r', 'sas', 'sas', 'mysql', 'hadoop']</t>
  </si>
  <si>
    <t>['python', 'r', 'java', 'aws']</t>
  </si>
  <si>
    <t>['sql', 'python', 'scala', 'aws', 'redshift', 'snowflake', 'kafka', 'spark', 'airflow', 'word']</t>
  </si>
  <si>
    <t>['sql', 'python', 'r', 'sas', 'sas', 'plotly', 'seaborn', 'matplotlib', 'spss']</t>
  </si>
  <si>
    <t>['python', 'shell', 'azure', 'snowflake', 'github']</t>
  </si>
  <si>
    <t>Brightseed</t>
  </si>
  <si>
    <t>['sql', 'python', 'aws', 'docker']</t>
  </si>
  <si>
    <t>Lead Data Scientist, Machine Learning, Healthcare</t>
  </si>
  <si>
    <t>Manager Data Engineer</t>
  </si>
  <si>
    <t>Compass Digital</t>
  </si>
  <si>
    <t>['sql', 'snowflake', 'aws', 'airflow']</t>
  </si>
  <si>
    <t>Clutch Talent</t>
  </si>
  <si>
    <t>['python', 'ruby', 'ruby', 'sql', 'golang', 'react', 'node']</t>
  </si>
  <si>
    <t>Senior Big Data Solutions Architect</t>
  </si>
  <si>
    <t>['python', 'scala', 'databricks', 'aws', 'azure', 'gcp', 'spark', 'excel', 'unify']</t>
  </si>
  <si>
    <t>['python', 'r', 'java', 'sql', 'pandas', 'numpy', 'scikit-learn', 'tensorflow', 'pytorch', 'matplotlib', 'tableau', 'power bi']</t>
  </si>
  <si>
    <t>Lead Data Engineer Snowflake</t>
  </si>
  <si>
    <t>['python', 'sql', 'aws', 'snowflake', 'kafka']</t>
  </si>
  <si>
    <t>Data Scientist - Application Development</t>
  </si>
  <si>
    <t>['python', 'sas', 'sas', 'r', 'sql', 'tableau']</t>
  </si>
  <si>
    <t>Senior Credit Strategy Analyst, Data Scientist - Student Loan...</t>
  </si>
  <si>
    <t>Skokie, IL</t>
  </si>
  <si>
    <t>AaraTechnologies Inc</t>
  </si>
  <si>
    <t>['sap', 'spreadsheet', 'word', 'excel', 'outlook']</t>
  </si>
  <si>
    <t>Srinav Inc.</t>
  </si>
  <si>
    <t>Security Public Storage</t>
  </si>
  <si>
    <t>['sql', 'python', 'sql server', 'excel', 'tableau']</t>
  </si>
  <si>
    <t>['python', 'sql', 'tensorflow', 'pytorch']</t>
  </si>
  <si>
    <t>Staff Data Engineer (m/f/d)</t>
  </si>
  <si>
    <t>['sql', 'python', 'java', 'redshift', 'databricks', 'aws', 'kafka']</t>
  </si>
  <si>
    <t>Senior Big Data Engineer - Remote</t>
  </si>
  <si>
    <t>EPAM Systems</t>
  </si>
  <si>
    <t>['scala', 'sql', 'bash', 'python', 'spark', 'kafka']</t>
  </si>
  <si>
    <t>Computational biologist</t>
  </si>
  <si>
    <t>Virginia Commonwealth University</t>
  </si>
  <si>
    <t>['r', 'python', 'go', 'linux']</t>
  </si>
  <si>
    <t>Sentinel(GBSD) Sr Principal Data Scientist - 9205</t>
  </si>
  <si>
    <t>Research Data Scientist Intermediate</t>
  </si>
  <si>
    <t>['python', 'pytorch', 'tensorflow', 'keras', 'hadoop', 'spark', 'linux', 'flow']</t>
  </si>
  <si>
    <t>Staff Business Intelligence Analyst</t>
  </si>
  <si>
    <t>Bloom Energy</t>
  </si>
  <si>
    <t>['python', 'nosql', 'mongodb', 'mongodb', 'hadoop', 'tableau']</t>
  </si>
  <si>
    <t>IT Product Manager (Master Data Management)</t>
  </si>
  <si>
    <t>Sr. Consultant Data Analyst (Power BI)</t>
  </si>
  <si>
    <t>WNA</t>
  </si>
  <si>
    <t>['power bi', 'excel', 'spreadsheet', 'powerpoint', 'visio']</t>
  </si>
  <si>
    <t>Data Analyst, Sales Ops</t>
  </si>
  <si>
    <t>Chatsworth, CA</t>
  </si>
  <si>
    <t>Ontic</t>
  </si>
  <si>
    <t>['sql', 'python', 'r', 'snowflake', 'power bi', 'tableau', 'excel']</t>
  </si>
  <si>
    <t>Plymouth, MA</t>
  </si>
  <si>
    <t>Eaton Corporation</t>
  </si>
  <si>
    <t>Alethia Software</t>
  </si>
  <si>
    <t>['python', 'sql', 'shell', 'vba', 'excel']</t>
  </si>
  <si>
    <t>Data Engineer - New Ulm 🏆</t>
  </si>
  <si>
    <t>The Rector &amp; Visitors of the University of Virginia</t>
  </si>
  <si>
    <t>['python', 'r', 'github']</t>
  </si>
  <si>
    <t>['sql', 'azure', 'ssis', 'flow']</t>
  </si>
  <si>
    <t>Connexis Search Group</t>
  </si>
  <si>
    <t>['python', 'r', 'java', 'gdpr']</t>
  </si>
  <si>
    <t>DonorSearch</t>
  </si>
  <si>
    <t>Senior Software Engineer, Query</t>
  </si>
  <si>
    <t>['mongodb', 'mongodb', 'c++', 'c', 'rust']</t>
  </si>
  <si>
    <t>Expert in AI/NLP/ML</t>
  </si>
  <si>
    <t>['perl', 'python', 'matlab', 'r', 'bash', 'sql', 'nosql', 'mongodb', 'mongodb', 'sas', 'sas', 'cassandra', 'aws', 'azure', 'oracle', 'nltk', 'scikit-learn', 'linux', 'unix']</t>
  </si>
  <si>
    <t>['python', 'sql', 'snowflake', 'flow']</t>
  </si>
  <si>
    <t>Data Scientist I - Kellogg Lab</t>
  </si>
  <si>
    <t>Senior Data Scientist-Auto</t>
  </si>
  <si>
    <t>Data Analyst Hybrid</t>
  </si>
  <si>
    <t>HUB International</t>
  </si>
  <si>
    <t>['excel', 'powerpoint', 'power bi', 'tableau']</t>
  </si>
  <si>
    <t>Mid Data Scientist (f/m/x), Albania</t>
  </si>
  <si>
    <t>['go', 'sql']</t>
  </si>
  <si>
    <t>Data Scientist with Security Clearance</t>
  </si>
  <si>
    <t>Oakleaf Technology Group, Inc.</t>
  </si>
  <si>
    <t>['nosql', 'mongo', 'cassandra', 'azure', 'databricks', 'hadoop', 'tableau', 'power bi', 'cognos']</t>
  </si>
  <si>
    <t>Health Care Service Corporation</t>
  </si>
  <si>
    <t>['sql', 'python', 'shell', 'aws', 'azure', 'gcp', 'git']</t>
  </si>
  <si>
    <t>Data (ETL) Engineer</t>
  </si>
  <si>
    <t>Chillicothe, OH</t>
  </si>
  <si>
    <t>['sql', 'c#', 'python', 'sql server', 'azure', 'ssis', 'power bi', 'tableau']</t>
  </si>
  <si>
    <t>['sql', 'aws', 'azure', 'kafka', 'spark', 'word', 'flow']</t>
  </si>
  <si>
    <t>['sql', 'r', 'python', 'java', 'c', 'c++', 'tableau']</t>
  </si>
  <si>
    <t>['python', 'sql', 'spark', 'matplotlib', 'tableau']</t>
  </si>
  <si>
    <t>IQ Clarity, LLC</t>
  </si>
  <si>
    <t>['python', 'sql', 'sql server', 'mysql', 'azure', 'oracle', 'pyspark', 'dax', 'power bi', 'ssrs', 'tableau']</t>
  </si>
  <si>
    <t>LCIPL</t>
  </si>
  <si>
    <t>['sql', 'python', 'aws', 'redshift', 'snowflake', 'gcp']</t>
  </si>
  <si>
    <t>Senior Data Scientist, Pricing</t>
  </si>
  <si>
    <t>['python', 'r', 'sql', 'nosql', 'tableau']</t>
  </si>
  <si>
    <t>Altais</t>
  </si>
  <si>
    <t>['sql', 't-sql', 'python', 'java', 'nosql', 'sql server', 'excel', 'ms access', 'ssis', 'power bi']</t>
  </si>
  <si>
    <t>['sql', 'c', 'hadoop', 'tableau']</t>
  </si>
  <si>
    <t>Analytics Engineer for Data Science</t>
  </si>
  <si>
    <t>['sql', 'python', 'r', 'snowflake', 'pandas', 'tidyverse']</t>
  </si>
  <si>
    <t>Data Engineer/Architect</t>
  </si>
  <si>
    <t>['sql', 'python', 'shell', 'azure', 'aws', 'spark', 'tableau', 'terraform']</t>
  </si>
  <si>
    <t>Stealth Startup</t>
  </si>
  <si>
    <t>['python', 'redshift', 'airflow', 'spark']</t>
  </si>
  <si>
    <t>['sql', 'scala', 'c#', 'java', 'python', 'spark']</t>
  </si>
  <si>
    <t>KCH Transportation</t>
  </si>
  <si>
    <t>['python', 'java', 'scala', 'r', 'sql', 'nosql', 'aws', 'snowflake', 'azure', 'pandas', 'numpy', 'tensorflow', 'pytorch', 'scikit-learn']</t>
  </si>
  <si>
    <t>Overland Park, KS</t>
  </si>
  <si>
    <t>['sql', 'sql server', 'azure', 'aws', 'tableau']</t>
  </si>
  <si>
    <t>['sql', 'python', 'go', 'aws', 'gcp', 'azure']</t>
  </si>
  <si>
    <t>Data Science Consultant</t>
  </si>
  <si>
    <t>['sql', 'python', 'azure', 'ssis', 'word', 'flow']</t>
  </si>
  <si>
    <t>['python', 'sql', 'c++', 'java', 'aws', 'gcp']</t>
  </si>
  <si>
    <t>Operations Finance Data Analyst (Hybrid)</t>
  </si>
  <si>
    <t>Brea, CA</t>
  </si>
  <si>
    <t>Ventura Foods</t>
  </si>
  <si>
    <t>['sql', 'microstrategy', 'tableau', 'power bi', 'sap', 'excel']</t>
  </si>
  <si>
    <t>Vacaville, CA</t>
  </si>
  <si>
    <t>['matlab', 'r', 'python', 'sql', 'nosql']</t>
  </si>
  <si>
    <t>Sr Principal Data Scientist</t>
  </si>
  <si>
    <t>XPEL</t>
  </si>
  <si>
    <t>['sql', 'python', 'r', 'java', 'c++', 'aws', 'azure', 'power bi', 'excel']</t>
  </si>
  <si>
    <t>Data Engineer (Python)</t>
  </si>
  <si>
    <t>Take2 Consulting, LLC</t>
  </si>
  <si>
    <t>['python', 'shell', 'sql', 'vmware', 'linux', 'splunk', 'git', 'jenkins', 'ansible', 'docker']</t>
  </si>
  <si>
    <t>['sql', 'oracle', 'power bi']</t>
  </si>
  <si>
    <t>AVP Senior Data Analyst</t>
  </si>
  <si>
    <t>Hickory Creek, TX</t>
  </si>
  <si>
    <t>['sql', 'python', 'r', 'excel', 'cognos', 'tableau', 'power bi', 'jira']</t>
  </si>
  <si>
    <t>Director, Data Science, eCommerce Consumer</t>
  </si>
  <si>
    <t>Samsung</t>
  </si>
  <si>
    <t>Lisle, IL</t>
  </si>
  <si>
    <t>['python', 'azure', 'hadoop', 'spark', 'django', 'power bi', 'tableau']</t>
  </si>
  <si>
    <t>['python', 'r', 'java', 'sql', 'azure', 'aws', 'snowflake', 'hadoop', 'kafka', 'spark']</t>
  </si>
  <si>
    <t>Dahlgren, VA</t>
  </si>
  <si>
    <t>Prevailance, Inc.</t>
  </si>
  <si>
    <t>['sql', 'python', 'snowflake', 'azure', 'aws', 'kafka', 'flow']</t>
  </si>
  <si>
    <t>Data Engineer Consultant</t>
  </si>
  <si>
    <t>EXL Data Management</t>
  </si>
  <si>
    <t>['python', 'sql', 'aws', 'snowflake', 'databricks', 'azure', 'pyspark']</t>
  </si>
  <si>
    <t>Davenport, IA</t>
  </si>
  <si>
    <t>['go', 'excel', 'spreadsheet']</t>
  </si>
  <si>
    <t>Sr/Princ Data Engineer - Data Experience, Strategy &amp; Planning (Remote)</t>
  </si>
  <si>
    <t>['python', 'java', 'typescript', 'sql', 'aws', 'azure', 'snowflake']</t>
  </si>
  <si>
    <t>['sql', 'mongodb', 'mongodb', 'sql server', 'azure', 'aws', 'power bi', 'tableau', 'alteryx', 'ssis', 'ssrs']</t>
  </si>
  <si>
    <t>Workplace and Operations Manager  - Data Specialist</t>
  </si>
  <si>
    <t>['sql', 'word', 'powerpoint', 'excel', 'tableau']</t>
  </si>
  <si>
    <t>Manager - Data Science - Data &amp; Analytics</t>
  </si>
  <si>
    <t>['sql', 'python', 'databricks', 'pyspark']</t>
  </si>
  <si>
    <t>['python', 'power bi', 'tableau', 'sap']</t>
  </si>
  <si>
    <t>Senior Data Scientist, Membership Growth</t>
  </si>
  <si>
    <t>Patreon</t>
  </si>
  <si>
    <t>Rhythmos</t>
  </si>
  <si>
    <t>['python', 'java', 'sql', 'no-sql', 'scala', 'nosql', 'aws', 'gcp', 'kafka', 'spark', 'docker', 'kubernetes', 'confluence']</t>
  </si>
  <si>
    <t>Senior Cloud Data Engineer - Enterprise Analytics Data Products</t>
  </si>
  <si>
    <t>['python', 'javascript', 'sql', 'dynamodb', 'elasticsearch', 'aws', 'databricks', 'snowflake', 'kafka', 'airflow', 'terraform', 'jenkins', 'github']</t>
  </si>
  <si>
    <t>Data Analyst (Junior)</t>
  </si>
  <si>
    <t>Vruksham Talent Group</t>
  </si>
  <si>
    <t>Sr Principal Data Engineer</t>
  </si>
  <si>
    <t>OneTrust</t>
  </si>
  <si>
    <t>['sql', 'python', 'snowflake', 'aws', 'redshift']</t>
  </si>
  <si>
    <t>Queens, NY</t>
  </si>
  <si>
    <t>Phoenix House of New York</t>
  </si>
  <si>
    <t>Senior Data Engineer (ETL/Python/AWS/SQL)</t>
  </si>
  <si>
    <t>Compunnel Inc.</t>
  </si>
  <si>
    <t>['python', 'java', 'sql', 'aws', 'snowflake']</t>
  </si>
  <si>
    <t>Data Engineer - ETL Developer</t>
  </si>
  <si>
    <t>Kathmandu, Nepal</t>
  </si>
  <si>
    <t>Nepal</t>
  </si>
  <si>
    <t>['java', 'python', 'shell', 'sql', 'aws']</t>
  </si>
  <si>
    <t>Data Analytics Lead</t>
  </si>
  <si>
    <t>['sql', 'sas', 'sas', 'python', 'r', 'watson', 'ibm cloud', 'cognos', 'tableau']</t>
  </si>
  <si>
    <t>MDM Business Analyst</t>
  </si>
  <si>
    <t>Jade Global</t>
  </si>
  <si>
    <t>['oracle', 'flow']</t>
  </si>
  <si>
    <t>['sas', 'sas', 'r', 'python', 'sql']</t>
  </si>
  <si>
    <t>Quantitative Analytics professional - Data Engineering 🏆</t>
  </si>
  <si>
    <t>Freddie Mac</t>
  </si>
  <si>
    <t>['java', 'nosql', 'python', 'sas', 'sas', 'sql', 'shell', 'r', 'aws', 'hadoop', 'pyspark', 'spark', 'unix', 'tableau', 'excel', 'microstrategy', 'flow']</t>
  </si>
  <si>
    <t>Data Analyst, BI Focused</t>
  </si>
  <si>
    <t>Assembly</t>
  </si>
  <si>
    <t>['assembly', 'sql', 'sheets']</t>
  </si>
  <si>
    <t>Sr. Data Analyst (JO-2305-202308)</t>
  </si>
  <si>
    <t>['sql', 'python', 'c#', 'r', 'java', 'power bi', 'ssrs']</t>
  </si>
  <si>
    <t>Cox Automotive</t>
  </si>
  <si>
    <t>['sql', 'python', 'azure', 'snowflake', 'aws', 'tableau']</t>
  </si>
  <si>
    <t>Product Lifecycle Data Analyst ( Experienced, Senior)</t>
  </si>
  <si>
    <t>Seal Beach, CA</t>
  </si>
  <si>
    <t>Senior Data Engineer 🏆</t>
  </si>
  <si>
    <t>['mongodb', 'mongodb', 'python', 'cassandra', 'aws', 'azure', 'gcp', 'hadoop', 'kafka', 'spark', 'kubernetes', 'terraform']</t>
  </si>
  <si>
    <t>Data Engineer - Cloud &amp; Data Services</t>
  </si>
  <si>
    <t>['kotlin', 'nosql', 'java', 'python', 'mongodb', 'mongodb', 'postgresql', 'couchbase', 'oracle', 'express']</t>
  </si>
  <si>
    <t>Senior Staff Data Scientist</t>
  </si>
  <si>
    <t>['sql', 'python', 'snowflake', 'airflow', 'tableau']</t>
  </si>
  <si>
    <t>['python', 'golang', 'aws']</t>
  </si>
  <si>
    <t>eTeam</t>
  </si>
  <si>
    <t>['sql', 'r', 'python', 'powershell', 'bash', 'sql server', 'postgresql', 'azure', 'oracle', 'windows', 'linux', 'sharepoint']</t>
  </si>
  <si>
    <t>Deep Learning Data Scientist</t>
  </si>
  <si>
    <t>Fair Edge</t>
  </si>
  <si>
    <t>Senior Machine Learning Engineer - Search</t>
  </si>
  <si>
    <t>['go', 'pytorch', 'tensorflow']</t>
  </si>
  <si>
    <t>['sql', 'python', 'aws', 'snowflake', 'databricks', 'spark', 'tableau', 'microstrategy']</t>
  </si>
  <si>
    <t>Data Engineer Hub &amp; Accounts Team (d/f/m)</t>
  </si>
  <si>
    <t>['mongodb', 'mongodb', 'sql', 'nosql', 'mysql', 'bigquery', 'airflow', 'kafka', 'spark', 'looker']</t>
  </si>
  <si>
    <t>Senior Data Engineer - Cloud Infrastructure and Video</t>
  </si>
  <si>
    <t>Coplay, PA</t>
  </si>
  <si>
    <t>Sports Info Solutions</t>
  </si>
  <si>
    <t>['python', 'rust', 'c++', 'java', 'aws', 'gcp', 'azure']</t>
  </si>
  <si>
    <t>DW Simpson</t>
  </si>
  <si>
    <t>['python', 'sql', 'oracle', 'hadoop', 'spark']</t>
  </si>
  <si>
    <t>Washington</t>
  </si>
  <si>
    <t>['sql', 'nosql', 'python', 'java', 'scala', 'aws', 'gcp', 'azure', 'hadoop', 'spark']</t>
  </si>
  <si>
    <t>Senior Social Data Analyst</t>
  </si>
  <si>
    <t>['express', 'sheets', 'tableau']</t>
  </si>
  <si>
    <t>Director of ML Research</t>
  </si>
  <si>
    <t>Cognitiv</t>
  </si>
  <si>
    <t>Data Engineer( Cloud)</t>
  </si>
  <si>
    <t>Egen</t>
  </si>
  <si>
    <t>['python', 'sql', 'bash', 'aws', 'gcp', 'azure', 'snowflake', 'redshift', 'kafka', 'linux', 'flow']</t>
  </si>
  <si>
    <t>Mike Todd Construction</t>
  </si>
  <si>
    <t>Data Scientist, World Well-Being Project (Hybrid Eligible)</t>
  </si>
  <si>
    <t>University of Pennsylvania</t>
  </si>
  <si>
    <t>['c', 'c++', 'java', 'python', 'nosql', 'sql']</t>
  </si>
  <si>
    <t>Junior Marketing Data Scientist</t>
  </si>
  <si>
    <t>Twitch</t>
  </si>
  <si>
    <t>['sql', 'python', 'r', 'tableau', 'jira']</t>
  </si>
  <si>
    <t>['outlook', 'spreadsheet', 'jenkins']</t>
  </si>
  <si>
    <t>Data Analyst - Food Growth</t>
  </si>
  <si>
    <t>Cloud Data Engineer: DBA</t>
  </si>
  <si>
    <t>Locate Software Inc</t>
  </si>
  <si>
    <t>['sql', 'shell', 'python', 'java', 'dynamodb', 'aws', 'oracle']</t>
  </si>
  <si>
    <t>Eglin AFB, FL</t>
  </si>
  <si>
    <t>['python', 'sql', 'airflow', 'tableau', 'power bi']</t>
  </si>
  <si>
    <t>Stem IT</t>
  </si>
  <si>
    <t>['python', 'sql', 'nosql', 'snowflake', 'aws', 'redshift', 'kafka', 'spark', 'docker', 'kubernetes']</t>
  </si>
  <si>
    <t>Geospatial Data Engineer - Active TS/SCI Cleared</t>
  </si>
  <si>
    <t>['sql', 'vba', 'powershell', 'bash', 'power bi', 'flow']</t>
  </si>
  <si>
    <t>Senior Data Scientist, Machine Learning</t>
  </si>
  <si>
    <t>MKS2</t>
  </si>
  <si>
    <t>['sql', 'shell', 'azure', 'gcp', 'snowflake', 'kafka', 'spark', 'power bi']</t>
  </si>
  <si>
    <t>Sr. Manager Data Science Strategy and Analytics – Biowearables</t>
  </si>
  <si>
    <t>The Alpine Group</t>
  </si>
  <si>
    <t>Senior Data Analyst (Onsite)</t>
  </si>
  <si>
    <t>Wilshire Law Firm</t>
  </si>
  <si>
    <t>['sql', 'excel', 'tableau', 'unity']</t>
  </si>
  <si>
    <t>['python', 'sql', 'redshift', 'aws']</t>
  </si>
  <si>
    <t>Diversity and Inclusion Workforce Data Scientist with Security...</t>
  </si>
  <si>
    <t>CIDIS LLC</t>
  </si>
  <si>
    <t>['python', 'r', 'sql', 'cognos', 'alteryx', 'tableau', 'spss']</t>
  </si>
  <si>
    <t>Policy &amp; Data Analyst</t>
  </si>
  <si>
    <t>Times Square Alliance</t>
  </si>
  <si>
    <t>['excel', 'tableau', 'word']</t>
  </si>
  <si>
    <t>Senior Software Engineer, Full Stack</t>
  </si>
  <si>
    <t>SmarterDx</t>
  </si>
  <si>
    <t>['python', 'dynamodb', 'elasticsearch', 'aws', 'snowflake', 'airflow', 'react', 'graphql', 'pandas', 'node.js']</t>
  </si>
  <si>
    <t>Govcio LLC</t>
  </si>
  <si>
    <t>['sql', 'oracle', 'atlassian']</t>
  </si>
  <si>
    <t>['python', 'r', 'ibm cloud']</t>
  </si>
  <si>
    <t>Web Analyst</t>
  </si>
  <si>
    <t>Lincolnshire, IL</t>
  </si>
  <si>
    <t>['sql', 'python', 'snowflake', 'excel']</t>
  </si>
  <si>
    <t>Big Data Developer</t>
  </si>
  <si>
    <t>Westminster, CO</t>
  </si>
  <si>
    <t>['python', 'sql', 'shell', 'oracle', 'hadoop', 'spark', 'pyspark', 'jupyter', 'unix']</t>
  </si>
  <si>
    <t>Upen Group Inc</t>
  </si>
  <si>
    <t>PI Data Analyst Developer</t>
  </si>
  <si>
    <t>Medha Technologies</t>
  </si>
  <si>
    <t>['sql', 'sql server', 'oracle', 'windows']</t>
  </si>
  <si>
    <t>ITECCO</t>
  </si>
  <si>
    <t>Devbridge</t>
  </si>
  <si>
    <t>['python', 'power bi', 'tableau']</t>
  </si>
  <si>
    <t>['python', 'azure', 'databricks', 'spark', 'tensorflow', 'keras', 'airflow', 'hadoop']</t>
  </si>
  <si>
    <t>['scala', 'sql', 'gcp', 'aws', 'azure', 'bigquery', 'spark', 'kafka', 'kubernetes', 'terraform', 'git', 'jenkins', 'gitlab']</t>
  </si>
  <si>
    <t>SENIOR DATA ANALYST</t>
  </si>
  <si>
    <t>Albuquerque Public Schools</t>
  </si>
  <si>
    <t>Senior Manager, Data Science (Greater Denver Area, CO)</t>
  </si>
  <si>
    <t>RingCentral</t>
  </si>
  <si>
    <t>['ringcentral']</t>
  </si>
  <si>
    <t>Apptad Inc</t>
  </si>
  <si>
    <t>['python', 'java', 'flow']</t>
  </si>
  <si>
    <t>Data Engineer (Austin, TX or Remote)</t>
  </si>
  <si>
    <t>Babylist</t>
  </si>
  <si>
    <t>Data Engineer - MN 🏆</t>
  </si>
  <si>
    <t>['mongodb', 'mongodb', 'sql', 'azure']</t>
  </si>
  <si>
    <t>Data Engineer II- Tech Lead</t>
  </si>
  <si>
    <t>['python', 'aws', 'databricks', 'snowflake', 'spark']</t>
  </si>
  <si>
    <t>Data Analyst (Dallas, TX)</t>
  </si>
  <si>
    <t>Dynatron Software</t>
  </si>
  <si>
    <t>Data Scientist - New College Graduate</t>
  </si>
  <si>
    <t>Biñan, Laguna, Philippines</t>
  </si>
  <si>
    <t>['python', 'r', 'sql', 'numpy', 'pandas', 'matplotlib', 'tableau', 'github', 'docker']</t>
  </si>
  <si>
    <t>['databricks', 'ibm cloud']</t>
  </si>
  <si>
    <t>Student Data Analyst (Spring Session), BAR</t>
  </si>
  <si>
    <t>Lakeland, FL</t>
  </si>
  <si>
    <t>Publix</t>
  </si>
  <si>
    <t>['r', 'python', 'sql', 'excel', 'ms access', 'word', 'powerpoint']</t>
  </si>
  <si>
    <t>CX LEAD SOFTWARE ENGINEER - ACTUARIAL - LEAD DATA ENGINEER  ...</t>
  </si>
  <si>
    <t>Sr. Manager, Analytics and Data Science - Consumer Lending</t>
  </si>
  <si>
    <t>Analytic Recruiting Inc.</t>
  </si>
  <si>
    <t>Grow Therapy</t>
  </si>
  <si>
    <t>Modena, Province of Modena, Italy</t>
  </si>
  <si>
    <t>Timeneye</t>
  </si>
  <si>
    <t>['python', 'sql', 'nosql', 'keras', 'pytorch', 'scikit-learn']</t>
  </si>
  <si>
    <t>Callao, Peru</t>
  </si>
  <si>
    <t>Machine Learning Data Scientist</t>
  </si>
  <si>
    <t>Itemize Corp.</t>
  </si>
  <si>
    <t>['python', 'pytorch', 'nltk', 'scikit-learn', 'numpy', 'opencv']</t>
  </si>
  <si>
    <t>['python', 'r', 'scala', 'sql', 'azure', 'databricks', 'aws', 'spark', 'matplotlib', 'ggplot2', 'hadoop', 'word', 'power bi', 'tableau']</t>
  </si>
  <si>
    <t>MLOps Data Engineer</t>
  </si>
  <si>
    <t>Agile Resources, Inc.</t>
  </si>
  <si>
    <t>24 Seven Talent</t>
  </si>
  <si>
    <t>['r', 'python', 'sql', 'tableau', 'looker']</t>
  </si>
  <si>
    <t>['sql', 'crystal', 'outlook', 'word', 'excel']</t>
  </si>
  <si>
    <t>Data Engineer - Web3</t>
  </si>
  <si>
    <t>['solidity', 'postgresql', 'elasticsearch', 'bigquery', 'airflow']</t>
  </si>
  <si>
    <t>Data Ware House Analyst</t>
  </si>
  <si>
    <t>Katalon</t>
  </si>
  <si>
    <t>['sql', 'python', 'looker', 'word']</t>
  </si>
  <si>
    <t>Senior Data Scientist w/managerial exp.-NJ Candidates ONLY-(Salary...</t>
  </si>
  <si>
    <t>Paramus, NJ</t>
  </si>
  <si>
    <t>['python', 'sql', 'nosql', 'r', 'javascript', 'matlab', 'css', 'sql server', 'jquery']</t>
  </si>
  <si>
    <t>Data Engineer :: Cedar Rapids, IA</t>
  </si>
  <si>
    <t>PinnacleTek</t>
  </si>
  <si>
    <t>['sql', 'c#', 'python', 'java', 'snowflake', 'azure']</t>
  </si>
  <si>
    <t>Technical Support Engineer APAC</t>
  </si>
  <si>
    <t>Customer.io</t>
  </si>
  <si>
    <t>['javascript', 'go', 'github', 'notion', 'slack', 'zoom']</t>
  </si>
  <si>
    <t>Ubiety</t>
  </si>
  <si>
    <t>['sql', 'nosql', 'redis', 'cassandra', 'snowflake', 'aws', 'gcp', 'kafka', 'git']</t>
  </si>
  <si>
    <t>Locaria</t>
  </si>
  <si>
    <t>['r', 'python', 'sql', 'aws', 'azure', 'gcp', 'github']</t>
  </si>
  <si>
    <t>Xyon Global</t>
  </si>
  <si>
    <t>['sql', 'python', 'aws', 'gcp', 'azure', 'databricks', 'spark']</t>
  </si>
  <si>
    <t>Sr. Data Analyst, Operations Data</t>
  </si>
  <si>
    <t>Virgin Galactic</t>
  </si>
  <si>
    <t>['oracle', 'excel', 'power bi']</t>
  </si>
  <si>
    <t>Balch Springs, TX</t>
  </si>
  <si>
    <t>['python', 'scala', 'java', 'javascript', 'postgresql', 'cassandra', 'aws', 'azure', 'react', 'kafka', 'node']</t>
  </si>
  <si>
    <t>Reorg</t>
  </si>
  <si>
    <t>Signal Hill, CA</t>
  </si>
  <si>
    <t>['sql', 'azure', 'tensorflow', 'pytorch', 'pyspark']</t>
  </si>
  <si>
    <t>Tangent Services Corporation</t>
  </si>
  <si>
    <t>['sql', 'nosql', 'python', 'r', 'aws', 'azure', 'hadoop', 'spark']</t>
  </si>
  <si>
    <t>Lead People Data Scientist (Remote)</t>
  </si>
  <si>
    <t>['python', 'r', 'sql', 'c', 'atlassian', 'git']</t>
  </si>
  <si>
    <t>Client Data Management Officer (f/m/d)</t>
  </si>
  <si>
    <t>Deutsche Börse</t>
  </si>
  <si>
    <t>Data Scientist (Indianapolis, IN)</t>
  </si>
  <si>
    <t>Delta Faucet Company</t>
  </si>
  <si>
    <t>['scala', 'python', 'sql', 'azure', 'aws', 'gcp', 'spark', 'flow']</t>
  </si>
  <si>
    <t>Sr. Data Visualizer</t>
  </si>
  <si>
    <t>Head of Data</t>
  </si>
  <si>
    <t>Indie Campers</t>
  </si>
  <si>
    <t>Data Scientist Intern 2024 - Masters (Offer Req)</t>
  </si>
  <si>
    <t>Brahma consulting group</t>
  </si>
  <si>
    <t>[CTG] Controlling Officer (Pricing, Billing and Data Analysis)</t>
  </si>
  <si>
    <t>['java', 'sap', 'excel', 'power bi']</t>
  </si>
  <si>
    <t>Operations Reporting Analyst</t>
  </si>
  <si>
    <t>Data Scientist - Primary Care Organization</t>
  </si>
  <si>
    <t>CenterWell</t>
  </si>
  <si>
    <t>PCS Globaltech</t>
  </si>
  <si>
    <t>['python', 'r', 'aws', 'gcp', 'tableau', 'git', 'github', 'jenkins', 'jira']</t>
  </si>
  <si>
    <t>Dovenmuehle Mortgage | Chief Data Scientist</t>
  </si>
  <si>
    <t>Anti-Abuse Analyst (Match Group LLC, Dallas, TX)</t>
  </si>
  <si>
    <t>Match Group</t>
  </si>
  <si>
    <t>['sql', 'python', 'databricks', 'redshift', 'spark', 'tableau', 'looker']</t>
  </si>
  <si>
    <t>Uber Freight</t>
  </si>
  <si>
    <t>['python', 'r', 'java', 'c', 'tableau', 'looker']</t>
  </si>
  <si>
    <t>Parabolic Career</t>
  </si>
  <si>
    <t>['python', 'r', 'power bi', 'tableau']</t>
  </si>
  <si>
    <t>Data Engineer - Machine Learning team</t>
  </si>
  <si>
    <t>ReversingLabs</t>
  </si>
  <si>
    <t>['python', 'bash', 'nosql', 'sql', 'postgresql', 'aws', 'airflow', 'kafka', 'github', 'docker']</t>
  </si>
  <si>
    <t>ProCogia</t>
  </si>
  <si>
    <t>['sql', 'python', 'azure', 'snowflake', 'oracle', 'aws', 'gcp', 'databricks', 'pyspark', 'spark', 'power bi', 'flow']</t>
  </si>
  <si>
    <t>['sql', 'nosql', 'azure', 'databricks', 'snowflake', 'redshift', 'ssis']</t>
  </si>
  <si>
    <t>['python', 'elasticsearch', 'numpy', 'pandas', 'scikit-learn', 'pyspark', 'matplotlib', 'seaborn', 'git']</t>
  </si>
  <si>
    <t>BI Data Visualization Analyst II</t>
  </si>
  <si>
    <t>['sql', 'sql server', 'azure', 'databricks', 'matplotlib', 'ggplot2', 'word', 'tableau', 'cognos']</t>
  </si>
  <si>
    <t>Real Estate Transaction Data Analyst</t>
  </si>
  <si>
    <t>Get It Recruit - Real Estate</t>
  </si>
  <si>
    <t>['excel', 'word', 'powerpoint', 'outlook']</t>
  </si>
  <si>
    <t>current</t>
  </si>
  <si>
    <t>Bioinformatics Data Scientist- NGS IRVINE, CA (NO REMOTE)</t>
  </si>
  <si>
    <t>Genomic Testing Cooperative, LLC</t>
  </si>
  <si>
    <t>['bash', 'powershell', 'r', 'python', 'rust', 'scala', 'html', 'javascript', 'sql', 'mysql', 'aws', 'azure', 'linux', 'windows', 'ansible', 'puppet', 'github', 'gitlab', 'docker', 'kubernetes', 'jira']</t>
  </si>
  <si>
    <t>Junior Level Data Scientist</t>
  </si>
  <si>
    <t>Waterborne Environmental</t>
  </si>
  <si>
    <t>['sql', 'python', 'javascript', 'r', 'sas', 'sas', 'c#', 'sql server', 'ms access', 'excel', 'spss']</t>
  </si>
  <si>
    <t>Malta</t>
  </si>
  <si>
    <t>['sql', 'python', 'pandas', 'power bi', 'tableau']</t>
  </si>
  <si>
    <t>LaunchPointPEO</t>
  </si>
  <si>
    <t>['oracle', 'sap']</t>
  </si>
  <si>
    <t>Truecaller</t>
  </si>
  <si>
    <t>['sql', 'scala', 'python', 'gcp', 'aws', 'azure', 'bigquery', 'airflow', 'spark', 'kubernetes']</t>
  </si>
  <si>
    <t>Full-time, Part-time, and Contractor</t>
  </si>
  <si>
    <t>Data206</t>
  </si>
  <si>
    <t>['r', 'python', 'sql', 'java', 'scala', 'bigquery', 'snowflake', 'databricks', 'redshift', 'azure']</t>
  </si>
  <si>
    <t>Principal Financial Group</t>
  </si>
  <si>
    <t>['sql', 'python', 'aws', 'snowflake', 'power bi', 'dax']</t>
  </si>
  <si>
    <t>2024 Senior Data Scientist Internship - Corporate Development</t>
  </si>
  <si>
    <t>['python', 'sql', 'ibm cloud', 'numpy', 'pandas', 'scikit-learn', 'matplotlib', 'seaborn', 'spark', 'hadoop']</t>
  </si>
  <si>
    <t>Data Engineer, Chief Technology Information Office</t>
  </si>
  <si>
    <t>United States Space Force</t>
  </si>
  <si>
    <t>['sql', 'nosql', 'python', 'scala', 'r', 'java', 'c', 'aws', 'azure', 'hadoop', 'spark', 'kafka', 'excel']</t>
  </si>
  <si>
    <t>Data Analyst -Healthcare Insurance</t>
  </si>
  <si>
    <t>Ardmore, OK</t>
  </si>
  <si>
    <t>Good Shepherd Community Clinic, Inc.</t>
  </si>
  <si>
    <t>Stott and May Inc.</t>
  </si>
  <si>
    <t>['python', 'aws', 'snowflake']</t>
  </si>
  <si>
    <t>Energy Solutions</t>
  </si>
  <si>
    <t>['python', 'sql', 'aws', 'redshift', 'tableau', 'looker']</t>
  </si>
  <si>
    <t>Process &amp; Analytics Engineer</t>
  </si>
  <si>
    <t>Körber</t>
  </si>
  <si>
    <t>InvestM Technology LLC</t>
  </si>
  <si>
    <t>['sql', 'python', 'ruby', 'ruby', 'java', 'scala', 'power bi', 'tableau', 'cognos']</t>
  </si>
  <si>
    <t>['scala', 'python', 'aws', 'databricks', 'azure', 'spark', 'kafka']</t>
  </si>
  <si>
    <t>Senior Bioinformatics Data Scientist</t>
  </si>
  <si>
    <t>Ansa Biotechnologies, Inc.</t>
  </si>
  <si>
    <t>['r', 'python', 'airflow', 'docker']</t>
  </si>
  <si>
    <t>['python', 'sql', 'aws', 'pyspark', 'jira']</t>
  </si>
  <si>
    <t>Senior Data Scientist - Must have Databricks experience</t>
  </si>
  <si>
    <t>New Wave Staffing</t>
  </si>
  <si>
    <t>['python', 'sql', 'databricks', 'scikit-learn', 'spark']</t>
  </si>
  <si>
    <t>Noodles &amp; Company</t>
  </si>
  <si>
    <t>['python', 'sql', 'bigquery', 'gcp', 'power bi', 'git']</t>
  </si>
  <si>
    <t>Pluto TV</t>
  </si>
  <si>
    <t>['python', 'scala', 'sql', 'gcp', 'aws', 'bigquery', 'databricks', 'spark', 'airflow', 'looker', 'tableau', 'terraform', 'docker', 'kubernetes']</t>
  </si>
  <si>
    <t>QA Engineer (ZibraAI)</t>
  </si>
  <si>
    <t>['c#', 'python', 'aws', 'unity', 'unreal']</t>
  </si>
  <si>
    <t>Data Engineer/ML</t>
  </si>
  <si>
    <t>Tookitaki</t>
  </si>
  <si>
    <t>['python', 'r', 'java', 'sql', 'vba', 'tableau', 'excel']</t>
  </si>
  <si>
    <t>Data Analyst, M &amp; E (Systems Analyst), Correctional Health Services</t>
  </si>
  <si>
    <t>Parker B Associates</t>
  </si>
  <si>
    <t>['python', 'sql', 'azure', 'spark']</t>
  </si>
  <si>
    <t>Data Engineer (Peninsula, CA)</t>
  </si>
  <si>
    <t>['sql', 'python', 'bigquery', 'airflow', 'tableau', 'looker', 'flow']</t>
  </si>
  <si>
    <t>Michael Kors</t>
  </si>
  <si>
    <t>['sql', 'python', 'snowflake', 'azure']</t>
  </si>
  <si>
    <t>['matlab']</t>
  </si>
  <si>
    <t>DDX Data Scientist III</t>
  </si>
  <si>
    <t>Sherwin-Williams</t>
  </si>
  <si>
    <t>['python', 'r', 'sql', 'snowflake', 'tableau']</t>
  </si>
  <si>
    <t>Data Engineer I - Finance and Operations Analytics (Hartford, CT)</t>
  </si>
  <si>
    <t>['python', 'sql', 'aws', 'snowflake', 'qlik', 'ssis', 'microstrategy', 'git', 'jenkins']</t>
  </si>
  <si>
    <t>Billtrust US Careers</t>
  </si>
  <si>
    <t>['sql', 'python', 'jupyter', 'pytorch', 'tensorflow', 'linux', 'git', 'jenkins']</t>
  </si>
  <si>
    <t>Data Scientist, Underwriting</t>
  </si>
  <si>
    <t>FloatMe Corp.</t>
  </si>
  <si>
    <t>Data Analyst (m/f/d) - Construction Projects</t>
  </si>
  <si>
    <t>Director, Data Science - Applied AI</t>
  </si>
  <si>
    <t>['python', 'sql', 'scala', 'r', 'tensorflow', 'pytorch', 'keras', 'spark', 'flow']</t>
  </si>
  <si>
    <t>Data Scientist (Command Lab)</t>
  </si>
  <si>
    <t>['c#', 'c++', 'hadoop', 'windows']</t>
  </si>
  <si>
    <t>Pricing Data Analyst</t>
  </si>
  <si>
    <t>Etraveli Group</t>
  </si>
  <si>
    <t>['excel', 'qlik', 'looker']</t>
  </si>
  <si>
    <t>['python', 'scala', 'java', 'aws', 'airflow']</t>
  </si>
  <si>
    <t>Bogart Associates</t>
  </si>
  <si>
    <t>Senior AWS Cloud Data Engineer</t>
  </si>
  <si>
    <t>['java', 'python', 'redshift', 'snowflake', 'aws', 'oracle', 'spark', 'kafka', 'airflow', 'pyspark', 'sap', 'kubernetes', 'jenkins']</t>
  </si>
  <si>
    <t>Senior Data Engineer (R-13771)</t>
  </si>
  <si>
    <t>['sql', 'python', 'shell', 'snowflake', 'gcp', 'aws', 'azure', 'spark', 'pyspark']</t>
  </si>
  <si>
    <t>BI Data Analyst</t>
  </si>
  <si>
    <t>Kratos Defense and Security Solutions</t>
  </si>
  <si>
    <t>['go', 'excel', 'word', 'powerpoint']</t>
  </si>
  <si>
    <t>Engineering Team Lead, Data Modelling</t>
  </si>
  <si>
    <t>['python', 'snowflake', 'kafka', 'spark', 'kubernetes']</t>
  </si>
  <si>
    <t>SME Data Scientist</t>
  </si>
  <si>
    <t>ManTech International Corporation</t>
  </si>
  <si>
    <t>Machine Learning Engineer- Search and Recommendations</t>
  </si>
  <si>
    <t>SoundCloud</t>
  </si>
  <si>
    <t>['tensorflow']</t>
  </si>
  <si>
    <t>Data Analyst &amp; Bookkeeper</t>
  </si>
  <si>
    <t>Mantality Health</t>
  </si>
  <si>
    <t>Scale AI</t>
  </si>
  <si>
    <t>Chord</t>
  </si>
  <si>
    <t>['sql', 'snowflake', 'aws', 'zoom']</t>
  </si>
  <si>
    <t>Data Scientist III, Operations Engineering (Greater Denver Area, CO)</t>
  </si>
  <si>
    <t>Invenergy</t>
  </si>
  <si>
    <t>['python', 'sql', 'azure', 'databricks', 'power bi']</t>
  </si>
  <si>
    <t>DATA SCIENCE SPECIALIST</t>
  </si>
  <si>
    <t>['sas', 'sas', 'sql', 'r', 'python', 'phoenix', 'tableau']</t>
  </si>
  <si>
    <t>Data Integrity Project Analyst</t>
  </si>
  <si>
    <t>MetroPlusHealth</t>
  </si>
  <si>
    <t>['sql', 'sharepoint', 'power bi', 'excel']</t>
  </si>
  <si>
    <t>Data Scientist, Autonomy Software, and Operations</t>
  </si>
  <si>
    <t>GOBankingRates</t>
  </si>
  <si>
    <t>['sql', 'python', 'java', 'scala', 'aws', 'redshift', 'airflow', 'jira', 'trello', 'airtable', 'slack', 'zoom']</t>
  </si>
  <si>
    <t>Helix Tech IT solution</t>
  </si>
  <si>
    <t>['python', 'windows', 'linux', 'tableau', 'power bi']</t>
  </si>
  <si>
    <t>['sql', 'php', 'css', 'crystal', 'sql server', 'windows', 'ssis', 'ssrs', 'flow']</t>
  </si>
  <si>
    <t>Precedent</t>
  </si>
  <si>
    <t>Ingenieur de données Synapse</t>
  </si>
  <si>
    <t>Astek Canada</t>
  </si>
  <si>
    <t>['azure', 'power bi', 'tableau', 'git']</t>
  </si>
  <si>
    <t>['nosql', 'sql', 'python', 'java', 'javascript', 'dynamodb', 'sql server', 'azure', 'oracle', 'spark', 'pyspark', 'terraform']</t>
  </si>
  <si>
    <t>Dallas County Community College District</t>
  </si>
  <si>
    <t>Data Analyst (Hybrid Remote)</t>
  </si>
  <si>
    <t>Obsidian</t>
  </si>
  <si>
    <t>Data Engineer-15319</t>
  </si>
  <si>
    <t>['python', 'nosql', 'aws', 'kafka', 'excel', 'flow']</t>
  </si>
  <si>
    <t>Sr. Azure Data Engineer (remote) (Cincinnati, OH)</t>
  </si>
  <si>
    <t>['sql', 'sql server', 'azure', 'databricks', 'power bi']</t>
  </si>
  <si>
    <t>Global IT Data Analytics Solutions Expert</t>
  </si>
  <si>
    <t>Campari Group</t>
  </si>
  <si>
    <t>['python', 'r', 'azure', 'databricks', 'sap']</t>
  </si>
  <si>
    <t>Data Engineering Development Lead (f/m/div.)</t>
  </si>
  <si>
    <t>['sql', 'azure', 'spark']</t>
  </si>
  <si>
    <t>Azure Data Engineer With DataBricks</t>
  </si>
  <si>
    <t>3B Staffing LLC</t>
  </si>
  <si>
    <t>['sql', 'python', 'scala', 'azure', 'databricks', 'ssis']</t>
  </si>
  <si>
    <t>Hillside, IL</t>
  </si>
  <si>
    <t>DYNAMIC MANUFACTURING INC</t>
  </si>
  <si>
    <t>['assembly', 'excel', 'spreadsheet', 'outlook']</t>
  </si>
  <si>
    <t>['mongo', 'powershell', 'javascript', 'html', 'python', 'aws', 'azure', 'linux', 'kubernetes']</t>
  </si>
  <si>
    <t>Quantitative Analyst / Data Scientist</t>
  </si>
  <si>
    <t>['r', 'python', 'matlab', 'azure', 'power bi']</t>
  </si>
  <si>
    <t>Program Manager, Data Science</t>
  </si>
  <si>
    <t>['python', 'rust', 'sql', 'aws', 'github', 'jira']</t>
  </si>
  <si>
    <t>Senior Game Data Analyst - Tarboosh Studio</t>
  </si>
  <si>
    <t>BlueLabs</t>
  </si>
  <si>
    <t>Data Analyst &amp; Development Coordinator</t>
  </si>
  <si>
    <t>Mt Rainier, MD</t>
  </si>
  <si>
    <t>Joe's Movement Emporium/World Arts Focus</t>
  </si>
  <si>
    <t>Zopa</t>
  </si>
  <si>
    <t>Crane, IN</t>
  </si>
  <si>
    <t>JRC Integrated Systems, Inc.</t>
  </si>
  <si>
    <t>$180k/YR - Data Engineer 100%Remote</t>
  </si>
  <si>
    <t>Lorien</t>
  </si>
  <si>
    <t>['python', 'sql', 'mongo', 'java', 'scala', 'dynamodb', 'aws', 'redshift', 'aurora', 'spark', 'pyspark', 'pandas', 'airflow', 'kafka', 'hadoop', 'node', 'bitbucket', 'kubernetes']</t>
  </si>
  <si>
    <t>Intellisoft Technologies</t>
  </si>
  <si>
    <t>['azure', 'github']</t>
  </si>
  <si>
    <t>Presales  Manager for Big Data projects</t>
  </si>
  <si>
    <t>AI Generated Content (AIGC) Rewriter - Arabic (Egypt)</t>
  </si>
  <si>
    <t>Data Scientist - IS Clinical Research</t>
  </si>
  <si>
    <t>Keck Medical Center of USC</t>
  </si>
  <si>
    <t>['python', 'r', 'sql', 'sas', 'sas', 'aws', 'jupyter', 'tensorflow', 'kafka', 'spark', 'hadoop', 'outlook', 'word', 'excel', 'spss']</t>
  </si>
  <si>
    <t>Adversarial Data Scientist (AI/ML CyberSecurity)</t>
  </si>
  <si>
    <t>['python', 'r', 'matlab']</t>
  </si>
  <si>
    <t>University Project Data Analyst</t>
  </si>
  <si>
    <t>Santa Cruz, CA</t>
  </si>
  <si>
    <t>Another Source</t>
  </si>
  <si>
    <t>['c', 'python', 'r', 'c++', 'java', 'sql', 'sas', 'sas', 'matlab', 'hadoop', 'spark', 'excel', 'sharepoint', 'spss', 'word']</t>
  </si>
  <si>
    <t>Staff Data Scientist - Pricing Experimentation</t>
  </si>
  <si>
    <t>['sql', 'python', 'r', 'gdpr']</t>
  </si>
  <si>
    <t>Senior Consultant - Marketing and Commerce - Data Engineer - MY</t>
  </si>
  <si>
    <t>['python', 'java', 'scala', 'postgresql', 'oracle', 'flow']</t>
  </si>
  <si>
    <t>Colleague Insights Data Scientist - Reporting &amp; Capability</t>
  </si>
  <si>
    <t>['sql', 'python', 'r', 'oracle', 'express', 'tableau', 'power bi']</t>
  </si>
  <si>
    <t>['r', 'python', 'sas', 'sas', 'sql', 'aws', 'azure', 'gcp', 'hadoop', 'spark']</t>
  </si>
  <si>
    <t>Data scientist/Data engineer</t>
  </si>
  <si>
    <t>Nightingale Caring Solutions</t>
  </si>
  <si>
    <t>['python', 'sql', 'aws', 'react', 'flask', 'laravel']</t>
  </si>
  <si>
    <t>Performance Management and Data Analyst II, Grade 25</t>
  </si>
  <si>
    <t>Montgomery County Government</t>
  </si>
  <si>
    <t>['sql', 'r', 'python', 'oracle', 'tableau', 'power bi', 'sharepoint']</t>
  </si>
  <si>
    <t>San José Province, Escazu, Costa Rica</t>
  </si>
  <si>
    <t>['sql', 'python', 'javascript', 'scala', 'aws', 'snowflake', 'oracle']</t>
  </si>
  <si>
    <t>COVE Behavioral Health</t>
  </si>
  <si>
    <t>['sql', 'sas', 'sas', 'excel', 'spss', 'power bi']</t>
  </si>
  <si>
    <t>Global Leadership Academy</t>
  </si>
  <si>
    <t>Data Scientist / Machine Learning Engineer</t>
  </si>
  <si>
    <t>Director of Engineering, ML Platform</t>
  </si>
  <si>
    <t>['mongodb', 'mongodb', 'python']</t>
  </si>
  <si>
    <t>Intercontinental Exchange</t>
  </si>
  <si>
    <t>ERP/EDI Analyst</t>
  </si>
  <si>
    <t>Austell, GA</t>
  </si>
  <si>
    <t>Tutti Quanti, LLC</t>
  </si>
  <si>
    <t>['excel', 'smartsheet']</t>
  </si>
  <si>
    <t>Kadıköy, Sahrayı Cedit, Kadıköy/İstanbul, Türkiye</t>
  </si>
  <si>
    <t>bunq</t>
  </si>
  <si>
    <t>['python', 'sql', 'snowflake', 'gcp', 'aws', 'azure', 'pyspark', 'spark', 'qlik', 'kubernetes']</t>
  </si>
  <si>
    <t>Data Quality Analyst - Stage</t>
  </si>
  <si>
    <t>Foxintelligence</t>
  </si>
  <si>
    <t>Entry Level - Associate Data Scientist Event - Commercial</t>
  </si>
  <si>
    <t>['r', 'python', 'java', 'scala', 'sas', 'sas', 'matlab', 'aws', 'azure', 'ibm cloud', 'spss']</t>
  </si>
  <si>
    <t>['scala', 'python', 'nosql', 'java', 'mongo', 'shell', 'dynamodb', 'mysql', 'cassandra', 'redshift', 'snowflake', 'aws', 'azure', 'databricks', 'hadoop', 'kafka', 'spark']</t>
  </si>
  <si>
    <t>['python', 'mysql', 'aws', 'spark', 'jupyter']</t>
  </si>
  <si>
    <t>Data Engineer-Global High Growth Firm!</t>
  </si>
  <si>
    <t>Recruiting Resources, Inc.</t>
  </si>
  <si>
    <t>['sql', 'python', 'java', 'c#', 'vba', 'sql server', 'azure', 'databricks', 'snowflake', 'ssis', 'ssrs']</t>
  </si>
  <si>
    <t>Data Engineer - Concepteur - Développeur SQL - BigL</t>
  </si>
  <si>
    <t>['sql', 'hadoop', 'spark', 'kafka', 'docker', 'kubernetes', 'git', 'jenkins']</t>
  </si>
  <si>
    <t>Architecte Big Data</t>
  </si>
  <si>
    <t>['db2', 'hadoop', 'spark', 'chef']</t>
  </si>
  <si>
    <t>Lead / Senior Data Engineer</t>
  </si>
  <si>
    <t>Money Fellows</t>
  </si>
  <si>
    <t>['sql', 'python', 'aws', 'gcp', 'bigquery']</t>
  </si>
  <si>
    <t>Data Scientist (MLOps)</t>
  </si>
  <si>
    <t>['python', 'mongodb', 'mongodb']</t>
  </si>
  <si>
    <t>Data Engineer (m/f/d)</t>
  </si>
  <si>
    <t>['c#', 'python', 'azure', 'databricks']</t>
  </si>
  <si>
    <t>['sql', 'python', 'nosql', 'cassandra', 'aws', 'hadoop', 'spark', 'kafka', 'jupyter', 'tensorflow', 'pytorch']</t>
  </si>
  <si>
    <t>Data Analyst (Ecommerce/Retail)</t>
  </si>
  <si>
    <t>GrowthLoop</t>
  </si>
  <si>
    <t>['sql', 'snowflake', 'bigquery', 'redshift', 'airflow']</t>
  </si>
  <si>
    <t>Senior Manager, Data Science (Dallas, TX)</t>
  </si>
  <si>
    <t>Data Engineer – Lead</t>
  </si>
  <si>
    <t>['r', 'python', 'java', 'sql', 'bash', 'azure', 'databricks', 'aws', 'pyspark', 'hadoop', 'spark', 'unix', 'terraform', 'git', 'gitlab']</t>
  </si>
  <si>
    <t>Senior ML Ops Engineer</t>
  </si>
  <si>
    <t>NorthBay Solutions</t>
  </si>
  <si>
    <t>['python', 'aws', 'gcp', 'tensorflow', 'pytorch', 'spark', 'docker', 'kubernetes']</t>
  </si>
  <si>
    <t>Greater New York Mutual Insurance Company</t>
  </si>
  <si>
    <t>['r', 'python', 'sql', 'vba', 'tableau', 'power bi']</t>
  </si>
  <si>
    <t>DWC Senior Research/Data Analyst</t>
  </si>
  <si>
    <t>State of Missouri</t>
  </si>
  <si>
    <t>['sas', 'sas', 'sql', 'tableau']</t>
  </si>
  <si>
    <t>Data Science Director, Instagram Growth</t>
  </si>
  <si>
    <t>Analyst - Strategy &amp; Analytics</t>
  </si>
  <si>
    <t>NOVOS FiBER</t>
  </si>
  <si>
    <t>Business Inteligence Analyst</t>
  </si>
  <si>
    <t>Dalton, GA</t>
  </si>
  <si>
    <t>Senior Data Analyst Revenue Management Optimization</t>
  </si>
  <si>
    <t>JetBlue Airways Corporation</t>
  </si>
  <si>
    <t>['r', 'python', 'sql', 'snowflake', 'azure', 'databricks', 'scikit-learn', 'excel', 'tableau', 'git']</t>
  </si>
  <si>
    <t>HEDIS Data Analyst</t>
  </si>
  <si>
    <t>Data Engineer (PL/SQL) Hybrid - Boulder, CO / Chicago, IL ...</t>
  </si>
  <si>
    <t>Dedham, MA</t>
  </si>
  <si>
    <t>Yes Energy</t>
  </si>
  <si>
    <t>['sql', 'html', 'python', 'bash', 'oracle']</t>
  </si>
  <si>
    <t>Arcadis</t>
  </si>
  <si>
    <t>['sql', 'excel', 'word', 'powerpoint']</t>
  </si>
  <si>
    <t>Murray, KY</t>
  </si>
  <si>
    <t>FlexJobs</t>
  </si>
  <si>
    <t>ADT</t>
  </si>
  <si>
    <t>['python', 'r', 'excel', 'tableau']</t>
  </si>
  <si>
    <t>['sql', 'ssrs']</t>
  </si>
  <si>
    <t>Senior Data Scientist - Deep Learning</t>
  </si>
  <si>
    <t>AdeptID</t>
  </si>
  <si>
    <t>['python', 'aws', 'azure', 'tensorflow', 'pytorch']</t>
  </si>
  <si>
    <t>Scientist - I/II / Senior Scientist - Analytical Chemist (FT)</t>
  </si>
  <si>
    <t>Think Bioscience</t>
  </si>
  <si>
    <t>['assembly']</t>
  </si>
  <si>
    <t>Lead Data Analytics/BI Support Engineer</t>
  </si>
  <si>
    <t>Focus Capital Markets</t>
  </si>
  <si>
    <t>['sql', 'python', 'databricks', 'microstrategy']</t>
  </si>
  <si>
    <t>Technical Data Architect - Healthcare</t>
  </si>
  <si>
    <t>['python', 'nosql', 'sql', 'scala', 'shell', 'databricks', 'snowflake', 'aws', 'oracle', 'spark', 'kafka', 'pyspark', 'pandas', 'airflow', 'linux', 'unix', 'power bi', 'flow', 'jenkins', 'gitlab']</t>
  </si>
  <si>
    <t>Director of Data Science &amp; Analytics</t>
  </si>
  <si>
    <t>['python', 'javascript', 'java', 'c#', 'azure', 'spark', 'kafka', 'selenium', 'git', 'docker', 'confluence']</t>
  </si>
  <si>
    <t>Director of Data Science, Geospatial Analytics</t>
  </si>
  <si>
    <t>['python', 'r', 'sql', 'pyspark', 'pytorch']</t>
  </si>
  <si>
    <t>Principal Data Engineer (San Diego) 🏆</t>
  </si>
  <si>
    <t>['javascript', 'python', 'sql', 'c++', 'sql server', 'aws', 'pytorch', 'tensorflow', 'pandas', 'django', 'flask', 'linux', 'tableau', 'docker']</t>
  </si>
  <si>
    <t>Sr. Business Intelligence Engineer, Corp - JP</t>
  </si>
  <si>
    <t>Big Data Infrastructure Engineer</t>
  </si>
  <si>
    <t>['java', 'sql', 'bash', 'python', 'ruby', 'ruby', 'gcp', 'kafka', 'hadoop', 'linux', 'puppet', 'terraform', 'ansible']</t>
  </si>
  <si>
    <t>University of Arizona</t>
  </si>
  <si>
    <t>(Senior) AI/ML Data Engineer</t>
  </si>
  <si>
    <t>['python', 'aws', 'airflow', 'spark', 'pytorch', 'scikit-learn', 'docker']</t>
  </si>
  <si>
    <t>University of Phoenix</t>
  </si>
  <si>
    <t>['sql', 'r', 'python', 'aws', 'redshift', 'hadoop', 'spark', 'phoenix', 'excel']</t>
  </si>
  <si>
    <t>Egen Solutions Inc</t>
  </si>
  <si>
    <t>['sql', 'python', 'r', 'go', 'docker']</t>
  </si>
  <si>
    <t>Florida, MA</t>
  </si>
  <si>
    <t>Evolve</t>
  </si>
  <si>
    <t>AI/Gen AI Engineer</t>
  </si>
  <si>
    <t>['python', 'aws', 'azure', 'gcp', 'tensorflow', 'scikit-learn', 'sap', 'kubernetes']</t>
  </si>
  <si>
    <t>Analytics Data science and IOT Lead</t>
  </si>
  <si>
    <t>Hexaware Technologies</t>
  </si>
  <si>
    <t>['sql', 'python', 'r', 'dynamodb', 'snowflake', 'aws', 'airflow', 'looker', 'ssis', 'terraform']</t>
  </si>
  <si>
    <t>Junior SW Developer with NLP knowledge</t>
  </si>
  <si>
    <t>['sql', 'nosql', 'python', 'elixir', 'java', 'mongodb', 'mongodb', 'elasticsearch', 'linux']</t>
  </si>
  <si>
    <t>Senior Budget Analyst with Security Clearance</t>
  </si>
  <si>
    <t>Edgewood, MD</t>
  </si>
  <si>
    <t>['python', 'r', 'powerpoint', 'excel']</t>
  </si>
  <si>
    <t>Front-End Engineer (Generative AI)</t>
  </si>
  <si>
    <t>Altimate AI</t>
  </si>
  <si>
    <t>['typescript', 'sql', 'react', 'vue']</t>
  </si>
  <si>
    <t>Data Analyst - Safety Services</t>
  </si>
  <si>
    <t>Landstar</t>
  </si>
  <si>
    <t>['sql', 'word', 'powerpoint', 'excel', 'cognos']</t>
  </si>
  <si>
    <t>Manager-Data Science</t>
  </si>
  <si>
    <t>['python', 'r', 'sql', 'sas', 'sas', 'express', 'excel', 'powerpoint']</t>
  </si>
  <si>
    <t>Mulligan Funding, LLC</t>
  </si>
  <si>
    <t>Information Systems - Sr Data Analyst</t>
  </si>
  <si>
    <t>Lafayette Hill, PA</t>
  </si>
  <si>
    <t>Hajoca Corporation</t>
  </si>
  <si>
    <t>['python', 'r', 'java', 'javascript', 'pandas', 'microstrategy']</t>
  </si>
  <si>
    <t>Numberly</t>
  </si>
  <si>
    <t>['python', 'java', 'scala', 'mongodb', 'mongodb', 'elasticsearch', 'spark', 'airflow']</t>
  </si>
  <si>
    <t>Data Scientist - Fraud and Abuse Detection (Remote)</t>
  </si>
  <si>
    <t>Cloudflare</t>
  </si>
  <si>
    <t>Senior Data Analyst (Business Insights)</t>
  </si>
  <si>
    <t>Harry's</t>
  </si>
  <si>
    <t>['python', 'sql', 'pyspark', 'looker', 'tableau', 'zoom']</t>
  </si>
  <si>
    <t>Data Engineer Jobs In Flipdish for Engineering September 2023</t>
  </si>
  <si>
    <t>Flipdish</t>
  </si>
  <si>
    <t>['python', 'java', 'scala', 'sql', 'nosql', 'hadoop', 'spark', 'excel', 'flow']</t>
  </si>
  <si>
    <t>Manager, Data Strategy and Operations</t>
  </si>
  <si>
    <t>['powerpoint']</t>
  </si>
  <si>
    <t>Savage X Fenty</t>
  </si>
  <si>
    <t>['sql', 'snowflake', 'tableau', 'excel']</t>
  </si>
  <si>
    <t>Data Engineer - Data Services (Phoenix, AZ)</t>
  </si>
  <si>
    <t>['sql', 'nosql', 'db2', 'sql server', 'postgresql', 'oracle', 'express']</t>
  </si>
  <si>
    <t>Galaxy Technologies</t>
  </si>
  <si>
    <t>#569 Data Engineer Jr.</t>
  </si>
  <si>
    <t>['sql', 'java', 'python', 'scala', 'spark', 'github', 'git']</t>
  </si>
  <si>
    <t>Data Architect - CA 🏆</t>
  </si>
  <si>
    <t>['sql', 'java', 'python', 'r']</t>
  </si>
  <si>
    <t>['python', 'aws', 'azure', 'gcp', 'docker', 'kubernetes']</t>
  </si>
  <si>
    <t>Senior Data Quality Analyst</t>
  </si>
  <si>
    <t>['sql', 'hadoop', 'excel', 'jira']</t>
  </si>
  <si>
    <t>Senior Data Services Technical Analyst</t>
  </si>
  <si>
    <t>Capio Group</t>
  </si>
  <si>
    <t>['sql', 't-sql', 'sql server', 'ssis']</t>
  </si>
  <si>
    <t>Senior Data Engineer | Series D Video Analytics Start-Up (200-300 TC)</t>
  </si>
  <si>
    <t>Data Scientist, Artificial Intelligence (AI)</t>
  </si>
  <si>
    <t>Saratoga Springs, NY</t>
  </si>
  <si>
    <t>['python', 'r', 'java', 'sql', 'aws', 'azure', 'gcp', 'tensorflow', 'pytorch', 'scikit-learn', 'hadoop', 'spark']</t>
  </si>
  <si>
    <t>BI Business/Data Analyst (no C2C) Miami and St. Petersburg Florida...</t>
  </si>
  <si>
    <t>Hopewell, FL</t>
  </si>
  <si>
    <t>e.biT Consulting</t>
  </si>
  <si>
    <t>['sql', 'sql server', 'azure', 'power bi', 'excel', 'dax']</t>
  </si>
  <si>
    <t>Data Scientist - Health Actuarial Consulting</t>
  </si>
  <si>
    <t>Amazon Robotics - Data Scientist Co-op - Fall 2023 (July - December)</t>
  </si>
  <si>
    <t>North Reading, MA</t>
  </si>
  <si>
    <t>['python', 'r', 'dynamodb', 'mysql', 'aws', 'opencv', 'linux']</t>
  </si>
  <si>
    <t>['go', 'python', 'shell', 'sql', 'matplotlib', 'pandas', 'numpy', 'airflow', 'linux', 'excel', 'tableau', 'git', 'docker', 'kubernetes']</t>
  </si>
  <si>
    <t>Associate Business Analyst</t>
  </si>
  <si>
    <t>Light &amp; Wonder</t>
  </si>
  <si>
    <t>['sql', 'excel', 'visio']</t>
  </si>
  <si>
    <t>Sr Data Scientist - Remote, US</t>
  </si>
  <si>
    <t>Lumen</t>
  </si>
  <si>
    <t>murmuration</t>
  </si>
  <si>
    <t>Information Resources, Inc</t>
  </si>
  <si>
    <t>['sql', 'r', 'python', 'c']</t>
  </si>
  <si>
    <t>Data Engineer (Microsoft)</t>
  </si>
  <si>
    <t>Colombo, Sri Lanka</t>
  </si>
  <si>
    <t>Sri Lanka</t>
  </si>
  <si>
    <t>IFS</t>
  </si>
  <si>
    <t>Analyste/Dev ETL SSIS</t>
  </si>
  <si>
    <t>['sql', 'sql server', 'ssis', 'ssrs', 'jira']</t>
  </si>
  <si>
    <t>['sql', 'azure', 'snowflake', 'power bi']</t>
  </si>
  <si>
    <t>Data Analyst with SQL, Tableau &amp; Investment Banking Exp</t>
  </si>
  <si>
    <t>Analista de Datos - CDMX, México</t>
  </si>
  <si>
    <t>Mexico, IN</t>
  </si>
  <si>
    <t>Data Modeler/Data Analyst</t>
  </si>
  <si>
    <t>Q1 Technologies</t>
  </si>
  <si>
    <t>AI/NLP Expert</t>
  </si>
  <si>
    <t>['elasticsearch', 'neo4j', 'jira', 'confluence']</t>
  </si>
  <si>
    <t>Emotive</t>
  </si>
  <si>
    <t>TechHuman</t>
  </si>
  <si>
    <t>Board of Veterans Appeals</t>
  </si>
  <si>
    <t>Senior / Staff Data Analyst (Rocket Growth - Data Analytics)</t>
  </si>
  <si>
    <t>['python', 'r', 'spark', 'airflow', 'tableau', 'power bi', 'github']</t>
  </si>
  <si>
    <t>Synergy Interactive</t>
  </si>
  <si>
    <t>['java', 'c#', 'python', 'nosql', 'sql', 'aws', 'jenkins', 'terraform', 'ansible']</t>
  </si>
  <si>
    <t>Data Analyst &amp; Insights, Human Resources</t>
  </si>
  <si>
    <t>['sql', 'oracle', 'hadoop', 'express', 'tableau', 'excel']</t>
  </si>
  <si>
    <t>Reference Data Business Analyst/Product Manager</t>
  </si>
  <si>
    <t>['sql', 'python', 'gdpr', 'excel', 'tableau', 'power bi']</t>
  </si>
  <si>
    <t>Senior Research / Data Analyst (3090002)</t>
  </si>
  <si>
    <t>Senior Data Analyst, Supply Chain (Remote)</t>
  </si>
  <si>
    <t>['sql', 'vba', 'python', 'r', 'sas', 'sas', 'c++', 'java', 'sql server', 'oracle', 'ms access', 'excel', 'spss', 'tableau']</t>
  </si>
  <si>
    <t>Mid/Senior/Lead Data Engineer–ETL informatica</t>
  </si>
  <si>
    <t>Arthur Grand Technologies Inc</t>
  </si>
  <si>
    <t>['python', 'shell', 'sql', 'oracle', 'azure', 'aws', 'unix']</t>
  </si>
  <si>
    <t>Data Scientist 71427</t>
  </si>
  <si>
    <t>Samsung Austin Semiconductor</t>
  </si>
  <si>
    <t>['python', 'sql', 'numpy', 'scikit-learn', 'tensorflow', 'pytorch', 'ubuntu', 'git', 'docker', 'kubernetes']</t>
  </si>
  <si>
    <t>AxleHire, Inc.</t>
  </si>
  <si>
    <t>Uplight</t>
  </si>
  <si>
    <t>['python', 'aws', 'airflow', 'spark']</t>
  </si>
  <si>
    <t>Senior Staff Engineer – Global Operation Data Science (GODS)</t>
  </si>
  <si>
    <t>['go', 'java', 'python', 'c++', 'c', 'aws', 'spring', 'git']</t>
  </si>
  <si>
    <t>Data Scientist– Data Platform Insights</t>
  </si>
  <si>
    <t>['python', 'r', 'sql', 'jupyter', 'tableau', 'looker']</t>
  </si>
  <si>
    <t>Experfy Inc</t>
  </si>
  <si>
    <t>['sql', 'python', 'visio', 'sharepoint', 'excel', 'power bi', 'tableau', 'jira']</t>
  </si>
  <si>
    <t>Civica UK Ltd</t>
  </si>
  <si>
    <t>Data Science Analyst (Phoenix, AZ)</t>
  </si>
  <si>
    <t>Golden, CO</t>
  </si>
  <si>
    <t>Colorado School of Mines</t>
  </si>
  <si>
    <t>Data Analyst/Scientist</t>
  </si>
  <si>
    <t>Nesco Resource, LLC</t>
  </si>
  <si>
    <t>Technology Ventures</t>
  </si>
  <si>
    <t>Entry Level Data Engineer</t>
  </si>
  <si>
    <t>Takeo</t>
  </si>
  <si>
    <t>['python', 'sql', 'java', 'aws', 'azure', 'hadoop', 'spark', 'kafka', 'flow']</t>
  </si>
  <si>
    <t>Google Cloud Platform Lead Data Engineer</t>
  </si>
  <si>
    <t>Infometry Inc.</t>
  </si>
  <si>
    <t>Performance Management and Data Analyst III (CountyStat Analyst...</t>
  </si>
  <si>
    <t>Data Scientist - Product, Marketing &amp; Customer Analytics</t>
  </si>
  <si>
    <t>Sony Electronics</t>
  </si>
  <si>
    <t>['r', 'python', 'sql', 'tableau', 'power bi']</t>
  </si>
  <si>
    <t>['go', 'excel', 'word', 'outlook', 'powerpoint', 'flow']</t>
  </si>
  <si>
    <t>Senior Data Engineer, Modeler (Remote)</t>
  </si>
  <si>
    <t>Thrive Market</t>
  </si>
  <si>
    <t>['sql', 'visual basic', 'word', 'excel', 'powerpoint', 'flow', 'jira', 'smartsheet']</t>
  </si>
  <si>
    <t>Qlik Sense Data Analyst</t>
  </si>
  <si>
    <t>['sql', 'qlik', 'tableau', 'power bi']</t>
  </si>
  <si>
    <t>Phasorsoft LLC</t>
  </si>
  <si>
    <t>['hadoop', 'spark', 'pyspark', 'pandas', 'flow']</t>
  </si>
  <si>
    <t>Senior Data Reporting Analyst</t>
  </si>
  <si>
    <t>['sql', 'power bi', 'excel', 'flow']</t>
  </si>
  <si>
    <t>Endeavor</t>
  </si>
  <si>
    <t>['sql', 'python', 'scala', 'aws', 'azure', 'snowflake', 'databricks', 'airflow', 'kafka', 'hadoop', 'spark']</t>
  </si>
  <si>
    <t>Data Steward (Master Data Management)</t>
  </si>
  <si>
    <t>Parañaque, Metro Manila, Philippines</t>
  </si>
  <si>
    <t>Bolloré Logistics</t>
  </si>
  <si>
    <t>['vba', 'excel', 'word']</t>
  </si>
  <si>
    <t>Consultant - Data Science &amp; Analytics</t>
  </si>
  <si>
    <t>Senior Data Scientist - Search &amp; Recommendation</t>
  </si>
  <si>
    <t>Faire</t>
  </si>
  <si>
    <t>Travel &amp; Expense Analyst</t>
  </si>
  <si>
    <t>AtomicJar, Inc.</t>
  </si>
  <si>
    <t>['sql', 'postgresql', 'redhat', 'excel', 'flow']</t>
  </si>
  <si>
    <t>['r', 'python', 'matplotlib', 'ggplot2', 'spark', 'word', 'power bi', 'tableau']</t>
  </si>
  <si>
    <t>Senior Software Engineer - Data Platform 🏆</t>
  </si>
  <si>
    <t>['python', 'typescript', 'go', 'aws', 'azure', 'gcp', 'spark', 'linux', 'ansible', 'kubernetes', 'terraform']</t>
  </si>
  <si>
    <t>Principal Data Scientist Analyst</t>
  </si>
  <si>
    <t>['sql', 'python', 'windows', 'alteryx', 'tableau', 'word', 'excel', 'powerpoint', 'sap', 'github']</t>
  </si>
  <si>
    <t>['python', 'r', 'azure']</t>
  </si>
  <si>
    <t>Data Analyst- Power BI/ SQL Expert</t>
  </si>
  <si>
    <t>['sql', 'excel', 'tableau', 'power bi', 'powerpoint', 'visio']</t>
  </si>
  <si>
    <t>Carbon Data Analyst, FiscalNote ESG Solutions</t>
  </si>
  <si>
    <t>FiscalNote</t>
  </si>
  <si>
    <t>['excel', 'word', 'powerpoint', 'tableau']</t>
  </si>
  <si>
    <t>KINESSO</t>
  </si>
  <si>
    <t>['sql', 'snowflake', 'excel', 'alteryx', 'tableau']</t>
  </si>
  <si>
    <t>Eastridge</t>
  </si>
  <si>
    <t>Senior Data Scientist (Pharma)</t>
  </si>
  <si>
    <t>Power Platform Programmer Analyst</t>
  </si>
  <si>
    <t>San Bernardino, CA</t>
  </si>
  <si>
    <t>Kriteck Infosolution</t>
  </si>
  <si>
    <t>Clinical Data Analyst I</t>
  </si>
  <si>
    <t>Parexel</t>
  </si>
  <si>
    <t>['shell', 'swift', 'flow']</t>
  </si>
  <si>
    <t>Sr Data Scientist - Partner Profitability Analytics</t>
  </si>
  <si>
    <t>['sql', 'r', 'python', 'matplotlib', 'plotly']</t>
  </si>
  <si>
    <t>Data Science/Engineering Instructor</t>
  </si>
  <si>
    <t>['sql', 'python', 'r', 'aws', 'oracle', 'sap', 'tableau']</t>
  </si>
  <si>
    <t>Analytics Engineer - México</t>
  </si>
  <si>
    <t>['sql', 'python', 'scala', 'looker']</t>
  </si>
  <si>
    <t>Program &amp; Data Analyst</t>
  </si>
  <si>
    <t>West Side Federation for Senior and Supportive Housing, Inc.</t>
  </si>
  <si>
    <t>['sql', 'sas', 'sas', 'r', 'python', 'power bi', 'tableau', 'spss']</t>
  </si>
  <si>
    <t>Linthicum Heights, MD</t>
  </si>
  <si>
    <t>MMD Services, Inc</t>
  </si>
  <si>
    <t>Master Data Support Analyst (QA Systems Analyst)</t>
  </si>
  <si>
    <t>Mérieux NutriSciences - North America</t>
  </si>
  <si>
    <t>['word', 'excel', 'powerpoint', 'outlook', 'tableau']</t>
  </si>
  <si>
    <t>Revenue Data Scientist - Industry Solutions</t>
  </si>
  <si>
    <t>Houzz</t>
  </si>
  <si>
    <t>['sql', 'python', 'pandas', 'hadoop', 'tableau']</t>
  </si>
  <si>
    <t>Financial Partners Credit Union</t>
  </si>
  <si>
    <t>['sql', 'excel', 'tableau', 'spss']</t>
  </si>
  <si>
    <t>GHJ Search and Staffing</t>
  </si>
  <si>
    <t>['sas', 'sas', 'python', 'sql']</t>
  </si>
  <si>
    <t>Product Lifecycle Data Analyst (Experienced, Senior))</t>
  </si>
  <si>
    <t>Whittier, CA</t>
  </si>
  <si>
    <t>Business Data Analyst - Performance Excellence</t>
  </si>
  <si>
    <t>Temple, TX</t>
  </si>
  <si>
    <t>City of Temple</t>
  </si>
  <si>
    <t>['r', 'sql', 'tableau', 'power bi', 'spss']</t>
  </si>
  <si>
    <t>Montecito, CA</t>
  </si>
  <si>
    <t>Data and Analytics Lead</t>
  </si>
  <si>
    <t>Secureframe</t>
  </si>
  <si>
    <t>['snowflake', 'redshift', 'looker', 'tableau']</t>
  </si>
  <si>
    <t>Altimetrik</t>
  </si>
  <si>
    <t>['python', 'sql', 'gcp', 'airflow', 'hadoop', 'spark']</t>
  </si>
  <si>
    <t>Senior Data Analyst, Leadership Gifts</t>
  </si>
  <si>
    <t>Second Harvest of Silicon Valley</t>
  </si>
  <si>
    <t>perm. junior data scientist w/ mmm</t>
  </si>
  <si>
    <t>Shelf Engine</t>
  </si>
  <si>
    <t>['python', 'sql', 'databricks', 'azure', 'aws', 'gcp', 'spark', 'airflow', 'git']</t>
  </si>
  <si>
    <t>Remote Data Scientist</t>
  </si>
  <si>
    <t>['sql', 'python', 'r', 'power bi', 'tableau']</t>
  </si>
  <si>
    <t>Data Analyst Manager</t>
  </si>
  <si>
    <t>Data Scientist - Model Validation</t>
  </si>
  <si>
    <t>Parallel Consulting</t>
  </si>
  <si>
    <t>NexPro Technologies Inc</t>
  </si>
  <si>
    <t>['sql', 'excel', 'visio', 'powerpoint']</t>
  </si>
  <si>
    <t>TEAM LEADER – DATA ANALYTICS, MICROELECTRONICS (MEMS) SENSOR...</t>
  </si>
  <si>
    <t>['python', 'hadoop', 'tableau', 'git', 'jira']</t>
  </si>
  <si>
    <t>SAS Programmer &amp; Energy Analyst IMG Inc</t>
  </si>
  <si>
    <t>IMG Crown Energy Services Joint Venture, LLC</t>
  </si>
  <si>
    <t>['sas', 'sas', 'sql', 'oracle', 'visio', 'excel', 'ms access']</t>
  </si>
  <si>
    <t>Data Engineer IV (MDM &amp; PIM) (Greater Denver Area, CO or Remote)</t>
  </si>
  <si>
    <t>GHX</t>
  </si>
  <si>
    <t>['sql', 'python', 'java', 'mysql', 'postgresql', 'aws', 'aurora', 'snowflake', 'spark']</t>
  </si>
  <si>
    <t>Clemson, SC</t>
  </si>
  <si>
    <t>Clemson University</t>
  </si>
  <si>
    <t>['sas', 'sas', 'oracle', 'express', 'sap']</t>
  </si>
  <si>
    <t>PRINCIPAL DATA SCIENTIST</t>
  </si>
  <si>
    <t>['python', 'nosql', 'plotly', 'spark', 'power bi']</t>
  </si>
  <si>
    <t>OPS Data Management Analyst</t>
  </si>
  <si>
    <t>['sas', 'sas', 'sql', 'r', 'python', 'tableau', 'word', 'excel', 'outlook']</t>
  </si>
  <si>
    <t>Altruist</t>
  </si>
  <si>
    <t>['sql', 'python', 'r', 'snowflake', 'pandas', 'numpy', 'matplotlib', 'tableau', 'sheets', 'power bi', 'looker', 'git', 'gitlab', 'jira', 'confluence', 'slack']</t>
  </si>
  <si>
    <t>Senior Data Scientist - Algorithms, Payments (Remote)</t>
  </si>
  <si>
    <t>Financial Data Analyst (Direct Hire)</t>
  </si>
  <si>
    <t>Keystone Staffing Resources</t>
  </si>
  <si>
    <t>Senior Data Scientist/Senior Machine Learning Engineer (Bangkok...</t>
  </si>
  <si>
    <t>['sql', 'python', 'scala', 'pyspark']</t>
  </si>
  <si>
    <t>Digital Data Scientist</t>
  </si>
  <si>
    <t>Junior Insight Analyst - Dailymotion Advertising (All Genders)</t>
  </si>
  <si>
    <t>Dailymotion</t>
  </si>
  <si>
    <t>Data Analyst /Product Analyst</t>
  </si>
  <si>
    <t>Juvenile Justice Data Scientist</t>
  </si>
  <si>
    <t>FutureNET</t>
  </si>
  <si>
    <t>['r', 'powerpoint', 'cognos', 'tableau']</t>
  </si>
  <si>
    <t>Sr Data Scientist - Marketing Science. Job in Dallas WDTN Jobs</t>
  </si>
  <si>
    <t>Starschema</t>
  </si>
  <si>
    <t>['sql', 'python', 'aws', 'airflow', 'kafka', 'spark']</t>
  </si>
  <si>
    <t>Senior Data Scientist (Hybrid)</t>
  </si>
  <si>
    <t>GEICO</t>
  </si>
  <si>
    <t>Fraud Data Analyst</t>
  </si>
  <si>
    <t>Pentasia</t>
  </si>
  <si>
    <t>Data Scientist Sr Analyst Jobs in Alpharetta</t>
  </si>
  <si>
    <t>UPS</t>
  </si>
  <si>
    <t>['sql', 'python', 'r', 'databricks', 'power bi']</t>
  </si>
  <si>
    <t>Analyst -Data Informatics /BMET or CBET</t>
  </si>
  <si>
    <t>NEW YORK CITY HEALTH AND HOSPITALS CORPORATION</t>
  </si>
  <si>
    <t>['sql', 'oracle', 'ms access']</t>
  </si>
  <si>
    <t>Sr. Consultant - Azure Data Engineer</t>
  </si>
  <si>
    <t>Engineer Sr. Analyst for Data Protection</t>
  </si>
  <si>
    <t>['sql', 'shell', 'python', 'oracle', 'hadoop', 'spark', 'unix', 'linux']</t>
  </si>
  <si>
    <t>EDI Enrollment Analyst</t>
  </si>
  <si>
    <t>Analyst, Business Analytics and Insights</t>
  </si>
  <si>
    <t>Disney</t>
  </si>
  <si>
    <t>['oracle', 'excel', 'microstrategy', 'tableau', 'power bi']</t>
  </si>
  <si>
    <t>['python', 'scala', 'aws', 'excel', 'docker', 'kubernetes', 'terraform', 'ansible', 'chef']</t>
  </si>
  <si>
    <t>Davis, CA</t>
  </si>
  <si>
    <t>CommuniCare Health Centers</t>
  </si>
  <si>
    <t>['python', 'sql', 'tableau', 'excel', 'word', 'powerpoint', 'outlook']</t>
  </si>
  <si>
    <t>Billing &amp; Healthcare Data Analyst</t>
  </si>
  <si>
    <t>The Bridge Inc.</t>
  </si>
  <si>
    <t>['sql', 'phoenix', 'power bi', 'flow']</t>
  </si>
  <si>
    <t>SOUTHERN MD FACILITY, MD</t>
  </si>
  <si>
    <t>Staff Research Engineer</t>
  </si>
  <si>
    <t>['nosql', 'aws', 'azure', 'hadoop', 'spark']</t>
  </si>
  <si>
    <t>Glendale, CO</t>
  </si>
  <si>
    <t>['python', 'c++', 'java', 'c#', 'neo4j', 'aws']</t>
  </si>
  <si>
    <t>Senior Manager, Data Analytics - Internal Audit</t>
  </si>
  <si>
    <t>['sql', 't-sql', 'sql server', 'oracle', 'ssis', 'ssrs', 'power bi', 'tableau', 'flow']</t>
  </si>
  <si>
    <t>Analytics Engineering Manager</t>
  </si>
  <si>
    <t>['sql', 'snowflake', 'aws', 'looker']</t>
  </si>
  <si>
    <t>Healthcare Contract/Data Analyst</t>
  </si>
  <si>
    <t>Kermit</t>
  </si>
  <si>
    <t>Sr Analyst, Data Analytics</t>
  </si>
  <si>
    <t>['sql', 'visual basic', 'vba', 'ms access', 'excel']</t>
  </si>
  <si>
    <t>Data Analyst-ETL (Insurance Domin)</t>
  </si>
  <si>
    <t>Neo tech solutions</t>
  </si>
  <si>
    <t>['sql', 'sql server', 'db2', 'sap']</t>
  </si>
  <si>
    <t>Analyst, Clinical Data Management</t>
  </si>
  <si>
    <t>Data Analytics Administrator</t>
  </si>
  <si>
    <t>['assembly', 'word', 'excel', 'powerpoint', 'cognos']</t>
  </si>
  <si>
    <t>ZipRecruiter</t>
  </si>
  <si>
    <t>Dart Container</t>
  </si>
  <si>
    <t>['sql', 'dart', 'excel', 'powerpoint', 'word', 'power bi', 'tableau', 'sap']</t>
  </si>
  <si>
    <t>HARMAN International</t>
  </si>
  <si>
    <t>['sql', 'unix', 'excel']</t>
  </si>
  <si>
    <t>Lead Data Scientist (Zelikova)</t>
  </si>
  <si>
    <t>Fort Collins, CO</t>
  </si>
  <si>
    <t>Colorado State University</t>
  </si>
  <si>
    <t>['java', 'python', 'go', 'r', 'sql', 'julia']</t>
  </si>
  <si>
    <t>Behavioral Health Group - BHG</t>
  </si>
  <si>
    <t>Provider Data Configuration Analyst IV</t>
  </si>
  <si>
    <t>Central California Alliance for Health (Remote)</t>
  </si>
  <si>
    <t>['sql', 'python', 'azure', 'ibm cloud', 'tableau', 'jira']</t>
  </si>
  <si>
    <t>Defense Threat Reduction Agency Data Analyst</t>
  </si>
  <si>
    <t>Glovis America Inc</t>
  </si>
  <si>
    <t>['java', 'python', 'sql', 'oracle', 'snowflake', 'azure', 'aws', 'gcp', 'excel', 'sap']</t>
  </si>
  <si>
    <t>Data Scientist II, Unum Decision Technologies (Portland, ME)</t>
  </si>
  <si>
    <t>Unum</t>
  </si>
  <si>
    <t>['sql', 'db2', 'sql server']</t>
  </si>
  <si>
    <t>Product Manager, Data Science &amp; AI Strategy</t>
  </si>
  <si>
    <t>Macmillan Learning</t>
  </si>
  <si>
    <t>Data Engineer on Data Platforms - F/H/N</t>
  </si>
  <si>
    <t>OCTO Technology</t>
  </si>
  <si>
    <t>['sql', 'nosql', 'scala', 'java', 'aws', 'azure', 'snowflake', 'spark', 'docker']</t>
  </si>
  <si>
    <t>['express', 'excel', 'powerpoint']</t>
  </si>
  <si>
    <t>Data Engineer - IT Corporate</t>
  </si>
  <si>
    <t>['go', 'scala', 'java', 'sql', 'spark', 'hadoop', 'excel']</t>
  </si>
  <si>
    <t>['python', 'sql', 'aws', 'pandas', 'numpy', 'terraform']</t>
  </si>
  <si>
    <t>(Telework Eligible) SENIOR ORACLE DATA BASE ANALYST</t>
  </si>
  <si>
    <t>The State of Florida</t>
  </si>
  <si>
    <t>['shell', 'oracle', 'express', 'unix']</t>
  </si>
  <si>
    <t>Tradeshift</t>
  </si>
  <si>
    <t>['vba', 'javascript', 'excel', 'tableau']</t>
  </si>
  <si>
    <t>RADCube-Software Development Company</t>
  </si>
  <si>
    <t>Senior Data Engineer - (Viator)</t>
  </si>
  <si>
    <t>['java', 'sql', 'aws', 'airflow', 'looker', 'tableau']</t>
  </si>
  <si>
    <t>Data Analyst IV</t>
  </si>
  <si>
    <t>TEXAS COMMISSION ON LAW ENFORCEMENT</t>
  </si>
  <si>
    <t>['sql', 'go', 'power bi', 'microstrategy']</t>
  </si>
  <si>
    <t>['python', 'sql', 'mysql', 'aws', 'airflow']</t>
  </si>
  <si>
    <t>Lawton, OK</t>
  </si>
  <si>
    <t>Entry-Level Tableau Analyst</t>
  </si>
  <si>
    <t>Super.com</t>
  </si>
  <si>
    <t>Senior Marketing Data Analyst - Berlin</t>
  </si>
  <si>
    <t>Spendesk</t>
  </si>
  <si>
    <t>['snowflake', 'excel']</t>
  </si>
  <si>
    <t>Angkas</t>
  </si>
  <si>
    <t>['power bi', 'tableau', 'ssis', 'kubernetes']</t>
  </si>
  <si>
    <t>Senior AI Engineer (NLP)</t>
  </si>
  <si>
    <t>Nexthink</t>
  </si>
  <si>
    <t>['python', 'java', 'aws', 'pytorch', 'tensorflow', 'docker', 'kubernetes']</t>
  </si>
  <si>
    <t>Business Analyst ( Entry Level )</t>
  </si>
  <si>
    <t>TEKtalent Inc</t>
  </si>
  <si>
    <t>Lead Informatica / Data Engineer</t>
  </si>
  <si>
    <t>STEM Internship Opportunity: Entry Level Data Analyst and...</t>
  </si>
  <si>
    <t>Full-time, Contractor, and Internship</t>
  </si>
  <si>
    <t>Director, Data Science - Operational Research</t>
  </si>
  <si>
    <t>Creve Coeur, MO</t>
  </si>
  <si>
    <t>Revolution Technologies</t>
  </si>
  <si>
    <t>['sql', 'java', 'visio', 'flow']</t>
  </si>
  <si>
    <t>LearnUpon</t>
  </si>
  <si>
    <t>['go', 'nosql', 'sql', 'python', 'ruby', 'ruby', 'aws', 'redshift', 'kafka']</t>
  </si>
  <si>
    <t>BI Developer (Java or Python)</t>
  </si>
  <si>
    <t>['java', 'python', 'sql', 'github', 'jenkins', 'unify']</t>
  </si>
  <si>
    <t>Sisense</t>
  </si>
  <si>
    <t>['sql', 'r', 'python', 'snowflake']</t>
  </si>
  <si>
    <t>['sql', 'python', 'scala', 'r', 'spark', 'node', 'power bi', 'tableau']</t>
  </si>
  <si>
    <t>Business Analyst / Data Engineer</t>
  </si>
  <si>
    <t>Ovintiv</t>
  </si>
  <si>
    <t>['python', 'sql', 'r', 'sql server', 'oracle', 'azure', 'databricks', 'outlook']</t>
  </si>
  <si>
    <t>Ingeniero de Datos/MLOps</t>
  </si>
  <si>
    <t>Data Analyst with JLPT N3 Passer (Japanese)</t>
  </si>
  <si>
    <t>Muntinlupa, Metro Manila, Philippines</t>
  </si>
  <si>
    <t>Logistics Data Analyst</t>
  </si>
  <si>
    <t>Fairfield, CA</t>
  </si>
  <si>
    <t>Great American Transport</t>
  </si>
  <si>
    <t>['sap', 'planner']</t>
  </si>
  <si>
    <t>The Resultants, Inc.</t>
  </si>
  <si>
    <t>['sql', 'visual basic', 'excel', 'spss']</t>
  </si>
  <si>
    <t>Planning Data/Business Analyst</t>
  </si>
  <si>
    <t>Carpinteria, CA</t>
  </si>
  <si>
    <t>Avantor</t>
  </si>
  <si>
    <t>['go', 'excel', 'power bi', 'powerpoint', 'word', 'sap']</t>
  </si>
  <si>
    <t>Chief Data Scientist (Remote)</t>
  </si>
  <si>
    <t>FOURKITES</t>
  </si>
  <si>
    <t>ITN Networks</t>
  </si>
  <si>
    <t>Stride inc</t>
  </si>
  <si>
    <t>['vba', 'sql', 'c', 'excel', 'word', 'powerpoint', 'sharepoint']</t>
  </si>
  <si>
    <t>['sql', 'java', 'aws', 'databricks', 'hadoop']</t>
  </si>
  <si>
    <t>Senior Data Engineer Nerd (Small, fun team. No red tape) 🤓</t>
  </si>
  <si>
    <t>['sql', 'python', 'r', 'sas', 'sas', 'shell', 'postgresql', 'databricks', 'aws', 'redshift', 'spark', 'airflow', 'linux', 'ssis', 'git', 'github', 'docker']</t>
  </si>
  <si>
    <t>Fleet Monitoring Analytics Engineer</t>
  </si>
  <si>
    <t>['python', 'smartsheet']</t>
  </si>
  <si>
    <t>Senior Data Analyst/Senior Data Scientist (Remote)</t>
  </si>
  <si>
    <t>Lily AI</t>
  </si>
  <si>
    <t>Smartly.io</t>
  </si>
  <si>
    <t>['sql', 'dart', 'excel', 'powerpoint', 'word', 'power bi', 'tableau']</t>
  </si>
  <si>
    <t>Senior Data Engineer - Virginia</t>
  </si>
  <si>
    <t>Intellect-Technologies</t>
  </si>
  <si>
    <t>['go', 'aws', 'spark']</t>
  </si>
  <si>
    <t>(Senior/Lead) Backend Software Engineer - Open to remote work</t>
  </si>
  <si>
    <t>Axon</t>
  </si>
  <si>
    <t>['java', 'scala', 'go', 'c#', 'sql', 'nosql', 'golang']</t>
  </si>
  <si>
    <t>Research Data Analyst II (JC-381575)</t>
  </si>
  <si>
    <t>Caltrans</t>
  </si>
  <si>
    <t>Data Science Lead Technologist</t>
  </si>
  <si>
    <t>Lloyd's Register</t>
  </si>
  <si>
    <t>['python', 'matlab', 'r', 'github']</t>
  </si>
  <si>
    <t>Principal Data Engineer/Sr. Principal Data Engineer</t>
  </si>
  <si>
    <t>['python', 'mongodb', 'mongodb', 'matlab', 'mariadb', 'airflow']</t>
  </si>
  <si>
    <t>Senior Data Scientist, Portfolio Value Creation</t>
  </si>
  <si>
    <t>Value Driven Solutions</t>
  </si>
  <si>
    <t>['c', 'python', 'sql']</t>
  </si>
  <si>
    <t>MedZed, LLC</t>
  </si>
  <si>
    <t>['python', 'perl', 'sql', 'excel', 'power bi']</t>
  </si>
  <si>
    <t>Data Engineer - COP/CIP (Mid)</t>
  </si>
  <si>
    <t>Delta Solutions &amp; Strategies</t>
  </si>
  <si>
    <t>['python', 'ruby', 'ruby', 'aws', 'gcp', 'kafka', 'kubernetes']</t>
  </si>
  <si>
    <t>#10128 - Data Analytics Roadmap Manager</t>
  </si>
  <si>
    <t>Qualitest</t>
  </si>
  <si>
    <t>['hadoop', 'tableau', 'splunk']</t>
  </si>
  <si>
    <t>Hook</t>
  </si>
  <si>
    <t>['sql', 'python', 'aws', 'pandas', 'numpy', 'matplotlib']</t>
  </si>
  <si>
    <t>Principal Business Data Analyst</t>
  </si>
  <si>
    <t>Riverwoods, IL</t>
  </si>
  <si>
    <t>Data Engineer (Chicago, IL)</t>
  </si>
  <si>
    <t>Discover</t>
  </si>
  <si>
    <t>['sql', 'python', 'nosql', 'aws', 'snowflake', 'gcp', 'azure', 'unix']</t>
  </si>
  <si>
    <t>IntelliBridge</t>
  </si>
  <si>
    <t>['java', 'c++', 'python', 'r', 'git']</t>
  </si>
  <si>
    <t>Adult Education Database Analyst</t>
  </si>
  <si>
    <t>Central New Mexico Community College</t>
  </si>
  <si>
    <t>AML Operations Analyst</t>
  </si>
  <si>
    <t>Riga, Latvia</t>
  </si>
  <si>
    <t>GoCardless</t>
  </si>
  <si>
    <t>ML Engineer / Data scientist Alpharetta GA/NYC</t>
  </si>
  <si>
    <t>PSRTEK</t>
  </si>
  <si>
    <t>['mongodb', 'mongodb', 'python', 'sql', 'shell', 'nosql', 'databricks', 'snowflake', 'azure', 'aws', 'hadoop', 'spark', 'kafka', 'github']</t>
  </si>
  <si>
    <t>Data Scientist (AI Team)</t>
  </si>
  <si>
    <t>['sql', 'python', 'pytorch', 'git', 'jira']</t>
  </si>
  <si>
    <t>Intelligence Data Science &amp; Analytics SME</t>
  </si>
  <si>
    <t>['python', 'r', 'php', 'sql', 'nosql', 'pandas', 'numpy', 'github', 'git']</t>
  </si>
  <si>
    <t>Champaign, IL</t>
  </si>
  <si>
    <t>BJAG Data Analyst/Researcher</t>
  </si>
  <si>
    <t>INTERMS LLC</t>
  </si>
  <si>
    <t>['sql', 'python', 'r', 'html', 'javascript', 'css', 'jquery', 'word', 'excel', 'powerpoint', 'spss', 'sheets', 'spreadsheet']</t>
  </si>
  <si>
    <t>Business Intelligence Analyst (Power BI &amp; SAS)</t>
  </si>
  <si>
    <t>Grapevine, TX</t>
  </si>
  <si>
    <t>Kubota Tractor Corporation</t>
  </si>
  <si>
    <t>['sas', 'sas', 'power bi', 'sap', 'excel', 'dax']</t>
  </si>
  <si>
    <t>SyllogisTeks</t>
  </si>
  <si>
    <t>Nou Systems Inc</t>
  </si>
  <si>
    <t>['python', 'matlab', 'c++', 'c#', 'powerpoint']</t>
  </si>
  <si>
    <t>['visio', 'sharepoint']</t>
  </si>
  <si>
    <t>Priority Plus Financial</t>
  </si>
  <si>
    <t>['python', 'r', 'sql', 'vba', 'visual basic', 'hadoop', 'spark', 'tableau', 'power bi']</t>
  </si>
  <si>
    <t>Triunity Software</t>
  </si>
  <si>
    <t>['python', 'scala', 'aws', 'databricks', 'snowflake', 'pytorch', 'tensorflow', 'airflow', 'spark', 'word', 'tableau', 'looker', 'docker']</t>
  </si>
  <si>
    <t>2023 Intern Conversion: 2024 FT Sr. Data Scientist</t>
  </si>
  <si>
    <t>Sam's Club</t>
  </si>
  <si>
    <t>['sql', 'nosql', 'java', 'c++', 'python', 'r', 'scala', 'matplotlib', 'spark', 'tensorflow', 'tableau', 'excel']</t>
  </si>
  <si>
    <t>Senior Data Scientist, AI</t>
  </si>
  <si>
    <t>Department of Corrections</t>
  </si>
  <si>
    <t>Transportation Program Specialist / Transportation Data Analyst ...</t>
  </si>
  <si>
    <t>Atlanta, GA   (+13 others)</t>
  </si>
  <si>
    <t>Federal Transit Administration</t>
  </si>
  <si>
    <t>Franklin, MA</t>
  </si>
  <si>
    <t>Harba Solutions</t>
  </si>
  <si>
    <t>Machine Learning Data Science - Retail Lending</t>
  </si>
  <si>
    <t>CannabizTeam - Executive Search and Staffing</t>
  </si>
  <si>
    <t>Data Scientist/Analyst (Not a remote position)</t>
  </si>
  <si>
    <t>Wentzville, MO</t>
  </si>
  <si>
    <t>Midtown Home Improvements</t>
  </si>
  <si>
    <t>['python', 'r', 'sql', 'mysql', 'aws', 'tensorflow', 'keras', 'pytorch', 'vue.js', 'excel', 'power bi']</t>
  </si>
  <si>
    <t>DevOps Engineer</t>
  </si>
  <si>
    <t>Swish Analytics</t>
  </si>
  <si>
    <t>['python', 'aws', 'kubernetes', 'terraform', 'github', 'gitlab', 'docker']</t>
  </si>
  <si>
    <t>Operational Analytics Data Analyst</t>
  </si>
  <si>
    <t>Data Scientist / Engineer</t>
  </si>
  <si>
    <t>Sequoia Research Corporation</t>
  </si>
  <si>
    <t>['matlab', 'python', 'fortran', 'c', 'linux']</t>
  </si>
  <si>
    <t>['sql', 'excel', 'power bi', 'tableau']</t>
  </si>
  <si>
    <t>['go', 'sql', 'python', 'excel', 'tableau']</t>
  </si>
  <si>
    <t>Behavioral Health Data Analyst</t>
  </si>
  <si>
    <t>Central Florida Behavioral Health</t>
  </si>
  <si>
    <t>Business Data Reporting Analyst</t>
  </si>
  <si>
    <t>Request Technology</t>
  </si>
  <si>
    <t>['vba', 'excel', 'powerpoint', 'tableau', 'sharepoint', 'power bi', 'ms access']</t>
  </si>
  <si>
    <t>Data Scientist / Senior Data Scientist, Analytics</t>
  </si>
  <si>
    <t>['sql', 'r', 'python', 'matlab', 'sas', 'sas', 'go', 'looker', 'tableau', 'excel']</t>
  </si>
  <si>
    <t>Data Scientist | Elite Hedge Fund</t>
  </si>
  <si>
    <t>['sql', 'python', 'r', 'scala', 'spark']</t>
  </si>
  <si>
    <t>Data Analyst. Job in Eglin Afb My Valley Jobs Today</t>
  </si>
  <si>
    <t>['r', 'python', 'sql', 'airflow', 'tableau', 'power bi']</t>
  </si>
  <si>
    <t>W2 Data Scientist</t>
  </si>
  <si>
    <t>['python', 'r', 'databricks', 'azure', 'alteryx']</t>
  </si>
  <si>
    <t>[Job-11114] Data Developer Sr. Azure/Databricks</t>
  </si>
  <si>
    <t>['python', 'javascript', 'r', 'phoenix', 'git', 'github']</t>
  </si>
  <si>
    <t>DATA ANALYST PROGRAMMER</t>
  </si>
  <si>
    <t>['python', 'r', 'sql', 'nosql', 'javascript', 'flow']</t>
  </si>
  <si>
    <t>Rest</t>
  </si>
  <si>
    <t>['sql', 'shell', 'python', 'java', 'aws', 'redshift', 'unix']</t>
  </si>
  <si>
    <t>Senior Data Analyst, Pricing</t>
  </si>
  <si>
    <t>Logispin</t>
  </si>
  <si>
    <t>['nosql', 'azure', 'looker']</t>
  </si>
  <si>
    <t>Sr. Data Scientist - 2198850</t>
  </si>
  <si>
    <t>['go', 'tensorflow', 'pytorch']</t>
  </si>
  <si>
    <t>Epidemiology/GEIS Data Analyst</t>
  </si>
  <si>
    <t>['sas', 'sas', 'excel', 'ms access', 'tableau', 'power bi']</t>
  </si>
  <si>
    <t>Senior Lead Data Scientist</t>
  </si>
  <si>
    <t>Nespresso</t>
  </si>
  <si>
    <t>['sql', 'r', 'python', 'aws', 'azure']</t>
  </si>
  <si>
    <t>Amadeus Search</t>
  </si>
  <si>
    <t>Ribbon Health</t>
  </si>
  <si>
    <t>Data Strategy Partner</t>
  </si>
  <si>
    <t>Fitch Group</t>
  </si>
  <si>
    <t>Lead Data Analytics Engineer</t>
  </si>
  <si>
    <t>Copper.co</t>
  </si>
  <si>
    <t>['sql', 'python', 'r', 'snowflake', 'bigquery', 'redshift', 'hadoop', 'spark', 'kafka', 'airflow', 'github']</t>
  </si>
  <si>
    <t>Machine Learning Scientist - ETA &amp; Routing</t>
  </si>
  <si>
    <t>['python', 'go', 'spark', 'pytorch', 'airflow', 'excel']</t>
  </si>
  <si>
    <t>CIM Data Modeler (All Levels)</t>
  </si>
  <si>
    <t>Parkins Data Science &amp; Analytics Inc.</t>
  </si>
  <si>
    <t>Senior Clinical Data Manager/Analyst II</t>
  </si>
  <si>
    <t>Exact Sciences Corporation</t>
  </si>
  <si>
    <t>Specialist, Customer Data Analytics</t>
  </si>
  <si>
    <t>Guitar Center Holdings</t>
  </si>
  <si>
    <t>['sql', 'python', 'tableau', 'excel', 'microstrategy']</t>
  </si>
  <si>
    <t>Data Analyst - @ Data Centre of Excellence</t>
  </si>
  <si>
    <t>['sql', 'power bi', 'alteryx', 'jira']</t>
  </si>
  <si>
    <t>Data Analyst - Financial / Accounting Organizations</t>
  </si>
  <si>
    <t>['go', 'power bi', 'excel']</t>
  </si>
  <si>
    <t>Framingham, MA</t>
  </si>
  <si>
    <t>Research Stat Analyst,Sr CFEED</t>
  </si>
  <si>
    <t>Valencia College</t>
  </si>
  <si>
    <t>Research Associate, Senior : Senior Data Analyst</t>
  </si>
  <si>
    <t>Georgia State University</t>
  </si>
  <si>
    <t>Data Management and Programming Analyst</t>
  </si>
  <si>
    <t>Research Foundation of The City University of New York</t>
  </si>
  <si>
    <t>['sql', 'sas', 'sas', 'r', 'python', 'spss', 'word', 'spreadsheet', 'excel', 'powerpoint', 'tableau', 'power bi']</t>
  </si>
  <si>
    <t>['python', 'r', 'sql', 'scala', 'spark', 'tableau', 'power bi']</t>
  </si>
  <si>
    <t>Quantiphi</t>
  </si>
  <si>
    <t>Los Angeles- Data Analyst</t>
  </si>
  <si>
    <t>LAZ Parking California, LLC</t>
  </si>
  <si>
    <t>Govini</t>
  </si>
  <si>
    <t>Lead Data Scientist (Greater NYC Area, NY or Remote)</t>
  </si>
  <si>
    <t>Thyme Care</t>
  </si>
  <si>
    <t>['r', 'looker']</t>
  </si>
  <si>
    <t>Entry level Data Scientist</t>
  </si>
  <si>
    <t>DATA SCIENTIST/DS Job01</t>
  </si>
  <si>
    <t>Bright Apps LLC</t>
  </si>
  <si>
    <t>['python', 'matlab', 'c', 'sql', 'r', 'javascript', 'html', 'css', 'scikit-learn', 'numpy', 'pandas', 'tensorflow', 'pytorch', 'keras']</t>
  </si>
  <si>
    <t>Junior Data Scientist, Penn Development Research Initiative (PDRI)</t>
  </si>
  <si>
    <t>['c', 'r', 'python']</t>
  </si>
  <si>
    <t>['t-sql', 'sql', 'sql server', 'oracle', 'unix', 'windows']</t>
  </si>
  <si>
    <t>Data Scientist Remote / Telecommute Jobs</t>
  </si>
  <si>
    <t>Integrity Consulting Engineering &amp; Security Solutions LLC</t>
  </si>
  <si>
    <t>APAC Global Expansion Engineer, Data Center Design Engineering</t>
  </si>
  <si>
    <t>['aws', 'colocation']</t>
  </si>
  <si>
    <t>Mid-Level Data Analyst - Python/SQL/PowerBI/Tableau</t>
  </si>
  <si>
    <t>['python', 'sql', 'databricks', 'azure', 'snowflake', 'spark', 'tableau', 'power bi']</t>
  </si>
  <si>
    <t>Vehicle &amp; Energy Scheduling - Machine Learning Engineer/Data Scientist</t>
  </si>
  <si>
    <t>['python', 'sql', 'pandas', 'numpy', 'matplotlib', 'scikit-learn', 'jupyter']</t>
  </si>
  <si>
    <t>['r', 'java', 'python', 'flow']</t>
  </si>
  <si>
    <t>Data Analyst - Healthcare</t>
  </si>
  <si>
    <t>Business Data Analyst - Customer Service</t>
  </si>
  <si>
    <t>PAGE Data Analyst</t>
  </si>
  <si>
    <t>Boston Government Services Llc</t>
  </si>
  <si>
    <t>['sas', 'sas', 'matlab', 'r', 'python', 'vba', 'excel', 'spss', 'word', 'powerpoint']</t>
  </si>
  <si>
    <t>['python', 'r', 'scala', 'sql', 'bigquery', 'spark', 'tableau']</t>
  </si>
  <si>
    <t>Senior R&amp;D Data Scientist</t>
  </si>
  <si>
    <t>RS21 Careers</t>
  </si>
  <si>
    <t>['python', 'r', 'scikit-learn', 'mlr', 'spark', 'hadoop', 'tensorflow', 'keras']</t>
  </si>
  <si>
    <t>Security clearance</t>
  </si>
  <si>
    <t>DHS Cybersecurity Service</t>
  </si>
  <si>
    <t>E business international</t>
  </si>
  <si>
    <t>Senior Analyst, Data Management</t>
  </si>
  <si>
    <t>INFUSEmedia</t>
  </si>
  <si>
    <t>['sql', 'python', 'power bi', 'excel', 'dax']</t>
  </si>
  <si>
    <t>Data Analyst Business Analyst</t>
  </si>
  <si>
    <t>Dinuba, CA</t>
  </si>
  <si>
    <t>['sql', 'sql server', 'azure', 'power bi', 'tableau', 'excel']</t>
  </si>
  <si>
    <t>Data Science Workflows Architect</t>
  </si>
  <si>
    <t>Lawrence Berkeley National Laboratory</t>
  </si>
  <si>
    <t>['c', 'c++', 'python', 'shell']</t>
  </si>
  <si>
    <t>Azerbaijan</t>
  </si>
  <si>
    <t>HackerPulse</t>
  </si>
  <si>
    <t>Software Engineer, Data Platform, Access &amp; Attribution</t>
  </si>
  <si>
    <t>['shell', 'ruby', 'ruby', 'java', 'go', 'unix']</t>
  </si>
  <si>
    <t>Blue Health Intelligence(BHI)</t>
  </si>
  <si>
    <t>['python', 'sql', 'nosql', 'databricks', 'aws', 'snowflake', 'azure', 'pyspark', 'airflow', 'spark', 'gdpr', 'kubernetes']</t>
  </si>
  <si>
    <t>VP, Data Engineering &amp; Platforms</t>
  </si>
  <si>
    <t>LCD Data Science Strategy Lead</t>
  </si>
  <si>
    <t>['databricks', 'pyspark', 'pytorch', 'tensorflow']</t>
  </si>
  <si>
    <t>['python', 'java', 'scala', 'nosql', 'sql', 'mongo', 'shell', 'mysql', 'cassandra', 'aws', 'snowflake', 'redshift', 'azure', 'hadoop', 'kafka', 'spark']</t>
  </si>
  <si>
    <t>Data Engineer - Azure, SQL, Python (Onsite DTLA)</t>
  </si>
  <si>
    <t>['sql', 'python', 'sql server', 'databricks', 'azure', 'hadoop', 'spark', 'pyspark']</t>
  </si>
  <si>
    <t>Omneky</t>
  </si>
  <si>
    <t>['sql', 'nosql', 'python', 'mongodb', 'mongodb', 'cassandra', 'aws', 'redshift', 'hadoop', 'spark', 'kafka']</t>
  </si>
  <si>
    <t>Genius Sports</t>
  </si>
  <si>
    <t>['java', 'scala', 'kotlin', 'sql', 'mysql', 'sql server', 'oracle', 'redshift', 'snowflake', 'aws', 'spring', 'spark', 'hadoop', 'kubernetes', 'docker']</t>
  </si>
  <si>
    <t>Mississippi</t>
  </si>
  <si>
    <t>['r', 'python', 'sas', 'sas', 'spring', 'tableau']</t>
  </si>
  <si>
    <t>Integral Ad Science</t>
  </si>
  <si>
    <t>['java', 'scala', 'python', 'assembly', 'sql', 'aws', 'redshift', 'snowflake', 'azure', 'gcp', 'hadoop', 'kafka', 'spark', 'airflow']</t>
  </si>
  <si>
    <t>Manager, Data Science, Battery &amp; Energy Intelligence</t>
  </si>
  <si>
    <t>Lucid Motors</t>
  </si>
  <si>
    <t>['python', 'scala', 'java', 'spark', 'airflow', 'kubernetes']</t>
  </si>
  <si>
    <t>NineDot Energy</t>
  </si>
  <si>
    <t>['python', 'sql', 'java', 'ruby', 'ruby', 'javascript', 'postgresql', 'aws', 'azure', 'gcp', 'redshift', 'tableau', 'power bi', 'looker', 'asana']</t>
  </si>
  <si>
    <t>U.S. Secret Service</t>
  </si>
  <si>
    <t>['c', 'sharepoint']</t>
  </si>
  <si>
    <t>Cloud Data Engineer - Healthcare</t>
  </si>
  <si>
    <t>['sql', 'python', 'snowflake', 'redshift', 'bigquery', 'scikit-learn', 'numpy', 'pandas', 'excel']</t>
  </si>
  <si>
    <t>Senior Data Analyst, Research and Development</t>
  </si>
  <si>
    <t>Kemper Corp.</t>
  </si>
  <si>
    <t>['sas', 'sas', 'sql', 'sql server', 'excel', 'tableau']</t>
  </si>
  <si>
    <t>Commercial Data Analyst, Industrial Platform BU</t>
  </si>
  <si>
    <t>Aveva</t>
  </si>
  <si>
    <t>Data Analyst (JO-06)</t>
  </si>
  <si>
    <t>Senior Human Resources Data Analyst</t>
  </si>
  <si>
    <t>['sql', 'r', 'python', 'excel', 'alteryx', 'powerpoint', 'spreadsheet']</t>
  </si>
  <si>
    <t>Senior Data Scientist - Cost and Ops Analytics</t>
  </si>
  <si>
    <t>['r', 'python', 'sql', 'pyspark']</t>
  </si>
  <si>
    <t>Principal-Data Scientist</t>
  </si>
  <si>
    <t>['python', 'r', 'scala', 'sql', 'pandas', 'pytorch', 'tidyverse', 'tensorflow', 'keras']</t>
  </si>
  <si>
    <t>Professional Advanced Analytics</t>
  </si>
  <si>
    <t>['python', 'sql', 'go', 'databricks', 'aws', 'azure', 'snowflake', 'spark', 'tableau', 'power bi']</t>
  </si>
  <si>
    <t>Data Scientist Lead</t>
  </si>
  <si>
    <t>['python', 'sql', 'azure', 'databricks', 'snowflake', 'tensorflow', 'pytorch', 'keras', 'nltk', 'spark', 'hadoop']</t>
  </si>
  <si>
    <t>United States Army Futures Command</t>
  </si>
  <si>
    <t>(USA) Data Scientist - Marketplace Strategy and Analytics (Remote)</t>
  </si>
  <si>
    <t>['sql', 'python', 'scala', 'r', 'bigquery', 'databricks', 'pandas', 'numpy', 'scikit-learn', 'spark', 'tensorflow', 'tableau', 'looker', 'power bi']</t>
  </si>
  <si>
    <t>Interdisciplinary Data Scientist (Advanced Analytics)</t>
  </si>
  <si>
    <t>['r', 'sas', 'sas', 'python', 'matlab', 'sql', 'c', 'neo4j', 'jupyter', 'tableau']</t>
  </si>
  <si>
    <t>West Logan, WV</t>
  </si>
  <si>
    <t>Data Analytics &amp; BI Sales &amp; Marketing Consultant</t>
  </si>
  <si>
    <t>Schwarz Gruppe</t>
  </si>
  <si>
    <t>ESG Data Analyst, VP</t>
  </si>
  <si>
    <t>State Street</t>
  </si>
  <si>
    <t>The Clorox Company</t>
  </si>
  <si>
    <t>['sql', 'python', 'r', 'scala', 'c', 'databricks', 'tensorflow', 'pytorch', 'scikit-learn', 'pandas', 'pyspark', 'spark', 'power bi', 'tableau']</t>
  </si>
  <si>
    <t>IT Pros</t>
  </si>
  <si>
    <t>['java', 'python', 'nosql', 'sql', 'mysql', 'cassandra', 'gcp', 'spark', 'hadoop', 'kafka']</t>
  </si>
  <si>
    <t>Junior Data Scientist Engineer</t>
  </si>
  <si>
    <t>['sql', 'sql server', 'ssis']</t>
  </si>
  <si>
    <t>Charleston, WV</t>
  </si>
  <si>
    <t>['java', 'hadoop', 'spark', 'docker']</t>
  </si>
  <si>
    <t>Data Science Senior Manager</t>
  </si>
  <si>
    <t>['r', 'python', 'aws', 'gcp', 'tensorflow', 'keras', 'pytorch', 'hadoop', 'spark', 'tableau', 'qlik']</t>
  </si>
  <si>
    <t>Customs and Border Protection</t>
  </si>
  <si>
    <t>['r', 'python', 'c', 'excel', 'power bi']</t>
  </si>
  <si>
    <t>Data Engineer (PSS)</t>
  </si>
  <si>
    <t>['sql', 'python', 'scala', 'gcp', 'azure', 'pyspark', 'jenkins', 'git']</t>
  </si>
  <si>
    <t>(Senior) Security Operations Engineer, Singapore</t>
  </si>
  <si>
    <t>IT Data and Analytics Engineer</t>
  </si>
  <si>
    <t>['sql', 'hadoop', 'sap', 'tableau']</t>
  </si>
  <si>
    <t>Senior Data Scientist (Data Analytics)</t>
  </si>
  <si>
    <t>West McLean, VA</t>
  </si>
  <si>
    <t>Steampunk</t>
  </si>
  <si>
    <t>['scala', 'python', 'r', 'aws', 'azure', 'power bi', 'tableau', 'qlik']</t>
  </si>
  <si>
    <t>['r', 'python', 'shell', 'sas', 'sas', 'sql', 'postgresql', 'oracle', 'unix']</t>
  </si>
  <si>
    <t>Market Analytics and Performance (MAP) Data Engineer</t>
  </si>
  <si>
    <t>Salt River Project</t>
  </si>
  <si>
    <t>['sql', 'python', 'sql server', 'snowflake', 'phoenix']</t>
  </si>
  <si>
    <t>SpotOn</t>
  </si>
  <si>
    <t>['sql', 'snowflake', 'redshift', 'looker', 'power bi', 'tableau']</t>
  </si>
  <si>
    <t>['word', 'excel', 'powerpoint', 'outlook', 'webex']</t>
  </si>
  <si>
    <t>Data Scientist (Mid-Level) - P&amp;C Insurance</t>
  </si>
  <si>
    <t>['python', 'r', 'sql', 'nosql', 'phoenix']</t>
  </si>
  <si>
    <t>Data Scientist, Diseases of Aging and Regenerative Medicine</t>
  </si>
  <si>
    <t>BioIntelliSense</t>
  </si>
  <si>
    <t>['sql', 'python', 'databricks', 'spark', 'airflow']</t>
  </si>
  <si>
    <t>Data Science Professional</t>
  </si>
  <si>
    <t>Wal-Mart</t>
  </si>
  <si>
    <t>['sql', 'azure', 'tableau', 'powerpoint']</t>
  </si>
  <si>
    <t>Data Engineer III, Tech</t>
  </si>
  <si>
    <t>['sql', 'python', 'scala', 'gcp', 'azure', 'spark', 'pyspark', 'hadoop', 'airflow']</t>
  </si>
  <si>
    <t>Ameren Corporation</t>
  </si>
  <si>
    <t>['sql', 'r', 'python', 'vba', 'sas', 'sas', 'excel']</t>
  </si>
  <si>
    <t>East Lake-Orient Park, FL</t>
  </si>
  <si>
    <t>Sumeru Solutions</t>
  </si>
  <si>
    <t>['sql', 'python', 'r', 'sas', 'sas', 'excel', 'microstrategy', 'power bi', 'tableau', 'spss']</t>
  </si>
  <si>
    <t>Marketing or Sales Data Analyst (Aventura, FL) (JO-74)</t>
  </si>
  <si>
    <t>Dover, DE</t>
  </si>
  <si>
    <t>['sql', 'aws', 'redshift', 'spark', 'airflow', 'pyspark', 'jenkins', 'git', 'github', 'confluence']</t>
  </si>
  <si>
    <t>Sr. Business Intelligence / Data Analyst</t>
  </si>
  <si>
    <t>Principal Data Scientist, Spectrum Enterprise</t>
  </si>
  <si>
    <t>['go', 'sql', 'oracle', 'snowflake', 'tableau']</t>
  </si>
  <si>
    <t>Sr Clinical Data Scientist (NA Only)</t>
  </si>
  <si>
    <t>Syneos Health - USA</t>
  </si>
  <si>
    <t>['python', 'r', 'sas', 'sas', 'windows', 'word', 'excel', 'powerpoint', 'flow']</t>
  </si>
  <si>
    <t>Backend Data Engineer</t>
  </si>
  <si>
    <t>['python', 'fastapi', 'flask', 'django', 'word']</t>
  </si>
  <si>
    <t>QA Engineer</t>
  </si>
  <si>
    <t>Victoria, BC, Canada</t>
  </si>
  <si>
    <t>OpenSignal</t>
  </si>
  <si>
    <t>['java', 'sql', 'javascript', 'python', 'gdpr', 'selenium', 'flow']</t>
  </si>
  <si>
    <t>['sql', 'r', 'python', 'swift', 'tableau', 'excel', 'looker']</t>
  </si>
  <si>
    <t>Data Engineer III - Network</t>
  </si>
  <si>
    <t>Crown Castle International Corp</t>
  </si>
  <si>
    <t>['sql', 'python', 'ruby', 'ruby', 'go', 'c', 'sql server', 'mysql', 'oracle', 'power bi', 'github']</t>
  </si>
  <si>
    <t>['kotlin', 'java', 'scala', 'python', 'sql', 'bigquery', 'snowflake', 'spring', 'spark', 'hadoop']</t>
  </si>
  <si>
    <t>Software Engineer Lead -Dome analytics Transition - Microsoft...</t>
  </si>
  <si>
    <t>Vansant, VA</t>
  </si>
  <si>
    <t>['python', 'sql', 'aws', 'snowflake', 'oracle', 'tableau', 'excel', 'powerpoint', 'power bi']</t>
  </si>
  <si>
    <t>Senior Data Engineer--Snowflake and AWS</t>
  </si>
  <si>
    <t>Texas Capital Bank</t>
  </si>
  <si>
    <t>['sql', 'sql server', 'aws', 'snowflake', 'azure', 'spark', 'kafka', 'ssis', 'powerpoint', 'sharepoint', 'visio', 'flow', 'github', 'confluence']</t>
  </si>
  <si>
    <t>Kasheesh</t>
  </si>
  <si>
    <t>İstanbul, Türkiye</t>
  </si>
  <si>
    <t>Wynn Resorts</t>
  </si>
  <si>
    <t>Senior Data Engineer (Remote, Publishing)</t>
  </si>
  <si>
    <t>Data Engineer, Customer Success</t>
  </si>
  <si>
    <t>['sql', 'python', 'c', 'go', 'snowflake', 'redshift', 'looker', 'tableau', 'flow', 'git']</t>
  </si>
  <si>
    <t>Sr Data Product Manager - Trading Experience</t>
  </si>
  <si>
    <t>['python', 'sql', 'azure', 'pyspark']</t>
  </si>
  <si>
    <t>Junior Data Engineer, Visily (contract)</t>
  </si>
  <si>
    <t>KMS Technology</t>
  </si>
  <si>
    <t>['sql', 'python', 'r', 'aws', 'azure', 'excel']</t>
  </si>
  <si>
    <t>Associate Cyber Data Engineer</t>
  </si>
  <si>
    <t>Snr Data Engineer</t>
  </si>
  <si>
    <t>['nosql', 'aws', 'hadoop', 'spark', 'tableau', 'yarn']</t>
  </si>
  <si>
    <t>Developer - Big Data</t>
  </si>
  <si>
    <t>['shell', 'spark']</t>
  </si>
  <si>
    <t>['sql', 'redshift', 'spark', 'airflow', 'asana']</t>
  </si>
  <si>
    <t>AWS Lead Data Engineer</t>
  </si>
  <si>
    <t>['scala', 'sql', 'python', 'aws', 'snowflake', 'spark', 'kafka']</t>
  </si>
  <si>
    <t>Lead-Data Analyst</t>
  </si>
  <si>
    <t>['excel', 'spss']</t>
  </si>
  <si>
    <t>['t-sql', 'c#', 'sql', 'sql server', 'ssis', 'excel']</t>
  </si>
  <si>
    <t>DATA SCIENTIST GENERAL ENGINEER OPERATIONS RESEARCH ANALYST</t>
  </si>
  <si>
    <t>Data Engineer/Atlanta/$120k</t>
  </si>
  <si>
    <t>['sql', 'snowflake', 'azure', 'aws', 'power bi']</t>
  </si>
  <si>
    <t>Atomic VC</t>
  </si>
  <si>
    <t>['python', 'sql', 'scala', 'nosql', 'postgresql', 'redshift', 'aws', 'azure', 'spark', 'hadoop', 'airflow']</t>
  </si>
  <si>
    <t>Project Manager - Software Development for Surgical Data Science</t>
  </si>
  <si>
    <t>Senior Data Scientist, Growth Analytics</t>
  </si>
  <si>
    <t>['r', 'python', 'sas', 'sas', 'matlab', 'sql', 'go']</t>
  </si>
  <si>
    <t>Program Manager, Operations Finance Business Intelligence, Japan...</t>
  </si>
  <si>
    <t>Osaka, Japan</t>
  </si>
  <si>
    <t>Sr. Manager, Data Science</t>
  </si>
  <si>
    <t>San Francisco, CA  (+1 other)</t>
  </si>
  <si>
    <t>Data Engineer I (BLD)</t>
  </si>
  <si>
    <t>['postgresql', 'databricks', 'aws', 'pyspark', 'excel', 'power bi', 'tableau', 'git']</t>
  </si>
  <si>
    <t>SquareTrade</t>
  </si>
  <si>
    <t>['sql', 'python', 'airflow', 'unix', 'tableau']</t>
  </si>
  <si>
    <t>Data Engineer – Knowledge Graph Expert</t>
  </si>
  <si>
    <t>Omio</t>
  </si>
  <si>
    <t>['sql', 'python', 'spark', 'airflow', 'flow']</t>
  </si>
  <si>
    <t>Machine Learning Scientist (Entry Level)</t>
  </si>
  <si>
    <t>['python', 'r', 'java', 'tensorflow', 'pytorch', 'scikit-learn']</t>
  </si>
  <si>
    <t>['python', 'sql', 'nosql', 'aws', 'azure', 'gcp', 'pandas', 'numpy', 'hadoop', 'spark']</t>
  </si>
  <si>
    <t>Senior Systems Data Analyst - DHS Suitability Clearance (Telecommuter)</t>
  </si>
  <si>
    <t>AMERICAN SYSTEMS</t>
  </si>
  <si>
    <t>Senior Data Engineer (Raleigh, NC)</t>
  </si>
  <si>
    <t>Danaher Corporation</t>
  </si>
  <si>
    <t>['python', 'hadoop', 'spark']</t>
  </si>
  <si>
    <t>['sql', 'c#', 'sas', 'sas', 'sql server', 'db2', 'gcp', 'azure', 'hadoop', 'ssis']</t>
  </si>
  <si>
    <t>Pleasant Prairie, WI</t>
  </si>
  <si>
    <t>['go', 'sql', 'python', 'sql server', 'azure', 'ssrs', 'ssis']</t>
  </si>
  <si>
    <t>['sql', 'python', 'aws', 'tableau', 'looker']</t>
  </si>
  <si>
    <t>Otter Products, LLC</t>
  </si>
  <si>
    <t>['go', 'sql', 'sql server', 'azure', 'ssis', 'power bi', 'ssrs']</t>
  </si>
  <si>
    <t>Staff Business Data Analyst (Anaplan Model Builder)</t>
  </si>
  <si>
    <t>['go', 'python', 'snowflake', 'redshift', 'aws']</t>
  </si>
  <si>
    <t>Robert Bosch</t>
  </si>
  <si>
    <t>['python', 'java', 'scala', 'azure', 'aws', 'snowflake', 'hadoop', 'spark', 'ansible', 'puppet', 'terraform']</t>
  </si>
  <si>
    <t>Product Engineer I - Matching/ Data Analyst</t>
  </si>
  <si>
    <t>['java', 'sql', 'r', 'mongo', 'db2', 'cassandra', 'aws', 'oracle', 'excel', 'bitbucket', 'git']</t>
  </si>
  <si>
    <t>Marketing or Sales Data Analyst (Aventura, FL) (JO-74). Job in...</t>
  </si>
  <si>
    <t>Senior Data Engineer (Streaming)</t>
  </si>
  <si>
    <t>['databricks', 'redshift', 'snowflake', 'aws', 'gcp', 'spark', 'kafka', 'docker', 'kubernetes']</t>
  </si>
  <si>
    <t>SAS Analytical Engineer/ Data Scientist (Remote)</t>
  </si>
  <si>
    <t>Cross River</t>
  </si>
  <si>
    <t>['sas', 'sas', 'sql', 'html', 'python', 'postgresql', 'oracle', 'tableau']</t>
  </si>
  <si>
    <t>Data Scientist/ Data Analyst</t>
  </si>
  <si>
    <t>Tower Research Capital, LLC</t>
  </si>
  <si>
    <t>['c#', 'c++', 'java', 'sql', 'gcp']</t>
  </si>
  <si>
    <t>['sql', 'snowflake', 'flow']</t>
  </si>
  <si>
    <t>GoHealth</t>
  </si>
  <si>
    <t>['python', 'java', 'go', 'c#', 'ruby', 'ruby', 'c', 'c++', 'sql', 'sql server', 'azure', 'aws', 'redshift', 'databricks', 'ssis', 'ssrs', 'power bi', 'git', 'bitbucket', 'svn']</t>
  </si>
  <si>
    <t>Chandler, AZ</t>
  </si>
  <si>
    <t>['python', 'gcp', 'azure', 'hadoop', 'spark', 'word', 'excel', 'outlook', 'powerpoint']</t>
  </si>
  <si>
    <t>VanderHouwen</t>
  </si>
  <si>
    <t>['sql', 'r', 'python', 'java', 'scala', 'sql server', 'snowflake', 'redshift', 'aws', 'azure', 'databricks', 'tableau', 'power bi', 'docker', 'kubernetes']</t>
  </si>
  <si>
    <t>['excel', 'alteryx']</t>
  </si>
  <si>
    <t>Data Analyst - VP - Hybrid</t>
  </si>
  <si>
    <t>Bedford, TX</t>
  </si>
  <si>
    <t>Meetup</t>
  </si>
  <si>
    <t>['python', 'nosql', 'scala', 'assembly', 'redis', 'aws', 'redshift', 'pandas', 'spark', 'airflow', 'django']</t>
  </si>
  <si>
    <t>Cyber Defense Data Engineer</t>
  </si>
  <si>
    <t>['sql', 'python', 'r', 'java', 'javascript', 'aws', 'hadoop', 'tableau', 'power bi']</t>
  </si>
  <si>
    <t>Senior Data Scientist (up to 180K + Equity)</t>
  </si>
  <si>
    <t>['python', 'golang', 'sql', 'aws']</t>
  </si>
  <si>
    <t>Trevity LLC</t>
  </si>
  <si>
    <t>['visual basic', 'r', 'python', 'sas', 'sas', 'matlab', 'sql', 'oracle', 'excel', 'spss', 'tableau']</t>
  </si>
  <si>
    <t>Senior Staff Software Engineer - Connectors</t>
  </si>
  <si>
    <t>Singapore   (+16 others)</t>
  </si>
  <si>
    <t>['java', 'sql', 'nosql', 'sql server', 'mysql', 'oracle', 'aws', 'gcp', 'kubernetes', 'docker']</t>
  </si>
  <si>
    <t>Data Scientist II - On-site</t>
  </si>
  <si>
    <t>Western National Insurance</t>
  </si>
  <si>
    <t>['python', 'r', 'sas', 'sas', 'sql', 'tableau', 'power bi', 'ssrs']</t>
  </si>
  <si>
    <t>['c#', 'sql', 'python', 'nosql', 'sql server', 'azure', 'snowflake', 'flow', 'docker', 'kubernetes']</t>
  </si>
  <si>
    <t>Health Data Analyst - Remote</t>
  </si>
  <si>
    <t>Teacher Retirement System of Texas</t>
  </si>
  <si>
    <t>Apptegy</t>
  </si>
  <si>
    <t>['go', 'sql', 'python', 'java', 'ruby', 'ruby', 'aws', 'flow']</t>
  </si>
  <si>
    <t>Principal Data Scientist - Remote</t>
  </si>
  <si>
    <t>['python', 'r', 'julia', 'matlab', 'c++', 'go', 'spark', 'pandas', 'matplotlib']</t>
  </si>
  <si>
    <t>Data Engineer - Mid Level (San Antonio, TX)</t>
  </si>
  <si>
    <t>['sql', 'python', 'aws', 'docker', 'git']</t>
  </si>
  <si>
    <t>Office of the Chief Human Capital Officer</t>
  </si>
  <si>
    <t>QSource</t>
  </si>
  <si>
    <t>['sas', 'sas', 'sql', 'oracle', 'tableau']</t>
  </si>
  <si>
    <t>Principal Cloud Data Engineer</t>
  </si>
  <si>
    <t>['go', 'aws', 'azure']</t>
  </si>
  <si>
    <t>Technology Project Manager Senior (Data Science)</t>
  </si>
  <si>
    <t>Data Scientist (Data Architect)</t>
  </si>
  <si>
    <t>US Legislative Branch</t>
  </si>
  <si>
    <t>['python', 'sql', 'snowflake']</t>
  </si>
  <si>
    <t>['scala', 'java', 'aws', 'spring']</t>
  </si>
  <si>
    <t>Statistician (Data Scientist) - Direct Hire</t>
  </si>
  <si>
    <t>['c', 'r', 'python', 'sql', 'power bi', 'tableau']</t>
  </si>
  <si>
    <t>['sql', 'sql server', 'phoenix', 'power bi', 'tableau', 'ssrs', 'ssis']</t>
  </si>
  <si>
    <t>Business Analyst - Hybrid</t>
  </si>
  <si>
    <t>China Spring, TX</t>
  </si>
  <si>
    <t>Forge</t>
  </si>
  <si>
    <t>['python', 'r', 'aws', 'scikit-learn', 'tensorflow', 'pytorch', 'spark', 'hadoop', 'numpy', 'pandas']</t>
  </si>
  <si>
    <t>Philips Electronics</t>
  </si>
  <si>
    <t>['python', 'qlik']</t>
  </si>
  <si>
    <t>Decision Science Analyst - Mid Level</t>
  </si>
  <si>
    <t>['sql', 'sas', 'sas', 'python', 'r', 'snowflake', 'phoenix', 'tableau', 'excel']</t>
  </si>
  <si>
    <t>NBA Media Ventures, LLC.</t>
  </si>
  <si>
    <t>Yakum, Israel</t>
  </si>
  <si>
    <t>['sql', 'mysql', 'sql server', 'oracle']</t>
  </si>
  <si>
    <t>Master Data Specialist I</t>
  </si>
  <si>
    <t>['sap', 'sharepoint']</t>
  </si>
  <si>
    <t>Manager - Data Science - Data &amp; Analytics (Dallas, TX)</t>
  </si>
  <si>
    <t>American Honda Motor Co</t>
  </si>
  <si>
    <t>['python', 'r', 'redshift', 'spark', 'hadoop']</t>
  </si>
  <si>
    <t>['mongo', 'sql', 'databricks', 'redshift', 'spark', 'airflow', 'atlassian', 'bitbucket']</t>
  </si>
  <si>
    <t>Business Intelligence Expert - 4412</t>
  </si>
  <si>
    <t>['sql', 'sql server', 'oracle', 'qlik', 'sap', 'atlassian', 'jira']</t>
  </si>
  <si>
    <t>Tech Data Engineer</t>
  </si>
  <si>
    <t>['python', 'scala', 'java', 'sql', 'nosql', 'mongodb', 'mongodb', 'sql server', 'cassandra', 'neo4j', 'azure', 'aws', 'databricks', 'oracle', 'spark', 'github']</t>
  </si>
  <si>
    <t>Data Scientist. Job in Huntsville WDTN Jobs</t>
  </si>
  <si>
    <t>Federal Bureau of Investigation</t>
  </si>
  <si>
    <t>['sas', 'sas', 'sql', 'python', 'db2', 'oracle']</t>
  </si>
  <si>
    <t>Data Engineer IoT (H/F)</t>
  </si>
  <si>
    <t>Le Cheylas, France</t>
  </si>
  <si>
    <t>SYLFEN</t>
  </si>
  <si>
    <t>['python', 'sql', 'aws', 'azure', 'pandas', 'docker', 'kubernetes', 'jenkins', 'git']</t>
  </si>
  <si>
    <t>Restaurant Brands International Inc.</t>
  </si>
  <si>
    <t>['python', 'aws', 'snowflake', 'redshift', 'airflow', 'terraform']</t>
  </si>
  <si>
    <t>Johns Creek, GA</t>
  </si>
  <si>
    <t>Verizon</t>
  </si>
  <si>
    <t>['sql', 'sas', 'sas', 'python', 'hadoop', 'spark', 'tableau', 'qlik', 'looker', 'cognos', 'spss']</t>
  </si>
  <si>
    <t>Coca Cola Refreshments Canada</t>
  </si>
  <si>
    <t>['python', 'sql', 'azure', 'databricks', 'spark', 'github', 'gitlab']</t>
  </si>
  <si>
    <t>Balbix</t>
  </si>
  <si>
    <t>['python', 'java', 'scala', 'sql', 'nosql', 'mongodb', 'mongodb', 'cassandra', 'redis', 'elasticsearch']</t>
  </si>
  <si>
    <t>Senior Data Engineer - Enterprise Data Engineering</t>
  </si>
  <si>
    <t>Dateland, AZ</t>
  </si>
  <si>
    <t>['java', 'scala', 'python', 'sql', 'aws', 'spark', 'kafka']</t>
  </si>
  <si>
    <t>Sr. Data Engineer (Seattle, WA)</t>
  </si>
  <si>
    <t>['sql', 'python', 'java', 'scala', 'databricks', 'aws', 'spark', 'git']</t>
  </si>
  <si>
    <t>Data Governance Analyst –Product Support</t>
  </si>
  <si>
    <t>['spark', 'visio', 'word', 'powerpoint']</t>
  </si>
  <si>
    <t>AI Solution Manager/Senior AI Solution Manager</t>
  </si>
  <si>
    <t>['python', 'sql', 'node.js']</t>
  </si>
  <si>
    <t>Lead Fraud Data Analyst</t>
  </si>
  <si>
    <t>Data Engineer - Data&amp;AI</t>
  </si>
  <si>
    <t>['sql', 'python', 'java', 'scala', 'kotlin', 'groovy', 'go', 'snowflake', 'gcp', 'spark', 'spring', 'hadoop', 'windows', 'tableau', 'docker', 'bitbucket']</t>
  </si>
  <si>
    <t>Rochester, NY</t>
  </si>
  <si>
    <t>Data Engineer – DoD TS/SCI – Camp Humphrey – Korea</t>
  </si>
  <si>
    <t>Pacific, MO</t>
  </si>
  <si>
    <t>['nosql', 'java', 'python', 'sql', 'r', 'shell', 'hadoop', 'spark']</t>
  </si>
  <si>
    <t>Data Engineer (Remote, United States)</t>
  </si>
  <si>
    <t>['python', 'sql', 'snowflake', 'heroku', 'aws', 'kafka', 'sap', 'jira']</t>
  </si>
  <si>
    <t>Amityville, NY</t>
  </si>
  <si>
    <t>Animal and Plant Health Inspection Service</t>
  </si>
  <si>
    <t>Burlington, MA</t>
  </si>
  <si>
    <t>US Department of Transportation</t>
  </si>
  <si>
    <t>['sql', 'sas', 'sas', 'sql server', 'ssis', 'ssrs']</t>
  </si>
  <si>
    <t>['sql', 'python', 'sas', 'sas', 'numpy', 'slack']</t>
  </si>
  <si>
    <t>Junior Data Quality Specialist with financial background</t>
  </si>
  <si>
    <t>Tirana, Albania</t>
  </si>
  <si>
    <t>['sql', 'oracle', 'excel']</t>
  </si>
  <si>
    <t>Management and Program Analyst (Data Protection)</t>
  </si>
  <si>
    <t>Senior iOS Engineer (Data science team)</t>
  </si>
  <si>
    <t>Flo Health</t>
  </si>
  <si>
    <t>['swift', 'c', 'github']</t>
  </si>
  <si>
    <t>['python', 'aws', 'snowflake', 'kafka', 'airflow']</t>
  </si>
  <si>
    <t>Senior Data Engineer (Milwaukee, WI)</t>
  </si>
  <si>
    <t>North Charleston, SC</t>
  </si>
  <si>
    <t>['sas', 'sas', 'r', 'vba', 'sql', 'python', 'c', 'c++', 'java', 'aws', 'pyspark', 'excel']</t>
  </si>
  <si>
    <t>Lead Software Engineer (Data Engineering)</t>
  </si>
  <si>
    <t>['sql', 'java', 'azure', 'spark', 'airflow', 'excel', 'ssis']</t>
  </si>
  <si>
    <t>['python', 'nosql', 'dynamodb', 'cassandra', 'aws', 'spark', 'hadoop', 'kafka', 'flow']</t>
  </si>
  <si>
    <t>['python', 'sql', 'java']</t>
  </si>
  <si>
    <t>Senior Data Analyst, Credit Policy</t>
  </si>
  <si>
    <t>Lemont, IL</t>
  </si>
  <si>
    <t>U.S. Department of Energy (DOE)</t>
  </si>
  <si>
    <t>['python', 'r', 'azure', 'power bi']</t>
  </si>
  <si>
    <t>['sql', 'python', 'r', 'c', 'aws', 'gcp', 'tensorflow', 'pytorch', 'express']</t>
  </si>
  <si>
    <t>Senior Data Engineer (Salt Lake City, UT)</t>
  </si>
  <si>
    <t>Data Analyst, Trust &amp; Safety</t>
  </si>
  <si>
    <t>OpenWeb</t>
  </si>
  <si>
    <t>['sql', 'bigquery', 'spark', 'tableau']</t>
  </si>
  <si>
    <t>Senior Data Engineer ETL/Oracle</t>
  </si>
  <si>
    <t>['shell', 'java', 'oracle', 'snowflake', 'unix', 'splunk', 'flow', 'git']</t>
  </si>
  <si>
    <t>Global Financial Crimes Compliance Data Scientist - Senior Associate</t>
  </si>
  <si>
    <t>JPMorgan Chase Bank, N.A.</t>
  </si>
  <si>
    <t>Data Science- Technical</t>
  </si>
  <si>
    <t>DHS Headquarters</t>
  </si>
  <si>
    <t>['r', 'sas', 'sas', 'c', 'aws', 'splunk', 'tableau', 'spss', 'flow']</t>
  </si>
  <si>
    <t>Statistician (Data Scientist)</t>
  </si>
  <si>
    <t>Covington, KY</t>
  </si>
  <si>
    <t>Criminal Investigation &amp; Law Enforcement | IRS Careers</t>
  </si>
  <si>
    <t>['sql', 'python', 'dynamodb', 'snowflake', 'redshift', 'databricks', 'spark', 'airflow', 'pyspark']</t>
  </si>
  <si>
    <t>['sql', 'python', 'r', 'tableau', 'powerpoint']</t>
  </si>
  <si>
    <t>Data Scientist II – Identity Protection</t>
  </si>
  <si>
    <t>['sas', 'sas', 'python', 'sql', 'nosql', 'hadoop', 'spark', 'jquery', 'tableau']</t>
  </si>
  <si>
    <t>Customer Loyalty SLA Control Tower &amp; Data Analyst</t>
  </si>
  <si>
    <t>Sr. Data Analyst (JO-08)</t>
  </si>
  <si>
    <t>Senior Data Scientist – Digital Effectiveness – Operations ...</t>
  </si>
  <si>
    <t>Cox Corporate Services</t>
  </si>
  <si>
    <t>['sql', 'python', 'aws', 'pandas', 'numpy', 'scikit-learn', 'pyspark', 'tableau', 'git']</t>
  </si>
  <si>
    <t>Data Scientist I or II - Checks and Deposits</t>
  </si>
  <si>
    <t>['sas', 'sas', 'python', 'r', 'sql', 'nosql', 'hadoop', 'spark', 'jquery', 'tableau']</t>
  </si>
  <si>
    <t>Maven Wave Partners</t>
  </si>
  <si>
    <t>['python', 'java', 'sql', 'aws', 'azure', 'gcp', 'bigquery', 'redshift', 'snowflake', 'spark', 'hadoop']</t>
  </si>
  <si>
    <t>US Army</t>
  </si>
  <si>
    <t>Lakewood, CO</t>
  </si>
  <si>
    <t>Office of the Secretary of the Interior</t>
  </si>
  <si>
    <t>Data Scientist/ Business Intelligence Consultant (m/f/div)</t>
  </si>
  <si>
    <t>Leinfelden-Echterdingen, Germany</t>
  </si>
  <si>
    <t>['julia', 'spark']</t>
  </si>
  <si>
    <t>Senior Applied Scientist - Delivery</t>
  </si>
  <si>
    <t>['sql', 'db2', 'sql server', 'mysql', 'oracle', 'hadoop', 'sap']</t>
  </si>
  <si>
    <t>['python', 'sql', 'matlab', 'aws', 'spark', 'tensorflow', 'pytorch', 'scikit-learn', 'numpy', 'pandas', 'kafka', 'spring']</t>
  </si>
  <si>
    <t>['python', 'r', 'shell', 'vba', 'sas', 'sas', 'oracle', 'numpy', 'pandas', 'scikit-learn', 'jupyter', 'unix']</t>
  </si>
  <si>
    <t>Fannie Mae</t>
  </si>
  <si>
    <t>['python', 'java', 'sql', 'shell', 'aws', 'redshift', 'spring', 'angular', 'unix', 'docker', 'jenkins', 'git']</t>
  </si>
  <si>
    <t>High Point, NC</t>
  </si>
  <si>
    <t>['sql', 'sql server', 'ssrs', 'tableau', 'power bi', 'flow', 'gitlab']</t>
  </si>
  <si>
    <t>Data Engineer Principal, Pharmacy Services (Hybrid)</t>
  </si>
  <si>
    <t>['sql', 'nosql', 'python', 'hadoop']</t>
  </si>
  <si>
    <t>Analytics Senior Data Engineer</t>
  </si>
  <si>
    <t>CDPHP</t>
  </si>
  <si>
    <t>['sql', 'python', 'scala', 'java', 'r', 'shell', 'bash', 'sas', 'sas', 'go', 'aws', 'redshift', 'pyspark']</t>
  </si>
  <si>
    <t>Data Engineer (Hybrid location)</t>
  </si>
  <si>
    <t>Columbia Sportswear</t>
  </si>
  <si>
    <t>Oak Ridge, TN</t>
  </si>
  <si>
    <t>Oak Ridge National Laboratory</t>
  </si>
  <si>
    <t>['python', 'c++', 'html', 'pytorch', 'tensorflow', 'word']</t>
  </si>
  <si>
    <t>Fivesky</t>
  </si>
  <si>
    <t>Social Science Analyst (Senior Data Scientist)</t>
  </si>
  <si>
    <t>Office of the Secretary of Health and Human Services</t>
  </si>
  <si>
    <t>HRIS Analyst</t>
  </si>
  <si>
    <t>Seneca Family of Agencies</t>
  </si>
  <si>
    <t>['sql', 'excel', 'looker', 'cognos', 'tableau', 'power bi']</t>
  </si>
  <si>
    <t>CNIC Careers</t>
  </si>
  <si>
    <t>Manager, Machine Learning Engineering</t>
  </si>
  <si>
    <t>['typescript', 'python', 'scala', 'java', 'aws', 'azure', 'react', 'scikit-learn', 'pytorch', 'spark', 'tensorflow']</t>
  </si>
  <si>
    <t>['shell', 'aws', 'gcp', 'azure', 'redshift', 'snowflake', 'databricks', 'spark', 'kafka']</t>
  </si>
  <si>
    <t>Sr Applied Scientist, Special Projects</t>
  </si>
  <si>
    <t>Bioinformatics Analyst</t>
  </si>
  <si>
    <t>Indiana University</t>
  </si>
  <si>
    <t>Machine Learning Manager</t>
  </si>
  <si>
    <t>['r', 'matlab', 'python', 'sql', 'aws', 'numpy', 'scikit-learn', 'pandas', 'spark']</t>
  </si>
  <si>
    <t>Healthcare Data Analyst- Hybrid</t>
  </si>
  <si>
    <t>['sas', 'sas', 'go']</t>
  </si>
  <si>
    <t>Principal Data Engineer (Remote U.S. OK)</t>
  </si>
  <si>
    <t>Data Engineer Jobs</t>
  </si>
  <si>
    <t>Amplify Federal</t>
  </si>
  <si>
    <t>['sql', 'python', 'java', 'spark', 'kafka', 'airflow']</t>
  </si>
  <si>
    <t>['sas', 'sas', 'shell']</t>
  </si>
  <si>
    <t>Manager, Data Science (Remote)</t>
  </si>
  <si>
    <t>Mt Vernon, AL</t>
  </si>
  <si>
    <t>XPO Logistics</t>
  </si>
  <si>
    <t>['r', 'python', 'sql', 'numpy', 'pandas', 'plotly', 'matplotlib']</t>
  </si>
  <si>
    <t>IT Appl/Report Developer (Trillium Connections Data Engineer)</t>
  </si>
  <si>
    <t>TRILLIUM HEALTH RESOURCES</t>
  </si>
  <si>
    <t>['sql', 'nosql', 'c#', 'r', 'python', 'sql server', 'mysql', 'oracle', 'aws', 'azure', 'ssrs', 'ssis', 'spss', 'power bi']</t>
  </si>
  <si>
    <t>Manager, Data Engineer - Remote</t>
  </si>
  <si>
    <t>['scala', 'nosql', 'python', 'java', 'elasticsearch', 'cassandra', 'aws', 'azure', 'redshift', 'snowflake', 'hadoop', 'spark', 'airflow', 'kafka', 'angular']</t>
  </si>
  <si>
    <t>Assistant Vice President, Data Scientist</t>
  </si>
  <si>
    <t>Barclays</t>
  </si>
  <si>
    <t>['python', 'spark', 'pandas', 'tensorflow', 'keras', 'pytorch', 'git', 'bitbucket']</t>
  </si>
  <si>
    <t>Staff Data Engineer, Enterprise Insights - Slack</t>
  </si>
  <si>
    <t>Salesforce</t>
  </si>
  <si>
    <t>['sql', 'python', 'scala', 'nosql', 'snowflake', 'aws', 'gcp', 'azure', 'airflow', 'spark', 'hadoop', 'slack']</t>
  </si>
  <si>
    <t>Machine Learning Data Scientist, Mid</t>
  </si>
  <si>
    <t>['python', 'r', 'matlab', 'java', 'aws', 'azure']</t>
  </si>
  <si>
    <t>Sleek</t>
  </si>
  <si>
    <t>['python', 'sql', 'r', 'excel', 'tableau', 'sheets']</t>
  </si>
  <si>
    <t>Data Engineer (TS/FSP)</t>
  </si>
  <si>
    <t>['python', 'r', 'sql', 'spark', 'kubernetes']</t>
  </si>
  <si>
    <t>['python', 'scala', 'sql', 'aws', 'snowflake', 'redshift', 'hadoop', 'spark', 'airflow', 'pyspark']</t>
  </si>
  <si>
    <t>usagov</t>
  </si>
  <si>
    <t>Data Analyst, Research and Development</t>
  </si>
  <si>
    <t>Huntington Beach, CA</t>
  </si>
  <si>
    <t>Adecco Medical &amp; Science</t>
  </si>
  <si>
    <t>Homestead, FL</t>
  </si>
  <si>
    <t>Activision Blizzard</t>
  </si>
  <si>
    <t>['nosql', 'mongodb', 'mongodb', 'python', 'c#', 'mysql', 'mariadb', 'cassandra', 'elasticsearch', 'aws', 'azure', 'bigquery', 'snowflake', 'redshift', 'tableau', 'git', 'jira']</t>
  </si>
  <si>
    <t>['python', 'r', 'sql', 'azure', 'aws', 'pyspark', 'hadoop', 'spark', 'pytorch']</t>
  </si>
  <si>
    <t>Data Analyst II - BIS</t>
  </si>
  <si>
    <t>City National Bank (CNB)</t>
  </si>
  <si>
    <t>['sas', 'sas', 'sql', 'crystal', 't-sql', 'vba', 'c++', 'c#', 'javascript', 'mysql', 'express', 'sharepoint', 'sap', 'tableau', 'ms access']</t>
  </si>
  <si>
    <t>HQ USAF and Support Elements</t>
  </si>
  <si>
    <t>Lead - Data Analytics</t>
  </si>
  <si>
    <t>['sql', 'sql server', 'oracle', 'azure', 'ssis']</t>
  </si>
  <si>
    <t>Data Scientist – AI for Intelligent Vehicles</t>
  </si>
  <si>
    <t>Argonne National Laboratory</t>
  </si>
  <si>
    <t>Senior Data Scientist - Analytics (Crypto)</t>
  </si>
  <si>
    <t>['python', 'r', 'sql', 'numpy', 'pandas', 'airflow']</t>
  </si>
  <si>
    <t>['python', 'r', 'sas', 'sas', 'nosql', 'hadoop', 'spark']</t>
  </si>
  <si>
    <t>Nominet</t>
  </si>
  <si>
    <t>Data Analyst - Payroll Operations</t>
  </si>
  <si>
    <t>Big Data Engineer - PySpark (Remote)</t>
  </si>
  <si>
    <t>['aws', 'snowflake', 'databricks', 'redshift', 'spark', 'pyspark', 'hadoop', 'kafka', 'express']</t>
  </si>
  <si>
    <t>Xometry</t>
  </si>
  <si>
    <t>Health Data Scientist, Senior</t>
  </si>
  <si>
    <t>['azure', 'tensorflow', 'pytorch', 'docker', 'kubernetes']</t>
  </si>
  <si>
    <t>Data Engineer, IT Applications Engineering</t>
  </si>
  <si>
    <t>['sql', 'nosql', 'python', 'r', 'sql server', 'mysql', 'airflow', 'pandas', 'numpy', 'tensorflow', 'keras', 'spark', 'kafka', 'hadoop', 'ssis', 'tableau']</t>
  </si>
  <si>
    <t>Data Engineering Tech Lead</t>
  </si>
  <si>
    <t>['sas', 'sas', 'sql', 'python', 'bigquery', 'airflow', 'microstrategy', 'excel']</t>
  </si>
  <si>
    <t>ICM Financial Data Analyst (Hybrid)</t>
  </si>
  <si>
    <t>Regional Business Data Analyst</t>
  </si>
  <si>
    <t>JBAndrews</t>
  </si>
  <si>
    <t>Airlines Reporting Corporation</t>
  </si>
  <si>
    <t>['python', 'nosql', 'sql', 'java', 'dynamodb', 'aws', 'snowflake', 'azure', 'redshift', 'react', 'tableau', 'cognos', 'qlik', 'looker', 'jenkins', 'git', 'jira', 'confluence']</t>
  </si>
  <si>
    <t>First Trust Capital Management L.P.</t>
  </si>
  <si>
    <t>Lead Data Engineer - L5</t>
  </si>
  <si>
    <t>E-Solutions</t>
  </si>
  <si>
    <t>['python', 'sql', 'databricks', 'azure', 'spark', 'pyspark']</t>
  </si>
  <si>
    <t>senior analyst - data management .</t>
  </si>
  <si>
    <t>Ally Financial</t>
  </si>
  <si>
    <t>['sql', 'python', 'sas', 'sas', 'sql server', 'snowflake', 'aws', 'oracle', 'hadoop', 'tableau']</t>
  </si>
  <si>
    <t>Paragon Systems, Inc</t>
  </si>
  <si>
    <t>['sql', 'c', 'aws']</t>
  </si>
  <si>
    <t>Staff Data Engineer - Global Intelligence</t>
  </si>
  <si>
    <t>['python', 'go', 'java', 'c++', 'sql', 'nosql', 'mysql', 'cassandra', 'hadoop', 'kafka']</t>
  </si>
  <si>
    <t>Data Science &amp; Technology Integration - Engineer</t>
  </si>
  <si>
    <t>['r', 'python', 'sql', 'bash', 'spark', 'linux', 'excel', 'docker']</t>
  </si>
  <si>
    <t>Data Modeler</t>
  </si>
  <si>
    <t>['sql', 'oracle', 'spark', 'git']</t>
  </si>
  <si>
    <t>Data Engineer - Spark/Scala - H/F</t>
  </si>
  <si>
    <t>Boulogne-Billancourt, France</t>
  </si>
  <si>
    <t>Mexico, MO</t>
  </si>
  <si>
    <t>['gcp', 'snowflake', 'redshift', 'tableau']</t>
  </si>
  <si>
    <t>SAS Data Analyst (Hybrid)</t>
  </si>
  <si>
    <t>Archimedes Global</t>
  </si>
  <si>
    <t>['sas', 'sas', 'spss', 'word', 'excel', 'powerpoint']</t>
  </si>
  <si>
    <t>['snowflake', 'airflow', 'spark', 'sap']</t>
  </si>
  <si>
    <t>Brampton, ON, Canada</t>
  </si>
  <si>
    <t>['python', 'sql', 'r', 'snowflake', 'airflow', 'tableau']</t>
  </si>
  <si>
    <t>3+ YOE Data Analyst - eCommerce - SQL and Tableau,</t>
  </si>
  <si>
    <t>Senior Data Engineer, Data Protection &amp; Privacy</t>
  </si>
  <si>
    <t>['sql', 'html', 'javascript', 'python', 'c#', 'shell', 'powershell', 'r', 'scala', 'mysql', 'couchbase', 'bigquery', 'oracle', 'gcp', 'databricks', 'kafka', 'hadoop', 'looker', 'power bi', 'tableau', 'qlik', 'github']</t>
  </si>
  <si>
    <t>Data Scientist Mid-Level (Charlotte, NC)</t>
  </si>
  <si>
    <t>['python', 'sql', 'r', 'sas', 'sas', 'scikit-learn', 'numpy', 'pandas', 'powerpoint']</t>
  </si>
  <si>
    <t>Data Analyst - 2nd Shift</t>
  </si>
  <si>
    <t>Alburtis, PA</t>
  </si>
  <si>
    <t>Kuehne + Nagel</t>
  </si>
  <si>
    <t>Basis Technologies</t>
  </si>
  <si>
    <t>['sql', 'python', 'scala', 'mysql', 'snowflake', 'oracle', 'aws', 'hadoop', 'spark', 'kafka', 'power bi', 'looker', 'kubernetes', 'docker', 'jenkins', 'github']</t>
  </si>
  <si>
    <t>['sql', 'python', 'java', 'r', 'c#', 'c++', 'c', 'sql server', 'postgresql', 'aws', 'azure', 'gcp', 'snowflake', 'redshift', 'aurora', 'bigquery', 'oracle', 'databricks', 'spark', 'kafka', 'hadoop', 'git', 'docker', 'kubernetes', 'jenkins']</t>
  </si>
  <si>
    <t>Sage Intacct</t>
  </si>
  <si>
    <t>Data Science Manager II - Delivery</t>
  </si>
  <si>
    <t>['sql', 'python', 'tableau', 'looker']</t>
  </si>
  <si>
    <t>Data Model Manager</t>
  </si>
  <si>
    <t>Big Data Engineer, Senior</t>
  </si>
  <si>
    <t>['scala', 'databricks', 'spark', 'tableau', 'splunk', 'docker']</t>
  </si>
  <si>
    <t>Senior Transportation Scheduling and Data Analyst - NYC Ferry</t>
  </si>
  <si>
    <t>Hornblower Inc</t>
  </si>
  <si>
    <t>['sql', 'python', 'r', 'sas', 'sas', 'tableau', 'power bi', 'spss', 'excel']</t>
  </si>
  <si>
    <t>Omnidian</t>
  </si>
  <si>
    <t>['sql', 'scala', 'python', 'crystal', 'gcp', 'bigquery', 'wire']</t>
  </si>
  <si>
    <t>AVP, Strategic Analytics Services - Data Science</t>
  </si>
  <si>
    <t>Arch Capital Group</t>
  </si>
  <si>
    <t>['python', 'r', 'sql', 'azure', 'databricks', 'snowflake', 'arch', 'github']</t>
  </si>
  <si>
    <t>['python', 'spark', 'kubernetes', 'docker', 'jenkins', 'terraform']</t>
  </si>
  <si>
    <t>Lead Software Engineer (Blockchain)</t>
  </si>
  <si>
    <t>Mali</t>
  </si>
  <si>
    <t>Cere Network</t>
  </si>
  <si>
    <t>C2R Ventures</t>
  </si>
  <si>
    <t>['python', 'matlab', 'r', 'pandas', 'numpy']</t>
  </si>
  <si>
    <t>['sql', 't-sql', 'sql server', 'azure', 'ssrs', 'ssis']</t>
  </si>
  <si>
    <t>ESPERANZA HEALTH CENTERS</t>
  </si>
  <si>
    <t>['c', 'sql', 'power bi']</t>
  </si>
  <si>
    <t>Data Engineer - ETL pipelines/Spark/API - Empowering Video Creators</t>
  </si>
  <si>
    <t>['python', 'scala', 'sql', 'aws', 'redshift', 'spark', 'pandas', 'node']</t>
  </si>
  <si>
    <t>['python', 'shell', 'sql', 'mysql', 'aws', 'oracle', 'hadoop', 'airflow', 'spark']</t>
  </si>
  <si>
    <t>Principal Data Engineer - Design and Architecture</t>
  </si>
  <si>
    <t>Principal Data Engineer - Healthcare, ETL, AWS, Spark</t>
  </si>
  <si>
    <t>['sql', 'python', 'aws', 'snowflake', 'spark', 'hadoop', 'tableau', 'microstrategy', 'word']</t>
  </si>
  <si>
    <t>SUPERVISORY DATA SCIENTIST</t>
  </si>
  <si>
    <t>LeaseQuery.com</t>
  </si>
  <si>
    <t>['sql', 'python', 'shell', 'postgresql', 'sql server', 'aws', 'snowflake', 'tableau', 'atlassian', 'git', 'jira', 'slack']</t>
  </si>
  <si>
    <t>Momento USA LLC</t>
  </si>
  <si>
    <t>['sql', 'sql server', 'microstrategy']</t>
  </si>
  <si>
    <t>DATA SCIENTIST (INFORMATION/DATA ARCHITECT)</t>
  </si>
  <si>
    <t>Boyers, PA</t>
  </si>
  <si>
    <t>Defense Counterintelligence and Security Agency</t>
  </si>
  <si>
    <t>['python', 'java', 'kotlin', 'tensorflow', 'pytorch', 'spark', 'airflow', 'kafka', 'kubernetes']</t>
  </si>
  <si>
    <t>Senior Data Engineer // Dallas, TX</t>
  </si>
  <si>
    <t>['go', 'python', 'scala', 'sql', 'azure', 'databricks']</t>
  </si>
  <si>
    <t>Junior Data Engineer in FinTech</t>
  </si>
  <si>
    <t>['sql', 'python', 'javascript', 'c#', 'snowflake', 'bigquery', 'redshift', 'ssis', 'looker', 'tableau']</t>
  </si>
  <si>
    <t>Data Engineer - Data Transfer Project</t>
  </si>
  <si>
    <t>Sophia Genetics</t>
  </si>
  <si>
    <t>Data Scientist - (Remote)</t>
  </si>
  <si>
    <t>['python', 'ruby', 'ruby', 'r', 'matlab', 'scala', 'java', 'sas', 'sas', 'sql', 'hadoop', 'spark', 'kafka', 'tensorflow', 'pytorch', 'keras', 'spss', 'tableau']</t>
  </si>
  <si>
    <t>['sql', 't-sql', 'sql server', 'ssis', 'ssrs', 'power bi', 'tableau', 'flow']</t>
  </si>
  <si>
    <t>Data Engineer/Senior Data Engineer, IT Analytics</t>
  </si>
  <si>
    <t>American Airlines</t>
  </si>
  <si>
    <t>['sql', 'python', 'mongodb', 'mongodb', 'cassandra', 'sql server', 'azure', 'databricks', 'oracle', 'snowflake', 'spark', 'unix', 'power bi', 'cognos', 'tableau', 'alteryx', 'github', 'jenkins', 'terraform']</t>
  </si>
  <si>
    <t>Staff Software Development Engineer in Test, Data</t>
  </si>
  <si>
    <t>Xinyi District, Taipei City, Taiwan</t>
  </si>
  <si>
    <t>['python', 'go', 'java', 'sql', 'no-sql', 'elasticsearch', 'docker', 'kubernetes']</t>
  </si>
  <si>
    <t>['shell', 'java', 'scala', 'python', 'oracle', 'unix', 'linux']</t>
  </si>
  <si>
    <t>['azure', 'databricks', 'power bi']</t>
  </si>
  <si>
    <t>Principal Data Engineer - North Dallas or Detroit Metro</t>
  </si>
  <si>
    <t>Comerica</t>
  </si>
  <si>
    <t>Ronin Staffing</t>
  </si>
  <si>
    <t>Data Visualization Developer Analyst</t>
  </si>
  <si>
    <t>['sas', 'sas', 'python', 'bash', 'powershell', 'azure', 'aws', 'kubernetes', 'ansible', 'puppet', 'jira', 'confluence']</t>
  </si>
  <si>
    <t>Team Lead Data Science</t>
  </si>
  <si>
    <t>Darrow</t>
  </si>
  <si>
    <t>Data Engineer (on-site) (Dallas, TX)</t>
  </si>
  <si>
    <t>['sql', 'scala', 'java', 'python', 'redshift', 'databricks', 'aws', 'spark']</t>
  </si>
  <si>
    <t>Physical Scientist</t>
  </si>
  <si>
    <t>Tuscaloosa, AL</t>
  </si>
  <si>
    <t>US Department of Commerce</t>
  </si>
  <si>
    <t>['python', 'scala', 'django']</t>
  </si>
  <si>
    <t>Senior Associate Data Engineering</t>
  </si>
  <si>
    <t>['scala', 'nosql', 'sql', 'dynamodb', 'sql server', 'azure', 'databricks', 'redshift', 'oracle', 'aws', 'spark', 'kafka']</t>
  </si>
  <si>
    <t>Senior Data Engineer/ PySpark/ AWS</t>
  </si>
  <si>
    <t>Qlik Data Engineer</t>
  </si>
  <si>
    <t>Kanda Software</t>
  </si>
  <si>
    <t>Senior Azure Data Engineer (Remote W2) - RPO Will</t>
  </si>
  <si>
    <t>['python', 'sql', 'sql server', 'azure', 'kafka', 'spark']</t>
  </si>
  <si>
    <t>Business Data Scientist</t>
  </si>
  <si>
    <t>['python', 'sql', 'mysql', 'sql server', 'postgresql', 'oracle', 'spark', 'jupyter', 'kafka', 'kubernetes', 'docker']</t>
  </si>
  <si>
    <t>Data and Reporting Engineer</t>
  </si>
  <si>
    <t>Credit Union of Denver</t>
  </si>
  <si>
    <t>['c#', 'sql', 'go', 'sql server', 'azure', 'databricks']</t>
  </si>
  <si>
    <t>['sql', 'java', 'c++', 'javascript', 'python', 'elasticsearch', 'snowflake', 'kafka', 'spark']</t>
  </si>
  <si>
    <t>Thomson Reuters</t>
  </si>
  <si>
    <t>['python', 'sql', 'aws', 'pyspark', 'pytorch']</t>
  </si>
  <si>
    <t>['shell', 'sql', 'python', 'scala', 'db2', 'postgresql', 'mysql', 'oracle', 'azure', 'hadoop', 'spark', 'airflow', 'unix', 'tableau']</t>
  </si>
  <si>
    <t>Data Engineer II R-14756</t>
  </si>
  <si>
    <t>['python', 'java', 'aws', 'excel']</t>
  </si>
  <si>
    <t>['python', 'sql', 'gcp', 'azure', 'aws']</t>
  </si>
  <si>
    <t>Specialist, Data Engineer/Database Administrator (Snowflake or...</t>
  </si>
  <si>
    <t>['sql', 'r', 'python', 'shell', 'perl', 'ruby', 'ruby', 'snowflake', 'spark', 'unix', 'jenkins', 'git', 'unity', 'jira', 'confluence']</t>
  </si>
  <si>
    <t>Greenville, WI</t>
  </si>
  <si>
    <t>School Specialty</t>
  </si>
  <si>
    <t>['sql', 'nosql', 'oracle', 'redshift', 'snowflake', 'bigquery', 'hadoop', 'spark', 'kafka', 'tableau', 'power bi']</t>
  </si>
  <si>
    <t>['java', 'python', 'sql', 'nosql', 'oracle', 'pyspark', 'hadoop', 'spark', 'airflow', 'kafka', 'jenkins', 'git']</t>
  </si>
  <si>
    <t>Senior Data Engineer (Big Data) (REF501E)</t>
  </si>
  <si>
    <t>['java', 'sql', 'perl', 'scala', 'python', 'db2', 'aws', 'snowflake', 'kafka', 'spark', 'unix', 'git']</t>
  </si>
  <si>
    <t>CorgiAI</t>
  </si>
  <si>
    <t>['python', 'mysql', 'postgresql', 'redis', 'aws', 'gcp', 'azure', 'snowflake', 'git']</t>
  </si>
  <si>
    <t>['sql', 'python', 'snowflake', 'excel', 'sheets', 'github']</t>
  </si>
  <si>
    <t>Senior Data Engineer (On-Site) (Greater NYC Area, NY)</t>
  </si>
  <si>
    <t>['python', 'sql', 'aws', 'aurora', 'hadoop', 'spark', 'airflow', 'linux']</t>
  </si>
  <si>
    <t>Data Analyst, CG-0301-14</t>
  </si>
  <si>
    <t>Federal Deposit Insurance Corporation</t>
  </si>
  <si>
    <t>['python', 'java', 'scala', 'sql', 'r', 'aws', 'snowflake', 'redshift', 'github']</t>
  </si>
  <si>
    <t>Data Engineer, Cell Quality Engineering</t>
  </si>
  <si>
    <t>['sql', 'python', 'seaborn', 'matplotlib', 'hadoop', 'spark', 'powerpoint']</t>
  </si>
  <si>
    <t>Actuarial Data Scientist - Remote</t>
  </si>
  <si>
    <t>['python', 'scala', 'sql', 'snowflake', 'azure', 'tensorflow', 'keras', 'scikit-learn', 'spark', 'pyspark', 'unix', 'tableau', 'power bi', 'github']</t>
  </si>
  <si>
    <t>['python', 'r', 'sql', 'airflow', 'fastapi', 'docker', 'git', 'jenkins']</t>
  </si>
  <si>
    <t>Senior Data Engineer - Automation and Analytics</t>
  </si>
  <si>
    <t>['sql', 'r', 'python', 'airflow', 'tableau']</t>
  </si>
  <si>
    <t>Supervisory Statistician (Data Scientist) - Direct Hire</t>
  </si>
  <si>
    <t>Shape</t>
  </si>
  <si>
    <t>['go', 'sql', 'python', 'r', 'azure']</t>
  </si>
  <si>
    <t>Erlanger, KY</t>
  </si>
  <si>
    <t>['nosql', 't-sql', 'sql', 'python', 'scala', 'powershell', 'sql server', 'azure', 'databricks', 'pyspark', 'sap']</t>
  </si>
  <si>
    <t>INTERDISCIPLINARY INDUSTRIAL ENGINEER/OPERATIONS RESEARCH...</t>
  </si>
  <si>
    <t>['r', 'python', 'c', 'tableau']</t>
  </si>
  <si>
    <t>Leuven, Belgium</t>
  </si>
  <si>
    <t>APIXA</t>
  </si>
  <si>
    <t>['c++', 'python', 'azure', 'windows', 'linux', 'jenkins']</t>
  </si>
  <si>
    <t>Senior Data Scientist- Guidewire Analytics - (Remote Option / USA)</t>
  </si>
  <si>
    <t>Guidewire Software Inc.</t>
  </si>
  <si>
    <t>['python', 'r', 'sql', 'go', 'excel']</t>
  </si>
  <si>
    <t>Product Lifecycle Data Analyst ( Associate, Mid-level, Experienced)</t>
  </si>
  <si>
    <t>San Marino, CA</t>
  </si>
  <si>
    <t>Data Scientist – Finance</t>
  </si>
  <si>
    <t>['python', 'sql', 'aws', 'numpy', 'pandas', 'scikit-learn', 'matplotlib', 'seaborn', 'plotly', 'power bi', 'tableau', 'docker']</t>
  </si>
  <si>
    <t>Data Scientist - Retail / Mobility</t>
  </si>
  <si>
    <t>Shell</t>
  </si>
  <si>
    <t>['shell', 'databricks']</t>
  </si>
  <si>
    <t>Lead Data Engineer - Cyber Tech</t>
  </si>
  <si>
    <t>Staff Data Scientist, Strategic Planning &amp; Forecasting</t>
  </si>
  <si>
    <t>Course Hero</t>
  </si>
  <si>
    <t>['python', 'r', 'sql', 'aws', 'bigquery', 'airflow', 'spark', 'tableau']</t>
  </si>
  <si>
    <t>Lead Supply Chain Data Scientist (REMOTE)</t>
  </si>
  <si>
    <t>Abercrombie &amp; Fitch Co.</t>
  </si>
  <si>
    <t>['sql', 'python', 'r', 'azure', 'snowflake', 'databricks']</t>
  </si>
  <si>
    <t>Voice/Data Engineer</t>
  </si>
  <si>
    <t>['powershell', 'windows', 'linux']</t>
  </si>
  <si>
    <t>Arbit</t>
  </si>
  <si>
    <t>['python', 'sql', 'nosql', 'mongodb', 'mongodb', 'mysql', 'postgresql', 'cassandra', 'snowflake', 'spark', 'docker']</t>
  </si>
  <si>
    <t>Hitachi</t>
  </si>
  <si>
    <t>['java', 'sql', 'linux', 'git', 'jira']</t>
  </si>
  <si>
    <t>US E - GPS Advisory - Senior Data Analyst - R&amp;LS/CCOR - Talent...</t>
  </si>
  <si>
    <t>['java', 'html', 'spark', 'hadoop', 'react', 'spring', 'docker', 'jenkins', 'git', 'jira']</t>
  </si>
  <si>
    <t>Data Analyst - Term</t>
  </si>
  <si>
    <t>['python', 'matlab', 'angular']</t>
  </si>
  <si>
    <t>['python', 'scala', 'sql', 'java', 'aws', 'snowflake', 'redshift', 'hadoop', 'spark', 'airflow', 'pyspark']</t>
  </si>
  <si>
    <t>Sentinel (GBSD) Associate Data Scientist - 9633</t>
  </si>
  <si>
    <t>['r', 'sql', 'sql server', 'postgresql', 'oracle', 'hadoop', 'tableau', 'power bi', 'ssis', 'alteryx']</t>
  </si>
  <si>
    <t>Accounting Data Analyst</t>
  </si>
  <si>
    <t>Masco Corporation</t>
  </si>
  <si>
    <t>['t-sql', 'python', 'powershell', 'c#', 'azure', 'databricks', 'ssis', 'excel', 'tableau', 'ssrs', 'qlik', 'dax', 'word', 'powerpoint', 'outlook']</t>
  </si>
  <si>
    <t>BI Data Engineer, Lead</t>
  </si>
  <si>
    <t>RSM US</t>
  </si>
  <si>
    <t>['sql', 'azure', 'databricks', 'ssis']</t>
  </si>
  <si>
    <t>Lead Data Analyst (Charlotte, NC)</t>
  </si>
  <si>
    <t>Sr. Data Analyst - Customer Education (Remote)</t>
  </si>
  <si>
    <t>Toast</t>
  </si>
  <si>
    <t>['sql', 'snowflake', 'looker', 'asana', 'jira']</t>
  </si>
  <si>
    <t>Manager, Data Engineering (Remote-Eligible)</t>
  </si>
  <si>
    <t>Senior Data Engineer (Unannounced Project)</t>
  </si>
  <si>
    <t>ArenaNet</t>
  </si>
  <si>
    <t>['python', 'scala', 'databricks', 'redshift', 'snowflake', 'spark', 'airflow', 'kafka', 'jenkins']</t>
  </si>
  <si>
    <t>['sql', 'python', 'r', 'scala', 'java', 'bash', 'elasticsearch', 'aws', 'azure', 'gcp', 'tensorflow', 'keras', 'hadoop', 'spark', 'flask', 'unix', 'tableau', 'power bi', 'git']</t>
  </si>
  <si>
    <t>Sr. Actuarial Data Scientist</t>
  </si>
  <si>
    <t>['python', 'r', 'sas', 'sas', 'matlab', 'sql']</t>
  </si>
  <si>
    <t>San Mateo, CA   (+2 others)</t>
  </si>
  <si>
    <t>PlayStation</t>
  </si>
  <si>
    <t>['sql', 'mysql', 'snowflake', 'hadoop']</t>
  </si>
  <si>
    <t>['go', 'sql', 'r', 'python', 'mysql', 'snowflake', 'oracle', 'tableau', 'power bi']</t>
  </si>
  <si>
    <t>Data Engineer (Nashville, TN or Remote)</t>
  </si>
  <si>
    <t>Aristocrat</t>
  </si>
  <si>
    <t>['php', 'python', 'java', 'sql', 'nosql', 'aws', 'azure', 'gcp', 'hadoop', 'tableau']</t>
  </si>
  <si>
    <t>['sql', 'nosql', 'powershell', 'python', 'sql server', 'elasticsearch', 'react', 'windows', 'power bi', 'dax']</t>
  </si>
  <si>
    <t>Relx Group</t>
  </si>
  <si>
    <t>['powershell', 'java', 'sql', 'python', 'javascript', 'html', 'azure', 'react', 'windows', 'unix']</t>
  </si>
  <si>
    <t>California (+2 others)</t>
  </si>
  <si>
    <t>Reebelo</t>
  </si>
  <si>
    <t>['python', 'aws', 'redshift', 'databricks', 'spark', 'github']</t>
  </si>
  <si>
    <t>Applied Scientist - Maps</t>
  </si>
  <si>
    <t>['python', 'sql', 'r', 'spark']</t>
  </si>
  <si>
    <t>Perkins Coie LLP</t>
  </si>
  <si>
    <t>['sql', 'sql server', 'azure', 'ssis', 'power bi']</t>
  </si>
  <si>
    <t>Work with us | National Oceanic and Atmospheric Administration</t>
  </si>
  <si>
    <t>Technical Lead - Data Analysis</t>
  </si>
  <si>
    <t>['sql', 'python', 'oracle', 'unix', 'windows']</t>
  </si>
  <si>
    <t>Sr Actuarial Data Analyst</t>
  </si>
  <si>
    <t>['go', 'sql', 'python', 'swift', 'excel']</t>
  </si>
  <si>
    <t>['sql', 'python', 'r', 'shell', 'nosql', 'javascript', 'spark', 'windows', 'tableau']</t>
  </si>
  <si>
    <t>Data Analyst (JO-04)</t>
  </si>
  <si>
    <t>New Haven, CT</t>
  </si>
  <si>
    <t>['snowflake', 'alteryx', 'tableau', 'power bi']</t>
  </si>
  <si>
    <t>['python', 'r', 'matlab', 'sas', 'sas', 'spss', 'excel', 'word', 'powerpoint']</t>
  </si>
  <si>
    <t>Principal Engineer Data Engineering</t>
  </si>
  <si>
    <t>['shell', 'nosql', 'cassandra', 'couchbase', 'mysql', 'gcp', 'oracle', 'hadoop', 'spark']</t>
  </si>
  <si>
    <t>Data Engineer, Advisor - Project Regular [REMOTE]</t>
  </si>
  <si>
    <t>['python', 'sql', 'snowflake', 'pyspark', 'spark', 'hadoop']</t>
  </si>
  <si>
    <t>['java', 'python', 'sql', 'nosql', 'mongodb', 'mongodb', 'shell', 'cassandra', 'mysql', 'aws', 'azure', 'databricks', 'redshift', 'snowflake', 'spark', 'pyspark', 'hadoop', 'kafka']</t>
  </si>
  <si>
    <t>['python', 'sql', 'r', 'scala', 'java', 'azure', 'tensorflow', 'keras', 'pytorch', 'spark', 'express']</t>
  </si>
  <si>
    <t>Senior, Data Engineer</t>
  </si>
  <si>
    <t>['sql', 'shell', 'go', 'sql server', 'oracle', 'snowflake', 'aws', 'jenkins']</t>
  </si>
  <si>
    <t>['java', 'scala', 'python', 'nosql', 'mongo', 'shell', 'cassandra', 'redshift', 'snowflake', 'aws', 'azure', 'spark', 'hadoop', 'kafka']</t>
  </si>
  <si>
    <t>Sr Data Engineer (Seattle, WA)</t>
  </si>
  <si>
    <t>['sql', 'redshift']</t>
  </si>
  <si>
    <t>Sr Data Scientist - Demand Forecasting (Time Series Forecasting...</t>
  </si>
  <si>
    <t>['python', 'java', 'scala']</t>
  </si>
  <si>
    <t>Carlstadt, NJ</t>
  </si>
  <si>
    <t>Expa</t>
  </si>
  <si>
    <t>['python', 'r', 'pyspark']</t>
  </si>
  <si>
    <t>['python', 'sql', 'typescript', 'javascript', 'oracle', 'snowflake', 'pyspark', 'tableau', 'power bi']</t>
  </si>
  <si>
    <t>Cost Accounting Data Analyst</t>
  </si>
  <si>
    <t>Senior Data Engineer (Dallas, TX)</t>
  </si>
  <si>
    <t>Sydney, FL</t>
  </si>
  <si>
    <t>['html', 'sql', 'sas', 'sas', 'azure', 'unix']</t>
  </si>
  <si>
    <t>['python', 'nosql', 'sql', 'scala', 'java', 'shell', 'mysql', 'redshift', 'snowflake', 'databricks', 'aws', 'azure', 'pyspark', 'airflow', 'hadoop', 'kafka', 'spark', 'splunk', 'jenkins', 'docker']</t>
  </si>
  <si>
    <t>Data Analyst Jr. (Bilingual)</t>
  </si>
  <si>
    <t>HR Systems and Data Analyst</t>
  </si>
  <si>
    <t>['jira', 'confluence']</t>
  </si>
  <si>
    <t>Motius</t>
  </si>
  <si>
    <t>['python', 'sql', 'julia', 'aws', 'redshift', 'snowflake', 'pyspark', 'gitlab', 'jira', 'slack']</t>
  </si>
  <si>
    <t>Skanska</t>
  </si>
  <si>
    <t>Data Scientist Lead-Hybrid</t>
  </si>
  <si>
    <t>United Services Automobile Association</t>
  </si>
  <si>
    <t>Unity</t>
  </si>
  <si>
    <t>['redshift', 'bigquery', 'looker', 'tableau', 'unity']</t>
  </si>
  <si>
    <t>West Miami, FL</t>
  </si>
  <si>
    <t>Parabolic USA</t>
  </si>
  <si>
    <t>['airtable']</t>
  </si>
  <si>
    <t>Software Engineer II</t>
  </si>
  <si>
    <t>Thailand   (+16 others)</t>
  </si>
  <si>
    <t>Senior Data Engineer - Berlin</t>
  </si>
  <si>
    <t>Cloud Data Engineer (Hybrid)</t>
  </si>
  <si>
    <t>['python', 'r', 'aws', 'redshift']</t>
  </si>
  <si>
    <t>['shell', 'python', 'oracle', 'flow']</t>
  </si>
  <si>
    <t>Staff Machine Learning Engineer - Computer Vision</t>
  </si>
  <si>
    <t>Senior Data Engineer (Portland, OR)</t>
  </si>
  <si>
    <t>Centreville, VA</t>
  </si>
  <si>
    <t>Data Driven | Data Analyst</t>
  </si>
  <si>
    <t>['python', 'power bi', 'dax']</t>
  </si>
  <si>
    <t>Data Scientist, Machine Learning and RWD</t>
  </si>
  <si>
    <t>['python', 'sql', 'aws', 'redshift', 'numpy', 'pandas', 'scikit-learn', 'pytorch', 'tensorflow', 'keras', 'pyspark']</t>
  </si>
  <si>
    <t>Business Analytics Partner - MIV Project Analyst</t>
  </si>
  <si>
    <t>Greenwood, IN</t>
  </si>
  <si>
    <t>Endress+Hauser Gruppe</t>
  </si>
  <si>
    <t>['vba', 'python', 'sap', 'excel']</t>
  </si>
  <si>
    <t>[EA] Big data Tech Lead</t>
  </si>
  <si>
    <t>Business Strategy Analyst (Deposit Analytics) (San Antonio, TX)</t>
  </si>
  <si>
    <t>['r', 'python', 'sql', 'phoenix', 'excel', 'tableau']</t>
  </si>
  <si>
    <t>Senior Data Engineer / FinTech / Hybrid</t>
  </si>
  <si>
    <t>['numpy', 'pandas', 'keras', 'tensorflow', 'sap']</t>
  </si>
  <si>
    <t>Data scientist 1,2 Senior</t>
  </si>
  <si>
    <t>['phoenix', 'flow']</t>
  </si>
  <si>
    <t>Stryker</t>
  </si>
  <si>
    <t>Growth Marketing Data Analyst</t>
  </si>
  <si>
    <t>NoGood</t>
  </si>
  <si>
    <t>['sql', 'python', 'express', 'tableau']</t>
  </si>
  <si>
    <t>Data Management Specialist II</t>
  </si>
  <si>
    <t>[Job- 11490] Mid Level Data Visualization Analyst, Brazil</t>
  </si>
  <si>
    <t>['sql', 'python', 'azure', 'tableau', 'flow']</t>
  </si>
  <si>
    <t>Senior Data Engineer - Remote</t>
  </si>
  <si>
    <t>Plymouth, MN</t>
  </si>
  <si>
    <t>['python', 'sql', 'databricks', 'snowflake', 'spark', 'airflow', 'power bi', 'jenkins', 'github']</t>
  </si>
  <si>
    <t>Mint Hill, NC</t>
  </si>
  <si>
    <t>['sql', 'r', 'python', 'snowflake', 'looker', 'git']</t>
  </si>
  <si>
    <t>Data Analytics &amp; Systems Manager</t>
  </si>
  <si>
    <t>MGO</t>
  </si>
  <si>
    <t>DRW</t>
  </si>
  <si>
    <t>['c++', 'python']</t>
  </si>
  <si>
    <t>Lead Data Engineer (Washington DC)</t>
  </si>
  <si>
    <t>['python', 'java', 'scala', 'sql', 'spark', 'pyspark', 'airflow', 'git', 'docker', 'kubernetes', 'jenkins', 'atlassian', 'jira']</t>
  </si>
  <si>
    <t>Data Analyst, Risk User Experience</t>
  </si>
  <si>
    <t>PeakMetrics</t>
  </si>
  <si>
    <t>Solution Engineer/ Data Scientist</t>
  </si>
  <si>
    <t>Prominent Edge</t>
  </si>
  <si>
    <t>['python', 'r', 'java', 'spark', 'hadoop']</t>
  </si>
  <si>
    <t>Operations Data Analyst (Greater LA Area, CA or Remote)</t>
  </si>
  <si>
    <t>['go', 'sql', 'tableau', 'excel', 'sheets']</t>
  </si>
  <si>
    <t>Sr. Data Analyst, OptumRX - (Pre-Underwriting Analysis) Remote</t>
  </si>
  <si>
    <t>OptumRx</t>
  </si>
  <si>
    <t>['sql', 'python', 'tableau', 'power bi', 'excel', 'alteryx']</t>
  </si>
  <si>
    <t>ADM</t>
  </si>
  <si>
    <t>SQL Data Analyst/Specialist - Healthcare</t>
  </si>
  <si>
    <t>['sql', 'hadoop']</t>
  </si>
  <si>
    <t>Python Engineer (Data Engineering)</t>
  </si>
  <si>
    <t>YouGov</t>
  </si>
  <si>
    <t>['html', 'flask']</t>
  </si>
  <si>
    <t>Sr. Software Engineer, Full Stack</t>
  </si>
  <si>
    <t>['javascript', 'aws', 'react', 'graphql']</t>
  </si>
  <si>
    <t>Entry-Level Data Scientist Engineer - US</t>
  </si>
  <si>
    <t>['python', 'mysql', 'bigquery']</t>
  </si>
  <si>
    <t>GEOINT Data Scientist</t>
  </si>
  <si>
    <t>ManTech</t>
  </si>
  <si>
    <t>['visual basic', 'python']</t>
  </si>
  <si>
    <t>Data Scientist III, Analytics (Washington DC)</t>
  </si>
  <si>
    <t>['sql', 'r', 'python', 'pyspark']</t>
  </si>
  <si>
    <t>Lead Data Science Analyst (multiple openings) - IHM</t>
  </si>
  <si>
    <t>['sas', 'sas', 'r', 'python', 'oracle', 'snowflake', 'phoenix']</t>
  </si>
  <si>
    <t>Fort Bragg, CA</t>
  </si>
  <si>
    <t>Occam Solutions Inc</t>
  </si>
  <si>
    <t>['r', 'python', 'c++', 'java', 'go']</t>
  </si>
  <si>
    <t>Data Scientist, Lead (Remote)</t>
  </si>
  <si>
    <t>Senior Cloud Data Engineer - Search</t>
  </si>
  <si>
    <t>Carpentersville, IL</t>
  </si>
  <si>
    <t>College Park, GA</t>
  </si>
  <si>
    <t>['sql', 'nosql', 'db2', 'azure', 'databricks', 'oracle', 'spark', 'kafka', 'sap', 'git']</t>
  </si>
  <si>
    <t>['sql', 'python', 'javascript', 'java', 'aws', 'spring', 'github', 'jenkins', 'puppet', 'kubernetes', 'jira', 'confluence']</t>
  </si>
  <si>
    <t>(Operation) Data Analyst Manual Activity</t>
  </si>
  <si>
    <t>Yogyakarta, Yogyakarta City, Special Region of Yogyakarta, Indonesia</t>
  </si>
  <si>
    <t>Data Scientist, SMB Data &amp; Analytics</t>
  </si>
  <si>
    <t>['r', 'python', 'sql', 'java', 'julia', 'scala', 'matlab', 'tableau']</t>
  </si>
  <si>
    <t>Defense Information Systems Agency</t>
  </si>
  <si>
    <t>['crystal', 'sql', 'nosql', 'python', 'java', 'c++', 'azure', 'power bi']</t>
  </si>
  <si>
    <t>Senior IT Developer (Data Engineer)</t>
  </si>
  <si>
    <t>Data Scientist (Remote) (St. Louis, MO)</t>
  </si>
  <si>
    <t>Marketing Data Scientist, Buyers Experience (San Francisco, CA)</t>
  </si>
  <si>
    <t>['sql', 'python', 'r', 'plotly', 'tableau', 'looker', 'power bi', 'atlassian']</t>
  </si>
  <si>
    <t>Airport Planning Analyst/Consultant</t>
  </si>
  <si>
    <t>Americas Region</t>
  </si>
  <si>
    <t>['python', 'r', 'spreadsheet', 'word', 'powerpoint', 'excel', 'flow', 'terminal']</t>
  </si>
  <si>
    <t>Corporate</t>
  </si>
  <si>
    <t>Kumo</t>
  </si>
  <si>
    <t>['python', 'scala', 'sql', 'aws', 'databricks', 'airflow', 'spark', 'kubernetes']</t>
  </si>
  <si>
    <t>['sql', 'python', 'java', 'nosql', 'aws', 'gcp', 'azure', 'spark', 'unix', 'tableau', 'jenkins', 'github']</t>
  </si>
  <si>
    <t>['sql', 'azure', 'aws']</t>
  </si>
  <si>
    <t>Hands-On Head of Data Engineering (Energy)</t>
  </si>
  <si>
    <t>['python', 'scala', 'aws', 'azure', 'airflow']</t>
  </si>
  <si>
    <t>Soft Tech Consulting</t>
  </si>
  <si>
    <t>['python', 'java', 'r', 'sas', 'sas']</t>
  </si>
  <si>
    <t>Supervisory Operations Research Analyst (Data &amp; Analytics Manager...</t>
  </si>
  <si>
    <t>Talint</t>
  </si>
  <si>
    <t>Data Engineer, DataOps (Remote)</t>
  </si>
  <si>
    <t>['python', 'sql', 'bash', 'aws', 'snowflake', 'airflow', 'docker', 'github']</t>
  </si>
  <si>
    <t>Senior Data Engineer (REMOTE)</t>
  </si>
  <si>
    <t>['sql', 'r', 'python', 'aws', 'airflow', 'github', 'git', 'docker', 'kubernetes']</t>
  </si>
  <si>
    <t>Navistar</t>
  </si>
  <si>
    <t>['r', 'python', 'sql', 'azure', 'hadoop', 'spark']</t>
  </si>
  <si>
    <t>['sql', 'nosql', 'mongodb', 'mongodb', 'java', 'python', 'databricks', 'gcp', 'azure', 'aws', 'power bi', 'tableau', 'git']</t>
  </si>
  <si>
    <t>Johns Hopkins Applied Physics Lab</t>
  </si>
  <si>
    <t>['go', 'apl', 'excel']</t>
  </si>
  <si>
    <t>Sr. Python/AWS Data Engineer</t>
  </si>
  <si>
    <t>Belton, TX</t>
  </si>
  <si>
    <t>['python', 'sql', 'sas', 'sas', 'c', 'postgresql', 'aws', 'oracle', 'aurora', 'redshift', 'pyspark', 'jenkins', 'bitbucket', 'terraform']</t>
  </si>
  <si>
    <t>Data Scientist - Senior Associate</t>
  </si>
  <si>
    <t>['python', 'sql', 'r', 'sas', 'sas', 'aws', 'alteryx', 'spss']</t>
  </si>
  <si>
    <t>E2E Product Manager / Data Science</t>
  </si>
  <si>
    <t>['python', 'scala', 'r', 'crystal', 'spark', 'tensorflow']</t>
  </si>
  <si>
    <t>['python', 'scala', 'sql', 'redshift', 'spark', 'pandas']</t>
  </si>
  <si>
    <t>Bargersville, IN</t>
  </si>
  <si>
    <t>MYR Group</t>
  </si>
  <si>
    <t>['python', 'postgresql', 'mysql', 'databricks', 'aws', 'pyspark', 'excel', 'power bi', 'tableau', 'git']</t>
  </si>
  <si>
    <t>['java', 'spark', 'hadoop', 'spring', 'jenkins', 'git', 'jira']</t>
  </si>
  <si>
    <t>Mid-level Data Engineer</t>
  </si>
  <si>
    <t>['python', 'sql', 'bash', 'powershell', 'aws']</t>
  </si>
  <si>
    <t>['python', 'snowflake', 'tableau', 'gitlab']</t>
  </si>
  <si>
    <t>Manufacturing Systems Data Scientist Sr</t>
  </si>
  <si>
    <t>Owego, NY</t>
  </si>
  <si>
    <t>['python', 'sql', 'alteryx', 'tableau', 'git']</t>
  </si>
  <si>
    <t>Staff Data Scientist (Remote)</t>
  </si>
  <si>
    <t>['python', 'r', 'snowflake', 'azure', 'aws', 'spark']</t>
  </si>
  <si>
    <t>Big Data Platform Engineer - AVP/C12</t>
  </si>
  <si>
    <t>['nosql', 'shell', 'couchbase', 'aws', 'snowflake', 'hadoop', 'kafka', 'spark', 'unix', 'yarn', 'docker', 'jenkins']</t>
  </si>
  <si>
    <t>['python', 'aws', 'unix', 'kubernetes']</t>
  </si>
  <si>
    <t>Onsite Data Scientists</t>
  </si>
  <si>
    <t>['python', 'sas', 'sas', 'r', 'sql', 'azure', 'databricks', 'pyspark', 'numpy', 'pandas', 'tensorflow', 'pytorch', 'nltk', 'github']</t>
  </si>
  <si>
    <t>Pacific Life</t>
  </si>
  <si>
    <t>['sql', 'python', 'aws', 'snowflake', 'azure', 'git']</t>
  </si>
  <si>
    <t>National Park Service</t>
  </si>
  <si>
    <t>Data Analyst - Ecommerce</t>
  </si>
  <si>
    <t>Jazwares</t>
  </si>
  <si>
    <t>['sql', 'html']</t>
  </si>
  <si>
    <t>Cyber Security Analytics and Data Engineer</t>
  </si>
  <si>
    <t>['python', 'html', 'css', 'javascript', 'sql', 'nosql', 'gcp', 'splunk', 'ansible', 'chef', 'git']</t>
  </si>
  <si>
    <t>Staff Data Scientist, Analytics (Remote)</t>
  </si>
  <si>
    <t>Senior specialist, Data Analyst</t>
  </si>
  <si>
    <t>Research Scientist / Research Engineer (Greater NYC Area, NY)</t>
  </si>
  <si>
    <t>MosaicML</t>
  </si>
  <si>
    <t>Data BI Analyst (Entry Level) - US/Canada</t>
  </si>
  <si>
    <t>VSolvit</t>
  </si>
  <si>
    <t>['java', 'linux', 'flow']</t>
  </si>
  <si>
    <t>['python', 'sql', 'java', 'scala', 'sql server', 'aws', 'hadoop', 'spark', 'sap']</t>
  </si>
  <si>
    <t>Model Monitoring and Analytics Data Scientist (SAS, R, Python) ...</t>
  </si>
  <si>
    <t>['sas', 'sas', 'r', 'python', 'matlab', 'c', 'unix', 'tableau']</t>
  </si>
  <si>
    <t>Junior Data BI Analyst</t>
  </si>
  <si>
    <t>Parsons</t>
  </si>
  <si>
    <t>['sas', 'sas', 'matlab', 'windows', 'spss']</t>
  </si>
  <si>
    <t>Sr Dir &amp; Data Scientist - AI &amp; Underwriting Automation</t>
  </si>
  <si>
    <t>Scientist, Data Science</t>
  </si>
  <si>
    <t>['python', 'r', 'sql', 'spring']</t>
  </si>
  <si>
    <t>['sql', 'r', 'python', 'go', 'tableau', 'looker', 'atlassian']</t>
  </si>
  <si>
    <t>Data Science Solution Lead (Atlanta, GA)</t>
  </si>
  <si>
    <t>['python', 'sql', 'sql server', 'pandas', 'numpy', 'tableau', 'excel', 'alteryx']</t>
  </si>
  <si>
    <t>Data Scientist (TS/SCI)</t>
  </si>
  <si>
    <t>Data Solutions Specialist</t>
  </si>
  <si>
    <t>Comerica Incorporated</t>
  </si>
  <si>
    <t>Fisher Investments</t>
  </si>
  <si>
    <t>['sql', 'r', 'python', 'sql server', 'oracle', 'tableau', 'power bi']</t>
  </si>
  <si>
    <t>['sql', 'hadoop', 'spark', 'kafka', 'microstrategy']</t>
  </si>
  <si>
    <t>['java', 'scala', 'python', 'nosql', 'sql', 'mongo', 'shell', 'cassandra', 'redshift', 'snowflake', 'aws', 'azure', 'hadoop', 'kafka', 'spark']</t>
  </si>
  <si>
    <t>U.S. Army Acquisition Support Center</t>
  </si>
  <si>
    <t>['sql', 'python', 'scala', 'r', 'crystal', 'azure', 'tensorflow', 'pytorch', 'pyspark', 'spark']</t>
  </si>
  <si>
    <t>Security Vuln Metrics &amp; Data Analyst</t>
  </si>
  <si>
    <t>['sql', 'aws', 'azure', 'gcp', 'tableau', 'excel', 'jira', 'confluence']</t>
  </si>
  <si>
    <t>Software Developer in Data Science Team</t>
  </si>
  <si>
    <t>Evolution</t>
  </si>
  <si>
    <t>['scala', 'python', 'sql', 'aws', 'spark', 'kafka', 'kubernetes']</t>
  </si>
  <si>
    <t>Data Engineer, WW CSO</t>
  </si>
  <si>
    <t>['sql', 'r', 'python', 'snowflake', 'aws', 'alteryx', 'tableau']</t>
  </si>
  <si>
    <t>Vialto Partners</t>
  </si>
  <si>
    <t>Delivery Solutions Architect : Big Data</t>
  </si>
  <si>
    <t>Program Coordinator II (Data Scientist) / 60014621, 60015003</t>
  </si>
  <si>
    <t>Management and Program Analyst (Project Manager)</t>
  </si>
  <si>
    <t>['python', 'r', 'elasticsearch', 'aws', 'tensorflow', 'keras', 'mxnet', 'pytorch']</t>
  </si>
  <si>
    <t>United States Army Medical Logistics Command</t>
  </si>
  <si>
    <t>['sas', 'sas', 'vba', 'python', 'sql', 'r', 'tableau']</t>
  </si>
  <si>
    <t>Real Estate Data Analyst 1LOD</t>
  </si>
  <si>
    <t>Senior Reliability Data Scientist / Software Engineer</t>
  </si>
  <si>
    <t>['python', 'sql', 'spark', 'airflow', 'matplotlib', 'flask', 'tableau', 'docker']</t>
  </si>
  <si>
    <t>Resonate</t>
  </si>
  <si>
    <t>Senior Marketing Data Analyst, Marketing</t>
  </si>
  <si>
    <t>BlackLine</t>
  </si>
  <si>
    <t>['python', 'r', 'tableau', 'qlik']</t>
  </si>
  <si>
    <t>Artificial Intelligence Programmer (F/H/NB) - NEW PROJECT</t>
  </si>
  <si>
    <t>REMOTE: Data Scientist</t>
  </si>
  <si>
    <t>['sql', 'python', 'aws', 'gcp', 'tableau', 'github']</t>
  </si>
  <si>
    <t>Data Scientist Lead-Enterprise Market Risk (Remote)</t>
  </si>
  <si>
    <t>['python', 'sql', 'nosql', 'numpy', 'pandas', 'scikit-learn', 'phoenix', 'excel']</t>
  </si>
  <si>
    <t>Hearst</t>
  </si>
  <si>
    <t>['python', 'sql', 'scikit-learn']</t>
  </si>
  <si>
    <t>Senior Clinical Data Analyst</t>
  </si>
  <si>
    <t>AllHealth Network</t>
  </si>
  <si>
    <t>Artificial Intelligence Translational Data Scientist</t>
  </si>
  <si>
    <t>['python', 'r', 'pytorch', 'keras']</t>
  </si>
  <si>
    <t>Data Engineer - SQL Server</t>
  </si>
  <si>
    <t>Lakeside, CA</t>
  </si>
  <si>
    <t>Graphic Business Solutions Inc</t>
  </si>
  <si>
    <t>['sql', 't-sql', 'c#', 'html', 'javascript', 'css', 'sql server', 'asp.net', 'ssis', 'ssrs', 'tableau', 'excel']</t>
  </si>
  <si>
    <t>['python', 'javascript', 'pytorch', 'tensorflow', 'angular', 'tableau', 'splunk', 'docker']</t>
  </si>
  <si>
    <t>['python', 'java', 'scala', 'rust', 'sql', 'pandas', 'numpy', 'scikit-learn']</t>
  </si>
  <si>
    <t>Manager, Data &amp; Analytics</t>
  </si>
  <si>
    <t>Learfield | IMG College</t>
  </si>
  <si>
    <t>Data Analyst (Entry Level) - US/Canada</t>
  </si>
  <si>
    <t>Ahrefs</t>
  </si>
  <si>
    <t>['python', 'sql', 'tensorflow', 'pytorch', 'theano', 'git']</t>
  </si>
  <si>
    <t>Data Scientist (Monetisation)</t>
  </si>
  <si>
    <t>['sql', 'python', 'scikit-learn']</t>
  </si>
  <si>
    <t>Project Manager / BA Migration + ETL</t>
  </si>
  <si>
    <t>Data Engineer II - Sports Next</t>
  </si>
  <si>
    <t>['sql', 'powershell', 'python', 't-sql', 'sql server', 'aws', 'azure', 'airflow', 'ssis', 'ssrs', 'tableau', 'power bi', 'git', 'atlassian', 'jira', 'confluence']</t>
  </si>
  <si>
    <t>HR Data Risk &amp; Control Analyst (Hybrid)</t>
  </si>
  <si>
    <t>Data Engineer (Req ID: 2331)</t>
  </si>
  <si>
    <t>Excelity</t>
  </si>
  <si>
    <t>['python', 'java', 'scala', 'postgresql', 'elasticsearch', 'azure', 'aws', 'hadoop', 'spark', 'git']</t>
  </si>
  <si>
    <t>Director &amp; Data Scientist (REMOTE) (Hartford, CT)</t>
  </si>
  <si>
    <t>Data Analytics Engineer - DBT / DW Modeling</t>
  </si>
  <si>
    <t>Cover Genius</t>
  </si>
  <si>
    <t>['sql', 'bash', 'bigquery', 'looker', 'git']</t>
  </si>
  <si>
    <t>['sas', 'sas', 'excel', 'word', 'powerpoint', 'outlook']</t>
  </si>
  <si>
    <t>Expert Data Quality</t>
  </si>
  <si>
    <t>Data Engineer - Officer - NY/NJ - Hybrid (HM)</t>
  </si>
  <si>
    <t>Project Manager - Infrastructure/Planning/Data Analysis, Nova Lima</t>
  </si>
  <si>
    <t>['vba', 'sql', 'oracle', 'excel', 'power bi']</t>
  </si>
  <si>
    <t>Alexandria, LA</t>
  </si>
  <si>
    <t>HHS Careers</t>
  </si>
  <si>
    <t>['sql', 'c#', 'sql server', 'azure', 'flow']</t>
  </si>
  <si>
    <t>Senior Navy Logistics Data Analyst</t>
  </si>
  <si>
    <t>['sql', 'sql server', 'db2', 'ssis']</t>
  </si>
  <si>
    <t>Cairo, GA</t>
  </si>
  <si>
    <t>['python', 'r', 'java', 'excel', 'tableau', 'power bi']</t>
  </si>
  <si>
    <t>Belcan</t>
  </si>
  <si>
    <t>Prince George, VA</t>
  </si>
  <si>
    <t>Defense Commissary Agency</t>
  </si>
  <si>
    <t>U.S. Department of Labor</t>
  </si>
  <si>
    <t>Healthcare Analytics Manager - Remote</t>
  </si>
  <si>
    <t>Clarify Health Solutions</t>
  </si>
  <si>
    <t>Data Scientist (A.I. Integration)</t>
  </si>
  <si>
    <t>Top Hat</t>
  </si>
  <si>
    <t>['python', 'java', 'tensorflow', 'pytorch']</t>
  </si>
  <si>
    <t>['sql', 'no-sql', 'mysql', 'neo4j', 'cassandra', 'aws', 'azure', 'spark', 'airflow', 'gdpr', 'jupyter', 'microstrategy', 'looker', 'tableau', 'gitlab', 'terraform', 'docker', 'jira']</t>
  </si>
  <si>
    <t>GovCIO</t>
  </si>
  <si>
    <t>Sr. DataOps Analyst</t>
  </si>
  <si>
    <t>['sql', 'airflow']</t>
  </si>
  <si>
    <t>Armenia</t>
  </si>
  <si>
    <t>Lead Big Data Engineer – Spark Expert</t>
  </si>
  <si>
    <t>['nosql', 'python', 'sql', 'gcp', 'azure', 'aws', 'spark', 'hadoop', 'kafka', 'airflow']</t>
  </si>
  <si>
    <t>['sas', 'sas', 'sql', 'javascript', 'html', 'oracle']</t>
  </si>
  <si>
    <t>Big Data Engineer - Java / Python - Cornerstone Data Capabilities</t>
  </si>
  <si>
    <t>['java', 'shell', 'python', 'r', 'mysql', 'spring', 'hadoop', 'spark', 'kafka', 'express', 'unix', 'jenkins']</t>
  </si>
  <si>
    <t>Riskspan, Inc</t>
  </si>
  <si>
    <t>['vba', 'r', 'python', 'mysql', 'excel', 'qlik', 'tableau']</t>
  </si>
  <si>
    <t>Actuarial BI &amp; Data Engineer</t>
  </si>
  <si>
    <t>Corebridge Financial</t>
  </si>
  <si>
    <t>['sql', 'python', 'aws', 'snowflake', 'tableau', 'power bi', 'microstrategy', 'git', 'github']</t>
  </si>
  <si>
    <t>Privacy Analyst</t>
  </si>
  <si>
    <t>Senior IT Analyst-CMDB Administrator</t>
  </si>
  <si>
    <t>QuidelOrtho</t>
  </si>
  <si>
    <t>Sr Staff Data Scientist - ATG</t>
  </si>
  <si>
    <t>['python', 'numpy', 'pytorch', 'tensorflow']</t>
  </si>
  <si>
    <t>['python', 'java', 'sql', 'shell', 'oracle', 'hadoop', 'unix']</t>
  </si>
  <si>
    <t>Junior Data Scientist Engineer-US</t>
  </si>
  <si>
    <t>Senior Data Scientist, Clinical Analytics</t>
  </si>
  <si>
    <t>['r', 'sas', 'sas', 'aws', 'azure', 'hadoop', 'tableau']</t>
  </si>
  <si>
    <t>Data Scientist (SPGG, N.L., Mx.)</t>
  </si>
  <si>
    <t>['assembly', 'python', 'scala', 'kotlin', 'aws', 'databricks', 'airflow', 'spark']</t>
  </si>
  <si>
    <t>Data Infra Engineer</t>
  </si>
  <si>
    <t>['python', 'aws', 'spark', 'airflow', 'kubernetes']</t>
  </si>
  <si>
    <t>['sql', 'sas', 'sas', 'r', 'python', 'aws', 'azure', 'gcp', 'jupyter', 'phoenix', 'excel']</t>
  </si>
  <si>
    <t>ETL разработчиĸ</t>
  </si>
  <si>
    <t>Russia</t>
  </si>
  <si>
    <t>Технологическая компания</t>
  </si>
  <si>
    <t>Management and Program Analyst (TAG)</t>
  </si>
  <si>
    <t>['java', 'scala', 'python', 'nosql', 'sql', 'mongo', 'shell', 'mysql', 'redshift', 'snowflake', 'aws', 'azure', 'hadoop', 'kafka', 'spark', 'airflow']</t>
  </si>
  <si>
    <t>['python', 'r', 'scala', 'nosql', 'mongodb', 'mongodb', 'dynamodb', 'flask', 'tableau', 'excel', 'docker', 'kubernetes']</t>
  </si>
  <si>
    <t>Linquest Corporation</t>
  </si>
  <si>
    <t>Data Scientist - Product</t>
  </si>
  <si>
    <t>Visly</t>
  </si>
  <si>
    <t>['python', 'r', 'sql', 'redshift', 'snowflake']</t>
  </si>
  <si>
    <t>Commercial Bank - Data Analytics, Vice President</t>
  </si>
  <si>
    <t>['sql', 'python', 'aws', 'redshift', 'pyspark', 'qlik', 'tableau', 'alteryx', 'looker', 'excel', 'powerpoint']</t>
  </si>
  <si>
    <t>Sr. Cloud Data Engineer</t>
  </si>
  <si>
    <t>MaryRuth's</t>
  </si>
  <si>
    <t>['python', 'sql', 'r', 'bash', 'java', 'aws', 'azure', 'gcp', 'spark', 'graphql', 'flow']</t>
  </si>
  <si>
    <t>Data Engineer II, Global Employee Relations</t>
  </si>
  <si>
    <t>['sql', 'python', 'java', 'scala', 'aws', 'redshift']</t>
  </si>
  <si>
    <t>['python', 'sql', 'aws', 'docker', 'kubernetes']</t>
  </si>
  <si>
    <t>Data Engineer Manager</t>
  </si>
  <si>
    <t>['sql', 'python', 'php']</t>
  </si>
  <si>
    <t>Hanover, MD</t>
  </si>
  <si>
    <t>Senior Vision Engineer</t>
  </si>
  <si>
    <t>Averna</t>
  </si>
  <si>
    <t>['assembly', 'python', 'opencv']</t>
  </si>
  <si>
    <t>Senior Data Scientist, Commercial Operations (Remote)</t>
  </si>
  <si>
    <t>Cruise</t>
  </si>
  <si>
    <t>['sql', 'python', 'r', 'c++', 'looker', 'tableau']</t>
  </si>
  <si>
    <t>['sql', 'postgresql', 'oracle', 'snowflake']</t>
  </si>
  <si>
    <t>Cortez, CO</t>
  </si>
  <si>
    <t>Potash Corporation of Saskatchewan Inc</t>
  </si>
  <si>
    <t>['python', 'sql', 'aws', 'redshift', 'spark', 'airflow', 'kafka', 'github']</t>
  </si>
  <si>
    <t>[Job-12193] Senior Data Scientist, Brazil</t>
  </si>
  <si>
    <t>Gordian Biotechnology</t>
  </si>
  <si>
    <t>['python', 'numpy', 'pandas', 'linux', 'excel', 'git']</t>
  </si>
  <si>
    <t>Reporting Analyst IV</t>
  </si>
  <si>
    <t>['sas', 'sas', 'sql', 'word', 'excel', 'powerpoint']</t>
  </si>
  <si>
    <t>['python', 'r', 'sql', 'azure', 'aws', 'gcp']</t>
  </si>
  <si>
    <t>['snowflake', 'tableau', 'git', 'gitlab']</t>
  </si>
  <si>
    <t>['sql', 'nosql', 'mysql', 'postgresql', 'dynamodb', 'gcp', 'azure', 'oracle', 'bigquery', 'redshift', 'airflow', 'github']</t>
  </si>
  <si>
    <t>Junior / Mid Machine Learning Engineer</t>
  </si>
  <si>
    <t>Robotec.ai sp. z o.o.</t>
  </si>
  <si>
    <t>['python', 'c++', 'go', 'aws', 'pytorch', 'tensorflow', 'numpy', 'pandas', 'matplotlib', 'github', 'git', 'unreal']</t>
  </si>
  <si>
    <t>Information Technology Analyst II</t>
  </si>
  <si>
    <t>City of Watsonville</t>
  </si>
  <si>
    <t>['azure', 'power bi', 'flow']</t>
  </si>
  <si>
    <t>Multi Media</t>
  </si>
  <si>
    <t>['python', 'sql', 'snowflake', 'bigquery', 'redshift']</t>
  </si>
  <si>
    <t>Business Process Data Analyst</t>
  </si>
  <si>
    <t>['excel', 'visio', 'jira']</t>
  </si>
  <si>
    <t>Best Version Media</t>
  </si>
  <si>
    <t>['excel', 'looker']</t>
  </si>
  <si>
    <t>Data Analyst – Smartmockups product 🚀</t>
  </si>
  <si>
    <t>['sql', 'python', 'r', 'snowflake', 'redshift', 'bigquery', 'looker']</t>
  </si>
  <si>
    <t>Sustainment</t>
  </si>
  <si>
    <t>['python', 'r', 'java', 'keras', 'pytorch']</t>
  </si>
  <si>
    <t>['python', 'sql', 'aws', 'redshift', 'azure', 'airflow', 'pyspark', 'kafka', 'kubernetes', 'github', 'docker', 'jira']</t>
  </si>
  <si>
    <t>Data Reporting and Analytics Consultant III - Medicare Actuarial</t>
  </si>
  <si>
    <t>Huckberry</t>
  </si>
  <si>
    <t>['python', 'sql', 'javascript', 'databricks', 'gcp', 'airflow', 'looker', 'github', 'airtable']</t>
  </si>
  <si>
    <t>['python', 'r', 'snowflake', 'hadoop', 'sap', 'splunk', 'tableau', 'git']</t>
  </si>
  <si>
    <t>Data Analytics Engineer II (Remote)</t>
  </si>
  <si>
    <t>Fullscript</t>
  </si>
  <si>
    <t>['sql', 'python', 'postgresql', 'mysql', 'snowflake', 'bigquery', 'redshift', 'airflow']</t>
  </si>
  <si>
    <t>Professional Technology Integration, Inc.</t>
  </si>
  <si>
    <t>Lead Data Analyst - Risk, Compliance &amp; Internal Audit</t>
  </si>
  <si>
    <t>Wise</t>
  </si>
  <si>
    <t>PreMaster Programm - Data Science / Data Analyst</t>
  </si>
  <si>
    <t>LN Concerts, Senior Data Engineer</t>
  </si>
  <si>
    <t>Live Nation Entertainment</t>
  </si>
  <si>
    <t>['python', 'sql', 'go', 'databricks', 'aws', 'snowflake', 'oracle', 'pyspark', 'spark', 'kafka', 'tableau', 'cognos', 'power bi']</t>
  </si>
  <si>
    <t>Starr Companies</t>
  </si>
  <si>
    <t>Head, Data Analytics, Card</t>
  </si>
  <si>
    <t>['c', 'r', 'python', 'sql', 'zoom']</t>
  </si>
  <si>
    <t>AI Lead Data Scientist</t>
  </si>
  <si>
    <t>Big Data Analyst (Onsite: Houston, TX)On-Site</t>
  </si>
  <si>
    <t>Halliburton Contingent Workforce Network</t>
  </si>
  <si>
    <t>['sql', 'python', 'databricks', 'snowflake', 'azure', 'aws', 'spark', 'plotly', 'tableau']</t>
  </si>
  <si>
    <t>Data Science Lead - Product Analytics</t>
  </si>
  <si>
    <t>Sr Staff Software Engineer - Java, Kafka/Spark, Springboot</t>
  </si>
  <si>
    <t>['go', 'sql', 'hadoop']</t>
  </si>
  <si>
    <t>['python', 'java', 'r', 'sas', 'sas', 'sql', 'scala', 'azure', 'gcp', 'aws', 'hadoop', 'spark', 'pyspark', 'tableau']</t>
  </si>
  <si>
    <t>Data Integration and Business Intelligence Analyst</t>
  </si>
  <si>
    <t>Miratech</t>
  </si>
  <si>
    <t>['sql', 'unix', 'windows', 'tableau']</t>
  </si>
  <si>
    <t>Senior Data Scientist, Strategic Businesses Analytics</t>
  </si>
  <si>
    <t>New York Life Insurance Co</t>
  </si>
  <si>
    <t>['r', 'python', 'sql', 'sas', 'sas', 'spark', 'tableau', 'github']</t>
  </si>
  <si>
    <t>Data Analyst - Administration &amp; Finance</t>
  </si>
  <si>
    <t>San Luis Obispo, CA</t>
  </si>
  <si>
    <t>Cal Poly, San Luis Obispo</t>
  </si>
  <si>
    <t>GDIA Data Engineer</t>
  </si>
  <si>
    <t>['sql', 'python', 'shell', 'gcp', 'bigquery', 'airflow', 'terraform']</t>
  </si>
  <si>
    <t>Data Engineer Lead</t>
  </si>
  <si>
    <t>['sql', 'sas', 'sas', 'snowflake', 'azure', 'hadoop', 'spark', 'phoenix', 'sap']</t>
  </si>
  <si>
    <t>Data Scientist - Defense/Python/SQL/AWS/MLOps/Security Clearance</t>
  </si>
  <si>
    <t>['python', 'sql', 'mysql', 'aws', 'pandas', 'numpy']</t>
  </si>
  <si>
    <t>Financial Management Data Analyst</t>
  </si>
  <si>
    <t>KBR, Inc</t>
  </si>
  <si>
    <t>Perficient</t>
  </si>
  <si>
    <t>Lead Data Scientist, Data Science Lab (Large Language Models)</t>
  </si>
  <si>
    <t>Guardian Life Insurance</t>
  </si>
  <si>
    <t>['python', 'pytorch', 'tensorflow', 'spring']</t>
  </si>
  <si>
    <t>Focal Systems</t>
  </si>
  <si>
    <t>CQI Data Analyst</t>
  </si>
  <si>
    <t>One Hope United</t>
  </si>
  <si>
    <t>(USA) Senior Data Engineer</t>
  </si>
  <si>
    <t>['sql', 't-sql', 'tableau', 'power bi', 'looker']</t>
  </si>
  <si>
    <t>Analytics - Cloud Data Warehouse Engineer</t>
  </si>
  <si>
    <t>Rev.io</t>
  </si>
  <si>
    <t>['sql', 't-sql', 'azure', 'power bi', 'ssis']</t>
  </si>
  <si>
    <t>['scala', 'java', 'shell', 'nosql', 'mongodb', 'mongodb', 'cassandra', 'mysql', 'databricks', 'aws', 'redshift', 'azure', 'snowflake', 'spark', 'hadoop', 'kafka']</t>
  </si>
  <si>
    <t>Astreya</t>
  </si>
  <si>
    <t>['python', 'r', 'nosql', 'scala', 'c++', 'java', 'sql', 'azure', 'databricks', 'numpy', 'pytorch', 'matplotlib', 'pandas', 'keras', 'hadoop', 'spark', 'kafka', 'tableau', 'power bi', 'qlik']</t>
  </si>
  <si>
    <t>Business/Data Sr Tech Lead Analyst - Hybrid</t>
  </si>
  <si>
    <t>88-50100161 Statistical Scientist</t>
  </si>
  <si>
    <t>F. Hoffmann-La Roche AG</t>
  </si>
  <si>
    <t>['aws', 'azure', 'gcp', 'ibm cloud', 'oracle', 'tableau', 'power bi', 'confluence']</t>
  </si>
  <si>
    <t>Data Scientist V SSD (Durational 6 months to hire) (San Diego, CA)</t>
  </si>
  <si>
    <t>['sql', 'r', 'python', 'pytorch', 'excel', 'docker']</t>
  </si>
  <si>
    <t>['r', 'jupyter']</t>
  </si>
  <si>
    <t>Staff Data Engineer (San Francisco, CA or Remote)</t>
  </si>
  <si>
    <t>Huntress</t>
  </si>
  <si>
    <t>['r', 'python', 'aws', 'snowflake', 'bigquery', 'redshift']</t>
  </si>
  <si>
    <t>Senior Software Engineer - .NET + Python (Data Science &amp; AI)</t>
  </si>
  <si>
    <t>Icertis</t>
  </si>
  <si>
    <t>['c#', 'python', 'azure', 'asp.net', 'windows']</t>
  </si>
  <si>
    <t>Senior Analyst - People/Workforce Analytics</t>
  </si>
  <si>
    <t>['sql', 'r', 'python', 'oracle', 'tableau', 'power bi', 'alteryx']</t>
  </si>
  <si>
    <t>DrivenIQ</t>
  </si>
  <si>
    <t>['python', 'sql', 'nosql', 'aws', 'hadoop', 'spark', 'excel']</t>
  </si>
  <si>
    <t>La Puente, CA</t>
  </si>
  <si>
    <t>LEE KUM KEE</t>
  </si>
  <si>
    <t>['sap', 'excel', 'powerpoint']</t>
  </si>
  <si>
    <t>Peloton Interactive, Inc.</t>
  </si>
  <si>
    <t>['sql', 'python', 'pandas', 'numpy']</t>
  </si>
  <si>
    <t>Sr. Data Scientist, SMB Data and Analytics (Greater LA Area, CA)</t>
  </si>
  <si>
    <t>['sql', 'python', 'r', 'sas', 'sas', 'gcp', 'aws', 'airflow', 'express', 'looker', 'tableau', 'qlik', 'sheets']</t>
  </si>
  <si>
    <t>['sql', 'python', 'aws', 'redshift', 'azure', 'pyspark', 'pytorch', 'spark', 'scikit-learn', 'airflow', 'docker', 'notion']</t>
  </si>
  <si>
    <t>Data Analyst III (Remote)</t>
  </si>
  <si>
    <t>['python', 'azure', 'express', 'power bi', 'tableau', 'alteryx']</t>
  </si>
  <si>
    <t>Engineering Data Scientist (Mid-Level or Experienced) (Greater LA...</t>
  </si>
  <si>
    <t>['sql', 'python', 'azure', 'gcp']</t>
  </si>
  <si>
    <t>Senior Data Scientist (AI/ML)</t>
  </si>
  <si>
    <t>Sr. Advertising Data Scientist (Remote)</t>
  </si>
  <si>
    <t>Philo</t>
  </si>
  <si>
    <t>['sql', 'r', 'python', 'aws', 'pytorch', 'git']</t>
  </si>
  <si>
    <t>Kissimmee, FL</t>
  </si>
  <si>
    <t>['python', 'r', 'sql', 'snowflake', 'databricks', 'scikit-learn', 'tableau', 'datarobot', 'power bi', 'qlik', 'jira', 'airtable']</t>
  </si>
  <si>
    <t>['shell', 'python', 'sql', 'cassandra', 'aws', 'redshift', 'hadoop', 'spark', 'flow']</t>
  </si>
  <si>
    <t>MANAGEMENT AND PROGRAM ANALYST</t>
  </si>
  <si>
    <t>Air Force Manpower Analysis Agency</t>
  </si>
  <si>
    <t>Business Intelligence Analyst - Mid Level</t>
  </si>
  <si>
    <t>['nosql', 'sql', 'sas', 'sas', 'snowflake', 'hadoop', 'phoenix', 'tableau', 'excel']</t>
  </si>
  <si>
    <t>Senior Data Scientist/Bioinformatician</t>
  </si>
  <si>
    <t>['python', 'java', 'r', 'html', 'postgresql', 'aws', 'gcp', 'azure', 'redshift', 'snowflake', 'spring', 'rshiny', 'flask', 'docker']</t>
  </si>
  <si>
    <t>Parkmobile</t>
  </si>
  <si>
    <t>['python', 'sql', 'snowflake', 'tableau', 'looker']</t>
  </si>
  <si>
    <t>Principal Clinical Data Engineer with focus on Clinical Data...</t>
  </si>
  <si>
    <t>Ridgefield, CT</t>
  </si>
  <si>
    <t>Boehringer Ingelheim</t>
  </si>
  <si>
    <t>Senior Data Engineer, AWS</t>
  </si>
  <si>
    <t>EXL Service</t>
  </si>
  <si>
    <t>['nosql', 'sql', 'python', 'scala', 'mongo', 'r', 'java', 'sql server', 'cassandra', 'aws', 'redshift', 'snowflake', 'oracle', 'spark', 'pyspark', 'hadoop', 'kafka']</t>
  </si>
  <si>
    <t>Data Scientist - Survey Science</t>
  </si>
  <si>
    <t>Data Governance Analyst - SDV</t>
  </si>
  <si>
    <t>Michigantown, IN</t>
  </si>
  <si>
    <t>General Motors</t>
  </si>
  <si>
    <t>['sql', 'sql server', 'oracle', 'aws', 'redshift', 'hadoop', 'spark', 'kafka']</t>
  </si>
  <si>
    <t>Human Resources Data Scientist IV</t>
  </si>
  <si>
    <t>NASA Jet Propulsion Laboratory California Institut</t>
  </si>
  <si>
    <t>['c', 'excel']</t>
  </si>
  <si>
    <t>['python', 'sql', 'nosql', 'shell', 'elasticsearch', 'snowflake', 'aws', 'azure', 'airflow', 'spark', 'docker']</t>
  </si>
  <si>
    <t>Binance.US</t>
  </si>
  <si>
    <t>Sr. Staff Data Engineer</t>
  </si>
  <si>
    <t>Generac Power Systems</t>
  </si>
  <si>
    <t>['sql', 'java', 'python', 'postgresql', 'databricks', 'snowflake', 'aws', 'spark', 'kafka', 'airflow', 'flow', 'terraform']</t>
  </si>
  <si>
    <t>['sql', 'python', 'c#', 'c', 'java', 'shell', 'sql server', 'aws', 'hadoop', 'spark', 'kafka', 'windows', 'linux', 'unix', 'ssis', 'tableau', 'excel']</t>
  </si>
  <si>
    <t>Lead Data Engineer / Architect</t>
  </si>
  <si>
    <t>Woodruff Sawyer</t>
  </si>
  <si>
    <t>Limestone, ME</t>
  </si>
  <si>
    <t>Defense Finance and Accounting Service</t>
  </si>
  <si>
    <t>Statistical Data Analyst (Active Secret Clearance)</t>
  </si>
  <si>
    <t>['excel', 'power bi', 'ms access', 'flow']</t>
  </si>
  <si>
    <t>['python', 'java', 'shell', 'sql', 'sql server', 'mysql', 'db2', 'oracle', 'hadoop']</t>
  </si>
  <si>
    <t>Full-Scope Poly Data Engineer (130k-180k, Fort Meade MD, Hybrid)</t>
  </si>
  <si>
    <t>['python', 'sql', 'nosql', 'aws', 'azure', 'gcp']</t>
  </si>
  <si>
    <t>Data Integration Analyst</t>
  </si>
  <si>
    <t>Risk Strategies Company</t>
  </si>
  <si>
    <t>['t-sql', 'aws', 'flow']</t>
  </si>
  <si>
    <t>Data Analyst (Geographical Information Systems)   Graduate Entry</t>
  </si>
  <si>
    <t>Newark-on-Trent, Newark, UK</t>
  </si>
  <si>
    <t>IBI Group</t>
  </si>
  <si>
    <t>Data Scientist I/II (Cross Channel Analytics)</t>
  </si>
  <si>
    <t>['python', 'r', 'scala', 'sql', 'azure', 'databricks', 'aws', 'spark', 'hadoop', 'word', 'power bi', 'tableau']</t>
  </si>
  <si>
    <t>['sql', 'aws', 'pyspark']</t>
  </si>
  <si>
    <t>['python', 'sql', 'nosql', 'elasticsearch', 'aws', 'redshift', 'spark', 'airflow', 'splunk', 'jenkins']</t>
  </si>
  <si>
    <t>['python', 'r', 'azure', 'snowflake', 'spark']</t>
  </si>
  <si>
    <t>ACE Workforce Technologies</t>
  </si>
  <si>
    <t>['sql', 'python', 'shell', 'java']</t>
  </si>
  <si>
    <t>['python', 'sql', 'nosql', 'scala', 'spark', 'airflow']</t>
  </si>
  <si>
    <t>Risk Data Operating Model VP (hybrid)</t>
  </si>
  <si>
    <t>Data Engineer, Data Operations - Remote</t>
  </si>
  <si>
    <t>Senior Full Stack Data Scientist - Remote US</t>
  </si>
  <si>
    <t>Syrup Tech</t>
  </si>
  <si>
    <t>['python', 'snowflake', 'redshift', 'databricks', 'pytorch', 'tensorflow', 'scikit-learn', 'spark', 'airflow', 'pandas']</t>
  </si>
  <si>
    <t>CCB Risk - Data Scientist, VP</t>
  </si>
  <si>
    <t>['c', 'sql', 'r', 'python', 'aws', 'hadoop', 'spark', 'excel', 'tableau']</t>
  </si>
  <si>
    <t>['sql', 'python', 'powershell', 'sql server', 'phoenix', 'spreadsheet', 'word']</t>
  </si>
  <si>
    <t>Senior People Analytics Analyst (San Francisco, CA)</t>
  </si>
  <si>
    <t>Data Management Assistant</t>
  </si>
  <si>
    <t>Bayan Lepas, Penang, Malaysia</t>
  </si>
  <si>
    <t>WorldFish</t>
  </si>
  <si>
    <t>['python', 'r', 'excel', 'spss', 'power bi', 'flow']</t>
  </si>
  <si>
    <t>Data Scientist, Proprietary Research (Greater NYC Area, NY)</t>
  </si>
  <si>
    <t>Point72</t>
  </si>
  <si>
    <t>['python', 'r', 'sql', 'spark']</t>
  </si>
  <si>
    <t>SAP Data Engineer</t>
  </si>
  <si>
    <t>['java', 'scala', 'sql', 'python', 'aws', 'spark', 'airflow', 'pyspark', 'linux', 'sap', 'tableau', 'docker', 'kubernetes', 'ansible', 'terraform']</t>
  </si>
  <si>
    <t>Ingénieur Industriel Data Analyst H/F</t>
  </si>
  <si>
    <t>Senior Data Scientist (End - To - End)</t>
  </si>
  <si>
    <t>['python', 'scala', 'r', 'neo4j', 'tensorflow', 'pytorch', 'spark']</t>
  </si>
  <si>
    <t>Orem, UT</t>
  </si>
  <si>
    <t>Avetta (formerly PICS)</t>
  </si>
  <si>
    <t>['sql', 'go', 'sql server', 'snowflake', 'redshift', 'excel', 'git', 'jira']</t>
  </si>
  <si>
    <t>Sanger, CA</t>
  </si>
  <si>
    <t>City of Sanger</t>
  </si>
  <si>
    <t>USDA Animal and Plant Health Inspection Service (APHIS)</t>
  </si>
  <si>
    <t>Senior DataOps Engineer (m/f/d) Berlin</t>
  </si>
  <si>
    <t>SIGNA Sports United</t>
  </si>
  <si>
    <t>['go', 'sql', 'aws']</t>
  </si>
  <si>
    <t>Supply Chain Analytics Manager</t>
  </si>
  <si>
    <t>財務・経営企画/Business Intelligence Engineer, Japan Operations Finance</t>
  </si>
  <si>
    <t>['python', 'scala', 'aws', 'redshift', 'hadoop', 'spark', 'flow']</t>
  </si>
  <si>
    <t>Machene Learning Data Scientist</t>
  </si>
  <si>
    <t>['python', 'r', 'sql', 'aws', 'azure', 'scikit-learn', 'keras', 'tensorflow', 'pytorch', 'tableau', 'qlik', 'power bi', 'splunk', 'github', 'docker']</t>
  </si>
  <si>
    <t>['t-sql', 'c#', 'sql', 'ssis', 'excel']</t>
  </si>
  <si>
    <t>Gloucester, MA</t>
  </si>
  <si>
    <t>['sql', 'python', 'go', 'databricks', 'snowflake', 'splunk']</t>
  </si>
  <si>
    <t>Bioinformatics Data Engineer #2770 (Peninsula, CA)</t>
  </si>
  <si>
    <t>Lead Master Data Analyst (Remote or Onsite)</t>
  </si>
  <si>
    <t>Driscoll's</t>
  </si>
  <si>
    <t>Senior Data Scientist/ Senior Analytics Expert (m/w/d)</t>
  </si>
  <si>
    <t>['python', 'sql', 'r', 'git']</t>
  </si>
  <si>
    <t>Digital Marketing Data Analyst - Hybrid</t>
  </si>
  <si>
    <t>Kion Group AG</t>
  </si>
  <si>
    <t>Senior Data Scientist - ML</t>
  </si>
  <si>
    <t>Vice President, Data Engineer, Senior Engineer I</t>
  </si>
  <si>
    <t>['python', 'sas', 'sas', 'sql', 'aws', 'pyspark', 'hadoop', 'spark']</t>
  </si>
  <si>
    <t>Global Atlantic Financial Group Opportunities</t>
  </si>
  <si>
    <t>['sql', 'azure', 'gitlab']</t>
  </si>
  <si>
    <t>Lead Credit Bureau Data Analyst</t>
  </si>
  <si>
    <t>['unix']</t>
  </si>
  <si>
    <t>['sql', 'python', 'java', 'hadoop', 'kafka', 'excel']</t>
  </si>
  <si>
    <t>Sr. Associate - Securities Services Technology - Data Scientist</t>
  </si>
  <si>
    <t>['python', 'r', 'matlab', 'scala', 'spark']</t>
  </si>
  <si>
    <t>Senior Analyst Analytics</t>
  </si>
  <si>
    <t>Canvas Worldwide</t>
  </si>
  <si>
    <t>['python', 'pyspark']</t>
  </si>
  <si>
    <t>['python', 'sql', 't-sql', 'nosql', 'spark', 'tableau', 'github', 'jenkins', 'flow']</t>
  </si>
  <si>
    <t>Consensus Cloud Solutions</t>
  </si>
  <si>
    <t>['python', 'java', 'scala', 'sql', 'oracle', 'aws', 'spark', 'pandas', 'airflow', 'jira', 'unify']</t>
  </si>
  <si>
    <t>GapYear im Bereich Digital Transformation und Data Analytics im...</t>
  </si>
  <si>
    <t>Immenstadt, Germany</t>
  </si>
  <si>
    <t>['sql', 'python', 'vba', 'oracle', 'power bi', 'excel']</t>
  </si>
  <si>
    <t>['python', 'sql', 'go', 'aws', 'databricks', 'spark', 'pyspark', 'airflow', 'alteryx', 'tableau']</t>
  </si>
  <si>
    <t>['sql', 'azure', 'ssis']</t>
  </si>
  <si>
    <t>Reporting Analyst II (Greater LA Area, CA)</t>
  </si>
  <si>
    <t>Pennymac</t>
  </si>
  <si>
    <t>['sql', 'snowflake', 'excel', 'powerpoint', 'word']</t>
  </si>
  <si>
    <t>Williams Scotsman, Inc.</t>
  </si>
  <si>
    <t>['snowflake', 'phoenix', 'sap']</t>
  </si>
  <si>
    <t>Senior Lead Data Engineer (Remote Eligible)</t>
  </si>
  <si>
    <t>['python', 'javascript', 'java', 'nosql', 'shell', 'cassandra', 'aws', 'azure', 'kafka', 'spark']</t>
  </si>
  <si>
    <t>Adtech Data Scientist - 100% Remote in US</t>
  </si>
  <si>
    <t>Senior Data Scientist - Financial Modeling and Econometrics</t>
  </si>
  <si>
    <t>['python', 'r', 'sql', 'nosql', 'pandas', 'numpy', 'scikit-learn', 'hadoop', 'spark', 'tableau', 'power bi', 'flow']</t>
  </si>
  <si>
    <t>Reliance Standard Life Insurance Company</t>
  </si>
  <si>
    <t>['scala', 'sql', 'python', 'shell', 'sql server', 'oracle', 'spark', 'kafka', 'linux', 'flow']</t>
  </si>
  <si>
    <t>JustAnswer LLC</t>
  </si>
  <si>
    <t>Cedars-Sinai</t>
  </si>
  <si>
    <t>Senior Report &amp; Data Analyst (Remote)</t>
  </si>
  <si>
    <t>['sql', 'crystal', 'sql server', 'excel', 'spreadsheet', 'cognos']</t>
  </si>
  <si>
    <t>Manager Data Science &amp; Engineering</t>
  </si>
  <si>
    <t>['phoenix', 'ssrs', 'tableau', 'power bi']</t>
  </si>
  <si>
    <t>Sr Informatica Data Engineer – Remote</t>
  </si>
  <si>
    <t>Alton, IL</t>
  </si>
  <si>
    <t>['sql', 'sas', 'sas', 'python', 'r', 't-sql', 'snowflake', 'excel', 'word', 'powerpoint', 'tableau']</t>
  </si>
  <si>
    <t>Consultant, Data Engineer</t>
  </si>
  <si>
    <t>['python', 'sas', 'sas', 'oracle', 'spss', 'unity']</t>
  </si>
  <si>
    <t>Lead Data Engineer (Hartford, CT)</t>
  </si>
  <si>
    <t>Senior Data Scientist - Sales and Analytics Tools (Hoboken)</t>
  </si>
  <si>
    <t>Walmart Connect</t>
  </si>
  <si>
    <t>['r', 'sas', 'sas', 'sql', 'python', 'pytorch', 'tensorflow', 'spreadsheet', 'spss']</t>
  </si>
  <si>
    <t>Florahome, FL</t>
  </si>
  <si>
    <t>General Dynamics Corporation</t>
  </si>
  <si>
    <t>['r', 'python', 'excel', 'tableau', 'power bi']</t>
  </si>
  <si>
    <t>['sql', 'java', 'c++', 'r', 'sas', 'sas', 'matlab', 'python', 'mysql', 'oracle', 'aws']</t>
  </si>
  <si>
    <t>Senior Expert BigData &amp; AI Public Cloud (m/w/d) - Open Telekom...</t>
  </si>
  <si>
    <t>['openstack']</t>
  </si>
  <si>
    <t>ED-Energy Storage &amp; Distributed R</t>
  </si>
  <si>
    <t>Data Engineer / Support Engineer</t>
  </si>
  <si>
    <t>['scala', 'sql', 'python', 'r', 'go', 'pyspark', 'tableau', 'power bi', 'microstrategy']</t>
  </si>
  <si>
    <t>Sr Data Engineer (Level 6), Sr Data Engineer, Amazon Business...</t>
  </si>
  <si>
    <t>['go', 'c', 'sql', 'python', 'java', 'scala', 'hadoop', 'spark']</t>
  </si>
  <si>
    <t>Data Science Lead - Digital Underwriting</t>
  </si>
  <si>
    <t>Munich Re</t>
  </si>
  <si>
    <t>['sql', 'java', 'python', 'databricks', 'snowflake', 'aws', 'spark', 'tableau']</t>
  </si>
  <si>
    <t>Sr Data Analyst (Houston, TX)</t>
  </si>
  <si>
    <t>Love's Travel Stops</t>
  </si>
  <si>
    <t>['python', 'r', 'sql', 'azure', 'tableau', 'ssrs', 'jira']</t>
  </si>
  <si>
    <t>Forward Progress Staffing</t>
  </si>
  <si>
    <t>['sql', 'power bi', 'cognos']</t>
  </si>
  <si>
    <t>Managing Consultant - Consumer and Manufacturing - Data Science</t>
  </si>
  <si>
    <t>VP, Data Science &amp; AI</t>
  </si>
  <si>
    <t>Deepcell</t>
  </si>
  <si>
    <t>Daytona Beach, FL</t>
  </si>
  <si>
    <t>EmbryRiddle Aeronautical University</t>
  </si>
  <si>
    <t>['sql', 'python', 'oracle', 'azure', 'power bi']</t>
  </si>
  <si>
    <t>Lead Physical Scientist (Data Scientist)</t>
  </si>
  <si>
    <t>['c#', 'sql', 'javascript', 'python']</t>
  </si>
  <si>
    <t>Cybersecurity Engineer - Java , Big Data , HDFS, Spark, Kafka</t>
  </si>
  <si>
    <t>['java', 'python', 'javascript', 'c#', 'aws', 'azure', 'spark', 'kafka', 'spring', 'linux', 'windows']</t>
  </si>
  <si>
    <t>Senior Data Engineer, Marketing Data</t>
  </si>
  <si>
    <t>['sql', 'spark', 'airflow', 'flow']</t>
  </si>
  <si>
    <t>Senior Data Engineer, Health Analytics - Cambridge/Hybrid</t>
  </si>
  <si>
    <t>['python', 'sql', 'aws', 'airflow', 'docker', 'kubernetes']</t>
  </si>
  <si>
    <t>Data Analyst II - Remote</t>
  </si>
  <si>
    <t>Everi Holdings Inc</t>
  </si>
  <si>
    <t>Emporia, VA</t>
  </si>
  <si>
    <t>Bon Secours Health System</t>
  </si>
  <si>
    <t>Head of Data &amp; Analytics - MENA</t>
  </si>
  <si>
    <t>['python', 'java', 'sql', 'azure']</t>
  </si>
  <si>
    <t>MyyShop</t>
  </si>
  <si>
    <t>Life/Health Data Scientist</t>
  </si>
  <si>
    <t>Business Intelligence Engineer, WW Amazon Logistics</t>
  </si>
  <si>
    <t>['sql', 'mysql', 'tableau']</t>
  </si>
  <si>
    <t>['python', 'pytorch', 'tensorflow', 'keras', 'numpy', 'pandas']</t>
  </si>
  <si>
    <t>North Palm Beach, FL</t>
  </si>
  <si>
    <t>NextEra Energy</t>
  </si>
  <si>
    <t>['r', 'python', 'c', 'aws']</t>
  </si>
  <si>
    <t>Marketing Data Scientist II, Tech - Brand Platform</t>
  </si>
  <si>
    <t>['java', 'scala', 'sql', 'nosql', 'azure', 'aws', 'spring', 'spark', 'kafka']</t>
  </si>
  <si>
    <t>Head of Marketplace Data Science</t>
  </si>
  <si>
    <t>['sql', 'python', 'c', 'go', 'snowflake', 'kafka', 'tableau']</t>
  </si>
  <si>
    <t>Staff Data Scientist, Safety</t>
  </si>
  <si>
    <t>['sql', 'python', 'scala', 'aws', 'redshift', 'spark']</t>
  </si>
  <si>
    <t>Consumer Health - Data Scientist/BI Specialist/Data Analytics Manager</t>
  </si>
  <si>
    <t>Aon Corporation</t>
  </si>
  <si>
    <t>['sql', 'databricks', 'snowflake', 'alteryx', 'tableau']</t>
  </si>
  <si>
    <t>['sql', 'azure', 'alteryx', 'tableau']</t>
  </si>
  <si>
    <t>Root Insurance Company</t>
  </si>
  <si>
    <t>Senior Software Engineer (Cloud Security)</t>
  </si>
  <si>
    <t>['go', 'java', 'kotlin', 'python', 'typescript', 'angular']</t>
  </si>
  <si>
    <t>['sql', 'tableau', 'power bi', 'flow']</t>
  </si>
  <si>
    <t>Big Data Engineer (IT-DA-DS-2023-76-LD)</t>
  </si>
  <si>
    <t>['shell', 'python', 'hadoop', 'unix', 'linux', 'yarn']</t>
  </si>
  <si>
    <t>Warner Music Group</t>
  </si>
  <si>
    <t>['sas', 'sas', 'r', 'python', 'sql', 'nosql', 'mongodb', 'mongodb', 'neo4j', 'spark', 'hadoop', 'sheets']</t>
  </si>
  <si>
    <t>Senior Data Insights Analyst</t>
  </si>
  <si>
    <t>['sql', 'r', 'python', 'sas', 'sas', 'c', 'oracle', 'snowflake', 'spark', 'hadoop', 'tensorflow', 'pytorch', 'qlik', 'tableau']</t>
  </si>
  <si>
    <t>['sql', 'python', 'r', 'qlik', 'tableau', 'power bi']</t>
  </si>
  <si>
    <t>AWS Data and Analytics Engineer - Remote / Telecommute</t>
  </si>
  <si>
    <t>CYNET SYSTEMS</t>
  </si>
  <si>
    <t>Sr Advanced Analytics Analyst</t>
  </si>
  <si>
    <t>['sql', 'html', 'javascript', 'sas', 'sas', 'python', 'r', 'sql server', 'oracle', 'aws', 'gcp', 'azure', 'redshift', 'excel', 'tableau', 'microstrategy', 'looker', 'power bi']</t>
  </si>
  <si>
    <t>Senior People Data Analyst - Workday</t>
  </si>
  <si>
    <t>Fastly</t>
  </si>
  <si>
    <t>Office of the Chief of Staff of the Army</t>
  </si>
  <si>
    <t>['go', 'nosql', 'sql', 'mongodb', 'mongodb', 'postgresql', 'mysql', 'azure', 'hadoop', 'spark', 'kafka', 'airflow', 'flow', 'jira']</t>
  </si>
  <si>
    <t>Digital Marketing Data Analyst (Hybrid)</t>
  </si>
  <si>
    <t>['nosql', 'sql', 'javascript', 'snowflake', 'hadoop', 'phoenix', 'tableau']</t>
  </si>
  <si>
    <t>Medical Data Scientist (Remote)</t>
  </si>
  <si>
    <t>Invitae</t>
  </si>
  <si>
    <t>['python', 'sql', 'spring']</t>
  </si>
  <si>
    <t>Senior Data Scientist, Marketing</t>
  </si>
  <si>
    <t>Wealthfront</t>
  </si>
  <si>
    <t>Data Science Analyst 2</t>
  </si>
  <si>
    <t>['python', 'r', 'sql', 'html', 'css', 'tableau']</t>
  </si>
  <si>
    <t>DevOps Data Science Deployment Engineer</t>
  </si>
  <si>
    <t>['python', 'powershell', 'azure']</t>
  </si>
  <si>
    <t>Expert Risk Adjustment Data Analyst - REMOTE</t>
  </si>
  <si>
    <t>['sas', 'sas', 'sql', 'snowflake']</t>
  </si>
  <si>
    <t>['vba', 'terminal']</t>
  </si>
  <si>
    <t>Lead / Senior Data Engineer (f/m/d)</t>
  </si>
  <si>
    <t>['sql', 'azure', 'databricks', 'pyspark', 'power bi', 'unify']</t>
  </si>
  <si>
    <t>['java', 'sql', 'nosql', 'spring', 'pyspark', 'hadoop']</t>
  </si>
  <si>
    <t>Villa Park, IL</t>
  </si>
  <si>
    <t>['python', 'sql', 'r', 'c']</t>
  </si>
  <si>
    <t>Momentive.ai</t>
  </si>
  <si>
    <t>['python', 'sql', 'java', 'scala', 'snowflake', 'redshift', 'aws', 'airflow', 'spark', 'git', 'github', 'terraform']</t>
  </si>
  <si>
    <t>['python', 'aws', 'gcp', 'azure', 'power bi', 'tableau']</t>
  </si>
  <si>
    <t>Battle Creek, MI</t>
  </si>
  <si>
    <t>Defense Logistics Agency</t>
  </si>
  <si>
    <t>Intelligence Data Analyst Integrator</t>
  </si>
  <si>
    <t>['python', 'javascript', 'sql', 'nosql']</t>
  </si>
  <si>
    <t>Senior BI Data Engineer</t>
  </si>
  <si>
    <t>['python', 'scala', 'c', 'go', 'mysql', 'snowflake', 'bigquery']</t>
  </si>
  <si>
    <t>Principal Snowflake Data Engineer</t>
  </si>
  <si>
    <t>['sql', 'python', 'snowflake', 'aws', 'azure', 'airflow', 'tableau', 'power bi']</t>
  </si>
  <si>
    <t>Smart Apartment Data</t>
  </si>
  <si>
    <t>['sql', 'python', 'aws', 'redshift', 'airflow', 'terraform']</t>
  </si>
  <si>
    <t>Senior Business Analyst for Corporate Action Platform (Hybrid)</t>
  </si>
  <si>
    <t>['r', 'python', 'sql', 'aws', 'gcp', 'azure', 'tableau', 'git']</t>
  </si>
  <si>
    <t>Health Data Analyst - Hybrid</t>
  </si>
  <si>
    <t>US E - Consulting - Data Scientist - Senior Solution Specialist ...</t>
  </si>
  <si>
    <t>['sql', 'nosql', 'sas', 'sas', 'r', 'matlab', 'aws', 'gcp', 'azure', 'spss', 'excel']</t>
  </si>
  <si>
    <t>['python', 'r', 'sql', 'sharepoint', 'tableau', 'power bi']</t>
  </si>
  <si>
    <t>Equal Employment Specialist (EEO DATA ANALYST)</t>
  </si>
  <si>
    <t>National Archives and Records Administration</t>
  </si>
  <si>
    <t>REMOTE - AWS Data Engineer</t>
  </si>
  <si>
    <t>Bloomfield, CT</t>
  </si>
  <si>
    <t>['python', 'sql', 'nosql', 'aws', 'kafka', 'jenkins']</t>
  </si>
  <si>
    <t>Senior Data Scientist, AIOps - Evernorth Health Services - Hybrid</t>
  </si>
  <si>
    <t>['python', 'sql', 'r', 'java', 'graphql']</t>
  </si>
  <si>
    <t>Senior Lead Analytics Consultant - Data Analytics and Quality Control</t>
  </si>
  <si>
    <t>Senior Methods and Data Analyst</t>
  </si>
  <si>
    <t>['python', 'r', 'bash', 'azure', 'spark', 'pandas']</t>
  </si>
  <si>
    <t>Senior Data Scientist, Experimentation</t>
  </si>
  <si>
    <t>['r', 'python', 'sql', 'bigquery', 'gcp', 'spark', 'tensorflow', 'pytorch']</t>
  </si>
  <si>
    <t>['python', 'aws', 'pytorch', 'gdpr']</t>
  </si>
  <si>
    <t>KellyMitchell Group</t>
  </si>
  <si>
    <t>['r', 'python', 'sas', 'sas', 'sql', 'nosql', 'aws', 'tensorflow', 'scikit-learn']</t>
  </si>
  <si>
    <t>Engineer, Data X2</t>
  </si>
  <si>
    <t>['python', 'java', 'javascript', 'c++', 'scala', 'aws', 'alteryx']</t>
  </si>
  <si>
    <t>Staff Data Scientist (South Bay, CA)</t>
  </si>
  <si>
    <t>['python', 'sql', 'go', 'aws', 'azure', 'excel']</t>
  </si>
  <si>
    <t>Principal Research Engineer - AI &amp; ML</t>
  </si>
  <si>
    <t>['python', 'java', 'c', 'c++', 'go', 'snowflake', 'pytorch', 'tensorflow']</t>
  </si>
  <si>
    <t>['c', 'python', 'sql', 'tableau', 'spss', 'excel']</t>
  </si>
  <si>
    <t>Senior Data Management Analyst</t>
  </si>
  <si>
    <t>['word', 'excel', 'outlook', 'visio', 'powerpoint', 'tableau', 'power bi', 'jira', 'confluence']</t>
  </si>
  <si>
    <t>Walnut, CA</t>
  </si>
  <si>
    <t>Culligan</t>
  </si>
  <si>
    <t>The Port Authority of NY &amp; NJ</t>
  </si>
  <si>
    <t>['python', 'sql', 'r', 'redshift', 'bigquery', 'plotly', 'hadoop']</t>
  </si>
  <si>
    <t>['sql', 't-sql', 'sql server', 'azure', 'ssis', 'sap', 'flow']</t>
  </si>
  <si>
    <t>Senior Analyst, Business Intelligence</t>
  </si>
  <si>
    <t>travisMathew, LLC</t>
  </si>
  <si>
    <t>['python', 'sql', 'power bi', 'tableau', 'sap']</t>
  </si>
  <si>
    <t>['c#', 'r', 'python', 'sql', 'hadoop', 'windows', 'power bi', 'tableau']</t>
  </si>
  <si>
    <t>Senior Data Analyst (Own Media)</t>
  </si>
  <si>
    <t>['r', 'tableau', 'power bi']</t>
  </si>
  <si>
    <t>Data Scientist Lead - Fraud Detection</t>
  </si>
  <si>
    <t>['sas', 'sas', 'r', 'python', 'aws']</t>
  </si>
  <si>
    <t>Data Science Leadership Development Program (DSLDP) Associate Data...</t>
  </si>
  <si>
    <t>Data Scientist - National Defense/Python/SQL/AWS/MLOps/Clearances</t>
  </si>
  <si>
    <t>Randolph AFB, TX</t>
  </si>
  <si>
    <t>['sql', 'r', 'python', 'bash', 'julia', 'postgresql', 'oracle', 'excel', 'qlik', 'power bi', 'tableau']</t>
  </si>
  <si>
    <t>Data Specialist Serbia</t>
  </si>
  <si>
    <t>Digital HR Specialist (Data Analytics)</t>
  </si>
  <si>
    <t>New York Power Authority</t>
  </si>
  <si>
    <t>['go', 'sap', 'excel', 'word', 'powerpoint', 'outlook', 'sharepoint']</t>
  </si>
  <si>
    <t>Nuvei</t>
  </si>
  <si>
    <t>IDEMIA</t>
  </si>
  <si>
    <t>['sql', 'java', 'shell', 'javascript', 'sql server', 'postgresql', 'oracle', 'aws', 'linux', 'svn', 'jira']</t>
  </si>
  <si>
    <t>Circle K Corporation</t>
  </si>
  <si>
    <t>['r', 'python', 'sas', 'sas', 'scala', 'matlab', 'sql', 'spark']</t>
  </si>
  <si>
    <t>Senior Data Science Executive</t>
  </si>
  <si>
    <t>['python', 'r', 'java', 'matlab', 'sql', 'databricks', 'spark', 'jupyter', 'tableau', 'power bi']</t>
  </si>
  <si>
    <t>Data Scientist, Manager (Remote)</t>
  </si>
  <si>
    <t>['sql', 'r', 'python', 'scala', 'sas', 'sas', 'aws', 'azure', 'spark', 'jupyter', 'pyspark']</t>
  </si>
  <si>
    <t>Data Engineer (Azure)</t>
  </si>
  <si>
    <t>Nortal</t>
  </si>
  <si>
    <t>['sql', 'go', 'azure', 'databricks', 'power bi', 'terraform']</t>
  </si>
  <si>
    <t>['python', 'sql', 'aws', 'gcp', 'azure', 'hadoop', 'spark', 'pandas', 'numpy', 'ssis', 'tableau', 'power bi']</t>
  </si>
  <si>
    <t>United Air Lines, Inc</t>
  </si>
  <si>
    <t>['sql', 'r', 'python', 'hadoop', 'excel']</t>
  </si>
  <si>
    <t>['python', 'sql', 'aws', 'gcp', 'azure']</t>
  </si>
  <si>
    <t>US-E-GPS-Cons-Data Scientist w/TS-SpS-S&amp;A-AI&amp;DE - MM</t>
  </si>
  <si>
    <t>['python', 'java', 'r', 'sql', 'nosql', 'hadoop', 'spark', 'tableau', 'qlik']</t>
  </si>
  <si>
    <t>Lead Analyst, Data Management &amp; Quantitative Analysis</t>
  </si>
  <si>
    <t>['python', 'sql', 'bash', 'shell', 'spark']</t>
  </si>
  <si>
    <t>Staff Product Designer, Data Visualization</t>
  </si>
  <si>
    <t>['python', 'r', 'sql', 'databricks', 'excel', 'unify']</t>
  </si>
  <si>
    <t>['python', 'power bi', 'sharepoint']</t>
  </si>
  <si>
    <t>Sr. Data Scientist (Columbus, OH)</t>
  </si>
  <si>
    <t>['python', 'spark', 'tensorflow']</t>
  </si>
  <si>
    <t>['python', 'pytorch', 'scikit-learn', 'tensorflow']</t>
  </si>
  <si>
    <t>Cyber Insurance Data Scientist</t>
  </si>
  <si>
    <t>American International Group, Inc.</t>
  </si>
  <si>
    <t>['python', 'r', 'sql', 'spark', 'tableau']</t>
  </si>
  <si>
    <t>['sql', 'python', 'sas', 'sas', 'snowflake', 'alteryx', 'tableau']</t>
  </si>
  <si>
    <t>Brentford, SD</t>
  </si>
  <si>
    <t>['python', 'sql', 'azure', 'databricks', 'pandas', 'numpy', 'seaborn', 'matplotlib', 'rshiny', 'tableau']</t>
  </si>
  <si>
    <t>Junior Operations Specialist for Azure Cloud Big Data Platform...</t>
  </si>
  <si>
    <t>['bash', 'python', 'azure', 'spark', 'git', 'bitbucket']</t>
  </si>
  <si>
    <t>['r', 'python', 'sql', 'power bi', 'tableau']</t>
  </si>
  <si>
    <t>HC Data Analyst , Senior</t>
  </si>
  <si>
    <t>Illuminate Mission Solutions</t>
  </si>
  <si>
    <t>['vba', 'python', 'r', 'excel', 'tableau']</t>
  </si>
  <si>
    <t>Athletic Greens</t>
  </si>
  <si>
    <t>['sql', 'nosql', 'python', 'snowflake', 'aws', 'airflow', 'pandas', 'numpy', 'flask']</t>
  </si>
  <si>
    <t>['sql', 'python', 'java', 'snowflake', 'redshift', 'bigquery', 'airflow', 'jira', 'trello']</t>
  </si>
  <si>
    <t>Senior Marketing Data Analyst (Peninsula, CA)</t>
  </si>
  <si>
    <t>Sendbird</t>
  </si>
  <si>
    <t>['go', 'sql', 'python', 'r', 'looker', 'excel', 'sheets']</t>
  </si>
  <si>
    <t>Expert in AI/ NLP/ ML - 4415</t>
  </si>
  <si>
    <t>Sr Data Analyst, Finance | Forensic and Litigation Consulting</t>
  </si>
  <si>
    <t>['sql', 'excel', 'powerpoint', 'power bi']</t>
  </si>
  <si>
    <t>Edison Smart</t>
  </si>
  <si>
    <t>['python', 'c', 'tensorflow']</t>
  </si>
  <si>
    <t>Senior Data Analyst on Business Analytics Team for Digital...</t>
  </si>
  <si>
    <t>Data Scientist with TS/SCI Poly</t>
  </si>
  <si>
    <t>Sr. Data Scientist / Product Analyst</t>
  </si>
  <si>
    <t>ClassDojo</t>
  </si>
  <si>
    <t>Associate Director, Data Science (Remote)</t>
  </si>
  <si>
    <t>['r', 'python', 'sas', 'sas', 'sql', 'aws', 'redshift', 'excel', 'powerpoint', 'word', 'tableau', 'qlik']</t>
  </si>
  <si>
    <t>BA/DA (Financial Data Analyst)</t>
  </si>
  <si>
    <t>Mastech Digital</t>
  </si>
  <si>
    <t>Nav Technologies</t>
  </si>
  <si>
    <t>['python', 'r', 'java', 'aws', 'pyspark', 'express', 'git', 'jira']</t>
  </si>
  <si>
    <t>DATA SCIENTIST- DATA OFFICER</t>
  </si>
  <si>
    <t>UST</t>
  </si>
  <si>
    <t>['python', 'databricks', 'pyspark', 'spreadsheet', 'powerpoint']</t>
  </si>
  <si>
    <t>['python', 'tensorflow', 'keras', 'kubernetes', 'docker', 'terraform']</t>
  </si>
  <si>
    <t>Manulife and John Hancock</t>
  </si>
  <si>
    <t>['sql', 'java', 'r', 'sas', 'sas', 'matlab', 'python', 'julia', 'mysql', 'oracle', 'azure']</t>
  </si>
  <si>
    <t>Data Scientist / Hybrid in Dallas</t>
  </si>
  <si>
    <t>['python', 'r', 'aws', 'snowflake', 'redshift']</t>
  </si>
  <si>
    <t>Data Analyst IV - HEDIS and Quality</t>
  </si>
  <si>
    <t>PreMaster Program - Data Science / Big Data</t>
  </si>
  <si>
    <t>['python', 'tableau', 'power bi']</t>
  </si>
  <si>
    <t>['python', 'sql', 'mysql', 'aws', 'gcp', 'azure', 'pandas']</t>
  </si>
  <si>
    <t>Data Analyst, Support Operations</t>
  </si>
  <si>
    <t>['sql', 'r', 'python', 'looker', 'tableau']</t>
  </si>
  <si>
    <t>Data Analytics Professional</t>
  </si>
  <si>
    <t>Cogent Infotech Corporation</t>
  </si>
  <si>
    <t>['python', 'tableau', 'excel']</t>
  </si>
  <si>
    <t>CIAM Data and Analytics Analyst (RemoteOPPORTUNITY)</t>
  </si>
  <si>
    <t>University - Data Scientist</t>
  </si>
  <si>
    <t>['r', 'perl', 'python', 'sas', 'sas', 'java', 'c', 'c#', 'spss']</t>
  </si>
  <si>
    <t>Azure Data Science Specialists</t>
  </si>
  <si>
    <t>['sql', 'python', 'r', 'azure', 'databricks']</t>
  </si>
  <si>
    <t>['linux', 'windows']</t>
  </si>
  <si>
    <t>AIML - Data Scientist -Operations Research and Machine Learning</t>
  </si>
  <si>
    <t>Data Scientist, Customer Identity &amp; Access Management</t>
  </si>
  <si>
    <t>['sql', 'python', 'c', 'go', 'bigquery', 'numpy', 'pandas', 'flow']</t>
  </si>
  <si>
    <t>['nosql', 'hadoop', 'spark', 'tableau', 'yarn']</t>
  </si>
  <si>
    <t>['python', 'gcp', 'nltk', 'tensorflow', 'pytorch']</t>
  </si>
  <si>
    <t>Keebo</t>
  </si>
  <si>
    <t>['sql', 'python', 'bash', 'postgresql', 'gcp', 'bigquery', 'unix']</t>
  </si>
  <si>
    <t>Data Scientist, Automation</t>
  </si>
  <si>
    <t>Associate, Data Engineer (Hartford, CT)</t>
  </si>
  <si>
    <t>['sql', 'aws', 'ssis']</t>
  </si>
  <si>
    <t>Surveying And Mapping (SAM)</t>
  </si>
  <si>
    <t>['python', 'nosql', 'databricks', 'azure', 'tensorflow', 'pytorch', 'keras', 'spark', 'opencv']</t>
  </si>
  <si>
    <t>['sql', 'python', 'r', 't-sql', 'go', 'azure', 'snowflake', 'aws', 'excel', 'microstrategy', 'power bi', 'tableau']</t>
  </si>
  <si>
    <t>Kanata, ON, Canada</t>
  </si>
  <si>
    <t>Enterprise Solutions Inc</t>
  </si>
  <si>
    <t>['scala', 'sql', 'python', 'java', 't-sql', 'sql server', 'azure', 'oracle', 'spark', 'pyspark', 'hadoop', 'excel', 'git']</t>
  </si>
  <si>
    <t>Data Scientist – CRO Analytics &amp; Transformation 80-100% (f/m/d)</t>
  </si>
  <si>
    <t>['r', 'python', 'java']</t>
  </si>
  <si>
    <t>Data Engineer II, PLEX-SIA</t>
  </si>
  <si>
    <t>Jackson, NJ</t>
  </si>
  <si>
    <t>['sql', 'java', 'python', 'snowflake', 'azure', 'aws', 'ibm cloud', 'express', 'tableau', 'flow']</t>
  </si>
  <si>
    <t>Henderson, NV</t>
  </si>
  <si>
    <t>P3 Health Partners Inc.</t>
  </si>
  <si>
    <t>['sql', 't-sql', 'c', 'sql server', 'azure', 'excel', 'dax', 'power bi']</t>
  </si>
  <si>
    <t>Sr. Oracle Database Analyst</t>
  </si>
  <si>
    <t>['sql', 'postgresql', 'sql server', 'mysql', 'oracle', 'vmware']</t>
  </si>
  <si>
    <t>['java', 'python', 'scala', 'sql', 'dynamodb', 'mysql', 'redshift', 'aws', 'azure', 'spark', 'airflow', 'kafka']</t>
  </si>
  <si>
    <t>Data Engineer II, Fashion &amp; Fitness</t>
  </si>
  <si>
    <t>['python', 'java', 'scala', 'aws', 'redshift', 'hadoop', 'spark']</t>
  </si>
  <si>
    <t>Veterans Health Administration</t>
  </si>
  <si>
    <t>Staff/Lead Software Engineer (Data) - Riot Data, Developer Experiences</t>
  </si>
  <si>
    <t>['python', 'sql', 'golang', 'java', 'scala', 'aws', 'airflow', 'spark', 'kafka', 'jenkins', 'github']</t>
  </si>
  <si>
    <t>Pragmatics</t>
  </si>
  <si>
    <t>['c#', 'c++', 'python', 'r', 'java', 'hadoop', 'pandas', 'scikit-learn', 'pytorch', 'matplotlib', 'plotly', 'spark', 'keras', 'tensorflow', 'theano', 'windows']</t>
  </si>
  <si>
    <t>Clayco Inc</t>
  </si>
  <si>
    <t>['sql', 'python', 'scala', 'r', 'snowflake', 'spark', 'tableau']</t>
  </si>
  <si>
    <t>myGwork</t>
  </si>
  <si>
    <t>Lead Engineer - Principal Analyst - Principal Engineer - Data Engineer</t>
  </si>
  <si>
    <t>Southwest Research Institute (SwRI)</t>
  </si>
  <si>
    <t>['python', 'c++', 'java', 'matlab', 'aws', 'tensorflow', 'keras', 'pytorch']</t>
  </si>
  <si>
    <t>Data Scientist - Junior</t>
  </si>
  <si>
    <t>['python', 'r', 'scala', 'java', 'sql', 'bigquery', 'gcp', 'hadoop', 'spark', 'qlik', 'looker']</t>
  </si>
  <si>
    <t>['excel', 'sheets', 'tableau']</t>
  </si>
  <si>
    <t>AI Data Scientist</t>
  </si>
  <si>
    <t>Sr. Data Analyst (Yield Management and Pricing)</t>
  </si>
  <si>
    <t>Senior Engineer (Data Engineer)</t>
  </si>
  <si>
    <t>['python', 'sql', 'azure', 'jupyter', 'spark', 'docker', 'kubernetes', 'jenkins']</t>
  </si>
  <si>
    <t>New Castle, PA</t>
  </si>
  <si>
    <t>Heliophyiscs Scientific Software Developer / Data Scientist</t>
  </si>
  <si>
    <t>['apl', 'python', 'matlab', 'go', 'dart']</t>
  </si>
  <si>
    <t>Senior Data Scientist, AI Foundations (San Francisco, CA)</t>
  </si>
  <si>
    <t>['python', 'scala', 'r', 'sql', 'aws', 'pytorch', 'hugging face']</t>
  </si>
  <si>
    <t>Data Engineer (ETL) (TS/SCI + Poly)</t>
  </si>
  <si>
    <t>the darkstar group llc</t>
  </si>
  <si>
    <t>['java', 'flow']</t>
  </si>
  <si>
    <t>Employee Analytics Program Manager</t>
  </si>
  <si>
    <t>['sql', 'looker', 'tableau', 'sheets']</t>
  </si>
  <si>
    <t>Senior Product Manager (Data Products)</t>
  </si>
  <si>
    <t>Snyk</t>
  </si>
  <si>
    <t>Data Analyst - Health, Senior</t>
  </si>
  <si>
    <t>Staff Data Scientist, Experimentation</t>
  </si>
  <si>
    <t>Analytics and R&amp;D Actuary</t>
  </si>
  <si>
    <t>Brown &amp; Brown, Inc.</t>
  </si>
  <si>
    <t>Data scientist for digital pricing</t>
  </si>
  <si>
    <t>['python', 'r', 'sql', 'notion']</t>
  </si>
  <si>
    <t>Senior Data Scientist, Product Growth</t>
  </si>
  <si>
    <t>jerry.ai</t>
  </si>
  <si>
    <t>Data Engineer-Contract</t>
  </si>
  <si>
    <t>['sql', 'powershell', 'azure', 'gcp', 'excel', 'power bi']</t>
  </si>
  <si>
    <t>King of Prussia, PA</t>
  </si>
  <si>
    <t>Liberty Personnel Services, Inc</t>
  </si>
  <si>
    <t>['sql', 'powershell']</t>
  </si>
  <si>
    <t>['r', 'python', 'matlab', 'ruby', 'ruby', 'flask', 'django', 'fastapi', 'tableau', 'github', 'jenkins', 'jira']</t>
  </si>
  <si>
    <t>['sql', 'sas', 'sas', 'r', 'python', 'databricks', 'snowflake', 'spark', 'hadoop', 'tableau', 'power bi']</t>
  </si>
  <si>
    <t>Senior Data Engineer (AdTech)</t>
  </si>
  <si>
    <t>Sigma Software</t>
  </si>
  <si>
    <t>['scala', 'java', 'python', 'sql', 'databricks']</t>
  </si>
  <si>
    <t>ATO - Data Engineer</t>
  </si>
  <si>
    <t>Smithfield, RI</t>
  </si>
  <si>
    <t>['sql', 'python', 'shell', 'snowflake', 'aws', 'jenkins']</t>
  </si>
  <si>
    <t>Data Scientist (100% Remote)</t>
  </si>
  <si>
    <t>['python', 'sql', 'aws', 'azure']</t>
  </si>
  <si>
    <t>Reliability Data Analyst / LRASM / Orlando, FL</t>
  </si>
  <si>
    <t>['c++', 'sql']</t>
  </si>
  <si>
    <t>Senior Technical Analyst – Loyalty and Consumer Data Platform...</t>
  </si>
  <si>
    <t>['sql', 'atlassian', 'jira', 'confluence']</t>
  </si>
  <si>
    <t>TalentKompass Deutschland</t>
  </si>
  <si>
    <t>Senior Data Scientist - Top Secret Clearance</t>
  </si>
  <si>
    <t>Advanced Research Data Scientist, Senior</t>
  </si>
  <si>
    <t>['r', 'python', 'java', 'javascript', 'c++', 'linux', 'windows', 'docker', 'kubernetes', 'git']</t>
  </si>
  <si>
    <t>Senior/Staff Data Scientist, Classifier Design</t>
  </si>
  <si>
    <t>Delfi Diagnostics</t>
  </si>
  <si>
    <t>['r', 'python', 'pytorch']</t>
  </si>
  <si>
    <t>Sr. Business Intelligence Analyst II</t>
  </si>
  <si>
    <t>['javascript', 'html', 'tableau', 'power bi', 'jira']</t>
  </si>
  <si>
    <t>['sql', 'visual basic', 'python', 'db2', 'tableau']</t>
  </si>
  <si>
    <t>Research Scientist - (12 month FTC)</t>
  </si>
  <si>
    <t>Llandudno, UK</t>
  </si>
  <si>
    <t>CGG</t>
  </si>
  <si>
    <t>Full-time / Financial Data Analyst (Remote)</t>
  </si>
  <si>
    <t>eStaffing Inc.</t>
  </si>
  <si>
    <t>Security Specialist for Azure Cloud Big Data Platform</t>
  </si>
  <si>
    <t>Sr.Data Analyst</t>
  </si>
  <si>
    <t>Joint Services and Activities Supported by the Office, Secretary of the Army</t>
  </si>
  <si>
    <t>Research Data Scientist, Senior</t>
  </si>
  <si>
    <t>['python', 'r', 'sas', 'sas', 'sql', 'aws', 'tableau', 'splunk', 'docker']</t>
  </si>
  <si>
    <t>Sr Data &amp; Reporting Analyst</t>
  </si>
  <si>
    <t>Maryland Heights, MO</t>
  </si>
  <si>
    <t>['sql', 'python', 'sql server', 'oracle', 'aws', 'word', 'excel', 'alteryx', 'tableau']</t>
  </si>
  <si>
    <t>Jr Data Engineer</t>
  </si>
  <si>
    <t>Datasite</t>
  </si>
  <si>
    <t>['python', 'java', 'azure', 'fastapi']</t>
  </si>
  <si>
    <t>Ace Metrix an iSpot.tv company</t>
  </si>
  <si>
    <t>['sql', 'python', 'go', 'aws', 'redshift', 'snowflake', 'spark', 'flow']</t>
  </si>
  <si>
    <t>Lead Data Scientist  (m/f/div.)</t>
  </si>
  <si>
    <t>Moncton, NB, Canada</t>
  </si>
  <si>
    <t>360insights.com</t>
  </si>
  <si>
    <t>['sql', 'python', 'sql server', 'aws', 'redshift', 'snowflake', 'pandas', 'numpy', 'spark', 'kafka', 'qlik', 'git', 'terraform', 'jenkins']</t>
  </si>
  <si>
    <t>Senior Data Analyst (remote)</t>
  </si>
  <si>
    <t>['sql', 'redshift', 'tableau']</t>
  </si>
  <si>
    <t>['python', 'sql', 'r', 'scala', 'java', 'c++', 'sas', 'sas', 'aws', 'pandas', 'numpy', 'scikit-learn', 'spark', 'ggplot2', 'tableau', 'power bi']</t>
  </si>
  <si>
    <t>Lead Data Scientist, Product Analytics</t>
  </si>
  <si>
    <t>Junior Machine Learning Engineer</t>
  </si>
  <si>
    <t>EDITED</t>
  </si>
  <si>
    <t>['python', 'nosql', 'elasticsearch', 'linux']</t>
  </si>
  <si>
    <t>Staff Business Data Analyst (Remote U.S. OK)</t>
  </si>
  <si>
    <t>['sql', 'hadoop', 'tableau', 'looker', 'excel']</t>
  </si>
  <si>
    <t>['java', 'javascript', 'azure', 'spring']</t>
  </si>
  <si>
    <t>The Trade Desk Inc.</t>
  </si>
  <si>
    <t>Entry Level Data Scientist</t>
  </si>
  <si>
    <t>Sr. Business Systems Analyst (BSA) -  Microsoft Dynamics 365, ERP...</t>
  </si>
  <si>
    <t>['word', 'excel', 'outlook', 'visio']</t>
  </si>
  <si>
    <t>Data Analyst (JO-06). Job in Roseville NBC4i Jobs</t>
  </si>
  <si>
    <t>Data Science Manager, Risk Interventions - Remote. Job in Houston...</t>
  </si>
  <si>
    <t>Data Scientist, Product Analytics - Core Services (San Francisco, CA)</t>
  </si>
  <si>
    <t>Data Analyst 2</t>
  </si>
  <si>
    <t>['power bi', 'word', 'excel', 'powerpoint']</t>
  </si>
  <si>
    <t>Data Scientist - Senior</t>
  </si>
  <si>
    <t>['python', 'sql', 'nosql', 'java', 'postgresql', 'numpy', 'pandas', 'matplotlib']</t>
  </si>
  <si>
    <t>Contractor and Temp work</t>
  </si>
  <si>
    <t>['sql', 'python', 'swift', 'jira', 'confluence']</t>
  </si>
  <si>
    <t>Data Analyst, Cell Materials Manufacturing</t>
  </si>
  <si>
    <t>Sparks, NV</t>
  </si>
  <si>
    <t>['sql', 'python', 'spark', 'hadoop', 'tableau', 'flow', 'jira']</t>
  </si>
  <si>
    <t>['r', 'python', 'perl', 'sas', 'sas', 'sql', 'nosql', 'mongodb', 'mongodb', 'hadoop', 'tableau', 'sap']</t>
  </si>
  <si>
    <t>Management Analyst -FHWA ADL</t>
  </si>
  <si>
    <t>Careers | Federal Highway Administration</t>
  </si>
  <si>
    <t>['delphi', 'excel']</t>
  </si>
  <si>
    <t>SCIENCE ADVISOR (INTERDISCIPLINARY)</t>
  </si>
  <si>
    <t>North Carolina</t>
  </si>
  <si>
    <t>Office of Naval Research</t>
  </si>
  <si>
    <t>State Estimation Engineer (Robotics)</t>
  </si>
  <si>
    <t>Outrider</t>
  </si>
  <si>
    <t>Program Analyst (Data Analyst)</t>
  </si>
  <si>
    <t>US Department of Housing and Urban Development</t>
  </si>
  <si>
    <t>['vba', 'sql', 'python', 'oracle', 'excel']</t>
  </si>
  <si>
    <t>Glean</t>
  </si>
  <si>
    <t>['c', 'sql', 'bigquery', 'github', 'slack']</t>
  </si>
  <si>
    <t>ProCleared LLC</t>
  </si>
  <si>
    <t>['r', 'python', 'sas', 'sas', 'matlab', 'visual basic', 'elasticsearch', 'mysql', 'spark', 'spss', 'tableau']</t>
  </si>
  <si>
    <t>['python', 'java', 'javascript', 'sql', 'aws']</t>
  </si>
  <si>
    <t>Big Data Engineer / Mandarin speaker / Onsite Downtown LA</t>
  </si>
  <si>
    <t>Engineer (Data Engineer)</t>
  </si>
  <si>
    <t>['python', 'r', 'mongo', 'sql', 'postgresql', 'snowflake', 'databricks', 'azure', 'kafka', 'spark', 'airflow', 'kubernetes']</t>
  </si>
  <si>
    <t>Security Analyst</t>
  </si>
  <si>
    <t>['c', 'java', 'scala', 'python', 'javascript', 'aws', 'azure', 'gcp', 'gdpr']</t>
  </si>
  <si>
    <t>PQI Data Analyst</t>
  </si>
  <si>
    <t>Garden City, NY</t>
  </si>
  <si>
    <t>SCO Family of Services</t>
  </si>
  <si>
    <t>['sql', 'visual basic', 'sas', 'sas', 'r', 'excel', 'power bi', 'tableau', 'word', 'powerpoint', 'spss', 'asana', 'smartsheet']</t>
  </si>
  <si>
    <t>Benefits Data Analyst Consultant</t>
  </si>
  <si>
    <t>Senior Data Analyst I (Washington DC or Remote)</t>
  </si>
  <si>
    <t>['sql', 'python', 'ruby', 'ruby', 'r', 'react']</t>
  </si>
  <si>
    <t>AVP &amp; Data Scientist (DS Leadership)</t>
  </si>
  <si>
    <t>Travelers Insurance Group Holdings</t>
  </si>
  <si>
    <t>Healthcare Data Scientist (ECS) - Remote</t>
  </si>
  <si>
    <t>['oracle', 'spark', 'hadoop', 'kafka']</t>
  </si>
  <si>
    <t>['r', 'python', 'matlab', 'sql', 'hadoop']</t>
  </si>
  <si>
    <t>University of Kentucky</t>
  </si>
  <si>
    <t>['r', 'python', 'java', 'javascript', 'aws']</t>
  </si>
  <si>
    <t>['sql', 'python', 'nosql', 'dynamodb', 'aws', 'snowflake', 'tableau', 'power bi']</t>
  </si>
  <si>
    <t>Multicultural Data Analyst</t>
  </si>
  <si>
    <t>U.S. Bank National Association</t>
  </si>
  <si>
    <t>['python', 'sql', 'sas', 'sas', 'excel']</t>
  </si>
  <si>
    <t>['sql', 'python', 'sql server', 'azure', 'databricks', 'snowflake', 'ssis', 'power bi']</t>
  </si>
  <si>
    <t>Engineering</t>
  </si>
  <si>
    <t>Huckleberry Labs</t>
  </si>
  <si>
    <t>['python', 'sql', 'nosql', 'redis', 'elasticsearch', 'databricks', 'aws', 'bigquery', 'kafka', 'spark', 'pyspark', 'express', 'flow', 'terraform', 'git', 'jira']</t>
  </si>
  <si>
    <t>['python', 'r', 'matlab', 'sql', 'redshift', 'hadoop', 'spark', 'tableau', 'cognos', 'looker']</t>
  </si>
  <si>
    <t>Data Engineer, Hardware Reliability (Starlink Product)</t>
  </si>
  <si>
    <t>['c', 'c++', 'python', 'snowflake', 'spark', 'kubernetes']</t>
  </si>
  <si>
    <t>Head of Data Sciences</t>
  </si>
  <si>
    <t>Moladin</t>
  </si>
  <si>
    <t>Engineering Data Scientist, Monetization (San Francisco, CA)</t>
  </si>
  <si>
    <t>['sql', 'python', 'nosql', 'bash', 'shell', 'snowflake', 'databricks', 'azure', 'aws', 'spark', 'airflow', 'kafka', 'unix', 'git', 'kubernetes', 'jenkins']</t>
  </si>
  <si>
    <t>Real World Evidence Data Scientist</t>
  </si>
  <si>
    <t>['swift', 'sap']</t>
  </si>
  <si>
    <t>['sql', 'ssrs', 'power bi']</t>
  </si>
  <si>
    <t>Multifunctional Integration Analyst</t>
  </si>
  <si>
    <t>US Department of the Army</t>
  </si>
  <si>
    <t>['c', 'sas', 'sas', 'r']</t>
  </si>
  <si>
    <t>['mysql', 'postgresql', 'looker', 'tableau']</t>
  </si>
  <si>
    <t>['sql', 'python', 'aws', 'pandas', 'numpy', 'git', 'jira']</t>
  </si>
  <si>
    <t>Data Engineering Analyst (R-13585)</t>
  </si>
  <si>
    <t>['aws', 'linux']</t>
  </si>
  <si>
    <t>Fanatics</t>
  </si>
  <si>
    <t>['shell', 'sql', 'python', 'tableau']</t>
  </si>
  <si>
    <t>Data Analyst - Threat Lab</t>
  </si>
  <si>
    <t>Chesapeake, VA</t>
  </si>
  <si>
    <t>['python', 'r', 'bash', 'snowflake', 'aws', 'jupyter', 'hadoop', 'spark', 'linux', 'git', 'github', 'docker']</t>
  </si>
  <si>
    <t>Senior Data Scientist / REMOTE / EDT or CDT</t>
  </si>
  <si>
    <t>['python', 'postgresql', 'aws', 'snowflake', 'looker']</t>
  </si>
  <si>
    <t>Director, Data Science &amp; AI</t>
  </si>
  <si>
    <t>Data Science - Senior Associate</t>
  </si>
  <si>
    <t>['sql', 'python', 'r', 'sas', 'sas', 'mongodb', 'mongodb', 'scala', 'neo4j', 'pyspark', 'power bi', 'tableau', 'qlik']</t>
  </si>
  <si>
    <t>Labviva</t>
  </si>
  <si>
    <t>['sql', 'nosql', 'mongodb', 'mongodb', 'python', 'java', 'postgresql', 'mysql', 'sql server', 'aws', 'kafka', 'spark', 'hadoop']</t>
  </si>
  <si>
    <t>['sql', 'nosql', 'aws', 'azure', 'gcp', 'flow']</t>
  </si>
  <si>
    <t>University Grad Data Science (Masters Only)</t>
  </si>
  <si>
    <t>Enterprise Data Architect</t>
  </si>
  <si>
    <t>Accellor</t>
  </si>
  <si>
    <t>['aws', 'azure', 'jira', 'trello']</t>
  </si>
  <si>
    <t>Data Architect (optional relocation to Montenegro)</t>
  </si>
  <si>
    <t>Senior Data Science Analyst</t>
  </si>
  <si>
    <t>['sql', 'python', 'azure', 'snowflake', 'spark', 'airflow', 'phoenix', 'jenkins', 'docker']</t>
  </si>
  <si>
    <t>Data BI Analyst (Entry Level) - US</t>
  </si>
  <si>
    <t>Data Integrity Analyst</t>
  </si>
  <si>
    <t>iHeartMedia</t>
  </si>
  <si>
    <t>['r', 'python', 'sql', 'scala', 'java', 'db2', 'oracle', 'hadoop', 'pyspark', 'power bi', 'tableau', 'jenkins', 'git']</t>
  </si>
  <si>
    <t>['sql', 'python', 'sql server', 'aws', 'gcp', 'azure', 'kafka', 'hadoop', 'spark', 'flask', 'node.js', 'django', 'docker', 'kubernetes', 'git']</t>
  </si>
  <si>
    <t>Data Engineer Confirmé - Scala</t>
  </si>
  <si>
    <t>['python', 'sql', 'redshift', 'airflow']</t>
  </si>
  <si>
    <t>Catapult Solutions Group</t>
  </si>
  <si>
    <t>Hippo Insurance</t>
  </si>
  <si>
    <t>Visual Supply Co (VSCO)</t>
  </si>
  <si>
    <t>['sql', 'python', 'airflow', 'spark']</t>
  </si>
  <si>
    <t>['r', 'python', 'vba', 'excel', 'tableau']</t>
  </si>
  <si>
    <t>Data Scientist, SMB Data and Analytics</t>
  </si>
  <si>
    <t>Snapchat</t>
  </si>
  <si>
    <t>Data Analyst (Experienced)</t>
  </si>
  <si>
    <t>['r', 'matlab', 'oracle', 'pyspark', 'hadoop', 'tableau']</t>
  </si>
  <si>
    <t>Data Scientist (Entry-Level) - Herndon, VA</t>
  </si>
  <si>
    <t>['python', 'r', 'sql', 'databricks', 'snowflake', 'spark', 'tensorflow', 'numpy', 'pytorch', 'matplotlib', 'kubernetes', 'docker']</t>
  </si>
  <si>
    <t>Junior Data Scientist Engineer - US</t>
  </si>
  <si>
    <t>Geospatial Health Data Analyst</t>
  </si>
  <si>
    <t>Department of Human Services</t>
  </si>
  <si>
    <t>Data Scientist Principal</t>
  </si>
  <si>
    <t>['python', 'r', 'sql', 'nosql', 'azure', 'hadoop', 'spark', 'docker', 'kubernetes', 'terraform', 'github']</t>
  </si>
  <si>
    <t>CGI Technologies and Solutions, Inc.</t>
  </si>
  <si>
    <t>['python', 'r', 'java', 'sql', 'nosql', 'c', 'azure', 'scikit-learn', 'spark', 'keras', 'pytorch', 'phoenix']</t>
  </si>
  <si>
    <t>Senior Consultant, Analytic Consulting and Data Science</t>
  </si>
  <si>
    <t>Data Analyst (DDUS) – US Remote</t>
  </si>
  <si>
    <t>3Q Digital</t>
  </si>
  <si>
    <t>['sql', 'nosql', 'python', 'r', 'matlab', 'aws', 'gcp', 'azure', 'spss']</t>
  </si>
  <si>
    <t>Data Scientist (ML Magician)</t>
  </si>
  <si>
    <t>Diamond Foundry</t>
  </si>
  <si>
    <t>['scala', 'java', 'sql', 'python', 'r', 'aws', 'gcp', 'azure', 'spark', 'hadoop', 'airflow', 'linux', 'tableau', 'git']</t>
  </si>
  <si>
    <t>GCP Data Engineer (Minneapolis, MN)</t>
  </si>
  <si>
    <t>['gcp', 'bigquery']</t>
  </si>
  <si>
    <t>Experienced/Senior Data Engineer (REF1603Y)</t>
  </si>
  <si>
    <t>['scala', 'python', 'azure', 'aws', 'pulumi']</t>
  </si>
  <si>
    <t>Metrics and Data Analyst Sr</t>
  </si>
  <si>
    <t>['sharepoint', 'microstrategy', 'excel']</t>
  </si>
  <si>
    <t>['python', 'aws', 'linux', 'flow', 'atlassian', 'confluence']</t>
  </si>
  <si>
    <t>Supervisory Data Scientist for Data Analytics &amp; Computer Crimes Unit</t>
  </si>
  <si>
    <t>Director &amp; Data Scientist</t>
  </si>
  <si>
    <t>Senior Test Automation Developer / Data Engineer</t>
  </si>
  <si>
    <t>Intact Financial Corporation</t>
  </si>
  <si>
    <t>['python', 'aws', 'databricks', 'snowflake', 'jira', 'confluence']</t>
  </si>
  <si>
    <t>Climate Analyst - Limited Term</t>
  </si>
  <si>
    <t>City of Irvine</t>
  </si>
  <si>
    <t>Systems Analyst  – Data Control Center</t>
  </si>
  <si>
    <t>Lompoc, CA</t>
  </si>
  <si>
    <t>Craig Technologies</t>
  </si>
  <si>
    <t>Virtual Assistant Data Analyst</t>
  </si>
  <si>
    <t>Arsenault Inc</t>
  </si>
  <si>
    <t>Data Science Manager (Bangkok based, relocation provided)</t>
  </si>
  <si>
    <t>Financial Data analyst</t>
  </si>
  <si>
    <t>['python', 'r', 'excel', 'sharepoint', 'tableau', 'microsoft teams']</t>
  </si>
  <si>
    <t>Malvern, PA</t>
  </si>
  <si>
    <t>OST, Inc.</t>
  </si>
  <si>
    <t>['r', 'python', 'sql', 'sas', 'sas', 'java', 'postgresql', 'mysql', 'aws', 'azure', 'aurora', 'plotly', 'excel', 'spss', 'tableau', 'qlik']</t>
  </si>
  <si>
    <t>TECKpert</t>
  </si>
  <si>
    <t>['go', 'azure', 'express']</t>
  </si>
  <si>
    <t>['sql', 'go', 'power bi']</t>
  </si>
  <si>
    <t>Senior Data Scientist - LLM</t>
  </si>
  <si>
    <t>Spotter</t>
  </si>
  <si>
    <t>['r', 'python', 'sql', 'scala', 'java', 'julia', 'matlab', 'tableau', 'excel']</t>
  </si>
  <si>
    <t>['sql', 'snowflake', 'aws', 'azure', 'tableau', 'flow']</t>
  </si>
  <si>
    <t>Quizizz</t>
  </si>
  <si>
    <t>['python', 'sql', 'cassandra', 'bigquery', 'aws', 'kafka', 'tensorflow']</t>
  </si>
  <si>
    <t>Data Analyst (JO-06). Job in Roseville Jobs 4 Torquespeed Fans</t>
  </si>
  <si>
    <t>['sql', 'sql server', 'excel', 'word', 'powerpoint', 'sharepoint']</t>
  </si>
  <si>
    <t>Data Science Lead, Commercial Analytics</t>
  </si>
  <si>
    <t>['sql', 'python', 'r', 'aws', 'azure']</t>
  </si>
  <si>
    <t>Senior Data Engineer (Architecture)</t>
  </si>
  <si>
    <t>Albany, MN</t>
  </si>
  <si>
    <t>Land O Lakes</t>
  </si>
  <si>
    <t>['sql', 'qlik']</t>
  </si>
  <si>
    <t>Blue Cross &amp; Blue Shield of Rhode Island</t>
  </si>
  <si>
    <t>['sas', 'sas', 'spreadsheet', 'terminal']</t>
  </si>
  <si>
    <t>Data Scientist (Philadelphia, PA)</t>
  </si>
  <si>
    <t>['python', 'r', 'sql', 'databricks', 'github']</t>
  </si>
  <si>
    <t>Data Research Analyst</t>
  </si>
  <si>
    <t>Senior Healthcare Analyst</t>
  </si>
  <si>
    <t>HopHR</t>
  </si>
  <si>
    <t>['sql', 'python', 'tableau', 'alteryx', 'power bi']</t>
  </si>
  <si>
    <t>['python', 'sql', 'nosql', 'azure', 'aws', 'sap']</t>
  </si>
  <si>
    <t>Expert Operations Data Analyst</t>
  </si>
  <si>
    <t>ARCHIMED</t>
  </si>
  <si>
    <t>['sql', 'python', 'aws', 'azure', 'spark', 'airflow', 'kafka', 'terraform', 'docker', 'github', 'jenkins', 'gitlab']</t>
  </si>
  <si>
    <t>Manager - Applied Data Scientist</t>
  </si>
  <si>
    <t>Data Analyst - (REMOTE) (Las Vegas, NV)</t>
  </si>
  <si>
    <t>American Homes 4 Rent</t>
  </si>
  <si>
    <t>['sql', 'excel', 'ssis', 'power bi', 'ssrs', 'tableau']</t>
  </si>
  <si>
    <t>['python', 'sql', 'no-sql', 'azure', 'databricks']</t>
  </si>
  <si>
    <t>['python', 'r', 'sql', 'snowflake', 'databricks', 'tableau']</t>
  </si>
  <si>
    <t>Saratoga, CA</t>
  </si>
  <si>
    <t>VP, Data Engineer Epoch</t>
  </si>
  <si>
    <t>['sql', 'python', 'nosql', 'azure', 'databricks', 'pyspark', 'spark', 'kafka', 'flow', 'git']</t>
  </si>
  <si>
    <t>Data Scientist Security Clearance REQUIRED</t>
  </si>
  <si>
    <t>Middletown, RI</t>
  </si>
  <si>
    <t>newport county community health</t>
  </si>
  <si>
    <t>['sql', 'power bi', 'planner']</t>
  </si>
  <si>
    <t>Data Scientist 2, Menlo Park, CA #</t>
  </si>
  <si>
    <t>GRAIL, Inc.</t>
  </si>
  <si>
    <t>Qontigo</t>
  </si>
  <si>
    <t>LS Technologies, LLC</t>
  </si>
  <si>
    <t>Project Analyst</t>
  </si>
  <si>
    <t>McCamey, TX</t>
  </si>
  <si>
    <t>Vindicia</t>
  </si>
  <si>
    <t>['python', 'sql', 'javascript', 'r', 'matlab', 'oracle', 'excel', 'tableau', 'power bi', 'qlik']</t>
  </si>
  <si>
    <t>iSpot.tv</t>
  </si>
  <si>
    <t>['sql', 'python', 'r', 'go', 'tableau', 'excel', 'qlik', 'jira']</t>
  </si>
  <si>
    <t>Data Analyst/PH SME</t>
  </si>
  <si>
    <t>['sql', 'r', 'python', 'sas', 'sas', 'postgresql', 'azure', 'databricks', 'pyspark', 'django', 'tableau', 'word', 'excel', 'powerpoint', 'outlook', 'github']</t>
  </si>
  <si>
    <t>Workforce Analyst, Mission Control Analytics</t>
  </si>
  <si>
    <t>Facebook</t>
  </si>
  <si>
    <t>['sql', 'python', 'r', 'vba', 'tableau']</t>
  </si>
  <si>
    <t>Data Analyst, Fulfillment</t>
  </si>
  <si>
    <t>['sql', 'javascript', 'sas', 'sas', 'tableau', 'excel', 'spss']</t>
  </si>
  <si>
    <t>Environmental scientist</t>
  </si>
  <si>
    <t>['java', 'python', 'scala', 'kafka']</t>
  </si>
  <si>
    <t>Data Scientist / Analyst - Noke</t>
  </si>
  <si>
    <t>Janus International Group</t>
  </si>
  <si>
    <t>['mysql', 'pandas', 'numpy', 'tableau', 'flow']</t>
  </si>
  <si>
    <t>NLP Data Scientist for Insurance and Mutual Fund Firm</t>
  </si>
  <si>
    <t>['python', 'r', 'spark']</t>
  </si>
  <si>
    <t>Data Scientist - Post Market Quality</t>
  </si>
  <si>
    <t>Roche</t>
  </si>
  <si>
    <t>['sql', 'r', 'python', 'redshift', 'snowflake', 'tableau']</t>
  </si>
  <si>
    <t>['sql', 'python', 'r', 'neo4j', 'databricks', 'pyspark', 'rshiny', 'tableau', 'qlik']</t>
  </si>
  <si>
    <t>Data Scientist (Onsite: Houston, TX)On-Site</t>
  </si>
  <si>
    <t>Discovered MENA</t>
  </si>
  <si>
    <t>AI Software Development Engineer</t>
  </si>
  <si>
    <t>Intel</t>
  </si>
  <si>
    <t>Software Engineer - Autonomy</t>
  </si>
  <si>
    <t>Mercedes-Benz R&amp;D North America</t>
  </si>
  <si>
    <t>['c++', 'linux', 'git']</t>
  </si>
  <si>
    <t>Program Analyst 3 (Data Scientist)</t>
  </si>
  <si>
    <t>Commonwealth of PA</t>
  </si>
  <si>
    <t>Staff Business Systems Data Analyst</t>
  </si>
  <si>
    <t>['sql', 'crystal', 'snowflake', 'aws', 'tableau', 'microstrategy']</t>
  </si>
  <si>
    <t>['r', 'python', 'c']</t>
  </si>
  <si>
    <t>R&amp;D Digitalization Team Lead &amp; Data Scientist</t>
  </si>
  <si>
    <t>BASF</t>
  </si>
  <si>
    <t>['python', 'scala', 'java', 'sql', 'sas', 'sas', 'r', 'matlab', 'go', 'spss', 'excel']</t>
  </si>
  <si>
    <t>Senior Manager II, Data Science Management – Intelligence Development</t>
  </si>
  <si>
    <t>['r', 'python', 'sql', 'nosql', 'elasticsearch', 'docker', 'kubernetes', 'git']</t>
  </si>
  <si>
    <t>Program Analyst (Direct Hire)</t>
  </si>
  <si>
    <t>Edwards AFB, CA</t>
  </si>
  <si>
    <t>US National Aeronautics and Space Administration</t>
  </si>
  <si>
    <t>Senior Data Scientist (H/F)</t>
  </si>
  <si>
    <t>Turo</t>
  </si>
  <si>
    <t>['sql', 'python', 'airflow', 'tableau', 'power bi', 'git']</t>
  </si>
  <si>
    <t>['r', 'python', 'sql', 'scala', 'java', 'julia']</t>
  </si>
  <si>
    <t>Data Management Specialist [Rainbow Six Siege] (f/m/d)</t>
  </si>
  <si>
    <t>Mainz, Germany</t>
  </si>
  <si>
    <t>Data Scientist, Marketing Intelligence</t>
  </si>
  <si>
    <t>Snowflake Computing</t>
  </si>
  <si>
    <t>['python', 'sql', 'snowflake', 'scikit-learn', 'numpy', 'pandas', 'airflow']</t>
  </si>
  <si>
    <t>Bright House Financial, LLC</t>
  </si>
  <si>
    <t>['sql', 'mongodb', 'mongodb', 'r', 'python', 'dynamodb', 'sql server', 'oracle', 'sap', 'power bi', 'microstrategy', 'flow', 'jira']</t>
  </si>
  <si>
    <t>['python', 'nosql', 'aws', 'oracle', 'hadoop', 'sharepoint', 'tableau', 'github']</t>
  </si>
  <si>
    <t>Actuarial Data Analyst</t>
  </si>
  <si>
    <t>Horizon Blue Cross Blue Shield of New Jersey</t>
  </si>
  <si>
    <t>['r', 'sas', 'sas', 'sql', 'express', 'tableau', 'excel', 'powerpoint']</t>
  </si>
  <si>
    <t>['sql', 'scala', 'python', 'nosql', 'cassandra', 'spark', 'pyspark', 'pandas', 'numpy', 'plotly', 'hadoop', 'node', 'tableau', 'power bi', 'looker', 'alteryx', 'excel', 'github']</t>
  </si>
  <si>
    <t>Principal Data Scientist I, Spectrum Enterprise</t>
  </si>
  <si>
    <t>Sr. Data Scientist (Dallas, TX)</t>
  </si>
  <si>
    <t>['python', 'nosql']</t>
  </si>
  <si>
    <t>Senior Data Engineer, Enterprise Engineering</t>
  </si>
  <si>
    <t>['python', 'sql', 'go', 'snowflake', 'databricks', 'aws', 'gcp', 'spark', 'airflow']</t>
  </si>
  <si>
    <t>#10965 Junior Data Analyst</t>
  </si>
  <si>
    <t>Rise Technical Recruitment</t>
  </si>
  <si>
    <t>['python', 'rust', 'javascript']</t>
  </si>
  <si>
    <t>Clear Capital</t>
  </si>
  <si>
    <t>['python', 'bash', 'aws', 'aurora', 'linux', 'flow']</t>
  </si>
  <si>
    <t>Data Analyst  / Well known Media company</t>
  </si>
  <si>
    <t>['sql', 'python', 'sas', 'sas', 'r', 'excel', 'powerpoint', 'tableau']</t>
  </si>
  <si>
    <t>Data Scientist - Hybrid</t>
  </si>
  <si>
    <t>Spear Education</t>
  </si>
  <si>
    <t>['python', 'sql', 'tensorflow', 'spark']</t>
  </si>
  <si>
    <t>Sr. Research Data Analyst</t>
  </si>
  <si>
    <t>['r', 'word']</t>
  </si>
  <si>
    <t>Lead Data Analyst, Growth (Remote)</t>
  </si>
  <si>
    <t>Rocket Money</t>
  </si>
  <si>
    <t>Analytics Data WH Engineer</t>
  </si>
  <si>
    <t>Clarius Mobile Health</t>
  </si>
  <si>
    <t>Manager - Data Analyst</t>
  </si>
  <si>
    <t>['sql', 'sas', 'sas', 'python', 't-sql', 'snowflake', 'hadoop', 'ssis', 'excel']</t>
  </si>
  <si>
    <t>Data Scientist (Data Management)</t>
  </si>
  <si>
    <t>Immigration and Customs Enforcement</t>
  </si>
  <si>
    <t>Financial Services Data Analyst</t>
  </si>
  <si>
    <t>Financial Data Specialist</t>
  </si>
  <si>
    <t>Koch Davis</t>
  </si>
  <si>
    <t>Engineering Capability Leader – Data Analytics</t>
  </si>
  <si>
    <t>Frost Bank</t>
  </si>
  <si>
    <t>['nosql', 'azure', 'aws', 'gcp']</t>
  </si>
  <si>
    <t>LEAD DATA ENGINEER</t>
  </si>
  <si>
    <t>['sql', 'python', 'azure', 'hadoop', 'ssis']</t>
  </si>
  <si>
    <t>['go', 'python', 'sql']</t>
  </si>
  <si>
    <t>Data Analyst- Field Reliability</t>
  </si>
  <si>
    <t>['sql', 'python', 'spark', 'hadoop', 'tableau']</t>
  </si>
  <si>
    <t>Data Analyst (Greater LA Area, CA)</t>
  </si>
  <si>
    <t>FLYR Labs</t>
  </si>
  <si>
    <t>['sql', 'python', 'c', 'gcp', 'pandas', 'numpy', 'airflow', 'tableau', 'looker']</t>
  </si>
  <si>
    <t>Data Scientist (H/F)</t>
  </si>
  <si>
    <t>CITECH</t>
  </si>
  <si>
    <t>['sql', 'python', 'bigquery', 'airflow', 'pandas']</t>
  </si>
  <si>
    <t>Data Scientist - Customer Obsession</t>
  </si>
  <si>
    <t>['sql', 'swift']</t>
  </si>
  <si>
    <t>Field Operating Offices of the Office of the Secretary of the Army</t>
  </si>
  <si>
    <t>Senior Principal Engineer (Data Visualization)</t>
  </si>
  <si>
    <t>['swift', 'python']</t>
  </si>
  <si>
    <t>['sql', 'c', 'go', 'twilio']</t>
  </si>
  <si>
    <t>['spark', 'tableau', 'cognos']</t>
  </si>
  <si>
    <t>Principal Data Scientist - Canada (Remote)</t>
  </si>
  <si>
    <t>Halifax, NS, Canada</t>
  </si>
  <si>
    <t>Wattpad</t>
  </si>
  <si>
    <t>['flow', 'zoom']</t>
  </si>
  <si>
    <t>Commercial Bank - Credit Analytics Data Science - Sr. Associate</t>
  </si>
  <si>
    <t>REMOTE Lead Data Scientist</t>
  </si>
  <si>
    <t>Newark, OH</t>
  </si>
  <si>
    <t>['r', 'python', 'java', 'scala', 'sql', 'mongodb', 'mongodb', 'cassandra', 'hadoop', 'tableau', 'flow']</t>
  </si>
  <si>
    <t>['sql', 'python', 'scala', 'java', 'c#', 'azure', 'databricks', 'snowflake']</t>
  </si>
  <si>
    <t>VP Marketing Analytics - Data Scientist Lead</t>
  </si>
  <si>
    <t>['sql', 'sas', 'sas', 'python', 'r', 'snowflake', 'aws', 'tableau']</t>
  </si>
  <si>
    <t>Scientist/Sr. Scientist (onsite)</t>
  </si>
  <si>
    <t>Alameda, CA</t>
  </si>
  <si>
    <t>CellFE Biotech</t>
  </si>
  <si>
    <t>['python', 'r', 'databricks', 'jupyter']</t>
  </si>
  <si>
    <t>Marketing Data Analyst (Remote)</t>
  </si>
  <si>
    <t>['sql', 'spark', 'pyspark', 'hadoop', 'tableau', 'github', 'jenkins']</t>
  </si>
  <si>
    <t>Senior Associate, Data Analyst</t>
  </si>
  <si>
    <t>['go', 'azure']</t>
  </si>
  <si>
    <t>SENIOR DATA SCIENTIST</t>
  </si>
  <si>
    <t>Montreal, MO</t>
  </si>
  <si>
    <t>Business Development Bank of Canada</t>
  </si>
  <si>
    <t>['nosql', 'python', 'scala', 'databricks', 'scikit-learn', 'pandas', 'seaborn', 'numpy', 'keras', 'tensorflow', 'pytorch', 'kafka', 'spark']</t>
  </si>
  <si>
    <t>['sql', 'r', 'sas', 'sas', 'python', 'aws', 'excel']</t>
  </si>
  <si>
    <t>Senior Data Analyst – Residential Energy Operations</t>
  </si>
  <si>
    <t>Staff Strategic Data Scientist (Peninsula, CA)</t>
  </si>
  <si>
    <t>McGuire AFB, NJ</t>
  </si>
  <si>
    <t>['python', 'databricks', 'qlik', 'tableau', 'power bi', 'excel', 'word', 'powerpoint']</t>
  </si>
  <si>
    <t>Solv</t>
  </si>
  <si>
    <t>Public Comment Data Processing Analyst</t>
  </si>
  <si>
    <t>['java', 'python', 'sql', 'nosql', 'mongodb', 'mongodb', 'mysql', 'word', 'excel', 'outlook', 'powerpoint', 'bitbucket', 'jira']</t>
  </si>
  <si>
    <t>Marketing Data Analyst - Partner Programs</t>
  </si>
  <si>
    <t>Watertown, MA</t>
  </si>
  <si>
    <t>['excel', 'slack', 'zoom']</t>
  </si>
  <si>
    <t>Imprint Content</t>
  </si>
  <si>
    <t>['sql', 'python', 'snowflake', 'airflow', 'pyspark', 'github']</t>
  </si>
  <si>
    <t>Solutions Architect - Ground Station Development, Deployment and...</t>
  </si>
  <si>
    <t>['shell', 'vmware', 'linux', 'redhat', 'splunk', 'ansible']</t>
  </si>
  <si>
    <t>['sql', 'azure', 'word', 'excel', 'visio', 'tableau']</t>
  </si>
  <si>
    <t>['java', 'python', 'sql', 'snowflake', 'aws']</t>
  </si>
  <si>
    <t>Enterprise Data Analyst - Power BI</t>
  </si>
  <si>
    <t>Zurich Insurance Group</t>
  </si>
  <si>
    <t>['sql', 'sas', 'sas', 'go', 'sql server', 'power bi']</t>
  </si>
  <si>
    <t>['snowflake', 'aws', 'redshift', 'bigquery', 'tableau']</t>
  </si>
  <si>
    <t>['python', 'aws', 'azure', 'gcp']</t>
  </si>
  <si>
    <t>Senior Data Governance Analyst</t>
  </si>
  <si>
    <t>INVESTIGATIVE ANALYST</t>
  </si>
  <si>
    <t>Data Scientist – Driving automation and energy</t>
  </si>
  <si>
    <t>['python', 'react', 'tableau']</t>
  </si>
  <si>
    <t>Senior Site Reliability Developer - Oracle Heath Data &amp; Analytics...</t>
  </si>
  <si>
    <t>['python', 'ruby', 'ruby', 'bash', 'c++', 'java', 'javascript', 'go', 'oracle', 'linux', 'docker', 'kubernetes']</t>
  </si>
  <si>
    <t>Data Product Analyst - Data &amp; Analytics HR</t>
  </si>
  <si>
    <t>['azure', 'sap']</t>
  </si>
  <si>
    <t>FedEx</t>
  </si>
  <si>
    <t>['java', 'python', 'scala', 'sql', 'sas', 'sas']</t>
  </si>
  <si>
    <t>Manulife Financial Corporation</t>
  </si>
  <si>
    <t>['sql', 'java', 'c++', 'r', 'sas', 'sas', 'matlab', 'python', 'julia', 'mysql', 'oracle', 'azure']</t>
  </si>
  <si>
    <t>['scala', 'sql', 'aws', 'azure', 'spark', 'hadoop', 'airflow']</t>
  </si>
  <si>
    <t>AI Scientist</t>
  </si>
  <si>
    <t>['python', 'aws', 'hugging face', 'pytorch', 'docker', 'terraform']</t>
  </si>
  <si>
    <t>Marketing Data Analyst II – Channel Optimization - Remote</t>
  </si>
  <si>
    <t>['sql', 'tableau', 'power bi', 'github', 'jira', 'confluence']</t>
  </si>
  <si>
    <t>Sr. Data Analyst, Finance &amp; Accounting</t>
  </si>
  <si>
    <t>SunRun</t>
  </si>
  <si>
    <t>['sql', 'python', 'snowflake', 'oracle', 'tableau', 'sheets']</t>
  </si>
  <si>
    <t>Senior Data Analyst and Quality Assurance Developer</t>
  </si>
  <si>
    <t>['sas', 'sas', 'sql', 'c++', 'python', 'sql server', 'oracle', 'sharepoint', 'power bi', 'dax']</t>
  </si>
  <si>
    <t>Senior Data Engineer - Driven data platforms</t>
  </si>
  <si>
    <t>Population Health Analyst II</t>
  </si>
  <si>
    <t>Community Health Plan Of Washington</t>
  </si>
  <si>
    <t>Senior Staff Analytics Engineer</t>
  </si>
  <si>
    <t>['sql', 'c#', 'sql server', 'asp.net', 'ssrs']</t>
  </si>
  <si>
    <t>Healthcare Analyst - Claims and research</t>
  </si>
  <si>
    <t>Adecco</t>
  </si>
  <si>
    <t>Office of Chief of Space Operations</t>
  </si>
  <si>
    <t>Prenuvo</t>
  </si>
  <si>
    <t>['python', 'aws', 'pytorch', 'tensorflow', 'scikit-learn']</t>
  </si>
  <si>
    <t>Data Analyst (Entry Level)</t>
  </si>
  <si>
    <t>Portflio Analyst Crdt III (Greater LA Area, CA)</t>
  </si>
  <si>
    <t>['sas', 'sas', 'sql', 'crystal', 'python', 'sharepoint', 'sap', 'tableau', 'excel']</t>
  </si>
  <si>
    <t>['python', 'sql', 'sql server', 'elasticsearch', 'azure', 'airflow', 'kafka', 'selenium', 'node.js', 'angular', 'docker', 'jenkins', 'git']</t>
  </si>
  <si>
    <t>Senior Data Scientist Health and Wellness DTC Consumer Product Company</t>
  </si>
  <si>
    <t>['sql', 'powerpoint', 'excel', 'visio']</t>
  </si>
  <si>
    <t>AIML - Data Analyst Systems Evaluation Engineering</t>
  </si>
  <si>
    <t>Data Scientist - CCSG &amp; Extramural Research Development</t>
  </si>
  <si>
    <t>['scala', 'gcp', 'bigquery', 'hadoop', 'spark', 'windows', 'kubernetes', 'docker', 'github']</t>
  </si>
  <si>
    <t>Strong Middle/Senior Data Engineer</t>
  </si>
  <si>
    <t>Ukrainka, Kyiv Oblast, Ukraine</t>
  </si>
  <si>
    <t>['sql', 'azure', 'databricks', 'snowflake', 'bigquery']</t>
  </si>
  <si>
    <t>Data Management Analyst/Principal Data Management Analyst</t>
  </si>
  <si>
    <t>['sql', 'python', 'r', 'java', 'vba', 'sql server', 'oracle', 'excel', 'sharepoint', 'outlook', 'powerpoint', 'visio', 'tableau', 'power bi', 'git', 'svn']</t>
  </si>
  <si>
    <t>Senior Director, Data</t>
  </si>
  <si>
    <t>Tinder, Inc.</t>
  </si>
  <si>
    <t>Norwegian Cruise Line Holdings Ltd.</t>
  </si>
  <si>
    <t>Data Scientist, CG-1560-13/14</t>
  </si>
  <si>
    <t>Senior Program Analyst / Data Analyst (FT)</t>
  </si>
  <si>
    <t>State Bar of California</t>
  </si>
  <si>
    <t>Big Data Engineer, Blockchain</t>
  </si>
  <si>
    <t>Nexo</t>
  </si>
  <si>
    <t>Acro Service Corp</t>
  </si>
  <si>
    <t>['sql', 'snowflake', 'redshift', 'dax', 'power bi']</t>
  </si>
  <si>
    <t>['python', 'r', 'sql', 'tableau', 'power bi', 'qlik', 'flow']</t>
  </si>
  <si>
    <t>['r', 'python', 'sql', 'sql server', 'aws', 'redshift', 'ggplot2', 'ssis', 'tableau']</t>
  </si>
  <si>
    <t>Data Analyst, Merchant Health</t>
  </si>
  <si>
    <t>Verana Health</t>
  </si>
  <si>
    <t>['sql', 'python', 'nosql', 'c++', 'go', 'rust', 'elasticsearch', 'aws', 'aurora', 'redshift', 'databricks', 'pyspark', 'spark', 'airflow', 'spring', 'github', 'docker']</t>
  </si>
  <si>
    <t>['sql', 'oracle', 'looker', 'tableau', 'excel', 'sap']</t>
  </si>
  <si>
    <t>Sr. Data Scientist - Remote</t>
  </si>
  <si>
    <t>AAA-Auto Club Enterprises</t>
  </si>
  <si>
    <t>Data Engineer- AWS</t>
  </si>
  <si>
    <t>['sql', 'python', 'aws', 'notion']</t>
  </si>
  <si>
    <t>System and Data Analyst</t>
  </si>
  <si>
    <t>Santa Clara University</t>
  </si>
  <si>
    <t>['c', 'go', 'windows', 'excel', 'word', 'terminal']</t>
  </si>
  <si>
    <t>['python', 'javascript', 'pandas', 'numpy', 'nltk', 'react', 'node']</t>
  </si>
  <si>
    <t>LEAD DATA SCIENTIST</t>
  </si>
  <si>
    <t>['python', 'sql', 'sas', 'sas', 'matlab', 'pandas', 'numpy', 'matplotlib', 'tableau']</t>
  </si>
  <si>
    <t>['python', 'sql', 'r', 'go', 'aws', 'azure', 'spark', 'tensorflow', 'pytorch']</t>
  </si>
  <si>
    <t>Workforce Planning Data Analyst</t>
  </si>
  <si>
    <t>New Cumberland, PA</t>
  </si>
  <si>
    <t>['sql', 'sql server', 'mysql', 'azure', 'jira']</t>
  </si>
  <si>
    <t>Sr. Data Scientist (Hybrid Work Flexibility)</t>
  </si>
  <si>
    <t>['julia', 'python', 'r', 'sql']</t>
  </si>
  <si>
    <t>['r', 'python', 'sql', 'nosql', 'sas', 'sas', 'matlab', 'postgresql', 'oracle', 'spss', 'tableau']</t>
  </si>
  <si>
    <t>CI Poly Data Scientist (Reston, Chantilly, or Herndon VA, 130k-180k)</t>
  </si>
  <si>
    <t>['python', 'java', 'r', 'c++', 'sql', 'nosql', 'aws', 'azure', 'gcp']</t>
  </si>
  <si>
    <t>Sr. Clinical Data Analyst</t>
  </si>
  <si>
    <t>['sas', 'sas', 'sql', 'nosql', 'visual basic', 'r', 'python', 'oracle', 'hadoop', 'word', 'excel', 'powerpoint', 'sap', 'tableau']</t>
  </si>
  <si>
    <t>['sql', 'r', 'go', 'airflow', 'excel', 'tableau']</t>
  </si>
  <si>
    <t>Data Analysis &amp; Reporting Specialist</t>
  </si>
  <si>
    <t>['python', 'r', 'sql', 'aws', 'databricks', 'tableau', 'excel', 'docker', 'kubernetes']</t>
  </si>
  <si>
    <t>Senior Data Scientist (San Francisco, CA)</t>
  </si>
  <si>
    <t>['sql', 'python', 'r', 'unity']</t>
  </si>
  <si>
    <t>McKinney, TX</t>
  </si>
  <si>
    <t>Globe Life Inc.</t>
  </si>
  <si>
    <t>['sql', 'python', 'r', 'sas', 'sas', 'sql server', 'oracle', 'aurora', 'tableau', 'power bi', 'datarobot']</t>
  </si>
  <si>
    <t>Senior Machine Learning Engineer, Computer Vision</t>
  </si>
  <si>
    <t>Erlangen, Germany</t>
  </si>
  <si>
    <t>Worldcoin</t>
  </si>
  <si>
    <t>['python', 'rust', 'mongodb', 'mongodb', 'postgresql', 'aws']</t>
  </si>
  <si>
    <t>['sql', 'go', 'sql server', 'aws']</t>
  </si>
  <si>
    <t>Merritt Island, FL</t>
  </si>
  <si>
    <t>John F. Kennedy Space Center</t>
  </si>
  <si>
    <t>['c', 'go', 'excel']</t>
  </si>
  <si>
    <t>US-E-CON-C-BioInformatics Data Scientist-KC-SA</t>
  </si>
  <si>
    <t>['java', 'python', 'javascript', 'flow']</t>
  </si>
  <si>
    <t>Data Scientist/Specialist, Data Science - (R-13694)</t>
  </si>
  <si>
    <t>GForce Life Sciences</t>
  </si>
  <si>
    <t>['sas', 'sas', 'r', 'flow']</t>
  </si>
  <si>
    <t>Brisbane QLD, Australia</t>
  </si>
  <si>
    <t>Opus Recruitment Solutions</t>
  </si>
  <si>
    <t>['python', 'r', 'sql', 'aws', 'gcp', 'azure', 'bigquery', 'airflow', 'kubernetes', 'docker']</t>
  </si>
  <si>
    <t>LIFEMOVES</t>
  </si>
  <si>
    <t>['outlook', 'excel', 'word']</t>
  </si>
  <si>
    <t>Direct Interactions, Inc.</t>
  </si>
  <si>
    <t>['sql', 'python', 'r', 'aws', 'redshift', 'power bi']</t>
  </si>
  <si>
    <t>['sas', 'sas', 'sql', 'oracle', 'excel', 'sharepoint']</t>
  </si>
  <si>
    <t>Field Museum</t>
  </si>
  <si>
    <t>['sas', 'sas', 'excel', 'spss']</t>
  </si>
  <si>
    <t>Data Science Manager II - Membership</t>
  </si>
  <si>
    <t>Data Scientist / 100% Remote / Sports Analytics</t>
  </si>
  <si>
    <t>['python', 'r', 'sql', 'pytorch', 'excel']</t>
  </si>
  <si>
    <t>Brightspeed</t>
  </si>
  <si>
    <t>['sql', 'azure', 'power bi', 'ssrs', 'tableau', 'looker']</t>
  </si>
  <si>
    <t>West Bend, WI</t>
  </si>
  <si>
    <t>Event Data Analyst</t>
  </si>
  <si>
    <t>Product Data Lead</t>
  </si>
  <si>
    <t>SiteOne Landscape Supply</t>
  </si>
  <si>
    <t>['excel', 'powerpoint', 'word', 'power bi']</t>
  </si>
  <si>
    <t>Data Scientist-Sr Analyst</t>
  </si>
  <si>
    <t>Fulfillment Data Analyst-Hybrid-Reside in Atlanta/Fairburn area.</t>
  </si>
  <si>
    <t>Fairburn, GA</t>
  </si>
  <si>
    <t>TOTO USA, Inc.</t>
  </si>
  <si>
    <t>['excel', 'sap', 'powerpoint']</t>
  </si>
  <si>
    <t>Research Engineer, Machine Learning Operations (MLOps) in Networks...</t>
  </si>
  <si>
    <t>Intracom Telecom</t>
  </si>
  <si>
    <t>['python', 'java', 'scala', 'c++', 'keras', 'tensorflow', 'pytorch', 'docker', 'kubernetes', 'jenkins', 'gitlab']</t>
  </si>
  <si>
    <t>Apple Music - Data Engineer</t>
  </si>
  <si>
    <t>['scala', 'nosql', 'hadoop', 'kafka']</t>
  </si>
  <si>
    <t>['c#', 'sql', 'c++', 'java', 'python', 'r', 'matlab', 'aws', 'excel']</t>
  </si>
  <si>
    <t>Director, Data Science (Data Analytics &amp; Sciences Sam's Club)</t>
  </si>
  <si>
    <t>['java', 'javascript', 'sql', 'r', 'python', 'scala', 'spark', 'tensorflow', 'jquery']</t>
  </si>
  <si>
    <t>['sql', 'oracle', 'sap', 'excel']</t>
  </si>
  <si>
    <t>['sql', 'go', 'aws', 'redshift', 'spark']</t>
  </si>
  <si>
    <t>['python', 'r', 'aws', 'github']</t>
  </si>
  <si>
    <t>['sql', 'azure', 'hadoop']</t>
  </si>
  <si>
    <t>Data Analyst Staff</t>
  </si>
  <si>
    <t>Cape Canaveral, FL</t>
  </si>
  <si>
    <t>Director, Data Engineering (Remote)</t>
  </si>
  <si>
    <t>Brightcove</t>
  </si>
  <si>
    <t>['python', 'java', 'scala', 'nosql', 'snowflake', 'spark', 'kafka', 'kubernetes']</t>
  </si>
  <si>
    <t>Data Scientist, SMB Data &amp; Analytics (San Francisco, CA)</t>
  </si>
  <si>
    <t>Troy, AL</t>
  </si>
  <si>
    <t>Magna</t>
  </si>
  <si>
    <t>['assembly', 'sql', 'python', 'gdpr', 'power bi', 'unity']</t>
  </si>
  <si>
    <t>Data Analyst(Remote)</t>
  </si>
  <si>
    <t>['java', 'python', 'aws', 'databricks', 'hadoop', 'spark']</t>
  </si>
  <si>
    <t>Bloomington, IN</t>
  </si>
  <si>
    <t>Data Scientist 2 – Customer Analytics – Marketing Optimization...</t>
  </si>
  <si>
    <t>Nordstrom</t>
  </si>
  <si>
    <t>['python', 'r', 'sql', 'redshift', 'oracle', 'scikit-learn', 'pytorch', 'keras', 'tensorflow', 'spark', 'hadoop', 'flask', 'tableau', 'kubernetes']</t>
  </si>
  <si>
    <t>AIML - Sr Data Science Manager, AIML Data</t>
  </si>
  <si>
    <t>Lead machine Learning Data Scientist</t>
  </si>
  <si>
    <t>['python', 'pytorch', 'tensorflow', 'sap']</t>
  </si>
  <si>
    <t>Southern Company</t>
  </si>
  <si>
    <t>['sas', 'sas', 'python', 'r', 't-sql', 'html', 'sql', 'azure', 'aws', 'hadoop', 'spark', 'power bi', 'tableau', 'ssrs', 'excel', 'word', 'powerpoint']</t>
  </si>
  <si>
    <t>['python', 'r', 'sas', 'sas', 'sql', 'pandas', 'numpy', 'pytorch', 'sap', 'git']</t>
  </si>
  <si>
    <t>Business Strategy Analyst - Deposit Analytics (Midlevel)</t>
  </si>
  <si>
    <t>['python', 'sql', 'c', 'aws', 'spark', 'airflow']</t>
  </si>
  <si>
    <t>Senior Product Data Scientist, Bitcoin Wallet</t>
  </si>
  <si>
    <t>['python', 'r', 'sql', 'c', 'go', 'looker', 'tableau']</t>
  </si>
  <si>
    <t>Department of State - Agency Wide</t>
  </si>
  <si>
    <t>['r', 'python', 'sql', 'sas', 'sas']</t>
  </si>
  <si>
    <t>['sql', 'python', 'r', 'sql server', 'oracle', 'hadoop', 'spark']</t>
  </si>
  <si>
    <t>Dutch</t>
  </si>
  <si>
    <t>['sql', 'swift', 'tableau', 'looker']</t>
  </si>
  <si>
    <t>Product Specialist (Data Analytics) (Remote)</t>
  </si>
  <si>
    <t>['sql', 'excel', 'power bi', 'dax', 'jira']</t>
  </si>
  <si>
    <t>['c', 'mysql', 'sharepoint', 'tableau']</t>
  </si>
  <si>
    <t>Prosites Inc</t>
  </si>
  <si>
    <t>Manager (DB/ETL)</t>
  </si>
  <si>
    <t>['sql', 'shell', 'python', 'sql server', 'oracle', 'redshift', 'aws', 'azure', 'unix']</t>
  </si>
  <si>
    <t>Data Analyst, Operations (Remote)</t>
  </si>
  <si>
    <t>hims &amp; hers</t>
  </si>
  <si>
    <t>['sql', 'bash', 'python', 'r', 'postgresql', 'bigquery', 'airflow', 'looker']</t>
  </si>
  <si>
    <t>Aquent Talent</t>
  </si>
  <si>
    <t>['confluence', 'jira', 'smartsheet', 'workfront', 'zoom', 'slack']</t>
  </si>
  <si>
    <t>American Family Mutual Insurance Company</t>
  </si>
  <si>
    <t>Principal Data Scientist with Cell Painting or Micro Electrode...</t>
  </si>
  <si>
    <t>Sr. Data Engineer - Azure ETL</t>
  </si>
  <si>
    <t>['python', 'go', 'azure', 'databricks', 'pyspark', 'express', 'git', 'jenkins', 'jira']</t>
  </si>
  <si>
    <t>Senior Data Analyst, BI &amp; Reporting</t>
  </si>
  <si>
    <t>['mongodb', 'mongodb', 'sql', 'python', 'r', 'tableau']</t>
  </si>
  <si>
    <t>['sas', 'sas', 'r', 'windows']</t>
  </si>
  <si>
    <t>Lead Digital Campaign Analyst (Remote)</t>
  </si>
  <si>
    <t>['sql', 'python', 'r', 'mongodb', 'mongodb', 'postgresql', 'spark', 'tableau', 'power bi']</t>
  </si>
  <si>
    <t>Staffing Solutions Organization LLC (SSO)</t>
  </si>
  <si>
    <t>['sharepoint', 'flow']</t>
  </si>
  <si>
    <t>Goliath Partners</t>
  </si>
  <si>
    <t>['c++']</t>
  </si>
  <si>
    <t>Business Intelligence Analyst-Mid-Level (Hybrid)</t>
  </si>
  <si>
    <t>['nosql', 'sql', 'python', 'java', 'db2', 'snowflake', 'oracle', 'hadoop', 'tableau']</t>
  </si>
  <si>
    <t>Quantitative Analyst</t>
  </si>
  <si>
    <t>Data Scientist on Next Best Action Team for Pharma Company</t>
  </si>
  <si>
    <t>Manager, Data Analyst</t>
  </si>
  <si>
    <t>SQL Data Analyst</t>
  </si>
  <si>
    <t>Gardena, CA</t>
  </si>
  <si>
    <t>Zero Labs Automotive</t>
  </si>
  <si>
    <t>Computer Vision Data Scientist</t>
  </si>
  <si>
    <t>Sentinel Principal Data Scientist</t>
  </si>
  <si>
    <t>['sql', 'css', 'javascript', 'postgresql', 'tableau', 'power bi', 'sap', 'cognos', 'ssis', 'alteryx']</t>
  </si>
  <si>
    <t>['python', 'html', 'css', 'sql', 'aws', 'keras', 'angular', 'fastapi', 'flask', 'windows']</t>
  </si>
  <si>
    <t>Graduate Assistant in Research</t>
  </si>
  <si>
    <t>Arlington Heights, IL</t>
  </si>
  <si>
    <t>Data Science, Analytics (Peninsula, CA)</t>
  </si>
  <si>
    <t>NEXT Insurance</t>
  </si>
  <si>
    <t>ETL Developer / Data Analyst</t>
  </si>
  <si>
    <t>Kemper Corporation</t>
  </si>
  <si>
    <t>Data Scientist, 1+ Years of Experience (Peninsula, CA)</t>
  </si>
  <si>
    <t>['python', 'aws', 'hugging face', 'react', 'fastapi', 'node', 'tableau', 'qlik', 'docker', 'kubernetes', 'jenkins']</t>
  </si>
  <si>
    <t>Data Operations Analyst (Edinburgh)</t>
  </si>
  <si>
    <t>['vba', 'sql', 'python', 'excel', 'jira']</t>
  </si>
  <si>
    <t>Lead Health Data Analyst</t>
  </si>
  <si>
    <t>['sas', 'sas', 'windows', 'spreadsheet', 'terminal']</t>
  </si>
  <si>
    <t>Senior Manager Business Intelligence and Data Engineering</t>
  </si>
  <si>
    <t>Houst</t>
  </si>
  <si>
    <t>Data Science Program Coordinator (Hybrid)</t>
  </si>
  <si>
    <t>['python', 'java', 'scala', 'sql', 'nosql', 'aws', 'azure', 'gcp', 'spark', 'hadoop']</t>
  </si>
  <si>
    <t>Remote Software Engineer 1-Data Science</t>
  </si>
  <si>
    <t>Arthrex</t>
  </si>
  <si>
    <t>Pathways Recent Graduate Program Mathematical Statistician (Data...</t>
  </si>
  <si>
    <t>Ogden, UT</t>
  </si>
  <si>
    <t>['r', 'python', 'sql', 'java', 'oracle']</t>
  </si>
  <si>
    <t>['sql', 'python', 'r', 'azure', 'excel', 'ssis', 'ssrs', 'power bi']</t>
  </si>
  <si>
    <t>Credit Data Analyst</t>
  </si>
  <si>
    <t>['sql', 'r', 'python', 'sas', 'sas', 'tableau', 'excel', 'powerpoint']</t>
  </si>
  <si>
    <t>['nosql', 'notion']</t>
  </si>
  <si>
    <t>Reporting &amp; Data Analysis Manager</t>
  </si>
  <si>
    <t>Oracle Data Analyst</t>
  </si>
  <si>
    <t>['sql', 'python', 'sql server', 'oracle', 'express', 'excel']</t>
  </si>
  <si>
    <t>Aberdeen Proving Ground, MD</t>
  </si>
  <si>
    <t>Sr Data Analyst - Video Analytics / SQL/ Tableau</t>
  </si>
  <si>
    <t>['sql', 'oracle', 'tableau', 'excel', 'word']</t>
  </si>
  <si>
    <t>Chiasso, Switzerland</t>
  </si>
  <si>
    <t>lastminute.com</t>
  </si>
  <si>
    <t>['python', 'pandas', 'matplotlib', 'numpy', 'keras', 'tensorflow', 'spark', 'git', 'github']</t>
  </si>
  <si>
    <t>Revelio Labs</t>
  </si>
  <si>
    <t>['python', 'sql', 'bash', 'github']</t>
  </si>
  <si>
    <t>Milliman Inc</t>
  </si>
  <si>
    <t>['sas', 'sas', 'sql', 'r', 'python', 'c', 'excel', 'power bi', 'tableau']</t>
  </si>
  <si>
    <t>OpenGov</t>
  </si>
  <si>
    <t>['sql', 'go', 'python', 'looker', 'tableau']</t>
  </si>
  <si>
    <t>Head of Revenue Analytics</t>
  </si>
  <si>
    <t>accessiBe</t>
  </si>
  <si>
    <t>['sql', 'power bi', 'tableau', 'excel']</t>
  </si>
  <si>
    <t>Bayamón, Puerto Rico</t>
  </si>
  <si>
    <t>Data Annotation</t>
  </si>
  <si>
    <t>['python', 'javascript', 'html', 'c++', 'c#', 'sql']</t>
  </si>
  <si>
    <t>Data Analyst/Senior Data Analyst</t>
  </si>
  <si>
    <t>Data Analyst - SaaS - EdTech</t>
  </si>
  <si>
    <t>KodeKloud</t>
  </si>
  <si>
    <t>['sql', 'hadoop', 'tableau', 'power bi']</t>
  </si>
  <si>
    <t>['go', 'sql', 'python', 'snowflake', 'airflow', 'tableau', 'looker', 'atlassian']</t>
  </si>
  <si>
    <t>Senior Data Scientist - Embedded Data Science - Oral Care</t>
  </si>
  <si>
    <t>Mason, OH</t>
  </si>
  <si>
    <t>['postgresql', 'matplotlib', 'seaborn', 'pytorch', 'tableau', 'git', 'flow']</t>
  </si>
  <si>
    <t>SQL Data Developer / SQL Data Analyst</t>
  </si>
  <si>
    <t>McDonald's Corporation</t>
  </si>
  <si>
    <t>['aws', 'spark', 'hadoop']</t>
  </si>
  <si>
    <t>['sql', 'python', 'aws', 'tableau', 'power bi', 'github']</t>
  </si>
  <si>
    <t>Covetrus, Inc.</t>
  </si>
  <si>
    <t>['sql', 'snowflake', 'spreadsheet', 'excel', 'tableau']</t>
  </si>
  <si>
    <t>IT Business Analyst II (Data Analyst) / 60020761</t>
  </si>
  <si>
    <t>['sql', 'crystal', 'sql server', 'oracle', 'tableau']</t>
  </si>
  <si>
    <t>Senior Market Research Analyst</t>
  </si>
  <si>
    <t>['r', 'sas', 'sas', 'sql', 'spss']</t>
  </si>
  <si>
    <t>Senior Manager I, Data Science</t>
  </si>
  <si>
    <t>['sql', 'nosql', 'java', 'c++', 'python', 'r', 'scala', 'matplotlib', 'spark', 'tensorflow', 'excel', 'tableau']</t>
  </si>
  <si>
    <t>Analytics Specialist</t>
  </si>
  <si>
    <t>Lorven Technologies Inc.</t>
  </si>
  <si>
    <t>['python', 'javascript', 'shell', 'neo4j', 'elasticsearch']</t>
  </si>
  <si>
    <t>['python', 'r', 'tensorflow', 'keras']</t>
  </si>
  <si>
    <t>Data Scientist, Central</t>
  </si>
  <si>
    <t>['python', 'r', 'sql', 'javascript', 'pyspark', 'hadoop', 'rshiny']</t>
  </si>
  <si>
    <t>['python', 'sql', 'r', 'julia', 'scala', 'go', 'java', 'c', 'nosql', 'databricks', 'spark', 'linux', 'windows', 'git']</t>
  </si>
  <si>
    <t>Research Analyst</t>
  </si>
  <si>
    <t>BRILTALENTA</t>
  </si>
  <si>
    <t>Mobilyze Data Scientist</t>
  </si>
  <si>
    <t>Myrtle Point, OR</t>
  </si>
  <si>
    <t>FreeWire Technologies</t>
  </si>
  <si>
    <t>['python', 'postgresql', 'snowflake', 'redshift', 'bigquery', 'unix']</t>
  </si>
  <si>
    <t>Lead Analyst, Healthcare Analytics</t>
  </si>
  <si>
    <t>['sql', 'crystal', 'sql server', 'ssrs', 'sharepoint', 'ssis']</t>
  </si>
  <si>
    <t>American Medical Association</t>
  </si>
  <si>
    <t>['sas', 'sas', 'r', 'sql', 'oracle', 'aws', 'express', 'power bi', 'word', 'excel', 'powerpoint', 'sharepoint', 'outlook']</t>
  </si>
  <si>
    <t>Senior Data Analyst (m/f/d)</t>
  </si>
  <si>
    <t>['sql', 'go', 'bigquery', 'looker']</t>
  </si>
  <si>
    <t>BD AI Scientist (PhD)</t>
  </si>
  <si>
    <t>['java', 'python', 'r', 'matlab', 'c++', 'tensorflow', 'theano', 'sap']</t>
  </si>
  <si>
    <t>Data Scientist II - Machine Learning</t>
  </si>
  <si>
    <t>Credit Sesame</t>
  </si>
  <si>
    <t>['python', 'sql', 'scikit-learn', 'matplotlib', 'seaborn', 'plotly', 'looker', 'excel', 'git']</t>
  </si>
  <si>
    <t>Conshohocken, PA</t>
  </si>
  <si>
    <t>Opera</t>
  </si>
  <si>
    <t>['sql', 'git']</t>
  </si>
  <si>
    <t>Data Analyst, Execution, CTR</t>
  </si>
  <si>
    <t>Information, Data, and Process Management Analyst</t>
  </si>
  <si>
    <t>Fort Irwin, CA</t>
  </si>
  <si>
    <t>['sql', 'mysql', 'oracle', 'excel', 'word', 'visio', 'powerpoint', 'flow']</t>
  </si>
  <si>
    <t>Senior/Staff Data Engineer</t>
  </si>
  <si>
    <t>cxLoyalty - Sr. Data Scientist</t>
  </si>
  <si>
    <t>Glen Allen, VA</t>
  </si>
  <si>
    <t>['c++', 'c#', 'java', 'javascript', 'r', 'python', 'spark', 'pyspark', 'docker', 'kubernetes']</t>
  </si>
  <si>
    <t>['powerpoint', 'visio', 'sharepoint', 'flow', 'confluence']</t>
  </si>
  <si>
    <t>Risk Data Specialist- Systems and Data</t>
  </si>
  <si>
    <t>['sql', 't-sql', 'excel', 'ssrs', 'dax']</t>
  </si>
  <si>
    <t>['sas', 'sas', 'azure', 'gitlab']</t>
  </si>
  <si>
    <t>PowerBI Data Analyst</t>
  </si>
  <si>
    <t>['sql', 'azure', 'snowflake', 'power bi', 'tableau', 'qlik']</t>
  </si>
  <si>
    <t>Data Engineer (Azure ML/AI)</t>
  </si>
  <si>
    <t>Data Scientist - Finance</t>
  </si>
  <si>
    <t>Gothenburg, Sweden</t>
  </si>
  <si>
    <t>['python', 'sql', 'pandas', 'numpy', 'matplotlib', 'seaborn', 'scikit-learn', 'tensorflow', 'pytorch']</t>
  </si>
  <si>
    <t>['sql', 'python', 'databricks', 'airflow', 'pandas', 'numpy', 'pyspark']</t>
  </si>
  <si>
    <t>['sql', 'tableau', 'excel', 'alteryx', 'powerpoint']</t>
  </si>
  <si>
    <t>Data Scientist - Entity Resolution (50% REMOTE) Jobs</t>
  </si>
  <si>
    <t>['java', 'scala', 'python', 'aws', 'spark']</t>
  </si>
  <si>
    <t>Secret/Top Secret Cleared Senior Data Scientist</t>
  </si>
  <si>
    <t>Staffing Lab LLC</t>
  </si>
  <si>
    <t>SQL Data engineer analyst</t>
  </si>
  <si>
    <t>The Astor Group</t>
  </si>
  <si>
    <t>['sql', 'python', 'sql server', 'power bi', 'flow']</t>
  </si>
  <si>
    <t>STEMboard</t>
  </si>
  <si>
    <t>['r', 'python', 'c++', 'javascript', 'go']</t>
  </si>
  <si>
    <t>['python', 'r', 'sql', 'mongodb', 'mongodb', 'mysql', 'mariadb', 'oracle', 'spark', 'tableau', 'kubernetes']</t>
  </si>
  <si>
    <t>['python', 'java', 'typescript', 'spark', 'pandas', 'scikit-learn']</t>
  </si>
  <si>
    <t>Tarvos Talent</t>
  </si>
  <si>
    <t>['python', 'sql', 't-sql', 'sql server', 'aws', 'kafka', 'ssis', 'ssrs']</t>
  </si>
  <si>
    <t>Phoenix Staff, Inc.</t>
  </si>
  <si>
    <t>['sql', 'mongodb', 'mongodb', 'python', 'c#', 'html', 'javascript', 'sql server', 'excel', 'git', 'jira']</t>
  </si>
  <si>
    <t>Principal Software / Data Engineer</t>
  </si>
  <si>
    <t>Simplex</t>
  </si>
  <si>
    <t>['aws', 'spark']</t>
  </si>
  <si>
    <t>Metropolis Technologies</t>
  </si>
  <si>
    <t>Fulltime: Sr Data Scientist in Sunnyvale, CA</t>
  </si>
  <si>
    <t>IT Trailblazers, LLC</t>
  </si>
  <si>
    <t>Data Scientist (Mid-Level)</t>
  </si>
  <si>
    <t>Abt JTA</t>
  </si>
  <si>
    <t>['python', 'r', 'sql', 'azure', 'aws', 'git']</t>
  </si>
  <si>
    <t>Data Visualization  Principal</t>
  </si>
  <si>
    <t>Data Analyst, Geochemistry</t>
  </si>
  <si>
    <t>9372 - Data Scientist</t>
  </si>
  <si>
    <t>['python', 'c#', 'pytorch', 'tensorflow']</t>
  </si>
  <si>
    <t>Business Intelligence Analyst (HYBRID)</t>
  </si>
  <si>
    <t>ORFIUM</t>
  </si>
  <si>
    <t>['sql', 'python', 'r', 'aws', 'snowflake', 'airflow', 'tableau']</t>
  </si>
  <si>
    <t>Petram Search Group</t>
  </si>
  <si>
    <t>['go', 'sql', 'python', 'java', 'c++', 'mysql', 'sql server', 'aws', 'snowflake', 'redshift', 'airflow', 'excel', 'git', 'docker', 'jenkins']</t>
  </si>
  <si>
    <t>Senior Data Engineer - Fulltime</t>
  </si>
  <si>
    <t>merican Inc</t>
  </si>
  <si>
    <t>['sql', 'sql server', 'azure', 'flow']</t>
  </si>
  <si>
    <t>Marousi, Greece</t>
  </si>
  <si>
    <t>Viva Wallet</t>
  </si>
  <si>
    <t>AARA TECHNOLOGIES INC.</t>
  </si>
  <si>
    <t>WGA Consulting, LLC</t>
  </si>
  <si>
    <t>['python', 'r', 'sql', 'go', 'aws']</t>
  </si>
  <si>
    <t>Brentford, UK</t>
  </si>
  <si>
    <t>['java', 'bigquery']</t>
  </si>
  <si>
    <t>Data Scientist Data Modeling</t>
  </si>
  <si>
    <t>Blue Water Thinking</t>
  </si>
  <si>
    <t>['r', 'sas', 'sas', 'sql', 'python', 'power bi', 'splunk', 'word']</t>
  </si>
  <si>
    <t>Senior Data Analyst (Courier &amp; Logistics)</t>
  </si>
  <si>
    <t>['python', 'r', 'go', 'matlab', 'sql', 'looker', 'tableau']</t>
  </si>
  <si>
    <t>['sql', 'golang', 'snowflake', 'redshift', 'bigquery', 'aws', 'spark', 'hadoop', 'airflow', 'kafka']</t>
  </si>
  <si>
    <t>['perl', 'python', 'matlab', 'r', 'bash', 'sql', 'nosql', 'mongodb', 'mongodb', 'cassandra', 'aws', 'azure', 'tensorflow', 'airflow', 'nltk', 'scikit-learn', 'linux', 'unix']</t>
  </si>
  <si>
    <t>['python', 'scala', 'shell', 'aws', 'azure', 'redshift', 'snowflake', 'spark', 'hadoop']</t>
  </si>
  <si>
    <t>Clinical Data Engineer (Manager/Sr. Manager) - Alta Petens - REMOTE</t>
  </si>
  <si>
    <t>Takeda Pharmaceutical</t>
  </si>
  <si>
    <t>['sql', 'nosql', 'aws', 'azure', 'gcp', 'databricks', 'snowflake', 'redshift', 'spark', 'flow', 'gitlab', 'github', 'jenkins']</t>
  </si>
  <si>
    <t>Middle Big Data Engineer</t>
  </si>
  <si>
    <t>NLB Services</t>
  </si>
  <si>
    <t>.NET Data Engineer</t>
  </si>
  <si>
    <t>['sql', 'c#', 'javascript', 'postgresql']</t>
  </si>
  <si>
    <t>Austin, TX   (+2 others)</t>
  </si>
  <si>
    <t>Bethesda</t>
  </si>
  <si>
    <t>Data Analyst (SQL) :Role 3354</t>
  </si>
  <si>
    <t>iTalent Digital</t>
  </si>
  <si>
    <t>['sql', 'python', 'express', 'tableau', 'excel']</t>
  </si>
  <si>
    <t>Cutting Edge Data Scientist Needed for Telecommunications Co.</t>
  </si>
  <si>
    <t>Burtch Works</t>
  </si>
  <si>
    <t>Sacate, AZ</t>
  </si>
  <si>
    <t>Mastermind.com</t>
  </si>
  <si>
    <t>['python', 'sql', 'mysql', 'bigquery', 'phoenix', 'spreadsheet']</t>
  </si>
  <si>
    <t>['python', 'sql', 'azure', 'gcp', 'snowflake', 'airflow', 'kafka', 'ssis', 'jenkins']</t>
  </si>
  <si>
    <t>Assistant Professor, Neuro/Data Scientist, Tenure Track</t>
  </si>
  <si>
    <t>University of New Mexico</t>
  </si>
  <si>
    <t>['sql', 'shell', 'sas', 'sas', 'python', 'r', 'scala', 'java', 'matlab', 'c++', 'elasticsearch', 'hadoop', 'spark', 'jupyter', 'linux']</t>
  </si>
  <si>
    <t>['sql', 'r', 'python', 'sas', 'sas', 'hadoop', 'excel', 'spss', 'power bi', 'tableau']</t>
  </si>
  <si>
    <t>Hirewell</t>
  </si>
  <si>
    <t>['sql', 'no-sql', 'sql server', 'azure', 'airflow', 'spark', 'power bi']</t>
  </si>
  <si>
    <t>Senior Data Engineer - Scala (Remote)</t>
  </si>
  <si>
    <t>['scala', 'python', 'aws', 'redshift', 'spark', 'hadoop', 'airflow', 'jenkins', 'git', 'github', 'confluence']</t>
  </si>
  <si>
    <t>['sql', 'nosql', 'python', 'java', 'c++', 'scala', 'ibm cloud', 'watson', 'airflow', 'redhat', 'flow', 'kubernetes']</t>
  </si>
  <si>
    <t>Junior Data Engineer (m/f/d)</t>
  </si>
  <si>
    <t>Senior Data Analyst / Data Engineer (all genders)</t>
  </si>
  <si>
    <t>['python', 'go', 'docker']</t>
  </si>
  <si>
    <t>Aerospace Data Scientist</t>
  </si>
  <si>
    <t>Springdale, SC</t>
  </si>
  <si>
    <t>gpac</t>
  </si>
  <si>
    <t>['r', 'python', 'matlab']</t>
  </si>
  <si>
    <t>Senior Data Engineer (Business Intelligence)</t>
  </si>
  <si>
    <t>['go', 'python', 'r', 'sql']</t>
  </si>
  <si>
    <t>Data Scientist, Algorithmic Recommendations</t>
  </si>
  <si>
    <t>The New York Times</t>
  </si>
  <si>
    <t>Data Engineer, Hardware</t>
  </si>
  <si>
    <t>['sql', 'ruby', 'ruby', 'python', 'java', 'go', 'snowflake', 'bigquery', 'redshift', 'aws', 'gcp', 'airflow', 'git']</t>
  </si>
  <si>
    <t>['c++', 'java', 'python', 'c', 'watson', 'ibm cloud', 'linux', 'docker', 'kubernetes', 'github']</t>
  </si>
  <si>
    <t>Glendale, AZ</t>
  </si>
  <si>
    <t>Cambium Learning Group</t>
  </si>
  <si>
    <t>['sql', 'python', 'bash', 'snowflake', 'airflow', 'tableau', 'looker', 'git', 'github']</t>
  </si>
  <si>
    <t>Data Engineer, Smartwool and Altra</t>
  </si>
  <si>
    <t>VF Corporation</t>
  </si>
  <si>
    <t>['python', 'sql', 'nosql', 'mysql', 'db2', 'dynamodb', 'aws', 'redshift', 'bigquery', 'oracle', 'kafka', 'spark', 'pyspark', 'node', 'tableau', 'docker', 'terraform', 'jira', 'confluence']</t>
  </si>
  <si>
    <t>Juno Beach, FL</t>
  </si>
  <si>
    <t>EverBright</t>
  </si>
  <si>
    <t>['sql', 'python', 'java', 'scala', 'c', 'aws', 'azure']</t>
  </si>
  <si>
    <t>Sr Data engineer</t>
  </si>
  <si>
    <t>MANDO TECHNOLOGIES INC</t>
  </si>
  <si>
    <t>['sql', 'python', 'java', 'mongodb', 'mongodb', 'cassandra', 'sql server', 'azure', 'databricks', 'oracle', 'snowflake', 'spark', 'unix', 'power bi', 'cognos', 'tableau', 'github', 'jenkins', 'terraform']</t>
  </si>
  <si>
    <t>Next Ventures</t>
  </si>
  <si>
    <t>['python', 'sql', 'databricks']</t>
  </si>
  <si>
    <t>Datasource Consulting, an EXL company</t>
  </si>
  <si>
    <t>Cyber Security Data Engineer (Data Scientist)</t>
  </si>
  <si>
    <t>['sql', 'spark', 'pyspark']</t>
  </si>
  <si>
    <t>[BD] - Oracle Data modeler</t>
  </si>
  <si>
    <t>['java', 'sql', 'oracle', 'sap']</t>
  </si>
  <si>
    <t>Full Stack Data Scientist</t>
  </si>
  <si>
    <t>Nitor</t>
  </si>
  <si>
    <t>['python', 'r', 'aws', 'azure', 'gcp']</t>
  </si>
  <si>
    <t>(Senior) Machine Learning Engineer</t>
  </si>
  <si>
    <t>['python', 'c++', 'aws', 'linux', 'windows']</t>
  </si>
  <si>
    <t>['python', 'sql', 'aws', 'pandas', 'numpy', 'seaborn']</t>
  </si>
  <si>
    <t>['python', 'sql', 'postgresql', 'databricks', 'aws', 'spark']</t>
  </si>
  <si>
    <t>Centific</t>
  </si>
  <si>
    <t>['scala', 'sql', 'databricks', 'snowflake', 'redshift', 'aws', 'oracle', 'airflow', 'spark', 'jenkins', 'github']</t>
  </si>
  <si>
    <t>Remote Bioinformatics Data Scientist- Python/R/Machine Learning!</t>
  </si>
  <si>
    <t>['python', 'assembly', 'word']</t>
  </si>
  <si>
    <t>Data Scientist/Data Visualization Specialist</t>
  </si>
  <si>
    <t>Knowesis</t>
  </si>
  <si>
    <t>['r', 'python', 'sql', 'aws', 'redshift', 'databricks', 'matplotlib', 'pandas', 'excel', 'tableau', 'power bi', 'word', 'outlook', 'powerpoint', 'visio', 'sharepoint']</t>
  </si>
  <si>
    <t>Senior Data Engineer Python</t>
  </si>
  <si>
    <t>['python', 'nosql', 'elasticsearch', 'postgresql', 'redis', 'kafka', 'spark', 'airflow', 'django', 'linux', 'docker', 'kubernetes']</t>
  </si>
  <si>
    <t>TheoremOne, LLC</t>
  </si>
  <si>
    <t>['python', 'java', 'scala', 'sql', 'nosql', 'r', 'aws', 'azure', 'spark', 'kafka', 'hadoop', 'flow']</t>
  </si>
  <si>
    <t>Data Scientist I. Job in Vienna My Valley Jobs Today</t>
  </si>
  <si>
    <t>Business Data Analyst II (Tableau)</t>
  </si>
  <si>
    <t>Senior Data Engineer - Python, GCP, Big Query</t>
  </si>
  <si>
    <t>['python', 'gcp', 'drupal']</t>
  </si>
  <si>
    <t>['python', 'sql', 'snowflake', 'aws', 'pyspark', 'airflow', 'flow']</t>
  </si>
  <si>
    <t>Motimatic</t>
  </si>
  <si>
    <t>Cintas</t>
  </si>
  <si>
    <t>['word', 'excel', 'powerpoint', 'outlook']</t>
  </si>
  <si>
    <t>DATA SCIENCE ANALYST</t>
  </si>
  <si>
    <t>['sql', 'python', 'r', 'sas', 'sas', 'sharepoint', 'tableau']</t>
  </si>
  <si>
    <t>Senior Customer Data Engineer</t>
  </si>
  <si>
    <t>['sql', 'unix', 'linux']</t>
  </si>
  <si>
    <t>Enterprise Data Engineer - Snowflake</t>
  </si>
  <si>
    <t>['aws', 'azure', 'snowflake', 'excel']</t>
  </si>
  <si>
    <t>Lead Azure Data Engineer</t>
  </si>
  <si>
    <t>['python', 'sql', 'azure', 'oracle']</t>
  </si>
  <si>
    <t>Trustmark</t>
  </si>
  <si>
    <t>['sql', 'sas', 'sas', 'r', 'python', 'azure', 'databricks', 'tableau', 'power bi']</t>
  </si>
  <si>
    <t>Sr. Data Engineer (Full Time)</t>
  </si>
  <si>
    <t>Sbase Technologies</t>
  </si>
  <si>
    <t>['scala', 'sql', 'python', 'shell', 'azure', 'spark', 'hadoop', 'unix', 'github']</t>
  </si>
  <si>
    <t>Senior Data Engineer, KMS Solutions</t>
  </si>
  <si>
    <t>['python', 'sql', 'mongodb', 'mongodb', 'sql server', 'mysql', 'postgresql', 'azure', 'fastapi']</t>
  </si>
  <si>
    <t>Senior Software Engineer, Frontend</t>
  </si>
  <si>
    <t>Pocket Network</t>
  </si>
  <si>
    <t>['typescript', 'javascript', 'css', 'html', 'react', 'graphql', 'node.js']</t>
  </si>
  <si>
    <t>['python', 'java', 'sql', 'spark', 'hadoop', 'pyspark']</t>
  </si>
  <si>
    <t>Big Data Engineer Tech Lead</t>
  </si>
  <si>
    <t>Purple Drive Technologies LLC</t>
  </si>
  <si>
    <t>['scala', 'python', 'hadoop', 'spark', 'kafka']</t>
  </si>
  <si>
    <t>CRG Search</t>
  </si>
  <si>
    <t>TBG | The Bachrach Group</t>
  </si>
  <si>
    <t>WELLS FARGO BANK</t>
  </si>
  <si>
    <t>['sql', 'python', 'bigquery', 'unix', 'github', 'jenkins']</t>
  </si>
  <si>
    <t>Wall Street Careers®</t>
  </si>
  <si>
    <t>['snowflake', 'tableau', 'excel']</t>
  </si>
  <si>
    <t>Senior Data Scientist (TS/SCI clearance)</t>
  </si>
  <si>
    <t>['sql', 'powershell', 'python', 'r', 'javascript', 'nosql', 'mongodb', 'mongodb', 'cassandra', 'dynamodb', 'azure', 'aws', 'snowflake', 'ssis', 'ssrs', 'power bi', 'tableau']</t>
  </si>
  <si>
    <t>SoundHound Inc.</t>
  </si>
  <si>
    <t>Business / Data Analyst</t>
  </si>
  <si>
    <t>HCL Ecosystem</t>
  </si>
  <si>
    <t>Medical Informatics Analyst, Consultant</t>
  </si>
  <si>
    <t>['sql', 'python', 'sas', 'sas', 'vba', 'excel', 'tableau']</t>
  </si>
  <si>
    <t>theSkimm</t>
  </si>
  <si>
    <t>['aws', 'redshift', 'spark', 'airflow', 'looker', 'docker']</t>
  </si>
  <si>
    <t>Data Engineer (Frankfurt, Gemany)</t>
  </si>
  <si>
    <t>Unit8 SA</t>
  </si>
  <si>
    <t>['python', 'java', 'c#', 'c++', 'spark']</t>
  </si>
  <si>
    <t>New York City Housing Development Corporation</t>
  </si>
  <si>
    <t>['python', 'sql', 'gcp', 'aws', 'azure', 'tableau', 'looker']</t>
  </si>
  <si>
    <t>Food &amp; Safety Compliance Analyst – Data</t>
  </si>
  <si>
    <t>['excel', 'power bi', 'sharepoint', 'word', 'powerpoint', 'tableau']</t>
  </si>
  <si>
    <t>['sql', 'python', 'r', 'pytorch', 'tensorflow', 'keras']</t>
  </si>
  <si>
    <t>Data Scientist (New Graduated Welcome)</t>
  </si>
  <si>
    <t>['sas', 'sas', 'javascript', 'aws', 'redshift', 'tensorflow', 'jquery', 'angular', 'spss']</t>
  </si>
  <si>
    <t>['sql', 'aws', 'redshift', 'spark', 'pyspark']</t>
  </si>
  <si>
    <t>Research Data Analyst II (JC-354339)</t>
  </si>
  <si>
    <t>Applied Machine Learning Engineer</t>
  </si>
  <si>
    <t>Resemble AI</t>
  </si>
  <si>
    <t>MindTree Limited</t>
  </si>
  <si>
    <t>SENIOR DATA ANALYST (REMOTE)</t>
  </si>
  <si>
    <t>Foodbuy</t>
  </si>
  <si>
    <t>['excel', 'ms access', 'word', 'powerpoint']</t>
  </si>
  <si>
    <t>Southlake, TX</t>
  </si>
  <si>
    <t>Integrated Real Estate Group</t>
  </si>
  <si>
    <t>Tendo</t>
  </si>
  <si>
    <t>['python', 'scala', 'aws', 'databricks', 'spark', 'pyspark', 'git', 'docker', 'jira', 'confluence']</t>
  </si>
  <si>
    <t>Generative AI Data Scientist</t>
  </si>
  <si>
    <t>['python', 'aws', 'azure', 'tensorflow', 'hadoop']</t>
  </si>
  <si>
    <t>Senior Data Engineer (Peninsula, CA)</t>
  </si>
  <si>
    <t>['c', 'python', 'java', 'sql', 'aws', 'redshift', 'spark', 'airflow', 'kafka', 'atlassian']</t>
  </si>
  <si>
    <t>South Barrington, IL</t>
  </si>
  <si>
    <t>PRESENCE</t>
  </si>
  <si>
    <t>National Security Data Scientist/Statistical Research Programmer</t>
  </si>
  <si>
    <t>RAND Corporation</t>
  </si>
  <si>
    <t>['r', 'python', 'sas', 'sas', 'rshiny', 'tableau']</t>
  </si>
  <si>
    <t>IntraFi Network</t>
  </si>
  <si>
    <t>['python', 'aws', 'airflow', 'ssis']</t>
  </si>
  <si>
    <t>Data Scientist eBike Systems (f/m/div.)</t>
  </si>
  <si>
    <t>['python', 'go', 'java', 'kotlin', 'swift', 'spark', 'pandas', 'scikit-learn', 'tensorflow', 'keras', 'hadoop', 'flow']</t>
  </si>
  <si>
    <t>Senior Staff Data Scientist, Loss Forecasting</t>
  </si>
  <si>
    <t>Loop Health</t>
  </si>
  <si>
    <t>['r', 'sql', 'python', 'sheets']</t>
  </si>
  <si>
    <t>Staff Data Engineer (Greater NYC Area, NY or Remote)</t>
  </si>
  <si>
    <t>Sr. Network Data Engineer</t>
  </si>
  <si>
    <t>Chartis Federal</t>
  </si>
  <si>
    <t>Senior Data Scientist, Risk (Atlanta, GA or Remote)</t>
  </si>
  <si>
    <t>['r', 'python', 'pandas', 'numpy']</t>
  </si>
  <si>
    <t>AWS Data Engineer / MLOps Engineer</t>
  </si>
  <si>
    <t>Incedo Inc</t>
  </si>
  <si>
    <t>['sql', 'python', 'aws', 'oracle', 'redshift', 'pyspark', 'sap']</t>
  </si>
  <si>
    <t>Sr/Lead Data Scientist - Marketplace</t>
  </si>
  <si>
    <t>['python', 'r', 'sql', 'mysql', 'elasticsearch', 'redis', 'redshift', 'looker', 'git']</t>
  </si>
  <si>
    <t>Data Engineer (Data Science Hub)</t>
  </si>
  <si>
    <t>Data Engineer - India</t>
  </si>
  <si>
    <t>['java', 'scala', 'python', 'nosql', 'bash', 'redis', 'redshift', 'bigquery', 'aws', 'hadoop', 'spark', 'pandas', 'tensorflow', 'git']</t>
  </si>
  <si>
    <t>Senior Data Engineer - Infrastructure Engineering</t>
  </si>
  <si>
    <t>['spark', 'kafka', 'kubernetes']</t>
  </si>
  <si>
    <t>Analyst/Associate, Data Engineer</t>
  </si>
  <si>
    <t>Cerberus Capital Management</t>
  </si>
  <si>
    <t>['python', 'c#', 'java', 'javascript', 'sql', 'azure', 'aws', 'gcp', 'snowflake', 'bigquery', 'redshift', 'gdpr', 'kafka', 'airflow', 'terraform', 'git']</t>
  </si>
  <si>
    <t>Senior Digital Analytics Analyst</t>
  </si>
  <si>
    <t>Pampered Chef</t>
  </si>
  <si>
    <t>['sql', 'python', 'r', 'aws', 'looker', 'tableau', 'microstrategy', 'chef']</t>
  </si>
  <si>
    <t>Senior Data Scientist - AI/ML</t>
  </si>
  <si>
    <t>['javascript', 'python', 'html', 'css', 'aws', 'azure', 'docker', 'kubernetes']</t>
  </si>
  <si>
    <t>Senior/Business Data Specialist to Credit Risk Model Data Flow</t>
  </si>
  <si>
    <t>['go', 'sas', 'sas', 'python', 'sql', 'flow']</t>
  </si>
  <si>
    <t>Data Scientist Research Programmer</t>
  </si>
  <si>
    <t>['python', 'r', 'azure', 'spark', 'hadoop']</t>
  </si>
  <si>
    <t>Data Engineer Data &amp; Analytics 1413144</t>
  </si>
  <si>
    <t>['python', 'perl', 'java', 'sql', 'gcp', 'snowflake', 'tableau', 'looker', 'bitbucket', 'jenkins', 'git', 'jira', 'confluence']</t>
  </si>
  <si>
    <t>Sr Data Analyst I</t>
  </si>
  <si>
    <t>Thirty Madison</t>
  </si>
  <si>
    <t>['sql', 'python', 'c', 'looker', 'tableau']</t>
  </si>
  <si>
    <t>Mission Viejo, CA</t>
  </si>
  <si>
    <t>['sql', 'sql server', 'snowflake', 'ssis', 'flow']</t>
  </si>
  <si>
    <t>Senior Big Data Developer (Cortex XDR)</t>
  </si>
  <si>
    <t>['cassandra', 'redis', 'gcp', 'spark', 'kubernetes']</t>
  </si>
  <si>
    <t>TF Cornerstone</t>
  </si>
  <si>
    <t>['python', 'sql', 'excel', 'power bi']</t>
  </si>
  <si>
    <t>['sql', 'python', 'c', 'azure', 'ssis', 'excel', 'git', 'svn', 'jira']</t>
  </si>
  <si>
    <t>Lead Scientist, Data Science - Remote (Dallas, TX)</t>
  </si>
  <si>
    <t>Desk Aligned Data Engineer - Macro Trading - $400k</t>
  </si>
  <si>
    <t>Paragon Alpha - Hedge Fund Talent Business</t>
  </si>
  <si>
    <t>IT Data Analyst- Information Technology</t>
  </si>
  <si>
    <t>City of Columbia, SC</t>
  </si>
  <si>
    <t>['sql', 'javascript', 'windows', 'power bi', 'cognos', 'excel', 'outlook', 'word']</t>
  </si>
  <si>
    <t>Addison Group</t>
  </si>
  <si>
    <t>['t-sql', 'c#', 'r', 'python', 'sql', 'nosql', 'sql server', 'visio', 'ssrs', 'power bi', 'flow']</t>
  </si>
  <si>
    <t>Senior Stability Analytics Engineer</t>
  </si>
  <si>
    <t>Zoox</t>
  </si>
  <si>
    <t>['sql', 'nosql', 'python', 'java', 'c++', 'sql server', 'azure', 'power bi', 'tableau']</t>
  </si>
  <si>
    <t>Data Science Software Engineer</t>
  </si>
  <si>
    <t>['aws', 'redshift', 'kafka', 'spark']</t>
  </si>
  <si>
    <t>Data Scientist - Agronomie (H/F) - CDI</t>
  </si>
  <si>
    <t>Saint-Sauveur, France</t>
  </si>
  <si>
    <t>['python', 'r', 'sql', 'java', 'c++', 'matplotlib', 'tableau']</t>
  </si>
  <si>
    <t>Datawiz Corporation</t>
  </si>
  <si>
    <t>['r', 'python', 'julia', 'pytorch', 'keras', 'tensorflow', 'pandas', 'numpy']</t>
  </si>
  <si>
    <t>DCI Solutions</t>
  </si>
  <si>
    <t>Data Analyst/Business Intelligence Developer-Insurance</t>
  </si>
  <si>
    <t>Top Prospect Group, Inc.</t>
  </si>
  <si>
    <t>Valo Health</t>
  </si>
  <si>
    <t>['python', 'java', 'r', 'crystal', 'javascript', 'aws', 'jupyter', 'react', 'angular', 'vue']</t>
  </si>
  <si>
    <t>EdgeLink</t>
  </si>
  <si>
    <t>['sql', 'c#', 'python', 'scala', 'sql server', 'azure', 'databricks', 'spark', 'power bi']</t>
  </si>
  <si>
    <t>Founding Chief Data Scientist - Seed Start-Up</t>
  </si>
  <si>
    <t>['python', 'aws', 'numpy', 'pandas', 'matplotlib']</t>
  </si>
  <si>
    <t>Data Analyst, Healogics At Home &amp; iSupply</t>
  </si>
  <si>
    <t>Healogics, Inc</t>
  </si>
  <si>
    <t>['sql', 'sql server', 'azure']</t>
  </si>
  <si>
    <t>['spark', 'git']</t>
  </si>
  <si>
    <t>Texas, GA</t>
  </si>
  <si>
    <t>Senior Manager, Data Analytics</t>
  </si>
  <si>
    <t>Bigfoot Biomedical</t>
  </si>
  <si>
    <t>['python', 'sql', 'aws', 'pandas']</t>
  </si>
  <si>
    <t>['sql', 'bash', 'c', 'c#', 'java', 'aws', 'tableau', 'git', 'gitlab', 'terraform']</t>
  </si>
  <si>
    <t>Data Scientist 2 Jobs</t>
  </si>
  <si>
    <t>Computing and Security Associates</t>
  </si>
  <si>
    <t>Data Analyst - SQL (Electric Utility Scada)</t>
  </si>
  <si>
    <t>matchpoint solutions</t>
  </si>
  <si>
    <t>Intrado Life &amp; Safety</t>
  </si>
  <si>
    <t>['sql', 'python', 'go', 'databricks', 'azure', 'aws', 'spark', 'word', 'excel', 'powerpoint', 'tableau', 'power bi']</t>
  </si>
  <si>
    <t>Senior Analyst, EV Reporting and Analytics – MN8</t>
  </si>
  <si>
    <t>KNM Resources</t>
  </si>
  <si>
    <t>Brave Thinking Institute</t>
  </si>
  <si>
    <t>['html', 'javascript', 'sql', 'spark', 'sheets', 'asana', 'zoom']</t>
  </si>
  <si>
    <t>['python', 'watson', 'ibm cloud']</t>
  </si>
  <si>
    <t>Data Engineer - AWS</t>
  </si>
  <si>
    <t>['sql', 'nosql', 'python', 'r', 'aws', 'aurora', 'redshift', 'pyspark', 'looker', 'tableau']</t>
  </si>
  <si>
    <t>The Judge Group</t>
  </si>
  <si>
    <t>['python', 'java', 'scala', 'sql', 'aws', 'hadoop', 'kafka']</t>
  </si>
  <si>
    <t>AI/ML Data Scientist</t>
  </si>
  <si>
    <t>Carnegie, PA</t>
  </si>
  <si>
    <t>VISIMO</t>
  </si>
  <si>
    <t>['python', 'numpy', 'pandas', 'scikit-learn', 'nltk', 'matplotlib', 'seaborn']</t>
  </si>
  <si>
    <t>KITH</t>
  </si>
  <si>
    <t>['sql', 'mysql', 'postgresql', 'snowflake', 'tableau', 'looker', 'excel', 'jira', 'asana']</t>
  </si>
  <si>
    <t>Lead Data Scientist, Credit Product - Fully Remote</t>
  </si>
  <si>
    <t>Almond FinTech</t>
  </si>
  <si>
    <t>Starship Technologies</t>
  </si>
  <si>
    <t>['sql', 'databricks', 'aws']</t>
  </si>
  <si>
    <t>Vaşington, VA</t>
  </si>
  <si>
    <t>Improvix Technologies</t>
  </si>
  <si>
    <t>['go', 'sql', 'python', 'bigquery', 'airflow', 'looker', 'tableau', 'power bi', 'git', 'confluence']</t>
  </si>
  <si>
    <t>HRIS Data Analyst</t>
  </si>
  <si>
    <t>Trinity Consultants</t>
  </si>
  <si>
    <t>DATA ANALYST, SENIOR (TRAVEL DEMAND MODELING)</t>
  </si>
  <si>
    <t>['r', 'java', 'python', 'jupyter', 'github']</t>
  </si>
  <si>
    <t>Coders Data</t>
  </si>
  <si>
    <t>KEYENCE</t>
  </si>
  <si>
    <t>['sql', 't-sql', 'css', 'c#', 'python', 'excel', 'tableau', 'power bi', 'ssrs', 'ssis']</t>
  </si>
  <si>
    <t>Kennesaw State University</t>
  </si>
  <si>
    <t>Enterprise Data Engineer</t>
  </si>
  <si>
    <t>TalentFish LLC</t>
  </si>
  <si>
    <t>Full-time and Per diem</t>
  </si>
  <si>
    <t>Kelly Science, Engineering, Technology &amp; Telecom</t>
  </si>
  <si>
    <t>['sql', 'sas', 'sas', 'aws', 'excel', 'spss', 'tableau', 'qlik']</t>
  </si>
  <si>
    <t>Data &amp; Analysis Specialist , ACCOUNTING OFFICER (SPECIALIST)</t>
  </si>
  <si>
    <t>CalSTRS</t>
  </si>
  <si>
    <t>Data Scientist (Ph.D.)</t>
  </si>
  <si>
    <t>Exponent</t>
  </si>
  <si>
    <t>['python', 'r', 'c++', 'sql', 'aws', 'azure']</t>
  </si>
  <si>
    <t>Autofleet</t>
  </si>
  <si>
    <t>['python', 'sql', 'nosql', 'spark']</t>
  </si>
  <si>
    <t>Data Scientist (Python Developer)</t>
  </si>
  <si>
    <t>Blue Horizon Tek</t>
  </si>
  <si>
    <t>Ideal Business Advisors</t>
  </si>
  <si>
    <t>['nosql', 'sql', 'python', 'azure', 'gcp', 'snowflake', 'hadoop', 'spark', 'kafka', 'splunk', 'kubernetes']</t>
  </si>
  <si>
    <t>['python', 'r', 'azure', 'docker', 'kubernetes']</t>
  </si>
  <si>
    <t>Tata Consultancy Services</t>
  </si>
  <si>
    <t>['sql', 'python', 'sql server', 'azure', 'databricks']</t>
  </si>
  <si>
    <t>Data Analyst (Business)</t>
  </si>
  <si>
    <t>['sql', 'python', 'postgresql', 'redshift', 'snowflake', 'tableau']</t>
  </si>
  <si>
    <t>['python', 'c++', 'gcp', 'aws', 'azure', 'pytorch', 'mxnet', 'docker']</t>
  </si>
  <si>
    <t>Sky</t>
  </si>
  <si>
    <t>['python', 'sql', 'r', 'gcp', 'pandas', 'numpy', 'scikit-learn', 'keras', 'tensorflow', 'pytorch', 'airflow', 'tableau', 'git', 'kubernetes']</t>
  </si>
  <si>
    <t>Data Scientist, Customer Identity &amp; Access Management (Remote)</t>
  </si>
  <si>
    <t>['sql', 'python', 'c', 'go', 'bigquery', 'databricks', 'numpy', 'pandas', 'airflow', 'looker', 'flow']</t>
  </si>
  <si>
    <t>JRM Construction Management, LLC</t>
  </si>
  <si>
    <t>Junior Data Analyst - Lawyer.com</t>
  </si>
  <si>
    <t>Lawyer.com</t>
  </si>
  <si>
    <t>['mysql', 'excel']</t>
  </si>
  <si>
    <t>HR Business Partner</t>
  </si>
  <si>
    <t>Mojave, CA</t>
  </si>
  <si>
    <t>Saicon Consultants Inc</t>
  </si>
  <si>
    <t>['sql', 'sql server', 'db2', 'oracle', 'unix', 'windows', 'sap']</t>
  </si>
  <si>
    <t>R&amp;D Staff Software Development Engineer 2( Java and Spark)</t>
  </si>
  <si>
    <t>Sopra Steria</t>
  </si>
  <si>
    <t>['java', 'mongodb', 'mongodb', 'postgresql', 'redis', 'spring', 'angular']</t>
  </si>
  <si>
    <t>['nosql', 'java', 'scala', 'python', 'aws', 'redshift', 'hadoop', 'spark', 'linux']</t>
  </si>
  <si>
    <t>['sql', 't-sql', 'azure', 'power bi']</t>
  </si>
  <si>
    <t>Senior Data Scientist (US REMOTE)</t>
  </si>
  <si>
    <t>Splunk</t>
  </si>
  <si>
    <t>['python', 'sql', 'snowflake', 'matplotlib', 'seaborn', 'splunk', 'tableau']</t>
  </si>
  <si>
    <t>Data Engineer II ETL</t>
  </si>
  <si>
    <t>Travelers Insurance</t>
  </si>
  <si>
    <t>['aws', 'excel']</t>
  </si>
  <si>
    <t>CSI Companies</t>
  </si>
  <si>
    <t>['r', 'sas', 'sas', 'python', 'nosql', 'sql', 'azure', 'spark', 'hadoop', 'spss', 'tableau', 'power bi', 'excel', 'powerpoint', 'word']</t>
  </si>
  <si>
    <t>Trajector</t>
  </si>
  <si>
    <t>['python', 'sql', 'matlab', 'sas', 'sas', 'numpy', 'pandas', 'tableau', 'looker']</t>
  </si>
  <si>
    <t>Practicante Data Reporting</t>
  </si>
  <si>
    <t>Internship and Full-time</t>
  </si>
  <si>
    <t>['python', 'sql', 'nosql', 'azure', 'oracle', 'databricks', 'phoenix']</t>
  </si>
  <si>
    <t>['c#', 'python', 'sql', 'jupyter']</t>
  </si>
  <si>
    <t>['sql', 'java', 'c#', 'python', 'r', 'sql server', 'postgresql', 'mysql', 'spark', 'ssis', 'flow']</t>
  </si>
  <si>
    <t>Informatics Data Analyst II</t>
  </si>
  <si>
    <t>Kavaliro</t>
  </si>
  <si>
    <t>Senior Associate - Data Integrity &amp; System</t>
  </si>
  <si>
    <t>['oracle', 'sap', 'sharepoint', 'jira']</t>
  </si>
  <si>
    <t>['python', 'spark', 'hadoop']</t>
  </si>
  <si>
    <t>Tegria</t>
  </si>
  <si>
    <t>['python', 'sql', 'databricks', 'azure', 'spark', 'terraform']</t>
  </si>
  <si>
    <t>['python', 'sql', 'snowflake', 'aws', 'azure', 'gcp', 'airflow', 'gdpr', 'tableau', 'power bi', 'flow']</t>
  </si>
  <si>
    <t>Omniware LLC</t>
  </si>
  <si>
    <t>['python', 'sql', 'java', 'databricks', 'aws', 'azure', 'gcp', 'spark', 'airflow', 'splunk', 'power bi', 'terraform', 'kubernetes', 'git']</t>
  </si>
  <si>
    <t>Senior or Experienced Data Scientist - Machine Learning Expert t</t>
  </si>
  <si>
    <t>['sql', 'python', 'pandas', 'scikit-learn', 'tensorflow', 'pytorch', 'theano', 'linux', 'tableau']</t>
  </si>
  <si>
    <t>Daash Intelligence</t>
  </si>
  <si>
    <t>['python', 'aws', 'pandas', 'numpy', 'scikit-learn', 'pyspark', 'github']</t>
  </si>
  <si>
    <t>Lead Data Engineer - Nashville, TN - Fulltime</t>
  </si>
  <si>
    <t>Trigent Software, Inc.</t>
  </si>
  <si>
    <t>['sql', 'python', 'aws', 'redshift', 'aurora', 'pyspark']</t>
  </si>
  <si>
    <t>SQRL</t>
  </si>
  <si>
    <t>['t-sql', 'javascript', 'python', 'sql', 'azure', 'dax']</t>
  </si>
  <si>
    <t>Plexus Resource Solutions</t>
  </si>
  <si>
    <t>thyssenkrupp Supply Chain Services</t>
  </si>
  <si>
    <t>['sql', 'sap', 'excel', 'power bi']</t>
  </si>
  <si>
    <t>Data Engineer - Data &amp; Analytics 1412302</t>
  </si>
  <si>
    <t>['sql', 'python', 'bigquery', 'gcp', 'looker', 'sap']</t>
  </si>
  <si>
    <t>Manufacturing Data Analyst</t>
  </si>
  <si>
    <t>ATR International</t>
  </si>
  <si>
    <t>['sql', 'python', 'r', 'matplotlib', 'excel', 'tableau']</t>
  </si>
  <si>
    <t>Staff Data Engineer (Chicago, IL)</t>
  </si>
  <si>
    <t>Guardian</t>
  </si>
  <si>
    <t>['sql', 'hadoop', 'spring', 'excel', 'tableau']</t>
  </si>
  <si>
    <t>Level</t>
  </si>
  <si>
    <t>['sql', 'python', 'r', 'golang', 'elasticsearch', 'gcp', 'bigquery', 'aws', 'scikit-learn', 'pandas', 'looker', 'kubernetes']</t>
  </si>
  <si>
    <t>Senior Data Scientist, EHR</t>
  </si>
  <si>
    <t>Data Science and Artificial Intelligence Department Director</t>
  </si>
  <si>
    <t>['java', 'python', 'aws', 'azure', 'matplotlib', 'seaborn', 'react', 'tableau', 'github']</t>
  </si>
  <si>
    <t>Senior Data Scientist, Algorithms</t>
  </si>
  <si>
    <t>['aws', 'pandas', 'spark', 'node']</t>
  </si>
  <si>
    <t>Senior Tableau Data Analyst</t>
  </si>
  <si>
    <t>['sql', 'redshift', 'aws', 'oracle', 'spark', 'kafka', 'airflow', 'tableau', 'kubernetes']</t>
  </si>
  <si>
    <t>['python', 'sql', 'sql server', 'aws', 'snowflake', 'unix', 'kubernetes', 'docker']</t>
  </si>
  <si>
    <t>VP Data Science and Analytics</t>
  </si>
  <si>
    <t>Jr Data Analyst, EU AMXL - XLOC DT</t>
  </si>
  <si>
    <t>['sql', 'python', 'outlook', 'word', 'excel', 'power bi']</t>
  </si>
  <si>
    <t>Rockwood Shutters</t>
  </si>
  <si>
    <t>['sql', 'excel', 'power bi', 'word']</t>
  </si>
  <si>
    <t>['python', 'scala', 'css', 'html', 'databricks', 'aws', 'redshift', 'spark', 'pyspark', 'hadoop', 'git', 'gitlab']</t>
  </si>
  <si>
    <t>['python', 'gcp', 'airflow']</t>
  </si>
  <si>
    <t>NeuroRPM</t>
  </si>
  <si>
    <t>['python', 'pandas', 'numpy', 'scikit-learn', 'linux']</t>
  </si>
  <si>
    <t>Senior/Staff Machine Learning Engineer - Ads</t>
  </si>
  <si>
    <t>Amazon Robotics - Data Scientist (DS) Co-op - Fall 2023</t>
  </si>
  <si>
    <t>Cybernetic Search</t>
  </si>
  <si>
    <t>['mongodb', 'mongodb', 'python', 'aws', 'azure']</t>
  </si>
  <si>
    <t>Data Engineer, Investments Tech (Snowflake/Python/SQL)</t>
  </si>
  <si>
    <t>['python', 'sql', 'snowflake', 'aws']</t>
  </si>
  <si>
    <t>Data Analyst - Employee Listening (I/O psychology)</t>
  </si>
  <si>
    <t>Data Analyst Specialist</t>
  </si>
  <si>
    <t>Vallejo, CA</t>
  </si>
  <si>
    <t>DIRECTV</t>
  </si>
  <si>
    <t>['sql', 'windows', 'excel']</t>
  </si>
  <si>
    <t>[Job-9858] Senior Data Ops Engineer, United States</t>
  </si>
  <si>
    <t>['sql', 'powershell', 'bash', 'python', 'azure', 'aws', 'gcp']</t>
  </si>
  <si>
    <t>['r', 'python', 'sql', 'shell', 'aws', 'rshiny', 'linux']</t>
  </si>
  <si>
    <t>['python', 'pandas', 'numpy', 'pyspark', 'hadoop', 'spark', 'kafka', 'kubernetes']</t>
  </si>
  <si>
    <t>INCELLIGENT</t>
  </si>
  <si>
    <t>['python', 'java', 'scala', 'sql', 'postgresql', 'mysql', 'oracle', 'azure', 'aws', 'spark', 'hadoop', 'airflow', 'kafka', 'docker', 'kubernetes']</t>
  </si>
  <si>
    <t>St Helena, CA</t>
  </si>
  <si>
    <t>Copper Cane Wines &amp; Provisions</t>
  </si>
  <si>
    <t>Assistant Mgr - Data Sciences</t>
  </si>
  <si>
    <t>['python', 'sql', 'r', 'css', 'html', 'java', 'react', 'flask', 'angular']</t>
  </si>
  <si>
    <t>Roanoke, VA</t>
  </si>
  <si>
    <t>Titan America</t>
  </si>
  <si>
    <t>['python', 'javascript', 'r', 'snowflake', 'aws', 'azure']</t>
  </si>
  <si>
    <t>Staff Product Data Scientist</t>
  </si>
  <si>
    <t>Bill.com</t>
  </si>
  <si>
    <t>['sql', 'python', 'go', 'power bi']</t>
  </si>
  <si>
    <t>['sql', 'python', 'snowflake', 'aws', 'redshift', 'pyspark', 'pandas']</t>
  </si>
  <si>
    <t>Senior  Business Analyst  Data Visualization</t>
  </si>
  <si>
    <t>Lead Research Scientist - Machine Learning for AI Chip Design</t>
  </si>
  <si>
    <t>Sony</t>
  </si>
  <si>
    <t>Senior Software Engineer, Data and Evaluation</t>
  </si>
  <si>
    <t>Pony.ai</t>
  </si>
  <si>
    <t>['java', 'python', 'hadoop', 'spark', 'kafka']</t>
  </si>
  <si>
    <t>Senior Dir &amp; Data Scientist - AI &amp; Underwriting Automation</t>
  </si>
  <si>
    <t>Universal City, CA</t>
  </si>
  <si>
    <t>['sql', 'r', 'python', 'aws', 'redshift', 'snowflake', 'spark', 'hadoop', 'tableau', 'microstrategy']</t>
  </si>
  <si>
    <t>Principal Associate, Data Loss Prevention (DLP) Analyst</t>
  </si>
  <si>
    <t>Valparaiso, IN</t>
  </si>
  <si>
    <t>['aws', 'jira']</t>
  </si>
  <si>
    <t>Junior Data Scientist (StarX)</t>
  </si>
  <si>
    <t>Steel Perlot</t>
  </si>
  <si>
    <t>['sql', 'python', 'github']</t>
  </si>
  <si>
    <t>Data Analyst (Oracle DBA)</t>
  </si>
  <si>
    <t>Engage Partners, Inc.</t>
  </si>
  <si>
    <t>['sql', 'visual basic', 'oracle', 'alteryx', 'cognos']</t>
  </si>
  <si>
    <t>['sql', 'vba', 'azure', 'power bi', 'excel']</t>
  </si>
  <si>
    <t>['sql', 'snowflake', 'oracle', 'tableau']</t>
  </si>
  <si>
    <t>['looker', 'tableau']</t>
  </si>
  <si>
    <t>Data Science Lead (no C2C)</t>
  </si>
  <si>
    <t>Ohio</t>
  </si>
  <si>
    <t>Murtech Consulting</t>
  </si>
  <si>
    <t>['sql', 'sas', 'sas', 'r', 'tableau']</t>
  </si>
  <si>
    <t>Data Management Analyst - Hedge Fund in Midtown</t>
  </si>
  <si>
    <t>Big Data Engineer (Spark/ Hadoop/ Scala)</t>
  </si>
  <si>
    <t>['scala', 'python', 'nosql', 'aws', 'gcp', 'hadoop', 'spark', 'kafka', 'airflow', 'yarn']</t>
  </si>
  <si>
    <t>['sas', 'sas', 'power bi']</t>
  </si>
  <si>
    <t>['sql', 'excel', 'sheets', 'tableau']</t>
  </si>
  <si>
    <t>SAGE Publishing</t>
  </si>
  <si>
    <t>['sql', 'c#', 'sql server', 'ssis']</t>
  </si>
  <si>
    <t>Customer Success Analyst – MUST HAVE SYNDICATED DATA ANALYSIS EXP</t>
  </si>
  <si>
    <t>Lymba Corporation</t>
  </si>
  <si>
    <t>['python', 'databricks', 'pyspark', 'numpy']</t>
  </si>
  <si>
    <t>Stage - Consumer Insight Data Specialist</t>
  </si>
  <si>
    <t>Firmenich</t>
  </si>
  <si>
    <t>Transcarent</t>
  </si>
  <si>
    <t>['c', 'sql', 'python', 'nosql', 'golang', 'java', 'c++', 'scala', 'snowflake', 'aws', 'redshift', 'spark', 'kafka', 'airflow']</t>
  </si>
  <si>
    <t>Sr.Data Engineer</t>
  </si>
  <si>
    <t>Sedaa</t>
  </si>
  <si>
    <t>['python', 'aws', 'spark', 'pandas', 'pyspark', 'sap', 'tableau']</t>
  </si>
  <si>
    <t>tiket.com</t>
  </si>
  <si>
    <t>Strategic Data Scientist - Strategic Planning Division - Austin, TX</t>
  </si>
  <si>
    <t>Texas Department of Transportation</t>
  </si>
  <si>
    <t>Senior Data Analyst - Global Internal Audit</t>
  </si>
  <si>
    <t>['sas', 'sas', 'aws', 'alteryx', 'tableau']</t>
  </si>
  <si>
    <t>Data Engineer - Bangalore</t>
  </si>
  <si>
    <t>['javascript', 'git']</t>
  </si>
  <si>
    <t>Nanoverse Technologies, Ltd.</t>
  </si>
  <si>
    <t>['c#', 'sql', 'azure']</t>
  </si>
  <si>
    <t>JBA</t>
  </si>
  <si>
    <t>['python', 'sql', 'pandas', 'numpy', 'keras', 'tensorflow']</t>
  </si>
  <si>
    <t>Sr. Power BI Developer</t>
  </si>
  <si>
    <t>Piscataway, NJ</t>
  </si>
  <si>
    <t>Marlabs</t>
  </si>
  <si>
    <t>['sql', 'sql server', 'power bi', 'dax', 'ssrs']</t>
  </si>
  <si>
    <t>Data Engineer - AI Start-Up</t>
  </si>
  <si>
    <t>CodiFi</t>
  </si>
  <si>
    <t>['typescript', 'python', 'dynamodb', 'postgresql', 'aws', 'snowflake', 'node.js']</t>
  </si>
  <si>
    <t>['python', 'word']</t>
  </si>
  <si>
    <t>Fathom Management LLC</t>
  </si>
  <si>
    <t>['sas', 'sas', 'sql', 'r', 'excel', 'powerpoint']</t>
  </si>
  <si>
    <t>Lead Business Intelligence Engineer</t>
  </si>
  <si>
    <t>Noom</t>
  </si>
  <si>
    <t>['sql', 'python', 'looker', 'tableau', 'excel', 'chef']</t>
  </si>
  <si>
    <t>Methods and Data Analyst</t>
  </si>
  <si>
    <t>Machine Learning Platform Engineer</t>
  </si>
  <si>
    <t>ING</t>
  </si>
  <si>
    <t>['sql', 'python', 'nosql', 'bash', 'scala', 'java', 'go', 'gcp', 'tensorflow', 'airflow', 'linux', 'kubernetes', 'docker']</t>
  </si>
  <si>
    <t>Stealth</t>
  </si>
  <si>
    <t>['python', 'r', 'scala', 'sql', 'hadoop', 'spark']</t>
  </si>
  <si>
    <t>CBIZ | Network Solutions</t>
  </si>
  <si>
    <t>['sql', 'html', 'excel', 'power bi', 'sharepoint']</t>
  </si>
  <si>
    <t>Data Scientist Lead, Square F&amp;S (Remote)</t>
  </si>
  <si>
    <t>['python', 'azure', 'scikit-learn', 'pytorch', 'keras']</t>
  </si>
  <si>
    <t>Postdoctoral Fellow (Machine Learning and Data Science)</t>
  </si>
  <si>
    <t>Lilu, Inc</t>
  </si>
  <si>
    <t>Data Analyst II/III (Lending Analytics)</t>
  </si>
  <si>
    <t>['sql', 'python', 'r', 'sas', 'sas', 'azure', 'pyspark', 'word', 'spreadsheet']</t>
  </si>
  <si>
    <t>['python', 'r', 'sql', 'nosql', 'snowflake', 'azure', 'aws', 'spark', 'react', 'hadoop', 'linux', 'tableau', 'alteryx', 'power bi', 'looker', 'github']</t>
  </si>
  <si>
    <t>Senior Associate Data Engineering L2 DE - Big Data AWS</t>
  </si>
  <si>
    <t>['java', 'scala', 'python', 'nosql', 'mongodb', 'mongodb', 'sql', 'cassandra', 'mysql', 'sql server', 'aws', 'redshift', 'azure', 'gcp', 'bigquery', 'oracle', 'hadoop', 'kafka', 'spark', 'airflow']</t>
  </si>
  <si>
    <t>CRM Data Analyst</t>
  </si>
  <si>
    <t>American Technion Society</t>
  </si>
  <si>
    <t>['sql', 'power bi', 'excel', 'tableau']</t>
  </si>
  <si>
    <t>Data Systems Analyst</t>
  </si>
  <si>
    <t>The Cheesecake Factory</t>
  </si>
  <si>
    <t>['excel', 'outlook']</t>
  </si>
  <si>
    <t>Systems and Data Engineer</t>
  </si>
  <si>
    <t>Edgenuity</t>
  </si>
  <si>
    <t>['python', 'sql', 'c#', 'vb.net', 'sql server', 'snowflake', 'redshift', 'aws', 'azure', 'ssis', 'power bi', 'git']</t>
  </si>
  <si>
    <t>Data Scientist (Mid)</t>
  </si>
  <si>
    <t>['sql', 'python', 'r', 'sas', 'sas', 'perl', 'java', 'sql server']</t>
  </si>
  <si>
    <t>Buyer/Operations Data Analyst</t>
  </si>
  <si>
    <t>Marlborough, MA</t>
  </si>
  <si>
    <t>Blackrock Resources</t>
  </si>
  <si>
    <t>Sr. Data Analyst - Supply Chain (Remote)</t>
  </si>
  <si>
    <t>['sql', 'vba', 'alteryx']</t>
  </si>
  <si>
    <t>Staff Data Scientist, Devoted Medical</t>
  </si>
  <si>
    <t>Devoted Health</t>
  </si>
  <si>
    <t>Staff Consultant - Data Analyst - Springfield, VA location</t>
  </si>
  <si>
    <t>Senior Data Engineer- node.js</t>
  </si>
  <si>
    <t>['sql', 'javascript', 'python', 'r', 'dynamodb', 'aws', 'gcp', 'bigquery', 'tableau', 'sheets', 'kubernetes', 'git', 'github', 'jenkins', 'docker', 'terraform']</t>
  </si>
  <si>
    <t>HC Data Analyst (Hybrid - work home &amp; 1-2 days in office wkly...</t>
  </si>
  <si>
    <t>PeopleTek</t>
  </si>
  <si>
    <t>['sql', 'vba', 'r', 'python', 'power bi', 'excel', 'powerpoint', 'word', 'ms access', 'tableau']</t>
  </si>
  <si>
    <t>Staff Data Scientist (Phoenix, AZ or Remote)</t>
  </si>
  <si>
    <t>['shell', 'sas', 'sas', 'tableau']</t>
  </si>
  <si>
    <t>Hemet, CA</t>
  </si>
  <si>
    <t>KPC GLOBAL MEDICAL CENTERS INC.</t>
  </si>
  <si>
    <t>Bon Air, VA</t>
  </si>
  <si>
    <t>REMOTE Data Scientist (Python, Modeling, Presenting)</t>
  </si>
  <si>
    <t>['python', 'r', 'sas', 'sas', 'sql', 'tableau', 'qlik', 'power bi', 'spss', 'word']</t>
  </si>
  <si>
    <t>['sql', 'excel', 'npm']</t>
  </si>
  <si>
    <t>Sr. Data Scientist (TS/SCI)</t>
  </si>
  <si>
    <t>Ridgeback Business Solutions</t>
  </si>
  <si>
    <t>['python', 'sql', 'r', 'sas', 'sas', 'javascript']</t>
  </si>
  <si>
    <t>Data Scientist (Nashville, TN)</t>
  </si>
  <si>
    <t>['sql', 'r', 'python', 'matlab']</t>
  </si>
  <si>
    <t>ENGINEER</t>
  </si>
  <si>
    <t>Goma, Democratic Republic of the Congo</t>
  </si>
  <si>
    <t>United Nations Organization Stabilization Mission in the Democratic Republic of Congo (MONUSCO)</t>
  </si>
  <si>
    <t>['c', 'assembly']</t>
  </si>
  <si>
    <t>['sql', 'python', 'snowflake', 'aws', 'pandas', 'airflow', 'kubernetes']</t>
  </si>
  <si>
    <t>$140K/YR - Data Engineer( Python/Kafka / AWS LAMBDA)- 100% Remote</t>
  </si>
  <si>
    <t>['python', 'java', 'sql', 'dynamodb', 'aws', 'aurora', 'kafka']</t>
  </si>
  <si>
    <t>Salem, MA</t>
  </si>
  <si>
    <t>Russell Tobin</t>
  </si>
  <si>
    <t>['sql', 'python', 'scala', 'java', 'nosql', 'cassandra', 'aws', 'kafka', 'spark', 'hadoop', 'airflow', 'docker', 'kubernetes']</t>
  </si>
  <si>
    <t>Data Analyst (H/F)</t>
  </si>
  <si>
    <t>Cluses, France</t>
  </si>
  <si>
    <t>SOMFY Group</t>
  </si>
  <si>
    <t>Data Scientist (Healthcare)</t>
  </si>
  <si>
    <t>Global Alliant Inc</t>
  </si>
  <si>
    <t>['sql', 'python', 'databricks', 'tableau', 'microstrategy', 'looker']</t>
  </si>
  <si>
    <t>NEOTECH SOLUTIONS</t>
  </si>
  <si>
    <t>Data Analyst Marketing - H/F</t>
  </si>
  <si>
    <t>Saint-Denis, France</t>
  </si>
  <si>
    <t>Showroomprive.com</t>
  </si>
  <si>
    <t>Data Analyst - mid-level</t>
  </si>
  <si>
    <t>InDebted</t>
  </si>
  <si>
    <t>['sql', 'python', 'postgresql', 'snowflake', 'tableau', 'github']</t>
  </si>
  <si>
    <t>Business Data Specialist</t>
  </si>
  <si>
    <t>Spigen Inc</t>
  </si>
  <si>
    <t>DLA Piper</t>
  </si>
  <si>
    <t>['c', 'r', 'python', 'sql', 'azure', 'aws', 'tableau']</t>
  </si>
  <si>
    <t>Data Scientist - Biotech</t>
  </si>
  <si>
    <t>['python', 'r', 'aws', 'pytorch', 'tensorflow', 'keras', 'word', 'git']</t>
  </si>
  <si>
    <t>['sql', 'python', 'sql server', 'ssis']</t>
  </si>
  <si>
    <t>Data Engineer - Hybrid - Python</t>
  </si>
  <si>
    <t>Brentwood, TN</t>
  </si>
  <si>
    <t>Data Scientist - REMOTE</t>
  </si>
  <si>
    <t>['python', 'r', 'sql', 'aws', 'azure', 'tensorflow', 'keras', 'pytorch', 'hadoop']</t>
  </si>
  <si>
    <t>GameChanger</t>
  </si>
  <si>
    <t>['python', 'sql', 'scala', 'typescript', 'snowflake', 'bigquery', 'aws', 'azure', 'kafka', 'airflow', 'node.js', 'terraform']</t>
  </si>
  <si>
    <t>['sql', 'java', 'python', 'azure', 'power bi', 'tableau']</t>
  </si>
  <si>
    <t>Senior Data Engineer – Data warehouse</t>
  </si>
  <si>
    <t>['sql', 'sql server', 'mysql']</t>
  </si>
  <si>
    <t>Data Analyst - Washington DC, HYBRID - (TS/SCI clearance required)</t>
  </si>
  <si>
    <t>Innovation - Data Scientist</t>
  </si>
  <si>
    <t>RSM US LLP</t>
  </si>
  <si>
    <t>Traverse City, MI</t>
  </si>
  <si>
    <t>Thompson Surgical Instruments</t>
  </si>
  <si>
    <t>['scala', 'java', 'aws', 'spark']</t>
  </si>
  <si>
    <t>Acclaim Technical Services</t>
  </si>
  <si>
    <t>['python', 'r', 'sql', 'pytorch', 'tensorflow', 'hadoop', 'spark', 'jira', 'confluence']</t>
  </si>
  <si>
    <t>Vimenti by Boys and Girls Club</t>
  </si>
  <si>
    <t>['assembly', 'sheets']</t>
  </si>
  <si>
    <t>Texas City, TX</t>
  </si>
  <si>
    <t>Mintel</t>
  </si>
  <si>
    <t>Reporting &amp; Data Quality Team Leader</t>
  </si>
  <si>
    <t>OTP Bank</t>
  </si>
  <si>
    <t>L&amp;T Infotech</t>
  </si>
  <si>
    <t>Compliance Data Analyst I</t>
  </si>
  <si>
    <t>Flagship Credit Acceptance</t>
  </si>
  <si>
    <t>['sql', 'sas', 'sas', 'r', 'sql server', 'excel', 'word']</t>
  </si>
  <si>
    <t>Director of Customer Analytics-Hybrid in Office</t>
  </si>
  <si>
    <t>['python', 'scala', 'java', 'r', 'c++', 'bash', 'powershell', 'sql', 'nosql', 'mongodb', 'mongodb', 'cassandra', 'elasticsearch', 'redis', 'azure', 'aws', 'gcp', 'databricks', 'redshift', 'oracle', 'snowflake', 'kafka', 'hadoop', 'spark', 'airflow', 'power bi', 'tableau', 'qlik', 'confluence']</t>
  </si>
  <si>
    <t>Mission Loans LLC</t>
  </si>
  <si>
    <t>['python', 'sql', 'azure', 'snowflake', 'flow']</t>
  </si>
  <si>
    <t>Data Engineer- Kaspr</t>
  </si>
  <si>
    <t>Sfax, Tunisia</t>
  </si>
  <si>
    <t>Tunisia</t>
  </si>
  <si>
    <t>['nosql', 'git']</t>
  </si>
  <si>
    <t>NW Recruits</t>
  </si>
  <si>
    <t>Business Analyst - Healthcare</t>
  </si>
  <si>
    <t>HIRD LLC</t>
  </si>
  <si>
    <t>Sr Data Infrastructure Engineer</t>
  </si>
  <si>
    <t>['python', 'go', 'java', 'snowflake', 'aws', 'airflow', 'kafka', 'spark', 'gdpr', 'kubernetes', 'terraform', 'slack']</t>
  </si>
  <si>
    <t>Data Analytics Specialist With SQL &amp; Tableau</t>
  </si>
  <si>
    <t>['sql', 'excel', 'sheets', 'tableau', 'power bi']</t>
  </si>
  <si>
    <t>KARL STORZ</t>
  </si>
  <si>
    <t>['sap', 'tableau', 'looker']</t>
  </si>
  <si>
    <t>Staff Health Data Engineer</t>
  </si>
  <si>
    <t>Nuna Inc.</t>
  </si>
  <si>
    <t>['python', 'sql', 'aws', 'spark', 'airflow', 'git']</t>
  </si>
  <si>
    <t>Data Scientist/Python Developer</t>
  </si>
  <si>
    <t>Progress Solutions Inc. (PSIT)</t>
  </si>
  <si>
    <t>['python', 'sql', 'go', 'git', 'flow', 'jira', 'confluence', 'slack']</t>
  </si>
  <si>
    <t>Senior DBA</t>
  </si>
  <si>
    <t>The Fedcap Group</t>
  </si>
  <si>
    <t>Anheuser-Busch</t>
  </si>
  <si>
    <t>['sql', 'excel', 'power bi', 'ssrs', 'tableau']</t>
  </si>
  <si>
    <t>Bixal</t>
  </si>
  <si>
    <t>['sql', 'ruby', 'ruby', 'python', 'java', 'scala', 'mysql', 'sql server', 'postgresql', 'aws', 'tableau', 'power bi']</t>
  </si>
  <si>
    <t>['python', 'scala', 'java', 'tensorflow', 'keras', 'pytorch', 'mxnet', 'spark', 'airflow', 'tableau', 'kubernetes']</t>
  </si>
  <si>
    <t>['sql', 'python', 'sas', 'sas', 'tableau', 'power bi', 'word']</t>
  </si>
  <si>
    <t>Every Body Texas</t>
  </si>
  <si>
    <t>['r', 'sql', 'azure', 'spss', 'power bi']</t>
  </si>
  <si>
    <t>Sr. Financial Data Analyst</t>
  </si>
  <si>
    <t>['spreadsheet', 'excel', 'sheets', 'flow']</t>
  </si>
  <si>
    <t>Data Scientist - Python, Data Modeling, PhD / Master's in Math</t>
  </si>
  <si>
    <t>['python', 'sql', 'aws', 'hadoop', 'spark', 'tableau', 'word']</t>
  </si>
  <si>
    <t>Data Engineer ll (Latin America - Remote Role)</t>
  </si>
  <si>
    <t>Qventus, Inc</t>
  </si>
  <si>
    <t>['java', 'python', 'flow']</t>
  </si>
  <si>
    <t>Kaye/Bassman International</t>
  </si>
  <si>
    <t>['sql', 'excel', 'sheets', 'smartsheet']</t>
  </si>
  <si>
    <t>LA Fitness</t>
  </si>
  <si>
    <t>['sql', 'python', 'r', 'java', 'go', 'azure']</t>
  </si>
  <si>
    <t>['java', 'nosql', 'gcp', 'aws', 'hadoop', 'kafka', 'spark', 'yarn']</t>
  </si>
  <si>
    <t>['sql', 'r', 'python', 'matlab', 'scala', 'gcp', 'aws', 'azure', 'snowflake', 'plotly', 'tableau', 'looker', 'power bi']</t>
  </si>
  <si>
    <t>['go', 'sql', 'snowflake', 'power bi', 'excel']</t>
  </si>
  <si>
    <t>['sql', 'python', 'scala', 'azure', 'pyspark', 'kubernetes', 'github']</t>
  </si>
  <si>
    <t>['python', 'r', 'snowflake', 'azure', 'aws', 'spark', 'hadoop']</t>
  </si>
  <si>
    <t>Trauma Data Analyst</t>
  </si>
  <si>
    <t>HCA Florida South Tampa Hospital</t>
  </si>
  <si>
    <t>BayOne Solutions</t>
  </si>
  <si>
    <t>['sql', 't-sql', 'nosql', 'python', 'azure', 'databricks']</t>
  </si>
  <si>
    <t>Senior Data Scientist (Greater NYC Area, NY)</t>
  </si>
  <si>
    <t>STL Digital</t>
  </si>
  <si>
    <t>['python', 'aws', 'numpy', 'pandas', 'flask']</t>
  </si>
  <si>
    <t>Data Analytics UX Designer</t>
  </si>
  <si>
    <t>TriSearch</t>
  </si>
  <si>
    <t>['sql', 'python', 'r', 'c#', 'javascript', 'sql server', 'power bi', 'dax', 'excel', 'sharepoint', 'outlook', 'word', 'powerpoint', 'wire']</t>
  </si>
  <si>
    <t>Junior Big Data Developer</t>
  </si>
  <si>
    <t>['python', 'postgresql', 'mysql', 'spark', 'kafka', 'docker', 'jenkins', 'jira', 'confluence']</t>
  </si>
  <si>
    <t>['python', 'sql', 'scala', 'aws', 'azure', 'gcp', 'hadoop', 'spark', 'flow']</t>
  </si>
  <si>
    <t>Senior Forensic Data Analyst</t>
  </si>
  <si>
    <t>Office of the Inspector General for the City of Chicago</t>
  </si>
  <si>
    <t>Staff Data Engineer, Reliability Engineering</t>
  </si>
  <si>
    <t>['python', 'java', 'scala', 'nosql', 'aws', 'redshift', 'bigquery', 'hadoop', 'spark', 'kafka', 'airflow', 'tableau', 'git']</t>
  </si>
  <si>
    <t>Senior Engineer, Data Pipeline</t>
  </si>
  <si>
    <t>['python', 'sql', 'aws', 'docker', 'kubernetes', 'ansible', 'terraform']</t>
  </si>
  <si>
    <t>Data Engineer, 5+ Years of Experience (Peninsula, CA)</t>
  </si>
  <si>
    <t>['sql', 'python', 'java', 'scala', 'c', 'bigquery', 'airflow', 'express', 'git']</t>
  </si>
  <si>
    <t>Data Scientist - R, MATLAB, AI/ML - Hybrid - Investment Firm</t>
  </si>
  <si>
    <t>['ruby', 'ruby', 'html', 'javascript', 'aws', 'azure', 'gcp', 'github', 'bitbucket']</t>
  </si>
  <si>
    <t>Orion Talent</t>
  </si>
  <si>
    <t>INNIO Group</t>
  </si>
  <si>
    <t>['python', 'java', 'javascript', 'pytorch', 'tensorflow', 'graphql', 'kubernetes', 'docker']</t>
  </si>
  <si>
    <t>Staff Data Scientist, CashApp Compliance Engineering &amp; Technology...</t>
  </si>
  <si>
    <t>Node.js Data Engineer</t>
  </si>
  <si>
    <t>['sql', 'nosql', 'aws', 'gcp', 'hadoop', 'spark', 'kafka', 'node.js']</t>
  </si>
  <si>
    <t>1412967 - Data Engineer</t>
  </si>
  <si>
    <t>['python', 'sql', 'shell', 'gcp', 'snowflake', 'bigquery', 'pandas', 'unix']</t>
  </si>
  <si>
    <t>SmartRecruiters Inc</t>
  </si>
  <si>
    <t>['aws', 'gcp', 'azure']</t>
  </si>
  <si>
    <t>['sql', 'python', 'java', 'php']</t>
  </si>
  <si>
    <t>Perfect Snacks</t>
  </si>
  <si>
    <t>['sql', 'power bi', 'outlook', 'excel', 'tableau']</t>
  </si>
  <si>
    <t>Health and Safety Professional - IH Data Analyst</t>
  </si>
  <si>
    <t>['html', 'word', 'excel', 'sharepoint', 'powerpoint']</t>
  </si>
  <si>
    <t>DevOps Engineer (Cybersecurity) Job</t>
  </si>
  <si>
    <t>Sibiu, Romania</t>
  </si>
  <si>
    <t>NTT DATA Romania</t>
  </si>
  <si>
    <t>['aws', 'azure', 'kafka', 'linux', 'ansible', 'docker', 'kubernetes']</t>
  </si>
  <si>
    <t>Big Data Engineer - AWS (Hybrid)</t>
  </si>
  <si>
    <t>['java', 'python', 'sql', 'aws', 'redshift', 'hadoop', 'spark', 'yarn']</t>
  </si>
  <si>
    <t>Discz</t>
  </si>
  <si>
    <t>Data Analyst 2 - 00285, 00289</t>
  </si>
  <si>
    <t>Techland S.A.</t>
  </si>
  <si>
    <t>['sql', 'bigquery', 'aws', 'spark']</t>
  </si>
  <si>
    <t>Data Strategy</t>
  </si>
  <si>
    <t>Smart Solutions, Inc.</t>
  </si>
  <si>
    <t>['python', 'sql', 'azure', 'snowflake', 'oracle', 'git']</t>
  </si>
  <si>
    <t>Data Engineer - Lisbon</t>
  </si>
  <si>
    <t>['sql', 'python', 'snowflake', 'tableau', 'power bi', 'excel']</t>
  </si>
  <si>
    <t>Data Analyst/Coordinator</t>
  </si>
  <si>
    <t>Maywood, IL</t>
  </si>
  <si>
    <t>PLCCA, Inc.</t>
  </si>
  <si>
    <t>['word', 'spreadsheet', 'flow']</t>
  </si>
  <si>
    <t>Data Scientist - GoTo Logistic</t>
  </si>
  <si>
    <t>London Approach</t>
  </si>
  <si>
    <t>['sql', 'power bi', 'ssrs']</t>
  </si>
  <si>
    <t>Sr. Data Analyst Jobs</t>
  </si>
  <si>
    <t>['tableau', 'qlik', 'flow']</t>
  </si>
  <si>
    <t>Mindera</t>
  </si>
  <si>
    <t>['sql', 'go', 'github']</t>
  </si>
  <si>
    <t>['sql', 'python', 'shell', 'aws', 'snowflake', 'spark', 'pyspark']</t>
  </si>
  <si>
    <t>Chatbot Specialist</t>
  </si>
  <si>
    <t>ShopBack</t>
  </si>
  <si>
    <t>FullScope Staffing</t>
  </si>
  <si>
    <t>['python', 'sql', 'mysql', 'postgresql', 'sql server', 'redshift', 'snowflake', 'aws', 'azure', 'numpy', 'pandas', 'scikit-learn', 'airflow', 'spark', 'git']</t>
  </si>
  <si>
    <t>Data Analyst, Supply Chain (Remote)</t>
  </si>
  <si>
    <t>['sql', 'tableau', 'power bi', 'looker', 'excel', 'word']</t>
  </si>
  <si>
    <t>Constellium</t>
  </si>
  <si>
    <t>Senior Data Analyst, Growth</t>
  </si>
  <si>
    <t>Palta</t>
  </si>
  <si>
    <t>['sql', 'python', 'redshift', 'snowflake', 'bigquery', 'pandas', 'scikit-learn', 'matplotlib', 'seaborn', 'plotly', 'airflow', 'looker']</t>
  </si>
  <si>
    <t>Machine Learning Engineer/DevOps Engineer</t>
  </si>
  <si>
    <t>['python', 'sql', 'nosql', 'mongodb', 'mongodb', 'postgresql', 'gcp', 'aws', 'azure', 'docker', 'kubernetes', 'terraform', 'ansible']</t>
  </si>
  <si>
    <t>Lead Data Scientist, Knowledge Graphs</t>
  </si>
  <si>
    <t>['python', 'sql', 'go', 'neo4j', 'snowflake', 'databricks', 'hadoop', 'spark', 'kafka', 'tableau', 'power bi']</t>
  </si>
  <si>
    <t>Business Data Analyst -3700</t>
  </si>
  <si>
    <t>Leadstack Inc</t>
  </si>
  <si>
    <t>['r', 'tableau', 'qlik']</t>
  </si>
  <si>
    <t>UW Credit Union</t>
  </si>
  <si>
    <t>Merit America</t>
  </si>
  <si>
    <t>Data Engineer - University Advancement</t>
  </si>
  <si>
    <t>University of Southern California</t>
  </si>
  <si>
    <t>['sql', 'powershell', 'c#', 'cassandra', 'mysql', 'postgresql', 'dynamodb', 'aws', 'azure', 'snowflake', 'redshift', 'kafka', 'spark', 'ssis', 'unify']</t>
  </si>
  <si>
    <t>Fintech Needs Sr. Data Engineer, Python, SQL, Redishift</t>
  </si>
  <si>
    <t>The Cypress Group</t>
  </si>
  <si>
    <t>['python', 'postgresql', 'redshift', 'snowflake', 'aws', 'git']</t>
  </si>
  <si>
    <t>['sql', 'python', 'c#', 'azure', 'github', 'jira']</t>
  </si>
  <si>
    <t>Akoya</t>
  </si>
  <si>
    <t>Wellnest</t>
  </si>
  <si>
    <t>['python', 'sql', 'azure', 'aws', 'git']</t>
  </si>
  <si>
    <t>['powershell']</t>
  </si>
  <si>
    <t>['python', 'sql', 'aws', 'oracle']</t>
  </si>
  <si>
    <t>New Hampshire, OH</t>
  </si>
  <si>
    <t>['r', 'python', 'aws']</t>
  </si>
  <si>
    <t>Data Architect - Cloud Migration</t>
  </si>
  <si>
    <t>['azure', 'aws', 'gcp', 'snowflake']</t>
  </si>
  <si>
    <t>Senior Data Analyst II</t>
  </si>
  <si>
    <t>BlueLabs Analytics, Inc.</t>
  </si>
  <si>
    <t>Senior Data Engineer (Hybrid Schedule)</t>
  </si>
  <si>
    <t>SoCalGas</t>
  </si>
  <si>
    <t>['java', 'c++', 'scala', 'sql', 'python', 'hadoop', 'spark', 'kafka', 'express', 'sap', 'ssis']</t>
  </si>
  <si>
    <t>Senior Digital Data Analyst</t>
  </si>
  <si>
    <t>Gannett</t>
  </si>
  <si>
    <t>['sql', 'bigquery', 'tableau', 'looker', 'datarobot']</t>
  </si>
  <si>
    <t>['python', 'bash', 'sql', 'aws', 'aurora', 'linux', 'flow']</t>
  </si>
  <si>
    <t>KARL STORZ Endoscopy - America</t>
  </si>
  <si>
    <t>Senior Product Manager, Ads Machine Learning</t>
  </si>
  <si>
    <t>Senior Data Scientist (TS/SCI Required)</t>
  </si>
  <si>
    <t>['sql', 'snowflake', 'aws', 'azure']</t>
  </si>
  <si>
    <t>GTT, LLC</t>
  </si>
  <si>
    <t>Healthix</t>
  </si>
  <si>
    <t>['sql', 'nosql', 'python', 'java', 'c++', 'scala', 'aws', 'hadoop', 'spark', 'kafka', 'tableau', 'flow', 'confluence']</t>
  </si>
  <si>
    <t>DDO – Data Management - Senior Financial Quality Management Analyst</t>
  </si>
  <si>
    <t>QA Specialist/Data Analyst</t>
  </si>
  <si>
    <t>Catholic Guardian Services</t>
  </si>
  <si>
    <t>Amplify</t>
  </si>
  <si>
    <t>['sql', 'python', 'dynamodb', 'snowflake', 'aws', 'airflow', 'looker', 'tableau', 'terraform']</t>
  </si>
  <si>
    <t>['sas', 'sas', 'sql', 'sql server', 'alteryx']</t>
  </si>
  <si>
    <t>Knoxville Utilities Board</t>
  </si>
  <si>
    <t>Healthcare Industry - Data Engineer</t>
  </si>
  <si>
    <t>Danville, CA</t>
  </si>
  <si>
    <t>['go', 'python', 'r', 'sql', 'aws', 'numpy', 'pandas', 'scikit-learn', 'tensorflow', 'pytorch', 'jupyter', 'tableau']</t>
  </si>
  <si>
    <t>Motivate LLC</t>
  </si>
  <si>
    <t>['python', 'sql', 'aws', 'redshift', 'azure', 'pandas', 'numpy', 'tableau', 'github']</t>
  </si>
  <si>
    <t>Mineral.ai</t>
  </si>
  <si>
    <t>Wylie, TX</t>
  </si>
  <si>
    <t>Dataline communications, LLC</t>
  </si>
  <si>
    <t>['c', 'c++', 'sql', 'python', 'r', 'matlab', 'spss']</t>
  </si>
  <si>
    <t>['sas', 'sas', 'r', 'tableau', 'excel', 'spss']</t>
  </si>
  <si>
    <t>Associate Data Scientist (Dec 2022 - May 2023 Graduates)</t>
  </si>
  <si>
    <t>Agriculture Data Engineer</t>
  </si>
  <si>
    <t>Daikin Comfort</t>
  </si>
  <si>
    <t>['sql', 'python', 'r', 'sql server', 'snowflake', 'oracle', 'excel', 'powerpoint', 'tableau', 'qlik', 'power bi', 'alteryx']</t>
  </si>
  <si>
    <t>Data Engineer (Multiple Levels)</t>
  </si>
  <si>
    <t>Noblis</t>
  </si>
  <si>
    <t>['python', 'sql', 'mongodb', 'mongodb', 'java', 'javascript', 'postgresql', 'mysql', 'oracle', 'hadoop', 'spark', 'docker', 'kubernetes', 'git']</t>
  </si>
  <si>
    <t>Nairobi, Kenya</t>
  </si>
  <si>
    <t>['nosql', 'sql', 'java', 'spring']</t>
  </si>
  <si>
    <t>8423 - Financial Data Manager</t>
  </si>
  <si>
    <t>Interactive Resources - iR</t>
  </si>
  <si>
    <t>['sql', 'excel', 'tableau', 'power bi']</t>
  </si>
  <si>
    <t>Procurement Data Scientist</t>
  </si>
  <si>
    <t>Sanofi</t>
  </si>
  <si>
    <t>['snowflake', 'aws', 'databricks']</t>
  </si>
  <si>
    <t>Senior Labor Market Data Analyst</t>
  </si>
  <si>
    <t>Calbright College</t>
  </si>
  <si>
    <t>['go', 'sas', 'sas', 'r', 'windows', 'sheets', 'word', 'excel', 'spreadsheet', 'spss']</t>
  </si>
  <si>
    <t>100% REMOTE - LONG CONTRACT - Cloud Migration/Data Engineer</t>
  </si>
  <si>
    <t>Data Analytics and AI Engineering platform Lead</t>
  </si>
  <si>
    <t>Nuveen</t>
  </si>
  <si>
    <t>['sql', 'python', 'sql server', 'aws', 'oracle', 'redshift', 'pyspark', 'terraform']</t>
  </si>
  <si>
    <t>['python', 'r', 'sql', 'javascript', 'mysql', 'postgresql', 'sqlite', 'unix', 'tableau', 'docker', 'git']</t>
  </si>
  <si>
    <t>['python', 'hugging face', 'docker']</t>
  </si>
  <si>
    <t>Senior AI Engineer</t>
  </si>
  <si>
    <t>Gapstars</t>
  </si>
  <si>
    <t>['php', 'cassandra']</t>
  </si>
  <si>
    <t>Procurement Data Analyst</t>
  </si>
  <si>
    <t>Norcross, GA</t>
  </si>
  <si>
    <t>Arconic</t>
  </si>
  <si>
    <t>['sql', 'oracle', 'power bi', 'sharepoint', 'excel']</t>
  </si>
  <si>
    <t>DATA ANALYST III</t>
  </si>
  <si>
    <t>University of Missouri</t>
  </si>
  <si>
    <t>['sql', 'sas', 'sas', 'python', 'r', 'spss', 'tableau', 'power bi', 'cognos', 'word']</t>
  </si>
  <si>
    <t>THE ICONIC</t>
  </si>
  <si>
    <t>['python', 'sql', 'r', 'gcp', 'aws', 'docker']</t>
  </si>
  <si>
    <t>Machine Learning Engineer / Product Data and Back Office</t>
  </si>
  <si>
    <t>['python', 'scala', 'sql', 'aws', 'spark', 'kafka', 'kubernetes']</t>
  </si>
  <si>
    <t>Senior Data Science Manager - Visa, Consulting &amp; Analytics</t>
  </si>
  <si>
    <t>Data Engineer - Assistant Manager</t>
  </si>
  <si>
    <t>['sql', 'databricks', 'azure', 'ssis']</t>
  </si>
  <si>
    <t>Performance Analyst</t>
  </si>
  <si>
    <t>Mid Level Data Scientist</t>
  </si>
  <si>
    <t>Quantitative Researcher - Machine Learning / AI</t>
  </si>
  <si>
    <t>Schiphol, Netherlands</t>
  </si>
  <si>
    <t>Radix Trading, LLC</t>
  </si>
  <si>
    <t>['c++', 'python', 'java']</t>
  </si>
  <si>
    <t>PSEG</t>
  </si>
  <si>
    <t>U.S. Retirement &amp; Benefits Partners</t>
  </si>
  <si>
    <t>['sql', 'oracle', 'power bi', 'tableau', 'excel']</t>
  </si>
  <si>
    <t>Principal Machine Learning Engineer - User Behavior</t>
  </si>
  <si>
    <t>['python', 'golang', 'java', 'go', 'airflow', 'kafka', 'tensorflow', 'pytorch']</t>
  </si>
  <si>
    <t>Medior/Senior Data Scientist</t>
  </si>
  <si>
    <t>['python', 'sql', 'gcp', 'bigquery', 'pyspark', 'git']</t>
  </si>
  <si>
    <t>Data Analyst - Power BI &amp; Power Apps</t>
  </si>
  <si>
    <t>USA InfoTech, Inc</t>
  </si>
  <si>
    <t>['excel', 'power bi', 'sharepoint']</t>
  </si>
  <si>
    <t>Lead Data Scientist. Job in Brooklyn Park My Valley Jobs Today</t>
  </si>
  <si>
    <t>Brooklyn Park, MN</t>
  </si>
  <si>
    <t>['java', 'scala', 'aws', 'spark']</t>
  </si>
  <si>
    <t>Data Scientist - CIA Job Opportunities</t>
  </si>
  <si>
    <t>Central Intelligence Agency</t>
  </si>
  <si>
    <t>Socium - Teams Done Differently</t>
  </si>
  <si>
    <t>['python', 'sql', 'databricks', 'azure', 'pyspark']</t>
  </si>
  <si>
    <t>Meta Inc</t>
  </si>
  <si>
    <t>['sql', 'aws', 'redshift', 'tableau', 'power bi']</t>
  </si>
  <si>
    <t>Data Analyst, Operations Engineering</t>
  </si>
  <si>
    <t>Health Information Data Analyst - Behavioral Health Treatment Center</t>
  </si>
  <si>
    <t>Banyan Treatment Center</t>
  </si>
  <si>
    <t>['sql', 'sql server', 'power bi', 'outlook', 'word', 'excel', 'powerpoint', 'monday.com', 'microsoft teams', 'zoom']</t>
  </si>
  <si>
    <t>Director, Data Integration Lead</t>
  </si>
  <si>
    <t>Gainwell Technologies</t>
  </si>
  <si>
    <t>SpotOn: Corporate</t>
  </si>
  <si>
    <t>Data Analyst (Junior/Entry-level) - Campaign Management</t>
  </si>
  <si>
    <t>['nosql', 'bash', 'python', 'postgresql', 'dynamodb', 'aws', 'redshift']</t>
  </si>
  <si>
    <t>Data Engineer III- Remote</t>
  </si>
  <si>
    <t>['sql', 'go', 'sql server', 'oracle', 'linux']</t>
  </si>
  <si>
    <t>Two Circles</t>
  </si>
  <si>
    <t>['python', 'sql', 'azure', 'pyspark', 'pandas', 'django', 'dax', 'power bi', 'git']</t>
  </si>
  <si>
    <t>['r', 'python', 'java', 'c++', 'sas', 'sas', 'excel']</t>
  </si>
  <si>
    <t>Medix™</t>
  </si>
  <si>
    <t>['sql', 't-sql', 'azure', 'databricks', 'ssis']</t>
  </si>
  <si>
    <t>['sql', 'c', 'python']</t>
  </si>
  <si>
    <t>Mission Staffing</t>
  </si>
  <si>
    <t>FLEX College Prep</t>
  </si>
  <si>
    <t>['sql', 'python', 'r', 'aws', 'databricks', 'redshift', 'spark', 'pyspark', 'flow']</t>
  </si>
  <si>
    <t>Fanatics Inc.</t>
  </si>
  <si>
    <t>Data Engineer-AWS Pipeline Developer (Python)</t>
  </si>
  <si>
    <t>CBTS</t>
  </si>
  <si>
    <t>['python', 'sql', 'nosql', 'aws', 'redshift', 'flow']</t>
  </si>
  <si>
    <t>Fuse3 Solutions</t>
  </si>
  <si>
    <t>['sql', 'sql server', 'snowflake', 'azure', 'sap', 'tableau', 'git']</t>
  </si>
  <si>
    <t>ETL Data Engineer (Mansfield OH, Greenville WI or Lombard IL)</t>
  </si>
  <si>
    <t>Lombard, IL</t>
  </si>
  <si>
    <t>School Specialty, LLC</t>
  </si>
  <si>
    <t>Sr. Data Engineer - ASM Analytics</t>
  </si>
  <si>
    <t>['sql', 'python', 'javascript', 'css', 'sql server', 'hadoop', 'excel', 'tableau']</t>
  </si>
  <si>
    <t>['sql', 'word', 'excel', 'powerpoint', 'jira', 'confluence']</t>
  </si>
  <si>
    <t>Kin + Carta</t>
  </si>
  <si>
    <t>['sql', 'python', 'r', 'javascript', 'aws', 'azure', 'ggplot2', 'spark', 'airflow', 'express', 'tableau']</t>
  </si>
  <si>
    <t>Retail Analytics Data Engineer</t>
  </si>
  <si>
    <t>Chippendale NSW, Australia</t>
  </si>
  <si>
    <t>ShopGrok</t>
  </si>
  <si>
    <t>['sql', 'snowflake', 'gcp', 'azure', 'aws', 'tableau', 'alteryx']</t>
  </si>
  <si>
    <t>Sureminds Solutions LLC</t>
  </si>
  <si>
    <t>['mysql', 'hadoop', 'spark', 'numpy', 'pandas', 'scikit-learn', 'tensorflow', 'keras', 'nltk', 'alteryx']</t>
  </si>
  <si>
    <t>Sr Data Engineer (Power BI)</t>
  </si>
  <si>
    <t>['sql', 'sap', 'tableau']</t>
  </si>
  <si>
    <t>Lead Data Analyst, Data Solutions</t>
  </si>
  <si>
    <t>IPG Mediabrands</t>
  </si>
  <si>
    <t>['sql', 'python', 'r', 'aws', 'snowflake', 'tableau']</t>
  </si>
  <si>
    <t>The Ed Wallach Search Group</t>
  </si>
  <si>
    <t>['sql', 'r', 'sas', 'sas', 'python', 'java', 'scala', 'aws', 'tableau']</t>
  </si>
  <si>
    <t>TekwissenGroup</t>
  </si>
  <si>
    <t>['r', 'python', 'tensorflow', 'pytorch']</t>
  </si>
  <si>
    <t>Genomics Data Scientist (Crop Science - Vegetable R&amp;D)</t>
  </si>
  <si>
    <t>Woodland, CA</t>
  </si>
  <si>
    <t>['assembly', 'r', 'python']</t>
  </si>
  <si>
    <t>['python', 'spark', 'airflow']</t>
  </si>
  <si>
    <t>Lead Data Scientist – Site Optimization</t>
  </si>
  <si>
    <t>Platform Analytics Engineer, Platform-FA</t>
  </si>
  <si>
    <t>['go', 'python', 'sql', 'aws', 'snowflake', 'flow', 'git']</t>
  </si>
  <si>
    <t>ScaleneWorks People Solutions Inc</t>
  </si>
  <si>
    <t>['sql', 'spreadsheet', 'tableau', 'qlik', 'excel', 'sheets']</t>
  </si>
  <si>
    <t>Senior Data Scientist, RNA Therapeutics</t>
  </si>
  <si>
    <t>['sql', 'r', 'python', 'aws', 'gcp', 'hadoop', 'powerpoint']</t>
  </si>
  <si>
    <t>Quest Groups LLC</t>
  </si>
  <si>
    <t>Data Engineer/ Python Developer</t>
  </si>
  <si>
    <t>['python', 'sql', 'mongodb', 'mongodb', 'shell', 'snowflake', 'pandas', 'tableau', 'docker', 'kubernetes', 'git']</t>
  </si>
  <si>
    <t>['sql', 'python', 'r', 'sas', 'sas', 'javascript', 'excel', 'sheets', 'tableau']</t>
  </si>
  <si>
    <t>(Senior) Machine Learning Engineer (m/f/d)</t>
  </si>
  <si>
    <t>Reporting Analyst IV (Greater LA Area, CA)</t>
  </si>
  <si>
    <t>Data Scientist-Machine Learning (TS/SCI + Full Scope Poly)</t>
  </si>
  <si>
    <t>['java', 'python', 'ibm cloud']</t>
  </si>
  <si>
    <t>Predictive Data Lab</t>
  </si>
  <si>
    <t>Senior Data Analyst, Corporate Strategy</t>
  </si>
  <si>
    <t>Senior Data Engineer (Remote, Global) - Min. $40k/Year USD</t>
  </si>
  <si>
    <t>Exceptionly</t>
  </si>
  <si>
    <t>['sql', 'python', 'scala', 'bigquery', 'airflow']</t>
  </si>
  <si>
    <t>Launch Test Range Systems Data Analyst</t>
  </si>
  <si>
    <t>['sql', 'python', 'r', 'sas', 'sas', 'pyspark']</t>
  </si>
  <si>
    <t>Senior Data Engineer (Snowflake)</t>
  </si>
  <si>
    <t>['java', 'python', 'nosql', 'redis', 'redshift', 'bigquery', 'hadoop', 'spark', 'pandas', 'tensorflow']</t>
  </si>
  <si>
    <t>Senior Associate - Data Analyst</t>
  </si>
  <si>
    <t>['sql', 'r', 'python', 'qlik', 'tableau', 'excel', 'word', 'github', 'jira']</t>
  </si>
  <si>
    <t>Linktree</t>
  </si>
  <si>
    <t>Technical Business/Data Analyst (REMOTE)</t>
  </si>
  <si>
    <t>['sql', 'python', 'db2', 'snowflake', 'oracle', 'azure', 'hadoop', 'power bi']</t>
  </si>
  <si>
    <t>Membership Data Analyst</t>
  </si>
  <si>
    <t>Missouri State Teachers Association</t>
  </si>
  <si>
    <t>['sql', 'nosql', 'r', 'sas', 'sas', 'python', 'dynamodb', 'aws', 'redshift', 'oracle', 'tableau']</t>
  </si>
  <si>
    <t>AI / ML Engineer  (Hybrid)</t>
  </si>
  <si>
    <t>Cambiar Education</t>
  </si>
  <si>
    <t>['sql', 'express', 'excel', 'tableau', 'looker']</t>
  </si>
  <si>
    <t>Bakersfield, CA</t>
  </si>
  <si>
    <t>['sql', 'python', 'azure', 'power bi', 'excel']</t>
  </si>
  <si>
    <t>Software Engineer, Machine Learning</t>
  </si>
  <si>
    <t>['scikit-learn', 'tensorflow', 'pytorch', 'keras', 'mxnet']</t>
  </si>
  <si>
    <t>Agiles Enterprise</t>
  </si>
  <si>
    <t>Colgate-Palmolive</t>
  </si>
  <si>
    <t>['python', 'javascript', 'julia', 'r', 'java', 'sql', 'postgresql', 'mysql', 'snowflake', 'bigquery', 'tensorflow', 'theano', 'scikit-learn', 'keras', 'spark', 'hadoop', 'plotly', 'seaborn', 'spring']</t>
  </si>
  <si>
    <t>Data Analyst (Oracle/Unix/Python/SQL)</t>
  </si>
  <si>
    <t>['sql', 'sql server', 'oracle', 'unix']</t>
  </si>
  <si>
    <t>['sql', 'sas', 'sas', 'sql server', 'db2', 'oracle', 'snowflake', 'tableau']</t>
  </si>
  <si>
    <t>Clinical Data Scientist- Associate Director</t>
  </si>
  <si>
    <t>Connexion Systems and Engineering, Inc.</t>
  </si>
  <si>
    <t>['sas', 'sas', 'r', 'python', 'c++', 'java', 'azure', 'aws', 'tableau', 'excel']</t>
  </si>
  <si>
    <t>Senior Data Scientist - Optimization</t>
  </si>
  <si>
    <t>Des Peres, MO</t>
  </si>
  <si>
    <t>New Berlin, WI</t>
  </si>
  <si>
    <t>nVent</t>
  </si>
  <si>
    <t>Sr. Mgr, Lead Analyst - Customer Analytics</t>
  </si>
  <si>
    <t>Data Engineer (Python, SQL)</t>
  </si>
  <si>
    <t>Computer Enterprises, Inc.</t>
  </si>
  <si>
    <t>['sql', 'assembly', 'java', 'python', 'mysql', 'redshift', 'aws', 'aurora', 'spark', 'hadoop', 'linux', 'bitbucket', 'git', 'jenkins']</t>
  </si>
  <si>
    <t>GCP Lead Data Engineer</t>
  </si>
  <si>
    <t>['python', 'java', 'sql', 'gcp', 'bigquery', 'flow']</t>
  </si>
  <si>
    <t>Sr. Business Analyst: application/data migration (VBA / Access to...</t>
  </si>
  <si>
    <t>Buena Park, CA</t>
  </si>
  <si>
    <t>['vba', 'sql', 'visio', 'flow']</t>
  </si>
  <si>
    <t>Forge Group, LLC</t>
  </si>
  <si>
    <t>['python', 'power bi', 'cognos', 'tableau', 'jira']</t>
  </si>
  <si>
    <t>['scala', 'sql', 'python', 'r', 'go', 'pyspark', 'tableau', 'looker', 'power bi', 'microstrategy']</t>
  </si>
  <si>
    <t>['sql', 'pyspark', 'tableau']</t>
  </si>
  <si>
    <t>Sr Data Scientist - PDPO</t>
  </si>
  <si>
    <t>100% REMOTE Data Analyst</t>
  </si>
  <si>
    <t>['python', 'sql', 'aws', 'pandas', 'plotly', 'seaborn', 'numpy', 'word']</t>
  </si>
  <si>
    <t>Data Solutions Analyst</t>
  </si>
  <si>
    <t>Data Engineer Specialist</t>
  </si>
  <si>
    <t>['javascript', 'sql', 'nosql', 'postgresql', 'spark', 'hadoop', 'power bi']</t>
  </si>
  <si>
    <t>Data Architect (M/F)</t>
  </si>
  <si>
    <t>Engineering Data Scientist, Ad Ranking (Peninsula, CA)</t>
  </si>
  <si>
    <t>DoD SkillBridge Fellowship Associate - Data Scientist (Marketing)</t>
  </si>
  <si>
    <t>['python', 'r', 'scala', 'spark', 'matplotlib', 'ggplot2', 'word', 'power bi', 'tableau']</t>
  </si>
  <si>
    <t>['sql', 'r', 'python', 'sas', 'sas', 'power bi', 'tableau', 'spss', 'excel']</t>
  </si>
  <si>
    <t>Clairvoyant Inc.</t>
  </si>
  <si>
    <t>['python', 'shell', 'sql', 'dynamodb', 'aws', 'redshift', 'aurora', 'airflow', 'kafka', 'jenkins']</t>
  </si>
  <si>
    <t>Data management og -governance konsulenter</t>
  </si>
  <si>
    <t>Machine Learning Engineer (Research)</t>
  </si>
  <si>
    <t>PicCollage</t>
  </si>
  <si>
    <t>['docker']</t>
  </si>
  <si>
    <t>Stamford Technology Solutions LLC, DBA Infinity</t>
  </si>
  <si>
    <t>['no-sql', 'sql']</t>
  </si>
  <si>
    <t>Data Analyst IV - Public Transportation Division</t>
  </si>
  <si>
    <t>Senior Marketing Data Analyst, Marketing (Greater NYC Area, NY)</t>
  </si>
  <si>
    <t>Blackline</t>
  </si>
  <si>
    <t>Wynd Nework</t>
  </si>
  <si>
    <t>['python', 'github']</t>
  </si>
  <si>
    <t>Senior Generative AI Data Scientist</t>
  </si>
  <si>
    <t>['go', 'python', 'nltk', 'numpy', 'scikit-learn', 'tensorflow', 'pytorch', 'keras']</t>
  </si>
  <si>
    <t>Engineering Data Scientist, Ad Ranking (Greater NYC Area, NY)</t>
  </si>
  <si>
    <t>Supply Chain Data Analyst (Network Optimization)</t>
  </si>
  <si>
    <t>CSAA Insurance Group</t>
  </si>
  <si>
    <t>PointClickCare</t>
  </si>
  <si>
    <t>['java', 'sql', 'html', 'databricks', 'azure', 'aws', 'gcp', 'spark', 'spring']</t>
  </si>
  <si>
    <t>2024 Summer Intern, Data Science (Remote, Masters)</t>
  </si>
  <si>
    <t>['python', 'sql', 'azure', 'databricks', 'numpy', 'pandas', 'spark', 'docker']</t>
  </si>
  <si>
    <t>['sql', 'sql server', 'azure', 'databricks', 'oracle', 'power bi', 'tableau']</t>
  </si>
  <si>
    <t>Cleerly</t>
  </si>
  <si>
    <t>['c', 'python']</t>
  </si>
  <si>
    <t>Staffing Opportunities Solutions, Inc.</t>
  </si>
  <si>
    <t>['sql', 'aws', 'redshift']</t>
  </si>
  <si>
    <t>Solar Energy Business Data Analyst</t>
  </si>
  <si>
    <t>Data Associate, Investor Relations</t>
  </si>
  <si>
    <t>Brewer Morris</t>
  </si>
  <si>
    <t>['python', 'excel', 'power bi', 'tableau']</t>
  </si>
  <si>
    <t>Leeds, UK</t>
  </si>
  <si>
    <t>Youwe</t>
  </si>
  <si>
    <t>['sql', 'python', 'r', 'flow']</t>
  </si>
  <si>
    <t>EDGE</t>
  </si>
  <si>
    <t>['python', 'sql', 'aws', 'flow']</t>
  </si>
  <si>
    <t>Cook County Clerk's Office</t>
  </si>
  <si>
    <t>Infinity Marketing</t>
  </si>
  <si>
    <t>['sql', 'javascript', 'excel']</t>
  </si>
  <si>
    <t>Vectra AI</t>
  </si>
  <si>
    <t>['python', 'sql', 'nosql', 'c++', 'rust', 'go', 'aws', 'azure', 'gcp', 'pandas', 'numpy', 'spark', 'linux', 'git']</t>
  </si>
  <si>
    <t>Searchability NS&amp;D</t>
  </si>
  <si>
    <t>Senior Software Engineer - Algorithm and Machine Learning...</t>
  </si>
  <si>
    <t>['python', 'java', 'spark']</t>
  </si>
  <si>
    <t>Lightspeed Commerce</t>
  </si>
  <si>
    <t>['python', 'sql', 'aws', 'databricks', 'spark', 'kafka', 'pyspark']</t>
  </si>
  <si>
    <t>Denver Health</t>
  </si>
  <si>
    <t>['sql', 'sas', 'sas', 'sql server', 'spss', 'ssrs', 'excel']</t>
  </si>
  <si>
    <t>Ad Hoc Team</t>
  </si>
  <si>
    <t>Engineering Manager 1 - Data Engineering Developer Experience</t>
  </si>
  <si>
    <t>['airflow']</t>
  </si>
  <si>
    <t>Axiado</t>
  </si>
  <si>
    <t>['go', 'c', 'c++', 'python', 'r', 'node']</t>
  </si>
  <si>
    <t>MidAmerican Energy</t>
  </si>
  <si>
    <t>['bash', 'sql', 'oracle', 'aws', 'scikit-learn', 'sap']</t>
  </si>
  <si>
    <t>Genome Assembly Data Scientist</t>
  </si>
  <si>
    <t>Berkeley Lab</t>
  </si>
  <si>
    <t>['assembly', 'python', 'r', 'mongo', 'aws', 'pandas', 'unix']</t>
  </si>
  <si>
    <t>Presales Solutions Consultant (Data&amp;AI)</t>
  </si>
  <si>
    <t>Business Intelligence Data Analyst - Global Monetization Product ...</t>
  </si>
  <si>
    <t>Data Engineer - Time Series</t>
  </si>
  <si>
    <t>['python', 'sql', 'azure', 'aws', 'gcp']</t>
  </si>
  <si>
    <t>Data Analyst/ Architect</t>
  </si>
  <si>
    <t>Clinical Quality Analytics, Consultant</t>
  </si>
  <si>
    <t>['db2', 'azure', 'aws', 'snowflake', 'oracle', 'word', 'excel', 'powerpoint', 'tableau', 'power bi', 'sharepoint', 'jira']</t>
  </si>
  <si>
    <t>ERP Senior Data Analyst</t>
  </si>
  <si>
    <t>Senior ML / Data Engineer</t>
  </si>
  <si>
    <t>['azure', 'pytorch', 'tensorflow', 'spark', 'gitlab', 'github', 'docker']</t>
  </si>
  <si>
    <t>Pico Rivera, CA</t>
  </si>
  <si>
    <t>Feit Electric</t>
  </si>
  <si>
    <t>Novo Nordisk</t>
  </si>
  <si>
    <t>['neo4j', 'aws', 'power bi']</t>
  </si>
  <si>
    <t>Software Engineer, Data Backend</t>
  </si>
  <si>
    <t>Appier</t>
  </si>
  <si>
    <t>['aws', 'gcp', 'spark', 'hadoop', 'github']</t>
  </si>
  <si>
    <t>['python', 'r', 'sql', 'aws', 'numpy', 'pandas', 'scikit-learn', 'tensorflow', 'pytorch', 'hadoop', 'spark', 'linux']</t>
  </si>
  <si>
    <t>Professional Services Analyst</t>
  </si>
  <si>
    <t>Cherry Bekaert Advisory, LLC</t>
  </si>
  <si>
    <t>['sql', 'python', 'r', 'pandas', 'numpy', 'scikit-learn', 'power bi', 'tableau', 'alteryx']</t>
  </si>
  <si>
    <t>['sql', 'excel', 'sheets', 'github', 'smartsheet']</t>
  </si>
  <si>
    <t>Clinical Data Manager (H/F)</t>
  </si>
  <si>
    <t>Withings</t>
  </si>
  <si>
    <t>['sql', 'python', 'chef']</t>
  </si>
  <si>
    <t>Principal Data Scientist - Marketing Science</t>
  </si>
  <si>
    <t>WarnerMedia</t>
  </si>
  <si>
    <t>Senior Data Scientist, Point of Sales Ecosystem (Remote)</t>
  </si>
  <si>
    <t>Ample Insight Inc.</t>
  </si>
  <si>
    <t>['python', 'r', 'sql', 'pandas', 'numpy', 'scikit-learn', 'tensorflow', 'airflow']</t>
  </si>
  <si>
    <t>['sql', 'python', 'aws', 'redshift', 'github']</t>
  </si>
  <si>
    <t>Datavant</t>
  </si>
  <si>
    <t>['python', 'javascript', 'typescript', 'snowflake', 'aws', 'azure', 'react', 'spark']</t>
  </si>
  <si>
    <t>Openfort</t>
  </si>
  <si>
    <t>['typescript', 'solidity', 'unity']</t>
  </si>
  <si>
    <t>Senior Data Scientist, Ads Quality Analytics (Remote)</t>
  </si>
  <si>
    <t>Applied AI Data Scientist</t>
  </si>
  <si>
    <t>Collabera</t>
  </si>
  <si>
    <t>['sql', 'python', 'java', 'mongodb', 'mongodb', 'azure', 'pyspark']</t>
  </si>
  <si>
    <t>P&amp;C Insurance Data Analyst</t>
  </si>
  <si>
    <t>Braintree Technology Solutions</t>
  </si>
  <si>
    <t>['sql', 'sql server', 'db2']</t>
  </si>
  <si>
    <t>Morgan Hunter</t>
  </si>
  <si>
    <t>['sas', 'sas', 'r', 'python', 'sql', 'spss', 'tableau', 'excel']</t>
  </si>
  <si>
    <t>Data Architect (Azure)</t>
  </si>
  <si>
    <t>Valletta, Malta</t>
  </si>
  <si>
    <t>['sql', 'python', 'sql server', 'azure', 'databricks', 'spark', 'pandas', 'power bi', 'dax']</t>
  </si>
  <si>
    <t>Snr. Data Analyst (Remote - US Only)</t>
  </si>
  <si>
    <t>KnowBe4</t>
  </si>
  <si>
    <t>['sql', 'python', 'r', 'sas', 'sas', 'looker', 'tableau', 'qlik', 'jira']</t>
  </si>
  <si>
    <t>Graduate Imaging Scientist / Geophysicist</t>
  </si>
  <si>
    <t>Sunnova Energy International</t>
  </si>
  <si>
    <t>['python', 'aws', 'numpy', 'scikit-learn', 'kubernetes', 'docker']</t>
  </si>
  <si>
    <t>Sanford, FL</t>
  </si>
  <si>
    <t>Guideline Central</t>
  </si>
  <si>
    <t>Data Science Director - Remote</t>
  </si>
  <si>
    <t>The First American Financial Corporation</t>
  </si>
  <si>
    <t>['python', 'r', 'sql', 'azure', 'aws', 'docker']</t>
  </si>
  <si>
    <t>Data Science Practitioner</t>
  </si>
  <si>
    <t>['python', 'sql', 'shell', 'c', 'databricks', 'aws', 'pandas', 'spark', 'linux']</t>
  </si>
  <si>
    <t>Associate Data Scientist, Marketing &amp; Online (Remote)</t>
  </si>
  <si>
    <t>Computer Vision (Clinical) – Data Scientist / Machine Learning...</t>
  </si>
  <si>
    <t>Data Revolution</t>
  </si>
  <si>
    <t>Sr. Digital Marketing Analytics Data Analyst - Remote Position</t>
  </si>
  <si>
    <t>Caterpillar</t>
  </si>
  <si>
    <t>['sql', 'java', 'html', 'power bi', 'tableau', 'excel']</t>
  </si>
  <si>
    <t>Sales Data Analyst</t>
  </si>
  <si>
    <t>Twang Partners LTD</t>
  </si>
  <si>
    <t>Data Engineer (Snowflake/Celonis) | Telecom Sector</t>
  </si>
  <si>
    <t>['sql', 'snowflake', 'git']</t>
  </si>
  <si>
    <t>Biomedical Data Scientist</t>
  </si>
  <si>
    <t>Senior Data Engineer – Leading Hedge Fund $50bn+ AUM – Excellent...</t>
  </si>
  <si>
    <t>Mondrian Alpha</t>
  </si>
  <si>
    <t>['python', 'c#', 'go', 'scala', 'java', 'sql', 'elasticsearch', 'snowflake', 'pandas', 'airflow', 'spark', 'docker', 'kubernetes']</t>
  </si>
  <si>
    <t>['sql', 'snowflake', 'databricks', 'azure']</t>
  </si>
  <si>
    <t>Machine Learning DevOps Engineer for Rail Projects, Engineering...</t>
  </si>
  <si>
    <t>Cluj-Napoca, Romania</t>
  </si>
  <si>
    <t>['python', 'shell', 'azure', 'spark', 'hadoop', 'tensorflow', 'keras', 'pytorch', 'docker', 'kubernetes', 'terraform', 'git', 'github', 'bitbucket', 'jira']</t>
  </si>
  <si>
    <t>Alltech International</t>
  </si>
  <si>
    <t>['elasticsearch', 'aws', 'kafka', 'flow']</t>
  </si>
  <si>
    <t>Aegis Worldwide</t>
  </si>
  <si>
    <t>['power bi', 'excel', 'sap', 'powerpoint']</t>
  </si>
  <si>
    <t>Ecom PPC/SEO/Data Analyst</t>
  </si>
  <si>
    <t>Tzumi Electronics</t>
  </si>
  <si>
    <t>Data Scientist. Job in Chantilly My Valley Jobs Today</t>
  </si>
  <si>
    <t>['r', 'python', 'java', 'sql', 'vba', 'tableau', 'excel']</t>
  </si>
  <si>
    <t>Innovasystems International, LLC</t>
  </si>
  <si>
    <t>Senior Data Analyst in Warsaw Remuneration Data Solutions Teams</t>
  </si>
  <si>
    <t>Senior, Data Analyst (Channel Analytics)</t>
  </si>
  <si>
    <t>['r', 'python', 'airflow', 'tableau', 'github', 'jira', 'confluence']</t>
  </si>
  <si>
    <t>Data Analyst (starts January 3, 2023)</t>
  </si>
  <si>
    <t>Bioderm Inc.</t>
  </si>
  <si>
    <t>(Senior) Engineer, Data Mining and Analysis</t>
  </si>
  <si>
    <t>Data Scientist (Pittsburgh, PA)</t>
  </si>
  <si>
    <t>['sql', 'python', 'r', 'sap', 'excel']</t>
  </si>
  <si>
    <t>Vendor Master Data Analyst</t>
  </si>
  <si>
    <t>Data Engineer (Mission Driven Company)</t>
  </si>
  <si>
    <t>Pricing Data Scientist</t>
  </si>
  <si>
    <t>Wholesale Data Analyst</t>
  </si>
  <si>
    <t>Truphone</t>
  </si>
  <si>
    <t>Productboard</t>
  </si>
  <si>
    <t>['sql', 'python', 'snowflake', 'aws', 'bigquery', 'airflow', 'looker', 'github', 'jira', 'zoom']</t>
  </si>
  <si>
    <t>Sr. Data Science Analyst</t>
  </si>
  <si>
    <t>Yum! Brands</t>
  </si>
  <si>
    <t>['sql', 'python', 'pandas', 'numpy', 'tableau', 'power bi']</t>
  </si>
  <si>
    <t>SAS Data Analyst</t>
  </si>
  <si>
    <t>Excel Global Solutions</t>
  </si>
  <si>
    <t>['sas', 'sas', 'sql', 'r', 'python', 'aws', 'gcp', 'azure', 'tableau']</t>
  </si>
  <si>
    <t>['aws', 'snowflake', 'airflow', 'spark', 'express', 'git']</t>
  </si>
  <si>
    <t>Remote Data Analyst</t>
  </si>
  <si>
    <t>Kaye/Bassman International, Corp.</t>
  </si>
  <si>
    <t>['python', 'r', 'sql', 'sql server', 'aws', 'azure', 'tensorflow', 'pytorch', 'scikit-learn']</t>
  </si>
  <si>
    <t>Mobile Data Analyst</t>
  </si>
  <si>
    <t>ENTRY LEVEL DATA SCIENTIST</t>
  </si>
  <si>
    <t>Apple Valley, CA</t>
  </si>
  <si>
    <t>['python', 'scala', 'c', 'django']</t>
  </si>
  <si>
    <t>Equity Researcher and Data Analyst</t>
  </si>
  <si>
    <t>Rivera Consulting, Inc.</t>
  </si>
  <si>
    <t>['tableau', 'excel', 'wrike']</t>
  </si>
  <si>
    <t>Guru</t>
  </si>
  <si>
    <t>['c', 'assembly', 'python', 'sql', 'elasticsearch', 'aws', 'pandas', 'spark']</t>
  </si>
  <si>
    <t>['sql', 'nosql', 'python', 'gcp', 'bigquery', 'airflow', 'pandas', 'tensorflow', 'docker', 'kubernetes']</t>
  </si>
  <si>
    <t>Mid/Senior Data Engineer (Python)</t>
  </si>
  <si>
    <t>['python', 'sql', 'gcp', 'bigquery', 'snowflake', 'airflow', 'flask', 'looker']</t>
  </si>
  <si>
    <t>Sr Data Scienctist</t>
  </si>
  <si>
    <t>['neo4j', 'spark', 'pyspark']</t>
  </si>
  <si>
    <t>Data Engineer - Ops Support</t>
  </si>
  <si>
    <t>['sql', 'sql server', 'db2', 'aws', 'azure', 'oracle', 'kafka', 'ssis']</t>
  </si>
  <si>
    <t>Finnish Language Data Analyst - Stockholm</t>
  </si>
  <si>
    <t>Staff Data Scientist, Model Risk Management (Remote)</t>
  </si>
  <si>
    <t>['python', 'r', 'sql', 'c', 'go', 'tableau']</t>
  </si>
  <si>
    <t>Joint Base Andrews, MD</t>
  </si>
  <si>
    <t>CommunityForce Inc.</t>
  </si>
  <si>
    <t>Planning and Data Analyst – Planning and Policy Unit – San...</t>
  </si>
  <si>
    <t>['sql', 't-sql', 'java', 'c#', 'sas', 'sas', 'sql server', 'hadoop', 'asp.net', 'ssis', 'ssrs', 'sharepoint', 'tableau', 'cognos']</t>
  </si>
  <si>
    <t>['python', 'aws', 'azure', 'scikit-learn', 'pytorch']</t>
  </si>
  <si>
    <t>Data and Reporting Specialist</t>
  </si>
  <si>
    <t>Fort Madison, IA</t>
  </si>
  <si>
    <t>Jamaica, NY</t>
  </si>
  <si>
    <t>Queens Public Library</t>
  </si>
  <si>
    <t>['r', 'python', 'excel', 'sheets', 'power bi', 'tableau', 'github']</t>
  </si>
  <si>
    <t>Senior Data Scientist - TS CLEARANCE</t>
  </si>
  <si>
    <t>Sepiolite Technology Pvt Ltd</t>
  </si>
  <si>
    <t>['python', 'scala', 'java', 'c++', 'sql', 'aws', 'azure']</t>
  </si>
  <si>
    <t>Accounting / Data Analyst</t>
  </si>
  <si>
    <t>Senior Data Scientist, Mobile Consultant</t>
  </si>
  <si>
    <t>['go', 'r', 'python', 'sql', 'snowflake', 'tableau']</t>
  </si>
  <si>
    <t>Associate Manager, Data Engineer</t>
  </si>
  <si>
    <t>SC Johnson</t>
  </si>
  <si>
    <t>['go', 'sql', 'python', 'azure', 'databricks']</t>
  </si>
  <si>
    <t>Data Analyst, Mortgage Enforcement Unit, Remote Opportunity</t>
  </si>
  <si>
    <t>New York State Office of the Attorney General</t>
  </si>
  <si>
    <t>L.A. Care Health Plan</t>
  </si>
  <si>
    <t>Sr Software Engineer(Power bi, SSRS)</t>
  </si>
  <si>
    <t>Altera Digital Health</t>
  </si>
  <si>
    <t>['python', 'r', 'sql', 'sql server', 'oracle', 'node.js', 'ssis', 'dax', 'power bi']</t>
  </si>
  <si>
    <t>['spark', 'excel', 'jira']</t>
  </si>
  <si>
    <t>Senior Data Quality Assurance</t>
  </si>
  <si>
    <t>['sql', 'scala', 'azure', 'tableau', 'power bi']</t>
  </si>
  <si>
    <t>TEC Group Inc.</t>
  </si>
  <si>
    <t>Data Analysts- Capital Markets Team</t>
  </si>
  <si>
    <t>Sompo International</t>
  </si>
  <si>
    <t>Emonics</t>
  </si>
  <si>
    <t>Data Scientist, Marketing (Remote)</t>
  </si>
  <si>
    <t>Aize AS</t>
  </si>
  <si>
    <t>['python', 'pytorch', 'tensorflow', 'scikit-learn', 'windows', 'git']</t>
  </si>
  <si>
    <t>BI Berater (m/w/d) ETL/ELT</t>
  </si>
  <si>
    <t>Cologne, Germany</t>
  </si>
  <si>
    <t>rheindata GmbH</t>
  </si>
  <si>
    <t>Head of Analytics &amp; Data Science</t>
  </si>
  <si>
    <t>Intrepid Digital</t>
  </si>
  <si>
    <t>['python', 'bigquery']</t>
  </si>
  <si>
    <t>['sas', 'sas', 'r', 'python', 'sql', 'hadoop', 'jupyter', 'pandas', 'scikit-learn', 'spss', 'excel']</t>
  </si>
  <si>
    <t>Data Scientist Sunnyvale, CA</t>
  </si>
  <si>
    <t>MRoads</t>
  </si>
  <si>
    <t>Lead Data Scientist Engineer (Model Development)</t>
  </si>
  <si>
    <t>Dollar General</t>
  </si>
  <si>
    <t>['sql', 'python', 'databricks', 'snowflake', 'pyspark', 'pandas', 'numpy', 'matplotlib', 'hadoop', 'node', 'github']</t>
  </si>
  <si>
    <t>['python', 'java', 'sql', 'spark']</t>
  </si>
  <si>
    <t>State College, PA</t>
  </si>
  <si>
    <t>Centre Area Transportation Authority</t>
  </si>
  <si>
    <t>['sql', 'excel', 'planner']</t>
  </si>
  <si>
    <t>Trustly</t>
  </si>
  <si>
    <t>CP data engineer</t>
  </si>
  <si>
    <t>EXANTE</t>
  </si>
  <si>
    <t>Prospect 33 LLC</t>
  </si>
  <si>
    <t>['sql', 'jira', 'confluence']</t>
  </si>
  <si>
    <t>Data Scientist - Security Clearance Required</t>
  </si>
  <si>
    <t>['python', 'r', 'sql', 'pandas', 'numpy']</t>
  </si>
  <si>
    <t>pg public services</t>
  </si>
  <si>
    <t>['excel', 'powerpoint', 'sharepoint']</t>
  </si>
  <si>
    <t>Tekskills Inc.</t>
  </si>
  <si>
    <t>Business Analyst for Data</t>
  </si>
  <si>
    <t>RFA</t>
  </si>
  <si>
    <t>['sql', 'python', 'r', 'snowflake', 'aws', 'azure', 'tableau', 'excel', 'power bi']</t>
  </si>
  <si>
    <t>Data Scientist V</t>
  </si>
  <si>
    <t>System Align Data Integrity Analyst - Ambulatory Operations</t>
  </si>
  <si>
    <t>Warrenville, IL</t>
  </si>
  <si>
    <t>Northwestern Memorial Healthcare</t>
  </si>
  <si>
    <t>['crystal', 'excel', 'flow']</t>
  </si>
  <si>
    <t>Data Scientist Intern-Artificial Intelligence</t>
  </si>
  <si>
    <t>HNY Ferry II, LLC</t>
  </si>
  <si>
    <t>Staff Data Scientist-Lead</t>
  </si>
  <si>
    <t>['aws', 'redshift', 'spark', 'pytorch', 'tensorflow', 'kubernetes']</t>
  </si>
  <si>
    <t>Senior Data Scientist, 5+ Years Experience (Greater LA Area, CA)</t>
  </si>
  <si>
    <t>Data Operations Manager - Link</t>
  </si>
  <si>
    <t>CMK Select</t>
  </si>
  <si>
    <t>Sterlite Technologies Limited</t>
  </si>
  <si>
    <t>Entry-Level Data Analyst</t>
  </si>
  <si>
    <t>Elkton, MD</t>
  </si>
  <si>
    <t>Voices of Hope, Inc.</t>
  </si>
  <si>
    <t>CitySwifter</t>
  </si>
  <si>
    <t>['python', 'pandas', 'numpy', 'scikit-learn', 'tensorflow', 'jupyter', 'tableau', 'word']</t>
  </si>
  <si>
    <t>GGRM Law Firm</t>
  </si>
  <si>
    <t>['t-sql', 'powershell', 'python', 'power bi', 'ssrs', 'excel']</t>
  </si>
  <si>
    <t>Senior Business Analyst Data Visualization HYBRID</t>
  </si>
  <si>
    <t>Large Irving Based Company</t>
  </si>
  <si>
    <t>Blueprint Technologies</t>
  </si>
  <si>
    <t>['sql', 'databricks', 'aws', 'redshift', 'bigquery', 'snowflake', 'pyspark', 'unity']</t>
  </si>
  <si>
    <t>Arivo Acceptance LLC</t>
  </si>
  <si>
    <t>['python', 'sql', 'sas', 'sas']</t>
  </si>
  <si>
    <t>['sql', 'javascript', 'python', 'sql server', 'azure', 'ssrs', 'power bi']</t>
  </si>
  <si>
    <t>Data/Information Mgt Analyst</t>
  </si>
  <si>
    <t>Elk Grove, CA</t>
  </si>
  <si>
    <t>['sas', 'sas', 'r', 'python', 'pyspark', 'tableau']</t>
  </si>
  <si>
    <t>Lead Software Engineer</t>
  </si>
  <si>
    <t>['solidity', 'rust', 'typescript', 'docker', 'kubernetes']</t>
  </si>
  <si>
    <t>['c++', 'c#', 'java', 'python', 'r', 'sql', 'matlab']</t>
  </si>
  <si>
    <t>Shield HealthCare - Medical Supplies for Care at Home Since 1957</t>
  </si>
  <si>
    <t>DSJ Global</t>
  </si>
  <si>
    <t>Sr Director, Marketing Data Science (Charlotte, NC)</t>
  </si>
  <si>
    <t>['azure', 'snowflake', 'tableau']</t>
  </si>
  <si>
    <t>['java', 'scala', 'r', 'python', 'sql', 'cassandra', 'spark']</t>
  </si>
  <si>
    <t>Remote Sensing Data Scientist</t>
  </si>
  <si>
    <t>Bay Area Environmental Research Institute</t>
  </si>
  <si>
    <t>['python', 'matlab', 'r', 'spring', 'git']</t>
  </si>
  <si>
    <t>Group Delta Consultants, Inc.</t>
  </si>
  <si>
    <t>['sql', 'snowflake', 'looker', 'tableau']</t>
  </si>
  <si>
    <t>Sweep</t>
  </si>
  <si>
    <t>['r', 'python', 'sql', 'excel', 'flow']</t>
  </si>
  <si>
    <t>Mitchell Martin Inc.</t>
  </si>
  <si>
    <t>['java', 'scala', 'sql', 'spark', 'hadoop', 'unix']</t>
  </si>
  <si>
    <t>Data Analyst Lead</t>
  </si>
  <si>
    <t>['java', 'scala', 'python', 'nosql', 'sql', 'shell', 'dynamodb', 'mysql', 'redis', 'snowflake', 'aws', 'azure', 'redshift', 'hadoop', 'kafka', 'spark']</t>
  </si>
  <si>
    <t>Fwaygo Music App</t>
  </si>
  <si>
    <t>['sql', 'visio']</t>
  </si>
  <si>
    <t>['sql', 'go', 'aws', 'looker', 'tableau']</t>
  </si>
  <si>
    <t>Data Engineer - H/F</t>
  </si>
  <si>
    <t>['python', 'postgresql', 'gcp', 'aws', 'hadoop', 'spark', 'tensorflow']</t>
  </si>
  <si>
    <t>Product Lifecycle Data Analyst ( Experienced, Senior). Job in Long...</t>
  </si>
  <si>
    <t>Phenom Labs</t>
  </si>
  <si>
    <t>Principal Data Scientist, Star Ratings Analytics - Remote</t>
  </si>
  <si>
    <t>UnitedHealthcare</t>
  </si>
  <si>
    <t>['sql', 'sas', 'sas', 'python', 'r', 'vba', 'oracle', 'hadoop', 'spark', 'word', 'excel', 'outlook', 'powerpoint']</t>
  </si>
  <si>
    <t>Molecular Testing Labs</t>
  </si>
  <si>
    <t>Partners In Action, Inc.</t>
  </si>
  <si>
    <t>['sql', 'sas', 'sas', 'r', 'python', 'sql server', 'oracle', 'aws', 'azure', 'spark', 'hadoop', 'tableau', 'power bi', 'ssis', 'ssrs', 'spss', 'excel', 'flow']</t>
  </si>
  <si>
    <t>Sr HR Data Analyst (HRIS)</t>
  </si>
  <si>
    <t>ABS Kids</t>
  </si>
  <si>
    <t>Supply Chain Analyst (Data Analytics)</t>
  </si>
  <si>
    <t>Fluence</t>
  </si>
  <si>
    <t>['sql', 'dax']</t>
  </si>
  <si>
    <t>Encore Technologies</t>
  </si>
  <si>
    <t>['sql', 'r', 'python', 'sas', 'sas', 'nosql', 'scala', 'javascript', 'cassandra', 'redshift', 'snowflake', 'aws', 'spark', 'microstrategy', 'excel', 'spss']</t>
  </si>
  <si>
    <t>World Education Services</t>
  </si>
  <si>
    <t>['sql', 'python', 'r', 'javascript', 'java', 'scala', 'snowflake', 'tableau', 'jira', 'confluence']</t>
  </si>
  <si>
    <t>JFC Global</t>
  </si>
  <si>
    <t>['sql', 'sql server', 'ssis', 'excel']</t>
  </si>
  <si>
    <t>['sql', 'r', 'python', 'mysql', 'oracle', 'tableau', 'spss', 'flow']</t>
  </si>
  <si>
    <t>Data Scientist #2177</t>
  </si>
  <si>
    <t>Aeyon</t>
  </si>
  <si>
    <t>['python', 'sql', 'r', 'databricks', 'scikit-learn', 'tensorflow', 'pytorch', 'qlik']</t>
  </si>
  <si>
    <t>Data Analyst - CRM</t>
  </si>
  <si>
    <t>['sql', 'snowflake', 'tableau', 'looker']</t>
  </si>
  <si>
    <t>Senior Backend Engineer - Metrics Platform</t>
  </si>
  <si>
    <t>Masovian Voivodeship, Poland</t>
  </si>
  <si>
    <t>['java', 'scala', 'ruby', 'ruby', 'c++', 'aws']</t>
  </si>
  <si>
    <t>Environmental Sustainability Data Analyst- REMOTE</t>
  </si>
  <si>
    <t>PerkinElmer, Inc.</t>
  </si>
  <si>
    <t>['excel', 'tableau', 'sharepoint', 'powerpoint']</t>
  </si>
  <si>
    <t>Glasgow, UK</t>
  </si>
  <si>
    <t>['c#', 'python', 'hadoop', 'pandas', 'jupyter', 'windows', 'tableau', 'excel']</t>
  </si>
  <si>
    <t>Data Analyst I - Div Gen Int Medicine</t>
  </si>
  <si>
    <t>Entry Level Business/Data Analyst</t>
  </si>
  <si>
    <t>Asta CRS Inc.</t>
  </si>
  <si>
    <t>Market Data Manager, APAC</t>
  </si>
  <si>
    <t>Schonfeld</t>
  </si>
  <si>
    <t>MANTRA Solutions Inc</t>
  </si>
  <si>
    <t>['sql', 'python', 'php', 'powershell', 'sas', 'sas', 'sql server', 'oracle', 'pandas', 'numpy', 'tensorflow', 'scikit-learn', 'linux']</t>
  </si>
  <si>
    <t>S&amp;S Employment Partners</t>
  </si>
  <si>
    <t>Senior Research Engineer  I ( Hydrology / Hydraulics)</t>
  </si>
  <si>
    <t>HR Data Analyst / BI Developer</t>
  </si>
  <si>
    <t>['python', 'power bi']</t>
  </si>
  <si>
    <t>Data Engineer I - Client Support - IT Industry</t>
  </si>
  <si>
    <t>Astreya Partners</t>
  </si>
  <si>
    <t>['sas', 'sas', 'python', 'java', 'matlab', 'sql', 'nosql', 'javascript', 'r', 'hadoop', 'unix', 'linux']</t>
  </si>
  <si>
    <t>Staff Data Engineer (Kafka)</t>
  </si>
  <si>
    <t>['go', 'typescript', 'python', 'snowflake', 'azure', 'kafka', 'terraform', 'kubernetes']</t>
  </si>
  <si>
    <t>BI Data Architect</t>
  </si>
  <si>
    <t>['sql', 'oracle', 'azure', 'power bi', 'ssis']</t>
  </si>
  <si>
    <t>Coalition for Responsible Community Development</t>
  </si>
  <si>
    <t>['excel', 'tableau', 'word', 'powerpoint', 'outlook', 'sharepoint']</t>
  </si>
  <si>
    <t>EMR Data Analyst</t>
  </si>
  <si>
    <t>West Street Health Center, operated by Project H.O.P.E., Inc</t>
  </si>
  <si>
    <t>Data Analyst - Customer Marketing (12 months contract) Bangkok Based</t>
  </si>
  <si>
    <t>['sql', 'python', 'r', 'sql server', 'excel', 'tableau', 'power bi']</t>
  </si>
  <si>
    <t>['python', 'sql', 'go', 'tableau']</t>
  </si>
  <si>
    <t>Get It Recruit - Hospitality</t>
  </si>
  <si>
    <t>['python', 'ruby', 'ruby', 'r', 'matlab', 'scala', 'java', 'hadoop', 'spark']</t>
  </si>
  <si>
    <t>Staff Smart, Inc.</t>
  </si>
  <si>
    <t>['go', 'sql', 'pandas', 'numpy', 'matplotlib']</t>
  </si>
  <si>
    <t>MailOnline</t>
  </si>
  <si>
    <t>['sql', 'python', 'scala', 'java', 'snowflake', 'aws', 'redshift', 'airflow', 'spark', 'excel', 'tableau', 'kubernetes']</t>
  </si>
  <si>
    <t>Business Analyst / Business Intelligence Analyst</t>
  </si>
  <si>
    <t>Expert Technical Solutions</t>
  </si>
  <si>
    <t>['sql', 'power bi', 'looker', 'ssis', 'ssrs', 'tableau']</t>
  </si>
  <si>
    <t>Oncology Data Analyst</t>
  </si>
  <si>
    <t>HCA Florida Kendall Hospital</t>
  </si>
  <si>
    <t>Data Scientist | $120K-$160K + Benefits | MUST BE LOCAL to...</t>
  </si>
  <si>
    <t>Intership-STEM Entry Level Data Analyst and Visualization</t>
  </si>
  <si>
    <t>Lance Alan Inc.</t>
  </si>
  <si>
    <t>['go', 'sql', 'tableau', 'word', 'excel', 'kubernetes', 'jira', 'confluence']</t>
  </si>
  <si>
    <t>New York City Office of Technology &amp; Innovation</t>
  </si>
  <si>
    <t>ARTEMIS Partners of Houston</t>
  </si>
  <si>
    <t>['python', 'r', 'aws', 'electron', 'excel']</t>
  </si>
  <si>
    <t>SoTx Facility Services</t>
  </si>
  <si>
    <t>Staff Data Engineer- Visa AI as a Service</t>
  </si>
  <si>
    <t>Premier Systems, inc</t>
  </si>
  <si>
    <t>Legal Project Management Data Analyst</t>
  </si>
  <si>
    <t>['sql', 'nosql', 'snowflake', 'aws', 'azure', 'hadoop', 'spark', 'linux', 'alteryx', 'tableau', 'power bi', 'looker', 'github']</t>
  </si>
  <si>
    <t>City of Lubbock, TX</t>
  </si>
  <si>
    <t>Data Product Leader, TikTok E-Commerce</t>
  </si>
  <si>
    <t>E-commerce Data Scientist</t>
  </si>
  <si>
    <t>179: Data Scientist</t>
  </si>
  <si>
    <t>Dataspace Inc.</t>
  </si>
  <si>
    <t>Invoke Staffing</t>
  </si>
  <si>
    <t>['sql', 'python', 'nosql', 'cassandra', 'jupyter', 'tensorflow', 'pytorch', 'hadoop', 'spark', 'kafka']</t>
  </si>
  <si>
    <t>Software Engineer - Data Engineering/Enterprise App Platforms</t>
  </si>
  <si>
    <t>['python', 'golang', 'shell', 'java', 'javascript', 'html', 'css', 'sql', 'mongo', 'elasticsearch', 'sql server', 'neo4j', 'snowflake', 'oracle', 'aws', 'gcp', 'azure', 'kafka', 'angular', 'jquery', 'linux', 'github', 'jenkins', 'ansible']</t>
  </si>
  <si>
    <t>Lancaster, PA</t>
  </si>
  <si>
    <t>System Soft Technologies</t>
  </si>
  <si>
    <t>['crystal', 'sql', 'vba', 'windows', 'unix', 'sap', 'power bi', 'excel']</t>
  </si>
  <si>
    <t>Data Services Lead Analyst - Vice President C13- (Hybrid)</t>
  </si>
  <si>
    <t>IBM IFW Data Modeller (Contract)</t>
  </si>
  <si>
    <t>Randburg, South Africa</t>
  </si>
  <si>
    <t>IndSAfri</t>
  </si>
  <si>
    <t>Business Analyst- Data Governance</t>
  </si>
  <si>
    <t>Lead Data Analyst (10173.865)</t>
  </si>
  <si>
    <t>['sql', 'python', 'snowflake', 'tableau', 'looker']</t>
  </si>
  <si>
    <t>Enterprise Data Governance Analyst</t>
  </si>
  <si>
    <t>Employers Holdings, Inc.</t>
  </si>
  <si>
    <t>Data Scientist (Schriever SFB, Colorado Springs, CO)</t>
  </si>
  <si>
    <t>['python', 'r', 'sql', 'c', 'tableau', 'flow']</t>
  </si>
  <si>
    <t>Guidewire Data Analyst</t>
  </si>
  <si>
    <t>Harrison, NY</t>
  </si>
  <si>
    <t>Senior Analyst Planning, Forecasting &amp; Reporting</t>
  </si>
  <si>
    <t>Aquent</t>
  </si>
  <si>
    <t>['sql', 'sas', 'sas', 'tableau', 'excel']</t>
  </si>
  <si>
    <t>Senior Data Scientist, 5+ Years Experience (Greater NYC Area, NY)</t>
  </si>
  <si>
    <t>Gratiture Solutions</t>
  </si>
  <si>
    <t>['python', 'sql', 'sas', 'sas', 'r', 'java', 'neo4j', 'sql server', 'oracle', 'aws', 'numpy', 'pandas', 'windows']</t>
  </si>
  <si>
    <t>Senior Associate Data Analytics L1</t>
  </si>
  <si>
    <t>['javascript', 'excel']</t>
  </si>
  <si>
    <t>Quant Research &amp; Data Scientist  (Hedge Fund)</t>
  </si>
  <si>
    <t>Coda Search</t>
  </si>
  <si>
    <t>Elion Scientific</t>
  </si>
  <si>
    <t>['r', 'python', 'github', 'jira']</t>
  </si>
  <si>
    <t>Salesforce CRM Administrator and Data Analyst</t>
  </si>
  <si>
    <t>The Partner Companies</t>
  </si>
  <si>
    <t>Quantico, VA</t>
  </si>
  <si>
    <t>Sphinx LLC</t>
  </si>
  <si>
    <t>['python', 'r', 'sql', 'tableau', 'power bi', 'sharepoint']</t>
  </si>
  <si>
    <t>Robert Half Technology</t>
  </si>
  <si>
    <t>Infrapod Technologies</t>
  </si>
  <si>
    <t>SATCOM Data Scientist</t>
  </si>
  <si>
    <t>Tyto Athene, LLC</t>
  </si>
  <si>
    <t>Virginia Systems &amp; Technology, Inc.</t>
  </si>
  <si>
    <t>Evaluation and Data Analyst</t>
  </si>
  <si>
    <t>Archdiocese of Chicago</t>
  </si>
  <si>
    <t>NASA</t>
  </si>
  <si>
    <t>Data Analyst (Power BI &amp; D365)</t>
  </si>
  <si>
    <t>East Rutherford, NJ</t>
  </si>
  <si>
    <t>['azure', 'excel', 'power bi']</t>
  </si>
  <si>
    <t>Senior Analyst, Government Reporting</t>
  </si>
  <si>
    <t>Talentify</t>
  </si>
  <si>
    <t>Marshall, VA</t>
  </si>
  <si>
    <t>['python', 'sql', 'kubernetes', 'terraform']</t>
  </si>
  <si>
    <t>Formac Inc</t>
  </si>
  <si>
    <t>['sql', 'python', 'bash', 'pandas', 'macos', 'excel', 'slack']</t>
  </si>
  <si>
    <t>Power BI Developer S4283</t>
  </si>
  <si>
    <t>['sql', 'go', 'sql server', 'oracle', 'power bi', 'dax', 'tableau', 'ssrs']</t>
  </si>
  <si>
    <t>Harry Chapin Food Bank of Southwest Florida</t>
  </si>
  <si>
    <t>['sql', 'powershell', 'python', 'azure', 'spark', 'tableau', 'excel', 'power bi', 'qlik']</t>
  </si>
  <si>
    <t>Senior Data Analyst - Healthcare</t>
  </si>
  <si>
    <t>Senior Ruby Developer</t>
  </si>
  <si>
    <t>['ruby', 'ruby', 'sql', 'aws', 'aurora', 'kafka', 'graphql', 'ruby on rails']</t>
  </si>
  <si>
    <t>Computer Vision Engineer</t>
  </si>
  <si>
    <t>['c++', 'matlab', 'python']</t>
  </si>
  <si>
    <t>REMOTE PowerBI Data Analyst</t>
  </si>
  <si>
    <t>Infosight Consulting Inc</t>
  </si>
  <si>
    <t>Droitwich Spa, Droitwich, UK</t>
  </si>
  <si>
    <t>Arena Online Ltd</t>
  </si>
  <si>
    <t>['python', 'r', 'sql', 'power bi', 'excel', 'powerpoint']</t>
  </si>
  <si>
    <t>Data Scientist - Retention</t>
  </si>
  <si>
    <t>Varuni Enterprises</t>
  </si>
  <si>
    <t>['sql', 'python', 'excel', 'tableau', 'power bi', 'visio']</t>
  </si>
  <si>
    <t>Soil Data Scientist</t>
  </si>
  <si>
    <t>SR2 | Socially Responsible Recruitment | Certified B Corporation™</t>
  </si>
  <si>
    <t>Data Analysis &amp; Systems Integration Supervisor</t>
  </si>
  <si>
    <t>['sap', 'sharepoint', 'excel', 'word']</t>
  </si>
  <si>
    <t>['r', 'sql', 'postgresql']</t>
  </si>
  <si>
    <t>Data Planner and Analyst</t>
  </si>
  <si>
    <t>Local Boy Outfitters</t>
  </si>
  <si>
    <t>IT Data Analytic Architect - Biopharma Commercial</t>
  </si>
  <si>
    <t>American Family Insurance</t>
  </si>
  <si>
    <t>Engineer / Data Scientist</t>
  </si>
  <si>
    <t>['c', 'python', 'matlab', 'fortran', 'linux']</t>
  </si>
  <si>
    <t>Business/Data Analyst Senior | Remote</t>
  </si>
  <si>
    <t>Amerihealth</t>
  </si>
  <si>
    <t>['sas', 'sas', 'sql', 'excel', 'ms access', 'tableau', 'flow']</t>
  </si>
  <si>
    <t>CMPTL AND DATA SCI RSCH SPEC 4 (Data Scientist)</t>
  </si>
  <si>
    <t>University of California, Davis</t>
  </si>
  <si>
    <t>['julia', 'c++', 'r', 'python', 'git', 'github']</t>
  </si>
  <si>
    <t>SimpleNursing</t>
  </si>
  <si>
    <t>['sql', 'python', 'excel', 'sheets', 'looker', 'tableau']</t>
  </si>
  <si>
    <t>Sr. Analyst, Data Science and Analytics (Remote)</t>
  </si>
  <si>
    <t>['go', 'sql', 'r', 'python', 'excel']</t>
  </si>
  <si>
    <t>Sr. Data Scientist, Fraud Risk</t>
  </si>
  <si>
    <t>CBOE</t>
  </si>
  <si>
    <t>['sql', 'python', 'snowflake', 'redshift', 'tableau']</t>
  </si>
  <si>
    <t>Head, Data Decision Science</t>
  </si>
  <si>
    <t>Behavioral Health Network of Greater St. Louis</t>
  </si>
  <si>
    <t>['r', 'sas', 'sas', 'spss', 'power bi', 'tableau']</t>
  </si>
  <si>
    <t>Envision</t>
  </si>
  <si>
    <t>['sql', 'shell', 'python', 'sql server', 'oracle', 'aws', 'aurora', 'azure', 'unix', 'qlik']</t>
  </si>
  <si>
    <t>Expert I Data Science</t>
  </si>
  <si>
    <t>Tax Analyst</t>
  </si>
  <si>
    <t>PTS Services LLC</t>
  </si>
  <si>
    <t>['alteryx', 'excel']</t>
  </si>
  <si>
    <t>Data Analyst – ING Branches and Service</t>
  </si>
  <si>
    <t>['sql', 'sas', 'sas', 'r', 'excel', 'cognos']</t>
  </si>
  <si>
    <t>RiCOMA International Corporation</t>
  </si>
  <si>
    <t>Data Analyst - Disease Community Specialist</t>
  </si>
  <si>
    <t>Within3</t>
  </si>
  <si>
    <t>['tableau', 'excel', 'powerpoint']</t>
  </si>
  <si>
    <t>Member Of Technical Staff -Machine Learning</t>
  </si>
  <si>
    <t>['python', 'sql', 'java', 'go', 'scala', 'elasticsearch', 'aws', 'spark']</t>
  </si>
  <si>
    <t>National Park Foundation</t>
  </si>
  <si>
    <t>['sql', 'sql server', 'snowflake', 'azure', 'aws', 'redshift', 'ssis', 'tableau', 'looker']</t>
  </si>
  <si>
    <t>Aston, PA</t>
  </si>
  <si>
    <t>AEXGroup</t>
  </si>
  <si>
    <t>Florida, OH</t>
  </si>
  <si>
    <t>['sas', 'sas', 'python', 'sql', 'hadoop', 'spark']</t>
  </si>
  <si>
    <t>Horizon BCBSNJ</t>
  </si>
  <si>
    <t>['java', 'hadoop', 'spark']</t>
  </si>
  <si>
    <t>Data Analyst, Principal (Travel Demand Modeling)</t>
  </si>
  <si>
    <t>['c', 'aws']</t>
  </si>
  <si>
    <t>Senior Analyst in Finance Systems and Analytics</t>
  </si>
  <si>
    <t>Nuro</t>
  </si>
  <si>
    <t>Senior Data Scientist - Marketplace Economy, Search &amp; Discovery</t>
  </si>
  <si>
    <t>['python', 'r', 'sql', 'go', 'spark', 'hadoop', 'airflow']</t>
  </si>
  <si>
    <t>firstPro,</t>
  </si>
  <si>
    <t>Statistical / Data Analyst - Automotive industries</t>
  </si>
  <si>
    <t>Neo Tech Solutions</t>
  </si>
  <si>
    <t>Senior Data Science Manager, Product and Pricing</t>
  </si>
  <si>
    <t>Ironclad, Inc.</t>
  </si>
  <si>
    <t>Director, Resident Solutions Architecture (Professional Services...</t>
  </si>
  <si>
    <t>['databricks', 'spark', 'excel', 'unify']</t>
  </si>
  <si>
    <t>Workforce Optimizer Pte Ltd</t>
  </si>
  <si>
    <t>['r', 'python', 'sql', 'java']</t>
  </si>
  <si>
    <t>Data Engineer-Senior Associate-P&amp;T</t>
  </si>
  <si>
    <t>PwC</t>
  </si>
  <si>
    <t>['sql', 'nosql', 'databricks', 'kafka', 'ssis', 'tableau']</t>
  </si>
  <si>
    <t>Sr. Data Warehouse Engineer</t>
  </si>
  <si>
    <t>Global Tech Staffing</t>
  </si>
  <si>
    <t>['azure', 'aws', 'redshift']</t>
  </si>
  <si>
    <t>Ancor Capital Partners</t>
  </si>
  <si>
    <t>['vba', 'python', 'excel']</t>
  </si>
  <si>
    <t>Minuteman Press</t>
  </si>
  <si>
    <t>['sql', 'c', 'excel', 'power bi']</t>
  </si>
  <si>
    <t>Dana Point, CA</t>
  </si>
  <si>
    <t>Alter Health Group</t>
  </si>
  <si>
    <t>['sql', 'python', 'r', 'snowflake', 'aws', 'gcp', 'azure']</t>
  </si>
  <si>
    <t>EPIC Brokers</t>
  </si>
  <si>
    <t>Data Quality Senior Analyst (Hybrid)</t>
  </si>
  <si>
    <t>University of Texas at Dallas</t>
  </si>
  <si>
    <t>['sql', 'r', 'python', 'zoom']</t>
  </si>
  <si>
    <t>Petaluma, CA</t>
  </si>
  <si>
    <t>Friedman's Home Improvement</t>
  </si>
  <si>
    <t>['sql', 'power bi', 'word', 'excel']</t>
  </si>
  <si>
    <t>['nosql', 'azure', 'sap', 'flow']</t>
  </si>
  <si>
    <t>['go', 'sql', 'python', 'snowflake', 'aws', 'aurora', 'redshift', 'spark', 'airflow', 'kafka']</t>
  </si>
  <si>
    <t>['python', 'r', 'sql', 'aws', 'azure', 'tableau', 'power bi', 'jira', 'trello', 'slack', 'zoom']</t>
  </si>
  <si>
    <t>Basalite Concrete Products</t>
  </si>
  <si>
    <t>Data Analyst / Data Scientist</t>
  </si>
  <si>
    <t>Y Combinator</t>
  </si>
  <si>
    <t>High Tech High</t>
  </si>
  <si>
    <t>['r', 'gcp', 'express', 'looker']</t>
  </si>
  <si>
    <t>['python', 'java', 'scala', 'aws', 'pytorch', 'hadoop']</t>
  </si>
  <si>
    <t>Senior Data Scientist - Time Series &amp; Predictive Maintenance</t>
  </si>
  <si>
    <t>Data Analyst II (Journeyman Operations Research Analyst)</t>
  </si>
  <si>
    <t>Aspetto, Inc.</t>
  </si>
  <si>
    <t>['python', 'r', 'powerpoint', 'tableau']</t>
  </si>
  <si>
    <t>Business Intelligence Professional</t>
  </si>
  <si>
    <t>BT Group</t>
  </si>
  <si>
    <t>Generative AI Lead</t>
  </si>
  <si>
    <t>Manassas, VA</t>
  </si>
  <si>
    <t>['sql', 'go', 'tableau', 'power bi', 'excel', 'word', 'visio', 'powerpoint', 'outlook']</t>
  </si>
  <si>
    <t>HRK Solutions LLC.</t>
  </si>
  <si>
    <t>['python', 'scikit-learn', 'tensorflow', 'pandas', 'numpy']</t>
  </si>
  <si>
    <t>Business Intelligence - Data Support Sr Analyst</t>
  </si>
  <si>
    <t>Bank of America Corporation</t>
  </si>
  <si>
    <t>['sql', 'tableau', 'git']</t>
  </si>
  <si>
    <t>Behavioral Health Data Analyst- REMOTE</t>
  </si>
  <si>
    <t>KINETIC</t>
  </si>
  <si>
    <t>Avanceon MEA</t>
  </si>
  <si>
    <t>['scala', 'azure', 'hadoop', 'spark', 'pandas', 'numpy', 'node.js']</t>
  </si>
  <si>
    <t>Strategic Data Project Analyst</t>
  </si>
  <si>
    <t>Scholastic</t>
  </si>
  <si>
    <t>['sql', 'python', 'power bi', 'excel', 'powerpoint']</t>
  </si>
  <si>
    <t>Sr. Yield &amp; Inventory Analyst (Data Analyst) - AudienceXpress Media</t>
  </si>
  <si>
    <t>Effectv</t>
  </si>
  <si>
    <t>['sql', 'python', 'excel', 'looker']</t>
  </si>
  <si>
    <t>Logistics Data Analyst and Forecaster</t>
  </si>
  <si>
    <t>Geopaq Logic</t>
  </si>
  <si>
    <t>Data Protection &amp; Compliance Analyst</t>
  </si>
  <si>
    <t>['gdpr', 'flow']</t>
  </si>
  <si>
    <t>Pritchard &amp; Abbott, Inc.</t>
  </si>
  <si>
    <t>Radley James</t>
  </si>
  <si>
    <t>['python', 'sql', 'pandas', 'numpy', 'linux']</t>
  </si>
  <si>
    <t>Data Engineer- Google Cloud</t>
  </si>
  <si>
    <t>['python', 'java', 'shell', 'nosql', 'cassandra', 'mysql', 'pyspark', 'spark', 'airflow', 'unix', 'jenkins', 'git']</t>
  </si>
  <si>
    <t>Cyber Data Analytics, TS/SCI (Virginia)</t>
  </si>
  <si>
    <t>GuidePoint Security LLC</t>
  </si>
  <si>
    <t>['elasticsearch', 'linux', 'splunk', 'flow']</t>
  </si>
  <si>
    <t>Computer Vision Engineer - Machine Learning Expert (m/f/d)</t>
  </si>
  <si>
    <t>Lindau, Germany</t>
  </si>
  <si>
    <t>DENSO</t>
  </si>
  <si>
    <t>['python', 'pytorch', 'git']</t>
  </si>
  <si>
    <t>Tax Data Analyst - Business Tax Advisory - Quan Services - Manager...</t>
  </si>
  <si>
    <t>['sharepoint', 'power bi', 'alteryx']</t>
  </si>
  <si>
    <t>Momentum (BuildMomentum.io)</t>
  </si>
  <si>
    <t>['spreadsheet', 'excel', 'sheets', 'tableau', 'power bi']</t>
  </si>
  <si>
    <t>Senior Threat Engineer</t>
  </si>
  <si>
    <t>Ramat Gan, Israel</t>
  </si>
  <si>
    <t>Manager, Data Science (Machine Learning)</t>
  </si>
  <si>
    <t>['sas', 'sas', 'r', 'python', 'sql', 'azure', 'aws', 'docker']</t>
  </si>
  <si>
    <t>Data Scientist - Innovation</t>
  </si>
  <si>
    <t>KTeam</t>
  </si>
  <si>
    <t>Data Quality Engineer | Hybrid, Bangalore, India</t>
  </si>
  <si>
    <t>Optiv</t>
  </si>
  <si>
    <t>['python', 'selenium', 'git', 'jira']</t>
  </si>
  <si>
    <t>Director of Data Science (f/m/x)</t>
  </si>
  <si>
    <t>['python', 'aws', 'redshift', 'fastapi', 'jenkins', 'terraform']</t>
  </si>
  <si>
    <t>Data Analyst (Atlanta, GA)</t>
  </si>
  <si>
    <t>['python', 'sql', 'javascript', 'html', 'php', 'vba', 'mongodb', 'mongodb', 'aws', 'tensorflow', 'scikit-learn', 'excel', 'powerpoint', 'tableau']</t>
  </si>
  <si>
    <t>Flight Test Data Analyst</t>
  </si>
  <si>
    <t>Axient</t>
  </si>
  <si>
    <t>Rancho Cordova, CA</t>
  </si>
  <si>
    <t>Pacific Coast Companies Inc</t>
  </si>
  <si>
    <t>['python', 'sql', 'sap', 'power bi', 'tableau']</t>
  </si>
  <si>
    <t>PEG Staffing &amp; Recruiting</t>
  </si>
  <si>
    <t>Lancaster, TX</t>
  </si>
  <si>
    <t>Xcutives.com Inc</t>
  </si>
  <si>
    <t>Data Analyst and Administrative Assistant</t>
  </si>
  <si>
    <t>Slideways, Inc</t>
  </si>
  <si>
    <t>Healthcare Data Analyst II (Hybrid Role)</t>
  </si>
  <si>
    <t>IEHP</t>
  </si>
  <si>
    <t>['sas', 'sas', 'crystal', 'ms access', 'spss', 'ssrs', 'excel', 'word']</t>
  </si>
  <si>
    <t>Data Analyst - Senior</t>
  </si>
  <si>
    <t>Nationwide IT Services, Inc</t>
  </si>
  <si>
    <t>Data Analyst /SQL</t>
  </si>
  <si>
    <t>Business (Data) Analyst</t>
  </si>
  <si>
    <t>FriendFinder Networks</t>
  </si>
  <si>
    <t>['sas', 'sas', 'sql', 'perl', 'sql server', 'mysql', 'linux', 'spss', 'excel']</t>
  </si>
  <si>
    <t>Sr. to Lead Data Scientist - Fraud Detection / Prevention</t>
  </si>
  <si>
    <t>Skyrocket Ventures</t>
  </si>
  <si>
    <t>Machine Learning Scientist (hybrid working model)</t>
  </si>
  <si>
    <t>['python', 'scikit-learn', 'pandas', 'matplotlib', 'numpy', 'keras', 'tensorflow', 'spark', 'git', 'github']</t>
  </si>
  <si>
    <t>Manager, Data Science (Hybrid)</t>
  </si>
  <si>
    <t>Stabile Search</t>
  </si>
  <si>
    <t>Associate Director, Data Analysis</t>
  </si>
  <si>
    <t>EL Education (Formerly Expeditionary Learning)</t>
  </si>
  <si>
    <t>['r', 'tableau', 'word']</t>
  </si>
  <si>
    <t>Cloud Data Engineer: AWS</t>
  </si>
  <si>
    <t>Kaizen Analytix</t>
  </si>
  <si>
    <t>['sql', 'nosql', 'python', 'aws', 'pandas', 'pyspark']</t>
  </si>
  <si>
    <t>Engineering Data Scientist, Monetization (Greater LA Area, CA)</t>
  </si>
  <si>
    <t>Associate, Data Engineer</t>
  </si>
  <si>
    <t>['sql', 'python', 'sql server', 'snowflake', 'sap', 'power bi', 'tableau']</t>
  </si>
  <si>
    <t>['python', 'r', 'sql', 'word']</t>
  </si>
  <si>
    <t>Xoriant Corporation</t>
  </si>
  <si>
    <t>Senior Software Engineer, Machine Learning (Push Ranking)</t>
  </si>
  <si>
    <t>['sql', 'python', 'vba', 'power bi', 'dax', 'excel', 'tableau']</t>
  </si>
  <si>
    <t>['python', 'sql', 'tensorflow', 'pytorch', 'scikit-learn']</t>
  </si>
  <si>
    <t>Data Scientist, New Content Formats - Remote</t>
  </si>
  <si>
    <t>clinical data manager III</t>
  </si>
  <si>
    <t>['sharepoint', 'word', 'excel', 'flow']</t>
  </si>
  <si>
    <t>G.Digital</t>
  </si>
  <si>
    <t>['c', 'python', 'r', 'snowflake', 'aws', 'azure', 'gcp', 'hadoop']</t>
  </si>
  <si>
    <t>Business Data Analyst with SQL (Strong)</t>
  </si>
  <si>
    <t>['sql', 'aws', 'jira', 'confluence']</t>
  </si>
  <si>
    <t>Senior Machine Learning Engineer (f/m/x)</t>
  </si>
  <si>
    <t>['go', 'sql', 'python', 'aws', 'pytorch']</t>
  </si>
  <si>
    <t>IT Business Analyst</t>
  </si>
  <si>
    <t>Fagron</t>
  </si>
  <si>
    <t>St. Charles, IL</t>
  </si>
  <si>
    <t>SmartSource Technical Solutions</t>
  </si>
  <si>
    <t>['sql', 'sql server', 'aws', 'redshift', 'azure', 'databricks', 'graphql', 'linux', 'windows', 'tableau', 'qlik', 'excel', 'git', 'atlassian']</t>
  </si>
  <si>
    <t>Professional, Data Engineering</t>
  </si>
  <si>
    <t>['sql', 'python', 'aws', 'azure', 'redshift', 'bigquery', 'snowflake', 'pyspark', 'spark', 'tableau', 'power bi', 'flow']</t>
  </si>
  <si>
    <t>['python', 'sql', 'tableau', 'excel', 'power bi', 'github']</t>
  </si>
  <si>
    <t>['sql', 'sas', 'sas', 'ruby', 'ruby', 'python', 'snowflake', 'databricks', 'power bi']</t>
  </si>
  <si>
    <t>Lead Data Engineer (Remote Option*) (Portland, OR)</t>
  </si>
  <si>
    <t>Nike</t>
  </si>
  <si>
    <t>Data Analyst sénior</t>
  </si>
  <si>
    <t>(Senior) Data Scientist, Clinical &amp; Genomics</t>
  </si>
  <si>
    <t>['python', 'sql', 'bigquery', 'pandas', 'numpy', 'scikit-learn', 'jupyter', 'linux', 'docker', 'git']</t>
  </si>
  <si>
    <t>Sr. Data Engineer​/Hybrid</t>
  </si>
  <si>
    <t>['scala', 'sql', 'python', 'java', 'mongo', 'shell', 'mysql', 'cassandra', 'aws', 'azure', 'redshift', 'snowflake', 'hadoop', 'spark', 'kafka', 'angular']</t>
  </si>
  <si>
    <t>Principal Data Engineer (Chicago, IL)</t>
  </si>
  <si>
    <t>Polygence</t>
  </si>
  <si>
    <t>['sql', 'python', 'r', 'excel', 'sheets', 'tableau', 'looker']</t>
  </si>
  <si>
    <t>Staff engineer data</t>
  </si>
  <si>
    <t>Credit Acceptance</t>
  </si>
  <si>
    <t>['express', 'kubernetes']</t>
  </si>
  <si>
    <t>Sleeper</t>
  </si>
  <si>
    <t>['python', 'sql', 'snowflake', 'redshift', 'bigquery', 'aws', 'gcp', 'azure', 'tensorflow', 'pytorch', 'scikit-learn']</t>
  </si>
  <si>
    <t>Data Engineer - REMOTE</t>
  </si>
  <si>
    <t>['java', 'scala', 'python', 'bash', 'sql', 'aws', 'jenkins']</t>
  </si>
  <si>
    <t>Data engineer remote</t>
  </si>
  <si>
    <t>['python', 'bigquery', 'airflow']</t>
  </si>
  <si>
    <t>Business Intelligence Engineer (OTR &amp; Geospatial), Last Mile...</t>
  </si>
  <si>
    <t>['sql', 'python', 'aws', 'azure']</t>
  </si>
  <si>
    <t>Power Bi Developer Data Analyst</t>
  </si>
  <si>
    <t>['sql', 'snowflake', 'azure', 'bigquery', 'oracle', 'phoenix', 'excel', 'power bi']</t>
  </si>
  <si>
    <t>Acentra Health</t>
  </si>
  <si>
    <t>['python', 'sql', 'snowflake', 'aws', 'azure', 'gcp', 'redshift', 'bigquery', 'hadoop', 'spark', 'flow']</t>
  </si>
  <si>
    <t>Data Scientist III, Marketplace and Partner Product Economics</t>
  </si>
  <si>
    <t>Expedia Group, Inc.</t>
  </si>
  <si>
    <t>Take-Two Interactive Software</t>
  </si>
  <si>
    <t>['python', 'sql', 'aws', 'spark', 'jenkins', 'docker', 'git']</t>
  </si>
  <si>
    <t>Principal Technical Data Scientist (Remote)</t>
  </si>
  <si>
    <t>OREDATA</t>
  </si>
  <si>
    <t>['hadoop', 'spark', 'tensorflow', 'pytorch', 'scikit-learn']</t>
  </si>
  <si>
    <t>Finance Analytics Analyst (Austin, TX)</t>
  </si>
  <si>
    <t>['python', 'sql', 'sas', 'sas', 'r', 'databricks', 'alteryx']</t>
  </si>
  <si>
    <t>Senior Product Data Scientist, Global Markets</t>
  </si>
  <si>
    <t>['sql', 'python', 'go', 'mysql', 'snowflake', 'bigquery', 'pandas', 'airflow']</t>
  </si>
  <si>
    <t>Associates Systems LLC</t>
  </si>
  <si>
    <t>['python', 'sql', 'go', 'c++']</t>
  </si>
  <si>
    <t>Capstone IT</t>
  </si>
  <si>
    <t>['sql', 'unix', 'docker']</t>
  </si>
  <si>
    <t>Scientific Data Engineer (Remote Friendly)</t>
  </si>
  <si>
    <t>['python', 'java', 'javascript', 'bash', 'nosql', 'mysql', 'oracle', 'aws', 'linux']</t>
  </si>
  <si>
    <t>Kpler</t>
  </si>
  <si>
    <t>['python', 'java', 'scala', 'sql', 'nosql', 'postgresql', 'elasticsearch', 'snowflake', 'aws', 'gcp', 'kafka', 'spark', 'windows', 'terraform', 'ansible']</t>
  </si>
  <si>
    <t>['sql', 'python', 'powershell', 'c#', 'java', 'r', 'azure', 'aws']</t>
  </si>
  <si>
    <t>Institutional Credit Management - Lending Data Analyst - Vice...</t>
  </si>
  <si>
    <t>Haltom City, TX</t>
  </si>
  <si>
    <t>['cognos', 'tableau']</t>
  </si>
  <si>
    <t>['nosql', 'python', 'sql', 'mongodb', 'mongodb', 'postgresql', 'mysql', 'redis', 'databricks', 'aws', 'snowflake', 'airflow', 'spark', 'kafka', 'gdpr', 'docker', 'terraform']</t>
  </si>
  <si>
    <t>Software Development Engineer III - Data Engineering (Forecasting)</t>
  </si>
  <si>
    <t>['sql', 'go', 'react', 'hadoop', 'spark', 'phoenix', 'splunk']</t>
  </si>
  <si>
    <t>['sql', 'nosql', 'python', 'r', 'aws', 'azure', 'gcp', 'redshift', 'hadoop', 'spark', 'kafka', 'pandas', 'matplotlib', 'seaborn', 'tensorflow', 'pytorch', 'tableau']</t>
  </si>
  <si>
    <t>['python', 'snowflake', 'selenium', 'bitbucket', 'jenkins', 'git', 'jira', 'confluence']</t>
  </si>
  <si>
    <t>Engineering Manager - Search &amp; Recommendation Data Engineering</t>
  </si>
  <si>
    <t>Wayfair Inc.</t>
  </si>
  <si>
    <t>['spark', 'hadoop', 'airflow', 'kafka', 'looker', 'tableau']</t>
  </si>
  <si>
    <t>Senior Search Engineer, Data Platform</t>
  </si>
  <si>
    <t>Near</t>
  </si>
  <si>
    <t>['sql', 'typescript', 'rust', 'python', 'elasticsearch', 'express', 'zoom']</t>
  </si>
  <si>
    <t>Ciro</t>
  </si>
  <si>
    <t>['python', 'sql', 'postgresql', 'elasticsearch', 'bigquery', 'docker']</t>
  </si>
  <si>
    <t>HomeAware</t>
  </si>
  <si>
    <t>['python', 'sql', 'aws', 'snowflake', 'pandas', 'numpy', 'plotly', 'git']</t>
  </si>
  <si>
    <t>['sql', 'python', 'snowflake', 'oracle', 'power bi', 'tableau', 'sap']</t>
  </si>
  <si>
    <t>West Chester, PA</t>
  </si>
  <si>
    <t>['sql', 'shell', 'python', 'perl', 'sql server', 'oracle', 'aws', 'databricks', 'spark', 'pyspark', 'hadoop', 'linux', 'unix', 'kubernetes', 'github', 'jenkins']</t>
  </si>
  <si>
    <t>Sr. Product Data Scientist (Cambridge)</t>
  </si>
  <si>
    <t>Maersk</t>
  </si>
  <si>
    <t>['sas', 'sas', 'nosql', 'sql', 'python', 'mysql', 'sql server', 'azure', 'ssis']</t>
  </si>
  <si>
    <t>Senior Fraud Data Analyst</t>
  </si>
  <si>
    <t>['sql', 't-sql', 'sql server', 'ssis', 'power bi', 'excel']</t>
  </si>
  <si>
    <t>Senior Machine Learning Engineer (Modeling), Risk</t>
  </si>
  <si>
    <t>['python', 'c', 'go', 'aws', 'gcp', 'spark', 'numpy', 'pandas', 'tensorflow', 'pytorch', 'scikit-learn', 'flow', 'git']</t>
  </si>
  <si>
    <t>Dashlane</t>
  </si>
  <si>
    <t>['python', 'aws', 'redshift', 'airflow', 'terraform']</t>
  </si>
  <si>
    <t>Sr Operations Analyst-Servicing Analytics</t>
  </si>
  <si>
    <t>['sql', 'sas', 'sas', 'spreadsheet', 'excel', 'word', 'powerpoint']</t>
  </si>
  <si>
    <t>Senior Data Engineer, Operations - Remote</t>
  </si>
  <si>
    <t>Spokeo</t>
  </si>
  <si>
    <t>['python', 'scala', 'shell', 'nosql', 'dynamodb', 'cassandra', 'elasticsearch', 'aws', 'azure', 'spark', 'airflow']</t>
  </si>
  <si>
    <t>Junior Data Analyst (Only Puerto Rico residents)</t>
  </si>
  <si>
    <t>New Mexico</t>
  </si>
  <si>
    <t>['excel', 'sheets', 'zoom']</t>
  </si>
  <si>
    <t>Junior Data Analyst (m/f)</t>
  </si>
  <si>
    <t>Nanobit</t>
  </si>
  <si>
    <t>['sql', 'r', 'python', 'tableau', 'excel']</t>
  </si>
  <si>
    <t>Data Science and Analytics Operations Research Analyst – Sr. SME</t>
  </si>
  <si>
    <t>Na Oiwi Kane</t>
  </si>
  <si>
    <t>RJ Byrd Search Group</t>
  </si>
  <si>
    <t>['sql', 'python', 'elasticsearch', 'airflow', 'kafka', 'spark', 'power bi', 'tableau']</t>
  </si>
  <si>
    <t>['sql', 'python', 'azure', 'aws', 'databricks', 'redshift', 'snowflake', 'spark', 'hadoop', 'airflow']</t>
  </si>
  <si>
    <t>Senior Data Scientist, Clinical Decision Support</t>
  </si>
  <si>
    <t>Flatiron Health</t>
  </si>
  <si>
    <t>['python', 'sql', 'tableau', 'looker']</t>
  </si>
  <si>
    <t>Data science lead</t>
  </si>
  <si>
    <t>['python', 'databricks', 'pytorch', 'mxnet', 'tensorflow', 'keras', 'pyspark']</t>
  </si>
  <si>
    <t>PySpark AWS Data engineer (remote) (Columbus, OH)</t>
  </si>
  <si>
    <t>['python', 'aws', 'oracle', 'snowflake', 'redshift', 'pyspark', 'git']</t>
  </si>
  <si>
    <t>Senior Data Governance Analyst (FT)</t>
  </si>
  <si>
    <t>['sql', 'java', 'sql server', 'db2', 'oracle', 'word', 'excel']</t>
  </si>
  <si>
    <t>Dunn Loring, VA</t>
  </si>
  <si>
    <t>Software Guidance &amp; Assistance</t>
  </si>
  <si>
    <t>['java', 'python', 'sql', 'elasticsearch', 'postgresql', 'dynamodb', 'aws', 'redshift', 'spark', 'seaborn', 'nltk', 'matplotlib', 'pandas', 'angular', 'kubernetes', 'docker', 'jenkins', 'git', 'confluence']</t>
  </si>
  <si>
    <t>Data Engineer / Data Warehouse Developer (Remote)</t>
  </si>
  <si>
    <t>Crusoe Energy Systems LLC</t>
  </si>
  <si>
    <t>['bigquery', 'airflow', 'looker']</t>
  </si>
  <si>
    <t>Real World Evidence Data Analyst (Greater NYC Area, NY)</t>
  </si>
  <si>
    <t>RightPro Staffing</t>
  </si>
  <si>
    <t>['sql', 'python', 'aws', 'redshift']</t>
  </si>
  <si>
    <t>Data Acquisition &amp; App Dev Engineer</t>
  </si>
  <si>
    <t>Allendale, NJ</t>
  </si>
  <si>
    <t>Audi of America</t>
  </si>
  <si>
    <t>['sql', 'c#', 'sharepoint', 'word', 'excel', 'powerpoint']</t>
  </si>
  <si>
    <t>Data Engineering Leader</t>
  </si>
  <si>
    <t>Henry Schein One</t>
  </si>
  <si>
    <t>['sql', 'java', 'nosql', 'python', 'go', 'cassandra', 'snowflake', 'aws', 'azure', 'gdpr', 'spark', 'kafka', 'splunk', 'docker', 'kubernetes', 'terraform']</t>
  </si>
  <si>
    <t>SAS Programmer (Medical, Clinical Science and Data Manager)</t>
  </si>
  <si>
    <t>Senior Analyst, Reporting and Analytics (Remote Option Available)</t>
  </si>
  <si>
    <t>Raymond James Financial</t>
  </si>
  <si>
    <t>['sql', 't-sql', 'ssis', 'qlik', 'tableau', 'alteryx']</t>
  </si>
  <si>
    <t>Interdisciplinary - Microbiologist or Data Scientist</t>
  </si>
  <si>
    <t>Data Scientist in Research &amp; Development (R&amp;D)</t>
  </si>
  <si>
    <t>Oegstgeest, Netherlands</t>
  </si>
  <si>
    <t>Senior Machine Learning Engineer + Data Scientist</t>
  </si>
  <si>
    <t>Machine Learning Engineer, ML Platform</t>
  </si>
  <si>
    <t>Recursion</t>
  </si>
  <si>
    <t>['gcp', 'bigquery', 'pytorch', 'numpy', 'pandas', 'linux', 'docker', 'kubernetes']</t>
  </si>
  <si>
    <t>Defined.ai</t>
  </si>
  <si>
    <t>['python', 'keras', 'tensorflow', 'numpy', 'pandas', 'scikit-learn', 'matplotlib', 'hadoop', 'spark']</t>
  </si>
  <si>
    <t>Sr. Manager, Data Engineering &amp; Analytics</t>
  </si>
  <si>
    <t>['sql', 'python', 'scala', 'databricks', 'azure', 'aws', 'gcp', 'spark', 'excel', 'unify']</t>
  </si>
  <si>
    <t>Department Of Defense</t>
  </si>
  <si>
    <t>Data Scientist | For Educational Kids Science Company</t>
  </si>
  <si>
    <t>Generation Genius, Inc.</t>
  </si>
  <si>
    <t>Sr. Data Engineer (913)</t>
  </si>
  <si>
    <t>['sql', 'dynamodb', 'aws', 'redshift', 'airflow', 'kafka']</t>
  </si>
  <si>
    <t>Data Scientist - Machine Learning</t>
  </si>
  <si>
    <t>['sql', 'java', 'cassandra', 'spring']</t>
  </si>
  <si>
    <t>Red Gate Group</t>
  </si>
  <si>
    <t>['python', 'java', 'r', 'spark', 'docker', 'kubernetes']</t>
  </si>
  <si>
    <t>PlanHub</t>
  </si>
  <si>
    <t>['sql', 'r', 'python', 'aws', 'power bi', 'excel', 'tableau', 'looker']</t>
  </si>
  <si>
    <t>['sql', 'mysql', 'excel', 'flow']</t>
  </si>
  <si>
    <t>SRL Totalsource LLC</t>
  </si>
  <si>
    <t>['python', 'r', 'spark', 'power bi']</t>
  </si>
  <si>
    <t>['sql', 'python', 'redshift', 'tableau']</t>
  </si>
  <si>
    <t>Azure Data Analyst</t>
  </si>
  <si>
    <t>['sql', 'python', 'go', 'sql server', 'aws', 'azure', 'databricks', 'power bi', 'ssis']</t>
  </si>
  <si>
    <t>Data Scientist, Mid (Washington DC)</t>
  </si>
  <si>
    <t>['python', 'r', 'java', 'sql', 'javascript', 'tensorflow', 'pytorch', 'keras', 'spark', 'flask', 'tableau', 'splunk', 'docker']</t>
  </si>
  <si>
    <t>Coatesville, PA</t>
  </si>
  <si>
    <t>['python', 'java', 'scala', 'sql', 'azure', 'spark', 'airflow', 'git', 'docker', 'kubernetes', 'jenkins', 'atlassian', 'jira']</t>
  </si>
  <si>
    <t>Data Engineer (Apache Flink)</t>
  </si>
  <si>
    <t>IMPACT Technology Recruiting</t>
  </si>
  <si>
    <t>['sql', 'aws', 'kafka']</t>
  </si>
  <si>
    <t>['redshift', 'snowflake']</t>
  </si>
  <si>
    <t>Principal Data Engineer, AdSmart</t>
  </si>
  <si>
    <t>['scala', 'java', 'sql', 'nosql', 'spark', 'kafka', 'kubernetes']</t>
  </si>
  <si>
    <t>['java', 'python', 'sql', 'javascript', 'r', 'word']</t>
  </si>
  <si>
    <t>Azure Solution Architect/Sr Data Engineer</t>
  </si>
  <si>
    <t>IDC Technologies</t>
  </si>
  <si>
    <t>['sql', 'azure', 'oracle', 'excel']</t>
  </si>
  <si>
    <t>Azure Data Engineer - All Levels (REMOTE)</t>
  </si>
  <si>
    <t>['scala', 'java', 'c#', 'python', 'shell', 'azure', 'aws', 'databricks', 'spark', 'git']</t>
  </si>
  <si>
    <t>iCIMS</t>
  </si>
  <si>
    <t>['html', 'powerpoint', 'excel', 'word', 'outlook', 'wrike', 'slack']</t>
  </si>
  <si>
    <t>Benicia, CA</t>
  </si>
  <si>
    <t>['sql', 'python', 'tableau', 'qlik']</t>
  </si>
  <si>
    <t>Thunes</t>
  </si>
  <si>
    <t>['sql', 'python', 'r', 'tableau', 'power bi', 'excel', 'word', 'powerpoint']</t>
  </si>
  <si>
    <t>Surescripts, LLC</t>
  </si>
  <si>
    <t>['python', 'java', 'sql', 'go', 'bigquery', 'hadoop']</t>
  </si>
  <si>
    <t>Smart Infrastructure Company: Siemens Industry, Inc.</t>
  </si>
  <si>
    <t>['sql', 'nosql', 'python', 'azure', 'databricks', 'snowflake', 'redshift', 'ssis', 'git', 'jira']</t>
  </si>
  <si>
    <t>['sql', 'python', 'graphql']</t>
  </si>
  <si>
    <t>AI Data Engineering and Data Science Manager (USA REMOTE)</t>
  </si>
  <si>
    <t>Vouch Insurance</t>
  </si>
  <si>
    <t>Senior Data Analyst (Sales Operations)</t>
  </si>
  <si>
    <t>Cargomatic</t>
  </si>
  <si>
    <t>['sql', 'python', 'r', 'aws', 'azure', 'gcp', 'tableau', 'excel', 'power bi']</t>
  </si>
  <si>
    <t>Sr Financial Risk - IT Data Engineer (SQL/PYTHON)</t>
  </si>
  <si>
    <t>Data Science Manager, Bitcoin (San Francisco, CA)</t>
  </si>
  <si>
    <t>['python', 'sql', 'r', 'c', 'go', 'mysql', 'snowflake', 'bigquery', 'airflow', 'pandas', 'numpy', 'tableau', 'looker']</t>
  </si>
  <si>
    <t>['java', 'scala', 'python', 'sql', 'mongo', 'shell', 'cassandra', 'redshift', 'snowflake', 'aws', 'azure', 'spark', 'hadoop', 'kafka']</t>
  </si>
  <si>
    <t>['sql', 'hadoop', 'spark', 'kafka', 'tableau', 'looker']</t>
  </si>
  <si>
    <t>Senior Data Scientist, AI (Remote)</t>
  </si>
  <si>
    <t>Data Engineer (JO-2305-202699)</t>
  </si>
  <si>
    <t>Data Engineer ETL lnformatica APi Engineer</t>
  </si>
  <si>
    <t>['sql', 'python', 'java', 'go', 'azure', 'aws', 'snowflake']</t>
  </si>
  <si>
    <t>The University of Texas at Austin</t>
  </si>
  <si>
    <t>['python', 'java', 'c++', 'html', 'css', 'javascript', 'c', 'aws', 'azure', 'unity', 'unreal']</t>
  </si>
  <si>
    <t>Bethpage, NY</t>
  </si>
  <si>
    <t>Bethpage Federal Credit Union</t>
  </si>
  <si>
    <t>Project Associate - Data Analytics (Contract)</t>
  </si>
  <si>
    <t>Array</t>
  </si>
  <si>
    <t>['python', 'sql', 'scala', 'java', 'spark', 'pandas', 'pytorch']</t>
  </si>
  <si>
    <t>Senior Data Engineer for SCADA and the Operational Data platform</t>
  </si>
  <si>
    <t>['nosql', 'sql', 'elasticsearch', 'mysql', 'sql server', 'aws', 'oracle']</t>
  </si>
  <si>
    <t>Finance Reporting Lead Data Analyst</t>
  </si>
  <si>
    <t>['css', 'r', 'python', 'sql', 'excel', 'tableau', 'power bi']</t>
  </si>
  <si>
    <t>['sql', 'snowflake', 'aws', 'redshift', 'airflow']</t>
  </si>
  <si>
    <t>Data Scientist, Cash App Compliance (San Francisco, CA)</t>
  </si>
  <si>
    <t>Sr. Analyst, Data Governance - Decision Sciences</t>
  </si>
  <si>
    <t>Staff Data Engineer (San Diego, CA)</t>
  </si>
  <si>
    <t>['sql', 'bash', 'perl', 'shell', 'python', 'scala', 'java', 'cassandra', 'gcp', 'spark', 'kafka', 'kubernetes', 'confluence', 'jira']</t>
  </si>
  <si>
    <t>Mechelen, Belgium</t>
  </si>
  <si>
    <t>Staff Data Engineer (Remote)</t>
  </si>
  <si>
    <t>EnergyHub</t>
  </si>
  <si>
    <t>['python', 'r', 'sql', 'julia', 'scala', 'aws', 'snowflake', 'redshift', 'bigquery', 'spark', 'kafka', 'pandas']</t>
  </si>
  <si>
    <t>Data Scientist - Model Validator (REMOTE)</t>
  </si>
  <si>
    <t>['python', 'r', 'sas', 'sas', 'linux']</t>
  </si>
  <si>
    <t>['r', 'scala', 'go', 'groovy', 'sql', 'nosql', 'aws', 'kafka', 'spark', 'hadoop', 'docker', 'kubernetes']</t>
  </si>
  <si>
    <t>Spiff</t>
  </si>
  <si>
    <t>['python', 'mysql', 'aws', 'azure']</t>
  </si>
  <si>
    <t>Data Analyst - Department of Surgery/JRSC (Greater NYC Area, NY or...</t>
  </si>
  <si>
    <t>Memorial Sloan Kettering Cancer Center</t>
  </si>
  <si>
    <t>['go', 'r', 'sql', 'excel', 'tableau']</t>
  </si>
  <si>
    <t>Contact Center Data Analyst</t>
  </si>
  <si>
    <t>CharterUP</t>
  </si>
  <si>
    <t>['erlang', 'express', 'tableau', 'power bi', 'excel', 'sheets']</t>
  </si>
  <si>
    <t>Senior Data Engineer - Premier Sports &amp; Entertainment Enterprise</t>
  </si>
  <si>
    <t>FILD Search, LLC</t>
  </si>
  <si>
    <t>['python', 'sql', 'bigquery', 'aws', 'gcp', 'docker', 'kubernetes', 'jenkins', 'ansible', 'terraform']</t>
  </si>
  <si>
    <t>Data Engineer (Systematic Data Platform) (Greater NYC Area, NY)</t>
  </si>
  <si>
    <t>['python', 'java', 'sql', 'aws', 'linux', 'unix']</t>
  </si>
  <si>
    <t>Data Scientist (Austin, TX)</t>
  </si>
  <si>
    <t>['python', 'sql', 'pyspark', 'hadoop', 'spark']</t>
  </si>
  <si>
    <t>HR Data Analyst- REMOTE</t>
  </si>
  <si>
    <t>AWS Data Engineer - Only W2</t>
  </si>
  <si>
    <t>Mavensoft Technologies, LLC</t>
  </si>
  <si>
    <t>['sql', 'nosql', 'mongodb', 'mongodb', 'python', 'java', 'scala', 'elasticsearch', 'aws', 'redshift', 'hadoop', 'spark', 'kafka']</t>
  </si>
  <si>
    <t>3Pillar Global</t>
  </si>
  <si>
    <t>['c#', 'java', 'typescript', 'rust', 'aws', 'redshift', 'spark']</t>
  </si>
  <si>
    <t>Data Engineer Associate (Remote)</t>
  </si>
  <si>
    <t>Carrot Fertility</t>
  </si>
  <si>
    <t>['sql', 'python', 'snowflake', 'aws', 'excel', 'git']</t>
  </si>
  <si>
    <t>MARTA (Metropolitan Atlanta Rapid Transit Authority)</t>
  </si>
  <si>
    <t>['sql', 'visual basic', 'python', 'javascript', 'r', 'oracle', 'power bi', 'excel', 'flow']</t>
  </si>
  <si>
    <t>Operational Risk and Control Data Analyst (Hybrid)</t>
  </si>
  <si>
    <t>Senior Data Scientist- Economics</t>
  </si>
  <si>
    <t>['sql', 'python', 'go', 'aws', 'tableau', 'looker']</t>
  </si>
  <si>
    <t>['python', 'sql', 'javascript', 'aws', 'azure', 'hugging face', 'macos', 'linux', 'git']</t>
  </si>
  <si>
    <t>Data Analyst (Culver City, CA)</t>
  </si>
  <si>
    <t>Age Bold</t>
  </si>
  <si>
    <t>SR Data Science Engineer</t>
  </si>
  <si>
    <t>Medellín, Medellin, Antioquia, Colombia</t>
  </si>
  <si>
    <t>Yuxi Global</t>
  </si>
  <si>
    <t>['r', 'python', 'perl', 'bash', 'sql', 'java', 'javascript', 'c++', 'gcp', 'bigquery', 'tensorflow', 'pyspark', 'terraform']</t>
  </si>
  <si>
    <t>Identiv</t>
  </si>
  <si>
    <t>Senior Manager, Data Analytics (Remote)</t>
  </si>
  <si>
    <t>Data Engineer - MarTech</t>
  </si>
  <si>
    <t>Entain</t>
  </si>
  <si>
    <t>['sql', 'sql server', 'bigquery', 'snowflake', 'azure', 'express', 'power bi']</t>
  </si>
  <si>
    <t>Data analyst modeler</t>
  </si>
  <si>
    <t>['python', 'sql', 'azure', 'snowflake', 'spark']</t>
  </si>
  <si>
    <t>Senior Data Scientist - Fraud Modelling</t>
  </si>
  <si>
    <t>Central Jakarta, Central Jakarta City, Jakarta, Indonesia</t>
  </si>
  <si>
    <t>Lead Data Scientist Jobs in Atlanta</t>
  </si>
  <si>
    <t>['r', 'python', 'sas', 'sas', 'aws', 'azure', 'gcp', 'tensorflow']</t>
  </si>
  <si>
    <t>Data Analyst Jr.</t>
  </si>
  <si>
    <t>['express', 'looker']</t>
  </si>
  <si>
    <t>['python', 'java', 'sql', 'shell', 'perl', 'elasticsearch', 'redis', 'ibm cloud', 'numpy', 'pandas', 'kafka', 'spark', 'hadoop', 'flask', 'django', 'angular', 'linux', 'kubernetes', 'ansible', 'jenkins']</t>
  </si>
  <si>
    <t>['sql', 'ssis', 'tableau', 'power bi']</t>
  </si>
  <si>
    <t>AI and Data Scientist</t>
  </si>
  <si>
    <t>Marani Health Inc</t>
  </si>
  <si>
    <t>['python', 'javascript', 'aws', 'docker', 'github']</t>
  </si>
  <si>
    <t>Electronic Data Interchange Analyst</t>
  </si>
  <si>
    <t>['shell', 'sql', 'azure', 'express', 'power bi', 'sharepoint', 'excel']</t>
  </si>
  <si>
    <t>['sql', 'snowflake', 'excel', 'jira', 'asana']</t>
  </si>
  <si>
    <t>Calibrated Staffing</t>
  </si>
  <si>
    <t>['python', 'sql', 'aws', 'gcp', 'snowflake', 'airflow', 'git']</t>
  </si>
  <si>
    <t>Hampton North</t>
  </si>
  <si>
    <t>['python', 'redis', 'kafka', 'django', 'linux']</t>
  </si>
  <si>
    <t>Aurora Innovation</t>
  </si>
  <si>
    <t>['go', 'python', 'aurora']</t>
  </si>
  <si>
    <t>RT Specialty</t>
  </si>
  <si>
    <t>Principal Data Scientist, Recommendation System (Elixir)-Xumo</t>
  </si>
  <si>
    <t>['elixir', 'python', 'r', 'mongodb', 'mongodb', 'mysql', 'postgresql', 'oracle', 'aws', 'azure', 'spark', 'centos']</t>
  </si>
  <si>
    <t>['sql', 'python', 'flow', 'jira', 'confluence']</t>
  </si>
  <si>
    <t>Senior Data Engineer (Computer Vision/ML Tech)</t>
  </si>
  <si>
    <t>['python', 'sql', 'azure', 'databricks', 'spark', 'pyspark']</t>
  </si>
  <si>
    <t>Remote Analytics Senior Data Scientist</t>
  </si>
  <si>
    <t>Lake Charles</t>
  </si>
  <si>
    <t>1412146 - Data Analysis Manager</t>
  </si>
  <si>
    <t>['sql', 'postgresql', 'gcp', 'tableau']</t>
  </si>
  <si>
    <t>['sql', 'nosql', 'arch', 'powerpoint', 'qlik', 'excel']</t>
  </si>
  <si>
    <t>['python', 'aws', 'databricks', 'hadoop', 'spark', 'unify']</t>
  </si>
  <si>
    <t>['elasticsearch', 'aws']</t>
  </si>
  <si>
    <t>Definitive Logic</t>
  </si>
  <si>
    <t>['sql', 'sql server', 'postgresql', 'aws', 'oracle', 'excel']</t>
  </si>
  <si>
    <t>Machine Learning Engineer (Operations)</t>
  </si>
  <si>
    <t>['gcp', 'aws', 'airflow', 'pytorch', 'docker']</t>
  </si>
  <si>
    <t>Data science manager</t>
  </si>
  <si>
    <t>Software &amp; Data Engineer - Integration &amp; Maintenance</t>
  </si>
  <si>
    <t>Gillette, WY</t>
  </si>
  <si>
    <t>RedBalloon</t>
  </si>
  <si>
    <t>['java', 'python', 'php', 'typescript', 'sql', 'perl', 'c++', 'aws', 'azure', 'flow']</t>
  </si>
  <si>
    <t>Director, Data Engineering - Card Data &amp; Analytics</t>
  </si>
  <si>
    <t>Vericast</t>
  </si>
  <si>
    <t>South Houston, TX</t>
  </si>
  <si>
    <t>Senior Data Analyst, Data Analytics (Greater NYC Area, NY)</t>
  </si>
  <si>
    <t>Current</t>
  </si>
  <si>
    <t>Founding Senior Data Scientist</t>
  </si>
  <si>
    <t>Senior Business Intelligence Developer + 5000 Eur sign on bonus</t>
  </si>
  <si>
    <t>Senior Staff Data Engineer (Remote)</t>
  </si>
  <si>
    <t>DAT Freight &amp; Analytics</t>
  </si>
  <si>
    <t>['c', 'mysql', 'aws', 'oracle', 'snowflake', 'kafka', 'airflow', 'tableau', 'docker', 'kubernetes', 'terraform']</t>
  </si>
  <si>
    <t>Data Scientist (Hampton Roads, VA)</t>
  </si>
  <si>
    <t>['python', 'r', 'c++', 'java', 'sql', 'sas', 'sas', 'matlab', 'hadoop', 'spark', 'excel', 'sharepoint', 'spss', 'word']</t>
  </si>
  <si>
    <t>Senior Cloud Software Engineer</t>
  </si>
  <si>
    <t>['scala', 'aws', 'kafka', 'kubernetes']</t>
  </si>
  <si>
    <t>Data Engineer (CRYPTO)</t>
  </si>
  <si>
    <t>['python', 'sql', 'aws', 'redshift', 'gitlab', 'jenkins']</t>
  </si>
  <si>
    <t>['python', 'sql', 'azure', 'databricks', 'pandas', 'numpy', 'power bi', 'qlik', 'sap']</t>
  </si>
  <si>
    <t>Architect : Digital Natives (Data &amp; AI)</t>
  </si>
  <si>
    <t>['cassandra', 'databricks', 'aws', 'azure', 'gcp', 'spark', 'hadoop', 'excel', 'unify']</t>
  </si>
  <si>
    <t>Senior, Data Engineer (Greater NYC Area, NY)</t>
  </si>
  <si>
    <t>['python', 'java', 'scala', 'nosql', 'sql', 'mongo', 'shell', 'cassandra', 'aws', 'redshift', 'snowflake', 'pyspark', 'jenkins', 'git']</t>
  </si>
  <si>
    <t>Sprout Social</t>
  </si>
  <si>
    <t>['sql', 'python', 'redshift', 'jupyter', 'airflow']</t>
  </si>
  <si>
    <t>Data Scientist Intern (Master’s) - Summer 2024 Internship (Meraki)</t>
  </si>
  <si>
    <t>Data Engineer, Creative Media Operations</t>
  </si>
  <si>
    <t>Senior Lead Data Engineer (Remote-Eligible)</t>
  </si>
  <si>
    <t>Technical Lead (Data Engineering)</t>
  </si>
  <si>
    <t>['sql', 'python', 'airflow', 'spark', 'kafka']</t>
  </si>
  <si>
    <t>Senior Software Engineer – Machine Learning Backend</t>
  </si>
  <si>
    <t>Hyperscience</t>
  </si>
  <si>
    <t>['assembly', 'python', 'aws', 'gcp', 'azure', 'pytorch', 'gdpr', 'django', 'docker', 'git']</t>
  </si>
  <si>
    <t>Data Engineer - Machine Learning</t>
  </si>
  <si>
    <t>Data Analyst (SQL/AWS)</t>
  </si>
  <si>
    <t>['sql', 'redshift', 'aws']</t>
  </si>
  <si>
    <t>Senior Data Scientist, Ads Optimization ML (Remote)</t>
  </si>
  <si>
    <t>IT ERP/ OCM – Data Analyst</t>
  </si>
  <si>
    <t>Data Developer IV - Remote</t>
  </si>
  <si>
    <t>Senior Data Engineer (CMG Sales Strategy &amp; Ops)</t>
  </si>
  <si>
    <t>['sql', 'aws', 'azure', 'gcp', 'kafka', 'excel']</t>
  </si>
  <si>
    <t>Data Scientist / Data Engineer</t>
  </si>
  <si>
    <t>E-Logic, Inc.</t>
  </si>
  <si>
    <t>['java', 'scala', 'r', 'python', 'nosql', 'sql']</t>
  </si>
  <si>
    <t>Data Engineer, Group Anti Financial Crime</t>
  </si>
  <si>
    <t>Data Engineer Lead/Data Architect, KMS Healthcare</t>
  </si>
  <si>
    <t>Da Nang, Hải Châu District, Da Nang, Vietnam</t>
  </si>
  <si>
    <t>['python', 'sql', 'nosql', 'go', 'azure', 'oracle', 'databricks']</t>
  </si>
  <si>
    <t>Lead Data Scientist, Finance (Remote)</t>
  </si>
  <si>
    <t>Figment</t>
  </si>
  <si>
    <t>['python', 'aws', 'snowflake', 'selenium', 'node', 'flow', 'github', 'jira', 'slack']</t>
  </si>
  <si>
    <t>Data Science Bootcamp</t>
  </si>
  <si>
    <t>['python', 'pandas', 'matplotlib', 'seaborn', 'plotly', 'scikit-learn', 'fastapi']</t>
  </si>
  <si>
    <t>Senior Data Scientist, Go-to-Market Automation (Greater NYC Area...</t>
  </si>
  <si>
    <t>Customer Senior Data Scientist</t>
  </si>
  <si>
    <t>Warner Bros Discovery Inc</t>
  </si>
  <si>
    <t>['sql', 'nosql', 'python', 'aws', 'spring', 'spark', 'airflow']</t>
  </si>
  <si>
    <t>Audit Data Analyst</t>
  </si>
  <si>
    <t>UNITED COMMUNITY BANK</t>
  </si>
  <si>
    <t>['sql', 'tableau', 'cognos']</t>
  </si>
  <si>
    <t>Consultant Sénior Data Science (H/F)</t>
  </si>
  <si>
    <t>['python', 'r', 'sas', 'sas', 'gcp', 'pyspark']</t>
  </si>
  <si>
    <t>Expel</t>
  </si>
  <si>
    <t>['sql', 'python', 'bigquery', 'airflow']</t>
  </si>
  <si>
    <t>Senior Data Engineer (ETL Pipelines)</t>
  </si>
  <si>
    <t>['python', 'java', 'sql', 'bash', 'aws', 'hadoop', 'kafka', 'spark', 'unix', 'docker', 'kubernetes', 'jira']</t>
  </si>
  <si>
    <t>Lead Data Scientist: Game Analytics</t>
  </si>
  <si>
    <t>['python', 'r', 'hadoop']</t>
  </si>
  <si>
    <t>Florence, KY</t>
  </si>
  <si>
    <t>Hyve Solutions</t>
  </si>
  <si>
    <t>['sql', 'assembly', 'mysql', 'outlook', 'word', 'excel']</t>
  </si>
  <si>
    <t>Client Experience Analyst</t>
  </si>
  <si>
    <t>SpotOn: Product</t>
  </si>
  <si>
    <t>['c++', 'java', 'go', 'scala', 'python', 'linux', 'docker', 'kubernetes']</t>
  </si>
  <si>
    <t>['go', 'python', 'tensorflow', 'pytorch']</t>
  </si>
  <si>
    <t>Senior Data Analyst (San Francisco, CA)</t>
  </si>
  <si>
    <t>Dealpath</t>
  </si>
  <si>
    <t>['sql', 'python', 'r', 'spark', 'tableau', 'looker', 'cognos']</t>
  </si>
  <si>
    <t>Sr. Data Scientist (Phoenix, AZ)</t>
  </si>
  <si>
    <t>Early Warning</t>
  </si>
  <si>
    <t>['python', 'r', 'sql', 'java', 'hadoop', 'spark', 'scikit-learn', 'pandas']</t>
  </si>
  <si>
    <t>['python', 'r', 'sql', 'bigquery']</t>
  </si>
  <si>
    <t>BI Data Engineer-Analyst</t>
  </si>
  <si>
    <t>Kent, WA</t>
  </si>
  <si>
    <t>Lakefield Veterinary Group</t>
  </si>
  <si>
    <t>['sql', 'python', 'c#', 'sql server', 'azure', 'power bi', 'dax']</t>
  </si>
  <si>
    <t>Data Analyst III - Transportation Planning and Programming ...</t>
  </si>
  <si>
    <t>['sql', 'sql server', 'oracle', 'ms access', 'excel', 'power bi', 'tableau', 'qlik']</t>
  </si>
  <si>
    <t>Senior Data Engineer (Hybrid- WI)</t>
  </si>
  <si>
    <t>Rome, WI</t>
  </si>
  <si>
    <t>West Bend Mutual Insurance</t>
  </si>
  <si>
    <t>['sql', 'python', 'sql server', 'azure', 'snowflake', 'databricks', 'excel']</t>
  </si>
  <si>
    <t>Data Analytics Consultant</t>
  </si>
  <si>
    <t>Stax - a global strategy consulting firm</t>
  </si>
  <si>
    <t>['python', 'r', 'excel', 'powerpoint', 'power bi', 'tableau', 'alteryx']</t>
  </si>
  <si>
    <t>Senior Data Scientist (f/m/d) Spain</t>
  </si>
  <si>
    <t>Manager, Data Scientist CTR</t>
  </si>
  <si>
    <t>['sql', 'python', 'c#', 'java', 'c++', 'sas', 'sas', 'r', 'tableau', 'spss', 'power bi']</t>
  </si>
  <si>
    <t>Data Scientist III, SPH-Data Sciences in Precision</t>
  </si>
  <si>
    <t>Data Privacy Analyst (Remote)</t>
  </si>
  <si>
    <t>UMB Financial Corporation</t>
  </si>
  <si>
    <t>['r', 'python', 'sql', 'sql server', 'snowflake', 'tableau', 'power bi']</t>
  </si>
  <si>
    <t>Legal Data Specialist</t>
  </si>
  <si>
    <t>1stdibs.com</t>
  </si>
  <si>
    <t>['sql', 'sas', 'sas', 'looker', 'tableau']</t>
  </si>
  <si>
    <t>Senior Applied Data Scientist (Greater NYC Area, NY or Remote)</t>
  </si>
  <si>
    <t>Associate research scientist</t>
  </si>
  <si>
    <t>['python', 'azure', 'aws', 'gcp', 'tensorflow', 'pytorch', 'scikit-learn']</t>
  </si>
  <si>
    <t>Sr data engineer</t>
  </si>
  <si>
    <t>Info Way Solutions LLC</t>
  </si>
  <si>
    <t>['gcp', 'azure', 'spark']</t>
  </si>
  <si>
    <t>Staff Data Scientist | Reinforcement Learning</t>
  </si>
  <si>
    <t>Oak Creek, WI</t>
  </si>
  <si>
    <t>Stella &amp; Chewy's</t>
  </si>
  <si>
    <t>['excel', 'power bi', 'flow']</t>
  </si>
  <si>
    <t>Data Analyst - SQL / Python OR SAS - HYBRID</t>
  </si>
  <si>
    <t>Talentstorm Recruiting</t>
  </si>
  <si>
    <t>['python', 'sas', 'sas', 'sql', 'excel']</t>
  </si>
  <si>
    <t>Lead Data Scientist, Analytics</t>
  </si>
  <si>
    <t>Vimeo</t>
  </si>
  <si>
    <t>['go', 'sql', 'python', 'r', 'tableau', 'looker']</t>
  </si>
  <si>
    <t>Synchrony Corp</t>
  </si>
  <si>
    <t>['r', 'python', 'sql', 'sql server', 'tableau', 'power bi', 'excel']</t>
  </si>
  <si>
    <t>Engineer I - Data Scientist</t>
  </si>
  <si>
    <t>Ball Aerospace</t>
  </si>
  <si>
    <t>['go', 'sas', 'sas', 'r', 'python', 'spss']</t>
  </si>
  <si>
    <t>[Job-9858] Senior Data Ops Engineer, Colombia</t>
  </si>
  <si>
    <t>Colombia, Huila, Colombia</t>
  </si>
  <si>
    <t>Principal Data Scientist, Compliance &amp; Delegated Ops</t>
  </si>
  <si>
    <t>['python', 'r', 'sql', 'snowflake', 'sheets']</t>
  </si>
  <si>
    <t>Senior Data Engineer-Automation</t>
  </si>
  <si>
    <t>['nosql', 'mongodb', 'mongodb', 'sql', 'perl', 'python', 'ruby', 'ruby', 'couchbase', 'cassandra', 'db2', 'sql server', 'oracle', 'express']</t>
  </si>
  <si>
    <t>Business Intelligence Analyst – Data Visualizations</t>
  </si>
  <si>
    <t>Data Scientist Consultant I, II or Sr.</t>
  </si>
  <si>
    <t>Direct Auto Insurance</t>
  </si>
  <si>
    <t>Data Operations</t>
  </si>
  <si>
    <t>Data Services</t>
  </si>
  <si>
    <t>Manufacturing Data Engineer</t>
  </si>
  <si>
    <t>ERG Aerospace Corporation</t>
  </si>
  <si>
    <t>['sql', 'excel', 'word', 'power bi', 'flow']</t>
  </si>
  <si>
    <t>Data Scientist - Payments</t>
  </si>
  <si>
    <t>Gojek</t>
  </si>
  <si>
    <t>['sql', 'python', 'aws', 'snowflake', 'databricks']</t>
  </si>
  <si>
    <t>San Diego Association of Governments (SANDAG)</t>
  </si>
  <si>
    <t>['sql', 'sas', 'sas', 'r', 'python', 'java', 'sql server', 'express', 'word', 'excel', 'spss']</t>
  </si>
  <si>
    <t>Data Engagement Manager</t>
  </si>
  <si>
    <t>Gravel</t>
  </si>
  <si>
    <t>Technical Co-Founder - Data Science (Ogma)</t>
  </si>
  <si>
    <t>Founders Factory</t>
  </si>
  <si>
    <t>Director, Digital Data Science in Analytics &amp; Insights - Direct...</t>
  </si>
  <si>
    <t>Conexess Group, LLC</t>
  </si>
  <si>
    <t>['sql', 'r', 'python', 'alteryx', 'tableau']</t>
  </si>
  <si>
    <t>Senior Data Engineer- Remote</t>
  </si>
  <si>
    <t>['shell', 'r', 'python', 'java', 'aws', 'snowflake', 'oracle', 'spark', 'pyspark']</t>
  </si>
  <si>
    <t>Middle Data Analyst</t>
  </si>
  <si>
    <t>['sql', 'python', 'r', 'pandas', 'numpy', 'matplotlib', 'seaborn', 'tableau']</t>
  </si>
  <si>
    <t>Data engineer python</t>
  </si>
  <si>
    <t>Diverse Lynx</t>
  </si>
  <si>
    <t>Financial and Data Analyst - Venture Capital - Top10</t>
  </si>
  <si>
    <t>['sql', 'python', 'excel', 'powerpoint', 'tableau']</t>
  </si>
  <si>
    <t>Associate Data Analyst II</t>
  </si>
  <si>
    <t>['python', 'sql', 'no-sql', 'mysql', 'redis', 'bigquery', 'gcp', 'databricks', 'pyspark', 'kafka', 'looker', 'tableau', 'power bi']</t>
  </si>
  <si>
    <t>Senior Data Engineer (San Diego, CA)</t>
  </si>
  <si>
    <t>Biological Dynamics</t>
  </si>
  <si>
    <t>['python', 'azure', 'databricks', 'spark', 'pyspark', 'django', 'outlook']</t>
  </si>
  <si>
    <t>Market Data Specialist, Feeds</t>
  </si>
  <si>
    <t>Jane Street</t>
  </si>
  <si>
    <t>['linux']</t>
  </si>
  <si>
    <t>Instrumentation Engineer</t>
  </si>
  <si>
    <t>Channel Personnel Services</t>
  </si>
  <si>
    <t>Data Scientist - Forward Engineering</t>
  </si>
  <si>
    <t>['python', 'spark', 'hadoop', 'tableau']</t>
  </si>
  <si>
    <t>Sr. Product Data Scientist (Remote)</t>
  </si>
  <si>
    <t>['golang', 'python', 'aws', 'airflow']</t>
  </si>
  <si>
    <t>Staff Data Scientist, Cash App Compliance (Remote)</t>
  </si>
  <si>
    <t>['sql', 'python', 'r', 'c', 'go', 'tableau', 'looker']</t>
  </si>
  <si>
    <t>Data Science Training and Deployment Program with Job Assistance</t>
  </si>
  <si>
    <t>Jade Skills</t>
  </si>
  <si>
    <t>Remote Jr Java full stack Developer/ software programmer/Data...</t>
  </si>
  <si>
    <t>['scala', 'spark', 'hadoop', 'kafka', 'flow']</t>
  </si>
  <si>
    <t>Software engineer</t>
  </si>
  <si>
    <t>AFRY</t>
  </si>
  <si>
    <t>['python', 'scala', 'java', 'c#', 'sql', 'azure', 'aws', 'snowflake', 'databricks', 'spark', 'hadoop']</t>
  </si>
  <si>
    <t>West Bend Mutual Insurance Company</t>
  </si>
  <si>
    <t>Data Analyst/Bookkeeper - Health Insurance</t>
  </si>
  <si>
    <t>CS Marketing Solutions</t>
  </si>
  <si>
    <t>Senior Data Engineer - Data Analytics (Remote eligible) (Ann...</t>
  </si>
  <si>
    <t>Senior Data Analyst, Data Acquisition and Implementation (Remote)</t>
  </si>
  <si>
    <t>Białystok, Poland</t>
  </si>
  <si>
    <t>FE fundinfo</t>
  </si>
  <si>
    <t>['python', 'vba', 'excel']</t>
  </si>
  <si>
    <t>Staff Data Scientist, Ad Formats &amp; Optimization Analytics (Remote)</t>
  </si>
  <si>
    <t>['go', 'sql', 'r', 'python', 'tableau', 'looker']</t>
  </si>
  <si>
    <t>Pasantia - Data Analyst BI</t>
  </si>
  <si>
    <t>['sql', 'python', 'javascript', 'sql server', 'excel', 'power bi', 'tableau']</t>
  </si>
  <si>
    <t>Data Scientist, Mid (San Diego, CA)</t>
  </si>
  <si>
    <t>['python', 'c++', 'java', 'r', 'sql', 'elasticsearch', 'aws', 'azure', 'databricks', 'git', 'jenkins', 'docker']</t>
  </si>
  <si>
    <t>Data Engineer (Azure) - Senior/Principal Consultant</t>
  </si>
  <si>
    <t>['sql', 'azure', 'databricks', 'power bi', 'tableau']</t>
  </si>
  <si>
    <t>Analyst, Data Analytics</t>
  </si>
  <si>
    <t>['sql', 'python', 'r', 'excel', 'sheets', 'tableau', 'power bi', 'looker', 'zoom', 'slack']</t>
  </si>
  <si>
    <t>Neuberger Berman</t>
  </si>
  <si>
    <t>['python', 'sql', 'snowflake', 'aws', 'azure']</t>
  </si>
  <si>
    <t>Data Science Trainer</t>
  </si>
  <si>
    <t>Enhance IT</t>
  </si>
  <si>
    <t>['python', 'sql', 'java', 'c++', 'r', 'aws', 'azure', 'tensorflow', 'keras', 'pytorch', 'opencv', 'nltk']</t>
  </si>
  <si>
    <t>Data Scientist (Chicago, IL)</t>
  </si>
  <si>
    <t>Senior Data Scientist , Search and Personalization (14498) ...</t>
  </si>
  <si>
    <t>Director I, Data Science</t>
  </si>
  <si>
    <t>Zoll Medical Corporation</t>
  </si>
  <si>
    <t>['sql', 'python', 'aws', 'kafka', 'airflow', 'gdpr', 'terraform']</t>
  </si>
  <si>
    <t>Data &amp; Analytics Manager</t>
  </si>
  <si>
    <t>Data Scientist (San Diego, CA)</t>
  </si>
  <si>
    <t>Alphatec Spine</t>
  </si>
  <si>
    <t>Senior Data Scientist. Job in Atlanta NBC4i Jobs</t>
  </si>
  <si>
    <t>2023 Senior Member of the Technical Staff – Overhead Persistent...</t>
  </si>
  <si>
    <t>Amino</t>
  </si>
  <si>
    <t>['python', 'postgresql', 'elasticsearch', 'snowflake', 'aws', 'databricks', 'spark', 'airflow', 'looker', 'docker', 'jenkins', 'terraform']</t>
  </si>
  <si>
    <t>Lund, Sweden</t>
  </si>
  <si>
    <t>['python', 'go', 'scala', 'java', 'sql', 'azure', 'spark', 'airflow', 'power bi', 'github', 'kubernetes']</t>
  </si>
  <si>
    <t>Senior Data Engineer - Cloud Data Platform</t>
  </si>
  <si>
    <t>['python', 'aws', 'azure', 'gcp', 'django', 'flask']</t>
  </si>
  <si>
    <t>Data Analyst (m/f/d)</t>
  </si>
  <si>
    <t>['sql', 'python', 'aws', 'pyspark']</t>
  </si>
  <si>
    <t>Data Analyst - SQL / Python OR SAS</t>
  </si>
  <si>
    <t>MUFG Investor Services</t>
  </si>
  <si>
    <t>Muscatine, IA</t>
  </si>
  <si>
    <t>['r', 'go', 'flow']</t>
  </si>
  <si>
    <t>Staff Data Engineer [Coupang Play][L6-1]</t>
  </si>
  <si>
    <t>['java', 'scala', 'python', 'redis', 'aws', 'spark', 'kafka', 'hadoop', 'flow']</t>
  </si>
  <si>
    <t>Research Engineer Hybrid Modeling Fuel Cell (f/m/div.)</t>
  </si>
  <si>
    <t>['python', 'azure', 'spark', 'github']</t>
  </si>
  <si>
    <t>Sr. Data Scientist II (Remote)</t>
  </si>
  <si>
    <t>CrowdStrike</t>
  </si>
  <si>
    <t>['python', 'aws', 'linux']</t>
  </si>
  <si>
    <t>Remote Jr Java programmer/Data Analyst/Data Scientists/ML</t>
  </si>
  <si>
    <t>Data Scientist Leader (Revenue/Marketing)</t>
  </si>
  <si>
    <t>Irvine Technology Corporation</t>
  </si>
  <si>
    <t>['sql', 'r', 'python', 'spark', 'numpy', 'pandas']</t>
  </si>
  <si>
    <t>The Associated Press</t>
  </si>
  <si>
    <t>['python', 'r', 'aws', 'pandas', 'numpy']</t>
  </si>
  <si>
    <t>Data Scientist, NB-1560-V</t>
  </si>
  <si>
    <t>treasury.gov</t>
  </si>
  <si>
    <t>['go', 'sas', 'sas', 'python', 'matlab', 'r']</t>
  </si>
  <si>
    <t>[Job-11404] Senior Data Developer, Brazil</t>
  </si>
  <si>
    <t>['python', 'aws', 'kafka', 'splunk']</t>
  </si>
  <si>
    <t>Kastel Staffing Group</t>
  </si>
  <si>
    <t>['sql', 'sas', 'sas', 'mysql', 'oracle', 'excel', 'word', 'powerpoint', 'power bi', 'tableau']</t>
  </si>
  <si>
    <t>Taunton, MA</t>
  </si>
  <si>
    <t>RN Nurse Educator (Data Analyst)</t>
  </si>
  <si>
    <t>Data Scientist – Innovation Program (Manufacturing Digital)</t>
  </si>
  <si>
    <t>Braga, Portugal</t>
  </si>
  <si>
    <t>['r', 'sql', 'nosql', 'spark', 'tableau']</t>
  </si>
  <si>
    <t>Marysville, OH</t>
  </si>
  <si>
    <t>['python', 'r', 'aws', 'azure', 'gcp', 'tensorflow', 'pytorch']</t>
  </si>
  <si>
    <t>Sport data operator</t>
  </si>
  <si>
    <t>['python', 'sql', 'java', 'r', 'aws', 'azure', 'express', 'linux', 'ubuntu', 'centos', 'windows', 'spss', 'excel', 'git']</t>
  </si>
  <si>
    <t>Data Engineer IV - Spectrum Reach (Greater Denver Area, CO)</t>
  </si>
  <si>
    <t>['sql', 'python', 'r', 'shell', 'nosql', 'javascript', 'snowflake', 'spark', 'airflow', 'windows', 'tableau', 'looker', 'alteryx']</t>
  </si>
  <si>
    <t>AI/ML application Architect</t>
  </si>
  <si>
    <t>Town and Country Event Rentals</t>
  </si>
  <si>
    <t>Grubhub</t>
  </si>
  <si>
    <t>['python', 'tensorflow', 'pyspark', 'slack']</t>
  </si>
  <si>
    <t>['python', 'elasticsearch', 'numpy', 'pandas', 'scikit-learn', 'pyspark', 'matplotlib', 'seaborn', 'spark', 'git']</t>
  </si>
  <si>
    <t>['sql', 'sql server', 'oracle', 'snowflake', 'aws', 'hadoop', 'power bi', 'sap', 'flow']</t>
  </si>
  <si>
    <t>Data Collection Analyst</t>
  </si>
  <si>
    <t>Saint James Health</t>
  </si>
  <si>
    <t>['go', 'sas', 'sas', 'excel', 'spss', 'monday.com']</t>
  </si>
  <si>
    <t>['sql', 'python', 'r', 'aws', 'redshift', 'snowflake', 'databricks', 'tableau']</t>
  </si>
  <si>
    <t>Real-World Claims Data Scientist (San Francisco, CA)</t>
  </si>
  <si>
    <t>Data Lead Analyst</t>
  </si>
  <si>
    <t>Operations Research Analyst / Data Scientist</t>
  </si>
  <si>
    <t>['sql', 'r', 'matlab', 'numpy', 'flow']</t>
  </si>
  <si>
    <t>['python', 'r', 'sql', 'java', 'perl', 'nosql', 'aws', 'oracle', 'hadoop', 'tableau', 'sharepoint', 'github']</t>
  </si>
  <si>
    <t>['python', 'java', 'go', 'aws', 'git']</t>
  </si>
  <si>
    <t>Data Analytics and CRM Manager</t>
  </si>
  <si>
    <t>REFORM Alliance</t>
  </si>
  <si>
    <t>AI Solution Director, Healthcare</t>
  </si>
  <si>
    <t>Data Engineer NiFi - H/F</t>
  </si>
  <si>
    <t>['python', 'kafka']</t>
  </si>
  <si>
    <t>Xcellent Technology Solutions</t>
  </si>
  <si>
    <t>['sql', 'visual basic', 'r', 'python', 'sas', 'sas', 'matlab', 'postgresql', 'oracle', 'spss', 'tableau']</t>
  </si>
  <si>
    <t>Federal - Data Scientist (Recent Grad)</t>
  </si>
  <si>
    <t>Partnership Employment</t>
  </si>
  <si>
    <t>['sql', 'redshift', 'excel']</t>
  </si>
  <si>
    <t>Sr Data Scientist Jobs in Brooklyn Park</t>
  </si>
  <si>
    <t>Corte Madera, CA</t>
  </si>
  <si>
    <t>RH</t>
  </si>
  <si>
    <t>['sql', 'microstrategy', 'excel']</t>
  </si>
  <si>
    <t>Project Manager, Data Science Resourcing</t>
  </si>
  <si>
    <t>Sand Cherry Associates</t>
  </si>
  <si>
    <t>['excel', 'powerpoint', 'smartsheet', 'jira']</t>
  </si>
  <si>
    <t>['sql', 'python', 'r', 'snowflake', 'tableau']</t>
  </si>
  <si>
    <t>Data Analysis Supervisor</t>
  </si>
  <si>
    <t>Continental General</t>
  </si>
  <si>
    <t>['vba', 'sql', 'aws', 'excel']</t>
  </si>
  <si>
    <t>BigData Engineer</t>
  </si>
  <si>
    <t>Yggdrasil</t>
  </si>
  <si>
    <t>['scala', 'java', 'sql', 'gcp', 'bigquery']</t>
  </si>
  <si>
    <t>['sql', 'shell', 'python', 'linux']</t>
  </si>
  <si>
    <t>Gemological Institute of America</t>
  </si>
  <si>
    <t>['sql', 'snowflake', 'aws', 'react', 'terraform', 'github']</t>
  </si>
  <si>
    <t>Intern, Data Science &amp; Analytics</t>
  </si>
  <si>
    <t>['python', 'powerpoint', 'excel']</t>
  </si>
  <si>
    <t>Director of Data Science, New Initiatives - Remote</t>
  </si>
  <si>
    <t>Data Scientist/Machine Learning Engineer (Singapore-based...</t>
  </si>
  <si>
    <t>Senior Analyst Prog Analytics (Greater NYC Area, NY)</t>
  </si>
  <si>
    <t>DSH</t>
  </si>
  <si>
    <t>['python', 'sql', 'tensorflow', 'flask']</t>
  </si>
  <si>
    <t>Data Team Manager</t>
  </si>
  <si>
    <t>HolonIQ</t>
  </si>
  <si>
    <t>Kalderos</t>
  </si>
  <si>
    <t>['go', 'snowflake', 'kafka', 'slack']</t>
  </si>
  <si>
    <t>['python', 'sql', 'r', 'julia', 'scala', 'go', 'java', 'c++', 'nosql', 'databricks', 'spark', 'linux', 'windows', 'git']</t>
  </si>
  <si>
    <t>['c#', 'sql', 'sql server']</t>
  </si>
  <si>
    <t>Senior Data Scientist I- Adtech</t>
  </si>
  <si>
    <t>InMobi</t>
  </si>
  <si>
    <t>['python', 'go', 'spark']</t>
  </si>
  <si>
    <t>Arnold, MO   (+2 others)</t>
  </si>
  <si>
    <t>Healthcare Data Analyst II</t>
  </si>
  <si>
    <t>Parallon</t>
  </si>
  <si>
    <t>Conversational Designer (Chatbots)</t>
  </si>
  <si>
    <t>['php']</t>
  </si>
  <si>
    <t>Staff Data Engineer (San Francisco, CA)</t>
  </si>
  <si>
    <t>['scala', 'java', 'python', 'nosql', 'dynamodb', 'aws', 'redshift', 'snowflake', 'gcp', 'azure', 'spark', 'kafka', 'hadoop', 'airflow', 'gdpr', 'kubernetes', 'docker']</t>
  </si>
  <si>
    <t>AML Data Analyst</t>
  </si>
  <si>
    <t>['sql', 'python', 'r', 'go', 'looker']</t>
  </si>
  <si>
    <t>Jr Software Engineer/Data Analyst - Duarte, CA</t>
  </si>
  <si>
    <t>Value Windows &amp; Doors</t>
  </si>
  <si>
    <t>['python', 'java', 'sql', 'sql server', 'windows', 'word', 'excel', 'powerpoint']</t>
  </si>
  <si>
    <t>Concourse Group</t>
  </si>
  <si>
    <t>['vba', 'sql', 'sql server', 'excel', 'spreadsheet', 'power bi', 'powerpoint', 'tableau', 'alteryx']</t>
  </si>
  <si>
    <t>Marchex Inc.</t>
  </si>
  <si>
    <t>['python', 'aws', 'gcp', 'tensorflow', 'pytorch', 'keras', 'pandas', 'numpy', 'docker', 'kubernetes']</t>
  </si>
  <si>
    <t>Idea Recruitment</t>
  </si>
  <si>
    <t>Job Juncture</t>
  </si>
  <si>
    <t>['python', 'r', 'jupyter', 'tableau']</t>
  </si>
  <si>
    <t>Fort Bragg, NC</t>
  </si>
  <si>
    <t>Techniweld USA</t>
  </si>
  <si>
    <t>['oracle', 'sheets']</t>
  </si>
  <si>
    <t>Data Scientist II (San Francisco, CA)</t>
  </si>
  <si>
    <t>Tubi TV</t>
  </si>
  <si>
    <t>PRIMUS GLOBAL SERVICES</t>
  </si>
  <si>
    <t>Administration for Children and Families</t>
  </si>
  <si>
    <t>Travel Risk and T&amp;E Data Analyst</t>
  </si>
  <si>
    <t>Jefferies</t>
  </si>
  <si>
    <t>['react', 'excel']</t>
  </si>
  <si>
    <t>Data Scientist (3-5 years experience)</t>
  </si>
  <si>
    <t>Datalab USA</t>
  </si>
  <si>
    <t>Entry/Junior Level Data Scientist/Python Programmer</t>
  </si>
  <si>
    <t>Data Science Intern - Summer 2023</t>
  </si>
  <si>
    <t>Paylocity</t>
  </si>
  <si>
    <t>['go', 'python', 'r', 'aws', 'azure', 'databricks', 'spark', 'spring']</t>
  </si>
  <si>
    <t>Data Product Manager</t>
  </si>
  <si>
    <t>['sql', 'gcp', 'tableau']</t>
  </si>
  <si>
    <t>Luxury Presence</t>
  </si>
  <si>
    <t>Sr. Data Analyst, Risk (REMOTE)</t>
  </si>
  <si>
    <t>CURO Financial Technologies Corporation</t>
  </si>
  <si>
    <t>['sql', 'sas', 'sas', 'python', 'r', 'snowflake', 'tableau', 'power bi', 'flow']</t>
  </si>
  <si>
    <t>['python', 'sql', 'snowflake', 'pyspark', 'airflow']</t>
  </si>
  <si>
    <t>Lugano, Switzerland</t>
  </si>
  <si>
    <t>['python', 'aws', 'tableau', 'git']</t>
  </si>
  <si>
    <t>TA Operations/Data Analyst</t>
  </si>
  <si>
    <t>Justworks, Inc.</t>
  </si>
  <si>
    <t>Sales Ops Data Analyst (Remote)</t>
  </si>
  <si>
    <t>CloudFlare</t>
  </si>
  <si>
    <t>['sql', 'bigquery', 'sheets', 'tableau']</t>
  </si>
  <si>
    <t>Data Scientist / AI Specialist</t>
  </si>
  <si>
    <t>Lead Data Scientist (Customer Insights) 1414276</t>
  </si>
  <si>
    <t>['go', 'python', 'r', 'sql', 'snowflake']</t>
  </si>
  <si>
    <t>Front end developer</t>
  </si>
  <si>
    <t>Leading Path</t>
  </si>
  <si>
    <t>Staff Data Scientist, Core (Manager) - Korea</t>
  </si>
  <si>
    <t>['python', 'r', 'sql', 'pandas', 'dplyr']</t>
  </si>
  <si>
    <t>Sr. Growth Marketing Data Scientist (NY)</t>
  </si>
  <si>
    <t>['r', 'python', 'sql', 'aws', 'pytorch', 'git']</t>
  </si>
  <si>
    <t>Mep engineer</t>
  </si>
  <si>
    <t>Agana Heights, Guam</t>
  </si>
  <si>
    <t>CBRE</t>
  </si>
  <si>
    <t>['sheets', 'word', 'excel', 'powerpoint']</t>
  </si>
  <si>
    <t>MRT Data Analyst</t>
  </si>
  <si>
    <t>Ceres, CA</t>
  </si>
  <si>
    <t>Telecare Corporation</t>
  </si>
  <si>
    <t>['assembly', 'c']</t>
  </si>
  <si>
    <t>Sr. Payroll Data Analyst</t>
  </si>
  <si>
    <t>Crescent Hotels and Resorts</t>
  </si>
  <si>
    <t>['c', 'excel', 'flow']</t>
  </si>
  <si>
    <t>Data Engineer - Data Platform</t>
  </si>
  <si>
    <t>Data Scientist, Analytics (Greater NYC Area, NY)</t>
  </si>
  <si>
    <t>Airtable</t>
  </si>
  <si>
    <t>['sql', 'r', 'python', 'airtable']</t>
  </si>
  <si>
    <t>IT Security / Data Analyst</t>
  </si>
  <si>
    <t>Chino, CA</t>
  </si>
  <si>
    <t>PrideStaff - Ontario, CA</t>
  </si>
  <si>
    <t>['python', 'java', 'sql', 'bigquery', 'snowflake', 'spark']</t>
  </si>
  <si>
    <t>Senior Associate, Data Science - People Analytics (East Bay, CA)</t>
  </si>
  <si>
    <t>Engineering Manager - Machine Learning</t>
  </si>
  <si>
    <t>['aws', 'gcp', 'databricks', 'tensorflow', 'pytorch', 'kafka']</t>
  </si>
  <si>
    <t>C3.ai, Inc.</t>
  </si>
  <si>
    <t>Computer Vision Engineer (m/w/d) Automotive</t>
  </si>
  <si>
    <t>['c++', 'python', 'pytorch']</t>
  </si>
  <si>
    <t>Staff Software Engineer (Miro AI)</t>
  </si>
  <si>
    <t>['javascript', 'java', 'azure', 'node.js', 'jira', 'asana', 'zoom', 'slack']</t>
  </si>
  <si>
    <t>Data Scientist Jobs in Atlanta</t>
  </si>
  <si>
    <t>Data Scientist and Technology Delivery manager - SVP  Tampa FL hybrid</t>
  </si>
  <si>
    <t>['r', 'python', 'sql', 'scala', 'java', 'c', 'matplotlib', 'tableau']</t>
  </si>
  <si>
    <t>Manager, Software Engineering (Machine Learning Team)</t>
  </si>
  <si>
    <t>['python', 'hadoop', 'spark', 'pytorch']</t>
  </si>
  <si>
    <t>JUNIOR BUSINESS ANALYST</t>
  </si>
  <si>
    <t>Alivia Health</t>
  </si>
  <si>
    <t>Supplier Diversity Data Analyst</t>
  </si>
  <si>
    <t>Massachusetts Bay Transportation Authority</t>
  </si>
  <si>
    <t>Theery</t>
  </si>
  <si>
    <t>['sql', 'python', 'r', 'dynamodb', 'snowflake', 'redshift', 'aws', 'spark', 'pandas', 'numpy', 'scikit-learn', 'tensorflow', 'pytorch', 'terraform', 'docker']</t>
  </si>
  <si>
    <t>City of Tucson</t>
  </si>
  <si>
    <t>ZeniMax Media Inc.</t>
  </si>
  <si>
    <t>Director, Data Engineering - Card Data &amp; Analytics (San Francisco, CA)</t>
  </si>
  <si>
    <t>Head of Data Engineering</t>
  </si>
  <si>
    <t>Senior Computer Vision Engineer</t>
  </si>
  <si>
    <t>Rapsodo</t>
  </si>
  <si>
    <t>['python', 'opencv']</t>
  </si>
  <si>
    <t>Senior Data Migration Analyst</t>
  </si>
  <si>
    <t>FD Technologies</t>
  </si>
  <si>
    <t>['vba', 'sql', 'c++', 'python', 'unix']</t>
  </si>
  <si>
    <t>Data Scientist (Raleigh, NC or Remote)</t>
  </si>
  <si>
    <t>['sql', 'c#', 'c++', 'python', 'excel']</t>
  </si>
  <si>
    <t>Principal data scientist</t>
  </si>
  <si>
    <t>['python', 'r', 'c#', 'c++', 'java', 'go', 'azure', 'databricks', 'gcp', 'aws', 'spark']</t>
  </si>
  <si>
    <t>Principal Data Scientist - Fintech Lending/Capital (Remote)</t>
  </si>
  <si>
    <t>Nuclear Monitoring Data Analyst</t>
  </si>
  <si>
    <t>General Dynamics Mission Systems, Inc</t>
  </si>
  <si>
    <t>['c++', 'java', 'python', 'sql', 'bash', 'javascript', 'linux', 'unix']</t>
  </si>
  <si>
    <t>Naval Facilities Engineering Systems Command</t>
  </si>
  <si>
    <t>Principal data engineer</t>
  </si>
  <si>
    <t>Jobs for Humanity</t>
  </si>
  <si>
    <t>['java', 'scala', 'python', 'nosql', 'sql', 'shell', 'dynamodb', 'mysql', 'redis', 'snowflake', 'aws', 'azure', 'redshift', 'hadoop', 'kafka', 'spark', 'unix', 'linux']</t>
  </si>
  <si>
    <t>['scala', 'sql', 'python', 'databricks', 'spark', 'kafka']</t>
  </si>
  <si>
    <t>Principal Data Scientist, Knowledge Graphs</t>
  </si>
  <si>
    <t>Fixity Technologies</t>
  </si>
  <si>
    <t>['java', 'scala', 'python', 'sql', 'nosql', 'redshift', 'spark']</t>
  </si>
  <si>
    <t>South Jakarta, South Jakarta City, Jakarta, Indonesia</t>
  </si>
  <si>
    <t>Consultant* – Data Engineering und Data Architecture</t>
  </si>
  <si>
    <t>Data Science, Director - Messenger Product Foundation</t>
  </si>
  <si>
    <t>Analyst, Customer Base Analytics (Greater NYC Area, NY)</t>
  </si>
  <si>
    <t>['python', 'r', 'sql', 'nosql', 'pandas', 'numpy', 'matplotlib', 'seaborn', 'jupyter', 'excel']</t>
  </si>
  <si>
    <t>Power BI Data Visualization and Reporting</t>
  </si>
  <si>
    <t>Kefar Sava, Israel</t>
  </si>
  <si>
    <t>Senior OCX Insight Analyst</t>
  </si>
  <si>
    <t>Contact Energy</t>
  </si>
  <si>
    <t>Grand Junction, CO</t>
  </si>
  <si>
    <t>Destinations International.</t>
  </si>
  <si>
    <t>TekWissen ®</t>
  </si>
  <si>
    <t>mroads</t>
  </si>
  <si>
    <t>['mysql', 'snowflake']</t>
  </si>
  <si>
    <t>Data Scientist - Ads Measurement</t>
  </si>
  <si>
    <t>['python', 'sql', 'azure', 'gcp', 'tensorflow', 'hadoop', 'spark', 'pyspark', 'tableau']</t>
  </si>
  <si>
    <t>Software Engineer, Data Ingestion</t>
  </si>
  <si>
    <t>['java', 'c#', 'python', 'aws', 'gcp', 'azure', 'kafka', 'node.js', 'linux', 'docker', 'kubernetes', 'git']</t>
  </si>
  <si>
    <t>Data governance analyst</t>
  </si>
  <si>
    <t>['aws', 'tableau', 'power bi', 'qlik']</t>
  </si>
  <si>
    <t>Lead Data Scientist (P3436).</t>
  </si>
  <si>
    <t>['python', 'aws', 'hadoop', 'spark', 'pyspark', 'airflow']</t>
  </si>
  <si>
    <t>['python', 'r', 'sql', 'sas', 'sas', 'aws', 'gcp', 'azure']</t>
  </si>
  <si>
    <t>HED Data Analyst</t>
  </si>
  <si>
    <t>State of New Mexico</t>
  </si>
  <si>
    <t>Data Engineer / Informatica Engineer</t>
  </si>
  <si>
    <t>Comtec</t>
  </si>
  <si>
    <t>['sql', 'python', 'r', 'aws', 'redshift', 'spark', 'kafka', 'hadoop']</t>
  </si>
  <si>
    <t>Senior Data Engineer, Data Engineering</t>
  </si>
  <si>
    <t>Data Scientist II, Fraud, Waste &amp; Abuse (Remote)</t>
  </si>
  <si>
    <t>Sr BI Analytics Developer</t>
  </si>
  <si>
    <t>OSTechnical</t>
  </si>
  <si>
    <t>['sql', 'go', 'oracle', 'tableau', 'power bi', 'alteryx']</t>
  </si>
  <si>
    <t>Underdog Fantasy</t>
  </si>
  <si>
    <t>['python', 'r', 'scikit-learn', 'keras', 'pytorch', 'tensorflow']</t>
  </si>
  <si>
    <t>Data Analyst (Dallas/Fort Worth Candidates Only. No Sponsorship...</t>
  </si>
  <si>
    <t>['sql', 'ssis', 'ssrs', 'excel']</t>
  </si>
  <si>
    <t>Monitoring, Evaluation, Learning/Data Science Specialist</t>
  </si>
  <si>
    <t>DAI</t>
  </si>
  <si>
    <t>['r', 'python', 'power bi', 'tableau']</t>
  </si>
  <si>
    <t>Staff Machine Learning Engineer - Ads</t>
  </si>
  <si>
    <t>Federal Retirement Thrift Investment Board</t>
  </si>
  <si>
    <t>['python', 'r', 'sql', 'power bi', 'tableau', 'excel']</t>
  </si>
  <si>
    <t>Senior Data Scientist (Chicago, IL)</t>
  </si>
  <si>
    <t>['sql', 'python', 'r', 'mongodb', 'mongodb', 'tableau']</t>
  </si>
  <si>
    <t>Manager data science</t>
  </si>
  <si>
    <t>Deep Learning Compiler Engineer II, AWS Neuron, Annapurna Labs</t>
  </si>
  <si>
    <t>['aws', 'tensorflow', 'pytorch', 'mxnet', 'flow']</t>
  </si>
  <si>
    <t>['c++', 'java', 'python', 'sql', 'scala', 'nosql', 'mongodb', 'mongodb', 'shell', 'cassandra', 'mysql', 'aws', 'azure', 'databricks', 'redshift', 'snowflake', 'spark', 'hadoop', 'kafka', 'unix', 'linux']</t>
  </si>
  <si>
    <t>Data Analyst, B2C Marketing Analytics &amp; Insights (Experienced...</t>
  </si>
  <si>
    <t>Michelin</t>
  </si>
  <si>
    <t>['sql', 'azure', 'power bi', 'microstrategy']</t>
  </si>
  <si>
    <t>Sr Python Developer, Data Science</t>
  </si>
  <si>
    <t>Atorus</t>
  </si>
  <si>
    <t>Jr Java Programmer /data analyst /Data scientist/ Machine learning...</t>
  </si>
  <si>
    <t>Data Analyst, Real World Evidence</t>
  </si>
  <si>
    <t>Arity- Geospatial Data Scientist Expert - Remote</t>
  </si>
  <si>
    <t>Arity</t>
  </si>
  <si>
    <t>Senior Principal Data Scientist - Remote</t>
  </si>
  <si>
    <t>['sql', 'python', 'no-sql', 'snowflake', 'aws', 'gcp', 'airflow']</t>
  </si>
  <si>
    <t>Entry Level Programmer/Data Scientist/Analyst/Engineer</t>
  </si>
  <si>
    <t>['sql', 'go', 'oracle']</t>
  </si>
  <si>
    <t>Knowledge Management Data Specialist</t>
  </si>
  <si>
    <t>['sql', 'python', 'mysql', 'looker', 'excel', 'jira', 'confluence']</t>
  </si>
  <si>
    <t>SIU Data Analyst (Hybrid Work Options)</t>
  </si>
  <si>
    <t>Shelter Insurance</t>
  </si>
  <si>
    <t>['sas', 'sas', 'sql', 'excel', 'ms access']</t>
  </si>
  <si>
    <t>SSI People</t>
  </si>
  <si>
    <t>Quality analyst</t>
  </si>
  <si>
    <t>Senior Data Engineer | Central BI &amp; Analytics</t>
  </si>
  <si>
    <t>Lyst</t>
  </si>
  <si>
    <t>['c', 'python', 'sql', 'go', 'aws', 'snowflake', 'looker', 'docker', 'terraform', 'github', 'git']</t>
  </si>
  <si>
    <t>jr Java software programmer/Data Analyst/Data Scientists/Machine...</t>
  </si>
  <si>
    <t>['sql', 'python', 'hadoop', 'spark', 'express', 'tableau']</t>
  </si>
  <si>
    <t>Rockstar Games New York &amp; New England</t>
  </si>
  <si>
    <t>['sql', 't-sql', 'python', 'scala', 'java', 'shell', 'cassandra', 'snowflake', 'azure', 'databricks', 'kafka', 'spark', 'hadoop', 'airflow', 'scikit-learn', 'jupyter', 'linux']</t>
  </si>
  <si>
    <t>Senior Data Scientist- Search and Recommendation</t>
  </si>
  <si>
    <t>['sql', 'tensorflow']</t>
  </si>
  <si>
    <t>['python', 'databricks', 'azure', 'snowflake', 'hadoop', 'tensorflow', 'keras', 'tableau', 'git']</t>
  </si>
  <si>
    <t>Staff Data Scientist, Ads Measurement ML (Remote)</t>
  </si>
  <si>
    <t>Data science advisor</t>
  </si>
  <si>
    <t>Engie</t>
  </si>
  <si>
    <t>['dart', 'vba', 'sql', 'python', 'azure', 'power bi', 'sap']</t>
  </si>
  <si>
    <t>Data Engineer (no C2C)</t>
  </si>
  <si>
    <t>['sql', 'powershell', 'sql server', 'azure', 'databricks', 'power bi', 'ssis', 'flow']</t>
  </si>
  <si>
    <t>['aws', 'pytorch', 'tensorflow']</t>
  </si>
  <si>
    <t>Data Engineer Snowflake - Onsite in Puerto Rico</t>
  </si>
  <si>
    <t>['sql', 't-sql', 'python', 'scala', 'java', 'snowflake', 'aws', 'gcp', 'azure', 'spark', 'tableau', 'power bi']</t>
  </si>
  <si>
    <t>Commercial analyst</t>
  </si>
  <si>
    <t>Mountain Park, GA</t>
  </si>
  <si>
    <t>Director of Security Analytics Products / Lead Data Scientist</t>
  </si>
  <si>
    <t>['python', 'java', 'golang', 'c++', 'sql']</t>
  </si>
  <si>
    <t>Data Engineer (Wayne, PA)</t>
  </si>
  <si>
    <t>['sql', 'python', 'snowflake', 'aws', 'azure', 'unix']</t>
  </si>
  <si>
    <t>Senior Analyst</t>
  </si>
  <si>
    <t>MediaAlpha</t>
  </si>
  <si>
    <t>['sql', 'python', 'r', 'airflow', 'excel']</t>
  </si>
  <si>
    <t>HyreCar</t>
  </si>
  <si>
    <t>['sql', 'python', 'r', 'databricks', 'spark', 'jupyter', 'tableau']</t>
  </si>
  <si>
    <t>['sql', 'tableau', 'excel', 'word', 'powerpoint', 'outlook']</t>
  </si>
  <si>
    <t>['scala', 'bash', 'java', 'python', 'elasticsearch', 'azure', 'spark', 'hadoop', 'git', 'jenkins', 'ansible', 'chef', 'puppet', 'docker']</t>
  </si>
  <si>
    <t>CNA Insurance</t>
  </si>
  <si>
    <t>['go', 'python', 'sql', 'java', 'bigquery', 'aws', 'redshift', 'gcp', 'spark']</t>
  </si>
  <si>
    <t>Senior Data Engineer, Seller Experience (San Francisco, CA)</t>
  </si>
  <si>
    <t>['sql', 'python', 'c', 'go', 'snowflake', 'redshift', 'azure', 'airflow', 'looker', 'flow']</t>
  </si>
  <si>
    <t>['python', 'java', 'scala', 'c', 'aws', 'hadoop', 'spark', 'kafka', 'atlassian']</t>
  </si>
  <si>
    <t>Sales Ops Data Analyst (Austin, TX or Remote)</t>
  </si>
  <si>
    <t>Data Scientist, Customer Identity &amp; Access Management (Atlanta, GA...</t>
  </si>
  <si>
    <t>Gusto, Inc.</t>
  </si>
  <si>
    <t>Merchandise Data Analyst</t>
  </si>
  <si>
    <t>Cannify - Mahshan LLC.</t>
  </si>
  <si>
    <t>Data Scientist, Python (Top Secret) - 1001</t>
  </si>
  <si>
    <t>Reinventing Geospatial, Inc. (RGi)</t>
  </si>
  <si>
    <t>['python', 'sql', 'elasticsearch', 'aws', 'hadoop', 'kafka', 'spark', 'tableau']</t>
  </si>
  <si>
    <t>C4ADS</t>
  </si>
  <si>
    <t>['python', 'r', 'sql', 'nosql', 'aws', 'pandas', 'numpy', 'tidyverse', 'spark', 'hadoop', 'git', 'docker', 'kubernetes']</t>
  </si>
  <si>
    <t>The City University of New York (CUNY)</t>
  </si>
  <si>
    <t>Research Data Analyst II (JC-397661)</t>
  </si>
  <si>
    <t>Caltrans - CA Dept. of Transportation</t>
  </si>
  <si>
    <t>['sql', 'php', 'html', 'visual basic', 'nosql', 'python', 'java', 'c++', 'sql server', 'mysql', 'oracle', 'azure', 'tableau', 'power bi', 'word', 'excel', 'outlook', 'flow']</t>
  </si>
  <si>
    <t>Senior Data Scientist (Austin, TX)</t>
  </si>
  <si>
    <t>['python', 'r', 'sql', 'express']</t>
  </si>
  <si>
    <t>Data Analyst, Senior (Travel Demand Modeling)</t>
  </si>
  <si>
    <t>SQL Data Analyst Jobs</t>
  </si>
  <si>
    <t>CipherStaff</t>
  </si>
  <si>
    <t>Data Analytics Developer/Power BI Developer</t>
  </si>
  <si>
    <t>['sql', 'sql server', 'power bi', 'dax', 'ssis', 'ssrs']</t>
  </si>
  <si>
    <t>['sql', 'python', 'numpy', 'pandas', 'scikit-learn']</t>
  </si>
  <si>
    <t>Sr Data Scientist - Remote</t>
  </si>
  <si>
    <t>['python', 'sas', 'sas', 't-sql', 'r', 'databricks', 'snowflake', 'spark', 'tableau', 'git']</t>
  </si>
  <si>
    <t>Vice President (VP) of Technology  Data Science and Software...</t>
  </si>
  <si>
    <t>Theoria Medical</t>
  </si>
  <si>
    <t>['sql', 'mysql', 'aws']</t>
  </si>
  <si>
    <t>Data Scientist/Senior Data Scientist, Insights &amp; Analytics</t>
  </si>
  <si>
    <t>['sql', 'python', 'r', 'julia', 'aws', 'azure', 'tensorflow', 'pytorch']</t>
  </si>
  <si>
    <t>Department Of The Army</t>
  </si>
  <si>
    <t>Quick project for Heap.io Engagement Analytics (Project)</t>
  </si>
  <si>
    <t>YesChef</t>
  </si>
  <si>
    <t>TransAmerica</t>
  </si>
  <si>
    <t>['python', 'sql', 'go', 'tableau', 'power bi', 'excel']</t>
  </si>
  <si>
    <t>Fraud analyst</t>
  </si>
  <si>
    <t>Data Governance Analyst (no C2C) Miami or St. Petersburg Florida ONLY</t>
  </si>
  <si>
    <t>['sql', 'azure', 'power bi', 'excel']</t>
  </si>
  <si>
    <t>Mattress Firm</t>
  </si>
  <si>
    <t>['r', 'python', 'express']</t>
  </si>
  <si>
    <t>['sql', 'sas', 'sas', 'r', 'python', 'vba', 'go', 'power bi', 'tableau', 'github']</t>
  </si>
  <si>
    <t>Zayo</t>
  </si>
  <si>
    <t>['sql', 'python', 'azure', 'snowflake', 'hadoop', 'spark', 'git']</t>
  </si>
  <si>
    <t>Scientist machine learning</t>
  </si>
  <si>
    <t>['r', 'sas', 'sas', 'python', 'splunk', 'power bi']</t>
  </si>
  <si>
    <t>Technical Solutions Engineer, Data</t>
  </si>
  <si>
    <t>['javascript', 'python', 'java', 'sql', 'azure', 'express']</t>
  </si>
  <si>
    <t>Information Management Analyst I (Mid-level) (San Antonio, TX)</t>
  </si>
  <si>
    <t>['sql', 'python', 'tableau', 'jira']</t>
  </si>
  <si>
    <t>Principal Data Engineer - SQL / Python - Premier Sports ...</t>
  </si>
  <si>
    <t>['sql', 'python', 'bigquery', 'gcp', 'aws', 'airflow', 'docker', 'kubernetes', 'jenkins', 'ansible', 'terraform']</t>
  </si>
  <si>
    <t>['go', 'sql', 'snowflake', 'bigquery', 'tableau']</t>
  </si>
  <si>
    <t>Manager, Data Science - NLP (Greater NYC Area, NY)</t>
  </si>
  <si>
    <t>Senior Business Intelligence Developer</t>
  </si>
  <si>
    <t>VavaCars</t>
  </si>
  <si>
    <t>['sql', 'sql server', 'azure', 'bigquery', 'ssis', 'power bi']</t>
  </si>
  <si>
    <t>['python', 'sql', 'databricks', 'azure', 'aws', 'spark', 'ssis', 'ssrs', 'tableau', 'power bi']</t>
  </si>
  <si>
    <t>Research Assistant II-Data Analyst</t>
  </si>
  <si>
    <t>['matlab', 'linux']</t>
  </si>
  <si>
    <t>Analyst III, Growth (Chicago, IL)</t>
  </si>
  <si>
    <t>Remote Data Analyst Consultant</t>
  </si>
  <si>
    <t>Rijswijk, Netherlands</t>
  </si>
  <si>
    <t>Helin</t>
  </si>
  <si>
    <t>['python', 'sql', 'nosql', 'postgresql', 'spark', 'kafka', 'linux', 'excel', 'docker', 'kubernetes']</t>
  </si>
  <si>
    <t>Vantage Elevation</t>
  </si>
  <si>
    <t>['sql', 'excel', 'powerpoint', 'visio']</t>
  </si>
  <si>
    <t>Kampala, Uganda</t>
  </si>
  <si>
    <t>Uganda</t>
  </si>
  <si>
    <t>Management Sciences for Health (MSH)</t>
  </si>
  <si>
    <t>['python', 'r', 'power bi']</t>
  </si>
  <si>
    <t>Bay Systems</t>
  </si>
  <si>
    <t>['sql', 'sql server', 'windows', 'excel', 'ssrs']</t>
  </si>
  <si>
    <t>Data Analyst (Lending Operations)</t>
  </si>
  <si>
    <t>Hanford, CA</t>
  </si>
  <si>
    <t>Express Employment Professionals</t>
  </si>
  <si>
    <t>COOP - Senior Data Analyst</t>
  </si>
  <si>
    <t>['sql', 'python', 'r', 'bigquery', 'gcp', 'tableau']</t>
  </si>
  <si>
    <t>Regional Insight Analyst, CRM &amp; Loyalty</t>
  </si>
  <si>
    <t>['go', 'sas', 'sas', 'sql', 'tableau']</t>
  </si>
  <si>
    <t>Data Analyst, Data Enablement</t>
  </si>
  <si>
    <t>block</t>
  </si>
  <si>
    <t>['sql', 'python', 'r', 'c', 'go', 'snowflake', 'gcp', 'airflow', 'excel', 'tableau']</t>
  </si>
  <si>
    <t>Junior data scientist</t>
  </si>
  <si>
    <t>Admissions Operations Analyst</t>
  </si>
  <si>
    <t>Rocky Mountain College of Art + Design</t>
  </si>
  <si>
    <t>['tableau', 'word', 'powerpoint', 'excel', 'outlook']</t>
  </si>
  <si>
    <t>Senior Staff Data Scientist (Remote)</t>
  </si>
  <si>
    <t>Veeva</t>
  </si>
  <si>
    <t>['sql', 'python', 'r', 'excel', 'tableau', 'jira', 'confluence']</t>
  </si>
  <si>
    <t>['python', 'r', 'sql', 'tensorflow', 'tableau', 'power bi']</t>
  </si>
  <si>
    <t>Volunteers of America of Pennsylvania</t>
  </si>
  <si>
    <t>['mysql', 'power bi', 'tableau', 'spreadsheet', 'excel']</t>
  </si>
  <si>
    <t>Ellipse Analytics</t>
  </si>
  <si>
    <t>['python', 'c++', 'numpy', 'pandas']</t>
  </si>
  <si>
    <t>Federal - Mathematics &amp; Statistics Student Trainee (Data Scientist)</t>
  </si>
  <si>
    <t>Spatial Data Analyst</t>
  </si>
  <si>
    <t>Cushman &amp; Wakefield</t>
  </si>
  <si>
    <t>['sheets', 'excel', 'word', 'powerpoint']</t>
  </si>
  <si>
    <t>Financial Analyst/Auditor</t>
  </si>
  <si>
    <t>Signature Healthcare Services</t>
  </si>
  <si>
    <t>Jacksonville</t>
  </si>
  <si>
    <t>['ruby', 'ruby', 'java', 'python', 'mongodb', 'mongodb', 'ruby on rails']</t>
  </si>
  <si>
    <t>Data Scientist Senior DA</t>
  </si>
  <si>
    <t>['r', 'python', 'sql', 'aws', 'pyspark', 'spark', 'hadoop', 'linux']</t>
  </si>
  <si>
    <t>UKG - Ultimate Kronos Group</t>
  </si>
  <si>
    <t>['sql', 'sql server', 'mysql', 'azure', 'sharepoint', 'power bi', 'visio', 'excel', 'ms access', 'cognos', 'smartsheet']</t>
  </si>
  <si>
    <t>Intern, Data Scientist</t>
  </si>
  <si>
    <t>['python', 'sql', 'looker', 'tableau']</t>
  </si>
  <si>
    <t>Data analyst remote</t>
  </si>
  <si>
    <t>['python', 'snowflake', 'excel', 'alteryx', 'tableau', 'power bi']</t>
  </si>
  <si>
    <t>['sql', 'python', 'r', 'sas', 'sas', 'jupyter', 'qlik', 'tableau']</t>
  </si>
  <si>
    <t>Senior Applied Scientist I</t>
  </si>
  <si>
    <t>['scala', 'spark', 'airflow', 'git', 'docker']</t>
  </si>
  <si>
    <t>Data Product Manager Finance</t>
  </si>
  <si>
    <t>Data Scientist, Product Analytics (Greater NYC Area, NY)</t>
  </si>
  <si>
    <t>Senior Data Scientist (31-21423)</t>
  </si>
  <si>
    <t>Freedom Consulting Group</t>
  </si>
  <si>
    <t>['python', 'r', 'c++', 'sql', 'aws', 'spark', 'hadoop']</t>
  </si>
  <si>
    <t>Data Scientist (HDIP) - Remote</t>
  </si>
  <si>
    <t>['python', 'r', 'sql', 'sas', 'sas', 'aws', 'jupyter', 'tensorflow', 'kafka', 'spark', 'hadoop', 'spss']</t>
  </si>
  <si>
    <t>HR data analyst</t>
  </si>
  <si>
    <t>SHI GmbH</t>
  </si>
  <si>
    <t>['vba', 'visual basic', 'excel', 'power bi', 'sharepoint']</t>
  </si>
  <si>
    <t>Full Stack Developer (AI)</t>
  </si>
  <si>
    <t>['python', 'java', 'javascript', 'html', 'css', 'sql', 'nosql', 'mongodb', 'mongodb', 'tensorflow', 'keras', 'pytorch', 'react', 'angular', 'vue']</t>
  </si>
  <si>
    <t>Data Engineer (Python) - Payments</t>
  </si>
  <si>
    <t>['python', 'c#', 'sql', 'azure', 'git']</t>
  </si>
  <si>
    <t>Software Data Engineer, Java</t>
  </si>
  <si>
    <t>['python', 'java', 'sql', 'aws', 'redshift', 'snowflake', 'spark', 'kafka']</t>
  </si>
  <si>
    <t>Security Engineer DLP</t>
  </si>
  <si>
    <t>['windows', 'splunk']</t>
  </si>
  <si>
    <t>Data Scientist, Analytics</t>
  </si>
  <si>
    <t>Senior Research Analyst - LNG Short Term</t>
  </si>
  <si>
    <t>['python', 'outlook', 'excel']</t>
  </si>
  <si>
    <t>Senior Big Data Engineer (AWS+Python+Hadoop)</t>
  </si>
  <si>
    <t>['python', 'java', 'scala', 'aws', 'redshift', 'databricks', 'snowflake', 'hadoop', 'spark', 'pyspark', 'jira']</t>
  </si>
  <si>
    <t>Data Scientist, Senior (Washington DC)</t>
  </si>
  <si>
    <t>['r', 'python', 'java', 'scala', 'sql', 'tensorflow', 'pytorch']</t>
  </si>
  <si>
    <t>Hospitality Operations Analyst</t>
  </si>
  <si>
    <t>Goodwin Recruiting</t>
  </si>
  <si>
    <t>['sql', 'excel', 'powerpoint', 'outlook']</t>
  </si>
  <si>
    <t>Summer 2023 Intern- Data Science (AI/ML) Intern</t>
  </si>
  <si>
    <t>Iron Mountain Inc.</t>
  </si>
  <si>
    <t>['python', 'java', 'c++', 'c#', 'sql']</t>
  </si>
  <si>
    <t>Data Scientist/ Sr. Data Scientist Colgate-Palmolive - Topeka, KS...</t>
  </si>
  <si>
    <t>Nutrition 2018</t>
  </si>
  <si>
    <t>['python', 'javascript', 'oracle', 'github']</t>
  </si>
  <si>
    <t>CCBHC Data Analyst (Grant Funded Position)</t>
  </si>
  <si>
    <t>['sql', 'crystal', 'html', 'excel']</t>
  </si>
  <si>
    <t>Data support analyst</t>
  </si>
  <si>
    <t>University of Exeter</t>
  </si>
  <si>
    <t>Cogent Infotech.</t>
  </si>
  <si>
    <t>['sql', 'python', 'numpy', 'pandas', 'seaborn', 'matplotlib', 'excel', 'alteryx', 'tableau']</t>
  </si>
  <si>
    <t>Carmel Partners Management, LLC</t>
  </si>
  <si>
    <t>TOP SECRET Sr. Data Analyst</t>
  </si>
  <si>
    <t>Perth WA, Australia</t>
  </si>
  <si>
    <t>Family Zone</t>
  </si>
  <si>
    <t>['sql', 'java', 'python', 'bigquery', 'azure', 'docker', 'kubernetes']</t>
  </si>
  <si>
    <t>Senior Data Analyst (Flex Location)</t>
  </si>
  <si>
    <t>Data Analyst- Power BI (Remote)</t>
  </si>
  <si>
    <t>HighGround</t>
  </si>
  <si>
    <t>['sql', 'azure', 'spreadsheet', 'excel']</t>
  </si>
  <si>
    <t>Data Scientist Graduate Intern To Develop ML Pipeline</t>
  </si>
  <si>
    <t>East Lansing</t>
  </si>
  <si>
    <t>Data Engineer | 4 to 9 Years | Bangalore &amp; Pune</t>
  </si>
  <si>
    <t>One Medical</t>
  </si>
  <si>
    <t>['python', 'sql', 'redshift', 'snowflake', 'aws', 'spark', 'airflow', 'pyspark', 'tableau', 'looker']</t>
  </si>
  <si>
    <t>Defense Acquisition Support Services LLC</t>
  </si>
  <si>
    <t>Data Analyst (Onsite in Las Vegas)</t>
  </si>
  <si>
    <t>['sql', 'python', 'r', 'aws', 'power bi', 'tableau', 'looker']</t>
  </si>
  <si>
    <t>['sql', 'redshift', 'aws', 'oracle', 'airflow', 'spark', 'kafka', 'tableau', 'power bi', 'kubernetes']</t>
  </si>
  <si>
    <t>Montgomery County, MD</t>
  </si>
  <si>
    <t>Big Data Architect</t>
  </si>
  <si>
    <t>['python', 'r', 'java', 'scala', 'cassandra', 'databricks', 'aws', 'azure', 'gcp', 'spark', 'hadoop', 'excel', 'unify']</t>
  </si>
  <si>
    <t>Data Analyst - ggplot2, R, SQL, Python- Remote</t>
  </si>
  <si>
    <t>['r', 'python', 'sql', 'ggplot2', 'word']</t>
  </si>
  <si>
    <t>Analyst remote</t>
  </si>
  <si>
    <t>Health Services Advisory Group, Inc.</t>
  </si>
  <si>
    <t>['sas', 'sas', 'tableau', 'word', 'excel']</t>
  </si>
  <si>
    <t>['excel', 'terminal']</t>
  </si>
  <si>
    <t>BI Business Analytics and Process Engineer - Remote</t>
  </si>
  <si>
    <t>['sql', 'microstrategy', 'power bi', 'tableau', 'excel', 'flow']</t>
  </si>
  <si>
    <t>Joliet, IL</t>
  </si>
  <si>
    <t>Data Science Engineer 5</t>
  </si>
  <si>
    <t>['python', 'sql', 'r', 'pandas', 'numpy', 'tensorflow', 'pytorch']</t>
  </si>
  <si>
    <t>JPMorgan Chase</t>
  </si>
  <si>
    <t>['java', 'python', 'oracle', 'spark', 'pandas', 'scikit-learn', 'git', 'jenkins', 'docker']</t>
  </si>
  <si>
    <t>Calhoun International</t>
  </si>
  <si>
    <t>Asst Mgr - Revenue Growth Management Data Scientist (Greater NYC...</t>
  </si>
  <si>
    <t>Berkeley Heights, NJ</t>
  </si>
  <si>
    <t>L’Oréal</t>
  </si>
  <si>
    <t>['python', 'r', 'sql', 'html', 'css', 'javascript', 'numpy', 'pandas', 'scikit-learn', 'tidyverse', 'ggplot2', 'matplotlib']</t>
  </si>
  <si>
    <t>Sales Operation Data Quality Analyst</t>
  </si>
  <si>
    <t>Senior Institutional Research Data Analyst</t>
  </si>
  <si>
    <t>['python', 'java', 'scala', 'nosql', 'sql', 'mongo', 'shell', 'mysql', 'cassandra', 'aws', 'azure', 'redshift', 'snowflake', 'hadoop', 'kafka', 'spark', 'unix', 'linux']</t>
  </si>
  <si>
    <t>Data Analyst-Programmer</t>
  </si>
  <si>
    <t>Data Center Agency</t>
  </si>
  <si>
    <t>['sql', 'vba', 'crystal', 'ms access', 'excel', 'tableau', 'ssrs']</t>
  </si>
  <si>
    <t>OPN Healthcare</t>
  </si>
  <si>
    <t>['sql', 'python', 'r', 'sql server', 'excel', 'powerpoint', 'word']</t>
  </si>
  <si>
    <t>['r', 'python', 'matlab', 'sql', 'tableau']</t>
  </si>
  <si>
    <t>Manager, Risk Data Science</t>
  </si>
  <si>
    <t>Precision Solutions</t>
  </si>
  <si>
    <t>Sr. Data Scientist - Data Analytics and Tools (Phoenix, AZ)</t>
  </si>
  <si>
    <t>['python', 'r', 'sql', 'hadoop', 'spark', 'kafka', 'phoenix', 'linux', 'yarn']</t>
  </si>
  <si>
    <t>['sql', 'r', 'azure', 'qlik', 'jira']</t>
  </si>
  <si>
    <t>Growth Data Scientist (Statistical modelling)</t>
  </si>
  <si>
    <t>Crypto.com</t>
  </si>
  <si>
    <t>['sql', 'python', 'r', 'sas', 'sas', 'looker', 'power bi', 'tableau']</t>
  </si>
  <si>
    <t>['sas', 'sas', 'sql', 'python', 'excel', 'tableau']</t>
  </si>
  <si>
    <t>Principal Healthcare Data Analyst</t>
  </si>
  <si>
    <t>['sql', 'java', 'hadoop', 'spark', 'power bi', 'tableau', 'microstrategy']</t>
  </si>
  <si>
    <t>Data Scientist I/II - Lab Analytics Discovery</t>
  </si>
  <si>
    <t>Metagenomi</t>
  </si>
  <si>
    <t>['python', 'sql', 'nosql', 'aws', 'plotly', 'seaborn', 'matplotlib', 'docker']</t>
  </si>
  <si>
    <t>Data Scientist, Credit Risk (San Francisco, CA)</t>
  </si>
  <si>
    <t>Gametime</t>
  </si>
  <si>
    <t>TIGI HR Solution PVT. LTD.</t>
  </si>
  <si>
    <t>['python', 'r', 'keras', 'tensorflow', 'pytorch', 'hadoop', 'terraform', 'ansible', 'jenkins']</t>
  </si>
  <si>
    <t>Lead data engineer</t>
  </si>
  <si>
    <t>['java', 'scala', 'python', 'nosql', 'aws', 'azure', 'unix', 'linux']</t>
  </si>
  <si>
    <t>Lifeforce: Data Analyst (Remote)</t>
  </si>
  <si>
    <t>M13</t>
  </si>
  <si>
    <t>Senior Fraud Data Scientist/ Analyst (Bangkok based, relocation...</t>
  </si>
  <si>
    <t>['sql', 'r', 'python', 'scala', 'pandas', 'tableau']</t>
  </si>
  <si>
    <t>Creative Capital Solutions</t>
  </si>
  <si>
    <t>Data Analyst, Customer Success (Chicago, IL or Remote)</t>
  </si>
  <si>
    <t>['sql', 'python', 'c', 'go', 'looker', 'tableau', 'flow']</t>
  </si>
  <si>
    <t>Abell, MD</t>
  </si>
  <si>
    <t>['python', 'elasticsearch', 'windows', 'linux', 'ansible', 'kubernetes', 'atlassian', 'gitlab', 'jira', 'confluence']</t>
  </si>
  <si>
    <t>Director Level - Product Management - Data Science</t>
  </si>
  <si>
    <t>Teramind</t>
  </si>
  <si>
    <t>['aws', 'azure', 'tensorflow', 'keras', 'pytorch', 'scikit-learn', 'datarobot']</t>
  </si>
  <si>
    <t>Software Developer / Senior Analyst</t>
  </si>
  <si>
    <t>Direct Relief</t>
  </si>
  <si>
    <t>['sql', 'c#', 'python', 'sql server', 'qlik', 'sap', 'sharepoint']</t>
  </si>
  <si>
    <t>Data science</t>
  </si>
  <si>
    <t>Regis University</t>
  </si>
  <si>
    <t>SAP Master Data Analyst</t>
  </si>
  <si>
    <t>['t-sql', 'python', 'c#', 'javascript', 'sql', 'asp.net', 'jquery', 'power bi']</t>
  </si>
  <si>
    <t>Geneva, IL</t>
  </si>
  <si>
    <t>Kane County Government</t>
  </si>
  <si>
    <t>['sql', 'sql server', 'excel', 'power bi', 'ssrs', 'dax']</t>
  </si>
  <si>
    <t>Manager of Data Science - Global Banking</t>
  </si>
  <si>
    <t>['nosql', 'azure', 'gcp', 'snowflake', 'aws', 'databricks', 'spark', 'hadoop', 'kafka', 'airflow']</t>
  </si>
  <si>
    <t>Sequoia Applied Technologies</t>
  </si>
  <si>
    <t>Jellyfish</t>
  </si>
  <si>
    <t>['java', 'sql', 'sql server', 'excel', 'sheets', 'power bi', 'tableau', 'alteryx', 'flow']</t>
  </si>
  <si>
    <t>Sr-level Data Analyst/Engineer</t>
  </si>
  <si>
    <t>['assembly', 'python', 'aws', 'azure', 'pandas', 'matplotlib', 'jupyter']</t>
  </si>
  <si>
    <t>Social Model Recovery Systems</t>
  </si>
  <si>
    <t>DeepIntent</t>
  </si>
  <si>
    <t>['sql', 'r', 'excel', 'powerpoint']</t>
  </si>
  <si>
    <t>Liftoff Mobile Inc.</t>
  </si>
  <si>
    <t>['python', 'java', 'scala', 'sql', 'nosql']</t>
  </si>
  <si>
    <t>Director, Data Engineering - Card Data &amp; Analytics (Chicago, IL)</t>
  </si>
  <si>
    <t>Data Analyst Lead (Utility Benchmarking)</t>
  </si>
  <si>
    <t>(Senior) Data Analyst, Support domain</t>
  </si>
  <si>
    <t>['python', 'r', 'go', 'sql', 'looker', 'tableau']</t>
  </si>
  <si>
    <t>Business Intelligence Developer (Bangkok based, relocation provided)</t>
  </si>
  <si>
    <t>['sql', 'python', 'scala', 'c++', 'gcp', 'redshift', 'snowflake', 'spark', 'kafka', 'hadoop', 'tableau', 'power bi', 'git']</t>
  </si>
  <si>
    <t>(Hybrid) Senior Data Engineer - Global Ecommerce</t>
  </si>
  <si>
    <t>Michael Page Vietnam</t>
  </si>
  <si>
    <t>['python', 'sql', 'aws', 'gcp', 'pandas', 'airflow']</t>
  </si>
  <si>
    <t>neo.tax</t>
  </si>
  <si>
    <t>['python', 'sql', 'bigquery', 'pytorch', 'hugging face', 'pandas', 'numpy', 'jupyter', 'spark']</t>
  </si>
  <si>
    <t>['sql', 'python', 'java', 'postgresql', 'snowflake', 'aws', 'redshift', 'bigquery', 'kafka', 'airflow', 'pandas', 'gdpr', 'git', 'terraform']</t>
  </si>
  <si>
    <t>TITAN TECHNOLOGIES</t>
  </si>
  <si>
    <t>['sql', 'python', 'java', 'aws', 'redshift', 'graphql', 'jupyter', 'tableau', 'bitbucket']</t>
  </si>
  <si>
    <t>['sql', 'python', 'java', 'aws', 'spark']</t>
  </si>
  <si>
    <t>['sql', 'python', 'aws', 'spark', 'kafka', 'airflow', 'microstrategy', 'tableau', 'looker']</t>
  </si>
  <si>
    <t>Mid to Senior Level Data Engineer--Consulting Services--Mainly...</t>
  </si>
  <si>
    <t>EMW Staffing Solutions LLC</t>
  </si>
  <si>
    <t>['nosql', 'sql', 'sql server', 'mysql', 'oracle', 'redshift', 'snowflake', 'azure', 'bigquery', 'aws', 'excel', 'power bi', 'tableau']</t>
  </si>
  <si>
    <t>DVG Tech Solutions LLC</t>
  </si>
  <si>
    <t>['python', 'scala', 'java', 'sql', 'aws', 'aurora', 'snowflake', 'terraform', 'git', 'jenkins']</t>
  </si>
  <si>
    <t>Data Analyst - Special Education</t>
  </si>
  <si>
    <t>['python', 'r', 'visual basic', 'excel']</t>
  </si>
  <si>
    <t>Data Engineering Product Manager</t>
  </si>
  <si>
    <t>['sql', 'ruby', 'ruby', 'python', 'java', 'go', 'c', 'snowflake', 'bigquery', 'redshift', 'aws', 'gcp', 'airflow', 'git']</t>
  </si>
  <si>
    <t>Scranton, PA</t>
  </si>
  <si>
    <t>['python', 'scala', 'sql', 'java', 'nosql', 'mongo', 'shell', 'mysql', 'cassandra', 'aws', 'azure', 'redshift', 'snowflake', 'spark', 'hadoop', 'kafka']</t>
  </si>
  <si>
    <t>Optimization and Data Science Engineer</t>
  </si>
  <si>
    <t>Infocodec Solutions</t>
  </si>
  <si>
    <t>Vestis</t>
  </si>
  <si>
    <t>['sql', 'python', 'java', 'c', 'azure', 'word', 'powerpoint', 'excel', 'sharepoint']</t>
  </si>
  <si>
    <t>['sql', 't-sql', 'visual basic', 'go', 'sql server', 'azure', 'word', 'visio', 'excel', 'ms access']</t>
  </si>
  <si>
    <t>Staff Data Scientist, Analytics</t>
  </si>
  <si>
    <t>['python', 'c', 'jupyter']</t>
  </si>
  <si>
    <t>kraken</t>
  </si>
  <si>
    <t>['sql', 'scala', 'python', 'golang', 'airflow']</t>
  </si>
  <si>
    <t>Health Advocate</t>
  </si>
  <si>
    <t>Senior Data Engineer &amp; Innovation - FULL-TIME role - Need US...</t>
  </si>
  <si>
    <t>SREYO</t>
  </si>
  <si>
    <t>['sql', 'python', 'snowflake', 'redshift', 'aws', 'hadoop', 'numpy', 'pandas', 'pyspark']</t>
  </si>
  <si>
    <t>Bank Business Intelligence Analyst Senior</t>
  </si>
  <si>
    <t>['nosql', 'sql', 'sas', 'sas', 'r', 'python', 'snowflake', 'hadoop', 'phoenix', 'tableau']</t>
  </si>
  <si>
    <t>['sql', 'macos', 'windows', 'power bi', 'tableau']</t>
  </si>
  <si>
    <t>Dexian - DISYS</t>
  </si>
  <si>
    <t>['sas', 'sas', 'sql', 'python']</t>
  </si>
  <si>
    <t>Life Science People</t>
  </si>
  <si>
    <t>['jira', 'asana']</t>
  </si>
  <si>
    <t>['sql', 'azure', 'snowflake', 'power bi', 'github']</t>
  </si>
  <si>
    <t>['python', 'sql', 'aws', 'azure', 'snowflake']</t>
  </si>
  <si>
    <t>['sql', 'python', 'java', 'scala', 'sql server', 'aws', 'oracle', 'spark', 'terraform', 'github', 'git']</t>
  </si>
  <si>
    <t>Fulltime Hire || Field Engineering Data Analyst || Denver, CO</t>
  </si>
  <si>
    <t>Bristol, PA</t>
  </si>
  <si>
    <t>Emonics LLC</t>
  </si>
  <si>
    <t>(Remote local with 5% travel) AWS Data Engineer</t>
  </si>
  <si>
    <t>['python', 'sql', 'shell', 'java', 'sql server', 'aws', 'redshift', 'oracle', 'flow']</t>
  </si>
  <si>
    <t>Senior Data Engineer - Python, AWS, Snowflake Required</t>
  </si>
  <si>
    <t>KP Recruiting Group</t>
  </si>
  <si>
    <t>['python', 'css', 'aws', 'snowflake', 'redshift', 'kafka', 'qlik']</t>
  </si>
  <si>
    <t>Senior Data Scientist | Commercial Auto</t>
  </si>
  <si>
    <t>['sql', 'r', 'python', 'sas', 'sas', 'azure', 'spark', 'excel', 'power bi', 'tableau', 'qlik', 'git']</t>
  </si>
  <si>
    <t>Zaddy Solutions</t>
  </si>
  <si>
    <t>['python', 'r', 'julia', 'sql', 'numpy', 'pandas', 'tensorflow', 'pytorch']</t>
  </si>
  <si>
    <t>Manager, Data Engineer</t>
  </si>
  <si>
    <t>Auburn, AL</t>
  </si>
  <si>
    <t>Holland Homes, LLC</t>
  </si>
  <si>
    <t>Software Data Engineer, CCS</t>
  </si>
  <si>
    <t>CCS, LLC</t>
  </si>
  <si>
    <t>['sql', 'python', 'aws', 'azure', 'word', 'excel', 'outlook']</t>
  </si>
  <si>
    <t>['sql', 'r', 'python', 'github', 'zoom']</t>
  </si>
  <si>
    <t>Director of Data Science (Remote)</t>
  </si>
  <si>
    <t>Manhattan Beach, CA</t>
  </si>
  <si>
    <t>NAX Group</t>
  </si>
  <si>
    <t>['python', 'c++', 'scala', 'sql', 'javascript', 'typescript', 'aws', 'azure', 'spark', 'hadoop', 'graphql', 'react', 'pandas', 'docker', 'kubernetes', 'terraform']</t>
  </si>
  <si>
    <t>['python', 'aws', 'azure', 'keras', 'pytorch', 'scikit-learn', 'nltk']</t>
  </si>
  <si>
    <t>Head of Data - Digital &amp; Cloud</t>
  </si>
  <si>
    <t>['sql', 'sql server', 'oracle', 'aws', 'azure']</t>
  </si>
  <si>
    <t>Software Engineer Robotics</t>
  </si>
  <si>
    <t>['python', 'c#', 'mysql', 'oracle', 'azure', 'aws', 'react', 'angular']</t>
  </si>
  <si>
    <t>IT Motives</t>
  </si>
  <si>
    <t>['go', 'sql', 'scala', 'python', 'mysql', 'oracle', 'redshift', 'react', 'kafka', 'spark', 'sharepoint', 'github', 'kubernetes']</t>
  </si>
  <si>
    <t>['r', 'python', 'databricks', 'ibm cloud', 'snowflake', 'numpy', 'pandas', 'tableau', 'power bi']</t>
  </si>
  <si>
    <t>Darien, CT</t>
  </si>
  <si>
    <t>['python', 'r', 'c++', 'sql', 'spark']</t>
  </si>
  <si>
    <t>Sr Manager Data Science - Work From Home, PA</t>
  </si>
  <si>
    <t>['sql', 'r', 'python', 'javascript', 'oracle']</t>
  </si>
  <si>
    <t>['mongo', 'sql', 'nosql', 'mongodb', 'mongodb', 'java', 'scala', 'python', 'shell', 'mysql', 'postgresql', 'bigquery', 'gcp', 'aws', 'kafka', 'looker', 'tableau']</t>
  </si>
  <si>
    <t>Data Engineer - Vice President</t>
  </si>
  <si>
    <t>['python', 'sql', 'java', 'databricks', 'aws', 'unix', 'jenkins', 'git']</t>
  </si>
  <si>
    <t>Senior Data Scientist $150K-170K</t>
  </si>
  <si>
    <t>['go', 'bigquery', 'spark', 'airflow']</t>
  </si>
  <si>
    <t>GCP Data Engineer (FTE Only)</t>
  </si>
  <si>
    <t>Tekshapers Inc</t>
  </si>
  <si>
    <t>['sql', 'java', 'gcp', 'bigquery', 'kafka']</t>
  </si>
  <si>
    <t>ETL Data Engineer - Perm Direct Hire - W2 Only, no C2C/C2h ...</t>
  </si>
  <si>
    <t>APPIC Solutions LLC</t>
  </si>
  <si>
    <t>['sql', 'azure', 'databricks', 'git']</t>
  </si>
  <si>
    <t>Data Engineer Remote / Telecommute Jobs</t>
  </si>
  <si>
    <t>Platform Science</t>
  </si>
  <si>
    <t>['python', 'r', 'sql', 'snowflake', 'scikit-learn', 'tensorflow', 'numpy', 'pandas', 'looker', 'tableau']</t>
  </si>
  <si>
    <t>Jr Data Analytics Engineer</t>
  </si>
  <si>
    <t>Echelon Services, LLC</t>
  </si>
  <si>
    <t>Fifty-Five</t>
  </si>
  <si>
    <t>['sql', 'bash', 'git']</t>
  </si>
  <si>
    <t>Local Logic</t>
  </si>
  <si>
    <t>['sql', 'sql server', 'windows', 'ssrs', 'power bi']</t>
  </si>
  <si>
    <t>Hyattsville, MD</t>
  </si>
  <si>
    <t>Entry Level - Data Analyst (Power BI)</t>
  </si>
  <si>
    <t>['sap', 'powerpoint', 'power bi']</t>
  </si>
  <si>
    <t>Data Engineer (GCP, BigQuery, Informatica)</t>
  </si>
  <si>
    <t>['sql', 'java', 'python', 'db2', 'bigquery', 'qlik', 'tableau', 'power bi']</t>
  </si>
  <si>
    <t>['sql', 'python', 'java', 'aws', 'azure', 'power bi', 'jenkins', 'terraform', 'puppet', 'chef', 'ansible', 'git']</t>
  </si>
  <si>
    <t>Ashland, KY</t>
  </si>
  <si>
    <t>['sql', 'powershell', 'python']</t>
  </si>
  <si>
    <t>JSF - Business Data Analyst (Arlington, VA)</t>
  </si>
  <si>
    <t>Integrated Data Services Inc.</t>
  </si>
  <si>
    <t>['qlik', 'tableau', 'power bi']</t>
  </si>
  <si>
    <t>Tactacam LLC</t>
  </si>
  <si>
    <t>['javascript', 'sql', 'redshift', 'kafka', 'flow']</t>
  </si>
  <si>
    <t>Magid</t>
  </si>
  <si>
    <t>['python', 'r', 'scala', 'sql', 'sas', 'sas', 'matlab']</t>
  </si>
  <si>
    <t>['python', 'sql', 'azure', 'databricks', 'spark', 'docker']</t>
  </si>
  <si>
    <t>Lead Data Engineer (Remote-Azure)</t>
  </si>
  <si>
    <t>['sql', 'python', 'scala', 'databricks', 'azure', 'snowflake', 'airflow']</t>
  </si>
  <si>
    <t>['sql', 'python', 'aws', 'snowflake', 'redshift', 'bigquery', 'airflow', 'looker', 'tableau', 'terraform', 'unify']</t>
  </si>
  <si>
    <t>Bay Point, CA</t>
  </si>
  <si>
    <t>Advent Global Solutions, Inc.</t>
  </si>
  <si>
    <t>['sql', 'nosql', 'bigquery', 'spark', 'kafka', 'airflow']</t>
  </si>
  <si>
    <t>Senior Director of Data Science</t>
  </si>
  <si>
    <t>['python', 'r', 'sql', 'watson']</t>
  </si>
  <si>
    <t>Data Engineer - Houston based</t>
  </si>
  <si>
    <t>TriSMART Solar LLC</t>
  </si>
  <si>
    <t>['python', 'java', 'scala', 'sql', 'nosql', 'aws', 'azure', 'spark', 'hadoop']</t>
  </si>
  <si>
    <t>Trinity Healthcare Resources</t>
  </si>
  <si>
    <t>['python', 'sql', 'azure', 'databricks', 'snowflake', 'pandas', 'pyspark']</t>
  </si>
  <si>
    <t>['go', 'bigquery', 'redshift', 'tableau']</t>
  </si>
  <si>
    <t>['sql', 'aws', 'redshift', 'tableau']</t>
  </si>
  <si>
    <t>Data Engineer - Bulgaria</t>
  </si>
  <si>
    <t>Data Scientist - English speaker (Hybrid)</t>
  </si>
  <si>
    <t>['c++', 'java', 'c#']</t>
  </si>
  <si>
    <t>Sunset Hills, MO</t>
  </si>
  <si>
    <t>Clarity Technology Partners</t>
  </si>
  <si>
    <t>['sql', 'c#', 'sql server']</t>
  </si>
  <si>
    <t>NFT Text Inc.</t>
  </si>
  <si>
    <t>['sql', 'mysql', 'tableau', 'sheets']</t>
  </si>
  <si>
    <t>['python', 'javascript', 'aws', 'spark', 'pyspark', 'flask', 'react.js']</t>
  </si>
  <si>
    <t>Spiceworks</t>
  </si>
  <si>
    <t>['sql', 'sql server', 'snowflake', 'redshift', 'tableau', 'excel']</t>
  </si>
  <si>
    <t>Digital Data Specialist</t>
  </si>
  <si>
    <t>['firebase', 'firebase', 'spark', 'excel', 'power bi', 'tableau']</t>
  </si>
  <si>
    <t>['power bi', 'tableau', 'flow']</t>
  </si>
  <si>
    <t>Senior Data Engineer (Suspicious Activity Response Team)</t>
  </si>
  <si>
    <t>['c', 'c++', 'c#', 'java', 'javascript', 'python', 'azure']</t>
  </si>
  <si>
    <t>['sql', 'c#', 'python', 'scala', 'sql server', 'azure', 'databricks', 'power bi']</t>
  </si>
  <si>
    <t>Data Analyst/Developer - 1397</t>
  </si>
  <si>
    <t>KeyLogic Systems</t>
  </si>
  <si>
    <t>['mongodb', 'mongodb', 'sql', 'oracle', 'windows', 'linux', 'tableau']</t>
  </si>
  <si>
    <t>Senior Staff, Data Engineer</t>
  </si>
  <si>
    <t>['sql', 'nosql', 'java', 'scala', 'python', 'redis', 'redshift', 'aws', 'spark', 'pyspark', 'kafka', 'hadoop', 'airflow', 'kubernetes']</t>
  </si>
  <si>
    <t>Chanel</t>
  </si>
  <si>
    <t>['sql', 'python', 'sql server', 'firebase', 'firebase', 'gcp', 'bigquery', 'ssis']</t>
  </si>
  <si>
    <t>Puyenpa LLC</t>
  </si>
  <si>
    <t>TalentLinc</t>
  </si>
  <si>
    <t>Senior Economy Designer</t>
  </si>
  <si>
    <t>REQUIREMENT || Palantir Data Engineer ||Auburn Hills, MI (Onsite...</t>
  </si>
  <si>
    <t>['python', 'sql', 'cassandra', 'aws', 'pyspark', 'spark']</t>
  </si>
  <si>
    <t>Data Scientist (Secret Cleared), Fort Liberty, NC</t>
  </si>
  <si>
    <t>The ACI Group, Inc.</t>
  </si>
  <si>
    <t>['r', 'python', 'java', 'c++', 'databricks', 'ibm cloud', 'snowflake', 'spark', 'hadoop', 'numpy', 'pandas', 'tableau', 'power bi', 'git']</t>
  </si>
  <si>
    <t>Poatek</t>
  </si>
  <si>
    <t>['sql', 'python', 'scala', 'nosql', 'aws', 'azure', 'spark', 'hadoop', 'kafka', 'flow']</t>
  </si>
  <si>
    <t>Data Scientist (Computer Vision)</t>
  </si>
  <si>
    <t>['python', 'pytorch', 'opencv', 'tensorflow']</t>
  </si>
  <si>
    <t>Data Analyst II (Healthcare Analytics). Job in Woodland Hills My...</t>
  </si>
  <si>
    <t>Data Analytics Lead for Security Research</t>
  </si>
  <si>
    <t>['sql', 'python', 'java', 'scala', 'aws', 'snowflake', 'spark', 'airflow', 'looker', 'tableau']</t>
  </si>
  <si>
    <t>Data Engineer / ETL Informatica, SQL, APi Engineer PERM</t>
  </si>
  <si>
    <t>['sql', 'python', 'java', 'azure', 'aws', 'snowflake']</t>
  </si>
  <si>
    <t>['golang', 'c#', 'python', 'java', 'aws']</t>
  </si>
  <si>
    <t>ADDX</t>
  </si>
  <si>
    <t>['sql', 'python', 'aws', 'excel', 'power bi', 'flow']</t>
  </si>
  <si>
    <t>Rebyc Recruiting</t>
  </si>
  <si>
    <t>Senior Analytics Engineer (m/w/x)</t>
  </si>
  <si>
    <t>['sql', 'python', 'r', 'java', 'scala', 'aws', 'snowflake', 'redshift', 'bigquery', 'gdpr', 'airflow', 'spark']</t>
  </si>
  <si>
    <t>['sql', 'r', 'python', 'bigquery', 'airflow', 'excel', 'git']</t>
  </si>
  <si>
    <t>Data Scientist/Software Developer</t>
  </si>
  <si>
    <t>['python', 'sql', 'java', 'c#', 'elasticsearch', 'keras', 'tensorflow', 'pytorch', 'plotly']</t>
  </si>
  <si>
    <t>['python', 'sql', 'azure', 'databricks']</t>
  </si>
  <si>
    <t>['python', 'r', 'nosql', 'hadoop']</t>
  </si>
  <si>
    <t>Pivotal Solutions, Inc.</t>
  </si>
  <si>
    <t>Senior Software Engineer -  Machine Learning</t>
  </si>
  <si>
    <t>['python', 'sql', 'databricks', 'spark', 'mxnet']</t>
  </si>
  <si>
    <t>Smith Arnold Partners</t>
  </si>
  <si>
    <t>['sql', 'vba', 'python', 'alteryx', 'excel', 'word', 'powerpoint', 'flow']</t>
  </si>
  <si>
    <t>YES! Communities</t>
  </si>
  <si>
    <t>Data Scientist (Team Lead)</t>
  </si>
  <si>
    <t>Data Engineer 3 (Remote)</t>
  </si>
  <si>
    <t>['sql', 'nosql', 'python', 'sql server', 'cassandra', 'snowflake', 'aws', 'redshift', 'spark', 'kafka', 'airflow', 'kubernetes', 'docker']</t>
  </si>
  <si>
    <t>Vuori</t>
  </si>
  <si>
    <t>['sql', 'r', 'python', 'mysql', 'azure', 'snowflake']</t>
  </si>
  <si>
    <t>Growth Data Engineer</t>
  </si>
  <si>
    <t>['sql', 'python', 'bigquery', 'looker', 'github', 'unify']</t>
  </si>
  <si>
    <t>OBMedia</t>
  </si>
  <si>
    <t>High Country Search Group</t>
  </si>
  <si>
    <t>Senior Data Scientist - Risk Modeler (Hybrid)</t>
  </si>
  <si>
    <t>['python', 'sas', 'sas', 'sql', 'pyspark', 'pandas', 'numpy', 'hadoop', 'unix']</t>
  </si>
  <si>
    <t>Sr. Manager, Master Data Management - Processes</t>
  </si>
  <si>
    <t>Senior Snowflake Data Engineer</t>
  </si>
  <si>
    <t>['python', 'sql', 'scala', 'snowflake', 'oracle', 'aws', 'linux']</t>
  </si>
  <si>
    <t>Senior Data Scientist - NO C2C</t>
  </si>
  <si>
    <t>Zeektek</t>
  </si>
  <si>
    <t>['sql', 'sas', 'sas', 'r', 'python', 'db2', 'sql server', 'mysql', 'oracle', 'linux', 'sap', 'docker']</t>
  </si>
  <si>
    <t>AWS Data Engineer - Hybrid - Salary $115k-$160k</t>
  </si>
  <si>
    <t>['cassandra', 'aws', 'redshift', 'snowflake', 'spark', 'kafka', 'tableau']</t>
  </si>
  <si>
    <t>Machine Learning Engineer - X/F/M</t>
  </si>
  <si>
    <t>LIFEN</t>
  </si>
  <si>
    <t>['python', 'jupyter', 'tensorflow', 'keras', 'fastapi', 'flow', 'git', 'docker']</t>
  </si>
  <si>
    <t>Staffing Matches</t>
  </si>
  <si>
    <t>['sql', 'outlook', 'sap', 'excel']</t>
  </si>
  <si>
    <t>Credit Data Analyst II</t>
  </si>
  <si>
    <t>Lawrenceville, GA</t>
  </si>
  <si>
    <t>Lendmark Financial Services</t>
  </si>
  <si>
    <t>Prosum</t>
  </si>
  <si>
    <t>['sql', 'python', 'powershell', 'go', 'sql server', 'azure', 'databricks', 'spark', 'tableau', 'ssis', 'power bi', 'flow', 'smartsheet']</t>
  </si>
  <si>
    <t>Business Group Manager - Remediation &amp; Data Analyst Manager - SVP...</t>
  </si>
  <si>
    <t>Palm Beach Accountable Care Organization</t>
  </si>
  <si>
    <t>['sql', 'word', 'excel', 'outlook', 'powerpoint']</t>
  </si>
  <si>
    <t>Data Engineer (Hadoop)</t>
  </si>
  <si>
    <t>['nosql', 'java', 'bash', 'python', 'mongodb', 'mongodb', 'dynamodb', 'postgresql', 'cassandra', 'mysql', 'aws', 'snowflake', 'aurora', 'hadoop', 'kafka', 'linux', 'centos', 'suse', 'yarn', 'ansible', 'gitlab']</t>
  </si>
  <si>
    <t>Financial Market Data Analyst</t>
  </si>
  <si>
    <t>Sud Recruiting</t>
  </si>
  <si>
    <t>['sql', 'python', 'azure', 'aws', 'spark']</t>
  </si>
  <si>
    <t>Senior Software Engineer (Data Analytics / Big Data Engineer )</t>
  </si>
  <si>
    <t>['java', 'spark', 'hadoop', 'kafka', 'spring', 'jenkins', 'github', 'confluence', 'jira']</t>
  </si>
  <si>
    <t>['python', 'r', 'sql', 'azure', 'databricks', 'spark']</t>
  </si>
  <si>
    <t>Senior Data Engineer (AWS)</t>
  </si>
  <si>
    <t>['python', 'shell', 'aws', 'redshift', 'kafka', 'pyspark', 'flow']</t>
  </si>
  <si>
    <t>hatch I.T.</t>
  </si>
  <si>
    <t>['java', 'python', 'sql', 'gcp', 'airflow', 'spring', 'spark', 'jenkins', 'git']</t>
  </si>
  <si>
    <t>Business Data Analyst I</t>
  </si>
  <si>
    <t>Medlytix, LLC</t>
  </si>
  <si>
    <t>Staff Research Associate IV Supervisor (Data Analyst)</t>
  </si>
  <si>
    <t>NCIRE</t>
  </si>
  <si>
    <t>Data Analyst &amp; Tableau Developer</t>
  </si>
  <si>
    <t>['sql', 'neo4j', 'oracle', 'tableau']</t>
  </si>
  <si>
    <t>Pax8</t>
  </si>
  <si>
    <t>['python', 'sql', 'spark', 'kafka', 'terraform', 'docker', 'kubernetes']</t>
  </si>
  <si>
    <t>Power BI and SQL Analyst</t>
  </si>
  <si>
    <t>['sql', 'python', 'r', 'power bi', 'excel']</t>
  </si>
  <si>
    <t>Anblicks</t>
  </si>
  <si>
    <t>['sql', 'python', 'r', 'sql server', 'databricks', 'azure', 'tableau']</t>
  </si>
  <si>
    <t>Group Delta</t>
  </si>
  <si>
    <t>Valerann</t>
  </si>
  <si>
    <t>['python', 'sql', 'bash', 'aws', 'azure', 'kafka', 'docker', 'github', 'terraform']</t>
  </si>
  <si>
    <t>ML &amp; Data Engineer (Python Developer) - Mexico</t>
  </si>
  <si>
    <t>Xe</t>
  </si>
  <si>
    <t>['python', 'aws', 'gcp', 'docker']</t>
  </si>
  <si>
    <t>Everybody Votes Campaign</t>
  </si>
  <si>
    <t>['go', 'sql', 'python', 'postgresql', 'redshift', 'aws', 'gcp', 'windows', 'tableau', 'git', 'github', 'terminal', 'jira', 'confluence']</t>
  </si>
  <si>
    <t>['sql', 'c#', 'python', 'powershell', 'azure', 'power bi']</t>
  </si>
  <si>
    <t>greenville triumph</t>
  </si>
  <si>
    <t>['sql', 'aws', 'redshift', 'databricks', 'spark', 'kafka', 'airflow', 'github']</t>
  </si>
  <si>
    <t>Commonwealth of Massachusetts</t>
  </si>
  <si>
    <t>['python', 'sql', 'aws', 'snowflake', 'github']</t>
  </si>
  <si>
    <t>Big Data / AI Engineer</t>
  </si>
  <si>
    <t>['aws', 'terraform']</t>
  </si>
  <si>
    <t>Senior or Principal Biomedical Data Scientist</t>
  </si>
  <si>
    <t>Ladera Ranch, CA</t>
  </si>
  <si>
    <t>EnChannel Medical Inc.</t>
  </si>
  <si>
    <t>['python', 'r', 'sql', 'matlab', 'pandas', 'scikit-learn', 'tensorflow', 'matplotlib', 'seaborn', 'tableau']</t>
  </si>
  <si>
    <t>Ultimate Staffing</t>
  </si>
  <si>
    <t>['spss']</t>
  </si>
  <si>
    <t>Senior Data Scientist - TOP SECRET CLEARANCE</t>
  </si>
  <si>
    <t>Senior Data Engineer (PL/SQL, Python, AWS)</t>
  </si>
  <si>
    <t>['python', 'sql', 'oracle', 'aws', 'azure']</t>
  </si>
  <si>
    <t>['sas', 'sas', 'python', 'r', 'sql', 'spss', 'tableau', 'power bi']</t>
  </si>
  <si>
    <t>shaped.ai Inc.</t>
  </si>
  <si>
    <t>Data Scientist-Mid (FT)</t>
  </si>
  <si>
    <t>['pyspark', 'terminal']</t>
  </si>
  <si>
    <t>Data Engineer (JO-32)</t>
  </si>
  <si>
    <t>['python', 'aws', 'redshift', 'linux']</t>
  </si>
  <si>
    <t>Senior Finance Data Analyst</t>
  </si>
  <si>
    <t>['python', 'sql', 'linux', 'git', 'jira']</t>
  </si>
  <si>
    <t>Data Analytics &amp; Automation Analyst - 9-12 month contract</t>
  </si>
  <si>
    <t>['sql', 'matlab', 'julia', 'scala', 'r', 'tableau', 'power bi']</t>
  </si>
  <si>
    <t>Data Analytics &amp; Business Intelligence Lead</t>
  </si>
  <si>
    <t>Davy</t>
  </si>
  <si>
    <t>['sql', 'sas', 'sas', 'r', 'python', 'sql server', 'azure', 'snowflake', 'power bi', 'tableau', 'qlik']</t>
  </si>
  <si>
    <t>Environmental Data Manager</t>
  </si>
  <si>
    <t>DoD SkillBridge Fellowship Associate - Data Scientist/Analyst...</t>
  </si>
  <si>
    <t>['c#', 'python', 'sql', 'sql server', 'tensorflow', 'pytorch', 'nltk']</t>
  </si>
  <si>
    <t>Apprenti(e) Data Science F/H/D</t>
  </si>
  <si>
    <t>AI / ML Data Science Delivery &amp; Solutions Lead</t>
  </si>
  <si>
    <t>Accolite Digital</t>
  </si>
  <si>
    <t>Lyon - Data Engineer H/F</t>
  </si>
  <si>
    <t>['python', 'scala', 'azure', 'aws', 'gcp', 'hadoop', 'spark']</t>
  </si>
  <si>
    <t>Senior Director Data Science &amp; ML</t>
  </si>
  <si>
    <t>Senior Data Engineer Jobs</t>
  </si>
  <si>
    <t>Sedona</t>
  </si>
  <si>
    <t>['python', 'sql', 'scala', 'java', 'r', 'matlab', 'sas', 'sas', 'mongodb', 'mongodb', 'oracle', 'azure', 'tableau']</t>
  </si>
  <si>
    <t>['r', 'python', 'aws', 'pytorch', 'tensorflow', 'docker']</t>
  </si>
  <si>
    <t>['sql', 'python', 'snowflake', 'tableau', 'github', 'jira']</t>
  </si>
  <si>
    <t>['mongodb', 'mongodb', 'python', 'php', 'go', 'java', 'mysql', 'postgresql', 'aws', 'redshift', 'hadoop', 'spark', 'graphql', 'docker', 'kubernetes', 'terraform', 'ansible']</t>
  </si>
  <si>
    <t>South Portland, ME</t>
  </si>
  <si>
    <t>['sql', 'python', 'shell', 'flow']</t>
  </si>
  <si>
    <t>Data Analyst 1 - Technology and Innovation</t>
  </si>
  <si>
    <t>['sas', 'sas', 'python', 'sql', 'gcp', 'hadoop']</t>
  </si>
  <si>
    <t>Office of the State Auditor</t>
  </si>
  <si>
    <t>['t-sql', 'r', 'python', 'qlik', 'cognos', 'tableau', 'excel']</t>
  </si>
  <si>
    <t>Global Enterprise Services, LLC</t>
  </si>
  <si>
    <t>['python', 'r', 'sql', 'nltk', 'tableau', 'power bi']</t>
  </si>
  <si>
    <t>['sql', 'python', 'go', 'c++', 'aws']</t>
  </si>
  <si>
    <t>Business Analyst-Data &amp; Analytics</t>
  </si>
  <si>
    <t>['sql', 'azure', 'power bi', 'tableau', 'flow']</t>
  </si>
  <si>
    <t>Data Engineer (F/H)</t>
  </si>
  <si>
    <t>['scala', 'java', 'nosql', 'mongodb', 'mongodb', 'cassandra', 'dynamodb', 'couchdb', 'redis', 'azure', 'spark', 'kafka', 'hadoop', 'airflow']</t>
  </si>
  <si>
    <t>Data Science Engineer (Mumbai-based)</t>
  </si>
  <si>
    <t>Marigold Health</t>
  </si>
  <si>
    <t>['python', 'javascript', 'typescript', 'sql', 'r', 'tensorflow', 'pytorch', 'scikit-learn', 'hadoop', 'spark', 'docker']</t>
  </si>
  <si>
    <t>['python', 'r', 'sql', 'c', 'tableau', 'sap', 'flow']</t>
  </si>
  <si>
    <t>['python', 'sql', 'snowflake', 'aws', 'spark', 'airflow', 'kafka', 'looker', 'docker', 'jenkins']</t>
  </si>
  <si>
    <t>Insurance Fund, State</t>
  </si>
  <si>
    <t>Dfuse Technologies, Inc.</t>
  </si>
  <si>
    <t>['python', 'java', 'scala', 'sql', 'aws']</t>
  </si>
  <si>
    <t>['python', 'aws', 'snowflake', 'airflow']</t>
  </si>
  <si>
    <t>['python', 'sql', 'azure', 'aws', 'databricks', 'pyspark']</t>
  </si>
  <si>
    <t>Espoo, Finland</t>
  </si>
  <si>
    <t>ICEYE</t>
  </si>
  <si>
    <t>['python', 'sql', 'aws', 'airflow', 'excel', 'docker', 'kubernetes', 'terraform']</t>
  </si>
  <si>
    <t>The Venetian Resort Las Vegas</t>
  </si>
  <si>
    <t>['sql', 'python', 'r', 'vba', 'snowflake', 'azure', 'hadoop', 'power bi', 'ssrs', 'excel', 'cognos', 'ssis', 'tableau', 'microstrategy']</t>
  </si>
  <si>
    <t>KAPS Solutions</t>
  </si>
  <si>
    <t>['sql', 'oracle', 'word', 'excel', 'powerpoint', 'outlook', 'jira']</t>
  </si>
  <si>
    <t>Florida Virtual School</t>
  </si>
  <si>
    <t>['r', 'sas', 'sas', 'sql', 'spss', 'power bi']</t>
  </si>
  <si>
    <t>Sr. Data Engineer - Python</t>
  </si>
  <si>
    <t>Elite Hedge Fund</t>
  </si>
  <si>
    <t>['python', 'sql', 'aws', 'azure', 'spark', 'flow']</t>
  </si>
  <si>
    <t>['sql', 'sql server', 'azure', 'power bi', 'dax', 'flow']</t>
  </si>
  <si>
    <t>['python', 'sql', 'nosql', 'matlab', 'r']</t>
  </si>
  <si>
    <t>Revel IT</t>
  </si>
  <si>
    <t>['sql', 'python', 'snowflake', 'databricks', 'azure', 'aws', 'gcp', 'spark', 'pyspark']</t>
  </si>
  <si>
    <t>Product Manager - Microservices (Big Data &amp; AI)</t>
  </si>
  <si>
    <t>Entry-Level Data Scientist</t>
  </si>
  <si>
    <t>Fenway Group</t>
  </si>
  <si>
    <t>['c++', 'python', 'r', 'scikit-learn', 'pytorch', 'tensorflow', 'linux', 'unix', 'windows']</t>
  </si>
  <si>
    <t>['typescript', 'ruby', 'ruby', 'redis', 'kubernetes']</t>
  </si>
  <si>
    <t>dv01</t>
  </si>
  <si>
    <t>['scala', 'java', 'r', 'python', 'sql', 'spark', 'airflow']</t>
  </si>
  <si>
    <t>['python', 'java', 'scala', 'sql', 'aws', 'azure', 'gcp', 'hadoop', 'kafka', 'spark']</t>
  </si>
  <si>
    <t>Data Engineering Manager - Event Streaming and Real-Time Analytics</t>
  </si>
  <si>
    <t>LTK</t>
  </si>
  <si>
    <t>['python', 'r', 'scala', 'golang', 'sql', 'aws', 'redshift', 'kafka', 'spark']</t>
  </si>
  <si>
    <t>Pagaya</t>
  </si>
  <si>
    <t>['python', 'go']</t>
  </si>
  <si>
    <t>Health Information Data Engineer</t>
  </si>
  <si>
    <t>MyHealth Access Network</t>
  </si>
  <si>
    <t>['sql', 'java', 'python', 't-sql', 'sql server', 'postgresql', 'redshift', 'aws', 'tableau']</t>
  </si>
  <si>
    <t>Director, Sr. Lead Data Analyst</t>
  </si>
  <si>
    <t>Data Analyst 2 - 6432, 6433</t>
  </si>
  <si>
    <t>Virtual Employee Services (I)</t>
  </si>
  <si>
    <t>['sql', 'c#', 'javascript', 'php', 'python', 'r', 'shell', 'oracle', 'azure', 'databricks', 'aws', 'unix', 'power bi', 'ssis']</t>
  </si>
  <si>
    <t>Senior Data Scientist - (15672)</t>
  </si>
  <si>
    <t>['python', 'bash', 'sql', 'hadoop', 'git']</t>
  </si>
  <si>
    <t>['python', 'sql', 'nosql', 'mongodb', 'mongodb', 'mysql', 'pandas']</t>
  </si>
  <si>
    <t>Data &amp; ML engineer</t>
  </si>
  <si>
    <t>January</t>
  </si>
  <si>
    <t>['go', 'r', 'python', 'sql', 'spring']</t>
  </si>
  <si>
    <t>Meo Staffing</t>
  </si>
  <si>
    <t>AI/ML Health Data Scientist - Senior Consultant</t>
  </si>
  <si>
    <t>Ellenwood, GA</t>
  </si>
  <si>
    <t>['r', 'python', 'sas', 'sas', 'tableau', 'power bi']</t>
  </si>
  <si>
    <t>Data Engineer – Oracle</t>
  </si>
  <si>
    <t>Jucu, Romania</t>
  </si>
  <si>
    <t>['sql', 'oracle', 'azure', 'hadoop', 'spark', 'airflow', 'gdpr', 'tableau', 'power bi', 'ssis', 'jira']</t>
  </si>
  <si>
    <t>Volkswagen Group of America - Chattanooga Operations</t>
  </si>
  <si>
    <t>['sql', 'python', 'java', 'javascript', 'scala', 'aws', 'snowflake', 'tableau']</t>
  </si>
  <si>
    <t>['python', 'java', 'javascript', 'c++', 'r', 'qlik', 'tableau', 'power bi']</t>
  </si>
  <si>
    <t>Project Management Institute</t>
  </si>
  <si>
    <t>Advancement Data Analyst</t>
  </si>
  <si>
    <t>['go', 'excel', 'sheets', 'word', 'spreadsheet']</t>
  </si>
  <si>
    <t>['azure', 'databricks', 'ssis', 'flow']</t>
  </si>
  <si>
    <t>SAS/ Data Engineer</t>
  </si>
  <si>
    <t>Auburn Hills, MI</t>
  </si>
  <si>
    <t>Skill Quotient</t>
  </si>
  <si>
    <t>['sql', 'power bi', 'dax', 'excel']</t>
  </si>
  <si>
    <t>Data Scientist, Global Selling</t>
  </si>
  <si>
    <t>['sql', 'r', 'python', 'spark']</t>
  </si>
  <si>
    <t>People With Developmental Disabilities, Office for</t>
  </si>
  <si>
    <t>Machine Learning Engineer - Canada</t>
  </si>
  <si>
    <t>['go', 'python', 'java', 'pytorch', 'spark']</t>
  </si>
  <si>
    <t>Data Lead</t>
  </si>
  <si>
    <t>BridgeU</t>
  </si>
  <si>
    <t>['go', 'sql', 'python', 'mongodb', 'mongodb', 'postgresql', 'gcp', 'aws', 'tableau']</t>
  </si>
  <si>
    <t>TMPC Inc</t>
  </si>
  <si>
    <t>['mysql']</t>
  </si>
  <si>
    <t>Foothill Ranch, CA</t>
  </si>
  <si>
    <t>Data Quality Sr. Lead Analyst</t>
  </si>
  <si>
    <t>Mindlance</t>
  </si>
  <si>
    <t>Senior Data Scientist, Analytics Engineering (Remote)</t>
  </si>
  <si>
    <t>['sql', 'python', 'aws', 'spring', 'airflow', 'looker', 'flow']</t>
  </si>
  <si>
    <t>Cloud and Things</t>
  </si>
  <si>
    <t>['sql', 'r', 'sas', 'sas', 'matlab', 'python', 'excel', 'spss']</t>
  </si>
  <si>
    <t>['sql', 'sas', 'sas', 'tableau', 'alteryx', 'excel', 'spreadsheet', 'word', 'powerpoint', 'sharepoint']</t>
  </si>
  <si>
    <t>Lead Software Engineer, Back End (python, AWS, data analysis)</t>
  </si>
  <si>
    <t>['python', 'java', 'sql', 'go', 'scala', 'nosql', 'aws', 'azure', 'gcp', 'node', 'node.js', 'docker', 'kubernetes']</t>
  </si>
  <si>
    <t>Dumpa Consulting</t>
  </si>
  <si>
    <t>['sql', 'php', 'html', 'visual basic', 'nosql', 'python', 'java', 'c++', 'sql server', 'mysql', 'azure', 'oracle', 'tableau', 'power bi']</t>
  </si>
  <si>
    <t>Bangladesh</t>
  </si>
  <si>
    <t>Forward</t>
  </si>
  <si>
    <t>Staff Applied Research Engineer</t>
  </si>
  <si>
    <t>Business and Sales Analyst</t>
  </si>
  <si>
    <t>Cuberg</t>
  </si>
  <si>
    <t>IQ-EQ</t>
  </si>
  <si>
    <t>['sql', 'bash', 'python', 'go', 'scala', 'c++', 'kotlin', 'javascript', 'sql server', 'aws', 'azure', 'gcp', 'snowflake', 'databricks', 'redshift', 'pandas', 'numpy', 'pyspark', 'kafka', 'node.js', 'linux']</t>
  </si>
  <si>
    <t>['sql', 'python', 'sql server', 'azure', 'ssis']</t>
  </si>
  <si>
    <t>Accion Labs</t>
  </si>
  <si>
    <t>['sql', 'python', 'java', 'snowflake', 'databricks', 'aws', 'redshift', 'kafka', 'airflow']</t>
  </si>
  <si>
    <t>Senior Software Engineer - Data Infrastructure</t>
  </si>
  <si>
    <t>['aws', 'azure', 'gcp', 'spark', 'kubernetes']</t>
  </si>
  <si>
    <t>Engineering Manager - Data Analytics</t>
  </si>
  <si>
    <t>['java', 'spark', 'hadoop', 'kafka', 'spring', 'jenkins']</t>
  </si>
  <si>
    <t>Global Process Owner – CTI Data Analyst</t>
  </si>
  <si>
    <t>WSNe Inc.</t>
  </si>
  <si>
    <t>Data Engineer with Azure</t>
  </si>
  <si>
    <t>['sql', 'sql server', 'azure', 'bigquery', 'redshift', 'snowflake']</t>
  </si>
  <si>
    <t>Lead Data Analyst, Data Management &amp; Analytics - Load Forecasting</t>
  </si>
  <si>
    <t>['sql', 'java', 'python', 'go', 'aws', 'spark']</t>
  </si>
  <si>
    <t>talent groups</t>
  </si>
  <si>
    <t>['java', 'python', 'scala', 'sql', 'shell', 'aws', 'spark', 'hadoop', 'airflow', 'linux', 'splunk', 'github', 'docker', 'kubernetes']</t>
  </si>
  <si>
    <t>Principal/Associate Director Data Science</t>
  </si>
  <si>
    <t>['python', 'r', 'java', 'sql']</t>
  </si>
  <si>
    <t>AI Data Engineer</t>
  </si>
  <si>
    <t>European Space Agency - ESA</t>
  </si>
  <si>
    <t>VeriCour</t>
  </si>
  <si>
    <t>Research Data Analyst 3</t>
  </si>
  <si>
    <t>Codazen</t>
  </si>
  <si>
    <t>['python', 'sql', 'aws', 'azure', 'redshift', 'bigquery', 'airflow', 'spark']</t>
  </si>
  <si>
    <t>Software Data Engineer (Hybrid, Direct-Hire)</t>
  </si>
  <si>
    <t>BlackTree Technical Group, Inc.</t>
  </si>
  <si>
    <t>['python', 'sql', 'php', 'javascript', 'tableau']</t>
  </si>
  <si>
    <t>['python', 'c++', 'azure', 'databricks', 'tensorflow', 'pytorch', 'opencv', 'keras']</t>
  </si>
  <si>
    <t>Columbia University Medical Center</t>
  </si>
  <si>
    <t>['r', 'matlab', 'python', 'github']</t>
  </si>
  <si>
    <t>MedElite</t>
  </si>
  <si>
    <t>Darwin Recruitment</t>
  </si>
  <si>
    <t>Jr Data Scientist - Predictive Modeling</t>
  </si>
  <si>
    <t>['python', 'r', 'excel']</t>
  </si>
  <si>
    <t>['python', 'r', 'sql', 'aws', 'azure', 'gcp', 'tensorflow', 'pytorch', 'scikit-learn', 'pandas', 'numpy', 'jupyter', 'hadoop', 'spark']</t>
  </si>
  <si>
    <t>DPH-Shattuck Hospital</t>
  </si>
  <si>
    <t>['sql', 'sql server', 'express', 'excel', 'tableau']</t>
  </si>
  <si>
    <t>['sql', 'python', 'oracle', 'aws', 'snowflake', 'linux', 'github']</t>
  </si>
  <si>
    <t>MRI Data Scientist</t>
  </si>
  <si>
    <t>Senior Analyst - Adobe Analytics Implementation. Job in Dallas My...</t>
  </si>
  <si>
    <t>Publicis Sapient</t>
  </si>
  <si>
    <t>['javascript', 'html', 'css', 'python', 'jquery', 'node.js', 'flow']</t>
  </si>
  <si>
    <t>Engineer Team Lead - Data &amp; Reporting (LATAM)</t>
  </si>
  <si>
    <t>Aloware</t>
  </si>
  <si>
    <t>['php', 'mysql', 'aws', 'react', 'twilio']</t>
  </si>
  <si>
    <t>Data Scientist - Senior Manager</t>
  </si>
  <si>
    <t>Teva Pharmaceuticals</t>
  </si>
  <si>
    <t>['python', 'sql', 'aws', 'azure', 'oracle', 'numpy', 'pandas', 'scikit-learn', 'tensorflow', 'sap']</t>
  </si>
  <si>
    <t>ML &amp; Data Science Engineer</t>
  </si>
  <si>
    <t>JustWatch</t>
  </si>
  <si>
    <t>['python', 'snowflake', 'pytorch']</t>
  </si>
  <si>
    <t>Bosch Group Employee Data Management &amp; Org. Management  HRS-IN</t>
  </si>
  <si>
    <t>Partners Personnel</t>
  </si>
  <si>
    <t>Planet Technology</t>
  </si>
  <si>
    <t>['sql', 'nosql', 'sql server']</t>
  </si>
  <si>
    <t>['c', 'sql', 'python', 'r', 'tableau']</t>
  </si>
  <si>
    <t>['sql', 'azure', 'snowflake', 'aws', 'tableau', 'microstrategy']</t>
  </si>
  <si>
    <t>Data Scientist, GBG Data Science</t>
  </si>
  <si>
    <t>['python', 'r', 'matlab', 'sas', 'sas', 'sql', 'scikit-learn', 'tensorflow', 'pytorch', 'matplotlib', 'seaborn', 'spss', 'tableau']</t>
  </si>
  <si>
    <t>Data Analyst, Strategic Partnerships( Bangkok based)</t>
  </si>
  <si>
    <t>Senior Administrative Assistant, Clinical Data Science</t>
  </si>
  <si>
    <t>Gilead Sciences</t>
  </si>
  <si>
    <t>['oracle', 'sharepoint', 'powerpoint', 'outlook', 'word', 'excel']</t>
  </si>
  <si>
    <t>Senior Research Scientist</t>
  </si>
  <si>
    <t>['python', 'pytorch', 'pandas']</t>
  </si>
  <si>
    <t>Data Analyst II (S04494P)</t>
  </si>
  <si>
    <t>University of Texas at Arlington</t>
  </si>
  <si>
    <t>['sas', 'sas', 'oracle', 'excel', 'unity']</t>
  </si>
  <si>
    <t>Sia Partners Ireland Graduate Data Science Consultant 2023</t>
  </si>
  <si>
    <t>Principal Data Scientist - Pharma / Biotech or Life Sciences...</t>
  </si>
  <si>
    <t>['sql', 'python', 'aws', 'snowflake', 'redshift', 'databricks']</t>
  </si>
  <si>
    <t>Data Platform Engineer</t>
  </si>
  <si>
    <t>Harvard Partners, LLP</t>
  </si>
  <si>
    <t>['python', 'sql', 'sql server', 'azure', 'aws', 'databricks', 'excel']</t>
  </si>
  <si>
    <t>Staff Data Engineer - #16933 - Remote</t>
  </si>
  <si>
    <t>Fanatics, Inc.</t>
  </si>
  <si>
    <t>['sql', 't-sql', 'shell', 'sql server', 'oracle', 'snowflake']</t>
  </si>
  <si>
    <t>['sql', 'python', 'sql server', 'postgresql', 'oracle', 'redshift', 'tableau', 'flow']</t>
  </si>
  <si>
    <t>Sr. Business Analytics Developer</t>
  </si>
  <si>
    <t>['sql', 'sql server', 'ssis', 'ssrs', 'power bi']</t>
  </si>
  <si>
    <t>['python', 'sql', 'nosql', 'aws', 'gcp', 'bigquery', 'spark', 'airflow', 'hadoop']</t>
  </si>
  <si>
    <t>Data Scientist, Terminal</t>
  </si>
  <si>
    <t>['r', 'python', 'sql', 'go']</t>
  </si>
  <si>
    <t>['sql', 'python', 'r', 'azure', 'git']</t>
  </si>
  <si>
    <t>Staff Data Engineer - Spark, Scala</t>
  </si>
  <si>
    <t>Data Analyst I (On-Site)</t>
  </si>
  <si>
    <t>['sql', 'python', 'r', 'airflow']</t>
  </si>
  <si>
    <t>Senior BI Analyst (HYBRID)</t>
  </si>
  <si>
    <t>['sql', 'python', 'r', 'snowflake', 'airflow', 'tableau']</t>
  </si>
  <si>
    <t>Sr. Staff Tech Lead, Core ML Data Science</t>
  </si>
  <si>
    <t>['sql', 'sas', 'sas', 'excel', 'spss', 'power bi', 'tableau']</t>
  </si>
  <si>
    <t>Computational and Data Science Research Specialist 3</t>
  </si>
  <si>
    <t>(USA) Staff Data Scientist - Advertising Technology</t>
  </si>
  <si>
    <t>['python', 'java', 'c++', 'scala', 'r', 'spark', 'tensorflow']</t>
  </si>
  <si>
    <t>Senior Machine Learning Engineer / Senior Python Developer</t>
  </si>
  <si>
    <t>LoopMe</t>
  </si>
  <si>
    <t>['python', 'r', 'elasticsearch', 'kafka', 'spark', 'airflow', 'docker']</t>
  </si>
  <si>
    <t>2023-2024 Information Technology – Information and Analytics Full Time</t>
  </si>
  <si>
    <t>Chevron</t>
  </si>
  <si>
    <t>['javascript', 'sql', 'python', 'r', 'azure', 'react', 'tensorflow', 'keras', 'scikit-learn', 'pytorch', 'numpy', 'angular', 'node.js', 'excel', 'flow', 'github']</t>
  </si>
  <si>
    <t>Data Science in Product Design Engineering</t>
  </si>
  <si>
    <t>['sql', 'javascript', 'sql server']</t>
  </si>
  <si>
    <t>Data Science Specialist</t>
  </si>
  <si>
    <t>['python', 'matplotlib', 'excel', 'looker']</t>
  </si>
  <si>
    <t>['scala', 'nosql', 'mongodb', 'mongodb', 'shell', 'mysql', 'dynamodb', 'aws', 'spark', 'kafka', 'hadoop', 'linux', 'gitlab', 'bitbucket', 'docker', 'terraform']</t>
  </si>
  <si>
    <t>Upgrade</t>
  </si>
  <si>
    <t>['sql', 'python', 'phoenix', 'tableau', 'qlik', 'excel', 'powerpoint', 'sheets']</t>
  </si>
  <si>
    <t>['aws', 'word', 'excel', 'powerpoint', 'tableau', 'alteryx']</t>
  </si>
  <si>
    <t>PENNYMAC</t>
  </si>
  <si>
    <t>['python', 'sql', 'mysql', 'postgresql', 'sql server', 'dynamodb', 'aws', 'snowflake', 'tableau']</t>
  </si>
  <si>
    <t>SAP Data Archiving Analyst, Enterprise Systems</t>
  </si>
  <si>
    <t>['python', 'sql', 'nosql', 'azure', 'oracle', 'databricks']</t>
  </si>
  <si>
    <t>Bergen, Norway</t>
  </si>
  <si>
    <t>Tryg</t>
  </si>
  <si>
    <t>['python', 'kafka', 'graphql', 'kubernetes']</t>
  </si>
  <si>
    <t>Data Analyst (Splunk)</t>
  </si>
  <si>
    <t>['sql', 'aws', 'redshift', 'splunk', 'qlik', 'power bi', 'flow']</t>
  </si>
  <si>
    <t>['sql', 'azure', 'aws', 'ibm cloud', 'databricks', 'spark', 'docker', 'kubernetes']</t>
  </si>
  <si>
    <t>Basking Ridge, NJ</t>
  </si>
  <si>
    <t>Physician's Weekly</t>
  </si>
  <si>
    <t>['sql', 'python', 'sql server', 'oracle', 'alteryx', 'power bi', 'ms access']</t>
  </si>
  <si>
    <t>['python', 'java', 'r']</t>
  </si>
  <si>
    <t>Sr. Data Engineer - Kansas City area</t>
  </si>
  <si>
    <t>['mongo', 'sql', 'python', 'postgresql', 'tableau']</t>
  </si>
  <si>
    <t>Associate Director, Data Science and AI Operations</t>
  </si>
  <si>
    <t>Principal Data Scientist (LLM/NLP)</t>
  </si>
  <si>
    <t>Peerlogic</t>
  </si>
  <si>
    <t>LaGrange, GA</t>
  </si>
  <si>
    <t>Sr Data Scientist - CX</t>
  </si>
  <si>
    <t>Southwest Airlines</t>
  </si>
  <si>
    <t>Searce Inc.</t>
  </si>
  <si>
    <t>['sql', 'aws', 'redshift', 'gcp', 'bigquery', 'azure', 'hadoop', 'spark', 'airflow', 'kafka']</t>
  </si>
  <si>
    <t>Spartanburg, SC</t>
  </si>
  <si>
    <t>['sas', 'sas', 'sql', 'cognos', 'spss', 'tableau']</t>
  </si>
  <si>
    <t>Retail Data Analyst</t>
  </si>
  <si>
    <t>Newton, MA</t>
  </si>
  <si>
    <t>Sinco Inc</t>
  </si>
  <si>
    <t>['excel', 'word', 'powerpoint', 'tableau', 'alteryx']</t>
  </si>
  <si>
    <t>Intelletec Energy</t>
  </si>
  <si>
    <t>['python', 'sql', 'matplotlib', 'tableau']</t>
  </si>
  <si>
    <t>['python', 'javascript', 'aws', 'kafka', 'node']</t>
  </si>
  <si>
    <t>InSite Property Group</t>
  </si>
  <si>
    <t>Data Science &amp; Machine Learning Engineer</t>
  </si>
  <si>
    <t>Kodif</t>
  </si>
  <si>
    <t>Frontier, Inc.</t>
  </si>
  <si>
    <t>['sql', 'excel', 'power bi', 'powerpoint']</t>
  </si>
  <si>
    <t>['sql', 'python', 'powershell', 'snowflake']</t>
  </si>
  <si>
    <t>Pantex Plant</t>
  </si>
  <si>
    <t>['python', 'sap', 'excel', 'tableau', 'flow']</t>
  </si>
  <si>
    <t>Big Data Engineer (Only USC, GC -Full time)</t>
  </si>
  <si>
    <t>Parsoft LLC</t>
  </si>
  <si>
    <t>Production Support Data Analyst(R1282)</t>
  </si>
  <si>
    <t>Eindhoven, Netherlands</t>
  </si>
  <si>
    <t>WAES</t>
  </si>
  <si>
    <t>['python', 'aws', 'gcp', 'azure']</t>
  </si>
  <si>
    <t>['mongo', 'sql', 'nosql', 'python', 'java', 'scala', 'mysql', 'bigquery', 'gcp', 'kafka', 'spark', 'looker', 'tableau', 'terraform', 'docker', 'kubernetes']</t>
  </si>
  <si>
    <t>Senior Data Scientist (ML, Recommenders, and Forecasting)</t>
  </si>
  <si>
    <t>PV Systems Data Analyst</t>
  </si>
  <si>
    <t>Plainfield, NJ</t>
  </si>
  <si>
    <t>GoldCoast</t>
  </si>
  <si>
    <t>['sql', 'nosql', 'aws', 'kafka']</t>
  </si>
  <si>
    <t>['python', 'postgresql', 'vmware', 'snowflake', 'redshift', 'databricks', 'aws', 'spark', 'airflow', 'pandas', 'tableau', 'looker']</t>
  </si>
  <si>
    <t>Rad AI</t>
  </si>
  <si>
    <t>Senior Data Scientist - ESG - Work for an industry leading...</t>
  </si>
  <si>
    <t>Makana Technologies</t>
  </si>
  <si>
    <t>TS/SCI Cleared Senior Data Scientist</t>
  </si>
  <si>
    <t>Paperless Post</t>
  </si>
  <si>
    <t>Sustainability Oversight Data Lead Analyst - Remote</t>
  </si>
  <si>
    <t>MedeAnalytics</t>
  </si>
  <si>
    <t>['python', 'mongodb', 'mongodb', 'oracle', 'jupyter', 'pandas', 'numpy', 'scikit-learn', 'flask', 'git', 'docker']</t>
  </si>
  <si>
    <t>Senior Data Scientist (f/m/d) Stuttgart</t>
  </si>
  <si>
    <t>Easton, PA</t>
  </si>
  <si>
    <t>['sql', 'go', 'flow']</t>
  </si>
  <si>
    <t>Senior Analyst, Data Science</t>
  </si>
  <si>
    <t>['sql', 'python', 'pyspark', 'scikit-learn', 'express', 'excel']</t>
  </si>
  <si>
    <t>Team Lead Data Scientist/ Data Science Manager (f/m/x)</t>
  </si>
  <si>
    <t>Data Scientist - Battery Energy Storage Systems</t>
  </si>
  <si>
    <t>Goodwill TalentBridge</t>
  </si>
  <si>
    <t>['crystal', 'sql', 'html', 'sql server', 'sap', 'excel', 'power bi']</t>
  </si>
  <si>
    <t>Applied Data Science or Machine Learning Leader</t>
  </si>
  <si>
    <t>Performance Management and Data Analyst</t>
  </si>
  <si>
    <t>Business Intelligence Associate</t>
  </si>
  <si>
    <t>EDP</t>
  </si>
  <si>
    <t>['sql', 'r', 'c', 'sas', 'sas', 'excel', 'word', 'powerpoint', 'power bi']</t>
  </si>
  <si>
    <t>Data Scientist  - Up to $190,000 + Bonus + Package</t>
  </si>
  <si>
    <t>Chief Data Officer</t>
  </si>
  <si>
    <t>ZealoTech People</t>
  </si>
  <si>
    <t>['python', 'r', 'sql', 'gdpr', 'scikit-learn', 'numpy', 'tensorflow', 'pytorch', 'hadoop', 'spark', 'tableau', 'qlik', 'power bi', 'docker', 'kubernetes']</t>
  </si>
  <si>
    <t>Staff Data Scientist - Sponsored Ads</t>
  </si>
  <si>
    <t>Tickets.com</t>
  </si>
  <si>
    <t>['python', 'sql', 'bigquery', 'oracle', 'redshift', 'gcp', 'aws', 'snowflake', 'spark', 'airflow', 'linux', 'tableau', 'github', 'docker', 'kubernetes']</t>
  </si>
  <si>
    <t>PowerBI Developer</t>
  </si>
  <si>
    <t>['t-sql', 'sql', 'php', 'sql server', 'azure', 'power bi']</t>
  </si>
  <si>
    <t>FTS, Inc.</t>
  </si>
  <si>
    <t>['sql', 'r', 'python', 'tableau', 'alteryx']</t>
  </si>
  <si>
    <t>**APAC Global Expansion Engineer, Data Center Design Engineering</t>
  </si>
  <si>
    <t>Norsk Hydro</t>
  </si>
  <si>
    <t>Data Analysis Scientist</t>
  </si>
  <si>
    <t>Enable Medicine</t>
  </si>
  <si>
    <t>Cloud Big Data Dev</t>
  </si>
  <si>
    <t>['java', 'nosql', 'scala', 'sql', 'oracle', 'azure', 'aws', 'gcp', 'databricks', 'hadoop', 'spark', 'kafka', 'graphql', 'spring', 'github', 'gitlab', 'jenkins', 'terraform', 'docker', 'kubernetes']</t>
  </si>
  <si>
    <t>Senior Data Scientist, Trust &amp; Safety - Account Integrity</t>
  </si>
  <si>
    <t>['sql', 'python', 'r', 'go', 'spark', 'hadoop']</t>
  </si>
  <si>
    <t>Principal Data Engineer (REMOTE)</t>
  </si>
  <si>
    <t>Senior Data Engineer (Kafka)</t>
  </si>
  <si>
    <t>REMOTE Data Engineer</t>
  </si>
  <si>
    <t>ATech Placement</t>
  </si>
  <si>
    <t>['python', 'databricks', 'aws', 'redshift', 'airflow', 'kafka', 'spark', 'power bi', 'tableau']</t>
  </si>
  <si>
    <t>ROCKSourceIT Solutions</t>
  </si>
  <si>
    <t>['python', 'sql', 'nosql', 'azure', 'databricks', 'pyspark']</t>
  </si>
  <si>
    <t>Acquire Me</t>
  </si>
  <si>
    <t>Data Scientist Machine Learning</t>
  </si>
  <si>
    <t>Datum Software</t>
  </si>
  <si>
    <t>['python', 'java', 'matlab', 'aws', 'keras', 'pytorch']</t>
  </si>
  <si>
    <t>Sr Data Engineer - PySpark</t>
  </si>
  <si>
    <t>High Bridge Consulting LLC</t>
  </si>
  <si>
    <t>['python', 'c#', 'sql', 't-sql', 'sql server', 'azure', 'spark']</t>
  </si>
  <si>
    <t>Data Scientist/Computational Biologist - Massey Cancer Center</t>
  </si>
  <si>
    <t>Associate Data Scientist (San Diego, CA)</t>
  </si>
  <si>
    <t>['sql', 'python', 'javascript', 'snowflake', 'power bi', 'tableau']</t>
  </si>
  <si>
    <t>Développeur Big Data (H/F)</t>
  </si>
  <si>
    <t>Toulouse, France</t>
  </si>
  <si>
    <t>Manufacturing Data Scientist</t>
  </si>
  <si>
    <t>Opinion Dynamics</t>
  </si>
  <si>
    <t>['r', 'python', 'git']</t>
  </si>
  <si>
    <t>Keeling Labs</t>
  </si>
  <si>
    <t>['go', 'python', 'aws', 'spark', 'pyspark', 'linux', 'kubernetes', 'git', 'docker', 'terraform']</t>
  </si>
  <si>
    <t>McLane Company</t>
  </si>
  <si>
    <t>['python', 'shell', 'sql', 'redshift', 'snowflake', 'azure', 'airflow', 'spark', 'linux', 'alteryx', 'tableau', 'power bi', 'looker', 'git', 'jira']</t>
  </si>
  <si>
    <t>['sql', 'python', 'sql server', 'snowflake', 'ssis']</t>
  </si>
  <si>
    <t>Internet Brands</t>
  </si>
  <si>
    <t>Google Cloud Platform Senior Data Engineer</t>
  </si>
  <si>
    <t>['python', 'shell', 'postgresql', 'spark', 'hadoop']</t>
  </si>
  <si>
    <t>Yasmesoft, Inc.</t>
  </si>
  <si>
    <t>['sql', 'aws', 'azure']</t>
  </si>
  <si>
    <t>['python', 'c++', 'java', 'c#', 'neo4j', 'aws', 'spark']</t>
  </si>
  <si>
    <t>Idea Evolver</t>
  </si>
  <si>
    <t>['python', 'go', 'sql', 'nosql', 'gcp', 'numpy', 'pandas', 'scikit-learn', 'tensorflow', 'pytorch', 'express', 'looker', 'tableau', 'power bi', 'git', 'docker', 'jenkins', 'kubernetes']</t>
  </si>
  <si>
    <t>Red Frog Solutions</t>
  </si>
  <si>
    <t>Senior Data Scientist - Financial Services</t>
  </si>
  <si>
    <t>Business Analyst (Tech/AI)</t>
  </si>
  <si>
    <t>['c', 'windows', 'excel', 'word', 'powerpoint', 'outlook']</t>
  </si>
  <si>
    <t>Tiger Analytics</t>
  </si>
  <si>
    <t>['python', 'aws', 'redshift']</t>
  </si>
  <si>
    <t>Azure Data Engineer -Databrick -Python -ETL</t>
  </si>
  <si>
    <t>Teleperformance</t>
  </si>
  <si>
    <t>['sql', 'azure', 'databricks', 'spark', 'power bi']</t>
  </si>
  <si>
    <t>Associate Director, Clinical Data Science</t>
  </si>
  <si>
    <t>Principal Data Engineer - NY</t>
  </si>
  <si>
    <t>['python', 'sql', 'bigquery', 'oracle', 'redshift', 'gcp', 'aws', 'airflow', 'linux', 'looker', 'docker', 'kubernetes']</t>
  </si>
  <si>
    <t>['python', 'scala', 'azure', 'aws', 'gcp', 'databricks', 'spark', 'airflow']</t>
  </si>
  <si>
    <t>Staff Data Scientist - AI/ML Experience Preferred!</t>
  </si>
  <si>
    <t>Channahon, IL</t>
  </si>
  <si>
    <t>JobGiraffe</t>
  </si>
  <si>
    <t>DSI Systems</t>
  </si>
  <si>
    <t>Director of Software Engineer</t>
  </si>
  <si>
    <t>['c#', 'python', 'javascript', 'html', 'css', 'mongodb', 'mongodb', 'dynamodb', 'mysql', 'couchbase', 'redis', 'elasticsearch', 'aws', 'azure', 'asp.net']</t>
  </si>
  <si>
    <t>Clairvoyant, LLC</t>
  </si>
  <si>
    <t>['go', 'python', 'aws', 'redshift', 'pandas', 'pyspark', 'word', 'github', 'gitlab']</t>
  </si>
  <si>
    <t>Sales Data Analyst and Process Development Lead</t>
  </si>
  <si>
    <t>['sql', 'python', 'excel', 'powerpoint']</t>
  </si>
  <si>
    <t>Senior Associate CSR/ESG Data Analyst</t>
  </si>
  <si>
    <t>['sql', 'azure', 'databricks', 'ssis', 'alteryx']</t>
  </si>
  <si>
    <t>Phreesia</t>
  </si>
  <si>
    <t>['python', 'r', 'sql', 'aws', 'redshift', 'airflow', 'spark', 'nltk', 'flask', 'gitlab', 'kubernetes', 'docker']</t>
  </si>
  <si>
    <t>Navan</t>
  </si>
  <si>
    <t>['go', 'python', 'sql', 'numpy', 'pandas', 'tensorflow', 'tableau', 'git']</t>
  </si>
  <si>
    <t>Confidential Jobs</t>
  </si>
  <si>
    <t>['python', 'r', 'scala', 'sql', 'airflow', 'tensorflow', 'pytorch', 'scikit-learn', 'pandas', 'numpy', 'keras', 'mxnet']</t>
  </si>
  <si>
    <t>Senior Data and Reporting Analyst, Royalties Operations (Remote)</t>
  </si>
  <si>
    <t>['sql', 'c', 'go', 'tableau', 'alteryx', 'sheets']</t>
  </si>
  <si>
    <t>Data Engineer &amp; Visualization Expert</t>
  </si>
  <si>
    <t>['sql', 'python', 'pandas', 'numpy', 'matplotlib', 'qlik', 'tableau', 'sharepoint', 'excel', 'sap', 'smartsheet', 'jira']</t>
  </si>
  <si>
    <t>['python', 'sql', 'gcp', 'azure', 'tensorflow', 'pytorch', 'keras', 'spark', 'flow']</t>
  </si>
  <si>
    <t>Data Visualization Engineer II</t>
  </si>
  <si>
    <t>['aws', 'azure', 'react', 'angular', 'tableau', 'excel']</t>
  </si>
  <si>
    <t>Data Scientist (Marketing Mix Modeling)</t>
  </si>
  <si>
    <t>['sql', 'python', 'sas', 'sas', 'tableau', 'excel']</t>
  </si>
  <si>
    <t>Wichita, KS</t>
  </si>
  <si>
    <t>CB Insights</t>
  </si>
  <si>
    <t>Data Science Developer</t>
  </si>
  <si>
    <t>ProIT Inc.</t>
  </si>
  <si>
    <t>Data Scientist - Freemium Business Strategy &amp; Insights: Business...</t>
  </si>
  <si>
    <t>['c', 'tableau', 'jira', 'confluence']</t>
  </si>
  <si>
    <t>Senior Analyst (Data Scientist) Jobs</t>
  </si>
  <si>
    <t>Cogent Security Consulting</t>
  </si>
  <si>
    <t>SQL Data Engineer</t>
  </si>
  <si>
    <t>['sql', 'nosql', 'python', 'sql server', 'oracle', 'azure', 'ssis', 'docker', 'git', 'flow']</t>
  </si>
  <si>
    <t>Fraud Risk Senior Analyst, AVP (Data and Control) - Hybrid</t>
  </si>
  <si>
    <t>Senior Data Healthcare Analyst</t>
  </si>
  <si>
    <t>['python', 'sql', 'aws', 'azure', 'tensorflow', 'spark', 'git', 'jira']</t>
  </si>
  <si>
    <t>Database Administrator (Forensic Data Analyst)</t>
  </si>
  <si>
    <t>['sql', 'python', 'java', 'mysql', 'sql server', 'oracle', 'ssis', 'tableau', 'flow']</t>
  </si>
  <si>
    <t>['python', 'scala', 'sql', 'redshift', 'aws', 'spark', 'pandas']</t>
  </si>
  <si>
    <t>['python', 'sql', 'snowflake', 'scikit-learn', 'pandas', 'airflow', 'excel']</t>
  </si>
  <si>
    <t>OpenAI</t>
  </si>
  <si>
    <t>Media, PA</t>
  </si>
  <si>
    <t>Payer Matrix</t>
  </si>
  <si>
    <t>Product Data Analyst, Customer Insights, Remote</t>
  </si>
  <si>
    <t>Concept Labs</t>
  </si>
  <si>
    <t>Technical Artist (ZibraAI)</t>
  </si>
  <si>
    <t>['c++', 'unity', 'unreal']</t>
  </si>
  <si>
    <t>(Junior) Consultant* - Data Architecture</t>
  </si>
  <si>
    <t>['python', 'java', 'scala', 'aws', 'azure', 'spark', 'hadoop', 'windows', 'tableau', 'zoom']</t>
  </si>
  <si>
    <t>Allegis Global Solutions</t>
  </si>
  <si>
    <t>['sql', 'ssis', 'power bi']</t>
  </si>
  <si>
    <t>Senior Associate, Data Scientist</t>
  </si>
  <si>
    <t>['python', 'r', 'sql', 'sas', 'sas', 'hadoop', 'spark']</t>
  </si>
  <si>
    <t>FDA</t>
  </si>
  <si>
    <t>['r', 'python', 'sql', 'sas', 'sas', 'julia', 'tableau']</t>
  </si>
  <si>
    <t>['sql', 'python', 'r', 'mongodb', 'mongodb', 'sql server', 'azure', 'snowflake', 'databricks', 'aws', 'hadoop', 'spark', 'ssis', 'power bi', 'flow', 'git']</t>
  </si>
  <si>
    <t>['python', 'sql', 'aws', 'tableau', 'power bi']</t>
  </si>
  <si>
    <t>Data Engineer-(Kabbage)</t>
  </si>
  <si>
    <t>['sql', 'powershell', 'python', 'c#', 't-sql', 'sql server', 'postgresql', 'mysql', 'aws', 'airflow', 'express', 'windows', 'linux', 'ssis', 'splunk', 'flow', 'terraform']</t>
  </si>
  <si>
    <t>Tomorrow</t>
  </si>
  <si>
    <t>['python', 'sql', 'mongodb', 'mongodb', 'mysql', 'aws', 'azure', 'selenium', 'airflow']</t>
  </si>
  <si>
    <t>Infinity Energy Inc</t>
  </si>
  <si>
    <t>Senior Data Engineer - Scala Engineer 🏆</t>
  </si>
  <si>
    <t>['scala', 'python', 'aws', 'redshift', 'airflow', 'hadoop', 'spark', 'git', 'github', 'jenkins', 'confluence']</t>
  </si>
  <si>
    <t>Data Engineer Mid-Level</t>
  </si>
  <si>
    <t>Bow Wave LLC</t>
  </si>
  <si>
    <t>['java', 'c', 'sql', 'javascript', 'html', 'python', 'r', 'c#', 'css', 'aws', 'azure']</t>
  </si>
  <si>
    <t>Data Engineer / Data Analyst - Entry Level</t>
  </si>
  <si>
    <t>Burke, VA</t>
  </si>
  <si>
    <t>Data &amp; BI Analyst II</t>
  </si>
  <si>
    <t>['sql', 'java', 'cobol', 'html', 'vba', 'db2', 'oracle', 'linux']</t>
  </si>
  <si>
    <t>Principal Research Engineer</t>
  </si>
  <si>
    <t>['c', 'assembly', 'python']</t>
  </si>
  <si>
    <t>Sanametrix</t>
  </si>
  <si>
    <t>['sql', 'python', 'shell', 'java', 'nosql', 'sql server', 'aws', 'redshift', 'spark', 'airflow', 'linux', 'git', 'jira']</t>
  </si>
  <si>
    <t>Employers</t>
  </si>
  <si>
    <t>Data Scientist &amp; Visualization Specialist, Libraries</t>
  </si>
  <si>
    <t>James Madison University</t>
  </si>
  <si>
    <t>['python', 'r', 'tableau', 'power bi']</t>
  </si>
  <si>
    <t>['go', 'python', 'sql', 'scala', 'r', 'aws', 'express']</t>
  </si>
  <si>
    <t>Data Governance Lead</t>
  </si>
  <si>
    <t>Resource 1, Inc.</t>
  </si>
  <si>
    <t>['azure', 'databricks', 'gdpr']</t>
  </si>
  <si>
    <t>['python', 'vba', 'sql', 'r', 'sas', 'sas', 'aws']</t>
  </si>
  <si>
    <t>Place Services, Inc.</t>
  </si>
  <si>
    <t>['sql', 'vba', 'excel', 'power bi']</t>
  </si>
  <si>
    <t>Staff Data Scientist - Applied Research</t>
  </si>
  <si>
    <t>Chegg</t>
  </si>
  <si>
    <t>Monitoring and data infrastructure expert for a forthcoming...</t>
  </si>
  <si>
    <t>Geographic Information Systems Analyst - GIS Analyst</t>
  </si>
  <si>
    <t>ReServe</t>
  </si>
  <si>
    <t>Lorton, VA</t>
  </si>
  <si>
    <t>['sap', 'excel', 'word', 'outlook']</t>
  </si>
  <si>
    <t>['sql', 'excel', 'smartsheet']</t>
  </si>
  <si>
    <t>['word', 'slack']</t>
  </si>
  <si>
    <t>Principal Data Architect</t>
  </si>
  <si>
    <t>['python', 'sql', 'r', 'julia', 'nosql', 'mongodb', 'mongodb', 'elasticsearch', 'pandas', 'numpy', 'plotly', 'matplotlib', 'tensorflow', 'pytorch', 'github']</t>
  </si>
  <si>
    <t>Business Intelligence Specialist</t>
  </si>
  <si>
    <t>Fitch Group Inc P</t>
  </si>
  <si>
    <t>['sql', 'qlik', 'alteryx', 'power bi', 'tableau']</t>
  </si>
  <si>
    <t>Power BI Developer/Data Analyst</t>
  </si>
  <si>
    <t>RGBSI A&amp;D</t>
  </si>
  <si>
    <t>['sql', 'shell', 'python', 'java', 'aws', 'azure', 'hadoop', 'ssrs', 'qlik']</t>
  </si>
  <si>
    <t>Data Scientist 3 (Greater NYC Area, NY or Remote)</t>
  </si>
  <si>
    <t>Comcast Advertising</t>
  </si>
  <si>
    <t>['pandas', 'spark']</t>
  </si>
  <si>
    <t>Data Scientist, Machine learning</t>
  </si>
  <si>
    <t>['python', 'sql', 'tensorflow', 'pytorch', 'spark', 'scikit-learn']</t>
  </si>
  <si>
    <t>Director â€“ Data Analytics and Operations</t>
  </si>
  <si>
    <t>GlobalData UK Limited</t>
  </si>
  <si>
    <t>Data Analyst (Hybrid)</t>
  </si>
  <si>
    <t>The Connors Group</t>
  </si>
  <si>
    <t>['sql', 't-sql', 'python', 'r', 'nosql', 'sql server', 'aws', 'redshift', 'flow', 'svn']</t>
  </si>
  <si>
    <t>Operations Analyst - Excel and SQL</t>
  </si>
  <si>
    <t>IT Data Process Analyst (FT)</t>
  </si>
  <si>
    <t>US Family Health Plan @ St. Vincent's Catholic Medical Center</t>
  </si>
  <si>
    <t>AI Solution Architect (Pre-Sales)</t>
  </si>
  <si>
    <t>['nosql', 'javascript', 'python', 'aws', 'azure', 'databricks', 'hadoop', 'datarobot', 'kubernetes']</t>
  </si>
  <si>
    <t>['python', 'sql', 'elasticsearch', 'keras', 'tensorflow', 'pytorch', 'plotly', 'nltk']</t>
  </si>
  <si>
    <t>OTR Solutions</t>
  </si>
  <si>
    <t>['python', 'sql', 'c#', 'sql server', 'azure', 'tableau']</t>
  </si>
  <si>
    <t>Risk Advisory – Data Analytics - #Evolve Analytics Academy ...</t>
  </si>
  <si>
    <t>['sas', 'sas', 'sql', 'r', 'python', 'azure', 'aws']</t>
  </si>
  <si>
    <t>['sql', 'r', 'html', 'css', 'javascript', 'python', 'ruby', 'ruby', 'oracle', 'sharepoint', 'tableau']</t>
  </si>
  <si>
    <t>Director of Data Engineering</t>
  </si>
  <si>
    <t>HealthComp</t>
  </si>
  <si>
    <t>Phoenix Capital Group Holdings LLC</t>
  </si>
  <si>
    <t>['julia', 'phoenix', 'excel']</t>
  </si>
  <si>
    <t>Fraud Lead Data Analyst</t>
  </si>
  <si>
    <t>TIAA Bank</t>
  </si>
  <si>
    <t>Marketing Data Analyst (Mexico)</t>
  </si>
  <si>
    <t>Incode</t>
  </si>
  <si>
    <t>Senior Machine Learning Software Engineer</t>
  </si>
  <si>
    <t>['python', 'sql', 'tensorflow', 'docker', 'kubernetes']</t>
  </si>
  <si>
    <t>Sr. Test Data Management Engineer</t>
  </si>
  <si>
    <t>['nosql', 'express']</t>
  </si>
  <si>
    <t>Sedulous</t>
  </si>
  <si>
    <t>Lead Power BI / Data analyst</t>
  </si>
  <si>
    <t>Patton Labs Inc.</t>
  </si>
  <si>
    <t>['sql', 'r', 'python', 'nosql', 'redshift', 'snowflake', 'aws', 'power bi', 'excel', 'microstrategy']</t>
  </si>
  <si>
    <t>ConsultNet</t>
  </si>
  <si>
    <t>['sql', 'java', 'python', 'scala', 'mysql', 'oracle', 'aws', 'redshift', 'airflow', 'spark', 'hadoop', 'kafka', 'pytorch', 'tensorflow', 'power bi']</t>
  </si>
  <si>
    <t>Commonwealth Bank</t>
  </si>
  <si>
    <t>['aws', 'snowflake', 'hadoop', 'spark']</t>
  </si>
  <si>
    <t>機械学習エンジニア（Machine Learning Engineer）</t>
  </si>
  <si>
    <t>['dynamodb', 'redis', 'numpy', 'pandas', 'matplotlib', 'scikit-learn', 'tensorflow', 'spreadsheet', 'jira', 'slack']</t>
  </si>
  <si>
    <t>Social Media Data Analyst</t>
  </si>
  <si>
    <t>Team Epiphany</t>
  </si>
  <si>
    <t>Product Analytics - Lead Data Analyst</t>
  </si>
  <si>
    <t>OTS Solutions</t>
  </si>
  <si>
    <t>Senior Software Engineer (Data Science Enablement)</t>
  </si>
  <si>
    <t>['python', 'c#', 'sql', 'sql server', 'snowflake', 'azure', 'airflow', 'asp.net', 'asp.net core', 'kubernetes']</t>
  </si>
  <si>
    <t>Senior Matillion Data Engineer</t>
  </si>
  <si>
    <t>['powershell', 'python', 'aws', 'redshift', 'snowflake', 'azure', 'tableau']</t>
  </si>
  <si>
    <t>Predictive Data Analyst</t>
  </si>
  <si>
    <t>SimioCloud</t>
  </si>
  <si>
    <t>['sql', 'r', 'python', 'alteryx']</t>
  </si>
  <si>
    <t>Cortrack Solutions Pvt Ltd.</t>
  </si>
  <si>
    <t>['sql', 'r', 'python', 'c++', 'sas', 'sas', 'matlab', 'vba', 'power bi', 'tableau', 'qlik']</t>
  </si>
  <si>
    <t>Cognowiz solutions LLC</t>
  </si>
  <si>
    <t>['sql', 'oracle', 'aws', 'tableau']</t>
  </si>
  <si>
    <t>Data Analyst and Reporting Staff Accountant</t>
  </si>
  <si>
    <t>Dentium USA</t>
  </si>
  <si>
    <t>['sql', 'python', 'gcp', 'looker', 'terraform']</t>
  </si>
  <si>
    <t>HCL America, Inc.</t>
  </si>
  <si>
    <t>['python', 'java', 'aws', 'snowflake', 'spark', 'angular']</t>
  </si>
  <si>
    <t>Senior Data Scientist (Credit Risk)</t>
  </si>
  <si>
    <t>['python', 'sas', 'sas', 'matlab', 'r', 'sql', 'spark', 'tableau']</t>
  </si>
  <si>
    <t>Machine Learning Engineer / Data Scientist</t>
  </si>
  <si>
    <t>['python', 'bigquery', 'oracle', 'redshift', 'aws', 'airflow', 'linux', 'looker', 'docker', 'kubernetes']</t>
  </si>
  <si>
    <t>['python', 'snowflake', 'aws', 'gcp', 'azure', 'pandas', 'numpy', 'matplotlib', 'tensorflow', 'pytorch', 'scikit-learn', 'airflow', 'spark', 'hadoop', 'docker', 'kubernetes', 'github']</t>
  </si>
  <si>
    <t>Peace Officer Standards and Training</t>
  </si>
  <si>
    <t>['outlook', 'word', 'excel', 'powerpoint', 'sharepoint']</t>
  </si>
  <si>
    <t>ICP SOLUTIONS</t>
  </si>
  <si>
    <t>['sql', 'python', 'c#', 'go', 'git']</t>
  </si>
  <si>
    <t>Fund That Flip</t>
  </si>
  <si>
    <t>['python', 'sql', 'heroku', 'aws', 'gcp']</t>
  </si>
  <si>
    <t>Provider Relations Data Analyst (Healthcare)</t>
  </si>
  <si>
    <t>['go', 'word', 'excel', 'powerpoint']</t>
  </si>
  <si>
    <t>Senior Manager, Data Science - Remote</t>
  </si>
  <si>
    <t>['python', 'redshift', 'bigquery', 'snowflake', 'numpy', 'spark']</t>
  </si>
  <si>
    <t>['python', 'r', 'spark', 'scikit-learn', 'hadoop', 'tableau']</t>
  </si>
  <si>
    <t>EVONA</t>
  </si>
  <si>
    <t>['power bi', 'jira']</t>
  </si>
  <si>
    <t>New York Psychotherapy and Counseling Center</t>
  </si>
  <si>
    <t>['sql', 'r', 'python', 'sharepoint', 'outlook', 'word', 'excel']</t>
  </si>
  <si>
    <t>Sourcepass</t>
  </si>
  <si>
    <t>['sql', 'python', 'r', 'azure']</t>
  </si>
  <si>
    <t>Research Data Analyst Jobs</t>
  </si>
  <si>
    <t>The MASY Group LLC</t>
  </si>
  <si>
    <t>['visual basic', 'sql', 'vba', 'python', 'excel', 'spreadsheet', 'power bi', 'tableau']</t>
  </si>
  <si>
    <t>Credit Data Scientist (Africa Regions)</t>
  </si>
  <si>
    <t>['sql', 'python', 'c#', 'java', 'c++', 'html', 'sas', 'sas', 'r', 'tableau', 'power bi', 'spss', 'qlik']</t>
  </si>
  <si>
    <t>Dataflix</t>
  </si>
  <si>
    <t>['sql', 'bash', 'python', 'sql server', 'oracle', 'hadoop']</t>
  </si>
  <si>
    <t>Data Operation Specialist</t>
  </si>
  <si>
    <t>Research Data Analyst 3:SOM-MED:EMERGENCY MEDICINE</t>
  </si>
  <si>
    <t>['r', 'sas', 'sas', 'word', 'excel', 'powerpoint']</t>
  </si>
  <si>
    <t>Statistician III</t>
  </si>
  <si>
    <t>Data Scientist/Optical Physicist - Direct Hire</t>
  </si>
  <si>
    <t>['python', 'matlab', 'opencv', 'pandas', 'numpy', 'pytorch', 'tensorflow']</t>
  </si>
  <si>
    <t>Senior Data Scientist (Cleared) - Hybrid</t>
  </si>
  <si>
    <t>Systems Analyst</t>
  </si>
  <si>
    <t>Quibdó, Choco, Colombia</t>
  </si>
  <si>
    <t>NTT DATA</t>
  </si>
  <si>
    <t>Virtual, Data Analyst, (Learning Solutions)</t>
  </si>
  <si>
    <t>Stride, Inc.</t>
  </si>
  <si>
    <t>['sql', 'python', 'snowflake', 'ssrs', 'excel']</t>
  </si>
  <si>
    <t>['python', 'shell', 'dynamodb', 'aws', 'scikit-learn', 'tensorflow', 'pytorch', 'spark', 'airflow', 'git', 'terraform']</t>
  </si>
  <si>
    <t>Senior Agricultural Data Analyst (Cohort #2)</t>
  </si>
  <si>
    <t>Federation of American Scientists</t>
  </si>
  <si>
    <t>['go', 'tableau']</t>
  </si>
  <si>
    <t>Apeel Sciences</t>
  </si>
  <si>
    <t>['python', 'sql', 'aws', 'scikit-learn', 'pandas', 'numpy', 'opencv', 'tensorflow', 'pytorch']</t>
  </si>
  <si>
    <t>['sql', 'javascript', 'bigquery', 'jquery', 'flow']</t>
  </si>
  <si>
    <t>Senior Data Scientist- Creator Content</t>
  </si>
  <si>
    <t>['sql', 'python', 'r', 'go', 'spark', 'airflow']</t>
  </si>
  <si>
    <t>Head of Computer Vision and Machine Learning</t>
  </si>
  <si>
    <t>Dexterity</t>
  </si>
  <si>
    <t>['c++', 'python', 'aws', 'gcp', 'azure', 'pytorch', 'tensorflow', 'docker', 'kubernetes']</t>
  </si>
  <si>
    <t>Chainstack</t>
  </si>
  <si>
    <t>['sql', 'go', 'mysql', 'postgresql', 'graphql', 'excel', 'powerpoint']</t>
  </si>
  <si>
    <t>Ruggable</t>
  </si>
  <si>
    <t>['python', 'bash', 'sql', 'redshift', 'aws', 'airflow', 'kafka', 'spark', 'tableau', 'looker', 'git', 'terraform', 'jenkins']</t>
  </si>
  <si>
    <t>Senior Accountant - Data Analyst - Allied Aviation US</t>
  </si>
  <si>
    <t>Allied Aviation Services, Inc.</t>
  </si>
  <si>
    <t>Machine Learning Engineer (First Resonance)</t>
  </si>
  <si>
    <t>Sea Change Advisors</t>
  </si>
  <si>
    <t>['python', 'rust', 'r', 'aws', 'gcp', 'azure', 'tensorflow', 'pytorch', 'scikit-learn', 'spark', 'docker', 'terraform']</t>
  </si>
  <si>
    <t>Data Engineer: Data and Machine Learning</t>
  </si>
  <si>
    <t>Sensio Air</t>
  </si>
  <si>
    <t>['react', 'power bi', 'homebrew']</t>
  </si>
  <si>
    <t>['sql', 'sql server', 'azure', 'databricks', 'kafka', 'tableau']</t>
  </si>
  <si>
    <t>Career Movement</t>
  </si>
  <si>
    <t>['sql', 'sql server', 'visio']</t>
  </si>
  <si>
    <t>Data Scientist, Healthcare Provider Payment Solution</t>
  </si>
  <si>
    <t>Stealth Ventures at Redesign Health</t>
  </si>
  <si>
    <t>ASICS Digital</t>
  </si>
  <si>
    <t>['java', 'python', 'snowflake', 'aws']</t>
  </si>
  <si>
    <t>ETL Entwickler (m/w/d) - Datastage</t>
  </si>
  <si>
    <t>['sql', 'snowflake', 'aws', 'redshift', 'azure', 'power bi', 'dax']</t>
  </si>
  <si>
    <t>Forecasting Analyst</t>
  </si>
  <si>
    <t>Lead NLP Data Scientist</t>
  </si>
  <si>
    <t>TIFIN</t>
  </si>
  <si>
    <t>['go', 'python', 'sql', 'tensorflow', 'pytorch']</t>
  </si>
  <si>
    <t>Marketing Effectiveness Reporting Analyst</t>
  </si>
  <si>
    <t>['power bi', 'tableau', 'qlik', 'excel', 'looker', 'monday.com']</t>
  </si>
  <si>
    <t>Principal Associate, Data Science (San Francisco, CA)</t>
  </si>
  <si>
    <t>['python', 'scala', 'r', 'sql', 'aws', 'spark']</t>
  </si>
  <si>
    <t>Data Analyst - Level 1</t>
  </si>
  <si>
    <t>Mellow Mushroom</t>
  </si>
  <si>
    <t>Associate, Asset Data Analytics &amp; Reporting</t>
  </si>
  <si>
    <t>RWE</t>
  </si>
  <si>
    <t>['excel', 'word', 'powerpoint', 'outlook', 'sap', 'tableau', 'flow']</t>
  </si>
  <si>
    <t>['sql', 'sas', 'sas', 'databricks', 'snowflake', 'hadoop', 'jira', 'confluence']</t>
  </si>
  <si>
    <t>Founding Data Analyst</t>
  </si>
  <si>
    <t>Relay Technologies</t>
  </si>
  <si>
    <t>['t-sql', 'python', 'aws', 'gcp', 'azure', 'tableau']</t>
  </si>
  <si>
    <t>Senior Member Technical- MSBI Developer- Bangalore- Hybrid</t>
  </si>
  <si>
    <t>['sql', 't-sql', 'javascript', 'sql server', 'power bi', 'ssis', 'ssrs', 'excel', 'tableau']</t>
  </si>
  <si>
    <t>Tenet3</t>
  </si>
  <si>
    <t>UGN, Inc.</t>
  </si>
  <si>
    <t>['c', 'oracle']</t>
  </si>
  <si>
    <t>['go', 'python', 'sql', 'postgresql', 'aurora', 'aws', 'numpy', 'pytorch']</t>
  </si>
  <si>
    <t>Data Scientist Early Career (2024)</t>
  </si>
  <si>
    <t>Figma</t>
  </si>
  <si>
    <t>['r', 'python', 'go']</t>
  </si>
  <si>
    <t>Logistics Data Intelligence Specialist / Citizen Data Scientist (m/f)</t>
  </si>
  <si>
    <t>['python', 'sql', 'oracle', 'spark', 'pandas', 'jupyter', 'power bi']</t>
  </si>
  <si>
    <t>CGS Business Solutions | INC 5000 Company</t>
  </si>
  <si>
    <t>['sql', 'python', 'sas', 'sas', 'r', 'spss']</t>
  </si>
  <si>
    <t>Lead Value Based HealthCare Data Analyst</t>
  </si>
  <si>
    <t>Lead Data Scientist, Data Science</t>
  </si>
  <si>
    <t>DV HMIS Data Analyst</t>
  </si>
  <si>
    <t>Data Science lead</t>
  </si>
  <si>
    <t>Giskard</t>
  </si>
  <si>
    <t>['python', 'pandas', 'scikit-learn', 'tensorflow', 'git']</t>
  </si>
  <si>
    <t>Senior Data Analyst - Octopus Electroverse</t>
  </si>
  <si>
    <t>['python', 'sql', 'postgresql', 'firebase', 'firebase', 'aws', 'databricks', 'spark', 'jupyter', 'airflow', 'kubernetes', 'github']</t>
  </si>
  <si>
    <t>Education Pioneers Impact Fellowship</t>
  </si>
  <si>
    <t>Education Pioneers</t>
  </si>
  <si>
    <t>['r', 'excel', 'tableau', 'spss']</t>
  </si>
  <si>
    <t>Data Analyst/Epic Cogito</t>
  </si>
  <si>
    <t>Engage Partners Inc.</t>
  </si>
  <si>
    <t>Atlanta BI Analyst</t>
  </si>
  <si>
    <t>['sql', 'tableau', 'power bi', 'looker']</t>
  </si>
  <si>
    <t>Data Operations Specialist</t>
  </si>
  <si>
    <t>Senior Data Analyst (New York City)</t>
  </si>
  <si>
    <t>['sql', 'python', 'oracle', 'outlook']</t>
  </si>
  <si>
    <t>[Job 11234] Mid-Level Data Analyst - Brasil</t>
  </si>
  <si>
    <t>['sql', 'python', 'databricks', 'azure']</t>
  </si>
  <si>
    <t>Sr. Analyst, Data Matching and Integrity</t>
  </si>
  <si>
    <t>SQL/Data Analyst</t>
  </si>
  <si>
    <t>['sql', 'snowflake', 'bigquery', 'airflow', 'looker', 'git']</t>
  </si>
  <si>
    <t>Decca Consulting LLC</t>
  </si>
  <si>
    <t>Calhoun International, LLC</t>
  </si>
  <si>
    <t>Vero Beach, FL</t>
  </si>
  <si>
    <t>Medical Data Systems, Inc (MDS)</t>
  </si>
  <si>
    <t>['sql', 'spring', 'excel', 'powerpoint']</t>
  </si>
  <si>
    <t>['go', 'python', 'sql', 'snowflake', 'oracle', 'flask']</t>
  </si>
  <si>
    <t>Toluca, State of Mexico, Mexico</t>
  </si>
  <si>
    <t>['python', 'sql', 'mysql', 'sql server', 'azure', 'sap']</t>
  </si>
  <si>
    <t>Columbia University</t>
  </si>
  <si>
    <t>Celestica</t>
  </si>
  <si>
    <t>Rapid7</t>
  </si>
  <si>
    <t>['go', 'python', 'jupyter']</t>
  </si>
  <si>
    <t>Product Data Analyst, NFT/ Web3/ Crypto</t>
  </si>
  <si>
    <t>Pop-Up Talent</t>
  </si>
  <si>
    <t>Hitch</t>
  </si>
  <si>
    <t>Product Data Management Engineer / CAD Designer</t>
  </si>
  <si>
    <t>Bursa, Türkiye</t>
  </si>
  <si>
    <t>Support Technician / Data Analyst</t>
  </si>
  <si>
    <t>Abbott Jewelry Systems, Inc</t>
  </si>
  <si>
    <t>Senior Business Integration Consultant (Performance Reporting and...</t>
  </si>
  <si>
    <t>Customer-Facing Data Engineer (Tech Lead &amp; Senior Engineer)</t>
  </si>
  <si>
    <t>High Country Tech Search</t>
  </si>
  <si>
    <t>['python', 'sql', 'databricks', 'snowflake', 'airflow']</t>
  </si>
  <si>
    <t>John Burns Research and Consulting</t>
  </si>
  <si>
    <t>Pan Asia Resources Pte Ltd.</t>
  </si>
  <si>
    <t>CD PROJEKT RED</t>
  </si>
  <si>
    <t>['go', 'bigquery', 'snowflake', 'looker']</t>
  </si>
  <si>
    <t>Senior Data Engineer Lead</t>
  </si>
  <si>
    <t>CirrusDBA</t>
  </si>
  <si>
    <t>['python', 'scala', 'java', 'sql', 'aws', 'azure']</t>
  </si>
  <si>
    <t>MLOps Architect</t>
  </si>
  <si>
    <t>['azure', 'docker']</t>
  </si>
  <si>
    <t>['r', 'python', 'tableau', 'qlik']</t>
  </si>
  <si>
    <t>['sql', 'sql server', 'snowflake', 'redshift', 'tableau']</t>
  </si>
  <si>
    <t>Credible</t>
  </si>
  <si>
    <t>['python', 'r', 'sql', 'redshift', 'snowflake', 'github']</t>
  </si>
  <si>
    <t>ML Ops Tech Lead (VP)</t>
  </si>
  <si>
    <t>['sql', 'oracle', 'hadoop', 'datarobot', 'alteryx']</t>
  </si>
  <si>
    <t>['sql', 'crystal', 'sap']</t>
  </si>
  <si>
    <t>Ingénieur Big Data</t>
  </si>
  <si>
    <t>Algeria</t>
  </si>
  <si>
    <t>Atos</t>
  </si>
  <si>
    <t>['sql', 'hadoop', 'spark']</t>
  </si>
  <si>
    <t>['python', 'java', 'sql', 'shell', 'db2', 'gcp', 'oracle', 'spark', 'airflow', 'kafka', 'unix', 'jenkins', 'git']</t>
  </si>
  <si>
    <t>['sql', 'r', 'python', 'sas', 'sas', 'azure', 'aws', 'gcp', 'spss']</t>
  </si>
  <si>
    <t>SAP Consultant (m/f/d) (MDG) Data Management</t>
  </si>
  <si>
    <t>Infosys Consulting - Europe</t>
  </si>
  <si>
    <t>Fleet Data Analyst</t>
  </si>
  <si>
    <t>Plainview, NY</t>
  </si>
  <si>
    <t>Excell Communications Inc</t>
  </si>
  <si>
    <t>Go Share - Senior Data Engineer – Visa AI as Services</t>
  </si>
  <si>
    <t>Expatiate Communications</t>
  </si>
  <si>
    <t>['python', 'r', 'java', 'c++', 'matlab', 'sql', 'linux', 'git']</t>
  </si>
  <si>
    <t>Information Management Analyst I (Mid-level)</t>
  </si>
  <si>
    <t>BI Developer  (m/f/x)</t>
  </si>
  <si>
    <t>St Julian's, Malta</t>
  </si>
  <si>
    <t>Tipico</t>
  </si>
  <si>
    <t>['python', 'sql', 'mysql', 'sql server', 'redshift', 'tableau']</t>
  </si>
  <si>
    <t>Sales Data Analyst (FT)</t>
  </si>
  <si>
    <t>Wallingford, CT</t>
  </si>
  <si>
    <t>G &amp; G Beverage Distributors, Inc.</t>
  </si>
  <si>
    <t>ETL Developer</t>
  </si>
  <si>
    <t>Netcompany</t>
  </si>
  <si>
    <t>['java', 'python', 'ssis', 'power bi', 'jira']</t>
  </si>
  <si>
    <t>Remediation Lead Analyst (VP) - Hybrid</t>
  </si>
  <si>
    <t>['sql', 'tableau', 'qlik', 'power bi', 'word', 'excel', 'powerpoint']</t>
  </si>
  <si>
    <t>Data Engineer (Wroclaw, Poland)</t>
  </si>
  <si>
    <t>['python', 'java', 'c#', 'c++', 'aws', 'azure', 'databricks', 'pyspark', 'spark', 'word', 'docker']</t>
  </si>
  <si>
    <t>Data Process Analyst-Vice President-hybrid</t>
  </si>
  <si>
    <t>['sql', 'sql server', 'oracle', 'tableau']</t>
  </si>
  <si>
    <t>SDNA Global</t>
  </si>
  <si>
    <t>['shell', 'sql', 'mysql', 'sql server', 'oracle', 'aws', 'phoenix', 'unix']</t>
  </si>
  <si>
    <t>Data Scientist/Data Analytics</t>
  </si>
  <si>
    <t>['python', 'r', 'sql', 'aws', 'azure']</t>
  </si>
  <si>
    <t>Chuwa America Corporation</t>
  </si>
  <si>
    <t>['sql', 'hadoop', 'spark', 'tableau', 'looker']</t>
  </si>
  <si>
    <t>Data Analyst, Business Operations</t>
  </si>
  <si>
    <t>['sql', 'tableau', 'airtable']</t>
  </si>
  <si>
    <t>['sql', 'python', 'r', 'sas', 'sas', 'jira']</t>
  </si>
  <si>
    <t>Lead / Senior Data Engineer (m/w/d)</t>
  </si>
  <si>
    <t>['sql', 'azure', 'databricks', 'pyspark', 'power bi']</t>
  </si>
  <si>
    <t>Implementation Data Scientist</t>
  </si>
  <si>
    <t>Altana AI</t>
  </si>
  <si>
    <t>['python', 'sql', 'elasticsearch', 'databricks', 'aws', 'azure', 'gcp', 'redshift', 'scikit-learn', 'numpy', 'pandas', 'spark', 'docker', 'git', 'kubernetes']</t>
  </si>
  <si>
    <t>Business Intelligence Analyst (PowerBI modelling)</t>
  </si>
  <si>
    <t>Tinley Park, IL</t>
  </si>
  <si>
    <t>Brighton Solutions, Inc.</t>
  </si>
  <si>
    <t>Rijeka, Croatia</t>
  </si>
  <si>
    <t>['nltk']</t>
  </si>
  <si>
    <t>Service Parts Data Analyst</t>
  </si>
  <si>
    <t>['sap', 'ms access', 'excel', 'outlook', 'powerpoint']</t>
  </si>
  <si>
    <t>['sql', 'mongodb', 'mongodb', 'hadoop']</t>
  </si>
  <si>
    <t>Program Management Lead Analyst - Data Analyst - Hybrid</t>
  </si>
  <si>
    <t>['sas', 'sas', 'sql', 'sql server', 'excel']</t>
  </si>
  <si>
    <t>SQL Systems Analyst</t>
  </si>
  <si>
    <t>Psinapse Technology</t>
  </si>
  <si>
    <t>['sql', 'sas', 'sas', 'sql server', 'excel', 'ms access', 'flow']</t>
  </si>
  <si>
    <t>Pella, IA</t>
  </si>
  <si>
    <t>Pedagog</t>
  </si>
  <si>
    <t>Business Analyst - HYBRID</t>
  </si>
  <si>
    <t>['power bi', 'word', 'excel', 'powerpoint', 'sharepoint']</t>
  </si>
  <si>
    <t>Research Engineer - Credit Insight</t>
  </si>
  <si>
    <t>ML Data Scientist</t>
  </si>
  <si>
    <t>DecisionLinks</t>
  </si>
  <si>
    <t>['sql', 'python', 'mongodb', 'mongodb', 'javascript', 'sql server', 'aws', 'jupyter', 'flask']</t>
  </si>
  <si>
    <t>Decision Foundry</t>
  </si>
  <si>
    <t>['python', 'sql', 'github', 'gitlab']</t>
  </si>
  <si>
    <t>Bioggio, Switzerland</t>
  </si>
  <si>
    <t>['python', 'r', 'sql', 'java', 'mysql', 'sql server', 'redshift', 'tableau', 'power bi', 'kubernetes', 'jenkins']</t>
  </si>
  <si>
    <t>['word', 'excel', 'flow']</t>
  </si>
  <si>
    <t>Principal Software Engineer - Java / MapReduce / Data Science / ML...</t>
  </si>
  <si>
    <t>Captivation Software</t>
  </si>
  <si>
    <t>['python', 'aws', 'hadoop', 'gitlab', 'git', 'confluence', 'jira']</t>
  </si>
  <si>
    <t>IN BGSW SystemTester AutonomousDriving EXM 2023 (Cloe)</t>
  </si>
  <si>
    <t>['perl', 'python', 'bitbucket', 'jira']</t>
  </si>
  <si>
    <t>Supervisor, Analyst</t>
  </si>
  <si>
    <t>Fluor Corporation</t>
  </si>
  <si>
    <t>Bright Minds</t>
  </si>
  <si>
    <t>['python', 'sql', 't-sql', 'azure', 'snowflake', 'databricks', 'aws', 'pyspark', 'tableau', 'power bi']</t>
  </si>
  <si>
    <t>Data Analyst/Administrative Assistant</t>
  </si>
  <si>
    <t>Tuba Group</t>
  </si>
  <si>
    <t>Staff Software Engineer, AI/NLP</t>
  </si>
  <si>
    <t>['tensorflow', 'pytorch']</t>
  </si>
  <si>
    <t>SourceFly</t>
  </si>
  <si>
    <t>['r', 'python', 'javascript', 'visual basic', 'vba', 'shell', 'powershell', 'sql', 'sas', 'sas', 'aws', 'pandas', 'numpy', 'matplotlib', 'plotly', 'jupyter', 'hadoop', 'spark', 'kafka', 'tableau', 'power bi', 'git', 'docker', 'jira', 'confluence']</t>
  </si>
  <si>
    <t>['sql', 'python', 'r', 'excel', 'looker', 'power bi', 'qlik', 'tableau']</t>
  </si>
  <si>
    <t>Analytics Engineer (L5) - Promotional Media - EMEA</t>
  </si>
  <si>
    <t>['go', 'sql', 'python', 'r', 'scala']</t>
  </si>
  <si>
    <t>Ryder</t>
  </si>
  <si>
    <t>['sql', 'r', 'python', 'power bi', 'excel']</t>
  </si>
  <si>
    <t>IT DATA SCIENTIST</t>
  </si>
  <si>
    <t>Bravo Care</t>
  </si>
  <si>
    <t>['sql', 'postgresql', 'excel', 'powerpoint']</t>
  </si>
  <si>
    <t>PATH, Inc.</t>
  </si>
  <si>
    <t>Ardmore Home Design</t>
  </si>
  <si>
    <t>Tuba Group, Inc.</t>
  </si>
  <si>
    <t>Associate Data Scientist, Marketing &amp; Online - Remote | WFH</t>
  </si>
  <si>
    <t>Data Analyst 1 - Albany</t>
  </si>
  <si>
    <t>Polling Data Scientist</t>
  </si>
  <si>
    <t>['python', 'sql', 'excel', 'flow']</t>
  </si>
  <si>
    <t>['sql', 'python', 'gcp', 'aws', 'azure', 'tensorflow']</t>
  </si>
  <si>
    <t>Tech lead : Sr. ML Engineer</t>
  </si>
  <si>
    <t>['aws', 'azure', 'airflow', 'tensorflow', 'pytorch', 'keras', 'docker']</t>
  </si>
  <si>
    <t>Data Engineer GCP</t>
  </si>
  <si>
    <t>['python', 'bash', 'sql', 'scala', 'gcp', 'aws', 'azure', 'airflow', 'express', 'sap', 'chef', 'docker', 'git']</t>
  </si>
  <si>
    <t>Head of Data Science for Fraud</t>
  </si>
  <si>
    <t>INTEX RECREATION CORP</t>
  </si>
  <si>
    <t>Data Scientist for Automotive Electronics</t>
  </si>
  <si>
    <t>['python', 'c++', 'c#', 'java', 'groovy', 'pandas', 'numpy', 'jenkins', 'docker']</t>
  </si>
  <si>
    <t>['python', 'aws', 'azure', 'git', 'github']</t>
  </si>
  <si>
    <t>10101 - Sr. Survey Data Analyst</t>
  </si>
  <si>
    <t>Dark Horse Talent</t>
  </si>
  <si>
    <t>Data Scientist, Project Analytics</t>
  </si>
  <si>
    <t>['python', 'cassandra', 'spark', 'jupyter', 'tableau', 'power bi', 'kubernetes']</t>
  </si>
  <si>
    <t>Senior BI/Data Engineer</t>
  </si>
  <si>
    <t>Fuel50</t>
  </si>
  <si>
    <t>Data Analyst, Growth</t>
  </si>
  <si>
    <t>Head of Data Science and Advanced Analytics</t>
  </si>
  <si>
    <t>System Data Analyst</t>
  </si>
  <si>
    <t>Edgewater Federal Solutions, Inc.</t>
  </si>
  <si>
    <t>['scikit-learn', 'pytorch', 'tensorflow']</t>
  </si>
  <si>
    <t>['r', 'python', 'julia', 'c++', 'git', 'github']</t>
  </si>
  <si>
    <t>Mid-level Azure Data Engineer</t>
  </si>
  <si>
    <t>['t-sql', 'sql', 'python', 'azure', 'databricks', 'pyspark']</t>
  </si>
  <si>
    <t>Risk Analytics Data Scientist</t>
  </si>
  <si>
    <t>Fraud Data Scientist</t>
  </si>
  <si>
    <t>ID.me</t>
  </si>
  <si>
    <t>['sql', 'python', 'gcp', 'aws', 'tensorflow', 'pytorch', 'mxnet', 'keras', 'pandas', 'numpy']</t>
  </si>
  <si>
    <t>Alipro</t>
  </si>
  <si>
    <t>US it Compnay</t>
  </si>
  <si>
    <t>Data Analyst - Operations - Onboarding and Subscription Management</t>
  </si>
  <si>
    <t>['sql', 'electron', 'excel', 'powerpoint', 'word']</t>
  </si>
  <si>
    <t>['go', 'python', 'golang']</t>
  </si>
  <si>
    <t>Sr. Data Analyst, Customer Insights</t>
  </si>
  <si>
    <t>['sql', 'postgresql', 'tableau']</t>
  </si>
  <si>
    <t>['sql', 'python', 'html', 'javascript', 'neo4j', 'numpy', 'pandas']</t>
  </si>
  <si>
    <t>Senior Data Scientist/Methodologist</t>
  </si>
  <si>
    <t>Bright Star Solutions LLC</t>
  </si>
  <si>
    <t>Experienced Game Data Analyst</t>
  </si>
  <si>
    <t>PikPok</t>
  </si>
  <si>
    <t>Senior Analyst, Data Governance</t>
  </si>
  <si>
    <t>University of Chicago - Alumni Relations &amp; Development</t>
  </si>
  <si>
    <t>Snelling Staffing</t>
  </si>
  <si>
    <t>['sql', 'python', 'scala', 'sql server', 'azure', 'databricks', 'hadoop']</t>
  </si>
  <si>
    <t>Data Engineer (First Hire)</t>
  </si>
  <si>
    <t>Leverage</t>
  </si>
  <si>
    <t>['sql', 'python', 'java', 'postgresql', 'aws', 'gcp', 'azure', 'tableau', 'looker', 'power bi']</t>
  </si>
  <si>
    <t>Manager Data Science - Remote</t>
  </si>
  <si>
    <t>['sql', 'sas', 'sas', 'r', 'python', 'databricks', 'aws', 'azure', 'spark', 'hadoop']</t>
  </si>
  <si>
    <t>Senior Financial Data Analyst (Financial Analysis, Associate)</t>
  </si>
  <si>
    <t>The MIL Corporation</t>
  </si>
  <si>
    <t>['sql', 'sharepoint']</t>
  </si>
  <si>
    <t>Embedded C++ Engineer for Computer Vision (Robotics)</t>
  </si>
  <si>
    <t>['sql', 'spark', 'kafka', 'splunk', 'kubernetes', 'jenkins']</t>
  </si>
  <si>
    <t>Data Engineering - Geo Engineering Team (F/H/X)</t>
  </si>
  <si>
    <t>['python', 'sql', 'postgresql', 'elasticsearch', 'airflow', 'visio', 'docker', 'jenkins', 'terraform']</t>
  </si>
  <si>
    <t>RQA, Inc</t>
  </si>
  <si>
    <t>The Telegraph</t>
  </si>
  <si>
    <t>Data Analyst - Manufacturing</t>
  </si>
  <si>
    <t>SnapDragon Associates, LLC</t>
  </si>
  <si>
    <t>South Carolina</t>
  </si>
  <si>
    <t>['go', 'tableau', 'excel', 'word', 'powerpoint']</t>
  </si>
  <si>
    <t>Operations Specialist for Azure Cloud Big Data Platform</t>
  </si>
  <si>
    <t>['bash', 'azure', 'spark', 'git', 'bitbucket']</t>
  </si>
  <si>
    <t>Data Scientist - Python, Data Modeling, PhD / Master's</t>
  </si>
  <si>
    <t>['python', 'sql', 'aws', 'hadoop', 'spark', 'tableau']</t>
  </si>
  <si>
    <t>Confirmed Product Data Analyst</t>
  </si>
  <si>
    <t>['sql', 'python', 'go', 'looker']</t>
  </si>
  <si>
    <t>Sr. Data Analyst - Healthcare - Remote (Must be in Miami)</t>
  </si>
  <si>
    <t>Data Analyst (Oracle/Unix/SQL/Python)</t>
  </si>
  <si>
    <t>Global Hires, LLC</t>
  </si>
  <si>
    <t>['sql', 'javascript', 'python', 'r', 'sas', 'sas', 'excel', 'tableau', 'power bi']</t>
  </si>
  <si>
    <t>ERP Data Analyst</t>
  </si>
  <si>
    <t>['sql', 'html', 'css', 'php', 'javascript', 'sql server']</t>
  </si>
  <si>
    <t>Machine Learning Scientist</t>
  </si>
  <si>
    <t>PEAK6</t>
  </si>
  <si>
    <t>Ingenio</t>
  </si>
  <si>
    <t>['sql', 'python', 'pandas', 'numpy', 'scikit-learn', 'seaborn']</t>
  </si>
  <si>
    <t>Lansdowne, PA</t>
  </si>
  <si>
    <t>PROJECT DATA ANALYST</t>
  </si>
  <si>
    <t>['tableau', 'word', 'powerpoint']</t>
  </si>
  <si>
    <t>['python', 'databricks', 'spark', 'pytorch', 'numpy', 'pandas', 'tensorflow', 'scikit-learn', 'flask', 'kubernetes']</t>
  </si>
  <si>
    <t>Senior Enterprise Data Analyst with BA/PM Skills</t>
  </si>
  <si>
    <t>['sql', 'python', 'sql server', 'snowflake', 'oracle']</t>
  </si>
  <si>
    <t>Data Analyst - Educational Non-profit</t>
  </si>
  <si>
    <t>Apollo Medical Holdings</t>
  </si>
  <si>
    <t>['python', 'sql', 'aws', 'gcp', 'azure', 'spark', 'tableau', 'excel']</t>
  </si>
  <si>
    <t>Food Research Data Scientist</t>
  </si>
  <si>
    <t>Burlington, VT</t>
  </si>
  <si>
    <t>University of Vermont</t>
  </si>
  <si>
    <t>['python', 'r', 'go', 'mysql']</t>
  </si>
  <si>
    <t>Clinical Data Analyst - C-STARS</t>
  </si>
  <si>
    <t>Venesco, LLC</t>
  </si>
  <si>
    <t>['r', 'python', 'sas', 'sas', 'matlab', 'sql', 'tableau']</t>
  </si>
  <si>
    <t>Lawrence Township, NJ</t>
  </si>
  <si>
    <t>ISPOR</t>
  </si>
  <si>
    <t>Master Data Management Junior Administrator with German</t>
  </si>
  <si>
    <t>KION Group</t>
  </si>
  <si>
    <t>Merkle</t>
  </si>
  <si>
    <t>['sql', 'python', 'snowflake', 'aws', 'gcp', 'azure', 'airflow', 'linux', 'windows', 'tableau', 'jenkins', 'git', 'bitbucket', 'github']</t>
  </si>
  <si>
    <t>Jr. Data Analyst/Engineer</t>
  </si>
  <si>
    <t>Gate3</t>
  </si>
  <si>
    <t>['sql', 'python', 'r', 'aws', 'snowflake', 'redshift', 'azure']</t>
  </si>
  <si>
    <t>Data Analyst - IR</t>
  </si>
  <si>
    <t>Mercy College</t>
  </si>
  <si>
    <t>Senior Ai Research Engineer</t>
  </si>
  <si>
    <t>['python', 'aws', 'gcp', 'azure', 'tensorflow', 'pytorch', 'keras', 'opencv']</t>
  </si>
  <si>
    <t>['terminal', 'flow']</t>
  </si>
  <si>
    <t>Model/Anlys/Valid Sr Analyst -AVP -(Hybrid)</t>
  </si>
  <si>
    <t>Euless, TX</t>
  </si>
  <si>
    <t>['sas', 'sas', 'sql', 'visual basic', 'python', 'r', 'pyspark', 'hadoop', 'excel']</t>
  </si>
  <si>
    <t>Senior Applied Scientist, ML</t>
  </si>
  <si>
    <t>Sr. Staff Machine Learning Engineer</t>
  </si>
  <si>
    <t>['python', 'sql', 'nosql', 'aws', 'gcp', 'azure', 'numpy', 'pandas', 'scikit-learn', 'hadoop', 'spark', 'excel', 'docker', 'kubernetes']</t>
  </si>
  <si>
    <t>SIEM Engineer</t>
  </si>
  <si>
    <t>['python', 'gcp', 'github']</t>
  </si>
  <si>
    <t>IT Data Engineer - Personal Health Care</t>
  </si>
  <si>
    <t>['python', 'sql', 'azure', 'databricks', 'power bi', 'tableau']</t>
  </si>
  <si>
    <t>Program Specialist (Data Analytics)</t>
  </si>
  <si>
    <t>['c', 'r', 'crystal', 'aurora', 'spring', 'cordova', 'phoenix']</t>
  </si>
  <si>
    <t>Senior Data Scientist, Australia</t>
  </si>
  <si>
    <t>Kobold Metals</t>
  </si>
  <si>
    <t>Machine Learning Engineer(전문연구요원) - Korea</t>
  </si>
  <si>
    <t>['python', 'java', 'golang', 'bigquery', 'tensorflow']</t>
  </si>
  <si>
    <t>Cognotic AI</t>
  </si>
  <si>
    <t>['sql', 'python', 'plotly', 'pandas', 'scikit-learn', 'tableau']</t>
  </si>
  <si>
    <t>Senior Software Engineer (Power BI) -ELECTION-46</t>
  </si>
  <si>
    <t>Senior Manager - Data Analytics</t>
  </si>
  <si>
    <t>Grant Thornton New Zealand</t>
  </si>
  <si>
    <t>['sql', 'python', 'hadoop', 'excel', 'powerpoint', 'flow']</t>
  </si>
  <si>
    <t>CAREERXCHANGE, INC.</t>
  </si>
  <si>
    <t>Privacy Data Analyst</t>
  </si>
  <si>
    <t>['sql', 'python', 'r', 'php']</t>
  </si>
  <si>
    <t>['databricks', 'aws']</t>
  </si>
  <si>
    <t>Analyst, Data Operations</t>
  </si>
  <si>
    <t>PMX</t>
  </si>
  <si>
    <t>['python', 'r', 'sql', 'aws', 'tableau', 'excel', 'alteryx']</t>
  </si>
  <si>
    <t>Senior Data Scientist - TS Clearance Required</t>
  </si>
  <si>
    <t>Eighty20 Collective</t>
  </si>
  <si>
    <t>Data Analytics &amp; Insights Officer</t>
  </si>
  <si>
    <t>['sql', 'sql server', 'oracle', 'power bi', 'sap', 'flow']</t>
  </si>
  <si>
    <t>Senior Data Scientist / NLP Engineer - R11936</t>
  </si>
  <si>
    <t>SIL International</t>
  </si>
  <si>
    <t>['python', 'bash', 'go', 'java', 'c++', 'javascript', 'sql', 'aws', 'gcp', 'tensorflow', 'pytorch']</t>
  </si>
  <si>
    <t>Sweetwater, TX</t>
  </si>
  <si>
    <t>Ludlum Measurement Inc</t>
  </si>
  <si>
    <t>KIPP Foundation</t>
  </si>
  <si>
    <t>['sql', 'tableau', 'spreadsheet', 'sheets', 'excel']</t>
  </si>
  <si>
    <t>Power BI Engineer</t>
  </si>
  <si>
    <t>Mammoth Growth</t>
  </si>
  <si>
    <t>['sql', 'snowflake', 'bigquery', 'redshift', 'looker', 'tableau', 'github']</t>
  </si>
  <si>
    <t>SENIOR BUSINESS SYSTEM ANALYST / DATA ANALYST</t>
  </si>
  <si>
    <t>Innova Solutions, Inc</t>
  </si>
  <si>
    <t>Bepler Chair in Data Science</t>
  </si>
  <si>
    <t>The Bronx, NY</t>
  </si>
  <si>
    <t>Fordham University</t>
  </si>
  <si>
    <t>Data Engineer with Apache Hudi framework</t>
  </si>
  <si>
    <t>['python', 'aws', 'pyspark']</t>
  </si>
  <si>
    <t>Justice Data and Statistics Manager/Data Analyst (#23-191)</t>
  </si>
  <si>
    <t>Concord, NH</t>
  </si>
  <si>
    <t>New Hampshire Judicial Branch</t>
  </si>
  <si>
    <t>['sql', 'python', 'r', 'go', 'tableau', 'looker']</t>
  </si>
  <si>
    <t>AI Engineer, Visily</t>
  </si>
  <si>
    <t>Snow Fox Data, a Division of Excelion Partners</t>
  </si>
  <si>
    <t>['sql', 'python', 'snowflake', 'azure', 'aws', 'redshift', 'gcp']</t>
  </si>
  <si>
    <t>Wax Custom Communications</t>
  </si>
  <si>
    <t>['spreadsheet', 'excel']</t>
  </si>
  <si>
    <t>Senior Data Scientist (Hybrid/U.S. Citizens Only)</t>
  </si>
  <si>
    <t>Task Force Talent</t>
  </si>
  <si>
    <t>CRM Data Manager:in</t>
  </si>
  <si>
    <t>E. Breuninger GmbH &amp; Co.</t>
  </si>
  <si>
    <t>Prudent Technologies and Consulting</t>
  </si>
  <si>
    <t>Lead Machine Learning Scientist</t>
  </si>
  <si>
    <t>ASOS</t>
  </si>
  <si>
    <t>British Columbia, Canada</t>
  </si>
  <si>
    <t>Head of Data Operations &amp; Science</t>
  </si>
  <si>
    <t>Vendelux</t>
  </si>
  <si>
    <t>Lawelawe Management Group, LLC</t>
  </si>
  <si>
    <t>Data Infrastructure Engineer - MEV</t>
  </si>
  <si>
    <t>BlockSwap Network</t>
  </si>
  <si>
    <t>['go', 'python', 'rust', 'typescript', 'javascript', 'sql', 'aws', 'graphql', 'node', 'excel', 'flow']</t>
  </si>
  <si>
    <t>Senior Data Analyst - NYC</t>
  </si>
  <si>
    <t>['python', 'r', 'sql', 'excel', 'powerpoint', 'tableau']</t>
  </si>
  <si>
    <t>Senior Director, Data Science (R-14726)</t>
  </si>
  <si>
    <t>Decca Consulting</t>
  </si>
  <si>
    <t>['sql', 'redshift', 'tableau', 'slack']</t>
  </si>
  <si>
    <t>Principal Data Engineer (Platform AI/ML)</t>
  </si>
  <si>
    <t>Collegeville, PA</t>
  </si>
  <si>
    <t>Btechnical Group</t>
  </si>
  <si>
    <t>['python', 'r', 'sas', 'sas', 'sql', 'snowflake', 'power bi', 'tableau']</t>
  </si>
  <si>
    <t>Docklands VIC, Australia</t>
  </si>
  <si>
    <t>Open Universities Australia</t>
  </si>
  <si>
    <t>['python', 'sql', 'r', 'aws', 'azure']</t>
  </si>
  <si>
    <t>Lead Supply Chain Data Scientist</t>
  </si>
  <si>
    <t>Blacklick, OH</t>
  </si>
  <si>
    <t>E-Commerce Analyst</t>
  </si>
  <si>
    <t>Predator Group</t>
  </si>
  <si>
    <t>['html', 'css', 'excel', 'tableau']</t>
  </si>
  <si>
    <t>SHIFT</t>
  </si>
  <si>
    <t>Data Scientist – Finance Analytics</t>
  </si>
  <si>
    <t>City of Worcester</t>
  </si>
  <si>
    <t>Clinical Data Scientist III, Value Based Care Analytics</t>
  </si>
  <si>
    <t>Teladoc Health</t>
  </si>
  <si>
    <t>Visalia, CA</t>
  </si>
  <si>
    <t>['excel', 'power bi', 'tableau', 'powerpoint', 'word', 'outlook']</t>
  </si>
  <si>
    <t>Data Scientist Analyst</t>
  </si>
  <si>
    <t>XceedSearch</t>
  </si>
  <si>
    <t>GSS Infotech</t>
  </si>
  <si>
    <t>['sql', 'r', 'python', 'vba', 'snowflake', 'power bi', 'dax', 'alteryx', 'tableau', 'powerpoint']</t>
  </si>
  <si>
    <t>RFA Engineering</t>
  </si>
  <si>
    <t>Data Scientist/Cloud Software Engineer (CSWE) - Clearance Required</t>
  </si>
  <si>
    <t>Cymertek</t>
  </si>
  <si>
    <t>['python', 'scala', 'spark', 'hadoop']</t>
  </si>
  <si>
    <t>Data Engineer/ETL Developer</t>
  </si>
  <si>
    <t>Ontario, Canada</t>
  </si>
  <si>
    <t>Validere</t>
  </si>
  <si>
    <t>['python', 'aws', 'gcp', 'azure', 'linux', 'macos']</t>
  </si>
  <si>
    <t>['python', 'sql', 'azure', 'snowflake', 'spark', 'phoenix']</t>
  </si>
  <si>
    <t>Data Analyst 1, WCB Item #4020</t>
  </si>
  <si>
    <t>Workers' Compensation Board</t>
  </si>
  <si>
    <t>['sas', 'sas', 'python', 'r', 'sql', 'excel']</t>
  </si>
  <si>
    <t>2024 Data Science Recent Grad Positions - Cat Digital</t>
  </si>
  <si>
    <t>['sql', 'nosql', 'mongodb', 'mongodb', 'aws', 'snowflake', 'django', 'tableau', 'power bi']</t>
  </si>
  <si>
    <t>Senior Clinical Data Specialist</t>
  </si>
  <si>
    <t>Faro Health Inc.</t>
  </si>
  <si>
    <t>['sql', 'azure', 'aws', 'ssrs', 'power bi', 'dax', 'ssis']</t>
  </si>
  <si>
    <t>['sql', 'python', 'java', 'c++']</t>
  </si>
  <si>
    <t>Senior Data Engineer, Data Platforms</t>
  </si>
  <si>
    <t>['python', 'postgresql', 'gcp', 'airflow']</t>
  </si>
  <si>
    <t>Insight Analyst II</t>
  </si>
  <si>
    <t>Riot Games, Inc.</t>
  </si>
  <si>
    <t>Senior Data Engineer - Data Scientist  (f/m/div.)</t>
  </si>
  <si>
    <t>Wernau, Germany</t>
  </si>
  <si>
    <t>['python', 'sql', 'azure', 'databricks', 'spark', 'hadoop', 'kafka', 'airflow', 'scikit-learn', 'pandas', 'matplotlib', 'jupyter']</t>
  </si>
  <si>
    <t>LAS Seeds Data Engineer</t>
  </si>
  <si>
    <t>Vicente López, Buenos Aires Province, Argentina</t>
  </si>
  <si>
    <t>['python', 'java', 'scala', 'aws', 'gcp', 'redshift', 'alteryx', 'flow', 'jenkins']</t>
  </si>
  <si>
    <t>Humans Doing</t>
  </si>
  <si>
    <t>['sql', 'r', 'python', 'nosql', 'java', 'c++', 'scala', 'cassandra', 'aws', 'azure', 'redshift', 'hadoop', 'spark', 'kafka', 'airflow']</t>
  </si>
  <si>
    <t>Data Scientist, Product - Machine Learning</t>
  </si>
  <si>
    <t>Junior Analyst</t>
  </si>
  <si>
    <t>Sr. SnowFlake Engineer</t>
  </si>
  <si>
    <t>ExceleraIT</t>
  </si>
  <si>
    <t>['python', 'r', 'sql', 'databricks', 'azure', 'gcp', 'aws', 'datarobot']</t>
  </si>
  <si>
    <t>Macedonia (FYROM)</t>
  </si>
  <si>
    <t>Influencers.club</t>
  </si>
  <si>
    <t>['mongodb', 'mongodb', 'python', 'sql', 'elasticsearch']</t>
  </si>
  <si>
    <t>Senior IT Data Analyst</t>
  </si>
  <si>
    <t>AppleOne Employment Services</t>
  </si>
  <si>
    <t>Product Data Analyst (Sportsbook)</t>
  </si>
  <si>
    <t>Data Analyst OR ETL Developer</t>
  </si>
  <si>
    <t>Vipany Global</t>
  </si>
  <si>
    <t>['aws', 'oracle', 'pyspark']</t>
  </si>
  <si>
    <t>Senior Data Engineer - 100% Remote</t>
  </si>
  <si>
    <t>HealthFirst</t>
  </si>
  <si>
    <t>['sql', 'java', 'python', 'aws', 'redshift', 'snowflake', 'linux', 'jenkins']</t>
  </si>
  <si>
    <t>[Job-11430] Senior Data Developer, Brazil</t>
  </si>
  <si>
    <t>['python', 'sql', 'nosql', 'aws', 'azure', 'gcp', 'databricks', 'snowflake', 'spark', 'jenkins']</t>
  </si>
  <si>
    <t>Data Scientist - Computer Vision Expert</t>
  </si>
  <si>
    <t>Lowe's</t>
  </si>
  <si>
    <t>Master Data Analyst (2 Positions Available)</t>
  </si>
  <si>
    <t>South Florida Water Management District</t>
  </si>
  <si>
    <t>Data Science Program Director - Hybrid/Remote</t>
  </si>
  <si>
    <t>Data Analyst (Modeling) (Remote)</t>
  </si>
  <si>
    <t>Heluna Health</t>
  </si>
  <si>
    <t>['r', 'julia', 'sas', 'sas']</t>
  </si>
  <si>
    <t>Data Analytics - Senior Manager</t>
  </si>
  <si>
    <t>Staff Business Analyst - Finance</t>
  </si>
  <si>
    <t>['sql', 'python', 'r', 'windows', 'tableau']</t>
  </si>
  <si>
    <t>orbit</t>
  </si>
  <si>
    <t>['python', 'typescript', 'golang']</t>
  </si>
  <si>
    <t>['sas', 'sas', 'r', 'python', 'sql', 'aws', 'phoenix', 'linux']</t>
  </si>
  <si>
    <t>Akytech Consulting LLC</t>
  </si>
  <si>
    <t>['tableau', 'qlik', 'power bi', 'flow']</t>
  </si>
  <si>
    <t>Senior Data Science Manager - Omnichannel</t>
  </si>
  <si>
    <t>['python', 'nosql', 'express']</t>
  </si>
  <si>
    <t>['sql', 'python', 'pandas']</t>
  </si>
  <si>
    <t>Senior BI Analytics Developer</t>
  </si>
  <si>
    <t>Motion Picture Industry Pension &amp; Health Plans</t>
  </si>
  <si>
    <t>['sql', 'mongo', 'oracle', 'alteryx', 'power bi', 'tableau', 'ssrs']</t>
  </si>
  <si>
    <t>['azure', 'jira']</t>
  </si>
  <si>
    <t>Sr Data &amp; Reporting Analyst - Charlotte, NC</t>
  </si>
  <si>
    <t>Spectrum Enterprise</t>
  </si>
  <si>
    <t>['sql', 'excel', 'word', 'powerpoint', 'outlook', 'tableau', 'looker', 'microstrategy', 'power bi']</t>
  </si>
  <si>
    <t>We Are Social</t>
  </si>
  <si>
    <t>AI Data Scientist/Machine Learning Engineer, WW CSO</t>
  </si>
  <si>
    <t>['sql', 'python', 'scala', 'java', 'hadoop', 'spark']</t>
  </si>
  <si>
    <t>['python', 'sql', 'go', 'snowflake', 'aws', 'airflow']</t>
  </si>
  <si>
    <t>Big Data Developer &amp; Analyst</t>
  </si>
  <si>
    <t>['sql', 'oracle', 'linux']</t>
  </si>
  <si>
    <t>Event Dynamic</t>
  </si>
  <si>
    <t>Data Analyst - Upstream</t>
  </si>
  <si>
    <t>Kolkata, West Bengal, India</t>
  </si>
  <si>
    <t>Energy Aspects Ltd</t>
  </si>
  <si>
    <t>['sql', 'excel', 'tableau', 'sharepoint', 'jira', 'confluence', 'airtable']</t>
  </si>
  <si>
    <t>Data Analyst - up to 160K+</t>
  </si>
  <si>
    <t>Database Analyst III</t>
  </si>
  <si>
    <t>['sql', 'excel', 'sap']</t>
  </si>
  <si>
    <t>Data Analyst Data Scientist</t>
  </si>
  <si>
    <t>Senior Clinical Data Scientist</t>
  </si>
  <si>
    <t>Healthcare Placement Solutions</t>
  </si>
  <si>
    <t>Data Engineer II - Enterprise Analytics (On-site/Hybrid)</t>
  </si>
  <si>
    <t>Data Scientist / Architect (Hybrid 1321)</t>
  </si>
  <si>
    <t>Belcamp, MD</t>
  </si>
  <si>
    <t>Zapata Technology</t>
  </si>
  <si>
    <t>['mongodb', 'mongodb', 'python', 'oracle']</t>
  </si>
  <si>
    <t>Software Engineer - Data Platform (Python, Cloud, Big Data)</t>
  </si>
  <si>
    <t>Financial Times</t>
  </si>
  <si>
    <t>['python', 'sql', 'aws', 'redshift', 'bigquery', 'airflow', 'kafka', 'spark', 'splunk', 'github', 'docker']</t>
  </si>
  <si>
    <t>Proekspert</t>
  </si>
  <si>
    <t>['python', 'java', 'scala', 'sql', 'nosql', 'mongodb', 'mongodb', 'dynamodb', 'aws', 'redshift', 'azure', 'snowflake', 'kafka', 'express', 'linux', 'docker', 'terraform', 'ansible']</t>
  </si>
  <si>
    <t>Product Manager, AI/ML</t>
  </si>
  <si>
    <t>Principal, Instock Planning Analyst (SCM Autonomation Team)</t>
  </si>
  <si>
    <t>['r', 'sql', 'python', 'tableau', 'power bi']</t>
  </si>
  <si>
    <t>Data Scientist, AI/ML drug discovery</t>
  </si>
  <si>
    <t>Nitto BioPharma, Inc.</t>
  </si>
  <si>
    <t>['python', 'r', 'bash', 'linux', 'word']</t>
  </si>
  <si>
    <t>Cherokee Federal</t>
  </si>
  <si>
    <t>Research Data Analyst / Data Analyst Researcher</t>
  </si>
  <si>
    <t>Cloud and Things Inc</t>
  </si>
  <si>
    <t>Data Analyst, Lead Generation</t>
  </si>
  <si>
    <t>['sql', 'excel', 'sheets', 'looker', 'tableau', 'powerpoint']</t>
  </si>
  <si>
    <t>Data Analyst 3, WCB Item #5158</t>
  </si>
  <si>
    <t>The Manager, Procurement Data &amp; Analytics</t>
  </si>
  <si>
    <t>DaVita Kidney Care</t>
  </si>
  <si>
    <t>Deep Learning Engineer (f/m/d)</t>
  </si>
  <si>
    <t>Jina AI</t>
  </si>
  <si>
    <t>['python', 'pytorch', 'zoom']</t>
  </si>
  <si>
    <t>Senior Director, Data Management &amp; CRM</t>
  </si>
  <si>
    <t>1-800-FLOWERS.COM, INC.</t>
  </si>
  <si>
    <t>K-12 Instructional Data Analyst</t>
  </si>
  <si>
    <t>E.L. Haynes Public Charter School</t>
  </si>
  <si>
    <t>['sql', 'python', 'power bi', 'excel']</t>
  </si>
  <si>
    <t>Data Analyst Clerk</t>
  </si>
  <si>
    <t>Fontana, CA</t>
  </si>
  <si>
    <t>Bodega Latina Corporation - El Super</t>
  </si>
  <si>
    <t>['dax']</t>
  </si>
  <si>
    <t>Backend Engineer, AI</t>
  </si>
  <si>
    <t>Yerevan, Armenia</t>
  </si>
  <si>
    <t>Picsart</t>
  </si>
  <si>
    <t>['python', 'windows', 'docker', 'kubernetes', 'gitlab']</t>
  </si>
  <si>
    <t>Data Analyst – Human Resources</t>
  </si>
  <si>
    <t>Collegedale, TN</t>
  </si>
  <si>
    <t>McKee Foods Corporation</t>
  </si>
  <si>
    <t>['r', 'sas', 'sas', 'python', 'sql', 'sql server', 'oracle', 'tableau', 'alteryx']</t>
  </si>
  <si>
    <t>Clinical Business Data/Analyst (Healthcare)</t>
  </si>
  <si>
    <t>['sql', 'r', 'crystal', 'oracle', 'snowflake', 'tableau']</t>
  </si>
  <si>
    <t>['sql', 'sql server', 'oracle', 'sap', 'excel', 'sharepoint']</t>
  </si>
  <si>
    <t>Smart Pension Ltd</t>
  </si>
  <si>
    <t>['python', 'aws', 'word']</t>
  </si>
  <si>
    <t>Senior- Data Scientist</t>
  </si>
  <si>
    <t>['python', 'r', 'databricks', 'hadoop', 'spark', 'tableau']</t>
  </si>
  <si>
    <t>Rise Technical Recruitment Limited</t>
  </si>
  <si>
    <t>Stockbit</t>
  </si>
  <si>
    <t>['python', 'kafka', 'react', 'hadoop', 'gitlab', 'terraform']</t>
  </si>
  <si>
    <t>El Buen Samaritano</t>
  </si>
  <si>
    <t>['sql', 't-sql', 'mysql', 'excel', 'tableau', 'spss', 'power bi']</t>
  </si>
  <si>
    <t>Data Analyst/ Operations Research Systems Analyst</t>
  </si>
  <si>
    <t>Operational Surveyors</t>
  </si>
  <si>
    <t>Alloy</t>
  </si>
  <si>
    <t>Hearth</t>
  </si>
  <si>
    <t>Senior Data Analyst, SAP BODS/IS</t>
  </si>
  <si>
    <t>Sr Data Scientist - Content Recommendation / Personalization</t>
  </si>
  <si>
    <t>Data Engineer (REMOTE OPPORTUNITY)</t>
  </si>
  <si>
    <t>Richmond, BC, Canada</t>
  </si>
  <si>
    <t>Regions Bank</t>
  </si>
  <si>
    <t>['sql', 'oracle', 'azure', 'aws', 'gcp']</t>
  </si>
  <si>
    <t>Data Analyst (S&amp;OP)</t>
  </si>
  <si>
    <t>['sql', 'python', 'gcp', 'spark', 'tableau', 'power bi', 'excel']</t>
  </si>
  <si>
    <t>SpringbokIT</t>
  </si>
  <si>
    <t>Elite</t>
  </si>
  <si>
    <t>Senior Analyst FP&amp;A - Data Specialist</t>
  </si>
  <si>
    <t>Senior Reporting Analyst</t>
  </si>
  <si>
    <t>['sql', 'visio', 'excel', 'tableau', 'power bi', 'flow']</t>
  </si>
  <si>
    <t>Senior Data Engineer (Full-Time)</t>
  </si>
  <si>
    <t>Forte Group</t>
  </si>
  <si>
    <t>Data Engineer - 75411</t>
  </si>
  <si>
    <t>['sql', 'python', 'r', 'azure', 'databricks', 'spark']</t>
  </si>
  <si>
    <t>(Senior) ML Platform / DevOps Engineer</t>
  </si>
  <si>
    <t>['python', 'c++', 'linux', 'windows', 'kubernetes']</t>
  </si>
  <si>
    <t>Envision Staffing Solutions</t>
  </si>
  <si>
    <t>['excel', 'word', 'powerpoint', 'spreadsheet']</t>
  </si>
  <si>
    <t>Anser Advisory</t>
  </si>
  <si>
    <t>['r', 'sql', 'python', 'java', 'c++', 'hadoop', 'tableau']</t>
  </si>
  <si>
    <t>['go', 'excel', 'microstrategy', 'cognos']</t>
  </si>
  <si>
    <t>CMPTL AND DATA SCI RSCH SPEC 3 (Research Data Scientist)</t>
  </si>
  <si>
    <t>['r', 'c', 'sql', 'nosql']</t>
  </si>
  <si>
    <t>['swift']</t>
  </si>
  <si>
    <t>Business Analyst (Korean Bilingual)</t>
  </si>
  <si>
    <t>Northlake, TX</t>
  </si>
  <si>
    <t>Regal Professional Services</t>
  </si>
  <si>
    <t>Senior Data Engineer (AWS, python)</t>
  </si>
  <si>
    <t>Hybrid - Data Engineer - Up to $600k</t>
  </si>
  <si>
    <t>Durlston Partners</t>
  </si>
  <si>
    <t>['python', 'c++']</t>
  </si>
  <si>
    <t>['sql', 'java', 'python', 'scala', 'azure', 'databricks', 'hadoop', 'spark', 'kafka']</t>
  </si>
  <si>
    <t>Emerson United Inc</t>
  </si>
  <si>
    <t>Infosys Technologies Ltd</t>
  </si>
  <si>
    <t>['scala', 'python', 'sql', 'aws', 'hadoop', 'spark']</t>
  </si>
  <si>
    <t>['sql', 'sql server', 'snowflake', 'azure']</t>
  </si>
  <si>
    <t>Business Intelligence Analyst (Tableau/Salesforce)</t>
  </si>
  <si>
    <t>['python', 'sql', 'gcp', 'airflow']</t>
  </si>
  <si>
    <t>Data Engineer - (ST)</t>
  </si>
  <si>
    <t>Data Engineer-Intern (SD)</t>
  </si>
  <si>
    <t>['nosql', 'sql', 'no-sql', 'git']</t>
  </si>
  <si>
    <t>Data Scientist &amp; Python Developer</t>
  </si>
  <si>
    <t>Burnalong</t>
  </si>
  <si>
    <t>['python', 'sql', 'aws', 'pandas', 'numpy', 'matplotlib', 'seaborn', 'plotly', 'nltk', 'pytorch', 'django', 'flask', 'zoom']</t>
  </si>
  <si>
    <t>Bristol, UK</t>
  </si>
  <si>
    <t>['python', 'r', 'sql', 'scala', 'mongodb', 'mongodb', 'elasticsearch', 'postgresql', 'sql server', 'oracle', 'aws', 'aurora', 'redshift', 'azure', 'hadoop', 'kafka']</t>
  </si>
  <si>
    <t>Experienced Data Engineer(Small, fun, collaborative team)🤓</t>
  </si>
  <si>
    <t>['sql', 'python', 'r', 'sas', 'sas', 'shell', 'go', 'postgresql', 'databricks', 'aws', 'redshift', 'spark', 'airflow', 'linux', 'ssis', 'git', 'github', 'docker']</t>
  </si>
  <si>
    <t>Staff Engineer (Backend) - Remote</t>
  </si>
  <si>
    <t>Paraguay</t>
  </si>
  <si>
    <t>Correlation One</t>
  </si>
  <si>
    <t>['python', 'java', 'gcp', 'react', 'django', 'flask', 'excel', 'outlook', 'kubernetes']</t>
  </si>
  <si>
    <t>DropBox</t>
  </si>
  <si>
    <t>Hybrid - Data Engineer - Up to $500k</t>
  </si>
  <si>
    <t>Data Engineer Python</t>
  </si>
  <si>
    <t>['python', 'javascript', 'ruby', 'ruby', 'databricks', 'aws', 'spark', 'node.js']</t>
  </si>
  <si>
    <t>Clinical Analytics Data Engineer</t>
  </si>
  <si>
    <t>Senior / Staff, Data Engineer</t>
  </si>
  <si>
    <t>Shiftsmart</t>
  </si>
  <si>
    <t>['python', 'sql', 'nosql', 'mongodb', 'mongodb', 'kafka', 'airflow', 'spark']</t>
  </si>
  <si>
    <t>['python', 'r', 'sql', 'aws', 'tableau', 'power bi', 'git']</t>
  </si>
  <si>
    <t>Data Engineer JR</t>
  </si>
  <si>
    <t>Môveo AI</t>
  </si>
  <si>
    <t>['python', 'aws', 'azure', 'pytorch', 'tensorflow', 'word']</t>
  </si>
  <si>
    <t>IT Data Analyst. Job in Tampa My Valley Jobs Today</t>
  </si>
  <si>
    <t>Cloud Data Engineer - Autonomous Vehicles - $150k+</t>
  </si>
  <si>
    <t>Senior Data Engineer (Scala, Spark)</t>
  </si>
  <si>
    <t>['scala', 'java', 'aws', 'spark', 'spring', 'kafka', 'hadoop', 'docker']</t>
  </si>
  <si>
    <t>['python', 'sql', 'aws', 'pyspark', 'flow', 'github', 'terraform']</t>
  </si>
  <si>
    <t>['dynamodb', 'db2', 'aws', 'aurora', 'visio', 'flow', 'jira', 'confluence']</t>
  </si>
  <si>
    <t>Globant</t>
  </si>
  <si>
    <t>['ssis']</t>
  </si>
  <si>
    <t>Research Data Scientist &amp; Administrator III - Hybrid</t>
  </si>
  <si>
    <t>UTHealth Houston</t>
  </si>
  <si>
    <t>['r', 'sas', 'sas', 'matlab', 'sql', 'python', 'java', 'hadoop', 'spss', 'tableau', 'excel']</t>
  </si>
  <si>
    <t>['java', 'sql', 'no-sql', 'python', 'gcp', 'bigquery', 'kubernetes']</t>
  </si>
  <si>
    <t>Data Scientist / Sr Data Scientist (fully remote)</t>
  </si>
  <si>
    <t>Hill's Pet Nutrition</t>
  </si>
  <si>
    <t>['python', 'javascript', 'github']</t>
  </si>
  <si>
    <t>['sql', 'sql server', 'azure', 'ssis', 'flow']</t>
  </si>
  <si>
    <t>US Office of the Chief of Staff of the Army</t>
  </si>
  <si>
    <t>Grid Dynamics Holdings, Inc</t>
  </si>
  <si>
    <t>['python', 'sql', 'databricks', 'snowflake', 'azure', 'spark', 'pyspark']</t>
  </si>
  <si>
    <t>Senior Data Analyst - Social - PGD-8442</t>
  </si>
  <si>
    <t>BibleProject</t>
  </si>
  <si>
    <t>['sql', 'nosql', 'python', 'cassandra', 'bigquery', 'hadoop', 'spark', 'kafka', 'looker', 'tableau']</t>
  </si>
  <si>
    <t>Novul Solutions</t>
  </si>
  <si>
    <t>['sql', 'python', 'aws', 'databricks', 'qlik', 'tableau', 'power bi', 'microstrategy']</t>
  </si>
  <si>
    <t>Data Scientist, FinOps - Apptio</t>
  </si>
  <si>
    <t>['python', 'aws', 'gcp', 'azure', 'bigquery', 'redshift', 'ibm cloud', 'tensorflow', 'pytorch', 'scikit-learn', 'nltk']</t>
  </si>
  <si>
    <t>Data Analyst (QA)</t>
  </si>
  <si>
    <t>Heron Data</t>
  </si>
  <si>
    <t>['go', 'python', 'sql', 'pytorch']</t>
  </si>
  <si>
    <t>Claims Data Analyst - 208554</t>
  </si>
  <si>
    <t>['sql', 'tableau', 'power bi', 'alteryx']</t>
  </si>
  <si>
    <t>ES- Data Engineer</t>
  </si>
  <si>
    <t>['sql', 'aws', 'airflow']</t>
  </si>
  <si>
    <t>Lead Data Scientist, LLMs</t>
  </si>
  <si>
    <t>['python', 'sql', 'aws', 'spark', 'hadoop']</t>
  </si>
  <si>
    <t>Maxwell Bond®</t>
  </si>
  <si>
    <t>['visual basic', 'r', 'python', 'sas', 'sas', 'matlab', 'sql', 'postgresql', 'oracle', 'spss', 'tableau']</t>
  </si>
  <si>
    <t>['python', 'javascript', 'sql', 'bigquery', 'jquery', 'flow']</t>
  </si>
  <si>
    <t>Healthcare Quality Data Analyst</t>
  </si>
  <si>
    <t>Insight Global Healthcare</t>
  </si>
  <si>
    <t>['excel', 'powerpoint', 'qlik', 'tableau']</t>
  </si>
  <si>
    <t>Microsoft 365 Data and Analytics Engineer</t>
  </si>
  <si>
    <t>Gravity IT Resources</t>
  </si>
  <si>
    <t>['sql', 'nosql', 'snowflake', 'flow', 'git']</t>
  </si>
  <si>
    <t>Regional Transportation Commission of Southern Nevada</t>
  </si>
  <si>
    <t>['c', 't-sql', 'crystal', 'tableau', 'power bi']</t>
  </si>
  <si>
    <t>Data Engineer - SnowFlake, Azure Data, Terraform</t>
  </si>
  <si>
    <t>['sql', 'snowflake', 'azure', 'terraform']</t>
  </si>
  <si>
    <t>Fully Remote - Golang Data Engineer</t>
  </si>
  <si>
    <t>['golang', 'sql', 'aws']</t>
  </si>
  <si>
    <t>Data Analyst/Power BI, Google Analytics - Financial Services...</t>
  </si>
  <si>
    <t>Montvale, NJ</t>
  </si>
  <si>
    <t>Madison Trust Company</t>
  </si>
  <si>
    <t>['sql', 'aws', 'redshift', 'power bi', 'tableau']</t>
  </si>
  <si>
    <t>Pessoa Estagiária | Data Science</t>
  </si>
  <si>
    <t>['python', 'r', 'sql', 'pandas', 'numpy', 'matplotlib', 'scikit-learn', 'git']</t>
  </si>
  <si>
    <t>['r', 'sql', 'python', 'scala', 'java', 'c++']</t>
  </si>
  <si>
    <t>Omni Federal</t>
  </si>
  <si>
    <t>['python', 'java', 'javascript', 'sql', 'r']</t>
  </si>
  <si>
    <t>Senior Data Analyst -  Marketing Analytics</t>
  </si>
  <si>
    <t>NEWCOMB HALL, VA</t>
  </si>
  <si>
    <t>Boston Mutual Life Insurance Company</t>
  </si>
  <si>
    <t>['sql', 'python', 'powershell', 'sql server', 'databricks', 'azure', 'spark', 'tableau', 'power bi', 'qlik', 'git']</t>
  </si>
  <si>
    <t>Bitflow Innovative Group Inc</t>
  </si>
  <si>
    <t>['sql', 'python', 'spark', 'airflow', 'jenkins']</t>
  </si>
  <si>
    <t>Lima One Capital</t>
  </si>
  <si>
    <t>Charleroi, Belgium</t>
  </si>
  <si>
    <t>['t-sql', 'sql', 'sql server', 'azure', 'aws', 'gcp', 'git']</t>
  </si>
  <si>
    <t>Davidson Technologies Inc.</t>
  </si>
  <si>
    <t>['python', 'scala', 'java', 'databricks', 'snowflake', 'airflow', 'kafka', 'pyspark', 'hadoop']</t>
  </si>
  <si>
    <t>Senior Data Engineer/ Analyst</t>
  </si>
  <si>
    <t>Oscar Technology</t>
  </si>
  <si>
    <t>['t-sql', 'python', 'sql', 'power bi']</t>
  </si>
  <si>
    <t>Pridevel Consulting, Inc</t>
  </si>
  <si>
    <t>['sql', 'sql server', 'snowflake', 'oracle', 'tableau']</t>
  </si>
  <si>
    <t>['sql', 'python', 'dynamodb', 'snowflake', 'aws', 'gcp', 'azure', 'looker', 'terraform']</t>
  </si>
  <si>
    <t>Senior Manager Data Science</t>
  </si>
  <si>
    <t>Progressive</t>
  </si>
  <si>
    <t>['r', 'python', 'sql', 'aws', 'hadoop', 'github']</t>
  </si>
  <si>
    <t>Data Analyst - MarTech</t>
  </si>
  <si>
    <t>['sql', 'snowflake', 'bigquery', 'express', 'excel', 'power bi', 'dax']</t>
  </si>
  <si>
    <t>Senior Software Engineer (AdEngine Data Analytics)</t>
  </si>
  <si>
    <t>['java', 'hadoop', 'kafka', 'spring', 'spark', 'jenkins', 'github', 'confluence']</t>
  </si>
  <si>
    <t>Data Engineer Data &amp; Analytics 1412382</t>
  </si>
  <si>
    <t>['sql', 'python', 'bigquery', 'gcp', 'looker', 'sap', 'git']</t>
  </si>
  <si>
    <t>Data Scientist. Job in Chantilly NBC4i Jobs</t>
  </si>
  <si>
    <t>PUBLICIS GROUPE</t>
  </si>
  <si>
    <t>['python', 't-sql', 'azure', 'databricks', 'spark', 'tensorflow', 'keras', 'airflow', 'hadoop', 'pytorch', 'flow']</t>
  </si>
  <si>
    <t>['r', 'python', 'databricks', 'aws', 'azure', 'gcp']</t>
  </si>
  <si>
    <t>Partner Data Analyst</t>
  </si>
  <si>
    <t>Data Strategist</t>
  </si>
  <si>
    <t>Harmony Analytics</t>
  </si>
  <si>
    <t>['python', 'r', 'express']</t>
  </si>
  <si>
    <t>Surry, NH</t>
  </si>
  <si>
    <t>DataOS Data Engineer</t>
  </si>
  <si>
    <t>['python', 'java', 'scala', 'sql', 'aws', 'gcp', 'spark', 'airflow', 'jupyter', 'flow']</t>
  </si>
  <si>
    <t>Spring Valley, NY</t>
  </si>
  <si>
    <t>Data Engineer - USDS</t>
  </si>
  <si>
    <t>['java', 'sql', 'nosql', 'cassandra', 'kafka', 'gdpr', 'express', 'tableau', 'power bi', 'flow']</t>
  </si>
  <si>
    <t>Senior Bioinformatics Scientist</t>
  </si>
  <si>
    <t>['sql', 'gcp', 'bigquery', 'sap']</t>
  </si>
  <si>
    <t>Software Engineer - Data Analyst</t>
  </si>
  <si>
    <t>Target Human Resources Solutions</t>
  </si>
  <si>
    <t>['c#', 'java', 'javascript', 'sql', 'sql server', 'mysql', 'db2', 'oracle', 'react', 'angular', 'ssrs', 'ssis']</t>
  </si>
  <si>
    <t>Hott Source</t>
  </si>
  <si>
    <t>Visions in View Inc</t>
  </si>
  <si>
    <t>PK data scientist-Senior Manager</t>
  </si>
  <si>
    <t>Equity Derivatives Data Analyst</t>
  </si>
  <si>
    <t>Verve Search Group</t>
  </si>
  <si>
    <t>['kafka', 'kubernetes']</t>
  </si>
  <si>
    <t>['sql', 'python', 'numpy', 'pandas', 'tensorflow', 'tableau', 'git']</t>
  </si>
  <si>
    <t>Data Engineer - Apache Spark Tech Lead | Full Time</t>
  </si>
  <si>
    <t>Frontier Communications</t>
  </si>
  <si>
    <t>DATA SCIENCE/DATA ENGINEER</t>
  </si>
  <si>
    <t>Analysis Studio</t>
  </si>
  <si>
    <t>Data Engineer - Process Industries</t>
  </si>
  <si>
    <t>NeenOpal Inc.</t>
  </si>
  <si>
    <t>['sql', 'mysql', 'sql server', 'redshift', 'tableau', 'power bi']</t>
  </si>
  <si>
    <t>INFRASTRUCTURE DATA ENGINEER (AWS) (Fulltime, W2 &amp; Onsite)</t>
  </si>
  <si>
    <t>HR DATA ANALYST</t>
  </si>
  <si>
    <t>['go', 'sharepoint', 'excel', 'word', 'outlook']</t>
  </si>
  <si>
    <t>Innovative Technologies Corporation</t>
  </si>
  <si>
    <t>Co-Op Financial Services</t>
  </si>
  <si>
    <t>Senior Data Scientist, Causal Inference - Marketing Technology (6...</t>
  </si>
  <si>
    <t>Data Engineer (CloverDX)</t>
  </si>
  <si>
    <t>['perl', 'python', 'bash', 'linux']</t>
  </si>
  <si>
    <t>['python', 'r', 'sql', 'aws', 'tensorflow', 'keras', 'pytorch']</t>
  </si>
  <si>
    <t>Sr Data Engineer - Hybrid</t>
  </si>
  <si>
    <t>['sql', 'nosql', 'java', 'aws', 'redshift', 'kafka']</t>
  </si>
  <si>
    <t>Temecula, CA</t>
  </si>
  <si>
    <t>AVP, Model Monitoring and Analytics Data Scientist (SAS, R...</t>
  </si>
  <si>
    <t>Lead Data Engineer- Full/T</t>
  </si>
  <si>
    <t>North Las Vegas, NV</t>
  </si>
  <si>
    <t>Entry Level - Associate Data Scientist - Commercial</t>
  </si>
  <si>
    <t>['r', 'python', 'java', 'scala', 'sas', 'sas', 'matlab', 'aws', 'azure', 'spss']</t>
  </si>
  <si>
    <t>Climate Data Scientist III</t>
  </si>
  <si>
    <t>['python', 'r', 'azure', 'aws']</t>
  </si>
  <si>
    <t>Data Engineering</t>
  </si>
  <si>
    <t>Sr Delivery Solutions Architect : Big Data</t>
  </si>
  <si>
    <t>['scala', 'sql', 'aws', 'azure', 'bigquery', 'spark', 'kafka', 'kubernetes', 'terraform', 'git', 'jenkins', 'gitlab']</t>
  </si>
  <si>
    <t>All In Solutions</t>
  </si>
  <si>
    <t>Data Analyst- Hybrid</t>
  </si>
  <si>
    <t>Universal Service Administrative Company</t>
  </si>
  <si>
    <t>Data Engineer, Corporate Data</t>
  </si>
  <si>
    <t>['sql', 'go', 'databricks', 'aws', 'airflow', 'excel']</t>
  </si>
  <si>
    <t>Data Scientist, Forecasting, Supply Chain &amp; Labor Planning...</t>
  </si>
  <si>
    <t>['python', 'sql', 'snowflake', 'databricks', 'azure']</t>
  </si>
  <si>
    <t>['scala', 'java', 'python', 'elasticsearch', 'spark', 'hadoop']</t>
  </si>
  <si>
    <t>Cortilia S.p.a Società Benefit</t>
  </si>
  <si>
    <t>['sql', 'python', 'aws', 'databricks', 'pyspark', 'airflow', 'outlook', 'docker', 'kubernetes']</t>
  </si>
  <si>
    <t>Associate Data Engineer II, Nifty Gateway</t>
  </si>
  <si>
    <t>['python', 'matlab', 'java', 'c++', 'scikit-learn', 'pytorch', 'linux', 'windows', 'git', 'svn', 'jira']</t>
  </si>
  <si>
    <t>Oklahoma</t>
  </si>
  <si>
    <t>Titan Professional Resources</t>
  </si>
  <si>
    <t>['sql', 'sql server', 'snowflake', 'azure', 'kafka', 'sap', 'tableau', 'power bi', 'git']</t>
  </si>
  <si>
    <t>Master Data Senior Analyst</t>
  </si>
  <si>
    <t>Sanford Barrows Group</t>
  </si>
  <si>
    <t>A mid-level Hadoop Kubernetes engineer with automation and custom...</t>
  </si>
  <si>
    <t>GTechNY</t>
  </si>
  <si>
    <t>['azure', 'hadoop', 'kubernetes']</t>
  </si>
  <si>
    <t>['sql', 'python', 'aws', 'redshift', 'airflow', 'tableau', 'microstrategy', 'looker']</t>
  </si>
  <si>
    <t>Head of AI, ML &amp; Data Science - Fintech</t>
  </si>
  <si>
    <t>Strativ Group</t>
  </si>
  <si>
    <t>Machine Learning Research Scientist</t>
  </si>
  <si>
    <t>Kaygen, Inc.</t>
  </si>
  <si>
    <t>['mongodb', 'mongodb', 'python', 'perl', 'sql', 'dynamodb', 'sql server', 'postgresql', 'mysql', 'aws', 'redshift', 'databricks', 'oracle', 'spark', 'kafka', 'pyspark', 'airflow', 'unix', 'git', 'bitbucket', 'jenkins']</t>
  </si>
  <si>
    <t>Senior/Lead Data Scientist (Deep Learning)</t>
  </si>
  <si>
    <t>Acceler8 Talent</t>
  </si>
  <si>
    <t>Data Engineer - NE</t>
  </si>
  <si>
    <t>['python', 'sql', 'mongodb', 'mongodb', 'kafka', 'linux', 'docker', 'kubernetes']</t>
  </si>
  <si>
    <t>['pandas', 'numpy']</t>
  </si>
  <si>
    <t>Backend/ Data Engineer</t>
  </si>
  <si>
    <t>Data Engineer, Intern (ST)</t>
  </si>
  <si>
    <t>Laredo, TX</t>
  </si>
  <si>
    <t>The Forum Group</t>
  </si>
  <si>
    <t>Thyme</t>
  </si>
  <si>
    <t>['python', 'scala', 'sql', 'swift', 'bigquery', 'spark', 'jupyter', 'git']</t>
  </si>
  <si>
    <t>Data Engineer - Managed service</t>
  </si>
  <si>
    <t>['sql', 'sql server', 'oracle', 'aws', 'azure', 'databricks', 'ssis', 'ssrs', 'power bi', 'dax', 'qlik', 'tableau', 'git']</t>
  </si>
  <si>
    <t>Medicaid Data Analyst</t>
  </si>
  <si>
    <t>Data Engineering-RC</t>
  </si>
  <si>
    <t>Senior Data Scientist, Creator Growth</t>
  </si>
  <si>
    <t>JetBridge</t>
  </si>
  <si>
    <t>Data Scientist I/II (Insights)</t>
  </si>
  <si>
    <t>['sql', 'python', 'gcp', 'bigquery', 'airflow', 'looker', 'terraform']</t>
  </si>
  <si>
    <t>Data Scientist/Engineer (Baltimore, MD)</t>
  </si>
  <si>
    <t>['python', 'java', 'javascript']</t>
  </si>
  <si>
    <t>US Centers for Medicare &amp; Medicaid Services</t>
  </si>
  <si>
    <t>['r', 'python', 'tableau', 'excel']</t>
  </si>
  <si>
    <t>['go', 'sql', 'python', 'r', 'looker', 'tableau', 'excel']</t>
  </si>
  <si>
    <t>Advance Local</t>
  </si>
  <si>
    <t>AML JV LLC</t>
  </si>
  <si>
    <t>['sql', 'r', 'aurora', 'aws', 'gcp', 'linux', 'github']</t>
  </si>
  <si>
    <t>Data Scientist (Band A/B/C)</t>
  </si>
  <si>
    <t>['sql', 'r', 'python', 'hadoop', 'word', 'excel', 'powerpoint']</t>
  </si>
  <si>
    <t>Business Intelligence Analyst (m/f/d)</t>
  </si>
  <si>
    <t>['sql', 'tableau', 'power bi', 'excel', 'flow']</t>
  </si>
  <si>
    <t>JConnect Inc</t>
  </si>
  <si>
    <t>Data Analyst - Tiktok Ads and Monetization Products</t>
  </si>
  <si>
    <t>AWS data Engineer</t>
  </si>
  <si>
    <t>E-business International Inc</t>
  </si>
  <si>
    <t>Data Scientist Pricing &amp; Forecasting</t>
  </si>
  <si>
    <t>['sas', 'sas', 'sql', 'word', 'excel', 'powerpoint', 'tableau', 'power bi']</t>
  </si>
  <si>
    <t>Machine Learning Infrastructure Engineer</t>
  </si>
  <si>
    <t>['python', 'airflow']</t>
  </si>
  <si>
    <t>Data Engineer, Data Platform</t>
  </si>
  <si>
    <t>['sql', 'looker', 'tableau', 'qlik']</t>
  </si>
  <si>
    <t>Asbury Park, NJ</t>
  </si>
  <si>
    <t>Solar Landscape</t>
  </si>
  <si>
    <t>['python', 'javascript', 'aws', 'azure']</t>
  </si>
  <si>
    <t>['python', 'azure', 'spark', 'power bi']</t>
  </si>
  <si>
    <t>Senior Data Engineer (P3949).</t>
  </si>
  <si>
    <t>Sound Beach, NY</t>
  </si>
  <si>
    <t>['python', 'sql', 'java', 'scala', 'nosql', 'mongo', 'sql server', 'cassandra', 'oracle', 'azure', 'databricks', 'hadoop', 'pyspark', 'tableau', 'power bi', 'cognos', 'git', 'svn']</t>
  </si>
  <si>
    <t>['tableau', 'qlik', 'excel']</t>
  </si>
  <si>
    <t>Data Scientist - TS</t>
  </si>
  <si>
    <t>Xcelerate Solutions</t>
  </si>
  <si>
    <t>US Office of the Secretary of Defense</t>
  </si>
  <si>
    <t>['c', 'go', 'terminal']</t>
  </si>
  <si>
    <t>Contract-To-Hire Role - Senior Data Engineer - Chicago / 100% Remote</t>
  </si>
  <si>
    <t>Group Nine</t>
  </si>
  <si>
    <t>['sql', 'python', 'azure', 'pyspark', 'spark']</t>
  </si>
  <si>
    <t>Prime Care Technologies</t>
  </si>
  <si>
    <t>['sql', 'java', 'python', 'visual basic', 'excel']</t>
  </si>
  <si>
    <t>REMOTE - Data Engineer</t>
  </si>
  <si>
    <t>['sql', 'python', 'postgresql', 'aws', 'redshift']</t>
  </si>
  <si>
    <t>Senior Data Engineer- Telecommute Opportunity (Greater NYC Area, NY)</t>
  </si>
  <si>
    <t>Dataminr</t>
  </si>
  <si>
    <t>['sql', 'java', 'python', 'postgresql', 'mysql', 'snowflake', 'aws', 'redshift', 'kafka', 'airflow', 'spark', 'linux', 'tableau', 'looker', 'gitlab', 'docker', 'github']</t>
  </si>
  <si>
    <t>['aws', 'keras', 'pytorch']</t>
  </si>
  <si>
    <t>Software Engineer, Data Engineering</t>
  </si>
  <si>
    <t>Neuralink</t>
  </si>
  <si>
    <t>['aws', 'spark', 'airflow']</t>
  </si>
  <si>
    <t>ML Engineer</t>
  </si>
  <si>
    <t>['c', 'python', 'scala', 'databricks']</t>
  </si>
  <si>
    <t>Digitive LLC</t>
  </si>
  <si>
    <t>Manager, BI Data Engineer</t>
  </si>
  <si>
    <t>['aws', 'redshift', 'alteryx', 'tableau']</t>
  </si>
  <si>
    <t>Data Analyst Report Writer</t>
  </si>
  <si>
    <t>EARLY LEARNING COALITION OF HILLSBOROUGH COUNTY</t>
  </si>
  <si>
    <t>Customer Support / Data Analyst - Sales Department</t>
  </si>
  <si>
    <t>La Grange, IL</t>
  </si>
  <si>
    <t>GeekSI</t>
  </si>
  <si>
    <t>['r', 'python', 'scala', 'word', 'excel', 'tableau', 'power bi', 'zoom']</t>
  </si>
  <si>
    <t>Data Scientist, Growth</t>
  </si>
  <si>
    <t>['sql', 'python', 'html', 'databricks', 'bigquery', 'express', 'tableau', 'looker']</t>
  </si>
  <si>
    <t>['java', 'mongodb', 'mongodb', 'sql', 'aws', 'snowflake', 'spring', 'kafka', 'linux', 'excel']</t>
  </si>
  <si>
    <t>['sql', 'snowflake', 'power bi', 'dax']</t>
  </si>
  <si>
    <t>HireRising</t>
  </si>
  <si>
    <t>Data Analyst, People Analytics</t>
  </si>
  <si>
    <t>AG Foundry</t>
  </si>
  <si>
    <t>['python', 'shell', 'java', 'sql', 'oracle', 'hadoop', 'spark', 'unix']</t>
  </si>
  <si>
    <t>R&amp;D Data Engineer, Supira Medical</t>
  </si>
  <si>
    <t>Campbell, CA</t>
  </si>
  <si>
    <t>Supira Medical</t>
  </si>
  <si>
    <t>['python', 'sql', 'pandas', 'numpy', 'scikit-learn', 'matplotlib', 'seaborn', 'flow']</t>
  </si>
  <si>
    <t>Weymouth, MA</t>
  </si>
  <si>
    <t>Boston Hire</t>
  </si>
  <si>
    <t>byte®</t>
  </si>
  <si>
    <t>['sql', 'python', 'snowflake', 'azure', 'tableau']</t>
  </si>
  <si>
    <t>Business Systems Analyst - 2203858</t>
  </si>
  <si>
    <t>['sql', 'go', 'kafka', 'flow']</t>
  </si>
  <si>
    <t>Data Engineer -(Intern)</t>
  </si>
  <si>
    <t>Spokane, WA</t>
  </si>
  <si>
    <t>Senior Data Scientist (Greater LA Area, CA)</t>
  </si>
  <si>
    <t>Alo Yoga</t>
  </si>
  <si>
    <t>['python', 'r', 'sql', 'aws', 'azure', 'jupyter']</t>
  </si>
  <si>
    <t>['python', 'java', 'c#', 'r', 'sql', 'nosql', 'aws', 'gcp', 'tensorflow', 'pytorch', 'excel', 'qlik']</t>
  </si>
  <si>
    <t>Data Engineer Architect</t>
  </si>
  <si>
    <t>ConsultStaff</t>
  </si>
  <si>
    <t>['sql', 'python', 'sql server', 'snowflake', 'oracle', 'cognos', 'ssrs']</t>
  </si>
  <si>
    <t>Sr. Data Engineer (Greater NYC Area, NY)</t>
  </si>
  <si>
    <t>['python', 'sql', 'no-sql', 'gcp', 'aws', 'airflow']</t>
  </si>
  <si>
    <t>Data Engineer - PA</t>
  </si>
  <si>
    <t>['python', 'sql', 'bigquery', 'redshift', 'gcp', 'tableau', 'unity', 'docker']</t>
  </si>
  <si>
    <t>Cielo Talent</t>
  </si>
  <si>
    <t>['python', 'r', 'sql', 'sheets']</t>
  </si>
  <si>
    <t>New City, IL</t>
  </si>
  <si>
    <t>['nosql', 'sql', 'python', 'java', 'javascript', 'scala', 'dynamodb', 'sql server', 'mysql', 'azure', 'aws', 'redshift', 'oracle', 'spark', 'pyspark']</t>
  </si>
  <si>
    <t>DATA ENGINEER</t>
  </si>
  <si>
    <t>['python', 'c', 'c++', 'java', 'sql', 'cassandra', 'hadoop', 'spark', 'tableau']</t>
  </si>
  <si>
    <t>Principal Data Engineer (Austin, TX or Remote)</t>
  </si>
  <si>
    <t>['python', 'sql', 'azure', 'aws', 'airflow', 'spark', 'kafka', 'terraform']</t>
  </si>
  <si>
    <t>Data Scientist I_II (Credit Risk)</t>
  </si>
  <si>
    <t>['python', 'r', 'sql', 'sas', 'sas', 'databricks', 'spark', 'hadoop', 'word']</t>
  </si>
  <si>
    <t>Big Data Engineer(GCP)</t>
  </si>
  <si>
    <t>['shell', 'python', 'elasticsearch', 'redis', 'mysql', 'postgresql', 'gcp', 'aws', 'azure', 'kafka', 'linux', 'splunk', 'terraform', 'docker', 'kubernetes', 'jenkins', 'git', 'bitbucket', 'github']</t>
  </si>
  <si>
    <t>FDC- SENIOR DATA BASE ANALYST</t>
  </si>
  <si>
    <t>['sql', 't-sql', 'ssis', 'flow']</t>
  </si>
  <si>
    <t>['python', 'aws', 'snowflake', 'pyspark']</t>
  </si>
  <si>
    <t>Nesco Resource</t>
  </si>
  <si>
    <t>['cobol', 'db2', 'unix']</t>
  </si>
  <si>
    <t>Paramount</t>
  </si>
  <si>
    <t>['python', 'javascript', 'sql', 'aws', 'snowflake']</t>
  </si>
  <si>
    <t>Sr. Data Analyst (Remote Possible)</t>
  </si>
  <si>
    <t>['sql', 'python', 'vba', 'hadoop', 'excel', 'powerpoint']</t>
  </si>
  <si>
    <t>['go', 'c', 'r', 'python', 'sql', 'java', 'oracle']</t>
  </si>
  <si>
    <t>Data Analyst AC</t>
  </si>
  <si>
    <t>Senior Cloud Data Engineer (m/f/d)</t>
  </si>
  <si>
    <t>Lüneburg, Germany</t>
  </si>
  <si>
    <t>['snowflake', 'aws', 'kubernetes', 'docker']</t>
  </si>
  <si>
    <t>Data Science Program Lead</t>
  </si>
  <si>
    <t>TRM Labs</t>
  </si>
  <si>
    <t>['python', 'sql', 'elasticsearch', 'redis', 'neo4j', 'airflow', 'spark', 'kafka', 'docker', 'terraform', 'kubernetes']</t>
  </si>
  <si>
    <t>Sr. Data Scientist (hybrid)</t>
  </si>
  <si>
    <t>['python', 'sas', 'sas', 'r', 'sql', 'databricks', 'azure', 'pyspark', 'numpy', 'pandas', 'tensorflow', 'pytorch', 'nltk', 'github']</t>
  </si>
  <si>
    <t>Anaheim, CA</t>
  </si>
  <si>
    <t>Data Lead, Studio Data Management (Deal)</t>
  </si>
  <si>
    <t>['excel', 'airtable']</t>
  </si>
  <si>
    <t>Diamond Pick</t>
  </si>
  <si>
    <t>['python', 'matlab', 'c++', 'sql', 'tableau']</t>
  </si>
  <si>
    <t>Talentiqo</t>
  </si>
  <si>
    <t>['sql', 'python', 'aws', 'azure', 'snowflake', 'redshift', 'bigquery', 'hadoop', 'spark', 'kafka', 'tableau', 'power bi']</t>
  </si>
  <si>
    <t>Junior Data Analyst - Class of 2023 (all genders)</t>
  </si>
  <si>
    <t>['go', 'sql', 'python', 'r', 'gcp', 'azure', 'aws', 'tableau']</t>
  </si>
  <si>
    <t>G Associates LLC</t>
  </si>
  <si>
    <t>['sql', 't-sql', 'python', 'snowflake', 'databricks', 'azure', 'aws', 'pandas', 'tableau', 'power bi']</t>
  </si>
  <si>
    <t>NICE Data Analyst</t>
  </si>
  <si>
    <t>['python', 'sql', 'power bi', 'spreadsheet', 'excel']</t>
  </si>
  <si>
    <t>Technology &amp; Data Analyst</t>
  </si>
  <si>
    <t>Greystone Monticello LLC</t>
  </si>
  <si>
    <t>['sql', 'python', 'power bi', 'tableau', 'monday.com', 'jira']</t>
  </si>
  <si>
    <t>['sql', 'sql server', 'azure', 'aws', 'databricks', 'snowflake', 'airflow', 'ssis', 'tableau', 'power bi']</t>
  </si>
  <si>
    <t>Data Engineering Lead, Translational Genomics</t>
  </si>
  <si>
    <t>['java', 'scala', 'python', 'aws', 'spark', 'airflow', 'spring']</t>
  </si>
  <si>
    <t>Data Analyst II, Business Intelligence</t>
  </si>
  <si>
    <t>Ocala, FL</t>
  </si>
  <si>
    <t>COX Enterprises</t>
  </si>
  <si>
    <t>['sql', 'snowflake', 'aws', 'hadoop', 'microstrategy', 'excel']</t>
  </si>
  <si>
    <t>Data Software Engineer, Finance Engineering</t>
  </si>
  <si>
    <t>['scala', 'java', 'javascript', 'ruby', 'ruby', 'spark', 'kafka']</t>
  </si>
  <si>
    <t>Data Engineer (Informatica/PLSQL/Python)</t>
  </si>
  <si>
    <t>['python', 'sql', 'shell', 'postgresql', 'snowflake', 'oracle', 'spark', 'unix']</t>
  </si>
  <si>
    <t>['sql', 'sql server', 'oracle', 'azure']</t>
  </si>
  <si>
    <t>['python', 'gcp', 'bigquery', 'oracle', 'airflow']</t>
  </si>
  <si>
    <t>Lead Data Engineer- Full/Time</t>
  </si>
  <si>
    <t>['python', 'sql', 'aws', 'pyspark', 'linux']</t>
  </si>
  <si>
    <t>['python', 'sql', 'nosql', 'mongodb', 'mongodb', 'databricks', 'aws', 'redshift', 'snowflake', 'spark', 'airflow', 'kafka', 'unix', 'splunk']</t>
  </si>
  <si>
    <t>['r', 'python', 'sql', 'scala', 'databricks', 'spark', 'jupyter']</t>
  </si>
  <si>
    <t>Howard Sloan Tech</t>
  </si>
  <si>
    <t>Data Engineer - JC</t>
  </si>
  <si>
    <t>Stepped Care Solutions</t>
  </si>
  <si>
    <t>Medicare Compliance Data Analyst</t>
  </si>
  <si>
    <t>['sql', 'excel', 'powerpoint', 'alteryx']</t>
  </si>
  <si>
    <t>Taylor</t>
  </si>
  <si>
    <t>Sr. Business Analyst - Business Data Governance</t>
  </si>
  <si>
    <t>Mühlhausen, Germany</t>
  </si>
  <si>
    <t>['confluence', 'slack']</t>
  </si>
  <si>
    <t>Mondo</t>
  </si>
  <si>
    <t>['python', 'sql', 'sql server', 'azure', 'databricks', 'spark']</t>
  </si>
  <si>
    <t>SThree</t>
  </si>
  <si>
    <t>['python', 'spark', 'airflow', 'kubernetes']</t>
  </si>
  <si>
    <t>['azure', 'kafka', 'kubernetes']</t>
  </si>
  <si>
    <t>['python', 'sql', 'r', 'azure', 'databricks', 'airflow', 'spark', 'pyspark']</t>
  </si>
  <si>
    <t>Infogain</t>
  </si>
  <si>
    <t>['python', 'sql', 'azure', 'pyspark', 'tableau', 'power bi']</t>
  </si>
  <si>
    <t>Batavia, IL</t>
  </si>
  <si>
    <t>['python', 'r', 'sql', 'vba', 'tableau', 'excel', 'sap', 'git']</t>
  </si>
  <si>
    <t>Data Scientist - ESG</t>
  </si>
  <si>
    <t>Szeged, Hungary</t>
  </si>
  <si>
    <t>Black Swan Data</t>
  </si>
  <si>
    <t>['python', 'scala', 'sql', 'nosql', 'databricks', 'aws', 'pandas', 'scikit-learn', 'numpy', 'matplotlib', 'plotly', 'hugging face', 'spark', 'express', 'excel', 'word', 'powerpoint', 'git']</t>
  </si>
  <si>
    <t>TDI Technologies, Inc.</t>
  </si>
  <si>
    <t>Fort Worth, TX  (+1 other)</t>
  </si>
  <si>
    <t>Odyssey Information Services</t>
  </si>
  <si>
    <t>['sql', 'python', 'scala', 'java', 'snowflake', 'azure', 'aws', 'redshift', 'spark', 'power bi', 'tableau', 'ssis', 'flow']</t>
  </si>
  <si>
    <t>Computer Vision/Machine Learning Engineer</t>
  </si>
  <si>
    <t>Surgical Data Science Collective (SDSC)</t>
  </si>
  <si>
    <t>['python', 'c++', 'matlab', 'aws', 'tensorflow', 'keras', 'pytorch', 'opencv']</t>
  </si>
  <si>
    <t>Software Data Engineer</t>
  </si>
  <si>
    <t>['go', 'nosql', 'sql', 'snowflake', 'databricks', 'aws', 'spark']</t>
  </si>
  <si>
    <t>Investment Portfolio Data Migration Engineer</t>
  </si>
  <si>
    <t>Fufill Team Inc.</t>
  </si>
  <si>
    <t>['sql', 'mongo']</t>
  </si>
  <si>
    <t>Searchability</t>
  </si>
  <si>
    <t>Big Data Engineer (Talend)</t>
  </si>
  <si>
    <t>Okaya Inc</t>
  </si>
  <si>
    <t>['sql', 'shell', 'oracle']</t>
  </si>
  <si>
    <t>SciTec</t>
  </si>
  <si>
    <t>['python', 'r', 'sql', 'linux', 'windows', 'power bi', 'tableau']</t>
  </si>
  <si>
    <t>Business Analyst - Data Quality (REMOTE)</t>
  </si>
  <si>
    <t>Armavel, LLC</t>
  </si>
  <si>
    <t>['sql', 'python', 'excel', 'flow']</t>
  </si>
  <si>
    <t>['sql', 'python', 'shell', 'dynamodb', 'aws', 'redshift', 'aurora', 'linux', 'windows']</t>
  </si>
  <si>
    <t>Takoma Park, MD</t>
  </si>
  <si>
    <t>['scala', 'azure', 'databricks', 'snowflake', 'pyspark']</t>
  </si>
  <si>
    <t>Data Scientist - Marketing Analytics</t>
  </si>
  <si>
    <t>East Daley Analytics</t>
  </si>
  <si>
    <t>['sql', 'python', 'ssis', 'ssrs', 'excel', 'yarn']</t>
  </si>
  <si>
    <t>DSM Infocom</t>
  </si>
  <si>
    <t>['python', 'sql', 'aurora']</t>
  </si>
  <si>
    <t>Data Scientist- EVG</t>
  </si>
  <si>
    <t>Arrive Logistics</t>
  </si>
  <si>
    <t>['sql', 'python', 'azure', 'databricks', 'airflow', 'pyspark', 'github', 'kubernetes']</t>
  </si>
  <si>
    <t>Systems &amp; Data Engineer</t>
  </si>
  <si>
    <t>New England Board of Higher Education</t>
  </si>
  <si>
    <t>['sql', 'python', 'r', 'java', 'scala', 'aws', 'azure', 'tableau']</t>
  </si>
  <si>
    <t>IT Specialist (Data Engineer)</t>
  </si>
  <si>
    <t>US Consumer Financial Protection Bureau</t>
  </si>
  <si>
    <t>['python', 'sql', 'go', 'aws', 'snowflake', 'databricks', 'azure', 'airflow', 'spark']</t>
  </si>
  <si>
    <t>Sr. Data Engineer Remote Opportunity</t>
  </si>
  <si>
    <t>['sql', 'sql server', 'azure', 'databricks', 'ssis']</t>
  </si>
  <si>
    <t>Orion Worldwide</t>
  </si>
  <si>
    <t>Scalapay</t>
  </si>
  <si>
    <t>['python', 'gcp', 'aws', 'azure', 'redshift']</t>
  </si>
  <si>
    <t>['python', 'c++', 'matlab', 'c', 'r', 'shell', 'java', 'sql', 'windows', 'centos', 'linux', 'git', 'github']</t>
  </si>
  <si>
    <t>Fruition IT</t>
  </si>
  <si>
    <t>Lead AI/ML Engineer</t>
  </si>
  <si>
    <t>['scala', 'c++', 'java', 'sql', 'aws', 'azure', 'tensorflow', 'pytorch', 'scikit-learn', 'spark', 'qlik', 'power bi', 'tableau']</t>
  </si>
  <si>
    <t>['go', 'c', 'tableau', 'atlassian']</t>
  </si>
  <si>
    <t>Data Science Design</t>
  </si>
  <si>
    <t>Team Leader - Data&amp;AI</t>
  </si>
  <si>
    <t>['scala', 'python', 'spark', 'angular', 'windows', 'github']</t>
  </si>
  <si>
    <t>Director of Data Science (Fintech Startup)</t>
  </si>
  <si>
    <t>Kindthread</t>
  </si>
  <si>
    <t>X4 Tech Staffing I Tech and Digital Recruitment</t>
  </si>
  <si>
    <t>['r', 'python', 'matlab', 'sql', 'tensorflow', 'keras']</t>
  </si>
  <si>
    <t>Concero Technology Group</t>
  </si>
  <si>
    <t>['sql', 'python', 'aws', 'azure', 'spark', 'hadoop', 'tableau', 'power bi']</t>
  </si>
  <si>
    <t>Data Engineer – Analytics (f/m/div.) for Solid Oxide Fuel Cells (SOFC)</t>
  </si>
  <si>
    <t>['python', 'sql', 'databricks', 'azure', 'spark', 'airflow', 'terraform']</t>
  </si>
  <si>
    <t>178: Data Engineer</t>
  </si>
  <si>
    <t>Data Scientist IV - 2023-3793</t>
  </si>
  <si>
    <t>Buchanan And Edwards Inc</t>
  </si>
  <si>
    <t>Data &amp; Analytics Analyst - Virtual, USA</t>
  </si>
  <si>
    <t>Diversified</t>
  </si>
  <si>
    <t>Data Scientist - Data Solutions Team</t>
  </si>
  <si>
    <t>Corporate Data Analyst Degree Apprentice - 36 Months + EPA</t>
  </si>
  <si>
    <t>Darlington, UK</t>
  </si>
  <si>
    <t>['c', 'excel', 'tableau', 'outlook']</t>
  </si>
  <si>
    <t>Management &amp; Program Analyst (Data Analytics)</t>
  </si>
  <si>
    <t>US Patent and Trademark Office</t>
  </si>
  <si>
    <t>['sql', 'r', 'go', 'databricks', 'alteryx', 'tableau']</t>
  </si>
  <si>
    <t>Senior Data Scientist (Quant)</t>
  </si>
  <si>
    <t>Benjamin Douglas</t>
  </si>
  <si>
    <t>RAZOR</t>
  </si>
  <si>
    <t>['python', 'r', 'sql', 'java', 'cassandra', 'hadoop', 'spark', 'tableau', 'qlik']</t>
  </si>
  <si>
    <t>Data Engineer-Tech</t>
  </si>
  <si>
    <t>Wind Master Data Manager</t>
  </si>
  <si>
    <t>Sr. Data Engineer(W2 only Remote)</t>
  </si>
  <si>
    <t>Ridgefield Park, NJ</t>
  </si>
  <si>
    <t>Orchestra Technology</t>
  </si>
  <si>
    <t>['r', 'python', 'scala', 'sql', 'nosql', 'azure', 'excel']</t>
  </si>
  <si>
    <t>Principal Data Scientist, Applied AI</t>
  </si>
  <si>
    <t>['python', 'sql', 'bigquery', 'spark', 'tensorflow', 'pytorch', 'scikit-learn', 'tableau', 'looker']</t>
  </si>
  <si>
    <t>['python', 'scala', 'databricks', 'aws', 'spark', 'tableau', 'splunk', 'git', 'gitlab', 'atlassian', 'docker']</t>
  </si>
  <si>
    <t>Data Analyst (Onsite)</t>
  </si>
  <si>
    <t>['sql', 'power bi', 'unity']</t>
  </si>
  <si>
    <t>Data Analyst / Sr Data Analyst, LIVE - USDS</t>
  </si>
  <si>
    <t>konnectingtree.Inc</t>
  </si>
  <si>
    <t>Federal Reserve Bank of Richmond</t>
  </si>
  <si>
    <t>['java', 'javascript', 'python', 'dynamodb', 'aws', 'redshift', 'aurora', 'terraform', 'docker']</t>
  </si>
  <si>
    <t>Data Scientist, Customer Analytics</t>
  </si>
  <si>
    <t>['sql', 'python', 'aws', 'excel', 'github']</t>
  </si>
  <si>
    <t>Frame AI</t>
  </si>
  <si>
    <t>['sql', 'python', 'aws', 'redshift', 'react', 'spark', 'airflow', 'numpy', 'terminal']</t>
  </si>
  <si>
    <t>['sql', 'c', 'sql server', 'azure', 'databricks', 'oracle', 'ssis', 'git']</t>
  </si>
  <si>
    <t>Herman Law Firm, P.A.</t>
  </si>
  <si>
    <t>['sql', 'python', 'azure', 'tableau', 'power bi', 'flow']</t>
  </si>
  <si>
    <t>Data Scientist - Content Generation (Office based or Hybrid)</t>
  </si>
  <si>
    <t>['python', 'git']</t>
  </si>
  <si>
    <t>Gridiron IT Solutions</t>
  </si>
  <si>
    <t>[Job -  11031] Data Engineer Pl/Sr, Brazil</t>
  </si>
  <si>
    <t>Performance / Market Data Analyst - Hedge Fund in Greenwich, CT</t>
  </si>
  <si>
    <t>Databricks Internship | Interview Questions &amp; Salary Details</t>
  </si>
  <si>
    <t>Amsterdam, Netherlands   (+7 others)</t>
  </si>
  <si>
    <t>['python', 'java', 'scala', 'sql', 'databricks', 'spark']</t>
  </si>
  <si>
    <t>Software Engineer, Data Platform</t>
  </si>
  <si>
    <t>Retina Consultants of America</t>
  </si>
  <si>
    <t>['sql', 'alteryx', 'tableau', 'power bi', 'excel', 'powerpoint']</t>
  </si>
  <si>
    <t>Martin &amp; Conley</t>
  </si>
  <si>
    <t>['sql', 'go', 'aws', 'gcp', 'bigquery', 'airflow']</t>
  </si>
  <si>
    <t>Head of Data Science, Analytics and BI</t>
  </si>
  <si>
    <t>['python', 'sql', 'tensorflow', 'keras', 'spark', 'tableau', 'looker', 'qlik']</t>
  </si>
  <si>
    <t>['vba', 'sql', 'excel']</t>
  </si>
  <si>
    <t>Data Scientist (Artificial Intelligence/Machine Learning)</t>
  </si>
  <si>
    <t>US Defense Logistics Agency</t>
  </si>
  <si>
    <t>['python', 'sas', 'sas', 'r', 'c', 'go', 'databricks']</t>
  </si>
  <si>
    <t>Senior Health Data Analyst I</t>
  </si>
  <si>
    <t>Partnership HealthPlan of California</t>
  </si>
  <si>
    <t>['sas', 'sas', 'sql', 'tableau', 'excel', 'terminal']</t>
  </si>
  <si>
    <t>Consultant(e) Business Intelligence</t>
  </si>
  <si>
    <t>Rennes, France</t>
  </si>
  <si>
    <t>['scala', 'sql', 'python', 'spark', 'hadoop', 'kafka', 'git', 'jenkins', 'ansible', 'docker']</t>
  </si>
  <si>
    <t>US Department of the Air Force - Agency Wide</t>
  </si>
  <si>
    <t>['python', 'sql', 'sql server', 'oracle', 'aws', 'gcp', 'hadoop', 'spark', 'pandas', 'numpy', 'airflow', 'ssis', 'tableau', 'power bi']</t>
  </si>
  <si>
    <t>Ace Games</t>
  </si>
  <si>
    <t>['python', 'postgresql', 'databricks', 'aws', 'aurora', 'pyspark', 'pandas', 'spark']</t>
  </si>
  <si>
    <t>Statistician (Financial Analytics Data Scientist), CG-1530-15</t>
  </si>
  <si>
    <t>US Federal Deposit Insurance Corporation</t>
  </si>
  <si>
    <t>['r', 'python', 'sql', 'perl', 'sas', 'sas', 'shell', 'c', 'julia', 'matlab', 'scala', 'java', 'c++', 'spark', 'tensorflow', 'linux']</t>
  </si>
  <si>
    <t>Data Engineer Python Senior</t>
  </si>
  <si>
    <t>Levallois-Perret, France</t>
  </si>
  <si>
    <t>VISIAN</t>
  </si>
  <si>
    <t>['go', 'c', 'spss', 'tableau']</t>
  </si>
  <si>
    <t>Principal Clinical Data Scientist</t>
  </si>
  <si>
    <t>['r', 'sas', 'sas', 'matlab', 'spss']</t>
  </si>
  <si>
    <t>Statistical Programmer</t>
  </si>
  <si>
    <t>Almirall</t>
  </si>
  <si>
    <t>['sas', 'sas', 'sap']</t>
  </si>
  <si>
    <t>Commercial &amp; Data Analyst</t>
  </si>
  <si>
    <t>Genfar</t>
  </si>
  <si>
    <t>Senior Third Party Data Analyst</t>
  </si>
  <si>
    <t>['sql', 'c', 'go', 'flow']</t>
  </si>
  <si>
    <t>['ibm cloud', 'cognos', 'tableau']</t>
  </si>
  <si>
    <t>Energy Data Scientist</t>
  </si>
  <si>
    <t>['python', 'databricks', 'aws', 'gcp', 'azure', 'pandas', 'numpy', 'tensorflow']</t>
  </si>
  <si>
    <t>Data Scientist – Operations</t>
  </si>
  <si>
    <t>['sql', 'crystal', 'sas', 'sas', 'python', 'gcp', 'sap', 'tableau']</t>
  </si>
  <si>
    <t>Transmit Security</t>
  </si>
  <si>
    <t>['python', 'r', 'scala', 'aws', 'azure', 'gcp', 'tensorflow', 'pytorch', 'scikit-learn', 'spark', 'hadoop', 'git']</t>
  </si>
  <si>
    <t>Data Analyst - Harrisburg</t>
  </si>
  <si>
    <t>Pavone Marketing Group, Inc.</t>
  </si>
  <si>
    <t>['r', 'python', 'tableau', 'terminal']</t>
  </si>
  <si>
    <t>Senior Data Engineer (German Speaker)</t>
  </si>
  <si>
    <t>['python', 'sql', 'sql server', 'postgresql', 'azure', 'databricks', 'airflow', 'spark']</t>
  </si>
  <si>
    <t>Partners In Diversity, Inc.</t>
  </si>
  <si>
    <t>Senior NLP Data Scientist</t>
  </si>
  <si>
    <t>Lightcast.io</t>
  </si>
  <si>
    <t>['python', 'c', 'c++']</t>
  </si>
  <si>
    <t>Senior / Lead Data Scientist</t>
  </si>
  <si>
    <t>Rystad Energy</t>
  </si>
  <si>
    <t>['python', 'sql', 'azure', 'aws', 'gcp', 'spark', 'hadoop', 'docker']</t>
  </si>
  <si>
    <t>['python', 'sql', 'postgresql', 'aws', 'databricks', 'azure', 'oracle', 'spark', 'pyspark', 'tableau']</t>
  </si>
  <si>
    <t>['sql', 'python', 'javascript', 'c#', 'r', 'sas', 'sas', 'snowflake', 'bigquery', 'redshift', 'aws', 'azure', 'airflow', 'qlik', 'ssis', 'tableau']</t>
  </si>
  <si>
    <t>Big Data Plattform DevOps Engineer (w/m/div.)</t>
  </si>
  <si>
    <t>['python', 'bash', 'sql', 'azure', 'spark', 'docker', 'kubernetes', 'git', 'terraform', 'yarn']</t>
  </si>
  <si>
    <t>Statistician/Data Analyst</t>
  </si>
  <si>
    <t>['spss', 'excel', 'power bi', 'tableau']</t>
  </si>
  <si>
    <t>Missouri City, MO</t>
  </si>
  <si>
    <t>Sureminds Solutions</t>
  </si>
  <si>
    <t>['mysql', 'hadoop', 'spark']</t>
  </si>
  <si>
    <t>Management Science Solutions</t>
  </si>
  <si>
    <t>['sql', 'nosql', 'python', 'javascript', 'excel']</t>
  </si>
  <si>
    <t>Behavioral Science Research Institute</t>
  </si>
  <si>
    <t>['sql', 'spss', 'excel', 'power bi', 'tableau']</t>
  </si>
  <si>
    <t>Porterville, CA</t>
  </si>
  <si>
    <t>City Year</t>
  </si>
  <si>
    <t>['sql', 'python', 'azure', 'databricks', 'express', 'excel']</t>
  </si>
  <si>
    <t>AEM Corporation</t>
  </si>
  <si>
    <t>['sas', 'sas', 'r', 'python', 'sql', 'nosql', 'aws', 'snowflake', 'unix']</t>
  </si>
  <si>
    <t>Data Architect Customer Data Management</t>
  </si>
  <si>
    <t>Data Engineer (Gojoko Technologies)</t>
  </si>
  <si>
    <t>Amplifi Capital</t>
  </si>
  <si>
    <t>['sql', 'python', 'mongodb', 'mongodb', 'neo4j', 'aws', 'snowflake', 'redshift', 'pandas', 'pyspark', 'kafka', 'hadoop']</t>
  </si>
  <si>
    <t>SAS Programmer (Medical, Clinical Science and Data Management)</t>
  </si>
  <si>
    <t>Assistant Director, Data Science (STP)</t>
  </si>
  <si>
    <t>Data Engineer 100% Remote Direct Hire Fortune 60 Co Salary up to...</t>
  </si>
  <si>
    <t>['python', 'sql', 't-sql', 'sql server', 'azure', 'pandas', 'numpy', 'power bi', 'dax', 'ssis']</t>
  </si>
  <si>
    <t>Senior Data Scientist - Discovery Experiences (Peninsula, CA)</t>
  </si>
  <si>
    <t>M47 Labs</t>
  </si>
  <si>
    <t>['python', 'aws', 'azure', 'tensorflow', 'docker', 'kubernetes']</t>
  </si>
  <si>
    <t>Spotnana</t>
  </si>
  <si>
    <t>['sql', 'python', 'snowflake', 'bigquery', 'aws', 'hadoop']</t>
  </si>
  <si>
    <t>Data Scientist I (San Antonio, TX)</t>
  </si>
  <si>
    <t>['go', 'python', 'dynamodb', 'aws', 'redshift', 'snowflake', 'spark', 'word']</t>
  </si>
  <si>
    <t>Quant Researcher (AI Asset Mgmt Team)</t>
  </si>
  <si>
    <t>['python', 'go', 'git', 'flow']</t>
  </si>
  <si>
    <t>Data Engineer -All Level</t>
  </si>
  <si>
    <t>Vetro Tech Inc</t>
  </si>
  <si>
    <t>Advisor Data Analyst</t>
  </si>
  <si>
    <t>Senior Data Scientist, Operations Research</t>
  </si>
  <si>
    <t>Fiserv</t>
  </si>
  <si>
    <t>['nosql', 'java', 'azure', 'spark', 'kafka', 'docker', 'kubernetes', 'git', 'jira', 'confluence']</t>
  </si>
  <si>
    <t>Senior Data Engineer (Experience querying and delivering reporting...</t>
  </si>
  <si>
    <t>Lynnwood, WA</t>
  </si>
  <si>
    <t>Apolis</t>
  </si>
  <si>
    <t>['sql', 'python', 'oracle', 'azure', 'databricks', 'tableau', 'power bi', 'qlik']</t>
  </si>
  <si>
    <t>Data Engineer- Data Scientist</t>
  </si>
  <si>
    <t>['sql', 'python', 'scala', 'aws', 'redshift', 'snowflake', 'kafka', 'spark', 'airflow']</t>
  </si>
  <si>
    <t>HR/People Analytics Data Scientist</t>
  </si>
  <si>
    <t>Adaptalytics, LLC</t>
  </si>
  <si>
    <t>Business Intelligence Analyst - Fulltime</t>
  </si>
  <si>
    <t>Godsownalbum</t>
  </si>
  <si>
    <t>['sql', 'power bi', 'excel', 'word']</t>
  </si>
  <si>
    <t>Data Engineer - Senior Software Engineer</t>
  </si>
  <si>
    <t>['python', 'bash', 'nosql', 'sql', 'redis', 'aws', 'hadoop', 'spark', 'pyspark']</t>
  </si>
  <si>
    <t>Director of Data Science (Generative AI)</t>
  </si>
  <si>
    <t>['r', 'python', 'sql', 'spark']</t>
  </si>
  <si>
    <t>Data Scientist (Washington DC)</t>
  </si>
  <si>
    <t>Catalist</t>
  </si>
  <si>
    <t>['sql', 'python', 'r', 'bigquery', 'airflow', 'git']</t>
  </si>
  <si>
    <t>GeneDx</t>
  </si>
  <si>
    <t>['python', 'scala', 'sql', 'java', 'mongodb', 'mongodb', 'postgresql', 'mysql', 'cassandra', 'aws', 'gcp', 'azure', 'hadoop', 'spark', 'kafka', 'airflow']</t>
  </si>
  <si>
    <t>Data Scientist - Security Clearance</t>
  </si>
  <si>
    <t>La Plata, MD</t>
  </si>
  <si>
    <t>Hireteq Solutions Inc.</t>
  </si>
  <si>
    <t>['python', 'java', 'mysql']</t>
  </si>
  <si>
    <t>['java', 'scala', 'python', 'nosql', 'sql', 'mongo', 'shell', 'cassandra', 'redshift', 'aws', 'azure', 'snowflake', 'hadoop', 'kafka', 'spark']</t>
  </si>
  <si>
    <t>Scala/Spark or Java/Spark Data Engineer (10+ yrs)</t>
  </si>
  <si>
    <t>['scala', 'java', 'spring', 'spark', 'hadoop', 'git']</t>
  </si>
  <si>
    <t>Senior / Staff, Data Analyst CX Product Analytics</t>
  </si>
  <si>
    <t>['sql', 'jupyter', 'spark']</t>
  </si>
  <si>
    <t>Rust Data Engineer</t>
  </si>
  <si>
    <t>['rust']</t>
  </si>
  <si>
    <t>Data Science Architect   🏆</t>
  </si>
  <si>
    <t>APPIC Solutions</t>
  </si>
  <si>
    <t>Variant Perception</t>
  </si>
  <si>
    <t>['sql', 'gcp', 'aws', 'azure', 'snowflake', 'bigquery', 'airflow', 'kubernetes']</t>
  </si>
  <si>
    <t>Zoopla</t>
  </si>
  <si>
    <t>['python', 'sql', 'nosql', 'aws', 'redshift', 'databricks', 'snowflake', 'spark', 'airflow', 'terraform', 'docker']</t>
  </si>
  <si>
    <t>['sql', 'tensorflow', 'spark', 'theano', 'pytorch', 'scikit-learn', 'keras', 'jupyter', 'gitlab', 'github']</t>
  </si>
  <si>
    <t>Data Analyst I/II (Contact Center Desktop Experience Team)</t>
  </si>
  <si>
    <t>Maryland based Data Scientist opportunity</t>
  </si>
  <si>
    <t>['python', 'r', 'sql', 'react', 'flask', 'docker', 'kubernetes']</t>
  </si>
  <si>
    <t>BD Data Engineer (Azure)</t>
  </si>
  <si>
    <t>['java', 'sql', 'azure', 'databricks', 'kafka', 'spark', 'sap', 'power bi', 'tableau']</t>
  </si>
  <si>
    <t>Data Engineer - C</t>
  </si>
  <si>
    <t>Working Student in Data Science for (e-)Mobility Cloud Solutions...</t>
  </si>
  <si>
    <t>['python', 'mongo', 'sql', 'azure', 'spark', 'hadoop', 'pandas', 'numpy', 'seaborn', 'docker', 'git']</t>
  </si>
  <si>
    <t>['databricks', 'pandas', 'jupyter', 'excel', 'powerpoint']</t>
  </si>
  <si>
    <t>Lumicity</t>
  </si>
  <si>
    <t>['sql', 'python', 'scala', 'nosql', 'mongodb', 'mongodb', 'cassandra', 'sql server', 'mysql', 'azure', 'aws', 'databricks', 'oracle', 'spark', 'hadoop', 'angular']</t>
  </si>
  <si>
    <t>Lead Data Scientist (Gen AI / LLMs)</t>
  </si>
  <si>
    <t>Fairfield, CT</t>
  </si>
  <si>
    <t>['sql', 'go', 'tableau', 'ssrs']</t>
  </si>
  <si>
    <t>Senior Azure Data Engineer (100% remote)</t>
  </si>
  <si>
    <t>['sql', 'azure', 'snowflake']</t>
  </si>
  <si>
    <t>Data Scientist II REMOTE</t>
  </si>
  <si>
    <t>Paladin Consulting, Inc.</t>
  </si>
  <si>
    <t>['sql', 'vba', 'sas', 'sas', 'r']</t>
  </si>
  <si>
    <t>a2c IT Consulting</t>
  </si>
  <si>
    <t>['sql', 'visio', 'excel']</t>
  </si>
  <si>
    <t>['snowflake', 'aws', 'spark']</t>
  </si>
  <si>
    <t>['sql', 'excel', 'ssis']</t>
  </si>
  <si>
    <t>['sql', 'python', 'scikit-learn', 'tensorflow', 'pytorch']</t>
  </si>
  <si>
    <t>Pre-College Instructor, Big Data, Machine Learning and Their Real...</t>
  </si>
  <si>
    <t>Hadoop Data Engineer</t>
  </si>
  <si>
    <t>['sql', 'python', 'shell', 'azure', 'hadoop', 'spark', 'tableau']</t>
  </si>
  <si>
    <t>Data Engineer - Remote (Req. #544)</t>
  </si>
  <si>
    <t>Mindex</t>
  </si>
  <si>
    <t>['r', 'python', 'sql', 'no-sql', 'aws', 'azure', 'redshift', 'aurora', 'spark', 'hadoop', 'pyspark', 'tableau', 'power bi', 'gitlab']</t>
  </si>
  <si>
    <t>Komodo Health</t>
  </si>
  <si>
    <t>['python', 'sql', 'snowflake', 'spark']</t>
  </si>
  <si>
    <t>Data Scientist/Senior Data Scientist</t>
  </si>
  <si>
    <t>['scala', 'sql', 'python', 'gcp', 'bigquery', 'hadoop', 'spark']</t>
  </si>
  <si>
    <t>['python', 'aws', 'kafka', 'airflow', 'hadoop', 'spark', 'power bi']</t>
  </si>
  <si>
    <t>Lafayette, LA</t>
  </si>
  <si>
    <t>['python', 'scala', 'java', 'c', 'aws', 'snowflake', 'git', 'terraform']</t>
  </si>
  <si>
    <t>['sql', 'python', 'gcp', 'aws']</t>
  </si>
  <si>
    <t>Senior Data Scientist - Delivery Technology (Greater NYC Area, NY...</t>
  </si>
  <si>
    <t>['python', 'sql', 'snowflake', 'databricks', 'azure', 'looker', 'tableau']</t>
  </si>
  <si>
    <t>Director - Product Data Analysis</t>
  </si>
  <si>
    <t>['python', 'azure', 'gcp', 'spark', 'powerpoint']</t>
  </si>
  <si>
    <t>Top Artificial Intelligence Company</t>
  </si>
  <si>
    <t>Data Analyst - Insights</t>
  </si>
  <si>
    <t>Coforge</t>
  </si>
  <si>
    <t>['python', 'pandas', 'jupyter', 'spark', 'tensorflow', 'keras']</t>
  </si>
  <si>
    <t>Analyst , Data</t>
  </si>
  <si>
    <t>REGAL MEDICAL GROUP, INC</t>
  </si>
  <si>
    <t>['sql', 'spss', 'tableau', 'word', 'excel', 'outlook', 'visio']</t>
  </si>
  <si>
    <t>Economic Data Analyst</t>
  </si>
  <si>
    <t>US Postal Regulatory Commission</t>
  </si>
  <si>
    <t>['sas', 'sas', 'r', 'python', 'sql', 'tableau', 'excel', 'terminal']</t>
  </si>
  <si>
    <t>Director of Consumer Data and Analytics</t>
  </si>
  <si>
    <t>Renuity</t>
  </si>
  <si>
    <t>['sql', 'sql server', 'mysql', 'aws', 'azure', 'tableau', 'qlik', 'looker']</t>
  </si>
  <si>
    <t>Senior Data Engineer (Fintech)</t>
  </si>
  <si>
    <t>Signify Technology Group Inc</t>
  </si>
  <si>
    <t>['scala', 'python', 'elasticsearch', 'spark', 'hadoop']</t>
  </si>
  <si>
    <t>Professional, Data Quality</t>
  </si>
  <si>
    <t>['python', 'r', 'sas', 'sas', 'sql', 'bigquery', 'spark', 'hadoop', 'tableau']</t>
  </si>
  <si>
    <t>Senior Software Engineer - Machine Learning Engineering Team</t>
  </si>
  <si>
    <t>Teads</t>
  </si>
  <si>
    <t>['sql', 'python', 'go', 'azure', 'bigquery', 'snowflake']</t>
  </si>
  <si>
    <t>Sr. Software Engineer, Data Foundation Platform</t>
  </si>
  <si>
    <t>['go', 'c', 'dynamodb', 'mysql', 'databricks', 'aws', 'kafka', 'spark', 'docker', 'terraform']</t>
  </si>
  <si>
    <t>Data Quality Associate</t>
  </si>
  <si>
    <t>['python', 'excel', 'sheets']</t>
  </si>
  <si>
    <t>Data Analyst (Databricks or ADF)</t>
  </si>
  <si>
    <t>['sql', 'python', 'sql server', 'azure', 'databricks', 'pyspark', 'power bi', 'jira']</t>
  </si>
  <si>
    <t>RigelSky</t>
  </si>
  <si>
    <t>['sql', 'snowflake', 'linux']</t>
  </si>
  <si>
    <t>steampunk</t>
  </si>
  <si>
    <t>['python', 'sql', 'nosql', 'java', 'c++', 'scala', 'aws', 'azure', 'databricks', 'oracle', 'kafka', 'spark', 'airflow']</t>
  </si>
  <si>
    <t>Data Scientist Intern - Advanced Analytics</t>
  </si>
  <si>
    <t>['python', 'r', 'java', 'sas', 'sas', 'scala', 'matlab', 'aws', 'azure', 'ibm cloud', 'tensorflow', 'spss']</t>
  </si>
  <si>
    <t>['sql', 'python', 'sql server', 'databricks', 'snowflake', 'oracle', 'power bi']</t>
  </si>
  <si>
    <t>Advanced Ionics Inc</t>
  </si>
  <si>
    <t>['python', 'c', 'java', 'qt']</t>
  </si>
  <si>
    <t>US Development Finance Corporation (formerly Overseas Private Investment Corporation)</t>
  </si>
  <si>
    <t>['vba', 'python', 'tableau', 'power bi']</t>
  </si>
  <si>
    <t>Confie</t>
  </si>
  <si>
    <t>['python', 'sql', 'sas', 'sas', 'r', 'sql server']</t>
  </si>
  <si>
    <t>Red Wing, MN</t>
  </si>
  <si>
    <t>['sql', 'python', 't-sql', 'azure', 'databricks', 'snowflake', 'ssis']</t>
  </si>
  <si>
    <t>['sql', 'python', 'r', 'excel', 'tableau', 'qlik']</t>
  </si>
  <si>
    <t>Wilshire Law Firm Plc</t>
  </si>
  <si>
    <t>Conservation Impact Data Specialist</t>
  </si>
  <si>
    <t>Island Conservation</t>
  </si>
  <si>
    <t>SNI Companies</t>
  </si>
  <si>
    <t>['sql', 'databricks', 'snowflake', 'azure', 'spark']</t>
  </si>
  <si>
    <t>Data and Systems Analyst HODSA001</t>
  </si>
  <si>
    <t>['sql', 'word', 'excel', 'powerpoint', 'outlook', 'tableau', 'power bi']</t>
  </si>
  <si>
    <t>Lead Advancement Data Analyst</t>
  </si>
  <si>
    <t>Chapman University</t>
  </si>
  <si>
    <t>['crystal', 'python', 'r', 'sql', 'power bi', 'tableau', 'alteryx']</t>
  </si>
  <si>
    <t>['java', 'python', 'scala', 'sql', 'sql server', 'ssis', 'ssrs']</t>
  </si>
  <si>
    <t>Urgent Need | ML Engineer | Dallas TX or New Jersey (Onsite) Need...</t>
  </si>
  <si>
    <t>['python', 'pandas', 'tensorflow', 'pyspark', 'airflow', 'kubernetes', 'docker', 'jenkins']</t>
  </si>
  <si>
    <t>['python', 'sql', 'elasticsearch', 'scikit-learn', 'tensorflow', 'pytorch', 'pandas', 'matplotlib', 'numpy']</t>
  </si>
  <si>
    <t>Solutions Architect : Big Data , Enterprise</t>
  </si>
  <si>
    <t>US United States Army Medical Logistics Command</t>
  </si>
  <si>
    <t>['sas', 'sas', 'vba', 'python', 'sql', 'r', 'tableau', 'terminal']</t>
  </si>
  <si>
    <t>Data Engineer Associate</t>
  </si>
  <si>
    <t>Nomura</t>
  </si>
  <si>
    <t>['java', 'sql', 'javascript', 'spring', 'kafka', 'spark', 'hadoop', 'react', 'unix']</t>
  </si>
  <si>
    <t>City of Syracuse</t>
  </si>
  <si>
    <t>People Tech Group Inc</t>
  </si>
  <si>
    <t>Senior Data Analyst / Associate Data Manager, Strategic...</t>
  </si>
  <si>
    <t>['sql', 'python', 'hadoop', 'spark', 'kafka', 'tableau', 'gitlab']</t>
  </si>
  <si>
    <t>Clinical Data Analyst (Entry to Mid Level)</t>
  </si>
  <si>
    <t>Allied Technologies &amp; Consulting</t>
  </si>
  <si>
    <t>['excel', 'spreadsheet']</t>
  </si>
  <si>
    <t>Sr. Data Engineer - Remote (3-6 Month Contract) - NO C2C</t>
  </si>
  <si>
    <t>Vaco Technology</t>
  </si>
  <si>
    <t>DEI Data Analyst</t>
  </si>
  <si>
    <t>['sql', 'sas', 'sas', 'excel', 'powerpoint']</t>
  </si>
  <si>
    <t>Remote Sensing Data Scientist - REMOTE</t>
  </si>
  <si>
    <t>['python', 'sql', 'golang', 'tensorflow', 'pytorch', 'airflow', 'fastapi', 'kubernetes', 'docker']</t>
  </si>
  <si>
    <t>Hunter Hamilton</t>
  </si>
  <si>
    <t>Kaizen Approach, Inc</t>
  </si>
  <si>
    <t>Informatica Data Engineer</t>
  </si>
  <si>
    <t>['sql', 'sql server', 'azure', 'databricks', 'pyspark', 'ssis']</t>
  </si>
  <si>
    <t>['bash', 'python', 'java', 'sql', 'nosql', 'azure', 'kafka', 'spark', 'linux']</t>
  </si>
  <si>
    <t>Journeyman GIS Data Analyst</t>
  </si>
  <si>
    <t>Earth City, MO</t>
  </si>
  <si>
    <t>(Senior) Engineer, Data Development</t>
  </si>
  <si>
    <t>['sql', 'python', 'java', 'elasticsearch']</t>
  </si>
  <si>
    <t>US Heathcare Product Company</t>
  </si>
  <si>
    <t>['python', 'sql', 'azure', 'aws', 'jupyter', 'git']</t>
  </si>
  <si>
    <t>BSE Global</t>
  </si>
  <si>
    <t>Tala</t>
  </si>
  <si>
    <t>8399 Data Analyst</t>
  </si>
  <si>
    <t>Manager Cloud Data Engineering</t>
  </si>
  <si>
    <t>Nexient</t>
  </si>
  <si>
    <t>Front End Engineer, Data Platform</t>
  </si>
  <si>
    <t>['typescript', 'rust', 'sql', 'python', 'gcp', 'aws', 'react', 'graphql', 'express', 'zoom']</t>
  </si>
  <si>
    <t>Actimize Data Analyst</t>
  </si>
  <si>
    <t>El Monte, CA</t>
  </si>
  <si>
    <t>Numentica LLC</t>
  </si>
  <si>
    <t>Data Scientist / Data Analyst (Healthcare IT Modernization effort)</t>
  </si>
  <si>
    <t>Elentic Technology Solutions</t>
  </si>
  <si>
    <t>['sas', 'sas', 'sql', 'ssrs', 'power bi', 'tableau']</t>
  </si>
  <si>
    <t>Radcube LLC</t>
  </si>
  <si>
    <t>['python', 'sql', 'aws', 'azure', 'gcp', 'pytorch', 'tensorflow', 'hugging face']</t>
  </si>
  <si>
    <t>Staff, Data Scientist (Rocket Growth)</t>
  </si>
  <si>
    <t>['python', 'sql', 'r', 'aws', 'redshift', 'hadoop', 'spark', 'tableau']</t>
  </si>
  <si>
    <t>Sunscrapers</t>
  </si>
  <si>
    <t>['python', 'sql', 'shell', 'azure', 'snowflake', 'aws', 'pandas', 'numpy', 'jupyter', 'airflow', 'matplotlib', 'seaborn', 'linux', 'terraform', 'docker', 'kubernetes', 'jenkins']</t>
  </si>
  <si>
    <t>Professional Data Analyst. Job in California My Valley Jobs Today</t>
  </si>
  <si>
    <t>['python', 'sql', 'gcp', 'snowflake', 'databricks', 'spark', 'power bi', 'flow']</t>
  </si>
  <si>
    <t>['sql', 'mysql', 'postgresql', 'oracle', 'tableau', 'power bi']</t>
  </si>
  <si>
    <t>['sql', 'python', 'looker', 'power bi']</t>
  </si>
  <si>
    <t>Upstart</t>
  </si>
  <si>
    <t>['sql', 'python', 'aws', 'bigquery', 'databricks', 'redshift', 'airflow', 'looker', 'tableau', 'power bi']</t>
  </si>
  <si>
    <t>Miramar, FL</t>
  </si>
  <si>
    <t>Analyst, Data Engineer</t>
  </si>
  <si>
    <t>Shift Digital</t>
  </si>
  <si>
    <t>['python', 'sql', 'databricks', 'azure', 'spark']</t>
  </si>
  <si>
    <t>Influential</t>
  </si>
  <si>
    <t>['sql', 'mongodb', 'mongodb', 'python', 'mysql', 'mariadb', 'watson', 'aws', 'redshift', 'azure', 'oracle', 'tableau']</t>
  </si>
  <si>
    <t>Senior Data Engineer/Architect</t>
  </si>
  <si>
    <t>Synergy Systems</t>
  </si>
  <si>
    <t>['sql', 'python', 'r', 'sql server', 'snowflake', 'power bi']</t>
  </si>
  <si>
    <t>Axiom</t>
  </si>
  <si>
    <t>['sql', 'python', 'aws', 'redshift', 'spark', 'tableau', 'gitlab', 'jira', 'confluence']</t>
  </si>
  <si>
    <t>['python', 'sql', 'nosql', 'dynamodb', 'redshift', 'snowflake', 'databricks', 'azure', 'graphql', 'spark', 'flask', 'power bi', 'tableau']</t>
  </si>
  <si>
    <t>M23249 Data Analysis Coordinator</t>
  </si>
  <si>
    <t>Texcoco, State of Mexico, Mexico</t>
  </si>
  <si>
    <t>CIMMYT</t>
  </si>
  <si>
    <t>['r', 'python', 'excel']</t>
  </si>
  <si>
    <t>Navarro Inc.</t>
  </si>
  <si>
    <t>Senior Data Analyst/Engineer(SQL &amp; Snowflake)</t>
  </si>
  <si>
    <t>New Directions Staffing</t>
  </si>
  <si>
    <t>['sql', 'nosql', 'aws', 'redshift', 'snowflake', 'hadoop', 'tableau']</t>
  </si>
  <si>
    <t>Group Manager - Data Science</t>
  </si>
  <si>
    <t>['sql', 'mongodb', 'mongodb', 'shell', 'bash', 'mysql', 'azure', 'snowflake', 'spark', 'flow', 'jira']</t>
  </si>
  <si>
    <t>Progressive Insurance</t>
  </si>
  <si>
    <t>['sql', 'python', 'r', 'matlab', 'sas', 'sas', 'pandas', 'tableau', 'looker']</t>
  </si>
  <si>
    <t>Senior Growth Data Analyst APAC</t>
  </si>
  <si>
    <t>Lead Data Scientist, Underwriting</t>
  </si>
  <si>
    <t>['python', 'r', 'sql', 'oracle', 'spark', 'hadoop', 'tableau', 'github']</t>
  </si>
  <si>
    <t>Nuclear Regulatory Commission</t>
  </si>
  <si>
    <t>Director of Data Science - Hybrid Working Arrangements</t>
  </si>
  <si>
    <t>['r', 'sql', 'python', 'go', 'tableau']</t>
  </si>
  <si>
    <t>['python', 'java', 'aws', 'azure', 'spark', 'hadoop', 'kafka']</t>
  </si>
  <si>
    <t>Data Engineer, Intern</t>
  </si>
  <si>
    <t>Data/Information Architect</t>
  </si>
  <si>
    <t>['python', 'sql', 'aws', 'azure', 'gcp']</t>
  </si>
  <si>
    <t>Syneos Health</t>
  </si>
  <si>
    <t>['python', 'sql', 'nosql', 'sql server', 'azure', 'databricks']</t>
  </si>
  <si>
    <t>Data Engineer (multiple openings) - IHM</t>
  </si>
  <si>
    <t>Geospatial Data Scientist R25422</t>
  </si>
  <si>
    <t>Applied Research Laboratories</t>
  </si>
  <si>
    <t>['python', 'scikit-learn', 'linux', 'windows']</t>
  </si>
  <si>
    <t>DevOps Engineer for MLOPS</t>
  </si>
  <si>
    <t>['python', 'bash', 'ruby', 'ruby', 'php', 'groovy', 'java', 'go', 'aws', 'gcp', 'azure', 'oracle', 'tensorflow', 'pytorch', 'scikit-learn', 'gitlab', 'github', 'jenkins', 'terraform', 'pulumi', 'ansible', 'puppet', 'docker']</t>
  </si>
  <si>
    <t>['sql', 'shell', 'oracle', 'unix', 'excel', 'tableau']</t>
  </si>
  <si>
    <t>['python', 'sql', 'nosql', 'snowflake', 'aws', 'kafka', 'spark', 'airflow', 'flow', 'docker']</t>
  </si>
  <si>
    <t>Lead BI Analyst - Healthcare / Billing</t>
  </si>
  <si>
    <t>['sql', 'sas', 'sas', 'snowflake', 'tableau', 'power bi']</t>
  </si>
  <si>
    <t>Bouldering Project</t>
  </si>
  <si>
    <t>Potomac Management</t>
  </si>
  <si>
    <t>Xometry Inc.</t>
  </si>
  <si>
    <t>['r', 'linux', 'git', 'svn']</t>
  </si>
  <si>
    <t>['sql', 'oracle', 'windows', 'unix', 'flow']</t>
  </si>
  <si>
    <t>Head of Data Science &amp; Advanced Analytics - $180-200k</t>
  </si>
  <si>
    <t>Hydrogen Group</t>
  </si>
  <si>
    <t>['sql', 'databricks', 'snowflake', 'azure', 'power bi']</t>
  </si>
  <si>
    <t>Infinity, a Stamford Technology Company</t>
  </si>
  <si>
    <t>['scala', 'sql', 'sql server', 'azure', 'databricks', 'spark', 'ssis', 'power bi', 'qlik']</t>
  </si>
  <si>
    <t>['python', 'aws', 'pandas', 'numpy']</t>
  </si>
  <si>
    <t>Technical Data Analyst 2</t>
  </si>
  <si>
    <t>Vandenberg Space Force Base, CA</t>
  </si>
  <si>
    <t>ARES Corporation</t>
  </si>
  <si>
    <t>Research Scientist - AI Ethics &amp; Responsible AI Leader</t>
  </si>
  <si>
    <t>Data Engineer - Data and Model Infrastructure - up to $300,000...</t>
  </si>
  <si>
    <t>Convergenz</t>
  </si>
  <si>
    <t>Principal Program Analyst (FT)</t>
  </si>
  <si>
    <t>['scala', 'python', 'go', 'sql', 'nosql', 'java', 'kotlin', 'aws', 'spark', 'hadoop', 'airflow']</t>
  </si>
  <si>
    <t>Data Scientist (Direct Hire)</t>
  </si>
  <si>
    <t>US Federal Aviation Administration</t>
  </si>
  <si>
    <t>['go', 'tensorflow', 'pytorch', 'scikit-learn']</t>
  </si>
  <si>
    <t>HR Data Operations Analyst</t>
  </si>
  <si>
    <t>Clarivate</t>
  </si>
  <si>
    <t>Health Choice Network</t>
  </si>
  <si>
    <t>['sql', 'sql server', 'word']</t>
  </si>
  <si>
    <t>Data Analyst II/III (Lending Analytics &amp; Credit Risk)</t>
  </si>
  <si>
    <t>['sql', 'pyspark', 'word', 'excel']</t>
  </si>
  <si>
    <t>Bioprocess Data Scientist</t>
  </si>
  <si>
    <t>Invert</t>
  </si>
  <si>
    <t>['python', 'mongodb', 'mongodb', 'pandas', 'numpy', 'pytorch', 'github', 'notion', 'slack']</t>
  </si>
  <si>
    <t>['r', 'python', 'java', 'scala', 'sql', 'c++']</t>
  </si>
  <si>
    <t>Research Engineer Microsystem Technology (f/m/div.)</t>
  </si>
  <si>
    <t>Community Health Center Network</t>
  </si>
  <si>
    <t>['python', 'c#', 'pytorch', 'tensorflow', 'keras']</t>
  </si>
  <si>
    <t>LAI</t>
  </si>
  <si>
    <t>Business Intelligence Engineer, Sponsored TV</t>
  </si>
  <si>
    <t>Open Door Family Medical Center</t>
  </si>
  <si>
    <t>Data Scientist Sr - Level 3</t>
  </si>
  <si>
    <t>Sikorsky Aircraft Corporation</t>
  </si>
  <si>
    <t>Senior Software Engineer (Big Data Engineer in Machine Learning)</t>
  </si>
  <si>
    <t>['hadoop', 'kafka', 'spark', 'airflow', 'github', 'jenkins', 'confluence']</t>
  </si>
  <si>
    <t>Machine Learning Scientist (Greater NYC Area, NY)</t>
  </si>
  <si>
    <t>ADP</t>
  </si>
  <si>
    <t>['python', 'r', 'scala', 'sql', 'aws', 'databricks', 'scikit-learn', 'pytorch', 'tableau', 'excel']</t>
  </si>
  <si>
    <t>Adaptive Solutions Group</t>
  </si>
  <si>
    <t>Research Data Analyst II (JC-388759)</t>
  </si>
  <si>
    <t>Data Engineer - G4405</t>
  </si>
  <si>
    <t>['sql', 'sql server', 'azure', 'ssis', 'excel']</t>
  </si>
  <si>
    <t>SportsBiz</t>
  </si>
  <si>
    <t>['python', 'aws', 'numpy', 'pandas', 'scikit-learn', 'opencv', 'pytorch', 'codecommit']</t>
  </si>
  <si>
    <t>Python Developer (not a data engineer)</t>
  </si>
  <si>
    <t>Data Engineer with AWS</t>
  </si>
  <si>
    <t>['python', 'r', 'sas', 'sas', 'aws', 'redshift']</t>
  </si>
  <si>
    <t>Current Interns Only- Sr. Data Scientist-Summer 2023 Intern Posting</t>
  </si>
  <si>
    <t>['java', 'scala', 'python', 'r', 'sql', 'spark']</t>
  </si>
  <si>
    <t>Part-time Data Analyst</t>
  </si>
  <si>
    <t>['gdpr', 'excel', 'tableau', 'power bi']</t>
  </si>
  <si>
    <t>['sql', 'redis', 'bigquery', 'gcp', 'kubernetes', 'jenkins', 'terraform']</t>
  </si>
  <si>
    <t>Cleared Data Engineer</t>
  </si>
  <si>
    <t>Scientometric Data Scientist</t>
  </si>
  <si>
    <t>Digital Science</t>
  </si>
  <si>
    <t>['python', 'postgresql', 'bigquery', 'aws', 'plotly', 'pandas', 'pytorch', 'nltk', 'matplotlib', 'linux', 'docker']</t>
  </si>
  <si>
    <t>Junior Business Data Analyst</t>
  </si>
  <si>
    <t>Staffigo</t>
  </si>
  <si>
    <t>['oracle', 'excel', 'power bi', 'tableau', 'flow']</t>
  </si>
  <si>
    <t>Lead Director, Data Science Clinical Trial Services</t>
  </si>
  <si>
    <t>Interdisciplinary Computer Scientist/Computer Engineer/Data Scientist</t>
  </si>
  <si>
    <t>AML Operations Specialist</t>
  </si>
  <si>
    <t>C002927 Data Analyst (NS) - MON 17 Jul</t>
  </si>
  <si>
    <t>Braine-l'Alleud, Belgium</t>
  </si>
  <si>
    <t>['sql', 'c#', 'python', 'r', 'sql server', 'ssrs', 'power bi', 'excel', 'ssis', 'sharepoint', 'flow']</t>
  </si>
  <si>
    <t>Sr Data Scientist, Workforce Intelligence</t>
  </si>
  <si>
    <t>['sql', 'python', 'r', 'sas', 'sas', 'matlab', 'sql server', 'redshift', 'oracle', 'aws', 'tableau', 'flow']</t>
  </si>
  <si>
    <t>2U</t>
  </si>
  <si>
    <t>Senior Data Scientist, Product Analytics (Remote)</t>
  </si>
  <si>
    <t>Senior Data Engineer - Boston</t>
  </si>
  <si>
    <t>DATA SCIENTIST / DATABASE PROGRAMMER</t>
  </si>
  <si>
    <t>LRE Water</t>
  </si>
  <si>
    <t>['sql', 'html', 'javascript', 'bash', 'r', 'python', 'php', 'postgresql', 'react', 'linux', 'ubuntu', 'github']</t>
  </si>
  <si>
    <t>ORS Partners, LLC</t>
  </si>
  <si>
    <t>['r', 'python', 'sql', 'sas', 'sas', 'hadoop', 'spark', 'linux', 'spss', 'alteryx']</t>
  </si>
  <si>
    <t>Unison Consulting Pte Ltd</t>
  </si>
  <si>
    <t>['sql', 'azure', 'snowflake', 'hadoop', 'spark', 'tableau', 'power bi', 'flow']</t>
  </si>
  <si>
    <t>NYBC</t>
  </si>
  <si>
    <t>['python', 'r', 'matplotlib', 'seaborn', 'tableau']</t>
  </si>
  <si>
    <t>CAFU</t>
  </si>
  <si>
    <t>Senior Research Data scientist - Personalised medicine deeptech...</t>
  </si>
  <si>
    <t>Senior Director, Data Science - Content &amp; Growth (Greater NYC...</t>
  </si>
  <si>
    <t>Dotdash Meredith</t>
  </si>
  <si>
    <t>Java UI / Data Engineer</t>
  </si>
  <si>
    <t>The Dignify Solutions, LLC</t>
  </si>
  <si>
    <t>['java', 'sql', 'oracle']</t>
  </si>
  <si>
    <t>Data Analyst, Market Risk</t>
  </si>
  <si>
    <t>['sas', 'sas', 'vba', 'python', 'sql', 'sheets', 'tableau']</t>
  </si>
  <si>
    <t>Data Scientist (Greater Boston Area, MA)</t>
  </si>
  <si>
    <t>Takeda</t>
  </si>
  <si>
    <t>['python', 'r', 'scala', 'sql']</t>
  </si>
  <si>
    <t>Full Time : Risk Data Scientist : Columbus, OH (Onsite)</t>
  </si>
  <si>
    <t>FiSec Global Inc</t>
  </si>
  <si>
    <t>ML Support/ML Ops Team Lead (Belgrade)</t>
  </si>
  <si>
    <t>US Office of the Director of National Intelligence</t>
  </si>
  <si>
    <t>['c', 'word']</t>
  </si>
  <si>
    <t>Epidemiology/Data Analyst II (Hybrid Schedule)</t>
  </si>
  <si>
    <t>Senior Director, Data Science - Content &amp; Growth (Remote)</t>
  </si>
  <si>
    <t>['pytorch', 'tensorflow', 'opencv']</t>
  </si>
  <si>
    <t>['sql', 'python', 'sql server', 'azure', 'databricks', 'oracle', 'spark', 'hadoop']</t>
  </si>
  <si>
    <t>['sql', 'nosql', 'python', 'java', 'spark', 'kafka', 'airflow', 'ssis', 'sap', 'flow']</t>
  </si>
  <si>
    <t>MyCare Medical Group</t>
  </si>
  <si>
    <t>['sql', 'python', 'redshift', 'snowflake', 'azure', 'hadoop', 'spark', 'linux', 'tableau', 'power bi', 'looker', 'outlook', 'git', 'jenkins']</t>
  </si>
  <si>
    <t>['python', 'sql', 'nosql', 'selenium', 'gitlab']</t>
  </si>
  <si>
    <t>Lead Data Analyst, Influence Operations - USDS</t>
  </si>
  <si>
    <t>Head Start Grants Specialist/Data Analyst- Region IV</t>
  </si>
  <si>
    <t>['sheets', 'outlook', 'word', 'excel', 'powerpoint']</t>
  </si>
  <si>
    <t>[EA]-Big data engineer</t>
  </si>
  <si>
    <t>Sr Cloud Data Engineer</t>
  </si>
  <si>
    <t>['sql', 'sas', 'sas', 'r', 'tableau', 'power bi']</t>
  </si>
  <si>
    <t>Stelo Talent</t>
  </si>
  <si>
    <t>Data Scientist I/II (Savings Products)</t>
  </si>
  <si>
    <t>West Caldwell, NJ</t>
  </si>
  <si>
    <t>AbilityMarket</t>
  </si>
  <si>
    <t>['excel', 'word', 'spreadsheet']</t>
  </si>
  <si>
    <t>Associate Director- Data Insights</t>
  </si>
  <si>
    <t>['sql', 'python', 'r', 'azure', 'aws', 'databricks', 'pyspark', 'pandas', 'jupyter', 'tableau', 'power bi', 'excel', 'powerpoint']</t>
  </si>
  <si>
    <t>Real Time Resolutions Inc</t>
  </si>
  <si>
    <t>['r', 'python', 'sql', 'visio', 'outlook', 'excel', 'word', 'powerpoint', 'power bi', 'jira', 'confluence', 'trello']</t>
  </si>
  <si>
    <t>['sql', 'python', 'snowflake', 'ssis', 'flow']</t>
  </si>
  <si>
    <t>Jr Logistics Data Analyst Tableau (Evening Shift)</t>
  </si>
  <si>
    <t>Senior Data Scientist - Delivery Technology (Austin, TX or Remote)</t>
  </si>
  <si>
    <t>BI Data Analyst IV</t>
  </si>
  <si>
    <t>Kern Health Systems</t>
  </si>
  <si>
    <t>['python', 'sql', 'gcp', 'aws', 'azure', 'spark', 'pandas', 'git', 'docker']</t>
  </si>
  <si>
    <t>Data Analyst - Administrative Assistant - US Marshals Service</t>
  </si>
  <si>
    <t>Business/Data Analyst Onsite in Sacramento</t>
  </si>
  <si>
    <t>['sql', 'excel', 'word', 'outlook', 'powerpoint']</t>
  </si>
  <si>
    <t>['python', 'sql', 'postgresql', 'aws', 'snowflake', 'tableau']</t>
  </si>
  <si>
    <t>Senior Vice President. Media Analytics and Data Strategy</t>
  </si>
  <si>
    <t>['sql', 'python', 'r', 'sas', 'sas', 'spss', 'tableau', 'power bi']</t>
  </si>
  <si>
    <t>Greenfield Source</t>
  </si>
  <si>
    <t>['python', 'go', 'linux', 'excel']</t>
  </si>
  <si>
    <t>['sql', 'python', 'vba', 'r', 'sas', 'sas', 'hadoop', 'spark', 'unix', 'tableau', 'excel', 'powerpoint']</t>
  </si>
  <si>
    <t>Entry-level IT Analyst</t>
  </si>
  <si>
    <t>Year Up</t>
  </si>
  <si>
    <t>['assembly', 'sql', 'sheets', 'looker', 'tableau']</t>
  </si>
  <si>
    <t>Director of Outcomes and Assessment/Data Analyst - New Hire...</t>
  </si>
  <si>
    <t>Community Progress Council</t>
  </si>
  <si>
    <t>Staff Data Engineer / Spark / $280,000 / Palo Alto</t>
  </si>
  <si>
    <t>['scala', 'python', 'spark', 'airflow']</t>
  </si>
  <si>
    <t>Taurean Consulting</t>
  </si>
  <si>
    <t>['sql', 'excel', 'ssis', 'ssrs']</t>
  </si>
  <si>
    <t>Data Engineer/ PLSQL Developer</t>
  </si>
  <si>
    <t>Harrison National Employment</t>
  </si>
  <si>
    <t>['sql', 'snowflake', 'oracle', 'looker', 'git']</t>
  </si>
  <si>
    <t>Senior Customer Data Analyst</t>
  </si>
  <si>
    <t>['c', 'sql', 'oracle', 'snowflake', 'cordova', 'power bi', 'tableau']</t>
  </si>
  <si>
    <t>['sql', 'jupyter', 'pyspark', 'tableau']</t>
  </si>
  <si>
    <t>AUTODOC</t>
  </si>
  <si>
    <t>Impact Data Manager</t>
  </si>
  <si>
    <t>Kiva</t>
  </si>
  <si>
    <t>['r', 'python', 'sheets', 'looker', 'tableau', 'spss', 'power bi']</t>
  </si>
  <si>
    <t>Sr. Data Scientist 17960</t>
  </si>
  <si>
    <t>Collaborative Mind LLC</t>
  </si>
  <si>
    <t>['python', 'java', 'scala', 'rust', 'sql', 'hadoop', 'spark', 'airflow', 'docker']</t>
  </si>
  <si>
    <t>WS ALAMO</t>
  </si>
  <si>
    <t>['sas', 'sas', 'r', 'python', 'spss', 'tableau', 'word', 'powerpoint', 'excel']</t>
  </si>
  <si>
    <t>Senior FP&amp;A Data Analyst</t>
  </si>
  <si>
    <t>MotorK</t>
  </si>
  <si>
    <t>US Federal Energy Regulatory Commission</t>
  </si>
  <si>
    <t>['go', 'c', 'power bi']</t>
  </si>
  <si>
    <t>['vba', 'flow']</t>
  </si>
  <si>
    <t>Mason Frank International, Leader In Salesforce Recruitment</t>
  </si>
  <si>
    <t>Senior Business Intelligence Analyst/Developer</t>
  </si>
  <si>
    <t>Acronis</t>
  </si>
  <si>
    <t>['sql', 't-sql', 'python', 'ssis', 'ssrs', 'qlik', 'git']</t>
  </si>
  <si>
    <t>['python', 'shell', 'sql', 'scala', 'nosql', 'azure', 'spark', 'hadoop', 'github']</t>
  </si>
  <si>
    <t>Emtek Products</t>
  </si>
  <si>
    <t>['sql', 'python', 'r', 'oracle', 'tableau', 'power bi', 'excel', 'trello']</t>
  </si>
  <si>
    <t>Billing / Data Analyst</t>
  </si>
  <si>
    <t>Inivos</t>
  </si>
  <si>
    <t>Data Analyst POEI - Ecole de la Data &amp; de l'IA - Promotion 202307</t>
  </si>
  <si>
    <t>Carmel, IN</t>
  </si>
  <si>
    <t>Staff Data Scientist, Product Analytics (Atlanta, GA)</t>
  </si>
  <si>
    <t>OpenFiber USA</t>
  </si>
  <si>
    <t>Sr. Data Analyst (Local Remote)</t>
  </si>
  <si>
    <t>Administrative/Data Analyst</t>
  </si>
  <si>
    <t>Deep Learning Engineer</t>
  </si>
  <si>
    <t>Norbert Health</t>
  </si>
  <si>
    <t>Senior Data Scientist - Remote/Flex</t>
  </si>
  <si>
    <t>Clinician Nexus</t>
  </si>
  <si>
    <t>['python', 'r', 'sql', 'aws', 'azure', 'databricks', 'pandas', 'numpy', 'matplotlib', 'pytorch', 'tensorflow', 'scikit-learn', 'power bi', 'tableau']</t>
  </si>
  <si>
    <t>Threat Analytics Data Scientist</t>
  </si>
  <si>
    <t>Veritas Partners</t>
  </si>
  <si>
    <t>North Hollywood, CA</t>
  </si>
  <si>
    <t>TransLink</t>
  </si>
  <si>
    <t>['sql', 'python', 'r', 'go', 'tableau', 'power bi']</t>
  </si>
  <si>
    <t>Associate Research/Data Analyst (4809061)</t>
  </si>
  <si>
    <t>['sas', 'sas', 'crystal', 'tableau']</t>
  </si>
  <si>
    <t>Sr. Analyst, Client-Facing Data Analytics</t>
  </si>
  <si>
    <t>JCW</t>
  </si>
  <si>
    <t>Senior Analyst, Data Governance and Standardization (Senior...</t>
  </si>
  <si>
    <t>Senior Data Scientist | Hedge Fund | $200-300k</t>
  </si>
  <si>
    <t>['python', 'sql', 'c++', 'java', 'c#', 'perl']</t>
  </si>
  <si>
    <t>['azure', 'terraform', 'git']</t>
  </si>
  <si>
    <t>Workforce Data Analyst, Recruitment</t>
  </si>
  <si>
    <t>['go', 'cognos', 'excel', 'power bi']</t>
  </si>
  <si>
    <t>Blockscope - Backend Engineer</t>
  </si>
  <si>
    <t>Blockscope</t>
  </si>
  <si>
    <t>['python', 'javascript', 'mongodb', 'mongodb', 'cassandra', 'bigquery', 'react.js', 'word']</t>
  </si>
  <si>
    <t>Plaxonic Technologies</t>
  </si>
  <si>
    <t>ML Data Engineer (Dallas, TX)</t>
  </si>
  <si>
    <t>['sql', 'scala', 'databricks', 'aws', 'redshift', 'spark']</t>
  </si>
  <si>
    <t>Data Science Manager, Risk Interventions - Remote. Job in Atlanta...</t>
  </si>
  <si>
    <t>Junior Business Analyst (hybrid) - Delray Beach $75K</t>
  </si>
  <si>
    <t>['spring', 'express', 'excel']</t>
  </si>
  <si>
    <t>Data Engineer with aws</t>
  </si>
  <si>
    <t>Data Analyst - Remote | WFH</t>
  </si>
  <si>
    <t>['sql', 'r', 'python', 'snowflake', 'redshift', 'tableau', 'looker']</t>
  </si>
  <si>
    <t>Business Support Analyst I</t>
  </si>
  <si>
    <t>['sql', 'phoenix', 'visio', 'excel', 'tableau', 'outlook', 'word', 'powerpoint', 'sharepoint']</t>
  </si>
  <si>
    <t>Head of Data &amp; Insights (m/f/d)</t>
  </si>
  <si>
    <t>AllocateRite</t>
  </si>
  <si>
    <t>['python', 'r', 'scala', 'aws']</t>
  </si>
  <si>
    <t>invygo</t>
  </si>
  <si>
    <t>KonnectingTree Inc</t>
  </si>
  <si>
    <t>['python', 'sql', 'pandas', 'plotly', 'jupyter', 'scikit-learn', 'matplotlib', 'flask', 'linux', 'docker', 'confluence']</t>
  </si>
  <si>
    <t>MLOps / Data Engineer at YC-backed AI startup</t>
  </si>
  <si>
    <t>Cerrion</t>
  </si>
  <si>
    <t>['mongodb', 'mongodb', 'python', 'nosql', 'kafka', 'pytorch', 'kubernetes', 'docker', 'git']</t>
  </si>
  <si>
    <t>Sr. Security Analytics Engineer</t>
  </si>
  <si>
    <t>Conservation Labs</t>
  </si>
  <si>
    <t>['r', 'python', 'sql', 'aws', 'tensorflow', 'excel', 'sheets']</t>
  </si>
  <si>
    <t>East Rockland Key, FL</t>
  </si>
  <si>
    <t>Acacia Network</t>
  </si>
  <si>
    <t>['windows', 'spreadsheet', 'excel', 'powerpoint']</t>
  </si>
  <si>
    <t>Pelago (formerly Quit Genius)</t>
  </si>
  <si>
    <t>['sql', 'tableau', 'looker', 'jira']</t>
  </si>
  <si>
    <t>Senior Vice President (SVP) of Data Science and Business...</t>
  </si>
  <si>
    <t>['excel', 'jira', 'confluence']</t>
  </si>
  <si>
    <t>Senior Accountant / Data Analyst</t>
  </si>
  <si>
    <t>FTS Inc</t>
  </si>
  <si>
    <t>['sql', 'go', 'excel', 'powerpoint', 'tableau']</t>
  </si>
  <si>
    <t>['sas', 'sas', 'sql', 'python', 'r', 'hadoop']</t>
  </si>
  <si>
    <t>Analyst Invoice Processing (Data Operations)</t>
  </si>
  <si>
    <t>BlackRock</t>
  </si>
  <si>
    <t>['sql', 'excel', 'tableau', 'sheets']</t>
  </si>
  <si>
    <t>['java', 'python', 'javascript', 'aws']</t>
  </si>
  <si>
    <t>Data Scientist, Boca Raton, FL</t>
  </si>
  <si>
    <t>Bloom Medicinals</t>
  </si>
  <si>
    <t>['r', 'python', 'sql', 'bash', 'hadoop', 'linux', 'github']</t>
  </si>
  <si>
    <t>Analyste en intelligence d'affaires (hybride)/ Business...</t>
  </si>
  <si>
    <t>Senior Data Governance and Risk Analyst</t>
  </si>
  <si>
    <t>['excel', 'word', 'powerpoint', 'visio']</t>
  </si>
  <si>
    <t>ECU Health</t>
  </si>
  <si>
    <t>['r', 'sql', 'java', 'vba', 'python', 'css', 'html', 'oracle', 'azure', 'asp.net', 'excel', 'sharepoint', 'outlook', 'powerpoint', 'tableau', 'power bi', 'atlassian', 'git', 'svn']</t>
  </si>
  <si>
    <t>Actuary, Insurance: Dir II, Data Science Management</t>
  </si>
  <si>
    <t>['sas', 'sas', 'sql', 'r', 'python', 'excel', 'powerpoint']</t>
  </si>
  <si>
    <t>Girl Scouts of Gateway Council</t>
  </si>
  <si>
    <t>['r', 'python', 'sas', 'sas', 'sql', 'power bi', 'tableau', 'excel']</t>
  </si>
  <si>
    <t>FLYR</t>
  </si>
  <si>
    <t>['python', 'gcp', 'tensorflow', 'airflow', 'macos', 'tableau', 'looker']</t>
  </si>
  <si>
    <t>['sql', 'python', 'power bi', 'sap', 'word', 'spreadsheet', 'git']</t>
  </si>
  <si>
    <t>['python', 'r', 'sas', 'sas', 'sql', 'excel']</t>
  </si>
  <si>
    <t>FSS Data - Capital Systems Data Governance / Data Council</t>
  </si>
  <si>
    <t>Mathematical Statistician or Statistician (Data Scientist) Direct...</t>
  </si>
  <si>
    <t>['go', 'c', 'r', 'python', 'sql', 'java', 'oracle', 'arch']</t>
  </si>
  <si>
    <t>Data Scientist (Senior Data Officer for Artificial Intelligence...</t>
  </si>
  <si>
    <t>['python', 'sql', 'r', 'c', 'flow']</t>
  </si>
  <si>
    <t>['python', 'dynamodb', 'aws', 'snowflake', 'redshift', 'pandas', 'numpy', 'pyspark', 'github', 'gitlab']</t>
  </si>
  <si>
    <t>Senior Data Engineer 100% Remote</t>
  </si>
  <si>
    <t>Sysco</t>
  </si>
  <si>
    <t>['python', 'sql', 'aws', 'unix']</t>
  </si>
  <si>
    <t>Systems Analyst-OAM</t>
  </si>
  <si>
    <t>San Jose Water</t>
  </si>
  <si>
    <t>['sql', 'node', 'tableau']</t>
  </si>
  <si>
    <t>['go', 'sql', 'azure', 'power bi']</t>
  </si>
  <si>
    <t>Bio Data Scientist</t>
  </si>
  <si>
    <t>Principal Data Scientist (Life Insurance)</t>
  </si>
  <si>
    <t>['python', 'aws', 'tensorflow', 'pytorch', 'scikit-learn', 'docker']</t>
  </si>
  <si>
    <t>Business Intelligence Developer, Enterprise Engineering</t>
  </si>
  <si>
    <t>['c', 'go', 'snowflake', 'aws', 'looker']</t>
  </si>
  <si>
    <t>['r', 'flow']</t>
  </si>
  <si>
    <t>Senior Principal Data Scientist ( Marketing)</t>
  </si>
  <si>
    <t>Data Engineer (Allegro Pay)</t>
  </si>
  <si>
    <t>['python', 'sql', 'java', 'azure', 'snowflake', 'bigquery', 'spark']</t>
  </si>
  <si>
    <t>Data Analyst (Job ID: 3269)</t>
  </si>
  <si>
    <t>Valkyrie Enterprises</t>
  </si>
  <si>
    <t>M&amp;D CAPITAL PREMIER BILLING</t>
  </si>
  <si>
    <t>['sql', 'mongodb', 'mongodb', 'power bi', 'tableau']</t>
  </si>
  <si>
    <t>Health Information Data Analyst- Washington DC</t>
  </si>
  <si>
    <t>Ellumen</t>
  </si>
  <si>
    <t>RESEARCH MANAGER, MICROBE DATA SCIENCE - DAVIS, CALIFORNIA</t>
  </si>
  <si>
    <t>Novozymes</t>
  </si>
  <si>
    <t>SmartAsset</t>
  </si>
  <si>
    <t>['go', 'python', 'sql', 'snowflake', 'pandas', 'numpy', 'excel', 'tableau', 'gitlab']</t>
  </si>
  <si>
    <t>['sas', 'sas', 'r', 'excel']</t>
  </si>
  <si>
    <t>Spartan 5S Solutions</t>
  </si>
  <si>
    <t>Data Analyst 3 – 00211</t>
  </si>
  <si>
    <t>Customer Data Management Specialist</t>
  </si>
  <si>
    <t>['sql', 'python', 'bigquery', 'excel']</t>
  </si>
  <si>
    <t>Fulltime: Business Data Analyst in Las Vegas, NV (Day 1 onsite)</t>
  </si>
  <si>
    <t>['python', 'sql', 'gcp', 'aws', 'windows', 'terraform', 'pulumi']</t>
  </si>
  <si>
    <t>Longview, TX</t>
  </si>
  <si>
    <t>Iclasspro</t>
  </si>
  <si>
    <t>Principal Data Scientist-Manufacturing</t>
  </si>
  <si>
    <t>Senior Data Scientist- Creator Content (Peninsula, CA)</t>
  </si>
  <si>
    <t>Data Scientist Confirmé - Grenoble H/F</t>
  </si>
  <si>
    <t>Grenoble, France</t>
  </si>
  <si>
    <t>['python', 'sql', 'numpy', 'pandas']</t>
  </si>
  <si>
    <t>Maram Design Office</t>
  </si>
  <si>
    <t>['r', 'sas', 'sas', 'spss', 'tableau']</t>
  </si>
  <si>
    <t>(Senior) Data Analyst / Data Engineer (all genders)</t>
  </si>
  <si>
    <t>Göppingen, Germany</t>
  </si>
  <si>
    <t>['sql', 'go', 'git']</t>
  </si>
  <si>
    <t>Lead Data Analyst, Technology &amp; Digital, Full-Time,8A-4:30P</t>
  </si>
  <si>
    <t>Baptist Health South Florida</t>
  </si>
  <si>
    <t>Distinguished Engineer - Data Architecture</t>
  </si>
  <si>
    <t>['python', 'aws', 'scikit-learn', 'pandas', 'numpy', 'linux', 'windows', 'git', 'docker', 'kubernetes']</t>
  </si>
  <si>
    <t>Sr Staff Machine Learning Engineer</t>
  </si>
  <si>
    <t>['java', 'python', 'elasticsearch', 'pytorch']</t>
  </si>
  <si>
    <t>Senior Analyst - Business Intelligence</t>
  </si>
  <si>
    <t>Product Data Analyst - Gaming Analytics</t>
  </si>
  <si>
    <t>Homa Games</t>
  </si>
  <si>
    <t>Data Scientist - TS/SCI clearance</t>
  </si>
  <si>
    <t>Severn, MD</t>
  </si>
  <si>
    <t>Principal Data Science/ML Solutions Engineer</t>
  </si>
  <si>
    <t>['python', 'scala', 'java', 'hadoop', 'kafka', 'spark', 'airflow', 'tensorflow', 'keras', 'tableau', 'docker']</t>
  </si>
  <si>
    <t>Head of Data Science &amp; Advanced Analytics</t>
  </si>
  <si>
    <t>Data Engineer - Hanoi - MX109</t>
  </si>
  <si>
    <t>MindX Jobs</t>
  </si>
  <si>
    <t>['python', 'sql', 'nosql', 'mongodb', 'mongodb', 'airflow', 'flow']</t>
  </si>
  <si>
    <t>Data Analyst - Strategy &amp; Operations</t>
  </si>
  <si>
    <t>['r', 'python', 'sql', 'bigquery', 'airflow', 'tableau', 'github']</t>
  </si>
  <si>
    <t>Marketing Coordinator/Data Analyst (FT)</t>
  </si>
  <si>
    <t>Semper Home Loans</t>
  </si>
  <si>
    <t>Braze</t>
  </si>
  <si>
    <t>Beautyhaul</t>
  </si>
  <si>
    <t>['sql', 'python', 'java', 'c++', 'scala', 'aws', 'redshift']</t>
  </si>
  <si>
    <t>Communities In Schools of Atlanta</t>
  </si>
  <si>
    <t>Research Associate II, working title: Data Analyst</t>
  </si>
  <si>
    <t>Chicago Trading Company (CTC)</t>
  </si>
  <si>
    <t>['python', 'sql', 'linux']</t>
  </si>
  <si>
    <t>Computer Systems Analyst</t>
  </si>
  <si>
    <t>Paragon</t>
  </si>
  <si>
    <t>Senior Data Scientist, 7+ Years Experience (Greater NYC Area, NY)</t>
  </si>
  <si>
    <t>Senior Product Data Scientist (San Francisco, CA)</t>
  </si>
  <si>
    <t>['sql', 'python', 'r', 'c', 'go', 'mysql', 'snowflake', 'bigquery', 'pandas', 'numpy', 'airflow', 'tableau', 'looker']</t>
  </si>
  <si>
    <t>Quicklly.com</t>
  </si>
  <si>
    <t>['sql', 'c#', 'vb.net', 'sql server', 'aws', 'spark', 'hadoop', 'windows']</t>
  </si>
  <si>
    <t>Data Scientist Intern – Summer 2023</t>
  </si>
  <si>
    <t>['python', 'sql', 'aws', 'redshift', 'scikit-learn', 'numpy', 'pandas', 'tensorflow', 'keras', 'pytorch', 'matplotlib', 'plotly', 'seaborn', 'jupyter']</t>
  </si>
  <si>
    <t>Data Analyst MOC</t>
  </si>
  <si>
    <t>['excel', 'word', 'powerpoint', 'outlook', 'tableau']</t>
  </si>
  <si>
    <t>Greenlight</t>
  </si>
  <si>
    <t>['sql', 'python', 'snowflake', 'airflow', 'git']</t>
  </si>
  <si>
    <t>Senior Applied Data Scientist (Experience with MTA)</t>
  </si>
  <si>
    <t>Research Engineer for High Performance Cooling of eMobility...</t>
  </si>
  <si>
    <t>['c++', 'python', 'spark']</t>
  </si>
  <si>
    <t>Cyber Security Data Engineer</t>
  </si>
  <si>
    <t>Erias Ventures LLC</t>
  </si>
  <si>
    <t>['python', 'r', 'c', 'aws', 'azure', 'matplotlib', 'tableau', 'flow']</t>
  </si>
  <si>
    <t>Data Analyst - Level 2</t>
  </si>
  <si>
    <t>['visio']</t>
  </si>
  <si>
    <t>Data Scientist (B2B/Enterprise)</t>
  </si>
  <si>
    <t>Talkspace</t>
  </si>
  <si>
    <t>['sql', 'html', 'css', 'aws', 'airflow', 'pandas', 'tableau', 'git']</t>
  </si>
  <si>
    <t>QIAGEN</t>
  </si>
  <si>
    <t>['python', 'r', 'sql', 'azure', 'aws', 'pandas', 'matplotlib', 'seaborn', 'plotly', 'numpy', 'excel', 'git', 'docker', 'kubernetes']</t>
  </si>
  <si>
    <t>Principal Software Engineer - Analytics Engineering</t>
  </si>
  <si>
    <t>['c#', 'java', 'golang', 'python', 'sql', 'nosql', 'aws', 'redshift', 'kafka', 'kubernetes']</t>
  </si>
  <si>
    <t>Moodys Northwest consulting</t>
  </si>
  <si>
    <t>['scala', 'sql', 'go', 'airflow', 'outlook']</t>
  </si>
  <si>
    <t>Data Analyst - Investment Management</t>
  </si>
  <si>
    <t>['sql', 'python', 'java', 'r', 'tableau', 'power bi']</t>
  </si>
  <si>
    <t>Data Analyst - product managment, electronics</t>
  </si>
  <si>
    <t>Executive Recruiting Associates</t>
  </si>
  <si>
    <t>Data Scientist (Greater NYC Area, NY or Remote)</t>
  </si>
  <si>
    <t>Operations / Middle Office Project Manager</t>
  </si>
  <si>
    <t>Phyton Talent Advisors</t>
  </si>
  <si>
    <t>['vba', 'sql', 'python', 'tableau', 'cognos']</t>
  </si>
  <si>
    <t>Senior Data Analyst (Manager)</t>
  </si>
  <si>
    <t>['sql', 'python', 'power bi', 'tableau', 'unify']</t>
  </si>
  <si>
    <t>Senior Data Engineer, Operations</t>
  </si>
  <si>
    <t>['python', 'java', 'c++', 'sql', 'r', 'sas', 'sas', 'visual basic', 'excel']</t>
  </si>
  <si>
    <t>Senior Data Analyst || FTE</t>
  </si>
  <si>
    <t>Braintree Technology</t>
  </si>
  <si>
    <t>['sql', 'sql server', 'db2', 'wire']</t>
  </si>
  <si>
    <t>Big Data Solutions Architect</t>
  </si>
  <si>
    <t>['python', 'databricks', 'aws', 'azure', 'gcp', 'spark', 'excel', 'unify']</t>
  </si>
  <si>
    <t>Data Science Manager (Chicago, IL)</t>
  </si>
  <si>
    <t>['python', 'sql', 'r', 'aws', 'azure', 'gcp', 'tensorflow', 'pandas', 'numpy', 'scikit-learn', 'git']</t>
  </si>
  <si>
    <t>Software Engineer - NLP</t>
  </si>
  <si>
    <t>['python', 'sql', 'mysql', 'oracle', 'pandas', 'scikit-learn', 'numpy', 'nltk', 'airflow', 'datarobot', 'notion']</t>
  </si>
  <si>
    <t>Science &amp; Technology Data Analyst Team Lead (Bio Tech) Top-Secret</t>
  </si>
  <si>
    <t>US Federal Bureau of Investigation</t>
  </si>
  <si>
    <t>['sql', 'python', 'javascript', 'c#', 'snowflake', 'bigquery', 'redshift', 'ssis', 'looker', 'tableau', 'word']</t>
  </si>
  <si>
    <t>Senior Manager - Machine Learning Engineer</t>
  </si>
  <si>
    <t>['python', 'scala', 'java', 'c', 'aws', 'azure', 'scikit-learn', 'pytorch', 'spark', 'tensorflow']</t>
  </si>
  <si>
    <t>DATA FUSION &amp; NEURAL NETWORKS</t>
  </si>
  <si>
    <t>['typescript', 'python', 'java', 'node.js']</t>
  </si>
  <si>
    <t>['python', 'c++', 'java', 'c#', 'sql', 't-sql']</t>
  </si>
  <si>
    <t>Chubb INA Holdings Inc.</t>
  </si>
  <si>
    <t>Staff Software Engineer - Connectors</t>
  </si>
  <si>
    <t>['sql', 'nosql', 'java', 'aws', 'gcp', 'kubernetes', 'docker']</t>
  </si>
  <si>
    <t>Senior Software Engineer, Autonomous Vehicle Diagnostics and...</t>
  </si>
  <si>
    <t>['c++', 'python', 'databricks', 'looker']</t>
  </si>
  <si>
    <t>Principal Associate, Data Analyst Risk Associate: ExceptionsOne...</t>
  </si>
  <si>
    <t>['java', 'scala', 'aws', 'gcp', 'gdpr']</t>
  </si>
  <si>
    <t>Mental Health Data Analyst (Health Care Program Planner/Analyst...</t>
  </si>
  <si>
    <t>['sas', 'sas', 'windows', 'spss']</t>
  </si>
  <si>
    <t>Senior Program Analyst (Data Analysis)</t>
  </si>
  <si>
    <t>Jr Data Scientist</t>
  </si>
  <si>
    <t>Zaspar Technologies</t>
  </si>
  <si>
    <t>Data Scientist II- Sr Data Scientist-Remote</t>
  </si>
  <si>
    <t>FedEx Ground</t>
  </si>
  <si>
    <t>['sql', 'python', 'r', 'java', 'oracle', 'azure', 'gcp', 'aws', 'plotly', 'matplotlib', 'seaborn', 'tableau', 'power bi']</t>
  </si>
  <si>
    <t>['sql', 't-sql', 'sql server', 'aws', 'ssis']</t>
  </si>
  <si>
    <t>Code Climate</t>
  </si>
  <si>
    <t>['python', 'c', 'github', 'git', 'jira']</t>
  </si>
  <si>
    <t>Senior Data Scientist (Greater Boston Area, MA)</t>
  </si>
  <si>
    <t>Senior Data Scientist - Cloud Gaming Analytics</t>
  </si>
  <si>
    <t>['sql', 'python', 'r', 'snowflake', 'databricks', 'looker', 'tableau', 'microstrategy']</t>
  </si>
  <si>
    <t>Data Analyst with Private banking background</t>
  </si>
  <si>
    <t>['python', 'sql', 'sas', 'sas', 'r', 'pandas', 'pyspark', 'spreadsheet']</t>
  </si>
  <si>
    <t>Senior Statistical Data Analyst</t>
  </si>
  <si>
    <t>Compass Government Solutions</t>
  </si>
  <si>
    <t>['sql', 'sas', 'sas', 'spss', 'excel', 'flow']</t>
  </si>
  <si>
    <t>Salesforce Data Analyst</t>
  </si>
  <si>
    <t>The Latina Circle | Amplify Latinx</t>
  </si>
  <si>
    <t>['sql', 'word', 'spreadsheet', 'excel']</t>
  </si>
  <si>
    <t>Yardi Specialist/Data Analyst</t>
  </si>
  <si>
    <t>NLP Engineer (M/F)</t>
  </si>
  <si>
    <t>SESAMm</t>
  </si>
  <si>
    <t>Extreme Blue Technical Leadership Program: Data Science Intern 2023</t>
  </si>
  <si>
    <t>['python', 'r', 'sas', 'sas', 'java', 'scala', 'ibm cloud']</t>
  </si>
  <si>
    <t>Decision Science Analyst</t>
  </si>
  <si>
    <t>Senior Data Analyst - Business Intelligence</t>
  </si>
  <si>
    <t>Lead Data scientist - large language models- hybrid</t>
  </si>
  <si>
    <t>Andover, MA</t>
  </si>
  <si>
    <t>Moore Staffing Services</t>
  </si>
  <si>
    <t>['sql', 'spreadsheet', 'excel']</t>
  </si>
  <si>
    <t>IT Data Management Analysis, Software Engineering</t>
  </si>
  <si>
    <t>['sql', 'shell', 'mongo', 'db2', 'postgresql', 'azure', 'oracle', 'unix', 'outlook', 'jira', 'workfront']</t>
  </si>
  <si>
    <t>Cape Analytics</t>
  </si>
  <si>
    <t>['c', 'python', 'sql', 'nosql', 'aws', 'gcp', 'pytorch', 'tensorflow', 'spark', 'numpy', 'pandas', 'matplotlib', 'jupyter', 'flow', 'docker', 'git']</t>
  </si>
  <si>
    <t>San Antonio Housing Authority</t>
  </si>
  <si>
    <t>['sql', 'r', 'visual basic', 'vba', 'sap', 'excel', 'sheets', 'looker']</t>
  </si>
  <si>
    <t>Trends International</t>
  </si>
  <si>
    <t>Interdisciplinary-Microbiologist/Data Scientist</t>
  </si>
  <si>
    <t>US Animal and Plant Health Inspection Service</t>
  </si>
  <si>
    <t>['go', 'python', 'perl', 'r', 'unix', 'linux', 'word']</t>
  </si>
  <si>
    <t>Master Data Management - Associate</t>
  </si>
  <si>
    <t>Sap Global Inc</t>
  </si>
  <si>
    <t>['python', 'aws', 'azure', 'gcp', 'tensorflow', 'pytorch', 'git']</t>
  </si>
  <si>
    <t>Realtor.com Careers</t>
  </si>
  <si>
    <t>Siro</t>
  </si>
  <si>
    <t>['python', 'javascript', 'sql']</t>
  </si>
  <si>
    <t>Hubstaff</t>
  </si>
  <si>
    <t>Data Analyst in Logistics</t>
  </si>
  <si>
    <t>Cloud/Data SME</t>
  </si>
  <si>
    <t>['databricks', 'azure', 'aws', 'snowflake', 'oracle', 'ibm cloud', 'sap', 'atlassian', 'bitbucket', 'terraform', 'jira']</t>
  </si>
  <si>
    <t>GIS Data Analyst II</t>
  </si>
  <si>
    <t>SeekOps Inc.</t>
  </si>
  <si>
    <t>['python', 'sql', 'sharepoint', 'word', 'excel', 'powerpoint', 'github']</t>
  </si>
  <si>
    <t>COOP - Data Analyst</t>
  </si>
  <si>
    <t>Head, Research and Innovation</t>
  </si>
  <si>
    <t>Vendease</t>
  </si>
  <si>
    <t>['javascript', 'sas', 'sas', 'postgresql', 'elasticsearch', 'databricks', 'oracle', 'pytorch', 'tensorflow', 'mxnet', 'chainer', 'kafka', 'node.js', 'tableau', 'power bi']</t>
  </si>
  <si>
    <t>Aditi Consulting</t>
  </si>
  <si>
    <t>['python', 'r', 'sql', 'pandas', 'opencv', 'linux', 'sap']</t>
  </si>
  <si>
    <t>Divelement</t>
  </si>
  <si>
    <t>['python', 'r', 'aws', 'tensorflow', 'pytorch', 'scikit-learn', 'hadoop', 'spark', 'git']</t>
  </si>
  <si>
    <t>Head of Data Science - InMobi Ads Platform</t>
  </si>
  <si>
    <t>['python', 'scala', 'tensorflow', 'pytorch', 'spark']</t>
  </si>
  <si>
    <t>User Enablement Learning Technology and Data Manager</t>
  </si>
  <si>
    <t>['html', 'css', 'azure', 'windows', 'excel']</t>
  </si>
  <si>
    <t>Medical Solutions, LLC</t>
  </si>
  <si>
    <t>['sql', 'python', 'r', 'scala', 'c', 'sql server', 'azure', 'databricks', 'spark', 'jupyter', 'jira']</t>
  </si>
  <si>
    <t>Data Scientist - Knowledge Management</t>
  </si>
  <si>
    <t>['python', 'sql', 'nosql', 'mongodb', 'mongodb', 'neo4j', 'mysql', 'cassandra']</t>
  </si>
  <si>
    <t>Busness Data Analyst</t>
  </si>
  <si>
    <t>Program Analyst (Workforce Data Analyst)</t>
  </si>
  <si>
    <t>US Defense Counterintelligence and Security Agency</t>
  </si>
  <si>
    <t>['sas', 'sas', 'tableau', 'qlik', 'spss', 'terminal']</t>
  </si>
  <si>
    <t>Sr. Cybersecurity Engineer - Hadoop Data Engineering</t>
  </si>
  <si>
    <t>['java', 'hadoop', 'spark', 'kafka', 'airflow', 'yarn']</t>
  </si>
  <si>
    <t>Senior Data Scientist - Algorithms (Greater NYC Area, NY)</t>
  </si>
  <si>
    <t>Bowery Farming</t>
  </si>
  <si>
    <t>['sql', 'python', 'r', 'tableau', 'outlook', 'excel', 'word', 'sharepoint', 'powerpoint', 'visio']</t>
  </si>
  <si>
    <t>Business Analytics, Customer Success Analyst</t>
  </si>
  <si>
    <t>['sql', 'excel', 'tableau', 'looker']</t>
  </si>
  <si>
    <t>U.S. Digital Corps Fellowship - Data Scientist - PUBLIC NOTICE FLYER</t>
  </si>
  <si>
    <t>US Technology Transformation Service</t>
  </si>
  <si>
    <t>OneSignal</t>
  </si>
  <si>
    <t>['c', 'go', 'python', 'gcp', 'airflow', 'gdpr']</t>
  </si>
  <si>
    <t>['scala', 'sql', 'python', 'azure', 'spark', 'airflow', 'flow']</t>
  </si>
  <si>
    <t>$130K/YR -Data Scientist opening @ Bayer ( St Louis, Missouri)</t>
  </si>
  <si>
    <t>Data Analyst (4421)</t>
  </si>
  <si>
    <t>Plexos Group</t>
  </si>
  <si>
    <t>['sql', 'excel', 'visio', 'power bi']</t>
  </si>
  <si>
    <t>Accountant</t>
  </si>
  <si>
    <t>Swain &amp; Baldwin</t>
  </si>
  <si>
    <t>Post-doc, Scientist, Senior Scientist</t>
  </si>
  <si>
    <t>i2i Workforce</t>
  </si>
  <si>
    <t>['r', 'python', 'julia', 'perl', 'azure', 'github']</t>
  </si>
  <si>
    <t>Business Operation Analyst I</t>
  </si>
  <si>
    <t>['sql', 'python', 'phoenix', 'tableau']</t>
  </si>
  <si>
    <t>Senior Data Scientist, Machine Vision</t>
  </si>
  <si>
    <t>Wilmington, MA</t>
  </si>
  <si>
    <t>Locus Robotics</t>
  </si>
  <si>
    <t>['python', 'aws', 'pandas', 'numpy', 'pytorch', 'tensorflow']</t>
  </si>
  <si>
    <t>ABHealth</t>
  </si>
  <si>
    <t>Remote | WFH - Senior Data Analyst, Supply Chain</t>
  </si>
  <si>
    <t>Diverse team</t>
  </si>
  <si>
    <t>['python', 'nltk']</t>
  </si>
  <si>
    <t>GroTech Search</t>
  </si>
  <si>
    <t>Data Analyst 1 (ITS)</t>
  </si>
  <si>
    <t>New York State Insurance Fund (NYSIF)</t>
  </si>
  <si>
    <t>['r', 'python', 'sql', 'oracle']</t>
  </si>
  <si>
    <t>Data Scientist, Customer Experience</t>
  </si>
  <si>
    <t>Signet Jewelers</t>
  </si>
  <si>
    <t>['python', 'r', 'java', 'sql', 'sql server', 'postgresql', 'jupyter', 'hadoop', 'kafka', 'tableau']</t>
  </si>
  <si>
    <t>Prizeout</t>
  </si>
  <si>
    <t>Machine Learning Engineer, AFRY X Malmö</t>
  </si>
  <si>
    <t>['python', 'scala', 'pytorch', 'tensorflow', 'numpy']</t>
  </si>
  <si>
    <t>Senior Analyst of Data Governance Operations</t>
  </si>
  <si>
    <t>Data Analyst 45-08-8010</t>
  </si>
  <si>
    <t>RB Consulting Inc.</t>
  </si>
  <si>
    <t>American Tax Service</t>
  </si>
  <si>
    <t>Senior Data Scientist II (San Francisco, CA)</t>
  </si>
  <si>
    <t>['sql', 'c#', 'powershell', 'python', 'azure', 'aws', 'snowflake', 'databricks', 'spark', 'tableau', 'power bi', 'dax', 'ssis']</t>
  </si>
  <si>
    <t>Loxia Technologies</t>
  </si>
  <si>
    <t>Data Engineer - A</t>
  </si>
  <si>
    <t>Tobyhanna, PA</t>
  </si>
  <si>
    <t>U.S. Army Communications Electronics Command</t>
  </si>
  <si>
    <t>Clark Davis Associates</t>
  </si>
  <si>
    <t>Business Data Analyst (30 employee and growing Adtech/Data...</t>
  </si>
  <si>
    <t>who... a staffing company</t>
  </si>
  <si>
    <t>Cleveland, TN</t>
  </si>
  <si>
    <t>Swift Enterprises, LLC</t>
  </si>
  <si>
    <t>['swift', 'sql', 'windows', 'excel', 'power bi', 'outlook', 'word', 'powerpoint']</t>
  </si>
  <si>
    <t>Data Analytics Analyst - (Auditing Experience Required)</t>
  </si>
  <si>
    <t>['sql', 'vba', 'r', 'python', 'alteryx', 'power bi', 'cognos', 'excel']</t>
  </si>
  <si>
    <t>California Creative Solutions Inc.</t>
  </si>
  <si>
    <t>AI Research Assistant</t>
  </si>
  <si>
    <t>Modern Intelligence</t>
  </si>
  <si>
    <t>['python', 'r', 'pandas', 'scikit-learn', 'matplotlib', 'seaborn', 'plotly', 'jupyter', 'tensorflow', 'hugging face']</t>
  </si>
  <si>
    <t>Data Analyst (PowerBI)</t>
  </si>
  <si>
    <t>Queen Consulting Group</t>
  </si>
  <si>
    <t>['sql', 'r', 'python', 'vba', 'snowflake', 'alteryx', 'tableau', 'power bi', 'powerpoint']</t>
  </si>
  <si>
    <t>DATA ANALYST - HYBRID - WORKDAY</t>
  </si>
  <si>
    <t>OPTION 1 STAFFING SERVICES, INC. AN AWARD WINNING AGENCY</t>
  </si>
  <si>
    <t>Manager of Data Analysis, Assessment, &amp; Curriculum</t>
  </si>
  <si>
    <t>Providence Public Schools</t>
  </si>
  <si>
    <t>['sas', 'sas', 'r', 'sql', 'excel', 'spss']</t>
  </si>
  <si>
    <t>6241 Data Quality Expert</t>
  </si>
  <si>
    <t>Magno IT Recruitment</t>
  </si>
  <si>
    <t>Regulatory Data Analyst - Supervision</t>
  </si>
  <si>
    <t>['vba', 'power bi', 'tableau', 'alteryx', 'excel', 'powerpoint', 'word', 'outlook', 'visio', 'sharepoint']</t>
  </si>
  <si>
    <t>(USA) Senior Data Scientist - Omnichannel Supply Chain Strategy</t>
  </si>
  <si>
    <t>CRM Growth Lead Data Analyst</t>
  </si>
  <si>
    <t>['sql', 'sheets', 'looker', 'tableau']</t>
  </si>
  <si>
    <t>Senior Data Scientist - Behavioral Modeling</t>
  </si>
  <si>
    <t>project44</t>
  </si>
  <si>
    <t>['mongodb', 'mongodb', 'sql', 'python', 'php', 'airflow', 'tableau']</t>
  </si>
  <si>
    <t>VP Of Data Science</t>
  </si>
  <si>
    <t>clé tile</t>
  </si>
  <si>
    <t>Senior Commercial Data Analyst</t>
  </si>
  <si>
    <t>Atlanta Public Schools</t>
  </si>
  <si>
    <t>Graduate Data Analyst</t>
  </si>
  <si>
    <t>Information Technology (IT) Data Analyst</t>
  </si>
  <si>
    <t>US Federal Law Enforcement Training Centers</t>
  </si>
  <si>
    <t>['sql', 'c', 'go', 'oracle', 'tableau']</t>
  </si>
  <si>
    <t>Data Reporting Analyst I</t>
  </si>
  <si>
    <t>SolomonEdwards</t>
  </si>
  <si>
    <t>Data Analyst - Gies College of Business</t>
  </si>
  <si>
    <t>Universtiy of Illinois Urbana-Champaign</t>
  </si>
  <si>
    <t>Healthcare Data Scientist REMOTE</t>
  </si>
  <si>
    <t>DOCS Management Services</t>
  </si>
  <si>
    <t>['sql', 'r', 'crystal', 'python', 'sas', 'sas', 'sql server', 'mysql', 'windows', 'tableau']</t>
  </si>
  <si>
    <t>Milk Moovement</t>
  </si>
  <si>
    <t>['sql', 'python', 'aws', 'snowflake', 'kafka', 'tableau', 'terraform', 'docker', 'kubernetes', 'zoom', 'slack']</t>
  </si>
  <si>
    <t>Data Analyst &amp; Program Evaluator</t>
  </si>
  <si>
    <t>COMMUNITY ADVOCATES FOR FAMILY &amp; YOUTH (CAFY)</t>
  </si>
  <si>
    <t>Senior Data Engineer (NZ)</t>
  </si>
  <si>
    <t>['python', 'sql', 'databricks', 'aws', 'pyspark', 'spark', 'airflow', 'kubernetes']</t>
  </si>
  <si>
    <t>Senior Research Data Analyst</t>
  </si>
  <si>
    <t>Adecco Perm Team</t>
  </si>
  <si>
    <t>Montage Marketing</t>
  </si>
  <si>
    <t>['r', 'python', 'sql', 'sql server', 'matplotlib', 'ggplot2', 'excel']</t>
  </si>
  <si>
    <t>D-ID</t>
  </si>
  <si>
    <t>['sql', 'elasticsearch']</t>
  </si>
  <si>
    <t>Data Engineer-Intern</t>
  </si>
  <si>
    <t>['r', 'python', 'sas', 'sas', 'spss']</t>
  </si>
  <si>
    <t>Endeavor Streaming</t>
  </si>
  <si>
    <t>Winnetka, IL</t>
  </si>
  <si>
    <t>Stage - BAC+5 - Ingénieur.e IA générative Large Language Model (H/F)</t>
  </si>
  <si>
    <t>Renault Group</t>
  </si>
  <si>
    <t>['sql', 'oracle', 'kafka', 'spark']</t>
  </si>
  <si>
    <t>Data Analyst - Hybrid!</t>
  </si>
  <si>
    <t>['sql', 'go', 'tableau', 'power bi']</t>
  </si>
  <si>
    <t>Sector Data Analyst</t>
  </si>
  <si>
    <t>Business Analyst/Data Analyst</t>
  </si>
  <si>
    <t>Eclaro</t>
  </si>
  <si>
    <t>['react']</t>
  </si>
  <si>
    <t>Python Developer (REST API, AI Platform)</t>
  </si>
  <si>
    <t>['sql', 'python', 'javascript', 'c#', 'postgresql', 'azure', 'oracle', 'vmware', 'aws', 'hugging face', 'flask', 'windows', 'linux', 'sharepoint', 'git']</t>
  </si>
  <si>
    <t>Senior Applied Scientist II</t>
  </si>
  <si>
    <t>['python', 'jupyter', 'scikit-learn', 'opencv']</t>
  </si>
  <si>
    <t>IT Data and Process Analyst</t>
  </si>
  <si>
    <t>pcms staffing</t>
  </si>
  <si>
    <t>Senior Software Engineer (AI Asset Mgmt Team)</t>
  </si>
  <si>
    <t>['java', 'c++', 'python', 'rust', 'elixir', 'go', 'aws', 'azure', 'linux']</t>
  </si>
  <si>
    <t>Capacity Planning Data Analyst</t>
  </si>
  <si>
    <t>Staffingine LLC</t>
  </si>
  <si>
    <t>Senior Expert Data Engineer - Montreal</t>
  </si>
  <si>
    <t>['sql', 'mongodb', 'mongodb', 'python', 'sql server', 'mysql', 'hadoop', 'gdpr', 'airflow', 'spark', 'kafka', 'linux', 'git', 'docker', 'kubernetes']</t>
  </si>
  <si>
    <t>['sql', 'python', 'sql server', 'azure', 'excel', 'ssis', 'ssrs']</t>
  </si>
  <si>
    <t>Healthcare Data Analyst III - HEDIS</t>
  </si>
  <si>
    <t>Data Scientist (Recent Graduates)</t>
  </si>
  <si>
    <t>['sql', 'python', 'r', 'sas', 'sas', 'databricks', 'ssis', 'github']</t>
  </si>
  <si>
    <t>Professor, Head of the new Data Science Department</t>
  </si>
  <si>
    <t>Brest, France</t>
  </si>
  <si>
    <t>IMT</t>
  </si>
  <si>
    <t>Data Scientist, Data Analysis (Multiple Positions)</t>
  </si>
  <si>
    <t>['r', 'scala', 'sql', 'python', 'hadoop']</t>
  </si>
  <si>
    <t>Student Research Analyst – Latin America (Part-Time)</t>
  </si>
  <si>
    <t>Sr. Business Analyst/Data Analyst</t>
  </si>
  <si>
    <t>['excel', 'power bi', 'alteryx']</t>
  </si>
  <si>
    <t>Chainalysis</t>
  </si>
  <si>
    <t>['python', 'java', 'sql', 'aws', 'redshift', 'snowflake', 'databricks', 'kafka', 'airflow', 'kubernetes']</t>
  </si>
  <si>
    <t>['python', 'sql', 'cassandra', 'hadoop', 'spark', 'tableau']</t>
  </si>
  <si>
    <t>Manager-Applied Data Scientist</t>
  </si>
  <si>
    <t>Staff Data Scientist (Greater NYC Area, NY)</t>
  </si>
  <si>
    <t>MotherDuck</t>
  </si>
  <si>
    <t>['go', 'sql', 'c++', 'postgresql', 'snowflake', 'databricks', 'aws', 'gcp', 'azure', 'tensorflow', 'pytorch', 'hugging face']</t>
  </si>
  <si>
    <t>Data Analyst, Government Contractor</t>
  </si>
  <si>
    <t>Brown Construction Services, Inc.</t>
  </si>
  <si>
    <t>['excel', 'sharepoint', 'powerpoint', 'power bi']</t>
  </si>
  <si>
    <t>['sql', 'vba', 'excel', 'tableau', 'sharepoint']</t>
  </si>
  <si>
    <t>Phenix City, AL</t>
  </si>
  <si>
    <t>['power bi', 'microstrategy', 'dax']</t>
  </si>
  <si>
    <t>Senior Data Analyst, Product Analytics - Remote | WFH</t>
  </si>
  <si>
    <t>['sql', 'python', 'r', 'redis', 'snowflake', 'gcp', 'flask', 'vue.js', 'looker', 'tableau', 'docker', 'kubernetes', 'terraform', 'ansible', 'slack']</t>
  </si>
  <si>
    <t>Westfield, IN</t>
  </si>
  <si>
    <t>Heartland Growers</t>
  </si>
  <si>
    <t>['databricks', 'spark', 'kafka']</t>
  </si>
  <si>
    <t>AI and ML Engineer, Lead</t>
  </si>
  <si>
    <t>Part-time and Full-time</t>
  </si>
  <si>
    <t>['python', 'scala', 'c', 'c++', 'aws']</t>
  </si>
  <si>
    <t>['python', 'r', 'sql', 'power bi', 'tableau', 'word']</t>
  </si>
  <si>
    <t>Senior Inventory Data Analyst (Greater LA Area, CA)</t>
  </si>
  <si>
    <t>HYBRID Data Analyst</t>
  </si>
  <si>
    <t>['sql', 'python', 'gcp', 'bigquery', 'looker']</t>
  </si>
  <si>
    <t>YSI</t>
  </si>
  <si>
    <t>['sql', 'oracle', 'excel', 'tableau', 'powerpoint', 'flow', 'jira']</t>
  </si>
  <si>
    <t>Accountant/Auditor/Analyst</t>
  </si>
  <si>
    <t>Falmouth, MA</t>
  </si>
  <si>
    <t>Complete Staffing Solutions, Inc.</t>
  </si>
  <si>
    <t>Data Integrity Analyst-OSINT</t>
  </si>
  <si>
    <t>NexTech Solutions LLC</t>
  </si>
  <si>
    <t>Report Writer - Data Analyst</t>
  </si>
  <si>
    <t>Well-established, service organization in Macon, Georgia</t>
  </si>
  <si>
    <t>['sql', 'crystal', 'java', 'shell', 'excel', 'cognos']</t>
  </si>
  <si>
    <t>Principal Java Developer Equities Data Analytics</t>
  </si>
  <si>
    <t>Archer IT</t>
  </si>
  <si>
    <t>['java', 'c++', 'mongodb', 'mongodb', 'nosql', 'kafka', 'hadoop']</t>
  </si>
  <si>
    <t>AWS Data Engineer (remote)</t>
  </si>
  <si>
    <t>['python', 'dynamodb', 'aws', 'redshift', 'aurora', 'spark', 'pyspark']</t>
  </si>
  <si>
    <t>Pacific Southwest Container, LLC</t>
  </si>
  <si>
    <t>['sql', 'javascript', 'python', 'r', 'sas', 'sas', 'excel', 'tableau', 'spss', 'power bi']</t>
  </si>
  <si>
    <t>Public Cloud Data Protection Engineer</t>
  </si>
  <si>
    <t>['sql', 'vmware', 'oracle', 'azure', 'aws', 'windows', 'linux', 'unix', 'sharepoint', 'sap']</t>
  </si>
  <si>
    <t>QNXT/TriZetto Data Analyst</t>
  </si>
  <si>
    <t>Medasource</t>
  </si>
  <si>
    <t>['sql', 'sql server', 'azure', 'excel']</t>
  </si>
  <si>
    <t>['colocation']</t>
  </si>
  <si>
    <t>Jr. Marketing Data Analyst- Ecommerce</t>
  </si>
  <si>
    <t>Aquent Studios</t>
  </si>
  <si>
    <t>['sql', 'sas', 'sas', 'ssis']</t>
  </si>
  <si>
    <t>Práctica Profesional Data Analyst &amp; Documentation</t>
  </si>
  <si>
    <t>SimpliRoute</t>
  </si>
  <si>
    <t>['sql', 'excel', 'notion']</t>
  </si>
  <si>
    <t>Coronado, CA</t>
  </si>
  <si>
    <t>US Naval Special Warfare Command</t>
  </si>
  <si>
    <t>['python', 'r', 'jupyter', 'pandas', 'matplotlib', 'scikit-learn']</t>
  </si>
  <si>
    <t>Analyst 4E Research</t>
  </si>
  <si>
    <t>Director of IT Audit and Data Analytics - Global Internal Audit (GIA)</t>
  </si>
  <si>
    <t>Boston Scientific</t>
  </si>
  <si>
    <t>['sql', 'tableau', 'alteryx', 'sap']</t>
  </si>
  <si>
    <t>['python', 'sql', 'databricks', 'snowflake', 'azure', 'tensorflow', 'pytorch', 'keras', 'nltk', 'spark', 'hadoop']</t>
  </si>
  <si>
    <t>Data analyst SAS H/F</t>
  </si>
  <si>
    <t>['sas', 'sas', 'sql', 'snowflake', 'gcp', 'azure', 'qlik']</t>
  </si>
  <si>
    <t>firsthand Health Inc</t>
  </si>
  <si>
    <t>Senior Reporting Data Analyst</t>
  </si>
  <si>
    <t>Senior Data Analyst- People Analytics</t>
  </si>
  <si>
    <t>['go', 'sql', 'sql server', 'snowflake', 'redshift', 'oracle', 'bigquery', 'tableau', 'power bi', 'excel', 'sheets', 'looker']</t>
  </si>
  <si>
    <t>['python', 'sql', 'redshift']</t>
  </si>
  <si>
    <t>ERP Analyst</t>
  </si>
  <si>
    <t>Orbus Visual Communications</t>
  </si>
  <si>
    <t>Sr. Business Intelligence Analyst for Internal Audit</t>
  </si>
  <si>
    <t>Research/Data Analyst-P20W</t>
  </si>
  <si>
    <t>['sas', 'sas', 'r', 'sql', 'tableau']</t>
  </si>
  <si>
    <t>Analytics Supervisor</t>
  </si>
  <si>
    <t>['powerpoint', 'excel', 'word', 'sap']</t>
  </si>
  <si>
    <t>Senior Scientist</t>
  </si>
  <si>
    <t>Teaneck, NJ</t>
  </si>
  <si>
    <t>SIB Holdings</t>
  </si>
  <si>
    <t>Franklin Square, NY</t>
  </si>
  <si>
    <t>Jzanus LTD</t>
  </si>
  <si>
    <t>Minnesota Department of Health</t>
  </si>
  <si>
    <t>Deloitte Consulting: Data Analyst</t>
  </si>
  <si>
    <t>['sql', 'excel', 'power bi', 'tableau', 'flow']</t>
  </si>
  <si>
    <t>Staff Data Scientist, Battery Operations</t>
  </si>
  <si>
    <t>Old Forge, PA</t>
  </si>
  <si>
    <t>Golden Technologies, Inc.</t>
  </si>
  <si>
    <t>Power BI Data Analyst</t>
  </si>
  <si>
    <t>Spectrum Search Group</t>
  </si>
  <si>
    <t>The Princeton Group</t>
  </si>
  <si>
    <t>Commercial Lease Data Analyst</t>
  </si>
  <si>
    <t>KBA Lease Services</t>
  </si>
  <si>
    <t>The American College of Radiology</t>
  </si>
  <si>
    <t>['sql', 'sql server', 'aws', 'redshift', 'spring']</t>
  </si>
  <si>
    <t>US Office of the Chief of the National Guard Bureau</t>
  </si>
  <si>
    <t>Machine Learning Research Engineer, Technical Lead</t>
  </si>
  <si>
    <t>Baanyan Software Services, Inc.</t>
  </si>
  <si>
    <t>Data Science Programs Manager</t>
  </si>
  <si>
    <t>['zoom']</t>
  </si>
  <si>
    <t>Reporting Data Analyst-Asst Vice President-CRS</t>
  </si>
  <si>
    <t>['cognos', 'power bi']</t>
  </si>
  <si>
    <t>US National Oceanic and Atmospheric Administration</t>
  </si>
  <si>
    <t>['r', 'python', 'sas', 'sas', 'go', 'spring', 'spss', 'tableau']</t>
  </si>
  <si>
    <t>Baked by Melissa</t>
  </si>
  <si>
    <t>['sql', 'crystal', 'oracle', 'word', 'excel', 'powerpoint']</t>
  </si>
  <si>
    <t>Sr. Analyst, Business Analytics</t>
  </si>
  <si>
    <t>Happier Living</t>
  </si>
  <si>
    <t>Big Data Analyst</t>
  </si>
  <si>
    <t>Clair</t>
  </si>
  <si>
    <t>Communications/Data Analyst</t>
  </si>
  <si>
    <t>Naples, FL</t>
  </si>
  <si>
    <t>Arthrex, Inc.</t>
  </si>
  <si>
    <t>['sql', 'r', 'javascript', 'python', 'html', 'css', 'looker', 'word', 'excel', 'powerpoint']</t>
  </si>
  <si>
    <t>['shell', 'java', 'c++', 'python', 'r', 'go', 'express', 'excel', 'kubernetes']</t>
  </si>
  <si>
    <t>Sr. Lead, Machine Learning &amp; Data Science, Peacock Video Streaming</t>
  </si>
  <si>
    <t>['python', 'java', 'scala', 'sql']</t>
  </si>
  <si>
    <t>Sr Data Analyst (SQL &amp; Tableau)</t>
  </si>
  <si>
    <t>Associate Research/Data Analyst-CES</t>
  </si>
  <si>
    <t>Data Engineer II - REMOTE</t>
  </si>
  <si>
    <t>E Source</t>
  </si>
  <si>
    <t>['python', 'sql', 'postgresql', 'aws', 'databricks', 'spark', 'git', 'docker', 'jenkins', 'jira']</t>
  </si>
  <si>
    <t>['sql', 'python', 'r', 'azure', 'databricks', 'spark', 'jupyter']</t>
  </si>
  <si>
    <t>Edwardsville, IL</t>
  </si>
  <si>
    <t>Illinois Heartland Library System</t>
  </si>
  <si>
    <t>Distinguished Data Engineer (Remote- Eligible)</t>
  </si>
  <si>
    <t>['java', 'scala', 'python', 'snowflake', 'aws', 'spark', 'kafka', 'jenkins']</t>
  </si>
  <si>
    <t>BI Data Modeler (FT)</t>
  </si>
  <si>
    <t>['sql', 'python', 'java', 'c#', 'sql server', 'azure', 'power bi', 'qlik', 'tableau', 'git']</t>
  </si>
  <si>
    <t>Senior Research/Data Analyst</t>
  </si>
  <si>
    <t>Missouri Public Service Commission</t>
  </si>
  <si>
    <t>Principal-Data Analysis</t>
  </si>
  <si>
    <t>['sql', 'python', 'r', 'sas', 'sas', 'go', 'tableau']</t>
  </si>
  <si>
    <t>AI Developer</t>
  </si>
  <si>
    <t>['python', 'java', 'c++', 'r']</t>
  </si>
  <si>
    <t>CardWorks Servicing</t>
  </si>
  <si>
    <t>['sql', 'python', 'java', 'spark', 'hadoop']</t>
  </si>
  <si>
    <t>Deep Learning Researcher</t>
  </si>
  <si>
    <t>Topaz Labs</t>
  </si>
  <si>
    <t>Data Engineer, Data Platform - USDS</t>
  </si>
  <si>
    <t>['hadoop', 'spark', 'kafka', 'express']</t>
  </si>
  <si>
    <t>Senior Data Analyst Remote</t>
  </si>
  <si>
    <t>Arsenault</t>
  </si>
  <si>
    <t>['sql', 'nosql', 'python', 'tableau']</t>
  </si>
  <si>
    <t>['sql', 'c#', 'java', 'python', 'tableau']</t>
  </si>
  <si>
    <t>['python', 'c#', 'vb.net', 'typescript', 'html', 'css', 'javascript', 'sas', 'sas', 'r', 'sql', 'azure', 'redshift', 'spark', 'pyspark', 'kafka', 'hadoop', 'angular', 'jquery', 'tableau', 'ssis', 'docker', 'kubernetes']</t>
  </si>
  <si>
    <t>PhD Motion Prediction and Planning for Autonomous Systems</t>
  </si>
  <si>
    <t>Sr. Manager, Machine Learning Engineering (Coupang Play)</t>
  </si>
  <si>
    <t>DBSI Services</t>
  </si>
  <si>
    <t>['sql', 'visual basic', 'oracle']</t>
  </si>
  <si>
    <t>['nosql', 'python', 'sql', 'azure', 'spark', 'jupyter']</t>
  </si>
  <si>
    <t>['python', 'redshift', 'airflow', 'spring']</t>
  </si>
  <si>
    <t>['python', 'aws', 'spark']</t>
  </si>
  <si>
    <t>AWS Data Engineer - Hybrid - Salary $115k-$170k</t>
  </si>
  <si>
    <t>Data Scientists</t>
  </si>
  <si>
    <t>['python', 'elasticsearch', 'neo4j', 'mariadb', 'pandas', 'numpy', 'scikit-learn', 'spark', 'pyspark', 'hadoop', 'kafka', 'fastapi', 'linux', 'docker', 'puppet']</t>
  </si>
  <si>
    <t>Data Engineer with Strong Databricks &amp; Spark Experience</t>
  </si>
  <si>
    <t>['sql', 'python', 'databricks', 'azure', 'spark', 'pandas', 'django', 'flask', 'unity', 'git']</t>
  </si>
  <si>
    <t>Keene, NH</t>
  </si>
  <si>
    <t>Tailored Access, LLC</t>
  </si>
  <si>
    <t>['c++', 'html', 'azure', 'tableau', 'sharepoint']</t>
  </si>
  <si>
    <t>Data Engineer / ETL Specialist</t>
  </si>
  <si>
    <t>Sierra ITS</t>
  </si>
  <si>
    <t>Senior Data Scientist (Atlanta)</t>
  </si>
  <si>
    <t>Big Data Engineer, Mid</t>
  </si>
  <si>
    <t>['python', 'r', 'aws', 'azure', 'gcp', 'databricks', 'watson', 'hadoop', 'spark', 'airflow', 'jupyter', 'tableau', 'splunk', 'docker']</t>
  </si>
  <si>
    <t>['azure', 'aws', 'gcp', 'docker', 'kubernetes']</t>
  </si>
  <si>
    <t>Senior Backend Data Engineer - Remote</t>
  </si>
  <si>
    <t>['go', 'sql', 'scala', 'python', 'mysql', 'redshift', 'oracle', 'react', 'kafka', 'spark', 'sharepoint', 'github', 'kubernetes']</t>
  </si>
  <si>
    <t>Prudent Technologies and Consulting, Inc.</t>
  </si>
  <si>
    <t>['python', 'c#', 'java', 'sql', 'no-sql', 'azure', 'databricks', 'aws']</t>
  </si>
  <si>
    <t>Madison, IL</t>
  </si>
  <si>
    <t>Data Engineer, Knowledge Graph</t>
  </si>
  <si>
    <t>ALM</t>
  </si>
  <si>
    <t>['sql', 'python', 'aws', 'alteryx', 'flow']</t>
  </si>
  <si>
    <t>['python', 'sql', 'postgresql', 'aws', 'oracle', 'snowflake', 'tableau', 'terraform', 'docker']</t>
  </si>
  <si>
    <t>['python', 'java', 'scala', 'sql', 'aws', 'gcp', 'azure', 'redshift', 'bigquery', 'hadoop', 'spark', 'airflow', 'sap', 'terraform', 'github', 'gitlab', 'docker']</t>
  </si>
  <si>
    <t>Data Engineer (CyF)</t>
  </si>
  <si>
    <t>Finance Data Scientist</t>
  </si>
  <si>
    <t>Senior Engineering Manager - Data - Remote</t>
  </si>
  <si>
    <t>['gcp', 'outlook']</t>
  </si>
  <si>
    <t>['python', 'r', 'looker', 'tableau']</t>
  </si>
  <si>
    <t>['sql', 'sql server', 'spark', 'ssrs', 'ssis', 'power bi', 'dax']</t>
  </si>
  <si>
    <t>Westwood, MA</t>
  </si>
  <si>
    <t>['r', 'python', 'shell']</t>
  </si>
  <si>
    <t>Lancaster, NY</t>
  </si>
  <si>
    <t>FARM</t>
  </si>
  <si>
    <t>['react', 'excel', 'word', 'powerpoint', 'spss']</t>
  </si>
  <si>
    <t>Plaza Outsource Solutions</t>
  </si>
  <si>
    <t>['sql', 'excel', 'sharepoint']</t>
  </si>
  <si>
    <t>Antra, Inc</t>
  </si>
  <si>
    <t>['sql', 'python', 'scala', 'r', 'nosql', 'mongo', 'sql server', 'mysql', 'redis', 'azure', 'oracle', 'hadoop', 'spark', 'kafka', 'git', 'svn']</t>
  </si>
  <si>
    <t>Data Scientist (Model Engineering &amp; Deep Learning Expertise)</t>
  </si>
  <si>
    <t>PeopleCaddie</t>
  </si>
  <si>
    <t>['python', 'aws', 'tensorflow', 'keras', 'tableau', 'kubernetes']</t>
  </si>
  <si>
    <t>eSolutionsFirst, LLC</t>
  </si>
  <si>
    <t>Sr Data Analyst, Consultant - Client Facing - Remote</t>
  </si>
  <si>
    <t>['python', 'sql', 'sas', 'sas', 'r', 'aws']</t>
  </si>
  <si>
    <t>['python', 'scala', 'java', 'sql', 'snowflake', 'redshift', 'hadoop', 'tableau', 'jenkins', 'git']</t>
  </si>
  <si>
    <t>Factored</t>
  </si>
  <si>
    <t>['scala', 'python', 'java', 'nosql', 'sql', 'mongo', 'shell', 'mysql', 'cassandra', 'snowflake', 'aws', 'azure', 'redshift', 'spark', 'hadoop', 'kafka']</t>
  </si>
  <si>
    <t>FTE - Azure Data Engineer</t>
  </si>
  <si>
    <t>['sql', 'nosql', 'sql server', 'azure', 'power bi', 'tableau']</t>
  </si>
  <si>
    <t>Flexton Inc.</t>
  </si>
  <si>
    <t>['sql', 'python', 'dynamodb', 'snowflake', 'aws']</t>
  </si>
  <si>
    <t>DraftKings</t>
  </si>
  <si>
    <t>['sql', 'sql server', 'mysql', 'aurora', 'redshift', 'snowflake', 'tableau']</t>
  </si>
  <si>
    <t>['sql', 'python', 'powershell', 'azure', 'databricks', 'gdpr']</t>
  </si>
  <si>
    <t>Rocky Hill, CT</t>
  </si>
  <si>
    <t>Aspen Insurance Group</t>
  </si>
  <si>
    <t>['python', 'sql', 'go', 'azure']</t>
  </si>
  <si>
    <t>University of California - Riverside</t>
  </si>
  <si>
    <t>['sql', 'python', 'r', 'gcp', 'aws', 'azure', 'bigquery', 'redshift', 'snowflake', 'matplotlib', 'looker', 'tableau', 'excel']</t>
  </si>
  <si>
    <t>['sql', 'python', 'scala', 'bigquery', 'gcp', 'kafka', 'word', 'docker', 'terraform', 'kubernetes']</t>
  </si>
  <si>
    <t>['scala', 'ruby', 'ruby', 'sql', 'python', 'mongodb', 'mongodb', 'redshift', 'databricks', 'aws', 'spark', 'airflow', 'kafka', 'hadoop', 'docker', 'jenkins']</t>
  </si>
  <si>
    <t>Data Scientist I/II, Strategic Planning &amp; Forecasting (Contact...</t>
  </si>
  <si>
    <t>['python', 'r', 'scala', 'sql', 'spark', 'matplotlib', 'ggplot2', 'word', 'power bi', 'tableau', 'spreadsheet', 'excel', 'powerpoint']</t>
  </si>
  <si>
    <t>Cloud Data Engineer II - Enterprise Analytics Data Products ...</t>
  </si>
  <si>
    <t>Data Engineer - Snowflake</t>
  </si>
  <si>
    <t>['python', 'sql', 'mongodb', 'mongodb', 'snowflake', 'aws', 'redshift']</t>
  </si>
  <si>
    <t>['sql', 'python', 'snowflake', 'bigquery', 'airflow', 'spark']</t>
  </si>
  <si>
    <t>Forward Deployed Data Engineer - Remote</t>
  </si>
  <si>
    <t>Reality Defender</t>
  </si>
  <si>
    <t>['python', 'typescript', 'nosql', 'mongodb', 'mongodb', 'dynamodb', 'aws', 'azure', 'pandas', 'pytorch', 'pyspark']</t>
  </si>
  <si>
    <t>['redshift', 'aws', 'azure', 'gcp', 'airflow', 'spark', 'jenkins', 'kubernetes', 'terraform']</t>
  </si>
  <si>
    <t>Product data Analyst</t>
  </si>
  <si>
    <t>['sql', 'python', 'node', 'looker']</t>
  </si>
  <si>
    <t>CAPITAL CFO+ LLC</t>
  </si>
  <si>
    <t>['python', 'aws', 'databricks', 'gcp', 'azure', 'spark']</t>
  </si>
  <si>
    <t>Data Engineer - Intermediate Level</t>
  </si>
  <si>
    <t>['sql', 'python', 'snowflake', 'linux']</t>
  </si>
  <si>
    <t>Food Finders Food Bank, Inc.</t>
  </si>
  <si>
    <t>['python', 'spark', 'sap']</t>
  </si>
  <si>
    <t>Junior Data analyst/Java full stack programmer (Remote)</t>
  </si>
  <si>
    <t>Urgent Opening :: Jr. Data Engineer :: Atlanta, GA (Onsite)</t>
  </si>
  <si>
    <t>Infinite Computer Solutions (ICS)</t>
  </si>
  <si>
    <t>['perl', 'sql', 'shell', 'aws', 'snowflake', 'unix', 'linux']</t>
  </si>
  <si>
    <t>['python', 'java', 'c#', 'aws']</t>
  </si>
  <si>
    <t>Remediation Lead Analyst</t>
  </si>
  <si>
    <t>['azure', 'snowflake', 'spark', 'jenkins', 'terraform', 'docker']</t>
  </si>
  <si>
    <t>Manager Data Science &amp; Analytics</t>
  </si>
  <si>
    <t>Wurl, Inc</t>
  </si>
  <si>
    <t>['sql', 'python', 'snowflake', 'aws', 'databricks', 'tensorflow', 'pytorch', 'scikit-learn', 'tableau', 'power bi', 'git', 'jira', 'confluence']</t>
  </si>
  <si>
    <t>['scala', 'aws', 'spark', 'slack']</t>
  </si>
  <si>
    <t>Samsung Electronics America</t>
  </si>
  <si>
    <t>['sql', 'shell', 'perl', 'python', 'groovy', 'aws', 'hadoop', 'linux', 'tableau', 'yarn', 'terraform', 'ansible']</t>
  </si>
  <si>
    <t>Data Engineer Azure</t>
  </si>
  <si>
    <t>['t-sql', 'sql', 'sql server', 'azure', 'ssis', 'ssrs']</t>
  </si>
  <si>
    <t>Texas Workforce Commission</t>
  </si>
  <si>
    <t>['sql', 'python', 'r', 'sas', 'sas', 'go', 'spss', 'tableau', 'power bi', 'microsoft teams']</t>
  </si>
  <si>
    <t>Ontada</t>
  </si>
  <si>
    <t>['sas', 'sas', 'sql', 'python', 'excel', 'word', 'powerpoint']</t>
  </si>
  <si>
    <t>Data Scientist, Computer Vision</t>
  </si>
  <si>
    <t>['sql', 'java', 'python', 'go', 'azure', 'aws', 'snowflake']</t>
  </si>
  <si>
    <t>Data Engineer /Python</t>
  </si>
  <si>
    <t>MphasiS Corporation USA</t>
  </si>
  <si>
    <t>['sql', 'python', 'aws', 'databricks', 'spark']</t>
  </si>
  <si>
    <t>['sql', 'python', 'java', 'c++', 'aws', 'snowflake']</t>
  </si>
  <si>
    <t>Senior Clinical Data Scientist, Epidemiology</t>
  </si>
  <si>
    <t>['r', 'python', 'sql', 'julia', 'tidyverse', 'docker', 'git']</t>
  </si>
  <si>
    <t>Quantitative Data Analyst (CRE / CMBS)</t>
  </si>
  <si>
    <t>CRED iQ</t>
  </si>
  <si>
    <t>['sql', 'python', 'rust', 'go', 'excel', 'word', 'powerpoint']</t>
  </si>
  <si>
    <t>Trademark Recruiting</t>
  </si>
  <si>
    <t>['assembly', 'sql', 't-sql', 'sql server', 'ssis', 'power bi']</t>
  </si>
  <si>
    <t>['sql', 'python', 'gcp', 'bigquery', 'spring', 'kafka', 'airflow', 'flow', 'jenkins', 'git', 'terraform']</t>
  </si>
  <si>
    <t>Sr Data Scientist - Hybrid</t>
  </si>
  <si>
    <t>Moraga, CA</t>
  </si>
  <si>
    <t>Data Engineer I (AT)</t>
  </si>
  <si>
    <t>Staff Software Engineer</t>
  </si>
  <si>
    <t>['sql', 'python', 'go', 'mongodb', 'mongodb', 'mysql', 'postgresql', 'aws', 'gcp', 'azure']</t>
  </si>
  <si>
    <t>['sql', 'java', 'python', 'scala', 'postgresql', 'elasticsearch', 'oracle', 'aws', 'databricks', 'spark', 'gitlab']</t>
  </si>
  <si>
    <t>['sql', 'python', 'java', 'scala', 'nosql', 'elasticsearch', 'cassandra', 'aws', 'spark', 'kafka', 'hadoop', 'airflow', 'docker', 'kubernetes']</t>
  </si>
  <si>
    <t>Data Engineer (SQL Developer)</t>
  </si>
  <si>
    <t>Realtime Recruitment</t>
  </si>
  <si>
    <t>Twilio</t>
  </si>
  <si>
    <t>['sql', 'python', 'r', 'aws', 'airflow', 'looker', 'tableau', 'twilio']</t>
  </si>
  <si>
    <t>Data Engineer-Marketing Platforms</t>
  </si>
  <si>
    <t>['python', 'scala', 'sql', 'spark', 'pyspark']</t>
  </si>
  <si>
    <t>['python', 'azure', 'tensorflow', 'pytorch', 'keras']</t>
  </si>
  <si>
    <t>MNJ Technologies</t>
  </si>
  <si>
    <t>['python', 'r', 'sql', 'tableau', 'excel']</t>
  </si>
  <si>
    <t>Big Cloud</t>
  </si>
  <si>
    <t>['javascript', 'aws', 'nltk', 'linux', 'windows']</t>
  </si>
  <si>
    <t>Data Engineer, Data Platform - US Tech Services Team</t>
  </si>
  <si>
    <t>['r', 'python', 'sql', 'nosql', 'mysql', 'tensorflow', 'pytorch', 'scikit-learn', 'hadoop', 'kafka', 'spark', 'plotly', 'seaborn', 'ggplot2']</t>
  </si>
  <si>
    <t>['sql', 'oracle', 'tableau', 'power bi']</t>
  </si>
  <si>
    <t>QUALTECH RPO</t>
  </si>
  <si>
    <t>Investigations and Insights Lead Data Scientist - USDS</t>
  </si>
  <si>
    <t>['sql', 'java', 'python', 'snowflake', 'aws']</t>
  </si>
  <si>
    <t>Director of Technology - Data Engineering SME</t>
  </si>
  <si>
    <t>['python', 'nosql', 'aws', 'azure', 'gcp', 'snowflake', 'bigquery', 'redshift', 'hadoop', 'spark', 'kafka', 'terraform', 'kubernetes']</t>
  </si>
  <si>
    <t>Senior Engineer, Data Analytics (Fresh grad/Experienced)</t>
  </si>
  <si>
    <t>MissionStaff</t>
  </si>
  <si>
    <t>['sql', 'python', 't-sql', 'sql server', 'mysql', 'postgresql', 'aws', 'redshift', 'spring', 'pyspark', 'excel']</t>
  </si>
  <si>
    <t>ETL Developer / Data Engineer</t>
  </si>
  <si>
    <t>['scala', 'java', 'python', 'nosql', 'mysql', 'cassandra', 'oracle', 'aws', 'redshift', 'snowflake', 'hadoop', 'spark', 'kafka', 'pyspark', 'jenkins', 'git', 'jira']</t>
  </si>
  <si>
    <t>Data Scientist Intern 2024</t>
  </si>
  <si>
    <t>['python', 'r', 'sql', 'jupyter', 'scikit-learn', 'pandas', 'spark']</t>
  </si>
  <si>
    <t>['sql', 'nosql', 'python', 'ruby', 'ruby', 'mysql', 'redshift', 'aws', 'tableau']</t>
  </si>
  <si>
    <t>Machine Learning Scientist, Radiology</t>
  </si>
  <si>
    <t>['pytorch', 'tensorflow', 'keras', 'git', 'docker']</t>
  </si>
  <si>
    <t>Remote SAP Data Engineer</t>
  </si>
  <si>
    <t>['sap', 'flow']</t>
  </si>
  <si>
    <t>Manager Data Analyst</t>
  </si>
  <si>
    <t>Somerset Global Solutions</t>
  </si>
  <si>
    <t>Itaguaí - State of Rio de Janeiro, Brazil</t>
  </si>
  <si>
    <t>['sql', 'python', 'sql server', 'azure']</t>
  </si>
  <si>
    <t>Data Engineer -Python -ETL-AWS-Lambda, EMR, Glue, S3</t>
  </si>
  <si>
    <t>['python', 'sql', 'aws', 'snowflake', 'airflow', 'github']</t>
  </si>
  <si>
    <t>Compass Technology Group</t>
  </si>
  <si>
    <t>['sql', 'aws', 'azure', 'redshift', 'snowflake', 'alteryx']</t>
  </si>
  <si>
    <t>Sr. Principal Instrumentation Data Engineer</t>
  </si>
  <si>
    <t>['r', 'assembly']</t>
  </si>
  <si>
    <t>1) Cloud Data Engineer</t>
  </si>
  <si>
    <t>Cloverland Farms Dairy</t>
  </si>
  <si>
    <t>['go', 'sql', 'excel']</t>
  </si>
  <si>
    <t>Senior Data Engineer - Fintech</t>
  </si>
  <si>
    <t>Nace Partners</t>
  </si>
  <si>
    <t>Part-Time Student-Data Analytics-Davenport IA</t>
  </si>
  <si>
    <t>['sql', 'r', 'java', 'visual basic', 'go', 'oracle', 'sharepoint', 'ms access', 'power bi', 'tableau']</t>
  </si>
  <si>
    <t>Cybersecurity Senior Analyst - Data Scientist / Machine Learning...</t>
  </si>
  <si>
    <t>Principal Data Engineer - Cloud Data Analytics</t>
  </si>
  <si>
    <t>['python', 'sql', 'java', 'azure', 'databricks', 'spark', 'hadoop', 'word', 'flow', 'jira']</t>
  </si>
  <si>
    <t>Acara Solutions</t>
  </si>
  <si>
    <t>['sql', 'nosql', 'python', 'azure', 'aws', 'snowflake', 'tableau', 'looker']</t>
  </si>
  <si>
    <t>Machine Learning Researcher</t>
  </si>
  <si>
    <t>Data Analyst - Business Insights</t>
  </si>
  <si>
    <t>US Department of Veterans Affairs</t>
  </si>
  <si>
    <t>Social Capital Resources</t>
  </si>
  <si>
    <t>['sql', 'python', 'unix', 'excel']</t>
  </si>
  <si>
    <t>['typescript', 'sql', 'gcp', 'node']</t>
  </si>
  <si>
    <t>BMO</t>
  </si>
  <si>
    <t>['python', 'sas', 'sas', 'sql', 'r', 'aws', 'azure', 'dax', 'power bi']</t>
  </si>
  <si>
    <t>Interdisciplinary - Data Scientist</t>
  </si>
  <si>
    <t>US National Park Service</t>
  </si>
  <si>
    <t>['c', 'sql', 'r', 'python']</t>
  </si>
  <si>
    <t>VanData LLC</t>
  </si>
  <si>
    <t>['sql', 'python', 'sql server', 'mysql', 'oracle', 'aws', 'ssis', 'power bi']</t>
  </si>
  <si>
    <t>Senior/Lead Data Engineer</t>
  </si>
  <si>
    <t>['java', 'mysql', 'aws', 'asp.net']</t>
  </si>
  <si>
    <t>Data Strategist Trainee</t>
  </si>
  <si>
    <t>Senior Computer Vision Data Scientist</t>
  </si>
  <si>
    <t>Staff Data Engineer - Full Time USC/GC</t>
  </si>
  <si>
    <t>['sql', 'bash', 'shell', 'databricks', 'azure', 'hadoop', 'spark', 'linux', 'git']</t>
  </si>
  <si>
    <t>Data Scientist Graduate (Privacy and Data Protection Office) ...</t>
  </si>
  <si>
    <t>['sql', 'python', 'gdpr', 'linux', 'tableau', 'git']</t>
  </si>
  <si>
    <t>Koch Minerals &amp; Trading</t>
  </si>
  <si>
    <t>['python', 'sql', 'aws', 'azure', 'plotly', 'numpy', 'pandas', 'matplotlib', 'seaborn', 'scikit-learn', 'tableau', 'power bi']</t>
  </si>
  <si>
    <t>Purchasing Junior Data Analyst</t>
  </si>
  <si>
    <t>Arocam Sports Inc.</t>
  </si>
  <si>
    <t>['sql', 'python', 'aws', 'snowflake', 'alteryx', 'tableau', 'flow']</t>
  </si>
  <si>
    <t>User Growth Data Analyst, E-Commerce- USDS</t>
  </si>
  <si>
    <t>Software Engineer for Real-Driving Data Analysis Applications</t>
  </si>
  <si>
    <t>['python', 'aws', 'azure', 'numpy', 'pandas', 'hadoop']</t>
  </si>
  <si>
    <t>['sql', 'power bi', 'sharepoint', 'excel', 'word']</t>
  </si>
  <si>
    <t>['sql', 'python', 'php', 'html', 'visual basic', 'sql server', 'mysql', 'azure', 'oracle', 'tableau', 'power bi']</t>
  </si>
  <si>
    <t>DNI</t>
  </si>
  <si>
    <t>['sql', 'sas', 'sas', 'r', 'python', 'html', 'databricks', 'excel', 'ms access', 'power bi', 'spss', 'word', 'outlook', 'flow']</t>
  </si>
  <si>
    <t>Elliott Moss Consulting</t>
  </si>
  <si>
    <t>['nosql', 'mongodb', 'mongodb', 'aws', 'hadoop', 'spark']</t>
  </si>
  <si>
    <t>['python', 'javascript', 'tableau', 'excel', 'word', 'powerpoint', 'sharepoint', 'jira', 'confluence']</t>
  </si>
  <si>
    <t>BigPay</t>
  </si>
  <si>
    <t>['python', 'sql', 'shell', 'postgresql', 'bigquery', 'airflow', 'pandas', 'linux', 'git', 'docker']</t>
  </si>
  <si>
    <t>Power BI/ Database Analyst</t>
  </si>
  <si>
    <t>['t-sql', 'power bi']</t>
  </si>
  <si>
    <t>['sql', 'sql server', 'azure', 'databricks', 'spark', 'kafka', 'ssis']</t>
  </si>
  <si>
    <t>DevCare Solutions</t>
  </si>
  <si>
    <t>['python', 'sas', 'sas', 'sql', 'nosql', 'aws', 'tensorflow', 'scikit-learn']</t>
  </si>
  <si>
    <t>Insperity</t>
  </si>
  <si>
    <t>['sql', 'snowflake', 'redshift', 'databricks', 'hadoop', 'express', 'tableau', 'power bi']</t>
  </si>
  <si>
    <t>Senior Data Analyst – Mostly Remote – up to $200,000 Total...</t>
  </si>
  <si>
    <t>Department of Health</t>
  </si>
  <si>
    <t>Data Analyst - OpenData Europe</t>
  </si>
  <si>
    <t>Skopje, North Macedonia</t>
  </si>
  <si>
    <t>['python', 'sql', 'bash', 'go', 'java', 'shell', 'html', 'postgresql', 'mysql', 'sql server', 'oracle', 'linux', 'tableau', 'qlik', 'atlassian', 'jira', 'confluence']</t>
  </si>
  <si>
    <t>Big Data Graduate Programme 2023</t>
  </si>
  <si>
    <t>['scala', 'python', 'java', 'r', 'elasticsearch', 'gcp', 'spark', 'hadoop']</t>
  </si>
  <si>
    <t>Senior HRIS Analyst</t>
  </si>
  <si>
    <t>AphroSoft TechnoLogies</t>
  </si>
  <si>
    <t>Data Engineer II - Remote</t>
  </si>
  <si>
    <t>UW Health</t>
  </si>
  <si>
    <t>Allen Integrated Solutions</t>
  </si>
  <si>
    <t>['python', 'sql', 'nosql', 'javascript', 'r', 'matlab', 'mongodb', 'mongodb', 'neo4j', 'spark', 'hadoop', 'kafka', 'flask']</t>
  </si>
  <si>
    <t>Database Administrator - Forensic Data Analyst</t>
  </si>
  <si>
    <t>['sql', 't-sql', 'python', 'r', 'java', 'mysql', 'oracle', 'tableau', 'flow']</t>
  </si>
  <si>
    <t>CAMP SMITH, HI</t>
  </si>
  <si>
    <t>['sql', 'python', 'java', 'spark']</t>
  </si>
  <si>
    <t>['sas', 'sas', 'sql', 'visual basic', 'excel', 'spss']</t>
  </si>
  <si>
    <t>Data Engineer Big Data</t>
  </si>
  <si>
    <t>['sql', 'scala', 'python', 'nosql', 'shell', 'databricks', 'spark', 'pyspark', 'unix', 'git']</t>
  </si>
  <si>
    <t>Tetra Pak</t>
  </si>
  <si>
    <t>['go', 'power bi', 'sap']</t>
  </si>
  <si>
    <t>Sr Data Engineer No C2C, Open to local applicants only</t>
  </si>
  <si>
    <t>['nosql', 'sql', 'python', 'aws']</t>
  </si>
  <si>
    <t>['python', 'postgresql', 'excel']</t>
  </si>
  <si>
    <t>Associate Director Data Scientist</t>
  </si>
  <si>
    <t>SQL Server Data Analyst</t>
  </si>
  <si>
    <t>Delta Group IT Solutions</t>
  </si>
  <si>
    <t>['sql', 'python', 'php', 'go', 'sql server', 'excel', 'power bi']</t>
  </si>
  <si>
    <t>Hyreu</t>
  </si>
  <si>
    <t>['python', 'sql', 'scala', 'snowflake', 'aws', 'airflow', 'kafka']</t>
  </si>
  <si>
    <t>Senior Cloud Data Engineer (m/w/d)</t>
  </si>
  <si>
    <t>['sql', 'azure', 'flow']</t>
  </si>
  <si>
    <t>Expert Product Owner - Machine Learning Operations</t>
  </si>
  <si>
    <t>Statistical and Data Analyst</t>
  </si>
  <si>
    <t>Rutgers University</t>
  </si>
  <si>
    <t>['go', 'sas', 'sas', 'r', 'word', 'excel', 'powerpoint']</t>
  </si>
  <si>
    <t>Iowa</t>
  </si>
  <si>
    <t>Python Engineer</t>
  </si>
  <si>
    <t>['python', 'nosql', 'mongodb', 'mongodb', 'sql', 'mysql', 'redis', 'aws', 'kafka', 'git', 'gitlab', 'bitbucket', 'github', 'docker']</t>
  </si>
  <si>
    <t>Data Engineer - Senior Associate (F/H)</t>
  </si>
  <si>
    <t>['sql', 'java', 'scala', 'python', 'nosql', 'mongodb', 'mongodb', 'cassandra', 'aws', 'azure', 'redshift', 'gcp', 'bigquery', 'spark', 'hadoop', 'kafka']</t>
  </si>
  <si>
    <t>Data Entry Analyst</t>
  </si>
  <si>
    <t>GenTech Associates</t>
  </si>
  <si>
    <t>Sr Staff Data Engineer</t>
  </si>
  <si>
    <t>['sql', 'aws', 'gcp', 'spark', 'kafka', 'terraform', 'kubernetes', 'docker']</t>
  </si>
  <si>
    <t>Senior Data Analyst - Customer Acquisition</t>
  </si>
  <si>
    <t>StubHub</t>
  </si>
  <si>
    <t>Data Scientist/Engineer</t>
  </si>
  <si>
    <t>IT &amp; Strategy Talent Programme - Data Engineer &amp; BI Consultant</t>
  </si>
  <si>
    <t>Sr. Data Engineer (On-site NYC)</t>
  </si>
  <si>
    <t>['python', 'sql', 'postgresql', 'aws', 'redshift', 'bigquery', 'spark', 'airflow', 'looker', 'docker']</t>
  </si>
  <si>
    <t>['python', 'sql', 'azure', 'databricks', 'express', 'unity', 'git', 'jenkins', 'jira', 'confluence']</t>
  </si>
  <si>
    <t>Catastrophe Analyst</t>
  </si>
  <si>
    <t>TransRe</t>
  </si>
  <si>
    <t>['sql', 'r', 'vba', 'python', 'power bi']</t>
  </si>
  <si>
    <t>Data Analyst/ Scientist</t>
  </si>
  <si>
    <t>Data and Process Modeling Analyst</t>
  </si>
  <si>
    <t>['html', 'css', 'php', 'asp.net']</t>
  </si>
  <si>
    <t>Senior AWS Data Engineer-6+ Months Contract-Remote opportunity.</t>
  </si>
  <si>
    <t>['sql', 'sql server', 'aws', 'airflow']</t>
  </si>
  <si>
    <t>['python', 'sql', 'go', 'phoenix']</t>
  </si>
  <si>
    <t>Naval Aviation Data Engineer</t>
  </si>
  <si>
    <t>['python', 'sql', 'scala', 'java', 'nosql', 'mongodb', 'mongodb', 'cassandra', 'mysql', 'aws', 'azure', 'databricks', 'redshift', 'snowflake', 'spark', 'hadoop', 'kafka']</t>
  </si>
  <si>
    <t>DML Engineer - .NET Developer with web experience</t>
  </si>
  <si>
    <t>Rotterdam, Netherlands</t>
  </si>
  <si>
    <t>Mendix</t>
  </si>
  <si>
    <t>['go', 'c#', 'react', 'vue', 'angular', 'git']</t>
  </si>
  <si>
    <t>Sr. Data Infrastructure Engineer - SRE</t>
  </si>
  <si>
    <t>['python', 'scala', 'sql', 'databricks', 'aws', 'azure', 'gcp', 'spark', 'excel', 'unify']</t>
  </si>
  <si>
    <t>Kennett Square, PA</t>
  </si>
  <si>
    <t>Constellation</t>
  </si>
  <si>
    <t>['python', 'r', 'scala', 'sql', 'spark', 'hadoop']</t>
  </si>
  <si>
    <t>Senior Machine Learning Engineer (Modeling)</t>
  </si>
  <si>
    <t>['go', 'snowflake', 'numpy', 'pandas', 'tensorflow', 'keras', 'flow']</t>
  </si>
  <si>
    <t>Information Technology Specialist (Data Scientist)</t>
  </si>
  <si>
    <t>National Gallery of Art</t>
  </si>
  <si>
    <t>Kupono Government Services, LLC</t>
  </si>
  <si>
    <t>['sql', 'sql server', 'windows']</t>
  </si>
  <si>
    <t>['python', 'r', 'scala', 'go']</t>
  </si>
  <si>
    <t>Internship- STEM Entry Level Data Analyst and Visualization</t>
  </si>
  <si>
    <t>['spark', 'docker']</t>
  </si>
  <si>
    <t>['sql', 'python', 'aws', 'redshift', 'ssis']</t>
  </si>
  <si>
    <t>Data Analyst - Research Analysis Specialist (71865)</t>
  </si>
  <si>
    <t>Minnesota Pollution Control Agency</t>
  </si>
  <si>
    <t>['sql', 'python', 'r', 'go', 'tableau']</t>
  </si>
  <si>
    <t>['python', 'sql', 'aws', 'databricks', 'spark', 'airflow', 'scikit-learn', 'tableau', 'power bi']</t>
  </si>
  <si>
    <t>Jr Data Engineer, Technical Services</t>
  </si>
  <si>
    <t>Adswerve, Inc</t>
  </si>
  <si>
    <t>['html', 'javascript', 'python', 'sql', 'gcp', 'bigquery', 'aws', 'azure', 'snowflake']</t>
  </si>
  <si>
    <t>Senior Data Scientist, Commerce Platform - Inventory (Remote)</t>
  </si>
  <si>
    <t>Senior QA Engineer (AI Asset Mgmt Team)</t>
  </si>
  <si>
    <t>['python', 'go', 'aws', 'azure']</t>
  </si>
  <si>
    <t>Business Data Analyst - TikTok Monetization Product</t>
  </si>
  <si>
    <t>['sql', 'go', 'bigquery', 'aws', 'looker', 'excel']</t>
  </si>
  <si>
    <t>['python', 'sql', 'nosql', 'aws', 'azure', 'spark', 'hadoop', 'flow']</t>
  </si>
  <si>
    <t>Ada Meher</t>
  </si>
  <si>
    <t>TELUS</t>
  </si>
  <si>
    <t>['sql', 'python', 'r', 'java', 'sas', 'sas', 'mysql', 'gcp', 'oracle', 'hadoop', 'spark', 'node.js', 'vue', 'tableau']</t>
  </si>
  <si>
    <t>['azure', 'gcp', 'aws', 'snowflake', 'databricks']</t>
  </si>
  <si>
    <t>['rust', 'excel']</t>
  </si>
  <si>
    <t>OAR</t>
  </si>
  <si>
    <t>['python', 'sql', 'oracle']</t>
  </si>
  <si>
    <t>Bioinformatics Software Engineer in Test</t>
  </si>
  <si>
    <t>Apexon</t>
  </si>
  <si>
    <t>['python', 'java', 'javascript', 'shell', 'aws', 'linux', 'docker']</t>
  </si>
  <si>
    <t>Transportation Data Analyst (Tableau)</t>
  </si>
  <si>
    <t>Data Engineer w/d Python Exp</t>
  </si>
  <si>
    <t>Data Defense Operations Analyst</t>
  </si>
  <si>
    <t>['sql', 'nosql', 'mongo', 'python', 'go', 'mysql', 'redis', 'elasticsearch', 'kafka', 'pandas', 'linux', 'flow']</t>
  </si>
  <si>
    <t>Senior Cloud Data Engineer, Enterprise Applications</t>
  </si>
  <si>
    <t>Dallas College</t>
  </si>
  <si>
    <t>Walgreens</t>
  </si>
  <si>
    <t>['sql', 'nosql', 'python', 'java', 'scala', 'azure', 'hadoop', 'spark', 'kafka']</t>
  </si>
  <si>
    <t>Littleton, MA</t>
  </si>
  <si>
    <t>['go', 'sql', 't-sql', 'java', 'c#', 'javascript', 'python', 'oracle', 'snowflake', 'redshift', 'bigquery', 'tableau', 'qlik', 'microstrategy', 'excel']</t>
  </si>
  <si>
    <t>Blockchain Data Engineer</t>
  </si>
  <si>
    <t>NUMEUS</t>
  </si>
  <si>
    <t>['python', 'c++', 'sql']</t>
  </si>
  <si>
    <t>['python', 'sql', 'sql server', 'azure', 'databricks', 'pyspark', 'hadoop', 'ssis']</t>
  </si>
  <si>
    <t>Health Care Data Analyst</t>
  </si>
  <si>
    <t>AHA - AMERICAN HOSPITAL ASSOCIATION</t>
  </si>
  <si>
    <t>['sas', 'sas', 'r', 'c', 'alteryx', 'tableau']</t>
  </si>
  <si>
    <t>Data Analyst II Jobs</t>
  </si>
  <si>
    <t>Intecon</t>
  </si>
  <si>
    <t>Remote Sr. AWS Data Engineer  (US Citizens or Green Card Holders...</t>
  </si>
  <si>
    <t>['sql', 'aws', 'snowflake', 'databricks', 'kafka']</t>
  </si>
  <si>
    <t>AC Accounting</t>
  </si>
  <si>
    <t>['python', 'java', 'scala', 'sql', 'bigquery', 'airflow', 'spark', 'tensorflow', 'pytorch', 'scikit-learn']</t>
  </si>
  <si>
    <t>Reference Data Analyst</t>
  </si>
  <si>
    <t>Brightwing</t>
  </si>
  <si>
    <t>['sql', 'python', 'numpy', 'pandas', 'scikit-learn', 'tensorflow']</t>
  </si>
  <si>
    <t>Senior Software Engineer - Data Infrastructure,Live Streaming...</t>
  </si>
  <si>
    <t>Data Scientist, Tiktok Ads-Vertical Solutions</t>
  </si>
  <si>
    <t>Collinsville, IL</t>
  </si>
  <si>
    <t>Lead Data Engineer - Crypto</t>
  </si>
  <si>
    <t>['python', 'aws', 'spark', 'kafka']</t>
  </si>
  <si>
    <t>['sql', 'powershell', 'python', 'bash', 'ruby', 'ruby', 'perl', 'aws', 'redshift', 'oracle', 'terraform']</t>
  </si>
  <si>
    <t>New York City Campaign Finance Board</t>
  </si>
  <si>
    <t>La Vergne, TN</t>
  </si>
  <si>
    <t>Ingram Content Group</t>
  </si>
  <si>
    <t>['sql', 'python', 'perl', 'shell', 'mysql', 'sql server', 'oracle', 'kafka', 'linux', 'flow', 'jira']</t>
  </si>
  <si>
    <t>Program Manager, Research &amp; Data Analysis, ConnectALL</t>
  </si>
  <si>
    <t>['python', 'scala', 'ruby', 'ruby', 'databricks', 'azure', 'spark', 'kafka']</t>
  </si>
  <si>
    <t>Sr Specialist Data Engineer</t>
  </si>
  <si>
    <t>['dart', 'bigquery', 'hadoop']</t>
  </si>
  <si>
    <t>Data Product Owner</t>
  </si>
  <si>
    <t>['sql', 'python', 'ssrs', 'ssis']</t>
  </si>
  <si>
    <t>Yakshna Solutions, Inc.</t>
  </si>
  <si>
    <t>['bash', 'python', 'java']</t>
  </si>
  <si>
    <t>['go', 'sheets', 'excel', 'word', 'outlook']</t>
  </si>
  <si>
    <t>Senior Data Scientist/Engineer (NLP/NLU)</t>
  </si>
  <si>
    <t>Rollio.ai</t>
  </si>
  <si>
    <t>['typescript', 'python', 'aws', 'react', 'node.js', 'express', 'sap', 'docker', 'slack']</t>
  </si>
  <si>
    <t>['java', 'aws', 'redshift', 'spark', 'kafka', 'airflow', 'tableau', 'kubernetes']</t>
  </si>
  <si>
    <t>Data Engineer Fulltime hire</t>
  </si>
  <si>
    <t>Sr. Human Resources Specialist (Data Analytics)</t>
  </si>
  <si>
    <t>['sap', 'power bi']</t>
  </si>
  <si>
    <t>['sql', 'python', 'nosql', 'mongodb', 'mongodb', 'aws', 'databricks', 'spark', 'kafka']</t>
  </si>
  <si>
    <t>Business Intelligence Analyst - Join the Ad Tech Revolution!</t>
  </si>
  <si>
    <t>Grey Matter Recruitment</t>
  </si>
  <si>
    <t>Cl4401 Data Architect</t>
  </si>
  <si>
    <t>['sql', 'mongodb', 'mongodb', 'nosql', 'mysql', 'postgresql', 'sql server', 'aws', 'redshift', 'kafka', 'hadoop', 'spark', 'linux', 'power bi']</t>
  </si>
  <si>
    <t>Data Scientist (Greater Boulder Area, CO)</t>
  </si>
  <si>
    <t>['python', 'sql', 'mongodb', 'mongodb', 'mysql', 'redshift', 'snowflake', 'spark']</t>
  </si>
  <si>
    <t>TS/SCI Cleared Lead Data Engineer / Hybrid Schedule</t>
  </si>
  <si>
    <t>['sas', 'sas', 'sql', 'python', 'aws']</t>
  </si>
  <si>
    <t>Data Scientist Technical Specialist (TS/SCI Reston,VA)</t>
  </si>
  <si>
    <t>SDK Consulting Inc</t>
  </si>
  <si>
    <t>['python', 'postgresql', 'elasticsearch', 'aws', 'pandas', 'jupyter', 'kafka', 'linux', 'excel', 'jenkins', 'git', 'ansible', 'docker']</t>
  </si>
  <si>
    <t>VP; Capital Planning Transformation Data Analyst (Hybrid)</t>
  </si>
  <si>
    <t>Data Architect/Solution Lead</t>
  </si>
  <si>
    <t>['sql', 'sql server', 'oracle', 'outlook']</t>
  </si>
  <si>
    <t>Liftoff Mobile</t>
  </si>
  <si>
    <t>Full-Stack Data Scientist</t>
  </si>
  <si>
    <t>['python', 'sql', 'react', 'django']</t>
  </si>
  <si>
    <t>Irving, NY</t>
  </si>
  <si>
    <t>WISSEN TECHNOLOGY PRIVATE LIMITED</t>
  </si>
  <si>
    <t>['gcp', 'bigquery', 'hadoop', 'spark']</t>
  </si>
  <si>
    <t>['r', 'sas', 'sas', 'sql', 'nosql', 'vba', 'c++', 'java', 'neo4j', 'tableau']</t>
  </si>
  <si>
    <t>Marathon TS Inc</t>
  </si>
  <si>
    <t>Data Science Lead, TikTok Commerce</t>
  </si>
  <si>
    <t>Nefab</t>
  </si>
  <si>
    <t>Data Engineer - All Levels</t>
  </si>
  <si>
    <t>Mid/Senior Data Engineer (REMOTE)</t>
  </si>
  <si>
    <t>['python', 'sql', 'bigquery', 'gcp', 'airflow']</t>
  </si>
  <si>
    <t>Hybrid Data Engineer</t>
  </si>
  <si>
    <t>['sql', 'python', 'aws', 'snowflake', 'azure', 'kafka', 'terraform', 'flow']</t>
  </si>
  <si>
    <t>Snr. Machine Learning Engineer (Position located in Bengaluru, India)</t>
  </si>
  <si>
    <t>KnowBe4, Inc.</t>
  </si>
  <si>
    <t>['python', 'java', 'nosql', 'aws', 'scikit-learn', 'tensorflow', 'pytorch', 'keras', 'pandas', 'numpy', 'spark']</t>
  </si>
  <si>
    <t>Data Engineer - AWS, Datalake, Python, Snowflake</t>
  </si>
  <si>
    <t>ICST, LLC</t>
  </si>
  <si>
    <t>['sql', 'python', 'shell']</t>
  </si>
  <si>
    <t>['python', 'r', 'sql', 'aws', 'gcp', 'azure', 'hadoop', 'spark']</t>
  </si>
  <si>
    <t>['python', 'r', 'sas', 'sas', 'sql', 'go', 'tableau', 'power bi']</t>
  </si>
  <si>
    <t>['sql', 'python', 'shell', 'sql server', 'oracle', 'snowflake', 'azure', 'airflow']</t>
  </si>
  <si>
    <t>['go', 'python', 'matlab', 'r', 'sql', 'looker', 'tableau']</t>
  </si>
  <si>
    <t>Research Specialist - Data Analyst</t>
  </si>
  <si>
    <t>['assembly', 'go', 'r', 'sas', 'sas', 'python', 'mongo', 'mysql', 'pandas', 'numpy', 'scikit-learn', 'spss']</t>
  </si>
  <si>
    <t>Moneyfarm</t>
  </si>
  <si>
    <t>['go', 'sql', 'python', 'aws', 'gcp', 'azure', 'tableau', 'terraform']</t>
  </si>
  <si>
    <t>Data Engineer(AWS, Cloud, Python, Snowflake)</t>
  </si>
  <si>
    <t>['python', 'bigquery', 'pytorch', 'tensorflow', 'spark', 'airflow', 'kafka', 'hadoop', 'docker', 'jenkins']</t>
  </si>
  <si>
    <t>Senior Data Scientist, Square for Restaurants (San Francisco, CA...</t>
  </si>
  <si>
    <t>['sql', 'mongodb', 'mongodb', 'shell', 'python', 'sql server', 'oracle', 'linux', 'windows', 'gitlab', 'jenkins', 'ansible']</t>
  </si>
  <si>
    <t>Junior Data Architect</t>
  </si>
  <si>
    <t>Senior Data Scientist (M/F)</t>
  </si>
  <si>
    <t>['python', 'sql', 'aws', 'numpy', 'pandas', 'keras', 'matplotlib', 'github']</t>
  </si>
  <si>
    <t>Sumner &amp; Scott</t>
  </si>
  <si>
    <t>Senior Data Science Engineer (SEO/Marketing)</t>
  </si>
  <si>
    <t>['python', 'sql', 'r', 'spark', 'hadoop']</t>
  </si>
  <si>
    <t>['sql', 'python', 'java', 'scala', 'aws', 'snowflake', 'tableau']</t>
  </si>
  <si>
    <t>REMOTE AWS Data Engineer</t>
  </si>
  <si>
    <t>['python', 'scala', 'aws', 'redshift']</t>
  </si>
  <si>
    <t>TECHEAD</t>
  </si>
  <si>
    <t>['python', 'sql', 'bigquery', 'gcp', 'hadoop', 'spark', 'pyspark', 'airflow', 'kubernetes', 'docker']</t>
  </si>
  <si>
    <t>Senior Data Engineer (Architect)</t>
  </si>
  <si>
    <t>['nosql', 'dynamodb', 'aws', 'redshift', 'spark', 'hadoop', 'kafka']</t>
  </si>
  <si>
    <t>Senior Analyst (Data Scientist)</t>
  </si>
  <si>
    <t>Innovative Technology Partnerships LLC</t>
  </si>
  <si>
    <t>['tableau', 'power bi', 'excel']</t>
  </si>
  <si>
    <t>Data Engineer-Entry Level</t>
  </si>
  <si>
    <t>['sql', 'python', 'shell', 'bash', 'snowflake', 'redshift', 'kafka', 'hadoop', 'unix']</t>
  </si>
  <si>
    <t>['sql', 'python', 'snowflake', 'azure', 'databricks', 'aws']</t>
  </si>
  <si>
    <t>Lead Data Engineer (Sydney or Christchurch)</t>
  </si>
  <si>
    <t>Vouch</t>
  </si>
  <si>
    <t>Digital Product Specialist - Chatbot/Inapp Chat</t>
  </si>
  <si>
    <t>['aws', 'excel', 'powerpoint', 'jira', 'confluence']</t>
  </si>
  <si>
    <t>Mid-Level Functional Analyst - SAP Master Data Governance</t>
  </si>
  <si>
    <t>['sql', 'python', 'redshift', 'aws', 'bigquery', 'snowflake', 'linux', 'terminal']</t>
  </si>
  <si>
    <t>Data Science Project Manager</t>
  </si>
  <si>
    <t>['go', 'git', 'jira', 'confluence']</t>
  </si>
  <si>
    <t>['sql', 'javascript', 'html', 'css', 'powershell', 'sql server', 'tableau']</t>
  </si>
  <si>
    <t>Senior Frontend Engineer - Data Pipeline</t>
  </si>
  <si>
    <t>['typescript', 'angular', 'flow', 'git']</t>
  </si>
  <si>
    <t>['r', 'python', 'sas', 'sas', 'aws', 'azure', 'hadoop', 'spark']</t>
  </si>
  <si>
    <t>Data Scientist (Health Care Fraud)</t>
  </si>
  <si>
    <t>Data Analyst Jira/SAP</t>
  </si>
  <si>
    <t>Quick Release</t>
  </si>
  <si>
    <t>['vba', 'sap', 'excel', 'jira']</t>
  </si>
  <si>
    <t>['sql', 'spark', 'flow']</t>
  </si>
  <si>
    <t>Golspie, UK</t>
  </si>
  <si>
    <t>World-hire</t>
  </si>
  <si>
    <t>['sql', 'nosql', 'aws', 'snowflake', 'oracle', 'tableau', 'jira', 'confluence']</t>
  </si>
  <si>
    <t>Data Analytics Lead -  PGD-10633</t>
  </si>
  <si>
    <t>Data Analyst (TS/SCI clearance) Onsite - Multiple Locations</t>
  </si>
  <si>
    <t>['python', 'sql', 'excel', 'powerpoint', 'tableau', 'alteryx']</t>
  </si>
  <si>
    <t>['sql', 'python', 'javascript', 'shell', 'azure', 'databricks', 'excel', 'tableau', 'power bi', 'ssis', 'ssrs']</t>
  </si>
  <si>
    <t>Quess Corp Limited</t>
  </si>
  <si>
    <t>['scala', 'sql', 'aws', 'spark']</t>
  </si>
  <si>
    <t>Senior Software Engineer, Data Platform, PLG</t>
  </si>
  <si>
    <t>Mixpanel</t>
  </si>
  <si>
    <t>['sql', 'python', 'c', 'bigquery', 'redshift']</t>
  </si>
  <si>
    <t>Sr Facilities Data Analyst</t>
  </si>
  <si>
    <t>['sql', 'python', 'r', 'alteryx', 'tableau']</t>
  </si>
  <si>
    <t>Staff ML Engineer, Conversion</t>
  </si>
  <si>
    <t>Experian Data Analyst Remote / Telecommute Jobs</t>
  </si>
  <si>
    <t>Lead Applied Data Scientist (Experience with Media Mix Modeling)</t>
  </si>
  <si>
    <t>['r', 'python', 'sql', 'tableau', 'git']</t>
  </si>
  <si>
    <t>Endeavor Consulting Group</t>
  </si>
  <si>
    <t>['azure', 'databricks', 'unity']</t>
  </si>
  <si>
    <t>['python', 'sql', 'aws', 'azure', 'ansible']</t>
  </si>
  <si>
    <t>East Pittsburgh, PA</t>
  </si>
  <si>
    <t>ZENOTIS TECHNOLOGY PVT LTD</t>
  </si>
  <si>
    <t>['python', 'sql', 'oracle', 'pandas', 'numpy', 'airflow', 'jupyter']</t>
  </si>
  <si>
    <t>['sql', 'python', 'scala', 'r', 'matlab', 'excel']</t>
  </si>
  <si>
    <t>Data Engineering - DIRECTOR - $165k-$175k + bonus + 100% REMOTE</t>
  </si>
  <si>
    <t>VIP</t>
  </si>
  <si>
    <t>['sql', 'python', 'react', 'tableau', 'power bi']</t>
  </si>
  <si>
    <t>Data Engineer, Product - USDS</t>
  </si>
  <si>
    <t>['sql', 'hadoop', 'spark', 'kafka', 'express']</t>
  </si>
  <si>
    <t>['python', 'sql', 'nosql', 'azure', 'pyspark', 'airflow', 'hadoop', 'git', 'kubernetes', 'docker']</t>
  </si>
  <si>
    <t>['sql', 'mongodb', 'mongodb', 'java', 'scala', 'sql server', 'mysql', 'elasticsearch', 'aws', 'gcp', 'hadoop', 'airflow', 'git']</t>
  </si>
  <si>
    <t>SQL Data Engineer (Mid and Senior Level Openings)</t>
  </si>
  <si>
    <t>AirDNA</t>
  </si>
  <si>
    <t>['python', 'sql', 'snowflake', 'pandas', 'scikit-learn', 'pytorch', 'tensorflow', 'pyspark']</t>
  </si>
  <si>
    <t>Data Analyst (Civilianization)</t>
  </si>
  <si>
    <t>['sql', 'python', 'r', 'power bi', 'excel', 'word', 'powerpoint', 'visio', 'flow']</t>
  </si>
  <si>
    <t>Data Analyst - Looker</t>
  </si>
  <si>
    <t>['sql', 'mongodb', 'mongodb', 'postgresql', 'looker']</t>
  </si>
  <si>
    <t>Data Analyst |Training|</t>
  </si>
  <si>
    <t>PCS GLOBAL TECH</t>
  </si>
  <si>
    <t>Sin El Fil, Lebanon</t>
  </si>
  <si>
    <t>Lebanon</t>
  </si>
  <si>
    <t>GlobeMed Group</t>
  </si>
  <si>
    <t>['python', 'r', 'scala', 'sql', 'cassandra', 'azure', 'hadoop', 'spark', 'tableau']</t>
  </si>
  <si>
    <t>Sr. HR Data Analyst - hybrid</t>
  </si>
  <si>
    <t>TAL Healthcare</t>
  </si>
  <si>
    <t>['python', 'sql', 'postgresql', 'oracle', 'tableau', 'excel', 'github', 'jira']</t>
  </si>
  <si>
    <t>HonorVet Technologies</t>
  </si>
  <si>
    <t>Data management Consultant / Power BI</t>
  </si>
  <si>
    <t>Data Science Leader, Recommendation &amp; TikTok Ecosystem</t>
  </si>
  <si>
    <t>Director of Data Science, Biostatistics ($260k)</t>
  </si>
  <si>
    <t>Data Scientist : Advisor</t>
  </si>
  <si>
    <t>Jack Henry</t>
  </si>
  <si>
    <t>['python', 'sql', 'shell', 'r', 'matlab', 'java', 'c#', 'dynamodb', 'azure', 'gcp', 'spark', 'hadoop', 'pyspark']</t>
  </si>
  <si>
    <t>Data Scientist, Risk Data Mining</t>
  </si>
  <si>
    <t>zenapse</t>
  </si>
  <si>
    <t>['neo4j', 'kafka']</t>
  </si>
  <si>
    <t>Senior Software Engineer / Data Engineer, Golang</t>
  </si>
  <si>
    <t>Chainlink Labs</t>
  </si>
  <si>
    <t>['golang', 'typescript', 'solidity', 'oracle', 'aws', 'kafka', 'node', 'terraform', 'twilio']</t>
  </si>
  <si>
    <t>Reload Search Ltd</t>
  </si>
  <si>
    <t>['python', 'sql', 'kafka']</t>
  </si>
  <si>
    <t>Recro LLC</t>
  </si>
  <si>
    <t>Staffosaurus</t>
  </si>
  <si>
    <t>['java', 'sql', 'go', 'azure', 'snowflake', 'kafka', 'hadoop', 'spark', 'kubernetes', 'jira']</t>
  </si>
  <si>
    <t>Client Data Analytics Manager</t>
  </si>
  <si>
    <t>Data  Analyst/Data Scientist Remote / Telecommute Jobs</t>
  </si>
  <si>
    <t>Expert Modeling, Simulation and Analysis Engineer/Data Analyst</t>
  </si>
  <si>
    <t>['c', 'sql', 'r', 'visual basic', 'python']</t>
  </si>
  <si>
    <t>Logistics Quality Control Data Analyst</t>
  </si>
  <si>
    <t>JUMO</t>
  </si>
  <si>
    <t>['python', 'sql', 'mongodb', 'mongodb', 'scala', 'java', 'cassandra', 'dynamodb', 'mysql', 'postgresql', 'sql server', 'aws', 'redshift', 'spark', 'kafka', 'airflow', 'hadoop', 'linux', 'tableau', 'looker', 'docker', 'kubernetes']</t>
  </si>
  <si>
    <t>['sql', 'python', 'shell', 'sql server', 'azure', 'oracle', 'snowflake', 'airflow']</t>
  </si>
  <si>
    <t>Senior Data Scientist, TikTok Analytics</t>
  </si>
  <si>
    <t>Data Quality Senior Lead Analyst - SVP</t>
  </si>
  <si>
    <t>['sql', 'python', 'aws', 'snowflake']</t>
  </si>
  <si>
    <t>Data Scientist (Behavioral Health Claims Analysis)-Columbia Maryland</t>
  </si>
  <si>
    <t>Internet of Things LLC</t>
  </si>
  <si>
    <t>Manager, Data Analytics (Bioscience) - Remote</t>
  </si>
  <si>
    <t>Lonza</t>
  </si>
  <si>
    <t>['sql', 'aws', 'snowflake', 'tableau']</t>
  </si>
  <si>
    <t>['sql', 'python', 'aws', 'snowflake', 'scikit-learn']</t>
  </si>
  <si>
    <t>TJI</t>
  </si>
  <si>
    <t>['javascript', 'node.js']</t>
  </si>
  <si>
    <t>Beirut, Lebanon</t>
  </si>
  <si>
    <t>AlGooru</t>
  </si>
  <si>
    <t>Research Assoc Data Scientist - Tatonetti Lab - Data-Driven...</t>
  </si>
  <si>
    <t>['r', 'python', 'sql', 'windows', 'excel', 'outlook', 'powerpoint', 'word', 'github']</t>
  </si>
  <si>
    <t>Data Analyst - Business Intelligence</t>
  </si>
  <si>
    <t>['sql', 'tableau', 'qlik']</t>
  </si>
  <si>
    <t>Market Data Management/Administration</t>
  </si>
  <si>
    <t>AI Solution Architect (Pre-sales)</t>
  </si>
  <si>
    <t>['javascript', 'python', 'aws', 'azure', 'databricks', 'hadoop', 'datarobot', 'kubernetes']</t>
  </si>
  <si>
    <t>Weatherby Lake, MO</t>
  </si>
  <si>
    <t>Fortis Grex</t>
  </si>
  <si>
    <t>['python', 'sql', 'mongodb', 'mongodb', 'php', 'postgresql', 'mysql', 'azure', 'aws', 'react', 'asp.net', 'laravel', 'linux']</t>
  </si>
  <si>
    <t>['python', 'r', 'sql', 'azure', 'snowflake', 'airflow', 'django', 'fastapi', 'docker', 'kubernetes']</t>
  </si>
  <si>
    <t>Mynd</t>
  </si>
  <si>
    <t>['sql', 'python', 'r', 'snowflake', 'aws', 'redshift']</t>
  </si>
  <si>
    <t>NiFi Dataflow Developer / Data Engineer</t>
  </si>
  <si>
    <t>STEPS</t>
  </si>
  <si>
    <t>Senior Data Analyst - Healthcare Data Transformation!</t>
  </si>
  <si>
    <t>Senior Archibus Space Management Planner / Data Analyst</t>
  </si>
  <si>
    <t>Aleto, Inc.</t>
  </si>
  <si>
    <t>['vba', 'excel', 'flow']</t>
  </si>
  <si>
    <t>Data Scientist - Network Analysis and Targeted Manipulation (NATM...</t>
  </si>
  <si>
    <t>['python', 'ruby', 'ruby', 'java', 'powershell', 'r', 'matlab', 'sql', 'jupyter', 'spark', 'express', 'excel', 'terminal']</t>
  </si>
  <si>
    <t>['scala', 'python', 'aws', 'oracle', 'databricks', 'spark', 'airflow', 'kubernetes']</t>
  </si>
  <si>
    <t>Senior Data Engineer, TikTok Multimedia</t>
  </si>
  <si>
    <t>['sql', 'python', 'go', 'c++', 'hadoop', 'spark']</t>
  </si>
  <si>
    <t>Data Scientist – US Remote</t>
  </si>
  <si>
    <t>Goldstone Partners, Inc.</t>
  </si>
  <si>
    <t>Data Services Lead Analyst</t>
  </si>
  <si>
    <t>Seffner, FL</t>
  </si>
  <si>
    <t>['sql', 'python', 'nosql', 'sql server', 'azure', 'aws', 'databricks', 'snowflake', 'redshift', 'spark', 'kafka', 'tableau', 'ssrs', 'github', 'gitlab', 'jira']</t>
  </si>
  <si>
    <t>Data Analyst - Game Operations</t>
  </si>
  <si>
    <t>Middle/Senior MLOps Engineer</t>
  </si>
  <si>
    <t>['python', 'powershell', 'sql', 'azure', 'databricks', 'pandas', 'tensorflow', 'pytorch', 'airflow', 'terraform']</t>
  </si>
  <si>
    <t>Starr And Associates LLC</t>
  </si>
  <si>
    <t>['sql', 'r', 'python', 'excel', 'tableau', 'qlik']</t>
  </si>
  <si>
    <t>Data Scientist (Epidemiology and Information Management Sciences)</t>
  </si>
  <si>
    <t>Manager, Provincial Data Management</t>
  </si>
  <si>
    <t>TikTok Live Ecosystem Data Analyst / Sr Data Analyst, LIVE - USDS</t>
  </si>
  <si>
    <t>Influential Commerce</t>
  </si>
  <si>
    <t>['sql', 'python', 'vba', 'tableau', 'power bi']</t>
  </si>
  <si>
    <t>Data Engineer (Python) - Territory Innovation</t>
  </si>
  <si>
    <t>['python', 'sql', 'html', 'aws', 'pandas', 'django', 'flask', 'fastapi']</t>
  </si>
  <si>
    <t>Belmar, NJ</t>
  </si>
  <si>
    <t>Data Analyst, Go Live</t>
  </si>
  <si>
    <t>['sql', 'r', 'python', 'go']</t>
  </si>
  <si>
    <t>Sr. Data Engineer - Local to TX Only</t>
  </si>
  <si>
    <t>['go', 'databricks', 'aws', 'pytorch', 'tensorflow']</t>
  </si>
  <si>
    <t>Evoke Consulting, LLC</t>
  </si>
  <si>
    <t>['r', 'python', 'scala', 'tableau', 'power bi']</t>
  </si>
  <si>
    <t>['sql', 'python', 'excel', 'tableau', 'word', 'powerpoint', 'outlook']</t>
  </si>
  <si>
    <t>['python', 'r', 'numpy', 'pandas', 'seaborn']</t>
  </si>
  <si>
    <t>BigData DevOps Engineer</t>
  </si>
  <si>
    <t>['shell', 'aws', 'azure', 'vmware', 'hadoop', 'spark', 'kafka', 'linux', 'redhat', 'yarn', 'ansible', 'puppet', 'chef', 'terraform']</t>
  </si>
  <si>
    <t>Remis America</t>
  </si>
  <si>
    <t>['sql', 'vba', 'windows', 'outlook', 'ssis', 'ssrs', 'ms access', 'word', 'excel', 'powerpoint']</t>
  </si>
  <si>
    <t>NYC ADMIN TRIALS AND HEARINGS</t>
  </si>
  <si>
    <t>Raiffeisen Bank Ukraine</t>
  </si>
  <si>
    <t>['python', 'aws', 'azure', 'react', 'kafka', 'pyspark', 'spark', 'airflow', 'flow']</t>
  </si>
  <si>
    <t>Senior Computer Vision Tools Engineer</t>
  </si>
  <si>
    <t>['python', 'c#', 'c++', 'sql', 'graphql', 'unity', 'unreal']</t>
  </si>
  <si>
    <t>['sql', 'sas', 'sas', 'sql server', 'db2', 'oracle', 'azure', 'databricks', 'unix', 'power bi']</t>
  </si>
  <si>
    <t>REMOTE Director of Data Analytics</t>
  </si>
  <si>
    <t>A-Line Staffing Solutions</t>
  </si>
  <si>
    <t>['go', 'nosql', 'python', 'java', 'scala', 'sql', 'databricks', 'aws', 'hadoop', 'spark']</t>
  </si>
  <si>
    <t>Fall River, MA</t>
  </si>
  <si>
    <t>Catholic Social Services of Fall River, Inc.</t>
  </si>
  <si>
    <t>['python', 'css', 'powerpoint', 'excel', 'word', 'tableau']</t>
  </si>
  <si>
    <t>Purpose Financial</t>
  </si>
  <si>
    <t>['sql', 'nosql', 'python', 'go', 'snowflake', 'aws']</t>
  </si>
  <si>
    <t>Integration/Interface Analyst</t>
  </si>
  <si>
    <t>Tech Soft Inc</t>
  </si>
  <si>
    <t>['sql', 'oracle', 'sap']</t>
  </si>
  <si>
    <t>Senior Analyst , Product Revenue (Data Analyst / Analytics)</t>
  </si>
  <si>
    <t>Data Manager- Digitalization, Trading &amp; Origination (m/f/d)</t>
  </si>
  <si>
    <t>Python/Azure/SSIS Data Engineer</t>
  </si>
  <si>
    <t>Edison, NJ</t>
  </si>
  <si>
    <t>Momentum Resource Solutions</t>
  </si>
  <si>
    <t>['python', 'sql', 'azure', 'databricks', 'snowflake', 'django', 'flask', 'ssis']</t>
  </si>
  <si>
    <t>['sql', 'ssis', 'ssrs', 'excel', 'tableau']</t>
  </si>
  <si>
    <t>['sql', 'power bi', 'excel', 'dax', 'ssis']</t>
  </si>
  <si>
    <t>TickPick</t>
  </si>
  <si>
    <t>['python', 'sql', 'snowflake', 'azure', 'aws', 'gcp', 'spark', 'pandas', 'pyspark', 'airflow', 'kafka', 'selenium', 'looker', 'tableau']</t>
  </si>
  <si>
    <t>O3 Technology Solutions</t>
  </si>
  <si>
    <t>['sql', 'nosql', 'python', 'redshift', 'spark', 'kafka', 'airflow', 'terraform', 'docker', 'kubernetes']</t>
  </si>
  <si>
    <t>Data Analyst (Tableau)</t>
  </si>
  <si>
    <t>Customer Value Partners</t>
  </si>
  <si>
    <t>['python', 'plotly', 'tableau', 'excel', 'power bi']</t>
  </si>
  <si>
    <t>Staff Machine Learning Scientist</t>
  </si>
  <si>
    <t>Senior AI &amp; Data Engineer (Python &amp; PowerBI)</t>
  </si>
  <si>
    <t>['python', 'sql', 'azure', 'gcp', 'aws', 'databricks', 'airflow', 'dax', 'github']</t>
  </si>
  <si>
    <t>Gentis Solutions</t>
  </si>
  <si>
    <t>['python', 'sql', 'nosql', 'azure', 'databricks', 'spark', 'kafka', 'power bi', 'dax']</t>
  </si>
  <si>
    <t>Senior GCP Data Engineer (GKE, Cloud Spanner, Launch Darkly...</t>
  </si>
  <si>
    <t>Pyramid Consulting, Inc</t>
  </si>
  <si>
    <t>['c#', 'mongodb', 'mongodb', 'gcp', 'azure', 'github', 'kubernetes', 'docker']</t>
  </si>
  <si>
    <t>['sql', 'python', 'spark', 'tensorflow', 'pytorch', 'git']</t>
  </si>
  <si>
    <t>Jason Pharmaceuticals, Inc.</t>
  </si>
  <si>
    <t>['python', 'r', 'shell', 'sql', 'sql server', 'mysql', 'aws', 'redshift', 'oracle', 'scikit-learn', 'pandas', 'numpy', 'pyspark', 'jupyter', 'spark', 'hadoop', 'tableau', 'yarn']</t>
  </si>
  <si>
    <t>Data Engineer-Tech FT</t>
  </si>
  <si>
    <t>Senior Data DevOps</t>
  </si>
  <si>
    <t>['sql', 'powershell', 'sql server', 'aws', 'vmware', 'azure']</t>
  </si>
  <si>
    <t>Sr. Applications Engineer - ML/AI for Autonomous Driving Technology</t>
  </si>
  <si>
    <t>Recogni</t>
  </si>
  <si>
    <t>['python', 'c++', 'pytorch']</t>
  </si>
  <si>
    <t>DOES: Data Scientist (LMI)</t>
  </si>
  <si>
    <t>Dept of Employment Services</t>
  </si>
  <si>
    <t>['r', 'python', 'sql', 'nosql', 'javascript', 'css', 'oracle', 'plotly', 'matplotlib', 'tableau', 'microstrategy', 'word']</t>
  </si>
  <si>
    <t>Lead Machine Learning Engineer, Risk Data Mining</t>
  </si>
  <si>
    <t>['hadoop', 'spark', 'linux']</t>
  </si>
  <si>
    <t>AI Architect - Palm Beach, FL (On-site)</t>
  </si>
  <si>
    <t>Palm Beach, FL</t>
  </si>
  <si>
    <t>Data Science Vice President</t>
  </si>
  <si>
    <t>Data Science Advisor</t>
  </si>
  <si>
    <t>Bratislava, Slovakia</t>
  </si>
  <si>
    <t>['python', 'julia', 'r', 'sql', 'scikit-learn', 'pandas', 'numpy', 'plotly']</t>
  </si>
  <si>
    <t>['python', 'sql', 'nosql', 'aws', 'kafka', 'django', 'flask', 'kubernetes']</t>
  </si>
  <si>
    <t>Senior Data Engineer- US Citizens</t>
  </si>
  <si>
    <t>['sql', 'python', 'postgresql', 'oracle', 'aws', 'databricks', 'azure', 'spark', 'pyspark', 'tableau']</t>
  </si>
  <si>
    <t>Carta Healthcare</t>
  </si>
  <si>
    <t>Senior Data Scientist (NLP)</t>
  </si>
  <si>
    <t>['python', 'no-sql', 'mongodb', 'mongodb', 'dynamodb', 'cassandra', 'elasticsearch', 'aws', 'redshift', 'bigquery', 'databricks', 'pandas', 'numpy', 'pytorch', 'tensorflow', 'mxnet', 'spark', 'hadoop']</t>
  </si>
  <si>
    <t>MilliporeSigma</t>
  </si>
  <si>
    <t>['python', 'nosql', 'html', 'css', 'javascript', 'java', 'c#', 'elasticsearch', 'react', 'jquery']</t>
  </si>
  <si>
    <t>Remote AWS Data Engineer</t>
  </si>
  <si>
    <t>['go', 'python', 'aws', 'azure', 'spark', 'kafka', 'jenkins', 'docker']</t>
  </si>
  <si>
    <t>Helix Tech IT Solutions</t>
  </si>
  <si>
    <t>['sas', 'sas', 'sql', 'visio', 'excel', 'spss']</t>
  </si>
  <si>
    <t>Data Analytics and Metrics Reporting Process AVP</t>
  </si>
  <si>
    <t>['vba', 'python', 'sql', 'word', 'powerpoint', 'excel', 'tableau']</t>
  </si>
  <si>
    <t>Applied Data Scientist</t>
  </si>
  <si>
    <t>Webstaurant Store</t>
  </si>
  <si>
    <t>['python', 'sql', 'tensorflow']</t>
  </si>
  <si>
    <t>Fusion Business Solutions (P) Limited</t>
  </si>
  <si>
    <t>Software Engineer - AI / MLOps</t>
  </si>
  <si>
    <t>['python', 'linux', 'docker', 'kubernetes', 'github', 'git', 'gitlab']</t>
  </si>
  <si>
    <t>Senior Full-stack, Frontend &amp; Backend Data Engineer (Part-time)</t>
  </si>
  <si>
    <t>Part-time and Contractor</t>
  </si>
  <si>
    <t>We Are Distributed</t>
  </si>
  <si>
    <t>['javascript', 'express']</t>
  </si>
  <si>
    <t>Sr Applied Research Scientist</t>
  </si>
  <si>
    <t>['sql', 'bigquery', 'looker', 'tableau', 'github']</t>
  </si>
  <si>
    <t>Prime Therapeutics</t>
  </si>
  <si>
    <t>['java', 'python', 'javascript', 'linux']</t>
  </si>
  <si>
    <t>Data Analyst, Power BI Dashboards Experience Required - M</t>
  </si>
  <si>
    <t>Next Step Systems</t>
  </si>
  <si>
    <t>['python', 'sql', 'power bi', 'dax', 'excel']</t>
  </si>
  <si>
    <t>['sql', 'python', 'oracle', 'tableau']</t>
  </si>
  <si>
    <t>Project Manager - Data Science</t>
  </si>
  <si>
    <t>Endeavor Operating Company, LLC</t>
  </si>
  <si>
    <t>['sql', 'r', 'python', 'scala', 'gcp', 'aws', 'azure', 'snowflake', 'plotly', 'tableau', 'looker', 'power bi']</t>
  </si>
  <si>
    <t>['python', 'sql', 'java', 'scala', 'shell', 'aws', 'snowflake', 'oracle', 'spark', 'pyspark', 'hadoop']</t>
  </si>
  <si>
    <t>Data Engineer -- Fulltime / Permanent</t>
  </si>
  <si>
    <t>Ampcus Inc</t>
  </si>
  <si>
    <t>['sql', 'nosql', 'mongodb', 'mongodb', 'aws', 'databricks', 'redshift', 'snowflake', 'spark', 'airflow', 'kafka', 'unix', 'splunk', 'git', 'bitbucket', 'jenkins']</t>
  </si>
  <si>
    <t>Senior Application Consultant- Azure Data Engineer</t>
  </si>
  <si>
    <t>['sql', 'javascript', 'java', 'swift', 'sql server', 'oracle', 'azure', 'express', 'linux', 'power bi', 'git', 'github', 'confluence', 'jira', 'wire']</t>
  </si>
  <si>
    <t>Senior AI Platform Engineer</t>
  </si>
  <si>
    <t>Nvidia</t>
  </si>
  <si>
    <t>Data Engineer (All Levels)</t>
  </si>
  <si>
    <t>['python', 'sql', 'java', 'mongodb', 'mongodb', 'javascript', 'postgresql', 'mysql', 'oracle', 'aws', 'gcp', 'azure', 'hadoop', 'spark', 'docker', 'kubernetes', 'git']</t>
  </si>
  <si>
    <t>Engineering Manager, Machine Learning</t>
  </si>
  <si>
    <t>sennder</t>
  </si>
  <si>
    <t>['go', 'python', 'aws', 'jupyter', 'kafka', 'flask', 'git', 'terraform', 'docker', 'jira']</t>
  </si>
  <si>
    <t>['html', 'css', 'javascript', 'typescript', 'gcp', 'aws']</t>
  </si>
  <si>
    <t>Hill Search</t>
  </si>
  <si>
    <t>['python', 'sql', 'databricks', 'azure', 'docker', 'terraform']</t>
  </si>
  <si>
    <t>Senior Data Engineer (US Citizens)</t>
  </si>
  <si>
    <t>starryai</t>
  </si>
  <si>
    <t>['html', 'css']</t>
  </si>
  <si>
    <t>WITHIN</t>
  </si>
  <si>
    <t>['python', 'java', 'c++', 'aws', 'azure', 'tensorflow', 'keras', 'pytorch']</t>
  </si>
  <si>
    <t>Data Engineer (AUS)</t>
  </si>
  <si>
    <t>Cadmus</t>
  </si>
  <si>
    <t>['typescript', 'rust', 'elixir', 'haskell', 'sql', 'aws', 'redshift', 'react']</t>
  </si>
  <si>
    <t>Data Engineer - Active Secret Clearance - HYBRID</t>
  </si>
  <si>
    <t>['crystal']</t>
  </si>
  <si>
    <t>['azure', 'databricks', 'jupyter', 'git']</t>
  </si>
  <si>
    <t>['python', 'r', 'pandas', 'numpy', 'scikit-learn', 'tensorflow']</t>
  </si>
  <si>
    <t>Junior HR Data Analyst</t>
  </si>
  <si>
    <t>AI/ML - Senior Data Science Manager, AI/ML Data</t>
  </si>
  <si>
    <t>nitruc</t>
  </si>
  <si>
    <t>['python', 'scala', 'r', 'sql', 'numpy', 'pandas', 'seaborn', 'matplotlib', 'scikit-learn', 'hadoop', 'spark']</t>
  </si>
  <si>
    <t>['python', 'sql', 'aws', 'azure', 'gcp', 'pytorch', 'tensorflow', 'hugging face', 'zoom']</t>
  </si>
  <si>
    <t>Alium</t>
  </si>
  <si>
    <t>Senior Business Data Engineer</t>
  </si>
  <si>
    <t>['java', 'python', 'sql', 'javascript', 'azure', 'snowflake', 'graphql', 'spring', 'spark', 'kafka', 'hadoop', 'node', 'tableau', 'alteryx', 'jira']</t>
  </si>
  <si>
    <t>['shell', 'r', 'python', 'java', 'aws', 'oracle', 'spark', 'pyspark']</t>
  </si>
  <si>
    <t>BlueRock</t>
  </si>
  <si>
    <t>['python', 'scala', 'sql', 'postgresql', 'azure', 'databricks', 'spark', 'git', 'docker']</t>
  </si>
  <si>
    <t>Warrensburg, MO</t>
  </si>
  <si>
    <t>['sql', 'nosql', 't-sql', 'python', 'sql server', 'azure', 'databricks', 'power bi', 'ssis', 'ssrs']</t>
  </si>
  <si>
    <t>Senior Data Scientist, Square for Restaurants (Remote)</t>
  </si>
  <si>
    <t>Instructor - Data Analytics Program</t>
  </si>
  <si>
    <t>SAIT</t>
  </si>
  <si>
    <t>Lead Data Analyst - Flushing - Population Health</t>
  </si>
  <si>
    <t>Charles B. Wang Community Health Center</t>
  </si>
  <si>
    <t>['sql', 'r', 'sas', 'sas', 'excel', 'tableau', 'spss']</t>
  </si>
  <si>
    <t>['sql', 'snowflake', 'looker', 'flow']</t>
  </si>
  <si>
    <t>ETL Python Automation Tester</t>
  </si>
  <si>
    <t>1st-Recruit LLC</t>
  </si>
  <si>
    <t>Injury and Suicide Biostatistician/ Data Analyst</t>
  </si>
  <si>
    <t>Georgia Department of Public Health</t>
  </si>
  <si>
    <t>Senior Staff Data Scientist, Translational Data Science, Epidemiology</t>
  </si>
  <si>
    <t>['python', 'sql', 'databricks', 'aws']</t>
  </si>
  <si>
    <t>Data Management Analyst- Remote</t>
  </si>
  <si>
    <t>Stafford Consulting Company, Inc.</t>
  </si>
  <si>
    <t>['powerpoint', 'microsoft teams']</t>
  </si>
  <si>
    <t>['sql', 'sql server', 'oracle', 'sap']</t>
  </si>
  <si>
    <t>Data Scientist - Expert</t>
  </si>
  <si>
    <t>Pacific Gas and Electric Company</t>
  </si>
  <si>
    <t>['c', 'python', 'sql', 'aws', 'cordova', 'pyspark', 'github']</t>
  </si>
  <si>
    <t>sweetgreen</t>
  </si>
  <si>
    <t>['python', 'sql', 'snowflake', 'pandas', 'scikit-learn', 'pytorch', 'git']</t>
  </si>
  <si>
    <t>Senior Data Engineer (294)</t>
  </si>
  <si>
    <t>['sql', 'sql server', 'snowflake', 'azure', 'alteryx', 'power bi', 'tableau', 'looker']</t>
  </si>
  <si>
    <t>Solutions Architect  - Enterprise (Big Data/AI)</t>
  </si>
  <si>
    <t>['python', 'r', 'java', 'cassandra', 'databricks', 'aws', 'azure', 'spark', 'hadoop', 'excel', 'unify']</t>
  </si>
  <si>
    <t>['python', 'sql', 'aws', 'scikit-learn', 'numpy', 'pandas', 'airflow']</t>
  </si>
  <si>
    <t>Engineer - DocData Management</t>
  </si>
  <si>
    <t>['sql', 'shell', 'oracle', 'sharepoint']</t>
  </si>
  <si>
    <t>Senior Data Scientist - Visa Consulting &amp; Analytics</t>
  </si>
  <si>
    <t>Santo Domingo, Dominican Republic</t>
  </si>
  <si>
    <t>Dominican Republic</t>
  </si>
  <si>
    <t>['python', 'sas', 'sas', 'sql', 'r', 'hadoop', 'spark', 'pandas', 'numpy', 'scikit-learn', 'tableau']</t>
  </si>
  <si>
    <t>Data Scientist (Insurance)</t>
  </si>
  <si>
    <t>['sas', 'sas', 'r', 'python', 'excel', 'word', 'powerpoint']</t>
  </si>
  <si>
    <t>Torch Dental</t>
  </si>
  <si>
    <t>['python', 'redshift', 'looker', 'tableau', 'power bi']</t>
  </si>
  <si>
    <t>Data Analyst/Project Manager</t>
  </si>
  <si>
    <t>Lifescale Analytics</t>
  </si>
  <si>
    <t>['python', 'r', 'vba', 'sql', 'sas', 'sas', 'tableau', 'power bi', 'qlik']</t>
  </si>
  <si>
    <t>100% Remote Data Engineer</t>
  </si>
  <si>
    <t>Technology Innovation &amp; Analytics Data Analyst</t>
  </si>
  <si>
    <t>Aon</t>
  </si>
  <si>
    <t>['python', 'vba', 'power bi', 'tableau', 'excel', 'outlook', 'word', 'sharepoint', 'flow']</t>
  </si>
  <si>
    <t>Engineer, Data Management Engineering</t>
  </si>
  <si>
    <t>Data Engineer II, Analytics</t>
  </si>
  <si>
    <t>Vimeo, Inc.</t>
  </si>
  <si>
    <t>['sql', 'python', 'snowflake', 'airflow', 'looker', 'git', 'github']</t>
  </si>
  <si>
    <t>Virtual Data Analyst</t>
  </si>
  <si>
    <t>Serv Staffing Inc.</t>
  </si>
  <si>
    <t>['python', 'r', 'aws', 'gcp', 'azure', 'snowflake', 'redshift']</t>
  </si>
  <si>
    <t>eCommerce Data Analyst</t>
  </si>
  <si>
    <t>Data Scientist FSR</t>
  </si>
  <si>
    <t>Quiet Professionals LLC</t>
  </si>
  <si>
    <t>['python',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t>
  </si>
  <si>
    <t>['sql', 'python', 'pyspark']</t>
  </si>
  <si>
    <t>E-commerce Data Analyst</t>
  </si>
  <si>
    <t>Jumpvine</t>
  </si>
  <si>
    <t>Robotics Engineer</t>
  </si>
  <si>
    <t>Gravis Robotics</t>
  </si>
  <si>
    <t>['c++', 'python', 'linux', 'docker']</t>
  </si>
  <si>
    <t>Domino Technologies</t>
  </si>
  <si>
    <t>['sas', 'sas', 'tableau', 'excel', 'powerpoint', 'word', 'flow']</t>
  </si>
  <si>
    <t>LCS</t>
  </si>
  <si>
    <t>['sql', 'python', 'c', 'aws', 'azure', 'gcp']</t>
  </si>
  <si>
    <t>Principal Engineer, Data Productivity</t>
  </si>
  <si>
    <t>['java', 'kotlin', 'scala', 'c#', 'databricks', 'aws', 'spark', 'atlassian']</t>
  </si>
  <si>
    <t>Data Loss Prevention Operations Analyst</t>
  </si>
  <si>
    <t>['python', 'r', 'sql', 'nosql', 'pandas', 'numpy', 'matplotlib', 'scikit-learn', 'hadoop', 'spark']</t>
  </si>
  <si>
    <t>Security Engineer - Trust &amp; Safety</t>
  </si>
  <si>
    <t>Paris, France   (+2 others)</t>
  </si>
  <si>
    <t>['python', 'go', 'javascript']</t>
  </si>
  <si>
    <t>Data Analyst #13</t>
  </si>
  <si>
    <t>Far Rockaway, NY</t>
  </si>
  <si>
    <t>St. John's Episcopal Hospital</t>
  </si>
  <si>
    <t>['excel', 'word', 'outlook', 'powerpoint', 'visio']</t>
  </si>
  <si>
    <t>Azure Open AI Engineer</t>
  </si>
  <si>
    <t>['python', 'aws', 'oracle', 'snowflake', 'azure']</t>
  </si>
  <si>
    <t>Marketing Data Analytics Specialist</t>
  </si>
  <si>
    <t>ACA Group</t>
  </si>
  <si>
    <t>['sql', 'python', 'r', 'sas', 'sas', 'matplotlib', 'seaborn', 'hadoop', 'spark', 'gdpr', 'tableau', 'power bi']</t>
  </si>
  <si>
    <t>Data Analyst - TikTok Ads - USDS</t>
  </si>
  <si>
    <t>RPS 205</t>
  </si>
  <si>
    <t>['sql', 'python', 'java', 'scala', 'aws', 'azure', 'gcp', 'cognos']</t>
  </si>
  <si>
    <t>Senior Data Analyst, Expense (Peninsula, CA)</t>
  </si>
  <si>
    <t>['sql', 'python', 'cassandra', 'snowflake', 'databricks', 'azure', 'pyspark', 'spark', 'kafka', 'tableau']</t>
  </si>
  <si>
    <t>['python', 'r', 'aws', 'redshift', 'spark']</t>
  </si>
  <si>
    <t>Business/Data Analyst- C12 AVP Tampa, FL or Irving, TX Hybrid</t>
  </si>
  <si>
    <t>Resources For Human Development, Inc.</t>
  </si>
  <si>
    <t>['r', 'python', 'sql', 'spss', 'excel']</t>
  </si>
  <si>
    <t>(Senior) Data Analyst (m/w/d)</t>
  </si>
  <si>
    <t>Rostock, Germany</t>
  </si>
  <si>
    <t>BI Developer II - Tableau and Looker (India)</t>
  </si>
  <si>
    <t>['sql', 'snowflake', 'tableau', 'looker', 'git', 'github']</t>
  </si>
  <si>
    <t>['sql', 'python', 'bigquery', 'aws', 'gcp', 'airflow', 'spark', 'looker']</t>
  </si>
  <si>
    <t>Consulting - Data Engineer</t>
  </si>
  <si>
    <t>['sql', 'nosql', 'mongo', 'java', 'python', 'shell', 'perl', 'sql server', 'cassandra', 'spark', 'kafka', 'hadoop', 'unix']</t>
  </si>
  <si>
    <t>Senior Big Data Engineer (REMOTE OPPORTUNITY)</t>
  </si>
  <si>
    <t>REGIONS BANK</t>
  </si>
  <si>
    <t>['sql', 'python', 'c#', 'java', 'sql server', 'pyspark', 'hadoop', 'flask', 'ssis', 'ssrs', 'splunk', 'power bi', 'github', 'docker', 'kubernetes']</t>
  </si>
  <si>
    <t>SQL Developer/Data Engineer</t>
  </si>
  <si>
    <t>Cook Systems</t>
  </si>
  <si>
    <t>['sql', 't-sql', 'sql server', 'elasticsearch', 'mysql', 'postgresql', 'oracle', 'kafka', 'gitlab']</t>
  </si>
  <si>
    <t>MSBI Developer</t>
  </si>
  <si>
    <t>Data Engineering -SQL</t>
  </si>
  <si>
    <t>Senior Machine Learning/ AI Engineer (f/m/d) Stuttgart</t>
  </si>
  <si>
    <t>Built for Zero Community Data Manager</t>
  </si>
  <si>
    <t>New Mexico Coalition to End Homelessness</t>
  </si>
  <si>
    <t>Data Scientist- TikTok Ads, Brand Innovation</t>
  </si>
  <si>
    <t>['sql', 'python', 'r', 'spark']</t>
  </si>
  <si>
    <t>Senior Analyst, Data &amp; Analysis</t>
  </si>
  <si>
    <t>['sql', 'python', 'r', 'excel', 'looker', 'tableau', 'power bi', 'powerpoint']</t>
  </si>
  <si>
    <t>Senior, Data Analyst - Growth &amp; Marketing (Coupang Play)</t>
  </si>
  <si>
    <t>['python', 'sql', 'redshift', 'azure', 'gcp', 'aws', 'numpy', 'spark', 'hadoop', 'tensorflow', 'keras']</t>
  </si>
  <si>
    <t>Staff Data Scientist, Ads Market Design</t>
  </si>
  <si>
    <t>Applied Scientist, Search Graph Mining</t>
  </si>
  <si>
    <t>Sr. Data Scientist - Marketing</t>
  </si>
  <si>
    <t>Prudential Financial</t>
  </si>
  <si>
    <t>['python', 'r', 'sql', 'spark', 'excel', 'word', 'powerpoint']</t>
  </si>
  <si>
    <t>Director of Biostatistics</t>
  </si>
  <si>
    <t>SHS DATA ANALYST</t>
  </si>
  <si>
    <t>['sql', 'tableau', 'atlassian']</t>
  </si>
  <si>
    <t>Data Analyst - Partially Remote</t>
  </si>
  <si>
    <t>Lititz, PA</t>
  </si>
  <si>
    <t>Clark National Accounts</t>
  </si>
  <si>
    <t>['sql', 'r', 'python', 'power bi', 'excel', 'tableau']</t>
  </si>
  <si>
    <t>Halvik</t>
  </si>
  <si>
    <t>CoinFlip</t>
  </si>
  <si>
    <t>['python', 'r', 'sql', 'aws', 'redshift', 'gcp', 'pandas', 'tensorflow', 'pytorch', 'express', 'excel', 'gitlab']</t>
  </si>
  <si>
    <t>Data Engineer - Officer - Irving - Hybrid (HM)</t>
  </si>
  <si>
    <t>Production Data Engineer</t>
  </si>
  <si>
    <t>['sql', 'sas', 'sas', 'windows', 'git']</t>
  </si>
  <si>
    <t>[EMC] AI Engineer</t>
  </si>
  <si>
    <t>['java', 'linux', 'sap']</t>
  </si>
  <si>
    <t>Sr. Financial Business Intelligence Analyst</t>
  </si>
  <si>
    <t>['sql', 'excel', 'tableau', 'power bi', 'ssrs', 'powerpoint']</t>
  </si>
  <si>
    <t>['python', 'sql', 'nosql', 'mongo', 'aws', 'tableau', 'looker', 'git']</t>
  </si>
  <si>
    <t>Sales and Data Analyst</t>
  </si>
  <si>
    <t>Dixon, IL</t>
  </si>
  <si>
    <t>Lee Ogle Transportation System</t>
  </si>
  <si>
    <t>Product Data Analyst -  F/H</t>
  </si>
  <si>
    <t>Network Data Analyst</t>
  </si>
  <si>
    <t>Synergis</t>
  </si>
  <si>
    <t>['outlook', 'word', 'excel', 'powerpoint', 'sharepoint', 'power bi']</t>
  </si>
  <si>
    <t>Senior Data Analyst, Marketing &amp; Enrollment - Hybrid</t>
  </si>
  <si>
    <t>Adtalem Global Education Inc</t>
  </si>
  <si>
    <t>Platform Engineer, ML platform</t>
  </si>
  <si>
    <t>Wayve</t>
  </si>
  <si>
    <t>['python', 'golang', 'rust', 'chef']</t>
  </si>
  <si>
    <t>PreMaster Programm - Data Science/Big Data</t>
  </si>
  <si>
    <t>Senior Data Science</t>
  </si>
  <si>
    <t>Cortracker.INC</t>
  </si>
  <si>
    <t>['sql', 'python', 'sql server', 'cassandra', 'databricks', 'azure', 'oracle', 'snowflake', 'bigquery', 'kafka', 'hadoop', 'pyspark', 'github', 'flow', 'confluence', 'jira']</t>
  </si>
  <si>
    <t>Corporate Audit, AVP – Full Stack Data Scientist</t>
  </si>
  <si>
    <t>['sql', 'aws', 'databricks', 'azure', 'snowflake', 'tableau']</t>
  </si>
  <si>
    <t>Global Trading Firm: Data Engineer</t>
  </si>
  <si>
    <t>['sql', 'mongodb', 'mongodb', 'r', 'scala', 'nosql', 'azure', 'pyspark']</t>
  </si>
  <si>
    <t>FPC of Savannah</t>
  </si>
  <si>
    <t>['sql', 'nosql', 'java', 'c++', 'python', 'r', 'cassandra', 'aws', 'snowflake', 'keras', 'scikit-learn']</t>
  </si>
  <si>
    <t>[Job-11685] Senior Data Scientist, Brazil</t>
  </si>
  <si>
    <t>BI Data Analyst/Architect</t>
  </si>
  <si>
    <t>Nottingham, MD</t>
  </si>
  <si>
    <t>['sql', 'python', 'snowflake', 'tableau', 'power bi', 'word', 'excel', 'outlook', 'visio', 'powerpoint']</t>
  </si>
  <si>
    <t>100% Remote Software/Data Engineer</t>
  </si>
  <si>
    <t>['jupyter']</t>
  </si>
  <si>
    <t>['go', 'python', 'r', 'sql', 'oracle', 'spark', 'hadoop', 'tableau', 'github']</t>
  </si>
  <si>
    <t>['python', 'sql', 'aws', 'gcp', 'azure', 'airflow']</t>
  </si>
  <si>
    <t>Manager of Research Informatics and Data Science</t>
  </si>
  <si>
    <t>Children's Hospital Colorado</t>
  </si>
  <si>
    <t>Data scientist en données cliniques – 80% à 100%</t>
  </si>
  <si>
    <t>Hôpitaux Universitaires de Genève</t>
  </si>
  <si>
    <t>['c', 'vue']</t>
  </si>
  <si>
    <t>Senior Data Engineer with strong Snowflake experience</t>
  </si>
  <si>
    <t>PROFESSIONAL STAFFING SERVICES GROUP INC</t>
  </si>
  <si>
    <t>['python', 'sql', 'r', 'snowflake', 'tableau', 'git']</t>
  </si>
  <si>
    <t>Principal Data Engineer (UK Wide)</t>
  </si>
  <si>
    <t>Intuita Consulting Ltd</t>
  </si>
  <si>
    <t>['sql', 'shell', 'python', 'perl', 'snowflake', 'aws', 'slack']</t>
  </si>
  <si>
    <t>Senior Data Engineer (Rust)</t>
  </si>
  <si>
    <t>['rust', 'mongodb', 'mongodb', 'sql', 'excel']</t>
  </si>
  <si>
    <t>Data Scientist (2,3,4)</t>
  </si>
  <si>
    <t>['c#', 'c++', 'python', 'windows']</t>
  </si>
  <si>
    <t>Business Strategy Analyst Senior (Hybrid)</t>
  </si>
  <si>
    <t>['r', 'python', 'sas', 'sas', 'sql', 'phoenix', 'excel', 'tableau']</t>
  </si>
  <si>
    <t>Principal Engineer - Data Integrations</t>
  </si>
  <si>
    <t>Clari</t>
  </si>
  <si>
    <t>['java', 'sql', 'nosql', 'mongodb', 'mongodb', 'aws', 'zoom']</t>
  </si>
  <si>
    <t>Senior Developer (Analytics Engineer)</t>
  </si>
  <si>
    <t>['python', 'r', 'javascript', 'go', 'sql', 'power bi', 'tableau', 'excel']</t>
  </si>
  <si>
    <t>Winnow</t>
  </si>
  <si>
    <t>['sql', 'python', 'postgresql', 'pandas']</t>
  </si>
  <si>
    <t>['python', 'databricks', 'azure', 'pyspark', 'scikit-learn', 'pytorch', 'tensorflow', 'keras']</t>
  </si>
  <si>
    <t>Data Scientist - AppleCare Business Insights</t>
  </si>
  <si>
    <t>['excel', 'powerpoint', 'power bi']</t>
  </si>
  <si>
    <t>Data Scientist - REMOTE- US CITIZEN</t>
  </si>
  <si>
    <t>Vista Global Solutions, LLC</t>
  </si>
  <si>
    <t>['sql', 'python', 'r', 'aws', 'redshift', 'tableau', 'qlik', 'excel']</t>
  </si>
  <si>
    <t>Data Scientist – Entry Level 2024</t>
  </si>
  <si>
    <t>['sas', 'sas', 'assembly', 'go', 'sql', 'python', 'r', 'excel', 'tableau', 'sap', 'spss']</t>
  </si>
  <si>
    <t>Steadfast international services,LLC</t>
  </si>
  <si>
    <t>EPMintegrators</t>
  </si>
  <si>
    <t>['python', 'java', 'sas', 'sas', 'postgresql', 'aws', 'oracle', 'aurora', 'redshift', 'pyspark', 'spring', 'angular', 'bitbucket']</t>
  </si>
  <si>
    <t>Data Scientist in Mobility</t>
  </si>
  <si>
    <t>['python', 'sql', 'bash', 'aws', 'azure', 'kafka', 'docker', 'github']</t>
  </si>
  <si>
    <t>Mobility Data Management Analyst</t>
  </si>
  <si>
    <t>AtlasIED</t>
  </si>
  <si>
    <t>['python', 'tensorflow', 'pytorch', 'keras', 'word', 'excel', 'powerpoint', 'outlook']</t>
  </si>
  <si>
    <t>['c#', 'python', 'sql', 'aws', 'react', 'spark', 'unity', 'docker']</t>
  </si>
  <si>
    <t>['python', 'vba', 'sql', 'cassandra', 'hadoop', 'spark', 'excel', 'tableau']</t>
  </si>
  <si>
    <t>Associate Clinical Data Manager</t>
  </si>
  <si>
    <t>Statistics &amp; Data Corporation (SDC)</t>
  </si>
  <si>
    <t>Business System Analyst</t>
  </si>
  <si>
    <t>['windows', 'excel', 'powerpoint', 'word', 'sharepoint']</t>
  </si>
  <si>
    <t>Business Analyst with MDM</t>
  </si>
  <si>
    <t>CPG Data Analyst</t>
  </si>
  <si>
    <t>KKCompany</t>
  </si>
  <si>
    <t>['python', 'aws', 'databricks', 'spark', 'pandas', 'numpy', 'gitlab']</t>
  </si>
  <si>
    <t>Data Analyst, Bureau of Application Development and Database...</t>
  </si>
  <si>
    <t>NYC DEPT OF HEALTH/MENTAL HYGIENE</t>
  </si>
  <si>
    <t>Staff Data Scientist, Browse (Discovery)</t>
  </si>
  <si>
    <t>['sql', 'python', 'r', 'pytorch', 'tensorflow', 'scikit-learn']</t>
  </si>
  <si>
    <t>Data Analyst - 6 month's contract</t>
  </si>
  <si>
    <t>Sr. Machine Learning Engineer</t>
  </si>
  <si>
    <t>['python', 'java', 'pytorch', 'tensorflow', 'scikit-learn', 'spark', 'pandas', 'numpy']</t>
  </si>
  <si>
    <t>PGIM Private Capital - Data Analyst - Business Intelligence (Hybrid)</t>
  </si>
  <si>
    <t>['nosql', 'cognos', 'tableau', 'power bi', 'flow']</t>
  </si>
  <si>
    <t>Senior Product Data Analyst</t>
  </si>
  <si>
    <t>MoonPay</t>
  </si>
  <si>
    <t>Business Intelligence Analyst Lead – Property &amp; Casualty Insurance...</t>
  </si>
  <si>
    <t>['nosql', 'sql', 'sas', 'sas', 'snowflake', 'hadoop', 'phoenix', 'tableau']</t>
  </si>
  <si>
    <t>Data Analyst / Software Developer</t>
  </si>
  <si>
    <t>QSE7, LLC</t>
  </si>
  <si>
    <t>['vba', 'sharepoint', 'tableau', 'excel', 'power bi']</t>
  </si>
  <si>
    <t>Senior Hadoop/Big Data Developer to the Backend Application...</t>
  </si>
  <si>
    <t>['sql', 'java', 'scala', 'shell', 'oracle', 'hadoop', 'spark', 'kafka', 'linux', 'yarn', 'git', 'ansible', 'jenkins']</t>
  </si>
  <si>
    <t>Junior Business Analyst</t>
  </si>
  <si>
    <t>Inspirus (a Pluxee company)</t>
  </si>
  <si>
    <t>['python', 'azure', 'ibm cloud', 'jira']</t>
  </si>
  <si>
    <t>Senior Application Developer (Robotics&amp;Artificial intelligence...</t>
  </si>
  <si>
    <t>['java', 'c#', 'javascript', 'sas', 'sas', 'sql', 'bash', 'aws', 'asp.net', 'ansible']</t>
  </si>
  <si>
    <t>Data Analytics- USDS</t>
  </si>
  <si>
    <t>['sql', 'python', 'nosql', 'mongodb', 'mongodb', 'mysql', 'postgresql', 'cassandra', 'pandas', 'hadoop', 'spark', 'kafka', 'express', 'tableau', 'power bi', 'flow']</t>
  </si>
  <si>
    <t>['sql', 'sas', 'sas', 'cognos', 'tableau', 'word', 'excel', 'powerpoint']</t>
  </si>
  <si>
    <t>Data Analytics Associate</t>
  </si>
  <si>
    <t>Whitespace</t>
  </si>
  <si>
    <t>Data Visualization Developer</t>
  </si>
  <si>
    <t>Carbon Tracker</t>
  </si>
  <si>
    <t>['python', 'r', 'sql', 'postgresql']</t>
  </si>
  <si>
    <t>Senior Manager, Data Science Ads Products</t>
  </si>
  <si>
    <t>DAT</t>
  </si>
  <si>
    <t>['python', 'c', 'aws', 'terraform']</t>
  </si>
  <si>
    <t>AWS Data Lake Engineer</t>
  </si>
  <si>
    <t>Executive Search Partners LLC</t>
  </si>
  <si>
    <t>Data Services Data Analyst - (Immediate)</t>
  </si>
  <si>
    <t>IDEA Public Schools</t>
  </si>
  <si>
    <t>Data Scientist - Global Customer Services</t>
  </si>
  <si>
    <t>['python', 'azure', 'excel']</t>
  </si>
  <si>
    <t>Data Analyst - Financial services</t>
  </si>
  <si>
    <t>Newcastle upon Tyne, UK</t>
  </si>
  <si>
    <t>['sql', 'sas', 'sas', 'oracle', 'aws', 'hadoop']</t>
  </si>
  <si>
    <t>['go', 'planner']</t>
  </si>
  <si>
    <t>Data Scientist, Tempus AI Advisors Program</t>
  </si>
  <si>
    <t>['sql', 'r', 'aws', 'bigquery', 'gcp', 'linux', 'docker', 'git', 'github']</t>
  </si>
  <si>
    <t>['python', 'java', 'nosql', 'aws', 'hadoop']</t>
  </si>
  <si>
    <t>['sharepoint', 'word', 'powerpoint', 'excel']</t>
  </si>
  <si>
    <t>Senior Systems Engineer (Machine Learning/ Data Scientist)</t>
  </si>
  <si>
    <t>SQL Developer</t>
  </si>
  <si>
    <t>SmartBrain</t>
  </si>
  <si>
    <t>Data Scientist/Financial Data Analyst</t>
  </si>
  <si>
    <t>['python', 'r', 'c']</t>
  </si>
  <si>
    <t>['nosql', 't-sql', 'azure', 'power bi']</t>
  </si>
  <si>
    <t>Data Analyst - Hybrid/Remote</t>
  </si>
  <si>
    <t>Mission Valley Bank</t>
  </si>
  <si>
    <t>Senior Data Engineer - Industry Team - m/f/d</t>
  </si>
  <si>
    <t>Deezer</t>
  </si>
  <si>
    <t>['java', 'scala', 'python', 'cassandra', 'bigquery', 'gcp', 'spark', 'kubernetes']</t>
  </si>
  <si>
    <t>['excel', 'alteryx', 'tableau', 'powerpoint', 'power bi', 'flow']</t>
  </si>
  <si>
    <t>Budget &amp; Data Analyst</t>
  </si>
  <si>
    <t>Rantoul, IL</t>
  </si>
  <si>
    <t>Village of Rantoul, IL</t>
  </si>
  <si>
    <t>GrayHawk Health</t>
  </si>
  <si>
    <t>['python', 'sas', 'sas', 'sql', 'power bi']</t>
  </si>
  <si>
    <t>Guitar Center</t>
  </si>
  <si>
    <t>['sql', 'redshift', 'oracle', 'aws', 'airflow', 'spark', 'kafka', 'tableau', 'kubernetes']</t>
  </si>
  <si>
    <t>Sr. Big Data Engineer</t>
  </si>
  <si>
    <t>['azure', 'spark', 'hadoop', 'pyspark', 'kafka', 'git']</t>
  </si>
  <si>
    <t>Data Analyst, Violence Prevention Initiatives (VPI), Bureau of...</t>
  </si>
  <si>
    <t>['tableau', 'zoom']</t>
  </si>
  <si>
    <t>Reveal Health Tech</t>
  </si>
  <si>
    <t>System Soft Technologies Corp</t>
  </si>
  <si>
    <t>Operations Research Scientist</t>
  </si>
  <si>
    <t>Coupa Software, Inc.</t>
  </si>
  <si>
    <t>['c#', 'python']</t>
  </si>
  <si>
    <t>['sql', 'r', 'redshift', 'oracle', 'aws', 'airflow', 'tableau', 'power bi', 'kubernetes']</t>
  </si>
  <si>
    <t>Data Scientist, Mid. Job in Virginia My Valley Jobs Today</t>
  </si>
  <si>
    <t>['python', 'r', 'java', 'azure', 'keras', 'mxnet', 'pytorch', 'tensorflow', 'tableau', 'splunk', 'docker']</t>
  </si>
  <si>
    <t>Data Scientist/Architect/Modeler</t>
  </si>
  <si>
    <t>['r', 'python', 'sas', 'sas', 'sql', 'vba', 'pandas', 'numpy', 'excel', 'power bi']</t>
  </si>
  <si>
    <t>VSB Tech Consulting Services</t>
  </si>
  <si>
    <t>['nosql', 'sql', 'sas', 'sas', 'r', 'python', 'vba', 'db2', 'oracle', 'hadoop', 'spss', 'excel', 'tableau', 'microstrategy']</t>
  </si>
  <si>
    <t>['r', 'python', 'sql', 'nosql', 'oracle', 'tableau', 'spss', 'sap']</t>
  </si>
  <si>
    <t>['sql', 'sas', 'sas', 'tableau', 'excel', 'alteryx']</t>
  </si>
  <si>
    <t>Louisiana Primary Care Association</t>
  </si>
  <si>
    <t>Data Analyst, Tenant Protection</t>
  </si>
  <si>
    <t>['oracle', 'excel', 'word', 'powerpoint']</t>
  </si>
  <si>
    <t>OCIO-0021 Expert on Information and Data Management (NS) - TUE 2 May</t>
  </si>
  <si>
    <t>['sharepoint', 'excel', 'word', 'powerpoint']</t>
  </si>
  <si>
    <t>Cleared Data Engineer (All Levels)</t>
  </si>
  <si>
    <t>['python', 'sql', 'java', 'mongodb', 'mongodb', 'javascript', 'postgresql', 'mysql', 'oracle', 'hadoop', 'spark', 'docker', 'kubernetes', 'git']</t>
  </si>
  <si>
    <t>Sr. Rust Data Engineer</t>
  </si>
  <si>
    <t>['python', 'java', 'sql', 'no-sql', 'spark']</t>
  </si>
  <si>
    <t>Data Analyst (Hybrid - Remote/1-2 days office)/DC Metro</t>
  </si>
  <si>
    <t>Peopletek</t>
  </si>
  <si>
    <t>Investigations Data Analyst, Influence Operations - USDS</t>
  </si>
  <si>
    <t>US Postal Service</t>
  </si>
  <si>
    <t>['sas', 'sas', 'sql', 'vba', 'spss']</t>
  </si>
  <si>
    <t>Data Analyst. Job in Tampa NBC4i Jobs</t>
  </si>
  <si>
    <t>['nosql', 'sql', 'azure', 'databricks', 'sap']</t>
  </si>
  <si>
    <t>Lead Data Engineer (On-site)</t>
  </si>
  <si>
    <t>['python', 'go', 'aws', 'pandas']</t>
  </si>
  <si>
    <t>MaxPeopleHR</t>
  </si>
  <si>
    <t>['sql', 'word', 'powerpoint', 'outlook', 'excel']</t>
  </si>
  <si>
    <t>Senior Cost Data Analyst</t>
  </si>
  <si>
    <t>Data Analyst Marketing and Business Development Manager</t>
  </si>
  <si>
    <t>ttg Talent Solutions, Inc.</t>
  </si>
  <si>
    <t>Senior Data Engineer - Cloud Analytics</t>
  </si>
  <si>
    <t>['sql', 'python', 'c#', 'java', 'snowflake', 'redshift', 'bigquery', 'airflow', 'alteryx', 'tableau', 'unify']</t>
  </si>
  <si>
    <t>['sql', 'golang', 'typescript', 'python', 'gcp', 'react', 'airflow']</t>
  </si>
  <si>
    <t>['sql', 'python', 'sql server', 'hadoop', 'airflow', 'kafka', 'spark', 'kubernetes']</t>
  </si>
  <si>
    <t>Servicing Analyst</t>
  </si>
  <si>
    <t>['python', 'java', 'elasticsearch', 'aws', 'kafka', 'flow']</t>
  </si>
  <si>
    <t>Data Science Research Analyst</t>
  </si>
  <si>
    <t>QuikTrip</t>
  </si>
  <si>
    <t>Dupo, IL</t>
  </si>
  <si>
    <t>Project Data Integration Support</t>
  </si>
  <si>
    <t>Qualis Corporation</t>
  </si>
  <si>
    <t>['sql', 'sharepoint', 'power bi']</t>
  </si>
  <si>
    <t>Data Scientist (L5) - Member Product</t>
  </si>
  <si>
    <t>['sql', 'bash', 'powershell', 'sql server', 'azure', 'chef', 'puppet', 'kubernetes']</t>
  </si>
  <si>
    <t>dermalogica llc</t>
  </si>
  <si>
    <t>['sql', 'go', 'sql server', 'alteryx', 'power bi', 'flow']</t>
  </si>
  <si>
    <t>24-01 Financial Aid Analyst (Data Analyst 2) - Financial Aid...</t>
  </si>
  <si>
    <t>West Chester University of Pennsylvania</t>
  </si>
  <si>
    <t>Accokeek, MD</t>
  </si>
  <si>
    <t>['c#', 'c++', 'python', 'r', 'sql', 'bash', 'scala', 'java', 'elasticsearch', 'azure', 'hadoop', 'spark', 'kafka', 'windows']</t>
  </si>
  <si>
    <t>WebstaurantStore</t>
  </si>
  <si>
    <t>Lead Analyst (BI Data Development)</t>
  </si>
  <si>
    <t>Data Scientist - Trust and Safety - San Jose</t>
  </si>
  <si>
    <t>Healthcare Research &amp; Data Analyst</t>
  </si>
  <si>
    <t>['sql', 'python', 'word', 'excel', 'tableau']</t>
  </si>
  <si>
    <t>Product Data Analyst | Bees Martech</t>
  </si>
  <si>
    <t>Godshall Recruiting</t>
  </si>
  <si>
    <t>Allworth Financial</t>
  </si>
  <si>
    <t>['sql', 'mysql', 'sql server', 'azure', 'excel', 'tableau', 'power bi']</t>
  </si>
  <si>
    <t>Black Equity Coalition</t>
  </si>
  <si>
    <t>['sas', 'sas', 'spss']</t>
  </si>
  <si>
    <t>['python', 'sql', 'azure', 'power bi']</t>
  </si>
  <si>
    <t>PayJoy</t>
  </si>
  <si>
    <t>West Hempstead, NY</t>
  </si>
  <si>
    <t>Ark Technology Consultants</t>
  </si>
  <si>
    <t>Director of Machine Learning Science - AI Automation &amp; Optimization</t>
  </si>
  <si>
    <t>System1</t>
  </si>
  <si>
    <t>['python', 'r', 'julia', 'rust', 'scala', 'java', 'haskell']</t>
  </si>
  <si>
    <t>Data Analyst (Personnel)</t>
  </si>
  <si>
    <t>NYC DISTRICT ATTORNEY KINGS COUNTY</t>
  </si>
  <si>
    <t>Brine Group</t>
  </si>
  <si>
    <t>['python', 'tableau', 'looker']</t>
  </si>
  <si>
    <t>Savannah, GA</t>
  </si>
  <si>
    <t>Data Scientist I/II, Workforce Intelligence</t>
  </si>
  <si>
    <t>Data Analysis and Visualization Consultant</t>
  </si>
  <si>
    <t>['tableau', 'spss', 'excel']</t>
  </si>
  <si>
    <t>CHILD MENTAL HEALTH (MH) DATA ANALYST</t>
  </si>
  <si>
    <t>['python', 'mongodb', 'mongodb', 'neo4j', 'databricks', 'snowflake', 'azure', 'aws', 'pandas', 'numpy', 'scikit-learn', 'pytorch', 'tensorflow', 'keras', 'pyspark', 'hadoop', 'git']</t>
  </si>
  <si>
    <t>Modeling and Simulation Data Scientist. Job in Dahlgren My Valley...</t>
  </si>
  <si>
    <t>Business Intelligence Analyst (M/W/D)</t>
  </si>
  <si>
    <t>Nuremberg, Germany</t>
  </si>
  <si>
    <t>EDI Data Analyst/Business Systems Analyst III  (Great Place to...</t>
  </si>
  <si>
    <t>Paradigm</t>
  </si>
  <si>
    <t>['sql', 'shell', 'bash', 'powershell', 'python', 'java', 'javascript', 'sql server', 'db2', 'oracle', 'flow']</t>
  </si>
  <si>
    <t>Lead Data Scientist-Quantitative Risk Modeler</t>
  </si>
  <si>
    <t>Senior Risk and Governance Data Analyst</t>
  </si>
  <si>
    <t>['sql', 'c', 'go', 'tableau', 'looker']</t>
  </si>
  <si>
    <t>Especialista de Dados (Analytics Engineer)</t>
  </si>
  <si>
    <t>['sql', 'python', 'r', 'scala', 'looker']</t>
  </si>
  <si>
    <t>NLP Data Scientist TS/SCI with Poly $100K- $190k + 15% 401k</t>
  </si>
  <si>
    <t>Millennial Software</t>
  </si>
  <si>
    <t>['r', 'sql', 'python', 'linux', 'tableau']</t>
  </si>
  <si>
    <t>CDC Foundation</t>
  </si>
  <si>
    <t>['sas', 'sas', 'sql', 'r', 'spss', 'tableau', 'excel']</t>
  </si>
  <si>
    <t>Senior Data Analyst - Procurement</t>
  </si>
  <si>
    <t>Diversey, Inc.</t>
  </si>
  <si>
    <t>['python', 'powerpoint', 'excel', 'tableau', 'power bi']</t>
  </si>
  <si>
    <t>Hamlyn Williams</t>
  </si>
  <si>
    <t>['sql', 'python', 'aws', 'azure', 'snowflake', 'redshift', 'bigquery', 'airflow', 'flow']</t>
  </si>
  <si>
    <t>Zip</t>
  </si>
  <si>
    <t>['sql', 'nosql', 'python', 'aws', 'azure']</t>
  </si>
  <si>
    <t>Administrative Assistant/Data Analyst</t>
  </si>
  <si>
    <t>BioImage Data Analyst</t>
  </si>
  <si>
    <t>Howard Hughes Medical Institute</t>
  </si>
  <si>
    <t>['python', 'matlab', 'word']</t>
  </si>
  <si>
    <t>Scientist 3, Data Science</t>
  </si>
  <si>
    <t>['python', 'r', 'sql', 'nosql', 'aws', 'tensorflow', 'hadoop', 'spark']</t>
  </si>
  <si>
    <t>Rolka Loube LLC</t>
  </si>
  <si>
    <t>['sql', 'sql server', 'word', 'excel', 'outlook']</t>
  </si>
  <si>
    <t>Auxilior Capital Partners, Inc.</t>
  </si>
  <si>
    <t>['sql', 'javascript', 'sas', 'sas', 'power bi', 'tableau', 'excel']</t>
  </si>
  <si>
    <t>Data Science: Social Network Analyst</t>
  </si>
  <si>
    <t>Tucson Police Department</t>
  </si>
  <si>
    <t>Data Analyst Manager, TikTok-US-Data Security</t>
  </si>
  <si>
    <t>Automation Analyst</t>
  </si>
  <si>
    <t>Data Engineer - (Viator)</t>
  </si>
  <si>
    <t>['java', 'sql', 'aws', 'kafka', 'spark', 'kubernetes', 'terraform']</t>
  </si>
  <si>
    <t>Salesforce Data Engineer</t>
  </si>
  <si>
    <t>O'Reilly Auto Parts</t>
  </si>
  <si>
    <t>['python', 'java', 'scala', 'redshift', 'aws', 'gdpr', 'looker']</t>
  </si>
  <si>
    <t>['python', 'sql', 'r', 'flow']</t>
  </si>
  <si>
    <t>Data Science Manager (m/f/d)</t>
  </si>
  <si>
    <t>Senior Consultant in Data science</t>
  </si>
  <si>
    <t>Data Scientist for Data Driven Development of MEMS Sensors (f/m/div.)</t>
  </si>
  <si>
    <t>['python', 'spark', 'hadoop', 'airflow', 'kubernetes']</t>
  </si>
  <si>
    <t>Lead Data Scientist, Electric Load Forecasting (Hybrid)</t>
  </si>
  <si>
    <t>['python', 'sas', 'sas', 'r', 'sql', 'azure', 'excel']</t>
  </si>
  <si>
    <t>Data Management Analyst I</t>
  </si>
  <si>
    <t>['r', 'python', 'java', 'linux', 'flow']</t>
  </si>
  <si>
    <t>Strategic Innovation Group, LLC</t>
  </si>
  <si>
    <t>Business Data Analyst (Remote)</t>
  </si>
  <si>
    <t>['go', 'postgresql', 'bigquery']</t>
  </si>
  <si>
    <t>Expert Cloud Data (F/H)</t>
  </si>
  <si>
    <t>['python', 'sql', 'postgresql', 'sql server', 'azure', 'databricks', 'oracle']</t>
  </si>
  <si>
    <t>['sql', 'python', 'r', 'spark', 'express', 'excel', 'looker', 'powerpoint']</t>
  </si>
  <si>
    <t>Sr. Director of Data Science</t>
  </si>
  <si>
    <t>Staff Robotics Engineer</t>
  </si>
  <si>
    <t>Hansen Talent Group</t>
  </si>
  <si>
    <t>['sql', 'aws', 'azure', 'power bi', 'tableau']</t>
  </si>
  <si>
    <t>Senior Data Scientist Data Science Strategy (1 of 3)</t>
  </si>
  <si>
    <t>['r', 'python', 'sql', 'alteryx', 'tableau']</t>
  </si>
  <si>
    <t>Information Security Analyst</t>
  </si>
  <si>
    <t>['sql', 'power bi', 'excel', 'tableau', 'git', 'jenkins']</t>
  </si>
  <si>
    <t>Senior Data Scientist (Medical Claims)</t>
  </si>
  <si>
    <t>NYC HOUSING AUTHORITY</t>
  </si>
  <si>
    <t>['sql', 'python', 'vba', 'tableau', 'excel']</t>
  </si>
  <si>
    <t>Senior Data Analyst, Policy Development and Special Initiatives</t>
  </si>
  <si>
    <t>Senior Data Analyst - Remote</t>
  </si>
  <si>
    <t>Seeking Alpha</t>
  </si>
  <si>
    <t>['sql', 'go', 'looker', 'flow']</t>
  </si>
  <si>
    <t>Sr. Analyst, Media Analytics, Decision Sciences, Peacock</t>
  </si>
  <si>
    <t>Torrington, CT</t>
  </si>
  <si>
    <t>Un.e stagiaire data scientist</t>
  </si>
  <si>
    <t>Scientific Data Automation Engineer</t>
  </si>
  <si>
    <t>Strateos</t>
  </si>
  <si>
    <t>['python', 'neo4j', 'github']</t>
  </si>
  <si>
    <t>(Remote) Marketing Data Analyst</t>
  </si>
  <si>
    <t>Clark Associates</t>
  </si>
  <si>
    <t>['sql', 'python', 'power bi', 'looker']</t>
  </si>
  <si>
    <t>NORTH PENN, PA</t>
  </si>
  <si>
    <t>KLM Careers</t>
  </si>
  <si>
    <t>['oracle', 'windows', 'flow']</t>
  </si>
  <si>
    <t>Senior Data Engineer (Viator)</t>
  </si>
  <si>
    <t>['assembly', 'go', 'sas', 'sas', 'sql', 'python', 'r', 'sap', 'ms access', 'excel', 'tableau']</t>
  </si>
  <si>
    <t>ManyPets</t>
  </si>
  <si>
    <t>AI Research Manager</t>
  </si>
  <si>
    <t>['python', 'r', 'sql', 'sas', 'sas', 'jupyter', 'alteryx', 'tableau']</t>
  </si>
  <si>
    <t>Ritchie Bros Auctioneers</t>
  </si>
  <si>
    <t>Askria</t>
  </si>
  <si>
    <t>Data Analyst - 6 Month Contract</t>
  </si>
  <si>
    <t>BigChange</t>
  </si>
  <si>
    <t>Senior Manager I, Data Science - Walmart Fulfillment Services, Remote</t>
  </si>
  <si>
    <t>Guardian Life</t>
  </si>
  <si>
    <t>['python', 'go', 'pytorch', 'tensorflow', 'spring']</t>
  </si>
  <si>
    <t>['python', 'sql', 'postgresql', 'oracle', 'aws', 'flask', 'docker']</t>
  </si>
  <si>
    <t>[CTG] Reporting and Finance Business Partner (Fluent English...</t>
  </si>
  <si>
    <t>Research Scientists at DeepMind</t>
  </si>
  <si>
    <t>DeepMind</t>
  </si>
  <si>
    <t>🦸Research Engineer/ Data Scientist</t>
  </si>
  <si>
    <t>['python', 'aws', 'azure', 'pytorch']</t>
  </si>
  <si>
    <t>Baresquare</t>
  </si>
  <si>
    <t>['sheets', 'excel', 'spreadsheet']</t>
  </si>
  <si>
    <t>['snowflake', 'looker', 'power bi']</t>
  </si>
  <si>
    <t>Lead Data Engineer - Machine Learning (Python, GCP)</t>
  </si>
  <si>
    <t>['python', 'bigquery', 'gcp', 'aws']</t>
  </si>
  <si>
    <t>Sentinel(GBSD) Data Engineer - 9206</t>
  </si>
  <si>
    <t>Wyoming</t>
  </si>
  <si>
    <t>['r', 'sql', 'python', 'c#', 'sql server', 'ssis', 'alteryx', 'tableau']</t>
  </si>
  <si>
    <t>App Data Engineer</t>
  </si>
  <si>
    <t>['python', 'r', 'sql', 'java', 'mysql', 'azure', 'databricks', 'oracle', 'pyspark', 'spark', 'linux', 'unify']</t>
  </si>
  <si>
    <t>ASAALT - STRI Business Analyst (Orlando, FL)</t>
  </si>
  <si>
    <t>['python', 'sql', 'aws', 'pyspark', 'spark']</t>
  </si>
  <si>
    <t>['sql', 'aws', 'gcp', 'ssrs', 'tableau', 'looker']</t>
  </si>
  <si>
    <t>BigCommerce</t>
  </si>
  <si>
    <t>Report Developer</t>
  </si>
  <si>
    <t>['sql', 'javascript', 't-sql']</t>
  </si>
  <si>
    <t>['python', 'sql', 'sql server', 'azure', 'aws', 'numpy', 'pandas', 'scikit-learn', 'jupyter', 'spark']</t>
  </si>
  <si>
    <t>Sustainability Data Analyst</t>
  </si>
  <si>
    <t>['python', 'r', 'sql', 'javascript', 'html', 'power bi', 'excel', 'word', 'powerpoint', 'tableau']</t>
  </si>
  <si>
    <t>['nosql', 'java', 'javascript', 'python', 'aws', 'redshift', 'kafka', 'spark']</t>
  </si>
  <si>
    <t>Wise Technical Ltd</t>
  </si>
  <si>
    <t>Data Engineering Manager - Allegro Pay</t>
  </si>
  <si>
    <t>['python', 'sql', 'snowflake', 'azure', 'airflow', 'github']</t>
  </si>
  <si>
    <t>Senior Data Analyst - Warehouse</t>
  </si>
  <si>
    <t>Tokio Marine North America Services</t>
  </si>
  <si>
    <t>['sql', 'ssis', 'flow']</t>
  </si>
  <si>
    <t>Digital Turbine</t>
  </si>
  <si>
    <t>['python', 'sql', 'databricks', 'pytorch', 'spark']</t>
  </si>
  <si>
    <t>Data Analyst - EdTech</t>
  </si>
  <si>
    <t>Senior Associate, IT, Data Engineer</t>
  </si>
  <si>
    <t>['python', 'aws', 'databricks', 'spark']</t>
  </si>
  <si>
    <t>Data Scientist with TS/SCI</t>
  </si>
  <si>
    <t>OneGlobe</t>
  </si>
  <si>
    <t>Data Scientist - Commodity Trading</t>
  </si>
  <si>
    <t>Data Engineer (Cloud) - Offshore</t>
  </si>
  <si>
    <t>['python', 'sql', 'nosql', 'kafka', 'airflow', 'docker']</t>
  </si>
  <si>
    <t>Analyst/Scheduler</t>
  </si>
  <si>
    <t>Brockton, MA</t>
  </si>
  <si>
    <t>Masis Professional Group</t>
  </si>
  <si>
    <t>Computer Enterprises, Inc. (CEI)</t>
  </si>
  <si>
    <t>Sr Research Scientist/Engineer</t>
  </si>
  <si>
    <t>DATA ANALYST II</t>
  </si>
  <si>
    <t>['sql', 'python', 'vba', 'oracle', 'power bi', 'excel', 'dax', 'alteryx']</t>
  </si>
  <si>
    <t>['crystal', 'sas', 'sas', 'qlik', 'excel', 'tableau']</t>
  </si>
  <si>
    <t>Fund Data Analyst</t>
  </si>
  <si>
    <t>The Atlantic Group</t>
  </si>
  <si>
    <t>Director of Data Science ($250k)</t>
  </si>
  <si>
    <t>Business Intelligence Analyst (Non-C2C)</t>
  </si>
  <si>
    <t>STL Staffing</t>
  </si>
  <si>
    <t>['sas', 'sas', 'r', 'python', 'spss', 'excel']</t>
  </si>
  <si>
    <t>Cloud Data Engineer II- Enterprise Analytics Data Products</t>
  </si>
  <si>
    <t>Computer Vision Engineer, 170QE</t>
  </si>
  <si>
    <t>Quartus Engineering</t>
  </si>
  <si>
    <t>['python', 'matlab', 'c++', 'opencv', 'keras', 'pytorch', 'tensorflow', 'git']</t>
  </si>
  <si>
    <t>['sql', 'go', 'excel', 'power bi', 'sharepoint', 'dax', 'powerpoint']</t>
  </si>
  <si>
    <t>Data Engineer/Modeler - Investment Manager</t>
  </si>
  <si>
    <t>['python', 'sql', 'typescript', 'javascript', 'azure', 'react']</t>
  </si>
  <si>
    <t>O'Fallon, IL</t>
  </si>
  <si>
    <t>SBS Creatix, LLC</t>
  </si>
  <si>
    <t>['python', 'sql', 'databricks', 'pyspark', 'tableau', 'qlik']</t>
  </si>
  <si>
    <t>Sr Data Analyst (Payment Integrity)</t>
  </si>
  <si>
    <t>['sql', 'java', 'python', 'go', 'oracle', 'aws', 'spark', 'airflow']</t>
  </si>
  <si>
    <t>Data Scientist (Top Secret)</t>
  </si>
  <si>
    <t>['c', 'sql', 'snowflake', 'atlassian', 'confluence', 'jira']</t>
  </si>
  <si>
    <t>Product Data Management Manager (Hybrid)</t>
  </si>
  <si>
    <t>Lakeshore Learning Materials, LLC</t>
  </si>
  <si>
    <t>['excel', 'powerpoint', 'outlook', 'word', 'power bi']</t>
  </si>
  <si>
    <t>Junior Data Engineer / SQL Entwickler m/w/d</t>
  </si>
  <si>
    <t>Energie Steiermark</t>
  </si>
  <si>
    <t>Associate Director - Data Science Consulting (New Jersey)</t>
  </si>
  <si>
    <t>['sql', 'python', 'r', 'aws', 'hadoop', 'tableau']</t>
  </si>
  <si>
    <t>Ora Apps</t>
  </si>
  <si>
    <t>Data Science Manager, Crypto</t>
  </si>
  <si>
    <t>['python', 'sql', 'c', 'go', 'mysql', 'snowflake', 'bigquery', 'airflow', 'pandas', 'numpy', 'tableau']</t>
  </si>
  <si>
    <t>CEI</t>
  </si>
  <si>
    <t>['python', 'sql', 'scala', 'databricks', 'pandas', 'linux', 'powerpoint', 'excel']</t>
  </si>
  <si>
    <t>Customer Remediation Lead Analyst - VP - Hybrid</t>
  </si>
  <si>
    <t>Treasury Analyst | Hybrid!!</t>
  </si>
  <si>
    <t>['flow', 'wire']</t>
  </si>
  <si>
    <t>Sandia Corporation</t>
  </si>
  <si>
    <t>KeHE Distributors, LLC</t>
  </si>
  <si>
    <t>Credit Risk Data Scientist, Fintech</t>
  </si>
  <si>
    <t>BI Developer | Bees Brasil</t>
  </si>
  <si>
    <t>['snowflake', 'power bi']</t>
  </si>
  <si>
    <t>Data Science Lead, Quant Modeling</t>
  </si>
  <si>
    <t>Fullstack Data Engineer</t>
  </si>
  <si>
    <t>Sr. Software Engineer (API and Integrations)</t>
  </si>
  <si>
    <t>Data Scientist 2, Menlo Park, CA # 3192</t>
  </si>
  <si>
    <t>Business Data Analyst (SQL)</t>
  </si>
  <si>
    <t>Architect : Big Data / ML</t>
  </si>
  <si>
    <t>Data Analyst/Gift Processing Associate</t>
  </si>
  <si>
    <t>Adam Personnel, Inc.</t>
  </si>
  <si>
    <t>['sql', 'sql server', 'aws']</t>
  </si>
  <si>
    <t>['databricks', 'snowflake', 'spark', 'jenkins', 'github']</t>
  </si>
  <si>
    <t>Data Engineer- Energy Market Digitalisation, Trading &amp; Origination</t>
  </si>
  <si>
    <t>['python', 'sql', 'pandas', 'numpy', 'matplotlib', 'spark', 'excel']</t>
  </si>
  <si>
    <t>ehub global</t>
  </si>
  <si>
    <t>Florida Cancer Specialists &amp; Research Institute</t>
  </si>
  <si>
    <t>Lead Data Scientist - Pricing</t>
  </si>
  <si>
    <t>carwow</t>
  </si>
  <si>
    <t>Beacon Hill Staffing Group</t>
  </si>
  <si>
    <t>['vba', 'sql', 'sap', 'excel', 'tableau', 'power bi']</t>
  </si>
  <si>
    <t>Thinkbyte Consulting, Inc.</t>
  </si>
  <si>
    <t>Product Data Manager - 3D</t>
  </si>
  <si>
    <t>['express', 'unreal']</t>
  </si>
  <si>
    <t>NYC DEPARTMENT OF FINANCE</t>
  </si>
  <si>
    <t>['sql', 'python', 'java', 'excel']</t>
  </si>
  <si>
    <t>Workflow Analyst</t>
  </si>
  <si>
    <t>['python', 'mysql', 'excel']</t>
  </si>
  <si>
    <t>['python', 'r', 'aws', 'git']</t>
  </si>
  <si>
    <t>Senior Sales Data Analyst</t>
  </si>
  <si>
    <t>Senior Engineer, Machine Learning Research (402010)</t>
  </si>
  <si>
    <t>['python', 'javascript', 'aws', 'pytorch', 'flow', 'kubernetes', 'docker']</t>
  </si>
  <si>
    <t>['sql', 'r', 'python', 'aws', 'gcp', 'azure', 'snowflake', 'tableau', 'power bi']</t>
  </si>
  <si>
    <t>Data Visualization Designer/Engineer (REMOTE OPPORTUNITY)</t>
  </si>
  <si>
    <t>['tableau', 'looker', 'power bi']</t>
  </si>
  <si>
    <t>aquesst</t>
  </si>
  <si>
    <t>Senior Data Scientist - Supply Chain Operations</t>
  </si>
  <si>
    <t>T-Stone Technologies Inc</t>
  </si>
  <si>
    <t>['python', 'c++', 'java', 'sql', 'kafka', 'spark', 'hadoop', 'react', 'angular', 'django', 'kubernetes', 'docker', 'jenkins']</t>
  </si>
  <si>
    <t>Data Scientist / Data Engineer confirmé - F/H</t>
  </si>
  <si>
    <t>Le Plessis-Robinson, France</t>
  </si>
  <si>
    <t>CS GROUP</t>
  </si>
  <si>
    <t>['python', 'numpy', 'scikit-learn', 'kafka', 'git']</t>
  </si>
  <si>
    <t>Arccos Golf</t>
  </si>
  <si>
    <t>['python', 'sql', 'snowflake', 'tensorflow', 'pytorch']</t>
  </si>
  <si>
    <t>['r', 'python', 'bigquery']</t>
  </si>
  <si>
    <t>Sr Business / Financial Data Analyst - REMOTE</t>
  </si>
  <si>
    <t>['sql', 'python', 'pandas', 'jupyter']</t>
  </si>
  <si>
    <t>Senior Data Analyst, Credit Policy (San Francisco, CA or Remote)</t>
  </si>
  <si>
    <t>Spark451 Inc.</t>
  </si>
  <si>
    <t>['sql', 'mongodb', 'mongodb', 'word', 'powerpoint', 'tableau']</t>
  </si>
  <si>
    <t>Technology and Data Analyst</t>
  </si>
  <si>
    <t>McAllister &amp; Quinn, LLC</t>
  </si>
  <si>
    <t>Data Modelling</t>
  </si>
  <si>
    <t>['sql', 'python', 'jupyter', 'numpy', 'pandas']</t>
  </si>
  <si>
    <t>Ballwin, MO</t>
  </si>
  <si>
    <t>['aws', 'databricks', 'azure', 'spark']</t>
  </si>
  <si>
    <t>Ritchie Bros Auctioneers America</t>
  </si>
  <si>
    <t>AVP - News &amp; Media Analytics</t>
  </si>
  <si>
    <t>['sql', 'python', 'bigquery', 'redshift', 'snowflake', 'tableau', 'looker']</t>
  </si>
  <si>
    <t>['python', 'sql', 'nosql', 'mongodb', 'mongodb', 'azure', 'aws', 'databricks', 'pandas', 'numpy', 'spark']</t>
  </si>
  <si>
    <t>United States Trustee Program (USTP)</t>
  </si>
  <si>
    <t>['c#', 'java', 'python', 'c++', 'snowflake', 'spark', 'kubernetes']</t>
  </si>
  <si>
    <t>Data Analyst (Admin Tech IV) (Job #104625)</t>
  </si>
  <si>
    <t>Lytle, TX</t>
  </si>
  <si>
    <t>Camino Real Community Services</t>
  </si>
  <si>
    <t>['go', 'excel', 'powerpoint', 'word', 'spreadsheet']</t>
  </si>
  <si>
    <t>['sap', 'power bi', 'excel', 'word', 'powerpoint', 'sharepoint']</t>
  </si>
  <si>
    <t>Data Engineer 2 (Hybrid)</t>
  </si>
  <si>
    <t>Choice Hotels International Inc</t>
  </si>
  <si>
    <t>['sql', 'python', 'scala', 'java', 'redshift', 'spark', 'airflow', 'jenkins']</t>
  </si>
  <si>
    <t>Senior, Computer Vision Researcher/Engineer, SLAM/VIO</t>
  </si>
  <si>
    <t>Magic Leap</t>
  </si>
  <si>
    <t>['c++', 'c', 'python']</t>
  </si>
  <si>
    <t>Data Engineer - Mission Basée en France</t>
  </si>
  <si>
    <t>['nosql', 'cassandra', 'aws', 'spark', 'kafka', 'kubernetes', 'docker', 'ansible', 'git', 'jenkins']</t>
  </si>
  <si>
    <t>DigiTech Resourcing</t>
  </si>
  <si>
    <t>['javascript', 'typescript', 'sql', 'snowflake']</t>
  </si>
  <si>
    <t>Data Scientist (FAA)</t>
  </si>
  <si>
    <t>Sephora</t>
  </si>
  <si>
    <t>['sql', 'sql server', 'azure', 'databricks', 'kafka', 'cognos', 'tableau']</t>
  </si>
  <si>
    <t>Course Data Analyst</t>
  </si>
  <si>
    <t>WebCE</t>
  </si>
  <si>
    <t>['sql', 'excel', 'power bi', 'smartsheet']</t>
  </si>
  <si>
    <t>Data Science Manager, Analytics</t>
  </si>
  <si>
    <t>['sql', 'python', 'databricks', 'aws']</t>
  </si>
  <si>
    <t>['python', 'r', 'sql', 'databricks', 'aws']</t>
  </si>
  <si>
    <t>['sql', 'python', 'bigquery', 'airflow', 'looker']</t>
  </si>
  <si>
    <t>Data Science Analyst - SS</t>
  </si>
  <si>
    <t>Rochester, MI</t>
  </si>
  <si>
    <t>Health Services Analyst II (Database Query)</t>
  </si>
  <si>
    <t>['sql', 'spreadsheet']</t>
  </si>
  <si>
    <t>Data Scientist NLP</t>
  </si>
  <si>
    <t>GR4</t>
  </si>
  <si>
    <t>['python', 'nltk', 'excel']</t>
  </si>
  <si>
    <t>Alevio Consulting</t>
  </si>
  <si>
    <t>['python', 'sql', 'redshift', 'snowflake', 'hadoop', 'spark', 'kafka']</t>
  </si>
  <si>
    <t>Teya</t>
  </si>
  <si>
    <t>['go', 'sql', 'nosql', 'mysql', 'aws', 'azure', 'gcp', 'snowflake', 'hadoop', 'spark', 'kafka', 'airflow']</t>
  </si>
  <si>
    <t>Net Zero Data Specialist</t>
  </si>
  <si>
    <t>['python', 'javascript', 'sql', 'tableau', 'excel']</t>
  </si>
  <si>
    <t>Sr. BI Analyst</t>
  </si>
  <si>
    <t>Senior Data Scientist I - Advanced Analytics, AI &amp; RWD</t>
  </si>
  <si>
    <t>Sr. Analyst, Data Science - Pricing Optimization</t>
  </si>
  <si>
    <t>Peachtree Corners, GA</t>
  </si>
  <si>
    <t>Remote Data Engineer in Texas</t>
  </si>
  <si>
    <t>['python', 'go', 'aws', 'word']</t>
  </si>
  <si>
    <t>Senior Data Scientist PD23R103 - Bureau of Health Workforce</t>
  </si>
  <si>
    <t>['sas', 'sas', 'r', 'tableau', 'spss']</t>
  </si>
  <si>
    <t>['python', 'sql', 't-sql', 'postgresql', 'sql server', 'aws', 'redshift', 'aurora']</t>
  </si>
  <si>
    <t>Cité Mahrajène, Tunisia</t>
  </si>
  <si>
    <t>['python', 'scala', 'azure', 'spark', 'hadoop', 'kubernetes', 'docker', 'terraform', 'puppet']</t>
  </si>
  <si>
    <t>Director II, Responsible AI &amp; Data Science Fundamentals</t>
  </si>
  <si>
    <t>Data Management Celonis Data Engineer</t>
  </si>
  <si>
    <t>['java', 'sql', 'c', 'crystal', 'sas', 'sas', 'oracle', 'ibm cloud', 'sap', 'cognos']</t>
  </si>
  <si>
    <t>['sql', 'python', 'aws', 'word']</t>
  </si>
  <si>
    <t>Research Math Statistician - Center for Health Data Science ...</t>
  </si>
  <si>
    <t>Houston Methodist</t>
  </si>
  <si>
    <t>Wichita Falls, TX</t>
  </si>
  <si>
    <t>Remote Salesforce Analytics Specialist</t>
  </si>
  <si>
    <t>Carmichael, CA</t>
  </si>
  <si>
    <t>Nutrien</t>
  </si>
  <si>
    <t>['python', 'java', 'scala', 'sql', 'docker', 'kubernetes', 'puppet', 'chef', 'jenkins', 'github', 'terraform', 'jira']</t>
  </si>
  <si>
    <t>Staff Software Engineer- Data Production</t>
  </si>
  <si>
    <t>Supernova Technology</t>
  </si>
  <si>
    <t>['python', 'java', 'mysql', 'aws', 'aurora', 'azure', 'gcp', 'pandas', 'git', 'docker', 'kubernetes']</t>
  </si>
  <si>
    <t>Senior Data Engineer - Data Corpus</t>
  </si>
  <si>
    <t>['sql', 'python', 'gcp', 'bigquery', 'airflow', 'git', 'jira']</t>
  </si>
  <si>
    <t>Hilton</t>
  </si>
  <si>
    <t>['scala', 'nosql', 'java', 'sql', 'no-sql', 'go', 'sql server', 'postgresql', 'aws', 'redshift', 'oracle', 'spark', 'kafka', 'hadoop', 'ssis', 'yarn']</t>
  </si>
  <si>
    <t>Engineer III, Data Engineering</t>
  </si>
  <si>
    <t>['sql', 'snowflake', 'aws', 'spark', 'pyspark', 'airflow']</t>
  </si>
  <si>
    <t>Client Support Engineer (Data Engineer)</t>
  </si>
  <si>
    <t>Cardlytics</t>
  </si>
  <si>
    <t>['sql', 'python', 'go', 'aws', 'snowflake', 'redshift', 'bigquery', 'pandas', 'pyspark']</t>
  </si>
  <si>
    <t>Similarweb</t>
  </si>
  <si>
    <t>['sql', 'python', 'databricks', 'spark', 'scikit-learn', 'pandas', 'numpy']</t>
  </si>
  <si>
    <t>Sr ETL Data Engineer</t>
  </si>
  <si>
    <t>Blue Cross Blue Shield of North Carolina</t>
  </si>
  <si>
    <t>['python', 'sql', 'r', 'db2', 'snowflake', 'aws']</t>
  </si>
  <si>
    <t>Financial Crime Data Analytics Manager</t>
  </si>
  <si>
    <t>Crowe</t>
  </si>
  <si>
    <t>['sql', 'nosql', 'python', 'mongodb', 'mongodb', 'aws', 'azure', 'hadoop', 'spark', 'kafka', 'rshiny', 'yarn', 'kubernetes']</t>
  </si>
  <si>
    <t>LexisNexis Group</t>
  </si>
  <si>
    <t>CAMPUS: Data Engineer I</t>
  </si>
  <si>
    <t>Capital Group | American Funds</t>
  </si>
  <si>
    <t>['sql', 'python', 'aws', 'azure', 'databricks', 'spark', 'express', 'alteryx', 'tableau']</t>
  </si>
  <si>
    <t>Data Scientist, Data Strategy and Analytics</t>
  </si>
  <si>
    <t>['r', 'python', 'sql', 'aws', 'sap']</t>
  </si>
  <si>
    <t>Data Engineer, 2</t>
  </si>
  <si>
    <t>Meredith Corporation</t>
  </si>
  <si>
    <t>['python', 'sql', 'gcp', 'aws', 'looker']</t>
  </si>
  <si>
    <t>Kazachstan, Kazakhstan</t>
  </si>
  <si>
    <t>PMO - Data Reporting</t>
  </si>
  <si>
    <t>Senior Data Engineer (Starlink)</t>
  </si>
  <si>
    <t>['c#', 'java', 'python', 'snowflake', 'spark', 'kubernetes']</t>
  </si>
  <si>
    <t>Business Intelligence Analyst II</t>
  </si>
  <si>
    <t>Unum Group</t>
  </si>
  <si>
    <t>['tableau', 'alteryx']</t>
  </si>
  <si>
    <t>Lead Data Analyst, Customer Analytics (Remote)</t>
  </si>
  <si>
    <t>['go', 'sql', 'python', 'r', 'power bi', 'excel']</t>
  </si>
  <si>
    <t>AI Engineer/Data Scientist</t>
  </si>
  <si>
    <t>TLC Millimeterwave Products Inc</t>
  </si>
  <si>
    <t>['sql', 'r', 'python', 'java', 'c', 'unix', 'linux', 'tableau']</t>
  </si>
  <si>
    <t>Everett, WA</t>
  </si>
  <si>
    <t>Moss Adams LLP</t>
  </si>
  <si>
    <t>['sql', 'python', 't-sql', 'sql server', 'snowflake', 'azure', 'phoenix', 'ssis', 'power bi', 'dax']</t>
  </si>
  <si>
    <t>['sql', 'python', 'gcp', 'numpy', 'pandas', 'matplotlib', 'scikit-learn']</t>
  </si>
  <si>
    <t>Senior Strategic Data Analyst</t>
  </si>
  <si>
    <t>Business Intelligence Engineer - Technology Finance</t>
  </si>
  <si>
    <t>['postgresql', 'mysql', 'oracle', 'airflow', 'sheets', 'tableau', 'power bi']</t>
  </si>
  <si>
    <t>Senior Director of Data Analytics Innovation</t>
  </si>
  <si>
    <t>Oncology Analytics</t>
  </si>
  <si>
    <t>Oshkosh Corp.</t>
  </si>
  <si>
    <t>['assembly', 'c', 'word', 'excel', 'flow', 'planner']</t>
  </si>
  <si>
    <t>Senior Applied Machine Learning Engineer</t>
  </si>
  <si>
    <t>EarnIn</t>
  </si>
  <si>
    <t>PACCAR</t>
  </si>
  <si>
    <t>['sql', 'python', 'c#', 'sql server', 'snowflake', 'aws', 'azure', 'oracle', 'jupyter', 'tableau', 'github']</t>
  </si>
  <si>
    <t>Clinical Laboratory Scientist CLS , Medical Data Scientist</t>
  </si>
  <si>
    <t>Clinical Management Consultants</t>
  </si>
  <si>
    <t>Sr. Data Engineer (Remote)</t>
  </si>
  <si>
    <t>['nosql', 'java', 'python', 'scala', 'cassandra', 'elasticsearch', 'dynamodb', 'neo4j', 'aws', 'gcp', 'snowflake', 'spark', 'kafka', 'airflow']</t>
  </si>
  <si>
    <t>Data Analyst &amp; Visual Coordinator</t>
  </si>
  <si>
    <t>Faunalytics</t>
  </si>
  <si>
    <t>['r', 'html', 'css', 'python', 'tidyverse', 'github', 'asana', 'slack']</t>
  </si>
  <si>
    <t>['sql', 'python', 'r', 'db2', 'azure', 'aws', 'excel', 'word']</t>
  </si>
  <si>
    <t>M-KOPA</t>
  </si>
  <si>
    <t>['sql', 'python', 'airflow', 'power bi', 'looker', 'tableau']</t>
  </si>
  <si>
    <t>Remote Data Science Manager</t>
  </si>
  <si>
    <t>['python', 'r', 'sql', 'azure', 'aws', 'spark']</t>
  </si>
  <si>
    <t>Senior Data Scientist, Marketing &amp; Online (Remote)</t>
  </si>
  <si>
    <t>Research Scientist (Remote)</t>
  </si>
  <si>
    <t>Center for Open Science</t>
  </si>
  <si>
    <t>Data Analyst, Global Workplace Services team</t>
  </si>
  <si>
    <t>Audigent</t>
  </si>
  <si>
    <t>['python', 'sql', 'rust', 'go', 'aws', 'azure', 'pandas', 'hadoop', 'spark', 'airflow', 'tensorflow', 'pytorch', 'django', 'flask', 'docker', 'terraform']</t>
  </si>
  <si>
    <t>Data Analyst  / Recovery</t>
  </si>
  <si>
    <t>['python', 'sql', 'azure', 'databricks', 'jira', 'confluence']</t>
  </si>
  <si>
    <t>Data Analyst - PGD-10004</t>
  </si>
  <si>
    <t>['sql', 'python', 'scala', 'r', 'gcp', 'aws', 'azure', 'airflow', 'spark', 'tensorflow', 'docker', 'kubernetes', 'github', 'jira']</t>
  </si>
  <si>
    <t>Storm4</t>
  </si>
  <si>
    <t>['python', 'sql', 'mysql', 'postgresql', 'django', 'tableau', 'word']</t>
  </si>
  <si>
    <t>Sentinel (GBSD) Data Scientist - 9631. Job in Roy My Valley Jobs Today</t>
  </si>
  <si>
    <t>['r', 'sql', 'postgresql', 'tableau', 'cognos', 'power bi']</t>
  </si>
  <si>
    <t>Senior Data Scientist, Data Foundations</t>
  </si>
  <si>
    <t>Cleared Data Engineer (TS/SCI)</t>
  </si>
  <si>
    <t>['python', 'javascript', 'java', 'matlab', 'sql', 'bash', 'shell', 'html', 'oracle', 'spark', 'selenium', 'angular', 'docker', 'kubernetes']</t>
  </si>
  <si>
    <t>Jessup, MD</t>
  </si>
  <si>
    <t>['python', 'sql', 'sap', 'power bi']</t>
  </si>
  <si>
    <t>Talent Hackers</t>
  </si>
  <si>
    <t>['sql', 'sas', 'sas', 'tableau', 'looker', 'excel', 'spss']</t>
  </si>
  <si>
    <t>Entry Level - Associate Data Scientist (Federal)</t>
  </si>
  <si>
    <t>Hampton, VA</t>
  </si>
  <si>
    <t>Architect - Data Engineering</t>
  </si>
  <si>
    <t>['sql', 'nosql', 'mongodb', 'mongodb', 'python', 'java', 'c++', 'scala', 'mysql', 'sql server', 'dynamodb', 'cassandra', 'snowflake', 'aws', 'azure', 'airflow', 'excel', 'kubernetes', 'docker']</t>
  </si>
  <si>
    <t>Senior Data Engineer, New Initiatives - Remote</t>
  </si>
  <si>
    <t>Benson Hill Biosystems</t>
  </si>
  <si>
    <t>Senior Business Development and Data Analytic</t>
  </si>
  <si>
    <t>Event Data Management Associate – Sport and Music</t>
  </si>
  <si>
    <t>Uzbekistan</t>
  </si>
  <si>
    <t>Ingénieur Big Data confirmé - Banque - Bordeaux</t>
  </si>
  <si>
    <t>Mérignac, France</t>
  </si>
  <si>
    <t>['spark', 'jenkins']</t>
  </si>
  <si>
    <t>Cleared Data Scientist - Data Mining/Analytics/Data Visualization</t>
  </si>
  <si>
    <t>Dayton, MD</t>
  </si>
  <si>
    <t>['python', 'r', 'sql', 'databricks', 'azure', 'tableau', 'excel']</t>
  </si>
  <si>
    <t>CAPITAL DISTRICT PHYSICIANS HEALTH PLAN INC</t>
  </si>
  <si>
    <t>['sql', 'powershell', 'shell', 'go', 'sql server', 'oracle', 'aws', 'linux']</t>
  </si>
  <si>
    <t>Tresata Data Engineer</t>
  </si>
  <si>
    <t>Tresata</t>
  </si>
  <si>
    <t>['scala', 'java', 'python', 'r', 'go', 'gcp', 'azure', 'spark', 'github', 'bitbucket']</t>
  </si>
  <si>
    <t>AIML - Sr Data Engineer, AIML Data</t>
  </si>
  <si>
    <t>['java', 'scala', 'python', 'sql', 'spark', 'kafka', 'hadoop']</t>
  </si>
  <si>
    <t>['r', 'python', 'sql', 'excel', 'power bi']</t>
  </si>
  <si>
    <t>Parsons Company</t>
  </si>
  <si>
    <t>['r', 'python', 'nosql', 'pandas', 'numpy', 'jupyter', 'linux', 'ubuntu', 'centos']</t>
  </si>
  <si>
    <t>Halvik Corp</t>
  </si>
  <si>
    <t>Lexicon Solutions</t>
  </si>
  <si>
    <t>['sql', 'python', 'ruby', 'ruby', 'javascript', 'java', 'snowflake', 'redshift', 'aws', 'azure', 'databricks', 'gcp', 'tableau', 'ssis']</t>
  </si>
  <si>
    <t>['sql', 'python', 'excel', 'jira']</t>
  </si>
  <si>
    <t>Data Analyst - Underwriting</t>
  </si>
  <si>
    <t>Automobile Club of Southern California</t>
  </si>
  <si>
    <t>['java', 'python', 'bash', 'sql', 'vba', 'tableau']</t>
  </si>
  <si>
    <t>Head of Infrastructure Management &amp; Data Analytics - Financial...</t>
  </si>
  <si>
    <t>['python', 'r', 'tableau', 'excel']</t>
  </si>
  <si>
    <t>Sr Principal Data Scientist-9399</t>
  </si>
  <si>
    <t>Data Scientist - Lead (Research Technician III)</t>
  </si>
  <si>
    <t>Eagle Genomics Ltd</t>
  </si>
  <si>
    <t>['sql', 'no-sql', 'mongodb', 'mongodb', 'python', 'scala', 'go', 'neo4j', 'azure', 'aws', 'oracle', 'databricks', 'gdpr', 'hadoop', 'spark', 'power bi']</t>
  </si>
  <si>
    <t>California Polytechnic State University</t>
  </si>
  <si>
    <t>Senior AI Engineer and Machine Learning expert (f/m/div.)</t>
  </si>
  <si>
    <t>Ludwigsburg, Germany</t>
  </si>
  <si>
    <t>['azure', 'aws', 'spark']</t>
  </si>
  <si>
    <t>Data Scientist - Up to $200,000 + Bonus + Benefits - Houston</t>
  </si>
  <si>
    <t>Lafayette, CA</t>
  </si>
  <si>
    <t>['python', 't-sql', 'sql', 'powershell', 'sql server', 'aws', 'airflow', 'ssis', 'ssrs']</t>
  </si>
  <si>
    <t>Data Scientist III, Product Analytics</t>
  </si>
  <si>
    <t>Washington, UK</t>
  </si>
  <si>
    <t>Data Engineer - Pyspark</t>
  </si>
  <si>
    <t>['sql', 'python', 'shell', 'gcp', 'pyspark', 'hadoop', 'unix', 'github']</t>
  </si>
  <si>
    <t>Data Scientist - Pricing</t>
  </si>
  <si>
    <t>['sql', 'python', 'java', 'no-sql', 'c', 'spark', 'hadoop']</t>
  </si>
  <si>
    <t>Sr Principal Data Scientist-9399. Job in Roy LilyLifestyle Jobs</t>
  </si>
  <si>
    <t>Senior Product Manager - ML Platform and Tooling</t>
  </si>
  <si>
    <t>['sql', 'python', 'aws', 'redshift', 'tableau']</t>
  </si>
  <si>
    <t>Data Scientist - AI/ML (Protein Modeling)</t>
  </si>
  <si>
    <t>ViacomCBS</t>
  </si>
  <si>
    <t>['python', 'snowflake', 'redshift', 'bigquery', 'linux']</t>
  </si>
  <si>
    <t>Data Scientist  - NLP</t>
  </si>
  <si>
    <t>['python', 'sql', 'nosql', 'pytorch', 'keras', 'tensorflow', 'word']</t>
  </si>
  <si>
    <t>Cloud Data Engineer (Atlanta, GA)</t>
  </si>
  <si>
    <t>['python', 'sql', 'scala', 'java', 'sql server', 'aws', 'snowflake', 'pyspark', 'kafka', 'spark', 'unix', 'flow']</t>
  </si>
  <si>
    <t>Reporting Engineer Team Lead (Big Data)</t>
  </si>
  <si>
    <t>['sql', 't-sql', 'python', 'scala', 'sql server', 'azure', 'databricks', 'ssis', 'ssrs']</t>
  </si>
  <si>
    <t>Lead Data Engineer (P3958)</t>
  </si>
  <si>
    <t>['python', 'java', 'nosql', 'mongo', 'cassandra', 'hadoop', 'pyspark', 'airflow', 'tableau', 'cognos', 'git', 'svn']</t>
  </si>
  <si>
    <t>['sql', 'azure', 'snowflake', 'sap']</t>
  </si>
  <si>
    <t>Urbandale, IA</t>
  </si>
  <si>
    <t>['shell', 'bash', 'db2', 'oracle', 'unix']</t>
  </si>
  <si>
    <t>Senior Data Engineer, MLOps</t>
  </si>
  <si>
    <t>['python', 'sql', 'aws', 'tensorflow', 'pytorch', 'scikit-learn', 'jenkins']</t>
  </si>
  <si>
    <t>Lead Data Scientist -Credit Risk Modeler (Hybrid)</t>
  </si>
  <si>
    <t>['python', 'r', 'java', 'sas', 'sas', 'sql', 'oracle']</t>
  </si>
  <si>
    <t>Burlington, NC</t>
  </si>
  <si>
    <t>LabCorp</t>
  </si>
  <si>
    <t>Data Developer II</t>
  </si>
  <si>
    <t>Prodigy Education</t>
  </si>
  <si>
    <t>['python', 'snowflake', 'databricks', 'aws', 'spark', 'airflow', 'pyspark', 'kubernetes', 'terraform', 'flow']</t>
  </si>
  <si>
    <t>Sheffield, UK</t>
  </si>
  <si>
    <t>Twinkl</t>
  </si>
  <si>
    <t>['sheets', 'tableau']</t>
  </si>
  <si>
    <t>Masterthesis - Deep Learning for Image Processing in the...</t>
  </si>
  <si>
    <t>['python', 'spark', 'tensorflow', 'pytorch']</t>
  </si>
  <si>
    <t>TraceGains</t>
  </si>
  <si>
    <t>['sql', 'sql server', 'power bi', 'excel', 'visio', 'word', 'outlook']</t>
  </si>
  <si>
    <t>Data Analyst ---- US CITIZEN ONLY</t>
  </si>
  <si>
    <t>Windsor Locks, CT</t>
  </si>
  <si>
    <t>['excel', 'sap', 'tableau']</t>
  </si>
  <si>
    <t>Senior Data Scientist, Trust &amp; Safety - Content Safety</t>
  </si>
  <si>
    <t>['sql', 'python', 'r', 'go', 'spark']</t>
  </si>
  <si>
    <t>['shell', 'sql', 'python', 'redshift', 'snowflake', 'aws', 'jupyter']</t>
  </si>
  <si>
    <t>['python', 'aws', 'databricks', 'pyspark']</t>
  </si>
  <si>
    <t>GlobalLogic, Inc.</t>
  </si>
  <si>
    <t>['snowflake', 'aws', 'airflow', 'qlik', 'docker']</t>
  </si>
  <si>
    <t>Data Engineer, Smart Factory Solutions</t>
  </si>
  <si>
    <t>['sql', 'nosql', 'sql server', 'mysql', 'oracle', 'gdpr', 'excel', 'word', 'powerpoint', 'unity']</t>
  </si>
  <si>
    <t>Federal Reserve System</t>
  </si>
  <si>
    <t>['python', 'sql', 'postgresql', 'aws', 'pandas', 'flow', 'docker', 'git', 'terraform']</t>
  </si>
  <si>
    <t>['sql', 'python', 'aws', 'airflow', 'ssrs', 'word']</t>
  </si>
  <si>
    <t>Principal Machine Learning Researcher</t>
  </si>
  <si>
    <t>Los Altos, CA</t>
  </si>
  <si>
    <t>['go', 'python', 'gcp', 'pytorch', 'tensorflow', 'airflow', 'docker', 'kubernetes', 'terraform']</t>
  </si>
  <si>
    <t>['python', 'scala', 'azure', 'hadoop', 'spark', 'kafka']</t>
  </si>
  <si>
    <t>['sql', 'python', 'ruby', 'ruby', 'java', 'elasticsearch', 'aws', 'redshift', 'hadoop', 'spark']</t>
  </si>
  <si>
    <t>['r', 'python', 'sas', 'sas', 'sql', 'db2', 'oracle', 'hadoop', 'tableau']</t>
  </si>
  <si>
    <t>Data Strategist - Senior Manager (H/F)</t>
  </si>
  <si>
    <t>['python', 'r', 'sql', 'jquery', 'power bi', 'tableau', 'jira', 'confluence']</t>
  </si>
  <si>
    <t>['java', 'scala', 'python', 'clojure', 'ruby', 'ruby', 'mongodb', 'mongodb', 'aws', 'hadoop', 'kafka', 'spark', 'airflow', 'spring', 'kubernetes', 'docker']</t>
  </si>
  <si>
    <t>Autodesk, Inc.</t>
  </si>
  <si>
    <t>['sql', 'python', 'r', 'snowflake', 'spark']</t>
  </si>
  <si>
    <t>Business Intelligence Specialist (Remote)</t>
  </si>
  <si>
    <t>PRIME Therapeutics</t>
  </si>
  <si>
    <t>['sas', 'sas', 'r', 'sql', 'sql server', 'cognos', 'qlik', 'tableau']</t>
  </si>
  <si>
    <t>Germantown, TN</t>
  </si>
  <si>
    <t>Research Analyst - Oil Markets</t>
  </si>
  <si>
    <t>Senior Data Analyst - Cox Business Planning Strategy &amp; Analytics</t>
  </si>
  <si>
    <t>Manchester, CT</t>
  </si>
  <si>
    <t>['sql', 'python', 'r', 'pyspark', 'ggplot2', 'pandas', 'numpy', 'scikit-learn', 'hadoop', 'tableau', 'powerpoint', 'alteryx', 'flow']</t>
  </si>
  <si>
    <t>Business/Data Analyst Manager- AVP -C12-Hybrid</t>
  </si>
  <si>
    <t>Sr. Lead - Data Engineer</t>
  </si>
  <si>
    <t>Data Senior Analyst</t>
  </si>
  <si>
    <t>['python', 'r', 'sql', 'mongodb', 'mongodb', 'mysql', 'mariadb', 'oracle', 'spark', 'tableau', 'excel', 'kubernetes']</t>
  </si>
  <si>
    <t>['python', 'scala', 'sql', 'databricks', 'azure', 'aws', 'spark', 'unify']</t>
  </si>
  <si>
    <t>Data Engineer - Strategy (REMOTE)</t>
  </si>
  <si>
    <t>DICK'S Sporting Goods</t>
  </si>
  <si>
    <t>['python', 'sql', 'javascript', 'swift', 'kotlin', 'bigquery', 'azure', 'snowflake', 'databricks', 'github']</t>
  </si>
  <si>
    <t>Mcafee</t>
  </si>
  <si>
    <t>['python', 'r', 'sql', 'aws', 'gcp', 'databricks', 'pyspark']</t>
  </si>
  <si>
    <t>Senior Data Engineer - VP - Hybrid</t>
  </si>
  <si>
    <t>['sas', 'sas', 'scala', 'java', 'python', 'snowflake', 'aws', 'hadoop', 'pyspark', 'spark', 'kafka', 'docker', 'kubernetes']</t>
  </si>
  <si>
    <t>Associate Director, Global Development Data Science &amp; Digital...</t>
  </si>
  <si>
    <t>House Springs, MO</t>
  </si>
  <si>
    <t>['spring', 'powerpoint', 'excel']</t>
  </si>
  <si>
    <t>Search 5.0</t>
  </si>
  <si>
    <t>['python', 'sql', 'aws', 'spark', 'airflow', 'tableau']</t>
  </si>
  <si>
    <t>(CA Only Remote) Data Scientist-E-Commerce</t>
  </si>
  <si>
    <t>Senior Data Scientist, Pricing Models</t>
  </si>
  <si>
    <t>Chartboost</t>
  </si>
  <si>
    <t>Lead Data Scientist, Ads Data Solutions Research</t>
  </si>
  <si>
    <t>Data Scientist - (REMOTE)</t>
  </si>
  <si>
    <t>Senior Data Scientist - Python (Remote)</t>
  </si>
  <si>
    <t>['python', 'r', 'sql', 'snowflake', 'numpy', 'pandas', 'matplotlib', 'scikit-learn', 'looker']</t>
  </si>
  <si>
    <t>Data Analyst - SQL &amp; Python - TS/SCI security clearance must...</t>
  </si>
  <si>
    <t>Applied Research Associates Inc</t>
  </si>
  <si>
    <t>['c', 'jupyter', 'word', 'excel', 'powerpoint', 'git', 'jenkins', 'jira']</t>
  </si>
  <si>
    <t>Expert Data Analyst</t>
  </si>
  <si>
    <t>['python', 'sql', 'visual basic', 'perl', 'c', 'pyspark', 'power bi', 'tableau', 'excel', 'powerpoint', 'git']</t>
  </si>
  <si>
    <t>Data Scientist Senior</t>
  </si>
  <si>
    <t>['sql', 'mongodb', 'mongodb', 'java', 'elasticsearch', 'spark', 'airflow']</t>
  </si>
  <si>
    <t>Senior Data Engineer – Value Added Services</t>
  </si>
  <si>
    <t>['java', 'nosql', 'mysql', 'postgresql', 'db2', 'oracle', 'spring', 'kafka']</t>
  </si>
  <si>
    <t>Data Scientist, Product Analytics - Machine Learning</t>
  </si>
  <si>
    <t>Sr. Manager Customer Insights &amp; Data Analytics- REMOTE</t>
  </si>
  <si>
    <t>['sql', 'python', 'r', 'databricks', 'excel']</t>
  </si>
  <si>
    <t>Data Engineer for IoT (REF1940Z)</t>
  </si>
  <si>
    <t>['shell', 'python', 'java', 'oracle', 'linux', 'unix']</t>
  </si>
  <si>
    <t>Manager Data Scientists</t>
  </si>
  <si>
    <t>['go', 'python', 'pytorch', 'excel']</t>
  </si>
  <si>
    <t>['python', 'r', 'java', 'sql', 'nosql', 'hadoop', 'spark', 'tableau', 'git', 'docker', 'kubernetes']</t>
  </si>
  <si>
    <t>Junior Data Engineer (Hong Kong)</t>
  </si>
  <si>
    <t>['sql', 'python', 'databricks', 'spark', 'airflow', 'yarn']</t>
  </si>
  <si>
    <t>Scaleneworks</t>
  </si>
  <si>
    <t>['java', 'python', 'scala', 'sql']</t>
  </si>
  <si>
    <t>Fort Wayne, IN</t>
  </si>
  <si>
    <t>DeKalb Health</t>
  </si>
  <si>
    <t>['java', 'dart', 'typescript', 'javascript', 'python', 'php', 'perl', 'sql', 'matlab', 'sql server', 'electron', 'flutter', 'windows']</t>
  </si>
  <si>
    <t>Data Analyst - Procurement</t>
  </si>
  <si>
    <t>['sql', 'python', 'snowflake', 'redshift', 'bigquery', 'excel', 'tableau', 'power bi', 'looker']</t>
  </si>
  <si>
    <t>Power BI Developer - IT Corp</t>
  </si>
  <si>
    <t>['go', 'sql', 't-sql', 'powershell', 'sql server', 'excel', 'power bi', 'dax', 'ssis', 'powerpoint']</t>
  </si>
  <si>
    <t>['sql', 'python', 'nosql', 'html', 'sql server', 'pandas', 'spark', 'linux', 'word']</t>
  </si>
  <si>
    <t>Data Engineer, AVP</t>
  </si>
  <si>
    <t>Apple Bank for Savings</t>
  </si>
  <si>
    <t>['sql', 'c#', 'sql server', 'ssis', 'ssrs', 'tableau', 'power bi']</t>
  </si>
  <si>
    <t>Data Scientist - Investing</t>
  </si>
  <si>
    <t>['python', 'sql', 'pandas', 'scikit-learn', 'numpy']</t>
  </si>
  <si>
    <t>['sql', 'python', 'mongodb', 'mongodb', 'spark']</t>
  </si>
  <si>
    <t>Sr. Data Engineer (Must Speak Mandarin)</t>
  </si>
  <si>
    <t>['aws', 'word', 'excel', 'tableau', 'alteryx']</t>
  </si>
  <si>
    <t>['sql', 'bigquery', 'excel', 'qlik', 'tableau', 'power bi']</t>
  </si>
  <si>
    <t>Performance Analyst - Strategy</t>
  </si>
  <si>
    <t>Wiley</t>
  </si>
  <si>
    <t>Ponte Vedra Beach, FL</t>
  </si>
  <si>
    <t>AVP KYC Data Analytics &amp; Productivity Analyst - Hybrid</t>
  </si>
  <si>
    <t>Senior Manager, Marketing Data Science</t>
  </si>
  <si>
    <t>Claymont, DE</t>
  </si>
  <si>
    <t>['python', 'r', 'sql', 'nosql']</t>
  </si>
  <si>
    <t>Brighton, CO</t>
  </si>
  <si>
    <t>['python', 'scala', 'c++', 'aws', 'docker']</t>
  </si>
  <si>
    <t>Los Angeles County</t>
  </si>
  <si>
    <t>['r', 'c', 'express']</t>
  </si>
  <si>
    <t>Data Engineer Senior Consultant (Clearance Required)</t>
  </si>
  <si>
    <t>BI Developer (Europaeiske project)</t>
  </si>
  <si>
    <t>twoday</t>
  </si>
  <si>
    <t>GWI</t>
  </si>
  <si>
    <t>['python', 'julia', 'express', 'trello', 'jira']</t>
  </si>
  <si>
    <t>Director, Data Science Infra Capacity</t>
  </si>
  <si>
    <t>Niceville, FL</t>
  </si>
  <si>
    <t>LiveOak Fiber</t>
  </si>
  <si>
    <t>['sql', 'php', 'javascript', 'python', 'bash', 'graphql', 'linux']</t>
  </si>
  <si>
    <t>HYBRID: Data Engineer - AWS</t>
  </si>
  <si>
    <t>['nosql', 'python', 'java', 'aws', 'word', 'chef']</t>
  </si>
  <si>
    <t>['c', 'java', 'python']</t>
  </si>
  <si>
    <t>['r', 'python', 'sql', 'nosql', 'mysql', 'hadoop', 'kafka', 'spark', 'plotly', 'seaborn']</t>
  </si>
  <si>
    <t>Interactive Brokers</t>
  </si>
  <si>
    <t>['python', 'sql', 'aws', 'unify']</t>
  </si>
  <si>
    <t>Data Analyst for banking with German language</t>
  </si>
  <si>
    <t>NeuralSpace</t>
  </si>
  <si>
    <t>GFCP Senior/Master Expert - Senior Data Analyst</t>
  </si>
  <si>
    <t>['python', 'vba', 'sql', 'r', 'hadoop', 'excel', 'powerpoint', 'word', 'sharepoint', 'power bi']</t>
  </si>
  <si>
    <t>['python', 'r', 'sql', 'aws', 'electron', 'excel']</t>
  </si>
  <si>
    <t>The Pokémon Company International</t>
  </si>
  <si>
    <t>['sql', 'python', 'scala', 'java', 'redshift', 'databricks', 'spark', 'terraform']</t>
  </si>
  <si>
    <t>Data Engineer – Intermediate Software Engineer</t>
  </si>
  <si>
    <t>Publix Super Markets</t>
  </si>
  <si>
    <t>['sql', 'python', 'java', 'scala', 'powershell', 'javascript', 'sql server', 'db2', 'oracle', 'databricks', 'azure', 'spark', 'asp.net', 'windows']</t>
  </si>
  <si>
    <t>Homewood, IL</t>
  </si>
  <si>
    <t>Senior Data Developer</t>
  </si>
  <si>
    <t>['mongodb', 'mongodb', 'java', 'go', 'postgresql', 'kafka', 'kubernetes', 'docker']</t>
  </si>
  <si>
    <t>Lead Data Engineer - Abinitio/ETL (Hybrid)</t>
  </si>
  <si>
    <t>['nosql', 'sql', 'python', 'hadoop']</t>
  </si>
  <si>
    <t>CME Group</t>
  </si>
  <si>
    <t>['python', 'aws', 'azure', 'gcp', 'numpy', 'pandas', 'scikit-learn', 'nltk', 'pytorch', 'tensorflow', 'matplotlib', 'seaborn', 'looker', 'tableau', 'git', 'bitbucket']</t>
  </si>
  <si>
    <t>['sql', 'python', 'c#', 'azure', 'hadoop', 'cognos', 'power bi', 'tableau']</t>
  </si>
  <si>
    <t>Veriff</t>
  </si>
  <si>
    <t>['sql', 'python', 'r', 'go', 'redshift', 'airflow']</t>
  </si>
  <si>
    <t>Data Engineer Senior (Remote)</t>
  </si>
  <si>
    <t>Lockheed Martin Corporation</t>
  </si>
  <si>
    <t>['sql', 'nosql', 'python', 'java', 'kotlin', 'javascript', 'sql server', 'neo4j', 'oracle', 'azure', 'aws', 'openstack', 'hadoop', 'graphql', 'spring', 'angular', 'node', 'sap', 'tableau', 'git', 'gitlab', 'npm', 'jira']</t>
  </si>
  <si>
    <t>Working student - Measurement Assets and Data Management</t>
  </si>
  <si>
    <t>Hexham, UK</t>
  </si>
  <si>
    <t>['python', 'matlab', 'outlook']</t>
  </si>
  <si>
    <t>Perrysburg, OH</t>
  </si>
  <si>
    <t>FIRST SOLAR INC</t>
  </si>
  <si>
    <t>GBDS Data Analyst</t>
  </si>
  <si>
    <t>Evolve Vacation Rental Network</t>
  </si>
  <si>
    <t>['python', 'r', 'nosql', 'sql', 'elasticsearch', 'redshift', 'aurora', 'airflow', 'docker']</t>
  </si>
  <si>
    <t>Techvantage Analytics</t>
  </si>
  <si>
    <t>['java', 'python', 'aws', 'hadoop', 'spark', 'kafka', 'unix', 'kubernetes']</t>
  </si>
  <si>
    <t>Quality Engineering Manager (Data)</t>
  </si>
  <si>
    <t>['sql', 'snowflake', 'power bi', 'ssrs']</t>
  </si>
  <si>
    <t>Bespot</t>
  </si>
  <si>
    <t>['python', 'aws', 'spark', 'pandas', 'jupyter', 'docker', 'jira', 'confluence', 'slack']</t>
  </si>
  <si>
    <t>Director of Engineering - Data Platform</t>
  </si>
  <si>
    <t>['spark', 'hadoop', 'kafka', 'tensorflow', 'pytorch', 'keras']</t>
  </si>
  <si>
    <t>Data Science Industrialization: Business Strategy, Product, and...</t>
  </si>
  <si>
    <t>Pfizer</t>
  </si>
  <si>
    <t>Data Engineer ETL lnformatica APi Engineer (PERM)</t>
  </si>
  <si>
    <t>['python', 'c', 'flow']</t>
  </si>
  <si>
    <t>Staff Data Analyst - Content Analysis [Coupang Play] [L6-1]</t>
  </si>
  <si>
    <t>['sql', 'python', 'r', 'sas', 'sas', 'matlab', 'airflow', 'tableau', 'cognos']</t>
  </si>
  <si>
    <t>Senior Data Scientist, Federal  Marketing</t>
  </si>
  <si>
    <t>Hopkinton, MA</t>
  </si>
  <si>
    <t>Dell</t>
  </si>
  <si>
    <t>['python', 'pandas', 'scikit-learn', 'tensorflow', 'pytorch', 'jupyter']</t>
  </si>
  <si>
    <t>Data Scientist II - Data Scientist - Analytics</t>
  </si>
  <si>
    <t>Lakeland Regional Health</t>
  </si>
  <si>
    <t>Big Data Developer/Engineer - Hybrid</t>
  </si>
  <si>
    <t>['sql', 'scala', 'java', 'nosql', 'couchbase', 'snowflake', 'aws', 'gcp', 'hadoop', 'spark']</t>
  </si>
  <si>
    <t>IT Data Specialist (Azure)</t>
  </si>
  <si>
    <t>['go', 'sql', 'python', 'azure', 'oracle', 'hadoop', 'pyspark']</t>
  </si>
  <si>
    <t>['python', 'javascript', 'sql', 'postgresql', 'aws', 'redshift', 'spark', 'kafka', 'django']</t>
  </si>
  <si>
    <t>['crystal', 'sql', 'power bi', 'tableau']</t>
  </si>
  <si>
    <t>Solon, OH</t>
  </si>
  <si>
    <t>['r', 'python', 'sas', 'sas', 'tableau']</t>
  </si>
  <si>
    <t>Data Analyst - Work From Home Remotely in New York.</t>
  </si>
  <si>
    <t>East Northport, NY</t>
  </si>
  <si>
    <t>Barrington Advisory Group, LLC</t>
  </si>
  <si>
    <t>['python', 'aws', 'redshift', 'pyspark', 'spark', 'git']</t>
  </si>
  <si>
    <t>Senior Data Engineer (IIS - DataStage)</t>
  </si>
  <si>
    <t>Data Scientist II, TS/SCI clearance</t>
  </si>
  <si>
    <t>Jet Propulsion Laboratory</t>
  </si>
  <si>
    <t>US-E-Consulting-Data Engineer- S&amp;A-AI &amp; Data Engineering-TPP</t>
  </si>
  <si>
    <t>['java', 'scala', 'shell', 'hadoop', 'airflow']</t>
  </si>
  <si>
    <t>IT Data Analyst- OSIsoft PI</t>
  </si>
  <si>
    <t>Data Science Expert</t>
  </si>
  <si>
    <t>Princeton IT Services, Inc</t>
  </si>
  <si>
    <t>['scala', 'python', 'sql', 'cassandra', 'aws', 'redshift', 'snowflake', 'azure', 'gcp', 'spark', 'hadoop', 'spring', 'kafka', 'docker', 'kubernetes', 'git']</t>
  </si>
  <si>
    <t>Corning Incorporated</t>
  </si>
  <si>
    <t>['sql', 'python', 'scala', 'nosql', 'sas', 'sas', 'mysql', 'postgresql', 'redis', 'dynamodb', 'sql server', 'databricks', 'aws', 'redshift', 'oracle', 'spark', 'airflow', 'pyspark', 'tableau', 'git', 'gitlab', 'terraform', 'jira']</t>
  </si>
  <si>
    <t>Sr. Manager, Data Science (Richmond, VA)</t>
  </si>
  <si>
    <t>Signature Consultants</t>
  </si>
  <si>
    <t>Data Scientist- NLP</t>
  </si>
  <si>
    <t>Solytics Partners</t>
  </si>
  <si>
    <t>['r', 'matlab', 'sql', 'nosql', 'mongodb', 'mongodb', 'python', 'bash', 'cassandra', 'numpy', 'nltk', 'pandas', 'matplotlib', 'keras']</t>
  </si>
  <si>
    <t>CliftonLarsonAllen</t>
  </si>
  <si>
    <t>['sql', 'nosql', 'python', 'java', 'oracle', 'aws', 'redshift', 'power bi']</t>
  </si>
  <si>
    <t>100% REMOTE Senior Data Scientist - AI/ML</t>
  </si>
  <si>
    <t>['python', 'azure', 'pytorch', 'tensorflow', 'opencv', 'datarobot', 'word']</t>
  </si>
  <si>
    <t>Senior Data Analyst, DIG</t>
  </si>
  <si>
    <t>Warehouse Data Analyst</t>
  </si>
  <si>
    <t>['sql', 'python', 'c', 'databricks', 'tensorflow', 'pytorch', 'scikit-learn', 'pandas', 'spark', 'power bi', 'tableau']</t>
  </si>
  <si>
    <t>Luminar Technologies</t>
  </si>
  <si>
    <t>['nosql', 'python', 'mongodb', 'mongodb', 'aws', 'gcp', 'azure', 'redshift', 'bigquery', 'snowflake', 'airflow', 'react', 'spark', 'hadoop', 'kafka', 'linux', 'docker', 'kubernetes', 'terraform']</t>
  </si>
  <si>
    <t>Data Science Intern, Analytics</t>
  </si>
  <si>
    <t>Amazon, Inc.</t>
  </si>
  <si>
    <t>['python', 'sql', 'r', 'tableau', 'power bi']</t>
  </si>
  <si>
    <t>['python', 'java', 'scala', 'sql', 'nosql', 'aws', 'pyspark', 'airflow', 'kubernetes', 'docker']</t>
  </si>
  <si>
    <t>Forward Deployed Data Scientist</t>
  </si>
  <si>
    <t>Calypso AI</t>
  </si>
  <si>
    <t>['python', 'c++', 'tensorflow', 'pytorch', 'scikit-learn']</t>
  </si>
  <si>
    <t>Manager, Data Scientists</t>
  </si>
  <si>
    <t>['python', 'sql', 'jupyter']</t>
  </si>
  <si>
    <t>Data Scientist - Sr. Data Scientist</t>
  </si>
  <si>
    <t>['sql', 'r', 'python', 'ruby', 'ruby', 'oracle', 'tableau']</t>
  </si>
  <si>
    <t>Data Scientist with Cyber Security experience</t>
  </si>
  <si>
    <t>['python', 'databricks', 'aws', 'azure', 'keras', 'pandas', 'tensorflow', 'pytorch', 'spark', 'git', 'jenkins', 'bitbucket', 'jira', 'confluence']</t>
  </si>
  <si>
    <t>['sql', 'python', 'java', 'nosql', 'hadoop', 'tableau', 'power bi']</t>
  </si>
  <si>
    <t>Senior Data Scientist, Pricing and Product Strategy</t>
  </si>
  <si>
    <t>Dealer Tire</t>
  </si>
  <si>
    <t>['sql', 'python', 'go', 'r', 'vba', 't-sql', 'postgresql', 'aws', 'excel', 'word', 'alteryx', 'git', 'codecommit']</t>
  </si>
  <si>
    <t>Zeta</t>
  </si>
  <si>
    <t>['python', 'sql', 'nosql', 'pandas', 'numpy', 'hadoop', 'spark']</t>
  </si>
  <si>
    <t>Data Pipeline Engineer</t>
  </si>
  <si>
    <t>['sql', 'bigquery', 'aws', 'kafka']</t>
  </si>
  <si>
    <t>Claritas Rx Inc.</t>
  </si>
  <si>
    <t>General Court of the Commonwealth of Massachusetts</t>
  </si>
  <si>
    <t>['typescript', 'sql', 'postgresql', 'aws', 'aurora', 'react', 'graphql', 'node.js']</t>
  </si>
  <si>
    <t>(Senior) Data Scientist (m/f/d)</t>
  </si>
  <si>
    <t>Senior Director, Data Science, Applied Research</t>
  </si>
  <si>
    <t>['splunk', 'confluence', 'jira']</t>
  </si>
  <si>
    <t>['python', 'sql', 'azure', 'oracle', 'ibm cloud', 'jupyter', 'tableau', 'confluence']</t>
  </si>
  <si>
    <t>Senior / Executive Business Analyst (Data Analyst)</t>
  </si>
  <si>
    <t>Infinity Consulting Solutions, Inc.</t>
  </si>
  <si>
    <t>['java', 'aws', 'flow']</t>
  </si>
  <si>
    <t>Sr Industrial Data Analyst</t>
  </si>
  <si>
    <t>Morristown, IN</t>
  </si>
  <si>
    <t>Bunge</t>
  </si>
  <si>
    <t>['sql', 'bigquery', 'gcp', 'jupyter', 'excel', 'looker']</t>
  </si>
  <si>
    <t>Western Governors University</t>
  </si>
  <si>
    <t>['nosql', 'sql', 'python', 'java', 'scala', 'hadoop', 'spark', 'kafka', 'cognos', 'tableau', 'word', 'github', 'jira', 'confluence']</t>
  </si>
  <si>
    <t>Data Engineer - Confirmé</t>
  </si>
  <si>
    <t>['sql', 'python', 'crystal', 'javascript', 'vb.net', 'pandas', 'flask', 'tableau', 'ssrs', 'excel']</t>
  </si>
  <si>
    <t>Data Analyst III (REMOTE)</t>
  </si>
  <si>
    <t>Data Analyst / Data Scientist / Data Engineer</t>
  </si>
  <si>
    <t>['sql', 'python', 'javascript', 'tableau', 'power bi']</t>
  </si>
  <si>
    <t>['nosql', 'sql', 'python', 'scala', 'java', 'aws', 'hadoop', 'spark', 'kafka', 'github', 'confluence']</t>
  </si>
  <si>
    <t>['python', 'sql', 'nosql', 'c++', 'go', 'aws', 'azure', 'gcp', 'pandas', 'numpy', 'spark', 'linux', 'git']</t>
  </si>
  <si>
    <t>Sr Data Scientist - Demand Forecasting (Time series forecasting...</t>
  </si>
  <si>
    <t>Data Engineer II, Spectrum Enterprise</t>
  </si>
  <si>
    <t>['r', 'sql', 'jira', 'confluence']</t>
  </si>
  <si>
    <t>80405862 - Data Engineer</t>
  </si>
  <si>
    <t>['sql', 'oracle', 'azure', 'hadoop']</t>
  </si>
  <si>
    <t>Pure Integration</t>
  </si>
  <si>
    <t>['sql', 'snowflake', 'tableau', 'sap']</t>
  </si>
  <si>
    <t>OtterBox</t>
  </si>
  <si>
    <t>['python', 'sql', 'redis', 'snowflake', 'aws', 'azure', 'redshift', 'airflow', 'kafka', 'spark']</t>
  </si>
  <si>
    <t>['sql', 'python', 'javascript', 'hadoop', 'splunk']</t>
  </si>
  <si>
    <t>Senior Lead Data Science Consultant</t>
  </si>
  <si>
    <t>Senior Data Scientist, Autonomy Software, and Operations</t>
  </si>
  <si>
    <t>['scala', 'java', 'python', 'nosql', 'sql', 'cassandra', 'aws', 'kafka', 'spark', 'hadoop', 'airflow', 'docker']</t>
  </si>
  <si>
    <t>Data Analyst Coder</t>
  </si>
  <si>
    <t>Blue Siren Inc</t>
  </si>
  <si>
    <t>Priceline</t>
  </si>
  <si>
    <t>['sql', 'nosql', 'python', 'java', 'scala', 'bigquery', 'kafka', 'hadoop', 'spark', 'kubernetes', 'terraform', 'docker', 'git', 'jenkins']</t>
  </si>
  <si>
    <t>Senior Data Scientist (hybrid on-site)</t>
  </si>
  <si>
    <t>Data Services Senior Analyst - C12</t>
  </si>
  <si>
    <t>Director, Internal Audit, Data Analytics</t>
  </si>
  <si>
    <t>Options Clearing Corporation</t>
  </si>
  <si>
    <t>['sql', 'db2', 'oracle', 'aws', 'azure', 'tableau', 'alteryx']</t>
  </si>
  <si>
    <t>Data Scientist - Systematic Data Platform (Greater NYC Area, NY)</t>
  </si>
  <si>
    <t>['python', 'sql', 'redis', 'aws', 'spark', 'kafka', 'airflow', 'docker']</t>
  </si>
  <si>
    <t>Professional-Data Scientist</t>
  </si>
  <si>
    <t>['python', 'r', 'scala', 'sql', 'mongodb', 'mongodb', 'pandas', 'pytorch', 'tidyverse', 'tensorflow', 'keras', 'spark', 'pyspark', 'jenkins']</t>
  </si>
  <si>
    <t>Klick</t>
  </si>
  <si>
    <t>['sql', 'python', 'sas', 'sas', 'r', 'tableau', 'ssrs', 'excel', 'sap', 'power bi', 'spss']</t>
  </si>
  <si>
    <t>Data Engineer - Security Clearance Required</t>
  </si>
  <si>
    <t>Roc Search</t>
  </si>
  <si>
    <t>['python', 'sql', 'java', 'aws', 'excel']</t>
  </si>
  <si>
    <t>Master Data Management Lead</t>
  </si>
  <si>
    <t>['sql', 'python', 'gcp', 'bigquery', 'spark']</t>
  </si>
  <si>
    <t>Data Scientist, Auction Expert</t>
  </si>
  <si>
    <t>['sql', 'python', 'r', 'hadoop']</t>
  </si>
  <si>
    <t>EOG Resources</t>
  </si>
  <si>
    <t>['c#', 'python', 'oracle']</t>
  </si>
  <si>
    <t>Senior Data Scientist (Machine Learning) (Remote)</t>
  </si>
  <si>
    <t>Software Engineer, Data Security</t>
  </si>
  <si>
    <t>['c', 'go', 'kubernetes', 'terraform']</t>
  </si>
  <si>
    <t>Visual Connections, LLC</t>
  </si>
  <si>
    <t>['sas', 'sas', 'sql', 'r', 'python', 'cognos', 'excel', 'word', 'powerpoint', 'webex']</t>
  </si>
  <si>
    <t>Beyond Finance</t>
  </si>
  <si>
    <t>['sql', 'python', 'java', 'shell', 'mysql', 'aws', 'redshift', 'snowflake', 'heroku', 'airflow', 'kafka', 'spark', 'unix', 'ansible', 'terraform', 'chef', 'git', 'jenkins']</t>
  </si>
  <si>
    <t>['python', 'nosql', 'postgresql', 'aws', 'oracle', 'azure', 'linux', 'flow', 'docker', 'kubernetes']</t>
  </si>
  <si>
    <t>Enterprise Architect Specialist/Data Analyst- EA Tool (Planview)</t>
  </si>
  <si>
    <t>First American Financial Corporation</t>
  </si>
  <si>
    <t>Sr. Mgr, Data Science</t>
  </si>
  <si>
    <t>Lam Research</t>
  </si>
  <si>
    <t>['python', 'sql', 'nosql', 'go', 'postgresql', 'databricks', 'snowflake', 'redshift', 'spark', 'airflow', 'tableau', 'looker', 'word']</t>
  </si>
  <si>
    <t>Citigroup Inc</t>
  </si>
  <si>
    <t>Technical Data Analyst Manager</t>
  </si>
  <si>
    <t>Cheshire, CT</t>
  </si>
  <si>
    <t>['sql', 'r', 'python', 'tableau', 'power bi']</t>
  </si>
  <si>
    <t>ARC IT Recruitment</t>
  </si>
  <si>
    <t>['python', 'aws', 'gcp', 'azure', 'airflow', 'hadoop', 'spark']</t>
  </si>
  <si>
    <t>Decision Scientist, Risk</t>
  </si>
  <si>
    <t>['python', 'c', 'go', 'snowflake', 'numpy', 'pandas', 'tableau']</t>
  </si>
  <si>
    <t>Medford, MA</t>
  </si>
  <si>
    <t>Agero</t>
  </si>
  <si>
    <t>['go', 'python', 'r', 'sql', 'aws', 'azure', 'hadoop', 'spark', 'tableau', 'power bi']</t>
  </si>
  <si>
    <t>Senior Geoscience Data Scientist</t>
  </si>
  <si>
    <t>['python', 'r', 'sql', 'tableau', 'power bi', 'git', 'jira']</t>
  </si>
  <si>
    <t>Vendor Relations Data Analyst</t>
  </si>
  <si>
    <t>Solar Energy World</t>
  </si>
  <si>
    <t>['python', 'excel', 'power bi']</t>
  </si>
  <si>
    <t>General Mills</t>
  </si>
  <si>
    <t>['sql', 'java', 'scala', 'bigquery', 'spark', 'hadoop', 'kafka', 'tableau', 'power bi', 'looker']</t>
  </si>
  <si>
    <t>Fresenius Kabi USA</t>
  </si>
  <si>
    <t>['sql', 'snowflake', 'qlik', 'sap']</t>
  </si>
  <si>
    <t>ANSER Corporation</t>
  </si>
  <si>
    <t>Analytics Engineering Lead</t>
  </si>
  <si>
    <t>['python', 'typescript', 'spark']</t>
  </si>
  <si>
    <t>['python', 'sql', 'mysql', 'sql server', 'snowflake', 'github']</t>
  </si>
  <si>
    <t>Staff Data Scientist Performance</t>
  </si>
  <si>
    <t>Afresh</t>
  </si>
  <si>
    <t>['go', 'sql', 'gdpr', 'express', 'flow']</t>
  </si>
  <si>
    <t>Data Analytics Senior Auditor-Commercial, Corporate and Investment...</t>
  </si>
  <si>
    <t>Rensselaer, NY</t>
  </si>
  <si>
    <t>Healthcare Association of New York State</t>
  </si>
  <si>
    <t>['sql', 'word']</t>
  </si>
  <si>
    <t>['python', 'sql', 'go', 'databricks', 'aws', 'snowflake', 'redshift', 'spark', 'pyspark', 'kafka', 'airflow', 'excel', 'jenkins', 'terraform']</t>
  </si>
  <si>
    <t>Senior Data Scientist (Remote, Quebec)</t>
  </si>
  <si>
    <t>Collective[i]</t>
  </si>
  <si>
    <t>Analog Devices, Inc</t>
  </si>
  <si>
    <t>['python', 'sql', 'go', 'kafka', 'airflow', 'kubernetes']</t>
  </si>
  <si>
    <t>Part-time, Contractor, and Temp work</t>
  </si>
  <si>
    <t>SWS</t>
  </si>
  <si>
    <t>['python', 'sql', 'opencv', 'pytorch']</t>
  </si>
  <si>
    <t>Data Operations Account Director</t>
  </si>
  <si>
    <t>AWS Data Engineer - Venn by Two Sigma</t>
  </si>
  <si>
    <t>Two Sigma Investments, LLC</t>
  </si>
  <si>
    <t>['python', 'typescript', 'sql', 'java', 'aws', 'redshift', 'spark', 'flow']</t>
  </si>
  <si>
    <t>Data Engineer (m/w/div.)</t>
  </si>
  <si>
    <t>Linz, Austria</t>
  </si>
  <si>
    <t>['python', 'golang', 'sql', 'azure', 'databricks', 'spark', 'hadoop', 'kafka', 'git', 'docker', 'kubernetes', 'terraform', 'gitlab', 'jenkins', 'github']</t>
  </si>
  <si>
    <t>Sr Data Analyst: 100% remote team, FinTech, big data software ...</t>
  </si>
  <si>
    <t>Relentless Talent</t>
  </si>
  <si>
    <t>Dedham Group</t>
  </si>
  <si>
    <t>['python', 'sql', 'aws', 'azure', 'airflow', 'hadoop', 'spark']</t>
  </si>
  <si>
    <t>['r', 'python', 'sql', 'mysql', 'aws', 'azure', 'databricks', 'redshift', 'snowflake', 'spark', 'hadoop', 'kafka', 'github']</t>
  </si>
  <si>
    <t>['sql', 'python', 'powershell', 'nosql', 'java', 'mongodb', 'mongodb', 'db2', 'sql server', 'databricks', 'azure', 'ibm cloud', 'spark', 'hadoop']</t>
  </si>
  <si>
    <t>['python', 'sql', 'nosql', 'spark', 'sap', 'flow']</t>
  </si>
  <si>
    <t>BUSINESS SOLUTIONS ANALYST - EHS</t>
  </si>
  <si>
    <t>University, FL</t>
  </si>
  <si>
    <t>The University of Alabama at Birmingham</t>
  </si>
  <si>
    <t>['python', 'bash', 'powershell', 'aws', 'azure', 'git', 'github', 'bitbucket', 'terraform', 'docker', 'confluence']</t>
  </si>
  <si>
    <t>Senior Manager, Data Science - Corporate Audit and Security Services</t>
  </si>
  <si>
    <t>Senior Data Scientist, RegLab</t>
  </si>
  <si>
    <t>Senior Research and Data Analyst</t>
  </si>
  <si>
    <t>Cloud SysSecOps Engineer</t>
  </si>
  <si>
    <t>A Coruña, Spain</t>
  </si>
  <si>
    <t>['aws', 'azure', 'windows']</t>
  </si>
  <si>
    <t>Teradyne</t>
  </si>
  <si>
    <t>['sql', 'oracle', 'excel', 'flow']</t>
  </si>
  <si>
    <t>Data Engineer: Digital Analytics</t>
  </si>
  <si>
    <t>['sql', 'aws', 'snowflake', 'spark', 'kafka', 'tableau']</t>
  </si>
  <si>
    <t>Staff Software Engineer - Core-Simulator and Autonomy Metrics</t>
  </si>
  <si>
    <t>['go', 'python', 'c++', 'aurora']</t>
  </si>
  <si>
    <t>Data Protection Analyst</t>
  </si>
  <si>
    <t>Data Governance Analyst II - Frameworks, Standards, &amp; Policies</t>
  </si>
  <si>
    <t>Data Science Manager, CCE</t>
  </si>
  <si>
    <t>LyondellBasell Industries</t>
  </si>
  <si>
    <t>['python', 'javascript', 'c#', 'c++', 'java', 'julia', 'scala', 'sql', 'nosql', 'azure', 'tensorflow', 'pytorch', 'keras', 'pandas', 'numpy', 'scikit-learn', 'nltk', 'seaborn', 'dplyr', 'jupyter', 'git']</t>
  </si>
  <si>
    <t>['python', 'r', 'java', 'c', 'aws', 'tensorflow', 'keras']</t>
  </si>
  <si>
    <t>AWS Data Engineer - Advisor</t>
  </si>
  <si>
    <t>['python', 'sql', 'shell', 'aws', 'redshift', 'tableau']</t>
  </si>
  <si>
    <t>['r', 'python', 'aws', 'airflow', 'unix', 'github', 'git', 'docker', 'kubernetes']</t>
  </si>
  <si>
    <t>Senior Data Analyst. Job in Bolingbrook My Valley Jobs Today</t>
  </si>
  <si>
    <t>Big Data SRE</t>
  </si>
  <si>
    <t>['python', 'shell', 'java', 'go', 'aws', 'hadoop', 'spark', 'kafka', 'linux', 'ansible', 'docker']</t>
  </si>
  <si>
    <t>Data Engineer, NASC Engineering</t>
  </si>
  <si>
    <t>['python', 'sql', 'java', 'scala', 'hadoop', 'spark']</t>
  </si>
  <si>
    <t>Data Scientist – Computer Vision</t>
  </si>
  <si>
    <t>Caris Life Sciences</t>
  </si>
  <si>
    <t>['python', 'java', 'sql', 'nosql', 'pytorch', 'tensorflow', 'keras', 'opencv', 'linux', 'word', 'excel', 'outlook', 'git']</t>
  </si>
  <si>
    <t>Senior RF Data Scientist</t>
  </si>
  <si>
    <t>Red Bank, NJ</t>
  </si>
  <si>
    <t>['python', 'keras', 'tensorflow', 'pytorch', 'spring']</t>
  </si>
  <si>
    <t>['python', 'sql', 'r', 'bigquery', 'flow']</t>
  </si>
  <si>
    <t>SEO Data Analyst (f/m/x)</t>
  </si>
  <si>
    <t>['pytorch', 'tensorflow', 'git', 'jira']</t>
  </si>
  <si>
    <t>Beyond Limits</t>
  </si>
  <si>
    <t>['python', 'go', 'aws', 'numpy', 'pandas']</t>
  </si>
  <si>
    <t>Full-Stack Developer and Data Engineer, Senior</t>
  </si>
  <si>
    <t>['sql', 'java', 'javascript', 'mysql', 'postgresql', 'neo4j', 'aws', 'spring', 'react', 'kubernetes']</t>
  </si>
  <si>
    <t>Senior Data Engineer, TIDAL</t>
  </si>
  <si>
    <t>['c', 'go', 'databricks', 'redshift', 'snowflake', 'aws', 'gdpr', 'airflow', 'looker', 'git']</t>
  </si>
  <si>
    <t>Senior Manager, Data Engineering - Radiomics (Senior Manager...</t>
  </si>
  <si>
    <t>Bordeaux, France</t>
  </si>
  <si>
    <t>SOPHiA GENETICS</t>
  </si>
  <si>
    <t>Financial Risk Data Analyst</t>
  </si>
  <si>
    <t>New York Technology Partners</t>
  </si>
  <si>
    <t>['python', 'r', 'sql', 'vba', 'excel', 'powerpoint', 'tableau', 'power bi', 'alteryx']</t>
  </si>
  <si>
    <t>Data Engineer, AET Central Services Technology - Data</t>
  </si>
  <si>
    <t>['sql', 'python', 'java', 'scala', 'aws', 'redshift', 'spark', 'hadoop']</t>
  </si>
  <si>
    <t>Business Strategy Analyst Lead (San Antonio, TX)</t>
  </si>
  <si>
    <t>Centered Health, Inc.</t>
  </si>
  <si>
    <t>['sas', 'sas', 'r', 'python', 'sql', 'nosql', 'aws', 'azure']</t>
  </si>
  <si>
    <t>Senior Loan Data Analyst</t>
  </si>
  <si>
    <t>Bank of Hope</t>
  </si>
  <si>
    <t>NLP Engineer - Native Hebrew</t>
  </si>
  <si>
    <t>['go', 'shell', 'git']</t>
  </si>
  <si>
    <t>Director Data Analysis &amp; Planning</t>
  </si>
  <si>
    <t>Ten Mile Square Technologies</t>
  </si>
  <si>
    <t>Technical Lead- Data Scientist AI/ML</t>
  </si>
  <si>
    <t>Rays Technologies</t>
  </si>
  <si>
    <t>['sql', 'nosql', 'python', 'r', 'vba', 'aws', 'pyspark', 'hadoop', 'spark', 'excel', 'word', 'tableau', 'docker', 'jenkins', 'terraform']</t>
  </si>
  <si>
    <t>Data Analytics Engineer (24+ Months, Hybrid/Remote) – Elk-Grove, CA</t>
  </si>
  <si>
    <t>The Soyemi Group</t>
  </si>
  <si>
    <t>['sql', 'sql server', 'azure', 'snowflake', 'aws', 'ssis', 'word', 'jira', 'confluence']</t>
  </si>
  <si>
    <t>Data Consultant</t>
  </si>
  <si>
    <t>Principal Data Science Analyst - DLMP</t>
  </si>
  <si>
    <t>GCP Cloud Data Engineer</t>
  </si>
  <si>
    <t>['sql', 'python', 'sql server', 'gcp', 'bigquery', 'aws', 'hadoop', 'airflow', 'kafka', 'alteryx']</t>
  </si>
  <si>
    <t>Public Service Enterprise Group (PSEG)</t>
  </si>
  <si>
    <t>Associate Director - Advanced Analytics</t>
  </si>
  <si>
    <t>['sql', 'python', 'sas', 'sas', 'r', 'mysql', 'couchbase', 'aws', 'snowflake', 'redshift', 'oracle', 'numpy', 'pandas', 'matplotlib', 'plotly', 'hadoop', 'spss', 'tableau', 'microstrategy']</t>
  </si>
  <si>
    <t>Cloud Data Engineer, Hybrid Porto</t>
  </si>
  <si>
    <t>Data Analyst (Baltimore, MD)</t>
  </si>
  <si>
    <t>['sas', 'sas', 'python', 'r', 'excel']</t>
  </si>
  <si>
    <t>Data Quality Manager (Tampere, Finland)</t>
  </si>
  <si>
    <t>['excel', 'powerpoint', 'visio', 'word', 'flow']</t>
  </si>
  <si>
    <t>Precision Resource Group Limited</t>
  </si>
  <si>
    <t>['sql', 'python', 'scala', 'c#', 'azure', 'tableau', 'power bi', 'excel']</t>
  </si>
  <si>
    <t>['sql', 'python', 'java', 'azure', 'bigquery', 'spark']</t>
  </si>
  <si>
    <t>['python', 'sql', 'databricks', 'hadoop', 'spark', 'pyspark']</t>
  </si>
  <si>
    <t>Data Engineer (AWS, SQL, Python)</t>
  </si>
  <si>
    <t>Houseful</t>
  </si>
  <si>
    <t>['sql', 'python', 'nosql', 'sql server', 'databricks', 'aws', 'snowflake', 'spark', 'airflow', 'terraform', 'docker']</t>
  </si>
  <si>
    <t>Lead/Senior Data Engineer</t>
  </si>
  <si>
    <t>Horizon Blockchain Games</t>
  </si>
  <si>
    <t>['sql', 'python', 'databricks', 'plotly', 'tableau', 'github']</t>
  </si>
  <si>
    <t>Sensor and Data Analysis Expert (f/m/div.)</t>
  </si>
  <si>
    <t>Sr. Research Analyst, Aluminum and Ferrous Metals</t>
  </si>
  <si>
    <t>Springfield, MO</t>
  </si>
  <si>
    <t>Data Engineer, EHS&amp;S Systems &amp; Tools</t>
  </si>
  <si>
    <t>['python', 'c#', 'shell', 'sql', 'tableau', 'power bi', 'excel', 'visio']</t>
  </si>
  <si>
    <t>Krila Consultancy &amp; Recruitment</t>
  </si>
  <si>
    <t>['sql', 'nosql', 'python', 'java', 'scala', 'aws', 'kafka', 'spark', 'airflow', 'hadoop', 'flow']</t>
  </si>
  <si>
    <t>['nosql', 'python', 'sql', 'mongodb', 'mongodb', 'postgresql', 'mysql', 'redis', 'databricks', 'aws', 'snowflake', 'redshift', 'airflow', 'spark', 'kafka', 'gdpr', 'docker', 'terraform']</t>
  </si>
  <si>
    <t>Intern, Associate Data Analyst</t>
  </si>
  <si>
    <t>['sql', 'python', 'sas', 'sas']</t>
  </si>
  <si>
    <t>Machine Learning Operations Engineer 2</t>
  </si>
  <si>
    <t>Constellation Technologies</t>
  </si>
  <si>
    <t>['aws', 'tensorflow', 'linux', 'docker', 'kubernetes']</t>
  </si>
  <si>
    <t>Senior Data Analyst (SDA)  - Analytics</t>
  </si>
  <si>
    <t>PhonePe</t>
  </si>
  <si>
    <t>Global Data Consultants</t>
  </si>
  <si>
    <t>Real-Time Analytics Data Science Lead - Vice President</t>
  </si>
  <si>
    <t>Trading &amp; Data Analyst</t>
  </si>
  <si>
    <t>Tandym Group</t>
  </si>
  <si>
    <t>Data Analytics and Systems Lead</t>
  </si>
  <si>
    <t>['sql', 'python', 'java', 'sas', 'sas', 'aws', 'ssis', 'ssrs']</t>
  </si>
  <si>
    <t>['r', 'python', 'sql', 'mongo', 'nosql', 'mysql', 'sql server', 'oracle', 'snowflake', 'redshift', 'tableau']</t>
  </si>
  <si>
    <t>['python', 'aws', 'gcp', 'azure', 'oracle', 'spark', 'react', 'hadoop', 'kafka', 'numpy', 'pandas', 'pyspark', 'keras', 'tensorflow', 'django', 'linux', 'tableau', 'kubernetes']</t>
  </si>
  <si>
    <t>Senior Data Quality Engineer</t>
  </si>
  <si>
    <t>['python', 'sql', 'flow']</t>
  </si>
  <si>
    <t>Loam Bio</t>
  </si>
  <si>
    <t>['python', 'sql', 'java', 'ruby', 'ruby', 'golang', 'php', 'gcp', 'bigquery', 'dax', 'flow', 'github', 'atlassian', 'asana']</t>
  </si>
  <si>
    <t>Senior Data Scientist, Innovation</t>
  </si>
  <si>
    <t>['python', 'sql', 'html', 'javascript', 'tableau']</t>
  </si>
  <si>
    <t>Fort Stewart, GA</t>
  </si>
  <si>
    <t>Senior Machine Learning Engineer (MLOps)</t>
  </si>
  <si>
    <t>['go', 'python', 'azure', 'airflow', 'terraform', 'kubernetes']</t>
  </si>
  <si>
    <t>['sql', 'sql server', 'windows', 'word', 'powerpoint', 'excel', 'tableau']</t>
  </si>
  <si>
    <t>['sql', 'python', 'r', 'github']</t>
  </si>
  <si>
    <t>['excel', 'word', 'visio', 'powerpoint']</t>
  </si>
  <si>
    <t>Senior Data Engineer (ML Ops) (Greater NYC Area, NY)</t>
  </si>
  <si>
    <t>Accrete AI</t>
  </si>
  <si>
    <t>['python', 'scala', 'mongodb', 'mongodb', 'neo4j', 'redis', 'aws', 'azure', 'gcp', 'airflow', 'hadoop', 'spark', 'kafka', 'linux', 'windows']</t>
  </si>
  <si>
    <t>Data Analytics - Lead Analyst (Hybrid). Job in Jacksonville My...</t>
  </si>
  <si>
    <t>Senior Machine Learning Engineer | Data Science | NLP Modeling</t>
  </si>
  <si>
    <t>['python', 'sql', 'word', 'kubernetes']</t>
  </si>
  <si>
    <t>Cal Poly</t>
  </si>
  <si>
    <t>Lumen Technologies</t>
  </si>
  <si>
    <t>['r', 'python', 'lisp', 'clojure', 'scala', 'java', 'perl', 'c++', 'c', 'git', 'trello', 'jira']</t>
  </si>
  <si>
    <t>Remote - Data Analyst - Permanent - W2</t>
  </si>
  <si>
    <t>['sql', 'python', 'c++', 'c#']</t>
  </si>
  <si>
    <t>Unit Data Specialist</t>
  </si>
  <si>
    <t>Paragon Cyber Solutions</t>
  </si>
  <si>
    <t>Data Scientist, Junior</t>
  </si>
  <si>
    <t>['python', 'r', 'sql', 'java', 'c++', 'c#', 'elasticsearch', 'aws', 'azure', 'databricks', 'airflow', 'tableau', 'qlik', 'power bi']</t>
  </si>
  <si>
    <t>Pelham Manor, NY</t>
  </si>
  <si>
    <t>['python', 'r', 'sql', 'vba', 'tableau', 'power bi', 'excel']</t>
  </si>
  <si>
    <t>Senior Product Manager - Data Science</t>
  </si>
  <si>
    <t>['sql', 'python', 'jira']</t>
  </si>
  <si>
    <t>Lead Data Scientist, Risk Analytics</t>
  </si>
  <si>
    <t>['sql', 'python', 'r', 'snowflake', 'github', 'jira']</t>
  </si>
  <si>
    <t>Staff Software Engineer (Data)</t>
  </si>
  <si>
    <t>['python', 'airflow', 'docker', 'kubernetes']</t>
  </si>
  <si>
    <t>['sql', 'python', 'r', 'bigquery', 'tableau']</t>
  </si>
  <si>
    <t>['python', 'sql', 'vba', 'numpy', 'pandas', 'scikit-learn', 'matplotlib', 'tableau', 'power bi', 'excel']</t>
  </si>
  <si>
    <t>['python', 'sql', 'r', 'aws', 'spark', 'airflow', 'kubernetes']</t>
  </si>
  <si>
    <t>Senior Data Scientist - (Remote)</t>
  </si>
  <si>
    <t>['python', 'r', 'sql', 'looker', 'tableau']</t>
  </si>
  <si>
    <t>['sas', 'sas', 'r', 'sql', 'db2', 'sql server', 'mysql', 'oracle', 'hadoop', 'sap']</t>
  </si>
  <si>
    <t>['sql', 'aws', 'databricks', 'power bi', 'tableau']</t>
  </si>
  <si>
    <t>Bridgeton, MO</t>
  </si>
  <si>
    <t>Senior Data Scientist, Europe Visa Functions and Products</t>
  </si>
  <si>
    <t>['spark', 'tableau']</t>
  </si>
  <si>
    <t>Machine Learning Engineer - Sensor Fusion</t>
  </si>
  <si>
    <t>Senior Software Application Data Engineer - Financials Performance...</t>
  </si>
  <si>
    <t>['java', 'c#', 'sap']</t>
  </si>
  <si>
    <t>Head of Data Governance and Data Management</t>
  </si>
  <si>
    <t>NFF, Inc</t>
  </si>
  <si>
    <t>['sql', 'mongodb', 'mongodb', 'python', 'c#', 'nosql', 'sql server', 'cassandra', 'vmware', 'azure', 'databricks', 'kafka', 'spark', 'hadoop', 'splunk', 'git', 'bitbucket']</t>
  </si>
  <si>
    <t>Data and Analytics Architect</t>
  </si>
  <si>
    <t>['scala', 'python', 'sql', 'aws', 'databricks', 'terraform']</t>
  </si>
  <si>
    <t>SAIC (Science Applications Int.)</t>
  </si>
  <si>
    <t>Data Analyst (CX Tech)</t>
  </si>
  <si>
    <t>['sql', 'python', 'windows', 'looker', 'tableau', 'git']</t>
  </si>
  <si>
    <t>Data Engineer, Cat Digital</t>
  </si>
  <si>
    <t>['python', 'java', 'javascript', 'c++', 'scala', 'sql', 'nosql', 'dynamodb', 'cassandra', 'aws', 'snowflake', 'azure', 'jenkins']</t>
  </si>
  <si>
    <t>Data Scientist - (REMOTE OPPORTUNITY)</t>
  </si>
  <si>
    <t>['python', 'ruby', 'ruby', 'r', 'matlab', 'scala', 'java', 'sas', 'sas', 'sql', 'hadoop', 'spark', 'tensorflow', 'pytorch', 'keras', 'spss', 'tableau']</t>
  </si>
  <si>
    <t>Senior-Big Data Engineer</t>
  </si>
  <si>
    <t>['java', 'c++', 'kotlin', 'git', 'gitlab']</t>
  </si>
  <si>
    <t>Sr. Data Engineer (Starlink)</t>
  </si>
  <si>
    <t>['sql', 'python', 'excel', 'word', 'outlook']</t>
  </si>
  <si>
    <t>[VMB] Senior Data Engineer</t>
  </si>
  <si>
    <t>['python', 'sql', 'postgresql', 'spark', 'airflow', 'kafka', 'linux', 'docker', 'kubernetes']</t>
  </si>
  <si>
    <t>Sobeys</t>
  </si>
  <si>
    <t>['python', 'airflow', 'terraform', 'ansible', 'bitbucket', 'jenkins']</t>
  </si>
  <si>
    <t>Sr. Data Analyst, Marketing Operations</t>
  </si>
  <si>
    <t>['sql', 'oracle', 'tableau', 'microstrategy', 'workfront', 'jira']</t>
  </si>
  <si>
    <t>Senior Associate Data Engineer</t>
  </si>
  <si>
    <t>['aws', 'snowflake', 'aurora']</t>
  </si>
  <si>
    <t>Senior Data Scientist, Acquisition</t>
  </si>
  <si>
    <t>Lead Macro Data Engineer</t>
  </si>
  <si>
    <t>Long Ridge Partners</t>
  </si>
  <si>
    <t>['python', 'c++', 'sql', 'postgresql', 'sql server', 'aws', 'redshift', 'unix', 'linux', 'splunk', 'kubernetes', 'docker', 'jenkins']</t>
  </si>
  <si>
    <t>Sr. Data Scientist, Generative AI</t>
  </si>
  <si>
    <t>Hudson, NY</t>
  </si>
  <si>
    <t>['python', 'c++', 'java', 'azure', 'watson', 'snowflake', 'redshift', 'databricks', 'jupyter', 'pyspark', 'pytorch', 'tensorflow', 'spark', 'spring']</t>
  </si>
  <si>
    <t>['python', 'scala', 'java', 'databricks', 'aws', 'tensorflow', 'pytorch', 'spark', 'kubernetes', 'jenkins']</t>
  </si>
  <si>
    <t>NJF Global Holdings Ltd</t>
  </si>
  <si>
    <t>['python', 'r', 'pandas', 'numpy']</t>
  </si>
  <si>
    <t>Data Engineer (SQL Server)</t>
  </si>
  <si>
    <t>['sql', 't-sql', 'sql server', 'power bi', 'word']</t>
  </si>
  <si>
    <t>['python', 'azure', 'git']</t>
  </si>
  <si>
    <t>Data Engineer Informatica</t>
  </si>
  <si>
    <t>['sql', 'sql server', 'postgresql', 'oracle']</t>
  </si>
  <si>
    <t>['sql', 'nosql', 'golang', 'python', 'java', 'c++', 'scala', 'snowflake', 'spark', 'kafka', 'airflow']</t>
  </si>
  <si>
    <t>Principal Data Engineer- OCI</t>
  </si>
  <si>
    <t>['java', 'sql', 'go', 'oracle', 'aws', 'azure', 'gcp']</t>
  </si>
  <si>
    <t>TalentBurst, Inc.</t>
  </si>
  <si>
    <t>['snowflake', 'aws', 'airflow', 'gdpr', 'tableau', 'power bi', 'looker', 'flow']</t>
  </si>
  <si>
    <t>Distinct North America</t>
  </si>
  <si>
    <t>['sql', 'mysql', 'snowflake']</t>
  </si>
  <si>
    <t>Data Analyst - Data17907</t>
  </si>
  <si>
    <t>Performance Data Analyst - USDS</t>
  </si>
  <si>
    <t>['sql', 'r', 'express', 'excel', 'tableau']</t>
  </si>
  <si>
    <t>Data Engineer (JO-21)</t>
  </si>
  <si>
    <t>['sql', 'nosql', 'mongodb', 'mongodb', 'python', 'golang', 'java', 'c++', 'scala', 'databricks', 'aws', 'redshift', 'snowflake', 'spark', 'airflow', 'kafka', 'flow']</t>
  </si>
  <si>
    <t>Klick Health</t>
  </si>
  <si>
    <t>Anti-Financial Crime Systems Data Analyst</t>
  </si>
  <si>
    <t>Data Scientist (S&amp;OP)</t>
  </si>
  <si>
    <t>['r', 'sql', 'gcp', 'spark', 'tableau']</t>
  </si>
  <si>
    <t>Commercial Data Analyst</t>
  </si>
  <si>
    <t>Ryanair</t>
  </si>
  <si>
    <t>['sas', 'sas', 'sql', 'aws', 'azure', 'gcp', 'tableau', 'dax']</t>
  </si>
  <si>
    <t>Associate - Pricing/Data Analyst</t>
  </si>
  <si>
    <t>WhiteCap Search</t>
  </si>
  <si>
    <t>Consumer Research &amp; Data Analyst, Japan</t>
  </si>
  <si>
    <t>['r', 'spss']</t>
  </si>
  <si>
    <t>Senior Data Engineering Specialist</t>
  </si>
  <si>
    <t>['sql', 'nosql', 'mongodb', 'mongodb', 'powershell', 'c#', 'python', 'sql server', 'db2', 'azure', 'aws', 'gcp', 'snowflake', 'databricks', 'oracle', 'ibm cloud', 'hadoop', 'spark', 'kafka', 'ssis', 'github', 'bitbucket']</t>
  </si>
  <si>
    <t>Data Scientist (all levels)</t>
  </si>
  <si>
    <t>['python', 'r', 'spark', 'hadoop', 'git']</t>
  </si>
  <si>
    <t>Financial/ Data Analyst</t>
  </si>
  <si>
    <t>Data &amp; Analytics – Regional Solution Architect</t>
  </si>
  <si>
    <t>Kimberly-Clark Corporation</t>
  </si>
  <si>
    <t>['sql', 'sql server', 'azure', 'sap']</t>
  </si>
  <si>
    <t>firstPro, Inc</t>
  </si>
  <si>
    <t>Sr. Data Scientist- Risk Modeler - Hybrid</t>
  </si>
  <si>
    <t>Senior Data Scientist - Logistics (They/She/He)</t>
  </si>
  <si>
    <t>Glovo</t>
  </si>
  <si>
    <t>['sql', 'python', 'gcp', 'aws', 'azure', 'airflow']</t>
  </si>
  <si>
    <t>Alteryx, Inc</t>
  </si>
  <si>
    <t>['python', 'r', 'alteryx', 'tableau', 'qlik']</t>
  </si>
  <si>
    <t>Senior Principal Consultant - Data Scientist: Developer (US-NSG)</t>
  </si>
  <si>
    <t>Data Scientist (Mid Level)</t>
  </si>
  <si>
    <t>Elev8 Hire Solutions</t>
  </si>
  <si>
    <t>['python', 'c++', 'javascript', 'c#', 'pandas', 'numpy', 'matplotlib', 'jupyter']</t>
  </si>
  <si>
    <t>Data Management Governance Analyst</t>
  </si>
  <si>
    <t>Hawaiian Gardens, CA</t>
  </si>
  <si>
    <t>['sql', 'r', 'python', 'oracle', 'tableau', 'power bi', 'alteryx', 'flow']</t>
  </si>
  <si>
    <t>MCKESSON</t>
  </si>
  <si>
    <t>HEALTHCARE DATA ANALYST - PATIENT ACCOUNTS</t>
  </si>
  <si>
    <t>MU Health Care</t>
  </si>
  <si>
    <t>Staff Data Scientist- Fraud</t>
  </si>
  <si>
    <t>Data Scientist/UDL SETA</t>
  </si>
  <si>
    <t>Strategic Analysis, Inc</t>
  </si>
  <si>
    <t>['kafka']</t>
  </si>
  <si>
    <t>['matlab', 'python', 'r', 'azure', 'databricks', 'spark']</t>
  </si>
  <si>
    <t>Sr. Staff, Staff, or Senior Clinical Data Scientist - Statistical...</t>
  </si>
  <si>
    <t>Foster City, MI</t>
  </si>
  <si>
    <t>Illumina Inc</t>
  </si>
  <si>
    <t>['sas', 'sas', 'r', 'python', 'sql', 'tableau']</t>
  </si>
  <si>
    <t>Data Analyst - Air Content</t>
  </si>
  <si>
    <t>['looker', 'excel', 'power bi', 'tableau']</t>
  </si>
  <si>
    <t>Dundalk, MD</t>
  </si>
  <si>
    <t>Data Scientist - R, MATLAB, AI/ML - Hybrid - FinTech</t>
  </si>
  <si>
    <t>PhD Data Scientist (Machine Learning and Operations Research)</t>
  </si>
  <si>
    <t>PGBPGNGLOBAL</t>
  </si>
  <si>
    <t>['python', 'r', 'scala', 'gcp', 'azure', 'git']</t>
  </si>
  <si>
    <t>['sql', 'sas', 'sas', 'r', 'tableau', 'spreadsheet']</t>
  </si>
  <si>
    <t>Campus Crusade for Christ</t>
  </si>
  <si>
    <t>['assembly', 'c#', 'java', 'objective-c', 'c++', 'html', 'javascript', 'sql', 'go', 'oracle']</t>
  </si>
  <si>
    <t>Senior/Staff ML Validation Data Scientist - Perception</t>
  </si>
  <si>
    <t>Zoox.com</t>
  </si>
  <si>
    <t>['sql', 'nosql', 'c++', 'javascript', 'databricks', 'hadoop', 'spark', 'numpy', 'pandas', 'matplotlib', 'plotly', 'looker', 'tableau']</t>
  </si>
  <si>
    <t>Data Analyst | Lisboa/ Porto</t>
  </si>
  <si>
    <t>NOS SGPS</t>
  </si>
  <si>
    <t>['sas', 'sas', 'mysql', 'oracle', 'power bi']</t>
  </si>
  <si>
    <t>['python', 'sql', 'javascript', 'nosql', 'java', 'scala', 'sql server', 'redshift', 'snowflake', 'pandas', 'kafka', 'airflow', 'django', 'flask', 'ssis']</t>
  </si>
  <si>
    <t>['python', 'aws', 'spark', 'outlook', 'kubernetes', 'gitlab', 'terraform']</t>
  </si>
  <si>
    <t>Staff Data Scientist, Membership Growth</t>
  </si>
  <si>
    <t>['python', 'databricks', 'spark', 'pytorch', 'numpy', 'pandas', 'tensorflow', 'kubernetes']</t>
  </si>
  <si>
    <t>Statistician/Data Scientist</t>
  </si>
  <si>
    <t>BioSpace</t>
  </si>
  <si>
    <t>['r', 'python', 'github']</t>
  </si>
  <si>
    <t>Senior Sustainability Data Analyst</t>
  </si>
  <si>
    <t>['css', 'javascript', 'python', 'ruby', 'ruby', 'java', 'php', 'nosql', 'mysql', 'oracle', 'react', 'hadoop', 'angular', 'docker', 'git']</t>
  </si>
  <si>
    <t>Data &amp; Intelligence Manager, Finance</t>
  </si>
  <si>
    <t>['sql', 'snowflake', 'asana']</t>
  </si>
  <si>
    <t>Progyny</t>
  </si>
  <si>
    <t>['sql', 'matplotlib', 'seaborn']</t>
  </si>
  <si>
    <t>Data Engineer - Specialized in Data Quality Validation</t>
  </si>
  <si>
    <t>['sql', 'python', 'nosql', 'r', 'tableau', 'power bi', 'gitlab', 'jira', 'confluence']</t>
  </si>
  <si>
    <t>['kotlin', 'scala', 'python', 'sql', 'bigquery', 'spring', 'spark', 'hadoop']</t>
  </si>
  <si>
    <t>Senior Business Analyst - ESG - Data Products</t>
  </si>
  <si>
    <t>['word', 'excel', 'powerpoint', 'jira']</t>
  </si>
  <si>
    <t>Data Scientist - Systematic Data Platform</t>
  </si>
  <si>
    <t>Data Scientist (Energy Preferred)</t>
  </si>
  <si>
    <t>Jacobs</t>
  </si>
  <si>
    <t>['r', 'python', 'excel', 'sharepoint', 'word', 'flow']</t>
  </si>
  <si>
    <t>['spring', 'excel', 'spreadsheet', 'planner']</t>
  </si>
  <si>
    <t>['sql', 'python', 'java', 'scala', 'go', 'azure', 'aws', 'gcp', 'oracle', 'airflow', 'power bi', 'looker', 'git']</t>
  </si>
  <si>
    <t>2024 University Graduate - Data Analyst, Research Operations</t>
  </si>
  <si>
    <t>['sql', 'databricks', 'tableau']</t>
  </si>
  <si>
    <t>['sql', 'python', 'snowflake', 'oracle', 'power bi', 'tableau', 'sap', 'word']</t>
  </si>
  <si>
    <t>Data Analytics Senior Analyst</t>
  </si>
  <si>
    <t>Data Management System General Support Coordinator, Consultancy</t>
  </si>
  <si>
    <t>RWE Data Scientist - Sales Solutions</t>
  </si>
  <si>
    <t>Honor</t>
  </si>
  <si>
    <t>['python', 'numpy', 'scikit-learn', 'keras']</t>
  </si>
  <si>
    <t>Technical Data Analyst Job</t>
  </si>
  <si>
    <t>['python', 'r', 'sql', 'matlab', 'tableau', 'power bi']</t>
  </si>
  <si>
    <t>Senior Data Engineer in FinTech ($85k-$135k)</t>
  </si>
  <si>
    <t>['sql', 'python', 'javascript', 'c#', 'snowflake', 'bigquery', 'redshift', 'ssis', 'tableau']</t>
  </si>
  <si>
    <t>Napa, CA</t>
  </si>
  <si>
    <t>['java', 'python', 'sql', 'bash', 'nosql', 'r', 'aws', 'redshift', 'databricks', 'pyspark', 'spring', 'hadoop', 'scikit-learn', 'pandas', 'numpy', 'tensorflow', 'keras']</t>
  </si>
  <si>
    <t>Zeller</t>
  </si>
  <si>
    <t>['sql', 'nosql', 'python', 'r', 'matlab', 'flow']</t>
  </si>
  <si>
    <t>Data Protection Business Analyst</t>
  </si>
  <si>
    <t>['sql', 'sas', 'sas', 'r', 'python', 'azure']</t>
  </si>
  <si>
    <t>Mansfield, MA</t>
  </si>
  <si>
    <t>eClinical Solutions</t>
  </si>
  <si>
    <t>['sql', 't-sql', 'c#', 'python', 'r', 'java', 'html', 'sql server', 'db2', 'oracle', 'aws', 'azure', 'spark', 'qlik', 'excel', 'tableau', 'cognos', 'microstrategy', 'ssrs']</t>
  </si>
  <si>
    <t>Data Analyst - Clearance: Top Secret/SCI</t>
  </si>
  <si>
    <t>['python', 'java', 'javascript', 'c++', 'r', 'qlik', 'tableau', 'power bi', 'word']</t>
  </si>
  <si>
    <t>(Global) Research Engineer· Lunit INSIGHT</t>
  </si>
  <si>
    <t>['python', 'gcp', 'aws', 'azure', 'pytorch', 'tensorflow', 'git', 'docker', 'confluence', 'jira']</t>
  </si>
  <si>
    <t>Senior Data Analyst (REMOTE)</t>
  </si>
  <si>
    <t>Clinical Data Manager/Analyst</t>
  </si>
  <si>
    <t>['sql', 'r', 'python', 'sas', 'sas', 'gcp']</t>
  </si>
  <si>
    <t>Data Engineer - Bionics, Vice President</t>
  </si>
  <si>
    <t>['python', 'java', 'sql', 'databricks', 'snowflake', 'aws', 'azure', 'hadoop']</t>
  </si>
  <si>
    <t>Data Engineering Team Lead</t>
  </si>
  <si>
    <t>Finbourne</t>
  </si>
  <si>
    <t>Data Engineer (SQL server) (6 Months Contract)</t>
  </si>
  <si>
    <t>['sql', 't-sql', 'go', 'sql server']</t>
  </si>
  <si>
    <t>Homestead, PA</t>
  </si>
  <si>
    <t>Highmark</t>
  </si>
  <si>
    <t>Perris, CA</t>
  </si>
  <si>
    <t>Data Scientist I or II - Card Fraud Analytics</t>
  </si>
  <si>
    <t>['python', 'r', 'scala', 'sql', 'aws', 'redshift', 'spark', 'word']</t>
  </si>
  <si>
    <t>['python', 'r', 'sql', 'sas', 'sas', 'databricks', 'spark', 'hadoop']</t>
  </si>
  <si>
    <t>Data Science Director, Reality Labs - Sales Analytics</t>
  </si>
  <si>
    <t>['sql', 'python', 'r', 'scala', 'spark', 'power bi', 'tableau']</t>
  </si>
  <si>
    <t>Secret Cleared Sr. Data Scientist</t>
  </si>
  <si>
    <t>Zachary Piper Solutions</t>
  </si>
  <si>
    <t>['sql', 'azure', 'excel']</t>
  </si>
  <si>
    <t>Sr Data Engineer - Territory Innovation</t>
  </si>
  <si>
    <t>['python', 'sql', 'postgresql', 'aws', 'pyspark', 'pandas', 'numpy']</t>
  </si>
  <si>
    <t>DataOps Engineer, Observability Platforms</t>
  </si>
  <si>
    <t>['bash', 'python', 'linux', 'git']</t>
  </si>
  <si>
    <t>Data Engineer with Computer Vision Knowledge</t>
  </si>
  <si>
    <t>Phantom AI</t>
  </si>
  <si>
    <t>PC Dreamscape LLC</t>
  </si>
  <si>
    <t>Principal Data Analyst (Remote)</t>
  </si>
  <si>
    <t>Director, Digital Transformation - Data Science, AI/ML</t>
  </si>
  <si>
    <t>Sandy Springs, SC</t>
  </si>
  <si>
    <t>Data Scientist (All Levels)</t>
  </si>
  <si>
    <t>['sql', 'sql server', 'spark']</t>
  </si>
  <si>
    <t>Senior Data Visualization Specialist</t>
  </si>
  <si>
    <t>['go', 'c', 'tableau', 'power bi']</t>
  </si>
  <si>
    <t>['mongodb', 'mongodb', 'sql', 'python', 'ruby', 'ruby', 'perl', 'r', 'matlab', 'postgresql', 'aws']</t>
  </si>
  <si>
    <t>Popular, Inc</t>
  </si>
  <si>
    <t>['sql', 'python', 'r', 'sas', 'sas', 'sql server', 'oracle', 'azure', 'power bi', 'excel', 'word']</t>
  </si>
  <si>
    <t>['r', 'sas', 'sas', 'python', 'sql', 'nosql']</t>
  </si>
  <si>
    <t>Data Quality Management Specialist</t>
  </si>
  <si>
    <t>Consumer Insights Analyst (Potential Remote in Select SC Counties)</t>
  </si>
  <si>
    <t>['python', 'sql', 'nosql', 'hadoop', 'spark', 'kafka']</t>
  </si>
  <si>
    <t>Assistant Manager - MIS / Data Analysis</t>
  </si>
  <si>
    <t>['python', 'numpy', 'pandas', 'jupyter']</t>
  </si>
  <si>
    <t>Linum Labs</t>
  </si>
  <si>
    <t>['python', 'r', 'tensorflow', 'scikit-learn', 'keras']</t>
  </si>
  <si>
    <t>Data Engineer (New Graduate Program)</t>
  </si>
  <si>
    <t>['python', 'sql', 'pyspark', 'airflow']</t>
  </si>
  <si>
    <t>Hinge</t>
  </si>
  <si>
    <t>['python', 'sql', 'aws', 'redshift', 'kafka', 'airflow', 'looker', 'kubernetes', 'docker', 'terraform']</t>
  </si>
  <si>
    <t>Profit Improvement Analyst</t>
  </si>
  <si>
    <t>TriMark USA</t>
  </si>
  <si>
    <t>['excel', 'power bi', 'tableau', 'alteryx', 'unity']</t>
  </si>
  <si>
    <t>Senior Autonomy Engineer - Feature Integration</t>
  </si>
  <si>
    <t>Data Engineer, Homefront Heroes Hiring (HHH) Program</t>
  </si>
  <si>
    <t>['sql', 'sql server', 'jira']</t>
  </si>
  <si>
    <t>Business Intelligence Developer/Senior Data Analyst</t>
  </si>
  <si>
    <t>Gainesville, GA</t>
  </si>
  <si>
    <t>Cox Communications, Inc.</t>
  </si>
  <si>
    <t>['sql', 'snowflake', 'bigquery', 'aws', 'redshift', 'oracle', 'azure', 'tableau', 'microstrategy', 'looker']</t>
  </si>
  <si>
    <t>['python', 'scala', 'r', 'java', 'neo4j', 'aws', 'hadoop', 'spark', 'splunk']</t>
  </si>
  <si>
    <t>Senior Data Engineering Developer</t>
  </si>
  <si>
    <t>['sql', 'gcp', 'aws', 'bigquery']</t>
  </si>
  <si>
    <t>['sql', 'sql server', 'azure', 'windows']</t>
  </si>
  <si>
    <t>['crystal', 'sql', 'excel', 'tableau']</t>
  </si>
  <si>
    <t>Data Talent Advisors</t>
  </si>
  <si>
    <t>Sr Data Engineer (REMOTE)</t>
  </si>
  <si>
    <t>Voya Prime Rate Trust</t>
  </si>
  <si>
    <t>['sql', 'r', 'tableau']</t>
  </si>
  <si>
    <t>Manager, AI &amp; Data Science</t>
  </si>
  <si>
    <t>Lone Tree, CO</t>
  </si>
  <si>
    <t>['sql', 'r', 'python', 'oracle', 'alteryx']</t>
  </si>
  <si>
    <t>BI Data Analyst II</t>
  </si>
  <si>
    <t>Masonite</t>
  </si>
  <si>
    <t>['python', 'scala', 'java', 'nosql', 'elasticsearch', 'dynamodb', 'redis', 'aws', 'hadoop', 'spark']</t>
  </si>
  <si>
    <t>Mars Inc</t>
  </si>
  <si>
    <t>['python', 'scala', 'sql', 'azure', 'tensorflow', 'pytorch', 'pandas', 'pyspark', 'hadoop', 'spark']</t>
  </si>
  <si>
    <t>Data Science Technical</t>
  </si>
  <si>
    <t>Master Data Manager</t>
  </si>
  <si>
    <t>Senior Data Scientist / Analyst</t>
  </si>
  <si>
    <t>['sql', 'python', 'r', 'databricks', 'tableau', 'power bi', 'qlik']</t>
  </si>
  <si>
    <t>Data Scientist II (Hybrid/Remote)</t>
  </si>
  <si>
    <t>Homesite Insurance Company</t>
  </si>
  <si>
    <t>['python', 'r', 'sql', 'nosql', 'mongodb', 'mongodb', 'go', 'java', 'scala', 'shell', 'elasticsearch', 'aws', 'gcp', 'git', 'docker']</t>
  </si>
  <si>
    <t>['python', 'sql', 'java', 'vba', 'excel', 'tableau', 'splunk', 'docker']</t>
  </si>
  <si>
    <t>['python', 'sql', 'excel', 'tableau', 'qlik']</t>
  </si>
  <si>
    <t>Data Science Group Leader / Institute for Data Science in Oncology...</t>
  </si>
  <si>
    <t>['sas', 'sas', 'r', 'tableau']</t>
  </si>
  <si>
    <t>Data Scientist - Hybrid Remote</t>
  </si>
  <si>
    <t>UMB Bank</t>
  </si>
  <si>
    <t>['sql', 'databricks', 'azure', 'pyspark']</t>
  </si>
  <si>
    <t>CRM Administrator / Business Intelligence Manager (100%) (m/f/d)</t>
  </si>
  <si>
    <t>Teylor</t>
  </si>
  <si>
    <t>['python', 'sql', 'postgresql', 'tensorflow', 'keras', 'github']</t>
  </si>
  <si>
    <t>Senior Data Analyst / Quant Analyst 1 yr Fixed Contract $300,000 ...</t>
  </si>
  <si>
    <t>['python', 'sql', 'hadoop', 'spark', 'airflow', 'yarn']</t>
  </si>
  <si>
    <t>Newburgh, NY</t>
  </si>
  <si>
    <t>Business Data Analyst IV</t>
  </si>
  <si>
    <t>['python', 'sql', 'aws', 'spark', 'git']</t>
  </si>
  <si>
    <t>Senior Data Scientist, TS / SCI with Polygraph</t>
  </si>
  <si>
    <t>Deep Learning- Sr. Data Engineer - (Santa Monica $200K-$300K)</t>
  </si>
  <si>
    <t>['python', 'pytorch', 'tensorflow', 'keras', 'mxnet', 'word']</t>
  </si>
  <si>
    <t>Consultant(e) Data Engineer / Kubernetes</t>
  </si>
  <si>
    <t>Lead Data Scientist - Mobile</t>
  </si>
  <si>
    <t>Sr Data Analyst (TS/SCI or higher)</t>
  </si>
  <si>
    <t>['sas', 'sas', 'python', 'aws', 'azure', 'spring', 'hadoop', 'pandas', 'jupyter', 'excel', 'flow']</t>
  </si>
  <si>
    <t>South Kingstown, RI</t>
  </si>
  <si>
    <t>Senior RCM Data Engineer - Data Operations</t>
  </si>
  <si>
    <t>TAG - The Aspen Group</t>
  </si>
  <si>
    <t>['python', 'sql', 'nosql', 'sql server', 'postgresql', 'gcp', 'ssis', 'kubernetes']</t>
  </si>
  <si>
    <t>VNTRS</t>
  </si>
  <si>
    <t>['sql', 'nosql', 'python', 'julia', 'go', 'scala', 'rust', 'redis', 'aws', 'gcp', 'azure', 'spark', 'kafka', 'airflow', 'tensorflow', 'mxnet', 'node.js', 'terraform', 'jenkins']</t>
  </si>
  <si>
    <t>Data Analyst I-Div Gen Int Medicine MSH</t>
  </si>
  <si>
    <t>Lead Data Science Analyst</t>
  </si>
  <si>
    <t>Walt Disney Co.</t>
  </si>
  <si>
    <t>['python', 'java', 'c', 'c++', 'r', 'sas', 'sas', 'julia', 'matlab', 'aws', 'docker']</t>
  </si>
  <si>
    <t>Staff Software Engineer - Full Stack - Big Data</t>
  </si>
  <si>
    <t>['python', 'scala', 'aws', 'azure', 'spark', 'tensorflow', 'pytorch', 'scikit-learn', 'hadoop', 'kafka', 'docker']</t>
  </si>
  <si>
    <t>Senior Manager, Data Strategy &amp; Governance</t>
  </si>
  <si>
    <t>FWD Insuranc</t>
  </si>
  <si>
    <t>['sql', 'nosql', 'python', 'r', 'aws', 'azure']</t>
  </si>
  <si>
    <t>Imaging Geophysicist / Scientist - 2023 Graduate Programme</t>
  </si>
  <si>
    <t>Business Analyst -Data Analysis</t>
  </si>
  <si>
    <t>2024 - Data Science Analyst Program - Full-time</t>
  </si>
  <si>
    <t>['go', 'python', 'sql', 'r', 'aws', 'hadoop', 'spark', 'jupyter', 'pytorch']</t>
  </si>
  <si>
    <t>['python', 'r', 'scala', 'sql', 'azure', 'tensorflow', 'pytorch', 'mxnet', 'pyspark', 'spark', 'git', 'jira']</t>
  </si>
  <si>
    <t>Data Analyst - Investor Relations</t>
  </si>
  <si>
    <t>['sql', 'vba', 'excel', 'powerpoint', 'tableau']</t>
  </si>
  <si>
    <t>Data Quality Manager (Barcelona, Spain)</t>
  </si>
  <si>
    <t>Data Engineer - DataOps H/F - Innovative Tech</t>
  </si>
  <si>
    <t>Niort, France</t>
  </si>
  <si>
    <t>['java', 'scala', 'python', 'neo4j', 'cassandra', 'azure', 'databricks', 'spark', 'kafka', 'linux', 'ansible', 'docker']</t>
  </si>
  <si>
    <t>Senior AML/CFT &amp; Data Analyst</t>
  </si>
  <si>
    <t>Atmospheric Scientist/Data Analyst</t>
  </si>
  <si>
    <t>BLUE STORM ASSOCIATES INC</t>
  </si>
  <si>
    <t>Institutional Credit Management - Product Developer Analyst (hybrid)</t>
  </si>
  <si>
    <t>['sql', 'python', 'visual basic', 'r', 'sql server', 'oracle', 'excel', 'tableau']</t>
  </si>
  <si>
    <t>['python', 'sql', 'snowflake', 'redshift', 'pandas', 'matplotlib', 'qlik']</t>
  </si>
  <si>
    <t>Data Analyst - Junior</t>
  </si>
  <si>
    <t>Samsung Electronics</t>
  </si>
  <si>
    <t>['sql', 'python', 'aws', 'excel']</t>
  </si>
  <si>
    <t>Carvana</t>
  </si>
  <si>
    <t>['python', 'sql', 'mysql', 'sql server', 'databricks', 'gcp', 'aws', 'azure', 'snowflake', 'bigquery', 'spark', 'hadoop', 'kafka', 'airflow', 'github', 'gitlab']</t>
  </si>
  <si>
    <t>Cox Business Services, LLC</t>
  </si>
  <si>
    <t>Data Science - Technical</t>
  </si>
  <si>
    <t>Idaho Falls, ID</t>
  </si>
  <si>
    <t>['r', 'sas', 'sas', 'aws', 'splunk', 'tableau', 'spss', 'flow']</t>
  </si>
  <si>
    <t>Forthea</t>
  </si>
  <si>
    <t>['sql', 'r', 'python', 'excel', 'power bi']</t>
  </si>
  <si>
    <t>LoanSnap</t>
  </si>
  <si>
    <t>['python', 'sql', 'aws', 'airflow', 'pandas', 'matplotlib', 'seaborn', 'docker']</t>
  </si>
  <si>
    <t>Lead Data Scientist - Healthcare</t>
  </si>
  <si>
    <t>['python', 'r', 'javascript', 'java', 'github']</t>
  </si>
  <si>
    <t>Asian Americans Advancing Ju</t>
  </si>
  <si>
    <t>['python', 'scikit-learn', 'tensorflow', 'pytorch', 'nltk', 'word']</t>
  </si>
  <si>
    <t>Actuarial Data Scientist - On-site</t>
  </si>
  <si>
    <t>Data Engineer, Canada</t>
  </si>
  <si>
    <t>['python', 'scala', 'r', 'sql', 'dynamodb', 'databricks', 'aws', 'spark', 'hadoop']</t>
  </si>
  <si>
    <t>Realtor.com</t>
  </si>
  <si>
    <t>ML Scientist</t>
  </si>
  <si>
    <t>Machine Learning Engineer (Athens)</t>
  </si>
  <si>
    <t>Seervision</t>
  </si>
  <si>
    <t>['python', 'c++', 'keras', 'tensorflow', 'pytorch']</t>
  </si>
  <si>
    <t>Data Engineer - Observability</t>
  </si>
  <si>
    <t>Vauxhall, NJ</t>
  </si>
  <si>
    <t>Principal Analyst</t>
  </si>
  <si>
    <t>Texas Tech University</t>
  </si>
  <si>
    <t>Data Engineer Mid-level</t>
  </si>
  <si>
    <t>Engineering Manager II- Data Science</t>
  </si>
  <si>
    <t>Senior Data Science/AI Engineer</t>
  </si>
  <si>
    <t>Onera Health</t>
  </si>
  <si>
    <t>['python', 'aws', 'tensorflow', 'keras', 'pytorch']</t>
  </si>
  <si>
    <t>Director Data Science, AI Infra</t>
  </si>
  <si>
    <t>Lead Scientist</t>
  </si>
  <si>
    <t>Montclair, NJ</t>
  </si>
  <si>
    <t>Data Scientist BLR</t>
  </si>
  <si>
    <t>['python', 'r', 'sql', 'nosql', 'sql server', 'watson', 'oracle', 'spark', 'tensorflow', 'pytorch', 'hadoop', 'airflow', 'kafka', 'linux', 'windows', 'tableau']</t>
  </si>
  <si>
    <t>Data Analyst, Leveraged Loans</t>
  </si>
  <si>
    <t>Pitchbook</t>
  </si>
  <si>
    <t>['sql', 'python', 'javascript', 'db2', 'snowflake', 'kafka', 'microstrategy']</t>
  </si>
  <si>
    <t>Cineplex Entertainment</t>
  </si>
  <si>
    <t>BOSS AI</t>
  </si>
  <si>
    <t>['nosql', 'python', 'r', 'sql', 'bigquery', 'aws', 'spark', 'tableau', 'docker', 'kubernetes', 'git']</t>
  </si>
  <si>
    <t>Data Scientist / ML-инженер</t>
  </si>
  <si>
    <t>DevHunt</t>
  </si>
  <si>
    <t>['python', 'sql', 'postgresql', 'oracle', 'pandas', 'numpy', 'scikit-learn', 'git']</t>
  </si>
  <si>
    <t>(USA) Staff Data Scientist</t>
  </si>
  <si>
    <t>Data Analyst--Budding Start up!</t>
  </si>
  <si>
    <t>['c', 'sql', 'html', 'css', 'javascript', 'python']</t>
  </si>
  <si>
    <t>Data Architecture Analyst, AVP 'Hybrid'</t>
  </si>
  <si>
    <t>Smartek21.com</t>
  </si>
  <si>
    <t>['java', 'scala', 'sql', 'spark']</t>
  </si>
  <si>
    <t>ICG Data Quality Controls and Monitoring Senior Analyst - AVP</t>
  </si>
  <si>
    <t>Junior Achievement of South Florida</t>
  </si>
  <si>
    <t>Stanford Black Limited</t>
  </si>
  <si>
    <t>['python', 'sas', 'sas', 'r', 'sql', 'nosql', 'hadoop', 'spark']</t>
  </si>
  <si>
    <t>SR Data Analyst</t>
  </si>
  <si>
    <t>['sql', 'python', 'snowflake', 'redshift', 'tableau', 'github']</t>
  </si>
  <si>
    <t>Senior Data Scientist, Ads Fraud Protection</t>
  </si>
  <si>
    <t>['python', 'sql', 'gcp', 'tensorflow', 'unity', 'kubernetes']</t>
  </si>
  <si>
    <t>JExNET-Data Scientist</t>
  </si>
  <si>
    <t>['crystal', 'sql', 'spark']</t>
  </si>
  <si>
    <t>Machine Learning Tech Lead</t>
  </si>
  <si>
    <t>Mobile Programming LLC</t>
  </si>
  <si>
    <t>['python', 'gcp', 'aws', 'pytorch', 'tensorflow']</t>
  </si>
  <si>
    <t>Slickdeals, LLC</t>
  </si>
  <si>
    <t>['sql', 'python', 'databricks', 'spark', 'tableau', 'excel']</t>
  </si>
  <si>
    <t>Applied Data Scientist - Supply Chain Optimization(Remote Or Hybrid)</t>
  </si>
  <si>
    <t>TARGET</t>
  </si>
  <si>
    <t>['java', 'scala', 'python', 'r', 'sql']</t>
  </si>
  <si>
    <t>['python', 'c++', 'java', 'r', 'sql', 'elasticsearch', 'aws', 'azure', 'databricks', 'tableau', 'splunk', 'git', 'jenkins', 'docker']</t>
  </si>
  <si>
    <t>Research Analyst, ICQA</t>
  </si>
  <si>
    <t>Lucknow, Uttar Pradesh, India</t>
  </si>
  <si>
    <t>Do you thrive working with high volume of projects? Business...</t>
  </si>
  <si>
    <t>['power bi', 'ssrs']</t>
  </si>
  <si>
    <t>['hadoop', 'tableau', 'splunk', 'docker']</t>
  </si>
  <si>
    <t>Azure Spark Data Engineer( Remote)</t>
  </si>
  <si>
    <t>['azure', 'databricks', 'spark']</t>
  </si>
  <si>
    <t>Data Scientist, Health Informatics</t>
  </si>
  <si>
    <t>['nosql', 'mongodb', 'mongodb', 'postgresql', 'db2', 'oracle', 'visio', 'tableau']</t>
  </si>
  <si>
    <t>Lead Data Scientist, Product Platform</t>
  </si>
  <si>
    <t>['sql', 'python', 'snowflake', 'redshift', 'bigquery']</t>
  </si>
  <si>
    <t>Senior Data Scientist (Must Speak Mandarin)</t>
  </si>
  <si>
    <t>['python', 'sql', 'aws', 'azure', 'tensorflow', 'pytorch', 'tableau']</t>
  </si>
  <si>
    <t>['excel', 'word', 'ms access', 'powerpoint', 'tableau']</t>
  </si>
  <si>
    <t>Data Analyst I - Healthcare Analytics</t>
  </si>
  <si>
    <t>['python', 'scala', 'sql', 'azure', 'spark', 'kafka']</t>
  </si>
  <si>
    <t>Data Engineer - Stream Reporting</t>
  </si>
  <si>
    <t>['scala', 'python', 'java', 'sql', 'gcp', 'bigquery', 'spark']</t>
  </si>
  <si>
    <t>Senior Data Visualization Analyst</t>
  </si>
  <si>
    <t>['sql', 'html', 'css', 'javascript', 'python', 'tableau', 'cognos']</t>
  </si>
  <si>
    <t>Data Engineer (REMOTE)</t>
  </si>
  <si>
    <t>['python', 'java', 'sql', 'nosql', 'aws', 'gcp', 'azure', 'spark']</t>
  </si>
  <si>
    <t>['sql', 'oracle', 'spark', 'excel', 'ms access']</t>
  </si>
  <si>
    <t>['nosql', 'scala', 'hadoop', 'kafka', 'spark', 'confluence', 'jira']</t>
  </si>
  <si>
    <t>The Difference Card</t>
  </si>
  <si>
    <t>['sql', 'sql server', 'excel', 'word', 'visio', 'powerpoint', 'power bi']</t>
  </si>
  <si>
    <t>Data Analyst - Quantitative Analysis</t>
  </si>
  <si>
    <t>['r', 'tableau', 'excel', 'word']</t>
  </si>
  <si>
    <t>Business Intelligence Analyst Lead</t>
  </si>
  <si>
    <t>['nosql', 'sql', 'snowflake', 'hadoop', 'phoenix', 'tableau']</t>
  </si>
  <si>
    <t>['sql', 'python', 'aws', 'snowflake', 'tableau']</t>
  </si>
  <si>
    <t>Node.Digital</t>
  </si>
  <si>
    <t>['sql', 'python', 'pyspark', 'power bi', 'dax']</t>
  </si>
  <si>
    <t>My IT LLC</t>
  </si>
  <si>
    <t>['python', 'sql', 'java', 'mysql', 'aws']</t>
  </si>
  <si>
    <t>Binance Accelerator Programme - Data Science (Sanctions, AB&amp;C)</t>
  </si>
  <si>
    <t>Grabango</t>
  </si>
  <si>
    <t>['python', 'c++', 'java', 'sql', 'scikit-learn', 'keras', 'pytorch', 'tensorflow']</t>
  </si>
  <si>
    <t>Trumbull, CT</t>
  </si>
  <si>
    <t>NextGen Invent Corp</t>
  </si>
  <si>
    <t>['python', 'sql', 'nosql', 'mysql', 'sql server', 'oracle', 'django', 'power bi']</t>
  </si>
  <si>
    <t>(USA) Senior Data Scientist</t>
  </si>
  <si>
    <t>Data Scientist - DS 3</t>
  </si>
  <si>
    <t>Senior Data Scientist - Demand Forecasting (Time Series...</t>
  </si>
  <si>
    <t>Sr. Consultant, Power BI Analyst</t>
  </si>
  <si>
    <t>Technossus</t>
  </si>
  <si>
    <t>Data Scientist, Product Engagement</t>
  </si>
  <si>
    <t>['sql', 'python', 'r', 'matplotlib', 'seaborn', 'tableau', 'looker']</t>
  </si>
  <si>
    <t>Data Scientist, Trust &amp; Safety - Operations</t>
  </si>
  <si>
    <t>ROBLOX Corporation</t>
  </si>
  <si>
    <t>Pacer Staffing LLC</t>
  </si>
  <si>
    <t>Media Data Analyst/Media Coordinator</t>
  </si>
  <si>
    <t>['excel', 'word', 'sharepoint']</t>
  </si>
  <si>
    <t>['python', 'r', 'sql', 'redshift', 'hadoop', 'spark']</t>
  </si>
  <si>
    <t>Paleo</t>
  </si>
  <si>
    <t>['sql', 'python', 'scala', 'databricks', 'hadoop', 'spark', 'kafka', 'tableau', 'looker', 'excel', 'unify']</t>
  </si>
  <si>
    <t>Analista de bases de datos &amp; Power Bi</t>
  </si>
  <si>
    <t>Middle Data Analyst (Sendios)</t>
  </si>
  <si>
    <t>Genesis</t>
  </si>
  <si>
    <t>Business Analyst/Data Analyst Compliance</t>
  </si>
  <si>
    <t>Senior/Lead Data Scientist (GenAI)</t>
  </si>
  <si>
    <t>['azure', 'databricks', 'oracle', 'tableau', 'splunk', 'docker', 'jira', 'confluence']</t>
  </si>
  <si>
    <t>Senior Data Scientist, Square Go</t>
  </si>
  <si>
    <t>['go', 'python', 'c', 'flow']</t>
  </si>
  <si>
    <t>Data Visualization Specialist</t>
  </si>
  <si>
    <t>Pythian</t>
  </si>
  <si>
    <t>['sql', 'sas', 'sas', 'python', 'scala']</t>
  </si>
  <si>
    <t>['html', 'python', 'tensorflow', 'pytorch']</t>
  </si>
  <si>
    <t>Data Strategy &amp; Customer Analytics</t>
  </si>
  <si>
    <t>['no-sql', 'azure', 'gdpr']</t>
  </si>
  <si>
    <t>['sql', 'python', 'r', 'bigquery', 'snowflake', 'redshift', 'looker', 'tableau', 'power bi']</t>
  </si>
  <si>
    <t>Senior Analytics Engineer (Viator)</t>
  </si>
  <si>
    <t>Product Owner- Data Analyst</t>
  </si>
  <si>
    <t>IHG</t>
  </si>
  <si>
    <t>['sql', 'tableau', 'excel', 'visio']</t>
  </si>
  <si>
    <t>PrizePicks</t>
  </si>
  <si>
    <t>['go', 'sql', 'python', 'windows', 'excel']</t>
  </si>
  <si>
    <t>Senior Global People Data Analyst</t>
  </si>
  <si>
    <t>['scala', 'sql', 'python', 'java', 'bash', 'shell', 'redshift', 'aws', 'hadoop', 'spark', 'ssis']</t>
  </si>
  <si>
    <t>Data, Analytics and Reporting Manager</t>
  </si>
  <si>
    <t>Daasity</t>
  </si>
  <si>
    <t>IND (New) ML Ops Engineer</t>
  </si>
  <si>
    <t>['keras', 'pytorch', 'linux']</t>
  </si>
  <si>
    <t>['scala', 'go', 'java', 'elasticsearch', 'kafka', 'spark']</t>
  </si>
  <si>
    <t>Diamond Bar, CA</t>
  </si>
  <si>
    <t>Niagara Bottling</t>
  </si>
  <si>
    <t>['sql', 'python', 'r', 'tensorflow', 'keras', 'scikit-learn', 'excel']</t>
  </si>
  <si>
    <t>Bentonville, VA</t>
  </si>
  <si>
    <t>Wiliot</t>
  </si>
  <si>
    <t>['sql', 'python', 'scala', 'pyspark', 'tensorflow', 'keras', 'pytorch', 'mxnet', 'spark', 'scikit-learn', 'pandas']</t>
  </si>
  <si>
    <t>['python', 'r', 'tableau', 'alteryx']</t>
  </si>
  <si>
    <t>[EA] AI Tech Lead (Artificial Intelligence)</t>
  </si>
  <si>
    <t>['java', 'python', 'c++', 'aws', 'azure', 'tensorflow', 'sap']</t>
  </si>
  <si>
    <t>Staff Software Engineer - Data Visualization - Full Stack</t>
  </si>
  <si>
    <t>['javascript', 'java', 'sql', 'hadoop']</t>
  </si>
  <si>
    <t>Software Architect, Data Science</t>
  </si>
  <si>
    <t>Agilent Technologies</t>
  </si>
  <si>
    <t>['c++', 'c#', 'java', 'sql', 'nosql', 'gdpr', 'windows', 'linux', 'kubernetes', 'docker', 'terraform']</t>
  </si>
  <si>
    <t>Sr. Cybersecurity Engineer (Hadoop Data engineering-Hadoop...</t>
  </si>
  <si>
    <t>['java', 'python', 'hadoop', 'spark', 'kafka', 'airflow', 'yarn']</t>
  </si>
  <si>
    <t>Senior Data Engineer (Remote-ETL/Azure)</t>
  </si>
  <si>
    <t>['sql', 'azure', 'databricks', 'snowflake', 'word']</t>
  </si>
  <si>
    <t>Vesalius : Head of Data Science</t>
  </si>
  <si>
    <t>Data Scientist Consultant</t>
  </si>
  <si>
    <t>['python', 'r', 'sql', 'aws', 'azure', 'django', 'unix', 'linux', 'git']</t>
  </si>
  <si>
    <t>Zip Co</t>
  </si>
  <si>
    <t>Data Analytics Senior Analyst, AVP- Tampa, FL (Hybrid)</t>
  </si>
  <si>
    <t>(Senior) Director Data Science for Pricing / Yield Management ...</t>
  </si>
  <si>
    <t>Machine Learning Scientist II</t>
  </si>
  <si>
    <t>Fort Smith, AR</t>
  </si>
  <si>
    <t>Data Scientist, Ads Delivery</t>
  </si>
  <si>
    <t>American Institutes For Research</t>
  </si>
  <si>
    <t>['sql', 'python', 'power bi', 'tableau', 'alteryx']</t>
  </si>
  <si>
    <t>Data Scientist - (USMC CBM+)</t>
  </si>
  <si>
    <t>Redhorse</t>
  </si>
  <si>
    <t>['python', 'databricks', 'word', 'excel', 'powerpoint']</t>
  </si>
  <si>
    <t>Waco, TX</t>
  </si>
  <si>
    <t>Glazer's Beer and Beverage of TX, LLC</t>
  </si>
  <si>
    <t>['c', 'word', 'excel', 'outlook']</t>
  </si>
  <si>
    <t>['java', 'c++', 'linux', 'docker']</t>
  </si>
  <si>
    <t>Data Solution Architecture Senior Analyst, VP (Hybrid)</t>
  </si>
  <si>
    <t>['aws', 'node.js']</t>
  </si>
  <si>
    <t>Continuous Improvement Engineer - Dedicated Transportation (Remote)</t>
  </si>
  <si>
    <t>['sql', 'excel', 'dax', 'alteryx', 'flow']</t>
  </si>
  <si>
    <t>Manager of Data Analytics - Remote</t>
  </si>
  <si>
    <t>['python', 'aws', 'airflow', 'django', 'flask', 'linux', 'looker', 'word']</t>
  </si>
  <si>
    <t>Clinical Trial Assistant (met focus op Data Management)</t>
  </si>
  <si>
    <t>Data Scientist - GoPay</t>
  </si>
  <si>
    <t>Parkopedia</t>
  </si>
  <si>
    <t>['python', 'aws', 'pandas', 'numpy', 'scikit-learn', 'pyspark', 'excel']</t>
  </si>
  <si>
    <t>['python', 'atlassian', 'bitbucket', 'jira', 'confluence']</t>
  </si>
  <si>
    <t>['sql', 'azure', 'power bi', 'dax']</t>
  </si>
  <si>
    <t>Monrovia, CA</t>
  </si>
  <si>
    <t>Worley</t>
  </si>
  <si>
    <t>['python', 'snowflake', 'excel']</t>
  </si>
  <si>
    <t>Senior Data Scientist -  MLOps</t>
  </si>
  <si>
    <t>Home, PA</t>
  </si>
  <si>
    <t>['python', 'shell', 'sql', 'r', 'azure', 'gcp', 'aws', 'bigquery', 'airflow', 'terraform', 'docker', 'kubernetes', 'git']</t>
  </si>
  <si>
    <t>Genomic Data Scientist</t>
  </si>
  <si>
    <t>Aimic Inc</t>
  </si>
  <si>
    <t>['scala', 'c', 'aws', 'gcp', 'hadoop', 'spark', 'airflow', 'tableau', 'git', 'github']</t>
  </si>
  <si>
    <t>Data Analyst Senior (Remote)</t>
  </si>
  <si>
    <t>SSM Health</t>
  </si>
  <si>
    <t>Security Analytics Lead</t>
  </si>
  <si>
    <t>California, MD</t>
  </si>
  <si>
    <t>['python', 'sql', 'nosql', 'r', 'spark', 'pytorch', 'excel']</t>
  </si>
  <si>
    <t>ROYLATY &amp; DATA ANALYST</t>
  </si>
  <si>
    <t>Primary Wave Music Publishing, LLC</t>
  </si>
  <si>
    <t>Lulus</t>
  </si>
  <si>
    <t>Data Scientist - BI FICC Strategy</t>
  </si>
  <si>
    <t>Senior Applied Data Scientist (all genders) AI</t>
  </si>
  <si>
    <t>['sql', 'r', 'python', 'java', 'matlab', 'aws', 'hadoop', 'github']</t>
  </si>
  <si>
    <t>Collective Health</t>
  </si>
  <si>
    <t>AIML - Senior Data Scientist - Siri and Information Intelligence</t>
  </si>
  <si>
    <t>Data Solutions Architect</t>
  </si>
  <si>
    <t>['sql', 'python', 'neo4j', 'aws', 'tableau', 'alteryx']</t>
  </si>
  <si>
    <t>['sql', 'vba', 'python', 'azure', 'aws', 'linux', 'excel']</t>
  </si>
  <si>
    <t>Bedminster, NJ</t>
  </si>
  <si>
    <t>SoCode Recruitment</t>
  </si>
  <si>
    <t>Computational Physicist/Data Scientist</t>
  </si>
  <si>
    <t>Geekseat USA LLC</t>
  </si>
  <si>
    <t>Business Intelligence Data Analyst - Contact Centre</t>
  </si>
  <si>
    <t>Utility Warehouse</t>
  </si>
  <si>
    <t>['sql', 'azure', 'redshift', 'snowflake', 'spark', 'sheets', 'looker', 'power bi', 'excel']</t>
  </si>
  <si>
    <t>MCG Education and Data Analyst</t>
  </si>
  <si>
    <t>Augusta University</t>
  </si>
  <si>
    <t>Data Analytics and Business Intelligence Manager</t>
  </si>
  <si>
    <t>['sql', 'ssrs', 'ssis']</t>
  </si>
  <si>
    <t>Senior Data Scientist, Poland</t>
  </si>
  <si>
    <t>Ericsson</t>
  </si>
  <si>
    <t>['python', 'sql', 'go', 'tensorflow', 'pytorch']</t>
  </si>
  <si>
    <t>['sql', 'r', 'python', 'word', 'spreadsheet']</t>
  </si>
  <si>
    <t>[JOB- 9948] Senior Data/ETL Engineer, Brazil</t>
  </si>
  <si>
    <t>['nosql', 'sql', 'python', 'javascript', 'shell', 'dynamodb', 'azure', 'snowflake', 'aws', 'terraform']</t>
  </si>
  <si>
    <t>Senior Principal Contract Deliverables Data Analyst</t>
  </si>
  <si>
    <t>Data Scientist III, User Safety</t>
  </si>
  <si>
    <t>Human Resources Data Analyst &amp; HR</t>
  </si>
  <si>
    <t>WSP</t>
  </si>
  <si>
    <t>Homebase</t>
  </si>
  <si>
    <t>['python', 'sql', 'shell', 'ruby', 'ruby', 'databricks', 'snowflake', 'redshift', 'looker', 'git', 'jira']</t>
  </si>
  <si>
    <t>Credit Data Scientist (Mid-level)</t>
  </si>
  <si>
    <t>Credora</t>
  </si>
  <si>
    <t>Principal IT Data Analyst</t>
  </si>
  <si>
    <t>['sql', 'python', 'go', 'snowflake', 'jira']</t>
  </si>
  <si>
    <t>Director, Product Analytics / Data Science</t>
  </si>
  <si>
    <t>High Trail Inc</t>
  </si>
  <si>
    <t>Director/Senior Director Data Science - 84.51 Labs (P536)</t>
  </si>
  <si>
    <t>['r', 'python', 'hadoop', 'spark']</t>
  </si>
  <si>
    <t>Senior Financial Analyst - Remote</t>
  </si>
  <si>
    <t>Experienced Data Analyst</t>
  </si>
  <si>
    <t>The MITRE Corporation</t>
  </si>
  <si>
    <t>['r', 'python', 'spark', 'excel', 'power bi', 'tableau', 'qlik']</t>
  </si>
  <si>
    <t>Senior Manager, Quality Data Science</t>
  </si>
  <si>
    <t>Gilead Sciences Inc</t>
  </si>
  <si>
    <t>['java', 'python', 'sas', 'sas', 'sql', 'scala', 'aws', 'tableau']</t>
  </si>
  <si>
    <t>Green Street Advisors, Inc</t>
  </si>
  <si>
    <t>Clinical Research Data Scientist, Health Technology</t>
  </si>
  <si>
    <t>Big Data Engineer Senior</t>
  </si>
  <si>
    <t>['nosql', 'sql', 'python', 'javascript', 'sql server', 'azure', 'linux', 'windows']</t>
  </si>
  <si>
    <t>Alkami</t>
  </si>
  <si>
    <t>['python', 'r', 'looker', 'tableau', 'power bi']</t>
  </si>
  <si>
    <t>Oculus VR</t>
  </si>
  <si>
    <t>['python', 'sas', 'sas', 'r', 'gcp', 'aws', 'azure', 'databricks', 'pyspark']</t>
  </si>
  <si>
    <t>Manager, Data Engineering and Analytics</t>
  </si>
  <si>
    <t>Xplor</t>
  </si>
  <si>
    <t>['sql', 'python', 'snowflake', 'ssis', 'power bi', 'dax', 'word']</t>
  </si>
  <si>
    <t>AI Generated Content (AIGC) Rewriter - Hindi (India)</t>
  </si>
  <si>
    <t>['word', 'excel', 'smartsheet']</t>
  </si>
  <si>
    <t>Lead Cloud &amp; Data Engineer (Hybrid)</t>
  </si>
  <si>
    <t>['python', 'java', 'sql', 'postgresql', 'aws', 'redshift', 'aurora']</t>
  </si>
  <si>
    <t>Associate Director, DS and AI Solutions</t>
  </si>
  <si>
    <t>Data Scientist (F/H)</t>
  </si>
  <si>
    <t>OReilly Automotive Inc</t>
  </si>
  <si>
    <t>['python', 'sql', 'pandas', 'numpy', 'scikit-learn', 'jupyter']</t>
  </si>
  <si>
    <t>Innovalus</t>
  </si>
  <si>
    <t>Principal Data Scientist. Job in Clearfield My Valley Jobs Today</t>
  </si>
  <si>
    <t>['python', 'sql', 'redshift', 'snowflake', 'looker']</t>
  </si>
  <si>
    <t>Bristol, TN</t>
  </si>
  <si>
    <t>Senior Software Developer - Health Data Analytics Platform</t>
  </si>
  <si>
    <t>['javascript', 'java', 'go', 'oracle']</t>
  </si>
  <si>
    <t>['sql', 'python', 'r', 'sas', 'sas', 'snowflake', 'airflow', 'power bi', 'looker', 'tableau', 'alteryx', 'git', 'jira', 'trello', 'confluence']</t>
  </si>
  <si>
    <t>TMGM</t>
  </si>
  <si>
    <t>['sql', 'python', 'aws', 'azure', 'gcp', 'kafka', 'docker', 'kubernetes']</t>
  </si>
  <si>
    <t>Chief Data Scientist - Adtech</t>
  </si>
  <si>
    <t>expand group</t>
  </si>
  <si>
    <t>The Ohio State University</t>
  </si>
  <si>
    <t>Data Analyst (ID#10166)</t>
  </si>
  <si>
    <t>Senior Data Scientist, Models and Algorithms</t>
  </si>
  <si>
    <t>Bridgewater, NJ</t>
  </si>
  <si>
    <t>['python', 'go', 'azure', 'databricks', 'aws', 'numpy', 'scikit-learn', 'tensorflow', 'pytorch']</t>
  </si>
  <si>
    <t>ChargePoint</t>
  </si>
  <si>
    <t>['go', 'sql', 'python', 'tableau', 'powerpoint', 'excel', 'outlook', 'jira', 'slack']</t>
  </si>
  <si>
    <t>Sr. Business Data Analyst (Senior Management Analyst) Hybrid</t>
  </si>
  <si>
    <t>['go', 'sql', 'sas', 'sas', 'r', 'excel', 'powerpoint']</t>
  </si>
  <si>
    <t>MKD Electric</t>
  </si>
  <si>
    <t>Data Analyst Marketing</t>
  </si>
  <si>
    <t>COBALT 27 LLC</t>
  </si>
  <si>
    <t>Data Analyst and Facilitator</t>
  </si>
  <si>
    <t>J. Paul Getty Trust</t>
  </si>
  <si>
    <t>['python', 'r', 'go']</t>
  </si>
  <si>
    <t>Director - Predictive Analytics and Data Science</t>
  </si>
  <si>
    <t>['python', 'sas', 'sas', 'sql', 'aws', 'azure', 'gcp', 'tableau', 'power bi']</t>
  </si>
  <si>
    <t>['sql', 'python', 'go', 'looker', 'flow']</t>
  </si>
  <si>
    <t>Senior Azure DevOps Engineer</t>
  </si>
  <si>
    <t>['sql', 'azure', 'windows', 'linux', 'terraform', 'git']</t>
  </si>
  <si>
    <t>['sql', 'nosql', 'python', 'java', 'c++', 'scala', 'azure', 'databricks', 'aws', 'hadoop', 'spark', 'kafka', 'airflow', 'flow']</t>
  </si>
  <si>
    <t>Kindred AI</t>
  </si>
  <si>
    <t>Remote - Senior Data Scientist</t>
  </si>
  <si>
    <t>['python', 'mongodb', 'mongodb', 'pytorch', 'tensorflow', 'hadoop', 'numpy', 'pandas', 'excel', 'git']</t>
  </si>
  <si>
    <t>AdTheorent</t>
  </si>
  <si>
    <t>['sql', 'python', 'java', 'scala', 'pandas', 'numpy', 'matplotlib', 'spark', 'hadoop']</t>
  </si>
  <si>
    <t>Branch</t>
  </si>
  <si>
    <t>AI Programmer VR (UE)</t>
  </si>
  <si>
    <t>Senior Research Data Scientist | Health | Biophysics | Deep Tech...</t>
  </si>
  <si>
    <t>HYBRID Data Analyst - IoT, Python</t>
  </si>
  <si>
    <t>['python', 'plotly', 'tableau', 'word']</t>
  </si>
  <si>
    <t>Senior Digital Analyst</t>
  </si>
  <si>
    <t>Business Analyst - Power BI</t>
  </si>
  <si>
    <t>['java', 'python', 'sql', 'no-sql', 'mongodb', 'mongodb', 'elasticsearch', 'aws', 'gcp', 'azure', 'node.js', 'ssis', 'ssrs', 'tableau', 'docker']</t>
  </si>
  <si>
    <t>Cloud DevSecOps Engineer</t>
  </si>
  <si>
    <t>['aws', 'azure', 'puppet', 'ansible', 'chef', 'docker', 'kubernetes']</t>
  </si>
  <si>
    <t>Sales Data Analyst (CPG) - Miami, FL (JO-25). Job in Miami My...</t>
  </si>
  <si>
    <t>['windows', 'excel', 'powerpoint', 'power bi']</t>
  </si>
  <si>
    <t>Sql Data Analyst</t>
  </si>
  <si>
    <t>RSM Solutions, Inc</t>
  </si>
  <si>
    <t>Data Analytics &amp; Reporting Manager</t>
  </si>
  <si>
    <t>['java', 'scala', 'python', 'nosql', 'sql', 'redshift', 'snowflake', 'aws', 'azure', 'tableau']</t>
  </si>
  <si>
    <t>First American Bank</t>
  </si>
  <si>
    <t>Sr Data Scientist - Demand Forecasting (Full-Time Remote or...</t>
  </si>
  <si>
    <t>['r', 'python', 'c++', 'java', 'scala']</t>
  </si>
  <si>
    <t>['sql', 't-sql', 'visual basic', 'python', 'mongodb', 'mongodb', 'sql server', 'tableau', 'ssis', 'ssrs']</t>
  </si>
  <si>
    <t>Manager, Data Science &amp; Analytics (Inventory &amp; Supply Chain) - Remote</t>
  </si>
  <si>
    <t>['sql', 'python', 'looker', 'power bi', 'tableau', 'git', 'confluence']</t>
  </si>
  <si>
    <t>Java Engineer, Optimization &amp; Data Science-100% REMOTE</t>
  </si>
  <si>
    <t>Marin Software</t>
  </si>
  <si>
    <t>['java', 'python', 'scala', 'hadoop', 'spark']</t>
  </si>
  <si>
    <t>Senior Consultant, Sustainability Data Analysis &amp; Engineering</t>
  </si>
  <si>
    <t>['sql', 'r', 'python', 'sql server', 'power bi', 'tableau', 'excel', 'word', 'powerpoint', 'dax']</t>
  </si>
  <si>
    <t>Cricut, Inc.</t>
  </si>
  <si>
    <t>['python', 'java', 'scala', 'sql', 'pyspark']</t>
  </si>
  <si>
    <t>Nantucket, MA</t>
  </si>
  <si>
    <t>Data Analytics Manager - Incentives</t>
  </si>
  <si>
    <t>Finance Analyst</t>
  </si>
  <si>
    <t>KBex Global</t>
  </si>
  <si>
    <t>Principal Data Scientist - BCG X &amp; BCG Fed</t>
  </si>
  <si>
    <t>Software Engineer - Data Quality</t>
  </si>
  <si>
    <t>Second Spectrum</t>
  </si>
  <si>
    <t>['rust', 'python', 'typescript', 'aws', 'docker']</t>
  </si>
  <si>
    <t>Sugar Land, TX</t>
  </si>
  <si>
    <t>ChampionX</t>
  </si>
  <si>
    <t>Supply Chain Data Analyst Intern</t>
  </si>
  <si>
    <t>Veritiv Corporation</t>
  </si>
  <si>
    <t>(Global) Senior Research Scientist</t>
  </si>
  <si>
    <t>Data Scientist. Job in Kansas LilyLifestyle Jobs</t>
  </si>
  <si>
    <t>Kansas</t>
  </si>
  <si>
    <t>ASGN Incorporated</t>
  </si>
  <si>
    <t>['python', 'r', 'javascript']</t>
  </si>
  <si>
    <t>People's Community Clinic</t>
  </si>
  <si>
    <t>['assembly', 'flow']</t>
  </si>
  <si>
    <t>Lead SQL Data Analyst</t>
  </si>
  <si>
    <t>['sql', 'python', 'r', 'azure', 'power bi', 'word']</t>
  </si>
  <si>
    <t>Principal Data Science Solutions Engineer (TS/SCi)</t>
  </si>
  <si>
    <t>['java', 'python', 'r', 'elasticsearch', 'spark', 'hadoop']</t>
  </si>
  <si>
    <t>Gaugamela Holdings, LLC</t>
  </si>
  <si>
    <t>Data Analytics - Lead Analyst (Hybrid)</t>
  </si>
  <si>
    <t>['python', 'aws', 'snowflake', 'spark', 'kafka', 'hadoop']</t>
  </si>
  <si>
    <t>STR</t>
  </si>
  <si>
    <t>['python', 'java', 'go', 'aws', 'hadoop', 'spark', 'git']</t>
  </si>
  <si>
    <t>['sql', 'python', 'aws', 'redshift', 'pyspark', 'ssis', 'ssrs']</t>
  </si>
  <si>
    <t>['sql', 'nosql', 'cassandra', 'redshift', 'aws', 'azure', 'hadoop', 'spark']</t>
  </si>
  <si>
    <t>['sql', 'python', 'oracle', 'snowflake', 'gcp', 'aws', 'azure', 'spark', 'alteryx', 'tableau']</t>
  </si>
  <si>
    <t>Data Engineer(Snowflake + Python) -Auston, TX (Onsite)</t>
  </si>
  <si>
    <t>['sql', 't-sql', 'python', 'snowflake', 'databricks', 'azure', 'aws', 'pyspark', 'tableau', 'power bi']</t>
  </si>
  <si>
    <t>Lead Engineer, Test Infrastructure</t>
  </si>
  <si>
    <t>['mongodb', 'mongodb', 'python', 'c++', 'java', 'go']</t>
  </si>
  <si>
    <t>['sas', 'sas', 'aurora', 'symphony']</t>
  </si>
  <si>
    <t>HireMilitary</t>
  </si>
  <si>
    <t>['python', 'java', 'scala', 'sql', 'nosql', 'aws', 'azure', 'gcp', 'hadoop', 'spark', 'kafka']</t>
  </si>
  <si>
    <t>2023 Intern Conversion: 2024 FT Senior Data Scientist</t>
  </si>
  <si>
    <t>Data Engineer (TS/SCI)</t>
  </si>
  <si>
    <t>Data and ML Ops Engineer</t>
  </si>
  <si>
    <t>['python', 'mysql', 'azure', 'pandas', 'numpy', 'tensorflow', 'pytorch', 'scikit-learn', 'linux', 'docker']</t>
  </si>
  <si>
    <t>Oak Forest, IL</t>
  </si>
  <si>
    <t>Katalyst Group</t>
  </si>
  <si>
    <t>Kansas, AL</t>
  </si>
  <si>
    <t>Data Analyst/ Senior Data Analyst (Bangkok Based, Relocation...</t>
  </si>
  <si>
    <t>Principal Data Engineer, AdSmart (Remote)</t>
  </si>
  <si>
    <t>['scala', 'java', 'sql', 'nosql', 'spark', 'kafka', 'docker', 'kubernetes']</t>
  </si>
  <si>
    <t>DCCC</t>
  </si>
  <si>
    <t>['sql', 'python', 'bigquery', 'phoenix', 'tableau', 'git', 'kubernetes']</t>
  </si>
  <si>
    <t>The University of Pittsburgh</t>
  </si>
  <si>
    <t>['python', 'matlab', 'c++']</t>
  </si>
  <si>
    <t>Genesis Capital</t>
  </si>
  <si>
    <t>['python', 'sql', 'sql server', 'postgresql', 'aws', 'redshift', 'airflow', 'spark', 'docker', 'atlassian', 'jira']</t>
  </si>
  <si>
    <t>Unilever</t>
  </si>
  <si>
    <t>['sql', 'python', 'scala', 'azure', 'spark', 'power bi']</t>
  </si>
  <si>
    <t>MDM Data Engineer</t>
  </si>
  <si>
    <t>['python', 'java', 'scala', 'sql', 'shell', 'oracle', 'aws', 'redshift', 'kafka', 'unix']</t>
  </si>
  <si>
    <t>['python', 'no-sql', 'sql', 'snowflake', 'bigquery', 'kafka', 'spark']</t>
  </si>
  <si>
    <t>Senior Specialist - Cloud Data Engineering</t>
  </si>
  <si>
    <t>OneWater Marine</t>
  </si>
  <si>
    <t>Lead, Data Engineer</t>
  </si>
  <si>
    <t>Bain &amp; Company</t>
  </si>
  <si>
    <t>JFrog</t>
  </si>
  <si>
    <t>['python', 'sql', 'pandas', 'scikit-learn', 'pytorch']</t>
  </si>
  <si>
    <t>Morse.</t>
  </si>
  <si>
    <t>['dynamodb', 'mysql', 'postgresql', 'aws', 'redshift', 'bigquery', 'snowflake', 'hadoop', 'spark']</t>
  </si>
  <si>
    <t>Environmental Defense Fund</t>
  </si>
  <si>
    <t>['python', 'r', 'sql', 'scala', 'excel', 'terminal']</t>
  </si>
  <si>
    <t>Data Analyst:in mit Schwerpunkt Marketing</t>
  </si>
  <si>
    <t>Job Openings! Sr.Data Engineer - W2 Position - Location: NY, Lake...</t>
  </si>
  <si>
    <t>['sql', 'mongo', 'python', 'sap']</t>
  </si>
  <si>
    <t>['sql', 'python', 'azure', 'spark', 'power bi']</t>
  </si>
  <si>
    <t>['go', 'sql', 'snowflake', 'airflow', 'looker', 'excel']</t>
  </si>
  <si>
    <t>AEC Data Scientist</t>
  </si>
  <si>
    <t>['c#', 'c++', 'java', 'python', 'unity']</t>
  </si>
  <si>
    <t>['python', 'r', 'matlab', 'sas', 'sas']</t>
  </si>
  <si>
    <t>Junior Big Data Engineer</t>
  </si>
  <si>
    <t>Cloud Resources LLC</t>
  </si>
  <si>
    <t>['java', 'shell', 'scala', 'mariadb', 'mysql', 'hadoop', 'spark', 'yarn']</t>
  </si>
  <si>
    <t>Automation AI Development Engineering (Fresh Grad ONLY)</t>
  </si>
  <si>
    <t>['python', 'assembly', 'aws', 'azure', 'tensorflow', 'opencv', 'nltk', 'git']</t>
  </si>
  <si>
    <t>Matawan, NJ</t>
  </si>
  <si>
    <t>BAMM</t>
  </si>
  <si>
    <t>['sql', 'python', 'azure', 'databricks', 'aws', 'ssis', 'ssrs', 'tableau', 'power bi']</t>
  </si>
  <si>
    <t>['python', 'mongodb', 'mongodb', 'javascript', 'nosql', 'postgresql', 'mysql', 'redshift', 'airflow', 'django']</t>
  </si>
  <si>
    <t>Greenville, NC</t>
  </si>
  <si>
    <t>['python', 'scala', 'sql', 'nosql', 'databricks', 'aws', 'pandas', 'scikit-learn', 'numpy', 'matplotlib', 'plotly', 'hugging face', 'spark', 'express', 'git']</t>
  </si>
  <si>
    <t>NYC Taxi and Limousine Commission</t>
  </si>
  <si>
    <t>Principal Data Science Manager</t>
  </si>
  <si>
    <t>['sql', 'python', 't-sql']</t>
  </si>
  <si>
    <t>SEPHORA</t>
  </si>
  <si>
    <t>['sql', 'mongodb', 'mongodb', 'nosql', 'cassandra', 'redis', 'elasticsearch', 'gcp', 'bigquery', 'hadoop', 'spark', 'kafka', 'tensorflow', 'yarn', 'flow']</t>
  </si>
  <si>
    <t>St Peters, MO</t>
  </si>
  <si>
    <t>Lead Business Intelligence / Data Engineer:</t>
  </si>
  <si>
    <t>['python', 'r', 't-sql', 'sql', 'go', 'oracle', 'jupyter', 'jquery', 'sharepoint', 'jenkins', 'docker', 'confluence']</t>
  </si>
  <si>
    <t>Infection Data Analyst II</t>
  </si>
  <si>
    <t>Data Scientist with Power BI Experience</t>
  </si>
  <si>
    <t>['r', 'sql', 'python', 'sas', 'sas', 'power bi', 'word']</t>
  </si>
  <si>
    <t>['mysql', 'bigquery', 'spark']</t>
  </si>
  <si>
    <t>Quantitative Data Engineer</t>
  </si>
  <si>
    <t>American Century Investments</t>
  </si>
  <si>
    <t>Assistant to the Director - School of Data Science</t>
  </si>
  <si>
    <t>University of Texas at San Antonio</t>
  </si>
  <si>
    <t>Mid Tech Excellence Data Engineer</t>
  </si>
  <si>
    <t>['python', 'azure', 'aws', 'docker', 'kubernetes', 'ansible', 'github']</t>
  </si>
  <si>
    <t>Senior Backend Engineer (Data Infra)</t>
  </si>
  <si>
    <t>['java', 'spring', 'hadoop', 'spark', 'kafka']</t>
  </si>
  <si>
    <t>Data Science Manager, Product</t>
  </si>
  <si>
    <t>Weee!</t>
  </si>
  <si>
    <t>Pricing &amp; Data Analyst</t>
  </si>
  <si>
    <t>Corsicana Mattress Company</t>
  </si>
  <si>
    <t>['excel', 'word', 'power bi']</t>
  </si>
  <si>
    <t>Data Engineer ETL lnformatica API SQL Engineer (PERM Direct)</t>
  </si>
  <si>
    <t>['sql', 'python', 'postgresql', 'snowflake', 'tableau']</t>
  </si>
  <si>
    <t>Alliant Credit Union</t>
  </si>
  <si>
    <t>Research Scientist, Science</t>
  </si>
  <si>
    <t>['sql', 't-sql', 'c#', 'sql server', 'oracle', 'ssis']</t>
  </si>
  <si>
    <t>Principal AI Data Engineer (Remote)</t>
  </si>
  <si>
    <t>['r', 'python', 'java', 'bash', 'sql', 'nosql', 'dynamodb', 'snowflake', 'aws', 'gcp', 'azure', 'pandas', 'airflow', 'spark', 'pyspark', 'kafka', 'express', 'git', 'kubernetes', 'docker']</t>
  </si>
  <si>
    <t>Scott’s Cheap Flights</t>
  </si>
  <si>
    <t>['python', 'sql', 'go', 'snowflake', 'airflow', 'flow', 'github', 'notion', 'slack']</t>
  </si>
  <si>
    <t>Senior Consultant - Data Managed Services</t>
  </si>
  <si>
    <t>Waller, TX</t>
  </si>
  <si>
    <t>['sql', 'python', 'r', 'sql server', 'snowflake', 'oracle', 'aws', 'excel', 'powerpoint', 'tableau', 'qlik', 'power bi', 'alteryx']</t>
  </si>
  <si>
    <t>Senior Data Analyst - Arene SPL Data</t>
  </si>
  <si>
    <t>Woven by Toyota</t>
  </si>
  <si>
    <t>['sql', 'python', 'r', 'julia', 'tableau']</t>
  </si>
  <si>
    <t>Jr Data Scientist/ Java Developer-Remote</t>
  </si>
  <si>
    <t>Buckeye, AZ</t>
  </si>
  <si>
    <t>['python', 'sql', 'sql server', 'bigquery']</t>
  </si>
  <si>
    <t>Q-Centrix</t>
  </si>
  <si>
    <t>['postgresql', 'redshift', 'aws', 'airflow', 'tableau']</t>
  </si>
  <si>
    <t>Jobility Talent Solutions (formerly Samiti Technology)</t>
  </si>
  <si>
    <t>['sql', 'nosql', 'mongodb', 'mongodb', 'python', 'sql server', 'aws', 'azure', 'databricks', 'snowflake', 'power bi']</t>
  </si>
  <si>
    <t>Mid Atlantic Professionals Inc.</t>
  </si>
  <si>
    <t>['sql', 'python', 'tableau', 'sharepoint', 'excel', 'power bi', 'visio', 'flow']</t>
  </si>
  <si>
    <t>Data Scientist / Statistician</t>
  </si>
  <si>
    <t>BeVera Solutions LLC</t>
  </si>
  <si>
    <t>['r', 'sas', 'sas', 'python']</t>
  </si>
  <si>
    <t>heycar</t>
  </si>
  <si>
    <t>Digital Business Analyst (Financial Services)</t>
  </si>
  <si>
    <t>Reputable Staffing, Inc.</t>
  </si>
  <si>
    <t>Senior Data Engineer (AWS, Python, Pyspark)</t>
  </si>
  <si>
    <t>['python', 'sql', 'aws', 'databricks', 'pyspark', 'spark']</t>
  </si>
  <si>
    <t>DataAnalyst</t>
  </si>
  <si>
    <t>Los Angeles, CA (+1 other)</t>
  </si>
  <si>
    <t>Leaf Trade</t>
  </si>
  <si>
    <t>['sql', 'python', 'airflow', 'tableau']</t>
  </si>
  <si>
    <t>Senior Data Engineer, Finance (San Francisco, CA)</t>
  </si>
  <si>
    <t>Aimpoint Digital</t>
  </si>
  <si>
    <t>['sql', 'python', 'snowflake', 'databricks', 'bigquery', 'aws', 'redshift', 'spark', 'git']</t>
  </si>
  <si>
    <t>Senior Data Engineer (SAS)</t>
  </si>
  <si>
    <t>Blue Cross Blue Shield of Massachusetts</t>
  </si>
  <si>
    <t>['sql', 'pandas', 'github']</t>
  </si>
  <si>
    <t>Marketing Principal, Data Management R-14127</t>
  </si>
  <si>
    <t>The Vets</t>
  </si>
  <si>
    <t>['sql', 'sql server', 'oracle', 'ssrs', 'power bi', 'sap']</t>
  </si>
  <si>
    <t>Research Data Analyst 2</t>
  </si>
  <si>
    <t>['opencv']</t>
  </si>
  <si>
    <t>Senior Data Scientist Jobs</t>
  </si>
  <si>
    <t>['r', 'python', 'databricks', 'ibm cloud', 'snowflake', 'spark', 'hadoop', 'numpy', 'pandas', 'tableau', 'power bi', 'git']</t>
  </si>
  <si>
    <t>['sql', 'go', 'sql server', 'azure', 'databricks', 'spark', 'kafka', 'ssis']</t>
  </si>
  <si>
    <t>Stretto, Inc.</t>
  </si>
  <si>
    <t>['oracle', 'aws', 'databricks', 'power bi', 'tableau', 'qlik']</t>
  </si>
  <si>
    <t>India - Assistant Manager - Data Engineer (Marketing Mix Modeling...</t>
  </si>
  <si>
    <t>['python', 'r', 'sas', 'sas', 'sql', 'gcp', 'bigquery', 'excel']</t>
  </si>
  <si>
    <t>Enterprise Infrastructure Software Data Engineer III</t>
  </si>
  <si>
    <t>Legion Consulting Solutions</t>
  </si>
  <si>
    <t>Programs Data Analyst</t>
  </si>
  <si>
    <t>Hispanic American Construction Industry Association (HACIA)</t>
  </si>
  <si>
    <t>['c', 'excel', 'tableau', 'spss']</t>
  </si>
  <si>
    <t>Midea America Corp</t>
  </si>
  <si>
    <t>['go', 'python', 'r', 'sql', 'gdpr', 'tableau', 'power bi']</t>
  </si>
  <si>
    <t>Senior Data Scientist (Risk Lending)</t>
  </si>
  <si>
    <t>Data Analyst / Data Scientist - TS/SCI - Intel Customer - Mission...</t>
  </si>
  <si>
    <t>Data Scientist – Neurodegenerative Disease</t>
  </si>
  <si>
    <t>Octave Bioscience</t>
  </si>
  <si>
    <t>['python', 'r', 'bigquery', 'databricks', 'spark', 'hadoop', 'tensorflow', 'keras', 'gdpr', 'tableau']</t>
  </si>
  <si>
    <t>['scala', 'java', 'python', 'nosql', 'mysql', 'cassandra', 'oracle', 'spark', 'hadoop', 'kafka', 'jenkins', 'git', 'jira']</t>
  </si>
  <si>
    <t>Suprha Svc LLC</t>
  </si>
  <si>
    <t>['python', 'sql', 'java', 'scala', 'assembly', 'azure', 'databricks', 'snowflake', 'spark', 'pyspark', 'kafka', 'hadoop']</t>
  </si>
  <si>
    <t>['dynamodb', 'bigquery', 'aurora']</t>
  </si>
  <si>
    <t>['tableau', 'splunk', 'docker']</t>
  </si>
  <si>
    <t>Data and Analytics Intern</t>
  </si>
  <si>
    <t>Data Support Analyst</t>
  </si>
  <si>
    <t>Diversified Services Network</t>
  </si>
  <si>
    <t>Manager Data Strategy (all genders)</t>
  </si>
  <si>
    <t>Ai Research Engineer</t>
  </si>
  <si>
    <t>AlphaSense</t>
  </si>
  <si>
    <t>['sql', 'vmware', 'windows']</t>
  </si>
  <si>
    <t>Senior Data Analyst, Technology &amp; Digital, FT,8A-4:30P</t>
  </si>
  <si>
    <t>Data Scientist (Chemistry)</t>
  </si>
  <si>
    <t>Aether</t>
  </si>
  <si>
    <t>['python', 'aws', 'spark', 'hadoop', 'docker', 'kubernetes']</t>
  </si>
  <si>
    <t>Senior Data Engineer - Capital One Software (Washington DC or Remote)</t>
  </si>
  <si>
    <t>['go', 'java', 'scala', 'python', 'nosql', 'sql', 'mongo', 'shell', 'mysql', 'cassandra', 'redshift', 'snowflake', 'aws', 'azure', 'kafka', 'hadoop', 'spark']</t>
  </si>
  <si>
    <t>Denim Health</t>
  </si>
  <si>
    <t>Senior Data Scientist - REMOTE</t>
  </si>
  <si>
    <t>UL Solutions</t>
  </si>
  <si>
    <t>Senior Data Analysis Manager</t>
  </si>
  <si>
    <t>Data Scientist - Reston, VA</t>
  </si>
  <si>
    <t>TekStream Solutions, LLC</t>
  </si>
  <si>
    <t>Senior Data Analytics Engineer (C++, SQL, PL/SQL, Python)</t>
  </si>
  <si>
    <t>GQR Global Markets</t>
  </si>
  <si>
    <t>['c++', 'sql', 'python', 'shell', 'aws', 'linux', 'git']</t>
  </si>
  <si>
    <t>['go', 'sql', 'spark', 'scikit-learn', 'tensorflow', 'pytorch', 'pandas', 'airflow']</t>
  </si>
  <si>
    <t>Avalanche Labs</t>
  </si>
  <si>
    <t>['sql', 'go', 'excel', 'word', 'visio']</t>
  </si>
  <si>
    <t>Secret Cleared Data Scientist</t>
  </si>
  <si>
    <t>['vba', 'sas', 'sas', 'r', 'python', 'sql', 'dax', 'power bi', 'word', 'excel', 'powerpoint']</t>
  </si>
  <si>
    <t>Data Science Fellow</t>
  </si>
  <si>
    <t>ComputerAid, Inc</t>
  </si>
  <si>
    <t>['python', 'java', 'scala', 'nosql', 'dynamodb', 'aws', 'oracle', 'redshift', 'terraform']</t>
  </si>
  <si>
    <t>Adobe Data Engineer</t>
  </si>
  <si>
    <t>['sql', 'python', 'aws', 'git']</t>
  </si>
  <si>
    <t>Beyond 12</t>
  </si>
  <si>
    <t>['python', 'sql', 'excel', 'looker']</t>
  </si>
  <si>
    <t>['python', 'sql', 'aws', 'scikit-learn', 'nltk', 'pandas', 'numpy', 'matplotlib', 'hadoop', 'spark', 'tensorflow', 'keras', 'tableau', 'docker', 'kubernetes', 'git']</t>
  </si>
  <si>
    <t>The Muse</t>
  </si>
  <si>
    <t>['sql', 'python', 'go', 'java', 'scala', 'databricks', 'redshift', 'snowflake', 'bigquery', 'looker']</t>
  </si>
  <si>
    <t>['python', 'scala', 'postgresql', 'aws', 'spark', 'graphql', 'windows', 'excel']</t>
  </si>
  <si>
    <t>Qubika</t>
  </si>
  <si>
    <t>['python', 'javascript', 'sql', 'shell', 'azure', 'databricks', 'ssis', 'ssrs', 'tableau', 'power bi']</t>
  </si>
  <si>
    <t>Data Scientist I - Hybrid</t>
  </si>
  <si>
    <t>Radian</t>
  </si>
  <si>
    <t>['r', 'python', 'sas', 'sas', 'c++', 'aws', 'jupyter', 'spark']</t>
  </si>
  <si>
    <t>Data Analyst (Financial Compliance)</t>
  </si>
  <si>
    <t>Data Engineer (Intern) United States</t>
  </si>
  <si>
    <t>Business Analyst, Performance Excellence</t>
  </si>
  <si>
    <t>TekStream Solutions</t>
  </si>
  <si>
    <t>Senior Data engineer</t>
  </si>
  <si>
    <t>People Tech Group</t>
  </si>
  <si>
    <t>Curriculum Development - Data Science Experience Accelerator - CEPS</t>
  </si>
  <si>
    <t>['word', 'outlook']</t>
  </si>
  <si>
    <t>['sql', 'sql server', 'ssis', 'power bi', 'tableau']</t>
  </si>
  <si>
    <t>Business Intelligence Data Associate</t>
  </si>
  <si>
    <t>['vba', 'sql', 'sql server', 'word', 'excel', 'powerpoint', 'ssis', 'qlik']</t>
  </si>
  <si>
    <t>Adaptive Technology Insights</t>
  </si>
  <si>
    <t>['sql', 'python', 'snowflake', 'aws', 'kafka', 'git', 'docker']</t>
  </si>
  <si>
    <t>Backend Staff Data Engineer (Remote)</t>
  </si>
  <si>
    <t>['sql', 'nosql', 'aws', 'azure', 'kafka']</t>
  </si>
  <si>
    <t>['java', 'c', 'kotlin', 'git', 'gitlab']</t>
  </si>
  <si>
    <t>Capitol Federal</t>
  </si>
  <si>
    <t>['crystal', 'sql', 'azure', 'snowflake', 'ssis', 'power bi', 'ssrs']</t>
  </si>
  <si>
    <t>Data Engineer, Tampa, FL</t>
  </si>
  <si>
    <t>['nosql', 'sql', 'mongodb', 'mongodb', 'no-sql', 'cassandra', 'neo4j', 'azure', 'aws', 'spark', 'hadoop', 'kafka', 'git']</t>
  </si>
  <si>
    <t>Data Engineer (Python, SQL, Slurm, Kubernetes) - Onsite in Houston, TX</t>
  </si>
  <si>
    <t>IntagHire</t>
  </si>
  <si>
    <t>['python', 'sql', 'java', 'nosql', 'kafka', 'node.js', 'linux', 'kubernetes']</t>
  </si>
  <si>
    <t>Azure Data Engineer/Architect</t>
  </si>
  <si>
    <t>['sql', 'python', 'java', 'scala', 'azure', 'databricks', 'snowflake', 'sap']</t>
  </si>
  <si>
    <t>Sr AI/ML Technical Lead</t>
  </si>
  <si>
    <t>Aisera</t>
  </si>
  <si>
    <t>['python', 'r', 'java', 'nosql', 'tensorflow', 'pytorch', 'scikit-learn', 'hadoop', 'kafka', 'spark']</t>
  </si>
  <si>
    <t>Data Engineer (GCP Must)</t>
  </si>
  <si>
    <t>proit-inc</t>
  </si>
  <si>
    <t>['nosql', 'sql', 'dynamodb', 'redshift', 'gcp', 'aws', 'hadoop', 'spark', 'kafka', 'splunk', 'git', 'jira']</t>
  </si>
  <si>
    <t>Human Resource Data Analyst</t>
  </si>
  <si>
    <t>Michigan</t>
  </si>
  <si>
    <t>mCubed Staffing</t>
  </si>
  <si>
    <t>['sql', 'sql server', 'aws', 'ssis']</t>
  </si>
  <si>
    <t>Senior Data Scientist - Digital Bidding</t>
  </si>
  <si>
    <t>Parade</t>
  </si>
  <si>
    <t>Rexford Industrial</t>
  </si>
  <si>
    <t>['powershell', 'sql', 'python', 'azure', 'databricks', 'spark', 'tableau', 'power bi']</t>
  </si>
  <si>
    <t>['python', 'perl', 'java', 'c++']</t>
  </si>
  <si>
    <t>e-Business International Inc</t>
  </si>
  <si>
    <t>Moveworks</t>
  </si>
  <si>
    <t>['python', 'golang', 'java', 'c++', 'dynamodb', 'aws', 'snowflake', 'spark', 'kafka', 'airflow']</t>
  </si>
  <si>
    <t>['sql', 'python', 'go', 'nosql', 'c#', 'r', 'sql server', 'mysql', 'azure', 'oracle', 'aws', 'power bi', 'ssrs', 'ssis']</t>
  </si>
  <si>
    <t>Senior Staff, Data Scientist (Remote)</t>
  </si>
  <si>
    <t>Cyber Security Assurance (CSA) Remediation Analytics Data Analyst</t>
  </si>
  <si>
    <t>['sql', 'hadoop', 'spark', 'kafka', 'excel', 'word', 'powerpoint', 'visio']</t>
  </si>
  <si>
    <t>Suvida Healthcare</t>
  </si>
  <si>
    <t>['python', 'java', 'scala', 'sql', 'azure', 'redshift', 'snowflake', 'oracle', 'hadoop', 'spark']</t>
  </si>
  <si>
    <t>Advanced Data Analyst</t>
  </si>
  <si>
    <t>['sql', 'azure', 'power bi', 'ssrs', 'jira']</t>
  </si>
  <si>
    <t>Novacoast, Inc</t>
  </si>
  <si>
    <t>['sql', 'dynamodb', 'redshift', 'oracle', 'aws', 'airflow', 'spark', 'kafka', 'tableau', 'power bi', 'kubernetes']</t>
  </si>
  <si>
    <t>['python', 'r', 'matplotlib', 'seaborn', 'tableau', 'flow']</t>
  </si>
  <si>
    <t>['sql', 'python', 'snowflake', 'azure', 'phoenix', 'power bi', 'sap', 'git']</t>
  </si>
  <si>
    <t>Sr. Data//Java Engineer</t>
  </si>
  <si>
    <t>Confidential Company</t>
  </si>
  <si>
    <t>['java', 'javascript', 'python', 'nosql', 'sql', 'azure', 'databricks', 'aws', 'redshift']</t>
  </si>
  <si>
    <t>Advantis Government Solutions</t>
  </si>
  <si>
    <t>['python', 'sql', 'azure', 'express', 'git', 'jenkins', 'jira', 'confluence']</t>
  </si>
  <si>
    <t>Senior Data Analyst, Data Solutions</t>
  </si>
  <si>
    <t>['sql', 'python', 'r', 'snowflake', 'aws', 'power bi', 'tableau']</t>
  </si>
  <si>
    <t>highbrow-tech LLC</t>
  </si>
  <si>
    <t>Data Analyst (2 positions available)</t>
  </si>
  <si>
    <t>Schenectady City School District</t>
  </si>
  <si>
    <t>['java', 'kafka', 'kubernetes']</t>
  </si>
  <si>
    <t>Magna, UT</t>
  </si>
  <si>
    <t>['r', 'word', 'powerpoint', 'excel']</t>
  </si>
  <si>
    <t>Demographics Data Analyst</t>
  </si>
  <si>
    <t>['r', 'python', 'sql', 'excel', 'tableau']</t>
  </si>
  <si>
    <t>Data2Logistics</t>
  </si>
  <si>
    <t>['r', 'sql', 'python', 'scala', 'java', 'c++', 'c', 'hadoop', 'tableau']</t>
  </si>
  <si>
    <t>72359 - Data Scientist, Cloud Specialty</t>
  </si>
  <si>
    <t>['python', 'sql', 'aws', 'snowflake', 'airflow', 'tableau', 'flow', 'github', 'gitlab']</t>
  </si>
  <si>
    <t>['python', 'sql', 'snowflake', 'kafka', 'kubernetes']</t>
  </si>
  <si>
    <t>Data Engineer (Kusto SQL)</t>
  </si>
  <si>
    <t>System Data Analyst- Full Time</t>
  </si>
  <si>
    <t>Avance Consulting</t>
  </si>
  <si>
    <t>['sql', 'python', 'gcp', 'sheets', 'flow']</t>
  </si>
  <si>
    <t>Data Scientist (SQL)</t>
  </si>
  <si>
    <t>Disruptive Solutions</t>
  </si>
  <si>
    <t>['python', 'java', 'scala', 'sql', 'postgresql', 'sql server', 'mysql', 'aws', 'redshift', 'oracle', 'hadoop', 'spark']</t>
  </si>
  <si>
    <t>['dynamodb', 'redshift', 'aws', 'airflow']</t>
  </si>
  <si>
    <t>['python', 'javascript', 'sql', 'rust', 'bigquery', 'databricks', 'gcp', 'aws', 'express', 'zoom']</t>
  </si>
  <si>
    <t>['r', 'java', 'c++', 'python', 'cassandra', 'databricks', 'ibm cloud', 'snowflake', 'spark', 'hadoop', 'tableau', 'power bi', 'git']</t>
  </si>
  <si>
    <t>1 Point System</t>
  </si>
  <si>
    <t>['python', 'scala', 'java', 'sql', 'aws', 'airflow', 'ssis', 'gitlab', 'terraform']</t>
  </si>
  <si>
    <t>['python', 'sql', 'r', 'c++', 'java']</t>
  </si>
  <si>
    <t>PSECU</t>
  </si>
  <si>
    <t>Data Scientist - Davis Center</t>
  </si>
  <si>
    <t>Minneapolis Public Schools</t>
  </si>
  <si>
    <t>['sql', 'r', 'sas', 'sas', 'spss', 'tableau']</t>
  </si>
  <si>
    <t>DBI Staffing</t>
  </si>
  <si>
    <t>['nosql', 'python', 'java', 'sql', 't-sql', 'sql server', 'azure', 'databricks', 'ssis', 'ssrs', 'power bi']</t>
  </si>
  <si>
    <t>Data Scientist &amp; Data Analyst</t>
  </si>
  <si>
    <t>Amiga Informatics Pvt. Ltd</t>
  </si>
  <si>
    <t>Trusted Tech Team</t>
  </si>
  <si>
    <t>['java', 'python', 'r', 'mysql', 'azure', 'hadoop', 'spark', 'power bi']</t>
  </si>
  <si>
    <t>Machine Learning Engineer - MLOps</t>
  </si>
  <si>
    <t>['python', 'sql', 'azure', 'databricks', 'spark']</t>
  </si>
  <si>
    <t>['python', 'sql', 'scala', 'aws', 'scikit-learn', 'keras', 'tensorflow', 'pytorch', 'pandas', 'numpy', 'matplotlib', 'kafka', 'kubernetes']</t>
  </si>
  <si>
    <t>Reveille Technologies</t>
  </si>
  <si>
    <t>['python', 'perl', 'javascript', 'shell', 'gcp', 'ansible', 'terraform']</t>
  </si>
  <si>
    <t>Sr Data Scientist (OptumServe Tech Services) - Remote</t>
  </si>
  <si>
    <t>['python', 'r', 'sql', 'databricks', 'aws', 'tableau']</t>
  </si>
  <si>
    <t>['sql', 'python', 'r', 'sql server', 'azure', 'bigquery', 'redshift', 'snowflake', 'spark', 'power bi']</t>
  </si>
  <si>
    <t>Umniah</t>
  </si>
  <si>
    <t>['python', 'sql', 'r', 'scikit-learn', 'tensorflow', 'pytorch', 'matplotlib', 'tableau', 'power bi']</t>
  </si>
  <si>
    <t>Quantitative Research Analyst (m/f/x)</t>
  </si>
  <si>
    <t>['r', 'python', 'sql', 'redshift']</t>
  </si>
  <si>
    <t>Life360</t>
  </si>
  <si>
    <t>['go', 'python', 'sql', 'pandas', 'scikit-learn', 'spark']</t>
  </si>
  <si>
    <t>['sql', 'python', 'r', 'aws', 'gcp', 'pytorch', 'tensorflow', 'scikit-learn']</t>
  </si>
  <si>
    <t>Senior Data Scientist / NLP Engineer</t>
  </si>
  <si>
    <t>['python', 'pytorch', 'keras', 'flask', 'excel']</t>
  </si>
  <si>
    <t>Managing Architect til spændende Data Management</t>
  </si>
  <si>
    <t>['sql', 'python', 'sql server', 'azure', 'snowflake', 'databricks', 'ssis', 'power bi']</t>
  </si>
  <si>
    <t>Clinical Data Analyst (FT)</t>
  </si>
  <si>
    <t>Elmsford, NY</t>
  </si>
  <si>
    <t>Planned Parenthood of Hudson Peconic</t>
  </si>
  <si>
    <t>['excel', 'cognos']</t>
  </si>
  <si>
    <t>Senior Marketing Operations Analyst</t>
  </si>
  <si>
    <t>Staff Data Scientist, Safety Insights (San Francisco, CA or Remote)</t>
  </si>
  <si>
    <t>Nigel Frank International</t>
  </si>
  <si>
    <t>JUNIOR DATA SCIENTIST - Dubai, UAE</t>
  </si>
  <si>
    <t>Cobblestone Energy - Dubai, UAE.</t>
  </si>
  <si>
    <t>['python', 'r', 'sql', 'pandas', 'numpy', 'matplotlib', 'seaborn']</t>
  </si>
  <si>
    <t>Wizeline</t>
  </si>
  <si>
    <t>['sql', 'r', 'python', 'aws', 'sheets', 'excel']</t>
  </si>
  <si>
    <t>['python', 'java', 'r', 'sas', 'sas', 'mysql', 'aws', 'kafka', 'ssis', 'tableau', 'git']</t>
  </si>
  <si>
    <t>['python', 'scala', 'redshift', 'azure', 'aws', 'spark', 'kafka', 'ssis', 'yarn', 'kubernetes']</t>
  </si>
  <si>
    <t>Data Scientist - Electricity Markets Analyst</t>
  </si>
  <si>
    <t>Potomac Economics</t>
  </si>
  <si>
    <t>['python', 'sas', 'sas', 'r', 'sql', 'aws', 'pandas', 'excel']</t>
  </si>
  <si>
    <t>['sql', 'mongodb', 'mongodb', 'python', 'scala', 'r', 'sql server', 'mariadb', 'oracle', 'spark', 'hadoop', 'kafka', 'notion']</t>
  </si>
  <si>
    <t>['python', 'sql', 'gcp', 'bigquery', 'aws', 'azure', 'snowflake', 'redshift']</t>
  </si>
  <si>
    <t>Top Secret Data Engineer</t>
  </si>
  <si>
    <t>['python', 'sql', 'aws', 'spark', 'gitlab']</t>
  </si>
  <si>
    <t>Sr. Data Scientist Software Developer (Active TS/SCI w/ CI Polygraph)</t>
  </si>
  <si>
    <t>Chimera Enterprises International</t>
  </si>
  <si>
    <t>['python', 'r', 'java', 'aws', 'gcp', 'azure', 'numpy', 'pandas', 'docker']</t>
  </si>
  <si>
    <t>['sql', 'mongodb', 'mongodb', 'python', 'java', 'c++', 'scala', 'sql server', 'hadoop', 'spark', 'kafka', 'airflow', 'flask', 'django', 'docker']</t>
  </si>
  <si>
    <t>Tremco Incorporated</t>
  </si>
  <si>
    <t>['sql', 'python', 'r', 'databricks', 'azure', 'tableau', 'power bi', 'flow']</t>
  </si>
  <si>
    <t>Data Analyst SQL, Tableau</t>
  </si>
  <si>
    <t>Virginia City, NV</t>
  </si>
  <si>
    <t>Wizard Tech Solutions Inc</t>
  </si>
  <si>
    <t>['r', 'scala', 'matplotlib', 'tableau']</t>
  </si>
  <si>
    <t>Cybersecurity Data Scientist - Remote</t>
  </si>
  <si>
    <t>MindPoint Group</t>
  </si>
  <si>
    <t>['python', 'spark', 'hadoop', 'linux', 'tableau', 'word', 'excel', 'powerpoint', 'visio', 'splunk']</t>
  </si>
  <si>
    <t>Adger, AL</t>
  </si>
  <si>
    <t>menMD</t>
  </si>
  <si>
    <t>Senior Data Engineer - Azure</t>
  </si>
  <si>
    <t>['sql', 'go', 'azure', 'snowflake']</t>
  </si>
  <si>
    <t>['python', 'c#', 'java', 'redshift', 'snowflake', 'kafka', 'spark']</t>
  </si>
  <si>
    <t>Senior Data Scientist (U.S. Citizen/Security Clearance Required)</t>
  </si>
  <si>
    <t>['python', 'java', 'c++', 'sql', 'mysql', 'sql server', 'gcp', 'oracle', 'hadoop']</t>
  </si>
  <si>
    <t>La Javaness</t>
  </si>
  <si>
    <t>['swift', 'python', 'r', 'sql', 'databricks', 'numpy', 'pandas', 'tableau', 'looker', 'kubernetes']</t>
  </si>
  <si>
    <t>PHD Material &amp; Data Scientist</t>
  </si>
  <si>
    <t>Argus Analytics</t>
  </si>
  <si>
    <t>Data Engineer - Mastery</t>
  </si>
  <si>
    <t>Data Science Intern</t>
  </si>
  <si>
    <t>Premier Inc.</t>
  </si>
  <si>
    <t>Data Scientist - Fraud Risk</t>
  </si>
  <si>
    <t>['sql', 'python', 'go', 'flow']</t>
  </si>
  <si>
    <t>Data Quality Senior Lead Analyst</t>
  </si>
  <si>
    <t>Data Scientist (Greater LA Area, CA)</t>
  </si>
  <si>
    <t>Data Integration Coordinator</t>
  </si>
  <si>
    <t>['sap', 'word', 'excel']</t>
  </si>
  <si>
    <t>['sql', 'sheets', 'excel']</t>
  </si>
  <si>
    <t>Data Analyst Summer Student 2023, ATB Capital Markets</t>
  </si>
  <si>
    <t>Manager, Data Analyst ESG &amp; Sustainability</t>
  </si>
  <si>
    <t>['express', 'excel', 'tableau']</t>
  </si>
  <si>
    <t>['sql', 'python', 'mongo', 'nosql', 'azure', 'aws', 'spark', 'hadoop', 'linux']</t>
  </si>
  <si>
    <t>Ancora Education</t>
  </si>
  <si>
    <t>['qlik', 'excel']</t>
  </si>
  <si>
    <t>Senior AI Data Scientist</t>
  </si>
  <si>
    <t>Prescryptive Health, Inc.</t>
  </si>
  <si>
    <t>['sql', 'azure', 'aws', 'gcp', 'jupyter', 'spark', 'tensorflow', 'keras', 'scikit-learn', 'pytorch']</t>
  </si>
  <si>
    <t>['python', 'r', 'scala', 'java', 'sas', 'sas', 'sql', 'shell', 'nosql', 'mongodb', 'mongodb', 'cassandra', 'mysql', 'aws', 'azure', 'databricks', 'redshift', 'snowflake', 'spark', 'hadoop', 'kafka', 'unix', 'linux']</t>
  </si>
  <si>
    <t>['python', 'java', 'scala', 'r', 'sql', 'nosql', 'aws', 'azure', 'git', 'docker', 'kubernetes']</t>
  </si>
  <si>
    <t>Data Management Lead - Mexico</t>
  </si>
  <si>
    <t>['sql', 'python', 'bash', 'aws', 'pandas', 'spark', 'linux', 'tableau', 'cognos', 'ssrs', 'git']</t>
  </si>
  <si>
    <t>['python', 'aws', 'redshift', 'snowflake', 'airflow', 'spark', 'kafka', 'pyspark', 'tableau', 'microstrategy', 'flow', 'kubernetes', 'jenkins']</t>
  </si>
  <si>
    <t>['sql', 'python', 'java', 'scala', 'snowflake', 'aws', 'azure', 'gcp', 'redshift', 'bigquery', 'spark', 'kafka', 'git']</t>
  </si>
  <si>
    <t>iLocatum</t>
  </si>
  <si>
    <t>['nosql', 'sql', 'cassandra', 'azure', 'aws', 'gcp', 'kafka', 'spark', 'hadoop', 'airflow']</t>
  </si>
  <si>
    <t>Senior Data Scientist - Machine Learning</t>
  </si>
  <si>
    <t>Guardian Life Insurance Company</t>
  </si>
  <si>
    <t>['sas', 'sas', 'sql', 'r', 'python', 'nosql', 'hadoop', 'scikit-learn', 'pandas', 'numpy', 'tensorflow', 'keras', 'spring', 'tableau', 'spss']</t>
  </si>
  <si>
    <t>Nederland, CO</t>
  </si>
  <si>
    <t>['python', 'sql', 'pandas', 'numpy', 'tableau', 'power bi']</t>
  </si>
  <si>
    <t>['sql', 'sql server', 'oracle', 'power bi', 'ssrs', 'excel', 'sharepoint', 'word']</t>
  </si>
  <si>
    <t>['nosql', 'azure', 'spark']</t>
  </si>
  <si>
    <t>Senior Real-World Data Analyst</t>
  </si>
  <si>
    <t>Altoona, PA</t>
  </si>
  <si>
    <t>['sas', 'sas', 'sql', 'r', 'python', 'snowflake', 'gcp']</t>
  </si>
  <si>
    <t>SVP, Credit Risk Digital Transformation Senior Business/Data Analyst</t>
  </si>
  <si>
    <t>Data Scientist-NYC-FTE</t>
  </si>
  <si>
    <t>THEMESOFT</t>
  </si>
  <si>
    <t>Prudential</t>
  </si>
  <si>
    <t>['sql', 'nosql', 'python', 'r', 'java', 'scala', 'aws', 'jenkins']</t>
  </si>
  <si>
    <t>['go', 'sql', 'python', 'java', 'databricks', 'spark']</t>
  </si>
  <si>
    <t>Tutor Experto - freelance (Cursos Machine Learning)</t>
  </si>
  <si>
    <t>Data Engineer Assistant Director</t>
  </si>
  <si>
    <t>Salt Lake Community College</t>
  </si>
  <si>
    <t>Senior Software Engineer, Server Security</t>
  </si>
  <si>
    <t>Senior Data Scientist, Pricing (Retail Platforms)</t>
  </si>
  <si>
    <t>MCE</t>
  </si>
  <si>
    <t>['python', 'sql', 'shell', 'git']</t>
  </si>
  <si>
    <t>['python', 'r', 'bigquery', 'snowflake', 'aws', 'gcp', 'azure', 'matplotlib', 'scikit-learn', 'tableau']</t>
  </si>
  <si>
    <t>Data Scientist/Data Science Engineer</t>
  </si>
  <si>
    <t>Consumer Cellular</t>
  </si>
  <si>
    <t>['python', 'sql', 'r', 'azure', 'spark', 'power bi']</t>
  </si>
  <si>
    <t>Data Engineer (CIS) - Remote</t>
  </si>
  <si>
    <t>Amica Mutual Insurance</t>
  </si>
  <si>
    <t>['sql', 'mongodb', 'mongodb', 'python', 'powershell', 'java', 'c++', 'sql server', 'dynamodb', 'aws', 'oracle', 'redshift', 'snowflake', 'linux', 'ssis']</t>
  </si>
  <si>
    <t>NextGen Global Resources</t>
  </si>
  <si>
    <t>['tableau', 'confluence']</t>
  </si>
  <si>
    <t>Vice President of Design and Data Science</t>
  </si>
  <si>
    <t>ACT</t>
  </si>
  <si>
    <t>Data Scientist, Data Analytics</t>
  </si>
  <si>
    <t>['sas', 'sas', 'sql', 'alteryx', 'tableau', 'sap', 'excel', 'powerpoint']</t>
  </si>
  <si>
    <t>Bronxville, NY</t>
  </si>
  <si>
    <t>Data Analyst / Scientist</t>
  </si>
  <si>
    <t>['sql', 'python', 'r', 'sas', 'sas', 'aws', 'azure', 'tensorflow', 'pytorch', 'excel', 'spss']</t>
  </si>
  <si>
    <t>Career Consulting Data Scientist - National - College Program 2024</t>
  </si>
  <si>
    <t>Mercer</t>
  </si>
  <si>
    <t>['sql', 'r', 'spring']</t>
  </si>
  <si>
    <t>Senior Software Engineer, Machine Learning</t>
  </si>
  <si>
    <t>['python', 'java', 'gcp', 'aws', 'databricks', 'scikit-learn', 'tensorflow', 'pytorch', 'git']</t>
  </si>
  <si>
    <t>Share Local Media</t>
  </si>
  <si>
    <t>['sql', 'python', 'r', 'spark', 'hadoop', 'jupyter', 'excel', 'looker', 'tableau']</t>
  </si>
  <si>
    <t>Gilroy, CA</t>
  </si>
  <si>
    <t>Pulmuone Foods USA</t>
  </si>
  <si>
    <t>['oracle', 'sap', 'excel', 'powerpoint']</t>
  </si>
  <si>
    <t>Data Quality - Senior Delivery Analyst</t>
  </si>
  <si>
    <t>['sql', 'r', 'python', 'sas', 'sas']</t>
  </si>
  <si>
    <t>Data Analyst, Client Data Services</t>
  </si>
  <si>
    <t>Scotiabank</t>
  </si>
  <si>
    <t>Data Scientist Level 3</t>
  </si>
  <si>
    <t>Mitchell Martin, Inc</t>
  </si>
  <si>
    <t>['sql', 'r', 'python', 'excel', 'alteryx', 'power bi']</t>
  </si>
  <si>
    <t>Government and Public Sector - Data Engineer - Senior Consultant ...</t>
  </si>
  <si>
    <t>['python', 'java', 'aws', 'databricks', 'hadoop', 'spark', 'unify']</t>
  </si>
  <si>
    <t>Sr Data Engineer - (in-person in Aliso Viejo)</t>
  </si>
  <si>
    <t>Senior Data Science Manager – Visa Consulting &amp; Analytics (m/f/div.)</t>
  </si>
  <si>
    <t>Business Analyst, Data Management</t>
  </si>
  <si>
    <t>NLP Research Scientist/Engineer</t>
  </si>
  <si>
    <t>['aws', 'pytorch', 'tensorflow', 'kubernetes', 'docker']</t>
  </si>
  <si>
    <t>Data Analyst - In House</t>
  </si>
  <si>
    <t>100Insure</t>
  </si>
  <si>
    <t>['sql', 'mysql', 'redshift', 'dax']</t>
  </si>
  <si>
    <t>['python', 'r', 'hadoop', 'spark', 'airflow', 'tableau']</t>
  </si>
  <si>
    <t>Senior Statistical Modeler (Data Scientist)</t>
  </si>
  <si>
    <t>Senior Software Engineer - Data Engineering</t>
  </si>
  <si>
    <t>['sql', 'python', 'aws', 'react', 'terminal']</t>
  </si>
  <si>
    <t>Rome, Metropolitan City of Rome Capital, Italy</t>
  </si>
  <si>
    <t>Financial Planning and Analysis Senior Data Analyst</t>
  </si>
  <si>
    <t>Belford, NJ</t>
  </si>
  <si>
    <t>['go', 'sql', 'sql server', 'azure', 'ssis']</t>
  </si>
  <si>
    <t>Visit Grand Junction</t>
  </si>
  <si>
    <t>Waukee, IA</t>
  </si>
  <si>
    <t>IT Data Process Analyst</t>
  </si>
  <si>
    <t>['python', 'sql', 'scala', 'redshift', 'aws', 'spark', 'git']</t>
  </si>
  <si>
    <t>Healthcare IT Business Analyst</t>
  </si>
  <si>
    <t>(Senior) Analytics Engineer / Data Engineer (all genders)</t>
  </si>
  <si>
    <t>(Senior/Lead) Data Engineer (m/f/d)</t>
  </si>
  <si>
    <t>['sql', 'aws', 'gcp', 'spark', 'sap']</t>
  </si>
  <si>
    <t>Senior Analyst, Insights and Data</t>
  </si>
  <si>
    <t>Constellation Brands</t>
  </si>
  <si>
    <t>['excel', 'powerpoint', 'tableau', 'power bi']</t>
  </si>
  <si>
    <t>['python', 'sql', 'aws', 'spark', 'hadoop', 'airflow']</t>
  </si>
  <si>
    <t>Mid - Level Data Scientist - Payments, Fraud, AML</t>
  </si>
  <si>
    <t>Dexian - Signature Consultants</t>
  </si>
  <si>
    <t>['sql', 'c#', 'java', 'python', 'sql server', 'snowflake']</t>
  </si>
  <si>
    <t>Data Engineer with Pyspark</t>
  </si>
  <si>
    <t>Maveric NXT Inc</t>
  </si>
  <si>
    <t>['shell', 'pyspark', 'unix']</t>
  </si>
  <si>
    <t>['sql', 'r', 'sas', 'sas', 'sql server', 'redshift', 'hadoop', 'spss', 'power bi', 'tableau']</t>
  </si>
  <si>
    <t>Texas Solar</t>
  </si>
  <si>
    <t>['sql', 'sas', 'sas', 'vba', 'oracle', 'excel', 'powerpoint']</t>
  </si>
  <si>
    <t>OPEN RANK: Qualitative Research Data Analyst or Senior Research...</t>
  </si>
  <si>
    <t>University of Maryland, Baltimore</t>
  </si>
  <si>
    <t>['sas', 'sas', 'spss', 'excel']</t>
  </si>
  <si>
    <t>Data Scientist 3 (Remote)</t>
  </si>
  <si>
    <t>['sql', 'python', 'java', 'mysql', 'snowflake', 'aws', 'microstrategy', 'tableau']</t>
  </si>
  <si>
    <t>['sql', 'python', 'c#', 'postgresql', 'azure', 'databricks']</t>
  </si>
  <si>
    <t>Senior Data Engineer-Hybrid-Matawan, NJ</t>
  </si>
  <si>
    <t>['python', 'sql', 'nosql', 'aws', 'snowflake', 'redshift', 'alteryx', 'kubernetes']</t>
  </si>
  <si>
    <t>Sr. QA Data Analyst (LIMS)</t>
  </si>
  <si>
    <t>['sql', 'crystal', 'tableau', 'excel']</t>
  </si>
  <si>
    <t>Data Engineer/Data Analyst</t>
  </si>
  <si>
    <t>Segue Technologies Inc</t>
  </si>
  <si>
    <t>['sql', 'nosql', 'sql server', 'aws', 'tableau', 'excel']</t>
  </si>
  <si>
    <t>['aws', 'jupyter', 'github']</t>
  </si>
  <si>
    <t>IBR (Imagine Believe Realize)</t>
  </si>
  <si>
    <t>['python', 'r', 'sas', 'sas', 'java', 'c++', 'javascript', 'html', 'css', 'redis', 'aws', 'azure', 'redshift', 'hadoop', 'spark', 'node', 'jquery', 'node.js', 'angular.js', 'unix', 'alteryx', 'spss', 'tableau']</t>
  </si>
  <si>
    <t>['java', 'spark', 'hadoop']</t>
  </si>
  <si>
    <t>['sql', 't-sql', 'crystal', 'go', 'sql server', 'ssrs', 'tableau', 'power bi', 'ssis', 'gitlab', 'git']</t>
  </si>
  <si>
    <t>Senior Director, Data Science</t>
  </si>
  <si>
    <t>Confluent</t>
  </si>
  <si>
    <t>['sql', 'python', 'airflow', 'kafka', 'tableau']</t>
  </si>
  <si>
    <t>Emids</t>
  </si>
  <si>
    <t>['sql', 'gcp', 'aws', 'azure', 'bigquery', 'redshift', 'snowflake', 'hadoop', 'airflow', 'ssis']</t>
  </si>
  <si>
    <t>['python', 'go', 'aws', 'gcp', 'azure', 'spark']</t>
  </si>
  <si>
    <t>Data Scientist IV, SSP</t>
  </si>
  <si>
    <t>['java', 'sql', 'nosql', 'snowflake', 'spark', 'phoenix', 'power bi']</t>
  </si>
  <si>
    <t>Syndicatebleu</t>
  </si>
  <si>
    <t>['sql', 'javascript', 'html', 'looker', 'excel']</t>
  </si>
  <si>
    <t>Cloud Operations Engineer (3rd Shift, FedRamp)</t>
  </si>
  <si>
    <t>['mongodb', 'mongodb', 'java', 'go', 'python', 'javascript', 'gcp', 'azure', 'linux', 'splunk', 'kubernetes']</t>
  </si>
  <si>
    <t>Consultant Data Analytics (m/w/d)</t>
  </si>
  <si>
    <t>Prestige Staffing Solutions</t>
  </si>
  <si>
    <t>Principal Biostatistician /Data science - Top tier Pharma - Remote</t>
  </si>
  <si>
    <t>Warman O'Brien</t>
  </si>
  <si>
    <t>Data Science Engineer (Entry Level)</t>
  </si>
  <si>
    <t>Core Soft Tech</t>
  </si>
  <si>
    <t>Mid-Level Data Science / Data Analysis Position - US Citizen Only</t>
  </si>
  <si>
    <t>AVNIK Defense Solutions, Inc.</t>
  </si>
  <si>
    <t>['python', 'sql', 'express', 'excel', 'powerpoint']</t>
  </si>
  <si>
    <t>['python', 'sql', 'javascript', 'redshift', 'snowflake', 'azure', 'databricks']</t>
  </si>
  <si>
    <t>Senior Research Scientist | AI | Biosignal &amp; Analytics</t>
  </si>
  <si>
    <t>['go', 'python', 'matlab', 'julia']</t>
  </si>
  <si>
    <t>Senior Developer - Data Engineer</t>
  </si>
  <si>
    <t>Jeffco Public Schools - Colorado</t>
  </si>
  <si>
    <t>['sql', 'python', 'aws', 'azure', 'snowflake', 'airflow', 'github']</t>
  </si>
  <si>
    <t>['sql', 'go', 'azure', 'jira']</t>
  </si>
  <si>
    <t>Director: Data Analyst</t>
  </si>
  <si>
    <t>Trustpoint.One / APIA Scholars</t>
  </si>
  <si>
    <t>['sas', 'sas', 'tableau', 'excel']</t>
  </si>
  <si>
    <t>Mackin Talent</t>
  </si>
  <si>
    <t>Senior Data Scientist, Forecasting (Greater Boston Area, MA)</t>
  </si>
  <si>
    <t>Klaviyo</t>
  </si>
  <si>
    <t>Data Scientist (Recent Graduate)</t>
  </si>
  <si>
    <t>['r', 'python', 'c', 'tableau', 'power bi']</t>
  </si>
  <si>
    <t>Quiet Professionals, LLC</t>
  </si>
  <si>
    <t>Data Analyst - Allegro Pay</t>
  </si>
  <si>
    <t>['sql', 'python', 'snowflake', 'airflow', 'windows', 'tableau', 'git']</t>
  </si>
  <si>
    <t>Dodge &amp; Cox</t>
  </si>
  <si>
    <t>Data Engineer and Analyst</t>
  </si>
  <si>
    <t>['sql', 'azure', 'oracle', 'spark', 'sap', 'power bi', 'git']</t>
  </si>
  <si>
    <t>Data Analyst /Informatica</t>
  </si>
  <si>
    <t>['sql', 't-sql', 'python', 'azure', 'databricks', 'snowflake', 'spark', 'pyspark', 'sap', 'ssrs']</t>
  </si>
  <si>
    <t>Data Scientist - Global IT Infrastructure</t>
  </si>
  <si>
    <t>['sql', 'power bi', 'excel', 'sap']</t>
  </si>
  <si>
    <t>['python', 'sql', 'go', 'azure', 'aws', 'spark', 'airflow', 'github']</t>
  </si>
  <si>
    <t>Coda Staffing</t>
  </si>
  <si>
    <t>Doximity</t>
  </si>
  <si>
    <t>['sql', 'python', 'pandas', 'numpy', 'spark', 'unix', 'git', 'github']</t>
  </si>
  <si>
    <t>['sql', 'python', 'go', 'mysql', 'sql server', 'postgresql', 'excel', 'power bi']</t>
  </si>
  <si>
    <t>Data Analyst Coordinator</t>
  </si>
  <si>
    <t>Gehr Industries, Inc.</t>
  </si>
  <si>
    <t>['oracle', 'wire']</t>
  </si>
  <si>
    <t>Data Engineer - Data &amp; Insights – German Speaking</t>
  </si>
  <si>
    <t>Eschborn, Germany</t>
  </si>
  <si>
    <t>Data Analyst/Customer Service</t>
  </si>
  <si>
    <t>Chino Hills, CA</t>
  </si>
  <si>
    <t>Consulting Co.</t>
  </si>
  <si>
    <t>['windows', 'outlook']</t>
  </si>
  <si>
    <t>Data Engineer (Senior Solution Designer) for Big Data</t>
  </si>
  <si>
    <t>['sql', 'nosql', 'databricks', 'azure', 'spark', 'hadoop', 'kafka', 'linux', 'flow']</t>
  </si>
  <si>
    <t>Data Analyst I - Center for Transgender Medicine &amp; Surgery</t>
  </si>
  <si>
    <t>The Mount Sinai Health System -- The Institute For Advanced Medicine</t>
  </si>
  <si>
    <t>['r', 'sas', 'sas', 'spss', 'flow']</t>
  </si>
  <si>
    <t>['sql', 'typescript', 'aws', 'redshift', 'databricks', 'spark']</t>
  </si>
  <si>
    <t>Risk Data Scientist Tech Lead</t>
  </si>
  <si>
    <t>Manager, Analytics and Data Science - Consumer Lending</t>
  </si>
  <si>
    <t>Ecommerce Marketing PPC Data Analyst</t>
  </si>
  <si>
    <t>Pro-Mart Industries, Inc.</t>
  </si>
  <si>
    <t>Software Engineer - Data Engineering/Enterprise Application Platforms</t>
  </si>
  <si>
    <t>CompSource Mutual Insurance Company</t>
  </si>
  <si>
    <t>['sql', 'python', 'oracle', 'snowflake', 'azure', 'express']</t>
  </si>
  <si>
    <t>Customer Insights Data Analyst</t>
  </si>
  <si>
    <t>Decision Scientist - Data and Analytics</t>
  </si>
  <si>
    <t>Utah</t>
  </si>
  <si>
    <t>R1 RCM, Inc.</t>
  </si>
  <si>
    <t>Data Analyst - "Open until Fill"</t>
  </si>
  <si>
    <t>City of Augusta, GA</t>
  </si>
  <si>
    <t>Senior Analytics Engineer (Porto)</t>
  </si>
  <si>
    <t>['sql', 'snowflake', 'sap']</t>
  </si>
  <si>
    <t>Data Engineer (f/m/d) Berlin</t>
  </si>
  <si>
    <t>[Job-9791] Mid-Level Data/ETL Engineer, Brazil</t>
  </si>
  <si>
    <t>Human Resources Data Analyst</t>
  </si>
  <si>
    <t>The HR SOURCE</t>
  </si>
  <si>
    <t>['sql', 'python', 'javascript', 'java', 'scala', 'dynamodb', 'aws', 'redshift', 'databricks', 'aurora', 'airflow', 'hadoop', 'git', 'github', 'jenkins']</t>
  </si>
  <si>
    <t>GCP Data engineer - Google cloud data engineer</t>
  </si>
  <si>
    <t>['python', 'sql', 'gcp', 'azure', 'pyspark']</t>
  </si>
  <si>
    <t>Sr Data Scientist - Digital AI - Hybrid - Seattle, Los Angeles...</t>
  </si>
  <si>
    <t>Nordstrom Inc</t>
  </si>
  <si>
    <t>['sql', 'python', 'tensorflow', 'pytorch', 'pandas', 'scikit-learn', 'plotly', 'seaborn', 'matplotlib', 'tableau', 'git']</t>
  </si>
  <si>
    <t>Data Engineer- Data Modular/ ERWIN</t>
  </si>
  <si>
    <t>['sql', 'sql server', 'snowflake']</t>
  </si>
  <si>
    <t>Cloud Data Engineer - Hybrid</t>
  </si>
  <si>
    <t>['sql', 'python', 'golang', 'java', 'php', 'kafka', 'splunk', 'tableau', 'kubernetes', 'ansible', 'chef', 'flow', 'terraform']</t>
  </si>
  <si>
    <t>Maximus Services, LLC</t>
  </si>
  <si>
    <t>SecOps Engineer</t>
  </si>
  <si>
    <t>['powershell', 'python', 'c#', 'azure', 'aws', 'gcp', 'gdpr', 'terraform', 'jenkins', 'gitlab']</t>
  </si>
  <si>
    <t>Data Scientist I, Risk Analytics</t>
  </si>
  <si>
    <t>Data Base Analyst</t>
  </si>
  <si>
    <t>['sql', 'dynamodb', 'aws', 'redshift', 'snowflake']</t>
  </si>
  <si>
    <t>['c', 'go', 'redshift', 'snowflake', 'aws', 'gdpr', 'hadoop', 'spark', 'kafka']</t>
  </si>
  <si>
    <t>Senior Manager, Clinical Data Science</t>
  </si>
  <si>
    <t>['sas', 'sas', 'gcp', 'word', 'excel', 'powerpoint']</t>
  </si>
  <si>
    <t>Lead Data Engineer (On-site NYC)</t>
  </si>
  <si>
    <t>Orland Park, IL</t>
  </si>
  <si>
    <t>['sql', 'nosql', 'cassandra', 'redshift', 'snowflake', 'aws', 'airflow', 'kafka']</t>
  </si>
  <si>
    <t>Data Scientist – Learning Analytics</t>
  </si>
  <si>
    <t>MIT</t>
  </si>
  <si>
    <t>Data Science Tech Lead</t>
  </si>
  <si>
    <t>PwC Greece</t>
  </si>
  <si>
    <t>['r', 'python', 'sql', 'matplotlib', 'power bi', 'flow']</t>
  </si>
  <si>
    <t>Data Analyst - Data Integration Team - Global Hedge Fund - $300k</t>
  </si>
  <si>
    <t>Skill Demand</t>
  </si>
  <si>
    <t>['python', 'java', 'sql', 'nosql', 'mongodb', 'mongodb', 'azure', 'snowflake', 'kafka', 'spark', 'hadoop', 'docker', 'kubernetes']</t>
  </si>
  <si>
    <t>Customer Success, Business Intelligence Analyst</t>
  </si>
  <si>
    <t>Data Engineer (MIDI and Audio)</t>
  </si>
  <si>
    <t>BandLab Technologies</t>
  </si>
  <si>
    <t>['python', 'sql', 'aws', 'azure', 'gcp', 'pytorch', 'tensorflow', 'scikit-learn']</t>
  </si>
  <si>
    <t>(Global) Research Scientist · Lunit INSIGHT - Medical Image Analysis</t>
  </si>
  <si>
    <t>['python', 'pytorch', 'tensorflow', 'git', 'docker', 'confluence', 'jira']</t>
  </si>
  <si>
    <t>Warner Robins, GA</t>
  </si>
  <si>
    <t>['r', 'crystal', 'aurora', 'spring', 'cordova', 'phoenix']</t>
  </si>
  <si>
    <t>Alation Data Analyst, Senior</t>
  </si>
  <si>
    <t>['azure', 'databricks', 'gdpr', 'tableau', 'power bi', 'jira']</t>
  </si>
  <si>
    <t>Farm Credit of Southern Colorado</t>
  </si>
  <si>
    <t>['sql', 'nosql', 'python', 'java', 'r', 'scala', 'flow']</t>
  </si>
  <si>
    <t>United Actuarial Services, Inc.</t>
  </si>
  <si>
    <t>Senior Data Analyst – Advanced Analytics and Data Science</t>
  </si>
  <si>
    <t>Idaho National Laboratory</t>
  </si>
  <si>
    <t>['python', 'r', 'sql', 'sas', 'sas', 'azure', 'spark', 'jupyter', 'excel', 'tableau']</t>
  </si>
  <si>
    <t>Data Scientist, Marketing - 100% Remote</t>
  </si>
  <si>
    <t>Data Analyst (w/ SQL) (Hybrid WFH)</t>
  </si>
  <si>
    <t>Libertyville, IL</t>
  </si>
  <si>
    <t>Auriga Polymers Inc.</t>
  </si>
  <si>
    <t>entry level data scientist</t>
  </si>
  <si>
    <t>Genomics Data Scientist</t>
  </si>
  <si>
    <t>Ancestry</t>
  </si>
  <si>
    <t>HR Data Analyst (Mid-Career)</t>
  </si>
  <si>
    <t>Data Analyst (VBA, Tableau)</t>
  </si>
  <si>
    <t>['sql', 'python', 'vba', 'excel', 'tableau']</t>
  </si>
  <si>
    <t>Director Analytics</t>
  </si>
  <si>
    <t>Senior Audio DSP (Codec) Research Scientist</t>
  </si>
  <si>
    <t>Senior Engineering Manager, Data</t>
  </si>
  <si>
    <t>Senior/Principal Software Engineer - Data Analytics</t>
  </si>
  <si>
    <t>['java', 'snowflake', 'spark', 'hadoop', 'kafka', 'spring', 'jenkins', 'github', 'confluence', 'jira']</t>
  </si>
  <si>
    <t>Credit Risk Decision Scientist - Afterpay</t>
  </si>
  <si>
    <t>Harrison, NJ</t>
  </si>
  <si>
    <t>WinWire</t>
  </si>
  <si>
    <t>ML Scientist II - Supply Chain Optimization</t>
  </si>
  <si>
    <t>Trean Corporation</t>
  </si>
  <si>
    <t>Human Resources Data Analyst I/II</t>
  </si>
  <si>
    <t>Ventura, CA</t>
  </si>
  <si>
    <t>County of Ventura, CA</t>
  </si>
  <si>
    <t>Principal Software Engineer (Data Science)</t>
  </si>
  <si>
    <t>['excel', 'powerpoint', 'word', 'smartsheet']</t>
  </si>
  <si>
    <t>Director of Research and Data Analytics, Institutional Research</t>
  </si>
  <si>
    <t>Miami Dade College</t>
  </si>
  <si>
    <t>Data Analysis and Visualisation Consultant</t>
  </si>
  <si>
    <t>Harare, Zimbabwe</t>
  </si>
  <si>
    <t>Zimbabwe</t>
  </si>
  <si>
    <t>SNV</t>
  </si>
  <si>
    <t>Specialist, BI &amp; Analytics</t>
  </si>
  <si>
    <t>['sql', 'sas', 'sas', 'r', 'python', 'spark', 'tableau', 'alteryx', 'sharepoint', 'ssrs', 'spss']</t>
  </si>
  <si>
    <t>Kforce Technology</t>
  </si>
  <si>
    <t>['python', 'sql', 'mysql', 'aws', 'redshift', 'airflow', 'tableau']</t>
  </si>
  <si>
    <t>Space Metrics</t>
  </si>
  <si>
    <t>['python', 'r', 'scala', 'java', 'sql', 'c++', 'nosql', 'pytorch', 'tensorflow', 'hadoop', 'spark', 'pyspark', 'opencv', 'kafka']</t>
  </si>
  <si>
    <t>ZenPoint Solutions LLC</t>
  </si>
  <si>
    <t>['sql', 'python', 'r', 'postgresql', 'sql server', 'azure', 'pyspark', 'flow']</t>
  </si>
  <si>
    <t>['sql', 'vba', 'go', 'azure', 'power bi', 'excel']</t>
  </si>
  <si>
    <t>Data Engineer/Sr. Data Engineer</t>
  </si>
  <si>
    <t>DNV</t>
  </si>
  <si>
    <t>Technology Advocate/Data Analyst</t>
  </si>
  <si>
    <t>Iowa Legal Aid</t>
  </si>
  <si>
    <t>Senior Manager/Associate Director - Data Engineering Consulting</t>
  </si>
  <si>
    <t>Lightspeed L.A.</t>
  </si>
  <si>
    <t>['sql', 'python', 'r', 'sas', 'sas', 'aws', 'excel', 'power bi', 'tableau']</t>
  </si>
  <si>
    <t>Griffin Global Systems Inc</t>
  </si>
  <si>
    <t>Analytics Manager, Sales</t>
  </si>
  <si>
    <t>['mongodb', 'mongodb', 'sql', 'python', 'r']</t>
  </si>
  <si>
    <t>Metuchen, NJ</t>
  </si>
  <si>
    <t>Quinsite</t>
  </si>
  <si>
    <t>['sql', 'nosql', 'aws', 'azure', 'ssis']</t>
  </si>
  <si>
    <t>Geographer Data Scientist</t>
  </si>
  <si>
    <t>Albany, OR</t>
  </si>
  <si>
    <t>XSG</t>
  </si>
  <si>
    <t>['sql', 'javascript', 'sas', 'sas', 'power bi', 'excel', 'spss']</t>
  </si>
  <si>
    <t>Senior Manager, Machine Learning</t>
  </si>
  <si>
    <t>Vested</t>
  </si>
  <si>
    <t>['python', 'sql', 'aws', 'snowflake', 'airflow', 'git']</t>
  </si>
  <si>
    <t>Brentwood, MO</t>
  </si>
  <si>
    <t>['sql', 'sas', 'sas', 'r', 'python', 'hadoop', 'excel', 'alteryx', 'tableau', 'power bi', 'powerpoint']</t>
  </si>
  <si>
    <t>Data Analyst 2 - Nordstrom Media Network</t>
  </si>
  <si>
    <t>['elasticsearch']</t>
  </si>
  <si>
    <t>['sql', 'sql server', 'tableau', 'ssis']</t>
  </si>
  <si>
    <t>Senior Data Analyst - Fraud</t>
  </si>
  <si>
    <t>Data Scientist - Personalisation</t>
  </si>
  <si>
    <t>['python', 'sql', 'tensorflow', 'git']</t>
  </si>
  <si>
    <t>Computer Scientist/Computer Engineer/Data Scientist</t>
  </si>
  <si>
    <t>AF Research Labs</t>
  </si>
  <si>
    <t>Data Engineer - Kolkata</t>
  </si>
  <si>
    <t>['python', 'sql', 'nosql', 'javascript', 'postgresql', 'gcp', 'aws', 'pandas', 'airflow', 'plotly', 'flask', 'docker']</t>
  </si>
  <si>
    <t>Associate Data Engineering</t>
  </si>
  <si>
    <t>Finance Director</t>
  </si>
  <si>
    <t>One Call</t>
  </si>
  <si>
    <t>['oracle', 'excel', 'powerpoint', 'visio', 'tableau']</t>
  </si>
  <si>
    <t>Data Analyst--Consumer Lending Operations</t>
  </si>
  <si>
    <t>Elevate Digital</t>
  </si>
  <si>
    <t>['sql', 'python', 'r', 'tableau', 'excel', 'flow']</t>
  </si>
  <si>
    <t>['python', 'matlab', 'sql', 'r', 'scala', 'shell', 'nosql', 'linux', 'gitlab']</t>
  </si>
  <si>
    <t>Senior Manager, Data Engineer (Public Sector, USA)</t>
  </si>
  <si>
    <t>['nosql', 'sql', 'dynamodb', 'sql server', 'mysql', 'azure', 'redshift', 'oracle', 'aws', 'spark']</t>
  </si>
  <si>
    <t>Mid Big Data Engineer</t>
  </si>
  <si>
    <t>['python', 'r', 'aws', 'azure', 'gcp', 'databricks', 'watson', 'hadoop', 'spark', 'jupyter', 'airflow', 'tableau', 'docker']</t>
  </si>
  <si>
    <t>['python', 'r', 'excel', 'github']</t>
  </si>
  <si>
    <t>Master Data Specialist - Wolt Market</t>
  </si>
  <si>
    <t>['sql', 'gdpr', 'looker', 'word', 'excel']</t>
  </si>
  <si>
    <t>Data Engineer/Analyst</t>
  </si>
  <si>
    <t>['sql', 'python', 'r', 'aws', 'tableau', 'terminal']</t>
  </si>
  <si>
    <t>Data Analyst-Experienced</t>
  </si>
  <si>
    <t>Data Strategy Manager (CRM &amp; Loyalty, Consumer Experience, eCommerce)</t>
  </si>
  <si>
    <t>SC2023-002821 IKM - Data Management Coordinator (NS) - THU 4 May</t>
  </si>
  <si>
    <t>['gdpr', 'sharepoint', 'word', 'excel', 'powerpoint']</t>
  </si>
  <si>
    <t>Big data Engineer :: Seattle, WA &amp; Austin, TX</t>
  </si>
  <si>
    <t>['go', 'java', 'bash', 'python', 'nosql', 'c++', 'aws', 'spring', 'airflow', 'kafka', 'hadoop', 'linux', 'github', 'ansible', 'chef', 'puppet', 'terraform', 'jenkins', 'git', 'jira']</t>
  </si>
  <si>
    <t>Senior Data Engineer (All Genders)</t>
  </si>
  <si>
    <t>['sql', 'python', 'go', 'java', 'bigquery', 'airflow', 'docker', 'jenkins', 'kubernetes']</t>
  </si>
  <si>
    <t>Data Scientist (Job Ref:1823)</t>
  </si>
  <si>
    <t>New Cairo City, Egypt</t>
  </si>
  <si>
    <t>['python', 'sql', 'nosql', 'mongodb', 'mongodb', 'cassandra', 'unreal']</t>
  </si>
  <si>
    <t>['sql', 'python', 'perl', 'mysql', 'oracle', 'azure', 'windows', 'linux', 'unix', 'splunk']</t>
  </si>
  <si>
    <t>Senior Sales Operations Data Engineer</t>
  </si>
  <si>
    <t>['sql', 'sql server', 'oracle', 'aws', 'airflow', 'tableau']</t>
  </si>
  <si>
    <t>AWS Data Scientist</t>
  </si>
  <si>
    <t>['python', 'aws', 'redshift', 'pytorch', 'tensorflow', 'alteryx']</t>
  </si>
  <si>
    <t>['sql', 'tableau', 'power bi', 'excel', 'alteryx']</t>
  </si>
  <si>
    <t>Fugo Games</t>
  </si>
  <si>
    <t>Quincy, CA</t>
  </si>
  <si>
    <t>AOI Today</t>
  </si>
  <si>
    <t>Senior Data Scientist | Sunnyvale | Fraud Detection</t>
  </si>
  <si>
    <t>['python', 'r', 'snowflake', 'spark']</t>
  </si>
  <si>
    <t>Data Science Instructor</t>
  </si>
  <si>
    <t>Codeup</t>
  </si>
  <si>
    <t>['python', 'sql', 'matplotlib', 'seaborn', 'spark', 'hadoop', 'jupyter', 'tableau']</t>
  </si>
  <si>
    <t>en-US</t>
  </si>
  <si>
    <t>HireTalent - Diversity Staffing &amp; Recruiting Firm</t>
  </si>
  <si>
    <t>Data Analyst (Delivery Experience Technology &amp; Product)</t>
  </si>
  <si>
    <t>['sql', 'gcp', 'airflow', 'spark', 'windows', 'tableau', 'looker']</t>
  </si>
  <si>
    <t>Accrete.AI</t>
  </si>
  <si>
    <t>Oura</t>
  </si>
  <si>
    <t>['c++', 'python', 'sql', 'aws']</t>
  </si>
  <si>
    <t>['python', 'sql', 'aws', 'tensorflow', 'pytorch', 'hugging face', 'keras']</t>
  </si>
  <si>
    <t>Healthcare Plan Analyst II - Fully Remote!</t>
  </si>
  <si>
    <t>Nevada</t>
  </si>
  <si>
    <t>Centauri Health Solutions</t>
  </si>
  <si>
    <t>Planet Technology LLC</t>
  </si>
  <si>
    <t>['python', 'r', 'sql', 'databricks', 'azure', 'aws', 'datarobot']</t>
  </si>
  <si>
    <t>['sql', 'postgresql', 'gcp', 'spark', 'airflow', 'docker', 'jenkins']</t>
  </si>
  <si>
    <t>Data Scientist Lead - Customer Segmentation</t>
  </si>
  <si>
    <t>Data Engineer - Data Platform m/f/d</t>
  </si>
  <si>
    <t>['sql', 'python', 'pyspark', 'ansible']</t>
  </si>
  <si>
    <t>Environmental Data Science Trainer</t>
  </si>
  <si>
    <t>University of California Santa Barbara</t>
  </si>
  <si>
    <t>['r', 'python', 'git', 'github', 'slack', 'zoom']</t>
  </si>
  <si>
    <t>['docker', 'kubernetes']</t>
  </si>
  <si>
    <t>Senior Data Scientist (#DC-0518)</t>
  </si>
  <si>
    <t>Ezoic</t>
  </si>
  <si>
    <t>['python', 'go', 'sql', 'mysql', 'redshift', 'pandas', 'tensorflow', 'airflow', 'pytorch', 'spark', 'kubernetes']</t>
  </si>
  <si>
    <t>Product Master Data Management (M/F) - Aveiro</t>
  </si>
  <si>
    <t>['python', 'r', 'sql', 'scala', 'azure', 'gcp', 'aws', 'spark']</t>
  </si>
  <si>
    <t>Senior Data Manager</t>
  </si>
  <si>
    <t>Data Analyst - Insurance</t>
  </si>
  <si>
    <t>['sql', 'nosql', 'python', 'java', 'c++', 'scala', 'cassandra', 'aws', 'redshift', 'hadoop', 'spark', 'kafka', 'airflow', 'flow']</t>
  </si>
  <si>
    <t>[Job-9792] Senior Data Ops Engineer, Colombia</t>
  </si>
  <si>
    <t>['sql', 'azure', 'gcp', 'aws', 'terraform']</t>
  </si>
  <si>
    <t>Data Integration Analyst (Healthcare Domain)</t>
  </si>
  <si>
    <t>['sql', 'azure', 'databricks', 'flow']</t>
  </si>
  <si>
    <t>Senior/Principal Data Scientist</t>
  </si>
  <si>
    <t>['python', 'neo4j', 'linux']</t>
  </si>
  <si>
    <t>['sql', 'python', 'java', 'scala', 'aws']</t>
  </si>
  <si>
    <t>['java', 'python', 'perl', 'scala', 'sql', 'hadoop', 'spark', 'kubernetes', 'jenkins', 'git']</t>
  </si>
  <si>
    <t>Frankfort, KY</t>
  </si>
  <si>
    <t>e-Bit Consulting</t>
  </si>
  <si>
    <t>Data Science Technician</t>
  </si>
  <si>
    <t>Gotely</t>
  </si>
  <si>
    <t>Associate Data Scientist - Dr. Sachet Shukla's Laboratory</t>
  </si>
  <si>
    <t>['python', 'sql', 'sql server', 'hadoop', 'spark', 'kafka']</t>
  </si>
  <si>
    <t>Data Scientist: Career Advancement, Balance, Pay</t>
  </si>
  <si>
    <t>Zunch Staffing</t>
  </si>
  <si>
    <t>['python', 'r', 'sas', 'sas', 'matlab', 'windows', 'sharepoint', 'tableau', 'spss']</t>
  </si>
  <si>
    <t>Senior Business Development Manager (Data&amp;AI Solutions)</t>
  </si>
  <si>
    <t>Remote Senior Data Scientist</t>
  </si>
  <si>
    <t>['python', 'sql', 'bigquery', 'looker', 'sheets']</t>
  </si>
  <si>
    <t>Transportation Program Specialist/ Transportation Data Analyst</t>
  </si>
  <si>
    <t>New York City Council</t>
  </si>
  <si>
    <t>['sas', 'sas', 'sql', 'python', 'r', 'spss', 'tableau']</t>
  </si>
  <si>
    <t>AppZen</t>
  </si>
  <si>
    <t>Staff Engineer - Data Scientist</t>
  </si>
  <si>
    <t>['sql', 'python', 'snowflake', 'hadoop', 'spark', 'tensorflow', 'pytorch', 'tableau']</t>
  </si>
  <si>
    <t>[쿠팡-광고&amp;마케팅] Senior, Data Analyst (Channel Analytics)</t>
  </si>
  <si>
    <t>Senior Scientist, Computational Biology</t>
  </si>
  <si>
    <t>['python', 'go', 'jupyter', 'git', 'unify']</t>
  </si>
  <si>
    <t>Woodlawn, MD</t>
  </si>
  <si>
    <t>IT Concepts Inc</t>
  </si>
  <si>
    <t>['sql', 'python', 'r', 'sas', 'sas', 'matplotlib', 'plotly', 'ggplot2', 'tableau', 'git', 'bitbucket']</t>
  </si>
  <si>
    <t>Data Analyst (Apex Legends)</t>
  </si>
  <si>
    <t>Respawn Entertainment</t>
  </si>
  <si>
    <t>Analyst, Decision Sciences</t>
  </si>
  <si>
    <t>['sas', 'sas', 'r', 'sql', 'spss', 'tableau']</t>
  </si>
  <si>
    <t>Sr. Systems Analyst (MS Dynamics GP Needed)</t>
  </si>
  <si>
    <t>Teachers Retirement System</t>
  </si>
  <si>
    <t>['t-sql']</t>
  </si>
  <si>
    <t>Jr. Data Analyst / Business Analyst</t>
  </si>
  <si>
    <t>FiberFirst</t>
  </si>
  <si>
    <t>['sql', 'visio', 'excel', 'outlook', 'word', 'powerpoint']</t>
  </si>
  <si>
    <t>Junior Data Analytics Engineer</t>
  </si>
  <si>
    <t>Abu Dhabi - United Arab Emirates</t>
  </si>
  <si>
    <t>Boskalis</t>
  </si>
  <si>
    <t>['python', 'azure', 'databricks', 'pyspark', 'docker', 'kubernetes', 'microsoft teams']</t>
  </si>
  <si>
    <t>Eleos Health</t>
  </si>
  <si>
    <t>['sql', 'nosql', 'python', 'aws', 'spark', 'airflow', 'docker', 'kubernetes', 'terraform']</t>
  </si>
  <si>
    <t>Business Analyst (Data Security)</t>
  </si>
  <si>
    <t>Python ML Engineer</t>
  </si>
  <si>
    <t>dataroomHQ</t>
  </si>
  <si>
    <t>['python', 'swift', 'gcp']</t>
  </si>
  <si>
    <t>Pricing Analyst</t>
  </si>
  <si>
    <t>Pembroke Pines, FL</t>
  </si>
  <si>
    <t>Wimmer Solutions</t>
  </si>
  <si>
    <t>SPCA Tampa Bay Florida Inc.</t>
  </si>
  <si>
    <t>Snowflake Data Engineer with DBT experience</t>
  </si>
  <si>
    <t>['sql', 'snowflake', 'databricks', 'aws', 'azure', 'spark']</t>
  </si>
  <si>
    <t>Data Analyst - Psychometrics and Research Support</t>
  </si>
  <si>
    <t>American Council of Academic Physical Therapy</t>
  </si>
  <si>
    <t>['sql', 'python', 'r', 'pandas', 'numpy', 'matplotlib', 'spss', 'flow']</t>
  </si>
  <si>
    <t>Senior Product Manager (Machine Learning)</t>
  </si>
  <si>
    <t>['python', 'sql', 'nosql', 'aws', 'scikit-learn', 'pytorch', 'tensorflow', 'spark']</t>
  </si>
  <si>
    <t>Strive Health</t>
  </si>
  <si>
    <t>['python', 'sql', 'aws', 'scikit-learn', 'pytorch', 'tensorflow', 'keras', 'jenkins', 'terraform', 'github', 'planner']</t>
  </si>
  <si>
    <t>['azure', 'databricks', 'power bi', 'dax', 'unify']</t>
  </si>
  <si>
    <t>Riverside Technology, inc.</t>
  </si>
  <si>
    <t>['python', 'keras', 'tensorflow', 'pytorch', 'linux']</t>
  </si>
  <si>
    <t>Senior Analytics Engineer I (Pro-active Pipeline)</t>
  </si>
  <si>
    <t>PMCL-JAZZ</t>
  </si>
  <si>
    <t>['python', 'r', 'sas', 'sas', 'power bi']</t>
  </si>
  <si>
    <t>StaffBuffalo</t>
  </si>
  <si>
    <t>SAP Data Analyst</t>
  </si>
  <si>
    <t>Atlantis IT Group</t>
  </si>
  <si>
    <t>['power bi', 'sap', 'excel']</t>
  </si>
  <si>
    <t>Sr. Data Scientist, AI</t>
  </si>
  <si>
    <t>WEX Inc.</t>
  </si>
  <si>
    <t>Data Analyst (Full Scope Poly)</t>
  </si>
  <si>
    <t>Dnata Careers UAE - Senior Data Scientist</t>
  </si>
  <si>
    <t>dnata</t>
  </si>
  <si>
    <t>['sql', 'r', 'python', 'git', 'docker']</t>
  </si>
  <si>
    <t>Senior Machine Learning Engineer - Economy</t>
  </si>
  <si>
    <t>81qd</t>
  </si>
  <si>
    <t>['sql', 'python', 't-sql', 'vba', 'sql server', 'aws', 'ssis', 'excel', 'ssrs', 'tableau']</t>
  </si>
  <si>
    <t>['python', 'sql', 'gcp', 'express', 'linux', 'terminal', 'jira']</t>
  </si>
  <si>
    <t>Environmental Scientist/Data Analyst</t>
  </si>
  <si>
    <t>The Intelligence Group LLC</t>
  </si>
  <si>
    <t>['sql', 'r', 'python', 'java', 'sql server', 'postgresql', 'power bi', 'tableau']</t>
  </si>
  <si>
    <t>['python', 'sql', 'numpy', 'pandas', 'tableau', 'looker']</t>
  </si>
  <si>
    <t>Triple Whale</t>
  </si>
  <si>
    <t>['sql', 'gcp', 'bigquery', 'excel', 'looker', 'tableau', 'github']</t>
  </si>
  <si>
    <t>Decision Science Analyst - Consumer Lending</t>
  </si>
  <si>
    <t>['sql', 'python', 'sas', 'sas', 'snowflake', 'tableau']</t>
  </si>
  <si>
    <t>Lead Data Scientist – Merchandising Analytics</t>
  </si>
  <si>
    <t>['go', 'python', 'java', 'html', 'css', 'sql', 'pyspark', 'spark']</t>
  </si>
  <si>
    <t>['scala', 'sql', 'azure', 'databricks', 'snowflake', 'bigquery', 'spark', 'qlik', 'bitbucket', 'github', 'jira']</t>
  </si>
  <si>
    <t>Fora Financial LLC</t>
  </si>
  <si>
    <t>Gray</t>
  </si>
  <si>
    <t>['python', 'scala', 'go', 'redshift', 'git']</t>
  </si>
  <si>
    <t>Senior Data Engineer, Remote United States</t>
  </si>
  <si>
    <t>['python', 'java', 'r', 'sql', 'shell', 'oracle', 'azure', 'aws', 'kafka', 'spark', 'hadoop', 'spring', 'airflow']</t>
  </si>
  <si>
    <t>['r', 'python', 'sql', 'aws', 'git']</t>
  </si>
  <si>
    <t>Institutional Research Data Analyst</t>
  </si>
  <si>
    <t>Hillsboro, MO</t>
  </si>
  <si>
    <t>Jefferson College</t>
  </si>
  <si>
    <t>['sas', 'sas', 'python', 'spreadsheet', 'excel', 'tableau']</t>
  </si>
  <si>
    <t>Principal Data Scientist - DataML, Enterprise Data Science...</t>
  </si>
  <si>
    <t>['aws', 'hugging face', 'spark']</t>
  </si>
  <si>
    <t>Sr. Marketing Analyst</t>
  </si>
  <si>
    <t>Data Architect - Trading and Supply</t>
  </si>
  <si>
    <t>['shell', 'express', 'excel', 'flow']</t>
  </si>
  <si>
    <t>Emerson College</t>
  </si>
  <si>
    <t>['sql', 'python', 'sql server', 'postgresql', 'oracle', 'redshift', 'tableau', 'excel', 'flow']</t>
  </si>
  <si>
    <t>['sql', 'word', 'excel', 'outlook', 'power bi', 'jira', 'confluence']</t>
  </si>
  <si>
    <t>Oxnard, CA</t>
  </si>
  <si>
    <t>Goodwill Industries of Ventura and Santa Barbara Counties</t>
  </si>
  <si>
    <t>['windows', 'power bi', 'excel', 'powerpoint']</t>
  </si>
  <si>
    <t>Staff Software Engineer - Big Data</t>
  </si>
  <si>
    <t>Environmental Data Analyst</t>
  </si>
  <si>
    <t>Ardent MC</t>
  </si>
  <si>
    <t>['python', 'sas', 'sas', 'r', 'power bi', 'tableau', 'git']</t>
  </si>
  <si>
    <t>Data Engineer (f/m/x)</t>
  </si>
  <si>
    <t>['sql', 'python', 'postgresql', 'aws', 'redshift', 'pyspark', 'airflow', 'git', 'jenkins']</t>
  </si>
  <si>
    <t>['sas', 'sas', 'r', 'unix', 'word', 'excel', 'powerpoint', 'outlook']</t>
  </si>
  <si>
    <t>Senior Administrative Analyst - Data Science or Emergency Preparedness</t>
  </si>
  <si>
    <t>San Francisco Department of Public Health</t>
  </si>
  <si>
    <t>['sql', 'r', 'sas', 'sas', 'power bi', 'tableau', 'outlook', 'word', 'powerpoint', 'excel']</t>
  </si>
  <si>
    <t>Veinticinco de Mayo, Buenos Aires Province, Argentina</t>
  </si>
  <si>
    <t>Cargill</t>
  </si>
  <si>
    <t>Analyst II-Data Quality</t>
  </si>
  <si>
    <t>LTV SaaS Fund</t>
  </si>
  <si>
    <t>Workforce Data Reporting Analyst</t>
  </si>
  <si>
    <t>Data Analyst 3 - 85018</t>
  </si>
  <si>
    <t>['python', 'tensorflow', 'keras', 'scikit-learn', 'pandas', 'sap', 'chef', 'docker', 'github']</t>
  </si>
  <si>
    <t>['sql', 'vba', 'excel', 'powerpoint', 'word', 'power bi', 'flow']</t>
  </si>
  <si>
    <t>Perception Data Engineer</t>
  </si>
  <si>
    <t>Applanix</t>
  </si>
  <si>
    <t>['python', 'c++', 'sql', 'sql server', 'flow']</t>
  </si>
  <si>
    <t>Knight Foundation</t>
  </si>
  <si>
    <t>['sql', 'r', 'python', 'windows', 'linux']</t>
  </si>
  <si>
    <t>Data Analyst, Financial Services</t>
  </si>
  <si>
    <t>Earnest Analytics</t>
  </si>
  <si>
    <t>Data Visualization Specialist - Data Scientist or Associate Data...</t>
  </si>
  <si>
    <t>['r', 'python', 'sql', 'tableau', 'excel', 'github', 'zoom']</t>
  </si>
  <si>
    <t>ViralGains</t>
  </si>
  <si>
    <t>['python', 'r', 'java', 'go']</t>
  </si>
  <si>
    <t>Hubs</t>
  </si>
  <si>
    <t>['python', 'sql', 'postgresql', 'aws', 'redshift', 'docker', 'kubernetes', 'chef']</t>
  </si>
  <si>
    <t>Business Data Analytics</t>
  </si>
  <si>
    <t>DM Celonis Data Engineer -- (Remote)</t>
  </si>
  <si>
    <t>SDV INTERNATIONAL</t>
  </si>
  <si>
    <t>['java', 'sql', 'c', 'crystal', 'sas', 'sas', 'oracle', 'sap', 'cognos']</t>
  </si>
  <si>
    <t>Senior Strategy &amp; Data Analyst</t>
  </si>
  <si>
    <t>Granger, IN</t>
  </si>
  <si>
    <t>Beacon Health System</t>
  </si>
  <si>
    <t>Senior Data Scientist (P3870)</t>
  </si>
  <si>
    <t>['sql', 'r', 'python', 'bash', 'azure', 'hadoop', 'pyspark', 'tableau']</t>
  </si>
  <si>
    <t>Data Analyst - Growth</t>
  </si>
  <si>
    <t>Aryng</t>
  </si>
  <si>
    <t>Elite IT Recruitment LTD</t>
  </si>
  <si>
    <t>['sql', 'java', 'snowflake', 'azure', 'oracle', 'sharepoint', 'sap']</t>
  </si>
  <si>
    <t>Senior Data Scientist (Generative AI), Data Science Lab</t>
  </si>
  <si>
    <t>Senior Data Scientist, 7+ Years Experience (Greater LA Area, CA)</t>
  </si>
  <si>
    <t>['python', 'scala', 'scikit-learn', 'tableau', 'visio']</t>
  </si>
  <si>
    <t>Discovery Breeding Data Scientist Maïs EAME (H/F)</t>
  </si>
  <si>
    <t>['r', 'python', 'rshiny', 'tableau']</t>
  </si>
  <si>
    <t>Supply Chain Data Analyst (Manufacturing)</t>
  </si>
  <si>
    <t>Partners Personnel - Professional &amp; Contact Center</t>
  </si>
  <si>
    <t>Stillwater Insurance Services, Inc.</t>
  </si>
  <si>
    <t>['sql', 't-sql', 'db2', 'tableau', 'excel']</t>
  </si>
  <si>
    <t>Senior Data Analyst (San Francisco, CA or Remote)</t>
  </si>
  <si>
    <t>['scala', 'python', 'r', 'sql', 'databricks', 'spark', 'excel', 'unify']</t>
  </si>
  <si>
    <t>Alleviate Tax</t>
  </si>
  <si>
    <t>['go', 'excel', 'tableau']</t>
  </si>
  <si>
    <t>Fan Data Management Analyst - WNBA (Hybrid)</t>
  </si>
  <si>
    <t>National Basketball Association (NBA)</t>
  </si>
  <si>
    <t>['python', 'sql', 'scala', 'azure', 'aws', 'snowflake', 'databricks', 'pyspark', 'spark']</t>
  </si>
  <si>
    <t>Computer Engineer, Computer Vision Software and Hardware</t>
  </si>
  <si>
    <t>['opencv', 'tensorflow', 'pytorch', 'numpy', 'matplotlib', 'jupyter', 'git']</t>
  </si>
  <si>
    <t>['java', 'python', 'sql', 'javascript', 'hadoop', 'kafka', 'windows', 'splunk']</t>
  </si>
  <si>
    <t>Lead Data Analyst, Customer Feedback</t>
  </si>
  <si>
    <t>['sql', 'python', 'r', 'spark', 'excel', 'tableau', 'flow']</t>
  </si>
  <si>
    <t>Realogy</t>
  </si>
  <si>
    <t>['python', 'numpy', 'pandas', 'scikit-learn', 'matplotlib', 'opencv', 'pytorch', 'tensorflow', 'linux', 'git', 'docker']</t>
  </si>
  <si>
    <t>Lead Insight Analyst - 12 month FTC</t>
  </si>
  <si>
    <t>DATA SCIENCE RESOURCE MODELER</t>
  </si>
  <si>
    <t>AngloGold Ashanti</t>
  </si>
  <si>
    <t>West Columbia, SC</t>
  </si>
  <si>
    <t>Pennsylvania Enterprise Private Limited</t>
  </si>
  <si>
    <t>n-Lorem Foundation</t>
  </si>
  <si>
    <t>['word', 'excel', 'powerpoint', 'sharepoint']</t>
  </si>
  <si>
    <t>Senior Data Analyst Jobs</t>
  </si>
  <si>
    <t>NAIS</t>
  </si>
  <si>
    <t>['sql', 'sas', 'sas', 'r', 'python', 'databricks', 'excel', 'tableau']</t>
  </si>
  <si>
    <t>Actuarial Data Scientist II - Personal Auto (Hybrid)</t>
  </si>
  <si>
    <t>American Family Insurance Group</t>
  </si>
  <si>
    <t>Data Science Product Manager - Recommendations - Core AI</t>
  </si>
  <si>
    <t>Zeta Global</t>
  </si>
  <si>
    <t>New Classrooms</t>
  </si>
  <si>
    <t>['r', 'python', 'pytorch', 'tensorflow', 'git']</t>
  </si>
  <si>
    <t>University of Wisconsin–Madison</t>
  </si>
  <si>
    <t>['scala', 'python', 'azure', 'spark', 'qlik', 'tableau']</t>
  </si>
  <si>
    <t>Jr. Product Data Analyst</t>
  </si>
  <si>
    <t>Garfield, NJ</t>
  </si>
  <si>
    <t>Brimar Industries</t>
  </si>
  <si>
    <t>['sql', 'sas', 'sas', 'outlook']</t>
  </si>
  <si>
    <t>Commercial Lead, Product Data Science</t>
  </si>
  <si>
    <t>['azure', 'snowflake', 'spark', 'sap']</t>
  </si>
  <si>
    <t>Senior Data Engineer - SQL / Python / BigQuery</t>
  </si>
  <si>
    <t>SY Data Analyst II</t>
  </si>
  <si>
    <t>Santa Fe Public Schools</t>
  </si>
  <si>
    <t>['sql', 'javascript', 'sas', 'sas', 'excel', 'spss', 'terminal']</t>
  </si>
  <si>
    <t>Snakorpio Group Inc.</t>
  </si>
  <si>
    <t>['java', 'python', 'sql', 'snowflake', 'aws', 'azure', 'tableau']</t>
  </si>
  <si>
    <t>Data Scientist - Fintech: Banking, Fraud, Payments</t>
  </si>
  <si>
    <t>Senior Marketing Data Analyst - Paris</t>
  </si>
  <si>
    <t>Geographer Data Scientist. Job in Albany My Valley Jobs Today</t>
  </si>
  <si>
    <t>Data Science Intern- Undergrad (Summer 2023)</t>
  </si>
  <si>
    <t>['sql', 'python', 'tensorflow', 'pytorch', 'numpy', 'scikit-learn', 'pandas', 'matplotlib', 'tableau', 'excel']</t>
  </si>
  <si>
    <t>Senior Machine Learning Scientist - hybrid working model</t>
  </si>
  <si>
    <t>Pen Argyl, PA</t>
  </si>
  <si>
    <t>Berkheimer Business Services</t>
  </si>
  <si>
    <t>ASK Consulting</t>
  </si>
  <si>
    <t>['excel', 'tableau', 'powerpoint']</t>
  </si>
  <si>
    <t>Senior Computer and Information Systems Manager DATA SCIENTIST –...</t>
  </si>
  <si>
    <t>6e Tech</t>
  </si>
  <si>
    <t>['python', 'r', 'sql', 'postgresql', 'redshift', 'spark', 'kafka', 'tableau']</t>
  </si>
  <si>
    <t>Alameda Corridor Transportation Authority</t>
  </si>
  <si>
    <t>['c', 'sql', 'python', 'r', 'spreadsheet', 'excel', 'word']</t>
  </si>
  <si>
    <t>['sql', 'python', 'azure', 'power bi', 'visio']</t>
  </si>
  <si>
    <t>['r', 'python', 'java', 'c++', 'scala', 'sql', 'mongodb', 'mongodb', 'c', 'cassandra', 'snowflake', 'qlik']</t>
  </si>
  <si>
    <t>Public Health Data Scientist</t>
  </si>
  <si>
    <t>Data Scientist with AI and ML experience</t>
  </si>
  <si>
    <t>innoVet Health, LLC</t>
  </si>
  <si>
    <t>['sql', 'python', 'r', 'scala', 'ssrs', 'ssis']</t>
  </si>
  <si>
    <t>Northrop Grumman Federal Credit Union (NGFCU)</t>
  </si>
  <si>
    <t>['python', 'sql', 'azure', 'aws', 'tableau']</t>
  </si>
  <si>
    <t>Principal Data Scientist - NLP, Enterprise Data Science (Greater...</t>
  </si>
  <si>
    <t>['python', 'aws', 'pytorch', 'hugging face']</t>
  </si>
  <si>
    <t>['sql', 'python', 'java', 'nosql', 'firebase', 'firebase', 'databricks', 'azure', 'pyspark', 'hadoop']</t>
  </si>
  <si>
    <t>Sr. Lead Data Engineer (Washington DC)</t>
  </si>
  <si>
    <t>Counterintelligence Analyst 3 (Insider Threat Data Analyst 3)</t>
  </si>
  <si>
    <t>Data Analyst - Commercial Assurance</t>
  </si>
  <si>
    <t>Data Analyst, Management Data Analysis</t>
  </si>
  <si>
    <t>GoodLeap</t>
  </si>
  <si>
    <t>['vba', 'excel', 'powerpoint', 'word', 'flow']</t>
  </si>
  <si>
    <t>Data Scientist II - (B2)</t>
  </si>
  <si>
    <t>['r', 'sas', 'sas', 'matlab', 'sql', 'php', 'python']</t>
  </si>
  <si>
    <t>Healthcare Analytics Expert</t>
  </si>
  <si>
    <t>['sas', 'sas', 'r', 'python', 'tableau', 'power bi']</t>
  </si>
  <si>
    <t>Backd Business Funding</t>
  </si>
  <si>
    <t>['python', 'sql', 'databricks', 'snowflake', 'azure']</t>
  </si>
  <si>
    <t>ACADEMIC DATA ANALYST</t>
  </si>
  <si>
    <t>['sql', 'sas', 'sas', 'r', 'python', 'spss']</t>
  </si>
  <si>
    <t>Lead Analyst - Data Analytics - Remote</t>
  </si>
  <si>
    <t>['python', 'sql', 'tableau', 'power bi']</t>
  </si>
  <si>
    <t>['sql', 'bash', 'mysql', 'linux', 'unix', 'excel']</t>
  </si>
  <si>
    <t>Irwindale, CA</t>
  </si>
  <si>
    <t>Classic Concepts, Inc.</t>
  </si>
  <si>
    <t>Machine Learning Ops D</t>
  </si>
  <si>
    <t>['aws', 'express', 'sap', 'chef', 'docker']</t>
  </si>
  <si>
    <t>Manager, Data Analytics, CHNW</t>
  </si>
  <si>
    <t>['sql', 'powerpoint', 'excel', 'word', 'power bi']</t>
  </si>
  <si>
    <t>Program Coordinator (Data &amp; Evaluation)</t>
  </si>
  <si>
    <t>National Center for Youth Law</t>
  </si>
  <si>
    <t>['excel', 'word', 'powerpoint', 'github', 'slack']</t>
  </si>
  <si>
    <t>PTS Advance</t>
  </si>
  <si>
    <t>Data Analyst &amp; Community Engagement Coordinator</t>
  </si>
  <si>
    <t>City of Jersey City</t>
  </si>
  <si>
    <t>Data Management Lead - Barcelona</t>
  </si>
  <si>
    <t>['python', 'sql', 'mysql', 'tableau', 'excel']</t>
  </si>
  <si>
    <t>Data Analyst - Digital Ad's</t>
  </si>
  <si>
    <t>['excel', 'tableau', 'looker']</t>
  </si>
  <si>
    <t>Junior Financial Analyst - Data Analyst</t>
  </si>
  <si>
    <t>JS Perkins Consulting</t>
  </si>
  <si>
    <t>['python', 'azure', 'pyspark', 'windows', 'kubernetes', 'terraform']</t>
  </si>
  <si>
    <t>Jada Systems Inc</t>
  </si>
  <si>
    <t>['python', 'matlab', 'r', 'jupyter', 'github']</t>
  </si>
  <si>
    <t>Marketing Data Science, Sr. Manager - Remote</t>
  </si>
  <si>
    <t>['python', 'r', 'sql', 'azure', 'hadoop', 'spark', 'tableau']</t>
  </si>
  <si>
    <t>HR Reporting &amp; Analytics Manager</t>
  </si>
  <si>
    <t>Enterprise Data Scientist</t>
  </si>
  <si>
    <t>['shell', 'sql']</t>
  </si>
  <si>
    <t>['sql', 't-sql', 'sql server', 'azure', 'power bi']</t>
  </si>
  <si>
    <t>Data Analyst (Greater LA Area, CA or Remote)</t>
  </si>
  <si>
    <t>Financial Business Analyst</t>
  </si>
  <si>
    <t>Farmingdale, NY</t>
  </si>
  <si>
    <t>Sage Solutions</t>
  </si>
  <si>
    <t>Senior Manager, Engineering - Machine Learning/Computer Vision</t>
  </si>
  <si>
    <t>Aurora Solar</t>
  </si>
  <si>
    <t>['aurora']</t>
  </si>
  <si>
    <t>1403487 - Supply Chain Transformation Data &amp; Analytics Project...</t>
  </si>
  <si>
    <t>['sql', 'r', 'python', 'excel', 'tableau', 'looker']</t>
  </si>
  <si>
    <t>Stage Data Science Innovation</t>
  </si>
  <si>
    <t>Data Scientist Senior Technical Specialist (Hybrid)</t>
  </si>
  <si>
    <t>GovTact</t>
  </si>
  <si>
    <t>['python', 'sql', 'shell', 'aws', 'spark', 'airflow', 'unix', 'docker']</t>
  </si>
  <si>
    <t>ANSER</t>
  </si>
  <si>
    <t>Wood River, IL</t>
  </si>
  <si>
    <t>Data Engineer (ETL)</t>
  </si>
  <si>
    <t>['sql', 'sql server', 'azure', 'snowflake', 'oracle', 'git']</t>
  </si>
  <si>
    <t>Premier Health Network</t>
  </si>
  <si>
    <t>['sql', 'sql server', 'excel', 'tableau', 'powerpoint', 'word', 'qlik', 'outlook']</t>
  </si>
  <si>
    <t>Lighthouse Professional Services</t>
  </si>
  <si>
    <t>Sr Data Analyst Lead, Senior Associate</t>
  </si>
  <si>
    <t>['python', 'sql', 'r', 'aws', 'hadoop', 'tableau', 'excel']</t>
  </si>
  <si>
    <t>Marketing Analytics Manager</t>
  </si>
  <si>
    <t>ABCS, Inc.  IT Executive and Contingent Workforce Staffing</t>
  </si>
  <si>
    <t>['spreadsheet', 'word']</t>
  </si>
  <si>
    <t>Metadata Specialist - German</t>
  </si>
  <si>
    <t>Data Scientist - APP</t>
  </si>
  <si>
    <t>['python', 'sql', 'gitlab', 'asana', 'slack']</t>
  </si>
  <si>
    <t>Office Administrator/Data Analyst</t>
  </si>
  <si>
    <t>TerranearPMC, LLC</t>
  </si>
  <si>
    <t>Southwest Research Institute</t>
  </si>
  <si>
    <t>['python', 'c', 'keras', 'pytorch', 'flow']</t>
  </si>
  <si>
    <t>Health Policy and Data Analyst</t>
  </si>
  <si>
    <t>KCS, Inc.</t>
  </si>
  <si>
    <t>['outlook', 'word', 'excel', 'sharepoint']</t>
  </si>
  <si>
    <t>ISO Sr. Analyst</t>
  </si>
  <si>
    <t>Data Engineer - Deep Learning</t>
  </si>
  <si>
    <t>Adjunct Instructors - Data Science Program - 2023/2024</t>
  </si>
  <si>
    <t>['python', 'word', 'powerpoint', 'outlook', 'zoom']</t>
  </si>
  <si>
    <t>SRE Lead - Data Engineer (Fulltime)</t>
  </si>
  <si>
    <t>Claritas Rx</t>
  </si>
  <si>
    <t>Expert(e) Big data</t>
  </si>
  <si>
    <t>['mongodb', 'mongodb', 'hadoop', 'spark', 'kafka']</t>
  </si>
  <si>
    <t>Catalog Data Analyst</t>
  </si>
  <si>
    <t>Peterson Technology Partners</t>
  </si>
  <si>
    <t>['sql', 'snowflake', 'excel', 'word']</t>
  </si>
  <si>
    <t>Data Analyst (Remote Opportunity w/Homeowner’s Assistance Fund...</t>
  </si>
  <si>
    <t>Principal Scientist, Data Science - AI/ML applied to Drug Design...</t>
  </si>
  <si>
    <t>['sql', 'azure', 'databricks', 'spark', 'power bi', 'unify']</t>
  </si>
  <si>
    <t>Whalar</t>
  </si>
  <si>
    <t>['python', 'r', 'sql', 'aws', 'fastapi', 'flask', 'tableau', 'looker']</t>
  </si>
  <si>
    <t>Data Scientist/Researcher and Modeler</t>
  </si>
  <si>
    <t>Senior Autonomy Integration Engineer - Release</t>
  </si>
  <si>
    <t>['debian', 'looker', 'git', 'jenkins', 'docker', 'jira']</t>
  </si>
  <si>
    <t>Server Engineer</t>
  </si>
  <si>
    <t>['c++', 'linux']</t>
  </si>
  <si>
    <t>Boostlingo</t>
  </si>
  <si>
    <t>['go', 'sql', 'python', 'excel', 'tableau', 'power bi']</t>
  </si>
  <si>
    <t>Data Scientist - Machine Learning Operations</t>
  </si>
  <si>
    <t>['python', 'java', 'scala', 'rust', 'sql', 'airflow', 'hadoop', 'spark']</t>
  </si>
  <si>
    <t>Fully Remote-Excel Analyst</t>
  </si>
  <si>
    <t>Eleven Recruiting</t>
  </si>
  <si>
    <t>Senior Healthcare Data Analyst - La Jolla, CA</t>
  </si>
  <si>
    <t>Pivotal Solutions Inc</t>
  </si>
  <si>
    <t>Jr Power BI Developer with (SQL /Python)</t>
  </si>
  <si>
    <t>Senior Director, Data Science and Threat Research - Remote</t>
  </si>
  <si>
    <t>Akamai</t>
  </si>
  <si>
    <t>Senior Cloud Data Analyst Engineer (FinOps)</t>
  </si>
  <si>
    <t>Granada, Spain</t>
  </si>
  <si>
    <t>Redvest</t>
  </si>
  <si>
    <t>['python', 'r', 'sql', 'firebase', 'firebase', 'aws', 'tableau', 'power bi', 'flow']</t>
  </si>
  <si>
    <t>Travel Demand Modeler (Data Analyst, Principal)</t>
  </si>
  <si>
    <t>Data Scientist, Afterpay Product</t>
  </si>
  <si>
    <t>['c', 'go', 'flow']</t>
  </si>
  <si>
    <t>24 Capital, LLC</t>
  </si>
  <si>
    <t>Managua, Nicaragua</t>
  </si>
  <si>
    <t>Nicaragua</t>
  </si>
  <si>
    <t>Remitly</t>
  </si>
  <si>
    <t>['sql', 'r', 'python', 'c', 'tableau']</t>
  </si>
  <si>
    <t>Pathways Consulting</t>
  </si>
  <si>
    <t>Data Scientist/Alteryx Ace</t>
  </si>
  <si>
    <t>USEReady</t>
  </si>
  <si>
    <t>['sql', 'python', 'snowflake', 'tableau', 'alteryx', 'power bi', 'sharepoint', 'dax', 'atlassian', 'jira', 'confluence']</t>
  </si>
  <si>
    <t>['sas', 'sas', 'sql', 'r', 'python', 'java', 'c++', 'html', 'css', 'perl', 'javascript', 'db2', 'sql server', 'oracle', 'hadoop', 'microstrategy', 'tableau', 'alteryx', 'spss']</t>
  </si>
  <si>
    <t>Data Management Lead Analyst (Hybrid)</t>
  </si>
  <si>
    <t>['python', 'java', 'c++', 'azure', 'tensorflow', 'pytorch', 'scikit-learn', 'pyspark', 'git']</t>
  </si>
  <si>
    <t>ETL Developer (DataStage - AutoSys)</t>
  </si>
  <si>
    <t>Equity Talent Partners</t>
  </si>
  <si>
    <t>Principal Engineer – Artificial Intelligence / Machine Learning</t>
  </si>
  <si>
    <t>ION Group</t>
  </si>
  <si>
    <t>['python', 'aws', 'azure', 'spark', 'scikit-learn', 'tensorflow', 'pytorch', 'keras', 'numpy', 'pandas']</t>
  </si>
  <si>
    <t>Data Analyst, Office of Budget and Grants Management</t>
  </si>
  <si>
    <t>Chicago Public Schools</t>
  </si>
  <si>
    <t>['sas', 'sas', 'sql', 'r', 'oracle', 'sheets', 'excel', 'powerpoint', 'spss']</t>
  </si>
  <si>
    <t>Global Healthcare Exchange, Inc.</t>
  </si>
  <si>
    <t>['sql', 'python', 'r', 'excel', 'gitlab']</t>
  </si>
  <si>
    <t>Senior Quality Data Analyst - Hybrid - Pediatrics</t>
  </si>
  <si>
    <t>Mount Sinai Health System</t>
  </si>
  <si>
    <t>['sql', 'oracle', 'tableau']</t>
  </si>
  <si>
    <t>Duke-Power BI Data Analyst -$100k/YR</t>
  </si>
  <si>
    <t>['sql', 'sql server', 'oracle', 'power bi', 'ssrs']</t>
  </si>
  <si>
    <t>Staff Data Scientist - Business Analytics</t>
  </si>
  <si>
    <t>#10294#1-Data Architect ( ETL , DevOps, data migration)</t>
  </si>
  <si>
    <t>Senior Data Analyst - User Trust</t>
  </si>
  <si>
    <t>BukuWarung</t>
  </si>
  <si>
    <t>Intmd Assoc Infra Data Analyst- Officer</t>
  </si>
  <si>
    <t>['sql', 'go', 'snowflake', 'redshift', 'azure', 'looker', 'tableau', 'flow']</t>
  </si>
  <si>
    <t>['c', 'sql', 'sql server', 'oracle', 'unix']</t>
  </si>
  <si>
    <t>Business Analyst - Data Analytics</t>
  </si>
  <si>
    <t>['azure', 'power bi', 'tableau', 'flow']</t>
  </si>
  <si>
    <t>Senior Data Scientist - VP / Tampa, FL (hybrid)</t>
  </si>
  <si>
    <t>['python', 'numpy', 'matplotlib', 'pandas', 'scikit-learn']</t>
  </si>
  <si>
    <t>Research Software Engineer / Data Scientist</t>
  </si>
  <si>
    <t>Berkeley University of California</t>
  </si>
  <si>
    <t>Senior Data Scientist, Decision Engine</t>
  </si>
  <si>
    <t>Perch</t>
  </si>
  <si>
    <t>Senior, Data Analyst (Pricing Intelligence)</t>
  </si>
  <si>
    <t>['python', 'r', 'spark', 'airflow', 'tableau', 'powerpoint', 'github', 'jira']</t>
  </si>
  <si>
    <t>Accountant/Data Analyst</t>
  </si>
  <si>
    <t>['python', 'mongodb', 'mongodb', 'sql']</t>
  </si>
  <si>
    <t>Amazon Robotics - Data Science Co-op (July-Dec 2023), Global...</t>
  </si>
  <si>
    <t>Binghamton, NY</t>
  </si>
  <si>
    <t>HealtheConnections</t>
  </si>
  <si>
    <t>Madison, SD</t>
  </si>
  <si>
    <t>['python', 'aws', 'azure', 'tensorflow']</t>
  </si>
  <si>
    <t>You - Data Analyst, SQL, use SQL queries to get better views of data</t>
  </si>
  <si>
    <t>Begin Hire</t>
  </si>
  <si>
    <t>Data Scientist (V)</t>
  </si>
  <si>
    <t>MINC Purchasing Data Analyst</t>
  </si>
  <si>
    <t>Lebanon, PA</t>
  </si>
  <si>
    <t>Mane USA</t>
  </si>
  <si>
    <t>['powerpoint', 'sap', 'excel']</t>
  </si>
  <si>
    <t>8534 - Head of Data Science</t>
  </si>
  <si>
    <t>['python', 'r', 'redshift', 'spark']</t>
  </si>
  <si>
    <t>Data Analyst Executive</t>
  </si>
  <si>
    <t>Sr. Data Analyst, Technology &amp; Digital, FT,8:30A-5P</t>
  </si>
  <si>
    <t>['sql', 'python', 'aws', 'tableau', 'looker', 'github']</t>
  </si>
  <si>
    <t>Agile Global Solutions</t>
  </si>
  <si>
    <t>Burlington Stores</t>
  </si>
  <si>
    <t>['sql', 'power bi', 'microstrategy', 'tableau', 'looker']</t>
  </si>
  <si>
    <t>Sr Data &amp; Reporting Analyst - Austin, TX</t>
  </si>
  <si>
    <t>Connected Kerb</t>
  </si>
  <si>
    <t>['go', 'azure', 'word']</t>
  </si>
  <si>
    <t>Senior Consultant - Data Analytics</t>
  </si>
  <si>
    <t>['sql', 'go', 'tableau', 'power bi', 'looker']</t>
  </si>
  <si>
    <t>['python', 'c++', 'opencv', 'keras', 'tensorflow', 'pytorch', 'pandas', 'linux', 'docker', 'kubernetes', 'git', 'gitlab']</t>
  </si>
  <si>
    <t>Chicken of the Sea</t>
  </si>
  <si>
    <t>['spark', 'excel', 'powerpoint']</t>
  </si>
  <si>
    <t>['python', 'sql', 'azure', 'github', 'gitlab']</t>
  </si>
  <si>
    <t>['hadoop', 'excel', 'tableau']</t>
  </si>
  <si>
    <t>SENIOR DATA ANALYST - 42252</t>
  </si>
  <si>
    <t>State of Tennessee</t>
  </si>
  <si>
    <t>Quality Assurance Analyst</t>
  </si>
  <si>
    <t>Codersdata</t>
  </si>
  <si>
    <t>['python', 'sql', 'html', 'java']</t>
  </si>
  <si>
    <t>MetaPhase Consulting</t>
  </si>
  <si>
    <t>['sql', 'sharepoint', 'tableau', 'power bi', 'excel', 'powerpoint', 'flow']</t>
  </si>
  <si>
    <t>SHIELD AI</t>
  </si>
  <si>
    <t>Lead Data Analyst - Deposits</t>
  </si>
  <si>
    <t>Senior Data Scientist (Santa Monica, CA)</t>
  </si>
  <si>
    <t>Hauppauge, NY</t>
  </si>
  <si>
    <t>Upward Health</t>
  </si>
  <si>
    <t>['sql', 'tableau', 'visio', 'jira']</t>
  </si>
  <si>
    <t>Data Scientist Intern</t>
  </si>
  <si>
    <t>Data Scientist II (Health)</t>
  </si>
  <si>
    <t>WHOOP</t>
  </si>
  <si>
    <t>ISV Sales Strategy &amp; Data Analyst</t>
  </si>
  <si>
    <t>['sql', 'python', 'go', 'aws', 'excel', 'tableau', 'sap']</t>
  </si>
  <si>
    <t>Lead Data Scientist –Credit Risk Modeler (Hybrid)</t>
  </si>
  <si>
    <t>['python', 'r', 'java', 'sas', 'sas', 'oracle']</t>
  </si>
  <si>
    <t>Syneos Health Clinical</t>
  </si>
  <si>
    <t>['python', 'r', 'unify']</t>
  </si>
  <si>
    <t>Colorado City, CO</t>
  </si>
  <si>
    <t>['sql', 'express', 'tableau', 'sheets']</t>
  </si>
  <si>
    <t>Bayside Ambulatory Center</t>
  </si>
  <si>
    <t>HealthComp, LLC</t>
  </si>
  <si>
    <t>['sql', 'sas', 'sas', 'python', 'excel', 'power bi']</t>
  </si>
  <si>
    <t>Market Research &amp; Data Analyst</t>
  </si>
  <si>
    <t>Siri Infosolutions Inc</t>
  </si>
  <si>
    <t>['sql', 'python', 'excel', 'tableau', 'looker']</t>
  </si>
  <si>
    <t>OVERWATCH</t>
  </si>
  <si>
    <t>['sql', 'python', 'javascript', 'sas', 'sas', 'tableau', 'excel', 'spss']</t>
  </si>
  <si>
    <t>Software Engineer, Machine Learning Platform</t>
  </si>
  <si>
    <t>['go', 'python', 'javascript', 'c++', 'mongodb', 'mongodb', 'redis', 'bigquery', 'aws', 'azure', 'spark', 'kafka', 'pandas', 'numpy', 'scikit-learn', 'tensorflow', 'pytorch', 'excel', 'docker', 'kubernetes']</t>
  </si>
  <si>
    <t>City of San Antonio</t>
  </si>
  <si>
    <t>MLOps Developer - Kubernetes *</t>
  </si>
  <si>
    <t>Mülheim-Kärlich, Germany</t>
  </si>
  <si>
    <t>Tomra</t>
  </si>
  <si>
    <t>['python', 'azure', 'kubernetes', 'docker']</t>
  </si>
  <si>
    <t>['python', 'java', 'scala', 'sql', 'aws', 'hadoop', 'spark', 'kafka', 'word']</t>
  </si>
  <si>
    <t>Sr. Fraud Data Analyst</t>
  </si>
  <si>
    <t>['sql', 'sas', 'sas', 'r', 'oracle', 'hadoop', 'splunk', 'alteryx', 'tableau']</t>
  </si>
  <si>
    <t>Data Analyst - Dallas, TX</t>
  </si>
  <si>
    <t>BI Engineering Manager (Analytics Engineering)</t>
  </si>
  <si>
    <t>Senior Associate-Master Data Management</t>
  </si>
  <si>
    <t>Sr. Data Scientist, Hurlburt Field, FL</t>
  </si>
  <si>
    <t>ACI Group, Inc.</t>
  </si>
  <si>
    <t>2023 Data Scientist - Pathways Program - Remote</t>
  </si>
  <si>
    <t>['ruby', 'ruby', 'html', 'javascript', 'sql', 'nosql', 'python', 'r', 'matlab', 'aws', 'azure', 'gcp', 'tensorflow', 'pytorch', 'keras', 'git', 'github', 'bitbucket']</t>
  </si>
  <si>
    <t>Senior Data Analyst (W2)</t>
  </si>
  <si>
    <t>Texhoma, OK</t>
  </si>
  <si>
    <t>Business Data Analyst (In-Person)</t>
  </si>
  <si>
    <t>Personal Communications Center Inc.</t>
  </si>
  <si>
    <t>DoD Data Analyst</t>
  </si>
  <si>
    <t>Advanced Environmental Laboratories, Inc.</t>
  </si>
  <si>
    <t>Lead Analyst, DI&amp;T</t>
  </si>
  <si>
    <t>['hadoop', 'tableau', 'excel', 'power bi', 'alteryx', 'sap', 'jira']</t>
  </si>
  <si>
    <t>AllianceChicago</t>
  </si>
  <si>
    <t>['sql', 'sass', 'python', 'c#', 'sql server', 'azure', 'ssis', 'power bi', 'ssrs', 'flow', 'terminal']</t>
  </si>
  <si>
    <t>['sql', 'r', 'oracle', 'snowflake', 'aws']</t>
  </si>
  <si>
    <t>Product Owner - Computer Vision(m/f/d)</t>
  </si>
  <si>
    <t>['python', 'sql', 'elasticsearch', 'pandas', 'pyspark']</t>
  </si>
  <si>
    <t>['sql', 'go', 'excel']</t>
  </si>
  <si>
    <t>['sql', 'sql server', 'tableau', 'power bi', 'qlik', 'ssis', 'ssrs']</t>
  </si>
  <si>
    <t>Growth Engineer (Technical)</t>
  </si>
  <si>
    <t>['sql', 'python', 'javascript', 'ruby', 'ruby', 'github']</t>
  </si>
  <si>
    <t>['sql', 'aws', 'spark', 'kafka']</t>
  </si>
  <si>
    <t>US National Credit Union Administration</t>
  </si>
  <si>
    <t>['python', 'r', 'c', 'terminal']</t>
  </si>
  <si>
    <t>Lead Data Engineer - Capital One Software (Remote Eligible)</t>
  </si>
  <si>
    <t>['go', 'java', 'python', 'nosql', 'sql', 'mongo', 'shell', 'mysql', 'cassandra', 'redshift', 'snowflake', 'aws', 'azure', 'kafka', 'spark']</t>
  </si>
  <si>
    <t>QA ML Engineer</t>
  </si>
  <si>
    <t>SuperAnnotate</t>
  </si>
  <si>
    <t>['python', 'aws', 'gcp', 'azure', 'flask', 'django', 'excel', 'docker', 'kubernetes', 'jenkins']</t>
  </si>
  <si>
    <t>Data Analyst (Procurement)</t>
  </si>
  <si>
    <t>['python', 'sql', 'pandas', 'numpy', 'jupyter']</t>
  </si>
  <si>
    <t>Harris &amp; Harris</t>
  </si>
  <si>
    <t>['r', 'word', 'excel']</t>
  </si>
  <si>
    <t>['sql', 'sas', 'sas', 'sql server', 'azure', 'tableau', 'ssis', 'ssrs', 'word', 'excel', 'outlook', 'powerpoint']</t>
  </si>
  <si>
    <t>['sql', 'gcp', 'aws', 'azure', 'spark', 'tableau', 'power bi']</t>
  </si>
  <si>
    <t>Data Engineer-Master Data Management</t>
  </si>
  <si>
    <t>['java', 'python', 'sql', 'ibm cloud']</t>
  </si>
  <si>
    <t>Data Analyst - SME Sales</t>
  </si>
  <si>
    <t>['tableau', 'sap', 'git']</t>
  </si>
  <si>
    <t>AI/ML Data Engineer - Canada</t>
  </si>
  <si>
    <t>['python', 'java', 'sql', 'nosql', 'gcp', 'azure', 'aws', 'spark']</t>
  </si>
  <si>
    <t>Senior Data Engineer (Evergreen)</t>
  </si>
  <si>
    <t>['java', 'scala', 'nosql', 'db2', 'mysql', 'hadoop', 'spark', 'kafka', 'airflow', 'selenium', 'jenkins', 'git', 'chef']</t>
  </si>
  <si>
    <t>Data Scientist Senior Associate</t>
  </si>
  <si>
    <t>['sql', 'sas', 'sas', 'python', 'azure', 'aws', 'nltk', 'tableau']</t>
  </si>
  <si>
    <t>Senior Manager, Data Science - Reinforcement Learning (Remote)</t>
  </si>
  <si>
    <t>['t-sql', 'sql', 'git', 'svn']</t>
  </si>
  <si>
    <t>Associate Configuration/Data Analyst - Configuration/Data Analyst</t>
  </si>
  <si>
    <t>San Vendemiano, Province of Treviso, Italy</t>
  </si>
  <si>
    <t>Méthode Srl</t>
  </si>
  <si>
    <t>['sql', 'power bi', 'tableau', 'word']</t>
  </si>
  <si>
    <t>Data Scientist, Mid (Baltimore, MD)</t>
  </si>
  <si>
    <t>Digital Media Solutions</t>
  </si>
  <si>
    <t>['python', 'sql', 'nosql', 'mysql', 'dynamodb', 'redshift', 'aws', 'looker', 'kubernetes', 'docker', 'terraform']</t>
  </si>
  <si>
    <t>Senior Director of Growth Data Science and Analytics</t>
  </si>
  <si>
    <t>Bill.Com</t>
  </si>
  <si>
    <t>Senior Data Scientist - Experimentation and Pricing (Remote)</t>
  </si>
  <si>
    <t>['snowflake', 'databricks', 'azure', 'docker']</t>
  </si>
  <si>
    <t>Manager, Data Analytics &amp; Reporting - Remote</t>
  </si>
  <si>
    <t>['sql', 'go', 'excel', 'notion']</t>
  </si>
  <si>
    <t>['sql', 'python', 'bigquery', 'tableau', 'looker']</t>
  </si>
  <si>
    <t>Lead BI &amp; Data Science</t>
  </si>
  <si>
    <t>['sql', 'snowflake', 'databricks', 'looker']</t>
  </si>
  <si>
    <t>REMOTE Sr. Data Engineer</t>
  </si>
  <si>
    <t>Senior Data Engineer, Looker</t>
  </si>
  <si>
    <t>['sql', 'html', 'bigquery', 'databricks', 'snowflake', 'redshift', 'looker']</t>
  </si>
  <si>
    <t>['python', 'java', 'spark', 'pandas', 'matplotlib', 'unity']</t>
  </si>
  <si>
    <t>Sr. Manager, Data Engineering</t>
  </si>
  <si>
    <t>US Commander, Navy Installations</t>
  </si>
  <si>
    <t>Data Engineer Scala / Java (spark)</t>
  </si>
  <si>
    <t>['scala', 'java', 'go', 'nosql', 'cassandra', 'hadoop', 'spark', 'kafka', 'docker', 'kubernetes', 'git', 'jenkins']</t>
  </si>
  <si>
    <t>Applied Data Scientist (Senior) (Greater NYC Area, NY or Remote)</t>
  </si>
  <si>
    <t>['sql', 'javascript', 'python', 't-sql', 'aws', 'spark', 'kafka', 'hadoop', 'pyspark']</t>
  </si>
  <si>
    <t>['r', 'go', 'terminal']</t>
  </si>
  <si>
    <t>['sql', 'python', 'bigquery', 'tableau']</t>
  </si>
  <si>
    <t>Manager or Sr. Manager, Clinical Data Scientist - Statistical...</t>
  </si>
  <si>
    <t>U.S. Army Military Surface Deployment and Distribution Command</t>
  </si>
  <si>
    <t>['python', 'sql', 'db2', 'sql server', 'oracle', 'power bi', 'tableau']</t>
  </si>
  <si>
    <t>Bay City, WI</t>
  </si>
  <si>
    <t>Securian Financial Group</t>
  </si>
  <si>
    <t>['sql', 'aws', 'flow']</t>
  </si>
  <si>
    <t>System Engineer - Administration / Development / Big Data / Streaming</t>
  </si>
  <si>
    <t>['python', 'java', 'javascript', 'elasticsearch', 'linux']</t>
  </si>
  <si>
    <t>['go', 'sql', 'python', 'java', 'c#', 'neo4j', 'mysql', 'sql server', 'postgresql', 'aws', 'redshift', 'bigquery', 'snowflake', 'oracle', 'spark', 'airflow', 'hadoop', 'tableau', 'jenkins']</t>
  </si>
  <si>
    <t>['python', 'sql', 'redis', 'gcp', 'bigquery', 'redshift', 'snowflake', 'databricks', 'aws', 'azure', 'airflow', 'kafka', 'looker', 'tableau']</t>
  </si>
  <si>
    <t>Onsite Senior Data Engineer - Python</t>
  </si>
  <si>
    <t>Senior Data Engineer (Minneapolis, MN)</t>
  </si>
  <si>
    <t>['sql', 'bigquery', 'hadoop', 'spark', 'yarn', 'git']</t>
  </si>
  <si>
    <t>['word', 'excel', 'airtable', 'asana']</t>
  </si>
  <si>
    <t>Senior Data Analyst, ITS Sales (Remote)</t>
  </si>
  <si>
    <t>Cubic Corporation</t>
  </si>
  <si>
    <t>Cranbury, NJ</t>
  </si>
  <si>
    <t>GE Appliances</t>
  </si>
  <si>
    <t>['sql', 'sas', 'sas', 'oracle', 'excel', 'tableau']</t>
  </si>
  <si>
    <t>Comms and Corporate Affairs Data Analyst</t>
  </si>
  <si>
    <t>Airbus</t>
  </si>
  <si>
    <t>['sql', 'python', 'qlik', 'github']</t>
  </si>
  <si>
    <t>Data Scientist - Technical Platform</t>
  </si>
  <si>
    <t>Sr. Data Analyst, Business Intelligence (Remote)</t>
  </si>
  <si>
    <t>Richland, WA</t>
  </si>
  <si>
    <t>Blackmere Talent Acquisition</t>
  </si>
  <si>
    <t>['python', 'go', 'rust', 'java', 'scala', 'mongodb', 'mongodb', 'sql', 'nosql', 'redshift', 'databricks', 'airflow', 'spark', 'numpy', 'pandas', 'pyspark', 'linux', 'splunk', 'atlassian']</t>
  </si>
  <si>
    <t>Comet</t>
  </si>
  <si>
    <t>['python', 'sql', 'spark', 'pandas']</t>
  </si>
  <si>
    <t>Computer Vision/ML Lead</t>
  </si>
  <si>
    <t>Entrupy</t>
  </si>
  <si>
    <t>['python', 'opencv', 'tensorflow', 'keras']</t>
  </si>
  <si>
    <t>StepStone Group</t>
  </si>
  <si>
    <t>['java', 'scala', 'sql', 'sql server', 'redshift', 'spark', 'hadoop', 'airflow']</t>
  </si>
  <si>
    <t>ALMPG Staffing &amp; Technologies</t>
  </si>
  <si>
    <t>['python', 'databricks']</t>
  </si>
  <si>
    <t>Focus GTS</t>
  </si>
  <si>
    <t>['sql', 'python', 'sas', 'sas', 'databricks', 'snowflake', 'power bi', 'excel', 'ssis']</t>
  </si>
  <si>
    <t>['python', 'aws', 'redshift', 'kafka']</t>
  </si>
  <si>
    <t>Senior Data Scientist-Vice President</t>
  </si>
  <si>
    <t>['tensorflow', 'pytorch', 'numpy', 'scikit-learn', 'pandas', 'hugging face']</t>
  </si>
  <si>
    <t>['python', 'go', 'c', 'tableau', 'word']</t>
  </si>
  <si>
    <t>Senior Machine Learning Engineer - Team Lead</t>
  </si>
  <si>
    <t>['python', 'scala', 'sql', 'azure', 'databricks', 'spark', 'pyspark']</t>
  </si>
  <si>
    <t>Director, Data Science - Rider + U4B</t>
  </si>
  <si>
    <t>Data Engineer, Remote (Dallas, TX)</t>
  </si>
  <si>
    <t>['sql', 'mongodb', 'mongodb', 'nosql', 'aws', 'redshift', 'azure', 'kafka', 'spark', 'hadoop', 'tableau', 'gitlab', 'github', 'kubernetes', 'jira']</t>
  </si>
  <si>
    <t>Machine Learning Engineer (MLOps), Fintech</t>
  </si>
  <si>
    <t>['python', 'scala', 'hadoop', 'scikit-learn', 'keras', 'tensorflow', 'spark', 'numpy', 'pandas', 'pyspark', 'airflow', 'fastapi', 'flask', 'linux', 'git', 'jenkins']</t>
  </si>
  <si>
    <t>Junior Big data Developer</t>
  </si>
  <si>
    <t>['python', 'spark', 'github', 'jenkins']</t>
  </si>
  <si>
    <t>VP, Finances Data Analyst Lead (Consent Order Testing) -C13 -Hybrid</t>
  </si>
  <si>
    <t>Machine Learning &amp; Computer Vision Technical Project Manager</t>
  </si>
  <si>
    <t>Deidentification Data Engineer</t>
  </si>
  <si>
    <t>['sql', 'sql server', 'snowflake', 'oracle', 'ms access']</t>
  </si>
  <si>
    <t>['go', 'python', 'databricks', 'snowflake', 'scikit-learn', 'tensorflow', 'keras', 'pytorch', 'matplotlib', 'seaborn', 'excel', 'power bi', 'tableau']</t>
  </si>
  <si>
    <t>Rutland, VT</t>
  </si>
  <si>
    <t>Data Engineer IV (Greater Denver Area, CO)</t>
  </si>
  <si>
    <t>Data Engineer Spark/Scala - H/F</t>
  </si>
  <si>
    <t>['java', 'scala', 'python', 'sql', 'nosql', 'mongodb', 'mongodb', 'cassandra', 'aws', 'azure', 'gcp', 'spark', 'hadoop', 'ansible', 'git', 'jenkins']</t>
  </si>
  <si>
    <t>Senior Power BI Developer - R&amp;D, BMRA</t>
  </si>
  <si>
    <t>['sql', 'sql server', 'power bi', 'dax']</t>
  </si>
  <si>
    <t>Data Scientist, Credit Risk (Remote)</t>
  </si>
  <si>
    <t>Technology Project Manager/ Data Analyst</t>
  </si>
  <si>
    <t>Jacksonville, GA</t>
  </si>
  <si>
    <t>Vira Health</t>
  </si>
  <si>
    <t>['python', 'sql', 'aws', 'git', 'github']</t>
  </si>
  <si>
    <t>['sql', 'mongodb', 'mongodb', 'c#', 'html', 'javascript', 'python', 'sql server', 'jira']</t>
  </si>
  <si>
    <t>Senior Data Scientist, NLP</t>
  </si>
  <si>
    <t>['python', 'aws', 'spark', 'scikit-learn', 'keras', 'tensorflow', 'pytorch', 'git']</t>
  </si>
  <si>
    <t>Senior Manager, Data Science - Migrations (Remote)</t>
  </si>
  <si>
    <t>['c', 'sql', 'atlassian']</t>
  </si>
  <si>
    <t>Senior Data Scientist - MN preferred or Remote</t>
  </si>
  <si>
    <t>['sql', 'c#', 'java', 'visual basic', 'ruby', 'ruby', 'r', 'python', 'oracle', 'tableau', 'ssis']</t>
  </si>
  <si>
    <t>Senior Data Engineer APLA</t>
  </si>
  <si>
    <t>['python', 'sql', 'sql server', 'aws', 'snowflake', 'spark', 'airflow', 'jenkins', 'git', 'jira']</t>
  </si>
  <si>
    <t>Business Intelligence | Experts/ Managers</t>
  </si>
  <si>
    <t>['python', 'power bi', 'tableau', 'qlik', 'dax']</t>
  </si>
  <si>
    <t>Data Science Manager, Online Content (Remote)</t>
  </si>
  <si>
    <t>Namely</t>
  </si>
  <si>
    <t>['scala', 'python', 'java', 'go', 'aws', 'spark', 'kafka', 'looker', 'outlook']</t>
  </si>
  <si>
    <t>Data Scientist - Associate</t>
  </si>
  <si>
    <t>['python', 'sql', 'r', 'matlab', 'scala', 'spark', 'pandas', 'matplotlib']</t>
  </si>
  <si>
    <t>['python', 'sas', 'sas', 'sql', 'gcp', 'tableau']</t>
  </si>
  <si>
    <t>['sql', 'python', 'java', 'scala', 'aws', 'hadoop', 'spark']</t>
  </si>
  <si>
    <t>Data Engineer, Public Trust security clearance &amp; ability to be...</t>
  </si>
  <si>
    <t>FWDthink LLC</t>
  </si>
  <si>
    <t>['sql', 'python', 'java', 'scala', 'aws', 'redshift', 'bigquery']</t>
  </si>
  <si>
    <t>Dollar Shave Club</t>
  </si>
  <si>
    <t>['power bi', 'sharepoint']</t>
  </si>
  <si>
    <t>State Estimation &amp; Robotics Engineer</t>
  </si>
  <si>
    <t>Klivvr</t>
  </si>
  <si>
    <t>[Job-9791] Mid-Level Data/ETL Engineer, Colombia</t>
  </si>
  <si>
    <t>Data Engineer (Amazon Web Services)</t>
  </si>
  <si>
    <t>Brasília - Brasilia, Federal District, Brazil</t>
  </si>
  <si>
    <t>['python', 'sql', 'scala', 'sql server', 'databricks', 'snowflake', 'aws', 'aurora', 'airflow']</t>
  </si>
  <si>
    <t>Customer Analytics - Sr Associate, Data Scientist</t>
  </si>
  <si>
    <t>['python', 'hadoop', 'spark', 'tableau']</t>
  </si>
  <si>
    <t>US Defense Technical Information Center</t>
  </si>
  <si>
    <t>['nosql', 'sql', 'mysql', 'azure', 'flow']</t>
  </si>
  <si>
    <t>FocusKPI Inc.</t>
  </si>
  <si>
    <t>(Junior) Data Manager (m/w/d) - R-14175</t>
  </si>
  <si>
    <t>Betterview</t>
  </si>
  <si>
    <t>Angie's List</t>
  </si>
  <si>
    <t>Data Analyst (Greater NYC Area, NY)</t>
  </si>
  <si>
    <t>RTB House</t>
  </si>
  <si>
    <t>['sql', 'python', 'bigquery', 'tableau', 'excel', 'powerpoint', 'looker']</t>
  </si>
  <si>
    <t>Senior Data Engineer (F/M/X)</t>
  </si>
  <si>
    <t>['python', 'aws', 'gcp', 'azure', 'airflow', 'kafka', 'docker']</t>
  </si>
  <si>
    <t>Data Scientist and Engineer (Washington DC)</t>
  </si>
  <si>
    <t>['javascript', 'html', 'css', 'python', 'r', 'sql', 'databricks', 'node.js', 'tableau', 'sharepoint']</t>
  </si>
  <si>
    <t>Create A1</t>
  </si>
  <si>
    <t>['python', 'r', 'sql', 'aws', 'azure', 'pandas', 'scikit-learn', 'tensorflow', 'pytorch', 'hadoop', 'spark']</t>
  </si>
  <si>
    <t>Sr. Manager, Data Science (Hybrid)</t>
  </si>
  <si>
    <t>Data Analyst (Business Intelligence), Support (Chicago, IL)</t>
  </si>
  <si>
    <t>Eastdil Secured</t>
  </si>
  <si>
    <t>['spring', 'excel']</t>
  </si>
  <si>
    <t>Senior Data Scientist (Raleigh, NC)</t>
  </si>
  <si>
    <t>Descartes Labs</t>
  </si>
  <si>
    <t>['python', 'sql', 'nosql', 'aws', 'pytorch', 'numpy', 'pandas', 'tensorflow', 'linux', 'git', 'docker', 'kubernetes']</t>
  </si>
  <si>
    <t>Senior BI Analyst</t>
  </si>
  <si>
    <t>Vuori, Inc</t>
  </si>
  <si>
    <t>['sql', 'sas', 'sas', 'power bi', 'tableau', 'excel', 'alteryx']</t>
  </si>
  <si>
    <t>Data Scientist, Senior (Baltimore, MD)</t>
  </si>
  <si>
    <t>Senior Engineer, Data Management Engineering</t>
  </si>
  <si>
    <t>Senior Data Engineer (w/m/div.)</t>
  </si>
  <si>
    <t>['java', 'python', 'cassandra', 'azure', 'aws']</t>
  </si>
  <si>
    <t>Junior CRM Analyst</t>
  </si>
  <si>
    <t>Parafin Inc</t>
  </si>
  <si>
    <t>['sql', 'oracle', 'bigquery', 'snowflake']</t>
  </si>
  <si>
    <t>Data Analyst &amp; Excel Specialist</t>
  </si>
  <si>
    <t>Cheadle, UK</t>
  </si>
  <si>
    <t>Together</t>
  </si>
  <si>
    <t>Data Analyst (Python)</t>
  </si>
  <si>
    <t>Cotia - Caucaia do Alto, Cotia - State of São Paulo, Brazil</t>
  </si>
  <si>
    <t>['sas', 'sas', 'python', 'sql', 'azure', 'aws']</t>
  </si>
  <si>
    <t>['python', 'scikit-learn', 'hadoop', 'spark', 'linux', 'docker', 'kubernetes']</t>
  </si>
  <si>
    <t>['python', 'sql', 'java', 'tensorflow']</t>
  </si>
  <si>
    <t>Scratchpay Financial</t>
  </si>
  <si>
    <t>US United States Fleet Forces Command</t>
  </si>
  <si>
    <t>HII</t>
  </si>
  <si>
    <t>Machine Learning Engineer (Media Intelligence)</t>
  </si>
  <si>
    <t>['python', 'typescript', 'sql', 'react', 'pandas', 'numpy', 'kubernetes']</t>
  </si>
  <si>
    <t>Associate Director, Product Analytics and Data Science</t>
  </si>
  <si>
    <t>['sql', 'python', 'r', 'spring', 'looker']</t>
  </si>
  <si>
    <t>United Cerebral Palsy Of Central Florida Inc</t>
  </si>
  <si>
    <t>['sql', 'python', 'java', 'snowflake', 'aws', 'azure']</t>
  </si>
  <si>
    <t>erp data analyst</t>
  </si>
  <si>
    <t>['sql', 'sql server', 'oracle', 'sap', 'sharepoint', 'excel', 'power bi']</t>
  </si>
  <si>
    <t>Consultant(e) Data Science</t>
  </si>
  <si>
    <t>['r', 'sas', 'sas', 'python', 'perl', 'bash', 'c++', 'java']</t>
  </si>
  <si>
    <t>Deputy Head of Data Science</t>
  </si>
  <si>
    <t>['chef']</t>
  </si>
  <si>
    <t>Business Intelligence Analyst - Sales Operations</t>
  </si>
  <si>
    <t>Cision</t>
  </si>
  <si>
    <t>Sales Ops BI Data Architect</t>
  </si>
  <si>
    <t>Sysdig, Inc.</t>
  </si>
  <si>
    <t>['sql', 'snowflake', 'kubernetes']</t>
  </si>
  <si>
    <t>OneMagnify</t>
  </si>
  <si>
    <t>['sql', 'sas', 'sas', 'python', 'r', 'tableau', 'excel', 'powerpoint']</t>
  </si>
  <si>
    <t>['python', 'aws', 'azure', 'pytorch', 'tensorflow', 'opencv', 'datarobot']</t>
  </si>
  <si>
    <t>Senior AI Software Engineer</t>
  </si>
  <si>
    <t>Staff Data Analyst (Rocket Growth)</t>
  </si>
  <si>
    <t>Cloud Data Engineer (m/w/d)</t>
  </si>
  <si>
    <t>Anti-Abuse Analyst</t>
  </si>
  <si>
    <t>['sql', 'python', 'databricks', 'spark', 'tableau']</t>
  </si>
  <si>
    <t>Sr Mgr, Data Science Mgmt</t>
  </si>
  <si>
    <t>['python', 'sql', 'aws', 'redshift', 'tensorflow', 'keras', 'scikit-learn']</t>
  </si>
  <si>
    <t>Sr Data Analyst, Digital Marketing</t>
  </si>
  <si>
    <t>BSN Sports</t>
  </si>
  <si>
    <t>Manager, Data Engineer &amp; ETL Processing</t>
  </si>
  <si>
    <t>['mongo', 'sql', 'python', 'sql server', 'aws', 'redshift', 'spark', 'hadoop', 'airflow', 'alteryx', 'ssis', 'tableau', 'excel']</t>
  </si>
  <si>
    <t>Business Analyst - Informatics Specialist</t>
  </si>
  <si>
    <t>FINSYNC, Inc.</t>
  </si>
  <si>
    <t>['python', 'r', 'flow']</t>
  </si>
  <si>
    <t>Logistics Data Analyst (Power BI exp. req.)</t>
  </si>
  <si>
    <t>#twiceasnice Recruiting</t>
  </si>
  <si>
    <t>Data Capabilities Analyst</t>
  </si>
  <si>
    <t>Senior Machine Learning Engineer / Python Developer</t>
  </si>
  <si>
    <t>['python', 'r', 'elasticsearch', 'airflow', 'spark', 'kafka']</t>
  </si>
  <si>
    <t>Columbus, IN</t>
  </si>
  <si>
    <t>Cummins</t>
  </si>
  <si>
    <t>ClearScore</t>
  </si>
  <si>
    <t>['sql', 'python', 'databricks']</t>
  </si>
  <si>
    <t>Senior Health Data Analyst - Data Onboarding, Veeva Compass</t>
  </si>
  <si>
    <t>Telesign</t>
  </si>
  <si>
    <t>['sql', 'r', 'sas', 'sas', 'python', 'c#', 'excel', 'spss', 'tableau']</t>
  </si>
  <si>
    <t>Data Science Platform Lead</t>
  </si>
  <si>
    <t>['python', 'aws', 'jupyter']</t>
  </si>
  <si>
    <t>REMOTE Data Scientist</t>
  </si>
  <si>
    <t>['python', 'tableau', 'jira']</t>
  </si>
  <si>
    <t>SADA</t>
  </si>
  <si>
    <t>['sql', 'gcp', 'bigquery', 'graphql', 'gdpr', 'looker']</t>
  </si>
  <si>
    <t>['sas', 'sas', 'r', 'python', 'sql', 'oracle', 'windows', 'sheets', 'word', 'excel', 'spreadsheet', 'spss']</t>
  </si>
  <si>
    <t>US Environmental Protection Agency</t>
  </si>
  <si>
    <t>Counterparty Credit Risk Data Analyst - New York, NY (Hybrid)</t>
  </si>
  <si>
    <t>['python', 'excel', 'tableau', 'outlook']</t>
  </si>
  <si>
    <t>US National Gallery of Art</t>
  </si>
  <si>
    <t>Junior CRM Data Analyst</t>
  </si>
  <si>
    <t>Data Engineer for IoT (REF1449L)</t>
  </si>
  <si>
    <t>Data Analyst - Price hub</t>
  </si>
  <si>
    <t>['sql', 'oracle', 'outlook', 'excel', 'word', 'flow']</t>
  </si>
  <si>
    <t>Senior Financial Analyst</t>
  </si>
  <si>
    <t>['vba', 'sql', 'oracle', 'excel', 'sap']</t>
  </si>
  <si>
    <t>Backend Software Engineer / Data Scientist (Hybrid CT/NYC or...</t>
  </si>
  <si>
    <t>FactSet</t>
  </si>
  <si>
    <t>['python', 'aws', 'azure', 'gcp', 'pandas', 'numpy', 'nltk', 'spark', 'hadoop', 'tableau']</t>
  </si>
  <si>
    <t>['sql', 'vba', 'excel', 'flow']</t>
  </si>
  <si>
    <t>Senox Corporation</t>
  </si>
  <si>
    <t>US United States Army Futures Command</t>
  </si>
  <si>
    <t>Net-Zero Data Analyst</t>
  </si>
  <si>
    <t>AML Data Analytics Specialist</t>
  </si>
  <si>
    <t>['sql', 'javascript', 'python', 'gcp', 'express', 'tableau', 'power bi']</t>
  </si>
  <si>
    <t>Qlik/Power BI Data Analyst | $130K-$150K + ESOP |100% USA-Remote</t>
  </si>
  <si>
    <t>['bigquery', 'qlik', 'power bi']</t>
  </si>
  <si>
    <t>Research Data Analyst 1</t>
  </si>
  <si>
    <t>['python', 'r', 'pandas', 'tensorflow', 'keras', 'git', 'github']</t>
  </si>
  <si>
    <t>['sql', 'python', 'go', 'azure', 'databricks', 'pyspark', 'spark', 'flow', 'git']</t>
  </si>
  <si>
    <t>Sr. Data Scientist(s), DHS Public Trust Required</t>
  </si>
  <si>
    <t>Data Scientist II (Greater Denver Area, CO)</t>
  </si>
  <si>
    <t>['r', 'python', 'sql', 'aws', 'redshift', 'ggplot2', 'tableau']</t>
  </si>
  <si>
    <t>Senior Data Scientist - Platform</t>
  </si>
  <si>
    <t>Data Scientist (Remote Eligible)</t>
  </si>
  <si>
    <t>Illumina</t>
  </si>
  <si>
    <t>Research Associate III - Meyer Lab - Neurodegeneration, Data...</t>
  </si>
  <si>
    <t>['word', 'excel', 'ms access', 'powerpoint']</t>
  </si>
  <si>
    <t>Senior Data Scientist - Notifications</t>
  </si>
  <si>
    <t>Staff Data Engineer (8624)</t>
  </si>
  <si>
    <t>['python', 'go', 'linux', 'kubernetes', 'docker', 'git']</t>
  </si>
  <si>
    <t>FM Data Analyst</t>
  </si>
  <si>
    <t>Balcatta WA, Australia</t>
  </si>
  <si>
    <t>Sodexo</t>
  </si>
  <si>
    <t>['sql', 'c', 'excel']</t>
  </si>
  <si>
    <t>REMOTE Senior Data Engineer</t>
  </si>
  <si>
    <t>['sql', 'aws', 'word']</t>
  </si>
  <si>
    <t>Versapay</t>
  </si>
  <si>
    <t>['sql', 'python', 'java', 'snowflake', 'aws', 'flow']</t>
  </si>
  <si>
    <t>['sql', 'python', 'aws', 'pyspark', 'kafka', 'keras', 'tensorflow', 'pytorch', 'docker', 'git']</t>
  </si>
  <si>
    <t>Senior Risk and Governance Data Analyst (Remote)</t>
  </si>
  <si>
    <t>Data Engineer (4163)</t>
  </si>
  <si>
    <t>Flexion Inc</t>
  </si>
  <si>
    <t>['java', 'python', 'c#', 'aws', 'hadoop', 'airflow', 'ansible', 'terraform', 'docker']</t>
  </si>
  <si>
    <t>HRIS Workday Project Data Analyst</t>
  </si>
  <si>
    <t>Senior Data Scientist, Data Platform (Remote)</t>
  </si>
  <si>
    <t>Stack Overflow</t>
  </si>
  <si>
    <t>['outlook', 'excel', 'flow']</t>
  </si>
  <si>
    <t>Scientist/Sr. Scientist, Health Data Science</t>
  </si>
  <si>
    <t>['ruby', 'ruby', 'python', 'r', 'sql', 'aws', 'gcp', 'scikit-learn', 'tensorflow', 'pytorch']</t>
  </si>
  <si>
    <t>Sr. Data Scientist, Growth Analytics</t>
  </si>
  <si>
    <t>Senior Manager: Data Engineering</t>
  </si>
  <si>
    <t>Clever Care Health Plan</t>
  </si>
  <si>
    <t>['sql', 'express', 'ssrs', 'spreadsheet', 'word']</t>
  </si>
  <si>
    <t>HelloFresh</t>
  </si>
  <si>
    <t>['python', 'r', 'sql', 'chef']</t>
  </si>
  <si>
    <t>FMS Rotational Data Analyst</t>
  </si>
  <si>
    <t>Portola Valley, CA</t>
  </si>
  <si>
    <t>Machine Learning Engineer - Data Cycling Center</t>
  </si>
  <si>
    <t>['scikit-learn', 'tensorflow', 'pytorch', 'linux', 'git']</t>
  </si>
  <si>
    <t>Instructor- Data Analytics</t>
  </si>
  <si>
    <t>['sas', 'sas', 'sql', 'vba', 'r', 'c', 'crystal', 'excel', 'sharepoint', 'spss', 'power bi']</t>
  </si>
  <si>
    <t>News-Corp</t>
  </si>
  <si>
    <t>['python', 'sql', 'pandas', 'scikit-learn', 'tensorflow', 'git']</t>
  </si>
  <si>
    <t>Data Scientist Digital Effectiveness Operations &amp; Technology Analytics</t>
  </si>
  <si>
    <t>Kechi, KS</t>
  </si>
  <si>
    <t>['sql', 'python', 'aws', 'pandas', 'numpy', 'scikit-learn', 'pyspark', 'tableau']</t>
  </si>
  <si>
    <t>['sas', 'sas', 'postgresql']</t>
  </si>
  <si>
    <t>['sql', 'javascript', 'c#', 'python', 'db2', 'sql server', 'oracle', 'node', 'ssis', 'power bi', 'bitbucket', 'github', 'jira']</t>
  </si>
  <si>
    <t>Senior Data Engineer (P3956)</t>
  </si>
  <si>
    <t>Data Engineer - Databricks</t>
  </si>
  <si>
    <t>CASINO Database Marketing Analyst</t>
  </si>
  <si>
    <t>Española, NM</t>
  </si>
  <si>
    <t>Sr. Data Engineer, Automation and Analytics</t>
  </si>
  <si>
    <t>Data Analyst (f/m/d) Berlin</t>
  </si>
  <si>
    <t>['sql', 'aws', 'tableau']</t>
  </si>
  <si>
    <t>Data Scientist, Analytics (Revenue)</t>
  </si>
  <si>
    <t>Wildcat</t>
  </si>
  <si>
    <t>['oracle', 'excel', 'word', 'visio']</t>
  </si>
  <si>
    <t>['sql', 'python', 'go', 'snowflake', 'airflow', 'tableau']</t>
  </si>
  <si>
    <t>['sql', 'python', 'scala', 'c++', 'azure', 'databricks', 'spark', 'tableau', 'git']</t>
  </si>
  <si>
    <t>Manager, Engineering, Core Data</t>
  </si>
  <si>
    <t>['nosql', 'scala', 'java', 'python', 'r', 'azure', 'databricks', 'hadoop', 'spark']</t>
  </si>
  <si>
    <t>Pre-Sales Data Scientist, Multi Industry</t>
  </si>
  <si>
    <t>Teradata</t>
  </si>
  <si>
    <t>['sql', 'r', 'python', 'matlab', 'sas', 'sas', 'nosql', 'aws', 'azure', 'oracle', 'redshift', 'spark', 'qlik', 'tableau']</t>
  </si>
  <si>
    <t>['sql', 'nosql', 'tableau', 'excel']</t>
  </si>
  <si>
    <t>Senior Financial and Data Analyst | SQL Needed | Hybrid Schedule</t>
  </si>
  <si>
    <t>Graduate Internship - Data Science (MS/PhD)</t>
  </si>
  <si>
    <t>Angle Health</t>
  </si>
  <si>
    <t>Data (Power BI) Engineer</t>
  </si>
  <si>
    <t>E2 Consulting Engineers, Inc</t>
  </si>
  <si>
    <t>['sql', 'snowflake', 'power bi', 'dax', 'sharepoint']</t>
  </si>
  <si>
    <t>Data Engineer/ Data Analyst Jobs</t>
  </si>
  <si>
    <t>Diaconia</t>
  </si>
  <si>
    <t>['mongodb', 'mongodb', 'sql', 'nosql', 'python', 'r', 'julia', 'javascript', 'scala', 'java', 'c', 'c++', 'neo4j', 'tensorflow']</t>
  </si>
  <si>
    <t>Cubesmart</t>
  </si>
  <si>
    <t>Azure Data Engineer - Enterprise Analytics</t>
  </si>
  <si>
    <t>Network ESC A Division of Network Temps, Inc.</t>
  </si>
  <si>
    <t>['assembly', 'sql', 'azure', 'databricks', 'aws', 'pyspark', 'flow', 'git', 'jira', 'confluence']</t>
  </si>
  <si>
    <t>Los Angeles Rams</t>
  </si>
  <si>
    <t>['sql', 'python', 'powershell', 'perl', 'bash', 'azure', 'aws', 'gcp']</t>
  </si>
  <si>
    <t>Mutual of Omaha</t>
  </si>
  <si>
    <t>SDE-III, Data Engineering</t>
  </si>
  <si>
    <t>['sql', 'nosql', 'python', 'java', 'scala', 'aws', 'gcp', 'azure', 'hadoop', 'spark', 'kafka']</t>
  </si>
  <si>
    <t>['java', 'scala', 'python', 'spark']</t>
  </si>
  <si>
    <t>Project Manager - Data Analyst</t>
  </si>
  <si>
    <t>HR Web Content Senior Analyst</t>
  </si>
  <si>
    <t>Conley, GA</t>
  </si>
  <si>
    <t>['sharepoint', 'powerpoint']</t>
  </si>
  <si>
    <t>El Paso, TX</t>
  </si>
  <si>
    <t>['sql', 'python', 'sql server', 'azure', 'databricks', 'ssis', 'power bi']</t>
  </si>
  <si>
    <t>['java', 'python', 'scala', 'sql', 'airflow', 'zoom']</t>
  </si>
  <si>
    <t>['python', 'sql', 'aws', 'git', 'github', 'jira']</t>
  </si>
  <si>
    <t>['python', 'neo4j', 'word', 'airtable']</t>
  </si>
  <si>
    <t>['python', 't-sql', 'azure']</t>
  </si>
  <si>
    <t>Data Engineer - Bioinformatics, Python, AWS</t>
  </si>
  <si>
    <t>['python', 'java', 'bash', 'aws', 'word']</t>
  </si>
  <si>
    <t>RAPPI</t>
  </si>
  <si>
    <t>['sql', 'python', 'excel', 'power bi']</t>
  </si>
  <si>
    <t>REMOTE Data Engineer - API and Ruby</t>
  </si>
  <si>
    <t>['ruby', 'ruby', 'java', 'javascript', 'html', 'css', 'mysql', 'aws', 'react', 'ruby on rails', 'node', 'jquery', 'github', 'jira']</t>
  </si>
  <si>
    <t>['python', 'java', 'c++', 'c#', 'go', 'aws', 'azure', 'tensorflow', 'pytorch', 'keras', 'unreal', 'unity']</t>
  </si>
  <si>
    <t>BI / Data Integration developer</t>
  </si>
  <si>
    <t>['sql', 'oracle', 'cognos', 'sap']</t>
  </si>
  <si>
    <t>Data Scientist-Utility Analytics (Remote)</t>
  </si>
  <si>
    <t>Dothan, AL</t>
  </si>
  <si>
    <t>['r', 'python', 'matlab', 'sql', 'numpy', 'scikit-learn', 'matplotlib', 'github']</t>
  </si>
  <si>
    <t>UKG (Ultimate Kronos Group)</t>
  </si>
  <si>
    <t>['r', 'python', 'sql', 'alteryx', 'power bi', 'dax']</t>
  </si>
  <si>
    <t>Ellucian</t>
  </si>
  <si>
    <t>['sql', 'shell', 'python']</t>
  </si>
  <si>
    <t>Consortia</t>
  </si>
  <si>
    <t>['python', 'sql', 'nosql', 'spark', 'flow']</t>
  </si>
  <si>
    <t>Financial Data Engineer</t>
  </si>
  <si>
    <t>WWA Consulting</t>
  </si>
  <si>
    <t>['sql', 'snowflake', 'spark', 'kafka', 'excel', 'docker', 'kubernetes']</t>
  </si>
  <si>
    <t>Advisor (Data Engineer)</t>
  </si>
  <si>
    <t>Center for Naval Analyses</t>
  </si>
  <si>
    <t>Part time web &amp; data scraping engineer</t>
  </si>
  <si>
    <t>Apollo League</t>
  </si>
  <si>
    <t>['python', 'java', 'aws', 'tableau', 'power bi']</t>
  </si>
  <si>
    <t>Principal Data Engineer (San Diego)</t>
  </si>
  <si>
    <t>Adobe Systems Incorporated</t>
  </si>
  <si>
    <t>Senior Data Scientist, Seller Experience</t>
  </si>
  <si>
    <t>['sql', 'python', 'azure', 'databricks', 'git']</t>
  </si>
  <si>
    <t>Senior Data Analyst, Business Optimization</t>
  </si>
  <si>
    <t>['swift', 'sql', 'excel', 'powerpoint', 'microstrategy', 'tableau']</t>
  </si>
  <si>
    <t>HRTS Sr Analyst</t>
  </si>
  <si>
    <t>['python', 'sql', 'snowflake', 'aws', 'azure', 'gcp', 'databricks', 'numpy', 'pandas', 'scikit-learn', 'tensorflow', 'airflow']</t>
  </si>
  <si>
    <t>['python', 'cassandra', 'pandas', 'numpy', 'nltk', 'pytorch', 'hadoop', 'spark', 'power bi', 'tableau']</t>
  </si>
  <si>
    <t>Sr. Data Engineer, Supply Chain</t>
  </si>
  <si>
    <t>SunPower Corporation</t>
  </si>
  <si>
    <t>['sql', 'python', 'r', 'oracle', 'qlik', 'excel', 'tableau', 'power bi']</t>
  </si>
  <si>
    <t>Sr. Data Scientist II (Commercial Insurance)</t>
  </si>
  <si>
    <t>['python', 'r', 'scala', 'sql', 'sql server', 'pandas', 'scikit-learn', 'numpy', 'pytorch', 'pyspark']</t>
  </si>
  <si>
    <t>['sql', 'python', 'excel', 'power bi', 'tableau']</t>
  </si>
  <si>
    <t>Data Engineer (Java/Oracle/SQL) - Remote</t>
  </si>
  <si>
    <t>['sql', 'bash', 'python', 'java', 'javascript', 'oracle', 'aws', 'spring', 'linux']</t>
  </si>
  <si>
    <t>['sas', 'sas', 'matlab', 'windows', 'sharepoint', 'spss']</t>
  </si>
  <si>
    <t>Data Analyst (Taiwanese)</t>
  </si>
  <si>
    <t>iOPEX</t>
  </si>
  <si>
    <t>['sql', 'snowflake', 'tableau', 'jira']</t>
  </si>
  <si>
    <t>Ataccama</t>
  </si>
  <si>
    <t>['python', 'sql', 'java', 'ruby', 'ruby', 'javascript', 'c', 'snowflake', 'aws', 'airflow', 'tableau', 'power bi', 'gitlab']</t>
  </si>
  <si>
    <t>Integrated Data Specialist</t>
  </si>
  <si>
    <t>['python', 'bigquery', 'gcp', 'kafka', 'airflow', 'flow']</t>
  </si>
  <si>
    <t>Master Data Management Product Analyst</t>
  </si>
  <si>
    <t>Machine Learning Engineer, Fraud</t>
  </si>
  <si>
    <t>['python', 'scala', 'ruby', 'ruby', 'spark']</t>
  </si>
  <si>
    <t>Senior Data Analyst - Cox Communities</t>
  </si>
  <si>
    <t>North Druid Hills, GA</t>
  </si>
  <si>
    <t>PattersonUti Energy</t>
  </si>
  <si>
    <t>['python', 'sql', 'jupyter', 'pandas', 'numpy', 'matplotlib', 'tensorflow', 'pytorch', 'hadoop', 'spark', 'git']</t>
  </si>
  <si>
    <t>Union</t>
  </si>
  <si>
    <t>['firebase', 'firebase', 'tableau']</t>
  </si>
  <si>
    <t>Data Scientist, Platform</t>
  </si>
  <si>
    <t>Data Engineer (Java/Oracle/SQL)</t>
  </si>
  <si>
    <t>SiteOps Data Center Capacity Engineer</t>
  </si>
  <si>
    <t>Open Systems Technologies, Inc.</t>
  </si>
  <si>
    <t>['python', 'c', 'c++', 'pytorch']</t>
  </si>
  <si>
    <t>Lead Engineer - Principal Engineer - Systems Engineer - Data...</t>
  </si>
  <si>
    <t>Potomac, MD</t>
  </si>
  <si>
    <t>Marketing Data Information Management Analyst Senior - Paid Media...</t>
  </si>
  <si>
    <t>['sql', 'python', 'r', 'java', 'c++', 'databricks', 'ibm cloud', 'snowflake', 'spark', 'hadoop', 'numpy', 'pandas', 'tableau', 'power bi', 'git']</t>
  </si>
  <si>
    <t>US-E-GPS-CON-SPS-EW-Data Science-SA</t>
  </si>
  <si>
    <t>Product Manager I, AI/ML</t>
  </si>
  <si>
    <t>Data Assistant (Big Data)</t>
  </si>
  <si>
    <t>['shell', 'python', 'aws', 'oracle', 'snowflake', 'spark', 'pyspark', 'unix', 'linux']</t>
  </si>
  <si>
    <t>Data Analyst. Job in Tampa LilyLifestyle Jobs</t>
  </si>
  <si>
    <t>EA-Energy Analysis Env Impacts</t>
  </si>
  <si>
    <t>BOM &amp; Data Analyst (Torrance, CA)</t>
  </si>
  <si>
    <t>Singer Vehicle Design (SVD)</t>
  </si>
  <si>
    <t>['sql', 'python', 'aws', 'redshift', 'airflow', 'linux', 'word', 'git', 'terraform']</t>
  </si>
  <si>
    <t>Sr Data Analyst - Bank</t>
  </si>
  <si>
    <t>['sql', 'ssrs', 'power bi', 'tableau', 'ssis', 'excel', 'powerpoint', 'sharepoint']</t>
  </si>
  <si>
    <t>Data Loss Protection Analyst</t>
  </si>
  <si>
    <t>Senior Analyst Marketing Analytics</t>
  </si>
  <si>
    <t>['sql', 'microstrategy', 'cognos', 'tableau']</t>
  </si>
  <si>
    <t>Senior Executive - Data Operations</t>
  </si>
  <si>
    <t>Dream Sports</t>
  </si>
  <si>
    <t>Lead Data Scientist - Digital Item (Applied Ml, Deep Learning...</t>
  </si>
  <si>
    <t>Brooklyn, MI</t>
  </si>
  <si>
    <t>Data Scientist - Supply Planning</t>
  </si>
  <si>
    <t>Beam Suntory</t>
  </si>
  <si>
    <t>['sql', 'sap', 'power bi', 'tableau', 'git']</t>
  </si>
  <si>
    <t>Data Analytics Services Director</t>
  </si>
  <si>
    <t>Merced, CA</t>
  </si>
  <si>
    <t>Central California Alliance for Health</t>
  </si>
  <si>
    <t>Senior Data Scientist (LLM / Transformer)</t>
  </si>
  <si>
    <t>['python', 'r', 'hadoop', 'spark']</t>
  </si>
  <si>
    <t>['python', 'r', 'sql', 'aws', 'gcp', 'docker']</t>
  </si>
  <si>
    <t>Associate Director, Data Product Manager</t>
  </si>
  <si>
    <t>['postgresql', 'aws', 'redshift', 'tableau', 'excel']</t>
  </si>
  <si>
    <t>ExlService Holdings</t>
  </si>
  <si>
    <t>['python', 'shell', 'mysql', 'gcp', 'spark', 'ssis']</t>
  </si>
  <si>
    <t>ENS Solutions</t>
  </si>
  <si>
    <t>Guelph, ON, Canada</t>
  </si>
  <si>
    <t>['python', 'sql', 'aws', 'snowflake', 'bigquery', 'pandas', 'numpy', 'matplotlib', 'seaborn', 'hadoop', 'spark', 'jupyter', 'tableau', 'looker', 'power bi']</t>
  </si>
  <si>
    <t>Data Engineer, Azure-based Health Data System (Remote)</t>
  </si>
  <si>
    <t>['java', 'kotlin', 'redis', 'azure', 'databricks', 'spark', 'airflow']</t>
  </si>
  <si>
    <t>Data Scientist Senior or Lead</t>
  </si>
  <si>
    <t>['r', 'python', 'sql', 'hadoop', 'linux', 'github']</t>
  </si>
  <si>
    <t>['python', 'javascript', 'pyspark']</t>
  </si>
  <si>
    <t>Data Scientist III- Data Management and Analytics</t>
  </si>
  <si>
    <t>['python', 'r', 'sas', 'sas', 'nosql', 'sql', 'hadoop', 'spark', 'git']</t>
  </si>
  <si>
    <t>Data Scientist (Hybrid or Onsite)</t>
  </si>
  <si>
    <t>['sql', 'python', 'r', 'oracle', 'azure', 'power bi', 'cognos']</t>
  </si>
  <si>
    <t>AWS Data Engineer (Onsite, Juno Beach, FL)</t>
  </si>
  <si>
    <t>['sql', 'aws', 'redshift', 'snowflake']</t>
  </si>
  <si>
    <t>Data Analyst. Job in Eglin Afb FOX8 Jobs</t>
  </si>
  <si>
    <t>Expert Risk Adjustment Data Analyst - Remote</t>
  </si>
  <si>
    <t>Veradigm (formerly Allscripts)</t>
  </si>
  <si>
    <t>McLane Company, Inc.</t>
  </si>
  <si>
    <t>['sql', 'nosql', 'python', 'azure', 'databricks', 'spark', 'numpy', 'pandas', 'scikit-learn', 'tableau', 'power bi']</t>
  </si>
  <si>
    <t>Data Analytics Intern or Consultant: Data Science or Computer Science</t>
  </si>
  <si>
    <t>E&amp;J Gallo</t>
  </si>
  <si>
    <t>['r', 'python', 'vba', 'sql', 'tableau']</t>
  </si>
  <si>
    <t>Data Scientist Spectrum Enterprise</t>
  </si>
  <si>
    <t>Exact Sciences</t>
  </si>
  <si>
    <t>Financial Data Scientist</t>
  </si>
  <si>
    <t>['python', 'databricks', 'pyspark']</t>
  </si>
  <si>
    <t>['python', 'aws', 'spark', 'git']</t>
  </si>
  <si>
    <t>['sql', 'python', 'r', 'ggplot2', 'pandas', 'numpy', 'scikit-learn', 'alteryx', 'tableau']</t>
  </si>
  <si>
    <t>Procom</t>
  </si>
  <si>
    <t>Mice Groups</t>
  </si>
  <si>
    <t>['python', 'pandas', 'matplotlib']</t>
  </si>
  <si>
    <t>Data Engineer IV WFH</t>
  </si>
  <si>
    <t>HCA Healthcare</t>
  </si>
  <si>
    <t>['python', 'sql', 'azure', 'aws']</t>
  </si>
  <si>
    <t>Contract Deliverables Data Analyst</t>
  </si>
  <si>
    <t>Data Science Internship</t>
  </si>
  <si>
    <t>Thermo Fisher Scientific Inc.</t>
  </si>
  <si>
    <t>Head of Data Excellence</t>
  </si>
  <si>
    <t>Fenway Health</t>
  </si>
  <si>
    <t>NEW JOB OPENING DATA SCIENTIST IN Irving, TX, USA!</t>
  </si>
  <si>
    <t>Rose International</t>
  </si>
  <si>
    <t>['python', 'java', 'scala', 'nosql', 'sql', 'mongo', 'shell', 'mysql', 'cassandra', 'redshift', 'snowflake', 'aws', 'azure', 'hadoop', 'kafka', 'spark']</t>
  </si>
  <si>
    <t>Data Engineer - Intermediate</t>
  </si>
  <si>
    <t>Chenega Corporation</t>
  </si>
  <si>
    <t>['python', 'aws', 'spark', 'kafka', 'airflow', 'kubernetes']</t>
  </si>
  <si>
    <t>['python', 'sql', 'nosql', 'sas', 'sas', 'snowflake', 'spark']</t>
  </si>
  <si>
    <t>New Grad Data Science - Spring 2023 Graduation Date</t>
  </si>
  <si>
    <t>Senior Cloud Engineer / MLOps</t>
  </si>
  <si>
    <t>['python', 'aws', 'tensorflow', 'pytorch', 'numpy', 'pandas', 'matplotlib', 'docker', 'kubernetes']</t>
  </si>
  <si>
    <t>Senior Business Data Analyst (VP)</t>
  </si>
  <si>
    <t>Human Interest</t>
  </si>
  <si>
    <t>Torch Technologies, Inc.</t>
  </si>
  <si>
    <t>Business Intelligence Developer (Zurich - Hybrid Work Model 80-100%)</t>
  </si>
  <si>
    <t>['sql', 'snowflake', 'bigquery', 'azure', 'redshift', 'windows', 'looker', 'tableau', 'power bi', 'git', 'svn', 'github', 'bitbucket']</t>
  </si>
  <si>
    <t>Sr. Data Engineer - Microelectronics</t>
  </si>
  <si>
    <t>['assembly', 'python', 'java', 'c#', 'c++', 'nosql', 'html', 'css', 'sql', 'mongodb', 'mongodb', 'bash', 'powershell', 'sql server', 'postgresql', 'dynamodb', 'aws', 'azure', 'keras', 'tensorflow', 'linux', 'tableau', 'ssis', 'word', 'git']</t>
  </si>
  <si>
    <t>Information Management - Data Engineer 🏆</t>
  </si>
  <si>
    <t>Tradeweb Markets LLC</t>
  </si>
  <si>
    <t>['perl', 'python', 'sql', 'aws', 'gcp', 'linux', 'tableau', 'excel', 'kubernetes']</t>
  </si>
  <si>
    <t>WorkCare Inc.</t>
  </si>
  <si>
    <t>['python', 'javascript', 'shell', 'sql', 'mysql', 'sql server', 'aws', 'snowflake', 'redshift', 'power bi', 'tableau']</t>
  </si>
  <si>
    <t>Azusa, CA</t>
  </si>
  <si>
    <t>Manager Data Analysis Business Optimization</t>
  </si>
  <si>
    <t>['swift', 'sql', 'r', 'snowflake', 'aws', 'microstrategy', 'tableau']</t>
  </si>
  <si>
    <t>Infosys LTD</t>
  </si>
  <si>
    <t>['python', 'sql', 'shell', 'unix']</t>
  </si>
  <si>
    <t>['sql', 'spring', 'tableau']</t>
  </si>
  <si>
    <t>Henderson Scott</t>
  </si>
  <si>
    <t>Data Scientist/ Sr. Data Scientist</t>
  </si>
  <si>
    <t>['sql', 'python', 'r', 'mysql', 'oracle', 'flow']</t>
  </si>
  <si>
    <t>Senior Data Scientist, eCommerce</t>
  </si>
  <si>
    <t>['sql', 'go', 'looker', 'terminal']</t>
  </si>
  <si>
    <t>Engineer, Data Engineer</t>
  </si>
  <si>
    <t>['sql', 'python', 'databricks', 'aws', 'redshift', 'pyspark', 'tableau', 'kubernetes']</t>
  </si>
  <si>
    <t>Director, Data Engineering and Operations</t>
  </si>
  <si>
    <t>Senior Specialist - Data Architect</t>
  </si>
  <si>
    <t>['nosql', 'sql', 'java', 'python', 'c++', 'aws', 'azure', 'hadoop', 'spark']</t>
  </si>
  <si>
    <t>Data Analyst (English version)</t>
  </si>
  <si>
    <t>Zapopan, Jalisco, Mexico</t>
  </si>
  <si>
    <t>Employee Assistance Program (EAP) Data Analyst</t>
  </si>
  <si>
    <t>CuraLinc Healthcare</t>
  </si>
  <si>
    <t>Science Analyst</t>
  </si>
  <si>
    <t>Arete</t>
  </si>
  <si>
    <t>['python', 'matlab', 'c', 'c++']</t>
  </si>
  <si>
    <t>['sas', 'sas', 'python', 'r', 'matlab', 'sql', 'scala', 'java', 'power bi', 'tableau', 'excel', 'sharepoint']</t>
  </si>
  <si>
    <t>Data Production Analyst (Consumer Panel Services GfK)</t>
  </si>
  <si>
    <t>GfK</t>
  </si>
  <si>
    <t>['python', 'sql', 'spss', 'excel', 'power bi']</t>
  </si>
  <si>
    <t>Hillsboro, OR</t>
  </si>
  <si>
    <t>['python', 'sql', 'phoenix', 'excel', 'github']</t>
  </si>
  <si>
    <t>GIS Data Scientist (Active Intelligence)</t>
  </si>
  <si>
    <t>['sql', 'python', 'bigquery', 'gcp']</t>
  </si>
  <si>
    <t>['python', 'typescript', 'javascript', 'r', 'html', 'css', 'pyspark', 'git']</t>
  </si>
  <si>
    <t>['sql', 'tableau', 'alteryx', 'jira']</t>
  </si>
  <si>
    <t>Senior Analyst, Data Management - Data Standards &amp; Governance ...</t>
  </si>
  <si>
    <t>Southern Glazers Wine &amp; Spirits</t>
  </si>
  <si>
    <t>['outlook', 'powerpoint', 'excel', 'alteryx', 'tableau', 'flow']</t>
  </si>
  <si>
    <t>Microchip Technology</t>
  </si>
  <si>
    <t>['sql', 'mongo', 'javascript', 'sas', 'sas', 'oracle', 'express', 'power bi', 'excel', 'spss']</t>
  </si>
  <si>
    <t>['python', 'databricks', 'gcp', 'aws', 'azure', 'airflow', 'spark', 'fastapi', 'terraform', 'docker']</t>
  </si>
  <si>
    <t>Rocket Lab</t>
  </si>
  <si>
    <t>['python', 'sql', 'aws', 'react']</t>
  </si>
  <si>
    <t>Gruppenleitung Supply Chain Management &amp; Data Analytics (w/m/div.)</t>
  </si>
  <si>
    <t>Senior Data Scientist, Ranking</t>
  </si>
  <si>
    <t>Norman, OK</t>
  </si>
  <si>
    <t>MSCI Inc.</t>
  </si>
  <si>
    <t>['python', 'oracle', 'azure', 'airflow', 'linux', 'excel']</t>
  </si>
  <si>
    <t>['python', 'sql', 'aws', 'databricks', 'snowflake', 'airflow', 'pyspark']</t>
  </si>
  <si>
    <t>Technical Data Engineer</t>
  </si>
  <si>
    <t>Textron</t>
  </si>
  <si>
    <t>['word', 'excel', 'powerpoint', 'flow']</t>
  </si>
  <si>
    <t>['go', 'sql', 'python', 'r', 'sas', 'sas', 'power bi', 'tableau', 'sap']</t>
  </si>
  <si>
    <t>['python', 'java', 'sql', 'bash', 'shell', 'nosql', 'cassandra', 'mysql', 'hadoop', 'fastapi', 'linux', 'unix']</t>
  </si>
  <si>
    <t>['sql', 'python', 'java', 'mysql', 'sql server', 'aws', 'redshift', 'snowflake', 'oracle', 'spark', 'kafka', 'airflow', 'tableau', 'microstrategy', 'docker', 'kubernetes']</t>
  </si>
  <si>
    <t>['sql', 'cognos']</t>
  </si>
  <si>
    <t>Manager Data Science – Lead Digital et Média (H/F)</t>
  </si>
  <si>
    <t>['r', 'sas', 'sas', 'python', 'sql', 'nosql', 'spark']</t>
  </si>
  <si>
    <t>Senior Data Scientist - Child Safety</t>
  </si>
  <si>
    <t>JOBJACK</t>
  </si>
  <si>
    <t>['typescript', 'mongodb', 'mongodb', 'postgresql', 'firestore']</t>
  </si>
  <si>
    <t>Senior Consultant - Data Engineer</t>
  </si>
  <si>
    <t>Data Intern</t>
  </si>
  <si>
    <t>['windows', 'tableau', 'power bi', 'word', 'excel', 'powerpoint']</t>
  </si>
  <si>
    <t>BI Analyst (Asset Management/Investments)</t>
  </si>
  <si>
    <t>Doxee</t>
  </si>
  <si>
    <t>['python', 'java', 'sql', 'nosql', 'aws', 'oracle', 'pyspark', 'kafka', 'kubernetes']</t>
  </si>
  <si>
    <t>Sr. Data Scientist, ML / AI</t>
  </si>
  <si>
    <t>['python', 'aws', 'azure', 'numpy', 'scikit-learn', 'pandas']</t>
  </si>
  <si>
    <t>['python', 'java', 'r', 'c++', 'sql', 'nosql', 'redis', 'aws', 'spark', 'hadoop', 'docker', 'kubernetes']</t>
  </si>
  <si>
    <t>Online Data Analyst</t>
  </si>
  <si>
    <t>Indiana</t>
  </si>
  <si>
    <t>TELUS International AI Inc</t>
  </si>
  <si>
    <t>Memorial Hermann</t>
  </si>
  <si>
    <t>['sql', 'python', 'r', 'snowflake', 'redshift', 'bigquery', 'aws', 'tableau', 'flow']</t>
  </si>
  <si>
    <t>['c#', 'sql', 'ssis', 'power bi', 'dax']</t>
  </si>
  <si>
    <t>Clarifai</t>
  </si>
  <si>
    <t>['c', 'python', 'sql', 'aws', 'gcp', 'jupyter', 'github']</t>
  </si>
  <si>
    <t>Senior Data Analyst - Vietnam - LL115</t>
  </si>
  <si>
    <t>['sql', 'python', 'bigquery']</t>
  </si>
  <si>
    <t>Data Scientist Team Lead (Remote)</t>
  </si>
  <si>
    <t>['r', 'sas', 'sas', 'python', 'jira']</t>
  </si>
  <si>
    <t>['python', 'sql', 'spark', 'excel']</t>
  </si>
  <si>
    <t>Junior Data Engineer / Reporting Specialist</t>
  </si>
  <si>
    <t>['sql', 'nosql', 'azure', 'aws', 'git']</t>
  </si>
  <si>
    <t>US E- Audit-Transformation-Data Science Manager</t>
  </si>
  <si>
    <t>['python', 'go', 'r', 'azure', 'gcp', 'aws', 'tensorflow', 'pytorch', 'visio', 'powerpoint', 'docker', 'jenkins', 'kubernetes', 'jira']</t>
  </si>
  <si>
    <t>['sql', 'python', 'nosql', 'bash', 'shell', 'snowflake', 'azure', 'aws', 'databricks', 'airflow', 'kafka', 'spark', 'unix', 'git', 'kubernetes', 'jenkins']</t>
  </si>
  <si>
    <t>ENT Data Analyst I</t>
  </si>
  <si>
    <t>Envision Healthcare</t>
  </si>
  <si>
    <t>2024 Early Career Program: Data Analytics</t>
  </si>
  <si>
    <t>['python', 'r', 'sql', 'pandas', 'tableau']</t>
  </si>
  <si>
    <t>Thornton, CO</t>
  </si>
  <si>
    <t>seattle children’s hospital</t>
  </si>
  <si>
    <t>['sql', 'python', 'r', 'java', 'sql server', 'azure', 'aws', 'alteryx', 'ssis', 'tableau']</t>
  </si>
  <si>
    <t>['java', 'python', 'sql', 'nosql', 'spark', 'graphql', 'tensorflow', 'linux', 'kubernetes', 'docker']</t>
  </si>
  <si>
    <t>['python', 'scala', 'aws', 'redshift', 'git']</t>
  </si>
  <si>
    <t>['python', 'sql', 'snowflake', 'azure', 'databricks', 'spark', 'kafka', 'hadoop', 'tableau', 'alteryx']</t>
  </si>
  <si>
    <t>Yamoussoukro, Côte d'Ivoire</t>
  </si>
  <si>
    <t>Côte d'Ivoire</t>
  </si>
  <si>
    <t>Manager of Statistical Programming</t>
  </si>
  <si>
    <t>Proclinical Staffing</t>
  </si>
  <si>
    <t>['python', 'tableau', 'qlik', 'power bi', 'splunk', 'github', 'docker']</t>
  </si>
  <si>
    <t>Consultant Financial Data Analyst (Atlanta, GA)</t>
  </si>
  <si>
    <t>WNA Ltd</t>
  </si>
  <si>
    <t>['power bi', 'spreadsheet', 'powerpoint', 'excel', 'visio']</t>
  </si>
  <si>
    <t>Senior Data Scientist, Ranking, 5 + Years Experience</t>
  </si>
  <si>
    <t>Data Engineer, Digital Experience Platform</t>
  </si>
  <si>
    <t>['sql', 'python', 'mysql', 'snowflake', 'bigquery', 'oracle', 'pandas', 'airflow', 'hadoop']</t>
  </si>
  <si>
    <t>Chamberlain Group</t>
  </si>
  <si>
    <t>['vba', 'python', 'sql', 'c++', 'excel', 'word', 'powerpoint']</t>
  </si>
  <si>
    <t>Assistant Data Analyst/Planner (F/H) - Alternance</t>
  </si>
  <si>
    <t>Sr Staff Data Engineer-Software Engineering</t>
  </si>
  <si>
    <t>['go', 'sql', 'python', 'r', 'nosql', 'neo4j', 'cassandra', 'aws', 'react', 'kafka', 'sharepoint', 'github']</t>
  </si>
  <si>
    <t>Geospatial Data Scientist (mid level)</t>
  </si>
  <si>
    <t>['python', 'sql', 'nosql', 'aws', 'scikit-learn', 'keras', 'pytorch', 'nltk']</t>
  </si>
  <si>
    <t>Data Scientist / Modeler III</t>
  </si>
  <si>
    <t>['c++', 'c#', 'java']</t>
  </si>
  <si>
    <t>Junior Data Scientist (NLP &amp; ML)</t>
  </si>
  <si>
    <t>['python', 'r', 'sql', 'azure', 'tensorflow', 'keras', 'pytorch', 'docker', 'git']</t>
  </si>
  <si>
    <t>Senior Associate Data Analytics</t>
  </si>
  <si>
    <t>Data Engineer (C#, Python, Elastic)</t>
  </si>
  <si>
    <t>['python', 'c#', 'sql', 'nosql', 'keras', 'linux', 'docker']</t>
  </si>
  <si>
    <t>Data Analyst, ARM</t>
  </si>
  <si>
    <t>['python', 'git', 'github']</t>
  </si>
  <si>
    <t>Computational Chemistry Research Scientist</t>
  </si>
  <si>
    <t>Senior Data Engineer / ETL - TS / SCI Required</t>
  </si>
  <si>
    <t>Lead Data Scientist-Quantitative Risk Modeler (Hybrid)</t>
  </si>
  <si>
    <t>['sql', 't-sql', 'sql server', 'ssrs', 'tableau']</t>
  </si>
  <si>
    <t>PLSQL Developer - Data Engineer</t>
  </si>
  <si>
    <t>['sql', 'powershell', 'sql server', 'azure']</t>
  </si>
  <si>
    <t>['sql', 'python', 'r', 'databricks', 'snowflake', 'looker', 'tableau']</t>
  </si>
  <si>
    <t>Principal Associate - Data Science - Connected Business Data...</t>
  </si>
  <si>
    <t>['tableau', 'atlassian', 'git', 'bitbucket']</t>
  </si>
  <si>
    <t>Sr Dev &amp; Data Scientist</t>
  </si>
  <si>
    <t>GMS Inc.</t>
  </si>
  <si>
    <t>['sql', 'visual basic', 'python', 'r', 'sql server', 'excel', 'power bi']</t>
  </si>
  <si>
    <t>['python', 'sql', 'aws', 'redshift', 'azure', 'gcp', 'airflow', 'pyspark', 'kafka', 'excel', 'kubernetes', 'github', 'docker', 'terraform', 'jira']</t>
  </si>
  <si>
    <t>['sql', 'shell', 'visual basic', 'vba', 'nosql', 'mongodb', 'mongodb', 'cassandra', 'mysql', 'aws', 'azure', 'databricks', 'redshift', 'snowflake', 'spark', 'hadoop', 'kafka', 'excel', 'tableau', 'power bi', 'splunk', 'github', 'docker']</t>
  </si>
  <si>
    <t>Blockchain Product Manager (Data analyst)</t>
  </si>
  <si>
    <t>Data Analyst - Call Center</t>
  </si>
  <si>
    <t>Suncoast Credit Union</t>
  </si>
  <si>
    <t>PMO Analyst ( Project Data Analyst )</t>
  </si>
  <si>
    <t>['excel', 'powerpoint', 'jira', 'confluence']</t>
  </si>
  <si>
    <t>['sql', 'sql server', 'ssrs', 'tableau']</t>
  </si>
  <si>
    <t>JUUL Labs</t>
  </si>
  <si>
    <t>['python', 'sql', 'gcp', 'bigquery', 'airflow', 'pandas', 'phoenix', 'tableau', 'git', 'docker', 'trello']</t>
  </si>
  <si>
    <t>Data Scientist Silicon Valley</t>
  </si>
  <si>
    <t>Nissan</t>
  </si>
  <si>
    <t>['sql', 'r', 'python', 'java', 'spark', 'pytorch', 'keras', 'matplotlib', 'tableau', 'excel']</t>
  </si>
  <si>
    <t>Senior Data Scientist- Credit Risk Modeler (Hybrid)</t>
  </si>
  <si>
    <t>Round Lake, IL</t>
  </si>
  <si>
    <t>Scientist  (Computational Nuclear Data Scientist)</t>
  </si>
  <si>
    <t>Insomniac Design</t>
  </si>
  <si>
    <t>['sql', 'mysql', 'postgresql', 'oracle', 'aws', 'azure', 'gcp', 'redshift', 'bigquery', 'spark', 'kafka', 'tableau', 'power bi', 'looker']</t>
  </si>
  <si>
    <t>Data Engineer Lead,  Digital Pathology</t>
  </si>
  <si>
    <t>['no-sql', 'sql', 'python', 'go', 'java', 'aws', 'databricks', 'spark', 'kafka', 'tableau', 'terraform']</t>
  </si>
  <si>
    <t>GoldenWolf</t>
  </si>
  <si>
    <t>['sql', 'java', 'hadoop', 'spark', 'kafka', 'tableau']</t>
  </si>
  <si>
    <t>['python', 'sql', 'go', 'jira']</t>
  </si>
  <si>
    <t>Manager, Data Science - Streamlit</t>
  </si>
  <si>
    <t>['python', 'scala', 'sql', 't-sql', 'azure', 'databricks', 'airflow', 'ssis', 'qlik', 'jira']</t>
  </si>
  <si>
    <t>Coraopolis, PA</t>
  </si>
  <si>
    <t>Dick's Sporting Goods Inc</t>
  </si>
  <si>
    <t>['python', 'scala', 'c++', 'java', 'go', 'kotlin', 'nosql', 'sql', 'azure', 'aws', 'gcp', 'snowflake', 'redshift', 'kafka', 'spark', 'airflow', 'qlik', 'microstrategy', 'tableau', 'looker', 'github', 'jira', 'confluence']</t>
  </si>
  <si>
    <t>Senior Research Scientist, Human Motion &amp; Expression Synthesis...</t>
  </si>
  <si>
    <t>['sql', 'nosql', 'python', 'databricks', 'azure', 'spark']</t>
  </si>
  <si>
    <t>Mastech Digital, Inc.</t>
  </si>
  <si>
    <t>['sql', 'python', 'oracle', 'bigquery', 'tableau']</t>
  </si>
  <si>
    <t>People Source Consulting</t>
  </si>
  <si>
    <t>['python', 'scala', 'java', 'sql', 'nosql', 'hadoop', 'spark']</t>
  </si>
  <si>
    <t>['sql', 'python', 'sql server', 'azure', 'gcp', 'flow', 'jira']</t>
  </si>
  <si>
    <t>Data Insights Analyst (all genders) - Remote</t>
  </si>
  <si>
    <t>OUTFITTERY</t>
  </si>
  <si>
    <t>['sql', 'python', 'pascal', 'tableau']</t>
  </si>
  <si>
    <t>AI Solution Manager– Oil &amp; Gas</t>
  </si>
  <si>
    <t>Data Scientist (Mid/Senior)</t>
  </si>
  <si>
    <t>Logistics Management Institute</t>
  </si>
  <si>
    <t>Warner Bros. Entertainment</t>
  </si>
  <si>
    <t>['sql', 'python', 'r', 'aws', 'tableau', 'sheets', 'excel', 'github']</t>
  </si>
  <si>
    <t>InfiCare Staffing</t>
  </si>
  <si>
    <t>['python', 'r', 'sql', 'azure', 'kubernetes', 'docker']</t>
  </si>
  <si>
    <t>Senior Data Scientist, Fulfillment and Logistics</t>
  </si>
  <si>
    <t>Data Driven | Data Engineer</t>
  </si>
  <si>
    <t>['python', 'aws', 'airflow']</t>
  </si>
  <si>
    <t>['sql', 'nosql', 'python', 'r', 'java', 'c++', 'scala', 'crystal', 'azure', 'spark', 'git', 'jenkins']</t>
  </si>
  <si>
    <t>Data Engineer - Principal - Secret Clearance!</t>
  </si>
  <si>
    <t>Sierra Vista, AZ</t>
  </si>
  <si>
    <t>['sql', 'nosql', 'mongo', 'c', 'c++', 'ruby', 'ruby', 'css', 'scala', 'python', 'shell', 'php', 't-sql', 'sql server', 'mysql', 'cassandra', 'oracle', 'redshift', 'aws', 'hadoop', 'spark', 'kafka', 'airflow', 'ruby on rails', 'tableau']</t>
  </si>
  <si>
    <t>Xator Corp</t>
  </si>
  <si>
    <t>['sql', 'r', 'python', 'excel', 'tableau', 'ms access']</t>
  </si>
  <si>
    <t>['t-sql', 'python', 'azure', 'databricks', 'spark', 'power bi']</t>
  </si>
  <si>
    <t>Data Scientist  - Up to $150,000 + Bonus + Package</t>
  </si>
  <si>
    <t>Staff Data Scientist, Ads Measurement</t>
  </si>
  <si>
    <t>Data Analytics Senior Analyst - AVP</t>
  </si>
  <si>
    <t>Data Scientist - Analog and Mixed Signal IPs and Systems</t>
  </si>
  <si>
    <t>Senior Frontend Engineer - Data Engineering Experience</t>
  </si>
  <si>
    <t>['typescript', 'javascript', 'snowflake', 'react']</t>
  </si>
  <si>
    <t>Claims Data Analytics Manager</t>
  </si>
  <si>
    <t>['sql', 'r', 'python', 'tableau', 'excel', 'outlook', 'word', 'powerpoint']</t>
  </si>
  <si>
    <t>['sas', 'sas', 'python', 'spark', 'microstrategy', 'excel', 'tableau']</t>
  </si>
  <si>
    <t>E3 Federal Solutions</t>
  </si>
  <si>
    <t>Research Engineer - Physics (H/F)</t>
  </si>
  <si>
    <t>Data Engineer (BigQuery)  $100,000 - $150,000 + 401k + Medical ...</t>
  </si>
  <si>
    <t>['bigquery', 'flow']</t>
  </si>
  <si>
    <t>Indegene</t>
  </si>
  <si>
    <t>['sql', 'nosql', 'mysql', 'elasticsearch', 'aws', 'azure', 'databricks', 'redshift', 'snowflake', 'spark', 'kafka']</t>
  </si>
  <si>
    <t>R&amp;D Packaging Sustainability Data Specialist</t>
  </si>
  <si>
    <t>Utrecht, Netherlands</t>
  </si>
  <si>
    <t>JACOBS DOUWE EGBERTS</t>
  </si>
  <si>
    <t>Graduate Consultant - Data Science</t>
  </si>
  <si>
    <t>Senior Data Engineer (Java, Python, Spark, REST API)</t>
  </si>
  <si>
    <t>Alkami Technology</t>
  </si>
  <si>
    <t>Machine Learning Engineer - Marketplace</t>
  </si>
  <si>
    <t>['python', 'scala', 'azure', 'gcp', 'spark', 'docker', 'jenkins', 'github', 'jira']</t>
  </si>
  <si>
    <t>Junior Business/Data Analyst</t>
  </si>
  <si>
    <t>Senior Application and Data Engineer</t>
  </si>
  <si>
    <t>AMD</t>
  </si>
  <si>
    <t>['java', 'html', 'css', 'python', 'go', 'groovy', 'shell', 'mongodb', 'mongodb', 'git', 'jira']</t>
  </si>
  <si>
    <t>Manager, Marketing Analytics &amp; Data Science</t>
  </si>
  <si>
    <t>['sql', 'python', 'snowflake', 'aws', 'gcp', 'looker', 'powerpoint']</t>
  </si>
  <si>
    <t>Principal Data Engineer II</t>
  </si>
  <si>
    <t>['sql', 'python', 'perl', 'shell', 'nosql', 'javascript', 'mysql', 'postgresql', 'db2', 'sql server', 'snowflake', 'aws', 'oracle', 'hadoop', 'windows', 'linux', 'macos', 'alteryx', 'tableau', 'microstrategy', 'power bi', 'puppet', 'chef']</t>
  </si>
  <si>
    <t>Sr. Pricing &amp; Data Scientist (Pricing Optimization)</t>
  </si>
  <si>
    <t>['sql', 'python', 'scala', 'databricks', 'azure', 'snowflake', 'airflow', 'word']</t>
  </si>
  <si>
    <t>Senior Data Scientist, Machine Learning (NLP)</t>
  </si>
  <si>
    <t>Senior Lead Data Management Analyst</t>
  </si>
  <si>
    <t>Data Integration Analyst - Finance</t>
  </si>
  <si>
    <t>Prime Healthcare Management Inc</t>
  </si>
  <si>
    <t>['sql', 'crystal', 'python', 'sql server', 'tableau', 'power bi', 'excel', 'flow']</t>
  </si>
  <si>
    <t>Data Engineer, Data Analytics &amp; Automation - US Remote</t>
  </si>
  <si>
    <t>['sql', 'python', 'javascript', 'snowflake', 'aws', 'airflow', 'kafka', 'github', 'gitlab']</t>
  </si>
  <si>
    <t>Engineer, Applied Data Science Program</t>
  </si>
  <si>
    <t>['r', 'python', 'shell', 'sql', 'mysql', 'postgresql', 'sqlite', 'linux']</t>
  </si>
  <si>
    <t>['sql', 'python', 'r', 'tableau', 'excel', 'sap']</t>
  </si>
  <si>
    <t>Sr. Manager, Data Scientist - Biopharma</t>
  </si>
  <si>
    <t>['sql', 'python', 'scala', 'java', 'r', 'hadoop', 'spark', 'angular', 'tableau']</t>
  </si>
  <si>
    <t>Data Engineer, BPE</t>
  </si>
  <si>
    <t>Post-Doctoral Fellow or Associate - Agronomy Data Scientist</t>
  </si>
  <si>
    <t>International Maize and Wheat Improvement Center</t>
  </si>
  <si>
    <t>Edgewater, NJ</t>
  </si>
  <si>
    <t>['sql', 'pyspark', 'power bi', 'microstrategy', 'tableau', 'looker']</t>
  </si>
  <si>
    <t>Business Intelligence Engineer, Analytics</t>
  </si>
  <si>
    <t>ActiveCampaign</t>
  </si>
  <si>
    <t>['typescript', 'javascript', 'java', 'sql', 'mysql', 'snowflake', 'aws', 'react', 'spring', 'kafka', 'spark', 'airflow', 'hadoop', 'looker', 'tableau', 'qlik', 'docker', 'yarn']</t>
  </si>
  <si>
    <t>NetSuite Data Engineer</t>
  </si>
  <si>
    <t>Framework</t>
  </si>
  <si>
    <t>['ruby', 'ruby', 'ruby on rails', 'looker']</t>
  </si>
  <si>
    <t>Software Engineer Machine Learning, Full Stack</t>
  </si>
  <si>
    <t>Benchling</t>
  </si>
  <si>
    <t>['assembly', 'react']</t>
  </si>
  <si>
    <t>Sunlighten</t>
  </si>
  <si>
    <t>BI Developer (SAP BO &amp; Qlik)</t>
  </si>
  <si>
    <t>['sql', 'sap', 'qlik']</t>
  </si>
  <si>
    <t>Database Administrator / Technical Support Engineer</t>
  </si>
  <si>
    <t>Altinity</t>
  </si>
  <si>
    <t>['sql', 'shell', 'bash', 'python', 'c++', 'java', 'go', 'mysql', 'postgresql', 'sql server', 'oracle', 'hadoop', 'spark', 'kafka', 'node', 'linux', 'github', 'docker', 'kubernetes', 'ansible', 'git']</t>
  </si>
  <si>
    <t>Senior Data Scientist AI &amp; Machine Learning - Manufacturing Systems</t>
  </si>
  <si>
    <t>['python', 'matlab', 'r', 'gcp', 'numpy', 'matplotlib', 'tensorflow']</t>
  </si>
  <si>
    <t>Personal Genome Diagnostics (PGD)</t>
  </si>
  <si>
    <t>['python', 'r', 'aws', 'pytorch', 'tensorflow', 'scikit-learn']</t>
  </si>
  <si>
    <t>Enertek Group</t>
  </si>
  <si>
    <t>['sql', 'powershell', 'python', 'azure', 'databricks', 'ssis']</t>
  </si>
  <si>
    <t>Sr Data Scientist, Consumer Analytics</t>
  </si>
  <si>
    <t>['python', 'sql', 'r', 'c++', 'java', 'elasticsearch', 'aws', 'azure', 'databricks', 'spark', 'plotly', 'matplotlib', 'airflow', 'git', 'jenkins', 'docker', 'kubernetes']</t>
  </si>
  <si>
    <t>['java', 'python', 'golang', 'sql', 'nosql', 'shell', 'snowflake', 'databricks', 'hadoop', 'kafka', 'spark', 'unix', 'sap']</t>
  </si>
  <si>
    <t>['python', 'sql', 'scala', 'java', 'shell', 'aws', 'azure', 'redshift', 'snowflake', 'hadoop', 'kafka', 'spark']</t>
  </si>
  <si>
    <t>Aristocrat Leisure Limited</t>
  </si>
  <si>
    <t>['php', 'python', 'java', 'sql', 'nosql', 'aws', 'azure', 'gcp', 'hadoop']</t>
  </si>
  <si>
    <t>['graphql']</t>
  </si>
  <si>
    <t>Statistician</t>
  </si>
  <si>
    <t>Acosta, Inc.</t>
  </si>
  <si>
    <t>['windows', 'excel', 'word', 'powerpoint', 'power bi']</t>
  </si>
  <si>
    <t>Match.com</t>
  </si>
  <si>
    <t>['sql', 'python', 'sql server', 'aws', 'redshift', 'spark', 'airflow', 'ssis']</t>
  </si>
  <si>
    <t>AKUR8</t>
  </si>
  <si>
    <t>Principal Cyber Data Engineer</t>
  </si>
  <si>
    <t>['bash', 'python', 'sql', 'powershell', 'unix', 'splunk', 'ansible']</t>
  </si>
  <si>
    <t>American Century Companies, Inc.</t>
  </si>
  <si>
    <t>['python', 'sql', 'java', 'aws', 'numpy', 'pandas', 'spring', 'tableau']</t>
  </si>
  <si>
    <t>QA in Data Science (m/f/x)</t>
  </si>
  <si>
    <t>KONUX</t>
  </si>
  <si>
    <t>['python', 'windows']</t>
  </si>
  <si>
    <t>Staff Revenue Operations Analyst</t>
  </si>
  <si>
    <t>Gladly</t>
  </si>
  <si>
    <t>Builder.ai</t>
  </si>
  <si>
    <t>['assembly', 'python', 'c', 'git', 'notion']</t>
  </si>
  <si>
    <t>Lead Data Scientist - Retail Strategic Health Analytics</t>
  </si>
  <si>
    <t>['sql', 'python', 'snowflake', 'redshift', 'aws', 'pandas', 'word']</t>
  </si>
  <si>
    <t>['python', 'java', 'sql', 'nosql', 'spark', 'hadoop']</t>
  </si>
  <si>
    <t>Research Analyst - European Power Markets</t>
  </si>
  <si>
    <t>['python', 'rust', 'r', 'sql']</t>
  </si>
  <si>
    <t>[SCM] Staff, Data Scientist</t>
  </si>
  <si>
    <t>Senior Data Analyst - Marketplace (Supply)</t>
  </si>
  <si>
    <t>['arch', 'word']</t>
  </si>
  <si>
    <t>Data Engineer. Job in Riverwoods WDTN Jobs</t>
  </si>
  <si>
    <t>Duncanville, TX</t>
  </si>
  <si>
    <t>ePlus inc.</t>
  </si>
  <si>
    <t>Data Engineer - Fresh Grad</t>
  </si>
  <si>
    <t>['shell', 'python', 'sql']</t>
  </si>
  <si>
    <t>Compliance Reporting/Data visualization designer</t>
  </si>
  <si>
    <t>['sql', 'java', 'power bi', 'tableau', 'cognos', 'sap', 'excel']</t>
  </si>
  <si>
    <t>MotorTrend Group</t>
  </si>
  <si>
    <t>Metagenics</t>
  </si>
  <si>
    <t>['sas', 'sas', 'sql', 'python', 'java', 'oracle', 'spss', 'tableau', 'microstrategy']</t>
  </si>
  <si>
    <t>CTW</t>
  </si>
  <si>
    <t>['python', 'bash', 'scala', 'javascript', 'go', 'elasticsearch', 'dynamodb', 'aws', 'redshift', 'spark', 'kafka', 'airflow', 'unix', 'linux', 'flow', 'yarn', 'docker']</t>
  </si>
  <si>
    <t>['sql', 'r', 'bigquery', 'rshiny', 'react', 'excel', 'spreadsheet']</t>
  </si>
  <si>
    <t>Integrated Facility Services Inc.</t>
  </si>
  <si>
    <t>Senior Ruby Engineer - Analytics Platform - $190-210k+</t>
  </si>
  <si>
    <t>['ruby', 'ruby', 'typescript']</t>
  </si>
  <si>
    <t>Financial Data Analyst &amp; Consultant (m/f/d)</t>
  </si>
  <si>
    <t>Senior Sales Data Analyst - Revenue Operations</t>
  </si>
  <si>
    <t>['sql', 'tableau', 'excel', 'powerpoint']</t>
  </si>
  <si>
    <t>Venture backed Tech Start Up - Senior Data Scientist (Recommender...</t>
  </si>
  <si>
    <t>['java', 'python', 'c++', 'tensorflow', 'pytorch']</t>
  </si>
  <si>
    <t>Senior Data Analytics Consultant</t>
  </si>
  <si>
    <t>['r', 'python', 'sql', 'sas', 'sas', 'elasticsearch', 'spss']</t>
  </si>
  <si>
    <t>Staff Data Scientist - Advertising Technology</t>
  </si>
  <si>
    <t>['python', 'java', 'scala', 'r', 'spark', 'tensorflow']</t>
  </si>
  <si>
    <t>Senior/Staff Data Scientist</t>
  </si>
  <si>
    <t>['python', 'sql', 'scala', 'spark']</t>
  </si>
  <si>
    <t>['crystal', 'sql', 'python', 'r', 'bigquery', 'tableau', 'qlik']</t>
  </si>
  <si>
    <t>Agronomy Data Scientist (M/W) - CDI</t>
  </si>
  <si>
    <t>['python', 'r', 'sql', 'java', 'c++', 'matplotlib', 'tableau', 'flow']</t>
  </si>
  <si>
    <t>BIGO</t>
  </si>
  <si>
    <t>['sql', 'python', 'r', 'javascript', 'excel']</t>
  </si>
  <si>
    <t>Data Engineer- Neuroimaging</t>
  </si>
  <si>
    <t>Cohen Veterans Bioscience</t>
  </si>
  <si>
    <t>['matlab', 'shell', 'sql', 'nosql', 'aws', 'unix', 'gitlab']</t>
  </si>
  <si>
    <t>Marketing Data Scientists, Buyers Experience</t>
  </si>
  <si>
    <t>['sql', 'python', 'r', 'plotly', 'tableau', 'looker', 'power bi']</t>
  </si>
  <si>
    <t>Sr. Regulatory Data Scientist</t>
  </si>
  <si>
    <t>['sql', 'python', 'r', 'hadoop', 'spark', 'tableau', 'excel']</t>
  </si>
  <si>
    <t>Product Data Management Engineer</t>
  </si>
  <si>
    <t>Mirków, Poland</t>
  </si>
  <si>
    <t>['spark', 'sap', 'word']</t>
  </si>
  <si>
    <t>Sr. Data Scientist, ML/ AI</t>
  </si>
  <si>
    <t>['python', 'javascript', 'sql', 'mongodb', 'mongodb', 'databricks', 'azure', 'oracle', 'pandas', 'spark', 'sap', 'excel', 'chef', 'docker', 'github']</t>
  </si>
  <si>
    <t>Senior Research Analyst -L48</t>
  </si>
  <si>
    <t>Sr. Principal Cloud Network Data Scientist</t>
  </si>
  <si>
    <t>['python', 'go', 'mysql', 'oracle']</t>
  </si>
  <si>
    <t>Junior Operations and Data Analyst</t>
  </si>
  <si>
    <t>['sql', 'java', 'python', 'nosql', 'sql server', 'cassandra', 'mysql', 'hadoop', 'excel']</t>
  </si>
  <si>
    <t>['r', 'python', 'aws', 'azure', 'flow']</t>
  </si>
  <si>
    <t>Crystal Lake, IL</t>
  </si>
  <si>
    <t>['crystal', 'sql', 'azure', 'power bi', 'ssrs', 'ms access']</t>
  </si>
  <si>
    <t>['sql', 'golang', 'python', 'bigquery', 'airflow', 'spark', 'react', 'angular', 'docker', 'kubernetes', 'terraform']</t>
  </si>
  <si>
    <t>Machine Learning Engineer  AI, Analytics &amp; Data</t>
  </si>
  <si>
    <t>['python', 'java', 'go', 'gcp', 'gdpr']</t>
  </si>
  <si>
    <t>Senior Earth Observation Data Analyst</t>
  </si>
  <si>
    <t>['python', 'r', 'sql', 'java', 'c++', 'c#', 'bash', 'powershell', 'aws', 'tableau']</t>
  </si>
  <si>
    <t>Moncks Corner, SC</t>
  </si>
  <si>
    <t>Data Scientist - Cost &amp; Ops Analytics</t>
  </si>
  <si>
    <t>Data Analyst - Empowering Insights for a Healthier Future</t>
  </si>
  <si>
    <t>Principal Machine Learning Engineer (AIOps)</t>
  </si>
  <si>
    <t>Big Data Engineer : Taiwan</t>
  </si>
  <si>
    <t>['shell', 'mariadb', 'aws', 'spark', 'hadoop', 'flow', 'yarn', 'jenkins']</t>
  </si>
  <si>
    <t>Analytics Advisor</t>
  </si>
  <si>
    <t>Roseland, NJ</t>
  </si>
  <si>
    <t>['python', 'r', 'scala', 'sql', 'aws', 'redshift', 'tableau', 'excel']</t>
  </si>
  <si>
    <t>Senior Manager of Data Engineering</t>
  </si>
  <si>
    <t>['sql', 'python', 'aws', 'redshift', 'snowflake', 'airflow', 'github', 'jira', 'confluence']</t>
  </si>
  <si>
    <t>Technical/Data Analyst</t>
  </si>
  <si>
    <t>['vba', 'c#', 'python', 'sql', 'excel']</t>
  </si>
  <si>
    <t>['nosql', 'sql', 'azure', 'spark', 'hadoop']</t>
  </si>
  <si>
    <t>Data Scientist (Hybrid / Remote)</t>
  </si>
  <si>
    <t>Data Analyst &amp; Dashboard Developer</t>
  </si>
  <si>
    <t>Impact Genome</t>
  </si>
  <si>
    <t>['tableau', 'terminal']</t>
  </si>
  <si>
    <t>Sr ETL/ Data Engineer</t>
  </si>
  <si>
    <t>['python', 'sql', 'sql server', 'db2', 'azure', 'databricks', 'oracle', 'pyspark', 'numpy', 'matplotlib', 'sap', 'chef', 'docker']</t>
  </si>
  <si>
    <t>Sr. Data Scientist with Marketing Domain Exp</t>
  </si>
  <si>
    <t>Data Analytics Lead Audit Manager - Consumer and Small Business...</t>
  </si>
  <si>
    <t>Associate Director, Medical Affairs Data Science</t>
  </si>
  <si>
    <t>Genmab A/S</t>
  </si>
  <si>
    <t>OPIOID RESPONSE DATA ANALYST - 0423</t>
  </si>
  <si>
    <t>City of Greenville, SC</t>
  </si>
  <si>
    <t>['sql', 'sql server', 'flow']</t>
  </si>
  <si>
    <t>Data Scientist II - AI &amp; Risk Modeling</t>
  </si>
  <si>
    <t>['python', 'aws', 'azure', 'gcp', 'numpy', 'pandas', 'pyspark', 'pytorch', 'keras']</t>
  </si>
  <si>
    <t>Master Data Engineer/Data Architect</t>
  </si>
  <si>
    <t>['sql', 'python', 'redshift', 'snowflake', 'pyspark']</t>
  </si>
  <si>
    <t>Associate Director, Lab Data Management</t>
  </si>
  <si>
    <t>Pasig, Metro Manila, Philippines</t>
  </si>
  <si>
    <t>Safe School Data Analyst</t>
  </si>
  <si>
    <t>Winter Haven, FL</t>
  </si>
  <si>
    <t>Polk County Sheriff's Office</t>
  </si>
  <si>
    <t>['windows', 'excel', 'word']</t>
  </si>
  <si>
    <t>Senior Data Engineer - Remote Within USA</t>
  </si>
  <si>
    <t>Hewlett Packard Enterprise Company</t>
  </si>
  <si>
    <t>['python', 'scala', 'java', 'golang', 'perl', 'mysql', 'aws', 'spark', 'kafka']</t>
  </si>
  <si>
    <t>['azure', 'selenium', 'git', 'jenkins', 'terraform']</t>
  </si>
  <si>
    <t>EATON</t>
  </si>
  <si>
    <t>Lead Statistical Data Scientist</t>
  </si>
  <si>
    <t>['sas', 'sas', 'r', 't-sql', 'python', 'sql', 'spss']</t>
  </si>
  <si>
    <t>Lead Data Engineer-Delivery</t>
  </si>
  <si>
    <t>['sql', 'nosql', 'python', 'bash', 'javascript', 'aws', 'snowflake', 'azure', 'airflow', 'spark', 'pandas', 'linux', 'docker', 'kubernetes', 'jenkins', 'gitlab', 'terraform']</t>
  </si>
  <si>
    <t>[Job-10949] Senior Data Architect, Brasil</t>
  </si>
  <si>
    <t>['sql', 'no-sql', 'mongodb', 'mongodb', 'mysql', 'neo4j', 'cassandra', 'snowflake', 'redshift', 'bigquery', 'databricks', 'aws', 'spark']</t>
  </si>
  <si>
    <t>Manager Data Analytics (all genders)</t>
  </si>
  <si>
    <t>Ab Initio Data Engineer</t>
  </si>
  <si>
    <t>Senior Big Data Engineer (Azure)</t>
  </si>
  <si>
    <t>['go', 'python', 'sql', 'azure', 'databricks', 'pyspark', 'spark', 'flow', 'git']</t>
  </si>
  <si>
    <t>Senior Advertising Data Scientist</t>
  </si>
  <si>
    <t>['sql', 'r', 'python', 'git']</t>
  </si>
  <si>
    <t>['sql', 'redshift', 'phoenix', 'excel', 'tableau', 'power bi']</t>
  </si>
  <si>
    <t>Medicaid Data Analytics Consulting Lead/Associate Director</t>
  </si>
  <si>
    <t>['sql', 'python', 'r', 'aws', 'databricks', 'redshift', 'pyspark', 'spark', 'atlassian']</t>
  </si>
  <si>
    <t>Staff Data Scientist - Activision Blizzard Media</t>
  </si>
  <si>
    <t>['python', 'sql', 'dynamodb', 'azure', 'databricks', 'aws', 'gcp', 'pandas', 'pytorch', 'tidyverse', 'tensorflow', 'keras', 'kafka', 'seaborn', 'matplotlib', 'plotly', 'powerpoint', 'github']</t>
  </si>
  <si>
    <t>['sql', 'sql server', 'azure', 'power bi', 'git']</t>
  </si>
  <si>
    <t>Geotechnical / Geological Engineering Data Scientist</t>
  </si>
  <si>
    <t>Emprise Concepts</t>
  </si>
  <si>
    <t>Business Development Data Analyst</t>
  </si>
  <si>
    <t>BairesDev</t>
  </si>
  <si>
    <t>['sql', 'sheets', 'tableau']</t>
  </si>
  <si>
    <t>Data Engineer (Electrical)</t>
  </si>
  <si>
    <t>Relectrify</t>
  </si>
  <si>
    <t>Senior Data Scientist, District Success</t>
  </si>
  <si>
    <t>Khan Academy</t>
  </si>
  <si>
    <t>Tartu, Estonia</t>
  </si>
  <si>
    <t>['sql', 'python', 'r', 'aws', 'azure', 'power bi', 'tableau']</t>
  </si>
  <si>
    <t>Keylent Inc</t>
  </si>
  <si>
    <t>['vba', 'excel', 'powerpoint', 'tableau']</t>
  </si>
  <si>
    <t>['python', 'r', 'sql', 'sql server', 'oracle', 'tableau']</t>
  </si>
  <si>
    <t>Data visualisation engineer</t>
  </si>
  <si>
    <t>Retail Systems Data Analyst</t>
  </si>
  <si>
    <t>['sql', 'excel', 'alteryx', 'power bi', 'flow']</t>
  </si>
  <si>
    <t>Head of Product Data Management</t>
  </si>
  <si>
    <t>['python', 'sql', 'go', 'ruby', 'ruby', 'javascript', 'aws', 'selenium', 'flask', 'fastapi', 'terraform']</t>
  </si>
  <si>
    <t>Junior Data Scientist (Contingent)</t>
  </si>
  <si>
    <t>['python', 'r', 'sql', 'mysql', 'postgresql', 'sqlite', 'unix', 'docker', 'git']</t>
  </si>
  <si>
    <t>Data Engineer (First Resonance)</t>
  </si>
  <si>
    <t>['python', 'sql', 'snowflake', 'aws', 'redshift', 'airflow', 'kafka', 'spark', 'tensorflow', 'pytorch']</t>
  </si>
  <si>
    <t>Sr. Lead Data Engineer</t>
  </si>
  <si>
    <t>['sql', 't-sql', 'nosql', 'python', 'scala', 'java', 'azure', 'aws', 'gcp', 'snowflake', 'databricks', 'oracle', 'hadoop']</t>
  </si>
  <si>
    <t>AI Programmer VR - UE</t>
  </si>
  <si>
    <t>San Angelo, TX</t>
  </si>
  <si>
    <t>Data Science &amp; Analytics, Manager</t>
  </si>
  <si>
    <t>['sql', 'java', 'python', 'azure', 'aws', 'snowflake', 'hadoop', 'jenkins', 'docker', 'kubernetes', 'git', 'github']</t>
  </si>
  <si>
    <t>['go', 'python', 'java', 'tensorflow', 'pytorch', 'mxnet', 'chainer', 'theano', 'pandas', 'numpy', 'scikit-learn', 'excel']</t>
  </si>
  <si>
    <t>LaSalle Network</t>
  </si>
  <si>
    <t>['python', 'java', 'scala', 'sql', 'nosql', 'aws', 'redshift', 'kafka']</t>
  </si>
  <si>
    <t>['python', 'aws', 'gcp', 'azure', 'spark', 'hadoop', 'git']</t>
  </si>
  <si>
    <t>Treasury Data Analyst II</t>
  </si>
  <si>
    <t>['sql', 'python', 'r', 'power bi', 'tableau', 'flow']</t>
  </si>
  <si>
    <t>['sql', 'go', 'oracle', 'snowflake', 'aws', 'unix', 'tableau', 'power bi', 'git', 'jenkins']</t>
  </si>
  <si>
    <t>Data Analyst / Senior Data Analyst</t>
  </si>
  <si>
    <t>Sr. Software Engineer - Data Engineer</t>
  </si>
  <si>
    <t>['java', 'scala', 'python', 'nosql', 'c#', 'c++', 'go', 'ruby', 'ruby', 'rust', 'shell', 'mysql', 'snowflake', 'aws', 'azure', 'databricks', 'kafka', 'spark', 'hadoop', 'ssrs', 'tableau', 'looker', 'git', 'docker', 'kubernetes']</t>
  </si>
  <si>
    <t>['python', 'snowflake', 'aws', 'gcp', 'airflow']</t>
  </si>
  <si>
    <t>Software Data Engineer - All levels FULL SCOPE POLYGRAPH ONLY</t>
  </si>
  <si>
    <t>['python', 'r', 'tensorflow', 'pytorch', 'scikit-learn']</t>
  </si>
  <si>
    <t>South Data Analyst</t>
  </si>
  <si>
    <t>Crowley, TX</t>
  </si>
  <si>
    <t>Kantox</t>
  </si>
  <si>
    <t>['python', 'nosql', 'r', 'sql', 'aws', 'redshift', 'pyspark', 'spark', 'jira', 'confluence']</t>
  </si>
  <si>
    <t>Senior Manager, Data Science - Inventory Forecasting  - Walmart...</t>
  </si>
  <si>
    <t>Data Strategist, Energy Aggregation System</t>
  </si>
  <si>
    <t>Trade Compliance Data Analyst</t>
  </si>
  <si>
    <t>Chapter Area Lead in Data Chapter Domain, Data Engineering ...</t>
  </si>
  <si>
    <t>['sql', 'azure', 'spark', 'sap', 'flow']</t>
  </si>
  <si>
    <t>['go', 'powerpoint', 'excel']</t>
  </si>
  <si>
    <t>Senior Engineer, Data Management Engineering (Hardware Integration)</t>
  </si>
  <si>
    <t>['sql', 'snowflake', 'word']</t>
  </si>
  <si>
    <t>['python', 'go', 'typescript', 'java', 'c++', 'aws', 'azure', 'tensorflow', 'pytorch', 'scikit-learn', 'docker', 'kubernetes']</t>
  </si>
  <si>
    <t>['sql', 'react', 'node.js', 'angular', 'qlik', 'looker', 'npm']</t>
  </si>
  <si>
    <t>Machine Learning Engineer - Data Pre-processing, Pipeline, Streaming</t>
  </si>
  <si>
    <t>['python', 'sql', 'go', 'c++', 'javascript', 'mongodb', 'mongodb', 'redis', 'bigquery', 'spark', 'kafka', 'airflow', 'excel', 'docker', 'kubernetes']</t>
  </si>
  <si>
    <t>The Cottonwood School Career Page</t>
  </si>
  <si>
    <t>Data Scientist III, Operations Engineering</t>
  </si>
  <si>
    <t>Data Analysts - Various Levels</t>
  </si>
  <si>
    <t>['vba', 'excel', 'visio', 'power bi', 'tableau']</t>
  </si>
  <si>
    <t>Lead Data Engineer, Active Equities, Public Market Technologies</t>
  </si>
  <si>
    <t>['python', 'r', 'aws', 'databricks', 'matplotlib', 'spark', 'pandas', 'pyspark', 'kubernetes']</t>
  </si>
  <si>
    <t>Asset Verification Data Analyst</t>
  </si>
  <si>
    <t>Cynet Systems</t>
  </si>
  <si>
    <t>Volt Technical Resources</t>
  </si>
  <si>
    <t>Data Analytics Analyst</t>
  </si>
  <si>
    <t>['tableau', 'power bi', 'excel', 'powerpoint', 'outlook', 'sharepoint', 'visio']</t>
  </si>
  <si>
    <t>['r', 'python', 'sql', 'mysql', 'hadoop', 'kafka', 'spark']</t>
  </si>
  <si>
    <t>Brilliant Software Research Engineer</t>
  </si>
  <si>
    <t>['c', 'c++', 'shell', 'aws']</t>
  </si>
  <si>
    <t>['python', 'r', 'sas', 'sas', 'java', 'lua', 'clojure', 'scala', 'azure', 'aws', 'hadoop', 'spark']</t>
  </si>
  <si>
    <t>Senior Data Scientist - 9 month FTC</t>
  </si>
  <si>
    <t>['python', 'sql', 'sas', 'sas', 'c++', 'javascript', 'bigquery', 'scikit-learn', 'keras', 'tensorflow', 'spark', 'hadoop']</t>
  </si>
  <si>
    <t>Data Engineer (Job Ref: 1769)</t>
  </si>
  <si>
    <t>Lead Research And Data Analyst</t>
  </si>
  <si>
    <t>['c', 'elasticsearch', 'postgresql', 'snowflake', 'aws', 'databricks', 'airflow', 'spark']</t>
  </si>
  <si>
    <t>Data Engineer - DBT (Data Build Tool)</t>
  </si>
  <si>
    <t>['snowflake', 'redshift']</t>
  </si>
  <si>
    <t>Data Scientist – Supply Chain</t>
  </si>
  <si>
    <t>['sql', 'vba', 'python', 'r', 'sas', 'sas', 'c++', 'java', 'sql server', 'oracle']</t>
  </si>
  <si>
    <t>['go', 'python', 'r', 'sql', 'postgresql', 'aws', 'redshift', 'bigquery', 'snowflake', 'oracle', 'airflow', 'phoenix', 'tableau', 'git']</t>
  </si>
  <si>
    <t>Borrow Business Intelligence</t>
  </si>
  <si>
    <t>['sql', 'snowflake', 'aws', 'azure', 'tableau']</t>
  </si>
  <si>
    <t>Morrisville, NC</t>
  </si>
  <si>
    <t>Xylem Inc</t>
  </si>
  <si>
    <t>Data Operations Analyst (Dublin or Paris)</t>
  </si>
  <si>
    <t>PartnerRe</t>
  </si>
  <si>
    <t>Data Analyst for the Regional Perinatal Center</t>
  </si>
  <si>
    <t>Boston Childrens Health Physicians LLP</t>
  </si>
  <si>
    <t>Aerospace Data Analyst 1</t>
  </si>
  <si>
    <t>Optimized Technical Solutions</t>
  </si>
  <si>
    <t>['sharepoint', 'terminal']</t>
  </si>
  <si>
    <t>Rover.com</t>
  </si>
  <si>
    <t>['python', 'sql', 'redshift', 'spark', 'docker', 'kubernetes', 'terraform']</t>
  </si>
  <si>
    <t>DataBricks</t>
  </si>
  <si>
    <t>['databricks']</t>
  </si>
  <si>
    <t>Fan Data Science and Data Product Lead</t>
  </si>
  <si>
    <t>Group Lead within Advanced Autonomous Systems - Prediction and...</t>
  </si>
  <si>
    <t>['sql', 'python', 'scala', 'gcp', 'jupyter', 'excel']</t>
  </si>
  <si>
    <t>PURE Group of Insurance Companies</t>
  </si>
  <si>
    <t>['sql', 'mysql', 'azure']</t>
  </si>
  <si>
    <t>Lecturer - Statistics - Department of Statistics - College of...</t>
  </si>
  <si>
    <t>University of California Berkeley</t>
  </si>
  <si>
    <t>['r', 'go', 'spring']</t>
  </si>
  <si>
    <t>Levi Strauss</t>
  </si>
  <si>
    <t>['sql', 'python', 'java', 'scala', 'nosql', 'aws', 'gcp', 'azure', 'oracle', 'spark', 'pyspark', 'kafka', 'airflow', 'sap', 'kubernetes', 'git']</t>
  </si>
  <si>
    <t>['python', 'sql', 'r', 'go', 'oracle', 'tableau']</t>
  </si>
  <si>
    <t>US E-GPS-Cons-Data Scientist Manager-Tampa-S&amp;A-A&amp;C</t>
  </si>
  <si>
    <t>['nosql', 'spark', 'tableau', 'qlik']</t>
  </si>
  <si>
    <t>['python', 'sql', 'pandas', 'scikit-learn', 'tableau']</t>
  </si>
  <si>
    <t>['assembly', 'sql', 'python', 'javascript', 'r', 'aws', 'kafka', 'airflow', 'tableau', 'power bi']</t>
  </si>
  <si>
    <t>Lead Data Engineer, Enterprise Data (Remote - Eligible)</t>
  </si>
  <si>
    <t>['sql', 'java', 'scala', 'python', 'nosql', 'shell', 'mongo', 'cassandra', 'databricks', 'redshift', 'snowflake', 'aws', 'azure', 'hadoop', 'kafka', 'spark']</t>
  </si>
  <si>
    <t>Data Engineer, Quality Data Engineering</t>
  </si>
  <si>
    <t>['python', 'mysql', 'oracle', 'airflow', 'pandas', 'numpy', 'hadoop', 'kafka', 'spark', 'scikit-learn', 'tensorflow', 'keras', 'matplotlib', 'plotly', 'flask', 'jquery', 'angular', 'tableau', 'kubernetes', 'docker', 'jenkins']</t>
  </si>
  <si>
    <t>Apex</t>
  </si>
  <si>
    <t>['sql', 'python', 'pandas', 'numpy', 'looker', 'tableau']</t>
  </si>
  <si>
    <t>['sql', 'python', 'sql server', 'azure', 'hadoop', 'jenkins']</t>
  </si>
  <si>
    <t>Fontainebleau Las Vegas</t>
  </si>
  <si>
    <t>['sql', 'vba', 'excel', 'tableau', 'power bi']</t>
  </si>
  <si>
    <t>Associate Team Lead - Data Operations - Link Key People</t>
  </si>
  <si>
    <t>Senior Data Science Consultant</t>
  </si>
  <si>
    <t>TE Connectivity</t>
  </si>
  <si>
    <t>['assembly', 'r', 'python', 'java', 'aws', 'redshift', 'azure', 'jupyter', 'numpy', 'pandas', 'seaborn', 'scikit-learn', 'pytorch', 'tensorflow', 'tableau']</t>
  </si>
  <si>
    <t>Sr. Data Analyst - Product</t>
  </si>
  <si>
    <t>['python', 'aws', 'rshiny', 'hugging face', 'react', 'fastapi', 'node', 'tableau', 'qlik', 'splunk', 'docker', 'kubernetes', 'jenkins']</t>
  </si>
  <si>
    <t>CIBER</t>
  </si>
  <si>
    <t>['sql', 'r', 'python', 'go', 'spark', 'power bi', 'tableau', 'flow']</t>
  </si>
  <si>
    <t>['python', 'golang', 'java', 'javascript', 'rust', 'scala', 'aws', 'gcp', 'azure', 'snowflake', 'spark', 'airflow', 'terraform']</t>
  </si>
  <si>
    <t>Sr. Manager, Portfolio Data Engineering</t>
  </si>
  <si>
    <t>['java', 'python', 'sql', 'databricks', 'pyspark']</t>
  </si>
  <si>
    <t>['sql', 'python', 'scala', 'java', 'go', 'redshift', 'gcp', 'bigquery', 'hadoop', 'spark', 'airflow', 'unix', 'linux', 'flow', 'jenkins', 'gitlab', 'git']</t>
  </si>
  <si>
    <t>Research Administration Data Analyst (6206U), Research Admin ...</t>
  </si>
  <si>
    <t>Audit Data Analytics &amp; System Development</t>
  </si>
  <si>
    <t>Amartha</t>
  </si>
  <si>
    <t>['sql', 'sql server', 'excel', 'word', 'powerpoint']</t>
  </si>
  <si>
    <t>MBTA</t>
  </si>
  <si>
    <t>['sql', 'java', 'python', 'snowflake', 'kafka', 'spark']</t>
  </si>
  <si>
    <t>Data Engineer, Machine Learning</t>
  </si>
  <si>
    <t>['go', 'python', 'sql', 'bash', 'redshift', 'snowflake', 'databricks', 'pyspark', 'spark', 'keras', 'pytorch', 'scikit-learn', 'airflow', 'spring', 'word', 'docker', 'kubernetes', 'jenkins', 'github', 'bitbucket']</t>
  </si>
  <si>
    <t>['python', 'java', 'shell', 'elasticsearch', 'mysql', 'aws', 'azure', 'redshift', 'snowflake']</t>
  </si>
  <si>
    <t>Lead Product Software Engineer - SQL Query Plan, Data Analysis...</t>
  </si>
  <si>
    <t>['sql', 'powershell', 'python', 'r', 'sql server', 'azure', 'excel', 'ssis', 'ssrs', 'git']</t>
  </si>
  <si>
    <t>Growth Data Manager</t>
  </si>
  <si>
    <t>['sql', 'scala', 'spark', 'kafka']</t>
  </si>
  <si>
    <t>['sql', 'python', 'r', 'sas', 'sas', 'sql server', 'azure', 'power bi', 'ssrs']</t>
  </si>
  <si>
    <t>80389998 - Engineer, Data</t>
  </si>
  <si>
    <t>Entry Level BI Analyst – Logistics</t>
  </si>
  <si>
    <t>Convert Group</t>
  </si>
  <si>
    <t>['mongodb', 'mongodb', 'python', 'sql', 'postgresql', 'opencv', 'scikit-learn', 'tensorflow', 'fastapi', 'windows', 'docker']</t>
  </si>
  <si>
    <t>Student Assistant for Data Management (m/f/d)</t>
  </si>
  <si>
    <t>Data Engineer, Attribution</t>
  </si>
  <si>
    <t>['sql', 'python', 'java', 'c', 'go', 'snowflake', 'bigquery', 'aws', 'gcp', 'azure', 'databricks', 'airflow', 'hadoop', 'spark', 'flow', 'docker', 'git']</t>
  </si>
  <si>
    <t>['python', 'sql', 'sql server', 'elasticsearch', 'azure', 'pyspark', 'kafka', 'selenium', 'docker', 'jenkins']</t>
  </si>
  <si>
    <t>AI-focused Data Analyst/Tableau Developer</t>
  </si>
  <si>
    <t>['java', 'tableau', 'excel', 'power bi']</t>
  </si>
  <si>
    <t>KSS IMMERSION SCHOOLS INC</t>
  </si>
  <si>
    <t>['sql', 'oracle', 'hadoop', 'spark', 'tableau', 'power bi']</t>
  </si>
  <si>
    <t>Associate Data Engineering L2</t>
  </si>
  <si>
    <t>Data Quality engineer</t>
  </si>
  <si>
    <t>['python', 'scala', 'dynamodb', 'databricks', 'aws', 'snowflake', 'airflow']</t>
  </si>
  <si>
    <t>['sql', 'python', 'php', 'mysql', 'postgresql', 'phoenix']</t>
  </si>
  <si>
    <t>['sql', 'python', 'r', 'sas', 'sas', 'snowflake', 'oracle', 'aws', 'spss', 'powerpoint']</t>
  </si>
  <si>
    <t>['python', 'databricks', 'azure', 'numpy', 'pandas', 'keras', 'scikit-learn', 'tensorflow', 'pytorch', 'fastapi', 'sap', 'jenkins', 'github']</t>
  </si>
  <si>
    <t>EHOB, Inc</t>
  </si>
  <si>
    <t>Global Business Ser. 4u</t>
  </si>
  <si>
    <t>['python', 'sql', 'sas', 'sas', 'azure', 'express', 'alteryx', 'power bi']</t>
  </si>
  <si>
    <t>[Job-10986] Senior Data Architect, Brasil</t>
  </si>
  <si>
    <t>['azure', 'databricks', 'kafka']</t>
  </si>
  <si>
    <t>Senior Data Analyst, Marketing Operations</t>
  </si>
  <si>
    <t>Morrow, GA</t>
  </si>
  <si>
    <t>Onsite Data Scientist - Houston Texas</t>
  </si>
  <si>
    <t>['python', 'gcp', 'word']</t>
  </si>
  <si>
    <t>Senior Analyst, Data &amp; Analytics</t>
  </si>
  <si>
    <t>Spanx</t>
  </si>
  <si>
    <t>Data Analytics and Reporting Analyst</t>
  </si>
  <si>
    <t>['sql', 'sql server', 'snowflake', 'tableau', 'ssrs']</t>
  </si>
  <si>
    <t>Department Of The Treasury</t>
  </si>
  <si>
    <t>Data Analyst - INTL - Remote EU/UK</t>
  </si>
  <si>
    <t>Connatix</t>
  </si>
  <si>
    <t>Senior Data Engineer,India</t>
  </si>
  <si>
    <t>CockroachDB</t>
  </si>
  <si>
    <t>['sql', 'go', 'python', 'java', 'scala', 'spark', 'looker', 'tableau']</t>
  </si>
  <si>
    <t>Novi, MI</t>
  </si>
  <si>
    <t>Dana Incorporated</t>
  </si>
  <si>
    <t>['python', 'sql', 'r', 'go', 'azure', 'aws']</t>
  </si>
  <si>
    <t>['r', 'python', 'hadoop', 'spark', 'pyspark']</t>
  </si>
  <si>
    <t>Data Privacy Analyst III</t>
  </si>
  <si>
    <t>Senior Healthcare Data Analyst, Managed Care Services Healthcare...</t>
  </si>
  <si>
    <t>ECG Management Consultants</t>
  </si>
  <si>
    <t>Data Scientist, Content</t>
  </si>
  <si>
    <t>Environmental Public Health Manager (Epidemiology &amp; Data Science...</t>
  </si>
  <si>
    <t>City and County of Denver</t>
  </si>
  <si>
    <t>Project Data Analyst</t>
  </si>
  <si>
    <t>University of California Santa Cruz</t>
  </si>
  <si>
    <t>['tableau', 'powerpoint']</t>
  </si>
  <si>
    <t>Data Operations Team Lead</t>
  </si>
  <si>
    <t>Connexity</t>
  </si>
  <si>
    <t>Data Analyst II (Healthcare Analytics). Job in Woodland Hills...</t>
  </si>
  <si>
    <t>Senior Data Analyst, Insights Reporting</t>
  </si>
  <si>
    <t>SSENSE</t>
  </si>
  <si>
    <t>['sql', 'aws', 'tableau', 'looker', 'excel', 'sheets', 'visio']</t>
  </si>
  <si>
    <t>Cleared Data Scientist (All Levels)</t>
  </si>
  <si>
    <t>Largo, MD</t>
  </si>
  <si>
    <t>Prince George's County</t>
  </si>
  <si>
    <t>['python', 'r', 'sql', 'crystal', 'sql server', 'spss', 'power bi', 'tableau', 'word', 'powerpoint', 'excel']</t>
  </si>
  <si>
    <t>Machine Learning Engineer, Payment Fraud</t>
  </si>
  <si>
    <t>['vba', 'power bi']</t>
  </si>
  <si>
    <t>Lead Systems Engineer / Senior Data Scientist</t>
  </si>
  <si>
    <t>Tista Science and Technology Corporation</t>
  </si>
  <si>
    <t>['sql', 'r', 'python', 'databricks', 'snowflake', 'pyspark', 'jupyter', 'jira', 'confluence']</t>
  </si>
  <si>
    <t>Data Quality Specialist</t>
  </si>
  <si>
    <t>['sql', 'python', 'spark', 'flow']</t>
  </si>
  <si>
    <t>MX Senior Data Engineer</t>
  </si>
  <si>
    <t>['python', 'sql', 'aws', 'azure', 'terraform']</t>
  </si>
  <si>
    <t>Master Data Scientist</t>
  </si>
  <si>
    <t>Fortegra Financial</t>
  </si>
  <si>
    <t>['sql', 'oracle', 'word', 'excel', 'outlook']</t>
  </si>
  <si>
    <t>Senior Technical Support Engineer, DataSet</t>
  </si>
  <si>
    <t>['aws', 'docker', 'kubernetes']</t>
  </si>
  <si>
    <t>Senior/Principal Software Development Engineer, ML Data Engineering</t>
  </si>
  <si>
    <t>['java', 'golang', 'scala', 'aws', 'gcp', 'azure', 'kubernetes', 'docker', 'terraform']</t>
  </si>
  <si>
    <t>Intelligence Data Analyst</t>
  </si>
  <si>
    <t>['java', 'python', 'scala', 'r', 'power bi', 'qlik', 'microstrategy', 'tableau']</t>
  </si>
  <si>
    <t>['sql', 'python', 'r', 'linux', 'word', 'excel', 'powerpoint']</t>
  </si>
  <si>
    <t>['snowflake', 'looker', 'unify']</t>
  </si>
  <si>
    <t>Betches Media</t>
  </si>
  <si>
    <t>['go', 'excel', 'looker', 'tableau']</t>
  </si>
  <si>
    <t>Human Resources Generalist/Data Analyst</t>
  </si>
  <si>
    <t>Avanos Medical, Inc.</t>
  </si>
  <si>
    <t>Research Data Scientist, Machine Learning</t>
  </si>
  <si>
    <t>['r', 'python', 'sql', 'c++', 'java', 'hadoop', 'numpy', 'pandas', 'scikit-learn', 'dplyr', 'ggplot2', 'pytorch', 'tensorflow', 'keras', 'theano', 'matplotlib', 'tableau', 'git']</t>
  </si>
  <si>
    <t>US E- Audit-Transformation- Senior Data Scientist</t>
  </si>
  <si>
    <t>['python', 'azure', 'gcp', 'aws', 'numpy', 'pandas', 'scikit-learn', 'tensorflow', 'pytorch', 'docker', 'jenkins', 'kubernetes', 'github', 'jira']</t>
  </si>
  <si>
    <t>Middle Data Engineer (Gambling domain)</t>
  </si>
  <si>
    <t>NASA Enterprise Data Scientist</t>
  </si>
  <si>
    <t>['sql', 'windows', 'alteryx', 'tableau', 'power bi']</t>
  </si>
  <si>
    <t>Vinings, GA</t>
  </si>
  <si>
    <t>Data Specialist | Strategy &amp; Operations</t>
  </si>
  <si>
    <t>['sql', 'r', 'python', 'sas', 'sas', 'looker']</t>
  </si>
  <si>
    <t>Data Analyst - Product Analytics</t>
  </si>
  <si>
    <t>Jushi Holdings</t>
  </si>
  <si>
    <t>['sql', 'python', 'express', 'excel']</t>
  </si>
  <si>
    <t>Principal Data Science Analyst - Remote</t>
  </si>
  <si>
    <t>['sql', 'python', 'alteryx']</t>
  </si>
  <si>
    <t>Senior Engineer - Big Data</t>
  </si>
  <si>
    <t>['python', 'sql', 'shell', 'java', 'nosql', 'mongodb', 'mongodb', 'couchbase', 'spark', 'pyspark', 'hadoop', 'kafka', 'express', 'unix']</t>
  </si>
  <si>
    <t>Data Scientist (Statistical and Data Specialist II)</t>
  </si>
  <si>
    <t>['sql', 'sas', 'sas', 'spss']</t>
  </si>
  <si>
    <t>Analytics Engineer - Data Engineer</t>
  </si>
  <si>
    <t>Sr Analyst - Business Analytics</t>
  </si>
  <si>
    <t>Data Scientist - Machine Learning (Remote)</t>
  </si>
  <si>
    <t>Array Health Solutions</t>
  </si>
  <si>
    <t>['powershell', 'sql', 'python', 'c#', 'java', 'sql server', 'ssis', 'jira']</t>
  </si>
  <si>
    <t>['sql', 'powershell', 'sql server', 'azure', 'databricks', 'dax', 'power bi']</t>
  </si>
  <si>
    <t>AI Solution Cluster Manager</t>
  </si>
  <si>
    <t>Sr. Manager, Data Scientist</t>
  </si>
  <si>
    <t>['python', 'matlab', 'r', 'nltk', 'scikit-learn', 'pytorch', 'matplotlib', 'seaborn', 'power bi']</t>
  </si>
  <si>
    <t>Data Scientist Graduate (TikTok Product Analytics &amp; Ecosystem) ...</t>
  </si>
  <si>
    <t>Senior Applied Data Scientist (Media Mix Modeling)</t>
  </si>
  <si>
    <t>Jonesboro, AR</t>
  </si>
  <si>
    <t>Saint Bernards Medical Center</t>
  </si>
  <si>
    <t>['crystal', 'excel', 'tableau', 'qlik', 'microstrategy']</t>
  </si>
  <si>
    <t>Mollie</t>
  </si>
  <si>
    <t>['python', 'bigquery', 'airflow', 'spark', 'terraform', 'docker', 'git']</t>
  </si>
  <si>
    <t>['sql', 'sql server', 'aws', 'redshift', 'bigquery', 'tableau']</t>
  </si>
  <si>
    <t>['sql', 'python', 'r', 'databricks', 'snowflake', 'pyspark', 'jupyter', 'jira', 'confluence']</t>
  </si>
  <si>
    <t>AVP, Data Scientist, Risk</t>
  </si>
  <si>
    <t>Barclays Global Investors</t>
  </si>
  <si>
    <t>['python', 'sql', 'shell', 'aws', 'spark', 'unix']</t>
  </si>
  <si>
    <t>Lead Data Analyst - Looker Studio Expert</t>
  </si>
  <si>
    <t>['sql', 'excel', 'looker', 'tableau']</t>
  </si>
  <si>
    <t>['python', 'java', 'c#', 'cassandra', 'spark', 'pytorch', 'hadoop', 'kafka', 'git']</t>
  </si>
  <si>
    <t>Consultor/a Data Visualization - Sector Financiero</t>
  </si>
  <si>
    <t>['javascript', 'jenkins']</t>
  </si>
  <si>
    <t>['sql', 'dax', 'excel', 'tableau']</t>
  </si>
  <si>
    <t>Senior Data Scientists</t>
  </si>
  <si>
    <t>Data Scientist - Intern (Summer 2024)</t>
  </si>
  <si>
    <t>Ontology Data Engineer</t>
  </si>
  <si>
    <t>['python', 'r', 'matlab', 'java', 'c++', 'sql', 'nosql', 'neo4j', 'azure', 'databricks', 'tensorflow', 'keras', 'pytorch']</t>
  </si>
  <si>
    <t>Fullstack Engineer - Carrier Data team</t>
  </si>
  <si>
    <t>['python', 'javascript', 'html', 'css', 'go', 'aws', 'vue.js', 'docker']</t>
  </si>
  <si>
    <t>Senior Data Scientist - Product Optimization</t>
  </si>
  <si>
    <t>['python', 'sql', 'airflow', 'tableau', 'flow']</t>
  </si>
  <si>
    <t>Corpus Christi, TX</t>
  </si>
  <si>
    <t>['python', 'sql', 'r', 'sas', 'sas', 'mysql', 'hadoop', 'spark']</t>
  </si>
  <si>
    <t>New York, NY  (+1 other)</t>
  </si>
  <si>
    <t>['go', 'python', 'numpy', 'pandas', 'scikit-learn', 'matplotlib', 'plotly']</t>
  </si>
  <si>
    <t>IntePros Consulting</t>
  </si>
  <si>
    <t>Software Dev - Sr. Data Engineer</t>
  </si>
  <si>
    <t>Yahoo</t>
  </si>
  <si>
    <t>['java', 'c++', 'python', 'perl', 'sql', 'aws', 'gcp', 'hadoop', 'spark', 'unix', 'linux']</t>
  </si>
  <si>
    <t>Strategic Sourcing Data Analyst</t>
  </si>
  <si>
    <t>['sql', 'r', 'tableau', 'alteryx']</t>
  </si>
  <si>
    <t>Test and Data Engineering Co-Op</t>
  </si>
  <si>
    <t>Skyworks Solutions</t>
  </si>
  <si>
    <t>['mysql', 'excel', 'power bi']</t>
  </si>
  <si>
    <t>Principal Data Engineer, Analytics (Tableau Developer Experience)</t>
  </si>
  <si>
    <t>['sql', 'nosql', 'html', 'css', 'javascript', 'snowflake', 'aws', 'react', 'angular', 'vue.js', 'tableau', 'flow']</t>
  </si>
  <si>
    <t>Senior Machine Learning / Data Science Engineer</t>
  </si>
  <si>
    <t>Pod</t>
  </si>
  <si>
    <t>['python', 'r', 'sql', 'redis', 'aws', 'power bi', 'tableau']</t>
  </si>
  <si>
    <t>Business Development Data Analyst - Remote Work. Job in Chicago...</t>
  </si>
  <si>
    <t>Big data engineer</t>
  </si>
  <si>
    <t>['sql', 'sql server', 'oracle', 'hadoop', 'spark', 'kafka']</t>
  </si>
  <si>
    <t>Concord, NC</t>
  </si>
  <si>
    <t>['python', 'r', 'java', 'c++', 'scala', 'sql', 'nosql', 'azure', 'tensorflow', 'scikit-learn', 'spark', 'react', 'hadoop', 'tableau', 'power bi', 'kubernetes', 'docker']</t>
  </si>
  <si>
    <t>Morpheus Talent Solutions</t>
  </si>
  <si>
    <t>['sql', 'python', 'databricks', 'azure', 'aws', 'docker', 'kubernetes']</t>
  </si>
  <si>
    <t>Sr Data Scientist (Must - clearance - TS - SCI W - Poly Ci)</t>
  </si>
  <si>
    <t>IntellectFaces Technology Solutions Pvt Ltd</t>
  </si>
  <si>
    <t>Metrics and Data Analyst</t>
  </si>
  <si>
    <t>['r', 'python', 'sql', 'vba', 'power bi', 'tableau', 'excel']</t>
  </si>
  <si>
    <t>Neo Financial</t>
  </si>
  <si>
    <t>['python', 'snowflake', 'aws', 'databricks', 'azure', 'spark', 'airflow', 'kafka']</t>
  </si>
  <si>
    <t>Scientific Programmer II</t>
  </si>
  <si>
    <t>['perl', 'fortran', 'matlab', 'linux', 'jenkins']</t>
  </si>
  <si>
    <t>Engineering Manager - PySpark</t>
  </si>
  <si>
    <t>['python', 'databricks', 'pyspark', 'spark', 'hadoop', 'excel', 'unify']</t>
  </si>
  <si>
    <t>Senior Data Scientist - Finance Analytics</t>
  </si>
  <si>
    <t>['python', 'sql', 'phoenix']</t>
  </si>
  <si>
    <t>Senior Data Scientist, Analytics (Communities)</t>
  </si>
  <si>
    <t>Algo Power Trading Data Science, Advisor</t>
  </si>
  <si>
    <t>Houston, MN</t>
  </si>
  <si>
    <t>['dart', 'vba', 'sql', 'python', 'azure', 'power bi']</t>
  </si>
  <si>
    <t>Sustainable Farming Data Manager</t>
  </si>
  <si>
    <t>Montevideo Labs</t>
  </si>
  <si>
    <t>['sql', 'python', 'aws', 'chef']</t>
  </si>
  <si>
    <t>Senior Data Scientist - Audit Quality &amp; Risk Department</t>
  </si>
  <si>
    <t>Lineate</t>
  </si>
  <si>
    <t>['python', 'java', 'sql', 'spark', 'hadoop', 'tensorflow', 'pytorch', 'scikit-learn', 'sap']</t>
  </si>
  <si>
    <t>IT Data Engineer - Private Banking</t>
  </si>
  <si>
    <t>['sql', 't-sql', 'azure']</t>
  </si>
  <si>
    <t>Siemens Energy</t>
  </si>
  <si>
    <t>AiFi</t>
  </si>
  <si>
    <t>Sr Enterprise Data Analyst</t>
  </si>
  <si>
    <t>ULTA Salon, Cosmetics &amp; Fragrance, Inc</t>
  </si>
  <si>
    <t>['python', 'aws', 'snowflake', 'azure', 'airflow', 'numpy', 'pandas', 'tensorflow', 'git']</t>
  </si>
  <si>
    <t>TATA Consulting Services (USA)</t>
  </si>
  <si>
    <t>['sql', 'python', 'azure', 'pyspark', 'sap']</t>
  </si>
  <si>
    <t>Senior Remote Data Analyst</t>
  </si>
  <si>
    <t>Sullivan's Island, SC</t>
  </si>
  <si>
    <t>Senior Data Scientist, Commercial Marketing Analytics</t>
  </si>
  <si>
    <t>American Express Ventures</t>
  </si>
  <si>
    <t>['python', 'r', 'spark', 'express']</t>
  </si>
  <si>
    <t>['python', 'r', 'java', 'sas', 'sas', 'sql', 'react']</t>
  </si>
  <si>
    <t>['python', 'sql', 'aws', 'redshift', 'spark', 'pyspark']</t>
  </si>
  <si>
    <t>Senior Manager, Data Science - Visa Consulting &amp; Analytics</t>
  </si>
  <si>
    <t>['hadoop', 'excel', 'powerpoint']</t>
  </si>
  <si>
    <t>['sql', 'python', 'snowflake', 'redshift', 'azure', 'aws', 'oracle', 'looker', 'power bi', 'tableau', 'microstrategy']</t>
  </si>
  <si>
    <t>[GRI] Data Engineer with Python</t>
  </si>
  <si>
    <t>['go', 'sql', 'python', 'sql server', 'azure']</t>
  </si>
  <si>
    <t>['sql', 'python', 'scala', 'azure', 'ssis']</t>
  </si>
  <si>
    <t>['python', 'scala', 'r', 'aws', 'azure', 'tensorflow', 'pytorch', 'hadoop', 'spark', 'docker', 'kubernetes', 'jenkins']</t>
  </si>
  <si>
    <t>AI Data Manager</t>
  </si>
  <si>
    <t>Riiid Labs</t>
  </si>
  <si>
    <t>New Jersey, NB, Canada</t>
  </si>
  <si>
    <t>['sql', 'sql server', 'snowflake', 'tableau', 'power bi']</t>
  </si>
  <si>
    <t>['sql', 'python', 'go', 'looker', 'terminal']</t>
  </si>
  <si>
    <t>Public Consulting Group</t>
  </si>
  <si>
    <t>['sql', 'aws', 'tableau', 'flow']</t>
  </si>
  <si>
    <t>Senior Associate L1 DE-Big Data Azure</t>
  </si>
  <si>
    <t>['sql', 'go', 'excel', 'looker', 'tableau', 'sap']</t>
  </si>
  <si>
    <t>Saranac Lake, NY</t>
  </si>
  <si>
    <t>Senior Data Scientist I</t>
  </si>
  <si>
    <t>['rust', 'python', 'sql', 'nosql', 'spark']</t>
  </si>
  <si>
    <t>['sql', 'nosql', 'python', 'java', 'aws', 'oracle', 'kafka', 'linux']</t>
  </si>
  <si>
    <t>PayMongo</t>
  </si>
  <si>
    <t>['python', 'java', 'scala', 'aws', 'azure', 'gcp', 'redshift', 'flow']</t>
  </si>
  <si>
    <t>Risk Adjustment Data Analytics Lead</t>
  </si>
  <si>
    <t>Junior Data Analyst - Dailymotion Advertising (All Genders)</t>
  </si>
  <si>
    <t>['sql', 'databricks', 'aws', 'redshift', 'snowflake', 'azure', 'spark']</t>
  </si>
  <si>
    <t>Tinton Falls, NJ</t>
  </si>
  <si>
    <t>['sql', 'javascript', 'python', 'sas', 'sas', 'tableau', 'excel', 'spss']</t>
  </si>
  <si>
    <t>Senior Data Engineer - AWS, Snowflake, Kafka, Spark (Hybrid); VP</t>
  </si>
  <si>
    <t>['java', 'scala', 'python', 'go', 'mongodb', 'mongodb', 'aws', 'snowflake', 'oracle', 'databricks', 'hadoop', 'kafka', 'spark', 'airflow', 'tableau']</t>
  </si>
  <si>
    <t>Associate Director Translational Data Science</t>
  </si>
  <si>
    <t>Decision Science Analyst Lead (San Antonio, TX)</t>
  </si>
  <si>
    <t>['python', 'sql', 'sas', 'sas', 'snowflake', 'phoenix', 'tableau']</t>
  </si>
  <si>
    <t>Data Specialist (Huntsville, AL)</t>
  </si>
  <si>
    <t>['html']</t>
  </si>
  <si>
    <t>Artemis Analyst &amp; Data Science Engineer</t>
  </si>
  <si>
    <t>['tableau', 'power bi', 'word', 'excel', 'powerpoint', 'outlook']</t>
  </si>
  <si>
    <t>Senior/Staff Data Scientist - Collision Avoidance System Foster...</t>
  </si>
  <si>
    <t>['c++', 'scala', 'r', 'sql', 'git']</t>
  </si>
  <si>
    <t>Spirit Airlines</t>
  </si>
  <si>
    <t>['python', 'r', 'scala', 'azure', 'keras', 'tensorflow', 'pytorch']</t>
  </si>
  <si>
    <t>['sql', 'r', 'python', 'matlab', 'sas', 'sas']</t>
  </si>
  <si>
    <t>Data Analyst, Security</t>
  </si>
  <si>
    <t>['sql', 'mysql', 'tableau', 'zoom']</t>
  </si>
  <si>
    <t>Sr BI and Support Analyst - Originations</t>
  </si>
  <si>
    <t>['python', 'sql', 'sas', 'sas', 'r', 'power bi', 'tableau']</t>
  </si>
  <si>
    <t>Wilmette, IL</t>
  </si>
  <si>
    <t>Precise Solutions</t>
  </si>
  <si>
    <t>Data Analyst, Supply Chain Data Analytics</t>
  </si>
  <si>
    <t>['sql', 'python', 'pandas', 'numpy', 'plotly', 'matplotlib', 'tableau', 'excel', 'powerpoint']</t>
  </si>
  <si>
    <t>Hackensack Meridian Health</t>
  </si>
  <si>
    <t>Data Warehouse Analyst, Senior</t>
  </si>
  <si>
    <t>French Camp, CA</t>
  </si>
  <si>
    <t>Health Plan of San Joaquin</t>
  </si>
  <si>
    <t>['sql', 'python', 'sql server', 'ssis', 'ssrs', 'visio', 'flow']</t>
  </si>
  <si>
    <t>3Red Partners</t>
  </si>
  <si>
    <t>['sas', 'sas', 'flow']</t>
  </si>
  <si>
    <t>Vector Consulting, Inc</t>
  </si>
  <si>
    <t>Data engineer - Azure</t>
  </si>
  <si>
    <t>['sql', 'python', 'aws', 'azure', 'notion']</t>
  </si>
  <si>
    <t>CoventBridge Group</t>
  </si>
  <si>
    <t>['sql', 'sas', 'sas', 'word', 'excel']</t>
  </si>
  <si>
    <t>Business Intelligence Architect</t>
  </si>
  <si>
    <t>Data Engineer - Location Flexible</t>
  </si>
  <si>
    <t>['python', 'spark', 'sap', 'flow']</t>
  </si>
  <si>
    <t>IT Solution Analyst IV - Remote</t>
  </si>
  <si>
    <t>Banner Health</t>
  </si>
  <si>
    <t>['sql', 'sas', 'sas', 'tableau', 'excel', 'ssrs']</t>
  </si>
  <si>
    <t>['python', 'azure', 'pytorch', 'tensorflow', 'keras']</t>
  </si>
  <si>
    <t>Financial Data Analyst - Healthcare</t>
  </si>
  <si>
    <t>Pharmacy Data Analyst</t>
  </si>
  <si>
    <t>['sql', 'sql server', 'arch', 'excel', 'word', 'outlook', 'tableau', 'ssrs', 'power bi']</t>
  </si>
  <si>
    <t>Ciudad Juárez, Chihuahua, Mexico</t>
  </si>
  <si>
    <t>['python', 'shell', 'sql', 'scala', 'nosql', 'azure', 'spark', 'hadoop', 'splunk', 'github']</t>
  </si>
  <si>
    <t>Roark Capital</t>
  </si>
  <si>
    <t>['python', 'sql', 'azure', 'spark', 'flask', 'django', 'github', 'gitlab', 'docker']</t>
  </si>
  <si>
    <t>SHI International Corp.</t>
  </si>
  <si>
    <t>Director of Data and Crime Analysis (Management Analyst IV)</t>
  </si>
  <si>
    <t>['tableau', 'word']</t>
  </si>
  <si>
    <t>['sql', 'python', 'bigquery', 'aws', 'airflow', 'sheets', 'tableau', 'looker', 'github', 'unity']</t>
  </si>
  <si>
    <t>['sql', 'python', 'c', 'sql server', 'db2', 'oracle', 'hadoop', 'unix']</t>
  </si>
  <si>
    <t>['python', 'sql', 'looker']</t>
  </si>
  <si>
    <t>Lead Database administrator and Business Data analyst</t>
  </si>
  <si>
    <t>['sql', 'nosql', 'java', 'c++', 'aws', 'redshift', 'spark', 'linux']</t>
  </si>
  <si>
    <t>['perl', 'java', 'c++', 'python', 'sql', 'javascript', 'matlab', 'mysql', 'aurora', 'linux']</t>
  </si>
  <si>
    <t>Principal to Director, Data Scientist</t>
  </si>
  <si>
    <t>Incyte</t>
  </si>
  <si>
    <t>United Site Services</t>
  </si>
  <si>
    <t>['sql', 'r', 'python', 'terminal']</t>
  </si>
  <si>
    <t>['python', 'bash', 'powershell', 'azure', 'aws', 'power bi', 'tableau', 'qlik', 'excel']</t>
  </si>
  <si>
    <t>ES- Data Engineer BI</t>
  </si>
  <si>
    <t>['sql', 'aws', 'airflow', 'looker', 'power bi', 'qlik']</t>
  </si>
  <si>
    <t>Postdoctoral Researcher in Data Science</t>
  </si>
  <si>
    <t>University of Minnesota, Twin Cities</t>
  </si>
  <si>
    <t>['python', 'spring', 'github']</t>
  </si>
  <si>
    <t>['python', 'javascript', 'typescript', 'aws', 'redshift', 'terraform', 'gitlab']</t>
  </si>
  <si>
    <t>Process and Data Analyst</t>
  </si>
  <si>
    <t>Forest Park, IL</t>
  </si>
  <si>
    <t>Proviso Township High Schools District 209</t>
  </si>
  <si>
    <t>New York University</t>
  </si>
  <si>
    <t>['r', 'tableau', 'spss', 'sheets', 'excel']</t>
  </si>
  <si>
    <t>['c++', 'python', 'scala', 'r', 'sql', 'git']</t>
  </si>
  <si>
    <t>Data Scientist - Pricing and Promotions</t>
  </si>
  <si>
    <t>['sql', 'python', 'pyspark', 'github', 'gitlab']</t>
  </si>
  <si>
    <t>Lendistry</t>
  </si>
  <si>
    <t>['python', 'java', 'sql', 'scala', 'r', 'sas', 'sas', 'word', 'powerpoint', 'excel']</t>
  </si>
  <si>
    <t>Data Analyst(AML &amp; Fraud)</t>
  </si>
  <si>
    <t>['sql', 'sas', 'sas', 'jira']</t>
  </si>
  <si>
    <t>Early Warning Services</t>
  </si>
  <si>
    <t>['python', 'r', 'sql', 'scikit-learn']</t>
  </si>
  <si>
    <t>Bottomline Technologies</t>
  </si>
  <si>
    <t>Solutions Engineer (Data Center)</t>
  </si>
  <si>
    <t>Buchanan Technologies</t>
  </si>
  <si>
    <t>['python', 'sql', 'go', 'excel']</t>
  </si>
  <si>
    <t>Associate Engineering Data Scientist. Job in St Louis My Valley...</t>
  </si>
  <si>
    <t>Sr. Insider Threat Analyst</t>
  </si>
  <si>
    <t>Data Science Product Experience Manager</t>
  </si>
  <si>
    <t>['notion']</t>
  </si>
  <si>
    <t>Staff Data Analyst (Catalog)</t>
  </si>
  <si>
    <t>['sql', 'python', 'r', 'tensorflow', 'pytorch']</t>
  </si>
  <si>
    <t>Senior Data Scientist - Forecasting</t>
  </si>
  <si>
    <t>Span.IO, Inc.</t>
  </si>
  <si>
    <t>['python', 'sql', 'aws', 'pandas', 'scikit-learn']</t>
  </si>
  <si>
    <t>Manager Data Analytics</t>
  </si>
  <si>
    <t>Insight Analyst (Bilingual French &amp; English)</t>
  </si>
  <si>
    <t>['sql', 'python', 'alteryx', 'tableau', 'excel', 'power bi', 'powerpoint']</t>
  </si>
  <si>
    <t>Computer Engineer/System Developer (Performance)</t>
  </si>
  <si>
    <t>['python', 'r', 'sas', 'sas', 'sql', 'tableau', 'spss']</t>
  </si>
  <si>
    <t>Data Science Data Support Engineer</t>
  </si>
  <si>
    <t>['python', 'java', 'scala', 'sql', 'nosql', 'snowflake', 'redshift', 'bigquery', 'aws', 'azure', 'spark', 'airflow', 'git', 'jenkins', 'terraform']</t>
  </si>
  <si>
    <t>Engineering Manager, Data Infrastructure</t>
  </si>
  <si>
    <t>Sales and Marketing Data Analyst II</t>
  </si>
  <si>
    <t>['html', 'sql', 'ms access', 'excel', 'word', 'powerpoint']</t>
  </si>
  <si>
    <t>['scala', 'sql', 'no-sql', 'mongodb', 'mongodb', 'cassandra', 'spark', 'hadoop', 'kafka', 'airflow', 'docker', 'kubernetes']</t>
  </si>
  <si>
    <t>Business Intelligence (BI) Developer/Analyst</t>
  </si>
  <si>
    <t>Guild Education</t>
  </si>
  <si>
    <t>['snowflake', 'gdpr', 'airflow', 'looker']</t>
  </si>
  <si>
    <t>Computer Engineer, Computer Vision Hardware (MID//SR)</t>
  </si>
  <si>
    <t>['aws', 'opencv', 'tensorflow', 'keras', 'scikit-learn', 'pandas', 'linux', 'docker', 'git']</t>
  </si>
  <si>
    <t>Cowbell</t>
  </si>
  <si>
    <t>['java', 'python', 'scala', 'sql', 'snowflake', 'redshift', 'kafka', 'spark']</t>
  </si>
  <si>
    <t>Myrtle Beach, SC</t>
  </si>
  <si>
    <t>Pharmacy Financial Planning and Analysis Analyst III</t>
  </si>
  <si>
    <t>Lead-Data Science</t>
  </si>
  <si>
    <t>['python', 'sql', 'keras', 'tensorflow', 'nltk']</t>
  </si>
  <si>
    <t>Computer Vision Engineer (Object Detection &amp; 3D Pose Estimation)</t>
  </si>
  <si>
    <t>Mujin Inc</t>
  </si>
  <si>
    <t>Program and Data Analyst – Senior Associate</t>
  </si>
  <si>
    <t>Star Cypress Partners</t>
  </si>
  <si>
    <t>['word', 'excel', 'powerpoint', 'outlook', 'sharepoint']</t>
  </si>
  <si>
    <t>Lucile Packard Children's Hospital Stanford</t>
  </si>
  <si>
    <t>Data Scientist SME</t>
  </si>
  <si>
    <t>University Park, TX</t>
  </si>
  <si>
    <t>['javascript', 'typescript', 'php', 'css', 'react', 'graphql', 'angular', 'vue', 'node', 'jquery', 'splunk', 'atlassian', 'github', 'workfront']</t>
  </si>
  <si>
    <t>['r', 'sql', 'scala', 'java', 'julia', 'python', 'matlab', 'tableau', 'excel']</t>
  </si>
  <si>
    <t>Data Scientist - Cost&amp;Ops Analytics</t>
  </si>
  <si>
    <t>['r', 'jupyter', 'jira']</t>
  </si>
  <si>
    <t>Junior Data Scientist (Clone)</t>
  </si>
  <si>
    <t>mlxar</t>
  </si>
  <si>
    <t>Staines-upon-Thames, UK</t>
  </si>
  <si>
    <t>ML Product Manager</t>
  </si>
  <si>
    <t>['nosql', 'python', 'java', 'aws', 'redshift', 'snowflake', 'kafka', 'qlik', 'kubernetes']</t>
  </si>
  <si>
    <t>[Job-9877] Senior Data Developer, Brazil</t>
  </si>
  <si>
    <t>['python', 'scala', 'shell', 'java', 'redis', 'aws', 'redshift', 'spark', 'kafka', 'node', 'tableau', 'splunk', 'terraform']</t>
  </si>
  <si>
    <t>Information Protection Data Analyst - Remote | WFH</t>
  </si>
  <si>
    <t>['powershell', 'python', 'sql', 'sql server', 'azure', 'excel', 'powerpoint', 'outlook']</t>
  </si>
  <si>
    <t>SteadyMD</t>
  </si>
  <si>
    <t>Culture Amp</t>
  </si>
  <si>
    <t>['redshift', 'aws']</t>
  </si>
  <si>
    <t>Engineering Manager I, Data Science</t>
  </si>
  <si>
    <t>['typescript', 'react']</t>
  </si>
  <si>
    <t>Data Scientist (Req ID: 2330)</t>
  </si>
  <si>
    <t>['c#', 'c++', 'python', 'hadoop', 'pandas', 'jupyter', 'windows']</t>
  </si>
  <si>
    <t>Sr. Data Analyst – Supply Chain</t>
  </si>
  <si>
    <t>[JOB-9700] Senior Data Analyst Sr, Brazil</t>
  </si>
  <si>
    <t>['sql', 't-sql', 'python', 'sql server', 'azure', 'gdpr', 'power bi', 'tableau', 'excel', 'ssis', 'ssrs', 'git']</t>
  </si>
  <si>
    <t>KoiReader Technologies</t>
  </si>
  <si>
    <t>['python', 'javascript', 'oracle', 'opencv', 'keras', 'tensorflow', 'pytorch', 'nltk', 'docker', 'kubernetes']</t>
  </si>
  <si>
    <t>Data Scientist - 4198</t>
  </si>
  <si>
    <t>['r', 'python', 'perl', 'sas', 'sas', 'sql', 'nosql', 'mongodb', 'mongodb', 'oracle', 'hadoop', 'tableau', 'sap']</t>
  </si>
  <si>
    <t>Senior Data Analyst (Digital Marketing)</t>
  </si>
  <si>
    <t>Lead Research &amp; Data Analyst (Milwaukee, WI)</t>
  </si>
  <si>
    <t>['sql', 'powerpoint']</t>
  </si>
  <si>
    <t>Chief Data Scientist (Closes 1/12/2024)</t>
  </si>
  <si>
    <t>Allegheny County Department of Human Services</t>
  </si>
  <si>
    <t>Attack Surface Data Analyst (Xpanse)</t>
  </si>
  <si>
    <t>Machine Learning Data Scientist - Python / R |</t>
  </si>
  <si>
    <t>VP, Data Analytics Senior Manager (Hybrid)</t>
  </si>
  <si>
    <t>Canoga Park, CA</t>
  </si>
  <si>
    <t>Aerojet Rocketdyne</t>
  </si>
  <si>
    <t>['vba', 'sql', 'oracle', 'qlik', 'excel', 'powerpoint', 'sharepoint']</t>
  </si>
  <si>
    <t>Spijkenisse, Netherlands</t>
  </si>
  <si>
    <t>['go', 'python', 'r', 'excel']</t>
  </si>
  <si>
    <t>['sql', 'r', 'python', 'aws']</t>
  </si>
  <si>
    <t>['python', 'r', 'databricks', 'excel', 'power bi']</t>
  </si>
  <si>
    <t>Fairstone Financial Inc.</t>
  </si>
  <si>
    <t>['sql', 'nosql', 'python', 'java', 'c++', 'aws', 'redshift', 'hadoop', 'spark', 'kafka', 'airflow', 'flow']</t>
  </si>
  <si>
    <t>['oracle', 'tableau']</t>
  </si>
  <si>
    <t>['go', 'sql', 'r', 'python', 'bigquery', 'looker', 'airtable']</t>
  </si>
  <si>
    <t>['sql', 'python', 'ssis', 'tableau', 'ssrs', 'power bi', 'git']</t>
  </si>
  <si>
    <t>Senior Data Analyst/BI Developer (Healthcare Domain)</t>
  </si>
  <si>
    <t>['sql', 'azure', 'databricks', 'qlik']</t>
  </si>
  <si>
    <t>Senior Data Scientist - 12 month contract</t>
  </si>
  <si>
    <t>['sql', 'r', 'python', 'tableau', 'looker', 'atlassian']</t>
  </si>
  <si>
    <t>['sql', 'sql server', 'excel', 'powerpoint', 'word']</t>
  </si>
  <si>
    <t>['sql', 'python', 'snowflake', 'tableau', 'excel', 'git']</t>
  </si>
  <si>
    <t>EMG Acquisitions</t>
  </si>
  <si>
    <t>['sql', 'datarobot']</t>
  </si>
  <si>
    <t>Senior Data Scientist - ML Automation</t>
  </si>
  <si>
    <t>['sql', 'python', 'r', 'snowflake', 'azure', 'gcp', 'aws', 'databricks', 'tensorflow', 'pytorch', 'keras', 'tableau']</t>
  </si>
  <si>
    <t>ArchiPro</t>
  </si>
  <si>
    <t>['sql', 'javascript', 'python', 'mysql', 'snowflake', 'aws', 'sheets', 'excel', 'power bi']</t>
  </si>
  <si>
    <t>Principal Data Scientist/AI Researcher</t>
  </si>
  <si>
    <t>['sql', 'tableau', 'looker', 'power bi']</t>
  </si>
  <si>
    <t>Analytics Engineer for Marcel</t>
  </si>
  <si>
    <t>['javascript', 'scala', 'r', 'sql', 'azure', 'databricks', 'pyspark', 'hadoop', 'spark', 'kafka', 'node.js']</t>
  </si>
  <si>
    <t>Computer Vision Scientist</t>
  </si>
  <si>
    <t>Orbital Insight</t>
  </si>
  <si>
    <t>Vermeer</t>
  </si>
  <si>
    <t>Albert Einstein College of Medicine</t>
  </si>
  <si>
    <t>Artificial Intelligence Prompt Engineer Intership</t>
  </si>
  <si>
    <t>Spotlab</t>
  </si>
  <si>
    <t>Enterprise Data Domain Analyst</t>
  </si>
  <si>
    <t>Udyari Solutions LLP</t>
  </si>
  <si>
    <t>Siemens Digital Industries Software</t>
  </si>
  <si>
    <t>['sql', 'python', 'r', 'looker', 'tableau', 'qlik']</t>
  </si>
  <si>
    <t>Red Bull</t>
  </si>
  <si>
    <t>Sharethrough</t>
  </si>
  <si>
    <t>['snowflake', 'aws', 'airflow']</t>
  </si>
  <si>
    <t>['sql', 'python', 'javascript', 'c++', 'r', 'snowflake', 'tableau', 'excel', 'powerpoint', 'qlik', 'looker']</t>
  </si>
  <si>
    <t>Senior Data Scientist, Machine Learning (Nlp)</t>
  </si>
  <si>
    <t>Analyst Data Scientist III - (Remote)</t>
  </si>
  <si>
    <t>['python', 'sql', 'go', 'databricks', 'azure', 'aws']</t>
  </si>
  <si>
    <t>Lead Director, Data Science - Analytics Strategy and Operations</t>
  </si>
  <si>
    <t>['sql', 'python', 'gcp', 'airflow', 'windows', 'tableau', 'looker']</t>
  </si>
  <si>
    <t>Sr/Lead Data Analyst LIVE - USDS</t>
  </si>
  <si>
    <t>SVP, Senior Data Analyst &amp; Program Manager - Citi Global Wealth</t>
  </si>
  <si>
    <t>Data Analyst, Central Activation</t>
  </si>
  <si>
    <t>['python', 'r', 'sql', 'aws', 'spark', 'tableau', 'excel', 'alteryx']</t>
  </si>
  <si>
    <t>Analyst, Data Quality</t>
  </si>
  <si>
    <t>['go', 'sql', 'power bi']</t>
  </si>
  <si>
    <t>Data Science Solutions and AI Manager</t>
  </si>
  <si>
    <t>['python', 'c', 'aws', 'spark', 'angular', 'github', 'docker']</t>
  </si>
  <si>
    <t>['sql', 'looker', 'git', 'bitbucket']</t>
  </si>
  <si>
    <t>CAE Inc</t>
  </si>
  <si>
    <t>['c', 'c++', 'java', 'javascript', 'r', 'python']</t>
  </si>
  <si>
    <t>ETL Developer/Data Engineer (BEL)</t>
  </si>
  <si>
    <t>['nosql', 'scala', 'sql', 'spark', 'hadoop', 'kafka', 'unix']</t>
  </si>
  <si>
    <t>['python', 'r', 'sql', 'unify']</t>
  </si>
  <si>
    <t>Data Engineer/Analyst Application Services</t>
  </si>
  <si>
    <t>Triumph Group</t>
  </si>
  <si>
    <t>['assembly', 'sql', 'sql server', 'redshift', 'windows', 'qlik', 'alteryx']</t>
  </si>
  <si>
    <t>Sturtevant, WI</t>
  </si>
  <si>
    <t>SoloPoint Solutions</t>
  </si>
  <si>
    <t>['python', 'elasticsearch', 'pytorch', 'tensorflow', 'nltk']</t>
  </si>
  <si>
    <t>Sr. Financial Data Analyst (Security Clearance)</t>
  </si>
  <si>
    <t>['spring', 'spreadsheet', 'planner']</t>
  </si>
  <si>
    <t>BI Engineer &amp; Data Visualisation</t>
  </si>
  <si>
    <t>Stellenbosch, South Africa</t>
  </si>
  <si>
    <t>Cyberlogic</t>
  </si>
  <si>
    <t>['azure', 'databricks', 'pyspark', 'power bi', 'flow']</t>
  </si>
  <si>
    <t>Lebanon, NH</t>
  </si>
  <si>
    <t>['python', 'java', 'scala', 'sql', 'gcp', 'azure', 'spark']</t>
  </si>
  <si>
    <t>Senior System/Data Analyst</t>
  </si>
  <si>
    <t>['sql', 'python', 'redshift', 'aws', 'oracle', 'tableau']</t>
  </si>
  <si>
    <t>Project Manager  - Data Science &amp; Analytics</t>
  </si>
  <si>
    <t>Machine Learning Engineer - Mexico</t>
  </si>
  <si>
    <t>['clojure', 'sql', 'go', 'spark']</t>
  </si>
  <si>
    <t>Centraprise</t>
  </si>
  <si>
    <t>['sql', 'r', 'scala', 'java', 'gcp', 'aws', 'hadoop', 'linux', 'tableau', 'sap', 'kubernetes', 'docker', 'git', 'confluence', 'jira']</t>
  </si>
  <si>
    <t>Data Engineer (Python, Hadoop)</t>
  </si>
  <si>
    <t>['python', 'scala', 'sql', 'gcp', 'bigquery', 'spark', 'hadoop']</t>
  </si>
  <si>
    <t>Data Analyst (Junior/Mid/Senior) - Remote - Defense Manpower Data...</t>
  </si>
  <si>
    <t>['sql', 't-sql', 'oracle']</t>
  </si>
  <si>
    <t>Nextracker Inc.</t>
  </si>
  <si>
    <t>Automations Data Analyst (REMOTE)</t>
  </si>
  <si>
    <t>Farmington, CT</t>
  </si>
  <si>
    <t>['sql', 'python', 'r', 'databricks', 'qlik', 'tableau', 'alteryx', 'github', 'jira']</t>
  </si>
  <si>
    <t>Corteva, Inc.</t>
  </si>
  <si>
    <t>Data Analyst, Data Services</t>
  </si>
  <si>
    <t>Director/TL, Data Science - Biopharma</t>
  </si>
  <si>
    <t>['sql', 'python', 'scala', 'java', 'r', 'hadoop', 'spark']</t>
  </si>
  <si>
    <t>['sql', 'python', 'r', 'jupyter', 'tableau', 'excel']</t>
  </si>
  <si>
    <t>Senior Data Architect/Analyst</t>
  </si>
  <si>
    <t>['python', 'c++', 'java', 'flow']</t>
  </si>
  <si>
    <t>Epic Chronicles Database Analyst</t>
  </si>
  <si>
    <t>Data Scientist (Device Forecast)</t>
  </si>
  <si>
    <t>['python', 'r', 'sql', 'tableau', 'excel', 'powerpoint', 'alteryx']</t>
  </si>
  <si>
    <t>Tech Leader</t>
  </si>
  <si>
    <t>NiSource</t>
  </si>
  <si>
    <t>['python', 'sql', 'numpy', 'pandas', 'scikit-learn', 'git']</t>
  </si>
  <si>
    <t>Sr.Software Engineer (Java&amp;Data)</t>
  </si>
  <si>
    <t>['java', 'sql', 'nosql', 'sql server', 'azure', 'aws', 'jenkins']</t>
  </si>
  <si>
    <t>Dice</t>
  </si>
  <si>
    <t>Engineering Manager - Data Science</t>
  </si>
  <si>
    <t>['r', 'python', 'perl', 'ruby', 'ruby', 'scala', 'sas', 'sas', 'hadoop', 'spark', 'tensorflow', 'keras']</t>
  </si>
  <si>
    <t>Senior Data Analyst (Revenue)</t>
  </si>
  <si>
    <t>Iopa Solutions</t>
  </si>
  <si>
    <t>Retail Services Data Analyst</t>
  </si>
  <si>
    <t>United Nations Federal Credit Union</t>
  </si>
  <si>
    <t>['python', 'r', 'sql', 'gcp']</t>
  </si>
  <si>
    <t>Data Analyst - International Trade</t>
  </si>
  <si>
    <t>['go', 'sql', 'sql server', 'azure', 'databricks', 'snowflake', 'express', 'sap']</t>
  </si>
  <si>
    <t>Data Analyst - Ads and Promo Platform</t>
  </si>
  <si>
    <t>['python', 'sql', 'bigquery', 'gitlab', 'asana', 'slack']</t>
  </si>
  <si>
    <t>Senior Director &amp; Data Scientist - AI &amp; Underwriting Automation</t>
  </si>
  <si>
    <t>['sql', 'python', 'aws', 'tableau', 'excel']</t>
  </si>
  <si>
    <t>Clinical Data Manager II</t>
  </si>
  <si>
    <t>Machine Learning Engineer  (all genders)</t>
  </si>
  <si>
    <t>zooplus SE</t>
  </si>
  <si>
    <t>['sql', 'python', 'postgresql', 'aws', 'oracle', 'pandas', 'terraform', 'kubernetes', 'jenkins', 'git']</t>
  </si>
  <si>
    <t>['sql', 'r', 'python', 'sql server', 'bigquery', 'excel', 'sheets', 'power bi', 'looker', 'tableau']</t>
  </si>
  <si>
    <t>PTW Energy Services</t>
  </si>
  <si>
    <t>Data Scientist - Retail Strategic Health Analytics</t>
  </si>
  <si>
    <t>Total Wine and More</t>
  </si>
  <si>
    <t>Data Scientist II Jobs</t>
  </si>
  <si>
    <t>FPA &amp; Data Analyst (Blend)</t>
  </si>
  <si>
    <t>Lead Marketing Data Analyst</t>
  </si>
  <si>
    <t>Weston, MA</t>
  </si>
  <si>
    <t>Senior Data Science Analyst - Department of Laboratory Pathology</t>
  </si>
  <si>
    <t>Data Science Trainer, Mid</t>
  </si>
  <si>
    <t>['python', 'r', 'mysql', 'postgresql', 'sqlite', 'tableau', 'splunk', 'git', 'docker']</t>
  </si>
  <si>
    <t>['r', 'python', 'aws', 'gcp', 'spark', 'tensorflow', 'keras', 'pytorch', 'nltk', 'hadoop', 'tableau', 'qlik']</t>
  </si>
  <si>
    <t>Data Analyst - Carbon and Renewable Energy</t>
  </si>
  <si>
    <t>Data Analyst - Ad Tech and Google Ad Manager Experience (Remote)</t>
  </si>
  <si>
    <t>['sql', 'r', 'python', 'go', 'snowflake', 'redshift', 'tableau', 'looker']</t>
  </si>
  <si>
    <t>Hadoop-Data Engineer -ONSITE</t>
  </si>
  <si>
    <t>tekHouse</t>
  </si>
  <si>
    <t>['sql', 'python', 'bash', 'powershell', 'shell', 'sql server', 'oracle', 'spark']</t>
  </si>
  <si>
    <t>['java', 'scala', 'python', 'sql', 'aws', 'spark', 'excel', 'gitlab', 'terraform', 'docker', 'kubernetes']</t>
  </si>
  <si>
    <t>Data Analyst II, Firm Analytics</t>
  </si>
  <si>
    <t>Sales and Marketing Data Analyst (Datacenter)</t>
  </si>
  <si>
    <t>['sql', 'excel', 'power bi', 'dax', 'tableau']</t>
  </si>
  <si>
    <t>Business Systems &amp; Data Analyst - Data Solutions &amp; Initiatives</t>
  </si>
  <si>
    <t>['python', 'r', 'java', 'sql', 'vba', 'excel', 'tableau', 'splunk', 'docker']</t>
  </si>
  <si>
    <t>(USA) Senior Manager II, Data Science</t>
  </si>
  <si>
    <t>['python', 'scala', 'r', 'spark', 'tensorflow', 'excel']</t>
  </si>
  <si>
    <t>Metadata Specialist</t>
  </si>
  <si>
    <t>['shell', 'python', 'spring', 'windows', 'linux', 'git', 'atlassian', 'jira', 'confluence']</t>
  </si>
  <si>
    <t>['sql', 'sql server', 'postgresql', 'oracle', 'hadoop', 'ssis', 'alteryx', 'tableau']</t>
  </si>
  <si>
    <t>Senior Data Scientist - with Python (Remote)</t>
  </si>
  <si>
    <t>['python', 'r', 'power bi', 'dax', 'excel']</t>
  </si>
  <si>
    <t>Data Analysis Director</t>
  </si>
  <si>
    <t>['go', 'vba', 'sql', 'excel', 'outlook']</t>
  </si>
  <si>
    <t>NWOne LLC</t>
  </si>
  <si>
    <t>IT Investment Management Senior Data Analyst</t>
  </si>
  <si>
    <t>['sql', 'javascript', 'python', 'r', 'snowflake', 'tableau', 'excel', 'powerpoint']</t>
  </si>
  <si>
    <t>Columbus, GA</t>
  </si>
  <si>
    <t>City of Columbus, GA</t>
  </si>
  <si>
    <t>['spreadsheet', 'word', 'terminal']</t>
  </si>
  <si>
    <t>Creative Circle</t>
  </si>
  <si>
    <t>NCdotGov</t>
  </si>
  <si>
    <t>['sql', 'sas', 'sas', 'javascript', 'java', 'windows', 'unix']</t>
  </si>
  <si>
    <t>AWS Data Engineer III</t>
  </si>
  <si>
    <t>Shift4 Payments</t>
  </si>
  <si>
    <t>['sql', 'python', 'postgresql', 'sql server', 'aws', 'redshift', 'pyspark', 'excel', 'jira', 'confluence']</t>
  </si>
  <si>
    <t>Rocketmiles</t>
  </si>
  <si>
    <t>['sql', 'python', 'redshift', 'aws', 'numpy', 'pandas', 'airflow', 'hadoop', 'spark', 'git', 'jenkins', 'gitlab', 'kubernetes', 'docker']</t>
  </si>
  <si>
    <t>Preclinical Neuroscience Data Analyst</t>
  </si>
  <si>
    <t>Stanford University Lee Lab</t>
  </si>
  <si>
    <t>['go', 'python', 'matlab']</t>
  </si>
  <si>
    <t>Business Intelligence Analyst/Senior Business Intelligence Analyst</t>
  </si>
  <si>
    <t>['python', 'sql', 'r', 'azure', 'gcp', 'aws', 'snowflake', 'tableau', 'power bi']</t>
  </si>
  <si>
    <t>Nellis AFB, NV</t>
  </si>
  <si>
    <t>Financial Data Analyst in Financial Services</t>
  </si>
  <si>
    <t>Space Systems Intelligence Analyst/Data Analyst</t>
  </si>
  <si>
    <t>GIS Data Scientist I</t>
  </si>
  <si>
    <t>['go', 'sql', 'alteryx']</t>
  </si>
  <si>
    <t>Trurating</t>
  </si>
  <si>
    <t>['sql', 'c#', 'python', 'powershell', 'azure', 'aws', 'gcp', 'snowflake', 'power bi', 'dax', 'git']</t>
  </si>
  <si>
    <t>Environmental Sustainability Data Analyst</t>
  </si>
  <si>
    <t>Data Analyst - Remote US</t>
  </si>
  <si>
    <t>Data Analyst, Category Management &amp; Demand Planning</t>
  </si>
  <si>
    <t>['excel', 'sap', 'flow']</t>
  </si>
  <si>
    <t>Data Scientist- Mid Level</t>
  </si>
  <si>
    <t>['python', 'sql', 'java', 'snowflake', 'spark', 'phoenix']</t>
  </si>
  <si>
    <t>Junior Big Data Engineer - C11</t>
  </si>
  <si>
    <t>['scala', 'couchbase', 'spark', 'kafka']</t>
  </si>
  <si>
    <t>Sr Capital Markets Data Operations Analyst</t>
  </si>
  <si>
    <t>Bayview Financial Holdings, L P</t>
  </si>
  <si>
    <t>['sql', 'sql server', 'outlook', 'excel', 'powerpoint', 'word', 'ms access']</t>
  </si>
  <si>
    <t>['python', 'r', 'scala', 'sql', 'databricks', 'pyspark', 'kafka']</t>
  </si>
  <si>
    <t>Experis</t>
  </si>
  <si>
    <t>['sql', 'python', 'tableau', 'power bi', 'microstrategy', 'excel', 'powerpoint', 'sharepoint', 'git', 'github', 'jira']</t>
  </si>
  <si>
    <t>Senior Data Analyst for Actuarial Modernization</t>
  </si>
  <si>
    <t>['sql', 'vba', 'alteryx', 'excel', 'tableau']</t>
  </si>
  <si>
    <t>Data Analyst with PowerBI expertise</t>
  </si>
  <si>
    <t>Revenue Analyst for Data Center Operations</t>
  </si>
  <si>
    <t>Group Leader - Data Analytics, Process Mining &amp; Automation (f/m/div.)</t>
  </si>
  <si>
    <t>['python', 'r', 'sql', 'spark', 'power bi']</t>
  </si>
  <si>
    <t>['sql', 'perl', 'python', 'r', 'postgresql', 'oracle', 'aws', 'redshift', 'azure', 'qlik', 'cognos', 'sap']</t>
  </si>
  <si>
    <t>Senior Analyst – Macro Space Analytics</t>
  </si>
  <si>
    <t>Whole Foods Market</t>
  </si>
  <si>
    <t>['sql', 'excel', 'powerpoint', 'tableau', 'alteryx', 'flow']</t>
  </si>
  <si>
    <t>Mortgage Data Analyst (Remote)</t>
  </si>
  <si>
    <t>Lead Data Science Consultant (P1983)</t>
  </si>
  <si>
    <t>['python', 'r', 'sql', 'databricks', 'spark', 'pyspark', 'datarobot', 'excel']</t>
  </si>
  <si>
    <t>PLADS Sr Data Analyst</t>
  </si>
  <si>
    <t>Aflac</t>
  </si>
  <si>
    <t>['python', 'sql', 'redshift', 'aws', 'airflow', 'looker']</t>
  </si>
  <si>
    <t>Data Delivery Analyst</t>
  </si>
  <si>
    <t>Wyatt Partners</t>
  </si>
  <si>
    <t>Product Support Engineer - Data Security</t>
  </si>
  <si>
    <t>Imperva.com</t>
  </si>
  <si>
    <t>['perl', 'python', 'shell', 'sql', 'mysql', 'db2', 'azure', 'aws', 'oracle', 'linux', 'unix']</t>
  </si>
  <si>
    <t>Zebra Technologies</t>
  </si>
  <si>
    <t>['java', 'sql', 'xamarin', 'windows']</t>
  </si>
  <si>
    <t>['python', 'r', 'scala', 'aws', 'databricks', 'snowflake', 'airflow', 'spark', 'word', 'tableau', 'looker', 'docker']</t>
  </si>
  <si>
    <t>Data Scientist (REMOTE)</t>
  </si>
  <si>
    <t>['python', 'bash', 'shell', 'mysql', 'scikit-learn', 'tensorflow', 'pytorch', 'linux', 'gitlab', 'git', 'docker', 'kubernetes']</t>
  </si>
  <si>
    <t>Brooklinen</t>
  </si>
  <si>
    <t>['sql', 'go', 'snowflake', 'looker', 'tableau', 'word', 'sheets']</t>
  </si>
  <si>
    <t>['keras', 'pandas', 'tensorflow', 'numpy', 'gitlab']</t>
  </si>
  <si>
    <t>Security Operations Center Analyst</t>
  </si>
  <si>
    <t>Altria Group, Inc</t>
  </si>
  <si>
    <t>Senior Developer, Data Engineering</t>
  </si>
  <si>
    <t>Bell Canada</t>
  </si>
  <si>
    <t>['sql', 'sas', 'sas', 'python', 'sql server', 'mysql', 'gcp', 'oracle', 'aws', 'hadoop', 'matplotlib', 'seaborn', 'pandas', 'numpy', 'scikit-learn', 'pyspark', 'tensorflow', 'keras', 'excel', 'alteryx', 'tableau', 'docker', 'jira']</t>
  </si>
  <si>
    <t>Highlands Ranch, CO</t>
  </si>
  <si>
    <t>['sql', 'python', 'excel', 'tableau', 'power bi']</t>
  </si>
  <si>
    <t>['sql', 'sql server', 'ssrs', 'sharepoint', 'power bi', 'tableau', 'qlik']</t>
  </si>
  <si>
    <t>['alteryx', 'tableau']</t>
  </si>
  <si>
    <t>['python', 'planner']</t>
  </si>
  <si>
    <t>Manila, AR</t>
  </si>
  <si>
    <t>Alida</t>
  </si>
  <si>
    <t>['python', 'java', 'scala', 'elasticsearch', 'tensorflow', 'keras', 'mxnet', 'scikit-learn', 'pandas']</t>
  </si>
  <si>
    <t>Business Development Data Analyst - Remote Work</t>
  </si>
  <si>
    <t>Data Analyst - Financing BI CIB</t>
  </si>
  <si>
    <t>['go', 'excel', 'cognos', 'power bi']</t>
  </si>
  <si>
    <t>Staff Data Scientist, Pricing Governance</t>
  </si>
  <si>
    <t>['python', 'sql', 'snowflake', 'tableau', 'gitlab']</t>
  </si>
  <si>
    <t>['python', 'java', 'scala', 'c++', 'sql', 'cassandra', 'elasticsearch', 'bigquery', 'tensorflow', 'spark', 'kafka', 'airflow', 'kubernetes', 'docker']</t>
  </si>
  <si>
    <t>SAP Consultant - Product Data Management</t>
  </si>
  <si>
    <t>HPC and Data Science Application Engineer</t>
  </si>
  <si>
    <t>['python', 'c++', 'html', 'word']</t>
  </si>
  <si>
    <t>Lead Pharmacy Data Analyst (Remote)</t>
  </si>
  <si>
    <t>Applied Data Scientist III</t>
  </si>
  <si>
    <t>['python', 'scala', 'tensorflow', 'pytorch', 'scikit-learn']</t>
  </si>
  <si>
    <t>Business Data Science Manager, Finance</t>
  </si>
  <si>
    <t>['python', 'r', 'sql', 'pandas', 'numpy', 'scikit-learn', 'tableau', 'looker', 'power bi']</t>
  </si>
  <si>
    <t>CDNA - DATA SCIENCE Senior MANAGER (OMNICHANNEL ORCHESTRATION)</t>
  </si>
  <si>
    <t>['redshift', 'snowflake', 'spark', 'airflow']</t>
  </si>
  <si>
    <t>Marathon Petroleum</t>
  </si>
  <si>
    <t>['python', 'r', 'sql', 'oracle', 'power bi', 'sap', 'tableau']</t>
  </si>
  <si>
    <t>Sr. Business Data Analyst (SQL/Python)</t>
  </si>
  <si>
    <t>Sr. Data Scientist I</t>
  </si>
  <si>
    <t>SVP, Data Analytics</t>
  </si>
  <si>
    <t>Remote Senior Data Analyst</t>
  </si>
  <si>
    <t>['sap', 'visio']</t>
  </si>
  <si>
    <t>Susa Ventures</t>
  </si>
  <si>
    <t>Sr. Data Scientist (Deep Learning)</t>
  </si>
  <si>
    <t>['python', 'r', 'aws', 'azure', 'gcp', 'tensorflow', 'pytorch', 'scikit-learn', 'spark']</t>
  </si>
  <si>
    <t>['sql', 'python', 'databricks', 'spark', 'looker', 'tableau', 'github', 'unify']</t>
  </si>
  <si>
    <t>['sql', 'python', 'r', 'power bi', 'git']</t>
  </si>
  <si>
    <t>['sql', 'python', 'redshift', 'snowflake', 'tableau']</t>
  </si>
  <si>
    <t>Data Analyst-SME</t>
  </si>
  <si>
    <t>Xiatech</t>
  </si>
  <si>
    <t>['sql', 'golang', 'python', 'nosql', 'databricks', 'bigquery', 'gcp', 'aws', 'snowflake', 'redshift', 'spark', 'hadoop', 'tableau', 'power bi', 'looker', 'flow', 'jira']</t>
  </si>
  <si>
    <t>North Andover, MA</t>
  </si>
  <si>
    <t>['sql', 'sas', 'sas', 'r', 'python', 'javascript', 'azure', 'databricks', 'word', 'excel', 'powerpoint', 'power bi', 'jira']</t>
  </si>
  <si>
    <t>Lead Data Scientist – RWE Epidemiologist</t>
  </si>
  <si>
    <t>['sas', 'sas', 'snowflake', 'hadoop', 'unix', 'excel', 'powerpoint', 'tableau']</t>
  </si>
  <si>
    <t>['r', 'python', 'sas', 'sas', 'sql', 'hadoop', 'git']</t>
  </si>
  <si>
    <t>Senior Data Engineer - ADAP</t>
  </si>
  <si>
    <t>Appen</t>
  </si>
  <si>
    <t>['r', 'python', 'sql', 'java', 'vba', 'aws', 'azure', 'tableau']</t>
  </si>
  <si>
    <t>Data Insights Manager</t>
  </si>
  <si>
    <t>['sql', 'r', 'python', 'sql server', 'excel', 'power bi', 'tableau']</t>
  </si>
  <si>
    <t>Sr Cybersecurity Data Engineer (Hybrid)</t>
  </si>
  <si>
    <t>Sierra Nevada Corporation</t>
  </si>
  <si>
    <t>['python', 'sql', 'elasticsearch', 'azure', 'aws', 'databricks', 'pyspark', 'numpy', 'pandas', 'matplotlib', 'splunk', 'terraform', 'kubernetes']</t>
  </si>
  <si>
    <t>Senior Analyst, Data Science (R-14532)</t>
  </si>
  <si>
    <t>['python', 'r', 'sql', 'pyspark']</t>
  </si>
  <si>
    <t>['python', 'gcp', 'bigquery', 'matplotlib', 'tableau', 'power bi']</t>
  </si>
  <si>
    <t>Senior Data Engineer - 2196705 (Minneapolis, MN)</t>
  </si>
  <si>
    <t>['sql', 'go', 'sql server', 'azure']</t>
  </si>
  <si>
    <t>Data Scientist III (Data Products)</t>
  </si>
  <si>
    <t>Cedar Cares</t>
  </si>
  <si>
    <t>Director of Data Analytics</t>
  </si>
  <si>
    <t>Data Scientist, Connect Area</t>
  </si>
  <si>
    <t>['python', 'scala', 'sql', 'asana']</t>
  </si>
  <si>
    <t>US E - Consulting - Data Scientist - S&amp;A - AI &amp; Data Operations - TSP</t>
  </si>
  <si>
    <t>Health Data Systems Analyst</t>
  </si>
  <si>
    <t>Port Hueneme, CA</t>
  </si>
  <si>
    <t>Booz Allen Hamilton Inc.</t>
  </si>
  <si>
    <t>['sql', 'sas', 'sas', 'r', 'db2', 'sql server', 'mysql', 'oracle', 'sap']</t>
  </si>
  <si>
    <t>['sql', 'excel', 'tableau', 'qlik', 'powerpoint', 'sheets', 'flow']</t>
  </si>
  <si>
    <t>Sr. Business Intelligence Engineer</t>
  </si>
  <si>
    <t>['sql', 'python', 'snowflake', 'redshift', 'bigquery', 'tableau', 'looker']</t>
  </si>
  <si>
    <t>Senior Consultant* – Data Management</t>
  </si>
  <si>
    <t>Data Analyst - Digital Marketing (all genders)</t>
  </si>
  <si>
    <t>iZotope</t>
  </si>
  <si>
    <t>['sql', 'python', 'r', 'bigquery', 'express', 'flow']</t>
  </si>
  <si>
    <t>['sql', 'python', 'spark', 'unix', 'git', 'github']</t>
  </si>
  <si>
    <t>SQL Business Systems Analyst</t>
  </si>
  <si>
    <t>['sql', 'c#', 'sql server', 'azure', 'sharepoint', 'jira', 'confluence']</t>
  </si>
  <si>
    <t>Major League Baseball (MLB)</t>
  </si>
  <si>
    <t>['python', 'r', 'gcp', 'looker', 'tableau', 'git', 'bitbucket', 'jira', 'confluence']</t>
  </si>
  <si>
    <t>Aviva</t>
  </si>
  <si>
    <t>Textile Exchange</t>
  </si>
  <si>
    <t>['vba', 'sql', 'power bi', 'excel', 'tableau']</t>
  </si>
  <si>
    <t>Research Analyst - Grid Edge</t>
  </si>
  <si>
    <t>Principal Data Engineer - Remote</t>
  </si>
  <si>
    <t>Clinical NLP Data Scientist</t>
  </si>
  <si>
    <t>['python', 'scala', 'aws', 'spark']</t>
  </si>
  <si>
    <t>Sr. Data Analyst, MST Analytics</t>
  </si>
  <si>
    <t>Norwood, MA</t>
  </si>
  <si>
    <t>Moderna, Inc</t>
  </si>
  <si>
    <t>Senior Data Scientist - Fraud Risk</t>
  </si>
  <si>
    <t>Washington, PA</t>
  </si>
  <si>
    <t>['sql', 'vba', 'python', 'tableau', 'power bi', 'qlik', 'excel', 'powerpoint', 'sharepoint']</t>
  </si>
  <si>
    <t>Varian Medical Systems, Inc</t>
  </si>
  <si>
    <t>['sql', 'java', 'python', 'azure', 'aws', 'spark']</t>
  </si>
  <si>
    <t>Senior / Staff Data Analyst (Customer Experience Product Analytics)</t>
  </si>
  <si>
    <t>Accrete</t>
  </si>
  <si>
    <t>['python', 'scala', 'mongodb', 'mongodb', 'neo4j', 'redis', 'aws', 'azure', 'gcp', 'hadoop', 'spark', 'kafka', 'airflow', 'linux', 'windows']</t>
  </si>
  <si>
    <t>['go', 'python', 'aws', 'scikit-learn', 'tensorflow', 'pytorch']</t>
  </si>
  <si>
    <t>['sql', 'scala', 'java', 'python', 'snowflake', 'spark']</t>
  </si>
  <si>
    <t>['python', 'postgresql', 'redshift', 'snowflake', 'aws', 'gcp', 'airflow', 'pandas', 'jupyter', 'kafka', 'linux', 'flow', 'kubernetes', 'github', 'bitbucket']</t>
  </si>
  <si>
    <t>DATA ANALYST - We offer career advancement, a work-life balance...</t>
  </si>
  <si>
    <t>['sql', 'python', 'r', 'tensorflow', 'spark', 'pytorch', 'scikit-learn', 'keras', 'jupyter', 'gitlab', 'github']</t>
  </si>
  <si>
    <t>Placerville, CA</t>
  </si>
  <si>
    <t>['vba', 'sql', 'python', 'sas', 'sas', 'excel', 'powerpoint', 'tableau']</t>
  </si>
  <si>
    <t>Data Engineer - Alternative Investments Data</t>
  </si>
  <si>
    <t>['python', 'sql', 'nosql', 'tableau']</t>
  </si>
  <si>
    <t>['python', 'sql', 'typescript', 'aws', 'airflow', 'docker']</t>
  </si>
  <si>
    <t>Upstox</t>
  </si>
  <si>
    <t>Trideum Corporation</t>
  </si>
  <si>
    <t>Akamai Technologies</t>
  </si>
  <si>
    <t>['sql', 'scala', 'python', 'r', 'vba', 'sas', 'sas', 'c', 'aws', 'spark', 'excel', 'spss']</t>
  </si>
  <si>
    <t>Subscriptions &amp; Commerce Data Scientist</t>
  </si>
  <si>
    <t>Staff Data Engineer – Analytics</t>
  </si>
  <si>
    <t>['sql', 'sql server', 'azure', 'power bi', 'tableau', 'qlik', 'dax', 'jenkins']</t>
  </si>
  <si>
    <t>Lebanon, NJ</t>
  </si>
  <si>
    <t>['sql', 'python', 'aws', 'oracle', 'hadoop', 'tableau']</t>
  </si>
  <si>
    <t>Data Analyst IV (Healthcare Analytics)(SQL, Teradata)</t>
  </si>
  <si>
    <t>['sql', 'azure', 'aws', 'power bi']</t>
  </si>
  <si>
    <t>['java', 'python', 'javascript', 'nosql']</t>
  </si>
  <si>
    <t>Renton, WA</t>
  </si>
  <si>
    <t>WizardsoftheCoast</t>
  </si>
  <si>
    <t>['python', 'sql', 'redshift', 'snowflake', 'aws', 'airflow', 'kafka', 'kubernetes']</t>
  </si>
  <si>
    <t>Software Development Engineer II, Fulfillment Technologies &amp; Robotics</t>
  </si>
  <si>
    <t>Internal Data Resources</t>
  </si>
  <si>
    <t>Vontier</t>
  </si>
  <si>
    <t>['sql', 'python', 'java', 'aws', 'azure', 'tableau']</t>
  </si>
  <si>
    <t>Data Scientist - Medical Claims Focused</t>
  </si>
  <si>
    <t>['sql', 'python', 'aws', 'pandas', 'numpy']</t>
  </si>
  <si>
    <t>['sql', 'python', 'sas', 'sas', 'azure']</t>
  </si>
  <si>
    <t>['sql', 'python', 'php', 'html', 'visual basic', 'go', 'sql server', 'mysql', 'azure', 'oracle', 'tableau', 'power bi']</t>
  </si>
  <si>
    <t>BAM Data Engineer SEG</t>
  </si>
  <si>
    <t>['scala', 'nosql', 'sql', 'python', 'java', 'aws', 'azure', 'gcp', 'spark', 'hadoop', 'kafka', 'git', 'jenkins', 'ansible', 'docker', 'terraform']</t>
  </si>
  <si>
    <t>Senior Software Engineer Opportunities at Helium Health</t>
  </si>
  <si>
    <t>Helium Health</t>
  </si>
  <si>
    <t>['elixir', 'python']</t>
  </si>
  <si>
    <t>Sales Data Analyst (CPG) - Miami, FL (JO-25)</t>
  </si>
  <si>
    <t>Backend Data Engineer FT</t>
  </si>
  <si>
    <t>Fred Hutchinson Cancer Research Center</t>
  </si>
  <si>
    <t>['sql', 'powershell', 'python', 'sql server', 'azure', 'aws']</t>
  </si>
  <si>
    <t>Senior eDiscovery Analyst (Litigation)</t>
  </si>
  <si>
    <t>GreenPoint Global</t>
  </si>
  <si>
    <t>Senior Integration Architect</t>
  </si>
  <si>
    <t>Data Science Talent</t>
  </si>
  <si>
    <t>Senior Data Engineer (Remote/WFH)</t>
  </si>
  <si>
    <t>['python', 'sql', 'shell', 'javascript', 'nosql', 'gcp', 'airflow', 'docker']</t>
  </si>
  <si>
    <t>['python', 'sql', 'pandas', 'scikit-learn', 'excel']</t>
  </si>
  <si>
    <t>['sql', 'python', 'snowflake', 'oracle', 'aws', 'pandas']</t>
  </si>
  <si>
    <t>['vba', 'bigquery', 'excel', 'unify']</t>
  </si>
  <si>
    <t>['python', 'java', 'go', 'databricks', 'kafka', 'terraform']</t>
  </si>
  <si>
    <t>Senior Data Scientist - Modeling &amp; Optimization</t>
  </si>
  <si>
    <t>['python', 'sql', 'aws', 'redshift', 'databricks', 'matplotlib', 'seaborn', 'tableau']</t>
  </si>
  <si>
    <t>Senior Data Engineer - Big Data / Spark</t>
  </si>
  <si>
    <t>['nosql', 'java', 'scala', 'python', 'aws', 'redshift', 'spark', 'hadoop', 'linux']</t>
  </si>
  <si>
    <t>['sql', 'crystal', 'sas', 'sas', 'excel', 'ms access', 'cognos']</t>
  </si>
  <si>
    <t>Metrc, LLC</t>
  </si>
  <si>
    <t>['sql', 'nosql', 'mongo', 'sql server', 'azure', 'snowflake', 'tableau', 'power bi', 'looker', 'excel']</t>
  </si>
  <si>
    <t>['shell', 'aws', 'azure', 'redshift', 'snowflake', 'databricks', 'spark', 'kafka']</t>
  </si>
  <si>
    <t>United States Pharmacopeia</t>
  </si>
  <si>
    <t>['sql', 'c', 'pandas', 'numpy', 'scikit-learn', 'matplotlib', 'seaborn', 'plotly', 'git']</t>
  </si>
  <si>
    <t>['sql', 'python', 'snowflake', 'aws', 'azure', 'gcp', 'airflow', 'kafka', 'spark', 'hadoop', 'docker', 'kubernetes']</t>
  </si>
  <si>
    <t>['crystal', 'sql', 'tableau', 'power bi']</t>
  </si>
  <si>
    <t>E-commerce Product Data Science</t>
  </si>
  <si>
    <t>Vector Recruiting LLC</t>
  </si>
  <si>
    <t>Data Scientist- AI &amp; Machine Learning</t>
  </si>
  <si>
    <t>['sql', 'nosql', 'java', 'python', 'c', 'kubernetes']</t>
  </si>
  <si>
    <t>North Cut Trading LLC</t>
  </si>
  <si>
    <t>['sql', 'python', 'postgresql', 'colocation', 'aws', 'unix']</t>
  </si>
  <si>
    <t>Finance Data Analytics Manager</t>
  </si>
  <si>
    <t>AJ Bell</t>
  </si>
  <si>
    <t>['sql', 'python', 'r', 'excel', 'power bi']</t>
  </si>
  <si>
    <t>Digital Process Engineer (Data Engineer)</t>
  </si>
  <si>
    <t>Allentown, PA</t>
  </si>
  <si>
    <t>Evonik Degussa Corporation</t>
  </si>
  <si>
    <t>Data Engineer - Security Clearance</t>
  </si>
  <si>
    <t>Sr PIM Data Analyst</t>
  </si>
  <si>
    <t>Greer, SC</t>
  </si>
  <si>
    <t>Data Engineer - Fully remote &amp; Permanent</t>
  </si>
  <si>
    <t>['sql', 'azure', 'snowflake', 'pyspark']</t>
  </si>
  <si>
    <t>['python', 'java', 'scala', 'sql', 'aws', 'azure', 'redshift', 'bigquery', 'hadoop', 'spark', 'kafka']</t>
  </si>
  <si>
    <t>Data Scientist - Center for Health Data Science &amp; Analytics</t>
  </si>
  <si>
    <t>Sr. Data Engineer - Azure</t>
  </si>
  <si>
    <t>['python', 'go', 'sql', 'azure', 'databricks', 'pyspark', 'spark', 'express', 'windows', 'git', 'jenkins', 'jira']</t>
  </si>
  <si>
    <t>Forge Global</t>
  </si>
  <si>
    <t>['python', 'pandas', 'numpy', 'jupyter', 'matplotlib', 'tableau', 'github']</t>
  </si>
  <si>
    <t>Senior Data Engineer - REMOTE</t>
  </si>
  <si>
    <t>Huron Consulting Group</t>
  </si>
  <si>
    <t>['sql', 'python', 'postgresql', 'aws', 'azure', 'gcp', 'redshift', 'unix', 'linux', 'ubuntu', 'flow', 'git']</t>
  </si>
  <si>
    <t>Senior Data Scientist, US Medical Affairs (HEOR)</t>
  </si>
  <si>
    <t>South Valley, NM</t>
  </si>
  <si>
    <t>Rochester, MN</t>
  </si>
  <si>
    <t>Data Engineer - 12594</t>
  </si>
  <si>
    <t>Associate Data Engineer (R-14337)</t>
  </si>
  <si>
    <t>['python', 'sql', 'gcp', 'aws', 'redshift', 'hadoop']</t>
  </si>
  <si>
    <t>Informaticist - Data Analyst</t>
  </si>
  <si>
    <t>80410343 - Engineer, Data</t>
  </si>
  <si>
    <t>Data engineer sr- Operations</t>
  </si>
  <si>
    <t>Starbucks Corporation</t>
  </si>
  <si>
    <t>['sql', 'nosql', 'python', 'scala', 'azure', 'spark']</t>
  </si>
  <si>
    <t>['sql', 'java', 'go', 'python', 'aws', 'azure']</t>
  </si>
  <si>
    <t>Kill Vehicle Data Analyst</t>
  </si>
  <si>
    <t>['matlab', 'python', 'c', 'linux']</t>
  </si>
  <si>
    <t>Allegiance Technology</t>
  </si>
  <si>
    <t>Junior Developer/Data Engineer Jobs</t>
  </si>
  <si>
    <t>River Hawk Consulting LLC</t>
  </si>
  <si>
    <t>['javascript', 'html', 'css', 'mysql', 'aws', 'spark', 'node.js', 'linux']</t>
  </si>
  <si>
    <t>['go', 'sql', 'python', 'visual basic', 'sql server', 'tableau', 'ssrs', 'sharepoint']</t>
  </si>
  <si>
    <t>Data Scientist - Pricing &amp; Optimization</t>
  </si>
  <si>
    <t>Huntington National Bank</t>
  </si>
  <si>
    <t>['python', 'r', 'java', 'c++', 'sql', 'sas', 'sas', 'db2', 'sql server', 'oracle', 'hadoop', 'spss']</t>
  </si>
  <si>
    <t>(Senior) Product Data Analyst (f/m/x)</t>
  </si>
  <si>
    <t>['nosql', 'scala', 'python', 'sql', 'aws', 'redshift', 'spark', 'airflow', 'linux']</t>
  </si>
  <si>
    <t>Senior Data Scientist, Web Analytics</t>
  </si>
  <si>
    <t>Roku</t>
  </si>
  <si>
    <t>['sql', 'aws', 'kubernetes', 'atlassian']</t>
  </si>
  <si>
    <t>MASS MUTUAL FINANCIAL GROUP</t>
  </si>
  <si>
    <t>['r', 'python', 'sql', 'numpy', 'matplotlib', 'scikit-learn', 'pandas', 'spark', 'docker', 'kubernetes']</t>
  </si>
  <si>
    <t>Quility Insurance</t>
  </si>
  <si>
    <t>['sql', 'mongodb', 'mongodb', 'nosql', 'mysql', 'mariadb', 'azure', 'databricks', 'snowflake', 'kafka', 'power bi', 'ssis', 'bitbucket']</t>
  </si>
  <si>
    <t>Software/Data Engineer</t>
  </si>
  <si>
    <t>Syniverse Technologies</t>
  </si>
  <si>
    <t>['go', 'scala', 'c++', 'python', 'java', 'postgresql', 'oracle', 'react', 'unix', 'flow', 'ansible', 'git']</t>
  </si>
  <si>
    <t>TeamScaler</t>
  </si>
  <si>
    <t>['python', 'r', 'sql', 'dynamodb', 'aws', 'redshift', 'hadoop', 'spark']</t>
  </si>
  <si>
    <t>['sql', 'c#', 'java', 'python', 'r', 'scala', 'sql server', 'azure']</t>
  </si>
  <si>
    <t>Associate Data Engineer | Velotio Technologies</t>
  </si>
  <si>
    <t>Velotio</t>
  </si>
  <si>
    <t>['golang', 'elixir', 'python', 'sql', 'react', 'flutter', 'spark', 'phoenix', 'kubernetes']</t>
  </si>
  <si>
    <t>Data Engineer - Talend Snowflakes</t>
  </si>
  <si>
    <t>['sql', 'python', 'java', 'snowflake', 'aws', 'oracle', 'gcp', 'bitbucket']</t>
  </si>
  <si>
    <t>Leading Social Media Platform</t>
  </si>
  <si>
    <t>['python', 'c++', 'tensorflow']</t>
  </si>
  <si>
    <t>Data Engineer - D</t>
  </si>
  <si>
    <t>Associate Data Engineer (Hartford, CT)</t>
  </si>
  <si>
    <t>['sql', 'python', 'javascript', 'aws', 'snowflake', 'oracle', 'tableau', 'jira']</t>
  </si>
  <si>
    <t>Jamestown, MO</t>
  </si>
  <si>
    <t>Senior Machine Learning Engineer / Adversarial</t>
  </si>
  <si>
    <t>['python', 'r', 'java', 'tensorflow', 'pytorch']</t>
  </si>
  <si>
    <t>Associate Principal, Technical Data Governance</t>
  </si>
  <si>
    <t>['go', 'python', 'sql', 'gcp', 'pyspark', 'airflow', 'flow']</t>
  </si>
  <si>
    <t>['python', 'r', 'aws', 'azure', 'hadoop', 'spark']</t>
  </si>
  <si>
    <t>['sql', 'ibm cloud', 'power bi']</t>
  </si>
  <si>
    <t>Skywalk Global</t>
  </si>
  <si>
    <t>['python', 'scala', 'java', 'c#', 'azure']</t>
  </si>
  <si>
    <t>Senior Engineer Big Data</t>
  </si>
  <si>
    <t>['bash', 'mysql', 'vmware', 'hadoop', 'express', 'node', 'linux']</t>
  </si>
  <si>
    <t>Team Lead/Data Engineer (Secret Clearance)</t>
  </si>
  <si>
    <t>Aiea, HI</t>
  </si>
  <si>
    <t>VMD Corp</t>
  </si>
  <si>
    <t>['sql', 'mysql', 'db2', 'databricks', 'oracle', 'qlik', 'tableau', 'excel']</t>
  </si>
  <si>
    <t>Assistant Research Associate (Data Analyst)</t>
  </si>
  <si>
    <t>['r', 'go']</t>
  </si>
  <si>
    <t>[Job- 11266] Senior Data Engineer, Presential (Campinas, Brazil)</t>
  </si>
  <si>
    <t>['python', 'sql', 'aws', 'redshift', 'gdpr']</t>
  </si>
  <si>
    <t>Bloomfield Hills, MI</t>
  </si>
  <si>
    <t>Remote - Data Engineer - $150k</t>
  </si>
  <si>
    <t>Jefferson Frank</t>
  </si>
  <si>
    <t>['typescript', 'python', 'aws', 'databricks', 'pyspark', 'jupyter', 'hadoop']</t>
  </si>
  <si>
    <t>Data Engineers</t>
  </si>
  <si>
    <t>['sql', 'shell', 'aws', 'spark', 'linux']</t>
  </si>
  <si>
    <t>Evolve Group</t>
  </si>
  <si>
    <t>['python', 'sql', 'aws', 'azure', 'databricks', 'snowflake', 'spark', 'airflow']</t>
  </si>
  <si>
    <t>?Senior Data Scientist?</t>
  </si>
  <si>
    <t>['python', 'sql', 'pandas', 'pyspark', 'matplotlib', 'seaborn', 'airflow', 'spark', 'tableau', 'power bi']</t>
  </si>
  <si>
    <t>['gdpr', 'sap']</t>
  </si>
  <si>
    <t>Senior Data Analyst - Allegro Pay</t>
  </si>
  <si>
    <t>['sql', 'python', 'snowflake', 'airflow', 'tableau', 'git']</t>
  </si>
  <si>
    <t>Marketing Data Engineer</t>
  </si>
  <si>
    <t>Gerber Life Insurance Company</t>
  </si>
  <si>
    <t>['sql', 'python', 'r', 'sql server', 'bigquery', 'tableau', 'power bi']</t>
  </si>
  <si>
    <t>Staff Software Engineer - Python Developer (AI/ML)</t>
  </si>
  <si>
    <t>['python', 'java', 'groovy', 'go', 'javascript', 'docker', 'kubernetes']</t>
  </si>
  <si>
    <t>Data Scientist (Systematic Fund)</t>
  </si>
  <si>
    <t>Paritas Recruitment</t>
  </si>
  <si>
    <t>['python', 'sql', 'bigquery', 'aws', 'azure', 'snowflake', 'redshift']</t>
  </si>
  <si>
    <t>['sql', 'java', 'c#', 'python', 'r', 'sql server', 'azure', 'databricks', 'spark', 'power bi', 'tableau', 'terraform']</t>
  </si>
  <si>
    <t>Data Analyst/ETL Developer</t>
  </si>
  <si>
    <t>['sql', 'c#', 'vba', 'windows', 'sap', 'sheets', 'outlook', 'atlassian']</t>
  </si>
  <si>
    <t>Data Engineer - VP -Hybrid (HM)</t>
  </si>
  <si>
    <t>['sql', 'nosql', 'java', 'python', 'scala', 'cassandra', 'aws', 'hadoop', 'kafka']</t>
  </si>
  <si>
    <t>Global Mobility Data Analyst</t>
  </si>
  <si>
    <t>Allegra Asheville</t>
  </si>
  <si>
    <t>Federal - Data Scientist Level I</t>
  </si>
  <si>
    <t>Two Chairs</t>
  </si>
  <si>
    <t>Middle Data Engineer</t>
  </si>
  <si>
    <t>['python', 'r', 'excel', 'spss']</t>
  </si>
  <si>
    <t>Senior Business Data Analyst - Remote</t>
  </si>
  <si>
    <t>Harbor Freight Tools USA, Inc.</t>
  </si>
  <si>
    <t>['sql', 'sql server', 'oracle', 'excel', 'cognos', 'microstrategy', 'ssrs']</t>
  </si>
  <si>
    <t>Senior Data Engineer, Advanced Analytics &amp; Optimization</t>
  </si>
  <si>
    <t>['sql', 'python', 'r', 'scala', 'java', 'spark', 'tensorflow', 'keras', 'tableau', 'docker']</t>
  </si>
  <si>
    <t>AcuityAds</t>
  </si>
  <si>
    <t>['nosql', 'python', 'sql', 'gdpr', 'kafka', 'hadoop', 'spark', 'tableau', 'power bi']</t>
  </si>
  <si>
    <t>Databricks Data Engineer</t>
  </si>
  <si>
    <t>['sql', 'python', 'neo4j', 'databricks', 'aws', 'tableau', 'qlik']</t>
  </si>
  <si>
    <t>['python', 'java', 'scala', 'nosql', 'postgresql', 'mysql', 'aws', 'azure', 'redshift', 'airflow']</t>
  </si>
  <si>
    <t>Visakhapatnam, Andhra Pradesh, India</t>
  </si>
  <si>
    <t>Openlogix Corporation</t>
  </si>
  <si>
    <t>Sr. Data Engineer, Premium Analytics - Juniper AIDE</t>
  </si>
  <si>
    <t>Westford, MA</t>
  </si>
  <si>
    <t>Juniper Networks, Inc.</t>
  </si>
  <si>
    <t>['sql', 'shell', 'elasticsearch', 'cassandra', 'snowflake', 'databricks', 'aws', 'gcp', 'airflow', 'spark', 'excel', 'looker', 'tableau']</t>
  </si>
  <si>
    <t>Data Engineer/Architect (HL7)</t>
  </si>
  <si>
    <t>['sql', 't-sql', 'ssis', 'ssrs', 'power bi', 'flow']</t>
  </si>
  <si>
    <t>Lead Data Science Engineer</t>
  </si>
  <si>
    <t>['python', 'azure', 'tensorflow', 'keras']</t>
  </si>
  <si>
    <t>Indigo</t>
  </si>
  <si>
    <t>['sql', 'python', 'javascript', 'dynamodb', 'aws', 'node.js']</t>
  </si>
  <si>
    <t>Data Scientist, Product</t>
  </si>
  <si>
    <t>Sr Data Visualization Analyst</t>
  </si>
  <si>
    <t>['sql', 'python', 'ruby', 'ruby', 'javascript', 'scala', 'c++', 'java', 'go', 'postgresql', 'aws']</t>
  </si>
  <si>
    <t>Data Engineer for Data Pipeline Development in automotive standards</t>
  </si>
  <si>
    <t>['mongodb', 'mongodb', 'c++', 'azure', 'aws', 'jupyter', 'fastapi', 'power bi', 'docker', 'kubernetes', 'jenkins']</t>
  </si>
  <si>
    <t>Data Scientist (Manufacturing)</t>
  </si>
  <si>
    <t>['bigquery', 'hadoop', 'pytorch', 'tensorflow']</t>
  </si>
  <si>
    <t>Venture Global LNG</t>
  </si>
  <si>
    <t>['sql', 'python', 'scala', 'r', 'azure', 'databricks']</t>
  </si>
  <si>
    <t>Sr. Associate Software Development Engineer, Data-as-a-Service, ML...</t>
  </si>
  <si>
    <t>['aws', 'gcp', 'azure', 'excel']</t>
  </si>
  <si>
    <t>Principal Engineer, Data Management Engineering</t>
  </si>
  <si>
    <t>CONNECTIVERX</t>
  </si>
  <si>
    <t>['sql', 'python', 'aws', 'redshift', 'tableau', 'looker']</t>
  </si>
  <si>
    <t>['java', 'sql', 'r', 'aws', 'redshift', 'snowflake', 'gcp', 'kafka', 'spring', 'excel', 'power bi', 'tableau', 'ssrs']</t>
  </si>
  <si>
    <t>Innoforge</t>
  </si>
  <si>
    <t>['python', 'aws', 'gcp', 'pytorch', 'tensorflow', 'opencv', 'docker']</t>
  </si>
  <si>
    <t>McRae-Helena, GA</t>
  </si>
  <si>
    <t>['python', 'keras', 'tensorflow']</t>
  </si>
  <si>
    <t>Rancho Mirage, CA</t>
  </si>
  <si>
    <t>Eisenhower Medical Center</t>
  </si>
  <si>
    <t>SyrenCloud</t>
  </si>
  <si>
    <t>['sql', 'python', 'azure', 'databricks', 'pyspark']</t>
  </si>
  <si>
    <t>['go', 'sql', 'excel', 'tableau', 'sharepoint', 'jira', 'confluence', 'airtable']</t>
  </si>
  <si>
    <t>Software Engineer (Backend)</t>
  </si>
  <si>
    <t>Bhopal, Madhya Pradesh, India</t>
  </si>
  <si>
    <t>['clojure', 'javascript', 'typescript', 'java']</t>
  </si>
  <si>
    <t>Manager, Risk Data Science - Remote</t>
  </si>
  <si>
    <t>Senior Data Focused Business Analyst/Data Analyst</t>
  </si>
  <si>
    <t>['sql', 'java', 'azure', 'unix', 'flow']</t>
  </si>
  <si>
    <t>Events Specialist II - Office of Health Information and Data...</t>
  </si>
  <si>
    <t>Program Management Data Analyst</t>
  </si>
  <si>
    <t>Trinity, FL</t>
  </si>
  <si>
    <t>['sas', 'sas', 'sharepoint', 'excel']</t>
  </si>
  <si>
    <t>ABATECH</t>
  </si>
  <si>
    <t>Data Engineer - Scala + Spark</t>
  </si>
  <si>
    <t>['scala', 'mongodb', 'mongodb', 'nosql', 'java', 'python', 'sql', 'cassandra', 'mysql', 'redshift', 'aws', 'azure', 'spark', 'hadoop', 'kafka', 'yarn']</t>
  </si>
  <si>
    <t>EarnestResearch</t>
  </si>
  <si>
    <t>['scala', 'python', 'sql', 'bigquery', 'gcp', 'aws', 'snowflake', 'airflow', 'hadoop', 'docker', 'kubernetes', 'git', 'terraform']</t>
  </si>
  <si>
    <t>CK Group</t>
  </si>
  <si>
    <t>['r', 'sas', 'sas', 'vba', 'python', 'sql', 'excel', 'powerpoint', 'tableau', 'power bi']</t>
  </si>
  <si>
    <t>Peloton Interactive</t>
  </si>
  <si>
    <t>Intel AI and Machine Learning Data Scientist - Python</t>
  </si>
  <si>
    <t>['java', 'scala', 'python', 'no-sql', 'mysql', 'aws', 'hadoop', 'spark', 'pyspark', 'kafka']</t>
  </si>
  <si>
    <t>Data Science Manager, Growth Intelligence and Machine Learning</t>
  </si>
  <si>
    <t>Mirai Talent</t>
  </si>
  <si>
    <t>['c#', 'python', 'azure', 'aws', 'gcp']</t>
  </si>
  <si>
    <t>['sql', 'tableau', 'ssis']</t>
  </si>
  <si>
    <t>VistaJet</t>
  </si>
  <si>
    <t>['python', 'mongodb', 'mongodb', 'postgresql', 'oracle', 'aws', 'snowflake', 'databricks', 'redshift', 'airflow', 'spark', 'kafka', 'docker', 'kubernetes', 'gitlab', 'jira', 'confluence', 'zoom']</t>
  </si>
  <si>
    <t>Senior Data Engineer, Data &amp; Insights - USDS</t>
  </si>
  <si>
    <t>['java', 'python', 'snowflake']</t>
  </si>
  <si>
    <t>['sql', 'python', 'r', 'bigquery', 'snowflake', 'redshift', 'azure', 'gcp']</t>
  </si>
  <si>
    <t>['go', 'python', 'r', 'java', 'c', 'nosql', 'mongodb', 'mongodb', 'elasticsearch', 'mysql', 'postgresql', 'neo4j', 'oracle', 'aws', 'sap', 'terraform', 'ansible']</t>
  </si>
  <si>
    <t>AWS Data Engineer (Healthcare EDI)</t>
  </si>
  <si>
    <t>['python', 'sql', 'aws', 'node']</t>
  </si>
  <si>
    <t>Senior Data Analyst - Firm Analytics</t>
  </si>
  <si>
    <t>Lead Data Engineer- Data Engineering &amp; Analytics</t>
  </si>
  <si>
    <t>['python', 'r', 'sql', 'java', 'scala', 'azure', 'databricks', 'aws', 'gcp', 'spark', 'hadoop', 'airflow', 'spring']</t>
  </si>
  <si>
    <t>Data Analyst - D&amp;T</t>
  </si>
  <si>
    <t>['sql', 'python', 'azure', 'power bi', 'dax', 'sap', 'flow']</t>
  </si>
  <si>
    <t>(USA) Senior Director II, Data Science</t>
  </si>
  <si>
    <t>['scala', 'python', 'r', 'spark']</t>
  </si>
  <si>
    <t>['sql', 'python', 'r', 'databricks', 'excel', 'sheets', 'tableau', 'git', 'unify']</t>
  </si>
  <si>
    <t>Senior IT Analyst (Data Scientist)</t>
  </si>
  <si>
    <t>['sql', 'bash', 'powershell', 'python', 'shell', 'javascript']</t>
  </si>
  <si>
    <t>PeopleConnect</t>
  </si>
  <si>
    <t>['sql', 'python', 'snowflake', 'tableau', 'excel', 'looker']</t>
  </si>
  <si>
    <t>['t-sql', 'snowflake', 'aws', 'ssis', 'alteryx']</t>
  </si>
  <si>
    <t>['python', 'sql', 'azure', 'aws', 'gcp', 'spark', 'linux', 'tableau', 'microstrategy', 'github', 'jenkins', 'docker', 'kubernetes', 'terminal', 'git']</t>
  </si>
  <si>
    <t>Data Engineer - Cloud Specialist</t>
  </si>
  <si>
    <t>['python', 'sql', 'oracle', 'aws', 'databricks']</t>
  </si>
  <si>
    <t>Project Data Analyst - Operational Excellence</t>
  </si>
  <si>
    <t>Data Analytics Manager | Industry Leading Shipping &amp; Packaging...</t>
  </si>
  <si>
    <t>['sql', 'python', 'powershell']</t>
  </si>
  <si>
    <t>Lennar Corporation</t>
  </si>
  <si>
    <t>Senior Data Engineer, Investments Technology</t>
  </si>
  <si>
    <t>['python', 'sql', 'aws', 'snowflake', 'azure', 'power bi', 'tableau', 'github', 'docker', 'kubernetes']</t>
  </si>
  <si>
    <t>Data Scientist (Pricing)</t>
  </si>
  <si>
    <t>Motorway</t>
  </si>
  <si>
    <t>['c', 'python', 'sql', 'gcp', 'aws', 'pandas', 'numpy']</t>
  </si>
  <si>
    <t>FinThrive</t>
  </si>
  <si>
    <t>['python', 'scala', 'sql', 'bash', 'shell', 'sql server', 'azure', 'databricks', 'pyspark', 'hadoop', 'spark', 'linux', 'excel', 'git']</t>
  </si>
  <si>
    <t>OneSparQ</t>
  </si>
  <si>
    <t>['sql', 'c#', 'java', 'python', 'powershell', 'sql server', 'azure', 'aws', 'ssis', 'qlik', 'tableau', 'power bi']</t>
  </si>
  <si>
    <t>['python', 'r', 'aws', 'azure', 'gcp', 'databricks', 'watson', 'hadoop', 'spark', 'jupyter', 'airflow', 'tableau', 'splunk', 'docker']</t>
  </si>
  <si>
    <t>['python', 'sql', 'aws', 'redshift', 'gcp', 'bigquery', 'kafka', 'airflow', 'looker', 'kubernetes', 'docker', 'terraform']</t>
  </si>
  <si>
    <t>Statistician / Data Scientist</t>
  </si>
  <si>
    <t>Footprint</t>
  </si>
  <si>
    <t>['sql', 'powershell', 'azure', 'spark', 'git']</t>
  </si>
  <si>
    <t>['t-sql', 'python', 'vba', 'power bi', 'ssrs']</t>
  </si>
  <si>
    <t>The Horizon Group</t>
  </si>
  <si>
    <t>['python', 'sql', 'vba', 'snowflake', 'aws', 'tableau', 'excel']</t>
  </si>
  <si>
    <t>['qlik', 'power bi']</t>
  </si>
  <si>
    <t>Amira Learning</t>
  </si>
  <si>
    <t>['python', 'sql', 'aws', 'slack', 'zoom']</t>
  </si>
  <si>
    <t>Data Engineer - (DE)</t>
  </si>
  <si>
    <t>['python', 'sql', 'r', 'dynamodb', 'aws', 'redshift']</t>
  </si>
  <si>
    <t>['python', 'sql', 'scala', 'java', 'shell', 'nosql', 'mongodb', 'mongodb', 'cassandra', 'mysql', 'aws', 'azure', 'databricks', 'redshift', 'snowflake', 'spark', 'hadoop', 'kafka', 'unix', 'linux', 'tableau']</t>
  </si>
  <si>
    <t>Sr. Data Scientist (Inventory &amp; Supply Chain)</t>
  </si>
  <si>
    <t>['python', 'sql', 'flow', 'git', 'confluence']</t>
  </si>
  <si>
    <t>Sutter Creek, CA</t>
  </si>
  <si>
    <t>Senior GIS/Data Analyst</t>
  </si>
  <si>
    <t>Arnold, MO</t>
  </si>
  <si>
    <t>['python', 'sql', 'snowflake', 'azure', 'docker', 'terraform']</t>
  </si>
  <si>
    <t>['python', 'r', 'perl', 'sas', 'sas', 'c++', 'c#', 'tableau', 'qlik', 'spss']</t>
  </si>
  <si>
    <t>FHI 360</t>
  </si>
  <si>
    <t>Buchanan &amp; Edwards</t>
  </si>
  <si>
    <t>['java', 'scala', 'python', 'mongodb', 'mongodb', 'aws', 'spark', 'hadoop', 'tensorflow', 'pytorch', 'excel', 'kubernetes', 'docker']</t>
  </si>
  <si>
    <t>SourceFactor</t>
  </si>
  <si>
    <t>['python', 'nosql', 'sql', 'postgresql', 'aws', 'airflow', 'pandas', 'spark']</t>
  </si>
  <si>
    <t>Data Scientist Top Secret</t>
  </si>
  <si>
    <t>Senior Data Scientist-Marketing Analytics</t>
  </si>
  <si>
    <t>['sql', 'aws', 'snowflake']</t>
  </si>
  <si>
    <t>['sql', 'python', 'sql server', 'snowflake', 'airflow', 'tableau', 'github']</t>
  </si>
  <si>
    <t>['python', 'r', 'pytorch', 'tensorflow', 'scikit-learn']</t>
  </si>
  <si>
    <t>BlueSky Resource Solutions</t>
  </si>
  <si>
    <t>['sql', 'python', 'azure', 'pyspark', 'ssis']</t>
  </si>
  <si>
    <t>Sr. Data Scientist, Ads Experimentation</t>
  </si>
  <si>
    <t>Senior Big Data Engineer (Java, Spark), (hybrid)</t>
  </si>
  <si>
    <t>['spark', 'linux', 'jenkins', 'jira']</t>
  </si>
  <si>
    <t>Director, Business, Technology Integration &amp; Data Operations</t>
  </si>
  <si>
    <t>['snowflake', 'oracle', 'tableau']</t>
  </si>
  <si>
    <t>REMOTE Senior Data Engineer - SPARK, Python, AWS, Databricks</t>
  </si>
  <si>
    <t>['python', 'c#', 'java', 'go', 'sql', 'golang', 'aws', 'databricks', 'spark', 'kafka', 'tableau', 'word']</t>
  </si>
  <si>
    <t>Michael Page International</t>
  </si>
  <si>
    <t>Statistical Data Analyst II - Neurology</t>
  </si>
  <si>
    <t>Sr. Data Engineer (hybrid on-site)</t>
  </si>
  <si>
    <t>['java', 'python', 'aws', 'spark', 'tensorflow', 'pytorch', 'linux']</t>
  </si>
  <si>
    <t>['r', 'python', 'css', 'javascript', 'sql', 'azure', 'bigquery', 'scikit-learn', 'matplotlib', 'tidyverse', 'dplyr', 'express', 'tableau', 'looker']</t>
  </si>
  <si>
    <t>['sql', 'nosql', 'elasticsearch']</t>
  </si>
  <si>
    <t>Data Scientist (Full Stack) - Marketing</t>
  </si>
  <si>
    <t>['sql', 'python', 'aws', 'gcp', 'databricks', 'airflow', 'tableau']</t>
  </si>
  <si>
    <t>Senior Software Engineer (Confirmations - System)</t>
  </si>
  <si>
    <t>ConsenSys</t>
  </si>
  <si>
    <t>['javascript', 'typescript', 'react']</t>
  </si>
  <si>
    <t>Trademark Recruiting/Consulting</t>
  </si>
  <si>
    <t>Advanced Data Scientist, Senior</t>
  </si>
  <si>
    <t>['python', 'java', 'r', 'c++', 'docker', 'kubernetes']</t>
  </si>
  <si>
    <t>['scala', 'python', 'go', 'spark', 'hadoop', 'airflow', 'tensorflow', 'keras', 'pandas']</t>
  </si>
  <si>
    <t>['db2', 'azure', 'aws', 'snowflake', 'oracle', 'word', 'excel', 'powerpoint', 'power bi', 'sharepoint', 'jira']</t>
  </si>
  <si>
    <t>['sql', 'javascript', 'sas', 'sas', 'excel', 'spss', 'tableau', 'looker']</t>
  </si>
  <si>
    <t>Sr. Financial Data Analyst (99260)</t>
  </si>
  <si>
    <t>Data Engineer, Staff - Data Warehouse / SAP / RDBMS -  Remote</t>
  </si>
  <si>
    <t>Moorestown, NJ</t>
  </si>
  <si>
    <t>['sql', 'sql server', 'oracle', 'sap', 'tableau', 'alteryx', 'flow']</t>
  </si>
  <si>
    <t>Tech Lead BI / Power BI CDI - H/F</t>
  </si>
  <si>
    <t>['power bi', 'gitlab']</t>
  </si>
  <si>
    <t>Manager, Data Analysis and Insights</t>
  </si>
  <si>
    <t>['sql', 'python', 'tableau', 'power bi', 'alteryx']</t>
  </si>
  <si>
    <t>Lead Data Engineer- FT</t>
  </si>
  <si>
    <t>Data Engineer - Onsite in Kennesaw, GA</t>
  </si>
  <si>
    <t>['sql', 'kafka', 'spark', 'airflow']</t>
  </si>
  <si>
    <t>['python', 'c', 'tableau']</t>
  </si>
  <si>
    <t>Senior Software Engineer - ML Ops</t>
  </si>
  <si>
    <t>['scala', 'python', 'flow', 'docker', 'kubernetes']</t>
  </si>
  <si>
    <t>['sql', 'redshift', 'oracle', 'tableau', 'power bi']</t>
  </si>
  <si>
    <t>['mongodb', 'mongodb', 'scala', 'java', 'python', 'hadoop', 'spark', 'kubernetes', 'docker']</t>
  </si>
  <si>
    <t>FDI – Data Sourcing – Senior Data Analyst</t>
  </si>
  <si>
    <t>['sql', 'vba', 'python', 'power bi', 'tableau', 'excel']</t>
  </si>
  <si>
    <t>['sql', 'python', 'r', 'tableau', 'power bi', 'word']</t>
  </si>
  <si>
    <t>Principal Data Scientist, Decision Technologies</t>
  </si>
  <si>
    <t>['sql', 'python', 'bash', 'graphql', 'github', 'git', 'docker', 'jenkins', 'kubernetes']</t>
  </si>
  <si>
    <t>Sr. Data Engineer, Cross Product Change Services Team</t>
  </si>
  <si>
    <t>['sql', 'nosql', 'tableau', 'qlik', 'alteryx']</t>
  </si>
  <si>
    <t>Director, Data Science (Engagement)</t>
  </si>
  <si>
    <t>['python', 'jupyter', 'pandas', 'scikit-learn', 'tensorflow', 'pytorch', 'powerpoint']</t>
  </si>
  <si>
    <t>Signal Group</t>
  </si>
  <si>
    <t>['python', 'r', 'sql', 'sql server', 'postgresql', 'mysql', 'oracle', 'linux']</t>
  </si>
  <si>
    <t>Chula Vista, CA</t>
  </si>
  <si>
    <t>['r', 'python', 'sql', 'matplotlib', 'tableau']</t>
  </si>
  <si>
    <t>['sql', 'python', 'r', 'tensorflow', 'pytorch', 'keras', 'pandas', 'numpy']</t>
  </si>
  <si>
    <t>Primerica, Inc.</t>
  </si>
  <si>
    <t>['sql', 'vba', 'vb.net', 'ms access']</t>
  </si>
  <si>
    <t>AiDash</t>
  </si>
  <si>
    <t>['shell', 'sql', 'python', 'java', 'aws', 'docker']</t>
  </si>
  <si>
    <t>Greenhouse</t>
  </si>
  <si>
    <t>['python', 'aws', 'pytorch', 'docker']</t>
  </si>
  <si>
    <t>Data Scientist II, Decision Technologies</t>
  </si>
  <si>
    <t>Machine Learning Expert</t>
  </si>
  <si>
    <t>['perl', 'python', 'matlab', 'r', 'sql', 'nosql', 'mongodb', 'mongodb', 'cassandra', 'neo4j', 'aws', 'azure', 'nltk', 'scikit-learn', 'pandas']</t>
  </si>
  <si>
    <t>Washington, VA</t>
  </si>
  <si>
    <t>Sr. Data Engineer, Amazon Publisher Monetization, Analytics</t>
  </si>
  <si>
    <t>['sql', 'python', 'java', 'scala', 'aws', 'redshift', 'hadoop', 'spark', 'flow']</t>
  </si>
  <si>
    <t>Survey Scientist, Sample Operations</t>
  </si>
  <si>
    <t>Morning Consult</t>
  </si>
  <si>
    <t>['r', 'python', 'sql', 'snowflake', 'tidyverse', 'pandas', 'tableau', 'looker', 'git']</t>
  </si>
  <si>
    <t>Senior Data Analyst Population Health</t>
  </si>
  <si>
    <t>['sql', 'python', 'excel', 'tableau', 'powerpoint']</t>
  </si>
  <si>
    <t>Software Engineer for Computer Vision Team</t>
  </si>
  <si>
    <t>['go', 'golang', 'python', 'scala', 'typescript', 'sql', 'nosql', 'mongodb', 'mongodb', 'dynamodb', 'mysql', 'aws', 'linux', 'git', 'gitlab', 'jira']</t>
  </si>
  <si>
    <t>Data Analyst II (Washington DC)</t>
  </si>
  <si>
    <t>Montage Marketing Group</t>
  </si>
  <si>
    <t>['python', 'sql', 'r', 'excel', 'spss', 'power bi', 'tableau']</t>
  </si>
  <si>
    <t>Sugar Loaf Township, IL</t>
  </si>
  <si>
    <t>Control Systems Data Analyst</t>
  </si>
  <si>
    <t>Pacheco, CA</t>
  </si>
  <si>
    <t>OASYS, INC.</t>
  </si>
  <si>
    <t>['visio', 'word', 'spreadsheet', 'excel']</t>
  </si>
  <si>
    <t>Sr. Director Data Science</t>
  </si>
  <si>
    <t>Director, Data Science/Analytics</t>
  </si>
  <si>
    <t>Satori</t>
  </si>
  <si>
    <t>['sql', 'sas', 'sas', 'power bi']</t>
  </si>
  <si>
    <t>Triangle, VA</t>
  </si>
  <si>
    <t>Pueo Business Solutions</t>
  </si>
  <si>
    <t>ILI Inspection Data Analyst III</t>
  </si>
  <si>
    <t>VP Data Science &amp; Research</t>
  </si>
  <si>
    <t>WhatsApp</t>
  </si>
  <si>
    <t>['python', 'scala', 'sql', 'databricks', 'hadoop', 'spark', 'kafka', 'tableau', 'looker', 'excel', 'unify']</t>
  </si>
  <si>
    <t>Senior Data Analyst | Hybrid</t>
  </si>
  <si>
    <t>['sql', 'oracle', 'excel', 'power bi']</t>
  </si>
  <si>
    <t>FreeportMcMoRan Copper &amp; Gold</t>
  </si>
  <si>
    <t>Sr. Sustainability Analyst / Sr Sustainability Data Analyst</t>
  </si>
  <si>
    <t>RJI Search</t>
  </si>
  <si>
    <t>Data Scientist and Data Manager</t>
  </si>
  <si>
    <t>['python', 'r', 'linux', 'git']</t>
  </si>
  <si>
    <t>Data Science Solution Consultant</t>
  </si>
  <si>
    <t>['sql', 'scala', 'aws', 'hadoop', 'spark', 'pyspark']</t>
  </si>
  <si>
    <t>['sql', 'power bi', 'tableau', 'excel', 'flow']</t>
  </si>
  <si>
    <t>Attentive</t>
  </si>
  <si>
    <t>['sql', 'python', 'r', 'java', 'snowflake', 'aws', 'spark', 'airflow', 'looker']</t>
  </si>
  <si>
    <t>Senior Data Scientist, Support Operations and Trust</t>
  </si>
  <si>
    <t>['sql', 'r', 'python', 'tableau', 'looker', 'clickup']</t>
  </si>
  <si>
    <t>['python', 'sql', 'java', 'r', 'postgresql', 'mysql', 'sql server', 'aws', 'redshift', 'snowflake', 'oracle', 'spark', 'tableau', 'git']</t>
  </si>
  <si>
    <t>['c', 'crystal', 'aurora', 'spring', 'cordova', 'phoenix']</t>
  </si>
  <si>
    <t>Video Content Data Scientist</t>
  </si>
  <si>
    <t>Distinguished Data Engineer (Remote Eligible)</t>
  </si>
  <si>
    <t>Product Analyst (eSports FPS Analyst)</t>
  </si>
  <si>
    <t>GamingBrain</t>
  </si>
  <si>
    <t>Data Warehouse Programmer/Analyst</t>
  </si>
  <si>
    <t>CalOptima</t>
  </si>
  <si>
    <t>['sql', 'visual basic', 'c#', 'python', 'sql server', 'ssis', 'ssrs', 'tableau', 'power bi']</t>
  </si>
  <si>
    <t>['sql', 'spark', 'express', 'looker', 'tableau']</t>
  </si>
  <si>
    <t>['python', 'sql', 'sheets', 'looker', 'tableau', 'visio', 'jira']</t>
  </si>
  <si>
    <t>Senior Data Engineer- Enterprise Data (remote)</t>
  </si>
  <si>
    <t>Dicks Sporting Goods</t>
  </si>
  <si>
    <t>['nosql', 'sql', 'azure', 'aws', 'gcp', 'snowflake', 'bigquery', 'redshift', 'kafka', 'airflow', 'qlik', 'microstrategy', 'tableau', 'looker', 'github', 'jira', 'confluence']</t>
  </si>
  <si>
    <t>Data Analyst - Mid</t>
  </si>
  <si>
    <t>Carol Stream, IL</t>
  </si>
  <si>
    <t>ITW</t>
  </si>
  <si>
    <t>['java', 'sql']</t>
  </si>
  <si>
    <t>Senior Data Scientist - Generative AI</t>
  </si>
  <si>
    <t>Staff Data Scientist - Buying / Markets</t>
  </si>
  <si>
    <t>Data Scientist (Hartford, CT)</t>
  </si>
  <si>
    <t>['python', 'sql', 'oracle', 'snowflake']</t>
  </si>
  <si>
    <t>Lead Data Scientist - Remote</t>
  </si>
  <si>
    <t>Data Engineer - Computer Vision</t>
  </si>
  <si>
    <t>['python', 'aws', 'gcp', 'azure', 'opencv', 'pandas', 'numpy', 'tensorflow', 'pytorch', 'spark', 'hadoop']</t>
  </si>
  <si>
    <t>['python', 'sql', 'snowflake', 'aws', 'terraform', 'ansible']</t>
  </si>
  <si>
    <t>Devops/DevSecOps Engineer</t>
  </si>
  <si>
    <t>['scala', 'python', 'azure', 'spark', 'qlik', 'outlook', 'flow', 'github', 'docker']</t>
  </si>
  <si>
    <t>Senior Data Engineer (SaaS Healthcare / Airflow / Python)</t>
  </si>
  <si>
    <t>Data Analyst, Direct Marketing</t>
  </si>
  <si>
    <t>Fort Lee, NJ</t>
  </si>
  <si>
    <t>['r', 'python', 'sas', 'sas', 'watson', 'power bi']</t>
  </si>
  <si>
    <t>['sas', 'sas', 'sql', 'sql server', 'oracle', 'sharepoint']</t>
  </si>
  <si>
    <t>AGCO Corporation</t>
  </si>
  <si>
    <t>['go', 'python', 'r', 'scala', 'azure', 'aws', 'spark', 'tableau']</t>
  </si>
  <si>
    <t>U.S. Department of State</t>
  </si>
  <si>
    <t>['sql', 'nosql', 'javascript', 'python', 'react', 'spark', 'flask']</t>
  </si>
  <si>
    <t>Data Analyst Tech Lead</t>
  </si>
  <si>
    <t>['sql', 'nosql', 'azure', 'excel', 'tableau', 'power bi', 'flow']</t>
  </si>
  <si>
    <t>World Wide Technology</t>
  </si>
  <si>
    <t>['sql', 'oracle', 'power bi', 'tableau']</t>
  </si>
  <si>
    <t>APTIM Corp.</t>
  </si>
  <si>
    <t>['sql', 'sql server', 'oracle', 'excel', 'tableau', 'powerpoint', 'outlook', 'cognos', 'sap', 'power bi']</t>
  </si>
  <si>
    <t>Data Engineer, considering multiple levels</t>
  </si>
  <si>
    <t>['sql', 'python', 'db2', 'aws', 'snowflake']</t>
  </si>
  <si>
    <t>Senior Data Engineer | Hybrid | Med Device |Boston MA</t>
  </si>
  <si>
    <t>Applied Systems</t>
  </si>
  <si>
    <t>['gcp', 'tableau', 'looker', 'alteryx', 'excel', 'powerpoint']</t>
  </si>
  <si>
    <t>GoodUnited</t>
  </si>
  <si>
    <t>ITECCO Limited</t>
  </si>
  <si>
    <t>['sql', 'python', 'r', 'crystal', 'numpy', 'pandas', 'seaborn', 'dplyr', 'pyspark', 'keras', 'tableau', 'excel']</t>
  </si>
  <si>
    <t>Principal Data Scientist (Deep Learning)</t>
  </si>
  <si>
    <t>['python', 'go', 'scala', 'java', 'sql', 'nosql', 'aws', 'pyspark']</t>
  </si>
  <si>
    <t>Data Engineer with Java Background</t>
  </si>
  <si>
    <t>['java', 'sql', 'postgresql', 'mysql', 'aws', 'snowflake', 'azure', 'spark', 'airflow', 'spring', 'unix', 'alteryx', 'git']</t>
  </si>
  <si>
    <t>Hybrid BI Analyst</t>
  </si>
  <si>
    <t>Software Engineer, Machine Learning (Ads PET)</t>
  </si>
  <si>
    <t>Data Engineer II (JF)</t>
  </si>
  <si>
    <t>Sr. Data Scientist - LLM expert (remote)</t>
  </si>
  <si>
    <t>Data Engineer - B</t>
  </si>
  <si>
    <t>Staff Data Scientist, New Initiatives</t>
  </si>
  <si>
    <t>Revenue Cycle Data Analyst</t>
  </si>
  <si>
    <t>Bridgewater Township, NJ</t>
  </si>
  <si>
    <t>Performance Rehabilitation &amp; Regenerative Medicine</t>
  </si>
  <si>
    <t>Statistician/ Data Scientist Jobs</t>
  </si>
  <si>
    <t>Case Management Consulting, LLC</t>
  </si>
  <si>
    <t>['sas', 'sas', 'matlab', 'windows', 'spss', 'sharepoint']</t>
  </si>
  <si>
    <t>Vancouver, WA</t>
  </si>
  <si>
    <t>Banfield Pet Hospital</t>
  </si>
  <si>
    <t>['sql', 'python', 'sql server', 'azure', 'databricks', 'oracle', 'power bi', 'sap', 'ssis']</t>
  </si>
  <si>
    <t>Senior Staff / Principal Data Engineer</t>
  </si>
  <si>
    <t>['sql', 'java', 'python', 'aws', 'snowflake', 'oracle', 'unix']</t>
  </si>
  <si>
    <t>Data Scientist - Global Decision Science</t>
  </si>
  <si>
    <t>['sql', 'redshift', 'aws', 'alteryx', 'tableau', 'power bi']</t>
  </si>
  <si>
    <t>[쿠팡FTS] Director, Data science engineering</t>
  </si>
  <si>
    <t>['go', 'java', 'python', 'c++', 'aws', 'azure', 'spark', 'kafka', 'kubernetes']</t>
  </si>
  <si>
    <t>['scala', 'python', 'sql', 'aws', 'databricks', 'spark', 'kafka', 'airflow', 'terraform', 'git', 'gitlab', 'github', 'docker', 'jenkins', 'jira', 'slack']</t>
  </si>
  <si>
    <t>OPTIVER</t>
  </si>
  <si>
    <t>Marketing Analytics Data Scientist - Senior Associate</t>
  </si>
  <si>
    <t>JPMorgan Chase &amp; Co</t>
  </si>
  <si>
    <t>['sql', 'python', 'snowflake', 'aws', 'tableau']</t>
  </si>
  <si>
    <t>Senior Data Engineers (Client Facing)</t>
  </si>
  <si>
    <t>ON Data Staffing</t>
  </si>
  <si>
    <t>Data Science Associate - Virtual Outreach Optimization</t>
  </si>
  <si>
    <t>['sql', 'python', 'r', 'aws', 'airflow', 'hadoop', 'tableau', 'alteryx']</t>
  </si>
  <si>
    <t>Data Engineer, Finance Data</t>
  </si>
  <si>
    <t>OMERS Administration Corporation</t>
  </si>
  <si>
    <t>['sql', 'python', 'sql server', 'snowflake', 'databricks', 'azure', 'ssrs', 'ssis']</t>
  </si>
  <si>
    <t>Data Engineer - MA</t>
  </si>
  <si>
    <t>['sql', 'python', 'r', 'scala', 'c++', 'spark']</t>
  </si>
  <si>
    <t>Overmind</t>
  </si>
  <si>
    <t>['r', 'python', 'sql', 'aws', 'hadoop', 'spark']</t>
  </si>
  <si>
    <t>Senior Data Engineer - Data Extraction and Warehousing</t>
  </si>
  <si>
    <t>Cornerstone Information Systems, Inc.</t>
  </si>
  <si>
    <t>['sql', 'python', 'snowflake', 'databricks', 'azure', 'aws', 'flow']</t>
  </si>
  <si>
    <t>['sql', 'oracle', 'azure', 'databricks', 'aws', 'power bi', 'ssis']</t>
  </si>
  <si>
    <t>Data Analyst for MDM</t>
  </si>
  <si>
    <t>Łódź, Poland</t>
  </si>
  <si>
    <t>['sql', 'vba', 'spark', 'sap', 'flow']</t>
  </si>
  <si>
    <t>Principal Data Science</t>
  </si>
  <si>
    <t>['nosql', 'python', 'java', 'ruby', 'ruby', 'mongodb', 'mongodb', 'aws', 'azure', 'jenkins', 'git']</t>
  </si>
  <si>
    <t>Integrated Resources, Inc ( IRI )</t>
  </si>
  <si>
    <t>Software Dev Engineer III - Data Engineering</t>
  </si>
  <si>
    <t>['no-sql', 'shell', 'sql', 'oracle', 'hadoop', 'spark', 'kafka', 'splunk', 'jenkins', 'git']</t>
  </si>
  <si>
    <t>['sql', 'python', 'java', 'postgresql', 'sql server', 'aws', 'oracle', 'node.js']</t>
  </si>
  <si>
    <t>Sr. Data Analyst, Payment Risk &amp; Fraud</t>
  </si>
  <si>
    <t>Data Management Specialist Purchasing</t>
  </si>
  <si>
    <t>Lead Data Scientist- Risk Modeler</t>
  </si>
  <si>
    <t>Principal Quantitative Analyst, Data Science</t>
  </si>
  <si>
    <t>Turingminds.ai</t>
  </si>
  <si>
    <t>['r', 'python', 'c', 'c++', 'java', 'cassandra', 'hadoop', 'spark', 'tableau']</t>
  </si>
  <si>
    <t>Head of Data Science &amp; Predictive Modeling</t>
  </si>
  <si>
    <t>Data Engineer, Native Ads</t>
  </si>
  <si>
    <t>Voice and Data Specialist</t>
  </si>
  <si>
    <t>Data Science Product Adoption Sr. Consultant</t>
  </si>
  <si>
    <t>['sql', 'hadoop', 'express']</t>
  </si>
  <si>
    <t>Senior Data Scientist, LLM</t>
  </si>
  <si>
    <t>Senior Data Analyst - Controlling</t>
  </si>
  <si>
    <t>['gcp', 'tableau']</t>
  </si>
  <si>
    <t>Bioinformatician/Research Data Analyst</t>
  </si>
  <si>
    <t>['perl', 'python', 'java', 'r', 'c', 'matlab', 'mysql']</t>
  </si>
  <si>
    <t>Data Scientist I - Remote</t>
  </si>
  <si>
    <t>Freeport-McMoRan</t>
  </si>
  <si>
    <t>Data Analyst, Staff Risk &amp; Investigations</t>
  </si>
  <si>
    <t>['sql', 'python', 'qlik', 'tableau', 'looker']</t>
  </si>
  <si>
    <t>Data Scientist - 4.5 day work week!</t>
  </si>
  <si>
    <t>Sandhills Global</t>
  </si>
  <si>
    <t>['python', 'scala', 'aws', 'redshift', 'oracle', 'flow']</t>
  </si>
  <si>
    <t>['sql', 'python', 'tableau', 'powerpoint']</t>
  </si>
  <si>
    <t>Reverb</t>
  </si>
  <si>
    <t>['python', 'redshift', 'pytorch', 'looker', 'sheets', 'github', 'atlassian', 'jira', 'confluence', 'slack']</t>
  </si>
  <si>
    <t>['crystal', 'sql', 'nosql', 'python', 'java', 'azure', 'power bi']</t>
  </si>
  <si>
    <t>H2 Performance</t>
  </si>
  <si>
    <t>['word', 'excel', 'powerpoint', 'visio', 'outlook']</t>
  </si>
  <si>
    <t>Data Scientist, Mid (DS2)</t>
  </si>
  <si>
    <t>['sql', 'python', 'airflow', 'spring', 'tableau', 'sap']</t>
  </si>
  <si>
    <t>['sql', 'python', 'gcp', 'hadoop', 'spark', 'pyspark', 'scikit-learn', 'excel', 'flow']</t>
  </si>
  <si>
    <t>Georgia System Operations Corporation</t>
  </si>
  <si>
    <t>['sql', 'power bi', 'dax', 'tableau']</t>
  </si>
  <si>
    <t>['sql', 'python', 'azure', 'databricks', 'snowflake', 'kafka', 'airflow', 'unix', 'linux', 'flow']</t>
  </si>
  <si>
    <t>Data Science Developer - On-Site Redstone Arsenal - Relocation...</t>
  </si>
  <si>
    <t>Diaconia LLC</t>
  </si>
  <si>
    <t>['python', 'julia', 'javascript', 'r', 'sql', 'nosql', 'sql server', 'oracle', 'react', 'airflow', 'asp.net', 'vue', 'node.js', 'word', 'spreadsheet', 'git']</t>
  </si>
  <si>
    <t>Director, Data Management</t>
  </si>
  <si>
    <t>['python', 'numpy', 'scikit-learn', 'tensorflow', 'pytorch', 'pyspark']</t>
  </si>
  <si>
    <t>['sap', 'microstrategy']</t>
  </si>
  <si>
    <t>Hims &amp; Hers</t>
  </si>
  <si>
    <t>Boston Children's Hospital</t>
  </si>
  <si>
    <t>ML Engineer/Data Scientist</t>
  </si>
  <si>
    <t>['python', 'java', 'c++', 'azure', 'aws', 'tensorflow', 'pytorch', 'scikit-learn', 'spark']</t>
  </si>
  <si>
    <t>Online Education Services</t>
  </si>
  <si>
    <t>['python', 'sql', 'nosql', 'aws', 'redshift', 'airflow', 'jenkins']</t>
  </si>
  <si>
    <t>Finance Data Lead</t>
  </si>
  <si>
    <t>['sql', 'snowflake', 'redshift', 'bigquery']</t>
  </si>
  <si>
    <t>Senior Sales Engineer - Machine Learning/Data Science</t>
  </si>
  <si>
    <t>Research Engineer</t>
  </si>
  <si>
    <t>Lenexa, KS</t>
  </si>
  <si>
    <t>Jumio</t>
  </si>
  <si>
    <t>['python', 'c', 'c++', 'matlab', 'aws', 'opencv', 'pytorch', 'tensorflow']</t>
  </si>
  <si>
    <t>Senior Manager, Data Analytics &amp; Insights</t>
  </si>
  <si>
    <t>['sql', 'cobol', 'java', 'python', 'r', 'go', 'sql server', 'db2', 'oracle', 'snowflake', 'aws', 'azure', 'power bi', 'tableau', 'alteryx', 'ssis']</t>
  </si>
  <si>
    <t>Data Engineer (f/m/d) Spain</t>
  </si>
  <si>
    <t>Data Scientist Consultant, Manager</t>
  </si>
  <si>
    <t>['python', 'r', 'sql', 'tensorflow', 'pytorch', 'scikit-learn', 'hadoop', 'tableau']</t>
  </si>
  <si>
    <t>Data Scientist (Generative Artificial Intelligence)</t>
  </si>
  <si>
    <t>Maveric NXT INC</t>
  </si>
  <si>
    <t>['python', 'aws', 'azure', 'tensorflow', 'pytorch', 'nltk', 'fastapi']</t>
  </si>
  <si>
    <t>?Data Analyst?</t>
  </si>
  <si>
    <t>['python', 'sql', 'pandas', 'pyspark', 'airflow', 'spark', 'matplotlib', 'seaborn', 'tableau', 'power bi', 'jira']</t>
  </si>
  <si>
    <t>NLP Scientist</t>
  </si>
  <si>
    <t>FinTech - Hybrid - Data Scientist</t>
  </si>
  <si>
    <t>['python', 'r', 'matlab', 'tensorflow', 'pytorch', 'keras']</t>
  </si>
  <si>
    <t>Data Engineer, Investment Finance</t>
  </si>
  <si>
    <t>['azure', 'snowflake', 'alteryx']</t>
  </si>
  <si>
    <t>Analyst, Clinical Informatics</t>
  </si>
  <si>
    <t>['sql', 'azure', 'databricks', 'ssrs', 'power bi', 'ssis']</t>
  </si>
  <si>
    <t>Application Specialist/Data Analyst</t>
  </si>
  <si>
    <t>Optomi</t>
  </si>
  <si>
    <t>Data Engineer - Global Accounts, Professional Services</t>
  </si>
  <si>
    <t>['python', 'ruby', 'ruby', 'scala', 'aws', 'redshift', 'hadoop', 'unix']</t>
  </si>
  <si>
    <t>['python', 'aws', 'pandas', 'numpy', 'pytorch', 'keras', 'spark', 'hadoop']</t>
  </si>
  <si>
    <t>Qualifications Data Analyst</t>
  </si>
  <si>
    <t>Principal, Computer Vision Engineer, Online Calibration</t>
  </si>
  <si>
    <t>['git']</t>
  </si>
  <si>
    <t>['sql', 'sql server', 'ssis', 'qlik', 'excel', 'tableau']</t>
  </si>
  <si>
    <t>Data Systems Analyst 4 - Enterprise Data and Analytics - FT Days</t>
  </si>
  <si>
    <t>UC Irvine Health</t>
  </si>
  <si>
    <t>['sql', 'sql server', 'oracle', 'tableau', 'ssrs', 'ssis']</t>
  </si>
  <si>
    <t>Data Scientist, Analytics - Messenger - Product Foundations</t>
  </si>
  <si>
    <t>['sql', 'r', 'python', 'julia']</t>
  </si>
  <si>
    <t>['scala', 'python', 'r', 'sql', 'matlab', 'spark', 'outlook']</t>
  </si>
  <si>
    <t>Data Scientist – Optimization</t>
  </si>
  <si>
    <t>['python', 'r', 'c++', 'sql', 'spark', 'hadoop']</t>
  </si>
  <si>
    <t>Data Scientist II (Model Risk Management)</t>
  </si>
  <si>
    <t>Lead Data Management Analyst - Accounting Transformation</t>
  </si>
  <si>
    <t>Senior Data Scientist - Geospatial</t>
  </si>
  <si>
    <t>Power BI Specialist</t>
  </si>
  <si>
    <t>['sql', 'python', 'power bi', 'dax', 'gitlab']</t>
  </si>
  <si>
    <t>Director of Analytics</t>
  </si>
  <si>
    <t>Staff / Principal Data Engineer</t>
  </si>
  <si>
    <t>['sql', 'azure', 'puppet', 'terraform', 'jenkins']</t>
  </si>
  <si>
    <t>Information System Engineer- Accounting</t>
  </si>
  <si>
    <t>Babo Community</t>
  </si>
  <si>
    <t>Director, Data Science - Commercial Insights &amp; Loyalty</t>
  </si>
  <si>
    <t>['python', 'java', 'nosql', 'mongodb', 'mongodb', 'dynamodb', 'kafka', 'spark', 'flow', 'jenkins', 'docker', 'kubernetes']</t>
  </si>
  <si>
    <t>['sql', 'sas', 'sas', 'powerpoint', 'excel', 'spss', 'looker', 'tableau']</t>
  </si>
  <si>
    <t>['sql', 'mongodb', 'mongodb', 'python', 'macos', 'power bi', 'tableau']</t>
  </si>
  <si>
    <t>['sql', 'sql server', 'mysql', 'snowflake', 'aurora', 'tableau', 'unreal']</t>
  </si>
  <si>
    <t>Data Governance Lead Analyst (Hybrid)</t>
  </si>
  <si>
    <t>IT Data Scientist</t>
  </si>
  <si>
    <t>JetBlue Airways</t>
  </si>
  <si>
    <t>['python', 'sql', 'databricks', 'azure', 'pyspark', 'spark', 'pytorch', 'keras', 'tensorflow', 'git', 'kubernetes', 'docker']</t>
  </si>
  <si>
    <t>Data Science Advisor [HYBRID]</t>
  </si>
  <si>
    <t>Baldwin Park, CA</t>
  </si>
  <si>
    <t>['r', 'sas', 'sas', 'python', 'sql', 'nltk', 'scikit-learn']</t>
  </si>
  <si>
    <t>Senior Data Scientist/ML Engineer</t>
  </si>
  <si>
    <t>['python', 'go', 'oracle', 'scikit-learn', 'tensorflow', 'pytorch']</t>
  </si>
  <si>
    <t>Data Scientist (Python/ML)</t>
  </si>
  <si>
    <t>Createch - Creative + Tech Staffing</t>
  </si>
  <si>
    <t>Product Data Engineer</t>
  </si>
  <si>
    <t>Blaj, Romania</t>
  </si>
  <si>
    <t>['spark', 'spring', 'sap']</t>
  </si>
  <si>
    <t>['sql', 't-sql', 'c#', 'python', 'sql server', 'azure', 'ssis']</t>
  </si>
  <si>
    <t>Epic Games</t>
  </si>
  <si>
    <t>['python', 'sql', 'aws', 'snowflake', 'airflow', 'unreal']</t>
  </si>
  <si>
    <t>Data Scientist, Decisions - Rider</t>
  </si>
  <si>
    <t>STAFF EMSO DATA ANALYST</t>
  </si>
  <si>
    <t>Fair Oaks Ranch, TX</t>
  </si>
  <si>
    <t>S2Technologies</t>
  </si>
  <si>
    <t>Wood Mackenzie Ltd.</t>
  </si>
  <si>
    <t>['python', 'aws', 'redshift', 'spark', 'kafka']</t>
  </si>
  <si>
    <t>['azure', 'ssis']</t>
  </si>
  <si>
    <t>Meyrin, Switzerland</t>
  </si>
  <si>
    <t>['nosql', 'mongodb', 'mongodb', 'docker', 'git', 'github']</t>
  </si>
  <si>
    <t>['python', 'java', 'scala', 'sql', 'nosql', 'r', 'aws', 'snowflake', 'redshift', 'github']</t>
  </si>
  <si>
    <t>Senior Data Scientist - Trust &amp; Safety</t>
  </si>
  <si>
    <t>Data Management Manager</t>
  </si>
  <si>
    <t>Data Scientist / Senior Data Analyst - onsite 1x per week!</t>
  </si>
  <si>
    <t>['sql', 'python', 'alteryx', 'tableau', 'looker']</t>
  </si>
  <si>
    <t>(Junior) Consultant* - Data Analytics</t>
  </si>
  <si>
    <t>['pandas', 'scikit-learn', 'tableau', 'alteryx']</t>
  </si>
  <si>
    <t>Data Scientist (6291)</t>
  </si>
  <si>
    <t>['python', 'r', 'sql', 'neo4j', 'aws', 'redshift', 'plotly', 'matplotlib', 'linux', 'tableau', 'docker']</t>
  </si>
  <si>
    <t>Senior Data Scientist (Search)</t>
  </si>
  <si>
    <t>['python', 'bigquery', 'gcp', 'pyspark', 'tableau']</t>
  </si>
  <si>
    <t>Senior Open-Source Data Scientist Consultant</t>
  </si>
  <si>
    <t>Data Analyst - Power BI</t>
  </si>
  <si>
    <t>['sql', 'power bi', 'ssis', 'excel']</t>
  </si>
  <si>
    <t>Applied Analytics and Decision Science Lead APAC</t>
  </si>
  <si>
    <t>['gcp', 'bigquery', 'redshift', 'kafka', 'airflow', 'looker', 'tableau', 'power bi', 'docker', 'kubernetes']</t>
  </si>
  <si>
    <t>Data Analyst or Data Scientist</t>
  </si>
  <si>
    <t>Senior Data Analyst for the Division of Housing Operations ...</t>
  </si>
  <si>
    <t>NYC Department of Housing Preservation &amp; Development</t>
  </si>
  <si>
    <t>['excel', 'sharepoint', 'ms access']</t>
  </si>
  <si>
    <t>['python', 'sql', 'nosql', 'django', 'flask', 'git']</t>
  </si>
  <si>
    <t>Principal Data Engineer, Databricks Solutions Architect</t>
  </si>
  <si>
    <t>Lovelytics</t>
  </si>
  <si>
    <t>['python', 'cassandra', 'databricks', 'aws', 'azure', 'spark', 'hadoop']</t>
  </si>
  <si>
    <t>Data Engineer - Operations</t>
  </si>
  <si>
    <t>Rolle, Switzerland</t>
  </si>
  <si>
    <t>['sql', 'python', 'databricks', 'spark']</t>
  </si>
  <si>
    <t>['python', 'sql', 'scala', 'kotlin', 'aws', 'pyspark', 'spark', 'airflow']</t>
  </si>
  <si>
    <t>['gcp', 'word']</t>
  </si>
  <si>
    <t>Millennium</t>
  </si>
  <si>
    <t>Principal, Data Engineering</t>
  </si>
  <si>
    <t>T-Mobile</t>
  </si>
  <si>
    <t>['aurora', 'redshift', 'aws']</t>
  </si>
  <si>
    <t>Production Enginer &amp; Data Analyst Subsea Rock Installation</t>
  </si>
  <si>
    <t>Papendrecht, Netherlands</t>
  </si>
  <si>
    <t>Cambodia</t>
  </si>
  <si>
    <t>['sql', 'azure', 'excel', 'tableau']</t>
  </si>
  <si>
    <t>Data Scientist - Wallets, Payments and Commerce</t>
  </si>
  <si>
    <t>['sql', 'python', 'scala', 'java', 'hadoop']</t>
  </si>
  <si>
    <t>Sales Data Analyst (CPG) - Miami, FL</t>
  </si>
  <si>
    <t>Express Employment Professionals- Buckhead</t>
  </si>
  <si>
    <t>Data Engineer SR (Data Governance)</t>
  </si>
  <si>
    <t>['python', 'scala', 'sql', 'aws', 'airflow', 'tableau']</t>
  </si>
  <si>
    <t>['sql', 'python', 'crystal', 'sql server', 'power bi', 'tableau', 'alteryx']</t>
  </si>
  <si>
    <t>['sql', 'java', 'hadoop', 'spark']</t>
  </si>
  <si>
    <t>['sql', 'elasticsearch', 'aws', 'azure']</t>
  </si>
  <si>
    <t>Senior Software Engineer - Data Engineering (Java/Spark)</t>
  </si>
  <si>
    <t>['python', 'r', 'c', 'aws', 'azure', 'gcp', 'tensorflow', 'pytorch', 'tableau']</t>
  </si>
  <si>
    <t>['sql', 'nosql', 'python', 'aws', 'azure', 'hadoop', 'spark', 'kafka']</t>
  </si>
  <si>
    <t>Exton, PA</t>
  </si>
  <si>
    <t>Millennium Software Incorporated</t>
  </si>
  <si>
    <t>['python', 'sql', 'aws', 'pyspark', 'bitbucket']</t>
  </si>
  <si>
    <t>Supply Chain Data Scientist</t>
  </si>
  <si>
    <t>['sql', 'python', 'mysql', 'sql server', 'postgresql', 'excel', 'power bi']</t>
  </si>
  <si>
    <t>Reyes Holdings</t>
  </si>
  <si>
    <t>['sql', 'snowflake', 'azure', 'power bi', 'dax']</t>
  </si>
  <si>
    <t>Tapcheck</t>
  </si>
  <si>
    <t>['sql', 'azure', 'looker']</t>
  </si>
  <si>
    <t>Vacasa</t>
  </si>
  <si>
    <t>['python', 'sql', 'aws', 'pandas', 'numpy', 'pytorch', 'scikit-learn', 'spark', 'docker']</t>
  </si>
  <si>
    <t>Principal Data Scientist - Measurement</t>
  </si>
  <si>
    <t>Finxact - Data Analytics Manager</t>
  </si>
  <si>
    <t>['sql', 'aws', 'azure', 'gcp', 'snowflake', 'git', 'kubernetes', 'jira', 'confluence']</t>
  </si>
  <si>
    <t>Data Analyst, Compliance</t>
  </si>
  <si>
    <t>['sql', 'python', 'bigquery', 'looker']</t>
  </si>
  <si>
    <t>Cornerstone Research</t>
  </si>
  <si>
    <t>['sql', 'r', 'python', 'sas', 'sas', 'matlab', 'c++', 'c', 'c#', 'ruby', 'ruby', 'java', 'javascript', 'julia', 'aws', 'redshift', 'spark', 'git']</t>
  </si>
  <si>
    <t>Venado Tuerto, Santa Fe Province, Argentina</t>
  </si>
  <si>
    <t>['r', 'sql', 'power bi', 'excel']</t>
  </si>
  <si>
    <t>Operations Research Analyst and Data Scientist, Senior</t>
  </si>
  <si>
    <t>['go', 'r', 'python']</t>
  </si>
  <si>
    <t>['python', 'r', 'sql', 'azure', 'power bi']</t>
  </si>
  <si>
    <t>['sql', 'python', 'r', 'sql server', 'tableau', 'sap', 'alteryx', 'docker', 'gitlab']</t>
  </si>
  <si>
    <t>DATA ANALYST F/H</t>
  </si>
  <si>
    <t>Saint-Herblain, France</t>
  </si>
  <si>
    <t>RCA</t>
  </si>
  <si>
    <t>Lake Success, NY</t>
  </si>
  <si>
    <t>Realty ONE Group</t>
  </si>
  <si>
    <t>['python', 'aws', 'power bi', 'excel', 'spss']</t>
  </si>
  <si>
    <t>MX Technologies</t>
  </si>
  <si>
    <t>['c', 'c++', 'python', 'julia', 'r', 'aws', 'gcp', 'tensorflow', 'pytorch', 'linux', 'tableau']</t>
  </si>
  <si>
    <t>Sr Supplemental Data Analyst - Remote</t>
  </si>
  <si>
    <t>['sql', 'excel', 'ms access', 'word', 'outlook', 'powerpoint', 'visio']</t>
  </si>
  <si>
    <t>['java', 'sql', 'go', 'oracle', 'gcp', 'azure', 'sap']</t>
  </si>
  <si>
    <t>Clinical Studies Data Scientist - Medical Affairs (Remote)</t>
  </si>
  <si>
    <t>['go', 'sql', 'snowflake', 'kafka', 'express']</t>
  </si>
  <si>
    <t>Pison</t>
  </si>
  <si>
    <t>Cyber Fraud Data Analyst</t>
  </si>
  <si>
    <t>Data Engineer - Security</t>
  </si>
  <si>
    <t>Director, Customer Success Data Analytics</t>
  </si>
  <si>
    <t>Emburse</t>
  </si>
  <si>
    <t>['snowflake', 'looker', 'tableau']</t>
  </si>
  <si>
    <t>['r', 'python', 'hadoop', 'github']</t>
  </si>
  <si>
    <t>Data Engineer - FL HYBRID REMOTE</t>
  </si>
  <si>
    <t>['sql', 'nosql', 'mongodb', 'mongodb', 'python', 'r', 'java', 'c++', 'scala', 'cassandra', 'mariadb', 'sql server', 'hadoop', 'spark', 'numpy', 'pandas', 'word']</t>
  </si>
  <si>
    <t>Oshkosh, WI</t>
  </si>
  <si>
    <t>Hartland Group Executive Search</t>
  </si>
  <si>
    <t>Oracle BI/Data Engineer - Fully Remote</t>
  </si>
  <si>
    <t>['oracle', 'snowflake', 'word']</t>
  </si>
  <si>
    <t>Request Technology, LLC</t>
  </si>
  <si>
    <t>['sas', 'sas', 'sql', 'sql server', 'db2', 'oracle', 'redshift', 'word', 'excel']</t>
  </si>
  <si>
    <t>['python', 'java', 'scala', 'sql', 'nosql', 'dynamodb', 'aws', 'spark', 'airflow', 'tableau', 'atlassian']</t>
  </si>
  <si>
    <t>['python', 'sql', 'snowflake', 'excel']</t>
  </si>
  <si>
    <t>Legislative Data Analyst</t>
  </si>
  <si>
    <t>Library of Congress</t>
  </si>
  <si>
    <t>Data Engineer (Mid Level/Journeyman)</t>
  </si>
  <si>
    <t>Unissant</t>
  </si>
  <si>
    <t>['java', 'scala', 'sql', 'shell', 'go', 'cassandra', 'dynamodb', 'elasticsearch', 'aws', 'spark', 'kafka', 'excel', 'git', 'jenkins', 'docker', 'kubernetes']</t>
  </si>
  <si>
    <t>Ace Hardware</t>
  </si>
  <si>
    <t>Jr Cloud Data Engineer</t>
  </si>
  <si>
    <t>Software Engineer - Lead/Manager -  Applied ML</t>
  </si>
  <si>
    <t>Big Data Developers</t>
  </si>
  <si>
    <t>Bizessence Pty</t>
  </si>
  <si>
    <t>['python', 'scala', 'aws', 'spark', 'pyspark']</t>
  </si>
  <si>
    <t>['sql', 'python', 'go', 'tableau', 'looker']</t>
  </si>
  <si>
    <t>PressReader</t>
  </si>
  <si>
    <t>['python', 'java', 'sql', 'nosql', 'sql server', 'snowflake', 'azure', 'aws', 'kafka', 'hadoop', 'spark']</t>
  </si>
  <si>
    <t>['python', 'scala', 'matlab', 'django', 'linux']</t>
  </si>
  <si>
    <t>['python', 'sql', 'html']</t>
  </si>
  <si>
    <t>Sr Database Engineer</t>
  </si>
  <si>
    <t>Terrace, BC, Canada</t>
  </si>
  <si>
    <t>The Joint Commission</t>
  </si>
  <si>
    <t>['sql', 't-sql', 'azure', 'databricks', 'ssis', 'github']</t>
  </si>
  <si>
    <t>Alignment Healthcare</t>
  </si>
  <si>
    <t>['sql', 'excel', 'powerpoint', 'power bi', 'webex']</t>
  </si>
  <si>
    <t>['python', 'redshift', 'azure', 'aws', 'databricks', 'spark', 'kafka']</t>
  </si>
  <si>
    <t>Inlumi</t>
  </si>
  <si>
    <t>['python', 'r', 'julia', 'tableau', 'power bi']</t>
  </si>
  <si>
    <t>Zartico, Inc.</t>
  </si>
  <si>
    <t>['python', 'sql', 'javascript', 'html', 'css', 'numpy', 'pandas', 'django', 'vue', 'power bi', 'tableau', 'sharepoint', 'word', 'excel', 'powerpoint', 'outlook', 'git']</t>
  </si>
  <si>
    <t>Opportunity Home San Antonio</t>
  </si>
  <si>
    <t>['sql', 'r', 'c', 'visual basic', 'vba', 'sap', 'excel', 'sheets', 'looker']</t>
  </si>
  <si>
    <t>Associate Partner of Data Science</t>
  </si>
  <si>
    <t>['sql', 'python', 'shell', 'snowflake', 'aws', 'oracle', 'linux', 'power bi', 'tableau']</t>
  </si>
  <si>
    <t>['sql', 'r', 'python', 'sas', 'sas', 't-sql', 'html', 'azure', 'aws', 'spark', 'hadoop', 'excel', 'power bi', 'tableau', 'ssrs', 'word', 'powerpoint']</t>
  </si>
  <si>
    <t>Senior Data Scientist – Visa Consulting &amp; Analytics (m/f/div.)</t>
  </si>
  <si>
    <t>['python', 'sql', 'go', 'redis', 'graphql', 'kafka', 'docker']</t>
  </si>
  <si>
    <t>Senior Data Scientist, AdTech</t>
  </si>
  <si>
    <t>Senior Associate-Applied Data Science</t>
  </si>
  <si>
    <t>['sql', 'r', 'excel', 'tableau']</t>
  </si>
  <si>
    <t>Sr. Data Quality Analyst</t>
  </si>
  <si>
    <t>['sql', 'python', 'powershell', 'azure', 'ibm cloud']</t>
  </si>
  <si>
    <t>IT Data Lead Analyst - Hybrid</t>
  </si>
  <si>
    <t>['sql', 'sas', 'sas', 'word', 'excel', 'visio', 'powerpoint', 'flow', 'jira']</t>
  </si>
  <si>
    <t>['sql', 'sql server', 'windows', 'excel', 'trello']</t>
  </si>
  <si>
    <t>Genomics Analyst</t>
  </si>
  <si>
    <t>AccuraGen</t>
  </si>
  <si>
    <t>['python', 'perl', 'r', 'linux']</t>
  </si>
  <si>
    <t>Ampla</t>
  </si>
  <si>
    <t>['sql', 'nosql', 'python', 'java', 'snowflake', 'bigquery', 'airflow', 'looker']</t>
  </si>
  <si>
    <t>['python', 'r', 'java', 'perl', 'sas', 'sas', 'c++', 'c#', 'tableau', 'qlik', 'spss']</t>
  </si>
  <si>
    <t>Senior Backend Engineer with Python</t>
  </si>
  <si>
    <t>['python', 'nosql', 'firebase', 'firebase', 'graphql', 'fastapi', 'docker']</t>
  </si>
  <si>
    <t>Operations Research Analyst/Data Scientist (Mid to Senior Level)</t>
  </si>
  <si>
    <t>Group W</t>
  </si>
  <si>
    <t>['python', 'aws', 'snowflake', 'redshift', 'bigquery', 'spark', 'airflow', 'terraform']</t>
  </si>
  <si>
    <t>Data Scientist in Manufacturing Digitalization and IT</t>
  </si>
  <si>
    <t>['python', 'sql', 'r', 'spark', 'hadoop', 'spss', 'tableau', 'power bi']</t>
  </si>
  <si>
    <t>Senior Solutions Engineer (Data &amp; AI)</t>
  </si>
  <si>
    <t>['python', 'java', 'scala', 'databricks', 'spark', 'excel', 'unify']</t>
  </si>
  <si>
    <t>Design &amp; Data Visualisation Services Consultant</t>
  </si>
  <si>
    <t>Senior Data Analyst with Salesforce</t>
  </si>
  <si>
    <t>['sql', 'python', 'java', 'databricks', 'snowflake', 'power bi', 'qlik']</t>
  </si>
  <si>
    <t>['python', 'sql', 'bash', 'aws', 'snowflake', 'airflow', 'docker']</t>
  </si>
  <si>
    <t>BI/Data Analyst</t>
  </si>
  <si>
    <t>['sql', 'javascript', 'sql server', 'windows', 'ssis', 'power bi']</t>
  </si>
  <si>
    <t>Associate Director Data Science and AI</t>
  </si>
  <si>
    <t>Staff Engineer, Data</t>
  </si>
  <si>
    <t>['java', 'python', 'scala', 'sql', 'nosql', 'mysql', 'redis', 'oracle', 'aws', 'gcp', 'azure', 'spark', 'kafka']</t>
  </si>
  <si>
    <t>Sr. Azure Data Engineer (remote)</t>
  </si>
  <si>
    <t>Data Scientist/Bioinformatician - Data Commons</t>
  </si>
  <si>
    <t>Icahn School of Medicine at Mount Sinai</t>
  </si>
  <si>
    <t>Senior Program Analyst</t>
  </si>
  <si>
    <t>['python', 'powershell', 'bash', 'powerpoint', 'splunk']</t>
  </si>
  <si>
    <t>['sql', 'power bi', 'tableau', 'qlik']</t>
  </si>
  <si>
    <t>Object One Technologies, Inc.</t>
  </si>
  <si>
    <t>['sql', 'r', 'python', 'sas', 'sas', 'matlab', 'tableau', 'splunk']</t>
  </si>
  <si>
    <t>NFI Industries</t>
  </si>
  <si>
    <t>['sql', 'python', 'r', 'c', 'azure', 'power bi', 'tableau']</t>
  </si>
  <si>
    <t>Healthcare Data Scientist - Remote</t>
  </si>
  <si>
    <t>IT Business Intelligence Analyst</t>
  </si>
  <si>
    <t>Woodgrain</t>
  </si>
  <si>
    <t>['sql', 'html', 'sql server', 'sap', 'flow']</t>
  </si>
  <si>
    <t>ML / AI Engineer</t>
  </si>
  <si>
    <t>Datacy</t>
  </si>
  <si>
    <t>['python', 'gcp', 'aws', 'pytorch', 'terraform', 'kubernetes']</t>
  </si>
  <si>
    <t>Data Analyst III (Healthcare Analytics)</t>
  </si>
  <si>
    <t>Data Analyst - Offers &amp; Shopping</t>
  </si>
  <si>
    <t>Data Scientist, Forecasting Platform</t>
  </si>
  <si>
    <t>McHenry, IL</t>
  </si>
  <si>
    <t>Medcor</t>
  </si>
  <si>
    <t>['sql', 'snowflake', 'redshift']</t>
  </si>
  <si>
    <t>Artemis Health</t>
  </si>
  <si>
    <t>['python', 'r', 'sql', 'aws', 'databricks', 'snowflake', 'git']</t>
  </si>
  <si>
    <t>Lead Data Engineer (Streaming Infra)</t>
  </si>
  <si>
    <t>['scala', 'clojure', 'java', 'dynamodb', 'aws', 'bigquery', 'kafka', 'kubernetes']</t>
  </si>
  <si>
    <t>['python', 'c++', 'java', 'scala', 'elasticsearch', 'databricks', 'aws', 'azure', 'spark', 'express', 'tableau', 'flow', 'git', 'jenkins']</t>
  </si>
  <si>
    <t>Senior Data Scientist, Babylist Shop</t>
  </si>
  <si>
    <t>InfoSec Vulnerability Metrics &amp; Data Analyst -  REMOTE</t>
  </si>
  <si>
    <t>Allen, TX</t>
  </si>
  <si>
    <t>Associate Data Science Analyst - Aging &amp; Dementia Imaging Research</t>
  </si>
  <si>
    <t>Bezons, France</t>
  </si>
  <si>
    <t>['vba', 'python', 'excel', 'power bi']</t>
  </si>
  <si>
    <t>['python', 'aws', 'gcp', 'azure', 'linux', 'macos', 'git']</t>
  </si>
  <si>
    <t>Associate Business Data Scientist</t>
  </si>
  <si>
    <t>['sql', 'mysql', 'sql server', 'postgresql', 'oracle', 'jupyter', 'kafka', 'kubernetes']</t>
  </si>
  <si>
    <t>Senior Software Engineer II, Machine Learning-Ads</t>
  </si>
  <si>
    <t>Data Engineer Sr- Operations</t>
  </si>
  <si>
    <t>Financial Industry Regulatory Authority , Inc.</t>
  </si>
  <si>
    <t>['scala', 'r', 'python']</t>
  </si>
  <si>
    <t>Program Manager  Data Science</t>
  </si>
  <si>
    <t>Full stack Data Scientist</t>
  </si>
  <si>
    <t>['python', 'sql', 'nosql', 'go', 'azure', 'aws', 'tensorflow', 'keras', 'tableau']</t>
  </si>
  <si>
    <t>East West Bank</t>
  </si>
  <si>
    <t>['c#', 'python', 'scala', 'java', 'sql', 'dynamodb', 'elasticsearch', 'oracle', 'snowflake', 'aws', 'aurora', 'tableau', 'terraform']</t>
  </si>
  <si>
    <t>['python', 'sql', 'javascript', 'snowflake', 'spark', 'node.js']</t>
  </si>
  <si>
    <t>Senior IT Analyst Data Scientist</t>
  </si>
  <si>
    <t>['c++', 'python', 'snowflake', 'sap']</t>
  </si>
  <si>
    <t>['sql', 'python', 'java', 'snowflake', 'bigquery', 'redshift', 'databricks', 'aws', 'gcp', 'airflow']</t>
  </si>
  <si>
    <t>Vanasse Hangen Brustlin Inc</t>
  </si>
  <si>
    <t>['r', 'python', 'sql', 'azure', 'power bi', 'dax']</t>
  </si>
  <si>
    <t>Data Analyst / Finance</t>
  </si>
  <si>
    <t>Zing Professional Recruiting a Peoplelink Group Company</t>
  </si>
  <si>
    <t>Data/ETL Engineer</t>
  </si>
  <si>
    <t>Acquco</t>
  </si>
  <si>
    <t>['python', 'nosql', 'airflow', 'kafka', 'selenium', 'spark', 'hadoop', 'docker', 'github', 'jira', 'confluence']</t>
  </si>
  <si>
    <t>Xero</t>
  </si>
  <si>
    <t>['sql', 'python', 'snowflake', 'aws', 'github', 'jenkins', 'terraform', 'docker']</t>
  </si>
  <si>
    <t>REPOST Benefit Integrity Data Analyst / 61015231</t>
  </si>
  <si>
    <t>Expert, Operations Data Analyst</t>
  </si>
  <si>
    <t>['python', 'sql', 'aws', 'spark', 'plotly', 'tableau', 'excel', 'sap', 'word', 'power bi', 'powerpoint']</t>
  </si>
  <si>
    <t>Sr Data Scientist - Marketing Science</t>
  </si>
  <si>
    <t>Lead Data Engineer, Data Products</t>
  </si>
  <si>
    <t>['python', 'aws', 'databricks', 'snowflake', 'matplotlib', 'pyspark', 'airflow', 'spark', 'pandas', 'react', 'angular', 'kubernetes', 'yarn', 'terraform', 'ansible']</t>
  </si>
  <si>
    <t>R&amp;D Computer Science for Data Science / Analytics (Mid-Career)</t>
  </si>
  <si>
    <t>['python', 'java', 'c', 'c++', 'r']</t>
  </si>
  <si>
    <t>Data Analyst - CEM and E&amp;S</t>
  </si>
  <si>
    <t>['sql', 'sas', 'sas', 'r', 'python', 'aws', 'excel']</t>
  </si>
  <si>
    <t>Staff Software Engineer, Data Governance</t>
  </si>
  <si>
    <t>BI Analyst / SQL</t>
  </si>
  <si>
    <t>Moon Now</t>
  </si>
  <si>
    <t>['sql', 'nosql', 'mongodb', 'mongodb', 'python', 'sql server', 'airflow', 'tableau', 'power bi']</t>
  </si>
  <si>
    <t>Senior Data Analyst - Call Center</t>
  </si>
  <si>
    <t>['sql', 'vba', 'tableau', 'excel']</t>
  </si>
  <si>
    <t>Dhaka, Bangladesh</t>
  </si>
  <si>
    <t>Bondstein Technologies Ltd.</t>
  </si>
  <si>
    <t>['python', 'matlab', 'tensorflow']</t>
  </si>
  <si>
    <t>Adventist Health System Sunbelt, Inc</t>
  </si>
  <si>
    <t>['python', 'r', 'julia', 'scala', 'sql', 'mongodb', 'mongodb', 'java', 'azure', 'snowflake', 'hadoop', 'spark', 'pandas', 'tableau']</t>
  </si>
  <si>
    <t>['sas', 'sas', 'python', 'r', 'sql']</t>
  </si>
  <si>
    <t>Zenput</t>
  </si>
  <si>
    <t>['sql', 'python', 'aws', 'linux']</t>
  </si>
  <si>
    <t>Keystone Strategy</t>
  </si>
  <si>
    <t>DRU Data Analyst, Career (Flexible Location)</t>
  </si>
  <si>
    <t>['tableau', 'sharepoint']</t>
  </si>
  <si>
    <t>['python', 'sql', 'r', 'scala', 'java', 'pytorch', 'keras', 'tensorflow', 'spark']</t>
  </si>
  <si>
    <t>Tegus</t>
  </si>
  <si>
    <t>Data Scientist (REF1838S)</t>
  </si>
  <si>
    <t>['python', 'aws', 'tensorflow', 'pytorch', 'git', 'jira', 'confluence']</t>
  </si>
  <si>
    <t>Senior Data Analyst, Financial Services</t>
  </si>
  <si>
    <t>Analyst, HR Data Integrity</t>
  </si>
  <si>
    <t>Junior Data Scientist - Telematics (Remote)</t>
  </si>
  <si>
    <t>['python', 'sql', 'oracle', 'aws', 'gcp', 'azure', 'hadoop']</t>
  </si>
  <si>
    <t>Arkatiss LLP</t>
  </si>
  <si>
    <t>['python', 'r', 'hadoop', 'spark', 'pandas', 'numpy']</t>
  </si>
  <si>
    <t>['mysql', 'power bi', 'powerpoint', 'sharepoint']</t>
  </si>
  <si>
    <t>Lead Analyst, Business Data Governance (Hybrid)</t>
  </si>
  <si>
    <t>['go', 'excel', 'powerpoint', 'sap']</t>
  </si>
  <si>
    <t>Elkridge, MD</t>
  </si>
  <si>
    <t>Data Scientist (Analyst)</t>
  </si>
  <si>
    <t>Senior Data Scientist – US Security Clearance Required</t>
  </si>
  <si>
    <t>HR Data Risk &amp; Control Analyst</t>
  </si>
  <si>
    <t>Data Scientist - Time-Series Forecasting and Modeling with...</t>
  </si>
  <si>
    <t>Fingercheck</t>
  </si>
  <si>
    <t>Data Scientist/Sr. Data Scientist</t>
  </si>
  <si>
    <t>Scribe Therapeutics</t>
  </si>
  <si>
    <t>['aws', 'databricks', 'snowflake', 'pytorch', 'scikit-learn', 'tensorflow', 'keras', 'spark']</t>
  </si>
  <si>
    <t>Senior SQL Data Analyst (Data Warehousing and Snowflake)</t>
  </si>
  <si>
    <t>['sql', 'sas', 'sas', 'sql server', 'azure', 'snowflake', 'aws', 'excel', 'spss', 'powerpoint', 'sharepoint', 'visio', 'confluence']</t>
  </si>
  <si>
    <t>Principal People Data Analyst (Remote)</t>
  </si>
  <si>
    <t>Reference Data Specialist</t>
  </si>
  <si>
    <t>Team Lead Machine Learning</t>
  </si>
  <si>
    <t>['spark', 'scikit-learn', 'tensorflow', 'pytorch', 'pandas', 'airflow']</t>
  </si>
  <si>
    <t>American Broadband</t>
  </si>
  <si>
    <t>['sql', 'c', 'azure', 'databricks']</t>
  </si>
  <si>
    <t>Senior Scientist, Data Science - Computer Vision (JRD DS)</t>
  </si>
  <si>
    <t>['python', 'r', 'spring', 'pytorch', 'tensorflow', 'opencv']</t>
  </si>
  <si>
    <t>Associate Data Science Analyst - CV Data Science</t>
  </si>
  <si>
    <t>Senior Data Engineer - OLAP (Hybrid)</t>
  </si>
  <si>
    <t>Prophix</t>
  </si>
  <si>
    <t>['c#', 'python', 'sql', 'java', 'mysql', 'postgresql', 'aws', 'kubernetes']</t>
  </si>
  <si>
    <t>Data Analyst - Merchant Success</t>
  </si>
  <si>
    <t>Data Engineer - FC</t>
  </si>
  <si>
    <t>Sheriff's Research &amp; Data Analyst*</t>
  </si>
  <si>
    <t>San Bernardino County</t>
  </si>
  <si>
    <t>['c', 'excel', 'visio']</t>
  </si>
  <si>
    <t>New Grad- AI Engineer (Canada)</t>
  </si>
  <si>
    <t>['python', 'sql', 'aws', 'azure', 'pandas', 'numpy', 'scikit-learn', 'tensorflow', 'pytorch']</t>
  </si>
  <si>
    <t>['python', 'aws', 'azure', 'hadoop']</t>
  </si>
  <si>
    <t>Staff Data Analyst, Credit Analytics</t>
  </si>
  <si>
    <t>['python', 'r', 'vba', 'sas', 'sas', 'databricks', 'snowflake', 'redshift', 'excel', 'looker', 'tableau']</t>
  </si>
  <si>
    <t>NEXT STEP STAFFING</t>
  </si>
  <si>
    <t>['sharepoint', 'excel', 'word']</t>
  </si>
  <si>
    <t>Infrastructure Engineer</t>
  </si>
  <si>
    <t>['shell', 'bash', 'python', 'powershell', 'vmware', 'aws', 'azure', 'gcp', 'node.js', 'linux', 'redhat', 'centos', 'windows', 'puppet', 'git']</t>
  </si>
  <si>
    <t>Missouri</t>
  </si>
  <si>
    <t>Entry level Data Analysts, Manpower Data Analytics Academy, July 2023</t>
  </si>
  <si>
    <t>ManpowerGroup Greece</t>
  </si>
  <si>
    <t>['python', 'sql', 'tableau', 'git']</t>
  </si>
  <si>
    <t>VP, Analytics - Data Science</t>
  </si>
  <si>
    <t>['python', 'r', 'sas', 'sas', 'sql', 'go', 'spark', 'excel', 'word', 'powerpoint']</t>
  </si>
  <si>
    <t>Data Analyst (ID#10758)</t>
  </si>
  <si>
    <t>Data Analyst/BI Developer. Job in Lafayette WDTN Jobs</t>
  </si>
  <si>
    <t>Valley Oaks Health</t>
  </si>
  <si>
    <t>['sql', 'python', 'r', 'php', 'power bi', 'ssrs', 'dax']</t>
  </si>
  <si>
    <t>['c++', 'python', 'go']</t>
  </si>
  <si>
    <t>GIS Analyst II</t>
  </si>
  <si>
    <t>Data Analyst - Analyst1235</t>
  </si>
  <si>
    <t>Tidal Wave Auto Spa</t>
  </si>
  <si>
    <t>['python', 'r', 'java', 'c#', 'sql', 'postgresql', 'sql server', 'mysql', 'elasticsearch', 'windows', 'linux', 'git', 'github', 'gitlab']</t>
  </si>
  <si>
    <t>Director Data Analysis &amp; Strategic Projects (M/F)</t>
  </si>
  <si>
    <t>Data Analyst for Security Analytics &amp; Innovation Team</t>
  </si>
  <si>
    <t>SpecialCase</t>
  </si>
  <si>
    <t>['sql', 'aws', 'snowflake', 'power bi']</t>
  </si>
  <si>
    <t>Power BI Data Analyst - R&amp;D Labs</t>
  </si>
  <si>
    <t>['sql', 'python', 'go', 'snowflake', 'aws', 'spark', 'airflow']</t>
  </si>
  <si>
    <t>Darktrace</t>
  </si>
  <si>
    <t>['sql', 'sql server', 'mysql', 'flow']</t>
  </si>
  <si>
    <t>Operations Analyst III</t>
  </si>
  <si>
    <t>['python', 'sql', 'azure', 'jquery', 'tableau', 'looker']</t>
  </si>
  <si>
    <t>['python', 'tensorflow', 'pytorch', 'keras']</t>
  </si>
  <si>
    <t>Data Scientist / ML Engineer (LLMs)</t>
  </si>
  <si>
    <t>['sql', 'nosql', 'python']</t>
  </si>
  <si>
    <t>IT Business Analyst NO SUBS w-2 only onsite in Columbia SC</t>
  </si>
  <si>
    <t>United Global Technologies</t>
  </si>
  <si>
    <t>['sql', 'python', 'tableau', 'ssis']</t>
  </si>
  <si>
    <t>Product Data Analyst - Pricing</t>
  </si>
  <si>
    <t>Quality Assurance Post Market Data Analyst</t>
  </si>
  <si>
    <t>['python', 'r', 'aws', 'gcp', 'azure', 'docker']</t>
  </si>
  <si>
    <t>['python', 'snowflake', 'aws', 'tableau']</t>
  </si>
  <si>
    <t>Senior Data Scientist (Minimal 8 years)</t>
  </si>
  <si>
    <t>Financial Management Services Data and Reporting Analyst</t>
  </si>
  <si>
    <t>Lead Quality Engineer, Data Engineering</t>
  </si>
  <si>
    <t>['python', 'sql', 'aws', 'azure', 'jenkins', 'github', 'jira', 'confluence']</t>
  </si>
  <si>
    <t>['unreal']</t>
  </si>
  <si>
    <t>Senior Health Data Analyst</t>
  </si>
  <si>
    <t>['cassandra', 'spark', 'airflow', 'macos']</t>
  </si>
  <si>
    <t>['sql', 'python', 'r', 'excel', 'tableau', 'looker', 'notion']</t>
  </si>
  <si>
    <t>Homer City, PA</t>
  </si>
  <si>
    <t>Deep Learning Scientist</t>
  </si>
  <si>
    <t>Malta, IL</t>
  </si>
  <si>
    <t>['python', 'r', 'sql', 'databricks', 'azure', 'aws', 'opencv', 'tensorflow', 'keras', 'mxnet', 'pytorch', 'git']</t>
  </si>
  <si>
    <t>Consultant(e) Data Engineer</t>
  </si>
  <si>
    <t>['python', 'sql', 'nosql', 'postgresql', 'gcp', 'aws', 'azure', 'kubernetes', 'docker']</t>
  </si>
  <si>
    <t>Data Analytic Manager</t>
  </si>
  <si>
    <t>['sas', 'sas', 'sql', 'python', 'r', 'power bi']</t>
  </si>
  <si>
    <t>Platform Solutions- Greensky- Analyst- Data &amp; Analytics, Customer...</t>
  </si>
  <si>
    <t>The Goldman Sachs Group, Inc</t>
  </si>
  <si>
    <t>['sql', 'r', 'python', 'aws', 'snowflake', 'excel']</t>
  </si>
  <si>
    <t>Intellectt Inc</t>
  </si>
  <si>
    <t>Data and Research Analyst</t>
  </si>
  <si>
    <t>Unity Technologies</t>
  </si>
  <si>
    <t>['python', 'java', 'go', 'bigquery', 'snowflake', 'gcp', 'aws', 'azure', 'kafka', 'spark', 'unity']</t>
  </si>
  <si>
    <t>Utilisave</t>
  </si>
  <si>
    <t>SUBN MD FAC, MD</t>
  </si>
  <si>
    <t>Data Engineer I - (R-13551)</t>
  </si>
  <si>
    <t>['javascript', 'php', 'python', 'hadoop', 'windows']</t>
  </si>
  <si>
    <t>VP, Data Analytics</t>
  </si>
  <si>
    <t>Data Analyst - Marketing</t>
  </si>
  <si>
    <t>takealot.com</t>
  </si>
  <si>
    <t>['sql', 'python', 'sheets', 'excel', 'looker', 'qlik']</t>
  </si>
  <si>
    <t>['sql', 'python', 'azure', 'aws', 'snowflake', 'spark']</t>
  </si>
  <si>
    <t>Manager of Market &amp; Data Analytics Senior</t>
  </si>
  <si>
    <t>Ent Credit Union</t>
  </si>
  <si>
    <t>Keypath Education</t>
  </si>
  <si>
    <t>['sql', 'python', 'sas', 'sas', 'sql server', 'azure', 'power bi']</t>
  </si>
  <si>
    <t>Mid Fullstack Engineer (REMOTE)</t>
  </si>
  <si>
    <t>['javascript', 'css', 'mysql', 'digitalocean', 'aws', 'laravel', 'linux', 'ubuntu', 'git', 'docker']</t>
  </si>
  <si>
    <t>Dualer Student (m/w/d) - Master Data Science &amp; Artificial...</t>
  </si>
  <si>
    <t>['sql', 'java', 'python', 'oracle', 'azure', 'kafka']</t>
  </si>
  <si>
    <t>Data Analyst (Healthcare)</t>
  </si>
  <si>
    <t>Data Engineer - ETL and Data Visualization</t>
  </si>
  <si>
    <t>Emphasoft</t>
  </si>
  <si>
    <t>['sql', 'c#', 'python', 'typescript', 'elasticsearch', 'react', 'jupyter', 'docker']</t>
  </si>
  <si>
    <t>Financial Data Analyst / Financial Analyst</t>
  </si>
  <si>
    <t>['alteryx', 'tableau', 'zoom']</t>
  </si>
  <si>
    <t>Senior Product Data Scientist, Search</t>
  </si>
  <si>
    <t>['sql', 'python', 'go', 'mysql', 'snowflake', 'bigquery', 'pandas', 'airflow', 'tableau', 'looker']</t>
  </si>
  <si>
    <t>Data Call Analyst</t>
  </si>
  <si>
    <t>['excel', 'powerpoint', 'word', 'outlook']</t>
  </si>
  <si>
    <t>['python', 'sql', 'azure', 'pyspark', 'pandas', 'power bi']</t>
  </si>
  <si>
    <t>['c#', 'express']</t>
  </si>
  <si>
    <t>AI/ML Data Labeling Manager - US</t>
  </si>
  <si>
    <t>Data Scientist, Liquidity Management</t>
  </si>
  <si>
    <t>['sql', 'r', 'python', 'matlab', 'c++', 'spark']</t>
  </si>
  <si>
    <t>Enterprise Customer Engineering Manager, Data Analytics, Google Cloud</t>
  </si>
  <si>
    <t>Data Engineer (Senior Fusion Technologist)</t>
  </si>
  <si>
    <t>Culham, Abingdon, UK</t>
  </si>
  <si>
    <t>UK Atomic Energy Authority</t>
  </si>
  <si>
    <t>['python', 'tensorflow', 'pytorch', 'scikit-learn', 'git']</t>
  </si>
  <si>
    <t>Senior Machine Learning Engineer (DLP)</t>
  </si>
  <si>
    <t>['gcp', 'aws', 'pytorch', 'tensorflow', 'nltk', 'docker']</t>
  </si>
  <si>
    <t>Data Scientist / Senior Data Scientist</t>
  </si>
  <si>
    <t>Diagnoseearly Holdings, Inc.</t>
  </si>
  <si>
    <t>['sql', 'python', 'r', 'julia']</t>
  </si>
  <si>
    <t>SmarterTravel</t>
  </si>
  <si>
    <t>['python', 'sql', 'go', 'excel', 'spreadsheet', 'github']</t>
  </si>
  <si>
    <t>REMOTE - Business Intelligence Analyst (Leadership Role) - GCP</t>
  </si>
  <si>
    <t>['python', 'sql', 'bigquery', 'gcp', 'sheets', 'looker', 'word']</t>
  </si>
  <si>
    <t>Data Visualization Specialist (Tableau)</t>
  </si>
  <si>
    <t>['aws', 'tableau']</t>
  </si>
  <si>
    <t>['go', 'python', 'sql', 'java', 'redshift', 'aws', 'azure', 'airflow', 'pytorch', 'tensorflow', 'excel', 'github', 'jenkins', 'docker']</t>
  </si>
  <si>
    <t>Data Analyst | Partners</t>
  </si>
  <si>
    <t>Epidemiologist (Data Scientist)</t>
  </si>
  <si>
    <t>Associate Principal, Data Analytics Engineering</t>
  </si>
  <si>
    <t>['azure', 'aws', 'spring', 'kafka', 'spark', 'jenkins', 'docker', 'kubernetes']</t>
  </si>
  <si>
    <t>Housecall Pro</t>
  </si>
  <si>
    <t>['sql', 'python', 'dynamodb', 'aws', 'gcp', 'azure', 'redshift', 'snowflake', 'airflow', 'tableau']</t>
  </si>
  <si>
    <t>Lead Azure Databricks Engineer</t>
  </si>
  <si>
    <t>['sql', 'python', 'scala', 'r', 'java', 'azure', 'databricks', 'airflow', 'kafka', 'hadoop', 'spark', 'express', 'ssis', 'git', 'jenkins', 'jira', 'confluence']</t>
  </si>
  <si>
    <t>Research Scientist, Machine Learning</t>
  </si>
  <si>
    <t>Data Analytics Solution Architect</t>
  </si>
  <si>
    <t>Product Owner - Data Visualization Specialist and Quality</t>
  </si>
  <si>
    <t>Data Analyst - Infrastructure</t>
  </si>
  <si>
    <t>['vba', 'excel']</t>
  </si>
  <si>
    <t>['sql', 'python', 'r', 'sas', 'sas', 'hadoop', 'spark', 'tensorflow', 'pytorch']</t>
  </si>
  <si>
    <t>['python', 'r', 'scala', 'sql', 'aws', 'redshift', 'hadoop', 'spark', 'tableau', 'excel']</t>
  </si>
  <si>
    <t>['go', 'sql', 'python', 'r', 'crystal', 'excel']</t>
  </si>
  <si>
    <t>Data Integration Engineer (Hybrid)</t>
  </si>
  <si>
    <t>['sql', 'javascript', 'java', 'python', 'sql server', 'aws', 'windows']</t>
  </si>
  <si>
    <t>Vision Engineer, CljP</t>
  </si>
  <si>
    <t>M9 Solutions</t>
  </si>
  <si>
    <t>['python', 'r', 'sql', 'aws', 'pytorch', 'tensorflow', 'hadoop', 'spark', 'jupyter', 'gitlab', 'jira', 'confluence']</t>
  </si>
  <si>
    <t>Data Scientist, Computational Biology</t>
  </si>
  <si>
    <t>['python', 'numpy', 'pandas', 'unix']</t>
  </si>
  <si>
    <t>['sql', 'python', 'tableau', 'power bi', 'microstrategy']</t>
  </si>
  <si>
    <t>Lead Data Scientist - Online Platforms Reinforcement Learning (Remote)</t>
  </si>
  <si>
    <t>Manager, Data Analytics &amp; Reporting</t>
  </si>
  <si>
    <t>Research Data Analyst, Senior</t>
  </si>
  <si>
    <t>Robins AFB, GA</t>
  </si>
  <si>
    <t>Computational and Data Science Research Specialist - 127110</t>
  </si>
  <si>
    <t>University of California San Diego</t>
  </si>
  <si>
    <t>['fortran', 'python', 'matlab', 'r', 'javascript', 'linux', 'git']</t>
  </si>
  <si>
    <t>071946-Senior Data Engineer</t>
  </si>
  <si>
    <t>['python', 'java', 'go', 'aws', 'hadoop', 'spark', 'kafka', 'airflow']</t>
  </si>
  <si>
    <t>Data Analyst  Industrial Placement Student (Nottingham)</t>
  </si>
  <si>
    <t>['sql', 'sas', 'sas', 'python', 'go', 'r', 'tableau']</t>
  </si>
  <si>
    <t>VP of Data Science and Technology</t>
  </si>
  <si>
    <t>Jeffersontown, KY</t>
  </si>
  <si>
    <t>Vivid Impact</t>
  </si>
  <si>
    <t>Data Analyst, Junior</t>
  </si>
  <si>
    <t>['sql', 'html', 'css', 'php', 'excel']</t>
  </si>
  <si>
    <t>Data Analyst - Analyst1233</t>
  </si>
  <si>
    <t>Manager, Data Analysis</t>
  </si>
  <si>
    <t>Florida, NY</t>
  </si>
  <si>
    <t>DataOps Engineer, Observability Platforms, Madrid</t>
  </si>
  <si>
    <t>Senior Data Scientist, Causal Inference</t>
  </si>
  <si>
    <t>Financial Data Analyst (Part-Time) - Medical School Financial...</t>
  </si>
  <si>
    <t>Axelon Services Corporation</t>
  </si>
  <si>
    <t>['sql', 'oracle', 'excel', 'powerpoint', 'word']</t>
  </si>
  <si>
    <t>Data Science Manager, Advanced Analytics</t>
  </si>
  <si>
    <t>Sr. Data Scientist, CRM &amp; Loyalty</t>
  </si>
  <si>
    <t>Murphy, TX</t>
  </si>
  <si>
    <t>Yum</t>
  </si>
  <si>
    <t>['sql', 'python', 'scala', 'r', 'snowflake', 'tableau', 'power bi', 'atlassian', 'jira', 'twilio']</t>
  </si>
  <si>
    <t>Senior Data Scientist, Model Risk</t>
  </si>
  <si>
    <t>['python', 'sql', 'r', 'databricks', 'gcp', 'azure', 'aws']</t>
  </si>
  <si>
    <t>RealREPP</t>
  </si>
  <si>
    <t>Network Research Engineer</t>
  </si>
  <si>
    <t>['java', 'python', 'spring', 'flask', 'linux', 'docker', 'kubernetes']</t>
  </si>
  <si>
    <t>Southern California University</t>
  </si>
  <si>
    <t>['r', 'sas', 'sas', 'word', 'excel', 'powerpoint', 'spss', 'tableau']</t>
  </si>
  <si>
    <t>Delivery Data Scientist II</t>
  </si>
  <si>
    <t>['python', 'r', 'sql', 'no-sql']</t>
  </si>
  <si>
    <t>['crystal', 'aurora', 'spring', 'cordova', 'phoenix']</t>
  </si>
  <si>
    <t>Director (m/f/d) of Business Intelligence</t>
  </si>
  <si>
    <t>['python', 'sql', 'pyspark', 'power bi', 'tableau']</t>
  </si>
  <si>
    <t>Coordinator, Decision Sciences</t>
  </si>
  <si>
    <t>['powerpoint', 'outlook', 'word', 'excel']</t>
  </si>
  <si>
    <t>['nosql', 'sql', 'aws', 'databricks', 'redshift', 'kafka', 'spark', 'hadoop', 'pyspark']</t>
  </si>
  <si>
    <t>['sql', 'unix', 'linux', 'microstrategy']</t>
  </si>
  <si>
    <t>['sql', 'scala', 'python', 'snowflake', 'aws', 'kafka']</t>
  </si>
  <si>
    <t>Senior Software Engineer, Product Analytics</t>
  </si>
  <si>
    <t>['mongodb', 'mongodb', 'sql', 'java', 'javascript', 'bash', 'python', 'dynamodb', 'bigquery', 'snowflake', 'aws', 'hadoop', 'spark', 'tableau', 'looker']</t>
  </si>
  <si>
    <t>Lead Data Scientist - GSC</t>
  </si>
  <si>
    <t>Towson, MD</t>
  </si>
  <si>
    <t>Stanley Black &amp; Decker</t>
  </si>
  <si>
    <t>['r', 'python', 'sql', 'javascript', 'shell', 'aws', 'azure', 'hadoop', 'spark', 'sap']</t>
  </si>
  <si>
    <t>Optimove</t>
  </si>
  <si>
    <t>Lead Machine Learning Engineer (Modeling)</t>
  </si>
  <si>
    <t>AVP, Marketing Data Analyst</t>
  </si>
  <si>
    <t>Data Analyst Lead - Commercial Domain</t>
  </si>
  <si>
    <t>M&amp;T Bank Corporation</t>
  </si>
  <si>
    <t>GIS &amp; Data Analyst - University Libraries</t>
  </si>
  <si>
    <t>Research Engineer – Electrolysis and Fuel Cell Modeling</t>
  </si>
  <si>
    <t>Stytch</t>
  </si>
  <si>
    <t>['go', 'elasticsearch', 'mysql', 'snowflake', 'redshift', 'aws', 'node', 'kubernetes']</t>
  </si>
  <si>
    <t>Sr. Data Analyst (Hybrid)</t>
  </si>
  <si>
    <t>Remote Director, Prospect Development - Data &amp; Analytics</t>
  </si>
  <si>
    <t>Arcadia, CA</t>
  </si>
  <si>
    <t>['sql', 'phoenix', 'excel', 'tableau', 'visio']</t>
  </si>
  <si>
    <t>Data Analyst, Specialist</t>
  </si>
  <si>
    <t>['sql', 'aws', 'tableau', 'excel', 'powerpoint']</t>
  </si>
  <si>
    <t>Consultant Data Engineer</t>
  </si>
  <si>
    <t>John Evans Recruiting</t>
  </si>
  <si>
    <t>['excel', 'tableau', 'power bi', 'flow']</t>
  </si>
  <si>
    <t>['python', 'matlab', 'github']</t>
  </si>
  <si>
    <t>['sql', 'sas', 'sas', 'python', 'r', 'julia', 'azure', 'spark', 'scikit-learn', 'tensorflow', 'pytorch', 'git']</t>
  </si>
  <si>
    <t>Senior / Staff Software Engineer - Data Engineering</t>
  </si>
  <si>
    <t>['sql', 'scala', 'c#', 'java', 'spark']</t>
  </si>
  <si>
    <t>Senior, Data Analyst</t>
  </si>
  <si>
    <t>Data Scientist (Senior or Staff) - Data, Analytics and Governance</t>
  </si>
  <si>
    <t>['sql', 'python', 'gcp', 'bigquery', 'windows', 'tableau', 'looker']</t>
  </si>
  <si>
    <t>Mission Data Analyst- Poly</t>
  </si>
  <si>
    <t>McLean, TX</t>
  </si>
  <si>
    <t>['r', 'python', 'databricks', 'ibm cloud', 'express', 'excel', 'powerpoint']</t>
  </si>
  <si>
    <t>Principal Machine Learning Data Scientist</t>
  </si>
  <si>
    <t>['python', 'sql', 'tableau', 'atlassian', 'confluence', 'jira']</t>
  </si>
  <si>
    <t>Buda, TX</t>
  </si>
  <si>
    <t>Generative AI Engineer</t>
  </si>
  <si>
    <t>['python', 'c++', 'lisp']</t>
  </si>
  <si>
    <t>Strong Middle/Senior Data Engineer (Logistic Domain)</t>
  </si>
  <si>
    <t>['azure', 'databricks', 'power bi', 'terraform']</t>
  </si>
  <si>
    <t>Associate/Mid Level/Senior Analytics Reporting Analyst</t>
  </si>
  <si>
    <t>Credit Acceptance Corporation</t>
  </si>
  <si>
    <t>['sql', 'sas', 'sas', 'r', 'python', 'express', 'excel']</t>
  </si>
  <si>
    <t>GroupM</t>
  </si>
  <si>
    <t>['python', 'r', 'sql', 'gcp', 'aws', 'azure', 'pandas', 'scikit-learn', 'tableau', 'smartsheet', 'trello', 'jira']</t>
  </si>
  <si>
    <t>Senior Data Scientist – ML/NLP (Hybrid)</t>
  </si>
  <si>
    <t>['python', 'nltk', 'tensorflow', 'pytorch', 'word']</t>
  </si>
  <si>
    <t>['nosql', 'typescript', 'python', 'dynamodb', 'postgresql', 'aws', 'snowflake', 'node.js']</t>
  </si>
  <si>
    <t>Data Engineer - Data, Security</t>
  </si>
  <si>
    <t>Senior Associate, Data Engineering</t>
  </si>
  <si>
    <t>Director of Data platform, Data engineering</t>
  </si>
  <si>
    <t>['go', 'nosql', 'aws', 'snowflake', 'hadoop', 'spark', 'airflow', 'kubernetes']</t>
  </si>
  <si>
    <t>Core Java Developer, Data Analytics Technology</t>
  </si>
  <si>
    <t>Sr. Data Scientist (Modeling and Simulation)</t>
  </si>
  <si>
    <t>['r', 'python', 'sql', 'c++', 'java', 'tableau', 'sap']</t>
  </si>
  <si>
    <t>Senior Associate Platform L1 DE-Data Warehouse and ETL</t>
  </si>
  <si>
    <t>['github', 'svn']</t>
  </si>
  <si>
    <t>American Fine Food</t>
  </si>
  <si>
    <t>Senior, Computer Vision Researcher/Engineer, Hand Tracking</t>
  </si>
  <si>
    <t>['python', 'pytorch', 'tensorflow', 'opencv']</t>
  </si>
  <si>
    <t>Deep Learning Compiler Engineer</t>
  </si>
  <si>
    <t>quadric.io, Inc</t>
  </si>
  <si>
    <t>Data Analyst with Legal experience</t>
  </si>
  <si>
    <t>Senior Data Scientist - Simulation</t>
  </si>
  <si>
    <t>WeRide.ai</t>
  </si>
  <si>
    <t>['sas', 'sas', 'c++', 'spss']</t>
  </si>
  <si>
    <t>Cybersecurity Analyst - Data Protection - HYBRID ONSITE</t>
  </si>
  <si>
    <t>['power bi', 'tableau', 'excel']</t>
  </si>
  <si>
    <t>Lead Data Analyst, Integrated Business Planning (Remote)</t>
  </si>
  <si>
    <t>['c', 'excel', 'sap']</t>
  </si>
  <si>
    <t>Analytics Developer</t>
  </si>
  <si>
    <t>['sql', 'gcp', 'power bi']</t>
  </si>
  <si>
    <t>SW Product Designer, Data Science &amp; AI</t>
  </si>
  <si>
    <t>HP Development Company, L.P.</t>
  </si>
  <si>
    <t>['javascript', 'html', 'css', 'flow']</t>
  </si>
  <si>
    <t>Data Analytics Specialist - Customer Experience</t>
  </si>
  <si>
    <t>Consultant BI / Azure Data Engineer H/F</t>
  </si>
  <si>
    <t>['sql', 'azure', 'spark', 'gitlab']</t>
  </si>
  <si>
    <t>Data Automation Engineer and Data Access Governance</t>
  </si>
  <si>
    <t>['python', 'c++', 'azure', 'windows', 'linux', 'sap', 'sharepoint']</t>
  </si>
  <si>
    <t>Senior Data Scientist (full time, one-position)</t>
  </si>
  <si>
    <t>Senior Engineering Manager, ML Platform</t>
  </si>
  <si>
    <t>Manager Data Analytics &amp; Financial Systems (Hybrid)</t>
  </si>
  <si>
    <t>Aldie, VA</t>
  </si>
  <si>
    <t>News Corp</t>
  </si>
  <si>
    <t>Staff Quality Data Analyst Lead</t>
  </si>
  <si>
    <t>Secaucus, NJ</t>
  </si>
  <si>
    <t>ZT Systems</t>
  </si>
  <si>
    <t>['sql', 't-sql', 'python', 'r', 'go', 'windows', 'ssis', 'power bi', 'tableau', 'excel', 'powerpoint', 'word']</t>
  </si>
  <si>
    <t>['r', 'python', 'sql', 'aws', 'plotly', 'linux', 'git']</t>
  </si>
  <si>
    <t>['python', 'java', 'r', 'c++', 'scala', 'gcp', 'spark', 'hadoop']</t>
  </si>
  <si>
    <t>GBS EHS Data Analyst</t>
  </si>
  <si>
    <t>Business/Data Analyst - Wix Marketing</t>
  </si>
  <si>
    <t>Ramat Hasharon, Israel</t>
  </si>
  <si>
    <t>Data Scientist - Bioinformatics</t>
  </si>
  <si>
    <t>['r', 'python', 'unix']</t>
  </si>
  <si>
    <t>SAP Data Business Analyst</t>
  </si>
  <si>
    <t>Data Analyst - Financial Services</t>
  </si>
  <si>
    <t>['sql', 'gcp', 'windows', 'looker', 'tableau']</t>
  </si>
  <si>
    <t>Research Stat Analyst,Sr</t>
  </si>
  <si>
    <t>US-E-GPS-CON-C-TS Clearance-EW-Data Science-SA</t>
  </si>
  <si>
    <t>['sql', 'hadoop', 'spark', 'windows', 'flow', 'jira', 'confluence']</t>
  </si>
  <si>
    <t>Data Scientist, Rapid Response</t>
  </si>
  <si>
    <t>Gro Intelligence</t>
  </si>
  <si>
    <t>['python', 'r', 'c++', 'java', 'airflow', 'docker', 'git']</t>
  </si>
  <si>
    <t>Compensation &amp; Benefits Data Analyst</t>
  </si>
  <si>
    <t>Airwallex Limited</t>
  </si>
  <si>
    <t>Data Science  Practitioner</t>
  </si>
  <si>
    <t>['python', 'c', 'git']</t>
  </si>
  <si>
    <t>#DISCOVER I 2024 Software Algorithms and Artificial Intelligence...</t>
  </si>
  <si>
    <t>Getafe, Spain</t>
  </si>
  <si>
    <t>Senior Data Scientist - Boston</t>
  </si>
  <si>
    <t>Data Strategy &amp; Operations Manager</t>
  </si>
  <si>
    <t>['go', 'python', 'sql', 'tableau', 'excel']</t>
  </si>
  <si>
    <t>REF38585A - Associate Director - Data Management</t>
  </si>
  <si>
    <t>['no-sql', 'sap']</t>
  </si>
  <si>
    <t>BI Data Analyst - Channel Management</t>
  </si>
  <si>
    <t>Fynd</t>
  </si>
  <si>
    <t>['python', 'pandas', 'tensorflow', 'pytorch', 'kubernetes']</t>
  </si>
  <si>
    <t>SiteMinder</t>
  </si>
  <si>
    <t>['python', 'sql', 'aws', 'redshift', 'aurora', 'gcp', 'azure', 'airflow', 'spark', 'kafka', 'tableau']</t>
  </si>
  <si>
    <t>Lead Public Health Analyst (Policy)</t>
  </si>
  <si>
    <t>Programmer Analyst (SAS/ETL/Data Mining)</t>
  </si>
  <si>
    <t>['sas', 'sas', 'python', 'r', 'sql', 'sql server', 'windows']</t>
  </si>
  <si>
    <t>Data Reporting Analyst VI</t>
  </si>
  <si>
    <t>Sr Data Engineer - Cloud Analytics</t>
  </si>
  <si>
    <t>['scala', 'sql', 'python', 'nosql', 'r', 'sass', 'hadoop', 'spark', 'tableau', 'power bi', 'git']</t>
  </si>
  <si>
    <t>Senior Data Analyst - ETL Pipelining</t>
  </si>
  <si>
    <t>['python', 'sql', 'nosql', 'tableau', 'terminal']</t>
  </si>
  <si>
    <t>['swift', 'power bi', 'tableau', 'looker']</t>
  </si>
  <si>
    <t>Summer Internship - Data Science / Advanced Analytics</t>
  </si>
  <si>
    <t>Atheneum</t>
  </si>
  <si>
    <t>Data Science Manager, Specialist Master - SFL Scientific</t>
  </si>
  <si>
    <t>['python', 'aws', 'azure', 'gcp', 'keras', 'tensorflow', 'pytorch', 'pandas', 'scikit-learn', 'jupyter']</t>
  </si>
  <si>
    <t>People Analytics, Data Visualization Analyst</t>
  </si>
  <si>
    <t>['sql', 'excel', 'powerpoint', 'tableau', 'power bi']</t>
  </si>
  <si>
    <t>Senior Data scientist</t>
  </si>
  <si>
    <t>Fractal Analytics</t>
  </si>
  <si>
    <t>['python', 'sql', 'azure', 'databricks', 'pytorch', 'pyspark']</t>
  </si>
  <si>
    <t>Sugar Grove, IL</t>
  </si>
  <si>
    <t>Lead Software Engineer - Data Engineering (Big Data)</t>
  </si>
  <si>
    <t>['python', 'php', 'cassandra', 'aws', 'kafka', 'spark', 'hadoop', 'kubernetes', 'git']</t>
  </si>
  <si>
    <t>Applied Scientist - Computer Vision/Neural Rendering</t>
  </si>
  <si>
    <t>Flawless</t>
  </si>
  <si>
    <t>Quick Services LLC (QSL)</t>
  </si>
  <si>
    <t>Client Experience Data Analyst</t>
  </si>
  <si>
    <t>['snowflake', 'redshift', 'databricks']</t>
  </si>
  <si>
    <t>Prudent Technology</t>
  </si>
  <si>
    <t>['sql', 'r', 'python', 'kotlin', 'scala', 'typescript', 'sas', 'sas', 'cassandra', 'azure', 'aws', 'hadoop', 'spark', 'tableau', 'jenkins', 'kubernetes']</t>
  </si>
  <si>
    <t>Sr. Director/Head of AI/ML Solutions</t>
  </si>
  <si>
    <t>Reltio</t>
  </si>
  <si>
    <t>Principal Data Scientist , Search and Personalization (15258) ...</t>
  </si>
  <si>
    <t>Compliance Data Analyst, Expert ( Flexible Location)</t>
  </si>
  <si>
    <t>CCB Data and Analytics - VP - Data Scientist Lead</t>
  </si>
  <si>
    <t>['python', 'sql', 'aws', 'alteryx', 'tableau']</t>
  </si>
  <si>
    <t>Gevo</t>
  </si>
  <si>
    <t>Alhambra, CA</t>
  </si>
  <si>
    <t>Enterprise Data Analytics Program Manager - Remote - Nationwide</t>
  </si>
  <si>
    <t>Vituity</t>
  </si>
  <si>
    <t>['sql', 'sharepoint', 'tableau', 'flow', 'confluence', 'jira']</t>
  </si>
  <si>
    <t>Planning Data / Business Analyst</t>
  </si>
  <si>
    <t>Avantor Performance Material</t>
  </si>
  <si>
    <t>AMIRI</t>
  </si>
  <si>
    <t>['sql', 'python', 'r', 'excel', 'tableau', 'power bi', 'looker']</t>
  </si>
  <si>
    <t>Senior People Insights &amp; Analytics Specialist - Remote</t>
  </si>
  <si>
    <t>PerkinElmer</t>
  </si>
  <si>
    <t>Leidos Holding</t>
  </si>
  <si>
    <t>VP; Capital Planning Transformation Data Analyst (Hybrid). Job in...</t>
  </si>
  <si>
    <t>Consultant DataOps/DevOps</t>
  </si>
  <si>
    <t>['powershell', 'shell', 'azure', 'gcp', 'aws', 'snowflake', 'gitlab', 'git', 'terraform', 'ansible', 'jenkins', 'kubernetes', 'docker']</t>
  </si>
  <si>
    <t>Strategic Data Analyst</t>
  </si>
  <si>
    <t>['word', 'excel', 'powerpoint', 'planner']</t>
  </si>
  <si>
    <t>Bioinformatics Data Scientist Consultant (Fedhealth Sector)</t>
  </si>
  <si>
    <t>['python', 'r', 'sql', 'sas', 'sas', 'spss']</t>
  </si>
  <si>
    <t>Senior Data Science Analyst, Profitability Algorithms</t>
  </si>
  <si>
    <t>Wayfair LLC</t>
  </si>
  <si>
    <t>Python/ETL Developer</t>
  </si>
  <si>
    <t>['python', 'sql', 'ruby', 'ruby', 'sql server', 'atlassian', 'jira', 'confluence']</t>
  </si>
  <si>
    <t>Operations Reporting and Data Analyst - Boston, MA</t>
  </si>
  <si>
    <t>Crescentia GTS</t>
  </si>
  <si>
    <t>['sql', 'sas', 'sas', 'windows', 'excel']</t>
  </si>
  <si>
    <t>Financial Data Analyst - Medical School Financial Reporting</t>
  </si>
  <si>
    <t>['sql', 'python', 'r', 'tableau', 'power bi', 'qlik', 'sharepoint']</t>
  </si>
  <si>
    <t>Citizen.com</t>
  </si>
  <si>
    <t>IT Technical Analyst - Senior – Configuration Manager Data Base...</t>
  </si>
  <si>
    <t>['sql', 'word', 'excel', 'ms access']</t>
  </si>
  <si>
    <t>Research Data Analyst I</t>
  </si>
  <si>
    <t>Data Scientist (f/m/div.)</t>
  </si>
  <si>
    <t>Gland, Switzerland</t>
  </si>
  <si>
    <t>Swissquote</t>
  </si>
  <si>
    <t>Sr Data Engineer (JO-07)</t>
  </si>
  <si>
    <t>['python', 'bigquery', 'oracle', 'redshift', 'gcp', 'aws', 'airflow', 'linux', 'looker', 'docker', 'kubernetes']</t>
  </si>
  <si>
    <t>Data Scientist (w2)</t>
  </si>
  <si>
    <t>Senior Data Scientist Digital Effectiveness Operations ...</t>
  </si>
  <si>
    <t>Cuyahoga Heights, OH</t>
  </si>
  <si>
    <t>Sun City West, AZ</t>
  </si>
  <si>
    <t>['sql', 'r', 'python', 'scala', 'java', 'c++', 'sas', 'sas', 'aws', 'spark', 'ggplot2', 'pandas', 'numpy', 'scikit-learn', 'tableau']</t>
  </si>
  <si>
    <t>['python', 'sql', 'jira']</t>
  </si>
  <si>
    <t>Castro Valley, CA</t>
  </si>
  <si>
    <t>['sql', 'python', 'bigquery', 'aws', 'excel', 'sheets']</t>
  </si>
  <si>
    <t>nSight Surgical</t>
  </si>
  <si>
    <t>['python', 'dynamodb', 'elasticsearch', 'aws', 'azure', 'airflow', 'pytorch', 'tensorflow', 'datarobot', 'tableau', 'docker']</t>
  </si>
  <si>
    <t>Sentinel (GBSD) Data Scientist - 9631</t>
  </si>
  <si>
    <t>Senior Web Engineer - Data Technologies Engineering 🏆</t>
  </si>
  <si>
    <t>['javascript', 'python', 'typescript', 'aws', 'react', 'angular', 'vue', 'docker', 'kubernetes', 'terminal']</t>
  </si>
  <si>
    <t>DeSoto, TX</t>
  </si>
  <si>
    <t>['sql', 'nosql', 'python', 'ruby', 'ruby', 'java']</t>
  </si>
  <si>
    <t>HNI Corp</t>
  </si>
  <si>
    <t>['sql', 'python', 'aws', 'redshift', 'airflow', 'pyspark']</t>
  </si>
  <si>
    <t>Data Engineer- (Conversion)</t>
  </si>
  <si>
    <t>['java', 'scala', 'sql', 'nosql', 'aws', 'gcp', 'azure', 'spark', 'kafka', 'bitbucket', 'git', 'jira']</t>
  </si>
  <si>
    <t>Sr. Data Engineer-Data Catalog (Expert Applications Development)</t>
  </si>
  <si>
    <t>Data Engineer / ETL Developer</t>
  </si>
  <si>
    <t>['python', 'jenkins', 'confluence', 'jira']</t>
  </si>
  <si>
    <t>['r', 'python', 'java', 'aws']</t>
  </si>
  <si>
    <t>VP; Capital Planning Data Analyst-Basel, RWA, CCAR</t>
  </si>
  <si>
    <t>Center Hill, FL</t>
  </si>
  <si>
    <t>['python', 'sql', 'snowflake', 'scikit-learn', 'numpy', 'pandas', 'airflow', 'excel']</t>
  </si>
  <si>
    <t>Data Scientist (Statistical Analyst)</t>
  </si>
  <si>
    <t>US SBA</t>
  </si>
  <si>
    <t>Sr Data Engineer - Development</t>
  </si>
  <si>
    <t>['sql', 't-sql', 'sql server', 'db2', 'azure', 'aws', 'ssis']</t>
  </si>
  <si>
    <t>['sql', 'python', 'redshift', 'snowflake', 'aws', 'jupyter']</t>
  </si>
  <si>
    <t>Senior Data Engineer - Principal Associate (Remote-Eligible)</t>
  </si>
  <si>
    <t>Back-end Developer - Computer Vision</t>
  </si>
  <si>
    <t>['python', 'golang', 'keras', 'pytorch', 'tensorflow', 'docker', 'git']</t>
  </si>
  <si>
    <t>Data Engineer (AWS/SQL)</t>
  </si>
  <si>
    <t>['sql', 'python', 'r', 'java', 'scala', 'mysql', 'aws', 'redshift', 'oracle', 'airflow', 'hadoop', 'spark', 'kafka', 'tensorflow', 'pytorch', 'tableau', 'power bi']</t>
  </si>
  <si>
    <t>Drexel Hill, PA</t>
  </si>
  <si>
    <t>['shell', 'sql', 'python', 'java', 'aws', 'redshift', 'hadoop', 'spark', 'kafka']</t>
  </si>
  <si>
    <t>U.S. Customs and Border Protection</t>
  </si>
  <si>
    <t>Product Manager- Data Science/Optimization for SaaS- 100% Remote</t>
  </si>
  <si>
    <t>['python', 'perl', 'oracle']</t>
  </si>
  <si>
    <t>Sr. Hydrologist/Data Scientist</t>
  </si>
  <si>
    <t>['sql', 'python', 'java', 'aws', 'gcp', 'azure', 'redshift', 'airflow', 'kafka', 'spark', 'terraform']</t>
  </si>
  <si>
    <t>Senior Platform Engineer - Machine Learning</t>
  </si>
  <si>
    <t>['python', 'aws', 'spark', 'tensorflow', 'docker', 'kubernetes']</t>
  </si>
  <si>
    <t>['python', 'julia', 'r', 'java', 'sql', 'no-sql', 'kafka', 'spark', 'linux', 'excel', 'tableau']</t>
  </si>
  <si>
    <t>Senior Integrations Data Engineer</t>
  </si>
  <si>
    <t>['java', 'sql', 'oracle', 'azure']</t>
  </si>
  <si>
    <t>Senior Data Scientist I (Remote)</t>
  </si>
  <si>
    <t>['python', 'r', 'sql', 'scala', 'pandas', 'scikit-learn', 'numpy', 'pytorch', 'pyspark']</t>
  </si>
  <si>
    <t>['r', 'python', 'sas', 'sas', 't-sql', 'databricks', 'snowflake', 'spark', 'tableau', 'git']</t>
  </si>
  <si>
    <t>Staff Data Scientist, Machine Learning</t>
  </si>
  <si>
    <t>Senior IT Data Engineer</t>
  </si>
  <si>
    <t>['python', 'java', 'kafka', 'linux', 'ansible', 'flow']</t>
  </si>
  <si>
    <t>['python', 'sql', 'nosql', 'assembly', 'postgresql', 'mysql', 'pandas', 'numpy', 'phoenix']</t>
  </si>
  <si>
    <t>['airflow', 'pyspark', 'pandas', 'looker', 'git']</t>
  </si>
  <si>
    <t>Edgetensor Technologies</t>
  </si>
  <si>
    <t>['python', 'c', 'aws', 'tensorflow', 'pytorch', 'mxnet', 'numpy']</t>
  </si>
  <si>
    <t>['python', 'nosql', 'java', 'aws', 'redshift', 'pyspark', 'flask']</t>
  </si>
  <si>
    <t>['scala', 'python', 'sql', 'go', 'gcp', 'hadoop', 'spark']</t>
  </si>
  <si>
    <t>Data Scientist - AVP - Hybrid</t>
  </si>
  <si>
    <t>Citigroup Inc.</t>
  </si>
  <si>
    <t>['python', 'aws', 'pytorch', 'tensorflow']</t>
  </si>
  <si>
    <t>Senior Data and ETL Analyst</t>
  </si>
  <si>
    <t>['sql', 'db2', 'postgresql', 'sql server', 'oracle']</t>
  </si>
  <si>
    <t>vidIQ</t>
  </si>
  <si>
    <t>['go', 'python', 'dynamodb', 'aws', 'numpy', 'pandas', 'spark', 'airflow', 'hugging face']</t>
  </si>
  <si>
    <t>Walnut Creek, CA</t>
  </si>
  <si>
    <t>['python', 'scala', 'sql', 'redshift', 'aws', 'spark', 'pandas', 'node']</t>
  </si>
  <si>
    <t>['oracle', 'sap', 'excel', 'planner']</t>
  </si>
  <si>
    <t>Senior Data Engineers</t>
  </si>
  <si>
    <t>['sql', 'python', 'java', 'redshift', 'airflow', 'hadoop', 'spark', 'flask', 'atlassian']</t>
  </si>
  <si>
    <t>Data Analyst/Data Engineer</t>
  </si>
  <si>
    <t>['powershell', 'sql', 'sql server', 'azure']</t>
  </si>
  <si>
    <t>['javascript', 'looker']</t>
  </si>
  <si>
    <t>Manager, Data Science and Advanced Analytics</t>
  </si>
  <si>
    <t>Colonial Pipeline</t>
  </si>
  <si>
    <t>Koya AI</t>
  </si>
  <si>
    <t>['python', 'mysql', 'databricks', 'aws', 'pandas', 'pyspark', 'jupyter', 'keras', 'tensorflow', 'pytorch', 'flow']</t>
  </si>
  <si>
    <t>Data Analytics Visualization Lead (PowerBI, inhouse)</t>
  </si>
  <si>
    <t>['python', 'sql', 'sql server', 'azure', 'power bi', 'qlik', 'alteryx', 'ssrs']</t>
  </si>
  <si>
    <t>Canyon, CA</t>
  </si>
  <si>
    <t>Virginia, MN</t>
  </si>
  <si>
    <t>Senior Cloud Data Engineer - Enterprise Analytics Data Products 🏆</t>
  </si>
  <si>
    <t>['javascript', 'python', 'sql', 'elasticsearch', 'dynamodb', 'aws', 'snowflake', 'databricks', 'airflow', 'kafka', 'github', 'jenkins', 'terraform']</t>
  </si>
  <si>
    <t>Genies</t>
  </si>
  <si>
    <t>['python', 'sql', 'scala', 'aws', 'redshift', 'aurora', 'spark', 'windows', 'terraform']</t>
  </si>
  <si>
    <t>Software Engineer, Platform Data Science (Remote)</t>
  </si>
  <si>
    <t>Terray Therapeutics</t>
  </si>
  <si>
    <t>['python', 'sql', 'mysql', 'aws', 'numpy', 'pandas', 'airflow', 'fastapi', 'django']</t>
  </si>
  <si>
    <t>Senior Big Data Engineer (AdTech)</t>
  </si>
  <si>
    <t>['python', 'scala', 'golang', 'mongodb', 'mongodb', 'nosql', 'javascript', 'firestore', 'gcp', 'azure', 'aws', 'spark', 'jenkins', 'docker']</t>
  </si>
  <si>
    <t>Senior Staff Software Engineer - Data Lake</t>
  </si>
  <si>
    <t>Australia   (+16 others)</t>
  </si>
  <si>
    <t>['java', 'aws', 'gcp', 'azure', 'kubernetes']</t>
  </si>
  <si>
    <t>['sql', 'python', 'c', 'go', 'snowflake']</t>
  </si>
  <si>
    <t>Data Engineer - 100% remote</t>
  </si>
  <si>
    <t>['python', 'sql', 'nosql', 'sql server', 'snowflake', 'aws', 'azure', 'redshift', 'kafka', 'github', 'gitlab', 'jira']</t>
  </si>
  <si>
    <t>Expert Data Engineer</t>
  </si>
  <si>
    <t>San Ramon, CA</t>
  </si>
  <si>
    <t>['python', 'sql', 'typescript', 'javascript', 'pyspark', 'tableau', 'power bi', 'sap', 'git']</t>
  </si>
  <si>
    <t>['sql', 'python', 'scala', 'aws', 'airflow', 'spark', 'pyspark', 'github', 'jenkins', 'docker', 'unreal']</t>
  </si>
  <si>
    <t>EVERGREEN Data Engineer</t>
  </si>
  <si>
    <t>['go', 'typescript', 'java', 'kotlin', 'python', 'javascript', 'sql', 'aws', 'angular']</t>
  </si>
  <si>
    <t>['python', 'java', 'elasticsearch', 'aws', 'kafka', 'excel', 'flow']</t>
  </si>
  <si>
    <t>Lead Data Model Scientist</t>
  </si>
  <si>
    <t>Associate Python Data Engineer</t>
  </si>
  <si>
    <t>['python', 'mongodb', 'mongodb', 'nosql', 'c++', 'shell', 'linux']</t>
  </si>
  <si>
    <t>Lead Data Engineer - Redshift</t>
  </si>
  <si>
    <t>Master Data Scientist (Remote)</t>
  </si>
  <si>
    <t>Data Analytics and Reporting Lead</t>
  </si>
  <si>
    <t>Data Engineer (AFSOC)</t>
  </si>
  <si>
    <t>['sql', 'nosql', 'mongodb', 'mongodb', 'no-sql', 'cassandra', 'neo4j', 'azure', 'aws', 'spark', 'hadoop', 'kafka', 'git']</t>
  </si>
  <si>
    <t>Big Data Engineer (Scala-Spark)</t>
  </si>
  <si>
    <t>['scala', 'postgresql', 'mysql', 'spark']</t>
  </si>
  <si>
    <t>['python', 'sql', 'r', 'azure', 'aws', 'pyspark', 'pandas', 'numpy', 'scikit-learn', 'hadoop', 'spark', 'kafka']</t>
  </si>
  <si>
    <t>Director, Trust &amp; Panel Data Integrity</t>
  </si>
  <si>
    <t>Staff Data Engineer, Data Architecture</t>
  </si>
  <si>
    <t>ezCater</t>
  </si>
  <si>
    <t>['python', 'sql', 'snowflake', 'redshift', 'bigquery', 'aws', 'gcp', 'azure', 'airflow', 'terraform', 'github', 'jenkins', 'kubernetes', 'docker']</t>
  </si>
  <si>
    <t>AVP Tech, Info Data Analyst</t>
  </si>
  <si>
    <t>Gaston, SC</t>
  </si>
  <si>
    <t>Senior Data Engineer - XC</t>
  </si>
  <si>
    <t>['python', 'java', 'go', 'nosql', 'oracle', 'spark', 'kafka', 'linux', 'jenkins', 'ansible']</t>
  </si>
  <si>
    <t>Goldstone Partners</t>
  </si>
  <si>
    <t>REMOTE Data Engineer - INTL LATAM</t>
  </si>
  <si>
    <t>['sql', 'python', 'databricks', 'spark', 'pyspark', 'flow']</t>
  </si>
  <si>
    <t>['sql', 'python', 'scala', 'windows', 'tableau', 'looker']</t>
  </si>
  <si>
    <t>Vilnius, Vilnius city municipality, Lithuania</t>
  </si>
  <si>
    <t>Baltic Amadeus</t>
  </si>
  <si>
    <t>['sql', 'r', 'python', 'azure']</t>
  </si>
  <si>
    <t>Data Engineer, Prime Video, Product Analytics</t>
  </si>
  <si>
    <t>['python', 'java', 'nosql', 'elasticsearch', 'aws', 'spark', 'kafka', 'unix']</t>
  </si>
  <si>
    <t>Research Scientist - Thermal Systems</t>
  </si>
  <si>
    <t>Embedded Data Engineer</t>
  </si>
  <si>
    <t>['c++', 'sqlite', 'linux']</t>
  </si>
  <si>
    <t>Manager, Data Engineer - Remote. Job in Long Island LilyLifestyle Jobs</t>
  </si>
  <si>
    <t>Data base administrator</t>
  </si>
  <si>
    <t>Belarus</t>
  </si>
  <si>
    <t>ЛАНИТ</t>
  </si>
  <si>
    <t>['oracle', 'kafka', 'linux', 'git', 'svn']</t>
  </si>
  <si>
    <t>['python', 'sql', 'aws', 'redshift', 'azure', 'databricks', 'graphql', 'spark', 'linux', 'windows', 'tableau', 'splunk', 'git', 'atlassian', 'terraform', 'docker']</t>
  </si>
  <si>
    <t>Cleared Data Scientist - Data Mining/CX/Customer Analytics</t>
  </si>
  <si>
    <t>Kensington, MD</t>
  </si>
  <si>
    <t>Data Engineer (People Analytics team)</t>
  </si>
  <si>
    <t>['snowflake', 'azure', 'power bi', 'tableau']</t>
  </si>
  <si>
    <t>RealPage</t>
  </si>
  <si>
    <t>['sql', 'r', 'python', 'sql server', 'power bi', 'alteryx']</t>
  </si>
  <si>
    <t>['c', 'python', 'java', 'sql', 'aws', 'gcp']</t>
  </si>
  <si>
    <t>['sql', 'azure', 'powerpoint', 'power bi', 'flow']</t>
  </si>
  <si>
    <t>Engineering Manager 1 - Data Science Platform</t>
  </si>
  <si>
    <t>['python', 'go', 'java']</t>
  </si>
  <si>
    <t>Data Science Analyst | It | Sb Finance (Makati)</t>
  </si>
  <si>
    <t>['sql', 'java', 'oracle', 'excel', 'word', 'ms access', 'powerpoint']</t>
  </si>
  <si>
    <t>Woodbridge, VA</t>
  </si>
  <si>
    <t>Coopersburg, PA</t>
  </si>
  <si>
    <t>Lutron Electronics Company</t>
  </si>
  <si>
    <t>['sql', 'nosql', 'python', 'aws', 'redshift', 'azure', 'pandas', 'numpy', 'pyspark', 'power bi', 'tableau']</t>
  </si>
  <si>
    <t>['python', 'r', 'sql', 'nosql', 'javascript', 'golang', 'databricks', 'aws', 'react', 'spark', 'flask', 'qlik', 'gitlab', 'jira']</t>
  </si>
  <si>
    <t>Mathematics Statistician or Statistician (Data Scientist) 12 Month...</t>
  </si>
  <si>
    <t>Data Engineer H.F</t>
  </si>
  <si>
    <t>Casablanca, Morocco</t>
  </si>
  <si>
    <t>Digital Virgo</t>
  </si>
  <si>
    <t>['python', 'scala', 'pyspark', 'linux']</t>
  </si>
  <si>
    <t>['sql', 'python', 'shell', 'gcp', 'bigquery', 'aws', 'azure', 'hadoop', 'airflow', 'scikit-learn']</t>
  </si>
  <si>
    <t>Manager-Data Management (H/F)</t>
  </si>
  <si>
    <t>Data Governance Project Data Analyst</t>
  </si>
  <si>
    <t>Data Analyst III. Job in Sylmar My Valley Jobs Today</t>
  </si>
  <si>
    <t>['sql', 'python', 'aurora', 'phoenix', 'sheets']</t>
  </si>
  <si>
    <t>Data Scientist - Risk</t>
  </si>
  <si>
    <t>['sql', 'python', 'aws', 'jupyter', 'spark', 'airflow']</t>
  </si>
  <si>
    <t>Senior Data Engineer - AWS - AWS, Airflow, Snowflake</t>
  </si>
  <si>
    <t>['python', 'sql', 'aws', 'snowflake', 'airflow', 'word']</t>
  </si>
  <si>
    <t>Senior BI Developer - FPS Data Team</t>
  </si>
  <si>
    <t>['sql', 'mongo', 'sql server', 'azure', 'hadoop', 'spark', 'unix', 'power bi', 'jira']</t>
  </si>
  <si>
    <t>['java', 'python', 'go', 'golang', 'postgresql', 'mysql', 'aws', 'kafka', 'linux', 'docker']</t>
  </si>
  <si>
    <t>Data Engineer (JO-01)</t>
  </si>
  <si>
    <t>['sql', 'mongodb', 'mongodb', 'azure']</t>
  </si>
  <si>
    <t>Sr. Data Engineer (Python) - Ops Efficiency</t>
  </si>
  <si>
    <t>Craft</t>
  </si>
  <si>
    <t>['python', 'sql', 'dynamodb', 'aws', 'redshift', 'aurora', 'kafka', 'pandas', 'airflow', 'terraform']</t>
  </si>
  <si>
    <t>Symetra</t>
  </si>
  <si>
    <t>['sql', 'nosql', 'python', 'scala', 'sql server', 'aws', 'snowflake', 'redshift', 'power bi', 'microstrategy', 'tableau']</t>
  </si>
  <si>
    <t>['vba', 'sql', 'sas', 'sas', 'excel']</t>
  </si>
  <si>
    <t>['sql', 'python', 'r', 'go', 'airflow', 'excel']</t>
  </si>
  <si>
    <t>Cubic Telecom</t>
  </si>
  <si>
    <t>['nosql', 'sql', 'azure', 'snowflake', 'unify']</t>
  </si>
  <si>
    <t>Elsevier</t>
  </si>
  <si>
    <t>['python', 'java', 'sql', 'aws', 'scikit-learn', 'pytorch', 'tensorflow', 'pandas', 'numpy', 'matplotlib', 'spark', 'hadoop', 'git']</t>
  </si>
  <si>
    <t>Senior Staff Software Engineer, Data Platform</t>
  </si>
  <si>
    <t>Outreach.io</t>
  </si>
  <si>
    <t>['python', 'ruby', 'ruby', 'aws', 'spark', 'kubernetes']</t>
  </si>
  <si>
    <t>['aws', 'azure', 'airflow']</t>
  </si>
  <si>
    <t>Junior Data Scientist H/F - Data Products (6 months)</t>
  </si>
  <si>
    <t>Kayrros</t>
  </si>
  <si>
    <t>['sql', 'c#', 'python', 'flow']</t>
  </si>
  <si>
    <t>Snowflake Data Engineer – Solution Specialist - NBI_US</t>
  </si>
  <si>
    <t>Mechanicsburg, PA</t>
  </si>
  <si>
    <t>['java', 'sql', 'nosql', 'sas', 'sas', 'python', 'scala', 'postgresql', 'db2', 'sql server', 'oracle', 'snowflake', 'redshift', 'azure', 'spark', 'hadoop', 'pyspark', 'kafka', 'sap', 'cognos', 'yarn']</t>
  </si>
  <si>
    <t>QuickMD</t>
  </si>
  <si>
    <t>['python', 'azure', 'excel', 'power bi']</t>
  </si>
  <si>
    <t>Analyst, Strategy and Data Analytics</t>
  </si>
  <si>
    <t>ENT And Allergy Associates</t>
  </si>
  <si>
    <t>['python', 'sql', 'azure', 'snowflake', 'databricks', 'airflow']</t>
  </si>
  <si>
    <t>Dearing, KS</t>
  </si>
  <si>
    <t>Box Inc</t>
  </si>
  <si>
    <t>FNA</t>
  </si>
  <si>
    <t>Publicis Media - Data Analyst im Bereich Data Science (m/w/d)</t>
  </si>
  <si>
    <t>['sql', 'python', 'spark', 'pandas', 'tableau', 'excel', 'powerpoint']</t>
  </si>
  <si>
    <t>Senior Data Engineer (Remote )</t>
  </si>
  <si>
    <t>['sql', 'python', 'scala', 'java', 'nosql', 'dynamodb', 'aws', 'redshift', 'snowflake', 'databricks', 'hadoop', 'spark', 'kafka', 'airflow', 'excel', 'github']</t>
  </si>
  <si>
    <t>['python', 'sql', 'mysql', 'sql server', 'snowflake', 'redshift', 'oracle', 'pytorch', 'matplotlib', 'tableau', 'power bi']</t>
  </si>
  <si>
    <t>Staff Data Scientist, Marketing</t>
  </si>
  <si>
    <t>['python', 'sql', 'aws', 'numpy', 'matplotlib', 'plotly', 'scikit-learn', 'opencv', 'keras', 'pytorch', 'tensorflow', 'nltk', 'jira', 'confluence']</t>
  </si>
  <si>
    <t>Financial Data Manager</t>
  </si>
  <si>
    <t>ENSCO</t>
  </si>
  <si>
    <t>['python', 'aws', 'jira', 'confluence']</t>
  </si>
  <si>
    <t>Employee Listening Data Analyst and Program Manager, Vice President</t>
  </si>
  <si>
    <t>Simpsonville, SC</t>
  </si>
  <si>
    <t>Proactive MD</t>
  </si>
  <si>
    <t>['t-sql', 'azure', 'tableau', 'excel', 'power bi']</t>
  </si>
  <si>
    <t>Senior Data Science Analyst- Model Validation</t>
  </si>
  <si>
    <t>['python', 'matlab', 'sas', 'sas', 'r']</t>
  </si>
  <si>
    <t>['python', 'numpy', 'pandas', 'matplotlib', 'scikit-learn', 'pytorch', 'tensorflow', 'keras', 'unify']</t>
  </si>
  <si>
    <t>Senior Data Engineer - DES Engineering Dataviz</t>
  </si>
  <si>
    <t>General Electric Company</t>
  </si>
  <si>
    <t>['python', 'java', 'scala', 'sql', 'nosql', 'mysql', 'postgresql', 'cassandra', 'aws', 'redshift', 'oracle', 'hadoop', 'spark']</t>
  </si>
  <si>
    <t>Data Engineer - Enterprise Loss Reserving</t>
  </si>
  <si>
    <t>['sql', 'python', 'java', 'aws', 'gcp', 'azure', 'hadoop', 'spark', 'phoenix', 'docker', 'terraform', 'jenkins', 'git']</t>
  </si>
  <si>
    <t>PRA Group</t>
  </si>
  <si>
    <t>['t-sql', 'sql', 'sql server', 'azure', 'ssis']</t>
  </si>
  <si>
    <t>['java', 'scala', 'python', 'nosql', 'sql', 'mongo', 'shell', 'mysql', 'cassandra', 'redshift', 'snowflake', 'aws', 'azure', 'spark', 'hadoop', 'kafka']</t>
  </si>
  <si>
    <t>Compass</t>
  </si>
  <si>
    <t>['sql', 'python', 'oracle', 'pandas', 'excel', 'sap']</t>
  </si>
  <si>
    <t>Senior Data Scientist - Algorithms, Payments</t>
  </si>
  <si>
    <t>Data Scientist for Analyses of Automotive Sensors</t>
  </si>
  <si>
    <t>['python', 'matlab', 'c#', 'scala', 'pandas', 'numpy', 'scikit-learn', 'tensorflow', 'keras', 'hadoop', 'tableau']</t>
  </si>
  <si>
    <t>['python', 'mysql', 'aws', 'azure', 'tensorflow', 'keras', 'pytorch', 'hadoop', 'spark']</t>
  </si>
  <si>
    <t>Stellant Systems</t>
  </si>
  <si>
    <t>['sql', 'excel', 'ssrs', 'ssis', 'tableau', 'power bi']</t>
  </si>
  <si>
    <t>Senior Credit Strategy Analyst/ Senior Data Scientist, Personal Loans</t>
  </si>
  <si>
    <t>Sr Data Engineer (CDP), Platform Engineering (REMOTE)</t>
  </si>
  <si>
    <t>['java', 'python', 'sql', 'aws', 'gcp', 'azure', 'splunk']</t>
  </si>
  <si>
    <t>Data Engineer/ Analyst</t>
  </si>
  <si>
    <t>Google LLC</t>
  </si>
  <si>
    <t>Staff Credit Strategy Analyst, Data Scientist</t>
  </si>
  <si>
    <t>Expert Applications Development (Sr. Data Engineer-Azure)</t>
  </si>
  <si>
    <t>['python', 'scala', 'sql', 'azure', 'spark']</t>
  </si>
  <si>
    <t>['sql', 'python', 'neo4j', 'databricks', 'aws', 'ibm cloud', 'tableau', 'qlik']</t>
  </si>
  <si>
    <t>Senior Manager, Data Science, MENA</t>
  </si>
  <si>
    <t>['sql', 'shell', 'sas', 'sas', 'python', 'scala', 'elasticsearch', 'azure', 'hadoop', 'jupyter', 'pyspark', 'linux', 'flow']</t>
  </si>
  <si>
    <t>['sql', 'python', 'pandas', 'tensorflow', 'pytorch', 'scikit-learn', 'word']</t>
  </si>
  <si>
    <t>['python', 'azure', 'databricks', 'pandas', 'scikit-learn']</t>
  </si>
  <si>
    <t>Data Engineer Spark/Scala</t>
  </si>
  <si>
    <t>['scala', 'java', 'nosql', 'cassandra', 'aws', 'vmware', 'hadoop', 'spark', 'kafka', 'kubernetes', 'docker', 'ansible', 'git', 'jenkins']</t>
  </si>
  <si>
    <t>Credit Strategy Manager/ Staff Data Scientist, Credit Card</t>
  </si>
  <si>
    <t>['nosql', 'sql', 'python']</t>
  </si>
  <si>
    <t>['python', 'r', 'sql', 'aws', 'hadoop', 'spark', 'tableau', 'power bi']</t>
  </si>
  <si>
    <t>Austin Werner</t>
  </si>
  <si>
    <t>['python', 'mongodb', 'mongodb', 'redis', 'snowflake', 'aws', 'pyspark']</t>
  </si>
  <si>
    <t>AI/ML Data Engineer</t>
  </si>
  <si>
    <t>['python', 'javascript', 'c#', 'azure', 'databricks', 'aws', 'react', 'node.js', 'vue.js', 'terraform', 'github', 'docker', 'kubernetes']</t>
  </si>
  <si>
    <t>['sql', 'nosql', 'python', 'aws', 'gcp', 'azure', 'hadoop', 'spark', 'kafka']</t>
  </si>
  <si>
    <t>Lead Data Scientist 1122</t>
  </si>
  <si>
    <t>nexus IT group</t>
  </si>
  <si>
    <t>['r', 'python', 'sql', 'scala', 'java', 'shell', 'mysql', 'aws', 'azure', 'redshift', 'snowflake', 'unix', 'linux']</t>
  </si>
  <si>
    <t>['python', 'solidity']</t>
  </si>
  <si>
    <t>Mizuho Financial</t>
  </si>
  <si>
    <t>['python', 'r', 'sql', 'nosql', 'scala', 'matplotlib', 'spark', 'tableau', 'looker', 'power bi']</t>
  </si>
  <si>
    <t>Statistical Reporting Business Analyst</t>
  </si>
  <si>
    <t>['sql', 'excel', 'spreadsheet', 'ms access', 'looker']</t>
  </si>
  <si>
    <t>Classy</t>
  </si>
  <si>
    <t>IT Specialist - Data Analyst</t>
  </si>
  <si>
    <t>Beacon CPA</t>
  </si>
  <si>
    <t>['vba', 'sql', 'html', 'windows', 'excel', 'sharepoint', 'powerpoint', 'power bi', 'dax']</t>
  </si>
  <si>
    <t>Director of Data Science Hybrid</t>
  </si>
  <si>
    <t>['python', 'r', 'sql', 'pandas', 'numpy', 'scikit-learn', 'tensorflow', 'excel', 'tableau', 'word']</t>
  </si>
  <si>
    <t>Grad Intern: Bioinformatics/Assay Data Visualization and Analysis</t>
  </si>
  <si>
    <t>Guardant Health</t>
  </si>
  <si>
    <t>['python', 'matplotlib', 'plotly']</t>
  </si>
  <si>
    <t>REMOTE Data Svc Engineer - Ruby and REST API</t>
  </si>
  <si>
    <t>['go', 'tensorflow', 'scikit-learn', 'node']</t>
  </si>
  <si>
    <t>Senior Data Analyst (Data Modeler)</t>
  </si>
  <si>
    <t>['shell', 'sql', 'aws', 'snowflake', 'redshift', 'bigquery', 'tableau', 'power bi']</t>
  </si>
  <si>
    <t>['python', 'scala', 'c++', 'r', 'mysql', 'aws', 'spark', 'word']</t>
  </si>
  <si>
    <t>['sql', 'nosql', 'python', 'shell', 'aws', 'azure', 'spark', 'airflow', 'kafka', 'docker', 'kubernetes', 'jenkins']</t>
  </si>
  <si>
    <t>Lead Engineer - Principal Analyst - Principal Engineer ...</t>
  </si>
  <si>
    <t>Sr Data Engineer - Data Products &amp; Platforms</t>
  </si>
  <si>
    <t>['python', 'java', 'sql', 'nosql', 'mongodb', 'mongodb', 'dynamodb', 'redis', 'cassandra', 'snowflake', 'aws', 'gcp', 'kafka', 'spark', 'docker', 'terraform', 'wire']</t>
  </si>
  <si>
    <t>Andover, NJ</t>
  </si>
  <si>
    <t>['python', 'r', 'mysql', 'sqlite', 'oracle', 'aws', 'azure']</t>
  </si>
  <si>
    <t>Senior- Big Data Software Engineer</t>
  </si>
  <si>
    <t>['java', 'scala', 'python', 'r', 'sql', 'azure', 'spark', 'power bi']</t>
  </si>
  <si>
    <t>['python', 'sql', 'oracle', 'word', 'github']</t>
  </si>
  <si>
    <t>Lead Data Scientist - Onsite Role</t>
  </si>
  <si>
    <t>['sql', 'matlab', 'python', 'r', 'scala', 'spark', 'word', 'git']</t>
  </si>
  <si>
    <t>Sr. Data Engineer Developer - SQL | PL/SQL | Warehousing | ETL ...</t>
  </si>
  <si>
    <t>['python', 'sql', 'postgresql', 'node']</t>
  </si>
  <si>
    <t>Bond Health</t>
  </si>
  <si>
    <t>Principal Data Scientist - BCG X &amp; BCG Fed (Pittsburgh, PA)</t>
  </si>
  <si>
    <t>BCG X</t>
  </si>
  <si>
    <t>MS SQL Database Analyst</t>
  </si>
  <si>
    <t>['sql', 't-sql', 'powershell', 'sql server', 'mysql', 'windows', 'flow']</t>
  </si>
  <si>
    <t>Sr. Data Engineer, Operations Decision Science</t>
  </si>
  <si>
    <t>Delta Air Lines</t>
  </si>
  <si>
    <t>['nosql', 'azure', 'aws', 'gcp', 'tensorflow', 'hadoop']</t>
  </si>
  <si>
    <t>['c++', 'python', 'tensorflow', 'linux']</t>
  </si>
  <si>
    <t>Senior FP&amp;A Business Data Analyst</t>
  </si>
  <si>
    <t>NVIDIA Corporation</t>
  </si>
  <si>
    <t>['sql', 'python', 'r', 'sap', 'alteryx']</t>
  </si>
  <si>
    <t>AI Software Engineer (NLP)</t>
  </si>
  <si>
    <t>Curated</t>
  </si>
  <si>
    <t>Data Engineer - Quality</t>
  </si>
  <si>
    <t>['sql', 'python', 'aws', 'spark', 'airflow']</t>
  </si>
  <si>
    <t>Data Strategy Product Manager</t>
  </si>
  <si>
    <t>Azure Data Engineer, Lead (Washington DC)</t>
  </si>
  <si>
    <t>['sql', 'python', 'java', 'bash', 'powershell', 'azure', 'databricks', 'kubernetes']</t>
  </si>
  <si>
    <t>['sql', 'sas', 'sas', 'python', 'vba', 'sql server', 'oracle', 'sap', 'excel', 'tableau', 'spss']</t>
  </si>
  <si>
    <t>Data Analyst (2178)</t>
  </si>
  <si>
    <t>Natick Public Schools</t>
  </si>
  <si>
    <t>Machine Learning Engineer (m/w/x)</t>
  </si>
  <si>
    <t>['python', 'sql', 'postgresql', 'kafka', 'pandas', 'spark', 'docker', 'kubernetes', 'terraform']</t>
  </si>
  <si>
    <t>Data Engineer - AVP  - Hybrid (HM)</t>
  </si>
  <si>
    <t>['sql', 'tableau', 'excel', 'looker']</t>
  </si>
  <si>
    <t>Vendr.com</t>
  </si>
  <si>
    <t>['sql', 'python', 'snowflake', 'aws', 'aurora', 'redshift', 'graphql']</t>
  </si>
  <si>
    <t>['javascript', 'c++', 'sql', 'nosql', 'postgresql', 'spark', 'hadoop', 'power bi']</t>
  </si>
  <si>
    <t>Wheels Up</t>
  </si>
  <si>
    <t>Manager - Data Analytics</t>
  </si>
  <si>
    <t>Myntra</t>
  </si>
  <si>
    <t>Sentinel(GBSD) Principal Data Engineer - 9207</t>
  </si>
  <si>
    <t>['r', 'python', 'c#', 'powershell', 'hadoop', 'spark']</t>
  </si>
  <si>
    <t>Data and Analytics Analyst</t>
  </si>
  <si>
    <t>Senior Master Data Engineer</t>
  </si>
  <si>
    <t>Data Analysis Sr Manager</t>
  </si>
  <si>
    <t>['sql', 'redshift', 'snowflake', 'tableau', 'excel', 'microstrategy', 'word', 'spreadsheet']</t>
  </si>
  <si>
    <t>Analyst/Senior Analyst - Data Governance and Management</t>
  </si>
  <si>
    <t>Vice President of Data Platforms &amp; Data Science</t>
  </si>
  <si>
    <t>['go', 'python', 'snowflake', 'azure', 'databricks', 'aws', 'looker']</t>
  </si>
  <si>
    <t>Data Engineer/Scientist</t>
  </si>
  <si>
    <t>['sql', 'java', 'c', 'c++', 'python', 'ssis', 'power bi']</t>
  </si>
  <si>
    <t>Sr Data Engineer - $200-$300k (Deep Learning, Neural Networks)</t>
  </si>
  <si>
    <t>['python', 'pytorch', 'tensorflow', 'keras', 'mxnet', 'airflow', 'word']</t>
  </si>
  <si>
    <t>['sql', 'python', 'r', 'gcp', 'hadoop', 'alteryx', 'tableau']</t>
  </si>
  <si>
    <t>Data Scientist - Analyst</t>
  </si>
  <si>
    <t>['sql', 'r', 'visual basic', 'vba', 'python', 'tableau']</t>
  </si>
  <si>
    <t>Sr. Data Engineer - Azure &amp; SaaS</t>
  </si>
  <si>
    <t>['kotlin', 'java', 'sql', 'nosql', 'azure', 'splunk', 'word', 'kubernetes', 'terraform', 'gitlab']</t>
  </si>
  <si>
    <t>Senior Data Scientist - NLP</t>
  </si>
  <si>
    <t>['python', 'sql', 'git', 'docker']</t>
  </si>
  <si>
    <t>Senior Data Engineer (P3957).</t>
  </si>
  <si>
    <t>['sql', 'snowflake', 'azure', 'aws', 'power bi', 'excel', 'dax', 'ssis', 'flow', 'terminal']</t>
  </si>
  <si>
    <t>['sql', 'python', 'java', 'cassandra', 'aws', 'airflow', 'hadoop', 'spark', 'tableau']</t>
  </si>
  <si>
    <t>Aviation Data Analyst 1</t>
  </si>
  <si>
    <t>Saint-Louis de Kent, NB, Canada</t>
  </si>
  <si>
    <t>['python', 'sql', 'gcp', 'bigquery', 'airflow', 'jenkins', 'github', 'terraform']</t>
  </si>
  <si>
    <t>Criteo</t>
  </si>
  <si>
    <t>['go', 'sql', 'python', 'tableau']</t>
  </si>
  <si>
    <t>Senior Data Analyst, Live Ops Analytics</t>
  </si>
  <si>
    <t>Yuma, AZ</t>
  </si>
  <si>
    <t>['sql', 'python', 'mysql', 'sql server', 'snowflake', 'aws', 'tableau', 'git', 'jira']</t>
  </si>
  <si>
    <t>Data Engineer Developer - SQL | PL/SQL | Warehousing | ETL - Top...</t>
  </si>
  <si>
    <t>['scala', 'python', 'shell', 'kafka', 'spark', 'hadoop', 'unix']</t>
  </si>
  <si>
    <t>Data Analyst - PL/SQL</t>
  </si>
  <si>
    <t>Senior Business Data Analyst (hybrid) - (VP) - Tampa</t>
  </si>
  <si>
    <t>Healthcare Claims Data Analyst</t>
  </si>
  <si>
    <t>Imagine360</t>
  </si>
  <si>
    <t>Data Engineer Trainee</t>
  </si>
  <si>
    <t>['python', 'sql', 'gcp', 'bigquery', 'airflow']</t>
  </si>
  <si>
    <t>Deluxe Corporation</t>
  </si>
  <si>
    <t>['r', 'python', 'sql', 'dynamodb', 'aws', 'excel']</t>
  </si>
  <si>
    <t>Graph Data Scientist, Lead</t>
  </si>
  <si>
    <t>['r', 'python', 'mysql', 'hadoop', 'kafka', 'spark']</t>
  </si>
  <si>
    <t>Lusaka, Zambia</t>
  </si>
  <si>
    <t>Zambia</t>
  </si>
  <si>
    <t>KoBold Metals</t>
  </si>
  <si>
    <t>['python', 'r', 'matlab', 'sql', 'git', 'github']</t>
  </si>
  <si>
    <t>HR Data Governance Analyst</t>
  </si>
  <si>
    <t>['r', 'python', 'lisp', 'clojure', 'scala', 'java', 'perl', 'c++', 'git', 'trello', 'jira']</t>
  </si>
  <si>
    <t>Tower Research Capital</t>
  </si>
  <si>
    <t>['python', 'java', 'shell', 'sql', 'aws', 'tensorflow', 'pytorch', 'jupyter', 'kafka', 'splunk']</t>
  </si>
  <si>
    <t>ClickHouse Solutions Engineer / DBA</t>
  </si>
  <si>
    <t>Data Engineer I (R-15364)</t>
  </si>
  <si>
    <t>['python', 'sql', 'scala', 'java', 'shell', 'nosql', 'mongodb', 'mongodb', 'cassandra', 'mysql', 'aws', 'azure', 'databricks', 'redshift', 'snowflake', 'spark', 'hadoop', 'kafka', 'unix', 'linux']</t>
  </si>
  <si>
    <t>Data Scientist (Data Science Hub)</t>
  </si>
  <si>
    <t>['sql', 'python', 'gcp', 'bigquery', 'windows', 'tableau']</t>
  </si>
  <si>
    <t>Data Scientist - Battlefield</t>
  </si>
  <si>
    <t>Maxis Studios</t>
  </si>
  <si>
    <t>Real World Evidence Data Scientist (Associate Director - Director)</t>
  </si>
  <si>
    <t>Karuna Therapeutics, Inc.</t>
  </si>
  <si>
    <t>Senior Supplier Data Analyst</t>
  </si>
  <si>
    <t>['azure', 'databricks', 'alteryx', 'power bi', 'tableau', 'looker']</t>
  </si>
  <si>
    <t>Senior DevOps Engineer - Big Data Analytics &amp; Cloud infrastructure</t>
  </si>
  <si>
    <t>['python', 'shell', 'java', 'azure', 'hadoop', 'spark', 'centos', 'ansible', 'terraform', 'puppet', 'yarn']</t>
  </si>
  <si>
    <t>Summer 2024 Data Scientist Intern – IBM Consulting (Commercial)</t>
  </si>
  <si>
    <t>Link LLC</t>
  </si>
  <si>
    <t>['python', 'javascript', 'docker']</t>
  </si>
  <si>
    <t>Staff Software Engineer - MLOps</t>
  </si>
  <si>
    <t>['golang', 'c#', 'python', 'typescript', 'go', 'aws']</t>
  </si>
  <si>
    <t>['sql', 'python', 'matlab', 'sap']</t>
  </si>
  <si>
    <t>Senior Data Software Engineer</t>
  </si>
  <si>
    <t>['python', 'sql', 'go', 'snowflake', 'databricks', 'redshift', 'bigquery', 'kafka', 'airflow']</t>
  </si>
  <si>
    <t>['sql', 'python', 'aws', 'airflow', 'linux', 'word', 'git', 'terraform']</t>
  </si>
  <si>
    <t>ADT Inc.</t>
  </si>
  <si>
    <t>['sql', 'python', 'r', 'oracle', 'tableau']</t>
  </si>
  <si>
    <t>['go', 'sql', 'python', 'r', 'redshift', 'tableau', 'excel']</t>
  </si>
  <si>
    <t>Analytics Engineer - ENA London, Warsaw- (F/M)</t>
  </si>
  <si>
    <t>Take-Two Interactive</t>
  </si>
  <si>
    <t>Axim Geospatial</t>
  </si>
  <si>
    <t>['matlab', 'r']</t>
  </si>
  <si>
    <t>['sql', 'azure', 'snowflake', 'kafka', 'qlik', 'kubernetes']</t>
  </si>
  <si>
    <t>Data Scientist, CX Strategy and Enablement (Austin, TX)</t>
  </si>
  <si>
    <t>LogicMonitor</t>
  </si>
  <si>
    <t>['python', 'r', 'scala', 'looker', 'excel']</t>
  </si>
  <si>
    <t>Sr. Data Specialist</t>
  </si>
  <si>
    <t>['sql', 'powerpoint', 'word', 'excel']</t>
  </si>
  <si>
    <t>Pre-Sales Data Scientist, Financial Services</t>
  </si>
  <si>
    <t>['sql', 'r', 'python', 'matlab', 'sas', 'sas', 'nosql', 'aws', 'azure', 'oracle', 'redshift', 'databricks', 'snowflake', 'spark', 'qlik', 'tableau']</t>
  </si>
  <si>
    <t>Sr. Software Developer and Data Engineer - Hybrid Schedule...</t>
  </si>
  <si>
    <t>['sql', 'snowflake', 'databricks']</t>
  </si>
  <si>
    <t>469/2023 - Data Engineer</t>
  </si>
  <si>
    <t>['sql', 'python', 'oracle', 'airflow', 'pyspark', 'git', 'ansible', 'docker', 'kubernetes']</t>
  </si>
  <si>
    <t>Cititec Talent</t>
  </si>
  <si>
    <t>Ecolab</t>
  </si>
  <si>
    <t>['sql', 'vba', 'azure']</t>
  </si>
  <si>
    <t>Sr. Analytics Engineering Manager</t>
  </si>
  <si>
    <t>['sql', 't-sql', 'python', 'javascript', 'mongodb', 'mongodb', 'scala', 'sql server', 'dynamodb', 'aws', 'snowflake', 'airflow', 'ssis', 'jira', 'confluence']</t>
  </si>
  <si>
    <t>Data Engineer Consultant - Italy Milan</t>
  </si>
  <si>
    <t>['scala', 'python', 'javascript', 'java', 'sql', 'spark', 'pyspark', 'flask']</t>
  </si>
  <si>
    <t>Immokalee, FL</t>
  </si>
  <si>
    <t>['sql', 'python', 'no-sql', 'scikit-learn']</t>
  </si>
  <si>
    <t>(USA) Principal Data Scientist</t>
  </si>
  <si>
    <t>Data Science - Analyst</t>
  </si>
  <si>
    <t>['python', 'r', 'sql', 'spark', 'excel', 'tableau']</t>
  </si>
  <si>
    <t>FDI - Data Analyst</t>
  </si>
  <si>
    <t>Health Data Lead Analyst - Fully Remote</t>
  </si>
  <si>
    <t>Constant Associates</t>
  </si>
  <si>
    <t>['sas', 'sas', 'sql', 'python', 'r', 'excel']</t>
  </si>
  <si>
    <t>Instructure</t>
  </si>
  <si>
    <t>['go', 'scala', 'java', 'python', 'aws', 'spark', 'terraform']</t>
  </si>
  <si>
    <t>['sql', 'python', 'r', 'tableau', 'power bi', 'git', 'jira']</t>
  </si>
  <si>
    <t>Lead MLOps Engineer (m/f/x) - Kaleido AI</t>
  </si>
  <si>
    <t>Sr P&amp;C Data Scientist</t>
  </si>
  <si>
    <t>Galveston, TX</t>
  </si>
  <si>
    <t>American National Insurance Co</t>
  </si>
  <si>
    <t>['sql', 'tableau', 'ssrs']</t>
  </si>
  <si>
    <t>['sql', 'python', 'snowflake', 'redshift', 'airflow', 'pyspark']</t>
  </si>
  <si>
    <t>Healthcare Data and Visualization Analyst</t>
  </si>
  <si>
    <t>Enola, PA</t>
  </si>
  <si>
    <t>['sql', 'bigquery', 'looker', 'sheets']</t>
  </si>
  <si>
    <t>Data Engineer Analyst Perm Advanced SQL &amp; Excel Perm Career NYC...</t>
  </si>
  <si>
    <t>(Senior) Data Scientist (m/w/d) Financial Services</t>
  </si>
  <si>
    <t>Roland Berger</t>
  </si>
  <si>
    <t>['r', 'python', 'matlab', 'tableau']</t>
  </si>
  <si>
    <t>['python', 'snowflake', 'azure', 'databricks', 'unix']</t>
  </si>
  <si>
    <t>['go', 'sas', 'sas', 'sql']</t>
  </si>
  <si>
    <t>Executive Fast Track Program – Data Analytics and Automation...</t>
  </si>
  <si>
    <t>Sr Data Engineer (Azure)</t>
  </si>
  <si>
    <t>Data Scientist - Secret Clearance - Remote</t>
  </si>
  <si>
    <t>BetterHelp</t>
  </si>
  <si>
    <t>['go', 'r', 'python', 'sql']</t>
  </si>
  <si>
    <t>Static Data Specialist (maternity leave cover)</t>
  </si>
  <si>
    <t>['sql', 'gcp', 'tensorflow', 'keras', 'pytorch', 'scikit-learn', 'spark']</t>
  </si>
  <si>
    <t>['sql', 'python', 'sql server', 'spring', 'power bi']</t>
  </si>
  <si>
    <t>Porsche</t>
  </si>
  <si>
    <t>['sql', 'r', 'python', 'sql server', 'microstrategy', 'excel', 'powerpoint']</t>
  </si>
  <si>
    <t>Senior Data Engineer / Developer</t>
  </si>
  <si>
    <t>['python', 'java', 'perl', 'azure', 'kafka', 'kubernetes']</t>
  </si>
  <si>
    <t>Senior Software Engineer, Data (Liquidity)</t>
  </si>
  <si>
    <t>['sql', 'gcp', 'aws', 'kubernetes', 'flow']</t>
  </si>
  <si>
    <t>Data and Insights Analyst - Multifamily</t>
  </si>
  <si>
    <t>['sql', 't-sql', 'javascript', 'css', 'c#', 'java', 'sql server', 'jquery', 'tableau', 'power bi', 'excel', 'spreadsheet', 'ssrs']</t>
  </si>
  <si>
    <t>['sql', 'oracle', 'azure', 'ssis', 'sap', 'git']</t>
  </si>
  <si>
    <t>['python', 'r', 'sql', 'ibm cloud', 'jupyter', 'scikit-learn', 'pandas', 'spark']</t>
  </si>
  <si>
    <t>['sql', 'python', 'tableau', 'looker', 'excel', 'powerpoint']</t>
  </si>
  <si>
    <t>['python', 'c++', 'java', 'sql', 'cassandra', 'hadoop', 'spark', 'tableau']</t>
  </si>
  <si>
    <t>Senior Data Scientist - Statistics</t>
  </si>
  <si>
    <t>['go', 'python', 'sas', 'sas', 'r', 'express', 'excel', 'powerpoint', 'tableau', 'power bi']</t>
  </si>
  <si>
    <t>FAIR Data Lead</t>
  </si>
  <si>
    <t>Enterprise Solutions Engineer</t>
  </si>
  <si>
    <t>['vmware', 'azure', 'aws', 'visio', 'powerpoint', 'excel', 'word']</t>
  </si>
  <si>
    <t>['c#', 'c++', 'python', 'java', 'r', 'windows']</t>
  </si>
  <si>
    <t>The Jonah Group, Ltd</t>
  </si>
  <si>
    <t>Principal Data Strategist</t>
  </si>
  <si>
    <t>['python', 'aws', 'redshift', 'snowflake', 'kafka', 'qlik']</t>
  </si>
  <si>
    <t>Senior Data Engineer Technical Team Lead - Atlanta</t>
  </si>
  <si>
    <t>['java', 'sql', 'scala', 'python', 'cassandra', 'aws', 'ibm cloud', 'spark', 'hadoop', 'terraform']</t>
  </si>
  <si>
    <t>['sql', 'python', 'r', 'redshift', 'looker', 'tableau']</t>
  </si>
  <si>
    <t>Global Channel Management, Inc</t>
  </si>
  <si>
    <t>['sas', 'sas', 'r', 'sap']</t>
  </si>
  <si>
    <t>80412439 - Engineer, Data</t>
  </si>
  <si>
    <t>['sql', 'azure', 'aws', 'linux', 'windows', 'qlik']</t>
  </si>
  <si>
    <t>W.R. Berkley Corporation</t>
  </si>
  <si>
    <t>['r', 'sql', 'sql server', 'ssis', 'ssrs', 'excel']</t>
  </si>
  <si>
    <t>Director, Data Scientist</t>
  </si>
  <si>
    <t>['python', 'c++', 'sql', 'go', 'numpy', 'pandas', 'scikit-learn', 'pytorch', 'tensorflow', 'linux']</t>
  </si>
  <si>
    <t>Data Analytics Manager - Adobe Analytics</t>
  </si>
  <si>
    <t>Moneris Solutions Corporation</t>
  </si>
  <si>
    <t>['shell', 'kafka', 'linux']</t>
  </si>
  <si>
    <t>Data Scientist - AVP - Hybrid. Job in Irving My Valley Jobs Today</t>
  </si>
  <si>
    <t>Lead Data Engineer, Remote (Buffalo, NY)</t>
  </si>
  <si>
    <t>['python', 'jupyter']</t>
  </si>
  <si>
    <t>Canon</t>
  </si>
  <si>
    <t>Northeast Territory Data Analyst</t>
  </si>
  <si>
    <t>['excel', 'power bi', 'smartsheet']</t>
  </si>
  <si>
    <t>Junior ETL Specialist</t>
  </si>
  <si>
    <t>Graduate / Junior Financial Data Analyst</t>
  </si>
  <si>
    <t>Inmarsat</t>
  </si>
  <si>
    <t>['bash', 'git', 'jenkins']</t>
  </si>
  <si>
    <t>Software Development Engineer, Machine Learning - Amazon Sidewalk...</t>
  </si>
  <si>
    <t>['sql', 'sql server', 'snowflake', 'aws', 'azure', 'airflow']</t>
  </si>
  <si>
    <t>['sql', 'go', 'hadoop', 'alteryx']</t>
  </si>
  <si>
    <t>['python', 'scala', 'aws', 'gcp', 'spark', 'word']</t>
  </si>
  <si>
    <t>['sql', 'c#', 'python', 'scala', 'azure', 'databricks', 'spark']</t>
  </si>
  <si>
    <t>Data Science Opportunities</t>
  </si>
  <si>
    <t>['python', 'scala', 'java', 'r', 'sql', 'linux', 'git']</t>
  </si>
  <si>
    <t>2024 Internship - Senior Marketing Data Science Intern - RTP, NC</t>
  </si>
  <si>
    <t>['python', 'sas', 'sas', 'r', 'ibm cloud', 'spss', 'excel', 'power bi', 'tableau']</t>
  </si>
  <si>
    <t>Data Analytics Engineer (Transportation, Logistics and Fulfillment)</t>
  </si>
  <si>
    <t>['sql', 'python', 'c++', 'c#', 'scala', 'r', 'tableau']</t>
  </si>
  <si>
    <t>['sql', 'phoenix', 'dax']</t>
  </si>
  <si>
    <t>Data Engineer (Dallas, TX)</t>
  </si>
  <si>
    <t>Invitation Homes</t>
  </si>
  <si>
    <t>['python', 'sql', 'aws', 'pyspark', 'ssis', 'github', 'jira']</t>
  </si>
  <si>
    <t>Staff Machine Learning Engineer ,AI as Services</t>
  </si>
  <si>
    <t>['golang', 'scala', 'sql', 'python', 'redis', 'kafka', 'hadoop', 'spark', 'splunk', 'docker', 'jenkins', 'ansible']</t>
  </si>
  <si>
    <t>Digital Measurement Analyst Associate</t>
  </si>
  <si>
    <t>Mesquite, TX</t>
  </si>
  <si>
    <t>['python', 'r', 'sql', 'gdpr', 'alteryx', 'tableau']</t>
  </si>
  <si>
    <t>Data Analyst/Junior ETL Developer</t>
  </si>
  <si>
    <t>hc1</t>
  </si>
  <si>
    <t>['python', 'javascript', 'mysql', 'postgresql', 'aws', 'snowflake', 'redshift', 'aurora', 'linux']</t>
  </si>
  <si>
    <t>SearchTribes</t>
  </si>
  <si>
    <t>['c', 'python', 'scala', 'aws', 'spark', 'kubernetes']</t>
  </si>
  <si>
    <t>Eames Consulting</t>
  </si>
  <si>
    <t>['gcp', 'azure', 'aws', 'flow']</t>
  </si>
  <si>
    <t>['sql', 'scala', 'java', 'python', 'nosql', 'mongodb', 'mongodb', 'postgresql', 'sql server', 'elasticsearch', 'aws', 'azure', 'spark', 'kubernetes']</t>
  </si>
  <si>
    <t>Senior Credit Strategy Analyst/ Senior Data Scientist, Credit Card</t>
  </si>
  <si>
    <t>Lead Data Engineer, Investments Technology</t>
  </si>
  <si>
    <t>['python', 'sql', 'aws', 'snowflake', 'react', 'django', 'github']</t>
  </si>
  <si>
    <t>Schumacher Clinical Partners</t>
  </si>
  <si>
    <t>Senior Staff AI Engineer</t>
  </si>
  <si>
    <t>['go', 'python', 'typescript', 'atlassian']</t>
  </si>
  <si>
    <t>Dimension Data</t>
  </si>
  <si>
    <t>['oracle', 'power bi', 'word', 'excel', 'powerpoint', 'sap', 'flow', 'terminal']</t>
  </si>
  <si>
    <t>Verkada Inc.</t>
  </si>
  <si>
    <t>['sql', 'python', 'snowflake', 'redshift', 'bigquery', 'phoenix', 'looker', 'tableau']</t>
  </si>
  <si>
    <t>['c#', 'sql', 'python', 'golang', 'javascript', 'aws', 'pytorch', 'angular', 'asp.net', 'kubernetes']</t>
  </si>
  <si>
    <t>Data Engineer, Lead</t>
  </si>
  <si>
    <t>Data Scientist II, Product Analytics</t>
  </si>
  <si>
    <t>BOLD</t>
  </si>
  <si>
    <t>Data Scientist with Energy Experience</t>
  </si>
  <si>
    <t>['python', 'gcp', 'azure', 'aws', 'pyspark']</t>
  </si>
  <si>
    <t>['sql', 'python', 'r', 'aws', 'redshift', 'airflow', 'tableau']</t>
  </si>
  <si>
    <t>Senior Clinical Data Engineer</t>
  </si>
  <si>
    <t>Providence</t>
  </si>
  <si>
    <t>['sql', 'r', 'sas', 'sas', 'python', 'tableau']</t>
  </si>
  <si>
    <t>Senior Data Engineer - AWS</t>
  </si>
  <si>
    <t>['python', 'sql', 'aws', 'azure', 'word', 'flow']</t>
  </si>
  <si>
    <t>Senior Data Engineer – News Technology</t>
  </si>
  <si>
    <t>['sql', 'sql server', 'postgresql', 'snowflake', 'aws', 'oracle', 'redshift', 'bigquery', 'tableau', 'power bi', 'qlik']</t>
  </si>
  <si>
    <t>US Offices, Boards and Divisions</t>
  </si>
  <si>
    <t>['r', 'sas', 'sas', 'sql', 'c']</t>
  </si>
  <si>
    <t>Senior Data Engineer (Couchbase, UDB Database, Cassandra)</t>
  </si>
  <si>
    <t>['mongodb', 'mongodb', 'shell', 'python', 'couchbase', 'cassandra', 'express', 'unix', 'splunk', 'ansible', 'github']</t>
  </si>
  <si>
    <t>System and Data Analyst, Safety, Provisioning &amp; GRC</t>
  </si>
  <si>
    <t>Data Engineer - Hadoop</t>
  </si>
  <si>
    <t>['java', 'python', 'oracle', 'aws', 'hadoop', 'spark', 'airflow', 'linux', 'git']</t>
  </si>
  <si>
    <t>AWS Data Engineer, Mid</t>
  </si>
  <si>
    <t>['python', 'aws', 'azure', 'tableau', 'splunk', 'docker', 'kubernetes', 'ansible', 'github']</t>
  </si>
  <si>
    <t>Pretoria, South Africa</t>
  </si>
  <si>
    <t>MSP Staffing  LTD</t>
  </si>
  <si>
    <t>['python', 'sql', 'java', 'c#', 'databricks', 'azure', 'pyspark', 'scikit-learn', 'keras', 'tensorflow', 'pytorch', 'jupyter', 'pandas', 'hadoop', 'spark', 'matplotlib', 'seaborn', 'plotly', 'linux', 'git', 'github', 'gitlab', 'docker', 'kubernetes']</t>
  </si>
  <si>
    <t>Discovery, Inc.</t>
  </si>
  <si>
    <t>['python', 'scala', 'sql', 'nosql', 'snowflake', 'databricks', 'aws', 'airflow', 'spark', 'looker', 'tableau', 'jenkins', 'github']</t>
  </si>
  <si>
    <t>Senior Data Engineer, Federal Marketing</t>
  </si>
  <si>
    <t>['python', 'sql', 'spark', 'hadoop', 'docker']</t>
  </si>
  <si>
    <t>Data Scientist - Clinical Programs</t>
  </si>
  <si>
    <t>Sr Professional- Talent Acquisition- Data Science &amp; AI Recruiter</t>
  </si>
  <si>
    <t>['elasticsearch', 'aws', 'kafka']</t>
  </si>
  <si>
    <t>Signifyd</t>
  </si>
  <si>
    <t>Manager, Data Science – Marketing (Remote)</t>
  </si>
  <si>
    <t>['python', 'java', 'aws', 'airflow', 'linux', 'docker']</t>
  </si>
  <si>
    <t>Staff Fullstack Engineer, Airfam Products</t>
  </si>
  <si>
    <t>['javascript', 'typescript', 'c++', 'java', 'go', 'ruby', 'ruby', 'react', 'graphql', 'node.js', 'next.js', 'ruby on rails']</t>
  </si>
  <si>
    <t>['sql', 'python', 'html', 'pandas', 'spark', 'pytorch', 'tensorflow', 'linux', 'word', 'git']</t>
  </si>
  <si>
    <t>['sql', 't-sql', 'python', 'go', 'azure', 'databricks', 'spark', 'tableau', 'flow']</t>
  </si>
  <si>
    <t>Co-op, Data Science</t>
  </si>
  <si>
    <t>Graduate Data Scientist - 2023 Programme</t>
  </si>
  <si>
    <t>Jerry</t>
  </si>
  <si>
    <t>Applied Data Scientist - 100% Remote</t>
  </si>
  <si>
    <t>['python', 'golang', 'pytorch', 'tensorflow', 'opencv', 'docker', 'kubernetes']</t>
  </si>
  <si>
    <t>Staff Data Scientist - Experimentation</t>
  </si>
  <si>
    <t>AIML - Data Engineer Architect, Data &amp; ML Innovation</t>
  </si>
  <si>
    <t>['python', 'java', 'c++', 'spark', 'kafka']</t>
  </si>
  <si>
    <t>The Boeing Company</t>
  </si>
  <si>
    <t>['sas', 'sas', 'excel', 'tableau']</t>
  </si>
  <si>
    <t>Applied Engineering Management Corporation</t>
  </si>
  <si>
    <t>['sas', 'sas', 'r', 'python', 'excel']</t>
  </si>
  <si>
    <t>American International Group</t>
  </si>
  <si>
    <t>['sql', 'python', 'snowflake', 'aws', 'spark', 'airflow', 'powerpoint']</t>
  </si>
  <si>
    <t>LufCo</t>
  </si>
  <si>
    <t>Data Analyst &amp; Reporting Team Lead</t>
  </si>
  <si>
    <t>['looker', 'tableau', 'github']</t>
  </si>
  <si>
    <t>['sql', 'python', 'pandas', 'hadoop', 'spark', 'tableau', 'jira']</t>
  </si>
  <si>
    <t>Senior Data Analyst - Business Insights &amp; Research US - 3167</t>
  </si>
  <si>
    <t>Cambridge University Press &amp; Assessment</t>
  </si>
  <si>
    <t>['sql', 'r', 'python', 'sas', 'sas', 'dax']</t>
  </si>
  <si>
    <t>['go', 'sql', 'power bi', 'excel']</t>
  </si>
  <si>
    <t>['sql', 'snowflake', 'databricks', 'excel']</t>
  </si>
  <si>
    <t>Lexical Intelligence, LLC</t>
  </si>
  <si>
    <t>['r', 'python', 'lisp', 'clojure', 'scala', 'java', 'perl', 'c++', 'trello', 'jira']</t>
  </si>
  <si>
    <t>BlueHalo</t>
  </si>
  <si>
    <t>Data Analyst - Advanced Analytics</t>
  </si>
  <si>
    <t>['scala', 'kafka', 'spark', 'word']</t>
  </si>
  <si>
    <t>['r', 'python', 'sql', 'snowflake', 'looker', 'tableau', 'power bi']</t>
  </si>
  <si>
    <t>Spry Methods</t>
  </si>
  <si>
    <t>Histocompatibility Data Analyst</t>
  </si>
  <si>
    <t>['power bi', 'jenkins']</t>
  </si>
  <si>
    <t>Data Analysis and Production Support Analyst</t>
  </si>
  <si>
    <t>MashPoint - Technology &amp; Staffing</t>
  </si>
  <si>
    <t>Director of Engineering, Data Platform</t>
  </si>
  <si>
    <t>['databricks', 'bigquery', 'redshift']</t>
  </si>
  <si>
    <t>Data Engineer, Operations Analysis and Performance</t>
  </si>
  <si>
    <t>['sql', 'python', 'sas', 'sas', 'azure', 'aws']</t>
  </si>
  <si>
    <t>['sql', 'snowflake', 'airflow', 'jupyter', 'looker', 'tableau', 'power bi']</t>
  </si>
  <si>
    <t>['python', 'sql', 'gcp', 'spark', 'hadoop', 'alteryx', 'qlik']</t>
  </si>
  <si>
    <t>Division VP Clinical Data Scientist</t>
  </si>
  <si>
    <t>HealthOne</t>
  </si>
  <si>
    <t>['r', 'matlab', 'sql', 'sas', 'sas', 'aurora', 'spss']</t>
  </si>
  <si>
    <t>Data Engineer (India)</t>
  </si>
  <si>
    <t>['sql', 'python', 'scala', 'azure', 'redshift', 'snowflake', 'databricks', 'pyspark', 'kubernetes', 'github']</t>
  </si>
  <si>
    <t>Streaming Data Engineer</t>
  </si>
  <si>
    <t>['java', 'spark']</t>
  </si>
  <si>
    <t>Data Scientist, Manager</t>
  </si>
  <si>
    <t>['sql', 'r', 'python', 'scala', 'aws', 'azure', 'spark', 'jupyter', 'pyspark']</t>
  </si>
  <si>
    <t>['scala', 'python', 'java', 'hadoop', 'spark', 'airflow']</t>
  </si>
  <si>
    <t>['sql', 'nosql', 'scala', 'java', 'sas', 'sas', 'tensorflow', 'mxnet', 'theano', 'keras', 'scikit-learn', 'spark']</t>
  </si>
  <si>
    <t>Wayzata, MN</t>
  </si>
  <si>
    <t>Trean Insurance Group, Inc.</t>
  </si>
  <si>
    <t>DigiCert</t>
  </si>
  <si>
    <t>['python', 'go', 'sql', 'nosql', 'cassandra', 'databricks', 'spark', 'kafka', 'airflow', 'jenkins', 'git', 'kubernetes']</t>
  </si>
  <si>
    <t>Data Scientist - Senior Consultant</t>
  </si>
  <si>
    <t>dsvas</t>
  </si>
  <si>
    <t>['sql', 'powershell', 'azure', 'databricks', 'kafka', 'dax']</t>
  </si>
  <si>
    <t>['python', 'sql', 'mysql', 'bigquery', 'hadoop', 'spark']</t>
  </si>
  <si>
    <t>['python', 'java', 'c++', 'word']</t>
  </si>
  <si>
    <t>Data Engineer 2</t>
  </si>
  <si>
    <t>['sql', 'shell', 'python', 'nosql', 'aws', 'redshift', 'hadoop', 'spark', 'pyspark', 'airflow', 'docker']</t>
  </si>
  <si>
    <t>Software Dev Engineer, Measurement, Ad Tech, and Data Science (MADS)</t>
  </si>
  <si>
    <t>Quantitative Analyst/Data Scientist</t>
  </si>
  <si>
    <t>Senior ML Engineer - Gen AI</t>
  </si>
  <si>
    <t>['python', 'java', 'scala', 'sql', 'nosql', 'postgresql', 'mysql', 'aws', 'azure', 'spark', 'airflow', 'sap']</t>
  </si>
  <si>
    <t>Senior Bioinformatics Data Engineer</t>
  </si>
  <si>
    <t>Grail</t>
  </si>
  <si>
    <t>['r', 'python', 'go', 'java', 'c++', 'sql', 'aws', 'airflow']</t>
  </si>
  <si>
    <t>Staff Infrastructure Engineer, Data Infrastructure Streaming Platform</t>
  </si>
  <si>
    <t>['ruby', 'ruby', 'python', 'java', 'snowflake', 'aws', 'kafka']</t>
  </si>
  <si>
    <t>Data Design Analyst</t>
  </si>
  <si>
    <t>ClickJobs.io</t>
  </si>
  <si>
    <t>['sql', 'bigquery', 'hadoop', 'flow']</t>
  </si>
  <si>
    <t>['sql', 'aws', 'gcp', 'azure', 'databricks', 'snowflake', 'tableau', 'power bi']</t>
  </si>
  <si>
    <t>['sql', 'excel', 'spreadsheet']</t>
  </si>
  <si>
    <t>Senior Data Engineer, Security Master</t>
  </si>
  <si>
    <t>Winston Fox</t>
  </si>
  <si>
    <t>['python', 'c#', 'scala', 'java', 'sql', 'snowflake', 'spark', 'kafka', 'docker', 'kubernetes']</t>
  </si>
  <si>
    <t>Graduate Power BI Developer</t>
  </si>
  <si>
    <t>['python', 'sql', 'aws', 'tensorflow', 'pytorch', 'tableau']</t>
  </si>
  <si>
    <t>Kinetic Technology</t>
  </si>
  <si>
    <t>['python', 'sql', 'postgresql', 'mysql', 'aws', 'azure', 'gcp', 'databricks', 'spark', 'git']</t>
  </si>
  <si>
    <t>Solution Design Group Inc</t>
  </si>
  <si>
    <t>['sql', 'python', 'r', 'sql server', 'postgresql', 'mysql', 'dynamodb', 'aws', 'aurora', 'azure', 'redshift', 'jupyter', 'ssis', 'tableau']</t>
  </si>
  <si>
    <t>['hugging face', 'keras', 'pandas', 'tensorflow', 'numpy', 'react', 'fastapi', 'node', 'docker', 'kubernetes', 'jenkins', 'gitlab']</t>
  </si>
  <si>
    <t>Credit Quantitative Analyst/Data Scientist - Assistant Vice President</t>
  </si>
  <si>
    <t>['python', 'sql', 'c++', 'javascript']</t>
  </si>
  <si>
    <t>Fusemachines</t>
  </si>
  <si>
    <t>['python', 'r', 'c++', 'sql', 'aws', 'gcp', 'azure', 'pytorch', 'tensorflow', 'hadoop', 'spark', 'kafka']</t>
  </si>
  <si>
    <t>['sql', 'powershell', 'bash', 'express']</t>
  </si>
  <si>
    <t>Data Engineer. Job in Virginia NBC4i Jobs</t>
  </si>
  <si>
    <t>Junior ML Cloud Ops Data Scientist</t>
  </si>
  <si>
    <t>Expert Customer Data Analyst</t>
  </si>
  <si>
    <t>Revenue Cycle Business Analyst (On-Site)</t>
  </si>
  <si>
    <t>Terrell, TX</t>
  </si>
  <si>
    <t>LAKES REGIONAL COMMUNITY CENTER</t>
  </si>
  <si>
    <t>['sql', 'oracle', 'power bi', 'excel', 'word', 'powerpoint', 'flow']</t>
  </si>
  <si>
    <t>(Senior) Digital Analytics Engineer</t>
  </si>
  <si>
    <t>['javascript', 'html', 'css', 'jquery']</t>
  </si>
  <si>
    <t>RightEye</t>
  </si>
  <si>
    <t>['sql', 'python', 'nosql', 'aws', 'pytorch']</t>
  </si>
  <si>
    <t>Senior Data Scientist - Discovery Experiences</t>
  </si>
  <si>
    <t>Senior Program Analyst (FT)</t>
  </si>
  <si>
    <t>Marathon Health</t>
  </si>
  <si>
    <t>['r', 'python', 'sas', 'sas', 'sql', 'spark', 'tableau', 'qlik']</t>
  </si>
  <si>
    <t>Data Analyst 5</t>
  </si>
  <si>
    <t>Manhattan Associates, Inc</t>
  </si>
  <si>
    <t>Data Scientist, Dependency Planning</t>
  </si>
  <si>
    <t>Expert Deep Learning Perception and Fusion for Automated Driving...</t>
  </si>
  <si>
    <t>['c++', 'python', 'matlab', 'spark', 'pytorch', 'tensorflow']</t>
  </si>
  <si>
    <t>CDP Data Engineer</t>
  </si>
  <si>
    <t>Digital Republic Talent</t>
  </si>
  <si>
    <t>['sql', 'aws', 'azure', 'redshift', 'bigquery', 'snowflake']</t>
  </si>
  <si>
    <t>Midlevel Software Data Engineer</t>
  </si>
  <si>
    <t>Senior Data Scientist - remote US</t>
  </si>
  <si>
    <t>['python', 'java', 'scala', 'sql', 'bigquery', 'airflow', 'spark', 'tensorflow', 'pytorch', 'scikit-learn', 'numpy', 'pandas']</t>
  </si>
  <si>
    <t>Data Analyst (Data Analyst 3)- 16605</t>
  </si>
  <si>
    <t>Huntington Ingalls Industries</t>
  </si>
  <si>
    <t>['sql', 'databricks', 'excel']</t>
  </si>
  <si>
    <t>['r', 'python', 'sql', 'azure', 'aws', 'gcp']</t>
  </si>
  <si>
    <t>SMG Data Science Graduate Intern</t>
  </si>
  <si>
    <t>['python', 'perl', 'r', 'azure', 'hadoop', 'pytorch', 'mxnet', 'phoenix', 'flow']</t>
  </si>
  <si>
    <t>Senior Engineer (Spark, Big Data, Linux, Java)</t>
  </si>
  <si>
    <t>['java', 'scala', 'go', 'nosql', 'couchbase', 'cassandra', 'redis', 'spark', 'kafka', 'express', 'node.js', 'linux', 'kubernetes']</t>
  </si>
  <si>
    <t>['sql', 'power bi', 'dax', 'ssrs', 'ssis']</t>
  </si>
  <si>
    <t>Senior Backend Engineer (Big Data)</t>
  </si>
  <si>
    <t>['java', 'spring']</t>
  </si>
  <si>
    <t>Decision Scientist, Medicare Analytics</t>
  </si>
  <si>
    <t>['python', 'sql', 'gcp', 'aws', 'hadoop', 'tableau', 'powerpoint']</t>
  </si>
  <si>
    <t>Sr Technical Project Manager (Data Science)</t>
  </si>
  <si>
    <t>['smartsheet', 'jira']</t>
  </si>
  <si>
    <t>REF37425Y - Associate Director - Data Engineering (Snowflake...</t>
  </si>
  <si>
    <t>['sql', 'no-sql', 'javascript', 'python', 'java', 'scala', 'snowflake', 'spark', 'git']</t>
  </si>
  <si>
    <t>Applied Scientist, ML AI</t>
  </si>
  <si>
    <t>['java', 'c++', 'python', 'aws', 'flow']</t>
  </si>
  <si>
    <t>Tradeweb</t>
  </si>
  <si>
    <t>['python', 'c++', 'java', 'sql', 'mysql', 'postgresql', 'sql server', 'aws', 'gcp', 'bigquery', 'snowflake', 'azure', 'kafka', 'spark', 'airflow', 'pandas', 'scikit-learn', 'linux', 'windows']</t>
  </si>
  <si>
    <t>Data Engineer (AWS, Azure, GCP)</t>
  </si>
  <si>
    <t>Analyst, Master Data Management</t>
  </si>
  <si>
    <t>Johnson Controls, Inc.</t>
  </si>
  <si>
    <t>['oracle', 'outlook', 'word', 'excel', 'powerpoint']</t>
  </si>
  <si>
    <t>['sql', 'python', 'sas', 'sas', 'tableau']</t>
  </si>
  <si>
    <t>Data Engineer - Software Product Development</t>
  </si>
  <si>
    <t>Troy, OH</t>
  </si>
  <si>
    <t>Crown Equipment Corporation</t>
  </si>
  <si>
    <t>['nosql', 'sql', 'mysql', 'dynamodb', 'aws', 'redshift']</t>
  </si>
  <si>
    <t>['r', 'julia', 'pandas', 'tensorflow', 'pytorch', 'jupyter', 'hadoop', 'plotly', 'tableau', 'qlik']</t>
  </si>
  <si>
    <t>Vice President of Data Platforms and Data Science</t>
  </si>
  <si>
    <t>Data Scientist (up to 25% profit sharing benefit)</t>
  </si>
  <si>
    <t>California Life Company</t>
  </si>
  <si>
    <t>['r', 'python', 'tidyverse', 'pandas', 'numpy', 'jupyter']</t>
  </si>
  <si>
    <t>Data Analyst III - SQL Analytics - Remote | WFH</t>
  </si>
  <si>
    <t>['dynamodb', 'aws', 'snowflake', 'redshift', 'azure', 'hadoop', 'spark', 'github', 'docker']</t>
  </si>
  <si>
    <t>Business Research Analyst</t>
  </si>
  <si>
    <t>['go', 'sql', 'scala', 'nosql', 'java', 'neo4j', 'cassandra', 'mysql', 'redshift', 'oracle', 'react', 'kafka', 'sharepoint', 'github']</t>
  </si>
  <si>
    <t>Director Engineering, AI / ML Platform</t>
  </si>
  <si>
    <t>Head of Data Science (f/m/x)</t>
  </si>
  <si>
    <t>['python', 'aws', 'redshift', 'fastapi', 'linux', 'jenkins', 'terraform']</t>
  </si>
  <si>
    <t>Senior HR Data Measurement Analyst</t>
  </si>
  <si>
    <t>['r', 'python', 'sql', 'azure', 'databricks', 'phoenix']</t>
  </si>
  <si>
    <t>Senior Manager, Data Science and Data Engineering</t>
  </si>
  <si>
    <t>['python', 'sql', 'databricks', 'spark', 'airflow', 'chef']</t>
  </si>
  <si>
    <t>['python', 'javascript']</t>
  </si>
  <si>
    <t>Senior Data Scientist, Personalisation</t>
  </si>
  <si>
    <t>InfoSec Analyst - Data Loss Protection</t>
  </si>
  <si>
    <t>['sql', 'python', 'oracle', 'power bi', 'powerpoint', 'tableau', 'excel', 'planner']</t>
  </si>
  <si>
    <t>['python', 'sql', 'javascript', 'aws', 'docker', 'kubernetes']</t>
  </si>
  <si>
    <t>Senior Data Analyst - Marketing (m/f/d)</t>
  </si>
  <si>
    <t>FREE NOW</t>
  </si>
  <si>
    <t>['databricks', 'airflow', 'tableau']</t>
  </si>
  <si>
    <t>['sap', 'power bi', 'flow']</t>
  </si>
  <si>
    <t>Biological Scientist I</t>
  </si>
  <si>
    <t>Polk, PA</t>
  </si>
  <si>
    <t>Data Engineer / Remote</t>
  </si>
  <si>
    <t>Children's Hospital Los Angeles</t>
  </si>
  <si>
    <t>Crane Co</t>
  </si>
  <si>
    <t>['sql', 'powershell', 'azure', 'power bi', 'qlik']</t>
  </si>
  <si>
    <t>['spark', 'kubernetes', 'docker']</t>
  </si>
  <si>
    <t>Sr. Data Engineer - On-site</t>
  </si>
  <si>
    <t>['nosql', 'databricks', 'spark', 'word']</t>
  </si>
  <si>
    <t>Data Engineer - MacDill AFB- Tampa FL</t>
  </si>
  <si>
    <t>['go', 'java', 'sql', 'nosql', 'python', 'scala', 'cassandra', 'databricks', 'spring', 'hadoop', 'spark', 'kafka']</t>
  </si>
  <si>
    <t>Senior Business Intelligence Engineer</t>
  </si>
  <si>
    <t>['c', 'go', 'mysql', 'snowflake', 'bigquery', 'looker']</t>
  </si>
  <si>
    <t>Gedeon Richter Pharma GmbH</t>
  </si>
  <si>
    <t>Clermont, FL</t>
  </si>
  <si>
    <t>IT Analyst III Data Scientist</t>
  </si>
  <si>
    <t>['python', 'r', 'sql', 'hadoop', 'spark', 'tableau', 'microstrategy', 'flow']</t>
  </si>
  <si>
    <t>Data Engineer EAC2 2023</t>
  </si>
  <si>
    <t>Coimbatore, Tamil Nadu, India</t>
  </si>
  <si>
    <t>['python', 'sql', 'azure', 'databricks', 'airflow', 'spark', 'hadoop', 'tableau', 'docker', 'kubernetes', 'bitbucket', 'git']</t>
  </si>
  <si>
    <t>Sr. Software Engineer - Data</t>
  </si>
  <si>
    <t>['python', 'java', 'scala', 'sql', 'elasticsearch', 'aws', 'kafka', 'pyspark', 'docker']</t>
  </si>
  <si>
    <t>['sas', 'sas', 'r', 'python', 'sql', 'nosql', 'mysql', 'hadoop', 'kafka', 'spark', 'plotly', 'seaborn', 'ggplot2']</t>
  </si>
  <si>
    <t>Data Engineer, Marketing Measurement - Remote</t>
  </si>
  <si>
    <t>Real Chemistry</t>
  </si>
  <si>
    <t>['python', 'sql', 'nosql', 'postgresql', 'aws', 'gcp', 'databricks', 'airflow']</t>
  </si>
  <si>
    <t>Principal Data Engineer – Fully Remote</t>
  </si>
  <si>
    <t>Archer - The IT Recruitment Consultancy</t>
  </si>
  <si>
    <t>['sql', 'python', 'nosql', 'mongodb', 'mongodb', 'postgresql', 'cassandra', 'mysql', 'mariadb', 'oracle', 'snowflake', 'aws', 'azure', 'bigquery', 'hadoop', 'spark', 'kafka']</t>
  </si>
  <si>
    <t>['nosql', 'python', 'sql']</t>
  </si>
  <si>
    <t>Junior Data Analyst - e-Xperience 2023</t>
  </si>
  <si>
    <t>['sql', 'python', 'gcp', 'pyspark']</t>
  </si>
  <si>
    <t>Industry Senior Principal Sales Engineer, Data Science</t>
  </si>
  <si>
    <t>Senior Decision Scientist, Medicare Analytics</t>
  </si>
  <si>
    <t>['sql', 'python', 'gcp', 'aws', 'tableau', 'powerpoint']</t>
  </si>
  <si>
    <t>ReUp Education</t>
  </si>
  <si>
    <t>DOWN Dating &amp; Hookups</t>
  </si>
  <si>
    <t>['sql', 'ruby', 'ruby', 'bigquery', 'aws', 'ruby on rails']</t>
  </si>
  <si>
    <t>Business Analyst II - Reporting and Analytics</t>
  </si>
  <si>
    <t>['sql', 'snowflake', 'excel', 'powerpoint']</t>
  </si>
  <si>
    <t>['sql', 'azure', 'aws', 'power bi', 'tableau', 'qlik', 'docker', 'kubernetes']</t>
  </si>
  <si>
    <t>['sas', 'sas', 'sql', 'python', 'r', 'tableau', 'word', 'powerpoint', 'visio', 'excel', 'spss']</t>
  </si>
  <si>
    <t>GIS Data Engineer / Systems Architect</t>
  </si>
  <si>
    <t>['python', 'javascript', 'html', 'css', 'c#', 'sql', 'sql server', 'postgresql', 'aws', 'azure', 'jupyter', 'angular', 'tableau', 'power bi']</t>
  </si>
  <si>
    <t>Data Engineer (L4) - Games</t>
  </si>
  <si>
    <t>['java', 'python', 'scala', 'sql', 'aws', 'spark', 'excel']</t>
  </si>
  <si>
    <t>Manager Business Process Analyst-ETL / Datastage Senior Admin</t>
  </si>
  <si>
    <t>['linux', 'windows', 'sap', 'github', 'jenkins', 'jira']</t>
  </si>
  <si>
    <t>Savvee Consulting, Inc.</t>
  </si>
  <si>
    <t>['excel', 'tableau', 'sharepoint']</t>
  </si>
  <si>
    <t>Data Scientist II - Data Analytics Model Developer</t>
  </si>
  <si>
    <t>['c#', 'c++', 'python', 'matlab', 'hadoop', 'windows', 'linux', 'atlassian', 'jira']</t>
  </si>
  <si>
    <t>['python', 'r', 'sql', 'aws', 'hadoop', 'spark', 'linux']</t>
  </si>
  <si>
    <t>Data Engineer- Mid Level</t>
  </si>
  <si>
    <t>['sql', 'sql server', 'db2', 'snowflake', 'oracle', 'kafka', 'unix', 'git', 'jira']</t>
  </si>
  <si>
    <t>['ssrs', 'jira', 'confluence']</t>
  </si>
  <si>
    <t>['sql', 'python', 'shell', 'aws', 'snowflake', 'spark', 'hadoop', 'kafka']</t>
  </si>
  <si>
    <t>['sql', 'databricks', 'azure', 'git']</t>
  </si>
  <si>
    <t>['sql', 'bigquery', 'tableau', 'ssrs']</t>
  </si>
  <si>
    <t>Sr. Data Scientist, SMB Data and Analytics</t>
  </si>
  <si>
    <t>Senior Data Scientist to Financial Crime Investigation...</t>
  </si>
  <si>
    <t>Engineering Manager, Machine Learning Foundations</t>
  </si>
  <si>
    <t>Product Engineer I - Big Data</t>
  </si>
  <si>
    <t>['java', 'python', 'scala', 'aws', 'spark', 'hadoop', 'kafka', 'spring', 'airflow']</t>
  </si>
  <si>
    <t>TSSI</t>
  </si>
  <si>
    <t>['r', 'matlab', 'python', 'sql', 'github']</t>
  </si>
  <si>
    <t>Principal Associate, Data Science - People Analytics</t>
  </si>
  <si>
    <t>Data Engineer Confirmé - Python</t>
  </si>
  <si>
    <t>Lead Data Analyst - Retirement Product Management</t>
  </si>
  <si>
    <t>['sql', 'nosql', 'java', 'c++', 'python', 'r', 'scala', 'crystal', 'matplotlib', 'spark', 'tensorflow', 'excel', 'tableau']</t>
  </si>
  <si>
    <t>['python', 'sql', 'unix']</t>
  </si>
  <si>
    <t>Credit Strategy Manager/ Staff Data Scientist, Student Loans</t>
  </si>
  <si>
    <t>['sas', 'sas', 'sql', 'r', 'excel', 'power bi']</t>
  </si>
  <si>
    <t>ESG Data Operations Senior Manager</t>
  </si>
  <si>
    <t>Clarity AI</t>
  </si>
  <si>
    <t>Eligibility Data Analyst # 3219</t>
  </si>
  <si>
    <t>Data Analyst (QlikView / QlikSense)</t>
  </si>
  <si>
    <t>Triton AI Pte Ltd</t>
  </si>
  <si>
    <t>['sql', 'aws', 'azure', 'gcp', 'word']</t>
  </si>
  <si>
    <t>Visual Lease, LLC</t>
  </si>
  <si>
    <t>['sql', 'c#', 'python', 'sql server', 'postgresql', 'aws', 'aurora', 'redshift']</t>
  </si>
  <si>
    <t>Manager, Product Data Science</t>
  </si>
  <si>
    <t>['sql', 'python', 'bigquery', 'jupyter', 'spreadsheet', 'tableau', 'excel']</t>
  </si>
  <si>
    <t>['sql', 'python', 'mongodb', 'mongodb', 'java', 'elasticsearch', 'spark', 'airflow']</t>
  </si>
  <si>
    <t>Executive, Customer Success (Client Service &amp; Data Management)</t>
  </si>
  <si>
    <t>Houma, LA</t>
  </si>
  <si>
    <t>Objective Medical Systems</t>
  </si>
  <si>
    <t>['python', 'sql', 'pytorch']</t>
  </si>
  <si>
    <t>Senior Enterprise Data Reporting Analyst</t>
  </si>
  <si>
    <t>['sql', 'oracle', 'snowflake', 'tableau', 'alteryx', 'github']</t>
  </si>
  <si>
    <t>Senior Data Scientist, Business and Product Analytics</t>
  </si>
  <si>
    <t>['sql', 'python', 'aws', 'redshift', 'azure', 'jenkins', 'github']</t>
  </si>
  <si>
    <t>Data Scientist (F/M/DIV)</t>
  </si>
  <si>
    <t>['python', 'azure', 'databricks', 'spark', 'pyspark', 'tensorflow', 'pytorch', 'tableau']</t>
  </si>
  <si>
    <t>Antwerp, Belgium</t>
  </si>
  <si>
    <t>['python', 'go', 'java', 'mysql', 'postgresql', 'aws', 'kafka', 'linux', 'docker']</t>
  </si>
  <si>
    <t>Data Analyst Director</t>
  </si>
  <si>
    <t>['r', 'python', 'ggplot2', 'plotly', 'matplotlib', 'seaborn', 'jupyter', 'dplyr', 'pandas', 'excel', 'dax', 'alteryx', 'power bi', 'git']</t>
  </si>
  <si>
    <t>['r', 'python', 'sql', 'aws', 'pyspark', 'rshiny', 'tableau']</t>
  </si>
  <si>
    <t>US-E- Consulting- Data Scientist - Strategy &amp; Analytics - AI ...</t>
  </si>
  <si>
    <t>Analyst, Data &amp; Lifecycle Marketing Technology</t>
  </si>
  <si>
    <t>['sql', 'aws', 'snowflake', 'bigquery']</t>
  </si>
  <si>
    <t>Data Science Graduate Programme</t>
  </si>
  <si>
    <t>Senior Financial Systems Data Analyst</t>
  </si>
  <si>
    <t>['sql', 'vba', 'ssis', 'excel', 'power bi']</t>
  </si>
  <si>
    <t>Credit Score Model Data Analyst (remote)</t>
  </si>
  <si>
    <t>Synovus Financial</t>
  </si>
  <si>
    <t>['sql', 'excel', 'power bi', 'flow']</t>
  </si>
  <si>
    <t>['java', 'sql', 'nosql', 'mongodb', 'mongodb', 'mysql', 'spring', 'unix', 'linux', 'docker', 'kubernetes']</t>
  </si>
  <si>
    <t>['python', 'sql', 'no-sql', 'snowflake', 'aws', 'gcp', 'airflow', 'terraform']</t>
  </si>
  <si>
    <t>Business Data Analyst (CCAR)</t>
  </si>
  <si>
    <t>GENPACT</t>
  </si>
  <si>
    <t>['go', 'sql', 'flow']</t>
  </si>
  <si>
    <t>['java', 'scala', 'python', 'sql', 'aws', 'spark', 'node.js', 'excel', 'gitlab', 'terraform', 'docker', 'kubernetes']</t>
  </si>
  <si>
    <t>Data Analyst - Enterprise Commercial Analyst</t>
  </si>
  <si>
    <t>Strategic Workforce Planning Data and Analytics Lead (Hybrid)</t>
  </si>
  <si>
    <t>Hondo, TX</t>
  </si>
  <si>
    <t>['sas', 'sas', 'python', 'phoenix', 'excel', 'word', 'powerpoint', 'tableau']</t>
  </si>
  <si>
    <t>ViaOne Services</t>
  </si>
  <si>
    <t>Petal Card</t>
  </si>
  <si>
    <t>['python', 'sql', 'oracle', 'spark']</t>
  </si>
  <si>
    <t>BEUMER Group</t>
  </si>
  <si>
    <t>['go', 'windows', 'linux']</t>
  </si>
  <si>
    <t>Senior Director, Chemical Data Science</t>
  </si>
  <si>
    <t>Lead Product Data Scientist (Remote)</t>
  </si>
  <si>
    <t>Data Scientist. Job in Arlington NBC4i Jobs</t>
  </si>
  <si>
    <t>['bash', 'python', 'fortran', 'linux']</t>
  </si>
  <si>
    <t>Officer, Sr Data Analyst</t>
  </si>
  <si>
    <t>Bank of America, N.A.</t>
  </si>
  <si>
    <t>Head of Data Science (Remote)</t>
  </si>
  <si>
    <t>Fairmarkit</t>
  </si>
  <si>
    <t>['sql', 'r', 'python', 'c', 'databricks', 'pandas', 'pyspark', 'tidyverse', 'spark', 'hadoop', 'kafka', 'airflow', 'pytorch', 'nltk', 'docker']</t>
  </si>
  <si>
    <t>Network Data Communications Analyst</t>
  </si>
  <si>
    <t>Alamogordo, NM</t>
  </si>
  <si>
    <t>['windows', 'terminal']</t>
  </si>
  <si>
    <t>['python', 't-sql', 'azure', 'databricks', 'spark', 'tensorflow', 'keras', 'airflow', 'hadoop', 'pytorch']</t>
  </si>
  <si>
    <t>['sql', 'python', 'sql server']</t>
  </si>
  <si>
    <t>Navi Mumbai, Maharashtra, India</t>
  </si>
  <si>
    <t>['sql', 'python', 'go', 'nosql', 'mongodb', 'mongodb', 'sql server', 'mysql', 'redis', 'oracle', 'snowflake', 'azure', 'spark', 'airflow', 'ssis', 'docker', 'terraform']</t>
  </si>
  <si>
    <t>Research/Data Analyst</t>
  </si>
  <si>
    <t>Data Engineer - GCP, snowflakes, ETL</t>
  </si>
  <si>
    <t>['sql', 'python', 'java', 'sql server', 'gcp']</t>
  </si>
  <si>
    <t>Data Engineers and Consultants... Get in Touch</t>
  </si>
  <si>
    <t>The Data Shed</t>
  </si>
  <si>
    <t>['sql', 'nosql', 'aws', 'azure', 'gcp']</t>
  </si>
  <si>
    <t>MezTal</t>
  </si>
  <si>
    <t>Data Science and Visualization Specialist / Engineer</t>
  </si>
  <si>
    <t>Epsilon Systems Solutions</t>
  </si>
  <si>
    <t>Price Analyst</t>
  </si>
  <si>
    <t>Wisetek</t>
  </si>
  <si>
    <t>['excel', 'outlook', 'word', 'powerpoint']</t>
  </si>
  <si>
    <t>['python', 'sql', 'nosql', 'r', 'spark', 'pytorch']</t>
  </si>
  <si>
    <t>BetterBasket</t>
  </si>
  <si>
    <t>Consultant Data Visualisation - H/F</t>
  </si>
  <si>
    <t>['tableau', 'microstrategy', 'ssrs', 'power bi', 'qlik', 'gitlab']</t>
  </si>
  <si>
    <t>Senior Expert Data Analytics (f/m/div.)</t>
  </si>
  <si>
    <t>Reinsurance Group Of America</t>
  </si>
  <si>
    <t>['r', 'python', 'sas', 'sas', 'matlab', 'vba', 'sql', 'javascript', 'html', 'oracle', 'excel']</t>
  </si>
  <si>
    <t>Data Engineer III - AWS</t>
  </si>
  <si>
    <t>['sql', 'nosql', 'cassandra', 'aws']</t>
  </si>
  <si>
    <t>Data Network Engineer</t>
  </si>
  <si>
    <t>Ciena</t>
  </si>
  <si>
    <t>['python', 'bash', 'perl', 'javascript']</t>
  </si>
  <si>
    <t>Senior Director of Data Engineering</t>
  </si>
  <si>
    <t>['python', 'scala', 'azure', 'aws', 'snowflake', 'spark', 'arch']</t>
  </si>
  <si>
    <t>Monroe, OH</t>
  </si>
  <si>
    <t>cSafe Holdings</t>
  </si>
  <si>
    <t>['r', 'python', 'sql', 'sas', 'sas', 'azure']</t>
  </si>
  <si>
    <t>Lead Data Science Analyst - IHM</t>
  </si>
  <si>
    <t>Director Data &amp; Analytics</t>
  </si>
  <si>
    <t>Freeman</t>
  </si>
  <si>
    <t>['azure', 'aws', 'kafka', 'spark']</t>
  </si>
  <si>
    <t>HR Analytics Specialist II</t>
  </si>
  <si>
    <t>['arch', 'tableau']</t>
  </si>
  <si>
    <t>['sql', 'python', 'nosql', 'sql server', 'snowflake', 'aws', 'databricks', 'power bi', 'excel', 'tableau', 'git']</t>
  </si>
  <si>
    <t>Manager, Data Analytics</t>
  </si>
  <si>
    <t>EVPassport</t>
  </si>
  <si>
    <t>SAF/AQH - Data Analyst (Senior)</t>
  </si>
  <si>
    <t>['kubernetes']</t>
  </si>
  <si>
    <t>DataOps Analyst</t>
  </si>
  <si>
    <t>['sql', 'powerpoint', 'excel', 'word']</t>
  </si>
  <si>
    <t>Co-Op - Autonomous Systems Software Engineer</t>
  </si>
  <si>
    <t>Open Ocean Robotics</t>
  </si>
  <si>
    <t>['c++', 'rust', 'c', 'no-sql', 'python', 'redis', 'aws', 'node.js', 'linux', 'docker']</t>
  </si>
  <si>
    <t>['html', 'css', 'java', 'sharepoint']</t>
  </si>
  <si>
    <t>['python', 'sql', 'sql server', 'azure', 'databricks', 'snowflake', 'pandas', 'numpy', 'scikit-learn', 'spark', 'phoenix', 'excel', 'powerpoint', 'sharepoint', 'dax']</t>
  </si>
  <si>
    <t>Rubio's Restaurants</t>
  </si>
  <si>
    <t>['sql', 'c', 'sql server', 'snowflake', 'tableau', 'ssrs']</t>
  </si>
  <si>
    <t>Senior Data Integrations Engineer</t>
  </si>
  <si>
    <t>Business Intelligence Developer - Costa Rica</t>
  </si>
  <si>
    <t>Alajuela Province, Alajuela, Costa Rica</t>
  </si>
  <si>
    <t>Talkpush</t>
  </si>
  <si>
    <t>['python', 'sql', 'postgresql', 'aws', 'tableau', 'docker']</t>
  </si>
  <si>
    <t>HR Signal</t>
  </si>
  <si>
    <t>['python', 'go', 'bigquery', 'airflow', 'node.js']</t>
  </si>
  <si>
    <t>['python', 'sql', 'sql server', 'azure', 'power bi', 'qlik', 'tableau', 'sap', 'ssis']</t>
  </si>
  <si>
    <t>Mid Level Modeling and Simulation Engineer/Data Analyst</t>
  </si>
  <si>
    <t>['matlab', 'python', 'r', 'c++', 'excel', 'spss']</t>
  </si>
  <si>
    <t>['python', 'snowflake', 'tableau']</t>
  </si>
  <si>
    <t>MDM Developer (Master Data Management)</t>
  </si>
  <si>
    <t>['python', 'java', 'scala', 'sql', 'azure', 'databricks', 'spark', 'tensorflow', 'tableau', 'flow', 'bitbucket']</t>
  </si>
  <si>
    <t>FSA (FinTech) - Quantitative Machine Learning Specialist ...</t>
  </si>
  <si>
    <t>['go', 'python', 'keras', 'kubernetes', 'docker']</t>
  </si>
  <si>
    <t>HomeStars Inc.</t>
  </si>
  <si>
    <t>['python', 'sql', 'r', 'mysql', 'snowflake', 'alteryx', 'flow']</t>
  </si>
  <si>
    <t>Concurrency Inc.</t>
  </si>
  <si>
    <t>['python', 'sql', 'azure', 'databricks', 'aws', 'gcp', 'spark', 'pandas', 'numpy', 'scikit-learn', 'git', 'github']</t>
  </si>
  <si>
    <t>Senior Data Scientist, Online Search</t>
  </si>
  <si>
    <t>Data Architect (Bangkok based, relocation provided)</t>
  </si>
  <si>
    <t>['sql', 'python', 'scala', 'golang', 'gcp', 'redshift', 'snowflake', 'spark', 'kafka', 'hadoop', 'tableau', 'power bi', 'git']</t>
  </si>
  <si>
    <t>Content Data Science Lead</t>
  </si>
  <si>
    <t>Evaluate</t>
  </si>
  <si>
    <t>['python', 'aws', 'planner', 'unify']</t>
  </si>
  <si>
    <t>Invoice Simple - Data Engineer (Remote)</t>
  </si>
  <si>
    <t>EverCommerce</t>
  </si>
  <si>
    <t>['sql', 'nosql', 'typescript', 'mongodb', 'mongodb', 'postgresql', 'bigquery', 'aws', 'kafka', 'github', 'docker', 'kubernetes']</t>
  </si>
  <si>
    <t>Staff Performance Test Engineer, Data</t>
  </si>
  <si>
    <t>['java', 'python', 'go', 'aws', 'azure']</t>
  </si>
  <si>
    <t>Data Scientist. Job in Kansas My Valley Jobs Today</t>
  </si>
  <si>
    <t>['python', 'r', 'matlab', 'shell', 'c', 'mysql', 'linux', 'git']</t>
  </si>
  <si>
    <t>Blue Cross and Blue Shield Association</t>
  </si>
  <si>
    <t>['sql', 'c', 'oracle', 'flow']</t>
  </si>
  <si>
    <t>Junior Data Engineer II</t>
  </si>
  <si>
    <t>Washingtonville, NY</t>
  </si>
  <si>
    <t>['python', 'sql', 'gcp', 'aws', 'azure', 'databricks', 'snowflake', 'sap']</t>
  </si>
  <si>
    <t>Senior Data Analyst, Client Analytics</t>
  </si>
  <si>
    <t>Omada Health</t>
  </si>
  <si>
    <t>Data analyst (h/f) en CDI à Paris</t>
  </si>
  <si>
    <t>Sewan</t>
  </si>
  <si>
    <t>['sql', 'vba', 'php', 'python', 'excel']</t>
  </si>
  <si>
    <t>US E - Consulting - Cloud Data Engineer - Mgr.II- S&amp;A - AI&amp;DE - PDM</t>
  </si>
  <si>
    <t>Data Analyst with PowerBI Dashboards Experience</t>
  </si>
  <si>
    <t>IT Data Analyst, Consultant</t>
  </si>
  <si>
    <t>['sql', 'sql server', 'snowflake', 'oracle', 'redshift']</t>
  </si>
  <si>
    <t>Health Technology Data Analytics and Visualization</t>
  </si>
  <si>
    <t>Salesforce Analytic Specialist</t>
  </si>
  <si>
    <t>['sql', 'gcp', 'tableau', 'excel']</t>
  </si>
  <si>
    <t>['python', 'r', 'sql', 'bigquery', 'gcp', 'express']</t>
  </si>
  <si>
    <t>Staff Data Scientist - Riot Data, Emerging Games</t>
  </si>
  <si>
    <t>NetraDyne</t>
  </si>
  <si>
    <t>['sql', 'mongodb', 'mongodb', 'python', 'c', 'jira']</t>
  </si>
  <si>
    <t>['sql', 'redshift', 'snowflake', 'sap']</t>
  </si>
  <si>
    <t>Data Scientist / Protein Design</t>
  </si>
  <si>
    <t>['sql', 'r', 'python', 'nosql', 'tableau', 'excel']</t>
  </si>
  <si>
    <t>Real Estate Data Analyst</t>
  </si>
  <si>
    <t>['bigquery', 'tableau', 'ssrs']</t>
  </si>
  <si>
    <t>Data Transmissions Engineer</t>
  </si>
  <si>
    <t>InvestCloud, Inc.</t>
  </si>
  <si>
    <t>['shell', 'linux', 'windows']</t>
  </si>
  <si>
    <t>Bluebird Staffing</t>
  </si>
  <si>
    <t>Data Analyst (Investor Relations)</t>
  </si>
  <si>
    <t>Senior Enterprise Data Architect</t>
  </si>
  <si>
    <t>Data Engineer - Information Security</t>
  </si>
  <si>
    <t>['java', 'python', 'r', 'sql', 'go', 'scikit-learn', 'tensorflow', 'hadoop']</t>
  </si>
  <si>
    <t>Software Engineer, Market Data</t>
  </si>
  <si>
    <t>Venture Search</t>
  </si>
  <si>
    <t>['c++', 'linux', 'kubernetes', 'docker']</t>
  </si>
  <si>
    <t>Financial Data Analyst - VP -Hybrid</t>
  </si>
  <si>
    <t>23668496 Data Analyst - Legacy Franchise - Hybrid</t>
  </si>
  <si>
    <t>KOKO Networks</t>
  </si>
  <si>
    <t>['sql', 'r', 'python', 'tableau', 'looker', 'excel']</t>
  </si>
  <si>
    <t>Remote Geospatial Data Analyst</t>
  </si>
  <si>
    <t>Graduate Imaging Geophysicist</t>
  </si>
  <si>
    <t>Sr. Data Engineer/Data Architect</t>
  </si>
  <si>
    <t>['python', 'java', 'mongodb', 'mongodb', 'mysql', 'aws', 'azure', 'airflow', 'spark', 'docker']</t>
  </si>
  <si>
    <t>PapeDawson Engineers Inc</t>
  </si>
  <si>
    <t>['python', 'sql', 'sharepoint', 'power bi', 'tableau', 'dax', 'ssrs', 'ssis']</t>
  </si>
  <si>
    <t>Data Scientist, Product Analytics - Reality Labs</t>
  </si>
  <si>
    <t>['sql', 'r', 'ssrs', 'power bi', 'tableau', 'microstrategy']</t>
  </si>
  <si>
    <t>['sql', 'python', 'r', 'spark', 'tableau']</t>
  </si>
  <si>
    <t>['sas', 'sas', 'sql', 'vb.net', 'oracle']</t>
  </si>
  <si>
    <t>AI Research Engineer, Skill Learning</t>
  </si>
  <si>
    <t>Neo Cybernetica</t>
  </si>
  <si>
    <t>['python', 'scikit-learn', 'pytorch', 'keras', 'datarobot']</t>
  </si>
  <si>
    <t>Data Scientist, Expert</t>
  </si>
  <si>
    <t>['python', 'sql', 'aws', 'pyspark', 'github']</t>
  </si>
  <si>
    <t>Data Analyst - ProdCo Forecast to Stock (FTS)</t>
  </si>
  <si>
    <t>Roodepoort, South Africa</t>
  </si>
  <si>
    <t>Business Systems Analyst</t>
  </si>
  <si>
    <t>Work Student (m/f/d) Data Engineering</t>
  </si>
  <si>
    <t>['sql', 'java', 'python', 'aws', 'gcp', 'spark', 'airflow', 'linux']</t>
  </si>
  <si>
    <t>Senior Data Analyst (SAF/AQH)</t>
  </si>
  <si>
    <t>['c', 'ms access']</t>
  </si>
  <si>
    <t>Data Scientist, Quant Modeling - USDS</t>
  </si>
  <si>
    <t>['sql', 'python', 'r', 'spark', 'kafka', 'express']</t>
  </si>
  <si>
    <t>BAE Systems Plc</t>
  </si>
  <si>
    <t>['aws', 'tableau', 'power bi']</t>
  </si>
  <si>
    <t>Senior Data Science Analyst - Fraud Risk Management</t>
  </si>
  <si>
    <t>['sql', 'sas', 'sas', 'snowflake', 'aws', 'excel', 'powerpoint', 'github']</t>
  </si>
  <si>
    <t>(Senior) Data Engineer (m/w/d)</t>
  </si>
  <si>
    <t>Gerresheimer</t>
  </si>
  <si>
    <t>['sql', 'sql server', 'azure', 'snowflake', 'databricks', 'power bi', 'sap']</t>
  </si>
  <si>
    <t>The AES Corporation</t>
  </si>
  <si>
    <t>Machine Learning Developer</t>
  </si>
  <si>
    <t>Mero AI</t>
  </si>
  <si>
    <t>['python', 'azure', 'tensorflow', 'keras', 'scikit-learn', 'pytorch', 'linux']</t>
  </si>
  <si>
    <t>Senior Data Scientist  (E-Commerce Product Development Methodologist)</t>
  </si>
  <si>
    <t>Pessoa Engenheira de Machine Learning Júnior</t>
  </si>
  <si>
    <t>['aws', 'tensorflow', 'pytorch', 'hadoop', 'ubuntu']</t>
  </si>
  <si>
    <t>2024 AARC Senior Data Science Analyst - Intern Conversion</t>
  </si>
  <si>
    <t>Data Scientist (SAS)</t>
  </si>
  <si>
    <t>Molson Coors Brewing Company</t>
  </si>
  <si>
    <t>['sas', 'sas', 'excel', 'sheets', 'planner']</t>
  </si>
  <si>
    <t>Senior Data Scientist - Machine Learning Engineering</t>
  </si>
  <si>
    <t>['sql', 'hadoop', 'tableau', 'confluence', 'jira']</t>
  </si>
  <si>
    <t>['sql', 'r', 'python', 'sas', 'sas', 'tableau', 'excel', 'microstrategy', 'jira']</t>
  </si>
  <si>
    <t>Senior Associate, Data Science and Analytics</t>
  </si>
  <si>
    <t>Marketing Data Analytics Manager</t>
  </si>
  <si>
    <t>['sql', 'python', 'javascript', 'excel', 'tableau', 'power bi']</t>
  </si>
  <si>
    <t>Medior Data Engineer</t>
  </si>
  <si>
    <t>Walt Disney World Resort</t>
  </si>
  <si>
    <t>['sql', 'python', 'sql server', 'snowflake', 'ssis', 'ssrs']</t>
  </si>
  <si>
    <t>Business Data Analyst - III</t>
  </si>
  <si>
    <t>Bernardsville, NJ</t>
  </si>
  <si>
    <t>RMR Group</t>
  </si>
  <si>
    <t>Data Scientist (Peoria, IL)</t>
  </si>
  <si>
    <t>['perl', 'python', 'java', 'scala', 'sas', 'sas', 'r', 'matlab', 'sql', 'sql server', 'spark', 'hadoop', 'tensorflow', 'tableau', 'power bi', 'excel', 'powerpoint', 'jira']</t>
  </si>
  <si>
    <t>Senior Data Engineer/Senior Data Analyst/Data Steward</t>
  </si>
  <si>
    <t>Global Financial Crimes Compliance Data Analyst - Senior Associate</t>
  </si>
  <si>
    <t>['java', 'scala', 'tensorflow', 'pytorch', 'spark', 'kubernetes']</t>
  </si>
  <si>
    <t>Sr. Backend Engineer, Analytics</t>
  </si>
  <si>
    <t>['ruby', 'ruby', 'clojure', 'mongodb', 'mongodb', 'aws', 'spark', 'chef']</t>
  </si>
  <si>
    <t>Lead I - Power BI Data Analyst</t>
  </si>
  <si>
    <t>['sql', 'nosql', 'sql server', 'azure', 'power bi', 'dax']</t>
  </si>
  <si>
    <t>['sql', 'python', 'r', 'sas', 'sas', 'tableau', 'sheets', 'excel', 'spss']</t>
  </si>
  <si>
    <t>['c++', 'java', 'python', 'matlab', 'r', 'spss']</t>
  </si>
  <si>
    <t>Staff Data Scientist - Expansion</t>
  </si>
  <si>
    <t>Slack</t>
  </si>
  <si>
    <t>['python', 'r', 'spark', 'slack']</t>
  </si>
  <si>
    <t>AL2S3 LTD</t>
  </si>
  <si>
    <t>Sr Analyst - DataAnalytics</t>
  </si>
  <si>
    <t>['sql', 'hadoop', 'ssrs', 'ssis', 'powerpoint', 'excel', 'word']</t>
  </si>
  <si>
    <t>IPG MediaBrands</t>
  </si>
  <si>
    <t>['sas', 'sas', 'r', 'sql', 'php', 'azure', 'spss', 'git']</t>
  </si>
  <si>
    <t>City of El Paso, TX</t>
  </si>
  <si>
    <t>Analyst-Data-Clinical</t>
  </si>
  <si>
    <t>LevelUP</t>
  </si>
  <si>
    <t>['go', 'excel', 'powerpoint', 'visio', 'jira']</t>
  </si>
  <si>
    <t>Distinguished Data Engineer, Card Commercialization (Remote Eligible)</t>
  </si>
  <si>
    <t>Five Iron Golf</t>
  </si>
  <si>
    <t>['sql', 'python', 'php', 'javascript', 'ruby', 'ruby', 'r', 'postgresql', 'aws', 'redshift', 'excel', 'sheets', 'tableau', 'looker']</t>
  </si>
  <si>
    <t>Vice President - Lead AML Data Science Analyst- Hybrid</t>
  </si>
  <si>
    <t>['sql', 'python', 'r', 'sas', 'sas', 'mysql', 'oracle', 'hadoop']</t>
  </si>
  <si>
    <t>Berkshire Hathaway Homestate Companies</t>
  </si>
  <si>
    <t>['r', 'python', 'sas', 'sas', 'sql', 'matlab', 'aws', 'azure', 'spark', 'excel', 'tableau']</t>
  </si>
  <si>
    <t>Imaging Data Scientist</t>
  </si>
  <si>
    <t>Nimble</t>
  </si>
  <si>
    <t>['python', 'azure', 'gcp', 'pyspark']</t>
  </si>
  <si>
    <t>Data Analytics:  Analyst : Actuarial and Analytics Solutions (A&amp;AS)</t>
  </si>
  <si>
    <t>['go', 'sql', 'excel', 'word']</t>
  </si>
  <si>
    <t>Sr Advanced Data Scientist</t>
  </si>
  <si>
    <t>['phoenix', 'tableau', 'alteryx', 'excel']</t>
  </si>
  <si>
    <t>Data Analyst/Developer</t>
  </si>
  <si>
    <t>Avantus</t>
  </si>
  <si>
    <t>Biloxi, MS</t>
  </si>
  <si>
    <t>Accounting Data Analyst - On site</t>
  </si>
  <si>
    <t>Position Management and Organisation Data Quality Specialist</t>
  </si>
  <si>
    <t>Rolls-Royce</t>
  </si>
  <si>
    <t>Financial Data Analyst - FP&amp;A Technology &amp; Market Data Finance</t>
  </si>
  <si>
    <t>The Blackstone Group LP</t>
  </si>
  <si>
    <t>Data Manager, Hospitality Unit</t>
  </si>
  <si>
    <t>['sql', 'python', 'r', 'pandas']</t>
  </si>
  <si>
    <t>Stage Data Science  H/F - Grenoble (stage pré-embauche)</t>
  </si>
  <si>
    <t>Controller Data Transformation Lead Analyst – Data Requirements (VP)</t>
  </si>
  <si>
    <t>Senior Data Analyst, FP&amp;A</t>
  </si>
  <si>
    <t>Payoneer</t>
  </si>
  <si>
    <t>['go', 'excel', 'looker', 'tableau', 'power bi']</t>
  </si>
  <si>
    <t>Big Data Engineer - C12 - Hybrid</t>
  </si>
  <si>
    <t>['java', 'python', 'aws', 'azure', 'gcp', 'hadoop', 'spark', 'kafka', 'angular.js', 'react.js', 'docker', 'kubernetes']</t>
  </si>
  <si>
    <t>Senior Data Engineer- Uhaul Data ( Remote Eligible)</t>
  </si>
  <si>
    <t>['mongo', 'postgresql', 'aws', 'airflow', 'ansible', 'terraform', 'docker', 'kubernetes']</t>
  </si>
  <si>
    <t>['sql', 'python', 'sql server', 'azure', 'databricks', 'spark', 'power bi']</t>
  </si>
  <si>
    <t>['python', 'bigquery', 'oracle', 'gcp', 'airflow', 'hadoop', 'spark', 'phoenix']</t>
  </si>
  <si>
    <t>['r', 'python', 'sql', 'nosql', 'mysql', 'aws', 'azure', 'gcp', 'hadoop', 'kafka', 'spark', 'plotly', 'seaborn', 'ggplot2']</t>
  </si>
  <si>
    <t>['java', 'cassandra', 'redshift', 'aws', 'kafka', 'spark', 'confluence']</t>
  </si>
  <si>
    <t>['sql', 'java', 'python', 'tableau', 'power bi', 'dax', 'flow']</t>
  </si>
  <si>
    <t>Junior IT Analyst</t>
  </si>
  <si>
    <t>['python', 'sql', 'aws', 'terraform', 'ansible']</t>
  </si>
  <si>
    <t>['sql', 'javascript', 'sas', 'sas', 'python', 'r', 'excel', 'spss', 'tableau', 'looker']</t>
  </si>
  <si>
    <t>Senior Web Engineer - Data Technologies Engineering</t>
  </si>
  <si>
    <t>['javascript', 'python', 'sql', 'nosql', 'react', 'angular', 'vue', 'terminal']</t>
  </si>
  <si>
    <t>Data Scientist - Product Analytics</t>
  </si>
  <si>
    <t>Risk Framework IPV Market Data Analyst</t>
  </si>
  <si>
    <t>['python', 'c#', 'hadoop']</t>
  </si>
  <si>
    <t>Lyon - Data Analyst H/F</t>
  </si>
  <si>
    <t>Business Data Analyst III- Data Management and Analytics</t>
  </si>
  <si>
    <t>Marketing Data Analyst/Scientist</t>
  </si>
  <si>
    <t>productboard</t>
  </si>
  <si>
    <t>['sql', 'excel', 'tableau', 'looker', 'zoom']</t>
  </si>
  <si>
    <t>Data Analyst, Clinical Informatics</t>
  </si>
  <si>
    <t>['sql', 'r', 'python', 'excel', 'sheets', 'spreadsheet']</t>
  </si>
  <si>
    <t>Principal Data Govern Analyst</t>
  </si>
  <si>
    <t>['sas', 'sas', 'cobol', 'db2', 'oracle', 'tableau', 'qlik', 'cognos']</t>
  </si>
  <si>
    <t>PaidRight</t>
  </si>
  <si>
    <t>['python', 'sql', 'gcp', 'aws', 'azure', 'bigquery', 'pyspark', 'tableau', 'looker', 'git']</t>
  </si>
  <si>
    <t>Junior Reporting Data Analyst</t>
  </si>
  <si>
    <t>['sql', 'vba', 'python', 'excel', 'tableau', 'sharepoint']</t>
  </si>
  <si>
    <t>Staff Software Engineer, Data Platform</t>
  </si>
  <si>
    <t>['elasticsearch', 'spark', 'hadoop', 'airflow', 'kafka']</t>
  </si>
  <si>
    <t>City of Dubuque</t>
  </si>
  <si>
    <t>['sas', 'sas', 'word', 'excel', 'spss']</t>
  </si>
  <si>
    <t>Reporting and Data Analyst (Python, SQL)</t>
  </si>
  <si>
    <t>['sql', 'python', 'databricks', 'scikit-learn', 'tensorflow', 'pytorch']</t>
  </si>
  <si>
    <t>State of Wisconsin</t>
  </si>
  <si>
    <t>Data Scientist - Machine Learning Specialist</t>
  </si>
  <si>
    <t>['python', 'sql', 'bigquery', 'pandas', 'numpy', 'scikit-learn', 'tensorflow', 'matplotlib', 'seaborn', 'unix', 'looker', 'git']</t>
  </si>
  <si>
    <t>Data Engineer II - Data Platform Enterprise Services Team</t>
  </si>
  <si>
    <t>['sql', 'python', 'java', 'snowflake', 'bigquery', 'hadoop', 'airflow']</t>
  </si>
  <si>
    <t>Sr. Machine Learning Engineer/Data Scientist</t>
  </si>
  <si>
    <t>['python', 'java', 'aws', 'hugging face', 'tensorflow', 'pytorch', 'numpy', 'scikit-learn', 'pandas']</t>
  </si>
  <si>
    <t>['python', 'swift', 'java', 'javascript', 'c#', 'vb.net', 'azure', 'react', 'spring', 'django', 'node.js']</t>
  </si>
  <si>
    <t>DataOps - DataModeling Engineer - Hybrid</t>
  </si>
  <si>
    <t>['sql', 'nosql', 'mongodb', 'mongodb', 'oracle', 'jenkins']</t>
  </si>
  <si>
    <t>Web Data Analyst</t>
  </si>
  <si>
    <t>Data Scientist. Job in Kansas NBC4i Jobs</t>
  </si>
  <si>
    <t>Data Scientist (M/F)</t>
  </si>
  <si>
    <t>['python', 'aws', 'numpy', 'pandas', 'keras', 'matplotlib', 'docker', 'github']</t>
  </si>
  <si>
    <t>['java', 'python', 'sql', 'hadoop', 'spark']</t>
  </si>
  <si>
    <t>Head of Clinical Data Science</t>
  </si>
  <si>
    <t>['python', 'r', 'pandas', 'numpy', 'scikit-learn']</t>
  </si>
  <si>
    <t>Technology Consultant - Cloud Data Fusion</t>
  </si>
  <si>
    <t>['java', 'sql', 'r', 'python', 'gcp', 'azure', 'aws', 'oracle', 'sap']</t>
  </si>
  <si>
    <t>['aws', 'jira', 'confluence']</t>
  </si>
  <si>
    <t>KMM--1528 - Business Systems Analyst/Scrum Master</t>
  </si>
  <si>
    <t>KMM Technologies</t>
  </si>
  <si>
    <t>Data Quality Senior Analyst</t>
  </si>
  <si>
    <t>ztp</t>
  </si>
  <si>
    <t>['python', 'aws', 'numpy', 'pandas', 'matplotlib', 'jupyter', 'spark']</t>
  </si>
  <si>
    <t>['sql', 'python', 'r', 'git']</t>
  </si>
  <si>
    <t>Data DevOps Engineer (m/f/x)</t>
  </si>
  <si>
    <t>['python', 'shell', 'groovy', 'aws', 'linux', 'docker', 'terraform', 'git']</t>
  </si>
  <si>
    <t>Sr. Data Scientist (Recommendations)</t>
  </si>
  <si>
    <t>Paterson, NJ</t>
  </si>
  <si>
    <t>St. Joseph's Health</t>
  </si>
  <si>
    <t>SENIOR FINANCE DATA ANALYST</t>
  </si>
  <si>
    <t>Panda Restaurant Group</t>
  </si>
  <si>
    <t>['alteryx']</t>
  </si>
  <si>
    <t>Business Analyst (Data Analyst I )</t>
  </si>
  <si>
    <t>Select Source International</t>
  </si>
  <si>
    <t>World Vision</t>
  </si>
  <si>
    <t>['python', 'r', 'sql', 'matlab', 'aws', 'azure', 'tableau', 'power bi', 'spss']</t>
  </si>
  <si>
    <t>Operations Finance Data Analyst</t>
  </si>
  <si>
    <t>Ventura Foods, LLC</t>
  </si>
  <si>
    <t>['oracle', 'cognos']</t>
  </si>
  <si>
    <t>Risk Data and Analytics Analyst - BSA / AML (Remote)</t>
  </si>
  <si>
    <t>Sr. Manager - Marketing Analytics. Job in Vernon Hills NBC4i Jobs</t>
  </si>
  <si>
    <t>Vernon Hills, IL</t>
  </si>
  <si>
    <t>Data Management Analyst. Job in Texas LilyLifestyle Jobs</t>
  </si>
  <si>
    <t>['r', 'sql', 'sas', 'sas', 'python', 'vba', 'sql server', 'oracle', 'sap', 'excel', 'tableau', 'spss']</t>
  </si>
  <si>
    <t>Mobility Data Analyst - IN/MKR</t>
  </si>
  <si>
    <t>['python', 'r', 'sql', 'azure', 'matplotlib', 'plotly', 'tableau', 'power bi', 'kubernetes', 'docker']</t>
  </si>
  <si>
    <t>Sr. Portfolio Data Engineer</t>
  </si>
  <si>
    <t>['sql', 'javascript', 'excel', 'sheets', 'tableau']</t>
  </si>
  <si>
    <t>Senior Data Scientist. Job in Covina My Valley Jobs Today</t>
  </si>
  <si>
    <t>Bayer Inc.</t>
  </si>
  <si>
    <t>['python', 'r', 'word', 'excel', 'powerpoint']</t>
  </si>
  <si>
    <t>AWS Data Engineer Tech Lead</t>
  </si>
  <si>
    <t>['aws', 'redshift', 'pyspark', 'bitbucket']</t>
  </si>
  <si>
    <t>Span.IO</t>
  </si>
  <si>
    <t>['sql', 'python', 'airflow', 'tableau', 'looker', 'git']</t>
  </si>
  <si>
    <t>Data Analytics and Reporting Manager - California</t>
  </si>
  <si>
    <t>['sql', 'python', 'sas', 'sas', 'r', 'jupyter', 'tableau', 'qlik', 'looker']</t>
  </si>
  <si>
    <t>Senior Data Analyst (Customer Experience) – Remote</t>
  </si>
  <si>
    <t>['sql', 'python', 'vba', 'r', 'sas', 'sas', 'c++', 'java', 'sql server', 'oracle', 'tableau', 'excel', 'ms access', 'spss']</t>
  </si>
  <si>
    <t>Applihub</t>
  </si>
  <si>
    <t>['python', 'r', 'sql', 'nosql', 'aws', 'azure', 'tensorflow', 'pytorch', 'hadoop', 'spark', 'tableau', 'power bi', 'git']</t>
  </si>
  <si>
    <t>Senior Data Scientist, Commercial Bank</t>
  </si>
  <si>
    <t>Mondelez International</t>
  </si>
  <si>
    <t>['sql', 'python', 'sas', 'sas', 'aws', 'azure', 'gcp', 'databricks', 'react', 'pyspark', 'scikit-learn', 'tensorflow', 'pytorch', 'keras', 'excel', 'power bi', 'tableau', 'docker', 'kubernetes', 'github']</t>
  </si>
  <si>
    <t>Analytics And Reporting Senior Engineer/Developer-Power BI Service</t>
  </si>
  <si>
    <t>The Brinks Company</t>
  </si>
  <si>
    <t>['sql', 'sql server', 'snowflake', 'oracle', 'power bi', 'tableau', 'excel', 'sharepoint']</t>
  </si>
  <si>
    <t>['java', 'scala', 'nosql', 'python', 'sql', 'mongo', 'shell', 'mysql', 'redshift', 'snowflake', 'aws', 'azure', 'hadoop', 'kafka', 'spark', 'airflow']</t>
  </si>
  <si>
    <t>['r', 'python', 'sql', 'aws', 'snowflake', 'git']</t>
  </si>
  <si>
    <t>Data Engineer - Veeva Link</t>
  </si>
  <si>
    <t>['python', 'java', 'aws', 'spark', 'pyspark', 'terraform']</t>
  </si>
  <si>
    <t>Server Engineer - Big Data Serving Group</t>
  </si>
  <si>
    <t>['java', 'scala', 'no-sql', 'kubernetes']</t>
  </si>
  <si>
    <t>Data Science Specialist (Technical lead)</t>
  </si>
  <si>
    <t>Toronto, SD</t>
  </si>
  <si>
    <t>['python', 'databricks', 'scikit-learn', 'pandas', 'numpy', 'pytorch']</t>
  </si>
  <si>
    <t>Patterson, CA</t>
  </si>
  <si>
    <t>Lead Data Engineer with Azure</t>
  </si>
  <si>
    <t>Newtown, PA</t>
  </si>
  <si>
    <t>['python', 'scala', 'sql', 'java', 'azure', 'databricks']</t>
  </si>
  <si>
    <t>Senior Data Analyst - Product Intelligence</t>
  </si>
  <si>
    <t>['sql', 'python', 'scikit-learn', 'pandas', 'zoom']</t>
  </si>
  <si>
    <t>Enterprise Operational Risk Data Scientist, SVP - Hybrid</t>
  </si>
  <si>
    <t>Specialist - Data Engineering</t>
  </si>
  <si>
    <t>['python', 'sql', 'nosql', 'c#', 'scala', 'azure', 'databricks', 'tableau']</t>
  </si>
  <si>
    <t>Senior Data Analyst (Mobile App)</t>
  </si>
  <si>
    <t>Dow Jones</t>
  </si>
  <si>
    <t>['sql', 'go', 'tableau', 'looker']</t>
  </si>
  <si>
    <t>['sql', 'python', 'c++', 'github', 'confluence']</t>
  </si>
  <si>
    <t>Financial Data Analyst. Job in Dallas My Valley Jobs Today</t>
  </si>
  <si>
    <t>Senior Channel Analysts</t>
  </si>
  <si>
    <t>['python', 'sql', 'tableau', 'atlassian']</t>
  </si>
  <si>
    <t>Senior Data Scientist, Product</t>
  </si>
  <si>
    <t>Podium</t>
  </si>
  <si>
    <t>['sql', 'python', 'r', 'opencv', 'scikit-learn', 'nltk', 'tensorflow', 'tableau', 'git']</t>
  </si>
  <si>
    <t>['go', 'sql', 'pyspark', 'power bi', 'dax']</t>
  </si>
  <si>
    <t>Miami Lakes, FL</t>
  </si>
  <si>
    <t>US Tech Solutions</t>
  </si>
  <si>
    <t>StreetID</t>
  </si>
  <si>
    <t>['python', 'r', 'mongo', 'sql', 'azure', 'databricks', 'snowflake', 'kafka', 'spark', 'airflow', 'docker', 'kubernetes']</t>
  </si>
  <si>
    <t>['python', 'aws', 'spark', 'git', 'atlassian', 'jira']</t>
  </si>
  <si>
    <t>Tech Lead /Architect - Big Data</t>
  </si>
  <si>
    <t>['python', 'java', 'sql', 'scala', 'aws', 'redshift', 'databricks', 'snowflake', 'hadoop', 'pyspark', 'spark', 'bitbucket', 'ansible', 'atlassian']</t>
  </si>
  <si>
    <t>Senior Software Engineer, Data Processing &amp; Workflow</t>
  </si>
  <si>
    <t>['go', 'python', 'java', 'scala', 'rust', 'c++', 'kafka', 'spark', 'airflow']</t>
  </si>
  <si>
    <t>Quantum Data Engineer</t>
  </si>
  <si>
    <t>['mongodb', 'mongodb', 'python', 'shell', 'postgresql', 'elasticsearch', 'ibm cloud', 'airflow']</t>
  </si>
  <si>
    <t>Security Compliance Engineer</t>
  </si>
  <si>
    <t>iQor</t>
  </si>
  <si>
    <t>['azure', 'tableau', 'jira', 'asana']</t>
  </si>
  <si>
    <t>Senior Data Science Analyst - CV Data Science</t>
  </si>
  <si>
    <t>Analyst, Revenue Operation</t>
  </si>
  <si>
    <t>Togetherall</t>
  </si>
  <si>
    <t>['excel', 'slack']</t>
  </si>
  <si>
    <t>Cooler Screens</t>
  </si>
  <si>
    <t>Data Analyst - Surveillance</t>
  </si>
  <si>
    <t>Nasdaq</t>
  </si>
  <si>
    <t>Technical Global Solutions</t>
  </si>
  <si>
    <t>Data Scientist/Machine Learning Engineer</t>
  </si>
  <si>
    <t>Operations &amp; Analytics Associate</t>
  </si>
  <si>
    <t>Tangerine Search Inc</t>
  </si>
  <si>
    <t>Senior Data Engineer, Public &amp; Alternative Investments, Data Platforms</t>
  </si>
  <si>
    <t>['python', 'sql', 'java', 'aws', 'redshift', 'spark', 'airflow', 'graphql', 'pyspark', 'terraform', 'jenkins', 'github']</t>
  </si>
  <si>
    <t>University, Data Scientist</t>
  </si>
  <si>
    <t>['r', 'perl', 'python', 'sas', 'sas', 'java', 'c++', 'c#', 'spss']</t>
  </si>
  <si>
    <t>['sql', 'sql server', 'azure', 'react', 'vue', 'angular', 'git', 'terraform']</t>
  </si>
  <si>
    <t>['powerpoint', 'excel', 'microsoft teams']</t>
  </si>
  <si>
    <t>Data Analyst with SQL Informatica - Tester</t>
  </si>
  <si>
    <t>['sql', 'java', 'db2', 'sql server', 'oracle']</t>
  </si>
  <si>
    <t>Finance Master Data Manager (H/F)</t>
  </si>
  <si>
    <t>Data Operations Specialist H/F</t>
  </si>
  <si>
    <t>['scala', 'shell', 'sql', 'cobol', 'db2', 'sql server', 'cassandra', 'spark', 'hadoop', 'unix', 'alteryx', 'jira']</t>
  </si>
  <si>
    <t>Senior Business Intelligence (BI) Analyst</t>
  </si>
  <si>
    <t>['sql', 'redshift', 'tableau', 'sharepoint', 'excel']</t>
  </si>
  <si>
    <t>Cost Data Analyst</t>
  </si>
  <si>
    <t>['crystal', 'python', 'r', 'excel', 'power bi', 'tableau']</t>
  </si>
  <si>
    <t>Data Scientist DevOps 🏆</t>
  </si>
  <si>
    <t>Cohesion</t>
  </si>
  <si>
    <t>['python', 'r', 'sql', 'nosql', 'databricks', 'alteryx']</t>
  </si>
  <si>
    <t>Blockchain Researcher – (Data Analyst) (Greater NYC Area, NY)</t>
  </si>
  <si>
    <t>Galaxy</t>
  </si>
  <si>
    <t>['sql', 'python', 'numpy', 'pandas', 'dplyr', 'flow']</t>
  </si>
  <si>
    <t>Sr Software Engineer-Bigdata</t>
  </si>
  <si>
    <t>['java', 'shell', 'sql', 'hadoop', 'spark', 'yarn']</t>
  </si>
  <si>
    <t>Building Management System Data Analyst</t>
  </si>
  <si>
    <t>Vantage Consulting</t>
  </si>
  <si>
    <t>Naya Homes</t>
  </si>
  <si>
    <t>Staff, Data Analyst - Data as a Service</t>
  </si>
  <si>
    <t>Senior Data Scientist, Medicare Analytics</t>
  </si>
  <si>
    <t>['python', 'gcp', 'tensorflow', 'pytorch']</t>
  </si>
  <si>
    <t>Machine Learning Engineer - H/F</t>
  </si>
  <si>
    <t>['python', 'pytorch', 'pandas', 'tensorflow']</t>
  </si>
  <si>
    <t>Info Security Data Analyst</t>
  </si>
  <si>
    <t>Federal Reserve Bank (FRB)</t>
  </si>
  <si>
    <t>['python', 'r', 'sql', 'tensorflow', 'spark', 'tableau']</t>
  </si>
  <si>
    <t>['python', 'aws', 'azure', 'databricks', 'spark']</t>
  </si>
  <si>
    <t>Data Engineer II, Spectrum Enterprise (Greater Denver Area, CO)</t>
  </si>
  <si>
    <t>Specialist, Data Quality</t>
  </si>
  <si>
    <t>Analyst, SIU Forensic Data (Hybrid)</t>
  </si>
  <si>
    <t>Manager, Data Engineering (Baltimore, MD)</t>
  </si>
  <si>
    <t>Dentsu</t>
  </si>
  <si>
    <t>LUMISOURCE, LLC</t>
  </si>
  <si>
    <t>['c', 'sql', 'excel', 'tableau', 'power bi']</t>
  </si>
  <si>
    <t>New York Blood Center Inc</t>
  </si>
  <si>
    <t>['sql', 'python', 'powershell', 'c#', 'java', 'r', 'sql server', 'azure', 'aws', 'oracle']</t>
  </si>
  <si>
    <t>Senior Data Analyst / Data Analyst</t>
  </si>
  <si>
    <t>San Carlos, CA</t>
  </si>
  <si>
    <t>Allakos</t>
  </si>
  <si>
    <t>['sql', 'sas', 'sas', 'r', 'excel', 'powerpoint', 'tableau']</t>
  </si>
  <si>
    <t>Business Analyst (Junior Level)</t>
  </si>
  <si>
    <t>Principal Data Engineer, AdSmart (Greater NYC Area, NY or Remote)</t>
  </si>
  <si>
    <t>Sr. Platform Data Engineer</t>
  </si>
  <si>
    <t>Half Moon Bay, CA</t>
  </si>
  <si>
    <t>Metro One LPSG Security Company</t>
  </si>
  <si>
    <t>['sql', 't-sql', 'sas', 'sas', 'sql server', 'aws', 'tableau', 'ssis', 'excel', 'word', 'powerpoint']</t>
  </si>
  <si>
    <t>Lulus Fashion Lounge Llc</t>
  </si>
  <si>
    <t>['python', 'sql', 'spark', 'hadoop', 'airflow']</t>
  </si>
  <si>
    <t>['sql', 'r', 'python', 'scala', 'javascript', 'sas', 'sas', 'nosql', 'cassandra', 'aws', 'redshift', 'snowflake', 'spark', 'microstrategy', 'spss', 'excel']</t>
  </si>
  <si>
    <t>Seerist, Inc</t>
  </si>
  <si>
    <t>['python', 'javascript', 'elasticsearch', 'aws', 'node.js']</t>
  </si>
  <si>
    <t>['sql', 'python', 'c', 'databricks', 'tableau', 'atlassian']</t>
  </si>
  <si>
    <t>['python', 'sql', 'java', 'aws', 'gcp', 'azure', 'spark', 'hadoop', 'linux', 'docker', 'terraform']</t>
  </si>
  <si>
    <t>Senior Product Data Scientist (Remote)</t>
  </si>
  <si>
    <t>Lead - Computer Vision and ML Researcher</t>
  </si>
  <si>
    <t>Lead Data Scientist - multiple domains</t>
  </si>
  <si>
    <t>['sql', 'scala', 'nosql', 'python', 'hadoop', 'spark', 'kafka']</t>
  </si>
  <si>
    <t>['typescript', 'java', 'sql', 'aws', 'azure', 'spring', 'git', 'jenkins', 'jira']</t>
  </si>
  <si>
    <t>Liftoff</t>
  </si>
  <si>
    <t>Reporting/Data Analyst (Python, SQL, Data Warehouse)</t>
  </si>
  <si>
    <t>['python', 'sql', 'sql server', 'azure', 'tableau', 'power bi']</t>
  </si>
  <si>
    <t>Cloud Data Engineer - Flink/Python/PySpark</t>
  </si>
  <si>
    <t>Infobahn Solutions Inc.</t>
  </si>
  <si>
    <t>['mongodb', 'mongodb', 'sql', 'python', 'dynamodb', 'aws', 'databricks', 'kafka', 'pyspark', 'spark', 'kubernetes', 'git']</t>
  </si>
  <si>
    <t>Senior Staff, Data Science (Director level IC), Marketplace Catalog</t>
  </si>
  <si>
    <t>Senior Data Scientist/Data Engineer</t>
  </si>
  <si>
    <t>Healthcare Data Analyst - Services &amp; Analytics</t>
  </si>
  <si>
    <t>Sr. Product Marketing Manager, Data Science &amp; Developer Tools</t>
  </si>
  <si>
    <t>Senior Computer Vision Researcher</t>
  </si>
  <si>
    <t>Orrville, OH</t>
  </si>
  <si>
    <t>JM Smucker Company</t>
  </si>
  <si>
    <t>['sql', 'python', 'r', 'aws', 'azure', 'gcp', 'git']</t>
  </si>
  <si>
    <t>['python', 'sql', 'mysql', 'snowflake', 'aws', 'oracle', 'hadoop', 'kafka', 'spark', 'microstrategy', 'tableau', 'kubernetes', 'jenkins']</t>
  </si>
  <si>
    <t>['nosql', 'sql', 'python', 'javascript', 'java', 'r', 'go', 'cassandra', 'gcp', 'bigquery', 'hadoop', 'spark', 'kafka', 'react', 'looker', 'tableau', 'terraform']</t>
  </si>
  <si>
    <t>Sr Cloud Data Engineer (Remote/Work from Home)</t>
  </si>
  <si>
    <t>FNBO - First National Bank of Omaha</t>
  </si>
  <si>
    <t>['typescript', 'java', 'python', 'r', 'sql', 'nosql', 'mongodb', 'mongodb', 'postgresql', 'dynamodb', 'snowflake', 'aws', 'aurora', 'gitlab']</t>
  </si>
  <si>
    <t>Data Scientist, Space Optimization</t>
  </si>
  <si>
    <t>Software Engineer in Test - Computational Biology/Image Analysis</t>
  </si>
  <si>
    <t>10x Genomics</t>
  </si>
  <si>
    <t>['python', 'bash', 'go', 'rust', 'r', 'aws', 'opencv', 'node.js', 'linux', 'git', 'jenkins', 'jira']</t>
  </si>
  <si>
    <t>['python', 'sql', 'aws', 'airflow', 'spark']</t>
  </si>
  <si>
    <t>['sql', 'r', 'python', 'azure', 'hadoop', 'kafka', 'spark', 'pyspark', 'power bi', 'tableau']</t>
  </si>
  <si>
    <t>Senior Software Engineer - Data Systems - Remote</t>
  </si>
  <si>
    <t>Voltus</t>
  </si>
  <si>
    <t>['python', 'go', 'ruby', 'ruby', 'rust', 'sql', 'kafka']</t>
  </si>
  <si>
    <t>['cassandra', 'hadoop', 'spark']</t>
  </si>
  <si>
    <t>Insight Analyst (French Speaking)</t>
  </si>
  <si>
    <t>['r', 'python', 'sas', 'sas', 'c', 'go', 'tableau', 'spss', 'sharepoint']</t>
  </si>
  <si>
    <t>GrubHub</t>
  </si>
  <si>
    <t>Copy of Sr Data Scientist, West (Remote)</t>
  </si>
  <si>
    <t>Lead Data Engineer (FinTech) (Bangkok-based, relocation provided)</t>
  </si>
  <si>
    <t>['scala', 'java', 'c#', 'kotlin', 'sql', 'spark', 'kafka']</t>
  </si>
  <si>
    <t>Data Scientist (R-15559)</t>
  </si>
  <si>
    <t>Senior Scientist: Data Analytics and Pharmacometric Modeling</t>
  </si>
  <si>
    <t>['python', 'matlab', 'r', 'sas', 'sas']</t>
  </si>
  <si>
    <t>['r', 'python', 'sql', 'nosql', 'mongodb', 'mongodb', 'neo4j', 'hadoop', 'tableau', 'excel']</t>
  </si>
  <si>
    <t>Team Lead Data Governance 1LOD</t>
  </si>
  <si>
    <t>Softwareentwickler (m/w/d) autonomes Fahren / Map Services</t>
  </si>
  <si>
    <t>['c++', 'python', 'azure']</t>
  </si>
  <si>
    <t>Principal Software/Data Engineer (Remote)</t>
  </si>
  <si>
    <t>['java', 'python', 'sql', 'dynamodb', 'aws', 'aurora']</t>
  </si>
  <si>
    <t>US E - Consulting - Data Engineer -Solution Specialist  - S&amp;A...</t>
  </si>
  <si>
    <t>['python', 'r', 'sql', 'rshiny', 'excel', 'tableau']</t>
  </si>
  <si>
    <t>['sql', 'python', 'azure', 'excel', 'ssis']</t>
  </si>
  <si>
    <t>['go', 'databricks', 'redshift', 'snowflake', 'aws', 'gdpr', 'airflow', 'looker', 'git']</t>
  </si>
  <si>
    <t>Senior Data &amp; AI Engineer</t>
  </si>
  <si>
    <t>['python', 'aws', 'azure', 'pandas', 'keras', 'pytorch', 'tensorflow']</t>
  </si>
  <si>
    <t>MCA Connect</t>
  </si>
  <si>
    <t>['sql', 'python', 'r', 'scala', 't-sql', 'nosql', 'azure', 'databricks', 'power bi']</t>
  </si>
  <si>
    <t>Data Engineer (Greater NYC Area, NY or Remote)</t>
  </si>
  <si>
    <t>['sql', 'python', 'dynamodb', 'snowflake', 'aws', 'airflow', 'looker', 'terraform']</t>
  </si>
  <si>
    <t>Data Scientist - Senior Manager (H/F)</t>
  </si>
  <si>
    <t>Principal Research Data Scientist</t>
  </si>
  <si>
    <t>['sql', 'nosql', 'python', 'java', 'c++', 'scala', 'cassandra', 'aws', 'redshift', 'hadoop', 'spark', 'kafka', 'airflow', 'excel', 'flow']</t>
  </si>
  <si>
    <t>['python', 'bash', 'r', 'matlab', 'sql', 'nosql', 'php', 'html', 'aws', 'azure', 'gdpr', 'linux', 'unify']</t>
  </si>
  <si>
    <t>Forestville, MD</t>
  </si>
  <si>
    <t>Data Quality &amp; Compliance Analyst</t>
  </si>
  <si>
    <t>Geospatial Data Scientist Associate</t>
  </si>
  <si>
    <t>['python', 'c', 'scikit-learn', 'linux', 'windows']</t>
  </si>
  <si>
    <t>[Job-9587] Data Architect - Portugal</t>
  </si>
  <si>
    <t>['sql', 'python', 'sql server', 'azure', 'gdpr', 'git']</t>
  </si>
  <si>
    <t>Sr. Data Scientist, Growth Analytics (Phoenix, AZ)</t>
  </si>
  <si>
    <t>Data scientist - Porto</t>
  </si>
  <si>
    <t>['python', 'postgresql']</t>
  </si>
  <si>
    <t>Perception Verification and Validation - Data Engineer (ML Data...</t>
  </si>
  <si>
    <t>['sql', 'python', 'aws', 'spark', 'airflow', 'kafka', 'jenkins']</t>
  </si>
  <si>
    <t>Codecademy (a Skillsoft company)</t>
  </si>
  <si>
    <t>['sql', 'python', 'r', 'snowflake', 'airflow', 'pandas', 'scikit-learn', 'numpy', 'looker', 'tableau', 'git', 'jira']</t>
  </si>
  <si>
    <t>Sentinel (GBSD) Software Engineer/Data Scientist</t>
  </si>
  <si>
    <t>['java', 'sql', 'python', 'r', 'sql server', 'postgresql', 'aws', 'tableau', 'jenkins', 'jira']</t>
  </si>
  <si>
    <t>Data Analyst (f/m/d) Stuttgart</t>
  </si>
  <si>
    <t>Manager, Data Science - NLP (Greater Boston Area, MA)</t>
  </si>
  <si>
    <t>['sql', 'python', 'scala', 'java', 'mysql', 'postgresql', 'redshift', 'bigquery', 'snowflake']</t>
  </si>
  <si>
    <t>Data Scientist: Analyst: Sales Engineer</t>
  </si>
  <si>
    <t>Secret Data Scientist</t>
  </si>
  <si>
    <t>Banking Data Analyst</t>
  </si>
  <si>
    <t>Laka &amp; Company</t>
  </si>
  <si>
    <t>['c#', 'sql', 'python', 'sql server', 'azure', 'ssis', 'ssrs']</t>
  </si>
  <si>
    <t>['java', 'javascript', 'sql', 'c#', 'mysql', 'oracle', 'aws', 'graphql', 'kafka', 'react.js', 'node.js', 'jenkins', 'docker', 'git']</t>
  </si>
  <si>
    <t>Junior Data and Insight Analyst</t>
  </si>
  <si>
    <t>['r', 'python', 'sql', 'jupyter', 'dplyr', 'power bi']</t>
  </si>
  <si>
    <t>Data Analyst/Programmer</t>
  </si>
  <si>
    <t>DCA</t>
  </si>
  <si>
    <t>Software Development Engineer - ML Infrastructure, Search MLOps...</t>
  </si>
  <si>
    <t>['nosql', 'cassandra', 'redshift', 'aws', 'spark', 'kafka']</t>
  </si>
  <si>
    <t>Data Engineer (Greater Boston Area, MA)</t>
  </si>
  <si>
    <t>['nosql', 'scala', 'java', 'python', 'spark', 'kafka', 'airflow', 'flow']</t>
  </si>
  <si>
    <t>Sr. Data Scientist (Remote)</t>
  </si>
  <si>
    <t>['python', 'sql', 'nosql', 'dynamodb', 'aws', 'redshift', 'flow', 'git']</t>
  </si>
  <si>
    <t>Spatial Data Scientist</t>
  </si>
  <si>
    <t>The Nature Conservancy</t>
  </si>
  <si>
    <t>Data Engineer II (Greater NYC Area, NY)</t>
  </si>
  <si>
    <t>['sql', 'python', 'snowflake', 'redshift', 'airflow', 'pyspark', 'looker', 'tableau']</t>
  </si>
  <si>
    <t>AI/ML Engineer</t>
  </si>
  <si>
    <t>Eveleigh NSW, Australia</t>
  </si>
  <si>
    <t>presien</t>
  </si>
  <si>
    <t>['shell', 'python', 'pytorch', 'tensorflow', 'opencv', 'numpy', 'linux']</t>
  </si>
  <si>
    <t>Associate Educator, Data Scientist (Greater NYC Area, NY)</t>
  </si>
  <si>
    <t>- Data Engineer, Senior Data Engineer and Assistant Director...</t>
  </si>
  <si>
    <t>Australian Bureau of Statistics</t>
  </si>
  <si>
    <t>['assembly', 'python', 'r', 'sas', 'sas', 'sql', 'azure', 'word', 'jira']</t>
  </si>
  <si>
    <t>Sr. Data Scientist, Growth Analytics (Austin, TX)</t>
  </si>
  <si>
    <t>Data Analytics Lead Analyst - Hybrid</t>
  </si>
  <si>
    <t>Business Strategy Analyst - Deposits Analytics (Hybrid)</t>
  </si>
  <si>
    <t>Pineville, NC</t>
  </si>
  <si>
    <t>['r', 'python', 'julia', 'php', 'java', 'c', 'c++', 'phoenix', 'excel', 'tableau']</t>
  </si>
  <si>
    <t>Working Student, Geospatial Data Engineer</t>
  </si>
  <si>
    <t>Planet Labs Inc.</t>
  </si>
  <si>
    <t>['python', 'sql', 'react', 'gdpr', 'git']</t>
  </si>
  <si>
    <t>['python', 'tensorflow', 'pandas', 'pytorch', 'scikit-learn']</t>
  </si>
  <si>
    <t>Healthcare Data Analyst - Report Balancing</t>
  </si>
  <si>
    <t>['sql', 'r', 'python', 'sas', 'sas', 'tableau', 'flow']</t>
  </si>
  <si>
    <t>['bash', 'aws', 'linux', 'excel']</t>
  </si>
  <si>
    <t>Entry-Level Data Analysis/Visual Communications Planner</t>
  </si>
  <si>
    <t>Fehr &amp; Peers</t>
  </si>
  <si>
    <t>['python', 'r', 'spark', 'planner']</t>
  </si>
  <si>
    <t>Applied Scientist - Compositing</t>
  </si>
  <si>
    <t>Bluevine</t>
  </si>
  <si>
    <t>Lead Consultant, Advanced Analytics, Data and Decision Science</t>
  </si>
  <si>
    <t>Lead Data Engineer – (Multiple positions available)</t>
  </si>
  <si>
    <t>['scala', 'sql', 'java', 'python', 'hadoop', 'spark', 'pyspark', 'github']</t>
  </si>
  <si>
    <t>Staff Data Scientist, AI (East Bay, CA or Remote)</t>
  </si>
  <si>
    <t>['python', 'java', 'scala', 'r', 'sql', 'gcp', 'aws', 'azure', 'tensorflow', 'pytorch', 'hadoop', 'spark', 'tableau', 'power bi']</t>
  </si>
  <si>
    <t>Senior Data Analyst | Highly Acquisitive Co | Hybrid</t>
  </si>
  <si>
    <t>['sql', 'python', 'c', 'jupyter', 'excel', 'looker']</t>
  </si>
  <si>
    <t>['c#', 'java', 'python', 'r', 'scala', 'aws', 'azure', 'gcp', 'snowflake', 'spark', 'tableau']</t>
  </si>
  <si>
    <t>Lead Data Engineer (REF964O)</t>
  </si>
  <si>
    <t>['python', 'sql', 'gcp', 'aws', 'azure', 'kafka']</t>
  </si>
  <si>
    <t>EmployBridge</t>
  </si>
  <si>
    <t>['sql', 'power bi', 'tableau', 'flow']</t>
  </si>
  <si>
    <t>Data Operations Lead (India)</t>
  </si>
  <si>
    <t>['sql', 'excel', 'atlassian']</t>
  </si>
  <si>
    <t>Data Analyst, Mobile (12 months Fixed Term contract)</t>
  </si>
  <si>
    <t>['r', 'python', 'sql', 'spark', 'hadoop', 'tableau']</t>
  </si>
  <si>
    <t>P2265 - Senior Clinical Data Manager</t>
  </si>
  <si>
    <t>Debiopharm</t>
  </si>
  <si>
    <t>Binance Accelerator Programme- Research Data Analyst</t>
  </si>
  <si>
    <t>['python', 'scala', 'sql', 'hadoop', 'spark', 'jira']</t>
  </si>
  <si>
    <t>Data Analyst - Part Time (Greater NYC Area, NY or Remote)</t>
  </si>
  <si>
    <t>Unite Here Health</t>
  </si>
  <si>
    <t>['sql', 'sas', 'sas', 'ms access', 'powerpoint', 'word', 'outlook', 'excel']</t>
  </si>
  <si>
    <t>Senior Cloud Data Engineer-SA</t>
  </si>
  <si>
    <t>['snowflake', 'gcp', 'aws', 'azure', 'databricks', 'power bi', 'tableau']</t>
  </si>
  <si>
    <t>['sql', 't-sql', 'vba', 'c#', 'powershell', 'sql server', 'azure', 'power bi', 'ssrs', 'ssis']</t>
  </si>
  <si>
    <t>Data Scientist, Machine Learning (Risk)</t>
  </si>
  <si>
    <t>Sr Data Scientist - Marketing Science (Greater NYC Area, NY)</t>
  </si>
  <si>
    <t>Big Data Solution Architect</t>
  </si>
  <si>
    <t>['hadoop', 'spark', 'kafka']</t>
  </si>
  <si>
    <t>AI/ML Health Data Science Managing Consultant</t>
  </si>
  <si>
    <t>['python', 'r', 'sql', 'nosql', 'scala', 'databricks', 'spark', 'power bi', 'tableau', 'git', 'jenkins']</t>
  </si>
  <si>
    <t>Portfolio Data Analyst (Remote)</t>
  </si>
  <si>
    <t>Sentinel(GBSD) Data Scientist</t>
  </si>
  <si>
    <t>['sql', 'tableau', 'cognos', 'power bi']</t>
  </si>
  <si>
    <t>Data Analyst-Assurance-Analytics Delivery-Manager-Multiple</t>
  </si>
  <si>
    <t>['go', 'mysql', 'hadoop', 'spark', 'node']</t>
  </si>
  <si>
    <t>['python', 'sql', 'snowflake', 'airflow', 'ssis', 'flow', 'github']</t>
  </si>
  <si>
    <t>Principal Data Scientist, Supply Chain (Greater NYC Area, NY or...</t>
  </si>
  <si>
    <t>Consultant Financial Data Analyst</t>
  </si>
  <si>
    <t>WNA-LTD.com</t>
  </si>
  <si>
    <t>Institutional Credit Management - AVP Data Analyst</t>
  </si>
  <si>
    <t>['sql', 'python', 'visual basic', 'sql server', 'oracle', 'hadoop', 'tableau', 'excel']</t>
  </si>
  <si>
    <t>['sql', 'nosql', 'react', 'hadoop', 'spark', 'phoenix', 'splunk']</t>
  </si>
  <si>
    <t>['sql', 'python', 'nosql', 'cassandra', 'hadoop', 'spark', 'kafka']</t>
  </si>
  <si>
    <t>Senior Data Analyst - Specialty Pharmacy Operations Planning - Remote</t>
  </si>
  <si>
    <t>['sql', 'tableau', 'outlook', 'word', 'excel']</t>
  </si>
  <si>
    <t>Senior Manager, Data Science (Gen AI)</t>
  </si>
  <si>
    <t>Staff Engineer - Data Analytics</t>
  </si>
  <si>
    <t>Python Data Engineer (Remote)</t>
  </si>
  <si>
    <t>['go', 'python', 'aws', 'pyspark', 'outlook', 'terraform']</t>
  </si>
  <si>
    <t>Ambassador Theatre Group</t>
  </si>
  <si>
    <t>['cognos', 'excel']</t>
  </si>
  <si>
    <t>Senior Engineer (Big data)</t>
  </si>
  <si>
    <t>['java', 'python', 'shell', 'sql']</t>
  </si>
  <si>
    <t>212/2023 - Data Analytics Officer</t>
  </si>
  <si>
    <t>Data Scientist, Sales Analytics (Machine Learning)</t>
  </si>
  <si>
    <t>['python', 'r', 'perl', 'sas', 'sas', 'sql', 'nosql', 'mongodb', 'mongodb', 'oracle', 'hadoop', 'tableau', 'sap']</t>
  </si>
  <si>
    <t>['sql', 't-sql', 'nosql']</t>
  </si>
  <si>
    <t>Senior Methane Emissions Specialist / Data Scientist</t>
  </si>
  <si>
    <t>ERM</t>
  </si>
  <si>
    <t>['sql', 'python', 'r', 'scala', 'javascript', 'c++', 'tableau']</t>
  </si>
  <si>
    <t>Data Analyst (Statistics/Python/BI) (Bangkok-based, relocation...</t>
  </si>
  <si>
    <t>['sql', 'python', 'r', 'java', 'sql server', 'pandas', 'tableau', 'excel', 'power bi']</t>
  </si>
  <si>
    <t>SupportNinja</t>
  </si>
  <si>
    <t>['windows', 'excel', 'jira']</t>
  </si>
  <si>
    <t>Data Scientist II (Remote)</t>
  </si>
  <si>
    <t>TrueML</t>
  </si>
  <si>
    <t>['python', 'sql', 'pandas', 'tensorflow']</t>
  </si>
  <si>
    <t>Senior Data Scientist (Product Analytics)</t>
  </si>
  <si>
    <t>Lead Generation and Data Operations Executive</t>
  </si>
  <si>
    <t>['go', 'gdpr', 'excel', 'sheets']</t>
  </si>
  <si>
    <t>['python', 'r', 'julia', 'sql', 'aws', 'databricks', 'snowflake']</t>
  </si>
  <si>
    <t>Junior Data Operations Specialist (m/f/d)</t>
  </si>
  <si>
    <t>['python', 'java', 'scala', 'sql', 'c', 'databricks', 'spark', 'airflow', 'atlassian']</t>
  </si>
  <si>
    <t>Principal Data Scientist (Greater NYC Area, NY)</t>
  </si>
  <si>
    <t>Zocdoc</t>
  </si>
  <si>
    <t>Senior Machine Learning/Computer Vision Engineer</t>
  </si>
  <si>
    <t>['python', 'javascript', 'typescript', 'pytorch', 'tensorflow', 'numpy', 'opencv', 'react', 'node.js', 'docker']</t>
  </si>
  <si>
    <t>Senior Director, Data Science, Applied Research (Greater NYC Area, NY)</t>
  </si>
  <si>
    <t>Data Science Manager (Workforce Planning) - VP</t>
  </si>
  <si>
    <t>['sql', 'sas', 'sas', 'hadoop', 'spark', 'tensorflow', 'theano', 'pytorch', 'keras', 'scikit-learn', 'numpy', 'pandas', 'alteryx']</t>
  </si>
  <si>
    <t>Junior Big Data Developer with Java</t>
  </si>
  <si>
    <t>['oracle', 'spring', 'angular', 'jira']</t>
  </si>
  <si>
    <t>['powershell', 'python', 'sql', 'nosql', 'java', 'mongodb', 'mongodb', 'db2', 'sql server', 'databricks', 'azure', 'ibm cloud', 'spark', 'hadoop']</t>
  </si>
  <si>
    <t>['assembly', 'python', 'sql', 'scikit-learn', 'matplotlib', 'numpy', 'excel', 'powerpoint', 'sap']</t>
  </si>
  <si>
    <t>Senior Principal Data Scientist- Active DoD Required</t>
  </si>
  <si>
    <t>['sql', 'redshift', 'bigquery']</t>
  </si>
  <si>
    <t>Data Quality Scientist (DQRS)</t>
  </si>
  <si>
    <t>['python', 'sql', 'hadoop', 'alteryx', 'excel']</t>
  </si>
  <si>
    <t>['sql', 'python', 'r', 'powerpoint', 'tableau', 'power bi', 'qlik']</t>
  </si>
  <si>
    <t>Healthcare Data Analyst I - Quality Systems</t>
  </si>
  <si>
    <t>Inland Empire Health Plans</t>
  </si>
  <si>
    <t>Junior Data Analyst (Campaign Team)</t>
  </si>
  <si>
    <t>['sql', 'gcp', 'looker']</t>
  </si>
  <si>
    <t>['sql', 'databricks', 'aws', 'pandas', 'jupyter', 'excel']</t>
  </si>
  <si>
    <t>['python', 'azure', 'databricks', 'pyspark', 'docker', 'kubernetes']</t>
  </si>
  <si>
    <t>Data Science Product Manager - Marketing and Distribution (Greater...</t>
  </si>
  <si>
    <t>UC Law SF</t>
  </si>
  <si>
    <t>Bankers Healthcare Group</t>
  </si>
  <si>
    <t>['sql', 'python', 'sql server', 'azure', 'databricks', 'spark', 'kafka', 'excel', 'docker']</t>
  </si>
  <si>
    <t>Client Data Analyst</t>
  </si>
  <si>
    <t>Winston Retail</t>
  </si>
  <si>
    <t>Senior Data Engineer (R-15365)</t>
  </si>
  <si>
    <t>['python', 'sql', 'aws', 'azure', 'react']</t>
  </si>
  <si>
    <t>ETL &amp; DB Engineer</t>
  </si>
  <si>
    <t>['sql', 'nosql', 'javascript', 'python', 'scala', 'sql server', 'aws', 'snowflake', 'oracle', 'airflow', 'ssis', 'git', 'svn', 'jira']</t>
  </si>
  <si>
    <t>Sr Analyst, Data Analytics &amp; Business Intelligence- Xumo</t>
  </si>
  <si>
    <t>['sql', 'sql server', 'aws', 'hadoop']</t>
  </si>
  <si>
    <t>Marketplace Operations Data Analyst</t>
  </si>
  <si>
    <t>Rapid Global Business Solutions</t>
  </si>
  <si>
    <t>['gcp', 'bigquery', 'git', 'jenkins', 'terraform']</t>
  </si>
  <si>
    <t>#DISCOVER I 2024 Improvement based in Data Analytics</t>
  </si>
  <si>
    <t>Engineering Data Scientist, AI Fairness, 5+ years of Experience...</t>
  </si>
  <si>
    <t>Lead Business Data Analyst - Global Delivery Services</t>
  </si>
  <si>
    <t>['power bi', 'excel', 'tableau']</t>
  </si>
  <si>
    <t>Data Engineer (Miami, FL)</t>
  </si>
  <si>
    <t>['sql', 'nosql', 'mongodb', 'mongodb', 'python', 'r', 'cassandra', 'mysql', 'bigquery', 'jupyter', 'pandas', 'matplotlib', 'airflow', 'git']</t>
  </si>
  <si>
    <t>Senior Data Engineer (Greater NYC Area, NY or Remote)</t>
  </si>
  <si>
    <t>['sql', 'python', 'dynamodb', 'snowflake', 'aws', 'gcp', 'azure', 'airflow', 'looker', 'terraform']</t>
  </si>
  <si>
    <t>['go', 'python', 'r', 'sql', 'excel']</t>
  </si>
  <si>
    <t>Data Engineer (Special Services ARPA)</t>
  </si>
  <si>
    <t>Coleman, MI</t>
  </si>
  <si>
    <t>City of Detroit</t>
  </si>
  <si>
    <t>['sql', 'python', 'tableau', 'git', 'github', 'gitlab']</t>
  </si>
  <si>
    <t>['python', 'r', 'sql', 'word', 'excel', 'tableau']</t>
  </si>
  <si>
    <t>Senior Data Engineer, KMS Healthcare</t>
  </si>
  <si>
    <t>St. George, UT</t>
  </si>
  <si>
    <t>Vasion</t>
  </si>
  <si>
    <t>['python', 'mysql', 'tableau', 'power bi']</t>
  </si>
  <si>
    <t>Data Analyst (BI), Consultancy- Assembly Taipei</t>
  </si>
  <si>
    <t>['assembly', 'sql', 'sheets', 'tableau']</t>
  </si>
  <si>
    <t>Senior Data Scientist - Personalisation</t>
  </si>
  <si>
    <t>Kooth</t>
  </si>
  <si>
    <t>['python', 'sql', 'gcp', 'azure', 'aws', 'matplotlib', 'seaborn']</t>
  </si>
  <si>
    <t>Software Engineer - Data Science, Tableau, MS SQL, python, AWS</t>
  </si>
  <si>
    <t>Data Engineer - TS/SCI Required</t>
  </si>
  <si>
    <t>['sql', 'python', 'rshiny', 'plotly', 'tableau', 'qlik', 'power bi', 'git']</t>
  </si>
  <si>
    <t>SUPERVISORY MATH STATISTICIAN OR STATISTICIAN (DATA SCIENTIST)</t>
  </si>
  <si>
    <t>US Securities and Exchange Commission</t>
  </si>
  <si>
    <t>['c', 'python', 'aws', 'azure']</t>
  </si>
  <si>
    <t>Applied Data Engineer (Remote)</t>
  </si>
  <si>
    <t>Data Analyst - Risk Management (CIB)</t>
  </si>
  <si>
    <t>Data Scientist, Customer Success</t>
  </si>
  <si>
    <t>['python', 'sql', 'c', 'go', 'gcp', 'looker', 'flow']</t>
  </si>
  <si>
    <t>['sql', 'vba', 'r', 'java', 'scala', 'sas', 'sas', 'python', 'perl', 'elasticsearch', 'neo4j', 'kafka', 'spark', 'spss', 'splunk']</t>
  </si>
  <si>
    <t>Machine Learning Engineer | Hybrid, Bangalore, India</t>
  </si>
  <si>
    <t>['python', 'java', 'keras', 'pytorch']</t>
  </si>
  <si>
    <t>['go', 'java', 'c#', 'objective-c', 'python', 'javascript', 'sql', 'gcp', 'aws', 'azure', 'github', 'docker', 'terraform']</t>
  </si>
  <si>
    <t>Data Analyst（SF）</t>
  </si>
  <si>
    <t>ThinkingData</t>
  </si>
  <si>
    <t>Data Analyst, Finance and Accounting (Remote)</t>
  </si>
  <si>
    <t>Rhino</t>
  </si>
  <si>
    <t>['sql', 'bigquery', 'excel']</t>
  </si>
  <si>
    <t>['python', 'r', 'tensorflow', 'pytorch']</t>
  </si>
  <si>
    <t>Precision Medicine Data Analyst</t>
  </si>
  <si>
    <t>['r', 'python', 'qlik', 'tableau']</t>
  </si>
  <si>
    <t>Head of Data - X/F/M</t>
  </si>
  <si>
    <t>Data Analytics Manager  (eCommerce)</t>
  </si>
  <si>
    <t>Manager, Business Intelligence</t>
  </si>
  <si>
    <t>['sql', 'python', 'snowflake', 'redshift', 'bigquery', 'airflow', 'tableau']</t>
  </si>
  <si>
    <t>Data Analyst, Commerce Analytics</t>
  </si>
  <si>
    <t>['tableau', 'word', 'excel']</t>
  </si>
  <si>
    <t>Predictive Science</t>
  </si>
  <si>
    <t>['java', 'python', 'aws', 'azure', 'tensorflow', 'keras', 'pytorch', 'spark', 'git']</t>
  </si>
  <si>
    <t>Data Scientist, Data Governance Foundation (Remote)</t>
  </si>
  <si>
    <t>['python', 'c', 'go']</t>
  </si>
  <si>
    <t>Data Scientist, Global Capital Allocation Project</t>
  </si>
  <si>
    <t>['sql', 'python', 'bash', 'r', 'jupyter', 'pytorch', 'unix']</t>
  </si>
  <si>
    <t>['sql', 'sas', 'sas', 'r', 'python', 'go', 'tableau', 'power bi']</t>
  </si>
  <si>
    <t>Binance Accelerator Programme - Intelligence Data Operations Analysts</t>
  </si>
  <si>
    <t>Senior Research Analyst - L48</t>
  </si>
  <si>
    <t>['python', 'r', 'tableau', 'qlik', 'word', 'excel']</t>
  </si>
  <si>
    <t>Application Software Integrator (Data Engineer) w/TS SCI</t>
  </si>
  <si>
    <t>['python', 'sql', 'c#', 'postgresql', 'sql server', 'graphql', 'gitlab']</t>
  </si>
  <si>
    <t>SAS Analyst</t>
  </si>
  <si>
    <t>['sas', 'sas', 'r', 'sql', 'excel', 'powerpoint', 'word']</t>
  </si>
  <si>
    <t>Aviation Data Scientist</t>
  </si>
  <si>
    <t>['power bi', 'tableau', 'terminal']</t>
  </si>
  <si>
    <t>Test data engineer</t>
  </si>
  <si>
    <t>St Elizabeth, MO</t>
  </si>
  <si>
    <t>['sql', 'javascript', 'powershell', 'python', 'sql server', 'db2', 'oracle']</t>
  </si>
  <si>
    <t>Senior Data Engineer (US Remote)</t>
  </si>
  <si>
    <t>Swyfft</t>
  </si>
  <si>
    <t>['sql', 'r', 'python', 'sql server', 'postgresql', 'tableau', 'excel', 'slack']</t>
  </si>
  <si>
    <t>Senior Manager - Data Engineer</t>
  </si>
  <si>
    <t>Principal Data Engineer (100% Remote)</t>
  </si>
  <si>
    <t>['python', 'scala', 'sql', 'nosql', 'aws', 'redshift', 'kafka', 'spark']</t>
  </si>
  <si>
    <t>Data Analyst and Learning Specialist</t>
  </si>
  <si>
    <t>['sql', 'java', 'azure', 'databricks', 'power bi', 'flow']</t>
  </si>
  <si>
    <t>Sr. Data Scientist (Remote) (Dallas, TX)</t>
  </si>
  <si>
    <t>Jr. Data Engineer</t>
  </si>
  <si>
    <t>Baker Tilly</t>
  </si>
  <si>
    <t>['sql', 'python', 'r', 'sql server', 'azure', 'databricks']</t>
  </si>
  <si>
    <t>['go', 'python', 'nosql', 'sql', 'aws', 'databricks']</t>
  </si>
  <si>
    <t>Sr. Software Engineer, NPA Data Path</t>
  </si>
  <si>
    <t>['linux', 'docker']</t>
  </si>
  <si>
    <t>Data Science Engineer ( Entry Level )</t>
  </si>
  <si>
    <t>Data Engineer - Energy Decarbonization</t>
  </si>
  <si>
    <t>WattCarbon</t>
  </si>
  <si>
    <t>['databricks', 'power bi']</t>
  </si>
  <si>
    <t>Sr Data Scientist, Visa Consulting &amp; Analytics, Vietnam - 8 month...</t>
  </si>
  <si>
    <t>EET Data Engineer</t>
  </si>
  <si>
    <t>['java', 'sql', 'sap']</t>
  </si>
  <si>
    <t>Senior Data Engineer, AWS Global Trade and Product Compliance...</t>
  </si>
  <si>
    <t>['python', 'sql', 'java', 'scala', 'typescript', 'aws', 'redshift', 'spark', 'hadoop', 'flow']</t>
  </si>
  <si>
    <t>Senior Data Operations Analyst</t>
  </si>
  <si>
    <t>['sql', 'tableau', 'excel', 'power bi']</t>
  </si>
  <si>
    <t>Senior Data Engineer, Business Intelligence</t>
  </si>
  <si>
    <t>Halifax, NC</t>
  </si>
  <si>
    <t>['sql', 'sas', 'sas', 'python', 'java', 'c++', 'scala', 'oracle', 'hadoop', 'spark', 'kafka', 'alteryx']</t>
  </si>
  <si>
    <t>['sas', 'sas', 'sql', 'hadoop', 'spss']</t>
  </si>
  <si>
    <t>['scala', 'python', 'java', 'aws', 'spark', 'hadoop', 'kafka', 'spring', 'airflow']</t>
  </si>
  <si>
    <t>Analyst, Data Cloud GTM Strategy</t>
  </si>
  <si>
    <t>['go', 'sql', 'python', 'excel', 'sheets', 'powerpoint', 'tableau']</t>
  </si>
  <si>
    <t>Staff Data Scientist, AI</t>
  </si>
  <si>
    <t>Research Engineer (partial work abroad)</t>
  </si>
  <si>
    <t>Senior Machine Learning Engineer/MLOps Engineer (Bangkok based...</t>
  </si>
  <si>
    <t>['scala', 'java', 'golang', 'sql', 'react', 'spark', 'hadoop', 'linux']</t>
  </si>
  <si>
    <t>Senior Solutions Manager (Big Data &amp; Analytics)</t>
  </si>
  <si>
    <t>Data Engineer (contract)</t>
  </si>
  <si>
    <t>Senior, Data Engineer (Greater Boston Area, MA)</t>
  </si>
  <si>
    <t>Excel Reporting &amp; Data Analyst</t>
  </si>
  <si>
    <t>['go', 'excel', 'ms access']</t>
  </si>
  <si>
    <t>['python', 'sql', 'tensorflow', 'kafka', 'airflow', 'fastapi', 'kubernetes']</t>
  </si>
  <si>
    <t>Technical Lead Data Engineer ( Tableau + Power BI )</t>
  </si>
  <si>
    <t>['sql', 'nosql', 'mongodb', 'mongodb', 'mysql', 'couchbase', 'oracle', 'drupal', 'tableau', 'power bi', 'looker']</t>
  </si>
  <si>
    <t>Associate Client Manager, Customer Success &amp; Insights – Must have...</t>
  </si>
  <si>
    <t>Repository  Administration and Data Quality (DQRS)</t>
  </si>
  <si>
    <t>Copiague, NY</t>
  </si>
  <si>
    <t>['python', 'r', 'sql', 'plotly', 'selenium', 'airflow', 'django', 'excel', 'github', 'docker']</t>
  </si>
  <si>
    <t>Director of Data Science – NLP, LLM and GenAI</t>
  </si>
  <si>
    <t>['python', 'hugging face', 'tensorflow', 'keras', 'pytorch', 'spark', 'github']</t>
  </si>
  <si>
    <t>The Search Experience</t>
  </si>
  <si>
    <t>Data Scientist (Elasticsearch)</t>
  </si>
  <si>
    <t>['python', 'r', 'git']</t>
  </si>
  <si>
    <t>['python', 'r', 'matlab', 'tableau', 'flow']</t>
  </si>
  <si>
    <t>Data Analyst - Highland Park, IL</t>
  </si>
  <si>
    <t>Alteas Health</t>
  </si>
  <si>
    <t>['snowflake', 'smartsheet']</t>
  </si>
  <si>
    <t>['r', 'python', 'perl', 'ruby', 'ruby', 'scala', 'sas', 'sas', 'sql', 'nosql', 'hadoop', 'spark', 'tensorflow', 'keras']</t>
  </si>
  <si>
    <t>Data Scientist Senior - Remote!</t>
  </si>
  <si>
    <t>Senior Developer - Data Engineer (AWS/Node/Typescript)</t>
  </si>
  <si>
    <t>Intevity</t>
  </si>
  <si>
    <t>['typescript', 'python', 'sql', 'aws', 'redshift', 'node', 'node.js']</t>
  </si>
  <si>
    <t>Technology at Arizona State University</t>
  </si>
  <si>
    <t>['python', 'r', 'sql', 'aws', 'azure', 'gcp', 'jupyter', 'tensorflow', 'pytorch', 'scikit-learn', 'hadoop', 'spark', 'excel', 'tableau', 'alteryx']</t>
  </si>
  <si>
    <t>Intelligence Data Engineer</t>
  </si>
  <si>
    <t>Ultimate Software</t>
  </si>
  <si>
    <t>['sql', 'python', 'gcp', 'bigquery', 'airflow', 'pyspark', 'jupyter', 'excel', 'docker']</t>
  </si>
  <si>
    <t>Associate Data Engineer - Remote</t>
  </si>
  <si>
    <t>['go', 'aws', 'redshift', 'spark', 'hadoop', 'yarn']</t>
  </si>
  <si>
    <t>Vezt</t>
  </si>
  <si>
    <t>['sql', 'python', 'ruby', 'ruby', 'c', 'r', 'cassandra', 'redshift', 'hadoop', 'spss']</t>
  </si>
  <si>
    <t>Insights &amp; Data Specialist (Growth)</t>
  </si>
  <si>
    <t>Tul</t>
  </si>
  <si>
    <t>['sql', 'r', 'excel', 'tableau', 'power bi']</t>
  </si>
  <si>
    <t>Principal Member Technical Staff (Platform- Data Analytics)</t>
  </si>
  <si>
    <t>Model N</t>
  </si>
  <si>
    <t>['java', 'aws', 'azure', 'spring', 'spark', 'hadoop', 'kafka', 'docker']</t>
  </si>
  <si>
    <t>Senior Associate, Data Scientist (Greater NYC Area, NY)</t>
  </si>
  <si>
    <t>['python', 'aws', 'azure', 'spark', 'pyspark']</t>
  </si>
  <si>
    <t>Management Analyst - SSA Data Analysis</t>
  </si>
  <si>
    <t>The County of Santa Clara</t>
  </si>
  <si>
    <t>['python', 'sql', 'rshiny', 'sap', 'tableau', 'qlik']</t>
  </si>
  <si>
    <t>KBA Lease Services, Inc</t>
  </si>
  <si>
    <t>Data Analyst / ERP Administrator</t>
  </si>
  <si>
    <t>Stantec</t>
  </si>
  <si>
    <t>['python', 'jupyter', 'github']</t>
  </si>
  <si>
    <t>Sr. Data Engineer PySpark &amp; Databricks #3296 #3271</t>
  </si>
  <si>
    <t>['python', 'sql', 'databricks', 'azure', 'snowflake', 'pyspark', 'spark', 'kafka', 'ssis', 'flow']</t>
  </si>
  <si>
    <t>['sql', 'sas', 'sas', 'azure', 'power bi', 'tableau', 'excel', 'powerpoint']</t>
  </si>
  <si>
    <t>Business Intelligence Expert</t>
  </si>
  <si>
    <t>['sas', 'sas', 'sql', 'python', 'sap']</t>
  </si>
  <si>
    <t>IPRO</t>
  </si>
  <si>
    <t>['python', 'r', 'sas', 'sas', 'sql', 'tableau', 'power bi']</t>
  </si>
  <si>
    <t>Data Modeling Engineer</t>
  </si>
  <si>
    <t>['java', 'sql', 'python', 't-sql', 'sql server', 'azure', 'ssis', 'ssrs']</t>
  </si>
  <si>
    <t>Big Data - Data Engineer - Tampa, FL - VP/C13 - Hybrid</t>
  </si>
  <si>
    <t>Crystal River, FL</t>
  </si>
  <si>
    <t>['python', 'shell', 'sql', 'scala', 'oracle', 'spark', 'bitbucket']</t>
  </si>
  <si>
    <t>['sql', 'go', 'sql server', 'oracle', 'snowflake', 'azure', 'tableau', 'power bi']</t>
  </si>
  <si>
    <t>Senior Data Engineer - Power BI</t>
  </si>
  <si>
    <t>['sql', 'sql server', 'power bi', 'tableau']</t>
  </si>
  <si>
    <t>['python', 'sql', 'java', 'c#', 'r', 'azure', 'aws', 'spark', 'ssis', 'tableau', 'flow']</t>
  </si>
  <si>
    <t>['vba', 'sas', 'sas', 'r', 'sql', 'db2', 'sql server', 'windows', 'unix']</t>
  </si>
  <si>
    <t>AWS - Cloud data Engineer</t>
  </si>
  <si>
    <t>['java', 'python', 'scala', 'go', 'sql', 'mongodb', 'mongodb', 'aws', 'snowflake', 'databricks', 'kafka', 'spark', 'hadoop']</t>
  </si>
  <si>
    <t>['python', 'oracle', 'spark', 'hadoop', 'kafka', 'airflow']</t>
  </si>
  <si>
    <t>['scala', 'java', 'python', 'go', 'gcp', 'azure', 'aws', 'spark', 'kubernetes', 'github', 'bitbucket', 'gitlab']</t>
  </si>
  <si>
    <t>Enterprise Master &amp; Reference data Governance Analyst C-12, AVP</t>
  </si>
  <si>
    <t>North Dakota State Government</t>
  </si>
  <si>
    <t>Acacia Center for Justice</t>
  </si>
  <si>
    <t>New Port Richey, FL</t>
  </si>
  <si>
    <t>St. George, NB, Canada</t>
  </si>
  <si>
    <t>PrinterLogic</t>
  </si>
  <si>
    <t>['sql', 'python', 'javascript', 'mysql', 'aws', 'gcp', 'azure']</t>
  </si>
  <si>
    <t>AWS Data Engineer (Onsite)</t>
  </si>
  <si>
    <t>['python', 'ruby', 'ruby', 'aws', 'redshift', 'spark', 'node.js', 'windows', 'linux', 'terraform', 'kubernetes', 'docker']</t>
  </si>
  <si>
    <t>[Job-10885] Senior Data Engineer  Python Spark, Brazil</t>
  </si>
  <si>
    <t>['sql', 'nosql', 'scala', 'python', 'aws', 'azure', 'gcp', 'spark', 'airflow', 'kafka', 'jenkins']</t>
  </si>
  <si>
    <t>['r', 'python', 'sql', 'nosql', 'mysql', 'hadoop', 'kafka', 'spark', 'plotly', 'seaborn', 'ggplot2', 'sharepoint']</t>
  </si>
  <si>
    <t>Data Scientist - Operations Research</t>
  </si>
  <si>
    <t>(USA) Staff Data Scientist - eCommerce Product Analytics</t>
  </si>
  <si>
    <t>['python', 'r', 'scala', 'hadoop', 'spark', 'tensorflow']</t>
  </si>
  <si>
    <t>Senior Data Engineer - ETL</t>
  </si>
  <si>
    <t>['sql', 'python', 'aws', 'databricks', 'snowflake', 'azure', 'gcp', 'kafka', 'spark', 'airflow', 'gdpr', 'flask']</t>
  </si>
  <si>
    <t>['python', 'sql', 'elasticsearch', 'aws', 'azure', 'pandas', 'docker', 'kubernetes']</t>
  </si>
  <si>
    <t>Sr. Data Analyst - Marketplace Operations (Greater NYC Area, NY)</t>
  </si>
  <si>
    <t>Data Engineer (REMOTE) (Minneapolis, MN)</t>
  </si>
  <si>
    <t>['sql', 't-sql', 'powershell', 'sql server', 'elasticsearch', 'hadoop', 'ssis', 'ssrs', 'git']</t>
  </si>
  <si>
    <t>['python', 'java', 'scala', 'shell', 'sql', 'hadoop', 'spark', 'linux', 'sap', 'power bi']</t>
  </si>
  <si>
    <t>Begin Learning</t>
  </si>
  <si>
    <t>['python', 'sql', 'no-sql', 'aws', 'gcp', 'databricks', 'pyspark', 'spark', 'airflow', 'looker', 'terraform']</t>
  </si>
  <si>
    <t>Lead Decision Science Analyst - Marketing Analytics (Hybrid) (San...</t>
  </si>
  <si>
    <t>Alimos, Greece</t>
  </si>
  <si>
    <t>Hack The Box</t>
  </si>
  <si>
    <t>['python', 'sql', 'snowflake', 'docker', 'kubernetes']</t>
  </si>
  <si>
    <t>Bright Horizons Family Solutions</t>
  </si>
  <si>
    <t>['sql', 'sql server', 'azure', 'snowflake', 'react', 'ssis', 'qlik', 'flow']</t>
  </si>
  <si>
    <t>['go', 'sas', 'sas', 'sql', 'python', 'r', 'matlab', 'aws']</t>
  </si>
  <si>
    <t>Neuro-development of Words, LLC</t>
  </si>
  <si>
    <t>['javascript', 'python', 'r', 'nosql', 'mongodb', 'mongodb']</t>
  </si>
  <si>
    <t>Data Product Manager (Data Governance)</t>
  </si>
  <si>
    <t>['python', 'aws', 'ssis']</t>
  </si>
  <si>
    <t>['shell', 'sql', 'c', 'snowflake', 'aws', 'databricks', 'unix']</t>
  </si>
  <si>
    <t>Data Engineer, FinAuto</t>
  </si>
  <si>
    <t>['sql', 'python', 'scala', 'java', 'shell', 'aws', 'redshift', 'hadoop', 'spark', 'unix']</t>
  </si>
  <si>
    <t>['sql', 'python', 'nosql', 'aws', 'redshift', 'spark', 'kafka']</t>
  </si>
  <si>
    <t>The LaSalle Network</t>
  </si>
  <si>
    <t>Data Scientist (Machine Learning Modelling)</t>
  </si>
  <si>
    <t>Wireless Communication Data Scientist</t>
  </si>
  <si>
    <t>['python', 'pandas', 'numpy', 'scikit-learn', 'tensorflow', 'keras', 'matplotlib', 'seaborn']</t>
  </si>
  <si>
    <t>['python', 'mysql', 'postgresql', 'airflow', 'flask', 'looker', 'kubernetes', 'terraform']</t>
  </si>
  <si>
    <t>Cloud Support Engineer, Big Data</t>
  </si>
  <si>
    <t>['java', 'python', 'nosql', 'mongodb', 'mongodb', 'dynamodb', 'aws', 'hadoop', 'spark', 'flow']</t>
  </si>
  <si>
    <t>Analyst, Analytics</t>
  </si>
  <si>
    <t>Avellino Lab USA Inc</t>
  </si>
  <si>
    <t>Sr Specialist- QUADS (Quantitative/Statistical Data Analysis)</t>
  </si>
  <si>
    <t>Sr. Data Analyst - Product Analytics</t>
  </si>
  <si>
    <t>['sql', 'python', 'looker', 'power bi', 'tableau']</t>
  </si>
  <si>
    <t>Data Science Tech Lead, Machine Learning</t>
  </si>
  <si>
    <t>['golang', 'python', 'elasticsearch', 'gcp', 'aws', 'kubernetes']</t>
  </si>
  <si>
    <t>['python', 'sql', 'pytorch', 'spark']</t>
  </si>
  <si>
    <t>Digital Marketing Specialist (NLPL)</t>
  </si>
  <si>
    <t>Outstaff Your Team</t>
  </si>
  <si>
    <t>['html', 'excel']</t>
  </si>
  <si>
    <t>Global Regulatory Clinical Data Analyst</t>
  </si>
  <si>
    <t>Data Operations Coordinator</t>
  </si>
  <si>
    <t>Eldoret, Kenya</t>
  </si>
  <si>
    <t>Assent</t>
  </si>
  <si>
    <t>['go', 'sql', 'r', 'python', 'excel', 'flow']</t>
  </si>
  <si>
    <t>Staff Product Data Analyst</t>
  </si>
  <si>
    <t>Operation Research Analyst (Senior Financial Data Scientist)</t>
  </si>
  <si>
    <t>St Charles, MO</t>
  </si>
  <si>
    <t>['sas', 'sas', 'r', 'python', 'c']</t>
  </si>
  <si>
    <t>Hausch &amp; Company</t>
  </si>
  <si>
    <t>['sql', 'dax', 'power bi', 'flow']</t>
  </si>
  <si>
    <t>Open - Data Analyst (Publicis Media)</t>
  </si>
  <si>
    <t>['sql', 'r', 'python', 'excel', 'spss', 'tableau', 'looker', 'airtable']</t>
  </si>
  <si>
    <t>['sql', 'python', 'snowflake', 'express']</t>
  </si>
  <si>
    <t>Data Analyst, Real World Evidence (Greater NYC Area, NY)</t>
  </si>
  <si>
    <t>DMI</t>
  </si>
  <si>
    <t>4295 Senior Data Analyst</t>
  </si>
  <si>
    <t>['t-sql', 'azure', 'power bi', 'flow']</t>
  </si>
  <si>
    <t>['python', 'tensorflow', 'pytorch', 'keras', 'scikit-learn']</t>
  </si>
  <si>
    <t>['python', 'sql', 'aws', 'git']</t>
  </si>
  <si>
    <t>Data Engineer -$70k-$90k</t>
  </si>
  <si>
    <t>Canadian Executive Search Group Inc.</t>
  </si>
  <si>
    <t>Technical Lead, Data Engineering</t>
  </si>
  <si>
    <t>['sql', 'python', 'postgresql', 'mysql', 'snowflake', 'airflow', 'docker', 'kubernetes']</t>
  </si>
  <si>
    <t>Junior Data Analyst (W/M/NB)</t>
  </si>
  <si>
    <t>['python', 'sql', 'spark', 'pyspark', 'jupyter', 'airflow', 'hadoop', 'express', 'tableau']</t>
  </si>
  <si>
    <t>BCforward</t>
  </si>
  <si>
    <t>['sql', 'python', 'scala', 'c#', 'sas', 'sas', 'azure', 'aws']</t>
  </si>
  <si>
    <t>['sql', 'python', 'azure', 'aws', 'redshift', 'spark', 'kubernetes']</t>
  </si>
  <si>
    <t>Staff, Data Scientist (S&amp;OP)</t>
  </si>
  <si>
    <t>['python', 'sql', 'r', 'aws', 'redshift', 'hadoop', 'tableau']</t>
  </si>
  <si>
    <t>Genworth</t>
  </si>
  <si>
    <t>['python', 'r', 'databricks', 'hadoop', 'spark', 'excel', 'tableau']</t>
  </si>
  <si>
    <t>AD888 - Data Scientist</t>
  </si>
  <si>
    <t>Data Analyst - Consumer Lending</t>
  </si>
  <si>
    <t>Data Scientist, HC Analytics - Full Time - Detroit</t>
  </si>
  <si>
    <t>Henry Ford Health System</t>
  </si>
  <si>
    <t>['python', 'r', 'sas', 'sas', 'sql', 'sql server', 'oracle', 'rshiny', 'flask', 'tableau', 'power bi', 'qlik', 'alteryx']</t>
  </si>
  <si>
    <t>Moneygram</t>
  </si>
  <si>
    <t>['r', 'python', 'sas', 'sas', 'bigquery']</t>
  </si>
  <si>
    <t>Toyota Boshoku</t>
  </si>
  <si>
    <t>['python', 'r', 'sql', 'matlab', 'java', 'word', 'excel', 'ms access', 'powerpoint', 'outlook']</t>
  </si>
  <si>
    <t>Human Capital Data Analyst, Mid</t>
  </si>
  <si>
    <t>['r', 'python', 'sql', 't-sql', 'vba', 'power bi', 'ssrs', 'excel', 'sharepoint', 'tableau']</t>
  </si>
  <si>
    <t>['python', 'rust', 'golang', 'sql', 'aws', 'kafka', 'spark']</t>
  </si>
  <si>
    <t>605</t>
  </si>
  <si>
    <t>Staff Data Scientist, Advertiser Platform Analytics</t>
  </si>
  <si>
    <t>Omnichannel Customer Engagement &amp; Data Analytics</t>
  </si>
  <si>
    <t>Analytics Engineer, Player Sciences &amp; Strategy</t>
  </si>
  <si>
    <t>['sql', 'r', 'python', 'databricks', 'snowflake', 'airflow', 'tableau', 'asana', 'confluence', 'jira', 'slack']</t>
  </si>
  <si>
    <t>Senior Product Manager - AI &amp; Data Products</t>
  </si>
  <si>
    <t>Causaly</t>
  </si>
  <si>
    <t>Data Engineer (Python/SQL/ETL)</t>
  </si>
  <si>
    <t>['python', 'java', 'scala', 'sql', 'go', 'aws', 'snowflake', 'spark', 'hadoop', 'kafka', 'flow', 'docker', 'kubernetes']</t>
  </si>
  <si>
    <t>TTS Spring by Citi - Data Engineer - VP (Hybrid)</t>
  </si>
  <si>
    <t>['mongodb', 'mongodb', 'sas', 'sas', 'snowflake', 'spring', 'hadoop', 'spark', 'kafka']</t>
  </si>
  <si>
    <t>['r', 'matlab', 'sql', 'nosql', 'mongodb', 'mongodb', 'go', 'cassandra', 'numpy']</t>
  </si>
  <si>
    <t>Data Scientist/Engineer - Bay Area Startup with GREAT benefits</t>
  </si>
  <si>
    <t>Lead Data Science Consultant - Supply Chain (P2416).</t>
  </si>
  <si>
    <t>BSV3-EA  AI Engineer (Artificial Intelligence)</t>
  </si>
  <si>
    <t>Engineer - Mid ( Python ,Big Data)</t>
  </si>
  <si>
    <t>Research Engineer (f/m/div.)</t>
  </si>
  <si>
    <t>Hildesheim, Germany</t>
  </si>
  <si>
    <t>Data Engineer Academy</t>
  </si>
  <si>
    <t>ThinkCX Technologies Inc</t>
  </si>
  <si>
    <t>['sql', 'python', 'r', 'matlab', 'aws', 'azure', 'redshift', 'pandas']</t>
  </si>
  <si>
    <t>['visual basic', 'r', 'python', 'sql', 'nosql', 'sas', 'sas', 'matlab', 'postgresql', 'oracle', 'spss', 'tableau']</t>
  </si>
  <si>
    <t>Programmer Analyst, Senior - Computer Programmer/Data Scientist</t>
  </si>
  <si>
    <t>Laramie, WY</t>
  </si>
  <si>
    <t>University of Wyoming</t>
  </si>
  <si>
    <t>['python', 'r', 'pandas', 'git']</t>
  </si>
  <si>
    <t>Sr Data Engineer (Charlotte, NC)</t>
  </si>
  <si>
    <t>Kirby, TX</t>
  </si>
  <si>
    <t>['sql', 'bash', 'python', 'java']</t>
  </si>
  <si>
    <t>Software Engineer - Data Science</t>
  </si>
  <si>
    <t>['java', 'golang', 'sql', 'gcp', 'docker', 'kubernetes']</t>
  </si>
  <si>
    <t>Thesis Machine Learning and Optimization in Structural Dynamics</t>
  </si>
  <si>
    <t>['c', 'c++', 'python', 'spark']</t>
  </si>
  <si>
    <t>Global LIMS - Master Data Analyst</t>
  </si>
  <si>
    <t>Blue Rock Consulting</t>
  </si>
  <si>
    <t>Fairview, PA</t>
  </si>
  <si>
    <t>Software Developer Computer Vision for Interior Monitoring (f/m/div.)</t>
  </si>
  <si>
    <t>Senior Software Engineer - ML Platform</t>
  </si>
  <si>
    <t>DATA SCIENTIST SUPERVISOR</t>
  </si>
  <si>
    <t>Los Angeles County Department of Human Resources</t>
  </si>
  <si>
    <t>Data Analyst, Asset Management</t>
  </si>
  <si>
    <t>['python', 'go', 'oracle', 'azure', 'tableau', 'excel', 'visio', 'word', 'power bi', 'sharepoint']</t>
  </si>
  <si>
    <t>88-50100571 Data Scientist</t>
  </si>
  <si>
    <t>Data Management &amp; Data Analytics Specialist (m/w/d)</t>
  </si>
  <si>
    <t>['python', 'r', 'sql', 'oracle', 'power bi']</t>
  </si>
  <si>
    <t>PSI Proteam Solutions Inc,</t>
  </si>
  <si>
    <t>['sql', 'sql server', 'azure', 'databricks', 'snowflake', 'power bi', 'tableau']</t>
  </si>
  <si>
    <t>GoTo</t>
  </si>
  <si>
    <t>['python', 'r', 'java', 'sql', 'aws', 'databricks', 'pyspark']</t>
  </si>
  <si>
    <t>Data Analyst, Developer Relations</t>
  </si>
  <si>
    <t>['go', 'sql', 'python', 'r', 'matlab', 'looker']</t>
  </si>
  <si>
    <t>Penrose Studios</t>
  </si>
  <si>
    <t>['c++', 'python', 'sql', 'nosql', 'c#', 'scala', 'java', 'aws', 'hadoop', 'spark', 'unreal', 'unity', 'git']</t>
  </si>
  <si>
    <t>Technical Lead/Manager - ML team</t>
  </si>
  <si>
    <t>Sift</t>
  </si>
  <si>
    <t>['java', 'scala', 'gcp', 'aws', 'airflow', 'spark']</t>
  </si>
  <si>
    <t>US Bureau of Labor Statistics</t>
  </si>
  <si>
    <t>['r', 'python', 'sql', 'java', 'c', 'go']</t>
  </si>
  <si>
    <t>Data Engineer 5 (Engineer Database 5) - 17166 (Tampa Bay, FL)</t>
  </si>
  <si>
    <t>HII(Huntington Ingalls Industries)</t>
  </si>
  <si>
    <t>Senior Manager (Project &amp; Data Management)</t>
  </si>
  <si>
    <t>Amity Foundation</t>
  </si>
  <si>
    <t>['c', 'python', 'powershell', 'nosql', 'aws', 'power bi', 'tableau']</t>
  </si>
  <si>
    <t>CBOE V, LLC</t>
  </si>
  <si>
    <t>Wunderman Thompson Commerce</t>
  </si>
  <si>
    <t>['sql', 'c#', 'java', 'python', 'sql server', 'azure', 'ssis']</t>
  </si>
  <si>
    <t>['sql', 'r', 'python', 'gcp', 'azure', 'aws', 'spark']</t>
  </si>
  <si>
    <t>Business Operations, Data Analyst (Container Shipping)</t>
  </si>
  <si>
    <t>['aws', 'excel', 'powerpoint', 'flow']</t>
  </si>
  <si>
    <t>Data Analyst, Principal</t>
  </si>
  <si>
    <t>Associate Business Intelligence</t>
  </si>
  <si>
    <t>['sql', 'python', 'shell', 'tableau']</t>
  </si>
  <si>
    <t>Manager, Data Science, Model Risk Office</t>
  </si>
  <si>
    <t>['python', 'scala', 'r', 'aws', 'spark']</t>
  </si>
  <si>
    <t>Data Scientist- Remote</t>
  </si>
  <si>
    <t>Staff Data Scientist (Minneapolis, MN)</t>
  </si>
  <si>
    <t>Senior Data Engineer, Business Technology</t>
  </si>
  <si>
    <t>Jobber</t>
  </si>
  <si>
    <t>['python', 'sql', 'javascript', 'nosql', 'aws', 'redshift', 'airflow', 'excel', 'flow', 'terraform']</t>
  </si>
  <si>
    <t>Remote Revenue Cycle Data Analyst</t>
  </si>
  <si>
    <t>['sql', 'sql server', 'excel', 'alteryx', 'tableau']</t>
  </si>
  <si>
    <t>Veem</t>
  </si>
  <si>
    <t>['sql', 'mysql', 'snowflake', 'redshift', 'datarobot', 'looker', 'tableau']</t>
  </si>
  <si>
    <t>KAYAK</t>
  </si>
  <si>
    <t>['python', 'sql', 'go', 'mysql', 'snowflake', 'airflow', 'docker']</t>
  </si>
  <si>
    <t>Customer Data Specialist</t>
  </si>
  <si>
    <t>IXL Learning</t>
  </si>
  <si>
    <t>['r', 'python', 'excel', 'sheets']</t>
  </si>
  <si>
    <t>['sql', 'r', 'python', 'sql server', 'azure', 'oracle']</t>
  </si>
  <si>
    <t>['python', 'azure', 'databricks', 'power bi', 'dax']</t>
  </si>
  <si>
    <t>Thies, Senegal</t>
  </si>
  <si>
    <t>Senegal</t>
  </si>
  <si>
    <t>myAgro</t>
  </si>
  <si>
    <t>['sql', 'python', 'java', 'scala', 'c', 'go', 'snowflake', 'bigquery', 'redshift', 'aws', 'gcp', 'azure', 'databricks', 'airflow', 'hadoop', 'spark', 'kafka', 'flow', 'docker', 'kubernetes', 'git', 'github']</t>
  </si>
  <si>
    <t>VanOnGo</t>
  </si>
  <si>
    <t>['sql', 'python', 'power bi', 'git']</t>
  </si>
  <si>
    <t>Software Engineer II - Enterprise</t>
  </si>
  <si>
    <t>['java', 'aws', 'gcp', 'kubernetes', 'docker']</t>
  </si>
  <si>
    <t>['aws', 'vmware', 'gcp', 'terraform', 'ansible', 'puppet', 'chef', 'gitlab', 'docker', 'kubernetes']</t>
  </si>
  <si>
    <t>Bright Power</t>
  </si>
  <si>
    <t>['sql', 'python', 'mysql', 'excel', 'tableau', 'flow', 'jira']</t>
  </si>
  <si>
    <t>Data Scientist Confirmé</t>
  </si>
  <si>
    <t>['python', 'pytorch', 'tensorflow', 'scikit-learn', 'linux', 'windows', 'visio']</t>
  </si>
  <si>
    <t>Senior Data Analyst (Bangkok Based, relocation provided)</t>
  </si>
  <si>
    <t>['sas', 'sas', 'r', 'python', 'vba', 'sql', 'java', 'sql server', 'pandas', 'spss', 'tableau', 'excel', 'power bi']</t>
  </si>
  <si>
    <t>Medior Data Analyst</t>
  </si>
  <si>
    <t>['sql', 'python', 'c#', 'power bi', 'ssis']</t>
  </si>
  <si>
    <t>Senior Data Engineer - Sam's Club Ad Tech</t>
  </si>
  <si>
    <t>['sql', 'go', 'java', 'scala', 'python', 'spark', 'kafka', 'airflow']</t>
  </si>
  <si>
    <t>Data Scientist Lead - Sales Optimization Analytics</t>
  </si>
  <si>
    <t>['sas', 'sas', 'python', 'r', 'oracle']</t>
  </si>
  <si>
    <t>Data Analyst - (Pi OSISoft)</t>
  </si>
  <si>
    <t>['sql', 'vba', 'python', 'oracle', 'excel', 'tableau']</t>
  </si>
  <si>
    <t>Healthcare Data Analyst - Highland Park, IL</t>
  </si>
  <si>
    <t>['python', 'scala', 'sql', 'cassandra', 'mysql', 'sql server', 'aws', 'redshift', 'spark', 'hadoop', 'slack']</t>
  </si>
  <si>
    <t>Data Analyst Sc4561</t>
  </si>
  <si>
    <t>Data Mgmt Lead Analyst - C13</t>
  </si>
  <si>
    <t>Cosultant/Sr. Consultant, Data Analyst - DBA</t>
  </si>
  <si>
    <t>Fresh Gravity</t>
  </si>
  <si>
    <t>Jr. Data Analyst/Project Coordinator</t>
  </si>
  <si>
    <t>PrimeMSOSurgicalCenters (Headquarters)</t>
  </si>
  <si>
    <t>Director of Data and AI</t>
  </si>
  <si>
    <t>Public</t>
  </si>
  <si>
    <t>['sql', 'python', 'aws', 'snowflake', 'pyspark', 'looker']</t>
  </si>
  <si>
    <t>Agronomy Data Scientist (M/W)</t>
  </si>
  <si>
    <t>Remote Lead Business Data Analyst (Chicago, IL or Remote)</t>
  </si>
  <si>
    <t>['excel', 'dax']</t>
  </si>
  <si>
    <t>Senior Data Analysis Specialist (Financial Services Specialist 2...</t>
  </si>
  <si>
    <t>New York State Department of Financial Services</t>
  </si>
  <si>
    <t>Kazakhstan   (+16 others)</t>
  </si>
  <si>
    <t>End Point</t>
  </si>
  <si>
    <t>Senior Information Security Engineer - IAM Data Analytics</t>
  </si>
  <si>
    <t>['sql', 'c#', 'db2', 'sql server', 'oracle', 'ssis']</t>
  </si>
  <si>
    <t>Research Data Analyst-</t>
  </si>
  <si>
    <t>InsideHigherEd</t>
  </si>
  <si>
    <t>['r', 'sas', 'sas', 'python', 'zoom']</t>
  </si>
  <si>
    <t>Data Scientist for Enterprise Data Modeling Team Support</t>
  </si>
  <si>
    <t>Director, Data Scientist (GDSI) - Care Gap</t>
  </si>
  <si>
    <t>Project Manager: Customer Outreach (Data Science)</t>
  </si>
  <si>
    <t>['aws', 'azure', 'jira']</t>
  </si>
  <si>
    <t>Sr Quality Data Analyst</t>
  </si>
  <si>
    <t>Decision Scientist</t>
  </si>
  <si>
    <t>Reporting and Data Analyst</t>
  </si>
  <si>
    <t>['python', 'sql', 'sql server', 'azure', 'power bi', 'tableau']</t>
  </si>
  <si>
    <t>Data Scientist II - New College Grad - (B2)</t>
  </si>
  <si>
    <t>['r', 'sas', 'sas', 'matlab', 'sql', 'python', 'scala', 'java', 'c++', 'hadoop', 'tableau']</t>
  </si>
  <si>
    <t>Operational Data Analyst</t>
  </si>
  <si>
    <t>['sql', 'crystal', 'python', 'r', 'excel', 'tableau']</t>
  </si>
  <si>
    <t>Principal/Lead Business Intelligence Analyst</t>
  </si>
  <si>
    <t>Americor</t>
  </si>
  <si>
    <t>Senior Data Scientist- Actuarial Pricing (Remote)</t>
  </si>
  <si>
    <t>Data System Engineer</t>
  </si>
  <si>
    <t>['c#', 'python', 'java', 'r', 'ruby', 'ruby', 'sql', 'mongodb', 'mongodb', 'nosql', 'mysql', 'postgresql', 'cassandra', 'aws', 'azure', 'aurora', 'oracle', 'hadoop', 'spark', 'flow', 'docker', 'kubernetes', 'jira']</t>
  </si>
  <si>
    <t>Arine</t>
  </si>
  <si>
    <t>Sr Solutions Architect - Big Data</t>
  </si>
  <si>
    <t>Ecommerce Business Analyst/Data Analyst with Good exp with SQL</t>
  </si>
  <si>
    <t>Coalition Technologies</t>
  </si>
  <si>
    <t>['powerpoint', 'word', 'excel']</t>
  </si>
  <si>
    <t>Data Engineer II (Washington DC)</t>
  </si>
  <si>
    <t>['sql', 'sql server', 'hadoop', 'spark', 'pyspark', 'airflow', 'ssis']</t>
  </si>
  <si>
    <t>Data Engineer - Hybrid (Austin, TX)</t>
  </si>
  <si>
    <t>Sr. Data Scientist(Oil and Natural Gas domain)</t>
  </si>
  <si>
    <t>['tensorflow', 'keras', 'nltk']</t>
  </si>
  <si>
    <t>Applied Scientist - Machine Learning (US/KR)</t>
  </si>
  <si>
    <t>Gauss Labs</t>
  </si>
  <si>
    <t>['python', 'r', 'c++', 'java']</t>
  </si>
  <si>
    <t>Information Data Governance Analyst</t>
  </si>
  <si>
    <t>['go', 'sql', 'python', 'r', 'looker']</t>
  </si>
  <si>
    <t>CODING DOJO INC.</t>
  </si>
  <si>
    <t>['r', 'python', 'sas', 'sas', 'sql', 'hadoop', 'powerpoint', 'word', 'excel', 'outlook', 'tableau', 'power bi']</t>
  </si>
  <si>
    <t>Research Scientist I/Research Scientist II</t>
  </si>
  <si>
    <t>Child Trends</t>
  </si>
  <si>
    <t>Support Analyst</t>
  </si>
  <si>
    <t>Harris Local Government Solutions Inc.</t>
  </si>
  <si>
    <t>Data Analyst (Hybrid) - Moore, CDR Division</t>
  </si>
  <si>
    <t>CDR Fundraising Group</t>
  </si>
  <si>
    <t>['r', 'sql', 'power bi', 'excel', 'ms access', 'dax']</t>
  </si>
  <si>
    <t>['python', 'r', 'c++', 'mysql', 'hadoop', 'kafka', 'spark', 'plotly', 'seaborn', 'ggplot2']</t>
  </si>
  <si>
    <t>AscellaHealth</t>
  </si>
  <si>
    <t>['sql', 'sql server', 'alteryx', 'excel', 'power bi']</t>
  </si>
  <si>
    <t>Yoh - A Day &amp; Zimmerman Company</t>
  </si>
  <si>
    <t>['sql', 'oracle', 'excel', 'ssis', 'ssrs']</t>
  </si>
  <si>
    <t>Senior Business Analyst – Master Data Management</t>
  </si>
  <si>
    <t>['sql', 'nosql', 'gdpr']</t>
  </si>
  <si>
    <t>Director Data Scientist - Commercial Platforms (P2474).</t>
  </si>
  <si>
    <t>Lead SoC Architect, NPU AI/ML</t>
  </si>
  <si>
    <t>Computational Scientist - Machine Learning and Computer Vision</t>
  </si>
  <si>
    <t>Data Developer - Technology Group</t>
  </si>
  <si>
    <t>Québec City, QC, Canada</t>
  </si>
  <si>
    <t>['nosql', 'sql', 'mongodb', 'mongodb', 'mysql', 'sql server', 'aws', 'azure', 'airflow', 'spark', 'hadoop', 'kafka', 'flow', 'docker']</t>
  </si>
  <si>
    <t>Senior Specialist, Data Scientist</t>
  </si>
  <si>
    <t>['sql', 'python', 'snowflake', 'tensorflow', 'keras', 'spark', 'kafka', 'flask', 'git']</t>
  </si>
  <si>
    <t>SmithRx</t>
  </si>
  <si>
    <t>['sql', 'python', 'r', 'java', 'redshift', 'tableau', 'looker', 'qlik', 'jira']</t>
  </si>
  <si>
    <t>INgrooves Music Group</t>
  </si>
  <si>
    <t>['sql', 'python', 'scala', 'java', 'nosql', 'shell', 'mysql', 'aws', 'databricks', 'redshift', 'snowflake', 'spark', 'airflow']</t>
  </si>
  <si>
    <t>Aperio Global, LLC</t>
  </si>
  <si>
    <t>['sql', 'r', 'python', 'scala', 'java', 'c++', 'mysql', 'azure', 'bigquery', 'oracle', 'redshift', 'snowflake', 'tensorflow', 'pytorch', 'scikit-learn', 'mxnet', 'qlik', 'tableau', 'flow']</t>
  </si>
  <si>
    <t>Data Scientist - remote - W2</t>
  </si>
  <si>
    <t>['python', 'r', 'sql', 'matplotlib', 'hadoop', 'spark', 'tableau']</t>
  </si>
  <si>
    <t>RxSense</t>
  </si>
  <si>
    <t>['java', 'python', 'julia', 'ruby', 'ruby', 'go', 'redis', 'snowflake', 'bigquery', 'aws', 'airflow', 'git', 'jira']</t>
  </si>
  <si>
    <t>Respondology</t>
  </si>
  <si>
    <t>['sql', 'python', 'java', 'scala', 'postgresql', 'aws', 'spark', 'pyspark']</t>
  </si>
  <si>
    <t>['sql', 'nosql', 'python', 'r', 'aws', 'azure', 'hadoop', 'spark', 'kafka']</t>
  </si>
  <si>
    <t>Alludo</t>
  </si>
  <si>
    <t>['python', 'sql', 'aws', 'azure', 'snowflake', 'redshift', 'bigquery', 'airflow', 'spark', 'kubernetes']</t>
  </si>
  <si>
    <t>Senior Program Manager Data Scientist</t>
  </si>
  <si>
    <t>['sql', 'python', 'azure', 'databricks', 'power bi', 'tableau']</t>
  </si>
  <si>
    <t>ClearMD</t>
  </si>
  <si>
    <t>(Junior) Data Analyst (f/m/x)</t>
  </si>
  <si>
    <t>['go', 'sql', 'looker', 'tableau', 'github']</t>
  </si>
  <si>
    <t>University of California, Riverside</t>
  </si>
  <si>
    <t>['python', 'sql', 'aws', 'azure', 'hadoop', 'spark', 'excel']</t>
  </si>
  <si>
    <t>['java', 'nosql', 'typescript', 'css', 'html', 'cassandra', 'snowflake', 'kafka', 'hadoop', 'unix', 'kubernetes']</t>
  </si>
  <si>
    <t>Sr. Data Engineer (100% remote)</t>
  </si>
  <si>
    <t>['sql', 'sql server', 'snowflake', 'oracle', 'sap']</t>
  </si>
  <si>
    <t>Senior Data Scientist, ML Platform</t>
  </si>
  <si>
    <t>['python', 'sql', 'gcp', 'aws', 'azure', 'airflow', 'scikit-learn', 'tensorflow', 'pytorch', 'git']</t>
  </si>
  <si>
    <t>Senior Data Analyst (Customer Experience) - Remote</t>
  </si>
  <si>
    <t>Data Scientist TS/SCI</t>
  </si>
  <si>
    <t>['sql', 'nosql', 'oracle', 'azure', 'aws', 'hadoop']</t>
  </si>
  <si>
    <t>['python', 'sql', 'azure', 'databricks', 'aws', 'gcp', 'spark', 'docker']</t>
  </si>
  <si>
    <t>['crystal', 'tableau']</t>
  </si>
  <si>
    <t>Synapsis</t>
  </si>
  <si>
    <t>['python', 'sql', 'aws', 'azure', 'tableau', 'power bi']</t>
  </si>
  <si>
    <t>Senior Data Engineer -Cloud &amp; Data Services</t>
  </si>
  <si>
    <t>['sql', 'db2', 'express']</t>
  </si>
  <si>
    <t>['nosql', 'python', 'java', 'sql', 'spark', 'git']</t>
  </si>
  <si>
    <t>Wagmo</t>
  </si>
  <si>
    <t>['python', 'go', 'golang', 'javascript', 'sql', 'react', 'flutter', 'airflow', 'next.js', 'kubernetes']</t>
  </si>
  <si>
    <t>Senior Data Engineer - Scala/Spark</t>
  </si>
  <si>
    <t>['scala', 'python', 'sql', 'aws', 'redshift', 'spark', 'hadoop', 'airflow', 'jenkins', 'git', 'github', 'confluence']</t>
  </si>
  <si>
    <t>RD Solutions Inc</t>
  </si>
  <si>
    <t>['java', 'scala', 'nosql', 'cassandra', 'elasticsearch', 'spark', 'kafka', 'express', 'docker', 'kubernetes']</t>
  </si>
  <si>
    <t>Data Engineer - AdTech</t>
  </si>
  <si>
    <t>['sql', 'r', 'nosql', 'snowflake', 'kafka', 'spark', 'airflow', 'terraform', 'kubernetes', 'github', 'gitlab']</t>
  </si>
  <si>
    <t>Operations Optimization Specialist - Data Analyst</t>
  </si>
  <si>
    <t>Senior Data Engineer - Hybrid</t>
  </si>
  <si>
    <t>U.S. Department of Justice, Office of Justice Programs (OJP)</t>
  </si>
  <si>
    <t>Phaxis</t>
  </si>
  <si>
    <t>Data Engineer. Global Macro strategy Hedge Fund - High Impact...</t>
  </si>
  <si>
    <t>Falls Creek, PA</t>
  </si>
  <si>
    <t>Customer Master Data Analyst</t>
  </si>
  <si>
    <t>['python', 'r', 'aws', 'azure', 'gcp', 'tensorflow', 'pytorch', 'scikit-learn']</t>
  </si>
  <si>
    <t>['sql', 'python', 'mysql', 'bigquery', 'snowflake', 'tableau', 'git', 'github']</t>
  </si>
  <si>
    <t>Data Engineer (Mid-level)</t>
  </si>
  <si>
    <t>['sql', 't-sql', 'powershell', 'c#', 'sql server', 'ssis']</t>
  </si>
  <si>
    <t>Danbury, CT</t>
  </si>
  <si>
    <t>['sql', 'azure', 'jenkins']</t>
  </si>
  <si>
    <t>View Point Health</t>
  </si>
  <si>
    <t>Data Pipeline Developer (Genomics)</t>
  </si>
  <si>
    <t>Colaberry</t>
  </si>
  <si>
    <t>['node']</t>
  </si>
  <si>
    <t>Business Intelligence &amp; Analytics Lead</t>
  </si>
  <si>
    <t>Senior Data Science Analyst - Compliance Testing Analytics...</t>
  </si>
  <si>
    <t>Cleared Data Analyst</t>
  </si>
  <si>
    <t>['python', 'sql', 'airflow', 'tableau']</t>
  </si>
  <si>
    <t>['sql', 'python', 'redshift', 'aws']</t>
  </si>
  <si>
    <t>Data Engineer (Machine Learning)</t>
  </si>
  <si>
    <t>['python', 'sql', 'postgresql', 'tensorflow', 'pytorch']</t>
  </si>
  <si>
    <t>Research Scientist - Energy System</t>
  </si>
  <si>
    <t>Director, Data Scientist - US Businesses</t>
  </si>
  <si>
    <t>['python', 'r', 'sql', 'java', 'scala', 'nosql', 'aws', 'tableau', 'power bi', 'excel', 'jenkins', 'terminal']</t>
  </si>
  <si>
    <t>Sourcemantra Inc</t>
  </si>
  <si>
    <t>['python', 'numpy']</t>
  </si>
  <si>
    <t>Inspire Recruitment Inc.</t>
  </si>
  <si>
    <t>['sql', 'java', 'python', 'scala', 'snowflake', 'aws', 'spark', 'tensorflow', 'keras']</t>
  </si>
  <si>
    <t>DDSA - Healthcare Data Analyst 1206</t>
  </si>
  <si>
    <t>Memphis, MO</t>
  </si>
  <si>
    <t>['java', 'python', 'sql', 'nosql', 'spring']</t>
  </si>
  <si>
    <t>Conexus (CFO, IT, &amp; HR Talent Solutions)</t>
  </si>
  <si>
    <t>Technical Data Analyst (India)</t>
  </si>
  <si>
    <t>Senior Engineer- (Spark, Big Data, Linux, Java)</t>
  </si>
  <si>
    <t>['java', 'scala', 'nosql', 'couchbase', 'cassandra', 'redis', 'spark', 'kafka', 'express', 'phoenix', 'linux', 'kubernetes', 'docker']</t>
  </si>
  <si>
    <t>Data Scientist (Remote Option)</t>
  </si>
  <si>
    <t>['python', 'r', 'databricks', 'kafka', 'spark', 'airflow', 'docker', 'kubernetes']</t>
  </si>
  <si>
    <t>Data Analyst 2 - Albany</t>
  </si>
  <si>
    <t>New York State Department of Labor</t>
  </si>
  <si>
    <t>['r', 'python', 'sql', 'azure', 'tableau', 'flow']</t>
  </si>
  <si>
    <t>Product Owner - Computer Vision</t>
  </si>
  <si>
    <t>Data Analytics Associate Director</t>
  </si>
  <si>
    <t>['sql', 'r', 'python', 'bigquery', 'snowflake', 'jupyter', 'excel', 'power bi', 'tableau', 'powerpoint', 'jira', 'confluence']</t>
  </si>
  <si>
    <t>Data Sciens</t>
  </si>
  <si>
    <t>May Mobility</t>
  </si>
  <si>
    <t>['go', 'c++', 'python', 'java', 'cassandra', 'kafka', 'spark', 'jenkins', 'gitlab', 'docker', 'kubernetes', 'terraform']</t>
  </si>
  <si>
    <t>['sql', 'node']</t>
  </si>
  <si>
    <t>Senior Data Engineer (Data Systems)</t>
  </si>
  <si>
    <t>['aws', 'airflow', 'spark', 'kafka', 'yarn', 'git', 'terraform']</t>
  </si>
  <si>
    <t>['python', 'scala', 'ruby', 'ruby', 'nosql', 'mongodb', 'mongodb', 'dynamodb', 'couchdb', 'aws', 'redshift', 'kafka', 'spark']</t>
  </si>
  <si>
    <t>IT Business Lead Data Analyst - VP - Hybrid. Job in Bryceville My...</t>
  </si>
  <si>
    <t>Bryceville, FL</t>
  </si>
  <si>
    <t>Azure Data Engineer (SQL/Python)</t>
  </si>
  <si>
    <t>HSO</t>
  </si>
  <si>
    <t>['sql', 'python', 'azure', 'databricks', 'pyspark', 'spark']</t>
  </si>
  <si>
    <t>['sql', 'spark', 'tableau']</t>
  </si>
  <si>
    <t>ML Ops and Data Engineer</t>
  </si>
  <si>
    <t>Machina Labs</t>
  </si>
  <si>
    <t>['python', 'scala', 'sql', 'aws', 'gcp', 'azure', 'docker', 'kubernetes']</t>
  </si>
  <si>
    <t>Data Engineer - Sr. Consultant level</t>
  </si>
  <si>
    <t>['scala', 'python', 'java', 'nosql', 'mysql', 'db2', 'hadoop', 'spark', 'kafka', 'airflow', 'microstrategy', 'kubernetes', 'jenkins']</t>
  </si>
  <si>
    <t>Tech Prof-Data Science, Assoc</t>
  </si>
  <si>
    <t>Halliburton</t>
  </si>
  <si>
    <t>Senior Front-End Developer and Point Cloud Data Expert</t>
  </si>
  <si>
    <t>['javascript', 'typescript', 'git']</t>
  </si>
  <si>
    <t>['mysql', 'cassandra', 'hadoop', 'planner']</t>
  </si>
  <si>
    <t>Big Data Engineer (Python, Unix, API)</t>
  </si>
  <si>
    <t>['r', 'python', 'scala', 'perl', 'shell', 'java', 'spark', 'hadoop', 'express', 'unix']</t>
  </si>
  <si>
    <t>Master Data Manager (unisex)</t>
  </si>
  <si>
    <t>Human Edge</t>
  </si>
  <si>
    <t>Staff Research Scientist - Cancer Genomics</t>
  </si>
  <si>
    <t>Forest Grove, PA</t>
  </si>
  <si>
    <t>['nosql', 'oracle', 'hadoop', 'kafka']</t>
  </si>
  <si>
    <t>Data Steward, Data Management</t>
  </si>
  <si>
    <t>['python', 'sql', 'scala', 'java', 'shell', 'mysql', 'aws', 'azure', 'redshift', 'snowflake', 'unix', 'linux']</t>
  </si>
  <si>
    <t>Lake Zurich, IL</t>
  </si>
  <si>
    <t>Fresenius Kabi</t>
  </si>
  <si>
    <t>Data Engineer, Analytics &amp; Insights</t>
  </si>
  <si>
    <t>Augmedix</t>
  </si>
  <si>
    <t>Statistician or Senior Statistician-Hybrid</t>
  </si>
  <si>
    <t>['sql', 'windows', 'word', 'excel']</t>
  </si>
  <si>
    <t>['sql', 'python', 'powershell', 'azure', 'databricks']</t>
  </si>
  <si>
    <t>Research Data Analyst III - Office of Public Health</t>
  </si>
  <si>
    <t>UC Davis Health</t>
  </si>
  <si>
    <t>['sas', 'sas', 'r', 'spss', 'tableau', 'excel']</t>
  </si>
  <si>
    <t>['python', 'r', 'tensorflow', 'power bi']</t>
  </si>
  <si>
    <t>['sql', 'redshift', 'snowflake', 'excel', 'tableau', 'looker']</t>
  </si>
  <si>
    <t>Data Analytics, Manager</t>
  </si>
  <si>
    <t>['sql', 'r', 'sas', 'sas', 'tableau', 'power bi', 'excel']</t>
  </si>
  <si>
    <t>Data Analyst (Commercial Excellence)</t>
  </si>
  <si>
    <t>['sql', 'gcp', 'airflow', 'tableau']</t>
  </si>
  <si>
    <t>Senior Data Integrity Specialist, Sales Operations &amp; Administration</t>
  </si>
  <si>
    <t>['outlook', 'word', 'tableau']</t>
  </si>
  <si>
    <t>Data Analyst 2 - 6431</t>
  </si>
  <si>
    <t>['sas', 'sas', 'python', 'r', 'sql', 'tableau']</t>
  </si>
  <si>
    <t>Glenwood Landing, NY</t>
  </si>
  <si>
    <t>['python', 'sql', 'aws', 'gcp', 'azure', 'hadoop', 'spark', 'pandas', 'numpy', 'ssis']</t>
  </si>
  <si>
    <t>Senior Data Engineer Consultant</t>
  </si>
  <si>
    <t>['sql', 'python', 'azure', 'pandas', 'pyspark', 'hadoop', 'spark', 'sharepoint', 'power bi']</t>
  </si>
  <si>
    <t>Data Engineer (DE 0223)</t>
  </si>
  <si>
    <t>Skroutz S.A</t>
  </si>
  <si>
    <t>['ruby', 'ruby', 'sql', 'mongodb', 'mongodb', 'python', 'shell', 'mysql', 'postgresql', 'redshift', 'aws', 'kafka', 'spark', 'gdpr', 'linux', 'tableau']</t>
  </si>
  <si>
    <t>Jr. Engineer, Data Scientist</t>
  </si>
  <si>
    <t>Advanced Technology and Research Corporation</t>
  </si>
  <si>
    <t>['matlab', 'python', 'sql']</t>
  </si>
  <si>
    <t>Data Analyst / Processor</t>
  </si>
  <si>
    <t>Star Media Enterprises, Inc</t>
  </si>
  <si>
    <t>['sql', 'sql server', 'excel', 'spreadsheet']</t>
  </si>
  <si>
    <t>Senior Data Science and Analytics Analyst - Media Analytics</t>
  </si>
  <si>
    <t>['vba', 'r', 'tableau', 'power bi']</t>
  </si>
  <si>
    <t>Business Intelligence Engineer, Global AR Data Analytics</t>
  </si>
  <si>
    <t>['nosql', 'sql', 'r', 'sas', 'sas', 'python', 'dynamodb', 'redshift', 'oracle', 'aws', 'tableau', 'flow']</t>
  </si>
  <si>
    <t>Education Analytics</t>
  </si>
  <si>
    <t>['sql', 'python', 'snowflake', 'redshift', 'bigquery', 'aws', 'airflow', 'linux', 'git']</t>
  </si>
  <si>
    <t>Data Scientist Journeyman</t>
  </si>
  <si>
    <t>Consultant, Data Science (Full-time)</t>
  </si>
  <si>
    <t>['sas', 'sas', 'r', 'sql', 'flow']</t>
  </si>
  <si>
    <t>Client of Insight Global</t>
  </si>
  <si>
    <t>['excel', 'powerpoint', 'visio', 'tableau']</t>
  </si>
  <si>
    <t>iShare Inc.</t>
  </si>
  <si>
    <t>Senior Director, Data Science, Analytics &amp; Data Strategy</t>
  </si>
  <si>
    <t>Ankura</t>
  </si>
  <si>
    <t>6173 ETL Developer</t>
  </si>
  <si>
    <t>['sql', 'azure', 'linux']</t>
  </si>
  <si>
    <t>['scala', 'python', 'databricks', 'aws', 'gcp', 'snowflake', 'redshift', 'spark', 'kafka', 'kubernetes']</t>
  </si>
  <si>
    <t>CRM Junior Data Analyst and Integration Specialist</t>
  </si>
  <si>
    <t>West Point, NY</t>
  </si>
  <si>
    <t>West Point Association of Graduates</t>
  </si>
  <si>
    <t>['sql', 'javascript', 'php', 'r', 'visual basic', 'c#', 'sql server', 'tableau', 'ssrs', 'ssis']</t>
  </si>
  <si>
    <t>['python', 'azure', 'databricks', 'flow']</t>
  </si>
  <si>
    <t>Jaipur, Rajasthan, India</t>
  </si>
  <si>
    <t>['python', 'sql', 'azure', 'pandas', 'numpy', 'selenium', 'django', 'flask', 'power bi', 'dax']</t>
  </si>
  <si>
    <t>['scala', 'python', 'sql', 'databricks', 'spark', 'docker']</t>
  </si>
  <si>
    <t>Data Analysis, Program Manager</t>
  </si>
  <si>
    <t>Derflan, Inc.t</t>
  </si>
  <si>
    <t>['word', 'powerpoint', 'visio']</t>
  </si>
  <si>
    <t>Data Scientist, Associate Director</t>
  </si>
  <si>
    <t>Heartland Consulting</t>
  </si>
  <si>
    <t>['ms access', 'dax', 'sharepoint', 'microsoft teams']</t>
  </si>
  <si>
    <t>Senior Data Scientist - VP/Tampa, FL (hybrid)</t>
  </si>
  <si>
    <t>Sr. Data Governance Analyst</t>
  </si>
  <si>
    <t>Accounting Career Consultants &amp; HR Career Consultants</t>
  </si>
  <si>
    <t>Sr Data and Engineering Manager</t>
  </si>
  <si>
    <t>Statistical Data Analyst (Buyer Engagement Strategist)</t>
  </si>
  <si>
    <t>University of South Florida</t>
  </si>
  <si>
    <t>East Brunswick, NJ</t>
  </si>
  <si>
    <t>['python', 'r', 'sql', 'hadoop', 'spark', 'dax', 'tableau', 'power bi']</t>
  </si>
  <si>
    <t>Associate Research/Data Analyst (Forms Coordinator) Central Office</t>
  </si>
  <si>
    <t>Missouri State Department of Corrections</t>
  </si>
  <si>
    <t>Senior Data Engineer / ML Engineer</t>
  </si>
  <si>
    <t>['python', 'css', 'aws', 'redshift', 'snowflake']</t>
  </si>
  <si>
    <t>['sql', 'nosql', 'python', 'java', 'c++', 'go', 'sql server', 'azure', 'power bi', 'tableau']</t>
  </si>
  <si>
    <t>['go', 'python', 'sql', 'pandas', 'pyspark']</t>
  </si>
  <si>
    <t>EvolutionHR</t>
  </si>
  <si>
    <t>Senior Data Engineer - Spain</t>
  </si>
  <si>
    <t>Senior DevOps Engineer - Data team</t>
  </si>
  <si>
    <t>Marketing Data Scientist – Remote</t>
  </si>
  <si>
    <t>Safeguard Global Recruiting</t>
  </si>
  <si>
    <t>Pronix Inc</t>
  </si>
  <si>
    <t>['sql', 'sql server', 'elasticsearch', 'neo4j', 'aws', 'oracle', 'spark', 'kafka']</t>
  </si>
  <si>
    <t>['scala', 'python', 'java', 'azure', 'databricks', 'spark', 'airflow', 'jira', 'confluence']</t>
  </si>
  <si>
    <t>['sql', 'nosql', 'azure', 'databricks', 'oracle', 'spark', 'kafka', 'sap', 'git']</t>
  </si>
  <si>
    <t>['python', 'java', 'sql', 'go', 'azure']</t>
  </si>
  <si>
    <t>PTS Consulting Services</t>
  </si>
  <si>
    <t>Director, Product Management - Data Science</t>
  </si>
  <si>
    <t>['snowflake', 'aws', 'azure', 'tensorflow', 'keras', 'pytorch', 'scikit-learn', 'datarobot']</t>
  </si>
  <si>
    <t>Data Analyst 1 - 51524</t>
  </si>
  <si>
    <t>Archer</t>
  </si>
  <si>
    <t>['sql', 'python', 'sql server', 'azure', 'aws', 'spark']</t>
  </si>
  <si>
    <t>Principal Data Scientist - GTM Strategic Programs (Denver)</t>
  </si>
  <si>
    <t>Denver, NC</t>
  </si>
  <si>
    <t>Data Management Analyst III (Office of the University Registrar)</t>
  </si>
  <si>
    <t>['excel', 'word', 'powerpoint', 'cognos', 'tableau', 'power bi']</t>
  </si>
  <si>
    <t>Senior Cloud DevOps Engineer (Data &amp; AI) bei eBike Systems (w/m/div.)</t>
  </si>
  <si>
    <t>['python', 'sql', 'scala', 'azure', 'aws', 'terraform', 'pulumi', 'gitlab', 'jenkins']</t>
  </si>
  <si>
    <t>['python', 'scala', 'nosql', 'sql', 'aws', 'redshift', 'terraform', 'ansible', 'jenkins']</t>
  </si>
  <si>
    <t>Data Engineer (REF682Q)</t>
  </si>
  <si>
    <t>['python', 'java', 'sql', 'gcp', 'hadoop', 'spark', 'airflow']</t>
  </si>
  <si>
    <t>Senior ETL Data Engineer - Azure Platform</t>
  </si>
  <si>
    <t>Request Technology - Robyn Honquest</t>
  </si>
  <si>
    <t>Data Analyst - Financial Systems for greenfield, eco-friendly...</t>
  </si>
  <si>
    <t>The Talent Mine</t>
  </si>
  <si>
    <t>['sql', 'powershell', 'sql server', 'azure', 'excel']</t>
  </si>
  <si>
    <t>['sql', 'python', 'jupyter', 'git']</t>
  </si>
  <si>
    <t>Senior DataOps Engineer (f/m/d) Stuttgart</t>
  </si>
  <si>
    <t>['sql', 'nosql', 'cassandra', 'redshift', 'snowflake', 'aws', 'airflow', 'kafka', 'word']</t>
  </si>
  <si>
    <t>Sintesys</t>
  </si>
  <si>
    <t>['sql', 'gcp', 'aws', 'azure', 'hadoop']</t>
  </si>
  <si>
    <t>['python', 'go', 'java', 'snowflake', 'aws', 'airflow', 'kafka', 'spark', 'gdpr', 'kubernetes', 'terraform']</t>
  </si>
  <si>
    <t>Brookfield, CT</t>
  </si>
  <si>
    <t>The American Bar Association</t>
  </si>
  <si>
    <t>['python', 'scala', 'go', 'sql', 'aws', 'gcp', 'bigquery', 'snowflake', 'redshift', 'windows', 'tableau', 'looker', 'power bi']</t>
  </si>
  <si>
    <t>Mothership</t>
  </si>
  <si>
    <t>['sql', 'python', 'r', 'aws', 'databricks', 'looker', 'github', 'asana', 'slack']</t>
  </si>
  <si>
    <t>['sql', 'python', 'r', 'java', 'scala', 'snowflake', 'tableau', 'jira', 'confluence']</t>
  </si>
  <si>
    <t>Senior Manager, Data Sciences and Business Analytics</t>
  </si>
  <si>
    <t>['css', 'sql', 'atlassian', 'jira', 'confluence']</t>
  </si>
  <si>
    <t>['python', 'java', 'c#', 'sql', 'nosql', 'aws', 'azure', 'gcp']</t>
  </si>
  <si>
    <t>Blue Sky Specialty Pharmacy</t>
  </si>
  <si>
    <t>['sql', 'python', 'bash', 'sql server', 'postgresql', 'redis', 'elasticsearch', 'snowflake', 'aws', 'airflow', 'spark', 'kafka', 'linux']</t>
  </si>
  <si>
    <t>['python', 'sql', 'sql server', 'databricks', 'azure', 'git']</t>
  </si>
  <si>
    <t>Mid-Level Data Engineer</t>
  </si>
  <si>
    <t>['sql', 'nosql', 'python', 'snowflake', 'aws']</t>
  </si>
  <si>
    <t>Javascript Engineer</t>
  </si>
  <si>
    <t>Constructor.io</t>
  </si>
  <si>
    <t>['javascript', 'css', 'python', 'java', 'swift', 'kotlin', 'react', 'node.js', 'jquery']</t>
  </si>
  <si>
    <t>['python', 'sql', 'aws', 'pandas', 'numpy', 'matplotlib', 'seaborn', 'plotly', 'nltk', 'pytorch', 'django', 'flask']</t>
  </si>
  <si>
    <t>Sr. Data Engineer, Finance Products</t>
  </si>
  <si>
    <t>Squarespace</t>
  </si>
  <si>
    <t>['sql', 'python', 'java', 'mongodb', 'mongodb', 'bigquery', 'airflow', 'kafka', 'looker', 'jenkins', 'kubernetes', 'docker']</t>
  </si>
  <si>
    <t>Zaragoza, Spain</t>
  </si>
  <si>
    <t>['python', 'aws', 'azure', 'databricks', 'pyspark', 'spark', 'hadoop']</t>
  </si>
  <si>
    <t>['python', 'r', 'sas', 'sas', 'sql', 'word', 'outlook', 'powerpoint', 'excel', 'spss']</t>
  </si>
  <si>
    <t>['r', 'python', 'sql', 'power bi']</t>
  </si>
  <si>
    <t>Pinnacle Group, Inc.</t>
  </si>
  <si>
    <t>['python', 'java', 'aws', 'jenkins']</t>
  </si>
  <si>
    <t>Systems and Data Analyst Intern_ Fixed term</t>
  </si>
  <si>
    <t>Full-time, Temp work, and Internship</t>
  </si>
  <si>
    <t>['sql', 'python', 'javascript', 'css', 'sql server', 'oracle', 'unix', 'tableau', 'sharepoint', 'sheets']</t>
  </si>
  <si>
    <t>Technology Research Engineer for Power Semiconductors (f/m/div.)</t>
  </si>
  <si>
    <t>['python', 'sql', 'jupyter', 'scikit-learn', 'plotly', 'pandas', 'numpy']</t>
  </si>
  <si>
    <t>Senior Computer Vision Systems Engineer</t>
  </si>
  <si>
    <t>['assembly', 'opencv', 'linux']</t>
  </si>
  <si>
    <t>['python', 'sql', 'scala', 'azure', 'gcp', 'spark', 'pyspark']</t>
  </si>
  <si>
    <t>MId Level Data Scientist</t>
  </si>
  <si>
    <t>['sql', 'python', 'mongodb', 'mongodb', 'aws', 'redshift', 'pyspark', 'airflow']</t>
  </si>
  <si>
    <t>Research Scientist in Biosignal &amp; Analytics</t>
  </si>
  <si>
    <t>Loudoun County Public Schools</t>
  </si>
  <si>
    <t>['sql', 'sql server', 'ssis', 'ssrs', 'qlik', 'word']</t>
  </si>
  <si>
    <t>Systems Engineer IV - Data Engineer (Hybrid) (Greater Denver Area, CO)</t>
  </si>
  <si>
    <t>Manager, BCC, Risk Decision Science</t>
  </si>
  <si>
    <t>Cloud Data Engineer I - Enterprise Analytics Data Products ...</t>
  </si>
  <si>
    <t>['python', 'javascript', 'sql', 'mongodb', 'mongodb', 'dynamodb', 'elasticsearch', 'neo4j', 'aws', 'databricks', 'snowflake', 'kafka', 'airflow', 'terraform', 'jenkins', 'github', 'docker']</t>
  </si>
  <si>
    <t>Data Scientist - Life/Health (REMOTE)</t>
  </si>
  <si>
    <t>['snowflake', 'redshift', 'aws', 'sap']</t>
  </si>
  <si>
    <t>Senior Backend Engineer, AI</t>
  </si>
  <si>
    <t>['sql', 'sas', 'sas', 'python', 'excel', 'power bi', 'sap', 'dax']</t>
  </si>
  <si>
    <t>Mebane, NC</t>
  </si>
  <si>
    <t>Kinertia</t>
  </si>
  <si>
    <t>['sql', 'python', 'java', 'scala', 'hadoop', 'spark']</t>
  </si>
  <si>
    <t>['sql', 'python', 'sql server', 'databricks', 'azure', 'aws', 'gcp', 'spark', 'github']</t>
  </si>
  <si>
    <t>Data Engineer - CT-FNC230706 004/02</t>
  </si>
  <si>
    <t>Xcellink Pte Ltd</t>
  </si>
  <si>
    <t>Center for Sustainable Energy (CSE)</t>
  </si>
  <si>
    <t>['python', 'r', 'javascript', 'aws', 'plotly', 'gdpr', 'excel', 'word', 'powerpoint', 'tableau']</t>
  </si>
  <si>
    <t>Town and Country, MO</t>
  </si>
  <si>
    <t>['aws', 'gcp', 'azure', 'kafka', 'docker']</t>
  </si>
  <si>
    <t>DataBricks Engineer III</t>
  </si>
  <si>
    <t>['python', 'sql', 'databricks', 'pyspark', 'spark', 'terraform']</t>
  </si>
  <si>
    <t>Lead Data Engineer - Artificial Intelligence</t>
  </si>
  <si>
    <t>FULLY REMOTE Senior Data Scientist</t>
  </si>
  <si>
    <t>['python', 'pandas', 'numpy', 'scikit-learn', 'rshiny', 'tableau', 'qlik']</t>
  </si>
  <si>
    <t>['python', 'sql', 'snowflake', 'databricks', 'hadoop', 'spark', 'kafka', 'tableau', 'power bi']</t>
  </si>
  <si>
    <t>Clifton, NJ</t>
  </si>
  <si>
    <t>ClassLink</t>
  </si>
  <si>
    <t>['html', 'css', 'javascript', 'sql', 'nosql', 'python', 'java', 'scala', 'r', 'mysql', 'aws', 'azure', 'express', 'angular', 'node.js']</t>
  </si>
  <si>
    <t>Level 2 Data Engineer</t>
  </si>
  <si>
    <t>['sql', 'selenium', 'ansible', 'jenkins', 'puppet']</t>
  </si>
  <si>
    <t>Practicante Data Analyst</t>
  </si>
  <si>
    <t>WeightWatchers</t>
  </si>
  <si>
    <t>['python', 'sql', 'snowflake', 'kafka', 'looker']</t>
  </si>
  <si>
    <t>['sql', 'php', 'html', 'visual basic', 'nosql', 'python', 'java', 'c++', 'sql server', 'mysql', 'oracle', 'azure', 'tableau', 'power bi']</t>
  </si>
  <si>
    <t>H+K International</t>
  </si>
  <si>
    <t>['sql', 'python', 'c#', 'aws', 'redshift', 'ssis', 'ssrs', 'flow', 'git']</t>
  </si>
  <si>
    <t>['python', 'sql', 'aws', 'spark', 'pyspark']</t>
  </si>
  <si>
    <t>['c++', 'sql', 'powershell', 'bash', 'python', 'azure', 'flow']</t>
  </si>
  <si>
    <t>['javascript', 'python', 'r', 'java', 'scala', 'github']</t>
  </si>
  <si>
    <t>Data Scientist confirmé/sénior - H/F</t>
  </si>
  <si>
    <t>['python', 'r', 'aws', 'azure', 'rshiny', 'pyspark', 'spark', 'git', 'docker']</t>
  </si>
  <si>
    <t>['sql', 'python', 'pandas', 'numpy', 'tableau', 'github']</t>
  </si>
  <si>
    <t>Lead AI / ML / Data Science Engineer - Co Founder</t>
  </si>
  <si>
    <t>Founding Teams</t>
  </si>
  <si>
    <t>Strategic Employment Partners (SEP)</t>
  </si>
  <si>
    <t>['python', 'sql', 'go', 'bigquery', 'hadoop']</t>
  </si>
  <si>
    <t>['nosql', 'mongodb', 'mongodb', 'sql', 'python', 'azure', 'snowflake', 'hadoop', 'spark', 'tableau', 'docker', 'kubernetes']</t>
  </si>
  <si>
    <t>Senior Data Engineer - Streaming</t>
  </si>
  <si>
    <t>['sql', 'python', 'java', 'scala', 'aws', 'kafka', 'docker', 'terraform']</t>
  </si>
  <si>
    <t>Data Analyst Remote / Telecommute Jobs</t>
  </si>
  <si>
    <t>Paratus Solutions LLC</t>
  </si>
  <si>
    <t>['sas', 'sas', 'r', 'python', 'javascript', 'sql', 'sqlite', 'excel', 'spss', 'tableau']</t>
  </si>
  <si>
    <t>Account Vehicle Data Specialist</t>
  </si>
  <si>
    <t>['r', 'redshift', 'unreal']</t>
  </si>
  <si>
    <t>['go', 'python', 'nosql', 'postgresql', 'dynamodb', 'pytorch', 'spark', 'kafka', 'airflow', 'kubernetes', 'docker']</t>
  </si>
  <si>
    <t>['r', 'python', 'sql', 'aws', 'spark']</t>
  </si>
  <si>
    <t>Alliance of Professionals &amp; Consultants, Inc.</t>
  </si>
  <si>
    <t>Yardley, PA</t>
  </si>
  <si>
    <t>CleanDNS</t>
  </si>
  <si>
    <t>['sql', 'nosql', 'python', 'jupyter', 'gitlab', 'github', 'jira']</t>
  </si>
  <si>
    <t>Data Analyst (Genshin Impact) - Fresh Grad</t>
  </si>
  <si>
    <t>['sql', 'python', 'sas', 'sas', 'excel', 'spss']</t>
  </si>
  <si>
    <t>Data Engineer (ADF, Databricks, Snowflake)</t>
  </si>
  <si>
    <t>['sql', 'python', 'go', 'databricks', 'snowflake', 'power bi', 'tableau']</t>
  </si>
  <si>
    <t>Data Analytics and Data Science Specialist</t>
  </si>
  <si>
    <t>Service Experts Heating &amp; Air Conditioning</t>
  </si>
  <si>
    <t>['python', 'sql', 'nosql', 'tableau', 'power bi']</t>
  </si>
  <si>
    <t>Data Analyst, Business Services</t>
  </si>
  <si>
    <t>Catonsville, MD</t>
  </si>
  <si>
    <t>Community College of Baltimore County</t>
  </si>
  <si>
    <t>['sql', 'c', 'go', 'excel', 'power bi', 'sharepoint']</t>
  </si>
  <si>
    <t>Full Time role :: Onsite at Mississauga, Canada :: Big Data...</t>
  </si>
  <si>
    <t>SnS Global Corp</t>
  </si>
  <si>
    <t>['scala', 'python', 'nosql', 'mongodb', 'mongodb', 'aws', 'spark', 'hadoop']</t>
  </si>
  <si>
    <t>Data Scientist - Computational Chemistry</t>
  </si>
  <si>
    <t>Junior Data Analyst (f|m|d) (100%) - Zurich - Hybrid Work</t>
  </si>
  <si>
    <t>['r', 'windows', 'linux', 'looker']</t>
  </si>
  <si>
    <t>Data Quality Operations Analyst</t>
  </si>
  <si>
    <t>Principal Software Engineer - Big Data</t>
  </si>
  <si>
    <t>Data Engineer - W2 Only - Onsite Hybrid NJ/TX/NC</t>
  </si>
  <si>
    <t>Chelsoft Solutions Co.</t>
  </si>
  <si>
    <t>['t-sql', 'c#', 'blazor', 'asp.net', 'ssis', 'ms access']</t>
  </si>
  <si>
    <t>FutureLearn Ltd</t>
  </si>
  <si>
    <t>['python', 'go', 'snowflake', 'aws', 'pandas', 'numpy', 'scikit-learn', 'matplotlib', 'seaborn', 'looker']</t>
  </si>
  <si>
    <t>Senior Data Scientist with AI and ML experience</t>
  </si>
  <si>
    <t>['python', 'r', 'scala', 'azure', 'aws', 'databricks', 'hadoop', 'spark', 'kafka', 'seaborn']</t>
  </si>
  <si>
    <t>['java', 'python', 'aws', 'redshift', 'linux']</t>
  </si>
  <si>
    <t>Data Analyst - Accounting SQL</t>
  </si>
  <si>
    <t>['sql', 'javascript', 'python', 'vba', 'tableau', 'excel']</t>
  </si>
  <si>
    <t>Computational Biologist / Data Scientist</t>
  </si>
  <si>
    <t>Inceptive</t>
  </si>
  <si>
    <t>Copywriter (ZibraAI)</t>
  </si>
  <si>
    <t>Venturi</t>
  </si>
  <si>
    <t>['python', 'sql', 'aws', 'gcp', 'github']</t>
  </si>
  <si>
    <t>Senior Artificial Intelligence and Data Engineer</t>
  </si>
  <si>
    <t>['python', 'nosql', 'azure', 'spark', 'kafka', 'tensorflow', 'pytorch', 'scikit-learn', 'mxnet', 'jupyter', 'excel', 'splunk', 'kubernetes', 'docker']</t>
  </si>
  <si>
    <t>Data Analyst Manager Power BI</t>
  </si>
  <si>
    <t>iNtegrity+</t>
  </si>
  <si>
    <t>['sql', 'sql server', 'windows', 'power bi', 'dax', 'excel', 'flow']</t>
  </si>
  <si>
    <t>Lead Data Engineer (Greater Boston Area, MA)</t>
  </si>
  <si>
    <t>Data Scientist/ Java Developer(REMOTE)</t>
  </si>
  <si>
    <t>Data Engineer/ ETL Informatica</t>
  </si>
  <si>
    <t>['python', 'shell', 'oracle', 'azure', 'aws', 'unix']</t>
  </si>
  <si>
    <t>Staff Data Analyst (Rocket Growth - Product Analytics)</t>
  </si>
  <si>
    <t>['python', 'r', 'spark', 'airflow', 'github']</t>
  </si>
  <si>
    <t>Tableau Developer/Data Analyst</t>
  </si>
  <si>
    <t>['sql', 'python', 'bash', 'aws', 'redshift', 'spark']</t>
  </si>
  <si>
    <t>LookFar Labs</t>
  </si>
  <si>
    <t>['sql', 'python', 'elasticsearch', 'aws', 'redshift', 'jupyter', 'pyspark', 'pandas', 'spark', 'seaborn', 'nltk', 'matplotlib', 'angular', 'kubernetes', 'codecommit', 'docker', 'git', 'confluence']</t>
  </si>
  <si>
    <t>['sql', 'python', 'scala', 'shell', 'aws', 'databricks', 'spark', 'hadoop', 'airflow', 'pyspark', 'docker']</t>
  </si>
  <si>
    <t>Big Data Engineer - Contract</t>
  </si>
  <si>
    <t>Wisconsin Collaborative for Healthcare Quality</t>
  </si>
  <si>
    <t>['python', 'sql', 'aws', 'pandas', 'numpy']</t>
  </si>
  <si>
    <t>['c', 'python', 'shell', 'sql', 'oracle', 'linux', 'windows']</t>
  </si>
  <si>
    <t>Snowflake Data engineer</t>
  </si>
  <si>
    <t>Senior Analyst, Global Analytics &amp; Insights</t>
  </si>
  <si>
    <t>Disney Parks, Experiences and Products</t>
  </si>
  <si>
    <t>Kansas City, KS</t>
  </si>
  <si>
    <t>Data Scientist (L5) - Promotional Media - EMEA</t>
  </si>
  <si>
    <t>['sql', 't-sql', 'javascript', 'css', 'sql server', 'jquery', 'power bi', 'excel', 'spreadsheet', 'tableau']</t>
  </si>
  <si>
    <t>DaBella</t>
  </si>
  <si>
    <t>['r', 'python', 'sql', 'power bi', 'excel', 'tableau', 'looker']</t>
  </si>
  <si>
    <t>Principal Software Engineer – Data Analytics</t>
  </si>
  <si>
    <t>['java', 'snowflake', 'spark', 'hadoop', 'kafka', 'spring', 'airflow', 'jenkins', 'github', 'confluence', 'jira']</t>
  </si>
  <si>
    <t>SQL Data Engineer - Developer</t>
  </si>
  <si>
    <t>['sql', 'sql server', 'ssis', 'ssrs', 'git']</t>
  </si>
  <si>
    <t>Analytics Manager</t>
  </si>
  <si>
    <t>TRKKN</t>
  </si>
  <si>
    <t>['sql', 'javascript', 'firebase', 'firebase', 'looker']</t>
  </si>
  <si>
    <t>['python', 'matlab', 'sql', 'aws']</t>
  </si>
  <si>
    <t>['ms access', 'outlook', 'word', 'excel', 'powerpoint']</t>
  </si>
  <si>
    <t>Internship - Stem Entry Level Data Analyst and Visualization</t>
  </si>
  <si>
    <t>Quantum Data Egineer</t>
  </si>
  <si>
    <t>Yorktown Heights, NY</t>
  </si>
  <si>
    <t>SR PERFORMANCE ANALYST</t>
  </si>
  <si>
    <t>['sql', 'python', 'r', 'power bi', 'tableau', 'excel']</t>
  </si>
  <si>
    <t>University of Alabama at Birmingham</t>
  </si>
  <si>
    <t>Data Science Manager - Real-time bidding + DS experience needed</t>
  </si>
  <si>
    <t>['python', 'r', 'sql', 'nosql', 'scala', 'spark', 'tensorflow']</t>
  </si>
  <si>
    <t>Data Engineer / Data Analyst in der Bremssystementwicklung (w/m/div.)</t>
  </si>
  <si>
    <t>Abstatt, Germany</t>
  </si>
  <si>
    <t>PPM Data Analyst - Remote</t>
  </si>
  <si>
    <t>Mint Mobile</t>
  </si>
  <si>
    <t>['express', 'excel', 'atlassian', 'flow', 'chef']</t>
  </si>
  <si>
    <t>Senior Data Engineer in Finance Analytics</t>
  </si>
  <si>
    <t>['sql', 'azure', 'snowflake', 'databricks', 'power bi', 'ssis', 'sap', 'git']</t>
  </si>
  <si>
    <t>Leading Edge Administrators LLC</t>
  </si>
  <si>
    <t>['sas', 'sas', 'python', 'sql', 'r', 'power bi', 'tableau', 'microstrategy', 'word', 'excel', 'outlook', 'powerpoint']</t>
  </si>
  <si>
    <t>Contemporary Staffing Solutions</t>
  </si>
  <si>
    <t>['sql', 'css', 'power bi', 'tableau']</t>
  </si>
  <si>
    <t>Azure Data Python Consultant - contract to HIRE - Citizen or Perm...</t>
  </si>
  <si>
    <t>Data Analyst - Hybrid - Entry Level</t>
  </si>
  <si>
    <t>Rocktop Technologies</t>
  </si>
  <si>
    <t>['sql', 'python', 'vba', 'r', 'julia', 'excel', 'power bi']</t>
  </si>
  <si>
    <t>['python', 'sql', 'bigquery', 'git']</t>
  </si>
  <si>
    <t>Data Analytics &amp; Data Science Lead</t>
  </si>
  <si>
    <t>['sql', 'python', 'databricks', 'airflow', 'spark']</t>
  </si>
  <si>
    <t>Data Analyst Entry Level (Bootcamp)</t>
  </si>
  <si>
    <t>Helm360</t>
  </si>
  <si>
    <t>Data Scientist (Deep Learning)</t>
  </si>
  <si>
    <t>['go', 'python', 'pytorch', 'tensorflow', 'keras', 'github']</t>
  </si>
  <si>
    <t>Head of DataOps &amp; Render Support</t>
  </si>
  <si>
    <t>Framestore</t>
  </si>
  <si>
    <t>['python', 'c++', 'shell', 'linux', 'windows', 'jira']</t>
  </si>
  <si>
    <t>Episource, LLC.</t>
  </si>
  <si>
    <t>['python', 'java', 'c++', 'scala', 'sql', 'aws', 'excel']</t>
  </si>
  <si>
    <t>Commemorative Air Force</t>
  </si>
  <si>
    <t>Data Scientist, Optimization</t>
  </si>
  <si>
    <t>['sql', 'go', 'power bi', 'tableau']</t>
  </si>
  <si>
    <t>['sql', 'python', 'r', 'hadoop', 'spark', 'tableau', 'power bi']</t>
  </si>
  <si>
    <t>ForceBrands</t>
  </si>
  <si>
    <t>Data Analyst SQL</t>
  </si>
  <si>
    <t>Data and Reporting Analyst I Remote</t>
  </si>
  <si>
    <t>['java', 'ruby', 'ruby', 'python', 'azure', 'ruby on rails', 'linux', 'outlook', 'docker']</t>
  </si>
  <si>
    <t>Analyst - Junior Data Scientist</t>
  </si>
  <si>
    <t>['sql', 'vba', 'excel', 'outlook']</t>
  </si>
  <si>
    <t>Research Engineer* / Research Scientist* for Development of Radar...</t>
  </si>
  <si>
    <t>Fraunhofer-Gesellschaft</t>
  </si>
  <si>
    <t>accelerate360</t>
  </si>
  <si>
    <t>['javascript', 'sql', 'plotly', 'looker', 'tableau', 'excel']</t>
  </si>
  <si>
    <t>['r', 'python', 'sql', 'tensorflow', 'pytorch', 'kafka', 'sap', 'docker', 'kubernetes', 'git']</t>
  </si>
  <si>
    <t>Wallero</t>
  </si>
  <si>
    <t>['sql', 'azure', 'snowflake', 'spark']</t>
  </si>
  <si>
    <t>EXL Services</t>
  </si>
  <si>
    <t>['sql', 'python', 'hadoop']</t>
  </si>
  <si>
    <t>Data Engineer (HYBRID)</t>
  </si>
  <si>
    <t>['scala', 'sql', 'java', 'python', 'aws', 'pyspark', 'spark']</t>
  </si>
  <si>
    <t>SAP Finance Data Analyst</t>
  </si>
  <si>
    <t>['r', 'python', 'sql', 'tableau', 'power bi', 'excel', 'flow']</t>
  </si>
  <si>
    <t>Data Engineer, Product &amp; Innovation</t>
  </si>
  <si>
    <t>Doctors Without Borders/Médecins Sans Frontières - USA</t>
  </si>
  <si>
    <t>['r', 'python', 'aws', 'azure', 'numpy', 'pandas', 'scikit-learn', 'tensorflow', 'pytorch', 'airflow', 'express', 'power bi']</t>
  </si>
  <si>
    <t>EUCON AMERICAS LLC</t>
  </si>
  <si>
    <t>['sql', 'sas', 'sas', 'excel', 'powerpoint', 'spss']</t>
  </si>
  <si>
    <t>The Carrera Agency</t>
  </si>
  <si>
    <t>['sql', 'r', 'python', 'bigquery', 'gcp', 'aws', 'azure', 'power bi', 'tableau', 'dax']</t>
  </si>
  <si>
    <t>Senior Software Engineer, Data Mining - Continuous Learning</t>
  </si>
  <si>
    <t>['sql', 'mongodb', 'mongodb', 'python', 'postgresql', 'mysql', 'aws', 'redshift', 'bigquery', 'spark', 'kafka', 'hadoop', 'pytorch', 'looker', 'tableau']</t>
  </si>
  <si>
    <t>Localization QA Tester (Thai)</t>
  </si>
  <si>
    <t>Director, Data Science &amp; Engineering</t>
  </si>
  <si>
    <t>['sql', 'sql server', 'azure', 'snowflake', 'aws', 'gcp', 'jira']</t>
  </si>
  <si>
    <t>MultiLingual Solutions Inc.</t>
  </si>
  <si>
    <t>NetApp</t>
  </si>
  <si>
    <t>6268 Data Engineer</t>
  </si>
  <si>
    <t>Zoetermeer, Netherlands</t>
  </si>
  <si>
    <t>['python', 'perl', 'java', 'mysql', 'kafka', 'spark', 'docker']</t>
  </si>
  <si>
    <t>Two Sigma Investments</t>
  </si>
  <si>
    <t>['python', 'r', 'pandas']</t>
  </si>
  <si>
    <t>Senior Data Engineer - Health Plan Financial Reporting - 100% Remote</t>
  </si>
  <si>
    <t>BlueSky Technology Solutions</t>
  </si>
  <si>
    <t>Analyst - Data Science</t>
  </si>
  <si>
    <t>['python', 'sql', 'express']</t>
  </si>
  <si>
    <t>Sr. Data Operations Analyst</t>
  </si>
  <si>
    <t>JARBO Employment Group</t>
  </si>
  <si>
    <t>['word', 'flow']</t>
  </si>
  <si>
    <t>Senior Data Scientist - Ads Modeling</t>
  </si>
  <si>
    <t>CLARA Analytics</t>
  </si>
  <si>
    <t>['python', 'scikit-learn', 'pandas', 'pyspark', 'tensorflow', 'pytorch', 'nltk']</t>
  </si>
  <si>
    <t>Biz2Credit Inc</t>
  </si>
  <si>
    <t>Staff Data Scientist, Business - Sales &amp; Customer Success</t>
  </si>
  <si>
    <t>['python', 'r', 'scala', 'sql', 'asana']</t>
  </si>
  <si>
    <t>Data Scientist, AI</t>
  </si>
  <si>
    <t>illumin</t>
  </si>
  <si>
    <t>['sql', 'nosql', 'scala', 'python', 'r', 'matlab', 'mysql', 'cassandra', 'hadoop', 'spark', 'kafka']</t>
  </si>
  <si>
    <t>['sql', 'python', 'r', 'go', 'redshift', 'snowflake']</t>
  </si>
  <si>
    <t>CDI - Consultant Senior Data Media / Data Strategist (H/F)</t>
  </si>
  <si>
    <t>['spark', 'chef']</t>
  </si>
  <si>
    <t>Jobmatchingpartner Ltd</t>
  </si>
  <si>
    <t>['sql', 'r', 'python', 'hadoop', 'spark', 'looker']</t>
  </si>
  <si>
    <t>Data Engineer / BI Developer</t>
  </si>
  <si>
    <t>['python', 'java', 'mysql', 'aws', 'snowflake', 'tensorflow', 'pytorch', 'scikit-learn', 'pyspark', 'numpy', 'pandas', 'matplotlib', 'planner']</t>
  </si>
  <si>
    <t>['sql', 'nosql', 'java', 'golang', 'mysql', 'elasticsearch', 'gcp', 'kafka', 'hadoop', 'spark', 'flutter', 'react', 'express', 'terraform', 'ansible', 'docker']</t>
  </si>
  <si>
    <t>Manager, Analytical Operations</t>
  </si>
  <si>
    <t>Heritage Provider Network</t>
  </si>
  <si>
    <t>Economist / Data Scientist, US Industry</t>
  </si>
  <si>
    <t>Oxford Economics</t>
  </si>
  <si>
    <t>['r', 'tableau', 'powerpoint']</t>
  </si>
  <si>
    <t>Staff, Data Scientist CX Product Analytics</t>
  </si>
  <si>
    <t>['sql', 't-sql', 'powershell', 'sql server', 'windows']</t>
  </si>
  <si>
    <t>Product/Data Analyst</t>
  </si>
  <si>
    <t>GitHub</t>
  </si>
  <si>
    <t>['sql', 'power bi', 'github']</t>
  </si>
  <si>
    <t>Sr Business Intelligence Analyst</t>
  </si>
  <si>
    <t>['python', 'sql', 'power bi', 'excel', 'powerpoint']</t>
  </si>
  <si>
    <t>Data Engineer (Python, GCP)</t>
  </si>
  <si>
    <t>OtterBase</t>
  </si>
  <si>
    <t>['python', 'gcp', 'aws', 'azure']</t>
  </si>
  <si>
    <t>['python', 'aws', 'rshiny', 'tableau', 'qlik', 'splunk', 'docker']</t>
  </si>
  <si>
    <t>['sas', 'sas', 'r', 'spss', 'power bi', 'tableau']</t>
  </si>
  <si>
    <t>Financial data analyst (Turkey)</t>
  </si>
  <si>
    <t>['postgresql', 'snowflake', 'airflow', 'looker', 'excel']</t>
  </si>
  <si>
    <t>Senior Data Analyst (Remote</t>
  </si>
  <si>
    <t>Varjo</t>
  </si>
  <si>
    <t>Data Engineer Expert with French</t>
  </si>
  <si>
    <t>Senior Machine Learning Developer</t>
  </si>
  <si>
    <t>['python', 'aws', 'gcp', 'bigquery', 'airflow', 'kubernetes']</t>
  </si>
  <si>
    <t>['sql', 'aws', 'gcp', 'airflow', 'linux', 'windows', 'tableau', 'jenkins', 'git', 'bitbucket', 'github']</t>
  </si>
  <si>
    <t>Mission Data Analyst - Associate/Staff</t>
  </si>
  <si>
    <t>['python', 'shell', 'c++', 'linux']</t>
  </si>
  <si>
    <t>Dev Technology</t>
  </si>
  <si>
    <t>['go', 'sql', 'python', 'db2', 'cassandra', 'dynamodb', 'oracle', 'databricks', 'aws', 'redshift', 'spark', 'hadoop', 'jupyter', 'pandas', 'sap', 'splunk']</t>
  </si>
  <si>
    <t>Lead Data Scientist, Technology &amp; Digital</t>
  </si>
  <si>
    <t>['sql', 'python', 'r', 'perl', 'dynamodb', 'aws', 'tensorflow', 'pytorch', 'scikit-learn', 'spark', 'keras']</t>
  </si>
  <si>
    <t>Alumni Engagement Data Analyst (6299U), University Development and...</t>
  </si>
  <si>
    <t>Data Scientist - Predictive Modeling / Forecasting</t>
  </si>
  <si>
    <t>['python', 'sql', 'snowflake', 'gcp']</t>
  </si>
  <si>
    <t>Tony's Chocolonely</t>
  </si>
  <si>
    <t>DC STAR SOLUTIONS INC.</t>
  </si>
  <si>
    <t>['sql', 'c', 'sql server', 'mysql', 'postgresql', 'oracle', 'snowflake', 'redshift', 'azure', 'gdpr', 'ssis']</t>
  </si>
  <si>
    <t>Data Scientist (Biotech)</t>
  </si>
  <si>
    <t>KnowHireMatch</t>
  </si>
  <si>
    <t>['sql', 'aws', 'pytorch', 'tensorflow', 'git']</t>
  </si>
  <si>
    <t>Authority Partners</t>
  </si>
  <si>
    <t>['sql', 'python', 'sql server', 'azure', 'snowflake', 'gcp', 'aws', 'airflow', 'power bi', 'flow', 'git']</t>
  </si>
  <si>
    <t>BI &amp; Data Engineer (Senior, Energy Sector)</t>
  </si>
  <si>
    <t>['sql', 'nosql', 'python', 'mysql', 'ssis', 'ssrs', 'power bi', 'flow']</t>
  </si>
  <si>
    <t>Data Scientist [TMC-011-006]</t>
  </si>
  <si>
    <t>TMCI</t>
  </si>
  <si>
    <t>['python', 'r', 'tensorflow', 'pytorch', 'tableau', 'power bi']</t>
  </si>
  <si>
    <t>Data Engineer - Team Lead</t>
  </si>
  <si>
    <t>Get Well</t>
  </si>
  <si>
    <t>['sql', 'nosql', 'mongodb', 'mongodb', 'python', 'postgresql', 'aws', 'gcp', 'azure', 'redshift', 'kafka', 'tableau', 'terraform', 'flow', 'docker', 'kubernetes', 'unify']</t>
  </si>
  <si>
    <t>['matlab', 'javascript', 'sql', 'react', 'flask', 'jira']</t>
  </si>
  <si>
    <t>['python', 'scala', 'sql', 'spark', 'airflow', 'kafka', 'kubernetes']</t>
  </si>
  <si>
    <t>['python', 'sql', 'pytorch', 'tensorflow', 'spark']</t>
  </si>
  <si>
    <t>Senior Software Engineer, Autonomy - Calibration</t>
  </si>
  <si>
    <t>['c++', 'jenkins']</t>
  </si>
  <si>
    <t>Data Analyst- Snowflake</t>
  </si>
  <si>
    <t>['python', 'sql', 'snowflake', 'tableau', 'power bi']</t>
  </si>
  <si>
    <t>Senior Director, Data Science - Property</t>
  </si>
  <si>
    <t>['python', 'r', 'sql', 'excel', 'powerpoint']</t>
  </si>
  <si>
    <t>['aws', 'aurora', 'redshift', 'spark']</t>
  </si>
  <si>
    <t>Data Scientist, Genomics</t>
  </si>
  <si>
    <t>['sql', 'python', 'r', 'sql server', 'aws', 'tableau', 'power bi']</t>
  </si>
  <si>
    <t>Intern: Data Scientist</t>
  </si>
  <si>
    <t>['sql', 'sql server', 'oracle', 'power bi', 'excel']</t>
  </si>
  <si>
    <t>Big Data Analyst for Monitoring and Analytics Devops</t>
  </si>
  <si>
    <t>['shell', 'elasticsearch', 'kafka', 'kubernetes']</t>
  </si>
  <si>
    <t>Scientist I/II, Computational Chemistry</t>
  </si>
  <si>
    <t>HireMinds</t>
  </si>
  <si>
    <t>['python', 'pandas', 'scikit-learn', 'numpy']</t>
  </si>
  <si>
    <t>['python', 'sql', 'nosql', 'mongodb', 'mongodb', 'cassandra', 'aws', 'redshift', 'pyspark', 'scikit-learn', 'tensorflow', 'pytorch', 'kafka', 'spark', 'tableau', 'power bi', 'looker']</t>
  </si>
  <si>
    <t>Edprotech</t>
  </si>
  <si>
    <t>AML Data Scientist</t>
  </si>
  <si>
    <t>['sql', 'python', 'scala', 'mysql', 'azure']</t>
  </si>
  <si>
    <t>['python', 'sql', 'aws', 'scikit-learn', 'nltk', 'pandas', 'numpy', 'matplotlib', 'hadoop', 'spark', 'tensorflow', 'keras', 'tableau', 'docker', 'kubernetes', 'git', 'terminal']</t>
  </si>
  <si>
    <t>Crunchbase</t>
  </si>
  <si>
    <t>Field Service Technician - Robotics</t>
  </si>
  <si>
    <t>Attabotics</t>
  </si>
  <si>
    <t>Tail Wind Informatics Corporation</t>
  </si>
  <si>
    <t>['sql', 'python', 'azure', 'databricks', 'snowflake', 'power bi']</t>
  </si>
  <si>
    <t>MUFG 2024 UK Technology Analyst Programme: Architecture...</t>
  </si>
  <si>
    <t>MUFG</t>
  </si>
  <si>
    <t>['python', 'nosql', 'mongodb', 'mongodb', 'shell', 'oracle', 'scikit-learn', 'linux']</t>
  </si>
  <si>
    <t>1099 - Data Analyst, TS/SCI CI Polygraph</t>
  </si>
  <si>
    <t>Tria Federal</t>
  </si>
  <si>
    <t>TruBlu HR Solutions</t>
  </si>
  <si>
    <t>Swing Education</t>
  </si>
  <si>
    <t>['sql', 'python', 'java', 'javascript', 'clojure', 'aws', 'gcp', 'looker']</t>
  </si>
  <si>
    <t>Analyst | 2-4 Yrs Exp | Power BI &amp; SQL | Los Angeles, CA | HYBRID...</t>
  </si>
  <si>
    <t>Mid/Senior Data Scientist (Sports Modelling)</t>
  </si>
  <si>
    <t>OpenBet</t>
  </si>
  <si>
    <t>['r', 'python', 'c#', 'java', 'c', 'sql', 'tableau', 'qlik', 'github', 'gitlab', 'bitbucket', 'jira']</t>
  </si>
  <si>
    <t>Accounting &amp; Data Analyst- Jupiter - $70K</t>
  </si>
  <si>
    <t>CELESTAR CORPORATION</t>
  </si>
  <si>
    <t>['r', 'python', 'sql', 'scikit-learn', 'tensorflow', 'pytorch', 'keras', 'linux', 'power bi', 'tableau', 'git', 'docker']</t>
  </si>
  <si>
    <t>(TS/SCI Required) Senior Data Scientist</t>
  </si>
  <si>
    <t>Senior Data Scientist and AI Lead</t>
  </si>
  <si>
    <t>San Marcos, CA</t>
  </si>
  <si>
    <t>Plantible Foods</t>
  </si>
  <si>
    <t>Data Analyst (Alternative Investment Management Firm)</t>
  </si>
  <si>
    <t>Contract - Data Scientist</t>
  </si>
  <si>
    <t>Global Healthcare Exchange</t>
  </si>
  <si>
    <t>Data Governance Solution Architect</t>
  </si>
  <si>
    <t>['sql', 'r', 'python', 'phoenix', 'excel']</t>
  </si>
  <si>
    <t>Data Science Senior Advisor</t>
  </si>
  <si>
    <t>Analyst/Associate, Data Engineering- Gen AI, Portfolio Management...</t>
  </si>
  <si>
    <t>Gtech LLC</t>
  </si>
  <si>
    <t>Data Analyst / Teacher Wanted</t>
  </si>
  <si>
    <t>ION</t>
  </si>
  <si>
    <t>['python', 'sql', 'sql server']</t>
  </si>
  <si>
    <t>Open</t>
  </si>
  <si>
    <t>Data Warehouse Production Support Analyst (R1282)</t>
  </si>
  <si>
    <t>Data Quality &amp; Cataloguing Analyst-Houston, TX</t>
  </si>
  <si>
    <t>['sql', 'nosql', 'mongodb', 'mongodb', 'go', 'databricks', 'redshift', 'snowflake', 'spark', 'power bi', 'tableau', 'word', 'outlook', 'excel']</t>
  </si>
  <si>
    <t>(Senior) Data Analyst - Pricing</t>
  </si>
  <si>
    <t>['sql', 'bigquery', 'windows', 'excel', 'sheets', 'looker', 'tableau']</t>
  </si>
  <si>
    <t>Staff ML Engineer</t>
  </si>
  <si>
    <t>Mindtickle</t>
  </si>
  <si>
    <t>['python', 'r', 'c', 'c++', 'java', 'scala', 'nosql', 'go', 'mysql', 'docker', 'kubernetes']</t>
  </si>
  <si>
    <t>[SO] Data Analyst (EN)</t>
  </si>
  <si>
    <t>['java', 'sql', 'python', 'sql server', 'oracle', 'sap']</t>
  </si>
  <si>
    <t>Data Analyst (Aberdeen-based)</t>
  </si>
  <si>
    <t>Aberdeen, UK</t>
  </si>
  <si>
    <t>['python', 'c#', 'java', 'typescript', 'sql', 'mysql', 'oracle', 'azure', 'databricks', 'pyspark', 'excel']</t>
  </si>
  <si>
    <t>Practice Manager, Data Science, AI and ML</t>
  </si>
  <si>
    <t>Rackspace Technology</t>
  </si>
  <si>
    <t>['go', 'aws', 'azure', 'gcp']</t>
  </si>
  <si>
    <t>Data Analyst with French&amp;English - F&amp;A</t>
  </si>
  <si>
    <t>Data Scientist Specialist/Bioinformatics Specialist - Remote</t>
  </si>
  <si>
    <t>3M</t>
  </si>
  <si>
    <t>['aws', 'databricks']</t>
  </si>
  <si>
    <t>['sql', 'python', 'java', 'c#', 'snowflake', 'aws', 'airflow', 'looker']</t>
  </si>
  <si>
    <t>AutoNation</t>
  </si>
  <si>
    <t>Data Analyst IV #0611-23</t>
  </si>
  <si>
    <t>Texas Dept of Licensing and Regulation</t>
  </si>
  <si>
    <t>['t-sql', 'sql', 'sql server', 'oracle', 'power bi', 'tableau']</t>
  </si>
  <si>
    <t>Cost Data Analyst, Senior</t>
  </si>
  <si>
    <t>Senior Data Analyst - Safety</t>
  </si>
  <si>
    <t>Chicago Transit Authority</t>
  </si>
  <si>
    <t>['sql', 'r', 'python', 'aws', 'redshift', 'excel']</t>
  </si>
  <si>
    <t>Broussard, LA</t>
  </si>
  <si>
    <t>Evans Equipment &amp; Environmental</t>
  </si>
  <si>
    <t>Data Scientist (Predictive Modeler - Pricing)</t>
  </si>
  <si>
    <t>['python', 'r', 'sas', 'sas', 'word']</t>
  </si>
  <si>
    <t>['go', 'sql', 'javascript', 'python', 'windows', 'tableau']</t>
  </si>
  <si>
    <t>City of Denton, TX</t>
  </si>
  <si>
    <t>['sql', 't-sql', 'power bi', 'flow']</t>
  </si>
  <si>
    <t>Reporting Data Analyst-Asst Vice President-CRS-TAMPA</t>
  </si>
  <si>
    <t>West Park, FL</t>
  </si>
  <si>
    <t>Palm Harbor, FL</t>
  </si>
  <si>
    <t>Senior Program Analyst (Data Analyst)</t>
  </si>
  <si>
    <t>Tripadvisor</t>
  </si>
  <si>
    <t>Senior AI Research Scientist</t>
  </si>
  <si>
    <t>Unbabel</t>
  </si>
  <si>
    <t>['python', 'sql', 'azure', 'aws', 'power bi', 'excel']</t>
  </si>
  <si>
    <t>Saddle Brook, NJ</t>
  </si>
  <si>
    <t>Progressive Hydraulics Inc.</t>
  </si>
  <si>
    <t>['sql', 'go', 'excel', 'flow']</t>
  </si>
  <si>
    <t>Senior Data Scientist, Invoices</t>
  </si>
  <si>
    <t>['sql', 'c', 'go', 'looker', 'terminal']</t>
  </si>
  <si>
    <t>Lead Consultant (Data Engineering)</t>
  </si>
  <si>
    <t>['c', 'gcp', 'azure', 'aws', 'pyspark', 'git']</t>
  </si>
  <si>
    <t>CITY OF ALBANY</t>
  </si>
  <si>
    <t>['c', 'word', 'spreadsheet']</t>
  </si>
  <si>
    <t>Factspan Inc</t>
  </si>
  <si>
    <t>Data Engineer Project Manager</t>
  </si>
  <si>
    <t>Latitude, Inc.</t>
  </si>
  <si>
    <t>Senior Data Engineer (H/F)</t>
  </si>
  <si>
    <t>['r', 'python', 'java', 'gcp', 'azure', 'jupyter', 'spark', 'kafka']</t>
  </si>
  <si>
    <t>OpenEarth Foundation</t>
  </si>
  <si>
    <t>['python', 'postgresql', 'elasticsearch', 'docker', 'kubernetes', 'git']</t>
  </si>
  <si>
    <t>['python', 'sql', 'snowflake', 'airflow']</t>
  </si>
  <si>
    <t>East St Louis, IL</t>
  </si>
  <si>
    <t>Professional, Data Scientist</t>
  </si>
  <si>
    <t>MVP Health Care</t>
  </si>
  <si>
    <t>['sql', 'sas', 'sas', 'r', 'python', 'excel', 'word', 'powerpoint', 'power bi']</t>
  </si>
  <si>
    <t>Data Analyst (Banking)</t>
  </si>
  <si>
    <t>['sql', 'sas', 'sas', 'python', 'html', 'mongo', 'oracle', 'hadoop', 'unix', 'tableau', 'cognos']</t>
  </si>
  <si>
    <t>Data Analyst (Tableau or PowerBI)</t>
  </si>
  <si>
    <t>Talent Solutions Group Inc</t>
  </si>
  <si>
    <t>InnovaSystems International, LLC</t>
  </si>
  <si>
    <t>['python', 'gcp', 'aws', 'azure', 'databricks', 'pyspark']</t>
  </si>
  <si>
    <t>['go', 'sql', 'tableau', 'power bi', 'looker']</t>
  </si>
  <si>
    <t>SENIOR MANAGER, SYSTEMS &amp; ANALYTICS (DATA SCIENCE)</t>
  </si>
  <si>
    <t>Los Angeles Metro</t>
  </si>
  <si>
    <t>['c', 'sas', 'sas', 'r', 'python', 'sql', 'spss', 'power bi']</t>
  </si>
  <si>
    <t>Regional Analytics Engineer</t>
  </si>
  <si>
    <t>Richemont</t>
  </si>
  <si>
    <t>['sql', 'python', 'aws', 'azure', 'looker']</t>
  </si>
  <si>
    <t>Catholic Charities</t>
  </si>
  <si>
    <t>['crystal', 'excel', 'powerpoint']</t>
  </si>
  <si>
    <t>Senior Infrastructure Engineer</t>
  </si>
  <si>
    <t>['go', 'python', 'sql', 'elasticsearch', 'gcp', 'aws', 'spark', 'kafka', 'pyspark', 'docker']</t>
  </si>
  <si>
    <t>Principal Data Engineer, Tech Lead (Store No.8 Health &amp; Wellness)</t>
  </si>
  <si>
    <t>Store No. 8</t>
  </si>
  <si>
    <t>['python', 'pandas', 'jupyter', 'spreadsheet']</t>
  </si>
  <si>
    <t>Production Analyst</t>
  </si>
  <si>
    <t>Chesterbrook, PA</t>
  </si>
  <si>
    <t>Data Analyst (Product Data Analyst)</t>
  </si>
  <si>
    <t>Revolut</t>
  </si>
  <si>
    <t>['python', 'sql', 'java', 'scala', 'c++']</t>
  </si>
  <si>
    <t>ConsumerAffairs | Senior Data Engineer</t>
  </si>
  <si>
    <t>['sql', 'aws', 'snowflake', 'airflow', 'flow']</t>
  </si>
  <si>
    <t>HR Jr. Data Analyst</t>
  </si>
  <si>
    <t>Crescent Community Health Center</t>
  </si>
  <si>
    <t>Data Science, Associate</t>
  </si>
  <si>
    <t>Crane Co.</t>
  </si>
  <si>
    <t>Craft.co</t>
  </si>
  <si>
    <t>CHASE Professionals</t>
  </si>
  <si>
    <t>Oracle DBA/Data Analyst</t>
  </si>
  <si>
    <t>Pull Skill Technologies</t>
  </si>
  <si>
    <t>Manager, Data Science - NLP (Washington DC)</t>
  </si>
  <si>
    <t>Senior Data Analyst (Clinical)</t>
  </si>
  <si>
    <t>Cyber Data Analytics, TS/SCI (St Louis)</t>
  </si>
  <si>
    <t>Data Scientist (SOCOM)</t>
  </si>
  <si>
    <t>Data Analyst/ $100M Valuation/ Benefits Fully Covered</t>
  </si>
  <si>
    <t>['sql', 'mongodb', 'mongodb', 'nosql']</t>
  </si>
  <si>
    <t>Data Analyst - Power BI and SQL</t>
  </si>
  <si>
    <t>['sql', 't-sql', 'sql server', 'power bi']</t>
  </si>
  <si>
    <t>Senior Data Developer- Data &amp; Intelligence</t>
  </si>
  <si>
    <t>AlayaCare</t>
  </si>
  <si>
    <t>['python', 'sql', 'postgresql', 'mysql', 'mariadb', 'sql server', 'snowflake', 'airflow', 'looker', 'git', 'docker']</t>
  </si>
  <si>
    <t>Business Technology Analyst</t>
  </si>
  <si>
    <t>Turlock, CA</t>
  </si>
  <si>
    <t>Hub Consulting</t>
  </si>
  <si>
    <t>['sql', 'r', 'redshift', 'bigquery', 'airflow', 'tensorflow', 'pytorch', 'scikit-learn', 'numpy', 'jupyter', 'looker', 'tableau']</t>
  </si>
  <si>
    <t>['c', 'sql', 'r', 'python', 'express', 'tableau', 'power bi']</t>
  </si>
  <si>
    <t>Direct Hire - Banking Data Analyst</t>
  </si>
  <si>
    <t>Personnel Resources</t>
  </si>
  <si>
    <t>Humane Rescue Alliance</t>
  </si>
  <si>
    <t>['sql', 'r', 'python', 'vba', 'dax', 'word', 'spreadsheet', 'excel', 'power bi', 'tableau']</t>
  </si>
  <si>
    <t>Senior Product Manager AI/ML</t>
  </si>
  <si>
    <t>['python', 'r', 'sql', 'aws', 'git']</t>
  </si>
  <si>
    <t>Software Engineer - Big Data Team</t>
  </si>
  <si>
    <t>['java', 'javascript', 'react', 'angular']</t>
  </si>
  <si>
    <t>Azure Big Data Engineer</t>
  </si>
  <si>
    <t>Racine, WI</t>
  </si>
  <si>
    <t>['sql', 'vba', 'python', 'tableau']</t>
  </si>
  <si>
    <t>Assoc. Performance Data Engineer</t>
  </si>
  <si>
    <t>Team USA</t>
  </si>
  <si>
    <t>['sql', 'r', 'python', 'java', 'snowflake', 'azure', 'aws', 'hadoop', 'spark', 'flow']</t>
  </si>
  <si>
    <t>['r', 'python', 'sql', 'bigquery', 'excel']</t>
  </si>
  <si>
    <t>['sql', 'go', 'excel', 'word']</t>
  </si>
  <si>
    <t>['python', 'r', 'sql', 'sas', 'sas', 'spark', 'jupyter', 'tableau', 'word', 'excel', 'powerpoint']</t>
  </si>
  <si>
    <t>Gravy Analytics</t>
  </si>
  <si>
    <t>['sql', 'python', 'r', 'javascript', 'snowflake', 'aws', 'tableau', 'excel']</t>
  </si>
  <si>
    <t>Master or PhD (Biomedical) Sciences - Clinical Data Manager</t>
  </si>
  <si>
    <t>PASàPAS (MU) - Consultant Cloud Data Engineer</t>
  </si>
  <si>
    <t>Moka, Mauritius</t>
  </si>
  <si>
    <t>['sql', 'shell', 'python', 'scala', 'mongo', 'cassandra', 'oracle', 'snowflake', 'azure', 'aws', 'kafka', 'sap', 'ssis']</t>
  </si>
  <si>
    <t>Senior NDPP Data Scientist</t>
  </si>
  <si>
    <t>NV Energy</t>
  </si>
  <si>
    <t>['python', 'sql', 'word', 'spreadsheet']</t>
  </si>
  <si>
    <t>Accounts Receivable Data Analyst</t>
  </si>
  <si>
    <t>Independent Suppliers Group, Inc.</t>
  </si>
  <si>
    <t>Hectadata LLC</t>
  </si>
  <si>
    <t>['r', 'python', 'sas', 'sas', 'sql', 'sql server']</t>
  </si>
  <si>
    <t>Tekfortune Inc.</t>
  </si>
  <si>
    <t>Administrator - Statutory Services/Data Management</t>
  </si>
  <si>
    <t>Goodwill Industries of Central Florida, Inc.</t>
  </si>
  <si>
    <t>['sql', 'python', 'excel', 'tableau', 'word', 'powerpoint', 'outlook', 'zoom']</t>
  </si>
  <si>
    <t>Data Analyst (Inwood, Long Island)</t>
  </si>
  <si>
    <t>Inwood, NY</t>
  </si>
  <si>
    <t>Preston Harris Group</t>
  </si>
  <si>
    <t>Staff Engineer, Data Analytics Engineering</t>
  </si>
  <si>
    <t>['python', 'sql', 'mysql', 'tableau', 'alteryx', 'flow']</t>
  </si>
  <si>
    <t>Applications Development Analyst, Advanced - 2016</t>
  </si>
  <si>
    <t>Advanced Systems Design</t>
  </si>
  <si>
    <t>['mongo', 'sql', 'javascript', 'sql server', 'react', 'express', 'node', 'angular']</t>
  </si>
  <si>
    <t>['sql', 'python', 'oracle', 'excel', 'power bi']</t>
  </si>
  <si>
    <t>Senior Data Scientist, Large Language Models</t>
  </si>
  <si>
    <t>['python', 'go', 'git']</t>
  </si>
  <si>
    <t>['python', 'sql', 'nosql', 'r', 'sql server', 'oracle', 'azure', 'databricks', 'aws', 'spark', 'power bi']</t>
  </si>
  <si>
    <t>Senior Data Science Director (Marketing Science)</t>
  </si>
  <si>
    <t>NYS Office of Temporary &amp; Disability Assistance</t>
  </si>
  <si>
    <t>Sift Healthcare</t>
  </si>
  <si>
    <t>['python', 'sql', 'r', 'java', 'aws', 'snowflake', 'git', 'docker']</t>
  </si>
  <si>
    <t>Data Center Engineering Operation Engineer, Data Center...</t>
  </si>
  <si>
    <t>Sr. Data Analyst (no C2C)</t>
  </si>
  <si>
    <t>['tableau', 'qlik']</t>
  </si>
  <si>
    <t>SQL Developer / Data Engineer (W2)</t>
  </si>
  <si>
    <t>['python', 'sql', 'nosql', 'mongodb', 'mongodb', 'spark', 'excel']</t>
  </si>
  <si>
    <t>Director of Data Science ($230k)</t>
  </si>
  <si>
    <t>['sql', 'aws', 'azure', 'redshift']</t>
  </si>
  <si>
    <t>Senior Product Analyst</t>
  </si>
  <si>
    <t>Georgia Lottery Corporation</t>
  </si>
  <si>
    <t>['flow', 'git', 'jira', 'confluence']</t>
  </si>
  <si>
    <t>Data Scientist-Life Science</t>
  </si>
  <si>
    <t>Biolink360</t>
  </si>
  <si>
    <t>Data Scientist Sr. Manager, Walmart</t>
  </si>
  <si>
    <t>['python', 'sql', 'azure', 'snowflake', 'scikit-learn', 'pandas', 'pytorch', 'tensorflow', 'power bi']</t>
  </si>
  <si>
    <t>Senior Advanced Analytics</t>
  </si>
  <si>
    <t>['sas', 'sas', 'python', 'r', 'sql', 'snowflake', 'databricks', 'oracle', 'numpy', 'pandas', 'pyspark', 'matplotlib', 'plotly', 'ggplot2', 'hadoop', 'spss', 'tableau', 'power bi']</t>
  </si>
  <si>
    <t>['r', 'sql', 'python', 'dplyr', 'excel', 'sap']</t>
  </si>
  <si>
    <t>Senior Billing &amp; Data Analyst</t>
  </si>
  <si>
    <t>Considine Search</t>
  </si>
  <si>
    <t>Senior Data Engineer Opportunity (FULL TIME)</t>
  </si>
  <si>
    <t>['python', 'scala', 'sql', 'mongo', 'sql server', 'cassandra', 'aws', 'redshift', 'snowflake', 'oracle', 'spark', 'pyspark', 'hadoop']</t>
  </si>
  <si>
    <t>The Computer Merchant, Ltd.</t>
  </si>
  <si>
    <t>Technical Lead - Data engineer (Azure)</t>
  </si>
  <si>
    <t>Swivel Group</t>
  </si>
  <si>
    <t>['java', 'python', 'sql', 'azure', 'databricks', 'pyspark', 'spark']</t>
  </si>
  <si>
    <t>Principal Data Scientist-  AI/ML Experimentation</t>
  </si>
  <si>
    <t>['python', 'sql', 'databricks', 'pyspark', 'scikit-learn', 'pandas', 'numpy']</t>
  </si>
  <si>
    <t>Big Data Solutions Engineer</t>
  </si>
  <si>
    <t>['java', 'python', 'nosql', 'aws', 'hadoop', 'spark']</t>
  </si>
  <si>
    <t>['sql', 'express', 'looker', 'tableau']</t>
  </si>
  <si>
    <t>Senior DataOps Engineer (f/m/d) Spain</t>
  </si>
  <si>
    <t>Salem, OR</t>
  </si>
  <si>
    <t>Data Analyst, Fundraising</t>
  </si>
  <si>
    <t>['sql', 'python', 'tableau', 'excel', 'powerpoint', 'workfront']</t>
  </si>
  <si>
    <t>['sql', 'python', 'scala', 'sql server', 'azure', 'aws', 'pyspark', 'ssis', 'power bi']</t>
  </si>
  <si>
    <t>Baltimore Corps (National Center On Institutions and Alternatives)</t>
  </si>
  <si>
    <t>['sql', 'sql server', 'oracle', 'flow']</t>
  </si>
  <si>
    <t>#10049 - Sr. Data Scientist</t>
  </si>
  <si>
    <t>['r', 'sql', 'python', 'mysql', 'aws', 'gcp', 'databricks', 'github', 'jira', 'confluence']</t>
  </si>
  <si>
    <t>Data Analyst- Power BI</t>
  </si>
  <si>
    <t>Mainframes Data Analyst with 10+yrs preferred local</t>
  </si>
  <si>
    <t>Spruce Technology Inc.</t>
  </si>
  <si>
    <t>['cobol', 'db2']</t>
  </si>
  <si>
    <t>IT Expert (Lead Data Scientist/Analyst), Grade N32</t>
  </si>
  <si>
    <t>['c', 'sql', 'r', 'dax', 'excel']</t>
  </si>
  <si>
    <t>['python', 'sql', 'tableau', 'power bi', 'excel']</t>
  </si>
  <si>
    <t>['go', 'sql', 'python', 'nosql', 'sql server', 'azure', 'oracle', 'databricks', 'spark', 'power bi', 'tableau', 'git', 'jira']</t>
  </si>
  <si>
    <t>Office of the Chief Financial Officer (OCFO)</t>
  </si>
  <si>
    <t>['sql', 'excel', 'outlook', 'powerpoint', 'word', 'tableau']</t>
  </si>
  <si>
    <t>HYBRID Transportation Analytics Manager (LTL exp. req.)</t>
  </si>
  <si>
    <t>nwo.ai</t>
  </si>
  <si>
    <t>['python', 'r', 'sql', 'neo4j', 'bigquery', 'gcp']</t>
  </si>
  <si>
    <t>Honovee</t>
  </si>
  <si>
    <t>['python', 'sql', 'power bi', 'tableau', 'qlik']</t>
  </si>
  <si>
    <t>Mississippi City, MS</t>
  </si>
  <si>
    <t>Thesis Cooperative collision avoidance for autonomous vehicles</t>
  </si>
  <si>
    <t>['sql', 'python', 'r', 'looker', 'airtable']</t>
  </si>
  <si>
    <t>Kaptivate LLC</t>
  </si>
  <si>
    <t>['sql', 'python', 'r', 'aws', 'azure', 'tableau', 'power bi']</t>
  </si>
  <si>
    <t>Blooming Grove, NY</t>
  </si>
  <si>
    <t>Mediacom Communications Corporation</t>
  </si>
  <si>
    <t>['sas', 'sas', 'vba', 'oracle', 'express', 'power bi', 'excel', 'spss', 'sap', 'word', 'outlook']</t>
  </si>
  <si>
    <t>Senior Data Analyst/ Information Security Application...</t>
  </si>
  <si>
    <t>Associate Director, Data Science and Advanced Analytics</t>
  </si>
  <si>
    <t>Kite Pharma</t>
  </si>
  <si>
    <t>Data Science/Machine Learning Senior Consultant</t>
  </si>
  <si>
    <t>AlixPartners</t>
  </si>
  <si>
    <t>['python', 'r', 'sql', 'no-sql', 'html', 'javascript', 'c#', 'redshift', 'oracle', 'azure', 'aws', 'gcp', 'pyspark', 'hadoop', 'excel', 'tableau', 'power bi', 'alteryx', 'ssis', 'flow']</t>
  </si>
  <si>
    <t>Montgomery, NY</t>
  </si>
  <si>
    <t>Girl Scouts Heart of the Hudson, Inc.</t>
  </si>
  <si>
    <t>Analyst - Remote</t>
  </si>
  <si>
    <t>['sql', 'sas', 'sas', 'excel', 'tableau', 'power bi']</t>
  </si>
  <si>
    <t>Senior Marketing Data Analyst (Hybrid)</t>
  </si>
  <si>
    <t>ThisWay</t>
  </si>
  <si>
    <t>Data Scientist 2, RTP NC #3192</t>
  </si>
  <si>
    <t>Research Data Analyst (6257U), Berkeley Public Health - 54956</t>
  </si>
  <si>
    <t>Enertiv</t>
  </si>
  <si>
    <t>['python', 'sql', 'pandas', 'numpy', 'tensorflow', 'jira']</t>
  </si>
  <si>
    <t>Lead - Data Engineer</t>
  </si>
  <si>
    <t>['nosql', 'python', 'java', 'c++', 'scala', 'sql', 'postgresql', 'mysql', 'cassandra', 'gcp', 'spark', 'hadoop', 'kafka', 'airflow', 'unix']</t>
  </si>
  <si>
    <t>Data Science Manager, Online Customer Experience Intelligence (Remote)</t>
  </si>
  <si>
    <t>Data Scientist (Aim)</t>
  </si>
  <si>
    <t>['python', 'sql', 'tableau', 'word', 'excel', 'powerpoint']</t>
  </si>
  <si>
    <t>ASCAP</t>
  </si>
  <si>
    <t>Senior Data Scientist - Delivery Technology (Remote)</t>
  </si>
  <si>
    <t>Second Round, LP</t>
  </si>
  <si>
    <t>Kharon</t>
  </si>
  <si>
    <t>Analyst Data Management</t>
  </si>
  <si>
    <t>LSG Sky Chefs</t>
  </si>
  <si>
    <t>Crime Data Analyst</t>
  </si>
  <si>
    <t>Venice, FL</t>
  </si>
  <si>
    <t>City of Venice Florida</t>
  </si>
  <si>
    <t>['windows', 'word', 'excel', 'outlook']</t>
  </si>
  <si>
    <t>Sr. Data Analyst, Collections (REMOTE)</t>
  </si>
  <si>
    <t>['sql', 'sas', 'sas', 'python', 'r', 'tableau', 'power bi', 'flow']</t>
  </si>
  <si>
    <t>Sr. Director - Data Science</t>
  </si>
  <si>
    <t>Indeed</t>
  </si>
  <si>
    <t>Cloud SDM-Data Analytics and Visualization</t>
  </si>
  <si>
    <t>['aws', 'gcp', 'azure', 'ssis', 'ssrs', 'power bi']</t>
  </si>
  <si>
    <t>['sql', 'java', 'scala', 'spark']</t>
  </si>
  <si>
    <t>Senior - Data Analyst</t>
  </si>
  <si>
    <t>['python', 'sql', 'r', 'scala', 'postgresql', 'mysql', 'couchbase', 'aws', 'redshift', 'azure', 'snowflake', 'databricks', 'watson', 'oracle', 'pyspark', 'airflow', 'linux', 'tableau', 'ssis', 'cognos', 'visio']</t>
  </si>
  <si>
    <t>Data Analyst II (Healthcare Analytics). Job in Dos Palos My Valley...</t>
  </si>
  <si>
    <t>Data Analyst II (Healthcare Analytics). Job in La Palma My Valley...</t>
  </si>
  <si>
    <t>Guzman &amp; Griffin Technologies Inc</t>
  </si>
  <si>
    <t>['r', 'python', 'matlab', 'excel', 'tableau', 'alteryx']</t>
  </si>
  <si>
    <t>PSCU</t>
  </si>
  <si>
    <t>['sql', 'sas', 'sas', 'r', 'python', 'c', 'spss']</t>
  </si>
  <si>
    <t>Sales Operations Analyst - Remote</t>
  </si>
  <si>
    <t>Taulia</t>
  </si>
  <si>
    <t>['express', 'sap', 'excel']</t>
  </si>
  <si>
    <t>Racine County</t>
  </si>
  <si>
    <t>['sql', 'powershell', 'python', 'sql server', 'windows', 'ssrs', 'ssis', 'sharepoint']</t>
  </si>
  <si>
    <t>Senior Data Scientist (Washington DC)</t>
  </si>
  <si>
    <t>Data Analyst 2 - 51557</t>
  </si>
  <si>
    <t>['word', 'outlook', 'excel']</t>
  </si>
  <si>
    <t>Data BI Analyst</t>
  </si>
  <si>
    <t>Hi-Care Services</t>
  </si>
  <si>
    <t>Junior/Mid/Senior Data Analyst (Pricing)</t>
  </si>
  <si>
    <t>Data Engineer - Delivery Experience</t>
  </si>
  <si>
    <t>['python', 'sql', 'mysql', 'gcp', 'bigquery', 'aws', 'pyspark', 'hadoop', 'spark', 'github']</t>
  </si>
  <si>
    <t>1 Point System LLC.</t>
  </si>
  <si>
    <t>['python', 'sql', 'postgresql', 'kafka', 'pytorch', 'tensorflow', 'windows', 'linux', 'docker', 'kubernetes']</t>
  </si>
  <si>
    <t>Data Scientist III - B2B Marketing</t>
  </si>
  <si>
    <t>Senior Software Engineer, Back End (python, java)</t>
  </si>
  <si>
    <t>['python', 'java', 'sql', 'go', 'scala', 'nosql', 'aws', 'gcp', 'azure', 'node', 'node.js', 'docker', 'kubernetes']</t>
  </si>
  <si>
    <t>Premier Lacrosse League</t>
  </si>
  <si>
    <t>['sql', 'python', 'r', 'bigquery', 'looker', 'sheets', 'tableau']</t>
  </si>
  <si>
    <t>Sr Bioinformatics Scientist - Data Scientist Machine Learning - Hybrid</t>
  </si>
  <si>
    <t>NWRPros</t>
  </si>
  <si>
    <t>['python', 'r', 'sql', 'nosql', 'aws', 'gcp', 'tensorflow', 'pytorch']</t>
  </si>
  <si>
    <t>['matplotlib', 'ggplot2', 'power bi', 'tableau', 'word', 'spreadsheet', 'excel', 'powerpoint']</t>
  </si>
  <si>
    <t>Innovation Driven Data Scientist for Large Telecommunications Company</t>
  </si>
  <si>
    <t>All Chicago Making Homelessness History</t>
  </si>
  <si>
    <t>['sql', 'python', 'vba', 'excel', 'word', 'powerpoint', 'outlook']</t>
  </si>
  <si>
    <t>Principal Data Scientist. Job in Atlanta My Valley Jobs Today</t>
  </si>
  <si>
    <t>Junior Business / Data Analyst</t>
  </si>
  <si>
    <t>Cabin John, MD</t>
  </si>
  <si>
    <t>National University</t>
  </si>
  <si>
    <t>['sql', 'java', 'c++', 'python', 'aws', 'tensorflow', 'keras', 'excel']</t>
  </si>
  <si>
    <t>Full Stack Developer ( Data Scientist, Software Developer, API Special</t>
  </si>
  <si>
    <t>Your Finance</t>
  </si>
  <si>
    <t>['typescript', 'react', 'next.js']</t>
  </si>
  <si>
    <t>Cognitive ML Developer</t>
  </si>
  <si>
    <t>Senior Data Scientist - Retail Intelligence (E2E) (Operations...</t>
  </si>
  <si>
    <t>Data Analyst (Hybrid Schedule)</t>
  </si>
  <si>
    <t>['python', 'oracle', 'tableau', 'power bi', 'cognos', 'alteryx', 'word', 'git', 'jira', 'confluence']</t>
  </si>
  <si>
    <t>Campaign.AI</t>
  </si>
  <si>
    <t>Mexico, NY</t>
  </si>
  <si>
    <t>['sql', 'visio', 'tableau']</t>
  </si>
  <si>
    <t>Data Analyst with SQL Server, Power BI - Onsite</t>
  </si>
  <si>
    <t>['sql', 'python', 'sql server', 'azure', 'power bi', 'ssis']</t>
  </si>
  <si>
    <t>eComm Data Analyst</t>
  </si>
  <si>
    <t>['sql', 'snowflake', 'sap', 'jira']</t>
  </si>
  <si>
    <t>Senior Associate Data Engineering L1</t>
  </si>
  <si>
    <t>Research Engineer PEMFC Fuel Cell Stack (f/m/div.)</t>
  </si>
  <si>
    <t>['sql', 'sass', 'spark']</t>
  </si>
  <si>
    <t>Data Analyst, Community Development</t>
  </si>
  <si>
    <t>United Way of Rhode Island</t>
  </si>
  <si>
    <t>['go', 'sql', 'sas', 'sas', 'html', 'css', 'excel', 'power bi', 'tableau', 'asana']</t>
  </si>
  <si>
    <t>StaffSource</t>
  </si>
  <si>
    <t>['t-sql', 'python', 'numpy', 'scikit-learn', 'jupyter', 'power bi', 'excel']</t>
  </si>
  <si>
    <t>Data Scientist (Ads)</t>
  </si>
  <si>
    <t>['r', 'python', 'sql', 'nosql', 'mysql', 'hadoop', 'kafka', 'spark', 'plotly', 'seaborn', 'ggplot2', 'linux']</t>
  </si>
  <si>
    <t>Itron</t>
  </si>
  <si>
    <t>['java', 'python', 'azure', 'excel', 'powerpoint', 'word', 'outlook']</t>
  </si>
  <si>
    <t>Senior Principal Data Scientist-9399</t>
  </si>
  <si>
    <t>Product Owner to Group Data Management Office</t>
  </si>
  <si>
    <t>CPG Commercial Insights Data Analyst</t>
  </si>
  <si>
    <t>Data Scientist, Algorithms (Marketing)</t>
  </si>
  <si>
    <t>Principal Data Scientist - Deep Learning and LLMs</t>
  </si>
  <si>
    <t>['python', 'sql', 'aws', 'azure', 'gcp', 'pytorch', 'tensorflow', 'spark', 'theano', 'scikit-learn', 'keras', 'jupyter', 'gitlab', 'github']</t>
  </si>
  <si>
    <t>Data Scientist II - Fair Banking Compliance Analytics</t>
  </si>
  <si>
    <t>['r', 'sas', 'sas', 'python', 'hadoop', 'excel', 'powerpoint']</t>
  </si>
  <si>
    <t>Syosset, NY</t>
  </si>
  <si>
    <t>Carvant Financial LLC</t>
  </si>
  <si>
    <t>Actuarial Analyst - Data Scientist - Remote</t>
  </si>
  <si>
    <t>Ezra Penland</t>
  </si>
  <si>
    <t>Financial/Data Analyst-Manager Track (Brickell, In office &amp; Remote...</t>
  </si>
  <si>
    <t>Data Analyst - Remote RI Area</t>
  </si>
  <si>
    <t>Warwick, RI</t>
  </si>
  <si>
    <t>Analyst, Data Science</t>
  </si>
  <si>
    <t>['r', 'python', 'sql', 'aws', 'azure', 'datarobot']</t>
  </si>
  <si>
    <t>Data Analyst [70649]</t>
  </si>
  <si>
    <t>0nward Select</t>
  </si>
  <si>
    <t>['javascript', 'html', 'sql', 'excel', 'sharepoint', 'atlassian', 'jira', 'confluence']</t>
  </si>
  <si>
    <t>AEG - Application Engineering Group</t>
  </si>
  <si>
    <t>Senior Analyst, Data Quality &amp; Analytics</t>
  </si>
  <si>
    <t>Senior Data Analyst - Product</t>
  </si>
  <si>
    <t>Zoom Video Communications, Inc.</t>
  </si>
  <si>
    <t>Head of Data Partnerships</t>
  </si>
  <si>
    <t>['sql', 'snowflake', 'azure', 'databricks', 'oracle']</t>
  </si>
  <si>
    <t>New York State Higher Education Services Corporation</t>
  </si>
  <si>
    <t>['sas', 'sas', 'sql', 'r', 'python', 'excel']</t>
  </si>
  <si>
    <t>['python', 'go', 'solidity', 'rust', 'sql', 'snowflake']</t>
  </si>
  <si>
    <t>['sql', 'snowflake', 'aws', 'azure', 'spark']</t>
  </si>
  <si>
    <t>Data Engineer Team Lead</t>
  </si>
  <si>
    <t>['sql', 'python', 'aws', 'azure', 'gcp', 'hadoop', 'spark', 'kafka']</t>
  </si>
  <si>
    <t>Data Scientist/Modeler</t>
  </si>
  <si>
    <t>Bellevue, NE</t>
  </si>
  <si>
    <t>Spiral Solutions and Technologies, Inc.</t>
  </si>
  <si>
    <t>['r', 'python', 'mysql', 'hadoop', 'kafka', 'spark', 'plotly', 'seaborn']</t>
  </si>
  <si>
    <t>['go', 'r', 'python', 'sql', 'tableau', 'looker']</t>
  </si>
  <si>
    <t>Senior Data Engineer (f/m/d) Stuttgart</t>
  </si>
  <si>
    <t>Shift</t>
  </si>
  <si>
    <t>['sql', 'python', 'r', 'go', 'aws', 'redshift', 'spark', 'looker', 'tableau']</t>
  </si>
  <si>
    <t>['sql', 'go', 'azure', 'databricks']</t>
  </si>
  <si>
    <t>Rightway</t>
  </si>
  <si>
    <t>['python', 'sql', 'postgresql', 'aws', 'airflow', 'terraform']</t>
  </si>
  <si>
    <t>Data Lake Engineer (Remote or Hybrid position)</t>
  </si>
  <si>
    <t>UCLA</t>
  </si>
  <si>
    <t>Senior Data Scientist, AI Foundations (Washington DC)</t>
  </si>
  <si>
    <t>Director, Data Science - Healthcare Analytics Solutions</t>
  </si>
  <si>
    <t>Quest Diagnostics</t>
  </si>
  <si>
    <t>['sas', 'sas', 'sql', 'python', 'aws', 'databricks', 'azure', 'gcp', 'snowflake', 'tableau']</t>
  </si>
  <si>
    <t>['python', 'aws', 'snowflake', 'pyspark', 'spark']</t>
  </si>
  <si>
    <t>['python', 'sql', 'nosql', 'azure', 'databricks', 'oracle', 'spark', 'kafka', 'power bi', 'dax']</t>
  </si>
  <si>
    <t>Manager of Education Initiatives: Data Science and Computational...</t>
  </si>
  <si>
    <t>American Museum of Natural History</t>
  </si>
  <si>
    <t>BA/data analyst</t>
  </si>
  <si>
    <t>Gijón, Spain</t>
  </si>
  <si>
    <t>['sql', 'python', 'azure', 'aws', 'gcp', 'numpy', 'pandas', 'pyspark']</t>
  </si>
  <si>
    <t>Data Scientist B2B Sales &amp; Marketing Analytics</t>
  </si>
  <si>
    <t>Senior Data Scientist, Finance Ecosystem</t>
  </si>
  <si>
    <t>Mysten Labs</t>
  </si>
  <si>
    <t>Big Data Engineer (Remote)</t>
  </si>
  <si>
    <t>['sql', 'python', 'scala', 'mysql', 'snowflake', 'oracle', 'aws', 'hadoop', 'spark', 'kafka', 'airflow', 'power bi', 'looker', 'kubernetes', 'docker', 'jenkins', 'github']</t>
  </si>
  <si>
    <t>['sharepoint', 'tableau']</t>
  </si>
  <si>
    <t>NuEnergen, LLC</t>
  </si>
  <si>
    <t>Entry Level Python /Data Engineer</t>
  </si>
  <si>
    <t>['python', 'sql', 'java', 'oracle', 'aws']</t>
  </si>
  <si>
    <t>Data Engineer (Apache Kafka &amp; Flink)</t>
  </si>
  <si>
    <t>Data Scientist - Western Houston TX</t>
  </si>
  <si>
    <t>Katy, TX</t>
  </si>
  <si>
    <t>['python', 'azure', 'databricks', 'spark']</t>
  </si>
  <si>
    <t>Bennett Insurance Agency</t>
  </si>
  <si>
    <t>Promethean Strategies</t>
  </si>
  <si>
    <t>['nosql', 'sql', 'python', 'javascript', 'html', 'css', 'kafka', 'spark', 'hadoop', 'flow']</t>
  </si>
  <si>
    <t>Engineer, Data Analytics</t>
  </si>
  <si>
    <t>['python', 'sql', 'go', 'sql server']</t>
  </si>
  <si>
    <t>['python', 'scala', 'java', 'sql', 'go', 'kafka', 'spark', 'linux', 'flow']</t>
  </si>
  <si>
    <t>URSI Technologies Inc.</t>
  </si>
  <si>
    <t>Data Analyst (Program Evaluation Specialist)</t>
  </si>
  <si>
    <t>['go', 'sql', 'r', 'sas', 'sas', 'word', 'excel', 'outlook', 'powerpoint']</t>
  </si>
  <si>
    <t>Sr. Data Engineer - IICS/CDC</t>
  </si>
  <si>
    <t>Keyrus</t>
  </si>
  <si>
    <t>['python', 'java', 'sql', 'postgresql', 'snowflake', 'aws', 'azure', 'redshift', 'gcp', 'hadoop', 'spark']</t>
  </si>
  <si>
    <t>TS/SCI Data Scientist</t>
  </si>
  <si>
    <t>Senior Data Scientist / Machine Learning Engineer (TS/SCI)</t>
  </si>
  <si>
    <t>['python', 'c', 'c++', 'rust', 'sqlite', 'aws', 'azure', 'kafka', 'express']</t>
  </si>
  <si>
    <t>Avanade</t>
  </si>
  <si>
    <t>['python', 'sql', 'c#', 'sql server', 'azure', 'databricks', 'spark']</t>
  </si>
  <si>
    <t>['python', 'r', 'java', 'sql', 'nosql', 'javascript', 'aws', 'azure', 'tensorflow', 'pytorch', 'flask', 'tableau']</t>
  </si>
  <si>
    <t>Rx.Health</t>
  </si>
  <si>
    <t>['python', 'sql', 'mongodb', 'mongodb', 'azure', 'tableau', 'power bi']</t>
  </si>
  <si>
    <t>DBI - Sr. Data Science Analyst (Non-Civil Service)</t>
  </si>
  <si>
    <t>City of Dallas, TX</t>
  </si>
  <si>
    <t>['matlab', 'keras', 'tensorflow', 'pytorch', 'tableau', 'spss']</t>
  </si>
  <si>
    <t>Data Engineer - A4370</t>
  </si>
  <si>
    <t>Dexur</t>
  </si>
  <si>
    <t>['sql', 'powerpoint', 'confluence']</t>
  </si>
  <si>
    <t>['python', 'r', 'sas', 'sas', 'sql', 'postgresql', 'redshift', 'aws', 'hadoop', 'spark', 'unix', 'linux', 'terraform', 'ansible']</t>
  </si>
  <si>
    <t>Project Canary</t>
  </si>
  <si>
    <t>Senior Clinical Data Management</t>
  </si>
  <si>
    <t>['sas', 'sas', 'sql', 'python', 'azure', 'databricks']</t>
  </si>
  <si>
    <t>Data Scientist. Job in West Logan My Valley Jobs Today</t>
  </si>
  <si>
    <t>['python', 'databricks', 'snowflake', 'gcp', 'aws', 'azure', 'pyspark']</t>
  </si>
  <si>
    <t>SmartLight Analytics, LLC</t>
  </si>
  <si>
    <t>['sql', 'sql server', 'azure', 'databricks', 'git']</t>
  </si>
  <si>
    <t>Biostatistical Data Analyst</t>
  </si>
  <si>
    <t>Knowesis, Inc.</t>
  </si>
  <si>
    <t>['r', 'python', 'sas', 'sas', 'matlab', 'tableau']</t>
  </si>
  <si>
    <t>Lead Big Data Engineer - Medicaid Segment</t>
  </si>
  <si>
    <t>['nosql', 'python', 'sas', 'sas', 'sql', 'databricks', 'azure', 'oracle', 'gcp', 'aws', 'hadoop', 'spark', 'flow']</t>
  </si>
  <si>
    <t>['python', 'sql', 'r', 'hadoop', 'tableau']</t>
  </si>
  <si>
    <t>['sas', 'sas', 'r', 'go', 'word', 'excel', 'powerpoint', 'spss']</t>
  </si>
  <si>
    <t>Data Engineer - Fully Remote - Tech Platform</t>
  </si>
  <si>
    <t>Advanced Tech Placement</t>
  </si>
  <si>
    <t>['python', 'java', 'scala', 'sql', 'nosql', 'mongodb', 'mongodb', 'postgresql', 'mysql', 'cassandra', 'snowflake', 'aws', 'azure', 'gcp', 'bigquery', 'spark', 'hadoop', 'kafka']</t>
  </si>
  <si>
    <t>Lead Data Scientist - Healthcare Management</t>
  </si>
  <si>
    <t>['r', 'python', 'sql', 'gcp']</t>
  </si>
  <si>
    <t>Data Analyst - Secret clearance - Point Mugu, California</t>
  </si>
  <si>
    <t>Ageras</t>
  </si>
  <si>
    <t>['sql', 'snowflake', 'github', 'terraform']</t>
  </si>
  <si>
    <t>Hearst Media Services</t>
  </si>
  <si>
    <t>Snowflake + DBT – Data Engineer</t>
  </si>
  <si>
    <t>Gaming Innovation Group</t>
  </si>
  <si>
    <t>Montpellier, France</t>
  </si>
  <si>
    <t>['sql', 'bigquery', 'snowflake', 'redshift', 'looker', 'tableau', 'qlik']</t>
  </si>
  <si>
    <t>['python', 'aws', 'jupyter', 'numpy', 'pandas', 'pyspark', 'tensorflow']</t>
  </si>
  <si>
    <t>['go', 'sql', 'nosql', 'gcp', 'aws', 'azure']</t>
  </si>
  <si>
    <t>Senior Data Engineer - HealthTech with strong mission - Boston</t>
  </si>
  <si>
    <t>['python', 'sql', 'java', 'cassandra', 'aws', 'azure', 'gcp', 'airflow', 'spark', 'hadoop', 'github']</t>
  </si>
  <si>
    <t>Blackspoke LLC</t>
  </si>
  <si>
    <t>['python', 'c++', 'julia', 'go', 'r', 'aws', 'gcp', 'tensorflow', 'airflow', 'spark', 'kafka', 'linux']</t>
  </si>
  <si>
    <t>Sr. Data Engineer- Hybrid</t>
  </si>
  <si>
    <t>Kroger</t>
  </si>
  <si>
    <t>['java', 'javascript', 'sql', 'nosql', 'azure', 'kafka', 'windows']</t>
  </si>
  <si>
    <t>Data Analyst – Aviation</t>
  </si>
  <si>
    <t>Confido</t>
  </si>
  <si>
    <t>['go', 'python', 'aws', 'node.js', 'flow']</t>
  </si>
  <si>
    <t>Logistics Data Analyst (Remote Friendly)</t>
  </si>
  <si>
    <t>Data Analyst 2 - 46215, 47095, 47097</t>
  </si>
  <si>
    <t>['sas', 'sas', 'python', 'r', 'sql', 'drupal', 'sharepoint', 'tableau', 'visio', 'excel', 'microsoft teams']</t>
  </si>
  <si>
    <t>['go', 'sql', 'python', 'power bi', 'dax', 'excel']</t>
  </si>
  <si>
    <t>Field Sample Specialist (Air Samples) - Eurofins Environment...</t>
  </si>
  <si>
    <t>Pueblo, CO</t>
  </si>
  <si>
    <t>Media Data Analyst</t>
  </si>
  <si>
    <t>Cybersecurity Analyst (Data Scientist)</t>
  </si>
  <si>
    <t>QED National</t>
  </si>
  <si>
    <t>['perl', 'python', 'powershell', 'sql', 'matlab', 'numpy', 'pandas']</t>
  </si>
  <si>
    <t>ZOLL Data Systems</t>
  </si>
  <si>
    <t>['sql', 'python', 'c#', 'aws', 'kafka', 'airflow', 'gdpr', 'terraform']</t>
  </si>
  <si>
    <t>HireKeyz Inc</t>
  </si>
  <si>
    <t>['python', 'java', 'bash', 'groovy', 'aws', 'redshift', 'keras', 'pytorch', 'scikit-learn', 'hadoop', 'splunk', 'jenkins', 'bitbucket', 'terraform', 'kubernetes']</t>
  </si>
  <si>
    <t>['nosql', 'java', 'python', 'mongodb', 'mongodb', 'postgresql', 'couchbase', 'oracle', 'express']</t>
  </si>
  <si>
    <t>HR Data Analyst (H/F)</t>
  </si>
  <si>
    <t>FASTENER DISTRIBUTION HOLDINGS LLC</t>
  </si>
  <si>
    <t>['sql', 'powershell', 'c#', 'javascript', 'sql server', 'azure', 'asp.net', 'power bi', 'tableau', 'sharepoint', 'flow']</t>
  </si>
  <si>
    <t>['sql', 'python', 'go', 'snowflake', 'aws', 'airflow']</t>
  </si>
  <si>
    <t>['sql', 'vba', 'r', 'python', 'excel', 'tableau']</t>
  </si>
  <si>
    <t>Senior Data Analyst, Autonomous Vehicle Infrastructure</t>
  </si>
  <si>
    <t>['python', 'sql', 'pandas', 'jupyter']</t>
  </si>
  <si>
    <t>Hybrid - Data Engineer</t>
  </si>
  <si>
    <t>Bellwether Staffing Solutions</t>
  </si>
  <si>
    <t>['sql', 'python', 'sql server', 'oracle', 'snowflake', 'azure', 'ssis', 'tableau', 'excel', 'terraform', 'docker']</t>
  </si>
  <si>
    <t>Databricks - SONY</t>
  </si>
  <si>
    <t>Principal Data Engineer- $225k (Remote)</t>
  </si>
  <si>
    <t>['scala', 'aws', 'kafka', 'spark']</t>
  </si>
  <si>
    <t>Software Engineer - Geospatial Data Engineering</t>
  </si>
  <si>
    <t>Muon Space Inc</t>
  </si>
  <si>
    <t>['python', 'fortran', 'r', 'julia', 'go', 'aws', 'gcp', 'azure', 'jupyter', 'tensorflow', 'pytorch', 'scikit-learn', 'linux', 'kubernetes']</t>
  </si>
  <si>
    <t>MobilityWare</t>
  </si>
  <si>
    <t>['sql', 'tableau', 'jira']</t>
  </si>
  <si>
    <t>Sidetrade</t>
  </si>
  <si>
    <t>['sql', 'python', 'nosql', 'kafka', 'tableau', 'flow']</t>
  </si>
  <si>
    <t>data scientist</t>
  </si>
  <si>
    <t>GrayCell Inc.</t>
  </si>
  <si>
    <t>Data Analyst - Tire Warranty Quality Assurance</t>
  </si>
  <si>
    <t>White, GA</t>
  </si>
  <si>
    <t>Toyo Tires</t>
  </si>
  <si>
    <t>['matlab', 'sql', 'cognos', 'tableau']</t>
  </si>
  <si>
    <t>['sql', 't-sql', 'python', 'azure', 'ssis', 'power bi']</t>
  </si>
  <si>
    <t>Azure Data Engineer - Healthcare</t>
  </si>
  <si>
    <t>['python', 'azure', 'databricks', 'pyspark', 'dax']</t>
  </si>
  <si>
    <t>IT &amp; Strategy Talent Programme - AI/ML and Data Engineer</t>
  </si>
  <si>
    <t>['sql', 'nosql', 'mongo', 'python', 'sql server', 'mysql', 'couchdb', 'azure', 'oracle', 'aws', 'kafka', 'ssis', 'tableau', 'git']</t>
  </si>
  <si>
    <t>['go', 'python', 'sql', 'nosql', 'elasticsearch', 'gcp', 'aws', 'azure', 'spark', 'kafka', 'pyspark', 'docker']</t>
  </si>
  <si>
    <t>Sr. Enterprise Data Analyst</t>
  </si>
  <si>
    <t>['sql', 'azure', 'power bi', 'excel', 'flow']</t>
  </si>
  <si>
    <t>Fountain House</t>
  </si>
  <si>
    <t>['sql', 'python', 'tableau', 'excel', 'power bi', 'sharepoint', 'outlook']</t>
  </si>
  <si>
    <t>['sql', 'python', 'r', 't-sql', 'sql server', 'oracle', 'windows', 'unix', 'ssrs', 'ssis', 'tableau']</t>
  </si>
  <si>
    <t>['sql', 'nosql', 'python', 'r', 'javascript', 'databricks', 'azure', 'scikit-learn', 'tensorflow', 'pytorch', 'hadoop', 'spark', 'kafka', 'splunk', 'docker', 'kubernetes']</t>
  </si>
  <si>
    <t>['r', 'python', 'sql', 'sql server', 'postgresql', 'azure']</t>
  </si>
  <si>
    <t>Stage- Consultant Big Data et Analytics- Aérospatial- Toulouse</t>
  </si>
  <si>
    <t>Colomiers, France</t>
  </si>
  <si>
    <t>['sql', 'pyspark', 'chef']</t>
  </si>
  <si>
    <t>Data Science Engineer (Entry Level )</t>
  </si>
  <si>
    <t>Sr Data Engineer avec Francaise</t>
  </si>
  <si>
    <t>Parsyl</t>
  </si>
  <si>
    <t>['sql', 'go', 'python', 'scala', 'aws', 'databricks', 'hadoop', 'spark', 'airflow', 'looker', 'terraform']</t>
  </si>
  <si>
    <t>['aws', 'databricks', 'redshift', 'tableau']</t>
  </si>
  <si>
    <t>Senior Data Scientist (NJ Candidates ONLY)-Salary $100-125k+Bonus</t>
  </si>
  <si>
    <t>['sql', 'nosql', 'r', 'python', 'javascript', 'matlab', 'css', 'sql server', 'jquery']</t>
  </si>
  <si>
    <t>['go', 'sas', 'sas', 'r', 'spss', 'word', 'excel', 'powerpoint']</t>
  </si>
  <si>
    <t>Data Engineer - Cloud and Data Services</t>
  </si>
  <si>
    <t>EDR Technology</t>
  </si>
  <si>
    <t>['r', 'python', 'scala', 'java', 'sql', 'sas', 'sas', 'hadoop', 'spark', 'kafka', 'spss', 'tableau']</t>
  </si>
  <si>
    <t>Odenton, MD</t>
  </si>
  <si>
    <t>['python', 'oracle', 'word', 'powerpoint', 'excel', 'sharepoint', 'microsoft teams']</t>
  </si>
  <si>
    <t>2023 Intern Conversion: 2024 FT Data Scientist</t>
  </si>
  <si>
    <t>Data Scientist - Marketing Measurement</t>
  </si>
  <si>
    <t>Richfield, MN</t>
  </si>
  <si>
    <t>['python', 'pandas', 'numpy', 'matplotlib', 'seaborn', 'scikit-learn']</t>
  </si>
  <si>
    <t>['sql', 'python', 'nosql', 'sql server', 'mysql', 'aws', 'snowflake']</t>
  </si>
  <si>
    <t>Netradyne</t>
  </si>
  <si>
    <t>['sql', 'mongodb', 'mongodb', 'python', 'jira']</t>
  </si>
  <si>
    <t>Data Engineer | Director (Data Warehouse &amp; Analytics)</t>
  </si>
  <si>
    <t>Wall Street Careers</t>
  </si>
  <si>
    <t>['python', 'r', 'sql', 'azure', 'pyspark', 'excel']</t>
  </si>
  <si>
    <t>Suwanee, GA</t>
  </si>
  <si>
    <t>ContractRecruiter.com</t>
  </si>
  <si>
    <t>['sql', 'alteryx', 'tableau', 'sap']</t>
  </si>
  <si>
    <t>Union Home Mortgage Corp.</t>
  </si>
  <si>
    <t>Data Engineer - Segmentation</t>
  </si>
  <si>
    <t>['python', 'scala', 'java', 'go', 'sql', 'redshift', 'gcp', 'bigquery', 'spark', 'airflow', 'hadoop', 'unix', 'linux', 'flow', 'jenkins', 'gitlab', 'git']</t>
  </si>
  <si>
    <t>Digital Expert / Data Scientist (m/w/x) 22/167ie</t>
  </si>
  <si>
    <t>Meinerzhagen, Germany</t>
  </si>
  <si>
    <t>OTTO FUCHS KG</t>
  </si>
  <si>
    <t>Chemical Data Analyst I</t>
  </si>
  <si>
    <t>3E</t>
  </si>
  <si>
    <t>['sql', 'sas', 'sas', 'sharepoint', 'power bi', 'excel', 'spss']</t>
  </si>
  <si>
    <t>Senior/Principal Data Scientist - Finance</t>
  </si>
  <si>
    <t>['python', 'r', 'aws', 'pandas', 'jupyter', 'tableau']</t>
  </si>
  <si>
    <t>Klouty Vision LLC</t>
  </si>
  <si>
    <t>['python', 'r', 'julia', 'aws', 'redshift']</t>
  </si>
  <si>
    <t>['sql', 'php', 'word', 'excel', 'powerpoint']</t>
  </si>
  <si>
    <t>['azure', 'snowflake', 'databricks', 'spark', 'unity']</t>
  </si>
  <si>
    <t>['sql', 'mysql', 'snowflake', 'aws', 'ssis', 'ssrs']</t>
  </si>
  <si>
    <t>Data Scientist/ Java Developer</t>
  </si>
  <si>
    <t>Data Engineer/SQL Expert</t>
  </si>
  <si>
    <t>['sql', 'python', 'nosql', 'snowflake', 'bigquery', 'azure', 'gcp', 'spark']</t>
  </si>
  <si>
    <t>Machine Learning / AI Engineer (Indonesia)</t>
  </si>
  <si>
    <t>Bandung, Bandung City, West Java, Indonesia</t>
  </si>
  <si>
    <t>Xtremax</t>
  </si>
  <si>
    <t>Data Scientist, Chief Technology Information Office</t>
  </si>
  <si>
    <t>['c', 'sql', 'nosql', 'python', 'scala', 'r', 'java', 'aws', 'azure', 'hadoop', 'spark', 'kafka', 'excel']</t>
  </si>
  <si>
    <t>Top Secret Data Engineer/Analyst Mid to Senior</t>
  </si>
  <si>
    <t>A Safe Haven Foundation</t>
  </si>
  <si>
    <t>['spreadsheet', 'excel', 'word', 'outlook']</t>
  </si>
  <si>
    <t>['sql', 'python', 'r', 'tableau', 'sheets', 'excel']</t>
  </si>
  <si>
    <t>['r', 'python', 'sql', 'aws', 'redshift', 'airflow', 'tableau', 'git']</t>
  </si>
  <si>
    <t>['r', 'sas', 'sas', 'sql', 'python', 'postgresql', 'power bi', 'powerpoint', 'tableau', 'excel']</t>
  </si>
  <si>
    <t>Mitsubishi HC Capital America Inc</t>
  </si>
  <si>
    <t>['sql', 'sql server', 'azure', 'aws', 'jenkins']</t>
  </si>
  <si>
    <t>Vonage</t>
  </si>
  <si>
    <t>['c++', 'elasticsearch', 'aws', 'scikit-learn', 'keras', 'pytorch', 'tensorflow', 'nltk', 'pandas', 'numpy', 'jupyter', 'seaborn', 'kafka', 'spark', 'kubernetes']</t>
  </si>
  <si>
    <t>PrintScan Fingerprinting</t>
  </si>
  <si>
    <t>['sql', 'power bi', 'excel', 'outlook', 'word']</t>
  </si>
  <si>
    <t>Data Analyst - Talent Management</t>
  </si>
  <si>
    <t>Data Analyst 3 - 47096</t>
  </si>
  <si>
    <t>Transportation Modeler and Data Science Manager</t>
  </si>
  <si>
    <t>['r', 'python', 'c#', 'github']</t>
  </si>
  <si>
    <t>Data Scientist (Secret Clearance) // REMOTE</t>
  </si>
  <si>
    <t>SharpHeads</t>
  </si>
  <si>
    <t>['databricks', 'azure']</t>
  </si>
  <si>
    <t>Business Analyst (Entry Level)</t>
  </si>
  <si>
    <t>Magnus Technology Solutions</t>
  </si>
  <si>
    <t>Nolij Consulting</t>
  </si>
  <si>
    <t>['python', 'mongodb', 'mongodb', 'oracle', 'aws', 'flask', 'word', 'docker', 'git']</t>
  </si>
  <si>
    <t>Data Engineer Lead or Consultant</t>
  </si>
  <si>
    <t>['python', 'sql', 'aws', 'snowflake', 'unix', 'terraform', 'ansible', 'git']</t>
  </si>
  <si>
    <t>['scala', 'sql', 'spark', 'hadoop', 'airflow', 'unix', 'kubernetes']</t>
  </si>
  <si>
    <t>Data Architect and Archiving Consultant  (f/m/div.)</t>
  </si>
  <si>
    <t>['python', 'sql', 'go', 'git']</t>
  </si>
  <si>
    <t>Aliados Health</t>
  </si>
  <si>
    <t>['sql', 'postgresql', 'express', 'windows', 'terminal']</t>
  </si>
  <si>
    <t>Principal/ Lead Data Engineer</t>
  </si>
  <si>
    <t>['sql', 'python', 'django', 'tableau']</t>
  </si>
  <si>
    <t>Staff Software Engineer, AI</t>
  </si>
  <si>
    <t>Pulley</t>
  </si>
  <si>
    <t>['python', 'javascript', 'golang', 'typescript']</t>
  </si>
  <si>
    <t>University- Data Scientist</t>
  </si>
  <si>
    <t>Banja Luka, Bosnia and Herzegovina</t>
  </si>
  <si>
    <t>Bosnia and Herzegovina</t>
  </si>
  <si>
    <t>['python', 'spark', 'airflow', 'linux', 'docker', 'kubernetes']</t>
  </si>
  <si>
    <t>Sr. Data Scientist (REMOTE)</t>
  </si>
  <si>
    <t>['python', 'sql', 'aws', 'snowflake', 'unix', 'git']</t>
  </si>
  <si>
    <t>Group Manager, Data Science</t>
  </si>
  <si>
    <t>['python', 'aws', 'databricks']</t>
  </si>
  <si>
    <t>Data Quality Governance (Associate Data Analyst)</t>
  </si>
  <si>
    <t>['excel', 'powerpoint', 'outlook', 'word', 'visio']</t>
  </si>
  <si>
    <t>AI Engineer, Lead (m/f/d)</t>
  </si>
  <si>
    <t>Affinidi</t>
  </si>
  <si>
    <t>['python', 'java', 'c++', 'r', 'aws']</t>
  </si>
  <si>
    <t>Senior Real Estate Data Analyst</t>
  </si>
  <si>
    <t>Tailored Brands</t>
  </si>
  <si>
    <t>['sql', 'r', 'python', 'scikit-learn', 'alteryx', 'tableau', 'qlik', 'power bi']</t>
  </si>
  <si>
    <t>Data Analyst (Application Developer)</t>
  </si>
  <si>
    <t>Lead Data Engineer /Developer</t>
  </si>
  <si>
    <t>Strategic Data Systems</t>
  </si>
  <si>
    <t>['python', 'sql', 'nosql', 'azure', 'pyspark', 'spark']</t>
  </si>
  <si>
    <t>['python', 'r', 'sql', 'hadoop', 'spark', 'tableau', 'power bi']</t>
  </si>
  <si>
    <t>Land O' Lakes, FL</t>
  </si>
  <si>
    <t>Data Analyst- REMOTE</t>
  </si>
  <si>
    <t>Savills North America</t>
  </si>
  <si>
    <t>['sql', 't-sql', 'azure', 'hadoop', 'spark', 'alteryx']</t>
  </si>
  <si>
    <t>RightClick</t>
  </si>
  <si>
    <t>['python', 'sql', 'c++', 'java', 'r', 'aws', 'pyspark', 'unify']</t>
  </si>
  <si>
    <t>['sql', 'python', 'shell', 'go', 'sql server', 'ssis', 'flow']</t>
  </si>
  <si>
    <t>Data Engineer Leader</t>
  </si>
  <si>
    <t>Synopsys</t>
  </si>
  <si>
    <t>['sql', 'python', 'java', 'mongodb', 'mongodb', 'sql server', 'mysql', 'cassandra', 'snowflake', 'oracle', 'power bi', 'tableau']</t>
  </si>
  <si>
    <t>['azure', 'ibm cloud', 'tensorflow', 'pytorch', 'jira']</t>
  </si>
  <si>
    <t>New World Now LLC</t>
  </si>
  <si>
    <t>Data Analyst 2 - 51434</t>
  </si>
  <si>
    <t>Quality Data Analyst (F/M/Div)</t>
  </si>
  <si>
    <t>KeyLogic</t>
  </si>
  <si>
    <t>Data Scientist, Global Strategy &amp; Planning - Uber Eats</t>
  </si>
  <si>
    <t>Data Analyst (Education / LMS Background Preferred)</t>
  </si>
  <si>
    <t>['sql', 'html', 'go', 'oracle', 'spreadsheet']</t>
  </si>
  <si>
    <t>Assistant Director, Data Management / Senior Data Scientist</t>
  </si>
  <si>
    <t>Georgetown University</t>
  </si>
  <si>
    <t>['sql', 'r', 'sas', 'sas', 'python', 'sql server', 'oracle']</t>
  </si>
  <si>
    <t>Cleared Jr. Data Scientist</t>
  </si>
  <si>
    <t>['python', 'spark', 'pytorch', 'tensorflow', 'linux', 'git']</t>
  </si>
  <si>
    <t>['scala', 'java', 'sql', 'spark', 'hadoop']</t>
  </si>
  <si>
    <t>Power BI/Database Developer</t>
  </si>
  <si>
    <t>Criminology Data Analyst (Electronic Monitoring) - Hybrid/In...</t>
  </si>
  <si>
    <t>Track Group, Inc</t>
  </si>
  <si>
    <t>Data Analyst - Product Team</t>
  </si>
  <si>
    <t>Data Analyst (Hybrid, 1+ yrs exp req, Supply Chain Ind)</t>
  </si>
  <si>
    <t>['sql', 'snowflake', 'excel', 'tableau', 'power bi']</t>
  </si>
  <si>
    <t>Nixon Webtech</t>
  </si>
  <si>
    <t>Wingie Enuygun Group</t>
  </si>
  <si>
    <t>['sql', 'java', 'python']</t>
  </si>
  <si>
    <t>Refactor Talent</t>
  </si>
  <si>
    <t>Real World Data Science Manager</t>
  </si>
  <si>
    <t>['python', 'r', 'scala', 'sql', 'aws', 'snowflake', 'plotly', 'tableau', 'power bi']</t>
  </si>
  <si>
    <t>Business Data Analyst for Top Rated Insurance Consulting Firm</t>
  </si>
  <si>
    <t>HW Dallas</t>
  </si>
  <si>
    <t>Computer vision Engineer (BE-CEM-MRO-2023-57-GRAP)</t>
  </si>
  <si>
    <t>['c++', 'tensorflow']</t>
  </si>
  <si>
    <t>Senior Staff Data Engineer (Tech Lead)</t>
  </si>
  <si>
    <t>['java', 'scala', 'python', 'sql', 'nosql', 'c', 'redis', 'redshift', 'aws', 'spark', 'kafka', 'hadoop', 'airflow']</t>
  </si>
  <si>
    <t>Jr Data Analyst</t>
  </si>
  <si>
    <t>IT &amp; Strategy Talent Programme - Junior Data Engineer</t>
  </si>
  <si>
    <t>Data Scientist - Central Market Management</t>
  </si>
  <si>
    <t>['sql', 'python', 'r', 'spreadsheet']</t>
  </si>
  <si>
    <t>REMOTE - Data Scientist I, II or Senior</t>
  </si>
  <si>
    <t>Essentia Health</t>
  </si>
  <si>
    <t>['python', 'r', 'java', 'scala', 'julia', 'hugging face', 'tableau', 'gitlab']</t>
  </si>
  <si>
    <t>['nosql', 'sql', 'java', 'python', 'sql server', 'aws', 'snowflake', 'redshift', 'jira']</t>
  </si>
  <si>
    <t>Tulane University</t>
  </si>
  <si>
    <t>['sas', 'sas', 'r', 'sql', 'sql server', 'oracle', 'spss']</t>
  </si>
  <si>
    <t>['sql', 'sql server', 'db2', 'sap', 'flow']</t>
  </si>
  <si>
    <t>Foureyes</t>
  </si>
  <si>
    <t>['sql', 'nosql', 'python', 'java', 'scala', 'aws', 'azure', 'snowflake', 'flow']</t>
  </si>
  <si>
    <t>Risk BI Analyst - no C2C</t>
  </si>
  <si>
    <t>['python', 'r', 'excel', 'powerpoint', 'word', 'tableau']</t>
  </si>
  <si>
    <t>['python', 'html', 'pytorch', 'tensorflow', 'word']</t>
  </si>
  <si>
    <t>Data Scientist Bioinformatics &amp; Computational Biology</t>
  </si>
  <si>
    <t>['r', 'perl', 'python', 'java']</t>
  </si>
  <si>
    <t>Tableau Data Analyst</t>
  </si>
  <si>
    <t>['sql', 'java', 'c', 'c++', 'c#', 'sql server', 'oracle', 'tableau', 'excel', 'visio', 'qlik']</t>
  </si>
  <si>
    <t>['python', 'sql', 'scala', 'databricks', 'aws', 'redshift', 'spark', 'kafka', 'pandas', 'hadoop', 'splunk', 'kubernetes', 'docker']</t>
  </si>
  <si>
    <t>Manager, Data and Analytics Engineering</t>
  </si>
  <si>
    <t>['nosql', 'mongodb', 'mongodb', 'mysql', 'dynamodb', 'aws', 'snowflake', 'redshift', 'oracle', 'airflow', 'spark', 'tableau', 'qlik']</t>
  </si>
  <si>
    <t>Scytec Consulting Inc.</t>
  </si>
  <si>
    <t>['sql', 'nosql', 'mongodb', 'mongodb', 'c#', 'sql server', 'azure', 'aws', 'git']</t>
  </si>
  <si>
    <t>Jnanchand</t>
  </si>
  <si>
    <t>['python', 'sql', 'nosql', 'snowflake', 'aws', 'spark', 'ssis']</t>
  </si>
  <si>
    <t>Senior Data Analyst - Hybrid (Remote and 1 day office) Bethesda...</t>
  </si>
  <si>
    <t>Director of Data Science (Insurance Underwriting)</t>
  </si>
  <si>
    <t>Technology Analyst Jobs</t>
  </si>
  <si>
    <t>['python', 'javascript', 'r', 'sql', 'jupyter']</t>
  </si>
  <si>
    <t>['excel', 'sheets', 'power bi', 'tableau']</t>
  </si>
  <si>
    <t>Data Engineer III (Hybrid, Lake Forest, IL)</t>
  </si>
  <si>
    <t>Grainger</t>
  </si>
  <si>
    <t>['sql', 'python', 'aws', 'snowflake', 'airflow', 'tableau', 'git']</t>
  </si>
  <si>
    <t>OpenTeams</t>
  </si>
  <si>
    <t>['python', 'r', 'c++', 'java', 'sql', 'pytorch', 'tensorflow', 'pandas']</t>
  </si>
  <si>
    <t>Cost Analyst Jobs</t>
  </si>
  <si>
    <t>Associate, Data Analyst</t>
  </si>
  <si>
    <t>Apollo</t>
  </si>
  <si>
    <t>['python', 'go', 'c++']</t>
  </si>
  <si>
    <t>Hemel Hempstead, UK</t>
  </si>
  <si>
    <t>['r', 'python', 'sql', 'nosql', 'neo4j', 'elasticsearch', 'keras', 'tensorflow', 'pytorch', 'plotly', 'fastapi', 'flask', 'docker', 'kubernetes', 'git']</t>
  </si>
  <si>
    <t>['sql', 'python', 't-sql', 'flow']</t>
  </si>
  <si>
    <t>['sql', 'python', 'snowflake', 'redshift', 'bigquery', 'scikit-learn', 'numpy', 'pandas']</t>
  </si>
  <si>
    <t>AML Data Engineer</t>
  </si>
  <si>
    <t>['sql', 'sql server', 'db2', 'excel', 'alteryx', 'tableau']</t>
  </si>
  <si>
    <t>Telemetry Data Analyst (Looking for automotive industry)</t>
  </si>
  <si>
    <t>['sql', 'sap', 'flow']</t>
  </si>
  <si>
    <t>Softcrylic</t>
  </si>
  <si>
    <t>['sql', 'python', 'gcp', 'bigquery', 'spark', 'kafka']</t>
  </si>
  <si>
    <t>Galax-Esystems Corp</t>
  </si>
  <si>
    <t>NLP Scientist - Data Science</t>
  </si>
  <si>
    <t>Keylent</t>
  </si>
  <si>
    <t>INSPYR Solutions</t>
  </si>
  <si>
    <t>['sql', 'nosql', 'python', 'java', 'c++', 'sql server', 'azure', 'tableau', 'power bi', 'excel', 'flow']</t>
  </si>
  <si>
    <t>['aws', 'redshift', 'snowflake']</t>
  </si>
  <si>
    <t>Data Analyst - Distribution</t>
  </si>
  <si>
    <t>Arjo Inc.</t>
  </si>
  <si>
    <t>Enterprise Business Intelligence Analyst / Data Engineer</t>
  </si>
  <si>
    <t>['python', 'r', 'java', 'c++', 'sql', 'aws', 'gcp', 'tensorflow', 'spark', 'looker', 'zoom', 'unify']</t>
  </si>
  <si>
    <t>['sql', 'python', 'nosql', 'shell', 'mysql', 'aws', 'databricks', 'redshift', 'snowflake', 'spark', 'airflow', 'unix', 'linux']</t>
  </si>
  <si>
    <t>Tillamook, OR</t>
  </si>
  <si>
    <t>['sql', 'r', 'python', 'sas', 'sas', 'matlab']</t>
  </si>
  <si>
    <t>QuantAQ, Inc.</t>
  </si>
  <si>
    <t>['python', 'sql', 'pandas', 'scikit-learn', 'pytorch', 'tensorflow']</t>
  </si>
  <si>
    <t>Big Data Engineer - Allegro Ads</t>
  </si>
  <si>
    <t>['scala', 'java', 'kotlin', 'mongodb', 'mongodb', 'groovy', 'go', 'python', 'gcp', 'spark', 'spring', 'tensorflow', 'windows', 'kubernetes', 'docker', 'github']</t>
  </si>
  <si>
    <t>['python', 'sql', 'nosql', 'gcp', 'power bi', 'tableau', 'looker', 'flow']</t>
  </si>
  <si>
    <t>Special Assistant (Chief Data Analyst)</t>
  </si>
  <si>
    <t>Enterprise Master Data Management Operations Specialist</t>
  </si>
  <si>
    <t>Evaluation Data Analyst</t>
  </si>
  <si>
    <t>Chicanos Por La Causa Inc</t>
  </si>
  <si>
    <t>['tableau', 'word', 'excel', 'powerpoint']</t>
  </si>
  <si>
    <t>['hadoop', 'excel']</t>
  </si>
  <si>
    <t>[WCF] Data Engineer</t>
  </si>
  <si>
    <t>['go', 'sql', 'sql server', 'azure']</t>
  </si>
  <si>
    <t>Modeling and Simulation Data Scientist</t>
  </si>
  <si>
    <t>Sr. Data Analyst (Navy exp must and active DoD must)</t>
  </si>
  <si>
    <t>Senior Product Manager - Servicing Data Platform &amp; Machine Learning</t>
  </si>
  <si>
    <t>['go', 'kafka', 'spark', 'airflow']</t>
  </si>
  <si>
    <t>['c', 'python', 'sql', 'java', 'c++', 'linux', 'spreadsheet', 'git']</t>
  </si>
  <si>
    <t>Analyst l SCM Master Data Analyst</t>
  </si>
  <si>
    <t>Data- Tech Analyst</t>
  </si>
  <si>
    <t>SuperSprings International, Inc.</t>
  </si>
  <si>
    <t>['sql', 'mysql', 'tableau', 'excel', 'power bi', 'powerpoint', 'flow']</t>
  </si>
  <si>
    <t>Mortgage Data Scientist</t>
  </si>
  <si>
    <t>['sql', 'crystal', 'html', 'sql server', 'sap', 'excel', 'power bi']</t>
  </si>
  <si>
    <t>OTS Solutions, Inc.</t>
  </si>
  <si>
    <t>['python', 'java', 'nosql', 'excel']</t>
  </si>
  <si>
    <t>PROJECT MANAGER (Data Scientist)</t>
  </si>
  <si>
    <t>Transportation, District Dept</t>
  </si>
  <si>
    <t>['python', 'sql', 'spark', 'tableau']</t>
  </si>
  <si>
    <t>(Data Scientist Associate - Data Scientist), Audit Services - HYBRID</t>
  </si>
  <si>
    <t>American Electric Power</t>
  </si>
  <si>
    <t>Data Analyst - Continuous Improvement</t>
  </si>
  <si>
    <t>Provider Data Analyst (Healthcare)</t>
  </si>
  <si>
    <t>Data Science and Analytics Manager -- Streaming Product</t>
  </si>
  <si>
    <t>['symphony']</t>
  </si>
  <si>
    <t>Sr Manager, Data Science</t>
  </si>
  <si>
    <t>Critical Infrastructure and Data Analytics Scientist (Scientist 3)</t>
  </si>
  <si>
    <t>['julia', 'c', 'c++', 'python', 'r', 'matlab', 'java', 'sql']</t>
  </si>
  <si>
    <t>[Job-10730] SR Data Engineer, Portugal</t>
  </si>
  <si>
    <t>Senior Marine Energy Data Scientist/Analyst</t>
  </si>
  <si>
    <t>Boston Government Services, LLC (BGS)</t>
  </si>
  <si>
    <t>Data Engineer – Business Intelligence</t>
  </si>
  <si>
    <t>Atlas Real Estate</t>
  </si>
  <si>
    <t>['sql', 'python', 'azure', 'snowflake', 'graphql']</t>
  </si>
  <si>
    <t>['sql', 'python', 'sql server', 'azure', 'databricks', 'pyspark', 'hadoop']</t>
  </si>
  <si>
    <t>New York State Civil Service</t>
  </si>
  <si>
    <t>-BIG-DATA-ENGINEER (Lead Data Engineer) -Hybrid</t>
  </si>
  <si>
    <t>['python', 'sql', 'snowflake', 'aws', 'redshift', 'aurora', 'spark', 'pyspark', 'airflow', 'jenkins']</t>
  </si>
  <si>
    <t>['scala', 'python', 'docker']</t>
  </si>
  <si>
    <t>['python', 'mongodb', 'mongodb', 'aws', 'spark']</t>
  </si>
  <si>
    <t>['python', 'r', 'sql', 'java', 'excel']</t>
  </si>
  <si>
    <t>Systems Architect Sr Manager (Cyber Defense &amp; Data Science)</t>
  </si>
  <si>
    <t>Western Welding Academy</t>
  </si>
  <si>
    <t>Lincoln Financial</t>
  </si>
  <si>
    <t>Junior Data Analyst (Młodszy Analityk Danych) w Dziale Doradztwa i...</t>
  </si>
  <si>
    <t>Colliers International EMEA</t>
  </si>
  <si>
    <t>Coastal Medical</t>
  </si>
  <si>
    <t>Senior Cloud Data Engineer (Public Sector)</t>
  </si>
  <si>
    <t>Senior Legal Billing Data Analyst (3E Elite)</t>
  </si>
  <si>
    <t>The Goodkind Group, LLC</t>
  </si>
  <si>
    <t>Junior Data Analyst with Phyton &amp; SQL</t>
  </si>
  <si>
    <t>Duke Energy -Jr. Data  Scientist-$120k/YR</t>
  </si>
  <si>
    <t>['sas', 'sas', 'sql', 'python', 'aws', 'power bi', 'jira']</t>
  </si>
  <si>
    <t>Senior Manager - AML/CFT &amp; Data Analyst</t>
  </si>
  <si>
    <t>W2 Data Analyst- SAN JOSE, CA</t>
  </si>
  <si>
    <t>RSHARMA</t>
  </si>
  <si>
    <t>['python', 'sql', 'java', 'javascript', 'php', 'mongodb', 'mongodb', 'cassandra', 'sql server', 'mysql', 'db2', 'aws', 'azure', 'oracle', 'hadoop', 'spark', 'git']</t>
  </si>
  <si>
    <t>Data Analyst (Power BI)</t>
  </si>
  <si>
    <t>['python', 'sql', 'r', 'spark', 'pyspark', 'pandas']</t>
  </si>
  <si>
    <t>Vizient, Inc.</t>
  </si>
  <si>
    <t>['sql', 'sas', 'sas', 'r', 'python', 'matlab', 'java', 'sql server', 'azure', 'spark', 'hadoop', 'react', 'power bi', 'tableau']</t>
  </si>
  <si>
    <t>Data Scientist 6</t>
  </si>
  <si>
    <t>['python', 'databricks', 'pytorch', 'tensorflow', 'keras', 'docker', 'kubernetes']</t>
  </si>
  <si>
    <t>['sql', 'python', 'vba', 'r', 'sas', 'sas', 'aws', 'hadoop', 'spark', 'unix', 'tableau', 'excel', 'powerpoint']</t>
  </si>
  <si>
    <t>Data Analyst, Digital Marketing</t>
  </si>
  <si>
    <t>['python', 'r', 'c++', 'spark']</t>
  </si>
  <si>
    <t>Avenel, NJ</t>
  </si>
  <si>
    <t>Application and Research Engineer for Semiconductor (m/f/d)</t>
  </si>
  <si>
    <t>Wegberg, Germany</t>
  </si>
  <si>
    <t>Sr. Data Modeler/Data Analyst</t>
  </si>
  <si>
    <t>SnappyHires</t>
  </si>
  <si>
    <t>['sql', 'python', 'scala', 'oracle', 'aws', 'snowflake', 'spark', 'jira']</t>
  </si>
  <si>
    <t>Tierra Climate</t>
  </si>
  <si>
    <t>['python', 'r', 'c#', 'sql', 'github']</t>
  </si>
  <si>
    <t>Sports Data Scientist</t>
  </si>
  <si>
    <t>['sql', 'python', 'aws', 'github']</t>
  </si>
  <si>
    <t>Data Engineer (REF1854H)</t>
  </si>
  <si>
    <t>['python', 'gcp', 'bigquery', 'aws', 'azure']</t>
  </si>
  <si>
    <t>JetBridge Software Inc.</t>
  </si>
  <si>
    <t>['python', 'sql', 'mysql', 'postgresql', 'aws', 'redshift', 'snowflake', 'azure', 'gcp', 'spark', 'airflow', 'excel']</t>
  </si>
  <si>
    <t>Data Scientist – Predictive Modeling/Property Insurance</t>
  </si>
  <si>
    <t>Kingstone Insurance Company</t>
  </si>
  <si>
    <t>['python', 'sql', 'nosql', 'go', 'postgresql', 'databricks', 'snowflake', 'redshift', 'spark', 'airflow', 'tableau', 'looker']</t>
  </si>
  <si>
    <t>Data and Financial Analyst, Measurement Engineer</t>
  </si>
  <si>
    <t>Basketball Training Systems</t>
  </si>
  <si>
    <t>Voice and Data Engineer</t>
  </si>
  <si>
    <t>Data Engineer ll</t>
  </si>
  <si>
    <t>Qventus</t>
  </si>
  <si>
    <t>['java', 'python', 'snowflake', 'aws', 'looker', 'flow', 'terraform', 'ansible']</t>
  </si>
  <si>
    <t>['python', 'java', 'scala', 'sql', 'postgresql', 'mysql', 'aws', 'hadoop', 'spark']</t>
  </si>
  <si>
    <t>Shift Technologies</t>
  </si>
  <si>
    <t>Fintech Finance Group</t>
  </si>
  <si>
    <t>Consultant / Sr Consultant - QA Data Engineer</t>
  </si>
  <si>
    <t>['sql', 'python', 'java', 'scala', 'aws', 'azure', 'gcp', 'spark', 'hadoop', 'flow']</t>
  </si>
  <si>
    <t>Alation, Inc.</t>
  </si>
  <si>
    <t>Software Development Engineer in Test - I ( Data Engineering )</t>
  </si>
  <si>
    <t>Junglee Games</t>
  </si>
  <si>
    <t>['sql', 'python', 'mongodb', 'mongodb', 'sql server', 'aws', 'snowflake', 'spark', 'kafka', 'airflow', 'flutter', 'jira']</t>
  </si>
  <si>
    <t>Data Engineer with SQL</t>
  </si>
  <si>
    <t>Vance, AL</t>
  </si>
  <si>
    <t>Research Data Analyst II (JC-397693)</t>
  </si>
  <si>
    <t>Data Analyst | 2-4 Yrs Exp | Power BI &amp; SQL | Los Angeles, CA ...</t>
  </si>
  <si>
    <t>Data Integrations Engineer</t>
  </si>
  <si>
    <t>['sql', 'go', 'sql server', 'mysql', 'azure', 'windows', 'sharepoint', 'ssis', 'power bi']</t>
  </si>
  <si>
    <t>Data Architecture Senior Lead Analyst</t>
  </si>
  <si>
    <t>Postdoctoral Scholar Research - Statistics &amp; Data Science</t>
  </si>
  <si>
    <t>['sql', 'shell', 'oracle', 'unix', 'excel']</t>
  </si>
  <si>
    <t>Revenue Management Data Scientist</t>
  </si>
  <si>
    <t>Blue Cross and Blue Shield of Kansas</t>
  </si>
  <si>
    <t>['sql', 'r', 'sas', 'sas', 'ssis', 'tableau', 'word', 'excel']</t>
  </si>
  <si>
    <t>KK Associates</t>
  </si>
  <si>
    <t>WiredHive</t>
  </si>
  <si>
    <t>['sql', 'nosql', 'python', 'scala', 'c#', 'aws', 'azure', 'redshift', 'databricks', 'spark', 'kafka', 'power bi', 'tableau', 'git']</t>
  </si>
  <si>
    <t>Data Engineer - Up to $750,000 Comp - Elite Fintech Firm</t>
  </si>
  <si>
    <t>Chemical Data Analyst</t>
  </si>
  <si>
    <t>Cloud Data Engineer, Junior</t>
  </si>
  <si>
    <t>['python', 'sql', 'scala', 'java', 'postgresql', 'aws', 'aurora', 'kafka', 'terraform', 'ansible']</t>
  </si>
  <si>
    <t>IT Support Specialist/Data Analyst</t>
  </si>
  <si>
    <t>Morristown, NJ</t>
  </si>
  <si>
    <t>Max All Management, Inc.</t>
  </si>
  <si>
    <t>['sql', 'vba', 'c++', 'windows', 'excel']</t>
  </si>
  <si>
    <t>JR Software Solutions</t>
  </si>
  <si>
    <t>['sql', 'python', 'scala', 'powershell', 'r', 'azure', 'databricks', 'power bi']</t>
  </si>
  <si>
    <t>U.S. District Court and the Probation and Pretrial Services Office</t>
  </si>
  <si>
    <t>Senior Analytics Engineer - Data Management - m/f/d</t>
  </si>
  <si>
    <t>Senior Data Scientist, End to End Data Systems</t>
  </si>
  <si>
    <t>['sql', 'python', 'cassandra', 'spark', 'hadoop']</t>
  </si>
  <si>
    <t>DLZP Group LLC</t>
  </si>
  <si>
    <t>['r', 'python', 'c', 'c++', 'java', 'javascript', 'mysql', 'redshift', 'digitalocean', 'aws', 'spark', 'hadoop']</t>
  </si>
  <si>
    <t>['sql', 'azure', 'power bi', 'cognos']</t>
  </si>
  <si>
    <t>['sql', 'sql server', 'postgresql', 'azure', 'oracle', 'ssis', 'power bi', 'tableau', 'cognos']</t>
  </si>
  <si>
    <t>Principal Data Engineer (SQL Server/ Azure) - $160-180k + 17.5-20...</t>
  </si>
  <si>
    <t>['sql', 'sql server', 'azure', 'ssis', 'ssrs', 'power bi', 'tableau', 'looker']</t>
  </si>
  <si>
    <t>Supply Chain Data Science Subject Matter Expert</t>
  </si>
  <si>
    <t>['python', 'databricks', 'snowflake', 'bigquery', 'pytorch', 'tensorflow', 'kafka', 'spark', 'airflow']</t>
  </si>
  <si>
    <t>Data Analyst I (Hybrid) - Pediatrics</t>
  </si>
  <si>
    <t>Henry M. Jackson Foundation for the Advancement of Military Medicine</t>
  </si>
  <si>
    <t>['sas', 'sas', 'r', 'python', 'c', 'flow']</t>
  </si>
  <si>
    <t>Compensation and People Data Analyst</t>
  </si>
  <si>
    <t>FULLY REMOTE Data Engineer</t>
  </si>
  <si>
    <t>['python', 'gcp', 'aws', 'databricks', 'terraform', 'kubernetes']</t>
  </si>
  <si>
    <t>Sr Data Analyst - Remote</t>
  </si>
  <si>
    <t>['sql', 'sql server', 'ssis', 'ssrs']</t>
  </si>
  <si>
    <t>Data Analytics Associate - Employee Benefits</t>
  </si>
  <si>
    <t>Alliant Insurance Services</t>
  </si>
  <si>
    <t>Catharpin, VA</t>
  </si>
  <si>
    <t>Data Scientist - Multiple Levels</t>
  </si>
  <si>
    <t>DeNOVO Solutions</t>
  </si>
  <si>
    <t>['python', 'r', 'matlab', 'sas', 'sas', 'mongo', 'aurora', 'azure', 'pandas', 'hadoop', 'spark', 'jira', 'confluence']</t>
  </si>
  <si>
    <t>Data Engineer - Python ($180k)</t>
  </si>
  <si>
    <t>['python', 'sql', 'nosql', 'mongodb', 'mongodb', 'java', 'scala', 'aws', 'redshift', 'snowflake']</t>
  </si>
  <si>
    <t>Simsbury, CT</t>
  </si>
  <si>
    <t>Rhino-Back Roofing</t>
  </si>
  <si>
    <t>['sql', 'go', 'excel', 'sheets']</t>
  </si>
  <si>
    <t>Data Scientist (Machine Learning)</t>
  </si>
  <si>
    <t>Data Scientist (Lending)</t>
  </si>
  <si>
    <t>Staff Engineer, Business Operations( Data Analytics )</t>
  </si>
  <si>
    <t>Hybrid-Data Analyst</t>
  </si>
  <si>
    <t>Management Science and Solutions</t>
  </si>
  <si>
    <t>['sql', 'cognos', 'word', 'excel', 'outlook', 'powerpoint']</t>
  </si>
  <si>
    <t>Data Analyst Systems Engineer Associate</t>
  </si>
  <si>
    <t>HR Data Analytics Senior Manager (H/F)</t>
  </si>
  <si>
    <t>['vue', 'qlik']</t>
  </si>
  <si>
    <t>Data Science Analyst I</t>
  </si>
  <si>
    <t>Aflac, Incorporated</t>
  </si>
  <si>
    <t>['sql', 'python', 'r', 'excel', 'powerpoint', 'word']</t>
  </si>
  <si>
    <t>OMD USA</t>
  </si>
  <si>
    <t>['sql', 'python', 'r', 'aws', 'gcp', 'pandas', 'numpy', 'matplotlib']</t>
  </si>
  <si>
    <t>['sql', 'r', 'python', 'tableau', 'sharepoint', 'excel', 'jira', 'confluence']</t>
  </si>
  <si>
    <t>Data Analyst/Business Analyst - Speech Analytics</t>
  </si>
  <si>
    <t>Call Journey</t>
  </si>
  <si>
    <t>['word', 'tableau']</t>
  </si>
  <si>
    <t>Population Health Senior Data Analyst</t>
  </si>
  <si>
    <t>MCHC Health Centers</t>
  </si>
  <si>
    <t>['crystal', 'sql']</t>
  </si>
  <si>
    <t>GTN Technical Staffing and Consulting</t>
  </si>
  <si>
    <t>['python', 'java', 'scala', 'nosql', 'dynamodb', 'aws', 'oracle', 'redshift', 'excel', 'word', 'terraform', 'confluence', 'jira']</t>
  </si>
  <si>
    <t>['python', 'sql', 'aws', 'snowflake', 'databricks', 'looker', 'flow']</t>
  </si>
  <si>
    <t>Mozilla</t>
  </si>
  <si>
    <t>Data Developer, Scotiabank</t>
  </si>
  <si>
    <t>['sql', 't-sql', 'crystal', 'c#', 'python', 'sql server', 'mysql', 'azure', 'oracle', 'hadoop', 'asp.net', 'ssis', 'power bi', 'ssrs', 'tableau', 'sharepoint', 'excel', 'git', 'bitbucket']</t>
  </si>
  <si>
    <t>Data Fabric Division Chief</t>
  </si>
  <si>
    <t>Assistant Proessor (Tenure-Track) of Mathematics (Statistics and...</t>
  </si>
  <si>
    <t>Loyola Marymount University</t>
  </si>
  <si>
    <t>Senior Associate, Data Science</t>
  </si>
  <si>
    <t>IT Business Systems Data Analyst</t>
  </si>
  <si>
    <t>['sql', 'confluence', 'jira']</t>
  </si>
  <si>
    <t>DNSFilter</t>
  </si>
  <si>
    <t>Data Standards Specialist</t>
  </si>
  <si>
    <t>College of Engineering Data Analyst</t>
  </si>
  <si>
    <t>Florida State University</t>
  </si>
  <si>
    <t>Senior Digital Analytics Consultant</t>
  </si>
  <si>
    <t>Cebu City, Cebu, Philippines</t>
  </si>
  <si>
    <t>InfoTrust</t>
  </si>
  <si>
    <t>Sr. Process Engineer/Data Analyst, MTS V - (E5)</t>
  </si>
  <si>
    <t>Blackmere Consulting, LLC</t>
  </si>
  <si>
    <t>Data Scientist - Analytics</t>
  </si>
  <si>
    <t>Garner Health</t>
  </si>
  <si>
    <t>Black Crow AI</t>
  </si>
  <si>
    <t>Southbury, CT</t>
  </si>
  <si>
    <t>STAND 8</t>
  </si>
  <si>
    <t>['r', 'python', 'vba', 'snowflake', 'power bi', 'tableau', 'alteryx', 'dax', 'powerpoint']</t>
  </si>
  <si>
    <t>Business Intelligence Analyst II - Service</t>
  </si>
  <si>
    <t>['nosql', 'sql', 'oracle', 'hadoop']</t>
  </si>
  <si>
    <t>Lake Elsinore, CA</t>
  </si>
  <si>
    <t>Health Information Management Data Analyst III</t>
  </si>
  <si>
    <t>Health Plan of San Mateo</t>
  </si>
  <si>
    <t>['sas', 'sas', 'spreadsheet', 'outlook', 'word', 'powerpoint', 'excel']</t>
  </si>
  <si>
    <t>Financial Crimes Senior Data Scientist</t>
  </si>
  <si>
    <t>AI Engineer Lead</t>
  </si>
  <si>
    <t>['python', 'java', 'r', 'scala', 'c++', 'matlab', 'mongodb', 'mongodb', 'sas', 'sas', 'cassandra', 'mysql', 'azure', 'watson', 'hadoop', 'kafka', 'spark', 'alteryx', 'spss', 'sap']</t>
  </si>
  <si>
    <t>Data Engineer (Barcelona)</t>
  </si>
  <si>
    <t>シニアビジネスインテリジェンスエンジニア | Sr. Business Intelligence Engineer, Amazon...</t>
  </si>
  <si>
    <t>Sr. Data Engineer - (Snowflake and SAP)</t>
  </si>
  <si>
    <t>Data Scientist (L5) - Regional Product &amp; Partnerships, EMEA</t>
  </si>
  <si>
    <t>GIS Analyst I</t>
  </si>
  <si>
    <t>Actalent</t>
  </si>
  <si>
    <t>PrognomiQ Inc</t>
  </si>
  <si>
    <t>Junior Data Analyst and CRM Manager</t>
  </si>
  <si>
    <t>Lead Data Scientist – Clinical Trial Delivery Analytics</t>
  </si>
  <si>
    <t>Data Scientist Generalist</t>
  </si>
  <si>
    <t>Pendulum Therapeutics</t>
  </si>
  <si>
    <t>Advanced Data Scientist and Researcher, Mid</t>
  </si>
  <si>
    <t>DataOps Engineer, Streaming</t>
  </si>
  <si>
    <t>['python', 'cassandra', 'kafka', 'spark', 'linux', 'git']</t>
  </si>
  <si>
    <t>TECHOHANA</t>
  </si>
  <si>
    <t>['python', 'sql', 'java', 'snowflake', 'tableau', 'power bi']</t>
  </si>
  <si>
    <t>Research Engineer - Core Research</t>
  </si>
  <si>
    <t>Reach Riverside</t>
  </si>
  <si>
    <t>['sas', 'sas', 'express', 'excel', 'spss']</t>
  </si>
  <si>
    <t>SO Data Analyst</t>
  </si>
  <si>
    <t>Lead AI / ML / Data Science Engineer</t>
  </si>
  <si>
    <t>Data Scientist II/III</t>
  </si>
  <si>
    <t>National Renewable Energy Laboratory</t>
  </si>
  <si>
    <t>['c++', 'c', 'python', 'sql', 'javascript', 'php', 'css', 'postgresql', 'windows', 'linux', 'word', 'excel', 'powerpoint', 'outlook', 'git', 'microsoft teams']</t>
  </si>
  <si>
    <t>['excel', 'word', 'powerpoint', 'sharepoint']</t>
  </si>
  <si>
    <t>['sql', 'python', 'sql server', 'postgresql', 'aws', 'gcp', 'bigquery', 'looker']</t>
  </si>
  <si>
    <t>['sas', 'sas', 'python', 'r', 'sql', 'nosql', 'java', 'c++', 'sql server', 'opencv', 'hadoop', 'spss', 'word', 'excel', 'powerpoint', 'outlook', 'tableau']</t>
  </si>
  <si>
    <t>Oxygen</t>
  </si>
  <si>
    <t>['sql', 'aws', 'redshift', 'airflow', 'kafka', 'spark', 'git']</t>
  </si>
  <si>
    <t>Staff Data Scientist - Machine Learning Engineer</t>
  </si>
  <si>
    <t>Investment Banking Data Analyst</t>
  </si>
  <si>
    <t>Vega Alta, Puerto Rico</t>
  </si>
  <si>
    <t>16 Points Holdings LLC</t>
  </si>
  <si>
    <t>['r', 'sql', 'python', 'shell', 'c', 'unix', 'git']</t>
  </si>
  <si>
    <t>Senior Data Analytics Specialist</t>
  </si>
  <si>
    <t>SQL Analyst</t>
  </si>
  <si>
    <t>['t-sql', 'sql', 'sql server', 'ssrs', 'ssis']</t>
  </si>
  <si>
    <t>Python for Data Science</t>
  </si>
  <si>
    <t>Wipro Limited</t>
  </si>
  <si>
    <t>Glenmont Group Inc.</t>
  </si>
  <si>
    <t>['r', 'python', 'sql', 'azure', 'aws', 'gcp', 'plotly', 'git']</t>
  </si>
  <si>
    <t>Business Intelligence (BI) Analyst</t>
  </si>
  <si>
    <t>['sql', 'go', 'ssis']</t>
  </si>
  <si>
    <t>['sql', 'nosql', 'python', 'azure', 'snowflake', 'aws', 'redshift', 'tableau']</t>
  </si>
  <si>
    <t>North America Principal Data Engineer (Remote Option*)</t>
  </si>
  <si>
    <t>['sql', 'python', 'scala', 'java', 'nosql', 'dynamodb', 'aws', 'redshift', 'snowflake', 'hadoop', 'spark', 'kafka', 'airflow', 'excel', 'github', 'confluence']</t>
  </si>
  <si>
    <t>Digital Analytics Engineer</t>
  </si>
  <si>
    <t>Delta Force Black Enterprise, LLC</t>
  </si>
  <si>
    <t>Business Intelligence Analyst IV</t>
  </si>
  <si>
    <t>['python', 'r', 'scala', 'azure', 'numpy', 'pandas', 'scikit-learn']</t>
  </si>
  <si>
    <t>['azure', 'snowflake']</t>
  </si>
  <si>
    <t>Data Scientist - San Jose</t>
  </si>
  <si>
    <t>Vectra</t>
  </si>
  <si>
    <t>['sql', 'python', 'r', 'mysql', 'postgresql', 'aws', 'azure', 'matplotlib', 'tableau', 'power bi']</t>
  </si>
  <si>
    <t>Privacy Data Analyst- (remote)</t>
  </si>
  <si>
    <t>Data Analyst (TS/SCI required)</t>
  </si>
  <si>
    <t>CELESTAR</t>
  </si>
  <si>
    <t>['r', 'python', 'sql', 'power bi', 'tableau', 'excel', 'word', 'powerpoint']</t>
  </si>
  <si>
    <t>Senior Data Analyst, Bot Management and Anti-Fraud</t>
  </si>
  <si>
    <t>['sql', 'scala', 'python', 'golang', 'javascript', 'rust', 'bigquery', 'spark', 'jupyter', 'github']</t>
  </si>
  <si>
    <t>Applied AI &amp; Data Science Lead</t>
  </si>
  <si>
    <t>Tritura Data Scientist</t>
  </si>
  <si>
    <t>Faegre Drinker</t>
  </si>
  <si>
    <t>['javascript', 'python', 'sql', 'neo4j', 'oracle', 'jupyter', 'git']</t>
  </si>
  <si>
    <t>Principal Technical Consultant - Data Science</t>
  </si>
  <si>
    <t>AHEAD</t>
  </si>
  <si>
    <t>['azure', 'aws', 'datarobot', 'github', 'gitlab', 'kubernetes', 'chef', 'puppet']</t>
  </si>
  <si>
    <t>['python', 'sql', 'postgresql', 'aws', 'redshift', 'flask', 'django', 'tableau']</t>
  </si>
  <si>
    <t>['t-sql', 'sql', 'sql server', 'azure', 'aws', 'power bi', 'ssis', 'ssrs']</t>
  </si>
  <si>
    <t>Data Scientist Advisor - Remote</t>
  </si>
  <si>
    <t>SoundThinking</t>
  </si>
  <si>
    <t>Finance Master Data Analyst</t>
  </si>
  <si>
    <t>['sas', 'sas', 'sql', 'python', 'excel', 'spss', 'tableau', 'looker', 'powerpoint', 'visio']</t>
  </si>
  <si>
    <t>Senior Data Engineer | Full Remote</t>
  </si>
  <si>
    <t>LMRE</t>
  </si>
  <si>
    <t>['t-sql', 'azure', 'power bi']</t>
  </si>
  <si>
    <t>Senior Engineering Program Manager (Data Science and Engineering...</t>
  </si>
  <si>
    <t>['shell', 'azure', 'oracle', 'databricks', 'snowflake', 'pyspark', 'unix']</t>
  </si>
  <si>
    <t>NuMind</t>
  </si>
  <si>
    <t>Data Engineering Lead/Data Architect</t>
  </si>
  <si>
    <t>Data and Evaluation Analyst</t>
  </si>
  <si>
    <t>Santa Rosa, CA</t>
  </si>
  <si>
    <t>County of Sonoma</t>
  </si>
  <si>
    <t>Risk &amp; Data Analyst</t>
  </si>
  <si>
    <t>The Hollister Group</t>
  </si>
  <si>
    <t>Blockchain engineer</t>
  </si>
  <si>
    <t>mign</t>
  </si>
  <si>
    <t>['python', 'c', 'c++', 'java', 'javascript']</t>
  </si>
  <si>
    <t>Transportation Data Scientist</t>
  </si>
  <si>
    <t>University of Maryland</t>
  </si>
  <si>
    <t>Data Analyst/Manager - Last Mile Planning (m/f/d)</t>
  </si>
  <si>
    <t>Data Analyst (Dublin or Paris)</t>
  </si>
  <si>
    <t>Tech Talent</t>
  </si>
  <si>
    <t>Sr. Manager - Data Science (ML, Python, Modelling)</t>
  </si>
  <si>
    <t>['sql', 'excel', 'powerpoint', 'tableau']</t>
  </si>
  <si>
    <t>Data Scientist III (50% REMOTE) Jobs</t>
  </si>
  <si>
    <t>Senior Staff Data Scientist - Inference, Marketing Technology</t>
  </si>
  <si>
    <t>Illiopolis, IL</t>
  </si>
  <si>
    <t>Director, Marketing Data Science</t>
  </si>
  <si>
    <t>CAPE Analytics</t>
  </si>
  <si>
    <t>Staff Machine Learning Scientist (NLP)</t>
  </si>
  <si>
    <t>Zendesk</t>
  </si>
  <si>
    <t>['tensorflow', 'keras', 'pytorch', 'slack']</t>
  </si>
  <si>
    <t>United Nations Global Compact</t>
  </si>
  <si>
    <t>['tableau', 'excel', 'powerpoint', 'word']</t>
  </si>
  <si>
    <t>Data Scientist - Cloud</t>
  </si>
  <si>
    <t>Lead Data Scientist/Privacy Engineer/Software Engineer</t>
  </si>
  <si>
    <t>Data Visualization  Manager</t>
  </si>
  <si>
    <t>['sql', 'oracle', 'excel', 'alteryx', 'tableau', 'power bi']</t>
  </si>
  <si>
    <t>Geospatial Data Scientist, Junior to Senior Level, TS SCI Clearance</t>
  </si>
  <si>
    <t>['python', 'java', 'sql', 'nosql', 'mongodb', 'mongodb', 'oracle']</t>
  </si>
  <si>
    <t>Dataline Communications, LLC</t>
  </si>
  <si>
    <t>Sr Data Engineer ( SQL , Python , Cloud ) - Remote</t>
  </si>
  <si>
    <t>['python', 'sql', 'gcp', 'aws', 'azure', 'hadoop', 'pyspark', 'tableau']</t>
  </si>
  <si>
    <t>Udemy</t>
  </si>
  <si>
    <t>Senior MLOps Engineer - Static AI Detection team</t>
  </si>
  <si>
    <t>['python', 'aws', 'windows', 'docker', 'kubernetes', 'terraform']</t>
  </si>
  <si>
    <t>Evaluation &amp; Data Scientist</t>
  </si>
  <si>
    <t>University of Oklahoma</t>
  </si>
  <si>
    <t>['pyspark']</t>
  </si>
  <si>
    <t>RWA.xyz</t>
  </si>
  <si>
    <t>Data Analyst for Betterware US</t>
  </si>
  <si>
    <t>Data Scientist - Insights</t>
  </si>
  <si>
    <t>['python', 'r', 'sas', 'sas', 'matlab', 'c', 'c++', 'java', 'azure', 'aws', 'hadoop', 'spark']</t>
  </si>
  <si>
    <t>['assembly', 'go', 'python', 'sql', 'oracle', 'spark', 'tableau', 'excel']</t>
  </si>
  <si>
    <t>['sql', 'aws', 'redshift', 'qlik']</t>
  </si>
  <si>
    <t>Fire &amp; Emergency Medical Svs</t>
  </si>
  <si>
    <t>['sql', 'nosql', 'elasticsearch', 'aws', 'gcp', 'kafka', 'spark', 'kubernetes', 'terraform', 'docker', 'git']</t>
  </si>
  <si>
    <t>['java', 'scala', 'python', 'nosql', 'sql', 'shell', 'mongo', 'mysql', 'cassandra', 'redshift', 'snowflake', 'aws', 'azure', 'hadoop', 'kafka', 'spark']</t>
  </si>
  <si>
    <t>DC Public Library</t>
  </si>
  <si>
    <t>['tableau', 'microstrategy', 'excel']</t>
  </si>
  <si>
    <t>Affinaquest Technologies, LLC</t>
  </si>
  <si>
    <t>['sql', 'python', 'sql server', 'azure', 'snowflake', 'airflow', 'pandas', 'numpy', 'scikit-learn', 'tableau']</t>
  </si>
  <si>
    <t>['python', 'sql', 'go', 'matplotlib', 'seaborn', 'scikit-learn', 'excel', 'docker', 'kubernetes', 'git']</t>
  </si>
  <si>
    <t>['sas', 'sas', 'sql', 'assembly', 'go', 'ggplot2', 'tableau', 'excel', 'visio', 'spss', 'terminal']</t>
  </si>
  <si>
    <t>Senior Sales Specialist, AI Data Science</t>
  </si>
  <si>
    <t>['spark', 'hadoop']</t>
  </si>
  <si>
    <t>Maine, ME</t>
  </si>
  <si>
    <t>Data Engineer With Python Development Exp</t>
  </si>
  <si>
    <t>Swanktek</t>
  </si>
  <si>
    <t>['python', 'sql', 'nosql', 'mongodb', 'mongodb']</t>
  </si>
  <si>
    <t>Publishing Analyst</t>
  </si>
  <si>
    <t>Senior AWS Data Engineer</t>
  </si>
  <si>
    <t>['sql', 'nosql', 'python', 'aws', 'snowflake', 'redshift', 'databricks', 'alteryx', 'sap', 'power bi', 'tableau', 'kubernetes']</t>
  </si>
  <si>
    <t>Securitization and Whole Loan Sales Data Analyst</t>
  </si>
  <si>
    <t>['sql', 'javascript', 'sas', 'sas', 'vba', 'excel', 'spss', 'power bi']</t>
  </si>
  <si>
    <t>Data Analyst Digital Transformation (f/m/div.)</t>
  </si>
  <si>
    <t>['python', 'sql', 'no-sql', 'elasticsearch', 'databricks', 'azure', 'spark', 'pandas', 'matplotlib']</t>
  </si>
  <si>
    <t>Bluesight</t>
  </si>
  <si>
    <t>['sql', 'python', 'r', 'ruby', 'ruby', 'excel', 'sheets']</t>
  </si>
  <si>
    <t>Coniq</t>
  </si>
  <si>
    <t>Pinterest Job Advertisements</t>
  </si>
  <si>
    <t>Senior Data Analyst - Tableau</t>
  </si>
  <si>
    <t>['sql', 'redshift', 'oracle', 'aws', 'airflow', 'spark', 'kafka', 'tableau', 'power bi', 'kubernetes']</t>
  </si>
  <si>
    <t>Senior/Lead Data Engineer - Legal and Compliance</t>
  </si>
  <si>
    <t>['aws', 'gcp', 'azure', 'redshift', 'gdpr', 'spark']</t>
  </si>
  <si>
    <t>['sql', 'python', 'scala', 'kotlin', 'nosql', 'aws', 'gcp', 'azure', 'bigquery', 'snowflake', 'redshift', 'airflow', 'kafka', 'flow', 'kubernetes', 'docker']</t>
  </si>
  <si>
    <t>Lead Cybersecurity Data Scientist</t>
  </si>
  <si>
    <t>Cyberhaven</t>
  </si>
  <si>
    <t>['sql', 'python', 'bigquery', 'pandas', 'slack']</t>
  </si>
  <si>
    <t>Senior Data Analyst (Hedge Fund)</t>
  </si>
  <si>
    <t>Aurora, IL</t>
  </si>
  <si>
    <t>Kiewit Corporation</t>
  </si>
  <si>
    <t>['python', 'sql', 'azure', 'pytorch', 'plotly', 'seaborn']</t>
  </si>
  <si>
    <t>Data Scientist (Behavioral Health Claims Analysis) On site Columbia MD</t>
  </si>
  <si>
    <t>Internet of Things, LLC</t>
  </si>
  <si>
    <t>Data Analyst - Customer Strategy &amp; Operations</t>
  </si>
  <si>
    <t>['sql', 'python', 'snowflake', 'redshift', 'bigquery', 'looker', 'tableau']</t>
  </si>
  <si>
    <t>['python', 'pandas', 'numpy', 'seaborn']</t>
  </si>
  <si>
    <t>Res Data Analyst Sr</t>
  </si>
  <si>
    <t>Northwestern University</t>
  </si>
  <si>
    <t>['python', 'shell', 'linux', 'word', 'excel', 'powerpoint', 'outlook', 'sharepoint']</t>
  </si>
  <si>
    <t>Park Ridge, IL</t>
  </si>
  <si>
    <t>Million Dollar Round Table</t>
  </si>
  <si>
    <t>Sr Clinical Data Analyst</t>
  </si>
  <si>
    <t>Space Planner/Data Analyst</t>
  </si>
  <si>
    <t>Senior/Staff Data Security Engineer/Officer</t>
  </si>
  <si>
    <t>['spark', 'word', 'excel']</t>
  </si>
  <si>
    <t>Budget Data Analyst (Power BI/Excel/VBA expert)</t>
  </si>
  <si>
    <t>['vba', 'sql', 'power bi', 'excel', 'word', 'flow']</t>
  </si>
  <si>
    <t>Senior Customer Service Data Analyst</t>
  </si>
  <si>
    <t>Concord, CA</t>
  </si>
  <si>
    <t>CompuMail Information Services</t>
  </si>
  <si>
    <t>['html', 'sql', 'outlook', 'jira']</t>
  </si>
  <si>
    <t>Advantage Solutions: Sales, Marketing, Technology</t>
  </si>
  <si>
    <t>Alpha Silicon</t>
  </si>
  <si>
    <t>Panama City Beach, FL</t>
  </si>
  <si>
    <t>Sr. Analyst, Data Science</t>
  </si>
  <si>
    <t>['sql', 'python', 'express', 'excel', 'powerpoint', 'tableau', 'power bi']</t>
  </si>
  <si>
    <t>Principal Machine Learning Research Scientist (Deep Learning)</t>
  </si>
  <si>
    <t>Data Analyst - Hybrid</t>
  </si>
  <si>
    <t>ITS Data Scientist/Analyst</t>
  </si>
  <si>
    <t>Gametime United, Inc.</t>
  </si>
  <si>
    <t>Translational Research Center for TBI &amp; Stress Disorders (TRACTS)</t>
  </si>
  <si>
    <t>['r', 'matlab', 'sas', 'sas', 'python', 'sql', 'spss', 'excel']</t>
  </si>
  <si>
    <t>Data Scientist (College)</t>
  </si>
  <si>
    <t>Rio de Janeiro, State of Rio de Janeiro, Brazil</t>
  </si>
  <si>
    <t>['python', 'sql', 'azure', 'aws', 'scikit-learn', 'tensorflow', 'keras', 'pytorch']</t>
  </si>
  <si>
    <t>Data Analyst 3 - 00211</t>
  </si>
  <si>
    <t>['python', 'power bi', 'jenkins']</t>
  </si>
  <si>
    <t>Camden Coalition of Healthcare</t>
  </si>
  <si>
    <t>BCSTAT Senior Data Analyst - Non-Merit</t>
  </si>
  <si>
    <t>Baltimore County, MD</t>
  </si>
  <si>
    <t>['sql', 'sql server', 'express', 'power bi']</t>
  </si>
  <si>
    <t>['sql', 'sas', 'sas', 'python', 'r', 'spss']</t>
  </si>
  <si>
    <t>['sql', 'python', 'oracle', 'aws', 'snowflake', 'jira']</t>
  </si>
  <si>
    <t>Data Analyst/BI Developer</t>
  </si>
  <si>
    <t>Fishpond Recruiting</t>
  </si>
  <si>
    <t>Clinical Data Analyst- BMT - Lead - BMT Support - Days (032)</t>
  </si>
  <si>
    <t>UAB Medicine</t>
  </si>
  <si>
    <t>['sql', 'python', 'php', 'sql server', 'postgresql', 'mariadb', 'oracle', 'outlook', 'word', 'excel']</t>
  </si>
  <si>
    <t>Herrin, IL</t>
  </si>
  <si>
    <t>Orthopaedic Institute of Southern Illinois</t>
  </si>
  <si>
    <t>[JOB 11078] Senior Data Engineer, Brazil</t>
  </si>
  <si>
    <t>['sql', 'python', 'aws', 'tableau', 'github', 'bitbucket']</t>
  </si>
  <si>
    <t>Senior Consultant – Data Strategy &amp; Insights - Banking</t>
  </si>
  <si>
    <t>Data / Supply Chain Analyst</t>
  </si>
  <si>
    <t>Magnify</t>
  </si>
  <si>
    <t>Business Intelligence Developer 2</t>
  </si>
  <si>
    <t>['sql', 'redshift', 'sap', 'tableau']</t>
  </si>
  <si>
    <t>Data Scientist Operations</t>
  </si>
  <si>
    <t>GIS Technician</t>
  </si>
  <si>
    <t>Labcorp Diagnostics, Labcorp</t>
  </si>
  <si>
    <t>Director; Sr. Lead Analyst - Customer Analytics</t>
  </si>
  <si>
    <t>['python', 'r', 'spark', 'scikit-learn', 'hadoop', 'tableau', 'power bi']</t>
  </si>
  <si>
    <t>Cava Connect</t>
  </si>
  <si>
    <t>['sql', 'python', 'vba', 'power bi', 'excel', 'ssis', 'ssrs', 'dax']</t>
  </si>
  <si>
    <t>ML Ops Tech Senior Analyst (AVP)</t>
  </si>
  <si>
    <t>['datarobot', 'alteryx']</t>
  </si>
  <si>
    <t>Data Scientist. Job in San Diego NBC4i Jobs</t>
  </si>
  <si>
    <t>8443- Data Analyst</t>
  </si>
  <si>
    <t>['sql', 'python', 'aws', 'azure', 'gcp', 'oracle', 'power bi', 'excel', 'word', 'visio']</t>
  </si>
  <si>
    <t>(Senior) Strategy &amp; Data Manager (a) 100%</t>
  </si>
  <si>
    <t>Clinical Research Data Analyst - Pain Management</t>
  </si>
  <si>
    <t>Palo Alto Veterans Institute for Research (PAVIR)</t>
  </si>
  <si>
    <t>['sql', 'sas', 'sas', 'r', 'python', 'go', 'sql server']</t>
  </si>
  <si>
    <t>['sql', 'c#', 'python', 'azure', 'spark', 'terraform']</t>
  </si>
  <si>
    <t>Senior Mobile Engineer</t>
  </si>
  <si>
    <t>Rune Labs</t>
  </si>
  <si>
    <t>Senate, NYS</t>
  </si>
  <si>
    <t>Data Analyst - Data cleaning</t>
  </si>
  <si>
    <t>Health GPT</t>
  </si>
  <si>
    <t>Pragmatics, Inc.</t>
  </si>
  <si>
    <t>['r', 'python', 'java', 'spark', 'hadoop']</t>
  </si>
  <si>
    <t>Executive Director, Data Science - Head of Retail Pricing &amp; Promotions</t>
  </si>
  <si>
    <t>['r', 'python', 'hadoop', 'flow']</t>
  </si>
  <si>
    <t>Data Analyst (Pricing)</t>
  </si>
  <si>
    <t>['sql', 'nosql', 'snowflake', 'azure', 'flow', 'git']</t>
  </si>
  <si>
    <t>Sentry (sentry.io)</t>
  </si>
  <si>
    <t>Data Analyst - Government Contract</t>
  </si>
  <si>
    <t>['java', 'nosql', 'sas', 'sas', 'db2', 'mysql', 'hadoop', 'spark', 'kafka', 'selenium', 'jenkins', 'git', 'chef']</t>
  </si>
  <si>
    <t>['r', 'python', 'go', 'power bi']</t>
  </si>
  <si>
    <t>Data Analyst- Gas &amp; Power</t>
  </si>
  <si>
    <t>Senior Manager II, Data Science, Conversational AI</t>
  </si>
  <si>
    <t>Data Analyst (Contractual Role)</t>
  </si>
  <si>
    <t>Razorpay</t>
  </si>
  <si>
    <t>['sql', 'looker', 'excel', 'dax']</t>
  </si>
  <si>
    <t>University of California, Santa Barbara</t>
  </si>
  <si>
    <t>Software Engineer L4 - Machine Learning for Personalization</t>
  </si>
  <si>
    <t>['scala', 'java', 'spark', 'tensorflow', 'keras']</t>
  </si>
  <si>
    <t>Augusta Precious Metals</t>
  </si>
  <si>
    <t>['vba', 'python', 'r', 'sql', 'nosql', 'hadoop', 'spark']</t>
  </si>
  <si>
    <t>Lead AWS Data Engineer(PySpark, Databricks, AWS)</t>
  </si>
  <si>
    <t>['python', 'sql', 'aws', 'databricks', 'redshift', 'azure', 'gcp', 'pyspark', 'kafka', 'airflow', 'kubernetes', 'github', 'docker', 'terraform', 'jira']</t>
  </si>
  <si>
    <t>Farm Credit Administration</t>
  </si>
  <si>
    <t>Senior Product Data Analyst (Gaming)</t>
  </si>
  <si>
    <t>Super Free Games</t>
  </si>
  <si>
    <t>['sql', 'python', 'r', 'c', 'word', 'tableau', 'power bi', 'excel']</t>
  </si>
  <si>
    <t>AllTrails</t>
  </si>
  <si>
    <t>['bigquery', 'redshift']</t>
  </si>
  <si>
    <t>BitMEX</t>
  </si>
  <si>
    <t>['postgresql', 'aws', 'redshift', 'airflow', 'terraform', 'kubernetes']</t>
  </si>
  <si>
    <t>Open Influence</t>
  </si>
  <si>
    <t>['sql', 't-sql', 'power bi']</t>
  </si>
  <si>
    <t>Business Analyst SAP Master Data Management</t>
  </si>
  <si>
    <t>Ovar, Portugal</t>
  </si>
  <si>
    <t>Data Scientist - Level 3</t>
  </si>
  <si>
    <t>Applied Network Solutions Inc</t>
  </si>
  <si>
    <t>['python', 'c', 'r', 'jupyter', 'spark']</t>
  </si>
  <si>
    <t>['airflow', 'looker', 'tableau']</t>
  </si>
  <si>
    <t>Senior Vice President – FP&amp;A &amp; Data Analytics</t>
  </si>
  <si>
    <t>Cielo</t>
  </si>
  <si>
    <t>DuckDuckGo</t>
  </si>
  <si>
    <t>['javascript', 'sql', 'redshift', 'bigquery', 'windows', 'tableau']</t>
  </si>
  <si>
    <t>AWS Data Engineer II</t>
  </si>
  <si>
    <t>Sofvio</t>
  </si>
  <si>
    <t>['sql', 'postgresql', 'aws', 'redshift', 'pyspark']</t>
  </si>
  <si>
    <t>Data Scientist Intern- Fall 2023</t>
  </si>
  <si>
    <t>['python', 'aws', 'azure', 'tensorflow', 'keras', 'jupyter', 'pytorch', 'mxnet', 'hadoop', 'spark', 'tableau']</t>
  </si>
  <si>
    <t>Amplified Sourcing</t>
  </si>
  <si>
    <t>['sql', 'r', 'sas', 'sas', 'python']</t>
  </si>
  <si>
    <t>Artificial Intelligence Programmer (W/M/NB) - NEW PROJECT</t>
  </si>
  <si>
    <t>['r', 'python', 'sql', 'excel', 'word', 'powerpoint', 'outlook']</t>
  </si>
  <si>
    <t>Data Enginner</t>
  </si>
  <si>
    <t>['sql', 'sas', 'sas', 'python', 'sap']</t>
  </si>
  <si>
    <t>Maryland City, MD</t>
  </si>
  <si>
    <t>Director of Data Science, Remote (Medical Staffing)</t>
  </si>
  <si>
    <t>Annville, PA</t>
  </si>
  <si>
    <t>['sql', 'power bi', 'tableau', 'dax']</t>
  </si>
  <si>
    <t>['sas', 'sas', 'python', 'r', 'scala', 'mongodb', 'mongodb', 'matlab', 'go', 'oracle', 'tableau', 'cognos']</t>
  </si>
  <si>
    <t>['r', 'python', 't-sql', 'sql', 'shell', 'scala', 'go', 'sql server', 'db2', 'oracle', 'aws', 'redshift', 'snowflake', 'windows', 'linux', 'alteryx', 'power bi', 'sap', 'ssis']</t>
  </si>
  <si>
    <t>['sql', 'python', 'azure', 'tableau', 'power bi', 'excel', 'flow']</t>
  </si>
  <si>
    <t>Machine Learning Engineer - Fraud</t>
  </si>
  <si>
    <t>['python', 'databricks', 'spark']</t>
  </si>
  <si>
    <t>Data Analysis Specialist</t>
  </si>
  <si>
    <t>Collinwood Technology Partners</t>
  </si>
  <si>
    <t>['sas', 'sas', 'power bi', 'excel']</t>
  </si>
  <si>
    <t>Research Engineer, Science</t>
  </si>
  <si>
    <t>['python', 'c++', 'tensorflow', 'pytorch', 'numpy', 'pandas']</t>
  </si>
  <si>
    <t>Data Analyst 3 - 46214</t>
  </si>
  <si>
    <t>Expert Data Scientist</t>
  </si>
  <si>
    <t>impact.com</t>
  </si>
  <si>
    <t>Berwyn, PA</t>
  </si>
  <si>
    <t>Data Engineer - Data Scientist - Data Science Analyst</t>
  </si>
  <si>
    <t>Data Analyst II (Full TIme Hybrid Remote)</t>
  </si>
  <si>
    <t>Logix Federal Credit Union</t>
  </si>
  <si>
    <t>['sql', 'python', 'r', 'aws', 'azure', 'hadoop', 'excel', 'tableau', 'microstrategy', 'flow']</t>
  </si>
  <si>
    <t>Talent By Blind</t>
  </si>
  <si>
    <t>['python', 'sql', 'bigquery', 'snowflake', 'pytorch', 'hugging face', 'pandas', 'numpy', 'jupyter', 'spark']</t>
  </si>
  <si>
    <t>Durban, South Africa</t>
  </si>
  <si>
    <t>Impellam Group</t>
  </si>
  <si>
    <t>['python', 'java', 'dynamodb', 'aws', 'redshift', 'spring', 'qlik']</t>
  </si>
  <si>
    <t>Blend</t>
  </si>
  <si>
    <t>Junior Business Systems Analyst</t>
  </si>
  <si>
    <t>['sql', 'oracle', 'excel', 'tableau', 'sap']</t>
  </si>
  <si>
    <t>Data Analyst/Business Intelligence</t>
  </si>
  <si>
    <t>Blue Ocean</t>
  </si>
  <si>
    <t>Senior Programmer Analyst</t>
  </si>
  <si>
    <t>['sas', 'sas', 'r', 'excel', 'word', 'tableau', 'power bi']</t>
  </si>
  <si>
    <t>Technical Architect (Data Engineering)</t>
  </si>
  <si>
    <t>Principal Data Analyst - Texas Institute for Exellence in Mental...</t>
  </si>
  <si>
    <t>['python', 'sql', 'databricks', 'aws', 'spark']</t>
  </si>
  <si>
    <t>RideCo</t>
  </si>
  <si>
    <t>Senior Scientist, Data Science, Real-World Evidence</t>
  </si>
  <si>
    <t>TS/SCI Data Analyst - ETL, SQL, Python, Tableau, Data Analysis Exp...</t>
  </si>
  <si>
    <t>['sql', 'python', 'tableau', 'alteryx']</t>
  </si>
  <si>
    <t>Provista Software Corporation</t>
  </si>
  <si>
    <t>['sql', 'java', 'c#', 'python', 'sql server', 'oracle', 'azure', 'snowflake', 'tableau']</t>
  </si>
  <si>
    <t>Holy Family University</t>
  </si>
  <si>
    <t>['sql', 'python', 'r', 'tableau', 'cognos', 'power bi']</t>
  </si>
  <si>
    <t>Office of the Chief Medical Ex</t>
  </si>
  <si>
    <t>Sr Data Analyst (Tableau)</t>
  </si>
  <si>
    <t>Data Analyst, Government Consumer Analytics</t>
  </si>
  <si>
    <t>Data Analyst (Non-Profit)</t>
  </si>
  <si>
    <t>Copy of Sr Data Scientist, West</t>
  </si>
  <si>
    <t>Dataiku Misc Postings</t>
  </si>
  <si>
    <t>Janus Henderson</t>
  </si>
  <si>
    <t>['sql', 'shell', 'no-sql', 'azure', 'snowflake', 'jupyter', 'alteryx']</t>
  </si>
  <si>
    <t>Apt</t>
  </si>
  <si>
    <t>['sql', 'python', 'scala', 'azure', 'aws', 'gcp', 'pandas']</t>
  </si>
  <si>
    <t>PANGEATWO</t>
  </si>
  <si>
    <t>Senior Full Stack Data Scientist</t>
  </si>
  <si>
    <t>Bayesian Health</t>
  </si>
  <si>
    <t>['go', 'python', 'sql', 'aws']</t>
  </si>
  <si>
    <t>HSO GS - AI/ML | 5-7 Years</t>
  </si>
  <si>
    <t>['sql', 'r', 'python', 'azure', 'docker', 'jenkins', 'kubernetes', 'git', 'bitbucket']</t>
  </si>
  <si>
    <t>SENIOR FINANCIAL BUSINESS INTELLIGENCE ANALYST</t>
  </si>
  <si>
    <t>Data Engineer remote</t>
  </si>
  <si>
    <t>TASC Outsourcing</t>
  </si>
  <si>
    <t>['python', 'postgresql', 'aws', 'aurora', 'spark', 'hadoop', 'kafka', 'pyspark']</t>
  </si>
  <si>
    <t>Research Data Analyst II (Immediate Opening)</t>
  </si>
  <si>
    <t>San Antonio Independent School District</t>
  </si>
  <si>
    <t>['crystal', 'sql', 'excel', 'sharepoint', 'spss', 'powerpoint', 'word']</t>
  </si>
  <si>
    <t>Senior Business Data Analyst (Institutional Research)</t>
  </si>
  <si>
    <t>Truckee Meadows Community College</t>
  </si>
  <si>
    <t>['sql', 'sas', 'sas', 'r', 'python', 'tableau', 'power bi', 'spss', 'excel', 'powerpoint', 'word']</t>
  </si>
  <si>
    <t>Senior Technical Instructor, AI and Data Science</t>
  </si>
  <si>
    <t>['python', 'c++', 'aws', 'azure', 'tensorflow', 'pytorch', 'pandas', 'scikit-learn', 'linux', 'docker', 'kubernetes']</t>
  </si>
  <si>
    <t>['sql', 'r', 'python', 'tableau', 'power bi', 'sharepoint', 'excel', 'jira', 'confluence']</t>
  </si>
  <si>
    <t>Data Management Assistant Coordinator</t>
  </si>
  <si>
    <t>Sourcing Data Analyst</t>
  </si>
  <si>
    <t>Goodwill Industries Of Greater New York</t>
  </si>
  <si>
    <t>['sql', 'python', 'mysql', 'bigquery', 'oracle', 'aws', 'airflow', 'looker', 'tableau', 'power bi', 'gitlab', 'github', 'zoom']</t>
  </si>
  <si>
    <t>Director, Area Lead Engineer Data Engineering</t>
  </si>
  <si>
    <t>['python', 'bash', 'azure', 'spark']</t>
  </si>
  <si>
    <t>Data Analyst (Hybrid, 1+ yrs exp req)</t>
  </si>
  <si>
    <t>Rowlett, TX</t>
  </si>
  <si>
    <t>System Analyst (Data Platform &amp; Business Intelligence...</t>
  </si>
  <si>
    <t>['azure', 'hadoop', 'spark', 'kafka']</t>
  </si>
  <si>
    <t>Senior Data Engineer, Finance</t>
  </si>
  <si>
    <t>Data Engineer/Data Modeler - Fully remote and Permanent</t>
  </si>
  <si>
    <t>Notable</t>
  </si>
  <si>
    <t>Senior Python / Data Engineer</t>
  </si>
  <si>
    <t>['python', 'scala', 'sql', 'databricks', 'azure', 'aws']</t>
  </si>
  <si>
    <t>Sr. Data Scientist, Analytics</t>
  </si>
  <si>
    <t>['go', 'sql', 'python', 'airflow']</t>
  </si>
  <si>
    <t>Senior Data Visualization Engineer</t>
  </si>
  <si>
    <t>['sql', 'python', 'sql server', 'word', 'tableau']</t>
  </si>
  <si>
    <t>['python', 'pytorch', 'scikit-learn', 'pandas']</t>
  </si>
  <si>
    <t>Healthcare Analytics | Payment Integrity</t>
  </si>
  <si>
    <t>['python', 'sql', 'snowflake', 'electron']</t>
  </si>
  <si>
    <t>Staff Threat Research Engineer</t>
  </si>
  <si>
    <t>New Ulm, TX</t>
  </si>
  <si>
    <t>Industry Bancshares Services, LLC</t>
  </si>
  <si>
    <t>Hometown, IL</t>
  </si>
  <si>
    <t>Operations Lead for Azure Cloud Big Data Platform (f/m/div.)</t>
  </si>
  <si>
    <t>['bash', 'python', 'julia', 'azure', 'databricks', 'spark', 'git', 'bitbucket']</t>
  </si>
  <si>
    <t>['python', 'java', 'scala', 'sql', 'nosql', 'postgresql', 'mysql', 'aws', 'redshift', 'airflow']</t>
  </si>
  <si>
    <t>Stage Data Science</t>
  </si>
  <si>
    <t>Big Data Solutions Data Science</t>
  </si>
  <si>
    <t>['python', 'r', 'sql', 'nosql', 'hadoop', 'spark']</t>
  </si>
  <si>
    <t>Senior Associate L1 DE-Big Data AWS</t>
  </si>
  <si>
    <t>Senior Data Analyst, Contractor for VA</t>
  </si>
  <si>
    <t>MAINSAIL Group</t>
  </si>
  <si>
    <t>['python', 'sql', 'power bi', 'flow', 'jira']</t>
  </si>
  <si>
    <t>['python', 'r', 'sql', 'java', 'mysql', 'sql server', 'redshift', 'aws', 'azure', 'oracle', 'tableau', 'power bi', 'kubernetes', 'docker', 'git', 'jenkins']</t>
  </si>
  <si>
    <t>JCD STAFFING LLC</t>
  </si>
  <si>
    <t>['sql', 'python', 'scala', 'hadoop']</t>
  </si>
  <si>
    <t>Senior Ingenieur Data Science Defektanalyse (w/m/div.)</t>
  </si>
  <si>
    <t>Dresden, Germany</t>
  </si>
  <si>
    <t>Data Analyst - Manager Research</t>
  </si>
  <si>
    <t>Redington</t>
  </si>
  <si>
    <t>Machine Learning Scientist II - Experiences</t>
  </si>
  <si>
    <t>['python', 'sql', 'aws', 'spark', 'kubernetes']</t>
  </si>
  <si>
    <t>['python', 'zoom']</t>
  </si>
  <si>
    <t>Data Analyst, Studies</t>
  </si>
  <si>
    <t>Jr-Mid Data Analyst</t>
  </si>
  <si>
    <t>Senior Enterprise Data Analyst</t>
  </si>
  <si>
    <t>US Auto Sales</t>
  </si>
  <si>
    <t>['sql', 'python', 'sas', 'sas', 'r', 'sql server', 'snowflake', 'databricks', 'power bi', 'tableau', 'word', 'excel', 'visio', 'outlook', 'jira']</t>
  </si>
  <si>
    <t>Admissions &amp; Recruitment Business Data Analyst (Hybrid-80% remote)</t>
  </si>
  <si>
    <t>University of North Texas Health Science Center</t>
  </si>
  <si>
    <t>Data Scientist I / Data Scientist II - Clinical Operations</t>
  </si>
  <si>
    <t>Middleton, WI</t>
  </si>
  <si>
    <t>['python', 'r', 'sql', 'azure', 'spark', 'matplotlib', 'jupyter', 'github']</t>
  </si>
  <si>
    <t>Senior Consultant - Data Science &amp; Analytics</t>
  </si>
  <si>
    <t>Fraud Data Analyst - 18-month Temp</t>
  </si>
  <si>
    <t>['sql', 'sas', 'sas', 'r', 'javascript', 'python', 'bigquery', 'sheets', 'excel', 'tableau']</t>
  </si>
  <si>
    <t>Mid Level Data Analyst</t>
  </si>
  <si>
    <t>EvereTech LLC</t>
  </si>
  <si>
    <t>Bay Harbor Islands, FL</t>
  </si>
  <si>
    <t>Workforce Data Analyst</t>
  </si>
  <si>
    <t>Transformation Systems, Inc.</t>
  </si>
  <si>
    <t>['sql', 'python', 'excel', 'powerpoint', 'power bi', 'dax']</t>
  </si>
  <si>
    <t>The Wendy's Company</t>
  </si>
  <si>
    <t>['python', 'looker']</t>
  </si>
  <si>
    <t>Data Scientist F/H</t>
  </si>
  <si>
    <t>Adoc Talent Management</t>
  </si>
  <si>
    <t>['scala', 'java', 'python', 'nosql', 'mysql', 'cassandra', 'oracle', 'hadoop', 'spark', 'kafka', 'jenkins', 'git', 'jira']</t>
  </si>
  <si>
    <t>['python', 'r', 'javascript', 'sql', 'jupyter']</t>
  </si>
  <si>
    <t>BFSI Data Analytics Delivery Manager/Lead</t>
  </si>
  <si>
    <t>Hitachi Vantara</t>
  </si>
  <si>
    <t>['python', 'java', 'r', 'sql', 'nosql', 'tableau']</t>
  </si>
  <si>
    <t>['sql', 'python', 'mongodb', 'mongodb', 'nosql', 'elasticsearch', 'aws', 'azure']</t>
  </si>
  <si>
    <t>Systems Analyst- Data Control Center</t>
  </si>
  <si>
    <t>Kyle, TX</t>
  </si>
  <si>
    <t>Fulfillment Senior Data Analyst</t>
  </si>
  <si>
    <t>['python', 'r', 'sql', 'aws', 'azure', 'airflow', 'tableau', 'qlik', 'power bi']</t>
  </si>
  <si>
    <t>Bluebix Solutions Inc.</t>
  </si>
  <si>
    <t>['sql', 't-sql', 'vba', 'c#', 'python', 'javascript', 'mysql', 'spreadsheet', 'excel', 'powerpoint', 'sharepoint', 'tableau']</t>
  </si>
  <si>
    <t>Business Information Mgmt Analyst II (FDIC Data Projects)</t>
  </si>
  <si>
    <t>Software Developer &amp; Data Specialist (f/m/div.)</t>
  </si>
  <si>
    <t>['matlab', 'spark']</t>
  </si>
  <si>
    <t>Director, Enterprise Data Management &amp; Quality</t>
  </si>
  <si>
    <t>['sql', 'snowflake', 'aws', 'tableau', 'power bi']</t>
  </si>
  <si>
    <t>Current Health</t>
  </si>
  <si>
    <t>['python', 'r', 'power bi', 'powerpoint']</t>
  </si>
  <si>
    <t>Prompt Engineer</t>
  </si>
  <si>
    <t>Sr People Data Analyst</t>
  </si>
  <si>
    <t>Machine Learning Engineer - Search and Recommendations</t>
  </si>
  <si>
    <t>Data Analyst - (84094)</t>
  </si>
  <si>
    <t>Sanmina</t>
  </si>
  <si>
    <t>['oracle', 'excel', 'word', 'sheets']</t>
  </si>
  <si>
    <t>Research Data Analyst II (JC-382087)</t>
  </si>
  <si>
    <t>Planning Analyst (Req-7558)</t>
  </si>
  <si>
    <t>Commtech Services Inc</t>
  </si>
  <si>
    <t>Kyndryl, Inc.</t>
  </si>
  <si>
    <t>['go', 'python', 'java', 'r', 'azure', 'bigquery']</t>
  </si>
  <si>
    <t>Reporting &amp; Data Analyst</t>
  </si>
  <si>
    <t>Amazee Global Ventures Inc</t>
  </si>
  <si>
    <t>Sr. Business Analyst: application/data migration (web...</t>
  </si>
  <si>
    <t>['vba', 'visio']</t>
  </si>
  <si>
    <t>Customer Data Analyst</t>
  </si>
  <si>
    <t>University - Data Scientist, Intern</t>
  </si>
  <si>
    <t>Cyber Security Analyst I</t>
  </si>
  <si>
    <t>Ntirety</t>
  </si>
  <si>
    <t>['windows', 'linux']</t>
  </si>
  <si>
    <t>Data Analyst (TS/SCI)</t>
  </si>
  <si>
    <t>['java', 'powerpoint', 'jira']</t>
  </si>
  <si>
    <t>Massachusetts</t>
  </si>
  <si>
    <t>['sql', 'python', 'r', 'snowflake', 'azure', 'gcp', 'aws', 'databricks', 'tableau']</t>
  </si>
  <si>
    <t>['sql', 'python', 'r', 'sas', 'sas', 'excel', 'word', 'powerpoint', 'tableau', 'power bi']</t>
  </si>
  <si>
    <t>Contract- W2//109 || Data Analyst (II) || Chicago, IL (Hybrid)</t>
  </si>
  <si>
    <t>Stream IT</t>
  </si>
  <si>
    <t>['sql', 'sas', 'sas', 'matplotlib', 'seaborn', 'power bi', 'word', 'tableau', 'excel', 'spss']</t>
  </si>
  <si>
    <t>Solution Architect – Big Data</t>
  </si>
  <si>
    <t>['java', 'scala', 'aws', 'azure', 'hadoop']</t>
  </si>
  <si>
    <t>['go', 'scala', 'python', 'java', 'clojure', 'dynamodb', 'elasticsearch', 'aws', 'kafka', 'spark', 'docker', 'terraform']</t>
  </si>
  <si>
    <t>Data Architect - Data Migration</t>
  </si>
  <si>
    <t>DATA ENGINEER CLOUD &amp; DEVOPS H/F SEG BAM</t>
  </si>
  <si>
    <t>['scala', 'nosql', 'sql', 'python', 'java', 'aws', 'azure', 'gcp', 'snowflake', 'spark', 'hadoop', 'kafka', 'qlik', 'git', 'jenkins', 'ansible', 'docker', 'terraform']</t>
  </si>
  <si>
    <t>['sql', 'c#', 'sql server', 'excel', 'flow']</t>
  </si>
  <si>
    <t>Research Scientist (Embedded Security)</t>
  </si>
  <si>
    <t>['python', 'java', 'assembly']</t>
  </si>
  <si>
    <t>['python', 'r', 'sql', 'aws', 'linux', 'kubernetes']</t>
  </si>
  <si>
    <t>['python', 'r', 'julia', 'aws', 'redshift', 'scikit-learn', 'pandas', 'pytorch', 'tensorflow']</t>
  </si>
  <si>
    <t>Data Engineer (Senior Technology Analyst) JO#5883</t>
  </si>
  <si>
    <t>Judicial Council of California</t>
  </si>
  <si>
    <t>['sql', 'go', 'snowflake', 'azure', 'power bi', 'word', 'excel']</t>
  </si>
  <si>
    <t>TLN Worldwide Enterprises Inc</t>
  </si>
  <si>
    <t>['javascript', 'react', 'vue', 'angular', 'power bi', 'sharepoint', 'github', 'jira']</t>
  </si>
  <si>
    <t>RN Data Analyst</t>
  </si>
  <si>
    <t>The Plus Group</t>
  </si>
  <si>
    <t>['power bi', 'excel', 'word', 'powerpoint']</t>
  </si>
  <si>
    <t>PreMaster Program - Data Analytics Process Improvement</t>
  </si>
  <si>
    <t>['spark', 'power bi']</t>
  </si>
  <si>
    <t>Quantum Research Data Scientist</t>
  </si>
  <si>
    <t>Vice President, Data Engineer | Senior Engineer I</t>
  </si>
  <si>
    <t>BlackRock Financial Management, Inc</t>
  </si>
  <si>
    <t>Reporting Analyst SCM (FT)</t>
  </si>
  <si>
    <t>Human Resources Information System Analyst</t>
  </si>
  <si>
    <t>ARPAN INFRASOLUTION PRIVATE LIMITED</t>
  </si>
  <si>
    <t>['sql', 'alteryx', 'tableau', 'excel']</t>
  </si>
  <si>
    <t>['sql', 'go', 'azure', 'ssrs', 'ssis', 'excel']</t>
  </si>
  <si>
    <t>Ibility</t>
  </si>
  <si>
    <t>['go', 'express', 'excel', 'powerpoint', 'tableau']</t>
  </si>
  <si>
    <t>GFT Technologies</t>
  </si>
  <si>
    <t>['python', 'scala', 'dynamodb', 'aws', 'databricks', 'spark', 'airflow']</t>
  </si>
  <si>
    <t>Senior Director of Product Data Science and Analytics</t>
  </si>
  <si>
    <t>['python', 'java', 'ruby', 'ruby', 'node']</t>
  </si>
  <si>
    <t>Hudl</t>
  </si>
  <si>
    <t>['python', 'aws', 'redshift', 'airflow', 'phoenix']</t>
  </si>
  <si>
    <t>['python', 'sql', 'sql server', 'gcp', 'tableau']</t>
  </si>
  <si>
    <t>['sql', 'nosql', 'python', 'java', 'aws', 'spark', 'docker']</t>
  </si>
  <si>
    <t>['t-sql', 'sql', 'postgresql', 'ssis']</t>
  </si>
  <si>
    <t>Challenger Interactive Inc</t>
  </si>
  <si>
    <t>['python', 'gcp', 'tensorflow', 'keras', 'windows']</t>
  </si>
  <si>
    <t>['aws', 'git']</t>
  </si>
  <si>
    <t>Aspen Dental</t>
  </si>
  <si>
    <t>Principal Engineer, Data Project Management</t>
  </si>
  <si>
    <t>Director - Business Data Science</t>
  </si>
  <si>
    <t>['python', 'r', 'sql', 'elasticsearch', 'spark', 'powerpoint', 'tableau']</t>
  </si>
  <si>
    <t>Machine Learning Engineer (Electricity Trading Domain)</t>
  </si>
  <si>
    <t>Data Engineer Intern II (Data Science Infrastructure) - Fall 2023...</t>
  </si>
  <si>
    <t>Data Analyst, Institutional Reporting</t>
  </si>
  <si>
    <t>Harrisburg Area Community College</t>
  </si>
  <si>
    <t>VMS Data Science Manager</t>
  </si>
  <si>
    <t>Health Care Data Analyst / Clinical Data Analyst</t>
  </si>
  <si>
    <t>SpectraMedix</t>
  </si>
  <si>
    <t>['sql', 'python', 'sql server', 'tableau']</t>
  </si>
  <si>
    <t>SQL Data Engineer / DBA</t>
  </si>
  <si>
    <t>['sql', 'powershell', 'azure', 'ssrs', 'git']</t>
  </si>
  <si>
    <t>Data Engineer 1 (Hartford, CT)</t>
  </si>
  <si>
    <t>['python', 'aws', 'databricks', 'spark', 'airflow', 'qlik', 'microstrategy', 'git', 'jenkins', 'terraform']</t>
  </si>
  <si>
    <t>Data Analyst / Data Engineer</t>
  </si>
  <si>
    <t>Enterprise Analytic</t>
  </si>
  <si>
    <t>['scala', 'java', 'python', 'nosql', 'sql', 'cassandra', 'azure', 'kafka', 'spark', 'spring', 'hadoop', 'git', 'docker', 'github', 'jira']</t>
  </si>
  <si>
    <t>Junior Business Information Research Analyst</t>
  </si>
  <si>
    <t>(Senior) Knowledge, Algorithm, and Machine Learning Engineer (w/m/d)</t>
  </si>
  <si>
    <t>Financial Market Data Analyst Associate</t>
  </si>
  <si>
    <t>['sql', 'python', 'vba', 'dax']</t>
  </si>
  <si>
    <t>Associate Manager - Data Analytics</t>
  </si>
  <si>
    <t>Staff Data Scientist, Advanced Analytics (Remote)</t>
  </si>
  <si>
    <t>Drata</t>
  </si>
  <si>
    <t>Cranford, NJ</t>
  </si>
  <si>
    <t>['sql', 'python', 'go', 'sql server', 'mysql', 'oracle', 'qlik']</t>
  </si>
  <si>
    <t>Data Scientist [NLP]</t>
  </si>
  <si>
    <t>First Factory</t>
  </si>
  <si>
    <t>['python', 'azure', 'aws', 'linux']</t>
  </si>
  <si>
    <t>['sql', 'python', 'nosql', 'mongodb', 'mongodb', 'mysql', 'postgresql', 'cassandra', 'oracle', 'flow']</t>
  </si>
  <si>
    <t>['python', 'java', 'scala', 'javascript', 'sql', 'nosql', 'mongodb', 'mongodb', 'azure', 'aws', 'databricks', 'spark', 'kafka', 'pandas', 'numpy']</t>
  </si>
  <si>
    <t>Career and Outcomes Data Analyst - Binghamton University</t>
  </si>
  <si>
    <t>Binghamton University</t>
  </si>
  <si>
    <t>['r', 'excel', 'spss', 'tableau']</t>
  </si>
  <si>
    <t>Senior Machine Learning Engineer (Risk)</t>
  </si>
  <si>
    <t>Data Engineer II, CODE</t>
  </si>
  <si>
    <t>Ryan, LLC</t>
  </si>
  <si>
    <t>['sql', 'java', 'python', 'nosql', 'ssis']</t>
  </si>
  <si>
    <t>Data Engineer (Raleigh, NC)</t>
  </si>
  <si>
    <t>['sql', 'python', 'postgresql']</t>
  </si>
  <si>
    <t>Sustainability Reporting Specialist &amp; BI Developer</t>
  </si>
  <si>
    <t>Senior Marketplace Insights Data Analyst</t>
  </si>
  <si>
    <t>['r', 'sas', 'sas', 'matlab', 'python', 'sql']</t>
  </si>
  <si>
    <t>DevOps Engineer Cloud Big Data Platform</t>
  </si>
  <si>
    <t>['bash', 'python', 'azure', 'databricks', 'spark', 'git']</t>
  </si>
  <si>
    <t>DevOPS/ MLOPs Engineer</t>
  </si>
  <si>
    <t>['python', 'r', 'aws', 'gcp', 'azure', 'tensorflow', 'pytorch', 'scikit-learn', 'linux']</t>
  </si>
  <si>
    <t>Transfix.io</t>
  </si>
  <si>
    <t>['python', 'sql', 'aws', 'airflow', 'tableau', 'looker']</t>
  </si>
  <si>
    <t>['python', 'sql', 'snowflake', 'airflow', 'looker', 'tableau', 'power bi']</t>
  </si>
  <si>
    <t>Sr. Lead - Data Engineer (Dallas, TX)</t>
  </si>
  <si>
    <t>minka_</t>
  </si>
  <si>
    <t>Data Engineer Jobs in Redmond</t>
  </si>
  <si>
    <t>['c++', 'c#', 'python', 'java', 'javascript', 'snowflake', 'react', 'spark', 'angular', 'linux', 'kubernetes']</t>
  </si>
  <si>
    <t>Analytics Engineer / Data Engineer</t>
  </si>
  <si>
    <t>['sql', 'python', 'snowflake', 'aws', 'redshift', 'bigquery', 'airflow', 'linux', 'git']</t>
  </si>
  <si>
    <t>['python', 'java', 'go', 'aws', 'azure', 'airflow', 'kubernetes']</t>
  </si>
  <si>
    <t>Senior Data Engineer, Data Orchestration</t>
  </si>
  <si>
    <t>['python', 'aws', 'airflow', 'spark', 'kafka', 'hadoop', 'docker', 'kubernetes', 'chef', 'terraform', 'slack']</t>
  </si>
  <si>
    <t>Designit</t>
  </si>
  <si>
    <t>['go', 'visio', 'excel', 'word', 'powerpoint', 'sharepoint', 'outlook']</t>
  </si>
  <si>
    <t>Vision Engineer</t>
  </si>
  <si>
    <t>Montgomery, TX</t>
  </si>
  <si>
    <t>['python', 'go', 'spark', 'pyspark']</t>
  </si>
  <si>
    <t>[10837] Data Scientist Mid Level</t>
  </si>
  <si>
    <t>Senior Data Scientist - Defense &amp; Aerospace</t>
  </si>
  <si>
    <t>Lead Data Governance Analyst</t>
  </si>
  <si>
    <t>Junior Data scientist</t>
  </si>
  <si>
    <t>['python', 'sql', 'elasticsearch', 'spark']</t>
  </si>
  <si>
    <t>Senior Analytics Engineer - Looker</t>
  </si>
  <si>
    <t>['databricks', 'cognos', 'qlik', 'excel']</t>
  </si>
  <si>
    <t>SC2023-002740 Cyber Security Data Engineer - MISP (NS) - FRI 17 Mar</t>
  </si>
  <si>
    <t>['python', 'php', 'sql', 'redhat', 'splunk', 'ansible']</t>
  </si>
  <si>
    <t>['python', 'azure', 'numpy', 'pandas', 'scikit-learn', 'pytorch', 'git', 'docker', 'kubernetes']</t>
  </si>
  <si>
    <t>Data Engineer - Entry/Senior level</t>
  </si>
  <si>
    <t>['python', 'sql', 'aws', 'redshift', 'svn', 'git']</t>
  </si>
  <si>
    <t>['python', 'go', 'scala', 'sql', 'javascript', 'typescript', 'databricks', 'snowflake', 'aws', 'azure', 'gcp', 'airflow', 'kafka', 'spark', 'graphql', 'react', 'pandas', 'docker', 'kubernetes', 'terraform']</t>
  </si>
  <si>
    <t>['scala', 'java', 'python', 'cassandra', 'databricks', 'azure', 'aws', 'spark', 'kafka', 'kubernetes', 'docker']</t>
  </si>
  <si>
    <t>People Reporting &amp; Sr Data Analyst, Data Services</t>
  </si>
  <si>
    <t>['sql', 'r', 'alteryx', 'tableau', 'power bi']</t>
  </si>
  <si>
    <t>Data Science Education Postdoctoral Scholar</t>
  </si>
  <si>
    <t>['sql', 'python', 'go', 'snowflake', 'aws', 'redshift', 'bigquery', 'azure', 'gcp', 'airflow', 'tableau', 'terraform']</t>
  </si>
  <si>
    <t>['r', 'sql', 'aws', 'gcp', 'pandas', 'plotly', 'seaborn', 'airflow', 'tableau']</t>
  </si>
  <si>
    <t>Algiers, Algeria</t>
  </si>
  <si>
    <t>Data Scientist or Engineer</t>
  </si>
  <si>
    <t>The Recycling Partnership Inc</t>
  </si>
  <si>
    <t>Operation Data Analyst - Genshin Impact</t>
  </si>
  <si>
    <t>['sql', 'python', 'c', 'go', 'snowflake', 'redshift', 'azure', 'airflow', 'looker', 'tableau', 'flow', 'git']</t>
  </si>
  <si>
    <t>['python', 'sql', 'r', 'go', 'bigquery']</t>
  </si>
  <si>
    <t>Staff Strategic Data Scientist</t>
  </si>
  <si>
    <t>User Insights Data Analyst - R&amp;D User Experience Team</t>
  </si>
  <si>
    <t>['r', 'sql', 'python', 'azure', 'hadoop', 'tableau']</t>
  </si>
  <si>
    <t>Manager Data Engineering</t>
  </si>
  <si>
    <t>['python', 'sql', 'sql server', 'postgresql', 'azure', 'airflow', 'spark']</t>
  </si>
  <si>
    <t>['python', 'java', 'scala', 'postgresql', 'snowflake', 'redshift', 'airflow', 'spark', 'tableau', 'looker']</t>
  </si>
  <si>
    <t>Analyst 4, Data Analytics</t>
  </si>
  <si>
    <t>['sql', 'python', 'r', 'oracle', 'tableau', 'alteryx']</t>
  </si>
  <si>
    <t>Paris, TX</t>
  </si>
  <si>
    <t>Senior BI &amp; Data Analyst</t>
  </si>
  <si>
    <t>Oviva</t>
  </si>
  <si>
    <t>['sql', 'gcp', 'bigquery', 'aws', 'airflow']</t>
  </si>
  <si>
    <t>Data Analyst, Epidemiology</t>
  </si>
  <si>
    <t>Staff, Data Analyst(eCommerce Product Analytics)</t>
  </si>
  <si>
    <t>['sql', 'linux']</t>
  </si>
  <si>
    <t>Cloud Data Administrator (Power BI)</t>
  </si>
  <si>
    <t>BasisPath Inc</t>
  </si>
  <si>
    <t>['nosql', 'sql', 'python', 'aws', 'scikit-learn', 'pytorch', 'numpy', 'pandas', 'git', 'docker', 'jenkins', 'kubernetes']</t>
  </si>
  <si>
    <t>Strategi Consulting</t>
  </si>
  <si>
    <t>['python', 'r', 'sql', 'databricks', 'snowflake', 'spark', 'kubernetes', 'docker']</t>
  </si>
  <si>
    <t>['python', 'aws', 'databricks', 'airflow', 'spark', 'terraform']</t>
  </si>
  <si>
    <t>['python', 'r', 'sas', 'sas', 'c', 'java', 'sap']</t>
  </si>
  <si>
    <t>EcoCart</t>
  </si>
  <si>
    <t>['sql', 'python', 'aws', 'redshift', 'tableau', 'power bi', 'clickup']</t>
  </si>
  <si>
    <t>['sql', 'python', 'bash', 'sql server', 'snowflake', 'aws', 'bigquery', 'airflow', 'looker', 'ssrs', 'tableau', 'git']</t>
  </si>
  <si>
    <t>Senior Data Scientist Marketing and Sales</t>
  </si>
  <si>
    <t>['sql', 'python', 'r', 'snowflake', 'aws', 'excel', 'powerpoint', 'microstrategy', 'tableau', 'power bi', 'airtable']</t>
  </si>
  <si>
    <t>East Tawakoni, TX</t>
  </si>
  <si>
    <t>['sql', 'word', 'excel', 'visio', 'powerpoint']</t>
  </si>
  <si>
    <t>Solutions Engineer III (Data Engineer)- Java and Python...</t>
  </si>
  <si>
    <t>The Capital Group Companies, Inc</t>
  </si>
  <si>
    <t>['scala', 'sql', 'python', 'java', 'go', 'spark', 'airflow', 'kafka', 'excel']</t>
  </si>
  <si>
    <t>Ultimate Medical Academy</t>
  </si>
  <si>
    <t>['sql', 'python', 'scala', 'azure', 'databricks', 'snowflake', 'excel', 'flow']</t>
  </si>
  <si>
    <t>Principal Healthcare Data Scientist - Remote</t>
  </si>
  <si>
    <t>Data Scientist II (Intermediate) (San Antonio, TX)</t>
  </si>
  <si>
    <t>['python', 'r', 'sql', 'nosql', 'snowflake', 'tensorflow', 'pytorch', 'phoenix']</t>
  </si>
  <si>
    <t>SCHOOL DATA ANALYST</t>
  </si>
  <si>
    <t>Greenwood Lake, NY</t>
  </si>
  <si>
    <t>Greenwood Lake UFSD</t>
  </si>
  <si>
    <t>Data Analyst, RPCA</t>
  </si>
  <si>
    <t>Boston College</t>
  </si>
  <si>
    <t>Senior Staff / Principal - NLP lead Engineer</t>
  </si>
  <si>
    <t>['python', 'java', 'nltk', 'keras', 'tensorflow', 'pytorch', 'word']</t>
  </si>
  <si>
    <t>['nosql', 'redshift', 'bigquery', 'snowflake', 'hadoop', 'spark']</t>
  </si>
  <si>
    <t>Business Intelligence and Data Analyst or Sr.</t>
  </si>
  <si>
    <t>['sql', 'sql server', 'windows', 'power bi', 'visio', 'word', 'spreadsheet', 'flow', 'jira']</t>
  </si>
  <si>
    <t>Take Command Health</t>
  </si>
  <si>
    <t>['sql', 'python', 'java', 'typescript', 'bigquery', 'aurora', 'aws', 'looker', 'git']</t>
  </si>
  <si>
    <t>Supply Chain Data Analyst and Planner</t>
  </si>
  <si>
    <t>Silvus Technologies</t>
  </si>
  <si>
    <t>['spreadsheet', 'excel', 'sheets', 'planner']</t>
  </si>
  <si>
    <t>Scientist 4, Data Science</t>
  </si>
  <si>
    <t>['sql', 'r', 'python', 'java', 'aws', 'hadoop', 'spark']</t>
  </si>
  <si>
    <t>['sql', 'python', 'go', 'sql server', 'azure', 'ssis']</t>
  </si>
  <si>
    <t>Data Science (Senior - Advisor)</t>
  </si>
  <si>
    <t>Lead Data Modeler/Developer for Business Analytics application</t>
  </si>
  <si>
    <t>Applied Data Scientist (Remote)</t>
  </si>
  <si>
    <t>Arcules, Inc.</t>
  </si>
  <si>
    <t>Material Data Analyst II SKA</t>
  </si>
  <si>
    <t>S &amp; K Technologies, Inc.</t>
  </si>
  <si>
    <t>['crystal', 'sql', 'c#', 'oracle', 'power bi', 'sap', 'excel', 'powerpoint', 'flow']</t>
  </si>
  <si>
    <t>Data Engineer – Innovation Program</t>
  </si>
  <si>
    <t>Senior Business Data Analyst (VP) - Tampa</t>
  </si>
  <si>
    <t>['python', 'sql', 'aws', 'snowflake', 'redshift', 'airflow', 'unix', 'github', 'git']</t>
  </si>
  <si>
    <t>AI/ML/Vision Engineer</t>
  </si>
  <si>
    <t>Manna</t>
  </si>
  <si>
    <t>Data Scientist 3 - 16314</t>
  </si>
  <si>
    <t>['sql', 'sql server', 'mysql', 'oracle', 'tableau']</t>
  </si>
  <si>
    <t>HR Data Analyst H/F</t>
  </si>
  <si>
    <t>['python', 'sql', 'github']</t>
  </si>
  <si>
    <t>West Michigan Partnership for Children</t>
  </si>
  <si>
    <t>Digital Data Science &amp; Analytics Manager</t>
  </si>
  <si>
    <t>Senior Full Stack Engineer - Java, React/Node.js.,PostgreSQL ...</t>
  </si>
  <si>
    <t>['java', 'postgresql', 'oracle', 'react', 'spring', 'express', 'node.js', 'docker', 'git', 'jenkins']</t>
  </si>
  <si>
    <t>Beltsville, MD</t>
  </si>
  <si>
    <t>Staff Data Scientist (Charlotte, NC)</t>
  </si>
  <si>
    <t>Senior Data Engineer (Mexico City)</t>
  </si>
  <si>
    <t>Rise Interactive</t>
  </si>
  <si>
    <t>['python', 'sql', 'dynamodb', 'sql server', 'aws', 'spark', 'pyspark', 'docker']</t>
  </si>
  <si>
    <t>Senior Embedded Software Engineer Base SW (POSIX) - Off-Road...</t>
  </si>
  <si>
    <t>['c++', 'python', 'linux', 'jenkins', 'github']</t>
  </si>
  <si>
    <t>Software Engineer, Data Ingest and Access</t>
  </si>
  <si>
    <t>['python', 'aws', 'terraform']</t>
  </si>
  <si>
    <t>['sql', 'c', 'c#', 'powershell', 'go', 'sql server', 'mysql', 'git']</t>
  </si>
  <si>
    <t>Senior Machine Learning Engineer (MLops)</t>
  </si>
  <si>
    <t>['python', 'java', 'scala', 'snowflake', 'bigquery', 'airflow']</t>
  </si>
  <si>
    <t>DATA SCIENTIST (M/F/D)</t>
  </si>
  <si>
    <t>Viana do Castelo, Portugal</t>
  </si>
  <si>
    <t>['java', 'python', 'sql', 'aws', 'azure', 'oracle']</t>
  </si>
  <si>
    <t>Simpplr</t>
  </si>
  <si>
    <t>['sql', 'typescript', 'snowflake', 'react', 'looker', 'tableau', 'power bi', 'github', 'zoom']</t>
  </si>
  <si>
    <t>Institution Data Analyst</t>
  </si>
  <si>
    <t>DISYS</t>
  </si>
  <si>
    <t>Senior Data Scientist - Knowledge Management</t>
  </si>
  <si>
    <t>['r', 'python', 'mysql', 'azure']</t>
  </si>
  <si>
    <t>Empassion</t>
  </si>
  <si>
    <t>['sql', 'r', 'looker', 'tableau', 'zoom']</t>
  </si>
  <si>
    <t>['sql', 'python', 'azure', 'databricks', 'power bi', 'ssis', 'ssrs', 'git']</t>
  </si>
  <si>
    <t>Sr Data Warehouse Engineer</t>
  </si>
  <si>
    <t>['sql', 'go', 'sql server', 'power bi']</t>
  </si>
  <si>
    <t>Data Analyst (PGD-9992)</t>
  </si>
  <si>
    <t>['nosql', 'mongodb', 'mongodb', 'sql', 'python', 'javascript', 'snowflake', 'aws', 'databricks', 'airflow', 'kafka', 'spark']</t>
  </si>
  <si>
    <t>Vitol</t>
  </si>
  <si>
    <t>['python', 'aws', 'plotly']</t>
  </si>
  <si>
    <t>Lead Data Scientist/ML Engineer</t>
  </si>
  <si>
    <t>['python', 'sql', 'aws', 'azure', 'pandas', 'scikit-learn', 'matplotlib', 'pytorch', 'tensorflow', 'docker', 'github']</t>
  </si>
  <si>
    <t>Principal Data Scientist, Supply Chain</t>
  </si>
  <si>
    <t>['java', 'sql', 'python', 'mysql', 'selenium', 'kafka', 'linux', 'jenkins', 'docker', 'kubernetes', 'git']</t>
  </si>
  <si>
    <t>Senior Data Engineer (Remote) (Washington DC)</t>
  </si>
  <si>
    <t>['python', 'sql', 'aws', 'redshift', 'spark', 'airflow', 'pyspark', 'jenkins', 'git', 'github', 'confluence']</t>
  </si>
  <si>
    <t>Clarksville, MD</t>
  </si>
  <si>
    <t>Principal Data Engineer II (Greater Denver Area, CO)</t>
  </si>
  <si>
    <t>Data Scientist II - Image Analysis</t>
  </si>
  <si>
    <t>['python', 'nosql', 'aws', 'tensorflow', 'pytorch', 'git', 'jira']</t>
  </si>
  <si>
    <t>Senior Manager, Personalization Machine Learning Science</t>
  </si>
  <si>
    <t>['python', 'java', 'bigquery', 'gcp', 'spark']</t>
  </si>
  <si>
    <t>['html', 'javascript', 'sql', 'python', 'excel', 'word']</t>
  </si>
  <si>
    <t>Data Engineer III (Washington DC)</t>
  </si>
  <si>
    <t>['sql', 'python', 'aws', 'redshift', 'oracle', 'azure', 'snowflake', 'hadoop', 'spark']</t>
  </si>
  <si>
    <t>Head of Data Analytics (F/M/X)</t>
  </si>
  <si>
    <t>PPRO</t>
  </si>
  <si>
    <t>['python', 'nosql', 'gcp', 'bigquery', 'redshift', 'kafka', 'looker', 'tableau', 'terraform']</t>
  </si>
  <si>
    <t>San Rafael, CA</t>
  </si>
  <si>
    <t>NV5 Global</t>
  </si>
  <si>
    <t>['python', 'r', 'excel', 'power bi', 'tableau']</t>
  </si>
  <si>
    <t>CORA Services</t>
  </si>
  <si>
    <t>Aviso Wealth</t>
  </si>
  <si>
    <t>['azure', 'aws', 'snowflake', 'databricks', 'oracle', 'hadoop', 'ssis']</t>
  </si>
  <si>
    <t>Data Scientist, Creators</t>
  </si>
  <si>
    <t>Data Analyst, Mid (Washington DC)</t>
  </si>
  <si>
    <t>['sas', 'sas', 'sql', 'python', 'r', 'powerpoint', 'excel']</t>
  </si>
  <si>
    <t>Data Analyst (JO-2305-204806)</t>
  </si>
  <si>
    <t>Sr. Product Data Scientist / Sr. R&amp;D Analyst</t>
  </si>
  <si>
    <t>['sql', 'python', 'html', 'css']</t>
  </si>
  <si>
    <t>Researcher/Data Scientist</t>
  </si>
  <si>
    <t>['sql', 'python', 'r', 'sas', 'sas', 'unify']</t>
  </si>
  <si>
    <t>Civic Data Analyst II</t>
  </si>
  <si>
    <t>Alta Planning Design</t>
  </si>
  <si>
    <t>['go', 'r', 'python', 'sql', 'matplotlib', 'plotly', 'flask', 'django', 'excel', 'word', 'powerpoint', 'tableau']</t>
  </si>
  <si>
    <t>['sql', 'python', 'java', 'c++', 'aws']</t>
  </si>
  <si>
    <t>Genome Analysis Data Scientist</t>
  </si>
  <si>
    <t>['python', 'r', 'aws', 'unix', 'git']</t>
  </si>
  <si>
    <t>Data Scientist - Data Modeler (San Bruno, CA)</t>
  </si>
  <si>
    <t>Data Scientist - Tokyo</t>
  </si>
  <si>
    <t>['c#', 'sql', 'python', 'git']</t>
  </si>
  <si>
    <t>Agile Data Scientist - Direct hire/Fulltime | W2 Only</t>
  </si>
  <si>
    <t>['r', 'python', 'databricks', 'confluence', 'jira']</t>
  </si>
  <si>
    <t>Machine Learning Ops Engineer</t>
  </si>
  <si>
    <t>['python', 'bash', 'azure', 'databricks', 'airflow', 'spark', 'flow']</t>
  </si>
  <si>
    <t>Senior Go to Market, Data Analyst</t>
  </si>
  <si>
    <t>['go', 'sql', 'bigquery', 'looker', 'sheets', 'powerpoint', 'excel']</t>
  </si>
  <si>
    <t>['visual basic', 'r', 'python', 'java', 'javascript', 'c++', 'sql', 'sas', 'sas', 'matlab', 'postgresql', 'sql server', 'oracle', 'windows', 'excel', 'spss']</t>
  </si>
  <si>
    <t>Marquette, MI</t>
  </si>
  <si>
    <t>greenpath, inc.</t>
  </si>
  <si>
    <t>['sql', 't-sql', 'sql server', 'azure', 'power bi', 'ssis', 'excel', 'flow']</t>
  </si>
  <si>
    <t>Data Analyst: regional physical security</t>
  </si>
  <si>
    <t>Blackstone Consulting, Inc.</t>
  </si>
  <si>
    <t>['powerpoint', 'excel', 'word', 'power bi', 'sharepoint', 'microsoft teams']</t>
  </si>
  <si>
    <t>Data Scientist –ML, DL, Python</t>
  </si>
  <si>
    <t>['python', 'r', 'sql', 't-sql', 'sql server', 'snowflake', 'oracle', 'azure', 'tensorflow', 'pytorch', 'keras', 'scikit-learn', 'pyspark', 'tableau', 'power bi', 'qlik', 'alteryx']</t>
  </si>
  <si>
    <t>Research Data Analyst (remote)</t>
  </si>
  <si>
    <t>Secret Data Analyst Remote / Telecommute Jobs</t>
  </si>
  <si>
    <t>Insight Global, Inc.</t>
  </si>
  <si>
    <t>Data Scientist (Real-time Ops)</t>
  </si>
  <si>
    <t>Gridware</t>
  </si>
  <si>
    <t>['python', 'linux', 'git']</t>
  </si>
  <si>
    <t>Institutional Research Data Analyst - Salve Regina University</t>
  </si>
  <si>
    <t>Salve Regina University</t>
  </si>
  <si>
    <t>['sas', 'sas', 'r', 'excel', 'tableau', 'power bi', 'spss', 'flow']</t>
  </si>
  <si>
    <t>Product Data Scientist - Duo Security</t>
  </si>
  <si>
    <t>Duo Security</t>
  </si>
  <si>
    <t>VP, ICM Counterparty Data Remediation Analyst</t>
  </si>
  <si>
    <t>Director, Data Science, Player Sciences &amp; Strategy</t>
  </si>
  <si>
    <t>['r', 'sql', 'tableau', 'asana', 'confluence', 'jira', 'slack']</t>
  </si>
  <si>
    <t>Data Scientist/ Machine Learning Engineer (Singapore-based...</t>
  </si>
  <si>
    <t>PackageX</t>
  </si>
  <si>
    <t>['python', 'javascript', 'sql', 'aws', 'gcp', 'nltk', 'tensorflow', 'keras']</t>
  </si>
  <si>
    <t>['sql', 'python', 'r', 'azure', 'tensorflow', 'keras', 'scikit-learn', 'excel']</t>
  </si>
  <si>
    <t>Principal Data Scientist, Enterprise Data and Machine Learning</t>
  </si>
  <si>
    <t>['python', 'scala', 'r', 'sql', 'aws', 'spark', 'kubernetes']</t>
  </si>
  <si>
    <t>Data Analyst Population Health</t>
  </si>
  <si>
    <t>New York Presbyterian</t>
  </si>
  <si>
    <t>['sql', 'python', 'r', 'pandas', 'tidyverse', 'tableau']</t>
  </si>
  <si>
    <t>Junior Data Analytics - Forecast &amp; Planning</t>
  </si>
  <si>
    <t>['python', 'r', 'sql', 'tableau', 'looker']</t>
  </si>
  <si>
    <t>Data Engineer Spark/Scala Expérimenté - H/F</t>
  </si>
  <si>
    <t>Senior Data Scientist, Modeling</t>
  </si>
  <si>
    <t>['python', 'shell', 'aws', 'azure', 'gcp', 'pandas', 'numpy', 'scikit-learn', 'git', 'docker']</t>
  </si>
  <si>
    <t>Out There Media</t>
  </si>
  <si>
    <t>['sql', 'bigquery', 'spark', 'hadoop']</t>
  </si>
  <si>
    <t>Data Analyst - (Ratings Ops)</t>
  </si>
  <si>
    <t>Sylvera</t>
  </si>
  <si>
    <t>['vba', 'javascript', 'python', 'sql', 'excel', 'sheets', 'looker', 'tableau']</t>
  </si>
  <si>
    <t>AWS DynamoDB Data Engineer -Remote</t>
  </si>
  <si>
    <t>['sql', 'python', 'java', 'scala', 'kotlin', 'clojure', 'dynamodb', 'aws', 'redshift', 'snowflake', 'gcp', 'azure', 'git', 'jira']</t>
  </si>
  <si>
    <t>Head of Data Analyst Operations</t>
  </si>
  <si>
    <t>Inadev</t>
  </si>
  <si>
    <t>['sql', 'db2', 'oracle', 'tableau']</t>
  </si>
  <si>
    <t>['r', 'python', 'sql', 'sas', 'sas', 'snowflake', 'databricks', 'azure', 'ssrs']</t>
  </si>
  <si>
    <t>HR Systems Analyst (FT)</t>
  </si>
  <si>
    <t>['java', 'javascript', 'sql', 'php', 'c#', 'mysql', 'oracle', 'jquery']</t>
  </si>
  <si>
    <t>Sears Home Services</t>
  </si>
  <si>
    <t>['sql', 'python', 'scala', 'snowflake', 'databricks', 'aws', 'azure', 'gcp', 'hadoop', 'spark']</t>
  </si>
  <si>
    <t>Data Analyst 2 - Remote</t>
  </si>
  <si>
    <t>['sql', 'c#', 'sql server', 'ssis', 'ssrs', 'github']</t>
  </si>
  <si>
    <t>Assoc Dir, Data Science</t>
  </si>
  <si>
    <t>Senior/Principal Software Development Engineer in Test – Big Data</t>
  </si>
  <si>
    <t>['shell', 'python', 'hadoop', 'spark']</t>
  </si>
  <si>
    <t>Principal, Data Scientist, Knowledge Management</t>
  </si>
  <si>
    <t>Data Analyst (Probationary)</t>
  </si>
  <si>
    <t>Port Washington</t>
  </si>
  <si>
    <t>Ingénieur Data Scientist expérimenté - F/H</t>
  </si>
  <si>
    <t>['java', 'python', 'r', 'spark']</t>
  </si>
  <si>
    <t>Graduate Data Scientist/Analyst/BI Consultant</t>
  </si>
  <si>
    <t>['python', 'r', 'sql', 'azure', 'aws']</t>
  </si>
  <si>
    <t>Senior Data Scientist, Trust &amp; Safety - Child Safety</t>
  </si>
  <si>
    <t>['r', 'python', 'spark', 'hadoop']</t>
  </si>
  <si>
    <t>Business Intelligence / Data Visualization Engineer</t>
  </si>
  <si>
    <t>['hadoop', 'pyspark', 'tableau', 'microstrategy']</t>
  </si>
  <si>
    <t>Senior Data Analyst (Operations)</t>
  </si>
  <si>
    <t>['sql', 'power bi', 'tableau', 'cognos', 'excel']</t>
  </si>
  <si>
    <t>Cowbell Cyber</t>
  </si>
  <si>
    <t>Supervisor, Data Operations, Central Activation</t>
  </si>
  <si>
    <t>['python', 'r', 'sql', 'spark', 'tableau', 'excel']</t>
  </si>
  <si>
    <t>Demo - Maximus</t>
  </si>
  <si>
    <t>Data Engineer II - AMZ6257083</t>
  </si>
  <si>
    <t>Cloud FinOps Cost Optimization Lead – Data Analysis Manager</t>
  </si>
  <si>
    <t>['python', 'sql', 'aws', 'gcp', 'azure', 'tableau']</t>
  </si>
  <si>
    <t>Kentucky</t>
  </si>
  <si>
    <t>['r', 'sas', 'sas', 'python', 'sql', 'hadoop', 'splunk', 'power bi']</t>
  </si>
  <si>
    <t>['python', 'c#', 'keras', 'tensorflow', 'pytorch']</t>
  </si>
  <si>
    <t>Data Scientist - 4402</t>
  </si>
  <si>
    <t>['python', 'r', 'html', 'css', 'javascript', 'azure', 'aws', 'tensorflow', 'pytorch', 'jupyter', 'docker']</t>
  </si>
  <si>
    <t>Data Scientist, Invoices (Remote)</t>
  </si>
  <si>
    <t>Staff/Senior Risk Data Scientist</t>
  </si>
  <si>
    <t>Senior Data Scientist – Wastewater Target Analytics</t>
  </si>
  <si>
    <t>Biobot</t>
  </si>
  <si>
    <t>Data Engineer - 2202745 (Minneapolis, MN)</t>
  </si>
  <si>
    <t>['java', 'python', 'sql', 'nosql', 'go', 'aws', 'azure', 'spark', 'hadoop', 'airflow', 'yarn', 'kubernetes']</t>
  </si>
  <si>
    <t>Staff Data Scientist, Financial Strategy</t>
  </si>
  <si>
    <t>Baked By Melissa</t>
  </si>
  <si>
    <t>Software Engineer II - Data Science</t>
  </si>
  <si>
    <t>NLP Logix</t>
  </si>
  <si>
    <t>['nosql', 'python', 'sql', 'c#', 'c++', 'r', 'java', 'aws', 'gcp', 'azure', 'pandas', 'scikit-learn', 'tensorflow', 'numpy', 'keras', 'git']</t>
  </si>
  <si>
    <t>DATA SCIENTIST FINANCIAL MODELING SUPV NF5</t>
  </si>
  <si>
    <t>Marine Corps Community Services</t>
  </si>
  <si>
    <t>['r', 'python', 'sas', 'sas', 'flow']</t>
  </si>
  <si>
    <t>Senior Associate Data Engineering L2 DE-Big Data GCP</t>
  </si>
  <si>
    <t>['java', 'scala', 'python', 'nosql', 'mongodb', 'mongodb', 'sql', 'cassandra', 'mysql', 'sql server', 'aws', 'gcp', 'azure', 'redshift', 'bigquery', 'oracle', 'hadoop', 'kafka', 'spark', 'airflow']</t>
  </si>
  <si>
    <t>Es- Machine Learning Con Spark</t>
  </si>
  <si>
    <t>Senior Lead Fraud Data Scientist Jobs in San Francisco</t>
  </si>
  <si>
    <t>Head of Data Platform and Cloud</t>
  </si>
  <si>
    <t>['aws', 'azure', 'snowflake', 'databricks', 'gdpr', 'looker']</t>
  </si>
  <si>
    <t>Data Analyst - Direct Hire!</t>
  </si>
  <si>
    <t>Principal AI/ML Data Scientist</t>
  </si>
  <si>
    <t>Data Analyst - Policy, Research &amp; Analysis</t>
  </si>
  <si>
    <t>['r', 'python', 'javascript', 'sas', 'sas', 'sql', 'nosql', 'hadoop', 'spark', 'spss', 'excel', 'tableau']</t>
  </si>
  <si>
    <t>['sql', 'python', 'spark', 'tableau', 'looker', 'git']</t>
  </si>
  <si>
    <t>Work Student (all genders) Data Engineering</t>
  </si>
  <si>
    <t>Data Analyst **STARTUP FINANCIAL SERVICES COMPANY**</t>
  </si>
  <si>
    <t>Rocketship Financial Corporation</t>
  </si>
  <si>
    <t>['sql', 'javascript', 'r', 'python', 'excel', 'sheets', 'looker', 'tableau', 'power bi', 'git']</t>
  </si>
  <si>
    <t>['sql', 'aws', 'matplotlib', 'atlassian']</t>
  </si>
  <si>
    <t>['python', 'java', 'aws', 'tensorflow', 'pytorch']</t>
  </si>
  <si>
    <t>Data Scientist (Full Stack)</t>
  </si>
  <si>
    <t>First American</t>
  </si>
  <si>
    <t>Business Analyst / BI Developer</t>
  </si>
  <si>
    <t>['sql', 'power bi', 'tableau', 'ssrs', 'ssis']</t>
  </si>
  <si>
    <t>Data Engineer- Cloud</t>
  </si>
  <si>
    <t>HPE1US</t>
  </si>
  <si>
    <t>['python', 'aws', 'spark', 'kubernetes']</t>
  </si>
  <si>
    <t>Staff Data Scientist - Slack</t>
  </si>
  <si>
    <t>['python', 'r', 'spark', 'hadoop', 'slack']</t>
  </si>
  <si>
    <t>ETL Engineer</t>
  </si>
  <si>
    <t>AnaVation</t>
  </si>
  <si>
    <t>['java', 'scala', 'python', 'sql', 'aws', 'oracle', 'databricks', 'spark', 'linux', 'windows']</t>
  </si>
  <si>
    <t>Case Manager Data Analyst</t>
  </si>
  <si>
    <t>Total Care Services, Inc.</t>
  </si>
  <si>
    <t>['excel', 'word', 'ms access']</t>
  </si>
  <si>
    <t>['python', 'sql', 'java', 'mongodb', 'mongodb', 'scala', 'mysql', 'postgresql', 'spark', 'airflow']</t>
  </si>
  <si>
    <t>Data Scientist II - AI/ML</t>
  </si>
  <si>
    <t>Cotiviti - US</t>
  </si>
  <si>
    <t>['python', 'scala', 'tensorflow', 'keras', 'pandas', 'scikit-learn', 'spark', 'jenkins', 'jira']</t>
  </si>
  <si>
    <t>Data Engineer (Melbourne &amp; Sydney)</t>
  </si>
  <si>
    <t>Malvern East VIC, Australia</t>
  </si>
  <si>
    <t>The Data Foundry</t>
  </si>
  <si>
    <t>['go', 'python', 'java', 'aws', 'node.js', 'bitbucket', 'jenkins', 'docker']</t>
  </si>
  <si>
    <t>Linux/Data Engineer</t>
  </si>
  <si>
    <t>['java', 'linux', 'flow', 'docker', 'kubernetes']</t>
  </si>
  <si>
    <t>Capitol Building Supply</t>
  </si>
  <si>
    <t>Data Scientist Lead, Square F&amp;S (San Francisco, CA or Remote)</t>
  </si>
  <si>
    <t>Grant Leading Technology, LLC</t>
  </si>
  <si>
    <t>['sql', 'javascript', 'html', 'python', 'java', 'shell', 't-sql', 'oracle', 'unix', 'excel', 'visio', 'power bi', 'tableau']</t>
  </si>
  <si>
    <t>Senior Software Engineer - Data Scientist</t>
  </si>
  <si>
    <t>['python', 'scala', 'java', 'openstack', 'spark', 'docker', 'ansible', 'terraform']</t>
  </si>
  <si>
    <t>Consultant(e) Data Analytics - H/F</t>
  </si>
  <si>
    <t>['scala', 'azure', 'aws', 'gcp', 'snowflake', 'redshift', 'spark', 'kafka', 'hadoop', 'power bi', 'tableau', 'kubernetes']</t>
  </si>
  <si>
    <t>Mothership Strategies, LLC</t>
  </si>
  <si>
    <t>Fairborn, OH</t>
  </si>
  <si>
    <t>Data Support Analyst (Washington DC)</t>
  </si>
  <si>
    <t>Imagine Learning</t>
  </si>
  <si>
    <t>People Operations Analyst</t>
  </si>
  <si>
    <t>Alpine IQ</t>
  </si>
  <si>
    <t>LMS &amp; Data Analyst</t>
  </si>
  <si>
    <t>Annalect</t>
  </si>
  <si>
    <t>['python', 'sql', 'aws', 'gcp']</t>
  </si>
  <si>
    <t>Mirabel, QC, Canada</t>
  </si>
  <si>
    <t>['python', 'aws', 'snowflake', 'spark', 'hadoop', 'terraform']</t>
  </si>
  <si>
    <t>['pytorch', 'tensorflow', 'theano', 'keras']</t>
  </si>
  <si>
    <t>Senior Analyst - Data Reports &amp; Quality</t>
  </si>
  <si>
    <t>Aneon Federal Solutions</t>
  </si>
  <si>
    <t>Data Architect (BN)</t>
  </si>
  <si>
    <t>Assistant Data Analyst Stock Market Analysis</t>
  </si>
  <si>
    <t>MB Advisors</t>
  </si>
  <si>
    <t>['excel', 'word', 'terminal']</t>
  </si>
  <si>
    <t>Head of Data and Research Methods Unit</t>
  </si>
  <si>
    <t>Ibadan, Nigeria</t>
  </si>
  <si>
    <t>IITA</t>
  </si>
  <si>
    <t>['r', 'python', 'html', 'java', 'github', 'atlassian']</t>
  </si>
  <si>
    <t>Data Scientist, Lead(NLP) (Remote)</t>
  </si>
  <si>
    <t>['python', 'r', 'java', 'aws', 'azure', 'nltk', 'tableau']</t>
  </si>
  <si>
    <t>['aws', 'redshift', 'terraform', 'docker']</t>
  </si>
  <si>
    <t>Senior Linux Software Engineer – Robotics</t>
  </si>
  <si>
    <t>Alarm.com</t>
  </si>
  <si>
    <t>['python', 'c++', 'azure', 'linux', 'ubuntu', 'docker']</t>
  </si>
  <si>
    <t>Regional Insight Analyst (CRM &amp; Loyalty) for Eastern Europe</t>
  </si>
  <si>
    <t>['sql', 'sas', 'sas', 'tableau']</t>
  </si>
  <si>
    <t>['sql', 'python', 'c', 'airflow', 'looker', 'tableau', 'git']</t>
  </si>
  <si>
    <t>Embroker, Inc.</t>
  </si>
  <si>
    <t>Data Analyst | FintechOps</t>
  </si>
  <si>
    <t>['python', 'sql', 'sql server', 'bigquery', 'looker', 'tableau']</t>
  </si>
  <si>
    <t>Men's Health Clinic (MHC)</t>
  </si>
  <si>
    <t>['python', 'r', 'sql', 'c', 'c++', 'aws', 'power bi', 'powerpoint', 'excel', 'flow']</t>
  </si>
  <si>
    <t>Member Experience Insights Analyst</t>
  </si>
  <si>
    <t>California Association of Realtors</t>
  </si>
  <si>
    <t>['sql', 'go', 'excel', 'tableau']</t>
  </si>
  <si>
    <t>Customer Success Engineer</t>
  </si>
  <si>
    <t>Bigeye</t>
  </si>
  <si>
    <t>['sql', 'snowflake', 'redshift', 'bigquery', 'aws', 'gcp', 'azure', 'airflow', 'looker', 'tableau']</t>
  </si>
  <si>
    <t>Staff Data Engineer - Full Stack</t>
  </si>
  <si>
    <t>['java', 'nosql', 'db2', 'mysql', 'spring', 'react', 'hadoop', 'spark', 'kafka', 'angular', 'jenkins']</t>
  </si>
  <si>
    <t>GTM Revenue Operations Data Analyst</t>
  </si>
  <si>
    <t>UiPath</t>
  </si>
  <si>
    <t>Data Analyst Lead - Remote</t>
  </si>
  <si>
    <t>Olympus Corporation of the Americas</t>
  </si>
  <si>
    <t>['python', 'sql', 'vba', 'tableau', 'excel', 'unity']</t>
  </si>
  <si>
    <t>Sr. Business / Data Analyst</t>
  </si>
  <si>
    <t>['python', 'r', 'vba', 'excel', 'power bi']</t>
  </si>
  <si>
    <t>['python', 'java', 'elasticsearch', 'tableau', 'qlik']</t>
  </si>
  <si>
    <t>Data Engineer, Marketing Technology</t>
  </si>
  <si>
    <t>['python', 'java', 'mongodb', 'mongodb', 'cassandra', 'aws', 'azure', 'snowflake', 'kafka', 'hadoop', 'spark', 'looker', 'tableau']</t>
  </si>
  <si>
    <t>Data Analyst. Job in Eglin Afb NBC4i Jobs</t>
  </si>
  <si>
    <t>Data Scientist II -AI/ML (remote)</t>
  </si>
  <si>
    <t>Performance Management &amp; Data Analyst</t>
  </si>
  <si>
    <t>['sql', 'python', 'crystal', 'r', 'tableau', 'spss', 'excel', 'word']</t>
  </si>
  <si>
    <t>['python', 'sql', 'java', 'scala', 'snowflake', 'redshift', 'aws', 'airflow', 'spark', 'excel', 'git', 'github', 'terraform']</t>
  </si>
  <si>
    <t>IN RBIN Dy. Manager/ Asst Manager Data Analyst  MFC</t>
  </si>
  <si>
    <t>Nashik, Maharashtra, India</t>
  </si>
  <si>
    <t>['python', 'sql', 'pandas', 'numpy', 'excel', 'sharepoint']</t>
  </si>
  <si>
    <t>Data Engineer (m/w/d)</t>
  </si>
  <si>
    <t>['sql', 'redshift', 'databricks']</t>
  </si>
  <si>
    <t>Digital + Analytics Strategist</t>
  </si>
  <si>
    <t>Johnston, IA</t>
  </si>
  <si>
    <t>['sql', 'sas', 'sas', 'r', 'python', 'powerpoint', 'word', 'excel']</t>
  </si>
  <si>
    <t>Fullerton, CA</t>
  </si>
  <si>
    <t>Gori Company</t>
  </si>
  <si>
    <t>['vba', 'excel', 'tableau', 'power bi']</t>
  </si>
  <si>
    <t>GCI Communication Corp.</t>
  </si>
  <si>
    <t>Proven Patterns</t>
  </si>
  <si>
    <t>['java', 'python', 'oracle', 'aws', 'redshift', 'snowflake', 'databricks', 'spark', 'kafka', 'tableau', 'git', 'jenkins']</t>
  </si>
  <si>
    <t>Data Analyst -Open Data, Data Analytics, and Reporting</t>
  </si>
  <si>
    <t>['sql', 'crystal', 'python', 'r', 'power bi', 'excel']</t>
  </si>
  <si>
    <t>['python', 'r', 'sql', 'hadoop', 'spring', 'excel']</t>
  </si>
  <si>
    <t>Sr. Data Scientist - 2198850 (Minneapolis, MN)</t>
  </si>
  <si>
    <t>['sql', 'spring', 'excel', 'sheets', 'tableau', 'looker']</t>
  </si>
  <si>
    <t>['sql', 'excel', 'microstrategy', 'powerpoint', 'tableau']</t>
  </si>
  <si>
    <t>Junior Data Scientist (Remote)</t>
  </si>
  <si>
    <t>Viola</t>
  </si>
  <si>
    <t>['python', 'sql', 'tensorflow', 'keras']</t>
  </si>
  <si>
    <t>Business Unit Data Analyst Lead</t>
  </si>
  <si>
    <t>['aws', 'kafka', 'terraform']</t>
  </si>
  <si>
    <t>Data Scientist II Jobs in Philadelphia</t>
  </si>
  <si>
    <t>Children's Hospital of Philadelphia</t>
  </si>
  <si>
    <t>['r', 'python', 'scala', 'java', 'mongodb', 'mongodb', 'mysql', 'neo4j', 'hadoop']</t>
  </si>
  <si>
    <t>['sql', 'tableau', 'word']</t>
  </si>
  <si>
    <t>DATA SCIENTIST, MACHINE LEARNING</t>
  </si>
  <si>
    <t>Staff Scientist - Biological Data Science</t>
  </si>
  <si>
    <t>Lawrence Livermore National Laboratory</t>
  </si>
  <si>
    <t>['python', 'numpy', 'pandas', 'scikit-learn', 'pytorch', 'tensorflow']</t>
  </si>
  <si>
    <t>Sentinel(GBSD) Senior Principal Data Scientist</t>
  </si>
  <si>
    <t>We Did It Consulting LLC</t>
  </si>
  <si>
    <t>['r', 'sas', 'sas', 'nosql', 'sql', 'sharepoint', 'microsoft teams']</t>
  </si>
  <si>
    <t>Data Analyst, Computer Science</t>
  </si>
  <si>
    <t>['sas', 'sas', 'sql', 'r', 'spss', 'excel']</t>
  </si>
  <si>
    <t>['python', 'go', 'gcp', 'aws', 'tensorflow', 'pytorch', 'kubernetes', 'docker']</t>
  </si>
  <si>
    <t>Senior Staff Software Engineer (Java, Rust) - Big data</t>
  </si>
  <si>
    <t>['java', 'go', 'python', 'scala', 'rust', 'aws', 'gcp', 'kafka', 'windows', 'splunk', 'kubernetes', 'terraform', 'docker', 'jenkins', 'github', 'slack']</t>
  </si>
  <si>
    <t>Staff Data Scientist, Advanced Analytics (Remote). Job in Dallas...</t>
  </si>
  <si>
    <t>Senior Data Engineer (d/f/m)</t>
  </si>
  <si>
    <t>['aws', 'kafka', 'spark', 'zoom']</t>
  </si>
  <si>
    <t>Manager Data Engineering (H/F)</t>
  </si>
  <si>
    <t>['python', 'mongodb', 'mongodb', 'hadoop', 'spark', 'kafka', 'vue', 'chef', 'kubernetes', 'gitlab', 'docker']</t>
  </si>
  <si>
    <t>Data Scientist- Cleared</t>
  </si>
  <si>
    <t>Senior Data Engineer - Scala (Remote) (Washington DC)</t>
  </si>
  <si>
    <t>HR Data Scientist</t>
  </si>
  <si>
    <t>['sas', 'sas', 'sql', 'r', 'python', 'alteryx', 'tableau']</t>
  </si>
  <si>
    <t>KCRW Inc</t>
  </si>
  <si>
    <t>NLP - Natural Language Processing Engineer (H/F)</t>
  </si>
  <si>
    <t>SYSTRAN</t>
  </si>
  <si>
    <t>['python', 'perl']</t>
  </si>
  <si>
    <t>['go', 'sql', 'postgresql']</t>
  </si>
  <si>
    <t>['azure', 'power bi', 'dax']</t>
  </si>
  <si>
    <t>['python', 'r', 'redshift', 'snowflake', 'hadoop', 'spark']</t>
  </si>
  <si>
    <t>Unifonic</t>
  </si>
  <si>
    <t>['python', 'sql', 'numpy', 'pandas', 'pyspark', 'scikit-learn', 'tensorflow', 'pytorch', 'keras', 'linux', 'git', 'jira']</t>
  </si>
  <si>
    <t>Lead SQA Machine Learning Firmware Test Engineer</t>
  </si>
  <si>
    <t>['go', 'python', 'node']</t>
  </si>
  <si>
    <t>Data Scientist, Level 3</t>
  </si>
  <si>
    <t>Applied Network Solutions</t>
  </si>
  <si>
    <t>['go', 'word', 'excel', 'flow']</t>
  </si>
  <si>
    <t>Head, Data Management &amp; Insights</t>
  </si>
  <si>
    <t>Baldor Specialty Foods</t>
  </si>
  <si>
    <t>Swayable</t>
  </si>
  <si>
    <t>Gram Games</t>
  </si>
  <si>
    <t>['sql', 'r', 'python', 'c', 'c++', 'java', 'cassandra', 'hadoop', 'spark', 'tableau', 'looker', 'chef']</t>
  </si>
  <si>
    <t>['python', 'matlab', 'java', 'c++', 'c#', 'ruby', 'ruby', 'mongodb', 'mongodb', 'postgresql', 'oracle', 'hadoop', 'windows', 'linux', 'unix']</t>
  </si>
  <si>
    <t>['sql', 'c', 'go', 'snowflake', 'bigquery', 'aws', 'gcp', 'airflow', 'looker', 'tableau', 'power bi', 'qlik', 'excel', 'sheets', 'github']</t>
  </si>
  <si>
    <t>Savage, MD</t>
  </si>
  <si>
    <t>[GPT] Cloud Security Engineer</t>
  </si>
  <si>
    <t>Engineer, Machine Learning</t>
  </si>
  <si>
    <t>Mid-level /Senior / Lead Data Engineer</t>
  </si>
  <si>
    <t>Lorven technologies</t>
  </si>
  <si>
    <t>['javascript', 'html', 'css', 'react', 'jquery', 'node.js', 'angular', 'npm']</t>
  </si>
  <si>
    <t>Senior Machine Learning Ops Engineer</t>
  </si>
  <si>
    <t>['swift', 'sql', 'nosql', 'mongodb', 'mongodb', 'aws', 'gcp', 'azure', 'bigquery', 'tensorflow', 'pytorch']</t>
  </si>
  <si>
    <t>['python', 'go', 'aws', 'fastapi', 'git', 'bitbucket']</t>
  </si>
  <si>
    <t>(CA Remote) Data Scientist-E-Commerce</t>
  </si>
  <si>
    <t>Machine Learning/Data Engineer</t>
  </si>
  <si>
    <t>Red Marker</t>
  </si>
  <si>
    <t>['python', 'sql', 'pandas', 'numpy', 'nltk', 'tensorflow', 'pytorch', 'opencv']</t>
  </si>
  <si>
    <t>Data Architect ( Performance Engineering  Architect )</t>
  </si>
  <si>
    <t>['sql', 'sql server', 'postgresql', 'azure']</t>
  </si>
  <si>
    <t>EES | Data Engineer - US Remote</t>
  </si>
  <si>
    <t>DEA Data Analyst 2 - US Citizens Only</t>
  </si>
  <si>
    <t>Systems Analyst (Data Analytics)</t>
  </si>
  <si>
    <t>['oracle', 'unix']</t>
  </si>
  <si>
    <t>['python', 'r', 'sql', 'tableau', 'looker', 'power bi']</t>
  </si>
  <si>
    <t>Data Engineer (Secret clearance) (Hybrid)</t>
  </si>
  <si>
    <t>['python', 'r', 'sql', 'snowflake', 'bigquery', 'tableau', 'power bi', 'looker']</t>
  </si>
  <si>
    <t>['sql', 'python', 'unix', 'excel', 'jira']</t>
  </si>
  <si>
    <t>Sr. GCP Data Engineer</t>
  </si>
  <si>
    <t>['gcp', 'bigquery', 'sap', 'chef', 'docker', 'kubernetes']</t>
  </si>
  <si>
    <t>['python', 'scala', 'java', 'azure', 'gcp', 'spark', 'ssis', 'github']</t>
  </si>
  <si>
    <t>['sql', 'python', 'mysql', 'aws', 'windows']</t>
  </si>
  <si>
    <t>Lemonade Finance</t>
  </si>
  <si>
    <t>['sql', 'bigquery', 'redshift', 'tableau']</t>
  </si>
  <si>
    <t>Senior Data Scientist, Sponsored Products</t>
  </si>
  <si>
    <t>['sql', 'python', 'r', 'sas', 'sas', 'matlab', 'aws', 'tableau']</t>
  </si>
  <si>
    <t>['python', 'java', 'c', 'pyspark', 'spark', 'git', 'github', 'gitlab']</t>
  </si>
  <si>
    <t>Data Engineer - Spark, Scala, Kafka, Flink</t>
  </si>
  <si>
    <t>['scala', 'java', 'aws', 'spark', 'kafka', 'hadoop']</t>
  </si>
  <si>
    <t>Everlaw</t>
  </si>
  <si>
    <t>['python', 'r', 'julia', 'sql', 'airflow', 'spark', 'git']</t>
  </si>
  <si>
    <t>Enterprise Infrastructure Software Data Engineer III - Multiple...</t>
  </si>
  <si>
    <t>Data Analyst, Merchant Cards &amp; Payments</t>
  </si>
  <si>
    <t>Pasay, Metro Manila, Philippines</t>
  </si>
  <si>
    <t>GreenChoice</t>
  </si>
  <si>
    <t>Senior Software Engineer (Data Visualisation)</t>
  </si>
  <si>
    <t>['html', 'css', 'sass', 'swift', 'react', 'angular', 'vue']</t>
  </si>
  <si>
    <t>Data Analyst, Mobile</t>
  </si>
  <si>
    <t>Principal Solutions Architect - Big Data / AI</t>
  </si>
  <si>
    <t>['python', 'r', 'java', 'scala', 'cassandra', 'databricks', 'aws', 'azure', 'spark', 'hadoop', 'excel', 'unify']</t>
  </si>
  <si>
    <t>Information/Cyber Security Data Scientist</t>
  </si>
  <si>
    <t>Cardiff, UK</t>
  </si>
  <si>
    <t>Starling Bank</t>
  </si>
  <si>
    <t>['python', 'sql', 'spark', 'scikit-learn', 'tensorflow', 'pytorch', 'git']</t>
  </si>
  <si>
    <t>Carbon Data Analyst</t>
  </si>
  <si>
    <t>Terrascope</t>
  </si>
  <si>
    <t>['python', 'scala', 'sql', 'redshift', 'spark', 'asana']</t>
  </si>
  <si>
    <t>['python', 'r', 'sql', 'pandas', 'numpy', 'tensorflow', 'scikit-learn', 'express', 'tableau', 'power bi']</t>
  </si>
  <si>
    <t>Lead BI Analyst (Supply Analytics, Bangkok-based)</t>
  </si>
  <si>
    <t>Senior Data Engineer, AdSmart (Scala)</t>
  </si>
  <si>
    <t>['scala', 'java', 'sql', 'nosql', 'aws', 'spark', 'kafka', 'kubernetes']</t>
  </si>
  <si>
    <t>Data Integrations Sr. Lead Analyst</t>
  </si>
  <si>
    <t>Machine Learning Engineer, R&amp;D</t>
  </si>
  <si>
    <t>CLO Virtual Fashion</t>
  </si>
  <si>
    <t>['c', 'c++', 'docker']</t>
  </si>
  <si>
    <t>Manager, Advanced Analytics &amp; Data Strategy</t>
  </si>
  <si>
    <t>goPuff</t>
  </si>
  <si>
    <t>Data Science Manager (Remote)</t>
  </si>
  <si>
    <t>['azure', 'dax']</t>
  </si>
  <si>
    <t>OpenText</t>
  </si>
  <si>
    <t>['java', 'scala', 'python', 'sql', 'go', 'spark', 'airflow', 'kubernetes', 'docker']</t>
  </si>
  <si>
    <t>Data Engineer, DHS Public Trust Security Clearance Required</t>
  </si>
  <si>
    <t>TouchBistro</t>
  </si>
  <si>
    <t>['sql', 'python', 'javascript', 'java', 'c#', 'aws', 'redshift']</t>
  </si>
  <si>
    <t>Software Engineer (Machine Learning), London</t>
  </si>
  <si>
    <t>Isomorphic Labs</t>
  </si>
  <si>
    <t>['python', 'java', 'c++', 'go', 'gcp', 'pytorch', 'tensorflow']</t>
  </si>
  <si>
    <t>Data Engineer - 100% REMOTE</t>
  </si>
  <si>
    <t>Lead Data Engineer, Machine Learning Systems</t>
  </si>
  <si>
    <t>['python', 'sql', 'aws', 'databricks', 'spark', 'airflow', 'kubernetes', 'docker']</t>
  </si>
  <si>
    <t>Billtrust</t>
  </si>
  <si>
    <t>Lead Data Scientist (Colorado Springs, CO)</t>
  </si>
  <si>
    <t>['r', 'python', 'sql', 'sas', 'sas', 'hadoop', 'spark', 'linux', 'spss', 'alteryx', 'unify']</t>
  </si>
  <si>
    <t>Staff DevOps Engineer - Big Data - Hadoop - Federal - 2nd Shift</t>
  </si>
  <si>
    <t>['sql', 'perl', 'python', 'bash', 'groovy', 'shell', 'redis', 'mariadb', 'azure', 'hadoop', 'spark', 'kafka', 'linux', 'centos', 'tableau', 'ansible', 'puppet', 'terraform', 'jenkins', 'docker', 'kubernetes', 'yarn']</t>
  </si>
  <si>
    <t>Senior Product Manager, ML Infrastructure</t>
  </si>
  <si>
    <t>['assembly', 'gdpr']</t>
  </si>
  <si>
    <t>Opex Senior Data Analyst</t>
  </si>
  <si>
    <t>Software Engineer III (Hybrid)</t>
  </si>
  <si>
    <t>Tillsonburg, ON, Canada</t>
  </si>
  <si>
    <t>['c#', 'html', 'css', 'sql', 'python', 'aws', 'azure', 'react', 'angular', 'vue', 'excel']</t>
  </si>
  <si>
    <t>Imprint</t>
  </si>
  <si>
    <t>Data Scientist – CX Analytics</t>
  </si>
  <si>
    <t>Applied Scientist</t>
  </si>
  <si>
    <t>['linux', 'git']</t>
  </si>
  <si>
    <t>Streaming Content &amp; Metadata Lead</t>
  </si>
  <si>
    <t>['swift', 'sql', 'excel']</t>
  </si>
  <si>
    <t>Data Scientist, Responsibility &amp; Privacy</t>
  </si>
  <si>
    <t>Junior Data Analyst / After Sales</t>
  </si>
  <si>
    <t>Treatwell</t>
  </si>
  <si>
    <t>Lilium</t>
  </si>
  <si>
    <t>['python', 'pyspark', 'terminal']</t>
  </si>
  <si>
    <t>Domino Technologies, Inc.</t>
  </si>
  <si>
    <t>Coimbra, Portugal</t>
  </si>
  <si>
    <t>RedLight</t>
  </si>
  <si>
    <t>['python', 'aws', 'tensorflow', 'pytorch', 'nltk', 'terraform', 'docker', 'kubernetes']</t>
  </si>
  <si>
    <t>['sql', 'python', 'scala', 'databricks', 'spark']</t>
  </si>
  <si>
    <t>Senior Data Scientist (San Francisco, CA or Remote)</t>
  </si>
  <si>
    <t>West Asset Management</t>
  </si>
  <si>
    <t>['python', 'snowflake', 'oracle', 'aws', 'databricks', 'kafka', 'spark', 'flow']</t>
  </si>
  <si>
    <t>Quality Assurance Engineer, Data Center Engineering</t>
  </si>
  <si>
    <t>Senior Data Analyst, Product Analytics</t>
  </si>
  <si>
    <t>Stylitics</t>
  </si>
  <si>
    <t>['sql', 'python', 'r', 'looker', 'tableau', 'power bi', 'excel']</t>
  </si>
  <si>
    <t>['go', 'python', 'java', 'c++', 'r', 'scikit-learn', 'spark', 'mxnet', 'tensorflow', 'numpy', 'hadoop']</t>
  </si>
  <si>
    <t>AI Product Owner - Manufacturing (f/m/div.)</t>
  </si>
  <si>
    <t>Data Engineer, Operations (AdScribe)</t>
  </si>
  <si>
    <t>['java', 'scala', 'python', 'aws', 'redshift', 'databricks', 'airflow', 'spark', 'tableau', 'jira']</t>
  </si>
  <si>
    <t>Application Developer &amp; Data Analyst</t>
  </si>
  <si>
    <t>Nonantola, Province of Modena, Italy</t>
  </si>
  <si>
    <t>['c#', 'java', 'sql', 'oracle']</t>
  </si>
  <si>
    <t>PetSmart</t>
  </si>
  <si>
    <t>['python', 'r', 'sql', 'databricks', 'spark', 'hadoop', 'pandas', 'scikit-learn', 'tidyverse', 'keras', 'tensorflow', 'ggplot2', 'seaborn', 'phoenix', 'git', 'github', 'jenkins']</t>
  </si>
  <si>
    <t>Drug Discovery Informatics Data Engineer, Hyderabad</t>
  </si>
  <si>
    <t>['python', 'sql', 'airflow', 'git', 'svn', 'docker', 'kubernetes']</t>
  </si>
  <si>
    <t>['sas', 'sas', 'sql', 'python', 'oracle']</t>
  </si>
  <si>
    <t>Senior Public Benefits Programs Data Analyst</t>
  </si>
  <si>
    <t>Virginia Dept of Social Services - Local</t>
  </si>
  <si>
    <t>['sql', 'sql server', 'tableau', 'power bi', 'qlik']</t>
  </si>
  <si>
    <t>['aws', 'pandas', 'numpy', 'tensorflow', 'pytorch', 'linux', 'git', 'docker', 'kubernetes']</t>
  </si>
  <si>
    <t>Talkdesk</t>
  </si>
  <si>
    <t>['scala', 'python', 'sql', 'nosql', 'java', 'elasticsearch', 'databricks', 'redshift', 'aws', 'spark', 'kafka', 'ansible', 'terraform']</t>
  </si>
  <si>
    <t>Full Stack Engineer, AIP</t>
  </si>
  <si>
    <t>['javascript', 'typescript', 'redis', 'postgresql', 'gcp', 'react']</t>
  </si>
  <si>
    <t>['sql', 'python', 'azure', 'gcp', 'snowflake', 'aws', 'airflow', 'kafka', 'gdpr', 'terraform', 'ansible', 'github']</t>
  </si>
  <si>
    <t>Senior Data Analyst (Flights team, Bangkok-based, Relocation provided)</t>
  </si>
  <si>
    <t>['sql', 'python', 'go', 'snowflake', 'aws', 'redshift', 'kafka', 'spark', 'terraform', 'ansible', 'chef', 'kubernetes']</t>
  </si>
  <si>
    <t>Germantown, WI</t>
  </si>
  <si>
    <t>Virtual Benefits Administrator</t>
  </si>
  <si>
    <t>['vba', 'sql', 'sql server']</t>
  </si>
  <si>
    <t>Wallbox</t>
  </si>
  <si>
    <t>['sql', 'python', 'r', 'snowflake', 'databricks', 'airflow', 'tableau']</t>
  </si>
  <si>
    <t>['python', 'sql', 'go', 'bigquery', 'gcp', 'matplotlib', 'git']</t>
  </si>
  <si>
    <t>Data Engineer / DBA - TS/SCI w/ Poly</t>
  </si>
  <si>
    <t>['sql', 'postgresql', 'aws', 'aurora', 'sap']</t>
  </si>
  <si>
    <t>Data Management Consultant</t>
  </si>
  <si>
    <t>Aarhus, Denmark</t>
  </si>
  <si>
    <t>['sql', 'python', 'r', 'power bi', 'tableau', 'qlik']</t>
  </si>
  <si>
    <t>['sql', 'r', 'python', 'aws', 'redshift', 'spark', 'gitlab', 'jira', 'confluence']</t>
  </si>
  <si>
    <t>['html', 'python', 'css', 'javascript', 'sql', 'bigquery', 'plotly', 'matplotlib', 'pandas', 'numpy', 'keras', 'tensorflow', 'tableau', 'flow', 'jira']</t>
  </si>
  <si>
    <t>Data Analyst / Business Intelligence Specialist</t>
  </si>
  <si>
    <t>Elasticsearch + AWS Consultant</t>
  </si>
  <si>
    <t>['elasticsearch', 'aws', 'linux']</t>
  </si>
  <si>
    <t>Prevail</t>
  </si>
  <si>
    <t>['python', 'java', 'scala', 'c#', 'r', 'redshift', 'aws']</t>
  </si>
  <si>
    <t>['aws', 'spark', 'tableau', 'cognos', 'excel', 'powerpoint', 'power bi', 'looker', 'jira']</t>
  </si>
  <si>
    <t>Origin Sciences</t>
  </si>
  <si>
    <t>['python', 'sql', 'javascript', 'aws', 'pandas', 'flow', 'git', 'docker']</t>
  </si>
  <si>
    <t>Principal Consultant - Data Engineering</t>
  </si>
  <si>
    <t>['sql', 'azure', 'aws', 'hadoop', 'kafka', 'spark', 'power bi', 'sap', 'qlik', 'tableau']</t>
  </si>
  <si>
    <t>Data Engineer / San Francisco</t>
  </si>
  <si>
    <t>['python', 'sql', 'mongodb', 'mongodb', 'aws', 'gcp', 'spark', 'airflow', 'graphql', 'jupyter', 'pandas']</t>
  </si>
  <si>
    <t>['java', 'c', 'c++', 'scala', 'shell', 'python', 'c#', 'sql', 'no-sql', 'db2', 'mysql', 'sql server', 'elasticsearch', 'oracle', 'hadoop', 'spark', 'kafka', 'windows']</t>
  </si>
  <si>
    <t>Machine Learning Scientist, Ads</t>
  </si>
  <si>
    <t>['python', 'bigquery', 'hadoop', 'spark', 'airflow', 'docker']</t>
  </si>
  <si>
    <t>Recruitment Data Analyst</t>
  </si>
  <si>
    <t>Working student for Data Science Approaches in MEMS Development...</t>
  </si>
  <si>
    <t>Data Engineer III- Data Engineering</t>
  </si>
  <si>
    <t>Health First</t>
  </si>
  <si>
    <t>['sql', 'r', 'python', 'c#', 'java', 'db2', 'oracle', 'azure']</t>
  </si>
  <si>
    <t>['scala', 'aws', 'spark', 'kafka', 'jupyter']</t>
  </si>
  <si>
    <t>Kikoff</t>
  </si>
  <si>
    <t>['nosql', 'python', 'hadoop', 'spark']</t>
  </si>
  <si>
    <t>Juriquilla, Qro., Mexico</t>
  </si>
  <si>
    <t>SR. DATA SCIENTIST</t>
  </si>
  <si>
    <t>['r', 'python', 'sql', 'databricks', 'power bi']</t>
  </si>
  <si>
    <t>Senior Data Analyst, LIVE</t>
  </si>
  <si>
    <t>['sql', 'python', 'r', 'databricks']</t>
  </si>
  <si>
    <t>['python', 'aws', 'gcp', 'azure', 'redshift', 'spark', 'hadoop']</t>
  </si>
  <si>
    <t>['sql', 'nosql', 'python', 'snowflake', 'bigquery', 'pandas', 'numpy', 'airflow', 'flask']</t>
  </si>
  <si>
    <t>Senior Database Designer / Data Modeler</t>
  </si>
  <si>
    <t>['sql', 'oracle', 'azure']</t>
  </si>
  <si>
    <t>['python', 'sql', 'r', 'neo4j', 'pandas', 'spark', 'tensorflow', 'pytorch', 'tableau']</t>
  </si>
  <si>
    <t>Senior Data Scientist - TikTok US - Tech Services</t>
  </si>
  <si>
    <t>Senior Consultant - Tech Consulting -Azure Data Engineer - Kochi</t>
  </si>
  <si>
    <t>['sql', 'python', 'azure', 'databricks', 'spark', 'power bi', 'tableau', 'qlik']</t>
  </si>
  <si>
    <t>Data Scientist I/II (Model Risk Management &amp; Model Risk Validation)</t>
  </si>
  <si>
    <t>['r', 'python', 'matplotlib', 'ggplot2', 'spark', 'word', 'power bi', 'tableau', 'spreadsheet', 'excel', 'powerpoint']</t>
  </si>
  <si>
    <t>Data Analytics Engineer (Hybrid)</t>
  </si>
  <si>
    <t>['go', 'python', 'r', 'sql', 'oracle', 'windows', 'alteryx', 'power bi', 'tableau', 'qlik']</t>
  </si>
  <si>
    <t>Data Scientist für datengetriebene Entwicklung in der...</t>
  </si>
  <si>
    <t>['python', 'hadoop', 'spark', 'airflow', 'kubernetes']</t>
  </si>
  <si>
    <t>Data Scientist- Hybrid Work Location</t>
  </si>
  <si>
    <t>['python', 'matlab', 'r']</t>
  </si>
  <si>
    <t>Metric</t>
  </si>
  <si>
    <t>Average Salary</t>
  </si>
  <si>
    <t>Median Salary</t>
  </si>
  <si>
    <t>Highest Salary</t>
  </si>
  <si>
    <t>Lowest Salary</t>
  </si>
  <si>
    <t># of Jobs</t>
  </si>
  <si>
    <t>Value</t>
  </si>
  <si>
    <t>Job Role</t>
  </si>
  <si>
    <t>Salary Range</t>
  </si>
  <si>
    <t>$0–$25K</t>
  </si>
  <si>
    <t>$25K–$50K</t>
  </si>
  <si>
    <t>$50K–$75K</t>
  </si>
  <si>
    <t>$75K–$100K</t>
  </si>
  <si>
    <t>$100K–$125K</t>
  </si>
  <si>
    <t>$125K–$150K</t>
  </si>
  <si>
    <t>$150K–$175K</t>
  </si>
  <si>
    <t>$175K–$200K</t>
  </si>
  <si>
    <t>$200K–$225K</t>
  </si>
  <si>
    <t>$225K–$250K</t>
  </si>
  <si>
    <t>$250K+</t>
  </si>
  <si>
    <t>Work Type</t>
  </si>
  <si>
    <t>Remote</t>
  </si>
  <si>
    <t>Non-Remote</t>
  </si>
  <si>
    <t>% of Total Jobs</t>
  </si>
  <si>
    <t>Avg Salary Premium</t>
  </si>
  <si>
    <t>-</t>
  </si>
  <si>
    <t>Country</t>
  </si>
  <si>
    <t>Sample Size Status</t>
  </si>
  <si>
    <t>Include</t>
  </si>
  <si>
    <t>Earliest Posting Date</t>
  </si>
  <si>
    <t>Lastest Posting Date</t>
  </si>
  <si>
    <t>Month</t>
  </si>
  <si>
    <t>Row Labels</t>
  </si>
  <si>
    <t>Grand Total</t>
  </si>
  <si>
    <t>Sum of salary_year_avg</t>
  </si>
  <si>
    <t>Average of salary_year_avg</t>
  </si>
  <si>
    <t>Jan</t>
  </si>
  <si>
    <t>Feb</t>
  </si>
  <si>
    <t>Mar</t>
  </si>
  <si>
    <t>Apr</t>
  </si>
  <si>
    <t>May</t>
  </si>
  <si>
    <t>Jun</t>
  </si>
  <si>
    <t>Jul</t>
  </si>
  <si>
    <t>Aug</t>
  </si>
  <si>
    <t>Sep</t>
  </si>
  <si>
    <t>Oct</t>
  </si>
  <si>
    <t>Nov</t>
  </si>
  <si>
    <t>Dec</t>
  </si>
  <si>
    <t xml:space="preserve">SALARY INTELLIGENCE DASHBOARD </t>
  </si>
  <si>
    <t xml:space="preserve">TOTAL JOBS </t>
  </si>
  <si>
    <t>AVERAGE SALARY</t>
  </si>
  <si>
    <t>MEDIAN SALARY</t>
  </si>
  <si>
    <t>Job Postings</t>
  </si>
  <si>
    <t>SALARY INTELLIGENCE - KEY FINDINGS</t>
  </si>
  <si>
    <t>Finding 1: Salary Differences by Job Role</t>
  </si>
  <si>
    <t>Senior Data Scientists recorded the highest average annual salary at $154,206 across 1,690 postings. The median salary of $155,500 is close to the mean, suggesting limited overall salary skewness.</t>
  </si>
  <si>
    <t>Finding 2: Remote Salary Premium</t>
  </si>
  <si>
    <t>Remote positions offered an average annual salary of $131,615, compared with $121,830 for non-remote positions, representing an approximately 8% salary premium. However, this difference is observational and does not establish that remote work directly causes higher compensation.</t>
  </si>
  <si>
    <t>Finding 3: Overall Salary Distribution</t>
  </si>
  <si>
    <t>Across 22,002 job postings, the average annual salary was $123,288, compared with a median of $115,000. The higher mean suggests a right-skewed salary distribution, where high-paying positions pull the average upward. Consequently, the median may provide a more representative measure of typical compensation.</t>
  </si>
  <si>
    <t>Finding 4: Hiring Trends</t>
  </si>
  <si>
    <t>Job postings declined toward the end of 2023, while average salaries remained relatively stable or increased. One possible explanation is a shift in hiring toward higher-paying, experienced positions. However, further analysis of job seniority and posting volumes would be required to confirm this hypothesis.</t>
  </si>
  <si>
    <t>Count of salary_year_avg</t>
  </si>
  <si>
    <t>Cumulative Count</t>
  </si>
  <si>
    <t>Filtered Median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</si>
</sst>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182" formatCode="&quot;$&quot;#,##0"/>
  </numFmts>
  <fonts count="6">
    <font>
      <sz val="11"/>
      <name val="Carlito"/>
    </font>
    <font>
      <sz val="11"/>
      <name val="Carlito"/>
    </font>
    <font>
      <b/>
      <sz val="11"/>
      <name val="Carlito"/>
    </font>
    <font>
      <sz val="10"/>
      <name val="Arial Unicode MS"/>
      <family val="2"/>
    </font>
    <font>
      <b/>
      <sz val="20"/>
      <name val="Carlito"/>
    </font>
    <font>
      <b/>
      <sz val="12"/>
      <name val="Carlito"/>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1" fillId="0" borderId="0"/>
  </cellStyleXfs>
  <cellXfs count="24">
    <xf numFmtId="0" fontId="0" fillId="0" borderId="0" xfId="0"/>
    <xf numFmtId="42" fontId="0" fillId="0" borderId="0" xfId="0" applyNumberFormat="1"/>
    <xf numFmtId="0" fontId="0" fillId="0" borderId="0" xfId="0" applyNumberFormat="1"/>
    <xf numFmtId="14" fontId="0" fillId="0" borderId="0" xfId="0" applyNumberFormat="1"/>
    <xf numFmtId="9" fontId="0" fillId="0" borderId="0" xfId="1" applyFont="1"/>
    <xf numFmtId="10" fontId="0" fillId="0" borderId="0" xfId="1" applyNumberFormat="1" applyFont="1"/>
    <xf numFmtId="1" fontId="0" fillId="0" borderId="0" xfId="0" applyNumberFormat="1"/>
    <xf numFmtId="0" fontId="2" fillId="0" borderId="0" xfId="0" applyFont="1"/>
    <xf numFmtId="0" fontId="3" fillId="0" borderId="0" xfId="0" applyFont="1"/>
    <xf numFmtId="0" fontId="0" fillId="0" borderId="0" xfId="0" pivotButton="1"/>
    <xf numFmtId="0" fontId="0" fillId="0" borderId="0" xfId="0" applyAlignment="1">
      <alignment horizontal="left"/>
    </xf>
    <xf numFmtId="22" fontId="0" fillId="0" borderId="0" xfId="0" applyNumberFormat="1"/>
    <xf numFmtId="0" fontId="1" fillId="0" borderId="0" xfId="2"/>
    <xf numFmtId="0" fontId="0" fillId="0" borderId="0" xfId="0" applyAlignment="1"/>
    <xf numFmtId="0" fontId="4" fillId="0" borderId="0" xfId="0" applyFont="1" applyAlignment="1">
      <alignment horizontal="centerContinuous"/>
    </xf>
    <xf numFmtId="0" fontId="0" fillId="0" borderId="0" xfId="0" applyAlignment="1">
      <alignment horizontal="centerContinuous"/>
    </xf>
    <xf numFmtId="0" fontId="0" fillId="0" borderId="0" xfId="0" applyFill="1" applyAlignment="1"/>
    <xf numFmtId="0" fontId="0" fillId="0" borderId="0" xfId="0" applyFill="1" applyAlignment="1">
      <alignment horizontal="centerContinuous" vertical="center"/>
    </xf>
    <xf numFmtId="0" fontId="5" fillId="0" borderId="0" xfId="0" applyFont="1" applyFill="1" applyAlignment="1">
      <alignment horizontal="centerContinuous" vertical="center"/>
    </xf>
    <xf numFmtId="182" fontId="4" fillId="0" borderId="0" xfId="0" applyNumberFormat="1" applyFont="1" applyFill="1" applyAlignment="1">
      <alignment horizontal="centerContinuous" vertical="center"/>
    </xf>
    <xf numFmtId="0" fontId="0" fillId="0" borderId="0" xfId="0" applyFill="1" applyAlignment="1">
      <alignment horizontal="centerContinuous"/>
    </xf>
    <xf numFmtId="0" fontId="4" fillId="0" borderId="0" xfId="0" applyFont="1" applyFill="1" applyAlignment="1">
      <alignment horizontal="centerContinuous" vertical="center"/>
    </xf>
    <xf numFmtId="42" fontId="0" fillId="0" borderId="0" xfId="0" applyNumberFormat="1" applyAlignment="1">
      <alignment horizontal="left"/>
    </xf>
    <xf numFmtId="182" fontId="0" fillId="0" borderId="0" xfId="0" applyNumberFormat="1"/>
  </cellXfs>
  <cellStyles count="3">
    <cellStyle name="Normal" xfId="0" builtinId="0"/>
    <cellStyle name="Normal 2" xfId="2" xr:uid="{28DAB6B9-45D6-2749-BDF9-F702FAC40435}"/>
    <cellStyle name="Percent" xfId="1" builtinId="5"/>
  </cellStyles>
  <dxfs count="3">
    <dxf>
      <numFmt numFmtId="27" formatCode="yyyy/mm/dd\ h:mm"/>
    </dxf>
    <dxf>
      <numFmt numFmtId="19" formatCode="yyyy/mm/dd"/>
    </dxf>
    <dxf>
      <numFmt numFmtId="32"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[data_jobs_salary_project.xlsx]Monthly 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Job Postings &amp; Average Salary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Pivot'!$B$3</c:f>
              <c:strCache>
                <c:ptCount val="1"/>
                <c:pt idx="0">
                  <c:v>Job Postings</c:v>
                </c:pt>
              </c:strCache>
            </c:strRef>
          </c:tx>
          <c:spPr>
            <a:solidFill>
              <a:schemeClr val="accent1"/>
            </a:solidFill>
            <a:ln>
              <a:noFill/>
            </a:ln>
            <a:effectLst/>
          </c:spPr>
          <c:invertIfNegative val="0"/>
          <c:cat>
            <c:strRef>
              <c:f>'Monthly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Pivot'!$B$4:$B$16</c:f>
              <c:numCache>
                <c:formatCode>General</c:formatCode>
                <c:ptCount val="12"/>
                <c:pt idx="0">
                  <c:v>2296</c:v>
                </c:pt>
                <c:pt idx="1">
                  <c:v>2010</c:v>
                </c:pt>
                <c:pt idx="2">
                  <c:v>2204</c:v>
                </c:pt>
                <c:pt idx="3">
                  <c:v>1876</c:v>
                </c:pt>
                <c:pt idx="4">
                  <c:v>1911</c:v>
                </c:pt>
                <c:pt idx="5">
                  <c:v>2331</c:v>
                </c:pt>
                <c:pt idx="6">
                  <c:v>2219</c:v>
                </c:pt>
                <c:pt idx="7">
                  <c:v>2095</c:v>
                </c:pt>
                <c:pt idx="8">
                  <c:v>1245</c:v>
                </c:pt>
                <c:pt idx="9">
                  <c:v>1310</c:v>
                </c:pt>
                <c:pt idx="10">
                  <c:v>1124</c:v>
                </c:pt>
                <c:pt idx="11">
                  <c:v>1381</c:v>
                </c:pt>
              </c:numCache>
            </c:numRef>
          </c:val>
          <c:extLst>
            <c:ext xmlns:c16="http://schemas.microsoft.com/office/drawing/2014/chart" uri="{C3380CC4-5D6E-409C-BE32-E72D297353CC}">
              <c16:uniqueId val="{00000000-4DAE-0C4E-8859-237D50660373}"/>
            </c:ext>
          </c:extLst>
        </c:ser>
        <c:dLbls>
          <c:showLegendKey val="0"/>
          <c:showVal val="0"/>
          <c:showCatName val="0"/>
          <c:showSerName val="0"/>
          <c:showPercent val="0"/>
          <c:showBubbleSize val="0"/>
        </c:dLbls>
        <c:gapWidth val="219"/>
        <c:axId val="695531231"/>
        <c:axId val="695628751"/>
      </c:barChart>
      <c:lineChart>
        <c:grouping val="standard"/>
        <c:varyColors val="0"/>
        <c:ser>
          <c:idx val="1"/>
          <c:order val="1"/>
          <c:tx>
            <c:strRef>
              <c:f>'Monthly Pivot'!$C$3</c:f>
              <c:strCache>
                <c:ptCount val="1"/>
                <c:pt idx="0">
                  <c:v>Average Salary</c:v>
                </c:pt>
              </c:strCache>
            </c:strRef>
          </c:tx>
          <c:spPr>
            <a:ln w="28575" cap="rnd">
              <a:solidFill>
                <a:schemeClr val="accent2"/>
              </a:solidFill>
              <a:round/>
            </a:ln>
            <a:effectLst/>
          </c:spPr>
          <c:marker>
            <c:symbol val="none"/>
          </c:marker>
          <c:cat>
            <c:strRef>
              <c:f>'Monthly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Pivot'!$C$4:$C$16</c:f>
              <c:numCache>
                <c:formatCode>General</c:formatCode>
                <c:ptCount val="12"/>
                <c:pt idx="0">
                  <c:v>123007.42207235409</c:v>
                </c:pt>
                <c:pt idx="1">
                  <c:v>122913.92723686257</c:v>
                </c:pt>
                <c:pt idx="2">
                  <c:v>122947.81004707351</c:v>
                </c:pt>
                <c:pt idx="3">
                  <c:v>121856.55104985675</c:v>
                </c:pt>
                <c:pt idx="4">
                  <c:v>123656.74772901949</c:v>
                </c:pt>
                <c:pt idx="5">
                  <c:v>124321.13535969004</c:v>
                </c:pt>
                <c:pt idx="6">
                  <c:v>123470.57299353594</c:v>
                </c:pt>
                <c:pt idx="7">
                  <c:v>125819.42910016408</c:v>
                </c:pt>
                <c:pt idx="8">
                  <c:v>125251.27614834337</c:v>
                </c:pt>
                <c:pt idx="9">
                  <c:v>124606.65360508111</c:v>
                </c:pt>
                <c:pt idx="10">
                  <c:v>119817.18401426268</c:v>
                </c:pt>
                <c:pt idx="11">
                  <c:v>120199.42341374005</c:v>
                </c:pt>
              </c:numCache>
            </c:numRef>
          </c:val>
          <c:smooth val="0"/>
          <c:extLst>
            <c:ext xmlns:c16="http://schemas.microsoft.com/office/drawing/2014/chart" uri="{C3380CC4-5D6E-409C-BE32-E72D297353CC}">
              <c16:uniqueId val="{00000001-4DAE-0C4E-8859-237D50660373}"/>
            </c:ext>
          </c:extLst>
        </c:ser>
        <c:dLbls>
          <c:showLegendKey val="0"/>
          <c:showVal val="0"/>
          <c:showCatName val="0"/>
          <c:showSerName val="0"/>
          <c:showPercent val="0"/>
          <c:showBubbleSize val="0"/>
        </c:dLbls>
        <c:marker val="1"/>
        <c:smooth val="0"/>
        <c:axId val="379289311"/>
        <c:axId val="1377534783"/>
      </c:lineChart>
      <c:catAx>
        <c:axId val="69553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628751"/>
        <c:crosses val="autoZero"/>
        <c:auto val="1"/>
        <c:lblAlgn val="ctr"/>
        <c:lblOffset val="100"/>
        <c:noMultiLvlLbl val="0"/>
      </c:catAx>
      <c:valAx>
        <c:axId val="69562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Job</a:t>
                </a:r>
                <a:r>
                  <a:rPr lang="en-US" baseline="0"/>
                  <a:t> Postings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31231"/>
        <c:crosses val="autoZero"/>
        <c:crossBetween val="between"/>
      </c:valAx>
      <c:valAx>
        <c:axId val="13775347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Annual Salary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89311"/>
        <c:crosses val="max"/>
        <c:crossBetween val="between"/>
      </c:valAx>
      <c:catAx>
        <c:axId val="379289311"/>
        <c:scaling>
          <c:orientation val="minMax"/>
        </c:scaling>
        <c:delete val="1"/>
        <c:axPos val="b"/>
        <c:numFmt formatCode="General" sourceLinked="1"/>
        <c:majorTickMark val="out"/>
        <c:minorTickMark val="none"/>
        <c:tickLblPos val="nextTo"/>
        <c:crossAx val="1377534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[data_jobs_salary_project.xlsx]Salary Pivots!PivotTable3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Annual Salary By Job Role</a:t>
            </a:r>
          </a:p>
        </c:rich>
      </c:tx>
      <c:overlay val="0"/>
      <c:spPr>
        <a:noFill/>
        <a:ln>
          <a:noFill/>
        </a:ln>
        <a:effectLst/>
      </c:sp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clustered"/>
        <c:varyColors val="0"/>
        <c:ser>
          <c:idx val="0"/>
          <c:order val="0"/>
          <c:tx>
            <c:strRef>
              <c:f>'Salary Pivots'!$B$2</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'Salary Pivots'!$A$3:$A$13</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'Salary Pivots'!$B$3:$B$13</c:f>
              <c:numCache>
                <c:formatCode>General</c:formatCode>
                <c:ptCount val="10"/>
                <c:pt idx="0">
                  <c:v>91082.612832991799</c:v>
                </c:pt>
                <c:pt idx="1">
                  <c:v>93842.612791714448</c:v>
                </c:pt>
                <c:pt idx="2">
                  <c:v>111268.45384615385</c:v>
                </c:pt>
                <c:pt idx="3">
                  <c:v>113393.76005420236</c:v>
                </c:pt>
                <c:pt idx="4">
                  <c:v>113911.36366462201</c:v>
                </c:pt>
                <c:pt idx="5">
                  <c:v>126774.31597222222</c:v>
                </c:pt>
                <c:pt idx="6">
                  <c:v>130125.60425</c:v>
                </c:pt>
                <c:pt idx="7">
                  <c:v>135988.8371709832</c:v>
                </c:pt>
                <c:pt idx="8">
                  <c:v>145840.61162397862</c:v>
                </c:pt>
                <c:pt idx="9">
                  <c:v>154206.29299648668</c:v>
                </c:pt>
              </c:numCache>
            </c:numRef>
          </c:val>
          <c:extLst>
            <c:ext xmlns:c16="http://schemas.microsoft.com/office/drawing/2014/chart" uri="{C3380CC4-5D6E-409C-BE32-E72D297353CC}">
              <c16:uniqueId val="{00000002-F105-B649-BDF2-12E1F5CBD1F9}"/>
            </c:ext>
          </c:extLst>
        </c:ser>
        <c:dLbls>
          <c:showLegendKey val="0"/>
          <c:showVal val="0"/>
          <c:showCatName val="0"/>
          <c:showSerName val="0"/>
          <c:showPercent val="0"/>
          <c:showBubbleSize val="0"/>
        </c:dLbls>
        <c:gapWidth val="219"/>
        <c:axId val="844792351"/>
        <c:axId val="844884959"/>
      </c:barChart>
      <c:catAx>
        <c:axId val="84479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84959"/>
        <c:crosses val="autoZero"/>
        <c:auto val="1"/>
        <c:lblAlgn val="ctr"/>
        <c:lblOffset val="100"/>
        <c:noMultiLvlLbl val="0"/>
      </c:catAx>
      <c:valAx>
        <c:axId val="8448849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792351"/>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[data_jobs_salary_project.xlsx]Salary Pivots!PivotTable4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Remote vs</a:t>
            </a:r>
            <a:r>
              <a:rPr lang="en-US" baseline="0"/>
              <a:t> Non-Remote Average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Pivots'!$B$16</c:f>
              <c:strCache>
                <c:ptCount val="1"/>
                <c:pt idx="0">
                  <c:v>Total</c:v>
                </c:pt>
              </c:strCache>
            </c:strRef>
          </c:tx>
          <c:spPr>
            <a:solidFill>
              <a:schemeClr val="accent1"/>
            </a:solidFill>
            <a:ln>
              <a:noFill/>
            </a:ln>
            <a:effectLst/>
          </c:spPr>
          <c:invertIfNegative val="0"/>
          <c:cat>
            <c:strRef>
              <c:f>'Salary Pivots'!$A$17:$A$19</c:f>
              <c:strCache>
                <c:ptCount val="2"/>
                <c:pt idx="0">
                  <c:v>Non-Remote</c:v>
                </c:pt>
                <c:pt idx="1">
                  <c:v>Remote</c:v>
                </c:pt>
              </c:strCache>
            </c:strRef>
          </c:cat>
          <c:val>
            <c:numRef>
              <c:f>'Salary Pivots'!$B$17:$B$19</c:f>
              <c:numCache>
                <c:formatCode>General</c:formatCode>
                <c:ptCount val="2"/>
                <c:pt idx="0">
                  <c:v>121830.01812409041</c:v>
                </c:pt>
                <c:pt idx="1">
                  <c:v>131614.59092339079</c:v>
                </c:pt>
              </c:numCache>
            </c:numRef>
          </c:val>
          <c:extLst>
            <c:ext xmlns:c16="http://schemas.microsoft.com/office/drawing/2014/chart" uri="{C3380CC4-5D6E-409C-BE32-E72D297353CC}">
              <c16:uniqueId val="{00000000-756F-5E4C-B434-E6E8D8541881}"/>
            </c:ext>
          </c:extLst>
        </c:ser>
        <c:dLbls>
          <c:showLegendKey val="0"/>
          <c:showVal val="0"/>
          <c:showCatName val="0"/>
          <c:showSerName val="0"/>
          <c:showPercent val="0"/>
          <c:showBubbleSize val="0"/>
        </c:dLbls>
        <c:gapWidth val="219"/>
        <c:overlap val="-27"/>
        <c:axId val="1424189087"/>
        <c:axId val="1121357615"/>
      </c:barChart>
      <c:catAx>
        <c:axId val="142418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57615"/>
        <c:crosses val="autoZero"/>
        <c:auto val="1"/>
        <c:lblAlgn val="ctr"/>
        <c:lblOffset val="100"/>
        <c:noMultiLvlLbl val="0"/>
      </c:catAx>
      <c:valAx>
        <c:axId val="1121357615"/>
        <c:scaling>
          <c:orientation val="minMax"/>
          <c:max val="150000"/>
          <c:min val="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89087"/>
        <c:crosses val="autoZero"/>
        <c:crossBetween val="between"/>
        <c:majorUnit val="25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Job Postings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'Time Analysis'!$B$6</c:f>
              <c:strCache>
                <c:ptCount val="1"/>
                <c:pt idx="0">
                  <c:v># of Jobs</c:v>
                </c:pt>
              </c:strCache>
            </c:strRef>
          </c:tx>
          <c:spPr>
            <a:ln w="28575" cap="rnd">
              <a:solidFill>
                <a:schemeClr val="accent1"/>
              </a:solidFill>
              <a:round/>
            </a:ln>
            <a:effectLst/>
          </c:spPr>
          <c:marker>
            <c:symbol val="none"/>
          </c:marker>
          <c:cat>
            <c:numRef>
              <c:f>'Time Analysis'!$A$7:$A$18</c:f>
              <c:numCache>
                <c:formatCode>m/d/yy</c:formatCode>
                <c:ptCount val="12"/>
                <c:pt idx="0">
                  <c:v>44927.00203703704</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'Time Analysis'!$B$7:$B$18</c:f>
              <c:numCache>
                <c:formatCode>General</c:formatCode>
                <c:ptCount val="12"/>
                <c:pt idx="0">
                  <c:v>2296</c:v>
                </c:pt>
                <c:pt idx="1">
                  <c:v>2010</c:v>
                </c:pt>
                <c:pt idx="2">
                  <c:v>2204</c:v>
                </c:pt>
                <c:pt idx="3">
                  <c:v>1876</c:v>
                </c:pt>
                <c:pt idx="4">
                  <c:v>1911</c:v>
                </c:pt>
                <c:pt idx="5">
                  <c:v>2331</c:v>
                </c:pt>
                <c:pt idx="6">
                  <c:v>2219</c:v>
                </c:pt>
                <c:pt idx="7">
                  <c:v>2095</c:v>
                </c:pt>
                <c:pt idx="8">
                  <c:v>1245</c:v>
                </c:pt>
                <c:pt idx="9">
                  <c:v>1310</c:v>
                </c:pt>
                <c:pt idx="10">
                  <c:v>1124</c:v>
                </c:pt>
                <c:pt idx="11">
                  <c:v>1381</c:v>
                </c:pt>
              </c:numCache>
            </c:numRef>
          </c:val>
          <c:smooth val="0"/>
          <c:extLst>
            <c:ext xmlns:c16="http://schemas.microsoft.com/office/drawing/2014/chart" uri="{C3380CC4-5D6E-409C-BE32-E72D297353CC}">
              <c16:uniqueId val="{00000000-8A63-E24B-8706-A8E42838E27D}"/>
            </c:ext>
          </c:extLst>
        </c:ser>
        <c:dLbls>
          <c:showLegendKey val="0"/>
          <c:showVal val="0"/>
          <c:showCatName val="0"/>
          <c:showSerName val="0"/>
          <c:showPercent val="0"/>
          <c:showBubbleSize val="0"/>
        </c:dLbls>
        <c:smooth val="0"/>
        <c:axId val="289775583"/>
        <c:axId val="289849503"/>
      </c:lineChart>
      <c:dateAx>
        <c:axId val="289775583"/>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849503"/>
        <c:crosses val="autoZero"/>
        <c:auto val="1"/>
        <c:lblOffset val="100"/>
        <c:baseTimeUnit val="months"/>
      </c:dateAx>
      <c:valAx>
        <c:axId val="28984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775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vs Median Salary</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'Time Analysis'!$C$6</c:f>
              <c:strCache>
                <c:ptCount val="1"/>
                <c:pt idx="0">
                  <c:v>Average Salary</c:v>
                </c:pt>
              </c:strCache>
            </c:strRef>
          </c:tx>
          <c:spPr>
            <a:ln w="28575" cap="rnd">
              <a:solidFill>
                <a:schemeClr val="accent1"/>
              </a:solidFill>
              <a:round/>
            </a:ln>
            <a:effectLst/>
          </c:spPr>
          <c:marker>
            <c:symbol val="none"/>
          </c:marker>
          <c:cat>
            <c:numRef>
              <c:f>'Time Analysis'!$A$7:$A$18</c:f>
              <c:numCache>
                <c:formatCode>m/d/yy</c:formatCode>
                <c:ptCount val="12"/>
                <c:pt idx="0">
                  <c:v>44927.00203703704</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'Time Analysis'!$C$7:$C$18</c:f>
              <c:numCache>
                <c:formatCode>0</c:formatCode>
                <c:ptCount val="12"/>
                <c:pt idx="0">
                  <c:v>123007.42207235409</c:v>
                </c:pt>
                <c:pt idx="1">
                  <c:v>122913.92723686257</c:v>
                </c:pt>
                <c:pt idx="2">
                  <c:v>122947.81004707351</c:v>
                </c:pt>
                <c:pt idx="3">
                  <c:v>121856.55104985675</c:v>
                </c:pt>
                <c:pt idx="4">
                  <c:v>123656.74772901949</c:v>
                </c:pt>
                <c:pt idx="5">
                  <c:v>124321.13535969004</c:v>
                </c:pt>
                <c:pt idx="6">
                  <c:v>123470.57299353594</c:v>
                </c:pt>
                <c:pt idx="7">
                  <c:v>125819.42910016408</c:v>
                </c:pt>
                <c:pt idx="8">
                  <c:v>125251.27614834337</c:v>
                </c:pt>
                <c:pt idx="9">
                  <c:v>124606.65360508111</c:v>
                </c:pt>
                <c:pt idx="10">
                  <c:v>119817.18401426268</c:v>
                </c:pt>
                <c:pt idx="11">
                  <c:v>120199.42341374005</c:v>
                </c:pt>
              </c:numCache>
            </c:numRef>
          </c:val>
          <c:smooth val="0"/>
          <c:extLst>
            <c:ext xmlns:c16="http://schemas.microsoft.com/office/drawing/2014/chart" uri="{C3380CC4-5D6E-409C-BE32-E72D297353CC}">
              <c16:uniqueId val="{00000000-A3A8-AE47-994A-50D5D748568E}"/>
            </c:ext>
          </c:extLst>
        </c:ser>
        <c:ser>
          <c:idx val="1"/>
          <c:order val="1"/>
          <c:tx>
            <c:strRef>
              <c:f>'Time Analysis'!$D$6</c:f>
              <c:strCache>
                <c:ptCount val="1"/>
                <c:pt idx="0">
                  <c:v>Median Salary</c:v>
                </c:pt>
              </c:strCache>
            </c:strRef>
          </c:tx>
          <c:spPr>
            <a:ln w="28575" cap="rnd">
              <a:solidFill>
                <a:schemeClr val="accent2"/>
              </a:solidFill>
              <a:round/>
            </a:ln>
            <a:effectLst/>
          </c:spPr>
          <c:marker>
            <c:symbol val="none"/>
          </c:marker>
          <c:cat>
            <c:numRef>
              <c:f>'Time Analysis'!$A$7:$A$18</c:f>
              <c:numCache>
                <c:formatCode>m/d/yy</c:formatCode>
                <c:ptCount val="12"/>
                <c:pt idx="0">
                  <c:v>44927.00203703704</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'Time Analysis'!$D$7:$D$18</c:f>
              <c:numCache>
                <c:formatCode>General</c:formatCode>
                <c:ptCount val="12"/>
                <c:pt idx="0">
                  <c:v>115000</c:v>
                </c:pt>
                <c:pt idx="1">
                  <c:v>115000</c:v>
                </c:pt>
                <c:pt idx="2">
                  <c:v>117050</c:v>
                </c:pt>
                <c:pt idx="3">
                  <c:v>115000</c:v>
                </c:pt>
                <c:pt idx="4">
                  <c:v>115000</c:v>
                </c:pt>
                <c:pt idx="5">
                  <c:v>115000</c:v>
                </c:pt>
                <c:pt idx="6">
                  <c:v>115000</c:v>
                </c:pt>
                <c:pt idx="7">
                  <c:v>115000</c:v>
                </c:pt>
                <c:pt idx="8">
                  <c:v>118000</c:v>
                </c:pt>
                <c:pt idx="9">
                  <c:v>117803</c:v>
                </c:pt>
                <c:pt idx="10">
                  <c:v>112392</c:v>
                </c:pt>
                <c:pt idx="11">
                  <c:v>112500</c:v>
                </c:pt>
              </c:numCache>
            </c:numRef>
          </c:val>
          <c:smooth val="0"/>
          <c:extLst>
            <c:ext xmlns:c16="http://schemas.microsoft.com/office/drawing/2014/chart" uri="{C3380CC4-5D6E-409C-BE32-E72D297353CC}">
              <c16:uniqueId val="{00000001-A3A8-AE47-994A-50D5D748568E}"/>
            </c:ext>
          </c:extLst>
        </c:ser>
        <c:dLbls>
          <c:showLegendKey val="0"/>
          <c:showVal val="0"/>
          <c:showCatName val="0"/>
          <c:showSerName val="0"/>
          <c:showPercent val="0"/>
          <c:showBubbleSize val="0"/>
        </c:dLbls>
        <c:smooth val="0"/>
        <c:axId val="534894399"/>
        <c:axId val="534835247"/>
      </c:lineChart>
      <c:dateAx>
        <c:axId val="534894399"/>
        <c:scaling>
          <c:orientation val="minMax"/>
        </c:scaling>
        <c:delete val="0"/>
        <c:axPos val="b"/>
        <c:numFmt formatCode="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35247"/>
        <c:crosses val="autoZero"/>
        <c:auto val="1"/>
        <c:lblOffset val="100"/>
        <c:baseTimeUnit val="months"/>
      </c:dateAx>
      <c:valAx>
        <c:axId val="534835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94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[data_jobs_salary_project.xlsx]Monthly Pivot!PivotTable1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Pivot'!$B$3</c:f>
              <c:strCache>
                <c:ptCount val="1"/>
                <c:pt idx="0">
                  <c:v>Job Postings</c:v>
                </c:pt>
              </c:strCache>
            </c:strRef>
          </c:tx>
          <c:spPr>
            <a:solidFill>
              <a:schemeClr val="accent1"/>
            </a:solidFill>
            <a:ln>
              <a:noFill/>
            </a:ln>
            <a:effectLst/>
          </c:spPr>
          <c:invertIfNegative val="0"/>
          <c:cat>
            <c:strRef>
              <c:f>'Monthly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Pivot'!$B$4:$B$16</c:f>
              <c:numCache>
                <c:formatCode>General</c:formatCode>
                <c:ptCount val="12"/>
                <c:pt idx="0">
                  <c:v>2296</c:v>
                </c:pt>
                <c:pt idx="1">
                  <c:v>2010</c:v>
                </c:pt>
                <c:pt idx="2">
                  <c:v>2204</c:v>
                </c:pt>
                <c:pt idx="3">
                  <c:v>1876</c:v>
                </c:pt>
                <c:pt idx="4">
                  <c:v>1911</c:v>
                </c:pt>
                <c:pt idx="5">
                  <c:v>2331</c:v>
                </c:pt>
                <c:pt idx="6">
                  <c:v>2219</c:v>
                </c:pt>
                <c:pt idx="7">
                  <c:v>2095</c:v>
                </c:pt>
                <c:pt idx="8">
                  <c:v>1245</c:v>
                </c:pt>
                <c:pt idx="9">
                  <c:v>1310</c:v>
                </c:pt>
                <c:pt idx="10">
                  <c:v>1124</c:v>
                </c:pt>
                <c:pt idx="11">
                  <c:v>1381</c:v>
                </c:pt>
              </c:numCache>
            </c:numRef>
          </c:val>
          <c:extLst>
            <c:ext xmlns:c16="http://schemas.microsoft.com/office/drawing/2014/chart" uri="{C3380CC4-5D6E-409C-BE32-E72D297353CC}">
              <c16:uniqueId val="{00000000-4D0E-9E48-A8AC-3CD9E6573AF8}"/>
            </c:ext>
          </c:extLst>
        </c:ser>
        <c:dLbls>
          <c:showLegendKey val="0"/>
          <c:showVal val="0"/>
          <c:showCatName val="0"/>
          <c:showSerName val="0"/>
          <c:showPercent val="0"/>
          <c:showBubbleSize val="0"/>
        </c:dLbls>
        <c:gapWidth val="219"/>
        <c:axId val="695531231"/>
        <c:axId val="695628751"/>
      </c:barChart>
      <c:lineChart>
        <c:grouping val="standard"/>
        <c:varyColors val="0"/>
        <c:ser>
          <c:idx val="1"/>
          <c:order val="1"/>
          <c:tx>
            <c:strRef>
              <c:f>'Monthly Pivot'!$C$3</c:f>
              <c:strCache>
                <c:ptCount val="1"/>
                <c:pt idx="0">
                  <c:v>Average Salary</c:v>
                </c:pt>
              </c:strCache>
            </c:strRef>
          </c:tx>
          <c:spPr>
            <a:ln w="28575" cap="rnd">
              <a:solidFill>
                <a:schemeClr val="accent2"/>
              </a:solidFill>
              <a:round/>
            </a:ln>
            <a:effectLst/>
          </c:spPr>
          <c:marker>
            <c:symbol val="none"/>
          </c:marker>
          <c:cat>
            <c:strRef>
              <c:f>'Monthly 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Pivot'!$C$4:$C$16</c:f>
              <c:numCache>
                <c:formatCode>General</c:formatCode>
                <c:ptCount val="12"/>
                <c:pt idx="0">
                  <c:v>123007.42207235409</c:v>
                </c:pt>
                <c:pt idx="1">
                  <c:v>122913.92723686257</c:v>
                </c:pt>
                <c:pt idx="2">
                  <c:v>122947.81004707351</c:v>
                </c:pt>
                <c:pt idx="3">
                  <c:v>121856.55104985675</c:v>
                </c:pt>
                <c:pt idx="4">
                  <c:v>123656.74772901949</c:v>
                </c:pt>
                <c:pt idx="5">
                  <c:v>124321.13535969004</c:v>
                </c:pt>
                <c:pt idx="6">
                  <c:v>123470.57299353594</c:v>
                </c:pt>
                <c:pt idx="7">
                  <c:v>125819.42910016408</c:v>
                </c:pt>
                <c:pt idx="8">
                  <c:v>125251.27614834337</c:v>
                </c:pt>
                <c:pt idx="9">
                  <c:v>124606.65360508111</c:v>
                </c:pt>
                <c:pt idx="10">
                  <c:v>119817.18401426268</c:v>
                </c:pt>
                <c:pt idx="11">
                  <c:v>120199.42341374005</c:v>
                </c:pt>
              </c:numCache>
            </c:numRef>
          </c:val>
          <c:smooth val="0"/>
          <c:extLst>
            <c:ext xmlns:c16="http://schemas.microsoft.com/office/drawing/2014/chart" uri="{C3380CC4-5D6E-409C-BE32-E72D297353CC}">
              <c16:uniqueId val="{00000001-4D0E-9E48-A8AC-3CD9E6573AF8}"/>
            </c:ext>
          </c:extLst>
        </c:ser>
        <c:dLbls>
          <c:showLegendKey val="0"/>
          <c:showVal val="0"/>
          <c:showCatName val="0"/>
          <c:showSerName val="0"/>
          <c:showPercent val="0"/>
          <c:showBubbleSize val="0"/>
        </c:dLbls>
        <c:marker val="1"/>
        <c:smooth val="0"/>
        <c:axId val="379289311"/>
        <c:axId val="1377534783"/>
      </c:lineChart>
      <c:catAx>
        <c:axId val="69553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628751"/>
        <c:crosses val="autoZero"/>
        <c:auto val="1"/>
        <c:lblAlgn val="ctr"/>
        <c:lblOffset val="100"/>
        <c:noMultiLvlLbl val="0"/>
      </c:catAx>
      <c:valAx>
        <c:axId val="69562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31231"/>
        <c:crosses val="autoZero"/>
        <c:crossBetween val="between"/>
      </c:valAx>
      <c:valAx>
        <c:axId val="13775347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289311"/>
        <c:crosses val="max"/>
        <c:crossBetween val="between"/>
      </c:valAx>
      <c:catAx>
        <c:axId val="379289311"/>
        <c:scaling>
          <c:orientation val="minMax"/>
        </c:scaling>
        <c:delete val="1"/>
        <c:axPos val="b"/>
        <c:numFmt formatCode="General" sourceLinked="1"/>
        <c:majorTickMark val="out"/>
        <c:minorTickMark val="none"/>
        <c:tickLblPos val="nextTo"/>
        <c:crossAx val="1377534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[data_jobs_salary_project.xlsx]Salary Pivots!PivotTable3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Annual Salary By Job</a:t>
            </a:r>
            <a:r>
              <a:rPr lang="en-US" baseline="0"/>
              <a:t>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 Pivots'!$B$2</c:f>
              <c:strCache>
                <c:ptCount val="1"/>
                <c:pt idx="0">
                  <c:v>Total</c:v>
                </c:pt>
              </c:strCache>
            </c:strRef>
          </c:tx>
          <c:spPr>
            <a:solidFill>
              <a:schemeClr val="accent1"/>
            </a:solidFill>
            <a:ln>
              <a:noFill/>
            </a:ln>
            <a:effectLst/>
          </c:spPr>
          <c:invertIfNegative val="0"/>
          <c:cat>
            <c:strRef>
              <c:f>'Salary Pivots'!$A$3:$A$13</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'Salary Pivots'!$B$3:$B$13</c:f>
              <c:numCache>
                <c:formatCode>General</c:formatCode>
                <c:ptCount val="10"/>
                <c:pt idx="0">
                  <c:v>91082.612832991799</c:v>
                </c:pt>
                <c:pt idx="1">
                  <c:v>93842.612791714448</c:v>
                </c:pt>
                <c:pt idx="2">
                  <c:v>111268.45384615385</c:v>
                </c:pt>
                <c:pt idx="3">
                  <c:v>113393.76005420236</c:v>
                </c:pt>
                <c:pt idx="4">
                  <c:v>113911.36366462201</c:v>
                </c:pt>
                <c:pt idx="5">
                  <c:v>126774.31597222222</c:v>
                </c:pt>
                <c:pt idx="6">
                  <c:v>130125.60425</c:v>
                </c:pt>
                <c:pt idx="7">
                  <c:v>135988.8371709832</c:v>
                </c:pt>
                <c:pt idx="8">
                  <c:v>145840.61162397862</c:v>
                </c:pt>
                <c:pt idx="9">
                  <c:v>154206.29299648668</c:v>
                </c:pt>
              </c:numCache>
            </c:numRef>
          </c:val>
          <c:extLst>
            <c:ext xmlns:c16="http://schemas.microsoft.com/office/drawing/2014/chart" uri="{C3380CC4-5D6E-409C-BE32-E72D297353CC}">
              <c16:uniqueId val="{00000000-F3E0-7542-92F9-B2F8266F3519}"/>
            </c:ext>
          </c:extLst>
        </c:ser>
        <c:dLbls>
          <c:showLegendKey val="0"/>
          <c:showVal val="0"/>
          <c:showCatName val="0"/>
          <c:showSerName val="0"/>
          <c:showPercent val="0"/>
          <c:showBubbleSize val="0"/>
        </c:dLbls>
        <c:gapWidth val="182"/>
        <c:axId val="300897023"/>
        <c:axId val="1528354447"/>
      </c:barChart>
      <c:catAx>
        <c:axId val="30089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354447"/>
        <c:crosses val="autoZero"/>
        <c:auto val="1"/>
        <c:lblAlgn val="ctr"/>
        <c:lblOffset val="100"/>
        <c:noMultiLvlLbl val="0"/>
      </c:catAx>
      <c:valAx>
        <c:axId val="152835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89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[data_jobs_salary_project.xlsx]Salary Pivots!PivotTable4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Pivots'!$B$16</c:f>
              <c:strCache>
                <c:ptCount val="1"/>
                <c:pt idx="0">
                  <c:v>Total</c:v>
                </c:pt>
              </c:strCache>
            </c:strRef>
          </c:tx>
          <c:spPr>
            <a:solidFill>
              <a:schemeClr val="accent1"/>
            </a:solidFill>
            <a:ln>
              <a:noFill/>
            </a:ln>
            <a:effectLst/>
          </c:spPr>
          <c:invertIfNegative val="0"/>
          <c:cat>
            <c:strRef>
              <c:f>'Salary Pivots'!$A$17:$A$19</c:f>
              <c:strCache>
                <c:ptCount val="2"/>
                <c:pt idx="0">
                  <c:v>Non-Remote</c:v>
                </c:pt>
                <c:pt idx="1">
                  <c:v>Remote</c:v>
                </c:pt>
              </c:strCache>
            </c:strRef>
          </c:cat>
          <c:val>
            <c:numRef>
              <c:f>'Salary Pivots'!$B$17:$B$19</c:f>
              <c:numCache>
                <c:formatCode>General</c:formatCode>
                <c:ptCount val="2"/>
                <c:pt idx="0">
                  <c:v>121830.01812409041</c:v>
                </c:pt>
                <c:pt idx="1">
                  <c:v>131614.59092339079</c:v>
                </c:pt>
              </c:numCache>
            </c:numRef>
          </c:val>
          <c:extLst>
            <c:ext xmlns:c16="http://schemas.microsoft.com/office/drawing/2014/chart" uri="{C3380CC4-5D6E-409C-BE32-E72D297353CC}">
              <c16:uniqueId val="{00000000-CB53-1244-9549-BC25FCC873E6}"/>
            </c:ext>
          </c:extLst>
        </c:ser>
        <c:dLbls>
          <c:showLegendKey val="0"/>
          <c:showVal val="0"/>
          <c:showCatName val="0"/>
          <c:showSerName val="0"/>
          <c:showPercent val="0"/>
          <c:showBubbleSize val="0"/>
        </c:dLbls>
        <c:gapWidth val="219"/>
        <c:overlap val="-27"/>
        <c:axId val="1424189087"/>
        <c:axId val="1121357615"/>
      </c:barChart>
      <c:catAx>
        <c:axId val="142418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57615"/>
        <c:crosses val="autoZero"/>
        <c:auto val="1"/>
        <c:lblAlgn val="ctr"/>
        <c:lblOffset val="100"/>
        <c:noMultiLvlLbl val="0"/>
      </c:catAx>
      <c:valAx>
        <c:axId val="112135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8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'Salary Distribution'!$B$1</c:f>
              <c:strCache>
                <c:ptCount val="1"/>
                <c:pt idx="0">
                  <c:v># of Jobs</c:v>
                </c:pt>
              </c:strCache>
            </c:strRef>
          </c:tx>
          <c:spPr>
            <a:solidFill>
              <a:schemeClr val="accent1"/>
            </a:solidFill>
            <a:ln>
              <a:noFill/>
            </a:ln>
            <a:effectLst/>
          </c:spPr>
          <c:invertIfNegative val="0"/>
          <c:cat>
            <c:strRef>
              <c:f>'Salary Distribution'!$A$2:$A$12</c:f>
              <c:strCache>
                <c:ptCount val="11"/>
                <c:pt idx="0">
                  <c:v>$0–$25K</c:v>
                </c:pt>
                <c:pt idx="1">
                  <c:v>$25K–$50K</c:v>
                </c:pt>
                <c:pt idx="2">
                  <c:v>$50K–$75K</c:v>
                </c:pt>
                <c:pt idx="3">
                  <c:v>$75K–$100K</c:v>
                </c:pt>
                <c:pt idx="4">
                  <c:v>$100K–$125K</c:v>
                </c:pt>
                <c:pt idx="5">
                  <c:v>$125K–$150K</c:v>
                </c:pt>
                <c:pt idx="6">
                  <c:v>$150K–$175K</c:v>
                </c:pt>
                <c:pt idx="7">
                  <c:v>$175K–$200K</c:v>
                </c:pt>
                <c:pt idx="8">
                  <c:v>$200K–$225K</c:v>
                </c:pt>
                <c:pt idx="9">
                  <c:v>$225K–$250K</c:v>
                </c:pt>
                <c:pt idx="10">
                  <c:v>$250K+</c:v>
                </c:pt>
              </c:strCache>
            </c:strRef>
          </c:cat>
          <c:val>
            <c:numRef>
              <c:f>'Salary Distribution'!$B$2:$B$12</c:f>
              <c:numCache>
                <c:formatCode>General</c:formatCode>
                <c:ptCount val="11"/>
                <c:pt idx="0">
                  <c:v>5</c:v>
                </c:pt>
                <c:pt idx="1">
                  <c:v>340</c:v>
                </c:pt>
                <c:pt idx="2">
                  <c:v>2404</c:v>
                </c:pt>
                <c:pt idx="3">
                  <c:v>4873</c:v>
                </c:pt>
                <c:pt idx="4">
                  <c:v>4571</c:v>
                </c:pt>
                <c:pt idx="5">
                  <c:v>4060</c:v>
                </c:pt>
                <c:pt idx="6">
                  <c:v>3130</c:v>
                </c:pt>
                <c:pt idx="7">
                  <c:v>1254</c:v>
                </c:pt>
                <c:pt idx="8">
                  <c:v>736</c:v>
                </c:pt>
                <c:pt idx="9">
                  <c:v>290</c:v>
                </c:pt>
                <c:pt idx="10">
                  <c:v>339</c:v>
                </c:pt>
              </c:numCache>
            </c:numRef>
          </c:val>
          <c:extLst>
            <c:ext xmlns:c16="http://schemas.microsoft.com/office/drawing/2014/chart" uri="{C3380CC4-5D6E-409C-BE32-E72D297353CC}">
              <c16:uniqueId val="{00000000-2BF0-4540-8217-B6777082AC39}"/>
            </c:ext>
          </c:extLst>
        </c:ser>
        <c:dLbls>
          <c:showLegendKey val="0"/>
          <c:showVal val="0"/>
          <c:showCatName val="0"/>
          <c:showSerName val="0"/>
          <c:showPercent val="0"/>
          <c:showBubbleSize val="0"/>
        </c:dLbls>
        <c:gapWidth val="0"/>
        <c:overlap val="-27"/>
        <c:axId val="1709532112"/>
        <c:axId val="1184937888"/>
      </c:barChart>
      <c:catAx>
        <c:axId val="170953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937888"/>
        <c:crosses val="autoZero"/>
        <c:auto val="1"/>
        <c:lblAlgn val="ctr"/>
        <c:lblOffset val="100"/>
        <c:noMultiLvlLbl val="0"/>
      </c:catAx>
      <c:valAx>
        <c:axId val="118493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53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_xlchart.v1.27</cx:f>
      </cx:numDim>
    </cx:data>
  </cx:chartData>
  <cx:chart>
    <cx:title pos="t" align="ctr" overlay="0"/>
    <cx:plotArea>
      <cx:plotAreaRegion>
        <cx:series layoutId="boxWhisker" uniqueId="{F264A131-17C3-8F46-85D1-9D6BC700C3AA}">
          <cx:tx>
            <cx:txData>
              <cx:f>_xlchart.v1.26</cx:f>
              <cx:v> salary_year_avg </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data id="1">
      <cx:numDim type="val">
        <cx:f>_xlchart.v1.17</cx:f>
      </cx:numDim>
    </cx:data>
    <cx:data id="2">
      <cx:numDim type="val">
        <cx:f>_xlchart.v1.19</cx:f>
      </cx:numDim>
    </cx:data>
  </cx:chartData>
  <cx:chart>
    <cx:title pos="t" align="ctr" overlay="0"/>
    <cx:plotArea>
      <cx:plotAreaRegion>
        <cx:series layoutId="boxWhisker" uniqueId="{AB910112-E637-3F4B-B275-AAF68FF771BF}">
          <cx:tx>
            <cx:txData>
              <cx:f>_xlchart.v1.14</cx:f>
              <cx:v>Data Analyst</cx:v>
            </cx:txData>
          </cx:tx>
          <cx:dataId val="0"/>
          <cx:layoutPr>
            <cx:visibility meanLine="0" meanMarker="1" nonoutliers="0" outliers="1"/>
            <cx:statistics quartileMethod="exclusive"/>
          </cx:layoutPr>
        </cx:series>
        <cx:series layoutId="boxWhisker" uniqueId="{423F5928-BB86-FD42-A6E0-F070863869ED}">
          <cx:tx>
            <cx:txData>
              <cx:f>_xlchart.v1.16</cx:f>
              <cx:v>Data Scientist</cx:v>
            </cx:txData>
          </cx:tx>
          <cx:dataId val="1"/>
          <cx:layoutPr>
            <cx:visibility meanLine="0" meanMarker="1" nonoutliers="0" outliers="1"/>
            <cx:statistics quartileMethod="exclusive"/>
          </cx:layoutPr>
        </cx:series>
        <cx:series layoutId="boxWhisker" uniqueId="{48518A38-8B8E-9145-9351-A73F2C1D310D}">
          <cx:tx>
            <cx:txData>
              <cx:f>_xlchart.v1.18</cx:f>
              <cx:v>Data Engineer</cx:v>
            </cx:txData>
          </cx:tx>
          <cx:dataId val="2"/>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634283</xdr:colOff>
      <xdr:row>7</xdr:row>
      <xdr:rowOff>168489</xdr:rowOff>
    </xdr:from>
    <xdr:to>
      <xdr:col>7</xdr:col>
      <xdr:colOff>168628</xdr:colOff>
      <xdr:row>22</xdr:row>
      <xdr:rowOff>112145</xdr:rowOff>
    </xdr:to>
    <xdr:graphicFrame macro="">
      <xdr:nvGraphicFramePr>
        <xdr:cNvPr id="2" name="Chart 1">
          <a:extLst>
            <a:ext uri="{FF2B5EF4-FFF2-40B4-BE49-F238E27FC236}">
              <a16:creationId xmlns:a16="http://schemas.microsoft.com/office/drawing/2014/main" id="{68C0F996-9CF7-9D43-A4C9-E9BDCB746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230153</xdr:colOff>
      <xdr:row>7</xdr:row>
      <xdr:rowOff>148549</xdr:rowOff>
    </xdr:from>
    <xdr:to>
      <xdr:col>13</xdr:col>
      <xdr:colOff>693328</xdr:colOff>
      <xdr:row>22</xdr:row>
      <xdr:rowOff>90279</xdr:rowOff>
    </xdr:to>
    <xdr:graphicFrame macro="">
      <xdr:nvGraphicFramePr>
        <xdr:cNvPr id="3" name="Chart 2">
          <a:extLst>
            <a:ext uri="{FF2B5EF4-FFF2-40B4-BE49-F238E27FC236}">
              <a16:creationId xmlns:a16="http://schemas.microsoft.com/office/drawing/2014/main" id="{0C9E8372-FBDC-0F4F-8276-BD87C76F5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265779</xdr:colOff>
      <xdr:row>25</xdr:row>
      <xdr:rowOff>174122</xdr:rowOff>
    </xdr:from>
    <xdr:ext cx="1828800" cy="2619372"/>
    <mc:AlternateContent xmlns:mc="http://schemas.openxmlformats.org/markup-compatibility/2006">
      <mc:Choice xmlns:a14="http://schemas.microsoft.com/office/drawing/2010/main" Requires="a14">
        <xdr:graphicFrame macro="">
          <xdr:nvGraphicFramePr>
            <xdr:cNvPr id="5" name="job_country 1">
              <a:extLst>
                <a:ext uri="{FF2B5EF4-FFF2-40B4-BE49-F238E27FC236}">
                  <a16:creationId xmlns:a16="http://schemas.microsoft.com/office/drawing/2014/main" id="{E0D761DB-B08C-304A-8247-F629231ACA3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7963933" y="5332276"/>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xdr:col>
      <xdr:colOff>601613</xdr:colOff>
      <xdr:row>25</xdr:row>
      <xdr:rowOff>146539</xdr:rowOff>
    </xdr:from>
    <xdr:to>
      <xdr:col>7</xdr:col>
      <xdr:colOff>239289</xdr:colOff>
      <xdr:row>40</xdr:row>
      <xdr:rowOff>84533</xdr:rowOff>
    </xdr:to>
    <xdr:graphicFrame macro="">
      <xdr:nvGraphicFramePr>
        <xdr:cNvPr id="6" name="Chart 5">
          <a:extLst>
            <a:ext uri="{FF2B5EF4-FFF2-40B4-BE49-F238E27FC236}">
              <a16:creationId xmlns:a16="http://schemas.microsoft.com/office/drawing/2014/main" id="{EAC1CEBE-411E-D242-8392-C27775267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279401</xdr:colOff>
      <xdr:row>25</xdr:row>
      <xdr:rowOff>146538</xdr:rowOff>
    </xdr:from>
    <xdr:ext cx="1828800" cy="2619372"/>
    <mc:AlternateContent xmlns:mc="http://schemas.openxmlformats.org/markup-compatibility/2006">
      <mc:Choice xmlns:a14="http://schemas.microsoft.com/office/drawing/2010/main" Requires="a14">
        <xdr:graphicFrame macro="">
          <xdr:nvGraphicFramePr>
            <xdr:cNvPr id="7" name="﻿job_title_short 1">
              <a:extLst>
                <a:ext uri="{FF2B5EF4-FFF2-40B4-BE49-F238E27FC236}">
                  <a16:creationId xmlns:a16="http://schemas.microsoft.com/office/drawing/2014/main" id="{5C12935D-6744-6F45-86E8-FC2912A4EADB}"/>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10439401" y="5304692"/>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4</xdr:col>
      <xdr:colOff>690880</xdr:colOff>
      <xdr:row>3</xdr:row>
      <xdr:rowOff>127000</xdr:rowOff>
    </xdr:from>
    <xdr:to>
      <xdr:col>10</xdr:col>
      <xdr:colOff>325120</xdr:colOff>
      <xdr:row>17</xdr:row>
      <xdr:rowOff>167640</xdr:rowOff>
    </xdr:to>
    <xdr:graphicFrame macro="">
      <xdr:nvGraphicFramePr>
        <xdr:cNvPr id="2" name="Chart 1">
          <a:extLst>
            <a:ext uri="{FF2B5EF4-FFF2-40B4-BE49-F238E27FC236}">
              <a16:creationId xmlns:a16="http://schemas.microsoft.com/office/drawing/2014/main" id="{CD0E7513-1F75-86FC-2462-92CF4566A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700071</xdr:colOff>
      <xdr:row>19</xdr:row>
      <xdr:rowOff>16261</xdr:rowOff>
    </xdr:from>
    <xdr:to>
      <xdr:col>10</xdr:col>
      <xdr:colOff>317291</xdr:colOff>
      <xdr:row>33</xdr:row>
      <xdr:rowOff>108081</xdr:rowOff>
    </xdr:to>
    <xdr:graphicFrame macro="">
      <xdr:nvGraphicFramePr>
        <xdr:cNvPr id="6" name="Chart 5">
          <a:extLst>
            <a:ext uri="{FF2B5EF4-FFF2-40B4-BE49-F238E27FC236}">
              <a16:creationId xmlns:a16="http://schemas.microsoft.com/office/drawing/2014/main" id="{6AE0AEAC-A5A1-7833-5768-CA1EA828E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400806</xdr:colOff>
      <xdr:row>18</xdr:row>
      <xdr:rowOff>33867</xdr:rowOff>
    </xdr:from>
    <xdr:to>
      <xdr:col>3</xdr:col>
      <xdr:colOff>172508</xdr:colOff>
      <xdr:row>32</xdr:row>
      <xdr:rowOff>132745</xdr:rowOff>
    </xdr:to>
    <xdr:graphicFrame macro="">
      <xdr:nvGraphicFramePr>
        <xdr:cNvPr id="2" name="Chart 1">
          <a:extLst>
            <a:ext uri="{FF2B5EF4-FFF2-40B4-BE49-F238E27FC236}">
              <a16:creationId xmlns:a16="http://schemas.microsoft.com/office/drawing/2014/main" id="{6A99EDBD-2CC5-A645-869E-CEC61608F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431800</xdr:colOff>
      <xdr:row>18</xdr:row>
      <xdr:rowOff>114300</xdr:rowOff>
    </xdr:from>
    <xdr:ext cx="1828800" cy="2619372"/>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4C5FFC08-04EA-BE49-92C7-E7ACB39C560B}"/>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3556000" y="3543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xdr:col>
      <xdr:colOff>596900</xdr:colOff>
      <xdr:row>2</xdr:row>
      <xdr:rowOff>76200</xdr:rowOff>
    </xdr:from>
    <xdr:ext cx="1828800" cy="2619372"/>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C47D6B68-5502-6943-A422-EA420D225255}"/>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3721100" y="457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2</xdr:col>
      <xdr:colOff>717550</xdr:colOff>
      <xdr:row>0</xdr:row>
      <xdr:rowOff>0</xdr:rowOff>
    </xdr:from>
    <xdr:to>
      <xdr:col>7</xdr:col>
      <xdr:colOff>44450</xdr:colOff>
      <xdr:row>14</xdr:row>
      <xdr:rowOff>76200</xdr:rowOff>
    </xdr:to>
    <xdr:graphicFrame macro="">
      <xdr:nvGraphicFramePr>
        <xdr:cNvPr id="4" name="Chart 3">
          <a:extLst>
            <a:ext uri="{FF2B5EF4-FFF2-40B4-BE49-F238E27FC236}">
              <a16:creationId xmlns:a16="http://schemas.microsoft.com/office/drawing/2014/main" id="{E1337394-4783-CB85-14D9-AA370B0E9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31750</xdr:colOff>
      <xdr:row>21</xdr:row>
      <xdr:rowOff>133350</xdr:rowOff>
    </xdr:from>
    <xdr:to>
      <xdr:col>2</xdr:col>
      <xdr:colOff>1593850</xdr:colOff>
      <xdr:row>36</xdr:row>
      <xdr:rowOff>19050</xdr:rowOff>
    </xdr:to>
    <xdr:graphicFrame macro="">
      <xdr:nvGraphicFramePr>
        <xdr:cNvPr id="5" name="Chart 4">
          <a:extLst>
            <a:ext uri="{FF2B5EF4-FFF2-40B4-BE49-F238E27FC236}">
              <a16:creationId xmlns:a16="http://schemas.microsoft.com/office/drawing/2014/main" id="{2D7F5C4B-DC45-70EA-34B2-2D1BA5A8C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98464</xdr:colOff>
      <xdr:row>15</xdr:row>
      <xdr:rowOff>41553</xdr:rowOff>
    </xdr:from>
    <xdr:to>
      <xdr:col>14</xdr:col>
      <xdr:colOff>556778</xdr:colOff>
      <xdr:row>29</xdr:row>
      <xdr:rowOff>131566</xdr:rowOff>
    </xdr:to>
    <xdr:graphicFrame macro="">
      <xdr:nvGraphicFramePr>
        <xdr:cNvPr id="4" name="Chart 3">
          <a:extLst>
            <a:ext uri="{FF2B5EF4-FFF2-40B4-BE49-F238E27FC236}">
              <a16:creationId xmlns:a16="http://schemas.microsoft.com/office/drawing/2014/main" id="{64C04D81-F064-CAEF-8AF6-609560FE3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92274</xdr:colOff>
      <xdr:row>0</xdr:row>
      <xdr:rowOff>0</xdr:rowOff>
    </xdr:from>
    <xdr:to>
      <xdr:col>14</xdr:col>
      <xdr:colOff>539676</xdr:colOff>
      <xdr:row>14</xdr:row>
      <xdr:rowOff>110711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17D339F-A304-A642-AFB8-772EA69A7E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28703" y="0"/>
              <a:ext cx="4529544" cy="26507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75962</xdr:colOff>
      <xdr:row>30</xdr:row>
      <xdr:rowOff>109923</xdr:rowOff>
    </xdr:from>
    <xdr:to>
      <xdr:col>14</xdr:col>
      <xdr:colOff>517121</xdr:colOff>
      <xdr:row>45</xdr:row>
      <xdr:rowOff>34104</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E5A84A4-E5E6-A35A-41C4-8AFB4A3CD2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512391" y="5552780"/>
              <a:ext cx="4523301" cy="26456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oguelphca-my.sharepoint.com/Applications/Microsoft%20Excel.app/Contents/Frameworks/ATP.framework/Resources/en.lproj/FUNCRES.XLAM" TargetMode="External"/><Relationship Id="rId1" Type="http://schemas.openxmlformats.org/officeDocument/2006/relationships/externalLinkPath" Target="/Applications/Microsoft%20Excel.app/Contents/Frameworks/ATP.framework/Resources/en.lproj/FUNCRES.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
    </sheetNames>
    <sheetDataSet>
      <sheetData sheetId="0">
        <row r="59">
          <cell r="B59" t="str">
            <v>Engineering</v>
          </cell>
        </row>
        <row r="63">
          <cell r="B63" t="str">
            <v>Statistical</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George" refreshedDate="46282.814900925929" createdVersion="8" refreshedVersion="8" minRefreshableVersion="3" recordCount="22002" xr:uid="{5EF7942B-BC4D-DC43-B871-1BC768656C0C}">
  <cacheSource type="worksheet">
    <worksheetSource name="jobs"/>
  </cacheSource>
  <cacheFields count="11">
    <cacheField name="﻿job_title_short" numFmtId="0">
      <sharedItems count="10">
        <s v="Data Scientist"/>
        <s v="Data Engineer"/>
        <s v="Data Analyst"/>
        <s v="Senior Data Engineer"/>
        <s v="Business Analyst"/>
        <s v="Software Engineer"/>
        <s v="Senior Data Analyst"/>
        <s v="Machine Learning Engineer"/>
        <s v="Senior Data Scientist"/>
        <s v="Cloud Engineer"/>
      </sharedItems>
    </cacheField>
    <cacheField name="job_title" numFmtId="0">
      <sharedItems/>
    </cacheField>
    <cacheField name="job_location" numFmtId="0">
      <sharedItems containsBlank="1"/>
    </cacheField>
    <cacheField name="job_schedule_type" numFmtId="0">
      <sharedItems containsBlank="1" count="22">
        <s v="Full-time"/>
        <s v="Contractor"/>
        <s v="Full-time and Contractor"/>
        <s v="Internship"/>
        <s v="Part-time"/>
        <s v="Full-time and Part-time"/>
        <s v="Full-time and Internship"/>
        <s v="Full-time and Temp work"/>
        <s v="Full-time, Contractor, and Temp work"/>
        <s v="Full-time, Part-time, and Internship"/>
        <m/>
        <s v="Temp work"/>
        <s v="Full-time, Part-time, and Temp work"/>
        <s v="Full-time, Part-time, and Contractor"/>
        <s v="Full-time, Contractor, and Internship"/>
        <s v="Contractor and Temp work"/>
        <s v="Full-time and Per diem"/>
        <s v="Internship and Full-time"/>
        <s v="Part-time and Full-time"/>
        <s v="Part-time and Contractor"/>
        <s v="Part-time, Contractor, and Temp work"/>
        <s v="Full-time, Temp work, and Internship"/>
      </sharedItems>
    </cacheField>
    <cacheField name="job_work_from_home" numFmtId="0">
      <sharedItems count="2">
        <s v="False"/>
        <s v="True"/>
      </sharedItems>
    </cacheField>
    <cacheField name="job_country" numFmtId="0">
      <sharedItems count="108">
        <s v="Costa Rica"/>
        <s v="Sudan"/>
        <s v="United States"/>
        <s v="Belgium"/>
        <s v="Honduras"/>
        <s v="Denmark"/>
        <s v="United Kingdom"/>
        <s v="India"/>
        <s v="Israel"/>
        <s v="Germany"/>
        <s v="Hungary"/>
        <s v="Poland"/>
        <s v="Portugal"/>
        <s v="Sweden"/>
        <s v="South Africa"/>
        <s v="Bulgaria"/>
        <s v="Vietnam"/>
        <s v="Estonia"/>
        <s v="Singapore"/>
        <s v="Croatia"/>
        <s v="Spain"/>
        <s v="South Korea"/>
        <s v="Mexico"/>
        <s v="Canada"/>
        <s v="Chile"/>
        <s v="Thailand"/>
        <s v="Netherlands"/>
        <s v="France"/>
        <s v="Ireland"/>
        <s v="Bahamas"/>
        <s v="Mauritius"/>
        <s v="Malaysia"/>
        <s v="Colombia"/>
        <s v="Ukraine"/>
        <s v="Lithuania"/>
        <s v="Slovenia"/>
        <s v="Japan"/>
        <s v="Austria"/>
        <s v="Greece"/>
        <s v="Czechia"/>
        <s v="Taiwan"/>
        <s v="Brazil"/>
        <s v="Peru"/>
        <s v="Jordan"/>
        <s v="New Zealand"/>
        <s v="Switzerland"/>
        <s v="Guatemala"/>
        <s v="Argentina"/>
        <s v="China"/>
        <s v="Italy"/>
        <s v="Philippines"/>
        <s v="Australia"/>
        <s v="Cyprus"/>
        <s v="Egypt"/>
        <s v="Uruguay"/>
        <s v="Puerto Rico"/>
        <s v="Norway"/>
        <s v="Turkey"/>
        <s v="Namibia"/>
        <s v="Pakistan"/>
        <s v="Latvia"/>
        <s v="Congo, Democratic Republic of the"/>
        <s v="Luxembourg"/>
        <s v="Hong Kong"/>
        <s v="Morocco"/>
        <s v="Kazakhstan"/>
        <s v="Serbia"/>
        <s v="United Arab Emirates"/>
        <s v="Romania"/>
        <s v="Guam"/>
        <s v="Nigeria"/>
        <s v="Finland"/>
        <s v="Slovakia"/>
        <s v="Myanmar"/>
        <s v="Montenegro"/>
        <s v="Albania"/>
        <s v="Panama"/>
        <s v="Indonesia"/>
        <s v="U.S. Virgin Islands"/>
        <s v="Kenya"/>
        <s v="Brunei"/>
        <s v="Jamaica"/>
        <s v="Northern Mariana Islands"/>
        <s v="El Salvador"/>
        <s v="Nepal"/>
        <s v="Malta"/>
        <s v="Sri Lanka"/>
        <s v="Azerbaijan"/>
        <s v="Mali"/>
        <s v="Armenia"/>
        <s v="Russia"/>
        <s v="Tunisia"/>
        <s v="Uganda"/>
        <s v="Bangladesh"/>
        <s v="Algeria"/>
        <s v="Macedonia (FYROM)"/>
        <s v="Paraguay"/>
        <s v="Lebanon"/>
        <s v="Dominican Republic"/>
        <s v="Uzbekistan"/>
        <s v="Zimbabwe"/>
        <s v="Nicaragua"/>
        <s v="Côte d'Ivoire"/>
        <s v="Cambodia"/>
        <s v="Belarus"/>
        <s v="Zambia"/>
        <s v="Senegal"/>
        <s v="Bosnia and Herzegovina"/>
      </sharedItems>
    </cacheField>
    <cacheField name="job_posted_date" numFmtId="14">
      <sharedItems containsSemiMixedTypes="0" containsNonDate="0" containsDate="1" containsString="0" minDate="2023-01-01T00:02:56" maxDate="2023-12-31T23:40:32" count="21661">
        <d v="2023-08-01T13:37:57"/>
        <d v="2023-06-26T14:22:54"/>
        <d v="2023-02-21T13:29:59"/>
        <d v="2023-07-31T13:01:18"/>
        <d v="2023-10-12T13:02:19"/>
        <d v="2023-10-04T13:04:23"/>
        <d v="2023-10-21T13:06:16"/>
        <d v="2023-02-27T13:00:39"/>
        <d v="2023-06-05T13:56:28"/>
        <d v="2023-11-20T13:40:09"/>
        <d v="2023-10-03T13:05:31"/>
        <d v="2023-09-22T13:07:57"/>
        <d v="2023-08-16T13:26:21"/>
        <d v="2023-08-20T13:32:05"/>
        <d v="2023-01-10T13:59:02"/>
        <d v="2023-12-02T13:19:59"/>
        <d v="2023-06-20T13:07:37"/>
        <d v="2023-07-24T14:05:29"/>
        <d v="2023-01-04T13:58:44"/>
        <d v="2023-07-20T13:07:40"/>
        <d v="2023-09-16T13:13:50"/>
        <d v="2023-08-11T13:01:18"/>
        <d v="2023-09-22T13:38:56"/>
        <d v="2023-10-09T14:07:46"/>
        <d v="2023-12-31T13:03:14"/>
        <d v="2023-10-11T13:07:54"/>
        <d v="2023-05-15T13:22:59"/>
        <d v="2023-05-02T13:09:09"/>
        <d v="2023-07-06T13:41:35"/>
        <d v="2023-06-18T13:38:44"/>
        <d v="2023-05-17T13:22:20"/>
        <d v="2023-02-28T13:14:02"/>
        <d v="2023-08-09T13:05:40"/>
        <d v="2023-02-03T13:01:29"/>
        <d v="2023-11-21T13:00:13"/>
        <d v="2023-01-02T13:01:55"/>
        <d v="2023-07-11T14:10:29"/>
        <d v="2023-08-09T13:04:52"/>
        <d v="2023-06-14T13:25:40"/>
        <d v="2023-04-10T13:08:31"/>
        <d v="2023-06-20T13:12:50"/>
        <d v="2023-05-17T14:10:56"/>
        <d v="2023-10-09T13:30:25"/>
        <d v="2023-02-18T13:12:30"/>
        <d v="2023-03-14T13:48:49"/>
        <d v="2023-02-21T13:25:40"/>
        <d v="2023-05-12T13:27:56"/>
        <d v="2023-07-09T13:04:23"/>
        <d v="2023-06-20T13:07:12"/>
        <d v="2023-09-01T13:54:54"/>
        <d v="2023-04-14T13:30:22"/>
        <d v="2023-08-18T13:27:39"/>
        <d v="2023-10-31T13:57:41"/>
        <d v="2023-01-27T14:16:10"/>
        <d v="2023-12-16T13:11:23"/>
        <d v="2023-06-14T14:22:53"/>
        <d v="2023-02-12T13:04:41"/>
        <d v="2023-04-25T13:27:25"/>
        <d v="2023-03-23T13:05:07"/>
        <d v="2023-02-16T13:00:47"/>
        <d v="2023-11-20T13:42:59"/>
        <d v="2023-03-23T13:01:14"/>
        <d v="2023-07-18T13:02:09"/>
        <d v="2023-04-11T14:51:40"/>
        <d v="2023-07-18T13:01:47"/>
        <d v="2023-10-10T13:08:42"/>
        <d v="2023-10-28T13:34:54"/>
        <d v="2023-10-31T13:09:54"/>
        <d v="2023-09-20T13:06:58"/>
        <d v="2023-06-05T13:05:46"/>
        <d v="2023-11-27T13:03:30"/>
        <d v="2023-12-29T13:16:44"/>
        <d v="2023-04-14T13:30:05"/>
        <d v="2023-01-09T13:35:18"/>
        <d v="2023-09-13T13:07:14"/>
        <d v="2023-09-13T13:08:08"/>
        <d v="2023-04-24T13:03:40"/>
        <d v="2023-08-05T13:18:49"/>
        <d v="2023-12-21T13:08:16"/>
        <d v="2023-04-25T13:04:47"/>
        <d v="2023-05-27T13:00:38"/>
        <d v="2023-07-19T13:09:01"/>
        <d v="2023-08-25T13:40:40"/>
        <d v="2023-12-27T13:01:14"/>
        <d v="2023-10-09T13:26:50"/>
        <d v="2023-02-13T13:05:36"/>
        <d v="2023-08-17T13:08:41"/>
        <d v="2023-02-10T13:55:49"/>
        <d v="2023-06-08T13:28:19"/>
        <d v="2023-03-28T13:13:36"/>
        <d v="2023-12-10T13:13:47"/>
        <d v="2023-05-01T13:01:12"/>
        <d v="2023-05-30T13:43:32"/>
        <d v="2023-07-18T13:07:38"/>
        <d v="2023-09-12T14:05:29"/>
        <d v="2023-04-25T13:06:29"/>
        <d v="2023-02-26T13:32:32"/>
        <d v="2023-05-26T13:13:28"/>
        <d v="2023-05-03T13:05:17"/>
        <d v="2023-07-05T13:34:47"/>
        <d v="2023-01-01T14:17:40"/>
        <d v="2023-07-05T13:03:02"/>
        <d v="2023-04-17T13:02:34"/>
        <d v="2023-12-09T13:17:16"/>
        <d v="2023-01-06T13:45:37"/>
        <d v="2023-06-16T14:33:03"/>
        <d v="2023-12-29T13:04:59"/>
        <d v="2023-03-10T13:13:20"/>
        <d v="2023-04-04T13:02:00"/>
        <d v="2023-02-08T21:02:00"/>
        <d v="2023-02-08T21:05:42"/>
        <d v="2023-03-06T13:28:37"/>
        <d v="2023-07-07T13:14:21"/>
        <d v="2023-07-22T13:55:53"/>
        <d v="2023-03-31T13:10:18"/>
        <d v="2023-03-21T13:16:36"/>
        <d v="2023-09-27T14:24:21"/>
        <d v="2023-01-25T13:24:57"/>
        <d v="2023-09-30T13:01:26"/>
        <d v="2023-05-05T13:19:37"/>
        <d v="2023-01-17T13:10:16"/>
        <d v="2023-07-17T13:08:04"/>
        <d v="2023-11-04T13:02:38"/>
        <d v="2023-07-27T13:52:36"/>
        <d v="2023-06-20T13:03:51"/>
        <d v="2023-12-31T13:32:38"/>
        <d v="2023-08-08T13:28:55"/>
        <d v="2023-07-13T13:08:37"/>
        <d v="2023-08-27T13:38:00"/>
        <d v="2023-04-30T13:03:13"/>
        <d v="2023-08-10T13:07:30"/>
        <d v="2023-04-10T13:03:25"/>
        <d v="2023-07-17T13:01:09"/>
        <d v="2023-07-09T13:02:16"/>
        <d v="2023-11-03T13:52:35"/>
        <d v="2023-06-15T13:24:22"/>
        <d v="2023-06-30T13:53:29"/>
        <d v="2023-02-28T13:03:33"/>
        <d v="2023-12-23T13:08:00"/>
        <d v="2023-05-25T13:03:27"/>
        <d v="2023-03-15T13:09:19"/>
        <d v="2023-07-07T13:01:25"/>
        <d v="2023-12-12T13:27:33"/>
        <d v="2023-06-21T13:49:26"/>
        <d v="2023-07-09T14:48:27"/>
        <d v="2023-08-22T13:02:17"/>
        <d v="2023-04-13T13:39:07"/>
        <d v="2023-01-03T22:38:19"/>
        <d v="2023-06-23T14:22:06"/>
        <d v="2023-10-12T13:25:17"/>
        <d v="2023-06-01T13:26:03"/>
        <d v="2023-06-20T13:03:21"/>
        <d v="2023-07-06T13:21:35"/>
        <d v="2023-12-14T13:04:29"/>
        <d v="2023-07-21T13:06:08"/>
        <d v="2023-08-23T13:08:53"/>
        <d v="2023-06-27T13:29:29"/>
        <d v="2023-07-21T13:04:19"/>
        <d v="2023-09-09T13:01:49"/>
        <d v="2023-02-03T14:05:33"/>
        <d v="2023-08-17T13:08:30"/>
        <d v="2023-05-10T13:06:33"/>
        <d v="2023-04-18T13:01:13"/>
        <d v="2023-05-09T13:39:12"/>
        <d v="2023-06-24T13:27:56"/>
        <d v="2023-06-01T13:30:45"/>
        <d v="2023-06-13T13:07:23"/>
        <d v="2023-01-14T13:04:11"/>
        <d v="2023-06-28T13:04:31"/>
        <d v="2023-05-02T13:00:06"/>
        <d v="2023-04-17T13:34:57"/>
        <d v="2023-10-09T13:40:58"/>
        <d v="2023-02-28T13:03:35"/>
        <d v="2023-08-25T13:00:23"/>
        <d v="2023-03-08T13:06:58"/>
        <d v="2023-12-26T13:00:41"/>
        <d v="2023-04-27T13:02:12"/>
        <d v="2023-02-15T13:09:37"/>
        <d v="2023-01-14T13:05:17"/>
        <d v="2023-08-13T13:33:30"/>
        <d v="2023-02-13T13:04:41"/>
        <d v="2023-02-13T13:06:52"/>
        <d v="2023-05-01T13:10:38"/>
        <d v="2023-06-22T13:06:03"/>
        <d v="2023-12-30T13:00:10"/>
        <d v="2023-08-16T14:14:45"/>
        <d v="2023-08-15T13:53:05"/>
        <d v="2023-06-20T13:31:09"/>
        <d v="2023-10-09T13:42:09"/>
        <d v="2023-07-27T13:03:35"/>
        <d v="2023-03-07T13:50:09"/>
        <d v="2023-02-27T13:00:47"/>
        <d v="2023-08-23T13:01:16"/>
        <d v="2023-06-14T13:00:08"/>
        <d v="2023-06-23T13:27:22"/>
        <d v="2023-03-13T13:16:38"/>
        <d v="2023-04-20T13:23:02"/>
        <d v="2023-02-16T13:34:40"/>
        <d v="2023-05-03T13:52:22"/>
        <d v="2023-02-03T13:08:32"/>
        <d v="2023-10-31T13:37:08"/>
        <d v="2023-05-03T13:05:09"/>
        <d v="2023-09-29T13:07:23"/>
        <d v="2023-11-29T13:04:38"/>
        <d v="2023-08-14T13:10:47"/>
        <d v="2023-12-16T13:04:22"/>
        <d v="2023-01-04T13:03:59"/>
        <d v="2023-10-31T13:01:13"/>
        <d v="2023-12-29T13:00:33"/>
        <d v="2023-08-29T13:25:09"/>
        <d v="2023-04-05T13:05:27"/>
        <d v="2023-07-31T13:07:49"/>
        <d v="2023-02-13T12:59:57"/>
        <d v="2023-11-24T14:22:22"/>
        <d v="2023-03-27T13:15:30"/>
        <d v="2023-12-22T13:03:58"/>
        <d v="2023-07-31T14:22:56"/>
        <d v="2023-03-22T13:09:50"/>
        <d v="2023-06-17T13:05:22"/>
        <d v="2023-08-03T13:10:10"/>
        <d v="2023-08-24T13:07:46"/>
        <d v="2023-01-16T14:08:30"/>
        <d v="2023-01-22T13:04:10"/>
        <d v="2023-01-31T14:36:12"/>
        <d v="2023-01-05T13:36:12"/>
        <d v="2023-10-22T13:24:22"/>
        <d v="2023-06-23T13:27:10"/>
        <d v="2023-07-17T13:08:22"/>
        <d v="2023-04-25T13:41:08"/>
        <d v="2023-01-25T14:04:04"/>
        <d v="2023-04-25T13:25:00"/>
        <d v="2023-08-21T13:07:04"/>
        <d v="2023-09-18T13:00:29"/>
        <d v="2023-02-01T13:52:36"/>
        <d v="2023-10-12T14:18:54"/>
        <d v="2023-08-11T13:05:11"/>
        <d v="2023-07-10T13:53:02"/>
        <d v="2023-02-24T13:03:45"/>
        <d v="2023-05-27T13:04:35"/>
        <d v="2023-01-04T13:04:05"/>
        <d v="2023-02-16T13:32:24"/>
        <d v="2023-08-31T13:01:21"/>
        <d v="2023-07-20T13:10:52"/>
        <d v="2023-08-03T13:02:41"/>
        <d v="2023-06-05T14:01:15"/>
        <d v="2023-07-28T13:38:33"/>
        <d v="2023-02-08T13:05:49"/>
        <d v="2023-10-17T13:10:09"/>
        <d v="2023-07-24T13:27:58"/>
        <d v="2023-07-13T13:00:02"/>
        <d v="2023-02-13T13:28:38"/>
        <d v="2023-01-21T14:21:23"/>
        <d v="2023-09-21T13:00:27"/>
        <d v="2023-06-10T13:04:21"/>
        <d v="2023-06-01T13:25:22"/>
        <d v="2023-06-23T13:17:00"/>
        <d v="2023-06-13T13:05:50"/>
        <d v="2023-05-05T13:21:09"/>
        <d v="2023-10-12T13:28:43"/>
        <d v="2023-07-10T13:53:14"/>
        <d v="2023-09-18T13:00:50"/>
        <d v="2023-04-04T13:09:16"/>
        <d v="2023-03-13T13:51:00"/>
        <d v="2023-03-16T14:11:53"/>
        <d v="2023-03-21T13:28:29"/>
        <d v="2023-11-20T13:40:40"/>
        <d v="2023-04-25T13:14:38"/>
        <d v="2023-02-13T13:03:36"/>
        <d v="2023-07-24T13:04:22"/>
        <d v="2023-05-06T14:13:18"/>
        <d v="2023-09-01T13:28:05"/>
        <d v="2023-03-29T13:05:05"/>
        <d v="2023-03-14T13:47:33"/>
        <d v="2023-02-07T13:19:23"/>
        <d v="2023-07-28T13:10:54"/>
        <d v="2023-05-26T13:11:50"/>
        <d v="2023-05-25T13:03:34"/>
        <d v="2023-07-09T13:00:45"/>
        <d v="2023-04-25T13:04:16"/>
        <d v="2023-06-17T13:00:35"/>
        <d v="2023-07-07T13:27:22"/>
        <d v="2023-06-12T13:26:12"/>
        <d v="2023-11-06T13:59:51"/>
        <d v="2023-12-31T13:40:36"/>
        <d v="2023-07-03T13:24:20"/>
        <d v="2023-05-11T12:59:55"/>
        <d v="2023-06-22T13:26:24"/>
        <d v="2023-04-14T13:03:08"/>
        <d v="2023-05-17T13:02:27"/>
        <d v="2023-06-12T13:29:15"/>
        <d v="2023-02-17T13:12:01"/>
        <d v="2023-07-06T13:40:40"/>
        <d v="2023-07-19T13:03:02"/>
        <d v="2023-08-30T13:40:17"/>
        <d v="2023-02-10T14:22:12"/>
        <d v="2023-02-23T13:22:26"/>
        <d v="2023-02-16T14:01:59"/>
        <d v="2023-06-23T13:27:06"/>
        <d v="2023-01-20T14:43:19"/>
        <d v="2023-05-25T13:00:28"/>
        <d v="2023-04-18T14:02:40"/>
        <d v="2023-07-21T13:04:10"/>
        <d v="2023-06-23T14:22:30"/>
        <d v="2023-12-03T13:44:31"/>
        <d v="2023-01-19T13:19:52"/>
        <d v="2023-06-22T13:00:30"/>
        <d v="2023-02-14T13:35:13"/>
        <d v="2023-02-16T13:05:43"/>
        <d v="2023-07-06T13:01:37"/>
        <d v="2023-02-28T13:05:02"/>
        <d v="2023-01-12T14:21:26"/>
        <d v="2023-05-12T13:28:49"/>
        <d v="2023-03-01T13:08:59"/>
        <d v="2023-09-09T13:01:42"/>
        <d v="2023-04-11T15:17:43"/>
        <d v="2023-03-17T13:06:23"/>
        <d v="2023-02-13T13:02:25"/>
        <d v="2023-05-04T13:07:21"/>
        <d v="2023-01-09T12:59:54"/>
        <d v="2023-01-29T13:43:24"/>
        <d v="2023-03-24T13:01:53"/>
        <d v="2023-11-09T14:35:34"/>
        <d v="2023-03-03T13:44:48"/>
        <d v="2023-04-02T13:09:28"/>
        <d v="2023-08-17T13:38:18"/>
        <d v="2023-03-20T13:02:29"/>
        <d v="2023-10-09T13:00:38"/>
        <d v="2023-07-27T13:00:21"/>
        <d v="2023-09-15T13:55:31"/>
        <d v="2023-01-25T13:26:11"/>
        <d v="2023-04-02T13:00:06"/>
        <d v="2023-11-02T13:10:41"/>
        <d v="2023-06-18T13:25:35"/>
        <d v="2023-02-13T13:00:21"/>
        <d v="2023-01-05T13:54:43"/>
        <d v="2023-07-04T13:05:47"/>
        <d v="2023-06-14T13:04:27"/>
        <d v="2023-01-04T13:05:24"/>
        <d v="2023-04-03T13:01:04"/>
        <d v="2023-07-10T13:36:15"/>
        <d v="2023-06-06T13:39:03"/>
        <d v="2023-06-05T13:11:10"/>
        <d v="2023-08-10T13:34:53"/>
        <d v="2023-08-23T13:04:03"/>
        <d v="2023-11-09T13:05:24"/>
        <d v="2023-08-02T13:02:39"/>
        <d v="2023-02-14T13:49:55"/>
        <d v="2023-06-08T13:59:32"/>
        <d v="2023-03-08T14:10:16"/>
        <d v="2023-02-10T13:24:17"/>
        <d v="2023-07-22T13:07:29"/>
        <d v="2023-08-18T13:13:17"/>
        <d v="2023-11-27T13:03:06"/>
        <d v="2023-06-12T13:27:04"/>
        <d v="2023-07-14T13:02:00"/>
        <d v="2023-11-03T13:02:55"/>
        <d v="2023-03-01T13:37:18"/>
        <d v="2023-05-11T13:40:17"/>
        <d v="2023-07-31T13:01:38"/>
        <d v="2023-12-17T14:14:56"/>
        <d v="2023-03-28T13:11:42"/>
        <d v="2023-06-12T13:01:47"/>
        <d v="2023-03-22T13:26:27"/>
        <d v="2023-08-10T14:12:27"/>
        <d v="2023-04-29T13:04:12"/>
        <d v="2023-03-01T13:33:54"/>
        <d v="2023-07-10T13:05:28"/>
        <d v="2023-12-08T13:05:59"/>
        <d v="2023-04-12T13:48:13"/>
        <d v="2023-08-04T13:01:06"/>
        <d v="2023-07-14T13:00:48"/>
        <d v="2023-08-26T13:06:20"/>
        <d v="2023-04-15T13:20:55"/>
        <d v="2023-05-11T13:12:25"/>
        <d v="2023-12-08T13:00:20"/>
        <d v="2023-04-19T13:03:25"/>
        <d v="2023-12-10T13:05:27"/>
        <d v="2023-06-22T13:12:33"/>
        <d v="2023-03-13T13:57:18"/>
        <d v="2023-12-29T13:01:57"/>
        <d v="2023-03-15T13:12:15"/>
        <d v="2023-02-02T13:03:52"/>
        <d v="2023-02-11T13:21:38"/>
        <d v="2023-01-20T14:23:48"/>
        <d v="2023-11-11T14:20:48"/>
        <d v="2023-07-03T13:31:07"/>
        <d v="2023-05-30T13:06:13"/>
        <d v="2023-03-02T13:04:55"/>
        <d v="2023-01-16T14:07:22"/>
        <d v="2023-02-23T13:01:35"/>
        <d v="2023-01-15T13:06:25"/>
        <d v="2023-06-28T13:02:34"/>
        <d v="2023-08-10T13:59:04"/>
        <d v="2023-02-08T20:59:35"/>
        <d v="2023-06-17T13:07:32"/>
        <d v="2023-09-21T13:38:37"/>
        <d v="2023-10-05T13:07:36"/>
        <d v="2023-08-18T13:06:56"/>
        <d v="2023-10-13T13:00:00"/>
        <d v="2023-05-01T13:07:58"/>
        <d v="2023-08-08T13:01:28"/>
        <d v="2023-01-19T14:56:33"/>
        <d v="2023-03-30T13:32:57"/>
        <d v="2023-07-31T13:03:28"/>
        <d v="2023-03-22T13:19:10"/>
        <d v="2023-07-26T14:10:31"/>
        <d v="2023-10-21T13:02:46"/>
        <d v="2023-04-25T13:40:52"/>
        <d v="2023-05-26T13:17:06"/>
        <d v="2023-03-28T14:17:02"/>
        <d v="2023-02-28T13:07:13"/>
        <d v="2023-02-14T13:29:49"/>
        <d v="2023-12-18T13:00:04"/>
        <d v="2023-01-16T13:17:15"/>
        <d v="2023-07-31T13:01:11"/>
        <d v="2023-05-11T13:00:04"/>
        <d v="2023-02-27T13:37:57"/>
        <d v="2023-01-25T14:04:24"/>
        <d v="2023-04-17T13:05:15"/>
        <d v="2023-05-29T13:14:00"/>
        <d v="2023-12-08T13:06:05"/>
        <d v="2023-07-20T14:00:55"/>
        <d v="2023-02-23T13:22:42"/>
        <d v="2023-04-04T13:55:51"/>
        <d v="2023-02-17T13:46:15"/>
        <d v="2023-12-19T13:02:50"/>
        <d v="2023-03-03T13:04:55"/>
        <d v="2023-09-07T13:02:31"/>
        <d v="2023-02-28T13:15:34"/>
        <d v="2023-06-02T13:32:38"/>
        <d v="2023-05-09T14:42:00"/>
        <d v="2023-07-25T13:20:27"/>
        <d v="2023-08-29T13:04:36"/>
        <d v="2023-04-12T13:58:58"/>
        <d v="2023-11-10T13:34:26"/>
        <d v="2023-08-01T13:05:43"/>
        <d v="2023-03-11T13:07:47"/>
        <d v="2023-03-02T13:26:49"/>
        <d v="2023-02-06T14:01:37"/>
        <d v="2023-05-31T13:10:56"/>
        <d v="2023-05-05T12:59:59"/>
        <d v="2023-03-15T13:03:01"/>
        <d v="2023-06-27T13:58:02"/>
        <d v="2023-03-14T13:45:26"/>
        <d v="2023-09-20T13:09:03"/>
        <d v="2023-07-20T13:07:02"/>
        <d v="2023-09-29T13:04:23"/>
        <d v="2023-10-26T13:02:50"/>
        <d v="2023-05-13T13:44:44"/>
        <d v="2023-05-10T13:10:50"/>
        <d v="2023-07-11T13:06:35"/>
        <d v="2023-11-05T13:01:33"/>
        <d v="2023-06-23T14:21:18"/>
        <d v="2023-07-11T13:22:50"/>
        <d v="2023-03-13T13:58:24"/>
        <d v="2023-02-27T13:02:45"/>
        <d v="2023-03-04T13:01:47"/>
        <d v="2023-07-25T13:26:07"/>
        <d v="2023-06-21T14:01:57"/>
        <d v="2023-10-13T13:03:19"/>
        <d v="2023-01-30T13:24:10"/>
        <d v="2023-07-10T13:00:32"/>
        <d v="2023-08-07T13:01:08"/>
        <d v="2023-04-05T13:03:48"/>
        <d v="2023-07-11T13:11:45"/>
        <d v="2023-08-31T13:09:44"/>
        <d v="2023-03-08T13:09:29"/>
        <d v="2023-03-02T13:12:46"/>
        <d v="2023-05-17T13:02:58"/>
        <d v="2023-05-12T13:03:14"/>
        <d v="2023-02-07T13:05:50"/>
        <d v="2023-05-15T13:01:21"/>
        <d v="2023-02-14T14:34:06"/>
        <d v="2023-05-30T13:00:07"/>
        <d v="2023-07-07T13:04:17"/>
        <d v="2023-09-11T13:08:38"/>
        <d v="2023-02-15T14:17:27"/>
        <d v="2023-09-16T13:02:30"/>
        <d v="2023-11-11T13:06:11"/>
        <d v="2023-03-17T14:04:21"/>
        <d v="2023-02-01T13:05:28"/>
        <d v="2023-02-13T13:03:58"/>
        <d v="2023-05-25T13:01:37"/>
        <d v="2023-06-14T13:02:56"/>
        <d v="2023-01-23T13:01:40"/>
        <d v="2023-11-03T13:01:30"/>
        <d v="2023-05-17T13:23:30"/>
        <d v="2023-05-10T13:56:33"/>
        <d v="2023-03-03T13:31:05"/>
        <d v="2023-11-27T14:26:18"/>
        <d v="2023-03-19T13:24:53"/>
        <d v="2023-05-24T13:02:03"/>
        <d v="2023-03-01T13:30:22"/>
        <d v="2023-07-01T13:01:24"/>
        <d v="2023-05-25T13:33:20"/>
        <d v="2023-02-08T13:01:55"/>
        <d v="2023-03-30T13:29:17"/>
        <d v="2023-08-09T13:03:40"/>
        <d v="2023-02-28T13:00:58"/>
        <d v="2023-05-15T13:00:17"/>
        <d v="2023-06-27T14:46:53"/>
        <d v="2023-07-07T13:04:18"/>
        <d v="2023-09-19T06:41:17"/>
        <d v="2023-04-17T13:38:20"/>
        <d v="2023-07-17T13:15:19"/>
        <d v="2023-06-05T13:05:03"/>
        <d v="2023-03-13T13:05:22"/>
        <d v="2023-03-06T14:28:55"/>
        <d v="2023-06-13T13:21:09"/>
        <d v="2023-01-05T13:43:52"/>
        <d v="2023-01-13T14:22:45"/>
        <d v="2023-03-08T13:03:14"/>
        <d v="2023-03-31T13:08:51"/>
        <d v="2023-07-24T13:34:05"/>
        <d v="2023-09-14T13:32:11"/>
        <d v="2023-10-31T13:01:51"/>
        <d v="2023-12-21T13:01:17"/>
        <d v="2023-03-06T14:03:44"/>
        <d v="2023-05-06T13:31:40"/>
        <d v="2023-07-28T13:01:20"/>
        <d v="2023-06-13T13:21:14"/>
        <d v="2023-01-25T14:08:43"/>
        <d v="2023-11-07T13:51:09"/>
        <d v="2023-11-23T13:49:15"/>
        <d v="2023-02-14T12:59:58"/>
        <d v="2023-07-25T13:20:30"/>
        <d v="2023-01-04T13:04:31"/>
        <d v="2023-07-18T13:03:38"/>
        <d v="2023-11-05T13:13:06"/>
        <d v="2023-09-07T13:43:44"/>
        <d v="2023-03-20T13:03:31"/>
        <d v="2023-02-28T13:51:58"/>
        <d v="2023-07-22T13:02:05"/>
        <d v="2023-10-22T13:04:13"/>
        <d v="2023-07-28T13:04:04"/>
        <d v="2023-10-29T13:02:38"/>
        <d v="2023-07-19T13:12:35"/>
        <d v="2023-04-24T13:00:08"/>
        <d v="2023-11-08T13:24:36"/>
        <d v="2023-05-24T13:11:25"/>
        <d v="2023-07-07T13:05:50"/>
        <d v="2023-01-24T13:15:49"/>
        <d v="2023-02-13T13:00:42"/>
        <d v="2023-07-20T14:00:17"/>
        <d v="2023-06-15T13:35:03"/>
        <d v="2023-08-31T13:05:39"/>
        <d v="2023-11-29T13:11:16"/>
        <d v="2023-08-15T13:51:28"/>
        <d v="2023-03-18T13:34:11"/>
        <d v="2023-12-19T13:01:28"/>
        <d v="2023-10-12T14:16:29"/>
        <d v="2023-03-14T13:07:53"/>
        <d v="2023-06-27T13:32:20"/>
        <d v="2023-05-15T13:01:56"/>
        <d v="2023-10-24T13:11:14"/>
        <d v="2023-06-27T13:41:34"/>
        <d v="2023-01-18T13:00:12"/>
        <d v="2023-07-07T13:16:21"/>
        <d v="2023-02-13T13:04:48"/>
        <d v="2023-01-29T13:00:12"/>
        <d v="2023-12-19T13:03:01"/>
        <d v="2023-07-13T13:04:06"/>
        <d v="2023-03-28T14:09:12"/>
        <d v="2023-03-31T13:05:24"/>
        <d v="2023-02-17T13:56:21"/>
        <d v="2023-04-24T13:51:28"/>
        <d v="2023-10-30T13:07:27"/>
        <d v="2023-08-11T13:11:43"/>
        <d v="2023-06-27T13:43:14"/>
        <d v="2023-08-29T14:04:05"/>
        <d v="2023-08-25T13:04:49"/>
        <d v="2023-05-30T13:02:53"/>
        <d v="2023-03-20T13:13:51"/>
        <d v="2023-12-21T13:53:32"/>
        <d v="2023-02-27T13:39:32"/>
        <d v="2023-02-02T13:06:51"/>
        <d v="2023-04-06T13:08:48"/>
        <d v="2023-02-03T13:44:52"/>
        <d v="2023-07-06T13:03:32"/>
        <d v="2023-10-17T13:04:01"/>
        <d v="2023-05-31T13:11:22"/>
        <d v="2023-02-08T21:17:36"/>
        <d v="2023-09-22T13:03:54"/>
        <d v="2023-08-08T13:51:59"/>
        <d v="2023-06-15T13:19:26"/>
        <d v="2023-08-10T14:04:16"/>
        <d v="2023-05-15T13:01:04"/>
        <d v="2023-02-28T13:01:19"/>
        <d v="2023-07-20T13:03:08"/>
        <d v="2023-01-04T14:08:47"/>
        <d v="2023-12-16T13:02:31"/>
        <d v="2023-06-20T13:04:44"/>
        <d v="2023-01-15T13:59:24"/>
        <d v="2023-03-13T13:00:14"/>
        <d v="2023-05-25T13:02:53"/>
        <d v="2023-01-04T13:03:26"/>
        <d v="2023-09-16T13:00:02"/>
        <d v="2023-10-17T13:00:15"/>
        <d v="2023-03-01T13:11:15"/>
        <d v="2023-01-30T14:04:10"/>
        <d v="2023-04-19T13:15:21"/>
        <d v="2023-09-27T13:02:16"/>
        <d v="2023-02-12T13:09:47"/>
        <d v="2023-05-05T13:26:52"/>
        <d v="2023-07-26T14:05:46"/>
        <d v="2023-06-21T13:00:59"/>
        <d v="2023-05-18T13:07:43"/>
        <d v="2023-01-19T14:31:01"/>
        <d v="2023-08-31T13:09:36"/>
        <d v="2023-01-13T13:04:39"/>
        <d v="2023-01-23T14:24:43"/>
        <d v="2023-02-16T13:06:43"/>
        <d v="2023-06-15T14:03:53"/>
        <d v="2023-03-29T13:32:08"/>
        <d v="2023-11-27T13:04:10"/>
        <d v="2023-12-21T13:38:35"/>
        <d v="2023-05-03T13:58:35"/>
        <d v="2023-01-20T13:20:06"/>
        <d v="2023-06-20T13:04:27"/>
        <d v="2023-07-31T14:00:46"/>
        <d v="2023-03-20T13:00:07"/>
        <d v="2023-07-26T13:02:59"/>
        <d v="2023-07-25T13:03:36"/>
        <d v="2023-12-18T13:01:25"/>
        <d v="2023-01-21T13:05:03"/>
        <d v="2023-08-10T13:59:18"/>
        <d v="2023-09-28T13:01:08"/>
        <d v="2023-05-06T14:14:14"/>
        <d v="2023-06-17T13:03:09"/>
        <d v="2023-05-09T13:01:16"/>
        <d v="2023-08-15T13:01:16"/>
        <d v="2023-07-27T13:02:24"/>
        <d v="2023-04-07T13:44:23"/>
        <d v="2023-05-02T13:03:32"/>
        <d v="2023-07-03T13:18:20"/>
        <d v="2023-07-12T13:01:22"/>
        <d v="2023-04-29T13:52:48"/>
        <d v="2023-07-25T13:04:46"/>
        <d v="2023-10-25T13:06:00"/>
        <d v="2023-02-27T13:14:54"/>
        <d v="2023-08-03T13:03:58"/>
        <d v="2023-12-20T13:17:42"/>
        <d v="2023-03-12T13:03:00"/>
        <d v="2023-03-16T13:07:52"/>
        <d v="2023-01-06T13:02:21"/>
        <d v="2023-06-17T13:06:00"/>
        <d v="2023-01-22T13:18:29"/>
        <d v="2023-09-25T13:58:58"/>
        <d v="2023-06-19T13:02:13"/>
        <d v="2023-12-09T13:02:17"/>
        <d v="2023-01-30T14:06:11"/>
        <d v="2023-02-26T13:00:24"/>
        <d v="2023-02-03T14:08:27"/>
        <d v="2023-06-28T13:05:30"/>
        <d v="2023-06-01T13:23:11"/>
        <d v="2023-07-18T13:02:00"/>
        <d v="2023-09-25T13:44:19"/>
        <d v="2023-04-28T13:20:22"/>
        <d v="2023-04-04T13:47:22"/>
        <d v="2023-05-27T13:01:04"/>
        <d v="2023-09-06T13:01:33"/>
        <d v="2023-03-09T13:16:33"/>
        <d v="2023-08-19T13:02:34"/>
        <d v="2023-07-17T13:07:56"/>
        <d v="2023-02-10T13:24:15"/>
        <d v="2023-03-18T13:01:03"/>
        <d v="2023-10-18T13:04:21"/>
        <d v="2023-02-09T13:04:24"/>
        <d v="2023-03-20T13:38:47"/>
        <d v="2023-08-15T13:02:20"/>
        <d v="2023-06-02T14:14:31"/>
        <d v="2023-06-12T14:03:54"/>
        <d v="2023-06-23T13:28:01"/>
        <d v="2023-03-06T14:05:42"/>
        <d v="2023-07-20T13:07:09"/>
        <d v="2023-05-09T14:27:04"/>
        <d v="2023-06-27T13:49:52"/>
        <d v="2023-06-22T13:05:08"/>
        <d v="2023-09-24T13:25:54"/>
        <d v="2023-08-29T13:00:02"/>
        <d v="2023-06-02T13:03:10"/>
        <d v="2023-06-21T13:03:07"/>
        <d v="2023-10-13T13:01:38"/>
        <d v="2023-06-15T13:31:41"/>
        <d v="2023-06-08T13:49:21"/>
        <d v="2023-06-17T13:35:21"/>
        <d v="2023-08-07T13:19:23"/>
        <d v="2023-11-20T13:39:04"/>
        <d v="2023-06-26T13:03:59"/>
        <d v="2023-11-01T13:01:57"/>
        <d v="2023-06-07T13:00:37"/>
        <d v="2023-02-12T13:00:18"/>
        <d v="2023-06-15T13:37:24"/>
        <d v="2023-05-16T13:41:39"/>
        <d v="2023-07-07T13:01:23"/>
        <d v="2023-03-08T13:53:25"/>
        <d v="2023-07-14T14:01:49"/>
        <d v="2023-10-02T13:29:01"/>
        <d v="2023-03-22T13:11:02"/>
        <d v="2023-12-27T13:01:03"/>
        <d v="2023-04-01T13:03:22"/>
        <d v="2023-02-02T13:05:33"/>
        <d v="2023-06-14T13:04:06"/>
        <d v="2023-08-22T13:01:26"/>
        <d v="2023-07-11T13:00:13"/>
        <d v="2023-12-31T12:59:53"/>
        <d v="2023-05-02T13:13:18"/>
        <d v="2023-05-28T13:09:02"/>
        <d v="2023-08-23T13:03:58"/>
        <d v="2023-07-27T13:02:11"/>
        <d v="2023-01-18T13:23:10"/>
        <d v="2023-09-20T13:00:44"/>
        <d v="2023-08-30T13:32:25"/>
        <d v="2023-05-17T13:03:31"/>
        <d v="2023-07-26T13:53:24"/>
        <d v="2023-09-01T13:01:17"/>
        <d v="2023-11-02T13:19:14"/>
        <d v="2023-12-10T13:11:54"/>
        <d v="2023-07-03T13:26:00"/>
        <d v="2023-04-28T13:04:29"/>
        <d v="2023-12-08T13:11:56"/>
        <d v="2023-06-12T13:01:42"/>
        <d v="2023-06-17T13:02:00"/>
        <d v="2023-07-29T13:02:40"/>
        <d v="2023-06-06T13:06:32"/>
        <d v="2023-02-25T13:55:45"/>
        <d v="2023-04-27T13:31:28"/>
        <d v="2023-12-12T13:47:24"/>
        <d v="2023-07-18T13:03:29"/>
        <d v="2023-04-24T13:22:07"/>
        <d v="2023-08-29T13:06:40"/>
        <d v="2023-03-03T13:03:56"/>
        <d v="2023-07-30T13:00:50"/>
        <d v="2023-07-05T13:01:50"/>
        <d v="2023-02-18T13:19:29"/>
        <d v="2023-08-07T14:24:01"/>
        <d v="2023-10-12T14:15:13"/>
        <d v="2023-06-20T13:56:45"/>
        <d v="2023-06-23T14:06:23"/>
        <d v="2023-03-06T13:00:02"/>
        <d v="2023-08-14T13:06:40"/>
        <d v="2023-02-15T13:06:16"/>
        <d v="2023-04-06T13:05:59"/>
        <d v="2023-07-17T13:05:23"/>
        <d v="2023-02-16T13:29:05"/>
        <d v="2023-10-22T13:02:54"/>
        <d v="2023-07-08T13:02:52"/>
        <d v="2023-01-18T13:04:26"/>
        <d v="2023-08-26T13:55:41"/>
        <d v="2023-07-11T13:07:12"/>
        <d v="2023-02-13T13:04:19"/>
        <d v="2023-02-22T13:49:24"/>
        <d v="2023-06-15T13:18:30"/>
        <d v="2023-10-04T13:07:00"/>
        <d v="2023-06-27T13:01:48"/>
        <d v="2023-01-23T14:24:56"/>
        <d v="2023-03-20T13:03:14"/>
        <d v="2023-12-18T13:00:56"/>
        <d v="2023-11-24T13:00:25"/>
        <d v="2023-12-27T13:01:56"/>
        <d v="2023-05-10T13:05:04"/>
        <d v="2023-05-09T15:27:35"/>
        <d v="2023-03-15T13:06:51"/>
        <d v="2023-04-13T13:02:42"/>
        <d v="2023-10-22T13:03:13"/>
        <d v="2023-12-31T13:00:15"/>
        <d v="2023-03-24T13:00:17"/>
        <d v="2023-06-16T13:18:59"/>
        <d v="2023-08-25T13:47:34"/>
        <d v="2023-05-10T13:18:39"/>
        <d v="2023-12-15T13:01:09"/>
        <d v="2023-09-06T13:01:57"/>
        <d v="2023-01-20T13:01:27"/>
        <d v="2023-02-24T13:42:17"/>
        <d v="2023-07-19T13:03:53"/>
        <d v="2023-06-09T13:21:08"/>
        <d v="2023-01-02T13:01:16"/>
        <d v="2023-09-28T13:01:45"/>
        <d v="2023-10-11T13:32:17"/>
        <d v="2023-05-03T14:06:16"/>
        <d v="2023-12-17T13:02:45"/>
        <d v="2023-07-31T13:02:07"/>
        <d v="2023-03-03T13:03:52"/>
        <d v="2023-10-23T13:00:01"/>
        <d v="2023-06-29T14:36:31"/>
        <d v="2023-05-29T13:29:23"/>
        <d v="2023-10-18T13:00:02"/>
        <d v="2023-04-13T13:03:01"/>
        <d v="2023-07-26T13:01:38"/>
        <d v="2023-07-27T12:59:58"/>
        <d v="2023-08-13T13:03:15"/>
        <d v="2023-07-20T13:59:37"/>
        <d v="2023-01-06T13:01:25"/>
        <d v="2023-07-18T13:02:11"/>
        <d v="2023-12-02T13:00:43"/>
        <d v="2023-03-09T13:01:21"/>
        <d v="2023-10-24T13:18:32"/>
        <d v="2023-07-04T13:16:42"/>
        <d v="2023-07-04T13:04:40"/>
        <d v="2023-08-16T13:02:32"/>
        <d v="2023-07-10T13:01:02"/>
        <d v="2023-02-03T14:06:31"/>
        <d v="2023-06-29T13:13:13"/>
        <d v="2023-12-03T13:00:46"/>
        <d v="2023-08-26T13:03:33"/>
        <d v="2023-07-01T13:01:14"/>
        <d v="2023-03-01T13:25:22"/>
        <d v="2023-04-25T13:36:19"/>
        <d v="2023-09-20T13:00:41"/>
        <d v="2023-03-15T13:01:28"/>
        <d v="2023-04-19T13:05:38"/>
        <d v="2023-05-09T13:05:27"/>
        <d v="2023-07-20T13:04:05"/>
        <d v="2023-11-08T13:54:53"/>
        <d v="2023-07-03T13:04:37"/>
        <d v="2023-03-15T13:05:47"/>
        <d v="2023-05-05T13:50:49"/>
        <d v="2023-09-22T13:04:28"/>
        <d v="2023-09-07T13:04:13"/>
        <d v="2023-04-13T13:42:27"/>
        <d v="2023-03-08T13:01:58"/>
        <d v="2023-08-11T13:39:53"/>
        <d v="2023-12-10T13:14:24"/>
        <d v="2023-02-15T13:00:58"/>
        <d v="2023-06-15T13:43:19"/>
        <d v="2023-08-15T13:00:59"/>
        <d v="2023-05-25T13:00:37"/>
        <d v="2023-11-24T13:02:32"/>
        <d v="2023-07-13T13:06:00"/>
        <d v="2023-03-13T13:05:41"/>
        <d v="2023-06-23T13:19:54"/>
        <d v="2023-05-17T13:02:23"/>
        <d v="2023-09-21T13:01:43"/>
        <d v="2023-06-15T13:27:09"/>
        <d v="2023-01-12T13:14:51"/>
        <d v="2023-12-27T13:39:49"/>
        <d v="2023-06-01T14:24:35"/>
        <d v="2023-04-18T13:41:31"/>
        <d v="2023-03-27T13:25:00"/>
        <d v="2023-03-17T13:03:06"/>
        <d v="2023-01-16T14:22:54"/>
        <d v="2023-11-03T13:00:31"/>
        <d v="2023-08-16T13:01:01"/>
        <d v="2023-06-21T13:04:00"/>
        <d v="2023-05-24T13:00:01"/>
        <d v="2023-05-11T13:02:33"/>
        <d v="2023-05-16T13:40:25"/>
        <d v="2023-06-15T13:53:37"/>
        <d v="2023-09-21T12:59:54"/>
        <d v="2023-08-13T13:02:47"/>
        <d v="2023-06-01T14:01:04"/>
        <d v="2023-09-17T13:02:19"/>
        <d v="2023-02-13T13:04:58"/>
        <d v="2023-08-15T13:05:04"/>
        <d v="2023-06-21T13:00:04"/>
        <d v="2023-03-14T13:19:58"/>
        <d v="2023-09-03T13:01:55"/>
        <d v="2023-04-27T13:35:41"/>
        <d v="2023-08-22T13:02:33"/>
        <d v="2023-04-19T12:59:55"/>
        <d v="2023-07-05T13:20:30"/>
        <d v="2023-05-02T14:09:56"/>
        <d v="2023-06-24T13:06:00"/>
        <d v="2023-07-04T13:12:49"/>
        <d v="2023-05-12T13:02:51"/>
        <d v="2023-08-13T13:00:02"/>
        <d v="2023-04-05T13:04:23"/>
        <d v="2023-09-26T12:59:59"/>
        <d v="2023-10-15T13:50:36"/>
        <d v="2023-06-29T14:36:29"/>
        <d v="2023-03-16T13:14:02"/>
        <d v="2023-01-03T22:34:33"/>
        <d v="2023-12-22T13:27:15"/>
        <d v="2023-06-29T14:02:41"/>
        <d v="2023-07-10T13:04:10"/>
        <d v="2023-07-11T13:16:33"/>
        <d v="2023-04-23T13:00:14"/>
        <d v="2023-10-08T12:59:59"/>
        <d v="2023-07-01T13:01:20"/>
        <d v="2023-06-25T13:00:50"/>
        <d v="2023-09-18T13:02:00"/>
        <d v="2023-03-23T13:17:29"/>
        <d v="2023-03-29T13:25:02"/>
        <d v="2023-11-21T13:12:12"/>
        <d v="2023-05-12T12:59:54"/>
        <d v="2023-03-10T13:25:08"/>
        <d v="2023-12-07T13:50:36"/>
        <d v="2023-02-27T13:16:19"/>
        <d v="2023-02-21T13:42:26"/>
        <d v="2023-02-13T13:00:44"/>
        <d v="2023-04-18T13:10:46"/>
        <d v="2023-07-27T13:01:21"/>
        <d v="2023-02-03T13:31:49"/>
        <d v="2023-07-12T12:59:59"/>
        <d v="2023-03-24T13:22:35"/>
        <d v="2023-02-28T13:00:35"/>
        <d v="2023-02-28T13:06:45"/>
        <d v="2023-07-18T13:01:25"/>
        <d v="2023-06-27T13:03:07"/>
        <d v="2023-06-26T13:00:07"/>
        <d v="2023-01-26T13:03:57"/>
        <d v="2023-06-08T13:02:53"/>
        <d v="2023-08-17T13:00:09"/>
        <d v="2023-02-05T13:00:06"/>
        <d v="2023-11-28T13:38:19"/>
        <d v="2023-06-14T13:18:17"/>
        <d v="2023-08-09T13:00:20"/>
        <d v="2023-06-02T13:01:09"/>
        <d v="2023-05-05T13:48:34"/>
        <d v="2023-07-19T13:19:29"/>
        <d v="2023-02-17T13:45:51"/>
        <d v="2023-07-07T13:14:07"/>
        <d v="2023-01-17T13:00:09"/>
        <d v="2023-03-09T13:21:33"/>
        <d v="2023-08-31T13:08:41"/>
        <d v="2023-06-10T13:02:07"/>
        <d v="2023-03-22T13:00:03"/>
        <d v="2023-06-19T13:05:14"/>
        <d v="2023-06-21T13:10:50"/>
        <d v="2023-06-04T13:25:26"/>
        <d v="2023-03-28T13:03:51"/>
        <d v="2023-04-04T13:32:36"/>
        <d v="2023-09-06T13:53:33"/>
        <d v="2023-06-20T13:01:35"/>
        <d v="2023-10-05T12:59:54"/>
        <d v="2023-05-29T13:34:25"/>
        <d v="2023-07-02T13:04:54"/>
        <d v="2023-03-23T13:54:12"/>
        <d v="2023-07-06T13:05:28"/>
        <d v="2023-06-15T13:44:05"/>
        <d v="2023-08-01T13:04:03"/>
        <d v="2023-02-01T13:01:22"/>
        <d v="2023-07-27T13:55:29"/>
        <d v="2023-10-24T13:01:18"/>
        <d v="2023-03-21T13:19:44"/>
        <d v="2023-04-18T13:38:59"/>
        <d v="2023-04-26T12:59:52"/>
        <d v="2023-01-26T13:51:35"/>
        <d v="2023-02-02T13:16:23"/>
        <d v="2023-08-13T13:33:04"/>
        <d v="2023-02-13T13:02:15"/>
        <d v="2023-06-16T13:00:44"/>
        <d v="2023-07-30T13:02:18"/>
        <d v="2023-05-11T13:06:20"/>
        <d v="2023-02-13T13:10:08"/>
        <d v="2023-11-08T13:23:32"/>
        <d v="2023-10-30T13:01:14"/>
        <d v="2023-02-26T13:03:38"/>
        <d v="2023-10-17T13:06:32"/>
        <d v="2023-01-23T13:02:55"/>
        <d v="2023-06-27T13:34:25"/>
        <d v="2023-06-27T13:01:51"/>
        <d v="2023-12-28T13:23:27"/>
        <d v="2023-04-28T13:03:36"/>
        <d v="2023-09-06T13:53:52"/>
        <d v="2023-01-11T13:02:12"/>
        <d v="2023-03-13T13:11:23"/>
        <d v="2023-06-09T13:20:33"/>
        <d v="2023-07-27T13:00:50"/>
        <d v="2023-08-04T14:00:14"/>
        <d v="2023-08-25T13:48:28"/>
        <d v="2023-04-22T13:03:21"/>
        <d v="2023-07-30T13:03:29"/>
        <d v="2023-06-01T13:24:33"/>
        <d v="2023-09-11T13:45:53"/>
        <d v="2023-12-27T13:02:30"/>
        <d v="2023-10-19T13:23:00"/>
        <d v="2023-02-13T13:05:05"/>
        <d v="2023-11-29T13:14:16"/>
        <d v="2023-06-19T13:32:57"/>
        <d v="2023-08-02T13:04:36"/>
        <d v="2023-08-16T13:05:14"/>
        <d v="2023-04-27T13:05:46"/>
        <d v="2023-09-19T13:01:02"/>
        <d v="2023-04-13T12:59:53"/>
        <d v="2023-08-13T13:02:36"/>
        <d v="2023-10-26T13:00:34"/>
        <d v="2023-01-05T13:03:36"/>
        <d v="2023-02-18T13:13:51"/>
        <d v="2023-08-17T13:12:02"/>
        <d v="2023-07-12T13:02:28"/>
        <d v="2023-03-20T13:10:24"/>
        <d v="2023-03-07T13:45:03"/>
        <d v="2023-07-17T13:00:29"/>
        <d v="2023-05-15T13:00:46"/>
        <d v="2023-07-12T13:02:00"/>
        <d v="2023-09-20T13:54:58"/>
        <d v="2023-12-10T13:00:06"/>
        <d v="2023-05-16T13:03:20"/>
        <d v="2023-08-21T13:12:37"/>
        <d v="2023-03-23T13:21:47"/>
        <d v="2023-06-22T13:01:41"/>
        <d v="2023-07-11T13:01:12"/>
        <d v="2023-08-31T13:05:34"/>
        <d v="2023-07-14T14:01:42"/>
        <d v="2023-06-20T13:28:01"/>
        <d v="2023-05-09T13:09:05"/>
        <d v="2023-10-16T13:31:18"/>
        <d v="2023-06-25T13:00:13"/>
        <d v="2023-09-12T13:02:31"/>
        <d v="2023-06-10T13:03:58"/>
        <d v="2023-08-16T13:49:54"/>
        <d v="2023-11-02T13:41:40"/>
        <d v="2023-04-13T13:27:33"/>
        <d v="2023-04-28T13:56:12"/>
        <d v="2023-11-17T13:05:03"/>
        <d v="2023-06-05T13:35:50"/>
        <d v="2023-05-26T13:00:17"/>
        <d v="2023-02-01T13:23:16"/>
        <d v="2023-05-25T13:01:32"/>
        <d v="2023-02-09T13:05:03"/>
        <d v="2023-08-01T13:22:38"/>
        <d v="2023-05-05T13:18:34"/>
        <d v="2023-07-05T13:02:23"/>
        <d v="2023-10-16T13:00:32"/>
        <d v="2023-05-25T13:04:06"/>
        <d v="2023-12-21T13:36:17"/>
        <d v="2023-02-22T13:16:27"/>
        <d v="2023-08-16T13:03:03"/>
        <d v="2023-02-13T13:04:46"/>
        <d v="2023-02-06T13:04:56"/>
        <d v="2023-05-11T13:06:58"/>
        <d v="2023-10-24T13:18:48"/>
        <d v="2023-09-16T13:02:46"/>
        <d v="2023-05-24T13:06:56"/>
        <d v="2023-08-17T13:41:06"/>
        <d v="2023-02-27T13:01:56"/>
        <d v="2023-07-10T13:53:27"/>
        <d v="2023-09-06T13:02:06"/>
        <d v="2023-12-06T13:01:54"/>
        <d v="2023-04-13T13:06:17"/>
        <d v="2023-03-31T14:10:01"/>
        <d v="2023-01-25T13:04:28"/>
        <d v="2023-10-11T13:01:33"/>
        <d v="2023-08-29T13:04:58"/>
        <d v="2023-04-08T13:02:12"/>
        <d v="2023-10-18T13:44:36"/>
        <d v="2023-03-10T13:07:02"/>
        <d v="2023-05-31T13:03:27"/>
        <d v="2023-05-15T14:26:14"/>
        <d v="2023-06-28T14:05:13"/>
        <d v="2023-03-30T13:02:47"/>
        <d v="2023-10-26T13:02:28"/>
        <d v="2023-12-19T13:01:16"/>
        <d v="2023-05-09T13:14:21"/>
        <d v="2023-11-08T13:21:25"/>
        <d v="2023-01-23T12:59:57"/>
        <d v="2023-02-28T13:07:09"/>
        <d v="2023-02-13T13:04:56"/>
        <d v="2023-10-10T13:02:09"/>
        <d v="2023-08-13T13:03:55"/>
        <d v="2023-03-17T13:01:51"/>
        <d v="2023-02-02T13:46:09"/>
        <d v="2023-01-12T13:16:31"/>
        <d v="2023-02-17T13:03:18"/>
        <d v="2023-02-23T07:18:33"/>
        <d v="2023-07-14T06:13:24"/>
        <d v="2023-11-15T06:07:15"/>
        <d v="2023-01-18T06:27:33"/>
        <d v="2023-12-05T06:07:00"/>
        <d v="2023-07-19T06:03:00"/>
        <d v="2023-05-03T06:59:08"/>
        <d v="2023-04-26T06:09:06"/>
        <d v="2023-07-13T06:30:55"/>
        <d v="2023-04-24T06:51:21"/>
        <d v="2023-11-15T06:02:08"/>
        <d v="2023-01-06T06:35:56"/>
        <d v="2023-08-10T06:03:32"/>
        <d v="2023-03-04T06:05:40"/>
        <d v="2023-03-04T06:36:19"/>
        <d v="2023-03-28T06:13:19"/>
        <d v="2023-04-24T06:00:42"/>
        <d v="2023-01-05T06:28:30"/>
        <d v="2023-01-24T06:12:40"/>
        <d v="2023-05-18T06:18:15"/>
        <d v="2023-09-16T06:31:04"/>
        <d v="2023-05-25T06:04:56"/>
        <d v="2023-04-26T06:22:34"/>
        <d v="2023-12-21T06:50:38"/>
        <d v="2023-08-21T06:01:25"/>
        <d v="2023-10-16T06:49:55"/>
        <d v="2023-06-02T06:44:13"/>
        <d v="2023-08-30T06:04:27"/>
        <d v="2023-07-20T06:59:23"/>
        <d v="2023-05-01T06:31:15"/>
        <d v="2023-07-30T06:06:07"/>
        <d v="2023-08-19T06:53:12"/>
        <d v="2023-09-30T06:05:06"/>
        <d v="2023-08-06T07:29:20"/>
        <d v="2023-08-25T06:41:02"/>
        <d v="2023-07-26T06:02:38"/>
        <d v="2023-09-28T06:46:12"/>
        <d v="2023-12-07T07:06:56"/>
        <d v="2023-02-28T06:07:11"/>
        <d v="2023-02-09T06:01:22"/>
        <d v="2023-01-25T07:33:51"/>
        <d v="2023-05-28T06:00:52"/>
        <d v="2023-11-07T06:05:37"/>
        <d v="2023-03-21T07:03:20"/>
        <d v="2023-02-20T06:07:43"/>
        <d v="2023-07-02T06:29:39"/>
        <d v="2023-03-05T07:05:49"/>
        <d v="2023-06-09T06:27:31"/>
        <d v="2023-03-10T06:07:10"/>
        <d v="2023-07-03T06:30:59"/>
        <d v="2023-03-29T06:33:51"/>
        <d v="2023-08-23T06:04:21"/>
        <d v="2023-01-22T06:10:35"/>
        <d v="2023-11-29T06:40:36"/>
        <d v="2023-05-26T06:28:35"/>
        <d v="2023-05-10T06:36:24"/>
        <d v="2023-07-03T07:08:49"/>
        <d v="2023-05-25T06:52:35"/>
        <d v="2023-10-21T07:05:46"/>
        <d v="2023-07-06T06:08:17"/>
        <d v="2023-08-16T07:16:03"/>
        <d v="2023-04-12T06:22:34"/>
        <d v="2023-12-14T06:11:41"/>
        <d v="2023-09-18T23:40:59"/>
        <d v="2023-01-18T06:49:57"/>
        <d v="2023-12-18T06:01:46"/>
        <d v="2023-05-27T06:15:10"/>
        <d v="2023-03-10T06:28:02"/>
        <d v="2023-07-20T06:57:43"/>
        <d v="2023-07-13T06:31:48"/>
        <d v="2023-06-23T06:21:28"/>
        <d v="2023-06-27T06:39:24"/>
        <d v="2023-01-23T06:02:57"/>
        <d v="2023-02-08T14:49:42"/>
        <d v="2023-02-16T06:22:34"/>
        <d v="2023-10-27T06:01:24"/>
        <d v="2023-03-30T06:43:54"/>
        <d v="2023-03-04T06:06:55"/>
        <d v="2023-03-24T06:02:40"/>
        <d v="2023-07-18T06:03:27"/>
        <d v="2023-12-29T06:21:38"/>
        <d v="2023-11-03T06:52:02"/>
        <d v="2023-08-08T06:13:06"/>
        <d v="2023-07-18T06:03:29"/>
        <d v="2023-01-01T06:08:09"/>
        <d v="2023-02-14T06:02:14"/>
        <d v="2023-01-24T06:59:11"/>
        <d v="2023-11-27T06:00:34"/>
        <d v="2023-12-29T06:28:55"/>
        <d v="2023-05-15T07:25:53"/>
        <d v="2023-09-05T06:00:25"/>
        <d v="2023-02-18T06:04:55"/>
        <d v="2023-10-11T06:38:48"/>
        <d v="2023-09-16T06:01:12"/>
        <d v="2023-02-25T06:02:23"/>
        <d v="2023-02-14T06:02:22"/>
        <d v="2023-03-14T06:32:31"/>
        <d v="2023-04-13T06:38:26"/>
        <d v="2023-12-29T06:20:49"/>
        <d v="2023-06-28T06:04:11"/>
        <d v="2023-07-26T06:05:06"/>
        <d v="2023-01-11T06:05:10"/>
        <d v="2023-10-17T06:00:48"/>
        <d v="2023-05-03T06:57:54"/>
        <d v="2023-10-03T06:07:45"/>
        <d v="2023-08-27T06:33:26"/>
        <d v="2023-05-15T07:40:07"/>
        <d v="2023-03-26T06:46:46"/>
        <d v="2023-05-09T06:34:01"/>
        <d v="2023-04-01T06:03:12"/>
        <d v="2023-03-19T06:28:40"/>
        <d v="2023-05-10T06:02:42"/>
        <d v="2023-10-07T06:04:05"/>
        <d v="2023-06-08T06:37:46"/>
        <d v="2023-02-07T06:05:20"/>
        <d v="2023-10-31T06:03:23"/>
        <d v="2023-06-29T06:35:56"/>
        <d v="2023-08-09T06:02:16"/>
        <d v="2023-06-21T06:10:52"/>
        <d v="2023-12-05T06:38:56"/>
        <d v="2023-03-22T06:52:08"/>
        <d v="2023-05-09T06:13:46"/>
        <d v="2023-06-29T06:09:36"/>
        <d v="2023-01-15T06:02:41"/>
        <d v="2023-01-24T06:59:06"/>
        <d v="2023-07-15T06:04:08"/>
        <d v="2023-06-20T06:00:04"/>
        <d v="2023-05-25T06:41:00"/>
        <d v="2023-02-08T06:00:04"/>
        <d v="2023-06-14T06:11:55"/>
        <d v="2023-07-19T06:33:25"/>
        <d v="2023-01-13T07:20:56"/>
        <d v="2023-10-30T06:55:16"/>
        <d v="2023-09-20T06:52:45"/>
        <d v="2023-11-30T06:16:30"/>
        <d v="2023-01-31T07:32:47"/>
        <d v="2023-06-15T06:44:07"/>
        <d v="2023-01-15T06:57:45"/>
        <d v="2023-04-24T06:52:37"/>
        <d v="2023-07-08T06:08:16"/>
        <d v="2023-12-12T06:23:03"/>
        <d v="2023-10-29T06:04:08"/>
        <d v="2023-12-26T06:01:09"/>
        <d v="2023-04-15T06:19:16"/>
        <d v="2023-12-15T06:09:39"/>
        <d v="2023-05-07T06:32:53"/>
        <d v="2023-05-18T06:01:51"/>
        <d v="2023-11-17T06:08:16"/>
        <d v="2023-07-05T06:39:01"/>
        <d v="2023-08-15T06:50:40"/>
        <d v="2023-05-25T06:02:59"/>
        <d v="2023-01-25T06:02:03"/>
        <d v="2023-05-18T06:00:27"/>
        <d v="2023-06-08T06:47:34"/>
        <d v="2023-11-07T06:03:40"/>
        <d v="2023-10-18T06:44:49"/>
        <d v="2023-08-19T06:03:02"/>
        <d v="2023-10-11T06:35:03"/>
        <d v="2023-02-18T06:02:15"/>
        <d v="2023-01-02T06:49:24"/>
        <d v="2023-06-14T06:04:19"/>
        <d v="2023-08-27T06:05:32"/>
        <d v="2023-01-27T06:00:17"/>
        <d v="2023-02-26T06:32:00"/>
        <d v="2023-02-21T06:27:20"/>
        <d v="2023-02-11T06:15:38"/>
        <d v="2023-05-10T06:37:10"/>
        <d v="2023-07-27T06:36:02"/>
        <d v="2023-10-18T06:45:43"/>
        <d v="2023-02-03T06:06:08"/>
        <d v="2023-02-13T06:00:02"/>
        <d v="2023-01-02T06:05:49"/>
        <d v="2023-01-11T06:47:26"/>
        <d v="2023-08-19T06:02:26"/>
        <d v="2023-02-10T06:22:51"/>
        <d v="2023-04-28T06:01:13"/>
        <d v="2023-10-02T06:39:56"/>
        <d v="2023-06-09T06:07:42"/>
        <d v="2023-10-23T06:55:45"/>
        <d v="2023-01-14T06:03:12"/>
        <d v="2023-03-06T07:21:07"/>
        <d v="2023-04-12T06:27:35"/>
        <d v="2023-03-08T06:07:07"/>
        <d v="2023-08-24T06:30:06"/>
        <d v="2023-01-01T06:04:36"/>
        <d v="2023-05-04T06:43:59"/>
        <d v="2023-10-30T06:30:22"/>
        <d v="2023-03-21T07:00:59"/>
        <d v="2023-03-29T07:13:27"/>
        <d v="2023-05-27T06:03:30"/>
        <d v="2023-08-08T06:04:53"/>
        <d v="2023-06-30T06:05:35"/>
        <d v="2023-02-22T06:07:26"/>
        <d v="2023-08-05T06:45:32"/>
        <d v="2023-06-24T06:24:08"/>
        <d v="2023-04-10T06:23:20"/>
        <d v="2023-04-25T06:14:51"/>
        <d v="2023-07-03T06:30:30"/>
        <d v="2023-09-25T06:38:32"/>
        <d v="2023-03-15T06:12:27"/>
        <d v="2023-12-15T06:00:07"/>
        <d v="2023-04-22T06:43:00"/>
        <d v="2023-06-05T06:06:14"/>
        <d v="2023-09-13T06:01:16"/>
        <d v="2023-08-16T06:04:11"/>
        <d v="2023-06-24T06:12:50"/>
        <d v="2023-04-28T06:01:15"/>
        <d v="2023-02-20T06:05:13"/>
        <d v="2023-08-21T06:10:39"/>
        <d v="2023-05-02T06:22:18"/>
        <d v="2023-02-06T06:07:08"/>
        <d v="2023-10-09T06:41:51"/>
        <d v="2023-07-04T06:02:53"/>
        <d v="2023-01-12T06:02:59"/>
        <d v="2023-12-15T06:01:55"/>
        <d v="2023-02-17T06:10:31"/>
        <d v="2023-01-10T07:02:36"/>
        <d v="2023-09-07T06:43:44"/>
        <d v="2023-01-10T06:32:15"/>
        <d v="2023-01-26T06:52:11"/>
        <d v="2023-04-06T06:57:44"/>
        <d v="2023-02-25T07:30:44"/>
        <d v="2023-08-09T06:03:40"/>
        <d v="2023-04-26T06:06:57"/>
        <d v="2023-09-19T06:01:52"/>
        <d v="2023-04-11T07:51:29"/>
        <d v="2023-08-12T06:20:23"/>
        <d v="2023-09-11T06:45:12"/>
        <d v="2023-01-20T07:43:47"/>
        <d v="2023-01-01T06:00:26"/>
        <d v="2023-01-05T06:29:58"/>
        <d v="2023-01-04T07:08:28"/>
        <d v="2023-07-14T06:51:52"/>
        <d v="2023-02-21T06:23:32"/>
        <d v="2023-03-15T06:03:41"/>
        <d v="2023-09-15T06:56:05"/>
        <d v="2023-03-15T06:04:49"/>
        <d v="2023-06-15T06:25:20"/>
        <d v="2023-05-14T07:00:06"/>
        <d v="2023-09-22T06:57:49"/>
        <d v="2023-01-11T06:02:38"/>
        <d v="2023-11-24T07:25:24"/>
        <d v="2023-07-25T06:20:20"/>
        <d v="2023-04-28T06:00:11"/>
        <d v="2023-02-03T06:07:13"/>
        <d v="2023-04-12T06:20:32"/>
        <d v="2023-02-08T06:04:53"/>
        <d v="2023-03-29T06:04:38"/>
        <d v="2023-06-16T05:59:53"/>
        <d v="2023-08-31T06:45:20"/>
        <d v="2023-10-02T06:31:48"/>
        <d v="2023-05-15T06:21:54"/>
        <d v="2023-02-22T06:02:45"/>
        <d v="2023-09-25T06:00:01"/>
        <d v="2023-03-22T06:19:00"/>
        <d v="2023-06-03T06:04:53"/>
        <d v="2023-07-04T06:08:04"/>
        <d v="2023-01-03T15:31:19"/>
        <d v="2023-04-03T06:58:42"/>
        <d v="2023-07-17T06:03:36"/>
        <d v="2023-07-12T06:05:44"/>
        <d v="2023-12-14T06:15:50"/>
        <d v="2023-07-12T06:09:15"/>
        <d v="2023-05-26T06:41:34"/>
        <d v="2023-06-30T06:13:33"/>
        <d v="2023-04-14T06:58:17"/>
        <d v="2023-06-09T06:14:11"/>
        <d v="2023-03-27T06:20:02"/>
        <d v="2023-09-16T06:00:46"/>
        <d v="2023-05-06T06:04:25"/>
        <d v="2023-12-02T06:47:17"/>
        <d v="2023-06-07T07:21:24"/>
        <d v="2023-12-06T06:05:11"/>
        <d v="2023-08-12T06:00:02"/>
        <d v="2023-12-26T06:27:27"/>
        <d v="2023-09-29T06:04:31"/>
        <d v="2023-10-23T06:52:44"/>
        <d v="2023-02-10T07:34:44"/>
        <d v="2023-05-14T06:27:25"/>
        <d v="2023-08-03T06:59:48"/>
        <d v="2023-11-30T06:04:04"/>
        <d v="2023-10-31T06:58:12"/>
        <d v="2023-08-24T07:02:28"/>
        <d v="2023-03-13T06:49:15"/>
        <d v="2023-08-07T06:22:49"/>
        <d v="2023-11-23T06:00:08"/>
        <d v="2023-01-12T06:11:58"/>
        <d v="2023-06-15T06:40:17"/>
        <d v="2023-04-24T06:00:06"/>
        <d v="2023-03-20T06:38:54"/>
        <d v="2023-08-10T06:41:08"/>
        <d v="2023-05-16T06:50:43"/>
        <d v="2023-04-07T06:37:49"/>
        <d v="2023-11-21T06:02:52"/>
        <d v="2023-06-15T07:02:43"/>
        <d v="2023-07-22T06:07:36"/>
        <d v="2023-08-19T06:01:48"/>
        <d v="2023-02-10T07:23:43"/>
        <d v="2023-04-22T06:02:30"/>
        <d v="2023-01-11T06:03:21"/>
        <d v="2023-05-27T06:03:41"/>
        <d v="2023-05-12T08:21:05"/>
        <d v="2023-04-25T06:37:32"/>
        <d v="2023-03-31T06:01:56"/>
        <d v="2023-02-20T06:09:22"/>
        <d v="2023-03-30T06:04:04"/>
        <d v="2023-05-04T06:05:10"/>
        <d v="2023-05-24T06:09:13"/>
        <d v="2023-05-15T07:18:25"/>
        <d v="2023-07-14T06:54:36"/>
        <d v="2023-02-24T06:41:54"/>
        <d v="2023-01-10T06:20:39"/>
        <d v="2023-01-08T06:05:54"/>
        <d v="2023-04-28T06:03:58"/>
        <d v="2023-08-17T06:38:43"/>
        <d v="2023-08-04T06:03:25"/>
        <d v="2023-03-06T07:06:51"/>
        <d v="2023-08-27T06:07:25"/>
        <d v="2023-01-17T06:17:09"/>
        <d v="2023-04-18T06:15:58"/>
        <d v="2023-12-29T06:20:52"/>
        <d v="2023-02-10T07:30:13"/>
        <d v="2023-06-27T06:01:07"/>
        <d v="2023-12-20T06:16:49"/>
        <d v="2023-05-30T06:44:17"/>
        <d v="2023-09-20T06:52:52"/>
        <d v="2023-03-22T07:04:07"/>
        <d v="2023-05-17T06:02:18"/>
        <d v="2023-03-27T06:14:19"/>
        <d v="2023-09-02T06:06:35"/>
        <d v="2023-05-19T06:05:57"/>
        <d v="2023-07-23T07:22:26"/>
        <d v="2023-07-29T06:34:47"/>
        <d v="2023-03-03T06:10:10"/>
        <d v="2023-05-05T07:20:29"/>
        <d v="2023-06-15T06:18:40"/>
        <d v="2023-12-18T06:01:55"/>
        <d v="2023-02-20T06:03:36"/>
        <d v="2023-07-07T06:44:01"/>
        <d v="2023-11-24T06:00:52"/>
        <d v="2023-08-22T06:12:12"/>
        <d v="2023-07-13T06:09:55"/>
        <d v="2023-08-24T06:05:50"/>
        <d v="2023-06-07T06:24:24"/>
        <d v="2023-06-16T06:19:48"/>
        <d v="2023-01-14T06:12:15"/>
        <d v="2023-02-09T06:06:25"/>
        <d v="2023-06-05T06:04:11"/>
        <d v="2023-05-26T06:02:12"/>
        <d v="2023-03-18T06:07:49"/>
        <d v="2023-04-28T06:59:57"/>
        <d v="2023-08-04T06:03:31"/>
        <d v="2023-11-23T06:03:01"/>
        <d v="2023-08-09T06:07:14"/>
        <d v="2023-03-01T06:10:06"/>
        <d v="2023-05-07T06:00:17"/>
        <d v="2023-06-07T07:19:58"/>
        <d v="2023-02-22T06:02:55"/>
        <d v="2023-06-05T06:03:56"/>
        <d v="2023-04-20T06:01:18"/>
        <d v="2023-06-06T06:42:05"/>
        <d v="2023-05-04T06:20:31"/>
        <d v="2023-06-19T06:02:59"/>
        <d v="2023-10-17T06:38:09"/>
        <d v="2023-09-23T06:22:45"/>
        <d v="2023-05-10T06:01:04"/>
        <d v="2023-09-18T23:41:13"/>
        <d v="2023-01-19T06:19:00"/>
        <d v="2023-07-11T06:01:04"/>
        <d v="2023-02-17T06:10:51"/>
        <d v="2023-04-21T06:01:28"/>
        <d v="2023-04-11T06:49:21"/>
        <d v="2023-05-06T06:29:33"/>
        <d v="2023-09-12T06:00:54"/>
        <d v="2023-08-04T06:57:51"/>
        <d v="2023-08-19T06:09:19"/>
        <d v="2023-09-01T06:24:25"/>
        <d v="2023-01-18T06:47:31"/>
        <d v="2023-03-03T06:45:01"/>
        <d v="2023-04-25T06:13:59"/>
        <d v="2023-06-22T06:03:59"/>
        <d v="2023-09-14T06:02:20"/>
        <d v="2023-05-02T06:32:42"/>
        <d v="2023-05-26T06:28:30"/>
        <d v="2023-04-23T06:32:11"/>
        <d v="2023-07-01T06:03:05"/>
        <d v="2023-02-22T06:03:30"/>
        <d v="2023-07-05T06:39:04"/>
        <d v="2023-02-19T06:00:48"/>
        <d v="2023-03-09T06:02:49"/>
        <d v="2023-07-12T06:55:23"/>
        <d v="2023-09-07T06:03:40"/>
        <d v="2023-10-10T06:37:31"/>
        <d v="2023-02-16T06:37:47"/>
        <d v="2023-03-30T06:04:29"/>
        <d v="2023-04-18T06:05:17"/>
        <d v="2023-07-17T06:03:00"/>
        <d v="2023-01-10T06:22:17"/>
        <d v="2023-03-23T06:09:23"/>
        <d v="2023-05-30T06:08:23"/>
        <d v="2023-02-27T05:59:59"/>
        <d v="2023-08-15T06:53:55"/>
        <d v="2023-12-06T06:18:16"/>
        <d v="2023-12-23T06:00:32"/>
        <d v="2023-03-08T06:02:15"/>
        <d v="2023-05-16T06:46:09"/>
        <d v="2023-05-26T06:40:23"/>
        <d v="2023-06-21T06:12:04"/>
        <d v="2023-10-18T06:02:33"/>
        <d v="2023-01-11T06:02:42"/>
        <d v="2023-08-21T06:08:57"/>
        <d v="2023-09-10T06:03:16"/>
        <d v="2023-01-07T06:17:57"/>
        <d v="2023-03-23T06:02:18"/>
        <d v="2023-01-03T15:31:36"/>
        <d v="2023-12-08T06:00:39"/>
        <d v="2023-10-04T06:02:47"/>
        <d v="2023-01-11T06:05:08"/>
        <d v="2023-01-11T06:05:06"/>
        <d v="2023-10-19T06:24:03"/>
        <d v="2023-03-28T06:23:13"/>
        <d v="2023-07-15T06:02:32"/>
        <d v="2023-02-17T06:10:45"/>
        <d v="2023-08-18T06:44:25"/>
        <d v="2023-01-25T06:05:54"/>
        <d v="2023-02-22T06:55:43"/>
        <d v="2023-08-24T06:06:54"/>
        <d v="2023-02-10T07:22:47"/>
        <d v="2023-09-18T23:41:22"/>
        <d v="2023-05-31T06:02:39"/>
        <d v="2023-07-10T06:53:19"/>
        <d v="2023-01-11T06:04:55"/>
        <d v="2023-10-25T06:05:21"/>
        <d v="2023-05-28T06:00:50"/>
        <d v="2023-07-28T06:39:03"/>
        <d v="2023-05-24T06:19:58"/>
        <d v="2023-08-16T06:02:55"/>
        <d v="2023-07-21T06:58:40"/>
        <d v="2023-07-14T06:01:07"/>
        <d v="2023-04-12T06:20:29"/>
        <d v="2023-04-14T06:04:10"/>
        <d v="2023-05-31T06:24:23"/>
        <d v="2023-08-11T06:29:27"/>
        <d v="2023-03-12T06:45:03"/>
        <d v="2023-05-01T06:06:46"/>
        <d v="2023-04-06T06:52:57"/>
        <d v="2023-01-11T06:02:35"/>
        <d v="2023-06-06T06:10:10"/>
        <d v="2023-11-24T06:03:13"/>
        <d v="2023-03-27T06:47:15"/>
        <d v="2023-04-13T06:04:41"/>
        <d v="2023-11-21T07:42:52"/>
        <d v="2023-04-22T06:05:18"/>
        <d v="2023-02-15T07:14:47"/>
        <d v="2023-02-24T06:40:19"/>
        <d v="2023-04-20T06:00:49"/>
        <d v="2023-07-30T06:07:22"/>
        <d v="2023-09-21T06:04:17"/>
        <d v="2023-08-05T06:19:38"/>
        <d v="2023-05-27T06:10:03"/>
        <d v="2023-10-16T06:49:59"/>
        <d v="2023-05-02T06:57:00"/>
        <d v="2023-12-17T06:03:52"/>
        <d v="2023-05-31T06:54:31"/>
        <d v="2023-09-19T06:00:45"/>
        <d v="2023-07-04T06:33:46"/>
        <d v="2023-09-26T06:39:27"/>
        <d v="2023-04-04T05:59:58"/>
        <d v="2023-02-23T06:31:22"/>
        <d v="2023-08-22T06:01:14"/>
        <d v="2023-07-13T06:15:50"/>
        <d v="2023-08-26T06:13:12"/>
        <d v="2023-07-06T06:01:57"/>
        <d v="2023-09-23T06:29:30"/>
        <d v="2023-03-11T06:05:05"/>
        <d v="2023-10-03T06:01:16"/>
        <d v="2023-03-23T06:04:36"/>
        <d v="2023-09-08T06:27:50"/>
        <d v="2023-08-27T06:02:43"/>
        <d v="2023-09-25T06:59:22"/>
        <d v="2023-01-27T07:02:44"/>
        <d v="2023-06-20T06:56:50"/>
        <d v="2023-05-07T07:12:47"/>
        <d v="2023-08-24T06:02:23"/>
        <d v="2023-09-23T06:21:12"/>
        <d v="2023-04-21T06:55:28"/>
        <d v="2023-05-25T06:02:13"/>
        <d v="2023-05-06T06:00:27"/>
        <d v="2023-05-26T05:59:54"/>
        <d v="2023-06-27T06:30:11"/>
        <d v="2023-04-13T06:49:28"/>
        <d v="2023-05-17T06:03:45"/>
        <d v="2023-08-24T06:03:56"/>
        <d v="2023-10-02T06:40:15"/>
        <d v="2023-05-09T06:26:29"/>
        <d v="2023-02-13T06:00:07"/>
        <d v="2023-02-04T07:05:17"/>
        <d v="2023-03-01T06:16:39"/>
        <d v="2023-06-22T06:25:06"/>
        <d v="2023-02-16T06:35:06"/>
        <d v="2023-08-21T06:05:05"/>
        <d v="2023-02-15T06:04:26"/>
        <d v="2023-09-26T06:39:14"/>
        <d v="2023-12-01T06:01:49"/>
        <d v="2023-02-08T14:56:37"/>
        <d v="2023-12-01T06:01:42"/>
        <d v="2023-09-02T06:02:55"/>
        <d v="2023-08-04T06:00:48"/>
        <d v="2023-01-19T06:26:28"/>
        <d v="2023-01-18T06:03:15"/>
        <d v="2023-04-10T06:27:35"/>
        <d v="2023-02-02T06:02:42"/>
        <d v="2023-03-17T06:04:50"/>
        <d v="2023-08-03T06:01:57"/>
        <d v="2023-07-19T06:34:06"/>
        <d v="2023-01-13T06:30:59"/>
        <d v="2023-04-27T06:38:19"/>
        <d v="2023-06-16T06:00:02"/>
        <d v="2023-03-07T06:32:36"/>
        <d v="2023-02-16T06:06:33"/>
        <d v="2023-01-08T06:51:01"/>
        <d v="2023-05-17T06:02:12"/>
        <d v="2023-09-15T06:55:38"/>
        <d v="2023-07-18T06:35:18"/>
        <d v="2023-04-07T06:45:21"/>
        <d v="2023-09-30T06:53:00"/>
        <d v="2023-01-05T07:00:38"/>
        <d v="2023-06-26T06:57:11"/>
        <d v="2023-11-04T06:24:30"/>
        <d v="2023-03-02T06:36:44"/>
        <d v="2023-03-25T06:53:13"/>
        <d v="2023-06-09T06:04:04"/>
        <d v="2023-05-05T06:19:32"/>
        <d v="2023-03-15T06:24:09"/>
        <d v="2023-02-03T06:06:42"/>
        <d v="2023-09-18T23:40:38"/>
        <d v="2023-01-01T06:08:01"/>
        <d v="2023-06-19T06:28:58"/>
        <d v="2023-02-15T06:00:16"/>
        <d v="2023-07-15T06:10:30"/>
        <d v="2023-12-16T06:02:57"/>
        <d v="2023-07-27T06:58:55"/>
        <d v="2023-10-16T06:49:52"/>
        <d v="2023-05-02T06:57:06"/>
        <d v="2023-01-16T06:00:04"/>
        <d v="2023-09-27T07:24:41"/>
        <d v="2023-07-31T06:00:53"/>
        <d v="2023-03-03T06:39:43"/>
        <d v="2023-03-28T07:17:18"/>
        <d v="2023-10-23T06:55:18"/>
        <d v="2023-05-26T06:28:23"/>
        <d v="2023-07-27T06:03:26"/>
        <d v="2023-07-20T06:12:20"/>
        <d v="2023-03-13T06:50:29"/>
        <d v="2023-02-23T06:51:07"/>
        <d v="2023-03-23T06:26:19"/>
        <d v="2023-08-24T06:08:18"/>
        <d v="2023-02-03T06:08:55"/>
        <d v="2023-09-27T06:03:10"/>
        <d v="2023-02-15T06:59:03"/>
        <d v="2023-04-20T06:03:34"/>
        <d v="2023-09-25T06:59:33"/>
        <d v="2023-08-18T06:47:27"/>
        <d v="2023-03-14T06:22:58"/>
        <d v="2023-01-17T06:14:44"/>
        <d v="2023-03-13T06:05:41"/>
        <d v="2023-07-28T06:25:55"/>
        <d v="2023-01-06T06:30:48"/>
        <d v="2023-09-01T06:44:30"/>
        <d v="2023-01-03T15:52:53"/>
        <d v="2023-05-07T06:56:22"/>
        <d v="2023-12-06T06:10:09"/>
        <d v="2023-04-18T06:03:08"/>
        <d v="2023-02-01T06:52:24"/>
        <d v="2023-05-02T07:08:48"/>
        <d v="2023-01-06T06:04:01"/>
        <d v="2023-06-16T06:20:24"/>
        <d v="2023-01-11T06:03:45"/>
        <d v="2023-08-04T06:12:32"/>
        <d v="2023-01-02T06:03:53"/>
        <d v="2023-05-02T07:08:44"/>
        <d v="2023-01-05T06:58:26"/>
        <d v="2023-03-27T06:48:03"/>
        <d v="2023-10-26T06:55:38"/>
        <d v="2023-09-26T06:38:43"/>
        <d v="2023-02-06T06:05:56"/>
        <d v="2023-04-29T06:52:50"/>
        <d v="2023-05-13T06:34:09"/>
        <d v="2023-01-31T06:00:08"/>
        <d v="2023-08-30T06:52:41"/>
        <d v="2023-03-02T06:06:50"/>
        <d v="2023-06-20T06:58:28"/>
        <d v="2023-03-29T07:17:06"/>
        <d v="2023-08-06T06:23:28"/>
        <d v="2023-11-27T06:03:17"/>
        <d v="2023-11-09T06:18:07"/>
        <d v="2023-04-24T06:01:05"/>
        <d v="2023-03-06T06:27:13"/>
        <d v="2023-02-01T07:59:30"/>
        <d v="2023-09-10T06:00:58"/>
        <d v="2023-06-15T06:38:05"/>
        <d v="2023-10-11T06:23:51"/>
        <d v="2023-06-22T06:03:08"/>
        <d v="2023-04-04T06:48:23"/>
        <d v="2023-07-22T06:04:14"/>
        <d v="2023-08-25T06:07:15"/>
        <d v="2023-02-04T06:40:21"/>
        <d v="2023-03-11T07:09:00"/>
        <d v="2023-06-19T06:07:39"/>
        <d v="2023-10-16T06:53:11"/>
        <d v="2023-03-28T07:27:55"/>
        <d v="2023-05-27T06:00:27"/>
        <d v="2023-06-14T06:02:53"/>
        <d v="2023-03-02T06:06:39"/>
        <d v="2023-06-21T06:02:43"/>
        <d v="2023-07-14T06:00:11"/>
        <d v="2023-11-05T06:01:58"/>
        <d v="2023-09-01T07:00:03"/>
        <d v="2023-05-18T06:11:15"/>
        <d v="2023-04-12T06:20:51"/>
        <d v="2023-04-13T06:40:00"/>
        <d v="2023-02-24T06:03:32"/>
        <d v="2023-08-30T06:44:22"/>
        <d v="2023-04-06T06:05:59"/>
        <d v="2023-02-15T06:04:11"/>
        <d v="2023-03-31T06:04:34"/>
        <d v="2023-04-26T06:43:51"/>
        <d v="2023-03-14T06:27:47"/>
        <d v="2023-03-08T06:08:04"/>
        <d v="2023-05-05T06:50:26"/>
        <d v="2023-07-10T07:00:00"/>
        <d v="2023-03-26T06:03:22"/>
        <d v="2023-09-18T23:40:54"/>
        <d v="2023-09-21T06:00:38"/>
        <d v="2023-04-28T06:03:48"/>
        <d v="2023-11-15T06:05:52"/>
        <d v="2023-07-17T06:23:45"/>
        <d v="2023-03-09T06:02:47"/>
        <d v="2023-04-07T06:44:38"/>
        <d v="2023-03-07T07:19:18"/>
        <d v="2023-03-01T06:04:13"/>
        <d v="2023-09-10T06:03:20"/>
        <d v="2023-05-26T06:40:05"/>
        <d v="2023-03-13T06:00:14"/>
        <d v="2023-08-21T06:37:31"/>
        <d v="2023-07-20T06:02:25"/>
        <d v="2023-08-01T06:44:20"/>
        <d v="2023-06-12T06:31:09"/>
        <d v="2023-11-22T07:12:45"/>
        <d v="2023-04-28T06:03:57"/>
        <d v="2023-02-22T06:00:32"/>
        <d v="2023-04-15T06:00:52"/>
        <d v="2023-08-16T06:00:58"/>
        <d v="2023-12-25T06:00:58"/>
        <d v="2023-04-15T06:02:49"/>
        <d v="2023-01-17T06:03:23"/>
        <d v="2023-05-02T07:10:15"/>
        <d v="2023-05-26T06:03:50"/>
        <d v="2023-07-10T06:04:01"/>
        <d v="2023-12-01T06:42:47"/>
        <d v="2023-07-28T06:02:20"/>
        <d v="2023-03-19T06:25:58"/>
        <d v="2023-08-14T06:01:36"/>
        <d v="2023-10-15T06:00:00"/>
        <d v="2023-01-19T07:00:42"/>
        <d v="2023-06-20T06:01:40"/>
        <d v="2023-10-12T06:00:22"/>
        <d v="2023-10-05T05:59:57"/>
        <d v="2023-02-20T06:01:43"/>
        <d v="2023-04-07T06:33:35"/>
        <d v="2023-03-01T06:09:11"/>
        <d v="2023-02-03T07:03:40"/>
        <d v="2023-10-01T06:03:47"/>
        <d v="2023-06-06T06:06:09"/>
        <d v="2023-01-25T06:04:52"/>
        <d v="2023-02-15T06:59:05"/>
        <d v="2023-08-27T06:01:03"/>
        <d v="2023-04-18T06:59:38"/>
        <d v="2023-03-31T06:32:31"/>
        <d v="2023-04-15T06:47:33"/>
        <d v="2023-03-07T06:02:56"/>
        <d v="2023-09-17T06:01:26"/>
        <d v="2023-06-18T06:00:01"/>
        <d v="2023-04-19T07:14:26"/>
        <d v="2023-11-19T06:39:47"/>
        <d v="2023-02-16T06:06:05"/>
        <d v="2023-08-01T06:23:52"/>
        <d v="2023-02-19T06:02:11"/>
        <d v="2023-04-14T06:01:08"/>
        <d v="2023-08-10T07:11:23"/>
        <d v="2023-05-15T06:24:22"/>
        <d v="2023-08-01T06:42:58"/>
        <d v="2023-04-25T06:00:53"/>
        <d v="2023-10-06T06:37:39"/>
        <d v="2023-01-09T06:00:15"/>
        <d v="2023-02-27T06:02:43"/>
        <d v="2023-03-03T06:45:23"/>
        <d v="2023-02-06T06:09:12"/>
        <d v="2023-09-08T06:01:28"/>
        <d v="2023-01-15T06:00:06"/>
        <d v="2023-06-27T06:56:40"/>
        <d v="2023-08-25T06:07:09"/>
        <d v="2023-01-09T06:00:24"/>
        <d v="2023-01-05T05:59:52"/>
        <d v="2023-11-09T06:03:37"/>
        <d v="2023-09-03T06:02:05"/>
        <d v="2023-02-04T06:09:44"/>
        <d v="2023-07-13T06:54:00"/>
        <d v="2023-06-01T06:59:18"/>
        <d v="2023-04-03T06:58:52"/>
        <d v="2023-06-09T06:12:59"/>
        <d v="2023-05-06T06:04:29"/>
        <d v="2023-07-03T06:00:02"/>
        <d v="2023-10-27T06:02:45"/>
        <d v="2023-03-22T06:00:06"/>
        <d v="2023-01-01T06:04:43"/>
        <d v="2023-01-08T06:50:46"/>
        <d v="2023-11-17T06:00:12"/>
        <d v="2023-02-23T06:01:04"/>
        <d v="2023-06-24T06:03:28"/>
        <d v="2023-02-14T06:03:59"/>
        <d v="2023-08-05T06:18:49"/>
        <d v="2023-02-08T06:03:48"/>
        <d v="2023-09-16T06:02:21"/>
        <d v="2023-07-13T06:54:10"/>
        <d v="2023-03-25T06:00:42"/>
        <d v="2023-07-20T06:57:01"/>
        <d v="2023-07-13T06:01:17"/>
        <d v="2023-06-30T06:03:46"/>
        <d v="2023-03-28T06:02:52"/>
        <d v="2023-01-25T06:03:51"/>
        <d v="2023-09-22T06:38:23"/>
        <d v="2023-01-19T07:21:09"/>
        <d v="2023-04-26T06:05:44"/>
        <d v="2023-02-20T06:03:50"/>
        <d v="2023-08-14T06:04:01"/>
        <d v="2023-02-01T06:02:56"/>
        <d v="2023-02-08T06:04:18"/>
        <d v="2023-08-25T06:03:54"/>
        <d v="2023-03-18T06:04:48"/>
        <d v="2023-07-03T06:01:39"/>
        <d v="2023-12-15T06:14:17"/>
        <d v="2023-01-31T06:02:46"/>
        <d v="2023-09-09T06:02:12"/>
        <d v="2023-06-03T06:02:43"/>
        <d v="2023-05-03T06:59:14"/>
        <d v="2023-04-11T06:24:58"/>
        <d v="2023-01-24T00:01:55"/>
        <d v="2023-02-22T00:26:40"/>
        <d v="2023-03-22T00:20:03"/>
        <d v="2023-01-12T00:06:25"/>
        <d v="2023-02-27T00:08:14"/>
        <d v="2023-01-07T00:29:32"/>
        <d v="2023-09-19T16:50:30"/>
        <d v="2023-11-22T00:08:44"/>
        <d v="2023-12-23T00:58:46"/>
        <d v="2023-01-10T00:06:36"/>
        <d v="2023-09-08T00:08:37"/>
        <d v="2023-01-27T00:06:45"/>
        <d v="2023-09-30T00:07:25"/>
        <d v="2023-11-18T00:04:50"/>
        <d v="2023-08-29T00:02:52"/>
        <d v="2023-07-06T00:05:26"/>
        <d v="2023-10-12T00:08:14"/>
        <d v="2023-07-06T00:07:40"/>
        <d v="2023-12-20T00:04:05"/>
        <d v="2023-01-23T00:10:04"/>
        <d v="2023-12-21T00:07:51"/>
        <d v="2023-07-30T00:35:18"/>
        <d v="2023-01-24T00:01:26"/>
        <d v="2023-10-13T01:15:13"/>
        <d v="2023-03-30T01:53:36"/>
        <d v="2023-01-03T00:28:45"/>
        <d v="2023-01-15T00:04:51"/>
        <d v="2023-08-23T00:03:17"/>
        <d v="2023-11-22T00:09:56"/>
        <d v="2023-01-24T00:14:47"/>
        <d v="2023-04-09T23:59:57"/>
        <d v="2023-07-27T00:02:38"/>
        <d v="2023-09-25T00:00:38"/>
        <d v="2023-07-04T00:11:11"/>
        <d v="2023-10-31T00:01:16"/>
        <d v="2023-04-14T00:04:51"/>
        <d v="2023-10-07T00:08:12"/>
        <d v="2023-08-01T00:00:11"/>
        <d v="2023-07-06T00:03:25"/>
        <d v="2023-04-15T00:56:18"/>
        <d v="2023-07-07T00:06:39"/>
        <d v="2023-05-02T00:02:37"/>
        <d v="2023-01-11T00:20:36"/>
        <d v="2023-01-23T00:03:21"/>
        <d v="2023-07-05T00:09:36"/>
        <d v="2023-01-28T00:02:02"/>
        <d v="2023-08-10T00:01:30"/>
        <d v="2023-01-31T00:11:54"/>
        <d v="2023-10-04T00:04:07"/>
        <d v="2023-10-05T00:08:22"/>
        <d v="2023-01-13T00:11:33"/>
        <d v="2023-01-17T00:54:53"/>
        <d v="2023-03-24T00:01:31"/>
        <d v="2023-02-26T00:07:31"/>
        <d v="2023-07-04T00:03:24"/>
        <d v="2023-10-06T00:03:06"/>
        <d v="2023-06-22T00:10:21"/>
        <d v="2023-12-06T00:00:38"/>
        <d v="2023-10-12T00:31:46"/>
        <d v="2023-08-21T00:27:06"/>
        <d v="2023-10-27T00:16:03"/>
        <d v="2023-10-24T00:00:23"/>
        <d v="2023-10-10T00:26:48"/>
        <d v="2023-12-13T00:19:41"/>
        <d v="2023-08-18T00:04:09"/>
        <d v="2023-02-14T00:01:08"/>
        <d v="2023-04-21T00:12:47"/>
        <d v="2023-07-18T00:07:13"/>
        <d v="2023-06-21T00:00:14"/>
        <d v="2023-04-19T00:00:08"/>
        <d v="2023-09-27T00:18:24"/>
        <d v="2023-09-24T00:29:33"/>
        <d v="2023-01-08T00:01:50"/>
        <d v="2023-01-15T00:05:20"/>
        <d v="2023-01-10T23:59:53"/>
        <d v="2023-12-04T00:44:29"/>
        <d v="2023-06-23T00:01:17"/>
        <d v="2023-05-27T00:00:48"/>
        <d v="2023-12-23T00:01:47"/>
        <d v="2023-08-22T00:00:50"/>
        <d v="2023-12-05T00:00:41"/>
        <d v="2023-09-16T00:04:57"/>
        <d v="2023-12-27T00:02:07"/>
        <d v="2023-10-13T00:03:18"/>
        <d v="2023-09-28T00:01:05"/>
        <d v="2023-06-07T00:40:37"/>
        <d v="2023-10-11T00:04:40"/>
        <d v="2023-04-28T00:18:18"/>
        <d v="2023-01-23T00:06:32"/>
        <d v="2023-01-17T00:54:42"/>
        <d v="2023-09-19T17:42:54"/>
        <d v="2023-06-23T00:08:43"/>
        <d v="2023-02-17T00:06:33"/>
        <d v="2023-03-21T00:10:08"/>
        <d v="2023-10-30T00:29:13"/>
        <d v="2023-10-07T00:03:16"/>
        <d v="2023-12-03T00:00:43"/>
        <d v="2023-01-23T00:03:05"/>
        <d v="2023-02-23T00:07:29"/>
        <d v="2023-01-24T00:03:23"/>
        <d v="2023-12-04T00:44:06"/>
        <d v="2023-11-26T01:09:20"/>
        <d v="2023-07-15T00:19:55"/>
        <d v="2023-02-11T01:17:00"/>
        <d v="2023-08-19T00:04:15"/>
        <d v="2023-10-03T00:28:33"/>
        <d v="2023-03-25T00:14:32"/>
        <d v="2023-06-24T00:21:40"/>
        <d v="2023-06-23T00:03:51"/>
        <d v="2023-11-08T00:10:42"/>
        <d v="2023-08-29T00:01:17"/>
        <d v="2023-06-15T00:07:22"/>
        <d v="2023-10-03T00:24:12"/>
        <d v="2023-11-10T00:00:12"/>
        <d v="2023-07-07T00:02:36"/>
        <d v="2023-09-15T00:15:25"/>
        <d v="2023-10-24T00:00:06"/>
        <d v="2023-12-11T00:00:41"/>
        <d v="2023-01-09T00:02:47"/>
        <d v="2023-05-26T00:39:05"/>
        <d v="2023-03-23T00:58:26"/>
        <d v="2023-10-06T00:01:41"/>
        <d v="2023-10-07T00:03:05"/>
        <d v="2023-12-05T00:04:30"/>
        <d v="2023-07-27T00:05:59"/>
        <d v="2023-05-10T02:26:36"/>
        <d v="2023-01-13T00:01:08"/>
        <d v="2023-11-15T00:00:22"/>
        <d v="2023-12-08T00:01:29"/>
        <d v="2023-01-13T00:01:26"/>
        <d v="2023-12-09T00:04:27"/>
        <d v="2023-10-27T00:09:11"/>
        <d v="2023-10-20T00:01:11"/>
        <d v="2023-06-28T00:04:48"/>
        <d v="2023-02-11T00:04:03"/>
        <d v="2023-01-06T00:29:56"/>
        <d v="2023-01-01T00:27:40"/>
        <d v="2023-01-07T00:05:16"/>
        <d v="2023-06-10T00:02:09"/>
        <d v="2023-05-26T00:05:58"/>
        <d v="2023-09-02T00:43:27"/>
        <d v="2023-03-11T00:51:48"/>
        <d v="2023-09-19T17:43:10"/>
        <d v="2023-01-31T00:06:06"/>
        <d v="2023-08-16T00:05:25"/>
        <d v="2023-11-11T00:55:42"/>
        <d v="2023-01-05T00:09:15"/>
        <d v="2023-10-12T00:32:34"/>
        <d v="2023-05-12T00:17:44"/>
        <d v="2023-01-22T00:07:05"/>
        <d v="2023-04-12T01:51:25"/>
        <d v="2023-04-24T00:03:35"/>
        <d v="2023-02-14T00:00:23"/>
        <d v="2023-03-07T01:22:13"/>
        <d v="2023-07-23T00:04:44"/>
        <d v="2023-01-17T01:24:35"/>
        <d v="2023-08-25T00:42:10"/>
        <d v="2023-08-11T00:07:32"/>
        <d v="2023-01-18T00:04:04"/>
        <d v="2023-05-15T00:26:41"/>
        <d v="2023-10-22T00:02:51"/>
        <d v="2023-09-17T00:30:55"/>
        <d v="2023-04-18T00:39:13"/>
        <d v="2023-12-30T00:05:17"/>
        <d v="2023-08-21T00:02:57"/>
        <d v="2023-01-23T00:04:29"/>
        <d v="2023-08-21T00:29:05"/>
        <d v="2023-07-12T00:25:09"/>
        <d v="2023-01-23T00:02:10"/>
        <d v="2023-01-05T00:09:12"/>
        <d v="2023-11-16T00:41:29"/>
        <d v="2023-05-13T01:32:44"/>
        <d v="2023-02-22T01:00:34"/>
        <d v="2023-07-19T01:22:21"/>
        <d v="2023-12-06T00:00:18"/>
        <d v="2023-08-13T00:02:22"/>
        <d v="2023-06-02T00:24:55"/>
        <d v="2023-10-13T00:29:06"/>
        <d v="2023-08-30T00:06:23"/>
        <d v="2023-06-17T00:48:18"/>
        <d v="2023-10-04T00:17:29"/>
        <d v="2023-02-10T00:59:07"/>
        <d v="2023-05-28T00:23:11"/>
        <d v="2023-10-05T00:08:12"/>
        <d v="2023-08-24T00:01:43"/>
        <d v="2023-07-01T00:06:51"/>
        <d v="2023-02-04T00:32:32"/>
        <d v="2023-01-18T00:04:38"/>
        <d v="2023-01-13T00:05:42"/>
        <d v="2023-05-18T00:02:23"/>
        <d v="2023-01-30T00:01:09"/>
        <d v="2023-01-05T00:09:07"/>
        <d v="2023-01-23T00:02:49"/>
        <d v="2023-01-24T00:14:35"/>
        <d v="2023-08-30T00:04:28"/>
        <d v="2023-10-04T00:07:47"/>
        <d v="2023-09-17T00:00:10"/>
        <d v="2023-07-15T00:54:23"/>
        <d v="2023-01-02T00:06:30"/>
        <d v="2023-02-19T00:14:34"/>
        <d v="2023-01-25T01:00:10"/>
        <d v="2023-10-05T00:01:47"/>
        <d v="2023-10-03T00:24:45"/>
        <d v="2023-05-18T00:41:56"/>
        <d v="2023-06-10T00:05:36"/>
        <d v="2023-09-22T00:04:27"/>
        <d v="2023-06-01T01:01:29"/>
        <d v="2023-12-01T00:14:22"/>
        <d v="2023-03-29T00:28:28"/>
        <d v="2023-07-13T00:13:05"/>
        <d v="2023-06-09T00:48:45"/>
        <d v="2023-08-13T00:00:53"/>
        <d v="2023-01-29T00:04:53"/>
        <d v="2023-07-13T00:22:48"/>
        <d v="2023-09-30T00:02:27"/>
        <d v="2023-08-30T00:06:48"/>
        <d v="2023-12-19T00:07:12"/>
        <d v="2023-06-02T02:04:56"/>
        <d v="2023-08-30T00:00:02"/>
        <d v="2023-06-13T00:27:49"/>
        <d v="2023-10-09T00:00:01"/>
        <d v="2023-07-15T01:01:52"/>
        <d v="2023-01-19T00:07:48"/>
        <d v="2023-12-15T00:36:54"/>
        <d v="2023-04-06T00:11:57"/>
        <d v="2023-06-28T00:00:36"/>
        <d v="2023-04-13T00:21:20"/>
        <d v="2023-01-17T01:15:05"/>
        <d v="2023-01-10T00:06:29"/>
        <d v="2023-03-07T01:04:11"/>
        <d v="2023-05-01T00:46:51"/>
        <d v="2023-08-20T00:06:32"/>
        <d v="2023-04-22T00:38:57"/>
        <d v="2023-01-19T00:07:51"/>
        <d v="2023-07-05T00:04:52"/>
        <d v="2023-02-22T00:24:42"/>
        <d v="2023-01-05T00:04:31"/>
        <d v="2023-10-30T00:07:06"/>
        <d v="2023-07-13T00:11:51"/>
        <d v="2023-05-02T00:08:06"/>
        <d v="2023-02-18T00:02:38"/>
        <d v="2023-05-15T00:01:50"/>
        <d v="2023-06-10T00:14:26"/>
        <d v="2023-04-04T00:20:55"/>
        <d v="2023-01-16T00:11:47"/>
        <d v="2023-08-12T00:03:07"/>
        <d v="2023-10-30T00:08:00"/>
        <d v="2023-09-30T00:07:34"/>
        <d v="2023-10-06T00:03:16"/>
        <d v="2023-04-12T01:21:14"/>
        <d v="2023-01-05T00:07:12"/>
        <d v="2023-01-02T01:18:31"/>
        <d v="2023-04-19T00:02:50"/>
        <d v="2023-01-14T00:03:20"/>
        <d v="2023-10-20T00:23:00"/>
        <d v="2023-02-28T00:03:21"/>
        <d v="2023-04-03T00:24:37"/>
        <d v="2023-02-13T00:56:23"/>
        <d v="2023-08-31T00:00:49"/>
        <d v="2023-08-30T00:01:11"/>
        <d v="2023-09-28T00:01:39"/>
        <d v="2023-07-20T00:33:25"/>
        <d v="2023-05-31T00:17:32"/>
        <d v="2023-01-28T00:05:12"/>
        <d v="2023-06-22T00:09:41"/>
        <d v="2023-01-23T00:03:14"/>
        <d v="2023-07-21T00:51:17"/>
        <d v="2023-04-08T00:01:36"/>
        <d v="2023-05-31T00:25:12"/>
        <d v="2023-10-18T00:02:10"/>
        <d v="2023-06-27T00:06:19"/>
        <d v="2023-07-23T00:12:17"/>
        <d v="2023-07-16T00:01:25"/>
        <d v="2023-09-16T00:06:11"/>
        <d v="2023-07-22T00:07:01"/>
        <d v="2023-10-09T00:00:04"/>
        <d v="2023-06-14T00:03:04"/>
        <d v="2023-07-11T00:03:54"/>
        <d v="2023-09-05T00:37:05"/>
        <d v="2023-02-16T00:13:22"/>
        <d v="2023-12-22T00:11:00"/>
        <d v="2023-11-04T00:01:28"/>
        <d v="2023-12-24T00:07:14"/>
        <d v="2023-08-26T00:09:38"/>
        <d v="2023-10-08T00:00:05"/>
        <d v="2023-12-29T00:23:36"/>
        <d v="2023-12-03T00:00:46"/>
        <d v="2023-04-18T00:36:45"/>
        <d v="2023-08-10T00:07:12"/>
        <d v="2023-12-15T00:04:27"/>
        <d v="2023-01-30T00:04:24"/>
        <d v="2023-07-27T00:00:00"/>
        <d v="2023-12-05T00:07:13"/>
        <d v="2023-08-23T00:05:08"/>
        <d v="2023-10-29T00:01:13"/>
        <d v="2023-08-14T00:01:51"/>
        <d v="2023-01-19T00:03:15"/>
        <d v="2023-02-14T00:06:05"/>
        <d v="2023-01-23T00:05:23"/>
        <d v="2023-01-04T09:28:36"/>
        <d v="2023-03-29T00:07:07"/>
        <d v="2023-10-20T00:00:21"/>
        <d v="2023-10-11T00:00:04"/>
        <d v="2023-06-23T00:05:42"/>
        <d v="2023-07-10T00:01:58"/>
        <d v="2023-01-29T00:04:03"/>
        <d v="2023-05-17T00:07:12"/>
        <d v="2023-09-05T00:37:29"/>
        <d v="2023-02-19T00:05:30"/>
        <d v="2023-02-08T00:02:47"/>
        <d v="2023-10-03T00:00:12"/>
        <d v="2023-06-22T00:05:31"/>
        <d v="2023-06-09T00:35:50"/>
        <d v="2023-02-03T00:51:48"/>
        <d v="2023-10-15T00:01:43"/>
        <d v="2023-09-30T00:07:46"/>
        <d v="2023-11-18T00:08:03"/>
        <d v="2023-08-30T00:06:51"/>
        <d v="2023-11-04T00:19:07"/>
        <d v="2023-06-06T00:35:46"/>
        <d v="2023-02-01T01:32:27"/>
        <d v="2023-01-05T00:41:20"/>
        <d v="2023-01-29T00:05:14"/>
        <d v="2023-06-14T00:25:19"/>
        <d v="2023-01-20T00:17:24"/>
        <d v="2023-04-25T00:14:13"/>
        <d v="2023-06-13T00:04:16"/>
        <d v="2023-07-08T00:04:54"/>
        <d v="2023-04-26T00:26:05"/>
        <d v="2023-09-10T00:01:31"/>
        <d v="2023-09-13T00:10:53"/>
        <d v="2023-01-24T00:04:11"/>
        <d v="2023-07-08T00:14:09"/>
        <d v="2023-07-15T01:01:49"/>
        <d v="2023-09-08T00:08:30"/>
        <d v="2023-06-21T00:31:59"/>
        <d v="2023-10-18T00:00:27"/>
        <d v="2023-01-18T00:14:08"/>
        <d v="2023-02-07T00:07:30"/>
        <d v="2023-08-19T00:31:24"/>
        <d v="2023-09-07T00:02:59"/>
        <d v="2023-05-30T00:28:07"/>
        <d v="2023-05-04T00:45:48"/>
        <d v="2023-03-30T00:06:43"/>
        <d v="2023-04-04T00:06:01"/>
        <d v="2023-06-21T00:03:51"/>
        <d v="2023-10-10T00:24:26"/>
        <d v="2023-11-09T00:00:08"/>
        <d v="2023-01-23T00:01:01"/>
        <d v="2023-01-10T00:01:09"/>
        <d v="2023-10-09T00:02:12"/>
        <d v="2023-11-02T00:01:22"/>
        <d v="2023-02-15T00:50:02"/>
        <d v="2023-01-24T00:02:13"/>
        <d v="2023-12-30T00:00:26"/>
        <d v="2023-04-06T00:21:14"/>
        <d v="2023-01-28T01:02:53"/>
        <d v="2023-11-18T00:01:09"/>
        <d v="2023-04-06T00:01:39"/>
        <d v="2023-08-31T00:03:13"/>
        <d v="2023-01-26T00:52:40"/>
        <d v="2023-09-23T00:06:29"/>
        <d v="2023-07-13T00:00:54"/>
        <d v="2023-08-31T00:38:53"/>
        <d v="2023-07-06T00:06:17"/>
        <d v="2023-06-23T00:03:05"/>
        <d v="2023-04-20T00:25:36"/>
        <d v="2023-01-27T00:06:29"/>
        <d v="2023-06-17T00:45:30"/>
        <d v="2023-01-10T00:03:04"/>
        <d v="2023-10-10T00:25:54"/>
        <d v="2023-02-26T00:57:01"/>
        <d v="2023-01-30T00:04:25"/>
        <d v="2023-08-17T01:00:25"/>
        <d v="2023-07-04T00:07:41"/>
        <d v="2023-01-23T00:02:51"/>
        <d v="2023-02-03T00:47:57"/>
        <d v="2023-05-10T00:00:06"/>
        <d v="2023-10-25T00:10:46"/>
        <d v="2023-08-31T00:04:58"/>
        <d v="2023-07-25T00:01:12"/>
        <d v="2023-12-22T00:09:39"/>
        <d v="2023-10-06T00:02:22"/>
        <d v="2023-12-31T00:00:51"/>
        <d v="2023-10-17T00:00:20"/>
        <d v="2023-09-01T00:05:49"/>
        <d v="2023-09-06T00:02:54"/>
        <d v="2023-03-09T00:01:58"/>
        <d v="2023-11-22T00:06:53"/>
        <d v="2023-11-21T23:59:58"/>
        <d v="2023-08-21T00:03:13"/>
        <d v="2023-01-20T00:18:54"/>
        <d v="2023-09-23T00:00:06"/>
        <d v="2023-05-20T00:29:59"/>
        <d v="2023-12-20T00:00:00"/>
        <d v="2023-06-27T00:02:57"/>
        <d v="2023-06-29T00:00:42"/>
        <d v="2023-04-09T00:00:26"/>
        <d v="2023-11-22T00:00:03"/>
        <d v="2023-05-04T00:03:48"/>
        <d v="2023-10-30T00:07:08"/>
        <d v="2023-07-03T00:00:50"/>
        <d v="2023-07-18T00:20:56"/>
        <d v="2023-04-22T00:04:06"/>
        <d v="2023-06-27T00:04:25"/>
        <d v="2023-07-29T00:05:01"/>
        <d v="2023-02-18T00:02:53"/>
        <d v="2023-11-30T00:00:13"/>
        <d v="2023-06-27T00:12:29"/>
        <d v="2023-03-29T00:21:09"/>
        <d v="2023-04-28T00:00:02"/>
        <d v="2023-01-23T00:06:42"/>
        <d v="2023-11-21T00:02:59"/>
        <d v="2023-11-05T23:59:58"/>
        <d v="2023-02-12T00:04:38"/>
        <d v="2023-01-22T23:59:59"/>
        <d v="2023-02-22T00:26:14"/>
        <d v="2023-11-08T00:02:00"/>
        <d v="2023-05-30T00:14:58"/>
        <d v="2023-07-19T00:42:06"/>
        <d v="2023-11-16T00:37:46"/>
        <d v="2023-08-17T00:02:55"/>
        <d v="2023-05-26T00:03:37"/>
        <d v="2023-01-06T00:54:55"/>
        <d v="2023-11-30T00:03:49"/>
        <d v="2023-01-27T00:13:50"/>
        <d v="2023-01-23T00:03:07"/>
        <d v="2023-06-26T00:23:44"/>
        <d v="2023-10-03T00:23:52"/>
        <d v="2023-01-20T00:21:31"/>
        <d v="2023-01-18T00:14:07"/>
        <d v="2023-09-12T00:05:07"/>
        <d v="2023-09-17T00:00:52"/>
        <d v="2023-06-27T00:52:51"/>
        <d v="2023-08-29T00:00:19"/>
        <d v="2023-01-04T09:57:50"/>
        <d v="2023-03-09T00:03:18"/>
        <d v="2023-06-27T00:03:56"/>
        <d v="2023-08-31T00:31:34"/>
        <d v="2023-08-14T00:02:53"/>
        <d v="2023-01-11T00:30:57"/>
        <d v="2023-03-11T00:39:40"/>
        <d v="2023-01-15T00:04:16"/>
        <d v="2023-08-01T00:01:32"/>
        <d v="2023-10-27T00:03:57"/>
        <d v="2023-05-05T00:18:37"/>
        <d v="2023-08-17T00:01:04"/>
        <d v="2023-06-08T23:59:58"/>
        <d v="2023-03-01T00:05:25"/>
        <d v="2023-10-05T00:03:11"/>
        <d v="2023-06-13T00:01:02"/>
        <d v="2023-04-04T00:31:13"/>
        <d v="2023-09-01T00:03:03"/>
        <d v="2023-03-23T00:05:40"/>
        <d v="2023-03-16T00:09:42"/>
        <d v="2023-01-11T00:20:14"/>
        <d v="2023-10-27T00:00:56"/>
        <d v="2023-01-08T00:04:02"/>
        <d v="2023-02-24T00:35:42"/>
        <d v="2023-02-08T00:25:01"/>
        <d v="2023-12-11T00:09:17"/>
        <d v="2023-04-01T00:27:49"/>
        <d v="2023-07-26T00:01:11"/>
        <d v="2023-01-15T00:04:22"/>
        <d v="2023-02-25T00:00:20"/>
        <d v="2023-07-26T00:44:54"/>
        <d v="2023-06-30T00:05:51"/>
        <d v="2023-07-12T01:09:44"/>
        <d v="2023-05-02T00:19:26"/>
        <d v="2023-07-14T00:03:13"/>
        <d v="2023-07-26T00:31:08"/>
        <d v="2023-09-03T00:26:20"/>
        <d v="2023-05-25T00:05:52"/>
        <d v="2023-01-07T00:01:46"/>
        <d v="2023-03-16T00:32:01"/>
        <d v="2023-12-28T00:16:01"/>
        <d v="2023-03-09T00:52:08"/>
        <d v="2023-07-13T00:01:24"/>
        <d v="2023-05-11T00:33:32"/>
        <d v="2023-08-23T00:04:16"/>
        <d v="2023-12-30T00:07:23"/>
        <d v="2023-08-14T00:00:57"/>
        <d v="2023-09-09T00:00:55"/>
        <d v="2023-04-27T01:41:06"/>
        <d v="2023-01-21T00:22:27"/>
        <d v="2023-08-11T00:01:24"/>
        <d v="2023-12-07T00:00:06"/>
        <d v="2023-07-28T00:03:26"/>
        <d v="2023-01-21T00:03:03"/>
        <d v="2023-09-24T00:29:49"/>
        <d v="2023-12-20T00:13:52"/>
        <d v="2023-11-26T01:09:18"/>
        <d v="2023-01-25T00:06:45"/>
        <d v="2023-03-13T00:01:54"/>
        <d v="2023-05-17T00:04:24"/>
        <d v="2023-03-01T00:05:02"/>
        <d v="2023-01-10T00:05:59"/>
        <d v="2023-03-24T00:41:22"/>
        <d v="2023-08-31T00:47:40"/>
        <d v="2023-03-08T00:27:36"/>
        <d v="2023-08-31T00:00:15"/>
        <d v="2023-03-26T00:27:42"/>
        <d v="2023-11-01T00:09:34"/>
        <d v="2023-09-11T00:04:08"/>
        <d v="2023-01-24T00:01:31"/>
        <d v="2023-09-01T00:17:28"/>
        <d v="2023-05-14T00:31:06"/>
        <d v="2023-07-07T00:14:59"/>
        <d v="2023-08-23T00:22:24"/>
        <d v="2023-07-08T23:59:57"/>
        <d v="2023-04-08T00:03:04"/>
        <d v="2023-06-09T00:02:45"/>
        <d v="2023-04-21T00:01:50"/>
        <d v="2023-10-25T00:00:02"/>
        <d v="2023-01-11T00:21:27"/>
        <d v="2023-02-17T00:04:30"/>
        <d v="2023-10-30T00:29:08"/>
        <d v="2023-01-06T00:59:53"/>
        <d v="2023-12-28T00:01:10"/>
        <d v="2023-08-21T00:25:00"/>
        <d v="2023-01-15T00:04:34"/>
        <d v="2023-01-19T00:07:02"/>
        <d v="2023-05-26T00:00:12"/>
        <d v="2023-04-21T00:08:25"/>
        <d v="2023-06-15T00:19:47"/>
        <d v="2023-01-11T00:35:05"/>
        <d v="2023-08-06T00:19:42"/>
        <d v="2023-03-06T00:00:02"/>
        <d v="2023-01-03T00:04:56"/>
        <d v="2023-08-11T00:00:10"/>
        <d v="2023-01-20T00:21:17"/>
        <d v="2023-06-13T00:02:11"/>
        <d v="2023-03-08T00:28:07"/>
        <d v="2023-09-23T00:02:13"/>
        <d v="2023-08-30T00:49:48"/>
        <d v="2023-08-04T00:03:58"/>
        <d v="2023-10-25T00:07:16"/>
        <d v="2023-12-27T00:01:12"/>
        <d v="2023-11-15T00:02:21"/>
        <d v="2023-01-10T00:04:14"/>
        <d v="2023-01-29T00:05:24"/>
        <d v="2023-05-17T00:00:13"/>
        <d v="2023-08-30T00:04:53"/>
        <d v="2023-01-23T00:03:37"/>
        <d v="2023-04-06T00:33:43"/>
        <d v="2023-02-16T00:37:37"/>
        <d v="2023-10-24T00:02:11"/>
        <d v="2023-01-29T00:02:56"/>
        <d v="2023-02-07T00:01:13"/>
        <d v="2023-10-28T00:02:56"/>
        <d v="2023-12-06T00:02:54"/>
        <d v="2023-10-09T00:08:40"/>
        <d v="2023-01-21T00:01:24"/>
        <d v="2023-09-22T00:02:17"/>
        <d v="2023-12-28T00:01:42"/>
        <d v="2023-06-13T00:03:10"/>
        <d v="2023-04-27T01:31:44"/>
        <d v="2023-11-15T01:14:01"/>
        <d v="2023-05-09T00:01:51"/>
        <d v="2023-08-01T00:03:38"/>
        <d v="2023-04-15T00:00:18"/>
        <d v="2023-03-20T00:22:49"/>
        <d v="2023-08-24T00:04:16"/>
        <d v="2023-04-01T01:12:00"/>
        <d v="2023-06-14T23:59:57"/>
        <d v="2023-08-01T01:18:53"/>
        <d v="2023-09-08T00:03:19"/>
        <d v="2023-04-18T00:13:25"/>
        <d v="2023-02-25T00:02:56"/>
        <d v="2023-02-02T01:29:36"/>
        <d v="2023-06-14T00:03:22"/>
        <d v="2023-05-05T00:03:14"/>
        <d v="2023-09-29T23:59:54"/>
        <d v="2023-12-18T00:02:15"/>
        <d v="2023-01-08T00:04:09"/>
        <d v="2023-09-16T00:01:07"/>
        <d v="2023-07-16T00:03:10"/>
        <d v="2023-01-27T00:05:41"/>
        <d v="2023-09-30T00:14:15"/>
        <d v="2023-06-21T01:00:31"/>
        <d v="2023-06-17T01:06:55"/>
        <d v="2023-07-08T00:01:46"/>
        <d v="2023-12-24T00:13:48"/>
        <d v="2023-09-25T00:03:03"/>
        <d v="2023-05-26T00:02:20"/>
        <d v="2023-10-27T00:02:25"/>
        <d v="2023-01-06T00:02:18"/>
        <d v="2023-08-12T00:00:09"/>
        <d v="2023-05-12T00:29:47"/>
        <d v="2023-01-17T00:18:53"/>
        <d v="2023-05-14T00:46:49"/>
        <d v="2023-01-27T00:04:29"/>
        <d v="2023-02-22T00:24:33"/>
        <d v="2023-09-01T00:03:50"/>
        <d v="2023-09-25T00:04:01"/>
        <d v="2023-10-15T00:01:30"/>
        <d v="2023-01-21T00:01:27"/>
        <d v="2023-06-24T00:19:57"/>
        <d v="2023-06-30T00:01:26"/>
        <d v="2023-10-14T00:03:21"/>
        <d v="2023-01-05T00:00:25"/>
        <d v="2023-03-09T00:02:24"/>
        <d v="2023-08-15T00:01:45"/>
        <d v="2023-12-26T00:00:25"/>
        <d v="2023-05-12T00:06:10"/>
        <d v="2023-09-22T00:02:12"/>
        <d v="2023-05-14T00:38:10"/>
        <d v="2023-08-19T00:04:23"/>
        <d v="2023-03-15T00:09:32"/>
        <d v="2023-08-23T00:04:09"/>
        <d v="2023-07-10T00:00:55"/>
        <d v="2023-02-05T00:02:20"/>
        <d v="2023-08-05T00:03:28"/>
        <d v="2023-06-14T00:06:00"/>
        <d v="2023-06-06T00:02:33"/>
        <d v="2023-11-15T00:02:06"/>
        <d v="2023-02-16T00:00:26"/>
        <d v="2023-12-16T00:03:02"/>
        <d v="2023-08-19T00:01:25"/>
        <d v="2023-11-15T00:02:52"/>
        <d v="2023-01-21T00:40:48"/>
        <d v="2023-04-04T00:19:12"/>
        <d v="2023-01-05T00:01:16"/>
        <d v="2023-08-15T00:04:55"/>
        <d v="2023-03-21T00:02:31"/>
        <d v="2023-12-12T00:46:50"/>
        <d v="2023-08-31T00:04:39"/>
        <d v="2023-03-30T00:34:58"/>
        <d v="2023-01-09T00:03:35"/>
        <d v="2023-04-21T00:12:23"/>
        <d v="2023-02-17T00:04:50"/>
        <d v="2023-10-05T00:01:07"/>
        <d v="2023-05-12T00:02:03"/>
        <d v="2023-06-29T01:03:14"/>
        <d v="2023-08-30T00:04:43"/>
        <d v="2023-02-11T00:21:31"/>
        <d v="2023-08-23T00:02:50"/>
        <d v="2023-10-18T00:01:36"/>
        <d v="2023-09-28T00:00:58"/>
        <d v="2023-01-01T00:21:09"/>
        <d v="2023-06-26T00:22:52"/>
        <d v="2023-11-19T00:02:01"/>
        <d v="2023-05-11T00:03:09"/>
        <d v="2023-06-29T00:04:04"/>
        <d v="2023-12-08T00:09:23"/>
        <d v="2023-12-30T00:20:46"/>
        <d v="2023-02-17T00:32:01"/>
        <d v="2023-02-28T00:10:00"/>
        <d v="2023-07-20T00:33:11"/>
        <d v="2023-01-01T00:02:56"/>
        <d v="2023-10-12T00:00:16"/>
        <d v="2023-06-09T00:00:02"/>
        <d v="2023-07-11T00:03:21"/>
        <d v="2023-10-04T00:01:27"/>
        <d v="2023-07-08T00:01:30"/>
        <d v="2023-08-17T00:01:24"/>
        <d v="2023-11-03T00:00:01"/>
        <d v="2023-01-17T00:17:23"/>
        <d v="2023-09-22T00:00:38"/>
        <d v="2023-04-21T00:00:39"/>
        <d v="2023-01-25T00:01:00"/>
        <d v="2023-02-17T00:00:14"/>
        <d v="2023-01-14T00:02:53"/>
        <d v="2023-09-05T00:04:50"/>
        <d v="2023-02-18T00:49:10"/>
        <d v="2023-07-31T00:00:12"/>
        <d v="2023-07-23T00:02:11"/>
        <d v="2023-04-15T01:24:11"/>
        <d v="2023-02-18T01:01:17"/>
        <d v="2023-05-27T00:03:29"/>
        <d v="2023-01-24T00:02:51"/>
        <d v="2023-10-06T00:02:16"/>
        <d v="2023-06-07T00:19:05"/>
        <d v="2023-03-22T23:59:58"/>
        <d v="2023-03-24T00:39:29"/>
        <d v="2023-10-04T00:03:24"/>
        <d v="2023-09-20T00:01:33"/>
        <d v="2023-08-25T00:00:24"/>
        <d v="2023-12-02T00:38:27"/>
        <d v="2023-03-15T00:07:55"/>
        <d v="2023-01-16T00:00:03"/>
        <d v="2023-01-23T00:02:24"/>
        <d v="2023-09-24T00:22:21"/>
        <d v="2023-01-08T00:01:54"/>
        <d v="2023-08-20T00:09:23"/>
        <d v="2023-02-17T01:02:19"/>
        <d v="2023-03-13T00:04:25"/>
        <d v="2023-11-16T00:04:01"/>
        <d v="2023-02-19T00:32:41"/>
        <d v="2023-09-30T00:00:22"/>
        <d v="2023-10-10T00:00:16"/>
        <d v="2023-09-19T00:01:09"/>
        <d v="2023-10-03T00:01:48"/>
        <d v="2023-08-16T00:00:41"/>
        <d v="2023-04-27T00:03:42"/>
        <d v="2023-06-29T00:03:33"/>
        <d v="2023-02-28T00:24:52"/>
        <d v="2023-05-09T00:01:48"/>
        <d v="2023-06-23T00:13:14"/>
        <d v="2023-02-27T00:06:38"/>
        <d v="2023-07-17T00:02:11"/>
        <d v="2023-07-22T00:18:02"/>
        <d v="2023-07-20T00:02:48"/>
        <d v="2023-08-16T00:01:02"/>
        <d v="2023-12-20T01:18:36"/>
        <d v="2023-07-20T00:03:14"/>
        <d v="2023-08-25T00:02:31"/>
        <d v="2023-05-04T00:04:26"/>
        <d v="2023-05-18T00:59:55"/>
        <d v="2023-05-12T00:20:55"/>
        <d v="2023-05-31T00:02:09"/>
        <d v="2023-02-20T00:05:12"/>
        <d v="2023-03-29T00:02:09"/>
        <d v="2023-02-27T00:00:42"/>
        <d v="2023-06-08T01:51:24"/>
        <d v="2023-01-23T00:01:11"/>
        <d v="2023-10-13T00:02:19"/>
        <d v="2023-02-15T00:00:40"/>
        <d v="2023-12-12T00:28:47"/>
        <d v="2023-12-01T00:59:58"/>
        <d v="2023-11-09T00:21:53"/>
        <d v="2023-09-01T00:44:24"/>
        <d v="2023-05-17T00:08:34"/>
        <d v="2023-07-20T00:28:34"/>
        <d v="2023-01-26T00:04:01"/>
        <d v="2023-02-01T00:05:01"/>
        <d v="2023-11-10T01:37:42"/>
        <d v="2023-03-03T00:33:51"/>
        <d v="2023-07-15T01:01:35"/>
        <d v="2023-09-08T00:02:13"/>
        <d v="2023-10-31T00:02:40"/>
        <d v="2023-10-20T00:23:19"/>
        <d v="2023-06-06T00:01:11"/>
        <d v="2023-04-14T00:04:28"/>
        <d v="2023-10-26T00:03:10"/>
        <d v="2023-12-01T00:03:28"/>
        <d v="2023-09-05T00:03:52"/>
        <d v="2023-01-19T00:05:40"/>
        <d v="2023-07-07T00:01:13"/>
        <d v="2023-08-26T00:04:38"/>
        <d v="2023-03-09T08:01:23"/>
        <d v="2023-07-24T08:38:47"/>
        <d v="2023-04-28T09:01:38"/>
        <d v="2023-05-12T08:27:06"/>
        <d v="2023-05-26T08:06:43"/>
        <d v="2023-03-17T08:34:31"/>
        <d v="2023-08-30T08:28:59"/>
        <d v="2023-03-22T08:23:44"/>
        <d v="2023-10-18T08:02:33"/>
        <d v="2023-02-03T09:06:31"/>
        <d v="2023-01-17T08:29:32"/>
        <d v="2023-07-09T09:48:38"/>
        <d v="2023-12-19T08:09:31"/>
        <d v="2023-12-12T08:25:15"/>
        <d v="2023-12-20T08:02:31"/>
        <d v="2023-11-26T08:01:03"/>
        <d v="2023-01-12T08:40:00"/>
        <d v="2023-08-24T08:04:07"/>
        <d v="2023-09-19T08:03:34"/>
        <d v="2023-06-07T08:29:56"/>
        <d v="2023-08-03T08:00:24"/>
        <d v="2023-03-18T08:25:34"/>
        <d v="2023-08-02T08:06:15"/>
        <d v="2023-11-27T09:27:49"/>
        <d v="2023-02-11T08:10:16"/>
        <d v="2023-03-31T08:10:46"/>
        <d v="2023-03-03T08:44:50"/>
        <d v="2023-08-09T08:07:14"/>
        <d v="2023-07-17T08:06:31"/>
        <d v="2023-03-27T08:05:04"/>
        <d v="2023-03-09T08:23:14"/>
        <d v="2023-03-06T08:28:39"/>
        <d v="2023-09-06T08:01:42"/>
        <d v="2023-02-21T08:27:08"/>
        <d v="2023-05-06T09:12:09"/>
        <d v="2023-10-27T08:03:42"/>
        <d v="2023-02-09T08:33:29"/>
        <d v="2023-03-22T08:34:26"/>
        <d v="2023-02-25T08:08:11"/>
        <d v="2023-06-07T08:32:07"/>
        <d v="2023-06-24T08:07:21"/>
        <d v="2023-08-04T08:06:21"/>
        <d v="2023-01-06T08:09:26"/>
        <d v="2023-01-05T08:30:05"/>
        <d v="2023-03-15T08:33:36"/>
        <d v="2023-03-27T08:15:38"/>
        <d v="2023-02-19T08:09:17"/>
        <d v="2023-06-07T08:30:52"/>
        <d v="2023-03-14T08:41:46"/>
        <d v="2023-03-12T08:43:30"/>
        <d v="2023-08-26T08:06:28"/>
        <d v="2023-06-22T08:55:14"/>
        <d v="2023-04-04T08:55:47"/>
        <d v="2023-08-25T08:14:55"/>
        <d v="2023-02-10T08:23:52"/>
        <d v="2023-06-16T08:54:27"/>
        <d v="2023-04-24T08:01:00"/>
        <d v="2023-08-22T08:07:16"/>
        <d v="2023-07-11T08:01:04"/>
        <d v="2023-06-10T08:01:57"/>
        <d v="2023-02-01T08:52:57"/>
        <d v="2023-02-22T08:02:31"/>
        <d v="2023-08-09T09:16:15"/>
        <d v="2023-10-11T08:02:12"/>
        <d v="2023-06-03T08:34:24"/>
        <d v="2023-11-03T08:06:40"/>
        <d v="2023-07-11T08:57:26"/>
        <d v="2023-08-29T09:03:19"/>
        <d v="2023-04-12T09:02:24"/>
        <d v="2023-12-25T08:51:58"/>
        <d v="2023-12-24T08:09:02"/>
        <d v="2023-01-06T08:05:19"/>
        <d v="2023-04-19T08:00:09"/>
        <d v="2023-03-03T08:04:37"/>
        <d v="2023-02-28T08:30:01"/>
        <d v="2023-01-06T08:01:32"/>
        <d v="2023-11-08T08:27:56"/>
        <d v="2023-02-06T08:10:45"/>
        <d v="2023-11-27T08:09:27"/>
        <d v="2023-10-24T08:06:20"/>
        <d v="2023-04-23T08:07:07"/>
        <d v="2023-04-21T08:00:05"/>
        <d v="2023-12-04T08:06:11"/>
        <d v="2023-02-04T08:00:19"/>
        <d v="2023-07-31T09:06:20"/>
        <d v="2023-12-19T08:10:41"/>
        <d v="2023-10-30T08:30:32"/>
        <d v="2023-07-21T08:54:52"/>
        <d v="2023-07-28T08:07:30"/>
        <d v="2023-06-21T08:42:16"/>
        <d v="2023-01-06T08:09:22"/>
        <d v="2023-01-11T08:18:35"/>
        <d v="2023-03-27T08:48:18"/>
        <d v="2023-10-22T08:24:16"/>
        <d v="2023-06-06T08:07:37"/>
        <d v="2023-03-04T08:35:58"/>
        <d v="2023-03-04T08:11:48"/>
        <d v="2023-03-02T08:50:23"/>
        <d v="2023-02-23T09:18:45"/>
        <d v="2023-07-04T08:07:49"/>
        <d v="2023-11-18T07:59:56"/>
        <d v="2023-12-21T08:02:05"/>
        <d v="2023-10-23T08:53:02"/>
        <d v="2023-02-03T08:08:03"/>
        <d v="2023-10-30T08:15:53"/>
        <d v="2023-03-30T08:04:25"/>
        <d v="2023-01-31T09:32:39"/>
        <d v="2023-01-11T08:48:14"/>
        <d v="2023-03-25T08:12:35"/>
        <d v="2023-01-18T08:41:14"/>
        <d v="2023-03-17T09:13:41"/>
        <d v="2023-12-30T08:01:34"/>
        <d v="2023-05-12T08:30:31"/>
        <d v="2023-04-18T08:04:14"/>
        <d v="2023-07-19T08:19:43"/>
        <d v="2023-12-18T08:04:20"/>
        <d v="2023-12-25T08:52:18"/>
        <d v="2023-05-25T08:53:00"/>
        <d v="2023-12-26T08:06:05"/>
        <d v="2023-06-10T08:37:19"/>
        <d v="2023-01-13T09:15:37"/>
        <d v="2023-06-09T08:04:35"/>
        <d v="2023-06-01T10:05:06"/>
        <d v="2023-08-04T08:07:22"/>
        <d v="2023-04-21T08:09:29"/>
        <d v="2023-12-26T08:06:11"/>
        <d v="2023-08-13T08:06:14"/>
        <d v="2023-03-13T08:40:30"/>
        <d v="2023-03-12T08:45:06"/>
        <d v="2023-03-09T08:13:16"/>
        <d v="2023-02-27T08:01:19"/>
        <d v="2023-12-22T08:26:13"/>
        <d v="2023-04-04T08:07:53"/>
        <d v="2023-12-09T08:01:53"/>
        <d v="2023-02-10T08:20:38"/>
        <d v="2023-04-06T08:01:24"/>
        <d v="2023-05-08T08:03:45"/>
        <d v="2023-02-19T08:10:25"/>
        <d v="2023-04-20T08:04:43"/>
        <d v="2023-09-29T08:02:19"/>
        <d v="2023-06-26T08:00:30"/>
        <d v="2023-12-22T08:06:48"/>
        <d v="2023-04-01T08:21:54"/>
        <d v="2023-10-15T08:00:07"/>
        <d v="2023-03-23T08:10:07"/>
        <d v="2023-08-22T08:02:59"/>
        <d v="2023-06-16T09:32:55"/>
        <d v="2023-04-23T08:31:35"/>
        <d v="2023-08-24T08:09:36"/>
        <d v="2023-01-22T08:07:30"/>
        <d v="2023-05-10T08:14:41"/>
        <d v="2023-03-02T08:00:19"/>
        <d v="2023-05-08T08:04:00"/>
        <d v="2023-06-07T08:01:51"/>
        <d v="2023-11-22T08:05:40"/>
        <d v="2023-02-18T08:10:01"/>
        <d v="2023-07-27T08:40:43"/>
        <d v="2023-09-15T08:01:07"/>
        <d v="2023-02-23T08:21:15"/>
        <d v="2023-12-28T08:28:26"/>
        <d v="2023-01-17T08:06:14"/>
        <d v="2023-04-17T08:36:22"/>
        <d v="2023-12-12T08:18:54"/>
        <d v="2023-04-18T08:15:02"/>
        <d v="2023-01-10T08:20:54"/>
        <d v="2023-07-14T09:04:51"/>
        <d v="2023-03-07T08:28:10"/>
        <d v="2023-04-05T08:15:15"/>
        <d v="2023-06-02T08:39:31"/>
        <d v="2023-08-10T08:01:12"/>
        <d v="2023-06-08T08:02:04"/>
        <d v="2023-08-30T08:07:41"/>
        <d v="2023-02-25T08:04:15"/>
        <d v="2023-08-11T08:10:42"/>
        <d v="2023-02-28T08:01:19"/>
        <d v="2023-01-06T08:05:17"/>
        <d v="2023-07-08T08:09:26"/>
        <d v="2023-06-09T08:23:14"/>
        <d v="2023-06-10T08:04:51"/>
        <d v="2023-07-24T08:02:23"/>
        <d v="2023-09-09T08:33:35"/>
        <d v="2023-12-10T08:10:33"/>
        <d v="2023-09-10T08:16:11"/>
        <d v="2023-02-13T08:06:06"/>
        <d v="2023-07-19T08:02:35"/>
        <d v="2023-12-28T08:33:00"/>
        <d v="2023-03-23T08:40:50"/>
        <d v="2023-04-19T08:09:30"/>
        <d v="2023-02-16T09:02:09"/>
        <d v="2023-05-26T08:00:45"/>
        <d v="2023-07-08T08:29:40"/>
        <d v="2023-10-03T08:08:37"/>
        <d v="2023-01-13T08:08:17"/>
        <d v="2023-03-10T08:04:55"/>
        <d v="2023-07-17T08:23:36"/>
        <d v="2023-04-05T08:29:09"/>
        <d v="2023-06-23T09:09:10"/>
        <d v="2023-05-17T08:03:45"/>
        <d v="2023-11-17T08:03:43"/>
        <d v="2023-06-23T08:21:08"/>
        <d v="2023-07-03T08:00:08"/>
        <d v="2023-02-17T09:01:37"/>
        <d v="2023-11-08T08:26:48"/>
        <d v="2023-08-31T08:16:35"/>
        <d v="2023-11-17T08:03:46"/>
        <d v="2023-06-06T08:03:10"/>
        <d v="2023-12-18T08:04:57"/>
        <d v="2023-04-19T08:00:07"/>
        <d v="2023-07-03T08:15:58"/>
        <d v="2023-07-29T08:16:56"/>
        <d v="2023-12-11T08:00:28"/>
        <d v="2023-03-17T08:42:27"/>
        <d v="2023-05-04T08:43:59"/>
        <d v="2023-09-20T08:06:29"/>
        <d v="2023-07-20T08:57:05"/>
        <d v="2023-07-24T08:04:22"/>
        <d v="2023-08-11T08:37:15"/>
        <d v="2023-12-31T08:00:43"/>
        <d v="2023-09-29T08:06:44"/>
        <d v="2023-11-03T08:05:39"/>
        <d v="2023-03-12T08:10:58"/>
        <d v="2023-07-14T08:03:40"/>
        <d v="2023-06-26T08:56:08"/>
        <d v="2023-05-09T09:36:38"/>
        <d v="2023-11-24T09:20:27"/>
        <d v="2023-06-28T08:09:41"/>
        <d v="2023-03-16T08:10:08"/>
        <d v="2023-12-01T08:43:04"/>
        <d v="2023-08-26T09:01:50"/>
        <d v="2023-06-26T08:01:05"/>
        <d v="2023-03-21T08:40:16"/>
        <d v="2023-03-31T08:14:10"/>
        <d v="2023-12-28T08:23:01"/>
        <d v="2023-12-20T08:07:10"/>
        <d v="2023-04-30T08:16:48"/>
        <d v="2023-01-30T09:05:19"/>
        <d v="2023-12-11T08:02:16"/>
        <d v="2023-06-25T08:23:34"/>
        <d v="2023-08-30T08:08:30"/>
        <d v="2023-12-09T08:00:23"/>
        <d v="2023-08-07T08:00:03"/>
        <d v="2023-04-25T08:04:47"/>
        <d v="2023-03-10T08:05:23"/>
        <d v="2023-03-03T08:03:05"/>
        <d v="2023-11-09T08:05:21"/>
        <d v="2023-01-09T08:04:30"/>
        <d v="2023-08-10T08:02:04"/>
        <d v="2023-12-01T08:43:10"/>
        <d v="2023-01-17T08:46:30"/>
        <d v="2023-12-31T08:01:08"/>
        <d v="2023-09-06T08:01:19"/>
        <d v="2023-12-09T08:03:43"/>
        <d v="2023-02-28T08:21:22"/>
        <d v="2023-08-10T08:03:53"/>
        <d v="2023-03-24T09:25:11"/>
        <d v="2023-06-19T08:08:17"/>
        <d v="2023-08-26T08:55:41"/>
        <d v="2023-01-04T08:03:57"/>
        <d v="2023-05-20T08:02:57"/>
        <d v="2023-11-07T08:56:05"/>
        <d v="2023-03-28T08:02:01"/>
        <d v="2023-06-28T09:17:00"/>
        <d v="2023-06-09T08:01:04"/>
        <d v="2023-04-01T08:02:53"/>
        <d v="2023-02-13T09:00:27"/>
        <d v="2023-12-25T08:58:59"/>
        <d v="2023-04-21T08:01:49"/>
        <d v="2023-02-08T16:05:38"/>
        <d v="2023-09-07T08:40:00"/>
        <d v="2023-05-26T08:14:26"/>
        <d v="2023-03-22T09:08:52"/>
        <d v="2023-03-23T08:04:21"/>
        <d v="2023-01-12T09:21:08"/>
        <d v="2023-06-11T08:05:14"/>
        <d v="2023-05-03T08:53:50"/>
        <d v="2023-12-01T08:01:35"/>
        <d v="2023-01-24T08:07:47"/>
        <d v="2023-01-18T08:47:21"/>
        <d v="2023-04-14T08:54:15"/>
        <d v="2023-09-22T08:38:16"/>
        <d v="2023-10-06T08:06:13"/>
        <d v="2023-03-02T08:12:55"/>
        <d v="2023-08-19T08:11:56"/>
        <d v="2023-06-07T08:30:48"/>
        <d v="2023-12-13T09:26:04"/>
        <d v="2023-06-13T08:02:47"/>
        <d v="2023-04-26T09:38:15"/>
        <d v="2023-02-06T08:34:50"/>
        <d v="2023-01-16T08:48:07"/>
        <d v="2023-05-29T08:12:23"/>
        <d v="2023-05-05T08:18:34"/>
        <d v="2023-12-09T08:00:13"/>
        <d v="2023-10-03T09:19:09"/>
        <d v="2023-04-29T08:00:19"/>
        <d v="2023-06-15T08:20:46"/>
        <d v="2023-01-08T08:03:29"/>
        <d v="2023-11-09T08:01:11"/>
        <d v="2023-08-09T08:04:27"/>
        <d v="2023-04-19T09:39:50"/>
        <d v="2023-07-27T08:57:06"/>
        <d v="2023-08-16T09:14:19"/>
        <d v="2023-07-18T08:03:27"/>
        <d v="2023-07-13T08:30:50"/>
        <d v="2023-04-13T08:18:26"/>
        <d v="2023-11-29T08:04:34"/>
        <d v="2023-03-07T09:00:09"/>
        <d v="2023-05-29T08:37:54"/>
        <d v="2023-06-27T08:00:04"/>
        <d v="2023-07-21T08:15:54"/>
        <d v="2023-01-16T08:42:39"/>
        <d v="2023-07-03T08:02:21"/>
        <d v="2023-03-06T08:28:37"/>
        <d v="2023-04-03T08:01:18"/>
        <d v="2023-05-31T08:26:29"/>
        <d v="2023-08-05T08:19:36"/>
        <d v="2023-06-19T08:07:26"/>
        <d v="2023-11-16T08:04:36"/>
        <d v="2023-07-24T08:18:46"/>
        <d v="2023-02-01T08:48:37"/>
        <d v="2023-03-22T08:11:57"/>
        <d v="2023-05-17T08:01:46"/>
        <d v="2023-05-02T08:07:22"/>
        <d v="2023-08-19T08:00:49"/>
        <d v="2023-05-29T08:02:27"/>
        <d v="2023-03-11T08:04:37"/>
        <d v="2023-12-20T08:03:19"/>
        <d v="2023-10-29T08:03:49"/>
        <d v="2023-06-30T08:02:29"/>
        <d v="2023-04-28T08:23:56"/>
        <d v="2023-08-24T09:04:55"/>
        <d v="2023-12-25T08:00:51"/>
        <d v="2023-08-17T08:04:09"/>
        <d v="2023-09-09T08:00:47"/>
        <d v="2023-08-27T08:06:16"/>
        <d v="2023-03-27T08:06:04"/>
        <d v="2023-11-21T08:04:19"/>
        <d v="2023-01-12T09:17:53"/>
        <d v="2023-11-14T08:00:02"/>
        <d v="2023-10-31T08:01:44"/>
        <d v="2023-03-19T08:30:23"/>
        <d v="2023-08-23T08:42:50"/>
        <d v="2023-03-22T08:50:06"/>
        <d v="2023-06-17T08:02:00"/>
        <d v="2023-03-12T08:06:56"/>
        <d v="2023-10-06T08:07:09"/>
        <d v="2023-04-22T08:00:12"/>
        <d v="2023-12-25T08:52:13"/>
        <d v="2023-07-26T09:10:37"/>
        <d v="2023-12-01T08:44:22"/>
        <d v="2023-06-28T08:04:43"/>
        <d v="2023-02-06T08:00:02"/>
        <d v="2023-04-12T08:17:57"/>
        <d v="2023-02-07T08:03:30"/>
        <d v="2023-02-26T08:19:48"/>
        <d v="2023-12-14T08:14:44"/>
        <d v="2023-09-10T08:08:06"/>
        <d v="2023-04-29T08:03:00"/>
        <d v="2023-03-27T08:14:01"/>
        <d v="2023-01-07T08:03:35"/>
        <d v="2023-02-03T08:04:31"/>
        <d v="2023-02-17T08:05:20"/>
        <d v="2023-05-29T08:37:39"/>
        <d v="2023-12-12T08:23:38"/>
        <d v="2023-03-05T08:00:20"/>
        <d v="2023-03-02T08:08:15"/>
        <d v="2023-06-13T08:25:48"/>
        <d v="2023-01-06T08:02:27"/>
        <d v="2023-01-07T08:00:18"/>
        <d v="2023-03-23T08:44:09"/>
        <d v="2023-12-16T08:22:53"/>
        <d v="2023-03-09T08:00:01"/>
        <d v="2023-02-24T08:07:07"/>
        <d v="2023-06-02T08:02:58"/>
        <d v="2023-03-04T08:55:11"/>
        <d v="2023-02-15T08:12:00"/>
        <d v="2023-08-23T08:03:55"/>
        <d v="2023-05-03T08:29:06"/>
        <d v="2023-03-20T08:09:02"/>
        <d v="2023-11-07T08:04:02"/>
        <d v="2023-11-18T08:05:19"/>
        <d v="2023-10-06T08:13:03"/>
        <d v="2023-05-08T08:00:01"/>
        <d v="2023-02-01T08:04:42"/>
        <d v="2023-11-05T08:02:55"/>
        <d v="2023-02-03T09:06:11"/>
        <d v="2023-10-14T08:00:31"/>
        <d v="2023-01-03T17:36:56"/>
        <d v="2023-11-16T08:00:11"/>
        <d v="2023-05-11T08:05:58"/>
        <d v="2023-03-09T08:00:21"/>
        <d v="2023-01-05T08:02:01"/>
        <d v="2023-06-25T09:06:48"/>
        <d v="2023-01-23T08:56:23"/>
        <d v="2023-01-28T08:09:26"/>
        <d v="2023-05-04T08:18:09"/>
        <d v="2023-02-22T08:01:23"/>
        <d v="2023-04-26T09:37:36"/>
        <d v="2023-08-02T08:10:40"/>
        <d v="2023-10-01T08:01:11"/>
        <d v="2023-12-21T08:08:05"/>
        <d v="2023-09-04T08:31:16"/>
        <d v="2023-05-27T07:59:53"/>
        <d v="2023-04-15T08:49:29"/>
        <d v="2023-04-23T08:01:44"/>
        <d v="2023-06-14T08:02:59"/>
        <d v="2023-02-02T08:58:48"/>
        <d v="2023-02-23T08:43:01"/>
        <d v="2023-02-28T08:05:17"/>
        <d v="2023-09-22T08:58:20"/>
        <d v="2023-07-15T08:01:50"/>
        <d v="2023-11-17T08:03:49"/>
        <d v="2023-06-14T08:06:35"/>
        <d v="2023-03-15T08:17:17"/>
        <d v="2023-07-17T08:21:28"/>
        <d v="2023-06-13T08:02:13"/>
        <d v="2023-12-25T08:20:07"/>
        <d v="2023-12-20T07:59:59"/>
        <d v="2023-12-27T08:02:10"/>
        <d v="2023-05-24T08:10:11"/>
        <d v="2023-03-03T08:18:52"/>
        <d v="2023-01-13T08:04:49"/>
        <d v="2023-07-03T08:30:35"/>
        <d v="2023-08-20T08:55:18"/>
        <d v="2023-11-19T08:00:24"/>
        <d v="2023-01-05T08:34:51"/>
        <d v="2023-08-22T08:06:03"/>
        <d v="2023-06-20T08:04:51"/>
        <d v="2023-11-10T08:21:05"/>
        <d v="2023-04-27T08:05:07"/>
        <d v="2023-06-15T08:38:53"/>
        <d v="2023-03-04T08:03:26"/>
        <d v="2023-06-06T08:28:28"/>
        <d v="2023-03-28T08:04:43"/>
        <d v="2023-07-24T08:05:06"/>
        <d v="2023-08-21T08:37:53"/>
        <d v="2023-03-08T08:06:07"/>
        <d v="2023-02-22T08:02:37"/>
        <d v="2023-12-18T08:04:18"/>
        <d v="2023-02-23T08:04:19"/>
        <d v="2023-07-22T08:03:04"/>
        <d v="2023-07-31T08:03:28"/>
        <d v="2023-02-11T08:04:32"/>
        <d v="2023-08-08T08:01:02"/>
        <d v="2023-09-04T08:23:59"/>
        <d v="2023-07-28T08:21:07"/>
        <d v="2023-02-14T08:23:26"/>
        <d v="2023-02-02T08:12:29"/>
        <d v="2023-01-12T08:45:57"/>
        <d v="2023-03-25T07:59:55"/>
        <d v="2023-09-05T08:00:18"/>
        <d v="2023-12-20T08:08:07"/>
        <d v="2023-04-27T08:18:07"/>
        <d v="2023-04-18T08:12:45"/>
        <d v="2023-12-27T08:47:50"/>
        <d v="2023-08-22T08:04:12"/>
        <d v="2023-02-24T08:01:25"/>
        <d v="2023-05-15T08:01:56"/>
        <d v="2023-08-30T08:01:09"/>
        <d v="2023-02-16T08:00:21"/>
        <d v="2023-11-17T08:01:54"/>
        <d v="2023-12-09T08:41:46"/>
        <d v="2023-12-15T08:00:30"/>
        <d v="2023-02-08T16:42:01"/>
        <d v="2023-04-19T08:05:27"/>
        <d v="2023-08-22T08:08:08"/>
        <d v="2023-11-10T08:32:22"/>
        <d v="2023-04-14T09:17:48"/>
        <d v="2023-08-18T08:41:17"/>
        <d v="2023-02-11T08:00:38"/>
        <d v="2023-03-30T08:14:17"/>
        <d v="2023-03-09T08:03:19"/>
        <d v="2023-12-27T08:47:56"/>
        <d v="2023-03-06T08:56:55"/>
        <d v="2023-12-28T08:22:59"/>
        <d v="2023-01-27T08:03:59"/>
        <d v="2023-01-08T08:02:30"/>
        <d v="2023-12-19T08:09:22"/>
        <d v="2023-03-19T08:28:36"/>
        <d v="2023-06-23T08:25:56"/>
        <d v="2023-01-16T09:22:42"/>
        <d v="2023-06-12T09:02:32"/>
        <d v="2023-06-20T08:02:19"/>
        <d v="2023-03-28T09:27:55"/>
        <d v="2023-08-23T08:03:10"/>
        <d v="2023-04-13T08:26:45"/>
        <d v="2023-03-24T09:32:53"/>
        <d v="2023-07-06T08:01:31"/>
        <d v="2023-07-24T08:33:23"/>
        <d v="2023-08-21T08:43:26"/>
        <d v="2023-04-18T08:43:42"/>
        <d v="2023-07-19T08:01:30"/>
        <d v="2023-10-29T08:29:15"/>
        <d v="2023-12-19T08:01:56"/>
        <d v="2023-07-04T08:42:03"/>
        <d v="2023-05-05T08:50:22"/>
        <d v="2023-08-29T08:07:19"/>
        <d v="2023-05-24T08:02:15"/>
        <d v="2023-06-23T08:00:00"/>
        <d v="2023-06-15T08:31:41"/>
        <d v="2023-05-18T08:01:00"/>
        <d v="2023-08-31T08:07:37"/>
        <d v="2023-06-10T08:49:28"/>
        <d v="2023-02-13T09:20:49"/>
        <d v="2023-03-10T08:04:47"/>
        <d v="2023-03-02T08:26:32"/>
        <d v="2023-09-02T08:00:12"/>
        <d v="2023-05-05T08:42:17"/>
        <d v="2023-05-27T08:05:16"/>
        <d v="2023-03-29T09:18:33"/>
        <d v="2023-01-27T08:10:41"/>
        <d v="2023-04-03T08:59:35"/>
        <d v="2023-01-24T08:27:14"/>
        <d v="2023-03-16T08:51:39"/>
        <d v="2023-01-29T08:15:08"/>
        <d v="2023-02-16T08:00:52"/>
        <d v="2023-07-03T08:39:01"/>
        <d v="2023-07-14T08:02:45"/>
        <d v="2023-11-06T09:04:58"/>
        <d v="2023-05-09T08:16:30"/>
        <d v="2023-07-06T08:01:35"/>
        <d v="2023-12-19T08:01:16"/>
        <d v="2023-12-26T08:03:28"/>
        <d v="2023-06-16T09:33:12"/>
        <d v="2023-11-22T09:09:18"/>
        <d v="2023-03-06T09:38:39"/>
        <d v="2023-12-13T09:25:08"/>
        <d v="2023-07-07T08:20:46"/>
        <d v="2023-11-28T08:41:17"/>
        <d v="2023-05-10T08:21:47"/>
        <d v="2023-02-17T08:04:03"/>
        <d v="2023-05-05T08:43:07"/>
        <d v="2023-06-26T08:07:37"/>
        <d v="2023-08-23T08:00:27"/>
        <d v="2023-06-09T08:03:14"/>
        <d v="2023-02-22T08:17:46"/>
        <d v="2023-06-28T08:00:04"/>
        <d v="2023-01-14T08:04:16"/>
        <d v="2023-08-31T09:24:02"/>
        <d v="2023-10-22T08:04:29"/>
        <d v="2023-07-08T08:03:55"/>
        <d v="2023-01-31T08:04:20"/>
        <d v="2023-06-28T08:10:40"/>
        <d v="2023-03-15T08:03:23"/>
        <d v="2023-07-13T08:16:19"/>
        <d v="2023-12-16T08:30:16"/>
        <d v="2023-02-17T08:03:28"/>
        <d v="2023-10-31T08:12:19"/>
        <d v="2023-03-10T08:01:35"/>
        <d v="2023-01-02T08:36:28"/>
        <d v="2023-08-14T08:48:57"/>
        <d v="2023-03-03T08:03:42"/>
        <d v="2023-05-01T08:05:51"/>
        <d v="2023-06-15T08:25:13"/>
        <d v="2023-07-07T08:04:05"/>
        <d v="2023-06-16T09:07:40"/>
        <d v="2023-07-04T08:16:42"/>
        <d v="2023-05-15T09:26:14"/>
        <d v="2023-11-15T08:11:58"/>
        <d v="2023-06-30T08:01:10"/>
        <d v="2023-07-31T08:04:42"/>
        <d v="2023-02-10T08:23:53"/>
        <d v="2023-01-11T08:02:15"/>
        <d v="2023-01-03T17:38:42"/>
        <d v="2023-06-08T08:46:41"/>
        <d v="2023-08-18T08:01:06"/>
        <d v="2023-01-16T08:17:58"/>
        <d v="2023-03-22T08:10:49"/>
        <d v="2023-06-01T08:24:36"/>
        <d v="2023-06-16T08:00:21"/>
        <d v="2023-05-02T08:19:40"/>
        <d v="2023-11-18T09:19:30"/>
        <d v="2023-05-29T08:02:36"/>
        <d v="2023-02-21T08:23:23"/>
        <d v="2023-03-03T08:04:11"/>
        <d v="2023-12-15T08:04:28"/>
        <d v="2023-06-09T08:02:09"/>
        <d v="2023-02-16T08:03:44"/>
        <d v="2023-10-03T09:08:56"/>
        <d v="2023-04-01T08:05:49"/>
        <d v="2023-08-08T08:01:47"/>
        <d v="2023-07-24T08:36:08"/>
        <d v="2023-05-27T08:00:46"/>
        <d v="2023-04-23T08:01:03"/>
        <d v="2023-04-25T08:06:25"/>
        <d v="2023-11-14T08:50:19"/>
        <d v="2023-02-04T08:04:06"/>
        <d v="2023-12-01T08:01:38"/>
        <d v="2023-03-30T08:02:56"/>
        <d v="2023-09-27T08:07:33"/>
        <d v="2023-01-10T08:28:25"/>
        <d v="2023-01-25T08:50:55"/>
        <d v="2023-10-10T08:00:55"/>
        <d v="2023-01-26T08:22:59"/>
        <d v="2023-10-19T08:58:14"/>
        <d v="2023-02-04T08:10:57"/>
        <d v="2023-08-21T08:06:27"/>
        <d v="2023-08-10T08:10:29"/>
        <d v="2023-06-14T08:07:39"/>
        <d v="2023-06-22T08:03:51"/>
        <d v="2023-01-03T17:32:23"/>
        <d v="2023-03-24T08:08:18"/>
        <d v="2023-07-19T08:24:53"/>
        <d v="2023-07-26T08:12:34"/>
        <d v="2023-09-27T08:02:30"/>
        <d v="2023-01-28T08:02:55"/>
        <d v="2023-02-09T08:01:00"/>
        <d v="2023-06-05T08:50:56"/>
        <d v="2023-05-28T08:01:40"/>
        <d v="2023-08-26T08:04:13"/>
        <d v="2023-09-08T09:39:55"/>
        <d v="2023-01-03T17:31:33"/>
        <d v="2023-12-18T08:04:02"/>
        <d v="2023-04-18T08:14:58"/>
        <d v="2023-02-15T08:34:55"/>
        <d v="2023-03-21T08:17:16"/>
        <d v="2023-02-08T16:17:04"/>
        <d v="2023-02-14T08:34:28"/>
        <d v="2023-08-12T08:02:51"/>
        <d v="2023-06-09T08:02:30"/>
        <d v="2023-06-23T08:22:36"/>
        <d v="2023-07-01T08:01:17"/>
        <d v="2023-06-30T08:05:44"/>
        <d v="2023-05-02T08:56:43"/>
        <d v="2023-06-22T08:01:57"/>
        <d v="2023-01-25T08:02:39"/>
        <d v="2023-02-04T09:07:44"/>
        <d v="2023-07-31T08:35:48"/>
        <d v="2023-03-17T08:10:02"/>
        <d v="2023-06-05T08:10:13"/>
        <d v="2023-08-01T08:04:32"/>
        <d v="2023-01-03T17:31:10"/>
        <d v="2023-03-21T08:40:06"/>
        <d v="2023-09-23T08:21:08"/>
        <d v="2023-01-02T08:28:51"/>
        <d v="2023-12-08T08:00:01"/>
        <d v="2023-11-16T08:00:56"/>
        <d v="2023-02-05T09:28:01"/>
        <d v="2023-02-06T08:08:59"/>
        <d v="2023-05-02T08:00:26"/>
        <d v="2023-06-22T08:02:07"/>
        <d v="2023-01-24T08:00:12"/>
        <d v="2023-07-19T08:01:12"/>
        <d v="2023-07-31T08:59:13"/>
        <d v="2023-12-11T08:00:58"/>
        <d v="2023-06-16T09:06:55"/>
        <d v="2023-10-05T08:36:02"/>
        <d v="2023-11-06T08:00:07"/>
        <d v="2023-05-01T08:20:57"/>
        <d v="2023-12-06T08:02:59"/>
        <d v="2023-12-18T08:07:06"/>
        <d v="2023-03-04T08:35:08"/>
        <d v="2023-12-20T08:11:56"/>
        <d v="2023-12-10T08:01:08"/>
        <d v="2023-03-01T08:10:44"/>
        <d v="2023-02-25T08:03:59"/>
        <d v="2023-06-25T09:06:21"/>
        <d v="2023-01-14T08:04:03"/>
        <d v="2023-04-21T08:02:34"/>
        <d v="2023-04-08T08:04:06"/>
        <d v="2023-03-01T08:33:43"/>
        <d v="2023-06-28T08:01:14"/>
        <d v="2023-04-24T08:02:03"/>
        <d v="2023-12-09T08:00:30"/>
        <d v="2023-06-12T09:03:01"/>
        <d v="2023-08-10T09:08:54"/>
        <d v="2023-05-05T08:46:33"/>
        <d v="2023-01-27T08:03:51"/>
        <d v="2023-03-14T08:11:47"/>
        <d v="2023-06-21T08:05:15"/>
        <d v="2023-07-17T08:57:29"/>
        <d v="2023-12-12T08:22:00"/>
        <d v="2023-06-15T09:03:00"/>
        <d v="2023-12-14T08:00:03"/>
        <d v="2023-04-24T08:03:36"/>
        <d v="2023-12-07T08:00:41"/>
        <d v="2023-03-05T08:29:07"/>
        <d v="2023-12-03T08:05:52"/>
        <d v="2023-06-26T08:03:31"/>
        <d v="2023-08-23T08:03:38"/>
        <d v="2023-01-26T08:04:07"/>
        <d v="2023-02-27T08:01:46"/>
        <d v="2023-09-04T08:03:23"/>
        <d v="2023-09-28T09:16:21"/>
        <d v="2023-02-22T08:11:36"/>
        <d v="2023-05-29T08:04:12"/>
        <d v="2023-06-19T08:02:31"/>
        <d v="2023-06-24T08:16:15"/>
        <d v="2023-07-02T08:05:01"/>
        <d v="2023-03-30T08:25:19"/>
        <d v="2023-05-26T08:12:45"/>
        <d v="2023-07-14T08:02:08"/>
        <d v="2023-06-28T08:06:22"/>
        <d v="2023-07-17T08:05:34"/>
        <d v="2023-04-06T07:59:51"/>
        <d v="2023-11-04T08:00:13"/>
        <d v="2023-01-24T08:15:15"/>
        <d v="2023-12-13T08:04:09"/>
        <d v="2023-05-24T08:06:42"/>
        <d v="2023-07-13T08:21:09"/>
        <d v="2023-09-30T08:02:29"/>
        <d v="2023-02-22T08:00:34"/>
        <d v="2023-02-23T08:31:28"/>
        <d v="2023-11-18T09:18:10"/>
        <d v="2023-04-05T08:14:45"/>
        <d v="2023-04-10T08:11:28"/>
        <d v="2023-02-07T08:11:54"/>
        <d v="2023-06-05T08:02:36"/>
        <d v="2023-03-08T08:09:53"/>
        <d v="2023-02-16T08:04:21"/>
        <d v="2023-05-12T10:21:23"/>
        <d v="2023-02-23T08:00:38"/>
        <d v="2023-04-23T08:01:00"/>
        <d v="2023-03-30T08:28:37"/>
        <d v="2023-03-15T08:06:28"/>
        <d v="2023-08-17T08:05:47"/>
        <d v="2023-07-03T08:29:58"/>
        <d v="2023-09-06T08:39:01"/>
        <d v="2023-07-06T08:22:52"/>
        <d v="2023-05-29T08:08:37"/>
        <d v="2023-03-31T08:08:56"/>
        <d v="2023-12-04T08:04:16"/>
        <d v="2023-11-16T08:02:24"/>
        <d v="2023-01-31T08:05:01"/>
        <d v="2023-05-24T08:04:09"/>
        <d v="2023-06-28T09:06:39"/>
        <d v="2023-03-04T08:11:14"/>
        <d v="2023-06-09T08:00:23"/>
        <d v="2023-08-16T08:52:34"/>
        <d v="2023-05-05T08:43:48"/>
        <d v="2023-11-21T07:59:51"/>
        <d v="2023-07-19T08:14:17"/>
        <d v="2023-05-11T08:13:10"/>
        <d v="2023-06-12T08:02:34"/>
        <d v="2023-02-20T09:03:44"/>
        <d v="2023-10-28T08:01:25"/>
        <d v="2023-02-24T08:05:45"/>
        <d v="2023-06-10T08:02:17"/>
        <d v="2023-04-04T07:59:55"/>
        <d v="2023-05-31T09:17:22"/>
        <d v="2023-12-16T08:00:01"/>
        <d v="2023-05-02T08:22:20"/>
        <d v="2023-05-04T08:05:38"/>
        <d v="2023-07-18T08:04:44"/>
        <d v="2023-03-08T08:05:47"/>
        <d v="2023-01-11T08:04:03"/>
        <d v="2023-12-27T08:00:18"/>
        <d v="2023-04-26T08:39:21"/>
        <d v="2023-11-06T08:01:33"/>
        <d v="2023-09-22T08:04:28"/>
        <d v="2023-03-07T08:48:24"/>
        <d v="2023-03-16T08:01:47"/>
        <d v="2023-10-25T08:04:05"/>
        <d v="2023-03-24T08:08:51"/>
        <d v="2023-04-29T08:15:50"/>
        <d v="2023-06-28T08:34:26"/>
        <d v="2023-11-15T08:01:13"/>
        <d v="2023-07-28T08:03:34"/>
        <d v="2023-04-25T08:07:13"/>
        <d v="2023-02-24T08:00:57"/>
        <d v="2023-12-21T08:01:44"/>
        <d v="2023-06-27T08:46:31"/>
        <d v="2023-10-20T08:28:36"/>
        <d v="2023-04-05T07:59:52"/>
        <d v="2023-04-15T08:03:43"/>
        <d v="2023-04-24T09:09:51"/>
        <d v="2023-01-18T08:05:12"/>
        <d v="2023-09-09T08:00:21"/>
        <d v="2023-04-21T08:01:15"/>
        <d v="2023-02-24T08:03:04"/>
        <d v="2023-04-01T08:12:40"/>
        <d v="2023-11-06T08:18:27"/>
        <d v="2023-12-22T08:12:30"/>
        <d v="2023-08-14T08:03:06"/>
        <d v="2023-10-30T08:00:00"/>
        <d v="2023-02-17T08:10:15"/>
        <d v="2023-01-11T08:12:35"/>
        <d v="2023-06-13T08:01:32"/>
        <d v="2023-12-14T08:36:04"/>
        <d v="2023-07-21T08:04:12"/>
        <d v="2023-06-28T09:04:05"/>
        <d v="2023-04-12T08:23:54"/>
        <d v="2023-07-26T09:05:50"/>
        <d v="2023-10-04T08:00:01"/>
        <d v="2023-02-06T08:05:58"/>
        <d v="2023-03-27T08:03:13"/>
        <d v="2023-11-20T08:01:24"/>
        <d v="2023-02-13T08:34:41"/>
        <d v="2023-01-05T08:53:55"/>
        <d v="2023-09-06T08:35:27"/>
        <d v="2023-03-11T08:01:56"/>
        <d v="2023-02-06T09:01:24"/>
        <d v="2023-04-21T08:09:25"/>
        <d v="2023-07-14T08:22:51"/>
        <d v="2023-08-10T08:01:22"/>
        <d v="2023-05-04T08:44:26"/>
        <d v="2023-01-03T17:32:37"/>
        <d v="2023-04-12T08:28:17"/>
        <d v="2023-06-14T08:04:22"/>
        <d v="2023-02-27T08:15:23"/>
        <d v="2023-06-09T08:21:14"/>
        <d v="2023-05-31T08:19:17"/>
        <d v="2023-07-12T08:13:49"/>
        <d v="2023-10-15T08:00:10"/>
        <d v="2023-02-24T08:06:51"/>
        <d v="2023-05-08T07:59:59"/>
        <d v="2023-07-12T08:03:16"/>
        <d v="2023-02-03T08:06:48"/>
        <d v="2023-11-20T08:00:03"/>
        <d v="2023-03-28T08:07:01"/>
        <d v="2023-07-13T08:09:55"/>
        <d v="2023-03-24T08:02:00"/>
        <d v="2023-03-11T09:07:55"/>
        <d v="2023-07-09T08:01:48"/>
        <d v="2023-03-15T08:32:03"/>
        <d v="2023-08-04T08:58:32"/>
        <d v="2023-03-27T08:47:52"/>
        <d v="2023-11-23T08:30:46"/>
        <d v="2023-07-14T08:13:13"/>
        <d v="2023-08-01T08:07:57"/>
        <d v="2023-03-10T08:05:21"/>
        <d v="2023-03-27T08:04:47"/>
        <d v="2023-10-20T08:49:06"/>
        <d v="2023-08-30T08:01:16"/>
        <d v="2023-12-14T08:02:36"/>
        <d v="2023-02-06T08:41:53"/>
        <d v="2023-07-25T08:00:24"/>
        <d v="2023-11-10T08:22:28"/>
        <d v="2023-07-18T08:05:00"/>
        <d v="2023-02-24T08:02:34"/>
        <d v="2023-04-16T08:19:12"/>
        <d v="2023-04-04T08:48:41"/>
        <d v="2023-05-11T08:43:18"/>
        <d v="2023-12-24T08:20:10"/>
        <d v="2023-02-17T08:42:19"/>
        <d v="2023-03-07T08:03:51"/>
        <d v="2023-02-14T07:59:56"/>
        <d v="2023-01-10T08:30:28"/>
        <d v="2023-04-25T08:10:32"/>
        <d v="2023-06-19T08:03:06"/>
        <d v="2023-01-22T08:04:22"/>
        <d v="2023-08-08T08:00:01"/>
        <d v="2023-06-09T08:15:03"/>
        <d v="2023-05-18T07:59:56"/>
        <d v="2023-04-26T09:38:04"/>
        <d v="2023-07-12T08:25:58"/>
        <d v="2023-05-15T08:20:26"/>
        <d v="2023-02-10T09:27:27"/>
        <d v="2023-11-19T08:00:01"/>
        <d v="2023-11-10T08:24:30"/>
        <d v="2023-07-11T08:04:26"/>
        <d v="2023-03-09T08:00:38"/>
        <d v="2023-04-10T08:02:14"/>
        <d v="2023-02-03T08:06:43"/>
        <d v="2023-03-28T08:07:35"/>
        <d v="2023-12-15T08:00:16"/>
        <d v="2023-02-15T08:05:51"/>
        <d v="2023-12-28T08:23:06"/>
        <d v="2023-08-16T09:05:26"/>
        <d v="2023-07-17T08:03:33"/>
        <d v="2023-03-15T08:00:08"/>
        <d v="2023-06-18T08:00:16"/>
        <d v="2023-12-23T08:04:08"/>
        <d v="2023-12-01T08:02:25"/>
        <d v="2023-11-25T08:00:07"/>
        <d v="2023-07-14T08:02:03"/>
        <d v="2023-09-02T09:14:26"/>
        <d v="2023-10-28T08:17:28"/>
        <d v="2023-07-05T08:04:09"/>
        <d v="2023-07-15T08:24:38"/>
        <d v="2023-04-26T08:00:19"/>
        <d v="2023-08-09T08:01:36"/>
        <d v="2023-11-15T08:25:10"/>
        <d v="2023-07-05T08:41:17"/>
        <d v="2023-02-05T09:26:49"/>
        <d v="2023-06-26T08:05:17"/>
        <d v="2023-12-14T08:00:54"/>
        <d v="2023-07-17T08:20:58"/>
        <d v="2023-05-02T09:08:39"/>
        <d v="2023-02-12T09:33:43"/>
        <d v="2023-01-27T09:28:39"/>
        <d v="2023-01-12T08:00:40"/>
        <d v="2023-09-01T08:37:01"/>
        <d v="2023-06-21T08:11:40"/>
        <d v="2023-04-19T09:31:18"/>
        <d v="2023-05-17T08:04:19"/>
        <d v="2023-10-15T08:03:10"/>
        <d v="2023-07-26T08:06:24"/>
        <d v="2023-06-02T08:00:47"/>
        <d v="2023-06-20T08:31:18"/>
        <d v="2023-11-22T08:17:24"/>
        <d v="2023-01-30T08:03:55"/>
        <d v="2023-07-25T08:02:44"/>
        <d v="2023-08-09T08:09:58"/>
        <d v="2023-11-18T09:17:56"/>
        <d v="2023-08-23T08:31:15"/>
        <d v="2023-08-11T08:09:40"/>
        <d v="2023-05-05T08:23:34"/>
        <d v="2023-12-15T08:00:26"/>
        <d v="2023-11-22T08:01:19"/>
        <d v="2023-01-16T08:19:25"/>
        <d v="2023-03-30T08:04:27"/>
        <d v="2023-12-01T08:01:04"/>
        <d v="2023-02-09T08:34:07"/>
        <d v="2023-08-26T08:54:28"/>
        <d v="2023-07-12T08:03:42"/>
        <d v="2023-01-28T08:05:13"/>
        <d v="2023-03-07T08:45:09"/>
        <d v="2023-09-27T08:05:01"/>
        <d v="2023-12-21T08:00:00"/>
        <d v="2023-03-11T08:06:13"/>
        <d v="2023-01-05T08:02:06"/>
        <d v="2023-03-02T08:04:55"/>
        <d v="2023-01-07T08:30:35"/>
        <d v="2023-06-08T07:59:55"/>
        <d v="2023-09-05T08:10:12"/>
        <d v="2023-03-06T08:27:28"/>
        <d v="2023-02-24T08:03:35"/>
        <d v="2023-07-11T08:05:07"/>
        <d v="2023-06-28T09:18:01"/>
        <d v="2023-10-02T08:01:01"/>
        <d v="2023-01-09T08:12:11"/>
        <d v="2023-08-15T08:02:20"/>
        <d v="2023-02-14T08:00:35"/>
        <d v="2023-01-17T08:05:22"/>
        <d v="2023-03-15T08:05:18"/>
        <d v="2023-02-08T16:04:19"/>
        <d v="2023-11-30T08:02:18"/>
        <d v="2023-03-13T08:01:22"/>
        <d v="2023-01-13T08:05:38"/>
        <d v="2023-12-26T08:02:57"/>
        <d v="2023-02-21T08:21:59"/>
        <d v="2023-03-03T08:20:43"/>
        <d v="2023-05-15T08:20:56"/>
        <d v="2023-11-24T09:20:25"/>
        <d v="2023-01-12T08:05:11"/>
        <d v="2023-07-04T08:02:58"/>
        <d v="2023-07-13T08:00:37"/>
        <d v="2023-07-20T08:02:17"/>
        <d v="2023-04-04T08:02:32"/>
        <d v="2023-12-15T08:00:19"/>
        <d v="2023-07-06T08:04:39"/>
        <d v="2023-02-06T08:04:21"/>
        <d v="2023-03-08T08:09:58"/>
        <d v="2023-12-06T08:20:07"/>
        <d v="2023-02-11T08:23:31"/>
        <d v="2023-04-14T08:01:59"/>
        <d v="2023-04-18T08:58:33"/>
        <d v="2023-06-10T08:29:05"/>
        <d v="2023-06-26T08:01:54"/>
        <d v="2023-01-07T08:30:32"/>
        <d v="2023-12-18T08:02:37"/>
        <d v="2023-12-05T08:02:12"/>
        <d v="2023-04-19T08:04:16"/>
        <d v="2023-02-07T08:16:41"/>
        <d v="2023-10-06T08:03:33"/>
        <d v="2023-05-11T08:07:48"/>
        <d v="2023-02-16T09:01:45"/>
        <d v="2023-07-22T08:01:59"/>
        <d v="2023-01-17T08:10:05"/>
        <d v="2023-03-20T08:06:59"/>
        <d v="2023-06-26T08:01:09"/>
        <d v="2023-01-26T08:03:26"/>
        <d v="2023-01-07T08:01:17"/>
        <d v="2023-04-18T08:01:15"/>
        <d v="2023-05-08T08:01:47"/>
        <d v="2023-06-05T08:14:20"/>
        <d v="2023-11-21T08:02:49"/>
        <d v="2023-06-07T08:58:09"/>
        <d v="2023-08-11T08:00:49"/>
        <d v="2023-12-01T08:01:50"/>
        <d v="2023-02-23T08:02:16"/>
        <d v="2023-12-12T08:21:18"/>
        <d v="2023-07-04T08:01:28"/>
        <d v="2023-02-18T08:02:13"/>
        <d v="2023-04-24T08:00:58"/>
        <d v="2023-03-09T08:02:32"/>
        <d v="2023-12-28T08:32:58"/>
        <d v="2023-11-16T08:01:44"/>
        <d v="2023-03-28T08:55:30"/>
        <d v="2023-06-09T08:06:39"/>
        <d v="2023-03-09T08:41:38"/>
        <d v="2023-05-27T08:11:08"/>
        <d v="2023-07-26T08:00:29"/>
        <d v="2023-03-21T08:20:47"/>
        <d v="2023-04-08T08:05:45"/>
        <d v="2023-01-24T08:05:41"/>
        <d v="2023-07-28T08:23:58"/>
        <d v="2023-10-01T08:02:53"/>
        <d v="2023-03-16T08:12:21"/>
        <d v="2023-06-27T09:46:29"/>
        <d v="2023-02-22T08:44:48"/>
        <d v="2023-04-15T08:46:46"/>
        <d v="2023-06-13T08:00:03"/>
        <d v="2023-01-12T08:06:13"/>
        <d v="2023-03-02T08:03:01"/>
        <d v="2023-04-11T09:11:57"/>
        <d v="2023-01-09T08:04:05"/>
        <d v="2023-04-03T08:35:53"/>
        <d v="2023-04-18T08:05:33"/>
        <d v="2023-01-17T08:25:10"/>
        <d v="2023-02-27T08:02:02"/>
        <d v="2023-11-13T07:59:58"/>
        <d v="2023-01-18T08:20:13"/>
        <d v="2023-12-12T08:17:27"/>
        <d v="2023-11-30T08:05:33"/>
        <d v="2023-04-27T08:38:22"/>
        <d v="2023-06-14T08:07:32"/>
        <d v="2023-03-07T08:03:41"/>
        <d v="2023-05-25T08:06:30"/>
        <d v="2023-04-15T08:00:06"/>
        <d v="2023-09-02T09:14:15"/>
        <d v="2023-02-18T08:05:01"/>
        <d v="2023-03-21T08:19:05"/>
        <d v="2023-07-01T08:01:08"/>
        <d v="2023-03-04T08:36:50"/>
        <d v="2023-05-05T08:21:04"/>
        <d v="2023-07-01T08:12:36"/>
        <d v="2023-01-13T08:07:11"/>
        <d v="2023-02-23T08:02:02"/>
        <d v="2023-06-14T08:05:51"/>
        <d v="2023-12-29T08:20:49"/>
        <d v="2023-04-21T08:09:27"/>
        <d v="2023-02-03T09:03:46"/>
        <d v="2023-09-13T08:01:49"/>
        <d v="2023-05-02T08:05:12"/>
        <d v="2023-04-25T08:01:18"/>
        <d v="2023-10-16T08:58:58"/>
        <d v="2023-08-28T08:35:13"/>
        <d v="2023-11-28T08:01:02"/>
        <d v="2023-02-24T08:51:35"/>
        <d v="2023-05-02T08:07:51"/>
        <d v="2023-01-18T08:28:26"/>
        <d v="2023-11-16T08:25:43"/>
        <d v="2023-06-14T08:03:13"/>
        <d v="2023-03-10T08:00:51"/>
        <d v="2023-08-30T08:28:56"/>
        <d v="2023-06-30T08:03:53"/>
        <d v="2023-01-26T08:04:21"/>
        <d v="2023-07-14T08:01:39"/>
        <d v="2023-07-19T08:01:05"/>
        <d v="2023-05-09T09:38:40"/>
        <d v="2023-03-11T08:08:29"/>
        <d v="2023-01-09T08:00:03"/>
        <d v="2023-01-06T08:37:55"/>
        <d v="2023-11-10T08:22:58"/>
        <d v="2023-02-24T08:02:19"/>
        <d v="2023-07-13T07:59:56"/>
        <d v="2023-01-30T08:13:55"/>
        <d v="2023-03-27T08:02:06"/>
        <d v="2023-02-14T08:02:22"/>
        <d v="2023-06-28T08:01:47"/>
        <d v="2023-04-08T08:29:15"/>
        <d v="2023-03-09T08:03:21"/>
        <d v="2023-01-03T17:29:29"/>
        <d v="2023-11-15T08:04:11"/>
        <d v="2023-03-18T08:38:00"/>
        <d v="2023-08-25T08:02:05"/>
        <d v="2023-03-03T08:00:35"/>
        <d v="2023-09-16T08:01:59"/>
        <d v="2023-02-03T09:04:47"/>
        <d v="2023-07-06T08:19:54"/>
        <d v="2023-01-24T08:18:28"/>
        <d v="2023-04-08T08:00:00"/>
        <d v="2023-04-12T08:00:04"/>
        <d v="2023-04-21T08:01:55"/>
        <d v="2023-05-05T08:17:19"/>
        <d v="2023-04-03T08:58:50"/>
        <d v="2023-06-15T08:19:19"/>
        <d v="2023-11-20T08:21:36"/>
        <d v="2023-05-24T08:12:28"/>
        <d v="2023-05-08T08:02:56"/>
        <d v="2023-06-27T08:03:18"/>
        <d v="2023-09-06T08:01:35"/>
        <d v="2023-06-18T08:10:34"/>
        <d v="2023-07-06T08:02:23"/>
        <d v="2023-02-15T08:59:03"/>
        <d v="2023-01-25T08:01:43"/>
        <d v="2023-03-10T08:03:34"/>
        <d v="2023-07-26T09:00:15"/>
        <d v="2023-07-22T08:01:52"/>
        <d v="2023-11-24T08:00:25"/>
        <d v="2023-07-08T08:04:09"/>
        <d v="2023-05-03T08:58:28"/>
        <d v="2023-03-19T08:23:42"/>
        <d v="2023-03-10T08:59:57"/>
        <d v="2023-12-20T08:02:50"/>
        <d v="2023-01-10T08:00:06"/>
        <d v="2023-04-20T08:04:56"/>
        <d v="2023-05-30T07:59:57"/>
        <d v="2023-07-21T08:05:21"/>
        <d v="2023-10-12T08:02:47"/>
        <d v="2023-03-07T09:17:20"/>
        <d v="2023-09-21T08:02:58"/>
        <d v="2023-08-22T08:01:06"/>
        <d v="2023-01-02T08:02:30"/>
        <d v="2023-02-21T08:33:23"/>
        <d v="2023-01-01T08:04:48"/>
        <d v="2023-10-29T08:02:29"/>
        <d v="2023-08-02T08:04:03"/>
        <d v="2023-12-01T08:01:42"/>
        <d v="2023-11-09T08:01:49"/>
        <d v="2023-07-25T08:20:23"/>
        <d v="2023-03-09T08:05:46"/>
        <d v="2023-02-22T08:01:31"/>
        <d v="2023-09-03T08:00:03"/>
        <d v="2023-03-06T08:27:13"/>
        <d v="2023-05-11T08:21:05"/>
        <d v="2023-07-12T08:00:03"/>
        <d v="2023-08-14T08:49:19"/>
        <d v="2023-04-05T08:14:53"/>
        <d v="2023-01-28T08:04:56"/>
        <d v="2023-01-24T08:00:06"/>
        <d v="2023-02-22T08:00:12"/>
        <d v="2023-12-15T08:00:13"/>
        <d v="2023-07-27T08:04:06"/>
        <d v="2023-05-06T08:02:25"/>
        <d v="2023-11-30T08:02:27"/>
        <d v="2023-11-11T09:18:50"/>
        <d v="2023-07-01T08:01:04"/>
        <d v="2023-09-07T08:00:25"/>
        <d v="2023-11-08T08:27:50"/>
        <d v="2023-07-31T08:35:12"/>
        <d v="2023-08-14T08:05:02"/>
        <d v="2023-02-09T08:35:13"/>
        <d v="2023-04-18T08:04:12"/>
        <d v="2023-05-15T08:01:30"/>
        <d v="2023-05-18T08:09:39"/>
        <d v="2023-04-28T08:03:34"/>
        <d v="2023-07-21T07:59:54"/>
        <d v="2023-02-14T09:34:00"/>
        <d v="2023-02-09T08:35:15"/>
        <d v="2023-07-13T08:00:30"/>
        <d v="2023-11-04T09:10:05"/>
        <d v="2023-02-08T08:03:48"/>
        <d v="2023-03-01T08:24:20"/>
        <d v="2023-02-23T09:17:27"/>
        <d v="2023-01-04T08:06:56"/>
        <d v="2023-12-21T08:42:15"/>
        <d v="2023-01-19T08:21:05"/>
        <d v="2023-06-02T08:00:49"/>
        <d v="2023-02-20T08:00:49"/>
        <d v="2023-07-30T08:02:09"/>
        <d v="2023-01-14T08:12:31"/>
        <d v="2023-08-29T08:04:53"/>
        <d v="2023-03-24T08:07:32"/>
        <d v="2023-10-30T08:55:09"/>
        <d v="2023-01-12T08:10:07"/>
        <d v="2023-10-18T08:03:16"/>
        <d v="2023-03-08T08:13:30"/>
        <d v="2023-11-15T08:02:28"/>
        <d v="2023-04-28T08:03:38"/>
        <d v="2023-05-02T08:22:15"/>
        <d v="2023-11-09T08:03:08"/>
        <d v="2023-02-11T08:10:44"/>
        <d v="2023-11-02T08:02:05"/>
        <d v="2023-01-19T08:21:50"/>
        <d v="2023-02-03T09:04:44"/>
        <d v="2023-05-08T08:03:47"/>
        <d v="2023-12-12T08:17:55"/>
        <d v="2023-03-15T08:33:16"/>
        <d v="2023-08-22T08:00:26"/>
        <d v="2023-03-22T08:27:44"/>
        <d v="2023-02-28T08:47:41"/>
        <d v="2023-06-20T08:01:59"/>
        <d v="2023-03-02T08:00:13"/>
        <d v="2023-08-02T08:04:01"/>
        <d v="2023-07-03T08:01:42"/>
        <d v="2023-08-25T08:00:32"/>
        <d v="2023-03-02T08:04:11"/>
        <d v="2023-09-13T08:02:27"/>
        <d v="2023-07-18T08:42:42"/>
        <d v="2023-12-15T08:00:21"/>
        <d v="2023-06-29T08:03:15"/>
        <d v="2023-05-09T08:01:41"/>
        <d v="2023-04-24T08:01:41"/>
        <d v="2023-01-12T08:06:16"/>
        <d v="2023-07-12T08:04:42"/>
        <d v="2023-01-21T08:06:05"/>
        <d v="2023-04-10T08:53:19"/>
        <d v="2023-09-02T09:20:17"/>
        <d v="2023-06-27T08:02:55"/>
        <d v="2023-04-11T08:03:03"/>
        <d v="2023-03-03T08:03:18"/>
        <d v="2023-08-25T08:08:42"/>
        <d v="2023-07-27T08:04:58"/>
        <d v="2023-07-12T08:00:52"/>
        <d v="2023-06-09T08:19:29"/>
        <d v="2023-06-05T08:02:53"/>
        <d v="2023-02-09T08:02:54"/>
        <d v="2023-03-02T08:04:58"/>
        <d v="2023-07-08T08:01:17"/>
        <d v="2023-11-02T08:01:03"/>
        <d v="2023-01-08T07:59:59"/>
        <d v="2023-08-03T08:01:27"/>
        <d v="2023-09-03T09:33:24"/>
        <d v="2023-06-01T08:23:56"/>
        <d v="2023-08-16T08:03:03"/>
        <d v="2023-09-28T08:01:27"/>
        <d v="2023-06-01T08:00:20"/>
        <d v="2023-04-21T08:38:53"/>
        <d v="2023-02-23T08:29:41"/>
        <d v="2023-04-25T08:00:17"/>
        <d v="2023-07-19T08:02:54"/>
        <d v="2023-03-03T08:02:23"/>
        <d v="2023-03-04T08:03:34"/>
        <d v="2023-08-27T08:00:15"/>
        <d v="2023-07-07T08:12:56"/>
        <d v="2023-12-21T08:07:13"/>
        <d v="2023-08-03T08:01:31"/>
        <d v="2023-06-06T08:03:56"/>
        <d v="2023-09-04T08:00:03"/>
        <d v="2023-09-28T08:04:12"/>
        <d v="2023-12-06T08:02:57"/>
        <d v="2023-08-11T08:02:31"/>
        <d v="2023-04-17T08:02:38"/>
        <d v="2023-02-25T08:51:40"/>
        <d v="2023-05-25T08:00:18"/>
        <d v="2023-05-08T08:23:36"/>
        <d v="2023-11-21T09:40:27"/>
        <d v="2023-07-05T08:41:20"/>
        <d v="2023-11-07T08:11:25"/>
        <d v="2023-05-24T08:11:38"/>
        <d v="2023-08-01T08:20:18"/>
        <d v="2023-01-30T08:18:02"/>
        <d v="2023-02-03T08:02:22"/>
        <d v="2023-04-14T08:02:17"/>
        <d v="2023-04-18T08:02:52"/>
        <d v="2023-02-03T08:04:33"/>
        <d v="2023-02-07T08:02:45"/>
        <d v="2023-12-20T08:02:52"/>
        <d v="2023-12-03T08:01:03"/>
        <d v="2023-01-30T15:10:30"/>
        <d v="2023-10-17T15:08:57"/>
        <d v="2023-06-03T15:26:46"/>
        <d v="2023-03-13T15:12:17"/>
        <d v="2023-07-12T15:48:01"/>
        <d v="2023-12-26T15:07:04"/>
        <d v="2023-10-17T15:01:41"/>
        <d v="2023-03-21T16:12:25"/>
        <d v="2023-12-19T15:04:30"/>
        <d v="2023-07-20T15:00:46"/>
        <d v="2023-12-05T15:40:01"/>
        <d v="2023-01-18T15:09:08"/>
        <d v="2023-11-13T15:29:29"/>
        <d v="2023-06-28T15:07:59"/>
        <d v="2023-12-01T15:02:07"/>
        <d v="2023-04-17T15:00:12"/>
        <d v="2023-11-02T15:09:27"/>
        <d v="2023-08-16T16:11:58"/>
        <d v="2023-01-10T15:20:17"/>
        <d v="2023-02-10T15:47:38"/>
        <d v="2023-04-27T15:02:04"/>
        <d v="2023-08-03T15:29:20"/>
        <d v="2023-05-05T15:19:45"/>
        <d v="2023-09-22T15:58:27"/>
        <d v="2023-03-31T15:08:31"/>
        <d v="2023-12-15T16:17:06"/>
        <d v="2023-09-01T16:40:55"/>
        <d v="2023-03-26T15:06:33"/>
        <d v="2023-06-28T15:02:58"/>
        <d v="2023-05-25T15:07:28"/>
        <d v="2023-02-09T16:26:04"/>
        <d v="2023-08-22T15:09:44"/>
        <d v="2023-12-28T15:26:34"/>
        <d v="2023-11-15T15:44:58"/>
        <d v="2023-01-11T15:49:20"/>
        <d v="2023-09-05T15:05:31"/>
        <d v="2023-06-01T16:28:32"/>
        <d v="2023-10-23T15:56:00"/>
        <d v="2023-11-30T16:00:03"/>
        <d v="2023-04-28T15:15:32"/>
        <d v="2023-02-08T23:56:17"/>
        <d v="2023-02-22T15:03:12"/>
        <d v="2023-04-26T15:08:44"/>
        <d v="2023-02-17T15:01:58"/>
        <d v="2023-06-07T15:27:08"/>
        <d v="2023-10-26T15:06:58"/>
        <d v="2023-06-16T16:04:02"/>
        <d v="2023-11-16T15:39:24"/>
        <d v="2023-06-16T15:43:09"/>
        <d v="2023-06-02T15:29:56"/>
        <d v="2023-09-04T15:36:36"/>
        <d v="2023-04-26T15:07:31"/>
        <d v="2023-03-11T15:05:05"/>
        <d v="2023-02-14T15:06:40"/>
        <d v="2023-01-02T15:02:54"/>
        <d v="2023-10-09T15:41:18"/>
        <d v="2023-05-26T15:03:37"/>
        <d v="2023-05-08T15:40:12"/>
        <d v="2023-06-16T15:43:11"/>
        <d v="2023-02-16T15:08:07"/>
        <d v="2023-01-27T16:30:56"/>
        <d v="2023-02-07T15:38:17"/>
        <d v="2023-12-05T15:09:30"/>
        <d v="2023-09-08T15:26:19"/>
        <d v="2023-10-17T15:42:45"/>
        <d v="2023-03-11T15:11:58"/>
        <d v="2023-02-03T15:04:38"/>
        <d v="2023-08-15T15:02:35"/>
        <d v="2023-05-05T15:25:18"/>
        <d v="2023-01-12T16:20:10"/>
        <d v="2023-01-18T15:11:48"/>
        <d v="2023-04-28T15:07:18"/>
        <d v="2023-04-18T15:06:40"/>
        <d v="2023-10-03T15:02:00"/>
        <d v="2023-02-08T23:01:00"/>
        <d v="2023-04-28T15:56:39"/>
        <d v="2023-07-08T15:06:45"/>
        <d v="2023-09-01T15:46:40"/>
        <d v="2023-12-22T15:02:19"/>
        <d v="2023-08-09T15:04:33"/>
        <d v="2023-04-04T15:42:59"/>
        <d v="2023-07-28T15:02:55"/>
        <d v="2023-01-17T15:20:44"/>
        <d v="2023-04-27T15:03:54"/>
        <d v="2023-11-15T15:00:14"/>
        <d v="2023-11-13T15:06:17"/>
        <d v="2023-03-24T15:15:18"/>
        <d v="2023-08-12T15:07:32"/>
        <d v="2023-09-01T16:06:26"/>
        <d v="2023-12-19T15:04:01"/>
        <d v="2023-05-15T15:21:04"/>
        <d v="2023-12-20T15:04:58"/>
        <d v="2023-08-25T15:00:17"/>
        <d v="2023-02-27T15:24:26"/>
        <d v="2023-02-17T15:57:31"/>
        <d v="2023-11-28T15:02:26"/>
        <d v="2023-08-07T16:29:05"/>
        <d v="2023-10-04T15:09:11"/>
        <d v="2023-11-10T15:35:24"/>
        <d v="2023-12-14T15:07:35"/>
        <d v="2023-03-08T15:07:48"/>
        <d v="2023-06-27T16:47:23"/>
        <d v="2023-02-27T15:07:00"/>
        <d v="2023-11-03T15:52:15"/>
        <d v="2023-02-10T15:04:07"/>
        <d v="2023-06-12T15:29:09"/>
        <d v="2023-11-17T15:10:26"/>
        <d v="2023-03-14T15:00:27"/>
        <d v="2023-10-09T15:41:20"/>
        <d v="2023-04-21T15:54:23"/>
        <d v="2023-02-21T15:30:56"/>
        <d v="2023-08-16T15:22:53"/>
        <d v="2023-04-28T15:55:38"/>
        <d v="2023-06-09T15:06:20"/>
        <d v="2023-03-17T16:10:22"/>
        <d v="2023-03-10T15:11:07"/>
        <d v="2023-09-01T16:01:22"/>
        <d v="2023-01-02T15:02:32"/>
        <d v="2023-09-28T16:18:10"/>
        <d v="2023-09-12T15:08:42"/>
        <d v="2023-12-09T15:17:05"/>
        <d v="2023-03-15T15:04:42"/>
        <d v="2023-10-24T15:06:57"/>
        <d v="2023-04-06T15:14:48"/>
        <d v="2023-02-20T15:59:21"/>
        <d v="2023-03-28T15:03:30"/>
        <d v="2023-12-19T15:10:32"/>
        <d v="2023-07-30T15:08:44"/>
        <d v="2023-07-04T15:12:51"/>
        <d v="2023-03-17T15:08:20"/>
        <d v="2023-12-07T15:09:14"/>
        <d v="2023-01-05T15:53:55"/>
        <d v="2023-06-29T15:04:58"/>
        <d v="2023-05-05T15:49:22"/>
        <d v="2023-07-25T15:41:41"/>
        <d v="2023-10-25T15:09:51"/>
        <d v="2023-02-10T15:21:03"/>
        <d v="2023-09-06T15:03:20"/>
        <d v="2023-10-04T15:09:23"/>
        <d v="2023-04-07T15:04:04"/>
        <d v="2023-12-08T15:05:14"/>
        <d v="2023-01-14T15:00:17"/>
        <d v="2023-02-28T15:53:25"/>
        <d v="2023-04-12T16:02:21"/>
        <d v="2023-05-30T15:06:15"/>
        <d v="2023-06-01T15:25:25"/>
        <d v="2023-03-15T15:09:50"/>
        <d v="2023-12-19T15:10:16"/>
        <d v="2023-01-08T15:06:51"/>
        <d v="2023-10-11T15:00:19"/>
        <d v="2023-07-22T15:05:26"/>
        <d v="2023-05-31T15:10:03"/>
        <d v="2023-03-30T15:06:42"/>
        <d v="2023-05-31T15:12:43"/>
        <d v="2023-12-09T15:00:35"/>
        <d v="2023-10-27T15:58:22"/>
        <d v="2023-12-05T15:02:54"/>
        <d v="2023-11-07T15:08:57"/>
        <d v="2023-07-11T15:47:59"/>
        <d v="2023-01-11T15:02:15"/>
        <d v="2023-01-23T16:24:48"/>
        <d v="2023-11-08T15:23:47"/>
        <d v="2023-11-17T15:15:53"/>
        <d v="2023-12-16T15:30:45"/>
        <d v="2023-03-07T16:19:40"/>
        <d v="2023-07-14T15:55:06"/>
        <d v="2023-09-13T15:15:17"/>
        <d v="2023-12-26T15:05:32"/>
        <d v="2023-04-28T15:56:08"/>
        <d v="2023-02-15T15:01:54"/>
        <d v="2023-03-14T15:00:14"/>
        <d v="2023-10-16T15:50:58"/>
        <d v="2023-03-01T15:08:59"/>
        <d v="2023-03-10T15:43:48"/>
        <d v="2023-10-23T15:00:01"/>
        <d v="2023-08-11T15:37:46"/>
        <d v="2023-12-05T15:00:05"/>
        <d v="2023-02-16T15:10:46"/>
        <d v="2023-05-12T15:02:37"/>
        <d v="2023-11-22T15:08:36"/>
        <d v="2023-07-31T15:05:01"/>
        <d v="2023-04-11T16:53:11"/>
        <d v="2023-06-20T15:05:38"/>
        <d v="2023-01-09T15:34:32"/>
        <d v="2023-04-29T15:05:41"/>
        <d v="2023-01-30T15:02:11"/>
        <d v="2023-06-01T15:00:23"/>
        <d v="2023-10-09T16:06:50"/>
        <d v="2023-10-26T15:48:17"/>
        <d v="2023-05-02T15:10:52"/>
        <d v="2023-12-07T15:09:59"/>
        <d v="2023-07-21T15:20:20"/>
        <d v="2023-03-09T15:13:21"/>
        <d v="2023-08-30T15:06:10"/>
        <d v="2023-02-13T15:09:45"/>
        <d v="2023-01-27T16:16:14"/>
        <d v="2023-08-15T15:10:03"/>
        <d v="2023-06-10T15:38:14"/>
        <d v="2023-09-20T15:05:05"/>
        <d v="2023-01-02T15:07:40"/>
        <d v="2023-05-15T15:19:49"/>
        <d v="2023-02-02T16:03:14"/>
        <d v="2023-12-06T15:01:22"/>
        <d v="2023-06-24T15:26:56"/>
        <d v="2023-04-28T15:00:49"/>
        <d v="2023-05-03T15:04:32"/>
        <d v="2023-08-24T15:05:18"/>
        <d v="2023-07-17T16:39:46"/>
        <d v="2023-04-19T15:03:19"/>
        <d v="2023-02-01T16:57:48"/>
        <d v="2023-05-17T15:04:15"/>
        <d v="2023-01-17T15:05:57"/>
        <d v="2023-04-14T15:01:52"/>
        <d v="2023-12-06T15:03:15"/>
        <d v="2023-01-17T15:23:45"/>
        <d v="2023-10-26T15:01:47"/>
        <d v="2023-03-01T15:41:25"/>
        <d v="2023-06-01T15:43:16"/>
        <d v="2023-07-12T15:05:15"/>
        <d v="2023-10-27T15:04:42"/>
        <d v="2023-01-27T16:28:52"/>
        <d v="2023-07-14T15:02:27"/>
        <d v="2023-09-25T15:07:11"/>
        <d v="2023-02-16T15:04:21"/>
        <d v="2023-09-28T15:05:55"/>
        <d v="2023-06-28T15:05:35"/>
        <d v="2023-05-30T15:43:28"/>
        <d v="2023-07-11T16:01:33"/>
        <d v="2023-09-06T15:01:04"/>
        <d v="2023-03-07T15:32:22"/>
        <d v="2023-04-03T15:53:06"/>
        <d v="2023-03-03T15:17:46"/>
        <d v="2023-02-12T15:10:33"/>
        <d v="2023-06-02T15:29:13"/>
        <d v="2023-07-20T15:07:09"/>
        <d v="2023-12-11T15:03:29"/>
        <d v="2023-11-28T15:43:56"/>
        <d v="2023-09-06T15:01:01"/>
        <d v="2023-03-03T15:19:36"/>
        <d v="2023-12-06T15:05:13"/>
        <d v="2023-02-10T16:26:54"/>
        <d v="2023-08-05T16:40:27"/>
        <d v="2023-04-18T15:04:21"/>
        <d v="2023-11-08T15:55:13"/>
        <d v="2023-07-11T15:05:32"/>
        <d v="2023-05-29T15:34:25"/>
        <d v="2023-05-27T15:04:35"/>
        <d v="2023-06-05T15:12:33"/>
        <d v="2023-12-05T15:39:17"/>
        <d v="2023-10-17T15:17:27"/>
        <d v="2023-08-22T16:00:09"/>
        <d v="2023-01-07T15:01:44"/>
        <d v="2023-06-15T15:00:28"/>
        <d v="2023-01-30T15:00:31"/>
        <d v="2023-06-12T15:02:08"/>
        <d v="2023-06-20T16:01:19"/>
        <d v="2023-12-10T15:41:51"/>
        <d v="2023-07-29T15:35:20"/>
        <d v="2023-03-10T15:00:01"/>
        <d v="2023-03-21T15:19:17"/>
        <d v="2023-04-26T15:14:22"/>
        <d v="2023-08-06T15:26:07"/>
        <d v="2023-04-27T15:00:20"/>
        <d v="2023-10-31T15:07:23"/>
        <d v="2023-12-15T15:43:48"/>
        <d v="2023-04-25T15:19:05"/>
        <d v="2023-04-06T15:04:47"/>
        <d v="2023-07-29T15:32:07"/>
        <d v="2023-04-26T15:11:42"/>
        <d v="2023-07-06T15:03:46"/>
        <d v="2023-05-11T15:05:39"/>
        <d v="2023-10-14T15:01:30"/>
        <d v="2023-08-10T16:01:04"/>
        <d v="2023-07-18T16:19:49"/>
        <d v="2023-01-27T15:08:50"/>
        <d v="2023-05-31T15:05:44"/>
        <d v="2023-05-03T15:27:13"/>
        <d v="2023-05-03T16:01:01"/>
        <d v="2023-10-06T15:04:32"/>
        <d v="2023-03-29T16:02:12"/>
        <d v="2023-06-01T15:38:13"/>
        <d v="2023-01-06T15:04:54"/>
        <d v="2023-10-02T15:30:21"/>
        <d v="2023-08-11T15:39:44"/>
        <d v="2023-06-26T15:09:17"/>
        <d v="2023-10-12T15:27:54"/>
        <d v="2023-06-06T15:01:10"/>
        <d v="2023-05-16T15:07:58"/>
        <d v="2023-08-18T15:11:25"/>
        <d v="2023-05-04T15:11:25"/>
        <d v="2023-04-21T15:06:28"/>
        <d v="2023-08-21T15:44:07"/>
        <d v="2023-06-02T15:29:25"/>
        <d v="2023-12-19T16:11:21"/>
        <d v="2023-05-15T15:21:49"/>
        <d v="2023-04-17T15:06:11"/>
        <d v="2023-02-23T15:29:36"/>
        <d v="2023-09-07T15:43:04"/>
        <d v="2023-10-16T15:53:04"/>
        <d v="2023-03-01T16:12:59"/>
        <d v="2023-05-30T15:08:52"/>
        <d v="2023-06-21T16:02:25"/>
        <d v="2023-02-24T16:05:55"/>
        <d v="2023-08-23T15:02:22"/>
        <d v="2023-12-27T15:02:34"/>
        <d v="2023-06-20T15:03:03"/>
        <d v="2023-10-05T15:06:16"/>
        <d v="2023-04-10T15:03:49"/>
        <d v="2023-06-16T15:21:39"/>
        <d v="2023-06-27T15:28:29"/>
        <d v="2023-09-15T15:05:03"/>
        <d v="2023-12-19T15:53:29"/>
        <d v="2023-06-16T15:43:05"/>
        <d v="2023-07-06T15:01:57"/>
        <d v="2023-02-20T15:13:44"/>
        <d v="2023-04-18T15:43:37"/>
        <d v="2023-08-31T16:30:12"/>
        <d v="2023-10-10T15:06:05"/>
        <d v="2023-08-31T15:04:03"/>
        <d v="2023-08-31T15:09:40"/>
        <d v="2023-08-30T15:04:46"/>
        <d v="2023-03-26T15:08:24"/>
        <d v="2023-07-25T15:04:30"/>
        <d v="2023-01-13T15:07:28"/>
        <d v="2023-01-10T15:20:36"/>
        <d v="2023-02-04T16:16:48"/>
        <d v="2023-07-10T14:59:59"/>
        <d v="2023-11-07T15:11:03"/>
        <d v="2023-07-06T15:10:32"/>
        <d v="2023-02-07T15:48:35"/>
        <d v="2023-06-06T15:18:21"/>
        <d v="2023-10-24T15:01:10"/>
        <d v="2023-05-03T15:03:54"/>
        <d v="2023-03-28T16:27:55"/>
        <d v="2023-03-09T15:33:05"/>
        <d v="2023-10-07T15:05:22"/>
        <d v="2023-03-03T15:06:46"/>
        <d v="2023-03-08T16:12:07"/>
        <d v="2023-09-26T15:18:24"/>
        <d v="2023-04-20T15:02:08"/>
        <d v="2023-12-26T15:01:19"/>
        <d v="2023-09-06T15:03:45"/>
        <d v="2023-01-26T15:50:39"/>
        <d v="2023-10-03T16:18:10"/>
        <d v="2023-07-24T15:06:01"/>
        <d v="2023-04-14T15:03:15"/>
        <d v="2023-03-01T15:06:40"/>
        <d v="2023-10-18T15:39:28"/>
        <d v="2023-10-23T15:55:58"/>
        <d v="2023-03-13T15:11:43"/>
        <d v="2023-03-27T15:05:04"/>
        <d v="2023-07-12T15:04:55"/>
        <d v="2023-12-26T15:05:09"/>
        <d v="2023-03-31T15:39:36"/>
        <d v="2023-06-08T15:47:36"/>
        <d v="2023-12-21T15:01:52"/>
        <d v="2023-03-27T15:35:56"/>
        <d v="2023-06-27T15:28:08"/>
        <d v="2023-03-08T16:13:49"/>
        <d v="2023-01-02T15:05:16"/>
        <d v="2023-10-30T15:05:29"/>
        <d v="2023-02-02T16:01:55"/>
        <d v="2023-06-29T15:02:48"/>
        <d v="2023-02-20T15:00:01"/>
        <d v="2023-05-11T15:52:07"/>
        <d v="2023-06-05T15:08:20"/>
        <d v="2023-05-11T15:05:51"/>
        <d v="2023-04-01T15:12:45"/>
        <d v="2023-07-19T15:02:43"/>
        <d v="2023-12-05T15:40:59"/>
        <d v="2023-01-28T16:18:12"/>
        <d v="2023-10-04T15:07:12"/>
        <d v="2023-07-05T15:34:42"/>
        <d v="2023-06-27T15:56:16"/>
        <d v="2023-02-14T15:24:43"/>
        <d v="2023-10-13T15:00:19"/>
        <d v="2023-06-02T15:25:44"/>
        <d v="2023-05-10T15:06:41"/>
        <d v="2023-04-05T15:08:42"/>
        <d v="2023-06-13T15:04:47"/>
        <d v="2023-04-21T15:02:18"/>
        <d v="2023-02-17T15:53:33"/>
        <d v="2023-04-03T15:02:59"/>
        <d v="2023-04-14T15:04:33"/>
        <d v="2023-10-19T16:33:52"/>
        <d v="2023-12-11T16:10:53"/>
        <d v="2023-02-07T15:06:43"/>
        <d v="2023-07-29T15:01:56"/>
        <d v="2023-07-05T15:03:41"/>
        <d v="2023-11-03T15:00:12"/>
        <d v="2023-04-04T15:08:16"/>
        <d v="2023-07-26T15:08:04"/>
        <d v="2023-11-16T15:10:24"/>
        <d v="2023-10-03T15:01:05"/>
        <d v="2023-07-29T15:03:41"/>
        <d v="2023-05-08T15:12:33"/>
        <d v="2023-03-31T15:11:19"/>
        <d v="2023-01-08T15:03:09"/>
        <d v="2023-03-08T15:09:34"/>
        <d v="2023-05-02T15:07:28"/>
        <d v="2023-02-01T15:05:17"/>
        <d v="2023-04-11T15:02:12"/>
        <d v="2023-04-14T15:03:36"/>
        <d v="2023-10-24T15:09:05"/>
        <d v="2023-01-09T15:41:03"/>
        <d v="2023-08-15T15:32:05"/>
        <d v="2023-09-26T15:10:17"/>
        <d v="2023-11-04T16:08:09"/>
        <d v="2023-03-15T15:02:57"/>
        <d v="2023-09-27T16:25:57"/>
        <d v="2023-04-20T15:20:19"/>
        <d v="2023-03-10T15:01:38"/>
        <d v="2023-03-28T15:28:24"/>
        <d v="2023-12-27T15:02:58"/>
        <d v="2023-05-03T16:06:27"/>
        <d v="2023-10-16T15:29:09"/>
        <d v="2023-12-22T15:08:33"/>
        <d v="2023-06-15T15:25:09"/>
        <d v="2023-08-23T15:37:28"/>
        <d v="2023-09-28T15:04:18"/>
        <d v="2023-04-25T15:37:14"/>
        <d v="2023-03-20T15:25:29"/>
        <d v="2023-06-22T15:10:10"/>
        <d v="2023-12-28T15:27:11"/>
        <d v="2023-04-01T15:54:45"/>
        <d v="2023-10-09T15:25:03"/>
        <d v="2023-04-27T15:10:53"/>
        <d v="2023-02-04T16:09:14"/>
        <d v="2023-04-25T15:14:43"/>
        <d v="2023-09-01T15:33:36"/>
        <d v="2023-01-26T15:33:52"/>
        <d v="2023-01-17T15:30:18"/>
        <d v="2023-10-04T15:08:38"/>
        <d v="2023-01-11T15:03:38"/>
        <d v="2023-01-06T15:38:36"/>
        <d v="2023-08-12T15:00:44"/>
        <d v="2023-01-17T15:03:41"/>
        <d v="2023-01-09T15:04:39"/>
        <d v="2023-07-12T15:02:30"/>
        <d v="2023-06-16T15:43:22"/>
        <d v="2023-01-09T15:01:55"/>
        <d v="2023-01-02T15:01:27"/>
        <d v="2023-02-14T16:17:10"/>
        <d v="2023-01-10T15:00:13"/>
        <d v="2023-11-01T15:20:14"/>
        <d v="2023-01-16T15:45:59"/>
        <d v="2023-02-22T15:37:58"/>
        <d v="2023-04-17T15:02:07"/>
        <d v="2023-12-13T15:00:09"/>
        <d v="2023-05-30T15:00:05"/>
        <d v="2023-01-04T00:29:06"/>
        <d v="2023-06-26T16:22:28"/>
        <d v="2023-09-21T15:01:03"/>
        <d v="2023-07-11T15:09:57"/>
        <d v="2023-07-08T15:00:22"/>
        <d v="2023-06-15T15:18:30"/>
        <d v="2023-07-26T15:04:19"/>
        <d v="2023-02-27T15:18:57"/>
        <d v="2023-05-31T16:18:02"/>
        <d v="2023-11-16T15:03:02"/>
        <d v="2023-03-16T15:02:14"/>
        <d v="2023-12-08T15:17:36"/>
        <d v="2023-11-27T15:07:19"/>
        <d v="2023-06-12T16:35:25"/>
        <d v="2023-10-20T15:03:32"/>
        <d v="2023-11-22T15:19:30"/>
        <d v="2023-02-17T15:17:20"/>
        <d v="2023-09-05T15:07:39"/>
        <d v="2023-06-30T15:10:49"/>
        <d v="2023-05-31T15:54:31"/>
        <d v="2023-10-05T15:04:10"/>
        <d v="2023-02-03T15:03:46"/>
        <d v="2023-07-20T15:00:43"/>
        <d v="2023-07-10T15:03:41"/>
        <d v="2023-04-19T15:18:23"/>
        <d v="2023-02-21T16:03:32"/>
        <d v="2023-03-12T15:03:00"/>
        <d v="2023-04-11T15:00:09"/>
        <d v="2023-05-31T15:26:51"/>
        <d v="2023-01-20T15:19:45"/>
        <d v="2023-03-26T15:03:20"/>
        <d v="2023-08-26T15:09:20"/>
        <d v="2023-04-05T15:01:31"/>
        <d v="2023-09-11T15:45:06"/>
        <d v="2023-09-04T15:32:05"/>
        <d v="2023-12-12T15:25:41"/>
        <d v="2023-07-13T15:30:47"/>
        <d v="2023-02-27T15:04:42"/>
        <d v="2023-04-29T15:01:15"/>
        <d v="2023-12-15T15:45:45"/>
        <d v="2023-01-06T16:10:34"/>
        <d v="2023-08-30T15:05:37"/>
        <d v="2023-03-20T15:38:37"/>
        <d v="2023-11-28T15:42:53"/>
        <d v="2023-10-26T15:55:16"/>
        <d v="2023-08-14T15:04:07"/>
        <d v="2023-10-31T15:02:49"/>
        <d v="2023-06-27T16:47:18"/>
        <d v="2023-07-25T15:42:34"/>
        <d v="2023-02-16T15:07:34"/>
        <d v="2023-04-26T16:43:25"/>
        <d v="2023-06-30T15:13:46"/>
        <d v="2023-06-06T15:35:22"/>
        <d v="2023-12-06T15:06:07"/>
        <d v="2023-06-14T16:23:26"/>
        <d v="2023-03-13T15:19:39"/>
        <d v="2023-02-24T15:34:51"/>
        <d v="2023-05-13T15:26:01"/>
        <d v="2023-03-10T15:02:17"/>
        <d v="2023-04-07T15:36:16"/>
        <d v="2023-02-01T16:05:05"/>
        <d v="2023-10-25T15:00:39"/>
        <d v="2023-08-11T15:09:40"/>
        <d v="2023-04-18T15:01:54"/>
        <d v="2023-03-29T15:31:28"/>
        <d v="2023-03-28T15:25:48"/>
        <d v="2023-07-14T15:05:21"/>
        <d v="2023-06-04T15:03:14"/>
        <d v="2023-11-30T15:59:56"/>
        <d v="2023-07-17T15:00:23"/>
        <d v="2023-03-02T15:05:25"/>
        <d v="2023-02-07T15:47:17"/>
        <d v="2023-02-28T15:04:14"/>
        <d v="2023-06-10T15:03:02"/>
        <d v="2023-06-15T15:45:25"/>
        <d v="2023-07-19T15:19:34"/>
        <d v="2023-03-07T15:31:06"/>
        <d v="2023-03-14T15:30:57"/>
        <d v="2023-12-30T15:02:16"/>
        <d v="2023-05-26T15:28:01"/>
        <d v="2023-11-02T15:02:44"/>
        <d v="2023-03-08T15:04:17"/>
        <d v="2023-02-14T14:59:58"/>
        <d v="2023-04-05T15:02:31"/>
        <d v="2023-04-26T15:02:54"/>
        <d v="2023-12-29T15:02:04"/>
        <d v="2023-06-20T16:01:08"/>
        <d v="2023-11-18T15:57:19"/>
        <d v="2023-06-07T16:21:48"/>
        <d v="2023-06-22T15:56:52"/>
        <d v="2023-05-15T16:26:53"/>
        <d v="2023-11-14T15:02:53"/>
        <d v="2023-01-18T15:50:20"/>
        <d v="2023-02-14T15:23:46"/>
        <d v="2023-03-15T15:00:45"/>
        <d v="2023-01-15T15:02:50"/>
        <d v="2023-02-09T00:05:07"/>
        <d v="2023-11-17T15:02:24"/>
        <d v="2023-04-19T15:04:31"/>
        <d v="2023-01-19T15:00:44"/>
        <d v="2023-03-10T15:19:12"/>
        <d v="2023-09-06T15:02:02"/>
        <d v="2023-10-28T15:31:36"/>
        <d v="2023-06-01T15:01:11"/>
        <d v="2023-02-14T15:06:50"/>
        <d v="2023-02-03T15:43:49"/>
        <d v="2023-08-04T16:01:16"/>
        <d v="2023-04-25T15:05:32"/>
        <d v="2023-06-07T15:01:43"/>
        <d v="2023-04-27T15:01:44"/>
        <d v="2023-06-28T15:35:41"/>
        <d v="2023-08-08T15:08:54"/>
        <d v="2023-05-03T16:08:04"/>
        <d v="2023-06-09T15:08:49"/>
        <d v="2023-04-13T15:00:57"/>
        <d v="2023-06-22T15:26:16"/>
        <d v="2023-07-21T15:13:16"/>
        <d v="2023-06-23T16:06:27"/>
        <d v="2023-09-03T15:01:41"/>
        <d v="2023-08-18T15:20:46"/>
        <d v="2023-08-22T15:12:20"/>
        <d v="2023-08-08T15:05:21"/>
        <d v="2023-01-20T15:20:26"/>
        <d v="2023-06-13T15:37:59"/>
        <d v="2023-11-17T15:03:03"/>
        <d v="2023-02-27T15:07:50"/>
        <d v="2023-04-26T16:41:47"/>
        <d v="2023-03-17T15:34:38"/>
        <d v="2023-02-20T16:03:44"/>
        <d v="2023-07-20T15:01:36"/>
        <d v="2023-08-22T15:38:03"/>
        <d v="2023-04-17T15:03:15"/>
        <d v="2023-07-06T15:36:57"/>
        <d v="2023-07-26T15:03:39"/>
        <d v="2023-02-20T15:11:26"/>
        <d v="2023-02-03T15:05:57"/>
        <d v="2023-03-10T15:03:08"/>
        <d v="2023-06-23T15:20:21"/>
        <d v="2023-09-19T07:50:40"/>
        <d v="2023-10-19T16:13:39"/>
        <d v="2023-08-24T15:01:31"/>
        <d v="2023-05-01T15:08:18"/>
        <d v="2023-06-27T15:00:36"/>
        <d v="2023-10-02T15:39:46"/>
        <d v="2023-08-17T15:45:54"/>
        <d v="2023-08-24T15:05:24"/>
        <d v="2023-01-18T15:08:24"/>
        <d v="2023-04-09T16:15:49"/>
        <d v="2023-03-10T15:26:12"/>
        <d v="2023-07-03T15:30:01"/>
        <d v="2023-10-25T15:36:34"/>
        <d v="2023-09-20T15:02:34"/>
        <d v="2023-10-20T15:08:13"/>
        <d v="2023-06-15T15:19:19"/>
        <d v="2023-09-19T15:01:13"/>
        <d v="2023-02-19T15:13:10"/>
        <d v="2023-04-10T15:00:44"/>
        <d v="2023-10-10T15:39:42"/>
        <d v="2023-07-17T15:20:58"/>
        <d v="2023-10-18T15:01:23"/>
        <d v="2023-09-26T15:19:19"/>
        <d v="2023-10-02T15:42:26"/>
        <d v="2023-07-06T15:17:18"/>
        <d v="2023-05-15T15:50:34"/>
        <d v="2023-02-08T23:18:11"/>
        <d v="2023-01-10T15:19:01"/>
        <d v="2023-01-07T15:00:01"/>
        <d v="2023-09-07T15:01:34"/>
        <d v="2023-02-10T15:03:19"/>
        <d v="2023-04-06T15:04:25"/>
        <d v="2023-10-18T15:00:02"/>
        <d v="2023-01-04T15:01:55"/>
        <d v="2023-01-04T01:34:31"/>
        <d v="2023-03-15T15:02:14"/>
        <d v="2023-07-19T15:32:49"/>
        <d v="2023-06-21T15:53:03"/>
        <d v="2023-12-05T15:02:55"/>
        <d v="2023-03-27T15:05:35"/>
        <d v="2023-11-20T15:39:28"/>
        <d v="2023-02-20T16:01:04"/>
        <d v="2023-06-15T15:19:26"/>
        <d v="2023-02-10T15:00:11"/>
        <d v="2023-07-01T15:01:59"/>
        <d v="2023-09-27T15:00:04"/>
        <d v="2023-04-06T15:15:19"/>
        <d v="2023-01-18T15:05:40"/>
        <d v="2023-03-14T15:46:09"/>
        <d v="2023-05-08T15:58:48"/>
        <d v="2023-01-29T15:00:18"/>
        <d v="2023-08-04T15:27:27"/>
        <d v="2023-11-08T16:02:21"/>
        <d v="2023-02-24T15:40:30"/>
        <d v="2023-02-16T15:34:57"/>
        <d v="2023-01-18T15:04:24"/>
        <d v="2023-07-13T15:11:46"/>
        <d v="2023-06-23T15:25:25"/>
        <d v="2023-07-03T15:01:37"/>
        <d v="2023-07-18T15:02:11"/>
        <d v="2023-01-04T01:35:00"/>
        <d v="2023-03-09T15:07:12"/>
        <d v="2023-07-08T15:30:02"/>
        <d v="2023-03-31T15:21:48"/>
        <d v="2023-08-18T15:29:26"/>
        <d v="2023-09-07T15:04:44"/>
        <d v="2023-04-12T15:00:36"/>
        <d v="2023-06-05T15:57:42"/>
        <d v="2023-02-02T15:03:55"/>
        <d v="2023-06-27T15:49:55"/>
        <d v="2023-07-06T15:00:45"/>
        <d v="2023-03-24T15:24:31"/>
        <d v="2023-07-12T15:03:05"/>
        <d v="2023-06-13T15:00:22"/>
        <d v="2023-05-03T15:01:50"/>
        <d v="2023-09-15T15:00:12"/>
        <d v="2023-11-24T15:29:37"/>
        <d v="2023-07-26T15:05:19"/>
        <d v="2023-04-20T15:00:28"/>
        <d v="2023-12-06T15:00:02"/>
        <d v="2023-02-28T15:00:58"/>
        <d v="2023-08-16T16:12:12"/>
        <d v="2023-04-04T15:03:50"/>
        <d v="2023-08-02T15:06:21"/>
        <d v="2023-07-31T15:10:31"/>
        <d v="2023-07-12T15:11:32"/>
        <d v="2023-06-15T15:22:31"/>
        <d v="2023-05-09T15:00:45"/>
        <d v="2023-11-29T15:11:06"/>
        <d v="2023-12-01T15:00:28"/>
        <d v="2023-05-26T15:03:47"/>
        <d v="2023-07-24T15:02:18"/>
        <d v="2023-03-31T15:27:43"/>
        <d v="2023-02-03T15:51:33"/>
        <d v="2023-10-16T15:23:17"/>
        <d v="2023-06-12T15:00:15"/>
        <d v="2023-01-25T15:22:50"/>
        <d v="2023-08-24T15:02:57"/>
        <d v="2023-02-18T15:01:28"/>
        <d v="2023-03-13T15:14:03"/>
        <d v="2023-11-28T15:41:22"/>
        <d v="2023-03-14T15:04:41"/>
        <d v="2023-08-16T15:02:37"/>
        <d v="2023-03-01T16:12:54"/>
        <d v="2023-10-19T15:27:46"/>
        <d v="2023-07-11T15:14:25"/>
        <d v="2023-03-16T15:03:08"/>
        <d v="2023-03-07T15:32:16"/>
        <d v="2023-11-15T15:36:15"/>
        <d v="2023-02-09T16:26:42"/>
        <d v="2023-01-25T16:38:37"/>
        <d v="2023-07-27T15:40:25"/>
        <d v="2023-07-19T15:32:59"/>
        <d v="2023-06-11T15:02:59"/>
        <d v="2023-04-26T15:07:51"/>
        <d v="2023-06-06T15:40:39"/>
        <d v="2023-04-06T15:16:43"/>
        <d v="2023-06-27T16:46:09"/>
        <d v="2023-02-04T16:22:15"/>
        <d v="2023-11-07T15:01:32"/>
        <d v="2023-05-30T15:04:16"/>
        <d v="2023-01-04T15:03:12"/>
        <d v="2023-03-24T16:19:11"/>
        <d v="2023-04-04T15:39:05"/>
        <d v="2023-09-11T15:00:04"/>
        <d v="2023-12-20T15:19:49"/>
        <d v="2023-02-03T15:00:07"/>
        <d v="2023-10-25T15:04:01"/>
        <d v="2023-07-01T15:04:58"/>
        <d v="2023-11-15T15:00:22"/>
        <d v="2023-06-30T15:12:41"/>
        <d v="2023-05-03T15:28:52"/>
        <d v="2023-06-03T15:17:38"/>
        <d v="2023-06-19T15:06:14"/>
        <d v="2023-07-14T15:00:00"/>
        <d v="2023-02-03T15:06:00"/>
        <d v="2023-03-21T15:19:27"/>
        <d v="2023-05-31T15:36:22"/>
        <d v="2023-05-09T15:09:35"/>
        <d v="2023-05-01T15:03:05"/>
        <d v="2023-07-19T15:10:22"/>
        <d v="2023-09-04T15:01:59"/>
        <d v="2023-06-06T15:02:20"/>
        <d v="2023-03-11T15:03:01"/>
        <d v="2023-12-01T15:00:08"/>
        <d v="2023-12-13T15:02:21"/>
        <d v="2023-04-12T15:19:13"/>
        <d v="2023-05-08T15:41:04"/>
        <d v="2023-05-10T15:05:24"/>
        <d v="2023-03-22T15:38:31"/>
        <d v="2023-09-12T15:00:02"/>
        <d v="2023-06-16T15:00:07"/>
        <d v="2023-07-25T15:00:50"/>
        <d v="2023-06-29T15:03:52"/>
        <d v="2023-08-25T15:06:14"/>
        <d v="2023-06-08T15:42:46"/>
        <d v="2023-03-22T15:06:25"/>
        <d v="2023-10-31T15:01:13"/>
        <d v="2023-04-12T14:59:52"/>
        <d v="2023-06-23T15:27:44"/>
        <d v="2023-02-16T15:26:58"/>
        <d v="2023-05-30T15:06:27"/>
        <d v="2023-02-15T15:00:18"/>
        <d v="2023-04-19T15:01:09"/>
        <d v="2023-04-06T15:00:57"/>
        <d v="2023-10-01T15:00:46"/>
        <d v="2023-01-11T15:04:26"/>
        <d v="2023-04-25T15:03:11"/>
        <d v="2023-01-02T15:32:49"/>
        <d v="2023-05-15T15:00:39"/>
        <d v="2023-08-13T15:33:25"/>
        <d v="2023-03-29T15:02:02"/>
        <d v="2023-06-20T15:01:39"/>
        <d v="2023-09-15T15:04:20"/>
        <d v="2023-06-26T15:57:19"/>
        <d v="2023-01-04T15:05:22"/>
        <d v="2023-11-27T15:03:53"/>
        <d v="2023-07-07T15:08:29"/>
        <d v="2023-06-08T15:00:02"/>
        <d v="2023-07-12T15:47:40"/>
        <d v="2023-05-31T15:02:39"/>
        <d v="2023-06-11T15:01:57"/>
        <d v="2023-06-06T15:00:26"/>
        <d v="2023-09-29T15:42:06"/>
        <d v="2023-02-25T15:59:40"/>
        <d v="2023-03-08T15:08:57"/>
        <d v="2023-07-06T15:05:17"/>
        <d v="2023-05-04T15:01:24"/>
        <d v="2023-10-11T15:00:14"/>
        <d v="2023-12-29T15:18:56"/>
        <d v="2023-06-02T15:01:23"/>
        <d v="2023-02-15T16:20:40"/>
        <d v="2023-03-16T15:03:49"/>
        <d v="2023-04-04T15:56:17"/>
        <d v="2023-03-20T15:00:11"/>
        <d v="2023-01-06T15:04:27"/>
        <d v="2023-01-28T16:15:56"/>
        <d v="2023-01-24T15:02:52"/>
        <d v="2023-12-26T15:00:12"/>
        <d v="2023-06-23T15:55:39"/>
        <d v="2023-04-22T15:02:54"/>
        <d v="2023-07-25T15:02:44"/>
        <d v="2023-06-13T15:08:50"/>
        <d v="2023-06-23T15:58:39"/>
        <d v="2023-12-24T15:01:23"/>
        <d v="2023-01-16T15:56:39"/>
        <d v="2023-06-30T15:07:10"/>
        <d v="2023-08-21T15:00:50"/>
        <d v="2023-01-11T15:04:55"/>
        <d v="2023-03-22T15:35:00"/>
        <d v="2023-08-10T15:10:40"/>
        <d v="2023-11-24T15:24:06"/>
        <d v="2023-04-11T16:52:57"/>
        <d v="2023-06-21T16:01:10"/>
        <d v="2023-02-28T15:00:06"/>
        <d v="2023-06-06T15:21:03"/>
        <d v="2023-05-16T15:24:47"/>
        <d v="2023-07-07T16:08:26"/>
        <d v="2023-10-18T15:28:31"/>
        <d v="2023-04-27T15:00:15"/>
        <d v="2023-05-15T16:41:28"/>
        <d v="2023-11-28T15:41:49"/>
        <d v="2023-11-20T14:59:53"/>
        <d v="2023-01-29T15:00:12"/>
        <d v="2023-04-12T15:56:18"/>
        <d v="2023-08-03T15:21:41"/>
        <d v="2023-03-03T15:14:21"/>
        <d v="2023-06-15T15:19:24"/>
        <d v="2023-07-04T15:37:44"/>
        <d v="2023-12-05T15:00:28"/>
        <d v="2023-12-08T15:01:01"/>
        <d v="2023-11-01T15:01:38"/>
        <d v="2023-04-20T15:08:26"/>
        <d v="2023-01-27T15:37:07"/>
        <d v="2023-07-21T15:02:24"/>
        <d v="2023-10-31T15:02:27"/>
        <d v="2023-12-06T15:00:50"/>
        <d v="2023-01-11T15:46:47"/>
        <d v="2023-12-06T15:08:51"/>
        <d v="2023-01-04T15:00:16"/>
        <d v="2023-12-31T15:00:46"/>
        <d v="2023-12-26T15:21:38"/>
        <d v="2023-03-24T15:00:53"/>
        <d v="2023-10-02T15:00:20"/>
        <d v="2023-01-09T15:00:18"/>
        <d v="2023-03-30T15:01:06"/>
        <d v="2023-08-11T15:36:28"/>
        <d v="2023-02-24T15:00:07"/>
        <d v="2023-02-07T15:04:45"/>
        <d v="2023-07-27T15:42:10"/>
        <d v="2023-07-20T15:18:16"/>
        <d v="2023-09-14T15:01:57"/>
        <d v="2023-08-02T15:59:25"/>
        <d v="2023-03-21T16:11:00"/>
        <d v="2023-06-14T15:13:12"/>
        <d v="2023-11-07T15:03:01"/>
        <d v="2023-08-07T15:18:40"/>
        <d v="2023-04-24T15:15:33"/>
        <d v="2023-11-28T15:02:13"/>
        <d v="2023-10-11T15:32:20"/>
        <d v="2023-12-16T15:22:14"/>
        <d v="2023-04-11T15:52:58"/>
        <d v="2023-09-01T15:19:03"/>
        <d v="2023-09-14T15:02:22"/>
        <d v="2023-04-18T15:03:18"/>
        <d v="2023-09-15T15:00:02"/>
        <d v="2023-08-24T15:00:17"/>
        <d v="2023-08-23T15:11:54"/>
        <d v="2023-06-02T15:02:32"/>
        <d v="2023-04-03T15:22:58"/>
        <d v="2023-06-16T15:00:27"/>
        <d v="2023-07-27T15:05:43"/>
        <d v="2023-04-24T15:49:51"/>
        <d v="2023-06-12T15:02:53"/>
        <d v="2023-11-29T15:13:19"/>
        <d v="2023-03-23T15:34:43"/>
        <d v="2023-01-05T15:04:27"/>
        <d v="2023-07-12T15:02:00"/>
        <d v="2023-06-19T15:28:44"/>
        <d v="2023-05-26T14:59:59"/>
        <d v="2023-03-21T15:49:27"/>
        <d v="2023-06-03T15:09:10"/>
        <d v="2023-09-12T15:01:26"/>
        <d v="2023-06-23T15:19:32"/>
        <d v="2023-01-10T15:00:28"/>
        <d v="2023-01-25T15:59:33"/>
        <d v="2023-08-30T15:00:49"/>
        <d v="2023-03-29T15:03:37"/>
        <d v="2023-10-23T15:00:21"/>
        <d v="2023-04-15T15:17:49"/>
        <d v="2023-03-10T15:15:48"/>
        <d v="2023-06-01T16:03:59"/>
        <d v="2023-01-17T15:04:38"/>
        <d v="2023-11-08T15:23:39"/>
        <d v="2023-07-07T15:24:21"/>
        <d v="2023-02-27T15:39:02"/>
        <d v="2023-01-25T15:04:09"/>
        <d v="2023-07-08T15:11:21"/>
        <d v="2023-07-25T15:04:02"/>
        <d v="2023-12-07T15:00:01"/>
        <d v="2023-07-20T15:12:04"/>
        <d v="2023-12-22T15:01:47"/>
        <d v="2023-08-24T15:06:15"/>
        <d v="2023-03-08T15:03:30"/>
        <d v="2023-01-13T15:07:20"/>
        <d v="2023-01-19T15:18:51"/>
        <d v="2023-04-06T15:18:47"/>
        <d v="2023-05-02T16:08:10"/>
        <d v="2023-06-22T15:18:41"/>
        <d v="2023-06-06T15:04:45"/>
        <d v="2023-12-16T15:30:42"/>
        <d v="2023-01-10T15:47:48"/>
        <d v="2023-02-06T15:01:06"/>
        <d v="2023-03-17T15:35:48"/>
        <d v="2023-05-04T15:16:18"/>
        <d v="2023-02-15T16:12:55"/>
        <d v="2023-02-06T15:35:49"/>
        <d v="2023-11-02T15:14:08"/>
        <d v="2023-04-15T15:00:00"/>
        <d v="2023-10-04T15:00:34"/>
        <d v="2023-01-02T15:35:16"/>
        <d v="2023-12-18T15:03:04"/>
        <d v="2023-05-17T15:24:42"/>
        <d v="2023-04-11T16:26:17"/>
        <d v="2023-05-09T15:08:35"/>
        <d v="2023-04-17T14:59:57"/>
        <d v="2023-04-27T15:33:38"/>
        <d v="2023-07-14T15:03:37"/>
        <d v="2023-08-28T15:37:28"/>
        <d v="2023-06-29T15:04:05"/>
        <d v="2023-08-03T15:02:41"/>
        <d v="2023-06-23T15:20:49"/>
        <d v="2023-12-10T15:11:45"/>
        <d v="2023-10-21T15:02:51"/>
        <d v="2023-06-21T15:04:17"/>
        <d v="2023-05-25T15:02:47"/>
        <d v="2023-04-27T15:02:12"/>
        <d v="2023-03-06T15:59:19"/>
        <d v="2023-10-06T15:00:05"/>
        <d v="2023-05-29T15:02:17"/>
        <d v="2023-08-29T15:06:01"/>
        <d v="2023-06-23T15:22:22"/>
        <d v="2023-02-06T15:01:10"/>
        <d v="2023-12-08T15:00:08"/>
        <d v="2023-06-23T15:00:03"/>
        <d v="2023-01-28T16:16:16"/>
        <d v="2023-01-07T15:11:40"/>
        <d v="2023-10-31T15:02:44"/>
        <d v="2023-02-02T15:02:34"/>
        <d v="2023-06-19T15:43:18"/>
        <d v="2023-08-31T15:00:54"/>
        <d v="2023-01-19T15:18:33"/>
        <d v="2023-01-25T15:00:09"/>
        <d v="2023-08-23T15:34:25"/>
        <d v="2023-05-30T15:27:15"/>
        <d v="2023-01-04T00:30:04"/>
        <d v="2023-03-15T15:02:55"/>
        <d v="2023-06-22T15:25:11"/>
        <d v="2023-04-15T15:18:03"/>
        <d v="2023-02-07T15:13:20"/>
        <d v="2023-11-09T15:00:00"/>
        <d v="2023-05-15T15:01:35"/>
        <d v="2023-10-24T15:04:06"/>
        <d v="2023-03-09T15:06:07"/>
        <d v="2023-08-23T15:08:48"/>
        <d v="2023-03-22T15:14:04"/>
        <d v="2023-11-07T15:02:20"/>
        <d v="2023-09-21T14:59:54"/>
        <d v="2023-06-28T15:00:42"/>
        <d v="2023-03-15T14:59:55"/>
        <d v="2023-06-08T15:24:08"/>
        <d v="2023-12-28T15:23:29"/>
        <d v="2023-02-02T15:03:56"/>
        <d v="2023-05-09T15:08:51"/>
        <d v="2023-12-07T15:00:13"/>
        <d v="2023-07-05T15:02:20"/>
        <d v="2023-12-11T15:02:12"/>
        <d v="2023-03-28T15:04:28"/>
        <d v="2023-06-21T15:04:30"/>
        <d v="2023-03-19T14:59:52"/>
        <d v="2023-04-05T15:03:45"/>
        <d v="2023-07-03T15:00:02"/>
        <d v="2023-05-12T15:01:36"/>
        <d v="2023-07-14T15:09:17"/>
        <d v="2023-11-08T15:34:52"/>
        <d v="2023-05-12T15:04:49"/>
        <d v="2023-08-24T15:05:12"/>
        <d v="2023-10-16T15:22:38"/>
        <d v="2023-06-20T15:11:46"/>
        <d v="2023-02-04T16:04:09"/>
        <d v="2023-11-25T15:00:47"/>
        <d v="2023-06-21T15:04:00"/>
        <d v="2023-08-11T15:01:26"/>
        <d v="2023-01-06T15:47:19"/>
        <d v="2023-05-06T16:12:12"/>
        <d v="2023-09-05T15:02:20"/>
        <d v="2023-02-07T15:15:22"/>
        <d v="2023-07-11T15:07:07"/>
        <d v="2023-01-17T15:01:47"/>
        <d v="2023-07-25T15:16:51"/>
        <d v="2023-06-14T15:04:06"/>
        <d v="2023-08-30T15:47:36"/>
        <d v="2023-05-05T15:18:34"/>
        <d v="2023-11-29T15:05:40"/>
        <d v="2023-05-30T15:37:56"/>
        <d v="2023-04-03T15:58:08"/>
        <d v="2023-01-09T15:15:18"/>
        <d v="2023-03-16T15:04:37"/>
        <d v="2023-05-04T15:10:43"/>
        <d v="2023-10-30T15:28:45"/>
        <d v="2023-04-07T15:39:18"/>
        <d v="2023-04-29T15:23:37"/>
        <d v="2023-12-04T15:00:18"/>
        <d v="2023-08-21T15:44:21"/>
        <d v="2023-02-13T14:59:57"/>
        <d v="2023-12-04T15:02:12"/>
        <d v="2023-04-13T15:19:53"/>
        <d v="2023-02-10T15:02:37"/>
        <d v="2023-02-23T16:17:22"/>
        <d v="2023-05-30T15:02:00"/>
        <d v="2023-05-10T14:59:57"/>
        <d v="2023-06-28T16:13:14"/>
        <d v="2023-07-18T15:44:59"/>
        <d v="2023-05-02T15:03:39"/>
        <d v="2023-04-05T15:04:03"/>
        <d v="2023-10-11T15:34:40"/>
        <d v="2023-07-11T16:01:48"/>
        <d v="2023-04-10T14:59:56"/>
        <d v="2023-02-10T15:01:40"/>
        <d v="2023-08-04T15:03:31"/>
        <d v="2023-11-28T15:41:15"/>
        <d v="2023-02-13T15:02:06"/>
        <d v="2023-05-11T15:02:26"/>
        <d v="2023-06-10T15:00:24"/>
        <d v="2023-04-12T16:00:49"/>
        <d v="2023-07-18T15:39:13"/>
        <d v="2023-12-05T15:13:29"/>
        <d v="2023-05-13T15:19:29"/>
        <d v="2023-01-09T14:59:54"/>
        <d v="2023-04-29T15:09:17"/>
        <d v="2023-08-16T15:03:51"/>
        <d v="2023-05-02T15:11:08"/>
        <d v="2023-01-10T15:30:31"/>
        <d v="2023-12-22T15:02:24"/>
        <d v="2023-03-14T15:17:58"/>
        <d v="2023-12-09T15:12:20"/>
        <d v="2023-01-16T15:49:13"/>
        <d v="2023-01-12T15:00:00"/>
        <d v="2023-01-26T15:05:57"/>
        <d v="2023-08-10T15:03:05"/>
        <d v="2023-07-07T15:43:43"/>
        <d v="2023-07-31T15:03:58"/>
        <d v="2023-04-26T15:03:22"/>
        <d v="2023-02-02T15:55:05"/>
        <d v="2023-01-19T16:56:06"/>
        <d v="2023-03-06T15:26:49"/>
        <d v="2023-06-09T15:13:43"/>
        <d v="2023-12-27T15:02:32"/>
        <d v="2023-08-08T15:00:01"/>
        <d v="2023-04-21T15:02:57"/>
        <d v="2023-03-29T15:00:03"/>
        <d v="2023-10-12T15:00:49"/>
        <d v="2023-03-21T15:18:51"/>
        <d v="2023-08-29T16:03:11"/>
        <d v="2023-06-16T15:01:49"/>
        <d v="2023-04-24T15:52:12"/>
        <d v="2023-07-18T16:22:02"/>
        <d v="2023-08-08T15:01:39"/>
        <d v="2023-02-21T16:33:15"/>
        <d v="2023-07-14T15:02:53"/>
        <d v="2023-07-12T15:04:15"/>
        <d v="2023-02-07T15:13:06"/>
        <d v="2023-08-19T15:01:00"/>
        <d v="2023-11-28T15:02:06"/>
        <d v="2023-05-31T15:03:30"/>
        <d v="2023-06-05T15:03:53"/>
        <d v="2023-05-01T15:18:40"/>
        <d v="2023-09-12T16:06:46"/>
        <d v="2023-08-23T15:03:44"/>
        <d v="2023-05-09T15:30:46"/>
        <d v="2023-01-22T15:11:54"/>
        <d v="2023-04-27T15:37:43"/>
        <d v="2023-07-30T15:03:51"/>
        <d v="2023-02-13T15:28:01"/>
        <d v="2023-06-08T15:02:45"/>
        <d v="2023-10-05T15:41:59"/>
        <d v="2023-05-11T15:00:22"/>
        <d v="2023-01-20T15:19:59"/>
        <d v="2023-05-17T15:40:33"/>
        <d v="2023-06-14T15:01:12"/>
        <d v="2023-07-01T15:23:09"/>
        <d v="2023-03-01T14:59:59"/>
        <d v="2023-05-11T15:05:44"/>
        <d v="2023-02-09T15:39:44"/>
        <d v="2023-09-13T15:02:25"/>
        <d v="2023-03-22T15:28:39"/>
        <d v="2023-03-15T15:02:32"/>
        <d v="2023-06-12T15:02:36"/>
        <d v="2023-06-14T15:48:21"/>
        <d v="2023-12-10T15:41:26"/>
        <d v="2023-04-13T15:05:47"/>
        <d v="2023-04-27T15:03:25"/>
        <d v="2023-04-12T16:00:55"/>
        <d v="2023-06-20T15:04:21"/>
        <d v="2023-04-13T15:40:57"/>
        <d v="2023-02-08T23:19:39"/>
        <d v="2023-05-17T16:10:29"/>
        <d v="2023-06-20T15:17:14"/>
        <d v="2023-07-09T15:00:47"/>
        <d v="2023-12-22T15:01:36"/>
        <d v="2023-04-18T15:02:29"/>
        <d v="2023-03-02T15:49:09"/>
        <d v="2023-11-21T15:00:03"/>
        <d v="2023-02-20T15:00:48"/>
        <d v="2023-08-30T15:37:14"/>
        <d v="2023-07-10T15:01:59"/>
        <d v="2023-04-06T15:00:03"/>
        <d v="2023-08-02T15:00:35"/>
        <d v="2023-10-19T15:00:31"/>
        <d v="2023-03-20T15:02:20"/>
        <d v="2023-01-23T15:00:05"/>
        <d v="2023-07-11T15:15:15"/>
        <d v="2023-12-28T15:22:59"/>
        <d v="2023-03-29T15:01:59"/>
        <d v="2023-03-16T15:39:38"/>
        <d v="2023-10-19T15:23:47"/>
        <d v="2023-02-21T15:37:41"/>
        <d v="2023-10-09T16:05:58"/>
        <d v="2023-07-10T15:02:01"/>
        <d v="2023-05-04T15:42:54"/>
        <d v="2023-12-07T15:03:17"/>
        <d v="2023-07-13T15:24:03"/>
        <d v="2023-06-05T16:04:33"/>
        <d v="2023-02-08T15:02:35"/>
        <d v="2023-03-29T15:02:33"/>
        <d v="2023-06-17T15:00:31"/>
        <d v="2023-09-13T15:00:59"/>
        <d v="2023-10-05T15:01:14"/>
        <d v="2023-01-16T15:17:52"/>
        <d v="2023-04-20T15:02:05"/>
        <d v="2023-06-15T15:19:29"/>
        <d v="2023-12-08T15:45:33"/>
        <d v="2023-06-12T15:03:57"/>
        <d v="2023-08-17T15:14:39"/>
        <d v="2023-03-07T15:27:07"/>
        <d v="2023-09-28T15:00:54"/>
        <d v="2023-08-14T15:22:03"/>
        <d v="2023-05-04T15:23:01"/>
        <d v="2023-04-17T15:03:08"/>
        <d v="2023-02-06T14:59:58"/>
        <d v="2023-02-04T15:39:27"/>
        <d v="2023-02-22T15:15:36"/>
        <d v="2023-06-12T15:03:23"/>
        <d v="2023-01-02T15:02:00"/>
        <d v="2023-04-28T15:02:28"/>
        <d v="2023-09-13T15:00:01"/>
        <d v="2023-02-08T23:02:20"/>
        <d v="2023-04-29T15:04:40"/>
        <d v="2023-12-01T15:43:15"/>
        <d v="2023-11-05T15:01:14"/>
        <d v="2023-10-30T15:01:08"/>
        <d v="2023-04-13T15:00:41"/>
        <d v="2023-11-30T15:55:03"/>
        <d v="2023-09-16T15:00:44"/>
        <d v="2023-10-06T14:59:57"/>
        <d v="2023-07-06T15:03:43"/>
        <d v="2023-06-08T14:59:55"/>
        <d v="2023-03-14T14:59:57"/>
        <d v="2023-12-22T15:00:02"/>
        <d v="2023-05-13T15:21:27"/>
        <d v="2023-06-15T15:18:12"/>
        <d v="2023-04-03T15:23:49"/>
        <d v="2023-11-13T14:59:58"/>
        <d v="2023-07-25T15:00:02"/>
        <d v="2023-03-14T15:19:38"/>
        <d v="2023-05-05T22:19:43"/>
        <d v="2023-07-05T22:01:08"/>
        <d v="2023-01-13T22:09:54"/>
        <d v="2023-04-02T22:15:44"/>
        <d v="2023-04-12T23:02:11"/>
        <d v="2023-05-04T22:44:34"/>
        <d v="2023-02-24T22:08:43"/>
        <d v="2023-04-07T22:00:19"/>
        <d v="2023-01-26T22:12:09"/>
        <d v="2023-02-10T22:23:53"/>
        <d v="2023-12-07T22:05:52"/>
        <d v="2023-09-29T22:06:29"/>
        <d v="2023-03-23T22:11:48"/>
        <d v="2023-09-19T22:05:34"/>
        <d v="2023-08-21T22:01:23"/>
        <d v="2023-09-29T22:08:48"/>
        <d v="2023-05-26T22:04:44"/>
        <d v="2023-01-05T22:35:16"/>
        <d v="2023-05-31T22:09:59"/>
        <d v="2023-06-16T21:59:56"/>
        <d v="2023-06-07T23:00:01"/>
        <d v="2023-10-03T22:06:35"/>
        <d v="2023-01-16T22:56:02"/>
        <d v="2023-08-23T22:37:28"/>
        <d v="2023-06-11T22:04:29"/>
        <d v="2023-01-20T23:13:04"/>
        <d v="2023-07-17T22:08:09"/>
        <d v="2023-05-17T22:01:04"/>
        <d v="2023-12-14T22:36:04"/>
        <d v="2023-01-11T22:09:38"/>
        <d v="2023-02-24T22:08:08"/>
        <d v="2023-02-21T22:29:34"/>
        <d v="2023-02-27T22:10:00"/>
        <d v="2023-07-05T22:12:02"/>
        <d v="2023-10-17T22:09:10"/>
        <d v="2023-05-04T22:06:44"/>
        <d v="2023-07-28T22:18:33"/>
        <d v="2023-03-16T22:12:24"/>
        <d v="2023-07-05T22:12:00"/>
        <d v="2023-11-26T22:00:47"/>
        <d v="2023-05-30T22:10:59"/>
        <d v="2023-01-02T22:01:51"/>
        <d v="2023-11-14T22:03:30"/>
        <d v="2023-07-14T22:10:15"/>
        <d v="2023-11-06T23:01:25"/>
        <d v="2023-03-15T22:38:50"/>
        <d v="2023-10-13T22:01:12"/>
        <d v="2023-01-24T22:06:22"/>
        <d v="2023-06-02T23:14:55"/>
        <d v="2023-06-27T22:01:17"/>
        <d v="2023-03-16T22:00:21"/>
        <d v="2023-08-04T22:05:41"/>
        <d v="2023-02-16T23:01:33"/>
        <d v="2023-11-13T22:30:49"/>
        <d v="2023-06-26T22:09:29"/>
        <d v="2023-06-28T22:10:00"/>
        <d v="2023-11-22T23:14:00"/>
        <d v="2023-01-11T21:59:58"/>
        <d v="2023-11-22T22:26:05"/>
        <d v="2023-12-18T22:09:37"/>
        <d v="2023-10-11T22:02:30"/>
        <d v="2023-09-27T22:18:36"/>
        <d v="2023-05-01T22:09:49"/>
        <d v="2023-06-29T22:08:30"/>
        <d v="2023-07-07T21:59:58"/>
        <d v="2023-04-30T22:08:59"/>
        <d v="2023-01-23T22:08:57"/>
        <d v="2023-08-14T22:47:38"/>
        <d v="2023-10-17T22:02:23"/>
        <d v="2023-01-10T22:56:36"/>
        <d v="2023-01-05T22:31:29"/>
        <d v="2023-12-04T22:02:34"/>
        <d v="2023-06-30T22:06:00"/>
        <d v="2023-07-07T23:08:22"/>
        <d v="2023-03-23T22:05:35"/>
        <d v="2023-04-03T22:49:36"/>
        <d v="2023-01-08T22:05:11"/>
        <d v="2023-09-20T22:08:06"/>
        <d v="2023-01-11T22:03:09"/>
        <d v="2023-04-10T22:01:33"/>
        <d v="2023-12-26T22:06:12"/>
        <d v="2023-03-08T22:09:34"/>
        <d v="2023-02-02T22:01:05"/>
        <d v="2023-05-13T00:09:02"/>
        <d v="2023-04-05T22:34:18"/>
        <d v="2023-07-11T22:06:28"/>
        <d v="2023-03-14T22:17:16"/>
        <d v="2023-01-23T22:08:39"/>
        <d v="2023-07-24T22:18:04"/>
        <d v="2023-06-26T22:03:51"/>
        <d v="2023-08-02T22:06:51"/>
        <d v="2023-01-10T22:19:41"/>
        <d v="2023-11-30T22:55:41"/>
        <d v="2023-11-08T22:22:10"/>
        <d v="2023-11-02T22:04:22"/>
        <d v="2023-01-26T22:51:29"/>
        <d v="2023-04-07T22:03:04"/>
        <d v="2023-02-14T22:26:21"/>
        <d v="2023-07-21T23:02:05"/>
        <d v="2023-08-05T23:42:43"/>
        <d v="2023-09-20T22:52:48"/>
        <d v="2023-03-08T22:03:30"/>
        <d v="2023-02-17T22:03:54"/>
        <d v="2023-04-19T22:01:01"/>
        <d v="2023-04-24T22:23:13"/>
        <d v="2023-01-18T22:20:24"/>
        <d v="2023-01-09T22:01:44"/>
        <d v="2023-03-10T22:01:33"/>
        <d v="2023-11-26T22:00:27"/>
        <d v="2023-09-06T22:54:16"/>
        <d v="2023-06-21T22:10:47"/>
        <d v="2023-07-14T22:54:33"/>
        <d v="2023-01-10T22:23:02"/>
        <d v="2023-05-15T22:20:52"/>
        <d v="2023-01-20T23:42:55"/>
        <d v="2023-06-05T22:06:52"/>
        <d v="2023-08-29T22:05:05"/>
        <d v="2023-12-18T22:11:38"/>
        <d v="2023-03-16T22:56:41"/>
        <d v="2023-04-19T22:07:46"/>
        <d v="2023-03-09T22:07:40"/>
        <d v="2023-06-12T23:35:15"/>
        <d v="2023-12-12T22:20:03"/>
        <d v="2023-06-08T22:02:01"/>
        <d v="2023-08-25T22:02:29"/>
        <d v="2023-04-19T23:39:54"/>
        <d v="2023-11-26T22:02:06"/>
        <d v="2023-01-19T23:56:12"/>
        <d v="2023-04-04T22:08:46"/>
        <d v="2023-11-07T22:03:49"/>
        <d v="2023-01-12T23:21:28"/>
        <d v="2023-03-06T22:49:41"/>
        <d v="2023-03-22T22:10:57"/>
        <d v="2023-12-13T22:04:09"/>
        <d v="2023-01-25T23:58:00"/>
        <d v="2023-06-29T22:13:38"/>
        <d v="2023-11-14T23:19:37"/>
        <d v="2023-12-06T23:20:39"/>
        <d v="2023-08-06T23:30:55"/>
        <d v="2023-08-16T22:01:18"/>
        <d v="2023-08-25T22:07:07"/>
        <d v="2023-08-15T22:03:05"/>
        <d v="2023-07-21T22:07:12"/>
        <d v="2023-04-17T22:10:38"/>
        <d v="2023-03-02T22:24:31"/>
        <d v="2023-07-06T22:41:18"/>
        <d v="2023-02-02T22:09:37"/>
        <d v="2023-05-15T23:39:26"/>
        <d v="2023-12-12T22:55:23"/>
        <d v="2023-02-09T22:25:25"/>
        <d v="2023-06-12T22:03:21"/>
        <d v="2023-04-12T22:00:36"/>
        <d v="2023-01-11T22:02:11"/>
        <d v="2023-10-09T22:26:45"/>
        <d v="2023-05-24T22:03:09"/>
        <d v="2023-04-27T22:36:37"/>
        <d v="2023-01-25T22:24:18"/>
        <d v="2023-06-14T22:00:26"/>
        <d v="2023-01-09T22:01:32"/>
        <d v="2023-01-20T23:43:07"/>
        <d v="2023-05-31T22:07:33"/>
        <d v="2023-07-18T22:29:38"/>
        <d v="2023-09-26T22:00:20"/>
        <d v="2023-06-27T22:28:49"/>
        <d v="2023-09-15T22:56:47"/>
        <d v="2023-08-18T22:02:01"/>
        <d v="2023-09-20T22:05:32"/>
        <d v="2023-01-04T22:09:05"/>
        <d v="2023-04-13T22:04:21"/>
        <d v="2023-04-14T23:24:45"/>
        <d v="2023-03-20T22:15:29"/>
        <d v="2023-07-18T23:16:37"/>
        <d v="2023-01-07T22:07:12"/>
        <d v="2023-09-27T22:01:42"/>
        <d v="2023-12-11T23:10:42"/>
        <d v="2023-10-16T22:24:00"/>
        <d v="2023-02-24T23:04:47"/>
        <d v="2023-09-25T22:07:12"/>
        <d v="2023-08-15T22:51:24"/>
        <d v="2023-04-04T22:56:15"/>
        <d v="2023-08-29T22:31:17"/>
        <d v="2023-12-05T22:00:02"/>
        <d v="2023-04-07T22:06:03"/>
        <d v="2023-01-24T22:53:40"/>
        <d v="2023-08-23T22:02:19"/>
        <d v="2023-05-26T22:07:15"/>
        <d v="2023-10-30T22:00:53"/>
        <d v="2023-07-24T22:05:22"/>
        <d v="2023-04-09T22:18:28"/>
        <d v="2023-02-24T22:55:07"/>
        <d v="2023-05-03T22:01:45"/>
        <d v="2023-05-24T22:06:08"/>
        <d v="2023-04-19T22:00:42"/>
        <d v="2023-04-22T22:08:08"/>
        <d v="2023-02-15T22:12:00"/>
        <d v="2023-05-02T23:08:34"/>
        <d v="2023-05-24T22:07:47"/>
        <d v="2023-01-18T22:00:33"/>
        <d v="2023-07-22T22:02:37"/>
        <d v="2023-01-25T22:04:02"/>
        <d v="2023-04-30T22:11:51"/>
        <d v="2023-04-21T22:34:25"/>
        <d v="2023-09-08T22:48:28"/>
        <d v="2023-04-27T22:02:29"/>
        <d v="2023-09-28T22:06:40"/>
        <d v="2023-05-04T22:26:44"/>
        <d v="2023-03-08T22:00:39"/>
        <d v="2023-12-13T22:10:07"/>
        <d v="2023-11-02T22:42:52"/>
        <d v="2023-07-20T22:48:59"/>
        <d v="2023-03-30T22:01:04"/>
        <d v="2023-03-21T22:20:05"/>
        <d v="2023-01-09T22:13:38"/>
        <d v="2023-05-24T22:00:04"/>
        <d v="2023-07-21T22:13:05"/>
        <d v="2023-05-25T22:05:46"/>
        <d v="2023-10-25T23:33:29"/>
        <d v="2023-03-07T22:32:10"/>
        <d v="2023-08-04T22:06:27"/>
        <d v="2023-03-22T22:06:23"/>
        <d v="2023-12-06T22:02:57"/>
        <d v="2023-03-30T22:03:09"/>
        <d v="2023-04-26T22:05:38"/>
        <d v="2023-10-31T22:00:33"/>
        <d v="2023-01-26T22:12:11"/>
        <d v="2023-12-20T22:02:58"/>
        <d v="2023-03-02T22:00:01"/>
        <d v="2023-11-21T23:42:52"/>
        <d v="2023-12-22T22:00:02"/>
        <d v="2023-08-04T22:01:20"/>
        <d v="2023-07-11T22:04:44"/>
        <d v="2023-01-19T23:56:22"/>
        <d v="2023-10-06T22:15:34"/>
        <d v="2023-05-28T22:01:00"/>
        <d v="2023-10-20T22:00:51"/>
        <d v="2023-01-19T22:00:01"/>
        <d v="2023-07-14T22:53:24"/>
        <d v="2023-03-10T22:42:43"/>
        <d v="2023-05-31T22:07:27"/>
        <d v="2023-01-16T22:41:58"/>
        <d v="2023-10-03T22:17:22"/>
        <d v="2023-04-03T22:05:04"/>
        <d v="2023-07-25T22:03:06"/>
        <d v="2023-08-04T22:07:31"/>
        <d v="2023-06-22T22:07:39"/>
        <d v="2023-07-07T22:11:36"/>
        <d v="2023-07-14T22:07:25"/>
        <d v="2023-08-20T22:32:02"/>
        <d v="2023-08-02T22:01:46"/>
        <d v="2023-03-03T22:19:36"/>
        <d v="2023-11-11T22:02:08"/>
        <d v="2023-05-25T22:00:37"/>
        <d v="2023-01-31T22:01:48"/>
        <d v="2023-10-06T22:07:38"/>
        <d v="2023-01-22T22:05:29"/>
        <d v="2023-10-16T21:59:55"/>
        <d v="2023-03-13T22:27:16"/>
        <d v="2023-01-10T22:38:36"/>
        <d v="2023-05-05T22:17:47"/>
        <d v="2023-11-12T22:01:37"/>
        <d v="2023-04-14T22:02:36"/>
        <d v="2023-07-19T22:10:50"/>
        <d v="2023-08-25T22:01:07"/>
        <d v="2023-07-07T22:03:23"/>
        <d v="2023-01-02T22:07:24"/>
        <d v="2023-07-10T22:02:25"/>
        <d v="2023-08-15T22:28:04"/>
        <d v="2023-02-16T22:04:45"/>
        <d v="2023-01-23T22:08:18"/>
        <d v="2023-12-30T22:09:13"/>
        <d v="2023-05-30T22:03:45"/>
        <d v="2023-08-31T23:31:46"/>
        <d v="2023-03-29T23:26:35"/>
        <d v="2023-06-16T22:00:21"/>
        <d v="2023-10-10T22:02:42"/>
        <d v="2023-01-10T22:00:47"/>
        <d v="2023-02-04T23:23:29"/>
        <d v="2023-09-04T22:28:28"/>
        <d v="2023-06-21T22:00:59"/>
        <d v="2023-04-17T22:03:31"/>
        <d v="2023-02-17T22:56:27"/>
        <d v="2023-04-28T22:55:56"/>
        <d v="2023-12-23T22:52:08"/>
        <d v="2023-07-23T23:20:00"/>
        <d v="2023-07-04T22:05:41"/>
        <d v="2023-02-01T23:00:42"/>
        <d v="2023-11-09T22:03:37"/>
        <d v="2023-03-09T22:05:51"/>
        <d v="2023-06-30T22:21:43"/>
        <d v="2023-09-06T22:00:45"/>
        <d v="2023-11-16T22:40:04"/>
        <d v="2023-03-10T22:02:15"/>
        <d v="2023-01-13T22:06:37"/>
        <d v="2023-06-27T22:04:17"/>
        <d v="2023-08-07T22:18:37"/>
        <d v="2023-07-18T22:03:27"/>
        <d v="2023-04-22T22:16:49"/>
        <d v="2023-03-06T22:26:20"/>
        <d v="2023-02-27T22:03:33"/>
        <d v="2023-01-19T23:14:31"/>
        <d v="2023-06-30T22:02:47"/>
        <d v="2023-06-14T22:12:51"/>
        <d v="2023-08-15T22:09:32"/>
        <d v="2023-01-11T22:05:37"/>
        <d v="2023-04-06T22:04:00"/>
        <d v="2023-09-21T22:00:08"/>
        <d v="2023-06-29T22:02:58"/>
        <d v="2023-01-20T22:21:23"/>
        <d v="2023-07-16T22:38:02"/>
        <d v="2023-01-22T22:00:02"/>
        <d v="2023-04-25T22:49:33"/>
        <d v="2023-09-18T22:00:08"/>
        <d v="2023-09-23T22:23:44"/>
        <d v="2023-02-07T22:30:13"/>
        <d v="2023-10-20T22:12:12"/>
        <d v="2023-07-22T22:05:38"/>
        <d v="2023-11-02T22:02:42"/>
        <d v="2023-05-09T22:27:50"/>
        <d v="2023-08-30T22:07:09"/>
        <d v="2023-08-31T22:01:38"/>
        <d v="2023-03-13T22:08:33"/>
        <d v="2023-08-24T22:28:23"/>
        <d v="2023-12-23T22:36:59"/>
        <d v="2023-03-05T22:05:23"/>
        <d v="2023-07-26T22:11:56"/>
        <d v="2023-08-18T22:04:29"/>
        <d v="2023-05-31T22:01:26"/>
        <d v="2023-02-23T22:43:08"/>
        <d v="2023-10-23T22:02:23"/>
        <d v="2023-01-25T22:25:58"/>
        <d v="2023-07-07T22:44:58"/>
        <d v="2023-01-17T22:05:17"/>
        <d v="2023-07-07T22:24:05"/>
        <d v="2023-01-09T22:12:06"/>
        <d v="2023-08-07T22:19:29"/>
        <d v="2023-01-06T22:00:03"/>
        <d v="2023-12-17T22:07:35"/>
        <d v="2023-05-02T22:57:54"/>
        <d v="2023-03-03T22:46:05"/>
        <d v="2023-01-02T22:02:19"/>
        <d v="2023-10-19T22:25:51"/>
        <d v="2023-01-12T22:11:41"/>
        <d v="2023-03-19T22:26:09"/>
        <d v="2023-07-31T22:02:50"/>
        <d v="2023-11-17T22:02:07"/>
        <d v="2023-07-06T22:04:16"/>
        <d v="2023-12-13T22:20:16"/>
        <d v="2023-05-06T22:03:14"/>
        <d v="2023-06-27T23:46:32"/>
        <d v="2023-07-31T22:35:43"/>
        <d v="2023-02-03T22:05:55"/>
        <d v="2023-03-01T23:13:40"/>
        <d v="2023-12-26T22:06:30"/>
        <d v="2023-11-26T22:00:05"/>
        <d v="2023-07-03T22:07:29"/>
        <d v="2023-04-13T22:04:51"/>
        <d v="2023-04-06T22:28:06"/>
        <d v="2023-11-26T22:02:32"/>
        <d v="2023-10-18T22:02:13"/>
        <d v="2023-10-30T22:55:00"/>
        <d v="2023-06-03T22:17:08"/>
        <d v="2023-03-14T22:07:32"/>
        <d v="2023-01-11T22:23:59"/>
        <d v="2023-11-13T22:01:32"/>
        <d v="2023-09-12T22:20:09"/>
        <d v="2023-04-14T23:24:11"/>
        <d v="2023-11-15T22:08:46"/>
        <d v="2023-06-07T23:54:00"/>
        <d v="2023-02-08T22:04:07"/>
        <d v="2023-08-29T22:00:22"/>
        <d v="2023-01-25T22:04:28"/>
        <d v="2023-07-31T22:06:35"/>
        <d v="2023-08-02T22:02:54"/>
        <d v="2023-10-03T22:04:45"/>
        <d v="2023-05-09T22:24:30"/>
        <d v="2023-01-16T22:42:30"/>
        <d v="2023-03-08T22:10:29"/>
        <d v="2023-11-14T22:11:51"/>
        <d v="2023-03-04T22:07:05"/>
        <d v="2023-07-18T23:20:25"/>
        <d v="2023-03-29T22:02:27"/>
        <d v="2023-08-16T22:04:08"/>
        <d v="2023-11-21T22:00:03"/>
        <d v="2023-07-19T22:33:11"/>
        <d v="2023-04-30T22:45:53"/>
        <d v="2023-12-15T22:12:55"/>
        <d v="2023-01-25T22:59:37"/>
        <d v="2023-03-09T22:10:21"/>
        <d v="2023-02-16T22:11:06"/>
        <d v="2023-09-07T22:01:54"/>
        <d v="2023-06-21T22:02:26"/>
        <d v="2023-05-05T22:20:05"/>
        <d v="2023-08-21T22:37:53"/>
        <d v="2023-10-02T22:00:20"/>
        <d v="2023-01-23T22:11:42"/>
        <d v="2023-06-14T22:07:07"/>
        <d v="2023-01-30T22:00:08"/>
        <d v="2023-01-12T22:05:42"/>
        <d v="2023-06-23T22:30:19"/>
        <d v="2023-11-26T22:01:10"/>
        <d v="2023-05-15T22:00:15"/>
        <d v="2023-01-31T22:05:18"/>
        <d v="2023-10-27T22:03:18"/>
        <d v="2023-01-27T23:11:27"/>
        <d v="2023-04-26T23:30:45"/>
        <d v="2023-01-04T07:32:31"/>
        <d v="2023-11-16T22:38:24"/>
        <d v="2023-06-14T22:02:53"/>
        <d v="2023-11-15T22:03:02"/>
        <d v="2023-09-19T22:00:17"/>
        <d v="2023-11-07T00:10:56"/>
        <d v="2023-05-09T22:10:51"/>
        <d v="2023-12-19T22:17:01"/>
        <d v="2023-09-22T22:03:46"/>
        <d v="2023-06-06T22:27:37"/>
        <d v="2023-04-25T22:00:53"/>
        <d v="2023-02-10T22:02:13"/>
        <d v="2023-01-20T23:43:02"/>
        <d v="2023-08-30T22:00:40"/>
        <d v="2023-03-07T23:10:02"/>
        <d v="2023-06-21T22:02:22"/>
        <d v="2023-01-26T22:00:09"/>
        <d v="2023-03-23T22:00:59"/>
        <d v="2023-01-05T22:01:34"/>
        <d v="2023-12-21T22:37:50"/>
        <d v="2023-06-26T22:00:03"/>
        <d v="2023-07-05T22:38:30"/>
        <d v="2023-03-14T22:02:15"/>
        <d v="2023-06-12T23:26:48"/>
        <d v="2023-07-02T22:56:43"/>
        <d v="2023-06-13T22:18:43"/>
        <d v="2023-12-14T22:34:09"/>
        <d v="2023-09-25T23:00:44"/>
        <d v="2023-06-14T22:11:04"/>
        <d v="2023-01-25T22:23:37"/>
        <d v="2023-05-31T22:32:29"/>
        <d v="2023-02-27T22:43:32"/>
        <d v="2023-03-15T22:14:44"/>
        <d v="2023-11-29T22:00:03"/>
        <d v="2023-04-05T22:05:21"/>
        <d v="2023-08-04T23:00:39"/>
        <d v="2023-01-27T23:15:11"/>
        <d v="2023-05-05T22:34:57"/>
        <d v="2023-01-31T23:34:46"/>
        <d v="2023-10-26T22:00:52"/>
        <d v="2023-05-31T22:11:18"/>
        <d v="2023-04-03T22:04:45"/>
        <d v="2023-01-20T23:04:31"/>
        <d v="2023-07-12T22:19:10"/>
        <d v="2023-11-22T22:04:02"/>
        <d v="2023-05-04T22:02:43"/>
        <d v="2023-05-26T22:29:38"/>
        <d v="2023-08-05T22:19:38"/>
        <d v="2023-11-20T22:01:10"/>
        <d v="2023-12-15T22:50:30"/>
        <d v="2023-02-16T22:34:20"/>
        <d v="2023-03-24T21:59:58"/>
        <d v="2023-05-10T22:00:55"/>
        <d v="2023-05-13T22:31:04"/>
        <d v="2023-06-22T22:00:00"/>
        <d v="2023-12-08T22:45:51"/>
        <d v="2023-01-18T22:07:41"/>
        <d v="2023-02-09T22:38:53"/>
        <d v="2023-10-17T22:02:44"/>
        <d v="2023-10-13T22:02:13"/>
        <d v="2023-05-10T22:57:46"/>
        <d v="2023-10-16T22:00:02"/>
        <d v="2023-05-10T22:18:20"/>
        <d v="2023-08-23T22:03:48"/>
        <d v="2023-11-13T22:49:58"/>
        <d v="2023-09-26T22:02:55"/>
        <d v="2023-12-01T22:00:41"/>
        <d v="2023-05-11T22:18:04"/>
        <d v="2023-05-12T22:58:58"/>
        <d v="2023-06-07T22:56:57"/>
        <d v="2023-06-06T22:40:56"/>
        <d v="2023-03-06T23:35:12"/>
        <d v="2023-07-20T23:00:11"/>
        <d v="2023-09-27T22:17:39"/>
        <d v="2023-08-17T22:08:07"/>
        <d v="2023-08-12T22:32:05"/>
        <d v="2023-12-21T22:10:57"/>
        <d v="2023-04-11T22:24:50"/>
        <d v="2023-04-13T22:33:53"/>
        <d v="2023-11-26T22:00:10"/>
        <d v="2023-11-04T23:03:10"/>
        <d v="2023-02-13T22:02:59"/>
        <d v="2023-09-21T22:02:01"/>
        <d v="2023-03-23T22:05:32"/>
        <d v="2023-08-04T22:00:18"/>
        <d v="2023-01-27T23:17:08"/>
        <d v="2023-04-21T22:40:34"/>
        <d v="2023-07-14T23:01:35"/>
        <d v="2023-10-06T21:59:54"/>
        <d v="2023-09-23T22:28:39"/>
        <d v="2023-02-22T22:18:35"/>
        <d v="2023-01-20T23:14:15"/>
        <d v="2023-05-08T22:01:58"/>
        <d v="2023-05-01T22:34:38"/>
        <d v="2023-02-18T22:30:43"/>
        <d v="2023-09-29T22:01:35"/>
        <d v="2023-05-05T22:43:07"/>
        <d v="2023-07-12T22:03:35"/>
        <d v="2023-03-01T22:06:49"/>
        <d v="2023-06-29T22:04:35"/>
        <d v="2023-06-23T22:17:32"/>
        <d v="2023-09-26T22:40:40"/>
        <d v="2023-05-24T22:02:20"/>
        <d v="2023-10-05T22:01:58"/>
        <d v="2023-01-23T22:01:31"/>
        <d v="2023-05-02T22:07:34"/>
        <d v="2023-04-03T22:03:33"/>
        <d v="2023-03-13T22:12:25"/>
        <d v="2023-01-27T23:18:25"/>
        <d v="2023-09-18T22:00:55"/>
        <d v="2023-07-19T22:04:07"/>
        <d v="2023-03-10T22:09:49"/>
        <d v="2023-11-27T22:05:19"/>
        <d v="2023-01-19T23:19:49"/>
        <d v="2023-04-01T22:54:26"/>
        <d v="2023-06-26T22:07:45"/>
        <d v="2023-01-18T22:00:03"/>
        <d v="2023-11-09T22:02:01"/>
        <d v="2023-07-17T22:00:04"/>
        <d v="2023-08-23T22:31:46"/>
        <d v="2023-06-22T22:00:56"/>
        <d v="2023-08-18T22:01:25"/>
        <d v="2023-08-31T23:30:41"/>
        <d v="2023-02-22T22:01:19"/>
        <d v="2023-08-25T22:39:38"/>
        <d v="2023-02-23T22:24:57"/>
        <d v="2023-11-28T21:59:55"/>
        <d v="2023-05-30T22:00:00"/>
        <d v="2023-09-15T22:01:51"/>
        <d v="2023-01-11T22:46:45"/>
        <d v="2023-11-14T22:00:19"/>
        <d v="2023-02-27T22:06:17"/>
        <d v="2023-01-09T22:04:30"/>
        <d v="2023-03-13T22:01:25"/>
        <d v="2023-04-17T22:36:43"/>
        <d v="2023-03-08T22:51:20"/>
        <d v="2023-01-09T22:04:14"/>
        <d v="2023-04-25T22:20:41"/>
        <d v="2023-04-12T21:59:58"/>
        <d v="2023-02-09T06:53:19"/>
        <d v="2023-07-15T22:35:00"/>
        <d v="2023-06-02T00:05:08"/>
        <d v="2023-05-30T21:59:57"/>
        <d v="2023-07-27T22:01:03"/>
        <d v="2023-02-01T22:00:35"/>
        <d v="2023-07-07T22:12:23"/>
        <d v="2023-05-15T22:24:05"/>
        <d v="2023-07-10T22:00:30"/>
        <d v="2023-03-02T22:04:05"/>
        <d v="2023-12-21T22:02:49"/>
        <d v="2023-10-12T22:02:52"/>
        <d v="2023-06-26T22:57:06"/>
        <d v="2023-06-14T22:00:10"/>
        <d v="2023-11-29T22:03:35"/>
        <d v="2023-01-24T22:02:14"/>
        <d v="2023-02-17T23:01:39"/>
        <d v="2023-04-26T22:03:34"/>
        <d v="2023-04-10T22:04:11"/>
        <d v="2023-05-10T22:20:25"/>
        <d v="2023-06-26T22:50:27"/>
        <d v="2023-02-09T06:03:00"/>
        <d v="2023-05-17T23:10:29"/>
        <d v="2023-04-18T22:06:43"/>
        <d v="2023-03-29T22:25:00"/>
        <d v="2023-06-08T22:26:37"/>
        <d v="2023-10-30T22:02:43"/>
        <d v="2023-06-12T22:03:54"/>
        <d v="2023-03-17T22:01:11"/>
        <d v="2023-01-23T22:22:16"/>
        <d v="2023-10-13T22:00:02"/>
        <d v="2023-04-26T22:03:09"/>
        <d v="2023-02-14T22:02:17"/>
        <d v="2023-02-17T22:02:07"/>
        <d v="2023-08-16T22:04:05"/>
        <d v="2023-05-26T22:05:48"/>
        <d v="2023-11-09T23:06:20"/>
        <d v="2023-01-04T22:00:14"/>
        <d v="2023-11-08T22:45:57"/>
        <d v="2023-04-08T22:03:05"/>
        <d v="2023-06-12T22:02:04"/>
        <d v="2023-01-24T22:20:46"/>
        <d v="2023-02-06T21:59:54"/>
        <d v="2023-07-07T22:00:28"/>
        <d v="2023-01-06T22:03:13"/>
        <d v="2023-09-05T22:02:50"/>
        <d v="2023-09-25T22:00:35"/>
        <d v="2023-04-26T22:03:22"/>
        <d v="2023-04-25T22:01:10"/>
        <d v="2023-02-21T22:23:23"/>
        <d v="2023-06-15T22:00:51"/>
        <d v="2023-01-20T22:01:55"/>
        <d v="2023-02-06T22:01:04"/>
        <d v="2023-08-06T23:31:22"/>
        <d v="2023-01-12T22:39:39"/>
        <d v="2023-06-26T22:10:04"/>
        <d v="2023-09-25T22:00:39"/>
        <d v="2023-02-28T22:05:22"/>
        <d v="2023-04-28T22:04:46"/>
        <d v="2023-05-26T22:04:13"/>
        <d v="2023-08-12T22:00:18"/>
        <d v="2023-01-09T22:04:49"/>
        <d v="2023-08-16T22:01:33"/>
        <d v="2023-04-22T22:17:57"/>
        <d v="2023-06-29T22:01:50"/>
        <d v="2023-02-15T22:11:22"/>
        <d v="2023-10-05T22:04:53"/>
        <d v="2023-02-09T22:04:34"/>
        <d v="2023-07-25T22:02:46"/>
        <d v="2023-10-10T22:00:44"/>
        <d v="2023-10-18T22:03:13"/>
        <d v="2023-01-26T22:03:22"/>
        <d v="2023-08-30T22:20:16"/>
        <d v="2023-12-16T22:22:33"/>
        <d v="2023-01-24T22:15:13"/>
        <d v="2023-05-16T22:00:06"/>
        <d v="2023-04-21T22:03:41"/>
        <d v="2023-10-12T22:05:29"/>
        <d v="2023-01-31T23:22:19"/>
        <d v="2023-05-25T22:41:09"/>
        <d v="2023-09-20T22:00:17"/>
        <d v="2023-03-08T22:05:10"/>
        <d v="2023-09-02T22:00:01"/>
        <d v="2023-05-17T22:24:27"/>
        <d v="2023-04-13T22:01:03"/>
        <d v="2023-01-02T22:44:29"/>
        <d v="2023-04-21T22:32:24"/>
        <d v="2023-03-24T23:38:36"/>
        <d v="2023-09-08T22:01:01"/>
        <d v="2023-02-21T22:37:17"/>
        <d v="2023-01-24T22:00:54"/>
        <d v="2023-12-12T22:00:00"/>
        <d v="2023-03-07T23:00:17"/>
        <d v="2023-06-16T22:00:13"/>
        <d v="2023-06-21T22:25:43"/>
        <d v="2023-03-17T22:03:41"/>
        <d v="2023-02-11T22:36:01"/>
        <d v="2023-03-13T22:19:51"/>
        <d v="2023-04-20T22:00:04"/>
        <d v="2023-03-23T22:02:18"/>
        <d v="2023-10-05T22:00:00"/>
        <d v="2023-03-10T22:03:46"/>
        <d v="2023-09-06T22:00:41"/>
        <d v="2023-08-15T22:01:48"/>
        <d v="2023-09-20T22:00:41"/>
        <d v="2023-06-12T22:01:33"/>
        <d v="2023-11-24T22:10:25"/>
        <d v="2023-07-10T22:07:03"/>
        <d v="2023-06-23T23:21:25"/>
        <d v="2023-08-15T22:01:07"/>
        <d v="2023-12-20T22:00:34"/>
        <d v="2023-01-22T22:02:21"/>
        <d v="2023-11-22T22:00:45"/>
        <d v="2023-11-26T22:00:20"/>
        <d v="2023-05-05T22:19:41"/>
        <d v="2023-01-12T22:05:13"/>
        <d v="2023-09-08T23:34:43"/>
        <d v="2023-07-07T22:32:06"/>
        <d v="2023-03-22T22:31:02"/>
        <d v="2023-02-09T06:10:49"/>
        <d v="2023-04-18T22:06:56"/>
        <d v="2023-12-27T22:39:47"/>
        <d v="2023-10-10T22:22:01"/>
        <d v="2023-12-15T22:02:42"/>
        <d v="2023-03-31T22:32:54"/>
        <d v="2023-10-20T22:01:36"/>
        <d v="2023-04-27T22:25:49"/>
        <d v="2023-12-08T22:47:22"/>
        <d v="2023-08-30T22:01:54"/>
        <d v="2023-07-13T22:02:05"/>
        <d v="2023-11-17T22:01:39"/>
        <d v="2023-01-18T22:22:50"/>
        <d v="2023-02-14T22:28:31"/>
        <d v="2023-08-31T23:02:12"/>
        <d v="2023-09-15T22:01:25"/>
        <d v="2023-02-28T22:14:24"/>
        <d v="2023-11-03T22:00:24"/>
        <d v="2023-11-15T22:05:57"/>
        <d v="2023-01-05T22:02:01"/>
        <d v="2023-09-08T23:21:19"/>
        <d v="2023-06-27T22:47:14"/>
        <d v="2023-04-13T22:00:57"/>
        <d v="2023-06-08T22:59:52"/>
        <d v="2023-05-08T22:22:25"/>
        <d v="2023-01-22T22:15:25"/>
        <d v="2023-01-08T22:00:23"/>
        <d v="2023-06-28T23:05:36"/>
        <d v="2023-04-14T23:24:00"/>
        <d v="2023-01-25T22:01:21"/>
        <d v="2023-10-17T22:03:14"/>
        <d v="2023-02-15T21:59:56"/>
        <d v="2023-06-09T22:00:04"/>
        <d v="2023-04-26T22:09:21"/>
        <d v="2023-02-26T22:05:13"/>
        <d v="2023-12-27T22:12:13"/>
        <d v="2023-10-23T22:02:08"/>
        <d v="2023-07-07T22:22:18"/>
        <d v="2023-07-12T22:02:03"/>
        <d v="2023-11-02T22:09:47"/>
        <d v="2023-09-29T22:12:36"/>
        <d v="2023-06-22T22:06:54"/>
        <d v="2023-07-12T22:00:40"/>
        <d v="2023-12-09T22:05:53"/>
        <d v="2023-02-15T22:11:35"/>
        <d v="2023-09-21T22:02:22"/>
        <d v="2023-04-28T22:57:35"/>
        <d v="2023-01-05T22:06:20"/>
        <d v="2023-06-07T23:53:51"/>
        <d v="2023-06-26T22:01:54"/>
        <d v="2023-04-18T22:42:39"/>
        <d v="2023-08-03T22:01:57"/>
        <d v="2023-08-15T23:10:49"/>
        <d v="2023-11-26T22:01:16"/>
        <d v="2023-10-24T22:01:18"/>
        <d v="2023-03-14T22:53:28"/>
        <d v="2023-07-18T23:27:18"/>
        <d v="2023-10-25T22:06:11"/>
        <d v="2023-08-18T22:38:27"/>
        <d v="2023-05-24T22:04:04"/>
        <d v="2023-01-22T22:02:10"/>
        <d v="2023-02-16T22:00:25"/>
        <d v="2023-03-17T22:01:16"/>
        <d v="2023-01-18T22:03:15"/>
        <d v="2023-06-09T22:04:38"/>
        <d v="2023-07-11T23:01:28"/>
        <d v="2023-10-11T22:03:19"/>
        <d v="2023-10-30T22:00:29"/>
        <d v="2023-08-18T22:04:23"/>
        <d v="2023-08-16T22:04:01"/>
        <d v="2023-11-01T22:00:28"/>
        <d v="2023-07-17T23:40:09"/>
        <d v="2023-07-20T22:00:29"/>
        <d v="2023-05-26T22:04:48"/>
        <d v="2023-08-04T22:01:47"/>
        <d v="2023-07-25T22:02:12"/>
        <d v="2023-07-27T22:00:58"/>
        <d v="2023-01-12T22:06:28"/>
        <d v="2023-01-24T22:04:25"/>
        <d v="2023-08-03T22:02:57"/>
        <d v="2023-01-13T22:04:34"/>
        <d v="2023-04-05T22:00:00"/>
        <d v="2023-11-16T22:01:56"/>
        <d v="2023-01-04T22:00:38"/>
        <d v="2023-08-22T22:04:57"/>
        <d v="2023-02-21T22:24:45"/>
        <d v="2023-07-02T22:05:01"/>
        <d v="2023-08-10T23:11:32"/>
        <d v="2023-03-22T22:12:12"/>
        <d v="2023-07-26T22:17:32"/>
        <d v="2023-05-09T22:00:10"/>
        <d v="2023-06-28T23:01:39"/>
        <d v="2023-08-01T22:01:02"/>
        <d v="2023-03-01T22:26:19"/>
        <d v="2023-11-10T22:22:58"/>
        <d v="2023-04-18T22:00:19"/>
        <d v="2023-02-10T22:00:08"/>
        <d v="2023-06-07T22:01:49"/>
        <d v="2023-01-09T22:04:47"/>
        <d v="2023-05-31T23:17:24"/>
        <d v="2023-12-19T22:34:06"/>
        <d v="2023-02-01T23:29:14"/>
        <d v="2023-02-14T22:31:59"/>
        <d v="2023-05-17T23:10:38"/>
        <d v="2023-12-27T22:01:03"/>
        <d v="2023-06-19T22:01:45"/>
        <d v="2023-01-02T22:00:55"/>
        <d v="2023-06-20T22:24:57"/>
        <d v="2023-05-31T22:00:49"/>
        <d v="2023-10-11T22:34:40"/>
        <d v="2023-01-02T22:02:32"/>
        <d v="2023-12-13T22:02:56"/>
        <d v="2023-02-27T22:37:53"/>
        <d v="2023-09-22T21:59:57"/>
        <d v="2023-08-14T22:00:04"/>
        <d v="2023-11-30T22:12:40"/>
        <d v="2023-08-21T22:00:48"/>
        <d v="2023-05-24T22:00:06"/>
        <d v="2023-09-05T22:55:08"/>
        <d v="2023-07-07T22:03:55"/>
        <d v="2023-11-15T22:04:34"/>
        <d v="2023-06-22T22:03:20"/>
        <d v="2023-06-23T23:06:30"/>
        <d v="2023-01-06T23:10:42"/>
        <d v="2023-07-19T22:17:43"/>
        <d v="2023-06-29T22:01:45"/>
        <d v="2023-05-30T22:01:55"/>
        <d v="2023-07-31T22:03:28"/>
        <d v="2023-04-13T22:04:28"/>
        <d v="2023-03-01T23:12:54"/>
        <d v="2023-05-04T22:03:09"/>
        <d v="2023-01-26T22:06:18"/>
        <d v="2023-04-04T22:11:16"/>
        <d v="2023-05-08T22:02:26"/>
        <d v="2023-02-28T22:00:46"/>
        <d v="2023-06-08T22:24:34"/>
        <d v="2023-11-26T22:01:35"/>
        <d v="2023-05-26T22:02:47"/>
        <d v="2023-12-20T22:00:10"/>
        <d v="2023-09-01T22:23:15"/>
        <d v="2023-08-05T23:42:38"/>
        <d v="2023-03-13T22:04:10"/>
        <d v="2023-10-24T23:09:53"/>
        <d v="2023-02-03T22:41:19"/>
        <d v="2023-04-28T23:05:05"/>
        <d v="2023-06-29T23:02:50"/>
        <d v="2023-01-27T22:01:54"/>
        <d v="2023-02-25T22:01:04"/>
        <d v="2023-05-26T22:00:43"/>
        <d v="2023-08-17T22:04:15"/>
        <d v="2023-10-24T08:03:51"/>
        <d v="2023-03-29T08:13:41"/>
        <d v="2023-05-24T07:05:00"/>
        <d v="2023-07-28T07:38:11"/>
        <d v="2023-05-18T07:01:59"/>
        <d v="2023-02-22T07:02:57"/>
        <d v="2023-03-30T07:44:24"/>
        <d v="2023-10-29T07:06:11"/>
        <d v="2023-11-20T07:07:22"/>
        <d v="2023-11-08T07:25:34"/>
        <d v="2023-07-04T07:03:50"/>
        <d v="2023-12-14T07:26:07"/>
        <d v="2023-09-14T07:02:38"/>
        <d v="2023-02-15T07:09:26"/>
        <d v="2023-01-25T07:03:49"/>
        <d v="2023-08-01T07:16:21"/>
        <d v="2023-06-01T07:23:53"/>
        <d v="2023-08-16T07:24:53"/>
        <d v="2023-08-31T07:04:22"/>
        <d v="2023-03-13T07:18:30"/>
        <d v="2023-05-03T08:06:05"/>
        <d v="2023-07-10T07:00:13"/>
        <d v="2023-06-07T07:00:37"/>
        <d v="2023-02-15T07:01:23"/>
        <d v="2023-04-07T07:44:12"/>
        <d v="2023-04-05T07:33:40"/>
        <d v="2023-01-18T07:47:30"/>
        <d v="2023-06-24T07:03:26"/>
        <d v="2023-04-26T07:06:35"/>
        <d v="2023-04-19T07:05:06"/>
        <d v="2023-08-20T07:26:23"/>
        <d v="2023-02-03T08:06:33"/>
        <d v="2023-02-16T07:08:07"/>
        <d v="2023-08-23T07:02:54"/>
        <d v="2023-02-09T08:32:59"/>
        <d v="2023-12-24T07:18:59"/>
        <d v="2023-04-19T07:00:11"/>
        <d v="2023-03-21T07:20:10"/>
        <d v="2023-05-31T07:03:27"/>
        <d v="2023-04-27T07:37:12"/>
        <d v="2023-08-02T07:10:19"/>
        <d v="2023-04-07T07:44:31"/>
        <d v="2023-03-28T07:13:02"/>
        <d v="2023-03-21T07:25:11"/>
        <d v="2023-06-15T07:24:08"/>
        <d v="2023-10-10T07:02:48"/>
        <d v="2023-04-20T07:12:27"/>
        <d v="2023-02-24T07:02:58"/>
        <d v="2023-06-05T07:02:57"/>
        <d v="2023-03-25T07:54:15"/>
        <d v="2023-02-08T15:53:53"/>
        <d v="2023-06-02T07:27:43"/>
        <d v="2023-06-28T07:01:32"/>
        <d v="2023-01-16T07:19:38"/>
        <d v="2023-05-27T07:03:34"/>
        <d v="2023-07-25T08:06:52"/>
        <d v="2023-06-02T07:02:01"/>
        <d v="2023-05-09T07:02:08"/>
        <d v="2023-11-18T07:02:12"/>
        <d v="2023-05-29T07:01:45"/>
        <d v="2023-08-30T07:04:05"/>
        <d v="2023-01-08T07:45:55"/>
        <d v="2023-04-07T07:01:26"/>
        <d v="2023-04-24T07:02:51"/>
        <d v="2023-05-30T07:26:53"/>
        <d v="2023-05-02T07:00:03"/>
        <d v="2023-08-26T08:01:51"/>
        <d v="2023-04-17T07:01:52"/>
        <d v="2023-04-22T07:43:54"/>
        <d v="2023-09-21T07:01:49"/>
        <d v="2023-05-25T07:02:03"/>
        <d v="2023-12-11T08:12:30"/>
        <d v="2023-07-28T07:09:04"/>
        <d v="2023-04-27T07:01:36"/>
        <d v="2023-08-31T08:24:23"/>
        <d v="2023-06-01T07:25:15"/>
        <d v="2023-09-07T07:10:21"/>
        <d v="2023-04-27T07:15:17"/>
        <d v="2023-03-24T07:06:43"/>
        <d v="2023-02-21T07:30:54"/>
        <d v="2023-06-19T07:30:50"/>
        <d v="2023-10-21T07:08:52"/>
        <d v="2023-06-03T07:21:20"/>
        <d v="2023-07-25T07:07:24"/>
        <d v="2023-02-19T07:34:50"/>
        <d v="2023-07-15T07:05:07"/>
        <d v="2023-07-07T07:33:48"/>
        <d v="2023-03-08T07:02:10"/>
        <d v="2023-10-10T07:03:15"/>
        <d v="2023-06-24T07:09:46"/>
        <d v="2023-10-16T07:23:06"/>
        <d v="2023-05-10T07:07:24"/>
        <d v="2023-06-08T07:00:35"/>
        <d v="2023-02-17T07:05:23"/>
        <d v="2023-03-08T07:20:27"/>
        <d v="2023-08-23T07:37:44"/>
        <d v="2023-08-29T08:02:50"/>
        <d v="2023-05-17T07:32:02"/>
        <d v="2023-05-29T07:38:07"/>
        <d v="2023-03-30T07:05:26"/>
        <d v="2023-05-29T07:00:41"/>
        <d v="2023-04-30T07:07:28"/>
        <d v="2023-03-05T07:05:48"/>
        <d v="2023-08-02T07:03:12"/>
        <d v="2023-08-14T07:07:24"/>
        <d v="2023-06-28T07:08:31"/>
        <d v="2023-02-15T07:33:51"/>
        <d v="2023-10-21T07:02:46"/>
        <d v="2023-06-09T07:19:19"/>
        <d v="2023-03-05T07:03:34"/>
        <d v="2023-04-12T07:20:23"/>
        <d v="2023-04-19T07:06:42"/>
        <d v="2023-05-09T07:55:45"/>
        <d v="2023-03-21T08:12:28"/>
        <d v="2023-02-08T15:44:50"/>
        <d v="2023-01-16T08:14:55"/>
        <d v="2023-07-20T07:05:49"/>
        <d v="2023-04-26T07:11:25"/>
        <d v="2023-07-22T07:02:09"/>
        <d v="2023-04-27T07:00:09"/>
        <d v="2023-09-16T07:14:02"/>
        <d v="2023-07-14T07:10:15"/>
        <d v="2023-05-05T08:23:32"/>
        <d v="2023-05-30T07:27:56"/>
        <d v="2023-07-21T07:00:27"/>
        <d v="2023-01-26T07:06:06"/>
        <d v="2023-04-28T07:06:20"/>
        <d v="2023-02-02T08:05:27"/>
        <d v="2023-04-24T07:01:00"/>
        <d v="2023-08-17T07:11:49"/>
        <d v="2023-03-15T07:05:31"/>
        <d v="2023-03-21T07:33:29"/>
        <d v="2023-06-23T07:19:37"/>
        <d v="2023-08-06T07:28:10"/>
        <d v="2023-03-04T07:35:08"/>
        <d v="2023-04-23T06:59:58"/>
        <d v="2023-12-09T07:04:24"/>
        <d v="2023-07-06T07:07:19"/>
        <d v="2023-03-29T07:28:27"/>
        <d v="2023-06-06T07:05:32"/>
        <d v="2023-08-16T07:01:33"/>
        <d v="2023-07-03T07:03:43"/>
        <d v="2023-01-09T07:01:30"/>
        <d v="2023-07-18T08:22:37"/>
        <d v="2023-03-28T08:28:22"/>
        <d v="2023-08-01T07:04:29"/>
        <d v="2023-09-16T07:14:07"/>
        <d v="2023-12-29T07:04:44"/>
        <d v="2023-10-12T08:11:36"/>
        <d v="2023-03-16T07:06:13"/>
        <d v="2023-05-16T07:02:16"/>
        <d v="2023-10-30T07:03:10"/>
        <d v="2023-01-16T07:44:55"/>
        <d v="2023-07-26T07:05:56"/>
        <d v="2023-07-29T07:01:16"/>
        <d v="2023-01-04T08:08:45"/>
        <d v="2023-03-14T07:13:01"/>
        <d v="2023-01-28T07:05:11"/>
        <d v="2023-02-19T07:40:09"/>
        <d v="2023-09-20T07:00:17"/>
        <d v="2023-04-27T07:01:11"/>
        <d v="2023-07-05T07:11:08"/>
        <d v="2023-04-26T07:08:37"/>
        <d v="2023-03-30T07:02:59"/>
        <d v="2023-05-30T07:06:24"/>
        <d v="2023-03-28T07:09:38"/>
        <d v="2023-07-14T07:05:21"/>
        <d v="2023-07-25T08:06:43"/>
        <d v="2023-05-04T07:02:03"/>
        <d v="2023-07-26T07:03:49"/>
        <d v="2023-09-20T07:04:31"/>
        <d v="2023-07-26T07:01:25"/>
        <d v="2023-02-21T07:25:10"/>
        <d v="2023-08-01T07:22:25"/>
        <d v="2023-08-16T08:12:30"/>
        <d v="2023-12-15T07:02:59"/>
        <d v="2023-09-30T07:03:40"/>
        <d v="2023-02-08T15:03:00"/>
        <d v="2023-05-04T07:14:55"/>
        <d v="2023-07-10T07:54:51"/>
        <d v="2023-03-04T07:09:11"/>
        <d v="2023-10-14T08:07:45"/>
        <d v="2023-03-24T07:12:31"/>
        <d v="2023-05-05T07:36:39"/>
        <d v="2023-07-24T07:36:58"/>
        <d v="2023-12-23T07:10:10"/>
        <d v="2023-12-15T07:55:00"/>
        <d v="2023-03-09T07:32:42"/>
        <d v="2023-02-24T07:07:03"/>
        <d v="2023-02-23T07:26:26"/>
        <d v="2023-03-02T07:09:40"/>
        <d v="2023-07-18T07:01:30"/>
        <d v="2023-01-25T07:02:31"/>
        <d v="2023-01-12T07:14:49"/>
        <d v="2023-08-15T07:09:39"/>
        <d v="2023-03-18T07:34:15"/>
        <d v="2023-03-18T07:05:41"/>
        <d v="2023-10-06T07:13:17"/>
        <d v="2023-05-12T09:20:00"/>
        <d v="2023-05-25T07:02:18"/>
        <d v="2023-09-02T08:21:16"/>
        <d v="2023-02-26T07:05:46"/>
        <d v="2023-10-29T07:01:47"/>
        <d v="2023-02-24T07:05:41"/>
        <d v="2023-10-18T07:00:10"/>
        <d v="2023-05-02T07:03:54"/>
        <d v="2023-04-08T07:27:16"/>
        <d v="2023-08-08T07:06:52"/>
        <d v="2023-07-05T08:11:13"/>
        <d v="2023-10-11T07:02:05"/>
        <d v="2023-06-21T07:04:30"/>
        <d v="2023-07-12T07:46:57"/>
        <d v="2023-10-11T07:08:44"/>
        <d v="2023-06-02T07:28:39"/>
        <d v="2023-11-30T07:55:50"/>
        <d v="2023-02-04T07:10:45"/>
        <d v="2023-08-16T08:12:36"/>
        <d v="2023-01-26T07:13:28"/>
        <d v="2023-01-10T07:25:42"/>
        <d v="2023-03-09T07:42:15"/>
        <d v="2023-05-17T07:00:18"/>
        <d v="2023-04-26T07:07:18"/>
        <d v="2023-05-12T07:04:34"/>
        <d v="2023-09-16T07:05:37"/>
        <d v="2023-03-30T07:00:00"/>
        <d v="2023-01-27T07:11:30"/>
        <d v="2023-02-12T07:04:38"/>
        <d v="2023-01-12T08:22:12"/>
        <d v="2023-04-28T07:05:04"/>
        <d v="2023-12-15T07:06:55"/>
        <d v="2023-07-24T07:33:48"/>
        <d v="2023-02-27T07:38:25"/>
        <d v="2023-08-14T07:17:07"/>
        <d v="2023-05-12T07:00:44"/>
        <d v="2023-02-07T07:05:25"/>
        <d v="2023-08-23T07:05:45"/>
        <d v="2023-02-17T07:00:01"/>
        <d v="2023-04-17T07:06:15"/>
        <d v="2023-05-15T07:00:41"/>
        <d v="2023-04-13T07:02:33"/>
        <d v="2023-09-07T07:04:04"/>
        <d v="2023-03-01T07:24:13"/>
        <d v="2023-07-26T07:02:59"/>
        <d v="2023-07-16T07:02:14"/>
        <d v="2023-03-28T07:16:49"/>
        <d v="2023-03-08T07:00:57"/>
        <d v="2023-07-07T07:10:22"/>
        <d v="2023-01-11T07:50:02"/>
        <d v="2023-05-09T09:27:58"/>
        <d v="2023-02-20T07:08:28"/>
        <d v="2023-02-17T07:10:25"/>
        <d v="2023-12-29T07:08:17"/>
        <d v="2023-04-21T07:44:59"/>
        <d v="2023-07-13T07:02:26"/>
        <d v="2023-07-31T07:01:02"/>
        <d v="2023-02-27T07:38:31"/>
        <d v="2023-05-15T08:36:11"/>
        <d v="2023-05-24T07:07:39"/>
        <d v="2023-10-16T07:23:56"/>
        <d v="2023-07-19T07:02:18"/>
        <d v="2023-08-18T07:13:54"/>
        <d v="2023-11-27T07:01:02"/>
        <d v="2023-02-03T07:08:29"/>
        <d v="2023-11-22T07:05:07"/>
        <d v="2023-01-28T08:17:48"/>
        <d v="2023-01-02T07:04:32"/>
        <d v="2023-05-11T07:10:06"/>
        <d v="2023-01-13T08:21:24"/>
        <d v="2023-08-10T07:02:15"/>
        <d v="2023-08-31T07:15:04"/>
        <d v="2023-01-04T07:57:04"/>
        <d v="2023-02-17T07:50:52"/>
        <d v="2023-08-23T07:06:08"/>
        <d v="2023-03-28T07:05:53"/>
        <d v="2023-07-27T07:56:52"/>
        <d v="2023-06-24T07:05:38"/>
        <d v="2023-07-11T07:05:37"/>
        <d v="2023-06-22T07:00:59"/>
        <d v="2023-04-05T07:01:04"/>
        <d v="2023-03-10T07:01:25"/>
        <d v="2023-04-24T07:04:27"/>
        <d v="2023-02-18T07:08:55"/>
        <d v="2023-10-21T07:03:36"/>
        <d v="2023-06-20T07:04:12"/>
        <d v="2023-07-06T07:01:00"/>
        <d v="2023-03-25T07:03:02"/>
        <d v="2023-11-07T08:01:25"/>
        <d v="2023-07-04T07:12:55"/>
        <d v="2023-08-09T07:02:29"/>
        <d v="2023-02-09T07:04:56"/>
        <d v="2023-03-09T07:01:23"/>
        <d v="2023-04-11T07:24:53"/>
        <d v="2023-12-11T07:47:42"/>
        <d v="2023-10-10T07:00:12"/>
        <d v="2023-01-26T07:12:40"/>
        <d v="2023-07-25T07:00:33"/>
        <d v="2023-11-11T08:19:33"/>
        <d v="2023-05-05T07:23:27"/>
        <d v="2023-08-01T07:01:02"/>
        <d v="2023-06-02T07:03:00"/>
        <d v="2023-10-04T07:17:27"/>
        <d v="2023-02-02T07:08:24"/>
        <d v="2023-12-10T07:09:11"/>
        <d v="2023-06-08T07:02:43"/>
        <d v="2023-08-18T07:07:12"/>
        <d v="2023-04-12T07:18:49"/>
        <d v="2023-05-12T07:56:20"/>
        <d v="2023-11-15T07:44:48"/>
        <d v="2023-01-09T07:09:20"/>
        <d v="2023-04-05T07:36:20"/>
        <d v="2023-12-27T07:01:53"/>
        <d v="2023-09-07T07:09:04"/>
        <d v="2023-08-23T07:01:34"/>
        <d v="2023-12-29T07:00:39"/>
        <d v="2023-06-01T07:43:54"/>
        <d v="2023-04-29T07:05:59"/>
        <d v="2023-04-05T07:22:31"/>
        <d v="2023-02-15T07:36:30"/>
        <d v="2023-03-28T07:09:52"/>
        <d v="2023-07-12T07:00:17"/>
        <d v="2023-04-05T07:06:50"/>
        <d v="2023-06-13T07:09:49"/>
        <d v="2023-04-06T07:03:30"/>
        <d v="2023-06-27T07:01:07"/>
        <d v="2023-05-11T07:39:52"/>
        <d v="2023-09-15T07:02:30"/>
        <d v="2023-02-03T08:06:26"/>
        <d v="2023-07-27T07:00:17"/>
        <d v="2023-05-15T07:27:38"/>
        <d v="2023-03-02T07:08:19"/>
        <d v="2023-02-15T08:14:38"/>
        <d v="2023-08-01T07:05:43"/>
        <d v="2023-04-28T07:14:59"/>
        <d v="2023-04-07T07:05:29"/>
        <d v="2023-11-04T07:00:08"/>
        <d v="2023-04-27T07:10:53"/>
        <d v="2023-07-23T07:20:27"/>
        <d v="2023-09-09T07:01:42"/>
        <d v="2023-06-15T07:26:06"/>
        <d v="2023-08-21T07:51:36"/>
        <d v="2023-12-07T07:03:09"/>
        <d v="2023-09-14T07:01:55"/>
        <d v="2023-01-03T16:27:42"/>
        <d v="2023-10-26T07:01:58"/>
        <d v="2023-03-31T07:07:28"/>
        <d v="2023-08-31T07:14:54"/>
        <d v="2023-03-04T07:55:02"/>
        <d v="2023-05-31T07:02:09"/>
        <d v="2023-05-10T07:06:33"/>
        <d v="2023-07-04T07:08:51"/>
        <d v="2023-02-24T07:09:12"/>
        <d v="2023-11-09T08:35:31"/>
        <d v="2023-09-22T07:05:32"/>
        <d v="2023-05-18T07:00:36"/>
        <d v="2023-11-16T07:38:58"/>
        <d v="2023-08-03T08:00:41"/>
        <d v="2023-09-05T08:01:56"/>
        <d v="2023-05-09T07:12:20"/>
        <d v="2023-01-13T07:03:09"/>
        <d v="2023-05-26T07:06:45"/>
        <d v="2023-12-04T07:24:59"/>
        <d v="2023-02-01T07:25:15"/>
        <d v="2023-04-11T07:27:54"/>
        <d v="2023-10-29T07:07:55"/>
        <d v="2023-04-10T07:00:36"/>
        <d v="2023-04-19T07:04:21"/>
        <d v="2023-01-20T08:30:43"/>
        <d v="2023-09-14T07:08:40"/>
        <d v="2023-04-19T07:06:22"/>
        <d v="2023-04-25T07:04:39"/>
        <d v="2023-06-23T08:15:41"/>
        <d v="2023-05-01T07:07:34"/>
        <d v="2023-11-03T07:05:37"/>
        <d v="2023-02-07T07:47:25"/>
        <d v="2023-03-25T07:12:31"/>
        <d v="2023-06-28T07:02:15"/>
        <d v="2023-05-11T07:19:33"/>
        <d v="2023-10-28T07:07:28"/>
        <d v="2023-03-22T07:28:01"/>
        <d v="2023-03-29T08:18:44"/>
        <d v="2023-07-17T07:11:31"/>
        <d v="2023-01-12T07:12:29"/>
        <d v="2023-04-22T07:45:19"/>
        <d v="2023-08-09T08:13:46"/>
        <d v="2023-06-15T07:43:51"/>
        <d v="2023-06-06T07:41:39"/>
        <d v="2023-05-29T07:07:25"/>
        <d v="2023-06-22T07:08:56"/>
        <d v="2023-03-17T07:08:22"/>
        <d v="2023-02-18T07:37:21"/>
        <d v="2023-05-09T08:32:04"/>
        <d v="2023-06-01T06:59:57"/>
        <d v="2023-05-08T07:08:12"/>
        <d v="2023-06-15T07:00:20"/>
        <d v="2023-09-29T07:42:42"/>
        <d v="2023-02-02T07:10:26"/>
        <d v="2023-05-11T07:06:58"/>
        <d v="2023-08-31T07:07:50"/>
        <d v="2023-08-06T07:25:22"/>
        <d v="2023-07-10T07:02:59"/>
        <d v="2023-05-16T07:22:07"/>
        <d v="2023-04-20T07:24:42"/>
        <d v="2023-04-01T07:08:50"/>
        <d v="2023-02-06T07:08:06"/>
        <d v="2023-07-31T07:03:06"/>
        <d v="2023-02-28T07:15:21"/>
        <d v="2023-08-12T07:03:45"/>
        <d v="2023-09-04T07:01:07"/>
        <d v="2023-01-10T07:42:49"/>
        <d v="2023-10-30T07:08:55"/>
        <d v="2023-05-16T07:14:02"/>
        <d v="2023-05-09T07:08:35"/>
        <d v="2023-06-02T07:02:58"/>
        <d v="2023-09-15T07:56:11"/>
        <d v="2023-11-27T07:07:19"/>
        <d v="2023-09-18T23:52:15"/>
        <d v="2023-10-04T07:41:31"/>
        <d v="2023-04-20T07:25:23"/>
        <d v="2023-06-14T07:01:59"/>
        <d v="2023-08-16T07:23:26"/>
        <d v="2023-03-16T07:04:55"/>
        <d v="2023-05-29T07:01:36"/>
        <d v="2023-04-28T08:01:04"/>
        <d v="2023-01-30T07:07:34"/>
        <d v="2023-02-20T08:02:35"/>
        <d v="2023-03-08T07:00:35"/>
        <d v="2023-02-04T07:11:35"/>
        <d v="2023-04-07T07:27:38"/>
        <d v="2023-06-05T07:03:13"/>
        <d v="2023-05-04T07:05:36"/>
        <d v="2023-08-07T07:20:26"/>
        <d v="2023-06-06T07:03:32"/>
        <d v="2023-12-21T07:42:19"/>
        <d v="2023-12-04T07:01:36"/>
        <d v="2023-01-27T07:08:54"/>
        <d v="2023-02-25T07:09:57"/>
        <d v="2023-02-22T07:19:09"/>
        <d v="2023-08-13T07:04:28"/>
        <d v="2023-06-15T07:20:50"/>
        <d v="2023-05-28T07:04:39"/>
        <d v="2023-05-05T07:24:31"/>
        <d v="2023-03-06T07:50:05"/>
        <d v="2023-10-13T07:03:27"/>
        <d v="2023-07-21T07:01:42"/>
        <d v="2023-04-21T07:08:45"/>
        <d v="2023-08-02T07:05:07"/>
        <d v="2023-12-29T07:00:07"/>
        <d v="2023-04-22T07:45:06"/>
        <d v="2023-11-02T07:00:01"/>
        <d v="2023-05-24T07:08:12"/>
        <d v="2023-12-12T08:18:16"/>
        <d v="2023-06-07T07:00:05"/>
        <d v="2023-09-01T07:26:58"/>
        <d v="2023-08-06T07:23:25"/>
        <d v="2023-03-05T07:07:34"/>
        <d v="2023-03-01T07:18:29"/>
        <d v="2023-08-19T07:03:00"/>
        <d v="2023-07-24T07:08:24"/>
        <d v="2023-10-03T08:19:11"/>
        <d v="2023-01-27T07:11:28"/>
        <d v="2023-03-04T07:06:26"/>
        <d v="2023-11-06T08:00:12"/>
        <d v="2023-03-04T07:00:00"/>
        <d v="2023-03-03T07:03:09"/>
        <d v="2023-08-22T07:08:08"/>
        <d v="2023-06-06T07:08:03"/>
        <d v="2023-11-17T07:01:09"/>
        <d v="2023-09-16T07:04:50"/>
        <d v="2023-03-07T07:30:51"/>
        <d v="2023-02-19T07:08:05"/>
        <d v="2023-07-10T07:42:00"/>
        <d v="2023-02-13T08:02:14"/>
        <d v="2023-05-20T07:05:21"/>
        <d v="2023-06-21T07:03:13"/>
        <d v="2023-06-30T07:06:18"/>
        <d v="2023-04-26T07:15:57"/>
        <d v="2023-06-08T07:01:50"/>
        <d v="2023-12-06T07:22:15"/>
        <d v="2023-01-25T07:59:46"/>
        <d v="2023-02-22T07:57:00"/>
        <d v="2023-04-28T07:09:48"/>
        <d v="2023-09-11T07:02:32"/>
        <d v="2023-09-16T07:07:05"/>
        <d v="2023-08-23T07:10:09"/>
        <d v="2023-08-01T07:04:54"/>
        <d v="2023-08-30T07:28:59"/>
        <d v="2023-08-27T07:15:14"/>
        <d v="2023-07-15T07:01:39"/>
        <d v="2023-06-27T07:43:00"/>
        <d v="2023-10-12T07:01:37"/>
        <d v="2023-04-05T07:05:18"/>
        <d v="2023-08-29T07:05:55"/>
        <d v="2023-06-15T07:00:28"/>
        <d v="2023-07-25T07:45:15"/>
        <d v="2023-02-12T07:10:33"/>
        <d v="2023-09-18T23:51:29"/>
        <d v="2023-08-18T07:05:32"/>
        <d v="2023-02-04T07:00:30"/>
        <d v="2023-02-24T07:00:01"/>
        <d v="2023-07-22T07:20:47"/>
        <d v="2023-08-23T07:31:59"/>
        <d v="2023-09-13T07:06:12"/>
        <d v="2023-12-23T07:40:54"/>
        <d v="2023-02-24T08:05:07"/>
        <d v="2023-07-19T07:01:05"/>
        <d v="2023-05-16T07:40:19"/>
        <d v="2023-04-20T07:22:24"/>
        <d v="2023-07-25T07:03:02"/>
        <d v="2023-05-15T07:22:54"/>
        <d v="2023-03-27T07:14:11"/>
        <d v="2023-09-04T07:16:18"/>
        <d v="2023-04-27T07:03:46"/>
        <d v="2023-06-26T07:04:02"/>
        <d v="2023-02-02T07:00:32"/>
        <d v="2023-09-22T07:03:17"/>
        <d v="2023-04-11T08:53:00"/>
        <d v="2023-08-11T07:02:22"/>
        <d v="2023-04-24T07:17:07"/>
        <d v="2023-04-19T07:17:14"/>
        <d v="2023-07-14T07:02:50"/>
        <d v="2023-10-12T07:24:47"/>
        <d v="2023-05-07T07:56:22"/>
        <d v="2023-12-09T07:51:47"/>
        <d v="2023-01-11T07:47:30"/>
        <d v="2023-10-25T08:33:42"/>
        <d v="2023-06-14T08:23:08"/>
        <d v="2023-07-03T07:00:44"/>
        <d v="2023-04-17T07:02:44"/>
        <d v="2023-12-29T07:01:53"/>
        <d v="2023-03-08T08:11:33"/>
        <d v="2023-01-02T07:06:55"/>
        <d v="2023-10-05T07:04:10"/>
        <d v="2023-03-21T07:26:37"/>
        <d v="2023-12-29T07:00:02"/>
        <d v="2023-06-01T07:23:56"/>
        <d v="2023-07-11T07:00:10"/>
        <d v="2023-04-05T07:18:38"/>
        <d v="2023-03-13T07:05:36"/>
        <d v="2023-10-30T07:01:16"/>
        <d v="2023-05-24T07:23:23"/>
        <d v="2023-05-16T07:13:37"/>
        <d v="2023-08-31T08:31:49"/>
        <d v="2023-09-23T07:22:35"/>
        <d v="2023-04-25T07:35:48"/>
        <d v="2023-01-31T07:02:49"/>
        <d v="2023-08-11T07:00:11"/>
        <d v="2023-04-23T07:00:38"/>
        <d v="2023-08-27T07:33:13"/>
        <d v="2023-07-06T07:03:43"/>
        <d v="2023-06-15T07:25:00"/>
        <d v="2023-06-20T07:10:10"/>
        <d v="2023-03-16T07:06:07"/>
        <d v="2023-04-13T07:07:39"/>
        <d v="2023-08-09T07:02:56"/>
        <d v="2023-08-04T07:02:33"/>
        <d v="2023-12-01T07:42:49"/>
        <d v="2023-02-09T07:03:51"/>
        <d v="2023-06-13T07:02:05"/>
        <d v="2023-12-06T07:01:11"/>
        <d v="2023-02-23T07:25:26"/>
        <d v="2023-07-26T07:07:51"/>
        <d v="2023-03-28T07:08:25"/>
        <d v="2023-09-18T23:49:29"/>
        <d v="2023-03-02T07:04:58"/>
        <d v="2023-11-13T07:50:59"/>
        <d v="2023-06-30T07:57:01"/>
        <d v="2023-08-15T07:06:51"/>
        <d v="2023-05-06T07:02:28"/>
        <d v="2023-09-20T07:02:17"/>
        <d v="2023-07-23T07:19:39"/>
        <d v="2023-12-01T07:43:24"/>
        <d v="2023-04-25T07:01:58"/>
        <d v="2023-04-20T07:06:00"/>
        <d v="2023-01-31T07:08:26"/>
        <d v="2023-12-14T07:34:51"/>
        <d v="2023-01-25T07:05:00"/>
        <d v="2023-07-11T07:05:35"/>
        <d v="2023-06-10T07:02:59"/>
        <d v="2023-07-29T07:02:40"/>
        <d v="2023-03-14T07:27:52"/>
        <d v="2023-02-25T07:05:29"/>
        <d v="2023-06-28T07:03:43"/>
        <d v="2023-04-23T07:05:51"/>
        <d v="2023-10-06T07:04:02"/>
        <d v="2023-08-22T07:10:20"/>
        <d v="2023-07-07T07:01:19"/>
        <d v="2023-05-31T07:09:44"/>
        <d v="2023-01-28T07:03:56"/>
        <d v="2023-08-08T07:18:30"/>
        <d v="2023-05-15T07:20:31"/>
        <d v="2023-07-30T07:00:15"/>
        <d v="2023-03-04T07:36:31"/>
        <d v="2023-03-27T07:09:57"/>
        <d v="2023-05-25T07:02:35"/>
        <d v="2023-07-26T07:02:33"/>
        <d v="2023-07-27T07:02:24"/>
        <d v="2023-06-29T07:03:18"/>
        <d v="2023-08-19T07:02:30"/>
        <d v="2023-05-15T07:03:12"/>
        <d v="2023-01-16T07:53:44"/>
        <d v="2023-04-02T07:03:04"/>
        <d v="2023-06-23T07:24:49"/>
        <d v="2023-01-06T08:10:34"/>
        <d v="2023-07-04T07:01:49"/>
        <d v="2023-11-28T07:01:34"/>
        <d v="2023-04-09T07:13:51"/>
        <d v="2023-05-02T08:10:00"/>
        <d v="2023-07-19T07:05:07"/>
        <d v="2023-08-17T07:05:41"/>
        <d v="2023-08-12T07:30:30"/>
        <d v="2023-02-02T07:17:16"/>
        <d v="2023-09-11T07:17:22"/>
        <d v="2023-05-31T07:10:46"/>
        <d v="2023-07-20T07:12:31"/>
        <d v="2023-06-08T07:29:36"/>
        <d v="2023-08-14T07:05:36"/>
        <d v="2023-12-11T08:12:04"/>
        <d v="2023-02-25T07:04:11"/>
        <d v="2023-07-06T07:02:46"/>
        <d v="2023-01-19T07:17:17"/>
        <d v="2023-02-02T07:03:48"/>
        <d v="2023-06-26T07:07:32"/>
        <d v="2023-05-03T07:01:41"/>
        <d v="2023-01-08T07:50:45"/>
        <d v="2023-02-17T07:17:27"/>
        <d v="2023-03-08T07:50:36"/>
        <d v="2023-03-28T07:05:29"/>
        <d v="2023-07-17T07:06:31"/>
        <d v="2023-11-05T07:01:20"/>
        <d v="2023-08-26T07:03:33"/>
        <d v="2023-05-18T07:17:54"/>
        <d v="2023-02-03T07:04:38"/>
        <d v="2023-10-26T07:10:04"/>
        <d v="2023-04-26T07:03:58"/>
        <d v="2023-05-05T08:20:05"/>
        <d v="2023-08-29T07:03:45"/>
        <d v="2023-07-31T07:02:38"/>
        <d v="2023-01-30T07:25:44"/>
        <d v="2023-06-22T07:11:15"/>
        <d v="2023-02-26T07:02:21"/>
        <d v="2023-04-08T07:38:56"/>
        <d v="2023-04-21T07:09:56"/>
        <d v="2023-06-19T07:02:02"/>
        <d v="2023-05-17T08:10:55"/>
        <d v="2023-06-06T07:02:27"/>
        <d v="2023-06-30T07:15:36"/>
        <d v="2023-04-07T07:03:26"/>
        <d v="2023-06-13T07:00:10"/>
        <d v="2023-04-07T07:37:49"/>
        <d v="2023-06-24T07:08:51"/>
        <d v="2023-03-16T07:10:13"/>
        <d v="2023-09-15T07:41:22"/>
        <d v="2023-08-09T07:55:19"/>
        <d v="2023-09-26T07:17:58"/>
        <d v="2023-11-01T07:03:03"/>
        <d v="2023-05-01T07:08:02"/>
        <d v="2023-08-22T07:01:08"/>
        <d v="2023-02-28T07:09:54"/>
        <d v="2023-01-22T07:01:01"/>
        <d v="2023-01-13T07:09:15"/>
        <d v="2023-01-14T07:00:17"/>
        <d v="2023-05-27T07:04:47"/>
        <d v="2023-11-22T08:09:36"/>
        <d v="2023-04-03T07:05:06"/>
        <d v="2023-07-26T07:01:36"/>
        <d v="2023-05-09T07:33:48"/>
        <d v="2023-05-29T07:03:56"/>
        <d v="2023-02-23T07:00:28"/>
        <d v="2023-03-15T07:16:26"/>
        <d v="2023-06-28T08:28:34"/>
        <d v="2023-03-07T08:00:57"/>
        <d v="2023-10-04T07:02:00"/>
        <d v="2023-02-11T07:11:05"/>
        <d v="2023-07-14T07:00:17"/>
        <d v="2023-08-30T07:15:12"/>
        <d v="2023-02-23T07:42:41"/>
        <d v="2023-05-18T06:59:56"/>
        <d v="2023-07-07T07:05:06"/>
        <d v="2023-05-27T07:23:11"/>
        <d v="2023-06-26T07:03:51"/>
        <d v="2023-07-04T07:01:57"/>
        <d v="2023-04-12T07:33:58"/>
        <d v="2023-06-15T07:52:06"/>
        <d v="2023-03-03T07:27:07"/>
        <d v="2023-07-08T07:19:40"/>
        <d v="2023-07-03T07:03:05"/>
        <d v="2023-11-24T07:19:48"/>
        <d v="2023-11-29T07:37:23"/>
        <d v="2023-06-28T08:27:17"/>
        <d v="2023-06-14T07:04:38"/>
        <d v="2023-06-10T07:38:09"/>
        <d v="2023-02-20T07:03:31"/>
        <d v="2023-07-13T07:01:25"/>
        <d v="2023-07-13T07:00:59"/>
        <d v="2023-06-06T07:28:31"/>
        <d v="2023-08-31T07:11:55"/>
        <d v="2023-09-20T07:16:00"/>
        <d v="2023-06-29T07:10:32"/>
        <d v="2023-07-18T07:02:35"/>
        <d v="2023-02-10T07:03:27"/>
        <d v="2023-07-20T07:17:14"/>
        <d v="2023-02-01T08:58:13"/>
        <d v="2023-01-24T07:05:51"/>
        <d v="2023-12-24T07:06:06"/>
        <d v="2023-10-17T07:32:04"/>
        <d v="2023-08-18T07:41:19"/>
        <d v="2023-11-01T07:02:08"/>
        <d v="2023-04-14T07:03:08"/>
        <d v="2023-05-30T07:01:11"/>
        <d v="2023-01-13T07:05:11"/>
        <d v="2023-03-27T07:00:14"/>
        <d v="2023-07-13T07:19:55"/>
        <d v="2023-03-15T07:07:14"/>
        <d v="2023-04-28T07:23:56"/>
        <d v="2023-09-06T07:00:21"/>
        <d v="2023-03-12T07:12:01"/>
        <d v="2023-08-31T08:29:47"/>
        <d v="2023-12-26T07:01:12"/>
        <d v="2023-02-10T08:16:25"/>
        <d v="2023-02-10T08:34:30"/>
        <d v="2023-03-27T07:06:15"/>
        <d v="2023-07-20T07:01:25"/>
        <d v="2023-07-31T07:10:11"/>
        <d v="2023-05-04T07:07:13"/>
        <d v="2023-05-22T07:01:02"/>
        <d v="2023-04-13T07:13:36"/>
        <d v="2023-11-21T08:40:29"/>
        <d v="2023-02-03T07:36:09"/>
        <d v="2023-04-27T07:15:29"/>
        <d v="2023-07-04T07:03:43"/>
        <d v="2023-08-30T07:10:55"/>
        <d v="2023-04-26T06:59:52"/>
        <d v="2023-01-18T07:25:40"/>
        <d v="2023-02-13T07:29:32"/>
        <d v="2023-07-03T07:02:26"/>
        <d v="2023-09-11T07:03:51"/>
        <d v="2023-05-02T07:01:35"/>
        <d v="2023-03-07T07:38:28"/>
        <d v="2023-01-27T07:38:36"/>
        <d v="2023-10-06T07:02:37"/>
        <d v="2023-04-21T07:57:20"/>
        <d v="2023-07-27T07:12:37"/>
        <d v="2023-08-15T07:50:44"/>
        <d v="2023-06-23T07:21:47"/>
        <d v="2023-02-16T07:00:52"/>
        <d v="2023-09-20T07:01:24"/>
        <d v="2023-05-05T07:40:27"/>
        <d v="2023-09-05T07:06:55"/>
        <d v="2023-06-20T07:10:21"/>
        <d v="2023-08-24T07:09:28"/>
        <d v="2023-12-21T07:45:20"/>
        <d v="2023-05-05T07:00:16"/>
        <d v="2023-09-08T07:24:41"/>
        <d v="2023-04-24T07:01:29"/>
        <d v="2023-09-01T07:19:31"/>
        <d v="2023-06-15T07:20:13"/>
        <d v="2023-01-20T07:21:17"/>
        <d v="2023-10-29T07:01:18"/>
        <d v="2023-08-26T07:55:47"/>
        <d v="2023-06-26T07:56:10"/>
        <d v="2023-07-02T07:07:22"/>
        <d v="2023-10-10T07:09:46"/>
        <d v="2023-03-29T07:33:45"/>
        <d v="2023-06-23T07:19:04"/>
        <d v="2023-10-28T07:02:14"/>
        <d v="2023-01-14T07:00:19"/>
        <d v="2023-07-31T07:04:51"/>
        <d v="2023-09-26T07:04:10"/>
        <d v="2023-06-14T07:05:34"/>
        <d v="2023-06-19T07:09:27"/>
        <d v="2023-03-11T07:10:45"/>
        <d v="2023-08-30T07:17:16"/>
        <d v="2023-08-13T07:01:06"/>
        <d v="2023-10-08T07:00:11"/>
        <d v="2023-03-04T07:35:55"/>
        <d v="2023-09-15T07:01:10"/>
        <d v="2023-01-10T07:19:33"/>
        <d v="2023-01-26T07:05:20"/>
        <d v="2023-05-02T07:05:47"/>
        <d v="2023-06-16T07:18:09"/>
        <d v="2023-01-27T07:06:38"/>
        <d v="2023-08-08T07:02:46"/>
        <d v="2023-11-09T07:03:40"/>
        <d v="2023-05-25T07:40:57"/>
        <d v="2023-05-06T07:08:25"/>
        <d v="2023-11-24T08:22:18"/>
        <d v="2023-08-11T07:00:20"/>
        <d v="2023-07-26T07:01:29"/>
        <d v="2023-08-04T07:03:23"/>
        <d v="2023-02-10T08:28:27"/>
        <d v="2023-06-24T07:13:10"/>
        <d v="2023-12-03T07:01:21"/>
        <d v="2023-04-01T07:07:54"/>
        <d v="2023-07-12T07:02:28"/>
        <d v="2023-07-17T07:03:19"/>
        <d v="2023-02-20T07:10:17"/>
        <d v="2023-08-28T07:00:21"/>
        <d v="2023-11-10T07:22:44"/>
        <d v="2023-07-31T07:09:05"/>
        <d v="2023-01-20T08:23:33"/>
        <d v="2023-02-08T07:04:09"/>
        <d v="2023-09-05T07:19:27"/>
        <d v="2023-03-25T07:25:20"/>
        <d v="2023-06-26T07:10:32"/>
        <d v="2023-12-02T07:45:20"/>
        <d v="2023-06-11T07:02:51"/>
        <d v="2023-06-06T07:02:43"/>
        <d v="2023-04-02T07:00:03"/>
        <d v="2023-05-27T07:09:03"/>
        <d v="2023-06-22T07:05:59"/>
        <d v="2023-07-22T07:01:05"/>
        <d v="2023-07-14T07:15:51"/>
        <d v="2023-02-11T07:07:24"/>
        <d v="2023-02-26T07:10:49"/>
        <d v="2023-08-31T07:09:31"/>
        <d v="2023-08-23T07:36:42"/>
        <d v="2023-11-16T07:00:01"/>
        <d v="2023-03-17T07:06:00"/>
        <d v="2023-07-05T07:02:58"/>
        <d v="2023-02-08T07:07:51"/>
        <d v="2023-09-01T07:23:35"/>
        <d v="2023-03-20T07:08:38"/>
        <d v="2023-11-18T08:18:32"/>
        <d v="2023-01-25T07:01:04"/>
        <d v="2023-02-13T08:03:16"/>
        <d v="2023-05-15T08:39:33"/>
        <d v="2023-02-04T07:09:34"/>
        <d v="2023-06-16T07:43:14"/>
        <d v="2023-04-06T07:23:23"/>
        <d v="2023-08-19T07:03:33"/>
        <d v="2023-04-08T07:04:06"/>
        <d v="2023-11-01T07:01:03"/>
        <d v="2023-07-01T07:01:11"/>
        <d v="2023-02-03T07:07:02"/>
        <d v="2023-10-19T07:23:10"/>
        <d v="2023-07-26T07:45:23"/>
        <d v="2023-12-31T07:00:11"/>
        <d v="2023-06-15T07:36:01"/>
        <d v="2023-01-12T07:05:21"/>
        <d v="2023-06-16T07:46:12"/>
        <d v="2023-08-30T07:00:59"/>
        <d v="2023-03-11T07:08:06"/>
        <d v="2023-05-09T07:01:26"/>
        <d v="2023-12-07T07:00:35"/>
        <d v="2023-12-10T07:53:43"/>
        <d v="2023-07-05T07:13:04"/>
        <d v="2023-05-28T07:43:36"/>
        <d v="2023-04-27T07:00:51"/>
        <d v="2023-10-06T07:02:13"/>
        <d v="2023-03-03T07:05:03"/>
        <d v="2023-07-27T07:10:01"/>
        <d v="2023-08-13T07:05:14"/>
        <d v="2023-06-15T07:17:47"/>
        <d v="2023-04-11T07:50:34"/>
        <d v="2023-11-16T07:38:21"/>
        <d v="2023-02-02T07:02:44"/>
        <d v="2023-04-24T07:02:21"/>
        <d v="2023-04-07T07:00:39"/>
        <d v="2023-06-23T07:20:16"/>
        <d v="2023-05-11T07:03:25"/>
        <d v="2023-05-03T07:47:23"/>
        <d v="2023-11-19T07:00:24"/>
        <d v="2023-08-10T07:07:57"/>
        <d v="2023-07-06T07:11:48"/>
        <d v="2023-10-04T07:03:04"/>
        <d v="2023-01-26T07:13:18"/>
        <d v="2023-06-30T07:19:36"/>
        <d v="2023-09-02T08:19:48"/>
        <d v="2023-07-10T07:03:23"/>
        <d v="2023-02-03T07:01:35"/>
        <d v="2023-08-22T07:37:32"/>
        <d v="2023-10-24T07:09:25"/>
        <d v="2023-04-03T07:03:23"/>
        <d v="2023-08-26T07:02:45"/>
        <d v="2023-02-11T07:11:38"/>
        <d v="2023-01-31T08:27:56"/>
        <d v="2023-03-22T07:10:57"/>
        <d v="2023-08-18T07:00:00"/>
        <d v="2023-03-28T07:07:16"/>
        <d v="2023-08-27T07:06:16"/>
        <d v="2023-08-27T07:08:21"/>
        <d v="2023-06-06T07:28:33"/>
        <d v="2023-06-24T07:00:15"/>
        <d v="2023-06-03T07:01:40"/>
        <d v="2023-11-30T07:55:41"/>
        <d v="2023-02-13T07:00:10"/>
        <d v="2023-02-17T07:55:26"/>
        <d v="2023-06-06T07:18:44"/>
        <d v="2023-07-17T07:05:58"/>
        <d v="2023-01-19T08:03:25"/>
        <d v="2023-11-24T07:05:01"/>
        <d v="2023-06-06T07:02:17"/>
        <d v="2023-09-02T08:15:08"/>
        <d v="2023-08-13T07:01:55"/>
        <d v="2023-09-18T23:50:59"/>
        <d v="2023-12-16T07:02:41"/>
        <d v="2023-03-08T07:00:46"/>
        <d v="2023-03-31T07:29:46"/>
        <d v="2023-08-29T07:06:14"/>
        <d v="2023-02-13T07:03:34"/>
        <d v="2023-10-07T07:03:41"/>
        <d v="2023-11-14T07:02:49"/>
        <d v="2023-05-05T07:23:24"/>
        <d v="2023-04-11T07:54:37"/>
        <d v="2023-06-05T07:08:17"/>
        <d v="2023-04-06T07:06:09"/>
        <d v="2023-06-07T07:01:14"/>
        <d v="2023-08-10T07:05:03"/>
        <d v="2023-03-17T07:39:00"/>
        <d v="2023-09-21T07:01:43"/>
        <d v="2023-06-20T07:01:35"/>
        <d v="2023-06-14T07:04:06"/>
        <d v="2023-07-29T07:32:28"/>
        <d v="2023-04-27T07:05:30"/>
        <d v="2023-11-03T07:02:00"/>
        <d v="2023-01-19T08:00:42"/>
        <d v="2023-04-20T07:00:34"/>
        <d v="2023-10-30T07:01:49"/>
        <d v="2023-10-27T07:53:28"/>
        <d v="2023-06-10T07:01:16"/>
        <d v="2023-03-25T07:12:47"/>
        <d v="2023-09-03T07:03:41"/>
        <d v="2023-02-07T07:37:11"/>
        <d v="2023-04-06T07:01:14"/>
        <d v="2023-03-02T07:05:49"/>
        <d v="2023-08-23T07:02:45"/>
        <d v="2023-06-06T07:24:27"/>
        <d v="2023-09-08T07:02:18"/>
        <d v="2023-02-25T06:59:59"/>
        <d v="2023-06-27T07:03:10"/>
        <d v="2023-06-17T07:01:25"/>
        <d v="2023-03-02T07:49:56"/>
        <d v="2023-01-06T07:33:28"/>
        <d v="2023-07-05T07:38:21"/>
        <d v="2023-06-09T07:00:50"/>
        <d v="2023-07-26T07:03:20"/>
        <d v="2023-08-21T07:10:20"/>
        <d v="2023-06-01T07:23:19"/>
        <d v="2023-01-24T07:04:23"/>
        <d v="2023-10-10T07:03:17"/>
        <d v="2023-09-20T07:02:34"/>
        <d v="2023-07-21T07:13:19"/>
        <d v="2023-08-13T07:01:25"/>
        <d v="2023-12-08T07:47:22"/>
        <d v="2023-02-09T07:32:08"/>
        <d v="2023-04-27T07:15:48"/>
        <d v="2023-01-22T07:11:54"/>
        <d v="2023-06-16T07:49:23"/>
        <d v="2023-08-15T07:04:21"/>
        <d v="2023-07-17T07:04:15"/>
        <d v="2023-05-10T07:15:35"/>
        <d v="2023-12-29T07:01:22"/>
        <d v="2023-08-05T07:18:49"/>
        <d v="2023-06-23T07:55:51"/>
        <d v="2023-08-18T07:02:30"/>
        <d v="2023-07-07T07:43:59"/>
        <d v="2023-07-21T07:05:24"/>
        <d v="2023-07-06T07:33:42"/>
        <d v="2023-05-12T07:00:10"/>
        <d v="2023-11-07T08:01:48"/>
        <d v="2023-10-30T07:58:49"/>
        <d v="2023-06-02T07:00:23"/>
        <d v="2023-04-18T07:42:58"/>
        <d v="2023-08-16T07:02:37"/>
        <d v="2023-06-16T07:20:32"/>
        <d v="2023-11-09T07:01:18"/>
        <d v="2023-10-04T07:04:05"/>
        <d v="2023-09-06T07:53:54"/>
        <d v="2023-07-07T07:00:48"/>
        <d v="2023-09-27T08:25:34"/>
        <d v="2023-04-10T07:03:05"/>
        <d v="2023-07-04T07:01:28"/>
        <d v="2023-05-12T07:06:28"/>
        <d v="2023-03-10T07:20:10"/>
        <d v="2023-07-21T07:02:05"/>
        <d v="2023-08-16T07:01:38"/>
        <d v="2023-12-04T07:02:37"/>
        <d v="2023-07-07T07:25:08"/>
        <d v="2023-02-23T07:24:50"/>
        <d v="2023-08-13T07:02:25"/>
        <d v="2023-01-27T07:05:06"/>
        <d v="2023-07-31T08:09:56"/>
        <d v="2023-08-21T07:03:52"/>
        <d v="2023-07-28T07:02:55"/>
        <d v="2023-04-07T07:44:44"/>
        <d v="2023-08-21T07:01:00"/>
        <d v="2023-01-12T07:02:53"/>
        <d v="2023-06-10T07:08:36"/>
        <d v="2023-08-09T07:02:50"/>
        <d v="2023-10-19T08:05:41"/>
        <d v="2023-08-14T07:01:23"/>
        <d v="2023-05-06T07:05:18"/>
        <d v="2023-11-09T07:16:51"/>
        <d v="2023-02-01T08:48:30"/>
        <d v="2023-07-20T07:03:29"/>
        <d v="2023-10-03T07:17:29"/>
        <d v="2023-12-27T07:40:04"/>
        <d v="2023-01-19T08:05:03"/>
        <d v="2023-07-25T07:04:00"/>
        <d v="2023-05-09T07:09:45"/>
        <d v="2023-06-22T07:00:08"/>
        <d v="2023-03-17T08:04:25"/>
        <d v="2023-07-25T07:20:23"/>
        <d v="2023-10-17T07:02:35"/>
        <d v="2023-08-22T07:06:00"/>
        <d v="2023-03-31T07:05:55"/>
        <d v="2023-09-07T07:36:07"/>
        <d v="2023-03-24T07:05:20"/>
        <d v="2023-04-17T07:03:55"/>
        <d v="2023-03-08T08:12:02"/>
        <d v="2023-07-02T07:04:34"/>
        <d v="2023-02-23T07:39:42"/>
        <d v="2023-07-05T08:09:21"/>
        <d v="2023-03-07T07:03:43"/>
        <d v="2023-09-23T07:48:24"/>
        <d v="2023-06-16T07:18:57"/>
        <d v="2023-08-11T07:03:32"/>
        <d v="2023-04-08T07:01:36"/>
        <d v="2023-06-28T08:19:22"/>
        <d v="2023-08-30T07:04:31"/>
        <d v="2023-06-28T07:04:13"/>
        <d v="2023-09-15T07:04:11"/>
        <d v="2023-05-06T07:02:37"/>
        <d v="2023-09-21T07:28:17"/>
        <d v="2023-06-11T07:00:39"/>
        <d v="2023-06-25T07:24:12"/>
        <d v="2023-08-25T07:05:21"/>
        <d v="2023-01-07T07:03:43"/>
        <d v="2023-05-02T07:04:09"/>
        <d v="2023-04-15T07:00:10"/>
        <d v="2023-07-14T07:03:11"/>
        <d v="2023-08-18T07:00:22"/>
        <d v="2023-03-29T07:04:45"/>
        <d v="2023-05-03T07:31:32"/>
        <d v="2023-08-01T07:02:47"/>
        <d v="2023-06-12T07:31:09"/>
        <d v="2023-01-25T07:00:37"/>
        <d v="2023-07-12T07:59:46"/>
        <d v="2023-03-16T07:00:27"/>
        <d v="2023-09-20T07:04:02"/>
        <d v="2023-07-30T07:00:12"/>
        <d v="2023-06-22T07:00:22"/>
        <d v="2023-06-09T07:02:21"/>
        <d v="2023-06-17T07:02:24"/>
        <d v="2023-01-08T07:51:03"/>
        <d v="2023-01-10T07:20:12"/>
        <d v="2023-08-07T07:21:33"/>
        <d v="2023-04-10T07:00:12"/>
        <d v="2023-03-02T07:05:31"/>
        <d v="2023-07-07T07:04:12"/>
        <d v="2023-08-24T07:06:46"/>
        <d v="2023-08-07T07:00:32"/>
        <d v="2023-03-19T07:23:49"/>
        <d v="2023-03-06T08:20:02"/>
        <d v="2023-06-15T07:17:44"/>
        <d v="2023-03-18T07:10:18"/>
        <d v="2023-01-30T08:06:14"/>
        <d v="2023-03-08T07:25:12"/>
        <d v="2023-08-10T07:03:43"/>
        <d v="2023-04-07T07:02:53"/>
        <d v="2023-02-09T08:26:19"/>
        <d v="2023-01-23T07:03:26"/>
        <d v="2023-11-09T08:38:00"/>
        <d v="2023-09-18T07:04:02"/>
        <d v="2023-05-30T07:02:59"/>
        <d v="2023-06-22T07:24:43"/>
        <d v="2023-05-31T07:22:36"/>
        <d v="2023-07-28T07:02:41"/>
        <d v="2023-12-08T07:11:56"/>
        <d v="2023-05-12T07:04:30"/>
        <d v="2023-04-22T07:07:13"/>
        <d v="2023-09-16T07:30:26"/>
        <d v="2023-06-29T07:04:21"/>
        <d v="2023-02-09T07:04:17"/>
        <d v="2023-05-27T07:04:18"/>
        <d v="2023-05-26T07:02:47"/>
        <d v="2023-06-01T07:01:11"/>
        <d v="2023-01-24T07:01:02"/>
        <d v="2023-01-07T07:12:49"/>
        <d v="2023-11-11T08:10:53"/>
        <d v="2023-06-12T07:26:49"/>
        <d v="2023-01-07T07:00:06"/>
        <d v="2023-07-21T07:04:47"/>
        <d v="2023-06-24T07:13:54"/>
        <d v="2023-05-18T06:59:59"/>
        <d v="2023-02-14T07:44:26"/>
        <d v="2023-07-20T07:06:26"/>
        <d v="2023-04-12T07:23:57"/>
        <d v="2023-03-22T07:58:26"/>
        <d v="2023-06-01T08:24:32"/>
        <d v="2023-06-14T08:22:56"/>
        <d v="2023-12-07T07:01:57"/>
        <d v="2023-03-30T07:01:49"/>
        <d v="2023-06-02T07:01:17"/>
        <d v="2023-06-28T07:05:26"/>
        <d v="2023-04-09T07:03:07"/>
        <d v="2023-04-26T07:07:51"/>
        <d v="2023-06-06T07:27:57"/>
        <d v="2023-06-09T07:02:23"/>
        <d v="2023-12-24T07:00:06"/>
        <d v="2023-02-22T07:16:16"/>
        <d v="2023-12-30T07:00:53"/>
        <d v="2023-06-29T08:12:57"/>
        <d v="2023-12-02T07:01:55"/>
        <d v="2023-07-25T07:42:22"/>
        <d v="2023-04-08T07:03:44"/>
        <d v="2023-09-12T07:01:02"/>
        <d v="2023-12-20T07:28:53"/>
        <d v="2023-01-29T07:43:41"/>
        <d v="2023-04-25T07:01:18"/>
        <d v="2023-01-28T07:01:02"/>
        <d v="2023-07-22T07:02:37"/>
        <d v="2023-08-05T07:00:10"/>
        <d v="2023-06-11T07:04:10"/>
        <d v="2023-09-09T07:00:57"/>
        <d v="2023-05-02T07:06:09"/>
        <d v="2023-05-06T07:03:10"/>
        <d v="2023-08-24T07:05:06"/>
        <d v="2023-12-19T07:03:17"/>
        <d v="2023-08-30T07:15:06"/>
        <d v="2023-01-12T07:10:50"/>
        <d v="2023-04-12T08:01:26"/>
        <d v="2023-08-03T07:03:03"/>
        <d v="2023-06-14T07:05:10"/>
        <d v="2023-07-15T07:14:49"/>
        <d v="2023-10-06T07:16:04"/>
        <d v="2023-07-18T07:02:25"/>
        <d v="2023-08-08T07:02:06"/>
        <d v="2023-05-13T07:19:17"/>
        <d v="2023-05-31T07:37:04"/>
        <d v="2023-09-19T00:01:59"/>
        <d v="2023-08-29T08:04:30"/>
        <d v="2023-03-21T07:20:07"/>
        <d v="2023-02-27T07:02:43"/>
        <d v="2023-06-22T07:01:57"/>
        <d v="2023-05-03T07:00:26"/>
        <d v="2023-06-28T08:17:55"/>
        <d v="2023-07-01T07:14:13"/>
        <d v="2023-05-18T07:02:41"/>
        <d v="2023-08-30T07:31:34"/>
        <d v="2023-06-29T07:01:48"/>
        <d v="2023-07-24T07:05:15"/>
        <d v="2023-02-14T07:02:29"/>
        <d v="2023-02-25T07:01:27"/>
        <d v="2023-11-22T07:04:07"/>
        <d v="2023-08-15T07:06:39"/>
        <d v="2023-08-01T07:00:02"/>
        <d v="2023-03-18T07:10:30"/>
        <d v="2023-03-04T07:23:35"/>
        <d v="2023-02-22T07:56:18"/>
        <d v="2023-06-29T07:00:21"/>
        <d v="2023-05-13T07:23:01"/>
        <d v="2023-12-05T07:03:32"/>
        <d v="2023-09-22T07:14:13"/>
        <d v="2023-03-11T07:01:56"/>
        <d v="2023-11-05T07:03:14"/>
        <d v="2023-04-24T07:02:46"/>
        <d v="2023-04-14T07:03:15"/>
        <d v="2023-08-25T07:03:43"/>
        <d v="2023-06-07T07:00:40"/>
        <d v="2023-09-18T23:51:02"/>
        <d v="2023-06-06T07:00:54"/>
        <d v="2023-07-26T07:02:26"/>
        <d v="2023-08-02T07:56:37"/>
        <d v="2023-09-14T07:32:08"/>
        <d v="2023-02-02T07:03:41"/>
        <d v="2023-03-29T07:34:56"/>
        <d v="2023-06-23T08:06:45"/>
        <d v="2023-04-02T07:00:53"/>
        <d v="2023-12-04T07:02:04"/>
        <d v="2023-06-19T07:00:40"/>
        <d v="2023-02-07T07:26:01"/>
        <d v="2023-03-15T07:29:15"/>
        <d v="2023-08-17T07:06:10"/>
        <d v="2023-04-14T07:02:20"/>
        <d v="2023-05-05T07:31:43"/>
        <d v="2023-03-17T07:01:01"/>
        <d v="2023-03-20T07:18:43"/>
        <d v="2023-05-05T07:26:36"/>
        <d v="2023-06-14T07:06:30"/>
        <d v="2023-01-21T07:03:20"/>
        <d v="2023-08-02T07:05:00"/>
        <d v="2023-06-09T07:39:32"/>
        <d v="2023-03-11T07:15:38"/>
        <d v="2023-02-21T08:37:06"/>
        <d v="2023-04-21T07:00:15"/>
        <d v="2023-06-15T07:43:34"/>
        <d v="2023-04-19T07:00:01"/>
        <d v="2023-06-17T07:02:35"/>
        <d v="2023-05-31T07:04:36"/>
        <d v="2023-04-28T07:11:04"/>
        <d v="2023-01-25T07:03:42"/>
        <d v="2023-01-05T08:00:10"/>
        <d v="2023-01-24T07:05:59"/>
        <d v="2023-06-06T07:01:37"/>
        <d v="2023-10-19T08:13:39"/>
        <d v="2023-10-05T07:03:21"/>
        <d v="2023-01-03T16:47:39"/>
        <d v="2023-06-20T07:01:39"/>
        <d v="2023-08-25T07:03:31"/>
        <d v="2023-03-03T07:04:46"/>
        <d v="2023-03-27T07:33:03"/>
        <d v="2023-04-20T07:03:32"/>
        <d v="2023-06-26T07:13:27"/>
        <d v="2023-01-26T07:05:19"/>
        <d v="2023-06-09T07:40:07"/>
        <d v="2023-06-20T07:02:28"/>
        <d v="2023-06-21T07:00:16"/>
        <d v="2023-04-14T07:01:41"/>
        <d v="2023-04-26T08:41:01"/>
        <d v="2023-06-22T07:00:37"/>
        <d v="2023-10-10T07:00:47"/>
        <d v="2023-05-17T07:44:34"/>
        <d v="2023-01-11T07:12:38"/>
        <d v="2023-12-06T07:00:28"/>
        <d v="2023-02-28T07:05:22"/>
        <d v="2023-04-25T07:00:53"/>
        <d v="2023-02-15T07:02:19"/>
        <d v="2023-02-21T07:23:56"/>
        <d v="2023-10-02T07:26:08"/>
        <d v="2023-08-05T07:41:59"/>
        <d v="2023-06-11T07:03:27"/>
        <d v="2023-12-29T07:00:12"/>
        <d v="2023-07-07T07:06:35"/>
        <d v="2023-10-21T07:04:20"/>
        <d v="2023-05-28T07:02:33"/>
        <d v="2023-03-18T07:16:38"/>
        <d v="2023-06-28T07:10:38"/>
        <d v="2023-02-10T07:00:08"/>
        <d v="2023-07-12T07:50:13"/>
        <d v="2023-09-25T07:03:59"/>
        <d v="2023-04-14T07:32:28"/>
        <d v="2023-06-07T08:48:08"/>
        <d v="2023-02-24T08:05:04"/>
        <d v="2023-07-05T07:02:20"/>
        <d v="2023-11-28T07:42:11"/>
        <d v="2023-07-28T07:00:17"/>
        <d v="2023-07-28T07:04:53"/>
        <d v="2023-06-19T07:01:09"/>
        <d v="2023-05-27T07:03:36"/>
        <d v="2023-02-22T07:43:47"/>
        <d v="2023-12-04T07:00:43"/>
        <d v="2023-06-08T07:02:45"/>
        <d v="2023-05-24T07:01:05"/>
        <d v="2023-09-27T07:03:08"/>
        <d v="2023-05-11T07:51:47"/>
        <d v="2023-04-30T07:02:50"/>
        <d v="2023-02-24T07:51:30"/>
        <d v="2023-01-05T08:00:13"/>
        <d v="2023-07-04T07:02:47"/>
        <d v="2023-03-24T07:00:59"/>
        <d v="2023-06-17T07:38:12"/>
        <d v="2023-02-27T07:02:45"/>
        <d v="2023-12-20T07:05:37"/>
        <d v="2023-08-29T07:05:13"/>
        <d v="2023-07-24T07:36:13"/>
        <d v="2023-05-24T07:04:33"/>
        <d v="2023-06-27T07:01:52"/>
        <d v="2023-10-24T07:03:30"/>
        <d v="2023-01-15T07:16:24"/>
        <d v="2023-08-31T07:15:00"/>
        <d v="2023-03-18T07:19:06"/>
        <d v="2023-02-27T07:00:23"/>
        <d v="2023-06-12T08:35:15"/>
        <d v="2023-06-27T07:03:27"/>
        <d v="2023-07-01T07:00:00"/>
        <d v="2023-03-10T07:28:05"/>
        <d v="2023-08-03T07:00:59"/>
        <d v="2023-06-21T07:01:01"/>
        <d v="2023-01-27T08:00:43"/>
        <d v="2023-05-31T07:00:49"/>
        <d v="2023-01-31T07:02:15"/>
        <d v="2023-09-08T07:00:38"/>
        <d v="2023-06-21T07:53:05"/>
        <d v="2023-09-18T23:53:09"/>
        <d v="2023-06-06T07:00:50"/>
        <d v="2023-06-14T07:04:08"/>
        <d v="2023-04-25T07:37:00"/>
        <d v="2023-01-20T07:36:28"/>
        <d v="2023-06-10T07:00:39"/>
        <d v="2023-06-06T07:27:28"/>
        <d v="2023-07-09T07:01:41"/>
        <d v="2023-05-17T07:23:30"/>
        <d v="2023-05-09T07:00:34"/>
        <d v="2023-08-31T07:07:34"/>
        <d v="2023-02-02T06:59:56"/>
        <d v="2023-07-04T07:33:53"/>
        <d v="2023-08-22T07:01:23"/>
        <d v="2023-10-14T08:05:06"/>
        <d v="2023-08-28T07:00:56"/>
        <d v="2023-07-27T07:46:04"/>
        <d v="2023-06-15T07:27:12"/>
        <d v="2023-08-29T07:01:05"/>
        <d v="2023-01-14T07:03:28"/>
        <d v="2023-06-30T07:01:04"/>
        <d v="2023-02-16T07:10:54"/>
        <d v="2023-09-08T07:02:47"/>
        <d v="2023-06-12T07:03:32"/>
        <d v="2023-07-27T07:03:26"/>
        <d v="2023-06-09T07:00:07"/>
        <d v="2023-08-29T07:06:11"/>
        <d v="2023-12-05T07:00:02"/>
        <d v="2023-11-02T07:03:24"/>
        <d v="2023-07-01T07:44:11"/>
        <d v="2023-01-04T07:00:14"/>
        <d v="2023-07-07T07:01:27"/>
        <d v="2023-03-01T07:03:04"/>
        <d v="2023-01-25T07:52:40"/>
        <d v="2023-09-25T07:58:53"/>
        <d v="2023-11-16T07:01:13"/>
        <d v="2023-04-25T07:00:57"/>
        <d v="2023-09-18T23:49:39"/>
        <d v="2023-06-22T07:02:42"/>
        <d v="2023-03-14T07:06:57"/>
        <d v="2023-05-09T07:07:21"/>
        <d v="2023-06-14T07:03:59"/>
        <d v="2023-04-29T07:05:09"/>
        <d v="2023-09-06T07:02:02"/>
        <d v="2023-05-08T07:21:41"/>
        <d v="2023-12-06T07:09:27"/>
        <d v="2023-07-13T07:03:00"/>
        <d v="2023-10-23T07:01:55"/>
        <d v="2023-06-02T07:00:44"/>
        <d v="2023-09-18T23:49:24"/>
        <d v="2023-02-07T07:47:38"/>
        <d v="2023-04-19T07:06:05"/>
        <d v="2023-12-13T07:04:51"/>
        <d v="2023-04-03T07:56:18"/>
        <d v="2023-11-16T07:02:15"/>
        <d v="2023-03-31T07:02:14"/>
        <d v="2023-06-15T07:21:08"/>
        <d v="2023-02-09T07:05:17"/>
        <d v="2023-04-12T07:46:09"/>
        <d v="2023-11-21T07:02:49"/>
        <d v="2023-08-26T07:43:37"/>
        <d v="2023-02-17T07:04:32"/>
        <d v="2023-08-16T08:14:33"/>
        <d v="2023-02-21T07:23:51"/>
        <d v="2023-10-22T07:00:10"/>
        <d v="2023-03-08T08:13:23"/>
        <d v="2023-05-16T07:05:41"/>
        <d v="2023-07-29T07:00:54"/>
        <d v="2023-06-12T07:03:23"/>
        <d v="2023-10-21T07:03:05"/>
        <d v="2023-02-13T07:34:39"/>
        <d v="2023-07-28T07:02:23"/>
        <d v="2023-08-23T07:26:21"/>
        <d v="2023-01-13T08:22:09"/>
        <d v="2023-05-16T07:11:39"/>
        <d v="2023-04-05T07:01:01"/>
        <d v="2023-05-25T07:02:47"/>
        <d v="2023-03-22T07:23:31"/>
        <d v="2023-07-18T08:21:58"/>
        <d v="2023-05-06T07:03:21"/>
        <d v="2023-05-17T07:00:10"/>
        <d v="2023-03-24T07:00:42"/>
        <d v="2023-03-17T07:32:01"/>
        <d v="2023-10-23T07:00:06"/>
        <d v="2023-06-12T07:02:08"/>
        <d v="2023-12-01T07:01:38"/>
        <d v="2023-07-18T07:01:33"/>
        <d v="2023-08-01T07:44:46"/>
        <d v="2023-02-08T07:02:00"/>
        <d v="2023-05-02T07:03:44"/>
        <d v="2023-02-23T07:01:00"/>
        <d v="2023-11-01T07:01:52"/>
        <d v="2023-02-07T07:00:42"/>
        <d v="2023-07-09T07:58:30"/>
        <d v="2023-04-25T07:20:41"/>
        <d v="2023-08-21T07:04:57"/>
        <d v="2023-04-27T07:03:36"/>
        <d v="2023-08-15T07:53:40"/>
        <d v="2023-06-06T07:03:44"/>
        <d v="2023-07-22T07:02:41"/>
        <d v="2023-02-20T06:59:59"/>
        <d v="2023-06-22T07:11:42"/>
        <d v="2023-09-29T07:03:51"/>
        <d v="2023-05-02T07:22:14"/>
        <d v="2023-03-03T07:30:26"/>
        <d v="2023-03-22T07:59:23"/>
        <d v="2023-07-08T07:27:08"/>
        <d v="2023-02-28T07:00:41"/>
        <d v="2023-03-05T07:07:41"/>
        <d v="2023-08-26T07:02:47"/>
        <d v="2023-10-28T07:02:17"/>
        <d v="2023-08-01T07:01:51"/>
        <d v="2023-02-14T07:45:39"/>
        <d v="2023-03-09T07:01:13"/>
        <d v="2023-01-26T07:19:48"/>
        <d v="2023-03-01T07:03:54"/>
        <d v="2023-05-04T07:03:50"/>
        <d v="2023-10-08T07:04:21"/>
        <d v="2023-05-02T07:03:32"/>
        <d v="2023-07-06T07:01:31"/>
        <d v="2023-03-10T07:05:21"/>
        <d v="2023-04-28T07:02:41"/>
        <d v="2023-05-13T07:19:55"/>
        <d v="2023-07-24T07:03:45"/>
        <d v="2023-03-27T07:55:26"/>
        <d v="2023-01-05T07:28:26"/>
        <d v="2023-12-23T07:00:34"/>
        <d v="2023-08-06T07:25:51"/>
        <d v="2023-01-31T08:34:21"/>
        <d v="2023-02-17T07:02:20"/>
        <d v="2023-02-08T15:58:38"/>
        <d v="2023-02-08T07:01:54"/>
        <d v="2023-07-12T07:48:48"/>
        <d v="2023-07-22T06:59:58"/>
        <d v="2023-07-18T07:01:27"/>
        <d v="2023-03-12T07:01:57"/>
        <d v="2023-06-30T07:00:14"/>
        <d v="2023-10-27T07:49:48"/>
        <d v="2023-08-17T07:05:07"/>
        <d v="2023-01-17T07:03:49"/>
        <d v="2023-05-12T07:03:22"/>
        <d v="2023-12-01T07:38:23"/>
        <d v="2023-12-16T07:04:40"/>
        <d v="2023-06-23T08:06:52"/>
        <d v="2023-11-24T07:11:10"/>
        <d v="2023-05-27T07:00:29"/>
        <d v="2023-05-07T07:00:59"/>
        <d v="2023-03-25T07:02:55"/>
        <d v="2023-06-19T07:00:43"/>
        <d v="2023-08-01T07:00:16"/>
        <d v="2023-06-02T07:40:18"/>
        <d v="2023-08-24T07:03:13"/>
        <d v="2023-01-25T07:01:38"/>
        <d v="2023-08-17T07:40:48"/>
        <d v="2023-06-23T07:18:32"/>
        <d v="2023-02-16T07:00:44"/>
        <d v="2023-08-29T07:05:07"/>
        <d v="2023-04-19T07:17:13"/>
        <d v="2023-07-08T06:59:57"/>
        <d v="2023-02-01T07:01:12"/>
        <d v="2023-04-07T07:30:07"/>
        <d v="2023-04-07T07:02:18"/>
        <d v="2023-05-24T06:59:59"/>
        <d v="2023-03-30T07:01:08"/>
        <d v="2023-08-24T07:05:50"/>
        <d v="2023-07-11T07:07:37"/>
        <d v="2023-01-31T07:15:59"/>
        <d v="2023-04-28T07:17:59"/>
        <d v="2023-01-04T07:02:11"/>
        <d v="2023-03-25T07:03:52"/>
        <d v="2023-06-30T07:01:13"/>
        <d v="2023-12-27T07:02:05"/>
        <d v="2023-06-05T07:02:21"/>
        <d v="2023-05-02T07:00:11"/>
        <d v="2023-08-31T07:01:19"/>
        <d v="2023-01-08T07:50:59"/>
        <d v="2023-06-01T08:38:23"/>
        <d v="2023-12-07T07:03:32"/>
        <d v="2023-08-29T07:05:18"/>
        <d v="2023-06-23T08:07:09"/>
        <d v="2023-05-16T07:53:18"/>
        <d v="2023-05-02T07:00:06"/>
        <d v="2023-08-16T07:24:29"/>
        <d v="2023-02-02T07:00:30"/>
        <d v="2023-09-06T07:01:47"/>
        <d v="2023-03-17T07:01:36"/>
        <d v="2023-12-23T07:09:37"/>
        <d v="2023-03-15T07:01:14"/>
        <d v="2023-02-10T07:58:29"/>
        <d v="2023-04-28T07:03:12"/>
        <d v="2023-05-10T07:37:13"/>
        <d v="2023-07-13T07:03:29"/>
        <d v="2023-07-05T07:00:27"/>
        <d v="2023-07-24T07:01:42"/>
        <d v="2023-02-24T07:03:26"/>
        <d v="2023-05-13T07:20:03"/>
        <d v="2023-06-22T07:03:10"/>
        <d v="2023-04-18T07:04:43"/>
        <d v="2023-08-16T07:03:44"/>
        <d v="2023-05-04T07:01:44"/>
        <d v="2023-07-07T07:14:15"/>
        <d v="2023-12-14T07:34:00"/>
        <d v="2023-01-05T07:05:34"/>
        <d v="2023-02-16T07:05:22"/>
        <d v="2023-05-05T07:49:22"/>
        <d v="2023-08-16T07:49:54"/>
        <d v="2023-02-16T07:14:36"/>
        <d v="2023-05-12T07:30:24"/>
        <d v="2023-05-31T07:01:58"/>
        <d v="2023-08-01T07:08:55"/>
        <d v="2023-07-13T07:30:41"/>
        <d v="2023-03-07T07:01:47"/>
        <d v="2023-02-24T07:04:54"/>
        <d v="2023-02-07T07:13:06"/>
        <d v="2023-12-07T07:03:30"/>
        <d v="2023-11-29T07:15:47"/>
        <d v="2023-12-20T07:08:50"/>
        <d v="2023-05-11T07:01:21"/>
        <d v="2023-07-05T07:01:08"/>
        <d v="2023-03-24T07:01:53"/>
        <d v="2023-11-05T07:00:06"/>
        <d v="2023-03-21T07:18:49"/>
        <d v="2023-10-31T07:02:37"/>
        <d v="2023-08-24T08:05:07"/>
        <d v="2023-02-23T07:02:47"/>
        <d v="2023-04-09T07:03:26"/>
        <d v="2023-07-08T07:29:46"/>
        <d v="2023-07-17T07:01:33"/>
        <d v="2023-06-23T07:21:03"/>
        <d v="2023-09-12T08:05:17"/>
        <d v="2023-07-25T07:27:18"/>
        <d v="2023-08-26T07:06:20"/>
        <d v="2023-02-28T07:00:32"/>
        <d v="2023-05-18T07:00:27"/>
        <d v="2023-06-17T07:03:12"/>
        <d v="2023-01-27T07:06:31"/>
        <d v="2023-03-21T07:22:12"/>
        <d v="2023-02-02T07:07:54"/>
        <d v="2023-07-17T07:03:43"/>
        <d v="2023-06-22T07:03:20"/>
        <d v="2023-04-04T07:33:28"/>
        <d v="2023-04-28T07:02:20"/>
        <d v="2023-08-16T07:23:29"/>
        <d v="2023-03-11T07:05:03"/>
        <d v="2023-02-21T08:32:59"/>
        <d v="2023-10-05T07:00:07"/>
        <d v="2023-04-25T07:00:17"/>
        <d v="2023-08-03T07:12:18"/>
        <d v="2023-12-23T07:01:36"/>
        <d v="2023-09-21T07:02:17"/>
        <d v="2023-01-02T07:02:49"/>
        <d v="2023-08-29T07:06:09"/>
        <d v="2023-03-30T07:02:56"/>
        <d v="2023-03-16T07:04:39"/>
        <d v="2023-03-19T07:26:52"/>
        <d v="2023-10-04T07:00:46"/>
        <d v="2023-10-16T07:52:38"/>
        <d v="2023-06-26T08:22:38"/>
        <d v="2023-02-22T07:00:32"/>
        <d v="2023-06-28T07:03:50"/>
        <d v="2023-11-24T08:20:45"/>
        <d v="2023-08-18T07:00:58"/>
        <d v="2023-02-02T07:00:37"/>
        <d v="2023-04-05T07:00:03"/>
        <d v="2023-06-09T07:39:18"/>
        <d v="2023-03-29T07:02:20"/>
        <d v="2023-08-18T07:14:07"/>
        <d v="2023-01-27T07:00:19"/>
        <d v="2023-02-01T07:01:02"/>
        <d v="2023-03-03T07:01:17"/>
        <d v="2023-12-07T07:02:51"/>
        <d v="2023-04-26T07:07:20"/>
        <d v="2023-05-16T07:02:21"/>
        <d v="2023-04-05T07:14:48"/>
        <d v="2023-07-31T07:00:03"/>
        <d v="2023-03-09T07:00:38"/>
        <d v="2023-06-24T07:04:36"/>
        <d v="2023-12-10T07:54:01"/>
        <d v="2023-09-17T07:01:31"/>
        <d v="2023-08-06T07:23:32"/>
        <d v="2023-06-17T07:00:01"/>
        <d v="2023-12-07T07:05:51"/>
        <d v="2023-08-25T07:03:33"/>
        <d v="2023-07-03T07:02:21"/>
        <d v="2023-03-04T07:53:33"/>
        <d v="2023-04-18T07:01:17"/>
        <d v="2023-10-30T07:00:33"/>
        <d v="2023-03-02T07:01:25"/>
        <d v="2023-10-13T07:02:42"/>
        <d v="2023-01-19T07:21:19"/>
        <d v="2023-06-19T07:05:27"/>
        <d v="2023-07-15T07:03:31"/>
        <d v="2023-08-15T07:00:00"/>
        <d v="2023-09-06T07:00:59"/>
        <d v="2023-02-24T07:02:56"/>
        <d v="2023-07-04T07:33:24"/>
        <d v="2023-06-08T06:59:55"/>
        <d v="2023-11-23T07:03:01"/>
        <d v="2023-07-17T08:40:36"/>
        <d v="2023-01-06T07:28:48"/>
        <d v="2023-06-04T07:00:29"/>
        <d v="2023-08-08T07:15:34"/>
        <d v="2023-09-30T07:03:09"/>
        <d v="2023-09-01T07:28:05"/>
        <d v="2023-04-08T07:02:17"/>
        <d v="2023-05-01T07:06:10"/>
        <d v="2023-01-13T07:05:16"/>
        <d v="2023-02-11T07:00:08"/>
        <d v="2023-03-23T07:05:30"/>
        <d v="2023-02-04T07:11:33"/>
        <d v="2023-07-13T07:54:35"/>
        <d v="2023-12-01T07:44:19"/>
        <d v="2023-01-16T08:21:51"/>
        <d v="2023-07-27T06:59:58"/>
        <d v="2023-07-31T08:19:16"/>
        <d v="2023-08-27T07:11:11"/>
        <d v="2023-12-29T07:01:43"/>
        <d v="2023-11-01T07:03:41"/>
        <d v="2023-01-03T16:27:50"/>
        <d v="2023-05-25T07:38:06"/>
        <d v="2023-05-02T07:05:08"/>
        <d v="2023-10-07T07:01:08"/>
        <d v="2023-11-03T07:01:55"/>
        <d v="2023-04-12T08:00:46"/>
        <d v="2023-11-09T07:01:11"/>
        <d v="2023-10-22T07:00:02"/>
        <d v="2023-05-25T06:59:55"/>
        <d v="2023-12-24T07:31:03"/>
        <d v="2023-03-25T06:59:58"/>
        <d v="2023-07-17T07:50:34"/>
        <d v="2023-04-06T07:02:04"/>
        <d v="2023-08-22T08:05:59"/>
        <d v="2023-04-09T07:02:53"/>
        <d v="2023-10-19T07:24:56"/>
        <d v="2023-05-06T07:03:38"/>
        <d v="2023-09-03T07:00:13"/>
        <d v="2023-05-12T07:05:41"/>
        <d v="2023-06-15T07:43:25"/>
        <d v="2023-10-07T07:00:07"/>
        <d v="2023-05-17T07:00:07"/>
        <d v="2023-12-23T07:09:04"/>
        <d v="2023-07-06T07:03:41"/>
        <d v="2023-11-07T08:01:12"/>
        <d v="2023-01-15T07:02:50"/>
        <d v="2023-05-12T07:05:20"/>
        <d v="2023-08-16T07:02:48"/>
        <d v="2023-05-02T07:03:59"/>
        <d v="2023-05-25T07:00:28"/>
        <d v="2023-11-05T07:00:36"/>
        <d v="2023-06-03T07:02:41"/>
        <d v="2023-08-05T07:17:22"/>
        <d v="2023-02-26T07:01:33"/>
        <d v="2023-02-16T07:14:13"/>
        <d v="2023-05-11T07:24:48"/>
        <d v="2023-07-14T07:00:14"/>
        <d v="2023-03-15T07:03:35"/>
        <d v="2023-07-30T07:04:55"/>
        <d v="2023-04-07T07:36:12"/>
        <d v="2023-02-07T07:24:11"/>
        <d v="2023-06-02T07:00:54"/>
        <d v="2023-10-30T07:01:22"/>
        <d v="2023-09-11T07:17:56"/>
        <d v="2023-01-12T07:05:08"/>
        <d v="2023-08-09T07:00:35"/>
        <d v="2023-06-07T07:24:45"/>
        <d v="2023-04-26T07:07:02"/>
        <d v="2023-06-09T17:07:17"/>
        <d v="2023-12-20T17:34:08"/>
        <d v="2023-08-24T18:06:35"/>
        <d v="2023-12-16T17:01:28"/>
        <d v="2023-04-03T17:01:49"/>
        <d v="2023-06-09T17:17:26"/>
        <d v="2023-02-03T17:09:41"/>
        <d v="2023-10-19T17:30:19"/>
        <d v="2023-04-05T17:01:31"/>
        <d v="2023-03-16T18:01:21"/>
        <d v="2023-10-25T18:30:27"/>
        <d v="2023-02-02T17:06:51"/>
        <d v="2023-02-16T18:01:50"/>
        <d v="2023-04-05T16:59:55"/>
        <d v="2023-04-03T17:02:57"/>
        <d v="2023-09-20T17:08:34"/>
        <d v="2023-06-12T17:39:08"/>
        <d v="2023-06-29T17:10:01"/>
        <d v="2023-12-20T17:57:28"/>
        <d v="2023-06-16T18:01:44"/>
        <d v="2023-10-23T17:52:44"/>
        <d v="2023-08-04T17:07:15"/>
        <d v="2023-05-26T17:03:29"/>
        <d v="2023-10-18T17:02:33"/>
        <d v="2023-06-21T17:57:03"/>
        <d v="2023-05-26T17:14:55"/>
        <d v="2023-07-06T17:04:07"/>
        <d v="2023-05-17T18:02:36"/>
        <d v="2023-10-04T17:09:34"/>
        <d v="2023-09-19T17:06:21"/>
        <d v="2023-01-12T18:07:32"/>
        <d v="2023-06-02T18:15:41"/>
        <d v="2023-03-08T17:08:36"/>
        <d v="2023-07-11T17:04:58"/>
        <d v="2023-12-07T17:00:19"/>
        <d v="2023-05-13T17:22:30"/>
        <d v="2023-08-16T17:53:53"/>
        <d v="2023-10-12T17:03:23"/>
        <d v="2023-03-23T17:19:21"/>
        <d v="2023-10-30T17:05:58"/>
        <d v="2023-12-27T17:02:28"/>
        <d v="2023-05-31T18:03:34"/>
        <d v="2023-12-07T17:00:41"/>
        <d v="2023-03-11T17:31:55"/>
        <d v="2023-02-15T18:18:54"/>
        <d v="2023-11-10T17:22:47"/>
        <d v="2023-12-23T17:08:13"/>
        <d v="2023-07-26T17:00:32"/>
        <d v="2023-07-16T17:38:05"/>
        <d v="2023-12-04T17:01:19"/>
        <d v="2023-04-11T17:01:23"/>
        <d v="2023-03-27T17:07:40"/>
        <d v="2023-10-09T17:28:36"/>
        <d v="2023-07-19T17:08:31"/>
        <d v="2023-07-03T17:03:14"/>
        <d v="2023-01-05T17:48:44"/>
        <d v="2023-07-22T17:07:34"/>
        <d v="2023-06-12T18:30:04"/>
        <d v="2023-04-26T17:15:28"/>
        <d v="2023-01-17T17:50:02"/>
        <d v="2023-10-13T17:05:01"/>
        <d v="2023-03-11T17:07:26"/>
        <d v="2023-07-13T17:20:32"/>
        <d v="2023-01-18T17:08:19"/>
        <d v="2023-01-26T17:25:07"/>
        <d v="2023-08-13T17:03:59"/>
        <d v="2023-07-21T18:00:02"/>
        <d v="2023-05-02T17:58:37"/>
        <d v="2023-07-18T17:03:51"/>
        <d v="2023-03-28T17:28:15"/>
        <d v="2023-11-02T17:03:24"/>
        <d v="2023-01-02T17:05:35"/>
        <d v="2023-04-06T17:08:38"/>
        <d v="2023-01-31T17:07:21"/>
        <d v="2023-10-10T17:06:34"/>
        <d v="2023-06-21T18:01:53"/>
        <d v="2023-09-06T17:05:15"/>
        <d v="2023-06-21T17:09:02"/>
        <d v="2023-01-20T18:01:10"/>
        <d v="2023-03-23T17:30:53"/>
        <d v="2023-11-24T17:53:52"/>
        <d v="2023-04-18T17:16:19"/>
        <d v="2023-03-21T17:39:02"/>
        <d v="2023-12-06T17:06:13"/>
        <d v="2023-12-07T17:03:51"/>
        <d v="2023-11-01T17:05:19"/>
        <d v="2023-02-24T17:05:30"/>
        <d v="2023-09-25T17:01:54"/>
        <d v="2023-07-26T17:05:21"/>
        <d v="2023-05-14T18:00:40"/>
        <d v="2023-09-05T17:56:01"/>
        <d v="2023-04-28T18:00:31"/>
        <d v="2023-06-28T18:17:58"/>
        <d v="2023-02-17T17:14:59"/>
        <d v="2023-05-09T17:13:06"/>
        <d v="2023-11-16T17:03:04"/>
        <d v="2023-07-17T17:09:44"/>
        <d v="2023-09-15T17:01:10"/>
        <d v="2023-12-20T17:03:27"/>
        <d v="2023-07-20T17:05:49"/>
        <d v="2023-09-27T17:06:45"/>
        <d v="2023-04-12T18:00:06"/>
        <d v="2023-12-06T17:04:07"/>
        <d v="2023-08-30T17:48:29"/>
        <d v="2023-04-25T17:40:52"/>
        <d v="2023-08-30T17:08:40"/>
        <d v="2023-08-08T17:12:17"/>
        <d v="2023-05-30T17:08:57"/>
        <d v="2023-03-21T17:37:34"/>
        <d v="2023-04-11T17:26:00"/>
        <d v="2023-01-27T17:12:28"/>
        <d v="2023-11-14T17:37:57"/>
        <d v="2023-02-27T17:38:06"/>
        <d v="2023-03-08T17:00:29"/>
        <d v="2023-03-30T17:08:32"/>
        <d v="2023-06-27T17:27:08"/>
        <d v="2023-05-16T17:53:20"/>
        <d v="2023-03-15T17:07:54"/>
        <d v="2023-12-07T17:12:23"/>
        <d v="2023-06-14T17:20:00"/>
        <d v="2023-07-19T17:01:00"/>
        <d v="2023-11-18T17:00:34"/>
        <d v="2023-03-20T17:13:34"/>
        <d v="2023-05-15T18:18:32"/>
        <d v="2023-08-29T17:04:53"/>
        <d v="2023-06-22T17:24:47"/>
        <d v="2023-05-06T17:02:21"/>
        <d v="2023-01-02T17:01:14"/>
        <d v="2023-06-19T17:55:32"/>
        <d v="2023-06-23T17:29:00"/>
        <d v="2023-05-12T18:34:33"/>
        <d v="2023-02-15T17:09:07"/>
        <d v="2023-07-07T17:01:20"/>
        <d v="2023-07-25T17:20:14"/>
        <d v="2023-05-16T17:00:36"/>
        <d v="2023-10-31T17:57:41"/>
        <d v="2023-06-27T17:01:45"/>
        <d v="2023-11-29T17:08:14"/>
        <d v="2023-07-13T17:54:16"/>
        <d v="2023-08-04T17:24:29"/>
        <d v="2023-09-19T17:05:04"/>
        <d v="2023-02-07T17:01:46"/>
        <d v="2023-01-04T03:35:18"/>
        <d v="2023-11-18T17:33:13"/>
        <d v="2023-08-25T17:10:51"/>
        <d v="2023-06-14T17:19:55"/>
        <d v="2023-11-03T17:52:27"/>
        <d v="2023-05-02T17:14:27"/>
        <d v="2023-04-25T17:09:35"/>
        <d v="2023-10-10T17:06:57"/>
        <d v="2023-11-06T19:10:35"/>
        <d v="2023-07-04T17:29:54"/>
        <d v="2023-03-06T17:53:16"/>
        <d v="2023-01-11T17:06:19"/>
        <d v="2023-04-07T17:36:12"/>
        <d v="2023-05-29T17:08:16"/>
        <d v="2023-03-29T17:34:29"/>
        <d v="2023-09-19T17:00:45"/>
        <d v="2023-10-16T17:26:52"/>
        <d v="2023-12-15T17:01:12"/>
        <d v="2023-09-01T17:23:35"/>
        <d v="2023-12-23T17:10:13"/>
        <d v="2023-01-04T03:35:13"/>
        <d v="2023-11-08T17:25:54"/>
        <d v="2023-12-19T17:01:20"/>
        <d v="2023-07-13T17:31:30"/>
        <d v="2023-01-17T17:00:00"/>
        <d v="2023-05-04T17:45:26"/>
        <d v="2023-05-12T17:27:14"/>
        <d v="2023-01-04T03:00:42"/>
        <d v="2023-10-04T17:00:01"/>
        <d v="2023-01-09T17:07:37"/>
        <d v="2023-01-01T17:05:14"/>
        <d v="2023-10-15T17:05:23"/>
        <d v="2023-12-21T17:44:58"/>
        <d v="2023-02-13T17:10:08"/>
        <d v="2023-05-17T17:00:25"/>
        <d v="2023-01-22T17:07:59"/>
        <d v="2023-05-24T18:10:46"/>
        <d v="2023-02-16T17:20:13"/>
        <d v="2023-03-16T17:47:08"/>
        <d v="2023-03-07T18:18:11"/>
        <d v="2023-07-28T17:02:41"/>
        <d v="2023-02-03T17:40:55"/>
        <d v="2023-09-05T17:00:11"/>
        <d v="2023-03-29T17:04:09"/>
        <d v="2023-07-31T17:07:40"/>
        <d v="2023-02-21T17:25:44"/>
        <d v="2023-06-01T17:23:22"/>
        <d v="2023-11-16T17:05:58"/>
        <d v="2023-05-17T17:03:44"/>
        <d v="2023-04-21T17:08:47"/>
        <d v="2023-02-02T17:44:21"/>
        <d v="2023-01-12T17:06:47"/>
        <d v="2023-08-11T17:40:59"/>
        <d v="2023-07-01T17:03:00"/>
        <d v="2023-06-30T17:01:08"/>
        <d v="2023-06-07T17:27:27"/>
        <d v="2023-08-24T17:03:24"/>
        <d v="2023-05-10T17:36:36"/>
        <d v="2023-03-09T17:05:46"/>
        <d v="2023-12-02T17:20:17"/>
        <d v="2023-01-18T17:11:12"/>
        <d v="2023-02-14T17:04:15"/>
        <d v="2023-09-27T17:00:04"/>
        <d v="2023-04-26T17:06:53"/>
        <d v="2023-01-06T17:32:52"/>
        <d v="2023-11-06T17:00:07"/>
        <d v="2023-02-28T17:08:18"/>
        <d v="2023-11-16T17:01:23"/>
        <d v="2023-11-08T18:00:36"/>
        <d v="2023-07-21T17:00:24"/>
        <d v="2023-02-14T17:01:27"/>
        <d v="2023-02-01T18:55:13"/>
        <d v="2023-09-01T18:09:24"/>
        <d v="2023-10-12T17:02:44"/>
        <d v="2023-10-26T17:00:59"/>
        <d v="2023-03-15T17:03:22"/>
        <d v="2023-09-01T17:55:03"/>
        <d v="2023-04-21T17:34:19"/>
        <d v="2023-10-23T17:04:05"/>
        <d v="2023-07-27T17:56:45"/>
        <d v="2023-01-18T17:33:14"/>
        <d v="2023-11-01T17:05:37"/>
        <d v="2023-04-06T17:00:12"/>
        <d v="2023-06-28T18:10:14"/>
        <d v="2023-11-23T17:22:30"/>
        <d v="2023-06-30T17:04:20"/>
        <d v="2023-03-21T16:59:49"/>
        <d v="2023-02-02T16:59:58"/>
        <d v="2023-08-18T17:01:02"/>
        <d v="2023-08-28T17:10:53"/>
        <d v="2023-03-07T17:35:08"/>
        <d v="2023-04-20T17:16:55"/>
        <d v="2023-03-20T17:38:51"/>
        <d v="2023-09-21T17:29:10"/>
        <d v="2023-01-23T17:05:48"/>
        <d v="2023-03-12T17:07:33"/>
        <d v="2023-11-04T17:54:06"/>
        <d v="2023-01-06T17:09:11"/>
        <d v="2023-10-23T17:02:40"/>
        <d v="2023-02-17T17:46:15"/>
        <d v="2023-03-29T18:17:06"/>
        <d v="2023-03-22T17:21:33"/>
        <d v="2023-02-03T17:33:26"/>
        <d v="2023-06-26T17:10:27"/>
        <d v="2023-02-17T17:09:37"/>
        <d v="2023-01-25T17:00:46"/>
        <d v="2023-10-11T17:36:15"/>
        <d v="2023-11-15T17:42:49"/>
        <d v="2023-09-21T17:28:38"/>
        <d v="2023-10-11T17:02:34"/>
        <d v="2023-08-09T17:05:42"/>
        <d v="2023-05-12T17:08:19"/>
        <d v="2023-11-14T16:59:51"/>
        <d v="2023-12-11T17:48:14"/>
        <d v="2023-01-19T17:18:14"/>
        <d v="2023-01-18T17:13:34"/>
        <d v="2023-06-12T18:04:26"/>
        <d v="2023-11-20T17:40:44"/>
        <d v="2023-09-27T17:17:33"/>
        <d v="2023-02-14T17:06:17"/>
        <d v="2023-12-22T17:58:48"/>
        <d v="2023-03-15T16:59:55"/>
        <d v="2023-04-04T17:48:09"/>
        <d v="2023-02-26T17:19:05"/>
        <d v="2023-06-27T17:04:15"/>
        <d v="2023-07-20T17:03:47"/>
        <d v="2023-02-14T17:23:54"/>
        <d v="2023-06-20T17:07:37"/>
        <d v="2023-02-14T17:50:02"/>
        <d v="2023-01-27T18:11:29"/>
        <d v="2023-04-13T17:00:49"/>
        <d v="2023-06-29T17:02:38"/>
        <d v="2023-11-28T17:06:53"/>
        <d v="2023-08-09T17:03:16"/>
        <d v="2023-09-04T17:15:08"/>
        <d v="2023-06-12T17:01:00"/>
        <d v="2023-12-22T17:02:36"/>
        <d v="2023-02-09T01:18:06"/>
        <d v="2023-06-30T17:58:00"/>
        <d v="2023-04-07T17:02:21"/>
        <d v="2023-05-08T17:05:11"/>
        <d v="2023-03-06T17:27:22"/>
        <d v="2023-12-12T17:18:12"/>
        <d v="2023-08-28T18:15:58"/>
        <d v="2023-07-03T17:07:14"/>
        <d v="2023-06-14T17:12:14"/>
        <d v="2023-10-10T17:39:10"/>
        <d v="2023-11-27T17:01:02"/>
        <d v="2023-05-26T17:00:45"/>
        <d v="2023-03-06T17:30:10"/>
        <d v="2023-12-11T17:45:03"/>
        <d v="2023-02-17T17:57:52"/>
        <d v="2023-05-29T17:30:39"/>
        <d v="2023-08-23T17:01:24"/>
        <d v="2023-06-13T17:08:41"/>
        <d v="2023-04-12T17:20:23"/>
        <d v="2023-05-11T17:12:02"/>
        <d v="2023-08-18T17:04:15"/>
        <d v="2023-02-28T17:14:36"/>
        <d v="2023-05-15T18:27:16"/>
        <d v="2023-10-03T17:01:27"/>
        <d v="2023-11-03T17:48:21"/>
        <d v="2023-06-26T17:01:12"/>
        <d v="2023-09-21T17:47:24"/>
        <d v="2023-04-28T17:03:45"/>
        <d v="2023-08-21T17:04:05"/>
        <d v="2023-03-13T17:07:27"/>
        <d v="2023-03-17T17:00:42"/>
        <d v="2023-02-24T17:00:14"/>
        <d v="2023-02-17T17:03:21"/>
        <d v="2023-03-31T18:10:01"/>
        <d v="2023-04-26T18:13:09"/>
        <d v="2023-01-05T17:03:22"/>
        <d v="2023-07-25T17:00:08"/>
        <d v="2023-06-09T17:16:41"/>
        <d v="2023-10-02T17:28:37"/>
        <d v="2023-04-08T17:01:29"/>
        <d v="2023-02-02T17:15:04"/>
        <d v="2023-10-07T17:01:17"/>
        <d v="2023-04-13T17:38:12"/>
        <d v="2023-12-13T17:19:15"/>
        <d v="2023-03-15T17:10:01"/>
        <d v="2023-06-05T17:11:27"/>
        <d v="2023-07-24T17:21:49"/>
        <d v="2023-01-26T17:05:57"/>
        <d v="2023-01-17T17:36:39"/>
        <d v="2023-03-27T17:21:16"/>
        <d v="2023-12-21T17:05:23"/>
        <d v="2023-05-28T17:00:01"/>
        <d v="2023-10-11T17:03:52"/>
        <d v="2023-12-10T17:01:36"/>
        <d v="2023-12-04T17:09:14"/>
        <d v="2023-05-26T17:07:46"/>
        <d v="2023-12-11T17:02:36"/>
        <d v="2023-07-13T17:00:15"/>
        <d v="2023-08-29T18:10:06"/>
        <d v="2023-05-31T17:13:36"/>
        <d v="2023-05-03T17:35:32"/>
        <d v="2023-03-22T17:12:01"/>
        <d v="2023-12-15T17:38:33"/>
        <d v="2023-05-27T17:48:48"/>
        <d v="2023-01-16T17:18:22"/>
        <d v="2023-06-30T18:04:36"/>
        <d v="2023-12-23T17:09:09"/>
        <d v="2023-08-16T17:02:52"/>
        <d v="2023-02-07T17:22:44"/>
        <d v="2023-04-20T17:00:04"/>
        <d v="2023-04-24T17:07:50"/>
        <d v="2023-04-15T17:12:58"/>
        <d v="2023-06-20T17:00:07"/>
        <d v="2023-04-21T17:01:37"/>
        <d v="2023-04-09T17:12:33"/>
        <d v="2023-02-09T02:05:15"/>
        <d v="2023-01-26T17:00:21"/>
        <d v="2023-04-27T17:47:11"/>
        <d v="2023-03-17T18:10:27"/>
        <d v="2023-01-02T17:00:07"/>
        <d v="2023-02-09T17:26:39"/>
        <d v="2023-11-02T17:00:14"/>
        <d v="2023-01-06T17:04:08"/>
        <d v="2023-12-12T17:19:18"/>
        <d v="2023-12-24T17:00:30"/>
        <d v="2023-12-07T17:03:45"/>
        <d v="2023-01-24T17:05:41"/>
        <d v="2023-04-21T17:55:20"/>
        <d v="2023-09-24T17:03:03"/>
        <d v="2023-05-08T17:07:13"/>
        <d v="2023-01-17T17:47:39"/>
        <d v="2023-07-06T17:47:59"/>
        <d v="2023-04-29T17:07:06"/>
        <d v="2023-05-13T17:27:13"/>
        <d v="2023-03-16T18:08:38"/>
        <d v="2023-09-19T17:07:39"/>
        <d v="2023-02-28T17:05:07"/>
        <d v="2023-01-22T17:07:13"/>
        <d v="2023-01-26T17:15:35"/>
        <d v="2023-03-31T17:00:24"/>
        <d v="2023-02-28T17:52:20"/>
        <d v="2023-11-15T17:02:01"/>
        <d v="2023-02-03T17:34:04"/>
        <d v="2023-02-09T01:13:07"/>
        <d v="2023-01-31T17:00:48"/>
        <d v="2023-11-01T17:00:03"/>
        <d v="2023-01-06T17:05:43"/>
        <d v="2023-03-31T17:28:35"/>
        <d v="2023-05-15T18:40:16"/>
        <d v="2023-01-06T17:05:03"/>
        <d v="2023-10-16T17:25:22"/>
        <d v="2023-05-31T17:03:14"/>
        <d v="2023-02-19T17:13:13"/>
        <d v="2023-06-09T17:00:33"/>
        <d v="2023-09-05T17:02:45"/>
        <d v="2023-09-28T17:07:40"/>
        <d v="2023-10-24T18:11:12"/>
        <d v="2023-05-12T17:03:38"/>
        <d v="2023-09-25T17:57:21"/>
        <d v="2023-07-05T17:04:29"/>
        <d v="2023-04-13T17:02:12"/>
        <d v="2023-03-06T18:43:46"/>
        <d v="2023-12-09T17:17:51"/>
        <d v="2023-11-20T17:05:08"/>
        <d v="2023-06-07T17:00:58"/>
        <d v="2023-11-06T19:10:58"/>
        <d v="2023-07-23T17:21:30"/>
        <d v="2023-08-09T18:16:03"/>
        <d v="2023-08-23T17:26:57"/>
        <d v="2023-06-15T18:02:40"/>
        <d v="2023-03-31T18:13:08"/>
        <d v="2023-10-05T17:02:31"/>
        <d v="2023-08-29T17:04:43"/>
        <d v="2023-04-19T17:19:37"/>
        <d v="2023-11-17T18:06:04"/>
        <d v="2023-05-03T17:57:52"/>
        <d v="2023-06-24T17:02:49"/>
        <d v="2023-08-03T18:01:08"/>
        <d v="2023-06-28T18:26:23"/>
        <d v="2023-10-27T17:02:03"/>
        <d v="2023-02-13T17:02:59"/>
        <d v="2023-02-17T17:05:59"/>
        <d v="2023-07-03T17:02:50"/>
        <d v="2023-11-03T17:04:13"/>
        <d v="2023-03-28T18:27:29"/>
        <d v="2023-03-14T17:03:09"/>
        <d v="2023-02-07T17:02:05"/>
        <d v="2023-04-27T17:03:51"/>
        <d v="2023-09-06T17:09:47"/>
        <d v="2023-06-20T17:01:14"/>
        <d v="2023-09-06T17:49:06"/>
        <d v="2023-03-08T17:12:14"/>
        <d v="2023-03-10T17:07:08"/>
        <d v="2023-04-21T17:02:57"/>
        <d v="2023-02-09T17:35:39"/>
        <d v="2023-01-24T17:59:18"/>
        <d v="2023-04-24T17:03:36"/>
        <d v="2023-12-29T17:01:22"/>
        <d v="2023-07-28T17:39:00"/>
        <d v="2023-06-07T17:01:49"/>
        <d v="2023-02-28T17:12:12"/>
        <d v="2023-02-27T17:03:29"/>
        <d v="2023-07-18T17:01:47"/>
        <d v="2023-01-26T17:40:11"/>
        <d v="2023-03-04T17:22:59"/>
        <d v="2023-08-29T17:30:22"/>
        <d v="2023-06-07T17:01:17"/>
        <d v="2023-07-05T17:22:54"/>
        <d v="2023-04-26T17:02:00"/>
        <d v="2023-07-21T17:18:18"/>
        <d v="2023-03-27T17:14:08"/>
        <d v="2023-06-18T17:01:53"/>
        <d v="2023-09-15T17:36:54"/>
        <d v="2023-06-30T18:04:39"/>
        <d v="2023-03-31T18:12:22"/>
        <d v="2023-12-15T17:07:37"/>
        <d v="2023-04-29T17:20:55"/>
        <d v="2023-05-05T17:19:01"/>
        <d v="2023-07-28T17:12:53"/>
        <d v="2023-04-12T17:20:06"/>
        <d v="2023-12-15T17:03:29"/>
        <d v="2023-12-15T17:36:17"/>
        <d v="2023-07-11T18:10:18"/>
        <d v="2023-09-25T16:59:56"/>
        <d v="2023-02-07T17:00:18"/>
        <d v="2023-04-25T17:25:00"/>
        <d v="2023-08-24T18:05:07"/>
        <d v="2023-04-04T17:54:11"/>
        <d v="2023-03-08T17:06:30"/>
        <d v="2023-03-16T17:37:21"/>
        <d v="2023-02-09T01:04:21"/>
        <d v="2023-01-13T17:06:49"/>
        <d v="2023-12-21T17:01:22"/>
        <d v="2023-08-16T17:51:07"/>
        <d v="2023-07-17T17:03:55"/>
        <d v="2023-02-27T17:00:23"/>
        <d v="2023-11-16T17:00:54"/>
        <d v="2023-01-27T17:00:11"/>
        <d v="2023-03-10T17:38:08"/>
        <d v="2023-02-28T17:03:37"/>
        <d v="2023-08-09T18:02:41"/>
        <d v="2023-08-25T17:04:03"/>
        <d v="2023-03-02T17:50:20"/>
        <d v="2023-01-04T03:34:13"/>
        <d v="2023-04-03T17:00:26"/>
        <d v="2023-12-22T17:25:20"/>
        <d v="2023-07-12T17:50:38"/>
        <d v="2023-11-01T17:02:35"/>
        <d v="2023-01-20T17:02:40"/>
        <d v="2023-01-04T17:39:53"/>
        <d v="2023-04-19T17:03:27"/>
        <d v="2023-03-28T17:02:16"/>
        <d v="2023-12-01T17:44:44"/>
        <d v="2023-09-26T17:18:17"/>
        <d v="2023-06-07T18:21:47"/>
        <d v="2023-08-15T18:10:57"/>
        <d v="2023-03-17T17:07:49"/>
        <d v="2023-06-28T17:00:16"/>
        <d v="2023-10-24T17:03:35"/>
        <d v="2023-07-20T17:01:18"/>
        <d v="2023-10-18T17:02:31"/>
        <d v="2023-08-16T18:03:34"/>
        <d v="2023-12-07T18:06:18"/>
        <d v="2023-01-12T17:38:27"/>
        <d v="2023-05-05T17:18:47"/>
        <d v="2023-02-16T17:07:41"/>
        <d v="2023-04-28T17:56:58"/>
        <d v="2023-02-03T17:36:05"/>
        <d v="2023-08-28T17:00:25"/>
        <d v="2023-11-04T18:08:37"/>
        <d v="2023-10-11T17:03:37"/>
        <d v="2023-04-27T17:08:04"/>
        <d v="2023-08-08T17:00:56"/>
        <d v="2023-07-01T17:20:25"/>
        <d v="2023-08-07T17:21:46"/>
        <d v="2023-07-20T17:09:34"/>
        <d v="2023-12-12T17:00:27"/>
        <d v="2023-11-26T17:05:33"/>
        <d v="2023-06-06T16:59:56"/>
        <d v="2023-07-13T17:54:19"/>
        <d v="2023-05-16T17:16:32"/>
        <d v="2023-06-28T18:12:58"/>
        <d v="2023-10-19T17:00:01"/>
        <d v="2023-12-10T17:08:22"/>
        <d v="2023-03-15T17:27:24"/>
        <d v="2023-12-19T17:00:21"/>
        <d v="2023-06-23T17:31:37"/>
        <d v="2023-06-26T18:23:02"/>
        <d v="2023-02-20T17:00:52"/>
        <d v="2023-05-31T18:09:08"/>
        <d v="2023-07-10T17:08:02"/>
        <d v="2023-09-21T17:28:44"/>
        <d v="2023-06-14T17:04:19"/>
        <d v="2023-06-30T17:16:48"/>
        <d v="2023-06-18T17:00:09"/>
        <d v="2023-06-30T17:03:46"/>
        <d v="2023-09-21T17:04:50"/>
        <d v="2023-07-14T17:03:37"/>
        <d v="2023-03-29T17:30:29"/>
        <d v="2023-08-24T17:50:57"/>
        <d v="2023-05-25T17:02:09"/>
        <d v="2023-12-05T17:20:42"/>
        <d v="2023-03-23T17:01:14"/>
        <d v="2023-07-14T17:06:40"/>
        <d v="2023-03-14T17:02:03"/>
        <d v="2023-08-30T17:48:16"/>
        <d v="2023-02-02T17:05:24"/>
        <d v="2023-08-10T17:10:47"/>
        <d v="2023-11-28T17:18:41"/>
        <d v="2023-02-24T18:02:24"/>
        <d v="2023-03-29T17:02:54"/>
        <d v="2023-07-31T17:33:52"/>
        <d v="2023-01-11T17:18:49"/>
        <d v="2023-03-16T17:36:55"/>
        <d v="2023-07-26T17:12:05"/>
        <d v="2023-11-07T17:11:32"/>
        <d v="2023-11-14T17:01:21"/>
        <d v="2023-12-07T17:03:48"/>
        <d v="2023-03-14T17:24:14"/>
        <d v="2023-03-07T18:17:42"/>
        <d v="2023-04-26T17:40:27"/>
        <d v="2023-02-07T17:25:38"/>
        <d v="2023-12-14T17:02:05"/>
        <d v="2023-11-22T17:00:06"/>
        <d v="2023-01-25T17:04:01"/>
        <d v="2023-11-15T17:26:12"/>
        <d v="2023-02-24T17:00:23"/>
        <d v="2023-08-17T17:05:47"/>
        <d v="2023-11-27T18:28:21"/>
        <d v="2023-03-10T17:05:39"/>
        <d v="2023-12-11T17:27:26"/>
        <d v="2023-03-15T17:03:41"/>
        <d v="2023-03-28T17:02:52"/>
        <d v="2023-05-31T17:53:38"/>
        <d v="2023-10-29T17:02:59"/>
        <d v="2023-07-14T17:07:12"/>
        <d v="2023-05-11T17:02:39"/>
        <d v="2023-01-05T17:02:41"/>
        <d v="2023-12-14T17:03:33"/>
        <d v="2023-05-30T17:01:39"/>
        <d v="2023-08-24T17:33:21"/>
        <d v="2023-05-17T17:22:41"/>
        <d v="2023-07-22T17:04:37"/>
        <d v="2023-01-31T17:51:24"/>
        <d v="2023-04-27T17:04:51"/>
        <d v="2023-04-28T18:01:26"/>
        <d v="2023-12-27T17:01:53"/>
        <d v="2023-03-02T17:00:04"/>
        <d v="2023-03-07T17:33:49"/>
        <d v="2023-02-03T17:05:50"/>
        <d v="2023-07-31T17:06:35"/>
        <d v="2023-10-07T17:44:34"/>
        <d v="2023-06-02T17:27:01"/>
        <d v="2023-05-17T17:55:52"/>
        <d v="2023-04-12T17:30:13"/>
        <d v="2023-03-24T17:10:11"/>
        <d v="2023-08-14T17:01:48"/>
        <d v="2023-06-28T17:05:16"/>
        <d v="2023-04-07T17:28:34"/>
        <d v="2023-08-08T17:04:53"/>
        <d v="2023-03-23T17:02:16"/>
        <d v="2023-08-18T17:13:56"/>
        <d v="2023-05-01T16:59:55"/>
        <d v="2023-07-28T17:38:11"/>
        <d v="2023-08-14T17:03:46"/>
        <d v="2023-09-16T17:02:18"/>
        <d v="2023-03-23T17:21:27"/>
        <d v="2023-04-12T17:19:05"/>
        <d v="2023-08-17T17:27:30"/>
        <d v="2023-06-07T18:19:52"/>
        <d v="2023-03-08T17:04:50"/>
        <d v="2023-03-15T17:00:26"/>
        <d v="2023-01-11T17:05:31"/>
        <d v="2023-11-28T17:44:17"/>
        <d v="2023-06-06T17:00:54"/>
        <d v="2023-03-03T17:27:07"/>
        <d v="2023-06-30T17:01:13"/>
        <d v="2023-02-02T17:02:53"/>
        <d v="2023-03-10T17:08:02"/>
        <d v="2023-01-07T17:00:45"/>
        <d v="2023-04-06T17:15:13"/>
        <d v="2023-03-23T17:03:59"/>
        <d v="2023-12-28T17:28:03"/>
        <d v="2023-03-02T17:25:23"/>
        <d v="2023-09-15T17:00:02"/>
        <d v="2023-08-09T17:03:26"/>
        <d v="2023-07-07T17:01:23"/>
        <d v="2023-03-21T17:16:32"/>
        <d v="2023-12-12T17:55:08"/>
        <d v="2023-06-21T17:12:42"/>
        <d v="2023-06-29T17:11:53"/>
        <d v="2023-06-13T17:03:27"/>
        <d v="2023-01-04T17:01:24"/>
        <d v="2023-07-06T17:31:46"/>
        <d v="2023-06-26T17:00:18"/>
        <d v="2023-08-24T17:03:58"/>
        <d v="2023-03-09T17:00:03"/>
        <d v="2023-06-12T17:28:08"/>
        <d v="2023-04-11T17:00:38"/>
        <d v="2023-06-20T17:03:15"/>
        <d v="2023-02-06T17:07:15"/>
        <d v="2023-08-24T17:03:07"/>
        <d v="2023-02-11T17:36:28"/>
        <d v="2023-03-15T17:08:40"/>
        <d v="2023-05-30T17:10:18"/>
        <d v="2023-06-29T17:01:42"/>
        <d v="2023-11-09T17:02:58"/>
        <d v="2023-06-08T16:59:58"/>
        <d v="2023-07-03T17:14:53"/>
        <d v="2023-07-30T17:03:44"/>
        <d v="2023-01-20T17:00:34"/>
        <d v="2023-10-11T17:05:02"/>
        <d v="2023-06-06T17:35:15"/>
        <d v="2023-03-08T18:12:07"/>
        <d v="2023-05-17T17:02:50"/>
        <d v="2023-04-15T17:38:27"/>
        <d v="2023-03-27T17:05:54"/>
        <d v="2023-04-14T17:05:17"/>
        <d v="2023-05-04T17:44:04"/>
        <d v="2023-07-13T17:11:57"/>
        <d v="2023-07-06T17:08:30"/>
        <d v="2023-02-11T17:32:37"/>
        <d v="2023-03-29T17:05:17"/>
        <d v="2023-04-18T17:52:28"/>
        <d v="2023-09-15T17:01:21"/>
        <d v="2023-07-19T17:00:00"/>
        <d v="2023-10-24T17:18:30"/>
        <d v="2023-09-19T17:35:16"/>
        <d v="2023-03-27T17:05:16"/>
        <d v="2023-08-21T17:43:03"/>
        <d v="2023-02-04T17:34:50"/>
        <d v="2023-01-12T17:39:55"/>
        <d v="2023-09-06T17:01:26"/>
        <d v="2023-01-19T17:00:07"/>
        <d v="2023-01-04T17:57:53"/>
        <d v="2023-04-04T17:44:35"/>
        <d v="2023-03-07T17:04:29"/>
        <d v="2023-05-02T17:00:26"/>
        <d v="2023-11-06T19:10:27"/>
        <d v="2023-07-17T17:00:29"/>
        <d v="2023-04-03T17:01:43"/>
        <d v="2023-07-14T17:15:49"/>
        <d v="2023-12-12T17:20:02"/>
        <d v="2023-09-18T17:03:53"/>
        <d v="2023-07-26T18:05:46"/>
        <d v="2023-08-30T17:02:56"/>
        <d v="2023-06-12T17:01:44"/>
        <d v="2023-03-10T17:47:01"/>
        <d v="2023-06-12T18:02:50"/>
        <d v="2023-05-16T17:21:28"/>
        <d v="2023-04-07T17:34:42"/>
        <d v="2023-12-11T17:46:22"/>
        <d v="2023-06-23T18:21:57"/>
        <d v="2023-08-13T17:31:01"/>
        <d v="2023-03-08T17:00:15"/>
        <d v="2023-06-05T17:41:27"/>
        <d v="2023-06-15T17:27:16"/>
        <d v="2023-05-12T17:05:41"/>
        <d v="2023-04-27T17:36:47"/>
        <d v="2023-07-24T17:36:17"/>
        <d v="2023-05-02T17:01:27"/>
        <d v="2023-07-27T17:40:22"/>
        <d v="2023-12-07T17:01:39"/>
        <d v="2023-07-04T17:06:57"/>
        <d v="2023-12-20T17:00:14"/>
        <d v="2023-08-26T17:02:25"/>
        <d v="2023-01-12T17:06:33"/>
        <d v="2023-01-09T17:07:25"/>
        <d v="2023-07-13T17:27:06"/>
        <d v="2023-02-21T17:21:26"/>
        <d v="2023-12-27T17:36:12"/>
        <d v="2023-03-02T17:19:04"/>
        <d v="2023-09-22T17:05:20"/>
        <d v="2023-07-13T17:13:54"/>
        <d v="2023-09-21T17:01:06"/>
        <d v="2023-09-05T17:04:19"/>
        <d v="2023-06-20T17:01:17"/>
        <d v="2023-08-30T17:23:06"/>
        <d v="2023-01-17T17:04:32"/>
        <d v="2023-06-30T18:04:35"/>
        <d v="2023-04-27T17:15:07"/>
        <d v="2023-03-21T17:33:29"/>
        <d v="2023-11-07T17:33:33"/>
        <d v="2023-01-16T18:02:19"/>
        <d v="2023-01-19T17:21:15"/>
        <d v="2023-07-11T17:06:28"/>
        <d v="2023-06-22T18:00:17"/>
        <d v="2023-12-04T17:00:06"/>
        <d v="2023-02-02T17:04:59"/>
        <d v="2023-03-14T17:58:18"/>
        <d v="2023-05-04T17:02:48"/>
        <d v="2023-04-24T17:23:47"/>
        <d v="2023-08-10T18:08:48"/>
        <d v="2023-06-12T17:01:33"/>
        <d v="2023-01-15T17:02:53"/>
        <d v="2023-08-07T17:52:51"/>
        <d v="2023-05-11T17:51:47"/>
        <d v="2023-02-07T17:05:22"/>
        <d v="2023-02-07T17:01:59"/>
        <d v="2023-01-06T18:06:03"/>
        <d v="2023-01-07T17:01:25"/>
        <d v="2023-12-08T17:01:07"/>
        <d v="2023-12-20T17:26:04"/>
        <d v="2023-02-28T17:52:18"/>
        <d v="2023-01-10T17:31:05"/>
        <d v="2023-03-10T17:12:18"/>
        <d v="2023-04-08T17:42:19"/>
        <d v="2023-08-14T17:00:04"/>
        <d v="2023-04-12T17:20:08"/>
        <d v="2023-03-01T17:14:42"/>
        <d v="2023-02-21T17:22:29"/>
        <d v="2023-10-31T17:00:01"/>
        <d v="2023-10-03T17:02:28"/>
        <d v="2023-06-26T17:03:53"/>
        <d v="2023-11-30T17:16:28"/>
        <d v="2023-01-18T17:36:58"/>
        <d v="2023-01-05T17:02:40"/>
        <d v="2023-07-13T17:56:43"/>
        <d v="2023-07-21T17:04:10"/>
        <d v="2023-08-04T17:27:36"/>
        <d v="2023-09-28T17:54:39"/>
        <d v="2023-06-26T17:13:27"/>
        <d v="2023-07-06T17:18:05"/>
        <d v="2023-01-08T17:14:33"/>
        <d v="2023-06-24T17:38:51"/>
        <d v="2023-02-23T17:02:37"/>
        <d v="2023-10-31T17:02:30"/>
        <d v="2023-05-12T19:19:12"/>
        <d v="2023-10-24T17:18:25"/>
        <d v="2023-06-28T17:00:29"/>
        <d v="2023-04-06T17:02:22"/>
        <d v="2023-04-11T17:00:01"/>
        <d v="2023-10-23T17:52:26"/>
        <d v="2023-10-23T17:08:59"/>
        <d v="2023-01-20T18:06:14"/>
        <d v="2023-08-10T18:11:14"/>
        <d v="2023-12-05T17:02:49"/>
        <d v="2023-01-11T17:47:58"/>
        <d v="2023-03-07T17:31:26"/>
        <d v="2023-03-21T17:48:35"/>
        <d v="2023-01-10T17:49:04"/>
        <d v="2023-06-30T17:04:32"/>
        <d v="2023-11-06T17:00:10"/>
        <d v="2023-11-17T17:00:15"/>
        <d v="2023-04-12T17:00:37"/>
        <d v="2023-03-03T17:07:03"/>
        <d v="2023-02-13T18:19:24"/>
        <d v="2023-07-17T17:03:17"/>
        <d v="2023-03-14T16:59:57"/>
        <d v="2023-06-05T18:04:31"/>
        <d v="2023-01-27T17:01:49"/>
        <d v="2023-10-31T17:04:58"/>
        <d v="2023-01-13T18:22:40"/>
        <d v="2023-11-03T17:57:05"/>
        <d v="2023-02-24T17:51:34"/>
        <d v="2023-11-28T17:04:06"/>
        <d v="2023-02-03T17:00:00"/>
        <d v="2023-05-12T17:00:44"/>
        <d v="2023-09-04T17:08:43"/>
        <d v="2023-07-19T17:18:33"/>
        <d v="2023-04-28T17:03:54"/>
        <d v="2023-01-04T17:40:26"/>
        <d v="2023-12-01T17:30:09"/>
        <d v="2023-07-20T17:05:14"/>
        <d v="2023-05-16T17:00:10"/>
        <d v="2023-01-30T17:02:30"/>
        <d v="2023-01-05T17:00:37"/>
        <d v="2023-09-18T17:02:00"/>
        <d v="2023-05-09T18:53:18"/>
        <d v="2023-01-14T17:05:13"/>
        <d v="2023-06-20T17:55:08"/>
        <d v="2023-06-28T17:34:15"/>
        <d v="2023-05-11T17:09:34"/>
        <d v="2023-10-02T17:25:55"/>
        <d v="2023-05-12T18:36:14"/>
        <d v="2023-04-21T17:04:03"/>
        <d v="2023-06-13T17:03:58"/>
        <d v="2023-08-15T17:08:36"/>
        <d v="2023-04-12T17:00:02"/>
        <d v="2023-06-23T17:57:10"/>
        <d v="2023-04-21T17:51:29"/>
        <d v="2023-08-08T17:00:01"/>
        <d v="2023-12-31T17:31:57"/>
        <d v="2023-10-04T17:00:25"/>
        <d v="2023-02-02T17:10:40"/>
        <d v="2023-02-02T17:45:26"/>
        <d v="2023-11-27T17:01:56"/>
        <d v="2023-03-07T17:02:28"/>
        <d v="2023-02-28T17:00:06"/>
        <d v="2023-02-23T17:23:17"/>
        <d v="2023-07-24T17:02:08"/>
        <d v="2023-10-30T17:01:11"/>
        <d v="2023-04-26T18:37:44"/>
        <d v="2023-06-07T17:54:57"/>
        <d v="2023-08-18T17:00:55"/>
        <d v="2023-08-21T17:00:09"/>
        <d v="2023-02-28T17:17:52"/>
        <d v="2023-05-15T17:00:15"/>
        <d v="2023-02-10T18:27:22"/>
        <d v="2023-04-28T18:00:22"/>
        <d v="2023-04-18T17:01:12"/>
        <d v="2023-10-03T17:01:19"/>
        <d v="2023-05-10T17:29:45"/>
        <d v="2023-02-02T17:10:36"/>
        <d v="2023-06-19T17:29:05"/>
        <d v="2023-03-21T17:21:13"/>
        <d v="2023-02-17T17:56:09"/>
        <d v="2023-03-11T17:02:14"/>
        <d v="2023-04-11T18:12:08"/>
        <d v="2023-04-12T17:00:09"/>
        <d v="2023-06-27T17:01:24"/>
        <d v="2023-03-10T17:00:51"/>
        <d v="2023-10-13T17:04:24"/>
        <d v="2023-06-28T18:28:31"/>
        <d v="2023-12-04T17:02:48"/>
        <d v="2023-05-04T17:01:13"/>
        <d v="2023-07-06T17:25:40"/>
        <d v="2023-01-05T17:30:18"/>
        <d v="2023-12-27T17:39:47"/>
        <d v="2023-11-20T17:07:53"/>
        <d v="2023-10-06T17:00:47"/>
        <d v="2023-03-10T17:58:32"/>
        <d v="2023-05-02T17:19:59"/>
        <d v="2023-02-25T17:00:35"/>
        <d v="2023-07-06T17:02:36"/>
        <d v="2023-08-31T17:07:34"/>
        <d v="2023-03-14T17:48:52"/>
        <d v="2023-04-26T17:04:10"/>
        <d v="2023-12-10T17:00:32"/>
        <d v="2023-03-28T17:26:31"/>
        <d v="2023-01-18T17:46:24"/>
        <d v="2023-03-07T17:28:43"/>
        <d v="2023-07-31T17:00:15"/>
        <d v="2023-01-18T17:00:24"/>
        <d v="2023-07-13T17:01:23"/>
        <d v="2023-10-20T17:49:21"/>
        <d v="2023-06-02T17:31:13"/>
        <d v="2023-12-05T17:15:51"/>
        <d v="2023-02-10T17:01:02"/>
        <d v="2023-07-01T17:14:23"/>
        <d v="2023-07-01T17:36:48"/>
        <d v="2023-04-13T16:59:50"/>
        <d v="2023-05-26T17:01:16"/>
        <d v="2023-09-20T17:28:20"/>
        <d v="2023-04-27T17:03:31"/>
        <d v="2023-04-12T17:18:05"/>
        <d v="2023-06-20T17:11:56"/>
        <d v="2023-02-22T17:18:11"/>
        <d v="2023-11-09T18:37:44"/>
        <d v="2023-10-30T17:12:50"/>
        <d v="2023-07-29T17:26:02"/>
        <d v="2023-06-02T17:00:54"/>
        <d v="2023-06-21T17:00:18"/>
        <d v="2023-08-30T17:19:53"/>
        <d v="2023-08-16T17:49:01"/>
        <d v="2023-06-30T17:07:47"/>
        <d v="2023-07-31T18:21:58"/>
        <d v="2023-04-28T17:52:17"/>
        <d v="2023-09-05T17:00:02"/>
        <d v="2023-07-25T17:25:49"/>
        <d v="2023-05-02T18:08:14"/>
        <d v="2023-12-12T17:18:14"/>
        <d v="2023-06-27T17:03:24"/>
        <d v="2023-10-27T17:00:45"/>
        <d v="2023-11-25T16:59:58"/>
        <d v="2023-06-20T17:00:04"/>
        <d v="2023-11-30T17:00:09"/>
        <d v="2023-10-16T17:01:10"/>
        <d v="2023-01-28T17:01:53"/>
        <d v="2023-08-04T18:00:14"/>
        <d v="2023-07-24T17:02:21"/>
        <d v="2023-05-08T17:39:09"/>
        <d v="2023-04-24T17:08:03"/>
        <d v="2023-06-26T17:01:31"/>
        <d v="2023-12-07T17:01:41"/>
        <d v="2023-11-17T17:03:49"/>
        <d v="2023-04-05T17:35:09"/>
        <d v="2023-05-05T17:35:04"/>
        <d v="2023-10-05T17:17:21"/>
        <d v="2023-02-13T17:00:36"/>
        <d v="2023-06-14T17:02:34"/>
        <d v="2023-03-29T18:07:26"/>
        <d v="2023-06-05T17:13:57"/>
        <d v="2023-07-17T17:00:16"/>
        <d v="2023-07-19T17:00:18"/>
        <d v="2023-06-20T17:01:02"/>
        <d v="2023-08-22T17:36:40"/>
        <d v="2023-08-17T17:00:09"/>
        <d v="2023-02-20T17:00:10"/>
        <d v="2023-02-28T17:37:57"/>
        <d v="2023-05-03T17:04:17"/>
        <d v="2023-02-09T01:11:52"/>
        <d v="2023-08-15T17:02:20"/>
        <d v="2023-09-19T17:01:46"/>
        <d v="2023-09-05T17:01:45"/>
        <d v="2023-11-06T19:10:47"/>
        <d v="2023-01-11T17:02:35"/>
        <d v="2023-02-22T17:11:42"/>
        <d v="2023-01-17T17:04:42"/>
        <d v="2023-05-04T17:06:17"/>
        <d v="2023-08-17T17:02:18"/>
        <d v="2023-07-07T17:00:25"/>
        <d v="2023-02-11T17:00:00"/>
        <d v="2023-12-12T17:55:13"/>
        <d v="2023-09-24T17:00:10"/>
        <d v="2023-08-23T17:01:01"/>
        <d v="2023-12-03T17:01:18"/>
        <d v="2023-02-28T17:03:33"/>
        <d v="2023-05-15T17:54:01"/>
        <d v="2023-07-06T17:03:30"/>
        <d v="2023-03-27T17:03:09"/>
        <d v="2023-08-18T17:00:58"/>
        <d v="2023-01-16T17:56:02"/>
        <d v="2023-08-15T17:02:01"/>
        <d v="2023-05-11T17:02:01"/>
        <d v="2023-01-16T17:19:00"/>
        <d v="2023-02-20T17:20:53"/>
        <d v="2023-03-29T18:15:46"/>
        <d v="2023-04-04T17:05:54"/>
        <d v="2023-11-29T17:03:09"/>
        <d v="2023-04-07T17:33:35"/>
        <d v="2023-05-17T17:02:12"/>
        <d v="2023-08-20T17:00:02"/>
        <d v="2023-02-21T18:01:00"/>
        <d v="2023-09-19T17:01:13"/>
        <d v="2023-11-25T17:14:50"/>
        <d v="2023-12-22T17:08:01"/>
        <d v="2023-06-30T17:02:16"/>
        <d v="2023-05-09T17:12:40"/>
        <d v="2023-01-05T17:03:45"/>
        <d v="2023-01-04T02:27:20"/>
        <d v="2023-02-03T17:05:55"/>
        <d v="2023-08-21T17:01:23"/>
        <d v="2023-01-14T17:05:15"/>
        <d v="2023-07-27T17:04:06"/>
        <d v="2023-08-29T17:04:02"/>
        <d v="2023-01-28T17:45:41"/>
        <d v="2023-01-12T17:02:12"/>
        <d v="2023-03-29T17:03:44"/>
        <d v="2023-03-10T17:11:28"/>
        <d v="2023-07-29T17:02:50"/>
        <d v="2023-12-20T17:02:31"/>
        <d v="2023-04-10T17:01:36"/>
        <d v="2023-11-28T17:25:34"/>
        <d v="2023-01-04T02:30:04"/>
        <d v="2023-04-28T17:56:36"/>
        <d v="2023-01-27T17:03:39"/>
        <d v="2023-02-20T17:00:15"/>
        <d v="2023-02-20T17:13:35"/>
        <d v="2023-01-18T17:00:16"/>
        <d v="2023-09-29T17:00:04"/>
        <d v="2023-04-12T17:19:33"/>
        <d v="2023-02-07T17:00:42"/>
        <d v="2023-02-02T17:02:44"/>
        <d v="2023-01-11T17:46:47"/>
        <d v="2023-02-02T17:00:47"/>
        <d v="2023-02-07T17:02:01"/>
        <d v="2023-10-16T17:23:37"/>
        <d v="2023-08-13T17:01:30"/>
        <d v="2023-02-03T17:02:01"/>
        <d v="2023-02-01T17:04:42"/>
        <d v="2023-03-29T17:04:42"/>
        <d v="2023-11-16T17:01:28"/>
        <d v="2023-06-28T17:04:07"/>
        <d v="2023-03-15T17:25:46"/>
        <d v="2023-04-12T17:53:15"/>
        <d v="2023-12-06T17:09:10"/>
        <d v="2023-04-28T17:04:36"/>
        <d v="2023-04-28T17:01:43"/>
        <d v="2023-08-02T17:08:01"/>
        <d v="2023-10-05T17:01:14"/>
        <d v="2023-12-01T17:01:30"/>
        <d v="2023-09-19T17:00:11"/>
        <d v="2023-01-12T17:05:34"/>
        <d v="2023-06-19T17:43:46"/>
        <d v="2023-07-05T17:01:45"/>
        <d v="2023-04-18T18:03:00"/>
        <d v="2023-01-10T17:01:06"/>
        <d v="2023-06-22T17:55:14"/>
        <d v="2023-11-23T17:04:33"/>
        <d v="2023-01-12T18:14:04"/>
        <d v="2023-12-29T17:01:48"/>
        <d v="2023-01-25T17:00:57"/>
        <d v="2023-01-20T17:01:16"/>
        <d v="2023-09-15T17:04:18"/>
        <d v="2023-05-08T17:25:47"/>
        <d v="2023-06-05T17:04:35"/>
        <d v="2023-04-28T17:56:13"/>
        <d v="2023-04-14T17:00:24"/>
        <d v="2023-12-14T17:10:02"/>
        <d v="2023-07-11T17:57:36"/>
        <d v="2023-04-04T17:00:12"/>
        <d v="2023-06-14T17:02:29"/>
        <d v="2023-09-28T17:53:15"/>
        <d v="2023-01-04T02:29:24"/>
        <d v="2023-05-04T17:44:01"/>
        <d v="2023-07-25T17:41:14"/>
        <d v="2023-08-30T17:47:16"/>
        <d v="2023-02-24T17:03:25"/>
        <d v="2023-11-21T18:00:17"/>
        <d v="2023-03-29T17:00:20"/>
        <d v="2023-03-08T17:00:03"/>
        <d v="2023-02-16T17:00:04"/>
        <d v="2023-04-13T17:02:53"/>
        <d v="2023-10-20T17:01:36"/>
        <d v="2023-11-07T17:03:48"/>
        <d v="2023-01-05T17:02:36"/>
        <d v="2023-04-04T17:29:16"/>
        <d v="2023-08-04T17:00:23"/>
        <d v="2023-02-28T17:21:41"/>
        <d v="2023-06-19T17:00:50"/>
        <d v="2023-07-26T17:01:01"/>
        <d v="2023-04-14T18:23:43"/>
        <d v="2023-06-07T17:56:57"/>
        <d v="2023-02-27T17:38:21"/>
        <d v="2023-05-09T17:31:04"/>
        <d v="2023-04-12T17:32:04"/>
        <d v="2023-11-22T18:09:17"/>
        <d v="2023-02-15T17:06:54"/>
        <d v="2023-04-18T18:01:05"/>
        <d v="2023-10-17T17:00:53"/>
        <d v="2023-09-27T17:01:39"/>
        <d v="2023-01-02T17:01:25"/>
        <d v="2023-10-05T17:00:07"/>
        <d v="2023-06-22T17:00:48"/>
        <d v="2023-09-27T17:00:14"/>
        <d v="2023-03-22T17:06:25"/>
        <d v="2023-07-14T17:09:42"/>
        <d v="2023-11-13T17:00:53"/>
        <d v="2023-10-27T17:03:03"/>
        <d v="2023-04-01T17:14:32"/>
        <d v="2023-09-29T17:02:42"/>
        <d v="2023-01-27T16:59:59"/>
        <d v="2023-05-25T17:01:10"/>
        <d v="2023-03-27T17:06:04"/>
        <d v="2023-12-05T17:02:08"/>
        <d v="2023-12-14T17:10:33"/>
        <d v="2023-01-10T17:19:46"/>
        <d v="2023-02-14T17:00:35"/>
        <d v="2023-07-26T17:58:17"/>
        <d v="2023-12-23T16:59:57"/>
        <d v="2023-03-01T17:09:11"/>
        <d v="2023-10-30T17:55:14"/>
        <d v="2023-09-04T17:02:39"/>
        <d v="2023-03-09T17:17:03"/>
        <d v="2023-08-25T17:03:40"/>
        <d v="2023-06-19T17:01:37"/>
        <d v="2023-02-15T17:33:54"/>
        <d v="2023-07-26T17:01:33"/>
        <d v="2023-02-01T17:03:38"/>
        <d v="2023-10-13T00:16:29"/>
        <d v="2023-01-20T23:21:48"/>
        <d v="2023-12-08T23:03:14"/>
        <d v="2023-01-27T23:02:24"/>
        <d v="2023-04-28T23:55:58"/>
        <d v="2023-04-09T23:19:53"/>
        <d v="2023-07-19T23:39:21"/>
        <d v="2023-08-16T23:03:51"/>
        <d v="2023-12-11T00:13:28"/>
        <d v="2023-05-31T23:09:31"/>
        <d v="2023-09-19T16:43:00"/>
        <d v="2023-10-30T23:30:44"/>
        <d v="2023-02-13T23:05:05"/>
        <d v="2023-12-31T23:40:32"/>
        <d v="2023-09-01T23:59:57"/>
        <d v="2023-02-21T23:30:45"/>
        <d v="2023-01-02T23:49:28"/>
        <d v="2023-02-28T23:04:54"/>
        <d v="2023-02-11T23:35:02"/>
        <d v="2023-05-03T23:41:44"/>
        <d v="2023-08-01T23:42:53"/>
        <d v="2023-08-17T23:38:36"/>
        <d v="2023-06-27T23:31:12"/>
        <d v="2023-01-29T00:21:23"/>
        <d v="2023-04-05T23:09:06"/>
        <d v="2023-06-28T23:04:31"/>
        <d v="2023-06-14T23:53:12"/>
        <d v="2023-10-03T23:01:19"/>
        <d v="2023-02-24T23:40:49"/>
        <d v="2023-07-18T00:41:21"/>
        <d v="2023-01-16T23:46:23"/>
        <d v="2023-01-25T23:24:21"/>
        <d v="2023-06-08T23:52:49"/>
        <d v="2023-02-14T23:24:14"/>
        <d v="2023-01-30T23:02:25"/>
        <d v="2023-03-10T23:13:51"/>
        <d v="2023-12-19T23:04:39"/>
        <d v="2023-08-29T23:50:15"/>
        <d v="2023-12-10T23:56:17"/>
        <d v="2023-08-04T23:57:40"/>
        <d v="2023-12-05T23:07:14"/>
        <d v="2023-05-04T23:14:55"/>
        <d v="2023-12-14T23:23:29"/>
        <d v="2023-10-11T23:05:31"/>
        <d v="2023-05-08T23:06:26"/>
        <d v="2023-12-01T23:02:25"/>
        <d v="2023-01-04T09:08:06"/>
        <d v="2023-06-18T00:10:38"/>
        <d v="2023-01-20T23:31:33"/>
        <d v="2023-04-03T23:03:35"/>
        <d v="2023-11-11T23:10:53"/>
        <d v="2023-12-29T23:15:18"/>
        <d v="2023-01-24T23:01:38"/>
        <d v="2023-05-01T23:01:02"/>
        <d v="2023-05-15T23:01:21"/>
        <d v="2023-04-03T23:01:13"/>
        <d v="2023-06-08T00:44:26"/>
        <d v="2023-04-24T23:01:02"/>
        <d v="2023-03-20T23:14:14"/>
        <d v="2023-01-08T23:44:47"/>
        <d v="2023-01-11T23:31:01"/>
        <d v="2023-12-06T23:00:44"/>
        <d v="2023-10-10T23:03:51"/>
        <d v="2023-03-02T23:11:55"/>
        <d v="2023-09-02T00:00:47"/>
        <d v="2023-01-21T00:43:19"/>
        <d v="2023-11-26T00:09:08"/>
        <d v="2023-03-19T23:27:42"/>
        <d v="2023-08-01T23:02:47"/>
        <d v="2023-04-26T23:08:40"/>
        <d v="2023-05-24T23:05:00"/>
        <d v="2023-10-03T23:18:07"/>
        <d v="2023-08-31T23:00:01"/>
        <d v="2023-08-22T23:07:23"/>
        <d v="2023-02-02T23:10:56"/>
        <d v="2023-09-20T23:08:38"/>
        <d v="2023-03-25T23:23:20"/>
        <d v="2023-07-07T23:03:23"/>
        <d v="2023-08-01T00:19:06"/>
        <d v="2023-11-19T23:40:17"/>
        <d v="2023-08-21T23:29:13"/>
        <d v="2023-04-20T23:10:44"/>
        <d v="2023-02-01T23:55:55"/>
        <d v="2023-03-21T23:38:05"/>
        <d v="2023-02-27T23:09:49"/>
        <d v="2023-12-18T00:13:12"/>
        <d v="2023-01-09T23:34:32"/>
        <d v="2023-06-07T23:28:26"/>
        <d v="2023-12-18T23:01:46"/>
        <d v="2023-01-13T00:20:13"/>
        <d v="2023-04-24T23:01:55"/>
        <d v="2023-11-17T23:10:10"/>
        <d v="2023-10-16T23:23:06"/>
        <d v="2023-08-09T23:00:58"/>
        <d v="2023-04-27T00:33:34"/>
        <d v="2023-12-29T00:21:14"/>
        <d v="2023-06-16T23:48:18"/>
        <d v="2023-12-21T23:04:12"/>
        <d v="2023-04-25T23:03:52"/>
        <d v="2023-01-05T00:09:33"/>
        <d v="2023-02-07T23:12:20"/>
        <d v="2023-10-19T23:30:15"/>
        <d v="2023-07-15T23:06:10"/>
        <d v="2023-03-09T23:12:54"/>
        <d v="2023-10-16T23:53:07"/>
        <d v="2023-09-25T23:59:20"/>
        <d v="2023-02-16T23:06:59"/>
        <d v="2023-05-25T23:05:41"/>
        <d v="2023-08-23T00:12:11"/>
        <d v="2023-03-29T23:01:44"/>
        <d v="2023-08-18T23:19:00"/>
        <d v="2023-06-14T23:07:20"/>
        <d v="2023-01-13T00:19:39"/>
        <d v="2023-03-13T23:00:31"/>
        <d v="2023-08-16T00:10:52"/>
        <d v="2023-05-17T23:44:07"/>
        <d v="2023-07-03T23:03:02"/>
        <d v="2023-06-08T23:24:38"/>
        <d v="2023-05-28T23:01:22"/>
        <d v="2023-10-07T23:07:01"/>
        <d v="2023-04-18T23:04:09"/>
        <d v="2023-10-08T23:56:56"/>
        <d v="2023-05-03T00:08:41"/>
        <d v="2023-06-28T23:04:07"/>
        <d v="2023-05-29T23:38:19"/>
        <d v="2023-06-29T23:02:58"/>
        <d v="2023-01-02T23:03:51"/>
        <d v="2023-07-11T23:17:11"/>
        <d v="2023-12-10T23:55:33"/>
        <d v="2023-08-12T23:04:36"/>
        <d v="2023-05-25T00:11:03"/>
        <d v="2023-08-30T23:47:09"/>
        <d v="2023-08-24T23:00:17"/>
        <d v="2023-09-06T00:02:00"/>
        <d v="2023-09-01T23:31:53"/>
        <d v="2023-03-10T23:12:10"/>
        <d v="2023-08-21T23:05:51"/>
        <d v="2023-05-29T23:19:44"/>
        <d v="2023-03-10T23:58:35"/>
        <d v="2023-02-15T23:03:31"/>
        <d v="2023-03-06T23:58:41"/>
        <d v="2023-09-13T00:05:17"/>
        <d v="2023-07-17T23:05:08"/>
        <d v="2023-01-27T23:01:54"/>
        <d v="2023-02-26T23:06:03"/>
        <d v="2023-04-27T23:38:51"/>
        <d v="2023-06-07T23:32:02"/>
        <d v="2023-01-05T23:42:39"/>
        <d v="2023-05-30T23:27:51"/>
        <d v="2023-01-17T00:22:29"/>
        <d v="2023-04-28T23:07:59"/>
        <d v="2023-01-01T00:06:13"/>
        <d v="2023-09-29T22:59:52"/>
        <d v="2023-02-18T23:32:06"/>
        <d v="2023-10-06T23:37:00"/>
        <d v="2023-04-06T23:05:30"/>
        <d v="2023-05-04T23:02:48"/>
        <d v="2023-09-26T23:09:27"/>
        <d v="2023-09-22T23:04:52"/>
        <d v="2023-01-04T08:31:12"/>
        <d v="2023-05-26T23:06:48"/>
        <d v="2023-02-14T23:33:12"/>
        <d v="2023-07-24T23:04:05"/>
        <d v="2023-04-05T23:10:07"/>
        <d v="2023-07-24T00:19:36"/>
        <d v="2023-04-12T00:52:19"/>
        <d v="2023-08-23T23:03:41"/>
        <d v="2023-09-02T00:00:03"/>
        <d v="2023-08-08T23:00:56"/>
        <d v="2023-01-14T23:41:51"/>
        <d v="2023-03-06T23:01:07"/>
        <d v="2023-07-06T23:01:00"/>
        <d v="2023-07-19T23:23:23"/>
        <d v="2023-08-23T00:05:20"/>
        <d v="2023-03-17T23:03:51"/>
        <d v="2023-01-05T23:40:13"/>
        <d v="2023-03-08T23:05:12"/>
        <d v="2023-03-14T23:31:26"/>
        <d v="2023-11-18T23:07:16"/>
        <d v="2023-12-29T23:01:31"/>
        <d v="2023-03-08T23:04:59"/>
        <d v="2023-01-18T23:02:57"/>
        <d v="2023-11-23T23:15:09"/>
        <d v="2023-11-10T23:42:44"/>
        <d v="2023-04-19T22:59:55"/>
        <d v="2023-07-15T23:02:49"/>
        <d v="2023-03-06T23:55:27"/>
        <d v="2023-09-27T23:09:40"/>
        <d v="2023-01-02T23:08:25"/>
        <d v="2023-02-09T07:03:11"/>
        <d v="2023-01-18T23:03:18"/>
        <d v="2023-02-06T23:05:58"/>
        <d v="2023-07-18T23:00:27"/>
        <d v="2023-04-14T23:04:14"/>
        <d v="2023-08-10T00:18:16"/>
        <d v="2023-04-17T23:05:15"/>
        <d v="2023-01-09T23:34:46"/>
        <d v="2023-12-31T23:40:22"/>
        <d v="2023-07-04T23:11:22"/>
        <d v="2023-10-17T23:03:14"/>
        <d v="2023-12-14T23:33:57"/>
        <d v="2023-06-15T23:00:20"/>
        <d v="2023-12-10T23:54:44"/>
        <d v="2023-07-27T23:56:35"/>
        <d v="2023-03-01T23:14:28"/>
        <d v="2023-05-01T23:27:23"/>
        <d v="2023-10-18T23:45:03"/>
        <d v="2023-11-05T23:02:32"/>
        <d v="2023-11-17T23:06:42"/>
        <d v="2023-10-08T23:57:15"/>
        <d v="2023-07-27T00:06:21"/>
        <d v="2023-11-18T00:03:56"/>
        <d v="2023-04-05T22:59:52"/>
        <d v="2023-03-02T23:09:45"/>
        <d v="2023-03-02T23:05:01"/>
        <d v="2023-03-27T23:35:47"/>
        <d v="2023-08-19T23:55:32"/>
        <d v="2023-05-17T23:04:22"/>
        <d v="2023-08-14T23:03:06"/>
        <d v="2023-07-29T23:03:17"/>
        <d v="2023-12-29T00:48:14"/>
        <d v="2023-09-01T00:24:32"/>
        <d v="2023-11-01T23:20:43"/>
        <d v="2023-06-02T23:35:54"/>
        <d v="2023-11-09T23:10:59"/>
        <d v="2023-04-27T23:14:06"/>
        <d v="2023-06-23T23:25:05"/>
        <d v="2023-10-15T23:50:56"/>
        <d v="2023-01-27T23:39:04"/>
        <d v="2023-10-18T23:01:17"/>
        <d v="2023-09-22T23:39:26"/>
        <d v="2023-02-15T23:09:24"/>
        <d v="2023-03-09T23:11:18"/>
        <d v="2023-10-13T23:27:52"/>
        <d v="2023-09-06T23:50:01"/>
        <d v="2023-02-01T00:22:28"/>
        <d v="2023-04-06T23:18:21"/>
        <d v="2023-06-02T23:30:15"/>
        <d v="2023-01-10T22:59:56"/>
        <d v="2023-02-22T23:03:00"/>
        <d v="2023-08-19T23:01:53"/>
        <d v="2023-05-25T00:14:26"/>
        <d v="2023-03-16T23:57:34"/>
        <d v="2023-02-15T23:06:16"/>
        <d v="2023-01-10T23:41:43"/>
        <d v="2023-04-27T23:12:07"/>
        <d v="2023-05-07T00:19:57"/>
        <d v="2023-02-27T23:24:15"/>
        <d v="2023-09-01T23:42:12"/>
        <d v="2023-07-04T23:02:43"/>
        <d v="2023-02-28T23:52:23"/>
        <d v="2023-08-18T23:42:52"/>
        <d v="2023-01-06T23:36:30"/>
        <d v="2023-06-20T23:59:50"/>
        <d v="2023-02-11T23:04:41"/>
        <d v="2023-03-22T00:12:47"/>
        <d v="2023-05-29T23:04:20"/>
        <d v="2023-01-11T00:01:50"/>
        <d v="2023-10-04T23:05:15"/>
        <d v="2023-12-11T23:49:11"/>
        <d v="2023-09-04T23:25:54"/>
        <d v="2023-09-13T00:06:06"/>
        <d v="2023-01-24T23:48:38"/>
        <d v="2023-04-19T23:00:38"/>
        <d v="2023-03-11T23:05:12"/>
        <d v="2023-08-05T00:00:39"/>
        <d v="2023-02-28T23:08:54"/>
        <d v="2023-01-05T23:01:36"/>
        <d v="2023-10-08T23:38:48"/>
        <d v="2023-10-23T23:00:58"/>
        <d v="2023-01-09T23:34:57"/>
        <d v="2023-07-26T23:46:03"/>
        <d v="2023-04-20T00:06:12"/>
        <d v="2023-01-26T23:51:29"/>
        <d v="2023-04-28T23:02:24"/>
        <d v="2023-01-26T23:08:21"/>
        <d v="2023-10-16T00:10:14"/>
        <d v="2023-08-15T23:53:40"/>
        <d v="2023-04-10T23:15:41"/>
        <d v="2023-08-08T23:05:21"/>
        <d v="2023-08-13T23:33:30"/>
        <d v="2023-01-06T23:42:24"/>
        <d v="2023-08-21T23:00:03"/>
        <d v="2023-04-12T23:19:05"/>
        <d v="2023-10-18T23:39:37"/>
        <d v="2023-10-15T00:08:16"/>
        <d v="2023-01-10T23:19:26"/>
        <d v="2023-04-11T23:03:09"/>
        <d v="2023-01-04T23:02:24"/>
        <d v="2023-09-27T23:04:29"/>
        <d v="2023-01-26T00:38:31"/>
        <d v="2023-08-21T23:04:54"/>
        <d v="2023-11-20T23:00:58"/>
        <d v="2023-08-14T23:04:43"/>
        <d v="2023-03-07T00:15:14"/>
        <d v="2023-09-28T23:03:35"/>
        <d v="2023-04-18T23:59:48"/>
        <d v="2023-11-01T23:02:27"/>
        <d v="2023-01-21T00:41:41"/>
        <d v="2023-01-11T23:03:57"/>
        <d v="2023-12-14T23:01:07"/>
        <d v="2023-06-22T23:05:35"/>
        <d v="2023-04-25T22:59:59"/>
        <d v="2023-03-19T23:25:24"/>
        <d v="2023-02-10T23:47:40"/>
        <d v="2023-04-05T23:27:35"/>
        <d v="2023-04-20T23:25:22"/>
        <d v="2023-01-11T23:04:55"/>
        <d v="2023-09-29T23:42:14"/>
        <d v="2023-08-16T23:57:57"/>
        <d v="2023-01-24T00:25:12"/>
        <d v="2023-08-26T23:15:14"/>
        <d v="2023-09-19T15:54:12"/>
        <d v="2023-08-09T23:03:55"/>
        <d v="2023-02-15T23:10:35"/>
        <d v="2023-08-25T00:11:07"/>
        <d v="2023-12-13T00:18:24"/>
        <d v="2023-01-23T23:03:17"/>
        <d v="2023-06-09T23:00:43"/>
        <d v="2023-10-22T23:48:28"/>
        <d v="2023-04-04T23:47:09"/>
        <d v="2023-03-14T23:17:02"/>
        <d v="2023-01-17T23:25:18"/>
        <d v="2023-10-06T23:15:44"/>
        <d v="2023-03-06T23:59:17"/>
        <d v="2023-04-03T23:04:17"/>
        <d v="2023-10-08T23:38:02"/>
        <d v="2023-07-26T23:02:53"/>
        <d v="2023-10-18T23:04:35"/>
        <d v="2023-07-08T00:08:38"/>
        <d v="2023-05-01T23:13:20"/>
        <d v="2023-09-12T23:00:51"/>
        <d v="2023-11-12T00:19:30"/>
        <d v="2023-05-09T23:50:03"/>
        <d v="2023-12-11T23:01:51"/>
        <d v="2023-09-15T23:02:03"/>
        <d v="2023-04-09T23:10:06"/>
        <d v="2023-04-17T22:59:57"/>
        <d v="2023-04-18T23:45:46"/>
        <d v="2023-04-13T23:38:12"/>
        <d v="2023-01-10T23:44:52"/>
        <d v="2023-12-29T00:48:28"/>
        <d v="2023-04-27T23:24:24"/>
        <d v="2023-07-10T23:00:02"/>
        <d v="2023-07-11T23:05:26"/>
        <d v="2023-10-01T00:00:32"/>
        <d v="2023-01-25T23:05:54"/>
        <d v="2023-09-25T23:04:51"/>
        <d v="2023-08-28T23:04:47"/>
        <d v="2023-10-13T23:02:57"/>
        <d v="2023-06-02T23:29:23"/>
        <d v="2023-04-25T23:01:15"/>
        <d v="2023-03-12T23:05:31"/>
        <d v="2023-06-06T23:04:49"/>
        <d v="2023-07-11T23:48:50"/>
        <d v="2023-06-06T23:00:57"/>
        <d v="2023-07-05T23:39:46"/>
        <d v="2023-07-24T23:29:37"/>
        <d v="2023-03-13T23:11:15"/>
        <d v="2023-07-19T23:32:34"/>
        <d v="2023-02-01T23:58:43"/>
        <d v="2023-01-26T23:47:28"/>
        <d v="2023-06-01T23:51:06"/>
        <d v="2023-01-28T00:24:36"/>
        <d v="2023-06-20T23:01:35"/>
        <d v="2023-01-26T00:39:34"/>
        <d v="2023-09-04T23:30:08"/>
        <d v="2023-01-23T23:01:24"/>
        <d v="2023-09-11T23:15:00"/>
        <d v="2023-03-21T23:21:04"/>
        <d v="2023-11-09T00:01:07"/>
        <d v="2023-05-16T23:03:26"/>
        <d v="2023-09-05T23:00:11"/>
        <d v="2023-01-14T23:44:59"/>
        <d v="2023-02-27T23:00:45"/>
        <d v="2023-08-18T23:17:02"/>
        <d v="2023-10-13T23:01:00"/>
        <d v="2023-12-10T23:56:45"/>
        <d v="2023-09-26T23:38:45"/>
        <d v="2023-05-25T23:03:37"/>
        <d v="2023-09-14T23:07:20"/>
        <d v="2023-11-15T00:17:32"/>
        <d v="2023-03-13T23:52:32"/>
        <d v="2023-10-22T00:02:16"/>
        <d v="2023-11-03T23:58:05"/>
        <d v="2023-04-04T23:44:30"/>
        <d v="2023-07-18T23:00:58"/>
        <d v="2023-01-21T23:06:22"/>
        <d v="2023-04-24T23:02:49"/>
        <d v="2023-05-15T23:00:00"/>
        <d v="2023-01-17T23:02:07"/>
        <d v="2023-08-07T23:00:03"/>
        <d v="2023-05-03T23:00:16"/>
        <d v="2023-04-18T23:04:03"/>
        <d v="2023-03-14T23:04:18"/>
        <d v="2023-09-02T00:06:07"/>
        <d v="2023-05-17T23:54:46"/>
        <d v="2023-01-23T23:12:07"/>
        <d v="2023-07-28T23:00:01"/>
        <d v="2023-05-11T23:06:29"/>
        <d v="2023-01-26T23:16:31"/>
        <d v="2023-12-26T23:27:40"/>
        <d v="2023-04-04T23:54:56"/>
        <d v="2023-01-25T22:59:51"/>
        <d v="2023-03-08T23:05:10"/>
        <d v="2023-11-21T23:00:47"/>
        <d v="2023-07-27T23:04:33"/>
        <d v="2023-07-13T23:33:55"/>
        <d v="2023-10-24T23:01:59"/>
        <d v="2023-06-27T23:47:14"/>
        <d v="2023-12-12T23:22:40"/>
        <d v="2023-02-16T00:15:35"/>
        <d v="2023-03-10T23:03:46"/>
        <d v="2023-01-21T00:09:45"/>
        <d v="2023-04-18T23:02:35"/>
        <d v="2023-02-12T23:04:45"/>
        <d v="2023-08-30T23:27:28"/>
        <d v="2023-04-18T23:03:10"/>
        <d v="2023-11-05T22:59:58"/>
        <d v="2023-07-11T23:05:42"/>
        <d v="2023-09-15T23:01:19"/>
        <d v="2023-02-06T23:48:56"/>
        <d v="2023-04-21T23:10:05"/>
        <d v="2023-11-22T00:42:55"/>
        <d v="2023-02-01T23:25:43"/>
        <d v="2023-02-01T23:06:34"/>
        <d v="2023-12-18T00:14:43"/>
        <d v="2023-12-28T23:22:05"/>
        <d v="2023-02-24T23:42:17"/>
        <d v="2023-05-26T23:05:34"/>
        <d v="2023-09-29T23:06:22"/>
        <d v="2023-01-10T23:35:38"/>
        <d v="2023-04-03T23:01:04"/>
        <d v="2023-04-27T23:02:15"/>
        <d v="2023-06-01T23:24:52"/>
        <d v="2023-12-27T23:02:05"/>
        <d v="2023-07-27T00:06:06"/>
        <d v="2023-03-09T23:03:19"/>
        <d v="2023-05-04T23:18:01"/>
        <d v="2023-08-30T23:52:44"/>
        <d v="2023-06-15T00:23:08"/>
        <d v="2023-05-31T23:03:23"/>
        <d v="2023-11-16T23:37:43"/>
        <d v="2023-01-11T23:06:04"/>
        <d v="2023-07-02T23:55:43"/>
        <d v="2023-05-30T23:00:00"/>
        <d v="2023-04-01T00:06:58"/>
        <d v="2023-06-10T23:48:43"/>
        <d v="2023-01-31T00:06:42"/>
        <d v="2023-05-11T23:03:45"/>
        <d v="2023-07-11T23:05:07"/>
        <d v="2023-11-10T23:55:26"/>
        <d v="2023-12-18T23:11:07"/>
        <d v="2023-01-20T23:22:08"/>
        <d v="2023-03-16T23:02:50"/>
        <d v="2023-06-05T23:04:58"/>
        <d v="2023-03-27T23:33:48"/>
        <d v="2023-04-29T23:00:03"/>
        <d v="2023-06-26T23:02:31"/>
        <d v="2023-09-28T23:02:19"/>
        <d v="2023-08-01T23:00:59"/>
        <d v="2023-09-08T23:24:23"/>
        <d v="2023-02-07T23:20:50"/>
        <d v="2023-11-26T00:09:20"/>
        <d v="2023-11-08T23:22:40"/>
        <d v="2023-11-15T23:04:26"/>
        <d v="2023-10-08T23:38:03"/>
        <d v="2023-05-25T23:37:10"/>
        <d v="2023-04-03T23:03:20"/>
        <d v="2023-11-30T00:04:23"/>
        <d v="2023-12-15T23:00:44"/>
        <d v="2023-06-28T23:00:40"/>
        <d v="2023-02-13T23:07:37"/>
        <d v="2023-05-31T23:02:18"/>
        <d v="2023-01-26T23:01:38"/>
        <d v="2023-04-18T23:06:06"/>
        <d v="2023-10-13T23:03:21"/>
        <d v="2023-02-28T23:26:50"/>
        <d v="2023-10-09T23:32:26"/>
        <d v="2023-01-02T23:45:23"/>
        <d v="2023-01-28T23:21:31"/>
        <d v="2023-08-30T23:39:54"/>
        <d v="2023-04-19T22:59:53"/>
        <d v="2023-10-01T23:51:42"/>
        <d v="2023-05-29T23:21:06"/>
        <d v="2023-03-20T23:45:43"/>
        <d v="2023-10-11T23:38:48"/>
        <d v="2023-07-03T23:00:11"/>
        <d v="2023-10-12T23:04:22"/>
        <d v="2023-10-03T23:03:29"/>
        <d v="2023-07-11T23:00:30"/>
        <d v="2023-09-23T23:29:49"/>
        <d v="2023-03-25T23:21:05"/>
        <d v="2023-08-30T23:27:53"/>
        <d v="2023-11-09T23:00:00"/>
        <d v="2023-02-25T00:04:49"/>
        <d v="2023-01-29T00:14:26"/>
        <d v="2023-12-25T23:58:59"/>
        <d v="2023-05-01T23:05:57"/>
        <d v="2023-04-03T23:55:48"/>
        <d v="2023-04-03T23:00:19"/>
        <d v="2023-08-02T00:13:15"/>
        <d v="2023-11-26T00:09:26"/>
        <d v="2023-06-12T23:27:43"/>
        <d v="2023-01-24T23:03:04"/>
        <d v="2023-12-18T23:04:04"/>
        <d v="2023-08-08T00:15:43"/>
        <d v="2023-07-14T23:26:16"/>
        <d v="2023-03-04T23:06:07"/>
        <d v="2023-10-01T23:00:00"/>
        <d v="2023-01-12T23:06:40"/>
        <d v="2023-06-21T23:49:26"/>
        <d v="2023-07-03T23:19:58"/>
        <d v="2023-01-24T00:27:02"/>
        <d v="2023-06-29T00:18:39"/>
        <d v="2023-11-29T23:04:31"/>
        <d v="2023-12-12T23:17:25"/>
        <d v="2023-08-18T23:04:15"/>
        <d v="2023-03-28T23:28:28"/>
        <d v="2023-06-27T00:21:38"/>
        <d v="2023-08-15T23:53:15"/>
        <d v="2023-07-14T23:03:37"/>
        <d v="2023-03-08T23:09:11"/>
        <d v="2023-02-07T00:02:59"/>
        <d v="2023-04-04T23:54:53"/>
        <d v="2023-04-27T23:38:17"/>
        <d v="2023-09-11T23:17:48"/>
        <d v="2023-06-09T23:11:48"/>
        <d v="2023-07-17T23:03:55"/>
        <d v="2023-11-17T23:01:07"/>
        <d v="2023-01-04T23:05:28"/>
        <d v="2023-07-25T23:02:03"/>
        <d v="2023-09-06T00:01:19"/>
        <d v="2023-09-20T23:52:21"/>
        <d v="2023-05-30T23:02:53"/>
        <d v="2023-06-05T23:15:43"/>
        <d v="2023-07-10T23:53:19"/>
        <d v="2023-06-29T00:26:27"/>
        <d v="2023-03-29T23:37:15"/>
        <d v="2023-01-02T23:49:04"/>
        <d v="2023-01-28T00:27:27"/>
        <d v="2023-07-18T23:46:39"/>
        <d v="2023-09-07T23:37:21"/>
        <d v="2023-05-11T23:24:27"/>
        <d v="2023-11-15T00:17:40"/>
        <d v="2023-10-16T23:00:05"/>
        <d v="2023-07-17T23:22:07"/>
        <d v="2023-09-01T00:30:29"/>
        <d v="2023-02-23T23:26:10"/>
        <d v="2023-10-06T23:02:26"/>
        <d v="2023-07-01T23:00:14"/>
        <d v="2023-06-03T00:11:30"/>
        <d v="2023-02-03T23:03:16"/>
        <d v="2023-02-21T00:03:46"/>
        <d v="2023-12-07T00:20:12"/>
        <d v="2023-08-14T23:14:19"/>
        <d v="2023-07-07T23:43:17"/>
        <d v="2023-07-21T23:03:10"/>
        <d v="2023-07-04T23:10:40"/>
        <d v="2023-11-25T00:21:27"/>
        <d v="2023-08-23T23:42:59"/>
        <d v="2023-05-16T23:26:01"/>
        <d v="2023-09-22T23:05:39"/>
        <d v="2023-03-16T23:06:10"/>
        <d v="2023-12-26T23:35:29"/>
        <d v="2023-08-31T23:03:53"/>
        <d v="2023-04-12T00:25:33"/>
        <d v="2023-12-25T23:56:52"/>
        <d v="2023-10-14T00:14:44"/>
        <d v="2023-06-23T23:58:30"/>
        <d v="2023-11-10T23:54:15"/>
        <d v="2023-02-16T23:03:04"/>
        <d v="2023-01-04T23:01:22"/>
        <d v="2023-06-12T22:59:58"/>
        <d v="2023-01-04T23:46:44"/>
        <d v="2023-02-05T00:24:31"/>
        <d v="2023-10-05T23:42:45"/>
        <d v="2023-04-06T23:09:50"/>
        <d v="2023-12-25T23:51:44"/>
        <d v="2023-08-01T23:01:46"/>
        <d v="2023-07-04T23:33:43"/>
        <d v="2023-05-16T00:23:34"/>
        <d v="2023-09-28T23:01:25"/>
        <d v="2023-12-19T23:53:26"/>
        <d v="2023-08-21T23:00:23"/>
        <d v="2023-08-03T23:00:02"/>
        <d v="2023-10-12T23:00:59"/>
        <d v="2023-01-07T23:31:05"/>
        <d v="2023-09-05T23:03:02"/>
        <d v="2023-09-06T00:00:46"/>
        <d v="2023-09-09T23:33:13"/>
        <d v="2023-01-11T23:00:42"/>
        <d v="2023-01-04T23:02:21"/>
        <d v="2023-01-13T00:21:51"/>
        <d v="2023-05-24T23:03:56"/>
        <d v="2023-09-19T23:02:40"/>
        <d v="2023-10-11T23:31:55"/>
        <d v="2023-02-02T23:02:42"/>
        <d v="2023-08-18T23:03:13"/>
        <d v="2023-12-18T00:12:42"/>
        <d v="2023-05-15T23:01:42"/>
        <d v="2023-03-16T23:53:19"/>
        <d v="2023-01-06T23:02:36"/>
        <d v="2023-01-05T23:54:50"/>
        <d v="2023-09-25T23:38:56"/>
        <d v="2023-07-10T23:53:24"/>
        <d v="2023-06-19T23:00:06"/>
        <d v="2023-01-20T23:20:01"/>
        <d v="2023-09-02T00:05:47"/>
        <d v="2023-02-11T00:34:23"/>
        <d v="2023-08-31T23:03:22"/>
        <d v="2023-02-06T23:06:33"/>
        <d v="2023-01-20T23:21:23"/>
        <d v="2023-08-11T00:12:02"/>
        <d v="2023-01-05T23:46:52"/>
        <d v="2023-06-25T23:01:19"/>
        <d v="2023-08-26T23:44:05"/>
        <d v="2023-05-02T23:07:46"/>
        <d v="2023-04-20T23:10:37"/>
        <d v="2023-10-18T23:02:22"/>
        <d v="2023-05-10T00:54:23"/>
        <d v="2023-12-15T23:05:50"/>
        <d v="2023-06-05T23:01:38"/>
        <d v="2023-10-14T23:01:24"/>
        <d v="2023-02-07T23:04:30"/>
        <d v="2023-08-18T23:40:33"/>
        <d v="2023-08-22T23:29:48"/>
        <d v="2023-07-11T23:00:05"/>
        <d v="2023-01-23T23:01:44"/>
        <d v="2023-11-10T00:29:44"/>
        <d v="2023-02-17T23:01:24"/>
        <d v="2023-03-22T23:58:30"/>
        <d v="2023-06-12T23:00:50"/>
        <d v="2023-02-17T00:01:02"/>
        <d v="2023-05-12T23:54:43"/>
        <d v="2023-02-11T00:28:48"/>
        <d v="2023-10-22T00:05:05"/>
        <d v="2023-07-03T23:01:59"/>
        <d v="2023-04-04T22:59:55"/>
        <d v="2023-04-13T23:04:55"/>
        <d v="2023-04-06T22:59:51"/>
        <d v="2023-10-24T23:03:30"/>
        <d v="2023-02-15T23:00:24"/>
        <d v="2023-09-11T23:17:30"/>
        <d v="2023-03-20T23:05:51"/>
        <d v="2023-04-04T23:55:05"/>
        <d v="2023-06-19T23:00:43"/>
        <d v="2023-12-21T23:00:38"/>
        <d v="2023-01-23T00:00:38"/>
        <d v="2023-08-19T23:22:03"/>
        <d v="2023-03-26T23:46:09"/>
        <d v="2023-12-23T23:40:47"/>
        <d v="2023-04-18T23:02:26"/>
        <d v="2023-04-28T23:56:02"/>
        <d v="2023-12-30T23:08:41"/>
        <d v="2023-06-27T23:03:07"/>
        <d v="2023-02-16T00:14:47"/>
        <d v="2023-01-09T23:04:03"/>
        <d v="2023-04-21T23:55:15"/>
        <d v="2023-04-12T23:55:34"/>
        <d v="2023-10-30T23:55:03"/>
        <d v="2023-06-14T23:49:06"/>
        <d v="2023-01-14T23:47:27"/>
        <d v="2023-03-25T00:31:59"/>
        <d v="2023-02-12T00:03:25"/>
        <d v="2023-11-08T23:23:52"/>
        <d v="2023-05-31T23:36:01"/>
        <d v="2023-07-06T23:19:03"/>
        <d v="2023-12-29T00:21:19"/>
        <d v="2023-01-01T00:17:55"/>
        <d v="2023-01-22T00:20:32"/>
        <d v="2023-03-26T23:02:57"/>
        <d v="2023-06-29T00:26:20"/>
        <d v="2023-01-13T00:22:26"/>
        <d v="2023-01-17T00:22:01"/>
        <d v="2023-04-13T23:38:01"/>
        <d v="2023-10-05T23:42:07"/>
        <d v="2023-01-01T00:17:58"/>
        <d v="2023-04-27T23:03:39"/>
        <d v="2023-09-11T23:03:12"/>
        <d v="2023-03-22T23:29:10"/>
        <d v="2023-01-29T00:14:42"/>
        <d v="2023-06-19T23:43:42"/>
        <d v="2023-01-23T23:05:12"/>
        <d v="2023-01-16T23:42:45"/>
        <d v="2023-12-20T23:09:28"/>
        <d v="2023-08-31T23:09:31"/>
        <d v="2023-04-24T23:00:06"/>
        <d v="2023-07-12T23:03:39"/>
        <d v="2023-04-14T23:01:12"/>
        <d v="2023-05-25T23:41:03"/>
        <d v="2023-05-01T23:13:11"/>
        <d v="2023-03-07T23:02:19"/>
        <d v="2023-12-01T23:44:22"/>
        <d v="2023-12-14T00:27:24"/>
        <d v="2023-08-11T00:15:11"/>
        <d v="2023-11-12T23:50:06"/>
        <d v="2023-06-01T23:24:40"/>
        <d v="2023-09-15T23:37:08"/>
        <d v="2023-06-02T23:02:54"/>
        <d v="2023-01-17T23:47:39"/>
        <d v="2023-10-15T23:50:42"/>
        <d v="2023-08-23T23:22:45"/>
        <d v="2023-08-30T23:00:01"/>
        <d v="2023-12-13T23:00:35"/>
        <d v="2023-12-23T23:49:48"/>
        <d v="2023-11-27T23:00:47"/>
        <d v="2023-07-27T00:05:46"/>
        <d v="2023-11-29T23:00:32"/>
        <d v="2023-08-13T23:30:55"/>
        <d v="2023-10-02T23:40:03"/>
        <d v="2023-06-06T00:04:52"/>
        <d v="2023-11-22T00:43:04"/>
        <d v="2023-07-06T23:01:07"/>
        <d v="2023-03-30T23:35:48"/>
        <d v="2023-07-26T23:52:35"/>
        <d v="2023-02-07T23:02:27"/>
        <d v="2023-11-11T23:13:05"/>
        <d v="2023-05-09T23:00:21"/>
        <d v="2023-01-12T23:47:24"/>
        <d v="2023-06-22T23:03:48"/>
        <d v="2023-12-25T23:58:58"/>
        <d v="2023-01-10T23:27:38"/>
        <d v="2023-07-06T23:32:59"/>
        <d v="2023-12-23T23:49:52"/>
        <d v="2023-07-18T23:02:20"/>
        <d v="2023-02-20T23:57:28"/>
        <d v="2023-01-17T00:23:34"/>
        <d v="2023-03-07T23:02:09"/>
        <d v="2023-09-16T23:01:25"/>
        <d v="2023-10-28T23:01:44"/>
        <d v="2023-03-26T23:46:39"/>
        <d v="2023-10-13T23:01:09"/>
        <d v="2023-08-11T00:09:17"/>
        <d v="2023-07-07T23:00:32"/>
        <d v="2023-10-20T00:14:37"/>
        <d v="2023-03-10T23:02:44"/>
        <d v="2023-06-19T23:55:37"/>
        <d v="2023-05-07T23:56:48"/>
        <d v="2023-02-09T23:05:03"/>
        <d v="2023-05-17T23:37:09"/>
        <d v="2023-09-01T00:29:47"/>
        <d v="2023-04-04T23:04:09"/>
        <d v="2023-07-03T23:00:44"/>
        <d v="2023-09-18T22:59:58"/>
        <d v="2023-04-09T23:05:00"/>
        <d v="2023-09-23T23:21:52"/>
        <d v="2023-08-15T23:41:01"/>
        <d v="2023-05-02T23:33:25"/>
        <d v="2023-07-09T23:53:28"/>
        <d v="2023-07-06T18:03:32"/>
        <d v="2023-02-15T18:38:00"/>
        <d v="2023-04-21T18:27:04"/>
        <d v="2023-01-20T19:42:55"/>
        <d v="2023-09-29T18:18:18"/>
        <d v="2023-12-13T19:28:20"/>
        <d v="2023-03-03T18:08:04"/>
        <d v="2023-09-28T18:08:28"/>
        <d v="2023-03-16T18:00:34"/>
        <d v="2023-07-17T18:50:20"/>
        <d v="2023-02-18T18:03:07"/>
        <d v="2023-06-12T18:29:01"/>
        <d v="2023-04-21T18:30:14"/>
        <d v="2023-08-07T19:32:35"/>
        <d v="2023-10-25T18:06:11"/>
        <d v="2023-12-08T18:04:17"/>
        <d v="2023-03-05T18:02:07"/>
        <d v="2023-08-04T18:00:52"/>
        <d v="2023-08-30T18:47:07"/>
        <d v="2023-12-14T18:04:35"/>
        <d v="2023-02-02T18:05:41"/>
        <d v="2023-10-12T18:28:32"/>
        <d v="2023-04-28T18:07:41"/>
        <d v="2023-01-19T19:57:05"/>
        <d v="2023-11-03T18:52:30"/>
        <d v="2023-05-29T18:00:56"/>
        <d v="2023-05-09T18:47:11"/>
        <d v="2023-11-26T18:54:20"/>
        <d v="2023-03-09T18:12:56"/>
        <d v="2023-06-29T18:05:49"/>
        <d v="2023-04-14T18:30:08"/>
        <d v="2023-01-23T18:08:10"/>
        <d v="2023-04-24T18:51:25"/>
        <d v="2023-01-04T18:08:56"/>
        <d v="2023-04-13T18:00:21"/>
        <d v="2023-09-21T18:04:20"/>
        <d v="2023-03-13T18:15:53"/>
        <d v="2023-07-08T18:01:59"/>
        <d v="2023-03-31T18:03:01"/>
        <d v="2023-02-02T19:04:50"/>
        <d v="2023-02-11T19:07:50"/>
        <d v="2023-05-26T18:27:51"/>
        <d v="2023-12-26T18:28:22"/>
        <d v="2023-04-18T18:09:49"/>
        <d v="2023-07-12T18:03:21"/>
        <d v="2023-01-20T18:35:15"/>
        <d v="2023-08-31T19:24:02"/>
        <d v="2023-05-16T18:39:19"/>
        <d v="2023-06-27T19:44:26"/>
        <d v="2023-06-07T18:25:01"/>
        <d v="2023-06-08T18:59:41"/>
        <d v="2023-06-29T19:37:47"/>
        <d v="2023-06-12T19:04:04"/>
        <d v="2023-07-28T18:03:34"/>
        <d v="2023-10-04T18:00:19"/>
        <d v="2023-07-05T18:03:34"/>
        <d v="2023-01-17T18:22:59"/>
        <d v="2023-03-03T18:30:49"/>
        <d v="2023-05-12T18:04:30"/>
        <d v="2023-02-11T19:08:00"/>
        <d v="2023-09-06T18:02:45"/>
        <d v="2023-04-20T18:25:38"/>
        <d v="2023-09-05T19:02:29"/>
        <d v="2023-10-19T19:14:14"/>
        <d v="2023-08-01T18:07:52"/>
        <d v="2023-10-10T18:04:22"/>
        <d v="2023-01-12T18:15:58"/>
        <d v="2023-04-11T18:25:43"/>
        <d v="2023-01-04T03:49:19"/>
        <d v="2023-04-26T19:40:51"/>
        <d v="2023-08-18T18:03:21"/>
        <d v="2023-03-28T18:03:36"/>
        <d v="2023-09-25T18:39:46"/>
        <d v="2023-03-28T18:14:01"/>
        <d v="2023-09-27T18:18:51"/>
        <d v="2023-05-10T18:01:32"/>
        <d v="2023-06-10T18:01:34"/>
        <d v="2023-10-29T18:03:02"/>
        <d v="2023-07-24T18:35:59"/>
        <d v="2023-06-08T18:02:01"/>
        <d v="2023-03-08T18:51:44"/>
        <d v="2023-10-04T18:06:16"/>
        <d v="2023-04-08T18:03:27"/>
        <d v="2023-06-06T18:41:06"/>
        <d v="2023-01-11T18:25:48"/>
        <d v="2023-02-03T18:31:52"/>
        <d v="2023-03-10T18:43:22"/>
        <d v="2023-12-29T18:08:19"/>
        <d v="2023-04-25T18:01:07"/>
        <d v="2023-03-29T18:02:27"/>
        <d v="2023-10-15T19:09:53"/>
        <d v="2023-11-08T18:38:08"/>
        <d v="2023-06-30T18:00:44"/>
        <d v="2023-06-14T18:54:41"/>
        <d v="2023-01-10T18:40:26"/>
        <d v="2023-06-30T18:11:29"/>
        <d v="2023-01-29T18:05:12"/>
        <d v="2023-02-21T19:34:18"/>
        <d v="2023-06-08T18:01:25"/>
        <d v="2023-05-24T18:49:07"/>
        <d v="2023-06-02T19:15:35"/>
        <d v="2023-01-02T18:04:47"/>
        <d v="2023-07-26T18:07:12"/>
        <d v="2023-05-26T18:29:49"/>
        <d v="2023-02-28T18:36:10"/>
        <d v="2023-12-20T18:35:07"/>
        <d v="2023-02-09T19:27:24"/>
        <d v="2023-12-01T18:00:06"/>
        <d v="2023-01-19T18:23:56"/>
        <d v="2023-07-20T18:04:50"/>
        <d v="2023-06-21T18:11:25"/>
        <d v="2023-03-22T18:15:44"/>
        <d v="2023-04-24T18:52:19"/>
        <d v="2023-08-17T18:41:20"/>
        <d v="2023-10-18T18:30:29"/>
        <d v="2023-03-08T18:04:38"/>
        <d v="2023-02-09T18:59:07"/>
        <d v="2023-06-19T18:00:46"/>
        <d v="2023-07-20T19:02:04"/>
        <d v="2023-08-14T18:47:30"/>
        <d v="2023-07-14T19:02:07"/>
        <d v="2023-04-16T19:18:23"/>
        <d v="2023-09-29T18:23:27"/>
        <d v="2023-08-21T18:00:06"/>
        <d v="2023-05-31T18:02:39"/>
        <d v="2023-01-30T18:10:26"/>
        <d v="2023-08-29T18:43:28"/>
        <d v="2023-10-03T18:18:55"/>
        <d v="2023-09-07T18:24:36"/>
        <d v="2023-09-26T18:05:09"/>
        <d v="2023-06-29T19:12:57"/>
        <d v="2023-02-23T18:24:42"/>
        <d v="2023-09-08T19:41:34"/>
        <d v="2023-03-24T18:05:22"/>
        <d v="2023-09-15T18:06:45"/>
        <d v="2023-04-05T18:01:07"/>
        <d v="2023-05-10T18:19:39"/>
        <d v="2023-01-31T18:00:02"/>
        <d v="2023-10-03T18:03:58"/>
        <d v="2023-05-26T18:04:04"/>
        <d v="2023-09-15T18:09:41"/>
        <d v="2023-02-13T18:07:11"/>
        <d v="2023-01-19T18:47:56"/>
        <d v="2023-01-10T18:31:46"/>
        <d v="2023-05-24T18:03:00"/>
        <d v="2023-05-17T18:02:31"/>
        <d v="2023-01-23T18:05:37"/>
        <d v="2023-04-13T18:40:22"/>
        <d v="2023-04-17T18:36:12"/>
        <d v="2023-03-29T19:17:43"/>
        <d v="2023-02-07T18:37:19"/>
        <d v="2023-03-24T19:32:49"/>
        <d v="2023-04-14T18:03:55"/>
        <d v="2023-02-24T18:05:41"/>
        <d v="2023-06-21T18:47:35"/>
        <d v="2023-07-07T18:02:25"/>
        <d v="2023-08-22T19:05:09"/>
        <d v="2023-02-13T18:09:49"/>
        <d v="2023-07-12T18:01:15"/>
        <d v="2023-01-02T18:01:33"/>
        <d v="2023-05-01T18:02:37"/>
        <d v="2023-07-19T18:11:36"/>
        <d v="2023-05-30T18:12:53"/>
        <d v="2023-02-18T18:04:43"/>
        <d v="2023-10-04T18:09:19"/>
        <d v="2023-08-14T18:08:35"/>
        <d v="2023-03-22T18:11:02"/>
        <d v="2023-03-22T18:15:50"/>
        <d v="2023-12-04T18:08:27"/>
        <d v="2023-11-03T18:03:57"/>
        <d v="2023-03-21T19:04:19"/>
        <d v="2023-05-17T18:55:15"/>
        <d v="2023-11-02T18:41:55"/>
        <d v="2023-03-08T19:10:50"/>
        <d v="2023-02-21T19:33:05"/>
        <d v="2023-05-10T18:01:04"/>
        <d v="2023-01-02T18:02:02"/>
        <d v="2023-04-04T18:09:58"/>
        <d v="2023-10-28T18:00:33"/>
        <d v="2023-12-11T18:03:00"/>
        <d v="2023-05-04T18:01:13"/>
        <d v="2023-05-31T19:01:29"/>
        <d v="2023-08-11T18:23:48"/>
        <d v="2023-08-08T18:53:31"/>
        <d v="2023-10-25T18:11:12"/>
        <d v="2023-01-02T18:08:05"/>
        <d v="2023-10-23T18:04:32"/>
        <d v="2023-12-19T18:13:47"/>
        <d v="2023-10-16T18:23:49"/>
        <d v="2023-02-01T18:01:17"/>
        <d v="2023-06-07T18:25:04"/>
        <d v="2023-01-10T18:26:03"/>
        <d v="2023-04-05T18:04:42"/>
        <d v="2023-03-13T18:14:42"/>
        <d v="2023-02-05T19:27:34"/>
        <d v="2023-10-14T18:05:54"/>
        <d v="2023-05-12T18:25:45"/>
        <d v="2023-04-14T18:00:27"/>
        <d v="2023-03-18T18:09:36"/>
        <d v="2023-02-01T18:52:33"/>
        <d v="2023-01-30T18:27:57"/>
        <d v="2023-07-20T18:55:37"/>
        <d v="2023-08-16T18:02:11"/>
        <d v="2023-08-01T18:16:40"/>
        <d v="2023-04-28T18:02:40"/>
        <d v="2023-09-06T18:32:47"/>
        <d v="2023-04-03T18:32:41"/>
        <d v="2023-03-25T18:05:22"/>
        <d v="2023-07-10T18:10:14"/>
        <d v="2023-01-07T18:16:19"/>
        <d v="2023-01-26T18:06:17"/>
        <d v="2023-02-11T18:04:35"/>
        <d v="2023-05-16T18:03:22"/>
        <d v="2023-09-07T18:03:33"/>
        <d v="2023-10-27T18:57:51"/>
        <d v="2023-06-06T18:18:55"/>
        <d v="2023-11-10T18:53:59"/>
        <d v="2023-07-14T18:00:06"/>
        <d v="2023-03-29T18:33:51"/>
        <d v="2023-03-15T18:05:47"/>
        <d v="2023-07-11T18:00:30"/>
        <d v="2023-07-22T18:03:35"/>
        <d v="2023-09-21T18:03:59"/>
        <d v="2023-10-12T18:26:20"/>
        <d v="2023-09-12T18:00:23"/>
        <d v="2023-01-19T18:57:11"/>
        <d v="2023-04-14T19:25:41"/>
        <d v="2023-03-28T18:20:24"/>
        <d v="2023-04-04T18:06:45"/>
        <d v="2023-04-13T18:30:28"/>
        <d v="2023-08-18T18:00:03"/>
        <d v="2023-06-05T19:04:44"/>
        <d v="2023-07-31T19:23:51"/>
        <d v="2023-03-21T19:04:44"/>
        <d v="2023-07-04T18:28:52"/>
        <d v="2023-02-15T18:09:07"/>
        <d v="2023-06-20T19:01:19"/>
        <d v="2023-10-25T19:33:42"/>
        <d v="2023-01-31T18:08:26"/>
        <d v="2023-07-12T18:21:50"/>
        <d v="2023-03-02T18:49:07"/>
        <d v="2023-06-26T18:06:12"/>
        <d v="2023-03-09T18:16:31"/>
        <d v="2023-03-20T18:08:30"/>
        <d v="2023-06-23T18:31:30"/>
        <d v="2023-03-24T19:32:39"/>
        <d v="2023-01-19T19:55:13"/>
        <d v="2023-01-09T18:16:54"/>
        <d v="2023-08-10T18:00:18"/>
        <d v="2023-06-05T18:54:58"/>
        <d v="2023-02-09T18:26:16"/>
        <d v="2023-07-13T18:07:39"/>
        <d v="2023-04-06T18:57:20"/>
        <d v="2023-11-13T17:59:56"/>
        <d v="2023-04-05T18:00:19"/>
        <d v="2023-04-11T18:25:07"/>
        <d v="2023-03-05T18:04:27"/>
        <d v="2023-06-30T18:03:53"/>
        <d v="2023-07-17T19:05:52"/>
        <d v="2023-02-09T02:49:30"/>
        <d v="2023-09-05T19:01:06"/>
        <d v="2023-02-10T18:04:03"/>
        <d v="2023-12-01T18:43:27"/>
        <d v="2023-05-25T18:04:36"/>
        <d v="2023-06-07T18:59:39"/>
        <d v="2023-03-09T18:42:43"/>
        <d v="2023-04-21T18:00:28"/>
        <d v="2023-08-08T18:05:27"/>
        <d v="2023-12-27T18:03:00"/>
        <d v="2023-06-07T18:00:20"/>
        <d v="2023-08-03T18:09:03"/>
        <d v="2023-03-09T18:12:40"/>
        <d v="2023-04-28T19:00:17"/>
        <d v="2023-10-20T18:18:24"/>
        <d v="2023-05-12T18:00:05"/>
        <d v="2023-04-25T18:06:06"/>
        <d v="2023-06-29T18:11:51"/>
        <d v="2023-01-14T18:45:24"/>
        <d v="2023-11-16T18:04:09"/>
        <d v="2023-02-17T18:21:38"/>
        <d v="2023-09-25T18:01:23"/>
        <d v="2023-02-16T18:06:41"/>
        <d v="2023-11-18T19:17:47"/>
        <d v="2023-04-20T18:02:06"/>
        <d v="2023-01-18T18:02:57"/>
        <d v="2023-11-06T18:40:17"/>
        <d v="2023-09-25T17:59:58"/>
        <d v="2023-02-12T19:22:40"/>
        <d v="2023-05-25T18:49:36"/>
        <d v="2023-12-18T17:59:56"/>
        <d v="2023-02-28T18:09:30"/>
        <d v="2023-05-05T19:23:35"/>
        <d v="2023-05-16T18:39:05"/>
        <d v="2023-06-28T18:35:45"/>
        <d v="2023-07-26T18:01:11"/>
        <d v="2023-02-09T02:11:13"/>
        <d v="2023-09-22T18:03:04"/>
        <d v="2023-06-10T18:06:54"/>
        <d v="2023-03-21T19:03:39"/>
        <d v="2023-09-06T18:02:55"/>
        <d v="2023-05-31T18:10:49"/>
        <d v="2023-01-20T18:36:28"/>
        <d v="2023-09-21T18:03:51"/>
        <d v="2023-05-14T18:07:08"/>
        <d v="2023-06-05T18:00:14"/>
        <d v="2023-08-15T18:05:45"/>
        <d v="2023-01-14T18:00:17"/>
        <d v="2023-11-13T20:00:19"/>
        <d v="2023-10-04T18:05:45"/>
        <d v="2023-01-31T18:05:31"/>
        <d v="2023-03-16T18:05:49"/>
        <d v="2023-12-14T18:15:13"/>
        <d v="2023-01-31T18:03:45"/>
        <d v="2023-12-15T18:00:35"/>
        <d v="2023-05-16T18:41:36"/>
        <d v="2023-03-22T18:14:40"/>
        <d v="2023-06-27T18:49:59"/>
        <d v="2023-04-04T17:59:58"/>
        <d v="2023-11-06T17:59:57"/>
        <d v="2023-04-28T18:56:39"/>
        <d v="2023-07-05T18:05:37"/>
        <d v="2023-08-29T19:03:25"/>
        <d v="2023-11-16T18:00:20"/>
        <d v="2023-01-06T18:07:17"/>
        <d v="2023-04-27T18:05:03"/>
        <d v="2023-11-04T18:01:28"/>
        <d v="2023-12-14T18:33:30"/>
        <d v="2023-12-09T18:02:31"/>
        <d v="2023-02-24T18:08:43"/>
        <d v="2023-06-27T18:51:22"/>
        <d v="2023-04-01T18:56:58"/>
        <d v="2023-04-17T18:13:49"/>
        <d v="2023-07-07T18:14:15"/>
        <d v="2023-05-05T18:18:14"/>
        <d v="2023-01-27T18:09:56"/>
        <d v="2023-03-03T18:02:42"/>
        <d v="2023-01-19T18:20:09"/>
        <d v="2023-04-19T18:05:25"/>
        <d v="2023-06-19T18:00:40"/>
        <d v="2023-08-24T18:05:20"/>
        <d v="2023-01-16T18:56:39"/>
        <d v="2023-10-13T18:03:24"/>
        <d v="2023-03-23T18:21:11"/>
        <d v="2023-04-11T18:01:19"/>
        <d v="2023-01-06T18:07:01"/>
        <d v="2023-01-17T18:30:44"/>
        <d v="2023-01-06T18:05:08"/>
        <d v="2023-04-17T18:36:43"/>
        <d v="2023-08-30T18:15:24"/>
        <d v="2023-09-24T18:04:01"/>
        <d v="2023-01-09T18:00:43"/>
        <d v="2023-07-01T18:01:45"/>
        <d v="2023-06-21T18:10:07"/>
        <d v="2023-06-16T18:49:16"/>
        <d v="2023-03-14T18:07:55"/>
        <d v="2023-03-06T18:59:58"/>
        <d v="2023-07-25T18:00:02"/>
        <d v="2023-05-17T19:02:30"/>
        <d v="2023-07-19T18:03:57"/>
        <d v="2023-08-17T18:02:18"/>
        <d v="2023-02-25T18:03:57"/>
        <d v="2023-04-14T18:03:13"/>
        <d v="2023-06-02T18:36:53"/>
        <d v="2023-06-19T18:00:43"/>
        <d v="2023-12-05T18:01:16"/>
        <d v="2023-06-28T19:26:06"/>
        <d v="2023-06-15T18:36:03"/>
        <d v="2023-12-07T18:48:04"/>
        <d v="2023-06-30T18:05:35"/>
        <d v="2023-03-29T19:17:55"/>
        <d v="2023-06-20T18:11:31"/>
        <d v="2023-07-18T18:03:54"/>
        <d v="2023-08-22T18:24:43"/>
        <d v="2023-08-17T18:10:01"/>
        <d v="2023-06-06T18:00:52"/>
        <d v="2023-05-05T18:28:43"/>
        <d v="2023-12-14T18:27:50"/>
        <d v="2023-01-19T19:09:02"/>
        <d v="2023-07-05T18:08:49"/>
        <d v="2023-01-24T18:00:06"/>
        <d v="2023-06-23T18:19:54"/>
        <d v="2023-08-24T18:28:57"/>
        <d v="2023-07-06T18:04:00"/>
        <d v="2023-06-28T18:04:23"/>
        <d v="2023-05-16T18:40:07"/>
        <d v="2023-10-30T18:02:11"/>
        <d v="2023-05-11T18:52:12"/>
        <d v="2023-02-01T19:55:07"/>
        <d v="2023-05-08T18:00:19"/>
        <d v="2023-04-18T18:59:51"/>
        <d v="2023-04-13T18:04:48"/>
        <d v="2023-05-02T18:09:28"/>
        <d v="2023-01-05T18:54:50"/>
        <d v="2023-03-09T18:27:42"/>
        <d v="2023-10-16T18:43:47"/>
        <d v="2023-03-07T18:27:01"/>
        <d v="2023-06-05T18:01:46"/>
        <d v="2023-11-02T18:42:05"/>
        <d v="2023-04-24T18:09:07"/>
        <d v="2023-03-22T18:06:31"/>
        <d v="2023-09-08T19:35:04"/>
        <d v="2023-02-16T19:00:59"/>
        <d v="2023-09-07T18:08:37"/>
        <d v="2023-07-09T18:21:11"/>
        <d v="2023-07-21T18:03:07"/>
        <d v="2023-07-06T18:32:29"/>
        <d v="2023-04-19T18:26:20"/>
        <d v="2023-03-27T18:28:38"/>
        <d v="2023-05-13T18:19:52"/>
        <d v="2023-06-27T18:00:06"/>
        <d v="2023-01-20T19:42:00"/>
        <d v="2023-02-13T19:13:42"/>
        <d v="2023-07-12T18:55:25"/>
        <d v="2023-01-06T18:05:44"/>
        <d v="2023-11-11T18:02:54"/>
        <d v="2023-08-18T18:04:37"/>
        <d v="2023-07-31T18:00:07"/>
        <d v="2023-09-05T18:00:22"/>
        <d v="2023-08-09T18:03:23"/>
        <d v="2023-07-26T18:44:33"/>
        <d v="2023-11-07T18:09:06"/>
        <d v="2023-10-14T18:01:01"/>
        <d v="2023-01-02T18:51:02"/>
        <d v="2023-04-28T18:00:27"/>
        <d v="2023-04-05T17:59:55"/>
        <d v="2023-03-07T18:40:52"/>
        <d v="2023-01-26T18:38:06"/>
        <d v="2023-05-24T18:01:36"/>
        <d v="2023-10-06T18:00:47"/>
        <d v="2023-07-20T18:00:43"/>
        <d v="2023-12-09T18:20:07"/>
        <d v="2023-05-16T18:41:34"/>
        <d v="2023-06-11T18:03:04"/>
        <d v="2023-07-27T18:58:59"/>
        <d v="2023-02-08T18:03:48"/>
        <d v="2023-06-09T18:00:28"/>
        <d v="2023-03-28T19:29:12"/>
        <d v="2023-02-16T18:13:54"/>
        <d v="2023-03-16T18:00:00"/>
        <d v="2023-04-12T18:58:12"/>
        <d v="2023-12-22T18:18:56"/>
        <d v="2023-03-31T18:27:25"/>
        <d v="2023-08-01T18:05:36"/>
        <d v="2023-06-23T18:57:54"/>
        <d v="2023-01-25T18:03:52"/>
        <d v="2023-06-17T18:06:52"/>
        <d v="2023-06-29T18:04:24"/>
        <d v="2023-05-15T18:22:37"/>
        <d v="2023-01-12T18:12:25"/>
        <d v="2023-02-20T19:05:08"/>
        <d v="2023-06-26T18:02:28"/>
        <d v="2023-03-23T18:07:45"/>
        <d v="2023-01-27T19:28:50"/>
        <d v="2023-05-12T19:32:41"/>
        <d v="2023-11-06T18:18:36"/>
        <d v="2023-11-02T18:26:11"/>
        <d v="2023-03-22T19:09:50"/>
        <d v="2023-05-17T19:10:38"/>
        <d v="2023-11-07T19:03:10"/>
        <d v="2023-02-13T18:00:42"/>
        <d v="2023-06-16T18:44:21"/>
        <d v="2023-07-17T19:40:09"/>
        <d v="2023-06-29T18:07:35"/>
        <d v="2023-11-23T18:14:09"/>
        <d v="2023-07-26T18:00:58"/>
        <d v="2023-05-12T18:28:16"/>
        <d v="2023-04-25T18:01:01"/>
        <d v="2023-02-20T18:08:30"/>
        <d v="2023-02-08T18:01:21"/>
        <d v="2023-03-10T18:07:17"/>
        <d v="2023-01-25T18:05:00"/>
        <d v="2023-10-19T18:30:17"/>
        <d v="2023-05-03T18:58:40"/>
        <d v="2023-06-14T18:20:42"/>
        <d v="2023-03-17T19:10:16"/>
        <d v="2023-08-08T18:07:58"/>
        <d v="2023-10-03T18:07:17"/>
        <d v="2023-02-22T18:14:43"/>
        <d v="2023-09-21T18:02:27"/>
        <d v="2023-03-28T19:29:16"/>
        <d v="2023-12-17T18:21:36"/>
        <d v="2023-04-17T18:02:38"/>
        <d v="2023-01-17T18:02:54"/>
        <d v="2023-10-08T18:01:51"/>
        <d v="2023-04-26T18:21:09"/>
        <d v="2023-07-03T18:01:06"/>
        <d v="2023-02-06T18:40:14"/>
        <d v="2023-07-06T18:07:19"/>
        <d v="2023-02-23T18:00:56"/>
        <d v="2023-06-26T18:12:32"/>
        <d v="2023-05-25T18:30:54"/>
        <d v="2023-07-20T18:59:23"/>
        <d v="2023-08-29T18:05:55"/>
        <d v="2023-07-05T18:05:20"/>
        <d v="2023-06-30T18:02:19"/>
        <d v="2023-07-11T18:17:13"/>
        <d v="2023-02-09T03:02:02"/>
        <d v="2023-07-24T18:36:17"/>
        <d v="2023-11-24T18:10:30"/>
        <d v="2023-02-06T19:03:03"/>
        <d v="2023-06-09T18:03:47"/>
        <d v="2023-07-12T18:05:13"/>
        <d v="2023-01-19T19:17:41"/>
        <d v="2023-08-22T18:00:43"/>
        <d v="2023-08-12T18:55:25"/>
        <d v="2023-10-27T18:06:23"/>
        <d v="2023-06-19T18:43:52"/>
        <d v="2023-01-25T18:48:03"/>
        <d v="2023-03-04T18:01:39"/>
        <d v="2023-04-12T18:48:52"/>
        <d v="2023-07-06T18:01:52"/>
        <d v="2023-04-24T18:11:01"/>
        <d v="2023-06-08T18:37:36"/>
        <d v="2023-04-19T18:04:21"/>
        <d v="2023-06-30T18:00:25"/>
        <d v="2023-06-12T18:00:50"/>
        <d v="2023-07-19T18:04:21"/>
        <d v="2023-06-21T18:24:51"/>
        <d v="2023-02-06T18:46:04"/>
        <d v="2023-08-28T18:42:54"/>
        <d v="2023-06-07T18:30:15"/>
        <d v="2023-08-14T18:46:25"/>
        <d v="2023-07-14T18:04:01"/>
        <d v="2023-02-23T19:17:15"/>
        <d v="2023-04-11T18:02:26"/>
        <d v="2023-04-14T18:30:45"/>
        <d v="2023-05-17T18:05:48"/>
        <d v="2023-05-03T18:30:11"/>
        <d v="2023-03-06T18:48:16"/>
        <d v="2023-10-19T18:37:07"/>
        <d v="2023-07-06T18:24:40"/>
        <d v="2023-10-13T18:00:50"/>
        <d v="2023-03-08T18:01:14"/>
        <d v="2023-08-19T18:08:12"/>
        <d v="2023-06-08T18:28:17"/>
        <d v="2023-08-04T18:03:25"/>
        <d v="2023-04-25T18:00:24"/>
        <d v="2023-07-19T18:01:55"/>
        <d v="2023-06-30T18:56:53"/>
        <d v="2023-02-24T18:52:22"/>
        <d v="2023-05-26T18:03:35"/>
        <d v="2023-10-20T18:03:43"/>
        <d v="2023-03-31T18:12:56"/>
        <d v="2023-01-11T18:05:27"/>
        <d v="2023-05-10T18:02:22"/>
        <d v="2023-12-15T18:01:55"/>
        <d v="2023-04-05T18:34:53"/>
        <d v="2023-03-21T18:20:58"/>
        <d v="2023-08-18T18:53:53"/>
        <d v="2023-12-27T18:00:12"/>
        <d v="2023-11-02T18:42:10"/>
        <d v="2023-02-14T18:42:48"/>
        <d v="2023-03-10T18:01:25"/>
        <d v="2023-04-19T18:00:18"/>
        <d v="2023-03-31T18:14:38"/>
        <d v="2023-05-04T18:07:03"/>
        <d v="2023-12-10T18:13:03"/>
        <d v="2023-08-30T18:47:58"/>
        <d v="2023-11-27T18:00:21"/>
        <d v="2023-12-18T18:02:51"/>
        <d v="2023-07-26T18:02:38"/>
        <d v="2023-02-08T18:03:46"/>
        <d v="2023-11-09T18:00:04"/>
        <d v="2023-05-11T18:01:29"/>
        <d v="2023-01-31T19:33:46"/>
        <d v="2023-11-05T18:00:23"/>
        <d v="2023-03-09T18:02:47"/>
        <d v="2023-08-03T18:00:27"/>
        <d v="2023-06-13T18:03:04"/>
        <d v="2023-05-10T18:03:50"/>
        <d v="2023-10-26T18:00:01"/>
        <d v="2023-02-02T18:12:22"/>
        <d v="2023-10-04T18:17:27"/>
        <d v="2023-06-29T19:12:54"/>
        <d v="2023-03-02T18:08:54"/>
        <d v="2023-03-17T18:35:13"/>
        <d v="2023-09-07T18:00:01"/>
        <d v="2023-04-18T18:59:41"/>
        <d v="2023-05-08T18:11:14"/>
        <d v="2023-02-24T18:00:55"/>
        <d v="2023-05-12T18:00:16"/>
        <d v="2023-03-04T18:05:04"/>
        <d v="2023-11-02T18:42:37"/>
        <d v="2023-02-17T18:40:41"/>
        <d v="2023-12-22T18:02:16"/>
        <d v="2023-02-02T18:16:12"/>
        <d v="2023-01-19T19:52:49"/>
        <d v="2023-02-10T19:28:28"/>
        <d v="2023-07-06T18:06:15"/>
        <d v="2023-11-26T18:29:58"/>
        <d v="2023-02-17T18:46:12"/>
        <d v="2023-08-14T18:19:02"/>
        <d v="2023-11-29T18:15:42"/>
        <d v="2023-11-03T18:18:45"/>
        <d v="2023-10-11T18:00:03"/>
        <d v="2023-07-07T18:43:35"/>
        <d v="2023-08-23T18:42:27"/>
        <d v="2023-09-15T18:55:31"/>
        <d v="2023-05-28T18:02:45"/>
        <d v="2023-02-24T18:05:00"/>
        <d v="2023-03-14T18:53:49"/>
        <d v="2023-06-22T18:04:02"/>
        <d v="2023-05-08T18:00:15"/>
        <d v="2023-09-18T18:00:50"/>
        <d v="2023-04-19T18:08:08"/>
        <d v="2023-05-16T18:44:45"/>
        <d v="2023-08-02T18:09:55"/>
        <d v="2023-02-17T18:04:33"/>
        <d v="2023-09-06T18:38:30"/>
        <d v="2023-02-01T18:49:14"/>
        <d v="2023-02-16T18:34:47"/>
        <d v="2023-06-07T18:00:14"/>
        <d v="2023-05-09T18:04:01"/>
        <d v="2023-04-19T19:31:42"/>
        <d v="2023-07-18T18:01:11"/>
        <d v="2023-09-26T18:18:03"/>
        <d v="2023-02-03T18:50:18"/>
        <d v="2023-10-02T18:27:05"/>
        <d v="2023-12-23T18:04:08"/>
        <d v="2023-12-12T18:56:55"/>
        <d v="2023-08-17T18:00:31"/>
        <d v="2023-07-10T18:40:53"/>
        <d v="2023-01-22T18:07:51"/>
        <d v="2023-02-13T19:03:36"/>
        <d v="2023-09-09T18:00:51"/>
        <d v="2023-08-07T19:31:08"/>
        <d v="2023-04-12T18:59:38"/>
        <d v="2023-08-18T18:03:13"/>
        <d v="2023-04-19T19:09:57"/>
        <d v="2023-11-26T18:55:57"/>
        <d v="2023-01-31T18:00:04"/>
        <d v="2023-07-19T18:12:10"/>
        <d v="2023-10-16T18:00:17"/>
        <d v="2023-05-15T18:03:12"/>
        <d v="2023-05-17T18:04:57"/>
        <d v="2023-01-19T18:21:38"/>
        <d v="2023-02-24T18:01:05"/>
        <d v="2023-05-31T18:02:21"/>
        <d v="2023-05-18T18:08:30"/>
        <d v="2023-07-12T18:05:19"/>
        <d v="2023-05-24T18:02:05"/>
        <d v="2023-06-27T18:01:13"/>
        <d v="2023-01-24T18:17:25"/>
        <d v="2023-04-12T18:58:23"/>
        <d v="2023-06-22T18:06:52"/>
        <d v="2023-05-08T18:02:19"/>
        <d v="2023-09-25T19:00:44"/>
        <d v="2023-03-08T18:03:57"/>
        <d v="2023-01-19T19:05:29"/>
        <d v="2023-07-14T18:01:00"/>
        <d v="2023-06-26T18:00:14"/>
        <d v="2023-10-12T19:15:42"/>
        <d v="2023-01-19T20:07:06"/>
        <d v="2023-11-17T18:03:28"/>
        <d v="2023-07-11T19:01:23"/>
        <d v="2023-12-10T18:05:02"/>
        <d v="2023-10-13T19:15:17"/>
        <d v="2023-11-02T18:41:59"/>
        <d v="2023-01-14T18:03:37"/>
        <d v="2023-07-14T18:16:21"/>
        <d v="2023-05-01T18:10:31"/>
        <d v="2023-11-21T18:12:01"/>
        <d v="2023-01-25T18:05:13"/>
        <d v="2023-12-14T18:35:57"/>
        <d v="2023-12-18T18:01:59"/>
        <d v="2023-08-22T18:04:09"/>
        <d v="2023-02-27T18:21:41"/>
        <d v="2023-01-13T18:05:51"/>
        <d v="2023-11-28T18:00:20"/>
        <d v="2023-09-07T18:42:40"/>
        <d v="2023-07-03T18:22:53"/>
        <d v="2023-12-20T18:12:41"/>
        <d v="2023-03-29T19:52:39"/>
        <d v="2023-08-31T18:00:41"/>
        <d v="2023-07-26T19:05:57"/>
        <d v="2023-07-25T18:31:11"/>
        <d v="2023-12-02T18:00:02"/>
        <d v="2023-08-04T18:17:10"/>
        <d v="2023-08-02T18:02:46"/>
        <d v="2023-03-07T18:00:50"/>
        <d v="2023-02-14T18:32:08"/>
        <d v="2023-07-20T18:04:37"/>
        <d v="2023-08-24T18:57:49"/>
        <d v="2023-01-10T18:18:55"/>
        <d v="2023-11-18T18:00:41"/>
        <d v="2023-08-19T18:00:54"/>
        <d v="2023-05-12T18:03:31"/>
        <d v="2023-06-13T18:37:43"/>
        <d v="2023-07-05T19:09:45"/>
        <d v="2023-08-17T18:24:37"/>
        <d v="2023-05-13T17:59:52"/>
        <d v="2023-01-02T18:02:25"/>
        <d v="2023-06-15T18:25:13"/>
        <d v="2023-11-21T18:01:24"/>
        <d v="2023-12-01T18:17:53"/>
        <d v="2023-07-12T18:01:05"/>
        <d v="2023-12-04T18:40:01"/>
        <d v="2023-05-25T18:52:32"/>
        <d v="2023-03-06T19:25:23"/>
        <d v="2023-07-06T18:00:07"/>
        <d v="2023-11-08T18:21:53"/>
        <d v="2023-11-02T18:42:08"/>
        <d v="2023-03-15T18:02:43"/>
        <d v="2023-08-21T18:08:20"/>
        <d v="2023-07-10T18:03:53"/>
        <d v="2023-10-27T18:02:00"/>
        <d v="2023-02-07T18:18:30"/>
        <d v="2023-05-11T18:52:14"/>
        <d v="2023-01-04T18:34:23"/>
        <d v="2023-02-09T02:56:34"/>
        <d v="2023-01-19T18:18:07"/>
        <d v="2023-06-02T18:26:05"/>
        <d v="2023-01-09T18:34:24"/>
        <d v="2023-10-13T18:00:00"/>
        <d v="2023-12-19T18:45:13"/>
        <d v="2023-03-01T18:15:59"/>
        <d v="2023-10-30T18:01:40"/>
        <d v="2023-04-11T18:24:48"/>
        <d v="2023-07-11T18:53:57"/>
        <d v="2023-01-12T17:59:57"/>
        <d v="2023-03-02T18:18:03"/>
        <d v="2023-04-10T18:02:14"/>
        <d v="2023-06-26T18:01:40"/>
        <d v="2023-08-15T19:16:59"/>
        <d v="2023-07-11T18:00:15"/>
        <d v="2023-10-06T18:29:04"/>
        <d v="2023-06-19T18:01:23"/>
        <d v="2023-04-01T18:02:48"/>
        <d v="2023-07-31T19:09:52"/>
        <d v="2023-08-04T18:23:57"/>
        <d v="2023-06-19T18:01:15"/>
        <d v="2023-11-15T18:03:50"/>
        <d v="2023-06-16T18:42:54"/>
        <d v="2023-12-05T18:00:42"/>
        <d v="2023-09-21T18:28:23"/>
        <d v="2023-07-17T18:01:31"/>
        <d v="2023-10-05T18:00:45"/>
        <d v="2023-02-27T18:02:55"/>
        <d v="2023-06-13T18:02:03"/>
        <d v="2023-12-05T18:00:59"/>
        <d v="2023-07-14T18:12:45"/>
        <d v="2023-06-15T18:17:52"/>
        <d v="2023-12-02T18:33:59"/>
        <d v="2023-06-22T18:28:14"/>
        <d v="2023-07-19T18:01:30"/>
        <d v="2023-08-17T18:03:02"/>
        <d v="2023-04-27T18:00:48"/>
        <d v="2023-12-05T18:01:25"/>
        <d v="2023-02-01T19:57:48"/>
        <d v="2023-04-07T18:27:55"/>
        <d v="2023-03-27T18:07:03"/>
        <d v="2023-06-06T18:10:12"/>
        <d v="2023-05-26T17:59:54"/>
        <d v="2023-07-21T18:01:36"/>
        <d v="2023-07-01T18:15:06"/>
        <d v="2023-05-16T18:07:09"/>
        <d v="2023-07-11T19:02:05"/>
        <d v="2023-02-07T18:44:57"/>
        <d v="2023-06-02T18:31:11"/>
        <d v="2023-09-21T18:47:13"/>
        <d v="2023-06-05T19:04:22"/>
        <d v="2023-09-08T18:02:34"/>
        <d v="2023-06-22T18:06:47"/>
        <d v="2023-02-06T18:01:11"/>
        <d v="2023-02-27T18:02:51"/>
        <d v="2023-02-28T18:06:37"/>
        <d v="2023-07-18T18:02:50"/>
        <d v="2023-07-13T18:16:22"/>
        <d v="2023-03-22T18:08:48"/>
        <d v="2023-03-13T18:33:08"/>
        <d v="2023-10-05T18:01:28"/>
        <d v="2023-12-06T18:00:44"/>
        <d v="2023-02-22T18:00:22"/>
        <d v="2023-02-07T18:05:22"/>
        <d v="2023-11-24T19:20:27"/>
        <d v="2023-12-27T18:00:04"/>
        <d v="2023-04-10T18:02:24"/>
        <d v="2023-06-05T18:50:10"/>
        <d v="2023-06-09T18:02:21"/>
        <d v="2023-03-03T18:14:57"/>
        <d v="2023-06-27T18:45:39"/>
        <d v="2023-02-14T18:00:35"/>
        <d v="2023-07-17T18:09:33"/>
        <d v="2023-04-21T18:01:28"/>
        <d v="2023-04-21T18:44:59"/>
        <d v="2023-08-09T18:01:34"/>
        <d v="2023-03-07T17:59:59"/>
        <d v="2023-10-09T18:25:03"/>
        <d v="2023-03-07T18:59:55"/>
        <d v="2023-03-09T18:05:49"/>
        <d v="2023-03-28T18:07:07"/>
        <d v="2023-08-11T18:12:04"/>
        <d v="2023-04-28T18:55:01"/>
        <d v="2023-04-12T18:31:24"/>
        <d v="2023-03-06T18:26:46"/>
        <d v="2023-07-17T18:00:47"/>
        <d v="2023-01-23T19:27:08"/>
        <d v="2023-01-27T18:05:06"/>
        <d v="2023-05-05T19:21:16"/>
        <d v="2023-09-09T18:00:53"/>
        <d v="2023-05-29T18:02:40"/>
        <d v="2023-05-25T18:00:25"/>
        <d v="2023-01-09T18:34:36"/>
        <d v="2023-07-20T18:12:12"/>
        <d v="2023-05-30T18:28:05"/>
        <d v="2023-10-25T18:00:06"/>
        <d v="2023-05-25T18:02:01"/>
        <d v="2023-10-18T18:01:43"/>
        <d v="2023-01-06T18:03:28"/>
        <d v="2023-07-11T18:50:26"/>
        <d v="2023-05-08T18:02:56"/>
        <d v="2023-04-27T18:39:03"/>
        <d v="2023-05-16T18:42:36"/>
        <d v="2023-05-16T18:04:32"/>
        <d v="2023-06-14T18:00:40"/>
        <d v="2023-02-09T02:44:47"/>
        <d v="2023-08-25T18:10:44"/>
        <d v="2023-07-07T18:32:06"/>
        <d v="2023-07-10T18:01:40"/>
        <d v="2023-07-04T18:33:53"/>
        <d v="2023-08-17T18:17:54"/>
        <d v="2023-10-18T18:01:13"/>
        <d v="2023-04-24T18:00:06"/>
        <d v="2023-04-06T18:57:12"/>
        <d v="2023-03-02T18:15:39"/>
        <d v="2023-04-25T18:03:27"/>
        <d v="2023-07-26T18:45:51"/>
        <d v="2023-01-16T18:18:51"/>
        <d v="2023-03-09T18:00:40"/>
        <d v="2023-02-10T18:00:49"/>
        <d v="2023-07-06T18:22:12"/>
        <d v="2023-09-21T18:01:35"/>
        <d v="2023-01-19T19:56:19"/>
        <d v="2023-06-14T18:01:31"/>
        <d v="2023-12-05T18:00:15"/>
        <d v="2023-06-04T18:00:01"/>
        <d v="2023-09-27T18:16:51"/>
        <d v="2023-11-02T18:42:03"/>
        <d v="2023-03-10T18:02:49"/>
        <d v="2023-01-04T19:05:45"/>
        <d v="2023-08-10T18:05:20"/>
        <d v="2023-04-11T18:02:29"/>
        <d v="2023-07-14T18:00:17"/>
        <d v="2023-08-11T18:00:14"/>
        <d v="2023-11-08T18:36:52"/>
        <d v="2023-08-31T18:12:08"/>
        <d v="2023-10-26T18:01:39"/>
        <d v="2023-06-14T18:06:43"/>
        <d v="2023-12-21T18:00:00"/>
        <d v="2023-04-12T18:31:58"/>
        <d v="2023-11-20T18:41:18"/>
        <d v="2023-02-03T18:02:28"/>
        <d v="2023-04-11T18:02:07"/>
        <d v="2023-12-12T18:28:46"/>
        <d v="2023-08-11T18:04:02"/>
        <d v="2023-06-16T18:00:25"/>
        <d v="2023-04-24T18:52:14"/>
        <d v="2023-01-12T18:02:50"/>
        <d v="2023-07-21T18:19:05"/>
        <d v="2023-09-05T19:02:49"/>
        <d v="2023-06-29T19:13:38"/>
        <d v="2023-09-19T18:34:54"/>
        <d v="2023-07-14T18:04:34"/>
        <d v="2023-01-20T19:29:17"/>
        <d v="2023-11-08T18:25:18"/>
        <d v="2023-04-21T18:00:02"/>
        <d v="2023-01-10T18:19:26"/>
        <d v="2023-06-23T18:17:22"/>
        <d v="2023-06-09T18:12:11"/>
        <d v="2023-04-13T18:37:17"/>
        <d v="2023-06-07T18:00:47"/>
        <d v="2023-09-21T18:01:38"/>
        <d v="2023-02-16T18:03:13"/>
        <d v="2023-06-22T18:12:41"/>
        <d v="2023-09-27T17:59:55"/>
        <d v="2023-07-18T19:15:12"/>
        <d v="2023-08-23T18:04:01"/>
        <d v="2023-07-11T17:59:58"/>
        <d v="2023-06-27T19:46:09"/>
        <d v="2023-05-12T18:02:43"/>
        <d v="2023-11-30T18:13:37"/>
        <d v="2023-01-11T18:17:04"/>
        <d v="2023-07-28T18:00:14"/>
        <d v="2023-02-09T18:02:47"/>
        <d v="2023-04-13T18:40:25"/>
        <d v="2023-05-08T18:18:51"/>
        <d v="2023-03-11T18:22:20"/>
        <d v="2023-09-11T18:00:30"/>
        <d v="2023-06-28T18:02:02"/>
        <d v="2023-02-01T18:01:02"/>
        <d v="2023-12-21T18:40:41"/>
        <d v="2023-01-10T18:21:12"/>
        <d v="2023-10-19T18:22:47"/>
        <d v="2023-06-01T18:24:58"/>
        <d v="2023-08-18T18:27:54"/>
        <d v="2023-03-27T18:03:24"/>
        <d v="2023-03-11T18:19:43"/>
        <d v="2023-03-08T18:17:34"/>
        <d v="2023-10-16T18:22:56"/>
        <d v="2023-05-08T18:00:31"/>
        <d v="2023-07-26T19:06:16"/>
        <d v="2023-06-19T18:32:17"/>
        <d v="2023-01-02T17:59:59"/>
        <d v="2023-07-13T18:03:17"/>
        <d v="2023-05-25T18:03:16"/>
        <d v="2023-06-28T18:00:40"/>
        <d v="2023-07-05T19:09:36"/>
        <d v="2023-06-22T18:01:27"/>
        <d v="2023-07-12T18:16:37"/>
        <d v="2023-09-03T18:02:05"/>
        <d v="2023-10-05T18:02:05"/>
        <d v="2023-02-23T18:02:16"/>
        <d v="2023-02-06T18:59:28"/>
        <d v="2023-06-21T18:03:44"/>
        <d v="2023-12-13T18:00:35"/>
        <d v="2023-10-03T18:04:07"/>
        <d v="2023-04-11T18:02:57"/>
        <d v="2023-09-08T18:00:49"/>
        <d v="2023-09-25T18:04:06"/>
        <d v="2023-02-22T18:56:02"/>
        <d v="2023-06-07T18:00:49"/>
        <d v="2023-03-30T18:42:43"/>
        <d v="2023-05-03T18:03:59"/>
        <d v="2023-05-31T18:00:10"/>
        <d v="2023-08-06T18:01:08"/>
        <d v="2023-03-12T18:43:37"/>
        <d v="2023-07-12T18:09:33"/>
        <d v="2023-05-11T18:21:05"/>
        <d v="2023-08-07T18:20:49"/>
        <d v="2023-10-16T18:00:05"/>
        <d v="2023-09-21T18:01:08"/>
        <d v="2023-12-12T18:17:59"/>
        <d v="2023-05-05T18:25:18"/>
        <d v="2023-02-13T18:34:39"/>
        <d v="2023-06-02T18:42:44"/>
        <d v="2023-05-10T18:25:44"/>
        <d v="2023-08-11T18:14:03"/>
        <d v="2023-06-01T18:23:19"/>
        <d v="2023-01-04T18:05:13"/>
        <d v="2023-02-07T18:04:09"/>
        <d v="2023-05-24T18:02:55"/>
        <d v="2023-08-18T18:43:39"/>
        <d v="2023-08-31T19:30:08"/>
        <d v="2023-10-19T18:01:03"/>
        <d v="2023-07-29T18:05:34"/>
        <d v="2023-03-22T18:59:30"/>
        <d v="2023-05-15T19:31:22"/>
        <d v="2023-06-15T18:43:25"/>
        <d v="2023-04-12T18:55:37"/>
        <d v="2023-12-07T18:01:11"/>
        <d v="2023-02-20T18:20:35"/>
        <d v="2023-08-24T18:51:47"/>
        <d v="2023-03-30T18:02:28"/>
        <d v="2023-10-16T18:23:56"/>
        <d v="2023-08-01T18:04:34"/>
        <d v="2023-05-01T18:01:05"/>
        <d v="2023-10-16T18:24:43"/>
        <d v="2023-08-04T18:00:06"/>
        <d v="2023-10-23T18:55:27"/>
        <d v="2023-11-24T18:02:30"/>
        <d v="2023-10-08T18:02:01"/>
        <d v="2023-01-28T18:01:41"/>
        <d v="2023-10-06T18:02:37"/>
        <d v="2023-12-03T18:01:16"/>
        <d v="2023-08-28T18:01:25"/>
        <d v="2023-07-06T18:10:42"/>
        <d v="2023-07-14T19:01:54"/>
        <d v="2023-06-23T18:20:02"/>
        <d v="2023-08-30T18:08:30"/>
        <d v="2023-01-11T18:47:02"/>
        <d v="2023-05-09T17:59:58"/>
        <d v="2023-05-25T18:03:06"/>
        <d v="2023-04-28T18:14:43"/>
        <d v="2023-01-17T18:12:11"/>
        <d v="2023-05-05T18:19:53"/>
        <d v="2023-05-11T18:19:42"/>
        <d v="2023-04-18T17:59:59"/>
        <d v="2023-03-24T18:05:14"/>
        <d v="2023-12-18T18:01:42"/>
        <d v="2023-11-29T18:05:59"/>
        <d v="2023-04-04T18:55:06"/>
        <d v="2023-10-01T18:15:04"/>
        <d v="2023-05-25T18:25:09"/>
        <d v="2023-10-25T18:03:10"/>
        <d v="2023-02-23T18:22:20"/>
        <d v="2023-06-14T18:54:44"/>
        <d v="2023-02-09T18:41:34"/>
        <d v="2023-06-26T18:03:36"/>
        <d v="2023-03-17T18:32:58"/>
        <d v="2023-12-23T18:44:41"/>
        <d v="2023-04-12T18:20:08"/>
        <d v="2023-06-07T18:00:12"/>
        <d v="2023-09-25T17:59:56"/>
        <d v="2023-07-26T18:00:00"/>
        <d v="2023-01-18T18:00:10"/>
        <d v="2023-08-07T18:01:24"/>
        <d v="2023-01-20T19:08:39"/>
        <d v="2023-10-06T18:00:21"/>
        <d v="2023-08-15T18:00:15"/>
        <d v="2023-12-14T18:01:00"/>
        <d v="2023-02-23T18:21:04"/>
        <d v="2023-05-30T18:38:23"/>
        <d v="2023-07-25T18:04:07"/>
        <d v="2023-08-17T18:40:55"/>
        <d v="2023-01-09T17:59:59"/>
        <d v="2023-06-30T18:56:51"/>
        <d v="2023-04-11T18:01:23"/>
        <d v="2023-07-17T18:27:13"/>
        <d v="2023-07-06T18:40:49"/>
        <d v="2023-11-07T18:05:39"/>
        <d v="2023-03-03T18:44:03"/>
        <d v="2023-06-08T18:37:59"/>
        <d v="2023-12-13T18:00:11"/>
        <d v="2023-05-19T18:03:00"/>
        <d v="2023-10-10T18:01:22"/>
        <d v="2023-08-30T18:00:24"/>
        <d v="2023-03-22T17:59:47"/>
        <d v="2023-02-23T18:01:48"/>
        <d v="2023-11-02T18:13:37"/>
        <d v="2023-12-18T18:02:29"/>
        <d v="2023-03-08T18:17:37"/>
        <d v="2023-06-07T18:54:27"/>
        <d v="2023-04-28T18:56:21"/>
        <d v="2023-12-22T18:00:49"/>
        <d v="2023-09-01T18:34:45"/>
        <d v="2023-08-04T18:01:11"/>
        <d v="2023-06-06T18:07:57"/>
        <d v="2023-08-18T18:44:40"/>
        <d v="2023-05-15T18:00:52"/>
        <d v="2023-05-16T18:53:14"/>
        <d v="2023-08-30T18:30:54"/>
        <d v="2023-03-30T18:42:59"/>
        <d v="2023-03-28T18:02:56"/>
        <d v="2023-04-12T18:20:06"/>
        <d v="2023-11-17T18:01:15"/>
        <d v="2023-01-25T18:03:29"/>
        <d v="2023-02-28T18:06:01"/>
        <d v="2023-02-28T16:08:25"/>
        <d v="2023-10-16T16:29:58"/>
        <d v="2023-08-22T16:02:09"/>
        <d v="2023-02-04T16:35:23"/>
        <d v="2023-02-06T16:03:48"/>
        <d v="2023-04-05T16:10:48"/>
        <d v="2023-03-26T16:06:33"/>
        <d v="2023-02-18T16:30:48"/>
        <d v="2023-12-02T16:19:42"/>
        <d v="2023-11-17T17:05:11"/>
        <d v="2023-02-02T16:10:44"/>
        <d v="2023-10-17T16:01:56"/>
        <d v="2023-10-16T16:29:56"/>
        <d v="2023-09-20T16:53:11"/>
        <d v="2023-03-20T16:49:23"/>
        <d v="2023-03-20T16:46:49"/>
        <d v="2023-02-02T16:11:05"/>
        <d v="2023-01-04T01:33:18"/>
        <d v="2023-02-13T16:32:46"/>
        <d v="2023-04-05T16:06:07"/>
        <d v="2023-10-20T17:13:16"/>
        <d v="2023-10-16T16:27:21"/>
        <d v="2023-10-23T16:03:40"/>
        <d v="2023-07-06T16:03:35"/>
        <d v="2023-06-30T16:08:09"/>
        <d v="2023-03-20T16:49:16"/>
        <d v="2023-01-20T16:02:43"/>
        <d v="2023-06-26T16:09:17"/>
        <d v="2023-06-21T16:01:22"/>
        <d v="2023-10-11T16:06:53"/>
        <d v="2023-02-15T16:10:57"/>
        <d v="2023-09-15T16:36:51"/>
        <d v="2023-03-20T16:49:31"/>
        <d v="2023-06-21T16:48:57"/>
        <d v="2023-01-29T16:02:43"/>
        <d v="2023-10-31T16:55:41"/>
        <d v="2023-10-27T16:05:42"/>
        <d v="2023-09-29T16:07:05"/>
        <d v="2023-10-23T16:05:43"/>
        <d v="2023-10-02T16:29:13"/>
        <d v="2023-12-16T16:10:31"/>
        <d v="2023-02-07T16:47:20"/>
        <d v="2023-11-28T16:43:02"/>
        <d v="2023-02-16T16:07:29"/>
        <d v="2023-04-18T16:04:59"/>
        <d v="2023-11-06T18:11:26"/>
        <d v="2023-09-19T16:16:44"/>
        <d v="2023-07-25T16:08:27"/>
        <d v="2023-03-09T16:30:14"/>
        <d v="2023-02-15T17:21:07"/>
        <d v="2023-10-09T16:01:02"/>
        <d v="2023-09-22T16:00:06"/>
        <d v="2023-09-15T16:05:03"/>
        <d v="2023-01-05T16:00:49"/>
        <d v="2023-02-22T16:17:46"/>
        <d v="2023-07-28T16:03:55"/>
        <d v="2023-02-17T16:11:29"/>
        <d v="2023-04-29T16:15:40"/>
        <d v="2023-09-22T16:05:50"/>
        <d v="2023-12-21T16:04:31"/>
        <d v="2023-02-14T16:05:36"/>
        <d v="2023-09-20T16:10:36"/>
        <d v="2023-10-26T16:04:32"/>
        <d v="2023-01-13T16:09:58"/>
        <d v="2023-04-25T16:02:04"/>
        <d v="2023-06-14T16:22:11"/>
        <d v="2023-11-08T16:27:12"/>
        <d v="2023-06-28T16:08:02"/>
        <d v="2023-09-07T16:00:56"/>
        <d v="2023-02-23T16:24:23"/>
        <d v="2023-09-20T16:06:49"/>
        <d v="2023-11-20T16:00:01"/>
        <d v="2023-10-04T16:05:05"/>
        <d v="2023-06-28T17:03:18"/>
        <d v="2023-01-05T16:03:07"/>
        <d v="2023-01-09T16:41:07"/>
        <d v="2023-04-05T16:16:37"/>
        <d v="2023-12-05T16:04:52"/>
        <d v="2023-01-29T16:10:45"/>
        <d v="2023-10-26T16:05:51"/>
        <d v="2023-06-28T17:17:58"/>
        <d v="2023-12-12T16:55:05"/>
        <d v="2023-01-18T16:08:22"/>
        <d v="2023-01-16T16:19:34"/>
        <d v="2023-01-14T16:23:57"/>
        <d v="2023-06-05T16:13:07"/>
        <d v="2023-08-13T16:07:51"/>
        <d v="2023-02-07T16:06:21"/>
        <d v="2023-05-26T16:06:26"/>
        <d v="2023-08-30T16:06:10"/>
        <d v="2023-07-24T16:22:38"/>
        <d v="2023-12-05T16:04:58"/>
        <d v="2023-12-07T16:04:12"/>
        <d v="2023-07-08T16:09:26"/>
        <d v="2023-12-07T17:05:18"/>
        <d v="2023-10-03T17:18:34"/>
        <d v="2023-02-09T00:03:44"/>
        <d v="2023-03-03T16:05:39"/>
        <d v="2023-02-16T16:28:12"/>
        <d v="2023-07-04T16:33:46"/>
        <d v="2023-08-07T17:31:39"/>
        <d v="2023-02-02T17:01:16"/>
        <d v="2023-06-16T17:03:28"/>
        <d v="2023-01-25T17:09:38"/>
        <d v="2023-12-05T16:08:57"/>
        <d v="2023-11-03T16:07:26"/>
        <d v="2023-01-09T16:00:01"/>
        <d v="2023-08-08T16:08:35"/>
        <d v="2023-09-22T16:04:42"/>
        <d v="2023-12-07T16:11:13"/>
        <d v="2023-03-31T17:09:42"/>
        <d v="2023-03-20T16:15:02"/>
        <d v="2023-01-10T16:58:18"/>
        <d v="2023-08-21T16:04:54"/>
        <d v="2023-02-15T16:10:43"/>
        <d v="2023-02-17T16:06:13"/>
        <d v="2023-02-16T16:00:00"/>
        <d v="2023-09-15T16:55:31"/>
        <d v="2023-09-27T16:09:31"/>
        <d v="2023-01-23T16:56:23"/>
        <d v="2023-04-25T16:05:16"/>
        <d v="2023-08-08T16:01:21"/>
        <d v="2023-03-16T16:01:43"/>
        <d v="2023-07-17T17:43:24"/>
        <d v="2023-06-06T16:07:47"/>
        <d v="2023-04-25T16:00:04"/>
        <d v="2023-06-22T16:06:52"/>
        <d v="2023-03-29T17:17:16"/>
        <d v="2023-02-23T16:27:46"/>
        <d v="2023-10-16T16:53:07"/>
        <d v="2023-01-24T16:06:41"/>
        <d v="2023-11-10T16:25:51"/>
        <d v="2023-08-11T16:03:19"/>
        <d v="2023-10-10T16:04:10"/>
        <d v="2023-09-12T16:06:35"/>
        <d v="2023-07-13T16:54:47"/>
        <d v="2023-07-23T16:19:32"/>
        <d v="2023-02-10T16:24:06"/>
        <d v="2023-03-14T16:13:37"/>
        <d v="2023-05-09T16:11:45"/>
        <d v="2023-08-29T16:06:43"/>
        <d v="2023-03-20T16:12:02"/>
        <d v="2023-06-30T16:12:53"/>
        <d v="2023-11-03T16:56:55"/>
        <d v="2023-09-05T17:01:15"/>
        <d v="2023-03-20T16:13:44"/>
        <d v="2023-03-29T16:35:08"/>
        <d v="2023-06-02T16:29:39"/>
        <d v="2023-10-10T16:01:22"/>
        <d v="2023-06-12T16:02:02"/>
        <d v="2023-01-05T16:00:11"/>
        <d v="2023-10-26T16:05:52"/>
        <d v="2023-02-16T17:01:19"/>
        <d v="2023-03-09T16:09:06"/>
        <d v="2023-04-18T16:41:31"/>
        <d v="2023-07-10T16:33:00"/>
        <d v="2023-01-28T16:02:53"/>
        <d v="2023-01-25T16:22:48"/>
        <d v="2023-09-27T16:01:52"/>
        <d v="2023-08-14T16:49:12"/>
        <d v="2023-02-16T16:20:13"/>
        <d v="2023-02-20T16:09:08"/>
        <d v="2023-11-24T16:02:45"/>
        <d v="2023-04-13T16:05:41"/>
        <d v="2023-06-23T17:21:59"/>
        <d v="2023-10-23T16:53:03"/>
        <d v="2023-04-14T16:02:47"/>
        <d v="2023-03-20T16:14:52"/>
        <d v="2023-09-13T16:07:45"/>
        <d v="2023-12-12T16:42:22"/>
        <d v="2023-06-16T17:02:50"/>
        <d v="2023-05-03T16:30:08"/>
        <d v="2023-02-09T16:25:46"/>
        <d v="2023-03-20T16:13:54"/>
        <d v="2023-04-21T16:02:16"/>
        <d v="2023-04-18T16:07:26"/>
        <d v="2023-07-19T16:04:49"/>
        <d v="2023-03-23T16:07:52"/>
        <d v="2023-10-18T16:02:22"/>
        <d v="2023-04-15T16:17:58"/>
        <d v="2023-06-26T16:04:53"/>
        <d v="2023-08-09T16:02:16"/>
        <d v="2023-03-20T16:49:35"/>
        <d v="2023-03-16T16:10:44"/>
        <d v="2023-08-19T16:02:26"/>
        <d v="2023-08-08T16:53:27"/>
        <d v="2023-05-14T16:00:43"/>
        <d v="2023-04-29T16:05:36"/>
        <d v="2023-10-03T17:19:13"/>
        <d v="2023-01-09T16:35:51"/>
        <d v="2023-01-08T16:50:46"/>
        <d v="2023-06-28T16:03:35"/>
        <d v="2023-01-09T16:23:13"/>
        <d v="2023-03-14T16:53:38"/>
        <d v="2023-11-28T16:03:27"/>
        <d v="2023-04-19T16:05:36"/>
        <d v="2023-02-15T16:05:39"/>
        <d v="2023-02-14T16:25:11"/>
        <d v="2023-05-25T16:32:33"/>
        <d v="2023-03-31T17:09:45"/>
        <d v="2023-03-28T16:02:32"/>
        <d v="2023-02-16T16:09:05"/>
        <d v="2023-03-29T17:22:33"/>
        <d v="2023-10-27T16:57:51"/>
        <d v="2023-08-01T16:22:25"/>
        <d v="2023-07-07T16:12:23"/>
        <d v="2023-07-26T16:00:00"/>
        <d v="2023-04-11T16:01:13"/>
        <d v="2023-04-19T16:11:54"/>
        <d v="2023-02-13T16:09:48"/>
        <d v="2023-06-15T16:23:54"/>
        <d v="2023-07-19T16:32:46"/>
        <d v="2023-01-05T16:02:57"/>
        <d v="2023-12-27T16:00:18"/>
        <d v="2023-02-06T16:09:03"/>
        <d v="2023-03-09T16:41:38"/>
        <d v="2023-09-19T09:02:05"/>
        <d v="2023-02-15T16:11:32"/>
        <d v="2023-07-05T16:11:16"/>
        <d v="2023-01-06T16:08:47"/>
        <d v="2023-01-05T16:32:32"/>
        <d v="2023-02-25T17:30:41"/>
        <d v="2023-08-04T16:57:33"/>
        <d v="2023-03-03T16:49:36"/>
        <d v="2023-07-19T16:05:09"/>
        <d v="2023-08-31T16:16:11"/>
        <d v="2023-03-02T16:49:39"/>
        <d v="2023-09-05T17:01:16"/>
        <d v="2023-02-22T16:11:48"/>
        <d v="2023-01-13T16:04:34"/>
        <d v="2023-03-05T16:02:09"/>
        <d v="2023-02-09T16:02:52"/>
        <d v="2023-10-20T16:00:12"/>
        <d v="2023-10-09T16:44:11"/>
        <d v="2023-05-12T16:28:13"/>
        <d v="2023-10-06T16:37:00"/>
        <d v="2023-10-23T16:56:10"/>
        <d v="2023-03-22T16:11:00"/>
        <d v="2023-07-21T16:04:47"/>
        <d v="2023-09-08T16:25:19"/>
        <d v="2023-05-03T16:31:09"/>
        <d v="2023-06-08T16:28:37"/>
        <d v="2023-01-27T16:00:43"/>
        <d v="2023-08-17T16:06:46"/>
        <d v="2023-05-04T16:01:17"/>
        <d v="2023-12-17T16:01:22"/>
        <d v="2023-08-14T16:09:18"/>
        <d v="2023-03-20T16:16:26"/>
        <d v="2023-06-07T16:02:38"/>
        <d v="2023-03-15T16:20:08"/>
        <d v="2023-01-04T01:32:34"/>
        <d v="2023-10-16T16:28:34"/>
        <d v="2023-02-04T17:05:13"/>
        <d v="2023-01-14T16:11:28"/>
        <d v="2023-03-20T16:39:55"/>
        <d v="2023-05-12T16:28:42"/>
        <d v="2023-03-23T16:07:50"/>
        <d v="2023-03-22T16:15:42"/>
        <d v="2023-12-07T16:08:10"/>
        <d v="2023-07-11T16:09:18"/>
        <d v="2023-10-02T16:00:09"/>
        <d v="2023-02-16T16:08:34"/>
        <d v="2023-05-10T16:03:30"/>
        <d v="2023-08-30T16:08:34"/>
        <d v="2023-07-19T16:32:49"/>
        <d v="2023-12-27T16:02:42"/>
        <d v="2023-10-11T16:35:47"/>
        <d v="2023-09-22T16:03:22"/>
        <d v="2023-03-24T16:05:20"/>
        <d v="2023-05-06T16:00:41"/>
        <d v="2023-07-26T16:05:52"/>
        <d v="2023-10-17T16:10:24"/>
        <d v="2023-07-26T17:07:06"/>
        <d v="2023-02-17T16:56:11"/>
        <d v="2023-06-06T16:04:51"/>
        <d v="2023-09-26T16:16:07"/>
        <d v="2023-07-24T16:04:58"/>
        <d v="2023-01-09T16:19:05"/>
        <d v="2023-09-11T16:04:15"/>
        <d v="2023-06-23T16:22:29"/>
        <d v="2023-11-30T16:06:58"/>
        <d v="2023-06-29T16:05:18"/>
        <d v="2023-03-20T16:49:02"/>
        <d v="2023-07-21T16:03:12"/>
        <d v="2023-04-03T16:02:25"/>
        <d v="2023-11-09T16:08:45"/>
        <d v="2023-01-25T16:59:47"/>
        <d v="2023-09-19T16:35:27"/>
        <d v="2023-08-30T16:39:23"/>
        <d v="2023-09-11T16:00:11"/>
        <d v="2023-09-01T16:29:36"/>
        <d v="2023-01-07T16:02:05"/>
        <d v="2023-12-18T16:02:34"/>
        <d v="2023-04-23T16:02:26"/>
        <d v="2023-02-06T16:09:29"/>
        <d v="2023-02-23T16:30:39"/>
        <d v="2023-04-20T16:23:06"/>
        <d v="2023-09-20T16:17:11"/>
        <d v="2023-01-31T16:05:45"/>
        <d v="2023-02-24T16:57:14"/>
        <d v="2023-01-24T16:06:12"/>
        <d v="2023-07-25T16:10:37"/>
        <d v="2023-05-16T16:54:28"/>
        <d v="2023-03-20T16:12:06"/>
        <d v="2023-06-16T16:46:12"/>
        <d v="2023-02-03T16:08:31"/>
        <d v="2023-02-23T16:22:30"/>
        <d v="2023-02-23T17:19:10"/>
        <d v="2023-03-20T16:16:57"/>
        <d v="2023-10-06T16:18:03"/>
        <d v="2023-12-02T16:00:09"/>
        <d v="2023-03-29T16:00:03"/>
        <d v="2023-02-21T16:26:16"/>
        <d v="2023-12-05T16:17:00"/>
        <d v="2023-01-04T16:05:52"/>
        <d v="2023-04-27T16:10:55"/>
        <d v="2023-05-26T16:12:14"/>
        <d v="2023-09-20T16:02:22"/>
        <d v="2023-06-02T16:29:44"/>
        <d v="2023-08-14T16:04:07"/>
        <d v="2023-01-23T16:08:15"/>
        <d v="2023-06-15T16:17:50"/>
        <d v="2023-09-28T16:02:57"/>
        <d v="2023-07-05T16:22:20"/>
        <d v="2023-06-14T16:45:31"/>
        <d v="2023-11-29T16:08:04"/>
        <d v="2023-06-26T16:01:14"/>
        <d v="2023-10-06T16:15:11"/>
        <d v="2023-06-06T16:04:38"/>
        <d v="2023-03-20T16:13:34"/>
        <d v="2023-02-21T16:23:22"/>
        <d v="2023-09-13T16:07:00"/>
        <d v="2023-06-30T16:13:13"/>
        <d v="2023-01-24T16:59:19"/>
        <d v="2023-08-02T16:06:54"/>
        <d v="2023-10-04T16:03:51"/>
        <d v="2023-08-10T16:00:18"/>
        <d v="2023-06-21T16:04:13"/>
        <d v="2023-12-12T16:18:07"/>
        <d v="2023-12-20T16:07:21"/>
        <d v="2023-02-22T16:04:03"/>
        <d v="2023-01-27T16:09:00"/>
        <d v="2023-08-25T16:01:13"/>
        <d v="2023-06-06T16:09:22"/>
        <d v="2023-10-20T16:09:37"/>
        <d v="2023-01-02T16:44:43"/>
        <d v="2023-12-05T16:02:17"/>
        <d v="2023-02-15T16:12:51"/>
        <d v="2023-08-16T17:11:58"/>
        <d v="2023-04-28T16:13:27"/>
        <d v="2023-01-06T16:35:47"/>
        <d v="2023-09-21T16:29:26"/>
        <d v="2023-02-08T16:02:13"/>
        <d v="2023-01-26T16:11:48"/>
        <d v="2023-04-20T16:05:21"/>
        <d v="2023-03-10T17:02:10"/>
        <d v="2023-07-19T16:00:16"/>
        <d v="2023-02-02T16:49:37"/>
        <d v="2023-01-26T16:12:08"/>
        <d v="2023-06-13T16:03:35"/>
        <d v="2023-06-29T16:06:51"/>
        <d v="2023-02-25T16:55:45"/>
        <d v="2023-05-09T16:08:51"/>
        <d v="2023-08-10T16:03:34"/>
        <d v="2023-01-31T16:16:03"/>
        <d v="2023-08-29T16:07:45"/>
        <d v="2023-10-05T16:03:47"/>
        <d v="2023-10-31T16:00:01"/>
        <d v="2023-08-27T16:32:46"/>
        <d v="2023-03-20T16:46:38"/>
        <d v="2023-06-27T16:26:08"/>
        <d v="2023-02-11T16:06:44"/>
        <d v="2023-01-24T16:21:55"/>
        <d v="2023-01-17T16:03:45"/>
        <d v="2023-07-11T17:02:48"/>
        <d v="2023-07-31T16:05:28"/>
        <d v="2023-08-16T17:14:31"/>
        <d v="2023-09-07T16:03:19"/>
        <d v="2023-02-06T16:16:56"/>
        <d v="2023-12-07T16:02:58"/>
        <d v="2023-09-11T16:00:30"/>
        <d v="2023-02-28T16:05:17"/>
        <d v="2023-01-26T16:01:53"/>
        <d v="2023-09-05T16:03:30"/>
        <d v="2023-04-18T16:59:28"/>
        <d v="2023-03-20T16:14:54"/>
        <d v="2023-05-24T16:06:00"/>
        <d v="2023-06-09T16:23:56"/>
        <d v="2023-01-05T16:31:29"/>
        <d v="2023-03-21T15:59:49"/>
        <d v="2023-11-17T16:08:03"/>
        <d v="2023-08-23T16:10:30"/>
        <d v="2023-07-25T16:05:18"/>
        <d v="2023-01-18T16:08:39"/>
        <d v="2023-09-05T16:02:54"/>
        <d v="2023-01-28T16:07:47"/>
        <d v="2023-04-15T16:00:14"/>
        <d v="2023-11-28T16:02:23"/>
        <d v="2023-09-21T16:00:38"/>
        <d v="2023-03-16T16:01:54"/>
        <d v="2023-06-20T16:06:28"/>
        <d v="2023-10-24T16:14:26"/>
        <d v="2023-01-09T16:08:43"/>
        <d v="2023-05-24T16:03:45"/>
        <d v="2023-04-19T16:04:05"/>
        <d v="2023-07-27T16:09:05"/>
        <d v="2023-07-23T17:22:37"/>
        <d v="2023-08-13T16:30:46"/>
        <d v="2023-02-03T17:06:29"/>
        <d v="2023-02-16T16:04:21"/>
        <d v="2023-01-10T16:42:49"/>
        <d v="2023-12-14T16:36:54"/>
        <d v="2023-07-18T16:43:29"/>
        <d v="2023-07-25T16:00:05"/>
        <d v="2023-12-28T17:19:54"/>
        <d v="2023-05-09T16:09:05"/>
        <d v="2023-08-09T16:01:11"/>
        <d v="2023-05-12T16:27:56"/>
        <d v="2023-06-14T16:11:51"/>
        <d v="2023-09-25T16:01:08"/>
        <d v="2023-04-26T16:07:42"/>
        <d v="2023-04-18T16:01:13"/>
        <d v="2023-06-28T17:11:08"/>
        <d v="2023-05-06T16:04:16"/>
        <d v="2023-12-12T16:18:41"/>
        <d v="2023-04-11T17:52:25"/>
        <d v="2023-01-07T16:02:02"/>
        <d v="2023-07-05T16:30:39"/>
        <d v="2023-12-05T16:15:26"/>
        <d v="2023-06-02T16:24:58"/>
        <d v="2023-03-23T16:36:38"/>
        <d v="2023-05-26T16:04:31"/>
        <d v="2023-09-01T16:20:50"/>
        <d v="2023-12-11T16:56:53"/>
        <d v="2023-12-22T16:21:11"/>
        <d v="2023-03-14T16:02:00"/>
        <d v="2023-03-16T16:02:05"/>
        <d v="2023-01-19T16:20:39"/>
        <d v="2023-10-23T16:03:00"/>
        <d v="2023-11-09T16:02:58"/>
        <d v="2023-06-28T16:01:32"/>
        <d v="2023-05-05T16:20:45"/>
        <d v="2023-09-20T16:03:00"/>
        <d v="2023-01-31T16:03:46"/>
        <d v="2023-01-30T16:03:05"/>
        <d v="2023-07-03T16:26:12"/>
        <d v="2023-05-30T16:02:59"/>
        <d v="2023-01-18T16:49:37"/>
        <d v="2023-12-13T16:21:15"/>
        <d v="2023-09-20T16:00:49"/>
        <d v="2023-01-11T16:49:16"/>
        <d v="2023-08-29T16:57:10"/>
        <d v="2023-06-07T16:26:35"/>
        <d v="2023-03-02T16:02:45"/>
        <d v="2023-03-31T16:16:41"/>
        <d v="2023-03-14T16:04:51"/>
        <d v="2023-03-20T16:15:37"/>
        <d v="2023-03-09T16:10:18"/>
        <d v="2023-04-14T17:25:32"/>
        <d v="2023-08-04T16:57:40"/>
        <d v="2023-05-31T16:02:27"/>
        <d v="2023-09-06T16:01:04"/>
        <d v="2023-11-14T16:00:19"/>
        <d v="2023-12-14T16:34:17"/>
        <d v="2023-02-14T16:24:14"/>
        <d v="2023-05-11T16:07:00"/>
        <d v="2023-10-06T16:00:14"/>
        <d v="2023-10-20T16:02:08"/>
        <d v="2023-02-25T16:57:11"/>
        <d v="2023-10-02T16:25:55"/>
        <d v="2023-06-09T16:33:59"/>
        <d v="2023-02-28T16:17:41"/>
        <d v="2023-03-26T16:42:06"/>
        <d v="2023-06-29T17:12:17"/>
        <d v="2023-01-02T16:02:22"/>
        <d v="2023-06-14T16:09:54"/>
        <d v="2023-03-15T16:03:23"/>
        <d v="2023-01-18T16:24:43"/>
        <d v="2023-01-14T16:06:19"/>
        <d v="2023-03-20T16:09:22"/>
        <d v="2023-01-08T16:45:04"/>
        <d v="2023-10-16T16:50:15"/>
        <d v="2023-10-06T15:59:54"/>
        <d v="2023-05-17T16:41:39"/>
        <d v="2023-03-20T16:12:45"/>
        <d v="2023-02-16T17:01:16"/>
        <d v="2023-01-23T16:01:22"/>
        <d v="2023-02-07T16:19:53"/>
        <d v="2023-11-29T16:05:30"/>
        <d v="2023-11-14T16:05:08"/>
        <d v="2023-04-05T16:05:09"/>
        <d v="2023-05-15T17:39:25"/>
        <d v="2023-05-11T16:02:17"/>
        <d v="2023-05-29T16:08:34"/>
        <d v="2023-08-13T16:02:03"/>
        <d v="2023-10-16T16:23:06"/>
        <d v="2023-01-27T17:27:59"/>
        <d v="2023-06-21T17:01:50"/>
        <d v="2023-09-29T16:42:09"/>
        <d v="2023-12-06T16:05:08"/>
        <d v="2023-10-04T16:18:25"/>
        <d v="2023-08-14T16:24:04"/>
        <d v="2023-09-28T16:04:59"/>
        <d v="2023-01-25T17:41:16"/>
        <d v="2023-07-21T16:59:40"/>
        <d v="2023-05-10T16:21:38"/>
        <d v="2023-04-04T16:04:09"/>
        <d v="2023-05-10T16:00:25"/>
        <d v="2023-05-04T16:44:33"/>
        <d v="2023-12-12T16:23:19"/>
        <d v="2023-05-11T16:24:45"/>
        <d v="2023-03-20T16:49:37"/>
        <d v="2023-01-27T17:10:03"/>
        <d v="2023-08-28T16:50:24"/>
        <d v="2023-03-09T16:32:59"/>
        <d v="2023-09-06T16:01:33"/>
        <d v="2023-09-07T16:00:29"/>
        <d v="2023-01-04T16:07:10"/>
        <d v="2023-03-14T16:53:34"/>
        <d v="2023-02-05T16:00:08"/>
        <d v="2023-05-16T16:07:04"/>
        <d v="2023-01-26T16:07:31"/>
        <d v="2023-06-23T16:19:57"/>
        <d v="2023-02-06T16:00:03"/>
        <d v="2023-09-16T16:01:57"/>
        <d v="2023-07-22T16:54:01"/>
        <d v="2023-09-15T16:06:31"/>
        <d v="2023-04-20T16:02:16"/>
        <d v="2023-01-10T17:02:16"/>
        <d v="2023-03-20T16:33:36"/>
        <d v="2023-05-09T18:29:14"/>
        <d v="2023-07-23T17:22:26"/>
        <d v="2023-02-13T16:09:09"/>
        <d v="2023-02-16T16:04:43"/>
        <d v="2023-03-09T16:16:53"/>
        <d v="2023-08-12T16:02:13"/>
        <d v="2023-03-22T16:11:54"/>
        <d v="2023-11-16T16:15:46"/>
        <d v="2023-11-07T17:01:22"/>
        <d v="2023-05-25T16:02:16"/>
        <d v="2023-06-14T16:45:41"/>
        <d v="2023-06-23T16:17:29"/>
        <d v="2023-06-06T16:00:23"/>
        <d v="2023-09-15T16:01:28"/>
        <d v="2023-03-10T17:03:01"/>
        <d v="2023-12-19T17:18:31"/>
        <d v="2023-05-02T16:05:47"/>
        <d v="2023-02-02T16:13:17"/>
        <d v="2023-02-04T17:16:46"/>
        <d v="2023-07-14T16:05:50"/>
        <d v="2023-09-12T16:13:44"/>
        <d v="2023-12-18T15:59:56"/>
        <d v="2023-11-03T16:05:39"/>
        <d v="2023-04-08T16:48:26"/>
        <d v="2023-08-22T16:36:25"/>
        <d v="2023-12-08T16:08:38"/>
        <d v="2023-05-04T16:27:11"/>
        <d v="2023-10-30T16:54:42"/>
        <d v="2023-01-04T16:31:27"/>
        <d v="2023-07-01T16:04:20"/>
        <d v="2023-06-20T16:00:30"/>
        <d v="2023-06-28T16:05:27"/>
        <d v="2023-06-05T16:11:36"/>
        <d v="2023-06-16T16:00:41"/>
        <d v="2023-12-31T16:00:07"/>
        <d v="2023-01-14T16:01:08"/>
        <d v="2023-10-06T16:00:52"/>
        <d v="2023-04-05T16:05:48"/>
        <d v="2023-10-11T16:14:17"/>
        <d v="2023-04-13T16:01:09"/>
        <d v="2023-10-03T16:08:37"/>
        <d v="2023-02-24T16:05:34"/>
        <d v="2023-11-01T16:02:54"/>
        <d v="2023-03-16T17:06:21"/>
        <d v="2023-05-10T16:18:15"/>
        <d v="2023-01-25T16:04:36"/>
        <d v="2023-04-05T16:34:36"/>
        <d v="2023-10-17T16:00:18"/>
        <d v="2023-04-21T16:59:07"/>
        <d v="2023-12-15T16:08:15"/>
        <d v="2023-10-11T16:22:22"/>
        <d v="2023-08-24T16:01:04"/>
        <d v="2023-08-19T16:01:55"/>
        <d v="2023-09-12T16:08:40"/>
        <d v="2023-07-14T16:01:56"/>
        <d v="2023-07-07T16:23:28"/>
        <d v="2023-03-26T16:03:29"/>
        <d v="2023-03-22T16:11:38"/>
        <d v="2023-11-08T16:48:23"/>
        <d v="2023-05-31T16:01:51"/>
        <d v="2023-03-03T16:00:35"/>
        <d v="2023-01-04T16:32:27"/>
        <d v="2023-08-30T16:05:42"/>
        <d v="2023-09-01T16:01:59"/>
        <d v="2023-02-09T00:44:46"/>
        <d v="2023-07-13T16:56:41"/>
        <d v="2023-09-28T16:03:15"/>
        <d v="2023-10-19T16:23:00"/>
        <d v="2023-12-06T16:28:30"/>
        <d v="2023-04-28T16:05:27"/>
        <d v="2023-11-16T16:03:04"/>
        <d v="2023-04-21T16:08:49"/>
        <d v="2023-11-02T16:21:40"/>
        <d v="2023-01-30T16:01:17"/>
        <d v="2023-04-03T16:10:37"/>
        <d v="2023-03-16T17:01:29"/>
        <d v="2023-05-10T16:05:56"/>
        <d v="2023-07-24T16:29:22"/>
        <d v="2023-03-15T16:24:14"/>
        <d v="2023-01-14T16:01:35"/>
        <d v="2023-11-24T16:01:21"/>
        <d v="2023-01-30T16:05:36"/>
        <d v="2023-05-03T17:01:03"/>
        <d v="2023-03-09T16:25:54"/>
        <d v="2023-04-12T16:33:58"/>
        <d v="2023-10-17T16:11:14"/>
        <d v="2023-03-21T16:22:56"/>
        <d v="2023-10-05T16:01:58"/>
        <d v="2023-02-17T16:45:47"/>
        <d v="2023-10-18T16:40:28"/>
        <d v="2023-03-24T16:15:52"/>
        <d v="2023-07-11T16:13:08"/>
        <d v="2023-06-29T16:07:51"/>
        <d v="2023-02-27T16:14:47"/>
        <d v="2023-03-03T16:14:50"/>
        <d v="2023-07-31T17:07:00"/>
        <d v="2023-02-15T16:01:07"/>
        <d v="2023-04-27T16:36:43"/>
        <d v="2023-01-25T16:47:46"/>
        <d v="2023-07-10T16:06:31"/>
        <d v="2023-01-17T16:46:30"/>
        <d v="2023-03-06T16:59:17"/>
        <d v="2023-06-21T16:25:16"/>
        <d v="2023-08-14T16:01:19"/>
        <d v="2023-08-18T16:24:45"/>
        <d v="2023-03-29T16:04:09"/>
        <d v="2023-02-09T00:02:31"/>
        <d v="2023-06-30T16:12:06"/>
        <d v="2023-11-25T16:04:40"/>
        <d v="2023-10-27T16:55:11"/>
        <d v="2023-07-19T16:11:30"/>
        <d v="2023-03-20T16:39:56"/>
        <d v="2023-06-21T16:05:59"/>
        <d v="2023-10-26T16:04:05"/>
        <d v="2023-01-19T17:54:03"/>
        <d v="2023-02-10T15:59:58"/>
        <d v="2023-08-13T16:05:14"/>
        <d v="2023-03-07T16:04:03"/>
        <d v="2023-05-12T18:19:36"/>
        <d v="2023-08-15T16:49:58"/>
        <d v="2023-03-11T16:06:11"/>
        <d v="2023-11-13T16:02:13"/>
        <d v="2023-06-01T18:05:12"/>
        <d v="2023-05-08T16:44:31"/>
        <d v="2023-08-07T16:00:40"/>
        <d v="2023-12-27T16:04:48"/>
        <d v="2023-12-12T16:19:02"/>
        <d v="2023-01-31T16:02:19"/>
        <d v="2023-04-06T17:16:12"/>
        <d v="2023-03-13T16:04:13"/>
        <d v="2023-05-15T16:00:39"/>
        <d v="2023-12-12T16:19:33"/>
        <d v="2023-12-15T16:00:02"/>
        <d v="2023-03-01T16:26:00"/>
        <d v="2023-08-21T16:00:50"/>
        <d v="2023-11-03T16:10:56"/>
        <d v="2023-03-13T16:15:05"/>
        <d v="2023-08-31T16:00:41"/>
        <d v="2023-05-03T16:01:50"/>
        <d v="2023-02-20T17:01:13"/>
        <d v="2023-05-25T16:03:01"/>
        <d v="2023-11-21T16:02:52"/>
        <d v="2023-11-07T16:10:40"/>
        <d v="2023-08-17T16:03:02"/>
        <d v="2023-08-12T16:02:53"/>
        <d v="2023-05-06T16:00:16"/>
        <d v="2023-12-07T16:52:16"/>
        <d v="2023-07-11T16:05:35"/>
        <d v="2023-07-06T16:11:58"/>
        <d v="2023-08-24T16:01:34"/>
        <d v="2023-04-06T16:02:32"/>
        <d v="2023-03-28T16:14:38"/>
        <d v="2023-11-29T16:00:03"/>
        <d v="2023-03-07T16:04:33"/>
        <d v="2023-12-12T16:40:37"/>
        <d v="2023-10-03T16:00:09"/>
        <d v="2023-07-12T16:48:32"/>
        <d v="2023-01-04T16:04:22"/>
        <d v="2023-03-03T16:00:00"/>
        <d v="2023-08-30T16:16:50"/>
        <d v="2023-01-06T16:03:20"/>
        <d v="2023-05-02T16:07:57"/>
        <d v="2023-08-22T16:01:11"/>
        <d v="2023-05-10T16:04:32"/>
        <d v="2023-02-28T16:02:29"/>
        <d v="2023-01-30T16:11:16"/>
        <d v="2023-10-23T16:02:19"/>
        <d v="2023-11-14T16:05:29"/>
        <d v="2023-01-23T16:01:24"/>
        <d v="2023-05-25T16:06:56"/>
        <d v="2023-07-13T16:04:03"/>
        <d v="2023-07-25T16:00:27"/>
        <d v="2023-08-23T16:00:36"/>
        <d v="2023-09-07T16:02:23"/>
        <d v="2023-06-23T17:22:30"/>
        <d v="2023-05-24T16:01:05"/>
        <d v="2023-08-15T16:34:48"/>
        <d v="2023-05-17T16:22:41"/>
        <d v="2023-11-02T16:02:44"/>
        <d v="2023-03-13T15:59:58"/>
        <d v="2023-01-10T16:21:27"/>
        <d v="2023-09-13T16:00:42"/>
        <d v="2023-03-21T16:20:35"/>
        <d v="2023-11-16T16:02:26"/>
        <d v="2023-06-26T16:19:12"/>
        <d v="2023-07-10T16:54:49"/>
        <d v="2023-10-02T16:26:15"/>
        <d v="2023-01-06T16:03:25"/>
        <d v="2023-01-11T16:04:01"/>
        <d v="2023-02-06T16:12:59"/>
        <d v="2023-03-23T17:05:30"/>
        <d v="2023-03-27T16:07:23"/>
        <d v="2023-03-27T15:59:54"/>
        <d v="2023-09-08T16:58:54"/>
        <d v="2023-04-21T16:03:19"/>
        <d v="2023-02-09T16:42:00"/>
        <d v="2023-03-21T16:22:04"/>
        <d v="2023-07-05T16:33:11"/>
        <d v="2023-04-20T16:01:45"/>
        <d v="2023-04-21T16:55:01"/>
        <d v="2023-03-06T17:06:49"/>
        <d v="2023-04-19T16:03:37"/>
        <d v="2023-02-20T16:03:02"/>
        <d v="2023-02-13T16:29:24"/>
        <d v="2023-04-12T16:19:23"/>
        <d v="2023-10-20T16:00:55"/>
        <d v="2023-08-18T16:42:49"/>
        <d v="2023-04-20T16:02:26"/>
        <d v="2023-01-04T01:32:30"/>
        <d v="2023-03-07T16:32:04"/>
        <d v="2023-10-31T16:03:42"/>
        <d v="2023-05-05T17:20:57"/>
        <d v="2023-02-20T16:19:46"/>
        <d v="2023-04-24T16:15:33"/>
        <d v="2023-10-25T16:01:07"/>
        <d v="2023-01-11T16:03:57"/>
        <d v="2023-03-21T17:00:57"/>
        <d v="2023-04-10T16:03:29"/>
        <d v="2023-06-26T16:41:52"/>
        <d v="2023-06-16T16:44:02"/>
        <d v="2023-09-20T16:03:42"/>
        <d v="2023-07-17T16:05:23"/>
        <d v="2023-04-14T17:26:12"/>
        <d v="2023-06-05T16:00:05"/>
        <d v="2023-09-21T16:01:38"/>
        <d v="2023-11-09T16:00:16"/>
        <d v="2023-06-18T16:03:12"/>
        <d v="2023-11-20T16:01:03"/>
        <d v="2023-03-23T17:07:24"/>
        <d v="2023-01-04T16:43:33"/>
        <d v="2023-02-16T16:05:57"/>
        <d v="2023-01-06T16:01:23"/>
        <d v="2023-07-25T16:04:12"/>
        <d v="2023-07-10T16:03:01"/>
        <d v="2023-06-12T17:03:29"/>
        <d v="2023-06-03T16:02:55"/>
        <d v="2023-06-06T16:00:52"/>
        <d v="2023-02-07T16:46:48"/>
        <d v="2023-09-20T15:59:58"/>
        <d v="2023-07-11T17:10:08"/>
        <d v="2023-09-20T16:16:05"/>
        <d v="2023-01-12T16:08:28"/>
        <d v="2023-05-08T16:58:30"/>
        <d v="2023-12-12T16:17:34"/>
        <d v="2023-06-15T16:37:26"/>
        <d v="2023-05-26T16:00:12"/>
        <d v="2023-03-28T16:11:01"/>
        <d v="2023-04-06T16:09:52"/>
        <d v="2023-01-25T17:40:05"/>
        <d v="2023-09-27T16:01:48"/>
        <d v="2023-07-31T16:00:53"/>
        <d v="2023-08-25T16:12:53"/>
        <d v="2023-11-01T16:28:34"/>
        <d v="2023-03-08T16:22:32"/>
        <d v="2023-02-10T17:34:48"/>
        <d v="2023-03-15T16:38:48"/>
        <d v="2023-08-28T16:01:47"/>
        <d v="2023-03-06T16:00:14"/>
        <d v="2023-03-01T16:31:22"/>
        <d v="2023-11-02T16:00:14"/>
        <d v="2023-10-27T16:27:49"/>
        <d v="2023-02-10T16:00:00"/>
        <d v="2023-07-26T17:04:46"/>
        <d v="2023-01-19T17:53:26"/>
        <d v="2023-05-14T16:11:19"/>
        <d v="2023-11-02T16:01:00"/>
        <d v="2023-03-24T17:27:22"/>
        <d v="2023-05-05T16:35:10"/>
        <d v="2023-12-08T16:02:12"/>
        <d v="2023-03-17T16:03:46"/>
        <d v="2023-02-28T16:03:17"/>
        <d v="2023-12-07T17:04:16"/>
        <d v="2023-09-12T17:05:23"/>
        <d v="2023-08-15T16:53:11"/>
        <d v="2023-12-07T16:01:55"/>
        <d v="2023-04-19T16:23:25"/>
        <d v="2023-03-30T16:04:08"/>
        <d v="2023-12-08T16:15:29"/>
        <d v="2023-05-09T16:01:01"/>
        <d v="2023-05-11T16:01:21"/>
        <d v="2023-11-16T16:39:51"/>
        <d v="2023-03-23T16:30:20"/>
        <d v="2023-03-30T16:02:22"/>
        <d v="2023-06-02T16:44:09"/>
        <d v="2023-11-27T16:00:04"/>
        <d v="2023-08-23T16:02:48"/>
        <d v="2023-01-06T17:09:01"/>
        <d v="2023-03-28T15:59:53"/>
        <d v="2023-05-15T17:23:46"/>
        <d v="2023-07-11T17:02:05"/>
        <d v="2023-10-13T17:12:25"/>
        <d v="2023-07-25T16:05:42"/>
        <d v="2023-08-07T16:19:17"/>
        <d v="2023-07-23T17:22:20"/>
        <d v="2023-02-21T16:21:59"/>
        <d v="2023-01-09T16:34:27"/>
        <d v="2023-03-30T16:36:43"/>
        <d v="2023-12-21T16:01:50"/>
        <d v="2023-08-01T16:33:33"/>
        <d v="2023-07-28T16:04:15"/>
        <d v="2023-06-02T16:03:02"/>
        <d v="2023-03-31T16:36:31"/>
        <d v="2023-06-07T16:00:47"/>
        <d v="2023-03-07T17:00:15"/>
        <d v="2023-03-09T16:02:56"/>
        <d v="2023-12-16T16:00:01"/>
        <d v="2023-07-19T16:02:46"/>
        <d v="2023-11-01T16:00:16"/>
        <d v="2023-06-26T16:56:05"/>
        <d v="2023-03-02T16:17:30"/>
        <d v="2023-11-23T16:13:02"/>
        <d v="2023-06-14T16:02:29"/>
        <d v="2023-02-16T16:07:39"/>
        <d v="2023-12-18T16:03:36"/>
        <d v="2023-04-25T16:39:45"/>
        <d v="2023-01-17T16:47:11"/>
        <d v="2023-09-13T16:08:04"/>
        <d v="2023-11-19T16:15:05"/>
        <d v="2023-10-09T16:01:40"/>
        <d v="2023-12-12T16:55:08"/>
        <d v="2023-03-25T16:53:10"/>
        <d v="2023-02-12T16:05:10"/>
        <d v="2023-03-10T16:07:10"/>
        <d v="2023-03-28T16:04:43"/>
        <d v="2023-02-13T17:13:26"/>
        <d v="2023-01-10T16:35:05"/>
        <d v="2023-05-30T16:01:57"/>
        <d v="2023-01-14T16:03:51"/>
        <d v="2023-10-27T16:00:07"/>
        <d v="2023-03-01T16:09:07"/>
        <d v="2023-07-18T16:04:44"/>
        <d v="2023-01-31T17:35:30"/>
        <d v="2023-02-13T16:08:18"/>
        <d v="2023-07-13T16:00:50"/>
        <d v="2023-05-02T16:00:03"/>
        <d v="2023-04-11T16:02:26"/>
        <d v="2023-01-12T16:06:40"/>
        <d v="2023-08-09T17:01:54"/>
        <d v="2023-06-23T16:19:04"/>
        <d v="2023-06-06T16:02:00"/>
        <d v="2023-06-21T16:01:58"/>
        <d v="2023-02-28T16:03:53"/>
        <d v="2023-03-20T16:18:40"/>
        <d v="2023-02-15T17:04:28"/>
        <d v="2023-12-07T16:02:12"/>
        <d v="2023-08-23T16:00:01"/>
        <d v="2023-05-09T16:00:32"/>
        <d v="2023-05-31T16:55:17"/>
        <d v="2023-07-28T16:03:18"/>
        <d v="2023-07-11T16:00:05"/>
        <d v="2023-03-04T16:03:12"/>
        <d v="2023-02-17T16:02:30"/>
        <d v="2023-02-07T16:00:11"/>
        <d v="2023-11-30T16:55:08"/>
        <d v="2023-06-20T16:20:06"/>
        <d v="2023-04-07T16:00:31"/>
        <d v="2023-04-25T16:35:08"/>
        <d v="2023-07-31T16:04:49"/>
        <d v="2023-06-08T16:02:49"/>
        <d v="2023-03-14T16:45:26"/>
        <d v="2023-03-15T16:03:22"/>
        <d v="2023-10-02T16:24:58"/>
        <d v="2023-02-14T16:30:04"/>
        <d v="2023-11-22T16:02:31"/>
        <d v="2023-02-27T16:13:33"/>
        <d v="2023-06-13T16:02:03"/>
        <d v="2023-10-16T16:27:02"/>
        <d v="2023-03-01T16:06:55"/>
        <d v="2023-06-27T16:26:56"/>
        <d v="2023-04-26T17:34:17"/>
        <d v="2023-12-13T16:12:57"/>
        <d v="2023-06-09T16:20:44"/>
        <d v="2023-10-05T16:42:23"/>
        <d v="2023-07-04T16:03:43"/>
        <d v="2023-08-27T16:00:15"/>
        <d v="2023-02-28T16:04:14"/>
        <d v="2023-07-25T16:18:51"/>
        <d v="2023-08-18T16:03:05"/>
        <d v="2023-02-20T16:49:58"/>
        <d v="2023-06-02T16:44:50"/>
        <d v="2023-06-07T16:00:12"/>
        <d v="2023-09-21T16:01:57"/>
        <d v="2023-03-17T16:32:22"/>
        <d v="2023-02-13T16:28:32"/>
        <d v="2023-10-13T17:14:37"/>
        <d v="2023-03-20T16:38:31"/>
        <d v="2023-04-27T16:04:49"/>
        <d v="2023-12-27T16:01:21"/>
        <d v="2023-01-07T16:01:58"/>
        <d v="2023-10-20T16:04:33"/>
        <d v="2023-06-20T16:00:04"/>
        <d v="2023-02-21T16:28:11"/>
        <d v="2023-12-29T15:59:59"/>
        <d v="2023-03-29T16:07:39"/>
        <d v="2023-10-23T16:00:17"/>
        <d v="2023-06-14T15:59:57"/>
        <d v="2023-07-11T16:17:17"/>
        <d v="2023-08-24T16:05:24"/>
        <d v="2023-02-16T16:14:44"/>
        <d v="2023-11-12T16:49:40"/>
        <d v="2023-10-17T16:41:59"/>
        <d v="2023-06-05T16:00:37"/>
        <d v="2023-01-06T16:05:36"/>
        <d v="2023-05-01T16:33:57"/>
        <d v="2023-09-14T16:02:51"/>
        <d v="2023-12-15T16:11:07"/>
        <d v="2023-04-05T16:15:17"/>
        <d v="2023-02-19T16:10:58"/>
        <d v="2023-04-08T16:02:36"/>
        <d v="2023-09-08T16:01:56"/>
        <d v="2023-03-04T16:55:31"/>
        <d v="2023-09-07T16:00:15"/>
        <d v="2023-08-28T16:02:52"/>
        <d v="2023-02-09T16:02:47"/>
        <d v="2023-08-28T16:02:47"/>
        <d v="2023-09-15T16:00:06"/>
        <d v="2023-07-26T16:08:56"/>
        <d v="2023-02-01T15:59:53"/>
        <d v="2023-05-11T16:07:48"/>
        <d v="2023-10-20T16:49:34"/>
        <d v="2023-12-04T16:38:42"/>
        <d v="2023-04-12T16:33:23"/>
        <d v="2023-03-09T16:06:40"/>
        <d v="2023-11-20T16:10:43"/>
        <d v="2023-10-19T16:00:21"/>
        <d v="2023-09-12T16:00:28"/>
        <d v="2023-06-15T16:25:46"/>
        <d v="2023-05-15T17:36:13"/>
        <d v="2023-04-04T16:05:56"/>
        <d v="2023-01-09T16:03:04"/>
        <d v="2023-07-19T16:41:20"/>
        <d v="2023-05-30T16:02:18"/>
        <d v="2023-11-20T16:23:25"/>
        <d v="2023-07-21T16:00:48"/>
        <d v="2023-01-14T16:00:00"/>
        <d v="2023-03-29T17:13:06"/>
        <d v="2023-04-11T15:59:58"/>
        <d v="2023-08-17T16:01:12"/>
        <d v="2023-06-06T16:15:01"/>
        <d v="2023-12-05T16:02:54"/>
        <d v="2023-02-02T16:15:02"/>
        <d v="2023-01-20T17:43:27"/>
        <d v="2023-01-07T16:02:13"/>
        <d v="2023-02-09T16:03:48"/>
        <d v="2023-05-08T15:59:59"/>
        <d v="2023-07-08T16:16:59"/>
        <d v="2023-01-21T16:00:34"/>
        <d v="2023-04-28T16:05:25"/>
        <d v="2023-01-12T16:00:11"/>
        <d v="2023-10-19T16:00:28"/>
        <d v="2023-09-07T16:00:05"/>
        <d v="2023-01-16T16:50:14"/>
        <d v="2023-02-04T17:24:18"/>
        <d v="2023-05-08T16:04:07"/>
        <d v="2023-01-02T16:44:25"/>
        <d v="2023-04-23T16:32:30"/>
        <d v="2023-09-05T16:02:35"/>
        <d v="2023-09-14T16:00:35"/>
        <d v="2023-01-31T16:54:14"/>
        <d v="2023-09-19T16:34:59"/>
        <d v="2023-08-25T16:04:41"/>
        <d v="2023-08-25T16:01:54"/>
        <d v="2023-07-13T16:01:33"/>
        <d v="2023-07-17T16:04:15"/>
        <d v="2023-06-28T16:03:28"/>
        <d v="2023-03-07T16:04:56"/>
        <d v="2023-02-15T16:13:22"/>
        <d v="2023-10-24T16:03:18"/>
        <d v="2023-06-16T16:20:13"/>
        <d v="2023-11-28T16:01:45"/>
        <d v="2023-05-31T16:01:26"/>
        <d v="2023-09-07T16:01:15"/>
        <d v="2023-08-18T16:01:29"/>
        <d v="2023-02-14T16:01:15"/>
        <d v="2023-04-20T16:01:30"/>
        <d v="2023-01-27T16:36:41"/>
        <d v="2023-05-25T16:07:57"/>
        <d v="2023-03-06T16:27:28"/>
        <d v="2023-11-21T16:03:30"/>
        <d v="2023-06-12T16:36:35"/>
        <d v="2023-08-10T16:10:24"/>
        <d v="2023-03-07T16:26:43"/>
        <d v="2023-08-15T16:28:27"/>
        <d v="2023-05-08T16:58:39"/>
        <d v="2023-12-09T16:07:33"/>
        <d v="2023-12-26T16:02:57"/>
        <d v="2023-07-11T16:57:36"/>
        <d v="2023-06-21T16:00:04"/>
        <d v="2023-09-05T16:00:31"/>
        <d v="2023-04-19T16:15:26"/>
        <d v="2023-01-13T16:04:49"/>
        <d v="2023-12-12T16:00:27"/>
        <d v="2023-11-12T16:02:02"/>
        <d v="2023-08-07T16:18:17"/>
        <d v="2023-10-30T16:02:13"/>
        <d v="2023-07-06T16:00:23"/>
        <d v="2023-06-28T17:26:01"/>
        <d v="2023-02-14T16:23:10"/>
        <d v="2023-08-10T16:04:22"/>
        <d v="2023-01-09T16:00:05"/>
        <d v="2023-04-17T16:29:26"/>
        <d v="2023-09-26T16:01:39"/>
        <d v="2023-11-22T17:13:13"/>
        <d v="2023-01-09T16:34:21"/>
        <d v="2023-03-02T16:04:25"/>
        <d v="2023-07-02T16:00:17"/>
        <d v="2023-01-26T16:47:29"/>
        <d v="2023-04-23T16:02:28"/>
        <d v="2023-06-08T16:02:01"/>
        <d v="2023-07-05T16:03:12"/>
        <d v="2023-09-22T16:02:32"/>
        <d v="2023-07-28T16:04:12"/>
        <d v="2023-03-03T16:40:03"/>
        <d v="2023-10-25T16:01:26"/>
        <d v="2023-11-01T16:41:29"/>
        <d v="2023-10-19T16:01:01"/>
        <d v="2023-02-22T16:02:31"/>
        <d v="2023-02-02T16:04:59"/>
        <d v="2023-08-11T16:37:03"/>
        <d v="2023-02-28T16:03:33"/>
        <d v="2023-03-20T16:39:38"/>
        <d v="2023-10-19T16:23:10"/>
        <d v="2023-01-04T01:32:03"/>
        <d v="2023-09-25T16:02:41"/>
        <d v="2023-02-27T16:00:29"/>
        <d v="2023-10-11T16:34:46"/>
        <d v="2023-09-18T16:01:34"/>
        <d v="2023-08-25T16:46:39"/>
        <d v="2023-03-23T16:02:31"/>
        <d v="2023-02-10T16:01:35"/>
        <d v="2023-05-31T16:00:20"/>
        <d v="2023-04-19T16:00:49"/>
        <d v="2023-10-11T16:00:50"/>
        <d v="2023-03-08T16:18:46"/>
        <d v="2023-03-29T16:02:35"/>
        <d v="2023-08-16T16:05:33"/>
        <d v="2023-08-25T16:00:05"/>
        <d v="2023-12-29T16:05:41"/>
        <d v="2023-07-12T16:03:35"/>
        <d v="2023-03-03T16:14:21"/>
        <d v="2023-04-28T16:03:34"/>
        <d v="2023-01-20T16:21:22"/>
        <d v="2023-04-12T16:00:46"/>
        <d v="2023-06-17T16:02:02"/>
        <d v="2023-11-27T17:25:12"/>
        <d v="2023-07-12T16:11:51"/>
        <d v="2023-08-18T16:00:22"/>
        <d v="2023-08-15T16:02:20"/>
        <d v="2023-02-20T17:02:35"/>
        <d v="2023-03-13T16:01:19"/>
        <d v="2023-03-02T16:13:04"/>
        <d v="2023-08-15T16:01:35"/>
        <d v="2023-03-08T16:03:18"/>
        <d v="2023-06-22T16:12:31"/>
        <d v="2023-12-12T16:00:26"/>
        <d v="2023-06-21T16:46:32"/>
        <d v="2023-04-06T16:00:36"/>
        <d v="2023-02-23T17:17:53"/>
        <d v="2023-03-21T16:52:07"/>
        <d v="2023-03-20T16:39:49"/>
        <d v="2023-06-20T16:03:18"/>
        <d v="2023-07-12T16:09:00"/>
        <d v="2023-03-08T16:04:55"/>
        <d v="2023-05-30T16:00:55"/>
        <d v="2023-01-18T16:00:00"/>
        <d v="2023-12-02T16:01:09"/>
        <d v="2023-11-29T16:17:13"/>
        <d v="2023-02-28T16:07:55"/>
        <d v="2023-01-04T01:28:29"/>
        <d v="2023-07-14T15:59:54"/>
        <d v="2023-02-17T16:00:09"/>
        <d v="2023-06-20T16:14:06"/>
        <d v="2023-06-09T16:26:19"/>
        <d v="2023-03-07T16:48:34"/>
        <d v="2023-01-28T16:02:31"/>
        <d v="2023-08-30T16:20:16"/>
        <d v="2023-04-11T16:01:41"/>
        <d v="2023-06-29T16:01:48"/>
        <d v="2023-06-30T16:13:43"/>
        <d v="2023-11-01T16:04:43"/>
        <d v="2023-05-09T16:01:43"/>
        <d v="2023-09-19T16:00:40"/>
        <d v="2023-10-13T16:00:15"/>
        <d v="2023-03-07T17:18:18"/>
        <d v="2023-07-10T16:46:07"/>
        <d v="2023-06-13T16:03:04"/>
        <d v="2023-02-23T16:39:03"/>
        <d v="2023-03-10T16:20:13"/>
        <d v="2023-06-21T16:02:08"/>
        <d v="2023-05-05T16:37:53"/>
        <d v="2023-03-15T16:02:32"/>
        <d v="2023-12-15T16:01:52"/>
        <d v="2023-07-07T16:14:09"/>
        <d v="2023-09-20T16:00:47"/>
        <d v="2023-10-25T16:00:18"/>
        <d v="2023-03-06T16:04:03"/>
        <d v="2023-01-06T17:09:43"/>
        <d v="2023-01-04T17:05:22"/>
        <d v="2023-03-20T16:02:20"/>
        <d v="2023-11-29T16:03:26"/>
        <d v="2023-08-02T16:37:34"/>
        <d v="2023-12-22T16:18:19"/>
        <d v="2023-05-26T16:00:53"/>
        <d v="2023-06-07T16:00:37"/>
        <d v="2023-03-31T16:03:06"/>
        <d v="2023-11-07T17:01:09"/>
        <d v="2023-03-24T16:05:22"/>
        <d v="2023-08-08T16:00:18"/>
        <d v="2023-10-16T16:00:30"/>
        <d v="2023-05-12T16:00:08"/>
        <d v="2023-12-06T17:20:00"/>
        <d v="2023-07-10T16:00:05"/>
        <d v="2023-06-06T16:28:17"/>
        <d v="2023-03-16T16:01:44"/>
        <d v="2023-03-23T16:03:59"/>
        <d v="2023-06-29T16:36:16"/>
        <d v="2023-07-11T17:00:17"/>
        <d v="2023-07-06T15:59:59"/>
        <d v="2023-01-11T16:02:49"/>
        <d v="2023-01-26T16:06:18"/>
        <d v="2023-01-04T16:00:23"/>
        <d v="2023-05-05T16:17:54"/>
        <d v="2023-03-02T16:00:04"/>
        <d v="2023-01-02T16:46:27"/>
        <d v="2023-04-11T16:02:51"/>
        <d v="2023-08-28T16:50:15"/>
        <d v="2023-09-22T16:57:25"/>
        <d v="2023-12-20T16:03:31"/>
        <d v="2023-06-23T16:18:16"/>
        <d v="2023-09-22T16:04:36"/>
        <d v="2023-04-04T16:39:52"/>
        <d v="2023-03-22T15:59:47"/>
        <d v="2023-04-14T16:01:39"/>
        <d v="2023-09-01T16:31:46"/>
        <d v="2023-12-28T15:59:58"/>
        <d v="2023-10-24T16:02:30"/>
        <d v="2023-04-15T16:01:27"/>
        <d v="2023-12-04T16:40:32"/>
        <d v="2023-06-20T16:01:31"/>
        <d v="2023-07-23T16:01:39"/>
        <d v="2023-09-22T16:02:56"/>
        <d v="2023-08-17T16:04:28"/>
        <d v="2023-07-01T16:00:00"/>
        <d v="2023-04-05T16:00:28"/>
        <d v="2023-10-17T15:59:52"/>
        <d v="2023-01-26T16:07:08"/>
        <d v="2023-04-18T16:50:00"/>
        <d v="2023-08-05T16:19:42"/>
        <d v="2023-10-24T16:00:18"/>
        <d v="2023-06-05T16:01:32"/>
        <d v="2023-08-17T16:12:23"/>
        <d v="2023-01-04T01:32:23"/>
        <d v="2023-04-03T15:59:57"/>
        <d v="2023-05-01T16:00:05"/>
        <d v="2023-07-19T16:00:31"/>
        <d v="2023-12-18T16:01:46"/>
        <d v="2023-06-30T16:05:44"/>
        <d v="2023-07-20T16:06:54"/>
        <d v="2023-06-23T16:22:49"/>
        <d v="2023-07-20T16:52:43"/>
        <d v="2023-01-04T01:30:56"/>
        <d v="2023-08-25T16:03:48"/>
        <d v="2023-01-24T15:59:53"/>
        <d v="2023-04-25T16:01:10"/>
        <d v="2023-02-14T16:02:04"/>
        <d v="2023-01-17T16:00:00"/>
        <d v="2023-06-18T16:01:45"/>
        <d v="2023-02-13T16:03:46"/>
        <d v="2023-11-22T16:13:09"/>
        <d v="2023-02-10T16:56:09"/>
        <d v="2023-02-10T16:21:16"/>
        <d v="2023-07-26T16:02:24"/>
        <d v="2023-06-07T16:26:53"/>
        <d v="2023-12-12T16:17:43"/>
        <d v="2023-01-23T14:05:40"/>
        <d v="2023-08-23T14:06:03"/>
        <d v="2023-03-17T14:05:18"/>
        <d v="2023-05-27T14:04:30"/>
        <d v="2023-12-13T14:00:09"/>
        <d v="2023-01-04T14:02:17"/>
        <d v="2023-03-16T15:08:13"/>
        <d v="2023-05-05T15:19:30"/>
        <d v="2023-03-15T14:34:36"/>
        <d v="2023-09-17T14:30:06"/>
        <d v="2023-12-22T14:50:11"/>
        <d v="2023-04-21T14:01:53"/>
        <d v="2023-11-15T14:08:52"/>
        <d v="2023-10-28T14:32:10"/>
        <d v="2023-05-04T14:34:13"/>
        <d v="2023-03-30T14:13:43"/>
        <d v="2023-04-06T14:16:20"/>
        <d v="2023-02-08T22:41:27"/>
        <d v="2023-01-31T15:33:41"/>
        <d v="2023-04-19T14:13:28"/>
        <d v="2023-01-21T14:15:13"/>
        <d v="2023-11-15T14:09:57"/>
        <d v="2023-02-27T14:04:55"/>
        <d v="2023-03-30T14:29:21"/>
        <d v="2023-10-09T14:28:41"/>
        <d v="2023-06-27T14:28:29"/>
        <d v="2023-12-01T14:44:32"/>
        <d v="2023-05-26T14:02:11"/>
        <d v="2023-11-24T14:06:31"/>
        <d v="2023-08-15T14:05:48"/>
        <d v="2023-04-13T14:05:33"/>
        <d v="2023-01-02T14:02:50"/>
        <d v="2023-03-05T14:09:08"/>
        <d v="2023-02-06T15:02:50"/>
        <d v="2023-06-07T14:28:24"/>
        <d v="2023-01-18T14:49:21"/>
        <d v="2023-06-18T14:04:46"/>
        <d v="2023-03-25T14:11:48"/>
        <d v="2023-01-04T14:04:42"/>
        <d v="2023-03-14T14:55:08"/>
        <d v="2023-03-28T14:11:19"/>
        <d v="2023-03-24T14:08:18"/>
        <d v="2023-12-29T14:00:33"/>
        <d v="2023-06-05T14:11:30"/>
        <d v="2023-06-23T15:02:53"/>
        <d v="2023-03-13T14:10:48"/>
        <d v="2023-06-23T14:25:25"/>
        <d v="2023-06-26T14:02:34"/>
        <d v="2023-06-30T14:57:04"/>
        <d v="2023-07-31T14:11:29"/>
        <d v="2023-03-21T14:27:22"/>
        <d v="2023-04-03T14:24:17"/>
        <d v="2023-04-18T14:09:40"/>
        <d v="2023-06-01T14:32:22"/>
        <d v="2023-12-19T14:04:01"/>
        <d v="2023-09-05T14:48:00"/>
        <d v="2023-12-08T14:47:29"/>
        <d v="2023-03-08T14:20:53"/>
        <d v="2023-11-24T14:09:04"/>
        <d v="2023-09-26T14:03:13"/>
        <d v="2023-04-04T14:12:04"/>
        <d v="2023-11-17T14:02:51"/>
        <d v="2023-02-27T14:07:40"/>
        <d v="2023-06-27T15:44:52"/>
        <d v="2023-07-14T15:02:13"/>
        <d v="2023-02-14T15:33:34"/>
        <d v="2023-02-15T14:02:31"/>
        <d v="2023-06-28T14:08:35"/>
        <d v="2023-02-25T14:00:24"/>
        <d v="2023-02-16T14:04:21"/>
        <d v="2023-08-14T14:06:13"/>
        <d v="2023-07-20T14:05:25"/>
        <d v="2023-02-26T14:06:38"/>
        <d v="2023-10-26T14:05:49"/>
        <d v="2023-03-15T14:33:02"/>
        <d v="2023-08-18T14:08:46"/>
        <d v="2023-08-28T14:07:32"/>
        <d v="2023-02-16T14:10:14"/>
        <d v="2023-02-08T14:02:05"/>
        <d v="2023-09-20T14:07:37"/>
        <d v="2023-09-20T14:53:17"/>
        <d v="2023-08-13T14:02:35"/>
        <d v="2023-07-14T15:02:35"/>
        <d v="2023-03-06T14:59:51"/>
        <d v="2023-03-13T14:50:23"/>
        <d v="2023-02-06T14:11:19"/>
        <d v="2023-06-02T14:28:55"/>
        <d v="2023-06-26T14:01:31"/>
        <d v="2023-02-28T14:14:22"/>
        <d v="2023-10-17T14:42:48"/>
        <d v="2023-07-11T14:13:53"/>
        <d v="2023-01-25T15:11:21"/>
        <d v="2023-01-13T14:00:14"/>
        <d v="2023-03-31T15:09:00"/>
        <d v="2023-09-09T14:03:35"/>
        <d v="2023-01-04T14:02:12"/>
        <d v="2023-10-30T14:07:30"/>
        <d v="2023-06-30T14:07:02"/>
        <d v="2023-12-13T14:00:56"/>
        <d v="2023-07-03T14:05:08"/>
        <d v="2023-02-06T14:12:04"/>
        <d v="2023-05-29T14:39:29"/>
        <d v="2023-03-20T14:39:23"/>
        <d v="2023-06-20T14:32:28"/>
        <d v="2023-08-26T14:00:55"/>
        <d v="2023-04-05T14:23:39"/>
        <d v="2023-04-28T14:55:58"/>
        <d v="2023-01-29T14:08:56"/>
        <d v="2023-03-24T14:14:58"/>
        <d v="2023-04-13T14:11:31"/>
        <d v="2023-04-26T14:05:27"/>
        <d v="2023-03-18T14:01:00"/>
        <d v="2023-10-26T14:01:22"/>
        <d v="2023-08-15T14:09:55"/>
        <d v="2023-08-09T14:03:27"/>
        <d v="2023-03-29T15:05:25"/>
        <d v="2023-02-10T13:59:58"/>
        <d v="2023-08-25T14:10:04"/>
        <d v="2023-08-15T14:51:15"/>
        <d v="2023-10-06T14:03:52"/>
        <d v="2023-07-17T14:05:44"/>
        <d v="2023-10-20T14:00:09"/>
        <d v="2023-07-07T14:11:19"/>
        <d v="2023-01-11T14:04:05"/>
        <d v="2023-01-01T14:25:33"/>
        <d v="2023-04-03T14:05:10"/>
        <d v="2023-06-02T15:15:20"/>
        <d v="2023-03-13T14:10:45"/>
        <d v="2023-05-10T14:50:46"/>
        <d v="2023-05-03T15:06:12"/>
        <d v="2023-02-26T14:05:04"/>
        <d v="2023-03-07T14:39:02"/>
        <d v="2023-01-22T14:05:22"/>
        <d v="2023-12-07T14:11:50"/>
        <d v="2023-04-25T14:07:22"/>
        <d v="2023-08-19T14:05:17"/>
        <d v="2023-01-04T14:32:38"/>
        <d v="2023-08-13T14:02:40"/>
        <d v="2023-03-31T14:08:51"/>
        <d v="2023-10-18T14:03:50"/>
        <d v="2023-08-20T14:00:02"/>
        <d v="2023-12-22T14:01:19"/>
        <d v="2023-05-09T16:26:03"/>
        <d v="2023-11-20T14:08:06"/>
        <d v="2023-02-07T14:02:46"/>
        <d v="2023-11-23T14:08:48"/>
        <d v="2023-11-29T14:04:18"/>
        <d v="2023-08-18T14:43:25"/>
        <d v="2023-08-11T14:00:49"/>
        <d v="2023-09-22T14:12:25"/>
        <d v="2023-05-26T14:40:26"/>
        <d v="2023-05-27T14:04:27"/>
        <d v="2023-01-11T14:08:16"/>
        <d v="2023-01-28T15:00:40"/>
        <d v="2023-09-14T14:24:01"/>
        <d v="2023-02-14T15:34:08"/>
        <d v="2023-08-11T14:37:24"/>
        <d v="2023-11-28T14:00:34"/>
        <d v="2023-05-09T14:15:05"/>
        <d v="2023-09-13T14:06:20"/>
        <d v="2023-08-14T14:04:04"/>
        <d v="2023-02-26T14:05:11"/>
        <d v="2023-01-24T15:01:12"/>
        <d v="2023-04-21T14:53:49"/>
        <d v="2023-05-10T14:39:09"/>
        <d v="2023-05-03T14:41:19"/>
        <d v="2023-10-04T14:01:51"/>
        <d v="2023-01-09T14:00:07"/>
        <d v="2023-10-17T14:02:10"/>
        <d v="2023-01-13T14:08:20"/>
        <d v="2023-06-27T14:42:40"/>
        <d v="2023-08-02T14:07:35"/>
        <d v="2023-02-14T14:51:16"/>
        <d v="2023-02-06T14:09:29"/>
        <d v="2023-03-27T14:03:51"/>
        <d v="2023-07-24T14:04:34"/>
        <d v="2023-02-15T15:21:17"/>
        <d v="2023-05-03T14:01:17"/>
        <d v="2023-04-11T14:27:07"/>
        <d v="2023-12-20T14:56:50"/>
        <d v="2023-06-14T14:05:29"/>
        <d v="2023-01-29T14:43:01"/>
        <d v="2023-05-09T14:26:51"/>
        <d v="2023-03-13T14:28:34"/>
        <d v="2023-03-31T14:17:57"/>
        <d v="2023-11-17T15:02:16"/>
        <d v="2023-01-04T13:59:59"/>
        <d v="2023-12-10T14:54:35"/>
        <d v="2023-10-11T14:25:49"/>
        <d v="2023-11-24T14:12:16"/>
        <d v="2023-02-14T15:33:32"/>
        <d v="2023-09-13T14:08:08"/>
        <d v="2023-07-09T14:02:13"/>
        <d v="2023-06-28T15:04:35"/>
        <d v="2023-03-16T14:50:20"/>
        <d v="2023-01-11T14:04:47"/>
        <d v="2023-04-29T14:07:56"/>
        <d v="2023-12-08T14:07:58"/>
        <d v="2023-01-16T14:48:13"/>
        <d v="2023-11-05T14:01:58"/>
        <d v="2023-03-21T15:03:39"/>
        <d v="2023-01-21T14:03:18"/>
        <d v="2023-01-19T14:22:46"/>
        <d v="2023-03-21T14:16:38"/>
        <d v="2023-06-29T15:37:30"/>
        <d v="2023-07-08T14:00:44"/>
        <d v="2023-05-17T14:39:32"/>
        <d v="2023-04-06T14:57:18"/>
        <d v="2023-06-14T14:07:47"/>
        <d v="2023-06-20T14:30:51"/>
        <d v="2023-04-10T14:02:40"/>
        <d v="2023-02-13T14:34:39"/>
        <d v="2023-06-14T14:02:19"/>
        <d v="2023-04-26T14:45:43"/>
        <d v="2023-08-30T14:53:05"/>
        <d v="2023-11-10T14:24:21"/>
        <d v="2023-05-02T15:11:14"/>
        <d v="2023-08-10T14:04:18"/>
        <d v="2023-04-03T14:57:31"/>
        <d v="2023-07-07T14:00:46"/>
        <d v="2023-05-30T14:00:15"/>
        <d v="2023-06-22T14:25:13"/>
        <d v="2023-06-20T14:59:18"/>
        <d v="2023-01-18T14:27:23"/>
        <d v="2023-02-08T14:03:51"/>
        <d v="2023-04-18T15:01:35"/>
        <d v="2023-09-05T14:02:28"/>
        <d v="2023-03-21T14:27:53"/>
        <d v="2023-07-13T14:05:52"/>
        <d v="2023-11-01T14:01:31"/>
        <d v="2023-03-25T14:14:47"/>
        <d v="2023-04-11T15:52:30"/>
        <d v="2023-05-17T14:55:46"/>
        <d v="2023-12-10T14:48:06"/>
        <d v="2023-07-27T14:08:57"/>
        <d v="2023-10-06T14:05:40"/>
        <d v="2023-03-30T14:43:22"/>
        <d v="2023-06-27T14:29:37"/>
        <d v="2023-05-03T14:00:56"/>
        <d v="2023-09-11T14:44:35"/>
        <d v="2023-01-02T14:04:58"/>
        <d v="2023-01-07T14:13:48"/>
        <d v="2023-01-26T14:13:08"/>
        <d v="2023-12-16T14:02:31"/>
        <d v="2023-06-13T14:00:03"/>
        <d v="2023-08-23T14:01:27"/>
        <d v="2023-08-08T14:02:04"/>
        <d v="2023-11-09T14:06:02"/>
        <d v="2023-08-03T14:19:50"/>
        <d v="2023-02-28T14:01:05"/>
        <d v="2023-08-15T14:04:00"/>
        <d v="2023-03-14T14:32:41"/>
        <d v="2023-11-21T15:42:45"/>
        <d v="2023-08-24T14:28:23"/>
        <d v="2023-06-07T15:21:24"/>
        <d v="2023-04-13T14:41:04"/>
        <d v="2023-03-14T14:06:37"/>
        <d v="2023-02-21T14:23:27"/>
        <d v="2023-12-20T14:03:02"/>
        <d v="2023-01-12T14:44:40"/>
        <d v="2023-10-10T14:20:13"/>
        <d v="2023-12-12T14:55:57"/>
        <d v="2023-09-21T13:59:57"/>
        <d v="2023-03-01T14:11:03"/>
        <d v="2023-04-28T14:04:27"/>
        <d v="2023-01-04T14:57:45"/>
        <d v="2023-12-30T13:59:59"/>
        <d v="2023-05-09T14:19:04"/>
        <d v="2023-09-25T14:39:52"/>
        <d v="2023-04-05T14:35:39"/>
        <d v="2023-09-05T14:06:21"/>
        <d v="2023-03-27T14:12:06"/>
        <d v="2023-01-25T14:02:51"/>
        <d v="2023-03-05T14:06:03"/>
        <d v="2023-03-13T14:21:32"/>
        <d v="2023-04-25T14:03:52"/>
        <d v="2023-05-02T14:04:09"/>
        <d v="2023-04-25T14:36:56"/>
        <d v="2023-12-30T14:03:21"/>
        <d v="2023-03-29T14:04:09"/>
        <d v="2023-07-06T14:09:33"/>
        <d v="2023-07-04T14:10:46"/>
        <d v="2023-07-01T14:44:32"/>
        <d v="2023-10-06T14:37:42"/>
        <d v="2023-03-28T15:26:28"/>
        <d v="2023-06-30T14:05:57"/>
        <d v="2023-10-31T14:00:46"/>
        <d v="2023-05-17T14:32:37"/>
        <d v="2023-06-12T15:04:36"/>
        <d v="2023-12-12T14:49:43"/>
        <d v="2023-03-22T15:01:58"/>
        <d v="2023-09-07T14:43:38"/>
        <d v="2023-06-30T14:07:01"/>
        <d v="2023-05-17T14:41:56"/>
        <d v="2023-07-13T14:00:37"/>
        <d v="2023-01-29T14:04:14"/>
        <d v="2023-05-05T14:41:03"/>
        <d v="2023-04-17T14:39:13"/>
        <d v="2023-08-07T15:25:18"/>
        <d v="2023-03-03T14:03:39"/>
        <d v="2023-03-02T14:24:15"/>
        <d v="2023-10-19T14:26:51"/>
        <d v="2023-12-09T14:17:44"/>
        <d v="2023-07-11T14:01:03"/>
        <d v="2023-09-04T14:07:43"/>
        <d v="2023-04-29T14:51:46"/>
        <d v="2023-07-05T14:01:13"/>
        <d v="2023-09-25T14:41:16"/>
        <d v="2023-05-08T14:23:01"/>
        <d v="2023-12-14T14:08:10"/>
        <d v="2023-12-08T14:00:05"/>
        <d v="2023-02-03T15:04:44"/>
        <d v="2023-02-26T14:05:29"/>
        <d v="2023-10-03T14:07:45"/>
        <d v="2023-08-19T14:09:07"/>
        <d v="2023-10-12T14:29:38"/>
        <d v="2023-09-13T14:04:09"/>
        <d v="2023-01-05T14:02:41"/>
        <d v="2023-04-26T14:14:44"/>
        <d v="2023-01-05T14:00:11"/>
        <d v="2023-07-09T14:00:05"/>
        <d v="2023-02-02T14:01:58"/>
        <d v="2023-04-25T14:00:24"/>
        <d v="2023-02-22T14:05:02"/>
        <d v="2023-06-19T14:01:57"/>
        <d v="2023-10-29T14:26:11"/>
        <d v="2023-07-18T14:00:27"/>
        <d v="2023-04-05T14:04:36"/>
        <d v="2023-05-27T14:08:56"/>
        <d v="2023-08-01T14:05:54"/>
        <d v="2023-06-30T14:57:14"/>
        <d v="2023-03-09T14:10:29"/>
        <d v="2023-03-22T15:09:50"/>
        <d v="2023-08-13T14:01:58"/>
        <d v="2023-11-18T14:07:10"/>
        <d v="2023-01-12T14:00:18"/>
        <d v="2023-02-07T14:45:42"/>
        <d v="2023-02-28T14:52:45"/>
        <d v="2023-02-25T14:06:04"/>
        <d v="2023-05-15T14:21:02"/>
        <d v="2023-07-27T14:46:00"/>
        <d v="2023-10-02T14:40:15"/>
        <d v="2023-08-10T14:06:30"/>
        <d v="2023-08-04T14:00:02"/>
        <d v="2023-04-25T14:16:32"/>
        <d v="2023-05-30T14:06:09"/>
        <d v="2023-08-11T14:09:31"/>
        <d v="2023-05-30T14:02:09"/>
        <d v="2023-12-16T14:02:52"/>
        <d v="2023-08-03T14:28:16"/>
        <d v="2023-06-22T14:00:05"/>
        <d v="2023-01-24T14:55:02"/>
        <d v="2023-01-04T00:08:18"/>
        <d v="2023-06-13T14:06:45"/>
        <d v="2023-09-23T14:22:38"/>
        <d v="2023-05-11T14:39:22"/>
        <d v="2023-09-01T14:19:09"/>
        <d v="2023-01-24T14:12:28"/>
        <d v="2023-02-01T14:25:50"/>
        <d v="2023-07-18T15:15:02"/>
        <d v="2023-10-05T14:03:59"/>
        <d v="2023-03-27T14:29:34"/>
        <d v="2023-08-21T14:04:57"/>
        <d v="2023-12-11T15:11:20"/>
        <d v="2023-02-20T14:49:53"/>
        <d v="2023-09-29T14:08:20"/>
        <d v="2023-07-05T14:38:36"/>
        <d v="2023-03-13T14:09:07"/>
        <d v="2023-11-29T14:05:38"/>
        <d v="2023-01-10T14:53:50"/>
        <d v="2023-09-06T14:54:45"/>
        <d v="2023-10-04T14:02:14"/>
        <d v="2023-02-14T14:27:15"/>
        <d v="2023-03-24T14:14:46"/>
        <d v="2023-01-12T14:06:28"/>
        <d v="2023-07-26T14:09:14"/>
        <d v="2023-07-04T14:28:50"/>
        <d v="2023-04-25T14:00:02"/>
        <d v="2023-06-02T14:46:54"/>
        <d v="2023-05-06T14:25:01"/>
        <d v="2023-01-30T14:00:03"/>
        <d v="2023-05-06T14:25:50"/>
        <d v="2023-04-12T14:20:06"/>
        <d v="2023-06-30T14:05:33"/>
        <d v="2023-06-26T14:08:14"/>
        <d v="2023-05-10T14:20:58"/>
        <d v="2023-06-15T14:37:44"/>
        <d v="2023-05-17T14:03:41"/>
        <d v="2023-01-05T14:02:30"/>
        <d v="2023-08-15T14:09:25"/>
        <d v="2023-09-11T14:02:28"/>
        <d v="2023-03-21T15:04:06"/>
        <d v="2023-04-19T14:06:50"/>
        <d v="2023-03-18T14:38:46"/>
        <d v="2023-02-04T14:00:19"/>
        <d v="2023-09-01T15:09:27"/>
        <d v="2023-10-16T14:28:39"/>
        <d v="2023-10-10T14:39:28"/>
        <d v="2023-10-04T14:09:14"/>
        <d v="2023-09-15T14:07:17"/>
        <d v="2023-02-13T14:58:49"/>
        <d v="2023-01-03T23:28:15"/>
        <d v="2023-03-28T14:13:33"/>
        <d v="2023-07-14T14:20:18"/>
        <d v="2023-07-06T14:01:47"/>
        <d v="2023-01-06T14:43:44"/>
        <d v="2023-08-30T14:01:51"/>
        <d v="2023-06-05T15:04:40"/>
        <d v="2023-03-12T14:04:25"/>
        <d v="2023-10-09T14:25:20"/>
        <d v="2023-09-25T14:01:47"/>
        <d v="2023-07-17T14:54:54"/>
        <d v="2023-11-16T14:03:42"/>
        <d v="2023-07-31T15:22:35"/>
        <d v="2023-05-26T14:04:17"/>
        <d v="2023-11-15T14:04:36"/>
        <d v="2023-01-16T14:17:14"/>
        <d v="2023-07-31T15:16:34"/>
        <d v="2023-06-29T14:06:20"/>
        <d v="2023-09-27T14:10:46"/>
        <d v="2023-07-20T14:07:23"/>
        <d v="2023-05-02T14:07:53"/>
        <d v="2023-03-14T14:32:20"/>
        <d v="2023-01-04T14:03:26"/>
        <d v="2023-03-29T14:00:33"/>
        <d v="2023-07-31T14:00:28"/>
        <d v="2023-10-21T15:02:08"/>
        <d v="2023-10-19T14:30:15"/>
        <d v="2023-03-21T14:20:58"/>
        <d v="2023-02-26T14:04:59"/>
        <d v="2023-05-05T14:17:47"/>
        <d v="2023-05-31T14:15:08"/>
        <d v="2023-10-13T15:12:43"/>
        <d v="2023-02-13T14:00:12"/>
        <d v="2023-08-17T14:03:26"/>
        <d v="2023-06-07T14:25:49"/>
        <d v="2023-06-19T14:09:23"/>
        <d v="2023-07-22T14:12:29"/>
        <d v="2023-02-23T14:43:24"/>
        <d v="2023-06-15T14:26:08"/>
        <d v="2023-05-11T14:00:09"/>
        <d v="2023-08-07T15:29:20"/>
        <d v="2023-06-26T14:04:19"/>
        <d v="2023-12-27T14:48:31"/>
        <d v="2023-11-18T14:02:01"/>
        <d v="2023-07-21T14:05:15"/>
        <d v="2023-03-21T14:38:02"/>
        <d v="2023-04-22T14:15:49"/>
        <d v="2023-07-21T15:03:04"/>
        <d v="2023-04-13T14:02:15"/>
        <d v="2023-06-30T13:59:59"/>
        <d v="2023-04-29T14:51:39"/>
        <d v="2023-09-27T14:03:36"/>
        <d v="2023-06-28T14:00:04"/>
        <d v="2023-02-23T14:22:04"/>
        <d v="2023-01-11T14:00:05"/>
        <d v="2023-03-01T14:38:24"/>
        <d v="2023-08-22T14:01:29"/>
        <d v="2023-02-20T14:58:39"/>
        <d v="2023-09-12T14:10:42"/>
        <d v="2023-07-12T14:48:19"/>
        <d v="2023-05-08T14:00:04"/>
        <d v="2023-10-03T14:02:35"/>
        <d v="2023-07-05T14:09:43"/>
        <d v="2023-06-06T14:40:32"/>
        <d v="2023-12-07T14:07:16"/>
        <d v="2023-08-15T14:33:43"/>
        <d v="2023-06-16T14:20:07"/>
        <d v="2023-03-15T14:04:27"/>
        <d v="2023-10-06T14:15:16"/>
        <d v="2023-12-29T14:01:57"/>
        <d v="2023-04-28T14:56:13"/>
        <d v="2023-03-07T14:34:58"/>
        <d v="2023-08-24T14:42:32"/>
        <d v="2023-04-03T14:16:27"/>
        <d v="2023-05-13T14:22:43"/>
        <d v="2023-02-06T14:04:21"/>
        <d v="2023-09-13T14:32:46"/>
        <d v="2023-03-02T14:49:19"/>
        <d v="2023-08-04T14:00:48"/>
        <d v="2023-03-12T14:00:04"/>
        <d v="2023-01-14T14:00:45"/>
        <d v="2023-04-20T14:08:52"/>
        <d v="2023-06-08T14:27:23"/>
        <d v="2023-07-05T14:01:30"/>
        <d v="2023-07-20T14:21:08"/>
        <d v="2023-07-20T14:08:49"/>
        <d v="2023-11-18T14:06:01"/>
        <d v="2023-11-07T14:03:13"/>
        <d v="2023-04-03T14:03:08"/>
        <d v="2023-02-01T14:01:22"/>
        <d v="2023-01-29T13:59:57"/>
        <d v="2023-05-27T14:23:11"/>
        <d v="2023-04-06T14:57:52"/>
        <d v="2023-09-19T14:00:05"/>
        <d v="2023-09-18T14:03:11"/>
        <d v="2023-04-03T14:00:13"/>
        <d v="2023-10-10T14:19:13"/>
        <d v="2023-06-14T14:01:36"/>
        <d v="2023-09-14T14:00:39"/>
        <d v="2023-03-30T14:46:46"/>
        <d v="2023-03-01T14:09:04"/>
        <d v="2023-02-03T14:44:05"/>
        <d v="2023-02-08T22:03:47"/>
        <d v="2023-12-28T15:48:18"/>
        <d v="2023-07-15T14:02:44"/>
        <d v="2023-08-11T14:04:11"/>
        <d v="2023-04-18T14:06:53"/>
        <d v="2023-03-01T15:11:50"/>
        <d v="2023-06-17T14:00:04"/>
        <d v="2023-02-08T14:00:26"/>
        <d v="2023-02-01T14:04:47"/>
        <d v="2023-07-17T14:05:34"/>
        <d v="2023-09-13T14:08:17"/>
        <d v="2023-11-03T14:58:18"/>
        <d v="2023-11-19T14:05:37"/>
        <d v="2023-04-26T15:37:31"/>
        <d v="2023-02-14T14:02:14"/>
        <d v="2023-06-27T14:29:24"/>
        <d v="2023-06-22T14:03:55"/>
        <d v="2023-07-06T14:10:32"/>
        <d v="2023-06-15T14:58:19"/>
        <d v="2023-10-31T14:47:28"/>
        <d v="2023-02-09T15:26:09"/>
        <d v="2023-07-28T14:03:20"/>
        <d v="2023-06-22T14:15:15"/>
        <d v="2023-12-08T14:00:59"/>
        <d v="2023-11-07T15:01:06"/>
        <d v="2023-12-28T14:32:28"/>
        <d v="2023-01-14T14:03:32"/>
        <d v="2023-06-15T13:59:58"/>
        <d v="2023-12-14T14:08:59"/>
        <d v="2023-01-30T14:17:56"/>
        <d v="2023-02-03T15:05:02"/>
        <d v="2023-09-02T14:01:29"/>
        <d v="2023-10-10T14:04:49"/>
        <d v="2023-02-28T14:17:08"/>
        <d v="2023-07-13T14:00:56"/>
        <d v="2023-04-08T14:00:00"/>
        <d v="2023-08-24T14:44:59"/>
        <d v="2023-07-04T14:02:52"/>
        <d v="2023-02-07T14:17:06"/>
        <d v="2023-12-11T14:03:02"/>
        <d v="2023-06-14T14:08:50"/>
        <d v="2023-08-09T14:02:45"/>
        <d v="2023-03-10T14:48:19"/>
        <d v="2023-11-09T15:07:14"/>
        <d v="2023-07-06T14:00:05"/>
        <d v="2023-07-11T15:09:33"/>
        <d v="2023-05-15T14:00:31"/>
        <d v="2023-12-15T14:02:57"/>
        <d v="2023-10-14T14:00:17"/>
        <d v="2023-08-10T14:04:36"/>
        <d v="2023-02-24T14:34:38"/>
        <d v="2023-03-18T14:10:23"/>
        <d v="2023-03-20T14:15:02"/>
        <d v="2023-01-05T14:31:21"/>
        <d v="2023-03-01T15:05:10"/>
        <d v="2023-02-23T15:19:25"/>
        <d v="2023-12-21T13:59:57"/>
        <d v="2023-01-12T14:39:58"/>
        <d v="2023-01-10T14:30:41"/>
        <d v="2023-09-08T14:00:41"/>
        <d v="2023-03-20T14:08:55"/>
        <d v="2023-12-21T14:50:38"/>
        <d v="2023-06-16T14:46:34"/>
        <d v="2023-08-04T14:58:41"/>
        <d v="2023-12-27T14:01:14"/>
        <d v="2023-01-11T14:04:07"/>
        <d v="2023-07-07T14:04:54"/>
        <d v="2023-03-13T14:15:22"/>
        <d v="2023-02-14T14:46:29"/>
        <d v="2023-09-04T14:01:59"/>
        <d v="2023-08-30T14:30:57"/>
        <d v="2023-09-28T14:02:28"/>
        <d v="2023-05-27T14:07:17"/>
        <d v="2023-08-22T14:06:32"/>
        <d v="2023-01-13T14:07:24"/>
        <d v="2023-07-03T14:37:28"/>
        <d v="2023-10-29T14:27:42"/>
        <d v="2023-02-07T14:11:52"/>
        <d v="2023-05-12T14:25:58"/>
        <d v="2023-11-24T14:00:54"/>
        <d v="2023-03-06T14:29:44"/>
        <d v="2023-02-27T14:07:57"/>
        <d v="2023-03-01T15:13:32"/>
        <d v="2023-05-02T14:03:22"/>
        <d v="2023-06-27T14:00:00"/>
        <d v="2023-10-15T14:00:03"/>
        <d v="2023-02-17T14:46:12"/>
        <d v="2023-03-20T14:06:17"/>
        <d v="2023-06-30T14:06:27"/>
        <d v="2023-12-15T14:39:03"/>
        <d v="2023-11-24T14:15:36"/>
        <d v="2023-01-13T14:13:34"/>
        <d v="2023-03-14T14:53:37"/>
        <d v="2023-05-27T14:00:38"/>
        <d v="2023-02-17T14:12:32"/>
        <d v="2023-08-13T14:06:05"/>
        <d v="2023-09-28T14:00:05"/>
        <d v="2023-09-16T14:15:10"/>
        <d v="2023-12-08T14:02:51"/>
        <d v="2023-08-19T14:51:42"/>
        <d v="2023-06-26T14:02:57"/>
        <d v="2023-01-05T14:04:13"/>
        <d v="2023-04-26T14:19:04"/>
        <d v="2023-06-01T15:28:32"/>
        <d v="2023-05-26T14:07:24"/>
        <d v="2023-02-10T14:48:36"/>
        <d v="2023-11-15T14:14:11"/>
        <d v="2023-06-19T14:27:30"/>
        <d v="2023-07-23T14:02:45"/>
        <d v="2023-03-30T14:05:39"/>
        <d v="2023-01-03T23:50:14"/>
        <d v="2023-09-05T14:02:42"/>
        <d v="2023-06-20T14:31:56"/>
        <d v="2023-05-09T14:25:12"/>
        <d v="2023-02-05T14:12:18"/>
        <d v="2023-06-23T14:27:44"/>
        <d v="2023-05-12T14:51:19"/>
        <d v="2023-03-02T14:20:49"/>
        <d v="2023-09-15T14:37:34"/>
        <d v="2023-09-04T14:19:21"/>
        <d v="2023-09-04T14:16:20"/>
        <d v="2023-07-12T14:46:36"/>
        <d v="2023-10-02T14:00:09"/>
        <d v="2023-05-02T14:27:44"/>
        <d v="2023-03-05T14:03:34"/>
        <d v="2023-09-30T14:04:17"/>
        <d v="2023-05-10T14:56:41"/>
        <d v="2023-11-06T15:06:20"/>
        <d v="2023-01-23T15:25:24"/>
        <d v="2023-08-09T14:07:20"/>
        <d v="2023-09-20T14:08:37"/>
        <d v="2023-08-25T14:06:30"/>
        <d v="2023-07-21T14:58:56"/>
        <d v="2023-04-20T14:07:50"/>
        <d v="2023-08-22T14:01:24"/>
        <d v="2023-12-27T14:03:18"/>
        <d v="2023-09-08T14:03:04"/>
        <d v="2023-08-30T14:01:09"/>
        <d v="2023-03-16T14:09:47"/>
        <d v="2023-07-18T14:02:23"/>
        <d v="2023-06-30T14:06:54"/>
        <d v="2023-02-07T14:16:55"/>
        <d v="2023-02-17T14:11:04"/>
        <d v="2023-08-04T14:32:22"/>
        <d v="2023-06-12T14:02:44"/>
        <d v="2023-03-08T14:00:03"/>
        <d v="2023-08-15T14:35:09"/>
        <d v="2023-09-15T14:05:06"/>
        <d v="2023-09-05T14:00:40"/>
        <d v="2023-01-10T14:27:58"/>
        <d v="2023-04-28T14:57:50"/>
        <d v="2023-03-07T14:31:10"/>
        <d v="2023-02-01T14:50:39"/>
        <d v="2023-06-08T14:49:10"/>
        <d v="2023-06-02T14:25:40"/>
        <d v="2023-10-10T14:02:52"/>
        <d v="2023-12-12T14:00:17"/>
        <d v="2023-03-13T14:00:14"/>
        <d v="2023-02-24T14:01:22"/>
        <d v="2023-05-02T15:09:56"/>
        <d v="2023-09-02T14:03:35"/>
        <d v="2023-07-28T14:03:14"/>
        <d v="2023-07-28T14:03:23"/>
        <d v="2023-08-21T14:04:54"/>
        <d v="2023-03-20T14:13:54"/>
        <d v="2023-02-27T14:09:55"/>
        <d v="2023-03-28T14:06:29"/>
        <d v="2023-12-14T14:10:56"/>
        <d v="2023-02-21T14:23:25"/>
        <d v="2023-04-07T14:02:09"/>
        <d v="2023-03-16T15:07:18"/>
        <d v="2023-04-05T14:04:44"/>
        <d v="2023-08-08T14:02:21"/>
        <d v="2023-01-27T14:00:42"/>
        <d v="2023-05-15T14:25:40"/>
        <d v="2023-12-30T13:59:55"/>
        <d v="2023-06-20T14:24:04"/>
        <d v="2023-04-26T14:03:45"/>
        <d v="2023-07-20T14:46:40"/>
        <d v="2023-03-27T14:21:09"/>
        <d v="2023-12-28T14:22:25"/>
        <d v="2023-10-12T14:24:59"/>
        <d v="2023-02-16T14:36:02"/>
        <d v="2023-08-13T14:00:10"/>
        <d v="2023-06-30T14:56:58"/>
        <d v="2023-05-02T14:09:09"/>
        <d v="2023-05-27T14:00:34"/>
        <d v="2023-01-18T14:46:40"/>
        <d v="2023-07-21T15:04:27"/>
        <d v="2023-11-22T14:00:14"/>
        <d v="2023-05-05T15:21:02"/>
        <d v="2023-05-17T14:27:27"/>
        <d v="2023-07-21T14:00:03"/>
        <d v="2023-09-04T14:04:10"/>
        <d v="2023-09-29T14:30:19"/>
        <d v="2023-02-15T14:00:12"/>
        <d v="2023-12-06T14:13:49"/>
        <d v="2023-09-21T14:01:43"/>
        <d v="2023-07-09T14:00:30"/>
        <d v="2023-10-10T14:08:51"/>
        <d v="2023-10-13T15:15:32"/>
        <d v="2023-03-10T14:01:26"/>
        <d v="2023-02-02T14:03:52"/>
        <d v="2023-01-26T14:51:27"/>
        <d v="2023-03-17T14:32:36"/>
        <d v="2023-10-16T14:52:35"/>
        <d v="2023-10-06T14:00:12"/>
        <d v="2023-08-30T14:30:09"/>
        <d v="2023-08-09T14:31:50"/>
        <d v="2023-02-03T14:32:50"/>
        <d v="2023-06-19T14:55:40"/>
        <d v="2023-04-18T14:50:09"/>
        <d v="2023-02-01T14:05:32"/>
        <d v="2023-03-23T14:54:30"/>
        <d v="2023-07-23T14:20:51"/>
        <d v="2023-10-05T14:00:21"/>
        <d v="2023-07-10T14:05:26"/>
        <d v="2023-11-15T14:00:24"/>
        <d v="2023-07-11T15:01:23"/>
        <d v="2023-06-26T14:12:16"/>
        <d v="2023-03-13T14:10:57"/>
        <d v="2023-07-26T14:45:28"/>
        <d v="2023-11-02T14:10:53"/>
        <d v="2023-08-07T15:28:40"/>
        <d v="2023-01-05T14:00:42"/>
        <d v="2023-07-10T14:34:45"/>
        <d v="2023-02-04T15:22:15"/>
        <d v="2023-08-04T14:17:54"/>
        <d v="2023-03-28T14:07:07"/>
        <d v="2023-01-02T14:02:49"/>
        <d v="2023-01-14T14:03:27"/>
        <d v="2023-07-14T14:02:23"/>
        <d v="2023-04-26T14:07:58"/>
        <d v="2023-01-01T14:00:03"/>
        <d v="2023-07-27T14:49:44"/>
        <d v="2023-12-25T13:59:54"/>
        <d v="2023-05-17T14:00:03"/>
        <d v="2023-01-12T15:20:18"/>
        <d v="2023-01-09T14:04:35"/>
        <d v="2023-02-27T14:39:06"/>
        <d v="2023-02-09T14:38:49"/>
        <d v="2023-05-17T15:11:02"/>
        <d v="2023-06-20T14:01:14"/>
        <d v="2023-02-28T14:03:33"/>
        <d v="2023-02-16T14:34:26"/>
        <d v="2023-04-15T14:09:26"/>
        <d v="2023-08-02T14:02:09"/>
        <d v="2023-01-12T14:02:08"/>
        <d v="2023-06-13T14:19:17"/>
        <d v="2023-09-26T14:38:43"/>
        <d v="2023-08-13T14:01:32"/>
        <d v="2023-02-01T14:53:51"/>
        <d v="2023-03-20T14:17:54"/>
        <d v="2023-10-02T14:25:01"/>
        <d v="2023-11-16T14:16:23"/>
        <d v="2023-05-18T14:02:04"/>
        <d v="2023-02-20T14:53:24"/>
        <d v="2023-01-10T14:58:56"/>
        <d v="2023-01-05T14:55:07"/>
        <d v="2023-09-05T14:50:58"/>
        <d v="2023-04-06T14:02:02"/>
        <d v="2023-03-16T14:00:21"/>
        <d v="2023-03-07T14:32:45"/>
        <d v="2023-07-14T15:01:45"/>
        <d v="2023-03-28T14:07:57"/>
        <d v="2023-01-29T14:10:00"/>
        <d v="2023-09-09T14:14:52"/>
        <d v="2023-07-24T14:39:09"/>
        <d v="2023-08-13T14:02:43"/>
        <d v="2023-02-03T14:08:51"/>
        <d v="2023-03-21T14:35:51"/>
        <d v="2023-09-04T14:37:29"/>
        <d v="2023-02-07T14:45:39"/>
        <d v="2023-06-30T14:01:54"/>
        <d v="2023-06-15T14:27:48"/>
        <d v="2023-08-10T14:01:02"/>
        <d v="2023-09-04T14:09:47"/>
        <d v="2023-01-24T14:05:39"/>
        <d v="2023-08-13T14:02:32"/>
        <d v="2023-11-30T14:55:03"/>
        <d v="2023-02-01T15:58:13"/>
        <d v="2023-10-23T14:02:28"/>
        <d v="2023-02-26T14:10:31"/>
        <d v="2023-08-14T14:04:01"/>
        <d v="2023-08-30T14:00:07"/>
        <d v="2023-10-15T15:10:14"/>
        <d v="2023-10-05T14:08:59"/>
        <d v="2023-05-12T14:32:40"/>
        <d v="2023-10-10T14:00:00"/>
        <d v="2023-04-03T14:07:21"/>
        <d v="2023-10-17T14:41:41"/>
        <d v="2023-10-17T14:03:17"/>
        <d v="2023-09-01T14:19:34"/>
        <d v="2023-01-27T15:04:38"/>
        <d v="2023-04-12T14:21:47"/>
        <d v="2023-07-14T14:53:57"/>
        <d v="2023-08-04T14:03:38"/>
        <d v="2023-02-14T14:50:02"/>
        <d v="2023-10-02T14:00:25"/>
        <d v="2023-09-03T15:33:39"/>
        <d v="2023-10-31T14:00:59"/>
        <d v="2023-08-13T14:01:30"/>
        <d v="2023-03-31T14:39:22"/>
        <d v="2023-11-24T13:59:59"/>
        <d v="2023-01-07T14:00:01"/>
        <d v="2023-02-02T14:03:43"/>
        <d v="2023-11-07T14:09:50"/>
        <d v="2023-04-28T14:13:36"/>
        <d v="2023-02-14T14:00:00"/>
        <d v="2023-09-08T14:59:31"/>
        <d v="2023-03-15T14:12:06"/>
        <d v="2023-03-15T14:01:43"/>
        <d v="2023-12-19T14:00:20"/>
        <d v="2023-12-23T14:10:13"/>
        <d v="2023-08-10T14:01:22"/>
        <d v="2023-10-25T15:33:48"/>
        <d v="2023-03-27T14:22:38"/>
        <d v="2023-02-21T15:35:24"/>
        <d v="2023-06-17T14:00:38"/>
        <d v="2023-01-19T14:00:11"/>
        <d v="2023-05-11T14:38:54"/>
        <d v="2023-05-17T15:08:15"/>
        <d v="2023-09-21T14:27:16"/>
        <d v="2023-01-12T15:22:07"/>
        <d v="2023-02-08T22:56:34"/>
        <d v="2023-12-20T14:02:54"/>
        <d v="2023-05-11T14:51:55"/>
        <d v="2023-08-13T14:02:45"/>
        <d v="2023-08-13T14:03:06"/>
        <d v="2023-01-12T15:23:28"/>
        <d v="2023-07-30T14:01:53"/>
        <d v="2023-06-08T14:01:00"/>
        <d v="2023-07-07T14:29:44"/>
        <d v="2023-10-19T14:00:46"/>
        <d v="2023-02-17T14:00:15"/>
        <d v="2023-01-05T14:02:49"/>
        <d v="2023-04-27T14:04:59"/>
        <d v="2023-02-28T14:23:24"/>
        <d v="2023-06-13T13:59:58"/>
        <d v="2023-03-06T14:30:13"/>
        <d v="2023-07-03T14:00:15"/>
        <d v="2023-02-06T14:05:58"/>
        <d v="2023-12-06T14:18:56"/>
        <d v="2023-05-10T14:06:05"/>
        <d v="2023-04-10T14:53:22"/>
        <d v="2023-12-15T14:00:35"/>
        <d v="2023-04-13T14:25:07"/>
        <d v="2023-01-10T14:01:20"/>
        <d v="2023-05-10T14:02:12"/>
        <d v="2023-06-21T14:04:35"/>
        <d v="2023-10-16T14:00:32"/>
        <d v="2023-06-21T14:00:54"/>
        <d v="2023-05-31T14:13:44"/>
        <d v="2023-08-11T14:00:02"/>
        <d v="2023-07-17T14:21:54"/>
        <d v="2023-06-14T14:01:01"/>
        <d v="2023-06-12T14:02:41"/>
        <d v="2023-08-22T14:06:09"/>
        <d v="2023-05-26T14:00:43"/>
        <d v="2023-01-28T14:05:27"/>
        <d v="2023-02-07T14:02:37"/>
        <d v="2023-09-15T14:03:16"/>
        <d v="2023-03-13T14:00:16"/>
        <d v="2023-06-08T14:01:17"/>
        <d v="2023-06-28T14:00:02"/>
        <d v="2023-09-19T14:02:19"/>
        <d v="2023-12-05T14:01:22"/>
        <d v="2023-12-12T14:20:57"/>
        <d v="2023-05-11T13:59:55"/>
        <d v="2023-04-18T14:53:55"/>
        <d v="2023-03-31T14:10:12"/>
        <d v="2023-09-01T14:30:36"/>
        <d v="2023-02-23T15:19:23"/>
        <d v="2023-06-20T14:00:23"/>
        <d v="2023-11-24T14:00:41"/>
        <d v="2023-10-06T14:04:02"/>
        <d v="2023-06-16T14:18:12"/>
        <d v="2023-08-03T14:02:44"/>
        <d v="2023-01-25T14:00:22"/>
        <d v="2023-05-03T14:30:56"/>
        <d v="2023-01-04T14:04:38"/>
        <d v="2023-08-10T15:11:23"/>
        <d v="2023-07-13T14:08:21"/>
        <d v="2023-03-14T14:32:24"/>
        <d v="2023-05-08T14:44:43"/>
        <d v="2023-04-13T14:18:19"/>
        <d v="2023-06-09T14:01:47"/>
        <d v="2023-06-07T14:01:43"/>
        <d v="2023-02-07T14:46:50"/>
        <d v="2023-03-21T14:43:13"/>
        <d v="2023-03-13T14:14:55"/>
        <d v="2023-04-26T14:03:42"/>
        <d v="2023-08-12T14:04:53"/>
        <d v="2023-06-20T15:00:13"/>
        <d v="2023-06-30T14:57:16"/>
        <d v="2023-07-18T14:05:23"/>
        <d v="2023-12-19T14:03:56"/>
        <d v="2023-08-23T14:03:58"/>
        <d v="2023-02-16T14:12:39"/>
        <d v="2023-02-02T14:00:32"/>
        <d v="2023-03-07T15:17:53"/>
        <d v="2023-05-09T14:03:44"/>
        <d v="2023-07-06T14:00:41"/>
        <d v="2023-02-07T14:02:50"/>
        <d v="2023-09-04T14:02:42"/>
        <d v="2023-06-29T14:03:57"/>
        <d v="2023-09-03T15:33:54"/>
        <d v="2023-11-08T14:31:21"/>
        <d v="2023-01-26T14:25:36"/>
        <d v="2023-06-05T14:55:01"/>
        <d v="2023-01-20T15:38:50"/>
        <d v="2023-03-07T14:01:57"/>
        <d v="2023-06-23T14:00:16"/>
        <d v="2023-06-14T14:29:21"/>
        <d v="2023-09-21T14:28:05"/>
        <d v="2023-03-11T15:08:58"/>
        <d v="2023-01-31T14:08:30"/>
        <d v="2023-08-25T14:00:09"/>
        <d v="2023-06-27T14:04:25"/>
        <d v="2023-06-13T14:00:01"/>
        <d v="2023-04-18T14:03:24"/>
        <d v="2023-01-30T14:04:46"/>
        <d v="2023-09-29T14:41:18"/>
        <d v="2023-05-15T14:00:15"/>
        <d v="2023-05-05T14:23:24"/>
        <d v="2023-01-14T14:00:39"/>
        <d v="2023-06-23T14:00:03"/>
        <d v="2023-01-06T14:05:30"/>
        <d v="2023-09-19T07:41:25"/>
        <d v="2023-07-05T14:13:15"/>
        <d v="2023-06-05T14:02:08"/>
        <d v="2023-03-06T14:47:39"/>
        <d v="2023-05-10T14:36:28"/>
        <d v="2023-05-03T14:53:05"/>
        <d v="2023-09-22T14:58:02"/>
        <d v="2023-08-09T14:00:17"/>
        <d v="2023-08-22T14:00:01"/>
        <d v="2023-02-01T14:05:25"/>
        <d v="2023-02-23T14:00:06"/>
        <d v="2023-06-19T14:56:01"/>
        <d v="2023-02-03T14:49:32"/>
        <d v="2023-10-23T14:59:22"/>
        <d v="2023-05-27T14:04:18"/>
        <d v="2023-04-27T14:26:07"/>
        <d v="2023-03-23T14:00:42"/>
        <d v="2023-03-11T14:15:28"/>
        <d v="2023-10-05T14:00:27"/>
        <d v="2023-04-21T14:00:21"/>
        <d v="2023-01-30T15:06:53"/>
        <d v="2023-02-01T14:01:20"/>
        <d v="2023-06-21T14:02:31"/>
        <d v="2023-01-12T14:45:04"/>
        <d v="2023-08-12T14:07:39"/>
        <d v="2023-04-13T14:23:04"/>
        <d v="2023-09-01T14:19:03"/>
        <d v="2023-05-03T14:03:29"/>
        <d v="2023-03-31T15:11:47"/>
        <d v="2023-06-02T14:37:33"/>
        <d v="2023-06-16T15:08:57"/>
        <d v="2023-05-04T14:28:02"/>
        <d v="2023-07-18T14:01:01"/>
        <d v="2023-03-03T14:15:53"/>
        <d v="2023-07-28T14:02:41"/>
        <d v="2023-08-16T14:02:32"/>
        <d v="2023-04-05T14:33:40"/>
        <d v="2023-06-17T14:00:09"/>
        <d v="2023-08-07T14:01:08"/>
        <d v="2023-08-23T14:00:21"/>
        <d v="2023-05-03T14:03:22"/>
        <d v="2023-03-30T14:34:07"/>
        <d v="2023-06-12T14:29:38"/>
        <d v="2023-09-04T14:01:07"/>
        <d v="2023-07-19T14:00:35"/>
        <d v="2023-06-09T14:39:42"/>
        <d v="2023-04-24T14:49:12"/>
        <d v="2023-05-31T14:54:24"/>
        <d v="2023-01-25T15:40:01"/>
        <d v="2023-05-01T14:34:24"/>
        <d v="2023-08-16T14:03:09"/>
        <d v="2023-07-25T14:01:58"/>
        <d v="2023-04-25T14:24:52"/>
        <d v="2023-12-14T14:03:14"/>
        <d v="2023-04-13T13:59:50"/>
        <d v="2023-02-22T14:00:03"/>
        <d v="2023-03-28T14:05:25"/>
        <d v="2023-08-04T14:00:39"/>
        <d v="2023-04-03T14:33:20"/>
        <d v="2023-03-31T15:12:25"/>
        <d v="2023-05-26T14:00:22"/>
        <d v="2023-12-21T14:00:09"/>
        <d v="2023-11-24T14:14:46"/>
        <d v="2023-04-21T14:55:10"/>
        <d v="2023-04-20T14:00:36"/>
        <d v="2023-12-18T14:09:42"/>
        <d v="2023-05-15T14:00:46"/>
        <d v="2023-11-03T14:14:24"/>
        <d v="2023-02-22T14:17:41"/>
        <d v="2023-02-17T14:04:46"/>
        <d v="2023-05-30T14:06:24"/>
        <d v="2023-10-09T14:33:07"/>
        <d v="2023-02-02T14:14:50"/>
        <d v="2023-02-07T14:04:52"/>
        <d v="2023-05-19T14:25:39"/>
        <d v="2023-01-02T14:48:35"/>
        <d v="2023-02-02T14:16:07"/>
        <d v="2023-03-14T14:48:49"/>
        <d v="2023-02-24T14:05:05"/>
        <d v="2023-05-05T14:43:03"/>
        <d v="2023-03-10T14:04:12"/>
        <d v="2023-01-02T14:02:20"/>
        <d v="2023-01-12T14:38:53"/>
        <d v="2023-02-10T14:04:11"/>
        <d v="2023-04-20T14:24:09"/>
        <d v="2023-07-13T14:11:40"/>
        <d v="2023-06-07T13:59:58"/>
        <d v="2023-04-18T14:59:41"/>
        <d v="2023-04-13T14:17:00"/>
        <d v="2023-02-07T14:15:38"/>
        <d v="2023-05-27T13:59:57"/>
        <d v="2023-04-25T14:24:47"/>
        <d v="2023-08-16T14:00:44"/>
        <d v="2023-06-27T14:52:45"/>
        <d v="2023-10-02T14:40:09"/>
        <d v="2023-02-17T15:02:19"/>
        <d v="2023-08-31T14:14:30"/>
        <d v="2023-08-15T14:27:43"/>
        <d v="2023-09-04T14:04:12"/>
        <d v="2023-04-12T14:20:45"/>
        <d v="2023-04-27T14:13:47"/>
        <d v="2023-05-27T14:07:03"/>
        <d v="2023-11-24T14:00:27"/>
        <d v="2023-03-28T14:05:23"/>
        <d v="2023-06-07T14:00:10"/>
        <d v="2023-02-27T14:10:00"/>
        <d v="2023-04-27T14:13:03"/>
        <d v="2023-01-27T14:03:13"/>
        <d v="2023-04-18T14:00:17"/>
        <d v="2023-06-21T14:00:04"/>
        <d v="2023-04-18T14:05:14"/>
        <d v="2023-07-13T14:02:05"/>
        <d v="2023-03-31T14:05:50"/>
        <d v="2023-01-04T14:04:03"/>
        <d v="2023-04-29T14:00:00"/>
        <d v="2023-07-28T14:07:48"/>
        <d v="2023-12-05T14:01:16"/>
        <d v="2023-03-31T14:02:05"/>
        <d v="2023-10-29T14:28:30"/>
        <d v="2023-11-29T14:00:32"/>
        <d v="2023-05-12T15:32:18"/>
        <d v="2023-11-16T14:01:41"/>
        <d v="2023-06-29T14:05:25"/>
        <d v="2023-06-08T14:00:35"/>
        <d v="2023-07-11T15:10:36"/>
        <d v="2023-12-21T14:44:24"/>
        <d v="2023-02-27T14:02:00"/>
        <d v="2023-07-06T14:04:51"/>
        <d v="2023-02-27T14:03:09"/>
        <d v="2023-03-02T14:05:01"/>
        <d v="2023-02-22T14:01:24"/>
        <d v="2023-08-15T14:00:12"/>
        <d v="2023-04-10T14:53:31"/>
        <d v="2023-10-31T14:57:49"/>
        <d v="2023-02-26T14:02:56"/>
        <d v="2023-08-03T14:00:02"/>
        <d v="2023-07-12T14:01:39"/>
        <d v="2023-03-02T14:04:05"/>
        <d v="2023-02-14T14:32:29"/>
        <d v="2023-05-08T14:08:12"/>
        <d v="2023-10-05T14:02:10"/>
        <d v="2023-11-15T14:04:40"/>
        <d v="2023-03-21T14:48:24"/>
        <d v="2023-03-17T14:36:57"/>
        <d v="2023-08-05T14:17:09"/>
        <d v="2023-08-15T14:03:05"/>
        <d v="2023-11-30T14:03:47"/>
        <d v="2023-10-11T14:01:58"/>
        <d v="2023-05-11T14:00:17"/>
        <d v="2023-06-26T14:12:18"/>
        <d v="2023-01-23T14:00:29"/>
        <d v="2023-04-13T13:59:53"/>
        <d v="2023-09-01T14:00:08"/>
        <d v="2023-02-03T14:31:28"/>
        <d v="2023-07-04T14:16:52"/>
        <d v="2023-11-02T14:41:30"/>
        <d v="2023-06-20T14:11:29"/>
        <d v="2023-04-14T14:02:05"/>
        <d v="2023-08-17T14:17:48"/>
        <d v="2023-01-23T14:02:59"/>
        <d v="2023-09-05T14:01:49"/>
        <d v="2023-07-05T14:02:51"/>
        <d v="2023-05-24T14:09:17"/>
        <d v="2023-02-24T14:00:01"/>
        <d v="2023-01-17T14:00:18"/>
        <d v="2023-07-26T15:06:03"/>
        <d v="2023-08-30T14:00:12"/>
        <d v="2023-12-08T14:01:26"/>
        <d v="2023-01-12T14:05:42"/>
        <d v="2023-07-22T14:04:06"/>
        <d v="2023-03-14T14:00:14"/>
        <d v="2023-05-02T14:57:38"/>
        <d v="2023-10-30T14:54:53"/>
        <d v="2023-01-21T14:08:28"/>
        <d v="2023-05-11T14:02:36"/>
        <d v="2023-03-09T14:32:27"/>
        <d v="2023-02-04T14:01:37"/>
        <d v="2023-09-21T14:02:15"/>
        <d v="2023-02-27T14:03:38"/>
        <d v="2023-03-22T14:40:01"/>
        <d v="2023-11-02T14:00:23"/>
        <d v="2023-06-29T14:03:00"/>
        <d v="2023-07-19T14:03:14"/>
        <d v="2023-01-09T14:03:37"/>
        <d v="2023-07-17T14:55:08"/>
        <d v="2023-02-21T14:00:12"/>
        <d v="2023-01-19T15:56:00"/>
        <d v="2023-08-10T14:02:28"/>
        <d v="2023-06-30T14:01:04"/>
        <d v="2023-02-02T14:09:53"/>
        <d v="2023-01-18T14:00:12"/>
        <d v="2023-08-07T14:20:23"/>
        <d v="2023-07-17T14:00:50"/>
        <d v="2023-04-12T14:29:47"/>
        <d v="2023-06-30T14:57:01"/>
        <d v="2023-02-16T14:09:37"/>
        <d v="2023-06-13T14:03:27"/>
        <d v="2023-05-10T14:01:01"/>
        <d v="2023-12-14T14:00:06"/>
        <d v="2023-05-30T14:07:43"/>
        <d v="2023-03-24T15:31:42"/>
        <d v="2023-02-06T14:01:13"/>
        <d v="2023-04-06T14:00:36"/>
        <d v="2023-06-15T14:43:32"/>
        <d v="2023-03-09T14:19:20"/>
        <d v="2023-09-14T11:07:33"/>
        <d v="2023-01-09T11:10:32"/>
        <d v="2023-04-05T11:26:02"/>
        <d v="2023-02-14T11:30:50"/>
        <d v="2023-10-04T11:18:10"/>
        <d v="2023-06-28T12:18:37"/>
        <d v="2023-05-03T11:59:39"/>
        <d v="2023-12-20T11:56:26"/>
        <d v="2023-11-21T11:08:04"/>
        <d v="2023-12-06T11:02:16"/>
        <d v="2023-12-09T11:50:25"/>
        <d v="2023-07-26T11:02:38"/>
        <d v="2023-02-13T12:13:40"/>
        <d v="2023-02-12T11:06:53"/>
        <d v="2023-09-14T11:01:52"/>
        <d v="2023-04-22T11:43:14"/>
        <d v="2023-10-26T11:04:09"/>
        <d v="2023-07-24T11:15:08"/>
        <d v="2023-07-21T11:16:17"/>
        <d v="2023-07-24T11:34:35"/>
        <d v="2023-12-15T11:01:16"/>
        <d v="2023-12-05T11:00:50"/>
        <d v="2023-02-23T11:04:13"/>
        <d v="2023-12-20T11:00:50"/>
        <d v="2023-04-22T11:03:54"/>
        <d v="2023-04-19T11:08:54"/>
        <d v="2023-11-17T11:02:55"/>
        <d v="2023-01-22T12:02:06"/>
        <d v="2023-08-15T11:05:51"/>
        <d v="2023-07-19T11:36:05"/>
        <d v="2023-02-08T19:52:27"/>
        <d v="2023-09-28T11:03:02"/>
        <d v="2023-04-24T11:06:19"/>
        <d v="2023-08-23T11:08:28"/>
        <d v="2023-02-20T11:11:05"/>
        <d v="2023-06-03T11:34:09"/>
        <d v="2023-02-16T12:00:59"/>
        <d v="2023-07-26T11:01:25"/>
        <d v="2023-10-29T11:05:01"/>
        <d v="2023-05-31T11:12:12"/>
        <d v="2023-11-28T11:20:34"/>
        <d v="2023-06-13T11:38:34"/>
        <d v="2023-02-11T12:08:28"/>
        <d v="2023-06-16T11:45:25"/>
        <d v="2023-06-22T11:08:01"/>
        <d v="2023-02-09T12:00:02"/>
        <d v="2023-09-12T11:10:03"/>
        <d v="2023-08-22T11:11:15"/>
        <d v="2023-03-29T11:03:07"/>
        <d v="2023-08-17T11:39:16"/>
        <d v="2023-05-11T11:10:17"/>
        <d v="2023-02-21T11:27:23"/>
        <d v="2023-08-08T11:03:19"/>
        <d v="2023-08-23T11:07:09"/>
        <d v="2023-12-14T11:25:53"/>
        <d v="2023-07-26T11:12:05"/>
        <d v="2023-08-05T12:41:04"/>
        <d v="2023-02-07T11:44:58"/>
        <d v="2023-04-25T11:01:46"/>
        <d v="2023-05-10T11:06:13"/>
        <d v="2023-12-17T12:13:17"/>
        <d v="2023-02-06T11:39:41"/>
        <d v="2023-02-22T11:55:45"/>
        <d v="2023-03-11T11:14:28"/>
        <d v="2023-04-10T11:26:03"/>
        <d v="2023-12-13T11:02:56"/>
        <d v="2023-07-25T11:12:42"/>
        <d v="2023-03-30T11:30:23"/>
        <d v="2023-02-23T11:27:35"/>
        <d v="2023-01-03T20:32:34"/>
        <d v="2023-01-06T11:09:20"/>
        <d v="2023-07-18T11:01:04"/>
        <d v="2023-03-13T11:14:46"/>
        <d v="2023-12-20T11:57:02"/>
        <d v="2023-10-25T11:16:50"/>
        <d v="2023-06-12T12:35:11"/>
        <d v="2023-11-10T11:22:56"/>
        <d v="2023-01-20T11:26:19"/>
        <d v="2023-02-20T11:09:54"/>
        <d v="2023-02-02T11:04:54"/>
        <d v="2023-01-05T11:44:33"/>
        <d v="2023-05-05T11:26:49"/>
        <d v="2023-09-02T12:02:02"/>
        <d v="2023-08-17T11:07:49"/>
        <d v="2023-02-24T11:47:23"/>
        <d v="2023-03-03T11:04:12"/>
        <d v="2023-01-21T11:09:36"/>
        <d v="2023-02-15T11:07:04"/>
        <d v="2023-03-22T11:11:07"/>
        <d v="2023-02-15T11:01:10"/>
        <d v="2023-02-19T11:10:32"/>
        <d v="2023-12-08T11:00:28"/>
        <d v="2023-07-10T11:41:09"/>
        <d v="2023-09-22T11:04:19"/>
        <d v="2023-04-29T11:04:33"/>
        <d v="2023-09-22T11:38:40"/>
        <d v="2023-11-06T13:12:55"/>
        <d v="2023-04-04T11:06:05"/>
        <d v="2023-01-05T11:36:23"/>
        <d v="2023-10-25T12:05:36"/>
        <d v="2023-03-29T12:58:57"/>
        <d v="2023-09-11T11:07:28"/>
        <d v="2023-03-27T11:07:25"/>
        <d v="2023-07-11T11:53:51"/>
        <d v="2023-06-12T11:02:08"/>
        <d v="2023-04-12T11:24:08"/>
        <d v="2023-02-27T11:38:49"/>
        <d v="2023-06-12T12:04:45"/>
        <d v="2023-02-06T12:01:37"/>
        <d v="2023-02-14T11:05:17"/>
        <d v="2023-10-25T12:29:51"/>
        <d v="2023-08-08T11:02:38"/>
        <d v="2023-06-22T11:26:16"/>
        <d v="2023-06-19T11:06:01"/>
        <d v="2023-02-08T20:05:45"/>
        <d v="2023-04-07T11:00:05"/>
        <d v="2023-04-01T11:01:29"/>
        <d v="2023-11-12T11:03:17"/>
        <d v="2023-07-03T11:30:01"/>
        <d v="2023-07-17T12:40:54"/>
        <d v="2023-03-27T11:06:55"/>
        <d v="2023-04-29T11:52:45"/>
        <d v="2023-08-19T11:03:16"/>
        <d v="2023-02-07T11:12:35"/>
        <d v="2023-11-17T11:04:14"/>
        <d v="2023-02-27T11:00:47"/>
        <d v="2023-05-11T11:27:06"/>
        <d v="2023-07-06T11:40:44"/>
        <d v="2023-07-22T11:06:50"/>
        <d v="2023-06-19T11:07:21"/>
        <d v="2023-12-15T11:12:57"/>
        <d v="2023-07-11T11:17:17"/>
        <d v="2023-08-08T11:03:45"/>
        <d v="2023-03-03T11:31:09"/>
        <d v="2023-03-22T11:11:09"/>
        <d v="2023-03-22T12:04:10"/>
        <d v="2023-09-09T11:02:34"/>
        <d v="2023-03-10T12:01:16"/>
        <d v="2023-09-16T11:30:55"/>
        <d v="2023-11-03T11:14:01"/>
        <d v="2023-02-24T11:05:02"/>
        <d v="2023-03-07T12:07:01"/>
        <d v="2023-06-26T11:07:20"/>
        <d v="2023-07-12T11:07:39"/>
        <d v="2023-10-08T11:38:47"/>
        <d v="2023-05-29T11:25:09"/>
        <d v="2023-04-25T11:37:43"/>
        <d v="2023-08-28T11:04:29"/>
        <d v="2023-08-31T11:08:58"/>
        <d v="2023-01-27T11:38:12"/>
        <d v="2023-08-16T11:53:25"/>
        <d v="2023-02-14T11:29:21"/>
        <d v="2023-04-19T12:13:08"/>
        <d v="2023-12-23T10:59:57"/>
        <d v="2023-08-09T11:00:49"/>
        <d v="2023-09-06T11:05:47"/>
        <d v="2023-09-16T11:02:45"/>
        <d v="2023-04-20T11:03:46"/>
        <d v="2023-11-17T12:03:26"/>
        <d v="2023-02-08T19:07:25"/>
        <d v="2023-01-28T12:17:48"/>
        <d v="2023-07-22T11:54:11"/>
        <d v="2023-08-08T11:06:22"/>
        <d v="2023-04-18T11:06:58"/>
        <d v="2023-11-27T11:04:08"/>
        <d v="2023-06-14T11:46:36"/>
        <d v="2023-07-06T11:33:48"/>
        <d v="2023-05-25T11:02:33"/>
        <d v="2023-08-08T11:05:29"/>
        <d v="2023-03-11T11:29:59"/>
        <d v="2023-05-15T12:20:43"/>
        <d v="2023-12-07T11:01:15"/>
        <d v="2023-07-23T11:01:13"/>
        <d v="2023-11-26T11:02:23"/>
        <d v="2023-08-18T11:10:16"/>
        <d v="2023-05-06T11:33:29"/>
        <d v="2023-06-05T11:00:54"/>
        <d v="2023-01-31T11:01:53"/>
        <d v="2023-12-24T11:03:37"/>
        <d v="2023-04-10T11:07:45"/>
        <d v="2023-03-31T11:02:11"/>
        <d v="2023-06-16T11:43:11"/>
        <d v="2023-04-10T11:04:34"/>
        <d v="2023-03-02T11:43:36"/>
        <d v="2023-11-17T11:04:53"/>
        <d v="2023-02-10T12:30:05"/>
        <d v="2023-04-03T11:58:26"/>
        <d v="2023-08-08T11:03:25"/>
        <d v="2023-07-07T11:04:05"/>
        <d v="2023-02-06T11:12:37"/>
        <d v="2023-12-06T11:02:06"/>
        <d v="2023-05-08T11:06:57"/>
        <d v="2023-11-08T12:04:21"/>
        <d v="2023-10-28T11:04:08"/>
        <d v="2023-05-11T11:05:44"/>
        <d v="2023-08-08T11:03:36"/>
        <d v="2023-11-27T11:10:23"/>
        <d v="2023-08-30T11:05:57"/>
        <d v="2023-06-02T11:26:01"/>
        <d v="2023-06-02T11:00:25"/>
        <d v="2023-08-21T11:05:03"/>
        <d v="2023-07-11T11:01:04"/>
        <d v="2023-06-22T11:20:10"/>
        <d v="2023-05-01T11:25:28"/>
        <d v="2023-06-01T11:30:21"/>
        <d v="2023-07-15T11:00:40"/>
        <d v="2023-01-18T11:58:39"/>
        <d v="2023-08-31T11:47:31"/>
        <d v="2023-07-17T11:10:51"/>
        <d v="2023-08-08T11:05:42"/>
        <d v="2023-12-15T11:10:23"/>
        <d v="2023-11-01T11:14:36"/>
        <d v="2023-10-13T11:26:57"/>
        <d v="2023-12-13T11:03:44"/>
        <d v="2023-03-06T11:59:51"/>
        <d v="2023-07-26T12:07:09"/>
        <d v="2023-04-06T11:26:11"/>
        <d v="2023-04-26T11:03:03"/>
        <d v="2023-06-24T11:00:02"/>
        <d v="2023-06-22T11:59:54"/>
        <d v="2023-02-24T11:05:52"/>
        <d v="2023-08-02T11:12:32"/>
        <d v="2023-12-13T11:04:35"/>
        <d v="2023-10-14T12:07:58"/>
        <d v="2023-08-27T11:06:16"/>
        <d v="2023-03-03T11:39:38"/>
        <d v="2023-08-30T11:53:23"/>
        <d v="2023-11-24T11:01:21"/>
        <d v="2023-12-26T11:16:30"/>
        <d v="2023-01-13T11:04:41"/>
        <d v="2023-01-12T11:01:30"/>
        <d v="2023-03-22T11:06:10"/>
        <d v="2023-04-03T11:13:58"/>
        <d v="2023-07-31T11:02:34"/>
        <d v="2023-11-22T11:03:30"/>
        <d v="2023-12-11T11:27:08"/>
        <d v="2023-02-06T11:12:45"/>
        <d v="2023-12-13T11:04:33"/>
        <d v="2023-06-16T11:43:28"/>
        <d v="2023-07-12T11:47:03"/>
        <d v="2023-10-23T11:51:41"/>
        <d v="2023-06-20T11:03:09"/>
        <d v="2023-08-08T11:08:57"/>
        <d v="2023-05-12T10:59:54"/>
        <d v="2023-04-05T11:10:48"/>
        <d v="2023-01-26T11:31:26"/>
        <d v="2023-05-16T11:04:52"/>
        <d v="2023-06-09T11:01:45"/>
        <d v="2023-07-25T11:19:27"/>
        <d v="2023-08-05T11:48:30"/>
        <d v="2023-06-13T11:38:16"/>
        <d v="2023-04-07T11:02:40"/>
        <d v="2023-12-19T11:36:34"/>
        <d v="2023-09-01T11:24:36"/>
        <d v="2023-08-05T12:40:49"/>
        <d v="2023-07-18T11:07:18"/>
        <d v="2023-12-07T11:02:22"/>
        <d v="2023-02-17T11:40:25"/>
        <d v="2023-01-25T11:25:01"/>
        <d v="2023-05-16T11:04:17"/>
        <d v="2023-09-19T11:05:26"/>
        <d v="2023-05-09T11:07:10"/>
        <d v="2023-07-31T11:05:12"/>
        <d v="2023-07-11T11:04:28"/>
        <d v="2023-07-25T11:38:22"/>
        <d v="2023-08-08T11:10:07"/>
        <d v="2023-03-11T11:19:19"/>
        <d v="2023-12-13T11:05:59"/>
        <d v="2023-07-07T11:04:56"/>
        <d v="2023-08-09T11:00:15"/>
        <d v="2023-08-16T11:04:40"/>
        <d v="2023-01-31T11:07:44"/>
        <d v="2023-07-30T11:00:50"/>
        <d v="2023-06-07T11:26:28"/>
        <d v="2023-01-30T11:03:55"/>
        <d v="2023-01-09T11:07:37"/>
        <d v="2023-04-13T11:04:26"/>
        <d v="2023-11-16T11:08:02"/>
        <d v="2023-03-24T11:09:44"/>
        <d v="2023-05-05T11:33:44"/>
        <d v="2023-11-02T11:38:26"/>
        <d v="2023-01-30T11:10:32"/>
        <d v="2023-07-24T11:00:33"/>
        <d v="2023-01-10T11:22:12"/>
        <d v="2023-04-17T11:07:44"/>
        <d v="2023-08-04T11:16:51"/>
        <d v="2023-11-30T11:50:17"/>
        <d v="2023-08-26T11:02:47"/>
        <d v="2023-01-03T20:34:33"/>
        <d v="2023-08-09T11:09:58"/>
        <d v="2023-07-17T11:23:45"/>
        <d v="2023-11-07T11:06:04"/>
        <d v="2023-05-17T11:01:50"/>
        <d v="2023-03-26T11:03:36"/>
        <d v="2023-06-23T11:00:07"/>
        <d v="2023-07-26T12:11:31"/>
        <d v="2023-05-26T11:09:07"/>
        <d v="2023-08-08T11:03:47"/>
        <d v="2023-10-07T11:05:58"/>
        <d v="2023-02-18T11:03:03"/>
        <d v="2023-07-21T12:01:16"/>
        <d v="2023-11-06T11:40:41"/>
        <d v="2023-07-31T11:11:43"/>
        <d v="2023-08-14T11:08:56"/>
        <d v="2023-01-28T11:03:01"/>
        <d v="2023-11-04T11:01:50"/>
        <d v="2023-01-27T11:03:45"/>
        <d v="2023-05-16T11:04:19"/>
        <d v="2023-01-27T11:06:12"/>
        <d v="2023-12-07T11:03:07"/>
        <d v="2023-02-24T11:04:41"/>
        <d v="2023-05-09T11:22:12"/>
        <d v="2023-03-28T11:25:26"/>
        <d v="2023-03-14T11:06:57"/>
        <d v="2023-02-27T11:00:50"/>
        <d v="2023-02-06T11:04:21"/>
        <d v="2023-05-31T11:00:28"/>
        <d v="2023-08-08T11:03:31"/>
        <d v="2023-02-27T11:07:57"/>
        <d v="2023-12-13T11:04:27"/>
        <d v="2023-06-01T11:34:34"/>
        <d v="2023-09-01T11:52:33"/>
        <d v="2023-03-15T11:32:13"/>
        <d v="2023-05-06T11:05:16"/>
        <d v="2023-07-18T12:16:37"/>
        <d v="2023-01-10T12:01:06"/>
        <d v="2023-09-04T11:02:42"/>
        <d v="2023-05-30T11:02:09"/>
        <d v="2023-07-31T12:19:50"/>
        <d v="2023-06-27T12:47:28"/>
        <d v="2023-08-12T11:05:37"/>
        <d v="2023-03-22T11:21:47"/>
        <d v="2023-06-14T12:23:11"/>
        <d v="2023-06-15T11:27:09"/>
        <d v="2023-02-03T11:47:22"/>
        <d v="2023-05-25T11:25:34"/>
        <d v="2023-06-16T11:19:57"/>
        <d v="2023-07-23T11:00:23"/>
        <d v="2023-12-08T11:08:53"/>
        <d v="2023-06-28T12:12:47"/>
        <d v="2023-08-08T11:03:49"/>
        <d v="2023-06-28T11:01:22"/>
        <d v="2023-11-16T11:06:27"/>
        <d v="2023-04-25T11:01:05"/>
        <d v="2023-03-23T11:33:12"/>
        <d v="2023-01-03T21:29:54"/>
        <d v="2023-07-19T11:02:11"/>
        <d v="2023-07-14T11:07:20"/>
        <d v="2023-03-29T12:18:44"/>
        <d v="2023-05-10T11:28:23"/>
        <d v="2023-09-03T11:01:05"/>
        <d v="2023-06-14T12:25:49"/>
        <d v="2023-07-04T11:42:10"/>
        <d v="2023-01-02T11:06:52"/>
        <d v="2023-02-08T19:02:44"/>
        <d v="2023-03-02T11:06:54"/>
        <d v="2023-08-10T11:02:19"/>
        <d v="2023-08-23T11:07:04"/>
        <d v="2023-11-16T11:02:15"/>
        <d v="2023-05-12T12:02:55"/>
        <d v="2023-06-16T11:00:07"/>
        <d v="2023-08-23T11:06:56"/>
        <d v="2023-06-16T12:30:48"/>
        <d v="2023-05-29T11:37:39"/>
        <d v="2023-07-13T11:03:19"/>
        <d v="2023-02-22T11:02:40"/>
        <d v="2023-04-14T11:29:16"/>
        <d v="2023-03-28T11:05:01"/>
        <d v="2023-03-27T11:08:15"/>
        <d v="2023-04-17T11:13:25"/>
        <d v="2023-07-24T11:03:48"/>
        <d v="2023-01-18T11:04:03"/>
        <d v="2023-06-30T11:02:19"/>
        <d v="2023-05-15T11:01:56"/>
        <d v="2023-08-08T11:04:21"/>
        <d v="2023-06-14T11:13:09"/>
        <d v="2023-09-04T11:06:59"/>
        <d v="2023-12-11T11:27:42"/>
        <d v="2023-11-18T11:01:03"/>
        <d v="2023-02-01T11:47:04"/>
        <d v="2023-06-28T11:04:32"/>
        <d v="2023-04-12T11:26:21"/>
        <d v="2023-04-11T11:03:20"/>
        <d v="2023-02-16T11:34:51"/>
        <d v="2023-03-13T11:01:01"/>
        <d v="2023-07-07T11:44:22"/>
        <d v="2023-03-02T11:11:48"/>
        <d v="2023-10-22T11:46:23"/>
        <d v="2023-04-16T11:00:47"/>
        <d v="2023-06-19T11:05:22"/>
        <d v="2023-04-29T11:09:03"/>
        <d v="2023-08-08T11:02:56"/>
        <d v="2023-10-20T11:13:12"/>
        <d v="2023-12-24T10:59:54"/>
        <d v="2023-12-07T11:09:30"/>
        <d v="2023-05-11T11:05:47"/>
        <d v="2023-09-01T11:19:49"/>
        <d v="2023-05-27T11:13:30"/>
        <d v="2023-03-03T11:03:11"/>
        <d v="2023-12-29T10:59:59"/>
        <d v="2023-05-09T11:26:44"/>
        <d v="2023-03-13T11:03:00"/>
        <d v="2023-12-10T11:46:01"/>
        <d v="2023-08-23T11:06:14"/>
        <d v="2023-11-27T11:52:42"/>
        <d v="2023-02-04T11:05:21"/>
        <d v="2023-11-08T11:24:07"/>
        <d v="2023-11-17T11:01:15"/>
        <d v="2023-02-15T12:14:31"/>
        <d v="2023-02-07T11:00:11"/>
        <d v="2023-08-22T11:09:02"/>
        <d v="2023-08-29T12:08:21"/>
        <d v="2023-02-10T11:23:35"/>
        <d v="2023-09-01T11:24:25"/>
        <d v="2023-09-19T11:05:18"/>
        <d v="2023-03-29T11:05:17"/>
        <d v="2023-12-24T11:06:48"/>
        <d v="2023-11-10T11:36:48"/>
        <d v="2023-01-26T11:17:52"/>
        <d v="2023-05-30T11:00:55"/>
        <d v="2023-07-26T11:01:06"/>
        <d v="2023-07-25T11:05:55"/>
        <d v="2023-03-30T11:41:04"/>
        <d v="2023-03-01T12:12:26"/>
        <d v="2023-11-15T11:09:15"/>
        <d v="2023-05-16T11:05:49"/>
        <d v="2023-12-24T11:06:20"/>
        <d v="2023-05-31T12:01:32"/>
        <d v="2023-10-22T11:01:47"/>
        <d v="2023-07-07T11:35:09"/>
        <d v="2023-01-02T11:48:48"/>
        <d v="2023-08-04T11:57:29"/>
        <d v="2023-08-28T11:00:19"/>
        <d v="2023-02-15T12:05:30"/>
        <d v="2023-01-11T11:02:11"/>
        <d v="2023-04-14T11:06:59"/>
        <d v="2023-04-20T11:00:30"/>
        <d v="2023-05-15T12:26:03"/>
        <d v="2023-08-03T11:02:09"/>
        <d v="2023-06-14T11:04:22"/>
        <d v="2023-04-12T11:19:23"/>
        <d v="2023-02-22T11:45:12"/>
        <d v="2023-07-07T11:08:14"/>
        <d v="2023-08-23T11:03:19"/>
        <d v="2023-05-15T11:01:22"/>
        <d v="2023-07-06T11:10:29"/>
        <d v="2023-08-04T11:05:19"/>
        <d v="2023-03-03T11:04:14"/>
        <d v="2023-03-17T11:01:58"/>
        <d v="2023-08-08T11:02:46"/>
        <d v="2023-02-08T11:06:31"/>
        <d v="2023-06-03T11:20:55"/>
        <d v="2023-07-19T11:36:08"/>
        <d v="2023-07-01T11:10:23"/>
        <d v="2023-05-06T11:04:02"/>
        <d v="2023-07-17T12:43:56"/>
        <d v="2023-07-05T11:04:09"/>
        <d v="2023-03-08T11:21:59"/>
        <d v="2023-01-19T11:21:17"/>
        <d v="2023-04-19T12:31:47"/>
        <d v="2023-05-30T11:09:20"/>
        <d v="2023-04-29T11:04:36"/>
        <d v="2023-01-21T11:06:54"/>
        <d v="2023-05-12T12:05:14"/>
        <d v="2023-06-08T10:59:58"/>
        <d v="2023-01-03T20:30:06"/>
        <d v="2023-07-09T11:03:27"/>
        <d v="2023-02-14T11:01:08"/>
        <d v="2023-06-15T11:00:46"/>
        <d v="2023-03-27T11:05:43"/>
        <d v="2023-02-04T11:00:34"/>
        <d v="2023-01-12T11:45:59"/>
        <d v="2023-03-05T11:01:57"/>
        <d v="2023-01-28T12:24:00"/>
        <d v="2023-03-02T11:42:54"/>
        <d v="2023-03-09T11:06:26"/>
        <d v="2023-09-25T11:00:39"/>
        <d v="2023-12-13T12:15:28"/>
        <d v="2023-07-17T11:08:17"/>
        <d v="2023-04-05T11:09:16"/>
        <d v="2023-05-10T11:10:04"/>
        <d v="2023-10-15T11:01:12"/>
        <d v="2023-07-08T11:26:00"/>
        <d v="2023-01-18T11:11:12"/>
        <d v="2023-01-13T11:00:22"/>
        <d v="2023-03-10T11:37:23"/>
        <d v="2023-11-14T11:01:04"/>
        <d v="2023-02-11T12:07:50"/>
        <d v="2023-02-23T11:29:50"/>
        <d v="2023-12-10T11:14:22"/>
        <d v="2023-12-05T11:14:14"/>
        <d v="2023-07-03T11:00:54"/>
        <d v="2023-01-14T11:46:28"/>
        <d v="2023-04-28T11:14:43"/>
        <d v="2023-08-03T11:00:53"/>
        <d v="2023-05-05T11:39:55"/>
        <d v="2023-08-08T11:05:31"/>
        <d v="2023-12-27T11:19:07"/>
        <d v="2023-11-17T11:04:18"/>
        <d v="2023-01-31T11:07:42"/>
        <d v="2023-12-13T11:16:51"/>
        <d v="2023-07-10T11:59:56"/>
        <d v="2023-03-10T11:09:30"/>
        <d v="2023-01-18T11:02:15"/>
        <d v="2023-03-15T11:01:39"/>
        <d v="2023-04-12T11:46:21"/>
        <d v="2023-10-28T11:06:10"/>
        <d v="2023-02-07T11:03:44"/>
        <d v="2023-10-16T11:52:58"/>
        <d v="2023-08-07T11:52:57"/>
        <d v="2023-03-26T11:02:46"/>
        <d v="2023-02-21T12:00:40"/>
        <d v="2023-01-10T11:00:23"/>
        <d v="2023-12-12T11:26:19"/>
        <d v="2023-07-05T11:38:21"/>
        <d v="2023-07-17T11:05:23"/>
        <d v="2023-02-21T11:21:28"/>
        <d v="2023-03-15T11:09:54"/>
        <d v="2023-04-10T11:26:05"/>
        <d v="2023-03-06T12:03:05"/>
        <d v="2023-12-13T11:03:12"/>
        <d v="2023-04-27T11:02:21"/>
        <d v="2023-03-03T11:04:50"/>
        <d v="2023-10-22T11:48:25"/>
        <d v="2023-03-21T11:32:48"/>
        <d v="2023-08-08T11:03:17"/>
        <d v="2023-07-04T11:01:28"/>
        <d v="2023-08-05T11:17:09"/>
        <d v="2023-03-28T11:56:04"/>
        <d v="2023-05-03T11:30:41"/>
        <d v="2023-02-17T11:01:45"/>
        <d v="2023-04-26T11:17:19"/>
        <d v="2023-08-16T11:03:48"/>
        <d v="2023-10-31T11:57:41"/>
        <d v="2023-09-25T10:59:56"/>
        <d v="2023-06-16T12:07:40"/>
        <d v="2023-12-07T11:06:31"/>
        <d v="2023-02-02T11:00:37"/>
        <d v="2023-06-07T12:53:58"/>
        <d v="2023-02-21T12:32:53"/>
        <d v="2023-02-22T11:04:12"/>
        <d v="2023-04-03T11:58:54"/>
        <d v="2023-01-09T11:00:01"/>
        <d v="2023-03-27T11:06:07"/>
        <d v="2023-08-08T11:01:30"/>
        <d v="2023-02-24T11:02:56"/>
        <d v="2023-07-30T12:24:24"/>
        <d v="2023-05-30T11:42:57"/>
        <d v="2023-03-25T10:59:58"/>
        <d v="2023-07-11T11:01:14"/>
        <d v="2023-06-16T11:46:38"/>
        <d v="2023-07-25T11:41:39"/>
        <d v="2023-07-05T11:05:09"/>
        <d v="2023-04-21T11:58:25"/>
        <d v="2023-06-29T12:09:08"/>
        <d v="2023-11-17T11:04:38"/>
        <d v="2023-04-29T11:20:40"/>
        <d v="2023-02-17T11:01:52"/>
        <d v="2023-06-28T11:11:42"/>
        <d v="2023-03-17T11:34:35"/>
        <d v="2023-06-07T12:21:32"/>
        <d v="2023-06-19T11:29:50"/>
        <d v="2023-06-16T12:32:52"/>
        <d v="2023-12-13T11:06:25"/>
        <d v="2023-03-25T11:43:15"/>
        <d v="2023-05-26T11:06:48"/>
        <d v="2023-01-22T11:04:31"/>
        <d v="2023-04-14T11:07:38"/>
        <d v="2023-03-13T11:58:05"/>
        <d v="2023-06-19T11:10:27"/>
        <d v="2023-02-16T11:06:48"/>
        <d v="2023-12-08T11:12:03"/>
        <d v="2023-08-18T11:12:32"/>
        <d v="2023-04-13T11:18:24"/>
        <d v="2023-04-26T11:11:56"/>
        <d v="2023-05-09T12:36:54"/>
        <d v="2023-07-25T11:42:51"/>
        <d v="2023-11-28T11:03:08"/>
        <d v="2023-03-14T11:54:37"/>
        <d v="2023-06-21T11:02:43"/>
        <d v="2023-08-27T11:01:03"/>
        <d v="2023-05-11T11:05:49"/>
        <d v="2023-03-27T11:08:01"/>
        <d v="2023-01-28T11:13:57"/>
        <d v="2023-07-19T11:25:31"/>
        <d v="2023-06-02T11:30:02"/>
        <d v="2023-08-22T11:07:26"/>
        <d v="2023-08-22T11:07:12"/>
        <d v="2023-08-31T12:31:49"/>
        <d v="2023-12-11T11:00:34"/>
        <d v="2023-04-12T11:01:04"/>
        <d v="2023-03-11T11:06:59"/>
        <d v="2023-03-28T11:04:43"/>
        <d v="2023-04-03T11:58:29"/>
        <d v="2023-07-18T12:19:10"/>
        <d v="2023-02-11T11:09:37"/>
        <d v="2023-11-05T11:00:33"/>
        <d v="2023-04-02T11:03:12"/>
        <d v="2023-06-23T11:31:37"/>
        <d v="2023-02-08T19:03:15"/>
        <d v="2023-01-12T11:14:38"/>
        <d v="2023-02-24T11:00:07"/>
        <d v="2023-06-06T11:18:21"/>
        <d v="2023-07-10T11:51:41"/>
        <d v="2023-01-10T11:43:12"/>
        <d v="2023-04-07T11:00:08"/>
        <d v="2023-04-19T12:10:13"/>
        <d v="2023-03-05T11:19:28"/>
        <d v="2023-01-24T11:58:38"/>
        <d v="2023-03-13T11:50:23"/>
        <d v="2023-08-07T11:01:08"/>
        <d v="2023-06-28T12:18:01"/>
        <d v="2023-04-24T11:15:58"/>
        <d v="2023-01-03T20:32:13"/>
        <d v="2023-06-12T11:03:02"/>
        <d v="2023-12-05T11:24:34"/>
        <d v="2023-07-05T11:04:06"/>
        <d v="2023-05-04T11:44:33"/>
        <d v="2023-12-11T11:27:31"/>
        <d v="2023-04-02T11:26:08"/>
        <d v="2023-01-05T11:00:52"/>
        <d v="2023-11-23T11:01:16"/>
        <d v="2023-08-16T11:02:32"/>
        <d v="2023-07-01T11:36:05"/>
        <d v="2023-07-11T11:06:35"/>
        <d v="2023-07-31T12:22:48"/>
        <d v="2023-08-08T11:03:41"/>
        <d v="2023-08-10T12:09:38"/>
        <d v="2023-01-05T11:04:59"/>
        <d v="2023-06-16T11:46:21"/>
        <d v="2023-04-13T11:17:00"/>
        <d v="2023-07-31T11:10:35"/>
        <d v="2023-11-28T11:00:25"/>
        <d v="2023-06-19T11:02:20"/>
        <d v="2023-07-19T11:33:32"/>
        <d v="2023-12-13T11:01:15"/>
        <d v="2023-05-09T11:05:11"/>
        <d v="2023-11-12T11:02:31"/>
        <d v="2023-11-08T11:23:35"/>
        <d v="2023-12-24T11:17:58"/>
        <d v="2023-01-17T11:20:20"/>
        <d v="2023-06-26T11:08:48"/>
        <d v="2023-02-09T12:00:38"/>
        <d v="2023-08-08T11:03:34"/>
        <d v="2023-07-11T11:46:52"/>
        <d v="2023-12-13T12:25:37"/>
        <d v="2023-07-12T11:01:08"/>
        <d v="2023-04-28T11:22:27"/>
        <d v="2023-01-17T11:34:40"/>
        <d v="2023-07-05T11:01:16"/>
        <d v="2023-02-07T11:02:26"/>
        <d v="2023-03-01T11:28:04"/>
        <d v="2023-09-04T11:21:39"/>
        <d v="2023-05-05T11:32:57"/>
        <d v="2023-03-16T11:03:46"/>
        <d v="2023-04-25T11:39:58"/>
        <d v="2023-01-12T11:02:13"/>
        <d v="2023-10-25T12:33:42"/>
        <d v="2023-07-04T11:00:10"/>
        <d v="2023-06-14T11:47:09"/>
        <d v="2023-08-31T11:00:54"/>
        <d v="2023-10-09T11:24:18"/>
        <d v="2023-06-19T11:00:55"/>
        <d v="2023-08-30T11:03:08"/>
        <d v="2023-06-09T11:16:22"/>
        <d v="2023-01-23T11:03:17"/>
        <d v="2023-01-24T12:00:00"/>
        <d v="2023-12-15T12:17:59"/>
        <d v="2023-05-15T12:39:54"/>
        <d v="2023-11-17T11:03:31"/>
        <d v="2023-03-25T11:14:45"/>
        <d v="2023-07-26T11:18:55"/>
        <d v="2023-08-08T11:04:31"/>
        <d v="2023-08-24T11:01:37"/>
        <d v="2023-08-19T11:55:23"/>
        <d v="2023-08-29T12:09:39"/>
        <d v="2023-08-24T12:05:40"/>
        <d v="2023-03-24T11:01:13"/>
        <d v="2023-07-25T11:05:09"/>
        <d v="2023-07-11T12:01:59"/>
        <d v="2023-09-19T04:06:58"/>
        <d v="2023-06-22T11:30:07"/>
        <d v="2023-06-14T12:24:30"/>
        <d v="2023-07-11T11:07:47"/>
        <d v="2023-06-02T11:01:17"/>
        <d v="2023-06-09T11:06:49"/>
        <d v="2023-08-29T12:02:53"/>
        <d v="2023-02-01T11:54:48"/>
        <d v="2023-02-04T11:40:21"/>
        <d v="2023-06-26T11:56:36"/>
        <d v="2023-08-08T11:00:56"/>
        <d v="2023-08-07T11:22:13"/>
        <d v="2023-01-08T11:51:35"/>
        <d v="2023-06-28T11:03:41"/>
        <d v="2023-07-14T11:04:18"/>
        <d v="2023-12-13T11:06:21"/>
        <d v="2023-01-03T20:31:38"/>
        <d v="2023-06-06T11:20:34"/>
        <d v="2023-12-29T11:10:36"/>
        <d v="2023-04-12T11:50:12"/>
        <d v="2023-01-22T11:04:52"/>
        <d v="2023-02-09T11:06:35"/>
        <d v="2023-01-03T20:27:20"/>
        <d v="2023-08-09T11:00:01"/>
        <d v="2023-09-25T11:05:46"/>
        <d v="2023-04-06T11:01:48"/>
        <d v="2023-04-26T12:34:06"/>
        <d v="2023-11-03T11:01:47"/>
        <d v="2023-05-12T11:03:14"/>
        <d v="2023-04-17T11:29:26"/>
        <d v="2023-03-18T11:25:18"/>
        <d v="2023-06-09T11:13:33"/>
        <d v="2023-05-04T11:44:08"/>
        <d v="2023-12-09T11:04:15"/>
        <d v="2023-04-04T11:32:06"/>
        <d v="2023-08-16T11:03:44"/>
        <d v="2023-08-15T11:44:14"/>
        <d v="2023-01-16T12:03:02"/>
        <d v="2023-04-19T11:17:10"/>
        <d v="2023-06-23T11:57:44"/>
        <d v="2023-12-13T11:01:20"/>
        <d v="2023-08-10T12:10:13"/>
        <d v="2023-08-06T11:00:37"/>
        <d v="2023-05-08T11:06:54"/>
        <d v="2023-04-15T11:00:47"/>
        <d v="2023-08-16T11:04:26"/>
        <d v="2023-08-08T11:04:47"/>
        <d v="2023-11-21T12:01:20"/>
        <d v="2023-08-15T11:06:57"/>
        <d v="2023-10-22T11:48:11"/>
        <d v="2023-01-12T12:20:20"/>
        <d v="2023-06-07T12:52:42"/>
        <d v="2023-10-15T12:10:51"/>
        <d v="2023-05-07T11:34:42"/>
        <d v="2023-04-20T11:01:38"/>
        <d v="2023-08-21T11:00:37"/>
        <d v="2023-05-09T11:16:25"/>
        <d v="2023-05-29T11:00:08"/>
        <d v="2023-02-12T11:05:30"/>
        <d v="2023-06-07T11:30:50"/>
        <d v="2023-05-08T11:03:25"/>
        <d v="2023-03-21T11:21:56"/>
        <d v="2023-07-18T11:02:20"/>
        <d v="2023-08-08T11:03:53"/>
        <d v="2023-01-18T11:13:37"/>
        <d v="2023-05-04T11:44:34"/>
        <d v="2023-05-30T11:27:13"/>
        <d v="2023-05-24T11:03:56"/>
        <d v="2023-05-05T12:20:31"/>
        <d v="2023-05-03T11:00:26"/>
        <d v="2023-09-04T11:04:02"/>
        <d v="2023-01-26T11:06:45"/>
        <d v="2023-02-23T11:29:14"/>
        <d v="2023-06-14T12:23:59"/>
        <d v="2023-08-15T11:33:33"/>
        <d v="2023-06-23T11:23:08"/>
        <d v="2023-04-12T10:59:55"/>
        <d v="2023-11-17T11:02:51"/>
        <d v="2023-11-03T11:00:54"/>
        <d v="2023-02-08T11:05:00"/>
        <d v="2023-07-04T11:03:09"/>
        <d v="2023-08-23T11:10:50"/>
        <d v="2023-04-12T11:46:26"/>
        <d v="2023-06-14T11:04:19"/>
        <d v="2023-08-16T11:00:16"/>
        <d v="2023-11-17T11:02:57"/>
        <d v="2023-03-28T11:06:32"/>
        <d v="2023-09-11T11:08:04"/>
        <d v="2023-09-11T11:20:41"/>
        <d v="2023-03-08T10:59:59"/>
        <d v="2023-06-20T11:03:15"/>
        <d v="2023-12-01T11:43:10"/>
        <d v="2023-06-28T11:35:34"/>
        <d v="2023-12-20T11:14:36"/>
        <d v="2023-05-19T11:22:52"/>
        <d v="2023-06-22T11:53:47"/>
        <d v="2023-08-08T11:01:47"/>
        <d v="2023-12-14T11:02:44"/>
        <d v="2023-12-26T11:00:07"/>
        <d v="2023-12-13T11:05:56"/>
        <d v="2023-03-10T11:25:56"/>
        <d v="2023-08-05T11:19:56"/>
        <d v="2023-01-03T20:52:25"/>
        <d v="2023-05-12T12:36:35"/>
        <d v="2023-03-23T11:54:49"/>
        <d v="2023-02-22T11:01:24"/>
        <d v="2023-08-28T11:02:40"/>
        <d v="2023-07-25T11:33:10"/>
        <d v="2023-08-13T11:00:02"/>
        <d v="2023-08-08T11:05:38"/>
        <d v="2023-12-15T11:38:21"/>
        <d v="2023-09-02T12:21:09"/>
        <d v="2023-08-18T11:04:43"/>
        <d v="2023-02-10T12:34:32"/>
        <d v="2023-06-27T11:28:04"/>
        <d v="2023-03-20T11:21:21"/>
        <d v="2023-02-03T12:03:38"/>
        <d v="2023-07-04T11:02:52"/>
        <d v="2023-02-24T11:04:08"/>
        <d v="2023-02-19T11:18:20"/>
        <d v="2023-09-01T11:59:50"/>
        <d v="2023-07-30T10:59:59"/>
        <d v="2023-07-21T11:43:35"/>
        <d v="2023-02-06T11:10:47"/>
        <d v="2023-12-01T11:44:19"/>
        <d v="2023-02-02T10:59:58"/>
        <d v="2023-02-20T11:53:24"/>
        <d v="2023-02-28T11:05:15"/>
        <d v="2023-05-31T11:23:11"/>
        <d v="2023-06-12T11:02:39"/>
        <d v="2023-11-06T11:01:43"/>
        <d v="2023-07-28T11:05:04"/>
        <d v="2023-01-10T11:27:38"/>
        <d v="2023-02-06T10:59:58"/>
        <d v="2023-09-12T11:00:48"/>
        <d v="2023-08-18T11:13:09"/>
        <d v="2023-01-24T11:05:06"/>
        <d v="2023-02-22T11:56:10"/>
        <d v="2023-06-27T11:45:07"/>
        <d v="2023-07-12T11:03:16"/>
        <d v="2023-07-25T11:00:42"/>
        <d v="2023-08-28T11:02:37"/>
        <d v="2023-04-14T11:32:45"/>
        <d v="2023-01-02T11:02:08"/>
        <d v="2023-09-02T11:02:29"/>
        <d v="2023-04-13T11:07:58"/>
        <d v="2023-01-18T11:01:04"/>
        <d v="2023-08-07T11:22:15"/>
        <d v="2023-05-14T11:05:22"/>
        <d v="2023-05-08T11:02:58"/>
        <d v="2023-08-23T11:43:53"/>
        <d v="2023-11-02T11:03:32"/>
        <d v="2023-08-24T12:05:47"/>
        <d v="2023-01-03T21:34:11"/>
        <d v="2023-04-21T11:04:08"/>
        <d v="2023-08-04T11:00:57"/>
        <d v="2023-08-27T11:25:02"/>
        <d v="2023-02-08T11:04:56"/>
        <d v="2023-03-29T11:05:12"/>
        <d v="2023-03-06T11:59:58"/>
        <d v="2023-04-09T11:01:45"/>
        <d v="2023-03-29T12:18:47"/>
        <d v="2023-09-02T11:00:19"/>
        <d v="2023-07-10T11:07:51"/>
        <d v="2023-12-16T11:02:01"/>
        <d v="2023-08-22T11:00:23"/>
        <d v="2023-11-12T11:31:02"/>
        <d v="2023-06-15T11:21:17"/>
        <d v="2023-06-15T11:17:54"/>
        <d v="2023-08-21T11:05:40"/>
        <d v="2023-11-10T11:55:19"/>
        <d v="2023-03-29T11:07:36"/>
        <d v="2023-11-13T10:59:58"/>
        <d v="2023-05-30T11:01:58"/>
        <d v="2023-06-14T12:23:57"/>
        <d v="2023-07-17T11:27:46"/>
        <d v="2023-04-25T11:04:19"/>
        <d v="2023-06-09T11:02:17"/>
        <d v="2023-09-07T11:00:01"/>
        <d v="2023-04-03T11:36:02"/>
        <d v="2023-06-30T12:04:29"/>
        <d v="2023-04-20T11:13:31"/>
        <d v="2023-02-09T11:33:38"/>
        <d v="2023-05-03T11:48:43"/>
        <d v="2023-11-27T11:00:27"/>
        <d v="2023-01-27T11:37:06"/>
        <d v="2023-09-22T10:59:52"/>
        <d v="2023-09-17T11:01:44"/>
        <d v="2023-02-05T12:27:05"/>
        <d v="2023-02-08T11:07:08"/>
        <d v="2023-03-22T11:13:44"/>
        <d v="2023-05-17T12:11:38"/>
        <d v="2023-07-12T11:48:13"/>
        <d v="2023-09-20T11:52:24"/>
        <d v="2023-02-15T11:35:20"/>
        <d v="2023-02-08T11:03:55"/>
        <d v="2023-07-19T11:00:20"/>
        <d v="2023-07-12T11:03:26"/>
        <d v="2023-01-12T11:01:24"/>
        <d v="2023-03-04T11:06:25"/>
        <d v="2023-09-04T11:00:57"/>
        <d v="2023-07-24T11:03:45"/>
        <d v="2023-11-06T11:01:20"/>
        <d v="2023-09-10T11:00:02"/>
        <d v="2023-10-16T11:43:18"/>
        <d v="2023-01-03T20:33:36"/>
        <d v="2023-06-01T11:23:39"/>
        <d v="2023-03-31T12:09:00"/>
        <d v="2023-04-28T11:18:08"/>
        <d v="2023-02-23T11:39:32"/>
        <d v="2023-01-03T20:27:16"/>
        <d v="2023-07-03T11:02:06"/>
        <d v="2023-04-04T11:57:41"/>
        <d v="2023-04-04T11:00:17"/>
        <d v="2023-03-14T11:06:29"/>
        <d v="2023-03-14T11:19:28"/>
        <d v="2023-01-25T11:50:46"/>
        <d v="2023-05-24T11:08:58"/>
        <d v="2023-12-16T11:13:13"/>
        <d v="2023-07-19T11:23:34"/>
        <d v="2023-07-19T11:18:26"/>
        <d v="2023-07-11T12:01:25"/>
        <d v="2023-11-24T12:20:25"/>
        <d v="2023-05-11T11:29:43"/>
        <d v="2023-12-15T11:39:15"/>
        <d v="2023-08-30T11:02:56"/>
        <d v="2023-04-15T11:47:28"/>
        <d v="2023-06-20T11:00:59"/>
        <d v="2023-06-25T11:23:36"/>
        <d v="2023-02-07T11:13:08"/>
        <d v="2023-02-07T11:14:05"/>
        <d v="2023-10-31T11:02:27"/>
        <d v="2023-08-29T12:08:51"/>
        <d v="2023-08-03T11:59:45"/>
        <d v="2023-06-06T11:16:52"/>
        <d v="2023-02-17T11:00:20"/>
        <d v="2023-03-05T11:04:22"/>
        <d v="2023-02-08T11:02:37"/>
        <d v="2023-11-09T12:37:42"/>
        <d v="2023-01-27T11:05:00"/>
        <d v="2023-03-01T11:23:36"/>
        <d v="2023-03-11T11:08:29"/>
        <d v="2023-02-14T11:02:45"/>
        <d v="2023-06-30T11:04:32"/>
        <d v="2023-02-22T10:59:59"/>
        <d v="2023-06-28T11:03:35"/>
        <d v="2023-08-28T11:02:32"/>
        <d v="2023-06-06T11:30:33"/>
        <d v="2023-05-24T11:02:27"/>
        <d v="2023-07-14T11:03:37"/>
        <d v="2023-12-15T11:02:26"/>
        <d v="2023-07-10T11:01:02"/>
        <d v="2023-12-13T11:00:28"/>
        <d v="2023-01-05T11:00:14"/>
        <d v="2023-04-18T12:01:27"/>
        <d v="2023-12-21T11:01:05"/>
        <d v="2023-03-13T11:20:10"/>
        <d v="2023-08-28T11:02:35"/>
        <d v="2023-04-24T11:15:27"/>
        <d v="2023-05-15T12:42:40"/>
        <d v="2023-11-18T10:59:56"/>
        <d v="2023-03-16T11:01:54"/>
        <d v="2023-02-23T11:28:32"/>
        <d v="2023-01-30T11:19:18"/>
        <d v="2023-07-19T11:15:14"/>
        <d v="2023-04-03T11:56:00"/>
        <d v="2023-08-24T11:40:04"/>
        <d v="2023-02-24T11:00:55"/>
        <d v="2023-07-04T11:02:58"/>
        <d v="2023-12-08T11:03:34"/>
        <d v="2023-01-10T11:00:53"/>
        <d v="2023-03-03T11:02:47"/>
        <d v="2023-08-16T11:01:59"/>
        <d v="2023-05-25T11:31:47"/>
        <d v="2023-09-20T11:02:27"/>
        <d v="2023-01-14T11:00:00"/>
        <d v="2023-08-04T11:00:48"/>
        <d v="2023-06-26T11:02:31"/>
        <d v="2023-06-13T11:16:54"/>
        <d v="2023-10-13T11:01:04"/>
        <d v="2023-07-04T11:25:43"/>
        <d v="2023-12-22T11:58:05"/>
        <d v="2023-07-13T11:00:24"/>
        <d v="2023-01-24T11:04:33"/>
        <d v="2023-07-15T11:27:43"/>
        <d v="2023-07-07T12:08:29"/>
        <d v="2023-09-21T11:04:20"/>
        <d v="2023-05-03T11:04:39"/>
        <d v="2023-08-11T11:18:49"/>
        <d v="2023-07-18T12:19:05"/>
        <d v="2023-08-08T11:01:28"/>
        <d v="2023-08-26T11:01:00"/>
        <d v="2023-06-26T11:56:08"/>
        <d v="2023-11-03T11:02:06"/>
        <d v="2023-03-08T11:12:14"/>
        <d v="2023-01-22T11:04:19"/>
        <d v="2023-01-11T11:06:45"/>
        <d v="2023-03-29T12:08:06"/>
        <d v="2023-07-21T11:02:05"/>
        <d v="2023-07-27T11:00:58"/>
        <d v="2023-06-16T11:18:59"/>
        <d v="2023-12-27T11:39:49"/>
        <d v="2023-11-09T12:35:56"/>
        <d v="2023-07-11T10:59:58"/>
        <d v="2023-04-19T11:06:08"/>
        <d v="2023-04-06T11:16:06"/>
        <d v="2023-05-03T11:53:32"/>
        <d v="2023-08-08T11:05:27"/>
        <d v="2023-08-19T11:00:16"/>
        <d v="2023-06-27T11:56:38"/>
        <d v="2023-07-04T11:05:02"/>
        <d v="2023-04-05T11:41:56"/>
        <d v="2023-12-13T11:00:45"/>
        <d v="2023-07-21T11:03:12"/>
        <d v="2023-11-04T12:10:35"/>
        <d v="2023-02-16T11:05:42"/>
        <d v="2023-09-08T11:02:34"/>
        <d v="2023-03-30T11:06:28"/>
        <d v="2023-11-07T11:01:37"/>
        <d v="2023-08-26T11:02:21"/>
        <d v="2023-09-07T11:02:42"/>
        <d v="2023-07-17T11:54:46"/>
        <d v="2023-05-29T11:24:34"/>
        <d v="2023-03-01T11:04:01"/>
        <d v="2023-04-22T11:01:23"/>
        <d v="2023-04-25T11:12:13"/>
        <d v="2023-11-17T12:03:47"/>
        <d v="2023-02-11T10:59:58"/>
        <d v="2023-11-24T11:11:01"/>
        <d v="2023-05-24T11:18:13"/>
        <d v="2023-05-02T11:06:28"/>
        <d v="2023-12-22T11:07:59"/>
        <d v="2023-11-09T12:35:31"/>
        <d v="2023-08-05T11:19:54"/>
        <d v="2023-09-25T11:02:43"/>
        <d v="2023-11-17T11:04:50"/>
        <d v="2023-07-04T11:01:31"/>
        <d v="2023-11-01T11:13:53"/>
        <d v="2023-08-09T11:09:09"/>
        <d v="2023-03-07T11:04:27"/>
        <d v="2023-07-27T11:55:45"/>
        <d v="2023-04-20T11:01:57"/>
        <d v="2023-05-15T12:25:57"/>
        <d v="2023-11-15T11:05:27"/>
        <d v="2023-01-28T11:00:40"/>
        <d v="2023-08-27T11:02:41"/>
        <d v="2023-04-27T11:13:53"/>
        <d v="2023-10-04T11:01:48"/>
        <d v="2023-04-05T10:59:55"/>
        <d v="2023-12-13T11:02:29"/>
        <d v="2023-03-20T11:06:56"/>
        <d v="2023-05-06T11:00:39"/>
        <d v="2023-04-27T11:15:07"/>
        <d v="2023-08-05T11:17:13"/>
        <d v="2023-08-08T11:02:52"/>
        <d v="2023-09-26T11:18:27"/>
        <d v="2023-11-18T12:19:33"/>
        <d v="2023-03-03T11:04:48"/>
        <d v="2023-07-18T11:36:38"/>
        <d v="2023-05-31T11:15:24"/>
        <d v="2023-01-12T11:03:03"/>
        <d v="2023-08-09T11:02:16"/>
        <d v="2023-02-19T11:00:46"/>
        <d v="2023-03-18T11:29:22"/>
        <d v="2023-08-08T11:04:45"/>
        <d v="2023-08-31T11:51:07"/>
        <d v="2023-09-15T11:01:31"/>
        <d v="2023-08-03T11:02:41"/>
        <d v="2023-02-01T11:01:34"/>
        <d v="2023-08-29T11:03:45"/>
        <d v="2023-12-19T11:39:07"/>
        <d v="2023-08-14T11:02:54"/>
        <d v="2023-09-05T12:02:52"/>
        <d v="2023-07-04T11:00:02"/>
        <d v="2023-09-11T11:06:46"/>
        <d v="2023-06-26T11:02:38"/>
        <d v="2023-12-13T11:02:27"/>
        <d v="2023-03-01T11:10:39"/>
        <d v="2023-08-19T11:03:02"/>
        <d v="2023-07-28T11:03:14"/>
        <d v="2023-01-16T11:19:59"/>
        <d v="2023-01-27T11:01:56"/>
        <d v="2023-10-27T11:03:00"/>
        <d v="2023-09-04T11:15:11"/>
        <d v="2023-05-03T11:03:48"/>
        <d v="2023-11-17T11:02:53"/>
        <d v="2023-03-10T11:04:00"/>
        <d v="2023-11-04T11:02:01"/>
        <d v="2023-11-19T11:01:33"/>
        <d v="2023-06-15T11:20:37"/>
        <d v="2023-01-21T11:08:19"/>
        <d v="2023-06-26T11:03:36"/>
        <d v="2023-08-08T11:03:57"/>
        <d v="2023-12-01T11:43:01"/>
        <d v="2023-06-14T11:24:36"/>
        <d v="2023-03-19T11:25:37"/>
        <d v="2023-12-28T11:22:02"/>
        <d v="2023-06-24T11:00:04"/>
        <d v="2023-04-25T11:37:09"/>
        <d v="2023-02-24T20:04:57"/>
        <d v="2023-10-19T19:30:03"/>
        <d v="2023-09-02T20:19:48"/>
        <d v="2023-08-24T20:05:00"/>
        <d v="2023-03-20T19:06:05"/>
        <d v="2023-10-16T19:28:20"/>
        <d v="2023-07-14T19:10:51"/>
        <d v="2023-01-29T19:44:57"/>
        <d v="2023-05-15T19:24:02"/>
        <d v="2023-06-26T19:08:30"/>
        <d v="2023-08-14T19:07:34"/>
        <d v="2023-12-26T19:20:44"/>
        <d v="2023-11-08T20:04:29"/>
        <d v="2023-02-03T20:07:42"/>
        <d v="2023-12-19T19:04:01"/>
        <d v="2023-10-26T19:07:55"/>
        <d v="2023-08-15T19:50:54"/>
        <d v="2023-04-11T20:51:17"/>
        <d v="2023-03-17T20:10:45"/>
        <d v="2023-06-20T19:11:31"/>
        <d v="2023-10-17T19:01:38"/>
        <d v="2023-11-20T19:06:11"/>
        <d v="2023-05-24T19:04:41"/>
        <d v="2023-08-22T19:14:51"/>
        <d v="2023-01-06T19:06:34"/>
        <d v="2023-05-30T19:43:37"/>
        <d v="2023-09-15T19:04:31"/>
        <d v="2023-07-26T19:09:14"/>
        <d v="2023-06-16T19:43:58"/>
        <d v="2023-09-27T19:10:11"/>
        <d v="2023-08-04T19:28:07"/>
        <d v="2023-05-05T19:49:25"/>
        <d v="2023-06-29T19:02:06"/>
        <d v="2023-03-15T19:09:50"/>
        <d v="2023-12-13T19:09:00"/>
        <d v="2023-03-14T19:14:52"/>
        <d v="2023-08-25T19:42:26"/>
        <d v="2023-07-24T19:33:01"/>
        <d v="2023-09-28T19:46:18"/>
        <d v="2023-09-04T19:26:12"/>
        <d v="2023-04-25T19:08:48"/>
        <d v="2023-05-01T18:59:55"/>
        <d v="2023-08-24T19:42:01"/>
        <d v="2023-03-22T19:28:25"/>
        <d v="2023-07-17T19:13:24"/>
        <d v="2023-08-23T19:07:09"/>
        <d v="2023-04-26T20:40:50"/>
        <d v="2023-11-06T19:42:49"/>
        <d v="2023-05-07T19:32:46"/>
        <d v="2023-03-30T19:34:29"/>
        <d v="2023-08-31T20:24:14"/>
        <d v="2023-07-17T20:40:42"/>
        <d v="2023-10-13T19:05:06"/>
        <d v="2023-06-19T19:33:02"/>
        <d v="2023-10-11T19:00:10"/>
        <d v="2023-10-16T19:52:58"/>
        <d v="2023-12-18T19:05:06"/>
        <d v="2023-10-19T19:01:08"/>
        <d v="2023-04-04T19:56:21"/>
        <d v="2023-02-19T19:10:34"/>
        <d v="2023-12-12T19:24:46"/>
        <d v="2023-10-20T19:08:08"/>
        <d v="2023-05-17T19:25:13"/>
        <d v="2023-07-10T19:40:31"/>
        <d v="2023-04-10T18:59:56"/>
        <d v="2023-08-24T19:57:52"/>
        <d v="2023-02-23T19:23:50"/>
        <d v="2023-05-16T19:41:48"/>
        <d v="2023-11-26T19:01:05"/>
        <d v="2023-01-06T19:08:29"/>
        <d v="2023-12-14T19:01:55"/>
        <d v="2023-04-13T18:59:55"/>
        <d v="2023-08-07T19:47:53"/>
        <d v="2023-12-14T19:03:17"/>
        <d v="2023-11-28T19:02:33"/>
        <d v="2023-08-29T19:37:44"/>
        <d v="2023-12-13T19:09:03"/>
        <d v="2023-02-11T19:38:09"/>
        <d v="2023-07-21T20:01:32"/>
        <d v="2023-05-02T20:10:24"/>
        <d v="2023-07-05T19:12:00"/>
        <d v="2023-02-18T19:03:15"/>
        <d v="2023-05-08T19:02:35"/>
        <d v="2023-09-05T19:01:17"/>
        <d v="2023-05-29T19:03:54"/>
        <d v="2023-07-06T19:33:57"/>
        <d v="2023-01-13T19:09:10"/>
        <d v="2023-06-29T19:18:22"/>
        <d v="2023-02-22T20:00:55"/>
        <d v="2023-11-06T19:43:11"/>
        <d v="2023-08-30T19:10:15"/>
        <d v="2023-11-02T19:02:52"/>
        <d v="2023-05-26T19:20:28"/>
        <d v="2023-05-02T20:00:41"/>
        <d v="2023-08-29T20:08:29"/>
        <d v="2023-08-24T19:57:42"/>
        <d v="2023-07-31T19:57:58"/>
        <d v="2023-11-07T19:02:28"/>
        <d v="2023-10-24T20:06:04"/>
        <d v="2023-06-23T19:28:06"/>
        <d v="2023-06-23T19:23:51"/>
        <d v="2023-10-17T19:09:46"/>
        <d v="2023-08-14T19:00:27"/>
        <d v="2023-09-03T20:07:41"/>
        <d v="2023-03-15T19:10:32"/>
        <d v="2023-10-15T19:00:00"/>
        <d v="2023-04-24T20:10:26"/>
        <d v="2023-01-06T19:01:19"/>
        <d v="2023-10-12T19:02:06"/>
        <d v="2023-01-10T19:23:40"/>
        <d v="2023-03-07T20:01:00"/>
        <d v="2023-08-08T19:01:39"/>
        <d v="2023-08-06T20:32:04"/>
        <d v="2023-08-19T19:04:59"/>
        <d v="2023-01-25T19:02:07"/>
        <d v="2023-04-13T19:38:17"/>
        <d v="2023-01-13T19:04:34"/>
        <d v="2023-06-21T19:00:30"/>
        <d v="2023-12-15T19:00:40"/>
        <d v="2023-05-03T20:06:50"/>
        <d v="2023-03-14T19:14:00"/>
        <d v="2023-08-10T19:07:28"/>
        <d v="2023-01-27T20:27:56"/>
        <d v="2023-05-04T19:44:18"/>
        <d v="2023-08-23T19:00:27"/>
        <d v="2023-04-12T19:30:23"/>
        <d v="2023-01-18T19:49:53"/>
        <d v="2023-11-02T19:01:34"/>
        <d v="2023-11-13T19:30:24"/>
        <d v="2023-08-15T20:11:07"/>
        <d v="2023-09-11T19:01:37"/>
        <d v="2023-10-17T19:00:05"/>
        <d v="2023-02-10T19:46:24"/>
        <d v="2023-09-01T19:25:10"/>
        <d v="2023-08-14T19:49:21"/>
        <d v="2023-10-19T19:23:47"/>
        <d v="2023-09-05T19:55:48"/>
        <d v="2023-04-25T19:42:28"/>
        <d v="2023-06-02T19:29:32"/>
        <d v="2023-04-28T19:10:32"/>
        <d v="2023-09-22T19:53:01"/>
        <d v="2023-06-01T20:24:37"/>
        <d v="2023-06-29T20:13:25"/>
        <d v="2023-09-23T19:48:08"/>
        <d v="2023-10-02T19:02:13"/>
        <d v="2023-02-02T19:19:27"/>
        <d v="2023-08-14T19:11:53"/>
        <d v="2023-03-14T19:00:45"/>
        <d v="2023-06-21T20:02:09"/>
        <d v="2023-01-19T19:18:54"/>
        <d v="2023-08-28T19:04:04"/>
        <d v="2023-03-29T19:33:36"/>
        <d v="2023-01-31T19:04:26"/>
        <d v="2023-11-06T20:00:06"/>
        <d v="2023-11-10T19:22:35"/>
        <d v="2023-08-31T19:07:48"/>
        <d v="2023-01-17T19:49:09"/>
        <d v="2023-08-18T19:35:20"/>
        <d v="2023-01-25T20:39:30"/>
        <d v="2023-05-09T19:00:21"/>
        <d v="2023-02-02T19:11:40"/>
        <d v="2023-11-26T19:00:01"/>
        <d v="2023-07-14T19:09:42"/>
        <d v="2023-04-12T19:49:55"/>
        <d v="2023-08-17T19:40:41"/>
        <d v="2023-08-08T19:05:01"/>
        <d v="2023-01-16T19:16:40"/>
        <d v="2023-09-05T20:01:19"/>
        <d v="2023-10-06T19:07:16"/>
        <d v="2023-04-24T19:09:24"/>
        <d v="2023-07-10T19:01:00"/>
        <d v="2023-01-25T19:55:56"/>
        <d v="2023-07-21T19:09:19"/>
        <d v="2023-09-04T19:12:26"/>
        <d v="2023-10-04T19:43:12"/>
        <d v="2023-03-08T20:13:33"/>
        <d v="2023-01-04T19:03:01"/>
        <d v="2023-02-13T18:59:59"/>
        <d v="2023-08-10T19:08:33"/>
        <d v="2023-09-27T19:00:41"/>
        <d v="2023-06-06T19:28:26"/>
        <d v="2023-03-21T19:38:47"/>
        <d v="2023-06-14T19:05:27"/>
        <d v="2023-08-18T19:11:21"/>
        <d v="2023-10-25T19:00:08"/>
        <d v="2023-06-29T19:03:21"/>
        <d v="2023-02-21T19:31:06"/>
        <d v="2023-01-04T19:07:36"/>
        <d v="2023-04-13T19:13:56"/>
        <d v="2023-01-23T19:09:48"/>
        <d v="2023-08-09T19:07:51"/>
        <d v="2023-11-06T19:41:54"/>
        <d v="2023-05-03T19:36:14"/>
        <d v="2023-08-08T19:19:28"/>
        <d v="2023-03-08T19:07:18"/>
        <d v="2023-06-30T19:12:11"/>
        <d v="2023-06-06T19:27:20"/>
        <d v="2023-03-08T20:14:35"/>
        <d v="2023-03-29T19:05:12"/>
        <d v="2023-02-13T19:10:45"/>
        <d v="2023-05-02T19:05:24"/>
        <d v="2023-02-17T19:12:56"/>
        <d v="2023-08-28T19:03:45"/>
        <d v="2023-08-04T19:58:49"/>
        <d v="2023-01-14T19:44:05"/>
        <d v="2023-05-27T19:04:51"/>
        <d v="2023-11-21T19:02:07"/>
        <d v="2023-05-15T19:22:02"/>
        <d v="2023-07-21T19:01:53"/>
        <d v="2023-04-13T19:00:41"/>
        <d v="2023-10-13T19:04:22"/>
        <d v="2023-08-21T19:10:42"/>
        <d v="2023-06-20T19:32:11"/>
        <d v="2023-09-16T19:03:22"/>
        <d v="2023-05-12T20:34:36"/>
        <d v="2023-06-16T19:00:32"/>
        <d v="2023-12-22T19:50:03"/>
        <d v="2023-08-22T20:07:05"/>
        <d v="2023-12-05T19:00:15"/>
        <d v="2023-07-25T19:05:09"/>
        <d v="2023-10-03T19:08:34"/>
        <d v="2023-03-02T19:05:25"/>
        <d v="2023-07-01T19:01:27"/>
        <d v="2023-11-14T20:18:33"/>
        <d v="2023-04-14T19:01:35"/>
        <d v="2023-10-12T19:04:35"/>
        <d v="2023-03-09T19:07:04"/>
        <d v="2023-03-02T19:09:26"/>
        <d v="2023-02-10T20:30:40"/>
        <d v="2023-03-22T19:28:05"/>
        <d v="2023-09-29T19:10:08"/>
        <d v="2023-05-08T19:02:29"/>
        <d v="2023-01-12T19:05:06"/>
        <d v="2023-11-28T19:42:09"/>
        <d v="2023-10-09T19:31:34"/>
        <d v="2023-10-05T19:09:06"/>
        <d v="2023-10-23T19:16:17"/>
        <d v="2023-06-23T20:06:45"/>
        <d v="2023-01-09T19:07:16"/>
        <d v="2023-01-09T19:34:36"/>
        <d v="2023-01-09T19:00:18"/>
        <d v="2023-10-11T19:04:31"/>
        <d v="2023-03-15T19:08:15"/>
        <d v="2023-03-22T19:10:30"/>
        <d v="2023-08-24T19:01:42"/>
        <d v="2023-08-22T19:23:20"/>
        <d v="2023-02-08T19:07:08"/>
        <d v="2023-08-01T19:31:29"/>
        <d v="2023-06-16T19:46:48"/>
        <d v="2023-03-21T19:30:51"/>
        <d v="2023-05-04T19:11:11"/>
        <d v="2023-06-21T19:06:20"/>
        <d v="2023-01-14T19:07:03"/>
        <d v="2023-10-17T19:01:36"/>
        <d v="2023-10-05T19:42:14"/>
        <d v="2023-07-06T19:08:00"/>
        <d v="2023-06-15T20:00:36"/>
        <d v="2023-07-25T19:22:23"/>
        <d v="2023-08-28T19:04:09"/>
        <d v="2023-04-11T19:24:40"/>
        <d v="2023-05-17T20:02:20"/>
        <d v="2023-11-14T19:03:20"/>
        <d v="2023-03-09T19:35:26"/>
        <d v="2023-04-18T19:05:30"/>
        <d v="2023-02-10T19:21:03"/>
        <d v="2023-05-31T19:00:51"/>
        <d v="2023-01-09T18:59:59"/>
        <d v="2023-10-07T19:50:01"/>
        <d v="2023-01-04T19:03:57"/>
        <d v="2023-11-08T19:29:55"/>
        <d v="2023-04-24T19:02:49"/>
        <d v="2023-05-08T19:23:29"/>
        <d v="2023-10-13T20:12:06"/>
        <d v="2023-02-11T19:12:33"/>
        <d v="2023-09-26T19:03:10"/>
        <d v="2023-06-22T19:00:45"/>
        <d v="2023-08-22T19:13:50"/>
        <d v="2023-04-24T19:06:44"/>
        <d v="2023-03-27T19:04:39"/>
        <d v="2023-04-27T19:39:11"/>
        <d v="2023-10-30T19:05:33"/>
        <d v="2023-07-31T20:23:03"/>
        <d v="2023-06-07T19:26:23"/>
        <d v="2023-10-06T19:00:41"/>
        <d v="2023-05-25T19:02:18"/>
        <d v="2023-08-28T19:04:53"/>
        <d v="2023-06-08T19:24:21"/>
        <d v="2023-11-10T19:23:22"/>
        <d v="2023-07-17T19:03:39"/>
        <d v="2023-03-17T19:07:09"/>
        <d v="2023-02-16T19:09:50"/>
        <d v="2023-07-05T19:06:50"/>
        <d v="2023-06-19T19:02:23"/>
        <d v="2023-03-06T20:43:49"/>
        <d v="2023-04-17T19:22:37"/>
        <d v="2023-07-19T19:01:12"/>
        <d v="2023-02-28T19:36:19"/>
        <d v="2023-06-06T19:09:14"/>
        <d v="2023-12-13T19:07:47"/>
        <d v="2023-06-22T19:26:41"/>
        <d v="2023-09-02T19:00:59"/>
        <d v="2023-08-30T19:04:59"/>
        <d v="2023-06-02T19:35:04"/>
        <d v="2023-01-31T19:01:14"/>
        <d v="2023-01-11T19:04:43"/>
        <d v="2023-07-06T19:40:46"/>
        <d v="2023-10-03T19:01:05"/>
        <d v="2023-01-11T19:16:40"/>
        <d v="2023-02-07T18:59:57"/>
        <d v="2023-08-02T19:57:38"/>
        <d v="2023-05-10T19:24:38"/>
        <d v="2023-01-31T20:35:43"/>
        <d v="2023-10-18T19:01:05"/>
        <d v="2023-09-05T20:02:18"/>
        <d v="2023-08-25T19:09:36"/>
        <d v="2023-10-19T19:00:46"/>
        <d v="2023-01-23T19:05:39"/>
        <d v="2023-01-23T20:25:14"/>
        <d v="2023-03-09T19:21:18"/>
        <d v="2023-02-06T19:36:55"/>
        <d v="2023-04-26T19:08:16"/>
        <d v="2023-05-15T20:39:42"/>
        <d v="2023-03-24T20:39:23"/>
        <d v="2023-04-14T19:06:39"/>
        <d v="2023-08-28T19:03:40"/>
        <d v="2023-06-14T19:46:45"/>
        <d v="2023-06-12T19:26:03"/>
        <d v="2023-02-14T19:51:25"/>
        <d v="2023-12-21T19:01:50"/>
        <d v="2023-08-05T20:40:28"/>
        <d v="2023-05-16T19:04:19"/>
        <d v="2023-04-20T19:23:06"/>
        <d v="2023-05-09T19:19:42"/>
        <d v="2023-04-15T19:00:12"/>
        <d v="2023-03-09T19:43:19"/>
        <d v="2023-02-13T19:10:44"/>
        <d v="2023-05-15T19:01:49"/>
        <d v="2023-07-14T19:02:43"/>
        <d v="2023-10-26T19:02:44"/>
        <d v="2023-02-13T19:08:40"/>
        <d v="2023-01-26T19:09:56"/>
        <d v="2023-08-31T19:03:43"/>
        <d v="2023-03-31T20:04:02"/>
        <d v="2023-08-25T19:09:07"/>
        <d v="2023-01-18T19:06:20"/>
        <d v="2023-09-29T19:25:30"/>
        <d v="2023-07-17T19:18:22"/>
        <d v="2023-07-28T19:02:20"/>
        <d v="2023-03-27T19:31:35"/>
        <d v="2023-07-06T19:11:23"/>
        <d v="2023-05-11T19:09:54"/>
        <d v="2023-02-07T19:02:41"/>
        <d v="2023-08-18T19:04:19"/>
        <d v="2023-04-05T19:03:38"/>
        <d v="2023-02-11T19:11:29"/>
        <d v="2023-03-13T19:02:05"/>
        <d v="2023-06-27T20:46:41"/>
        <d v="2023-01-09T19:34:40"/>
        <d v="2023-06-05T19:00:05"/>
        <d v="2023-06-27T19:26:37"/>
        <d v="2023-08-14T19:46:49"/>
        <d v="2023-04-07T19:30:07"/>
        <d v="2023-07-21T19:59:02"/>
        <d v="2023-07-17T19:00:12"/>
        <d v="2023-07-18T19:01:07"/>
        <d v="2023-07-20T19:55:37"/>
        <d v="2023-11-26T19:02:11"/>
        <d v="2023-08-04T19:00:02"/>
        <d v="2023-06-27T19:03:15"/>
        <d v="2023-07-06T19:32:56"/>
        <d v="2023-02-16T20:02:52"/>
        <d v="2023-02-16T19:06:24"/>
        <d v="2023-03-21T18:59:49"/>
        <d v="2023-12-16T19:30:36"/>
        <d v="2023-09-05T20:02:31"/>
        <d v="2023-03-23T19:19:21"/>
        <d v="2023-02-15T20:09:44"/>
        <d v="2023-08-22T19:12:16"/>
        <d v="2023-05-12T19:02:47"/>
        <d v="2023-08-18T19:04:50"/>
        <d v="2023-02-09T19:29:11"/>
        <d v="2023-01-12T19:06:47"/>
        <d v="2023-09-26T19:40:28"/>
        <d v="2023-06-07T20:43:54"/>
        <d v="2023-01-09T19:00:07"/>
        <d v="2023-08-23T19:06:03"/>
        <d v="2023-03-27T19:06:31"/>
        <d v="2023-04-12T19:18:00"/>
        <d v="2023-03-14T19:04:13"/>
        <d v="2023-05-25T19:07:01"/>
        <d v="2023-09-11T19:00:11"/>
        <d v="2023-11-01T19:10:51"/>
        <d v="2023-12-11T19:02:00"/>
        <d v="2023-03-08T19:14:34"/>
        <d v="2023-07-20T19:02:11"/>
        <d v="2023-04-25T19:37:49"/>
        <d v="2023-03-27T19:55:39"/>
        <d v="2023-11-26T19:03:06"/>
        <d v="2023-08-16T20:11:42"/>
        <d v="2023-04-12T19:48:55"/>
        <d v="2023-07-06T19:41:06"/>
        <d v="2023-04-26T20:41:23"/>
        <d v="2023-08-16T19:01:33"/>
        <d v="2023-12-18T19:00:13"/>
        <d v="2023-08-10T20:08:48"/>
        <d v="2023-05-10T19:03:19"/>
        <d v="2023-03-08T19:08:36"/>
        <d v="2023-04-11T19:50:50"/>
        <d v="2023-02-01T19:25:08"/>
        <d v="2023-03-21T19:17:16"/>
        <d v="2023-05-24T19:05:13"/>
        <d v="2023-03-01T20:06:47"/>
        <d v="2023-08-05T19:18:20"/>
        <d v="2023-02-17T19:13:05"/>
        <d v="2023-04-10T19:10:40"/>
        <d v="2023-03-02T19:02:47"/>
        <d v="2023-11-14T19:02:26"/>
        <d v="2023-03-09T19:43:09"/>
        <d v="2023-02-07T19:11:29"/>
        <d v="2023-04-18T19:42:55"/>
        <d v="2023-04-28T19:06:08"/>
        <d v="2023-06-29T19:01:21"/>
        <d v="2023-09-29T19:25:32"/>
        <d v="2023-09-05T19:56:33"/>
        <d v="2023-07-04T19:12:17"/>
        <d v="2023-02-19T19:10:25"/>
        <d v="2023-09-22T19:57:36"/>
        <d v="2023-03-09T19:33:02"/>
        <d v="2023-07-12T19:24:33"/>
        <d v="2023-04-25T19:03:50"/>
        <d v="2023-05-02T19:01:27"/>
        <d v="2023-09-29T19:42:01"/>
        <d v="2023-01-07T19:03:03"/>
        <d v="2023-09-01T20:06:04"/>
        <d v="2023-10-30T19:55:33"/>
        <d v="2023-08-28T19:36:20"/>
        <d v="2023-03-20T19:39:02"/>
        <d v="2023-01-11T19:11:11"/>
        <d v="2023-03-28T19:12:25"/>
        <d v="2023-09-07T19:00:27"/>
        <d v="2023-01-09T19:04:45"/>
        <d v="2023-12-05T19:02:05"/>
        <d v="2023-07-18T20:21:49"/>
        <d v="2023-07-07T19:06:35"/>
        <d v="2023-05-03T19:01:54"/>
        <d v="2023-10-17T19:02:23"/>
        <d v="2023-02-02T19:17:15"/>
        <d v="2023-06-12T19:00:40"/>
        <d v="2023-03-31T19:40:04"/>
        <d v="2023-07-07T19:43:17"/>
        <d v="2023-02-23T19:27:43"/>
        <d v="2023-08-21T19:30:02"/>
        <d v="2023-02-10T19:21:31"/>
        <d v="2023-01-30T19:02:17"/>
        <d v="2023-05-08T19:02:19"/>
        <d v="2023-03-26T19:46:38"/>
        <d v="2023-05-17T19:01:48"/>
        <d v="2023-01-19T19:17:17"/>
        <d v="2023-01-27T20:02:49"/>
        <d v="2023-09-26T19:00:57"/>
        <d v="2023-02-06T19:49:43"/>
        <d v="2023-06-01T19:00:03"/>
        <d v="2023-06-14T19:00:38"/>
        <d v="2023-01-26T19:50:07"/>
        <d v="2023-09-21T19:01:03"/>
        <d v="2023-03-14T19:07:07"/>
        <d v="2023-06-09T19:03:53"/>
        <d v="2023-01-05T19:00:58"/>
        <d v="2023-10-03T19:07:26"/>
        <d v="2023-09-15T19:05:48"/>
        <d v="2023-02-07T19:28:00"/>
        <d v="2023-10-18T19:04:58"/>
        <d v="2023-10-12T20:20:29"/>
        <d v="2023-06-30T19:56:24"/>
        <d v="2023-01-12T19:44:57"/>
        <d v="2023-01-23T19:10:26"/>
        <d v="2023-07-13T19:10:44"/>
        <d v="2023-03-06T20:07:31"/>
        <d v="2023-06-20T19:00:23"/>
        <d v="2023-04-20T19:05:25"/>
        <d v="2023-03-22T19:21:03"/>
        <d v="2023-07-13T19:02:57"/>
        <d v="2023-01-07T19:06:26"/>
        <d v="2023-10-02T19:30:09"/>
        <d v="2023-10-26T19:01:50"/>
        <d v="2023-07-14T19:53:59"/>
        <d v="2023-01-02T19:08:24"/>
        <d v="2023-10-02T19:00:20"/>
        <d v="2023-10-12T20:09:45"/>
        <d v="2023-09-20T19:00:47"/>
        <d v="2023-04-21T19:30:30"/>
        <d v="2023-03-07T20:17:26"/>
        <d v="2023-01-11T19:08:39"/>
        <d v="2023-05-26T19:40:57"/>
        <d v="2023-09-21T19:01:29"/>
        <d v="2023-08-24T19:05:12"/>
        <d v="2023-04-26T19:18:00"/>
        <d v="2023-08-17T19:11:16"/>
        <d v="2023-04-05T19:01:51"/>
        <d v="2023-03-15T19:08:03"/>
        <d v="2023-11-16T19:00:43"/>
        <d v="2023-10-18T19:02:33"/>
        <d v="2023-05-17T19:41:56"/>
        <d v="2023-12-05T19:38:47"/>
        <d v="2023-07-18T19:43:56"/>
        <d v="2023-11-22T19:00:03"/>
        <d v="2023-06-09T19:01:57"/>
        <d v="2023-10-26T19:08:49"/>
        <d v="2023-01-02T19:01:29"/>
        <d v="2023-10-23T19:00:38"/>
        <d v="2023-05-31T19:36:20"/>
        <d v="2023-08-29T19:06:09"/>
        <d v="2023-06-29T20:09:08"/>
        <d v="2023-11-10T19:23:20"/>
        <d v="2023-04-07T19:03:26"/>
        <d v="2023-08-07T19:47:46"/>
        <d v="2023-11-05T20:15:25"/>
        <d v="2023-09-27T19:03:27"/>
        <d v="2023-11-30T19:07:13"/>
        <d v="2023-10-23T19:01:07"/>
        <d v="2023-11-07T19:03:13"/>
        <d v="2023-05-01T19:06:25"/>
        <d v="2023-01-17T19:02:54"/>
        <d v="2023-08-30T19:52:47"/>
        <d v="2023-08-17T19:04:03"/>
        <d v="2023-03-08T19:50:27"/>
        <d v="2023-11-09T19:11:57"/>
        <d v="2023-06-30T19:56:28"/>
        <d v="2023-02-03T19:44:42"/>
        <d v="2023-01-18T19:47:08"/>
        <d v="2023-10-25T20:34:55"/>
        <d v="2023-09-01T19:41:58"/>
        <d v="2023-01-02T19:26:01"/>
        <d v="2023-04-05T19:01:14"/>
        <d v="2023-05-12T19:03:14"/>
        <d v="2023-06-15T20:02:13"/>
        <d v="2023-05-03T19:49:41"/>
        <d v="2023-06-28T19:05:32"/>
        <d v="2023-04-14T19:01:17"/>
        <d v="2023-07-17T19:05:34"/>
        <d v="2023-02-01T19:01:27"/>
        <d v="2023-07-03T19:01:48"/>
        <d v="2023-02-09T04:00:59"/>
        <d v="2023-05-12T19:01:22"/>
        <d v="2023-10-10T19:02:45"/>
        <d v="2023-02-11T19:36:01"/>
        <d v="2023-11-26T19:01:16"/>
        <d v="2023-07-24T19:34:33"/>
        <d v="2023-11-26T19:01:10"/>
        <d v="2023-06-19T19:02:28"/>
        <d v="2023-08-30T19:14:38"/>
        <d v="2023-02-16T19:04:21"/>
        <d v="2023-11-26T19:07:30"/>
        <d v="2023-09-15T19:09:28"/>
        <d v="2023-07-05T19:02:23"/>
        <d v="2023-07-20T19:05:25"/>
        <d v="2023-06-05T19:01:11"/>
        <d v="2023-12-20T19:00:03"/>
        <d v="2023-04-26T19:17:19"/>
        <d v="2023-06-06T19:03:18"/>
        <d v="2023-03-03T19:03:03"/>
        <d v="2023-06-27T20:46:25"/>
        <d v="2023-07-20T19:00:10"/>
        <d v="2023-10-03T19:01:37"/>
        <d v="2023-07-25T19:02:50"/>
        <d v="2023-09-29T19:25:27"/>
        <d v="2023-12-05T19:00:05"/>
        <d v="2023-02-13T19:09:27"/>
        <d v="2023-02-24T19:03:04"/>
        <d v="2023-06-08T19:02:04"/>
        <d v="2023-06-21T19:00:16"/>
        <d v="2023-02-01T19:58:17"/>
        <d v="2023-02-04T19:01:40"/>
        <d v="2023-07-28T19:03:16"/>
        <d v="2023-08-04T20:01:17"/>
        <d v="2023-02-07T19:01:47"/>
        <d v="2023-04-27T19:01:46"/>
        <d v="2023-10-10T19:07:18"/>
        <d v="2023-12-15T19:00:11"/>
        <d v="2023-02-24T19:04:04"/>
        <d v="2023-07-05T19:19:23"/>
        <d v="2023-04-11T20:22:13"/>
        <d v="2023-06-15T19:18:30"/>
        <d v="2023-02-10T19:48:32"/>
        <d v="2023-06-02T19:31:17"/>
        <d v="2023-09-14T19:19:27"/>
        <d v="2023-11-27T20:25:20"/>
        <d v="2023-03-13T19:49:55"/>
        <d v="2023-02-01T19:23:00"/>
        <d v="2023-10-11T19:36:10"/>
        <d v="2023-04-13T19:41:15"/>
        <d v="2023-03-01T20:13:01"/>
        <d v="2023-06-28T20:22:29"/>
        <d v="2023-04-17T19:08:14"/>
        <d v="2023-04-14T20:24:00"/>
        <d v="2023-04-21T19:57:07"/>
        <d v="2023-02-09T03:16:02"/>
        <d v="2023-03-15T19:14:41"/>
        <d v="2023-08-22T19:04:12"/>
        <d v="2023-04-27T19:33:30"/>
        <d v="2023-08-17T19:16:46"/>
        <d v="2023-02-20T19:06:15"/>
        <d v="2023-01-02T19:32:57"/>
        <d v="2023-06-06T19:27:05"/>
        <d v="2023-09-08T20:40:40"/>
        <d v="2023-01-26T19:47:28"/>
        <d v="2023-08-22T19:11:26"/>
        <d v="2023-11-09T20:37:46"/>
        <d v="2023-09-29T19:01:17"/>
        <d v="2023-11-17T19:22:56"/>
        <d v="2023-09-05T19:00:25"/>
        <d v="2023-02-28T19:08:23"/>
        <d v="2023-03-08T19:03:09"/>
        <d v="2023-09-06T19:02:09"/>
        <d v="2023-02-02T19:04:21"/>
        <d v="2023-11-04T19:24:40"/>
        <d v="2023-03-24T20:38:46"/>
        <d v="2023-01-04T19:03:53"/>
        <d v="2023-03-07T19:00:42"/>
        <d v="2023-03-31T19:05:01"/>
        <d v="2023-03-31T19:28:35"/>
        <d v="2023-12-08T19:45:24"/>
        <d v="2023-11-20T19:02:04"/>
        <d v="2023-04-17T19:36:16"/>
        <d v="2023-08-25T19:13:51"/>
        <d v="2023-10-13T19:03:54"/>
        <d v="2023-08-28T19:03:48"/>
        <d v="2023-06-15T19:00:56"/>
        <d v="2023-10-09T19:23:59"/>
        <d v="2023-06-26T19:56:33"/>
        <d v="2023-01-05T19:40:27"/>
        <d v="2023-02-15T19:06:49"/>
        <d v="2023-05-16T19:28:46"/>
        <d v="2023-12-15T19:02:36"/>
        <d v="2023-10-02T20:03:56"/>
        <d v="2023-06-27T19:04:12"/>
        <d v="2023-02-10T19:22:47"/>
        <d v="2023-01-02T19:27:20"/>
        <d v="2023-09-06T19:01:40"/>
        <d v="2023-07-21T20:00:56"/>
        <d v="2023-08-21T19:13:27"/>
        <d v="2023-03-07T19:54:01"/>
        <d v="2023-06-26T19:42:16"/>
        <d v="2023-03-22T19:12:59"/>
        <d v="2023-03-22T19:11:57"/>
        <d v="2023-06-30T19:22:53"/>
        <d v="2023-06-26T19:01:31"/>
        <d v="2023-02-22T19:57:10"/>
        <d v="2023-03-26T19:39:58"/>
        <d v="2023-07-25T19:10:17"/>
        <d v="2023-09-25T19:59:33"/>
        <d v="2023-06-01T19:27:08"/>
        <d v="2023-05-28T19:14:00"/>
        <d v="2023-04-26T20:37:40"/>
        <d v="2023-08-22T19:02:59"/>
        <d v="2023-03-14T19:47:53"/>
        <d v="2023-04-19T20:13:13"/>
        <d v="2023-06-22T19:00:27"/>
        <d v="2023-07-27T19:40:22"/>
        <d v="2023-01-27T19:05:13"/>
        <d v="2023-06-12T19:02:36"/>
        <d v="2023-12-17T19:00:08"/>
        <d v="2023-09-05T19:02:33"/>
        <d v="2023-10-02T19:24:10"/>
        <d v="2023-04-21T19:04:06"/>
        <d v="2023-12-11T20:12:14"/>
        <d v="2023-11-14T19:10:51"/>
        <d v="2023-06-13T19:21:00"/>
        <d v="2023-02-06T19:17:32"/>
        <d v="2023-03-02T19:49:43"/>
        <d v="2023-06-22T19:01:06"/>
        <d v="2023-04-21T19:06:23"/>
        <d v="2023-07-08T19:02:09"/>
        <d v="2023-04-26T20:39:51"/>
        <d v="2023-01-10T19:35:01"/>
        <d v="2023-03-21T19:50:38"/>
        <d v="2023-07-12T18:59:57"/>
        <d v="2023-11-20T19:00:58"/>
        <d v="2023-03-01T19:39:53"/>
        <d v="2023-04-21T19:53:06"/>
        <d v="2023-12-17T19:01:33"/>
        <d v="2023-03-21T19:17:35"/>
        <d v="2023-05-08T19:38:18"/>
        <d v="2023-02-23T20:12:54"/>
        <d v="2023-11-26T19:01:19"/>
        <d v="2023-03-31T20:08:53"/>
        <d v="2023-02-15T19:03:29"/>
        <d v="2023-07-11T20:10:11"/>
        <d v="2023-09-17T19:00:15"/>
        <d v="2023-02-03T19:39:54"/>
        <d v="2023-02-07T19:03:32"/>
        <d v="2023-06-30T19:02:36"/>
        <d v="2023-10-03T19:03:51"/>
        <d v="2023-06-26T20:17:38"/>
        <d v="2023-01-31T19:00:10"/>
        <d v="2023-08-29T20:00:23"/>
        <d v="2023-03-21T20:01:43"/>
        <d v="2023-06-23T19:18:09"/>
        <d v="2023-12-04T19:00:01"/>
        <d v="2023-08-31T19:01:02"/>
        <d v="2023-02-11T19:22:49"/>
        <d v="2023-07-20T19:04:24"/>
        <d v="2023-10-16T19:00:30"/>
        <d v="2023-03-16T19:49:31"/>
        <d v="2023-02-16T19:05:36"/>
        <d v="2023-04-27T19:00:02"/>
        <d v="2023-05-15T19:53:16"/>
        <d v="2023-02-10T19:00:40"/>
        <d v="2023-08-31T20:30:32"/>
        <d v="2023-04-03T19:00:15"/>
        <d v="2023-08-24T19:50:45"/>
        <d v="2023-01-20T19:22:47"/>
        <d v="2023-01-10T19:19:33"/>
        <d v="2023-11-01T19:26:16"/>
        <d v="2023-05-17T19:04:57"/>
        <d v="2023-04-06T19:01:32"/>
        <d v="2023-08-31T20:24:02"/>
        <d v="2023-07-23T19:23:53"/>
        <d v="2023-09-21T19:47:45"/>
        <d v="2023-02-28T19:05:17"/>
        <d v="2023-03-01T19:03:54"/>
        <d v="2023-05-31T19:56:08"/>
        <d v="2023-10-24T19:03:41"/>
        <d v="2023-03-08T20:11:07"/>
        <d v="2023-08-16T19:22:07"/>
        <d v="2023-11-08T19:33:53"/>
        <d v="2023-10-26T19:00:23"/>
        <d v="2023-10-04T19:02:14"/>
        <d v="2023-03-15T19:01:28"/>
        <d v="2023-01-16T19:42:41"/>
        <d v="2023-05-12T19:05:36"/>
        <d v="2023-03-08T19:01:42"/>
        <d v="2023-05-12T19:02:02"/>
        <d v="2023-07-01T19:04:22"/>
        <d v="2023-03-09T19:03:17"/>
        <d v="2023-07-07T19:13:07"/>
        <d v="2023-06-20T19:00:26"/>
        <d v="2023-06-14T19:01:05"/>
        <d v="2023-12-30T19:08:55"/>
        <d v="2023-03-30T19:01:00"/>
        <d v="2023-02-03T19:02:19"/>
        <d v="2023-01-09T19:02:47"/>
        <d v="2023-08-21T19:00:21"/>
        <d v="2023-08-28T19:42:30"/>
        <d v="2023-08-17T19:42:12"/>
        <d v="2023-03-06T19:29:07"/>
        <d v="2023-03-31T20:11:36"/>
        <d v="2023-06-14T19:02:29"/>
        <d v="2023-03-30T19:03:34"/>
        <d v="2023-06-02T19:02:47"/>
        <d v="2023-07-26T20:06:24"/>
        <d v="2023-01-23T19:00:02"/>
        <d v="2023-04-14T19:04:28"/>
        <d v="2023-03-20T19:04:14"/>
        <d v="2023-02-24T19:02:32"/>
        <d v="2023-03-14T19:53:37"/>
        <d v="2023-01-20T20:15:19"/>
        <d v="2023-12-25T19:51:21"/>
        <d v="2023-07-12T19:48:33"/>
        <d v="2023-08-17T19:02:40"/>
        <d v="2023-03-21T19:42:39"/>
        <d v="2023-01-17T19:14:26"/>
        <d v="2023-02-23T19:30:16"/>
        <d v="2023-10-12T19:40:56"/>
        <d v="2023-10-12T19:03:04"/>
        <d v="2023-01-07T19:02:43"/>
        <d v="2023-01-07T19:15:45"/>
        <d v="2023-03-01T19:36:03"/>
        <d v="2023-05-04T19:02:43"/>
        <d v="2023-04-13T19:40:29"/>
        <d v="2023-01-16T20:21:45"/>
        <d v="2023-05-12T20:31:29"/>
        <d v="2023-02-13T19:00:40"/>
        <d v="2023-03-08T19:03:06"/>
        <d v="2023-02-27T19:02:39"/>
        <d v="2023-11-17T19:01:00"/>
        <d v="2023-06-08T19:01:25"/>
        <d v="2023-03-09T19:01:29"/>
        <d v="2023-05-10T19:00:03"/>
        <d v="2023-08-14T19:11:28"/>
        <d v="2023-04-28T20:03:47"/>
        <d v="2023-12-01T19:00:45"/>
        <d v="2023-10-25T19:01:04"/>
        <d v="2023-05-27T19:06:00"/>
        <d v="2023-06-27T19:02:16"/>
        <d v="2023-01-25T19:50:48"/>
        <d v="2023-07-17T19:00:47"/>
        <d v="2023-09-25T19:04:32"/>
        <d v="2023-04-05T19:05:05"/>
        <d v="2023-03-27T19:05:54"/>
        <d v="2023-05-15T19:00:22"/>
        <d v="2023-02-11T19:08:35"/>
        <d v="2023-03-31T20:02:52"/>
        <d v="2023-04-21T19:07:52"/>
        <d v="2023-11-01T19:26:44"/>
        <d v="2023-12-05T19:39:19"/>
        <d v="2023-03-02T19:04:23"/>
        <d v="2023-09-11T19:00:00"/>
        <d v="2023-11-21T18:59:51"/>
        <d v="2023-05-24T19:22:32"/>
        <d v="2023-02-07T19:00:28"/>
        <d v="2023-08-23T19:22:14"/>
        <d v="2023-07-20T19:08:20"/>
        <d v="2023-02-02T20:04:17"/>
        <d v="2023-08-14T19:03:06"/>
        <d v="2023-09-15T19:00:12"/>
        <d v="2023-02-17T19:02:28"/>
        <d v="2023-05-26T19:04:02"/>
        <d v="2023-01-18T19:14:24"/>
        <d v="2023-02-24T19:03:11"/>
        <d v="2023-03-25T19:04:06"/>
        <d v="2023-07-26T19:45:45"/>
        <d v="2023-10-18T19:00:14"/>
        <d v="2023-11-05T19:01:14"/>
        <d v="2023-07-07T19:05:18"/>
        <d v="2023-12-21T19:00:33"/>
        <d v="2023-03-16T19:03:08"/>
        <d v="2023-10-05T18:59:57"/>
        <d v="2023-07-17T20:42:43"/>
        <d v="2023-01-31T19:01:03"/>
        <d v="2023-05-05T19:20:10"/>
        <d v="2023-04-24T19:01:25"/>
        <d v="2023-02-22T19:03:00"/>
        <d v="2023-09-01T19:31:50"/>
        <d v="2023-02-15T19:07:15"/>
        <d v="2023-04-25T19:09:49"/>
        <d v="2023-02-16T20:01:02"/>
        <d v="2023-08-04T19:29:18"/>
        <d v="2023-04-05T19:00:03"/>
        <d v="2023-05-17T19:00:18"/>
        <d v="2023-09-20T19:15:54"/>
        <d v="2023-08-13T19:01:28"/>
        <d v="2023-06-29T20:36:31"/>
        <d v="2023-01-23T19:01:49"/>
        <d v="2023-10-30T19:01:11"/>
        <d v="2023-04-28T19:02:33"/>
        <d v="2023-03-10T19:02:53"/>
        <d v="2023-03-03T19:04:37"/>
        <d v="2023-08-31T20:30:00"/>
        <d v="2023-07-20T19:13:39"/>
        <d v="2023-11-17T19:01:04"/>
        <d v="2023-04-24T19:18:08"/>
        <d v="2023-04-03T19:42:09"/>
        <d v="2023-11-03T19:00:54"/>
        <d v="2023-07-05T19:04:42"/>
        <d v="2023-10-24T19:00:04"/>
        <d v="2023-09-06T19:01:13"/>
        <d v="2023-02-06T19:40:35"/>
        <d v="2023-03-24T19:08:00"/>
        <d v="2023-07-31T19:00:25"/>
        <d v="2023-01-31T19:10:11"/>
        <d v="2023-02-02T19:01:05"/>
        <d v="2023-10-17T19:39:19"/>
        <d v="2023-03-03T19:03:54"/>
        <d v="2023-04-17T19:04:19"/>
        <d v="2023-09-21T19:01:35"/>
        <d v="2023-10-13T19:02:38"/>
        <d v="2023-08-17T19:42:30"/>
        <d v="2023-01-06T19:01:21"/>
        <d v="2023-09-16T19:00:10"/>
        <d v="2023-01-20T19:59:24"/>
        <d v="2023-03-21T19:16:42"/>
        <d v="2023-06-30T19:01:24"/>
        <d v="2023-04-28T19:02:24"/>
        <d v="2023-04-24T19:02:08"/>
        <d v="2023-09-04T19:12:53"/>
        <d v="2023-10-04T19:03:17"/>
        <d v="2023-02-02T19:14:52"/>
        <d v="2023-06-15T19:18:56"/>
        <d v="2023-01-30T19:58:15"/>
        <d v="2023-11-05T19:00:08"/>
        <d v="2023-02-23T19:01:52"/>
        <d v="2023-08-05T19:18:12"/>
        <d v="2023-02-02T20:05:09"/>
        <d v="2023-12-12T19:21:15"/>
        <d v="2023-02-14T19:49:48"/>
        <d v="2023-06-01T19:00:07"/>
        <d v="2023-09-20T19:02:17"/>
        <d v="2023-10-24T19:00:02"/>
        <d v="2023-08-03T19:59:22"/>
        <d v="2023-04-17T19:37:14"/>
        <d v="2023-01-09T19:30:24"/>
        <d v="2023-07-06T19:13:40"/>
        <d v="2023-01-29T19:00:54"/>
        <d v="2023-11-26T19:00:59"/>
        <d v="2023-04-27T19:24:44"/>
        <d v="2023-08-30T19:00:59"/>
        <d v="2023-01-02T19:44:29"/>
        <d v="2023-07-18T19:03:51"/>
        <d v="2023-06-08T19:32:59"/>
        <d v="2023-10-09T19:00:00"/>
        <d v="2023-07-25T19:07:35"/>
        <d v="2023-10-12T19:03:30"/>
        <d v="2023-06-21T19:03:42"/>
        <d v="2023-05-05T18:59:56"/>
        <d v="2023-07-19T19:25:10"/>
        <d v="2023-06-02T19:44:11"/>
        <d v="2023-03-06T19:00:02"/>
        <d v="2023-04-28T19:56:25"/>
        <d v="2023-03-02T19:43:54"/>
        <d v="2023-08-30T19:26:34"/>
        <d v="2023-02-09T19:03:51"/>
        <d v="2023-02-03T20:04:50"/>
        <d v="2023-08-17T19:24:15"/>
        <d v="2023-10-13T19:40:28"/>
        <d v="2023-06-02T19:01:09"/>
        <d v="2023-01-05T20:00:13"/>
        <d v="2023-02-07T19:44:58"/>
        <d v="2023-05-12T19:06:12"/>
        <d v="2023-04-12T20:00:55"/>
        <d v="2023-04-03T19:58:14"/>
        <d v="2023-02-05T19:00:40"/>
        <d v="2023-04-12T19:00:33"/>
        <d v="2023-01-14T19:12:27"/>
        <d v="2023-07-06T19:03:50"/>
        <d v="2023-04-25T19:02:04"/>
        <d v="2023-06-22T19:17:50"/>
        <d v="2023-07-21T19:03:07"/>
        <d v="2023-04-26T20:39:53"/>
        <d v="2023-05-26T19:03:35"/>
        <d v="2023-01-30T19:02:49"/>
        <d v="2023-11-29T19:00:11"/>
        <d v="2023-05-05T20:25:02"/>
        <d v="2023-01-02T19:00:32"/>
        <d v="2023-09-29T19:02:52"/>
        <d v="2023-06-23T19:19:54"/>
        <d v="2023-07-14T19:54:36"/>
        <d v="2023-07-20T19:12:12"/>
        <d v="2023-08-17T19:24:42"/>
        <d v="2023-04-27T19:37:41"/>
        <d v="2023-09-04T19:08:30"/>
        <d v="2023-10-30T19:00:47"/>
        <d v="2023-04-19T19:01:49"/>
        <d v="2023-08-28T19:00:02"/>
        <d v="2023-03-06T20:41:10"/>
        <d v="2023-09-01T19:24:02"/>
        <d v="2023-07-11T19:17:15"/>
        <d v="2023-09-25T18:59:56"/>
        <d v="2023-02-03T19:39:23"/>
        <d v="2023-07-24T19:33:23"/>
        <d v="2023-07-01T19:04:01"/>
        <d v="2023-03-30T19:02:13"/>
        <d v="2023-03-06T19:03:27"/>
        <d v="2023-03-24T19:02:11"/>
        <d v="2023-06-01T19:00:23"/>
        <d v="2023-05-06T19:05:11"/>
        <d v="2023-08-28T19:04:11"/>
        <d v="2023-02-14T19:02:39"/>
        <d v="2023-02-20T20:03:44"/>
        <d v="2023-09-15T19:41:45"/>
        <d v="2023-05-25T19:00:40"/>
        <d v="2023-04-06T19:22:51"/>
        <d v="2023-03-13T19:04:44"/>
        <d v="2023-09-18T19:00:13"/>
        <d v="2023-05-04T19:06:06"/>
        <d v="2023-05-30T19:13:32"/>
        <d v="2023-01-05T20:00:10"/>
        <d v="2023-03-14T18:59:57"/>
        <d v="2023-07-24T19:01:58"/>
        <d v="2023-04-24T19:00:54"/>
        <d v="2023-06-23T19:20:18"/>
        <d v="2023-11-26T19:55:52"/>
        <d v="2023-12-12T19:00:35"/>
        <d v="2023-08-15T19:50:59"/>
        <d v="2023-03-14T19:28:18"/>
        <d v="2023-01-19T19:18:58"/>
        <d v="2023-06-07T19:00:51"/>
        <d v="2023-07-17T19:05:08"/>
        <d v="2023-04-15T19:03:50"/>
        <d v="2023-05-05T19:18:45"/>
        <d v="2023-05-25T19:00:12"/>
        <d v="2023-01-11T19:02:53"/>
        <d v="2023-07-10T19:36:13"/>
        <d v="2023-05-10T19:20:56"/>
        <d v="2023-06-22T19:02:45"/>
        <d v="2023-12-15T19:39:25"/>
        <d v="2023-07-01T19:00:19"/>
        <d v="2023-01-26T19:01:47"/>
        <d v="2023-10-09T19:27:18"/>
        <d v="2023-03-21T19:16:26"/>
        <d v="2023-10-16T19:22:56"/>
        <d v="2023-01-23T19:02:11"/>
        <d v="2023-04-07T19:44:08"/>
        <d v="2023-07-05T19:00:27"/>
        <d v="2023-08-21T19:00:29"/>
        <d v="2023-01-04T19:04:03"/>
        <d v="2023-01-12T20:19:37"/>
        <d v="2023-01-06T19:04:01"/>
        <d v="2023-04-19T19:00:01"/>
        <d v="2023-09-20T19:00:25"/>
        <d v="2023-02-10T20:34:36"/>
        <d v="2023-07-14T19:02:53"/>
        <d v="2023-12-18T19:00:30"/>
        <d v="2023-08-22T19:06:40"/>
        <d v="2023-07-07T19:04:54"/>
        <d v="2023-10-20T19:05:00"/>
        <d v="2023-04-07T19:44:15"/>
        <d v="2023-05-02T19:02:40"/>
        <d v="2023-08-01T19:00:04"/>
        <d v="2023-12-29T19:01:22"/>
        <d v="2023-02-27T19:01:00"/>
        <d v="2023-08-18T19:00:13"/>
        <d v="2023-09-26T19:01:33"/>
        <d v="2023-02-02T19:03:55"/>
        <d v="2023-05-25T19:01:03"/>
        <d v="2023-07-11T19:16:36"/>
        <d v="2023-01-02T19:02:52"/>
        <d v="2023-04-12T20:00:59"/>
        <d v="2023-01-10T19:01:39"/>
        <d v="2023-09-05T19:10:15"/>
        <d v="2023-01-10T19:27:46"/>
        <d v="2023-07-21T19:58:53"/>
        <d v="2023-09-21T19:02:48"/>
        <d v="2023-03-20T19:05:46"/>
        <d v="2023-03-14T19:53:28"/>
        <d v="2023-03-27T18:59:57"/>
        <d v="2023-06-01T20:01:51"/>
        <d v="2023-11-15T19:03:02"/>
        <d v="2023-02-11T19:04:05"/>
        <d v="2023-01-25T19:01:59"/>
        <d v="2023-05-31T19:55:59"/>
        <d v="2023-09-04T19:31:10"/>
        <d v="2023-09-26T19:00:15"/>
        <d v="2023-12-27T19:40:04"/>
        <d v="2023-01-23T19:02:55"/>
        <d v="2023-03-23T19:54:12"/>
        <d v="2023-07-06T19:01:31"/>
        <d v="2023-12-07T19:01:39"/>
        <d v="2023-10-26T19:20:45"/>
        <d v="2023-03-09T19:33:25"/>
        <d v="2023-05-06T04:38:58"/>
        <d v="2023-01-13T04:06:12"/>
        <d v="2023-10-26T04:10:45"/>
        <d v="2023-07-01T04:09:11"/>
        <d v="2023-04-29T05:24:38"/>
        <d v="2023-04-10T04:18:06"/>
        <d v="2023-06-01T04:03:23"/>
        <d v="2023-06-10T04:14:08"/>
        <d v="2023-09-27T04:02:03"/>
        <d v="2023-06-06T04:04:33"/>
        <d v="2023-01-16T04:59:25"/>
        <d v="2023-01-05T04:46:32"/>
        <d v="2023-10-10T04:28:28"/>
        <d v="2023-07-05T04:12:13"/>
        <d v="2023-07-19T04:46:44"/>
        <d v="2023-05-14T04:45:09"/>
        <d v="2023-01-21T04:59:34"/>
        <d v="2023-06-17T04:47:50"/>
        <d v="2023-08-20T04:03:13"/>
        <d v="2023-12-01T04:56:00"/>
        <d v="2023-04-03T04:02:57"/>
        <d v="2023-02-07T04:11:22"/>
        <d v="2023-12-19T04:07:28"/>
        <d v="2023-10-03T04:01:59"/>
        <d v="2023-07-08T04:17:40"/>
        <d v="2023-10-18T04:00:23"/>
        <d v="2023-07-09T04:15:58"/>
        <d v="2023-01-30T04:42:06"/>
        <d v="2023-01-25T04:12:26"/>
        <d v="2023-09-23T04:04:31"/>
        <d v="2023-06-28T04:04:17"/>
        <d v="2023-01-30T04:02:53"/>
        <d v="2023-10-11T04:03:43"/>
        <d v="2023-03-14T04:02:08"/>
        <d v="2023-01-18T04:20:55"/>
        <d v="2023-01-18T04:15:02"/>
        <d v="2023-01-04T13:37:05"/>
        <d v="2023-06-21T04:05:34"/>
        <d v="2023-06-03T04:48:36"/>
        <d v="2023-06-21T04:03:13"/>
        <d v="2023-07-11T04:09:21"/>
        <d v="2023-04-19T04:01:47"/>
        <d v="2023-09-20T04:35:11"/>
        <d v="2023-10-06T04:42:23"/>
        <d v="2023-01-04T14:29:38"/>
        <d v="2023-07-19T05:26:48"/>
        <d v="2023-01-28T04:03:59"/>
        <d v="2023-01-09T04:06:41"/>
        <d v="2023-05-02T04:31:50"/>
        <d v="2023-09-05T04:19:21"/>
        <d v="2023-01-06T04:04:44"/>
        <d v="2023-01-10T04:04:59"/>
        <d v="2023-01-04T14:35:32"/>
        <d v="2023-05-14T04:31:06"/>
        <d v="2023-04-21T04:01:50"/>
        <d v="2023-02-02T05:49:44"/>
        <d v="2023-10-30T04:29:20"/>
        <d v="2023-12-02T04:26:33"/>
        <d v="2023-08-13T04:08:54"/>
        <d v="2023-08-18T04:05:29"/>
        <d v="2023-10-02T04:07:40"/>
        <d v="2023-08-01T04:02:05"/>
        <d v="2023-01-27T04:00:50"/>
        <d v="2023-01-20T04:00:01"/>
        <d v="2023-11-26T05:11:21"/>
        <d v="2023-11-30T04:00:07"/>
        <d v="2023-03-11T05:02:18"/>
        <d v="2023-12-30T04:14:22"/>
        <d v="2023-01-12T04:04:48"/>
        <d v="2023-01-24T03:59:55"/>
        <d v="2023-02-25T04:05:52"/>
        <d v="2023-10-01T04:39:27"/>
        <d v="2023-05-06T04:45:18"/>
        <d v="2023-01-11T04:20:07"/>
        <d v="2023-01-07T04:27:05"/>
        <d v="2023-04-02T04:01:25"/>
        <d v="2023-12-27T04:00:37"/>
        <d v="2023-08-29T05:17:45"/>
        <d v="2023-06-08T04:02:01"/>
        <d v="2023-08-11T04:05:48"/>
        <d v="2023-01-11T04:58:56"/>
        <d v="2023-07-29T04:02:20"/>
        <d v="2023-10-05T04:41:51"/>
        <d v="2023-01-27T04:31:28"/>
        <d v="2023-07-04T04:02:57"/>
        <d v="2023-05-07T04:05:49"/>
        <d v="2023-05-26T04:46:34"/>
        <d v="2023-05-07T05:03:17"/>
        <d v="2023-09-12T04:15:29"/>
        <d v="2023-01-05T04:01:12"/>
        <d v="2023-01-03T04:01:21"/>
        <d v="2023-01-17T04:50:48"/>
        <d v="2023-11-29T04:07:49"/>
        <d v="2023-12-12T05:11:24"/>
        <d v="2023-11-17T04:00:11"/>
        <d v="2023-04-21T04:10:01"/>
        <d v="2023-12-25T04:06:20"/>
        <d v="2023-05-05T04:26:27"/>
        <d v="2023-05-13T04:32:00"/>
        <d v="2023-01-07T04:04:01"/>
        <d v="2023-09-25T04:01:34"/>
        <d v="2023-12-06T04:41:27"/>
        <d v="2023-11-08T04:02:35"/>
        <d v="2023-06-25T04:23:17"/>
        <d v="2023-01-19T04:21:40"/>
        <d v="2023-01-27T04:35:28"/>
        <d v="2023-07-26T04:44:51"/>
        <d v="2023-02-24T05:17:15"/>
        <d v="2023-02-01T04:13:30"/>
        <d v="2023-10-18T04:38:45"/>
        <d v="2023-07-24T05:19:57"/>
        <d v="2023-10-11T04:03:49"/>
        <d v="2023-08-17T04:05:12"/>
        <d v="2023-07-11T04:05:55"/>
        <d v="2023-11-03T04:33:47"/>
        <d v="2023-01-05T04:01:14"/>
        <d v="2023-04-03T04:02:55"/>
        <d v="2023-01-05T05:09:31"/>
        <d v="2023-01-12T04:04:01"/>
        <d v="2023-05-26T04:05:55"/>
        <d v="2023-07-27T04:04:14"/>
        <d v="2023-09-23T04:58:13"/>
        <d v="2023-09-26T04:39:25"/>
        <d v="2023-09-20T04:00:28"/>
        <d v="2023-03-30T04:06:03"/>
        <d v="2023-05-04T04:50:02"/>
        <d v="2023-01-31T04:33:49"/>
        <d v="2023-03-07T05:15:25"/>
        <d v="2023-01-11T04:40:19"/>
        <d v="2023-01-03T04:02:14"/>
        <d v="2023-11-17T04:00:16"/>
        <d v="2023-10-03T04:24:24"/>
        <d v="2023-09-13T05:13:02"/>
        <d v="2023-01-14T04:03:04"/>
        <d v="2023-04-21T04:09:07"/>
        <d v="2023-01-07T04:03:18"/>
        <d v="2023-05-12T04:06:34"/>
        <d v="2023-01-23T03:59:56"/>
        <d v="2023-01-07T04:36:23"/>
        <d v="2023-01-30T04:42:04"/>
        <d v="2023-05-31T04:04:25"/>
        <d v="2023-07-27T05:10:08"/>
        <d v="2023-05-25T04:01:36"/>
        <d v="2023-09-06T04:01:31"/>
        <d v="2023-04-29T04:04:22"/>
        <d v="2023-06-28T04:26:56"/>
        <d v="2023-04-06T04:23:55"/>
        <d v="2023-01-27T04:06:28"/>
        <d v="2023-01-19T04:32:34"/>
        <d v="2023-03-01T04:05:25"/>
        <d v="2023-01-30T04:42:09"/>
        <d v="2023-06-04T04:12:16"/>
        <d v="2023-01-24T04:18:53"/>
        <d v="2023-12-10T04:00:48"/>
        <d v="2023-01-28T04:05:06"/>
        <d v="2023-01-09T04:02:28"/>
        <d v="2023-06-15T05:24:07"/>
        <d v="2023-09-21T04:52:10"/>
        <d v="2023-05-14T04:38:27"/>
        <d v="2023-04-26T04:27:35"/>
        <d v="2023-01-27T04:27:06"/>
        <d v="2023-03-24T04:47:20"/>
        <d v="2023-07-05T04:23:52"/>
        <d v="2023-09-16T04:00:02"/>
        <d v="2023-10-27T04:03:24"/>
        <d v="2023-05-10T04:35:28"/>
        <d v="2023-09-22T04:03:46"/>
        <d v="2023-05-11T04:31:08"/>
        <d v="2023-06-23T04:03:05"/>
        <d v="2023-09-27T04:02:31"/>
        <d v="2023-02-13T03:59:58"/>
        <d v="2023-09-08T04:35:22"/>
        <d v="2023-01-24T04:11:09"/>
        <d v="2023-05-25T04:01:07"/>
        <d v="2023-01-18T04:03:13"/>
        <d v="2023-01-04T13:52:27"/>
        <d v="2023-06-24T05:02:22"/>
        <d v="2023-06-15T04:54:44"/>
        <d v="2023-01-27T04:36:31"/>
        <d v="2023-09-19T04:03:59"/>
        <d v="2023-03-22T05:01:33"/>
        <d v="2023-01-02T05:17:16"/>
        <d v="2023-01-03T04:02:54"/>
        <d v="2023-03-30T05:03:21"/>
        <d v="2023-01-10T04:32:04"/>
        <d v="2023-05-13T04:58:20"/>
        <d v="2023-10-10T04:01:05"/>
        <d v="2023-08-22T04:11:53"/>
        <d v="2023-10-19T04:01:28"/>
        <d v="2023-07-21T04:56:32"/>
        <d v="2023-09-27T04:38:45"/>
        <d v="2023-07-27T04:06:04"/>
        <d v="2023-03-23T04:28:25"/>
        <d v="2023-01-04T13:30:12"/>
        <d v="2023-01-18T04:03:31"/>
        <d v="2023-01-19T04:37:45"/>
        <d v="2023-01-16T04:04:42"/>
        <d v="2023-03-02T04:26:13"/>
        <d v="2023-08-23T04:00:30"/>
        <d v="2023-03-30T05:15:14"/>
        <d v="2023-04-06T04:16:31"/>
        <d v="2023-10-12T04:03:28"/>
        <d v="2023-07-18T04:07:10"/>
        <d v="2023-10-12T04:00:55"/>
        <d v="2023-12-27T04:27:40"/>
        <d v="2023-05-12T04:00:02"/>
        <d v="2023-10-06T04:42:21"/>
        <d v="2023-01-25T04:22:49"/>
        <d v="2023-01-12T04:33:40"/>
        <d v="2023-12-22T04:09:39"/>
        <d v="2023-11-28T05:27:40"/>
        <d v="2023-01-09T04:01:43"/>
        <d v="2023-09-21T04:02:17"/>
        <d v="2023-12-27T04:02:16"/>
        <d v="2023-10-20T04:01:23"/>
        <d v="2023-07-25T04:03:02"/>
        <d v="2023-12-14T04:00:03"/>
        <d v="2023-02-02T05:01:10"/>
        <d v="2023-01-24T04:46:05"/>
        <d v="2023-01-03T04:00:05"/>
        <d v="2023-08-22T04:05:38"/>
        <d v="2023-10-30T04:29:03"/>
        <d v="2023-09-24T04:48:24"/>
        <d v="2023-02-02T05:58:21"/>
        <d v="2023-10-06T04:04:42"/>
        <d v="2023-04-29T04:10:57"/>
        <d v="2023-07-21T04:57:57"/>
        <d v="2023-05-09T04:21:41"/>
        <d v="2023-03-27T04:05:17"/>
        <d v="2023-05-01T04:03:03"/>
        <d v="2023-05-27T04:03:01"/>
        <d v="2023-01-26T04:03:51"/>
        <d v="2023-05-09T04:18:51"/>
        <d v="2023-07-21T04:45:28"/>
        <d v="2023-02-20T04:34:50"/>
        <d v="2023-12-12T04:46:30"/>
        <d v="2023-05-18T04:26:34"/>
        <d v="2023-05-03T04:05:27"/>
        <d v="2023-08-19T04:02:01"/>
        <d v="2023-09-25T04:01:39"/>
        <d v="2023-08-31T04:10:52"/>
        <d v="2023-05-13T03:59:54"/>
        <d v="2023-04-01T05:06:42"/>
        <d v="2023-01-12T04:04:09"/>
        <d v="2023-06-08T04:24:09"/>
        <d v="2023-01-05T04:34:27"/>
        <d v="2023-09-19T04:01:00"/>
        <d v="2023-10-06T04:02:13"/>
        <d v="2023-12-27T04:00:41"/>
        <d v="2023-08-18T04:04:22"/>
        <d v="2023-06-10T04:12:59"/>
        <d v="2023-03-29T04:05:53"/>
        <d v="2023-10-12T04:32:45"/>
        <d v="2023-01-23T04:03:12"/>
        <d v="2023-05-31T04:01:34"/>
        <d v="2023-08-21T04:00:40"/>
        <d v="2023-01-23T10:27:20"/>
        <d v="2023-11-08T10:01:16"/>
        <d v="2023-11-18T09:02:12"/>
        <d v="2023-10-01T09:15:35"/>
        <d v="2023-03-21T09:29:47"/>
        <d v="2023-07-11T09:11:38"/>
        <d v="2023-11-01T09:39:16"/>
        <d v="2023-02-17T09:10:31"/>
        <d v="2023-11-14T10:19:20"/>
        <d v="2023-09-28T09:46:50"/>
        <d v="2023-08-30T09:30:44"/>
        <d v="2023-02-14T09:03:15"/>
        <d v="2023-04-24T08:59:57"/>
        <d v="2023-07-15T09:08:44"/>
        <d v="2023-05-07T09:32:02"/>
        <d v="2023-11-24T09:06:55"/>
        <d v="2023-08-19T09:08:36"/>
        <d v="2023-11-09T10:38:28"/>
        <d v="2023-07-13T09:30:44"/>
        <d v="2023-08-22T10:00:19"/>
        <d v="2023-11-18T10:17:38"/>
        <d v="2023-08-16T09:03:57"/>
        <d v="2023-02-27T09:06:15"/>
        <d v="2023-12-30T09:03:03"/>
        <d v="2023-07-29T09:33:25"/>
        <d v="2023-02-12T09:09:29"/>
        <d v="2023-03-08T09:51:28"/>
        <d v="2023-05-09T10:43:05"/>
        <d v="2023-05-10T09:13:00"/>
        <d v="2023-03-11T09:10:45"/>
        <d v="2023-06-15T09:27:48"/>
        <d v="2023-05-05T10:20:55"/>
        <d v="2023-01-25T09:01:31"/>
        <d v="2023-10-27T09:56:27"/>
        <d v="2023-06-04T10:20:20"/>
        <d v="2023-12-23T09:42:04"/>
        <d v="2023-06-28T09:10:38"/>
        <d v="2023-06-21T09:04:13"/>
        <d v="2023-12-25T09:02:58"/>
        <d v="2023-12-13T09:03:46"/>
        <d v="2023-05-12T11:20:46"/>
        <d v="2023-09-03T09:02:48"/>
        <d v="2023-03-14T09:55:08"/>
        <d v="2023-03-08T09:20:46"/>
        <d v="2023-08-10T10:09:59"/>
        <d v="2023-03-22T09:09:24"/>
        <d v="2023-12-13T09:02:56"/>
        <d v="2023-07-14T09:00:27"/>
        <d v="2023-10-04T09:02:18"/>
        <d v="2023-12-06T10:22:19"/>
        <d v="2023-07-07T09:05:06"/>
        <d v="2023-01-03T19:37:27"/>
        <d v="2023-01-13T09:07:44"/>
        <d v="2023-03-30T09:28:35"/>
        <d v="2023-01-12T09:13:34"/>
        <d v="2023-08-31T09:03:55"/>
        <d v="2023-02-28T09:50:08"/>
        <d v="2023-05-24T09:07:04"/>
        <d v="2023-04-12T09:27:27"/>
        <d v="2023-06-20T09:10:36"/>
        <d v="2023-04-07T09:45:23"/>
        <d v="2023-12-13T09:04:38"/>
        <d v="2023-06-27T09:04:48"/>
        <d v="2023-04-25T09:04:47"/>
        <d v="2023-08-09T09:03:50"/>
        <d v="2023-10-14T09:03:13"/>
        <d v="2023-01-24T09:57:52"/>
        <d v="2023-03-21T10:01:43"/>
        <d v="2023-06-29T10:13:33"/>
        <d v="2023-12-15T10:17:59"/>
        <d v="2023-08-01T09:12:22"/>
        <d v="2023-07-31T09:06:01"/>
        <d v="2023-11-26T09:01:48"/>
        <d v="2023-08-26T09:07:48"/>
        <d v="2023-06-01T09:36:20"/>
        <d v="2023-07-17T09:04:04"/>
        <d v="2023-02-24T09:42:12"/>
        <d v="2023-02-02T09:55:23"/>
        <d v="2023-03-30T09:14:49"/>
        <d v="2023-02-21T09:30:56"/>
        <d v="2023-01-31T09:15:17"/>
        <d v="2023-03-17T10:04:25"/>
        <d v="2023-01-26T09:19:45"/>
        <d v="2023-05-15T10:36:13"/>
        <d v="2023-04-12T09:31:28"/>
        <d v="2023-01-10T09:59:08"/>
        <d v="2023-07-04T09:10:49"/>
        <d v="2023-06-29T09:04:21"/>
        <d v="2023-04-10T09:53:31"/>
        <d v="2023-03-18T09:04:48"/>
        <d v="2023-05-27T09:08:18"/>
        <d v="2023-06-13T09:03:22"/>
        <d v="2023-11-24T10:26:06"/>
        <d v="2023-12-14T09:02:05"/>
        <d v="2023-05-09T11:26:29"/>
        <d v="2023-02-05T09:06:05"/>
        <d v="2023-05-17T09:01:54"/>
        <d v="2023-02-09T10:27:13"/>
        <d v="2023-07-11T09:08:48"/>
        <d v="2023-10-15T10:10:09"/>
        <d v="2023-08-01T09:31:34"/>
        <d v="2023-08-24T09:38:48"/>
        <d v="2023-07-04T09:07:04"/>
        <d v="2023-08-07T09:19:17"/>
        <d v="2023-08-25T09:04:31"/>
        <d v="2023-04-14T09:01:23"/>
        <d v="2023-06-29T10:37:37"/>
        <d v="2023-04-07T09:36:12"/>
        <d v="2023-03-17T10:10:25"/>
        <d v="2023-02-23T09:01:48"/>
        <d v="2023-05-17T09:00:42"/>
        <d v="2023-01-11T09:47:02"/>
        <d v="2023-06-27T09:34:34"/>
        <d v="2023-06-01T09:25:53"/>
        <d v="2023-10-22T09:48:25"/>
        <d v="2023-05-04T09:06:00"/>
        <d v="2023-07-05T09:01:11"/>
        <d v="2023-08-28T10:15:28"/>
        <d v="2023-02-16T09:05:23"/>
        <d v="2023-12-16T09:07:22"/>
        <d v="2023-04-30T09:48:37"/>
        <d v="2023-08-29T09:25:07"/>
        <d v="2023-03-02T09:08:15"/>
        <d v="2023-02-20T10:03:46"/>
        <d v="2023-07-10T09:10:09"/>
        <d v="2023-08-02T09:06:47"/>
        <d v="2023-04-04T09:04:39"/>
        <d v="2023-02-22T09:03:27"/>
        <d v="2023-04-20T09:02:31"/>
        <d v="2023-03-11T09:21:04"/>
        <d v="2023-10-28T09:35:04"/>
        <d v="2023-10-20T09:48:37"/>
        <d v="2023-05-25T09:04:00"/>
        <d v="2023-10-01T09:01:29"/>
        <d v="2023-04-04T09:11:01"/>
        <d v="2023-12-13T09:01:44"/>
        <d v="2023-07-25T10:06:41"/>
        <d v="2023-06-10T09:04:00"/>
        <d v="2023-12-14T09:01:41"/>
        <d v="2023-03-09T09:07:12"/>
        <d v="2023-01-20T10:31:28"/>
        <d v="2023-11-04T10:08:44"/>
        <d v="2023-03-22T09:59:05"/>
        <d v="2023-11-24T09:01:21"/>
        <d v="2023-04-19T09:04:08"/>
        <d v="2023-02-15T09:12:24"/>
        <d v="2023-10-15T09:04:56"/>
        <d v="2023-07-18T09:01:01"/>
        <d v="2023-12-13T09:04:33"/>
        <d v="2023-02-23T09:48:31"/>
        <d v="2023-02-22T09:52:06"/>
        <d v="2023-11-02T09:16:43"/>
        <d v="2023-12-18T09:00:33"/>
        <d v="2023-03-10T09:00:46"/>
        <d v="2023-11-17T09:04:05"/>
        <d v="2023-12-25T09:03:30"/>
        <d v="2023-09-10T09:15:52"/>
        <d v="2023-07-24T09:10:38"/>
        <d v="2023-02-04T09:09:46"/>
        <d v="2023-11-30T09:56:26"/>
        <d v="2023-01-31T09:00:08"/>
        <d v="2023-03-24T10:31:42"/>
        <d v="2023-03-01T09:21:45"/>
        <d v="2023-03-15T09:02:34"/>
        <d v="2023-02-12T09:07:30"/>
        <d v="2023-08-31T09:16:50"/>
        <d v="2023-12-25T09:51:51"/>
        <d v="2023-02-14T09:53:39"/>
        <d v="2023-06-07T10:21:56"/>
        <d v="2023-07-06T09:03:58"/>
        <d v="2023-12-04T09:41:25"/>
        <d v="2023-01-12T10:20:28"/>
        <d v="2023-03-07T09:34:52"/>
        <d v="2023-02-04T09:03:00"/>
        <d v="2023-07-20T09:58:47"/>
        <d v="2023-03-03T09:44:43"/>
        <d v="2023-12-13T09:05:42"/>
        <d v="2023-05-18T08:59:56"/>
        <d v="2023-10-11T09:04:27"/>
        <d v="2023-04-04T09:06:57"/>
        <d v="2023-10-28T09:00:06"/>
        <d v="2023-06-21T09:11:35"/>
        <d v="2023-06-08T09:59:28"/>
        <d v="2023-07-13T09:00:34"/>
        <d v="2023-06-22T09:23:25"/>
        <d v="2023-08-12T09:02:01"/>
        <d v="2023-04-03T09:13:01"/>
        <d v="2023-11-17T09:17:54"/>
        <d v="2023-01-27T10:01:57"/>
        <d v="2023-05-07T09:01:42"/>
        <d v="2023-11-14T09:02:08"/>
        <d v="2023-09-12T09:02:52"/>
        <d v="2023-11-17T09:23:16"/>
        <d v="2023-08-10T09:08:04"/>
        <d v="2023-12-30T09:13:21"/>
        <d v="2023-05-12T09:06:33"/>
        <d v="2023-08-18T09:40:25"/>
        <d v="2023-05-17T09:44:25"/>
        <d v="2023-06-23T09:20:09"/>
        <d v="2023-08-22T09:02:33"/>
        <d v="2023-05-17T09:25:40"/>
        <d v="2023-01-31T09:08:27"/>
        <d v="2023-06-03T09:07:40"/>
        <d v="2023-05-11T09:38:46"/>
        <d v="2023-03-02T09:31:52"/>
        <d v="2023-05-09T11:26:54"/>
        <d v="2023-06-27T09:26:16"/>
        <d v="2023-03-06T10:07:04"/>
        <d v="2023-03-08T09:08:02"/>
        <d v="2023-12-30T09:02:08"/>
        <d v="2023-06-07T09:55:40"/>
        <d v="2023-05-12T09:04:32"/>
        <d v="2023-03-30T09:10:41"/>
        <d v="2023-09-10T09:33:57"/>
        <d v="2023-03-03T09:31:05"/>
        <d v="2023-07-05T09:07:35"/>
        <d v="2023-11-27T10:28:30"/>
        <d v="2023-12-21T09:31:03"/>
        <d v="2023-12-30T08:59:57"/>
        <d v="2023-11-13T11:00:05"/>
        <d v="2023-08-15T09:08:59"/>
        <d v="2023-07-16T09:05:31"/>
        <d v="2023-11-24T09:01:49"/>
        <d v="2023-06-24T09:23:09"/>
        <d v="2023-08-10T09:03:05"/>
        <d v="2023-12-15T09:08:18"/>
        <d v="2023-06-28T09:05:26"/>
        <d v="2023-04-12T09:52:39"/>
        <d v="2023-01-10T09:38:30"/>
        <d v="2023-01-15T09:59:21"/>
        <d v="2023-12-13T09:06:25"/>
        <d v="2023-10-25T10:33:27"/>
        <d v="2023-06-12T10:06:33"/>
        <d v="2023-08-20T09:26:09"/>
        <d v="2023-08-16T09:05:04"/>
        <d v="2023-03-31T10:11:36"/>
        <d v="2023-11-09T09:01:55"/>
        <d v="2023-09-28T09:54:13"/>
        <d v="2023-02-14T09:05:24"/>
        <d v="2023-03-09T09:31:25"/>
        <d v="2023-10-28T09:05:25"/>
        <d v="2023-09-16T09:01:59"/>
        <d v="2023-07-12T09:18:58"/>
        <d v="2023-12-28T10:21:00"/>
        <d v="2023-06-01T09:37:23"/>
        <d v="2023-07-28T09:02:31"/>
        <d v="2023-12-15T09:02:52"/>
        <d v="2023-02-20T09:57:22"/>
        <d v="2023-09-02T09:05:33"/>
        <d v="2023-09-14T09:32:39"/>
        <d v="2023-07-11T09:00:30"/>
        <d v="2023-08-09T10:17:09"/>
        <d v="2023-12-03T09:01:54"/>
        <d v="2023-11-11T09:05:14"/>
        <d v="2023-03-30T09:05:35"/>
        <d v="2023-02-24T10:04:54"/>
        <d v="2023-06-01T09:25:46"/>
        <d v="2023-06-24T09:13:50"/>
        <d v="2023-12-24T09:00:30"/>
        <d v="2023-01-09T09:10:30"/>
        <d v="2023-09-17T09:07:29"/>
        <d v="2023-10-06T09:15:49"/>
        <d v="2023-01-24T10:02:04"/>
        <d v="2023-11-22T09:05:52"/>
        <d v="2023-06-06T09:04:18"/>
        <d v="2023-04-18T09:03:10"/>
        <d v="2023-05-29T09:24:13"/>
        <d v="2023-06-15T09:18:28"/>
        <d v="2023-05-10T09:07:21"/>
        <d v="2023-06-28T10:22:20"/>
        <d v="2023-08-25T09:01:13"/>
        <d v="2023-04-18T09:43:36"/>
        <d v="2023-06-13T09:38:03"/>
        <d v="2023-03-26T09:11:09"/>
        <d v="2023-09-22T09:03:56"/>
        <d v="2023-01-25T09:59:35"/>
        <d v="2023-06-10T09:37:45"/>
        <d v="2023-08-09T10:02:56"/>
        <d v="2023-09-03T09:03:41"/>
        <d v="2023-03-17T09:10:02"/>
        <d v="2023-05-25T09:40:15"/>
        <d v="2023-03-03T09:01:59"/>
        <d v="2023-09-20T09:02:49"/>
        <d v="2023-07-10T09:06:02"/>
        <d v="2023-03-09T09:06:18"/>
        <d v="2023-12-31T09:00:25"/>
        <d v="2023-03-20T09:14:54"/>
        <d v="2023-11-06T09:00:40"/>
        <d v="2023-01-18T09:05:04"/>
        <d v="2023-11-04T09:54:41"/>
        <d v="2023-06-21T09:52:53"/>
        <d v="2023-07-28T09:04:50"/>
        <d v="2023-05-29T09:04:16"/>
        <d v="2023-07-07T09:01:20"/>
        <d v="2023-03-25T09:11:23"/>
        <d v="2023-05-25T09:41:13"/>
        <d v="2023-12-19T09:10:31"/>
        <d v="2023-02-07T09:34:10"/>
        <d v="2023-12-22T09:01:35"/>
        <d v="2023-11-12T09:00:25"/>
        <d v="2023-05-02T09:58:41"/>
        <d v="2023-09-29T09:32:41"/>
        <d v="2023-11-11T09:01:30"/>
        <d v="2023-04-25T09:03:17"/>
        <d v="2023-10-25T09:07:52"/>
        <d v="2023-09-12T09:05:36"/>
        <d v="2023-08-30T09:54:23"/>
        <d v="2023-07-30T09:01:27"/>
        <d v="2023-02-23T09:22:23"/>
        <d v="2023-01-31T10:34:22"/>
        <d v="2023-07-17T10:41:16"/>
        <d v="2023-02-22T09:11:44"/>
        <d v="2023-06-08T09:00:55"/>
        <d v="2023-08-26T09:05:27"/>
        <d v="2023-02-14T09:27:18"/>
        <d v="2023-07-12T09:03:44"/>
        <d v="2023-09-04T09:06:56"/>
        <d v="2023-07-02T09:04:57"/>
        <d v="2023-06-16T10:33:51"/>
        <d v="2023-12-13T09:05:59"/>
        <d v="2023-05-01T09:01:05"/>
        <d v="2023-02-04T09:12:51"/>
        <d v="2023-04-17T09:07:44"/>
        <d v="2023-12-03T09:02:59"/>
        <d v="2023-11-09T09:08:24"/>
        <d v="2023-07-06T09:08:08"/>
        <d v="2023-09-04T09:18:09"/>
        <d v="2023-05-11T09:19:49"/>
        <d v="2023-09-13T09:01:50"/>
        <d v="2023-01-17T09:49:29"/>
        <d v="2023-03-13T09:00:16"/>
        <d v="2023-11-06T11:12:42"/>
        <d v="2023-02-14T09:27:12"/>
        <d v="2023-02-26T09:04:27"/>
        <d v="2023-08-30T09:28:59"/>
        <d v="2023-02-17T09:13:09"/>
        <d v="2023-06-03T09:05:29"/>
        <d v="2023-07-05T09:10:45"/>
        <d v="2023-01-16T09:16:20"/>
        <d v="2023-05-11T09:45:09"/>
        <d v="2023-06-06T09:03:44"/>
        <d v="2023-06-24T09:05:44"/>
        <d v="2023-01-10T10:01:21"/>
        <d v="2023-09-02T09:03:51"/>
        <d v="2023-03-09T09:32:31"/>
        <d v="2023-06-26T09:46:57"/>
        <d v="2023-02-02T09:00:37"/>
        <d v="2023-12-13T09:02:07"/>
        <d v="2023-06-25T10:07:19"/>
        <d v="2023-12-13T10:25:47"/>
        <d v="2023-10-27T09:02:56"/>
        <d v="2023-02-01T09:52:28"/>
        <d v="2023-08-09T10:14:48"/>
        <d v="2023-10-02T09:27:57"/>
        <d v="2023-03-05T09:06:55"/>
        <d v="2023-05-05T09:31:30"/>
        <d v="2023-08-03T09:22:06"/>
        <d v="2023-06-15T09:25:13"/>
        <d v="2023-06-17T09:00:53"/>
        <d v="2023-08-28T09:37:05"/>
        <d v="2023-07-28T09:00:20"/>
        <d v="2023-04-28T09:57:20"/>
        <d v="2023-12-13T09:02:52"/>
        <d v="2023-07-01T09:11:04"/>
        <d v="2023-05-16T09:13:10"/>
        <d v="2023-12-25T09:02:53"/>
        <d v="2023-02-16T09:05:38"/>
        <d v="2023-10-15T09:07:43"/>
        <d v="2023-05-27T09:22:16"/>
        <d v="2023-08-10T10:08:53"/>
        <d v="2023-06-13T09:38:30"/>
        <d v="2023-07-07T09:05:08"/>
        <d v="2023-05-05T09:17:47"/>
        <d v="2023-08-19T09:00:58"/>
        <d v="2023-08-27T09:54:28"/>
        <d v="2023-10-01T09:02:53"/>
        <d v="2023-03-31T10:11:30"/>
        <d v="2023-03-26T09:04:01"/>
        <d v="2023-05-03T09:51:10"/>
        <d v="2023-12-19T09:04:55"/>
        <d v="2023-11-03T09:02:16"/>
        <d v="2023-07-01T09:03:32"/>
        <d v="2023-06-14T09:05:24"/>
        <d v="2023-06-20T09:06:35"/>
        <d v="2023-12-13T09:02:44"/>
        <d v="2023-06-19T09:53:05"/>
        <d v="2023-07-13T09:02:05"/>
        <d v="2023-09-04T09:31:27"/>
        <d v="2023-07-15T09:01:46"/>
        <d v="2023-08-08T09:02:21"/>
        <d v="2023-06-07T10:18:57"/>
        <d v="2023-01-09T09:34:34"/>
        <d v="2023-12-13T10:27:53"/>
        <d v="2023-03-23T09:05:16"/>
        <d v="2023-03-13T09:57:36"/>
        <d v="2023-06-09T09:32:24"/>
        <d v="2023-04-12T10:01:26"/>
        <d v="2023-12-20T09:20:28"/>
        <d v="2023-11-21T09:02:46"/>
        <d v="2023-03-06T10:41:56"/>
        <d v="2023-12-08T09:06:35"/>
        <d v="2023-11-07T09:02:42"/>
        <d v="2023-11-24T09:00:39"/>
        <d v="2023-03-22T09:10:30"/>
        <d v="2023-12-16T09:27:42"/>
        <d v="2023-01-27T10:29:50"/>
        <d v="2023-12-25T09:02:34"/>
        <d v="2023-03-20T09:14:52"/>
        <d v="2023-06-10T09:03:34"/>
        <d v="2023-09-05T09:07:26"/>
        <d v="2023-08-30T09:06:02"/>
        <d v="2023-01-14T09:43:54"/>
        <d v="2023-05-31T09:12:06"/>
        <d v="2023-01-16T09:19:12"/>
        <d v="2023-11-25T10:11:19"/>
        <d v="2023-04-05T09:01:10"/>
        <d v="2023-01-11T09:23:24"/>
        <d v="2023-12-21T09:50:43"/>
        <d v="2023-03-28T09:25:16"/>
        <d v="2023-10-27T09:02:22"/>
        <d v="2023-03-24T09:10:28"/>
        <d v="2023-07-28T09:09:12"/>
        <d v="2023-06-29T09:18:27"/>
        <d v="2023-12-30T09:21:23"/>
        <d v="2023-08-28T09:00:09"/>
        <d v="2023-08-13T09:02:01"/>
        <d v="2023-04-05T09:01:04"/>
        <d v="2023-12-14T09:01:24"/>
        <d v="2023-12-21T09:54:24"/>
        <d v="2023-08-30T09:00:24"/>
        <d v="2023-07-25T09:20:14"/>
        <d v="2023-01-07T09:10:23"/>
        <d v="2023-07-20T09:01:34"/>
        <d v="2023-02-17T09:04:16"/>
        <d v="2023-09-02T10:09:03"/>
        <d v="2023-04-13T09:04:21"/>
        <d v="2023-12-27T09:01:51"/>
        <d v="2023-06-16T09:45:57"/>
        <d v="2023-10-22T09:05:50"/>
        <d v="2023-07-04T09:12:17"/>
        <d v="2023-06-02T09:00:54"/>
        <d v="2023-01-26T09:51:45"/>
        <d v="2023-09-02T09:04:22"/>
        <d v="2023-08-21T09:04:54"/>
        <d v="2023-12-03T09:02:14"/>
        <d v="2023-09-02T09:03:40"/>
        <d v="2023-01-03T18:32:31"/>
        <d v="2023-05-26T09:30:56"/>
        <d v="2023-01-02T08:59:56"/>
        <d v="2023-05-12T10:04:00"/>
        <d v="2023-03-29T10:18:59"/>
        <d v="2023-10-16T09:01:00"/>
        <d v="2023-12-16T09:05:01"/>
        <d v="2023-10-31T09:02:34"/>
        <d v="2023-02-08T09:04:55"/>
        <d v="2023-03-02T09:16:25"/>
        <d v="2023-03-17T09:03:46"/>
        <d v="2023-02-06T09:59:30"/>
        <d v="2023-08-11T09:03:22"/>
        <d v="2023-04-25T09:18:58"/>
        <d v="2023-08-10T09:40:42"/>
        <d v="2023-12-13T09:04:17"/>
        <d v="2023-12-31T09:03:22"/>
        <d v="2023-06-30T09:02:31"/>
        <d v="2023-02-13T10:12:07"/>
        <d v="2023-02-09T10:32:51"/>
        <d v="2023-01-25T09:50:48"/>
        <d v="2023-07-21T09:43:35"/>
        <d v="2023-12-16T09:01:02"/>
        <d v="2023-04-26T10:37:38"/>
        <d v="2023-11-14T10:17:16"/>
        <d v="2023-07-15T09:24:40"/>
        <d v="2023-04-12T09:19:30"/>
        <d v="2023-06-22T09:03:08"/>
        <d v="2023-07-06T09:00:14"/>
        <d v="2023-10-15T09:03:32"/>
        <d v="2023-08-09T09:02:45"/>
        <d v="2023-07-15T09:01:03"/>
        <d v="2023-04-21T09:01:20"/>
        <d v="2023-04-05T09:28:51"/>
        <d v="2023-12-08T09:01:14"/>
        <d v="2023-12-13T09:00:07"/>
        <d v="2023-08-12T09:32:53"/>
        <d v="2023-07-28T09:00:01"/>
        <d v="2023-04-19T09:17:10"/>
        <d v="2023-05-08T09:19:43"/>
        <d v="2023-01-27T10:01:29"/>
        <d v="2023-05-25T09:53:00"/>
        <d v="2023-08-31T09:06:44"/>
        <d v="2023-06-15T09:20:09"/>
        <d v="2023-05-17T08:59:58"/>
        <d v="2023-04-06T09:19:47"/>
        <d v="2023-12-30T09:01:48"/>
        <d v="2023-03-04T09:01:41"/>
        <d v="2023-09-07T09:02:55"/>
        <d v="2023-04-17T09:37:39"/>
        <d v="2023-07-28T09:04:02"/>
        <d v="2023-03-21T09:23:57"/>
        <d v="2023-11-01T09:10:05"/>
        <d v="2023-11-04T09:01:57"/>
        <d v="2023-03-19T09:27:49"/>
        <d v="2023-04-28T09:17:04"/>
        <d v="2023-06-02T09:29:58"/>
        <d v="2023-07-12T09:02:30"/>
        <d v="2023-08-22T09:10:18"/>
        <d v="2023-10-06T09:02:06"/>
        <d v="2023-03-14T09:37:57"/>
        <d v="2023-07-18T09:43:29"/>
        <d v="2023-02-02T09:19:24"/>
        <d v="2023-07-04T09:34:40"/>
        <d v="2023-05-03T09:47:23"/>
        <d v="2023-11-10T09:22:08"/>
        <d v="2023-07-07T09:05:29"/>
        <d v="2023-02-01T10:00:31"/>
        <d v="2023-07-11T10:01:28"/>
        <d v="2023-05-26T09:03:35"/>
        <d v="2023-07-10T09:59:49"/>
        <d v="2023-03-12T09:12:06"/>
        <d v="2023-04-26T10:37:47"/>
        <d v="2023-07-07T09:05:59"/>
        <d v="2023-06-07T09:01:58"/>
        <d v="2023-08-15T09:50:44"/>
        <d v="2023-11-08T09:22:24"/>
        <d v="2023-06-01T09:01:06"/>
        <d v="2023-04-16T10:17:18"/>
        <d v="2023-01-10T09:44:08"/>
        <d v="2023-03-03T09:03:42"/>
        <d v="2023-07-19T09:01:55"/>
        <d v="2023-02-09T09:41:38"/>
        <d v="2023-08-04T09:09:15"/>
        <d v="2023-07-28T09:40:40"/>
        <d v="2023-11-16T09:17:14"/>
        <d v="2023-04-25T09:34:58"/>
        <d v="2023-06-09T09:01:47"/>
        <d v="2023-12-13T09:00:18"/>
        <d v="2023-11-24T09:00:07"/>
        <d v="2023-05-31T09:29:19"/>
        <d v="2023-07-29T09:32:22"/>
        <d v="2023-10-17T09:03:37"/>
        <d v="2023-03-18T09:04:52"/>
        <d v="2023-06-28T09:10:34"/>
        <d v="2023-12-12T09:20:07"/>
        <d v="2023-04-04T09:06:05"/>
        <d v="2023-07-08T09:23:15"/>
        <d v="2023-09-02T09:04:11"/>
        <d v="2023-12-19T09:09:41"/>
        <d v="2023-03-08T09:01:19"/>
        <d v="2023-06-28T10:11:11"/>
        <d v="2023-12-13T10:25:02"/>
        <d v="2023-07-13T09:07:25"/>
        <d v="2023-06-16T10:03:20"/>
        <d v="2023-07-26T09:51:38"/>
        <d v="2023-11-13T11:00:24"/>
        <d v="2023-11-22T09:01:38"/>
        <d v="2023-07-26T09:07:51"/>
        <d v="2023-01-16T09:16:34"/>
        <d v="2023-12-13T09:09:51"/>
        <d v="2023-09-02T09:26:03"/>
        <d v="2023-12-01T09:28:20"/>
        <d v="2023-08-26T09:56:49"/>
        <d v="2023-05-31T09:13:49"/>
        <d v="2023-12-14T09:01:15"/>
        <d v="2023-02-08T17:45:37"/>
        <d v="2023-05-17T09:02:29"/>
        <d v="2023-07-14T09:51:29"/>
        <d v="2023-03-08T10:11:04"/>
        <d v="2023-10-10T09:00:57"/>
        <d v="2023-08-24T09:30:14"/>
        <d v="2023-05-25T09:54:08"/>
        <d v="2023-08-19T09:54:55"/>
        <d v="2023-04-28T09:22:25"/>
        <d v="2023-05-09T09:23:23"/>
        <d v="2023-05-25T09:25:34"/>
        <d v="2023-02-20T09:19:46"/>
        <d v="2023-05-15T09:50:34"/>
        <d v="2023-06-02T09:00:49"/>
        <d v="2023-12-25T09:02:05"/>
        <d v="2023-06-08T09:24:19"/>
        <d v="2023-08-11T09:35:29"/>
        <d v="2023-08-21T09:20:59"/>
        <d v="2023-05-17T09:01:19"/>
        <d v="2023-11-09T09:00:36"/>
        <d v="2023-06-10T09:06:49"/>
        <d v="2023-11-04T09:00:10"/>
        <d v="2023-05-31T09:55:06"/>
        <d v="2023-12-10T09:16:57"/>
        <d v="2023-12-11T09:48:38"/>
        <d v="2023-10-30T09:12:02"/>
        <d v="2023-06-01T10:23:55"/>
        <d v="2023-01-23T10:25:31"/>
        <d v="2023-05-08T09:03:08"/>
        <d v="2023-11-14T09:04:42"/>
        <d v="2023-10-10T09:10:05"/>
        <d v="2023-08-21T09:07:43"/>
        <d v="2023-02-18T09:07:07"/>
        <d v="2023-07-15T09:01:55"/>
        <d v="2023-04-12T09:22:20"/>
        <d v="2023-06-22T09:31:34"/>
        <d v="2023-09-20T09:00:00"/>
        <d v="2023-12-14T09:01:33"/>
        <d v="2023-05-08T09:20:33"/>
        <d v="2023-07-25T09:04:02"/>
        <d v="2023-02-13T09:04:06"/>
        <d v="2023-07-25T09:22:21"/>
        <d v="2023-04-26T10:40:51"/>
        <d v="2023-02-09T09:28:36"/>
        <d v="2023-09-02T09:05:01"/>
        <d v="2023-03-25T09:14:47"/>
        <d v="2023-08-18T09:04:29"/>
        <d v="2023-03-19T09:29:23"/>
        <d v="2023-12-13T09:06:10"/>
        <d v="2023-08-15T09:53:02"/>
        <d v="2023-05-05T09:24:00"/>
        <d v="2023-05-25T09:41:09"/>
        <d v="2023-01-23T09:15:12"/>
        <d v="2023-04-03T09:14:42"/>
        <d v="2023-09-05T09:06:54"/>
        <d v="2023-05-05T09:17:38"/>
        <d v="2023-04-28T09:25:09"/>
        <d v="2023-10-28T09:00:12"/>
        <d v="2023-03-31T10:10:01"/>
        <d v="2023-02-15T10:10:29"/>
        <d v="2023-12-23T09:09:11"/>
        <d v="2023-04-12T08:59:52"/>
        <d v="2023-07-07T09:43:54"/>
        <d v="2023-01-16T09:19:56"/>
        <d v="2023-05-09T09:15:31"/>
        <d v="2023-05-18T09:02:26"/>
        <d v="2023-09-04T09:11:27"/>
        <d v="2023-12-09T09:00:28"/>
        <d v="2023-05-10T09:25:09"/>
        <d v="2023-08-18T09:00:16"/>
        <d v="2023-05-13T09:35:46"/>
        <d v="2023-08-13T09:04:20"/>
        <d v="2023-06-12T09:25:57"/>
        <d v="2023-04-21T09:02:36"/>
        <d v="2023-04-05T09:34:59"/>
        <d v="2023-08-07T09:19:03"/>
        <d v="2023-07-26T10:00:18"/>
        <d v="2023-04-20T09:04:18"/>
        <d v="2023-10-13T09:00:52"/>
        <d v="2023-05-12T10:00:26"/>
        <d v="2023-08-08T09:02:00"/>
        <d v="2023-05-03T09:53:47"/>
        <d v="2023-10-28T09:17:20"/>
        <d v="2023-10-30T09:01:43"/>
        <d v="2023-06-03T09:29:40"/>
        <d v="2023-08-03T10:00:21"/>
        <d v="2023-07-10T09:10:02"/>
        <d v="2023-11-04T09:01:25"/>
        <d v="2023-02-23T09:01:18"/>
        <d v="2023-10-03T09:03:27"/>
        <d v="2023-08-11T09:15:17"/>
        <d v="2023-07-06T09:02:07"/>
        <d v="2023-05-10T09:56:43"/>
        <d v="2023-04-24T09:06:53"/>
        <d v="2023-07-02T09:40:52"/>
        <d v="2023-12-13T09:01:15"/>
        <d v="2023-06-23T10:27:54"/>
        <d v="2023-12-30T09:01:57"/>
        <d v="2023-05-16T09:04:14"/>
        <d v="2023-02-08T17:00:26"/>
        <d v="2023-12-10T09:39:05"/>
        <d v="2023-01-03T18:30:22"/>
        <d v="2023-11-09T09:03:59"/>
        <d v="2023-05-08T09:18:51"/>
        <d v="2023-07-17T09:57:09"/>
        <d v="2023-07-31T09:03:25"/>
        <d v="2023-02-03T10:03:46"/>
        <d v="2023-04-20T09:00:04"/>
        <d v="2023-07-14T09:04:46"/>
        <d v="2023-06-12T10:03:20"/>
        <d v="2023-07-21T09:05:21"/>
        <d v="2023-09-09T09:00:05"/>
        <d v="2023-12-13T09:00:45"/>
        <d v="2023-09-20T09:00:41"/>
        <d v="2023-03-16T09:53:31"/>
        <d v="2023-02-24T09:00:20"/>
        <d v="2023-10-24T09:02:31"/>
        <d v="2023-02-24T09:34:33"/>
        <d v="2023-01-25T10:39:19"/>
        <d v="2023-01-25T09:02:55"/>
        <d v="2023-08-09T09:02:32"/>
        <d v="2023-03-12T09:12:03"/>
        <d v="2023-04-03T09:01:49"/>
        <d v="2023-10-11T09:01:52"/>
        <d v="2023-04-19T09:04:12"/>
        <d v="2023-11-11T09:08:06"/>
        <d v="2023-12-04T09:03:54"/>
        <d v="2023-09-09T09:00:47"/>
        <d v="2023-08-08T09:21:56"/>
        <d v="2023-08-19T09:00:49"/>
        <d v="2023-06-14T09:01:19"/>
        <d v="2023-07-20T09:04:24"/>
        <d v="2023-08-01T09:19:05"/>
        <d v="2023-05-13T09:20:49"/>
        <d v="2023-06-14T09:00:18"/>
        <d v="2023-05-26T09:28:26"/>
        <d v="2023-05-02T09:22:12"/>
        <d v="2023-11-24T09:12:05"/>
        <d v="2023-04-20T09:02:14"/>
        <d v="2023-01-27T09:08:07"/>
        <d v="2023-04-13T09:03:16"/>
        <d v="2023-04-17T09:18:54"/>
        <d v="2023-02-03T09:04:35"/>
        <d v="2023-10-09T09:01:53"/>
        <d v="2023-09-14T09:09:36"/>
        <d v="2023-04-26T10:39:49"/>
        <d v="2023-08-22T09:01:06"/>
        <d v="2023-12-29T09:00:41"/>
        <d v="2023-06-16T10:11:33"/>
        <d v="2023-05-11T09:05:49"/>
        <d v="2023-03-26T09:24:46"/>
        <d v="2023-03-17T09:00:15"/>
        <d v="2023-11-11T09:02:54"/>
        <d v="2023-03-01T09:30:34"/>
        <d v="2023-11-24T09:01:28"/>
        <d v="2023-12-13T10:25:11"/>
        <d v="2023-04-06T09:02:26"/>
        <d v="2023-09-02T09:05:28"/>
        <d v="2023-09-28T10:05:51"/>
        <d v="2023-04-27T09:02:34"/>
        <d v="2023-11-01T09:41:29"/>
        <d v="2023-09-02T10:12:32"/>
        <d v="2023-04-17T09:08:53"/>
        <d v="2023-03-16T09:01:44"/>
        <d v="2023-07-31T09:02:33"/>
        <d v="2023-01-16T09:43:08"/>
        <d v="2023-06-20T09:31:14"/>
        <d v="2023-10-28T09:02:08"/>
        <d v="2023-08-31T09:14:39"/>
        <d v="2023-08-19T09:55:32"/>
        <d v="2023-09-02T09:06:05"/>
        <d v="2023-10-19T09:36:47"/>
        <d v="2023-11-30T09:01:57"/>
        <d v="2023-07-18T09:02:32"/>
        <d v="2023-07-12T09:00:40"/>
        <d v="2023-11-12T09:02:34"/>
        <d v="2023-03-04T09:17:58"/>
        <d v="2023-06-08T09:37:40"/>
        <d v="2023-08-17T09:41:20"/>
        <d v="2023-08-11T09:00:57"/>
        <d v="2023-02-20T09:02:52"/>
        <d v="2023-04-26T10:48:06"/>
        <d v="2023-12-13T09:05:12"/>
        <d v="2023-05-10T09:24:02"/>
        <d v="2023-08-27T09:00:03"/>
        <d v="2023-06-15T09:19:36"/>
        <d v="2023-03-11T09:04:27"/>
        <d v="2023-06-14T09:00:32"/>
        <d v="2023-04-05T09:11:08"/>
        <d v="2023-06-14T09:48:48"/>
        <d v="2023-01-06T09:04:52"/>
        <d v="2023-10-29T09:01:47"/>
        <d v="2023-12-16T09:17:57"/>
        <d v="2023-02-21T10:34:39"/>
        <d v="2023-04-18T09:01:37"/>
        <d v="2023-10-31T09:02:30"/>
        <d v="2023-09-01T09:20:50"/>
        <d v="2023-06-22T09:20:37"/>
        <d v="2023-08-30T09:06:54"/>
        <d v="2023-12-04T09:00:41"/>
        <d v="2023-03-28T09:02:56"/>
        <d v="2023-03-23T09:31:59"/>
        <d v="2023-07-04T09:02:53"/>
        <d v="2023-07-28T09:40:38"/>
        <d v="2023-12-30T09:00:53"/>
        <d v="2023-07-07T09:06:28"/>
        <d v="2023-04-14T09:00:18"/>
        <d v="2023-03-18T09:02:36"/>
        <d v="2023-10-11T09:31:46"/>
        <d v="2023-11-08T09:53:24"/>
        <d v="2023-09-15T09:00:55"/>
        <d v="2023-03-03T09:04:52"/>
        <d v="2023-08-17T09:13:44"/>
        <d v="2023-06-16T10:04:05"/>
        <d v="2023-05-29T09:37:57"/>
        <d v="2023-06-25T09:00:13"/>
        <d v="2023-10-13T09:40:23"/>
        <d v="2023-12-08T09:15:57"/>
        <d v="2023-03-27T09:48:03"/>
        <d v="2023-02-02T09:18:31"/>
        <d v="2023-11-08T09:22:15"/>
        <d v="2023-07-04T09:10:51"/>
        <d v="2023-02-16T09:07:27"/>
        <d v="2023-06-04T10:20:23"/>
        <d v="2023-05-08T09:44:31"/>
        <d v="2023-09-19T09:04:06"/>
        <d v="2023-01-24T09:03:29"/>
        <d v="2023-03-15T09:16:26"/>
        <d v="2023-08-17T09:00:09"/>
        <d v="2023-07-17T09:00:47"/>
        <d v="2023-06-02T09:32:35"/>
        <d v="2023-02-01T10:58:05"/>
        <d v="2023-04-25T09:01:10"/>
        <d v="2023-08-27T09:04:16"/>
        <d v="2023-08-28T09:03:37"/>
        <d v="2023-11-05T09:02:41"/>
        <d v="2023-04-19T09:25:53"/>
        <d v="2023-05-26T09:32:11"/>
        <d v="2023-02-10T10:17:43"/>
        <d v="2023-02-21T10:00:35"/>
        <d v="2023-02-08T18:02:02"/>
        <d v="2023-11-23T09:03:03"/>
        <d v="2023-03-20T09:06:02"/>
        <d v="2023-06-02T09:02:01"/>
        <d v="2023-07-06T09:04:28"/>
        <d v="2023-12-13T09:01:29"/>
        <d v="2023-04-14T09:02:07"/>
        <d v="2023-01-11T09:04:01"/>
        <d v="2023-12-28T10:21:03"/>
        <d v="2023-02-27T09:02:00"/>
        <d v="2023-02-01T10:57:51"/>
        <d v="2023-12-27T09:01:27"/>
        <d v="2023-03-25T09:53:23"/>
        <d v="2023-01-12T09:47:11"/>
        <d v="2023-08-01T09:45:13"/>
        <d v="2023-03-28T10:03:35"/>
        <d v="2023-04-11T09:49:21"/>
        <d v="2023-02-09T10:23:16"/>
        <d v="2023-05-29T09:18:54"/>
        <d v="2023-07-10T09:10:11"/>
        <d v="2023-06-22T09:12:35"/>
        <d v="2023-08-18T09:05:52"/>
        <d v="2023-07-15T09:10:39"/>
        <d v="2023-01-26T09:24:01"/>
        <d v="2023-09-02T09:02:52"/>
        <d v="2023-01-26T09:05:20"/>
        <d v="2023-01-27T09:02:31"/>
        <d v="2023-04-16T09:01:19"/>
        <d v="2023-01-31T09:50:58"/>
        <d v="2023-07-14T09:00:29"/>
        <d v="2023-06-05T09:16:15"/>
        <d v="2023-07-26T09:00:37"/>
        <d v="2023-03-25T09:37:01"/>
        <d v="2023-07-25T09:29:48"/>
        <d v="2023-11-02T09:14:36"/>
        <d v="2023-08-26T09:00:11"/>
        <d v="2023-03-14T09:27:44"/>
        <d v="2023-10-27T09:55:16"/>
        <d v="2023-08-29T09:06:17"/>
        <d v="2023-10-19T09:01:11"/>
        <d v="2023-08-12T09:32:04"/>
        <d v="2023-03-08T09:17:34"/>
        <d v="2023-01-16T09:43:11"/>
        <d v="2023-01-04T09:04:15"/>
        <d v="2023-04-14T10:26:00"/>
        <d v="2023-01-14T09:05:13"/>
        <d v="2023-05-13T09:01:21"/>
        <d v="2023-06-28T09:01:17"/>
        <d v="2023-01-02T09:26:47"/>
        <d v="2023-02-13T09:02:15"/>
        <d v="2023-04-25T09:01:44"/>
        <d v="2023-12-13T10:25:52"/>
        <d v="2023-10-06T09:00:41"/>
        <d v="2023-02-15T09:04:26"/>
        <d v="2023-05-02T10:11:46"/>
        <d v="2023-10-13T09:01:04"/>
        <d v="2023-06-27T09:02:50"/>
        <d v="2023-11-09T09:04:19"/>
        <d v="2023-03-08T09:22:55"/>
        <d v="2023-06-23T10:06:23"/>
        <d v="2023-09-16T09:02:30"/>
        <d v="2023-11-30T09:55:15"/>
        <d v="2023-12-23T09:09:23"/>
        <d v="2023-10-19T09:24:39"/>
        <d v="2023-03-23T10:05:19"/>
        <d v="2023-09-13T09:01:20"/>
        <d v="2023-03-02T09:12:51"/>
        <d v="2023-12-14T09:03:08"/>
        <d v="2023-02-14T10:17:08"/>
        <d v="2023-08-03T09:03:31"/>
        <d v="2023-02-26T08:59:59"/>
        <d v="2023-06-14T09:02:06"/>
        <d v="2023-04-20T09:11:25"/>
        <d v="2023-06-15T09:20:53"/>
        <d v="2023-06-25T09:22:45"/>
        <d v="2023-02-25T09:00:07"/>
        <d v="2023-04-29T09:00:47"/>
        <d v="2023-10-19T09:24:06"/>
        <d v="2023-01-16T09:17:52"/>
        <d v="2023-06-23T09:19:54"/>
        <d v="2023-11-11T10:20:28"/>
        <d v="2023-03-17T10:10:31"/>
        <d v="2023-02-10T09:45:52"/>
        <d v="2023-08-04T09:02:42"/>
        <d v="2023-07-20T09:00:43"/>
        <d v="2023-09-13T09:03:50"/>
        <d v="2023-03-28T09:00:11"/>
        <d v="2023-02-01T09:54:39"/>
        <d v="2023-03-28T09:09:16"/>
        <d v="2023-04-29T09:15:40"/>
        <d v="2023-02-08T09:05:06"/>
        <d v="2023-05-30T09:06:27"/>
        <d v="2023-06-27T09:34:23"/>
        <d v="2023-12-13T09:02:25"/>
        <d v="2023-08-13T09:07:01"/>
        <d v="2023-02-06T08:59:54"/>
        <d v="2023-09-13T09:02:36"/>
        <d v="2023-01-18T09:49:54"/>
        <d v="2023-12-16T09:01:34"/>
        <d v="2023-12-13T09:02:01"/>
        <d v="2023-04-05T09:35:01"/>
        <d v="2023-04-06T09:57:40"/>
        <d v="2023-08-24T09:05:24"/>
        <d v="2023-05-15T09:19:43"/>
        <d v="2023-09-04T09:08:27"/>
        <d v="2023-10-27T09:19:54"/>
        <d v="2023-04-15T09:01:47"/>
        <d v="2023-03-22T10:00:06"/>
        <d v="2023-06-28T10:22:19"/>
        <d v="2023-07-08T09:36:46"/>
        <d v="2023-07-05T09:35:13"/>
        <d v="2023-01-25T09:03:49"/>
        <d v="2023-11-17T09:18:26"/>
        <d v="2023-12-08T09:01:07"/>
        <d v="2023-07-25T09:30:51"/>
        <d v="2023-12-13T10:23:11"/>
        <d v="2023-01-19T09:22:16"/>
        <d v="2023-08-07T09:21:39"/>
        <d v="2023-10-18T09:20:06"/>
        <d v="2023-09-22T09:05:30"/>
        <d v="2023-02-21T09:21:28"/>
        <d v="2023-12-15T10:16:48"/>
        <d v="2023-09-09T09:00:15"/>
        <d v="2023-03-30T09:28:28"/>
        <d v="2023-02-27T09:37:51"/>
        <d v="2023-01-31T09:06:22"/>
        <d v="2023-11-13T09:00:50"/>
        <d v="2023-06-23T10:24:57"/>
        <d v="2023-02-01T09:51:41"/>
        <d v="2023-09-02T09:06:12"/>
        <d v="2023-04-25T09:01:26"/>
        <d v="2023-07-24T09:33:15"/>
        <d v="2023-04-14T09:32:49"/>
        <d v="2023-04-24T09:31:08"/>
        <d v="2023-07-28T09:10:41"/>
        <d v="2023-07-29T09:00:08"/>
        <d v="2023-02-12T09:04:41"/>
        <d v="2023-12-14T09:01:10"/>
        <d v="2023-08-05T09:18:58"/>
        <d v="2023-10-06T09:02:10"/>
        <d v="2023-11-29T09:04:02"/>
        <d v="2023-06-21T09:13:49"/>
        <d v="2023-02-07T09:29:28"/>
        <d v="2023-07-01T09:14:20"/>
        <d v="2023-02-21T10:32:11"/>
        <d v="2023-11-06T09:01:39"/>
        <d v="2023-02-17T09:57:27"/>
        <d v="2023-03-29T10:07:55"/>
        <d v="2023-03-17T10:04:52"/>
        <d v="2023-08-24T09:02:57"/>
        <d v="2023-08-07T09:19:09"/>
        <d v="2023-07-06T09:16:44"/>
        <d v="2023-01-16T10:24:48"/>
        <d v="2023-05-05T09:18:50"/>
        <d v="2023-08-21T09:43:03"/>
        <d v="2023-02-16T09:19:13"/>
        <d v="2023-07-28T09:39:55"/>
        <d v="2023-01-22T09:12:04"/>
        <d v="2023-03-10T09:17:05"/>
        <d v="2023-02-11T09:00:16"/>
        <d v="2023-08-19T09:01:58"/>
        <d v="2023-12-13T09:03:22"/>
        <d v="2023-05-09T09:01:43"/>
        <d v="2023-06-06T09:27:48"/>
        <d v="2023-06-08T09:00:58"/>
        <d v="2023-07-26T09:03:43"/>
        <d v="2023-05-10T09:23:49"/>
        <d v="2023-06-06T09:03:32"/>
        <d v="2023-12-15T09:01:01"/>
        <d v="2023-06-22T09:28:10"/>
        <d v="2023-05-24T09:04:38"/>
        <d v="2023-06-14T10:22:47"/>
        <d v="2023-03-31T09:28:17"/>
        <d v="2023-03-24T09:06:15"/>
        <d v="2023-01-30T09:02:11"/>
        <d v="2023-05-13T10:16:49"/>
        <d v="2023-03-16T09:38:57"/>
        <d v="2023-11-22T09:02:36"/>
        <d v="2023-05-15T09:01:56"/>
        <d v="2023-08-28T09:02:30"/>
        <d v="2023-08-11T09:27:23"/>
        <d v="2023-06-26T09:16:31"/>
        <d v="2023-09-10T09:01:15"/>
        <d v="2023-08-12T09:00:10"/>
        <d v="2023-05-28T09:02:41"/>
        <d v="2023-03-09T09:00:18"/>
        <d v="2023-07-20T09:02:56"/>
        <d v="2023-05-16T09:34:30"/>
        <d v="2023-05-26T09:02:44"/>
        <d v="2023-04-27T09:22:52"/>
        <d v="2023-01-09T09:34:36"/>
        <d v="2023-07-10T09:03:27"/>
        <d v="2023-07-27T09:56:40"/>
        <d v="2023-04-03T09:04:59"/>
        <d v="2023-08-31T09:00:54"/>
        <d v="2023-01-09T09:02:22"/>
        <d v="2023-11-18T08:59:56"/>
        <d v="2023-02-13T10:00:20"/>
        <d v="2023-08-23T09:03:58"/>
        <d v="2023-12-22T09:01:24"/>
        <d v="2023-06-26T09:01:33"/>
        <d v="2023-11-08T09:00:03"/>
        <d v="2023-01-20T09:21:20"/>
        <d v="2023-05-11T09:21:10"/>
        <d v="2023-12-04T09:01:13"/>
        <d v="2023-08-28T09:03:40"/>
        <d v="2023-08-22T09:02:22"/>
        <d v="2023-10-01T09:02:09"/>
        <d v="2023-12-30T09:00:58"/>
        <d v="2023-07-07T09:28:32"/>
        <d v="2023-10-03T09:00:56"/>
        <d v="2023-04-24T09:00:01"/>
        <d v="2023-08-16T09:00:01"/>
        <d v="2023-02-13T09:04:46"/>
        <d v="2023-07-07T09:25:08"/>
        <d v="2023-02-12T09:00:14"/>
        <d v="2023-05-16T09:04:56"/>
        <d v="2023-08-15T09:30:44"/>
        <d v="2023-08-10T10:11:53"/>
        <d v="2023-06-13T09:02:28"/>
        <d v="2023-03-25T09:43:30"/>
        <d v="2023-05-03T09:03:50"/>
        <d v="2023-04-06T09:01:39"/>
        <d v="2023-01-25T09:01:33"/>
        <d v="2023-11-25T09:00:53"/>
        <d v="2023-05-16T09:29:37"/>
        <d v="2023-05-26T09:02:47"/>
        <d v="2023-01-08T09:00:07"/>
        <d v="2023-06-12T09:41:46"/>
        <d v="2023-03-15T09:19:44"/>
        <d v="2023-12-14T09:00:37"/>
        <d v="2023-12-09T09:03:48"/>
        <d v="2023-03-29T09:37:10"/>
        <d v="2023-11-04T09:00:13"/>
        <d v="2023-01-09T09:13:45"/>
        <d v="2023-06-29T09:02:41"/>
        <d v="2023-05-11T09:24:27"/>
        <d v="2023-04-08T09:03:25"/>
        <d v="2023-05-10T09:24:33"/>
        <d v="2023-06-25T09:00:11"/>
        <d v="2023-08-31T09:01:26"/>
        <d v="2023-04-25T09:00:07"/>
        <d v="2023-06-06T09:40:37"/>
        <d v="2023-12-13T09:02:42"/>
        <d v="2023-10-31T09:00:33"/>
        <d v="2023-01-11T09:03:45"/>
        <d v="2023-07-04T09:02:43"/>
        <d v="2023-06-10T09:00:20"/>
        <d v="2023-06-28T09:12:36"/>
        <d v="2023-08-27T09:02:20"/>
        <d v="2023-06-11T09:03:27"/>
        <d v="2023-11-23T09:01:46"/>
        <d v="2023-06-05T09:53:25"/>
        <d v="2023-01-12T09:05:47"/>
        <d v="2023-12-13T09:05:09"/>
        <d v="2023-09-17T09:02:22"/>
        <d v="2023-07-11T09:15:27"/>
        <d v="2023-07-11T09:12:56"/>
        <d v="2023-09-20T09:01:27"/>
        <d v="2023-03-18T09:12:44"/>
        <d v="2023-07-05T09:01:08"/>
        <d v="2023-08-23T09:00:04"/>
        <d v="2023-05-11T09:05:39"/>
        <d v="2023-11-29T09:41:11"/>
        <d v="2023-06-30T09:19:55"/>
        <d v="2023-09-27T09:04:03"/>
        <d v="2023-09-06T09:01:26"/>
        <d v="2023-08-19T09:00:52"/>
        <d v="2023-03-08T09:05:47"/>
        <d v="2023-07-22T09:16:37"/>
        <d v="2023-09-22T09:03:34"/>
        <d v="2023-08-17T09:04:19"/>
        <d v="2023-06-14T09:06:30"/>
        <d v="2023-01-03T19:07:56"/>
        <d v="2023-11-23T09:02:12"/>
        <d v="2023-11-06T09:00:10"/>
        <d v="2023-02-13T09:03:34"/>
        <d v="2023-04-18T09:03:57"/>
        <d v="2023-12-01T09:44:00"/>
        <d v="2023-09-02T09:03:35"/>
        <d v="2023-06-25T09:23:03"/>
        <d v="2023-05-31T09:00:12"/>
        <d v="2023-02-24T09:02:10"/>
        <d v="2023-03-22T09:11:05"/>
        <d v="2023-07-11T09:49:33"/>
        <d v="2023-02-28T09:00:06"/>
        <d v="2023-08-26T09:03:33"/>
        <d v="2023-10-01T09:00:43"/>
        <d v="2023-06-21T09:52:38"/>
        <d v="2023-05-11T09:07:49"/>
        <d v="2023-03-23T09:30:20"/>
        <d v="2023-10-30T09:00:50"/>
        <d v="2023-08-27T09:01:05"/>
        <d v="2023-03-29T09:01:54"/>
        <d v="2023-04-06T09:57:52"/>
        <d v="2023-09-17T09:00:12"/>
        <d v="2023-03-18T09:03:36"/>
        <d v="2023-02-14T09:49:57"/>
        <d v="2023-04-05T09:03:38"/>
        <d v="2023-02-03T09:03:42"/>
        <d v="2023-03-14T09:04:34"/>
        <d v="2023-03-03T09:44:05"/>
        <d v="2023-11-09T09:02:53"/>
        <d v="2023-08-05T09:17:41"/>
        <d v="2023-12-13T10:25:04"/>
        <d v="2023-09-02T09:03:54"/>
        <d v="2023-01-16T09:20:16"/>
        <d v="2023-12-08T09:45:39"/>
        <d v="2023-07-02T09:07:10"/>
        <d v="2023-08-19T09:09:19"/>
        <d v="2023-02-24T09:05:59"/>
        <d v="2023-05-09T09:01:38"/>
        <d v="2023-08-01T09:02:50"/>
        <d v="2023-03-22T09:10:55"/>
        <d v="2023-11-09T09:00:16"/>
        <d v="2023-06-15T09:00:42"/>
        <d v="2023-01-31T09:02:11"/>
        <d v="2023-02-20T09:19:14"/>
        <d v="2023-06-15T09:00:46"/>
        <d v="2023-12-13T09:01:55"/>
        <d v="2023-11-23T09:00:57"/>
        <d v="2023-01-25T09:03:59"/>
        <d v="2023-04-06T09:14:48"/>
        <d v="2023-03-14T09:27:42"/>
        <d v="2023-03-10T09:09:07"/>
        <d v="2023-08-23T09:42:50"/>
        <d v="2023-06-29T09:02:48"/>
        <d v="2023-08-10T09:01:08"/>
        <d v="2023-12-07T09:02:22"/>
        <d v="2023-08-07T09:01:11"/>
        <d v="2023-08-23T09:02:10"/>
        <d v="2023-08-23T09:01:55"/>
        <d v="2023-06-06T09:00:52"/>
        <d v="2023-07-28T09:21:13"/>
        <d v="2023-06-22T09:00:34"/>
        <d v="2023-07-06T09:01:41"/>
        <d v="2023-10-30T09:00:00"/>
        <d v="2023-04-17T08:59:59"/>
        <d v="2023-03-27T09:07:57"/>
        <d v="2023-08-29T10:08:19"/>
        <d v="2023-05-02T09:02:54"/>
        <d v="2023-08-21T09:43:15"/>
        <d v="2023-07-23T09:00:06"/>
        <d v="2023-11-18T09:00:05"/>
        <d v="2023-05-16T09:02:03"/>
        <d v="2023-11-30T09:13:37"/>
        <d v="2023-12-03T09:00:01"/>
        <d v="2023-02-14T09:33:19"/>
        <d v="2023-08-13T09:02:30"/>
        <d v="2023-07-07T09:05:09"/>
        <d v="2023-01-17T09:03:42"/>
        <d v="2023-08-05T10:40:33"/>
        <d v="2023-07-17T09:00:12"/>
        <d v="2023-05-09T10:38:37"/>
        <d v="2023-07-11T10:00:13"/>
        <d v="2023-05-09T09:07:23"/>
        <d v="2023-07-12T09:10:25"/>
        <d v="2023-08-19T09:52:32"/>
        <d v="2023-07-29T09:01:56"/>
        <d v="2023-12-28T09:24:45"/>
        <d v="2023-08-03T09:59:16"/>
        <d v="2023-06-01T09:24:06"/>
        <d v="2023-07-25T10:07:17"/>
        <d v="2023-12-26T09:01:09"/>
        <d v="2023-07-26T09:06:07"/>
        <d v="2023-12-19T09:02:50"/>
        <d v="2023-11-08T09:21:29"/>
        <d v="2023-02-03T09:43:49"/>
        <d v="2023-08-24T09:04:01"/>
        <d v="2023-05-09T10:49:02"/>
        <d v="2023-06-17T10:01:18"/>
        <d v="2023-01-18T09:07:51"/>
        <d v="2023-05-09T09:00:29"/>
        <d v="2023-03-19T09:24:39"/>
        <d v="2023-07-25T09:02:16"/>
        <d v="2023-01-08T09:02:34"/>
        <d v="2023-03-17T09:01:04"/>
        <d v="2023-08-06T09:24:25"/>
        <d v="2023-02-08T17:56:44"/>
        <d v="2023-01-06T09:05:25"/>
        <d v="2023-06-22T09:01:01"/>
        <d v="2023-09-19T09:00:05"/>
        <d v="2023-10-24T09:03:33"/>
        <d v="2023-08-25T09:03:43"/>
        <d v="2023-08-11T09:14:29"/>
        <d v="2023-12-25T09:01:40"/>
        <d v="2023-10-28T09:00:09"/>
        <d v="2023-06-05T09:41:59"/>
        <d v="2023-07-27T09:00:19"/>
        <d v="2023-07-11T09:22:58"/>
        <d v="2023-09-03T09:00:09"/>
        <d v="2023-12-15T09:02:12"/>
        <d v="2023-07-31T10:22:35"/>
        <d v="2023-07-28T09:02:36"/>
        <d v="2023-08-29T10:04:15"/>
        <d v="2023-07-17T09:21:52"/>
        <d v="2023-12-29T09:00:54"/>
        <d v="2023-12-09T09:00:33"/>
        <d v="2023-04-24T09:05:20"/>
        <d v="2023-06-09T09:11:48"/>
        <d v="2023-10-30T09:55:06"/>
        <d v="2023-10-28T09:35:14"/>
        <d v="2023-12-13T09:01:49"/>
        <d v="2023-05-31T09:02:18"/>
        <d v="2023-08-21T09:00:54"/>
        <d v="2023-06-19T09:02:59"/>
        <d v="2023-10-15T09:50:42"/>
        <d v="2023-08-23T09:02:26"/>
        <d v="2023-12-13T09:01:19"/>
        <d v="2023-11-09T09:00:39"/>
        <d v="2023-11-23T09:04:29"/>
        <d v="2023-06-10T08:59:55"/>
        <d v="2023-05-11T09:01:29"/>
        <d v="2023-07-17T10:39:46"/>
        <d v="2023-02-09T09:00:48"/>
        <d v="2023-04-28T09:01:35"/>
        <d v="2023-06-07T09:01:56"/>
        <d v="2023-11-01T09:11:08"/>
        <d v="2023-05-28T09:00:41"/>
        <d v="2023-02-23T12:42:57"/>
        <d v="2023-10-11T12:32:15"/>
        <d v="2023-03-27T12:05:29"/>
        <d v="2023-03-01T12:38:27"/>
        <d v="2023-03-12T12:00:11"/>
        <d v="2023-05-26T12:17:24"/>
        <d v="2023-10-16T12:23:06"/>
        <d v="2023-05-26T12:41:03"/>
        <d v="2023-05-26T12:03:56"/>
        <d v="2023-05-29T12:18:48"/>
        <d v="2023-04-04T12:07:45"/>
        <d v="2023-07-24T12:00:33"/>
        <d v="2023-08-12T12:31:56"/>
        <d v="2023-04-27T12:08:00"/>
        <d v="2023-05-11T12:17:58"/>
        <d v="2023-02-08T20:00:52"/>
        <d v="2023-07-25T12:00:05"/>
        <d v="2023-09-08T12:48:53"/>
        <d v="2023-10-05T12:18:08"/>
        <d v="2023-05-25T12:04:46"/>
        <d v="2023-10-21T12:00:59"/>
        <d v="2023-08-12T12:06:33"/>
        <d v="2023-08-31T12:15:18"/>
        <d v="2023-11-17T12:05:46"/>
        <d v="2023-11-06T13:01:49"/>
        <d v="2023-04-18T12:13:41"/>
        <d v="2023-02-02T13:04:35"/>
        <d v="2023-02-20T12:03:02"/>
        <d v="2023-06-16T12:19:51"/>
        <d v="2023-02-19T12:12:47"/>
        <d v="2023-02-22T12:57:04"/>
        <d v="2023-07-28T12:02:06"/>
        <d v="2023-10-30T12:07:25"/>
        <d v="2023-02-26T12:01:35"/>
        <d v="2023-02-12T12:10:31"/>
        <d v="2023-01-13T12:14:02"/>
        <d v="2023-07-09T13:04:02"/>
        <d v="2023-05-16T12:11:31"/>
        <d v="2023-07-07T12:05:38"/>
        <d v="2023-03-13T12:10:37"/>
        <d v="2023-06-08T12:27:27"/>
        <d v="2023-08-11T12:40:47"/>
        <d v="2023-09-05T12:55:38"/>
        <d v="2023-06-15T12:23:35"/>
        <d v="2023-09-15T12:06:21"/>
        <d v="2023-06-24T12:09:47"/>
        <d v="2023-06-25T12:45:31"/>
        <d v="2023-06-14T13:23:35"/>
        <d v="2023-03-08T13:13:49"/>
        <d v="2023-04-08T12:32:54"/>
        <d v="2023-03-22T12:35:57"/>
        <d v="2023-10-04T12:07:37"/>
        <d v="2023-08-15T12:02:01"/>
        <d v="2023-04-03T12:09:46"/>
        <d v="2023-10-09T12:28:17"/>
        <d v="2023-10-19T12:01:26"/>
        <d v="2023-01-04T12:03:43"/>
        <d v="2023-01-24T13:00:27"/>
        <d v="2023-03-20T12:11:31"/>
        <d v="2023-04-19T13:31:32"/>
        <d v="2023-04-26T12:09:39"/>
        <d v="2023-07-25T12:41:11"/>
        <d v="2023-02-20T13:02:35"/>
        <d v="2023-08-31T12:50:44"/>
        <d v="2023-02-05T12:08:00"/>
        <d v="2023-10-06T12:02:26"/>
        <d v="2023-06-09T12:28:19"/>
        <d v="2023-06-04T12:03:06"/>
        <d v="2023-12-15T12:07:00"/>
        <d v="2023-06-07T12:28:06"/>
        <d v="2023-07-06T12:02:46"/>
        <d v="2023-03-13T12:51:28"/>
        <d v="2023-08-03T12:07:02"/>
        <d v="2023-06-14T12:45:38"/>
        <d v="2023-06-13T12:05:36"/>
        <d v="2023-06-25T12:23:34"/>
        <d v="2023-03-23T12:50:34"/>
        <d v="2023-07-31T13:18:58"/>
        <d v="2023-08-31T12:15:36"/>
        <d v="2023-09-28T12:53:18"/>
        <d v="2023-07-19T12:03:07"/>
        <d v="2023-08-05T13:40:44"/>
        <d v="2023-04-01T12:20:43"/>
        <d v="2023-06-01T12:30:53"/>
        <d v="2023-07-15T12:28:19"/>
        <d v="2023-11-06T13:01:43"/>
        <d v="2023-08-24T13:05:07"/>
        <d v="2023-03-30T12:28:28"/>
        <d v="2023-06-06T12:41:05"/>
        <d v="2023-06-24T12:27:42"/>
        <d v="2023-06-03T12:02:48"/>
        <d v="2023-07-31T12:35:12"/>
        <d v="2023-06-18T12:01:43"/>
        <d v="2023-08-07T12:19:23"/>
        <d v="2023-05-12T12:04:34"/>
        <d v="2023-01-04T12:58:34"/>
        <d v="2023-09-26T12:08:19"/>
        <d v="2023-02-13T13:21:11"/>
        <d v="2023-08-15T12:03:12"/>
        <d v="2023-06-28T12:05:32"/>
        <d v="2023-12-20T12:01:02"/>
        <d v="2023-01-04T12:07:42"/>
        <d v="2023-01-13T12:10:22"/>
        <d v="2023-08-31T12:14:33"/>
        <d v="2023-04-21T12:29:31"/>
        <d v="2023-02-01T13:00:31"/>
        <d v="2023-04-12T12:28:28"/>
        <d v="2023-06-27T13:47:50"/>
        <d v="2023-08-11T12:40:39"/>
        <d v="2023-04-17T12:08:02"/>
        <d v="2023-06-23T12:53:52"/>
        <d v="2023-04-20T12:08:52"/>
        <d v="2023-03-22T11:59:58"/>
        <d v="2023-08-25T12:40:40"/>
        <d v="2023-03-13T12:10:57"/>
        <d v="2023-03-06T13:13:40"/>
        <d v="2023-06-11T12:05:55"/>
        <d v="2023-04-02T12:04:11"/>
        <d v="2023-04-18T12:07:37"/>
        <d v="2023-08-03T12:00:56"/>
        <d v="2023-12-21T11:59:57"/>
        <d v="2023-07-07T13:08:36"/>
        <d v="2023-04-06T12:04:47"/>
        <d v="2023-07-28T12:37:44"/>
        <d v="2023-07-04T12:03:12"/>
        <d v="2023-01-03T21:50:03"/>
        <d v="2023-07-29T12:04:34"/>
        <d v="2023-03-24T12:10:45"/>
        <d v="2023-02-20T12:04:34"/>
        <d v="2023-07-07T12:21:44"/>
        <d v="2023-07-08T12:02:13"/>
        <d v="2023-09-15T12:56:07"/>
        <d v="2023-08-14T12:47:46"/>
        <d v="2023-06-27T12:27:21"/>
        <d v="2023-05-30T12:42:52"/>
        <d v="2023-01-30T13:05:38"/>
        <d v="2023-06-27T12:34:37"/>
        <d v="2023-07-13T12:05:02"/>
        <d v="2023-06-14T12:00:32"/>
        <d v="2023-06-30T12:15:20"/>
        <d v="2023-02-28T12:09:38"/>
        <d v="2023-03-13T12:08:51"/>
        <d v="2023-12-20T12:32:10"/>
        <d v="2023-01-13T12:04:17"/>
        <d v="2023-08-29T12:29:38"/>
        <d v="2023-06-15T12:19:24"/>
        <d v="2023-05-30T12:05:16"/>
        <d v="2023-06-30T12:02:29"/>
        <d v="2023-03-22T13:09:11"/>
        <d v="2023-07-18T13:22:30"/>
        <d v="2023-08-03T12:04:03"/>
        <d v="2023-11-16T12:00:37"/>
        <d v="2023-05-06T12:05:34"/>
        <d v="2023-05-09T12:11:05"/>
        <d v="2023-01-06T13:11:42"/>
        <d v="2023-03-20T12:05:46"/>
        <d v="2023-01-28T13:16:12"/>
        <d v="2023-03-02T12:10:21"/>
        <d v="2023-11-08T13:03:30"/>
        <d v="2023-04-13T12:12:54"/>
        <d v="2023-07-10T13:00:00"/>
        <d v="2023-05-15T13:19:01"/>
        <d v="2023-08-04T12:17:10"/>
        <d v="2023-11-22T13:13:33"/>
        <d v="2023-06-24T12:13:14"/>
        <d v="2023-03-01T12:10:25"/>
        <d v="2023-03-21T12:25:08"/>
        <d v="2023-11-08T12:29:37"/>
        <d v="2023-11-16T12:04:34"/>
        <d v="2023-06-23T12:21:13"/>
        <d v="2023-02-08T20:03:51"/>
        <d v="2023-06-29T12:04:28"/>
        <d v="2023-07-19T12:16:53"/>
        <d v="2023-07-19T12:09:03"/>
        <d v="2023-06-29T12:13:17"/>
        <d v="2023-07-12T12:11:47"/>
        <d v="2023-10-04T12:02:47"/>
        <d v="2023-04-21T12:28:21"/>
        <d v="2023-06-23T12:24:06"/>
        <d v="2023-03-01T12:37:20"/>
        <d v="2023-03-03T12:08:34"/>
        <d v="2023-01-10T13:01:35"/>
        <d v="2023-12-20T12:12:47"/>
        <d v="2023-04-05T12:35:11"/>
        <d v="2023-08-13T12:04:05"/>
        <d v="2023-05-05T12:50:49"/>
        <d v="2023-07-01T12:03:23"/>
        <d v="2023-04-26T12:48:18"/>
        <d v="2023-01-31T12:00:39"/>
        <d v="2023-06-06T12:28:17"/>
        <d v="2023-08-13T12:09:53"/>
        <d v="2023-03-28T13:18:04"/>
        <d v="2023-03-27T12:14:36"/>
        <d v="2023-09-14T12:07:05"/>
        <d v="2023-08-14T12:16:39"/>
        <d v="2023-06-07T12:30:54"/>
        <d v="2023-07-13T12:08:44"/>
        <d v="2023-04-20T12:03:16"/>
        <d v="2023-02-13T12:28:03"/>
        <d v="2023-09-23T12:23:02"/>
        <d v="2023-07-01T12:03:46"/>
        <d v="2023-05-25T12:41:39"/>
        <d v="2023-01-19T12:00:07"/>
        <d v="2023-03-13T12:50:20"/>
        <d v="2023-07-26T13:11:15"/>
        <d v="2023-08-27T12:02:46"/>
        <d v="2023-08-23T12:38:09"/>
        <d v="2023-08-20T12:56:58"/>
        <d v="2023-03-24T12:49:53"/>
        <d v="2023-03-29T12:06:23"/>
        <d v="2023-05-26T12:04:35"/>
        <d v="2023-03-13T12:50:23"/>
        <d v="2023-05-18T12:02:04"/>
        <d v="2023-02-11T12:20:07"/>
        <d v="2023-06-29T12:03:12"/>
        <d v="2023-02-03T12:41:30"/>
        <d v="2023-04-24T12:03:47"/>
        <d v="2023-06-26T12:10:32"/>
        <d v="2023-12-05T12:13:40"/>
        <d v="2023-12-23T12:05:07"/>
        <d v="2023-02-02T12:02:27"/>
        <d v="2023-02-10T12:46:35"/>
        <d v="2023-04-08T12:03:05"/>
        <d v="2023-10-31T12:40:35"/>
        <d v="2023-04-06T12:30:54"/>
        <d v="2023-10-16T12:22:56"/>
        <d v="2023-01-18T12:07:04"/>
        <d v="2023-09-10T12:12:18"/>
        <d v="2023-10-06T12:03:32"/>
        <d v="2023-05-29T12:24:13"/>
        <d v="2023-06-24T12:27:49"/>
        <d v="2023-06-21T12:05:15"/>
        <d v="2023-01-17T12:03:25"/>
        <d v="2023-07-12T12:48:14"/>
        <d v="2023-05-13T13:04:31"/>
        <d v="2023-09-23T12:23:16"/>
        <d v="2023-02-15T12:11:47"/>
        <d v="2023-07-10T12:03:27"/>
        <d v="2023-05-02T12:03:35"/>
        <d v="2023-03-17T12:02:24"/>
        <d v="2023-03-03T12:10:18"/>
        <d v="2023-07-12T12:02:30"/>
        <d v="2023-08-22T12:08:42"/>
        <d v="2023-03-28T13:19:19"/>
        <d v="2023-07-19T12:09:36"/>
        <d v="2023-08-05T13:41:19"/>
        <d v="2023-03-10T12:16:00"/>
        <d v="2023-05-25T12:52:29"/>
        <d v="2023-01-02T12:07:38"/>
        <d v="2023-03-21T12:27:55"/>
        <d v="2023-02-27T12:01:38"/>
        <d v="2023-01-13T12:02:59"/>
        <d v="2023-04-03T12:02:57"/>
        <d v="2023-06-25T13:13:47"/>
        <d v="2023-01-30T12:33:49"/>
        <d v="2023-06-28T12:09:44"/>
        <d v="2023-05-05T12:27:49"/>
        <d v="2023-12-10T12:17:27"/>
        <d v="2023-02-22T12:02:58"/>
        <d v="2023-07-26T12:02:57"/>
        <d v="2023-06-07T12:01:47"/>
        <d v="2023-06-07T13:18:52"/>
        <d v="2023-07-28T12:38:42"/>
        <d v="2023-08-23T12:04:08"/>
        <d v="2023-05-06T12:05:14"/>
        <d v="2023-02-25T12:06:00"/>
        <d v="2023-05-04T12:08:29"/>
        <d v="2023-02-23T13:18:33"/>
        <d v="2023-02-03T12:40:50"/>
        <d v="2023-06-27T12:57:26"/>
        <d v="2023-07-04T12:16:42"/>
        <d v="2023-07-07T12:03:13"/>
        <d v="2023-08-24T13:06:35"/>
        <d v="2023-11-29T12:09:17"/>
        <d v="2023-04-28T12:01:32"/>
        <d v="2023-02-17T12:21:29"/>
        <d v="2023-06-02T13:15:20"/>
        <d v="2023-06-08T12:36:11"/>
        <d v="2023-03-15T12:06:45"/>
        <d v="2023-03-29T12:33:19"/>
        <d v="2023-06-18T12:00:47"/>
        <d v="2023-12-19T13:11:19"/>
        <d v="2023-08-11T12:36:28"/>
        <d v="2023-03-22T12:10:57"/>
        <d v="2023-06-07T13:21:51"/>
        <d v="2023-08-31T12:01:10"/>
        <d v="2023-01-09T12:03:00"/>
        <d v="2023-05-08T12:00:04"/>
        <d v="2023-03-03T12:08:44"/>
        <d v="2023-12-25T12:02:12"/>
        <d v="2023-03-13T12:10:45"/>
        <d v="2023-01-18T12:03:21"/>
        <d v="2023-02-22T12:11:42"/>
        <d v="2023-08-30T12:07:41"/>
        <d v="2023-01-11T12:11:21"/>
        <d v="2023-02-23T12:21:06"/>
        <d v="2023-01-28T12:07:35"/>
        <d v="2023-10-21T12:01:01"/>
        <d v="2023-08-02T12:02:28"/>
        <d v="2023-06-13T12:07:02"/>
        <d v="2023-11-20T12:41:27"/>
        <d v="2023-12-10T12:00:01"/>
        <d v="2023-06-21T12:03:10"/>
        <d v="2023-05-07T12:31:29"/>
        <d v="2023-05-04T12:03:14"/>
        <d v="2023-11-09T12:04:39"/>
        <d v="2023-07-01T12:07:40"/>
        <d v="2023-09-28T13:17:41"/>
        <d v="2023-02-02T12:56:03"/>
        <d v="2023-08-15T12:09:15"/>
        <d v="2023-06-13T12:02:21"/>
        <d v="2023-12-17T12:02:45"/>
        <d v="2023-03-02T12:12:39"/>
        <d v="2023-06-03T12:21:57"/>
        <d v="2023-04-11T12:54:07"/>
        <d v="2023-01-20T12:31:03"/>
        <d v="2023-03-29T12:26:43"/>
        <d v="2023-10-06T12:01:22"/>
        <d v="2023-06-21T12:53:56"/>
        <d v="2023-03-22T12:11:19"/>
        <d v="2023-10-10T12:07:27"/>
        <d v="2023-01-16T13:06:41"/>
        <d v="2023-06-15T12:29:31"/>
        <d v="2023-10-11T12:18:25"/>
        <d v="2023-07-30T12:01:53"/>
        <d v="2023-09-29T12:27:21"/>
        <d v="2023-07-05T12:10:38"/>
        <d v="2023-06-28T12:00:36"/>
        <d v="2023-02-12T12:55:33"/>
        <d v="2023-08-30T12:03:46"/>
        <d v="2023-02-28T12:50:11"/>
        <d v="2023-12-29T11:59:56"/>
        <d v="2023-01-11T12:03:32"/>
        <d v="2023-08-04T12:09:11"/>
        <d v="2023-06-12T12:01:33"/>
        <d v="2023-05-31T12:28:29"/>
        <d v="2023-05-01T12:01:38"/>
        <d v="2023-03-20T12:16:57"/>
        <d v="2023-03-24T12:15:58"/>
        <d v="2023-04-24T13:09:37"/>
        <d v="2023-02-23T12:04:12"/>
        <d v="2023-05-04T12:21:20"/>
        <d v="2023-07-01T12:01:04"/>
        <d v="2023-06-09T12:07:51"/>
        <d v="2023-01-14T12:20:23"/>
        <d v="2023-11-14T12:00:36"/>
        <d v="2023-01-09T12:03:25"/>
        <d v="2023-06-14T12:09:22"/>
        <d v="2023-02-02T12:08:31"/>
        <d v="2023-05-31T12:35:57"/>
        <d v="2023-05-24T12:48:33"/>
        <d v="2023-04-16T12:19:46"/>
        <d v="2023-01-24T12:03:08"/>
        <d v="2023-11-10T12:53:09"/>
        <d v="2023-06-30T12:11:33"/>
        <d v="2023-04-06T12:15:13"/>
        <d v="2023-03-15T12:16:26"/>
        <d v="2023-01-09T12:05:59"/>
        <d v="2023-03-08T12:11:06"/>
        <d v="2023-03-17T12:07:53"/>
        <d v="2023-04-21T12:01:15"/>
        <d v="2023-10-04T12:04:58"/>
        <d v="2023-08-02T12:07:44"/>
        <d v="2023-07-29T12:03:48"/>
        <d v="2023-02-26T12:00:24"/>
        <d v="2023-03-08T13:10:25"/>
        <d v="2023-05-29T12:00:13"/>
        <d v="2023-05-16T12:02:19"/>
        <d v="2023-08-02T12:02:17"/>
        <d v="2023-11-17T12:01:07"/>
        <d v="2023-04-07T12:02:56"/>
        <d v="2023-07-14T12:51:21"/>
        <d v="2023-01-26T12:31:26"/>
        <d v="2023-01-08T12:50:46"/>
        <d v="2023-04-12T12:31:41"/>
        <d v="2023-11-08T12:23:39"/>
        <d v="2023-05-11T12:38:41"/>
        <d v="2023-03-29T12:26:39"/>
        <d v="2023-02-28T12:17:39"/>
        <d v="2023-01-06T12:02:30"/>
        <d v="2023-02-14T12:03:30"/>
        <d v="2023-06-26T12:00:07"/>
        <d v="2023-01-25T12:05:40"/>
        <d v="2023-07-06T12:03:30"/>
        <d v="2023-03-04T12:35:09"/>
        <d v="2023-12-01T12:42:47"/>
        <d v="2023-04-02T12:00:25"/>
        <d v="2023-11-24T12:02:34"/>
        <d v="2023-04-14T13:26:50"/>
        <d v="2023-09-07T12:04:44"/>
        <d v="2023-02-16T12:05:36"/>
        <d v="2023-11-09T12:03:29"/>
        <d v="2023-09-04T12:07:00"/>
        <d v="2023-04-10T12:05:00"/>
        <d v="2023-10-04T12:31:55"/>
        <d v="2023-04-20T12:00:33"/>
        <d v="2023-10-28T12:34:05"/>
        <d v="2023-06-02T12:45:19"/>
        <d v="2023-03-17T12:00:37"/>
        <d v="2023-07-27T12:39:34"/>
        <d v="2023-05-31T12:15:15"/>
        <d v="2023-11-24T12:04:20"/>
        <d v="2023-03-28T12:13:10"/>
        <d v="2023-12-22T12:23:05"/>
        <d v="2023-01-07T12:05:10"/>
        <d v="2023-11-02T12:02:42"/>
        <d v="2023-09-16T12:30:26"/>
        <d v="2023-05-30T12:03:32"/>
        <d v="2023-12-20T12:01:43"/>
        <d v="2023-06-07T12:01:38"/>
        <d v="2023-09-27T12:02:16"/>
        <d v="2023-11-29T12:08:52"/>
        <d v="2023-04-04T12:10:51"/>
        <d v="2023-11-01T12:27:37"/>
        <d v="2023-03-03T12:46:34"/>
        <d v="2023-06-23T13:31:59"/>
        <d v="2023-06-29T12:00:05"/>
        <d v="2023-02-20T12:02:45"/>
        <d v="2023-06-27T12:01:51"/>
        <d v="2023-06-19T12:06:56"/>
        <d v="2023-10-02T13:03:48"/>
        <d v="2023-07-13T12:04:33"/>
        <d v="2023-05-17T12:41:39"/>
        <d v="2023-08-18T12:43:01"/>
        <d v="2023-08-03T12:00:51"/>
        <d v="2023-09-04T12:02:42"/>
        <d v="2023-04-07T12:44:12"/>
        <d v="2023-05-25T12:00:37"/>
        <d v="2023-05-01T12:02:14"/>
        <d v="2023-11-08T13:01:05"/>
        <d v="2023-12-17T12:00:47"/>
        <d v="2023-02-13T13:13:44"/>
        <d v="2023-07-20T12:58:41"/>
        <d v="2023-09-03T12:01:05"/>
        <d v="2023-06-13T12:38:16"/>
        <d v="2023-04-05T12:01:33"/>
        <d v="2023-07-20T12:04:37"/>
        <d v="2023-06-01T12:23:39"/>
        <d v="2023-05-03T12:37:58"/>
        <d v="2023-08-16T13:14:37"/>
        <d v="2023-07-21T12:05:56"/>
        <d v="2023-04-28T12:57:07"/>
        <d v="2023-01-11T12:09:17"/>
        <d v="2023-05-12T13:31:56"/>
        <d v="2023-02-16T12:09:50"/>
        <d v="2023-07-03T12:08:20"/>
        <d v="2023-02-20T12:03:53"/>
        <d v="2023-03-13T12:58:46"/>
        <d v="2023-09-23T12:22:08"/>
        <d v="2023-09-03T12:02:38"/>
        <d v="2023-03-13T12:12:25"/>
        <d v="2023-05-05T12:18:34"/>
        <d v="2023-11-09T12:00:44"/>
        <d v="2023-06-28T12:04:59"/>
        <d v="2023-06-08T11:59:58"/>
        <d v="2023-01-03T21:27:20"/>
        <d v="2023-05-09T13:38:53"/>
        <d v="2023-06-22T12:06:01"/>
        <d v="2023-07-27T12:11:19"/>
        <d v="2023-09-16T12:06:04"/>
        <d v="2023-01-13T12:05:03"/>
        <d v="2023-07-17T12:02:24"/>
        <d v="2023-08-07T12:20:26"/>
        <d v="2023-02-02T12:55:32"/>
        <d v="2023-11-08T12:46:14"/>
        <d v="2023-07-12T12:04:45"/>
        <d v="2023-06-24T12:07:57"/>
        <d v="2023-03-13T12:58:30"/>
        <d v="2023-08-02T13:00:57"/>
        <d v="2023-01-28T13:16:16"/>
        <d v="2023-10-18T12:02:22"/>
        <d v="2023-09-01T12:27:22"/>
        <d v="2023-07-21T12:04:19"/>
        <d v="2023-01-24T12:18:28"/>
        <d v="2023-03-13T12:15:39"/>
        <d v="2023-03-07T12:26:10"/>
        <d v="2023-11-23T12:38:59"/>
        <d v="2023-07-05T12:20:37"/>
        <d v="2023-06-19T12:55:58"/>
        <d v="2023-05-11T12:08:20"/>
        <d v="2023-05-29T12:02:17"/>
        <d v="2023-04-25T12:25:00"/>
        <d v="2023-06-06T12:03:46"/>
        <d v="2023-12-16T12:07:17"/>
        <d v="2023-12-19T12:52:58"/>
        <d v="2023-07-08T12:12:00"/>
        <d v="2023-07-19T12:05:53"/>
        <d v="2023-06-29T13:13:31"/>
        <d v="2023-10-30T12:00:23"/>
        <d v="2023-01-06T13:04:23"/>
        <d v="2023-02-28T12:36:27"/>
        <d v="2023-03-13T12:04:13"/>
        <d v="2023-02-10T12:21:24"/>
        <d v="2023-06-12T12:02:36"/>
        <d v="2023-03-14T12:15:23"/>
        <d v="2023-12-10T12:07:40"/>
        <d v="2023-05-26T12:25:18"/>
        <d v="2023-04-21T12:08:58"/>
        <d v="2023-07-19T12:17:32"/>
        <d v="2023-06-29T12:07:21"/>
        <d v="2023-04-26T12:43:49"/>
        <d v="2023-04-27T12:36:54"/>
        <d v="2023-02-04T13:02:43"/>
        <d v="2023-02-10T12:00:57"/>
        <d v="2023-09-12T12:06:30"/>
        <d v="2023-05-02T12:00:03"/>
        <d v="2023-05-08T12:59:35"/>
        <d v="2023-10-02T12:28:59"/>
        <d v="2023-12-05T12:00:38"/>
        <d v="2023-07-14T12:05:04"/>
        <d v="2023-06-25T12:46:11"/>
        <d v="2023-08-16T12:48:15"/>
        <d v="2023-04-14T12:05:19"/>
        <d v="2023-05-08T12:03:56"/>
        <d v="2023-08-24T12:04:07"/>
        <d v="2023-03-14T12:10:07"/>
        <d v="2023-03-13T12:09:07"/>
        <d v="2023-09-19T05:41:22"/>
        <d v="2023-10-01T12:15:35"/>
        <d v="2023-01-14T12:45:30"/>
        <d v="2023-03-01T12:04:38"/>
        <d v="2023-12-11T12:47:21"/>
        <d v="2023-01-31T12:15:58"/>
        <d v="2023-08-12T12:54:57"/>
        <d v="2023-06-29T12:01:09"/>
        <d v="2023-02-09T13:32:48"/>
        <d v="2023-01-26T12:51:35"/>
        <d v="2023-07-11T12:01:24"/>
        <d v="2023-07-27T12:55:45"/>
        <d v="2023-04-18T12:12:09"/>
        <d v="2023-12-06T12:00:24"/>
        <d v="2023-07-04T12:03:43"/>
        <d v="2023-03-08T12:03:09"/>
        <d v="2023-12-23T12:00:01"/>
        <d v="2023-12-24T12:20:13"/>
        <d v="2023-02-08T20:43:55"/>
        <d v="2023-07-13T12:15:53"/>
        <d v="2023-10-04T12:17:55"/>
        <d v="2023-07-08T12:07:07"/>
        <d v="2023-07-18T12:04:26"/>
        <d v="2023-06-26T12:01:31"/>
        <d v="2023-07-26T12:45:48"/>
        <d v="2023-07-04T12:41:29"/>
        <d v="2023-10-17T12:38:15"/>
        <d v="2023-06-23T12:17:29"/>
        <d v="2023-07-26T13:06:24"/>
        <d v="2023-08-13T12:08:03"/>
        <d v="2023-12-20T12:08:07"/>
        <d v="2023-03-29T12:04:13"/>
        <d v="2023-03-14T12:27:42"/>
        <d v="2023-10-07T12:00:44"/>
        <d v="2023-09-21T12:47:30"/>
        <d v="2023-05-11T12:28:11"/>
        <d v="2023-07-21T12:56:36"/>
        <d v="2023-12-28T12:00:00"/>
        <d v="2023-06-21T12:56:16"/>
        <d v="2023-01-28T12:00:03"/>
        <d v="2023-11-03T12:00:57"/>
        <d v="2023-05-26T12:03:33"/>
        <d v="2023-07-06T12:05:17"/>
        <d v="2023-06-03T12:21:09"/>
        <d v="2023-02-12T12:55:42"/>
        <d v="2023-06-03T12:33:58"/>
        <d v="2023-05-27T12:01:02"/>
        <d v="2023-02-20T12:07:07"/>
        <d v="2023-03-21T12:21:50"/>
        <d v="2023-08-15T12:03:39"/>
        <d v="2023-10-27T12:50:15"/>
        <d v="2023-08-23T12:04:42"/>
        <d v="2023-08-23T12:01:29"/>
        <d v="2023-01-25T13:39:53"/>
        <d v="2023-12-10T12:14:03"/>
        <d v="2023-03-28T12:08:38"/>
        <d v="2023-03-24T12:15:32"/>
        <d v="2023-03-12T12:04:46"/>
        <d v="2023-08-29T12:01:14"/>
        <d v="2023-07-13T12:18:11"/>
        <d v="2023-03-10T12:00:15"/>
        <d v="2023-02-16T12:32:33"/>
        <d v="2023-05-25T12:40:37"/>
        <d v="2023-08-08T12:03:17"/>
        <d v="2023-06-30T12:03:46"/>
        <d v="2023-03-01T12:09:01"/>
        <d v="2023-04-28T12:23:43"/>
        <d v="2023-09-06T12:49:44"/>
        <d v="2023-03-31T12:40:06"/>
        <d v="2023-11-16T12:02:34"/>
        <d v="2023-02-07T12:01:46"/>
        <d v="2023-03-13T12:14:15"/>
        <d v="2023-03-24T13:39:30"/>
        <d v="2023-01-17T12:34:37"/>
        <d v="2023-06-26T12:57:13"/>
        <d v="2023-01-18T12:11:14"/>
        <d v="2023-06-14T12:03:59"/>
        <d v="2023-07-12T12:09:07"/>
        <d v="2023-12-02T12:00:56"/>
        <d v="2023-08-02T12:06:57"/>
        <d v="2023-05-12T12:01:22"/>
        <d v="2023-04-20T12:19:17"/>
        <d v="2023-03-06T13:06:51"/>
        <d v="2023-07-11T13:10:55"/>
        <d v="2023-11-08T12:23:35"/>
        <d v="2023-05-09T13:28:30"/>
        <d v="2023-07-20T12:46:33"/>
        <d v="2023-02-27T12:07:14"/>
        <d v="2023-06-12T12:26:52"/>
        <d v="2023-07-31T12:04:00"/>
        <d v="2023-04-15T12:49:25"/>
        <d v="2023-01-03T21:32:25"/>
        <d v="2023-02-13T13:14:19"/>
        <d v="2023-08-21T12:04:54"/>
        <d v="2023-06-28T13:08:26"/>
        <d v="2023-05-09T12:11:27"/>
        <d v="2023-08-11T12:40:10"/>
        <d v="2023-02-17T12:06:02"/>
        <d v="2023-06-13T12:07:23"/>
        <d v="2023-04-10T12:01:26"/>
        <d v="2023-01-31T12:10:11"/>
        <d v="2023-08-21T12:31:24"/>
        <d v="2023-12-29T12:00:51"/>
        <d v="2023-11-18T13:18:01"/>
        <d v="2023-03-31T12:05:49"/>
        <d v="2023-06-02T12:00:00"/>
        <d v="2023-06-12T13:34:57"/>
        <d v="2023-05-04T12:00:04"/>
        <d v="2023-04-11T13:51:38"/>
        <d v="2023-05-25T12:38:10"/>
        <d v="2023-02-14T12:35:09"/>
        <d v="2023-06-07T12:01:00"/>
        <d v="2023-06-21T12:53:48"/>
        <d v="2023-03-21T12:49:51"/>
        <d v="2023-03-08T12:03:18"/>
        <d v="2023-12-01T12:02:59"/>
        <d v="2023-11-09T13:38:13"/>
        <d v="2023-06-04T12:03:14"/>
        <d v="2023-07-08T12:30:57"/>
        <d v="2023-07-13T12:02:54"/>
        <d v="2023-08-17T12:21:28"/>
        <d v="2023-12-10T12:47:48"/>
        <d v="2023-08-16T12:04:22"/>
        <d v="2023-09-03T12:01:29"/>
        <d v="2023-06-19T12:43:46"/>
        <d v="2023-11-29T12:10:52"/>
        <d v="2023-09-04T12:04:50"/>
        <d v="2023-06-27T12:27:25"/>
        <d v="2023-07-17T13:43:28"/>
        <d v="2023-10-30T12:07:50"/>
        <d v="2023-07-07T12:43:56"/>
        <d v="2023-05-27T12:10:06"/>
        <d v="2023-05-09T12:13:38"/>
        <d v="2023-01-03T21:27:30"/>
        <d v="2023-09-13T12:04:15"/>
        <d v="2023-10-25T13:30:33"/>
        <d v="2023-01-04T12:57:27"/>
        <d v="2023-05-17T12:01:48"/>
        <d v="2023-11-07T12:01:16"/>
        <d v="2023-09-13T12:07:00"/>
        <d v="2023-01-16T12:20:27"/>
        <d v="2023-02-13T13:21:02"/>
        <d v="2023-07-13T12:30:23"/>
        <d v="2023-03-20T12:38:37"/>
        <d v="2023-10-25T12:04:23"/>
        <d v="2023-06-15T12:18:09"/>
        <d v="2023-07-13T11:59:56"/>
        <d v="2023-03-25T12:02:55"/>
        <d v="2023-07-21T12:42:27"/>
        <d v="2023-05-02T13:08:54"/>
        <d v="2023-06-22T12:03:20"/>
        <d v="2023-02-06T12:08:03"/>
        <d v="2023-04-20T12:13:40"/>
        <d v="2023-08-09T12:00:01"/>
        <d v="2023-02-02T13:04:37"/>
        <d v="2023-07-06T12:03:46"/>
        <d v="2023-07-28T12:38:08"/>
        <d v="2023-02-27T12:01:00"/>
        <d v="2023-01-09T12:11:58"/>
        <d v="2023-08-29T13:09:53"/>
        <d v="2023-01-10T12:21:20"/>
        <d v="2023-04-28T12:12:47"/>
        <d v="2023-11-25T12:01:34"/>
        <d v="2023-07-19T12:06:09"/>
        <d v="2023-02-21T12:23:27"/>
        <d v="2023-09-05T12:01:20"/>
        <d v="2023-01-14T12:07:18"/>
        <d v="2023-02-20T12:03:33"/>
        <d v="2023-07-19T12:10:58"/>
        <d v="2023-01-03T21:32:28"/>
        <d v="2023-02-09T12:04:26"/>
        <d v="2023-08-08T12:12:00"/>
        <d v="2023-02-15T12:11:59"/>
        <d v="2023-03-02T12:28:43"/>
        <d v="2023-12-21T12:01:24"/>
        <d v="2023-08-11T12:37:26"/>
        <d v="2023-01-03T21:29:57"/>
        <d v="2023-05-09T13:40:30"/>
        <d v="2023-06-16T12:47:48"/>
        <d v="2023-03-17T12:02:59"/>
        <d v="2023-01-02T12:00:03"/>
        <d v="2023-08-29T12:07:19"/>
        <d v="2023-03-27T12:49:15"/>
        <d v="2023-03-12T12:06:35"/>
        <d v="2023-10-24T12:00:02"/>
        <d v="2023-03-31T13:11:43"/>
        <d v="2023-07-06T12:03:35"/>
        <d v="2023-05-12T13:06:31"/>
        <d v="2023-05-09T13:48:42"/>
        <d v="2023-07-19T12:13:35"/>
        <d v="2023-04-21T12:06:25"/>
        <d v="2023-06-30T11:59:59"/>
        <d v="2023-09-23T12:48:05"/>
        <d v="2023-05-04T12:06:15"/>
        <d v="2023-02-07T12:17:04"/>
        <d v="2023-03-23T12:01:12"/>
        <d v="2023-03-03T12:31:00"/>
        <d v="2023-07-28T12:17:44"/>
        <d v="2023-06-28T12:04:18"/>
        <d v="2023-01-13T12:00:05"/>
        <d v="2023-03-17T12:03:53"/>
        <d v="2023-10-22T12:48:31"/>
        <d v="2023-08-29T12:03:38"/>
        <d v="2023-02-04T13:23:22"/>
        <d v="2023-03-28T12:05:42"/>
        <d v="2023-01-07T12:02:47"/>
        <d v="2023-11-03T12:08:47"/>
        <d v="2023-05-01T12:33:28"/>
        <d v="2023-09-01T12:23:12"/>
        <d v="2023-02-01T12:02:24"/>
        <d v="2023-07-21T12:20:08"/>
        <d v="2023-07-19T12:13:37"/>
        <d v="2023-02-22T12:02:40"/>
        <d v="2023-02-08T11:59:53"/>
        <d v="2023-01-23T12:04:53"/>
        <d v="2023-03-07T12:38:19"/>
        <d v="2023-11-01T12:39:35"/>
        <d v="2023-08-07T13:31:08"/>
        <d v="2023-12-19T12:01:04"/>
        <d v="2023-06-27T12:02:20"/>
        <d v="2023-01-06T12:03:07"/>
        <d v="2023-06-14T12:04:01"/>
        <d v="2023-11-07T12:01:22"/>
        <d v="2023-01-03T21:27:14"/>
        <d v="2023-10-17T12:02:33"/>
        <d v="2023-11-22T12:00:20"/>
        <d v="2023-07-11T13:03:59"/>
        <d v="2023-11-29T12:40:04"/>
        <d v="2023-07-14T12:01:07"/>
        <d v="2023-02-12T12:48:12"/>
        <d v="2023-02-28T12:30:24"/>
        <d v="2023-08-07T12:56:55"/>
        <d v="2023-07-26T13:03:41"/>
        <d v="2023-05-05T12:50:53"/>
        <d v="2023-02-23T12:25:33"/>
        <d v="2023-01-19T13:27:27"/>
        <d v="2023-04-21T12:03:00"/>
        <d v="2023-07-16T12:02:04"/>
        <d v="2023-04-13T12:33:38"/>
        <d v="2023-08-07T12:47:08"/>
        <d v="2023-08-28T12:35:13"/>
        <d v="2023-03-31T12:05:01"/>
        <d v="2023-08-21T12:00:54"/>
        <d v="2023-03-21T12:18:49"/>
        <d v="2023-05-16T12:47:18"/>
        <d v="2023-01-25T13:39:14"/>
        <d v="2023-07-27T12:01:21"/>
        <d v="2023-06-24T12:00:13"/>
        <d v="2023-07-22T12:03:35"/>
        <d v="2023-12-23T12:09:40"/>
        <d v="2023-09-17T12:01:23"/>
        <d v="2023-08-19T12:01:48"/>
        <d v="2023-07-12T12:04:42"/>
        <d v="2023-08-29T12:04:02"/>
        <d v="2023-02-20T12:20:33"/>
        <d v="2023-03-05T12:03:43"/>
        <d v="2023-05-08T12:35:19"/>
        <d v="2023-03-24T13:38:09"/>
        <d v="2023-08-29T12:06:09"/>
        <d v="2023-08-16T12:01:36"/>
        <d v="2023-05-10T12:20:47"/>
        <d v="2023-06-03T12:01:43"/>
        <d v="2023-07-14T12:05:28"/>
        <d v="2023-04-17T12:22:42"/>
        <d v="2023-02-11T12:20:11"/>
        <d v="2023-03-03T12:18:35"/>
        <d v="2023-08-17T12:24:37"/>
        <d v="2023-04-02T12:25:08"/>
        <d v="2023-08-29T12:04:58"/>
        <d v="2023-09-05T12:03:14"/>
        <d v="2023-05-13T12:56:52"/>
        <d v="2023-06-30T12:01:04"/>
        <d v="2023-04-26T12:09:31"/>
        <d v="2023-10-04T12:03:11"/>
        <d v="2023-04-03T12:05:10"/>
        <d v="2023-07-14T13:01:47"/>
        <d v="2023-03-10T12:09:19"/>
        <d v="2023-04-20T12:01:25"/>
        <d v="2023-01-19T12:20:09"/>
        <d v="2023-08-28T12:02:10"/>
        <d v="2023-05-25T12:34:15"/>
        <d v="2023-02-08T20:19:38"/>
        <d v="2023-03-13T12:09:05"/>
        <d v="2023-05-09T13:01:57"/>
        <d v="2023-08-02T12:59:27"/>
        <d v="2023-04-28T12:00:51"/>
        <d v="2023-10-30T12:00:50"/>
        <d v="2023-01-18T12:45:16"/>
        <d v="2023-07-05T12:12:04"/>
        <d v="2023-06-28T12:04:32"/>
        <d v="2023-06-27T12:04:40"/>
        <d v="2023-12-16T12:29:57"/>
        <d v="2023-07-25T12:04:44"/>
        <d v="2023-02-08T20:56:48"/>
        <d v="2023-08-02T12:01:01"/>
        <d v="2023-05-23T12:06:23"/>
        <d v="2023-07-26T13:06:16"/>
        <d v="2023-07-17T12:58:53"/>
        <d v="2023-08-26T12:00:02"/>
        <d v="2023-07-19T12:02:58"/>
        <d v="2023-06-23T12:23:51"/>
        <d v="2023-06-07T12:02:38"/>
        <d v="2023-11-09T12:03:50"/>
        <d v="2023-02-06T12:01:06"/>
        <d v="2023-10-05T12:03:27"/>
        <d v="2023-11-13T13:59:52"/>
        <d v="2023-07-22T12:21:31"/>
        <d v="2023-03-09T12:01:21"/>
        <d v="2023-07-18T12:01:47"/>
        <d v="2023-07-19T12:40:34"/>
        <d v="2023-06-16T11:59:59"/>
        <d v="2023-08-30T12:05:09"/>
        <d v="2023-11-24T12:01:04"/>
        <d v="2023-05-11T12:07:06"/>
        <d v="2023-10-03T12:17:29"/>
        <d v="2023-07-14T12:02:03"/>
        <d v="2023-02-10T12:02:23"/>
        <d v="2023-12-12T12:55:28"/>
        <d v="2023-01-14T12:12:09"/>
        <d v="2023-06-14T12:04:08"/>
        <d v="2023-02-21T13:37:45"/>
        <d v="2023-12-27T12:02:58"/>
        <d v="2023-06-19T12:02:59"/>
        <d v="2023-06-27T12:04:12"/>
        <d v="2023-03-01T12:03:22"/>
        <d v="2023-11-08T13:01:07"/>
        <d v="2023-02-16T12:00:10"/>
        <d v="2023-03-24T12:21:58"/>
        <d v="2023-03-22T12:06:23"/>
        <d v="2023-02-03T12:44:54"/>
        <d v="2023-12-12T12:54:56"/>
        <d v="2023-05-15T12:19:43"/>
        <d v="2023-07-26T12:05:25"/>
        <d v="2023-01-20T12:59:34"/>
        <d v="2023-02-03T12:39:23"/>
        <d v="2023-03-13T12:10:06"/>
        <d v="2023-04-10T12:53:26"/>
        <d v="2023-07-15T12:00:35"/>
        <d v="2023-06-28T12:11:46"/>
        <d v="2023-06-08T12:26:11"/>
        <d v="2023-01-23T12:03:23"/>
        <d v="2023-10-27T12:00:41"/>
        <d v="2023-08-15T12:00:00"/>
        <d v="2023-02-23T12:34:44"/>
        <d v="2023-06-02T12:27:46"/>
        <d v="2023-05-26T12:34:20"/>
        <d v="2023-07-28T12:03:28"/>
        <d v="2023-07-10T12:53:50"/>
        <d v="2023-08-22T12:36:01"/>
        <d v="2023-12-07T12:02:26"/>
        <d v="2023-04-12T12:20:23"/>
        <d v="2023-04-20T12:01:38"/>
        <d v="2023-08-11T12:00:49"/>
        <d v="2023-07-27T12:58:42"/>
        <d v="2023-04-21T12:55:26"/>
        <d v="2023-03-09T12:06:43"/>
        <d v="2023-06-22T12:20:02"/>
        <d v="2023-07-30T12:00:15"/>
        <d v="2023-02-14T12:35:44"/>
        <d v="2023-05-31T12:55:07"/>
        <d v="2023-05-05T12:44:57"/>
        <d v="2023-08-17T12:01:09"/>
        <d v="2023-04-11T13:50:50"/>
        <d v="2023-08-17T12:17:54"/>
        <d v="2023-10-27T12:02:51"/>
        <d v="2023-06-14T12:02:56"/>
        <d v="2023-08-19T12:23:12"/>
        <d v="2023-01-21T12:09:36"/>
        <d v="2023-11-28T12:41:17"/>
        <d v="2023-05-26T12:00:51"/>
        <d v="2023-10-06T12:37:25"/>
        <d v="2023-06-15T12:18:40"/>
        <d v="2023-10-06T12:15:24"/>
        <d v="2023-06-29T12:02:37"/>
        <d v="2023-06-09T12:02:14"/>
        <d v="2023-06-01T12:55:48"/>
        <d v="2023-11-06T12:00:58"/>
        <d v="2023-12-09T12:06:16"/>
        <d v="2023-10-17T12:06:21"/>
        <d v="2023-02-25T12:05:25"/>
        <d v="2023-01-16T12:00:04"/>
        <d v="2023-07-13T12:03:19"/>
        <d v="2023-03-05T12:03:39"/>
        <d v="2023-07-06T12:01:07"/>
        <d v="2023-07-05T12:12:12"/>
        <d v="2023-07-20T12:14:01"/>
        <d v="2023-06-23T12:00:16"/>
        <d v="2023-01-05T12:03:36"/>
        <d v="2023-07-01T12:01:08"/>
        <d v="2023-06-16T13:03:23"/>
        <d v="2023-01-21T12:09:22"/>
        <d v="2023-01-19T12:56:30"/>
        <d v="2023-01-25T13:02:33"/>
        <d v="2023-02-25T13:13:11"/>
        <d v="2023-02-09T12:03:07"/>
        <d v="2023-07-10T12:53:02"/>
        <d v="2023-11-07T12:03:48"/>
        <d v="2023-07-17T13:40:11"/>
        <d v="2023-07-12T12:04:38"/>
        <d v="2023-01-10T12:31:48"/>
        <d v="2023-02-06T12:01:04"/>
        <d v="2023-07-07T12:43:59"/>
        <d v="2023-11-09T12:02:58"/>
        <d v="2023-07-18T12:44:02"/>
        <d v="2023-11-03T12:14:08"/>
        <d v="2023-01-05T12:32:58"/>
        <d v="2023-12-15T12:03:27"/>
        <d v="2023-06-21T12:42:44"/>
        <d v="2023-07-27T12:09:59"/>
        <d v="2023-04-20T12:23:04"/>
        <d v="2023-08-21T12:05:38"/>
        <d v="2023-12-12T12:31:28"/>
        <d v="2023-02-20T13:00:57"/>
        <d v="2023-05-17T12:03:31"/>
        <d v="2023-07-05T12:13:18"/>
        <d v="2023-12-05T12:01:34"/>
        <d v="2023-02-06T12:05:58"/>
        <d v="2023-06-08T12:01:14"/>
        <d v="2023-01-17T12:00:18"/>
        <d v="2023-06-09T12:17:53"/>
        <d v="2023-08-29T12:01:16"/>
        <d v="2023-01-05T12:32:37"/>
        <d v="2023-03-10T12:05:23"/>
        <d v="2023-08-21T12:00:27"/>
        <d v="2023-01-17T12:15:54"/>
        <d v="2023-12-06T12:01:54"/>
        <d v="2023-01-30T12:28:38"/>
        <d v="2023-06-06T12:00:57"/>
        <d v="2023-08-28T12:04:04"/>
        <d v="2023-07-12T12:02:53"/>
        <d v="2023-07-12T12:47:31"/>
        <d v="2023-08-09T12:55:54"/>
        <d v="2023-06-26T12:01:09"/>
        <d v="2023-10-11T12:03:19"/>
        <d v="2023-06-08T12:00:10"/>
        <d v="2023-06-21T12:04:10"/>
        <d v="2023-10-11T12:01:45"/>
        <d v="2023-05-24T12:02:03"/>
        <d v="2023-08-21T12:43:15"/>
        <d v="2023-03-14T12:41:36"/>
        <d v="2023-02-16T12:19:11"/>
        <d v="2023-09-09T12:32:59"/>
        <d v="2023-06-30T12:01:47"/>
        <d v="2023-02-07T12:17:06"/>
        <d v="2023-01-31T12:02:49"/>
        <d v="2023-03-01T13:03:38"/>
        <d v="2023-06-09T12:04:32"/>
        <d v="2023-07-18T12:36:32"/>
        <d v="2023-07-20T12:20:11"/>
        <d v="2023-05-26T12:04:02"/>
        <d v="2023-07-20T12:04:44"/>
        <d v="2023-05-17T12:29:12"/>
        <d v="2023-08-22T12:13:48"/>
        <d v="2023-04-14T12:02:30"/>
        <d v="2023-05-09T12:08:38"/>
        <d v="2023-04-11T12:01:48"/>
        <d v="2023-04-29T12:00:03"/>
        <d v="2023-07-11T12:09:03"/>
        <d v="2023-07-07T13:08:40"/>
        <d v="2023-07-29T12:14:57"/>
        <d v="2023-09-10T12:32:54"/>
        <d v="2023-12-15T12:02:32"/>
        <d v="2023-12-03T12:44:23"/>
        <d v="2023-04-20T12:06:38"/>
        <d v="2023-01-17T12:15:37"/>
        <d v="2023-01-15T12:58:44"/>
        <d v="2023-06-13T11:59:58"/>
        <d v="2023-05-11T12:05:47"/>
        <d v="2023-07-27T12:55:27"/>
        <d v="2023-05-09T12:00:21"/>
        <d v="2023-06-13T12:00:05"/>
        <d v="2023-08-29T12:06:01"/>
        <d v="2023-04-07T12:31:40"/>
        <d v="2023-12-01T12:15:07"/>
        <d v="2023-06-30T12:02:22"/>
        <d v="2023-10-27T12:00:54"/>
        <d v="2023-12-05T12:02:08"/>
        <d v="2023-12-10T12:56:04"/>
        <d v="2023-06-23T13:05:25"/>
        <d v="2023-07-19T12:05:31"/>
        <d v="2023-11-30T12:56:10"/>
        <d v="2023-07-12T12:02:35"/>
        <d v="2023-11-25T12:12:05"/>
        <d v="2023-04-10T12:53:34"/>
        <d v="2023-08-29T12:41:07"/>
        <d v="2023-08-16T12:01:01"/>
        <d v="2023-05-12T12:05:01"/>
        <d v="2023-09-12T12:06:44"/>
        <d v="2023-11-02T12:00:14"/>
        <d v="2023-05-17T12:40:16"/>
        <d v="2023-03-09T12:01:29"/>
        <d v="2023-08-13T12:31:25"/>
        <d v="2023-06-03T12:01:30"/>
        <d v="2023-03-24T12:10:55"/>
        <d v="2023-05-10T12:19:37"/>
        <d v="2023-01-02T12:48:51"/>
        <d v="2023-03-22T11:59:50"/>
        <d v="2023-05-10T12:04:22"/>
        <d v="2023-01-03T21:28:21"/>
        <d v="2023-03-30T12:24:57"/>
        <d v="2023-05-27T12:00:46"/>
        <d v="2023-05-31T12:54:33"/>
        <d v="2023-03-22T12:00:08"/>
        <d v="2023-07-11T12:04:30"/>
        <d v="2023-03-22T12:10:55"/>
        <d v="2023-08-29T12:00:47"/>
        <d v="2023-08-17T12:11:36"/>
        <d v="2023-07-05T12:14:07"/>
        <d v="2023-04-20T11:59:55"/>
        <d v="2023-07-18T12:01:04"/>
        <d v="2023-07-27T12:01:23"/>
        <d v="2023-06-29T12:02:06"/>
        <d v="2023-08-05T12:41:39"/>
        <d v="2023-12-25T12:01:02"/>
        <d v="2023-08-23T12:18:09"/>
        <d v="2023-07-07T12:01:05"/>
        <d v="2023-08-11T12:39:51"/>
        <d v="2023-08-01T12:44:59"/>
        <d v="2023-07-05T12:12:17"/>
        <d v="2023-02-16T12:08:05"/>
        <d v="2023-04-27T12:03:25"/>
        <d v="2023-03-23T12:03:59"/>
        <d v="2023-07-19T12:01:05"/>
        <d v="2023-05-30T12:12:06"/>
        <d v="2023-12-24T12:00:17"/>
        <d v="2023-09-06T12:50:58"/>
        <d v="2023-09-21T12:01:57"/>
        <d v="2023-06-18T12:00:16"/>
        <d v="2023-01-08T12:00:50"/>
        <d v="2023-02-06T12:01:11"/>
        <d v="2023-11-28T12:01:22"/>
        <d v="2023-06-14T12:01:23"/>
        <d v="2023-08-30T12:32:45"/>
        <d v="2023-08-29T12:01:03"/>
        <d v="2023-08-31T12:15:16"/>
        <d v="2023-07-20T12:53:23"/>
        <d v="2023-10-01T12:50:55"/>
        <d v="2023-08-10T12:02:15"/>
        <d v="2023-07-03T12:30:32"/>
        <d v="2023-08-13T12:01:55"/>
        <d v="2023-07-11T13:09:31"/>
        <d v="2023-04-26T12:05:04"/>
        <d v="2023-10-30T12:03:13"/>
        <d v="2023-09-03T13:34:54"/>
        <d v="2023-03-14T12:07:22"/>
        <d v="2023-05-16T12:29:31"/>
        <d v="2023-09-02T13:20:07"/>
        <d v="2023-08-24T13:05:36"/>
        <d v="2023-03-02T12:27:55"/>
        <d v="2023-08-02T12:02:15"/>
        <d v="2023-01-25T13:31:12"/>
        <d v="2023-08-02T12:02:23"/>
        <d v="2023-01-16T12:19:59"/>
        <d v="2023-06-21T12:00:01"/>
        <d v="2023-03-09T12:06:00"/>
        <d v="2023-05-04T12:44:01"/>
        <d v="2023-07-11T12:01:09"/>
        <d v="2023-02-23T12:39:39"/>
        <d v="2023-06-16T12:19:45"/>
        <d v="2023-12-24T12:00:37"/>
        <d v="2023-12-24T11:59:56"/>
        <d v="2023-12-19T12:04:01"/>
        <d v="2023-08-28T12:02:06"/>
        <d v="2023-02-09T12:34:09"/>
        <d v="2023-05-20T12:06:03"/>
        <d v="2023-01-31T12:14:27"/>
        <d v="2023-06-23T12:21:05"/>
        <d v="2023-01-26T12:05:24"/>
        <d v="2023-04-13T12:02:59"/>
        <d v="2023-11-06T12:00:40"/>
        <d v="2023-05-17T12:29:07"/>
        <d v="2023-07-07T12:44:01"/>
        <d v="2023-06-22T12:04:55"/>
        <d v="2023-03-07T12:04:27"/>
        <d v="2023-06-29T12:00:08"/>
        <d v="2023-07-19T12:06:01"/>
        <d v="2023-02-27T12:38:19"/>
        <d v="2023-06-16T12:19:02"/>
        <d v="2023-01-11T12:03:57"/>
        <d v="2023-07-07T12:04:56"/>
        <d v="2023-03-03T12:19:47"/>
        <d v="2023-07-14T12:51:10"/>
        <d v="2023-07-24T12:36:17"/>
        <d v="2023-03-28T12:05:12"/>
        <d v="2023-01-28T12:19:26"/>
        <d v="2023-12-13T12:02:48"/>
        <d v="2023-10-04T12:41:19"/>
        <d v="2023-07-25T12:03:57"/>
        <d v="2023-09-07T12:02:48"/>
        <d v="2023-02-23T12:03:43"/>
        <d v="2023-07-26T12:46:35"/>
        <d v="2023-09-04T12:03:23"/>
        <d v="2023-03-13T12:57:02"/>
        <d v="2023-07-24T12:06:01"/>
        <d v="2023-09-01T12:42:12"/>
        <d v="2023-12-30T12:08:41"/>
        <d v="2023-01-03T21:32:08"/>
        <d v="2023-02-27T12:02:51"/>
        <d v="2023-01-19T12:51:43"/>
        <d v="2023-07-19T12:05:56"/>
        <d v="2023-04-18T12:50:32"/>
        <d v="2023-07-04T12:13:15"/>
        <d v="2023-08-07T12:53:25"/>
        <d v="2023-03-27T12:06:04"/>
        <d v="2023-07-04T12:33:33"/>
        <d v="2023-08-25T12:40:47"/>
        <d v="2023-02-02T12:00:05"/>
        <d v="2023-01-02T12:00:30"/>
        <d v="2023-06-24T12:33:06"/>
        <d v="2023-10-09T12:24:18"/>
        <d v="2023-07-05T13:08:17"/>
        <d v="2023-07-12T12:03:19"/>
        <d v="2023-05-03T12:00:13"/>
        <d v="2023-05-31T12:16:41"/>
        <d v="2023-07-05T12:03:12"/>
        <d v="2023-02-24T12:02:58"/>
        <d v="2023-06-05T12:35:46"/>
        <d v="2023-04-05T12:00:12"/>
        <d v="2023-01-20T12:21:22"/>
        <d v="2023-03-20T12:03:10"/>
        <d v="2023-09-19T12:01:33"/>
        <d v="2023-11-09T12:04:19"/>
        <d v="2023-06-27T12:31:29"/>
        <d v="2023-05-03T12:02:20"/>
        <d v="2023-03-07T12:27:01"/>
        <d v="2023-11-09T12:01:13"/>
        <d v="2023-02-28T12:51:58"/>
        <d v="2023-03-13T12:58:24"/>
        <d v="2023-03-07T12:00:09"/>
        <d v="2023-07-08T12:19:25"/>
        <d v="2023-07-11T13:02:05"/>
        <d v="2023-07-03T12:10:02"/>
        <d v="2023-01-07T12:01:31"/>
        <d v="2023-06-30T12:03:56"/>
        <d v="2023-06-27T12:01:04"/>
        <d v="2023-05-04T12:44:08"/>
        <d v="2023-02-02T12:02:44"/>
        <d v="2023-02-12T12:00:50"/>
        <d v="2023-07-11T12:07:27"/>
        <d v="2023-06-07T12:00:40"/>
        <d v="2023-07-01T12:01:14"/>
        <d v="2023-06-30T12:01:40"/>
        <d v="2023-12-14T12:00:54"/>
        <d v="2023-04-27T12:37:43"/>
        <d v="2023-12-14T12:34:14"/>
        <d v="2023-09-07T12:02:29"/>
        <d v="2023-04-04T12:40:03"/>
        <d v="2023-08-29T12:00:44"/>
        <d v="2023-12-25T12:00:51"/>
        <d v="2023-06-14T12:02:53"/>
        <d v="2023-05-17T12:50:40"/>
        <d v="2023-07-28T11:59:58"/>
        <d v="2023-05-09T12:14:23"/>
        <d v="2023-07-28T12:00:17"/>
        <d v="2023-06-07T12:33:29"/>
        <d v="2023-07-12T12:02:40"/>
        <d v="2023-02-14T12:00:21"/>
        <d v="2023-05-05T12:18:42"/>
        <d v="2023-07-06T12:02:04"/>
        <d v="2023-05-16T12:40:22"/>
        <d v="2023-07-01T12:09:11"/>
        <d v="2023-07-25T12:03:02"/>
        <d v="2023-05-13T13:02:27"/>
        <d v="2023-02-07T12:04:37"/>
        <d v="2023-01-25T12:05:00"/>
        <d v="2023-06-22T12:00:51"/>
        <d v="2023-06-18T12:01:45"/>
        <d v="2023-02-18T12:13:47"/>
        <d v="2023-03-29T13:04:03"/>
        <d v="2023-04-20T10:00:17"/>
        <d v="2023-04-07T10:05:49"/>
        <d v="2023-04-03T10:56:09"/>
        <d v="2023-02-11T10:07:59"/>
        <d v="2023-01-27T10:05:27"/>
        <d v="2023-10-02T10:29:25"/>
        <d v="2023-09-04T10:05:57"/>
        <d v="2023-03-20T10:39:25"/>
        <d v="2023-05-31T10:26:51"/>
        <d v="2023-03-08T10:10:01"/>
        <d v="2023-03-14T10:05:07"/>
        <d v="2023-03-17T10:03:11"/>
        <d v="2023-01-06T10:01:43"/>
        <d v="2023-08-18T10:08:16"/>
        <d v="2023-01-04T10:07:47"/>
        <d v="2023-06-29T10:07:41"/>
        <d v="2023-10-21T10:03:05"/>
        <d v="2023-12-02T10:21:40"/>
        <d v="2023-08-15T10:08:07"/>
        <d v="2023-03-26T10:11:09"/>
        <d v="2023-05-06T10:25:11"/>
        <d v="2023-02-06T11:01:52"/>
        <d v="2023-12-16T10:30:33"/>
        <d v="2023-06-13T10:05:55"/>
        <d v="2023-07-12T10:03:33"/>
        <d v="2023-01-19T11:57:04"/>
        <d v="2023-01-10T10:19:18"/>
        <d v="2023-07-03T10:01:20"/>
        <d v="2023-01-25T10:00:59"/>
        <d v="2023-10-29T10:03:54"/>
        <d v="2023-10-12T11:18:46"/>
        <d v="2023-09-01T10:56:31"/>
        <d v="2023-10-02T11:04:43"/>
        <d v="2023-07-18T10:06:35"/>
        <d v="2023-05-10T10:07:34"/>
        <d v="2023-09-02T10:07:34"/>
        <d v="2023-08-08T10:49:39"/>
        <d v="2023-03-02T10:09:38"/>
        <d v="2023-04-30T10:07:26"/>
        <d v="2023-03-09T10:41:28"/>
        <d v="2023-12-24T10:33:19"/>
        <d v="2023-02-05T11:28:03"/>
        <d v="2023-07-25T10:00:46"/>
        <d v="2023-12-07T10:10:39"/>
        <d v="2023-04-25T10:40:02"/>
        <d v="2023-09-11T10:45:25"/>
        <d v="2023-01-16T10:20:14"/>
        <d v="2023-01-31T11:30:13"/>
        <d v="2023-08-19T10:07:14"/>
        <d v="2023-03-20T10:39:55"/>
        <d v="2023-06-28T10:06:55"/>
        <d v="2023-08-24T10:40:48"/>
        <d v="2023-06-26T11:22:30"/>
        <d v="2023-12-22T10:04:39"/>
        <d v="2023-05-11T10:07:00"/>
        <d v="2023-04-22T10:03:28"/>
        <d v="2023-01-17T10:50:18"/>
        <d v="2023-12-28T10:23:36"/>
        <d v="2023-10-21T10:07:45"/>
        <d v="2023-08-29T10:01:05"/>
        <d v="2023-01-22T10:08:53"/>
        <d v="2023-12-01T10:03:48"/>
        <d v="2023-05-06T10:25:48"/>
        <d v="2023-11-26T10:29:40"/>
        <d v="2023-01-25T11:41:04"/>
        <d v="2023-01-02T10:04:58"/>
        <d v="2023-02-16T10:08:51"/>
        <d v="2023-07-14T11:01:45"/>
        <d v="2023-10-01T10:00:00"/>
        <d v="2023-10-21T10:04:25"/>
        <d v="2023-05-12T11:31:36"/>
        <d v="2023-04-17T10:07:39"/>
        <d v="2023-03-20T10:49:23"/>
        <d v="2023-05-04T10:45:26"/>
        <d v="2023-03-16T10:02:57"/>
        <d v="2023-08-30T10:01:56"/>
        <d v="2023-06-13T10:38:13"/>
        <d v="2023-12-25T10:51:49"/>
        <d v="2023-09-10T10:00:14"/>
        <d v="2023-05-12T10:06:16"/>
        <d v="2023-02-08T18:03:20"/>
        <d v="2023-10-02T10:29:35"/>
        <d v="2023-01-26T10:31:26"/>
        <d v="2023-03-20T10:16:32"/>
        <d v="2023-05-08T10:07:00"/>
        <d v="2023-10-28T10:05:48"/>
        <d v="2023-08-18T10:08:10"/>
        <d v="2023-03-28T10:14:38"/>
        <d v="2023-11-30T10:01:17"/>
        <d v="2023-10-28T10:02:31"/>
        <d v="2023-07-05T10:26:37"/>
        <d v="2023-11-21T10:38:20"/>
        <d v="2023-07-26T10:03:43"/>
        <d v="2023-01-16T11:25:39"/>
        <d v="2023-11-30T11:02:08"/>
        <d v="2023-12-29T10:07:56"/>
        <d v="2023-09-14T10:33:10"/>
        <d v="2023-10-19T10:27:49"/>
        <d v="2023-01-30T10:03:07"/>
        <d v="2023-04-07T10:42:35"/>
        <d v="2023-02-27T10:38:52"/>
        <d v="2023-12-13T11:27:53"/>
        <d v="2023-04-30T10:08:46"/>
        <d v="2023-12-31T10:01:00"/>
        <d v="2023-06-30T11:05:05"/>
        <d v="2023-08-17T10:41:08"/>
        <d v="2023-06-21T10:07:10"/>
        <d v="2023-12-11T11:12:43"/>
        <d v="2023-06-21T11:01:05"/>
        <d v="2023-02-02T10:09:26"/>
        <d v="2023-04-13T10:17:02"/>
        <d v="2023-06-05T10:03:02"/>
        <d v="2023-03-10T10:16:50"/>
        <d v="2023-08-23T10:04:19"/>
        <d v="2023-04-26T11:37:31"/>
        <d v="2023-04-08T10:48:20"/>
        <d v="2023-06-08T10:24:19"/>
        <d v="2023-02-18T10:07:02"/>
        <d v="2023-08-17T10:40:52"/>
        <d v="2023-04-24T10:02:14"/>
        <d v="2023-04-11T10:49:23"/>
        <d v="2023-10-14T10:02:07"/>
        <d v="2023-02-21T11:00:38"/>
        <d v="2023-09-16T10:05:20"/>
        <d v="2023-08-10T10:59:04"/>
        <d v="2023-01-31T11:29:32"/>
        <d v="2023-07-09T10:21:14"/>
        <d v="2023-06-13T10:11:23"/>
        <d v="2023-07-04T10:14:11"/>
        <d v="2023-06-15T10:25:23"/>
        <d v="2023-06-05T11:01:23"/>
        <d v="2023-10-03T11:22:20"/>
        <d v="2023-03-29T11:53:36"/>
        <d v="2023-01-11T10:30:15"/>
        <d v="2023-07-03T10:30:53"/>
        <d v="2023-06-20T10:20:03"/>
        <d v="2023-07-17T10:23:42"/>
        <d v="2023-06-28T10:05:41"/>
        <d v="2023-03-30T10:43:10"/>
        <d v="2023-06-10T10:01:55"/>
        <d v="2023-10-09T10:26:45"/>
        <d v="2023-07-20T10:04:31"/>
        <d v="2023-03-30T10:46:10"/>
        <d v="2023-04-21T10:08:49"/>
        <d v="2023-07-04T10:27:02"/>
        <d v="2023-05-29T10:09:55"/>
        <d v="2023-07-24T10:34:13"/>
        <d v="2023-07-24T10:34:24"/>
        <d v="2023-10-12T11:16:15"/>
        <d v="2023-09-13T10:03:42"/>
        <d v="2023-01-27T11:30:05"/>
        <d v="2023-10-11T10:28:44"/>
        <d v="2023-03-02T10:07:34"/>
        <d v="2023-05-27T10:49:11"/>
        <d v="2023-08-19T10:05:57"/>
        <d v="2023-03-29T11:52:49"/>
        <d v="2023-06-27T10:49:52"/>
        <d v="2023-08-06T10:00:55"/>
        <d v="2023-08-08T10:49:48"/>
        <d v="2023-05-31T10:00:49"/>
        <d v="2023-07-14T10:01:33"/>
        <d v="2023-07-29T10:02:40"/>
        <d v="2023-09-08T10:27:28"/>
        <d v="2023-04-09T10:05:00"/>
        <d v="2023-11-10T10:23:40"/>
        <d v="2023-04-18T10:48:02"/>
        <d v="2023-06-03T10:04:51"/>
        <d v="2023-07-13T10:31:24"/>
        <d v="2023-05-03T10:30:30"/>
        <d v="2023-06-20T10:10:16"/>
        <d v="2023-04-21T10:10:03"/>
        <d v="2023-09-20T10:00:05"/>
        <d v="2023-06-23T10:19:37"/>
        <d v="2023-02-17T10:01:37"/>
        <d v="2023-03-21T10:42:15"/>
        <d v="2023-12-09T10:19:34"/>
        <d v="2023-03-15T10:05:33"/>
        <d v="2023-04-21T10:36:00"/>
        <d v="2023-01-12T10:16:31"/>
        <d v="2023-08-10T10:03:16"/>
        <d v="2023-07-25T10:01:07"/>
        <d v="2023-03-14T10:47:35"/>
        <d v="2023-02-14T10:23:27"/>
        <d v="2023-07-01T10:03:25"/>
        <d v="2023-08-24T10:40:45"/>
        <d v="2023-12-11T11:11:47"/>
        <d v="2023-06-22T10:09:51"/>
        <d v="2023-06-28T10:01:14"/>
        <d v="2023-12-05T10:02:49"/>
        <d v="2023-07-14T10:00:00"/>
        <d v="2023-02-23T10:26:17"/>
        <d v="2023-03-24T10:22:34"/>
        <d v="2023-08-16T10:04:30"/>
        <d v="2023-10-24T10:03:49"/>
        <d v="2023-12-27T10:03:16"/>
        <d v="2023-03-15T10:10:36"/>
        <d v="2023-09-03T10:05:08"/>
        <d v="2023-08-08T10:04:45"/>
        <d v="2023-07-15T10:17:48"/>
        <d v="2023-06-24T10:06:12"/>
        <d v="2023-03-23T10:04:42"/>
        <d v="2023-01-18T10:40:31"/>
        <d v="2023-12-23T10:08:33"/>
        <d v="2023-06-05T10:00:16"/>
        <d v="2023-08-20T10:24:55"/>
        <d v="2023-07-12T10:05:19"/>
        <d v="2023-06-13T10:17:52"/>
        <d v="2023-06-29T11:36:58"/>
        <d v="2023-04-24T10:02:21"/>
        <d v="2023-02-28T10:37:26"/>
        <d v="2023-08-24T10:05:55"/>
        <d v="2023-07-25T10:10:57"/>
        <d v="2023-08-25T10:48:13"/>
        <d v="2023-08-04T10:09:19"/>
        <d v="2023-04-18T10:02:47"/>
        <d v="2023-05-29T10:24:13"/>
        <d v="2023-12-29T10:01:53"/>
        <d v="2023-10-19T10:25:04"/>
        <d v="2023-04-21T10:44:59"/>
        <d v="2023-11-10T10:22:29"/>
        <d v="2023-05-03T10:59:03"/>
        <d v="2023-08-30T10:00:56"/>
        <d v="2023-12-29T10:20:46"/>
        <d v="2023-12-13T10:01:33"/>
        <d v="2023-03-07T11:19:06"/>
        <d v="2023-04-30T10:08:49"/>
        <d v="2023-10-02T10:32:09"/>
        <d v="2023-12-13T10:00:32"/>
        <d v="2023-12-19T10:04:17"/>
        <d v="2023-12-16T10:06:00"/>
        <d v="2023-12-25T10:03:50"/>
        <d v="2023-11-24T11:26:16"/>
        <d v="2023-01-12T11:22:00"/>
        <d v="2023-12-21T10:44:58"/>
        <d v="2023-08-07T10:20:17"/>
        <d v="2023-04-20T10:16:44"/>
        <d v="2023-07-20T10:01:22"/>
        <d v="2023-12-10T10:14:19"/>
        <d v="2023-07-24T10:08:43"/>
        <d v="2023-01-12T10:08:49"/>
        <d v="2023-08-24T10:42:50"/>
        <d v="2023-12-29T10:01:43"/>
        <d v="2023-08-04T10:08:17"/>
        <d v="2023-02-23T10:22:42"/>
        <d v="2023-09-05T11:02:52"/>
        <d v="2023-12-20T10:01:35"/>
        <d v="2023-03-24T10:15:00"/>
        <d v="2023-07-31T11:23:33"/>
        <d v="2023-08-16T10:22:34"/>
        <d v="2023-07-14T10:01:00"/>
        <d v="2023-02-14T10:03:15"/>
        <d v="2023-08-11T10:11:36"/>
        <d v="2023-10-12T11:09:12"/>
        <d v="2023-06-10T10:38:18"/>
        <d v="2023-06-19T10:01:04"/>
        <d v="2023-09-16T10:01:30"/>
        <d v="2023-12-13T10:04:38"/>
        <d v="2023-01-27T10:10:28"/>
        <d v="2023-01-07T10:00:03"/>
        <d v="2023-02-21T10:23:25"/>
        <d v="2023-03-02T10:05:25"/>
        <d v="2023-12-26T10:06:54"/>
        <d v="2023-02-04T10:35:41"/>
        <d v="2023-05-16T10:05:41"/>
        <d v="2023-07-19T10:00:08"/>
        <d v="2023-02-15T10:07:02"/>
        <d v="2023-07-23T10:19:44"/>
        <d v="2023-08-04T10:06:10"/>
        <d v="2023-06-09T10:28:19"/>
        <d v="2023-06-19T10:55:32"/>
        <d v="2023-06-27T10:57:22"/>
        <d v="2023-06-13T10:09:49"/>
        <d v="2023-08-29T10:07:28"/>
        <d v="2023-08-27T10:08:21"/>
        <d v="2023-05-27T10:23:07"/>
        <d v="2023-10-15T11:11:19"/>
        <d v="2023-09-23T10:48:45"/>
        <d v="2023-08-19T10:56:05"/>
        <d v="2023-07-19T10:10:48"/>
        <d v="2023-02-11T10:06:18"/>
        <d v="2023-06-13T10:06:55"/>
        <d v="2023-12-20T10:02:36"/>
        <d v="2023-07-21T10:48:45"/>
        <d v="2023-11-20T10:08:53"/>
        <d v="2023-07-12T09:59:59"/>
        <d v="2023-10-28T10:31:24"/>
        <d v="2023-04-12T10:24:44"/>
        <d v="2023-07-10T10:53:06"/>
        <d v="2023-05-25T10:24:37"/>
        <d v="2023-02-12T10:40:44"/>
        <d v="2023-05-09T10:01:38"/>
        <d v="2023-04-01T10:47:31"/>
        <d v="2023-06-16T10:44:23"/>
        <d v="2023-01-17T10:16:35"/>
        <d v="2023-03-22T10:17:46"/>
        <d v="2023-07-13T10:06:42"/>
        <d v="2023-01-24T10:18:20"/>
        <d v="2023-02-14T10:05:15"/>
        <d v="2023-01-16T10:44:57"/>
        <d v="2023-06-14T10:01:40"/>
        <d v="2023-06-15T10:00:31"/>
        <d v="2023-06-12T10:39:22"/>
        <d v="2023-03-29T10:06:35"/>
        <d v="2023-03-06T10:52:09"/>
        <d v="2023-06-12T10:03:37"/>
        <d v="2023-08-12T10:00:05"/>
        <d v="2023-03-19T10:29:14"/>
        <d v="2023-06-16T11:11:07"/>
        <d v="2023-09-20T10:18:22"/>
        <d v="2023-04-28T10:06:28"/>
        <d v="2023-01-17T10:12:15"/>
        <d v="2023-03-26T10:11:27"/>
        <d v="2023-08-08T10:52:20"/>
        <d v="2023-10-20T10:46:29"/>
        <d v="2023-09-28T10:06:28"/>
        <d v="2023-02-16T10:32:33"/>
        <d v="2023-02-10T11:30:20"/>
        <d v="2023-04-03T10:01:30"/>
        <d v="2023-04-27T10:00:00"/>
        <d v="2023-07-05T11:08:33"/>
        <d v="2023-09-30T10:04:14"/>
        <d v="2023-09-11T10:10:34"/>
        <d v="2023-09-09T10:02:45"/>
        <d v="2023-04-13T10:18:54"/>
        <d v="2023-02-28T10:52:05"/>
        <d v="2023-05-15T10:00:41"/>
        <d v="2023-03-22T10:24:33"/>
        <d v="2023-08-19T10:21:49"/>
        <d v="2023-10-02T10:40:48"/>
        <d v="2023-07-04T10:16:38"/>
        <d v="2023-04-04T10:00:08"/>
        <d v="2023-08-17T10:06:37"/>
        <d v="2023-04-24T10:00:41"/>
        <d v="2023-07-04T10:41:31"/>
        <d v="2023-08-30T10:03:28"/>
        <d v="2023-12-01T10:01:12"/>
        <d v="2023-03-14T10:10:24"/>
        <d v="2023-02-24T11:04:52"/>
        <d v="2023-09-06T10:32:43"/>
        <d v="2023-03-05T11:07:36"/>
        <d v="2023-05-04T10:01:13"/>
        <d v="2023-07-12T10:00:56"/>
        <d v="2023-08-08T10:05:26"/>
        <d v="2023-05-17T10:24:42"/>
        <d v="2023-06-13T10:05:24"/>
        <d v="2023-08-30T10:47:53"/>
        <d v="2023-06-03T10:05:24"/>
        <d v="2023-09-08T10:01:36"/>
        <d v="2023-07-03T10:01:48"/>
        <d v="2023-07-10T10:03:41"/>
        <d v="2023-07-12T10:05:38"/>
        <d v="2023-07-08T10:00:13"/>
        <d v="2023-01-16T11:06:34"/>
        <d v="2023-08-07T11:31:06"/>
        <d v="2023-03-08T10:04:17"/>
        <d v="2023-08-23T10:03:02"/>
        <d v="2023-06-16T11:28:36"/>
        <d v="2023-08-30T10:52:53"/>
        <d v="2023-03-17T10:04:12"/>
        <d v="2023-12-22T10:20:21"/>
        <d v="2023-09-25T10:03:51"/>
        <d v="2023-03-31T10:05:01"/>
        <d v="2023-05-10T10:03:12"/>
        <d v="2023-01-30T10:04:07"/>
        <d v="2023-12-20T10:20:17"/>
        <d v="2023-11-21T10:12:10"/>
        <d v="2023-05-16T10:05:38"/>
        <d v="2023-06-08T10:37:36"/>
        <d v="2023-05-30T10:02:53"/>
        <d v="2023-08-31T10:04:44"/>
        <d v="2023-07-18T11:19:10"/>
        <d v="2023-02-18T10:28:40"/>
        <d v="2023-11-04T11:10:12"/>
        <d v="2023-04-28T11:00:45"/>
        <d v="2023-07-06T10:16:46"/>
        <d v="2023-11-14T10:00:19"/>
        <d v="2023-06-23T10:19:32"/>
        <d v="2023-10-31T10:01:57"/>
        <d v="2023-05-08T10:44:39"/>
        <d v="2023-06-08T10:28:31"/>
        <d v="2023-01-16T10:59:59"/>
        <d v="2023-05-03T11:06:14"/>
        <d v="2023-09-11T10:46:35"/>
        <d v="2023-06-20T10:01:39"/>
        <d v="2023-04-21T10:38:50"/>
        <d v="2023-08-11T10:00:06"/>
        <d v="2023-12-13T10:02:35"/>
        <d v="2023-06-23T10:26:40"/>
        <d v="2023-01-11T10:49:17"/>
        <d v="2023-12-20T10:56:44"/>
        <d v="2023-12-13T10:04:19"/>
        <d v="2023-08-08T10:49:34"/>
        <d v="2023-08-26T10:04:37"/>
        <d v="2023-12-02T10:20:05"/>
        <d v="2023-03-12T10:31:10"/>
        <d v="2023-10-26T10:16:17"/>
        <d v="2023-09-25T10:00:16"/>
        <d v="2023-10-20T10:31:25"/>
        <d v="2023-11-08T11:03:38"/>
        <d v="2023-07-25T10:08:23"/>
        <d v="2023-11-20T10:41:27"/>
        <d v="2023-06-27T10:28:13"/>
        <d v="2023-07-08T10:07:07"/>
        <d v="2023-06-29T10:17:30"/>
        <d v="2023-12-13T10:02:56"/>
        <d v="2023-05-30T10:44:21"/>
        <d v="2023-08-17T10:10:27"/>
        <d v="2023-05-26T10:02:41"/>
        <d v="2023-07-19T10:03:45"/>
        <d v="2023-06-14T10:04:01"/>
        <d v="2023-03-25T10:24:28"/>
        <d v="2023-09-02T10:02:48"/>
        <d v="2023-02-18T10:03:37"/>
        <d v="2023-07-15T10:00:20"/>
        <d v="2023-08-10T11:08:25"/>
        <d v="2023-01-21T10:21:11"/>
        <d v="2023-05-12T12:21:14"/>
        <d v="2023-04-21T10:41:19"/>
        <d v="2023-08-08T10:03:57"/>
        <d v="2023-12-22T10:06:54"/>
        <d v="2023-12-26T10:06:01"/>
        <d v="2023-02-20T10:00:26"/>
        <d v="2023-05-15T10:24:20"/>
        <d v="2023-07-18T10:29:46"/>
        <d v="2023-09-04T10:04:07"/>
        <d v="2023-03-09T10:19:10"/>
        <d v="2023-11-03T10:57:54"/>
        <d v="2023-07-18T10:44:34"/>
        <d v="2023-11-04T11:07:49"/>
        <d v="2023-03-08T11:05:34"/>
        <d v="2023-06-12T10:02:36"/>
        <d v="2023-07-06T10:11:02"/>
        <d v="2023-06-07T11:54:57"/>
        <d v="2023-08-08T10:49:42"/>
        <d v="2023-04-21T10:04:06"/>
        <d v="2023-12-14T10:28:33"/>
        <d v="2023-05-12T11:11:35"/>
        <d v="2023-01-05T10:55:19"/>
        <d v="2023-05-25T10:52:32"/>
        <d v="2023-12-13T11:25:08"/>
        <d v="2023-07-28T10:38:48"/>
        <d v="2023-02-07T10:15:38"/>
        <d v="2023-08-23T10:01:43"/>
        <d v="2023-02-23T10:38:48"/>
        <d v="2023-09-03T10:01:51"/>
        <d v="2023-04-03T10:54:00"/>
        <d v="2023-08-30T10:05:50"/>
        <d v="2023-01-17T10:03:02"/>
        <d v="2023-08-27T10:03:25"/>
        <d v="2023-08-14T10:03:55"/>
        <d v="2023-05-29T10:03:05"/>
        <d v="2023-01-21T10:08:56"/>
        <d v="2023-02-09T10:33:27"/>
        <d v="2023-01-31T12:03:26"/>
        <d v="2023-12-13T10:03:52"/>
        <d v="2023-06-01T11:35:16"/>
        <d v="2023-03-16T10:38:57"/>
        <d v="2023-12-30T10:01:08"/>
        <d v="2023-05-02T11:10:55"/>
        <d v="2023-06-23T10:17:22"/>
        <d v="2023-08-08T10:49:51"/>
        <d v="2023-08-16T11:13:21"/>
        <d v="2023-08-21T10:43:24"/>
        <d v="2023-06-21T10:01:24"/>
        <d v="2023-07-11T10:09:06"/>
        <d v="2023-12-13T10:00:35"/>
        <d v="2023-08-08T10:53:16"/>
        <d v="2023-04-19T11:06:12"/>
        <d v="2023-05-11T10:00:04"/>
        <d v="2023-01-02T10:02:27"/>
        <d v="2023-07-15T10:27:26"/>
        <d v="2023-11-17T11:02:07"/>
        <d v="2023-01-24T10:18:29"/>
        <d v="2023-08-29T10:06:43"/>
        <d v="2023-02-21T10:30:51"/>
        <d v="2023-10-26T10:55:34"/>
        <d v="2023-08-30T10:00:07"/>
        <d v="2023-08-18T10:00:06"/>
        <d v="2023-02-22T10:15:27"/>
        <d v="2023-07-11T10:22:13"/>
        <d v="2023-06-02T10:34:20"/>
        <d v="2023-08-31T11:30:49"/>
        <d v="2023-11-29T10:23:05"/>
        <d v="2023-08-08T10:06:58"/>
        <d v="2023-01-16T10:18:53"/>
        <d v="2023-02-14T10:23:48"/>
        <d v="2023-10-07T10:04:03"/>
        <d v="2023-05-25T10:40:54"/>
        <d v="2023-10-26T10:56:01"/>
        <d v="2023-12-12T10:17:14"/>
        <d v="2023-12-29T10:01:57"/>
        <d v="2023-11-14T11:19:57"/>
        <d v="2023-06-17T10:38:49"/>
        <d v="2023-02-04T10:35:58"/>
        <d v="2023-08-09T10:06:22"/>
        <d v="2023-06-12T10:01:05"/>
        <d v="2023-09-22T10:04:23"/>
        <d v="2023-04-21T10:55:10"/>
        <d v="2023-03-22T11:07:59"/>
        <d v="2023-07-10T10:08:44"/>
        <d v="2023-05-08T10:06:30"/>
        <d v="2023-09-20T10:10:41"/>
        <d v="2023-11-29T10:07:32"/>
        <d v="2023-12-29T10:02:21"/>
        <d v="2023-06-19T10:00:46"/>
        <d v="2023-05-25T10:08:10"/>
        <d v="2023-05-25T10:04:53"/>
        <d v="2023-05-03T10:58:46"/>
        <d v="2023-10-27T10:00:45"/>
        <d v="2023-05-25T10:02:22"/>
        <d v="2023-02-23T10:27:31"/>
        <d v="2023-07-11T10:06:45"/>
        <d v="2023-12-13T10:01:49"/>
        <d v="2023-03-15T10:01:14"/>
        <d v="2023-06-14T10:29:21"/>
        <d v="2023-07-26T10:05:59"/>
        <d v="2023-05-25T10:53:05"/>
        <d v="2023-02-08T18:03:38"/>
        <d v="2023-12-09T10:50:21"/>
        <d v="2023-07-06T10:00:55"/>
        <d v="2023-03-24T10:15:54"/>
        <d v="2023-03-17T11:11:04"/>
        <d v="2023-03-28T10:28:28"/>
        <d v="2023-09-19T03:41:25"/>
        <d v="2023-01-17T10:48:58"/>
        <d v="2023-07-08T10:24:25"/>
        <d v="2023-12-09T10:05:30"/>
        <d v="2023-04-04T10:08:37"/>
        <d v="2023-11-02T10:31:43"/>
        <d v="2023-05-15T11:39:54"/>
        <d v="2023-08-26T10:56:24"/>
        <d v="2023-08-16T10:03:21"/>
        <d v="2023-06-28T11:26:20"/>
        <d v="2023-07-19T10:27:41"/>
        <d v="2023-08-25T10:03:40"/>
        <d v="2023-01-19T10:24:01"/>
        <d v="2023-09-06T10:05:34"/>
        <d v="2023-03-14T10:04:44"/>
        <d v="2023-03-29T10:06:43"/>
        <d v="2023-06-19T10:31:42"/>
        <d v="2023-02-22T10:11:48"/>
        <d v="2023-06-03T10:21:45"/>
        <d v="2023-12-21T10:36:48"/>
        <d v="2023-01-21T10:21:17"/>
        <d v="2023-12-13T10:04:22"/>
        <d v="2023-04-30T10:02:54"/>
        <d v="2023-02-08T18:03:08"/>
        <d v="2023-04-20T10:23:23"/>
        <d v="2023-08-08T10:50:00"/>
        <d v="2023-12-22T10:02:11"/>
        <d v="2023-09-16T10:00:44"/>
        <d v="2023-11-30T10:02:39"/>
        <d v="2023-03-04T10:24:05"/>
        <d v="2023-07-13T10:00:17"/>
        <d v="2023-01-27T10:38:34"/>
        <d v="2023-02-08T18:56:53"/>
        <d v="2023-08-19T10:06:07"/>
        <d v="2023-03-22T10:21:03"/>
        <d v="2023-03-30T10:01:04"/>
        <d v="2023-08-17T10:38:28"/>
        <d v="2023-12-13T10:00:42"/>
        <d v="2023-05-01T10:16:35"/>
        <d v="2023-02-10T09:59:58"/>
        <d v="2023-03-16T10:00:13"/>
        <d v="2023-05-13T10:48:30"/>
        <d v="2023-09-25T10:00:25"/>
        <d v="2023-04-29T10:03:16"/>
        <d v="2023-02-24T10:51:34"/>
        <d v="2023-10-09T11:06:35"/>
        <d v="2023-08-18T10:00:18"/>
        <d v="2023-08-27T10:00:07"/>
        <d v="2023-01-28T10:09:26"/>
        <d v="2023-08-08T10:01:04"/>
        <d v="2023-03-14T10:06:31"/>
        <d v="2023-08-28T10:00:25"/>
        <d v="2023-08-24T10:33:08"/>
        <d v="2023-10-05T10:00:13"/>
        <d v="2023-04-01T10:47:34"/>
        <d v="2023-11-06T12:10:47"/>
        <d v="2023-08-14T10:10:59"/>
        <d v="2023-07-18T11:22:23"/>
        <d v="2023-12-07T10:54:07"/>
        <d v="2023-09-29T10:31:25"/>
        <d v="2023-04-06T10:03:25"/>
        <d v="2023-07-14T10:04:44"/>
        <d v="2023-10-28T10:04:32"/>
        <d v="2023-02-18T10:04:58"/>
        <d v="2023-05-09T10:39:01"/>
        <d v="2023-03-08T10:50:39"/>
        <d v="2023-04-04T10:30:11"/>
        <d v="2023-06-09T10:26:55"/>
        <d v="2023-08-24T10:06:56"/>
        <d v="2023-08-08T10:53:09"/>
        <d v="2023-02-08T10:06:22"/>
        <d v="2023-03-02T10:06:33"/>
        <d v="2023-12-11T10:52:48"/>
        <d v="2023-12-28T10:24:01"/>
        <d v="2023-07-14T10:03:32"/>
        <d v="2023-02-11T10:13:46"/>
        <d v="2023-12-03T10:44:31"/>
        <d v="2023-04-27T10:11:03"/>
        <d v="2023-06-12T10:02:02"/>
        <d v="2023-06-15T10:59:17"/>
        <d v="2023-01-04T10:02:46"/>
        <d v="2023-07-03T10:08:20"/>
        <d v="2023-08-12T10:00:46"/>
        <d v="2023-08-18T10:07:40"/>
        <d v="2023-08-09T10:02:32"/>
        <d v="2023-12-09T10:20:04"/>
        <d v="2023-06-24T10:27:42"/>
        <d v="2023-01-29T10:43:41"/>
        <d v="2023-11-03T10:13:52"/>
        <d v="2023-03-29T10:59:15"/>
        <d v="2023-05-15T11:17:36"/>
        <d v="2023-06-14T10:05:48"/>
        <d v="2023-10-04T10:00:19"/>
        <d v="2023-05-26T10:41:16"/>
        <d v="2023-05-08T10:14:19"/>
        <d v="2023-06-17T10:09:21"/>
        <d v="2023-12-06T10:00:09"/>
        <d v="2023-07-03T10:24:05"/>
        <d v="2023-03-02T10:11:56"/>
        <d v="2023-08-22T11:05:56"/>
        <d v="2023-08-19T10:02:26"/>
        <d v="2023-03-10T10:04:21"/>
        <d v="2023-06-06T10:01:41"/>
        <d v="2023-08-07T11:20:15"/>
        <d v="2023-01-13T10:05:41"/>
        <d v="2023-06-02T11:14:37"/>
        <d v="2023-08-28T10:02:47"/>
        <d v="2023-03-28T10:06:32"/>
        <d v="2023-03-28T10:05:25"/>
        <d v="2023-03-16T11:09:21"/>
        <d v="2023-04-30T10:11:42"/>
        <d v="2023-12-13T11:27:57"/>
        <d v="2023-09-14T10:00:41"/>
        <d v="2023-08-05T10:17:45"/>
        <d v="2023-05-25T10:00:40"/>
        <d v="2023-03-09T10:26:27"/>
        <d v="2023-09-19T10:01:33"/>
        <d v="2023-08-10T10:01:10"/>
        <d v="2023-09-27T10:07:20"/>
        <d v="2023-07-19T10:03:57"/>
        <d v="2023-11-11T10:01:02"/>
        <d v="2023-03-22T10:12:37"/>
        <d v="2023-04-13T10:00:00"/>
        <d v="2023-05-02T10:03:35"/>
        <d v="2023-05-12T11:31:42"/>
        <d v="2023-03-28T10:11:09"/>
        <d v="2023-02-08T18:02:26"/>
        <d v="2023-09-04T10:02:32"/>
        <d v="2023-08-11T10:00:37"/>
        <d v="2023-01-28T10:21:53"/>
        <d v="2023-06-13T10:01:32"/>
        <d v="2023-12-05T10:07:05"/>
        <d v="2023-07-06T10:07:21"/>
        <d v="2023-09-01T10:23:48"/>
        <d v="2023-10-20T10:00:15"/>
        <d v="2023-04-15T10:02:25"/>
        <d v="2023-11-17T10:03:53"/>
        <d v="2023-06-18T10:25:03"/>
        <d v="2023-06-03T10:05:27"/>
        <d v="2023-01-11T10:08:37"/>
        <d v="2023-11-30T10:00:47"/>
        <d v="2023-08-15T10:01:48"/>
        <d v="2023-04-05T10:21:24"/>
        <d v="2023-09-24T10:01:28"/>
        <d v="2023-08-16T10:02:52"/>
        <d v="2023-06-28T10:00:02"/>
        <d v="2023-11-21T11:41:00"/>
        <d v="2023-07-13T10:30:23"/>
        <d v="2023-04-04T10:32:47"/>
        <d v="2023-07-18T10:03:31"/>
        <d v="2023-02-08T10:07:14"/>
        <d v="2023-11-30T10:02:43"/>
        <d v="2023-10-31T10:01:40"/>
        <d v="2023-12-13T10:01:10"/>
        <d v="2023-07-27T10:04:54"/>
        <d v="2023-04-20T10:05:54"/>
        <d v="2023-08-11T10:03:12"/>
        <d v="2023-07-10T11:00:10"/>
        <d v="2023-10-08T10:01:25"/>
        <d v="2023-07-18T10:03:38"/>
        <d v="2023-12-13T10:04:27"/>
        <d v="2023-07-03T10:01:53"/>
        <d v="2023-03-04T10:01:39"/>
        <d v="2023-03-28T10:28:24"/>
        <d v="2023-08-12T10:31:47"/>
        <d v="2023-05-25T10:04:58"/>
        <d v="2023-01-26T10:05:31"/>
        <d v="2023-04-25T10:07:14"/>
        <d v="2023-05-27T10:16:23"/>
        <d v="2023-12-21T10:00:54"/>
        <d v="2023-07-14T10:11:38"/>
        <d v="2023-02-10T11:34:38"/>
        <d v="2023-02-07T10:19:55"/>
        <d v="2023-06-30T10:03:00"/>
        <d v="2023-06-15T10:00:14"/>
        <d v="2023-08-23T10:07:40"/>
        <d v="2023-05-03T10:46:14"/>
        <d v="2023-07-19T10:01:00"/>
        <d v="2023-08-05T10:17:57"/>
        <d v="2023-07-23T10:19:50"/>
        <d v="2023-08-07T10:22:59"/>
        <d v="2023-05-15T10:24:22"/>
        <d v="2023-02-09T10:59:12"/>
        <d v="2023-05-26T10:19:29"/>
        <d v="2023-05-25T10:42:17"/>
        <d v="2023-07-21T10:07:03"/>
        <d v="2023-06-28T10:08:35"/>
        <d v="2023-12-16T10:15:33"/>
        <d v="2023-05-15T11:27:00"/>
        <d v="2023-06-23T10:18:50"/>
        <d v="2023-02-10T11:29:08"/>
        <d v="2023-04-13T10:17:21"/>
        <d v="2023-07-12T10:10:25"/>
        <d v="2023-04-07T10:02:16"/>
        <d v="2023-02-20T10:10:12"/>
        <d v="2023-05-07T10:00:28"/>
        <d v="2023-03-14T10:27:42"/>
        <d v="2023-06-21T10:47:08"/>
        <d v="2023-04-28T10:55:27"/>
        <d v="2023-04-18T10:46:01"/>
        <d v="2023-06-10T10:03:44"/>
        <d v="2023-08-16T10:02:55"/>
        <d v="2023-08-08T10:09:43"/>
        <d v="2023-11-19T10:25:14"/>
        <d v="2023-04-25T10:03:12"/>
        <d v="2023-08-02T10:02:03"/>
        <d v="2023-06-28T11:18:45"/>
        <d v="2023-07-13T10:00:09"/>
        <d v="2023-08-16T10:25:48"/>
        <d v="2023-08-14T10:47:26"/>
        <d v="2023-12-22T10:08:16"/>
        <d v="2023-09-13T10:00:18"/>
        <d v="2023-04-21T10:03:37"/>
        <d v="2023-07-07T10:12:56"/>
        <d v="2023-01-14T10:11:23"/>
        <d v="2023-06-10T10:02:48"/>
        <d v="2023-10-22T10:48:57"/>
        <d v="2023-08-12T10:00:32"/>
        <d v="2023-10-01T10:07:44"/>
        <d v="2023-06-28T10:36:07"/>
        <d v="2023-09-11T10:00:24"/>
        <d v="2023-02-13T10:04:44"/>
        <d v="2023-12-28T10:40:12"/>
        <d v="2023-04-14T11:23:39"/>
        <d v="2023-11-22T10:01:14"/>
        <d v="2023-07-12T10:03:26"/>
        <d v="2023-04-30T10:01:39"/>
        <d v="2023-03-21T10:33:55"/>
        <d v="2023-07-05T10:01:42"/>
        <d v="2023-01-31T10:04:15"/>
        <d v="2023-03-20T10:05:48"/>
        <d v="2023-08-05T10:18:02"/>
        <d v="2023-02-22T10:43:42"/>
        <d v="2023-05-09T10:04:46"/>
        <d v="2023-03-06T11:41:49"/>
        <d v="2023-04-03T10:04:45"/>
        <d v="2023-04-01T10:07:57"/>
        <d v="2023-12-29T10:28:44"/>
        <d v="2023-03-29T11:43:04"/>
        <d v="2023-08-23T10:42:06"/>
        <d v="2023-06-13T10:07:31"/>
        <d v="2023-05-25T10:00:15"/>
        <d v="2023-06-05T10:16:48"/>
        <d v="2023-08-23T10:03:48"/>
        <d v="2023-07-27T10:43:42"/>
        <d v="2023-02-24T10:52:22"/>
        <d v="2023-04-22T10:15:47"/>
        <d v="2023-10-21T10:21:30"/>
        <d v="2023-04-28T10:03:34"/>
        <d v="2023-09-17T10:03:19"/>
        <d v="2023-11-09T11:46:23"/>
        <d v="2023-04-30T10:01:18"/>
        <d v="2023-08-27T10:37:17"/>
        <d v="2023-08-23T10:03:44"/>
        <d v="2023-07-12T10:10:22"/>
        <d v="2023-07-12T10:26:49"/>
        <d v="2023-03-28T11:12:44"/>
        <d v="2023-05-05T10:26:36"/>
        <d v="2023-02-14T10:00:14"/>
        <d v="2023-06-30T10:03:53"/>
        <d v="2023-05-04T10:25:37"/>
        <d v="2023-08-23T10:05:09"/>
        <d v="2023-09-20T10:15:54"/>
        <d v="2023-01-27T10:01:54"/>
        <d v="2023-05-12T11:02:58"/>
        <d v="2023-05-25T10:00:45"/>
        <d v="2023-01-09T10:39:51"/>
        <d v="2023-04-11T11:51:50"/>
        <d v="2023-01-20T10:36:32"/>
        <d v="2023-11-28T10:42:11"/>
        <d v="2023-08-26T10:00:02"/>
        <d v="2023-04-28T10:00:02"/>
        <d v="2023-03-29T10:37:13"/>
        <d v="2023-09-04T10:05:59"/>
        <d v="2023-08-07T10:00:32"/>
        <d v="2023-07-31T10:01:28"/>
        <d v="2023-11-03T10:01:17"/>
        <d v="2023-08-29T10:04:56"/>
        <d v="2023-05-31T10:03:23"/>
        <d v="2023-04-17T10:03:08"/>
        <d v="2023-08-18T10:29:57"/>
        <d v="2023-08-13T10:30:58"/>
        <d v="2023-06-15T10:25:26"/>
        <d v="2023-04-28T10:02:59"/>
        <d v="2023-01-18T10:49:06"/>
        <d v="2023-10-17T10:02:35"/>
        <d v="2023-05-10T10:03:30"/>
        <d v="2023-06-19T10:44:13"/>
        <d v="2023-12-13T11:25:17"/>
        <d v="2023-06-29T11:37:47"/>
        <d v="2023-04-18T09:59:54"/>
        <d v="2023-02-14T11:33:31"/>
        <d v="2023-07-16T10:37:59"/>
        <d v="2023-01-22T11:02:34"/>
        <d v="2023-12-28T10:22:27"/>
        <d v="2023-05-09T10:30:46"/>
        <d v="2023-09-11T10:44:32"/>
        <d v="2023-04-05T10:13:14"/>
        <d v="2023-08-29T10:08:06"/>
        <d v="2023-08-08T10:50:01"/>
        <d v="2023-03-09T10:21:35"/>
        <d v="2023-07-11T10:49:33"/>
        <d v="2023-04-21T10:03:08"/>
        <d v="2023-03-02T10:33:08"/>
        <d v="2023-05-30T10:04:27"/>
        <d v="2023-12-01T10:00:48"/>
        <d v="2023-09-20T10:52:27"/>
        <d v="2023-12-10T10:01:36"/>
        <d v="2023-01-16T10:50:55"/>
        <d v="2023-01-19T11:05:29"/>
        <d v="2023-01-17T10:13:39"/>
        <d v="2023-06-20T10:10:57"/>
        <d v="2023-06-29T10:08:15"/>
        <d v="2023-06-12T10:00:48"/>
        <d v="2023-07-08T10:01:20"/>
        <d v="2023-04-13T10:05:39"/>
        <d v="2023-05-09T10:34:29"/>
        <d v="2023-07-07T10:07:24"/>
        <d v="2023-08-29T11:08:53"/>
        <d v="2023-06-05T10:02:08"/>
        <d v="2023-07-24T10:33:21"/>
        <d v="2023-07-19T10:32:49"/>
        <d v="2023-09-07T10:01:59"/>
        <d v="2023-04-04T10:32:36"/>
        <d v="2023-10-17T10:02:23"/>
        <d v="2023-05-05T10:24:27"/>
        <d v="2023-08-01T10:01:09"/>
        <d v="2023-04-07T10:36:07"/>
        <d v="2023-03-15T10:00:14"/>
        <d v="2023-07-26T11:07:22"/>
        <d v="2023-09-29T10:01:19"/>
        <d v="2023-06-28T10:11:48"/>
        <d v="2023-08-27T10:37:16"/>
        <d v="2023-11-08T10:23:47"/>
        <d v="2023-07-28T10:03:14"/>
        <d v="2023-02-24T10:05:00"/>
        <d v="2023-10-28T10:10:11"/>
        <d v="2023-09-27T10:37:33"/>
        <d v="2023-01-13T11:15:39"/>
        <d v="2023-06-19T10:50:14"/>
        <d v="2023-03-17T10:00:15"/>
        <d v="2023-06-15T10:19:22"/>
        <d v="2023-12-13T10:02:04"/>
        <d v="2023-08-20T10:00:02"/>
        <d v="2023-01-17T10:20:21"/>
        <d v="2023-04-13T10:18:19"/>
        <d v="2023-12-11T10:02:00"/>
        <d v="2023-08-24T10:31:06"/>
        <d v="2023-05-12T10:02:02"/>
        <d v="2023-09-06T10:02:17"/>
        <d v="2023-05-09T10:34:01"/>
        <d v="2023-10-31T10:03:21"/>
        <d v="2023-08-17T10:05:33"/>
        <d v="2023-09-10T10:02:46"/>
        <d v="2023-05-26T10:21:22"/>
        <d v="2023-04-03T10:31:13"/>
        <d v="2023-11-01T10:00:28"/>
        <d v="2023-06-16T10:49:25"/>
        <d v="2023-07-26T10:43:25"/>
        <d v="2023-03-29T10:06:58"/>
        <d v="2023-04-28T10:02:45"/>
        <d v="2023-12-13T10:00:45"/>
        <d v="2023-05-15T10:24:25"/>
        <d v="2023-08-25T10:01:22"/>
        <d v="2023-02-16T10:15:43"/>
        <d v="2023-09-20T10:04:28"/>
        <d v="2023-07-24T10:02:16"/>
        <d v="2023-03-01T11:13:56"/>
        <d v="2023-07-12T10:01:22"/>
        <d v="2023-09-15T10:01:28"/>
        <d v="2023-03-20T10:10:48"/>
        <d v="2023-08-14T10:03:16"/>
        <d v="2023-11-04T11:07:30"/>
        <d v="2023-07-01T10:03:27"/>
        <d v="2023-04-05T10:03:24"/>
        <d v="2023-04-27T10:03:33"/>
        <d v="2023-10-08T10:55:58"/>
        <d v="2023-04-19T10:05:38"/>
        <d v="2023-05-25T10:00:43"/>
        <d v="2023-09-12T10:01:41"/>
        <d v="2023-06-13T10:38:19"/>
        <d v="2023-01-03T20:35:22"/>
        <d v="2023-05-12T10:00:05"/>
        <d v="2023-12-16T10:02:48"/>
        <d v="2023-08-20T10:03:09"/>
        <d v="2023-02-17T10:57:25"/>
        <d v="2023-06-05T11:01:15"/>
        <d v="2023-11-17T10:16:02"/>
        <d v="2023-06-07T11:20:07"/>
        <d v="2023-02-06T10:03:40"/>
        <d v="2023-08-17T10:01:57"/>
        <d v="2023-07-21T10:48:28"/>
        <d v="2023-08-12T10:01:50"/>
        <d v="2023-06-14T10:26:27"/>
        <d v="2023-05-03T10:31:40"/>
        <d v="2023-03-10T10:05:02"/>
        <d v="2023-05-25T10:04:51"/>
        <d v="2023-04-27T10:00:59"/>
        <d v="2023-07-14T10:05:04"/>
        <d v="2023-02-14T10:01:01"/>
        <d v="2023-07-09T10:02:16"/>
        <d v="2023-10-15T10:00:20"/>
        <d v="2023-07-19T10:00:20"/>
        <d v="2023-01-21T10:07:56"/>
        <d v="2023-04-28T10:57:37"/>
        <d v="2023-02-06T10:36:32"/>
        <d v="2023-08-12T10:55:00"/>
        <d v="2023-09-14T10:02:20"/>
        <d v="2023-02-21T10:25:21"/>
        <d v="2023-06-28T11:12:58"/>
        <d v="2023-11-07T10:01:16"/>
        <d v="2023-10-14T10:00:28"/>
        <d v="2023-09-21T10:02:44"/>
        <d v="2023-01-18T10:22:52"/>
        <d v="2023-07-17T10:00:36"/>
        <d v="2023-02-15T10:06:23"/>
        <d v="2023-12-13T10:00:47"/>
        <d v="2023-07-27T10:04:56"/>
        <d v="2023-12-27T10:02:34"/>
        <d v="2023-05-30T10:01:42"/>
        <d v="2023-03-11T10:33:58"/>
        <d v="2023-03-25T10:31:58"/>
        <d v="2023-06-07T11:00:08"/>
        <d v="2023-07-27T10:02:09"/>
        <d v="2023-03-22T10:12:26"/>
        <d v="2023-08-08T10:49:31"/>
        <d v="2023-07-09T10:00:11"/>
        <d v="2023-03-16T10:00:21"/>
        <d v="2023-10-27T10:01:17"/>
        <d v="2023-08-03T10:18:35"/>
        <d v="2023-12-22T10:12:09"/>
        <d v="2023-07-03T10:01:56"/>
        <d v="2023-03-28T10:07:01"/>
        <d v="2023-11-23T10:00:05"/>
        <d v="2023-04-10T10:01:26"/>
        <d v="2023-09-15T10:04:11"/>
        <d v="2023-04-17T10:36:12"/>
        <d v="2023-04-01T10:14:16"/>
        <d v="2023-03-03T10:02:02"/>
        <d v="2023-09-04T10:03:35"/>
        <d v="2023-03-25T10:03:55"/>
        <d v="2023-08-07T10:20:23"/>
        <d v="2023-07-20T10:01:51"/>
        <d v="2023-06-05T10:15:38"/>
        <d v="2023-07-26T11:06:21"/>
        <d v="2023-10-31T10:09:13"/>
        <d v="2023-10-13T10:01:14"/>
        <d v="2023-06-26T10:15:36"/>
        <d v="2023-04-16T10:01:19"/>
        <d v="2023-06-09T10:03:04"/>
        <d v="2023-04-12T10:20:08"/>
        <d v="2023-05-17T11:10:29"/>
        <d v="2023-10-16T10:00:37"/>
        <d v="2023-01-27T10:05:03"/>
        <d v="2023-06-03T10:01:07"/>
        <d v="2023-02-02T10:04:19"/>
        <d v="2023-05-02T10:01:32"/>
        <d v="2023-08-14T10:01:41"/>
        <d v="2023-11-30T10:00:09"/>
        <d v="2023-09-02T10:03:03"/>
        <d v="2023-03-10T10:28:09"/>
        <d v="2023-12-03T10:00:07"/>
        <d v="2023-07-29T09:59:55"/>
        <d v="2023-08-04T10:00:18"/>
        <d v="2023-09-01T10:00:32"/>
        <d v="2023-03-08T10:01:45"/>
        <d v="2023-02-22T10:03:10"/>
        <d v="2023-05-20T10:08:30"/>
        <d v="2023-01-14T10:04:09"/>
        <d v="2023-02-18T10:01:13"/>
        <d v="2023-04-18T10:09:36"/>
        <d v="2023-02-08T18:44:12"/>
        <d v="2023-07-20T10:04:54"/>
        <d v="2023-02-23T10:42:48"/>
        <d v="2023-12-13T10:00:39"/>
        <d v="2023-03-14T10:10:29"/>
        <d v="2023-05-26T10:05:03"/>
        <d v="2023-06-25T11:13:47"/>
        <d v="2023-06-26T10:02:19"/>
        <d v="2023-11-02T10:17:50"/>
        <d v="2023-12-24T09:59:54"/>
        <d v="2023-06-15T11:07:18"/>
        <d v="2023-07-25T10:03:02"/>
        <d v="2023-04-04T09:59:58"/>
        <d v="2023-11-24T10:24:26"/>
        <d v="2023-04-27T10:02:12"/>
        <d v="2023-03-20T10:06:56"/>
        <d v="2023-01-26T10:15:44"/>
        <d v="2023-04-30T10:00:40"/>
        <d v="2023-01-16T10:18:13"/>
        <d v="2023-07-07T10:43:19"/>
        <d v="2023-09-02T11:09:06"/>
        <d v="2023-05-05T09:59:59"/>
        <d v="2023-02-06T10:10:06"/>
        <d v="2023-06-04T10:03:17"/>
        <d v="2023-07-24T10:01:08"/>
        <d v="2023-01-11T10:07:29"/>
        <d v="2023-01-21T10:04:29"/>
        <d v="2023-06-26T10:16:47"/>
        <d v="2023-03-22T11:14:06"/>
        <d v="2023-03-01T10:28:10"/>
        <d v="2023-04-05T10:35:31"/>
        <d v="2023-05-01T10:13:05"/>
        <d v="2023-01-17T10:02:16"/>
        <d v="2023-07-01T10:03:23"/>
        <d v="2023-07-18T10:44:04"/>
        <d v="2023-11-23T10:01:18"/>
        <d v="2023-03-09T10:34:05"/>
        <d v="2023-04-06T10:01:42"/>
        <d v="2023-11-29T10:00:03"/>
        <d v="2023-05-02T10:01:53"/>
        <d v="2023-07-09T11:48:42"/>
        <d v="2023-08-05T11:16:53"/>
        <d v="2023-05-16T10:01:01"/>
        <d v="2023-06-12T10:00:11"/>
        <d v="2023-01-07T10:15:42"/>
        <d v="2023-04-21T10:55:17"/>
        <d v="2023-03-27T10:01:43"/>
        <d v="2023-07-28T10:01:42"/>
        <d v="2023-04-24T10:00:58"/>
        <d v="2023-02-22T10:17:32"/>
        <d v="2023-07-08T10:00:04"/>
        <d v="2023-02-27T10:16:15"/>
        <d v="2023-11-17T11:03:50"/>
        <d v="2023-06-06T10:01:35"/>
        <d v="2023-01-15T10:00:03"/>
        <d v="2023-05-03T10:41:11"/>
        <d v="2023-12-13T10:05:33"/>
        <d v="2023-05-08T10:21:41"/>
        <d v="2023-07-17T12:19:55"/>
        <d v="2023-03-31T10:32:47"/>
        <d v="2023-08-08T10:52:36"/>
        <d v="2023-08-02T10:05:15"/>
        <d v="2023-04-12T10:31:31"/>
        <d v="2023-05-08T10:18:57"/>
        <d v="2023-01-23T11:27:06"/>
        <d v="2023-11-30T10:02:00"/>
        <d v="2023-07-23T09:59:52"/>
        <d v="2023-03-29T10:04:56"/>
        <d v="2023-04-26T11:40:48"/>
        <d v="2023-03-19T10:56:32"/>
        <d v="2023-03-29T10:06:55"/>
        <d v="2023-03-10T10:39:33"/>
        <d v="2023-06-14T10:02:53"/>
        <d v="2023-07-03T10:03:43"/>
        <d v="2023-01-06T10:27:00"/>
        <d v="2023-09-07T10:00:13"/>
        <d v="2023-04-27T10:00:23"/>
        <d v="2023-01-13T10:04:38"/>
        <d v="2023-02-10T10:03:22"/>
        <d v="2023-10-26T10:01:25"/>
        <d v="2023-07-21T11:12:34"/>
        <d v="2023-06-16T10:20:04"/>
        <d v="2023-02-09T10:03:17"/>
        <d v="2023-12-13T10:00:07"/>
        <d v="2023-07-04T10:00:16"/>
        <d v="2023-05-25T10:00:48"/>
        <d v="2023-02-09T10:05:15"/>
        <d v="2023-05-27T10:00:27"/>
        <d v="2023-06-05T10:00:12"/>
        <d v="2023-11-26T10:30:50"/>
        <d v="2023-03-17T10:00:47"/>
        <d v="2023-06-27T10:01:13"/>
        <d v="2023-12-04T10:00:18"/>
        <d v="2023-08-22T11:05:22"/>
        <d v="2023-04-15T10:00:19"/>
        <d v="2023-11-19T10:00:01"/>
        <d v="2023-05-14T10:01:10"/>
        <d v="2023-06-13T10:02:59"/>
        <d v="2023-05-03T11:06:18"/>
        <d v="2023-12-24T09:59:52"/>
        <d v="2023-04-05T10:33:30"/>
        <d v="2023-08-08T10:12:38"/>
        <d v="2023-08-30T10:16:57"/>
        <d v="2023-09-10T10:00:23"/>
        <d v="2023-02-16T10:05:26"/>
        <d v="2023-06-08T10:02:09"/>
        <d v="2023-04-30T10:01:35"/>
        <d v="2023-12-13T10:01:20"/>
        <d v="2023-02-02T11:03:04"/>
        <d v="2023-03-23T10:01:14"/>
        <d v="2023-08-08T10:52:13"/>
        <d v="2023-04-15T10:01:36"/>
        <d v="2023-06-10T10:01:36"/>
        <d v="2023-11-27T10:02:29"/>
        <d v="2023-09-07T10:00:15"/>
        <d v="2023-03-29T11:17:06"/>
        <d v="2023-12-07T10:04:04"/>
        <d v="2023-03-20T10:05:46"/>
        <d v="2023-08-31T10:07:29"/>
        <d v="2023-09-27T10:20:02"/>
        <d v="2023-08-04T10:01:26"/>
        <d v="2023-07-24T10:34:55"/>
        <d v="2023-01-04T10:06:12"/>
        <d v="2023-04-17T10:35:26"/>
        <d v="2023-05-01T10:14:37"/>
        <d v="2023-05-30T10:26:13"/>
        <d v="2023-03-29T10:07:36"/>
        <d v="2023-02-24T10:00:55"/>
        <d v="2023-01-16T10:17:23"/>
        <d v="2023-10-13T10:03:32"/>
        <d v="2023-09-04T10:00:56"/>
        <d v="2023-04-12T11:02:19"/>
        <d v="2023-06-28T10:01:19"/>
        <d v="2023-03-15T10:03:05"/>
        <d v="2023-03-08T10:17:28"/>
        <d v="2023-03-03T10:03:42"/>
        <d v="2023-02-25T10:00:02"/>
        <d v="2023-05-03T10:03:54"/>
        <d v="2023-07-17T10:13:27"/>
        <d v="2023-09-01T10:01:01"/>
        <d v="2023-04-28T10:01:34"/>
        <d v="2023-12-24T10:00:33"/>
        <d v="2023-02-15T11:20:30"/>
        <d v="2023-06-13T10:01:17"/>
        <d v="2023-06-16T10:19:59"/>
        <d v="2023-09-02T10:00:50"/>
        <d v="2023-07-03T10:01:23"/>
        <d v="2023-09-24T10:01:14"/>
        <d v="2023-11-29T10:03:38"/>
        <d v="2023-12-13T10:04:49"/>
        <d v="2023-07-21T09:59:54"/>
        <d v="2023-02-17T10:14:53"/>
        <d v="2023-06-20T10:11:23"/>
        <d v="2023-07-06T10:19:03"/>
        <d v="2023-01-12T10:38:55"/>
        <d v="2023-12-03T10:02:59"/>
        <d v="2023-06-14T10:23:22"/>
        <d v="2023-07-14T10:22:00"/>
        <d v="2023-08-08T10:52:50"/>
        <d v="2023-12-13T10:00:09"/>
        <d v="2023-01-06T10:03:46"/>
        <d v="2023-10-15T10:02:02"/>
        <d v="2023-06-19T10:28:44"/>
        <d v="2023-11-03T10:18:03"/>
        <d v="2023-03-18T10:38:54"/>
        <d v="2023-01-28T09:59:58"/>
        <d v="2023-04-26T10:19:39"/>
        <d v="2023-03-21T10:00:02"/>
        <d v="2023-05-17T10:03:14"/>
        <d v="2023-09-20T09:59:58"/>
        <d v="2023-08-21T10:20:59"/>
        <d v="2023-04-06T10:57:46"/>
        <d v="2023-08-05T10:47:56"/>
        <d v="2023-12-13T10:00:11"/>
        <d v="2023-05-05T10:23:36"/>
        <d v="2023-06-07T10:01:00"/>
        <d v="2023-07-01T10:01:11"/>
        <d v="2023-01-20T10:38:13"/>
        <d v="2023-02-02T10:13:15"/>
        <d v="2023-07-19T10:09:33"/>
        <d v="2023-04-30T10:00:42"/>
        <d v="2023-05-31T10:00:10"/>
        <d v="2023-02-02T10:05:18"/>
        <d v="2023-05-12T09:59:59"/>
        <d v="2023-03-15T10:12:25"/>
        <d v="2023-03-07T10:38:50"/>
        <d v="2023-08-16T10:00:34"/>
        <d v="2023-09-07T10:29:00"/>
        <d v="2023-08-18T10:02:01"/>
        <d v="2023-08-16T10:02:48"/>
        <d v="2023-06-30T10:29:26"/>
        <d v="2023-01-31T03:02:27"/>
        <d v="2023-11-06T03:02:37"/>
        <d v="2023-01-31T04:06:08"/>
        <d v="2023-12-18T04:13:29"/>
        <d v="2023-08-24T03:08:40"/>
        <d v="2023-07-05T03:03:45"/>
        <d v="2023-12-06T03:38:47"/>
        <d v="2023-01-29T03:45:44"/>
        <d v="2023-09-06T03:00:22"/>
        <d v="2023-06-29T04:19:29"/>
        <d v="2023-10-31T03:05:08"/>
        <d v="2023-02-22T03:22:29"/>
        <d v="2023-08-26T03:10:44"/>
        <d v="2023-01-07T03:01:19"/>
        <d v="2023-04-25T03:07:50"/>
        <d v="2023-10-18T03:01:09"/>
        <d v="2023-07-23T03:03:29"/>
        <d v="2023-06-07T03:00:52"/>
        <d v="2023-03-23T03:21:08"/>
        <d v="2023-08-06T03:45:34"/>
        <d v="2023-01-31T03:06:54"/>
        <d v="2023-01-25T03:59:28"/>
        <d v="2023-10-23T03:05:20"/>
        <d v="2023-06-22T03:09:46"/>
        <d v="2023-01-18T03:02:22"/>
        <d v="2023-01-31T03:07:37"/>
        <d v="2023-08-12T03:11:24"/>
        <d v="2023-08-04T03:54:50"/>
        <d v="2023-03-30T04:36:13"/>
        <d v="2023-07-18T04:43:24"/>
        <d v="2023-09-23T03:04:57"/>
        <d v="2023-01-27T03:13:44"/>
        <d v="2023-04-19T03:49:30"/>
        <d v="2023-07-12T03:07:31"/>
        <d v="2023-01-05T03:32:20"/>
        <d v="2023-04-19T03:10:36"/>
        <d v="2023-10-05T03:42:00"/>
        <d v="2023-02-20T03:00:08"/>
        <d v="2023-04-03T03:26:03"/>
        <d v="2023-04-05T03:04:48"/>
        <d v="2023-04-07T03:02:25"/>
        <d v="2023-07-24T03:23:59"/>
        <d v="2023-07-08T04:04:17"/>
        <d v="2023-10-11T03:03:31"/>
        <d v="2023-05-27T03:29:41"/>
        <d v="2023-04-18T03:00:12"/>
        <d v="2023-09-27T03:03:51"/>
        <d v="2023-04-12T04:24:16"/>
        <d v="2023-03-26T03:45:50"/>
        <d v="2023-01-18T03:01:08"/>
        <d v="2023-03-30T03:33:17"/>
        <d v="2023-03-04T03:10:00"/>
        <d v="2023-04-14T03:00:49"/>
        <d v="2023-05-02T03:09:39"/>
        <d v="2023-01-04T12:38:30"/>
        <d v="2023-01-14T03:07:54"/>
        <d v="2023-07-11T03:54:24"/>
        <d v="2023-05-05T03:05:23"/>
        <d v="2023-01-26T03:03:44"/>
        <d v="2023-06-15T03:12:51"/>
        <d v="2023-10-23T03:24:09"/>
        <d v="2023-12-02T03:44:05"/>
        <d v="2023-07-08T03:18:31"/>
        <d v="2023-10-16T04:10:09"/>
        <d v="2023-01-03T03:03:51"/>
        <d v="2023-01-11T03:00:56"/>
        <d v="2023-03-20T03:57:05"/>
        <d v="2023-01-13T03:00:13"/>
        <d v="2023-05-12T03:05:39"/>
        <d v="2023-03-18T04:10:16"/>
        <d v="2023-06-10T03:02:21"/>
        <d v="2023-07-19T04:14:13"/>
        <d v="2023-12-22T03:01:50"/>
        <d v="2023-03-30T03:28:33"/>
        <d v="2023-08-05T03:04:54"/>
        <d v="2023-01-24T03:08:57"/>
        <d v="2023-09-23T03:02:45"/>
        <d v="2023-03-20T03:29:19"/>
        <d v="2023-07-14T03:05:52"/>
        <d v="2023-09-16T03:00:02"/>
        <d v="2023-04-23T03:00:39"/>
        <d v="2023-01-13T04:22:15"/>
        <d v="2023-01-21T03:01:24"/>
        <d v="2023-01-19T03:22:44"/>
        <d v="2023-04-19T03:07:35"/>
        <d v="2023-08-21T03:57:01"/>
        <d v="2023-03-30T03:37:08"/>
        <d v="2023-01-29T03:21:45"/>
        <d v="2023-12-10T03:20:04"/>
        <d v="2023-09-22T03:28:32"/>
        <d v="2023-11-16T03:04:17"/>
        <d v="2023-03-16T03:06:18"/>
        <d v="2023-01-17T04:07:26"/>
        <d v="2023-04-05T03:09:29"/>
        <d v="2023-03-12T03:30:25"/>
        <d v="2023-01-13T03:05:17"/>
        <d v="2023-05-09T03:39:03"/>
        <d v="2023-09-19T19:53:32"/>
        <d v="2023-04-25T03:00:37"/>
        <d v="2023-03-26T04:03:29"/>
        <d v="2023-01-19T03:25:45"/>
        <d v="2023-05-27T03:19:04"/>
        <d v="2023-02-21T03:03:50"/>
        <d v="2023-01-25T03:23:07"/>
        <d v="2023-04-06T03:04:12"/>
        <d v="2023-01-04T13:08:14"/>
        <d v="2023-07-04T03:19:48"/>
        <d v="2023-05-05T03:10:27"/>
        <d v="2023-06-09T03:59:00"/>
        <d v="2023-08-16T03:43:36"/>
        <d v="2023-05-10T03:09:35"/>
        <d v="2023-03-23T02:59:47"/>
        <d v="2023-01-06T03:03:52"/>
        <d v="2023-08-30T03:49:21"/>
        <d v="2023-10-19T03:02:38"/>
        <d v="2023-03-30T03:58:49"/>
        <d v="2023-11-22T03:04:36"/>
        <d v="2023-10-05T03:41:51"/>
        <d v="2023-02-22T03:21:57"/>
        <d v="2023-07-22T03:10:00"/>
        <d v="2023-06-10T03:23:53"/>
        <d v="2023-11-22T03:00:51"/>
        <d v="2023-04-19T03:04:09"/>
        <d v="2023-07-10T04:04:32"/>
        <d v="2023-11-15T04:18:13"/>
        <d v="2023-01-05T03:00:07"/>
        <d v="2023-05-05T03:34:00"/>
        <d v="2023-10-20T03:23:47"/>
        <d v="2023-10-12T03:06:57"/>
        <d v="2023-04-18T03:03:31"/>
        <d v="2023-03-12T03:19:02"/>
        <d v="2023-07-12T03:05:26"/>
        <d v="2023-10-12T03:12:35"/>
        <d v="2023-06-09T03:58:52"/>
        <d v="2023-08-17T04:14:37"/>
        <d v="2023-08-08T04:31:18"/>
        <d v="2023-06-12T03:02:22"/>
        <d v="2023-04-01T03:16:37"/>
        <d v="2023-10-01T03:39:08"/>
        <d v="2023-04-18T03:00:15"/>
        <d v="2023-08-25T04:06:42"/>
        <d v="2023-01-10T03:36:47"/>
        <d v="2023-01-04T12:32:46"/>
        <d v="2023-06-07T03:00:54"/>
        <d v="2023-04-28T03:03:46"/>
        <d v="2023-02-07T03:52:46"/>
        <d v="2023-01-31T03:24:42"/>
        <d v="2023-02-26T03:04:15"/>
        <d v="2023-05-28T02:59:59"/>
        <d v="2023-08-16T03:03:05"/>
        <d v="2023-05-11T03:02:19"/>
        <d v="2023-03-21T03:06:05"/>
        <d v="2023-07-04T03:24:43"/>
        <d v="2023-10-24T03:00:23"/>
        <d v="2023-03-30T03:34:51"/>
        <d v="2023-01-31T03:25:08"/>
        <d v="2023-01-05T03:55:08"/>
        <d v="2023-03-07T04:26:56"/>
        <d v="2023-08-09T03:12:42"/>
        <d v="2023-09-22T02:59:54"/>
        <d v="2023-04-18T03:01:03"/>
        <d v="2023-09-05T03:32:12"/>
        <d v="2023-11-01T03:09:36"/>
        <d v="2023-07-23T03:12:36"/>
        <d v="2023-11-15T03:01:57"/>
        <d v="2023-09-30T03:03:44"/>
        <d v="2023-03-07T04:28:55"/>
        <d v="2023-06-12T03:04:10"/>
        <d v="2023-03-25T02:59:58"/>
        <d v="2023-01-06T03:03:57"/>
        <d v="2023-12-06T03:10:27"/>
        <d v="2023-08-28T03:54:54"/>
        <d v="2023-08-29T04:15:06"/>
        <d v="2023-01-26T03:47:46"/>
        <d v="2023-03-03T03:48:19"/>
        <d v="2023-08-24T03:02:45"/>
        <d v="2023-04-18T03:01:31"/>
        <d v="2023-03-31T03:06:17"/>
        <d v="2023-01-03T03:00:09"/>
        <d v="2023-01-25T03:19:55"/>
        <d v="2023-05-06T03:34:57"/>
        <d v="2023-07-05T03:01:05"/>
        <d v="2023-09-28T04:24:17"/>
        <d v="2023-09-27T03:03:10"/>
        <d v="2023-01-07T03:26:59"/>
        <d v="2023-12-21T03:05:22"/>
        <d v="2023-04-18T03:01:29"/>
        <d v="2023-07-11T04:00:52"/>
        <d v="2023-04-29T03:54:25"/>
        <d v="2023-05-02T03:23:16"/>
        <d v="2023-03-14T03:08:07"/>
        <d v="2023-07-14T03:53:37"/>
        <d v="2023-05-05T03:41:43"/>
        <d v="2023-03-29T04:12:44"/>
        <d v="2023-09-01T03:04:03"/>
        <d v="2023-11-01T03:54:45"/>
        <d v="2023-02-08T03:04:09"/>
        <d v="2023-01-17T03:56:27"/>
        <d v="2023-12-31T03:12:35"/>
        <d v="2023-12-14T03:14:43"/>
        <d v="2023-06-24T04:21:09"/>
        <d v="2023-11-25T03:06:35"/>
        <d v="2023-04-19T03:12:17"/>
        <d v="2023-07-04T03:15:58"/>
        <d v="2023-01-10T03:04:00"/>
        <d v="2023-03-11T03:23:11"/>
        <d v="2023-01-12T03:25:37"/>
        <d v="2023-10-02T03:08:30"/>
        <d v="2023-04-05T03:04:09"/>
        <d v="2023-08-19T03:29:14"/>
        <d v="2023-07-30T03:02:08"/>
        <d v="2023-03-07T04:05:21"/>
        <d v="2023-11-23T04:11:45"/>
        <d v="2023-01-06T03:03:41"/>
        <d v="2023-01-12T03:47:23"/>
        <d v="2023-05-27T03:17:24"/>
        <d v="2023-05-18T03:59:41"/>
        <d v="2023-03-29T04:17:50"/>
        <d v="2023-01-11T03:40:05"/>
        <d v="2023-01-20T03:00:21"/>
        <d v="2023-01-08T03:00:33"/>
        <d v="2023-12-22T03:11:00"/>
        <d v="2023-12-16T03:01:46"/>
        <d v="2023-04-27T03:48:29"/>
        <d v="2023-06-09T03:56:34"/>
        <d v="2023-07-12T03:05:45"/>
        <d v="2023-04-18T03:00:46"/>
        <d v="2023-10-26T03:00:18"/>
        <d v="2023-04-13T03:59:55"/>
        <d v="2023-06-07T02:59:56"/>
        <d v="2023-11-22T03:12:50"/>
        <d v="2023-03-07T03:59:08"/>
        <d v="2023-12-19T03:00:33"/>
        <d v="2023-01-17T04:02:42"/>
        <d v="2023-12-22T03:46:23"/>
        <d v="2023-03-31T03:07:52"/>
        <d v="2023-12-29T03:39:36"/>
        <d v="2023-12-12T03:01:23"/>
        <d v="2023-01-06T03:54:34"/>
        <d v="2023-12-21T03:07:03"/>
        <d v="2023-03-22T03:23:16"/>
        <d v="2023-12-09T03:01:59"/>
        <d v="2023-05-25T03:07:47"/>
        <d v="2023-01-25T03:05:59"/>
        <d v="2023-07-06T03:39:04"/>
        <d v="2023-04-25T03:11:56"/>
        <d v="2023-08-19T03:04:30"/>
        <d v="2023-03-04T03:28:08"/>
        <d v="2023-10-12T03:26:24"/>
        <d v="2023-08-08T04:28:47"/>
        <d v="2023-05-17T03:21:39"/>
        <d v="2023-07-15T03:13:16"/>
        <d v="2023-09-01T04:31:42"/>
        <d v="2023-09-29T04:16:33"/>
        <d v="2023-08-19T03:44:15"/>
        <d v="2023-05-14T03:48:07"/>
        <d v="2023-02-03T04:06:55"/>
        <d v="2023-10-05T03:03:54"/>
        <d v="2023-03-06T04:06:44"/>
        <d v="2023-04-06T03:13:26"/>
        <d v="2023-05-16T03:51:51"/>
        <d v="2023-01-05T03:35:50"/>
        <d v="2023-03-01T03:05:25"/>
        <d v="2023-06-12T03:37:54"/>
        <d v="2023-01-05T03:01:26"/>
        <d v="2023-03-24T03:00:00"/>
        <d v="2023-06-01T03:14:07"/>
        <d v="2023-01-31T03:00:03"/>
        <d v="2023-01-01T04:18:15"/>
        <d v="2023-09-13T03:05:36"/>
        <d v="2023-03-16T03:21:23"/>
        <d v="2023-07-05T03:19:55"/>
        <d v="2023-05-30T03:00:34"/>
        <d v="2023-07-11T04:00:44"/>
        <d v="2023-12-21T03:01:35"/>
        <d v="2023-01-03T03:01:34"/>
        <d v="2023-02-03T02:59:52"/>
        <d v="2023-07-29T03:03:10"/>
        <d v="2023-01-03T03:00:30"/>
        <d v="2023-06-13T04:32:39"/>
        <d v="2023-07-27T03:02:44"/>
        <d v="2023-08-19T03:03:08"/>
        <d v="2023-10-19T03:03:03"/>
        <d v="2023-08-20T03:52:30"/>
        <d v="2023-03-11T03:17:41"/>
        <d v="2023-04-06T03:14:38"/>
        <d v="2023-01-06T03:59:34"/>
        <d v="2023-12-19T02:01:46"/>
        <d v="2023-08-09T02:08:03"/>
        <d v="2023-06-08T03:54:07"/>
        <d v="2023-10-29T02:00:12"/>
        <d v="2023-03-26T02:03:09"/>
        <d v="2023-01-18T02:05:47"/>
        <d v="2023-05-12T02:03:32"/>
        <d v="2023-01-03T02:06:18"/>
        <d v="2023-03-22T03:11:00"/>
        <d v="2023-08-11T03:09:32"/>
        <d v="2023-02-19T02:36:37"/>
        <d v="2023-03-20T02:28:40"/>
        <d v="2023-07-06T02:00:39"/>
        <d v="2023-08-28T02:33:35"/>
        <d v="2023-12-10T02:02:28"/>
        <d v="2023-10-11T02:07:37"/>
        <d v="2023-01-09T02:05:35"/>
        <d v="2023-09-06T02:07:03"/>
        <d v="2023-10-26T03:05:36"/>
        <d v="2023-01-07T03:05:44"/>
        <d v="2023-01-16T03:01:11"/>
        <d v="2023-08-05T02:56:50"/>
        <d v="2023-05-11T02:05:58"/>
        <d v="2023-05-31T02:16:11"/>
        <d v="2023-06-23T02:26:14"/>
        <d v="2023-11-02T02:30:29"/>
        <d v="2023-06-21T02:32:07"/>
        <d v="2023-12-14T03:27:31"/>
        <d v="2023-01-12T02:04:48"/>
        <d v="2023-03-03T02:08:21"/>
        <d v="2023-08-23T02:02:29"/>
        <d v="2023-05-10T02:12:17"/>
        <d v="2023-10-11T02:03:15"/>
        <d v="2023-08-11T03:08:25"/>
        <d v="2023-01-31T02:28:39"/>
        <d v="2023-07-01T02:28:26"/>
        <d v="2023-05-06T02:44:11"/>
        <d v="2023-07-21T02:16:01"/>
        <d v="2023-05-05T02:41:43"/>
        <d v="2023-06-24T03:22:02"/>
        <d v="2023-09-09T02:01:31"/>
        <d v="2023-01-27T02:28:19"/>
        <d v="2023-03-02T02:22:32"/>
        <d v="2023-11-23T02:02:07"/>
        <d v="2023-01-11T02:39:57"/>
        <d v="2023-03-19T02:03:36"/>
        <d v="2023-07-26T02:00:24"/>
        <d v="2023-10-21T02:44:33"/>
        <d v="2023-09-06T02:02:45"/>
        <d v="2023-06-17T03:32:31"/>
        <d v="2023-08-25T02:07:46"/>
        <d v="2023-10-14T02:01:38"/>
        <d v="2023-02-05T02:36:29"/>
        <d v="2023-07-12T02:05:35"/>
        <d v="2023-04-27T03:40:53"/>
        <d v="2023-07-17T02:38:10"/>
        <d v="2023-11-18T02:09:00"/>
        <d v="2023-12-24T02:07:50"/>
        <d v="2023-09-01T02:09:31"/>
        <d v="2023-06-08T02:02:45"/>
        <d v="2023-06-02T02:51:53"/>
        <d v="2023-01-19T02:13:10"/>
        <d v="2023-07-24T02:02:01"/>
        <d v="2023-07-05T02:34:06"/>
        <d v="2023-10-04T02:01:02"/>
        <d v="2023-08-26T02:03:40"/>
        <d v="2023-01-10T02:12:06"/>
        <d v="2023-07-02T02:39:49"/>
        <d v="2023-04-19T01:59:56"/>
        <d v="2023-09-01T02:02:49"/>
        <d v="2023-11-29T02:01:50"/>
        <d v="2023-06-08T03:54:00"/>
        <d v="2023-04-25T02:07:14"/>
        <d v="2023-05-12T02:14:15"/>
        <d v="2023-01-18T02:04:34"/>
        <d v="2023-08-23T02:06:42"/>
        <d v="2023-05-10T02:09:35"/>
        <d v="2023-05-18T03:01:31"/>
        <d v="2023-10-28T02:02:10"/>
        <d v="2023-06-01T02:09:03"/>
        <d v="2023-04-29T02:13:02"/>
        <d v="2023-09-18T02:14:04"/>
        <d v="2023-05-07T02:36:19"/>
        <d v="2023-01-03T02:45:30"/>
        <d v="2023-12-05T02:40:04"/>
        <d v="2023-05-11T02:18:36"/>
        <d v="2023-05-27T02:08:34"/>
        <d v="2023-01-13T02:06:33"/>
        <d v="2023-02-07T02:10:12"/>
        <d v="2023-01-28T03:01:24"/>
        <d v="2023-08-11T02:10:40"/>
        <d v="2023-04-11T02:03:08"/>
        <d v="2023-01-04T11:31:22"/>
        <d v="2023-02-24T02:22:30"/>
        <d v="2023-05-09T02:23:29"/>
        <d v="2023-05-16T02:00:31"/>
        <d v="2023-01-03T02:02:02"/>
        <d v="2023-10-05T02:20:30"/>
        <d v="2023-03-31T02:05:29"/>
        <d v="2023-07-08T02:23:08"/>
        <d v="2023-04-21T02:02:06"/>
        <d v="2023-01-20T02:20:45"/>
        <d v="2023-03-20T02:51:55"/>
        <d v="2023-10-05T02:04:02"/>
        <d v="2023-01-01T03:12:03"/>
        <d v="2023-05-31T02:26:38"/>
        <d v="2023-03-06T02:03:14"/>
        <d v="2023-06-03T02:32:33"/>
        <d v="2023-10-18T01:59:52"/>
        <d v="2023-02-20T02:07:53"/>
        <d v="2023-01-26T02:03:57"/>
        <d v="2023-06-27T02:57:06"/>
        <d v="2023-07-08T02:00:28"/>
        <d v="2023-04-25T02:01:00"/>
        <d v="2023-07-11T02:42:31"/>
        <d v="2023-01-30T02:21:38"/>
        <d v="2023-02-22T02:29:08"/>
        <d v="2023-08-25T02:03:56"/>
        <d v="2023-02-23T02:01:24"/>
        <d v="2023-10-23T02:45:48"/>
        <d v="2023-07-04T02:11:20"/>
        <d v="2023-07-20T02:40:51"/>
        <d v="2023-04-06T02:19:59"/>
        <d v="2023-06-17T02:19:14"/>
        <d v="2023-10-26T02:05:27"/>
        <d v="2023-10-19T02:40:06"/>
        <d v="2023-09-23T02:57:46"/>
        <d v="2023-01-04T12:35:58"/>
        <d v="2023-03-07T02:29:19"/>
        <d v="2023-02-13T03:22:40"/>
        <d v="2023-04-01T02:05:22"/>
        <d v="2023-06-22T02:53:59"/>
        <d v="2023-02-19T02:04:53"/>
        <d v="2023-06-08T02:56:57"/>
        <d v="2023-06-01T02:21:50"/>
        <d v="2023-08-20T02:56:28"/>
        <d v="2023-01-31T02:36:12"/>
        <d v="2023-03-02T02:09:47"/>
        <d v="2023-12-16T02:00:05"/>
        <d v="2023-04-28T02:05:14"/>
        <d v="2023-11-01T02:09:13"/>
        <d v="2023-05-17T02:16:38"/>
        <d v="2023-04-27T02:05:33"/>
        <d v="2023-03-17T02:06:10"/>
        <d v="2023-01-07T02:05:40"/>
        <d v="2023-08-01T03:02:01"/>
        <d v="2023-03-01T02:03:20"/>
        <d v="2023-01-25T02:46:02"/>
        <d v="2023-03-22T02:44:08"/>
        <d v="2023-09-05T02:04:42"/>
        <d v="2023-05-31T02:00:51"/>
        <d v="2023-11-17T02:03:35"/>
        <d v="2023-03-23T02:49:53"/>
        <d v="2023-07-18T02:03:03"/>
        <d v="2023-05-07T02:35:41"/>
        <d v="2023-06-20T02:36:47"/>
        <d v="2023-05-25T02:12:51"/>
        <d v="2023-05-03T02:00:03"/>
        <d v="2023-09-05T02:00:18"/>
        <d v="2023-06-08T02:53:14"/>
        <d v="2023-04-13T02:24:12"/>
        <d v="2023-05-11T02:23:29"/>
        <d v="2023-08-15T02:44:29"/>
        <d v="2023-01-20T03:00:11"/>
        <d v="2023-02-11T02:04:03"/>
        <d v="2023-05-25T02:08:26"/>
        <d v="2023-02-14T02:34:39"/>
        <d v="2023-07-21T02:48:05"/>
        <d v="2023-09-06T02:56:10"/>
        <d v="2023-06-23T02:02:36"/>
        <d v="2023-06-08T02:00:33"/>
        <d v="2023-06-09T02:02:47"/>
        <d v="2023-07-01T02:25:28"/>
        <d v="2023-10-05T02:06:32"/>
        <d v="2023-12-13T02:55:28"/>
        <d v="2023-04-04T02:22:51"/>
        <d v="2023-03-29T03:13:45"/>
        <d v="2023-11-18T03:02:18"/>
        <d v="2023-10-05T02:03:14"/>
        <d v="2023-09-28T02:17:35"/>
        <d v="2023-06-01T02:14:02"/>
        <d v="2023-01-12T02:34:49"/>
        <d v="2023-08-30T02:37:44"/>
        <d v="2023-11-05T02:02:25"/>
        <d v="2023-03-16T02:04:03"/>
        <d v="2023-01-24T02:05:24"/>
        <d v="2023-06-24T02:16:45"/>
        <d v="2023-04-05T02:55:27"/>
        <d v="2023-06-10T02:03:32"/>
        <d v="2023-08-16T02:01:22"/>
        <d v="2023-02-04T02:04:20"/>
        <d v="2023-01-10T02:03:11"/>
        <d v="2023-03-29T02:29:48"/>
        <d v="2023-01-12T02:04:15"/>
        <d v="2023-04-06T02:11:20"/>
        <d v="2023-05-29T02:05:10"/>
        <d v="2023-05-18T02:32:48"/>
        <d v="2023-08-08T02:18:09"/>
        <d v="2023-10-01T02:39:08"/>
        <d v="2023-12-20T02:09:51"/>
        <d v="2023-08-15T02:00:16"/>
        <d v="2023-06-08T03:55:26"/>
        <d v="2023-08-24T02:37:07"/>
        <d v="2023-01-02T02:04:48"/>
        <d v="2023-08-30T02:06:09"/>
        <d v="2023-01-10T02:31:08"/>
        <d v="2023-07-14T02:11:43"/>
        <d v="2023-01-25T02:21:38"/>
        <d v="2023-03-13T02:08:05"/>
        <d v="2023-08-19T02:13:09"/>
        <d v="2023-05-13T03:32:16"/>
        <d v="2023-10-04T02:17:40"/>
        <d v="2023-02-21T02:10:17"/>
        <d v="2023-08-20T02:08:19"/>
        <d v="2023-02-09T10:00:46"/>
        <d v="2023-12-31T02:29:17"/>
        <d v="2023-06-28T02:03:07"/>
        <d v="2023-04-13T02:31:58"/>
        <d v="2023-01-05T02:50:17"/>
        <d v="2023-10-28T02:03:42"/>
        <d v="2023-09-19T18:53:26"/>
        <d v="2023-11-17T02:03:37"/>
        <d v="2023-01-07T02:34:27"/>
        <d v="2023-04-04T02:21:12"/>
        <d v="2023-10-20T02:23:51"/>
        <d v="2023-12-15T02:03:36"/>
        <d v="2023-10-31T02:01:46"/>
        <d v="2023-03-04T02:15:50"/>
        <d v="2023-04-26T02:21:44"/>
        <d v="2023-09-19T18:50:48"/>
        <d v="2023-01-02T02:03:00"/>
        <d v="2023-07-09T02:02:13"/>
        <d v="2023-01-26T03:04:04"/>
        <d v="2023-10-21T02:50:27"/>
        <d v="2023-01-06T02:35:13"/>
        <d v="2023-11-11T02:31:07"/>
        <d v="2023-09-28T03:24:45"/>
        <d v="2023-12-12T02:26:26"/>
        <d v="2023-01-30T02:02:22"/>
        <d v="2023-06-08T02:33:08"/>
        <d v="2023-05-31T02:00:54"/>
        <d v="2023-11-04T02:00:52"/>
        <d v="2023-03-31T02:02:10"/>
        <d v="2023-05-11T02:26:01"/>
        <d v="2023-01-05T02:46:51"/>
        <d v="2023-08-15T02:42:30"/>
        <d v="2023-01-14T03:19:57"/>
        <d v="2023-10-25T02:17:12"/>
        <d v="2023-01-28T02:05:10"/>
        <d v="2023-11-15T02:01:39"/>
        <d v="2023-09-22T02:02:44"/>
        <d v="2023-12-02T02:02:51"/>
        <d v="2023-08-28T02:19:42"/>
        <d v="2023-09-27T02:38:45"/>
        <d v="2023-03-16T02:03:23"/>
        <d v="2023-07-18T02:08:04"/>
        <d v="2023-01-20T02:21:22"/>
        <d v="2023-10-14T02:02:11"/>
        <d v="2023-05-31T02:12:04"/>
        <d v="2023-07-26T02:33:10"/>
        <d v="2023-08-01T03:30:39"/>
        <d v="2023-08-28T02:02:41"/>
        <d v="2023-08-04T02:08:16"/>
        <d v="2023-06-02T02:01:06"/>
        <d v="2023-05-14T02:19:52"/>
        <d v="2023-03-12T02:27:29"/>
        <d v="2023-08-23T02:22:03"/>
        <d v="2023-09-23T02:48:22"/>
        <d v="2023-07-15T01:59:54"/>
        <d v="2023-07-22T02:58:56"/>
        <d v="2023-04-18T02:22:37"/>
        <d v="2023-08-30T02:06:26"/>
        <d v="2023-08-04T02:00:02"/>
        <d v="2023-01-17T02:56:39"/>
        <d v="2023-08-30T02:55:27"/>
        <d v="2023-08-31T02:54:36"/>
        <d v="2023-04-15T03:24:52"/>
        <d v="2023-05-31T02:02:55"/>
        <d v="2023-06-06T02:03:13"/>
        <d v="2023-01-12T02:02:18"/>
        <d v="2023-08-19T02:02:58"/>
        <d v="2023-10-14T02:01:42"/>
        <d v="2023-03-14T02:12:21"/>
        <d v="2023-03-15T02:30:17"/>
        <d v="2023-04-27T02:03:28"/>
        <d v="2023-02-28T02:05:26"/>
        <d v="2023-04-18T02:37:39"/>
        <d v="2023-01-05T02:34:29"/>
        <d v="2023-12-06T02:00:38"/>
        <d v="2023-07-05T02:02:43"/>
        <d v="2023-07-17T02:03:44"/>
        <d v="2023-05-02T02:16:21"/>
        <d v="2023-05-03T02:02:40"/>
        <d v="2023-02-07T02:00:23"/>
        <d v="2023-11-18T02:30:13"/>
        <d v="2023-08-08T02:20:38"/>
        <d v="2023-07-15T02:01:10"/>
        <d v="2023-11-25T02:00:36"/>
        <d v="2023-06-22T02:53:05"/>
        <d v="2023-03-22T02:20:03"/>
        <d v="2023-06-02T02:26:03"/>
        <d v="2023-09-27T02:00:18"/>
        <d v="2023-02-18T02:04:35"/>
        <d v="2023-01-09T01:59:56"/>
        <d v="2023-09-20T02:01:46"/>
        <d v="2023-12-09T02:01:04"/>
        <d v="2023-12-30T02:00:29"/>
        <d v="2023-03-30T02:07:19"/>
        <d v="2023-07-24T02:00:43"/>
        <d v="2023-09-29T02:03:18"/>
        <d v="2023-07-14T02:11:48"/>
        <d v="2023-02-15T02:00:35"/>
        <d v="2023-11-29T02:01:05"/>
        <d v="2023-12-21T02:04:40"/>
        <d v="2023-05-13T03:34:01"/>
        <d v="2023-03-24T02:05:09"/>
        <d v="2023-01-13T02:14:42"/>
        <d v="2023-07-19T03:16:00"/>
        <d v="2023-01-26T02:01:04"/>
        <d v="2023-01-06T02:00:19"/>
        <d v="2023-06-07T02:01:10"/>
        <d v="2023-06-04T02:01:40"/>
        <d v="2023-08-28T02:01:03"/>
        <d v="2023-01-13T02:08:24"/>
        <d v="2023-08-22T02:03:46"/>
        <d v="2023-08-11T02:00:25"/>
        <d v="2023-10-17T02:23:06"/>
        <d v="2023-07-26T02:00:42"/>
        <d v="2023-12-09T02:05:20"/>
        <d v="2023-07-25T02:01:42"/>
        <d v="2023-07-13T02:28:04"/>
        <d v="2023-05-09T02:06:23"/>
        <d v="2023-11-10T02:04:01"/>
        <d v="2023-01-10T02:04:08"/>
        <d v="2023-04-14T02:18:26"/>
        <d v="2023-04-06T02:04:38"/>
        <d v="2023-05-16T02:00:41"/>
        <d v="2023-06-13T02:03:50"/>
        <d v="2023-11-02T02:02:27"/>
        <d v="2023-05-26T02:06:56"/>
        <d v="2023-08-17T02:02:59"/>
        <d v="2023-06-23T21:25:13"/>
        <d v="2023-08-28T21:07:48"/>
        <d v="2023-06-27T21:02:00"/>
        <d v="2023-05-11T21:51:42"/>
        <d v="2023-02-21T21:28:29"/>
        <d v="2023-08-10T21:08:24"/>
        <d v="2023-03-28T21:10:49"/>
        <d v="2023-06-01T21:43:16"/>
        <d v="2023-06-23T21:24:44"/>
        <d v="2023-05-25T21:44:28"/>
        <d v="2023-04-18T22:02:57"/>
        <d v="2023-10-18T21:44:53"/>
        <d v="2023-04-20T21:03:19"/>
        <d v="2023-08-28T22:15:28"/>
        <d v="2023-11-07T21:05:42"/>
        <d v="2023-02-15T20:59:56"/>
        <d v="2023-05-08T21:28:22"/>
        <d v="2023-11-08T22:02:24"/>
        <d v="2023-01-31T21:06:20"/>
        <d v="2023-06-05T21:10:11"/>
        <d v="2023-11-26T21:56:02"/>
        <d v="2023-06-23T22:21:12"/>
        <d v="2023-02-23T21:42:57"/>
        <d v="2023-04-13T21:39:54"/>
        <d v="2023-03-13T21:57:56"/>
        <d v="2023-08-21T21:44:42"/>
        <d v="2023-04-27T20:59:53"/>
        <d v="2023-01-22T21:05:27"/>
        <d v="2023-05-03T21:59:41"/>
        <d v="2023-02-28T21:13:51"/>
        <d v="2023-08-03T21:10:24"/>
        <d v="2023-06-20T21:05:40"/>
        <d v="2023-09-12T21:11:36"/>
        <d v="2023-05-26T21:00:56"/>
        <d v="2023-02-13T21:09:00"/>
        <d v="2023-02-09T22:27:58"/>
        <d v="2023-01-13T21:05:36"/>
        <d v="2023-03-03T21:31:14"/>
        <d v="2023-08-22T21:12:35"/>
        <d v="2023-10-24T21:10:51"/>
        <d v="2023-08-01T21:22:21"/>
        <d v="2023-09-26T21:09:38"/>
        <d v="2023-08-04T21:02:45"/>
        <d v="2023-07-18T21:30:28"/>
        <d v="2023-06-06T21:06:46"/>
        <d v="2023-08-07T21:47:39"/>
        <d v="2023-06-28T22:19:48"/>
        <d v="2023-01-13T21:11:14"/>
        <d v="2023-08-01T21:03:30"/>
        <d v="2023-04-04T21:51:31"/>
        <d v="2023-03-16T21:10:46"/>
        <d v="2023-06-01T22:28:32"/>
        <d v="2023-10-23T21:56:17"/>
        <d v="2023-06-05T21:11:18"/>
        <d v="2023-11-28T21:42:14"/>
        <d v="2023-01-11T21:46:45"/>
        <d v="2023-09-28T21:53:35"/>
        <d v="2023-10-06T21:03:23"/>
        <d v="2023-09-25T21:01:54"/>
        <d v="2023-04-17T21:01:39"/>
        <d v="2023-09-20T21:03:55"/>
        <d v="2023-11-14T21:06:28"/>
        <d v="2023-12-06T22:22:45"/>
        <d v="2023-06-30T21:16:22"/>
        <d v="2023-04-04T21:04:09"/>
        <d v="2023-06-02T21:03:02"/>
        <d v="2023-01-23T21:09:32"/>
        <d v="2023-03-08T21:03:50"/>
        <d v="2023-01-30T21:09:20"/>
        <d v="2023-10-13T21:00:10"/>
        <d v="2023-07-19T21:02:04"/>
        <d v="2023-03-09T21:06:14"/>
        <d v="2023-05-17T21:56:02"/>
        <d v="2023-05-25T21:52:56"/>
        <d v="2023-07-06T21:12:16"/>
        <d v="2023-02-28T21:08:59"/>
        <d v="2023-10-23T21:02:40"/>
        <d v="2023-01-25T22:32:52"/>
        <d v="2023-11-30T21:00:30"/>
        <d v="2023-03-01T21:28:28"/>
        <d v="2023-04-04T21:10:58"/>
        <d v="2023-04-05T21:06:14"/>
        <d v="2023-11-13T21:00:05"/>
        <d v="2023-06-30T21:54:35"/>
        <d v="2023-05-05T21:48:15"/>
        <d v="2023-10-10T21:04:35"/>
        <d v="2023-03-29T21:26:49"/>
        <d v="2023-07-13T21:19:55"/>
        <d v="2023-03-21T21:27:15"/>
        <d v="2023-03-02T21:09:30"/>
        <d v="2023-01-10T21:59:20"/>
        <d v="2023-06-08T21:51:37"/>
        <d v="2023-06-08T21:02:45"/>
        <d v="2023-02-15T21:30:03"/>
        <d v="2023-08-23T21:06:51"/>
        <d v="2023-05-05T21:30:07"/>
        <d v="2023-12-21T21:10:06"/>
        <d v="2023-02-15T22:03:13"/>
        <d v="2023-11-09T22:09:14"/>
        <d v="2023-03-31T21:10:23"/>
        <d v="2023-01-20T22:07:28"/>
        <d v="2023-01-09T21:01:14"/>
        <d v="2023-06-21T21:05:37"/>
        <d v="2023-10-27T21:55:09"/>
        <d v="2023-02-04T21:11:15"/>
        <d v="2023-01-18T21:49:46"/>
        <d v="2023-07-06T21:22:12"/>
        <d v="2023-08-16T21:56:21"/>
        <d v="2023-08-05T21:43:42"/>
        <d v="2023-03-24T21:03:44"/>
        <d v="2023-08-06T21:01:08"/>
        <d v="2023-05-29T21:23:45"/>
        <d v="2023-10-12T21:04:52"/>
        <d v="2023-12-13T21:09:53"/>
        <d v="2023-03-03T21:01:25"/>
        <d v="2023-06-23T21:20:16"/>
        <d v="2023-08-30T21:08:24"/>
        <d v="2023-01-10T21:23:27"/>
        <d v="2023-03-31T21:17:57"/>
        <d v="2023-02-17T21:45:59"/>
        <d v="2023-02-16T21:12:39"/>
        <d v="2023-01-04T21:02:19"/>
        <d v="2023-08-29T22:08:51"/>
        <d v="2023-05-11T21:01:46"/>
        <d v="2023-09-12T21:00:33"/>
        <d v="2023-01-16T21:42:04"/>
        <d v="2023-01-13T21:11:48"/>
        <d v="2023-04-11T21:25:18"/>
        <d v="2023-12-04T21:41:17"/>
        <d v="2023-02-28T21:36:17"/>
        <d v="2023-02-14T21:42:36"/>
        <d v="2023-09-06T21:53:52"/>
        <d v="2023-01-10T21:19:01"/>
        <d v="2023-02-01T20:59:55"/>
        <d v="2023-08-15T21:53:08"/>
        <d v="2023-04-13T21:04:26"/>
        <d v="2023-02-09T21:06:03"/>
        <d v="2023-11-20T21:01:50"/>
        <d v="2023-12-11T21:04:16"/>
        <d v="2023-02-09T21:06:48"/>
        <d v="2023-04-13T21:16:36"/>
        <d v="2023-05-09T21:24:02"/>
        <d v="2023-10-02T21:24:41"/>
        <d v="2023-02-01T21:23:07"/>
        <d v="2023-05-03T22:07:18"/>
        <d v="2023-02-24T22:06:15"/>
        <d v="2023-01-07T21:03:36"/>
        <d v="2023-05-28T21:07:01"/>
        <d v="2023-01-04T22:05:18"/>
        <d v="2023-03-07T21:30:47"/>
        <d v="2023-05-12T22:32:54"/>
        <d v="2023-01-11T21:28:46"/>
        <d v="2023-05-10T21:15:00"/>
        <d v="2023-11-28T21:00:10"/>
        <d v="2023-02-17T22:02:14"/>
        <d v="2023-11-07T21:09:53"/>
        <d v="2023-01-25T21:47:40"/>
        <d v="2023-08-25T21:09:02"/>
        <d v="2023-07-14T21:01:47"/>
        <d v="2023-08-15T22:10:57"/>
        <d v="2023-03-07T21:02:09"/>
        <d v="2023-06-15T21:20:43"/>
        <d v="2023-03-20T21:00:07"/>
        <d v="2023-06-08T21:27:21"/>
        <d v="2023-09-04T21:36:42"/>
        <d v="2023-11-28T21:01:48"/>
        <d v="2023-08-18T21:10:05"/>
        <d v="2023-08-21T21:04:32"/>
        <d v="2023-10-19T21:28:36"/>
        <d v="2023-09-15T21:03:14"/>
        <d v="2023-01-05T21:03:41"/>
        <d v="2023-04-28T21:02:18"/>
        <d v="2023-06-12T21:00:13"/>
        <d v="2023-01-23T21:02:08"/>
        <d v="2023-10-16T21:27:18"/>
        <d v="2023-05-24T21:08:06"/>
        <d v="2023-02-23T21:23:54"/>
        <d v="2023-06-20T21:31:09"/>
        <d v="2023-03-24T21:03:04"/>
        <d v="2023-02-09T22:26:20"/>
        <d v="2023-07-28T21:00:50"/>
        <d v="2023-03-06T21:55:08"/>
        <d v="2023-01-25T22:01:40"/>
        <d v="2023-05-25T21:41:07"/>
        <d v="2023-08-16T21:25:24"/>
        <d v="2023-03-06T22:34:07"/>
        <d v="2023-03-14T21:08:01"/>
        <d v="2023-04-11T21:01:19"/>
        <d v="2023-04-18T20:59:56"/>
        <d v="2023-05-15T22:32:33"/>
        <d v="2023-10-26T21:56:43"/>
        <d v="2023-04-13T21:39:14"/>
        <d v="2023-03-31T21:06:33"/>
        <d v="2023-03-27T21:06:10"/>
        <d v="2023-12-19T21:00:33"/>
        <d v="2023-05-02T21:05:47"/>
        <d v="2023-03-23T21:01:12"/>
        <d v="2023-10-06T21:16:48"/>
        <d v="2023-10-31T21:58:02"/>
        <d v="2023-10-31T21:57:47"/>
        <d v="2023-09-11T21:07:30"/>
        <d v="2023-05-02T21:25:20"/>
        <d v="2023-12-19T21:09:54"/>
        <d v="2023-07-17T22:49:35"/>
        <d v="2023-01-12T21:45:53"/>
        <d v="2023-03-03T21:02:18"/>
        <d v="2023-06-22T21:00:56"/>
        <d v="2023-09-11T21:04:08"/>
        <d v="2023-10-10T21:07:56"/>
        <d v="2023-09-04T21:36:10"/>
        <d v="2023-10-18T21:04:31"/>
        <d v="2023-08-07T22:29:05"/>
        <d v="2023-11-27T21:06:04"/>
        <d v="2023-12-06T22:20:22"/>
        <d v="2023-07-13T21:01:57"/>
        <d v="2023-11-28T21:03:20"/>
        <d v="2023-10-16T21:26:57"/>
        <d v="2023-08-17T21:26:18"/>
        <d v="2023-03-08T21:09:34"/>
        <d v="2023-05-17T21:23:47"/>
        <d v="2023-04-04T21:47:02"/>
        <d v="2023-08-15T21:52:51"/>
        <d v="2023-08-28T22:15:31"/>
        <d v="2023-02-28T21:10:18"/>
        <d v="2023-08-04T21:09:19"/>
        <d v="2023-09-17T21:05:05"/>
        <d v="2023-04-03T21:51:39"/>
        <d v="2023-09-11T21:03:47"/>
        <d v="2023-05-25T21:00:37"/>
        <d v="2023-02-10T21:20:38"/>
        <d v="2023-01-19T21:51:40"/>
        <d v="2023-09-29T21:05:19"/>
        <d v="2023-01-20T22:41:37"/>
        <d v="2023-08-30T21:06:02"/>
        <d v="2023-05-30T21:02:25"/>
        <d v="2023-02-13T21:07:23"/>
        <d v="2023-06-05T21:10:27"/>
        <d v="2023-05-30T21:30:36"/>
        <d v="2023-06-23T21:22:13"/>
        <d v="2023-06-28T22:19:26"/>
        <d v="2023-06-27T21:29:18"/>
        <d v="2023-03-08T21:17:10"/>
        <d v="2023-05-15T21:21:18"/>
        <d v="2023-02-16T21:06:07"/>
        <d v="2023-03-31T22:12:04"/>
        <d v="2023-12-13T21:01:44"/>
        <d v="2023-01-31T21:49:57"/>
        <d v="2023-03-31T21:05:22"/>
        <d v="2023-04-03T21:01:13"/>
        <d v="2023-10-18T21:04:47"/>
        <d v="2023-04-11T21:02:22"/>
        <d v="2023-07-25T21:05:14"/>
        <d v="2023-08-15T21:52:01"/>
        <d v="2023-07-05T21:01:13"/>
        <d v="2023-10-11T21:06:29"/>
        <d v="2023-06-17T22:01:18"/>
        <d v="2023-06-28T22:19:29"/>
        <d v="2023-05-12T22:33:49"/>
        <d v="2023-08-07T22:31:15"/>
        <d v="2023-02-21T21:40:08"/>
        <d v="2023-08-04T22:01:22"/>
        <d v="2023-08-31T21:59:27"/>
        <d v="2023-08-31T21:07:29"/>
        <d v="2023-01-20T21:02:48"/>
        <d v="2023-05-30T21:19:18"/>
        <d v="2023-03-14T21:01:24"/>
        <d v="2023-03-21T21:20:00"/>
        <d v="2023-04-19T21:00:47"/>
        <d v="2023-07-20T22:00:27"/>
        <d v="2023-09-20T21:16:44"/>
        <d v="2023-03-13T21:14:44"/>
        <d v="2023-08-01T21:00:33"/>
        <d v="2023-07-12T21:13:05"/>
        <d v="2023-10-04T21:09:19"/>
        <d v="2023-06-27T21:02:06"/>
        <d v="2023-09-28T22:17:44"/>
        <d v="2023-08-18T21:40:33"/>
        <d v="2023-06-01T21:33:08"/>
        <d v="2023-01-10T22:01:35"/>
        <d v="2023-05-12T21:55:53"/>
        <d v="2023-01-11T21:05:38"/>
        <d v="2023-04-14T21:05:41"/>
        <d v="2023-09-05T21:08:41"/>
        <d v="2023-03-31T21:10:03"/>
        <d v="2023-07-21T21:10:45"/>
        <d v="2023-08-09T22:14:44"/>
        <d v="2023-05-03T21:57:48"/>
        <d v="2023-01-19T21:47:56"/>
        <d v="2023-04-28T21:09:05"/>
        <d v="2023-06-20T21:01:14"/>
        <d v="2023-08-04T21:05:24"/>
        <d v="2023-01-23T21:06:13"/>
        <d v="2023-03-07T22:01:19"/>
        <d v="2023-10-12T21:04:20"/>
        <d v="2023-03-29T22:29:13"/>
        <d v="2023-05-24T21:00:35"/>
        <d v="2023-08-17T21:00:20"/>
        <d v="2023-12-13T21:01:15"/>
        <d v="2023-10-04T21:00:16"/>
        <d v="2023-01-14T21:19:59"/>
        <d v="2023-12-23T21:42:00"/>
        <d v="2023-05-16T21:12:47"/>
        <d v="2023-04-28T21:08:31"/>
        <d v="2023-03-27T21:07:20"/>
        <d v="2023-04-05T21:34:07"/>
        <d v="2023-07-24T21:02:56"/>
        <d v="2023-10-06T21:37:30"/>
        <d v="2023-02-15T21:37:53"/>
        <d v="2023-11-21T21:00:05"/>
        <d v="2023-04-13T21:01:09"/>
        <d v="2023-02-01T21:57:29"/>
        <d v="2023-01-19T21:22:23"/>
        <d v="2023-06-12T21:27:57"/>
        <d v="2023-02-23T21:43:26"/>
        <d v="2023-09-21T21:05:21"/>
        <d v="2023-07-28T21:18:05"/>
        <d v="2023-01-13T22:20:08"/>
        <d v="2023-05-05T21:43:44"/>
        <d v="2023-07-26T21:01:20"/>
        <d v="2023-12-14T21:00:49"/>
        <d v="2023-05-26T21:24:42"/>
        <d v="2023-07-19T21:13:35"/>
        <d v="2023-10-03T21:03:13"/>
        <d v="2023-11-13T21:05:40"/>
        <d v="2023-08-24T21:04:01"/>
        <d v="2023-08-31T21:02:32"/>
        <d v="2023-09-19T21:06:34"/>
        <d v="2023-07-21T22:04:23"/>
        <d v="2023-02-17T21:17:22"/>
        <d v="2023-01-09T21:23:07"/>
        <d v="2023-12-11T21:27:38"/>
        <d v="2023-08-08T21:03:15"/>
        <d v="2023-01-16T21:53:45"/>
        <d v="2023-04-21T21:01:20"/>
        <d v="2023-01-25T22:03:20"/>
        <d v="2023-08-31T21:06:02"/>
        <d v="2023-04-10T21:53:19"/>
        <d v="2023-03-04T21:26:08"/>
        <d v="2023-03-31T21:05:50"/>
        <d v="2023-06-09T21:25:53"/>
        <d v="2023-06-26T21:05:47"/>
        <d v="2023-11-06T23:12:37"/>
        <d v="2023-01-05T21:55:48"/>
        <d v="2023-05-09T21:06:54"/>
        <d v="2023-02-03T21:02:09"/>
        <d v="2023-06-27T21:27:28"/>
        <d v="2023-02-01T22:59:09"/>
        <d v="2023-04-05T20:59:59"/>
        <d v="2023-10-04T21:05:42"/>
        <d v="2023-01-13T21:08:14"/>
        <d v="2023-07-12T21:28:35"/>
        <d v="2023-08-16T21:00:12"/>
        <d v="2023-02-17T21:11:38"/>
        <d v="2023-08-21T21:00:48"/>
        <d v="2023-01-05T21:02:38"/>
        <d v="2023-10-13T21:02:11"/>
        <d v="2023-05-09T21:10:45"/>
        <d v="2023-09-06T21:02:59"/>
        <d v="2023-02-16T21:04:48"/>
        <d v="2023-05-15T21:27:02"/>
        <d v="2023-08-04T21:32:55"/>
        <d v="2023-01-13T21:14:00"/>
        <d v="2023-04-05T21:02:12"/>
        <d v="2023-03-24T21:08:02"/>
        <d v="2023-01-18T21:03:40"/>
        <d v="2023-05-11T21:10:17"/>
        <d v="2023-03-23T21:55:11"/>
        <d v="2023-07-25T21:08:27"/>
        <d v="2023-06-28T21:01:17"/>
        <d v="2023-11-07T21:03:42"/>
        <d v="2023-07-13T21:16:19"/>
        <d v="2023-08-21T21:43:10"/>
        <d v="2023-05-12T21:01:22"/>
        <d v="2023-08-29T21:31:19"/>
        <d v="2023-01-17T21:20:11"/>
        <d v="2023-10-02T21:01:19"/>
        <d v="2023-06-12T21:02:47"/>
        <d v="2023-08-07T21:00:38"/>
        <d v="2023-10-30T21:00:04"/>
        <d v="2023-11-11T22:20:03"/>
        <d v="2023-12-21T21:45:00"/>
        <d v="2023-03-21T22:01:33"/>
        <d v="2023-05-04T21:34:10"/>
        <d v="2023-08-08T21:03:49"/>
        <d v="2023-07-12T21:11:02"/>
        <d v="2023-02-03T21:01:33"/>
        <d v="2023-04-10T21:19:32"/>
        <d v="2023-01-23T20:59:57"/>
        <d v="2023-06-14T21:00:47"/>
        <d v="2023-01-23T22:26:28"/>
        <d v="2023-01-17T21:02:16"/>
        <d v="2023-12-15T21:00:19"/>
        <d v="2023-02-10T21:00:49"/>
        <d v="2023-02-01T21:53:49"/>
        <d v="2023-06-28T22:26:33"/>
        <d v="2023-10-25T21:03:47"/>
        <d v="2023-10-27T21:55:11"/>
        <d v="2023-07-10T21:08:02"/>
        <d v="2023-01-04T21:01:40"/>
        <d v="2023-08-17T21:38:24"/>
        <d v="2023-04-25T21:37:11"/>
        <d v="2023-06-01T21:40:09"/>
        <d v="2023-09-28T22:17:18"/>
        <d v="2023-03-07T21:02:37"/>
        <d v="2023-06-13T21:00:10"/>
        <d v="2023-02-10T21:03:35"/>
        <d v="2023-08-15T21:00:29"/>
        <d v="2023-05-09T21:09:05"/>
        <d v="2023-02-24T21:06:13"/>
        <d v="2023-05-24T21:02:03"/>
        <d v="2023-01-26T21:03:21"/>
        <d v="2023-06-12T21:00:01"/>
        <d v="2023-08-14T21:02:03"/>
        <d v="2023-09-27T21:00:20"/>
        <d v="2023-02-16T21:34:26"/>
        <d v="2023-08-06T22:30:55"/>
        <d v="2023-01-07T21:03:20"/>
        <d v="2023-01-20T21:22:41"/>
        <d v="2023-12-22T21:18:26"/>
        <d v="2023-05-25T20:59:55"/>
        <d v="2023-01-27T21:08:06"/>
        <d v="2023-09-19T14:42:36"/>
        <d v="2023-10-18T21:03:16"/>
        <d v="2023-04-22T21:04:14"/>
        <d v="2023-12-16T21:11:25"/>
        <d v="2023-07-18T21:44:02"/>
        <d v="2023-03-08T21:07:44"/>
        <d v="2023-05-30T21:01:55"/>
        <d v="2023-07-10T21:00:26"/>
        <d v="2023-02-27T21:37:51"/>
        <d v="2023-05-15T21:02:01"/>
        <d v="2023-06-09T21:01:13"/>
        <d v="2023-05-01T21:19:50"/>
        <d v="2023-04-24T21:17:20"/>
        <d v="2023-05-13T22:33:14"/>
        <d v="2023-01-01T21:01:11"/>
        <d v="2023-08-01T21:09:06"/>
        <d v="2023-12-16T21:07:17"/>
        <d v="2023-03-30T21:31:38"/>
        <d v="2023-08-26T21:02:39"/>
        <d v="2023-10-10T21:09:49"/>
        <d v="2023-05-30T21:04:25"/>
        <d v="2023-07-20T20:59:57"/>
        <d v="2023-09-07T21:01:04"/>
        <d v="2023-01-13T21:03:57"/>
        <d v="2023-02-09T05:57:23"/>
        <d v="2023-03-30T21:04:15"/>
        <d v="2023-10-24T22:10:40"/>
        <d v="2023-02-17T21:05:29"/>
        <d v="2023-06-09T21:03:01"/>
        <d v="2023-07-25T21:20:27"/>
        <d v="2023-12-03T21:05:50"/>
        <d v="2023-01-11T21:03:14"/>
        <d v="2023-05-31T21:12:17"/>
        <d v="2023-01-31T21:11:40"/>
        <d v="2023-05-31T21:56:56"/>
        <d v="2023-06-20T21:57:57"/>
        <d v="2023-03-08T21:10:29"/>
        <d v="2023-04-03T21:20:02"/>
        <d v="2023-07-18T21:01:15"/>
        <d v="2023-10-02T21:24:03"/>
        <d v="2023-01-11T21:15:13"/>
        <d v="2023-08-14T21:24:08"/>
        <d v="2023-08-15T21:00:12"/>
        <d v="2023-03-02T21:24:50"/>
        <d v="2023-08-31T21:00:56"/>
        <d v="2023-12-04T21:39:57"/>
        <d v="2023-05-24T21:04:01"/>
        <d v="2023-01-04T06:41:09"/>
        <d v="2023-11-02T21:13:39"/>
        <d v="2023-10-30T21:03:38"/>
        <d v="2023-03-30T21:02:50"/>
        <d v="2023-10-02T21:39:23"/>
        <d v="2023-05-02T22:09:09"/>
        <d v="2023-12-05T21:04:40"/>
        <d v="2023-01-10T21:21:15"/>
        <d v="2023-02-19T21:21:08"/>
        <d v="2023-10-30T21:00:33"/>
        <d v="2023-07-20T21:58:58"/>
        <d v="2023-08-16T22:14:45"/>
        <d v="2023-05-08T21:34:07"/>
        <d v="2023-07-11T21:48:52"/>
        <d v="2023-06-08T21:00:30"/>
        <d v="2023-06-12T21:35:51"/>
        <d v="2023-08-28T21:35:07"/>
        <d v="2023-06-29T22:36:58"/>
        <d v="2023-06-29T22:36:35"/>
        <d v="2023-01-23T21:54:58"/>
        <d v="2023-10-09T21:00:02"/>
        <d v="2023-09-05T21:00:02"/>
        <d v="2023-02-10T21:45:52"/>
        <d v="2023-03-27T21:04:47"/>
        <d v="2023-11-28T21:12:02"/>
        <d v="2023-02-17T22:02:09"/>
        <d v="2023-08-31T21:14:52"/>
        <d v="2023-11-28T21:01:02"/>
        <d v="2023-04-27T21:04:49"/>
        <d v="2023-08-18T21:00:00"/>
        <d v="2023-07-24T21:33:04"/>
        <d v="2023-07-26T21:05:16"/>
        <d v="2023-01-31T22:32:51"/>
        <d v="2023-01-27T22:31:09"/>
        <d v="2023-01-05T21:54:04"/>
        <d v="2023-01-24T21:02:42"/>
        <d v="2023-05-17T21:23:55"/>
        <d v="2023-10-18T21:45:03"/>
        <d v="2023-02-14T21:06:30"/>
        <d v="2023-07-04T21:33:48"/>
        <d v="2023-07-20T21:48:37"/>
        <d v="2023-02-16T21:06:22"/>
        <d v="2023-01-31T21:00:04"/>
        <d v="2023-07-21T21:03:20"/>
        <d v="2023-05-24T21:00:33"/>
        <d v="2023-04-20T21:17:57"/>
        <d v="2023-11-17T21:09:41"/>
        <d v="2023-05-05T22:20:16"/>
        <d v="2023-05-24T21:02:57"/>
        <d v="2023-12-20T21:56:40"/>
        <d v="2023-02-14T21:00:37"/>
        <d v="2023-07-19T21:06:01"/>
        <d v="2023-02-03T22:06:37"/>
        <d v="2023-04-28T21:05:51"/>
        <d v="2023-05-04T21:01:19"/>
        <d v="2023-04-19T21:01:22"/>
        <d v="2023-01-20T22:15:02"/>
        <d v="2023-10-10T21:18:55"/>
        <d v="2023-10-23T21:02:43"/>
        <d v="2023-01-23T21:54:48"/>
        <d v="2023-10-13T21:03:01"/>
        <d v="2023-03-03T21:00:03"/>
        <d v="2023-02-04T22:24:10"/>
        <d v="2023-03-05T21:19:28"/>
        <d v="2023-10-12T21:03:12"/>
        <d v="2023-05-08T21:58:23"/>
        <d v="2023-02-15T21:00:58"/>
        <d v="2023-02-17T21:09:40"/>
        <d v="2023-08-24T21:05:50"/>
        <d v="2023-09-07T21:03:58"/>
        <d v="2023-05-26T21:04:50"/>
        <d v="2023-06-28T21:11:38"/>
        <d v="2023-10-11T21:05:31"/>
        <d v="2023-11-02T21:17:04"/>
        <d v="2023-11-09T22:37:59"/>
        <d v="2023-08-30T21:00:05"/>
        <d v="2023-10-16T21:00:20"/>
        <d v="2023-02-03T21:02:22"/>
        <d v="2023-10-19T21:30:58"/>
        <d v="2023-08-06T21:00:52"/>
        <d v="2023-10-18T21:38:56"/>
        <d v="2023-01-25T21:02:28"/>
        <d v="2023-04-25T21:01:01"/>
        <d v="2023-12-15T21:04:07"/>
        <d v="2023-06-12T22:34:48"/>
        <d v="2023-03-27T21:07:28"/>
        <d v="2023-03-08T21:52:10"/>
        <d v="2023-08-14T21:00:27"/>
        <d v="2023-06-27T21:56:38"/>
        <d v="2023-06-03T21:02:35"/>
        <d v="2023-06-20T21:00:07"/>
        <d v="2023-09-07T21:37:15"/>
        <d v="2023-01-10T21:59:16"/>
        <d v="2023-11-09T22:27:52"/>
        <d v="2023-03-29T21:02:30"/>
        <d v="2023-12-12T21:28:00"/>
        <d v="2023-06-06T21:28:35"/>
        <d v="2023-02-22T21:00:41"/>
        <d v="2023-08-17T21:00:01"/>
        <d v="2023-02-23T21:32:45"/>
        <d v="2023-11-17T22:02:01"/>
        <d v="2023-11-28T21:43:36"/>
        <d v="2023-06-27T21:47:14"/>
        <d v="2023-05-26T21:13:30"/>
        <d v="2023-02-23T21:37:17"/>
        <d v="2023-01-30T21:14:42"/>
        <d v="2023-02-01T21:02:16"/>
        <d v="2023-03-22T21:13:16"/>
        <d v="2023-10-12T21:06:51"/>
        <d v="2023-05-24T21:00:11"/>
        <d v="2023-02-01T22:05:05"/>
        <d v="2023-05-03T21:01:50"/>
        <d v="2023-09-27T21:03:57"/>
        <d v="2023-04-11T21:50:41"/>
        <d v="2023-02-23T21:36:19"/>
        <d v="2023-01-13T22:20:06"/>
        <d v="2023-04-14T21:02:05"/>
        <d v="2023-06-09T21:01:22"/>
        <d v="2023-01-13T21:00:25"/>
        <d v="2023-12-20T21:08:37"/>
        <d v="2023-05-26T21:01:49"/>
        <d v="2023-11-03T21:03:10"/>
        <d v="2023-05-10T21:06:10"/>
        <d v="2023-05-11T21:19:38"/>
        <d v="2023-01-10T21:01:20"/>
        <d v="2023-01-09T21:03:00"/>
        <d v="2023-02-01T21:02:59"/>
        <d v="2023-08-16T21:01:10"/>
        <d v="2023-01-27T21:12:48"/>
        <d v="2023-04-21T21:00:26"/>
        <d v="2023-01-12T21:01:35"/>
        <d v="2023-01-09T21:14:36"/>
        <d v="2023-06-06T21:00:50"/>
        <d v="2023-05-13T21:21:24"/>
        <d v="2023-04-24T21:13:03"/>
        <d v="2023-11-03T21:00:12"/>
        <d v="2023-01-18T21:00:00"/>
        <d v="2023-12-19T21:00:25"/>
        <d v="2023-06-26T21:48:46"/>
        <d v="2023-10-13T22:16:03"/>
        <d v="2023-06-21T21:03:55"/>
        <d v="2023-05-24T21:00:06"/>
        <d v="2023-02-08T21:00:34"/>
        <d v="2023-04-24T21:01:38"/>
        <d v="2023-06-05T21:03:09"/>
        <d v="2023-10-12T21:04:40"/>
        <d v="2023-02-17T21:01:37"/>
        <d v="2023-02-01T21:01:30"/>
        <d v="2023-01-20T21:01:24"/>
        <d v="2023-07-14T21:05:45"/>
        <d v="2023-02-10T22:29:08"/>
        <d v="2023-06-27T21:03:33"/>
        <d v="2023-09-01T21:59:42"/>
        <d v="2023-04-26T21:03:38"/>
        <d v="2023-05-24T21:03:04"/>
        <d v="2023-12-21T21:32:00"/>
        <d v="2023-07-03T21:00:08"/>
        <d v="2023-08-30T21:28:31"/>
        <d v="2023-04-18T22:00:29"/>
        <d v="2023-07-07T21:25:47"/>
        <d v="2023-11-22T21:27:44"/>
        <d v="2023-11-01T21:00:06"/>
        <d v="2023-07-31T21:00:30"/>
        <d v="2023-08-04T21:03:55"/>
        <d v="2023-06-20T21:32:28"/>
        <d v="2023-03-30T21:01:08"/>
        <d v="2023-11-27T21:02:13"/>
        <d v="2023-02-06T21:07:33"/>
        <d v="2023-10-24T21:02:24"/>
        <d v="2023-06-24T21:07:08"/>
        <d v="2023-09-25T21:08:13"/>
        <d v="2023-06-29T22:13:35"/>
        <d v="2023-08-14T21:02:01"/>
        <d v="2023-02-21T21:00:14"/>
        <d v="2023-11-02T21:02:52"/>
        <d v="2023-01-08T20:59:56"/>
        <d v="2023-08-03T21:02:00"/>
        <d v="2023-05-11T21:39:05"/>
        <d v="2023-11-28T21:05:04"/>
        <d v="2023-01-09T21:39:45"/>
        <d v="2023-05-09T21:05:11"/>
        <d v="2023-04-20T21:08:46"/>
        <d v="2023-07-19T21:00:31"/>
        <d v="2023-04-14T21:03:13"/>
        <d v="2023-01-04T21:01:14"/>
        <d v="2023-08-31T21:07:44"/>
        <d v="2023-04-28T21:57:40"/>
        <d v="2023-01-17T21:00:22"/>
        <d v="2023-01-05T20:59:54"/>
        <d v="2023-01-25T21:47:49"/>
        <d v="2023-01-20T21:21:22"/>
        <d v="2023-07-20T21:04:20"/>
        <d v="2023-08-21T21:44:13"/>
        <d v="2023-05-24T21:23:56"/>
        <d v="2023-02-09T05:12:10"/>
        <d v="2023-06-10T21:01:11"/>
        <d v="2023-07-05T21:12:14"/>
        <d v="2023-08-10T22:12:42"/>
        <d v="2023-06-07T21:01:14"/>
        <d v="2023-03-07T21:00:42"/>
        <d v="2023-06-05T21:13:47"/>
        <d v="2023-04-03T21:00:08"/>
        <d v="2023-01-17T21:29:10"/>
        <d v="2023-03-17T22:12:53"/>
        <d v="2023-10-10T21:03:17"/>
        <d v="2023-05-17T21:01:23"/>
        <d v="2023-11-15T21:42:46"/>
        <d v="2023-01-09T21:05:58"/>
        <d v="2023-07-05T21:12:04"/>
        <d v="2023-04-26T22:44:12"/>
        <d v="2023-05-25T21:01:59"/>
        <d v="2023-03-08T21:06:36"/>
        <d v="2023-11-21T21:12:09"/>
        <d v="2023-09-21T21:04:17"/>
        <d v="2023-03-17T21:35:55"/>
        <d v="2023-06-26T21:00:07"/>
        <d v="2023-08-30T21:20:16"/>
        <d v="2023-06-01T21:24:36"/>
        <d v="2023-08-25T21:46:47"/>
        <d v="2023-09-05T21:01:17"/>
        <d v="2023-05-29T21:09:29"/>
        <d v="2023-03-09T21:00:01"/>
        <d v="2023-04-13T21:23:33"/>
        <d v="2023-05-17T21:01:04"/>
        <d v="2023-10-13T21:00:22"/>
        <d v="2023-08-28T21:06:46"/>
        <d v="2023-07-19T21:01:00"/>
        <d v="2023-09-26T21:04:55"/>
        <d v="2023-03-30T21:03:29"/>
        <d v="2023-05-03T21:42:19"/>
        <d v="2023-09-27T21:00:44"/>
        <d v="2023-07-12T21:00:40"/>
        <d v="2023-06-21T21:09:52"/>
        <d v="2023-05-05T21:00:10"/>
        <d v="2023-07-17T22:43:56"/>
        <d v="2023-12-12T21:19:43"/>
        <d v="2023-09-20T21:02:17"/>
        <d v="2023-01-12T21:08:22"/>
        <d v="2023-10-30T21:54:46"/>
        <d v="2023-12-07T21:03:55"/>
        <d v="2023-01-13T21:03:07"/>
        <d v="2023-03-28T21:07:21"/>
        <d v="2023-07-20T21:02:02"/>
        <d v="2023-07-07T21:17:25"/>
        <d v="2023-10-12T21:00:10"/>
        <d v="2023-06-20T21:03:03"/>
        <d v="2023-06-22T21:59:44"/>
        <d v="2023-02-09T21:00:48"/>
        <d v="2023-01-13T21:02:43"/>
        <d v="2023-03-17T21:46:12"/>
        <d v="2023-02-24T21:43:01"/>
        <d v="2023-04-17T21:36:29"/>
        <d v="2023-03-24T21:17:44"/>
        <d v="2023-01-20T22:04:31"/>
        <d v="2023-08-17T21:25:20"/>
        <d v="2023-05-09T21:09:39"/>
        <d v="2023-12-22T21:17:32"/>
        <d v="2023-04-14T21:00:06"/>
        <d v="2023-06-28T21:00:07"/>
        <d v="2023-08-25T21:11:10"/>
        <d v="2023-07-18T22:22:23"/>
        <d v="2023-06-08T21:24:48"/>
        <d v="2023-07-06T21:00:26"/>
        <d v="2023-02-17T21:03:28"/>
        <d v="2023-06-16T21:20:02"/>
        <d v="2023-03-17T21:01:28"/>
        <d v="2023-02-19T20:59:59"/>
        <d v="2023-07-14T21:54:39"/>
        <d v="2023-01-06T21:02:36"/>
        <d v="2023-02-03T21:06:00"/>
        <d v="2023-03-01T21:20:17"/>
        <d v="2023-09-14T21:01:10"/>
        <d v="2023-02-09T21:02:09"/>
        <d v="2023-01-20T21:00:39"/>
        <d v="2023-07-21T21:01:36"/>
        <d v="2023-02-27T21:01:56"/>
        <d v="2023-08-14T21:49:15"/>
        <d v="2023-09-21T21:03:49"/>
        <d v="2023-08-21T21:00:29"/>
        <d v="2023-02-13T21:30:09"/>
        <d v="2023-01-12T21:06:23"/>
        <d v="2023-09-17T21:00:15"/>
        <d v="2023-07-18T21:02:35"/>
        <d v="2023-07-31T21:00:54"/>
        <d v="2023-03-28T21:03:36"/>
        <d v="2023-11-09T21:01:16"/>
        <d v="2023-11-30T21:03:28"/>
        <d v="2023-10-20T21:05:09"/>
        <d v="2023-01-14T21:00:06"/>
        <d v="2023-03-27T21:02:06"/>
        <d v="2023-11-20T21:00:58"/>
        <d v="2023-11-27T22:25:55"/>
        <d v="2023-06-19T21:00:43"/>
        <d v="2023-08-14T21:05:33"/>
        <d v="2023-06-20T21:00:51"/>
        <d v="2023-02-06T21:04:49"/>
        <d v="2023-07-26T21:13:16"/>
        <d v="2023-05-11T21:38:48"/>
        <d v="2023-04-13T21:06:01"/>
        <d v="2023-10-16T21:24:52"/>
        <d v="2023-08-21T21:07:02"/>
        <d v="2023-09-26T20:59:56"/>
        <d v="2023-02-16T21:05:23"/>
        <d v="2023-05-01T21:01:41"/>
        <d v="2023-12-04T21:02:16"/>
        <d v="2023-08-28T21:03:42"/>
        <d v="2023-11-08T21:22:14"/>
        <d v="2023-05-16T21:00:54"/>
        <d v="2023-05-08T21:00:21"/>
        <d v="2023-05-08T21:03:23"/>
        <d v="2023-03-24T21:03:49"/>
        <d v="2023-10-09T21:25:20"/>
        <d v="2023-01-25T21:47:48"/>
        <d v="2023-01-20T21:36:53"/>
        <d v="2023-04-26T21:46:01"/>
        <d v="2023-03-24T21:04:49"/>
        <d v="2023-06-14T21:01:17"/>
        <d v="2023-05-27T21:00:31"/>
        <d v="2023-05-11T21:01:41"/>
        <d v="2023-01-06T22:10:42"/>
        <d v="2023-06-21T21:02:15"/>
        <d v="2023-09-29T21:03:57"/>
        <d v="2023-03-24T21:02:40"/>
        <d v="2023-01-12T21:02:15"/>
        <d v="2023-05-16T21:09:16"/>
        <d v="2023-10-11T21:35:07"/>
        <d v="2023-01-11T21:04:01"/>
        <d v="2023-11-13T21:00:07"/>
        <d v="2023-04-19T21:15:23"/>
        <d v="2023-12-13T21:01:07"/>
        <d v="2023-02-27T21:09:30"/>
        <d v="2023-07-07T21:28:39"/>
        <d v="2023-06-12T21:02:50"/>
        <d v="2023-05-02T21:06:42"/>
        <d v="2023-03-21T22:00:47"/>
        <d v="2023-06-02T22:09:49"/>
        <d v="2023-02-16T21:00:45"/>
        <d v="2023-08-05T21:19:49"/>
        <d v="2023-07-10T21:53:27"/>
        <d v="2023-06-30T21:00:14"/>
        <d v="2023-02-03T21:05:55"/>
        <d v="2023-04-21T21:06:32"/>
        <d v="2023-01-20T21:02:54"/>
        <d v="2023-01-07T21:04:17"/>
        <d v="2023-07-17T22:42:56"/>
        <d v="2023-08-16T21:00:53"/>
        <d v="2023-04-04T21:04:48"/>
        <d v="2023-01-30T21:11:50"/>
        <d v="2023-05-11T21:51:53"/>
        <d v="2023-04-19T22:31:18"/>
        <d v="2023-04-21T21:53:36"/>
        <d v="2023-08-22T21:13:16"/>
        <d v="2023-10-23T21:52:21"/>
        <d v="2023-05-09T23:30:04"/>
        <d v="2023-02-13T21:05:36"/>
        <d v="2023-02-10T21:00:29"/>
        <d v="2023-07-11T21:08:10"/>
        <d v="2023-09-29T21:00:01"/>
        <d v="2023-02-21T21:00:04"/>
        <d v="2023-03-17T20:59:58"/>
        <d v="2023-06-07T22:48:16"/>
        <d v="2023-10-02T21:23:46"/>
        <d v="2023-01-16T22:00:05"/>
        <d v="2023-02-16T22:02:11"/>
        <d v="2023-07-06T21:12:14"/>
        <d v="2023-05-02T21:06:12"/>
        <d v="2023-04-19T22:06:19"/>
        <d v="2023-05-12T22:31:51"/>
        <d v="2023-12-14T21:00:26"/>
        <d v="2023-09-25T21:05:39"/>
        <d v="2023-08-11T21:04:02"/>
        <d v="2023-04-27T21:03:49"/>
        <d v="2023-12-04T21:03:44"/>
        <d v="2023-02-09T05:03:20"/>
        <d v="2023-12-29T21:16:16"/>
        <d v="2023-04-03T20:59:57"/>
        <d v="2023-01-09T21:03:15"/>
        <d v="2023-07-19T21:17:18"/>
        <d v="2023-10-09T21:24:22"/>
        <d v="2023-01-09T21:01:04"/>
        <d v="2023-09-27T21:02:22"/>
        <d v="2023-01-06T21:00:03"/>
        <d v="2023-05-16T21:02:16"/>
        <d v="2023-09-05T21:02:12"/>
        <d v="2023-01-31T21:00:08"/>
        <d v="2023-05-26T20:59:59"/>
        <d v="2023-02-24T21:00:39"/>
        <d v="2023-04-21T21:02:20"/>
        <d v="2023-05-12T22:02:58"/>
        <d v="2023-07-21T21:00:50"/>
        <d v="2023-04-25T21:03:20"/>
        <d v="2023-07-26T21:09:48"/>
        <d v="2023-06-12T20:01:53"/>
        <d v="2023-02-26T20:19:48"/>
        <d v="2023-12-28T20:23:12"/>
        <d v="2023-03-31T20:06:50"/>
        <d v="2023-10-05T19:59:57"/>
        <d v="2023-03-30T20:29:38"/>
        <d v="2023-12-15T20:02:00"/>
        <d v="2023-06-27T20:27:52"/>
        <d v="2023-05-09T21:31:28"/>
        <d v="2023-02-21T20:30:12"/>
        <d v="2023-07-27T20:04:41"/>
        <d v="2023-06-15T21:02:52"/>
        <d v="2023-04-18T20:04:56"/>
        <d v="2023-07-26T20:45:20"/>
        <d v="2023-03-17T20:03:34"/>
        <d v="2023-10-10T20:00:44"/>
        <d v="2023-11-02T20:10:31"/>
        <d v="2023-09-05T20:05:42"/>
        <d v="2023-10-04T20:06:32"/>
        <d v="2023-12-01T20:01:52"/>
        <d v="2023-08-24T20:00:24"/>
        <d v="2023-02-09T04:05:37"/>
        <d v="2023-04-30T20:03:40"/>
        <d v="2023-05-12T20:07:44"/>
        <d v="2023-01-16T21:25:16"/>
        <d v="2023-05-16T20:08:49"/>
        <d v="2023-09-27T20:02:12"/>
        <d v="2023-03-09T20:00:21"/>
        <d v="2023-04-28T20:17:12"/>
        <d v="2023-03-14T20:48:11"/>
        <d v="2023-08-28T20:50:35"/>
        <d v="2023-10-17T20:09:44"/>
        <d v="2023-08-21T20:26:17"/>
        <d v="2023-05-25T20:52:32"/>
        <d v="2023-06-28T20:08:31"/>
        <d v="2023-03-02T20:00:19"/>
        <d v="2023-06-28T21:12:51"/>
        <d v="2023-01-04T19:59:55"/>
        <d v="2023-08-11T20:10:36"/>
        <d v="2023-10-13T20:30:13"/>
        <d v="2023-12-20T20:57:00"/>
        <d v="2023-07-04T20:28:31"/>
        <d v="2023-07-04T20:42:10"/>
        <d v="2023-05-26T20:05:03"/>
        <d v="2023-04-18T20:07:56"/>
        <d v="2023-02-17T20:11:47"/>
        <d v="2023-01-25T20:01:31"/>
        <d v="2023-07-12T20:00:52"/>
        <d v="2023-08-18T20:41:42"/>
        <d v="2023-01-11T20:08:20"/>
        <d v="2023-05-12T21:34:38"/>
        <d v="2023-03-05T20:30:27"/>
        <d v="2023-02-02T19:59:56"/>
        <d v="2023-03-26T20:03:36"/>
        <d v="2023-04-18T20:03:18"/>
        <d v="2023-10-19T20:30:22"/>
        <d v="2023-07-24T20:01:34"/>
        <d v="2023-05-26T20:40:23"/>
        <d v="2023-06-21T20:08:09"/>
        <d v="2023-08-02T20:57:38"/>
        <d v="2023-07-21T20:02:26"/>
        <d v="2023-02-07T19:59:53"/>
        <d v="2023-07-10T20:59:47"/>
        <d v="2023-01-11T20:11:35"/>
        <d v="2023-06-12T20:28:12"/>
        <d v="2023-07-15T20:03:34"/>
        <d v="2023-10-04T20:02:25"/>
        <d v="2023-03-14T20:11:08"/>
        <d v="2023-07-12T20:55:28"/>
        <d v="2023-12-20T20:03:02"/>
        <d v="2023-10-16T20:25:58"/>
        <d v="2023-04-13T20:05:44"/>
        <d v="2023-09-08T21:24:41"/>
        <d v="2023-06-06T20:28:43"/>
        <d v="2023-10-08T20:08:40"/>
        <d v="2023-06-08T20:00:10"/>
        <d v="2023-07-25T20:11:02"/>
        <d v="2023-01-10T19:59:58"/>
        <d v="2023-09-12T20:00:02"/>
        <d v="2023-01-11T20:09:19"/>
        <d v="2023-07-25T20:07:41"/>
        <d v="2023-09-21T20:02:30"/>
        <d v="2023-07-18T20:30:34"/>
        <d v="2023-06-23T21:15:28"/>
        <d v="2023-02-27T20:00:42"/>
        <d v="2023-12-11T21:11:20"/>
        <d v="2023-08-23T20:34:09"/>
        <d v="2023-03-28T20:02:16"/>
        <d v="2023-07-25T20:25:19"/>
        <d v="2023-08-23T20:36:49"/>
        <d v="2023-07-05T19:59:59"/>
        <d v="2023-10-04T20:08:12"/>
        <d v="2023-03-20T20:52:52"/>
        <d v="2023-03-26T20:06:13"/>
        <d v="2023-04-19T20:23:32"/>
        <d v="2023-07-06T20:19:03"/>
        <d v="2023-09-26T20:09:14"/>
        <d v="2023-05-10T20:16:56"/>
        <d v="2023-06-21T20:06:58"/>
        <d v="2023-02-13T21:09:57"/>
        <d v="2023-12-15T21:17:59"/>
        <d v="2023-09-29T20:09:01"/>
        <d v="2023-11-01T20:11:10"/>
        <d v="2023-12-26T20:04:04"/>
        <d v="2023-05-26T20:00:20"/>
        <d v="2023-01-05T19:59:54"/>
        <d v="2023-03-07T20:03:40"/>
        <d v="2023-07-28T20:00:50"/>
        <d v="2023-06-19T20:01:15"/>
        <d v="2023-06-12T20:03:18"/>
        <d v="2023-07-25T20:00:02"/>
        <d v="2023-08-17T20:03:24"/>
        <d v="2023-01-15T20:06:21"/>
        <d v="2023-11-14T20:01:49"/>
        <d v="2023-01-17T20:50:24"/>
        <d v="2023-09-06T20:49:46"/>
        <d v="2023-05-09T20:58:34"/>
        <d v="2023-07-20T20:04:15"/>
        <d v="2023-02-27T19:59:59"/>
        <d v="2023-10-31T20:54:45"/>
        <d v="2023-01-09T20:05:50"/>
        <d v="2023-12-06T20:03:44"/>
        <d v="2023-08-30T20:00:01"/>
        <d v="2023-11-16T20:00:43"/>
        <d v="2023-07-11T21:03:27"/>
        <d v="2023-05-16T20:41:21"/>
        <d v="2023-05-31T20:13:38"/>
        <d v="2023-04-07T20:02:51"/>
        <d v="2023-03-13T20:09:05"/>
        <d v="2023-02-20T20:08:39"/>
        <d v="2023-02-24T20:00:55"/>
        <d v="2023-07-12T20:25:17"/>
        <d v="2023-09-21T20:02:08"/>
        <d v="2023-01-04T21:05:20"/>
        <d v="2023-07-14T20:54:54"/>
        <d v="2023-05-15T20:21:04"/>
        <d v="2023-05-04T20:35:32"/>
        <d v="2023-06-11T20:02:53"/>
        <d v="2023-09-26T20:19:05"/>
        <d v="2023-01-12T20:44:40"/>
        <d v="2023-02-20T20:57:22"/>
        <d v="2023-08-23T20:06:11"/>
        <d v="2023-12-21T20:10:10"/>
        <d v="2023-08-31T20:04:14"/>
        <d v="2023-04-17T20:00:52"/>
        <d v="2023-07-14T20:01:39"/>
        <d v="2023-09-07T20:02:48"/>
        <d v="2023-10-12T21:16:13"/>
        <d v="2023-07-27T20:44:56"/>
        <d v="2023-06-27T20:29:15"/>
        <d v="2023-03-24T20:08:24"/>
        <d v="2023-05-17T20:31:38"/>
        <d v="2023-05-13T20:19:52"/>
        <d v="2023-02-24T20:03:42"/>
        <d v="2023-06-16T20:46:07"/>
        <d v="2023-01-17T20:20:11"/>
        <d v="2023-01-29T20:02:49"/>
        <d v="2023-01-17T20:00:07"/>
        <d v="2023-03-06T20:49:31"/>
        <d v="2023-03-07T21:00:13"/>
        <d v="2023-10-19T20:00:28"/>
        <d v="2023-08-15T20:04:53"/>
        <d v="2023-10-23T20:02:35"/>
        <d v="2023-10-06T20:01:42"/>
        <d v="2023-09-22T20:04:19"/>
        <d v="2023-12-15T21:17:06"/>
        <d v="2023-04-28T20:03:36"/>
        <d v="2023-05-24T20:06:02"/>
        <d v="2023-04-17T20:10:01"/>
        <d v="2023-10-18T20:10:02"/>
        <d v="2023-03-15T20:31:57"/>
        <d v="2023-04-21T20:40:05"/>
        <d v="2023-02-01T20:49:01"/>
        <d v="2023-08-15T20:28:55"/>
        <d v="2023-02-24T20:02:17"/>
        <d v="2023-03-03T20:04:02"/>
        <d v="2023-04-27T20:16:17"/>
        <d v="2023-06-22T20:00:34"/>
        <d v="2023-12-11T21:10:34"/>
        <d v="2023-06-27T20:30:39"/>
        <d v="2023-04-04T20:04:11"/>
        <d v="2023-07-03T20:02:19"/>
        <d v="2023-03-03T20:03:39"/>
        <d v="2023-09-26T20:18:30"/>
        <d v="2023-03-08T20:02:15"/>
        <d v="2023-10-04T20:09:23"/>
        <d v="2023-10-04T20:18:25"/>
        <d v="2023-04-13T20:05:37"/>
        <d v="2023-10-06T20:01:54"/>
        <d v="2023-03-26T20:06:06"/>
        <d v="2023-05-26T20:04:23"/>
        <d v="2023-12-05T20:08:30"/>
        <d v="2023-04-25T20:43:42"/>
        <d v="2023-06-27T20:03:27"/>
        <d v="2023-09-20T20:05:34"/>
        <d v="2023-06-07T20:55:04"/>
        <d v="2023-08-15T20:54:06"/>
        <d v="2023-09-11T20:05:25"/>
        <d v="2023-08-28T20:07:41"/>
        <d v="2023-05-31T21:17:40"/>
        <d v="2023-07-05T20:04:06"/>
        <d v="2023-10-03T20:01:37"/>
        <d v="2023-08-31T20:05:30"/>
        <d v="2023-03-01T20:02:17"/>
        <d v="2023-12-23T20:41:02"/>
        <d v="2023-10-24T20:03:18"/>
        <d v="2023-08-31T20:12:01"/>
        <d v="2023-04-17T20:35:29"/>
        <d v="2023-04-18T19:59:56"/>
        <d v="2023-01-12T20:02:50"/>
        <d v="2023-06-21T20:53:54"/>
        <d v="2023-04-24T19:59:57"/>
        <d v="2023-01-05T19:59:52"/>
        <d v="2023-07-17T21:43:02"/>
        <d v="2023-02-08T19:59:55"/>
        <d v="2023-11-08T20:24:41"/>
        <d v="2023-03-10T20:45:00"/>
        <d v="2023-06-02T20:01:32"/>
        <d v="2023-08-14T20:02:47"/>
        <d v="2023-12-04T20:13:08"/>
        <d v="2023-02-23T20:04:15"/>
        <d v="2023-06-01T22:05:55"/>
        <d v="2023-04-17T20:02:47"/>
        <d v="2023-11-07T20:09:01"/>
        <d v="2023-07-20T20:57:05"/>
        <d v="2023-03-29T21:13:32"/>
        <d v="2023-02-09T04:04:12"/>
        <d v="2023-10-03T21:18:19"/>
        <d v="2023-04-12T20:31:20"/>
        <d v="2023-05-10T20:00:55"/>
        <d v="2023-09-06T20:03:45"/>
        <d v="2023-12-07T20:31:33"/>
        <d v="2023-06-02T19:59:58"/>
        <d v="2023-01-24T20:58:36"/>
        <d v="2023-04-17T20:32:08"/>
        <d v="2023-05-26T20:05:14"/>
        <d v="2023-08-28T20:06:07"/>
        <d v="2023-06-30T20:58:44"/>
        <d v="2023-03-13T20:50:47"/>
        <d v="2023-04-06T20:04:47"/>
        <d v="2023-08-28T20:38:19"/>
        <d v="2023-01-10T20:00:42"/>
        <d v="2023-06-21T20:02:02"/>
        <d v="2023-11-30T20:04:46"/>
        <d v="2023-02-14T21:34:06"/>
        <d v="2023-09-20T20:02:17"/>
        <d v="2023-02-16T20:04:32"/>
        <d v="2023-02-16T20:06:18"/>
        <d v="2023-05-08T20:03:17"/>
        <d v="2023-04-12T20:49:43"/>
        <d v="2023-03-06T20:55:30"/>
        <d v="2023-08-09T21:15:49"/>
        <d v="2023-02-07T20:12:08"/>
        <d v="2023-11-09T20:00:17"/>
        <d v="2023-11-10T20:25:01"/>
        <d v="2023-01-25T21:39:58"/>
        <d v="2023-06-02T20:30:15"/>
        <d v="2023-06-16T20:48:18"/>
        <d v="2023-10-25T21:33:46"/>
        <d v="2023-01-06T20:02:41"/>
        <d v="2023-01-26T20:00:21"/>
        <d v="2023-08-24T20:40:59"/>
        <d v="2023-06-06T20:41:14"/>
        <d v="2023-03-08T20:50:27"/>
        <d v="2023-04-12T20:27:40"/>
        <d v="2023-07-12T20:55:18"/>
        <d v="2023-12-05T20:01:46"/>
        <d v="2023-12-04T20:00:06"/>
        <d v="2023-01-18T20:06:46"/>
        <d v="2023-12-07T21:04:21"/>
        <d v="2023-05-30T20:29:55"/>
        <d v="2023-06-26T20:02:26"/>
        <d v="2023-10-18T20:01:43"/>
        <d v="2023-04-28T20:19:24"/>
        <d v="2023-06-14T20:00:35"/>
        <d v="2023-03-02T20:02:43"/>
        <d v="2023-09-01T20:33:41"/>
        <d v="2023-05-30T20:02:41"/>
        <d v="2023-12-15T20:55:17"/>
        <d v="2023-01-21T20:19:18"/>
        <d v="2023-06-30T20:02:50"/>
        <d v="2023-09-15T20:00:20"/>
        <d v="2023-02-17T20:42:38"/>
        <d v="2023-09-22T20:12:55"/>
        <d v="2023-11-09T20:15:12"/>
        <d v="2023-06-26T20:01:35"/>
        <d v="2023-07-06T20:16:23"/>
        <d v="2023-05-24T20:08:48"/>
        <d v="2023-02-20T20:00:30"/>
        <d v="2023-01-12T21:09:29"/>
        <d v="2023-04-19T20:01:29"/>
        <d v="2023-11-27T20:02:56"/>
        <d v="2023-06-06T20:04:09"/>
        <d v="2023-06-15T20:24:24"/>
        <d v="2023-10-04T20:02:53"/>
        <d v="2023-03-26T20:04:50"/>
        <d v="2023-03-02T20:50:23"/>
        <d v="2023-07-23T20:19:55"/>
        <d v="2023-09-18T20:00:13"/>
        <d v="2023-12-11T20:00:14"/>
        <d v="2023-08-07T20:47:46"/>
        <d v="2023-10-16T19:59:58"/>
        <d v="2023-12-19T20:08:09"/>
        <d v="2023-08-23T20:04:19"/>
        <d v="2023-05-05T20:00:02"/>
        <d v="2023-06-20T20:07:35"/>
        <d v="2023-07-14T20:16:19"/>
        <d v="2023-01-13T21:22:38"/>
        <d v="2023-10-02T20:29:25"/>
        <d v="2023-10-04T20:03:51"/>
        <d v="2023-10-19T20:30:49"/>
        <d v="2023-06-06T20:00:20"/>
        <d v="2023-10-02T21:05:01"/>
        <d v="2023-01-04T20:05:55"/>
        <d v="2023-02-23T20:00:43"/>
        <d v="2023-03-26T20:03:33"/>
        <d v="2023-07-20T20:47:08"/>
        <d v="2023-07-06T20:09:49"/>
        <d v="2023-07-05T21:08:17"/>
        <d v="2023-01-31T20:00:04"/>
        <d v="2023-01-27T20:01:51"/>
        <d v="2023-10-17T20:11:49"/>
        <d v="2023-09-25T20:07:00"/>
        <d v="2023-07-14T19:59:54"/>
        <d v="2023-06-13T20:02:28"/>
        <d v="2023-03-01T20:26:22"/>
        <d v="2023-10-12T20:06:37"/>
        <d v="2023-05-05T20:49:02"/>
        <d v="2023-08-08T20:02:21"/>
        <d v="2023-08-23T20:22:17"/>
        <d v="2023-02-03T21:07:38"/>
        <d v="2023-03-31T20:03:01"/>
        <d v="2023-04-28T21:01:11"/>
        <d v="2023-04-26T20:14:10"/>
        <d v="2023-11-17T21:04:38"/>
        <d v="2023-01-29T20:03:26"/>
        <d v="2023-08-25T20:41:04"/>
        <d v="2023-04-05T20:01:33"/>
        <d v="2023-01-20T21:43:21"/>
        <d v="2023-06-15T20:24:13"/>
        <d v="2023-01-26T20:08:15"/>
        <d v="2023-06-21T20:00:59"/>
        <d v="2023-07-25T20:03:19"/>
        <d v="2023-07-03T20:01:35"/>
        <d v="2023-04-20T20:23:28"/>
        <d v="2023-07-20T21:00:03"/>
        <d v="2023-06-05T20:12:55"/>
        <d v="2023-03-26T20:05:40"/>
        <d v="2023-09-15T20:37:08"/>
        <d v="2023-01-10T20:23:02"/>
        <d v="2023-02-09T21:26:43"/>
        <d v="2023-04-06T20:55:47"/>
        <d v="2023-08-24T20:43:06"/>
        <d v="2023-11-14T21:20:26"/>
        <d v="2023-02-16T20:00:22"/>
        <d v="2023-12-14T20:18:20"/>
        <d v="2023-01-05T20:54:32"/>
        <d v="2023-05-31T20:15:59"/>
        <d v="2023-01-25T20:55:18"/>
        <d v="2023-07-07T20:04:37"/>
        <d v="2023-10-16T20:00:13"/>
        <d v="2023-07-05T20:22:20"/>
        <d v="2023-05-12T20:05:50"/>
        <d v="2023-11-06T20:01:34"/>
        <d v="2023-08-14T20:01:16"/>
        <d v="2023-01-19T21:31:12"/>
        <d v="2023-02-13T20:05:32"/>
        <d v="2023-05-25T20:01:32"/>
        <d v="2023-04-19T20:27:11"/>
        <d v="2023-09-27T20:17:27"/>
        <d v="2023-11-16T20:02:17"/>
        <d v="2023-02-16T20:05:01"/>
        <d v="2023-09-12T20:00:33"/>
        <d v="2023-07-03T20:00:47"/>
        <d v="2023-06-29T20:03:55"/>
        <d v="2023-02-01T20:23:58"/>
        <d v="2023-10-20T20:49:21"/>
        <d v="2023-08-15T20:50:19"/>
        <d v="2023-10-10T20:38:56"/>
        <d v="2023-06-27T20:01:07"/>
        <d v="2023-06-20T20:56:45"/>
        <d v="2023-02-09T20:05:35"/>
        <d v="2023-05-16T20:42:33"/>
        <d v="2023-09-14T20:09:09"/>
        <d v="2023-12-04T20:00:43"/>
        <d v="2023-05-08T20:01:51"/>
        <d v="2023-04-24T20:10:46"/>
        <d v="2023-09-03T20:00:03"/>
        <d v="2023-11-10T20:25:41"/>
        <d v="2023-01-09T20:35:56"/>
        <d v="2023-07-25T20:08:39"/>
        <d v="2023-08-28T20:03:18"/>
        <d v="2023-08-11T20:04:19"/>
        <d v="2023-08-22T20:09:41"/>
        <d v="2023-01-16T21:07:22"/>
        <d v="2023-11-03T20:05:34"/>
        <d v="2023-03-01T20:09:47"/>
        <d v="2023-05-24T20:00:13"/>
        <d v="2023-06-14T20:03:04"/>
        <d v="2023-07-03T20:20:36"/>
        <d v="2023-03-14T20:54:56"/>
        <d v="2023-05-26T20:00:32"/>
        <d v="2023-08-29T20:27:08"/>
        <d v="2023-09-29T20:00:01"/>
        <d v="2023-04-27T20:33:10"/>
        <d v="2023-04-05T20:02:53"/>
        <d v="2023-06-16T21:06:40"/>
        <d v="2023-07-19T20:00:27"/>
        <d v="2023-12-04T20:00:38"/>
        <d v="2023-05-25T20:41:00"/>
        <d v="2023-02-15T20:01:22"/>
        <d v="2023-01-25T21:41:23"/>
        <d v="2023-01-27T21:30:51"/>
        <d v="2023-08-18T20:00:53"/>
        <d v="2023-01-04T20:02:54"/>
        <d v="2023-02-23T21:19:00"/>
        <d v="2023-06-06T20:03:46"/>
        <d v="2023-08-10T20:04:39"/>
        <d v="2023-02-16T21:01:47"/>
        <d v="2023-03-22T21:08:16"/>
        <d v="2023-09-12T20:06:23"/>
        <d v="2023-06-07T20:02:48"/>
        <d v="2023-04-17T20:05:54"/>
        <d v="2023-09-06T20:00:56"/>
        <d v="2023-01-30T20:03:05"/>
        <d v="2023-07-14T20:02:43"/>
        <d v="2023-02-03T20:42:43"/>
        <d v="2023-10-24T20:02:31"/>
        <d v="2023-01-05T20:01:32"/>
        <d v="2023-10-18T20:03:35"/>
        <d v="2023-05-10T20:25:35"/>
        <d v="2023-08-28T20:04:01"/>
        <d v="2023-08-07T21:28:18"/>
        <d v="2023-07-11T20:07:00"/>
        <d v="2023-06-05T21:04:22"/>
        <d v="2023-09-27T20:06:13"/>
        <d v="2023-03-11T20:00:00"/>
        <d v="2023-09-22T20:05:02"/>
        <d v="2023-06-27T20:30:46"/>
        <d v="2023-10-12T20:02:09"/>
        <d v="2023-03-29T20:03:08"/>
        <d v="2023-07-06T20:41:33"/>
        <d v="2023-08-11T20:08:30"/>
        <d v="2023-03-26T20:03:44"/>
        <d v="2023-10-06T20:07:16"/>
        <d v="2023-01-05T20:55:00"/>
        <d v="2023-01-23T21:26:56"/>
        <d v="2023-06-14T20:12:14"/>
        <d v="2023-06-06T20:10:02"/>
        <d v="2023-08-07T20:53:00"/>
        <d v="2023-06-16T20:18:59"/>
        <d v="2023-06-13T20:26:10"/>
        <d v="2023-10-13T20:00:50"/>
        <d v="2023-09-22T20:07:31"/>
        <d v="2023-08-03T20:00:51"/>
        <d v="2023-08-22T20:38:08"/>
        <d v="2023-02-13T20:02:25"/>
        <d v="2023-10-25T21:33:54"/>
        <d v="2023-06-21T20:05:24"/>
        <d v="2023-06-05T20:02:42"/>
        <d v="2023-05-16T20:53:30"/>
        <d v="2023-01-19T20:18:03"/>
        <d v="2023-05-09T21:40:30"/>
        <d v="2023-04-17T20:39:53"/>
        <d v="2023-05-03T21:01:06"/>
        <d v="2023-03-20T20:38:57"/>
        <d v="2023-09-05T20:04:56"/>
        <d v="2023-09-25T20:00:16"/>
        <d v="2023-05-09T20:24:27"/>
        <d v="2023-10-10T20:00:47"/>
        <d v="2023-02-15T20:35:05"/>
        <d v="2023-08-23T20:03:44"/>
        <d v="2023-07-20T20:59:32"/>
        <d v="2023-11-15T20:42:07"/>
        <d v="2023-03-01T20:17:52"/>
        <d v="2023-06-07T20:54:57"/>
        <d v="2023-08-24T20:26:42"/>
        <d v="2023-09-19T20:35:21"/>
        <d v="2023-04-03T20:41:40"/>
        <d v="2023-07-24T20:00:36"/>
        <d v="2023-01-10T20:18:29"/>
        <d v="2023-07-25T20:05:55"/>
        <d v="2023-09-19T20:00:03"/>
        <d v="2023-03-26T20:03:50"/>
        <d v="2023-08-31T20:00:20"/>
        <d v="2023-10-23T20:55:37"/>
        <d v="2023-01-04T20:08:12"/>
        <d v="2023-11-30T20:02:15"/>
        <d v="2023-08-31T20:07:07"/>
        <d v="2023-06-02T20:29:56"/>
        <d v="2023-10-26T20:00:12"/>
        <d v="2023-05-26T20:03:54"/>
        <d v="2023-06-22T20:24:06"/>
        <d v="2023-01-23T21:26:15"/>
        <d v="2023-10-11T20:01:49"/>
        <d v="2023-08-16T21:03:36"/>
        <d v="2023-08-25T20:00:30"/>
        <d v="2023-11-04T20:01:47"/>
        <d v="2023-06-22T20:20:06"/>
        <d v="2023-05-24T20:01:05"/>
        <d v="2023-07-24T20:04:05"/>
        <d v="2023-03-22T20:37:53"/>
        <d v="2023-10-18T20:02:26"/>
        <d v="2023-10-09T20:01:53"/>
        <d v="2023-03-10T20:01:25"/>
        <d v="2023-10-23T20:00:26"/>
        <d v="2023-10-10T20:10:33"/>
        <d v="2023-06-29T20:04:12"/>
        <d v="2023-11-17T20:03:43"/>
        <d v="2023-04-19T20:01:06"/>
        <d v="2023-05-14T20:00:43"/>
        <d v="2023-12-29T20:11:09"/>
        <d v="2023-06-15T20:01:04"/>
        <d v="2023-08-25T20:04:35"/>
        <d v="2023-04-05T20:30:07"/>
        <d v="2023-09-21T20:01:29"/>
        <d v="2023-10-16T20:22:38"/>
        <d v="2023-03-26T20:02:04"/>
        <d v="2023-09-12T21:05:51"/>
        <d v="2023-05-25T20:40:45"/>
        <d v="2023-12-07T21:03:59"/>
        <d v="2023-10-02T20:36:21"/>
        <d v="2023-01-17T20:01:11"/>
        <d v="2023-06-01T20:01:22"/>
        <d v="2023-09-25T20:02:05"/>
        <d v="2023-02-24T21:06:15"/>
        <d v="2023-10-18T20:46:05"/>
        <d v="2023-01-10T20:19:33"/>
        <d v="2023-08-15T20:50:47"/>
        <d v="2023-07-19T20:00:18"/>
        <d v="2023-12-13T21:27:49"/>
        <d v="2023-10-27T20:01:26"/>
        <d v="2023-07-04T20:34:34"/>
        <d v="2023-06-06T20:00:52"/>
        <d v="2023-06-09T20:03:04"/>
        <d v="2023-01-19T21:14:22"/>
        <d v="2023-03-21T21:11:50"/>
        <d v="2023-03-04T20:03:26"/>
        <d v="2023-05-03T21:04:19"/>
        <d v="2023-08-30T20:26:14"/>
        <d v="2023-02-17T20:55:26"/>
        <d v="2023-02-23T21:19:23"/>
        <d v="2023-05-04T20:10:40"/>
        <d v="2023-02-14T20:42:37"/>
        <d v="2023-12-03T20:43:32"/>
        <d v="2023-10-06T20:02:32"/>
        <d v="2023-05-05T20:18:07"/>
        <d v="2023-02-28T20:04:14"/>
        <d v="2023-06-13T20:01:24"/>
        <d v="2023-08-29T20:05:15"/>
        <d v="2023-05-17T20:38:24"/>
        <d v="2023-09-01T20:30:33"/>
        <d v="2023-04-11T20:03:01"/>
        <d v="2023-09-26T20:00:28"/>
        <d v="2023-12-07T20:53:18"/>
        <d v="2023-07-15T20:02:49"/>
        <d v="2023-10-27T20:02:12"/>
        <d v="2023-09-14T20:14:30"/>
        <d v="2023-07-14T20:01:36"/>
        <d v="2023-02-23T20:24:53"/>
        <d v="2023-02-03T20:08:00"/>
        <d v="2023-11-29T20:33:01"/>
        <d v="2023-03-27T20:00:08"/>
        <d v="2023-02-09T04:03:08"/>
        <d v="2023-07-18T21:29:23"/>
        <d v="2023-07-05T20:05:09"/>
        <d v="2023-07-13T20:24:54"/>
        <d v="2023-11-07T20:02:18"/>
        <d v="2023-01-05T20:01:51"/>
        <d v="2023-04-03T20:03:35"/>
        <d v="2023-06-20T20:02:19"/>
        <d v="2023-08-17T20:08:30"/>
        <d v="2023-11-20T20:01:10"/>
        <d v="2023-06-22T20:08:13"/>
        <d v="2023-03-09T20:12:06"/>
        <d v="2023-06-08T20:38:13"/>
        <d v="2023-04-25T20:04:39"/>
        <d v="2023-05-03T20:39:27"/>
        <d v="2023-07-12T20:00:54"/>
        <d v="2023-01-26T20:21:20"/>
        <d v="2023-04-14T20:00:06"/>
        <d v="2023-07-05T20:39:06"/>
        <d v="2023-03-22T20:10:57"/>
        <d v="2023-01-02T20:02:47"/>
        <d v="2023-10-13T20:02:46"/>
        <d v="2023-01-09T20:01:32"/>
        <d v="2023-02-24T20:00:31"/>
        <d v="2023-05-24T20:02:35"/>
        <d v="2023-12-07T20:03:11"/>
        <d v="2023-07-29T20:00:11"/>
        <d v="2023-05-12T20:52:41"/>
        <d v="2023-02-01T20:01:14"/>
        <d v="2023-08-12T20:02:51"/>
        <d v="2023-03-20T20:38:30"/>
        <d v="2023-05-03T20:04:01"/>
        <d v="2023-03-03T20:04:28"/>
        <d v="2023-06-01T20:40:05"/>
        <d v="2023-08-16T20:03:03"/>
        <d v="2023-04-13T20:38:26"/>
        <d v="2023-12-02T20:02:31"/>
        <d v="2023-09-12T20:00:58"/>
        <d v="2023-12-21T20:53:32"/>
        <d v="2023-07-20T20:54:14"/>
        <d v="2023-09-25T20:39:15"/>
        <d v="2023-06-21T20:04:10"/>
        <d v="2023-10-17T20:03:17"/>
        <d v="2023-07-22T20:55:47"/>
        <d v="2023-01-04T20:44:45"/>
        <d v="2023-04-12T20:28:17"/>
        <d v="2023-02-16T20:00:45"/>
        <d v="2023-01-23T20:00:39"/>
        <d v="2023-01-12T20:42:23"/>
        <d v="2023-07-10T20:02:59"/>
        <d v="2023-01-13T20:23:50"/>
        <d v="2023-04-28T20:12:13"/>
        <d v="2023-11-16T20:01:31"/>
        <d v="2023-06-28T21:18:02"/>
        <d v="2023-12-01T20:15:26"/>
        <d v="2023-03-06T21:41:28"/>
        <d v="2023-07-14T20:02:45"/>
        <d v="2023-05-15T20:19:43"/>
        <d v="2023-02-17T20:02:44"/>
        <d v="2023-08-19T20:02:26"/>
        <d v="2023-05-16T20:53:24"/>
        <d v="2023-08-25T20:40:58"/>
        <d v="2023-01-26T20:05:07"/>
        <d v="2023-05-05T20:17:57"/>
        <d v="2023-12-08T20:23:00"/>
        <d v="2023-11-30T20:00:01"/>
        <d v="2023-09-22T20:05:20"/>
        <d v="2023-01-24T20:06:07"/>
        <d v="2023-01-09T20:35:03"/>
        <d v="2023-11-15T20:04:31"/>
        <d v="2023-02-16T20:11:38"/>
        <d v="2023-05-02T20:56:56"/>
        <d v="2023-03-28T21:17:49"/>
        <d v="2023-06-08T20:24:06"/>
        <d v="2023-04-04T20:00:01"/>
        <d v="2023-09-20T20:05:24"/>
        <d v="2023-08-30T20:04:27"/>
        <d v="2023-08-28T21:12:42"/>
        <d v="2023-11-17T20:04:53"/>
        <d v="2023-01-09T20:35:44"/>
        <d v="2023-06-13T20:02:21"/>
        <d v="2023-06-26T20:07:25"/>
        <d v="2023-12-28T20:22:07"/>
        <d v="2023-11-30T20:28:22"/>
        <d v="2023-12-13T20:16:59"/>
        <d v="2023-07-11T20:00:10"/>
        <d v="2023-03-09T20:21:18"/>
        <d v="2023-01-26T20:40:06"/>
        <d v="2023-01-25T20:04:04"/>
        <d v="2023-01-18T20:00:16"/>
        <d v="2023-09-18T20:01:44"/>
        <d v="2023-04-27T20:02:47"/>
        <d v="2023-06-13T20:28:17"/>
        <d v="2023-02-17T20:11:33"/>
        <d v="2023-05-10T20:00:16"/>
        <d v="2023-06-08T20:02:18"/>
        <d v="2023-04-04T20:05:43"/>
        <d v="2023-11-20T20:02:07"/>
        <d v="2023-07-11T20:00:08"/>
        <d v="2023-06-20T20:04:21"/>
        <d v="2023-03-12T20:07:40"/>
        <d v="2023-11-29T20:03:54"/>
        <d v="2023-05-24T20:06:38"/>
        <d v="2023-09-22T20:03:22"/>
        <d v="2023-03-29T20:34:17"/>
        <d v="2023-11-09T20:00:00"/>
        <d v="2023-06-27T20:31:56"/>
        <d v="2023-08-25T20:02:43"/>
        <d v="2023-02-03T21:06:02"/>
        <d v="2023-12-26T20:07:07"/>
        <d v="2023-07-26T20:44:28"/>
        <d v="2023-02-27T20:18:00"/>
        <d v="2023-03-26T20:05:42"/>
        <d v="2023-03-23T20:08:07"/>
        <d v="2023-08-08T20:49:34"/>
        <d v="2023-06-06T20:13:39"/>
        <d v="2023-06-20T20:11:21"/>
        <d v="2023-12-05T20:00:40"/>
        <d v="2023-04-20T20:00:39"/>
        <d v="2023-08-10T20:01:01"/>
        <d v="2023-11-09T21:36:32"/>
        <d v="2023-05-05T20:19:41"/>
        <d v="2023-06-15T19:59:58"/>
        <d v="2023-06-06T20:41:25"/>
        <d v="2023-05-26T20:04:39"/>
        <d v="2023-06-05T20:50:12"/>
        <d v="2023-04-17T19:59:59"/>
        <d v="2023-02-07T20:00:25"/>
        <d v="2023-10-02T20:01:59"/>
        <d v="2023-03-26T20:04:04"/>
        <d v="2023-08-28T20:03:58"/>
        <d v="2023-11-29T20:03:09"/>
        <d v="2023-06-16T20:00:07"/>
        <d v="2023-10-31T20:00:01"/>
        <d v="2023-01-30T20:21:38"/>
        <d v="2023-04-25T20:37:18"/>
        <d v="2023-07-25T20:41:11"/>
        <d v="2023-10-11T20:31:36"/>
        <d v="2023-07-05T20:12:02"/>
        <d v="2023-11-10T20:21:51"/>
        <d v="2023-06-20T20:01:45"/>
        <d v="2023-03-16T20:05:13"/>
        <d v="2023-12-01T20:00:15"/>
        <d v="2023-11-30T20:00:52"/>
        <d v="2023-04-17T20:03:54"/>
        <d v="2023-08-23T20:42:52"/>
        <d v="2023-04-11T20:00:42"/>
        <d v="2023-01-13T21:20:04"/>
        <d v="2023-03-21T21:12:15"/>
        <d v="2023-03-01T20:28:07"/>
        <d v="2023-01-25T20:00:28"/>
        <d v="2023-02-09T20:03:07"/>
        <d v="2023-03-07T20:27:35"/>
        <d v="2023-04-21T20:00:32"/>
        <d v="2023-06-09T20:27:12"/>
        <d v="2023-02-16T20:19:11"/>
        <d v="2023-02-06T20:00:02"/>
        <d v="2023-06-12T20:36:03"/>
        <d v="2023-12-19T20:05:36"/>
        <d v="2023-07-11T20:05:40"/>
        <d v="2023-01-04T20:57:19"/>
        <d v="2023-06-12T21:32:37"/>
        <d v="2023-08-03T20:59:29"/>
        <d v="2023-01-04T20:01:38"/>
        <d v="2023-12-05T20:01:18"/>
        <d v="2023-02-14T20:00:48"/>
        <d v="2023-01-19T21:31:04"/>
        <d v="2023-02-09T20:03:57"/>
        <d v="2023-03-28T20:02:19"/>
        <d v="2023-10-23T20:00:49"/>
        <d v="2023-07-24T20:20:14"/>
        <d v="2023-03-17T20:04:05"/>
        <d v="2023-07-19T20:05:51"/>
        <d v="2023-04-26T21:40:16"/>
        <d v="2023-01-10T20:47:50"/>
        <d v="2023-09-20T19:59:55"/>
        <d v="2023-06-01T21:24:01"/>
        <d v="2023-05-04T20:15:02"/>
        <d v="2023-05-24T20:04:07"/>
        <d v="2023-10-16T20:01:05"/>
        <d v="2023-06-27T20:03:39"/>
        <d v="2023-07-25T20:03:51"/>
        <d v="2023-03-10T21:00:33"/>
        <d v="2023-06-28T21:13:43"/>
        <d v="2023-09-26T20:39:23"/>
        <d v="2023-01-06T20:01:36"/>
        <d v="2023-04-25T20:01:26"/>
        <d v="2023-08-23T20:03:48"/>
        <d v="2023-08-30T20:41:53"/>
        <d v="2023-02-10T20:00:52"/>
        <d v="2023-04-06T20:10:27"/>
        <d v="2023-04-19T20:17:22"/>
        <d v="2023-06-12T20:01:23"/>
        <d v="2023-06-21T20:42:24"/>
        <d v="2023-01-04T05:27:22"/>
        <d v="2023-04-16T20:19:49"/>
        <d v="2023-04-13T20:03:12"/>
        <d v="2023-08-30T20:04:19"/>
        <d v="2023-06-27T20:47:07"/>
        <d v="2023-05-26T20:02:32"/>
        <d v="2023-04-26T20:17:13"/>
        <d v="2023-08-30T20:04:51"/>
        <d v="2023-07-27T20:01:46"/>
        <d v="2023-05-17T20:54:43"/>
        <d v="2023-10-10T20:01:18"/>
        <d v="2023-10-31T20:37:30"/>
        <d v="2023-11-02T20:00:21"/>
        <d v="2023-08-11T20:01:54"/>
        <d v="2023-10-16T20:00:47"/>
        <d v="2023-07-25T20:23:27"/>
        <d v="2023-11-28T20:02:06"/>
        <d v="2023-05-04T20:15:17"/>
        <d v="2023-09-05T20:03:41"/>
        <d v="2023-01-20T20:00:19"/>
        <d v="2023-07-14T20:16:23"/>
        <d v="2023-03-06T20:47:28"/>
        <d v="2023-03-16T20:10:13"/>
        <d v="2023-07-20T20:57:18"/>
        <d v="2023-04-21T20:06:25"/>
        <d v="2023-09-04T20:08:48"/>
        <d v="2023-10-12T20:00:52"/>
        <d v="2023-02-01T20:04:58"/>
        <d v="2023-12-27T20:01:58"/>
        <d v="2023-08-25T20:01:07"/>
        <d v="2023-01-31T20:00:37"/>
        <d v="2023-08-08T20:03:19"/>
        <d v="2023-05-10T20:56:53"/>
        <d v="2023-07-24T20:00:15"/>
        <d v="2023-01-12T20:02:33"/>
        <d v="2023-06-22T20:04:05"/>
        <d v="2023-07-18T21:22:34"/>
        <d v="2023-07-10T20:53:34"/>
        <d v="2023-10-20T20:00:49"/>
        <d v="2023-08-21T20:00:50"/>
        <d v="2023-05-26T20:15:38"/>
        <d v="2023-10-26T20:00:01"/>
        <d v="2023-05-12T20:02:37"/>
        <d v="2023-02-02T20:20:36"/>
        <d v="2023-07-17T20:07:24"/>
        <d v="2023-04-14T20:03:13"/>
        <d v="2023-06-30T20:02:29"/>
        <d v="2023-03-31T21:06:42"/>
        <d v="2023-11-30T20:08:02"/>
        <d v="2023-07-06T20:04:46"/>
        <d v="2023-02-13T20:06:14"/>
        <d v="2023-01-09T19:59:57"/>
        <d v="2023-02-16T20:16:10"/>
        <d v="2023-03-17T20:00:03"/>
        <d v="2023-05-11T20:06:40"/>
        <d v="2023-09-08T20:02:45"/>
        <d v="2023-08-18T20:16:18"/>
        <d v="2023-02-02T21:04:46"/>
        <d v="2023-08-14T20:49:00"/>
        <d v="2023-01-17T20:02:33"/>
        <d v="2023-05-25T20:00:18"/>
        <d v="2023-02-28T20:06:15"/>
        <d v="2023-11-20T20:00:05"/>
        <d v="2023-04-14T20:02:23"/>
        <d v="2023-08-14T20:50:07"/>
        <d v="2023-06-15T20:21:39"/>
        <d v="2023-05-17T20:57:49"/>
        <d v="2023-02-03T20:02:57"/>
        <d v="2023-06-28T21:00:41"/>
        <d v="2023-01-05T20:00:31"/>
        <d v="2023-02-17T20:05:39"/>
        <d v="2023-06-09T20:00:07"/>
        <d v="2023-04-10T20:00:08"/>
        <d v="2023-04-17T20:05:02"/>
        <d v="2023-03-22T20:06:08"/>
        <d v="2023-07-17T20:05:34"/>
        <d v="2023-02-27T20:15:31"/>
        <d v="2023-08-07T20:20:59"/>
        <d v="2023-07-11T20:00:35"/>
        <d v="2023-08-11T20:17:32"/>
        <d v="2023-09-27T20:05:50"/>
        <d v="2023-06-18T20:01:06"/>
        <d v="2023-02-03T21:06:44"/>
        <d v="2023-03-11T21:07:22"/>
        <d v="2023-05-11T20:00:22"/>
        <d v="2023-11-30T20:01:20"/>
        <d v="2023-03-20T20:04:35"/>
        <d v="2023-06-22T20:12:20"/>
        <d v="2023-08-25T20:11:25"/>
        <d v="2023-02-21T20:21:57"/>
        <d v="2023-02-21T20:28:11"/>
        <d v="2023-12-12T20:19:41"/>
        <d v="2023-10-09T20:00:24"/>
        <d v="2023-05-26T20:08:38"/>
        <d v="2023-01-27T20:00:42"/>
        <d v="2023-03-21T20:16:32"/>
        <d v="2023-05-03T20:03:42"/>
        <d v="2023-10-20T20:00:17"/>
        <d v="2023-09-22T19:59:52"/>
        <d v="2023-03-29T20:00:03"/>
        <d v="2023-03-17T21:10:27"/>
        <d v="2023-06-29T21:37:07"/>
        <d v="2023-06-22T20:03:28"/>
        <d v="2023-02-03T20:08:07"/>
        <d v="2023-03-27T20:04:09"/>
        <d v="2023-09-21T20:04:48"/>
        <d v="2023-06-27T20:55:59"/>
        <d v="2023-08-16T21:14:55"/>
        <d v="2023-12-04T20:27:31"/>
        <d v="2023-01-18T20:07:18"/>
        <d v="2023-05-30T20:11:09"/>
        <d v="2023-09-08T20:01:07"/>
        <d v="2023-01-18T20:33:06"/>
        <d v="2023-01-23T20:01:44"/>
        <d v="2023-03-16T20:01:49"/>
        <d v="2023-10-17T20:03:12"/>
        <d v="2023-08-03T20:00:20"/>
        <d v="2023-02-22T20:14:34"/>
        <d v="2023-02-23T21:17:11"/>
        <d v="2023-05-12T21:10:00"/>
        <d v="2023-03-20T19:59:52"/>
        <d v="2023-03-01T20:23:01"/>
        <d v="2023-02-21T21:29:03"/>
        <d v="2023-06-14T20:01:40"/>
        <d v="2023-11-17T20:24:05"/>
        <d v="2023-04-14T20:02:52"/>
        <d v="2023-01-09T20:19:48"/>
        <d v="2023-05-09T20:06:54"/>
        <d v="2023-01-10T20:00:56"/>
        <d v="2023-03-26T20:05:52"/>
        <d v="2023-04-14T20:01:05"/>
        <d v="2023-06-05T20:50:48"/>
        <d v="2023-03-15T20:01:07"/>
        <d v="2023-06-20T20:07:00"/>
        <d v="2023-06-06T20:03:18"/>
        <d v="2023-01-04T05:32:23"/>
        <d v="2023-11-15T20:28:31"/>
        <d v="2023-04-06T20:01:59"/>
        <d v="2023-02-01T20:01:08"/>
        <d v="2023-01-23T20:10:41"/>
        <d v="2023-07-03T20:16:29"/>
        <d v="2023-11-27T20:01:26"/>
        <d v="2023-11-18T20:00:27"/>
        <d v="2023-05-08T20:20:33"/>
        <d v="2023-09-20T20:02:25"/>
        <d v="2023-07-14T20:02:08"/>
        <d v="2023-06-06T20:00:50"/>
        <d v="2023-08-18T20:27:56"/>
        <d v="2023-11-06T20:01:02"/>
        <d v="2023-10-06T20:00:05"/>
        <d v="2023-03-14T20:26:53"/>
        <d v="2023-03-22T20:27:38"/>
        <d v="2023-07-15T20:10:39"/>
        <d v="2023-07-26T20:00:35"/>
        <d v="2023-06-12T20:29:35"/>
        <d v="2023-11-13T20:01:42"/>
        <d v="2023-04-26T20:00:35"/>
        <d v="2023-08-25T20:00:28"/>
        <d v="2023-02-23T20:30:17"/>
        <d v="2023-05-04T20:01:17"/>
        <d v="2023-03-06T21:02:09"/>
        <d v="2023-02-09T04:18:12"/>
        <d v="2023-04-21T20:45:34"/>
        <d v="2023-07-17T20:04:04"/>
        <d v="2023-03-31T20:15:45"/>
        <d v="2023-03-20T20:04:14"/>
        <d v="2023-09-26T20:02:55"/>
        <d v="2023-07-21T20:01:56"/>
        <d v="2023-03-13T20:03:29"/>
        <d v="2023-12-07T20:01:55"/>
        <d v="2023-11-21T20:04:38"/>
        <d v="2023-02-28T20:15:51"/>
        <d v="2023-07-14T20:03:00"/>
        <d v="2023-05-10T20:19:23"/>
        <d v="2023-08-01T20:00:13"/>
        <d v="2023-02-08T20:02:29"/>
        <d v="2023-09-11T20:01:13"/>
        <d v="2023-07-20T21:00:11"/>
        <d v="2023-12-06T20:14:25"/>
        <d v="2023-08-30T20:07:55"/>
        <d v="2023-11-08T20:22:26"/>
        <d v="2023-08-25T20:02:15"/>
        <d v="2023-05-08T20:39:49"/>
        <d v="2023-03-10T20:20:20"/>
        <d v="2023-12-12T20:17:51"/>
        <d v="2023-06-15T20:00:56"/>
        <d v="2023-10-16T20:01:10"/>
        <d v="2023-03-24T20:26:08"/>
        <d v="2023-05-25T20:00:57"/>
        <d v="2023-05-01T20:03:21"/>
        <d v="2023-04-18T21:00:51"/>
        <d v="2023-03-07T20:00:09"/>
        <d v="2023-02-17T20:57:23"/>
        <d v="2023-08-15T20:53:15"/>
        <d v="2023-08-24T20:41:01"/>
        <d v="2023-01-22T20:03:14"/>
        <d v="2023-07-07T20:04:30"/>
        <d v="2023-10-27T20:00:01"/>
        <d v="2023-08-30T20:01:43"/>
        <d v="2023-06-08T20:00:20"/>
        <d v="2023-12-02T20:33:55"/>
        <d v="2023-09-28T20:00:50"/>
        <d v="2023-11-16T20:17:57"/>
        <d v="2023-08-14T20:01:23"/>
        <d v="2023-07-13T20:00:24"/>
        <d v="2023-11-15T20:00:10"/>
        <d v="2023-06-19T20:55:43"/>
        <d v="2023-02-14T20:00:07"/>
        <d v="2023-03-17T21:10:29"/>
        <d v="2023-05-30T20:01:11"/>
        <d v="2023-07-17T20:00:04"/>
        <d v="2023-09-05T20:00:33"/>
        <d v="2023-12-21T20:02:07"/>
        <d v="2023-03-02T20:43:34"/>
        <d v="2023-03-31T21:09:07"/>
        <d v="2023-04-13T20:19:59"/>
        <d v="2023-01-08T20:00:05"/>
        <d v="2023-11-17T20:02:53"/>
        <d v="2023-10-14T20:01:21"/>
        <d v="2023-11-15T20:02:04"/>
        <d v="2023-03-23T20:34:51"/>
        <d v="2023-06-20T20:11:23"/>
        <d v="2023-02-20T20:19:12"/>
        <d v="2023-05-06T20:30:35"/>
        <d v="2023-09-05T20:00:11"/>
        <d v="2023-03-24T20:55:50"/>
        <d v="2023-04-28T20:56:12"/>
        <d v="2023-08-27T20:02:54"/>
        <d v="2023-09-22T20:03:46"/>
        <d v="2023-04-07T20:33:37"/>
        <d v="2023-01-14T20:04:03"/>
        <d v="2023-05-17T20:00:21"/>
        <d v="2023-11-28T20:41:41"/>
        <d v="2023-12-04T20:01:38"/>
        <d v="2023-03-07T20:01:57"/>
        <d v="2023-07-18T20:42:08"/>
        <d v="2023-06-21T20:53:21"/>
        <d v="2023-08-10T20:07:30"/>
        <d v="2023-12-19T20:03:04"/>
        <d v="2023-04-04T20:04:03"/>
        <d v="2023-03-22T20:07:09"/>
        <d v="2023-03-08T21:11:07"/>
        <d v="2023-07-22T20:02:37"/>
        <d v="2023-11-01T20:05:47"/>
        <d v="2023-11-13T20:03:25"/>
        <d v="2023-12-15T20:39:15"/>
        <d v="2023-10-14T01:05:17"/>
        <d v="2023-05-15T01:02:46"/>
        <d v="2023-02-07T01:10:38"/>
        <d v="2023-09-27T01:18:49"/>
        <d v="2023-09-13T01:10:35"/>
        <d v="2023-01-27T01:23:54"/>
        <d v="2023-05-13T03:19:36"/>
        <d v="2023-05-02T01:30:48"/>
        <d v="2023-05-13T02:33:53"/>
        <d v="2023-01-03T01:05:19"/>
        <d v="2023-01-10T01:05:15"/>
        <d v="2023-08-21T01:00:19"/>
        <d v="2023-10-23T01:48:52"/>
        <d v="2023-06-17T01:52:35"/>
        <d v="2023-08-14T01:01:58"/>
        <d v="2023-01-17T02:24:34"/>
        <d v="2023-04-05T01:50:57"/>
        <d v="2023-05-25T01:08:48"/>
        <d v="2023-12-13T01:00:27"/>
        <d v="2023-10-19T01:20:57"/>
        <d v="2023-01-04T10:27:20"/>
        <d v="2023-01-27T01:12:09"/>
        <d v="2023-11-22T01:07:56"/>
        <d v="2023-03-20T01:52:28"/>
        <d v="2023-03-20T01:28:13"/>
        <d v="2023-04-01T01:24:56"/>
        <d v="2023-03-25T01:06:34"/>
        <d v="2023-01-21T01:27:45"/>
        <d v="2023-01-13T01:14:51"/>
        <d v="2023-01-12T01:23:45"/>
        <d v="2023-04-07T01:53:38"/>
        <d v="2023-01-18T01:12:20"/>
        <d v="2023-06-19T01:02:39"/>
        <d v="2023-04-06T01:00:00"/>
        <d v="2023-01-31T01:25:08"/>
        <d v="2023-02-14T02:15:44"/>
        <d v="2023-04-29T01:05:53"/>
        <d v="2023-03-30T01:03:32"/>
        <d v="2023-08-15T01:17:07"/>
        <d v="2023-02-24T01:44:51"/>
        <d v="2023-04-20T01:11:14"/>
        <d v="2023-03-24T01:07:41"/>
        <d v="2023-08-14T01:03:35"/>
        <d v="2023-11-07T01:00:07"/>
        <d v="2023-05-17T01:48:32"/>
        <d v="2023-08-30T01:00:04"/>
        <d v="2023-01-09T01:05:41"/>
        <d v="2023-05-16T02:24:39"/>
        <d v="2023-09-19T17:52:32"/>
        <d v="2023-11-22T01:06:55"/>
        <d v="2023-11-15T01:42:49"/>
        <d v="2023-03-05T01:00:00"/>
        <d v="2023-01-05T01:38:20"/>
        <d v="2023-06-01T02:01:32"/>
        <d v="2023-05-03T01:06:01"/>
        <d v="2023-06-29T01:35:32"/>
        <d v="2023-12-17T01:11:25"/>
        <d v="2023-02-08T01:06:42"/>
        <d v="2023-10-03T01:50:02"/>
        <d v="2023-03-09T01:06:58"/>
        <d v="2023-06-29T01:03:48"/>
        <d v="2023-01-07T01:07:00"/>
        <d v="2023-08-11T02:09:56"/>
        <d v="2023-02-16T01:10:08"/>
        <d v="2023-07-29T01:41:15"/>
        <d v="2023-01-14T01:06:08"/>
        <d v="2023-02-07T01:09:11"/>
        <d v="2023-05-10T01:50:24"/>
        <d v="2023-01-21T01:34:14"/>
        <d v="2023-07-04T01:16:21"/>
        <d v="2023-12-15T01:02:44"/>
        <d v="2023-08-23T02:05:22"/>
        <d v="2023-05-02T01:09:02"/>
        <d v="2023-01-25T01:51:55"/>
        <d v="2023-08-31T01:16:42"/>
        <d v="2023-05-12T01:39:02"/>
        <d v="2023-03-07T01:56:46"/>
        <d v="2023-02-07T01:05:56"/>
        <d v="2023-07-22T01:43:30"/>
        <d v="2023-04-01T02:05:00"/>
        <d v="2023-06-10T01:27:48"/>
        <d v="2023-01-10T01:35:31"/>
        <d v="2023-11-10T01:10:27"/>
        <d v="2023-09-23T01:58:02"/>
        <d v="2023-04-25T01:29:53"/>
        <d v="2023-05-27T01:00:48"/>
        <d v="2023-04-14T01:31:17"/>
        <d v="2023-01-29T02:10:06"/>
        <d v="2023-07-18T02:42:33"/>
        <d v="2023-11-16T01:42:21"/>
        <d v="2023-07-06T01:12:02"/>
        <d v="2023-07-08T01:44:47"/>
        <d v="2023-08-04T01:15:39"/>
        <d v="2023-03-11T01:27:48"/>
        <d v="2023-01-14T01:54:52"/>
        <d v="2023-03-22T01:20:47"/>
        <d v="2023-02-22T01:34:34"/>
        <d v="2023-07-11T01:10:04"/>
        <d v="2023-12-24T01:09:11"/>
        <d v="2023-01-29T01:08:04"/>
        <d v="2023-05-16T01:53:53"/>
        <d v="2023-05-16T02:17:31"/>
        <d v="2023-05-03T01:02:44"/>
        <d v="2023-05-25T01:19:51"/>
        <d v="2023-07-22T02:02:38"/>
        <d v="2023-12-22T01:11:00"/>
        <d v="2023-10-20T01:30:43"/>
        <d v="2023-01-20T01:23:16"/>
        <d v="2023-01-11T01:20:48"/>
        <d v="2023-09-13T01:07:14"/>
        <d v="2023-08-23T01:11:02"/>
        <d v="2023-06-02T01:55:48"/>
        <d v="2023-03-09T01:00:37"/>
        <d v="2023-07-04T01:31:35"/>
        <d v="2023-11-22T01:04:02"/>
        <d v="2023-06-02T01:24:36"/>
        <d v="2023-01-10T01:01:49"/>
        <d v="2023-05-09T01:12:44"/>
        <d v="2023-07-11T01:03:49"/>
        <d v="2023-03-14T01:50:23"/>
        <d v="2023-02-25T01:05:47"/>
        <d v="2023-09-01T02:30:29"/>
        <d v="2023-03-30T01:04:09"/>
        <d v="2023-03-04T01:07:57"/>
        <d v="2023-12-10T01:02:28"/>
        <d v="2023-06-29T02:26:06"/>
        <d v="2023-06-07T01:00:04"/>
        <d v="2023-04-06T01:00:14"/>
        <d v="2023-12-07T01:24:04"/>
        <d v="2023-06-30T01:10:29"/>
        <d v="2023-01-13T01:01:17"/>
        <d v="2023-03-26T01:17:50"/>
        <d v="2023-08-23T01:10:23"/>
        <d v="2023-01-19T01:02:15"/>
        <d v="2023-05-11T01:58:14"/>
        <d v="2023-05-31T01:00:54"/>
        <d v="2023-06-24T01:29:00"/>
        <d v="2023-05-26T01:42:02"/>
        <d v="2023-12-14T01:04:51"/>
        <d v="2023-02-04T01:33:21"/>
        <d v="2023-02-14T01:04:44"/>
        <d v="2023-04-20T01:04:23"/>
        <d v="2023-03-20T01:28:47"/>
        <d v="2023-01-25T01:57:33"/>
        <d v="2023-02-08T01:22:06"/>
        <d v="2023-08-23T02:05:53"/>
        <d v="2023-01-31T01:02:53"/>
        <d v="2023-09-16T01:56:18"/>
        <d v="2023-04-04T01:18:10"/>
        <d v="2023-02-28T01:01:02"/>
        <d v="2023-09-23T01:05:57"/>
        <d v="2023-04-06T01:09:12"/>
        <d v="2023-01-26T01:02:55"/>
        <d v="2023-03-07T02:16:45"/>
        <d v="2023-09-01T02:30:55"/>
        <d v="2023-04-26T01:04:26"/>
        <d v="2023-04-21T01:20:12"/>
        <d v="2023-04-05T01:10:51"/>
        <d v="2023-10-29T01:04:29"/>
        <d v="2023-12-02T01:43:06"/>
        <d v="2023-04-19T01:40:12"/>
        <d v="2023-08-22T01:04:57"/>
        <d v="2023-04-28T01:26:01"/>
        <d v="2023-01-23T01:04:11"/>
        <d v="2023-11-15T01:38:09"/>
        <d v="2023-04-25T01:49:55"/>
        <d v="2023-12-29T01:25:03"/>
        <d v="2023-01-25T01:51:57"/>
        <d v="2023-04-12T02:22:33"/>
        <d v="2023-03-08T01:27:59"/>
        <d v="2023-05-09T01:02:29"/>
        <d v="2023-05-16T01:50:57"/>
        <d v="2023-06-16T01:18:40"/>
        <d v="2023-01-11T01:20:12"/>
        <d v="2023-06-13T02:01:17"/>
        <d v="2023-01-31T01:00:31"/>
        <d v="2023-03-23T01:09:22"/>
        <d v="2023-03-01T01:37:14"/>
        <d v="2023-05-11T01:00:01"/>
        <d v="2023-06-30T02:12:59"/>
        <d v="2023-01-19T01:09:40"/>
        <d v="2023-01-06T01:01:53"/>
        <d v="2023-02-11T02:32:57"/>
        <d v="2023-03-17T01:38:51"/>
        <d v="2023-01-05T01:35:50"/>
        <d v="2023-11-22T02:06:36"/>
        <d v="2023-08-25T01:57:33"/>
        <d v="2023-01-07T01:27:00"/>
        <d v="2023-12-19T01:01:59"/>
        <d v="2023-01-08T01:03:25"/>
        <d v="2023-01-27T01:06:10"/>
        <d v="2023-12-11T01:08:57"/>
        <d v="2023-01-13T01:42:35"/>
        <d v="2023-04-22T01:00:18"/>
        <d v="2023-10-14T01:29:57"/>
        <d v="2023-05-03T01:09:42"/>
        <d v="2023-04-20T02:31:20"/>
        <d v="2023-09-05T01:11:03"/>
        <d v="2023-02-09T09:02:36"/>
        <d v="2023-03-29T01:02:19"/>
        <d v="2023-08-31T01:28:35"/>
        <d v="2023-11-22T01:08:47"/>
        <d v="2023-01-19T01:22:42"/>
        <d v="2023-05-11T01:01:01"/>
        <d v="2023-04-05T01:04:48"/>
        <d v="2023-04-25T01:52:19"/>
        <d v="2023-01-26T01:00:09"/>
        <d v="2023-06-10T01:13:08"/>
        <d v="2023-09-29T01:02:19"/>
        <d v="2023-03-04T01:07:43"/>
        <d v="2023-12-29T01:00:00"/>
        <d v="2023-05-25T01:00:33"/>
        <d v="2023-12-05T01:40:53"/>
        <d v="2023-06-23T01:54:35"/>
        <d v="2023-01-26T02:35:31"/>
        <d v="2023-09-08T01:03:01"/>
        <d v="2023-10-03T01:00:57"/>
        <d v="2023-03-17T02:02:36"/>
        <d v="2023-10-24T01:00:29"/>
        <d v="2023-03-28T01:06:04"/>
        <d v="2023-01-11T01:35:23"/>
        <d v="2023-12-15T01:10:31"/>
        <d v="2023-01-06T01:42:41"/>
        <d v="2023-01-24T01:05:48"/>
        <d v="2023-05-02T01:22:07"/>
        <d v="2023-09-16T01:00:55"/>
        <d v="2023-05-02T01:06:53"/>
        <d v="2023-12-05T01:09:20"/>
        <d v="2023-05-27T01:00:43"/>
        <d v="2023-07-21T01:12:02"/>
        <d v="2023-05-04T01:00:43"/>
        <d v="2023-10-20T01:00:20"/>
        <d v="2023-06-15T01:03:56"/>
        <d v="2023-12-16T01:00:13"/>
        <d v="2023-02-10T01:05:25"/>
        <d v="2023-02-23T01:56:02"/>
        <d v="2023-05-10T01:40:44"/>
        <d v="2023-01-07T02:05:34"/>
        <d v="2023-07-13T01:10:08"/>
        <d v="2023-03-21T01:03:38"/>
        <d v="2023-12-22T01:39:15"/>
        <d v="2023-09-20T01:01:46"/>
        <d v="2023-10-20T02:33:48"/>
        <d v="2023-01-20T02:53:16"/>
        <d v="2023-10-07T00:59:57"/>
        <d v="2023-01-19T01:23:16"/>
        <d v="2023-06-21T02:00:05"/>
        <d v="2023-05-21T01:06:03"/>
        <d v="2023-07-07T01:18:52"/>
        <d v="2023-03-28T01:05:22"/>
        <d v="2023-01-21T02:19:06"/>
        <d v="2023-05-17T01:21:58"/>
        <d v="2023-06-27T01:03:27"/>
        <d v="2023-07-26T01:06:15"/>
        <d v="2023-06-10T01:06:37"/>
        <d v="2023-05-16T01:55:05"/>
        <d v="2023-09-01T02:31:03"/>
        <d v="2023-03-02T01:38:27"/>
        <d v="2023-03-03T01:07:37"/>
        <d v="2023-05-29T01:44:46"/>
        <d v="2023-01-27T01:04:12"/>
        <d v="2023-12-29T01:27:32"/>
        <d v="2023-11-17T01:40:02"/>
        <d v="2023-06-17T01:00:46"/>
        <d v="2023-02-07T01:54:32"/>
        <d v="2023-05-12T01:21:47"/>
        <d v="2023-02-26T01:01:04"/>
        <d v="2023-07-01T01:06:03"/>
        <d v="2023-01-03T01:26:03"/>
        <d v="2023-01-12T01:49:38"/>
        <d v="2023-03-29T02:17:42"/>
        <d v="2023-06-09T00:59:58"/>
        <d v="2023-01-06T01:40:31"/>
        <d v="2023-03-09T01:02:12"/>
        <d v="2023-05-05T01:18:22"/>
        <d v="2023-01-26T01:03:29"/>
        <d v="2023-01-14T01:23:16"/>
        <d v="2023-12-20T01:04:25"/>
        <d v="2023-01-05T01:48:24"/>
        <d v="2023-01-28T02:29:46"/>
        <d v="2023-09-04T02:08:03"/>
        <d v="2023-07-21T01:13:31"/>
        <d v="2023-01-25T01:04:27"/>
        <d v="2023-08-17T02:14:39"/>
        <d v="2023-11-29T01:00:13"/>
        <d v="2023-06-27T02:21:48"/>
        <d v="2023-07-15T01:02:27"/>
        <d v="2023-01-10T01:01:04"/>
        <d v="2023-05-11T01:56:45"/>
        <d v="2023-04-05T01:03:03"/>
        <d v="2023-03-02T01:10:35"/>
        <d v="2023-04-06T01:35:09"/>
        <d v="2023-07-05T01:03:43"/>
        <d v="2023-03-28T01:48:03"/>
        <d v="2023-07-07T01:34:55"/>
        <d v="2023-05-05T01:06:06"/>
        <d v="2023-01-11T01:42:20"/>
        <d v="2023-08-19T01:05:02"/>
        <d v="2023-12-09T01:07:45"/>
        <d v="2023-12-12T01:02:36"/>
        <d v="2023-01-10T00:59:54"/>
        <d v="2023-12-28T01:39:58"/>
        <d v="2023-10-12T01:35:10"/>
        <d v="2023-02-14T01:28:41"/>
        <d v="2023-01-18T01:47:23"/>
        <d v="2023-06-10T01:03:56"/>
        <d v="2023-04-29T01:17:04"/>
        <d v="2023-03-09T01:03:20"/>
        <d v="2023-11-10T01:16:51"/>
        <d v="2023-01-24T01:01:09"/>
        <d v="2023-12-06T01:02:55"/>
        <d v="2023-08-30T01:00:02"/>
        <d v="2023-07-12T01:15:15"/>
        <d v="2023-01-27T01:24:07"/>
        <d v="2023-02-27T01:10:49"/>
        <d v="2023-01-10T01:01:15"/>
        <d v="2023-01-26T02:05:51"/>
        <d v="2023-05-25T01:03:11"/>
        <d v="2023-07-18T01:05:08"/>
        <d v="2023-01-23T02:01:14"/>
        <d v="2023-08-30T01:00:15"/>
        <d v="2023-03-27T01:02:50"/>
        <d v="2023-01-25T01:06:09"/>
        <d v="2023-08-10T01:05:27"/>
        <d v="2023-12-20T01:03:56"/>
        <d v="2023-06-17T01:20:55"/>
        <d v="2023-02-17T01:06:39"/>
        <d v="2023-10-23T01:00:17"/>
        <d v="2023-06-27T01:12:16"/>
        <d v="2023-02-18T02:01:37"/>
        <d v="2023-12-06T01:03:57"/>
        <d v="2023-02-17T01:23:34"/>
        <d v="2023-07-07T01:08:41"/>
        <d v="2023-11-02T01:00:19"/>
        <d v="2023-09-22T01:00:12"/>
        <d v="2023-10-18T01:02:25"/>
        <d v="2023-10-07T01:33:21"/>
        <d v="2023-07-05T01:26:55"/>
        <d v="2023-12-16T01:00:26"/>
        <d v="2023-03-13T01:06:58"/>
        <d v="2023-05-02T01:15:31"/>
        <d v="2023-12-29T01:00:02"/>
        <d v="2023-03-09T01:51:54"/>
        <d v="2023-10-17T01:01:18"/>
        <d v="2023-01-14T01:05:46"/>
        <d v="2023-12-16T01:00:36"/>
        <d v="2023-02-25T01:01:53"/>
        <d v="2023-01-10T01:17:36"/>
        <d v="2023-03-12T01:04:34"/>
        <d v="2023-06-03T01:02:47"/>
        <d v="2023-02-26T01:04:22"/>
        <d v="2023-11-03T01:00:26"/>
        <d v="2023-01-20T02:02:50"/>
        <d v="2023-12-26T01:00:51"/>
        <d v="2023-07-19T02:15:12"/>
        <d v="2023-03-14T01:50:18"/>
        <d v="2023-05-09T01:23:01"/>
        <d v="2023-02-27T01:03:38"/>
        <d v="2023-05-17T01:25:07"/>
        <d v="2023-08-20T01:03:02"/>
        <d v="2023-03-16T01:24:09"/>
        <d v="2023-06-27T01:01:05"/>
        <d v="2023-05-31T01:00:45"/>
        <d v="2023-07-03T01:06:21"/>
        <d v="2023-10-20T02:04:13"/>
        <d v="2023-01-19T01:38:10"/>
        <d v="2023-04-17T01:00:47"/>
        <d v="2023-01-11T01:19:05"/>
        <d v="2023-01-26T02:05:04"/>
        <d v="2023-01-18T01:12:46"/>
        <d v="2023-01-25T01:01:52"/>
        <d v="2023-05-18T01:00:30"/>
        <d v="2023-11-29T01:01:05"/>
        <d v="2023-10-19T01:44:21"/>
        <d v="2023-04-11T01:10:35"/>
        <d v="2023-05-04T02:06:30"/>
        <d v="2023-08-08T01:51:43"/>
        <d v="2023-10-07T01:37:06"/>
        <d v="2023-06-27T01:03:41"/>
        <d v="2023-05-12T01:01:41"/>
        <d v="2023-12-09T01:07:35"/>
        <d v="2023-03-28T01:21:16"/>
        <d v="2023-03-23T01:26:14"/>
        <d v="2023-09-12T01:02:01"/>
        <d v="2023-09-19T01:00:49"/>
        <d v="2023-03-11T01:07:02"/>
        <d v="2023-04-27T02:37:47"/>
        <d v="2023-06-15T02:23:05"/>
        <d v="2023-12-28T01:05:11"/>
        <d v="2023-06-01T01:29:35"/>
        <d v="2023-06-16T01:18:28"/>
        <d v="2023-08-15T01:03:49"/>
        <d v="2023-07-01T01:03:46"/>
        <d v="2023-11-11T01:22:58"/>
        <d v="2023-02-08T01:21:02"/>
        <d v="2023-04-14T01:01:03"/>
        <d v="2023-09-25T01:00:07"/>
        <d v="2023-12-05T01:38:53"/>
        <d v="2023-02-20T01:04:57"/>
        <d v="2023-04-12T01:01:24"/>
        <d v="2023-03-25T01:04:18"/>
        <d v="2023-04-10T02:21:05"/>
        <d v="2023-11-01T01:00:46"/>
        <d v="2023-08-26T01:12:52"/>
        <d v="2023-03-12T01:19:39"/>
        <d v="2023-01-10T01:00:01"/>
        <d v="2023-02-03T01:00:02"/>
        <d v="2023-03-14T01:03:59"/>
        <d v="2023-02-10T01:04:20"/>
        <d v="2023-03-16T01:03:39"/>
        <d v="2023-01-06T01:03:55"/>
        <d v="2023-07-01T01:05:44"/>
        <d v="2023-09-21T01:02:43"/>
        <d v="2023-02-23T01:00:56"/>
        <d v="2023-07-20T01:13:46"/>
        <d v="2023-02-21T02:06:01"/>
        <d v="2023-01-10T01:19:54"/>
        <d v="2023-06-03T02:14:31"/>
        <d v="2023-05-19T01:05:45"/>
        <d v="2023-01-07T01:36:57"/>
        <d v="2023-04-01T02:10:10"/>
        <d v="2023-12-18T01:07:38"/>
        <d v="2023-05-13T03:19:30"/>
        <d v="2023-11-23T01:01:14"/>
        <d v="2023-04-05T01:40:56"/>
        <d v="2023-02-24T01:21:36"/>
        <d v="2023-07-22T02:10:44"/>
        <d v="2023-02-07T01:07:28"/>
        <d v="2023-06-06T01:48:55"/>
        <d v="2023-11-30T01:39:43"/>
        <d v="2023-04-01T01:14:02"/>
        <d v="2023-08-08T02:29:05"/>
        <d v="2023-05-17T01:15:17"/>
        <d v="2023-01-07T01:45:51"/>
        <d v="2023-08-21T01:56:06"/>
        <d v="2023-10-13T01:03:04"/>
        <d v="2023-09-21T01:02:19"/>
        <d v="2023-01-17T01:19:12"/>
        <d v="2023-01-24T06:15:45"/>
        <d v="2023-07-05T06:33:53"/>
        <d v="2023-08-14T05:01:25"/>
        <d v="2023-01-08T05:05:10"/>
        <d v="2023-07-20T05:17:06"/>
        <d v="2023-01-01T06:14:45"/>
        <d v="2023-12-19T05:06:11"/>
        <d v="2023-01-26T06:02:39"/>
        <d v="2023-01-11T06:02:30"/>
        <d v="2023-01-24T05:04:07"/>
        <d v="2023-04-25T05:17:30"/>
        <d v="2023-04-19T05:04:03"/>
        <d v="2023-04-27T06:44:15"/>
        <d v="2023-10-11T05:03:15"/>
        <d v="2023-10-23T05:27:08"/>
        <d v="2023-05-06T05:30:09"/>
        <d v="2023-10-09T05:08:40"/>
        <d v="2023-10-02T05:01:11"/>
        <d v="2023-01-10T05:12:09"/>
        <d v="2023-11-17T05:00:46"/>
        <d v="2023-07-04T05:15:58"/>
        <d v="2023-01-18T05:09:09"/>
        <d v="2023-02-09T13:01:37"/>
        <d v="2023-10-23T05:02:56"/>
        <d v="2023-01-08T05:04:36"/>
        <d v="2023-01-03T05:02:12"/>
        <d v="2023-06-20T05:40:01"/>
        <d v="2023-05-10T05:45:30"/>
        <d v="2023-01-16T05:10:14"/>
        <d v="2023-10-23T05:05:15"/>
        <d v="2023-04-15T05:03:03"/>
        <d v="2023-06-01T05:31:32"/>
        <d v="2023-07-24T06:19:57"/>
        <d v="2023-03-09T05:06:07"/>
        <d v="2023-01-01T06:15:26"/>
        <d v="2023-07-13T05:00:17"/>
        <d v="2023-01-19T05:05:26"/>
        <d v="2023-10-09T05:09:00"/>
        <d v="2023-12-14T05:12:03"/>
        <d v="2023-01-13T05:05:17"/>
        <d v="2023-08-08T05:50:43"/>
        <d v="2023-08-25T05:39:34"/>
        <d v="2023-01-28T05:37:04"/>
        <d v="2023-02-28T05:09:58"/>
        <d v="2023-06-23T05:59:54"/>
        <d v="2023-01-03T05:26:37"/>
        <d v="2023-05-16T06:24:32"/>
        <d v="2023-04-04T05:22:54"/>
        <d v="2023-06-27T06:21:48"/>
        <d v="2023-06-10T05:19:29"/>
        <d v="2023-06-25T05:13:46"/>
        <d v="2023-07-10T05:01:26"/>
        <d v="2023-08-31T05:22:00"/>
        <d v="2023-05-02T05:30:28"/>
        <d v="2023-07-10T05:00:28"/>
        <d v="2023-08-28T05:04:26"/>
        <d v="2023-01-19T05:37:53"/>
        <d v="2023-01-22T06:22:24"/>
        <d v="2023-01-25T05:03:37"/>
        <d v="2023-01-24T05:04:48"/>
        <d v="2023-04-04T05:55:46"/>
        <d v="2023-02-01T05:53:01"/>
        <d v="2023-07-17T05:11:48"/>
        <d v="2023-06-28T05:04:17"/>
        <d v="2023-09-25T05:04:11"/>
        <d v="2023-01-11T05:52:52"/>
        <d v="2023-01-07T05:33:26"/>
        <d v="2023-05-25T05:23:16"/>
        <d v="2023-01-05T05:36:01"/>
        <d v="2023-01-11T05:23:59"/>
        <d v="2023-01-31T05:17:45"/>
        <d v="2023-06-13T06:32:30"/>
        <d v="2023-01-07T05:29:06"/>
        <d v="2023-08-16T05:02:31"/>
        <d v="2023-05-09T05:03:58"/>
        <d v="2023-01-06T05:54:41"/>
        <d v="2023-01-22T06:22:28"/>
        <d v="2023-01-12T05:04:52"/>
        <d v="2023-01-21T06:00:06"/>
        <d v="2023-05-04T05:04:56"/>
        <d v="2023-04-18T05:10:51"/>
        <d v="2023-08-21T05:33:47"/>
        <d v="2023-02-20T05:10:36"/>
        <d v="2023-01-13T06:08:24"/>
        <d v="2023-08-27T06:46:01"/>
        <d v="2023-03-28T06:18:41"/>
        <d v="2023-11-15T06:01:57"/>
        <d v="2023-04-06T06:16:47"/>
        <d v="2023-04-05T06:34:08"/>
        <d v="2023-01-04T15:27:46"/>
        <d v="2023-07-08T06:05:47"/>
        <d v="2023-01-04T15:29:57"/>
        <d v="2023-03-28T06:28:38"/>
        <d v="2023-03-23T05:59:47"/>
        <d v="2023-04-04T06:31:10"/>
        <d v="2023-09-21T06:02:34"/>
        <d v="2023-01-06T06:31:00"/>
        <d v="2023-06-02T06:28:51"/>
        <d v="2023-06-27T06:00:03"/>
        <d v="2023-05-04T06:04:01"/>
        <d v="2023-06-07T06:19:17"/>
        <d v="2023-01-03T06:03:51"/>
        <d v="2023-06-10T06:26:19"/>
        <d v="2023-01-20T07:15:15"/>
        <d v="2023-01-25T06:04:53"/>
        <d v="2023-01-11T06:20:31"/>
        <d v="2023-01-21T07:11:50"/>
        <d v="2023-06-27T06:12:54"/>
        <d v="2023-03-26T06:17:50"/>
        <d v="2023-01-13T06:00:19"/>
        <d v="2023-06-10T06:18:56"/>
        <d v="2023-08-19T06:31:46"/>
        <d v="2023-01-18T06:05:00"/>
        <d v="2023-04-21T06:07:53"/>
        <d v="2023-01-17T06:55:23"/>
        <d v="2023-06-10T06:19:34"/>
        <d v="2023-05-16T07:26:57"/>
        <d v="2023-01-11T06:00:44"/>
        <d v="2023-02-28T06:02:53"/>
        <d v="2023-01-20T06:18:43"/>
        <d v="2023-03-24T06:31:59"/>
        <d v="2023-04-21T05:59:51"/>
        <d v="2023-05-11T06:32:43"/>
        <d v="2023-05-02T06:25:02"/>
        <d v="2023-07-08T06:44:50"/>
        <d v="2023-03-23T06:52:50"/>
        <d v="2023-02-28T06:14:36"/>
        <d v="2023-07-11T06:36:08"/>
        <d v="2023-06-30T07:03:28"/>
        <d v="2023-01-21T07:06:14"/>
        <d v="2023-03-26T06:27:50"/>
        <d v="2023-01-09T06:01:18"/>
        <d v="2023-05-02T06:18:42"/>
        <d v="2023-06-27T06:12:11"/>
        <d v="2023-07-22T06:16:12"/>
        <d v="2023-01-04T15:37:16"/>
        <d v="2023-12-24T06:33:01"/>
        <d v="2023-01-11T07:01:46"/>
        <d v="2023-06-02T06:02:06"/>
        <d v="2023-04-12T06:59:59"/>
        <d v="2023-04-18T06:14:58"/>
        <d v="2023-04-06T06:03:26"/>
        <d v="2023-06-07T06:10:15"/>
        <d v="2023-02-28T06:13:26"/>
        <d v="2023-01-09T06:51:17"/>
        <d v="2023-04-21T06:06:25"/>
        <d v="2023-01-17T06:55:25"/>
        <d v="2023-01-13T06:15:51"/>
        <d v="2023-06-28T06:04:17"/>
        <d v="2023-01-05T06:43:20"/>
        <d v="2023-06-07T06:17:01"/>
        <d v="2023-01-03T06:25:25"/>
        <d v="2023-01-11T06:01:10"/>
        <d v="2023-01-04T15:29:24"/>
        <d v="2023-01-11T06:31:46"/>
        <d v="2023-01-13T07:23:01"/>
        <d v="2023-07-09T06:30:42"/>
        <d v="2023-06-07T06:30:33"/>
        <d v="2023-01-25T06:03:04"/>
        <d v="2023-01-11T06:20:33"/>
        <d v="2023-01-11T06:20:24"/>
        <d v="2023-12-19T06:10:41"/>
        <d v="2023-11-27T06:01:23"/>
        <d v="2023-09-01T06:17:34"/>
        <d v="2023-01-11T06:22:10"/>
        <d v="2023-08-31T06:02:16"/>
        <d v="2023-01-04T16:36:07"/>
        <d v="2023-04-12T06:02:51"/>
        <d v="2023-03-04T06:16:08"/>
        <d v="2023-04-21T06:02:31"/>
      </sharedItems>
      <fieldGroup par="10"/>
    </cacheField>
    <cacheField name="salary_year_avg" numFmtId="42">
      <sharedItems containsSemiMixedTypes="0" containsString="0" containsNumber="1" minValue="15000" maxValue="960000" count="2702">
        <n v="109500"/>
        <n v="140000"/>
        <n v="120000"/>
        <n v="228222"/>
        <n v="89000"/>
        <n v="114000"/>
        <n v="129500"/>
        <n v="90250"/>
        <n v="157500"/>
        <n v="103128"/>
        <n v="185000"/>
        <n v="195000"/>
        <n v="97500"/>
        <n v="133285"/>
        <n v="168500"/>
        <n v="63000"/>
        <n v="80000"/>
        <n v="110000"/>
        <n v="160000"/>
        <n v="125000"/>
        <n v="70000"/>
        <n v="165000"/>
        <n v="317000"/>
        <n v="100000"/>
        <n v="111228.15625"/>
        <n v="173500"/>
        <n v="171000"/>
        <n v="180000"/>
        <n v="135000"/>
        <n v="85000"/>
        <n v="62623"/>
        <n v="90000"/>
        <n v="105300"/>
        <n v="137500"/>
        <n v="155000"/>
        <n v="190000"/>
        <n v="79200"/>
        <n v="70700"/>
        <n v="233500"/>
        <n v="102500"/>
        <n v="198500"/>
        <n v="56700"/>
        <n v="71300"/>
        <n v="185500"/>
        <n v="43200"/>
        <n v="124400"/>
        <n v="111175"/>
        <n v="105700"/>
        <n v="89111.75"/>
        <n v="200000"/>
        <n v="101500"/>
        <n v="175000"/>
        <n v="156500"/>
        <n v="82500"/>
        <n v="112500"/>
        <n v="141000"/>
        <n v="147500"/>
        <n v="95000"/>
        <n v="206500"/>
        <n v="300000"/>
        <n v="140062.5"/>
        <n v="101821.5"/>
        <n v="145000"/>
        <n v="35000"/>
        <n v="75465"/>
        <n v="51014"/>
        <n v="177500"/>
        <n v="130000"/>
        <n v="170000"/>
        <n v="131100"/>
        <n v="138640"/>
        <n v="150000"/>
        <n v="113000"/>
        <n v="170500"/>
        <n v="50400"/>
        <n v="195500"/>
        <n v="95400"/>
        <n v="107000"/>
        <n v="172500"/>
        <n v="102000"/>
        <n v="87500"/>
        <n v="68500"/>
        <n v="192000"/>
        <n v="100500"/>
        <n v="174000"/>
        <n v="187500"/>
        <n v="224500"/>
        <n v="102096"/>
        <n v="45000"/>
        <n v="117500"/>
        <n v="142500"/>
        <n v="65000"/>
        <n v="114516"/>
        <n v="118000"/>
        <n v="105000"/>
        <n v="136400"/>
        <n v="127500"/>
        <n v="121600"/>
        <n v="220832"/>
        <n v="67500"/>
        <n v="122560"/>
        <n v="124500"/>
        <n v="71280"/>
        <n v="77500"/>
        <n v="109159"/>
        <n v="172118.5"/>
        <n v="34288.57421875"/>
        <n v="144850"/>
        <n v="375000"/>
        <n v="149508.5"/>
        <n v="111000"/>
        <n v="99000"/>
        <n v="250000"/>
        <n v="72250"/>
        <n v="186500"/>
        <n v="131000"/>
        <n v="70500"/>
        <n v="64600"/>
        <n v="361000"/>
        <n v="325000"/>
        <n v="122500"/>
        <n v="136000"/>
        <n v="115000"/>
        <n v="96760.5"/>
        <n v="132000"/>
        <n v="129000"/>
        <n v="144820"/>
        <n v="176273.5"/>
        <n v="84039"/>
        <n v="234000"/>
        <n v="134984"/>
        <n v="136500"/>
        <n v="76007"/>
        <n v="284016"/>
        <n v="285500"/>
        <n v="123750"/>
        <n v="167500"/>
        <n v="89100"/>
        <n v="164500"/>
        <n v="143000"/>
        <n v="240000"/>
        <n v="53014"/>
        <n v="162500"/>
        <n v="199675"/>
        <n v="30750"/>
        <n v="178500"/>
        <n v="200066.5"/>
        <n v="57500"/>
        <n v="137000"/>
        <n v="165186"/>
        <n v="134241"/>
        <n v="79050"/>
        <n v="163000"/>
        <n v="72500"/>
        <n v="102079.8984375"/>
        <n v="225000"/>
        <n v="163295.5"/>
        <n v="115564.5"/>
        <n v="81000"/>
        <n v="52500"/>
        <n v="126000"/>
        <n v="215000"/>
        <n v="83000"/>
        <n v="54000"/>
        <n v="99150"/>
        <n v="162355"/>
        <n v="87750"/>
        <n v="196600"/>
        <n v="125500"/>
        <n v="131900"/>
        <n v="210000"/>
        <n v="168000"/>
        <n v="75000"/>
        <n v="152500"/>
        <n v="137112.5"/>
        <n v="136793"/>
        <n v="211000"/>
        <n v="63647.1328125"/>
        <n v="64821.5"/>
        <n v="133500"/>
        <n v="205000"/>
        <n v="128682"/>
        <n v="183310"/>
        <n v="184844.5"/>
        <n v="72900"/>
        <n v="235000"/>
        <n v="46000"/>
        <n v="96773"/>
        <n v="166000"/>
        <n v="116000"/>
        <n v="70250"/>
        <n v="151000"/>
        <n v="88512.5"/>
        <n v="116950"/>
        <n v="137533.703125"/>
        <n v="68000"/>
        <n v="80850"/>
        <n v="104000"/>
        <n v="107500"/>
        <n v="83283"/>
        <n v="132500"/>
        <n v="144000"/>
        <n v="149000"/>
        <n v="77000"/>
        <n v="98283"/>
        <n v="72000"/>
        <n v="119908"/>
        <n v="197000"/>
        <n v="132368"/>
        <n v="159264"/>
        <n v="123692.5"/>
        <n v="73696"/>
        <n v="88128"/>
        <n v="254000"/>
        <n v="161000"/>
        <n v="49566.5"/>
        <n v="107800"/>
        <n v="181000"/>
        <n v="66029.5"/>
        <n v="140998"/>
        <n v="127900"/>
        <n v="64800"/>
        <n v="97400"/>
        <n v="155183.5"/>
        <n v="75907"/>
        <n v="137532.28125"/>
        <n v="182500"/>
        <n v="146000"/>
        <n v="350000"/>
        <n v="183320"/>
        <n v="229000"/>
        <n v="92500"/>
        <n v="148500"/>
        <n v="90500"/>
        <n v="55000"/>
        <n v="37500"/>
        <n v="164746"/>
        <n v="86400"/>
        <n v="94500"/>
        <n v="62500"/>
        <n v="95150"/>
        <n v="136323"/>
        <n v="90670"/>
        <n v="60000"/>
        <n v="106250"/>
        <n v="75067.5"/>
        <n v="138200"/>
        <n v="96000"/>
        <n v="182000"/>
        <n v="62692"/>
        <n v="53222"/>
        <n v="69300"/>
        <n v="281450.5"/>
        <n v="119569.5"/>
        <n v="97000"/>
        <n v="77599.9609375"/>
        <n v="152700"/>
        <n v="113769.5"/>
        <n v="141241"/>
        <n v="38000"/>
        <n v="267000"/>
        <n v="100700"/>
        <n v="175500"/>
        <n v="202500"/>
        <n v="169311"/>
        <n v="163500"/>
        <n v="143304"/>
        <n v="72259"/>
        <n v="101000"/>
        <n v="171500"/>
        <n v="146500"/>
        <n v="148138.5"/>
        <n v="191000"/>
        <n v="36000"/>
        <n v="67897"/>
        <n v="147000"/>
        <n v="265000"/>
        <n v="220000"/>
        <n v="209000"/>
        <n v="84668"/>
        <n v="138750"/>
        <n v="84500"/>
        <n v="50000"/>
        <n v="79928.40625"/>
        <n v="135500"/>
        <n v="81500"/>
        <n v="42500"/>
        <n v="100110"/>
        <n v="134040"/>
        <n v="81311.5"/>
        <n v="174720"/>
        <n v="113500"/>
        <n v="54988"/>
        <n v="111450"/>
        <n v="189000"/>
        <n v="87761"/>
        <n v="92050"/>
        <n v="242500"/>
        <n v="92550"/>
        <n v="103000"/>
        <n v="202000"/>
        <n v="87705"/>
        <n v="88694"/>
        <n v="138500"/>
        <n v="186000"/>
        <n v="93712.5"/>
        <n v="98500"/>
        <n v="82000"/>
        <n v="237500"/>
        <n v="138615"/>
        <n v="130500"/>
        <n v="64272.5"/>
        <n v="119250"/>
        <n v="126765"/>
        <n v="167356.5"/>
        <n v="179000"/>
        <n v="131580"/>
        <n v="158857.5"/>
        <n v="222093.5"/>
        <n v="105650"/>
        <n v="150575"/>
        <n v="252844"/>
        <n v="69962.5"/>
        <n v="124000"/>
        <n v="138000"/>
        <n v="63579"/>
        <n v="131513"/>
        <n v="100547.203125"/>
        <n v="145500"/>
        <n v="134749"/>
        <n v="183000"/>
        <n v="133250"/>
        <n v="91000"/>
        <n v="139000"/>
        <n v="44418.5"/>
        <n v="203000"/>
        <n v="153500"/>
        <n v="93027"/>
        <n v="82076"/>
        <n v="167186.5"/>
        <n v="93171"/>
        <n v="69963.5"/>
        <n v="138775"/>
        <n v="112015"/>
        <n v="60500"/>
        <n v="134000"/>
        <n v="156596"/>
        <n v="82830"/>
        <n v="148000"/>
        <n v="40000"/>
        <n v="116393"/>
        <n v="138516"/>
        <n v="74050"/>
        <n v="173293.5"/>
        <n v="123500"/>
        <n v="101014"/>
        <n v="120151"/>
        <n v="173754.5"/>
        <n v="139216"/>
        <n v="108415.5"/>
        <n v="246500"/>
        <n v="125540"/>
        <n v="136125"/>
        <n v="151500"/>
        <n v="99358"/>
        <n v="158950"/>
        <n v="151782"/>
        <n v="106439.5"/>
        <n v="163758"/>
        <n v="94199"/>
        <n v="67043"/>
        <n v="98496"/>
        <n v="142200"/>
        <n v="167640"/>
        <n v="109149"/>
        <n v="156000"/>
        <n v="125557.5"/>
        <n v="102267"/>
        <n v="233000"/>
        <n v="121162.5"/>
        <n v="162623.5"/>
        <n v="170672"/>
        <n v="290000"/>
        <n v="118222"/>
        <n v="181177.5"/>
        <n v="71750"/>
        <n v="104250"/>
        <n v="79930"/>
        <n v="71533"/>
        <n v="105515"/>
        <n v="158500"/>
        <n v="121400"/>
        <n v="136875"/>
        <n v="69447"/>
        <n v="181500"/>
        <n v="64272"/>
        <n v="84850"/>
        <n v="249000"/>
        <n v="108000"/>
        <n v="87027.5"/>
        <n v="193000"/>
        <n v="53105"/>
        <n v="166419.5"/>
        <n v="111495"/>
        <n v="75890.5"/>
        <n v="277500"/>
        <n v="210925"/>
        <n v="140452"/>
        <n v="57118"/>
        <n v="48107"/>
        <n v="104750"/>
        <n v="99500"/>
        <n v="179500"/>
        <n v="153450"/>
        <n v="206997"/>
        <n v="87499.5"/>
        <n v="95312"/>
        <n v="88250"/>
        <n v="191900"/>
        <n v="184875"/>
        <n v="150540"/>
        <n v="215500"/>
        <n v="98301.5"/>
        <n v="209955.5"/>
        <n v="127503.6953125"/>
        <n v="196800"/>
        <n v="149653"/>
        <n v="186960"/>
        <n v="37860"/>
        <n v="124250"/>
        <n v="194500"/>
        <n v="124444"/>
        <n v="135519"/>
        <n v="43030"/>
        <n v="189500"/>
        <n v="124497"/>
        <n v="127000"/>
        <n v="72037"/>
        <n v="88791"/>
        <n v="123437"/>
        <n v="197500"/>
        <n v="84000"/>
        <n v="69107"/>
        <n v="204500"/>
        <n v="208114"/>
        <n v="78592"/>
        <n v="162500.5"/>
        <n v="83897"/>
        <n v="115800"/>
        <n v="83793"/>
        <n v="106830"/>
        <n v="111202"/>
        <n v="73500"/>
        <n v="222589"/>
        <n v="46696"/>
        <n v="99080"/>
        <n v="105550"/>
        <n v="90931"/>
        <n v="172000"/>
        <n v="131560"/>
        <n v="70649"/>
        <n v="166500"/>
        <n v="100400"/>
        <n v="222132"/>
        <n v="104300"/>
        <n v="121550"/>
        <n v="35360"/>
        <n v="92433"/>
        <n v="95200"/>
        <n v="83789"/>
        <n v="119257"/>
        <n v="150287.5"/>
        <n v="117550"/>
        <n v="60608.5"/>
        <n v="95500"/>
        <n v="128500"/>
        <n v="62499.5"/>
        <n v="126452"/>
        <n v="89300"/>
        <n v="64957"/>
        <n v="81550"/>
        <n v="68328.546875"/>
        <n v="176625"/>
        <n v="112650"/>
        <n v="199000"/>
        <n v="161955.5"/>
        <n v="97800"/>
        <n v="265500"/>
        <n v="93411"/>
        <n v="216500"/>
        <n v="164000"/>
        <n v="137438"/>
        <n v="124180"/>
        <n v="112690"/>
        <n v="126550"/>
        <n v="114500"/>
        <n v="214000"/>
        <n v="119080"/>
        <n v="190950"/>
        <n v="124216"/>
        <n v="70668.5"/>
        <n v="77850"/>
        <n v="77981"/>
        <n v="91500"/>
        <n v="92000"/>
        <n v="247500"/>
        <n v="128816"/>
        <n v="208500"/>
        <n v="100182.5"/>
        <n v="86500"/>
        <n v="216000"/>
        <n v="171620"/>
        <n v="98901.5"/>
        <n v="115807"/>
        <n v="201000"/>
        <n v="66058"/>
        <n v="94895"/>
        <n v="125250"/>
        <n v="110499"/>
        <n v="79500"/>
        <n v="66661"/>
        <n v="118807.5"/>
        <n v="66000"/>
        <n v="103330"/>
        <n v="109823.546875"/>
        <n v="157380"/>
        <n v="90490"/>
        <n v="118965"/>
        <n v="150329"/>
        <n v="76000"/>
        <n v="152221.5"/>
        <n v="111456"/>
        <n v="120200"/>
        <n v="81350"/>
        <n v="77584"/>
        <n v="166003.5"/>
        <n v="154000"/>
        <n v="92470"/>
        <n v="47500"/>
        <n v="121560"/>
        <n v="120631"/>
        <n v="113269.5"/>
        <n v="180500"/>
        <n v="190600"/>
        <n v="77960"/>
        <n v="142809"/>
        <n v="132650"/>
        <n v="166677"/>
        <n v="119550"/>
        <n v="61650"/>
        <n v="73750"/>
        <n v="120500"/>
        <n v="51068"/>
        <n v="71500"/>
        <n v="139412.5"/>
        <n v="315000"/>
        <n v="76579"/>
        <n v="107000.5"/>
        <n v="52000"/>
        <n v="209500"/>
        <n v="122000"/>
        <n v="155500"/>
        <n v="87771.5"/>
        <n v="108900"/>
        <n v="65037.5"/>
        <n v="192500"/>
        <n v="101840"/>
        <n v="181950"/>
        <n v="88516.5"/>
        <n v="100525.5"/>
        <n v="106358"/>
        <n v="73100"/>
        <n v="144481.5"/>
        <n v="48000"/>
        <n v="93000"/>
        <n v="236000"/>
        <n v="109300"/>
        <n v="107030"/>
        <n v="78325"/>
        <n v="93600"/>
        <n v="173190"/>
        <n v="152000"/>
        <n v="78900"/>
        <n v="58926"/>
        <n v="180375"/>
        <n v="92650"/>
        <n v="110890"/>
        <n v="173000"/>
        <n v="81705"/>
        <n v="73450"/>
        <n v="69781.53125"/>
        <n v="196125"/>
        <n v="51232"/>
        <n v="100430"/>
        <n v="78369"/>
        <n v="107407.953125"/>
        <n v="103510"/>
        <n v="105306"/>
        <n v="194000"/>
        <n v="128464"/>
        <n v="109735"/>
        <n v="63991"/>
        <n v="136849"/>
        <n v="110090"/>
        <n v="132900"/>
        <n v="125593"/>
        <n v="83862.5"/>
        <n v="76839"/>
        <n v="105130"/>
        <n v="67431"/>
        <n v="83500"/>
        <n v="75540"/>
        <n v="112104.5"/>
        <n v="85414.8125"/>
        <n v="142501"/>
        <n v="144411"/>
        <n v="71678"/>
        <n v="76590"/>
        <n v="90601"/>
        <n v="95218.109375"/>
        <n v="93670"/>
        <n v="99163"/>
        <n v="112434"/>
        <n v="305500"/>
        <n v="77350"/>
        <n v="104440"/>
        <n v="89824.796875"/>
        <n v="69591"/>
        <n v="111030"/>
        <n v="157000"/>
        <n v="89204"/>
        <n v="101279"/>
        <n v="84410"/>
        <n v="310270"/>
        <n v="91800"/>
        <n v="92527.5"/>
        <n v="73079"/>
        <n v="119290"/>
        <n v="97444"/>
        <n v="108117.8671875"/>
        <n v="161500"/>
        <n v="84305"/>
        <n v="96103"/>
        <n v="88082.75"/>
        <n v="167755"/>
        <n v="66300"/>
        <n v="82058"/>
        <n v="58661"/>
        <n v="82923"/>
        <n v="123000"/>
        <n v="136656"/>
        <n v="170575"/>
        <n v="114261"/>
        <n v="58017"/>
        <n v="98250"/>
        <n v="94034.5"/>
        <n v="219225"/>
        <n v="51500"/>
        <n v="184000"/>
        <n v="186093"/>
        <n v="105138"/>
        <n v="89833.5"/>
        <n v="77300"/>
        <n v="97600"/>
        <n v="90300"/>
        <n v="234500"/>
        <n v="108281"/>
        <n v="113150"/>
        <n v="104550"/>
        <n v="87000"/>
        <n v="86093.7578125"/>
        <n v="132410"/>
        <n v="79019"/>
        <n v="270000"/>
        <n v="118205"/>
        <n v="160281"/>
        <n v="97227"/>
        <n v="64998"/>
        <n v="45886"/>
        <n v="121500"/>
        <n v="175875"/>
        <n v="260000"/>
        <n v="105120"/>
        <n v="153000"/>
        <n v="167000"/>
        <n v="126540"/>
        <n v="119608.5"/>
        <n v="68122.6015625"/>
        <n v="118640"/>
        <n v="128356"/>
        <n v="94556.796875"/>
        <n v="207500"/>
        <n v="69000"/>
        <n v="75250"/>
        <n v="98172"/>
        <n v="93500"/>
        <n v="120531"/>
        <n v="219500"/>
        <n v="152650"/>
        <n v="114727.5"/>
        <n v="137825"/>
        <n v="217000"/>
        <n v="128625"/>
        <n v="89146.5"/>
        <n v="64033"/>
        <n v="98800"/>
        <n v="83243"/>
        <n v="56381"/>
        <n v="64999.94140625"/>
        <n v="63211"/>
        <n v="81800"/>
        <n v="78000"/>
        <n v="161732"/>
        <n v="108216.5"/>
        <n v="111205"/>
        <n v="112000"/>
        <n v="107212"/>
        <n v="78390"/>
        <n v="73481"/>
        <n v="224000"/>
        <n v="64698.3984375"/>
        <n v="165318"/>
        <n v="118750"/>
        <n v="140250.5"/>
        <n v="79950"/>
        <n v="272500"/>
        <n v="48982"/>
        <n v="130098.5"/>
        <n v="66500"/>
        <n v="58300"/>
        <n v="107150"/>
        <n v="151950"/>
        <n v="94000"/>
        <n v="121200"/>
        <n v="123064"/>
        <n v="85132.5"/>
        <n v="135650.5"/>
        <n v="137491.125"/>
        <n v="85450"/>
        <n v="105800"/>
        <n v="334720"/>
        <n v="191180"/>
        <n v="188675"/>
        <n v="83200"/>
        <n v="139860"/>
        <n v="128050"/>
        <n v="193904.5"/>
        <n v="119175"/>
        <n v="96500"/>
        <n v="154500"/>
        <n v="269500"/>
        <n v="120624"/>
        <n v="75795"/>
        <n v="101768"/>
        <n v="231000"/>
        <n v="32516"/>
        <n v="118850"/>
        <n v="118080"/>
        <n v="120900"/>
        <n v="114669.5"/>
        <n v="104668"/>
        <n v="120564"/>
        <n v="132367"/>
        <n v="133000"/>
        <n v="86000"/>
        <n v="143500"/>
        <n v="183500"/>
        <n v="110500"/>
        <n v="140882.5"/>
        <n v="111116"/>
        <n v="450000"/>
        <n v="212500"/>
        <n v="74712"/>
        <n v="208000"/>
        <n v="53620"/>
        <n v="47370"/>
        <n v="204000"/>
        <n v="55330"/>
        <n v="43656"/>
        <n v="218500"/>
        <n v="115500"/>
        <n v="387460"/>
        <n v="52100"/>
        <n v="95700"/>
        <n v="119523"/>
        <n v="125930"/>
        <n v="82350.5"/>
        <n v="163782"/>
        <n v="80500"/>
        <n v="98719"/>
        <n v="57300"/>
        <n v="39977.6015625"/>
        <n v="131610"/>
        <n v="116600"/>
        <n v="100694"/>
        <n v="118755"/>
        <n v="119200"/>
        <n v="106000"/>
        <n v="101029"/>
        <n v="125654.5"/>
        <n v="121000"/>
        <n v="96725"/>
        <n v="177885.5"/>
        <n v="158697"/>
        <n v="112500.5"/>
        <n v="122600"/>
        <n v="145570"/>
        <n v="152625"/>
        <n v="119282"/>
        <n v="86962"/>
        <n v="119500"/>
        <n v="20000"/>
        <n v="229782"/>
        <n v="166941.5"/>
        <n v="119562.5"/>
        <n v="148910"/>
        <n v="94300"/>
        <n v="162000"/>
        <n v="169833.5"/>
        <n v="169413"/>
        <n v="122550"/>
        <n v="105151.5"/>
        <n v="62000"/>
        <n v="245000"/>
        <n v="91960"/>
        <n v="119328.5"/>
        <n v="126250"/>
        <n v="117200"/>
        <n v="227500"/>
        <n v="130400"/>
        <n v="100900"/>
        <n v="120710"/>
        <n v="200500"/>
        <n v="103700"/>
        <n v="255000"/>
        <n v="131550"/>
        <n v="53380"/>
        <n v="84800"/>
        <n v="71850"/>
        <n v="118140"/>
        <n v="55500"/>
        <n v="99876.2734375"/>
        <n v="86732.5"/>
        <n v="167530"/>
        <n v="137610"/>
        <n v="171121"/>
        <n v="111609"/>
        <n v="41620.80078125"/>
        <n v="87307.5"/>
        <n v="139395"/>
        <n v="113580"/>
        <n v="59500"/>
        <n v="87472"/>
        <n v="149946.5"/>
        <n v="219545"/>
        <n v="33455"/>
        <n v="112450"/>
        <n v="55668"/>
        <n v="127004"/>
        <n v="41446.5"/>
        <n v="149292"/>
        <n v="159331"/>
        <n v="98850"/>
        <n v="98000"/>
        <n v="129671"/>
        <n v="176500"/>
        <n v="217500"/>
        <n v="163525"/>
        <n v="85764"/>
        <n v="214500"/>
        <n v="86293"/>
        <n v="83908.5"/>
        <n v="106800"/>
        <n v="113257.5"/>
        <n v="76500"/>
        <n v="112250"/>
        <n v="67194.3984375"/>
        <n v="122538"/>
        <n v="77738"/>
        <n v="87900"/>
        <n v="142045"/>
        <n v="54540"/>
        <n v="146100"/>
        <n v="56000"/>
        <n v="88000"/>
        <n v="230000"/>
        <n v="160500"/>
        <n v="30000"/>
        <n v="106479"/>
        <n v="190500"/>
        <n v="89547.5"/>
        <n v="157650"/>
        <n v="47347.5390625"/>
        <n v="64000"/>
        <n v="33488.5"/>
        <n v="69750"/>
        <n v="87950"/>
        <n v="153113"/>
        <n v="173125"/>
        <n v="80718"/>
        <n v="53500"/>
        <n v="550000"/>
        <n v="93450"/>
        <n v="155485.5"/>
        <n v="82200"/>
        <n v="87555"/>
        <n v="221844"/>
        <n v="160011"/>
        <n v="216972"/>
        <n v="111098.5"/>
        <n v="109338.640625"/>
        <n v="78300"/>
        <n v="93943.203125"/>
        <n v="104090"/>
        <n v="192375"/>
        <n v="80025"/>
        <n v="94871.5"/>
        <n v="131890"/>
        <n v="111355.921875"/>
        <n v="88685"/>
        <n v="141558.5"/>
        <n v="258000"/>
        <n v="182375"/>
        <n v="152433.5"/>
        <n v="307710"/>
        <n v="162080"/>
        <n v="65500"/>
        <n v="148675"/>
        <n v="74500"/>
        <n v="133340"/>
        <n v="288500"/>
        <n v="181925"/>
        <n v="88500"/>
        <n v="140500"/>
        <n v="90200"/>
        <n v="225500"/>
        <n v="147525"/>
        <n v="123600"/>
        <n v="123378"/>
        <n v="62536"/>
        <n v="92036.234375"/>
        <n v="158000"/>
        <n v="151840"/>
        <n v="95981"/>
        <n v="83855"/>
        <n v="57600"/>
        <n v="95274.96875"/>
        <n v="107755.4921875"/>
        <n v="302000"/>
        <n v="118300"/>
        <n v="274500"/>
        <n v="650000"/>
        <n v="107850"/>
        <n v="73000"/>
        <n v="204381"/>
        <n v="166848"/>
        <n v="91509.6015625"/>
        <n v="102150"/>
        <n v="135930.5"/>
        <n v="49440.3515625"/>
        <n v="124875"/>
        <n v="112996"/>
        <n v="131635"/>
        <n v="181765"/>
        <n v="114070"/>
        <n v="111045"/>
        <n v="275000"/>
        <n v="47750"/>
        <n v="68700"/>
        <n v="97537.5234375"/>
        <n v="115621.6953125"/>
        <n v="242000"/>
        <n v="65250"/>
        <n v="139526"/>
        <n v="100728.578125"/>
        <n v="260775"/>
        <n v="207451.5"/>
        <n v="217550"/>
        <n v="153034"/>
        <n v="155526.5"/>
        <n v="80256.796875"/>
        <n v="152669"/>
        <n v="107341"/>
        <n v="218000"/>
        <n v="157370"/>
        <n v="65049"/>
        <n v="110144.390625"/>
        <n v="182245"/>
        <n v="161250"/>
        <n v="61000"/>
        <n v="133850.5"/>
        <n v="174040"/>
        <n v="122772"/>
        <n v="121064"/>
        <n v="114998"/>
        <n v="106500"/>
        <n v="109750"/>
        <n v="48750"/>
        <n v="279000"/>
        <n v="144500"/>
        <n v="98529.578125"/>
        <n v="62220.5"/>
        <n v="108400"/>
        <n v="92750"/>
        <n v="75368.5"/>
        <n v="138594"/>
        <n v="74368.5"/>
        <n v="46238.3984375"/>
        <n v="53000"/>
        <n v="82926.171875"/>
        <n v="236666.5"/>
        <n v="223000"/>
        <n v="164497.5"/>
        <n v="141951.5"/>
        <n v="69200.890625"/>
        <n v="63450"/>
        <n v="68375.5"/>
        <n v="271526.5"/>
        <n v="88437.5"/>
        <n v="76783"/>
        <n v="141400"/>
        <n v="69979"/>
        <n v="159000"/>
        <n v="146383"/>
        <n v="81900"/>
        <n v="177820"/>
        <n v="160845.5"/>
        <n v="187536"/>
        <n v="118500"/>
        <n v="55806"/>
        <n v="85765"/>
        <n v="83905.5"/>
        <n v="104900"/>
        <n v="189309"/>
        <n v="55427.0546875"/>
        <n v="119150"/>
        <n v="146384.5"/>
        <n v="95640"/>
        <n v="74000"/>
        <n v="198000"/>
        <n v="38750"/>
        <n v="68900"/>
        <n v="104500"/>
        <n v="120464"/>
        <n v="140152.5"/>
        <n v="94068.5"/>
        <n v="61880"/>
        <n v="93020"/>
        <n v="75550"/>
        <n v="115760"/>
        <n v="58400"/>
        <n v="106759"/>
        <n v="45055.640625"/>
        <n v="206000"/>
        <n v="48722"/>
        <n v="115560"/>
        <n v="54375.23046875"/>
        <n v="101550"/>
        <n v="119040"/>
        <n v="101116"/>
        <n v="140875"/>
        <n v="207125"/>
        <n v="41500"/>
        <n v="57550"/>
        <n v="106300"/>
        <n v="231657.296875"/>
        <n v="123060"/>
        <n v="47515"/>
        <n v="76747.5"/>
        <n v="65954"/>
        <n v="135519.796875"/>
        <n v="59192.5"/>
        <n v="102241.234375"/>
        <n v="85332"/>
        <n v="74699.953125"/>
        <n v="158175"/>
        <n v="93425"/>
        <n v="84950"/>
        <n v="71647"/>
        <n v="81047"/>
        <n v="114207.96875"/>
        <n v="102482"/>
        <n v="66750"/>
        <n v="226500"/>
        <n v="171850"/>
        <n v="89500"/>
        <n v="324000"/>
        <n v="65752.5"/>
        <n v="103781"/>
        <n v="124638.40625"/>
        <n v="149500"/>
        <n v="32400"/>
        <n v="241500"/>
        <n v="107730"/>
        <n v="109000"/>
        <n v="88828"/>
        <n v="115266.671875"/>
        <n v="174500"/>
        <n v="50273.5"/>
        <n v="202093"/>
        <n v="40560"/>
        <n v="168960"/>
        <n v="139500"/>
        <n v="97200"/>
        <n v="84150"/>
        <n v="112025"/>
        <n v="52609.2109375"/>
        <n v="80450"/>
        <n v="98950"/>
        <n v="86611"/>
        <n v="74315"/>
        <n v="80679.6640625"/>
        <n v="52200"/>
        <n v="51862.75"/>
        <n v="105900"/>
        <n v="78582.9921875"/>
        <n v="178000"/>
        <n v="42120"/>
        <n v="116250"/>
        <n v="220500"/>
        <n v="104770"/>
        <n v="125115"/>
        <n v="110808.953125"/>
        <n v="102800"/>
        <n v="171067"/>
        <n v="103529"/>
        <n v="129700"/>
        <n v="173280"/>
        <n v="157934"/>
        <n v="158938"/>
        <n v="193500"/>
        <n v="114871.5"/>
        <n v="77017.5"/>
        <n v="131500"/>
        <n v="72525"/>
        <n v="48500"/>
        <n v="65800"/>
        <n v="49801"/>
        <n v="146897"/>
        <n v="75800"/>
        <n v="61250"/>
        <n v="67650"/>
        <n v="77150"/>
        <n v="152580"/>
        <n v="95298.5"/>
        <n v="94157"/>
        <n v="112350"/>
        <n v="59785"/>
        <n v="192400"/>
        <n v="129326"/>
        <n v="44100"/>
        <n v="313000"/>
        <n v="86870.5"/>
        <n v="104903"/>
        <n v="141235"/>
        <n v="24000"/>
        <n v="137280"/>
        <n v="135419.71875"/>
        <n v="117030"/>
        <n v="140122"/>
        <n v="130316"/>
        <n v="70100"/>
        <n v="62610"/>
        <n v="99311.828125"/>
        <n v="108961"/>
        <n v="80400"/>
        <n v="108776"/>
        <n v="110424.9375"/>
        <n v="87006.375"/>
        <n v="90425.609375"/>
        <n v="61266.3984375"/>
        <n v="87250"/>
        <n v="85218.5"/>
        <n v="128000"/>
        <n v="73782.5"/>
        <n v="72112"/>
        <n v="163875"/>
        <n v="126815"/>
        <n v="81938"/>
        <n v="61500"/>
        <n v="177283"/>
        <n v="76716"/>
        <n v="102250"/>
        <n v="66444.5"/>
        <n v="97070.5"/>
        <n v="111500"/>
        <n v="106150"/>
        <n v="70842.9609375"/>
        <n v="109120"/>
        <n v="71002"/>
        <n v="132798.78125"/>
        <n v="206800"/>
        <n v="76364.5"/>
        <n v="28000"/>
        <n v="78294"/>
        <n v="124900"/>
        <n v="212625"/>
        <n v="113250"/>
        <n v="48790"/>
        <n v="130247.375"/>
        <n v="56250"/>
        <n v="92058"/>
        <n v="126801.5"/>
        <n v="59000"/>
        <n v="85600"/>
        <n v="70346"/>
        <n v="80190"/>
        <n v="95680"/>
        <n v="158525"/>
        <n v="232500"/>
        <n v="123249.5"/>
        <n v="66749.84375"/>
        <n v="70253.5"/>
        <n v="63412"/>
        <n v="60924.0703125"/>
        <n v="87809.8046875"/>
        <n v="114956.5"/>
        <n v="189276"/>
        <n v="113836.5"/>
        <n v="91100"/>
        <n v="117903.5"/>
        <n v="139539.5"/>
        <n v="105710"/>
        <n v="198110"/>
        <n v="212000"/>
        <n v="100200"/>
        <n v="199790"/>
        <n v="75565"/>
        <n v="99714"/>
        <n v="110635"/>
        <n v="75296"/>
        <n v="120000.5"/>
        <n v="66400"/>
        <n v="94598.5"/>
        <n v="140010"/>
        <n v="70103"/>
        <n v="125785"/>
        <n v="108709"/>
        <n v="118915"/>
        <n v="129875"/>
        <n v="201500"/>
        <n v="116700"/>
        <n v="64500"/>
        <n v="109107"/>
        <n v="79840"/>
        <n v="54423.203125"/>
        <n v="141500"/>
        <n v="73639"/>
        <n v="207230.21875"/>
        <n v="134775"/>
        <n v="143877"/>
        <n v="236040"/>
        <n v="67100.5"/>
        <n v="120259"/>
        <n v="150500"/>
        <n v="56572"/>
        <n v="146361"/>
        <n v="159640"/>
        <n v="95750"/>
        <n v="145188"/>
        <n v="176000"/>
        <n v="76650"/>
        <n v="90753.5"/>
        <n v="101001.5"/>
        <n v="86157.5"/>
        <n v="100703"/>
        <n v="76750"/>
        <n v="122800"/>
        <n v="221665"/>
        <n v="65415"/>
        <n v="88602.5"/>
        <n v="100740"/>
        <n v="117891"/>
        <n v="231920"/>
        <n v="122470.5"/>
        <n v="138328"/>
        <n v="87400"/>
        <n v="107100"/>
        <n v="54207.5"/>
        <n v="87917.5"/>
        <n v="45530"/>
        <n v="110860"/>
        <n v="99764"/>
        <n v="86300"/>
        <n v="92659.5"/>
        <n v="131193"/>
        <n v="113900"/>
        <n v="105500"/>
        <n v="280000"/>
        <n v="126825"/>
        <n v="79225"/>
        <n v="104166.3984375"/>
        <n v="115150"/>
        <n v="82879"/>
        <n v="190960"/>
        <n v="70234"/>
        <n v="169575"/>
        <n v="70290"/>
        <n v="119000"/>
        <n v="113792.5"/>
        <n v="215642.5"/>
        <n v="81400"/>
        <n v="94366.5"/>
        <n v="25000"/>
        <n v="157375"/>
        <n v="113760"/>
        <n v="89118"/>
        <n v="96545"/>
        <n v="69018"/>
        <n v="106065"/>
        <n v="71402"/>
        <n v="76892"/>
        <n v="181022.5"/>
        <n v="74750"/>
        <n v="232000"/>
        <n v="174350"/>
        <n v="135720"/>
        <n v="114183.5"/>
        <n v="139964"/>
        <n v="181900"/>
        <n v="79060.5"/>
        <n v="85550"/>
        <n v="111027"/>
        <n v="140904.5"/>
        <n v="119400"/>
        <n v="101034"/>
        <n v="81650"/>
        <n v="185710"/>
        <n v="160831"/>
        <n v="83440"/>
        <n v="39000"/>
        <n v="109100"/>
        <n v="121873"/>
        <n v="175375"/>
        <n v="126268"/>
        <n v="85508"/>
        <n v="106700"/>
        <n v="84555"/>
        <n v="85205"/>
        <n v="202055"/>
        <n v="170180"/>
        <n v="142397"/>
        <n v="117302"/>
        <n v="195249.5"/>
        <n v="74235"/>
        <n v="106080"/>
        <n v="68825"/>
        <n v="106200"/>
        <n v="58320"/>
        <n v="92924"/>
        <n v="75833"/>
        <n v="75500"/>
        <n v="76832.5"/>
        <n v="64105"/>
        <n v="81810"/>
        <n v="110025"/>
        <n v="94710"/>
        <n v="147285"/>
        <n v="110798"/>
        <n v="47858"/>
        <n v="57272.5"/>
        <n v="69434"/>
        <n v="83081.5"/>
        <n v="98445"/>
        <n v="85721.5"/>
        <n v="117414"/>
        <n v="97336"/>
        <n v="134415"/>
        <n v="112050"/>
        <n v="101808"/>
        <n v="75725"/>
        <n v="146671.5"/>
        <n v="50500"/>
        <n v="69581"/>
        <n v="127125"/>
        <n v="46500"/>
        <n v="221500"/>
        <n v="78500"/>
        <n v="285000"/>
        <n v="148507"/>
        <n v="42000"/>
        <n v="124050"/>
        <n v="49750"/>
        <n v="57181"/>
        <n v="173775"/>
        <n v="135938.5"/>
        <n v="252000"/>
        <n v="50394.5"/>
        <n v="106983.5"/>
        <n v="107825.5"/>
        <n v="119900"/>
        <n v="61169"/>
        <n v="97151"/>
        <n v="287500"/>
        <n v="118831.3828125"/>
        <n v="180125"/>
        <n v="86902"/>
        <n v="88535"/>
        <n v="113977.5"/>
        <n v="111608.5"/>
        <n v="213500"/>
        <n v="134300"/>
        <n v="63651"/>
        <n v="61464"/>
        <n v="96450"/>
        <n v="134132.5"/>
        <n v="233520"/>
        <n v="107700"/>
        <n v="91750"/>
        <n v="129982"/>
        <n v="81194.75"/>
        <n v="165508"/>
        <n v="49350"/>
        <n v="110941.5"/>
        <n v="57058"/>
        <n v="47275.5"/>
        <n v="65106"/>
        <n v="120592.5"/>
        <n v="281070"/>
        <n v="115575"/>
        <n v="142052"/>
        <n v="86373.46875"/>
        <n v="116512.265625"/>
        <n v="58500"/>
        <n v="262500"/>
        <n v="57000"/>
        <n v="196000"/>
        <n v="110200"/>
        <n v="93700"/>
        <n v="128453.5"/>
        <n v="85152"/>
        <n v="117407.5"/>
        <n v="27000"/>
        <n v="105475"/>
        <n v="103200"/>
        <n v="89076"/>
        <n v="227000"/>
        <n v="190063"/>
        <n v="99400"/>
        <n v="103369.671875"/>
        <n v="50325"/>
        <n v="69118.1484375"/>
        <n v="88365.03125"/>
        <n v="101462"/>
        <n v="122340"/>
        <n v="115442.5"/>
        <n v="56500"/>
        <n v="177000"/>
        <n v="182325"/>
        <n v="93617"/>
        <n v="93100"/>
        <n v="192189"/>
        <n v="126339.5"/>
        <n v="166600"/>
        <n v="80158.28125"/>
        <n v="97775"/>
        <n v="115750"/>
        <n v="78517"/>
        <n v="169339"/>
        <n v="62004"/>
        <n v="199837.5"/>
        <n v="134995"/>
        <n v="72883"/>
        <n v="87450"/>
        <n v="131475.5"/>
        <n v="136980"/>
        <n v="77169"/>
        <n v="165735.03125"/>
        <n v="106562.5"/>
        <n v="229500"/>
        <n v="148290"/>
        <n v="112600.984375"/>
        <n v="119435"/>
        <n v="268000"/>
        <n v="61022"/>
        <n v="125931"/>
        <n v="119909.5"/>
        <n v="77265"/>
        <n v="83320.859375"/>
        <n v="97930"/>
        <n v="56772"/>
        <n v="114062.5"/>
        <n v="108500"/>
        <n v="169500"/>
        <n v="172015"/>
        <n v="196500"/>
        <n v="104238"/>
        <n v="65769"/>
        <n v="66455.5"/>
        <n v="101750"/>
        <n v="103472"/>
        <n v="76512.5"/>
        <n v="51000"/>
        <n v="349500"/>
        <n v="100783"/>
        <n v="70200"/>
        <n v="48938.390625"/>
        <n v="55704.73828125"/>
        <n v="69415"/>
        <n v="97281"/>
        <n v="117100"/>
        <n v="151650"/>
        <n v="86150"/>
        <n v="123340"/>
        <n v="218700"/>
        <n v="63500"/>
        <n v="88708"/>
        <n v="109874.734375"/>
        <n v="93950"/>
        <n v="103504.34375"/>
        <n v="166075"/>
        <n v="122934"/>
        <n v="147730.59375"/>
        <n v="149874"/>
        <n v="132315"/>
        <n v="169000"/>
        <n v="171875"/>
        <n v="77250"/>
        <n v="160060.234375"/>
        <n v="108700"/>
        <n v="80903"/>
        <n v="144825"/>
        <n v="110150"/>
        <n v="227630"/>
        <n v="108133"/>
        <n v="115735"/>
        <n v="132925.5"/>
        <n v="43031"/>
        <n v="164628"/>
        <n v="188000"/>
        <n v="84620"/>
        <n v="138937.5"/>
        <n v="82051.5"/>
        <n v="150890"/>
        <n v="189970.6875"/>
        <n v="187000"/>
        <n v="98856"/>
        <n v="95005"/>
        <n v="236500"/>
        <n v="100300"/>
        <n v="52218.5"/>
        <n v="84479"/>
        <n v="59480"/>
        <n v="200256"/>
        <n v="72870"/>
        <n v="83750"/>
        <n v="117606"/>
        <n v="81200"/>
        <n v="97517.5"/>
        <n v="66250"/>
        <n v="176842"/>
        <n v="159133"/>
        <n v="93045"/>
        <n v="110924.5"/>
        <n v="149287.5"/>
        <n v="118650"/>
        <n v="63464"/>
        <n v="126100"/>
        <n v="78295.5"/>
        <n v="43000"/>
        <n v="158025"/>
        <n v="93223"/>
        <n v="117823.5"/>
        <n v="136384.5"/>
        <n v="104830"/>
        <n v="169347.5"/>
        <n v="82750"/>
        <n v="42700"/>
        <n v="89315.203125"/>
        <n v="99955"/>
        <n v="65684"/>
        <n v="77685.5"/>
        <n v="95326"/>
        <n v="167375"/>
        <n v="73264"/>
        <n v="75782"/>
        <n v="100051"/>
        <n v="61353"/>
        <n v="69400"/>
        <n v="174667.5"/>
        <n v="62859"/>
        <n v="189750"/>
        <n v="159500"/>
        <n v="58250.640625"/>
        <n v="93854"/>
        <n v="77027.5"/>
        <n v="132884"/>
        <n v="171430"/>
        <n v="57140"/>
        <n v="58000"/>
        <n v="81600"/>
        <n v="84200"/>
        <n v="106877.09375"/>
        <n v="90465"/>
        <n v="51059"/>
        <n v="98038"/>
        <n v="61200"/>
        <n v="184839.453125"/>
        <n v="107330"/>
        <n v="158445"/>
        <n v="122220"/>
        <n v="26444"/>
        <n v="63977"/>
        <n v="69114.5"/>
        <n v="89150"/>
        <n v="72272"/>
        <n v="102754.5"/>
        <n v="97216"/>
        <n v="75874"/>
        <n v="165450"/>
        <n v="103600"/>
        <n v="112850"/>
        <n v="320000"/>
        <n v="71000"/>
        <n v="113800"/>
        <n v="112724.171875"/>
        <n v="79929"/>
        <n v="86800"/>
        <n v="162060"/>
        <n v="188602.5"/>
        <n v="103500"/>
        <n v="55700"/>
        <n v="243000"/>
        <n v="91250"/>
        <n v="242597"/>
        <n v="90612.6015625"/>
        <n v="137320.3125"/>
        <n v="102905.5"/>
        <n v="46798.5"/>
        <n v="81775.859375"/>
        <n v="102035.5"/>
        <n v="112040.5"/>
        <n v="94366.75"/>
        <n v="75738.8359375"/>
        <n v="95550"/>
        <n v="61750"/>
        <n v="69900"/>
        <n v="137150"/>
        <n v="16500"/>
        <n v="114150"/>
        <n v="72549.6171875"/>
        <n v="135600"/>
        <n v="85375"/>
        <n v="103550"/>
        <n v="53416.5"/>
        <n v="127750"/>
        <n v="51586"/>
        <n v="106680"/>
        <n v="94400"/>
        <n v="131867"/>
        <n v="69500"/>
        <n v="425000"/>
        <n v="117000"/>
        <n v="41000"/>
        <n v="153286"/>
        <n v="115653.984375"/>
        <n v="105600"/>
        <n v="81552"/>
        <n v="178200.09375"/>
        <n v="101737"/>
        <n v="113949"/>
        <n v="585000"/>
        <n v="127484.203125"/>
        <n v="124350"/>
        <n v="130250"/>
        <n v="127256.0625"/>
        <n v="78458.046875"/>
        <n v="239080"/>
        <n v="308000"/>
        <n v="221000"/>
        <n v="58000.5"/>
        <n v="178458"/>
        <n v="61313.82421875"/>
        <n v="49725"/>
        <n v="110240.109375"/>
        <n v="114250"/>
        <n v="121840"/>
        <n v="107590.9375"/>
        <n v="74049"/>
        <n v="104411.9296875"/>
        <n v="108750"/>
        <n v="96138"/>
        <n v="116682.5"/>
        <n v="101873.5"/>
        <n v="78010"/>
        <n v="66200"/>
        <n v="77660.5"/>
        <n v="87503.71875"/>
        <n v="167508"/>
        <n v="98910.078125"/>
        <n v="73250"/>
        <n v="131600"/>
        <n v="118169"/>
        <n v="88900"/>
        <n v="92459.8984375"/>
        <n v="156650"/>
        <n v="166102"/>
        <n v="111750"/>
        <n v="73404.5"/>
        <n v="62400"/>
        <n v="108678"/>
        <n v="49951.19921875"/>
        <n v="89796"/>
        <n v="235040"/>
        <n v="126504.5"/>
        <n v="124505"/>
        <n v="75318.5"/>
        <n v="66661.5"/>
        <n v="45360"/>
        <n v="81450"/>
        <n v="117128"/>
        <n v="119268"/>
        <n v="245500"/>
        <n v="104087"/>
        <n v="81325.5"/>
        <n v="148238.5"/>
        <n v="525000"/>
        <n v="400000"/>
        <n v="128195"/>
        <n v="108560"/>
        <n v="58448"/>
        <n v="99800"/>
        <n v="124538.171875"/>
        <n v="56312.7421875"/>
        <n v="65500.6640625"/>
        <n v="167237.5"/>
        <n v="149750"/>
        <n v="252500"/>
        <n v="145888.5"/>
        <n v="116835"/>
        <n v="113050"/>
        <n v="65000.1328125"/>
        <n v="50388"/>
        <n v="52900"/>
        <n v="131085"/>
        <n v="120233.1875"/>
        <n v="68497"/>
        <n v="119459.5"/>
        <n v="133137"/>
        <n v="93049.5"/>
        <n v="99032.71875"/>
        <n v="121680"/>
        <n v="112143.5"/>
        <n v="73631"/>
        <n v="210389.5"/>
        <n v="99237"/>
        <n v="146126"/>
        <n v="48548"/>
        <n v="257000"/>
        <n v="203530.078125"/>
        <n v="133900"/>
        <n v="72750"/>
        <n v="67000"/>
        <n v="144234"/>
        <n v="100420.25"/>
        <n v="205328.5"/>
        <n v="119792.5"/>
        <n v="475000"/>
        <n v="79000"/>
        <n v="147956.96875"/>
        <n v="327330"/>
        <n v="105050"/>
        <n v="117390"/>
        <n v="210500"/>
        <n v="95900"/>
        <n v="32000"/>
        <n v="269000"/>
        <n v="201669"/>
        <n v="108286.5"/>
        <n v="126519.5"/>
        <n v="53887.5"/>
        <n v="106256.8984375"/>
        <n v="128317.3671875"/>
        <n v="125459.5"/>
        <n v="78040"/>
        <n v="79450"/>
        <n v="93438"/>
        <n v="117784"/>
        <n v="113458"/>
        <n v="228000"/>
        <n v="100379.765625"/>
        <n v="44000"/>
        <n v="64890"/>
        <n v="255829.5"/>
        <n v="115791.5"/>
        <n v="390000"/>
        <n v="68350"/>
        <n v="149029.015625"/>
        <n v="55602"/>
        <n v="108329"/>
        <n v="169805.5"/>
        <n v="69104.5859375"/>
        <n v="80979"/>
        <n v="82908"/>
        <n v="58157.5"/>
        <n v="79968"/>
        <n v="103350"/>
        <n v="116750"/>
        <n v="160957"/>
        <n v="138450"/>
        <n v="66589"/>
        <n v="153007.5"/>
        <n v="142000"/>
        <n v="109164"/>
        <n v="57768.6015625"/>
        <n v="47608.96875"/>
        <n v="129503.5"/>
        <n v="128832.984375"/>
        <n v="155125"/>
        <n v="63594"/>
        <n v="51150"/>
        <n v="40500"/>
        <n v="130133.578125"/>
        <n v="97277.4921875"/>
        <n v="260500"/>
        <n v="59400"/>
        <n v="74995"/>
        <n v="135356"/>
        <n v="193499"/>
        <n v="118162"/>
        <n v="87020"/>
        <n v="101950"/>
        <n v="142430"/>
        <n v="62653.5"/>
        <n v="165500"/>
        <n v="149120"/>
        <n v="139815.984375"/>
        <n v="82250"/>
        <n v="74495.5"/>
        <n v="113550"/>
        <n v="111329.5"/>
        <n v="85750"/>
        <n v="85166"/>
        <n v="113775"/>
        <n v="63750"/>
        <n v="87526"/>
        <n v="72100"/>
        <n v="45750"/>
        <n v="117967.1953125"/>
        <n v="68773"/>
        <n v="205655"/>
        <n v="55267.421875"/>
        <n v="101100"/>
        <n v="107937"/>
        <n v="60841"/>
        <n v="114805"/>
        <n v="100822.1875"/>
        <n v="50282"/>
        <n v="116369"/>
        <n v="74781"/>
        <n v="211255"/>
        <n v="112100"/>
        <n v="143800"/>
        <n v="101270"/>
        <n v="40307.5"/>
        <n v="73570.5"/>
        <n v="244500"/>
        <n v="53357"/>
        <n v="129373"/>
        <n v="248260"/>
        <n v="95650"/>
        <n v="223774.5"/>
        <n v="229410"/>
        <n v="120080"/>
        <n v="96300"/>
        <n v="140350"/>
        <n v="222500"/>
        <n v="79415.5"/>
        <n v="135180"/>
        <n v="132121.6875"/>
        <n v="259711"/>
        <n v="95329"/>
        <n v="239777.5"/>
        <n v="135842"/>
        <n v="155904.5"/>
        <n v="104893.5"/>
        <n v="132166"/>
        <n v="83950"/>
        <n v="115150.5"/>
        <n v="84069"/>
        <n v="99762"/>
        <n v="92850"/>
        <n v="81682"/>
        <n v="187625"/>
        <n v="143503"/>
        <n v="168274.5"/>
        <n v="235847"/>
        <n v="68590.5"/>
        <n v="156107"/>
        <n v="91950"/>
        <n v="215352"/>
        <n v="111050"/>
        <n v="71250"/>
        <n v="235552"/>
        <n v="89978.5"/>
        <n v="85995"/>
        <n v="107025"/>
        <n v="163963.078125"/>
        <n v="264500"/>
        <n v="98125"/>
        <n v="105000.625"/>
        <n v="77338.5"/>
        <n v="252844.5"/>
        <n v="97363"/>
        <n v="145877.5"/>
        <n v="170875"/>
        <n v="117800"/>
        <n v="66255.671875"/>
        <n v="48598.5"/>
        <n v="106492.5"/>
        <n v="284000"/>
        <n v="99250"/>
        <n v="51221.23046875"/>
        <n v="84157"/>
        <n v="149637.5"/>
        <n v="161840"/>
        <n v="129480"/>
        <n v="96550"/>
        <n v="75216"/>
        <n v="150300"/>
        <n v="148040"/>
        <n v="68067.078125"/>
        <n v="105968"/>
        <n v="154750"/>
        <n v="84920"/>
        <n v="74977"/>
        <n v="57593.75"/>
        <n v="53032.421875"/>
        <n v="101804.5"/>
        <n v="81167"/>
        <n v="97925"/>
        <n v="51962"/>
        <n v="128829.625"/>
        <n v="186928"/>
        <n v="144435.234375"/>
        <n v="97086.5"/>
        <n v="77446"/>
        <n v="99288.140625"/>
        <n v="64140"/>
        <n v="206575"/>
        <n v="111365"/>
        <n v="161335"/>
        <n v="204584.5"/>
        <n v="73600"/>
        <n v="74224.5"/>
        <n v="109696"/>
        <n v="110664"/>
        <n v="76842"/>
        <n v="39250"/>
        <n v="71239"/>
        <n v="142088.5"/>
        <n v="125333.5"/>
        <n v="39531"/>
        <n v="213000"/>
        <n v="63549.5"/>
        <n v="121065"/>
        <n v="73592"/>
        <n v="109600"/>
        <n v="71999.9765625"/>
        <n v="70180.796875"/>
        <n v="77200"/>
        <n v="75600"/>
        <n v="67070"/>
        <n v="147787.5"/>
        <n v="122422.59375"/>
        <n v="137388.5"/>
        <n v="70087"/>
        <n v="118350"/>
        <n v="44408.5"/>
        <n v="94111"/>
        <n v="55812.2734375"/>
        <n v="62500.1953125"/>
        <n v="82315.75"/>
        <n v="189162.5"/>
        <n v="34769"/>
        <n v="114586.5"/>
        <n v="95260"/>
        <n v="135144.5"/>
        <n v="112200"/>
        <n v="110290"/>
        <n v="172475.5"/>
        <n v="37499.5"/>
        <n v="80250"/>
        <n v="161952"/>
        <n v="85240"/>
        <n v="101540"/>
        <n v="137875"/>
        <n v="215323"/>
        <n v="160136.5"/>
        <n v="94001"/>
        <n v="29900"/>
        <n v="207560"/>
        <n v="114042.5"/>
        <n v="130800"/>
        <n v="140629.203125"/>
        <n v="251000"/>
        <n v="76350"/>
        <n v="132662"/>
        <n v="120307"/>
        <n v="134437.5"/>
        <n v="107250"/>
        <n v="337500"/>
        <n v="94150"/>
        <n v="198875"/>
        <n v="165880"/>
        <n v="102030"/>
        <n v="176775.5"/>
        <n v="67917.5"/>
        <n v="81641"/>
        <n v="121194.546875"/>
        <n v="169686"/>
        <n v="214379.5"/>
        <n v="70600"/>
        <n v="111983.5"/>
        <n v="115785"/>
        <n v="107744"/>
        <n v="103392.5"/>
        <n v="92671.25"/>
        <n v="184500"/>
        <n v="88393.5"/>
        <n v="72504"/>
        <n v="67922.5"/>
        <n v="241000"/>
        <n v="119300"/>
        <n v="99350"/>
        <n v="93550"/>
        <n v="88200"/>
        <n v="340000"/>
        <n v="123450"/>
        <n v="88255"/>
        <n v="117713"/>
        <n v="54500"/>
        <n v="82512.1484375"/>
        <n v="274675"/>
        <n v="95592"/>
        <n v="120828"/>
        <n v="152174.5"/>
        <n v="161160"/>
        <n v="122687"/>
        <n v="131650"/>
        <n v="110900"/>
        <n v="65260"/>
        <n v="141420"/>
        <n v="207000"/>
        <n v="135125"/>
        <n v="64050"/>
        <n v="120576.5"/>
        <n v="108285"/>
        <n v="125253"/>
        <n v="124640"/>
        <n v="253000"/>
        <n v="97314.5"/>
        <n v="97735.5"/>
        <n v="115400"/>
        <n v="119475"/>
        <n v="99446"/>
        <n v="67818"/>
        <n v="128909.125"/>
        <n v="33500"/>
        <n v="94473.5"/>
        <n v="113450"/>
        <n v="40567.6171875"/>
        <n v="100750"/>
        <n v="183046"/>
        <n v="95376.671875"/>
        <n v="77884"/>
        <n v="123117"/>
        <n v="149071"/>
        <n v="161875"/>
        <n v="137290.484375"/>
        <n v="55080"/>
        <n v="101349.5"/>
        <n v="145513.453125"/>
        <n v="137536.3125"/>
        <n v="235375"/>
        <n v="23496"/>
        <n v="114550"/>
        <n v="115598"/>
        <n v="150747.5"/>
        <n v="125350"/>
        <n v="118425"/>
        <n v="106380"/>
        <n v="76100"/>
        <n v="90132"/>
        <n v="138100"/>
        <n v="108150"/>
        <n v="92915.5"/>
        <n v="114950"/>
        <n v="84692"/>
        <n v="125814"/>
        <n v="113896"/>
        <n v="273555"/>
        <n v="144540"/>
        <n v="98275.5"/>
        <n v="77635.5"/>
        <n v="51800"/>
        <n v="74395"/>
        <n v="103328.53125"/>
        <n v="49168.5"/>
        <n v="73128.84375"/>
        <n v="193562.5"/>
        <n v="142428"/>
        <n v="100450"/>
        <n v="211475"/>
        <n v="99486"/>
        <n v="98361.75"/>
        <n v="103127.5"/>
        <n v="48061.5"/>
        <n v="100774.5"/>
        <n v="101250"/>
        <n v="105075.5"/>
        <n v="130300"/>
        <n v="187804.5"/>
        <n v="92305.0625"/>
        <n v="83400"/>
        <n v="147090.5"/>
        <n v="96400"/>
        <n v="90940"/>
        <n v="84271.9296875"/>
        <n v="64395.203125"/>
        <n v="49546"/>
        <n v="95847.5"/>
        <n v="46103"/>
        <n v="124179"/>
        <n v="90542.5"/>
        <n v="154223.5"/>
        <n v="89250"/>
        <n v="77800"/>
        <n v="102860.671875"/>
        <n v="105208.5"/>
        <n v="30594"/>
        <n v="84725.5"/>
        <n v="268500"/>
        <n v="53967"/>
        <n v="119238.34375"/>
        <n v="81046.5"/>
        <n v="123983.5"/>
        <n v="80230"/>
        <n v="127550"/>
        <n v="114948"/>
        <n v="159770"/>
        <n v="122769"/>
        <n v="83919"/>
        <n v="134550"/>
        <n v="49500"/>
        <n v="86940"/>
        <n v="136250"/>
        <n v="177495"/>
        <n v="265119"/>
        <n v="88513.5546875"/>
        <n v="82430"/>
        <n v="108100"/>
        <n v="122165.5"/>
        <n v="960000"/>
        <n v="123225"/>
        <n v="93661.5"/>
        <n v="83298"/>
        <n v="75900"/>
        <n v="180560"/>
        <n v="130750"/>
        <n v="70641.34375"/>
        <n v="97750"/>
        <n v="32500"/>
        <n v="87600"/>
        <n v="96056.1640625"/>
        <n v="161975"/>
        <n v="90379"/>
        <n v="69200"/>
        <n v="87051.5"/>
        <n v="274000"/>
        <n v="95303.5"/>
        <n v="113221"/>
        <n v="107789.5"/>
        <n v="153992.5"/>
        <n v="106661.5"/>
        <n v="271500"/>
        <n v="128349.5"/>
        <n v="112502"/>
        <n v="99746.90625"/>
        <n v="122448"/>
        <n v="99915"/>
        <n v="213172.5"/>
        <n v="65300.00390625"/>
        <n v="79900"/>
        <n v="84683"/>
        <n v="145556.5"/>
        <n v="77700"/>
        <n v="90900"/>
        <n v="222000"/>
        <n v="119600"/>
        <n v="243500"/>
        <n v="170000.5"/>
        <n v="110275"/>
        <n v="133141.5"/>
        <n v="179400"/>
        <n v="97739"/>
        <n v="146620"/>
        <n v="148464"/>
        <n v="115700"/>
        <n v="65725.796875"/>
        <n v="114184"/>
        <n v="49896"/>
        <n v="65350"/>
        <n v="120450"/>
        <n v="117782.5"/>
        <n v="48600"/>
        <n v="76520"/>
        <n v="181986"/>
        <n v="60734"/>
        <n v="55273"/>
        <n v="150762"/>
        <n v="90000.5"/>
        <n v="109430"/>
        <n v="139322"/>
        <n v="82150"/>
        <n v="174120"/>
        <n v="74800"/>
        <n v="131300"/>
        <n v="80080"/>
        <n v="130700"/>
        <n v="100025"/>
        <n v="74850"/>
        <n v="39551.19921875"/>
        <n v="95274"/>
        <n v="212350.5"/>
        <n v="145250"/>
        <n v="126352.5"/>
        <n v="91700"/>
        <n v="98522.5"/>
        <n v="282500"/>
        <n v="107550"/>
        <n v="144880.5"/>
        <n v="132150"/>
        <n v="83679"/>
        <n v="74350"/>
        <n v="116416.5"/>
        <n v="137650"/>
        <n v="136369.5"/>
        <n v="121777.5"/>
        <n v="210123"/>
        <n v="101140.953125"/>
        <n v="167760"/>
        <n v="98750"/>
        <n v="87194.5"/>
        <n v="118606"/>
        <n v="111800"/>
        <n v="155979.234375"/>
        <n v="83900"/>
        <n v="137458"/>
        <n v="139900"/>
        <n v="97375"/>
        <n v="191500"/>
        <n v="129050"/>
        <n v="139246.5"/>
        <n v="120040"/>
        <n v="125000.4375"/>
        <n v="213158.78125"/>
        <n v="52775"/>
        <n v="87855"/>
        <n v="134840"/>
        <n v="237000"/>
        <n v="87120"/>
        <n v="173550"/>
        <n v="82005.5"/>
        <n v="126500"/>
        <n v="116100"/>
        <n v="190877"/>
        <n v="210267"/>
        <n v="124087"/>
        <n v="66169"/>
        <n v="158559"/>
        <n v="66756"/>
        <n v="80600"/>
        <n v="121010.5"/>
        <n v="77490"/>
        <n v="146255.203125"/>
        <n v="67900"/>
        <n v="60568"/>
        <n v="160370"/>
        <n v="88300"/>
        <n v="129833"/>
        <n v="108200"/>
        <n v="98450"/>
        <n v="62750"/>
        <n v="161044"/>
        <n v="199641"/>
        <n v="70400"/>
        <n v="61875"/>
        <n v="463500"/>
        <n v="106100"/>
        <n v="141341.5"/>
        <n v="136735"/>
        <n v="116500"/>
        <n v="126010"/>
        <n v="129478.5"/>
        <n v="119037.5"/>
        <n v="94700"/>
        <n v="80811"/>
        <n v="73645.5"/>
        <n v="336500"/>
        <n v="92187"/>
        <n v="80873"/>
        <n v="66600"/>
        <n v="254500"/>
        <n v="141303"/>
        <n v="98862"/>
        <n v="62654"/>
        <n v="87200"/>
        <n v="129465"/>
        <n v="50289.1796875"/>
        <n v="122945.5"/>
        <n v="105375"/>
        <n v="156246"/>
        <n v="91239.203125"/>
        <n v="98400"/>
        <n v="53957"/>
        <n v="99750"/>
        <n v="112800"/>
        <n v="120739"/>
        <n v="91239.5"/>
        <n v="76939.203125"/>
        <n v="69002"/>
        <n v="99300"/>
        <n v="186675"/>
        <n v="120367"/>
        <n v="79560"/>
        <n v="105150"/>
        <n v="86450"/>
        <n v="170375.796875"/>
        <n v="124200"/>
        <n v="151521.5"/>
        <n v="50325.03515625"/>
        <n v="170218.75"/>
        <n v="187663"/>
        <n v="112550"/>
        <n v="72450"/>
        <n v="203500"/>
        <n v="42360"/>
        <n v="82735"/>
        <n v="87350"/>
        <n v="87204.78125"/>
        <n v="98178.3125"/>
        <n v="94549.5"/>
        <n v="78950"/>
        <n v="94837.5"/>
        <n v="133400"/>
        <n v="76559"/>
        <n v="175547"/>
        <n v="104688.140625"/>
        <n v="102400"/>
        <n v="86399.5"/>
        <n v="164715"/>
        <n v="72208.5"/>
        <n v="103049.5"/>
        <n v="185714"/>
        <n v="302880"/>
        <n v="132950"/>
        <n v="130050"/>
        <n v="257500"/>
        <n v="137110"/>
        <n v="288000"/>
        <n v="221568"/>
        <n v="153695.5"/>
        <n v="108360"/>
        <n v="102200"/>
        <n v="98325"/>
        <n v="174620"/>
        <n v="115656"/>
        <n v="80454"/>
        <n v="15000"/>
        <n v="890000"/>
        <n v="127100"/>
        <n v="100250"/>
        <n v="137295"/>
        <n v="178426.5"/>
        <n v="129188.796875"/>
        <n v="60249"/>
        <n v="175955.5"/>
        <n v="259000"/>
        <n v="98650"/>
        <n v="80811.5"/>
        <n v="145257"/>
        <n v="65062.3984375"/>
        <n v="123050"/>
        <n v="37250"/>
        <n v="230625"/>
        <n v="111528"/>
        <n v="92153"/>
        <n v="230500"/>
        <n v="37107.19921875"/>
        <n v="54165"/>
        <n v="106926.5"/>
        <n v="130449.5"/>
        <n v="84519"/>
        <n v="150630"/>
        <n v="88009.5"/>
        <n v="169322"/>
        <n v="59216"/>
        <n v="98900"/>
        <n v="96928"/>
        <n v="117160"/>
        <n v="93070"/>
        <n v="69950"/>
        <n v="108567"/>
        <n v="111115.5"/>
        <n v="96230.5"/>
        <n v="270018"/>
        <n v="141925"/>
        <n v="77400"/>
        <n v="85310"/>
        <n v="60736"/>
        <n v="164385"/>
        <n v="94750"/>
        <n v="56030"/>
        <n v="145289"/>
        <n v="59009.6015625"/>
        <n v="92219.3125"/>
        <n v="301000"/>
        <n v="85500"/>
        <n v="114903.7265625"/>
        <n v="140359"/>
        <n v="146380"/>
        <n v="351500"/>
        <n v="110650"/>
        <n v="164791.5"/>
        <n v="100000.5"/>
        <n v="109350"/>
        <n v="153920.5"/>
        <n v="71100"/>
        <n v="123245"/>
        <n v="102425"/>
        <n v="136100"/>
        <n v="81700"/>
        <n v="163609"/>
        <n v="142550"/>
        <n v="219000"/>
        <n v="89830"/>
        <n v="348000"/>
        <n v="90792"/>
        <n v="90950"/>
        <n v="59998"/>
        <n v="112660.8984375"/>
        <n v="25920"/>
        <n v="115775"/>
        <n v="107494.40625"/>
        <n v="201685"/>
        <n v="181425"/>
        <n v="102450"/>
        <n v="106829.5"/>
        <n v="58515"/>
        <n v="116138.875"/>
        <n v="99790"/>
        <n v="253500"/>
        <n v="81807.5"/>
        <n v="149275"/>
        <n v="295000"/>
        <n v="193048"/>
        <n v="307500"/>
        <n v="85800"/>
        <n v="122375"/>
        <n v="126650"/>
        <n v="58818.5"/>
        <n v="129688"/>
        <n v="143310.59375"/>
        <n v="173124"/>
        <n v="151136.5"/>
        <n v="70469.5"/>
        <n v="114624"/>
        <n v="92539"/>
        <n v="128200"/>
        <n v="80740"/>
        <n v="221875"/>
        <n v="132128.1875"/>
        <n v="115495"/>
        <n v="103188"/>
        <n v="187875"/>
        <n v="83105"/>
        <n v="154842"/>
        <n v="128700"/>
        <n v="99179.5"/>
        <n v="51082.80078125"/>
        <n v="56814"/>
        <n v="116604"/>
        <n v="101260"/>
        <n v="91846.5"/>
        <n v="105282"/>
        <n v="102065"/>
        <n v="167409"/>
        <n v="101421"/>
        <n v="149602"/>
        <n v="176550"/>
        <n v="113975"/>
        <n v="214807.5"/>
        <n v="125690.8671875"/>
        <n v="129934.078125"/>
        <n v="98880"/>
        <n v="62560"/>
        <n v="78740"/>
        <n v="156853"/>
        <n v="64040"/>
        <n v="145900.59375"/>
        <n v="110930.0390625"/>
        <n v="117325"/>
        <n v="68363.203125"/>
        <n v="142025"/>
        <n v="119009"/>
        <n v="184878"/>
        <n v="54907"/>
        <n v="123187.5"/>
        <n v="71600"/>
        <n v="141511"/>
        <n v="76710.5"/>
        <n v="230400.5"/>
        <n v="95100"/>
        <n v="225000.03125"/>
        <n v="211733"/>
        <n v="160542.5"/>
        <n v="94367"/>
        <n v="51362.640625"/>
        <n v="128452.5"/>
        <n v="79123.6875"/>
        <n v="79559.0390625"/>
        <n v="73453"/>
        <n v="113058.5"/>
        <n v="94342.5"/>
        <n v="64350"/>
        <n v="112400"/>
        <n v="72144.015625"/>
        <n v="130103.5"/>
        <n v="56859"/>
        <n v="149354"/>
        <n v="131456.75"/>
        <n v="66163"/>
        <n v="67530"/>
        <n v="81953"/>
        <n v="95850"/>
        <n v="90460.109375"/>
        <n v="128419.5"/>
        <n v="74801.5"/>
        <n v="192728"/>
        <n v="85395.875"/>
        <n v="193830"/>
        <n v="39500"/>
        <n v="63575"/>
        <n v="54233"/>
        <n v="49386"/>
        <n v="310000"/>
        <n v="160515"/>
        <n v="182543.5"/>
        <n v="148750"/>
        <n v="65085"/>
        <n v="83850"/>
        <n v="84859.5"/>
        <n v="80258"/>
        <n v="92238.5"/>
        <n v="125320"/>
        <n v="95553.375"/>
        <n v="181640"/>
        <n v="166100"/>
        <n v="164091"/>
        <n v="78841"/>
        <n v="92300"/>
        <n v="86521"/>
        <n v="110296.6796875"/>
        <n v="93928.5"/>
        <n v="142225"/>
        <n v="68655.5"/>
        <n v="129588.53125"/>
        <n v="131750"/>
        <n v="202943"/>
        <n v="115011.5"/>
        <n v="107665"/>
        <n v="147840.5"/>
        <n v="70800"/>
        <n v="103719"/>
        <n v="89019"/>
        <n v="232375"/>
        <n v="110551.328125"/>
        <n v="131971"/>
        <n v="100363.625"/>
        <n v="99900"/>
        <n v="125853"/>
        <n v="69570"/>
        <n v="80828.5"/>
        <n v="143400.5"/>
        <n v="84541.59375"/>
        <n v="128295.0625"/>
        <n v="150423.578125"/>
        <n v="83800"/>
        <n v="99280"/>
        <n v="68944"/>
        <n v="203625"/>
        <n v="58800"/>
        <n v="103829.078125"/>
        <n v="53338"/>
        <n v="107514.5"/>
        <n v="133468"/>
        <n v="86204.5"/>
        <n v="75566"/>
        <n v="104106.5"/>
        <n v="53929.0859375"/>
        <n v="164055"/>
        <n v="108800"/>
        <n v="103842.5"/>
        <n v="112661"/>
        <n v="89777"/>
        <n v="72861"/>
        <n v="177699"/>
        <n v="128414.03125"/>
        <n v="103477"/>
        <n v="192894.03125"/>
        <n v="102926"/>
        <n v="267875"/>
        <n v="99049.484375"/>
        <n v="232423"/>
        <n v="111420"/>
        <n v="51336.75"/>
        <n v="174375"/>
        <n v="82759"/>
        <n v="86375"/>
        <n v="85215"/>
        <n v="89396.5"/>
        <n v="82473"/>
        <n v="81383.5"/>
        <n v="69001.921875"/>
        <n v="56745"/>
        <n v="180675"/>
        <n v="77334.90625"/>
        <n v="120390"/>
        <n v="215049"/>
        <n v="105250"/>
        <n v="96850"/>
        <n v="89879"/>
        <n v="100696.8125"/>
        <n v="74726"/>
        <n v="79350"/>
        <n v="112525"/>
        <n v="72960"/>
        <n v="52366.3984375"/>
        <n v="67795"/>
        <n v="193875"/>
        <n v="101603"/>
        <n v="44720"/>
        <n v="54025.515625"/>
        <n v="78503.8828125"/>
        <n v="132080"/>
        <n v="126850"/>
        <n v="66053"/>
        <n v="92088"/>
        <n v="110400"/>
        <n v="102096.703125"/>
        <n v="73840"/>
        <n v="189297"/>
        <n v="88480"/>
        <n v="89952"/>
        <n v="210360"/>
        <n v="109008"/>
        <n v="107200"/>
        <n v="129750"/>
        <n v="135233.34375"/>
        <n v="314000"/>
        <n v="109450"/>
        <n v="58568"/>
        <n v="127794.5"/>
        <n v="97427.5"/>
        <n v="110300"/>
        <n v="137142"/>
        <n v="119875"/>
        <n v="127390"/>
        <n v="121115"/>
        <n v="60700"/>
        <n v="123150"/>
        <n v="56212.5"/>
        <n v="115697.5"/>
        <n v="88750"/>
        <n v="132612"/>
        <n v="56302"/>
        <n v="123848.5"/>
        <n v="85050"/>
        <n v="63321.5"/>
        <n v="309152"/>
        <n v="62678"/>
        <n v="109844"/>
        <n v="105630.5"/>
        <n v="308500"/>
        <n v="121025"/>
        <n v="212339"/>
        <n v="118190"/>
        <n v="134500"/>
        <n v="99223.5"/>
        <n v="133600"/>
        <n v="93455.5"/>
        <n v="118225"/>
        <n v="145476"/>
        <n v="118050"/>
        <n v="94450"/>
        <n v="158135"/>
        <n v="168018.5"/>
        <n v="136950"/>
        <n v="211511"/>
        <n v="66746.03125"/>
        <n v="200935.5"/>
      </sharedItems>
    </cacheField>
    <cacheField name="company_name" numFmtId="0">
      <sharedItems/>
    </cacheField>
    <cacheField name="job_skills" numFmtId="0">
      <sharedItems containsBlank="1" longText="1"/>
    </cacheField>
    <cacheField name="Months (job_posted_date)" numFmtId="0" databaseField="0">
      <fieldGroup base="6">
        <rangePr groupBy="months" startDate="2023-01-01T00:02:56" endDate="2023-12-31T23:40:32"/>
        <groupItems count="14">
          <s v="&lt;2023-01-01"/>
          <s v="Jan"/>
          <s v="Feb"/>
          <s v="Mar"/>
          <s v="Apr"/>
          <s v="May"/>
          <s v="Jun"/>
          <s v="Jul"/>
          <s v="Aug"/>
          <s v="Sep"/>
          <s v="Oct"/>
          <s v="Nov"/>
          <s v="Dec"/>
          <s v="&gt;2023-12-31"/>
        </groupItems>
      </fieldGroup>
    </cacheField>
  </cacheFields>
  <extLst>
    <ext xmlns:x14="http://schemas.microsoft.com/office/spreadsheetml/2009/9/main" uri="{725AE2AE-9491-48be-B2B4-4EB974FC3084}">
      <x14:pivotCacheDefinition pivotCacheId="42431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George" refreshedDate="46304.496777777778" createdVersion="8" refreshedVersion="8" minRefreshableVersion="3" recordCount="2331" xr:uid="{C6D3D8DD-CB18-7F40-8B5E-FD3E889A3EB1}">
  <cacheSource type="worksheet">
    <worksheetSource name="Table3"/>
  </cacheSource>
  <cacheFields count="10">
    <cacheField name="﻿job_title_short" numFmtId="0">
      <sharedItems count="10">
        <s v="Data Analyst"/>
        <s v="Data Engineer"/>
        <s v="Data Scientist"/>
        <s v="Senior Data Engineer"/>
        <s v="Senior Data Scientist"/>
        <s v="Senior Data Analyst"/>
        <s v="Machine Learning Engineer"/>
        <s v="Business Analyst"/>
        <s v="Software Engineer"/>
        <s v="Cloud Engineer"/>
      </sharedItems>
    </cacheField>
    <cacheField name="job_title" numFmtId="0">
      <sharedItems/>
    </cacheField>
    <cacheField name="job_location" numFmtId="0">
      <sharedItems containsBlank="1"/>
    </cacheField>
    <cacheField name="job_schedule_type" numFmtId="0">
      <sharedItems containsBlank="1"/>
    </cacheField>
    <cacheField name="job_work_from_home" numFmtId="0">
      <sharedItems/>
    </cacheField>
    <cacheField name="job_country" numFmtId="0">
      <sharedItems/>
    </cacheField>
    <cacheField name="job_posted_date" numFmtId="22">
      <sharedItems containsSemiMixedTypes="0" containsNonDate="0" containsDate="1" containsString="0" minDate="2023-06-01T01:01:29" maxDate="2023-06-30T22:21:43"/>
    </cacheField>
    <cacheField name="salary_year_avg" numFmtId="0">
      <sharedItems containsSemiMixedTypes="0" containsString="0" containsNumber="1" minValue="35000" maxValue="425000"/>
    </cacheField>
    <cacheField name="company_name" numFmtId="0">
      <sharedItems/>
    </cacheField>
    <cacheField name="job_skill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02">
  <r>
    <x v="0"/>
    <s v="CRM Data Specialist"/>
    <s v="San José Province, San José, Costa Rica"/>
    <x v="0"/>
    <x v="0"/>
    <x v="0"/>
    <x v="0"/>
    <x v="0"/>
    <s v="Netskope"/>
    <s v="['gdpr', 'excel']"/>
  </r>
  <r>
    <x v="1"/>
    <s v="Data Engineer"/>
    <s v="Arlington, VA"/>
    <x v="0"/>
    <x v="0"/>
    <x v="1"/>
    <x v="1"/>
    <x v="1"/>
    <s v="Intelletec"/>
    <s v="['mongodb', 'mongodb', 'python', 'r', 'sql', 'mysql', 'mariadb', 'oracle', 'spark', 'tableau', 'kubernetes']"/>
  </r>
  <r>
    <x v="1"/>
    <s v="Remote - Data Engineer - Permanent - W2"/>
    <s v="Anywhere"/>
    <x v="0"/>
    <x v="1"/>
    <x v="2"/>
    <x v="2"/>
    <x v="2"/>
    <s v="Apex Systems"/>
    <s v="['sql', 'python']"/>
  </r>
  <r>
    <x v="0"/>
    <s v="Data Scientist, Risk Data Mining - USDS"/>
    <s v="Mountain View, CA"/>
    <x v="0"/>
    <x v="0"/>
    <x v="2"/>
    <x v="3"/>
    <x v="3"/>
    <s v="TikTok"/>
    <s v="['sql', 'r', 'python', 'express']"/>
  </r>
  <r>
    <x v="2"/>
    <s v="Senior Supply Chain Analytics Analyst"/>
    <s v="Anywhere"/>
    <x v="0"/>
    <x v="1"/>
    <x v="2"/>
    <x v="4"/>
    <x v="4"/>
    <s v="Get It Recruit - Transportation"/>
    <s v="['python', 'r', 'alteryx', 'tableau']"/>
  </r>
  <r>
    <x v="0"/>
    <s v="Data Scientist"/>
    <s v="Anywhere"/>
    <x v="0"/>
    <x v="1"/>
    <x v="2"/>
    <x v="5"/>
    <x v="5"/>
    <s v="4 Corner Resources"/>
    <s v="['r', 'python', 'sql', 't-sql', 'hadoop', 'spark', 'tableau']"/>
  </r>
  <r>
    <x v="1"/>
    <s v="Data Engineer Graduate (Real Time Communication) - 2024 Start (BS/ MS)"/>
    <s v="Seattle, WA"/>
    <x v="0"/>
    <x v="0"/>
    <x v="2"/>
    <x v="6"/>
    <x v="6"/>
    <s v="ByteDance"/>
    <s v="['golang', 'scala', 'python', 'java', 'hadoop', 'spark']"/>
  </r>
  <r>
    <x v="2"/>
    <s v="Data Analyst III"/>
    <s v="Dos Palos, CA"/>
    <x v="0"/>
    <x v="0"/>
    <x v="2"/>
    <x v="7"/>
    <x v="7"/>
    <s v="California Health &amp; Wellness"/>
    <s v="['excel', 'powerpoint']"/>
  </r>
  <r>
    <x v="0"/>
    <s v="NATOIS-0008 Data Scientist (NS) - TUE 13 Jun"/>
    <s v="Brussels, Belgium"/>
    <x v="0"/>
    <x v="0"/>
    <x v="3"/>
    <x v="8"/>
    <x v="8"/>
    <s v="EMW, Inc."/>
    <s v="['c', 'r', 'sql', 'python', 'aws', 'azure', 'hadoop', 'tableau']"/>
  </r>
  <r>
    <x v="0"/>
    <s v="Senior Bioinformatics Research Scientist- Data Scientist"/>
    <s v="Brighton, TN"/>
    <x v="0"/>
    <x v="0"/>
    <x v="2"/>
    <x v="9"/>
    <x v="9"/>
    <s v="St. Jude Children's Research Hospital"/>
    <s v="['r', 'electron']"/>
  </r>
  <r>
    <x v="1"/>
    <s v="Data Engineer"/>
    <s v="Austin, TX"/>
    <x v="0"/>
    <x v="0"/>
    <x v="2"/>
    <x v="10"/>
    <x v="10"/>
    <s v="hackajob"/>
    <s v="['nosql', 'sql']"/>
  </r>
  <r>
    <x v="1"/>
    <s v="Global Market Leading Energy Firm - Staff Data Engineer"/>
    <s v="United States"/>
    <x v="0"/>
    <x v="0"/>
    <x v="2"/>
    <x v="11"/>
    <x v="11"/>
    <s v="Xcede"/>
    <m/>
  </r>
  <r>
    <x v="1"/>
    <s v="Snaplogic Data Engineer"/>
    <s v="Durham, NC"/>
    <x v="0"/>
    <x v="0"/>
    <x v="2"/>
    <x v="12"/>
    <x v="12"/>
    <s v="KTek Resourcing"/>
    <s v="['sql', 'python']"/>
  </r>
  <r>
    <x v="1"/>
    <s v="Data Engineer"/>
    <s v="New Ulm, MN"/>
    <x v="0"/>
    <x v="0"/>
    <x v="2"/>
    <x v="13"/>
    <x v="4"/>
    <s v="Ledgent Technology"/>
    <s v="['sql', 'python', 'power bi']"/>
  </r>
  <r>
    <x v="2"/>
    <s v="IT Business Lead Data Analyst - VP - Hybrid"/>
    <s v="Atlantic Beach, FL"/>
    <x v="0"/>
    <x v="0"/>
    <x v="2"/>
    <x v="14"/>
    <x v="13"/>
    <s v="Citi"/>
    <s v="['sql', 'word', 'excel', 'visio', 'powerpoint', 'sharepoint']"/>
  </r>
  <r>
    <x v="0"/>
    <s v="Data Defense Developer - USDS"/>
    <s v="Mountain View, CA"/>
    <x v="0"/>
    <x v="0"/>
    <x v="2"/>
    <x v="15"/>
    <x v="8"/>
    <s v="TikTok"/>
    <s v="['go', 'python', 'java', 'mongo', 'redis', 'aws', 'pandas', 'numpy', 'kafka', 'express', 'github', 'bitbucket']"/>
  </r>
  <r>
    <x v="3"/>
    <s v="Senior Software Engineer (Data)"/>
    <s v="San Francisco, CA"/>
    <x v="0"/>
    <x v="0"/>
    <x v="2"/>
    <x v="16"/>
    <x v="14"/>
    <s v="hackajob"/>
    <s v="['scala', 'gcp', 'azure', 'spark', 'kafka', 'hadoop', 'terraform', 'git', 'jenkins', 'gitlab']"/>
  </r>
  <r>
    <x v="4"/>
    <s v="Power BI Analyst"/>
    <s v="San Pedro Sula, Honduras"/>
    <x v="0"/>
    <x v="0"/>
    <x v="4"/>
    <x v="17"/>
    <x v="15"/>
    <s v="Charger Logistics Inc"/>
    <s v="['power bi']"/>
  </r>
  <r>
    <x v="1"/>
    <s v="ERP Data Engineer"/>
    <s v="Lansing, MI"/>
    <x v="0"/>
    <x v="0"/>
    <x v="1"/>
    <x v="18"/>
    <x v="16"/>
    <s v="Venteon"/>
    <s v="['sql', 'sap']"/>
  </r>
  <r>
    <x v="1"/>
    <s v="Data Engineer ETL lnformatica API SQL Engineer (DIRECT HIRE)"/>
    <s v="Anywhere"/>
    <x v="0"/>
    <x v="1"/>
    <x v="2"/>
    <x v="19"/>
    <x v="17"/>
    <s v="Robert Half"/>
    <s v="['sql', 'java', 'python', 'azure', 'aws', 'snowflake']"/>
  </r>
  <r>
    <x v="3"/>
    <s v="Senior Python Data Engineer"/>
    <s v="Wilmington, DE"/>
    <x v="0"/>
    <x v="0"/>
    <x v="1"/>
    <x v="20"/>
    <x v="18"/>
    <s v="Crackajack Solutions"/>
    <s v="['python', 'sql', 'java', 'aws', 'databricks', 'redshift', 'spark', 'pyspark', 'hadoop']"/>
  </r>
  <r>
    <x v="4"/>
    <s v="Lead BI Analyst"/>
    <s v="Irvine, CA"/>
    <x v="0"/>
    <x v="0"/>
    <x v="2"/>
    <x v="21"/>
    <x v="19"/>
    <s v="KORE1"/>
    <s v="['sql', 'python', 'tableau']"/>
  </r>
  <r>
    <x v="1"/>
    <s v="Lead Data Engineer (DataStage) (Need only locals Cincinnati, OH)"/>
    <s v="Cincinnati, OH"/>
    <x v="1"/>
    <x v="0"/>
    <x v="1"/>
    <x v="22"/>
    <x v="20"/>
    <s v="Strategic Systems Inc"/>
    <m/>
  </r>
  <r>
    <x v="3"/>
    <s v="Senior Data Engineer | Series D Video Analytics Start-Up (200-250 TC)"/>
    <s v="Culver City, CA"/>
    <x v="0"/>
    <x v="0"/>
    <x v="2"/>
    <x v="23"/>
    <x v="21"/>
    <s v="Coda Search│Staffing"/>
    <s v="['python', 'scala', 'sql', 'aws', 'redshift', 'spark', 'pandas']"/>
  </r>
  <r>
    <x v="5"/>
    <s v="Tech Lead Software Engineer, TikTok Data Access"/>
    <s v="San Jose, CA"/>
    <x v="0"/>
    <x v="0"/>
    <x v="2"/>
    <x v="24"/>
    <x v="22"/>
    <s v="TikTok"/>
    <s v="['java', 'go', 'c++', 'python', 'mongodb', 'mongodb', 'mysql', 'redis']"/>
  </r>
  <r>
    <x v="1"/>
    <s v="Data Engineer, Azure"/>
    <s v="United States"/>
    <x v="2"/>
    <x v="0"/>
    <x v="2"/>
    <x v="25"/>
    <x v="23"/>
    <s v="Technical Source"/>
    <s v="['sql', 'python', 'azure', 'databricks']"/>
  </r>
  <r>
    <x v="1"/>
    <s v="Azure Data Engineer"/>
    <s v="Scottsdale, AZ"/>
    <x v="0"/>
    <x v="0"/>
    <x v="2"/>
    <x v="26"/>
    <x v="24"/>
    <s v="TEKletics"/>
    <s v="['sql', 'python', 'azure']"/>
  </r>
  <r>
    <x v="3"/>
    <s v="Senior Data Engineer (Hybrid)"/>
    <s v="Washington, DC"/>
    <x v="0"/>
    <x v="0"/>
    <x v="2"/>
    <x v="27"/>
    <x v="25"/>
    <s v="Capital One"/>
    <s v="['java', 'scala', 'python', 'nosql', 'sql', 'shell', 'mysql', 'dynamodb', 'redshift', 'snowflake', 'aws', 'azure', 'hadoop', 'kafka', 'spark']"/>
  </r>
  <r>
    <x v="3"/>
    <s v="Senior Data Engineer"/>
    <s v="Oakland, CA"/>
    <x v="0"/>
    <x v="0"/>
    <x v="1"/>
    <x v="28"/>
    <x v="18"/>
    <s v="X4 Life Sciences"/>
    <s v="['python', 'sql', 'postgresql', 'sql server', 'aws', 'snowflake']"/>
  </r>
  <r>
    <x v="1"/>
    <s v="Data Engineer, Big Data Privacy and Security"/>
    <s v="San Jose, CA"/>
    <x v="0"/>
    <x v="0"/>
    <x v="1"/>
    <x v="29"/>
    <x v="26"/>
    <s v="TikTok"/>
    <s v="['spark', 'kafka']"/>
  </r>
  <r>
    <x v="1"/>
    <s v="Principal Data Engineer"/>
    <s v="Anywhere"/>
    <x v="0"/>
    <x v="1"/>
    <x v="2"/>
    <x v="30"/>
    <x v="27"/>
    <s v="CyberCoders"/>
    <s v="['sql', 'python', 'aws', 'snowflake', 'spark', 'hadoop', 'tableau', 'microstrategy']"/>
  </r>
  <r>
    <x v="1"/>
    <s v="Azure Data Engineer"/>
    <s v="United States"/>
    <x v="0"/>
    <x v="0"/>
    <x v="2"/>
    <x v="31"/>
    <x v="8"/>
    <s v="Jobot"/>
    <s v="['t-sql', 'c#', 'python', 'sql', 'azure', 'github']"/>
  </r>
  <r>
    <x v="1"/>
    <s v="AWS Data Engineer"/>
    <s v="Anywhere"/>
    <x v="0"/>
    <x v="1"/>
    <x v="2"/>
    <x v="32"/>
    <x v="28"/>
    <s v="Effectual Inc."/>
    <s v="['python', 'sql', 'java', 'scala', 'nosql', 'aws', 'azure', 'redshift', 'bigquery', 'spark', 'hadoop', 'airflow']"/>
  </r>
  <r>
    <x v="6"/>
    <s v="Senior Data Analyst"/>
    <s v="Los Angeles, CA"/>
    <x v="0"/>
    <x v="0"/>
    <x v="2"/>
    <x v="33"/>
    <x v="29"/>
    <s v="Jobot"/>
    <s v="['sas', 'sas']"/>
  </r>
  <r>
    <x v="2"/>
    <s v="DATA ANALYST (ONSITE)"/>
    <s v="Springfield, MA"/>
    <x v="0"/>
    <x v="0"/>
    <x v="2"/>
    <x v="34"/>
    <x v="30"/>
    <s v="Springfield Public Schools"/>
    <s v="['sql', 'excel', 'tableau']"/>
  </r>
  <r>
    <x v="6"/>
    <s v="Senior Data Analyst"/>
    <s v="Fort Lauderdale, FL"/>
    <x v="0"/>
    <x v="0"/>
    <x v="2"/>
    <x v="35"/>
    <x v="31"/>
    <s v="The Farmer's Dog"/>
    <s v="['excel', 'sheets']"/>
  </r>
  <r>
    <x v="1"/>
    <s v="Data Engineer Level 2"/>
    <s v="Blue Ash, OH"/>
    <x v="0"/>
    <x v="0"/>
    <x v="1"/>
    <x v="36"/>
    <x v="19"/>
    <s v="Symantrix Inc"/>
    <s v="['sql', 't-sql', 'azure', 'selenium', 'ansible', 'jenkins', 'puppet']"/>
  </r>
  <r>
    <x v="3"/>
    <s v="Senior Data Engineer"/>
    <s v="Southfield, MI"/>
    <x v="0"/>
    <x v="0"/>
    <x v="2"/>
    <x v="37"/>
    <x v="31"/>
    <s v="Sun Communities"/>
    <s v="['sql', 'python', 'c#', 'java', 'javascript', 'azure', 'databricks']"/>
  </r>
  <r>
    <x v="7"/>
    <s v="Head of AML Operations (m/f/d)"/>
    <s v="Ballerup, Denmark"/>
    <x v="0"/>
    <x v="0"/>
    <x v="5"/>
    <x v="38"/>
    <x v="32"/>
    <s v="Nets"/>
    <m/>
  </r>
  <r>
    <x v="1"/>
    <s v="Data Engineer"/>
    <s v="Dallas, TX"/>
    <x v="0"/>
    <x v="0"/>
    <x v="2"/>
    <x v="39"/>
    <x v="33"/>
    <s v="WEX"/>
    <s v="['go', 'python', 'pyspark', 'spark']"/>
  </r>
  <r>
    <x v="0"/>
    <s v="Data Scientist, Customer AI Engineering"/>
    <s v="London, UK"/>
    <x v="0"/>
    <x v="0"/>
    <x v="6"/>
    <x v="40"/>
    <x v="8"/>
    <s v="Tractable"/>
    <s v="['python', 'numpy', 'pandas', 'scikit-learn']"/>
  </r>
  <r>
    <x v="3"/>
    <s v="Senior Data Engineer"/>
    <s v="San Mateo, CA"/>
    <x v="0"/>
    <x v="0"/>
    <x v="1"/>
    <x v="41"/>
    <x v="34"/>
    <s v="Intelletec"/>
    <s v="['python', 'aws']"/>
  </r>
  <r>
    <x v="1"/>
    <s v="Data Engineer"/>
    <s v="Anywhere"/>
    <x v="0"/>
    <x v="1"/>
    <x v="2"/>
    <x v="42"/>
    <x v="35"/>
    <s v="FirstParty"/>
    <s v="['sql', 'python', 'r', 'aws', 'airflow', 'matplotlib', 'plotly', 'ggplot2', 'linux', 'tableau', 'looker']"/>
  </r>
  <r>
    <x v="7"/>
    <s v="Computer Vision Developer (R&amp;D)"/>
    <s v="Bengaluru, Karnataka, India"/>
    <x v="0"/>
    <x v="0"/>
    <x v="7"/>
    <x v="43"/>
    <x v="36"/>
    <s v="Bosch Group"/>
    <s v="['python', 'opencv', 'tensorflow', 'pytorch', 'keras', 'mxnet']"/>
  </r>
  <r>
    <x v="3"/>
    <s v="Senior Software (Data) Engineer - Advanced Robotic Factory Machine..."/>
    <s v="Anywhere"/>
    <x v="0"/>
    <x v="1"/>
    <x v="2"/>
    <x v="44"/>
    <x v="35"/>
    <s v="TEEMA"/>
    <s v="['python', 'kafka', 'django']"/>
  </r>
  <r>
    <x v="0"/>
    <s v="Data Scientist"/>
    <s v="Minneapolis, MN"/>
    <x v="0"/>
    <x v="0"/>
    <x v="2"/>
    <x v="45"/>
    <x v="37"/>
    <s v="Target"/>
    <s v="['java', 'scala', 'python', 'r', 'kotlin', 'sql', 'spark']"/>
  </r>
  <r>
    <x v="3"/>
    <s v="Senior Data Engineer - SQL, Snowflake"/>
    <s v="Anywhere"/>
    <x v="0"/>
    <x v="1"/>
    <x v="2"/>
    <x v="46"/>
    <x v="27"/>
    <s v="CyberCoders"/>
    <s v="['sql', 'python', 'snowflake', 'redshift', 'aws', 'pandas']"/>
  </r>
  <r>
    <x v="5"/>
    <s v="Senior Software Engineer - Live Streaming Infrastructure - Data..."/>
    <s v="Mountain View, CA"/>
    <x v="0"/>
    <x v="0"/>
    <x v="2"/>
    <x v="47"/>
    <x v="38"/>
    <s v="TikTok"/>
    <s v="['c', 'c++', 'java', 'python', 'go', 'hadoop', 'spark', 'kafka']"/>
  </r>
  <r>
    <x v="1"/>
    <s v="Sr. Data Engineer"/>
    <s v="Indianapolis, IN"/>
    <x v="0"/>
    <x v="0"/>
    <x v="2"/>
    <x v="48"/>
    <x v="39"/>
    <s v="Insight Global"/>
    <s v="['sql', 'powershell', 'azure', 'snowflake', 'spark', 'git']"/>
  </r>
  <r>
    <x v="1"/>
    <s v="Staff Data Engineer"/>
    <s v="Tel Aviv-Yafo, Israel"/>
    <x v="0"/>
    <x v="0"/>
    <x v="8"/>
    <x v="49"/>
    <x v="36"/>
    <s v="DoubleVerify"/>
    <s v="['python', 'scala', 'sql', 'java', 'gcp', 'databricks', 'bigquery', 'spark', 'kafka', 'docker', 'kubernetes', 'gitlab']"/>
  </r>
  <r>
    <x v="1"/>
    <s v="Data Engineer, Analytics (Generalist)"/>
    <s v="Des Moines, IA"/>
    <x v="0"/>
    <x v="0"/>
    <x v="2"/>
    <x v="50"/>
    <x v="40"/>
    <s v="Meta"/>
    <s v="['sql', 'python']"/>
  </r>
  <r>
    <x v="0"/>
    <s v="Master Data Management Plants (f/m/div.)"/>
    <s v="Karlsruhe, Germany"/>
    <x v="0"/>
    <x v="0"/>
    <x v="9"/>
    <x v="51"/>
    <x v="41"/>
    <s v="Bosch Group"/>
    <s v="['spark']"/>
  </r>
  <r>
    <x v="2"/>
    <s v="Junior BI Developer"/>
    <s v="Atlanta, GA"/>
    <x v="0"/>
    <x v="0"/>
    <x v="2"/>
    <x v="52"/>
    <x v="42"/>
    <s v="Guidehouse"/>
    <s v="['sql', 'excel', 'power bi']"/>
  </r>
  <r>
    <x v="7"/>
    <s v="Senior NLP/ML Engineer"/>
    <s v="Hungary"/>
    <x v="0"/>
    <x v="0"/>
    <x v="10"/>
    <x v="53"/>
    <x v="43"/>
    <s v="Exadel"/>
    <s v="['python', 'sql', 'aws', 'redshift', 'hugging face', 'pandas', 'tensorflow', 'pytorch', 'airflow', 'kafka', 'spark']"/>
  </r>
  <r>
    <x v="2"/>
    <s v="HR Data Analyst"/>
    <s v="Poland"/>
    <x v="0"/>
    <x v="0"/>
    <x v="11"/>
    <x v="54"/>
    <x v="44"/>
    <s v="Westinghouse Electric Company"/>
    <s v="['gdpr', 'sap', 'powerpoint', 'excel']"/>
  </r>
  <r>
    <x v="8"/>
    <s v="Senior Data Scientist"/>
    <s v="Anywhere"/>
    <x v="0"/>
    <x v="1"/>
    <x v="1"/>
    <x v="55"/>
    <x v="18"/>
    <s v="Summit Consulting, LLC"/>
    <s v="['r', 'python']"/>
  </r>
  <r>
    <x v="0"/>
    <s v="Data Scientist I"/>
    <s v="Winchester, VA"/>
    <x v="0"/>
    <x v="0"/>
    <x v="2"/>
    <x v="56"/>
    <x v="45"/>
    <s v="Navy Federal Credit Union"/>
    <s v="['python', 'r', 'scala', 'sql', 'azure', 'databricks', 'aws', 'spark', 'matplotlib', 'ggplot2', 'hadoop', 'word', 'power bi', 'tableau', 'spreadsheet', 'excel', 'powerpoint']"/>
  </r>
  <r>
    <x v="2"/>
    <s v="Data Analyst/Engineer (M/F/D)"/>
    <s v="Aveiro, Portugal"/>
    <x v="0"/>
    <x v="0"/>
    <x v="12"/>
    <x v="57"/>
    <x v="46"/>
    <s v="Bosch Group"/>
    <s v="['databricks', 'spark']"/>
  </r>
  <r>
    <x v="0"/>
    <s v="Research Associate Data Scientist - Tatonetti Lab"/>
    <s v="West Hollywood, CA"/>
    <x v="0"/>
    <x v="0"/>
    <x v="2"/>
    <x v="58"/>
    <x v="47"/>
    <s v="CEDARS-SINAI"/>
    <s v="['r', 'python', 'sql', 'github']"/>
  </r>
  <r>
    <x v="2"/>
    <s v="Sr Data Analyst"/>
    <s v="Long Beach, CA"/>
    <x v="0"/>
    <x v="0"/>
    <x v="2"/>
    <x v="59"/>
    <x v="48"/>
    <s v="Molina Healthcare"/>
    <s v="['excel']"/>
  </r>
  <r>
    <x v="1"/>
    <s v="Data Engineer – Top Secret Security Clearance"/>
    <s v="New York, NY"/>
    <x v="0"/>
    <x v="0"/>
    <x v="1"/>
    <x v="60"/>
    <x v="18"/>
    <s v="Alldus"/>
    <m/>
  </r>
  <r>
    <x v="2"/>
    <s v="Data Analyst"/>
    <s v="Irvine, CA"/>
    <x v="0"/>
    <x v="0"/>
    <x v="2"/>
    <x v="61"/>
    <x v="46"/>
    <s v="Western Digital"/>
    <s v="['sql', 'tableau', 'power bi', 'excel']"/>
  </r>
  <r>
    <x v="2"/>
    <s v="Data Analyst - Data17829"/>
    <s v="Tampa, FL"/>
    <x v="0"/>
    <x v="0"/>
    <x v="2"/>
    <x v="62"/>
    <x v="2"/>
    <s v="Acrisure"/>
    <s v="['shell', 'sql', 'azure', 'databricks', 'linux']"/>
  </r>
  <r>
    <x v="1"/>
    <s v="Data Engineer"/>
    <s v="Anywhere"/>
    <x v="0"/>
    <x v="1"/>
    <x v="1"/>
    <x v="63"/>
    <x v="49"/>
    <s v="Vibrant Planet"/>
    <s v="['python', 'airflow', 'hadoop', 'spark', 'pandas', 'jupyter']"/>
  </r>
  <r>
    <x v="2"/>
    <s v="Data Integration Analyst (West Coast/Chicago)"/>
    <s v="Chicago, IL"/>
    <x v="0"/>
    <x v="0"/>
    <x v="2"/>
    <x v="64"/>
    <x v="50"/>
    <s v="Forsta"/>
    <s v="['php', 'python', 'express']"/>
  </r>
  <r>
    <x v="1"/>
    <s v="Quant/Data Engineer - Macro Trading Pod - Hedge Fund - $350k"/>
    <m/>
    <x v="0"/>
    <x v="0"/>
    <x v="2"/>
    <x v="65"/>
    <x v="51"/>
    <s v="Paragon Executive Intelligence"/>
    <s v="['python', 'sql', 'airflow']"/>
  </r>
  <r>
    <x v="1"/>
    <s v="Data Engineer"/>
    <s v="Jacksonville Beach, FL"/>
    <x v="0"/>
    <x v="0"/>
    <x v="2"/>
    <x v="66"/>
    <x v="1"/>
    <s v="Ascendo Resources"/>
    <s v="['sql', 'python', 'azure', 'github']"/>
  </r>
  <r>
    <x v="1"/>
    <s v="Data Engineer - SQL (Power BI)"/>
    <s v="India"/>
    <x v="0"/>
    <x v="0"/>
    <x v="7"/>
    <x v="67"/>
    <x v="52"/>
    <s v="Gartner"/>
    <s v="['java', 't-sql', 'sql', 'azure', 'power bi', 'dax', 'notion']"/>
  </r>
  <r>
    <x v="1"/>
    <s v="Data Engineer"/>
    <s v="Mossville, IL"/>
    <x v="0"/>
    <x v="0"/>
    <x v="2"/>
    <x v="68"/>
    <x v="53"/>
    <s v="HCLTech"/>
    <m/>
  </r>
  <r>
    <x v="8"/>
    <s v="Senior Data Scientist"/>
    <s v="Atlanta, GA"/>
    <x v="0"/>
    <x v="0"/>
    <x v="2"/>
    <x v="69"/>
    <x v="2"/>
    <s v="Brooksource"/>
    <s v="['r', 'python', 'sas', 'sas', 'aws', 'azure', 'gcp', 'hadoop', 'spark']"/>
  </r>
  <r>
    <x v="8"/>
    <s v="Senior Data Scientist"/>
    <s v="Waltham, MA"/>
    <x v="0"/>
    <x v="0"/>
    <x v="2"/>
    <x v="70"/>
    <x v="54"/>
    <s v="hackajob"/>
    <s v="['r', 'python', 'sql', 'excel']"/>
  </r>
  <r>
    <x v="4"/>
    <s v="Business Analyst to support Channel Engagement team in data analysis"/>
    <s v="Sweden"/>
    <x v="0"/>
    <x v="0"/>
    <x v="13"/>
    <x v="71"/>
    <x v="44"/>
    <s v="Nordea"/>
    <s v="['qlik']"/>
  </r>
  <r>
    <x v="1"/>
    <s v="Data Engineer"/>
    <s v="Murfreesboro, TN"/>
    <x v="0"/>
    <x v="0"/>
    <x v="2"/>
    <x v="72"/>
    <x v="55"/>
    <s v="Middle Tennessee EMC"/>
    <s v="['python', 'java', 'sql', 'aws', 'azure']"/>
  </r>
  <r>
    <x v="1"/>
    <s v="Data Engineer"/>
    <s v="Anywhere"/>
    <x v="0"/>
    <x v="1"/>
    <x v="1"/>
    <x v="73"/>
    <x v="1"/>
    <s v="Robert Half"/>
    <s v="['python', 'sql', 'java', 't-sql', 'oracle', 'spark', 'pyspark', 'kafka', 'airflow', 'linux', 'sap', 'github']"/>
  </r>
  <r>
    <x v="1"/>
    <s v="Data Engineer"/>
    <s v="Cincinnati, OH"/>
    <x v="0"/>
    <x v="0"/>
    <x v="2"/>
    <x v="74"/>
    <x v="29"/>
    <s v="Pomeroy Technologies, LLC."/>
    <m/>
  </r>
  <r>
    <x v="3"/>
    <s v="Senior Director, Data Engineering"/>
    <s v="Dublin, CA"/>
    <x v="0"/>
    <x v="0"/>
    <x v="2"/>
    <x v="75"/>
    <x v="56"/>
    <s v="Snowflake Inc."/>
    <s v="['sql', 'python', 'snowflake', 'aws', 'azure', 'gcp']"/>
  </r>
  <r>
    <x v="0"/>
    <s v="Data Scientist"/>
    <s v="Anywhere"/>
    <x v="0"/>
    <x v="1"/>
    <x v="2"/>
    <x v="76"/>
    <x v="57"/>
    <s v="Meduit | Driving Revenue Cycle Performance"/>
    <s v="['sql', 'python']"/>
  </r>
  <r>
    <x v="0"/>
    <s v="Staff Data Scientist, New Initiatives - Remote"/>
    <s v="Boston, MA"/>
    <x v="0"/>
    <x v="0"/>
    <x v="2"/>
    <x v="77"/>
    <x v="58"/>
    <s v="Dropbox"/>
    <s v="['sql', 'python']"/>
  </r>
  <r>
    <x v="1"/>
    <s v="Data Engineer - Quant Hedge Fund"/>
    <m/>
    <x v="0"/>
    <x v="0"/>
    <x v="2"/>
    <x v="78"/>
    <x v="59"/>
    <s v="Capital Markets Recruitment"/>
    <s v="['python', 'sql', 'nosql', 'aws']"/>
  </r>
  <r>
    <x v="0"/>
    <s v="Sr. Data Scientist- Consumer Deposits &amp; Small Business"/>
    <s v="Dania Beach, FL"/>
    <x v="0"/>
    <x v="0"/>
    <x v="2"/>
    <x v="79"/>
    <x v="60"/>
    <s v="Santander Holdings USA Inc"/>
    <s v="['sas', 'sas', 'sql', 'python', 'r']"/>
  </r>
  <r>
    <x v="0"/>
    <s v="User Growth Data Scientist, E-Commerce- USDS"/>
    <s v="Mountain View, CA"/>
    <x v="0"/>
    <x v="0"/>
    <x v="2"/>
    <x v="80"/>
    <x v="61"/>
    <s v="TikTok"/>
    <s v="['express']"/>
  </r>
  <r>
    <x v="1"/>
    <s v="Data Engineer"/>
    <s v="Portland, OR"/>
    <x v="0"/>
    <x v="0"/>
    <x v="2"/>
    <x v="81"/>
    <x v="62"/>
    <s v="Insight Global"/>
    <s v="['python', 'r', 'java', 'azure', 'aws', 'snowflake', 'hadoop', 'kafka', 'spark']"/>
  </r>
  <r>
    <x v="2"/>
    <s v="Data Analyst"/>
    <s v="Midland, TX"/>
    <x v="0"/>
    <x v="0"/>
    <x v="1"/>
    <x v="82"/>
    <x v="20"/>
    <s v="Advanced Stimulation Technologies, Inc"/>
    <s v="['c', 'outlook', 'word', 'excel', 'powerpoint']"/>
  </r>
  <r>
    <x v="2"/>
    <s v="Data Analytics- Auto Intern"/>
    <s v="Dublin, CA"/>
    <x v="3"/>
    <x v="0"/>
    <x v="2"/>
    <x v="83"/>
    <x v="63"/>
    <s v="Epicor"/>
    <s v="['go']"/>
  </r>
  <r>
    <x v="1"/>
    <s v="Data Engineer/ Scientist- (Data Governance)"/>
    <s v="Cincinnati, OH"/>
    <x v="0"/>
    <x v="0"/>
    <x v="2"/>
    <x v="84"/>
    <x v="31"/>
    <s v="Prodware Solutions"/>
    <s v="['oracle']"/>
  </r>
  <r>
    <x v="0"/>
    <s v="Analyst II, Ancillary Revenue Data Scientist (Remote Work..."/>
    <s v="Anywhere"/>
    <x v="0"/>
    <x v="1"/>
    <x v="2"/>
    <x v="85"/>
    <x v="64"/>
    <s v="Frontier Airlines"/>
    <s v="['python', 'sql']"/>
  </r>
  <r>
    <x v="3"/>
    <s v="Energy Storage Senior Data Engineer (REMOTE)"/>
    <s v="Anywhere"/>
    <x v="0"/>
    <x v="1"/>
    <x v="2"/>
    <x v="86"/>
    <x v="28"/>
    <s v="Jobot"/>
    <s v="['python', 'aws', 'redshift', 'flow', 'terraform', 'ansible', 'puppet']"/>
  </r>
  <r>
    <x v="2"/>
    <s v="Admin &amp; Data Analyst"/>
    <s v="United Kingdom"/>
    <x v="0"/>
    <x v="0"/>
    <x v="6"/>
    <x v="87"/>
    <x v="65"/>
    <s v="Catch22"/>
    <s v="['excel', 'word', 'outlook']"/>
  </r>
  <r>
    <x v="3"/>
    <s v="Senior Data Engineer"/>
    <s v="Sunnyvale, CA"/>
    <x v="0"/>
    <x v="0"/>
    <x v="2"/>
    <x v="88"/>
    <x v="18"/>
    <s v="Storm2"/>
    <s v="['java', 'sql', 'mongodb', 'mongodb', 'aws', 'redshift', 'aurora', 'node']"/>
  </r>
  <r>
    <x v="1"/>
    <s v="VP, Lead BI/ Data Engineer"/>
    <s v="Dallas, TX"/>
    <x v="0"/>
    <x v="0"/>
    <x v="2"/>
    <x v="89"/>
    <x v="66"/>
    <s v="Aegistech"/>
    <s v="['java', 'oracle', 'tableau', 'flow']"/>
  </r>
  <r>
    <x v="4"/>
    <s v="BI Analyst"/>
    <s v="South Africa"/>
    <x v="0"/>
    <x v="0"/>
    <x v="14"/>
    <x v="90"/>
    <x v="67"/>
    <s v="Nedbank"/>
    <s v="['sql']"/>
  </r>
  <r>
    <x v="6"/>
    <s v="Sr. Marketing Data Analyst"/>
    <s v="Anywhere"/>
    <x v="0"/>
    <x v="1"/>
    <x v="2"/>
    <x v="91"/>
    <x v="68"/>
    <s v="CyberCoders"/>
    <m/>
  </r>
  <r>
    <x v="1"/>
    <s v="Data Engineer / Data Governance"/>
    <s v="Sunnyvale, CA"/>
    <x v="0"/>
    <x v="0"/>
    <x v="1"/>
    <x v="92"/>
    <x v="19"/>
    <s v="Purple Drive Technologies"/>
    <s v="['mysql', 'neo4j', 'snowflake']"/>
  </r>
  <r>
    <x v="3"/>
    <s v="Senior Data Engineer"/>
    <s v="Fair Oaks, CA"/>
    <x v="0"/>
    <x v="0"/>
    <x v="2"/>
    <x v="93"/>
    <x v="69"/>
    <s v="84.51"/>
    <s v="['sql', 'python', 'java', 'scala', 'databricks', 'azure', 'snowflake', 'hadoop', 'spark', 'kafka', 'tableau', 'power bi', 'cognos', 'github']"/>
  </r>
  <r>
    <x v="0"/>
    <s v="Data Scientist Mid-Level"/>
    <s v="Charlotte, NC"/>
    <x v="0"/>
    <x v="0"/>
    <x v="2"/>
    <x v="94"/>
    <x v="70"/>
    <s v="USAA"/>
    <s v="['python', 'r', 'sql', 'nosql', 'gitlab']"/>
  </r>
  <r>
    <x v="1"/>
    <s v="Lead Data Engineer"/>
    <s v="Anywhere"/>
    <x v="0"/>
    <x v="1"/>
    <x v="2"/>
    <x v="95"/>
    <x v="71"/>
    <s v="CyberCoders"/>
    <s v="['sql', 'hadoop', 'spark', 'kafka', 'flow']"/>
  </r>
  <r>
    <x v="3"/>
    <s v="Senior Data Engineer"/>
    <s v="Hockessin, DE"/>
    <x v="0"/>
    <x v="0"/>
    <x v="2"/>
    <x v="96"/>
    <x v="25"/>
    <s v="Capital One"/>
    <s v="['scala', 'python', 'nosql', 'mongo', 'shell', 'mysql', 'cassandra', 'redshift', 'snowflake', 'aws', 'azure', 'hadoop', 'kafka', 'spark']"/>
  </r>
  <r>
    <x v="1"/>
    <s v="Staff Software Engineer - Data Engineering (Java/Spark)"/>
    <s v="Bengaluru, Karnataka, India"/>
    <x v="0"/>
    <x v="0"/>
    <x v="7"/>
    <x v="97"/>
    <x v="56"/>
    <s v="Zscaler"/>
    <s v="['java', 'nosql', 'neo4j', 'redshift', 'aws', 'spring', 'spark', 'excel', 'jenkins']"/>
  </r>
  <r>
    <x v="8"/>
    <s v="Senior Data Scientist"/>
    <s v="Anywhere"/>
    <x v="0"/>
    <x v="1"/>
    <x v="2"/>
    <x v="98"/>
    <x v="68"/>
    <s v="Harnham"/>
    <s v="['python', 'sql']"/>
  </r>
  <r>
    <x v="2"/>
    <s v="Senior Threat Intelligence &amp; Data analyst"/>
    <s v="Tel Aviv-Yafo, Israel"/>
    <x v="0"/>
    <x v="0"/>
    <x v="8"/>
    <x v="99"/>
    <x v="46"/>
    <s v="Armis Security"/>
    <s v="['python']"/>
  </r>
  <r>
    <x v="0"/>
    <s v="Marketing Data Scientist"/>
    <s v="Anywhere"/>
    <x v="1"/>
    <x v="1"/>
    <x v="2"/>
    <x v="100"/>
    <x v="72"/>
    <s v="Stefanini, Inc"/>
    <s v="['python', 'r', 'azure', 'databricks', 'aws', 'tableau', 'power bi']"/>
  </r>
  <r>
    <x v="4"/>
    <s v="BI Analyst"/>
    <s v="Orlando, FL"/>
    <x v="0"/>
    <x v="0"/>
    <x v="2"/>
    <x v="101"/>
    <x v="29"/>
    <s v="Hays"/>
    <s v="['sql', 'tableau']"/>
  </r>
  <r>
    <x v="0"/>
    <s v="Data Scientist"/>
    <s v="New York, NY"/>
    <x v="0"/>
    <x v="0"/>
    <x v="2"/>
    <x v="102"/>
    <x v="1"/>
    <s v="Prohires"/>
    <s v="['python', 'java', 'r', 'sas', 'sas', 'sql', 'sql server', 'db2', 'oracle']"/>
  </r>
  <r>
    <x v="3"/>
    <s v="Senior Data Scientist Engineer"/>
    <s v="Bulgaria"/>
    <x v="0"/>
    <x v="0"/>
    <x v="15"/>
    <x v="103"/>
    <x v="73"/>
    <s v="SAP"/>
    <s v="['python', 'aws', 'azure', 'jupyter', 'numpy', 'pandas', 'keras', 'scikit-learn', 'tensorflow', 'pytorch', 'flask', 'django', 'fastapi', 'sap', 'docker', 'kubernetes', 'github']"/>
  </r>
  <r>
    <x v="0"/>
    <s v="CI/XAB - Big data Hadoop developer"/>
    <s v="Vietnam"/>
    <x v="0"/>
    <x v="0"/>
    <x v="16"/>
    <x v="104"/>
    <x v="74"/>
    <s v="Bosch Group"/>
    <s v="['java', 'hadoop', 'spark', 'unix', 'sap', 'yarn']"/>
  </r>
  <r>
    <x v="3"/>
    <s v="Senior Azure Data Engineer"/>
    <s v="Anywhere"/>
    <x v="0"/>
    <x v="1"/>
    <x v="1"/>
    <x v="105"/>
    <x v="1"/>
    <s v="eVigilant"/>
    <s v="['sql', 'azure', 'snowflake', 'databricks', 'aws']"/>
  </r>
  <r>
    <x v="0"/>
    <s v="Principal Data Scientist"/>
    <s v="Raleigh, NC"/>
    <x v="0"/>
    <x v="0"/>
    <x v="2"/>
    <x v="106"/>
    <x v="75"/>
    <s v="Microsoft"/>
    <s v="['python', 'r', 'c#', 'java', 'go', 'azure', 'databricks', 'gcp', 'aws', 'spark']"/>
  </r>
  <r>
    <x v="1"/>
    <s v="Data Engineer"/>
    <s v="Anywhere"/>
    <x v="0"/>
    <x v="1"/>
    <x v="2"/>
    <x v="107"/>
    <x v="1"/>
    <s v="Premier Group Recruitment"/>
    <s v="['java', 'python', 'elasticsearch', 'aws', 'redshift', 'spark', 'airflow', 'linux', 'docker']"/>
  </r>
  <r>
    <x v="2"/>
    <s v="Operations Data Analyst (Excel Analyst) - Hybrid"/>
    <s v="Los Angeles, CA"/>
    <x v="0"/>
    <x v="0"/>
    <x v="2"/>
    <x v="108"/>
    <x v="76"/>
    <s v="CEDARS-SINAI"/>
    <s v="['excel']"/>
  </r>
  <r>
    <x v="2"/>
    <s v="Business Data Analyst"/>
    <s v="Miami, FL"/>
    <x v="0"/>
    <x v="0"/>
    <x v="2"/>
    <x v="109"/>
    <x v="20"/>
    <s v="Acadia Technologies, Inc."/>
    <s v="['sql']"/>
  </r>
  <r>
    <x v="3"/>
    <s v="Senior Big Data Engineer"/>
    <s v="Anywhere"/>
    <x v="0"/>
    <x v="1"/>
    <x v="2"/>
    <x v="110"/>
    <x v="77"/>
    <s v="Allstate"/>
    <s v="['r', 'java', 'c#', 'python', 'perl', 'scala', 'sql', 'hadoop']"/>
  </r>
  <r>
    <x v="8"/>
    <s v="Senior Data Scientist, Medical Imaging"/>
    <s v="South San Francisco, CA"/>
    <x v="0"/>
    <x v="0"/>
    <x v="2"/>
    <x v="111"/>
    <x v="78"/>
    <s v="Verily"/>
    <s v="['python']"/>
  </r>
  <r>
    <x v="3"/>
    <s v="Senior Big Data DevOps &amp; Deployment Engineer"/>
    <s v="Bengaluru, Karnataka, India"/>
    <x v="0"/>
    <x v="0"/>
    <x v="7"/>
    <x v="112"/>
    <x v="36"/>
    <s v="ServiceNow"/>
    <s v="['sql', 'perl', 'bash', 'groovy', 'python', 'shell', 'redis', 'azure', 'hadoop', 'spark', 'kafka', 'linux', 'centos', 'tableau', 'jenkins', 'docker', 'yarn', 'ansible', 'terraform', 'puppet']"/>
  </r>
  <r>
    <x v="1"/>
    <s v="Lead Data Engineer (1 of 4)"/>
    <s v="St Paul, MN"/>
    <x v="0"/>
    <x v="0"/>
    <x v="1"/>
    <x v="113"/>
    <x v="79"/>
    <s v="J&amp;J Family of Companies"/>
    <s v="['python', 'scala', 'sql', 'c#', 'java', 'go', 'azure', 'aws', 'gcp', 'databricks', 'pyspark', 'spark', 'looker', 'tableau', 'qlik', 'power bi']"/>
  </r>
  <r>
    <x v="1"/>
    <s v="Data Engineer"/>
    <s v="Anywhere"/>
    <x v="0"/>
    <x v="1"/>
    <x v="2"/>
    <x v="114"/>
    <x v="23"/>
    <s v="On-Demand Group"/>
    <s v="['python', 'sql', 'gcp']"/>
  </r>
  <r>
    <x v="2"/>
    <s v="Data Analyst"/>
    <s v="Washington, DC"/>
    <x v="0"/>
    <x v="0"/>
    <x v="2"/>
    <x v="115"/>
    <x v="2"/>
    <s v="Delaware Nation Industries"/>
    <s v="['sql', 'visio', 'outlook', 'word', 'excel', 'powerpoint', 'sharepoint', 'tableau', 'flow']"/>
  </r>
  <r>
    <x v="4"/>
    <s v="Financial Business Intelligence Analyst"/>
    <s v="Georgia"/>
    <x v="0"/>
    <x v="0"/>
    <x v="2"/>
    <x v="116"/>
    <x v="80"/>
    <s v="Franklin Fitch"/>
    <s v="['sql', 'tableau', 'power bi', 'excel', 'ssrs', 'powerpoint']"/>
  </r>
  <r>
    <x v="1"/>
    <s v="Lead Data Engineer"/>
    <s v="Tennessee"/>
    <x v="0"/>
    <x v="0"/>
    <x v="2"/>
    <x v="117"/>
    <x v="19"/>
    <s v="MFM Search LLC"/>
    <m/>
  </r>
  <r>
    <x v="6"/>
    <s v="Senior  Analyst  Data Visualization"/>
    <s v="San Antonio, TX"/>
    <x v="0"/>
    <x v="0"/>
    <x v="2"/>
    <x v="118"/>
    <x v="80"/>
    <s v="Z&amp;A Recruiting"/>
    <s v="['tableau', 'alteryx', 'outlook']"/>
  </r>
  <r>
    <x v="0"/>
    <s v="Data Scientist"/>
    <s v="Anywhere"/>
    <x v="0"/>
    <x v="1"/>
    <x v="2"/>
    <x v="119"/>
    <x v="68"/>
    <s v="CyberCoders"/>
    <s v="['python', 'azure', 'pytorch', 'tensorflow', 'opencv', 'datarobot']"/>
  </r>
  <r>
    <x v="1"/>
    <s v="Senior Associate, Azure Data Engineer"/>
    <s v="Orlando, FL"/>
    <x v="0"/>
    <x v="0"/>
    <x v="2"/>
    <x v="120"/>
    <x v="31"/>
    <s v="KPMG"/>
    <s v="['sql', 'go', 'sql server', 'azure', 'databricks', 'pyspark', 'flow', 'github']"/>
  </r>
  <r>
    <x v="0"/>
    <s v="Lead Data Scientist"/>
    <s v="Minneapolis, MN"/>
    <x v="0"/>
    <x v="0"/>
    <x v="2"/>
    <x v="121"/>
    <x v="25"/>
    <s v="Target"/>
    <s v="['java', 'scala', 'python', 'r', 'kotlin', 'sql', 'javascript', 'html', 'matlab', 'shell', 'hadoop']"/>
  </r>
  <r>
    <x v="0"/>
    <s v="Data Scientist/Associate Registrar"/>
    <s v="Santa Clara, UT"/>
    <x v="0"/>
    <x v="0"/>
    <x v="2"/>
    <x v="122"/>
    <x v="81"/>
    <s v="Dixie Technical College"/>
    <s v="['sql', 'spring', 'excel', 'tableau']"/>
  </r>
  <r>
    <x v="0"/>
    <s v="Data Scientist"/>
    <s v="Anywhere"/>
    <x v="0"/>
    <x v="1"/>
    <x v="17"/>
    <x v="123"/>
    <x v="2"/>
    <s v="Workato"/>
    <s v="['python']"/>
  </r>
  <r>
    <x v="0"/>
    <s v="Director &amp; Data Scientist (REMOTE)"/>
    <s v="St Paul, MN"/>
    <x v="0"/>
    <x v="0"/>
    <x v="2"/>
    <x v="124"/>
    <x v="82"/>
    <s v="Travelers"/>
    <m/>
  </r>
  <r>
    <x v="3"/>
    <s v="Senior Python Developer for Data Engineering"/>
    <s v="New York, NY"/>
    <x v="0"/>
    <x v="0"/>
    <x v="2"/>
    <x v="125"/>
    <x v="1"/>
    <s v="Luxoft"/>
    <s v="['python', 'sql']"/>
  </r>
  <r>
    <x v="2"/>
    <s v="Session Lead (External Contractor) - Data Analyst Nanodegree..."/>
    <s v="Singapore"/>
    <x v="4"/>
    <x v="0"/>
    <x v="18"/>
    <x v="126"/>
    <x v="83"/>
    <s v="Udacity, Inc."/>
    <s v="['python', 'sql', 'numpy', 'pandas', 'zoom', 'slack']"/>
  </r>
  <r>
    <x v="1"/>
    <s v="Staff Engineer, Data Engineering- Rouse"/>
    <s v="Anywhere"/>
    <x v="0"/>
    <x v="1"/>
    <x v="2"/>
    <x v="127"/>
    <x v="71"/>
    <s v="Ritchie Bros."/>
    <s v="['python', 'sql', 'airflow', 'unity']"/>
  </r>
  <r>
    <x v="0"/>
    <s v="Operations Research Analyst and Data Scientist"/>
    <s v="Columbia, MD"/>
    <x v="0"/>
    <x v="0"/>
    <x v="2"/>
    <x v="128"/>
    <x v="84"/>
    <s v="Booz Allen Hamilton"/>
    <s v="['r', 'sql', 'python', 'windows', 'linux']"/>
  </r>
  <r>
    <x v="0"/>
    <s v="Data Scientist"/>
    <s v="Anywhere"/>
    <x v="0"/>
    <x v="1"/>
    <x v="2"/>
    <x v="129"/>
    <x v="2"/>
    <s v="CyberCoders"/>
    <s v="['python', 'gcp']"/>
  </r>
  <r>
    <x v="1"/>
    <s v="Data Engineer - HSS Orthopedic Data Innovation Lab"/>
    <s v="New York, NY"/>
    <x v="0"/>
    <x v="0"/>
    <x v="2"/>
    <x v="130"/>
    <x v="71"/>
    <s v="Hospital for Special Surgery"/>
    <s v="['python', 'sql', 'aws', 'redshift', 'snowflake', 'spark']"/>
  </r>
  <r>
    <x v="8"/>
    <s v="Senior Data Scientist, Electricity Grids"/>
    <s v="Anywhere"/>
    <x v="0"/>
    <x v="1"/>
    <x v="2"/>
    <x v="131"/>
    <x v="85"/>
    <s v="WattTime.org"/>
    <s v="['python', 'r', 'numpy', 'scikit-learn', 'git', 'slack', 'zoom']"/>
  </r>
  <r>
    <x v="2"/>
    <s v="Mid-Level Data Analyst, Washington DC - (TS/SCI clearance)"/>
    <s v="Washington, DC"/>
    <x v="0"/>
    <x v="0"/>
    <x v="2"/>
    <x v="132"/>
    <x v="34"/>
    <s v="Protek Consulting"/>
    <s v="['sql', 'python', 'excel']"/>
  </r>
  <r>
    <x v="0"/>
    <s v="Data Scientist - Tiktok Ads, Growth Marketing"/>
    <s v="Mountain View, CA"/>
    <x v="0"/>
    <x v="0"/>
    <x v="2"/>
    <x v="133"/>
    <x v="86"/>
    <s v="ByteDance"/>
    <m/>
  </r>
  <r>
    <x v="1"/>
    <s v="JOB ID 10842: Data Engineer"/>
    <s v="Irving, TX"/>
    <x v="0"/>
    <x v="0"/>
    <x v="1"/>
    <x v="134"/>
    <x v="87"/>
    <s v="Slesha"/>
    <s v="['python', 'shell', 'hadoop', 'spark', 'unix']"/>
  </r>
  <r>
    <x v="1"/>
    <s v="Sr. Data Engineer"/>
    <s v="San Mateo, CA"/>
    <x v="0"/>
    <x v="0"/>
    <x v="2"/>
    <x v="135"/>
    <x v="62"/>
    <s v="CyberCoders"/>
    <s v="['python', 'nosql', 'aws', 'redshift', 'flask', 'django', 'git', 'jenkins']"/>
  </r>
  <r>
    <x v="3"/>
    <s v="Senior Big Data Engineer"/>
    <s v="Herzliya, Israel"/>
    <x v="0"/>
    <x v="0"/>
    <x v="8"/>
    <x v="136"/>
    <x v="88"/>
    <s v="AppsFlyer"/>
    <s v="['scala', 'go', 'dynamodb', 'redis', 'kafka', 'spark', 'node.js']"/>
  </r>
  <r>
    <x v="2"/>
    <s v="Data Analyst"/>
    <s v="Jacksonville, FL"/>
    <x v="1"/>
    <x v="0"/>
    <x v="2"/>
    <x v="137"/>
    <x v="89"/>
    <s v="Brooksource"/>
    <s v="['sql', 'sql server', 'ssrs', 'ssis']"/>
  </r>
  <r>
    <x v="1"/>
    <s v="Data Engineer"/>
    <s v="Spanish Fork, UT"/>
    <x v="0"/>
    <x v="0"/>
    <x v="2"/>
    <x v="138"/>
    <x v="90"/>
    <s v="Jobot"/>
    <s v="['sql', 'mysql', 'aws', 'azure', 'hadoop', 'spark', 'ssis']"/>
  </r>
  <r>
    <x v="0"/>
    <s v="Data Scientist - 4350"/>
    <s v="United States"/>
    <x v="0"/>
    <x v="0"/>
    <x v="2"/>
    <x v="139"/>
    <x v="8"/>
    <s v="CRI Group"/>
    <s v="['r', 'python', 'perl']"/>
  </r>
  <r>
    <x v="1"/>
    <s v="Data Engineer"/>
    <s v="Connecticut"/>
    <x v="0"/>
    <x v="0"/>
    <x v="2"/>
    <x v="140"/>
    <x v="71"/>
    <s v="Alldus"/>
    <s v="['c', 'python', 'aws']"/>
  </r>
  <r>
    <x v="2"/>
    <s v="Data BI Analyst (Entry Level)"/>
    <s v="San Francisco, CA"/>
    <x v="0"/>
    <x v="0"/>
    <x v="2"/>
    <x v="141"/>
    <x v="91"/>
    <s v="Patterned Learning AI"/>
    <s v="['nosql', 'sql', 'vba', 'oracle', 'hadoop', 'excel', 'tableau']"/>
  </r>
  <r>
    <x v="0"/>
    <s v="Lead Data Scientist"/>
    <s v="Bengaluru, Karnataka, India"/>
    <x v="0"/>
    <x v="0"/>
    <x v="7"/>
    <x v="142"/>
    <x v="92"/>
    <s v="Boeing"/>
    <s v="['python', 'r', 'c++', 'tensorflow', 'tableau']"/>
  </r>
  <r>
    <x v="3"/>
    <s v="Senior Data Engineer"/>
    <s v="Tel Aviv-Yafo, Israel"/>
    <x v="0"/>
    <x v="0"/>
    <x v="8"/>
    <x v="143"/>
    <x v="56"/>
    <s v="HoneyBook"/>
    <s v="['python', 'sql', 'aws', 'gcp', 'azure', 'looker', 'tableau', 'kubernetes']"/>
  </r>
  <r>
    <x v="1"/>
    <s v="Data Engineer, Business Intelligence"/>
    <s v="Los Angeles, CA"/>
    <x v="0"/>
    <x v="0"/>
    <x v="1"/>
    <x v="144"/>
    <x v="8"/>
    <s v="Block"/>
    <s v="['sql', 'c', 'go', 'snowflake', 'redshift', 'azure', 'looker', 'tableau', 'flow']"/>
  </r>
  <r>
    <x v="2"/>
    <s v="Data Analyst (ID#10752)"/>
    <s v="St. Louis, MO"/>
    <x v="0"/>
    <x v="0"/>
    <x v="2"/>
    <x v="145"/>
    <x v="17"/>
    <s v="Worldgate LLC"/>
    <s v="['sql', 'python', 'c#', 'powershell', 'sql server', 'word', 'excel', 'outlook']"/>
  </r>
  <r>
    <x v="1"/>
    <s v="Data Engineer w/Airflow - no C2C"/>
    <s v="Anywhere"/>
    <x v="1"/>
    <x v="1"/>
    <x v="1"/>
    <x v="146"/>
    <x v="93"/>
    <s v="MAKE Corporation"/>
    <s v="['sql', 'python', 'r', 'bigquery', 'aws', 'gcp', 'azure', 'redshift', 'airflow', 'pandas', 'pyspark', 'linux', 'github']"/>
  </r>
  <r>
    <x v="1"/>
    <s v="Data Engineer"/>
    <s v="South Jordan, UT"/>
    <x v="0"/>
    <x v="0"/>
    <x v="2"/>
    <x v="147"/>
    <x v="94"/>
    <s v="RocketSource"/>
    <s v="['bigquery', 'looker', 'tableau', 'power bi']"/>
  </r>
  <r>
    <x v="1"/>
    <s v="Big Data Engineer"/>
    <s v="Anywhere"/>
    <x v="0"/>
    <x v="1"/>
    <x v="1"/>
    <x v="148"/>
    <x v="17"/>
    <s v="Vivvix"/>
    <s v="['go', 'sql', 'python', 'postgresql', 'azure', 'spark', 'pyspark']"/>
  </r>
  <r>
    <x v="1"/>
    <s v="Principal Data Engineer"/>
    <s v="Chicago, IL"/>
    <x v="0"/>
    <x v="0"/>
    <x v="2"/>
    <x v="149"/>
    <x v="27"/>
    <s v="Harnham"/>
    <s v="['sql', 'python', 'scala', 'java', 'nosql', 'aws', 'pyspark', 'kafka', 'airflow']"/>
  </r>
  <r>
    <x v="0"/>
    <s v="Data Scientist I/II (Savings and Membership)"/>
    <s v="Winchester, VA"/>
    <x v="0"/>
    <x v="0"/>
    <x v="2"/>
    <x v="150"/>
    <x v="95"/>
    <s v="Navy Federal Credit Union"/>
    <s v="['python', 'r', 'scala', 'sql', 'azure', 'databricks', 'aws', 'spark', 'matplotlib', 'ggplot2', 'hadoop', 'word', 'power bi', 'tableau', 'spreadsheet', 'excel', 'powerpoint']"/>
  </r>
  <r>
    <x v="0"/>
    <s v="Data Scientist - Deep ML"/>
    <s v="Anywhere"/>
    <x v="0"/>
    <x v="1"/>
    <x v="2"/>
    <x v="151"/>
    <x v="96"/>
    <s v="CyberCoders"/>
    <s v="['python', 'java', 'matlab']"/>
  </r>
  <r>
    <x v="1"/>
    <s v="Experienced Data Engineer"/>
    <s v="Croatia"/>
    <x v="0"/>
    <x v="0"/>
    <x v="19"/>
    <x v="152"/>
    <x v="56"/>
    <s v="HTEC Group"/>
    <s v="['sql', 'scala', 'java', 'python', 'docker']"/>
  </r>
  <r>
    <x v="1"/>
    <s v="Data Engineer"/>
    <s v="Anywhere"/>
    <x v="0"/>
    <x v="1"/>
    <x v="2"/>
    <x v="153"/>
    <x v="71"/>
    <s v="Imprint Payments"/>
    <s v="['sql', 'python', 'snowflake', 'airflow', 'pyspark', 'terraform', 'github']"/>
  </r>
  <r>
    <x v="1"/>
    <s v="Data Engineer"/>
    <s v="Anywhere"/>
    <x v="0"/>
    <x v="1"/>
    <x v="2"/>
    <x v="154"/>
    <x v="17"/>
    <s v="Agility Partners"/>
    <s v="['sql', 'azure', 'databricks', 'git', 'github']"/>
  </r>
  <r>
    <x v="3"/>
    <s v="Senior Data Engineer"/>
    <s v="Fort Mill, SC"/>
    <x v="0"/>
    <x v="0"/>
    <x v="2"/>
    <x v="155"/>
    <x v="97"/>
    <s v="LPL Financial"/>
    <s v="['sql', 'nosql', 'sql server', 'aws', 'oracle', 'gitlab', 'terraform', 'ansible', 'puppet', 'jenkins', 'jira']"/>
  </r>
  <r>
    <x v="1"/>
    <s v="Sr. Data Engineer"/>
    <s v="Anywhere"/>
    <x v="0"/>
    <x v="1"/>
    <x v="2"/>
    <x v="156"/>
    <x v="71"/>
    <s v="CyberCoders"/>
    <s v="['sql', 'python', 'aws', 'redshift', 'airflow', 'linux', 'git', 'terraform']"/>
  </r>
  <r>
    <x v="8"/>
    <s v="Sr Data Scientist- List Management"/>
    <s v="Columbus, OH"/>
    <x v="0"/>
    <x v="0"/>
    <x v="2"/>
    <x v="157"/>
    <x v="23"/>
    <s v="Citizens Financial Group, Inc"/>
    <s v="['sas', 'sas', 'sql', 'r', 'python']"/>
  </r>
  <r>
    <x v="0"/>
    <s v="Staff Data Scientist - Advertising"/>
    <s v="Mt Pleasant Township, PA"/>
    <x v="0"/>
    <x v="0"/>
    <x v="2"/>
    <x v="158"/>
    <x v="98"/>
    <s v="Demandbase, Inc"/>
    <s v="['sql', 'no-sql', 'python', 'bigquery', 'aws', 'jupyter', 'tensorflow', 'scikit-learn', 'spark', 'excel']"/>
  </r>
  <r>
    <x v="3"/>
    <s v="Senior Data Engineer"/>
    <s v="Washington, DC"/>
    <x v="0"/>
    <x v="0"/>
    <x v="2"/>
    <x v="159"/>
    <x v="56"/>
    <s v="Optoro"/>
    <s v="['sql', 'python', 'postgresql', 'aws', 'snowflake', 'gcp', 'kafka', 'airflow', 'flow', 'docker']"/>
  </r>
  <r>
    <x v="1"/>
    <s v="BI Data Engineer"/>
    <s v="United States"/>
    <x v="0"/>
    <x v="0"/>
    <x v="2"/>
    <x v="160"/>
    <x v="89"/>
    <s v="Solü Technology Partners"/>
    <s v="['sql', 'python', 'snowflake', 'azure', 'power bi', 'sap', 'git']"/>
  </r>
  <r>
    <x v="0"/>
    <s v="Jr. Data Scientist"/>
    <s v="Fort Walton Beach, FL"/>
    <x v="0"/>
    <x v="0"/>
    <x v="2"/>
    <x v="161"/>
    <x v="99"/>
    <s v="Anyar, Inc."/>
    <s v="['python', 'r', 'pandas', 'docker', 'git']"/>
  </r>
  <r>
    <x v="6"/>
    <s v="Senior Data Analyst"/>
    <s v="Los Angeles, CA"/>
    <x v="0"/>
    <x v="0"/>
    <x v="2"/>
    <x v="162"/>
    <x v="71"/>
    <s v="Gauntlet"/>
    <s v="['sql', 'python']"/>
  </r>
  <r>
    <x v="5"/>
    <s v="Power BI Solution Engineer"/>
    <s v="Madrid, Spain"/>
    <x v="0"/>
    <x v="0"/>
    <x v="20"/>
    <x v="163"/>
    <x v="41"/>
    <s v="SGS"/>
    <s v="['azure']"/>
  </r>
  <r>
    <x v="3"/>
    <s v="Sr Data Engineer- Talend and Datastage"/>
    <s v="Johnston, RI"/>
    <x v="0"/>
    <x v="0"/>
    <x v="2"/>
    <x v="164"/>
    <x v="100"/>
    <s v="Citizens"/>
    <s v="['shell', 'python', 'sql', 'sql server', 'db2', 'aws', 'redshift', 'oracle', 'windows']"/>
  </r>
  <r>
    <x v="3"/>
    <s v="Senior Data Engineer"/>
    <s v="New York, NY"/>
    <x v="0"/>
    <x v="0"/>
    <x v="2"/>
    <x v="165"/>
    <x v="62"/>
    <s v="Lawrence Harvey"/>
    <s v="['aws', 'azure', 'gcp']"/>
  </r>
  <r>
    <x v="3"/>
    <s v="Senior Data Engineer"/>
    <s v="Anywhere"/>
    <x v="0"/>
    <x v="1"/>
    <x v="2"/>
    <x v="166"/>
    <x v="19"/>
    <s v="Qual IT Resources"/>
    <s v="['sql', 'python', 't-sql', 'snowflake', 'databricks', 'azure', 'aws', 'pyspark', 'tableau', 'power bi']"/>
  </r>
  <r>
    <x v="8"/>
    <s v="Senior Data Scientist - Fraud"/>
    <s v="San Diego, CA"/>
    <x v="0"/>
    <x v="0"/>
    <x v="2"/>
    <x v="167"/>
    <x v="34"/>
    <s v="Harnham"/>
    <s v="['python', 'sql']"/>
  </r>
  <r>
    <x v="8"/>
    <s v="Senior Data Scientist"/>
    <s v="Austin, TX"/>
    <x v="0"/>
    <x v="0"/>
    <x v="2"/>
    <x v="168"/>
    <x v="19"/>
    <s v="Realtor"/>
    <s v="['sql', 'python', 'r', 'tableau', 'looker', 'power bi']"/>
  </r>
  <r>
    <x v="2"/>
    <s v="Lead Data Analyst - Data Quality"/>
    <s v="New York, NY"/>
    <x v="0"/>
    <x v="0"/>
    <x v="2"/>
    <x v="169"/>
    <x v="101"/>
    <s v="National Grid"/>
    <s v="['sql', 'snowflake']"/>
  </r>
  <r>
    <x v="5"/>
    <s v="Software Engineer, Data Infrastructure"/>
    <m/>
    <x v="0"/>
    <x v="0"/>
    <x v="21"/>
    <x v="170"/>
    <x v="102"/>
    <s v="SendBird"/>
    <s v="['nosql', 'go', 'mysql', 'aurora', 'aws', 'gcp', 'bigquery', 'terraform']"/>
  </r>
  <r>
    <x v="2"/>
    <s v="Data Analyst"/>
    <s v="Anywhere"/>
    <x v="0"/>
    <x v="1"/>
    <x v="1"/>
    <x v="171"/>
    <x v="103"/>
    <s v="Simplex."/>
    <s v="['python', 'sql', 'sqlite', 'snowflake', 'azure']"/>
  </r>
  <r>
    <x v="2"/>
    <s v="Associate Data Analyst"/>
    <s v="Jacksonville, FL"/>
    <x v="1"/>
    <x v="0"/>
    <x v="2"/>
    <x v="172"/>
    <x v="16"/>
    <s v="Brooksource"/>
    <s v="['sql', 'sql server', 'ssrs', 'ssis', 'power bi']"/>
  </r>
  <r>
    <x v="2"/>
    <s v="Data Analyst 3 (85018)"/>
    <s v="Albany, NY"/>
    <x v="0"/>
    <x v="0"/>
    <x v="2"/>
    <x v="173"/>
    <x v="104"/>
    <s v="NYS Department of Health"/>
    <s v="['sas', 'sas', 'python', 'r']"/>
  </r>
  <r>
    <x v="1"/>
    <s v="Business Intelligence Data Engineer"/>
    <s v="Tampa, FL"/>
    <x v="0"/>
    <x v="0"/>
    <x v="2"/>
    <x v="174"/>
    <x v="89"/>
    <s v="Jobot"/>
    <s v="['qlik']"/>
  </r>
  <r>
    <x v="8"/>
    <s v="Senior Data Scientist, Marketing Analytics"/>
    <s v="Los Angeles, CA"/>
    <x v="0"/>
    <x v="0"/>
    <x v="2"/>
    <x v="175"/>
    <x v="105"/>
    <s v="TikTok"/>
    <m/>
  </r>
  <r>
    <x v="2"/>
    <s v="Citrus Data Analyst II"/>
    <s v="Alachua, FL"/>
    <x v="0"/>
    <x v="0"/>
    <x v="2"/>
    <x v="176"/>
    <x v="106"/>
    <s v="Florida Department of Agriculture &amp; Consumer Services, USA"/>
    <s v="['flow']"/>
  </r>
  <r>
    <x v="1"/>
    <s v="Sr. Data Engineer"/>
    <s v="Anywhere"/>
    <x v="0"/>
    <x v="1"/>
    <x v="2"/>
    <x v="177"/>
    <x v="2"/>
    <s v="eNGINE"/>
    <s v="['azure', 'aws']"/>
  </r>
  <r>
    <x v="0"/>
    <s v="Healthcare Data Scientist"/>
    <s v="United States"/>
    <x v="0"/>
    <x v="0"/>
    <x v="2"/>
    <x v="178"/>
    <x v="23"/>
    <s v="CareCentrix"/>
    <s v="['python']"/>
  </r>
  <r>
    <x v="0"/>
    <s v="Federal - Data Scientist"/>
    <s v="Virginia"/>
    <x v="0"/>
    <x v="0"/>
    <x v="2"/>
    <x v="179"/>
    <x v="107"/>
    <s v="Accenture"/>
    <s v="['python', 'r', 'sql', 'c']"/>
  </r>
  <r>
    <x v="0"/>
    <s v="Data Scientist"/>
    <s v="Carlsbad, CA"/>
    <x v="0"/>
    <x v="0"/>
    <x v="2"/>
    <x v="180"/>
    <x v="54"/>
    <s v="Genentech"/>
    <s v="['python', 'sql', 'r', 'snowflake', 'pandas', 'scikit-learn', 'keras', 'tensorflow', 'tableau', 'github']"/>
  </r>
  <r>
    <x v="0"/>
    <s v="Director, Data Science - Experience Research"/>
    <s v="Columbia, SC"/>
    <x v="0"/>
    <x v="0"/>
    <x v="2"/>
    <x v="181"/>
    <x v="82"/>
    <s v="Travelers"/>
    <m/>
  </r>
  <r>
    <x v="3"/>
    <s v="Senior Data Engineer - VP"/>
    <s v="Pittsburgh, PA"/>
    <x v="0"/>
    <x v="0"/>
    <x v="2"/>
    <x v="182"/>
    <x v="108"/>
    <s v="The Bank of New York Mellon Corporation"/>
    <s v="['power bi', 'dax']"/>
  </r>
  <r>
    <x v="1"/>
    <s v="Lead Data Engineer (multiple positions)"/>
    <s v="Chicago, IL"/>
    <x v="0"/>
    <x v="0"/>
    <x v="2"/>
    <x v="183"/>
    <x v="31"/>
    <s v="Morningstar"/>
    <s v="['sql', 'python', 'sql server', 'aws', 'redshift', 'spark']"/>
  </r>
  <r>
    <x v="2"/>
    <s v="TikTok LIVE Ecosystem Data Analyst"/>
    <s v="Los Angeles, CA"/>
    <x v="0"/>
    <x v="0"/>
    <x v="2"/>
    <x v="184"/>
    <x v="109"/>
    <s v="TikTok"/>
    <s v="['sql', 'express']"/>
  </r>
  <r>
    <x v="4"/>
    <s v="Business Intelligence Analyst"/>
    <s v="Atlanta, GA"/>
    <x v="0"/>
    <x v="0"/>
    <x v="2"/>
    <x v="185"/>
    <x v="31"/>
    <s v="Robert Half"/>
    <s v="['sql', 'tableau', 'power bi', 'looker', 'outlook', 'visio', 'excel', 'powerpoint', 'word', 'ssrs', 'ssis']"/>
  </r>
  <r>
    <x v="2"/>
    <s v="Program Data Analyst"/>
    <s v="Atlanta, GA"/>
    <x v="0"/>
    <x v="0"/>
    <x v="2"/>
    <x v="186"/>
    <x v="110"/>
    <s v="Hays"/>
    <s v="['sql', 'tableau', 'power bi', 'excel', 'word']"/>
  </r>
  <r>
    <x v="2"/>
    <s v="Data Science Associate"/>
    <s v="Birmingham, AL"/>
    <x v="0"/>
    <x v="0"/>
    <x v="2"/>
    <x v="187"/>
    <x v="111"/>
    <s v="The Placement Gurus"/>
    <s v="['python', 'r', 'sql', 'aws', 'azure', 'pandas', 'numpy', 'scikit-learn', 'hadoop', 'spark', 'tableau', 'power bi']"/>
  </r>
  <r>
    <x v="1"/>
    <s v="Data Engineer"/>
    <s v="Chicago, IL"/>
    <x v="0"/>
    <x v="0"/>
    <x v="1"/>
    <x v="188"/>
    <x v="112"/>
    <s v="Algo Capital Group"/>
    <s v="['python', 'scala', 'sql']"/>
  </r>
  <r>
    <x v="0"/>
    <s v="Data Scientist (DC based)"/>
    <s v="Washington, DC"/>
    <x v="0"/>
    <x v="0"/>
    <x v="2"/>
    <x v="189"/>
    <x v="18"/>
    <s v="Jobot"/>
    <m/>
  </r>
  <r>
    <x v="3"/>
    <s v="Senior Software Engineer, Data Platform"/>
    <m/>
    <x v="0"/>
    <x v="0"/>
    <x v="21"/>
    <x v="190"/>
    <x v="36"/>
    <s v="SendBird"/>
    <s v="['python', 'java', 'scala', 'sql', 'nosql', 'go', 'aws', 'aurora', 'gcp', 'bigquery', 'airflow', 'spark', 'hadoop']"/>
  </r>
  <r>
    <x v="2"/>
    <s v="Data Analyst II (Healthcare Analytics)"/>
    <s v="Palos Verdes Estates, CA"/>
    <x v="0"/>
    <x v="0"/>
    <x v="2"/>
    <x v="191"/>
    <x v="113"/>
    <s v="California Health &amp; Wellness"/>
    <s v="['python', 'r']"/>
  </r>
  <r>
    <x v="2"/>
    <s v="Data Analyst - Tiktok Ads"/>
    <s v="Mountain View, CA"/>
    <x v="0"/>
    <x v="0"/>
    <x v="2"/>
    <x v="192"/>
    <x v="114"/>
    <s v="TikTok"/>
    <s v="['sql', 'php', 'python', 'perl', 'tableau']"/>
  </r>
  <r>
    <x v="2"/>
    <s v="Data Analyst"/>
    <s v="Melville, NY"/>
    <x v="0"/>
    <x v="0"/>
    <x v="2"/>
    <x v="193"/>
    <x v="29"/>
    <s v="MATRIX Resources"/>
    <s v="['sql', 'azure', 'jira']"/>
  </r>
  <r>
    <x v="1"/>
    <s v="AWS Data Engineer Jobs"/>
    <s v="Chantilly, VA"/>
    <x v="1"/>
    <x v="0"/>
    <x v="2"/>
    <x v="194"/>
    <x v="54"/>
    <s v="Seneca Resources, LLC"/>
    <s v="['python', 'scala', 'aws', 'redshift', 'oracle', 'power bi', 'tableau', 'flow']"/>
  </r>
  <r>
    <x v="1"/>
    <s v="Data Engineer"/>
    <s v="Kennesaw, GA"/>
    <x v="0"/>
    <x v="0"/>
    <x v="2"/>
    <x v="195"/>
    <x v="115"/>
    <s v="Auto Plus Auto Parts"/>
    <s v="['sql', 'sql server', 'aws', 'snowflake', 'oracle', 'redshift', 'sap', 'power bi']"/>
  </r>
  <r>
    <x v="1"/>
    <s v="Data Engineer"/>
    <s v="Anywhere"/>
    <x v="0"/>
    <x v="1"/>
    <x v="1"/>
    <x v="196"/>
    <x v="31"/>
    <s v="Applied Resource Group"/>
    <s v="['sql', 'azure', 'databricks', 'spark']"/>
  </r>
  <r>
    <x v="8"/>
    <s v="Master Data Management Product Owner (202374)"/>
    <s v="Atlanta, GA"/>
    <x v="0"/>
    <x v="0"/>
    <x v="2"/>
    <x v="197"/>
    <x v="19"/>
    <s v="Bull City Talent Group"/>
    <s v="['tableau']"/>
  </r>
  <r>
    <x v="2"/>
    <s v="Investment Operations Data Analyst"/>
    <s v="Anywhere"/>
    <x v="0"/>
    <x v="1"/>
    <x v="22"/>
    <x v="198"/>
    <x v="116"/>
    <s v="Get It Recruit - Information Technology"/>
    <s v="['sql']"/>
  </r>
  <r>
    <x v="1"/>
    <s v="data engineer"/>
    <s v="Morton, IL"/>
    <x v="1"/>
    <x v="0"/>
    <x v="2"/>
    <x v="199"/>
    <x v="20"/>
    <s v="Lotus USA Inc"/>
    <s v="['sql', 'db2', 'sql server', 'snowflake', 'oracle', 'aws']"/>
  </r>
  <r>
    <x v="4"/>
    <s v="Associate Business Intelligence Analyst"/>
    <s v="Canada"/>
    <x v="0"/>
    <x v="0"/>
    <x v="23"/>
    <x v="200"/>
    <x v="117"/>
    <s v="Manulife"/>
    <s v="['sql', 'power bi']"/>
  </r>
  <r>
    <x v="8"/>
    <s v="Senior Data Scientist"/>
    <s v="United States"/>
    <x v="0"/>
    <x v="0"/>
    <x v="2"/>
    <x v="201"/>
    <x v="68"/>
    <s v="Harnham"/>
    <s v="['python', 'sql']"/>
  </r>
  <r>
    <x v="1"/>
    <s v="Data Engineer"/>
    <s v="New York, NY"/>
    <x v="0"/>
    <x v="0"/>
    <x v="2"/>
    <x v="202"/>
    <x v="49"/>
    <s v="Jobot"/>
    <s v="['python', 'sql', 'mongodb', 'mongodb', 'spark', 'airflow', 'pandas', 'jupyter', 'graphql']"/>
  </r>
  <r>
    <x v="0"/>
    <s v="Data Scientist Lead, Global Monetization Strategy &amp; Analytics"/>
    <s v="San Jose, CA"/>
    <x v="0"/>
    <x v="0"/>
    <x v="2"/>
    <x v="203"/>
    <x v="118"/>
    <s v="TikTok"/>
    <s v="['r', 'python', 'sql']"/>
  </r>
  <r>
    <x v="3"/>
    <s v="Senior Data Engineer"/>
    <s v="Toronto, ON, Canada"/>
    <x v="0"/>
    <x v="0"/>
    <x v="23"/>
    <x v="204"/>
    <x v="49"/>
    <s v="Mercury"/>
    <s v="['snowflake', 'react']"/>
  </r>
  <r>
    <x v="1"/>
    <s v="Lead Data Engineer"/>
    <s v="Charlotte, NC"/>
    <x v="0"/>
    <x v="0"/>
    <x v="2"/>
    <x v="205"/>
    <x v="19"/>
    <s v="LTI - Larsen &amp; Toubro Infotech"/>
    <s v="['sql', 'snowflake', 'aws', 'tableau']"/>
  </r>
  <r>
    <x v="8"/>
    <s v="Senior Data Scientist"/>
    <s v="San Diego, CA"/>
    <x v="0"/>
    <x v="0"/>
    <x v="2"/>
    <x v="206"/>
    <x v="27"/>
    <s v="Harnham"/>
    <s v="['python', 'sql', 'aws', 'tensorflow', 'spark', 'airflow', 'docker']"/>
  </r>
  <r>
    <x v="2"/>
    <s v="Healthcare Data Analyst"/>
    <s v="Dallas, TX"/>
    <x v="0"/>
    <x v="0"/>
    <x v="2"/>
    <x v="207"/>
    <x v="91"/>
    <s v="Citron IT, Inc."/>
    <s v="['sql', 'python', 'r', 'azure', 'power bi', 'tableau']"/>
  </r>
  <r>
    <x v="0"/>
    <s v="Data Scientist, Product Analytics (Multiple Openings) - Trust &amp; Safety"/>
    <s v="San Jose, CA"/>
    <x v="0"/>
    <x v="0"/>
    <x v="2"/>
    <x v="208"/>
    <x v="82"/>
    <s v="TikTok"/>
    <s v="['python', 'r', 'sql']"/>
  </r>
  <r>
    <x v="1"/>
    <s v="Higher Education Data Engineer"/>
    <s v="Tempe, AZ"/>
    <x v="0"/>
    <x v="0"/>
    <x v="2"/>
    <x v="209"/>
    <x v="23"/>
    <s v="Get It Recruit - Educational Services"/>
    <s v="['python', 'java', 'r', 'spark', 'tensorflow', 'scikit-learn', 'phoenix', 'excel', 'power bi']"/>
  </r>
  <r>
    <x v="1"/>
    <s v="Data Engineer"/>
    <s v="Atlanta, GA"/>
    <x v="0"/>
    <x v="0"/>
    <x v="2"/>
    <x v="210"/>
    <x v="19"/>
    <s v="HD Supply Holdings"/>
    <s v="['flow']"/>
  </r>
  <r>
    <x v="1"/>
    <s v="Data Engineer"/>
    <s v="Indianapolis, IN"/>
    <x v="0"/>
    <x v="0"/>
    <x v="2"/>
    <x v="211"/>
    <x v="23"/>
    <s v="Pinnacle Partners, Inc"/>
    <s v="['sql', 'sql server']"/>
  </r>
  <r>
    <x v="2"/>
    <s v="Data Analyst"/>
    <s v="New York, NY"/>
    <x v="0"/>
    <x v="0"/>
    <x v="2"/>
    <x v="212"/>
    <x v="99"/>
    <s v="Universal"/>
    <s v="['python', 'excel', 'tableau']"/>
  </r>
  <r>
    <x v="7"/>
    <s v="Principal Machine Learning Engineer"/>
    <s v="Anywhere"/>
    <x v="0"/>
    <x v="1"/>
    <x v="1"/>
    <x v="213"/>
    <x v="119"/>
    <s v="Storm5"/>
    <s v="['python', 'java', 'sql', 'aws', 'gcp', 'airflow', 'spark', 'docker', 'kubernetes']"/>
  </r>
  <r>
    <x v="1"/>
    <s v="DBA/Data Engineer"/>
    <s v="Troy, MI"/>
    <x v="0"/>
    <x v="0"/>
    <x v="2"/>
    <x v="214"/>
    <x v="120"/>
    <s v="NuTechs LLC"/>
    <s v="['sql', 'python', 'sql server', 'dynamodb', 'neo4j', 'aws', 'aurora', 'redshift', 'azure', 'jira']"/>
  </r>
  <r>
    <x v="1"/>
    <s v="Data Quality Engineer"/>
    <s v="Milford, CT"/>
    <x v="0"/>
    <x v="0"/>
    <x v="2"/>
    <x v="215"/>
    <x v="121"/>
    <s v="Company Confidential"/>
    <s v="['sql', 'snowflake', 'power bi']"/>
  </r>
  <r>
    <x v="0"/>
    <s v="Government Intelligence Data Scientist / Analyst - TS/SCI Security..."/>
    <s v="Washington, DC"/>
    <x v="0"/>
    <x v="0"/>
    <x v="2"/>
    <x v="216"/>
    <x v="18"/>
    <s v="Specialized Recruiting Group - Charlotte, NC"/>
    <s v="['sql', 'python', 'excel', 'tableau']"/>
  </r>
  <r>
    <x v="0"/>
    <s v="Data Scientist"/>
    <s v="Pittsburgh, PA"/>
    <x v="0"/>
    <x v="0"/>
    <x v="2"/>
    <x v="217"/>
    <x v="122"/>
    <s v="Lawrence Harvey"/>
    <s v="['python', 'r', 'pytorch', 'tensorflow', 'keras']"/>
  </r>
  <r>
    <x v="1"/>
    <s v="Sr. Data Engineer"/>
    <s v="Anywhere"/>
    <x v="0"/>
    <x v="1"/>
    <x v="2"/>
    <x v="218"/>
    <x v="71"/>
    <s v="CyberCoders"/>
    <s v="['sql', 'python', 'aws', 'redshift', 'airflow', 'linux', 'git', 'terraform']"/>
  </r>
  <r>
    <x v="1"/>
    <s v="Senior Staff Data Engineer"/>
    <s v="Sunnyvale, CA"/>
    <x v="0"/>
    <x v="0"/>
    <x v="2"/>
    <x v="219"/>
    <x v="21"/>
    <s v="Danaher"/>
    <s v="['sql', 'sql server', 'postgresql', 'dynamodb', 'aws', 'azure', 'redshift']"/>
  </r>
  <r>
    <x v="0"/>
    <s v="Data Science Manager"/>
    <s v="Georgia"/>
    <x v="0"/>
    <x v="0"/>
    <x v="2"/>
    <x v="220"/>
    <x v="68"/>
    <s v="Evolution Recruitment Solutions, USA"/>
    <s v="['python', 'sql', 'aws', 'tableau', 'excel']"/>
  </r>
  <r>
    <x v="1"/>
    <s v="Data Engineer (Chile) Sb4375"/>
    <s v="Santiago, Chile"/>
    <x v="0"/>
    <x v="0"/>
    <x v="24"/>
    <x v="221"/>
    <x v="56"/>
    <s v="Nisum"/>
    <s v="['python', 'mongo', 'gcp', 'databricks', 'kafka', 'power bi', 'docker', 'jenkins']"/>
  </r>
  <r>
    <x v="0"/>
    <s v="Data Scientist"/>
    <s v="Los Angeles, CA"/>
    <x v="0"/>
    <x v="0"/>
    <x v="2"/>
    <x v="222"/>
    <x v="112"/>
    <s v="INgroovesMusicGroup"/>
    <s v="['python', 'r', 'julia', 'sql', 'aws', 'redshift', 'scikit-learn', 'pandas', 'pytorch', 'tensorflow']"/>
  </r>
  <r>
    <x v="1"/>
    <s v="Data Engineer"/>
    <s v="California"/>
    <x v="0"/>
    <x v="0"/>
    <x v="1"/>
    <x v="223"/>
    <x v="17"/>
    <s v="Northbound Executive Search"/>
    <s v="['python', 'java', 'sql', 'azure', 'snowflake', 'databricks']"/>
  </r>
  <r>
    <x v="1"/>
    <s v="Data Engineer"/>
    <s v="Bangkok, Thailand"/>
    <x v="0"/>
    <x v="0"/>
    <x v="25"/>
    <x v="224"/>
    <x v="123"/>
    <s v="Data Wow"/>
    <s v="['python', 'sql', 'aws', 'flask', 'django', 'fastapi', 'windows', 'docker', 'kubernetes']"/>
  </r>
  <r>
    <x v="1"/>
    <s v="Azure Data Engineer. Job in Dallas My Valley Jobs Today"/>
    <s v="Dallas, TX"/>
    <x v="0"/>
    <x v="0"/>
    <x v="2"/>
    <x v="225"/>
    <x v="33"/>
    <s v="Jobot"/>
    <s v="['sql', 'python', 'scala', 'azure']"/>
  </r>
  <r>
    <x v="1"/>
    <s v="Data Engineer"/>
    <s v="Anywhere"/>
    <x v="0"/>
    <x v="1"/>
    <x v="2"/>
    <x v="226"/>
    <x v="124"/>
    <s v="DealNews"/>
    <s v="['sql', 'tableau', 'alteryx']"/>
  </r>
  <r>
    <x v="8"/>
    <s v="Sr Data Scientist - Recommendations (Applied ML, Deep Learning..."/>
    <s v="Minneapolis, MN"/>
    <x v="0"/>
    <x v="0"/>
    <x v="2"/>
    <x v="227"/>
    <x v="125"/>
    <s v="Target"/>
    <s v="['python', 'scala', 'sql', 'spark']"/>
  </r>
  <r>
    <x v="1"/>
    <s v="Data Engineer (Colorado Springs, CO)"/>
    <s v="Colorado Springs, CO"/>
    <x v="0"/>
    <x v="0"/>
    <x v="2"/>
    <x v="228"/>
    <x v="126"/>
    <s v="Torch Technologies"/>
    <s v="['sql', 'python', 'airflow']"/>
  </r>
  <r>
    <x v="4"/>
    <s v="Bi Analyst"/>
    <s v="Amsterdam, Netherlands"/>
    <x v="0"/>
    <x v="0"/>
    <x v="26"/>
    <x v="229"/>
    <x v="15"/>
    <s v="OpenUp"/>
    <s v="['sql', 'tableau']"/>
  </r>
  <r>
    <x v="2"/>
    <s v="Data Analytics Assistant"/>
    <s v="Warsaw, Poland"/>
    <x v="0"/>
    <x v="0"/>
    <x v="11"/>
    <x v="230"/>
    <x v="41"/>
    <s v="Publicis Groupe"/>
    <s v="['r', 'python', 'spark', 'tidyverse', 'pandas', 'numpy']"/>
  </r>
  <r>
    <x v="0"/>
    <s v="Lead Data Scientist"/>
    <s v="Minneapolis, MN"/>
    <x v="0"/>
    <x v="0"/>
    <x v="2"/>
    <x v="231"/>
    <x v="127"/>
    <s v="Target"/>
    <s v="['sql', 'r', 'python', 'c', 'javascript', 'scala', 'html', 'matlab', 'java', 'shell', 'sas', 'sas', 'spark', 'hadoop']"/>
  </r>
  <r>
    <x v="1"/>
    <s v="Data Analytics Engineer"/>
    <s v="Mehoopany, PA"/>
    <x v="0"/>
    <x v="0"/>
    <x v="2"/>
    <x v="232"/>
    <x v="23"/>
    <s v="Procter &amp; Gamble"/>
    <s v="['sql', 'r', 'java', 'sql server', 'hadoop', 'spark', 'tableau', 'power bi', 'sap']"/>
  </r>
  <r>
    <x v="7"/>
    <s v="Stage Machine Learning"/>
    <s v="Nantes, France"/>
    <x v="0"/>
    <x v="0"/>
    <x v="27"/>
    <x v="233"/>
    <x v="41"/>
    <s v="Talend"/>
    <s v="['r', 'python', 'sas', 'sas', 'gdpr', 'git']"/>
  </r>
  <r>
    <x v="4"/>
    <s v="Sales Analytics Manager"/>
    <s v="Georgia"/>
    <x v="0"/>
    <x v="0"/>
    <x v="2"/>
    <x v="234"/>
    <x v="94"/>
    <s v="Oxenham Group"/>
    <s v="['outlook']"/>
  </r>
  <r>
    <x v="0"/>
    <s v="Lead Data Science Consultant - Supply Chain"/>
    <s v="Cincinnati, OH"/>
    <x v="0"/>
    <x v="0"/>
    <x v="2"/>
    <x v="235"/>
    <x v="31"/>
    <s v="84.51"/>
    <s v="['python', 'r', 'sql', 'excel']"/>
  </r>
  <r>
    <x v="6"/>
    <s v="Senior Data Analyst"/>
    <s v="Richland, SC"/>
    <x v="0"/>
    <x v="0"/>
    <x v="2"/>
    <x v="236"/>
    <x v="128"/>
    <s v="University of South Carolina"/>
    <s v="['sas', 'sas', 'r', 'sql', 'python', 'spss', 'tableau', 'power bi']"/>
  </r>
  <r>
    <x v="0"/>
    <s v="Data Scientist"/>
    <s v="Anywhere"/>
    <x v="0"/>
    <x v="1"/>
    <x v="2"/>
    <x v="237"/>
    <x v="17"/>
    <s v="Global Medical Response"/>
    <s v="['sql', 'python', 'r', 'sas', 'sas', 'matlab']"/>
  </r>
  <r>
    <x v="0"/>
    <s v="Data Science Manager - TikTok Ads"/>
    <s v="San Jose, CA"/>
    <x v="0"/>
    <x v="0"/>
    <x v="2"/>
    <x v="238"/>
    <x v="129"/>
    <s v="TikTok"/>
    <s v="['r', 'python', 'matlab', 'sql', 'spark']"/>
  </r>
  <r>
    <x v="3"/>
    <s v="Senior Data Science Engineer"/>
    <s v="California"/>
    <x v="0"/>
    <x v="0"/>
    <x v="2"/>
    <x v="239"/>
    <x v="10"/>
    <s v="Harnham"/>
    <s v="['python', 'sql', 'scala', 'aws', 'pyspark']"/>
  </r>
  <r>
    <x v="1"/>
    <s v="Data Engineer"/>
    <s v="Dublin, Ireland"/>
    <x v="0"/>
    <x v="0"/>
    <x v="28"/>
    <x v="240"/>
    <x v="56"/>
    <s v="Version 1"/>
    <s v="['sql', 't-sql', 'shell', 'python', 'r', 'sql server', 'oracle', 'aws', 'azure', 'ssis', 'power bi', 'dax']"/>
  </r>
  <r>
    <x v="2"/>
    <s v="Live Streaming Revenue Product Data Analyst- USDS"/>
    <s v="Los Angeles, CA"/>
    <x v="0"/>
    <x v="0"/>
    <x v="2"/>
    <x v="241"/>
    <x v="130"/>
    <s v="TikTok"/>
    <s v="['sql', 'python', 'r', 'express']"/>
  </r>
  <r>
    <x v="3"/>
    <s v="Senior Data Engineer"/>
    <s v="Annapolis Junction, MD"/>
    <x v="0"/>
    <x v="0"/>
    <x v="2"/>
    <x v="242"/>
    <x v="131"/>
    <s v="Accenture Federal Services"/>
    <s v="['c']"/>
  </r>
  <r>
    <x v="2"/>
    <s v="Data Analyst"/>
    <s v="Anywhere"/>
    <x v="0"/>
    <x v="1"/>
    <x v="2"/>
    <x v="243"/>
    <x v="132"/>
    <s v="Get It Recruit - Healthcare"/>
    <s v="['sql', 'python', 'r', 'sas', 'sas', 'matplotlib', 'tableau', 'power bi']"/>
  </r>
  <r>
    <x v="1"/>
    <s v="Distinguished Engineer, Data Architecture (Remote Eligible)"/>
    <s v="The Bahamas"/>
    <x v="0"/>
    <x v="0"/>
    <x v="29"/>
    <x v="244"/>
    <x v="133"/>
    <s v="Capital One"/>
    <s v="['python', 'java', 'scala', 'aws']"/>
  </r>
  <r>
    <x v="0"/>
    <s v="Data Scientist, Global Monetization Strategy &amp; Analytics"/>
    <s v="San Jose, CA"/>
    <x v="0"/>
    <x v="0"/>
    <x v="2"/>
    <x v="203"/>
    <x v="134"/>
    <s v="TikTok"/>
    <m/>
  </r>
  <r>
    <x v="0"/>
    <s v="Biostatistician / Data Scientist"/>
    <s v="Temple Hills, MD"/>
    <x v="0"/>
    <x v="0"/>
    <x v="2"/>
    <x v="245"/>
    <x v="135"/>
    <s v="Leidos"/>
    <s v="['r']"/>
  </r>
  <r>
    <x v="0"/>
    <s v="Lead Data Scientist"/>
    <s v="Raleigh, NC"/>
    <x v="0"/>
    <x v="0"/>
    <x v="2"/>
    <x v="246"/>
    <x v="136"/>
    <s v="Lawrence Harvey"/>
    <m/>
  </r>
  <r>
    <x v="3"/>
    <s v="Senior Data Engineer"/>
    <s v="Anywhere"/>
    <x v="0"/>
    <x v="1"/>
    <x v="2"/>
    <x v="247"/>
    <x v="101"/>
    <s v="Get It Recruit - Information Technology"/>
    <s v="['sql', 'python', 'powershell', 'sql server', 'mysql', 'databricks', 'azure', 'snowflake', 'oracle', 'hadoop', 'spark', 'tableau', 'gitlab', 'terraform', 'flow']"/>
  </r>
  <r>
    <x v="3"/>
    <s v="Senior Software Engineer (Data Analytics)"/>
    <s v="Barcelona, Spain"/>
    <x v="0"/>
    <x v="0"/>
    <x v="20"/>
    <x v="248"/>
    <x v="137"/>
    <s v="Aetion"/>
    <s v="['java', 'python', 'scala', 'sql', 'r', 'flow']"/>
  </r>
  <r>
    <x v="2"/>
    <s v="Data Analyst, Risk"/>
    <s v="New City, NY"/>
    <x v="0"/>
    <x v="0"/>
    <x v="2"/>
    <x v="249"/>
    <x v="19"/>
    <s v="Current Media Group"/>
    <s v="['sql', 'bigquery', 'looker']"/>
  </r>
  <r>
    <x v="5"/>
    <s v="BI Developer"/>
    <s v="Pune, Maharashtra, India"/>
    <x v="0"/>
    <x v="0"/>
    <x v="7"/>
    <x v="250"/>
    <x v="36"/>
    <s v="Pattern"/>
    <s v="['sql', 'oracle', 'snowflake', 'tableau']"/>
  </r>
  <r>
    <x v="1"/>
    <s v="Sr. Data Engineer"/>
    <s v="Austin, TX"/>
    <x v="0"/>
    <x v="0"/>
    <x v="2"/>
    <x v="251"/>
    <x v="138"/>
    <s v="Charles Schwab"/>
    <s v="['sql', 'python', 'java', 'gcp', 'bigquery', 'aws', 'vmware', 'pandas', 'spark', 'airflow', 'kafka', 'splunk', 'tableau', 'jira', 'confluence']"/>
  </r>
  <r>
    <x v="2"/>
    <s v="Business Intelligence Data Analyst"/>
    <s v="Newark, DE"/>
    <x v="0"/>
    <x v="0"/>
    <x v="2"/>
    <x v="252"/>
    <x v="31"/>
    <s v="Insight Global"/>
    <s v="['sql', 'tableau', 'power bi', 'sap']"/>
  </r>
  <r>
    <x v="1"/>
    <s v="ISD Engineer IV-Data Engineering (AI/ML/NLP)"/>
    <s v="Vienna, VA"/>
    <x v="0"/>
    <x v="0"/>
    <x v="2"/>
    <x v="253"/>
    <x v="139"/>
    <s v="Navy Federal Credit Union"/>
    <s v="['python', 'c#', 'nosql', 'mongodb', 'mongodb', 'azure', 'databricks', 'spark', 'word']"/>
  </r>
  <r>
    <x v="2"/>
    <s v="Supply Chain Data Science Analyst"/>
    <s v="Englewood, CO"/>
    <x v="0"/>
    <x v="0"/>
    <x v="2"/>
    <x v="254"/>
    <x v="122"/>
    <s v="Arrow Electronics"/>
    <s v="['sql', 'hadoop', 'spark', 'flow']"/>
  </r>
  <r>
    <x v="2"/>
    <s v="Mid-Level Data Analyst, Washington DC-HYBRID- (TS/SCI clearance)"/>
    <s v="Washington, DC"/>
    <x v="0"/>
    <x v="0"/>
    <x v="2"/>
    <x v="255"/>
    <x v="71"/>
    <s v="Protek Consulting"/>
    <s v="['sql', 'python', 'excel']"/>
  </r>
  <r>
    <x v="1"/>
    <s v="Data Engineer"/>
    <s v="Chantilly, VA"/>
    <x v="0"/>
    <x v="0"/>
    <x v="2"/>
    <x v="256"/>
    <x v="19"/>
    <s v="Octo Consulting Group"/>
    <s v="['python', 'html', 'javascript', 'kafka', 'centos']"/>
  </r>
  <r>
    <x v="0"/>
    <s v="Principal Data Scientist"/>
    <s v="Anywhere"/>
    <x v="0"/>
    <x v="1"/>
    <x v="2"/>
    <x v="257"/>
    <x v="51"/>
    <s v="CyberCoders"/>
    <s v="['python', 'sql', 'matlab', 'r', 'tensorflow', 'hadoop', 'spark', 'pandas', 'power bi', 'tableau']"/>
  </r>
  <r>
    <x v="3"/>
    <s v="Senior Data Engineer"/>
    <s v="Tampa, FL"/>
    <x v="0"/>
    <x v="0"/>
    <x v="2"/>
    <x v="258"/>
    <x v="18"/>
    <s v="Harnham"/>
    <s v="['sql', 'python', 'scala', 'java', 'nosql', 'aws', 'pyspark', 'kafka', 'airflow']"/>
  </r>
  <r>
    <x v="0"/>
    <s v="Lead Data Scientist, Customer Experience Intelligence"/>
    <s v="Atlanta, GA"/>
    <x v="0"/>
    <x v="0"/>
    <x v="2"/>
    <x v="259"/>
    <x v="140"/>
    <s v="Home Depot / THD"/>
    <s v="['python', 'sql', 'bigquery', 'tableau']"/>
  </r>
  <r>
    <x v="0"/>
    <s v="Manager, Data Science"/>
    <s v="Brentwood, CA"/>
    <x v="0"/>
    <x v="0"/>
    <x v="2"/>
    <x v="260"/>
    <x v="19"/>
    <s v="ICON plc"/>
    <s v="['sql', 'python', 'r', 'sas', 'sas', 'symphony']"/>
  </r>
  <r>
    <x v="1"/>
    <s v="Lead Data Engineer"/>
    <s v="McLean, VA"/>
    <x v="0"/>
    <x v="0"/>
    <x v="2"/>
    <x v="261"/>
    <x v="56"/>
    <s v="Glocomms"/>
    <s v="['python', 'sql', 'spark']"/>
  </r>
  <r>
    <x v="1"/>
    <s v="Data Engineer - TA"/>
    <s v="Tucson, AZ"/>
    <x v="0"/>
    <x v="0"/>
    <x v="2"/>
    <x v="262"/>
    <x v="1"/>
    <s v="worldgate llc"/>
    <s v="['sql', 'nosql', 'java', 'python', 'kafka', 'spark', 'hadoop']"/>
  </r>
  <r>
    <x v="2"/>
    <s v="Risk and Data Analyst"/>
    <s v="Mauritius"/>
    <x v="0"/>
    <x v="0"/>
    <x v="30"/>
    <x v="263"/>
    <x v="141"/>
    <s v="Ocorian"/>
    <s v="['word', 'excel', 'outlook', 'powerpoint']"/>
  </r>
  <r>
    <x v="1"/>
    <s v="Data Engineer (Analytics Administrator)"/>
    <s v="Oklahoma City, OK"/>
    <x v="0"/>
    <x v="0"/>
    <x v="2"/>
    <x v="264"/>
    <x v="23"/>
    <s v="Standards IT"/>
    <s v="['sql', 't-sql', 'ssrs', 'ssis', 'sharepoint', 'excel']"/>
  </r>
  <r>
    <x v="3"/>
    <s v="Senior/Lead Machine Learning Data Engineer – Computer Vision"/>
    <s v="Anywhere"/>
    <x v="0"/>
    <x v="1"/>
    <x v="2"/>
    <x v="265"/>
    <x v="142"/>
    <s v="DeepRec.ai"/>
    <s v="['aws', 'gcp', 'azure', 'opencv', 'pandas', 'numpy', 'tensorflow', 'pytorch', 'spark', 'hadoop']"/>
  </r>
  <r>
    <x v="1"/>
    <s v="Research Engineer Bio-MEMS Sensors (f/m/div.)"/>
    <s v="Renningen, Germany"/>
    <x v="0"/>
    <x v="0"/>
    <x v="9"/>
    <x v="266"/>
    <x v="143"/>
    <s v="Bosch Group"/>
    <s v="['spark']"/>
  </r>
  <r>
    <x v="2"/>
    <s v="Lead Data Analyst - Diversity &amp; Inclusion (D&amp;I)"/>
    <s v="St. Petersburg, FL"/>
    <x v="0"/>
    <x v="0"/>
    <x v="2"/>
    <x v="267"/>
    <x v="28"/>
    <s v="Franklin Resources"/>
    <s v="['python', 'r', 'powerpoint', 'power bi', 'excel']"/>
  </r>
  <r>
    <x v="0"/>
    <s v="Data Scientist - Cancer Systems Imaging"/>
    <s v="Houston, TX"/>
    <x v="0"/>
    <x v="0"/>
    <x v="2"/>
    <x v="268"/>
    <x v="122"/>
    <s v="Md Anderson Cancer Center"/>
    <m/>
  </r>
  <r>
    <x v="1"/>
    <s v="Cloud Data Engineer I - AWS, Python, Snowflake, SQL"/>
    <s v="Hartford, CT"/>
    <x v="0"/>
    <x v="0"/>
    <x v="1"/>
    <x v="269"/>
    <x v="121"/>
    <s v="The Travelers Companies, Inc."/>
    <s v="['python', 'java', 'snowflake', 'databricks', 'aws']"/>
  </r>
  <r>
    <x v="1"/>
    <s v="Data Engineer"/>
    <s v="Rockville, MD"/>
    <x v="0"/>
    <x v="0"/>
    <x v="2"/>
    <x v="270"/>
    <x v="4"/>
    <s v="Technuf, LLC"/>
    <s v="['sql', 'sql server', 'aurora', 'aws', 'flow']"/>
  </r>
  <r>
    <x v="0"/>
    <s v="Data Scientist"/>
    <s v="Anywhere"/>
    <x v="0"/>
    <x v="1"/>
    <x v="2"/>
    <x v="271"/>
    <x v="144"/>
    <s v="Snaphyre"/>
    <s v="['sql']"/>
  </r>
  <r>
    <x v="1"/>
    <s v="Data Engineer"/>
    <s v="Anywhere"/>
    <x v="0"/>
    <x v="1"/>
    <x v="2"/>
    <x v="272"/>
    <x v="67"/>
    <s v="Gridiron IT"/>
    <s v="['python', 'sql', 'nosql', 'java', 'c++', 'scala', 'cassandra', 'elasticsearch', 'sql server', 'aws', 'azure', 'gcp', 'redshift', 'hadoop', 'spark', 'kafka', 'airflow']"/>
  </r>
  <r>
    <x v="2"/>
    <s v="Investments Data Analyst"/>
    <s v="Kuala Lumpur, Federal Territory of Kuala Lumpur, Malaysia"/>
    <x v="0"/>
    <x v="0"/>
    <x v="31"/>
    <x v="273"/>
    <x v="65"/>
    <s v="500 Global"/>
    <s v="['python', 'r', 'sql', 'tableau']"/>
  </r>
  <r>
    <x v="1"/>
    <s v="Data Engineering Manager"/>
    <s v="Mysuru, Karnataka, India"/>
    <x v="0"/>
    <x v="0"/>
    <x v="7"/>
    <x v="274"/>
    <x v="56"/>
    <s v="66degrees"/>
    <s v="['sql', 'gcp', 'bigquery']"/>
  </r>
  <r>
    <x v="1"/>
    <s v="Data Engineer (TS/SCI clearance)"/>
    <s v="Boston, MA"/>
    <x v="0"/>
    <x v="0"/>
    <x v="2"/>
    <x v="275"/>
    <x v="51"/>
    <s v="Riverside Research"/>
    <s v="['hadoop']"/>
  </r>
  <r>
    <x v="8"/>
    <s v="Senior Data Scientist"/>
    <s v="Anywhere"/>
    <x v="0"/>
    <x v="1"/>
    <x v="2"/>
    <x v="276"/>
    <x v="71"/>
    <s v="Elsdon Consulting ltd"/>
    <s v="['python', 'r', 'scala']"/>
  </r>
  <r>
    <x v="0"/>
    <s v="Data Scientist, Ecommerce Risk Control"/>
    <s v="San Jose, CA"/>
    <x v="0"/>
    <x v="0"/>
    <x v="2"/>
    <x v="277"/>
    <x v="145"/>
    <s v="TikTok"/>
    <s v="['sql', 'r', 'python']"/>
  </r>
  <r>
    <x v="0"/>
    <s v="Mid-Level Data Scientist"/>
    <s v="Anywhere"/>
    <x v="0"/>
    <x v="1"/>
    <x v="2"/>
    <x v="278"/>
    <x v="96"/>
    <s v="Jack Henry and Associates, Inc."/>
    <s v="['python', 'r', 'javascript', 'aws', 'scikit-learn', 'pandas', 'matplotlib']"/>
  </r>
  <r>
    <x v="6"/>
    <s v="Lead Data Analyst/Senior Data Analyst, Tiktok Ads - USDS"/>
    <s v="Mountain View, CA"/>
    <x v="0"/>
    <x v="0"/>
    <x v="2"/>
    <x v="279"/>
    <x v="146"/>
    <s v="TikTok"/>
    <s v="['sql', 'php', 'python', 'perl', 'express', 'tableau']"/>
  </r>
  <r>
    <x v="2"/>
    <s v="Data Analyst Jr (Bilingual)"/>
    <s v="Bogotá, Bogota, Colombia"/>
    <x v="0"/>
    <x v="0"/>
    <x v="32"/>
    <x v="280"/>
    <x v="147"/>
    <s v="Media.Monks"/>
    <s v="['express', 'tableau', 'spreadsheet', 'sheets']"/>
  </r>
  <r>
    <x v="1"/>
    <s v="Data Engineer"/>
    <s v="Minneapolis, MN"/>
    <x v="0"/>
    <x v="0"/>
    <x v="2"/>
    <x v="281"/>
    <x v="148"/>
    <s v="Dahl Consulting"/>
    <s v="['sql', 'java', 'python', 'sql server', 'azure', 'flow']"/>
  </r>
  <r>
    <x v="3"/>
    <s v="Senior Data Engineer (1640428)"/>
    <s v="Atlanta, GA"/>
    <x v="0"/>
    <x v="0"/>
    <x v="2"/>
    <x v="282"/>
    <x v="18"/>
    <s v="Tier4 Group"/>
    <s v="['python', 'scala', 'sql', 'snowflake', 'gcp', 'spark']"/>
  </r>
  <r>
    <x v="3"/>
    <s v="Data SRE, Ads Data - USDS"/>
    <s v="Seattle, WA"/>
    <x v="0"/>
    <x v="0"/>
    <x v="1"/>
    <x v="283"/>
    <x v="149"/>
    <s v="TikTok"/>
    <s v="['java', 'go', 'python', 'redis', 'elasticsearch', 'kafka', 'hadoop', 'express']"/>
  </r>
  <r>
    <x v="1"/>
    <s v="Data Engineer"/>
    <s v="Porto, Portugal"/>
    <x v="0"/>
    <x v="0"/>
    <x v="12"/>
    <x v="284"/>
    <x v="150"/>
    <s v="Farfetch"/>
    <s v="['scala', 'c#', 'java', 'aws', 'gcp', 'databricks', 'spark', 'airflow', 'git']"/>
  </r>
  <r>
    <x v="2"/>
    <s v="Clinical Data Analyst"/>
    <s v="Bronx, NY"/>
    <x v="0"/>
    <x v="0"/>
    <x v="2"/>
    <x v="285"/>
    <x v="122"/>
    <s v="Montefiore Medical Center"/>
    <s v="['word', 'excel']"/>
  </r>
  <r>
    <x v="1"/>
    <s v="Data Engineer :: Weehawken NJ/ Stamford, CT (W2 Role)"/>
    <s v="Weehawken, NJ"/>
    <x v="0"/>
    <x v="0"/>
    <x v="2"/>
    <x v="286"/>
    <x v="68"/>
    <s v="IRIS Software, Inc."/>
    <s v="['scala', 'python', 'java', 'azure', 'databricks', 'spark', 'airflow']"/>
  </r>
  <r>
    <x v="8"/>
    <s v="Senior Data Scientist"/>
    <s v="Los Angeles, CA"/>
    <x v="0"/>
    <x v="0"/>
    <x v="2"/>
    <x v="287"/>
    <x v="66"/>
    <s v="Logic20/20 Inc."/>
    <s v="['python', 'sql']"/>
  </r>
  <r>
    <x v="0"/>
    <s v="Postdoctoral Scientist - Tatonetti Lab - Data-Driven Precision..."/>
    <s v="West Hollywood, CA"/>
    <x v="0"/>
    <x v="0"/>
    <x v="2"/>
    <x v="288"/>
    <x v="151"/>
    <s v="CEDARS-SINAI"/>
    <m/>
  </r>
  <r>
    <x v="3"/>
    <s v="Senior Data Engineer"/>
    <s v="Anywhere"/>
    <x v="0"/>
    <x v="1"/>
    <x v="2"/>
    <x v="289"/>
    <x v="34"/>
    <s v="Prestige Staffing"/>
    <s v="['sql', 'python', 'go']"/>
  </r>
  <r>
    <x v="1"/>
    <s v="Python Data Engineer"/>
    <s v="Illinois"/>
    <x v="0"/>
    <x v="0"/>
    <x v="2"/>
    <x v="290"/>
    <x v="27"/>
    <s v="Jobot"/>
    <s v="['python', 'sql', 'pandas', 'linux', 'git']"/>
  </r>
  <r>
    <x v="0"/>
    <s v="Entry-Level Data Scientist Engineer - US/Canada"/>
    <s v="Houston, TX"/>
    <x v="0"/>
    <x v="0"/>
    <x v="1"/>
    <x v="291"/>
    <x v="91"/>
    <s v="Patterned Learning AI"/>
    <s v="['r', 'python', 'sas', 'sas', 'matlab', 'vba', 'sql', 'javascript', 'html', 'oracle']"/>
  </r>
  <r>
    <x v="0"/>
    <s v="Data Scientist"/>
    <s v="Cincinnati, OH"/>
    <x v="0"/>
    <x v="0"/>
    <x v="2"/>
    <x v="292"/>
    <x v="94"/>
    <s v="Ipsos"/>
    <s v="['python', 'sql', 'r', 'javascript', 'aws', 'gcp', 'numpy', 'pandas', 'matplotlib', 'plotly', 'spark', 'hadoop', 'tableau']"/>
  </r>
  <r>
    <x v="3"/>
    <s v="Senior Data Engineer"/>
    <s v="Copenhagen, Denmark"/>
    <x v="0"/>
    <x v="0"/>
    <x v="5"/>
    <x v="293"/>
    <x v="56"/>
    <s v="Too Good To Go"/>
    <s v="['go', 'python', 'sql', 'aws', 'redshift', 'airflow', 'excel', 'terraform', 'docker', 'kubernetes']"/>
  </r>
  <r>
    <x v="3"/>
    <s v="Senior Engineer, Data Analytics"/>
    <s v="Malaysia"/>
    <x v="0"/>
    <x v="0"/>
    <x v="31"/>
    <x v="294"/>
    <x v="36"/>
    <s v="Western Digital"/>
    <s v="['python', 'c#', 'sql', 'assembly']"/>
  </r>
  <r>
    <x v="8"/>
    <s v="Senior Data Scientist, Fraud Strategy"/>
    <s v="United States"/>
    <x v="0"/>
    <x v="0"/>
    <x v="2"/>
    <x v="295"/>
    <x v="152"/>
    <s v="Gemini"/>
    <s v="['sql', 'python', 'redshift', 'bigquery', 'snowflake', 'ssis']"/>
  </r>
  <r>
    <x v="1"/>
    <s v="Data Engineer"/>
    <s v="Los Angeles, CA"/>
    <x v="0"/>
    <x v="0"/>
    <x v="1"/>
    <x v="296"/>
    <x v="34"/>
    <s v="Jobot"/>
    <s v="['python', 'r', 'aws', 'azure', 'snowflake', 'redshift']"/>
  </r>
  <r>
    <x v="1"/>
    <s v="Principal Data Engineer, Tech Lead"/>
    <s v="San Bruno, CA"/>
    <x v="0"/>
    <x v="0"/>
    <x v="2"/>
    <x v="297"/>
    <x v="49"/>
    <s v="Walmart"/>
    <s v="['python', 'sql', 'bigquery', 'airflow']"/>
  </r>
  <r>
    <x v="8"/>
    <s v="Senior Data Scientist, Bioinformatics"/>
    <s v="Anywhere"/>
    <x v="0"/>
    <x v="1"/>
    <x v="1"/>
    <x v="298"/>
    <x v="8"/>
    <s v="Alldus"/>
    <s v="['python', 'r', 'shell', 'linux']"/>
  </r>
  <r>
    <x v="2"/>
    <s v="Digital Marketing Data Analyst"/>
    <s v="Anywhere"/>
    <x v="0"/>
    <x v="1"/>
    <x v="2"/>
    <x v="299"/>
    <x v="153"/>
    <s v="CyberCoders"/>
    <s v="['sql', 'tableau', 'power bi', 'looker', 'excel']"/>
  </r>
  <r>
    <x v="1"/>
    <s v="DATA ENGINEER I"/>
    <s v="Leesburg, VA"/>
    <x v="0"/>
    <x v="0"/>
    <x v="2"/>
    <x v="300"/>
    <x v="154"/>
    <s v="Loudoun County Government"/>
    <s v="['sql', 'python', 'sql server', 'oracle', 'visio']"/>
  </r>
  <r>
    <x v="8"/>
    <s v="Senior Data Scientist - Marketing and User Growth"/>
    <s v="United States"/>
    <x v="0"/>
    <x v="0"/>
    <x v="2"/>
    <x v="301"/>
    <x v="8"/>
    <s v="Gopuff"/>
    <s v="['snowflake', 'databricks', 'azure']"/>
  </r>
  <r>
    <x v="1"/>
    <s v="Cleared Lead Data Engineer / Hybrid Schedule"/>
    <s v="Falls Church, VA"/>
    <x v="0"/>
    <x v="0"/>
    <x v="1"/>
    <x v="302"/>
    <x v="155"/>
    <s v="Protek Consulting"/>
    <s v="['python', 'sql', 'scala', 'java', 'nosql', 'mongodb', 'mongodb', 'shell', 'cassandra', 'mysql', 'aws', 'azure', 'databricks', 'redshift', 'snowflake', 'airflow', 'spark', 'hadoop', 'kafka']"/>
  </r>
  <r>
    <x v="0"/>
    <s v="Data Scientist Lead/R&amp;D Manager - Remote"/>
    <s v="Anywhere"/>
    <x v="0"/>
    <x v="1"/>
    <x v="1"/>
    <x v="303"/>
    <x v="156"/>
    <s v="Mercury Insurance"/>
    <s v="['excel', 'ms access']"/>
  </r>
  <r>
    <x v="8"/>
    <s v="Senior Product Data Scientist Advertising"/>
    <s v="New York, NY"/>
    <x v="0"/>
    <x v="0"/>
    <x v="2"/>
    <x v="304"/>
    <x v="71"/>
    <s v="Spotify"/>
    <s v="['sql', 'python', 'r', 'pandas', 'matplotlib', 'tableau']"/>
  </r>
  <r>
    <x v="2"/>
    <s v="Data Analytics Program Dir"/>
    <s v="Hughesville, MD"/>
    <x v="0"/>
    <x v="0"/>
    <x v="2"/>
    <x v="305"/>
    <x v="71"/>
    <s v="Southern Maryland Electric Cooperative"/>
    <s v="['oracle', 'power bi']"/>
  </r>
  <r>
    <x v="0"/>
    <s v="Data Scientist, Marketing Analytics"/>
    <s v="Stockholm, Sweden"/>
    <x v="0"/>
    <x v="0"/>
    <x v="13"/>
    <x v="306"/>
    <x v="8"/>
    <s v="Dun &amp; Bradstreet"/>
    <s v="['r', 'python', 'julia', 'redshift', 'databricks', 'tableau', 'power bi']"/>
  </r>
  <r>
    <x v="0"/>
    <s v="Data Science Analyst - Research"/>
    <s v="Phoenix, AZ"/>
    <x v="0"/>
    <x v="0"/>
    <x v="2"/>
    <x v="307"/>
    <x v="157"/>
    <s v="Mayo Clinic"/>
    <s v="['phoenix']"/>
  </r>
  <r>
    <x v="1"/>
    <s v="Data Engineer"/>
    <s v="Austin, TX"/>
    <x v="0"/>
    <x v="0"/>
    <x v="2"/>
    <x v="308"/>
    <x v="56"/>
    <s v="Informa Group Plc."/>
    <s v="['python', 'r', 'vba', 'vb.net', 'c#', 'aws', 'spark', 'airflow', 'power bi', 'alteryx', 'jira', 'smartsheet']"/>
  </r>
  <r>
    <x v="0"/>
    <s v="Lead Data Scientist"/>
    <s v="Boston, MA"/>
    <x v="0"/>
    <x v="0"/>
    <x v="2"/>
    <x v="309"/>
    <x v="49"/>
    <s v="S&amp;P Global, Inc"/>
    <s v="['python', 'r', 'sql']"/>
  </r>
  <r>
    <x v="3"/>
    <s v="Senior Data Engineer"/>
    <s v="New York, NY"/>
    <x v="0"/>
    <x v="0"/>
    <x v="2"/>
    <x v="310"/>
    <x v="96"/>
    <s v="Lawrence Harvey"/>
    <s v="['mysql', 'aws', 'redshift']"/>
  </r>
  <r>
    <x v="0"/>
    <s v="Manager - Data Science"/>
    <s v="Bengaluru, Karnataka, India"/>
    <x v="0"/>
    <x v="0"/>
    <x v="7"/>
    <x v="311"/>
    <x v="36"/>
    <s v="BitGo"/>
    <s v="['sql', 'tableau']"/>
  </r>
  <r>
    <x v="0"/>
    <s v="Data Scientist/Data Manager (Hybrid/Remote)"/>
    <s v="Anywhere"/>
    <x v="0"/>
    <x v="1"/>
    <x v="2"/>
    <x v="312"/>
    <x v="158"/>
    <s v="UC San Diego"/>
    <s v="['r', 'html', 'sql', 'postgresql', 'mysql', 'unix']"/>
  </r>
  <r>
    <x v="8"/>
    <s v="Senior Data Scientist"/>
    <s v="Franklin Township, NJ"/>
    <x v="0"/>
    <x v="0"/>
    <x v="2"/>
    <x v="313"/>
    <x v="55"/>
    <s v="Syneos Health/ inVentiv Health Commercial LLC"/>
    <s v="['python', 'azure']"/>
  </r>
  <r>
    <x v="2"/>
    <s v="E-Commerce Digital Analyst"/>
    <s v="Anywhere"/>
    <x v="0"/>
    <x v="1"/>
    <x v="17"/>
    <x v="314"/>
    <x v="159"/>
    <s v="Fitsoftware OU"/>
    <s v="['javascript', 'html', 'css', 'sql', 'qlik', 'excel']"/>
  </r>
  <r>
    <x v="3"/>
    <s v="Senior Data Engineer"/>
    <s v="New York, NY"/>
    <x v="0"/>
    <x v="0"/>
    <x v="2"/>
    <x v="315"/>
    <x v="112"/>
    <s v="Glocomms"/>
    <s v="['python', 'spark']"/>
  </r>
  <r>
    <x v="0"/>
    <s v="People Analyst"/>
    <s v="Westlake, TX"/>
    <x v="0"/>
    <x v="0"/>
    <x v="2"/>
    <x v="316"/>
    <x v="110"/>
    <s v="Robinhood"/>
    <s v="['sql', 'python', 'looker', 'tableau']"/>
  </r>
  <r>
    <x v="1"/>
    <s v="Sr Data Engineer"/>
    <s v="Plantation, FL"/>
    <x v="0"/>
    <x v="0"/>
    <x v="2"/>
    <x v="317"/>
    <x v="28"/>
    <s v="Robert Half"/>
    <s v="['python', 'sql', 'snowflake', 'aws', 'azure', 'power bi', 'jira', 'confluence']"/>
  </r>
  <r>
    <x v="6"/>
    <s v="Senior Data Analyst (Clinical) (Remote)"/>
    <s v="Anywhere"/>
    <x v="0"/>
    <x v="1"/>
    <x v="2"/>
    <x v="318"/>
    <x v="160"/>
    <s v="Cityblock Health"/>
    <s v="['sql', 'bigquery', 'looker', 'tableau']"/>
  </r>
  <r>
    <x v="1"/>
    <s v="Data Engineer"/>
    <s v="New York, NY (+3 others)"/>
    <x v="0"/>
    <x v="0"/>
    <x v="2"/>
    <x v="319"/>
    <x v="161"/>
    <s v="Datadog"/>
    <s v="['scala', 'python', 'spark']"/>
  </r>
  <r>
    <x v="2"/>
    <s v="Data Analyst"/>
    <s v="Anywhere"/>
    <x v="0"/>
    <x v="1"/>
    <x v="2"/>
    <x v="320"/>
    <x v="162"/>
    <s v="Alameda Health Consortium/Community Health Center Network"/>
    <s v="['sas', 'sas', 'sql', 'excel', 'tableau']"/>
  </r>
  <r>
    <x v="0"/>
    <s v="MACA Data Scientist"/>
    <s v="Anywhere"/>
    <x v="0"/>
    <x v="1"/>
    <x v="2"/>
    <x v="321"/>
    <x v="34"/>
    <s v="Intuitive"/>
    <s v="['python', 'r', 'sql', 'tableau']"/>
  </r>
  <r>
    <x v="8"/>
    <s v="Senior Data Scientist"/>
    <s v="Atlanta, GA"/>
    <x v="0"/>
    <x v="0"/>
    <x v="2"/>
    <x v="322"/>
    <x v="19"/>
    <s v="Matlen Silver"/>
    <s v="['python', 'r', 'sql', 'aws', 'azure', 'databricks']"/>
  </r>
  <r>
    <x v="5"/>
    <s v="Senior Python Developer"/>
    <s v="Anywhere"/>
    <x v="0"/>
    <x v="1"/>
    <x v="33"/>
    <x v="323"/>
    <x v="163"/>
    <s v="Alef Invest"/>
    <s v="['python', 'sql', 'pyspark', 'spark']"/>
  </r>
  <r>
    <x v="2"/>
    <s v="Marketing Data Analyst"/>
    <s v="Dallas, TX"/>
    <x v="0"/>
    <x v="0"/>
    <x v="1"/>
    <x v="324"/>
    <x v="31"/>
    <s v="OrderMyGear"/>
    <s v="['sql', 'looker', 'excel', 'tableau', 'power bi']"/>
  </r>
  <r>
    <x v="2"/>
    <s v="Clinical Data Manager"/>
    <s v="Redwood City, CA"/>
    <x v="0"/>
    <x v="0"/>
    <x v="2"/>
    <x v="325"/>
    <x v="164"/>
    <s v="Tempus"/>
    <s v="['gcp', 'looker']"/>
  </r>
  <r>
    <x v="2"/>
    <s v="Administrative Analyst - Excel and SQL"/>
    <s v="Washington, DC"/>
    <x v="0"/>
    <x v="0"/>
    <x v="2"/>
    <x v="326"/>
    <x v="153"/>
    <s v="National FinTech Engineering"/>
    <s v="['sql', 'excel', 'powerpoint']"/>
  </r>
  <r>
    <x v="2"/>
    <s v="Data Analyst - Analyst1231"/>
    <s v="Worcester, MA"/>
    <x v="0"/>
    <x v="0"/>
    <x v="2"/>
    <x v="327"/>
    <x v="96"/>
    <s v="Booz Allen Hamilton"/>
    <s v="['shell', 'sql', 'linux']"/>
  </r>
  <r>
    <x v="0"/>
    <s v="Data Scientist"/>
    <s v="Marietta, GA"/>
    <x v="0"/>
    <x v="0"/>
    <x v="2"/>
    <x v="328"/>
    <x v="57"/>
    <s v="SageHome"/>
    <s v="['python', 'sql', 'vba', 'r', 'sas', 'sas', 'excel', 'power bi', 'tableau', 'powerpoint']"/>
  </r>
  <r>
    <x v="1"/>
    <s v="Data Engineer"/>
    <s v="Anywhere"/>
    <x v="0"/>
    <x v="1"/>
    <x v="2"/>
    <x v="329"/>
    <x v="28"/>
    <s v="Yoh, A Day &amp; Zimmermann Company"/>
    <s v="['azure']"/>
  </r>
  <r>
    <x v="2"/>
    <s v="Technology Engagements (TET) Data Analyst"/>
    <s v="Washington, DC"/>
    <x v="0"/>
    <x v="0"/>
    <x v="2"/>
    <x v="330"/>
    <x v="31"/>
    <s v="Nana Development Corporation"/>
    <m/>
  </r>
  <r>
    <x v="3"/>
    <s v="Senior Data Engineer"/>
    <s v="Anywhere"/>
    <x v="0"/>
    <x v="1"/>
    <x v="2"/>
    <x v="331"/>
    <x v="27"/>
    <s v="Juniper Square"/>
    <s v="['sql', 'python', 'postgresql', 'aws', 'redshift', 'bigquery', 'snowflake', 'looker', 'tableau']"/>
  </r>
  <r>
    <x v="1"/>
    <s v="Data Engineer - Ads Data"/>
    <s v="Seattle, WA"/>
    <x v="0"/>
    <x v="0"/>
    <x v="2"/>
    <x v="332"/>
    <x v="165"/>
    <s v="TikTok"/>
    <s v="['sql', 'python', 'java']"/>
  </r>
  <r>
    <x v="6"/>
    <s v="WPM Senior Data Analyst"/>
    <s v="Owings Mills, MD"/>
    <x v="0"/>
    <x v="0"/>
    <x v="2"/>
    <x v="333"/>
    <x v="166"/>
    <s v="T. Rowe Price"/>
    <s v="['sql', 'python', 'tableau']"/>
  </r>
  <r>
    <x v="0"/>
    <s v="Data Scientist Energy Markets"/>
    <s v="Houston, TX"/>
    <x v="0"/>
    <x v="0"/>
    <x v="1"/>
    <x v="334"/>
    <x v="62"/>
    <s v="Insight Global"/>
    <s v="['r', 'python', 'sas', 'sas', 'matlab', 'sql', 'nosql', 'mongodb', 'mongodb', 'cassandra', 'azure', 'gcp', 'aws', 'numpy']"/>
  </r>
  <r>
    <x v="1"/>
    <s v="Spatial Data Engineer"/>
    <s v="New York, NY"/>
    <x v="0"/>
    <x v="0"/>
    <x v="2"/>
    <x v="335"/>
    <x v="23"/>
    <s v="NYC Careers"/>
    <s v="['sql', 'python', 'java', 'javascript', 'c++', 'c#', 'c', 'go', 'azure', 'aws', 'airflow', 'ssis']"/>
  </r>
  <r>
    <x v="3"/>
    <s v="Senior Data Engineer"/>
    <s v="Austin, TX"/>
    <x v="0"/>
    <x v="0"/>
    <x v="2"/>
    <x v="336"/>
    <x v="56"/>
    <s v="Visa"/>
    <s v="['sql', 'hadoop', 'spark', 'pandas', 'tableau', 'power bi', 'git']"/>
  </r>
  <r>
    <x v="6"/>
    <s v="Data Scientist and Statistician, Senior"/>
    <s v="Charlottesville, VA"/>
    <x v="0"/>
    <x v="0"/>
    <x v="2"/>
    <x v="337"/>
    <x v="122"/>
    <s v="Booz Allen Hamilton"/>
    <s v="['r', 'python', 'matlab', 'tableau', 'splunk', 'docker']"/>
  </r>
  <r>
    <x v="2"/>
    <s v="Data Analyst"/>
    <s v="Seaside, CA"/>
    <x v="0"/>
    <x v="0"/>
    <x v="2"/>
    <x v="338"/>
    <x v="122"/>
    <s v="Peraton"/>
    <s v="['sql', 'sas', 'sas', 'python', 'aws', 'qlik']"/>
  </r>
  <r>
    <x v="6"/>
    <s v="Workday HCM Senior Data Analyst (18 month FTC)"/>
    <s v="London, UK"/>
    <x v="1"/>
    <x v="0"/>
    <x v="6"/>
    <x v="339"/>
    <x v="46"/>
    <s v="WPP"/>
    <s v="['vba', 'python', 'r', 'oracle', 'sap', 'excel']"/>
  </r>
  <r>
    <x v="2"/>
    <s v="Data Analyst"/>
    <s v="Vilnius, Vilnius City Municipality, Lithuania"/>
    <x v="0"/>
    <x v="0"/>
    <x v="34"/>
    <x v="340"/>
    <x v="83"/>
    <s v="Softeta"/>
    <s v="['sql']"/>
  </r>
  <r>
    <x v="1"/>
    <s v="Data Engineer (Customer Success) (Chicago, IL)"/>
    <s v="Chicago, IL"/>
    <x v="0"/>
    <x v="0"/>
    <x v="2"/>
    <x v="341"/>
    <x v="152"/>
    <s v="Teragonia"/>
    <s v="['bash', 'powershell', 'sql', 'sql server', 'postgresql', 'mysql', 'oracle', 'pyspark', 'flow']"/>
  </r>
  <r>
    <x v="3"/>
    <s v="Senior Satellite Analytics Data Engineer"/>
    <s v="Edinburgh, UK"/>
    <x v="0"/>
    <x v="0"/>
    <x v="6"/>
    <x v="342"/>
    <x v="56"/>
    <s v="Verisk"/>
    <s v="['python', 'sql', 'nosql', 'mongodb', 'mongodb', 'elasticsearch', 'neo4j', 'aws', 'opencv', 'numpy', 'pandas', 'fastapi']"/>
  </r>
  <r>
    <x v="0"/>
    <s v="Data Scientist - TikTok E-commerce Governance"/>
    <s v="Mountain View, CA"/>
    <x v="0"/>
    <x v="0"/>
    <x v="2"/>
    <x v="343"/>
    <x v="167"/>
    <s v="TikTok"/>
    <s v="['pytorch', 'tensorflow']"/>
  </r>
  <r>
    <x v="1"/>
    <s v="Data Engineer"/>
    <s v="Anywhere"/>
    <x v="2"/>
    <x v="1"/>
    <x v="2"/>
    <x v="344"/>
    <x v="168"/>
    <s v="Get It Recruit - Information Technology"/>
    <s v="['python', 'sql', 'sql server', 'aws']"/>
  </r>
  <r>
    <x v="2"/>
    <s v="Planning Team Member (Data Analyst)"/>
    <s v="Doral, FL"/>
    <x v="0"/>
    <x v="0"/>
    <x v="2"/>
    <x v="345"/>
    <x v="91"/>
    <s v="Kia Central &amp; South America Corp."/>
    <s v="['excel']"/>
  </r>
  <r>
    <x v="2"/>
    <s v="Lead Data Analyst"/>
    <s v="Charlotte, NC"/>
    <x v="0"/>
    <x v="0"/>
    <x v="2"/>
    <x v="346"/>
    <x v="169"/>
    <s v="TIAA"/>
    <s v="['sql', 'snowflake', 'aws', 'tableau', 'alteryx']"/>
  </r>
  <r>
    <x v="1"/>
    <s v="AWS Data Engineer"/>
    <s v="Virginia"/>
    <x v="1"/>
    <x v="0"/>
    <x v="1"/>
    <x v="347"/>
    <x v="79"/>
    <s v="Seneca Resources"/>
    <s v="['python', 'scala', 'aws', 'redshift', 'oracle', 'power bi', 'tableau', 'flow']"/>
  </r>
  <r>
    <x v="1"/>
    <s v="Front-end Engineer - Data Visualisation"/>
    <s v="Ljubljana, Slovenia"/>
    <x v="0"/>
    <x v="0"/>
    <x v="35"/>
    <x v="348"/>
    <x v="137"/>
    <s v="Sportradar"/>
    <s v="['javascript', 'aws']"/>
  </r>
  <r>
    <x v="1"/>
    <s v="Data Engineer"/>
    <s v="Addison, TX"/>
    <x v="0"/>
    <x v="0"/>
    <x v="2"/>
    <x v="349"/>
    <x v="56"/>
    <s v="Jobot"/>
    <s v="['scala', 'java', 'sql', 'aws', 'kafka', 'splunk']"/>
  </r>
  <r>
    <x v="1"/>
    <s v="Data Engineer II (Remote)"/>
    <s v="Austin, TX"/>
    <x v="0"/>
    <x v="0"/>
    <x v="2"/>
    <x v="350"/>
    <x v="31"/>
    <s v="Advantage Solutions"/>
    <m/>
  </r>
  <r>
    <x v="1"/>
    <s v="Lead Data Engineer - Hybrid"/>
    <s v="Mississauga, ON, Canada"/>
    <x v="0"/>
    <x v="0"/>
    <x v="23"/>
    <x v="351"/>
    <x v="19"/>
    <s v="Citigroup, Inc"/>
    <s v="['golang', 'kotlin', 'scala', 'python', 'aws', 'azure', 'gcp', 'kafka', 'node.js', 'redhat', 'docker', 'kubernetes']"/>
  </r>
  <r>
    <x v="8"/>
    <s v="Senior Data Scientist"/>
    <s v="New York"/>
    <x v="0"/>
    <x v="0"/>
    <x v="2"/>
    <x v="352"/>
    <x v="89"/>
    <s v="hackajob"/>
    <s v="['r', 'python', 'sql', 'excel']"/>
  </r>
  <r>
    <x v="3"/>
    <s v="Sr Data Engineer - $120k-$300k (Python, ML Pipelines)"/>
    <s v="Anywhere"/>
    <x v="0"/>
    <x v="1"/>
    <x v="2"/>
    <x v="353"/>
    <x v="170"/>
    <s v="CyberCoders"/>
    <s v="['python', 'tensorflow', 'mxnet', 'keras', 'pytorch', 'airflow']"/>
  </r>
  <r>
    <x v="2"/>
    <s v="Data Governance Analyst II – Frameworks, Standards, &amp; Policies"/>
    <s v="St. Louis, MO"/>
    <x v="0"/>
    <x v="0"/>
    <x v="2"/>
    <x v="354"/>
    <x v="122"/>
    <s v="Edward Jones"/>
    <s v="['vba', 'excel', 'word', 'powerpoint']"/>
  </r>
  <r>
    <x v="0"/>
    <s v="Data Scientist, Product Analytics - USDS"/>
    <s v="Los Angeles, CA"/>
    <x v="0"/>
    <x v="0"/>
    <x v="2"/>
    <x v="355"/>
    <x v="171"/>
    <s v="TikTok"/>
    <s v="['sql', 'python', 'r', 'express']"/>
  </r>
  <r>
    <x v="5"/>
    <s v="Software Engineer (Web service development Full-stack)"/>
    <s v="Anywhere"/>
    <x v="0"/>
    <x v="1"/>
    <x v="36"/>
    <x v="356"/>
    <x v="172"/>
    <s v="UMITRON"/>
    <s v="['typescript', 'go', 'mysql', 'aws', 'react.js', 'docker', 'github', 'notion', 'slack', 'zoom']"/>
  </r>
  <r>
    <x v="1"/>
    <s v="Data Engineer"/>
    <s v="Ann Arbor, MI"/>
    <x v="0"/>
    <x v="0"/>
    <x v="2"/>
    <x v="357"/>
    <x v="19"/>
    <s v="NDX Human Capital Solutions"/>
    <s v="['sql', 'r', 'python', 'azure', 'power bi']"/>
  </r>
  <r>
    <x v="2"/>
    <s v="Data Analytics Manager, Revenue Cycle Management"/>
    <s v="Addison, TX"/>
    <x v="0"/>
    <x v="0"/>
    <x v="2"/>
    <x v="358"/>
    <x v="122"/>
    <s v="Wheeler Staffing Partners"/>
    <s v="['sql', 'sql server', 'excel']"/>
  </r>
  <r>
    <x v="1"/>
    <s v="Director of Data Engineering Battery Storage"/>
    <s v="Anywhere"/>
    <x v="0"/>
    <x v="1"/>
    <x v="1"/>
    <x v="359"/>
    <x v="29"/>
    <s v="Plus Power"/>
    <m/>
  </r>
  <r>
    <x v="1"/>
    <s v="Staff Data Engineer"/>
    <s v="Anywhere"/>
    <x v="0"/>
    <x v="1"/>
    <x v="2"/>
    <x v="360"/>
    <x v="112"/>
    <s v="Signify Technology"/>
    <s v="['scala', 'python', 'databricks', 'spark']"/>
  </r>
  <r>
    <x v="0"/>
    <s v="Research Data Scientist"/>
    <s v="Annapolis Junction, MD"/>
    <x v="0"/>
    <x v="0"/>
    <x v="2"/>
    <x v="361"/>
    <x v="122"/>
    <s v="Booz Allen Hamilton"/>
    <s v="['python', 'r', 'tableau', 'splunk', 'docker']"/>
  </r>
  <r>
    <x v="3"/>
    <s v="Senior Data Engineer - Infrastructure, TIDAL"/>
    <s v="Berlin, Germany"/>
    <x v="0"/>
    <x v="0"/>
    <x v="9"/>
    <x v="362"/>
    <x v="56"/>
    <s v="Block"/>
    <s v="['go', 'redshift', 'snowflake', 'aws', 'gdpr', 'hadoop', 'spark', 'kafka']"/>
  </r>
  <r>
    <x v="1"/>
    <s v="AWS Data Engineer"/>
    <s v="Hartford, CT"/>
    <x v="0"/>
    <x v="0"/>
    <x v="2"/>
    <x v="363"/>
    <x v="17"/>
    <s v="ApTask"/>
    <s v="['python', 'sql', 'aws', 'databricks', 'snowflake', 'spark', 'pyspark']"/>
  </r>
  <r>
    <x v="8"/>
    <s v="Senior Data Scientist"/>
    <s v="Anywhere"/>
    <x v="0"/>
    <x v="1"/>
    <x v="2"/>
    <x v="364"/>
    <x v="173"/>
    <s v="CyberCoders"/>
    <s v="['python']"/>
  </r>
  <r>
    <x v="0"/>
    <s v="Business Intelligence Developer"/>
    <s v="Mexico"/>
    <x v="0"/>
    <x v="0"/>
    <x v="22"/>
    <x v="365"/>
    <x v="15"/>
    <s v="GumGum"/>
    <s v="['go', 'sql', 'snowflake', 'looker', 'tableau']"/>
  </r>
  <r>
    <x v="1"/>
    <s v="Data Engineer"/>
    <s v="Sleepy Eye, MN"/>
    <x v="0"/>
    <x v="0"/>
    <x v="2"/>
    <x v="366"/>
    <x v="29"/>
    <s v="Paragon IT Professionals"/>
    <s v="['go', 'sql', 'oracle']"/>
  </r>
  <r>
    <x v="1"/>
    <s v="Python Data Engineer"/>
    <s v="New York, NY"/>
    <x v="0"/>
    <x v="0"/>
    <x v="2"/>
    <x v="367"/>
    <x v="67"/>
    <s v="Luxoft"/>
    <s v="['python', 'sql']"/>
  </r>
  <r>
    <x v="6"/>
    <s v="(Senior) Consultant* - Data Management"/>
    <s v="Vienna, Austria"/>
    <x v="0"/>
    <x v="0"/>
    <x v="37"/>
    <x v="368"/>
    <x v="137"/>
    <s v="Capco"/>
    <s v="['sql', 'python', 'aws']"/>
  </r>
  <r>
    <x v="5"/>
    <s v="Product Growth Analyst"/>
    <s v="Los Angeles, CA"/>
    <x v="0"/>
    <x v="0"/>
    <x v="2"/>
    <x v="369"/>
    <x v="26"/>
    <s v="Meta"/>
    <s v="['sql']"/>
  </r>
  <r>
    <x v="2"/>
    <s v="Sr. Data Analyst"/>
    <s v="Philadelphia, PA"/>
    <x v="0"/>
    <x v="0"/>
    <x v="2"/>
    <x v="370"/>
    <x v="17"/>
    <s v="Xplora Search Group"/>
    <s v="['sql', 'power bi', 'ssrs', 'ssis']"/>
  </r>
  <r>
    <x v="1"/>
    <s v="Data Engineer"/>
    <s v="Seattle, WA"/>
    <x v="0"/>
    <x v="0"/>
    <x v="2"/>
    <x v="371"/>
    <x v="174"/>
    <s v="DocuSign"/>
    <s v="['nosql', 'powershell', 'windows']"/>
  </r>
  <r>
    <x v="1"/>
    <s v="Big Data Engineer"/>
    <s v="Poland"/>
    <x v="0"/>
    <x v="0"/>
    <x v="11"/>
    <x v="372"/>
    <x v="88"/>
    <s v="Allegro"/>
    <s v="['sql', 'java', 'kotlin', 'scala', 'groovy', 'gcp', 'bigquery', 'spark', 'hadoop', 'spring']"/>
  </r>
  <r>
    <x v="1"/>
    <s v="Sr. Data Engineer"/>
    <s v="Anywhere"/>
    <x v="0"/>
    <x v="1"/>
    <x v="2"/>
    <x v="373"/>
    <x v="8"/>
    <s v="CyberCoders"/>
    <s v="['kotlin', 'java', 'sql', 'nosql', 'azure', 'splunk', 'kubernetes', 'terraform', 'gitlab']"/>
  </r>
  <r>
    <x v="2"/>
    <s v="Fraud Operations - Fraud Data Analyst Manager"/>
    <s v="Marshallton, DE"/>
    <x v="0"/>
    <x v="0"/>
    <x v="2"/>
    <x v="374"/>
    <x v="175"/>
    <s v="City National Bank"/>
    <s v="['crystal', 'ms access', 'excel']"/>
  </r>
  <r>
    <x v="7"/>
    <s v="Lead Data Scientist - Machine Learning Engineer"/>
    <s v="New York, NY"/>
    <x v="0"/>
    <x v="0"/>
    <x v="2"/>
    <x v="375"/>
    <x v="71"/>
    <s v="CVS Health"/>
    <s v="['python', 'sql']"/>
  </r>
  <r>
    <x v="0"/>
    <s v="Manager, Data Science - Card Fraud Detection"/>
    <s v="Harrisonburg, VA"/>
    <x v="5"/>
    <x v="0"/>
    <x v="2"/>
    <x v="376"/>
    <x v="176"/>
    <s v="eSmartloan"/>
    <s v="['python', 'scala', 'r', 'sql', 'aws', 'spark', 'pyspark']"/>
  </r>
  <r>
    <x v="3"/>
    <s v="Senior Database Engineer"/>
    <s v="Toronto, ON, Canada"/>
    <x v="0"/>
    <x v="0"/>
    <x v="23"/>
    <x v="377"/>
    <x v="31"/>
    <s v="Morningstar"/>
    <s v="['sql', 'sql server', 'postgresql', 'aws', 'aurora']"/>
  </r>
  <r>
    <x v="1"/>
    <s v="Associate Data Engineer FT"/>
    <s v="Albuquerque, NM"/>
    <x v="0"/>
    <x v="0"/>
    <x v="1"/>
    <x v="378"/>
    <x v="1"/>
    <s v="worldgate llc"/>
    <s v="['sql', 'nosql', 'java', 'python', 'kafka', 'spark', 'hadoop']"/>
  </r>
  <r>
    <x v="0"/>
    <s v="Data Scientist- TikTok Ads, Ads Targeting, Auction and Delivery"/>
    <s v="Mountain View, CA"/>
    <x v="0"/>
    <x v="0"/>
    <x v="2"/>
    <x v="379"/>
    <x v="86"/>
    <s v="ByteDance"/>
    <s v="['python', 'sql', 'scala']"/>
  </r>
  <r>
    <x v="2"/>
    <s v="Data Quality Analyst"/>
    <s v="Pune, Maharashtra, India"/>
    <x v="0"/>
    <x v="0"/>
    <x v="7"/>
    <x v="380"/>
    <x v="74"/>
    <s v="IntegriChain"/>
    <s v="['python', 'sql', 'aws', 'azure', 'excel', 'jenkins', 'git']"/>
  </r>
  <r>
    <x v="0"/>
    <s v="Front End Data Science Developer"/>
    <s v="Fremont, CA"/>
    <x v="0"/>
    <x v="0"/>
    <x v="2"/>
    <x v="381"/>
    <x v="19"/>
    <s v="Meta"/>
    <s v="['php', 'javascript', 'html', 'css', 'react', 'graphql', 'react.js']"/>
  </r>
  <r>
    <x v="0"/>
    <s v="Data Scientist to Retail Space Planning &amp; Analytics, CX&amp;S"/>
    <s v="Stockholm, Sweden"/>
    <x v="0"/>
    <x v="0"/>
    <x v="13"/>
    <x v="382"/>
    <x v="8"/>
    <s v="H&amp;M Group"/>
    <s v="['r', 'python', 'sql', 'gdpr']"/>
  </r>
  <r>
    <x v="2"/>
    <s v="Technical Service Coordinator at Product Data Management"/>
    <s v="Budapest, Hungary"/>
    <x v="0"/>
    <x v="0"/>
    <x v="10"/>
    <x v="383"/>
    <x v="41"/>
    <s v="Bosch Group"/>
    <s v="['sap']"/>
  </r>
  <r>
    <x v="1"/>
    <s v="Data Engineer"/>
    <s v="Anywhere"/>
    <x v="0"/>
    <x v="1"/>
    <x v="1"/>
    <x v="384"/>
    <x v="16"/>
    <s v="Robert Half"/>
    <s v="['sql', 'python', 'shell', 'sql server', 'ssis', 'flow']"/>
  </r>
  <r>
    <x v="1"/>
    <s v="Data Engineer AVP &amp; Associate"/>
    <s v="Cary, NC"/>
    <x v="0"/>
    <x v="0"/>
    <x v="2"/>
    <x v="385"/>
    <x v="122"/>
    <s v="Resource Solutions"/>
    <s v="['python', 'sql', 'scala', 'java', 'oracle', 'jupyter', 'spark', 'hadoop', 'pandas', 'excel', 'tableau', 'cognos']"/>
  </r>
  <r>
    <x v="1"/>
    <s v="Data Engineer II"/>
    <s v="Anywhere"/>
    <x v="0"/>
    <x v="1"/>
    <x v="2"/>
    <x v="386"/>
    <x v="177"/>
    <s v="Javara"/>
    <s v="['python', 'scala', 'dynamodb', 'databricks', 'aws', 'snowflake', 'azure', 'spark', 'power bi']"/>
  </r>
  <r>
    <x v="0"/>
    <s v="Data Scientist (P2742)."/>
    <s v="Palo Alto, CA"/>
    <x v="0"/>
    <x v="0"/>
    <x v="2"/>
    <x v="387"/>
    <x v="89"/>
    <s v="84.51°"/>
    <s v="['python', 'sql', 'r', 'azure', 'excel', 'power bi']"/>
  </r>
  <r>
    <x v="0"/>
    <s v="Junior Data Scientist"/>
    <s v="Athens, Greece"/>
    <x v="0"/>
    <x v="0"/>
    <x v="38"/>
    <x v="388"/>
    <x v="178"/>
    <s v="PeopleCert"/>
    <s v="['python', 'azure', 'databricks', 'spark', 'power bi']"/>
  </r>
  <r>
    <x v="0"/>
    <s v="Research Analyst, Token Listings"/>
    <s v="San Jose, CA"/>
    <x v="0"/>
    <x v="0"/>
    <x v="2"/>
    <x v="389"/>
    <x v="179"/>
    <s v="Okcoin"/>
    <s v="['sql', 'solidity', 'node', 'excel']"/>
  </r>
  <r>
    <x v="1"/>
    <s v="Full Stack Data Engineer"/>
    <s v="Denver, CO"/>
    <x v="0"/>
    <x v="0"/>
    <x v="2"/>
    <x v="390"/>
    <x v="67"/>
    <s v="Michael Page International Inc"/>
    <s v="['sql', 'mysql', 'snowflake', 'looker', 'tableau']"/>
  </r>
  <r>
    <x v="0"/>
    <s v="Data Scientist"/>
    <s v="O'Fallon, MO"/>
    <x v="0"/>
    <x v="0"/>
    <x v="2"/>
    <x v="391"/>
    <x v="17"/>
    <s v="Concero"/>
    <s v="['sql', 'java', 'javascript', 'python', 'r']"/>
  </r>
  <r>
    <x v="1"/>
    <s v="Data Engineer"/>
    <s v="Prague, Czechia"/>
    <x v="0"/>
    <x v="0"/>
    <x v="39"/>
    <x v="392"/>
    <x v="56"/>
    <s v="Pure Storage"/>
    <s v="['go', 'python', 'java', 'sql', 'nosql', 'cassandra', 'snowflake', 'aws', 'aurora', 'airflow', 'kafka']"/>
  </r>
  <r>
    <x v="6"/>
    <s v="Senior Data Analyst, Management Data Analysis"/>
    <s v="Syracuse, NY"/>
    <x v="0"/>
    <x v="0"/>
    <x v="2"/>
    <x v="393"/>
    <x v="29"/>
    <s v="National Grid (UK)"/>
    <m/>
  </r>
  <r>
    <x v="3"/>
    <s v="Senior Data Engineer - $180k-$200k (Snowflake, Python)"/>
    <s v="Anywhere"/>
    <x v="0"/>
    <x v="1"/>
    <x v="2"/>
    <x v="394"/>
    <x v="35"/>
    <s v="CyberCoders"/>
    <s v="['python', 'snowflake']"/>
  </r>
  <r>
    <x v="2"/>
    <s v="Data Analyst"/>
    <s v="Taiwan"/>
    <x v="0"/>
    <x v="0"/>
    <x v="40"/>
    <x v="395"/>
    <x v="153"/>
    <s v="NielsenIQ"/>
    <s v="['visual basic']"/>
  </r>
  <r>
    <x v="1"/>
    <s v="Data Engineer"/>
    <s v="Anywhere"/>
    <x v="0"/>
    <x v="1"/>
    <x v="2"/>
    <x v="396"/>
    <x v="51"/>
    <s v="Arkestro"/>
    <s v="['sql']"/>
  </r>
  <r>
    <x v="1"/>
    <s v="Data Engineer"/>
    <s v="Cupertino, CA"/>
    <x v="0"/>
    <x v="0"/>
    <x v="2"/>
    <x v="397"/>
    <x v="122"/>
    <s v="Volt Information Sciences, Inc"/>
    <s v="['python', 'sql', 'aws']"/>
  </r>
  <r>
    <x v="2"/>
    <s v="Data Analyst"/>
    <s v="New York, NY"/>
    <x v="0"/>
    <x v="0"/>
    <x v="2"/>
    <x v="398"/>
    <x v="2"/>
    <s v="Jobot"/>
    <s v="['python', 'sql', 'jupyter', 'tableau']"/>
  </r>
  <r>
    <x v="1"/>
    <s v="Full Stack Software/Data Engineer"/>
    <s v="Anywhere"/>
    <x v="0"/>
    <x v="1"/>
    <x v="2"/>
    <x v="399"/>
    <x v="89"/>
    <s v="Creative Financial Staffing (CFS)"/>
    <s v="['c#', 'python', 'typescript', 'javascript', 'visual basic', 'sass', 'css', 'sql', 'sas', 'sas', 'sql server', 'xamarin', 'angular', 'blazor', 'excel', 'git']"/>
  </r>
  <r>
    <x v="0"/>
    <s v="Salesforce Analytics Specialist"/>
    <s v="Anywhere"/>
    <x v="0"/>
    <x v="1"/>
    <x v="2"/>
    <x v="400"/>
    <x v="94"/>
    <s v="Insight Global"/>
    <s v="['gcp', 'tableau', 'excel']"/>
  </r>
  <r>
    <x v="0"/>
    <s v="Head of Data Science"/>
    <s v="Anywhere"/>
    <x v="0"/>
    <x v="1"/>
    <x v="1"/>
    <x v="401"/>
    <x v="180"/>
    <s v="Harnham"/>
    <s v="['python', 'sql', 'watson', 'scikit-learn']"/>
  </r>
  <r>
    <x v="0"/>
    <s v="DESARROLLADOR PYTHON - PYSPARK"/>
    <s v="Madrid, Spain"/>
    <x v="0"/>
    <x v="0"/>
    <x v="20"/>
    <x v="402"/>
    <x v="137"/>
    <s v="Devoteam"/>
    <s v="['python', 'sql', 'nosql', 'aws', 'azure', 'pyspark']"/>
  </r>
  <r>
    <x v="7"/>
    <s v="AI/ML Engineer (L3/L4)"/>
    <s v="San Francisco, CA"/>
    <x v="0"/>
    <x v="0"/>
    <x v="2"/>
    <x v="403"/>
    <x v="181"/>
    <s v="Gather"/>
    <s v="['python', 'java', 'c++']"/>
  </r>
  <r>
    <x v="1"/>
    <s v="Alteryx Data Engineer"/>
    <s v="Charlotte, NC"/>
    <x v="0"/>
    <x v="0"/>
    <x v="2"/>
    <x v="404"/>
    <x v="122"/>
    <s v="Moodys Corporation"/>
    <s v="['sql', 'alteryx', 'tableau']"/>
  </r>
  <r>
    <x v="1"/>
    <s v="Data Engineer"/>
    <s v="Anywhere"/>
    <x v="0"/>
    <x v="1"/>
    <x v="1"/>
    <x v="405"/>
    <x v="17"/>
    <s v="Ascendion"/>
    <s v="['sql', 'snowflake', 'databricks', 'aws', 'airflow', 'ssis', 'kubernetes']"/>
  </r>
  <r>
    <x v="0"/>
    <s v="Staff Data Scientist"/>
    <s v="San Mateo, CA"/>
    <x v="0"/>
    <x v="0"/>
    <x v="2"/>
    <x v="406"/>
    <x v="142"/>
    <s v="Visa Inc"/>
    <s v="['scala', 'python', 'hadoop', 'spark']"/>
  </r>
  <r>
    <x v="3"/>
    <s v="Sr. Data Engineer (1 Day onsite in Atlanta)"/>
    <s v="Georgia"/>
    <x v="0"/>
    <x v="0"/>
    <x v="2"/>
    <x v="407"/>
    <x v="1"/>
    <s v="Insight Global"/>
    <s v="['sql', 'snowflake', 'databricks', 'tableau']"/>
  </r>
  <r>
    <x v="0"/>
    <s v="Scientist 2, Data Science"/>
    <s v="Petaling Jaya, Selangor, Malaysia"/>
    <x v="0"/>
    <x v="0"/>
    <x v="31"/>
    <x v="408"/>
    <x v="74"/>
    <s v="Western Digital"/>
    <s v="['python', 'sas', 'sas', 'javascript', 'aws', 'redshift', 'tensorflow', 'jquery', 'angular', 'spss']"/>
  </r>
  <r>
    <x v="2"/>
    <s v="Data Analyst"/>
    <s v="Alpharetta, GA"/>
    <x v="0"/>
    <x v="0"/>
    <x v="2"/>
    <x v="409"/>
    <x v="96"/>
    <s v="Kani Solutions Inc."/>
    <s v="['python']"/>
  </r>
  <r>
    <x v="0"/>
    <s v="Data Scientist"/>
    <s v="Raleigh, NC"/>
    <x v="0"/>
    <x v="0"/>
    <x v="2"/>
    <x v="410"/>
    <x v="122"/>
    <s v="DreamBox Learning"/>
    <s v="['r', 'sql', 'python', 'scikit-learn', 'tableau']"/>
  </r>
  <r>
    <x v="2"/>
    <s v="Sustainability Sourcing Data Analyst"/>
    <s v="Cesson-Sévigné, France"/>
    <x v="0"/>
    <x v="0"/>
    <x v="27"/>
    <x v="411"/>
    <x v="46"/>
    <s v="Vantiva"/>
    <s v="['power bi', 'sharepoint', 'excel']"/>
  </r>
  <r>
    <x v="2"/>
    <s v="Legal/ Data Analyst"/>
    <s v="Baltimore, MD"/>
    <x v="0"/>
    <x v="0"/>
    <x v="2"/>
    <x v="412"/>
    <x v="159"/>
    <s v="One Federal Solution"/>
    <s v="['word', 'spreadsheet', 'excel']"/>
  </r>
  <r>
    <x v="0"/>
    <s v="Data Scientist"/>
    <s v="San Francisco, CA"/>
    <x v="0"/>
    <x v="0"/>
    <x v="2"/>
    <x v="413"/>
    <x v="182"/>
    <s v="Nextdoor"/>
    <s v="['sql', 'python', 'tableau', 'excel']"/>
  </r>
  <r>
    <x v="8"/>
    <s v="Senior Data Scientist, Quant Modeling"/>
    <s v="San Jose, CA"/>
    <x v="0"/>
    <x v="0"/>
    <x v="2"/>
    <x v="414"/>
    <x v="183"/>
    <s v="TikTok"/>
    <s v="['sql']"/>
  </r>
  <r>
    <x v="2"/>
    <s v="Director of Research &amp; Data Analysis, ConnectALL"/>
    <s v="New York, NY"/>
    <x v="0"/>
    <x v="0"/>
    <x v="2"/>
    <x v="415"/>
    <x v="12"/>
    <s v="Empire State Development"/>
    <m/>
  </r>
  <r>
    <x v="4"/>
    <s v="Business Intelligence Analyst"/>
    <s v="Atlanta, GA"/>
    <x v="1"/>
    <x v="0"/>
    <x v="2"/>
    <x v="416"/>
    <x v="172"/>
    <s v="Brooksource"/>
    <s v="['sql', 'python', 'r', 'tableau']"/>
  </r>
  <r>
    <x v="3"/>
    <s v="Senior Data Engineer - Netherlands"/>
    <s v="Netherlands"/>
    <x v="0"/>
    <x v="0"/>
    <x v="26"/>
    <x v="417"/>
    <x v="56"/>
    <s v="Typeform"/>
    <s v="['scala', 'python', 'sql', 'aws', 'redshift', 'gcp', 'bigquery', 'azure', 'snowflake', 'kafka', 'spark', 'airflow']"/>
  </r>
  <r>
    <x v="3"/>
    <s v="Senior Data Engineer"/>
    <s v="New York, NY"/>
    <x v="0"/>
    <x v="0"/>
    <x v="2"/>
    <x v="418"/>
    <x v="51"/>
    <s v="Rearc"/>
    <s v="['python', 'sql', 'nosql', 'aws', 'gcp', 'azure', 'spark', 'airflow', 'numpy', 'pandas', 'terraform']"/>
  </r>
  <r>
    <x v="2"/>
    <s v="Senior Clinical Data Manager I"/>
    <s v="Warsaw, Poland"/>
    <x v="0"/>
    <x v="0"/>
    <x v="11"/>
    <x v="419"/>
    <x v="184"/>
    <s v="Allucent"/>
    <s v="['word', 'excel', 'powerpoint']"/>
  </r>
  <r>
    <x v="1"/>
    <s v="Principal Data Engineering Architect"/>
    <s v="United States"/>
    <x v="0"/>
    <x v="0"/>
    <x v="2"/>
    <x v="420"/>
    <x v="185"/>
    <s v="Rocket Lawyer"/>
    <s v="['python', 'aws', 'snowflake', 'bigquery', 'redshift', 'kafka']"/>
  </r>
  <r>
    <x v="1"/>
    <s v="Python - Data Extraction &amp; Web Scraping Data Engineer"/>
    <s v="Hartford, CT"/>
    <x v="0"/>
    <x v="0"/>
    <x v="1"/>
    <x v="421"/>
    <x v="23"/>
    <s v="EXLSH"/>
    <s v="['python', 'sql', 'html', 'mongodb', 'mongodb', 'mysql', 'postgresql', 'pyspark']"/>
  </r>
  <r>
    <x v="8"/>
    <s v="Senior Data Scientist"/>
    <s v="Buckhead, GA"/>
    <x v="0"/>
    <x v="0"/>
    <x v="2"/>
    <x v="422"/>
    <x v="160"/>
    <s v="UnitedHealth Group"/>
    <s v="['python', 'r', 'sql', 'databricks', 'spark', 'hadoop', 'jupyter', 'tableau', 'power bi', 'git']"/>
  </r>
  <r>
    <x v="1"/>
    <s v="Lead Data Engineer"/>
    <s v="Austin, TX"/>
    <x v="0"/>
    <x v="0"/>
    <x v="1"/>
    <x v="423"/>
    <x v="62"/>
    <s v="Elsdon Consulting ltd"/>
    <s v="['python', 'sql', 'snowflake', 'aws', 'tableau']"/>
  </r>
  <r>
    <x v="1"/>
    <s v="Data Engineer"/>
    <s v="Warsaw, Poland"/>
    <x v="0"/>
    <x v="0"/>
    <x v="11"/>
    <x v="424"/>
    <x v="56"/>
    <s v="Alter Solutions"/>
    <m/>
  </r>
  <r>
    <x v="2"/>
    <s v="Data Analyst (FT)"/>
    <s v="Hollywood, FL"/>
    <x v="0"/>
    <x v="0"/>
    <x v="2"/>
    <x v="425"/>
    <x v="31"/>
    <s v="Southern Glazer's Wine and Spirits"/>
    <s v="['sql', 'excel', 'tableau', 'sap']"/>
  </r>
  <r>
    <x v="0"/>
    <s v="Director of Data Science (Hybrid)"/>
    <s v="Dodgeville, WI"/>
    <x v="0"/>
    <x v="0"/>
    <x v="2"/>
    <x v="426"/>
    <x v="108"/>
    <s v="Lands End"/>
    <s v="['python', 'c', 'aws', 'pyspark', 'unity']"/>
  </r>
  <r>
    <x v="4"/>
    <s v="Sales Analyst Support"/>
    <s v="Julington Creek Plantation, FL"/>
    <x v="0"/>
    <x v="0"/>
    <x v="2"/>
    <x v="427"/>
    <x v="186"/>
    <s v="Turner Pest Control"/>
    <m/>
  </r>
  <r>
    <x v="1"/>
    <s v="Data Engineer"/>
    <s v="Singapore"/>
    <x v="0"/>
    <x v="0"/>
    <x v="18"/>
    <x v="428"/>
    <x v="187"/>
    <s v="Infosys Singapore &amp; Australia"/>
    <s v="['python', 'sql', 'aws', 'airflow']"/>
  </r>
  <r>
    <x v="7"/>
    <s v="Senior Machine Learning Engineer"/>
    <s v="Toronto, ON, Canada"/>
    <x v="0"/>
    <x v="0"/>
    <x v="23"/>
    <x v="429"/>
    <x v="188"/>
    <s v="Extreme Networks"/>
    <s v="['python', 'neo4j', 'tensorflow', 'pytorch', 'scikit-learn']"/>
  </r>
  <r>
    <x v="1"/>
    <s v="Power BI Data Engineer"/>
    <s v="Tampa, FL"/>
    <x v="0"/>
    <x v="0"/>
    <x v="2"/>
    <x v="430"/>
    <x v="189"/>
    <s v="Ledgent Technology"/>
    <s v="['sql', 'sql server', 'postgresql', 'azure', 'power bi']"/>
  </r>
  <r>
    <x v="5"/>
    <s v="Principal Software Engineer"/>
    <s v="Vancouver, BC, Canada"/>
    <x v="0"/>
    <x v="0"/>
    <x v="23"/>
    <x v="431"/>
    <x v="31"/>
    <s v="Routehappy"/>
    <s v="['java', 'aws', 'react']"/>
  </r>
  <r>
    <x v="2"/>
    <s v="Data Analyst-Life Cycle Maintenance"/>
    <s v="Florida"/>
    <x v="0"/>
    <x v="0"/>
    <x v="2"/>
    <x v="432"/>
    <x v="190"/>
    <s v="ENGINEERING SERVICES NETWORK, Inc."/>
    <s v="['excel']"/>
  </r>
  <r>
    <x v="4"/>
    <s v="Access Assurance Operations Analyst"/>
    <s v="San Jose, NM"/>
    <x v="0"/>
    <x v="0"/>
    <x v="1"/>
    <x v="433"/>
    <x v="31"/>
    <s v="TikTok"/>
    <s v="['mysql', 'redis', 'windows', 'linux']"/>
  </r>
  <r>
    <x v="0"/>
    <s v="Data Scientist"/>
    <s v="Anywhere"/>
    <x v="0"/>
    <x v="1"/>
    <x v="27"/>
    <x v="434"/>
    <x v="16"/>
    <s v="Lago"/>
    <s v="['python', 'sql', 'pytorch', 'github']"/>
  </r>
  <r>
    <x v="8"/>
    <s v="Senior Data Scientist"/>
    <s v="Glendale, CA"/>
    <x v="0"/>
    <x v="0"/>
    <x v="2"/>
    <x v="435"/>
    <x v="18"/>
    <s v="Public Storage"/>
    <s v="['sql', 'github', 'confluence']"/>
  </r>
  <r>
    <x v="3"/>
    <s v="Sr Data Engineer (in-person in Aliso Viejo)"/>
    <s v="Aliso Viejo, CA"/>
    <x v="0"/>
    <x v="0"/>
    <x v="2"/>
    <x v="436"/>
    <x v="28"/>
    <s v="Adroit Worldwide Media, Inc. (AWM Smart Shelf)"/>
    <s v="['sql', 'python', 'gcp', 'power bi', 'tableau']"/>
  </r>
  <r>
    <x v="2"/>
    <s v="Internal Audit Data Analyst"/>
    <s v="Amsterdam, Netherlands"/>
    <x v="0"/>
    <x v="0"/>
    <x v="26"/>
    <x v="437"/>
    <x v="141"/>
    <s v="Adyen"/>
    <s v="['sql', 'python']"/>
  </r>
  <r>
    <x v="1"/>
    <s v="Data Engineer II (Cloud, Python, Snowflake)"/>
    <s v="Hartford, CT"/>
    <x v="0"/>
    <x v="0"/>
    <x v="2"/>
    <x v="438"/>
    <x v="191"/>
    <s v="The Travelers Companies, Inc."/>
    <s v="['databricks', 'snowflake']"/>
  </r>
  <r>
    <x v="1"/>
    <s v="Data Engineer"/>
    <s v="Anywhere"/>
    <x v="0"/>
    <x v="1"/>
    <x v="2"/>
    <x v="439"/>
    <x v="2"/>
    <s v="Insight Global"/>
    <s v="['sql', 'snowflake', 'azure', 'ssis', 'ssrs']"/>
  </r>
  <r>
    <x v="2"/>
    <s v="Financial Data Analyst - FP&amp;A Technology &amp; Market Data Finance..."/>
    <s v="New York, NY"/>
    <x v="0"/>
    <x v="0"/>
    <x v="2"/>
    <x v="440"/>
    <x v="8"/>
    <s v="The Blackstone Group"/>
    <s v="['python', 'snowflake', 'excel', 'powerpoint', 'tableau']"/>
  </r>
  <r>
    <x v="8"/>
    <s v="Sr. Data Scientist-Risk Credit Modeling (Hybrid)"/>
    <s v="Wilmington, DE"/>
    <x v="0"/>
    <x v="0"/>
    <x v="2"/>
    <x v="441"/>
    <x v="122"/>
    <s v="Citigroup, Inc"/>
    <s v="['sas', 'sas', 'python', 'r']"/>
  </r>
  <r>
    <x v="2"/>
    <s v="Product Data Analyst"/>
    <s v="Tallinn, Estonia"/>
    <x v="1"/>
    <x v="0"/>
    <x v="17"/>
    <x v="442"/>
    <x v="41"/>
    <s v="Jobbatical"/>
    <s v="['tableau', 'looker']"/>
  </r>
  <r>
    <x v="2"/>
    <s v="Data Analyst"/>
    <s v="Georgia"/>
    <x v="0"/>
    <x v="0"/>
    <x v="2"/>
    <x v="443"/>
    <x v="34"/>
    <s v="UCB"/>
    <s v="['python', 'r', 'sql', 'sas', 'sas', 'qlik']"/>
  </r>
  <r>
    <x v="1"/>
    <s v="Data Engineer"/>
    <s v="Anywhere"/>
    <x v="0"/>
    <x v="1"/>
    <x v="2"/>
    <x v="26"/>
    <x v="67"/>
    <s v="UP TOP"/>
    <s v="['python', 'sql', 'bigquery', 'graphql', 'pandas', 'numpy']"/>
  </r>
  <r>
    <x v="1"/>
    <s v="Data Engineer"/>
    <s v="Columbus, OH"/>
    <x v="0"/>
    <x v="0"/>
    <x v="2"/>
    <x v="444"/>
    <x v="18"/>
    <s v="ALINED Consulting Group, LLC"/>
    <s v="['nosql', 'tableau']"/>
  </r>
  <r>
    <x v="1"/>
    <s v="Data Engineer"/>
    <s v="Aventura, FL"/>
    <x v="0"/>
    <x v="0"/>
    <x v="2"/>
    <x v="445"/>
    <x v="19"/>
    <s v="Rise Technical"/>
    <s v="['javascript', 'bigquery', 'jquery', 'flow']"/>
  </r>
  <r>
    <x v="2"/>
    <s v="Data Analyst- PL/SQL"/>
    <s v="Dallas, TX"/>
    <x v="0"/>
    <x v="0"/>
    <x v="2"/>
    <x v="446"/>
    <x v="31"/>
    <s v="hackajob"/>
    <s v="['sql']"/>
  </r>
  <r>
    <x v="0"/>
    <s v="Data Scientist"/>
    <s v="Washington, DC"/>
    <x v="0"/>
    <x v="0"/>
    <x v="2"/>
    <x v="447"/>
    <x v="192"/>
    <s v="Leidos"/>
    <s v="['power bi', 'tableau', 'excel', 'sharepoint']"/>
  </r>
  <r>
    <x v="1"/>
    <s v="Big Data Engineer"/>
    <s v="Poland"/>
    <x v="0"/>
    <x v="0"/>
    <x v="11"/>
    <x v="448"/>
    <x v="88"/>
    <s v="Allegro"/>
    <s v="['java', 'gcp', 'bigquery', 'hadoop', 'spark', 'kafka', 'airflow', 'unix', 'linux', 'windows']"/>
  </r>
  <r>
    <x v="1"/>
    <s v="Power BI Data Engineer (Hybrid - Boca Raton or Tampa, FL)"/>
    <s v="United States"/>
    <x v="0"/>
    <x v="0"/>
    <x v="2"/>
    <x v="449"/>
    <x v="2"/>
    <s v="Ledgent Technology"/>
    <s v="['sql', 'sql server', 'postgresql', 'azure', 'power bi']"/>
  </r>
  <r>
    <x v="0"/>
    <s v="Junior Data Scientist - US/Canada"/>
    <s v="San Francisco, CA"/>
    <x v="0"/>
    <x v="0"/>
    <x v="2"/>
    <x v="450"/>
    <x v="172"/>
    <s v="Patterned Learning AI"/>
    <s v="['python', 'databricks', 'pandas', 'numpy', 'matplotlib', 'pyspark']"/>
  </r>
  <r>
    <x v="2"/>
    <s v="Research Scientist"/>
    <s v="Boston, MA"/>
    <x v="0"/>
    <x v="0"/>
    <x v="2"/>
    <x v="451"/>
    <x v="51"/>
    <s v="Lazarus"/>
    <s v="['python', 'c++', 'hugging face', 'pytorch', 'tensorflow', 'pandas', 'numpy']"/>
  </r>
  <r>
    <x v="2"/>
    <s v="Data Conversion Analyst"/>
    <s v="Anywhere"/>
    <x v="0"/>
    <x v="1"/>
    <x v="1"/>
    <x v="452"/>
    <x v="23"/>
    <s v="Insight Global"/>
    <s v="['power bi']"/>
  </r>
  <r>
    <x v="0"/>
    <s v="Programmatic Data Specialist"/>
    <s v="London, UK"/>
    <x v="0"/>
    <x v="0"/>
    <x v="6"/>
    <x v="453"/>
    <x v="0"/>
    <s v="Publicis Groupe"/>
    <s v="['excel', 'powerpoint', 'flow']"/>
  </r>
  <r>
    <x v="1"/>
    <s v="Data Engineer-JR"/>
    <s v="Colorado Springs, CO"/>
    <x v="0"/>
    <x v="0"/>
    <x v="1"/>
    <x v="454"/>
    <x v="1"/>
    <s v="worldgate llc"/>
    <s v="['sql', 'nosql', 'java', 'python', 'kafka', 'spark', 'hadoop']"/>
  </r>
  <r>
    <x v="0"/>
    <s v="Head of Ag Biologicals Data Science and Analytics"/>
    <s v="West Sacramento, CA"/>
    <x v="0"/>
    <x v="0"/>
    <x v="2"/>
    <x v="455"/>
    <x v="193"/>
    <s v="Ginkgo Bioworks"/>
    <m/>
  </r>
  <r>
    <x v="1"/>
    <s v="AWS Data Engineer"/>
    <s v="Irving, TX"/>
    <x v="0"/>
    <x v="0"/>
    <x v="2"/>
    <x v="456"/>
    <x v="31"/>
    <s v="Publicis Groupe"/>
    <s v="['python', 'sql', 'aws', 'databricks', 'spark']"/>
  </r>
  <r>
    <x v="2"/>
    <s v="Marketing Data Analyst [BGSW]"/>
    <s v="Warsaw, Poland"/>
    <x v="0"/>
    <x v="0"/>
    <x v="11"/>
    <x v="457"/>
    <x v="46"/>
    <s v="Bosch Group"/>
    <s v="['spark', 'excel']"/>
  </r>
  <r>
    <x v="1"/>
    <s v="AWS Data Engineer"/>
    <s v="Washington, DC"/>
    <x v="0"/>
    <x v="0"/>
    <x v="1"/>
    <x v="458"/>
    <x v="194"/>
    <s v="PS2G"/>
    <s v="['shell', 'vba', 'sql', 'nosql', 'mysql', 'aws', 'redshift', 'tableau', 'power bi', 'ssis', 'cognos']"/>
  </r>
  <r>
    <x v="0"/>
    <s v="Data Scientist"/>
    <s v="San Jose, CA"/>
    <x v="0"/>
    <x v="0"/>
    <x v="2"/>
    <x v="459"/>
    <x v="1"/>
    <s v="LatentView Analytics Corporation"/>
    <s v="['python', 'sql', 'aws', 'pyspark']"/>
  </r>
  <r>
    <x v="5"/>
    <s v="Staff Quality Assurance Engineer (ETL/SQL)"/>
    <s v="Madrid, Spain"/>
    <x v="0"/>
    <x v="0"/>
    <x v="20"/>
    <x v="460"/>
    <x v="137"/>
    <s v="Celonis"/>
    <s v="['python', 'sql']"/>
  </r>
  <r>
    <x v="2"/>
    <s v="Quality Control Data Analyst"/>
    <s v="Philadelphia, PA"/>
    <x v="0"/>
    <x v="0"/>
    <x v="2"/>
    <x v="461"/>
    <x v="195"/>
    <s v="Insight Global"/>
    <m/>
  </r>
  <r>
    <x v="6"/>
    <s v="Operations Data Analyst, Senior"/>
    <s v="Oakland, CA"/>
    <x v="0"/>
    <x v="0"/>
    <x v="2"/>
    <x v="462"/>
    <x v="122"/>
    <s v="PG&amp;E Corporation"/>
    <m/>
  </r>
  <r>
    <x v="0"/>
    <s v="Associate Director Data Science &amp; Analytics"/>
    <s v="Plano, TX"/>
    <x v="0"/>
    <x v="0"/>
    <x v="2"/>
    <x v="463"/>
    <x v="196"/>
    <s v="Publicis Groupe"/>
    <m/>
  </r>
  <r>
    <x v="1"/>
    <s v="Data Engineer"/>
    <s v="New York, NY"/>
    <x v="0"/>
    <x v="0"/>
    <x v="2"/>
    <x v="464"/>
    <x v="197"/>
    <s v="Success Academy"/>
    <s v="['sql', 'python', 'java', 'c++', 'go', 'dynamodb', 'aws', 'azure', 'redshift', 'snowflake', 'hadoop', 'spark', 'kafka', 'qlik', 'power bi', 'tableau', 'github', 'gitlab']"/>
  </r>
  <r>
    <x v="1"/>
    <s v="Data Engineer - Remote"/>
    <s v="Anywhere"/>
    <x v="0"/>
    <x v="1"/>
    <x v="2"/>
    <x v="465"/>
    <x v="28"/>
    <s v="CEDARS-SINAI"/>
    <s v="['sql', 'python', 'bash', 'powershell', 'dynamodb', 'oracle', 'redshift', 'aws', 'react', 'linux', 'git']"/>
  </r>
  <r>
    <x v="1"/>
    <s v="Data Science Engineer"/>
    <s v="Anywhere"/>
    <x v="0"/>
    <x v="1"/>
    <x v="2"/>
    <x v="466"/>
    <x v="198"/>
    <s v="Elsdon Consulting ltd"/>
    <s v="['sql', 'python', 'r', 'snowflake']"/>
  </r>
  <r>
    <x v="1"/>
    <s v="Data Engineer (Peoria, IL)"/>
    <s v="Urbana, IL"/>
    <x v="0"/>
    <x v="0"/>
    <x v="2"/>
    <x v="467"/>
    <x v="199"/>
    <s v="OSF HealthCare"/>
    <s v="['sql']"/>
  </r>
  <r>
    <x v="8"/>
    <s v="Senior Data Science &amp; Analytics Manager"/>
    <s v="Anywhere"/>
    <x v="0"/>
    <x v="1"/>
    <x v="2"/>
    <x v="468"/>
    <x v="1"/>
    <s v="CyberCoders"/>
    <s v="['python', 'sql', 'r', 'pandas', 'git']"/>
  </r>
  <r>
    <x v="8"/>
    <s v="Senior Data Scientist"/>
    <m/>
    <x v="0"/>
    <x v="0"/>
    <x v="2"/>
    <x v="469"/>
    <x v="18"/>
    <s v="InVitro Cell Research, LLC"/>
    <m/>
  </r>
  <r>
    <x v="1"/>
    <s v="Data Engineer - Jersey City, NJ"/>
    <s v="Jersey City, NJ"/>
    <x v="0"/>
    <x v="0"/>
    <x v="2"/>
    <x v="470"/>
    <x v="51"/>
    <s v="Stevens Capital Management LP"/>
    <s v="['python', 'c++', 'pandas']"/>
  </r>
  <r>
    <x v="2"/>
    <s v="Data Analyst (ID#10840)"/>
    <s v="Chicago, IL"/>
    <x v="0"/>
    <x v="0"/>
    <x v="2"/>
    <x v="471"/>
    <x v="17"/>
    <s v="Worldgate LLC"/>
    <s v="['sql', 'python', 'c#', 'powershell', 'sql server', 'word', 'excel', 'outlook']"/>
  </r>
  <r>
    <x v="1"/>
    <s v="Data Engineer/Data Architect (with Asset Management)"/>
    <s v="Anywhere"/>
    <x v="0"/>
    <x v="1"/>
    <x v="1"/>
    <x v="472"/>
    <x v="19"/>
    <s v="Net2Source Inc."/>
    <s v="['python', 'snowflake', 'bigquery', 'kafka', 'spark', 'airflow']"/>
  </r>
  <r>
    <x v="6"/>
    <s v="Senior Business Data Analyst"/>
    <s v="Hartford, CT"/>
    <x v="0"/>
    <x v="0"/>
    <x v="2"/>
    <x v="473"/>
    <x v="122"/>
    <s v="The Hartford Financial Services Group, Inc"/>
    <s v="['sql', 'python', 'snowflake', 'oracle', 'aws']"/>
  </r>
  <r>
    <x v="0"/>
    <s v="Data Scientist"/>
    <s v="Germantown, MD"/>
    <x v="0"/>
    <x v="0"/>
    <x v="2"/>
    <x v="474"/>
    <x v="71"/>
    <s v="Leidos"/>
    <s v="['sql', 'python', 'aws', 'tidyverse', 'matplotlib', 'tableau', 'git']"/>
  </r>
  <r>
    <x v="1"/>
    <s v="Data Engineer"/>
    <s v="Anywhere"/>
    <x v="0"/>
    <x v="1"/>
    <x v="2"/>
    <x v="475"/>
    <x v="8"/>
    <s v="Vanna Health"/>
    <s v="['python', 'sql', 'mysql', 'snowflake', 'redshift', 'bigquery', 'aws', 'azure', 'heroku', 'pandas', 'spark', 'airflow', 'kafka', 'jupyter', 'fastapi', 'flask']"/>
  </r>
  <r>
    <x v="2"/>
    <s v="Data Analytics"/>
    <s v="Heredia Province, Heredia, Costa Rica"/>
    <x v="0"/>
    <x v="0"/>
    <x v="0"/>
    <x v="476"/>
    <x v="15"/>
    <s v="Publicis Groupe"/>
    <m/>
  </r>
  <r>
    <x v="2"/>
    <s v="Data Analyst III"/>
    <s v="Anywhere"/>
    <x v="0"/>
    <x v="1"/>
    <x v="2"/>
    <x v="477"/>
    <x v="200"/>
    <s v="SoftDev Incorporated"/>
    <s v="['sql', 'r', 'python', 'sheets']"/>
  </r>
  <r>
    <x v="1"/>
    <s v="Data Engineer Graduate (Real Time Communication) - 2024 Start (BS/ MS)"/>
    <s v="Seattle, WA"/>
    <x v="0"/>
    <x v="0"/>
    <x v="2"/>
    <x v="478"/>
    <x v="6"/>
    <s v="ByteDance"/>
    <s v="['golang', 'scala', 'python', 'java', 'hadoop', 'spark']"/>
  </r>
  <r>
    <x v="3"/>
    <s v="Senior Data Engineer"/>
    <s v="Sofia, Bulgaria"/>
    <x v="0"/>
    <x v="0"/>
    <x v="15"/>
    <x v="479"/>
    <x v="56"/>
    <s v="Via"/>
    <s v="['sql', 'python', 'go', 'kafka', 'airflow']"/>
  </r>
  <r>
    <x v="0"/>
    <s v="Data Scientist - Tiktok Ads, Growth Marketing"/>
    <s v="Mountain View, CA"/>
    <x v="0"/>
    <x v="0"/>
    <x v="2"/>
    <x v="480"/>
    <x v="86"/>
    <s v="ByteDance"/>
    <m/>
  </r>
  <r>
    <x v="0"/>
    <s v="Sr. Specialist, Data Science"/>
    <s v="Kenilworth, NJ"/>
    <x v="0"/>
    <x v="0"/>
    <x v="2"/>
    <x v="481"/>
    <x v="201"/>
    <s v="Merck &amp; Co., Inc."/>
    <s v="['python']"/>
  </r>
  <r>
    <x v="2"/>
    <s v="Hybrid Data Analyst (SQL/IMIS)"/>
    <s v="Chicago, IL"/>
    <x v="0"/>
    <x v="0"/>
    <x v="2"/>
    <x v="482"/>
    <x v="172"/>
    <s v="Solving IT"/>
    <s v="['sql', 'word', 'powerpoint', 'excel', 'outlook', 'asana']"/>
  </r>
  <r>
    <x v="8"/>
    <s v="Senior Data Scientist"/>
    <s v="New York, NY"/>
    <x v="0"/>
    <x v="0"/>
    <x v="2"/>
    <x v="483"/>
    <x v="17"/>
    <s v="Harnham"/>
    <s v="['python', 'azure']"/>
  </r>
  <r>
    <x v="6"/>
    <s v="Senior Data Analyst, Corporate Strategy. Job in San Francisco My..."/>
    <s v="San Francisco, CA"/>
    <x v="0"/>
    <x v="0"/>
    <x v="2"/>
    <x v="484"/>
    <x v="202"/>
    <s v="Chime"/>
    <s v="['sql', 'python', 'r']"/>
  </r>
  <r>
    <x v="1"/>
    <s v="Data Engineer"/>
    <s v="Orlando, FL"/>
    <x v="0"/>
    <x v="0"/>
    <x v="2"/>
    <x v="44"/>
    <x v="2"/>
    <s v="firstPRO, Inc"/>
    <s v="['sql', 't-sql', 'mongodb', 'mongodb', 'sql server', 'azure', 'aws', 'power bi', 'tableau', 'alteryx', 'ssis', 'ssrs']"/>
  </r>
  <r>
    <x v="2"/>
    <s v="Database analyst / Programmer"/>
    <s v="Chicago, IL"/>
    <x v="1"/>
    <x v="0"/>
    <x v="2"/>
    <x v="485"/>
    <x v="203"/>
    <s v="Cullerton group"/>
    <s v="['sql', 'snowflake', 'excel']"/>
  </r>
  <r>
    <x v="1"/>
    <s v="Data Engineer (Greater NYC Area, NY)"/>
    <s v="Long Island City, NY"/>
    <x v="0"/>
    <x v="0"/>
    <x v="2"/>
    <x v="486"/>
    <x v="67"/>
    <s v="Datalogz"/>
    <s v="['python', 'sql', 'power bi', 'tableau', 'qlik', 'looker']"/>
  </r>
  <r>
    <x v="4"/>
    <s v="Sales Commission Analyst (Remote anywhere in US)"/>
    <s v="Anywhere"/>
    <x v="0"/>
    <x v="1"/>
    <x v="1"/>
    <x v="487"/>
    <x v="20"/>
    <s v="Pitney Bowes"/>
    <s v="['excel', 'power bi']"/>
  </r>
  <r>
    <x v="1"/>
    <s v="Geospatial Data Engineer-TS/SCI"/>
    <s v="Springfield, VA"/>
    <x v="0"/>
    <x v="0"/>
    <x v="1"/>
    <x v="488"/>
    <x v="51"/>
    <s v="Jobot"/>
    <s v="['html', 'css', 'c++', 'c#', 'java', 'javascript', 'bash', 'php', 'python', 'sql', 'nosql', 'shell', 'postgresql', 'elasticsearch', 'aws', 'linux']"/>
  </r>
  <r>
    <x v="3"/>
    <s v="Senior Data Engineer"/>
    <m/>
    <x v="0"/>
    <x v="0"/>
    <x v="2"/>
    <x v="489"/>
    <x v="51"/>
    <s v="Oakmont Consulting"/>
    <s v="['sql', 'mongodb', 'mongodb', 'spark', 'airflow', 'jupyter', 'pandas', 'graphql']"/>
  </r>
  <r>
    <x v="8"/>
    <s v="Senior Data Scientist - Product Analytics - Core Product"/>
    <s v="San Jose, CA"/>
    <x v="0"/>
    <x v="0"/>
    <x v="2"/>
    <x v="490"/>
    <x v="145"/>
    <s v="TikTok"/>
    <s v="['sql', 'python']"/>
  </r>
  <r>
    <x v="2"/>
    <s v="Data Analyst"/>
    <s v="Miami, FL"/>
    <x v="0"/>
    <x v="0"/>
    <x v="2"/>
    <x v="491"/>
    <x v="31"/>
    <s v="Nahant Town Hall"/>
    <s v="['sql', 'python', 'excel']"/>
  </r>
  <r>
    <x v="1"/>
    <s v="Data Engineer"/>
    <s v="Zwolle, Netherlands"/>
    <x v="0"/>
    <x v="0"/>
    <x v="26"/>
    <x v="492"/>
    <x v="204"/>
    <s v="wehkamp"/>
    <s v="['python', 'sql', 'nosql', 'redis', 'elasticsearch', 'databricks', 'aws', 'bigquery', 'oracle', 'kafka', 'spark', 'pyspark', 'express', 'terraform', 'flow', 'git', 'jira']"/>
  </r>
  <r>
    <x v="6"/>
    <s v="Medical Informatics Analyst, Senior"/>
    <s v="Sacramento, CA"/>
    <x v="0"/>
    <x v="0"/>
    <x v="2"/>
    <x v="493"/>
    <x v="23"/>
    <s v="Blue Shield Of California"/>
    <s v="['sql', 'sas', 'sas', 'python', 'r', 'tableau', 'jira']"/>
  </r>
  <r>
    <x v="7"/>
    <s v="Personal Assistant to the CIO (AI Asset Mgmt Team)"/>
    <s v="Bangkok, Thailand"/>
    <x v="0"/>
    <x v="0"/>
    <x v="25"/>
    <x v="494"/>
    <x v="205"/>
    <s v="Sertis"/>
    <m/>
  </r>
  <r>
    <x v="3"/>
    <s v="Data Engineer, Sr"/>
    <s v="Mt Prospect, IL"/>
    <x v="0"/>
    <x v="0"/>
    <x v="2"/>
    <x v="495"/>
    <x v="56"/>
    <s v="Bosch Group"/>
    <s v="['python', 'java', 'azure', 'aws', 'hadoop', 'spark', 'ansible', 'puppet']"/>
  </r>
  <r>
    <x v="0"/>
    <s v="Data Scientist"/>
    <s v="Maryland"/>
    <x v="0"/>
    <x v="0"/>
    <x v="2"/>
    <x v="496"/>
    <x v="206"/>
    <s v="National Institutes of Health"/>
    <s v="['r', 'python', 'sql', 'java', 'julia', 'scala', 'matlab', 'tableau', 'excel']"/>
  </r>
  <r>
    <x v="8"/>
    <s v="Senior Data Scientist, Generative AI and NLP"/>
    <s v="Chicago, IL"/>
    <x v="0"/>
    <x v="0"/>
    <x v="2"/>
    <x v="497"/>
    <x v="207"/>
    <s v="ServiceNow"/>
    <s v="['go', 'python', 'r', 'azure', 'snowflake']"/>
  </r>
  <r>
    <x v="2"/>
    <s v="Data Analyst 3 - 00203"/>
    <s v="Albany, NY"/>
    <x v="0"/>
    <x v="0"/>
    <x v="2"/>
    <x v="498"/>
    <x v="104"/>
    <s v="New York State Department of Health"/>
    <s v="['r', 'tableau']"/>
  </r>
  <r>
    <x v="2"/>
    <s v="Data Analyst (ID#10858)"/>
    <s v="Baltimore, MD"/>
    <x v="0"/>
    <x v="0"/>
    <x v="2"/>
    <x v="499"/>
    <x v="17"/>
    <s v="Worldgate LLC"/>
    <s v="['sql', 'python', 'c#', 'powershell', 'sql server', 'word', 'excel', 'outlook']"/>
  </r>
  <r>
    <x v="3"/>
    <s v="Senior Data Engineer"/>
    <s v="United States"/>
    <x v="0"/>
    <x v="0"/>
    <x v="1"/>
    <x v="500"/>
    <x v="1"/>
    <s v="Lawrence Harvey"/>
    <s v="['azure', 'aws', 'gcp']"/>
  </r>
  <r>
    <x v="0"/>
    <s v="Data Scientist"/>
    <s v="Springfield, VA"/>
    <x v="0"/>
    <x v="0"/>
    <x v="2"/>
    <x v="501"/>
    <x v="111"/>
    <s v="Leidos"/>
    <s v="['r', 'aurora', 'aws', 'tidyverse', 'matplotlib', 'tableau', 'word', 'excel', 'powerpoint', 'git']"/>
  </r>
  <r>
    <x v="0"/>
    <s v="Data Scientist"/>
    <s v="Springfield, VA"/>
    <x v="0"/>
    <x v="0"/>
    <x v="2"/>
    <x v="502"/>
    <x v="208"/>
    <s v="U.S. Army Intelligence and Security Command"/>
    <m/>
  </r>
  <r>
    <x v="8"/>
    <s v="Senior Data Scientist"/>
    <s v="Anywhere"/>
    <x v="0"/>
    <x v="1"/>
    <x v="2"/>
    <x v="503"/>
    <x v="17"/>
    <s v="MissionWired"/>
    <s v="['go', 'python', 'aws', 'pandas', 'pyspark']"/>
  </r>
  <r>
    <x v="1"/>
    <s v="Sr. Data Engineer"/>
    <s v="Orlando, FL"/>
    <x v="0"/>
    <x v="0"/>
    <x v="2"/>
    <x v="504"/>
    <x v="209"/>
    <s v="The Walt Disney Company"/>
    <s v="['sql', 'python', 'postgresql', 'snowflake', 'aws', 'databricks', 'airflow', 'looker', 'tableau', 'docker', 'gitlab']"/>
  </r>
  <r>
    <x v="0"/>
    <s v="Lead Data Scientist (Chicago, IL)"/>
    <s v="Chicago, IL"/>
    <x v="0"/>
    <x v="0"/>
    <x v="2"/>
    <x v="505"/>
    <x v="155"/>
    <s v="Teragonia"/>
    <s v="['python', 'r', 'databricks', 'alteryx']"/>
  </r>
  <r>
    <x v="0"/>
    <s v="COMPUTER SCIENTIST (DATA SCIENTIST/DATA ANALYST)"/>
    <s v="Fort Meade, MD"/>
    <x v="0"/>
    <x v="0"/>
    <x v="2"/>
    <x v="506"/>
    <x v="210"/>
    <s v="Defense Counterintelligence and Security Agency (DCSA)"/>
    <s v="['python', 'sas', 'sas', 'spss']"/>
  </r>
  <r>
    <x v="8"/>
    <s v="Senior Research Engineer"/>
    <s v="Nea Smyrni, Greece"/>
    <x v="0"/>
    <x v="0"/>
    <x v="38"/>
    <x v="507"/>
    <x v="49"/>
    <s v="WINGS-ICT-SOLUTIONS"/>
    <s v="['word', 'excel', 'powerpoint']"/>
  </r>
  <r>
    <x v="3"/>
    <s v="[Job- 10639] Senior Data Engineer Developer, Brazil"/>
    <s v="Brazil"/>
    <x v="0"/>
    <x v="0"/>
    <x v="41"/>
    <x v="508"/>
    <x v="56"/>
    <s v="CI&amp;T"/>
    <s v="['python', 'azure', 'aws', 'gdpr']"/>
  </r>
  <r>
    <x v="0"/>
    <s v="Scientist 1, Data Science"/>
    <s v="Malaysia"/>
    <x v="0"/>
    <x v="0"/>
    <x v="31"/>
    <x v="509"/>
    <x v="74"/>
    <s v="Western Digital"/>
    <s v="['sql', 'javascript', 'python', 'r', 'java', 'matlab', 'aws', 'hadoop', 'jquery', 'angular', 'github']"/>
  </r>
  <r>
    <x v="8"/>
    <s v="Senior Data Scientist"/>
    <s v="Anywhere"/>
    <x v="0"/>
    <x v="1"/>
    <x v="1"/>
    <x v="510"/>
    <x v="49"/>
    <s v="Storm3"/>
    <m/>
  </r>
  <r>
    <x v="5"/>
    <s v="Software Engineer / Data Scientist, Planner Evaluation Driving Sets"/>
    <s v="San Francisco, CA"/>
    <x v="0"/>
    <x v="0"/>
    <x v="2"/>
    <x v="511"/>
    <x v="51"/>
    <s v="Waymo"/>
    <s v="['c++', 'python', 'tensorflow']"/>
  </r>
  <r>
    <x v="1"/>
    <s v="Splunk Data Engineer"/>
    <s v="Reston, VA"/>
    <x v="0"/>
    <x v="0"/>
    <x v="2"/>
    <x v="512"/>
    <x v="71"/>
    <s v="ICF Next"/>
    <s v="['splunk']"/>
  </r>
  <r>
    <x v="0"/>
    <s v="Data Scientist"/>
    <s v="Herndon, VA"/>
    <x v="0"/>
    <x v="0"/>
    <x v="2"/>
    <x v="513"/>
    <x v="153"/>
    <s v="Numero Data"/>
    <s v="['python', 'sql', 'r', 'aws']"/>
  </r>
  <r>
    <x v="0"/>
    <s v="Biostatistician / Data Scientist"/>
    <s v="Alexandria, VA"/>
    <x v="0"/>
    <x v="0"/>
    <x v="2"/>
    <x v="245"/>
    <x v="135"/>
    <s v="Leidos"/>
    <s v="['r']"/>
  </r>
  <r>
    <x v="0"/>
    <s v="Bioinformatics Data Scientist"/>
    <s v="Chapel Hill, NC"/>
    <x v="0"/>
    <x v="0"/>
    <x v="2"/>
    <x v="514"/>
    <x v="39"/>
    <s v="University of North Carolina at Chapel Hill"/>
    <s v="['go', 'python', 'neo4j', 'redis', 'spark', 'kubernetes']"/>
  </r>
  <r>
    <x v="2"/>
    <s v="Data Insight Analyst"/>
    <s v="Anywhere"/>
    <x v="0"/>
    <x v="1"/>
    <x v="2"/>
    <x v="515"/>
    <x v="211"/>
    <s v="Get It Recruit - Healthcare"/>
    <s v="['sql', 'excel', 'tableau']"/>
  </r>
  <r>
    <x v="4"/>
    <s v="Analyst"/>
    <s v="Anywhere"/>
    <x v="0"/>
    <x v="1"/>
    <x v="2"/>
    <x v="516"/>
    <x v="49"/>
    <s v="Multicoin Capital"/>
    <m/>
  </r>
  <r>
    <x v="8"/>
    <s v="Senior Data Scientist"/>
    <s v="London, UK"/>
    <x v="0"/>
    <x v="0"/>
    <x v="6"/>
    <x v="517"/>
    <x v="212"/>
    <s v="6point6"/>
    <s v="['python', 'tensorflow', 'pytorch', 'numpy']"/>
  </r>
  <r>
    <x v="0"/>
    <s v="Data Scientist - Tiktok Ads, Ads Measurement"/>
    <s v="Mountain View, CA"/>
    <x v="0"/>
    <x v="0"/>
    <x v="2"/>
    <x v="379"/>
    <x v="86"/>
    <s v="TikTok"/>
    <m/>
  </r>
  <r>
    <x v="1"/>
    <s v="Staff Data Engineer, Data &amp; ML Products"/>
    <s v="Amsterdam, Netherlands"/>
    <x v="0"/>
    <x v="0"/>
    <x v="26"/>
    <x v="518"/>
    <x v="56"/>
    <s v="Adevinta"/>
    <s v="['java', 'python', 'redis', 'elasticsearch', 'gcp', 'aws', 'spark', 'kafka', 'linux', 'docker']"/>
  </r>
  <r>
    <x v="2"/>
    <s v="Partner Technology Manager, Data Analytics and AI"/>
    <s v="Austin, TX"/>
    <x v="0"/>
    <x v="0"/>
    <x v="2"/>
    <x v="519"/>
    <x v="213"/>
    <s v="Google"/>
    <s v="['gcp']"/>
  </r>
  <r>
    <x v="5"/>
    <s v="Senior Backend Engineer"/>
    <s v="Anywhere"/>
    <x v="0"/>
    <x v="1"/>
    <x v="41"/>
    <x v="520"/>
    <x v="214"/>
    <s v="Vareto"/>
    <s v="['python', 'sql', 'postgresql', 'aurora', 'airflow', 'pandas', 'excel']"/>
  </r>
  <r>
    <x v="6"/>
    <s v="Senior Business Data Analyst - BA HEAT"/>
    <s v="Stockholm, Sweden"/>
    <x v="0"/>
    <x v="0"/>
    <x v="13"/>
    <x v="521"/>
    <x v="215"/>
    <s v="Vattenfall"/>
    <s v="['azure']"/>
  </r>
  <r>
    <x v="0"/>
    <s v="Analytics Engineer"/>
    <s v="Lithuania"/>
    <x v="0"/>
    <x v="0"/>
    <x v="34"/>
    <x v="522"/>
    <x v="34"/>
    <s v="Hostinger"/>
    <s v="['python', 'r', 'bigquery', 'airflow', 'tableau', 'git']"/>
  </r>
  <r>
    <x v="0"/>
    <s v="Consultant, Data Science"/>
    <s v="Round Rock, TX"/>
    <x v="0"/>
    <x v="0"/>
    <x v="1"/>
    <x v="523"/>
    <x v="216"/>
    <s v="Dell Technologies"/>
    <s v="['c', 'c++', 'visual basic']"/>
  </r>
  <r>
    <x v="2"/>
    <s v="Data Analyst I"/>
    <s v="Jersey City, NJ"/>
    <x v="0"/>
    <x v="0"/>
    <x v="2"/>
    <x v="524"/>
    <x v="31"/>
    <s v="Verisk Analytics"/>
    <s v="['sql', 'python', 'tableau', 'power bi', 'excel', 'word', 'powerpoint']"/>
  </r>
  <r>
    <x v="5"/>
    <s v="Senior Software Engineer"/>
    <s v="Vancouver, BC, Canada"/>
    <x v="0"/>
    <x v="0"/>
    <x v="23"/>
    <x v="525"/>
    <x v="19"/>
    <s v="Routehappy"/>
    <s v="['java', 'sql', 'aws', 'react', 'spring']"/>
  </r>
  <r>
    <x v="3"/>
    <s v="Senior Data Science Engineer"/>
    <s v="United States"/>
    <x v="0"/>
    <x v="0"/>
    <x v="2"/>
    <x v="526"/>
    <x v="10"/>
    <s v="Harnham"/>
    <s v="['python', 'sql', 'scala', 'aws', 'pyspark']"/>
  </r>
  <r>
    <x v="1"/>
    <s v="Staff Data Engineer"/>
    <s v="Los Angeles, CA"/>
    <x v="0"/>
    <x v="0"/>
    <x v="2"/>
    <x v="527"/>
    <x v="164"/>
    <s v="Metropolis"/>
    <s v="['python', 'scala', 'sql', 'java', 'snowflake', 'aws', 'redshift', 'databricks', 'azure', 'bigquery', 'airflow', 'tableau']"/>
  </r>
  <r>
    <x v="7"/>
    <s v="Stage ingénieur MLOps (H/F) - Janvier 2024"/>
    <s v="France"/>
    <x v="0"/>
    <x v="0"/>
    <x v="27"/>
    <x v="528"/>
    <x v="41"/>
    <s v="CHANEL"/>
    <s v="['python', 'azure', 'gcp', 'aws', 'databricks', 'tensorflow', 'keras', 'pytorch', 'scikit-learn']"/>
  </r>
  <r>
    <x v="1"/>
    <s v="Data Engineer with Databricks"/>
    <s v="Anywhere"/>
    <x v="0"/>
    <x v="1"/>
    <x v="2"/>
    <x v="529"/>
    <x v="2"/>
    <s v="GTECH LLC"/>
    <s v="['sql', 'python', 'databricks', 'azure', 'spark', 'pyspark', 'kafka', 'terraform', 'git']"/>
  </r>
  <r>
    <x v="2"/>
    <s v="Lead Data Quality and Governance Analyst - Fraud"/>
    <s v="Lewisville, TX"/>
    <x v="0"/>
    <x v="0"/>
    <x v="2"/>
    <x v="530"/>
    <x v="122"/>
    <s v="TIAA"/>
    <s v="['sql', 'python', 'oracle', 'splunk', 'tableau', 'visio']"/>
  </r>
  <r>
    <x v="0"/>
    <s v="Lead Data Scientist, Marketing &amp; Online (Remote)"/>
    <s v="Atlanta, GA"/>
    <x v="0"/>
    <x v="0"/>
    <x v="2"/>
    <x v="531"/>
    <x v="27"/>
    <s v="Home Depot"/>
    <s v="['python', 'sql', 'bigquery', 'tableau']"/>
  </r>
  <r>
    <x v="0"/>
    <s v="Data Scientist"/>
    <s v="Mt Laurel Township, NJ"/>
    <x v="0"/>
    <x v="0"/>
    <x v="2"/>
    <x v="532"/>
    <x v="53"/>
    <s v="AGM Tech Solutions, LLC"/>
    <s v="['python']"/>
  </r>
  <r>
    <x v="0"/>
    <s v="Mathematics Statistician or Statistician (Data Scientist) Direct Hire"/>
    <s v="Chamblee, GA"/>
    <x v="5"/>
    <x v="0"/>
    <x v="2"/>
    <x v="533"/>
    <x v="23"/>
    <s v="Internal Revenue Service"/>
    <s v="['c', 'r', 'python', 'sql', 'java', 'oracle']"/>
  </r>
  <r>
    <x v="1"/>
    <s v="Lead Data Engineer"/>
    <s v="Naperville, IL"/>
    <x v="0"/>
    <x v="0"/>
    <x v="2"/>
    <x v="534"/>
    <x v="23"/>
    <s v="Kellogg Company - HQ"/>
    <s v="['aws', 'redshift']"/>
  </r>
  <r>
    <x v="0"/>
    <s v="Data Scientist- Tiktok Ads, Search Ads"/>
    <s v="San Jose, CA"/>
    <x v="0"/>
    <x v="0"/>
    <x v="2"/>
    <x v="535"/>
    <x v="217"/>
    <s v="TikTok"/>
    <s v="['sql', 'python', 'r']"/>
  </r>
  <r>
    <x v="0"/>
    <s v="Data Scientist"/>
    <s v="India"/>
    <x v="0"/>
    <x v="0"/>
    <x v="7"/>
    <x v="536"/>
    <x v="8"/>
    <s v="Silent Eight"/>
    <s v="['python', 'sql', 'bash', 'postgresql', 'pandas', 'pyspark', 'nltk', 'jupyter', 'flask', 'linux', 'docker', 'jenkins', 'gitlab', 'jira', 'confluence']"/>
  </r>
  <r>
    <x v="2"/>
    <s v="Data Analyst"/>
    <s v="Philadelphia, PA"/>
    <x v="0"/>
    <x v="0"/>
    <x v="2"/>
    <x v="537"/>
    <x v="218"/>
    <s v="PMHCC, Inc."/>
    <s v="['sql', 'excel', 'power bi']"/>
  </r>
  <r>
    <x v="0"/>
    <s v="Data Scientist Direct Hire (12 Month Register)"/>
    <s v="Chicago, IL"/>
    <x v="0"/>
    <x v="0"/>
    <x v="2"/>
    <x v="538"/>
    <x v="219"/>
    <s v="U.S. Department of the Treasury"/>
    <s v="['go', 'r', 'python', 'sql', 'matlab', 'tableau']"/>
  </r>
  <r>
    <x v="2"/>
    <s v="Portfolio Data Feeds - Associate Portfolio Data Analyst"/>
    <s v="Edinburgh, UK"/>
    <x v="0"/>
    <x v="0"/>
    <x v="6"/>
    <x v="539"/>
    <x v="83"/>
    <s v="Addepar"/>
    <s v="['sql', 'jupyter']"/>
  </r>
  <r>
    <x v="0"/>
    <s v="Data Scientist"/>
    <s v="Aurora, CO"/>
    <x v="0"/>
    <x v="0"/>
    <x v="2"/>
    <x v="540"/>
    <x v="111"/>
    <s v="Leidos"/>
    <s v="['r', 'aurora', 'aws', 'tidyverse', 'matplotlib', 'tableau', 'word', 'excel', 'powerpoint', 'git']"/>
  </r>
  <r>
    <x v="3"/>
    <s v="Senior Data Engineer"/>
    <s v="Nantes, France"/>
    <x v="0"/>
    <x v="0"/>
    <x v="27"/>
    <x v="541"/>
    <x v="56"/>
    <s v="The Fork"/>
    <s v="['python', 'sql', 'go', 'elasticsearch', 'aws', 'snowflake', 'bigquery', 'airflow', 'spark', 'unix', 'jenkins', 'docker', 'kubernetes', 'git']"/>
  </r>
  <r>
    <x v="2"/>
    <s v="Data Analyst III"/>
    <s v="Sacramento, CA"/>
    <x v="0"/>
    <x v="0"/>
    <x v="2"/>
    <x v="542"/>
    <x v="7"/>
    <s v="Centene Corporation"/>
    <s v="['excel', 'powerpoint']"/>
  </r>
  <r>
    <x v="3"/>
    <s v="Sr. SQL/Azure Data Engineer--REMOTE!"/>
    <s v="Anywhere"/>
    <x v="0"/>
    <x v="1"/>
    <x v="1"/>
    <x v="543"/>
    <x v="1"/>
    <s v="Insight Global"/>
    <s v="['sql', 'python', 'azure', 'pyspark']"/>
  </r>
  <r>
    <x v="6"/>
    <s v="Manager Data Strategy"/>
    <s v="Frankfurt, Germany"/>
    <x v="0"/>
    <x v="0"/>
    <x v="9"/>
    <x v="544"/>
    <x v="184"/>
    <s v="Publicis Groupe"/>
    <m/>
  </r>
  <r>
    <x v="0"/>
    <s v="Research Data Scientist - Tatonetti Lab"/>
    <s v="West Hollywood, CA"/>
    <x v="0"/>
    <x v="0"/>
    <x v="2"/>
    <x v="545"/>
    <x v="220"/>
    <s v="CEDARS-SINAI"/>
    <s v="['r', 'python', 'sql', 'github']"/>
  </r>
  <r>
    <x v="6"/>
    <s v="Senior Data Quality and Governance Analyst"/>
    <s v="India"/>
    <x v="0"/>
    <x v="0"/>
    <x v="7"/>
    <x v="546"/>
    <x v="221"/>
    <s v="JLL"/>
    <s v="['sql', 'visio', 'word', 'powerpoint']"/>
  </r>
  <r>
    <x v="1"/>
    <s v="Data Engineer"/>
    <s v="Anywhere"/>
    <x v="1"/>
    <x v="1"/>
    <x v="1"/>
    <x v="547"/>
    <x v="122"/>
    <s v="Ascendion"/>
    <s v="['sql', 'python', 'aws', 'snowflake', 'airflow', 'kubernetes']"/>
  </r>
  <r>
    <x v="6"/>
    <s v="Senior Data Analyst"/>
    <s v="Fort Mill, SC"/>
    <x v="0"/>
    <x v="0"/>
    <x v="2"/>
    <x v="548"/>
    <x v="222"/>
    <s v="LPL Financial"/>
    <s v="['sql', 'jira']"/>
  </r>
  <r>
    <x v="2"/>
    <s v="Data Analyst Mentor"/>
    <s v="Los Angeles, CA"/>
    <x v="0"/>
    <x v="0"/>
    <x v="2"/>
    <x v="549"/>
    <x v="172"/>
    <s v="OpenClassrooms"/>
    <s v="['python', 'r']"/>
  </r>
  <r>
    <x v="1"/>
    <s v="Data Engineer"/>
    <m/>
    <x v="1"/>
    <x v="0"/>
    <x v="1"/>
    <x v="550"/>
    <x v="34"/>
    <s v="firstPRO, Inc"/>
    <s v="['go', 'python', 'oracle', 'snowflake']"/>
  </r>
  <r>
    <x v="0"/>
    <s v="Principal Data Scientist"/>
    <s v="Illinois City, IL"/>
    <x v="0"/>
    <x v="0"/>
    <x v="2"/>
    <x v="551"/>
    <x v="19"/>
    <s v="Discover Financial Services"/>
    <s v="['sql', 'excel', 'tableau']"/>
  </r>
  <r>
    <x v="7"/>
    <s v="Machine Learning Engineer"/>
    <s v="Anywhere"/>
    <x v="0"/>
    <x v="1"/>
    <x v="23"/>
    <x v="552"/>
    <x v="62"/>
    <s v="Sardine"/>
    <s v="['python', 'sql', 'java', 'go', 'typescript', 'gcp', 'aws', 'azure', 'terraform', 'kubernetes', 'docker']"/>
  </r>
  <r>
    <x v="0"/>
    <s v="Data Scientist (Greater NYC Area, NY)"/>
    <s v="New York, NY"/>
    <x v="0"/>
    <x v="0"/>
    <x v="2"/>
    <x v="553"/>
    <x v="19"/>
    <s v="The Daily Beast"/>
    <s v="['sql', 'python', 'r', 'aws', 'tableau', 'looker']"/>
  </r>
  <r>
    <x v="7"/>
    <s v="Machine Learning Engineer"/>
    <s v="India"/>
    <x v="0"/>
    <x v="0"/>
    <x v="7"/>
    <x v="554"/>
    <x v="223"/>
    <s v="Deliveroo"/>
    <s v="['aws', 'pytorch']"/>
  </r>
  <r>
    <x v="7"/>
    <s v="Senior Machine Learning Engineer - Ads Retrieval"/>
    <s v="Amsterdam, Netherlands"/>
    <x v="0"/>
    <x v="0"/>
    <x v="26"/>
    <x v="555"/>
    <x v="188"/>
    <s v="Reddit"/>
    <s v="['java', 'python', 'golang', 'c++']"/>
  </r>
  <r>
    <x v="2"/>
    <s v="Data Analyst"/>
    <s v="Bethesda, MD"/>
    <x v="0"/>
    <x v="0"/>
    <x v="2"/>
    <x v="556"/>
    <x v="90"/>
    <s v="Analytic Solutions Group"/>
    <s v="['sas', 'sas', 'matlab', 'r', 'spss']"/>
  </r>
  <r>
    <x v="0"/>
    <s v="People Data Specialist"/>
    <s v="Singapore"/>
    <x v="0"/>
    <x v="0"/>
    <x v="18"/>
    <x v="557"/>
    <x v="0"/>
    <s v="Toll Group"/>
    <m/>
  </r>
  <r>
    <x v="0"/>
    <s v="Data Scientist -Applied Math, Computer Science, Information..."/>
    <s v="Livermore, CA"/>
    <x v="4"/>
    <x v="0"/>
    <x v="2"/>
    <x v="558"/>
    <x v="25"/>
    <s v="Sandia National Laboratories"/>
    <s v="['c++', 'c', 'matlab', 'r', 'python', 'julia']"/>
  </r>
  <r>
    <x v="6"/>
    <s v="PERFORMANCE DATA SENIOR ANALYST"/>
    <s v="New York, NY"/>
    <x v="0"/>
    <x v="0"/>
    <x v="2"/>
    <x v="559"/>
    <x v="224"/>
    <s v="NYC Department of Social Services"/>
    <s v="['excel']"/>
  </r>
  <r>
    <x v="2"/>
    <s v="Data Analyst"/>
    <s v="Tampa, FL"/>
    <x v="0"/>
    <x v="0"/>
    <x v="2"/>
    <x v="560"/>
    <x v="23"/>
    <s v="WWC Global, a Pequot Company"/>
    <s v="['sql', 'python', 'r', 'java', 'c++', 'databricks', 'ibm cloud', 'snowflake', 'spark', 'hadoop', 'numpy', 'pandas', 'tableau', 'power bi', 'terminal', 'git']"/>
  </r>
  <r>
    <x v="0"/>
    <s v="Senior Data Scientist-2"/>
    <s v="Bentonville, AR"/>
    <x v="0"/>
    <x v="0"/>
    <x v="2"/>
    <x v="561"/>
    <x v="19"/>
    <s v="Walmart"/>
    <s v="['r', 'python', 'scala', 'crystal', 'spark', 'tensorflow', 'excel']"/>
  </r>
  <r>
    <x v="7"/>
    <s v="Binance Accelerator Program - SRE Engineer (Machine Learning..."/>
    <s v="Singapore"/>
    <x v="0"/>
    <x v="0"/>
    <x v="18"/>
    <x v="562"/>
    <x v="74"/>
    <s v="Binance"/>
    <s v="['java', 'scala', 'python', 'go', 'hadoop', 'spark', 'spring']"/>
  </r>
  <r>
    <x v="0"/>
    <s v="Health Data Scientist"/>
    <s v="Rockville, MD"/>
    <x v="0"/>
    <x v="0"/>
    <x v="2"/>
    <x v="563"/>
    <x v="122"/>
    <s v="ICF Next"/>
    <s v="['r', 'python', 'sas', 'sas', 'sql', 'power bi', 'sharepoint', 'spss', 'excel', 'tableau', 'microstrategy', 'confluence', 'jira']"/>
  </r>
  <r>
    <x v="2"/>
    <s v="Climate Data Analyst"/>
    <s v="Asheville, NC"/>
    <x v="0"/>
    <x v="0"/>
    <x v="2"/>
    <x v="564"/>
    <x v="20"/>
    <s v="North Carolina State University"/>
    <s v="['python', 'r']"/>
  </r>
  <r>
    <x v="1"/>
    <s v="Data Engineer"/>
    <s v="Tampa, FL"/>
    <x v="0"/>
    <x v="0"/>
    <x v="1"/>
    <x v="565"/>
    <x v="31"/>
    <s v="Full Circle Financial Services, LLC"/>
    <s v="['sql', 't-sql', 'c', 'sql server', 'azure', 'ssis', 'excel']"/>
  </r>
  <r>
    <x v="1"/>
    <s v="Data Engineer (Signal Processing)"/>
    <s v="Princeton, NJ"/>
    <x v="0"/>
    <x v="0"/>
    <x v="2"/>
    <x v="566"/>
    <x v="68"/>
    <s v="Idelsoft"/>
    <s v="['python', 'tensorflow', 'pytorch']"/>
  </r>
  <r>
    <x v="1"/>
    <s v="GCP Data Engineer"/>
    <s v="Sunrise, FL"/>
    <x v="0"/>
    <x v="0"/>
    <x v="2"/>
    <x v="567"/>
    <x v="225"/>
    <s v="EMFOI"/>
    <s v="['shell', 'nosql', 'mongodb', 'mongodb', 'couchbase', 'gcp', 'bigquery', 'airflow', 'hadoop', 'spark', 'unix', 'docker', 'kubernetes']"/>
  </r>
  <r>
    <x v="9"/>
    <s v="Server Engineer - Chatbot"/>
    <s v="Kyiv, Ukraine"/>
    <x v="0"/>
    <x v="0"/>
    <x v="33"/>
    <x v="568"/>
    <x v="137"/>
    <s v="Wix"/>
    <s v="['kafka', 'node.js']"/>
  </r>
  <r>
    <x v="3"/>
    <s v="Sr. Data Engineer Azure"/>
    <s v="Burlington, NJ"/>
    <x v="0"/>
    <x v="0"/>
    <x v="1"/>
    <x v="569"/>
    <x v="2"/>
    <s v="firstPRO, Inc"/>
    <s v="['azure']"/>
  </r>
  <r>
    <x v="0"/>
    <s v="Data Scientist - Trust and Safety Product - USDS"/>
    <s v="Los Angeles, CA"/>
    <x v="0"/>
    <x v="0"/>
    <x v="2"/>
    <x v="570"/>
    <x v="226"/>
    <s v="TikTok"/>
    <s v="['express']"/>
  </r>
  <r>
    <x v="0"/>
    <s v="Staff Data Scientist"/>
    <s v="San Jose, CA"/>
    <x v="0"/>
    <x v="0"/>
    <x v="2"/>
    <x v="571"/>
    <x v="49"/>
    <s v="The Trade Desk"/>
    <m/>
  </r>
  <r>
    <x v="1"/>
    <s v="AWS Data Engineer"/>
    <s v="Anywhere"/>
    <x v="0"/>
    <x v="1"/>
    <x v="2"/>
    <x v="572"/>
    <x v="80"/>
    <s v="Stelvio Group"/>
    <s v="['sql', 'aws', 'redshift', 'spark', 'linux']"/>
  </r>
  <r>
    <x v="1"/>
    <s v="Engineer 2, Data Engineering"/>
    <s v="United States"/>
    <x v="0"/>
    <x v="0"/>
    <x v="1"/>
    <x v="573"/>
    <x v="227"/>
    <s v="Comcast"/>
    <s v="['sql', 'databricks', 'aws', 'redshift', 'tableau', 'kubernetes']"/>
  </r>
  <r>
    <x v="1"/>
    <s v="Data Engineer"/>
    <s v="New York, NY"/>
    <x v="0"/>
    <x v="0"/>
    <x v="2"/>
    <x v="574"/>
    <x v="180"/>
    <s v="Lawrence Harvey"/>
    <m/>
  </r>
  <r>
    <x v="1"/>
    <s v="Data Engineer"/>
    <s v="Chicago, IL"/>
    <x v="0"/>
    <x v="0"/>
    <x v="2"/>
    <x v="575"/>
    <x v="122"/>
    <s v="Jobot"/>
    <s v="['python', 'css', 'sql', 'dynamodb', 'aws', 'redshift', 'spark']"/>
  </r>
  <r>
    <x v="1"/>
    <s v="Data Engineer, Power BI"/>
    <s v="Anywhere"/>
    <x v="0"/>
    <x v="1"/>
    <x v="2"/>
    <x v="576"/>
    <x v="189"/>
    <s v="Leading Edge"/>
    <s v="['sql', 'sql server', 'azure', 'power bi', 'word', 'excel', 'outlook', 'powerpoint']"/>
  </r>
  <r>
    <x v="2"/>
    <s v="Master Data Analyst"/>
    <s v="Madrid, Spain"/>
    <x v="0"/>
    <x v="0"/>
    <x v="20"/>
    <x v="577"/>
    <x v="65"/>
    <s v="SGS"/>
    <m/>
  </r>
  <r>
    <x v="8"/>
    <s v="Senior Data Scientist - Product Analytics"/>
    <s v="Sunnyvale, CA"/>
    <x v="0"/>
    <x v="0"/>
    <x v="2"/>
    <x v="578"/>
    <x v="71"/>
    <s v="Intuitive Surgical, Inc"/>
    <s v="['python', 'sql', 'elasticsearch', 'snowflake', 'airflow', 'plotly', 'spark', 'kafka', 'tableau', 'kubernetes', 'docker']"/>
  </r>
  <r>
    <x v="2"/>
    <s v="Data Analyst"/>
    <m/>
    <x v="1"/>
    <x v="0"/>
    <x v="2"/>
    <x v="579"/>
    <x v="31"/>
    <s v="Stockell Consulting"/>
    <s v="['sql', 'excel', 'flow']"/>
  </r>
  <r>
    <x v="3"/>
    <s v="Sr. Data Engineer/Architect"/>
    <s v="Winston-Salem, NC"/>
    <x v="0"/>
    <x v="0"/>
    <x v="2"/>
    <x v="580"/>
    <x v="120"/>
    <s v="Global Data Network"/>
    <s v="['sql', 'databricks', 'aws', 'snowflake', 'redshift', 'pyspark', 'airflow']"/>
  </r>
  <r>
    <x v="1"/>
    <s v="Data Visualisation Engineer H/F"/>
    <s v="Issy-les-Moulineaux, France"/>
    <x v="0"/>
    <x v="0"/>
    <x v="27"/>
    <x v="581"/>
    <x v="41"/>
    <s v="AccorCorpo"/>
    <s v="['snowflake', 'tableau']"/>
  </r>
  <r>
    <x v="0"/>
    <s v="Data Scientist (Remote)"/>
    <s v="St. Louis, MI"/>
    <x v="0"/>
    <x v="0"/>
    <x v="2"/>
    <x v="582"/>
    <x v="34"/>
    <s v="Cognizant"/>
    <m/>
  </r>
  <r>
    <x v="0"/>
    <s v="Data Scientist"/>
    <s v="Tallinn, Estonia"/>
    <x v="0"/>
    <x v="0"/>
    <x v="17"/>
    <x v="583"/>
    <x v="8"/>
    <s v="Jobbatical"/>
    <s v="['sql', 'python', 'node', 'looker', 'github']"/>
  </r>
  <r>
    <x v="8"/>
    <s v="Senior Staff Tech Lead, Core ML Data Science"/>
    <s v="San Francisco, CA"/>
    <x v="0"/>
    <x v="0"/>
    <x v="2"/>
    <x v="584"/>
    <x v="228"/>
    <s v="Airbnb"/>
    <s v="['python', 'scala', 'java', 'c++', 'pytorch', 'tensorflow', 'spark', 'airflow']"/>
  </r>
  <r>
    <x v="0"/>
    <s v="Data Science Manager"/>
    <s v="Singapore"/>
    <x v="0"/>
    <x v="0"/>
    <x v="18"/>
    <x v="585"/>
    <x v="229"/>
    <s v="Airwallex"/>
    <s v="['r', 'python', 'matlab', 'sas', 'sas', 'spss']"/>
  </r>
  <r>
    <x v="2"/>
    <s v="Data Analyst (ID#10845)"/>
    <s v="San Antonio, TX"/>
    <x v="0"/>
    <x v="0"/>
    <x v="2"/>
    <x v="586"/>
    <x v="17"/>
    <s v="Worldgate LLC"/>
    <s v="['sql', 'python', 'c#', 'powershell', 'sql server', 'word', 'excel', 'outlook']"/>
  </r>
  <r>
    <x v="6"/>
    <s v="Senior Master Data Analyst"/>
    <s v="San Francisco, CA"/>
    <x v="0"/>
    <x v="0"/>
    <x v="2"/>
    <x v="587"/>
    <x v="19"/>
    <s v="Cruise Automation"/>
    <s v="['oracle', 'excel', 'sap', 'flow']"/>
  </r>
  <r>
    <x v="0"/>
    <s v="Director Data Science and AI"/>
    <s v="Anywhere"/>
    <x v="0"/>
    <x v="1"/>
    <x v="2"/>
    <x v="588"/>
    <x v="230"/>
    <s v="Cnam - Auditeurs - Accueil"/>
    <m/>
  </r>
  <r>
    <x v="0"/>
    <s v="Data Scientist with Engineering"/>
    <s v="Dayton, OH"/>
    <x v="0"/>
    <x v="0"/>
    <x v="2"/>
    <x v="589"/>
    <x v="231"/>
    <s v="Illumination Works"/>
    <m/>
  </r>
  <r>
    <x v="2"/>
    <s v="Data Management Analyst - Avendra"/>
    <s v="United States"/>
    <x v="0"/>
    <x v="0"/>
    <x v="2"/>
    <x v="590"/>
    <x v="163"/>
    <s v="Aramark"/>
    <s v="['sql', 'excel', 'ms access']"/>
  </r>
  <r>
    <x v="1"/>
    <s v="Principal Data Engineer"/>
    <s v="Chicago, IL"/>
    <x v="0"/>
    <x v="0"/>
    <x v="2"/>
    <x v="591"/>
    <x v="31"/>
    <s v="Aspen Dental Management Inc"/>
    <s v="['java', 'python', 'gcp', 'pandas', 'numpy', 'pytorch', 'tensorflow', 'spark', 'scikit-learn', 'kafka', 'kubernetes']"/>
  </r>
  <r>
    <x v="1"/>
    <s v="Data Engineer"/>
    <s v="Washington, DC"/>
    <x v="0"/>
    <x v="0"/>
    <x v="2"/>
    <x v="592"/>
    <x v="62"/>
    <s v="Peraton"/>
    <s v="['python', 'sql', 'neo4j', 'mysql', 'aws', 'spark', 'express', 'splunk', 'git', 'jira', 'confluence']"/>
  </r>
  <r>
    <x v="6"/>
    <s v="Senior Data Analyst (On-Site)"/>
    <s v="New York, NY"/>
    <x v="0"/>
    <x v="0"/>
    <x v="2"/>
    <x v="593"/>
    <x v="232"/>
    <s v="Cover Whale"/>
    <s v="['sql', 'python', 'aws', 'jupyter', 'tableau', 'looker']"/>
  </r>
  <r>
    <x v="0"/>
    <s v="Data Scientist, Product Analytics - Monetization"/>
    <s v="Menlo Park, CA"/>
    <x v="0"/>
    <x v="0"/>
    <x v="2"/>
    <x v="594"/>
    <x v="71"/>
    <s v="Meta"/>
    <s v="['sql', 'python', 'r']"/>
  </r>
  <r>
    <x v="1"/>
    <s v="Data Scientist / Software Data Engineer"/>
    <s v="Columbia, MD"/>
    <x v="0"/>
    <x v="0"/>
    <x v="2"/>
    <x v="595"/>
    <x v="62"/>
    <s v="Peraton"/>
    <m/>
  </r>
  <r>
    <x v="2"/>
    <s v="Associate Data Analyst"/>
    <s v="PECK SLIP, NY"/>
    <x v="0"/>
    <x v="0"/>
    <x v="2"/>
    <x v="596"/>
    <x v="233"/>
    <s v="NYC Careers"/>
    <s v="['sas', 'sas', 'python', 'r', 'excel', 'spss', 'tableau', 'cognos']"/>
  </r>
  <r>
    <x v="2"/>
    <s v="Data Analyst"/>
    <s v="Syracuse, NY"/>
    <x v="0"/>
    <x v="0"/>
    <x v="2"/>
    <x v="597"/>
    <x v="234"/>
    <s v="M.S. Hall + Associates"/>
    <s v="['php', 'python', 'r', 'mysql', 'aws', 'linux', 'excel', 'tableau']"/>
  </r>
  <r>
    <x v="0"/>
    <s v="Associate Data Scientist"/>
    <s v="Buckhead, GA"/>
    <x v="0"/>
    <x v="0"/>
    <x v="2"/>
    <x v="598"/>
    <x v="122"/>
    <s v="The Home Depot"/>
    <s v="['python', 'bigquery', 'excel', 'tableau']"/>
  </r>
  <r>
    <x v="0"/>
    <s v="Sr Data Scientist"/>
    <s v="Fairfax, VA"/>
    <x v="0"/>
    <x v="0"/>
    <x v="2"/>
    <x v="599"/>
    <x v="17"/>
    <s v="Creative Financial Staffing (CFS)"/>
    <s v="['matlab', 'python', 'r', 'tensorflow', 'pytorch']"/>
  </r>
  <r>
    <x v="7"/>
    <s v="Test Automation Developer (Python) - Machine Learning"/>
    <s v="Chennai, Tamil Nadu, India"/>
    <x v="0"/>
    <x v="0"/>
    <x v="7"/>
    <x v="600"/>
    <x v="36"/>
    <s v="Kinaxis"/>
    <s v="['python']"/>
  </r>
  <r>
    <x v="0"/>
    <s v="Data Scientist"/>
    <m/>
    <x v="0"/>
    <x v="0"/>
    <x v="2"/>
    <x v="601"/>
    <x v="108"/>
    <s v="Algo Capital Group"/>
    <s v="['python', 'c++', 'sql', 'cassandra', 'hadoop', 'spark', 'tableau']"/>
  </r>
  <r>
    <x v="1"/>
    <s v="Principal Data Engineer"/>
    <s v="San Diego, CA"/>
    <x v="0"/>
    <x v="0"/>
    <x v="2"/>
    <x v="602"/>
    <x v="115"/>
    <s v="Northrop Grumman"/>
    <s v="['r', 'sql', 'python', 'c++', 'javascript', 'sql server', 'aws', 'pandas', 'tensorflow', 'pytorch', 'matplotlib', 'seaborn', 'django', 'flask', 'linux', 'tableau', 'docker']"/>
  </r>
  <r>
    <x v="3"/>
    <s v="Senior Data Engineer"/>
    <s v="Fort Myers, FL"/>
    <x v="1"/>
    <x v="0"/>
    <x v="2"/>
    <x v="603"/>
    <x v="23"/>
    <s v="Robert Half"/>
    <s v="['sql', 'python', 'c#', 'java', 'aws', 'tableau']"/>
  </r>
  <r>
    <x v="2"/>
    <s v="Product Data Analyst"/>
    <s v="Villa Rica, GA"/>
    <x v="0"/>
    <x v="0"/>
    <x v="2"/>
    <x v="604"/>
    <x v="235"/>
    <s v="Intex DIY Inc."/>
    <m/>
  </r>
  <r>
    <x v="2"/>
    <s v="Data Analyst"/>
    <s v="San Francisco, CA"/>
    <x v="0"/>
    <x v="0"/>
    <x v="2"/>
    <x v="605"/>
    <x v="140"/>
    <s v="Anthropic"/>
    <s v="['python', 'sql']"/>
  </r>
  <r>
    <x v="0"/>
    <s v="[10418 ] Data Developer Master, Brazil"/>
    <s v="Brazil"/>
    <x v="0"/>
    <x v="0"/>
    <x v="41"/>
    <x v="606"/>
    <x v="205"/>
    <s v="CI&amp;T"/>
    <s v="['sql', 'sql server', 'azure', 'oracle', 'aws', 'redshift']"/>
  </r>
  <r>
    <x v="6"/>
    <s v="Senior Financial Data Analyst"/>
    <s v="Sandy Springs, GA"/>
    <x v="0"/>
    <x v="0"/>
    <x v="2"/>
    <x v="607"/>
    <x v="54"/>
    <s v="Lucas Group, A Korn Ferry Company"/>
    <s v="['sql', 'snowflake', 'power bi', 'excel']"/>
  </r>
  <r>
    <x v="3"/>
    <s v="Senior Data Engineer (P996)"/>
    <s v="Deerfield, IL"/>
    <x v="0"/>
    <x v="0"/>
    <x v="2"/>
    <x v="608"/>
    <x v="94"/>
    <s v="84.51"/>
    <s v="['sql', 'python', 'mongodb', 'mongodb', 'snowflake', 'azure', 'oracle', 'power bi']"/>
  </r>
  <r>
    <x v="2"/>
    <s v="Principal Data Science Analyst- Remote"/>
    <s v="Anywhere"/>
    <x v="0"/>
    <x v="1"/>
    <x v="2"/>
    <x v="609"/>
    <x v="236"/>
    <s v="Mayo Clinic"/>
    <m/>
  </r>
  <r>
    <x v="2"/>
    <s v="Sr. Data Analyst"/>
    <s v="Georgia"/>
    <x v="0"/>
    <x v="0"/>
    <x v="2"/>
    <x v="610"/>
    <x v="54"/>
    <s v="Quest Group Executive Search and Staffing Solutions"/>
    <s v="['sql']"/>
  </r>
  <r>
    <x v="0"/>
    <s v="Lead Data Scientist"/>
    <s v="Charlotte, NC"/>
    <x v="0"/>
    <x v="0"/>
    <x v="2"/>
    <x v="611"/>
    <x v="120"/>
    <s v="Blend360"/>
    <s v="['r', 'python', 'matlab', 'perl', 'java', 'php', 'sql', 'nosql', 'mysql', 'mariadb', 'aws', 'azure', 'hadoop', 'spark']"/>
  </r>
  <r>
    <x v="1"/>
    <s v="Data Engineer"/>
    <s v="Anywhere"/>
    <x v="0"/>
    <x v="1"/>
    <x v="1"/>
    <x v="612"/>
    <x v="172"/>
    <s v="AbsoluteCare"/>
    <s v="['sql', 'c#', 'python', 'sql server', 'ssis', 'excel']"/>
  </r>
  <r>
    <x v="3"/>
    <s v="Senior Data Engineer"/>
    <s v="Anywhere"/>
    <x v="0"/>
    <x v="1"/>
    <x v="2"/>
    <x v="613"/>
    <x v="122"/>
    <s v="Quanta Credit Services, Inc"/>
    <s v="['sql', 'python', 'r', 'java', 'go', 'aws', 'snowflake', 'tableau']"/>
  </r>
  <r>
    <x v="5"/>
    <s v="Senior Data and Software Engineer"/>
    <s v="San Jose, CA"/>
    <x v="0"/>
    <x v="0"/>
    <x v="2"/>
    <x v="614"/>
    <x v="173"/>
    <s v="Affinity Solutions"/>
    <s v="['php', 'sql', 'python', 'javascript', 'java', 'typescript', 'nosql', 'jquery', 'node.js', 'react.js', 'linux', 'git', 'jira']"/>
  </r>
  <r>
    <x v="2"/>
    <s v="Data Architect - Sustainability"/>
    <s v="Netherlands"/>
    <x v="0"/>
    <x v="0"/>
    <x v="26"/>
    <x v="615"/>
    <x v="34"/>
    <s v="LyondellBasell"/>
    <s v="['sap']"/>
  </r>
  <r>
    <x v="2"/>
    <s v="Data Analyst II"/>
    <s v="New York, NY"/>
    <x v="0"/>
    <x v="0"/>
    <x v="2"/>
    <x v="212"/>
    <x v="237"/>
    <s v="Centene Corporation"/>
    <s v="['sql', 'excel']"/>
  </r>
  <r>
    <x v="0"/>
    <s v="Data Scientist"/>
    <s v="Schertz, TX"/>
    <x v="0"/>
    <x v="0"/>
    <x v="1"/>
    <x v="616"/>
    <x v="16"/>
    <s v="Robert Half"/>
    <s v="['python', 'r', 'sas', 'sas', 'sql', 'go', 'bigquery', 'spark', 'hadoop', 'tableau']"/>
  </r>
  <r>
    <x v="2"/>
    <s v="Data Analyst"/>
    <s v="Fort Myers, FL"/>
    <x v="1"/>
    <x v="0"/>
    <x v="2"/>
    <x v="617"/>
    <x v="172"/>
    <s v="Robert Half"/>
    <s v="['flow']"/>
  </r>
  <r>
    <x v="2"/>
    <s v="Data Science Associate"/>
    <s v="Birmingham, AL"/>
    <x v="0"/>
    <x v="0"/>
    <x v="2"/>
    <x v="618"/>
    <x v="238"/>
    <s v="The Placement Gurus"/>
    <s v="['python', 'r', 'sql', 'aws', 'azure', 'pandas', 'numpy', 'scikit-learn', 'hadoop', 'spark', 'tableau', 'power bi']"/>
  </r>
  <r>
    <x v="3"/>
    <s v="Senior Data Engineer"/>
    <s v="London, UK"/>
    <x v="0"/>
    <x v="0"/>
    <x v="6"/>
    <x v="619"/>
    <x v="56"/>
    <s v="OpenCredo"/>
    <s v="['java', 'python', 'aws', 'kafka', 'spark', 'airflow', 'flow']"/>
  </r>
  <r>
    <x v="4"/>
    <s v="Jr Data Analyst / Business Analyst"/>
    <s v="Trenton, NJ"/>
    <x v="0"/>
    <x v="0"/>
    <x v="2"/>
    <x v="620"/>
    <x v="239"/>
    <s v="Ellianse LLC"/>
    <m/>
  </r>
  <r>
    <x v="0"/>
    <s v="Data Scientist (Hybrid)"/>
    <s v="Baltimore, MD"/>
    <x v="0"/>
    <x v="0"/>
    <x v="2"/>
    <x v="621"/>
    <x v="122"/>
    <s v="CareFirst BlueCross BlueShield"/>
    <m/>
  </r>
  <r>
    <x v="0"/>
    <s v="Junior Data Scientist"/>
    <m/>
    <x v="0"/>
    <x v="0"/>
    <x v="2"/>
    <x v="622"/>
    <x v="231"/>
    <s v="Brooksource"/>
    <s v="['sql', 'python']"/>
  </r>
  <r>
    <x v="2"/>
    <s v="Health Data Analyst II"/>
    <s v="Palm Beach Gardens, FL"/>
    <x v="0"/>
    <x v="0"/>
    <x v="2"/>
    <x v="623"/>
    <x v="234"/>
    <s v="CIOX Health"/>
    <s v="['word', 'excel', 'terminal']"/>
  </r>
  <r>
    <x v="6"/>
    <s v="Senior Financial Data Analyst (Remote) - Medical School Financial..."/>
    <s v="Anywhere"/>
    <x v="0"/>
    <x v="1"/>
    <x v="2"/>
    <x v="624"/>
    <x v="240"/>
    <s v="Washington University in St Louis"/>
    <s v="['crystal', 'visual basic', 'sql', 'excel', 'word']"/>
  </r>
  <r>
    <x v="2"/>
    <s v="Customer Data Operations Analyst"/>
    <s v="Warsaw, Poland"/>
    <x v="0"/>
    <x v="0"/>
    <x v="11"/>
    <x v="625"/>
    <x v="137"/>
    <s v="Biogen"/>
    <m/>
  </r>
  <r>
    <x v="6"/>
    <s v="Manager I, Advanced Analytics"/>
    <s v="San Bruno, CA"/>
    <x v="0"/>
    <x v="0"/>
    <x v="2"/>
    <x v="626"/>
    <x v="241"/>
    <s v="Walmart"/>
    <s v="['python', 'sql', 'r', 'sql server', 'bigquery', 'airflow', 'tableau', 'slack']"/>
  </r>
  <r>
    <x v="2"/>
    <s v="Data Analyst - Hibrido"/>
    <s v="Ate, Peru"/>
    <x v="0"/>
    <x v="0"/>
    <x v="42"/>
    <x v="627"/>
    <x v="46"/>
    <s v="SGS"/>
    <s v="['power bi', 'tableau']"/>
  </r>
  <r>
    <x v="0"/>
    <s v="Data Scientist"/>
    <s v="San Diego, CA"/>
    <x v="0"/>
    <x v="0"/>
    <x v="2"/>
    <x v="628"/>
    <x v="148"/>
    <s v="Virtus Investment Partners, Inc."/>
    <m/>
  </r>
  <r>
    <x v="2"/>
    <s v="Data Analyst"/>
    <s v="Harrisburg, PA"/>
    <x v="0"/>
    <x v="0"/>
    <x v="2"/>
    <x v="629"/>
    <x v="234"/>
    <s v="West Shore Home"/>
    <s v="['go', 'excel', 'power bi', 'flow']"/>
  </r>
  <r>
    <x v="2"/>
    <s v="Azure Data Analytics Manager"/>
    <s v="Dallas, TX"/>
    <x v="0"/>
    <x v="0"/>
    <x v="2"/>
    <x v="630"/>
    <x v="1"/>
    <s v="Oscar"/>
    <s v="['r', 'python', 'sql', 'azure', 'databricks', 'power bi', 'git']"/>
  </r>
  <r>
    <x v="2"/>
    <s v="Data Analyst - Analyst10280"/>
    <s v="St. Petersburg, FL"/>
    <x v="0"/>
    <x v="0"/>
    <x v="2"/>
    <x v="631"/>
    <x v="96"/>
    <s v="Booz Allen Hamilton"/>
    <s v="['shell', 'sql', 'linux']"/>
  </r>
  <r>
    <x v="0"/>
    <s v="Principal Data Scientist (Pricing / Revenue Optimization)"/>
    <s v="Anywhere"/>
    <x v="0"/>
    <x v="1"/>
    <x v="1"/>
    <x v="632"/>
    <x v="10"/>
    <s v="Hotel Engine"/>
    <s v="['python', 'nosql', 'aws', 'gcp', 'azure', 'hadoop', 'spark']"/>
  </r>
  <r>
    <x v="0"/>
    <s v="Data Scientist"/>
    <s v="New York, NY"/>
    <x v="0"/>
    <x v="0"/>
    <x v="2"/>
    <x v="633"/>
    <x v="31"/>
    <s v="Wolters Kluwer"/>
    <s v="['python', 'r', 'sas', 'sas', 'spark', 'tableau']"/>
  </r>
  <r>
    <x v="0"/>
    <s v="Data Scientist"/>
    <s v="Barcelona, Spain"/>
    <x v="0"/>
    <x v="0"/>
    <x v="20"/>
    <x v="634"/>
    <x v="242"/>
    <s v="albelli-Photobox Group"/>
    <s v="['python', 'r', 'sql', 'looker']"/>
  </r>
  <r>
    <x v="4"/>
    <s v="Senior Analyst, People Group Operations"/>
    <s v="Dallas, TX"/>
    <x v="0"/>
    <x v="0"/>
    <x v="2"/>
    <x v="635"/>
    <x v="31"/>
    <s v="Ryan, Inc"/>
    <s v="['excel', 'powerpoint', 'outlook']"/>
  </r>
  <r>
    <x v="2"/>
    <s v="Sr. Data Analyst. Job in Atlanta My Valley Jobs Today"/>
    <s v="Atlanta, GA"/>
    <x v="0"/>
    <x v="0"/>
    <x v="2"/>
    <x v="636"/>
    <x v="57"/>
    <s v="Jobot"/>
    <s v="['sql', 'r', 'sas', 'sas', 'python', 'azure']"/>
  </r>
  <r>
    <x v="2"/>
    <s v="Session Lead (External Contractor) - Data Analyst Nanodegree..."/>
    <s v="United States"/>
    <x v="4"/>
    <x v="0"/>
    <x v="2"/>
    <x v="637"/>
    <x v="83"/>
    <s v="Udacity, Inc."/>
    <s v="['python', 'sql', 'numpy', 'pandas', 'zoom', 'slack']"/>
  </r>
  <r>
    <x v="0"/>
    <s v="Data Scientist / Risk Analyst"/>
    <s v="Boca Raton, FL"/>
    <x v="0"/>
    <x v="0"/>
    <x v="2"/>
    <x v="638"/>
    <x v="23"/>
    <s v="FPFX Tech"/>
    <s v="['python', 'r']"/>
  </r>
  <r>
    <x v="0"/>
    <s v="Content Manager with ML/Data Science Experience"/>
    <s v="Anywhere"/>
    <x v="1"/>
    <x v="1"/>
    <x v="6"/>
    <x v="639"/>
    <x v="243"/>
    <s v="Neurons Lab"/>
    <s v="['aws']"/>
  </r>
  <r>
    <x v="2"/>
    <s v="Technical Data Analyst"/>
    <s v="New York, NY"/>
    <x v="0"/>
    <x v="0"/>
    <x v="2"/>
    <x v="285"/>
    <x v="244"/>
    <s v="Mizuho Americas"/>
    <s v="['vba', 'sql', 'c#', 'python', 'sql server', 'oracle', 'ssis', 'flow']"/>
  </r>
  <r>
    <x v="0"/>
    <s v="(USA) Director, Data Science, Digital Identity"/>
    <s v="San Bruno, CA"/>
    <x v="0"/>
    <x v="0"/>
    <x v="2"/>
    <x v="640"/>
    <x v="213"/>
    <s v="Walmart eCommerce"/>
    <s v="['python', 'scala', 'r', 'spark', 'tensorflow']"/>
  </r>
  <r>
    <x v="2"/>
    <s v="Data Analyst Logistik (w/m/d)"/>
    <s v="Salzgitter, Germany"/>
    <x v="0"/>
    <x v="0"/>
    <x v="9"/>
    <x v="641"/>
    <x v="245"/>
    <s v="PowerCo"/>
    <s v="['r', 'python', 'java', 'c#', 'sql']"/>
  </r>
  <r>
    <x v="2"/>
    <s v="Data Analyst"/>
    <s v="Kenosha, WI"/>
    <x v="0"/>
    <x v="0"/>
    <x v="2"/>
    <x v="642"/>
    <x v="94"/>
    <s v="ULINE"/>
    <m/>
  </r>
  <r>
    <x v="3"/>
    <s v="Senior Data Engineer/Tech Lead - Remote"/>
    <s v="Atlanta, GA"/>
    <x v="0"/>
    <x v="0"/>
    <x v="2"/>
    <x v="643"/>
    <x v="246"/>
    <s v="The Hartford"/>
    <s v="['aws', 'snowflake', 'spark', 'pyspark']"/>
  </r>
  <r>
    <x v="4"/>
    <s v="Business Intelligence Analyst"/>
    <s v="Dallas, TX"/>
    <x v="0"/>
    <x v="0"/>
    <x v="2"/>
    <x v="644"/>
    <x v="94"/>
    <s v="LatentView Analytics"/>
    <s v="['sql', 'r', 'python', 'scala', 'redshift', 'aws', 'microstrategy', 'tableau', 'ssis', 'alteryx', 'excel', 'powerpoint', 'flow']"/>
  </r>
  <r>
    <x v="1"/>
    <s v="IIOT &amp; SCADA Data Engineer"/>
    <s v="Anywhere"/>
    <x v="0"/>
    <x v="1"/>
    <x v="2"/>
    <x v="645"/>
    <x v="124"/>
    <s v="NTT Global Data Centers Americas, Inc."/>
    <s v="['visio', 'terminal']"/>
  </r>
  <r>
    <x v="7"/>
    <s v="Senior ML Engineer (m/f/d)"/>
    <s v="Berlin, Germany"/>
    <x v="0"/>
    <x v="0"/>
    <x v="9"/>
    <x v="646"/>
    <x v="43"/>
    <s v="Flink"/>
    <s v="['python']"/>
  </r>
  <r>
    <x v="4"/>
    <s v="Business Intelligence Analytics Consultant"/>
    <s v="Anywhere"/>
    <x v="0"/>
    <x v="1"/>
    <x v="2"/>
    <x v="647"/>
    <x v="247"/>
    <s v="Get It Recruit - Professional Services"/>
    <s v="['sql', 'python', 'r', 'tableau']"/>
  </r>
  <r>
    <x v="8"/>
    <s v="Senior Data Scientist - Causal Inference"/>
    <s v="New York, NY"/>
    <x v="0"/>
    <x v="0"/>
    <x v="2"/>
    <x v="648"/>
    <x v="248"/>
    <s v="Foursquare"/>
    <s v="['python', 'sql']"/>
  </r>
  <r>
    <x v="0"/>
    <s v="Data Scientist, Monetization"/>
    <s v="Mountain View, CA"/>
    <x v="0"/>
    <x v="0"/>
    <x v="2"/>
    <x v="649"/>
    <x v="86"/>
    <s v="TikTok"/>
    <s v="['sql', 'r', 'python', 'tableau']"/>
  </r>
  <r>
    <x v="0"/>
    <s v="TSS Data Scientist Advisor - REMOTE"/>
    <s v="Anywhere"/>
    <x v="0"/>
    <x v="1"/>
    <x v="1"/>
    <x v="650"/>
    <x v="62"/>
    <s v="General Dynamics Information Technology"/>
    <s v="['sql', 'python', 'r', 'java', 'c#', 'javascript', 'bigquery', 'aws', 'tableau', 'power bi', 'looker']"/>
  </r>
  <r>
    <x v="2"/>
    <s v="Data Analyst, Product Analytics"/>
    <s v="Culver City, CA"/>
    <x v="0"/>
    <x v="0"/>
    <x v="2"/>
    <x v="651"/>
    <x v="122"/>
    <s v="Warner Media Group"/>
    <s v="['sql', 'tableau', 'looker']"/>
  </r>
  <r>
    <x v="0"/>
    <s v="Data Scientist – P3 – (JR2311559) – Amman, Jordan – UNHCR"/>
    <s v="Amman, Jordan"/>
    <x v="0"/>
    <x v="0"/>
    <x v="43"/>
    <x v="652"/>
    <x v="249"/>
    <s v="United Nations High Commissioner for Refugees (UNHCR)"/>
    <s v="['python', 'sas', 'sas', 'r', 'matlab', 'sql', 'spss', 'power bi', 'tableau']"/>
  </r>
  <r>
    <x v="0"/>
    <s v="Data Scientist / Prompt Engineer"/>
    <s v="United States"/>
    <x v="0"/>
    <x v="0"/>
    <x v="2"/>
    <x v="653"/>
    <x v="27"/>
    <s v="Primis"/>
    <s v="['python', 'r', 'java']"/>
  </r>
  <r>
    <x v="2"/>
    <s v="Broadband Data Analyst"/>
    <s v="Indianapolis, IN"/>
    <x v="0"/>
    <x v="0"/>
    <x v="2"/>
    <x v="654"/>
    <x v="250"/>
    <s v="State of Indiana"/>
    <s v="['excel']"/>
  </r>
  <r>
    <x v="2"/>
    <s v="Data Analyst - Data17812"/>
    <s v="Milwaukee, WI"/>
    <x v="0"/>
    <x v="0"/>
    <x v="2"/>
    <x v="655"/>
    <x v="2"/>
    <s v="Acrisure"/>
    <s v="['shell', 'sql', 'azure', 'databricks', 'linux']"/>
  </r>
  <r>
    <x v="0"/>
    <s v="Lead Data Scientist"/>
    <s v="Johannesburg, South Africa"/>
    <x v="0"/>
    <x v="0"/>
    <x v="14"/>
    <x v="656"/>
    <x v="92"/>
    <s v="Standard Bank Group"/>
    <s v="['r', 'python', 'matlab', 'java', 'sas', 'sas', 'hadoop', 'spark', 'spss', 'power bi', 'tableau']"/>
  </r>
  <r>
    <x v="1"/>
    <s v="Data Engineer"/>
    <s v="Cambridge, UK"/>
    <x v="0"/>
    <x v="0"/>
    <x v="6"/>
    <x v="657"/>
    <x v="56"/>
    <s v="Flagship Pioneering, Inc."/>
    <s v="['ruby', 'ruby', 'python', 'r', 'aws', 'gitlab']"/>
  </r>
  <r>
    <x v="7"/>
    <s v="Senior ETL Engineer II"/>
    <s v="Cape Town, South Africa"/>
    <x v="0"/>
    <x v="0"/>
    <x v="14"/>
    <x v="658"/>
    <x v="251"/>
    <s v="Impact"/>
    <s v="['sql', 'python', 'bigquery', 'databricks', 'spark', 'pyspark', 'airflow', 'flow']"/>
  </r>
  <r>
    <x v="6"/>
    <s v="Senior Lead Data Management Analyst - Data Governance"/>
    <s v="St. Louis, MO"/>
    <x v="0"/>
    <x v="0"/>
    <x v="2"/>
    <x v="659"/>
    <x v="71"/>
    <s v="Wells Fargo"/>
    <m/>
  </r>
  <r>
    <x v="0"/>
    <s v="Data Science Manager, Risk Interventions - Remote"/>
    <s v="Philadelphia, PA"/>
    <x v="0"/>
    <x v="0"/>
    <x v="2"/>
    <x v="660"/>
    <x v="252"/>
    <s v="Stripe"/>
    <s v="['python', 'sql', 'spark']"/>
  </r>
  <r>
    <x v="3"/>
    <s v="Senior Data Engineer-Finance Tech (Python, AWS) (Remote Eligible)"/>
    <s v="The Bahamas"/>
    <x v="0"/>
    <x v="0"/>
    <x v="29"/>
    <x v="244"/>
    <x v="25"/>
    <s v="Capital One"/>
    <s v="['python', 'java', 'scala', 'nosql', 'sql', 'mongo', 'shell', 'mysql', 'cassandra', 'aws', 'redshift', 'snowflake', 'azure', 'hadoop', 'kafka', 'spark']"/>
  </r>
  <r>
    <x v="3"/>
    <s v="Senior Data Engineer"/>
    <s v="Wrocław, Poland"/>
    <x v="0"/>
    <x v="0"/>
    <x v="11"/>
    <x v="661"/>
    <x v="187"/>
    <s v="Northpass"/>
    <s v="['ruby', 'ruby', 'python', 'javascript', 'c#', 'postgresql', 'redis', 'snowflake', 'aws', 'azure', 'react', 'kafka', 'airflow', 'ruby on rails', 'looker', 'docker', 'kubernetes', 'terraform', 'flow', 'github']"/>
  </r>
  <r>
    <x v="0"/>
    <s v="Data Scientist Real World Evidence"/>
    <s v="Danvers, MA"/>
    <x v="0"/>
    <x v="0"/>
    <x v="2"/>
    <x v="662"/>
    <x v="23"/>
    <s v="Johnson &amp; Johnson"/>
    <s v="['sql', 'python', 'r', 'vba', 'sas', 'sas', 'spss']"/>
  </r>
  <r>
    <x v="0"/>
    <s v="Sr. Data Scientist"/>
    <s v="Minneapolis, MN"/>
    <x v="0"/>
    <x v="0"/>
    <x v="2"/>
    <x v="663"/>
    <x v="253"/>
    <s v="Target"/>
    <s v="['sql', 'tableau']"/>
  </r>
  <r>
    <x v="3"/>
    <s v="Senior Data Warehouse Engineer"/>
    <s v="Sunnyvale, CA"/>
    <x v="0"/>
    <x v="0"/>
    <x v="2"/>
    <x v="664"/>
    <x v="21"/>
    <s v="Storm2"/>
    <s v="['java', 'sql', 'mongodb', 'mongodb', 'aws', 'redshift', 'aurora', 'node']"/>
  </r>
  <r>
    <x v="2"/>
    <s v="Marketing Data Analyst"/>
    <m/>
    <x v="0"/>
    <x v="0"/>
    <x v="2"/>
    <x v="285"/>
    <x v="23"/>
    <s v="Insight Global"/>
    <m/>
  </r>
  <r>
    <x v="0"/>
    <s v="Data Scientist"/>
    <s v="Oakland, CA"/>
    <x v="0"/>
    <x v="0"/>
    <x v="2"/>
    <x v="665"/>
    <x v="173"/>
    <s v="Logic20/20 Inc."/>
    <s v="['python', 'sql']"/>
  </r>
  <r>
    <x v="0"/>
    <s v="Data Scientist"/>
    <s v="Virginia"/>
    <x v="0"/>
    <x v="0"/>
    <x v="2"/>
    <x v="666"/>
    <x v="19"/>
    <s v="AIVantage INC"/>
    <s v="['scala', 'python', 'r', 'power bi', 'tableau', 'qlik']"/>
  </r>
  <r>
    <x v="0"/>
    <s v="Data Scientist"/>
    <s v="United States"/>
    <x v="4"/>
    <x v="0"/>
    <x v="2"/>
    <x v="667"/>
    <x v="254"/>
    <s v="LEIDOS"/>
    <s v="['python', 'tensorflow', 'pytorch', 'pandas', 'scikit-learn']"/>
  </r>
  <r>
    <x v="2"/>
    <s v="Power BI / MS Azure Data Analyst"/>
    <s v="Ladson, SC"/>
    <x v="0"/>
    <x v="0"/>
    <x v="2"/>
    <x v="668"/>
    <x v="23"/>
    <s v="Ingenics"/>
    <s v="['azure', 'oracle', 'power bi', 'excel', 'sap']"/>
  </r>
  <r>
    <x v="0"/>
    <s v="Associate Data Scientist"/>
    <s v="Manhasset, NY"/>
    <x v="0"/>
    <x v="0"/>
    <x v="2"/>
    <x v="669"/>
    <x v="255"/>
    <s v="Feinstein Institute for Medical Research"/>
    <s v="['bash', 'python', 'r', 'sql']"/>
  </r>
  <r>
    <x v="0"/>
    <s v="Mid-Level Data Scientist"/>
    <s v="Arlington, TX"/>
    <x v="0"/>
    <x v="0"/>
    <x v="1"/>
    <x v="670"/>
    <x v="19"/>
    <s v="ECS"/>
    <s v="['sql', 'python', 'r', 'sas', 'sas', 'java', 'css', 'javascript', 'typescript', 'c#', 'mysql', 'aws', 'azure', 'databricks', 'jquery', 'dax', 'power bi']"/>
  </r>
  <r>
    <x v="8"/>
    <s v="Mission Data Scientist, Senior"/>
    <s v="Fayetteville, NC"/>
    <x v="0"/>
    <x v="0"/>
    <x v="2"/>
    <x v="671"/>
    <x v="256"/>
    <s v="Booz Allen Hamilton"/>
    <s v="['python', 'r', 'postgresql', 'pandas', 'tableau', 'splunk', 'docker', 'kubernetes']"/>
  </r>
  <r>
    <x v="1"/>
    <s v="IT Specialist (Datamgt) Data Engineer"/>
    <s v="Wallops Island, VA"/>
    <x v="0"/>
    <x v="0"/>
    <x v="2"/>
    <x v="672"/>
    <x v="257"/>
    <s v="Bureau of Fiscal Services"/>
    <s v="['python', 'sql', 'nosql', 'go', 'julia', 'java', 'r', 'c++', 'oracle', 'aws', 'azure', 'gcp', 'spark', 'flask', 'django', 'windows']"/>
  </r>
  <r>
    <x v="3"/>
    <s v="Senior Data Engineer"/>
    <s v="Spain"/>
    <x v="0"/>
    <x v="0"/>
    <x v="20"/>
    <x v="673"/>
    <x v="56"/>
    <s v="PayFit"/>
    <s v="['python', 'sql', 'go', 'aws', 'redshift', 'snowflake', 'bigquery', 'airflow', 'looker', 'terraform']"/>
  </r>
  <r>
    <x v="1"/>
    <s v="Data Engineer"/>
    <s v="Dallas, TX"/>
    <x v="0"/>
    <x v="0"/>
    <x v="2"/>
    <x v="674"/>
    <x v="120"/>
    <s v="Ascendion"/>
    <s v="['sql', 'sql server']"/>
  </r>
  <r>
    <x v="6"/>
    <s v="Senior Data Analyst - User Growth (12 Months Fixed-Term Contract)"/>
    <s v="Auckland, New Zealand"/>
    <x v="1"/>
    <x v="0"/>
    <x v="44"/>
    <x v="675"/>
    <x v="46"/>
    <s v="Canva"/>
    <s v="['sql', 'snowflake', 'redshift', 'looker', 'tableau']"/>
  </r>
  <r>
    <x v="0"/>
    <s v="Moa Data Management H/F"/>
    <s v="Paris, France"/>
    <x v="0"/>
    <x v="0"/>
    <x v="27"/>
    <x v="676"/>
    <x v="137"/>
    <s v="Talan"/>
    <s v="['sql']"/>
  </r>
  <r>
    <x v="8"/>
    <s v="Senior Data Scientist / Information Architect"/>
    <s v="United States"/>
    <x v="0"/>
    <x v="0"/>
    <x v="2"/>
    <x v="677"/>
    <x v="1"/>
    <s v="Demand.io"/>
    <s v="['python', 'r', 'sql', 'tableau']"/>
  </r>
  <r>
    <x v="2"/>
    <s v="Biomechanics &amp; Injury Research Analyst (Relocation Assistance)"/>
    <s v="Fort Novosel, AL"/>
    <x v="0"/>
    <x v="0"/>
    <x v="2"/>
    <x v="678"/>
    <x v="231"/>
    <s v="Katmai Health Services"/>
    <s v="['matlab', 'sas', 'sas', 'spss']"/>
  </r>
  <r>
    <x v="6"/>
    <s v="Senior Data Analyst"/>
    <s v="New York, NY"/>
    <x v="0"/>
    <x v="0"/>
    <x v="2"/>
    <x v="679"/>
    <x v="258"/>
    <s v="MeetElise"/>
    <s v="['python', 'postgresql', 'redshift', 'tableau', 'git']"/>
  </r>
  <r>
    <x v="8"/>
    <s v="Senior Manager of Data Science"/>
    <s v="Anywhere"/>
    <x v="0"/>
    <x v="1"/>
    <x v="1"/>
    <x v="401"/>
    <x v="21"/>
    <s v="Harnham"/>
    <s v="['sql', 'python', 'sas', 'sas', 'watson', 'excel', 'tableau', 'looker']"/>
  </r>
  <r>
    <x v="0"/>
    <s v="SAS Data Scientist"/>
    <s v="Anywhere"/>
    <x v="0"/>
    <x v="1"/>
    <x v="2"/>
    <x v="680"/>
    <x v="67"/>
    <s v="Insight Global"/>
    <s v="['sas', 'sas', 'python']"/>
  </r>
  <r>
    <x v="8"/>
    <s v="Data Scientist, Senior"/>
    <s v="Arlington, VA"/>
    <x v="0"/>
    <x v="0"/>
    <x v="2"/>
    <x v="681"/>
    <x v="122"/>
    <s v="Booz Allen Hamilton"/>
    <s v="['sql', 'r', 'python', 'mysql', 'hadoop', 'kafka', 'spark', 'plotly', 'seaborn', 'ggplot2', 'django', 'flask']"/>
  </r>
  <r>
    <x v="2"/>
    <s v="Data Analyst"/>
    <s v="Rockford, IL"/>
    <x v="0"/>
    <x v="0"/>
    <x v="2"/>
    <x v="682"/>
    <x v="259"/>
    <s v="Region 1 Planning Council"/>
    <s v="['r', 'javascript', 'python', 'html', 'plotly', 'ggplot2', 'spss', 'tableau', 'excel']"/>
  </r>
  <r>
    <x v="2"/>
    <s v="Data Analyst (Customer Service Industry, Mandarin Support)"/>
    <s v="Malaysia"/>
    <x v="0"/>
    <x v="0"/>
    <x v="31"/>
    <x v="683"/>
    <x v="46"/>
    <s v="OKX"/>
    <s v="['tableau', 'excel', 'flow']"/>
  </r>
  <r>
    <x v="0"/>
    <s v="Data Scientist for Reliability Engineering (M/F/D)"/>
    <s v="Aveiro, Portugal"/>
    <x v="0"/>
    <x v="0"/>
    <x v="12"/>
    <x v="684"/>
    <x v="200"/>
    <s v="Bosch Group"/>
    <s v="['python', 'sql', 'azure', 'spark', 'numpy', 'pandas', 'scikit-learn', 'docker', 'kubernetes', 'jenkins']"/>
  </r>
  <r>
    <x v="0"/>
    <s v="Data Scientist (TE-CRG-GLO-2023-19-GRAP)"/>
    <s v="Geneva, Switzerland"/>
    <x v="0"/>
    <x v="0"/>
    <x v="45"/>
    <x v="685"/>
    <x v="20"/>
    <s v="CERN"/>
    <s v="['python', 'sql', 'c', 'tensorflow', 'keras', 'pytorch']"/>
  </r>
  <r>
    <x v="5"/>
    <s v="Staff Software Engineer - Data Science"/>
    <s v="New York, NY"/>
    <x v="0"/>
    <x v="0"/>
    <x v="2"/>
    <x v="686"/>
    <x v="260"/>
    <s v="Datadog"/>
    <m/>
  </r>
  <r>
    <x v="4"/>
    <s v="Business Intelligence Analyst"/>
    <s v="Rome, GA"/>
    <x v="0"/>
    <x v="0"/>
    <x v="2"/>
    <x v="687"/>
    <x v="17"/>
    <s v="OTR Wheel Engineering, Inc."/>
    <s v="['crystal', 'sql', 'c#', 'power bi', 'excel', 'dax', 'flow']"/>
  </r>
  <r>
    <x v="3"/>
    <s v="Senior Data Architect"/>
    <s v="Austin, TX"/>
    <x v="0"/>
    <x v="0"/>
    <x v="2"/>
    <x v="688"/>
    <x v="21"/>
    <s v="Findhelp"/>
    <s v="['sql', 'nosql', 'mysql', 'postgresql', 'oracle']"/>
  </r>
  <r>
    <x v="0"/>
    <s v="Lead Data Scientist"/>
    <s v="Holmdel, NJ"/>
    <x v="0"/>
    <x v="0"/>
    <x v="2"/>
    <x v="689"/>
    <x v="49"/>
    <s v="Yoh, A Day &amp; Zimmermann Company"/>
    <s v="['python', 'pytorch', 'tensorflow']"/>
  </r>
  <r>
    <x v="2"/>
    <s v="Transportation Data Analyst"/>
    <s v="Sacramento, CA"/>
    <x v="0"/>
    <x v="0"/>
    <x v="2"/>
    <x v="690"/>
    <x v="147"/>
    <s v="ZERO EMISSIONS PARTNERS LLC"/>
    <s v="['excel']"/>
  </r>
  <r>
    <x v="2"/>
    <s v="Data Analyst II"/>
    <s v="Winchester, VA"/>
    <x v="0"/>
    <x v="0"/>
    <x v="2"/>
    <x v="691"/>
    <x v="261"/>
    <s v="Navy Federal Credit Union"/>
    <s v="['sql', 'azure', 'databricks', 'aws', 'word', 'excel']"/>
  </r>
  <r>
    <x v="8"/>
    <s v="Data Architectural Specialist Lead"/>
    <s v="Anywhere"/>
    <x v="0"/>
    <x v="1"/>
    <x v="46"/>
    <x v="692"/>
    <x v="147"/>
    <s v="Time Doctor"/>
    <s v="['gcp', 'airflow']"/>
  </r>
  <r>
    <x v="3"/>
    <s v="Senior Data Engineer"/>
    <s v="Chicago, IL"/>
    <x v="1"/>
    <x v="0"/>
    <x v="2"/>
    <x v="693"/>
    <x v="262"/>
    <s v="Market Street Talent"/>
    <s v="['sql', 'python', 'r', 'azure', 'power bi', 'ssrs']"/>
  </r>
  <r>
    <x v="2"/>
    <s v="Junior Data Analyst - US/Canada"/>
    <s v="San Francisco, CA"/>
    <x v="0"/>
    <x v="0"/>
    <x v="2"/>
    <x v="694"/>
    <x v="172"/>
    <s v="Patterned Learning AI"/>
    <s v="['sql', 'excel', 'sheets']"/>
  </r>
  <r>
    <x v="2"/>
    <s v="Junior Data Analyst"/>
    <s v="Kuala Lumpur, Federal Territory of Kuala Lumpur, Malaysia"/>
    <x v="0"/>
    <x v="0"/>
    <x v="31"/>
    <x v="695"/>
    <x v="141"/>
    <s v="Carousell Group"/>
    <s v="['sql', 'python', 'looker', 'tableau']"/>
  </r>
  <r>
    <x v="8"/>
    <s v="Senior Data Scientist"/>
    <s v="Frisco, TX"/>
    <x v="0"/>
    <x v="0"/>
    <x v="1"/>
    <x v="696"/>
    <x v="67"/>
    <s v="WorldLink US"/>
    <s v="['python', 'sql', 'aws', 'hadoop', 'spark', 'tensorflow', 'keras', 'tableau', 'docker', 'kubernetes', 'git', 'terminal']"/>
  </r>
  <r>
    <x v="3"/>
    <s v="Sr. Azure Data Engineer"/>
    <s v="United States"/>
    <x v="0"/>
    <x v="0"/>
    <x v="2"/>
    <x v="697"/>
    <x v="57"/>
    <s v="Capgemini"/>
    <s v="['python', 'sql', 'scala', 'azure', 'databricks', 'pyspark']"/>
  </r>
  <r>
    <x v="5"/>
    <s v="Software Engineer / Data Scientist, Planner Evaluation Driving Sets"/>
    <s v="San Francisco, CA"/>
    <x v="0"/>
    <x v="0"/>
    <x v="2"/>
    <x v="698"/>
    <x v="49"/>
    <s v="Waymo"/>
    <s v="['c++', 'python', 'tensorflow']"/>
  </r>
  <r>
    <x v="2"/>
    <s v="Data Analyst"/>
    <s v="Anywhere"/>
    <x v="0"/>
    <x v="1"/>
    <x v="2"/>
    <x v="699"/>
    <x v="19"/>
    <s v="The Walt Disney Company"/>
    <s v="['sql', 'r', 'python', 'sas', 'sas', 'snowflake', 'databricks', 'spss']"/>
  </r>
  <r>
    <x v="8"/>
    <s v="Sr Data Scientist, Risk Data Mining"/>
    <s v="San Jose, CA"/>
    <x v="0"/>
    <x v="0"/>
    <x v="2"/>
    <x v="700"/>
    <x v="263"/>
    <s v="TikTok"/>
    <s v="['sql', 'r', 'python']"/>
  </r>
  <r>
    <x v="0"/>
    <s v="Senior, Data Scientist (9443)"/>
    <s v="Anywhere"/>
    <x v="0"/>
    <x v="1"/>
    <x v="2"/>
    <x v="701"/>
    <x v="19"/>
    <s v="Royal Caribbean Group"/>
    <s v="['r', 'python', 'sas', 'sas', 'sql', 'go', 'azure', 'watson', 'aws', 'tensorflow', 'keras', 'theano', 'hadoop', 'spark']"/>
  </r>
  <r>
    <x v="8"/>
    <s v="Senior Data Scientist"/>
    <s v="San Francisco, CA"/>
    <x v="3"/>
    <x v="0"/>
    <x v="2"/>
    <x v="702"/>
    <x v="51"/>
    <s v="Harnham"/>
    <s v="['sql', 'python', 'r', 'sas', 'sas', 'aws', 'excel', 'github']"/>
  </r>
  <r>
    <x v="2"/>
    <s v="Anti-Fraud Data Analyst - USDS"/>
    <s v="Mountain View, CA"/>
    <x v="0"/>
    <x v="0"/>
    <x v="2"/>
    <x v="703"/>
    <x v="264"/>
    <s v="TikTok"/>
    <s v="['sql', 'python', 'r', 'express']"/>
  </r>
  <r>
    <x v="2"/>
    <s v="Supply Chain Data Analyst"/>
    <s v="Freehold Township, NJ"/>
    <x v="0"/>
    <x v="0"/>
    <x v="2"/>
    <x v="704"/>
    <x v="147"/>
    <s v="Armas Pharmaceuticals"/>
    <s v="['python', 'sql', 'excel']"/>
  </r>
  <r>
    <x v="6"/>
    <s v="Lead Data Analyst/Senior Data Analyst, Tiktok Ads - USDS"/>
    <s v="New York, NY"/>
    <x v="0"/>
    <x v="0"/>
    <x v="2"/>
    <x v="705"/>
    <x v="105"/>
    <s v="TikTok"/>
    <s v="['sql', 'php', 'python', 'perl', 'express', 'tableau']"/>
  </r>
  <r>
    <x v="1"/>
    <s v="Google Cloud Platform Data Engineer"/>
    <s v="Dearborn, MI"/>
    <x v="0"/>
    <x v="0"/>
    <x v="2"/>
    <x v="706"/>
    <x v="17"/>
    <s v="Best High Technologies"/>
    <s v="['python', 'sql', 'aws', 'bigquery', 'airflow']"/>
  </r>
  <r>
    <x v="6"/>
    <s v="Senior Data Analyst"/>
    <s v="Mumbai, Maharashtra, India"/>
    <x v="0"/>
    <x v="0"/>
    <x v="7"/>
    <x v="707"/>
    <x v="46"/>
    <s v="Publicis Groupe"/>
    <s v="['firebase', 'firebase']"/>
  </r>
  <r>
    <x v="0"/>
    <s v="Data Scientist - Tiktok Ads/TCM Growth"/>
    <s v="Mountain View, CA"/>
    <x v="0"/>
    <x v="0"/>
    <x v="2"/>
    <x v="708"/>
    <x v="86"/>
    <s v="TikTok"/>
    <s v="['c', 'tableau', 'excel']"/>
  </r>
  <r>
    <x v="2"/>
    <s v="Data Analyst - Analyst10254"/>
    <s v="Madison, WI"/>
    <x v="0"/>
    <x v="0"/>
    <x v="2"/>
    <x v="709"/>
    <x v="96"/>
    <s v="Booz Allen Hamilton"/>
    <s v="['shell', 'sql', 'linux']"/>
  </r>
  <r>
    <x v="5"/>
    <s v="ETL Developer - French Speaker"/>
    <s v="Porto, Portugal"/>
    <x v="0"/>
    <x v="0"/>
    <x v="12"/>
    <x v="710"/>
    <x v="52"/>
    <s v="Natixis in Portugal"/>
    <s v="['go', 'sql', 'oracle', 'excel']"/>
  </r>
  <r>
    <x v="2"/>
    <s v="Principal Data Intelligence Analyst - Cardiac - Remote"/>
    <s v="Anywhere"/>
    <x v="0"/>
    <x v="1"/>
    <x v="2"/>
    <x v="711"/>
    <x v="265"/>
    <s v="CEDARS-SINAI"/>
    <s v="['crystal', 'sas', 'sas', 'go', 'tableau']"/>
  </r>
  <r>
    <x v="2"/>
    <s v="Sr. Data Analyst"/>
    <s v="San José Province, San José, Costa Rica"/>
    <x v="0"/>
    <x v="0"/>
    <x v="0"/>
    <x v="712"/>
    <x v="46"/>
    <s v="Netskope"/>
    <s v="['sql', 'looker', 'tableau', 'power bi']"/>
  </r>
  <r>
    <x v="0"/>
    <s v="Data Scientist"/>
    <s v="Itasca, IL"/>
    <x v="0"/>
    <x v="0"/>
    <x v="2"/>
    <x v="713"/>
    <x v="266"/>
    <s v="KEYENCE CORPORATION"/>
    <s v="['sql', 'python', 'r', 'scala', 'html', 'java', 'aws', 'linux', 'tableau']"/>
  </r>
  <r>
    <x v="0"/>
    <s v="Data Scientist - Remote"/>
    <s v="Los Angeles, CA"/>
    <x v="0"/>
    <x v="0"/>
    <x v="2"/>
    <x v="180"/>
    <x v="71"/>
    <s v="City of Hope"/>
    <s v="['go', 'sql', 'python', 'r', 'java', 'pandas', 'scikit-learn', 'seaborn', 'tensorflow', 'dplyr', 'ggplot2']"/>
  </r>
  <r>
    <x v="0"/>
    <s v="Sr Data Scientist"/>
    <s v="Lisbon, Portugal"/>
    <x v="0"/>
    <x v="0"/>
    <x v="12"/>
    <x v="714"/>
    <x v="8"/>
    <s v="NielsenIQ"/>
    <s v="['python', 'databricks', 'azure', 'aws', 'spark', 'hadoop', 'linux']"/>
  </r>
  <r>
    <x v="2"/>
    <s v="Data Governance Analyst(SQL Queries)"/>
    <s v="Irving, TX"/>
    <x v="0"/>
    <x v="0"/>
    <x v="2"/>
    <x v="715"/>
    <x v="122"/>
    <s v="Visionary Innovative Technology Solutions LLC"/>
    <m/>
  </r>
  <r>
    <x v="1"/>
    <s v="Data Engineer"/>
    <s v="Bogotá, Bogota, Colombia"/>
    <x v="0"/>
    <x v="0"/>
    <x v="32"/>
    <x v="716"/>
    <x v="52"/>
    <s v="Rappi"/>
    <s v="['sql', 'python', 'aws', 'snowflake', 'azure', 'airflow', 'kubernetes']"/>
  </r>
  <r>
    <x v="1"/>
    <s v="Digital Data Engineer"/>
    <s v="Argentina"/>
    <x v="0"/>
    <x v="0"/>
    <x v="47"/>
    <x v="717"/>
    <x v="2"/>
    <s v="Nestlé"/>
    <s v="['sql', 'python', 'r', 'shell', 'java', 'azure', 'spark', 'unix', 'excel', 'word', 'powerpoint']"/>
  </r>
  <r>
    <x v="1"/>
    <s v="Data Engineer [Game Intelligence]"/>
    <s v="Malmö, Sweden"/>
    <x v="0"/>
    <x v="0"/>
    <x v="13"/>
    <x v="718"/>
    <x v="150"/>
    <s v="Ubisoft"/>
    <s v="['assembly', 'python', 'sql', 'airflow', 'gdpr', 'tableau']"/>
  </r>
  <r>
    <x v="0"/>
    <s v="Sr. Data Scientist"/>
    <s v="Anywhere"/>
    <x v="0"/>
    <x v="1"/>
    <x v="2"/>
    <x v="719"/>
    <x v="17"/>
    <s v="Harnham"/>
    <s v="['go', 'sql', 'python', 'r']"/>
  </r>
  <r>
    <x v="6"/>
    <s v="Data &amp; Analytics - Senior Analytics Engineer"/>
    <s v="Canada"/>
    <x v="0"/>
    <x v="0"/>
    <x v="23"/>
    <x v="720"/>
    <x v="2"/>
    <s v="Aritzia"/>
    <s v="['sql', 'gcp', 'unify']"/>
  </r>
  <r>
    <x v="0"/>
    <s v="Data Scientist"/>
    <m/>
    <x v="0"/>
    <x v="0"/>
    <x v="2"/>
    <x v="721"/>
    <x v="94"/>
    <s v="L.E.K. Consulting"/>
    <s v="['go', 'python', 'r', 'sql', 'spark', 'alteryx', 'tableau', 'excel', 'powerpoint']"/>
  </r>
  <r>
    <x v="2"/>
    <s v="Business Data Analyst II"/>
    <s v="Orlando, FL"/>
    <x v="0"/>
    <x v="0"/>
    <x v="2"/>
    <x v="722"/>
    <x v="267"/>
    <s v="University of Central Florida"/>
    <s v="['go', 'sql', 'javascript']"/>
  </r>
  <r>
    <x v="0"/>
    <s v="Data Scientist"/>
    <s v="Palo Alto, CA"/>
    <x v="0"/>
    <x v="0"/>
    <x v="2"/>
    <x v="723"/>
    <x v="182"/>
    <s v="SAP"/>
    <s v="['crystal', 'sql', 'nosql', 'python', 'r', 'mongodb', 'mongodb', 'neo4j', 'azure', 'pyspark', 'sap', 'power bi', 'tableau', 'jira']"/>
  </r>
  <r>
    <x v="1"/>
    <s v="Data Engineer"/>
    <s v="Clearwater, FL"/>
    <x v="0"/>
    <x v="0"/>
    <x v="2"/>
    <x v="724"/>
    <x v="268"/>
    <s v="Akkodis"/>
    <s v="['sql', 'nosql', 'python', 'java', 'c++', 'sql server', 'azure', 'tableau', 'power bi']"/>
  </r>
  <r>
    <x v="1"/>
    <s v="Data Engineer"/>
    <s v="Cape Town, South Africa"/>
    <x v="0"/>
    <x v="0"/>
    <x v="14"/>
    <x v="725"/>
    <x v="56"/>
    <s v="Ozow"/>
    <s v="['sql', 'python', 'flow']"/>
  </r>
  <r>
    <x v="0"/>
    <s v="#633 Data Scientist"/>
    <s v="Santiago, Chile"/>
    <x v="0"/>
    <x v="0"/>
    <x v="24"/>
    <x v="726"/>
    <x v="212"/>
    <s v="The Bridge Social"/>
    <s v="['python', 'sql', 'gcp', 'aws', 'power bi', 'tableau', 'git']"/>
  </r>
  <r>
    <x v="4"/>
    <s v="Strategic Insight &amp; Business Intelligence Specialist"/>
    <s v="Vietnam"/>
    <x v="0"/>
    <x v="0"/>
    <x v="16"/>
    <x v="727"/>
    <x v="221"/>
    <s v="Japan Tobacco International"/>
    <s v="['qlik', 'powerpoint', 'excel']"/>
  </r>
  <r>
    <x v="0"/>
    <s v="Data Scientist, Cash App Compliance"/>
    <s v="San Francisco, CA"/>
    <x v="0"/>
    <x v="0"/>
    <x v="2"/>
    <x v="728"/>
    <x v="269"/>
    <s v="Block"/>
    <s v="['sql', 'python', 'r', 'c', 'go', 'tableau']"/>
  </r>
  <r>
    <x v="4"/>
    <s v="BI &amp; Data Analyst - Team Performance Dashboard (f/m/x)"/>
    <s v="Paris, France"/>
    <x v="0"/>
    <x v="0"/>
    <x v="27"/>
    <x v="729"/>
    <x v="46"/>
    <s v="Adevinta"/>
    <s v="['go', 'python', 'cassandra', 'aws', 'pandas', 'kafka']"/>
  </r>
  <r>
    <x v="8"/>
    <s v="Senior Data Scientist"/>
    <s v="Austin, TX"/>
    <x v="0"/>
    <x v="0"/>
    <x v="2"/>
    <x v="730"/>
    <x v="270"/>
    <s v="CGI Group, Inc."/>
    <s v="['r', 'python', 'sql', 'c', 'snowflake', 'redshift', 'bigquery', 'azure', 'databricks', 'matplotlib', 'tableau']"/>
  </r>
  <r>
    <x v="8"/>
    <s v="Sr AI/Data Science Director-Gastrointestinal"/>
    <s v="Santa Clara, CA"/>
    <x v="0"/>
    <x v="0"/>
    <x v="2"/>
    <x v="731"/>
    <x v="108"/>
    <s v="Medtronic"/>
    <s v="['python', 'java']"/>
  </r>
  <r>
    <x v="2"/>
    <s v="Data Analyst III"/>
    <s v="San Bruno, CA"/>
    <x v="0"/>
    <x v="0"/>
    <x v="2"/>
    <x v="732"/>
    <x v="271"/>
    <s v="Walmart"/>
    <s v="['python', 'mongodb', 'mongodb', 'sql', 'mysql', 'azure', 'airflow', 'plotly', 'matplotlib', 'seaborn', 'tensorflow', 'pytorch', 'dax', 'tableau']"/>
  </r>
  <r>
    <x v="1"/>
    <s v="Data Engineer / Analyst"/>
    <s v="Dallas, TX"/>
    <x v="0"/>
    <x v="0"/>
    <x v="2"/>
    <x v="733"/>
    <x v="1"/>
    <s v="Harrison Gray Search &amp; Consulting"/>
    <s v="['python', 'sql', 'snowflake', 'aws', 'tableau', 'flow', 'git']"/>
  </r>
  <r>
    <x v="5"/>
    <s v="Staff Frontend Engineer"/>
    <s v="Anywhere"/>
    <x v="0"/>
    <x v="1"/>
    <x v="23"/>
    <x v="734"/>
    <x v="272"/>
    <s v="Webflow"/>
    <s v="['javascript', 'css', 'graphql', 'react', 'node.js', 'react.js']"/>
  </r>
  <r>
    <x v="1"/>
    <s v="Data Engineer (Remote)"/>
    <s v="Anywhere"/>
    <x v="0"/>
    <x v="1"/>
    <x v="48"/>
    <x v="735"/>
    <x v="273"/>
    <s v="Global Job Services - Game Job Remote"/>
    <s v="['sql', 'aws', 'databricks', 'spark', 'kafka']"/>
  </r>
  <r>
    <x v="0"/>
    <s v="Data Scientist  - Up to $165,000 + Bonus + Package"/>
    <s v="Houston, TX"/>
    <x v="0"/>
    <x v="0"/>
    <x v="1"/>
    <x v="736"/>
    <x v="173"/>
    <s v="Hunter Bond"/>
    <s v="['python']"/>
  </r>
  <r>
    <x v="0"/>
    <s v="Master Data Specialist for Material &amp; Product (M/F)"/>
    <s v="Aveiro, Portugal"/>
    <x v="0"/>
    <x v="0"/>
    <x v="12"/>
    <x v="737"/>
    <x v="0"/>
    <s v="Bosch Group"/>
    <s v="['spark', 'sap']"/>
  </r>
  <r>
    <x v="2"/>
    <s v="Data Analyst"/>
    <s v="Newnan, GA"/>
    <x v="0"/>
    <x v="0"/>
    <x v="2"/>
    <x v="738"/>
    <x v="274"/>
    <s v="JB HARRIS TRANSPORT"/>
    <s v="['sql', 'python', 'c', 'sas', 'sas', 'html', 'css', 'sass', 'mysql', 'db2', 'sql server', 'postgresql', 'aws', 'redshift', 'oracle', 'flask', 'tableau', 'sap', 'git', 'github']"/>
  </r>
  <r>
    <x v="2"/>
    <s v="Supply Chain Data Analyst"/>
    <m/>
    <x v="0"/>
    <x v="0"/>
    <x v="2"/>
    <x v="739"/>
    <x v="20"/>
    <s v="Insight Global"/>
    <s v="['sql', 'excel', 'flow']"/>
  </r>
  <r>
    <x v="3"/>
    <s v="Senior Data Engineer"/>
    <s v="New York, NY"/>
    <x v="0"/>
    <x v="0"/>
    <x v="2"/>
    <x v="740"/>
    <x v="49"/>
    <s v="Mercury"/>
    <s v="['snowflake', 'react']"/>
  </r>
  <r>
    <x v="0"/>
    <s v="Data Scientist"/>
    <s v="San Francisco, CA"/>
    <x v="0"/>
    <x v="0"/>
    <x v="2"/>
    <x v="741"/>
    <x v="275"/>
    <s v="Dropbox Inc."/>
    <m/>
  </r>
  <r>
    <x v="3"/>
    <s v="Senior Data Engineer, Marketing"/>
    <s v="San Francisco, CA"/>
    <x v="0"/>
    <x v="0"/>
    <x v="2"/>
    <x v="742"/>
    <x v="8"/>
    <s v="Block"/>
    <s v="['sql', 'c', 'go', 'snowflake', 'bigquery', 'airflow', 'flow']"/>
  </r>
  <r>
    <x v="0"/>
    <s v="Principal Data Scientist - Demand Forecasting"/>
    <s v="Sunnyvale, CA"/>
    <x v="0"/>
    <x v="0"/>
    <x v="2"/>
    <x v="743"/>
    <x v="276"/>
    <s v="Target"/>
    <s v="['python', 'scala', 'kotlin']"/>
  </r>
  <r>
    <x v="1"/>
    <s v="Data Engineer"/>
    <s v="Milan, Metropolitan City of Milan, Italy"/>
    <x v="0"/>
    <x v="0"/>
    <x v="49"/>
    <x v="744"/>
    <x v="187"/>
    <s v="iGenius"/>
    <s v="['sql', 'nosql', 'python', 'scala', 'crystal', 'airflow', 'flow', 'jenkins', 'terraform']"/>
  </r>
  <r>
    <x v="0"/>
    <s v="Principal Data Scientist. Job in Dallas NBC4i Jobs"/>
    <s v="Dallas, TX"/>
    <x v="0"/>
    <x v="0"/>
    <x v="2"/>
    <x v="745"/>
    <x v="277"/>
    <s v="Jobot"/>
    <s v="['dynamodb', 'aws', 'watson', 'redshift']"/>
  </r>
  <r>
    <x v="0"/>
    <s v="(USA) Director, Data Science"/>
    <s v="Sunnyvale, CA"/>
    <x v="0"/>
    <x v="0"/>
    <x v="2"/>
    <x v="746"/>
    <x v="278"/>
    <s v="Walmart"/>
    <s v="['sql', 'java', 'c++', 'python', 'nosql', 'r', 'go', 'scala', 'matplotlib', 'spark', 'tensorflow', 'tableau', 'excel']"/>
  </r>
  <r>
    <x v="0"/>
    <s v="Cybersecurity Analyst - Data Scientist"/>
    <s v="New York, NY"/>
    <x v="0"/>
    <x v="0"/>
    <x v="2"/>
    <x v="747"/>
    <x v="33"/>
    <s v="Metropolitan Transportation Authority"/>
    <m/>
  </r>
  <r>
    <x v="0"/>
    <s v="Data Scientist"/>
    <s v="Mesa, AZ"/>
    <x v="0"/>
    <x v="0"/>
    <x v="1"/>
    <x v="748"/>
    <x v="77"/>
    <s v="BOEING"/>
    <s v="['sql', 'python', 'r']"/>
  </r>
  <r>
    <x v="0"/>
    <s v="Data Scientist (Entry Level) - US/Canada"/>
    <s v="Houston, TX"/>
    <x v="0"/>
    <x v="0"/>
    <x v="2"/>
    <x v="749"/>
    <x v="91"/>
    <s v="Patterned Learning AI"/>
    <s v="['python', 'databricks', 'pandas', 'numpy', 'matplotlib', 'pyspark']"/>
  </r>
  <r>
    <x v="0"/>
    <s v="Research Data Scientist"/>
    <s v="Silver Spring, MD"/>
    <x v="0"/>
    <x v="0"/>
    <x v="2"/>
    <x v="750"/>
    <x v="94"/>
    <s v="American Nurses Association"/>
    <s v="['spring']"/>
  </r>
  <r>
    <x v="7"/>
    <s v="Business Development Executive (AI solutions)"/>
    <s v="Thailand"/>
    <x v="0"/>
    <x v="0"/>
    <x v="25"/>
    <x v="751"/>
    <x v="221"/>
    <s v="Data Wow"/>
    <s v="['windows']"/>
  </r>
  <r>
    <x v="0"/>
    <s v="Environmental Operations Data Scientist, Bureau of Environmental..."/>
    <s v="New York, NY"/>
    <x v="0"/>
    <x v="0"/>
    <x v="2"/>
    <x v="752"/>
    <x v="279"/>
    <s v="NYC Careers"/>
    <s v="['sql', 'sas', 'sas', 'r', 'sql server', 'word', 'excel', 'powerpoint', 'tableau']"/>
  </r>
  <r>
    <x v="1"/>
    <s v="Data Engineer"/>
    <s v="Spring, TX"/>
    <x v="0"/>
    <x v="0"/>
    <x v="2"/>
    <x v="753"/>
    <x v="28"/>
    <s v="Jobot"/>
    <s v="['sql', 'python', 'azure', 'tableau']"/>
  </r>
  <r>
    <x v="5"/>
    <s v="Full Stack Developer ll, Data Analytics l Forensic and Litigation..."/>
    <s v="Dallas, TX"/>
    <x v="0"/>
    <x v="0"/>
    <x v="2"/>
    <x v="754"/>
    <x v="31"/>
    <s v="FTI Consulting, Inc"/>
    <s v="['typescript', 'python', 'nosql', 'aws', 'react', 'angular', 'django', 'laravel', 'linux', 'kubernetes']"/>
  </r>
  <r>
    <x v="2"/>
    <s v="Data Analytics Consultant (SA-WF-5016)"/>
    <s v="Charlotte, NC"/>
    <x v="0"/>
    <x v="0"/>
    <x v="2"/>
    <x v="755"/>
    <x v="91"/>
    <s v="SourceAbled"/>
    <s v="['sql', 'excel', 'tableau', 'alteryx']"/>
  </r>
  <r>
    <x v="6"/>
    <s v="Sr. Analyst, Remediation and Data Analytics"/>
    <s v="Lewisville, TX"/>
    <x v="0"/>
    <x v="0"/>
    <x v="2"/>
    <x v="756"/>
    <x v="122"/>
    <s v="TIAA"/>
    <s v="['sql']"/>
  </r>
  <r>
    <x v="2"/>
    <s v="Legal/ Data Analyst"/>
    <s v="San Antonio, TX"/>
    <x v="0"/>
    <x v="0"/>
    <x v="2"/>
    <x v="757"/>
    <x v="159"/>
    <s v="One Federal Solution"/>
    <s v="['word', 'spreadsheet', 'excel']"/>
  </r>
  <r>
    <x v="2"/>
    <s v="Production Data Analyst"/>
    <s v="Wilton, CT"/>
    <x v="0"/>
    <x v="0"/>
    <x v="2"/>
    <x v="758"/>
    <x v="20"/>
    <s v="ASML"/>
    <s v="['vba', 'sap', 'excel']"/>
  </r>
  <r>
    <x v="2"/>
    <s v="IS Data Quality Analyst"/>
    <s v="Milwaukee, WI"/>
    <x v="0"/>
    <x v="0"/>
    <x v="2"/>
    <x v="759"/>
    <x v="247"/>
    <s v="Wellness Health Careers"/>
    <s v="['python', 'r', 'sas', 'sas', 'snowflake', 'azure', 'tableau']"/>
  </r>
  <r>
    <x v="0"/>
    <s v="Staff Data Scientist - Machine Learning"/>
    <s v="Frisco, TX"/>
    <x v="0"/>
    <x v="0"/>
    <x v="2"/>
    <x v="760"/>
    <x v="8"/>
    <s v="SoFi"/>
    <s v="['python', 'sql', 'nosql']"/>
  </r>
  <r>
    <x v="1"/>
    <s v="Data Engineer"/>
    <s v="Dallas, TX"/>
    <x v="0"/>
    <x v="0"/>
    <x v="1"/>
    <x v="761"/>
    <x v="91"/>
    <s v="Staffbee Solutions INC"/>
    <m/>
  </r>
  <r>
    <x v="1"/>
    <s v="Data Engineer"/>
    <s v="Anywhere"/>
    <x v="0"/>
    <x v="1"/>
    <x v="2"/>
    <x v="762"/>
    <x v="33"/>
    <s v="Robert Half"/>
    <s v="['sql', 'azure', 'git']"/>
  </r>
  <r>
    <x v="2"/>
    <s v="Technical Risk Data Analyst"/>
    <s v="Tampa, FL"/>
    <x v="0"/>
    <x v="0"/>
    <x v="2"/>
    <x v="763"/>
    <x v="122"/>
    <s v="Citigroup, Inc"/>
    <m/>
  </r>
  <r>
    <x v="8"/>
    <s v="Senior Data Scientist - Remote"/>
    <s v="Anywhere"/>
    <x v="0"/>
    <x v="1"/>
    <x v="2"/>
    <x v="764"/>
    <x v="280"/>
    <s v="CACI International Inc"/>
    <s v="['r', 'python', 'sql', 'java', 'c++', 'linux']"/>
  </r>
  <r>
    <x v="0"/>
    <s v="Digital Analytics Consultant"/>
    <s v="Anywhere"/>
    <x v="0"/>
    <x v="1"/>
    <x v="2"/>
    <x v="765"/>
    <x v="281"/>
    <s v="Get It Recruit - Professional Services"/>
    <m/>
  </r>
  <r>
    <x v="6"/>
    <s v="Senior Data Analyst"/>
    <s v="New York, NY"/>
    <x v="0"/>
    <x v="0"/>
    <x v="2"/>
    <x v="766"/>
    <x v="31"/>
    <s v="Capgemini"/>
    <s v="['sql', 'azure', 'databricks', 'spark']"/>
  </r>
  <r>
    <x v="0"/>
    <s v="Distinguished Data Scientist"/>
    <s v="New York, NY"/>
    <x v="0"/>
    <x v="0"/>
    <x v="2"/>
    <x v="767"/>
    <x v="112"/>
    <s v="Harnham"/>
    <s v="['python']"/>
  </r>
  <r>
    <x v="0"/>
    <s v="Data Scientist Senior Technical Specialist"/>
    <s v="Annapolis Junction, MD"/>
    <x v="0"/>
    <x v="0"/>
    <x v="2"/>
    <x v="768"/>
    <x v="272"/>
    <s v="Boeing Intelligence &amp; Analytics"/>
    <s v="['python', 'hadoop', 'pandas', 'jupyter', 'excel']"/>
  </r>
  <r>
    <x v="3"/>
    <s v="Senior Data Engineer -AWS &amp; Databricks"/>
    <s v="Gurugram, Haryana, India"/>
    <x v="0"/>
    <x v="0"/>
    <x v="7"/>
    <x v="769"/>
    <x v="56"/>
    <s v="Srijan Technologies"/>
    <s v="['python', 'nosql', 'sql', 'scala', 'shell', 'databricks', 'oracle', 'aws', 'redshift', 'pyspark', 'linux', 'unix', 'jenkins', 'gitlab']"/>
  </r>
  <r>
    <x v="2"/>
    <s v="Import/Export Data Analyst"/>
    <s v="Arlington, TX"/>
    <x v="0"/>
    <x v="0"/>
    <x v="2"/>
    <x v="770"/>
    <x v="282"/>
    <s v="Elwood Staffing"/>
    <m/>
  </r>
  <r>
    <x v="0"/>
    <s v="Data Science Manager, Risk Interventions - Remote"/>
    <s v="San Jose, CA"/>
    <x v="0"/>
    <x v="0"/>
    <x v="2"/>
    <x v="771"/>
    <x v="252"/>
    <s v="Stripe"/>
    <s v="['python', 'sql', 'spark']"/>
  </r>
  <r>
    <x v="2"/>
    <s v="Data Analyst, Talent Acquisition - REMOTE"/>
    <s v="Los Angeles, CA"/>
    <x v="0"/>
    <x v="0"/>
    <x v="2"/>
    <x v="772"/>
    <x v="283"/>
    <s v="USC"/>
    <s v="['python', 'sql', 'word', 'excel', 'outlook', 'powerpoint', 'tableau', 'power bi']"/>
  </r>
  <r>
    <x v="1"/>
    <s v="Python Data Engineer"/>
    <s v="Mandaluyong, Metro Manila, Philippines"/>
    <x v="0"/>
    <x v="0"/>
    <x v="50"/>
    <x v="773"/>
    <x v="187"/>
    <s v="ConnectOS"/>
    <s v="['python', 'php', 'linux']"/>
  </r>
  <r>
    <x v="0"/>
    <s v="Data Scientist"/>
    <s v="Los Angeles, CA"/>
    <x v="0"/>
    <x v="0"/>
    <x v="2"/>
    <x v="741"/>
    <x v="160"/>
    <s v="UnitedHealth Group"/>
    <s v="['sql', 'r', 'python', 'java', 'c++', 'sas', 'sas', 'hadoop', 'spark']"/>
  </r>
  <r>
    <x v="0"/>
    <s v="Data Scientist, Shopping Monetization"/>
    <s v="San Francisco, CA"/>
    <x v="0"/>
    <x v="0"/>
    <x v="2"/>
    <x v="774"/>
    <x v="19"/>
    <s v="/dev/color"/>
    <s v="['sql', 'python', 'r']"/>
  </r>
  <r>
    <x v="3"/>
    <s v="Senior Software Engineer - Data Visualization"/>
    <s v="France"/>
    <x v="0"/>
    <x v="0"/>
    <x v="27"/>
    <x v="775"/>
    <x v="137"/>
    <s v="Datadog"/>
    <s v="['typescript', 'javascript', 'react', 'spring']"/>
  </r>
  <r>
    <x v="6"/>
    <s v="Sr. Data and Reporting Analyst"/>
    <s v="Austin, TX"/>
    <x v="0"/>
    <x v="0"/>
    <x v="2"/>
    <x v="776"/>
    <x v="122"/>
    <s v="LeadVenture"/>
    <s v="['power bi', 'excel']"/>
  </r>
  <r>
    <x v="4"/>
    <s v="Business Intelligence Lead - Remote"/>
    <s v="Anywhere"/>
    <x v="0"/>
    <x v="1"/>
    <x v="2"/>
    <x v="777"/>
    <x v="101"/>
    <s v="CenterWell Senior Primary Care"/>
    <s v="['sql', 'sas', 'sas', 'tableau', 'qlik']"/>
  </r>
  <r>
    <x v="1"/>
    <s v="Azure Data Engineer"/>
    <s v="Anywhere"/>
    <x v="0"/>
    <x v="1"/>
    <x v="1"/>
    <x v="778"/>
    <x v="2"/>
    <s v="GTECH LLC"/>
    <s v="['scala', 'sql', 'azure', 'databricks', 'snowflake', 'pyspark', 'airflow']"/>
  </r>
  <r>
    <x v="0"/>
    <s v="Data Scientist"/>
    <s v="Vienna, VA"/>
    <x v="0"/>
    <x v="0"/>
    <x v="2"/>
    <x v="779"/>
    <x v="8"/>
    <s v="NT Concepts"/>
    <s v="['python', 'java', 'sql', 'r', 'go', 'julia', 'git']"/>
  </r>
  <r>
    <x v="0"/>
    <s v="JCHI Data Scientist - Hybrid/Remote"/>
    <s v="San Diego, CA"/>
    <x v="0"/>
    <x v="0"/>
    <x v="2"/>
    <x v="780"/>
    <x v="284"/>
    <s v="UC San Diego Health"/>
    <s v="['aws']"/>
  </r>
  <r>
    <x v="6"/>
    <s v="Experienced Senior Associate, Forensic Data &amp; Analytics"/>
    <s v="Chicago, IL"/>
    <x v="0"/>
    <x v="0"/>
    <x v="2"/>
    <x v="781"/>
    <x v="19"/>
    <s v="BDO USA, LLP"/>
    <s v="['sql', 'python', 'r', 'sql server', 'oracle', 'tableau', 'power bi']"/>
  </r>
  <r>
    <x v="0"/>
    <s v="Sr. Data Scientist"/>
    <s v="Menlo Park, CA"/>
    <x v="0"/>
    <x v="0"/>
    <x v="2"/>
    <x v="782"/>
    <x v="21"/>
    <s v="Akoya Biosciences"/>
    <s v="['python', 'r', 'sql', 'aws']"/>
  </r>
  <r>
    <x v="2"/>
    <s v="Remote Data Analyst II"/>
    <s v="Anywhere"/>
    <x v="0"/>
    <x v="1"/>
    <x v="2"/>
    <x v="783"/>
    <x v="147"/>
    <s v="Get It Recruit - Information Technology"/>
    <s v="['sql', 'sql server', 'word', 'visio', 'powerpoint', 'power bi']"/>
  </r>
  <r>
    <x v="0"/>
    <s v="Assistant Data Scientist - Epigenetics &amp; Molecular Carcinogenesis"/>
    <s v="Houston, TX"/>
    <x v="0"/>
    <x v="0"/>
    <x v="1"/>
    <x v="784"/>
    <x v="285"/>
    <s v="MD Anderson Cancer Center"/>
    <s v="['r', 'python', 'c++']"/>
  </r>
  <r>
    <x v="7"/>
    <s v="Expert in AI/ NLP/ ML - 4354"/>
    <s v="Brussels, Belgium"/>
    <x v="0"/>
    <x v="0"/>
    <x v="3"/>
    <x v="785"/>
    <x v="137"/>
    <s v="CRI Group"/>
    <s v="['perl', 'python', 'matlab', 'r', 'bash', 'sql', 'nosql', 'mongodb', 'mongodb', 'sas', 'sas', 'cassandra', 'aws', 'azure', 'tensorflow', 'airflow', 'nltk', 'scikit-learn', 'linux', 'unix']"/>
  </r>
  <r>
    <x v="2"/>
    <s v="Portfolio Data Analyst"/>
    <s v="Jersey City, NJ"/>
    <x v="0"/>
    <x v="0"/>
    <x v="2"/>
    <x v="786"/>
    <x v="286"/>
    <s v="Franklin Credit Management Corporation"/>
    <s v="['excel']"/>
  </r>
  <r>
    <x v="2"/>
    <s v="Compliance Surveillance Data Analytics Manager"/>
    <s v="St. Petersburg, FL"/>
    <x v="0"/>
    <x v="0"/>
    <x v="2"/>
    <x v="787"/>
    <x v="51"/>
    <s v="Raymond James Financial, Inc"/>
    <s v="['sql', 'sql server', 'oracle', 'aws', 'redshift']"/>
  </r>
  <r>
    <x v="4"/>
    <s v="Business Intelligence Analyst"/>
    <s v="Corinth, TX"/>
    <x v="0"/>
    <x v="0"/>
    <x v="2"/>
    <x v="788"/>
    <x v="53"/>
    <s v="CornerStone Staffing"/>
    <s v="['sql', 'sql server', 'db2', 'oracle', 'azure', 'power bi', 'word', 'excel', 'powerpoint', 'visio', 'ssis', 'ssrs']"/>
  </r>
  <r>
    <x v="2"/>
    <s v="Data Analyst - Analyst10253"/>
    <s v="New York, NY"/>
    <x v="0"/>
    <x v="0"/>
    <x v="2"/>
    <x v="789"/>
    <x v="96"/>
    <s v="Booz Allen Hamilton"/>
    <s v="['shell', 'sql', 'linux']"/>
  </r>
  <r>
    <x v="0"/>
    <s v="Data Scientist (remote)"/>
    <s v="Romeoville, IL"/>
    <x v="0"/>
    <x v="0"/>
    <x v="2"/>
    <x v="790"/>
    <x v="287"/>
    <s v="AmerisourceBergen Corporation"/>
    <s v="['plotly']"/>
  </r>
  <r>
    <x v="0"/>
    <s v="Risk &amp; Compliance Data Science Leader"/>
    <s v="Austin, TX"/>
    <x v="0"/>
    <x v="0"/>
    <x v="1"/>
    <x v="791"/>
    <x v="1"/>
    <s v="Western Union"/>
    <s v="['sql', 'python', 'snowflake']"/>
  </r>
  <r>
    <x v="6"/>
    <s v="Senior Data Analyst"/>
    <s v="Los Angeles, CA"/>
    <x v="0"/>
    <x v="0"/>
    <x v="2"/>
    <x v="792"/>
    <x v="29"/>
    <s v="Jobot"/>
    <s v="['sas', 'sas']"/>
  </r>
  <r>
    <x v="2"/>
    <s v="Planning Team Member (Data Analyst)"/>
    <s v="Doral, FL"/>
    <x v="0"/>
    <x v="0"/>
    <x v="2"/>
    <x v="793"/>
    <x v="91"/>
    <s v="Kia Central &amp; South America Corp."/>
    <s v="['excel']"/>
  </r>
  <r>
    <x v="2"/>
    <s v="Data Analyst"/>
    <s v="Burbank, CA"/>
    <x v="0"/>
    <x v="0"/>
    <x v="2"/>
    <x v="794"/>
    <x v="243"/>
    <s v="AppleOne"/>
    <m/>
  </r>
  <r>
    <x v="2"/>
    <s v="Data Analytics Manager"/>
    <s v="Miami, FL"/>
    <x v="0"/>
    <x v="0"/>
    <x v="2"/>
    <x v="631"/>
    <x v="94"/>
    <s v="Insight Global"/>
    <s v="['sql', 'tableau']"/>
  </r>
  <r>
    <x v="1"/>
    <s v="Director of Strategic Quality + M&amp;E + Data Analytics &amp; Visualization"/>
    <s v="Hawthorne, CA"/>
    <x v="0"/>
    <x v="0"/>
    <x v="2"/>
    <x v="795"/>
    <x v="56"/>
    <s v="iSpace, Inc"/>
    <s v="['r', 'excel', 'power bi', 'tableau', 'word']"/>
  </r>
  <r>
    <x v="1"/>
    <s v="Data Engineer"/>
    <s v="Toronto, ON, Canada"/>
    <x v="0"/>
    <x v="0"/>
    <x v="23"/>
    <x v="796"/>
    <x v="23"/>
    <s v="ExlService"/>
    <s v="['python', 'sql', 'aws', 'redshift', 'snowflake']"/>
  </r>
  <r>
    <x v="2"/>
    <s v="Data Analyst"/>
    <s v="London, UK"/>
    <x v="0"/>
    <x v="0"/>
    <x v="6"/>
    <x v="797"/>
    <x v="94"/>
    <s v="Informa Group Plc."/>
    <s v="['go', 'gdpr', 'dax']"/>
  </r>
  <r>
    <x v="0"/>
    <s v="Sr. Data Scientist - Condition Monitoring"/>
    <s v="Peoria, IL"/>
    <x v="0"/>
    <x v="0"/>
    <x v="2"/>
    <x v="798"/>
    <x v="19"/>
    <s v="Caterpillar, Inc"/>
    <s v="['python', 'snowflake', 'aws', 'azure', 'numpy', 'scikit-learn', 'pandas']"/>
  </r>
  <r>
    <x v="2"/>
    <s v="Data Analyst (ID#10842)"/>
    <s v="Fort Myers, FL"/>
    <x v="0"/>
    <x v="0"/>
    <x v="2"/>
    <x v="799"/>
    <x v="17"/>
    <s v="Worldgate LLC"/>
    <s v="['sql', 'python', 'c#', 'powershell', 'sql server', 'word', 'excel', 'outlook']"/>
  </r>
  <r>
    <x v="2"/>
    <s v="Junior Data Analyst"/>
    <s v="San Francisco, CA"/>
    <x v="0"/>
    <x v="0"/>
    <x v="2"/>
    <x v="800"/>
    <x v="172"/>
    <s v="Patterned Learning AI"/>
    <s v="['sql', 'excel', 'sheets']"/>
  </r>
  <r>
    <x v="0"/>
    <s v="Data Scientist"/>
    <s v="United States"/>
    <x v="0"/>
    <x v="0"/>
    <x v="1"/>
    <x v="801"/>
    <x v="34"/>
    <s v="LPL Financial"/>
    <s v="['erlang', 'sql', 'r', 'python', 'tableau', 'alteryx']"/>
  </r>
  <r>
    <x v="4"/>
    <s v="People Analyst - HR Business Intelligence - San Jose"/>
    <s v="San Jose, CA"/>
    <x v="0"/>
    <x v="0"/>
    <x v="2"/>
    <x v="3"/>
    <x v="288"/>
    <s v="TikTok"/>
    <s v="['sql', 'r', 'python', 'tableau']"/>
  </r>
  <r>
    <x v="5"/>
    <s v="Power BI Developer"/>
    <s v="Bengaluru, Karnataka, India"/>
    <x v="0"/>
    <x v="0"/>
    <x v="7"/>
    <x v="802"/>
    <x v="221"/>
    <s v="Dew Software"/>
    <s v="['sql', 'power bi', 'dax']"/>
  </r>
  <r>
    <x v="2"/>
    <s v="Healthcare Data Analyst"/>
    <s v="St. Louis, MO"/>
    <x v="0"/>
    <x v="0"/>
    <x v="2"/>
    <x v="803"/>
    <x v="289"/>
    <s v="Insight Global"/>
    <s v="['sql', 'python', 'databricks', 'hadoop', 'alteryx']"/>
  </r>
  <r>
    <x v="0"/>
    <s v="Lead Data Scientist"/>
    <s v="Santa Monica, CA"/>
    <x v="0"/>
    <x v="0"/>
    <x v="2"/>
    <x v="804"/>
    <x v="290"/>
    <s v="Disney Media &amp; Entertainment Distribution"/>
    <s v="['python', 'sql', 'tensorflow', 'scikit-learn', 'airflow', 'spark']"/>
  </r>
  <r>
    <x v="1"/>
    <s v="Data Engineer, Analytics"/>
    <s v="Sunnyvale, CA"/>
    <x v="0"/>
    <x v="0"/>
    <x v="2"/>
    <x v="805"/>
    <x v="49"/>
    <s v="Meta"/>
    <s v="['sql', 'python', 'nosql', 'scala', 'elasticsearch', 'spark', 'jenkins']"/>
  </r>
  <r>
    <x v="8"/>
    <s v="Senior Data Scientist"/>
    <s v="Melbourne VIC, Australia"/>
    <x v="0"/>
    <x v="0"/>
    <x v="51"/>
    <x v="806"/>
    <x v="8"/>
    <s v="Block"/>
    <s v="['go', 'snowflake', 'numpy', 'pandas', 'tensorflow', 'keras']"/>
  </r>
  <r>
    <x v="2"/>
    <s v="Data Analyst Student - Part Time Position"/>
    <s v="Tel Aviv-Yafo, Israel"/>
    <x v="0"/>
    <x v="0"/>
    <x v="8"/>
    <x v="807"/>
    <x v="46"/>
    <s v="BigID"/>
    <s v="['gdpr']"/>
  </r>
  <r>
    <x v="2"/>
    <s v="Data Analyst - Veeva Compass Solutions Consulting"/>
    <s v="San Francisco, CA"/>
    <x v="0"/>
    <x v="0"/>
    <x v="2"/>
    <x v="808"/>
    <x v="57"/>
    <s v="Veeva Systems Inc"/>
    <s v="['sql', 'python', 'tableau', 'power bi']"/>
  </r>
  <r>
    <x v="4"/>
    <s v="Reporting Analyst Lead"/>
    <s v="Palo Alto, CA"/>
    <x v="0"/>
    <x v="0"/>
    <x v="2"/>
    <x v="809"/>
    <x v="31"/>
    <s v="Denodo Technologies"/>
    <s v="['power bi', 'excel', 'powerpoint', 'flow']"/>
  </r>
  <r>
    <x v="8"/>
    <s v="Senior Data Scientist"/>
    <s v="Winona, MN"/>
    <x v="0"/>
    <x v="0"/>
    <x v="2"/>
    <x v="810"/>
    <x v="31"/>
    <s v="Cerner Corporation"/>
    <s v="['go', 'oracle']"/>
  </r>
  <r>
    <x v="2"/>
    <s v="USA Consumer Data Activation Analyst"/>
    <s v="Miami, FL"/>
    <x v="0"/>
    <x v="0"/>
    <x v="2"/>
    <x v="811"/>
    <x v="291"/>
    <s v="Mondelēz International"/>
    <m/>
  </r>
  <r>
    <x v="8"/>
    <s v="(USA) Senior Manager I, Data Science"/>
    <s v="Sunnyvale, CA"/>
    <x v="0"/>
    <x v="0"/>
    <x v="2"/>
    <x v="812"/>
    <x v="26"/>
    <s v="Walmart"/>
    <s v="['python', 'sql', 'scala', 'r', 'gcp', 'azure', 'tensorflow', 'pytorch', 'keras', 'spark', 'flow']"/>
  </r>
  <r>
    <x v="2"/>
    <s v="Business Data Analyst"/>
    <s v="Belgium"/>
    <x v="0"/>
    <x v="0"/>
    <x v="3"/>
    <x v="813"/>
    <x v="292"/>
    <s v="Air Liquide"/>
    <s v="['express', 'power bi', 'excel', 'sheets', 'sap']"/>
  </r>
  <r>
    <x v="0"/>
    <s v="Junior Data Scientist Engineer - US/Canada"/>
    <s v="Miami, FL"/>
    <x v="0"/>
    <x v="0"/>
    <x v="2"/>
    <x v="814"/>
    <x v="172"/>
    <s v="Patterned Learning AI"/>
    <s v="['r', 'python', 'sas', 'sas', 'matlab', 'vba', 'sql', 'javascript', 'html', 'oracle']"/>
  </r>
  <r>
    <x v="3"/>
    <s v="Senior Data Engineer - GCP"/>
    <s v="Anywhere"/>
    <x v="0"/>
    <x v="1"/>
    <x v="2"/>
    <x v="815"/>
    <x v="28"/>
    <s v="CVS Health"/>
    <s v="['python', 'java', 'nosql', 'cassandra', 'mysql', 'azure', 'gcp', 'pyspark']"/>
  </r>
  <r>
    <x v="1"/>
    <s v="Data Engineer (Greater NYC Area, NY)"/>
    <s v="New York, NY"/>
    <x v="0"/>
    <x v="0"/>
    <x v="1"/>
    <x v="816"/>
    <x v="51"/>
    <s v="Casdin Capital"/>
    <s v="['sql', 'python', 'sql server', 'excel', 'flow', 'git']"/>
  </r>
  <r>
    <x v="0"/>
    <s v="Data Science Intern - Remote"/>
    <s v="Anywhere"/>
    <x v="6"/>
    <x v="1"/>
    <x v="2"/>
    <x v="817"/>
    <x v="293"/>
    <s v="CEDARS-SINAI"/>
    <s v="['r', 'python', 'sql']"/>
  </r>
  <r>
    <x v="0"/>
    <s v="Principal Data Scientist (100% Remote)"/>
    <s v="Des Plaines, IL"/>
    <x v="0"/>
    <x v="0"/>
    <x v="2"/>
    <x v="818"/>
    <x v="294"/>
    <s v="US Foods Holding Corp"/>
    <s v="['sql', 'python', 'java', 'ruby', 'ruby', 'scala', 'sas', 'sas', 'r', 'oracle', 'aws', 'azure', 'hadoop', 'spark', 'kafka', 'yarn']"/>
  </r>
  <r>
    <x v="2"/>
    <s v="Data Analyst (Cyprus)"/>
    <s v="Limassol, Cyprus"/>
    <x v="0"/>
    <x v="0"/>
    <x v="52"/>
    <x v="819"/>
    <x v="39"/>
    <s v="capital.com"/>
    <s v="['airflow', 'tableau', 'power bi', 'git']"/>
  </r>
  <r>
    <x v="0"/>
    <s v="Vision Zero Data Scientist"/>
    <s v="BOWLING GREEN, NY"/>
    <x v="0"/>
    <x v="0"/>
    <x v="2"/>
    <x v="820"/>
    <x v="295"/>
    <s v="NYC DEPARTMENT OF TRANSPORTATION"/>
    <s v="['sql', 'python', 'go']"/>
  </r>
  <r>
    <x v="0"/>
    <s v="Principal Data Scientist - Predictive Modeling"/>
    <s v="Columbus, OH"/>
    <x v="0"/>
    <x v="0"/>
    <x v="2"/>
    <x v="821"/>
    <x v="275"/>
    <s v="Citizens"/>
    <s v="['sql', 'python', 'r', 'sas', 'sas']"/>
  </r>
  <r>
    <x v="1"/>
    <s v="Data Engineer"/>
    <s v="Poland"/>
    <x v="0"/>
    <x v="0"/>
    <x v="11"/>
    <x v="822"/>
    <x v="227"/>
    <s v="HEINEKEN"/>
    <s v="['python', 'scala', 'sql', 'azure', 'spark', 'pyspark', 'flow', 'terraform', 'git']"/>
  </r>
  <r>
    <x v="2"/>
    <s v="Data Analyst"/>
    <s v="Cypress, CA"/>
    <x v="0"/>
    <x v="0"/>
    <x v="2"/>
    <x v="823"/>
    <x v="296"/>
    <s v="UnitedHealth Group"/>
    <s v="['sql', 'sas', 'sas', 'vba', 'excel', 'powerpoint']"/>
  </r>
  <r>
    <x v="0"/>
    <s v="Data Scientist"/>
    <s v="Egypt"/>
    <x v="0"/>
    <x v="0"/>
    <x v="53"/>
    <x v="824"/>
    <x v="20"/>
    <s v="Nawy Real Estate"/>
    <s v="['python', 'r', 'sql', 'tensorflow', 'scikit-learn', 'tableau', 'power bi']"/>
  </r>
  <r>
    <x v="0"/>
    <s v="Data Scientist - Commerce Search&amp;Recommendation"/>
    <s v="San Jose, CA"/>
    <x v="0"/>
    <x v="0"/>
    <x v="2"/>
    <x v="825"/>
    <x v="297"/>
    <s v="TikTok"/>
    <s v="['sql', 'python']"/>
  </r>
  <r>
    <x v="2"/>
    <s v="Data Analyst III"/>
    <s v="Lake View Terrace, CA"/>
    <x v="0"/>
    <x v="0"/>
    <x v="2"/>
    <x v="826"/>
    <x v="298"/>
    <s v="Federal Services"/>
    <s v="['sql', 'sas', 'sas', 'excel']"/>
  </r>
  <r>
    <x v="0"/>
    <s v="Data Scientist"/>
    <s v="Remote, OR"/>
    <x v="7"/>
    <x v="0"/>
    <x v="2"/>
    <x v="827"/>
    <x v="172"/>
    <s v="Altruistic Informatics Consulting"/>
    <m/>
  </r>
  <r>
    <x v="1"/>
    <s v="Data Engineer, Assistant Vice President, Hybrid"/>
    <s v="Quincy, MA"/>
    <x v="0"/>
    <x v="0"/>
    <x v="2"/>
    <x v="828"/>
    <x v="71"/>
    <s v="State Street Corporation"/>
    <s v="['java', 'python', 'sql', 'databricks', 'azure', 'unix', 'jenkins', 'git', 'kubernetes', 'docker']"/>
  </r>
  <r>
    <x v="1"/>
    <s v="Data Engineering-FT"/>
    <s v="Long Beach, CA"/>
    <x v="0"/>
    <x v="0"/>
    <x v="2"/>
    <x v="829"/>
    <x v="1"/>
    <s v="Worldgate LLC"/>
    <s v="['sql', 'nosql', 'java', 'python', 'kafka', 'spark', 'hadoop']"/>
  </r>
  <r>
    <x v="8"/>
    <s v="Senior Data Scientist"/>
    <s v="Anywhere"/>
    <x v="0"/>
    <x v="1"/>
    <x v="2"/>
    <x v="830"/>
    <x v="51"/>
    <s v="CyberCoders"/>
    <s v="['python', 'sql', 'shell', 'snowflake', 'airflow']"/>
  </r>
  <r>
    <x v="0"/>
    <s v="Postdoctoral Scientist - Meyer Lab - Neurodegeneration, Data..."/>
    <s v="West Hollywood, CA"/>
    <x v="0"/>
    <x v="0"/>
    <x v="2"/>
    <x v="831"/>
    <x v="151"/>
    <s v="CEDARS-SINAI"/>
    <m/>
  </r>
  <r>
    <x v="2"/>
    <s v="Financial Data Analyst"/>
    <s v="Pompano Beach, FL"/>
    <x v="0"/>
    <x v="0"/>
    <x v="2"/>
    <x v="832"/>
    <x v="39"/>
    <s v="Segrera Associates"/>
    <s v="['sql', 'excel']"/>
  </r>
  <r>
    <x v="0"/>
    <s v="Data Scientist"/>
    <s v="Pune, Maharashtra, India"/>
    <x v="0"/>
    <x v="0"/>
    <x v="7"/>
    <x v="833"/>
    <x v="8"/>
    <s v="AppZen, Inc."/>
    <s v="['python', 'r']"/>
  </r>
  <r>
    <x v="2"/>
    <s v="Data Architect 2023"/>
    <s v="Bengaluru, Karnataka, India"/>
    <x v="0"/>
    <x v="0"/>
    <x v="7"/>
    <x v="834"/>
    <x v="21"/>
    <s v="Bosch Group"/>
    <s v="['mongo', 'sql', 'python', 'mongodb', 'mongodb', 'sql server', 'mysql', 'postgresql', 'azure', 'aws', 'redshift', 'oracle', 'spark', 'hadoop', 'power bi']"/>
  </r>
  <r>
    <x v="2"/>
    <s v="Data Wrangling and Visualization Manager"/>
    <s v="Anywhere"/>
    <x v="0"/>
    <x v="1"/>
    <x v="2"/>
    <x v="835"/>
    <x v="299"/>
    <s v="Get It Recruit - Information Technology"/>
    <s v="['python', 'sql', 'aws', 'azure', 'databricks', 'spark']"/>
  </r>
  <r>
    <x v="0"/>
    <s v="Data Scientist I/II"/>
    <s v="Merrifield, VA"/>
    <x v="0"/>
    <x v="0"/>
    <x v="2"/>
    <x v="836"/>
    <x v="95"/>
    <s v="Navy Federal Credit Union"/>
    <s v="['python', 'r', 'scala', 'sql', 'azure', 'databricks', 'aws', 'spark', 'matplotlib', 'ggplot2', 'hadoop', 'word', 'power bi', 'tableau', 'spreadsheet', 'excel', 'powerpoint']"/>
  </r>
  <r>
    <x v="0"/>
    <s v="Data Scientist"/>
    <s v="Milan, Metropolitan City of Milan, Italy"/>
    <x v="0"/>
    <x v="0"/>
    <x v="49"/>
    <x v="837"/>
    <x v="8"/>
    <s v="Satispay"/>
    <s v="['python', 'aws', 'tensorflow', 'pytorch', 'spark']"/>
  </r>
  <r>
    <x v="1"/>
    <s v="Data Engineer - FinOps"/>
    <s v="Sydney NSW, Australia"/>
    <x v="0"/>
    <x v="0"/>
    <x v="51"/>
    <x v="838"/>
    <x v="56"/>
    <s v="Atlassian"/>
    <s v="['sql', 'python', 'atlassian']"/>
  </r>
  <r>
    <x v="7"/>
    <s v="Machine Learning Scientist: Co-design"/>
    <s v="Mountain View, CA"/>
    <x v="0"/>
    <x v="0"/>
    <x v="2"/>
    <x v="839"/>
    <x v="155"/>
    <s v="Lightmatter"/>
    <s v="['python', 'c++', 'pytorch', 'tensorflow']"/>
  </r>
  <r>
    <x v="0"/>
    <s v="Sr Data Scientist"/>
    <s v="Fairfax, VA"/>
    <x v="0"/>
    <x v="0"/>
    <x v="2"/>
    <x v="840"/>
    <x v="17"/>
    <s v="Creative Financial Staffing (CFS)"/>
    <s v="['matlab', 'python', 'r', 'tensorflow', 'pytorch']"/>
  </r>
  <r>
    <x v="2"/>
    <s v="Associate Data Analyst"/>
    <s v="Mashpee, MA"/>
    <x v="0"/>
    <x v="0"/>
    <x v="2"/>
    <x v="841"/>
    <x v="20"/>
    <s v="The Maffei Companies"/>
    <s v="['excel', 'powerpoint']"/>
  </r>
  <r>
    <x v="2"/>
    <s v="Manufacturing Operations Data Analyst"/>
    <s v="Anywhere"/>
    <x v="0"/>
    <x v="1"/>
    <x v="2"/>
    <x v="842"/>
    <x v="20"/>
    <s v="Get It Recruit - Information Technology"/>
    <s v="['sql', 'planner']"/>
  </r>
  <r>
    <x v="0"/>
    <s v="Sr. Data Scientist"/>
    <s v="Chicago, IL"/>
    <x v="0"/>
    <x v="0"/>
    <x v="2"/>
    <x v="798"/>
    <x v="23"/>
    <s v="Caterpillar, Inc"/>
    <s v="['python', 'sql']"/>
  </r>
  <r>
    <x v="8"/>
    <s v="Senior Manager, Data Scientist"/>
    <s v="Anywhere"/>
    <x v="0"/>
    <x v="1"/>
    <x v="2"/>
    <x v="843"/>
    <x v="300"/>
    <s v="Charles Schwab"/>
    <m/>
  </r>
  <r>
    <x v="2"/>
    <s v="Data Analyst, Norwalk Public Schools"/>
    <s v="Norwalk, CT"/>
    <x v="0"/>
    <x v="0"/>
    <x v="2"/>
    <x v="844"/>
    <x v="53"/>
    <s v="Harvard Strategic Data Project"/>
    <s v="['sql', 'python', 'tableau', 'word', 'slack']"/>
  </r>
  <r>
    <x v="6"/>
    <s v="Senior Data Analyst"/>
    <s v="Rock Island, IL"/>
    <x v="0"/>
    <x v="0"/>
    <x v="2"/>
    <x v="845"/>
    <x v="51"/>
    <s v="Serco"/>
    <s v="['r', 'sql']"/>
  </r>
  <r>
    <x v="0"/>
    <s v="IC20DS2 - Mid Level Data Scientist - Cleared"/>
    <s v="Annapolis Junction, MD"/>
    <x v="0"/>
    <x v="0"/>
    <x v="2"/>
    <x v="846"/>
    <x v="301"/>
    <s v="NiSUS Technologies"/>
    <s v="['r', 'python', 'sas', 'sas', 'matlab']"/>
  </r>
  <r>
    <x v="8"/>
    <s v="Data Architectural Specialist Lead"/>
    <s v="Anywhere"/>
    <x v="0"/>
    <x v="1"/>
    <x v="54"/>
    <x v="847"/>
    <x v="147"/>
    <s v="Time Doctor"/>
    <s v="['gcp', 'airflow']"/>
  </r>
  <r>
    <x v="2"/>
    <s v="Data Analyst, Family and Youth Peer Support Programs, Bureau of..."/>
    <s v="Long Island City, NY"/>
    <x v="0"/>
    <x v="0"/>
    <x v="2"/>
    <x v="848"/>
    <x v="302"/>
    <s v="Mayor's Office of Contract Services"/>
    <s v="['sas', 'sas', 'sql', 'spss', 'excel']"/>
  </r>
  <r>
    <x v="0"/>
    <s v="LEAD DATA SCIENTIST, AI ACCELERATION"/>
    <s v="Tempe, AZ"/>
    <x v="0"/>
    <x v="0"/>
    <x v="2"/>
    <x v="849"/>
    <x v="303"/>
    <s v="Arizona State University"/>
    <s v="['python', 'r', 'sql', 'aws', 'azure', 'gcp', 'jupyter', 'tensorflow', 'pytorch', 'scikit-learn', 'hadoop', 'spark', 'phoenix', 'excel', 'tableau', 'alteryx']"/>
  </r>
  <r>
    <x v="1"/>
    <s v="Développeur.se Big Data (F/H)"/>
    <s v="Paris, France"/>
    <x v="0"/>
    <x v="0"/>
    <x v="27"/>
    <x v="850"/>
    <x v="137"/>
    <s v="Meritis"/>
    <s v="['python', 'scala', 'hadoop', 'spark']"/>
  </r>
  <r>
    <x v="8"/>
    <s v="Senior Data Scientist (Experimental Design), Data Science Lab"/>
    <m/>
    <x v="0"/>
    <x v="0"/>
    <x v="2"/>
    <x v="851"/>
    <x v="304"/>
    <s v="MTK Resources"/>
    <m/>
  </r>
  <r>
    <x v="8"/>
    <s v="Senior Data Scientist / Research Software Engineer (6028U) - 46361"/>
    <s v="Berkeley, CA"/>
    <x v="0"/>
    <x v="0"/>
    <x v="2"/>
    <x v="852"/>
    <x v="34"/>
    <s v="University of California"/>
    <m/>
  </r>
  <r>
    <x v="0"/>
    <s v="Director of Data Science"/>
    <s v="Weston, FL"/>
    <x v="0"/>
    <x v="0"/>
    <x v="2"/>
    <x v="853"/>
    <x v="21"/>
    <s v="Insight Global"/>
    <s v="['aws', 'snowflake']"/>
  </r>
  <r>
    <x v="2"/>
    <s v="Program Data Analyst"/>
    <s v="New York, NY"/>
    <x v="0"/>
    <x v="0"/>
    <x v="2"/>
    <x v="854"/>
    <x v="31"/>
    <s v="Office of Technology and Innovation"/>
    <s v="['go', 'tableau', 'excel', 'powerpoint']"/>
  </r>
  <r>
    <x v="1"/>
    <s v="Lead Data Engineer, Kafka"/>
    <s v="Bengaluru, Karnataka, India"/>
    <x v="0"/>
    <x v="0"/>
    <x v="7"/>
    <x v="855"/>
    <x v="56"/>
    <s v="ASAPP"/>
    <s v="['python', 'sql', 'scala', 'java', 'kotlin', 'mysql', 'redshift', 'aws', 'kafka', 'spark', 'airflow', 'flow', 'kubernetes', 'jenkins', 'terraform']"/>
  </r>
  <r>
    <x v="0"/>
    <s v="Data Scientist - Remote"/>
    <s v="Anywhere"/>
    <x v="0"/>
    <x v="1"/>
    <x v="2"/>
    <x v="856"/>
    <x v="28"/>
    <s v="McKesson"/>
    <s v="['sql', 'matlab', 'r', 'python', 'sas', 'sas', 'excel']"/>
  </r>
  <r>
    <x v="0"/>
    <s v="Data Scientist"/>
    <s v="North Chicago, IL"/>
    <x v="0"/>
    <x v="0"/>
    <x v="2"/>
    <x v="505"/>
    <x v="305"/>
    <s v="Zllius Inc."/>
    <s v="['sql', 'python', 'aws', 'databricks']"/>
  </r>
  <r>
    <x v="5"/>
    <s v="(Seoul) Principal Frontend Engineer · AI Platform"/>
    <m/>
    <x v="0"/>
    <x v="0"/>
    <x v="21"/>
    <x v="857"/>
    <x v="221"/>
    <s v="Lunit"/>
    <s v="['html', 'css', 'javascript', 'typescript', 'graphql', 'react.js', 'next.js', 'npm', 'yarn', 'docker', 'kubernetes', 'git', 'confluence', 'jira', 'slack']"/>
  </r>
  <r>
    <x v="2"/>
    <s v="Data Analyst (ID#10755)"/>
    <s v="Madison, WI"/>
    <x v="0"/>
    <x v="0"/>
    <x v="2"/>
    <x v="858"/>
    <x v="17"/>
    <s v="Worldgate LLC"/>
    <s v="['sql', 'python', 'c#', 'powershell', 'sql server', 'word', 'excel', 'outlook']"/>
  </r>
  <r>
    <x v="6"/>
    <s v="Senior Data Analyst"/>
    <s v="New York, NY"/>
    <x v="0"/>
    <x v="0"/>
    <x v="2"/>
    <x v="859"/>
    <x v="306"/>
    <s v="Alchemy Worx"/>
    <s v="['sql', 'python', 'r', 'excel', 'tableau', 'flow']"/>
  </r>
  <r>
    <x v="4"/>
    <s v="SAP BI Analyst"/>
    <s v="Makati, Metro Manila, Philippines"/>
    <x v="0"/>
    <x v="0"/>
    <x v="50"/>
    <x v="860"/>
    <x v="15"/>
    <s v="Avaloq"/>
    <s v="['go', 'sap', 'tableau', 'flow']"/>
  </r>
  <r>
    <x v="1"/>
    <s v="Data Engineer"/>
    <s v="Jacksonville, FL"/>
    <x v="0"/>
    <x v="0"/>
    <x v="2"/>
    <x v="861"/>
    <x v="122"/>
    <s v="Jobot"/>
    <s v="['sql', 'python', 'c#', 'jenkins', 'git', 'jira']"/>
  </r>
  <r>
    <x v="0"/>
    <s v="Data Scientist"/>
    <s v="Anywhere"/>
    <x v="0"/>
    <x v="1"/>
    <x v="2"/>
    <x v="862"/>
    <x v="31"/>
    <s v="CyberCoders"/>
    <s v="['python', 'gcp']"/>
  </r>
  <r>
    <x v="8"/>
    <s v="Senior Data Scientist"/>
    <s v="India"/>
    <x v="0"/>
    <x v="0"/>
    <x v="7"/>
    <x v="863"/>
    <x v="8"/>
    <s v="Everstream Analytics"/>
    <s v="['excel']"/>
  </r>
  <r>
    <x v="2"/>
    <s v="Database Analyst"/>
    <s v="St. Petersburg, FL"/>
    <x v="1"/>
    <x v="0"/>
    <x v="2"/>
    <x v="864"/>
    <x v="91"/>
    <s v="Robert Half"/>
    <s v="['crystal', 'sql', 'sql server', 'tableau', 'excel']"/>
  </r>
  <r>
    <x v="2"/>
    <s v="Healthcare Data Analyst"/>
    <s v="New York, NY"/>
    <x v="0"/>
    <x v="0"/>
    <x v="2"/>
    <x v="865"/>
    <x v="162"/>
    <s v="MetroPlus Health Plan"/>
    <s v="['sql', 'excel', 'word']"/>
  </r>
  <r>
    <x v="0"/>
    <s v="Staff Data Scientist - Data, Emerging Games"/>
    <s v="St. Louis, MO"/>
    <x v="0"/>
    <x v="0"/>
    <x v="2"/>
    <x v="866"/>
    <x v="49"/>
    <s v="Riot Games"/>
    <s v="['python', 'sql', 'scikit-learn', 'spark', 'airflow']"/>
  </r>
  <r>
    <x v="6"/>
    <s v="Senior Data Analyst"/>
    <s v="Anywhere"/>
    <x v="0"/>
    <x v="1"/>
    <x v="2"/>
    <x v="867"/>
    <x v="307"/>
    <s v="Get It Recruit - Finance"/>
    <s v="['sql', 'python', 'excel', 'tableau']"/>
  </r>
  <r>
    <x v="0"/>
    <s v="Data Scientist  - Up to $165,000 + Bonus + Package"/>
    <s v="Houston, TX"/>
    <x v="0"/>
    <x v="0"/>
    <x v="1"/>
    <x v="868"/>
    <x v="34"/>
    <s v="Hunter Bond"/>
    <s v="['python']"/>
  </r>
  <r>
    <x v="0"/>
    <s v="Assistant Data Scientist - Epigenetics &amp; Molecular Carcinogenesis..."/>
    <s v="Houston, TX"/>
    <x v="0"/>
    <x v="0"/>
    <x v="1"/>
    <x v="869"/>
    <x v="285"/>
    <s v="MD Anderson Cancer Center"/>
    <s v="['r', 'python', 'c++']"/>
  </r>
  <r>
    <x v="0"/>
    <s v="Junior ESG Research Analyst – French and another RepRisk language"/>
    <s v="Berlin, Germany"/>
    <x v="0"/>
    <x v="0"/>
    <x v="9"/>
    <x v="870"/>
    <x v="41"/>
    <s v="RepRisk AG"/>
    <s v="['go']"/>
  </r>
  <r>
    <x v="0"/>
    <s v="Head of Data Science"/>
    <s v="Anywhere"/>
    <x v="0"/>
    <x v="1"/>
    <x v="2"/>
    <x v="871"/>
    <x v="308"/>
    <s v="Lawrence Harvey"/>
    <s v="['python', 'r', 'matplotlib', 'tableau']"/>
  </r>
  <r>
    <x v="0"/>
    <s v="Data Management Specialist 80-100% (f/m/d)"/>
    <s v="Zürich, Switzerland"/>
    <x v="0"/>
    <x v="0"/>
    <x v="45"/>
    <x v="872"/>
    <x v="205"/>
    <s v="Julius Baer"/>
    <m/>
  </r>
  <r>
    <x v="5"/>
    <s v="Senior Software Engineer (On Image Processing and Computer..."/>
    <s v="Paiania, Greece"/>
    <x v="0"/>
    <x v="0"/>
    <x v="38"/>
    <x v="873"/>
    <x v="137"/>
    <s v="INTRALOT"/>
    <s v="['go', 'tensorflow', 'linux']"/>
  </r>
  <r>
    <x v="0"/>
    <s v="Lead Data Scientist"/>
    <s v="Green Bay, WI"/>
    <x v="0"/>
    <x v="0"/>
    <x v="2"/>
    <x v="874"/>
    <x v="90"/>
    <s v="Aptude, Inc"/>
    <s v="['r', 'python', 'matlab', 'sas', 'sas', 'sql', 'nosql', 'mongodb', 'mongodb', 'cassandra', 'aws', 'azure', 'pandas', 'dplyr', 'spss']"/>
  </r>
  <r>
    <x v="2"/>
    <s v="IT Business Data Analyst - Hybrid. Job in Irving My Valley Jobs Today"/>
    <s v="Irving, TX"/>
    <x v="0"/>
    <x v="0"/>
    <x v="2"/>
    <x v="308"/>
    <x v="309"/>
    <s v="Citi"/>
    <s v="['word', 'excel', 'visio', 'powerpoint']"/>
  </r>
  <r>
    <x v="4"/>
    <s v="Junior Managers Program - Business Intelligence und Analytics ..."/>
    <s v="Gerlingen, Germany"/>
    <x v="0"/>
    <x v="0"/>
    <x v="9"/>
    <x v="875"/>
    <x v="41"/>
    <s v="Bosch Group"/>
    <s v="['r', 'python', 'sql', 'java', 'javascript']"/>
  </r>
  <r>
    <x v="5"/>
    <s v="Product Growth Analyst"/>
    <s v="San Francisco, CA"/>
    <x v="0"/>
    <x v="0"/>
    <x v="2"/>
    <x v="369"/>
    <x v="310"/>
    <s v="Meta"/>
    <s v="['sql']"/>
  </r>
  <r>
    <x v="2"/>
    <s v="Sr Data Analyst"/>
    <s v="Anywhere"/>
    <x v="0"/>
    <x v="1"/>
    <x v="2"/>
    <x v="876"/>
    <x v="94"/>
    <s v="CyberCoders"/>
    <s v="['sql', 'oracle', 'tableau', 'excel']"/>
  </r>
  <r>
    <x v="2"/>
    <s v="Data Analyst"/>
    <s v="New York, NY"/>
    <x v="0"/>
    <x v="0"/>
    <x v="2"/>
    <x v="877"/>
    <x v="311"/>
    <s v="Research Foundation for Mental Hygiene, Inc."/>
    <s v="['sql', 'sas', 'sas', 'python', 'r']"/>
  </r>
  <r>
    <x v="2"/>
    <s v="Data Modeler, Consultant"/>
    <s v="Los Angeles, CA"/>
    <x v="0"/>
    <x v="0"/>
    <x v="2"/>
    <x v="878"/>
    <x v="232"/>
    <s v="Blue Shield Of California"/>
    <m/>
  </r>
  <r>
    <x v="2"/>
    <s v="Sr. Data Analyst"/>
    <s v="Pleasanton, CA"/>
    <x v="0"/>
    <x v="0"/>
    <x v="2"/>
    <x v="879"/>
    <x v="31"/>
    <s v="Whistic"/>
    <s v="['sql', 'python', 'r', 'tableau', 'power bi']"/>
  </r>
  <r>
    <x v="0"/>
    <s v="Principal Clinical Data Scientist Lead"/>
    <s v="Mt Pleasant Township, PA"/>
    <x v="0"/>
    <x v="0"/>
    <x v="2"/>
    <x v="880"/>
    <x v="31"/>
    <s v="ICON plc"/>
    <s v="['python', 'r', 'azure', 'tableau', 'power bi']"/>
  </r>
  <r>
    <x v="1"/>
    <s v="Lead Data Engineer - NFT Marketplace"/>
    <s v="Anywhere"/>
    <x v="0"/>
    <x v="1"/>
    <x v="2"/>
    <x v="881"/>
    <x v="85"/>
    <s v="Intelletec"/>
    <s v="['python', 'spark', 'kafka']"/>
  </r>
  <r>
    <x v="5"/>
    <s v="2023 Software Engineer for Artificial Intelligence Applications"/>
    <s v="Huntsville, AL"/>
    <x v="0"/>
    <x v="0"/>
    <x v="2"/>
    <x v="882"/>
    <x v="15"/>
    <s v="1st Edge"/>
    <s v="['python', 'azure', 'tensorflow', 'pandas', 'git', 'docker']"/>
  </r>
  <r>
    <x v="2"/>
    <s v="Senior Business &amp; Data Analyst"/>
    <s v="India"/>
    <x v="0"/>
    <x v="0"/>
    <x v="7"/>
    <x v="883"/>
    <x v="312"/>
    <s v="Deutsche Bank"/>
    <s v="['sql', 'visio', 'excel', 'jira', 'confluence']"/>
  </r>
  <r>
    <x v="6"/>
    <s v="Senior Data Analyst (Greater NYC Area, NY)"/>
    <s v="New York, NY"/>
    <x v="0"/>
    <x v="0"/>
    <x v="2"/>
    <x v="884"/>
    <x v="67"/>
    <s v="K Health"/>
    <s v="['sql', 'excel']"/>
  </r>
  <r>
    <x v="2"/>
    <s v="Data Analyst (ID#10848)"/>
    <s v="Austin, TX"/>
    <x v="0"/>
    <x v="0"/>
    <x v="2"/>
    <x v="586"/>
    <x v="17"/>
    <s v="Worldgate LLC"/>
    <s v="['sql', 'python', 'c#', 'powershell', 'sql server', 'word', 'excel', 'outlook']"/>
  </r>
  <r>
    <x v="0"/>
    <s v="Director of Data Quality"/>
    <s v="Edinburgh, UK"/>
    <x v="0"/>
    <x v="0"/>
    <x v="6"/>
    <x v="885"/>
    <x v="32"/>
    <s v="Verisk"/>
    <s v="['excel']"/>
  </r>
  <r>
    <x v="1"/>
    <s v="Data Scientist/Data Engineer"/>
    <s v="Anywhere"/>
    <x v="0"/>
    <x v="1"/>
    <x v="33"/>
    <x v="886"/>
    <x v="172"/>
    <s v="Lemon.io"/>
    <s v="['python', 'nosql', 'ruby', 'ruby', 'react', 'ruby on rails', 'react.js']"/>
  </r>
  <r>
    <x v="5"/>
    <s v="Software Engineer, Infrastructure"/>
    <s v="Anywhere"/>
    <x v="0"/>
    <x v="1"/>
    <x v="23"/>
    <x v="887"/>
    <x v="71"/>
    <s v="Secoda"/>
    <s v="['typescript', 'python', 'aws', 'snowflake', 'bigquery', 'react', 'django', 'linux', 'tableau', 'looker', 'docker', 'kubernetes']"/>
  </r>
  <r>
    <x v="0"/>
    <s v="Actuarial Data Scientist (Spanish speaking)"/>
    <s v="Paris, France"/>
    <x v="0"/>
    <x v="0"/>
    <x v="27"/>
    <x v="888"/>
    <x v="212"/>
    <s v="Akur8"/>
    <m/>
  </r>
  <r>
    <x v="2"/>
    <s v="Lead Research Data Analyst"/>
    <s v="Stanford, CA"/>
    <x v="0"/>
    <x v="0"/>
    <x v="2"/>
    <x v="889"/>
    <x v="17"/>
    <s v="Stanford University"/>
    <s v="['tableau']"/>
  </r>
  <r>
    <x v="1"/>
    <s v="SeniorIntegrations Data Engineer"/>
    <s v="Schaumburg, IL"/>
    <x v="0"/>
    <x v="0"/>
    <x v="2"/>
    <x v="890"/>
    <x v="67"/>
    <s v="Connect Search LLC"/>
    <s v="['sql', 'c#', 'java', 'python', 'oracle', 'azure', 'databricks', 'spark']"/>
  </r>
  <r>
    <x v="2"/>
    <s v="Data Analyst - Analyst1001"/>
    <s v="Arlington, TX"/>
    <x v="0"/>
    <x v="0"/>
    <x v="2"/>
    <x v="891"/>
    <x v="96"/>
    <s v="New Expressions"/>
    <s v="['shell', 'sql', 'linux']"/>
  </r>
  <r>
    <x v="1"/>
    <s v="Data Engineer"/>
    <s v="Anywhere"/>
    <x v="0"/>
    <x v="1"/>
    <x v="2"/>
    <x v="892"/>
    <x v="31"/>
    <s v="Orbis"/>
    <s v="['sql', 'python', 'go', 'aws', 'pandas', 'jupyter', 'tableau', 'excel']"/>
  </r>
  <r>
    <x v="6"/>
    <s v="Data Analytics Manager - VP"/>
    <m/>
    <x v="0"/>
    <x v="0"/>
    <x v="2"/>
    <x v="893"/>
    <x v="51"/>
    <s v="Madison-Davis, LLC"/>
    <m/>
  </r>
  <r>
    <x v="2"/>
    <s v="Data &amp; Insight Analyst"/>
    <s v="London, UK"/>
    <x v="0"/>
    <x v="0"/>
    <x v="6"/>
    <x v="894"/>
    <x v="196"/>
    <s v="Mention Me"/>
    <s v="['go', 'bigquery', 'looker']"/>
  </r>
  <r>
    <x v="2"/>
    <s v="Research and Data Analyst"/>
    <s v="Cambridge, MA"/>
    <x v="0"/>
    <x v="0"/>
    <x v="2"/>
    <x v="895"/>
    <x v="122"/>
    <s v="S&amp;P Global, Inc"/>
    <s v="['python', 'sql']"/>
  </r>
  <r>
    <x v="0"/>
    <s v="Applied Data Scientist - Supply Chain Optimization (Math/Stats and..."/>
    <s v="Minneapolis, MN"/>
    <x v="0"/>
    <x v="0"/>
    <x v="2"/>
    <x v="896"/>
    <x v="37"/>
    <s v="Target"/>
    <s v="['java', 'scala', 'python', 'r', 'kotlin', 'sql', 'spark']"/>
  </r>
  <r>
    <x v="2"/>
    <s v="Data Analyst - Data17908"/>
    <s v="Fort Worth, TX"/>
    <x v="0"/>
    <x v="0"/>
    <x v="2"/>
    <x v="897"/>
    <x v="2"/>
    <s v="Acrisure"/>
    <s v="['shell', 'sql', 'azure', 'databricks', 'linux']"/>
  </r>
  <r>
    <x v="0"/>
    <s v="Data Scientist"/>
    <s v="New York, NY"/>
    <x v="0"/>
    <x v="0"/>
    <x v="2"/>
    <x v="898"/>
    <x v="49"/>
    <s v="Meta"/>
    <s v="['sql', 'php', 'python', 'perl', 'r', 'matlab', 'sas', 'sas', 'hadoop', 'spss']"/>
  </r>
  <r>
    <x v="2"/>
    <s v="Lead Data Analyst"/>
    <s v="New York, NY"/>
    <x v="0"/>
    <x v="0"/>
    <x v="2"/>
    <x v="899"/>
    <x v="1"/>
    <s v="CyberCoders"/>
    <s v="['sql', 'python', 'r', 'azure', 'power bi']"/>
  </r>
  <r>
    <x v="2"/>
    <s v="SQL DEVELOPER / DATA ANALYST (Insurance industry Experience) ..."/>
    <s v="Anywhere"/>
    <x v="0"/>
    <x v="1"/>
    <x v="2"/>
    <x v="900"/>
    <x v="17"/>
    <s v="Robert Half"/>
    <s v="['sql', 'ssis']"/>
  </r>
  <r>
    <x v="2"/>
    <s v="Data Mining Analyst"/>
    <s v="Carson City, NV"/>
    <x v="4"/>
    <x v="0"/>
    <x v="2"/>
    <x v="889"/>
    <x v="313"/>
    <s v="Change Healthcare"/>
    <m/>
  </r>
  <r>
    <x v="8"/>
    <s v="Senior Data Scientist"/>
    <s v="Anywhere"/>
    <x v="0"/>
    <x v="1"/>
    <x v="2"/>
    <x v="901"/>
    <x v="314"/>
    <s v="Midi"/>
    <s v="['python', 'sql', 'aws', 'pandas', 'numpy', 'tableau', 'power bi']"/>
  </r>
  <r>
    <x v="2"/>
    <s v="Data Sector Analyst - Hedge Fund in Midtown"/>
    <s v="New York, NY"/>
    <x v="0"/>
    <x v="0"/>
    <x v="2"/>
    <x v="902"/>
    <x v="140"/>
    <s v="Coda Search│Staffing"/>
    <s v="['python', 'sql', 'pandas']"/>
  </r>
  <r>
    <x v="2"/>
    <s v="Sr. Data Analyst"/>
    <s v="Providence, RI"/>
    <x v="0"/>
    <x v="0"/>
    <x v="2"/>
    <x v="903"/>
    <x v="122"/>
    <s v="International Game Technology"/>
    <s v="['sql', 'python', 'r', 'shell', 'unix', 'excel', 'powerpoint', 'tableau', 'alteryx', 'sharepoint']"/>
  </r>
  <r>
    <x v="4"/>
    <s v="Sales Analyst"/>
    <s v="Guaynabo, Puerto Rico"/>
    <x v="0"/>
    <x v="0"/>
    <x v="55"/>
    <x v="904"/>
    <x v="259"/>
    <s v="AppleOne"/>
    <s v="['sap']"/>
  </r>
  <r>
    <x v="3"/>
    <s v="Senior Data Engineer"/>
    <s v="Solna, Sweden"/>
    <x v="0"/>
    <x v="0"/>
    <x v="13"/>
    <x v="905"/>
    <x v="56"/>
    <s v="Vattenfall"/>
    <s v="['sql', 'azure', 'power bi']"/>
  </r>
  <r>
    <x v="2"/>
    <s v="Food Security Survey Data Analyst"/>
    <s v="Rockville, MD"/>
    <x v="0"/>
    <x v="0"/>
    <x v="2"/>
    <x v="906"/>
    <x v="122"/>
    <s v="ICF Next"/>
    <s v="['sas', 'sas', 'r', 'spss']"/>
  </r>
  <r>
    <x v="6"/>
    <s v="Senior Data Analyst"/>
    <s v="Austin, TX"/>
    <x v="0"/>
    <x v="0"/>
    <x v="2"/>
    <x v="907"/>
    <x v="31"/>
    <s v="PacketFabric LLC"/>
    <s v="['sql', 'nosql', 'excel', 'tableau', 'jira', 'slack', 'zoom']"/>
  </r>
  <r>
    <x v="2"/>
    <s v="Data Analytics lead"/>
    <s v="Oslo, Norway"/>
    <x v="0"/>
    <x v="0"/>
    <x v="56"/>
    <x v="908"/>
    <x v="137"/>
    <s v="Statkraft"/>
    <s v="['python', 'excel', 'looker']"/>
  </r>
  <r>
    <x v="4"/>
    <s v="Publicis Media - BI Analyst (m/w/d)"/>
    <s v="Düsseldorf, Germany"/>
    <x v="0"/>
    <x v="0"/>
    <x v="9"/>
    <x v="909"/>
    <x v="15"/>
    <s v="Publicis Groupe"/>
    <s v="['sql', 'spark', 'excel', 'cognos']"/>
  </r>
  <r>
    <x v="1"/>
    <s v="Manager, Data Engineer30"/>
    <s v="Johannesburg, South Africa"/>
    <x v="0"/>
    <x v="0"/>
    <x v="14"/>
    <x v="910"/>
    <x v="56"/>
    <s v="Standard Bank Group"/>
    <s v="['sql', 'spark']"/>
  </r>
  <r>
    <x v="0"/>
    <s v="Data Scientist"/>
    <s v="Noida, Uttar Pradesh, India"/>
    <x v="0"/>
    <x v="0"/>
    <x v="7"/>
    <x v="911"/>
    <x v="8"/>
    <s v="HashiCorp"/>
    <s v="['python', 'aws', 'numpy', 'pandas', 'tensorflow', 'pytorch', 'keras', 'flask']"/>
  </r>
  <r>
    <x v="2"/>
    <s v="Institutional Data/Reporting Analyst"/>
    <s v="New York, NY"/>
    <x v="0"/>
    <x v="0"/>
    <x v="2"/>
    <x v="912"/>
    <x v="122"/>
    <s v="Green Key Resources"/>
    <s v="['tableau']"/>
  </r>
  <r>
    <x v="1"/>
    <s v="AWS Data Engineer"/>
    <s v="Belfast, UK"/>
    <x v="0"/>
    <x v="0"/>
    <x v="6"/>
    <x v="913"/>
    <x v="137"/>
    <s v="PA Consulting"/>
    <s v="['java', 'python', 'scala', 'sql', 'dynamodb', 'aws', 'redshift', 'spark', 'excel']"/>
  </r>
  <r>
    <x v="0"/>
    <s v="Data Science Mid (Key) - Remote"/>
    <s v="Anywhere"/>
    <x v="0"/>
    <x v="1"/>
    <x v="2"/>
    <x v="914"/>
    <x v="122"/>
    <s v="Goldbelt, Incorporated"/>
    <s v="['python', 'sql', 'r', 'tableau']"/>
  </r>
  <r>
    <x v="0"/>
    <s v="Data Scientist I/II (Model Audit)"/>
    <s v="Vienna, VA"/>
    <x v="0"/>
    <x v="0"/>
    <x v="2"/>
    <x v="915"/>
    <x v="227"/>
    <s v="Navy Federal Credit Union"/>
    <s v="['r', 'python', 'matplotlib', 'ggplot2', 'word', 'power bi', 'tableau']"/>
  </r>
  <r>
    <x v="2"/>
    <s v="Data Analyst SME"/>
    <s v="Bethesda, MD"/>
    <x v="0"/>
    <x v="0"/>
    <x v="2"/>
    <x v="916"/>
    <x v="122"/>
    <s v="Peraton"/>
    <m/>
  </r>
  <r>
    <x v="2"/>
    <s v="Applied Scientist, Search"/>
    <s v="Palo Alto, CA"/>
    <x v="0"/>
    <x v="0"/>
    <x v="2"/>
    <x v="917"/>
    <x v="315"/>
    <s v="Amazon.com"/>
    <s v="['go', 'java', 'c++', 'python']"/>
  </r>
  <r>
    <x v="1"/>
    <s v="Data Engineer"/>
    <m/>
    <x v="0"/>
    <x v="0"/>
    <x v="2"/>
    <x v="918"/>
    <x v="80"/>
    <s v="Advantage Tech"/>
    <s v="['sql', 'sql server', 'db2', 'oracle', 'snowflake', 'redshift', 'aws', 'azure', 'kafka', 'tensorflow', 'power bi', 'excel']"/>
  </r>
  <r>
    <x v="0"/>
    <s v="Data Scientist, Global Payments - USDS"/>
    <s v="Mountain View, CA"/>
    <x v="0"/>
    <x v="0"/>
    <x v="2"/>
    <x v="919"/>
    <x v="8"/>
    <s v="TikTok"/>
    <s v="['sql', 'python', 'express']"/>
  </r>
  <r>
    <x v="5"/>
    <s v="PowerBI Developer (Hybrid)"/>
    <s v="Brookfield, WI"/>
    <x v="0"/>
    <x v="0"/>
    <x v="2"/>
    <x v="920"/>
    <x v="196"/>
    <s v="SysLogic, Inc."/>
    <s v="['sql', 'power bi', 'flow']"/>
  </r>
  <r>
    <x v="1"/>
    <s v="Lead Data Engineer"/>
    <s v="Bengaluru, Karnataka, India"/>
    <x v="0"/>
    <x v="0"/>
    <x v="7"/>
    <x v="921"/>
    <x v="316"/>
    <s v="Visa"/>
    <s v="['nosql', 'java', 'scala', 'spring', 'hadoop', 'spark', 'kafka', 'selenium', 'jenkins', 'git', 'chef']"/>
  </r>
  <r>
    <x v="6"/>
    <s v="Sr. Data Analyst - Supply Chain"/>
    <s v="Marietta, GA"/>
    <x v="0"/>
    <x v="0"/>
    <x v="2"/>
    <x v="922"/>
    <x v="23"/>
    <s v="New Bath Today"/>
    <s v="['python', 'sql', 'vba', 'r', 'sas', 'sas', 'excel', 'power bi', 'tableau', 'powerpoint']"/>
  </r>
  <r>
    <x v="6"/>
    <s v="Senior Data Analyst"/>
    <s v="Chicago, IL"/>
    <x v="0"/>
    <x v="0"/>
    <x v="2"/>
    <x v="923"/>
    <x v="18"/>
    <s v="High Bridge Consulting"/>
    <s v="['sql', 'python', 'azure', 'jira']"/>
  </r>
  <r>
    <x v="2"/>
    <s v="Business Data Analyst / Account Executive (II)"/>
    <s v="New York, NY"/>
    <x v="0"/>
    <x v="0"/>
    <x v="2"/>
    <x v="924"/>
    <x v="103"/>
    <s v="Pioneer Industries, Inc"/>
    <s v="['excel']"/>
  </r>
  <r>
    <x v="3"/>
    <s v="Senior Data Engineer (Python, AWS, Airflow, Snowflake)"/>
    <s v="The Bahamas"/>
    <x v="0"/>
    <x v="0"/>
    <x v="29"/>
    <x v="925"/>
    <x v="25"/>
    <s v="Capital One"/>
    <s v="['python', 'java', 'scala', 'nosql', 'sql', 'mongo', 'shell', 'mysql', 'cassandra', 'aws', 'snowflake', 'redshift', 'azure', 'airflow', 'hadoop', 'kafka', 'spark']"/>
  </r>
  <r>
    <x v="0"/>
    <s v="Data Scientist, Inventory Management"/>
    <s v="Fremont, CA"/>
    <x v="0"/>
    <x v="0"/>
    <x v="2"/>
    <x v="926"/>
    <x v="71"/>
    <s v="Tesla, Inc"/>
    <s v="['r', 'sql', 'python', 'express', 'excel', 'tableau']"/>
  </r>
  <r>
    <x v="2"/>
    <s v="Data Analyst"/>
    <s v="Atlanta, GA"/>
    <x v="0"/>
    <x v="0"/>
    <x v="2"/>
    <x v="927"/>
    <x v="89"/>
    <s v="Insight Global"/>
    <s v="['python', 'sql', 'r', 'power bi', 'excel', 'tableau', 'flow']"/>
  </r>
  <r>
    <x v="1"/>
    <s v="Data Infrastructure Engineer"/>
    <s v="Anywhere"/>
    <x v="1"/>
    <x v="1"/>
    <x v="2"/>
    <x v="928"/>
    <x v="10"/>
    <s v="Harrison Clarke"/>
    <s v="['python', 'golang', 'gcp', 'aws', 'azure', 'snowflake', 'bigquery', 'airflow', 'jupyter', 'kafka', 'terraform', 'kubernetes', 'docker', 'ansible']"/>
  </r>
  <r>
    <x v="0"/>
    <s v="Data Scientist (NLP)"/>
    <s v="Dayton, AL"/>
    <x v="0"/>
    <x v="0"/>
    <x v="2"/>
    <x v="929"/>
    <x v="2"/>
    <s v="Emergent Software"/>
    <s v="['sql', 'aws', 'jupyter', 'pyspark', 'pandas', 'spark']"/>
  </r>
  <r>
    <x v="8"/>
    <s v="Sr. Analyst, database (SQL)"/>
    <s v="Miami Beach, FL"/>
    <x v="0"/>
    <x v="0"/>
    <x v="2"/>
    <x v="930"/>
    <x v="80"/>
    <s v="Hays"/>
    <s v="['sql', 'snowflake', 'tableau', 'jira', 'confluence']"/>
  </r>
  <r>
    <x v="0"/>
    <s v="Minor Safety Data Scientist, Network Analysis and Targeted..."/>
    <s v="Los Angeles, CA"/>
    <x v="0"/>
    <x v="0"/>
    <x v="2"/>
    <x v="931"/>
    <x v="317"/>
    <s v="TikTok"/>
    <s v="['python', 'sql', 'r', 'matlab', 'jupyter', 'spark', 'express', 'excel', 'terminal']"/>
  </r>
  <r>
    <x v="0"/>
    <s v="Tableau Analyst"/>
    <s v="Atlanta, GA"/>
    <x v="0"/>
    <x v="0"/>
    <x v="2"/>
    <x v="932"/>
    <x v="39"/>
    <s v="Genpact"/>
    <s v="['go', 'sql', 'tableau']"/>
  </r>
  <r>
    <x v="2"/>
    <s v="TikTok Shop - Data Analyst"/>
    <s v="San Jose, CA"/>
    <x v="0"/>
    <x v="0"/>
    <x v="2"/>
    <x v="184"/>
    <x v="318"/>
    <s v="TikTok"/>
    <s v="['sql', 'python', 'r', 'tableau']"/>
  </r>
  <r>
    <x v="4"/>
    <s v="Business Analyst"/>
    <s v="Los Angeles, CA"/>
    <x v="0"/>
    <x v="0"/>
    <x v="2"/>
    <x v="933"/>
    <x v="16"/>
    <s v="Birdi Systems, Inc."/>
    <s v="['flow']"/>
  </r>
  <r>
    <x v="2"/>
    <s v="Data Manager"/>
    <s v="Tampa, FL"/>
    <x v="0"/>
    <x v="0"/>
    <x v="2"/>
    <x v="934"/>
    <x v="319"/>
    <s v="STEMBoard"/>
    <m/>
  </r>
  <r>
    <x v="2"/>
    <s v="Data Analyst Coches.net"/>
    <s v="Barcelona, Spain"/>
    <x v="0"/>
    <x v="0"/>
    <x v="20"/>
    <x v="935"/>
    <x v="46"/>
    <s v="Adevinta"/>
    <s v="['sql', 'python', 'r', 'databricks', 'pandas', 'numpy', 'matplotlib', 'scikit-learn', 'airflow', 'word', 'tableau']"/>
  </r>
  <r>
    <x v="2"/>
    <s v="Data Analyst"/>
    <s v="New York, NY"/>
    <x v="0"/>
    <x v="0"/>
    <x v="2"/>
    <x v="936"/>
    <x v="19"/>
    <s v="Open Systems Technologies"/>
    <s v="['sql', 'word', 'excel', 'powerpoint']"/>
  </r>
  <r>
    <x v="0"/>
    <s v="Product Manager / Solutions Architect - (Data Science/Analytics)"/>
    <s v="Denver, CO"/>
    <x v="0"/>
    <x v="0"/>
    <x v="1"/>
    <x v="937"/>
    <x v="120"/>
    <s v="Blend360"/>
    <s v="['javascript', 'python', 'java', 'sql', 'nosql', 'databricks', 'aws', 'azure', 'gcp', 'spark', 'airflow']"/>
  </r>
  <r>
    <x v="2"/>
    <s v="Data Warehouse Analyst"/>
    <s v="Sancaktepe/İstanbul, Türkiye"/>
    <x v="0"/>
    <x v="0"/>
    <x v="57"/>
    <x v="938"/>
    <x v="17"/>
    <s v="Robert Half"/>
    <s v="['python', 'sql', 'dynamodb', 'gcp', 'aws', 'azure', 'redshift', 'github', 'terraform']"/>
  </r>
  <r>
    <x v="2"/>
    <s v="Nonprofit CRM Data Analyst (Remote- US Based)"/>
    <s v="Atlanta, GA"/>
    <x v="0"/>
    <x v="0"/>
    <x v="2"/>
    <x v="939"/>
    <x v="103"/>
    <s v="Together Work"/>
    <s v="['crystal', 'oracle', 'tableau', 'atlassian', 'jira', 'confluence', 'smartsheet', 'zoom']"/>
  </r>
  <r>
    <x v="2"/>
    <s v="Program and Data Analyst"/>
    <s v="San Antonio, TX"/>
    <x v="0"/>
    <x v="0"/>
    <x v="2"/>
    <x v="940"/>
    <x v="239"/>
    <s v="United Way of America"/>
    <s v="['r', 'sql', 'python', 'tableau', 'excel', 'sharepoint', 'monday.com', 'microsoft teams']"/>
  </r>
  <r>
    <x v="6"/>
    <s v="Senior Data Analyst, GTM"/>
    <s v="San Francisco, CA"/>
    <x v="0"/>
    <x v="0"/>
    <x v="2"/>
    <x v="941"/>
    <x v="71"/>
    <s v="Zoom"/>
    <s v="['sql', 'python', 'r', 'tableau', 'jira', 'zoom']"/>
  </r>
  <r>
    <x v="0"/>
    <s v="Investigations and Insights Data Scientist - USDS"/>
    <s v="New York, NY"/>
    <x v="0"/>
    <x v="0"/>
    <x v="2"/>
    <x v="942"/>
    <x v="3"/>
    <s v="TikTok"/>
    <s v="['sql', 'python', 'r', 'express']"/>
  </r>
  <r>
    <x v="1"/>
    <s v="Data Engineer"/>
    <s v="United States"/>
    <x v="0"/>
    <x v="0"/>
    <x v="2"/>
    <x v="943"/>
    <x v="179"/>
    <s v="ZeroFox"/>
    <s v="['sql', 'nosql', 'elasticsearch', 'bigquery', 'snowflake', 'databricks', 'spark', 'airflow']"/>
  </r>
  <r>
    <x v="1"/>
    <s v="Sr. Data Engineer"/>
    <s v="Boston, MA"/>
    <x v="0"/>
    <x v="0"/>
    <x v="2"/>
    <x v="944"/>
    <x v="71"/>
    <s v="Robert Half"/>
    <s v="['python', 'c#', 'java']"/>
  </r>
  <r>
    <x v="0"/>
    <s v="Data Scientist Direct Hire (12 Month Register)"/>
    <s v="San Francisco, CA"/>
    <x v="0"/>
    <x v="0"/>
    <x v="2"/>
    <x v="945"/>
    <x v="219"/>
    <s v="U.S. Department of the Treasury"/>
    <s v="['go', 'r', 'python', 'sql', 'matlab', 'tableau']"/>
  </r>
  <r>
    <x v="8"/>
    <s v="Senior Data Scientist (Machine Learning Engineer)"/>
    <s v="Anywhere"/>
    <x v="0"/>
    <x v="1"/>
    <x v="2"/>
    <x v="946"/>
    <x v="122"/>
    <s v="Codex Recruitment"/>
    <m/>
  </r>
  <r>
    <x v="8"/>
    <s v="Sr. Manager I, Data Science- Omnichannel Supply Chain Strategy"/>
    <s v="Bentonville, AR"/>
    <x v="0"/>
    <x v="0"/>
    <x v="2"/>
    <x v="947"/>
    <x v="71"/>
    <s v="Walmart"/>
    <s v="['r', 'python', 'scala', 'crystal', 'spark', 'tensorflow', 'excel']"/>
  </r>
  <r>
    <x v="2"/>
    <s v="Data Analyst"/>
    <s v="Stow, OH"/>
    <x v="0"/>
    <x v="0"/>
    <x v="2"/>
    <x v="948"/>
    <x v="91"/>
    <s v="Haydon Corporation"/>
    <s v="['sql', 'excel']"/>
  </r>
  <r>
    <x v="2"/>
    <s v="Data Analyst"/>
    <s v="Fort Lauderdale, FL (+1 other)"/>
    <x v="0"/>
    <x v="0"/>
    <x v="2"/>
    <x v="949"/>
    <x v="12"/>
    <s v="Robert Half"/>
    <s v="['sql', 'excel']"/>
  </r>
  <r>
    <x v="2"/>
    <s v="Data Analyst - Transport"/>
    <s v="Bengaluru, Karnataka, India"/>
    <x v="0"/>
    <x v="0"/>
    <x v="7"/>
    <x v="950"/>
    <x v="94"/>
    <s v="GoTo Group"/>
    <s v="['sql', 'swift', 'tableau', 'git']"/>
  </r>
  <r>
    <x v="1"/>
    <s v="Data Engineer 3"/>
    <s v="Austin, TX"/>
    <x v="0"/>
    <x v="0"/>
    <x v="2"/>
    <x v="951"/>
    <x v="320"/>
    <s v="Procore Technologies"/>
    <s v="['java', 'cassandra', 'aws', 'snowflake', 'airflow', 'kafka', 'spark']"/>
  </r>
  <r>
    <x v="8"/>
    <s v="Senior Data Scientist, TikTok Experience"/>
    <s v="San Jose, CA"/>
    <x v="0"/>
    <x v="0"/>
    <x v="2"/>
    <x v="952"/>
    <x v="321"/>
    <s v="TikTok"/>
    <s v="['python', 'sql', 'spark']"/>
  </r>
  <r>
    <x v="0"/>
    <s v="Data Scientist/Manager"/>
    <s v="San Diego, CA"/>
    <x v="0"/>
    <x v="0"/>
    <x v="2"/>
    <x v="953"/>
    <x v="80"/>
    <s v="UC San Diego Health"/>
    <s v="['r', 'html', 'sql', 'postgresql', 'mysql', 'unix']"/>
  </r>
  <r>
    <x v="0"/>
    <s v="Data Science Manager, Risk Interventions - Remote"/>
    <s v="Atlanta, GA"/>
    <x v="0"/>
    <x v="0"/>
    <x v="2"/>
    <x v="954"/>
    <x v="252"/>
    <s v="Stripe"/>
    <s v="['python', 'sql', 'spark']"/>
  </r>
  <r>
    <x v="2"/>
    <s v="Data Analyst, Field Reliability Group"/>
    <s v="Sunnyvale, CA"/>
    <x v="0"/>
    <x v="0"/>
    <x v="2"/>
    <x v="955"/>
    <x v="122"/>
    <s v="Tesla, Inc"/>
    <m/>
  </r>
  <r>
    <x v="1"/>
    <s v="Business Intelligence Data Engineer"/>
    <s v="Chicago, IL"/>
    <x v="0"/>
    <x v="0"/>
    <x v="2"/>
    <x v="956"/>
    <x v="1"/>
    <s v="MATRIX Resources"/>
    <s v="['nosql', 'mongodb', 'mongodb', 'swift', 'python', 'r', 'javascript', 'sql', 'sass', 'typescript', 'c#', 'java', 'cassandra', 'dynamodb', 'snowflake', 'spark', 'airflow', 'react', 'angular', 'docker', 'kubernetes']"/>
  </r>
  <r>
    <x v="2"/>
    <s v="Alternance Consultant(e) Data Analytics - H/F"/>
    <s v="Lyon, France"/>
    <x v="0"/>
    <x v="0"/>
    <x v="27"/>
    <x v="957"/>
    <x v="41"/>
    <s v="Talan"/>
    <s v="['scala', 'sql', 'sql server', 'azure', 'aws', 'oracle', 'spark', 'power bi', 'tableau', 'ssis']"/>
  </r>
  <r>
    <x v="2"/>
    <s v="Data Analyst - Analyst12277"/>
    <s v="Modesto, CA"/>
    <x v="0"/>
    <x v="0"/>
    <x v="2"/>
    <x v="958"/>
    <x v="96"/>
    <s v="Booz Allen Hamilton"/>
    <s v="['shell', 'sql', 'linux']"/>
  </r>
  <r>
    <x v="0"/>
    <s v="Data Analytics and Visualization Specialist"/>
    <s v="Anywhere"/>
    <x v="0"/>
    <x v="1"/>
    <x v="2"/>
    <x v="959"/>
    <x v="198"/>
    <s v="Get It Recruit - Information Technology"/>
    <s v="['sas', 'sas', 'sql', 'html', 'css', 'javascript', 'sql server', 'oracle', 'snowflake', 'jquery', 'linux', 'visio', 'excel', 'tableau', 'jira']"/>
  </r>
  <r>
    <x v="3"/>
    <s v="Lead SRE Data Engineering"/>
    <s v="Raritan, NJ"/>
    <x v="0"/>
    <x v="0"/>
    <x v="2"/>
    <x v="960"/>
    <x v="1"/>
    <s v="ASCII Group LLC"/>
    <s v="['go', 'python', 'scala', 'java', 'aws', 'redshift', 'splunk', 'terraform', 'ansible']"/>
  </r>
  <r>
    <x v="0"/>
    <s v="P&amp;S Regional Data Scientist - Modelling and Analytics"/>
    <s v="Downers Grove, IL"/>
    <x v="0"/>
    <x v="0"/>
    <x v="2"/>
    <x v="961"/>
    <x v="322"/>
    <s v="Syngenta Group"/>
    <s v="['python', 'javascript', 'aws', 'qlik', 'power bi', 'tableau', 'sap']"/>
  </r>
  <r>
    <x v="0"/>
    <s v="Data Scientist"/>
    <s v="San Bruno, CA"/>
    <x v="0"/>
    <x v="0"/>
    <x v="2"/>
    <x v="962"/>
    <x v="62"/>
    <s v="Walmart"/>
    <s v="['python', 'r', 'sql', 'hadoop', 'rshiny', 'jupyter', 'tableau', 'excel', 'powerpoint']"/>
  </r>
  <r>
    <x v="8"/>
    <s v="Senior Data Scientist"/>
    <s v="Glendale, CA"/>
    <x v="0"/>
    <x v="0"/>
    <x v="2"/>
    <x v="963"/>
    <x v="18"/>
    <s v="Public Storage"/>
    <s v="['sql', 'python', 'github', 'confluence']"/>
  </r>
  <r>
    <x v="1"/>
    <s v="Data Engineer/Data Engineer"/>
    <s v="Plano, TX"/>
    <x v="1"/>
    <x v="0"/>
    <x v="2"/>
    <x v="964"/>
    <x v="323"/>
    <s v="Ascendion"/>
    <s v="['scala', 'java', 'python', 'nosql', 'mysql', 'cassandra', 'oracle', 'aws', 'redshift', 'snowflake', 'hadoop', 'spark', 'kafka', 'jenkins', 'git', 'jira']"/>
  </r>
  <r>
    <x v="0"/>
    <s v="Data Scientist - Tiktok Ads, Growth Marketing"/>
    <s v="Mountain View, CA"/>
    <x v="0"/>
    <x v="0"/>
    <x v="2"/>
    <x v="965"/>
    <x v="86"/>
    <s v="ByteDance"/>
    <m/>
  </r>
  <r>
    <x v="0"/>
    <s v="Principal Data Scientist"/>
    <s v="Anywhere"/>
    <x v="0"/>
    <x v="1"/>
    <x v="2"/>
    <x v="966"/>
    <x v="308"/>
    <s v="Glocomms"/>
    <s v="['sql', 'python', 'r']"/>
  </r>
  <r>
    <x v="0"/>
    <s v="Data Scientist, Pricing"/>
    <s v="Cottonwood Heights, UT"/>
    <x v="0"/>
    <x v="0"/>
    <x v="2"/>
    <x v="967"/>
    <x v="324"/>
    <s v="Sofi"/>
    <s v="['python', 'sql', 'snowflake', 'tableau']"/>
  </r>
  <r>
    <x v="8"/>
    <s v="Senior Specialist - Data Management"/>
    <s v="United Kingdom"/>
    <x v="0"/>
    <x v="0"/>
    <x v="6"/>
    <x v="968"/>
    <x v="237"/>
    <s v="Marsh McLennan"/>
    <s v="['c']"/>
  </r>
  <r>
    <x v="2"/>
    <s v="Risk Data Analyst"/>
    <s v="Kuala Lumpur, Federal Territory of Kuala Lumpur, Malaysia"/>
    <x v="0"/>
    <x v="0"/>
    <x v="31"/>
    <x v="969"/>
    <x v="36"/>
    <s v="Lalamove"/>
    <s v="['sql', 'python', 'php', 'perl', 'looker', 'tableau']"/>
  </r>
  <r>
    <x v="8"/>
    <s v="Senior Data Scientist"/>
    <s v="Houston, TX"/>
    <x v="0"/>
    <x v="0"/>
    <x v="2"/>
    <x v="970"/>
    <x v="68"/>
    <s v="Jobot"/>
    <s v="['python', 'r', 'sas', 'sas', 'sql']"/>
  </r>
  <r>
    <x v="8"/>
    <s v="Senior Data Scientist"/>
    <s v="Eden Prairie, MN"/>
    <x v="0"/>
    <x v="0"/>
    <x v="2"/>
    <x v="971"/>
    <x v="142"/>
    <s v="C.H. Robinson"/>
    <s v="['python', 'sql', 'azure', 'snowflake', 'airflow', 'django', 'fastapi', 'docker', 'kubernetes']"/>
  </r>
  <r>
    <x v="0"/>
    <s v="Data Scientist / Developer (Jr. / Mid - level)"/>
    <s v="Huntsville, AL"/>
    <x v="0"/>
    <x v="0"/>
    <x v="2"/>
    <x v="972"/>
    <x v="51"/>
    <s v="PeopleTec"/>
    <s v="['sql', 'javascript', 'sas', 'sas', 'sql server', 'excel', 'spss']"/>
  </r>
  <r>
    <x v="2"/>
    <s v="Sr. Data Analyst"/>
    <s v="Anywhere"/>
    <x v="0"/>
    <x v="1"/>
    <x v="2"/>
    <x v="973"/>
    <x v="67"/>
    <s v="Launch Consulting Group"/>
    <s v="['sql', 'azure', 'aws', 'snowflake', 'visio', 'excel', 'power bi', 'tableau', 'dax', 'flow', 'jira']"/>
  </r>
  <r>
    <x v="2"/>
    <s v="Entry Level Data Analyst"/>
    <s v="New York, NY"/>
    <x v="0"/>
    <x v="0"/>
    <x v="2"/>
    <x v="974"/>
    <x v="325"/>
    <s v="Swivel Payment Solutions, LLC"/>
    <s v="['sql', 'python', 'r', 'tableau', 'power bi']"/>
  </r>
  <r>
    <x v="0"/>
    <s v="Data Scientist II (Hybrid)"/>
    <s v="Pasadena, CA"/>
    <x v="0"/>
    <x v="0"/>
    <x v="2"/>
    <x v="975"/>
    <x v="326"/>
    <s v="Wescom Central Credit Union"/>
    <s v="['sas', 'sas', 'sql', 'python', 'r', 'snowflake', 'aws', 'excel', 'datarobot', 'alteryx', 'word', 'powerpoint', 'outlook']"/>
  </r>
  <r>
    <x v="2"/>
    <s v="Data Operations &amp; Reporting Associate"/>
    <s v="Wilmington, DE"/>
    <x v="0"/>
    <x v="0"/>
    <x v="2"/>
    <x v="976"/>
    <x v="172"/>
    <s v="Randstad"/>
    <m/>
  </r>
  <r>
    <x v="0"/>
    <s v="Data Scientist II"/>
    <s v="San Diego, CA"/>
    <x v="0"/>
    <x v="0"/>
    <x v="2"/>
    <x v="977"/>
    <x v="8"/>
    <s v="PlayStation Global"/>
    <s v="['sql', 'python', 'scikit-learn', 'tableau']"/>
  </r>
  <r>
    <x v="6"/>
    <s v="Senior Data Analyst (m/w/d)"/>
    <s v="Hamburg, Germany"/>
    <x v="0"/>
    <x v="0"/>
    <x v="9"/>
    <x v="978"/>
    <x v="46"/>
    <s v="Publicis Groupe"/>
    <s v="['html', 'css', 'javascript', 'tableau', 'power bi', 'qlik']"/>
  </r>
  <r>
    <x v="1"/>
    <s v="Azure Data Engineer"/>
    <s v="Fort Washington, PA"/>
    <x v="0"/>
    <x v="0"/>
    <x v="2"/>
    <x v="979"/>
    <x v="17"/>
    <s v="Stelvio Group"/>
    <s v="['sql', 'python', 'r', 'azure', 'tableau', 'power bi']"/>
  </r>
  <r>
    <x v="0"/>
    <s v="Biostatistician / Data Scientist"/>
    <s v="Oxon Hill, MD"/>
    <x v="0"/>
    <x v="0"/>
    <x v="2"/>
    <x v="245"/>
    <x v="135"/>
    <s v="Leidos"/>
    <s v="['r']"/>
  </r>
  <r>
    <x v="0"/>
    <s v="DATA SCIENTIST"/>
    <s v="New York, NY"/>
    <x v="0"/>
    <x v="0"/>
    <x v="2"/>
    <x v="980"/>
    <x v="53"/>
    <s v="NYC EMPLOYEES RETIREMENT SYS"/>
    <s v="['r', 'python', 'power bi', 'tableau', 'spss']"/>
  </r>
  <r>
    <x v="0"/>
    <s v="Data Scientist or Senior Data Scientist"/>
    <s v="Anywhere"/>
    <x v="0"/>
    <x v="1"/>
    <x v="2"/>
    <x v="981"/>
    <x v="327"/>
    <s v="Metropolitan Council"/>
    <s v="['r', 'python', 'excel', 'git', 'github']"/>
  </r>
  <r>
    <x v="0"/>
    <s v="Data Scientist"/>
    <s v="Anywhere"/>
    <x v="0"/>
    <x v="1"/>
    <x v="23"/>
    <x v="982"/>
    <x v="29"/>
    <s v="Hanalytica"/>
    <s v="['python', 'c#', 'sql', 'nltk', 'scikit-learn', 'tensorflow', 'keras']"/>
  </r>
  <r>
    <x v="2"/>
    <s v="Data Analyst - Remote"/>
    <s v="Washington, DC"/>
    <x v="0"/>
    <x v="0"/>
    <x v="2"/>
    <x v="983"/>
    <x v="31"/>
    <s v="Ryder System, Inc"/>
    <s v="['sql', 'azure', 'express', 'power bi', 'tableau', 'alteryx']"/>
  </r>
  <r>
    <x v="2"/>
    <s v="Data Analyst (ID#10252)"/>
    <s v="Oakland, CA"/>
    <x v="0"/>
    <x v="0"/>
    <x v="2"/>
    <x v="984"/>
    <x v="17"/>
    <s v="Worldgate LLC"/>
    <s v="['sql', 'python', 'c#', 'powershell', 'sql server', 'word', 'excel', 'outlook']"/>
  </r>
  <r>
    <x v="0"/>
    <s v="Analytics Engineer"/>
    <s v="Elkhart, IN"/>
    <x v="0"/>
    <x v="0"/>
    <x v="2"/>
    <x v="985"/>
    <x v="231"/>
    <s v="Career Transitions, LLC"/>
    <s v="['sql', 'outlook', 'word', 'excel']"/>
  </r>
  <r>
    <x v="5"/>
    <s v="Sr. Software Engineer, JAVA + React"/>
    <s v="Namibia"/>
    <x v="0"/>
    <x v="0"/>
    <x v="58"/>
    <x v="986"/>
    <x v="62"/>
    <s v="WhiteCrow"/>
    <s v="['java', 'azure', 'react']"/>
  </r>
  <r>
    <x v="2"/>
    <s v="Data Analyst &amp; Visualization Engineer"/>
    <s v="Herndon, VA"/>
    <x v="0"/>
    <x v="0"/>
    <x v="2"/>
    <x v="987"/>
    <x v="328"/>
    <s v="Peraton"/>
    <s v="['splunk', 'tableau']"/>
  </r>
  <r>
    <x v="0"/>
    <s v="Data Scientist"/>
    <s v="San Francisco, CA"/>
    <x v="0"/>
    <x v="0"/>
    <x v="2"/>
    <x v="988"/>
    <x v="122"/>
    <s v="Booz Allen Hamilton"/>
    <s v="['r', 'python', 'sql', 'nosql', 'sas', 'sas', 'excel', 'github']"/>
  </r>
  <r>
    <x v="3"/>
    <s v="Senior Data Engineer (GCP)"/>
    <s v="Anywhere"/>
    <x v="0"/>
    <x v="1"/>
    <x v="7"/>
    <x v="989"/>
    <x v="63"/>
    <s v="Dforth Technlogies"/>
    <s v="['java', 'python', 'sql', 'mongodb', 'mongodb', 'mysql', 'postgresql', 'gcp', 'bigquery', 'hadoop', 'spark', 'looker']"/>
  </r>
  <r>
    <x v="8"/>
    <s v="Sr Manager, Solutions Architecture : Big Data"/>
    <s v="Mumbai, Maharashtra, India"/>
    <x v="0"/>
    <x v="0"/>
    <x v="7"/>
    <x v="990"/>
    <x v="36"/>
    <s v="Databricks"/>
    <s v="['databricks', 'excel', 'unify']"/>
  </r>
  <r>
    <x v="4"/>
    <s v="Manager Analytics and Reporting"/>
    <s v="Anywhere"/>
    <x v="0"/>
    <x v="1"/>
    <x v="2"/>
    <x v="991"/>
    <x v="62"/>
    <s v="CyberCoders"/>
    <s v="['sql', 'tableau', 'excel']"/>
  </r>
  <r>
    <x v="6"/>
    <s v="Operations Data Analyst, Senior"/>
    <s v="Dublin, CA"/>
    <x v="0"/>
    <x v="0"/>
    <x v="2"/>
    <x v="992"/>
    <x v="122"/>
    <s v="PG&amp;E Corporation"/>
    <s v="['vba', 'sql', 'shell', 'visual basic', 'perl', 'c', 'oracle', 'unix']"/>
  </r>
  <r>
    <x v="0"/>
    <s v="Data Scientist"/>
    <s v="Poway, CA"/>
    <x v="0"/>
    <x v="0"/>
    <x v="2"/>
    <x v="993"/>
    <x v="329"/>
    <s v="General Atomics and Affiliated Companies"/>
    <s v="['sql', 'python', 'tableau', 'power bi', 'dax', 'sap']"/>
  </r>
  <r>
    <x v="4"/>
    <s v="Business Intelligence Engineer II - AMZ5981341"/>
    <s v="Tempe, AZ"/>
    <x v="0"/>
    <x v="0"/>
    <x v="1"/>
    <x v="994"/>
    <x v="164"/>
    <s v="Amazon.com"/>
    <s v="['sql', 'r', 'sas', 'sas', 'oracle', 'spss']"/>
  </r>
  <r>
    <x v="0"/>
    <s v="Master Data Specialist"/>
    <s v="Kolding, Denmark"/>
    <x v="0"/>
    <x v="0"/>
    <x v="5"/>
    <x v="995"/>
    <x v="0"/>
    <s v="Vattenfall"/>
    <s v="['sap', 'excel']"/>
  </r>
  <r>
    <x v="7"/>
    <s v="Machine Learning Engineer"/>
    <s v="South San Francisco, CA"/>
    <x v="0"/>
    <x v="0"/>
    <x v="2"/>
    <x v="996"/>
    <x v="56"/>
    <s v="NewLimit"/>
    <s v="['python', 'numpy', 'pandas', 'pytorch', 'tensorflow']"/>
  </r>
  <r>
    <x v="5"/>
    <s v="Success Engineer"/>
    <s v="Anywhere"/>
    <x v="0"/>
    <x v="1"/>
    <x v="7"/>
    <x v="997"/>
    <x v="2"/>
    <s v="Metabase"/>
    <s v="['sql', 'word', 'github', 'docker', 'slack']"/>
  </r>
  <r>
    <x v="6"/>
    <s v="Sr. Data Analyst - Remote"/>
    <s v="Anywhere"/>
    <x v="0"/>
    <x v="1"/>
    <x v="2"/>
    <x v="998"/>
    <x v="160"/>
    <s v="UnitedHealth Group"/>
    <s v="['sql', 't-sql', 'python', 'snowflake', 'ssis', 'ssrs', 'tableau', 'excel', 'powerpoint']"/>
  </r>
  <r>
    <x v="8"/>
    <s v="Senior Data Scientist - Remote"/>
    <s v="Anywhere"/>
    <x v="0"/>
    <x v="1"/>
    <x v="2"/>
    <x v="999"/>
    <x v="330"/>
    <s v="Zillow"/>
    <s v="['python', 'sql', 'airflow', 'tableau', 'excel', 'word']"/>
  </r>
  <r>
    <x v="0"/>
    <s v="Assistant Manager, Business Intel &amp; Data Science (Real Estate Lending)"/>
    <s v="Pensacola, FL"/>
    <x v="0"/>
    <x v="0"/>
    <x v="2"/>
    <x v="1000"/>
    <x v="331"/>
    <s v="Navy Federal Credit Union"/>
    <s v="['sas', 'sas', 'word', 'spss', 'spreadsheet']"/>
  </r>
  <r>
    <x v="1"/>
    <s v="Data Engineer ( Full Time) (CANADA)"/>
    <s v="Montreal, QC, Canada"/>
    <x v="0"/>
    <x v="0"/>
    <x v="23"/>
    <x v="1001"/>
    <x v="17"/>
    <s v="Sierra Business Solution LLC"/>
    <s v="['sql', 'c#', 'python', 'aws', 'redshift', 'pyspark', 'ssis']"/>
  </r>
  <r>
    <x v="4"/>
    <s v="Marketing Analyst"/>
    <s v="Atlanta, GA"/>
    <x v="0"/>
    <x v="0"/>
    <x v="2"/>
    <x v="1002"/>
    <x v="31"/>
    <s v="IDR, Inc."/>
    <s v="['sql', 'azure', 'databricks']"/>
  </r>
  <r>
    <x v="5"/>
    <s v="Systems Engineer"/>
    <s v="Anywhere"/>
    <x v="0"/>
    <x v="1"/>
    <x v="57"/>
    <x v="1003"/>
    <x v="80"/>
    <s v="Robert Half"/>
    <s v="['sql', 'sql server', 'vmware']"/>
  </r>
  <r>
    <x v="2"/>
    <s v="Data Analyst must have telecom domain experince"/>
    <s v="Anywhere"/>
    <x v="1"/>
    <x v="1"/>
    <x v="1"/>
    <x v="1004"/>
    <x v="67"/>
    <s v="ApTask"/>
    <s v="['sql', 'python', 'sheets', 'flow']"/>
  </r>
  <r>
    <x v="0"/>
    <s v="Data Science Team Lead"/>
    <s v="United States"/>
    <x v="0"/>
    <x v="0"/>
    <x v="2"/>
    <x v="1005"/>
    <x v="136"/>
    <s v="Barrington James"/>
    <m/>
  </r>
  <r>
    <x v="4"/>
    <s v="Business Intelligence (BI) Engineer"/>
    <s v="Islamabad, Pakistan"/>
    <x v="1"/>
    <x v="0"/>
    <x v="59"/>
    <x v="1006"/>
    <x v="221"/>
    <s v="Inbox Business Technologies"/>
    <s v="['sql', 'python']"/>
  </r>
  <r>
    <x v="2"/>
    <s v="Data Analyst (TS/SCI clearance)"/>
    <s v="Boston, MA"/>
    <x v="0"/>
    <x v="0"/>
    <x v="2"/>
    <x v="1007"/>
    <x v="31"/>
    <s v="Riverside Research"/>
    <m/>
  </r>
  <r>
    <x v="0"/>
    <s v="Sr Data Scientist"/>
    <s v="Chicago, IL"/>
    <x v="0"/>
    <x v="0"/>
    <x v="2"/>
    <x v="1008"/>
    <x v="31"/>
    <s v="WW Grainger"/>
    <s v="['python', 'sql', 'bash', 'airflow', 'docker', 'kubernetes']"/>
  </r>
  <r>
    <x v="2"/>
    <s v="Data Analyst"/>
    <s v="Chicago, IL"/>
    <x v="0"/>
    <x v="0"/>
    <x v="2"/>
    <x v="1009"/>
    <x v="23"/>
    <s v="SDI Presence"/>
    <s v="['c#', 'sql', 'crystal', 'sql server', 'oracle', 'windows', 'sap']"/>
  </r>
  <r>
    <x v="0"/>
    <s v="Data Scientist. Job in United States My Valley Jobs Today"/>
    <s v="United States"/>
    <x v="4"/>
    <x v="0"/>
    <x v="2"/>
    <x v="1010"/>
    <x v="254"/>
    <s v="LEIDOS"/>
    <s v="['python', 'tensorflow', 'pytorch', 'pandas', 'scikit-learn']"/>
  </r>
  <r>
    <x v="2"/>
    <s v="Data Analyst"/>
    <s v="São Paulo, State of São Paulo, Brazil"/>
    <x v="0"/>
    <x v="0"/>
    <x v="41"/>
    <x v="1011"/>
    <x v="147"/>
    <s v="Media.Monks"/>
    <s v="['express', 'excel', 'looker', 'sheets']"/>
  </r>
  <r>
    <x v="2"/>
    <s v="API Data Analyst - Full time"/>
    <s v="Atlanta, GA"/>
    <x v="0"/>
    <x v="0"/>
    <x v="2"/>
    <x v="443"/>
    <x v="67"/>
    <s v="Talent Hires"/>
    <m/>
  </r>
  <r>
    <x v="0"/>
    <s v="Educator, Data Scientist (Greater NYC Area, NY)"/>
    <s v="New York, NY"/>
    <x v="0"/>
    <x v="0"/>
    <x v="2"/>
    <x v="1012"/>
    <x v="94"/>
    <s v="BrainStation"/>
    <s v="['sql', 'r', 'python', 'aws', 'gcp', 'numpy', 'pandas', 'tensorflow', 'keras', 'hadoop', 'spark', 'excel', 'tableau', 'git']"/>
  </r>
  <r>
    <x v="0"/>
    <s v="Data Scientist"/>
    <s v="St. Louis, MO"/>
    <x v="0"/>
    <x v="0"/>
    <x v="2"/>
    <x v="1013"/>
    <x v="332"/>
    <s v="Leidos"/>
    <s v="['python', 'javascript', 'sql', 'elasticsearch', 'postgresql', 'tableau', 'power bi']"/>
  </r>
  <r>
    <x v="8"/>
    <s v="Senior Statistical Programmer (Pharma)"/>
    <s v="Boston, MA"/>
    <x v="0"/>
    <x v="0"/>
    <x v="2"/>
    <x v="1014"/>
    <x v="21"/>
    <s v="The Steely Group"/>
    <s v="['sas', 'sas']"/>
  </r>
  <r>
    <x v="8"/>
    <s v="Senior Data Scientist"/>
    <s v="North Olmsted, OH"/>
    <x v="0"/>
    <x v="0"/>
    <x v="2"/>
    <x v="1015"/>
    <x v="18"/>
    <s v="Moen"/>
    <s v="['sas', 'sas', 'r', 'python', 'tableau']"/>
  </r>
  <r>
    <x v="0"/>
    <s v="Stage Data Science (Business Analytics)"/>
    <s v="San Donato Milanese, Metropolitan City of Milan, Italy"/>
    <x v="0"/>
    <x v="0"/>
    <x v="49"/>
    <x v="1016"/>
    <x v="333"/>
    <s v="METRO/MAKRO"/>
    <m/>
  </r>
  <r>
    <x v="5"/>
    <s v="OCR/Computer Vision Engineer"/>
    <s v="Bengaluru, Karnataka, India"/>
    <x v="0"/>
    <x v="0"/>
    <x v="7"/>
    <x v="1017"/>
    <x v="334"/>
    <s v="Capco"/>
    <s v="['java', 'python', 'sql', 'opencv', 'tensorflow', 'pytorch', 'numpy', 'pandas', 'keras']"/>
  </r>
  <r>
    <x v="0"/>
    <s v="Principal Data Scientist- Fraud AI/ML"/>
    <s v="Johnston, RI"/>
    <x v="0"/>
    <x v="0"/>
    <x v="2"/>
    <x v="1018"/>
    <x v="71"/>
    <s v="Citizens"/>
    <s v="['tensorflow', 'pytorch', 'scikit-learn', 'hadoop', 'spark']"/>
  </r>
  <r>
    <x v="8"/>
    <s v="Senior Data Scientist"/>
    <s v="San Francisco, CA"/>
    <x v="0"/>
    <x v="0"/>
    <x v="2"/>
    <x v="1019"/>
    <x v="335"/>
    <s v="Waymo"/>
    <s v="['python', 'r']"/>
  </r>
  <r>
    <x v="0"/>
    <s v="Data Scientist"/>
    <s v="McLean, VA"/>
    <x v="0"/>
    <x v="0"/>
    <x v="2"/>
    <x v="1020"/>
    <x v="198"/>
    <s v="Jobot"/>
    <s v="['python', 'scala', 'java', 'aws', 'azure']"/>
  </r>
  <r>
    <x v="0"/>
    <s v="Lead Data Scientist - 1st Shift"/>
    <s v="Clayton, IN"/>
    <x v="0"/>
    <x v="0"/>
    <x v="2"/>
    <x v="1021"/>
    <x v="31"/>
    <s v="GXO Logistics, Inc."/>
    <s v="['python', 'r', 'sql', 'vba', 'oracle', 'airflow', 'excel', 'power bi', 'tableau']"/>
  </r>
  <r>
    <x v="4"/>
    <s v="Business Intelligence Engineer, Ring"/>
    <s v="Gdańsk, Poland"/>
    <x v="0"/>
    <x v="0"/>
    <x v="11"/>
    <x v="1022"/>
    <x v="336"/>
    <s v="Amazon.com"/>
    <s v="['sql', 'python', 'aws', 'redshift', 'tableau', 'flow']"/>
  </r>
  <r>
    <x v="2"/>
    <s v="Compliance Data Analyst"/>
    <s v="Manhattan, KS"/>
    <x v="0"/>
    <x v="0"/>
    <x v="2"/>
    <x v="1023"/>
    <x v="337"/>
    <s v="NYC Careers"/>
    <s v="['sql', 'r', 'sas', 'sas', 'oracle', 'power bi', 'spss', 'visio', 'excel', 'outlook', 'powerpoint', 'word', 'smartsheet']"/>
  </r>
  <r>
    <x v="1"/>
    <s v="Lead Data Engineer"/>
    <s v="Kent, OH"/>
    <x v="0"/>
    <x v="0"/>
    <x v="2"/>
    <x v="1024"/>
    <x v="338"/>
    <s v="Kent State University"/>
    <s v="['sql', 'azure', 'databricks']"/>
  </r>
  <r>
    <x v="2"/>
    <s v="Product Data Analyst (Excel)"/>
    <m/>
    <x v="0"/>
    <x v="0"/>
    <x v="2"/>
    <x v="1025"/>
    <x v="29"/>
    <s v="Insight Global"/>
    <s v="['excel', 'sap', 'word', 'powerpoint']"/>
  </r>
  <r>
    <x v="8"/>
    <s v="Senior Data Scientist"/>
    <s v="New York, NY"/>
    <x v="0"/>
    <x v="0"/>
    <x v="2"/>
    <x v="1026"/>
    <x v="122"/>
    <s v="Chubb"/>
    <s v="['python', 'r', 'flask', 'docker']"/>
  </r>
  <r>
    <x v="0"/>
    <s v="Data Scientist - ALL Levels"/>
    <s v="Annapolis Junction, MD"/>
    <x v="0"/>
    <x v="0"/>
    <x v="2"/>
    <x v="1027"/>
    <x v="242"/>
    <s v="The Josef Group Inc."/>
    <s v="['python', 'r', 'matlab', 'sas', 'sas', 'windows', 'linux']"/>
  </r>
  <r>
    <x v="0"/>
    <s v="Data Science Manager, Risk Interventions - Remote"/>
    <s v="Houston, TX"/>
    <x v="0"/>
    <x v="0"/>
    <x v="2"/>
    <x v="1028"/>
    <x v="252"/>
    <s v="Stripe"/>
    <s v="['python', 'sql', 'spark']"/>
  </r>
  <r>
    <x v="0"/>
    <s v="Head of Data Science"/>
    <s v="New York, NY"/>
    <x v="0"/>
    <x v="0"/>
    <x v="2"/>
    <x v="1029"/>
    <x v="35"/>
    <s v="Barrington James"/>
    <s v="['python', 'sql', 'pytorch', 'tensorflow', 'scikit-learn', 'pandas', 'numpy']"/>
  </r>
  <r>
    <x v="3"/>
    <s v="Senior Data Engineer"/>
    <s v="New York, NY"/>
    <x v="0"/>
    <x v="0"/>
    <x v="2"/>
    <x v="1030"/>
    <x v="51"/>
    <s v="Ariel Partners"/>
    <s v="['sql', 'python', 'java', 'perl', 'sql server', 'azure', 'snowflake', 'redshift', 'oracle', 'ssis']"/>
  </r>
  <r>
    <x v="2"/>
    <s v="Data Reporting Analyst"/>
    <s v="Chattanooga, TN"/>
    <x v="0"/>
    <x v="0"/>
    <x v="2"/>
    <x v="1031"/>
    <x v="159"/>
    <s v="Talent Group"/>
    <s v="['sql', 'excel', 'spreadsheet', 'ms access']"/>
  </r>
  <r>
    <x v="0"/>
    <s v="Data Scientist, Pricing"/>
    <s v="United States"/>
    <x v="0"/>
    <x v="0"/>
    <x v="2"/>
    <x v="1032"/>
    <x v="8"/>
    <s v="SoFi"/>
    <s v="['python', 'r', 'sql', 'tableau']"/>
  </r>
  <r>
    <x v="3"/>
    <s v="Data Architecture Lead"/>
    <s v="Anywhere"/>
    <x v="0"/>
    <x v="1"/>
    <x v="2"/>
    <x v="1033"/>
    <x v="173"/>
    <s v="Get It Recruit - Professional Services"/>
    <s v="['scala', 'python', 'r', 'sql']"/>
  </r>
  <r>
    <x v="0"/>
    <s v="Biostatistician / Data Scientist"/>
    <s v="Bladensburg, MD"/>
    <x v="0"/>
    <x v="0"/>
    <x v="2"/>
    <x v="245"/>
    <x v="135"/>
    <s v="Leidos"/>
    <s v="['r']"/>
  </r>
  <r>
    <x v="0"/>
    <s v="Data Scientist (R-14914)"/>
    <s v="Florham Park, NJ"/>
    <x v="0"/>
    <x v="0"/>
    <x v="2"/>
    <x v="1034"/>
    <x v="8"/>
    <s v="Dun &amp; Bradstreet"/>
    <m/>
  </r>
  <r>
    <x v="8"/>
    <s v="(USA) Senior Data Scientist, eCommerce Product"/>
    <s v="Sunnyvale, CA"/>
    <x v="0"/>
    <x v="0"/>
    <x v="2"/>
    <x v="1035"/>
    <x v="71"/>
    <s v="Walmart"/>
    <s v="['sql', 'r', 'python', 'scala', 'bigquery', 'spark', 'tensorflow', 'tableau', 'splunk']"/>
  </r>
  <r>
    <x v="4"/>
    <s v="Business Intelligence Analyst"/>
    <s v="Charleston, SC"/>
    <x v="0"/>
    <x v="0"/>
    <x v="2"/>
    <x v="1036"/>
    <x v="53"/>
    <s v="The Bolton Group"/>
    <s v="['sql', 'power bi']"/>
  </r>
  <r>
    <x v="8"/>
    <s v="Senior Data Scientist"/>
    <s v="Anywhere"/>
    <x v="0"/>
    <x v="1"/>
    <x v="2"/>
    <x v="1037"/>
    <x v="96"/>
    <s v="Volto IT"/>
    <s v="['python', 'r', 'sql', 'azure']"/>
  </r>
  <r>
    <x v="8"/>
    <s v="SENIOR DATA SCIENTIST, QUALITY"/>
    <s v="Thousand Oaks, CA"/>
    <x v="0"/>
    <x v="0"/>
    <x v="2"/>
    <x v="1038"/>
    <x v="339"/>
    <s v="Amgen Inc"/>
    <s v="['sql', 'python', 'r']"/>
  </r>
  <r>
    <x v="0"/>
    <s v="Geospatial Data Scientist"/>
    <s v="Washington, DC"/>
    <x v="0"/>
    <x v="0"/>
    <x v="2"/>
    <x v="1039"/>
    <x v="67"/>
    <s v="EpochGeo"/>
    <s v="['python', 'r', 'sql']"/>
  </r>
  <r>
    <x v="2"/>
    <s v="Data Manager"/>
    <s v="Johannesburg, South Africa"/>
    <x v="0"/>
    <x v="0"/>
    <x v="14"/>
    <x v="1040"/>
    <x v="319"/>
    <s v="Standard Bank Group"/>
    <m/>
  </r>
  <r>
    <x v="4"/>
    <s v="Business Applications Analyst- Oracle Utilities CCB MDM"/>
    <s v="Orlando, FL"/>
    <x v="0"/>
    <x v="0"/>
    <x v="2"/>
    <x v="1041"/>
    <x v="340"/>
    <s v="Orlando Utilities Commission"/>
    <s v="['oracle', 'excel', 'outlook', 'powerpoint', 'word', 'flow', 'svn']"/>
  </r>
  <r>
    <x v="6"/>
    <s v="ERP/D365 Senior Data Analyst"/>
    <s v="Tampa, FL"/>
    <x v="0"/>
    <x v="0"/>
    <x v="2"/>
    <x v="1042"/>
    <x v="54"/>
    <s v="Signode"/>
    <s v="['go', 'sql', 'sql server', 'azure', 'ssis', 'power bi']"/>
  </r>
  <r>
    <x v="2"/>
    <s v="Data Analyst"/>
    <s v="San Francisco, CA"/>
    <x v="0"/>
    <x v="0"/>
    <x v="2"/>
    <x v="1043"/>
    <x v="23"/>
    <s v="AssistRx"/>
    <s v="['sql', 'excel', 'tableau']"/>
  </r>
  <r>
    <x v="0"/>
    <s v="Data Scientist – Global Battery Supply Chains"/>
    <s v="Charlotte, NC"/>
    <x v="0"/>
    <x v="0"/>
    <x v="2"/>
    <x v="1044"/>
    <x v="31"/>
    <s v="Albemarle"/>
    <s v="['python', 'databricks', 'azure', 'plotly', 'spark', 'github']"/>
  </r>
  <r>
    <x v="2"/>
    <s v="Data Analyst (Advanced SQL)"/>
    <s v="Long Beach, CA"/>
    <x v="0"/>
    <x v="0"/>
    <x v="2"/>
    <x v="1045"/>
    <x v="341"/>
    <s v="Molina Healthcare"/>
    <s v="['sql']"/>
  </r>
  <r>
    <x v="6"/>
    <s v="Senior Data Analyst"/>
    <s v="New York, NY"/>
    <x v="0"/>
    <x v="0"/>
    <x v="2"/>
    <x v="1046"/>
    <x v="34"/>
    <s v="Harnham"/>
    <s v="['python', 'r', 'sql', 'looker', 'power bi', 'qlik', 'tableau']"/>
  </r>
  <r>
    <x v="0"/>
    <s v="Associate Data Scientist - Online Business Analytics (Remote). Job..."/>
    <s v="Atlanta, GA"/>
    <x v="0"/>
    <x v="0"/>
    <x v="2"/>
    <x v="1047"/>
    <x v="122"/>
    <s v="The Home Depot"/>
    <s v="['python', 'bigquery', 'excel', 'tableau']"/>
  </r>
  <r>
    <x v="0"/>
    <s v="Data Scientist / Research Software Engineer (6104U) - 46408"/>
    <s v="Berkeley, CA"/>
    <x v="0"/>
    <x v="0"/>
    <x v="2"/>
    <x v="1048"/>
    <x v="72"/>
    <s v="University of California"/>
    <m/>
  </r>
  <r>
    <x v="4"/>
    <s v="Analyst"/>
    <s v="Miami, FL"/>
    <x v="0"/>
    <x v="0"/>
    <x v="2"/>
    <x v="1049"/>
    <x v="23"/>
    <s v="Taurus Search"/>
    <m/>
  </r>
  <r>
    <x v="0"/>
    <s v="Principal, ML Ops and Data Science (work from home)"/>
    <s v="Anywhere"/>
    <x v="0"/>
    <x v="1"/>
    <x v="2"/>
    <x v="1050"/>
    <x v="200"/>
    <s v="American Red Cross"/>
    <s v="['python', 'sql', 'aws']"/>
  </r>
  <r>
    <x v="0"/>
    <s v="Data Scientist"/>
    <s v="New York, NY"/>
    <x v="0"/>
    <x v="0"/>
    <x v="2"/>
    <x v="1051"/>
    <x v="19"/>
    <s v="Success Academy Charter Schools"/>
    <s v="['python', 'r', 'sql', 'go', 'tableau', 'looker']"/>
  </r>
  <r>
    <x v="1"/>
    <s v="Business Data Engineer"/>
    <s v="Amsterdam, Netherlands"/>
    <x v="0"/>
    <x v="0"/>
    <x v="26"/>
    <x v="1052"/>
    <x v="204"/>
    <s v="Vattenfall"/>
    <s v="['azure', 'databricks']"/>
  </r>
  <r>
    <x v="3"/>
    <s v="Senior Data Engineer"/>
    <s v="Paris, France"/>
    <x v="0"/>
    <x v="0"/>
    <x v="27"/>
    <x v="1053"/>
    <x v="56"/>
    <s v="AVIV Group"/>
    <s v="['python', 'postgresql', 'spark', 'airflow', 'visio', 'docker', 'jenkins']"/>
  </r>
  <r>
    <x v="4"/>
    <s v="Lead Management Analyst"/>
    <s v="Lutz, FL"/>
    <x v="0"/>
    <x v="0"/>
    <x v="2"/>
    <x v="1054"/>
    <x v="342"/>
    <s v="USAA"/>
    <s v="['sql', 'java', 'python', 'db2', 'snowflake', 'oracle', 'hadoop', 'phoenix', 'tableau', 'flow']"/>
  </r>
  <r>
    <x v="1"/>
    <s v="Data Engineer"/>
    <s v="Tampa, FL"/>
    <x v="0"/>
    <x v="0"/>
    <x v="2"/>
    <x v="1055"/>
    <x v="19"/>
    <s v="SAIC"/>
    <s v="['python', 'sql', 'c++', 'databricks', 'qlik']"/>
  </r>
  <r>
    <x v="4"/>
    <s v="Associate  Business Intelligence Analyst"/>
    <s v="Ahmedabad, Gujarat, India"/>
    <x v="0"/>
    <x v="0"/>
    <x v="7"/>
    <x v="1056"/>
    <x v="221"/>
    <s v="Conga"/>
    <s v="['flow']"/>
  </r>
  <r>
    <x v="1"/>
    <s v="Data Engineer"/>
    <s v="Anywhere"/>
    <x v="0"/>
    <x v="1"/>
    <x v="2"/>
    <x v="1057"/>
    <x v="121"/>
    <s v="Get It Recruit - Information Technology"/>
    <s v="['python', 'sql', 'powershell', 'azure', 'aws', 'redshift', 'databricks', 'snowflake', 'pyspark', 'pandas', 'excel', 'power bi', 'git', 'terraform', 'ansible', 'jenkins']"/>
  </r>
  <r>
    <x v="2"/>
    <s v="Data Architect"/>
    <s v="Brussels, Belgium"/>
    <x v="0"/>
    <x v="0"/>
    <x v="3"/>
    <x v="1058"/>
    <x v="21"/>
    <s v="Blue Harvest"/>
    <s v="['sql', 'nosql', 'scala', 'java', 'c#', 'azure', 'bigquery', 'spark']"/>
  </r>
  <r>
    <x v="1"/>
    <s v="Data Engineer (Full Scope Poly)"/>
    <s v="Herndon, VA"/>
    <x v="0"/>
    <x v="0"/>
    <x v="2"/>
    <x v="1059"/>
    <x v="85"/>
    <s v="Seamless Migration LLC"/>
    <s v="['java', 'sql', 'aws', 'azure', 'hadoop', 'spark', 'power bi', 'flow']"/>
  </r>
  <r>
    <x v="0"/>
    <s v="Risk Data Scientist"/>
    <s v="Washington, DC"/>
    <x v="0"/>
    <x v="0"/>
    <x v="2"/>
    <x v="1060"/>
    <x v="336"/>
    <s v="Robinhood"/>
    <s v="['sql', 'python', 'r', 'looker']"/>
  </r>
  <r>
    <x v="1"/>
    <s v="Lead Data Engineer"/>
    <s v="Irving, TX"/>
    <x v="0"/>
    <x v="0"/>
    <x v="1"/>
    <x v="1061"/>
    <x v="19"/>
    <s v="Wells Fargo"/>
    <s v="['sql', 'sql server', 'oracle']"/>
  </r>
  <r>
    <x v="3"/>
    <s v="Senior Data Engineer"/>
    <s v="Washington, DC"/>
    <x v="0"/>
    <x v="0"/>
    <x v="2"/>
    <x v="1062"/>
    <x v="51"/>
    <s v="AgentSync"/>
    <s v="['python', 'sql', 'aws', 'airflow', 'kafka', 'spark', 'terraform']"/>
  </r>
  <r>
    <x v="0"/>
    <s v="Data Scientist (Integrated Prevention) (Prevention Workforce)"/>
    <s v="Arlington, VA"/>
    <x v="0"/>
    <x v="0"/>
    <x v="2"/>
    <x v="1063"/>
    <x v="343"/>
    <s v="Office of the Secretary of the Army"/>
    <m/>
  </r>
  <r>
    <x v="3"/>
    <s v="Senior Data Engineer / Hybrid"/>
    <s v="Atlanta, GA"/>
    <x v="0"/>
    <x v="0"/>
    <x v="1"/>
    <x v="1064"/>
    <x v="28"/>
    <s v="Motion Recruitment"/>
    <s v="['python', 'sql', 'gcp', 'aws', 'azure', 'snowflake', 'redshift', 'airflow']"/>
  </r>
  <r>
    <x v="2"/>
    <s v="Freelance Online Data Analyst"/>
    <s v="Anywhere"/>
    <x v="2"/>
    <x v="1"/>
    <x v="2"/>
    <x v="1065"/>
    <x v="344"/>
    <s v="Get It Recruit - Information Technology"/>
    <m/>
  </r>
  <r>
    <x v="1"/>
    <s v="Data Engineer E/Y"/>
    <s v="Mexico"/>
    <x v="0"/>
    <x v="0"/>
    <x v="22"/>
    <x v="1066"/>
    <x v="56"/>
    <s v="DigitalOnUs"/>
    <s v="['azure', 'gcp', 'aws']"/>
  </r>
  <r>
    <x v="0"/>
    <s v="Data Scientist, AppleCare Business Insights"/>
    <s v="Austin, TX"/>
    <x v="0"/>
    <x v="0"/>
    <x v="2"/>
    <x v="1067"/>
    <x v="19"/>
    <s v="Apple"/>
    <s v="['sql', 'tableau']"/>
  </r>
  <r>
    <x v="0"/>
    <s v="Principal Data Scientist"/>
    <s v="Dallas, TX"/>
    <x v="0"/>
    <x v="0"/>
    <x v="2"/>
    <x v="1068"/>
    <x v="19"/>
    <s v="Walmart"/>
    <s v="['go', 'python', 'java', 'r', 'scala', 'azure', 'scikit-learn', 'tensorflow', 'pytorch', 'spark', 'git', 'jira']"/>
  </r>
  <r>
    <x v="1"/>
    <s v="Data Engineer"/>
    <s v="Greenwich, CT"/>
    <x v="0"/>
    <x v="0"/>
    <x v="1"/>
    <x v="1069"/>
    <x v="71"/>
    <s v="iCapital Network"/>
    <s v="['mongodb', 'mongodb', 'nosql', 'python', 'scala', 'java', 'kotlin', 'postgresql', 'redshift', 'snowflake', 'aws', 'terraform']"/>
  </r>
  <r>
    <x v="1"/>
    <s v="Data Engineer, Senior"/>
    <s v="Washington, DC"/>
    <x v="0"/>
    <x v="0"/>
    <x v="2"/>
    <x v="1070"/>
    <x v="122"/>
    <s v="Booz Allen Hamilton"/>
    <s v="['python', 'scala', 'sql', 'sql server', 'aws', 'oracle', 'spark']"/>
  </r>
  <r>
    <x v="6"/>
    <s v="Sr Principal Contract Deliverables Data Analyst"/>
    <s v="Northridge, CA"/>
    <x v="0"/>
    <x v="0"/>
    <x v="2"/>
    <x v="1071"/>
    <x v="345"/>
    <s v="Northrop Grumman"/>
    <s v="['r', 'sharepoint']"/>
  </r>
  <r>
    <x v="3"/>
    <s v="Senior Data Engineer (Remote Eligible)"/>
    <s v="Chicago, IL"/>
    <x v="0"/>
    <x v="0"/>
    <x v="2"/>
    <x v="1072"/>
    <x v="346"/>
    <s v="Capital One"/>
    <s v="['java', 'scala', 'python', 'nosql', 'sql', 'mongo', 'shell', 'mysql', 'cassandra', 'redshift', 'snowflake', 'aws', 'azure', 'hadoop', 'kafka', 'spark', 'airflow']"/>
  </r>
  <r>
    <x v="1"/>
    <s v="Data Engineer with oracle"/>
    <s v="Merrimack, NH"/>
    <x v="0"/>
    <x v="0"/>
    <x v="2"/>
    <x v="1073"/>
    <x v="51"/>
    <s v="United Software Group Inc"/>
    <s v="['sql', 'oracle', 'azure', 'snowflake']"/>
  </r>
  <r>
    <x v="3"/>
    <s v="Senior Data Engineer (Python, AWS, Airflow, Snowflake)"/>
    <s v="Newark, NJ"/>
    <x v="0"/>
    <x v="0"/>
    <x v="1"/>
    <x v="1074"/>
    <x v="25"/>
    <s v="Capital One"/>
    <s v="['python', 'java', 'scala', 'nosql', 'sql', 'mongo', 'shell', 'mysql', 'cassandra', 'aws', 'snowflake', 'redshift', 'azure', 'airflow', 'hadoop', 'kafka', 'spark']"/>
  </r>
  <r>
    <x v="3"/>
    <s v="Senior Data Engineer (Washington DC)"/>
    <s v="Washington, DC"/>
    <x v="0"/>
    <x v="0"/>
    <x v="2"/>
    <x v="1075"/>
    <x v="89"/>
    <s v="Beckman Coulter Diagnostics"/>
    <s v="['sql', 'sql server', 'azure', 'gdpr', 'ssis', 'power bi', 'dax', 'git']"/>
  </r>
  <r>
    <x v="1"/>
    <s v="Data Engineer (Seattle, WA)"/>
    <s v="Seattle, WA"/>
    <x v="0"/>
    <x v="0"/>
    <x v="2"/>
    <x v="1076"/>
    <x v="71"/>
    <s v="Assurance IQ"/>
    <s v="['python', 'sql', 'excel']"/>
  </r>
  <r>
    <x v="7"/>
    <s v="AI Generated Content (AIGC) Rewriter - Thai (Thailand)"/>
    <s v="Bangkok, Thailand"/>
    <x v="0"/>
    <x v="0"/>
    <x v="25"/>
    <x v="1077"/>
    <x v="221"/>
    <s v="Welocalize"/>
    <m/>
  </r>
  <r>
    <x v="7"/>
    <s v="Senior AI Engineer (Python)"/>
    <s v="Latvia"/>
    <x v="0"/>
    <x v="0"/>
    <x v="60"/>
    <x v="1078"/>
    <x v="138"/>
    <s v="Bertelsmann"/>
    <s v="['python', 'mongodb', 'mongodb', 'postgresql', 'elasticsearch', 'aws', 'azure', 'power bi', 'flow']"/>
  </r>
  <r>
    <x v="2"/>
    <s v="Lead Analyst, Enterprise Data &amp; Information Architecture (EDIA) ..."/>
    <s v="Flower Mound, TX"/>
    <x v="0"/>
    <x v="0"/>
    <x v="2"/>
    <x v="1079"/>
    <x v="23"/>
    <s v="Stryker Corporation"/>
    <s v="['azure', 'gdpr', 'alteryx', 'visio', 'flow']"/>
  </r>
  <r>
    <x v="4"/>
    <s v="Supervisory Management Analyst"/>
    <s v="Texas"/>
    <x v="0"/>
    <x v="0"/>
    <x v="1"/>
    <x v="1080"/>
    <x v="347"/>
    <s v="Military Treatment Facilities under DHA"/>
    <s v="['excel', 'powerpoint']"/>
  </r>
  <r>
    <x v="2"/>
    <s v="Data Analyst"/>
    <s v="Orange Park, FL"/>
    <x v="0"/>
    <x v="0"/>
    <x v="2"/>
    <x v="1081"/>
    <x v="51"/>
    <s v="Centauri"/>
    <s v="['flow']"/>
  </r>
  <r>
    <x v="0"/>
    <s v="Data Scientist"/>
    <s v="San Jose, CA"/>
    <x v="0"/>
    <x v="0"/>
    <x v="2"/>
    <x v="1082"/>
    <x v="348"/>
    <s v="Adobe Inc."/>
    <s v="['sql', 'python', 'r', 'excel']"/>
  </r>
  <r>
    <x v="0"/>
    <s v="PAID Data Scientist Intern"/>
    <s v="Anywhere"/>
    <x v="0"/>
    <x v="1"/>
    <x v="1"/>
    <x v="1083"/>
    <x v="349"/>
    <s v="Patterned Learning AI"/>
    <s v="['python', 'r', 'sql', 'tensorflow', 'scikit-learn']"/>
  </r>
  <r>
    <x v="0"/>
    <s v="Data Scientist"/>
    <s v="Farmers Branch, TX"/>
    <x v="0"/>
    <x v="0"/>
    <x v="1"/>
    <x v="1084"/>
    <x v="350"/>
    <s v="US Department of the Treasury"/>
    <s v="['r', 'python', 'sql', 'matlab', 'power bi', 'tableau']"/>
  </r>
  <r>
    <x v="3"/>
    <s v="Senior Platform Data Engineer"/>
    <s v="Washington, DC"/>
    <x v="0"/>
    <x v="0"/>
    <x v="2"/>
    <x v="1085"/>
    <x v="188"/>
    <s v="Supernal"/>
    <s v="['sql', 'python', 'java', 'scala', 'snowflake', 'databricks', 'azure', 'docker']"/>
  </r>
  <r>
    <x v="3"/>
    <s v="Senior Data Engineer"/>
    <s v="Wilmington, DE"/>
    <x v="0"/>
    <x v="0"/>
    <x v="1"/>
    <x v="1086"/>
    <x v="25"/>
    <s v="Capital One Financial Corporation"/>
    <s v="['java', 'scala', 'python', 'nosql', 'sql', 'mongo', 'shell', 'mysql', 'cassandra', 'redshift', 'snowflake', 'aws', 'azure', 'hadoop', 'kafka', 'spark']"/>
  </r>
  <r>
    <x v="3"/>
    <s v="Senior Data Engineer"/>
    <s v="Anywhere"/>
    <x v="0"/>
    <x v="1"/>
    <x v="2"/>
    <x v="1087"/>
    <x v="1"/>
    <s v="Fable"/>
    <s v="['gcp', 'aws', 'azure']"/>
  </r>
  <r>
    <x v="1"/>
    <s v="Lead Data Engineer , Enterprise Data Platform - Hybrid"/>
    <s v="Scottsdale, AZ"/>
    <x v="0"/>
    <x v="0"/>
    <x v="1"/>
    <x v="1088"/>
    <x v="78"/>
    <s v="CVS Health"/>
    <s v="['bash', 'python', 'sql', 'shell', 'nosql', 'mongodb', 'mongodb', 'mariadb', 'gcp', 'oracle', 'kafka', 'hadoop', 'pyspark', 'spark', 'airflow', 'angular', 'jenkins', 'git']"/>
  </r>
  <r>
    <x v="8"/>
    <s v="Senior Data Scientist"/>
    <s v="Austin, TX"/>
    <x v="0"/>
    <x v="0"/>
    <x v="1"/>
    <x v="1089"/>
    <x v="49"/>
    <s v="Conversica"/>
    <s v="['python', 'sql', 'aws', 'pytorch', 'tensorflow', 'gdpr']"/>
  </r>
  <r>
    <x v="0"/>
    <s v="Data Scientist - Growth"/>
    <s v="New York, NY"/>
    <x v="0"/>
    <x v="0"/>
    <x v="2"/>
    <x v="1090"/>
    <x v="49"/>
    <s v="Stripe"/>
    <s v="['python', 'sql', 'spark', 'hadoop']"/>
  </r>
  <r>
    <x v="1"/>
    <s v="Principal Data Engineer"/>
    <s v="St Paul, MN"/>
    <x v="0"/>
    <x v="0"/>
    <x v="2"/>
    <x v="1091"/>
    <x v="19"/>
    <s v="CH Robinson"/>
    <s v="['sql', 'python', 'nosql', 'mongodb', 'mongodb', 'elasticsearch', 'aws', 'azure', 'snowflake', 'redshift', 'bigquery', 'spark', 'hadoop', 'kafka', 'tableau', 'alteryx', 'docker', 'kubernetes']"/>
  </r>
  <r>
    <x v="8"/>
    <s v="Senior Data Scientist with Security Clearance"/>
    <s v="Arlington, TX"/>
    <x v="0"/>
    <x v="0"/>
    <x v="1"/>
    <x v="1092"/>
    <x v="19"/>
    <s v="CACI"/>
    <s v="['sql', 'java', 'python', 'azure']"/>
  </r>
  <r>
    <x v="8"/>
    <s v="Senior Manager, Data Science CXI (Remote)"/>
    <s v="Atlanta, GA"/>
    <x v="0"/>
    <x v="0"/>
    <x v="2"/>
    <x v="1093"/>
    <x v="170"/>
    <s v="The Home Depot"/>
    <s v="['sql', 'bigquery', 'tableau']"/>
  </r>
  <r>
    <x v="2"/>
    <s v="Principal Associate, Data Analyst Risk Associate: ExceptionsOne Team"/>
    <s v="The Colony, TX"/>
    <x v="0"/>
    <x v="0"/>
    <x v="2"/>
    <x v="1094"/>
    <x v="351"/>
    <s v="Capital One"/>
    <s v="['angular', 'jira', 'confluence']"/>
  </r>
  <r>
    <x v="2"/>
    <s v="Web Data Analytics"/>
    <s v="Copenhagen, Denmark"/>
    <x v="0"/>
    <x v="0"/>
    <x v="5"/>
    <x v="1095"/>
    <x v="184"/>
    <s v="Publicis Groupe"/>
    <s v="['javascript', 'html', 'css', 'react', 'excel', 'jira', 'confluence']"/>
  </r>
  <r>
    <x v="2"/>
    <s v="Data Analyst II (Healthcare Analytics)"/>
    <s v="Lake View Terrace, CA"/>
    <x v="0"/>
    <x v="0"/>
    <x v="2"/>
    <x v="1096"/>
    <x v="352"/>
    <s v="Health Net"/>
    <s v="['sql', 'python', 'r', 'excel']"/>
  </r>
  <r>
    <x v="3"/>
    <s v="Sr Data Engineer (Greater Denver Area, CO)"/>
    <s v="Broomfield, CO"/>
    <x v="0"/>
    <x v="0"/>
    <x v="2"/>
    <x v="1097"/>
    <x v="353"/>
    <s v="Sierra Space"/>
    <s v="['sql', 'python', 'aws', 'azure', 'redshift', 'pyspark', 'terraform']"/>
  </r>
  <r>
    <x v="1"/>
    <s v="Data Engineer - Data Analytics"/>
    <s v="Seattle, WA"/>
    <x v="0"/>
    <x v="0"/>
    <x v="2"/>
    <x v="1098"/>
    <x v="122"/>
    <s v="Costco"/>
    <s v="['sql', 'nosql', 'azure', 'databricks', 'oracle', 'spark', 'kafka', 'git']"/>
  </r>
  <r>
    <x v="1"/>
    <s v="Data Engineer"/>
    <s v="Anywhere"/>
    <x v="0"/>
    <x v="1"/>
    <x v="2"/>
    <x v="1099"/>
    <x v="68"/>
    <s v="Elementus"/>
    <s v="['java', 'c++', 'python', 'javascript', 'neo4j', 'aws', 'graphql', 'flow']"/>
  </r>
  <r>
    <x v="1"/>
    <s v="Data Engineer"/>
    <s v="Suffolk, VA"/>
    <x v="0"/>
    <x v="0"/>
    <x v="2"/>
    <x v="1100"/>
    <x v="122"/>
    <s v="Booz Allen Hamilton"/>
    <s v="['python', 'r', 'mysql', 'databricks', 'aws', 'azure', 'qlik']"/>
  </r>
  <r>
    <x v="2"/>
    <s v="Data Analyst-Machine Learning"/>
    <s v="Charlotte, NC"/>
    <x v="0"/>
    <x v="0"/>
    <x v="2"/>
    <x v="1101"/>
    <x v="31"/>
    <s v="Open Systems Technologies"/>
    <s v="['python', 'sql', 'snowflake', 'gcp', 'aws', 'tensorflow']"/>
  </r>
  <r>
    <x v="1"/>
    <s v="Lead Big Data Engineer"/>
    <s v="Charlotte, NC"/>
    <x v="0"/>
    <x v="0"/>
    <x v="2"/>
    <x v="1102"/>
    <x v="19"/>
    <s v="Wells Fargo"/>
    <s v="['sql', 'python', 'bash', 'powershell', 'shell', 'sql server', 'oracle', 'hadoop', 'spark', 'kafka']"/>
  </r>
  <r>
    <x v="0"/>
    <s v="Data Science Architect"/>
    <s v="Englewood, CO"/>
    <x v="0"/>
    <x v="0"/>
    <x v="2"/>
    <x v="1103"/>
    <x v="62"/>
    <s v="Appic Solutions"/>
    <s v="['sql', 'python', 'mysql', 'redshift', 'bigquery', 'hadoop', 'spark', 'ggplot2', 'windows']"/>
  </r>
  <r>
    <x v="1"/>
    <s v="Data Engineer"/>
    <s v="Fremont, CA"/>
    <x v="0"/>
    <x v="0"/>
    <x v="2"/>
    <x v="1104"/>
    <x v="122"/>
    <s v="Tesla, Inc"/>
    <s v="['sql', 'python', 'scala', 'airflow', 'spark', 'git']"/>
  </r>
  <r>
    <x v="1"/>
    <s v="Data Engineer"/>
    <s v="Dearborn, MI"/>
    <x v="0"/>
    <x v="0"/>
    <x v="2"/>
    <x v="1105"/>
    <x v="31"/>
    <s v="HTC Global Services"/>
    <s v="['sql', 'r', 'python', 'gcp', 'bigquery', 'hadoop', 'alteryx', 'qlik', 'sap', 'flow']"/>
  </r>
  <r>
    <x v="7"/>
    <s v="Staff Machine Learning Scientist - Visa Research"/>
    <s v="Austin, TX"/>
    <x v="0"/>
    <x v="0"/>
    <x v="2"/>
    <x v="1106"/>
    <x v="62"/>
    <s v="Visa"/>
    <s v="['perl', 'python', 'java', 'c++', 'sas', 'sas', 'r', 'tensorflow', 'hadoop']"/>
  </r>
  <r>
    <x v="1"/>
    <s v="Lead Data Engineer"/>
    <s v="Charlotte, NC"/>
    <x v="0"/>
    <x v="0"/>
    <x v="2"/>
    <x v="1107"/>
    <x v="122"/>
    <s v="TIAA"/>
    <s v="['sql', 'java', 'python', 'scala', 'sql server', 'snowflake', 'oracle', 'aws', 'kafka', 'hadoop', 'tableau']"/>
  </r>
  <r>
    <x v="3"/>
    <s v="Senior Data Engineer (San Francisco, CA)"/>
    <s v="San Francisco, CA"/>
    <x v="0"/>
    <x v="0"/>
    <x v="2"/>
    <x v="1108"/>
    <x v="27"/>
    <s v="ServiceNow"/>
    <s v="['python', 'java', 'javascript', 'azure', 'snowflake', 'tableau']"/>
  </r>
  <r>
    <x v="0"/>
    <s v="Data Scientist"/>
    <s v="McLean, VA"/>
    <x v="0"/>
    <x v="0"/>
    <x v="2"/>
    <x v="1109"/>
    <x v="71"/>
    <s v="Leidos"/>
    <s v="['sql', 'python', 'r', 'aws', 'tidyverse', 'matplotlib', 'tableau', 'git']"/>
  </r>
  <r>
    <x v="6"/>
    <s v="Senior Risk and Governance Data Analyst (Atlanta, GA or Remote)"/>
    <s v="Anywhere"/>
    <x v="0"/>
    <x v="1"/>
    <x v="2"/>
    <x v="1110"/>
    <x v="1"/>
    <s v="Cash App"/>
    <s v="['sql', 'python', 'c', 'go', 'tableau', 'looker']"/>
  </r>
  <r>
    <x v="2"/>
    <s v="Data Analyst for a forthcoming opportunity in DRC"/>
    <s v="Kinshasa, Democratic Republic of the Congo"/>
    <x v="0"/>
    <x v="0"/>
    <x v="61"/>
    <x v="1111"/>
    <x v="46"/>
    <s v="Montrose Management Group"/>
    <m/>
  </r>
  <r>
    <x v="0"/>
    <s v="Data Scientist"/>
    <s v="United States"/>
    <x v="0"/>
    <x v="0"/>
    <x v="1"/>
    <x v="1112"/>
    <x v="23"/>
    <s v="Disys India Private Limited"/>
    <s v="['r', 'python', 'tensorflow', 'keras', 'pytorch']"/>
  </r>
  <r>
    <x v="1"/>
    <s v="Data Engineer"/>
    <s v="Anywhere"/>
    <x v="0"/>
    <x v="1"/>
    <x v="2"/>
    <x v="1113"/>
    <x v="354"/>
    <s v="Get It Recruit - Information Technology"/>
    <s v="['sql', 'java', 'r', 'python', 'azure', 'aws', 'oracle', 'tableau']"/>
  </r>
  <r>
    <x v="1"/>
    <s v="Lead Data Engineer"/>
    <s v="Columbus, OH"/>
    <x v="0"/>
    <x v="0"/>
    <x v="2"/>
    <x v="1114"/>
    <x v="51"/>
    <s v="American Chemical Society"/>
    <s v="['python', 'java', 'scala', 'javascript', 'shell', 'nosql', 'mongodb', 'mongodb', 'aws', 'hadoop', 'spark', 'pyspark', 'unix', 'jenkins']"/>
  </r>
  <r>
    <x v="1"/>
    <s v="US E - Consulting-Cloud Data Engineer-PDS -S&amp;A -AI &amp; DE- PDM"/>
    <s v="Orlando, FL"/>
    <x v="0"/>
    <x v="0"/>
    <x v="2"/>
    <x v="1115"/>
    <x v="19"/>
    <s v="Deloitte"/>
    <s v="['python', 'sql', 'redshift', 'aws', 'hadoop', 'pyspark', 'jenkins', 'git', 'terraform']"/>
  </r>
  <r>
    <x v="1"/>
    <s v="Data Engineer"/>
    <s v="United States"/>
    <x v="0"/>
    <x v="0"/>
    <x v="2"/>
    <x v="1116"/>
    <x v="49"/>
    <s v="FoundIT"/>
    <s v="['python', 'nosql', 'sql', 'mysql', 'oracle', 'hadoop', 'spark', 'kafka']"/>
  </r>
  <r>
    <x v="1"/>
    <s v="Data Engineer"/>
    <s v="Markham, ON, Canada"/>
    <x v="0"/>
    <x v="0"/>
    <x v="23"/>
    <x v="1117"/>
    <x v="355"/>
    <s v="IBM"/>
    <s v="['python', 'sql', 'watson', 'aws', 'ibm cloud', 'pyspark', 'terraform']"/>
  </r>
  <r>
    <x v="5"/>
    <s v="Technology analyst"/>
    <s v="Jacksonville, FL"/>
    <x v="0"/>
    <x v="0"/>
    <x v="2"/>
    <x v="1118"/>
    <x v="282"/>
    <s v="Citi"/>
    <s v="['java', 'scala', 'python', 'sql', 'aws', 'hadoop', 'spark', 'react', 'angular', 'tableau']"/>
  </r>
  <r>
    <x v="1"/>
    <s v="Data Engineer II"/>
    <s v="Littleton, CO"/>
    <x v="0"/>
    <x v="0"/>
    <x v="1"/>
    <x v="1119"/>
    <x v="122"/>
    <s v="DISH Network"/>
    <s v="['python', 'sql', 'mysql', 'oracle', 'airflow', 'kafka', 'spark', 'gitlab']"/>
  </r>
  <r>
    <x v="0"/>
    <s v="Data Scientist"/>
    <s v="Arlington, VA"/>
    <x v="0"/>
    <x v="0"/>
    <x v="2"/>
    <x v="1120"/>
    <x v="356"/>
    <s v="Office of the Chief of the National Guard Bureau"/>
    <m/>
  </r>
  <r>
    <x v="1"/>
    <s v="Data Engineer"/>
    <s v="Maassluis, Netherlands"/>
    <x v="0"/>
    <x v="0"/>
    <x v="26"/>
    <x v="1121"/>
    <x v="56"/>
    <s v="Lely"/>
    <s v="['sql', 'python', 'c#', 'azure', 'databricks', 'pyspark', 'kubernetes', 'gitlab']"/>
  </r>
  <r>
    <x v="1"/>
    <s v="Data Engineering Analyst"/>
    <s v="Mississauga, ON, Canada"/>
    <x v="0"/>
    <x v="0"/>
    <x v="23"/>
    <x v="1122"/>
    <x v="31"/>
    <s v="Citigroup, Inc"/>
    <s v="['java', 'python']"/>
  </r>
  <r>
    <x v="1"/>
    <s v="Data Engineer"/>
    <s v="Anywhere"/>
    <x v="0"/>
    <x v="1"/>
    <x v="2"/>
    <x v="1123"/>
    <x v="62"/>
    <s v="Motion Recruitment"/>
    <s v="['sql', 'python', 'azure', 'spark', 'git']"/>
  </r>
  <r>
    <x v="1"/>
    <s v="Junior Data Engineer"/>
    <s v="Anywhere"/>
    <x v="0"/>
    <x v="1"/>
    <x v="2"/>
    <x v="1124"/>
    <x v="172"/>
    <s v="Patterned Learning AI"/>
    <s v="['sql']"/>
  </r>
  <r>
    <x v="0"/>
    <s v="Data Science Manager II"/>
    <s v="Anywhere"/>
    <x v="0"/>
    <x v="1"/>
    <x v="2"/>
    <x v="1125"/>
    <x v="357"/>
    <s v="PAYLOCITY CORPORATION"/>
    <s v="['python', 'aws', 'azure', 'github', 'jenkins']"/>
  </r>
  <r>
    <x v="0"/>
    <s v="Analytics Engineer"/>
    <s v="London, UK"/>
    <x v="0"/>
    <x v="0"/>
    <x v="6"/>
    <x v="1126"/>
    <x v="358"/>
    <s v="HIVED"/>
    <s v="['sql', 'python', 'bigquery', 'windows', 'looker', 'github', 'unify']"/>
  </r>
  <r>
    <x v="2"/>
    <s v="Data Analyst"/>
    <s v="Tampa, FL"/>
    <x v="0"/>
    <x v="0"/>
    <x v="2"/>
    <x v="1127"/>
    <x v="306"/>
    <s v="AACSB International"/>
    <s v="['sql', 'python', 'looker']"/>
  </r>
  <r>
    <x v="0"/>
    <s v="Data Scientist"/>
    <s v="Budapest, Hungary"/>
    <x v="0"/>
    <x v="0"/>
    <x v="10"/>
    <x v="1128"/>
    <x v="8"/>
    <s v="Diligent Corporation"/>
    <s v="['python', 'sql', 'postgresql', 'aws', 'tensorflow', 'keras', 'pytorch', 'django']"/>
  </r>
  <r>
    <x v="8"/>
    <s v="Senior Data Scientist"/>
    <s v="Ankara, Türkiye"/>
    <x v="0"/>
    <x v="0"/>
    <x v="57"/>
    <x v="1129"/>
    <x v="212"/>
    <s v="PaneraTech, Inc."/>
    <s v="['matlab', 'r', 'excel']"/>
  </r>
  <r>
    <x v="2"/>
    <s v="Lead Business Data Analyst"/>
    <s v="Lowell, WI"/>
    <x v="0"/>
    <x v="0"/>
    <x v="2"/>
    <x v="1130"/>
    <x v="359"/>
    <s v="Kronos Incorporated"/>
    <s v="['sql', 'bigquery', 'azure', 'oracle', 'power bi', 'tableau']"/>
  </r>
  <r>
    <x v="3"/>
    <s v="Senior Data Engineer Cyber Defense Operations Center"/>
    <s v="Augusta, GA"/>
    <x v="0"/>
    <x v="0"/>
    <x v="1"/>
    <x v="1131"/>
    <x v="71"/>
    <s v="Peraton"/>
    <s v="['sql', 'nosql', 'kafka']"/>
  </r>
  <r>
    <x v="3"/>
    <s v="Senior Lead Data Engineer"/>
    <s v="Hartford, CT"/>
    <x v="0"/>
    <x v="0"/>
    <x v="2"/>
    <x v="1132"/>
    <x v="360"/>
    <s v="Capital One"/>
    <s v="['java', 'scala', 'python', 'nosql', 'sql', 'mongo', 'shell', 'mysql', 'cassandra', 'redshift', 'snowflake', 'aws', 'azure', 'hadoop', 'kafka', 'spark']"/>
  </r>
  <r>
    <x v="4"/>
    <s v="Lead Business Intelligence Analyst"/>
    <s v="San Francisco, CA"/>
    <x v="0"/>
    <x v="0"/>
    <x v="2"/>
    <x v="1133"/>
    <x v="71"/>
    <s v="Autodesk, Inc"/>
    <s v="['sql', 'r', 'python', 'snowflake', 'excel', 'powerpoint', 'looker', 'tableau']"/>
  </r>
  <r>
    <x v="0"/>
    <s v="Staff Data Scientist"/>
    <s v="Sunnyvale, CA"/>
    <x v="0"/>
    <x v="0"/>
    <x v="2"/>
    <x v="1134"/>
    <x v="171"/>
    <s v="Walmart"/>
    <s v="['python', 'sql', 'gcp', 'azure', 'tensorflow', 'pytorch', 'keras', 'flow']"/>
  </r>
  <r>
    <x v="1"/>
    <s v="Data Engineer"/>
    <s v="Annapolis Junction, MD"/>
    <x v="0"/>
    <x v="0"/>
    <x v="2"/>
    <x v="1135"/>
    <x v="23"/>
    <s v="Constellation Technologies Inc"/>
    <s v="['sql', 'oracle', 'aws', 'linux']"/>
  </r>
  <r>
    <x v="0"/>
    <s v="Lead Data Scientist"/>
    <s v="Lubbock, TX"/>
    <x v="0"/>
    <x v="0"/>
    <x v="1"/>
    <x v="1136"/>
    <x v="350"/>
    <s v="Internal Revenue Service"/>
    <m/>
  </r>
  <r>
    <x v="2"/>
    <s v="Junior Data Analyst"/>
    <s v="Mumbai, Maharashtra, India"/>
    <x v="0"/>
    <x v="0"/>
    <x v="7"/>
    <x v="1137"/>
    <x v="147"/>
    <s v="WPP"/>
    <s v="['sql', 'alteryx']"/>
  </r>
  <r>
    <x v="8"/>
    <s v="Senior Product Data Scientist"/>
    <s v="San Jose, CA"/>
    <x v="0"/>
    <x v="0"/>
    <x v="2"/>
    <x v="1138"/>
    <x v="122"/>
    <s v="PayPal"/>
    <s v="['sql', 'python', 'r']"/>
  </r>
  <r>
    <x v="3"/>
    <s v="Senior Data Engineer"/>
    <s v="Northampton, MA"/>
    <x v="0"/>
    <x v="0"/>
    <x v="2"/>
    <x v="1139"/>
    <x v="94"/>
    <s v="CyberCoders"/>
    <s v="['sql', 'postgresql', 'express', 'atlassian', 'git', 'confluence', 'jira']"/>
  </r>
  <r>
    <x v="2"/>
    <s v="Data Audit and Risk and Control Analyst (C13/VP)"/>
    <s v="Seminole, FL"/>
    <x v="0"/>
    <x v="0"/>
    <x v="2"/>
    <x v="1140"/>
    <x v="361"/>
    <s v="Citi"/>
    <s v="['excel']"/>
  </r>
  <r>
    <x v="1"/>
    <s v="Principal Data Engineer (San Francisco, CA)"/>
    <s v="San Jose, CA"/>
    <x v="0"/>
    <x v="0"/>
    <x v="2"/>
    <x v="1141"/>
    <x v="362"/>
    <s v="Zscaler"/>
    <s v="['sql', 'python', 'snowflake', 'airflow', 'tableau', 'power bi', 'excel']"/>
  </r>
  <r>
    <x v="2"/>
    <s v="Data Analyst"/>
    <s v="McLean, VA"/>
    <x v="0"/>
    <x v="0"/>
    <x v="2"/>
    <x v="1142"/>
    <x v="23"/>
    <s v="BAE Systems"/>
    <s v="['sql', 'python', 'r', 'aws', 'tidyverse', 'git']"/>
  </r>
  <r>
    <x v="1"/>
    <s v="Data Engineer with Security Clearance"/>
    <s v="Arlington, TX"/>
    <x v="0"/>
    <x v="0"/>
    <x v="1"/>
    <x v="1143"/>
    <x v="23"/>
    <s v="Open Systems Technologies Corporation"/>
    <s v="['sql', 'python', 'java', 'aws']"/>
  </r>
  <r>
    <x v="6"/>
    <s v="Senior Analyst (Data Analysis)"/>
    <s v="Atlanta, GA"/>
    <x v="0"/>
    <x v="0"/>
    <x v="2"/>
    <x v="1144"/>
    <x v="19"/>
    <s v="Government Accountability Office"/>
    <s v="['sas', 'sas', 'python', 'r']"/>
  </r>
  <r>
    <x v="0"/>
    <s v="Data Scientist / Analyst"/>
    <s v="Arlington, VA"/>
    <x v="0"/>
    <x v="0"/>
    <x v="2"/>
    <x v="1145"/>
    <x v="122"/>
    <s v="Peraton"/>
    <s v="['python']"/>
  </r>
  <r>
    <x v="0"/>
    <s v="Data Science Director"/>
    <s v="United States"/>
    <x v="0"/>
    <x v="0"/>
    <x v="2"/>
    <x v="1146"/>
    <x v="363"/>
    <s v="Envestnet"/>
    <s v="['python', 'shell', 'sql', 'aws', 'scikit-learn', 'tensorflow', 'nltk', 'zoom']"/>
  </r>
  <r>
    <x v="5"/>
    <s v="Program Analyst"/>
    <s v="Puerto Rico"/>
    <x v="5"/>
    <x v="0"/>
    <x v="55"/>
    <x v="1147"/>
    <x v="350"/>
    <s v="Internal Revenue Service"/>
    <m/>
  </r>
  <r>
    <x v="4"/>
    <s v="Facility Operations Operational Analyst"/>
    <s v="Austin, TX"/>
    <x v="0"/>
    <x v="0"/>
    <x v="2"/>
    <x v="1148"/>
    <x v="303"/>
    <s v="Meta"/>
    <s v="['oracle', 'excel', 'tableau']"/>
  </r>
  <r>
    <x v="8"/>
    <s v="Senior Data Scientist"/>
    <s v="New York, NY"/>
    <x v="0"/>
    <x v="0"/>
    <x v="2"/>
    <x v="1149"/>
    <x v="8"/>
    <s v="NBA"/>
    <s v="['python', 'r', 'azure', 'databricks', 'snowflake']"/>
  </r>
  <r>
    <x v="0"/>
    <s v="Data Scientist"/>
    <s v="Bethesda, MD"/>
    <x v="0"/>
    <x v="0"/>
    <x v="2"/>
    <x v="1150"/>
    <x v="31"/>
    <s v="Guidehouse"/>
    <s v="['python', 'r', 'sas', 'sas', 'sql', 'aws', 'azure', 'tableau', 'power bi']"/>
  </r>
  <r>
    <x v="1"/>
    <s v="Data engineer"/>
    <s v="Paris, France"/>
    <x v="0"/>
    <x v="0"/>
    <x v="27"/>
    <x v="1151"/>
    <x v="150"/>
    <s v="Aqemia"/>
    <s v="['aws', 'kubernetes']"/>
  </r>
  <r>
    <x v="0"/>
    <s v="DATA SCIENTIST"/>
    <s v="Offutt AFB, NE"/>
    <x v="0"/>
    <x v="0"/>
    <x v="1"/>
    <x v="1152"/>
    <x v="364"/>
    <s v="US Department of the Air Force"/>
    <m/>
  </r>
  <r>
    <x v="8"/>
    <s v="Senior Data Scientist"/>
    <s v="Huntsville, AL"/>
    <x v="0"/>
    <x v="0"/>
    <x v="2"/>
    <x v="1153"/>
    <x v="2"/>
    <s v="Advantex Consulting"/>
    <s v="['java', 'scala', 'python', 'aws', 'tensorflow', 'pytorch', 'kubernetes', 'docker']"/>
  </r>
  <r>
    <x v="0"/>
    <s v="Data Science Manager, Growth Intelligence And Machine Learning"/>
    <s v="San Francisco, CA"/>
    <x v="0"/>
    <x v="0"/>
    <x v="2"/>
    <x v="1154"/>
    <x v="252"/>
    <s v="Stripe"/>
    <s v="['r', 'python', 'sql', 'flow']"/>
  </r>
  <r>
    <x v="8"/>
    <s v="Senior Data Scientist (Remote)"/>
    <s v="Anywhere"/>
    <x v="0"/>
    <x v="1"/>
    <x v="2"/>
    <x v="1155"/>
    <x v="34"/>
    <s v="Verikai"/>
    <s v="['r', 'python', 'pyspark', 'excel']"/>
  </r>
  <r>
    <x v="0"/>
    <s v="Minor Safety Data Scientist, Network Analysis and Targeted..."/>
    <s v="Los Angeles, CA"/>
    <x v="0"/>
    <x v="0"/>
    <x v="2"/>
    <x v="1156"/>
    <x v="317"/>
    <s v="TikTok"/>
    <s v="['python', 'sql', 'r', 'matlab', 'jupyter', 'spark', 'excel', 'terminal']"/>
  </r>
  <r>
    <x v="2"/>
    <s v="Data System Analyst"/>
    <s v="Los Angeles, CA"/>
    <x v="0"/>
    <x v="0"/>
    <x v="2"/>
    <x v="1157"/>
    <x v="365"/>
    <s v="UCLA Health"/>
    <s v="['sql', 'sql server', 'oracle', 'tableau', 'excel', 'ssrs', 'ssis']"/>
  </r>
  <r>
    <x v="1"/>
    <s v="EL6 - Senior Associate Data Engineer L2"/>
    <s v="Bogotá, Bogota, Colombia"/>
    <x v="0"/>
    <x v="0"/>
    <x v="32"/>
    <x v="1158"/>
    <x v="187"/>
    <s v="Publicis Groupe"/>
    <s v="['python', 'nosql', 'sql', 'dynamodb', 'sql server', 'redshift', 'oracle', 'azure', 'databricks', 'spark']"/>
  </r>
  <r>
    <x v="1"/>
    <s v="Data Engineer, AppleCare Business Insights"/>
    <s v="Santa Clara, CA"/>
    <x v="0"/>
    <x v="0"/>
    <x v="2"/>
    <x v="1159"/>
    <x v="366"/>
    <s v="Apple"/>
    <s v="['sql', 'nosql', 'r', 'python', 'snowflake', 'hadoop', 'tableau']"/>
  </r>
  <r>
    <x v="1"/>
    <s v="Data Engineer (Entry Level)"/>
    <s v="Anywhere"/>
    <x v="0"/>
    <x v="1"/>
    <x v="1"/>
    <x v="1160"/>
    <x v="91"/>
    <s v="Patterned Learning AI"/>
    <s v="['sql', 'python', 'r', 'scala', 'postgresql', 'mysql', 'aws', 'azure', 'gcp', 'redshift', 'bigquery', 'spark', 'kafka', 'hadoop', 'tableau', 'power bi']"/>
  </r>
  <r>
    <x v="1"/>
    <s v="Junior Data Engineer (Greater NYC Area, NY)"/>
    <s v="New York, NY"/>
    <x v="0"/>
    <x v="0"/>
    <x v="1"/>
    <x v="1161"/>
    <x v="91"/>
    <s v="Open Road Media"/>
    <s v="['python', 'sql', 'mysql', 'redshift', 'airflow', 'spark', 'django', 'tableau', 'git', 'docker']"/>
  </r>
  <r>
    <x v="1"/>
    <s v="Data Engineer - Jr/Mid Level (Remote)"/>
    <s v="Mt Pleasant Township, PA"/>
    <x v="0"/>
    <x v="0"/>
    <x v="1"/>
    <x v="1162"/>
    <x v="31"/>
    <s v="pulseData"/>
    <s v="['spark', 'airflow', 'kubernetes']"/>
  </r>
  <r>
    <x v="1"/>
    <s v="Data Engineer"/>
    <s v="Toronto, ON, Canada"/>
    <x v="0"/>
    <x v="0"/>
    <x v="23"/>
    <x v="1163"/>
    <x v="19"/>
    <s v="Cadillac Fairview"/>
    <s v="['sql', 'python', 'java', 'scala', 'aws', 'snowflake', 'unix', 'flow', 'confluence']"/>
  </r>
  <r>
    <x v="0"/>
    <s v="Lead Data Scientist"/>
    <s v="Palo Alto, CA"/>
    <x v="0"/>
    <x v="0"/>
    <x v="2"/>
    <x v="1164"/>
    <x v="367"/>
    <s v="TripActions"/>
    <s v="['go', 'python', 'sql', 'java', 'c++', 'numpy', 'pandas', 'tensorflow', 'tableau', 'git']"/>
  </r>
  <r>
    <x v="3"/>
    <s v="Senior Data Engineer"/>
    <s v="Denver, CO"/>
    <x v="0"/>
    <x v="0"/>
    <x v="2"/>
    <x v="1165"/>
    <x v="244"/>
    <s v="DISH"/>
    <s v="['python', 'sql', 'scala', 'aws', 'azure', 'hadoop', 'spark', 'pyspark', 'docker', 'kubernetes']"/>
  </r>
  <r>
    <x v="6"/>
    <s v="Senior Data Analyst"/>
    <s v="Tampa, FL"/>
    <x v="0"/>
    <x v="0"/>
    <x v="2"/>
    <x v="1166"/>
    <x v="17"/>
    <s v="Jobot"/>
    <s v="['sql', 'power bi', 'tableau']"/>
  </r>
  <r>
    <x v="1"/>
    <s v="Data Engineering Manager, Analytics"/>
    <s v="Anywhere"/>
    <x v="0"/>
    <x v="1"/>
    <x v="2"/>
    <x v="1167"/>
    <x v="40"/>
    <s v="Meta"/>
    <s v="['sql', 'python', 'java', 'hadoop']"/>
  </r>
  <r>
    <x v="0"/>
    <s v="Data Scientist, Poland"/>
    <s v="Warsaw, Poland"/>
    <x v="0"/>
    <x v="0"/>
    <x v="11"/>
    <x v="1168"/>
    <x v="8"/>
    <s v="Surprise.com"/>
    <s v="['python', 'sql', 'snowflake', 'redshift', 'spark', 'ggplot2', 'plotly', 'matplotlib', 'tableau', 'docker']"/>
  </r>
  <r>
    <x v="8"/>
    <s v="Senior Principal Data Scientist"/>
    <s v="Fort Lauderdale, FL"/>
    <x v="0"/>
    <x v="0"/>
    <x v="2"/>
    <x v="1169"/>
    <x v="49"/>
    <s v="Ultimate Kronos Group"/>
    <s v="['sql', 'python', 'scala', 'pandas']"/>
  </r>
  <r>
    <x v="0"/>
    <s v="Principal Data Scientist"/>
    <s v="Anywhere"/>
    <x v="0"/>
    <x v="1"/>
    <x v="2"/>
    <x v="1170"/>
    <x v="18"/>
    <s v="Get It Recruit - Information Technology"/>
    <s v="['sql', 'python', 'tableau']"/>
  </r>
  <r>
    <x v="2"/>
    <s v="Data Analyst / Engineer"/>
    <s v="Sydney NSW, Australia"/>
    <x v="0"/>
    <x v="0"/>
    <x v="51"/>
    <x v="1171"/>
    <x v="28"/>
    <s v="Perigon Group"/>
    <s v="['sql', 'snowflake', 'tableau']"/>
  </r>
  <r>
    <x v="0"/>
    <s v="Data Scientist, SBG Marketing Science"/>
    <s v="New York, NY"/>
    <x v="0"/>
    <x v="0"/>
    <x v="2"/>
    <x v="1172"/>
    <x v="71"/>
    <s v="Meta"/>
    <s v="['sql', 'python', 'r']"/>
  </r>
  <r>
    <x v="1"/>
    <s v="Data Engineer"/>
    <s v="Armonk, NY"/>
    <x v="0"/>
    <x v="0"/>
    <x v="2"/>
    <x v="1173"/>
    <x v="368"/>
    <s v="IBM Careers"/>
    <s v="['sql', 'nosql', 'java', 'python', 'go', 'spark']"/>
  </r>
  <r>
    <x v="2"/>
    <s v="Lead Data Analyst"/>
    <s v="Charlotte, NC"/>
    <x v="0"/>
    <x v="0"/>
    <x v="2"/>
    <x v="1174"/>
    <x v="67"/>
    <s v="Ascendo Resources"/>
    <s v="['sas', 'sas', 'r', 'sql']"/>
  </r>
  <r>
    <x v="8"/>
    <s v="Senior Data Scientist"/>
    <s v="Singapore"/>
    <x v="0"/>
    <x v="0"/>
    <x v="18"/>
    <x v="1175"/>
    <x v="8"/>
    <s v="Veeva Systems"/>
    <s v="['python', 'java', 'nosql', 'aws', 'azure', 'hadoop', 'spark']"/>
  </r>
  <r>
    <x v="0"/>
    <s v="Healthcare Data Scientist"/>
    <s v="Atlanta, GA"/>
    <x v="0"/>
    <x v="0"/>
    <x v="2"/>
    <x v="1176"/>
    <x v="200"/>
    <s v="Milliman"/>
    <s v="['sql', 'sas', 'sas', 'c', 'excel']"/>
  </r>
  <r>
    <x v="1"/>
    <s v="Data Engineer, Specialist"/>
    <s v="Dallas, TX"/>
    <x v="0"/>
    <x v="0"/>
    <x v="2"/>
    <x v="1177"/>
    <x v="19"/>
    <s v="Vanguard Group"/>
    <s v="['python', 'dynamodb', 'aws', 'pyspark', 'spark', 'bitbucket']"/>
  </r>
  <r>
    <x v="0"/>
    <s v="Engineering Data Scientist, Ad Ranking"/>
    <s v="New York, NY"/>
    <x v="0"/>
    <x v="0"/>
    <x v="2"/>
    <x v="1178"/>
    <x v="228"/>
    <s v="Snap Inc"/>
    <s v="['sql', 'python', 'r', 'express']"/>
  </r>
  <r>
    <x v="1"/>
    <s v="Data Engineer 1"/>
    <s v="Chicago, IL"/>
    <x v="0"/>
    <x v="0"/>
    <x v="2"/>
    <x v="1179"/>
    <x v="31"/>
    <s v="Jones Lang LaSalle Incorporated"/>
    <s v="['python', 'scala', 'java', 'sql', 'databricks', 'spark', 'flow']"/>
  </r>
  <r>
    <x v="1"/>
    <s v="Data Engineer, Product Analytics"/>
    <s v="Boston, MA"/>
    <x v="0"/>
    <x v="0"/>
    <x v="2"/>
    <x v="1180"/>
    <x v="33"/>
    <s v="Meta"/>
    <s v="['sql', 'python', 'c++', 'c#', 'scala']"/>
  </r>
  <r>
    <x v="2"/>
    <s v="Lead Data Analyst, Digital Experience Analytics"/>
    <s v="New York, NY"/>
    <x v="0"/>
    <x v="0"/>
    <x v="2"/>
    <x v="1181"/>
    <x v="122"/>
    <s v="TIAA"/>
    <s v="['sas', 'sas', 'sql', 'python', 'r']"/>
  </r>
  <r>
    <x v="0"/>
    <s v="Data Scientist (TS/SCI Poly)"/>
    <s v="Washington, DC"/>
    <x v="0"/>
    <x v="0"/>
    <x v="2"/>
    <x v="1182"/>
    <x v="51"/>
    <s v="Motion Recruitment"/>
    <s v="['python', 'mysql', 'aws']"/>
  </r>
  <r>
    <x v="2"/>
    <s v="Virology Data Analyst/Lab Operations *2nd Shift*"/>
    <s v="West Point, PA"/>
    <x v="0"/>
    <x v="0"/>
    <x v="2"/>
    <x v="1183"/>
    <x v="65"/>
    <s v="Eurofins"/>
    <s v="['word']"/>
  </r>
  <r>
    <x v="6"/>
    <s v="Senior Data Analyst with Python SQL - Bangalore"/>
    <s v="Bengaluru, Karnataka, India"/>
    <x v="0"/>
    <x v="0"/>
    <x v="7"/>
    <x v="1184"/>
    <x v="46"/>
    <s v="Capco"/>
    <s v="['python', 'sql']"/>
  </r>
  <r>
    <x v="0"/>
    <s v="INTERDISCIPLINARY DATA SCIENTIST, GENERAL ENGINEER &amp; OPERATIONS..."/>
    <s v="Patuxent, MD"/>
    <x v="0"/>
    <x v="0"/>
    <x v="2"/>
    <x v="1185"/>
    <x v="369"/>
    <s v="Naval Air Systems Command"/>
    <s v="['c']"/>
  </r>
  <r>
    <x v="0"/>
    <s v="Health Data Scientist"/>
    <s v="Bethesda, MD"/>
    <x v="0"/>
    <x v="0"/>
    <x v="2"/>
    <x v="1186"/>
    <x v="31"/>
    <s v="Booz Allen Hamilton"/>
    <s v="['r', 'python', 'java', 'scala', 'sql', 'azure', 'tensorflow', 'pytorch', 'docker', 'kubernetes']"/>
  </r>
  <r>
    <x v="0"/>
    <s v="Health Scientist (Data Science)/Physical Scientist (Data..."/>
    <s v="Maryland"/>
    <x v="0"/>
    <x v="0"/>
    <x v="2"/>
    <x v="1187"/>
    <x v="208"/>
    <s v="National Institutes of Health"/>
    <s v="['r', 'python', 'sql', 'scala', 'java', 'julia', 'matlab', 'tableau']"/>
  </r>
  <r>
    <x v="1"/>
    <s v="Data Engineer with Mulesoft"/>
    <s v="Anywhere"/>
    <x v="0"/>
    <x v="1"/>
    <x v="2"/>
    <x v="1188"/>
    <x v="96"/>
    <s v="Motion Recruitment"/>
    <s v="['python', 'sql', 'java', 'scala', 'nosql', 'aws', 'azure', 'redshift', 'bigquery', 'spark', 'hadoop', 'airflow']"/>
  </r>
  <r>
    <x v="7"/>
    <s v="DevOps Engineer (Machine Learning Team)"/>
    <s v="Kraków, Poland"/>
    <x v="0"/>
    <x v="0"/>
    <x v="11"/>
    <x v="1189"/>
    <x v="205"/>
    <s v="Verisk"/>
    <s v="['python', 'aws', 'tensorflow', 'pytorch', 'docker', 'jenkins', 'gitlab']"/>
  </r>
  <r>
    <x v="0"/>
    <s v="Lead Data Scientist, Marketing &amp; Online (Remote)"/>
    <s v="Atlanta, GA"/>
    <x v="0"/>
    <x v="0"/>
    <x v="2"/>
    <x v="1190"/>
    <x v="140"/>
    <s v="The Home Depot"/>
    <s v="['python', 'sql', 'bigquery', 'tableau']"/>
  </r>
  <r>
    <x v="0"/>
    <s v="Data Scientist"/>
    <s v="Reston, VA"/>
    <x v="0"/>
    <x v="0"/>
    <x v="2"/>
    <x v="1191"/>
    <x v="93"/>
    <s v="SAIC"/>
    <m/>
  </r>
  <r>
    <x v="2"/>
    <s v="Data Analyst, Senior"/>
    <s v="Atlanta, GA"/>
    <x v="0"/>
    <x v="0"/>
    <x v="2"/>
    <x v="1192"/>
    <x v="370"/>
    <s v="Atlanta Regional Commission"/>
    <s v="['r', 'java', 'python']"/>
  </r>
  <r>
    <x v="0"/>
    <s v="Data Scientist"/>
    <s v="Georgia"/>
    <x v="0"/>
    <x v="0"/>
    <x v="2"/>
    <x v="1193"/>
    <x v="371"/>
    <s v="U.S. Department of Defense (DOD)"/>
    <m/>
  </r>
  <r>
    <x v="3"/>
    <s v="Senior Data Engineer"/>
    <s v="Orlando, FL"/>
    <x v="0"/>
    <x v="0"/>
    <x v="2"/>
    <x v="1194"/>
    <x v="23"/>
    <s v="The Walt Disney Company"/>
    <s v="['python', 'sql', 'postgresql', 'snowflake', 'aws', 'databricks', 'airflow', 'docker', 'gitlab', 'kubernetes']"/>
  </r>
  <r>
    <x v="3"/>
    <s v="Senior Data Engineer (Seattle, WA)"/>
    <s v="Bellevue, WA"/>
    <x v="0"/>
    <x v="0"/>
    <x v="2"/>
    <x v="1195"/>
    <x v="372"/>
    <s v="Warner Bros. Discovery"/>
    <s v="['python', 'sql', 'nosql', 'mongodb', 'mongodb', 'elasticsearch', 'spark', 'excel']"/>
  </r>
  <r>
    <x v="1"/>
    <s v="Data Engineer (OBIEE/PLSQL)"/>
    <s v="Durham, NC"/>
    <x v="0"/>
    <x v="0"/>
    <x v="2"/>
    <x v="1196"/>
    <x v="359"/>
    <s v="Insight Global"/>
    <s v="['python', 'sql', 'oracle', 'aws', 'snowflake']"/>
  </r>
  <r>
    <x v="2"/>
    <s v="Data Analyst"/>
    <s v="Northfield, IL"/>
    <x v="0"/>
    <x v="0"/>
    <x v="2"/>
    <x v="1197"/>
    <x v="172"/>
    <s v="College of American Pathologists"/>
    <s v="['spss', 'tableau', 'powerpoint', 'excel', 'word']"/>
  </r>
  <r>
    <x v="1"/>
    <s v="Azure Data Architect"/>
    <s v="Nantes, France"/>
    <x v="0"/>
    <x v="0"/>
    <x v="27"/>
    <x v="1198"/>
    <x v="137"/>
    <s v="ASI"/>
    <s v="['sql', 'azure']"/>
  </r>
  <r>
    <x v="8"/>
    <s v="Sr Director, Data Science"/>
    <s v="India"/>
    <x v="0"/>
    <x v="0"/>
    <x v="7"/>
    <x v="1199"/>
    <x v="221"/>
    <s v="Gartner"/>
    <s v="['python', 'azure']"/>
  </r>
  <r>
    <x v="1"/>
    <s v="Data Engineer II"/>
    <s v="Jersey City, NJ"/>
    <x v="0"/>
    <x v="0"/>
    <x v="2"/>
    <x v="1200"/>
    <x v="31"/>
    <s v="AmTrust Financial Services"/>
    <s v="['sql', 't-sql', 'ssis', 'ssrs']"/>
  </r>
  <r>
    <x v="1"/>
    <s v="Edge Data Center Engineer - Edge Ops"/>
    <s v="San Mateo, CA"/>
    <x v="0"/>
    <x v="0"/>
    <x v="2"/>
    <x v="1201"/>
    <x v="373"/>
    <s v="Roblox"/>
    <s v="['go', 'linux', 'ubuntu']"/>
  </r>
  <r>
    <x v="1"/>
    <s v="Data Engineer"/>
    <s v="Charlotte, NC"/>
    <x v="0"/>
    <x v="0"/>
    <x v="2"/>
    <x v="1202"/>
    <x v="374"/>
    <s v="Eaton"/>
    <s v="['sql', 'azure', 'power bi', 'dax', 'alteryx', 'jira']"/>
  </r>
  <r>
    <x v="6"/>
    <s v="Supervisory Information Technology Specialist (Associate Director..."/>
    <s v="Alexandria, VA"/>
    <x v="0"/>
    <x v="0"/>
    <x v="2"/>
    <x v="1203"/>
    <x v="375"/>
    <s v="National Technical Information Service"/>
    <m/>
  </r>
  <r>
    <x v="7"/>
    <s v="Staff Machine Learning Scientist - Visa Research"/>
    <s v="Austin, TX"/>
    <x v="0"/>
    <x v="0"/>
    <x v="1"/>
    <x v="1204"/>
    <x v="78"/>
    <s v="Visa"/>
    <s v="['perl', 'python', 'java', 'c++', 'sas', 'sas', 'r', 'tensorflow', 'hadoop']"/>
  </r>
  <r>
    <x v="8"/>
    <s v="Senior Data Scientist, Experimentation Platform"/>
    <s v="San Francisco, CA"/>
    <x v="0"/>
    <x v="0"/>
    <x v="2"/>
    <x v="1205"/>
    <x v="335"/>
    <s v="Grammarly"/>
    <s v="['sql', 'python', 'r', 'scala']"/>
  </r>
  <r>
    <x v="6"/>
    <s v="Senior Data Quality Assurance (QA) Analyst"/>
    <s v="Schaumburg, IL"/>
    <x v="0"/>
    <x v="0"/>
    <x v="2"/>
    <x v="1206"/>
    <x v="164"/>
    <s v="Experian"/>
    <s v="['sql', 'sas', 'sas', 'shell', 'sql server', 'unix', 'linux', 'tableau']"/>
  </r>
  <r>
    <x v="0"/>
    <s v="Data Science Manager, Analytics (Monetization)"/>
    <s v="Sunnyvale, CA"/>
    <x v="0"/>
    <x v="0"/>
    <x v="2"/>
    <x v="1207"/>
    <x v="40"/>
    <s v="Meta"/>
    <s v="['sql', 'python', 'r']"/>
  </r>
  <r>
    <x v="1"/>
    <s v="Data Engineer (Remote)"/>
    <s v="Anywhere"/>
    <x v="0"/>
    <x v="1"/>
    <x v="2"/>
    <x v="1208"/>
    <x v="19"/>
    <s v="Buzzer"/>
    <s v="['scala', 'python', 'sql', 'nosql', 'dynamodb', 'aws', 'snowflake', 'redshift', 'hadoop', 'spark', 'tensorflow', 'keras', 'flow', 'docker']"/>
  </r>
  <r>
    <x v="0"/>
    <s v="DHRM - Data Scientist 3"/>
    <s v="United States"/>
    <x v="0"/>
    <x v="0"/>
    <x v="2"/>
    <x v="1209"/>
    <x v="94"/>
    <s v="vTech Solution, Inc."/>
    <m/>
  </r>
  <r>
    <x v="0"/>
    <s v="Data Scientist"/>
    <s v="Georgia"/>
    <x v="0"/>
    <x v="0"/>
    <x v="2"/>
    <x v="1210"/>
    <x v="350"/>
    <s v="U.S. Army Training and Doctrine Command"/>
    <m/>
  </r>
  <r>
    <x v="0"/>
    <s v="Data Scientist, GBG"/>
    <s v="San Francisco, CA"/>
    <x v="0"/>
    <x v="0"/>
    <x v="2"/>
    <x v="1211"/>
    <x v="40"/>
    <s v="Facebook App"/>
    <s v="['sql', 'python', 'r', 'pandas', 'scikit-learn', 'tidyverse', 'dplyr', 'ggplot2']"/>
  </r>
  <r>
    <x v="0"/>
    <s v="Data Scientist (Active TS Clearance)"/>
    <s v="Tampa, FL"/>
    <x v="0"/>
    <x v="0"/>
    <x v="2"/>
    <x v="1212"/>
    <x v="51"/>
    <s v="Motion Recruitment"/>
    <s v="['python', 'mysql', 'oracle']"/>
  </r>
  <r>
    <x v="0"/>
    <s v="Data Science and Analysis"/>
    <s v="Chantilly, VA"/>
    <x v="0"/>
    <x v="0"/>
    <x v="2"/>
    <x v="1213"/>
    <x v="164"/>
    <s v="Citizant"/>
    <s v="['python', 'r', 'sql', 'power bi', 'dax', 'tableau']"/>
  </r>
  <r>
    <x v="1"/>
    <s v="Data Engineer"/>
    <s v="San Diego, CA"/>
    <x v="0"/>
    <x v="0"/>
    <x v="2"/>
    <x v="1214"/>
    <x v="19"/>
    <s v="Deckers Brands"/>
    <s v="['python', 'sql', 'aws', 'spark', 'linux', 'git', 'github', 'docker']"/>
  </r>
  <r>
    <x v="0"/>
    <s v="Data Scientist"/>
    <s v="Irving, TX"/>
    <x v="0"/>
    <x v="0"/>
    <x v="2"/>
    <x v="1215"/>
    <x v="71"/>
    <s v="McKesson"/>
    <s v="['sql', 'sas', 'sas', 'r', 'c#', 'java', 'c++', 'sql server', 'snowflake', 'oracle', 'azure', 'aws', 'databricks', 'rshiny', 'tableau', 'sap']"/>
  </r>
  <r>
    <x v="1"/>
    <s v="Data Engineer (Knowledge Graph)"/>
    <s v="Gaithersburg, MD"/>
    <x v="0"/>
    <x v="0"/>
    <x v="2"/>
    <x v="1216"/>
    <x v="19"/>
    <s v="AstraZeneca"/>
    <s v="['swift', 'python', 'java', 'neo4j', 'aws', 'azure']"/>
  </r>
  <r>
    <x v="6"/>
    <s v="Senior Business Data Analyst"/>
    <s v="Reston, VA"/>
    <x v="0"/>
    <x v="0"/>
    <x v="2"/>
    <x v="1217"/>
    <x v="31"/>
    <s v="SAIC"/>
    <s v="['tableau', 'flow']"/>
  </r>
  <r>
    <x v="3"/>
    <s v="Senior Cloud Data Engineer"/>
    <s v="Atlanta, GA"/>
    <x v="0"/>
    <x v="0"/>
    <x v="2"/>
    <x v="1218"/>
    <x v="51"/>
    <s v="Elevance Health"/>
    <s v="['python', 'scala', 'aws', 'gcp', 'snowflake', 'bigquery', 'spark', 'terraform']"/>
  </r>
  <r>
    <x v="1"/>
    <s v="Data Engineer (SFDC Interface)"/>
    <s v="Boston, MA"/>
    <x v="0"/>
    <x v="0"/>
    <x v="2"/>
    <x v="1219"/>
    <x v="51"/>
    <s v="NTT DATA  Services"/>
    <s v="['scala', 'sql', 'java', 'oracle', 'hadoop', 'spark', 'tableau', 'svn', 'gitlab', 'jira', 'confluence']"/>
  </r>
  <r>
    <x v="7"/>
    <s v="(Senior) Machine Learning Inference Engineer"/>
    <s v="Munich, Germany"/>
    <x v="0"/>
    <x v="0"/>
    <x v="9"/>
    <x v="1220"/>
    <x v="137"/>
    <s v="Brainlab"/>
    <s v="['python']"/>
  </r>
  <r>
    <x v="0"/>
    <s v="Data Scientist and Technology Delivery manager - SVP /  (Hybrid)"/>
    <s v="Tampa, FL"/>
    <x v="0"/>
    <x v="0"/>
    <x v="2"/>
    <x v="1221"/>
    <x v="71"/>
    <s v="Citigroup, Inc"/>
    <s v="['r', 'python', 'sql', 'scala', 'java', 'c++', 'matplotlib', 'tableau']"/>
  </r>
  <r>
    <x v="1"/>
    <s v="Data Engineer (Evergreen)"/>
    <s v="Toronto, ON, Canada"/>
    <x v="0"/>
    <x v="0"/>
    <x v="23"/>
    <x v="1222"/>
    <x v="31"/>
    <s v="Canadian Tire"/>
    <s v="['sql', 'python', 'spark']"/>
  </r>
  <r>
    <x v="1"/>
    <s v="Data Engineer"/>
    <s v="New York, NY"/>
    <x v="0"/>
    <x v="0"/>
    <x v="2"/>
    <x v="1223"/>
    <x v="54"/>
    <s v="Motion Recruitment"/>
    <s v="['python', 'sql', 'aws', 'snowflake', 'flow']"/>
  </r>
  <r>
    <x v="0"/>
    <s v="Data Science Manager, Ads Infrastructure"/>
    <s v="Menlo Park, CA"/>
    <x v="0"/>
    <x v="0"/>
    <x v="2"/>
    <x v="1224"/>
    <x v="207"/>
    <s v="Meta"/>
    <m/>
  </r>
  <r>
    <x v="2"/>
    <s v="Global Financial Crimes Compliance Data Analyst - Vice President"/>
    <s v="Jersey City, NJ"/>
    <x v="0"/>
    <x v="0"/>
    <x v="2"/>
    <x v="1225"/>
    <x v="122"/>
    <s v="JP Morgan Chase &amp; Co."/>
    <s v="['sql', 'python', 'sas', 'sas', 'oracle', 'tableau', 'alteryx']"/>
  </r>
  <r>
    <x v="1"/>
    <s v="Data Engineer"/>
    <s v="Goleta, CA"/>
    <x v="0"/>
    <x v="0"/>
    <x v="2"/>
    <x v="1226"/>
    <x v="19"/>
    <s v="Deckers Brands"/>
    <s v="['python', 'sql', 'aws', 'spark', 'linux', 'git', 'github']"/>
  </r>
  <r>
    <x v="0"/>
    <s v="Risk Data Scientist"/>
    <s v="St. Louis, MO"/>
    <x v="0"/>
    <x v="0"/>
    <x v="2"/>
    <x v="1227"/>
    <x v="19"/>
    <s v="Regions Financial Corporation"/>
    <s v="['sas', 'sas', 'python', 'ruby', 'ruby', 'r', 'matlab', 'scala', 'java', 'sql', 'hadoop', 'spark', 'kafka', 'tensorflow', 'pytorch', 'keras', 'tableau']"/>
  </r>
  <r>
    <x v="0"/>
    <s v="Data Scientist, GBG"/>
    <s v="New York, NY"/>
    <x v="0"/>
    <x v="0"/>
    <x v="2"/>
    <x v="1228"/>
    <x v="40"/>
    <s v="Facebook App"/>
    <s v="['sql', 'python', 'r', 'pandas', 'scikit-learn', 'tidyverse', 'dplyr', 'ggplot2']"/>
  </r>
  <r>
    <x v="0"/>
    <s v="Data Scientist &amp; Modeling Engineer – Battery Technology"/>
    <s v="Charlotte, NC"/>
    <x v="0"/>
    <x v="0"/>
    <x v="2"/>
    <x v="1229"/>
    <x v="31"/>
    <s v="Albemarle"/>
    <s v="['python', 'databricks', 'azure', 'plotly', 'spark', 'github']"/>
  </r>
  <r>
    <x v="2"/>
    <s v="Data Analyst, Tiktok Ads - USDS"/>
    <s v="Los Angeles, CA"/>
    <x v="0"/>
    <x v="0"/>
    <x v="2"/>
    <x v="1230"/>
    <x v="376"/>
    <s v="TikTok"/>
    <s v="['sql', 'php', 'python', 'perl', 'express', 'tableau']"/>
  </r>
  <r>
    <x v="0"/>
    <s v="Data Scientist - Global Sales (REMOTE) (Wilmington, NC)"/>
    <s v="United States"/>
    <x v="0"/>
    <x v="0"/>
    <x v="1"/>
    <x v="1231"/>
    <x v="96"/>
    <s v="Charles River Laboratories"/>
    <s v="['sql', 'r', 'python', 'crystal', 'sql server', 'ssis', 'tableau', 'flow']"/>
  </r>
  <r>
    <x v="3"/>
    <s v="Senior Data Engineer"/>
    <s v="St. Louis, MO"/>
    <x v="0"/>
    <x v="0"/>
    <x v="2"/>
    <x v="1232"/>
    <x v="31"/>
    <s v="Wells Fargo"/>
    <s v="['sql', 'java', 'python', 'perl', 'shell', 'db2', 'sql server', 'oracle', 'aws', 'azure', 'spark', 'kafka', 'docker', 'kubernetes']"/>
  </r>
  <r>
    <x v="0"/>
    <s v="Data Scientist (Financial Operations)"/>
    <s v="Redstone Arsenal, AL"/>
    <x v="0"/>
    <x v="0"/>
    <x v="2"/>
    <x v="1233"/>
    <x v="377"/>
    <s v="Headquarters, AMC"/>
    <m/>
  </r>
  <r>
    <x v="4"/>
    <s v="Ruby Data Business Lead Analyst - C13/VP"/>
    <s v="Tampa, FL"/>
    <x v="0"/>
    <x v="0"/>
    <x v="2"/>
    <x v="1234"/>
    <x v="71"/>
    <s v="Citigroup, Inc"/>
    <s v="['ruby', 'ruby']"/>
  </r>
  <r>
    <x v="1"/>
    <s v="Lead Data Engineer"/>
    <s v="Woodbridge Township, NJ"/>
    <x v="0"/>
    <x v="0"/>
    <x v="1"/>
    <x v="1235"/>
    <x v="19"/>
    <s v="Provident Financial Services, Inc"/>
    <s v="['python', 'java', 'sql', 'sql server', 'oracle', 'aws']"/>
  </r>
  <r>
    <x v="1"/>
    <s v="Data Engineer"/>
    <s v="Sterling, VA"/>
    <x v="0"/>
    <x v="0"/>
    <x v="2"/>
    <x v="1236"/>
    <x v="31"/>
    <s v="REI Systems"/>
    <s v="['azure', 'aws', 'databricks', 'tableau']"/>
  </r>
  <r>
    <x v="3"/>
    <s v="Senior Data Engineer"/>
    <s v="Stafford, VA"/>
    <x v="0"/>
    <x v="0"/>
    <x v="2"/>
    <x v="1237"/>
    <x v="51"/>
    <s v="Falconwood, Incorporated"/>
    <s v="['python', 'r', 'sql', 'postgresql', 'db2', 'oracle', 'redshift', 'aws', 'snowflake', 'hadoop', 'power bi', 'outlook', 'excel', 'word', 'powerpoint']"/>
  </r>
  <r>
    <x v="1"/>
    <s v="Architect Data Engineer"/>
    <s v="Hyderabad, Telangana, India"/>
    <x v="0"/>
    <x v="0"/>
    <x v="7"/>
    <x v="1238"/>
    <x v="56"/>
    <s v="Credera"/>
    <s v="['sql', 'nosql', 'mongodb', 'mongodb', 'python', 'java', 'c++', 'scala', 'mysql', 'sql server', 'cassandra', 'aws', 'azure', 'hadoop', 'spark', 'kafka', 'airflow', 'react', 'spring', 'kubernetes', 'docker']"/>
  </r>
  <r>
    <x v="0"/>
    <s v="Data Scientist"/>
    <s v="Torrance, CA"/>
    <x v="0"/>
    <x v="0"/>
    <x v="2"/>
    <x v="1239"/>
    <x v="19"/>
    <s v="CyberCoders"/>
    <m/>
  </r>
  <r>
    <x v="6"/>
    <s v="Senior Data Analyst"/>
    <s v="Atlanta, GA"/>
    <x v="0"/>
    <x v="0"/>
    <x v="2"/>
    <x v="1240"/>
    <x v="122"/>
    <s v="CVS Health"/>
    <s v="['excel', 'ms access']"/>
  </r>
  <r>
    <x v="5"/>
    <s v="INDUSTRIAL SCHEDULER/EVM ANALYST"/>
    <s v="Texas"/>
    <x v="0"/>
    <x v="0"/>
    <x v="1"/>
    <x v="1241"/>
    <x v="371"/>
    <s v="Navy Systems Management Activity"/>
    <m/>
  </r>
  <r>
    <x v="2"/>
    <s v="IT Data Analyst III"/>
    <s v="Charlotte, NC"/>
    <x v="0"/>
    <x v="0"/>
    <x v="2"/>
    <x v="1242"/>
    <x v="31"/>
    <s v="TD Bank"/>
    <s v="['sql', 'alteryx']"/>
  </r>
  <r>
    <x v="8"/>
    <s v="Senior Analytics Engineer"/>
    <s v="Berlin, Germany"/>
    <x v="0"/>
    <x v="0"/>
    <x v="9"/>
    <x v="1243"/>
    <x v="56"/>
    <s v="Choco"/>
    <s v="['sql', 'python', 'redshift', 'snowflake', 'bigquery', 'aws', 'databricks', 'spark', 'airflow', 'pyspark', 'looker', 'tableau', 'git']"/>
  </r>
  <r>
    <x v="0"/>
    <s v="Data Science Manager"/>
    <s v="New York, NY"/>
    <x v="0"/>
    <x v="0"/>
    <x v="2"/>
    <x v="1244"/>
    <x v="378"/>
    <s v="Meta"/>
    <s v="['sql', 'python', 'r']"/>
  </r>
  <r>
    <x v="8"/>
    <s v="Senior Data Scientist, Generative AI and NLP"/>
    <s v="Chicago, IL"/>
    <x v="0"/>
    <x v="0"/>
    <x v="2"/>
    <x v="1245"/>
    <x v="207"/>
    <s v="ServiceNow"/>
    <s v="['go', 'python', 'r', 'azure']"/>
  </r>
  <r>
    <x v="8"/>
    <s v="Senior Product Data Scientist"/>
    <s v="San Francisco, CA"/>
    <x v="0"/>
    <x v="0"/>
    <x v="2"/>
    <x v="1246"/>
    <x v="49"/>
    <s v="Pave"/>
    <s v="['go', 'sql', 'r', 'python', 'looker', 'airtable']"/>
  </r>
  <r>
    <x v="1"/>
    <s v="AVP Data Engineer Analyst"/>
    <s v="Pompton Lakes, NJ"/>
    <x v="0"/>
    <x v="0"/>
    <x v="2"/>
    <x v="1247"/>
    <x v="270"/>
    <s v="Citi"/>
    <s v="['java', 'python']"/>
  </r>
  <r>
    <x v="3"/>
    <s v="Sr. Data Engineer (REMOTE)"/>
    <s v="Anywhere"/>
    <x v="0"/>
    <x v="1"/>
    <x v="2"/>
    <x v="1248"/>
    <x v="246"/>
    <s v="The Hartford Financial Services Group, Inc."/>
    <s v="['sql', 'r', 'python', 'aws', 'airflow', 'unix', 'github', 'git', 'docker', 'kubernetes']"/>
  </r>
  <r>
    <x v="7"/>
    <s v="BD Oracle Data Modeler"/>
    <s v="Vietnam"/>
    <x v="0"/>
    <x v="0"/>
    <x v="16"/>
    <x v="1249"/>
    <x v="36"/>
    <s v="Bosch Group"/>
    <s v="['java', 'python', 'r', 'sql', 'oracle', 'sap']"/>
  </r>
  <r>
    <x v="6"/>
    <s v="Senior Manager, HR Data Analytics (SSC)"/>
    <s v="Singapore"/>
    <x v="0"/>
    <x v="0"/>
    <x v="18"/>
    <x v="1250"/>
    <x v="36"/>
    <s v="OKX"/>
    <s v="['python', 'r', 'matlab', 'excel']"/>
  </r>
  <r>
    <x v="1"/>
    <s v="Team Lead Data Engineering (all genders)"/>
    <s v="Stuttgart, Germany"/>
    <x v="0"/>
    <x v="0"/>
    <x v="9"/>
    <x v="1251"/>
    <x v="56"/>
    <s v="TeamViewer"/>
    <s v="['sql', 'scala', 'spark']"/>
  </r>
  <r>
    <x v="0"/>
    <s v="Clinical Data Scientist"/>
    <s v="Nashville, TN"/>
    <x v="0"/>
    <x v="0"/>
    <x v="2"/>
    <x v="1252"/>
    <x v="23"/>
    <s v="Ardent Health Services"/>
    <s v="['r', 'python', 'sql', 'sql server', 'azure']"/>
  </r>
  <r>
    <x v="0"/>
    <s v="Arity-Data Scientist- Remote"/>
    <s v="Anywhere"/>
    <x v="0"/>
    <x v="1"/>
    <x v="1"/>
    <x v="1253"/>
    <x v="379"/>
    <s v="Allstate Insurance Company"/>
    <s v="['r', 'python', 'spark']"/>
  </r>
  <r>
    <x v="1"/>
    <s v="Data Engineer- Threat Research"/>
    <s v="Bengaluru, Karnataka, India"/>
    <x v="0"/>
    <x v="0"/>
    <x v="7"/>
    <x v="1254"/>
    <x v="36"/>
    <s v="Menlo Security"/>
    <s v="['python', 'aws', 'airflow', 'spark', 'express', 'splunk', 'docker', 'kubernetes', 'terraform', 'jenkins']"/>
  </r>
  <r>
    <x v="2"/>
    <s v="Data Analyst"/>
    <s v="Anywhere"/>
    <x v="0"/>
    <x v="1"/>
    <x v="2"/>
    <x v="1255"/>
    <x v="103"/>
    <s v="JDC"/>
    <s v="['excel']"/>
  </r>
  <r>
    <x v="2"/>
    <s v="Experimentation Data Analyst"/>
    <s v="Luxembourg"/>
    <x v="0"/>
    <x v="0"/>
    <x v="62"/>
    <x v="1256"/>
    <x v="141"/>
    <s v="Docler Holding"/>
    <s v="['nosql', 'r', 'python', 'pandas', 'numpy', 'scikit-learn']"/>
  </r>
  <r>
    <x v="0"/>
    <s v="Strategic Workforce Planning Data Scientist"/>
    <s v="Atlanta, GA"/>
    <x v="0"/>
    <x v="0"/>
    <x v="2"/>
    <x v="1257"/>
    <x v="31"/>
    <s v="Truist Financial"/>
    <s v="['python', 'sas', 'sas', 'r', 'sql', 'nosql', 'hadoop', 'spark', 'jquery']"/>
  </r>
  <r>
    <x v="2"/>
    <s v="IT Business Data Analyst - Hybrid"/>
    <s v="Elk Grove Village, IL"/>
    <x v="0"/>
    <x v="0"/>
    <x v="2"/>
    <x v="1258"/>
    <x v="309"/>
    <s v="Citi"/>
    <s v="['word', 'excel', 'visio', 'powerpoint']"/>
  </r>
  <r>
    <x v="1"/>
    <s v="Platform Lead - AI, Business Intelligence and Data Engineering"/>
    <s v="Sandy, UT"/>
    <x v="0"/>
    <x v="0"/>
    <x v="2"/>
    <x v="1259"/>
    <x v="187"/>
    <s v="Voze"/>
    <s v="['python', 'postgresql', 'flow', 'docker']"/>
  </r>
  <r>
    <x v="1"/>
    <s v="Data Engineer (Remote Option)"/>
    <s v="Anywhere"/>
    <x v="0"/>
    <x v="1"/>
    <x v="2"/>
    <x v="1260"/>
    <x v="131"/>
    <s v="Balsam Brands"/>
    <s v="['sql', 'sql server', 'mysql', 'azure', 'aws', 'oracle']"/>
  </r>
  <r>
    <x v="2"/>
    <s v="Anti-Fraud Data Analyst Lead - USDS"/>
    <s v="Mountain View, CA"/>
    <x v="0"/>
    <x v="0"/>
    <x v="2"/>
    <x v="1261"/>
    <x v="264"/>
    <s v="TikTok"/>
    <s v="['sql', 'python', 'r', 'express']"/>
  </r>
  <r>
    <x v="0"/>
    <s v="Associate Data Scientist - Online Business Analytics (Remote)"/>
    <s v="Atlanta, GA"/>
    <x v="0"/>
    <x v="0"/>
    <x v="2"/>
    <x v="1262"/>
    <x v="122"/>
    <s v="The Home Depot"/>
    <s v="['python', 'bigquery', 'excel', 'tableau']"/>
  </r>
  <r>
    <x v="3"/>
    <s v="Senior Data Engineer"/>
    <s v="Harrisonburg, VA"/>
    <x v="0"/>
    <x v="0"/>
    <x v="2"/>
    <x v="1263"/>
    <x v="25"/>
    <s v="Capital One"/>
    <s v="['java', 'scala', 'python', 'nosql', 'sql', 'mongo', 'shell', 'mysql', 'cassandra', 'redshift', 'snowflake', 'aws', 'azure', 'hadoop', 'kafka', 'spark']"/>
  </r>
  <r>
    <x v="7"/>
    <s v="Lead Machine Learning Engineer"/>
    <s v="Alberta, Canada"/>
    <x v="0"/>
    <x v="0"/>
    <x v="23"/>
    <x v="1264"/>
    <x v="19"/>
    <s v="Bank of Montreal"/>
    <s v="['python', 'sql', 'shell', 'aws', 'pyspark', 'airflow', 'docker', 'kubernetes', 'github']"/>
  </r>
  <r>
    <x v="0"/>
    <s v="Data Scientist II"/>
    <s v="Morton, IL"/>
    <x v="0"/>
    <x v="0"/>
    <x v="2"/>
    <x v="1265"/>
    <x v="31"/>
    <s v="Caterpillar, Inc"/>
    <s v="['sas', 'sas', 'python', 'java', 'sql', 'oracle']"/>
  </r>
  <r>
    <x v="3"/>
    <s v="Senior Data Engineer"/>
    <s v="Anywhere"/>
    <x v="0"/>
    <x v="1"/>
    <x v="1"/>
    <x v="1266"/>
    <x v="8"/>
    <s v="Motion Recruitment"/>
    <s v="['python', 'aws', 'docker', 'kubernetes']"/>
  </r>
  <r>
    <x v="0"/>
    <s v="Senior Associate, Data Science &amp; Analytics"/>
    <s v="Anywhere"/>
    <x v="0"/>
    <x v="1"/>
    <x v="2"/>
    <x v="1267"/>
    <x v="111"/>
    <s v="Sarepta Therapeutics"/>
    <s v="['sql', 'python', 'r', 'tableau', 'power bi']"/>
  </r>
  <r>
    <x v="8"/>
    <s v="Data Scientist Sr"/>
    <s v="Ithaca, NY"/>
    <x v="0"/>
    <x v="0"/>
    <x v="2"/>
    <x v="1268"/>
    <x v="19"/>
    <s v="Elevance Health"/>
    <s v="['go', 'python', 'sql', 'hadoop', 'spark']"/>
  </r>
  <r>
    <x v="0"/>
    <s v="Data Scientist-Director Level Resource-Philadelphia, PA OR New York"/>
    <s v="Philadelphia, PA"/>
    <x v="0"/>
    <x v="0"/>
    <x v="2"/>
    <x v="1269"/>
    <x v="380"/>
    <s v="Georgia IT, Inc."/>
    <s v="['r', 'sas', 'sas', 'matlab', 'python', 'sql', 'scala', 'julia', 'ruby', 'ruby', 'java', 'c#', 'nosql', 'spark', 'hadoop', 'spss']"/>
  </r>
  <r>
    <x v="1"/>
    <s v="Sr Data Engineer (Remote Eligible)"/>
    <s v="Cambridge, MA"/>
    <x v="0"/>
    <x v="0"/>
    <x v="2"/>
    <x v="1270"/>
    <x v="381"/>
    <s v="Capital One"/>
    <s v="['java', 'scala', 'python', 'nosql', 'sql', 'mongo', 'shell', 'mysql', 'cassandra', 'redshift', 'snowflake', 'aws', 'azure', 'kafka', 'hadoop', 'spark', 'tableau']"/>
  </r>
  <r>
    <x v="1"/>
    <s v="Sr Data Engineer"/>
    <s v="Mooresville, NC"/>
    <x v="0"/>
    <x v="0"/>
    <x v="1"/>
    <x v="1271"/>
    <x v="122"/>
    <s v="Lowe’s"/>
    <s v="['sql', 'no-sql', 'mysql', 'sql server', 'oracle', 'hadoop', 'spark', 'kafka', 'microstrategy']"/>
  </r>
  <r>
    <x v="3"/>
    <s v="Senior Data Engineer"/>
    <s v="Anywhere"/>
    <x v="0"/>
    <x v="1"/>
    <x v="2"/>
    <x v="1272"/>
    <x v="56"/>
    <s v="Motion Recruitment"/>
    <s v="['sql', 'sql server', 'azure', 'ssis', 'git']"/>
  </r>
  <r>
    <x v="0"/>
    <s v="Database Engineer"/>
    <s v="Anywhere"/>
    <x v="0"/>
    <x v="1"/>
    <x v="15"/>
    <x v="1273"/>
    <x v="234"/>
    <s v="Alcor"/>
    <s v="['nosql', 'cassandra', 'couchbase', 'elasticsearch', 'aws', 'kafka']"/>
  </r>
  <r>
    <x v="1"/>
    <s v="Big Data Engineer - PySpark (Seattle, WA or Remote)"/>
    <s v="Anywhere"/>
    <x v="0"/>
    <x v="1"/>
    <x v="1"/>
    <x v="1274"/>
    <x v="227"/>
    <s v="Logic20/20"/>
    <s v="['go', 'python', 'mongodb', 'mongodb', 'aws', 'pyspark', 'hadoop', 'spark', 'airflow', 'outlook']"/>
  </r>
  <r>
    <x v="0"/>
    <s v="Lead Marketing Data Scientist, GBD"/>
    <s v="Indianapolis, IN"/>
    <x v="0"/>
    <x v="0"/>
    <x v="2"/>
    <x v="1275"/>
    <x v="31"/>
    <s v="Elevance Health"/>
    <s v="['sql', 'sas', 'sas', 'r', 'spss']"/>
  </r>
  <r>
    <x v="1"/>
    <s v="Specialist, Data Engineer"/>
    <s v="Ohio City, OH"/>
    <x v="0"/>
    <x v="0"/>
    <x v="2"/>
    <x v="1276"/>
    <x v="122"/>
    <s v="Nationwide Insurance"/>
    <s v="['sql', 'python', 'r', 'shell', 'perl', 'ruby', 'ruby', 'aws', 'spark', 'linux', 'unix', 'docker', 'kubernetes', 'jenkins', 'unity', 'git', 'jira', 'confluence']"/>
  </r>
  <r>
    <x v="0"/>
    <s v="Data Scientist"/>
    <s v="Chicago, IL"/>
    <x v="0"/>
    <x v="0"/>
    <x v="2"/>
    <x v="1277"/>
    <x v="23"/>
    <s v="Jones Lang LaSalle Incorporated"/>
    <s v="['sql', 'python', 'r', 'azure', 'databricks', 'cognos', 'power bi', 'tableau', 'excel', 'powerpoint']"/>
  </r>
  <r>
    <x v="0"/>
    <s v="Data Scientist, Mid"/>
    <s v="Aurora, CO"/>
    <x v="0"/>
    <x v="0"/>
    <x v="2"/>
    <x v="1278"/>
    <x v="122"/>
    <s v="Booz Allen Hamilton"/>
    <s v="['r', 'python', 'sql', 'nosql', 'mysql', 'hadoop', 'kafka', 'spark']"/>
  </r>
  <r>
    <x v="8"/>
    <s v="Senior Data Scientist"/>
    <s v="Anywhere"/>
    <x v="0"/>
    <x v="1"/>
    <x v="2"/>
    <x v="1279"/>
    <x v="188"/>
    <s v="RR Donnelley"/>
    <s v="['sas', 'sas', 'r', 'sql', 'python', 'nosql', 'aws', 'tableau']"/>
  </r>
  <r>
    <x v="0"/>
    <s v="Nutrition Data Management Specialist"/>
    <s v="Dallas, TX"/>
    <x v="0"/>
    <x v="0"/>
    <x v="1"/>
    <x v="1280"/>
    <x v="196"/>
    <s v="MealSuite"/>
    <s v="['express', 'excel']"/>
  </r>
  <r>
    <x v="0"/>
    <s v="Data Scientist"/>
    <s v="Hong Kong"/>
    <x v="0"/>
    <x v="0"/>
    <x v="63"/>
    <x v="1281"/>
    <x v="200"/>
    <s v="Visa"/>
    <s v="['sas', 'sas', 'python', 'sql', 'spark', 'hadoop']"/>
  </r>
  <r>
    <x v="0"/>
    <s v="Health Scientist Administrator -FAIR Data Science"/>
    <s v="Maryland"/>
    <x v="0"/>
    <x v="0"/>
    <x v="2"/>
    <x v="1282"/>
    <x v="369"/>
    <s v="National Institutes of Health"/>
    <m/>
  </r>
  <r>
    <x v="1"/>
    <s v="Data Engineer"/>
    <s v="United States"/>
    <x v="0"/>
    <x v="0"/>
    <x v="1"/>
    <x v="1283"/>
    <x v="94"/>
    <s v="CVS Health"/>
    <s v="['sql', 'python', 'java', 'c', 'mysql', 'sql server', 'db2', 'bigquery', 'oracle', 'hadoop', 'spark', 'linux', 'jira']"/>
  </r>
  <r>
    <x v="2"/>
    <s v="HR Data Analyst"/>
    <s v="Washington, DC"/>
    <x v="0"/>
    <x v="0"/>
    <x v="2"/>
    <x v="1284"/>
    <x v="103"/>
    <s v="CyberCoders"/>
    <s v="['sharepoint']"/>
  </r>
  <r>
    <x v="3"/>
    <s v="Senior Data Engineer (Remote Eligible)"/>
    <s v="Boston, MA"/>
    <x v="0"/>
    <x v="0"/>
    <x v="2"/>
    <x v="1285"/>
    <x v="346"/>
    <s v="Capital One"/>
    <s v="['java', 'scala', 'python', 'nosql', 'sql', 'mongo', 'shell', 'mysql', 'cassandra', 'redshift', 'snowflake', 'aws', 'azure', 'hadoop', 'kafka', 'spark', 'airflow']"/>
  </r>
  <r>
    <x v="8"/>
    <s v="Data Scientist, Senior"/>
    <s v="Tampa, FL"/>
    <x v="0"/>
    <x v="0"/>
    <x v="2"/>
    <x v="1286"/>
    <x v="31"/>
    <s v="Booz Allen Hamilton"/>
    <s v="['r', 'python', 'hadoop', 'kafka', 'spark', 'plotly', 'seaborn', 'ggplot2']"/>
  </r>
  <r>
    <x v="0"/>
    <s v="Data Scientist Junior"/>
    <s v="Fes, Morocco"/>
    <x v="0"/>
    <x v="0"/>
    <x v="64"/>
    <x v="1287"/>
    <x v="20"/>
    <s v="ALTEN"/>
    <s v="['python', 'linux']"/>
  </r>
  <r>
    <x v="0"/>
    <s v="Senior Scientist, Data Science"/>
    <s v="Cambridge, MA"/>
    <x v="0"/>
    <x v="0"/>
    <x v="2"/>
    <x v="1288"/>
    <x v="31"/>
    <s v="Flagship Pioneering"/>
    <s v="['ruby', 'ruby', 'python', 'bash', 'databricks', 'alteryx', 'git']"/>
  </r>
  <r>
    <x v="0"/>
    <s v="Product Data Scientist"/>
    <s v="San Francisco, CA"/>
    <x v="0"/>
    <x v="0"/>
    <x v="2"/>
    <x v="1289"/>
    <x v="51"/>
    <s v="Waymo"/>
    <s v="['sql', 'python', 'r']"/>
  </r>
  <r>
    <x v="1"/>
    <s v="Data Engineer"/>
    <s v="Atlanta, GA"/>
    <x v="0"/>
    <x v="0"/>
    <x v="2"/>
    <x v="1290"/>
    <x v="31"/>
    <s v="Southwire Company"/>
    <s v="['python', 'sql', 'oracle', 'hadoop', 'power bi', 'wire']"/>
  </r>
  <r>
    <x v="0"/>
    <s v="Executive Manager – Data Science Innovation"/>
    <s v="Tulsa, OK"/>
    <x v="0"/>
    <x v="0"/>
    <x v="2"/>
    <x v="1291"/>
    <x v="193"/>
    <s v="Quantium"/>
    <m/>
  </r>
  <r>
    <x v="1"/>
    <s v="Director-Data Engineer, Retail Media+"/>
    <s v="Atlanta, GA"/>
    <x v="0"/>
    <x v="0"/>
    <x v="2"/>
    <x v="1292"/>
    <x v="382"/>
    <s v="Home Depot / THD"/>
    <s v="['tableau']"/>
  </r>
  <r>
    <x v="3"/>
    <s v="Senior Data Engineer - Hybrid / Culver City / YouTube APIs"/>
    <s v="Culver City, CA"/>
    <x v="0"/>
    <x v="0"/>
    <x v="1"/>
    <x v="1293"/>
    <x v="66"/>
    <s v="Jobot"/>
    <s v="['python', 'aws', 'spark', 'pandas', 'flow']"/>
  </r>
  <r>
    <x v="0"/>
    <s v="Data Scientist II"/>
    <s v="Toronto, OH"/>
    <x v="0"/>
    <x v="0"/>
    <x v="2"/>
    <x v="1294"/>
    <x v="359"/>
    <s v="TD Bank"/>
    <s v="['python', 'sas', 'sas', 'sql', 'r']"/>
  </r>
  <r>
    <x v="2"/>
    <s v="Quality Data Analyst"/>
    <s v="Mountain View, CA"/>
    <x v="0"/>
    <x v="0"/>
    <x v="2"/>
    <x v="1295"/>
    <x v="383"/>
    <s v="TikTok"/>
    <s v="['excel', 'powerpoint', 'sheets', 'tableau']"/>
  </r>
  <r>
    <x v="1"/>
    <s v="Sr. Data Engineer"/>
    <s v="Richmond, KY"/>
    <x v="0"/>
    <x v="0"/>
    <x v="1"/>
    <x v="1296"/>
    <x v="330"/>
    <s v="Insight Enterprises, Inc."/>
    <s v="['sql', 'ssis', 'ssrs']"/>
  </r>
  <r>
    <x v="3"/>
    <s v="Senior Data Engineer"/>
    <s v="Vancouver, BC, Canada"/>
    <x v="0"/>
    <x v="0"/>
    <x v="23"/>
    <x v="1297"/>
    <x v="31"/>
    <s v="MasterCard"/>
    <s v="['scala', 'java', 'python', 'spark', 'hadoop', 'kafka']"/>
  </r>
  <r>
    <x v="2"/>
    <s v="Investigations and Insights Lead Data Analyst - USDS"/>
    <s v="New York, NY"/>
    <x v="0"/>
    <x v="0"/>
    <x v="2"/>
    <x v="1298"/>
    <x v="384"/>
    <s v="TikTok"/>
    <s v="['sql', 'python', 'r', 'express']"/>
  </r>
  <r>
    <x v="0"/>
    <s v="Data Scientist"/>
    <s v="Milan, IL"/>
    <x v="0"/>
    <x v="0"/>
    <x v="2"/>
    <x v="1299"/>
    <x v="19"/>
    <s v="John Deere"/>
    <s v="['sql', 'go', 'tableau']"/>
  </r>
  <r>
    <x v="0"/>
    <s v="Data Scientist"/>
    <s v="Wilsonville, OR"/>
    <x v="0"/>
    <x v="0"/>
    <x v="2"/>
    <x v="1300"/>
    <x v="31"/>
    <s v="ESS"/>
    <s v="['python', 'r', 'sql', 'c#', 'nosql', 'ssis']"/>
  </r>
  <r>
    <x v="0"/>
    <s v="Lead Data Scientist"/>
    <s v="St. Louis, MO"/>
    <x v="0"/>
    <x v="0"/>
    <x v="2"/>
    <x v="1301"/>
    <x v="19"/>
    <s v="Enterprise Holdings"/>
    <s v="['sql']"/>
  </r>
  <r>
    <x v="0"/>
    <s v="Sr Data Scientist-Supply Chain"/>
    <s v="Charlotte, NC"/>
    <x v="0"/>
    <x v="0"/>
    <x v="2"/>
    <x v="1302"/>
    <x v="31"/>
    <s v="Honeywell"/>
    <s v="['python', 'sql', 'snowflake', 'express', 'flow']"/>
  </r>
  <r>
    <x v="2"/>
    <s v="Data Analyst"/>
    <s v="New York, NY"/>
    <x v="0"/>
    <x v="0"/>
    <x v="2"/>
    <x v="1303"/>
    <x v="385"/>
    <s v="NYU Langone"/>
    <s v="['go', 'r', 'sql']"/>
  </r>
  <r>
    <x v="2"/>
    <s v="Data Analyst (H/F) - CDI"/>
    <s v="Paris, France"/>
    <x v="0"/>
    <x v="0"/>
    <x v="27"/>
    <x v="1304"/>
    <x v="46"/>
    <s v="Publicis Groupe"/>
    <s v="['sql', 'bigquery', 'spark']"/>
  </r>
  <r>
    <x v="1"/>
    <s v="Principle Data Engineer / Architect"/>
    <s v="Illinois"/>
    <x v="0"/>
    <x v="0"/>
    <x v="2"/>
    <x v="1305"/>
    <x v="21"/>
    <s v="Motion Recruitment"/>
    <s v="['sql', 'nosql', 'python', 'aws', 'gcp', 'azure', 'ssis', 'ssrs']"/>
  </r>
  <r>
    <x v="1"/>
    <s v="Lead Data Engineer (Big Data)"/>
    <s v="Columbus, OH"/>
    <x v="0"/>
    <x v="0"/>
    <x v="2"/>
    <x v="1306"/>
    <x v="19"/>
    <s v="Wells Fargo"/>
    <s v="['sql', 'python', 'bash', 'powershell', 'shell', 'mongodb', 'mongodb', 'sql server', 'oracle', 'gcp', 'azure', 'spark', 'kafka', 'hadoop', 'ssis']"/>
  </r>
  <r>
    <x v="0"/>
    <s v="Data Scientist / Principal Data Scientist"/>
    <s v="San Diego, CA"/>
    <x v="0"/>
    <x v="0"/>
    <x v="2"/>
    <x v="1307"/>
    <x v="386"/>
    <s v="Northrop Grumman"/>
    <s v="['sql', 'python', 'javascript', 'c#', 'sql server', 'flask', 'sap', 'ssis', 'git', 'atlassian', 'bitbucket', 'jira', 'confluence']"/>
  </r>
  <r>
    <x v="6"/>
    <s v="Sr. Lead Fraud Data Analyst"/>
    <s v="Iselin, NJ"/>
    <x v="0"/>
    <x v="0"/>
    <x v="2"/>
    <x v="1308"/>
    <x v="71"/>
    <s v="TIAA"/>
    <s v="['sas', 'sas', 'r', 'sql', 'oracle', 'hadoop', 'alteryx', 'tableau', 'splunk']"/>
  </r>
  <r>
    <x v="1"/>
    <s v="Data Engineer, Data Operations - Remote Within Footprint"/>
    <s v="Green Bay, WI"/>
    <x v="0"/>
    <x v="0"/>
    <x v="2"/>
    <x v="1309"/>
    <x v="31"/>
    <s v="Associated Bank"/>
    <s v="['python', 'powershell', 'sql', 'r', 'shell', 'ruby', 'ruby', 'sql server', 'oracle', 'aws', 'ssis', 'ssrs', 'flow']"/>
  </r>
  <r>
    <x v="3"/>
    <s v="Senior Data Engineer"/>
    <s v="Sunrise, FL"/>
    <x v="0"/>
    <x v="0"/>
    <x v="2"/>
    <x v="1310"/>
    <x v="62"/>
    <s v="HAYS"/>
    <s v="['sql', 'scala', 'databricks', 'aws', 'redshift', 'snowflake', 'spark']"/>
  </r>
  <r>
    <x v="3"/>
    <s v="Senior Data Engineer"/>
    <s v="Antioch, IL"/>
    <x v="0"/>
    <x v="0"/>
    <x v="2"/>
    <x v="1311"/>
    <x v="19"/>
    <s v="AbbVie"/>
    <s v="['sql', 'python', 'sas', 'sas', 'r', 'oracle', 'aws', 'spark', 'airflow']"/>
  </r>
  <r>
    <x v="4"/>
    <s v="Business Analytics Analyst"/>
    <s v="Tampa, FL"/>
    <x v="0"/>
    <x v="0"/>
    <x v="2"/>
    <x v="1312"/>
    <x v="387"/>
    <s v="Citi"/>
    <s v="['excel']"/>
  </r>
  <r>
    <x v="0"/>
    <s v="Data Scientist"/>
    <s v="Wright-Patterson AFB, OH"/>
    <x v="0"/>
    <x v="0"/>
    <x v="2"/>
    <x v="1313"/>
    <x v="388"/>
    <s v="US Department of Defense"/>
    <s v="['python', 'r', 'sql', 'c', 'tableau']"/>
  </r>
  <r>
    <x v="2"/>
    <s v="Application Senior Support Analyst (Data Flow Ops)"/>
    <s v="Tampa, FL"/>
    <x v="0"/>
    <x v="0"/>
    <x v="2"/>
    <x v="1314"/>
    <x v="389"/>
    <s v="Citigroup, Inc"/>
    <s v="['sql', 'flow']"/>
  </r>
  <r>
    <x v="3"/>
    <s v="Senior Data Engineer"/>
    <s v="Aberdeen, MD"/>
    <x v="0"/>
    <x v="0"/>
    <x v="2"/>
    <x v="1315"/>
    <x v="51"/>
    <s v="Data Systems Analysts"/>
    <m/>
  </r>
  <r>
    <x v="5"/>
    <s v="(Senior) Web Analytics Engineer (m/f/d)"/>
    <s v="Germany"/>
    <x v="0"/>
    <x v="0"/>
    <x v="9"/>
    <x v="1316"/>
    <x v="390"/>
    <s v="BAUHAUS"/>
    <s v="['sql', 'javascript', 'firebase', 'firebase']"/>
  </r>
  <r>
    <x v="3"/>
    <s v="Senior Data Engineer Technical Team Lead"/>
    <s v="Atlanta, GA"/>
    <x v="0"/>
    <x v="0"/>
    <x v="2"/>
    <x v="1317"/>
    <x v="19"/>
    <s v="IBM"/>
    <s v="['java', 'sql', 'scala', 'python', 'cassandra', 'aws', 'spark', 'hadoop', 'terraform']"/>
  </r>
  <r>
    <x v="9"/>
    <s v="Web Analyst (Senior Web Analyst) (6-month Roster)"/>
    <s v="San Juan, Puerto Rico"/>
    <x v="0"/>
    <x v="0"/>
    <x v="55"/>
    <x v="1318"/>
    <x v="347"/>
    <s v="Internal Revenue Service"/>
    <m/>
  </r>
  <r>
    <x v="2"/>
    <s v="Data Analyst, End to End Banking Operations"/>
    <s v="Edmonton, AB, Canada"/>
    <x v="0"/>
    <x v="0"/>
    <x v="23"/>
    <x v="1319"/>
    <x v="94"/>
    <s v="ATB Financial"/>
    <s v="['sql', 'python', 'javascript', 'bigquery', 'tableau', 'sheets']"/>
  </r>
  <r>
    <x v="7"/>
    <s v="Tech Lead for MLOps Platform (REF1161I)"/>
    <s v="Hungary"/>
    <x v="0"/>
    <x v="0"/>
    <x v="10"/>
    <x v="1320"/>
    <x v="196"/>
    <s v="Deutsche Telekom IT Solutions"/>
    <s v="['aws', 'hadoop', 'spark', 'kubernetes', 'terraform']"/>
  </r>
  <r>
    <x v="2"/>
    <s v="Consultant (German Speaking) - Data Analytics"/>
    <s v="Madrid, Spain"/>
    <x v="0"/>
    <x v="0"/>
    <x v="20"/>
    <x v="1321"/>
    <x v="196"/>
    <s v="Celonis"/>
    <s v="['sql', 'python', 'r', 'matlab']"/>
  </r>
  <r>
    <x v="2"/>
    <s v="Data Analyst (Bangkok Based, Relocation Provided)"/>
    <s v="Bangkok, Thailand"/>
    <x v="0"/>
    <x v="0"/>
    <x v="25"/>
    <x v="1322"/>
    <x v="306"/>
    <s v="Agoda"/>
    <s v="['sql', 'sas', 'sas', 'r', 'python', 'vba', 'sql server', 'spss', 'tableau', 'power bi']"/>
  </r>
  <r>
    <x v="0"/>
    <s v="Data Scientist"/>
    <s v="Menlo Park, CA"/>
    <x v="0"/>
    <x v="0"/>
    <x v="2"/>
    <x v="1323"/>
    <x v="378"/>
    <s v="Meta"/>
    <s v="['sql', 'sas', 'sas', 'python', 'r']"/>
  </r>
  <r>
    <x v="8"/>
    <s v="Sr Data Scientist - IoT (Charlotte, NC)"/>
    <s v="Mooresville, NC"/>
    <x v="0"/>
    <x v="0"/>
    <x v="2"/>
    <x v="1324"/>
    <x v="391"/>
    <s v="Lowe's Companies"/>
    <s v="['python', 'java', 'scala', 'sql', 'numpy', 'pandas', 'hadoop', 'spark', 'kubernetes']"/>
  </r>
  <r>
    <x v="1"/>
    <s v="Data Engineer (San Francisco, CA or Remote)"/>
    <s v="Anywhere"/>
    <x v="0"/>
    <x v="1"/>
    <x v="1"/>
    <x v="1325"/>
    <x v="363"/>
    <s v="Atlassian"/>
    <s v="['python', 'java', 'sql', 'c', 'aws', 'redshift', 'spark', 'airflow', 'kafka', 'atlassian']"/>
  </r>
  <r>
    <x v="1"/>
    <s v="GCP Data Engineer (remote)"/>
    <s v="Dearborn, MI"/>
    <x v="0"/>
    <x v="0"/>
    <x v="2"/>
    <x v="1326"/>
    <x v="122"/>
    <s v="Cognizant Technology Solutions"/>
    <s v="['sql', 'python', 'java', 'gcp', 'bigquery', 'terraform']"/>
  </r>
  <r>
    <x v="1"/>
    <s v="Principal Data Engineer I (Santa Monica, CA)"/>
    <s v="Santa Monica, CA"/>
    <x v="0"/>
    <x v="0"/>
    <x v="2"/>
    <x v="1327"/>
    <x v="276"/>
    <s v="GoodRx"/>
    <s v="['python', 'sql', 'aws', 'redshift', 'databricks', 'gcp', 'kafka', 'airflow', 'spark', 'hadoop', 'pyspark', 'gdpr', 'excel', 'kubernetes', 'github', 'docker', 'terraform', 'jira']"/>
  </r>
  <r>
    <x v="6"/>
    <s v="10101 - Senior Clinical and Population Health Data Analyst"/>
    <s v="New York, NY"/>
    <x v="0"/>
    <x v="0"/>
    <x v="2"/>
    <x v="1328"/>
    <x v="29"/>
    <s v="The Fund for Public Health in New York City"/>
    <s v="['sql', 'sas', 'sas', 'r', 'python', 'spss', 'word', 'excel', 'powerpoint']"/>
  </r>
  <r>
    <x v="2"/>
    <s v="Master Data Analyst"/>
    <s v="Atlanta, GA"/>
    <x v="0"/>
    <x v="0"/>
    <x v="2"/>
    <x v="1329"/>
    <x v="20"/>
    <s v="CRH"/>
    <s v="['sql', 'c#', 'word', 'excel', 'powerpoint', 'outlook']"/>
  </r>
  <r>
    <x v="0"/>
    <s v="Data Scientist"/>
    <s v="Denver, CO"/>
    <x v="0"/>
    <x v="0"/>
    <x v="2"/>
    <x v="1330"/>
    <x v="392"/>
    <s v="Leidos"/>
    <m/>
  </r>
  <r>
    <x v="3"/>
    <s v="Senior Data Engineer"/>
    <s v="Madison, WI"/>
    <x v="0"/>
    <x v="0"/>
    <x v="1"/>
    <x v="1331"/>
    <x v="1"/>
    <s v="Motion Recruitment"/>
    <s v="['sql', 'python', 'snowflake', 'redshift', 'aws', 'azure']"/>
  </r>
  <r>
    <x v="6"/>
    <s v="Senior Data Analyst (TS/SCI required)"/>
    <s v="United States"/>
    <x v="0"/>
    <x v="0"/>
    <x v="1"/>
    <x v="1332"/>
    <x v="306"/>
    <s v="IT Concepts Inc."/>
    <s v="['sql', 'python', 'excel']"/>
  </r>
  <r>
    <x v="1"/>
    <s v="Data Engineer - Enterprise Risk Platform"/>
    <s v="Leeds, AL"/>
    <x v="0"/>
    <x v="0"/>
    <x v="2"/>
    <x v="1333"/>
    <x v="393"/>
    <s v="Lloyds Banking Group"/>
    <s v="['sas', 'sas', 'python', 'sql', 'gcp']"/>
  </r>
  <r>
    <x v="5"/>
    <s v="Interdisciplinary - Operations Research Analyst / Computer..."/>
    <s v="Arlington, VA"/>
    <x v="0"/>
    <x v="0"/>
    <x v="2"/>
    <x v="1334"/>
    <x v="375"/>
    <s v="Air Force Civilian Career Training"/>
    <m/>
  </r>
  <r>
    <x v="7"/>
    <s v="Lead Machine Learning Engineer"/>
    <s v="United States"/>
    <x v="0"/>
    <x v="0"/>
    <x v="2"/>
    <x v="1335"/>
    <x v="394"/>
    <s v="Autodesk"/>
    <s v="['python', 'aws', 'pandas', 'pytorch']"/>
  </r>
  <r>
    <x v="1"/>
    <s v="Data Scientist (DATA ENGINEER)"/>
    <s v="Virginia"/>
    <x v="0"/>
    <x v="0"/>
    <x v="2"/>
    <x v="1336"/>
    <x v="208"/>
    <s v="HQDA Field Operating Agencies and Staff Support Agencies"/>
    <s v="['sql', 'r', 'python', 'oracle', 'tableau']"/>
  </r>
  <r>
    <x v="7"/>
    <s v="MLOps Engineer"/>
    <s v="Astana, Kazakhstan"/>
    <x v="0"/>
    <x v="0"/>
    <x v="65"/>
    <x v="1337"/>
    <x v="221"/>
    <s v="RYTE Corporation"/>
    <s v="['python', 'sql', 'mysql', 'sql server', 'azure', 'aws', 'gcp', 'oracle', 'pyspark', 'airflow', 'terraform', 'kubernetes', 'docker', 'jenkins', 'github', 'git', 'gitlab']"/>
  </r>
  <r>
    <x v="0"/>
    <s v="Associate Analytics Engineer"/>
    <s v="Sofia, Bulgaria"/>
    <x v="0"/>
    <x v="0"/>
    <x v="15"/>
    <x v="1338"/>
    <x v="358"/>
    <s v="Experian"/>
    <s v="['python', 'sql', 'pyspark']"/>
  </r>
  <r>
    <x v="1"/>
    <s v="Azure Data Engineer"/>
    <s v="Melbourne, FL"/>
    <x v="0"/>
    <x v="0"/>
    <x v="2"/>
    <x v="1339"/>
    <x v="122"/>
    <s v="Booz Allen Hamilton"/>
    <s v="['azure', 'databricks', 'oracle', 'jira', 'confluence']"/>
  </r>
  <r>
    <x v="2"/>
    <s v="Sr. Data Analyst"/>
    <s v="Middletown, NY"/>
    <x v="0"/>
    <x v="0"/>
    <x v="2"/>
    <x v="1340"/>
    <x v="395"/>
    <s v="Access-Supports for Living"/>
    <s v="['sql', 'excel', 'cognos', 'spss', 'tableau']"/>
  </r>
  <r>
    <x v="3"/>
    <s v="Senior Data Engineer"/>
    <s v="Anywhere"/>
    <x v="0"/>
    <x v="1"/>
    <x v="2"/>
    <x v="1341"/>
    <x v="21"/>
    <s v="Engtal"/>
    <s v="['scala', 'python', 'cassandra', 'elasticsearch', 'neo4j', 'gcp', 'aws', 'azure', 'spark', 'airflow', 'git', 'docker', 'kubernetes']"/>
  </r>
  <r>
    <x v="3"/>
    <s v="Senior Data Engineer - (Christchurch)"/>
    <s v="Christchurch, New Zealand"/>
    <x v="0"/>
    <x v="0"/>
    <x v="44"/>
    <x v="1342"/>
    <x v="56"/>
    <s v="Simple Machines"/>
    <s v="['python', 'java', 'scala', 'golang', 'rust', 'aws', 'gcp', 'azure', 'bigquery', 'snowflake', 'databricks', 'spark', 'kafka', 'terraform', 'pulumi', 'docker', 'kubernetes', 'github']"/>
  </r>
  <r>
    <x v="2"/>
    <s v="Pharmacovigilance Data Analyst"/>
    <s v="Princeton, NJ"/>
    <x v="0"/>
    <x v="0"/>
    <x v="2"/>
    <x v="1343"/>
    <x v="46"/>
    <s v="Kyowa Kirin"/>
    <s v="['r', 'gcp', 'gdpr', 'word', 'excel', 'powerpoint']"/>
  </r>
  <r>
    <x v="0"/>
    <s v="Data Scientist"/>
    <s v="Columbus, OH"/>
    <x v="0"/>
    <x v="0"/>
    <x v="2"/>
    <x v="1344"/>
    <x v="2"/>
    <s v="Motion Recruitment"/>
    <s v="['r', 'python', 'power bi']"/>
  </r>
  <r>
    <x v="1"/>
    <s v="Data Engineer"/>
    <s v="Spain"/>
    <x v="0"/>
    <x v="0"/>
    <x v="20"/>
    <x v="1345"/>
    <x v="150"/>
    <s v="Talan"/>
    <s v="['scala', 'mongodb', 'mongodb', 'shell', 'sql', 'sas', 'sas', 'ibm cloud', 'snowflake', 'oracle', 'spark', 'kafka', 'airflow', 'tableau']"/>
  </r>
  <r>
    <x v="5"/>
    <s v="Senior Software Engineer, Back End- Data Detection(Python, AWS..."/>
    <s v="The Bahamas"/>
    <x v="0"/>
    <x v="0"/>
    <x v="29"/>
    <x v="1346"/>
    <x v="25"/>
    <s v="Capital One"/>
    <s v="['java', 'python', 'sql', 'scala', 'nosql', 'go', 'aws', 'gcp', 'azure', 'node.js', 'docker', 'kubernetes']"/>
  </r>
  <r>
    <x v="0"/>
    <s v="Material Master Data Specialist 80-100% (f/m/d)"/>
    <s v="Frauenfeld, Switzerland"/>
    <x v="4"/>
    <x v="0"/>
    <x v="45"/>
    <x v="1347"/>
    <x v="0"/>
    <s v="Bosch Group"/>
    <s v="['sap']"/>
  </r>
  <r>
    <x v="0"/>
    <s v="Data Scientist"/>
    <s v="Washington, DC"/>
    <x v="0"/>
    <x v="0"/>
    <x v="2"/>
    <x v="1348"/>
    <x v="71"/>
    <s v="Morrison &amp; Foerster LLP"/>
    <s v="['python', 'r', 't-sql', 'azure', 'aws', 'tableau', 'power bi']"/>
  </r>
  <r>
    <x v="0"/>
    <s v="Data Scientist"/>
    <s v="Albuquerque, NM"/>
    <x v="0"/>
    <x v="0"/>
    <x v="1"/>
    <x v="1349"/>
    <x v="122"/>
    <s v="SAIC"/>
    <s v="['python', 'r', 'sql', 'tableau']"/>
  </r>
  <r>
    <x v="3"/>
    <s v="Senior Data Engineer (Python, AWS, Airflow, Snowflake) (Hybrid)"/>
    <s v="DHS, VA"/>
    <x v="0"/>
    <x v="0"/>
    <x v="2"/>
    <x v="1350"/>
    <x v="25"/>
    <s v="Capital One Financial Corporation"/>
    <s v="['python', 'java', 'scala', 'nosql', 'sql', 'mongo', 'shell', 'mysql', 'cassandra', 'aws', 'snowflake', 'redshift', 'azure', 'airflow', 'hadoop', 'kafka', 'spark']"/>
  </r>
  <r>
    <x v="2"/>
    <s v="Data Analyst, E-Commerce Risk - USDS"/>
    <s v="Mountain View, CA"/>
    <x v="0"/>
    <x v="0"/>
    <x v="2"/>
    <x v="1230"/>
    <x v="264"/>
    <s v="TikTok"/>
    <s v="['sql', 'sas', 'sas', 'r', 'python', 'express']"/>
  </r>
  <r>
    <x v="2"/>
    <s v="IT ERP/ OCM - Data Analyst"/>
    <s v="Waukegan, IL"/>
    <x v="0"/>
    <x v="0"/>
    <x v="2"/>
    <x v="1351"/>
    <x v="396"/>
    <s v="Abbott"/>
    <s v="['go', 'excel', 'sap', 'symphony']"/>
  </r>
  <r>
    <x v="1"/>
    <s v="Data Engineer"/>
    <s v="New Zealand"/>
    <x v="0"/>
    <x v="0"/>
    <x v="44"/>
    <x v="1352"/>
    <x v="397"/>
    <s v="Eliiza"/>
    <s v="['python', 'scala', 'java', 'nosql', 'aws', 'gcp', 'bigquery', 'snowflake', 'redshift', 'azure', 'kafka', 'spark', 'airflow', 'docker', 'kubernetes']"/>
  </r>
  <r>
    <x v="0"/>
    <s v="Director of Data Science"/>
    <s v="San Francisco, CA"/>
    <x v="0"/>
    <x v="0"/>
    <x v="2"/>
    <x v="1353"/>
    <x v="108"/>
    <s v="Rippling"/>
    <s v="['python', 'r', 'sql', 'tableau', 'slack', 'zoom']"/>
  </r>
  <r>
    <x v="0"/>
    <s v="Data Management Specialist"/>
    <s v="Kalamazoo, MI"/>
    <x v="0"/>
    <x v="0"/>
    <x v="2"/>
    <x v="1354"/>
    <x v="15"/>
    <s v="Eurofins"/>
    <s v="['sas', 'sas', 'sql', 'gcp']"/>
  </r>
  <r>
    <x v="8"/>
    <s v="Senior Data Scientist (Cleared) Hybrid"/>
    <s v="Arlington, VA"/>
    <x v="0"/>
    <x v="0"/>
    <x v="2"/>
    <x v="1355"/>
    <x v="71"/>
    <s v="ICF Next"/>
    <s v="['python', 'java', 'r', 'sql']"/>
  </r>
  <r>
    <x v="2"/>
    <s v="Creator Data Analyst - USDS"/>
    <s v="Los Angeles, CA"/>
    <x v="0"/>
    <x v="0"/>
    <x v="2"/>
    <x v="1261"/>
    <x v="398"/>
    <s v="TikTok"/>
    <s v="['sql', 'python', 'r', 'express', 'power bi', 'tableau']"/>
  </r>
  <r>
    <x v="3"/>
    <s v="Senior Data Engineer"/>
    <s v="Midvale, UT"/>
    <x v="0"/>
    <x v="0"/>
    <x v="1"/>
    <x v="1356"/>
    <x v="19"/>
    <s v="ZAGG, Inc"/>
    <s v="['python', 'powershell', 'sql', 'azure', 'aws', 'redshift', 'snowflake', 'ssis', 'tableau', 'ssrs']"/>
  </r>
  <r>
    <x v="1"/>
    <s v="Data Engineer"/>
    <s v="Dallas, TX"/>
    <x v="0"/>
    <x v="0"/>
    <x v="1"/>
    <x v="1357"/>
    <x v="71"/>
    <s v="AppFolio"/>
    <s v="['python', 'ruby', 'ruby', 'sql', 'snowflake', 'kafka', 'tableau', 'docker', 'kubernetes']"/>
  </r>
  <r>
    <x v="6"/>
    <s v="Senior Data Analyst"/>
    <s v="Rocklin, CA"/>
    <x v="0"/>
    <x v="0"/>
    <x v="2"/>
    <x v="1358"/>
    <x v="399"/>
    <s v="AgWest Farm Credit"/>
    <s v="['sql', 'python', 'c#', 'r', 'java', 'crystal', 'azure', 'databricks', 'jupyter', 'ssis', 'power bi', 'sap', 'microstrategy', 'cognos', 'git', 'docker', 'kubernetes']"/>
  </r>
  <r>
    <x v="1"/>
    <s v="Lead Data Engineer"/>
    <s v="Cerritos, CA"/>
    <x v="0"/>
    <x v="0"/>
    <x v="2"/>
    <x v="1359"/>
    <x v="71"/>
    <s v="The Oncology Institute, Inc."/>
    <s v="['sql', 'python', 'r', 'java', 'c#', 'nosql', 'mongodb', 'mongodb', 'cassandra', 'neo4j', 'snowflake', 'azure', 'aws', 'databricks', 'jupyter', 'excel']"/>
  </r>
  <r>
    <x v="0"/>
    <s v="Data Scientist II"/>
    <s v="United States"/>
    <x v="0"/>
    <x v="0"/>
    <x v="2"/>
    <x v="1360"/>
    <x v="122"/>
    <s v="UNFI"/>
    <s v="['python', 'sql', 'alteryx', 'terminal']"/>
  </r>
  <r>
    <x v="8"/>
    <s v="Senior Data Scientist"/>
    <s v="Anywhere"/>
    <x v="0"/>
    <x v="1"/>
    <x v="2"/>
    <x v="1361"/>
    <x v="400"/>
    <s v="Cisco Meraki"/>
    <s v="['python', 'r', 'sql', 'aws']"/>
  </r>
  <r>
    <x v="0"/>
    <s v="Staff Data Scientist"/>
    <s v="Bengaluru, Karnataka, India"/>
    <x v="0"/>
    <x v="0"/>
    <x v="7"/>
    <x v="1362"/>
    <x v="36"/>
    <s v="Databricks"/>
    <s v="['scala', 'python', 'sql', 'databricks', 'spark', 'excel', 'unify']"/>
  </r>
  <r>
    <x v="2"/>
    <s v="(Senior) People Data Analyst (m/w/x)"/>
    <s v="Germany"/>
    <x v="0"/>
    <x v="0"/>
    <x v="9"/>
    <x v="1363"/>
    <x v="46"/>
    <s v="Grover"/>
    <s v="['excel', 'power bi']"/>
  </r>
  <r>
    <x v="0"/>
    <s v="Data Scientist"/>
    <s v="Washington, DC"/>
    <x v="0"/>
    <x v="0"/>
    <x v="2"/>
    <x v="1364"/>
    <x v="401"/>
    <s v="Employment and Training Administration"/>
    <s v="['r', 'python', 'tableau', 'power bi']"/>
  </r>
  <r>
    <x v="6"/>
    <s v="Senior Data Analyst | Product Analytics"/>
    <s v="São Paulo, State of São Paulo, Brazil"/>
    <x v="0"/>
    <x v="0"/>
    <x v="41"/>
    <x v="1365"/>
    <x v="46"/>
    <s v="Gympass"/>
    <s v="['sql', 'python', 'tableau']"/>
  </r>
  <r>
    <x v="8"/>
    <s v="Senior Data Scientist - Remote"/>
    <s v="Houston, TX"/>
    <x v="0"/>
    <x v="0"/>
    <x v="2"/>
    <x v="1366"/>
    <x v="19"/>
    <s v="Koch Industries"/>
    <s v="['sql', 'python', 'aws', 'redshift', 'azure', 'matplotlib', 'plotly', 'kafka', 'numpy', 'scikit-learn', 'tableau', 'docker']"/>
  </r>
  <r>
    <x v="1"/>
    <s v="Sr. Data Engineer"/>
    <s v="Columbia, MD"/>
    <x v="0"/>
    <x v="0"/>
    <x v="2"/>
    <x v="1367"/>
    <x v="71"/>
    <s v="Piper Companies"/>
    <s v="['nosql', 'sql', 'python', 'go', 'scala', 'postgresql', 'neo4j', 'azure', 'gcp', 'graphql']"/>
  </r>
  <r>
    <x v="0"/>
    <s v="Data Scientist - Tiktok Ads/TCM Growth"/>
    <s v="Mountain View, CA"/>
    <x v="0"/>
    <x v="0"/>
    <x v="2"/>
    <x v="1368"/>
    <x v="86"/>
    <s v="ByteDance"/>
    <s v="['c', 'tableau', 'excel']"/>
  </r>
  <r>
    <x v="8"/>
    <s v="Senior Manager I, Data Science - E2E"/>
    <s v="Bentonville, AR"/>
    <x v="0"/>
    <x v="0"/>
    <x v="1"/>
    <x v="1369"/>
    <x v="71"/>
    <s v="Walmart"/>
    <s v="['python', 'r', 'scala', 'sql', 'azure', 'tensorflow', 'pytorch', 'mxnet', 'pyspark', 'spark', 'git']"/>
  </r>
  <r>
    <x v="0"/>
    <s v="Principal Data Scientist"/>
    <s v="Mountain View, CA"/>
    <x v="0"/>
    <x v="0"/>
    <x v="2"/>
    <x v="1370"/>
    <x v="228"/>
    <s v="Intuit Inc"/>
    <s v="['java', 'python', 'r', 'sql', 'scala', 'nosql', 'hadoop']"/>
  </r>
  <r>
    <x v="3"/>
    <s v="Senior Data Engineer"/>
    <s v="Toronto, ON, Canada"/>
    <x v="0"/>
    <x v="0"/>
    <x v="23"/>
    <x v="1371"/>
    <x v="31"/>
    <s v="Zafin"/>
    <s v="['go', 'java', 'python', 'snowflake']"/>
  </r>
  <r>
    <x v="1"/>
    <s v="Data Engineer"/>
    <s v="Gaithersburg, MD"/>
    <x v="0"/>
    <x v="0"/>
    <x v="2"/>
    <x v="1372"/>
    <x v="23"/>
    <s v="AstraZeneca"/>
    <s v="['swift', 'python', 'sql', 'redshift', 'oracle', 'aws', 'databricks', 'pandas', 'numpy', 'kubernetes', 'bitbucket', 'git']"/>
  </r>
  <r>
    <x v="1"/>
    <s v="Data Infrastructure Developer"/>
    <s v="Vancouver, BC, Canada"/>
    <x v="0"/>
    <x v="0"/>
    <x v="23"/>
    <x v="1373"/>
    <x v="31"/>
    <s v="Rec Room"/>
    <s v="['c#', 'java', 'python', 'nosql', 'databricks', 'azure', 'spark']"/>
  </r>
  <r>
    <x v="2"/>
    <s v="Head of Data Analytics"/>
    <s v="Berlin, Germany"/>
    <x v="0"/>
    <x v="0"/>
    <x v="9"/>
    <x v="1374"/>
    <x v="402"/>
    <s v="Volt.io"/>
    <s v="['sql', 'python', 'tableau', 'power bi']"/>
  </r>
  <r>
    <x v="0"/>
    <s v="Data Scientist"/>
    <s v="Sterling, VA"/>
    <x v="0"/>
    <x v="0"/>
    <x v="2"/>
    <x v="1375"/>
    <x v="172"/>
    <s v="CACI"/>
    <s v="['r', 'sql', 'python']"/>
  </r>
  <r>
    <x v="3"/>
    <s v="Senior Data Engineering Manager"/>
    <s v="Anywhere"/>
    <x v="0"/>
    <x v="1"/>
    <x v="2"/>
    <x v="1376"/>
    <x v="49"/>
    <s v="Motion Recruitment"/>
    <s v="['snowflake']"/>
  </r>
  <r>
    <x v="6"/>
    <s v="Senior Business Data Analyst"/>
    <s v="San Jose, CA"/>
    <x v="0"/>
    <x v="0"/>
    <x v="2"/>
    <x v="1377"/>
    <x v="403"/>
    <s v="Samsung Semiconductor, Inc."/>
    <s v="['vba', 'sql', 'tableau', 'powerpoint', 'excel']"/>
  </r>
  <r>
    <x v="0"/>
    <s v="Data Scientist (Brain-Computer Interface Team)"/>
    <s v="Anywhere"/>
    <x v="0"/>
    <x v="1"/>
    <x v="51"/>
    <x v="1378"/>
    <x v="18"/>
    <s v="AE Studio"/>
    <s v="['python', 'aws', 'tensorflow', 'pytorch', 'git', 'github']"/>
  </r>
  <r>
    <x v="5"/>
    <s v="Computer Research Analyst"/>
    <s v="San Juan, Puerto Rico"/>
    <x v="0"/>
    <x v="0"/>
    <x v="55"/>
    <x v="1379"/>
    <x v="371"/>
    <s v="Internal Revenue Service"/>
    <s v="['java', 'sql', 'sas', 'sas', 'sharepoint', 'spss']"/>
  </r>
  <r>
    <x v="1"/>
    <s v="Lead Software/Data Engineer"/>
    <s v="Jersey City, NJ"/>
    <x v="0"/>
    <x v="0"/>
    <x v="2"/>
    <x v="1380"/>
    <x v="404"/>
    <s v="JP Morgan Chase &amp; Co."/>
    <s v="['sql', 'python', 'aws', 'gcp', 'azure', 'airflow', 'kafka', 'spark', 'pyspark', 'pandas', 'terraform', 'flow']"/>
  </r>
  <r>
    <x v="5"/>
    <s v="Data Software Engineer"/>
    <s v="Serbia"/>
    <x v="0"/>
    <x v="0"/>
    <x v="66"/>
    <x v="1381"/>
    <x v="137"/>
    <s v="Foursquare"/>
    <s v="['ruby', 'ruby', 'java', 'python', 'aws', 'spark', 'airflow', 'hadoop', 'docker', 'kubernetes', 'jenkins']"/>
  </r>
  <r>
    <x v="0"/>
    <s v="Data Science Director, Instagram - Product Foundation"/>
    <s v="Menlo Park, CA"/>
    <x v="0"/>
    <x v="0"/>
    <x v="2"/>
    <x v="1382"/>
    <x v="405"/>
    <s v="Instagram"/>
    <m/>
  </r>
  <r>
    <x v="1"/>
    <s v="Data Engineer II"/>
    <s v="Johnston, RI"/>
    <x v="0"/>
    <x v="0"/>
    <x v="2"/>
    <x v="1383"/>
    <x v="122"/>
    <s v="Factory Mutual Insurance Company"/>
    <s v="['sql', 'python', 'java', 'sql server', 'azure', 'ssis', 'flow']"/>
  </r>
  <r>
    <x v="3"/>
    <s v="Senior Data Engineer"/>
    <s v="California City, CA"/>
    <x v="0"/>
    <x v="0"/>
    <x v="2"/>
    <x v="1384"/>
    <x v="26"/>
    <s v="Lyft"/>
    <s v="['sql', 'python', 'ruby', 'ruby', 'bash', 'mysql', 'postgresql', 'oracle', 'spark', 'hadoop', 'airflow', 'flow', 'yarn']"/>
  </r>
  <r>
    <x v="1"/>
    <s v="Data Engineering Lead"/>
    <s v="Singapore"/>
    <x v="0"/>
    <x v="0"/>
    <x v="18"/>
    <x v="1385"/>
    <x v="56"/>
    <s v="ExpressVPN"/>
    <s v="['sql', 'python', 'go', 'redshift', 'snowflake', 'aws', 'airflow', 'tableau', 'terraform']"/>
  </r>
  <r>
    <x v="3"/>
    <s v="Senior Data Engineer, Oracle"/>
    <s v="Wilmington, DE"/>
    <x v="0"/>
    <x v="0"/>
    <x v="1"/>
    <x v="1386"/>
    <x v="19"/>
    <s v="Capital One Financial Corporation"/>
    <s v="['python', 'shell', 'sql', 'nosql', 'postgresql', 'oracle', 'aws', 'azure', 'linux', 'unix', 'github']"/>
  </r>
  <r>
    <x v="0"/>
    <s v="Data Scientist, Industry Solutions Engineering"/>
    <s v="United States"/>
    <x v="0"/>
    <x v="0"/>
    <x v="1"/>
    <x v="1387"/>
    <x v="21"/>
    <s v="Microsoft"/>
    <m/>
  </r>
  <r>
    <x v="3"/>
    <s v="Senior Data Engineer, Multi-Modal Data Integration (San Diego, CA)"/>
    <s v="United States"/>
    <x v="0"/>
    <x v="0"/>
    <x v="2"/>
    <x v="1388"/>
    <x v="406"/>
    <s v="Altos Labs"/>
    <m/>
  </r>
  <r>
    <x v="0"/>
    <s v="Data Scientist I"/>
    <s v="Toronto, OH"/>
    <x v="0"/>
    <x v="0"/>
    <x v="2"/>
    <x v="1389"/>
    <x v="31"/>
    <s v="TD Bank"/>
    <s v="['go']"/>
  </r>
  <r>
    <x v="0"/>
    <s v="Data Scientist"/>
    <s v="McLean, VA"/>
    <x v="0"/>
    <x v="0"/>
    <x v="2"/>
    <x v="1390"/>
    <x v="407"/>
    <s v="SAIC"/>
    <s v="['python', 'r', 'sql']"/>
  </r>
  <r>
    <x v="0"/>
    <s v="Interdisciplinary Data Scientist"/>
    <s v="Maryland"/>
    <x v="0"/>
    <x v="0"/>
    <x v="2"/>
    <x v="1391"/>
    <x v="208"/>
    <s v="National Institutes of Health"/>
    <s v="['r', 'python', 'sql', 'scala', 'java', 'julia', 'matlab', 'tableau']"/>
  </r>
  <r>
    <x v="5"/>
    <s v="Software Engineer / Data Scientist, Planner Evaluation Driving Sets"/>
    <s v="San Francisco, CA"/>
    <x v="0"/>
    <x v="0"/>
    <x v="2"/>
    <x v="1392"/>
    <x v="51"/>
    <s v="Waymo"/>
    <s v="['c++', 'python', 'tensorflow']"/>
  </r>
  <r>
    <x v="0"/>
    <s v="SUPERVISORY MANAGEMENT ANALYST (DATA SCIENTIST)"/>
    <s v="Patuxent, MD"/>
    <x v="0"/>
    <x v="0"/>
    <x v="2"/>
    <x v="1393"/>
    <x v="208"/>
    <s v="Naval Air Systems Command"/>
    <s v="['r', 'python', 'sas', 'sas', 'spss', 'tableau']"/>
  </r>
  <r>
    <x v="2"/>
    <s v="Data Analyst"/>
    <s v="Richardson, TX"/>
    <x v="0"/>
    <x v="0"/>
    <x v="2"/>
    <x v="1394"/>
    <x v="172"/>
    <s v="Kelly"/>
    <s v="['go', 'word', 'spreadsheet']"/>
  </r>
  <r>
    <x v="0"/>
    <s v="Data Scientist - Communcation Platform"/>
    <s v="Bengaluru, Karnataka, India"/>
    <x v="0"/>
    <x v="0"/>
    <x v="7"/>
    <x v="1395"/>
    <x v="8"/>
    <s v="GoTo Group"/>
    <s v="['python', 'sql', 'bigquery', 'gcp', 'pytorch', 'tensorflow', 'tableau', 'docker', 'kubernetes']"/>
  </r>
  <r>
    <x v="3"/>
    <s v="Senior Data Engineer - (Spark, Python) - Hybrid"/>
    <s v="Mississauga, ON, Canada"/>
    <x v="0"/>
    <x v="0"/>
    <x v="23"/>
    <x v="1396"/>
    <x v="19"/>
    <s v="Citigroup, Inc"/>
    <s v="['python', 'sql', 'java', 'nosql', 'spark', 'spring', 'pyspark', 'hadoop']"/>
  </r>
  <r>
    <x v="0"/>
    <s v="Data Scientist Machine Learning and Deep Learning"/>
    <s v="Houston, TX"/>
    <x v="0"/>
    <x v="0"/>
    <x v="2"/>
    <x v="1397"/>
    <x v="122"/>
    <s v="Md Anderson Cancer Center"/>
    <s v="['sql', 'python', 'no-sql', 'azure', 'spark', 'airflow', 'pyspark']"/>
  </r>
  <r>
    <x v="0"/>
    <s v="Sr. Innovation Data Scientist"/>
    <s v="United States"/>
    <x v="0"/>
    <x v="0"/>
    <x v="2"/>
    <x v="1398"/>
    <x v="379"/>
    <s v="Allstate Insurance Company"/>
    <s v="['python', 'r', 'sas', 'sas', 'matlab', 'sql', 'spark']"/>
  </r>
  <r>
    <x v="0"/>
    <s v="Data Scientist, Product Analytics - Monetization"/>
    <s v="Menlo Park, CA"/>
    <x v="0"/>
    <x v="0"/>
    <x v="2"/>
    <x v="1399"/>
    <x v="49"/>
    <s v="Meta"/>
    <s v="['sql', 'python', 'r']"/>
  </r>
  <r>
    <x v="1"/>
    <s v="Data Engineer - Python"/>
    <s v="Pune, Maharashtra, India"/>
    <x v="0"/>
    <x v="0"/>
    <x v="7"/>
    <x v="1400"/>
    <x v="56"/>
    <s v="NielsenIQ"/>
    <s v="['python', 'sql', 'shell', 'nosql', 'azure', 'jupyter', 'spark', 'pandas', 'unix', 'docker', 'kubernetes', 'jenkins', 'bitbucket', 'git']"/>
  </r>
  <r>
    <x v="1"/>
    <s v="AVP/Front Office Market Data Engineer"/>
    <s v="New York, NY"/>
    <x v="0"/>
    <x v="0"/>
    <x v="2"/>
    <x v="1401"/>
    <x v="19"/>
    <s v="AllianceBernstein Holding LP"/>
    <s v="['linux', 'unix']"/>
  </r>
  <r>
    <x v="5"/>
    <s v="Data Scientist/Software Engineer, Reliability Engineering"/>
    <s v="Palo Alto, CA"/>
    <x v="0"/>
    <x v="0"/>
    <x v="2"/>
    <x v="1402"/>
    <x v="122"/>
    <s v="Tesla, Inc"/>
    <s v="['python', 'c', 'c++', 'rust', 'spark', 'ansible', 'docker', 'kubernetes']"/>
  </r>
  <r>
    <x v="2"/>
    <s v="HR Data Analyst"/>
    <s v="Orlando, FL"/>
    <x v="0"/>
    <x v="0"/>
    <x v="2"/>
    <x v="1403"/>
    <x v="31"/>
    <s v="U.S. Bank"/>
    <s v="['sql', 'r', 'python', 'excel', 'dax', 'spss']"/>
  </r>
  <r>
    <x v="1"/>
    <s v="PwC Labs- Data Engineer"/>
    <s v="Albany, NY"/>
    <x v="0"/>
    <x v="0"/>
    <x v="2"/>
    <x v="1404"/>
    <x v="31"/>
    <s v="PWC"/>
    <s v="['java', 'python', 'sql', 'nosql', 'mongodb', 'mongodb', 'r', 'scala', 'shell', 'cassandra', 'postgresql', 'mysql', 'neo4j', 'oracle', 'aws', 'gcp', 'azure', 'spark', 'hadoop', 'kafka', 'airflow', 'linux', 'visio', 'tableau', 'docker', 'kubernetes']"/>
  </r>
  <r>
    <x v="4"/>
    <s v="Management Analyst"/>
    <s v="Columbia, SC"/>
    <x v="0"/>
    <x v="0"/>
    <x v="2"/>
    <x v="1405"/>
    <x v="408"/>
    <s v="US Department of the Interior"/>
    <m/>
  </r>
  <r>
    <x v="8"/>
    <s v="Senior Manager, Data Science"/>
    <s v="Mountain View, CA"/>
    <x v="0"/>
    <x v="0"/>
    <x v="2"/>
    <x v="1406"/>
    <x v="49"/>
    <s v="Intuit Inc"/>
    <m/>
  </r>
  <r>
    <x v="0"/>
    <s v="Data Scientist, 1+ Years of Experience (Greater LA Area, CA)"/>
    <s v="Santa Monica, CA"/>
    <x v="0"/>
    <x v="0"/>
    <x v="2"/>
    <x v="1407"/>
    <x v="303"/>
    <s v="Snap Inc."/>
    <s v="['sql', 'python', 'r', 'c', 'express']"/>
  </r>
  <r>
    <x v="1"/>
    <s v="Data Engineer"/>
    <s v="New York, NY"/>
    <x v="0"/>
    <x v="0"/>
    <x v="2"/>
    <x v="1408"/>
    <x v="31"/>
    <s v="Publicis Groupe"/>
    <s v="['sql', 'aws']"/>
  </r>
  <r>
    <x v="8"/>
    <s v="Senior Data Scientist"/>
    <s v="Conway, AR"/>
    <x v="0"/>
    <x v="0"/>
    <x v="2"/>
    <x v="1409"/>
    <x v="31"/>
    <s v="Acxiom"/>
    <s v="['python', 'r', 'sql', 'gcp', 'aws', 'azure', 'bigquery', 'looker', 'tableau', 'power bi', 'excel', 'powerpoint']"/>
  </r>
  <r>
    <x v="2"/>
    <s v="Data Analyst I/II - Contact Center Channel Management"/>
    <s v="Merrifield, VA"/>
    <x v="0"/>
    <x v="0"/>
    <x v="2"/>
    <x v="1410"/>
    <x v="261"/>
    <s v="Navy Federal Credit Union"/>
    <s v="['sql', 'pyspark', 'word', 'spreadsheet']"/>
  </r>
  <r>
    <x v="2"/>
    <s v="Environmental Data Analyst (Environmental Health Manager II)"/>
    <s v="Columbia, SC"/>
    <x v="0"/>
    <x v="0"/>
    <x v="2"/>
    <x v="1411"/>
    <x v="409"/>
    <s v="State of South Carolina"/>
    <s v="['excel', 'word']"/>
  </r>
  <r>
    <x v="0"/>
    <s v="Data Scientist"/>
    <s v="Fort Worth, TX"/>
    <x v="0"/>
    <x v="0"/>
    <x v="2"/>
    <x v="1412"/>
    <x v="19"/>
    <s v="TimelyMD"/>
    <s v="['r', 'scala', 'aws']"/>
  </r>
  <r>
    <x v="0"/>
    <s v="Lead Data Scientist"/>
    <s v="Las Vegas, NV"/>
    <x v="0"/>
    <x v="0"/>
    <x v="2"/>
    <x v="1413"/>
    <x v="31"/>
    <s v="Skillz"/>
    <s v="['python', 'r', 'sql']"/>
  </r>
  <r>
    <x v="1"/>
    <s v="Help Desk Analyst II"/>
    <s v="Indianapolis, IN"/>
    <x v="0"/>
    <x v="0"/>
    <x v="2"/>
    <x v="1414"/>
    <x v="282"/>
    <s v="Robert Half"/>
    <m/>
  </r>
  <r>
    <x v="2"/>
    <s v="Data Analyst (DEA)"/>
    <s v="San Juan, Puerto Rico"/>
    <x v="0"/>
    <x v="0"/>
    <x v="55"/>
    <x v="1415"/>
    <x v="147"/>
    <s v="WWC Global"/>
    <s v="['terminal']"/>
  </r>
  <r>
    <x v="8"/>
    <s v="Senior Data Scientist (Market Specialist)"/>
    <m/>
    <x v="0"/>
    <x v="0"/>
    <x v="21"/>
    <x v="1416"/>
    <x v="8"/>
    <s v="Tridge"/>
    <s v="['sql']"/>
  </r>
  <r>
    <x v="0"/>
    <s v="Data Scientist - SIML, ISE"/>
    <s v="Santa Clara, CA"/>
    <x v="0"/>
    <x v="0"/>
    <x v="2"/>
    <x v="1417"/>
    <x v="2"/>
    <s v="Apple"/>
    <s v="['python', 'jupyter', 'pytorch', 'git']"/>
  </r>
  <r>
    <x v="2"/>
    <s v="INDUSTRIAL ENGINEER/ OPERATIONS RESEARCH ANALYST"/>
    <s v="Texas"/>
    <x v="0"/>
    <x v="0"/>
    <x v="1"/>
    <x v="1418"/>
    <x v="371"/>
    <s v="Navy Systems Management Activity"/>
    <s v="['c']"/>
  </r>
  <r>
    <x v="0"/>
    <s v="OCR Data Scientist"/>
    <s v="Anywhere"/>
    <x v="0"/>
    <x v="1"/>
    <x v="2"/>
    <x v="1419"/>
    <x v="410"/>
    <s v="Get It Recruit - Healthcare"/>
    <s v="['python', 'sql', 'scikit-learn', 'tensorflow', 'pytorch', 'pandas']"/>
  </r>
  <r>
    <x v="2"/>
    <s v="Business Data Analyst"/>
    <s v="Rancho Cucamonga, CA"/>
    <x v="0"/>
    <x v="0"/>
    <x v="2"/>
    <x v="1420"/>
    <x v="411"/>
    <s v="Sumitomo Rubber North America Inc."/>
    <s v="['sql', 't-sql', 'oracle', 'azure', 'excel']"/>
  </r>
  <r>
    <x v="0"/>
    <s v="Data scientist"/>
    <s v="Atlanta, GA"/>
    <x v="0"/>
    <x v="0"/>
    <x v="2"/>
    <x v="1421"/>
    <x v="278"/>
    <s v="Dropbox"/>
    <s v="['sql', 'r', 'python', 'hadoop', 'flow']"/>
  </r>
  <r>
    <x v="8"/>
    <s v="VP; Capital Planning Data Transformation – Data &amp; Analysis Lead..."/>
    <s v="Tampa, FL"/>
    <x v="0"/>
    <x v="0"/>
    <x v="2"/>
    <x v="1422"/>
    <x v="71"/>
    <s v="Citigroup, Inc"/>
    <s v="['excel', 'visio', 'word']"/>
  </r>
  <r>
    <x v="2"/>
    <s v="Energy Analyst (Data)"/>
    <s v="Menlo Park, CA"/>
    <x v="0"/>
    <x v="0"/>
    <x v="2"/>
    <x v="1423"/>
    <x v="412"/>
    <s v="Meta"/>
    <s v="['sql', 'python', 'tableau']"/>
  </r>
  <r>
    <x v="3"/>
    <s v="Senior Data Engineer - Principal Associate (Remote Eligible)"/>
    <s v="New York, NY"/>
    <x v="0"/>
    <x v="0"/>
    <x v="2"/>
    <x v="1424"/>
    <x v="381"/>
    <s v="Capital One"/>
    <s v="['java', 'scala', 'python', 'nosql', 'sql', 'mongo', 'shell', 'mysql', 'cassandra', 'redshift', 'snowflake', 'aws', 'azure', 'hadoop', 'kafka', 'spark']"/>
  </r>
  <r>
    <x v="0"/>
    <s v="Health Informatics Analyst (Hybrid)"/>
    <s v="Los Angeles, CA"/>
    <x v="0"/>
    <x v="0"/>
    <x v="2"/>
    <x v="1425"/>
    <x v="413"/>
    <s v="UCLA Health"/>
    <s v="['sql', 'sql server', 'oracle', 'databricks', 'azure', 'tableau', 'power bi', 'excel', 'sap']"/>
  </r>
  <r>
    <x v="3"/>
    <s v="Senior Data Engineer - Top D-Level Start Up"/>
    <s v="San Francisco, CA"/>
    <x v="0"/>
    <x v="0"/>
    <x v="2"/>
    <x v="1426"/>
    <x v="68"/>
    <s v="Motion Recruitment"/>
    <s v="['python', 'scala', 'sql', 'aws', 'redshift', 'spark']"/>
  </r>
  <r>
    <x v="3"/>
    <s v="Sr Data Engineer (Python or SQL) (JO-36)"/>
    <s v="Santa Ana, CA"/>
    <x v="0"/>
    <x v="0"/>
    <x v="2"/>
    <x v="1427"/>
    <x v="27"/>
    <s v="Ledgent Technology"/>
    <s v="['python', 'sql', 'bigquery', 'oracle', 'redshift', 'gcp', 'aws', 'linux']"/>
  </r>
  <r>
    <x v="6"/>
    <s v="Senior Data Analyst – New Games Team"/>
    <s v="San Francisco, CA"/>
    <x v="0"/>
    <x v="0"/>
    <x v="2"/>
    <x v="1428"/>
    <x v="71"/>
    <s v="Zynga"/>
    <s v="['sql', 'python', 'aws', 'redshift', 'databricks', 'pyspark', 'airflow', 'tableau']"/>
  </r>
  <r>
    <x v="0"/>
    <s v="Data Scientist 3"/>
    <s v="Denver, CO"/>
    <x v="0"/>
    <x v="0"/>
    <x v="1"/>
    <x v="1429"/>
    <x v="122"/>
    <s v="United Launch Alliance"/>
    <s v="['python', 'r', 'matlab', 'aws', 'azure', 'unity']"/>
  </r>
  <r>
    <x v="1"/>
    <s v="Lead Data Engineer"/>
    <s v="New York, NY"/>
    <x v="0"/>
    <x v="0"/>
    <x v="2"/>
    <x v="1430"/>
    <x v="176"/>
    <s v="Capital One Financial Corporation"/>
    <s v="['java', 'scala', 'python', 'nosql', 'sql', 'mongo', 'shell', 'dynamodb', 'mysql', 'cassandra', 'redshift', 'snowflake', 'aws', 'azure', 'databricks', 'hadoop', 'kafka', 'spark']"/>
  </r>
  <r>
    <x v="0"/>
    <s v="Data Scientist II - remote"/>
    <s v="Detroit, MI"/>
    <x v="0"/>
    <x v="0"/>
    <x v="2"/>
    <x v="1431"/>
    <x v="23"/>
    <s v="Centene Corp"/>
    <s v="['sas', 'sas', 'r', 'sql', 'db2', 'sql server', 'mysql', 'oracle', 'sap']"/>
  </r>
  <r>
    <x v="0"/>
    <s v="Data Scientist"/>
    <s v="Berlin, MD"/>
    <x v="0"/>
    <x v="0"/>
    <x v="2"/>
    <x v="1432"/>
    <x v="31"/>
    <s v="SAP America"/>
    <s v="['python', 'r', 'sap']"/>
  </r>
  <r>
    <x v="0"/>
    <s v="Data Scientist"/>
    <s v="St. Louis, MO"/>
    <x v="0"/>
    <x v="0"/>
    <x v="2"/>
    <x v="1433"/>
    <x v="31"/>
    <s v="Bayer"/>
    <s v="['python', 'matlab', 'r', 'aws']"/>
  </r>
  <r>
    <x v="3"/>
    <s v="Sr, Data Engineer/ Architect"/>
    <s v="Toronto, ON, Canada"/>
    <x v="1"/>
    <x v="0"/>
    <x v="23"/>
    <x v="1434"/>
    <x v="56"/>
    <s v="spruceinfotech"/>
    <s v="['mongodb', 'mongodb', 'nosql', 'mongo', 'sql', 'sql server', 'db2', 'postgresql', 'aws', 'azure', 'oracle', 'redshift', 'kafka']"/>
  </r>
  <r>
    <x v="0"/>
    <s v="Dovenmuehle Mortgage | Chief Data Scientist (Remote)"/>
    <s v="Anywhere"/>
    <x v="0"/>
    <x v="1"/>
    <x v="2"/>
    <x v="1435"/>
    <x v="155"/>
    <s v="Braintrust"/>
    <s v="['python', 'scala', 'sql', 'aws', 'azure', 'gcp', 'pandas', 'numpy', 'scikit-learn', 'matplotlib', 'hadoop', 'spark', 'tableau']"/>
  </r>
  <r>
    <x v="7"/>
    <s v="Visiting Researcher, Central Applied Science, Product Algorithms"/>
    <s v="Menlo Park, CA"/>
    <x v="0"/>
    <x v="0"/>
    <x v="2"/>
    <x v="1436"/>
    <x v="414"/>
    <s v="Facebook App"/>
    <s v="['python', 'c', 'c++', 'java', 'r', 'spark']"/>
  </r>
  <r>
    <x v="0"/>
    <s v="Senior Aktuary / Data Scientist for Pricing (m/f/d)"/>
    <s v="Anywhere"/>
    <x v="0"/>
    <x v="1"/>
    <x v="37"/>
    <x v="1437"/>
    <x v="415"/>
    <s v="Allianz"/>
    <s v="['sas', 'sas', 'r', 'python', 'java']"/>
  </r>
  <r>
    <x v="0"/>
    <s v="Junior Data Scientist"/>
    <s v="Fort Meade, MD"/>
    <x v="0"/>
    <x v="0"/>
    <x v="2"/>
    <x v="1438"/>
    <x v="122"/>
    <s v="Leidos"/>
    <s v="['python']"/>
  </r>
  <r>
    <x v="4"/>
    <s v="Business Analyst III (Atlanta, GA)"/>
    <s v="Atlanta, GA"/>
    <x v="0"/>
    <x v="0"/>
    <x v="2"/>
    <x v="1439"/>
    <x v="416"/>
    <s v="Elevance Health"/>
    <s v="['sql', 'vba', 'tableau', 'excel', 'power bi']"/>
  </r>
  <r>
    <x v="8"/>
    <s v="2X Senior Data Scientist/AI Researcher"/>
    <s v="Anywhere"/>
    <x v="0"/>
    <x v="1"/>
    <x v="2"/>
    <x v="1440"/>
    <x v="55"/>
    <s v="Cnam - Auditeurs - Accueil"/>
    <m/>
  </r>
  <r>
    <x v="0"/>
    <s v="Data Scientist"/>
    <s v="Dublin, OH"/>
    <x v="0"/>
    <x v="0"/>
    <x v="2"/>
    <x v="1441"/>
    <x v="122"/>
    <s v="Cardinal Health"/>
    <s v="['python', 'spark', 'tensorflow', 'git']"/>
  </r>
  <r>
    <x v="0"/>
    <s v="Data Scientist"/>
    <s v="Fort Belvoir, VA"/>
    <x v="0"/>
    <x v="0"/>
    <x v="2"/>
    <x v="1442"/>
    <x v="417"/>
    <s v="US Army Civilian Human Resources Agency"/>
    <m/>
  </r>
  <r>
    <x v="2"/>
    <s v="Data Privacy &amp; Security Analyst"/>
    <s v="Santa Barbara, CA"/>
    <x v="0"/>
    <x v="0"/>
    <x v="2"/>
    <x v="1443"/>
    <x v="122"/>
    <s v="AppFolio"/>
    <s v="['aws']"/>
  </r>
  <r>
    <x v="2"/>
    <s v="Market Data Strategy Analyst"/>
    <s v="Tampa, FL"/>
    <x v="0"/>
    <x v="0"/>
    <x v="2"/>
    <x v="1444"/>
    <x v="122"/>
    <s v="Citigroup, Inc"/>
    <s v="['excel', 'powerpoint', 'word']"/>
  </r>
  <r>
    <x v="0"/>
    <s v="Associate Director, Data Science and AI Operations (Dallas, TX)"/>
    <s v="Fort Worth, TX"/>
    <x v="0"/>
    <x v="0"/>
    <x v="1"/>
    <x v="1445"/>
    <x v="418"/>
    <s v="Alcon"/>
    <s v="['python', 'aws', 'codecommit', 'docker']"/>
  </r>
  <r>
    <x v="0"/>
    <s v="Sr Data Scientist"/>
    <s v="Anywhere"/>
    <x v="0"/>
    <x v="1"/>
    <x v="2"/>
    <x v="1446"/>
    <x v="419"/>
    <s v="Marriott"/>
    <s v="['python', 'r', 'sql', 'aws', 'azure', 'gcp', 'spark', 'git']"/>
  </r>
  <r>
    <x v="0"/>
    <s v="Data Scientist"/>
    <s v="Puerto Rico"/>
    <x v="5"/>
    <x v="0"/>
    <x v="55"/>
    <x v="1447"/>
    <x v="371"/>
    <s v="Office of General Counsel"/>
    <m/>
  </r>
  <r>
    <x v="0"/>
    <s v="Postdoctoral Fellow (m/f/d) Cheminformatics Data Scientist"/>
    <s v="Stein, Switzerland"/>
    <x v="1"/>
    <x v="0"/>
    <x v="45"/>
    <x v="1448"/>
    <x v="322"/>
    <s v="Syngenta Group"/>
    <s v="['no-sql', 'mongodb', 'mongodb', 'neo4j', 'airflow', 'linux']"/>
  </r>
  <r>
    <x v="8"/>
    <s v="Senior Data Scientist - Digital Bidding (Remote)"/>
    <s v="Anywhere"/>
    <x v="0"/>
    <x v="1"/>
    <x v="2"/>
    <x v="1449"/>
    <x v="10"/>
    <s v="Parade.ai"/>
    <s v="['sql', 'python', 'r', 'aws', 'azure', 'gcp', 'airflow', 'terminal']"/>
  </r>
  <r>
    <x v="0"/>
    <s v="Sr. Data Scientist"/>
    <s v="Des Plaines, IL"/>
    <x v="0"/>
    <x v="0"/>
    <x v="2"/>
    <x v="1450"/>
    <x v="71"/>
    <s v="National Insurance Crime Bureau"/>
    <s v="['python', 'sql', 'aws', 'redshift', 'numpy', 'pandas', 'flask', 'django', 'git', 'docker']"/>
  </r>
  <r>
    <x v="6"/>
    <s v="Investment Services - Sr Digital Data Analyst - Multiple Locations..."/>
    <s v="Chicago, IL"/>
    <x v="0"/>
    <x v="0"/>
    <x v="2"/>
    <x v="1451"/>
    <x v="420"/>
    <s v="U.S. Bank"/>
    <s v="['excel', 'tableau']"/>
  </r>
  <r>
    <x v="0"/>
    <s v="Data Science Director IC, Monetization AI Ranking"/>
    <s v="Menlo Park, CA"/>
    <x v="0"/>
    <x v="0"/>
    <x v="2"/>
    <x v="1406"/>
    <x v="405"/>
    <s v="Meta"/>
    <m/>
  </r>
  <r>
    <x v="8"/>
    <s v="Senior Data Scientist"/>
    <s v="Kennesaw, GA"/>
    <x v="0"/>
    <x v="0"/>
    <x v="2"/>
    <x v="1452"/>
    <x v="31"/>
    <s v="Koch Industries"/>
    <s v="['python', 'sql', 'gcp', 'azure', 'aws', 'redshift', 'tensorflow', 'keras', 'pytorch', 'docker']"/>
  </r>
  <r>
    <x v="1"/>
    <s v="ISD Engineer IV-Data Engineering (AI/ML/NLP)"/>
    <s v="Winchester, VA"/>
    <x v="0"/>
    <x v="0"/>
    <x v="2"/>
    <x v="1453"/>
    <x v="139"/>
    <s v="Navy Federal Credit Union"/>
    <s v="['python', 'c#', 'nosql', 'mongodb', 'mongodb', 'azure', 'databricks', 'spark', 'word']"/>
  </r>
  <r>
    <x v="1"/>
    <s v="Data Engineer II"/>
    <s v="Boston, MA"/>
    <x v="0"/>
    <x v="0"/>
    <x v="2"/>
    <x v="1454"/>
    <x v="19"/>
    <s v="Chewy"/>
    <s v="['sql', 'python', 'java', 'scala', 'sql server', 'dynamodb', 'snowflake', 'aws', 'redshift', 'ssis', 'tableau', 'terraform']"/>
  </r>
  <r>
    <x v="6"/>
    <s v="Senior Data Analyst"/>
    <s v="Long Island City, NY"/>
    <x v="0"/>
    <x v="0"/>
    <x v="2"/>
    <x v="1455"/>
    <x v="122"/>
    <s v="Altice USA"/>
    <s v="['sql', 'python', 'r', 'bigquery', 'plotly', 'matplotlib', 'seaborn', 'tableau', 'excel']"/>
  </r>
  <r>
    <x v="0"/>
    <s v="Sr Data Scientist"/>
    <s v="Baltimore, MD"/>
    <x v="0"/>
    <x v="0"/>
    <x v="2"/>
    <x v="1456"/>
    <x v="31"/>
    <s v="Exelon Corporation"/>
    <s v="['python', 'r', 'scala', 'sql', 'spark', 'hadoop', 'pyspark', 'unix']"/>
  </r>
  <r>
    <x v="4"/>
    <s v="Business Intelligence Trainee"/>
    <s v="Italy"/>
    <x v="0"/>
    <x v="0"/>
    <x v="49"/>
    <x v="1457"/>
    <x v="44"/>
    <s v="Sisal"/>
    <s v="['sql', 'oracle', 'flutter', 'excel', 'qlik']"/>
  </r>
  <r>
    <x v="2"/>
    <s v="Data Analyst"/>
    <s v="City of Industry, CA"/>
    <x v="0"/>
    <x v="0"/>
    <x v="2"/>
    <x v="1458"/>
    <x v="29"/>
    <s v="Ardmore Home Design, Inc."/>
    <s v="['sql', 'sql server', 'aws', 'azure', 'snowflake', 'power bi', 'dax', 'ssis', 'ssrs']"/>
  </r>
  <r>
    <x v="0"/>
    <s v="Data Scientist"/>
    <s v="Norfolk, VA"/>
    <x v="0"/>
    <x v="0"/>
    <x v="2"/>
    <x v="1459"/>
    <x v="51"/>
    <s v="Falconwood, Incorporated"/>
    <s v="['sql', 'dax', 'ssrs', 'ssis']"/>
  </r>
  <r>
    <x v="2"/>
    <s v="C002854 IT Data Analyst - SME/Architect (NS) - FRI 26 May"/>
    <s v="Mons, Belgium"/>
    <x v="0"/>
    <x v="0"/>
    <x v="3"/>
    <x v="1460"/>
    <x v="46"/>
    <s v="EMW, Inc."/>
    <s v="['sheets']"/>
  </r>
  <r>
    <x v="0"/>
    <s v="Health Scientist (Data Science)/Physical Scientist (Data..."/>
    <s v="United States"/>
    <x v="0"/>
    <x v="0"/>
    <x v="1"/>
    <x v="1461"/>
    <x v="208"/>
    <s v="National Institutes of Health"/>
    <s v="['r', 'python', 'sql', 'scala', 'java', 'julia', 'matlab', 'tableau']"/>
  </r>
  <r>
    <x v="8"/>
    <s v="Data Science - Senior Data Scientist ( Credit Risk Modelling )"/>
    <s v="Noida, Uttar Pradesh, India"/>
    <x v="0"/>
    <x v="0"/>
    <x v="7"/>
    <x v="1462"/>
    <x v="8"/>
    <s v="Paytm"/>
    <s v="['java', 'scala', 'python', 'aws', 'spark', 'pandas', 'numpy']"/>
  </r>
  <r>
    <x v="0"/>
    <s v="Data Scientist"/>
    <s v="Ashburn, VA"/>
    <x v="0"/>
    <x v="0"/>
    <x v="2"/>
    <x v="1463"/>
    <x v="31"/>
    <s v="Verizon Communications"/>
    <s v="['sql', 'python', 'vba', 'matlab', 'java', 'spss', 'tableau', 'qlik']"/>
  </r>
  <r>
    <x v="2"/>
    <s v="Product Manager-Data, TikTok E-commerce"/>
    <s v="Mountain View, CA"/>
    <x v="0"/>
    <x v="0"/>
    <x v="2"/>
    <x v="1464"/>
    <x v="421"/>
    <s v="TikTok"/>
    <s v="['sql', 'flow']"/>
  </r>
  <r>
    <x v="1"/>
    <s v="Data Engineer, AWS, Snowflake, Data Vault 2.0, Healthcare, SQL"/>
    <s v="Atlanta, GA"/>
    <x v="0"/>
    <x v="0"/>
    <x v="2"/>
    <x v="1465"/>
    <x v="19"/>
    <s v="US Radiology Specialists"/>
    <s v="['sql', 'java', 'python', 'scala', 'go', 'snowflake', 'aws', 'azure', 'gcp', 'bigquery', 'redshift', 'spark', 'hadoop']"/>
  </r>
  <r>
    <x v="8"/>
    <s v="Senior Research Scientist (Big Data Systems)"/>
    <s v="San Francisco, CA"/>
    <x v="0"/>
    <x v="0"/>
    <x v="2"/>
    <x v="1466"/>
    <x v="19"/>
    <s v="Dolby Laboratories"/>
    <s v="['databricks', 'spark', 'git', 'jira']"/>
  </r>
  <r>
    <x v="1"/>
    <s v="Data Engineer"/>
    <s v="Brussels, Belgium"/>
    <x v="0"/>
    <x v="0"/>
    <x v="3"/>
    <x v="1467"/>
    <x v="422"/>
    <s v="Talan"/>
    <s v="['sql', 'python', 'snowflake', 'redshift']"/>
  </r>
  <r>
    <x v="2"/>
    <s v="Analyst, Master Data Governance"/>
    <s v="Irving, TX"/>
    <x v="0"/>
    <x v="0"/>
    <x v="2"/>
    <x v="1468"/>
    <x v="122"/>
    <s v="McKesson"/>
    <s v="['sql', 'r', 'python', 'snowflake', 'tableau', 'power bi', 'excel', 'sap']"/>
  </r>
  <r>
    <x v="8"/>
    <s v="Senior Data Scientist"/>
    <s v="Newtown Square, PA"/>
    <x v="0"/>
    <x v="0"/>
    <x v="2"/>
    <x v="1469"/>
    <x v="2"/>
    <s v="Cobbs Creek Healthcare"/>
    <s v="['sql', 'r', 'python']"/>
  </r>
  <r>
    <x v="2"/>
    <s v="User Insights Data Analyst (Greater LA Area, CA)"/>
    <s v="Los Angeles, CA"/>
    <x v="0"/>
    <x v="0"/>
    <x v="2"/>
    <x v="1470"/>
    <x v="19"/>
    <s v="Demand.io"/>
    <s v="['sql', 'python', 'r', 'tableau', 'power bi']"/>
  </r>
  <r>
    <x v="0"/>
    <s v="Data Scientist, Small Business Group"/>
    <s v="New York, NY"/>
    <x v="0"/>
    <x v="0"/>
    <x v="2"/>
    <x v="1471"/>
    <x v="33"/>
    <s v="Meta"/>
    <s v="['sql', 'python', 'r', 'pandas', 'scikit-learn', 'tidyverse', 'dplyr', 'ggplot2', 'git']"/>
  </r>
  <r>
    <x v="0"/>
    <s v="Data Scientist, Research"/>
    <s v="San Jose, CA"/>
    <x v="0"/>
    <x v="0"/>
    <x v="2"/>
    <x v="1472"/>
    <x v="423"/>
    <s v="TikTok"/>
    <s v="['sql', 'python', 'pandas', 'seaborn', 'scikit-learn', 'dplyr', 'nltk']"/>
  </r>
  <r>
    <x v="0"/>
    <s v="Data Scientist - Tiktok Ads, Ads Measurement"/>
    <s v="Mountain View, CA"/>
    <x v="0"/>
    <x v="0"/>
    <x v="2"/>
    <x v="1473"/>
    <x v="86"/>
    <s v="TikTok"/>
    <m/>
  </r>
  <r>
    <x v="0"/>
    <s v="Cmptl &amp; Data Science Rsch Spec 5"/>
    <s v="San Diego, CA"/>
    <x v="1"/>
    <x v="0"/>
    <x v="2"/>
    <x v="1474"/>
    <x v="424"/>
    <s v="UC San Diego"/>
    <s v="['c++', 'python', 'r', 'html', 'linux', 'windows']"/>
  </r>
  <r>
    <x v="4"/>
    <s v="Senior Business Intelligence Engineer, SCP &amp; EIM"/>
    <s v="Amsterdam, Netherlands"/>
    <x v="0"/>
    <x v="0"/>
    <x v="26"/>
    <x v="1475"/>
    <x v="137"/>
    <s v="Amazon.com"/>
    <s v="['sql', 'aws', 'redshift', 'tableau', 'qlik', 'power bi']"/>
  </r>
  <r>
    <x v="0"/>
    <s v="Marketing Data Scientist, Reality Labs"/>
    <s v="Los Angeles, CA"/>
    <x v="0"/>
    <x v="0"/>
    <x v="2"/>
    <x v="1476"/>
    <x v="40"/>
    <s v="Facebook App"/>
    <s v="['sql', 'python', 'r', 'go', 'c++']"/>
  </r>
  <r>
    <x v="3"/>
    <s v="Senior Data Engineer - Principal Associate (Remote)"/>
    <s v="New York, NY"/>
    <x v="0"/>
    <x v="0"/>
    <x v="2"/>
    <x v="1477"/>
    <x v="25"/>
    <s v="Capital One"/>
    <s v="['java', 'scala', 'python', 'nosql', 'sql', 'mongo', 'shell', 'mysql', 'cassandra', 'redshift', 'snowflake', 'aws', 'azure', 'hadoop', 'kafka', 'spark']"/>
  </r>
  <r>
    <x v="1"/>
    <s v="Data Engineer"/>
    <s v="Dallas, TX"/>
    <x v="0"/>
    <x v="0"/>
    <x v="2"/>
    <x v="1478"/>
    <x v="122"/>
    <s v="KBX"/>
    <s v="['python', 'sql', 'aws', 'snowflake', 'azure', 'spark', 'kafka', 'tableau', 'power bi', 'gitlab', 'github', 'kubernetes', 'jira']"/>
  </r>
  <r>
    <x v="0"/>
    <s v="Early Career Talent: 2023 Data Science Associate"/>
    <s v="Charlotte, NC"/>
    <x v="0"/>
    <x v="0"/>
    <x v="2"/>
    <x v="1479"/>
    <x v="196"/>
    <s v="RVO Health"/>
    <s v="['r', 'python']"/>
  </r>
  <r>
    <x v="2"/>
    <s v="Data Analysis Manager"/>
    <s v="Columbia, SC"/>
    <x v="0"/>
    <x v="0"/>
    <x v="2"/>
    <x v="1480"/>
    <x v="19"/>
    <s v="BlueCross BlueShield of South Carolina"/>
    <s v="['sas', 'sas', 'db2', 'tableau']"/>
  </r>
  <r>
    <x v="0"/>
    <s v="Data Scientist"/>
    <s v="Adelphi, OH"/>
    <x v="0"/>
    <x v="0"/>
    <x v="2"/>
    <x v="1481"/>
    <x v="122"/>
    <s v="Booz Allen Hamilton"/>
    <s v="['r', 'matlab', 'nosql', 'mongodb', 'mongodb', 'python', 'sql', 'cassandra', 'numpy', 'hadoop', 'kafka', 'spark', 'plotly', 'seaborn', 'ggplot2']"/>
  </r>
  <r>
    <x v="7"/>
    <s v="Machine Learning Engineer"/>
    <s v="Budapest, Hungary"/>
    <x v="0"/>
    <x v="0"/>
    <x v="10"/>
    <x v="1482"/>
    <x v="188"/>
    <s v="Visual Concepts"/>
    <s v="['python', 'numpy', 'opencv', 'tensorflow', 'pytorch']"/>
  </r>
  <r>
    <x v="8"/>
    <s v="Senior data scientist"/>
    <s v="England, AR"/>
    <x v="0"/>
    <x v="0"/>
    <x v="2"/>
    <x v="1483"/>
    <x v="254"/>
    <s v="Carousel Consultancy Ltd"/>
    <s v="['python', 'r', 'pytorch']"/>
  </r>
  <r>
    <x v="0"/>
    <s v="Data Scientist, E-commerce Risk Control, TikTok-US-Tech Services"/>
    <s v="Mountain View, CA"/>
    <x v="0"/>
    <x v="0"/>
    <x v="2"/>
    <x v="1472"/>
    <x v="425"/>
    <s v="TikTok"/>
    <s v="['sql', 'r', 'python']"/>
  </r>
  <r>
    <x v="0"/>
    <s v="Data Scientist (Head of AI)"/>
    <s v="Ellicott City, MD"/>
    <x v="0"/>
    <x v="0"/>
    <x v="2"/>
    <x v="1484"/>
    <x v="31"/>
    <s v="Blackpoint Cyber"/>
    <s v="['python', 'r', 'java']"/>
  </r>
  <r>
    <x v="2"/>
    <s v="Research Scientist"/>
    <s v="Herndon, VA"/>
    <x v="0"/>
    <x v="0"/>
    <x v="2"/>
    <x v="1485"/>
    <x v="426"/>
    <s v="The Josef Group Inc."/>
    <s v="['java', 'c', 'c++', 'matlab']"/>
  </r>
  <r>
    <x v="8"/>
    <s v="Senior Data Scientist - Product Analytics"/>
    <s v="Los Angeles, CA"/>
    <x v="0"/>
    <x v="0"/>
    <x v="2"/>
    <x v="1486"/>
    <x v="427"/>
    <s v="TikTok"/>
    <s v="['sql', 'python']"/>
  </r>
  <r>
    <x v="0"/>
    <s v="Data Scientist"/>
    <s v="Montevideo, MN"/>
    <x v="0"/>
    <x v="0"/>
    <x v="2"/>
    <x v="1487"/>
    <x v="289"/>
    <s v="Jam City"/>
    <s v="['sql', 'python', 'databricks', 'airflow', 'git']"/>
  </r>
  <r>
    <x v="2"/>
    <s v="Data Analyst II (Healthcare Analytics). Job in Palos Verdes..."/>
    <s v="Palos Verdes Estates, CA"/>
    <x v="0"/>
    <x v="0"/>
    <x v="2"/>
    <x v="1488"/>
    <x v="352"/>
    <s v="Health Net"/>
    <s v="['sql', 'python', 'r', 'excel']"/>
  </r>
  <r>
    <x v="1"/>
    <s v="Data Engineer (Entry Level)"/>
    <s v="Anywhere"/>
    <x v="0"/>
    <x v="1"/>
    <x v="2"/>
    <x v="1489"/>
    <x v="91"/>
    <s v="Patterned Learning AI"/>
    <s v="['sql', 'python', 'r', 'scala', 'postgresql', 'mysql', 'aws', 'azure', 'gcp', 'redshift', 'bigquery', 'spark', 'kafka', 'hadoop', 'tableau', 'power bi']"/>
  </r>
  <r>
    <x v="2"/>
    <s v="Staff Data Analytics | Global Analytics"/>
    <s v="Brazil"/>
    <x v="0"/>
    <x v="0"/>
    <x v="41"/>
    <x v="1490"/>
    <x v="36"/>
    <s v="Gympass"/>
    <s v="['sql', 'tableau']"/>
  </r>
  <r>
    <x v="8"/>
    <s v="Senior Data Scientist"/>
    <s v="Alberta, VA"/>
    <x v="0"/>
    <x v="0"/>
    <x v="2"/>
    <x v="1491"/>
    <x v="31"/>
    <s v="ServiceTitan"/>
    <s v="['sql', 'python', 'azure', 'pandas', 'numpy', 'scikit-learn', 'pytorch']"/>
  </r>
  <r>
    <x v="0"/>
    <s v="Statistical and Research Analyst III / 60013707"/>
    <s v="Columbia, SC"/>
    <x v="0"/>
    <x v="0"/>
    <x v="2"/>
    <x v="1492"/>
    <x v="428"/>
    <s v="State of South Carolina"/>
    <s v="['sas', 'sas', 'r', 'go', 'excel']"/>
  </r>
  <r>
    <x v="1"/>
    <s v="Data Model Design Engineer – Analytics &amp; Dashboards"/>
    <s v="San Jose, CA"/>
    <x v="0"/>
    <x v="0"/>
    <x v="2"/>
    <x v="1493"/>
    <x v="19"/>
    <s v="GlobalLogic"/>
    <m/>
  </r>
  <r>
    <x v="0"/>
    <s v="Principal Data Scientist"/>
    <s v="Clearfield, UT"/>
    <x v="0"/>
    <x v="0"/>
    <x v="2"/>
    <x v="1494"/>
    <x v="429"/>
    <s v="Northrop Grumman"/>
    <s v="['r']"/>
  </r>
  <r>
    <x v="0"/>
    <s v="Data Scientist, Machine Learning"/>
    <s v="Springfield, IL"/>
    <x v="0"/>
    <x v="0"/>
    <x v="2"/>
    <x v="1495"/>
    <x v="378"/>
    <s v="Meta Inc."/>
    <s v="['sql', 'python', 'r', 'spark', 'hadoop']"/>
  </r>
  <r>
    <x v="2"/>
    <s v="SAP Consultant for Product Data Management"/>
    <s v="Hatvan, Hungary"/>
    <x v="0"/>
    <x v="0"/>
    <x v="10"/>
    <x v="1496"/>
    <x v="196"/>
    <s v="Bosch Group"/>
    <s v="['sap']"/>
  </r>
  <r>
    <x v="2"/>
    <s v="Product Data Analyst"/>
    <s v="Dubai - United Arab Emirates"/>
    <x v="0"/>
    <x v="0"/>
    <x v="67"/>
    <x v="1497"/>
    <x v="205"/>
    <s v="Sana Commerce"/>
    <s v="['sql', 'python', 'aws', 'power bi', 'tableau', 'excel', 'powerpoint']"/>
  </r>
  <r>
    <x v="5"/>
    <s v="Principal Big Data Software Engineer"/>
    <s v="California"/>
    <x v="0"/>
    <x v="0"/>
    <x v="2"/>
    <x v="1498"/>
    <x v="140"/>
    <s v="Trulia"/>
    <s v="['python', 'scala', 'java', 'aws', 'spark', 'airflow', 'docker', 'kubernetes']"/>
  </r>
  <r>
    <x v="0"/>
    <s v="Sr. Data Scientist"/>
    <s v="Fishers, IN"/>
    <x v="0"/>
    <x v="0"/>
    <x v="2"/>
    <x v="1499"/>
    <x v="31"/>
    <s v="Navient Corporation"/>
    <s v="['python', 'sql', 'java', 'c++', 'c', 'spark', 'hadoop', 'tensorflow', 'pytorch', 'pyspark', 'tableau']"/>
  </r>
  <r>
    <x v="8"/>
    <s v="Sr. Applied Scientist, Japan Consumer Innovation Data Science"/>
    <s v="Japan"/>
    <x v="0"/>
    <x v="0"/>
    <x v="36"/>
    <x v="1500"/>
    <x v="430"/>
    <s v="Amazon.com"/>
    <s v="['go', 'python', 'c++', 'aws']"/>
  </r>
  <r>
    <x v="2"/>
    <s v="Risk Data Analyst, TikTok-US-Data Security"/>
    <s v="Mountain View, CA"/>
    <x v="0"/>
    <x v="0"/>
    <x v="2"/>
    <x v="1501"/>
    <x v="431"/>
    <s v="TikTok"/>
    <s v="['sql', 'sas', 'sas', 'r', 'python']"/>
  </r>
  <r>
    <x v="2"/>
    <s v="Product Owner with Tableau/Power BI(6 to 10 years)"/>
    <s v="Bengaluru, Karnataka, India"/>
    <x v="0"/>
    <x v="0"/>
    <x v="7"/>
    <x v="1502"/>
    <x v="36"/>
    <s v="insightsoftware"/>
    <m/>
  </r>
  <r>
    <x v="8"/>
    <s v="Senior Data Scientist"/>
    <s v="Minneapolis, MN"/>
    <x v="0"/>
    <x v="0"/>
    <x v="2"/>
    <x v="1503"/>
    <x v="432"/>
    <s v="Best Buy"/>
    <s v="['python', 'r', 'julia', 'pytorch', 'tensorflow']"/>
  </r>
  <r>
    <x v="2"/>
    <s v="Research and Planning Administrator (Data Analyst) / 60013198"/>
    <s v="Columbia, SC"/>
    <x v="0"/>
    <x v="0"/>
    <x v="2"/>
    <x v="1504"/>
    <x v="433"/>
    <s v="State of South Carolina"/>
    <s v="['ms access']"/>
  </r>
  <r>
    <x v="0"/>
    <s v="Principal Data Scientist. Job in Clearfield LilyLifestyle Jobs"/>
    <s v="Clearfield, UT"/>
    <x v="0"/>
    <x v="0"/>
    <x v="2"/>
    <x v="1505"/>
    <x v="429"/>
    <s v="Northrop Grumman"/>
    <s v="['r']"/>
  </r>
  <r>
    <x v="7"/>
    <s v="Senior Machine Learning Engineer"/>
    <s v="United States"/>
    <x v="0"/>
    <x v="0"/>
    <x v="1"/>
    <x v="1506"/>
    <x v="434"/>
    <s v="Lirio"/>
    <s v="['python', 'sql', 'numpy', 'pandas', 'docker']"/>
  </r>
  <r>
    <x v="1"/>
    <s v="Data Engineer"/>
    <s v="Raleigh, NC"/>
    <x v="0"/>
    <x v="0"/>
    <x v="2"/>
    <x v="1507"/>
    <x v="435"/>
    <s v="City National Bank"/>
    <m/>
  </r>
  <r>
    <x v="0"/>
    <s v="Data Scientist"/>
    <s v="Columbia, MD"/>
    <x v="0"/>
    <x v="0"/>
    <x v="2"/>
    <x v="1508"/>
    <x v="51"/>
    <s v="BigBear.ai, Inc."/>
    <s v="['java', 'python', 'sql', 'elasticsearch', 'aws', 'gcp', 'azure', 'scikit-learn', 'pandas', 'numpy', 'pyspark', 'mxnet', 'spark', 'tensorflow', 'jupyter', 'spring', 'kafka']"/>
  </r>
  <r>
    <x v="4"/>
    <s v="BI Analyst"/>
    <s v="Madrid, Spain"/>
    <x v="0"/>
    <x v="0"/>
    <x v="20"/>
    <x v="1509"/>
    <x v="15"/>
    <s v="Publicis Groupe"/>
    <s v="['power bi']"/>
  </r>
  <r>
    <x v="4"/>
    <s v="Business Intelligence Analyst"/>
    <s v="Texas"/>
    <x v="0"/>
    <x v="0"/>
    <x v="2"/>
    <x v="1510"/>
    <x v="436"/>
    <s v="AMN HEALTHCARE"/>
    <s v="['sql', 'python', 'r', 'mysql', 'oracle', 'redshift', 'looker', 'tableau', 'microstrategy', 'power bi', 'word', 'excel', 'powerpoint', 'sharepoint']"/>
  </r>
  <r>
    <x v="1"/>
    <s v="Machine Learning Data Engineer"/>
    <s v="Reston, VA"/>
    <x v="0"/>
    <x v="0"/>
    <x v="2"/>
    <x v="1511"/>
    <x v="19"/>
    <s v="Piper Companies"/>
    <s v="['python', 'sql', 'aws', 'databricks', 'pyspark']"/>
  </r>
  <r>
    <x v="3"/>
    <s v="Vice President - Senior Data Engineer"/>
    <s v="New York, NY"/>
    <x v="0"/>
    <x v="0"/>
    <x v="2"/>
    <x v="1512"/>
    <x v="51"/>
    <s v="Razzino Associates"/>
    <s v="['sql', 'python', 'c#', 'sql server', 'ssis']"/>
  </r>
  <r>
    <x v="0"/>
    <s v="Data Science Director IC, Monetization AI Ranking"/>
    <s v="Menlo Park, CA"/>
    <x v="0"/>
    <x v="0"/>
    <x v="2"/>
    <x v="1513"/>
    <x v="228"/>
    <s v="Meta"/>
    <m/>
  </r>
  <r>
    <x v="2"/>
    <s v="Data Analyst"/>
    <s v="Chennai, Tamil Nadu, India"/>
    <x v="0"/>
    <x v="0"/>
    <x v="7"/>
    <x v="1514"/>
    <x v="147"/>
    <s v="Freshworks"/>
    <s v="['tableau', 'power bi']"/>
  </r>
  <r>
    <x v="0"/>
    <s v="DATA SCIENTIST"/>
    <s v="Phoenix, AZ"/>
    <x v="0"/>
    <x v="0"/>
    <x v="1"/>
    <x v="1515"/>
    <x v="437"/>
    <s v="U.S. Army Cyber Command"/>
    <s v="['r', 'python', 'scala', 'java', 'julia', 'c++', 'aws', 'azure', 'hadoop']"/>
  </r>
  <r>
    <x v="0"/>
    <s v="Data Scientist"/>
    <s v="Denver, CO"/>
    <x v="0"/>
    <x v="0"/>
    <x v="1"/>
    <x v="1516"/>
    <x v="438"/>
    <s v="Department of Transportation"/>
    <m/>
  </r>
  <r>
    <x v="0"/>
    <s v="Principal Data Scientist"/>
    <s v="Sun Prairie, WI"/>
    <x v="5"/>
    <x v="0"/>
    <x v="2"/>
    <x v="1517"/>
    <x v="71"/>
    <s v="QBE Insurance"/>
    <s v="['python', 'r', 'scala', 'sas', 'sas', 'pyspark', 'tableau']"/>
  </r>
  <r>
    <x v="2"/>
    <s v="Behavioral Insights Fraud Data Analyst"/>
    <s v="Atlanta, GA"/>
    <x v="0"/>
    <x v="0"/>
    <x v="2"/>
    <x v="1518"/>
    <x v="16"/>
    <s v="Square"/>
    <s v="['sql', 'python', 'c', 'go', 'excel', 'looker', 'tableau']"/>
  </r>
  <r>
    <x v="6"/>
    <s v="Senior Privacy Data Analyst"/>
    <s v="Austin, TX"/>
    <x v="0"/>
    <x v="0"/>
    <x v="2"/>
    <x v="1519"/>
    <x v="31"/>
    <s v="ZeniMax"/>
    <s v="['aws', 'azure', 'gdpr']"/>
  </r>
  <r>
    <x v="0"/>
    <s v="Data Scientist (Entry Level)"/>
    <s v="Anywhere"/>
    <x v="0"/>
    <x v="1"/>
    <x v="2"/>
    <x v="1520"/>
    <x v="91"/>
    <s v="Patterned Learning AI"/>
    <s v="['python', 'databricks', 'pandas', 'numpy', 'matplotlib', 'pyspark']"/>
  </r>
  <r>
    <x v="0"/>
    <s v="Data Scientist"/>
    <s v="Fort Meade, MD"/>
    <x v="0"/>
    <x v="0"/>
    <x v="2"/>
    <x v="1521"/>
    <x v="439"/>
    <s v="U.S. Army Intelligence and Security Command"/>
    <m/>
  </r>
  <r>
    <x v="2"/>
    <s v="Associate Data Analyst"/>
    <s v="New York, NY"/>
    <x v="0"/>
    <x v="0"/>
    <x v="2"/>
    <x v="1522"/>
    <x v="31"/>
    <s v="Moodys Corporation"/>
    <s v="['sql', 'sql server', 'tableau', 'alteryx', 'cognos']"/>
  </r>
  <r>
    <x v="2"/>
    <s v="Data Analyst / Data Scientist eBike Systems (w/m/div.)"/>
    <s v="Kusterdingen, Germany"/>
    <x v="0"/>
    <x v="0"/>
    <x v="9"/>
    <x v="1523"/>
    <x v="46"/>
    <s v="Bosch Group"/>
    <m/>
  </r>
  <r>
    <x v="4"/>
    <s v="Global Sales Analytics, Business Analyst"/>
    <s v="San Francisco, CA"/>
    <x v="0"/>
    <x v="0"/>
    <x v="2"/>
    <x v="1524"/>
    <x v="2"/>
    <s v="Facebook App"/>
    <s v="['sql', 'python', 'r', 'matlab', 'sas', 'sas', 'matplotlib', 'seaborn', 'scikit-learn', 'tensorflow', 'pytorch', 'tableau', 'spss']"/>
  </r>
  <r>
    <x v="7"/>
    <s v="Senior Machine Learning Engineer"/>
    <s v="Melbourne VIC, Australia"/>
    <x v="0"/>
    <x v="0"/>
    <x v="51"/>
    <x v="1525"/>
    <x v="188"/>
    <s v="Block"/>
    <s v="['java', 'javascript', 'python', 'kotlin', 'ruby', 'ruby', 'go', 'swift', 'redis', 'cassandra', 'mysql', 'kafka']"/>
  </r>
  <r>
    <x v="4"/>
    <s v="Project Manager - Business Intelligence"/>
    <s v="Bucharest, Romania"/>
    <x v="0"/>
    <x v="0"/>
    <x v="68"/>
    <x v="1526"/>
    <x v="196"/>
    <s v="Gameloft"/>
    <m/>
  </r>
  <r>
    <x v="6"/>
    <s v="Senior Technical Data Analyst"/>
    <s v="Chicago, IL"/>
    <x v="0"/>
    <x v="0"/>
    <x v="2"/>
    <x v="1527"/>
    <x v="67"/>
    <s v="REQUESTTECHNOLOGY.COM"/>
    <s v="['sql', 'sql server', 'db2', 'oracle', 'redshift', 'kafka', 'tableau', 'cognos', 'word', 'excel']"/>
  </r>
  <r>
    <x v="8"/>
    <s v="Senior Data Scientist"/>
    <s v="Anywhere"/>
    <x v="0"/>
    <x v="1"/>
    <x v="1"/>
    <x v="1528"/>
    <x v="440"/>
    <s v="AT&amp;T"/>
    <m/>
  </r>
  <r>
    <x v="0"/>
    <s v="Data Scientist"/>
    <s v="San Francisco, CA"/>
    <x v="0"/>
    <x v="0"/>
    <x v="2"/>
    <x v="1529"/>
    <x v="122"/>
    <s v="Unlearn.AI"/>
    <s v="['python', 'numpy', 'pandas']"/>
  </r>
  <r>
    <x v="2"/>
    <s v="Healthcare Data Analyst"/>
    <s v="Anywhere"/>
    <x v="0"/>
    <x v="1"/>
    <x v="2"/>
    <x v="1530"/>
    <x v="441"/>
    <s v="Get It Recruit - Information Technology"/>
    <s v="['excel', 'powerpoint']"/>
  </r>
  <r>
    <x v="0"/>
    <s v="New Grad Data Science - Spring 2023 Graduation Date (Baltimore, MD)"/>
    <s v="Columbia, MD"/>
    <x v="0"/>
    <x v="0"/>
    <x v="2"/>
    <x v="1531"/>
    <x v="172"/>
    <s v="Blend360"/>
    <s v="['python', 'r', 'sql', 'spring', 'excel']"/>
  </r>
  <r>
    <x v="3"/>
    <s v="Senior Data Engineer"/>
    <s v="Clinton Twp, MI"/>
    <x v="0"/>
    <x v="0"/>
    <x v="2"/>
    <x v="1532"/>
    <x v="16"/>
    <s v="Ascension"/>
    <s v="['sql', 'python', 'r']"/>
  </r>
  <r>
    <x v="8"/>
    <s v="PowerBI Developer Sr. Data Scientist"/>
    <s v="Reston, VA"/>
    <x v="0"/>
    <x v="0"/>
    <x v="2"/>
    <x v="1533"/>
    <x v="94"/>
    <s v="SAIC"/>
    <s v="['sql', 'power bi', 'tableau', 'qlik', 'cognos', 'dax']"/>
  </r>
  <r>
    <x v="0"/>
    <s v="Information Technology Specialist (Data Mgmt/Data Scientist..."/>
    <s v="Washington, DC"/>
    <x v="0"/>
    <x v="0"/>
    <x v="2"/>
    <x v="1534"/>
    <x v="208"/>
    <s v="U.S. Coast Guard"/>
    <s v="['c']"/>
  </r>
  <r>
    <x v="2"/>
    <s v="Application Consultant in Data Integration"/>
    <s v="Hamburg, Germany"/>
    <x v="0"/>
    <x v="0"/>
    <x v="9"/>
    <x v="1535"/>
    <x v="137"/>
    <s v="Vattenfall"/>
    <s v="['c#', 'sql', 'sql server', 'azure']"/>
  </r>
  <r>
    <x v="1"/>
    <s v="Data Engineer - Kotlin"/>
    <s v="Lisbon, Portugal"/>
    <x v="0"/>
    <x v="0"/>
    <x v="12"/>
    <x v="1536"/>
    <x v="187"/>
    <s v="ComplyAdvantage"/>
    <s v="['kotlin', 'python']"/>
  </r>
  <r>
    <x v="0"/>
    <s v="Data Scientist - Geospatial"/>
    <s v="Aurora, CO"/>
    <x v="0"/>
    <x v="0"/>
    <x v="1"/>
    <x v="1537"/>
    <x v="1"/>
    <s v="ECS Federal, Inc"/>
    <s v="['python', 'sql', 'postgresql', 'aurora', 'aws']"/>
  </r>
  <r>
    <x v="2"/>
    <s v="Senior Business System Analyst/Data Analyst"/>
    <s v="Austin, TX"/>
    <x v="0"/>
    <x v="0"/>
    <x v="2"/>
    <x v="1538"/>
    <x v="222"/>
    <s v="LPL Financial"/>
    <s v="['sql', 'jira']"/>
  </r>
  <r>
    <x v="0"/>
    <s v="Director, Data Science"/>
    <s v="San Francisco, CA"/>
    <x v="0"/>
    <x v="0"/>
    <x v="2"/>
    <x v="1539"/>
    <x v="155"/>
    <s v="New Relic"/>
    <s v="['python', 'r', 'sql', 'databricks', 'snowflake']"/>
  </r>
  <r>
    <x v="4"/>
    <s v="Business Systems Analyst - Annuity - Virtual"/>
    <s v="Birmingham, AL"/>
    <x v="0"/>
    <x v="0"/>
    <x v="2"/>
    <x v="1540"/>
    <x v="172"/>
    <s v="Protective"/>
    <m/>
  </r>
  <r>
    <x v="0"/>
    <s v="Data Scientist, In-car Ads"/>
    <s v="New York, NY"/>
    <x v="0"/>
    <x v="0"/>
    <x v="2"/>
    <x v="1541"/>
    <x v="71"/>
    <s v="Lyft"/>
    <s v="['sql', 'python', 'r']"/>
  </r>
  <r>
    <x v="2"/>
    <s v="Program Analyst (Data Analytics)"/>
    <s v="Washington, DC"/>
    <x v="0"/>
    <x v="0"/>
    <x v="2"/>
    <x v="1542"/>
    <x v="343"/>
    <s v="US Economic Development Administration"/>
    <s v="['r', 'python', 'sas', 'sas']"/>
  </r>
  <r>
    <x v="2"/>
    <s v="Lead Data Analyst (Remote)"/>
    <s v="New York, NY"/>
    <x v="0"/>
    <x v="0"/>
    <x v="2"/>
    <x v="1543"/>
    <x v="122"/>
    <s v="Insticator"/>
    <s v="['r', 'python', 'tableau']"/>
  </r>
  <r>
    <x v="1"/>
    <s v="Data Engineer"/>
    <s v="Boston, MA"/>
    <x v="0"/>
    <x v="0"/>
    <x v="2"/>
    <x v="1544"/>
    <x v="122"/>
    <s v="Panalgo"/>
    <s v="['ruby', 'ruby', 'java', 'nosql', 'aws', 'spark']"/>
  </r>
  <r>
    <x v="4"/>
    <s v="PROGRAM ANALYST"/>
    <s v="Guam"/>
    <x v="0"/>
    <x v="0"/>
    <x v="69"/>
    <x v="1545"/>
    <x v="442"/>
    <s v="U.S. Navy"/>
    <m/>
  </r>
  <r>
    <x v="0"/>
    <s v="Data Scientist I/II"/>
    <s v="Cleveland, OH"/>
    <x v="0"/>
    <x v="0"/>
    <x v="2"/>
    <x v="1546"/>
    <x v="31"/>
    <s v="Federal Reserve Bank of Cleveland"/>
    <s v="['r', 'matlab', 'python', 'sas', 'sas']"/>
  </r>
  <r>
    <x v="0"/>
    <s v="Data Scientist, Analytics - Ads"/>
    <s v="New York, NY"/>
    <x v="0"/>
    <x v="0"/>
    <x v="2"/>
    <x v="1547"/>
    <x v="2"/>
    <s v="Quizlet"/>
    <s v="['sql', 'bigquery']"/>
  </r>
  <r>
    <x v="0"/>
    <s v="Associate Director of Data Science and Engineering"/>
    <s v="United States"/>
    <x v="0"/>
    <x v="0"/>
    <x v="1"/>
    <x v="1548"/>
    <x v="443"/>
    <s v="Recursion Pharmaceuticals"/>
    <s v="['python', 'bigquery', 'react', 'pytorch', 'kubernetes']"/>
  </r>
  <r>
    <x v="1"/>
    <s v="Data Engineer (remote)"/>
    <s v="St Paul, MN"/>
    <x v="0"/>
    <x v="0"/>
    <x v="2"/>
    <x v="1549"/>
    <x v="19"/>
    <s v="Pearson"/>
    <s v="['sql', 'nosql', 'python', 'java', 'c++', 'scala', 'azure', 'databricks', 'flow']"/>
  </r>
  <r>
    <x v="2"/>
    <s v="Marketing Technology Data Analyst"/>
    <s v="Stamford, CT"/>
    <x v="0"/>
    <x v="0"/>
    <x v="2"/>
    <x v="1550"/>
    <x v="31"/>
    <s v="NBCUniversal Media, LLC"/>
    <s v="['sql', 'python', 'tableau', 'excel', 'power bi']"/>
  </r>
  <r>
    <x v="2"/>
    <s v="Data Manager"/>
    <s v="Düsseldorf, Germany"/>
    <x v="0"/>
    <x v="0"/>
    <x v="9"/>
    <x v="1551"/>
    <x v="319"/>
    <s v="Statkraft"/>
    <s v="['python', 'sql', 'pandas', 'numpy', 'matplotlib']"/>
  </r>
  <r>
    <x v="1"/>
    <s v="Data Engineer, Global Revenue Informatics"/>
    <s v="San Mateo, CA"/>
    <x v="0"/>
    <x v="0"/>
    <x v="2"/>
    <x v="1552"/>
    <x v="56"/>
    <s v="Verkada"/>
    <s v="['sql', 'python', 'aws', 'looker']"/>
  </r>
  <r>
    <x v="0"/>
    <s v="Data Scientist"/>
    <s v="Wilmington, NC"/>
    <x v="0"/>
    <x v="0"/>
    <x v="2"/>
    <x v="1553"/>
    <x v="16"/>
    <s v="Thermo Fisher Scientific"/>
    <s v="['python', 'r', 'nosql', 'snowflake', 'aws', 'spark', 'jupyter', 'numpy', 'pandas', 'nltk', 'kafka', 'tensorflow']"/>
  </r>
  <r>
    <x v="2"/>
    <s v="Data Architect (TS/SCI clearance)"/>
    <s v="Wright-Patterson AFB, OH"/>
    <x v="0"/>
    <x v="0"/>
    <x v="2"/>
    <x v="1554"/>
    <x v="21"/>
    <s v="Riverside Research"/>
    <m/>
  </r>
  <r>
    <x v="0"/>
    <s v="Data Scientist"/>
    <s v="Fort Liberty, NC"/>
    <x v="0"/>
    <x v="0"/>
    <x v="2"/>
    <x v="1555"/>
    <x v="122"/>
    <s v="Piper Companies"/>
    <s v="['c#', 'sql', 'aws', 'angular', 'asp.net']"/>
  </r>
  <r>
    <x v="8"/>
    <s v="Senior Data Scientist"/>
    <s v="Woodbridge Township, NJ"/>
    <x v="0"/>
    <x v="0"/>
    <x v="2"/>
    <x v="1556"/>
    <x v="31"/>
    <s v="Plymouth Rock Assurance Corporation"/>
    <s v="['sas', 'sas', 'sql', 'r']"/>
  </r>
  <r>
    <x v="8"/>
    <s v="Data Scientist, GS-1560-14"/>
    <s v="Washington, DC"/>
    <x v="0"/>
    <x v="0"/>
    <x v="2"/>
    <x v="1557"/>
    <x v="208"/>
    <s v="U.S. Coast Guard"/>
    <s v="['c']"/>
  </r>
  <r>
    <x v="0"/>
    <s v="Lead Data Scientist, Statistical Programming"/>
    <s v="New York, NY"/>
    <x v="0"/>
    <x v="0"/>
    <x v="2"/>
    <x v="1558"/>
    <x v="28"/>
    <s v="Merck"/>
    <s v="['sas', 'sas']"/>
  </r>
  <r>
    <x v="2"/>
    <s v="Business Data Analyst II - Hybrid"/>
    <s v="Roswell, GA"/>
    <x v="0"/>
    <x v="0"/>
    <x v="2"/>
    <x v="1559"/>
    <x v="198"/>
    <s v="Kingsley-Rose"/>
    <s v="['sql', 'python', 'excel']"/>
  </r>
  <r>
    <x v="0"/>
    <s v="Principal Data Scientist"/>
    <s v="New York, NY"/>
    <x v="0"/>
    <x v="0"/>
    <x v="2"/>
    <x v="1560"/>
    <x v="71"/>
    <s v="Merck"/>
    <s v="['python', 'r', 'sas', 'sas', 'sql', 'aws', 'excel']"/>
  </r>
  <r>
    <x v="0"/>
    <s v="Data Scientist - Division Data Officer"/>
    <s v="Washington, DC"/>
    <x v="0"/>
    <x v="0"/>
    <x v="2"/>
    <x v="1561"/>
    <x v="19"/>
    <s v="Securities and Exchange Commission"/>
    <m/>
  </r>
  <r>
    <x v="2"/>
    <s v="Staff Business Data Analyst"/>
    <s v="Mountain View, CA"/>
    <x v="0"/>
    <x v="0"/>
    <x v="2"/>
    <x v="1562"/>
    <x v="49"/>
    <s v="Intuit Inc"/>
    <s v="['sql', 'python', 'r', 'tableau', 'excel']"/>
  </r>
  <r>
    <x v="1"/>
    <s v="Data Engineer/ETL/SQL Developer"/>
    <s v="Houston, TX"/>
    <x v="0"/>
    <x v="0"/>
    <x v="2"/>
    <x v="1563"/>
    <x v="51"/>
    <s v="Intelliswift Software Inc"/>
    <s v="['sql', 'python', 'spark']"/>
  </r>
  <r>
    <x v="2"/>
    <s v="Marketing Data Analyst - Remote"/>
    <s v="Bloomington, IL"/>
    <x v="0"/>
    <x v="0"/>
    <x v="2"/>
    <x v="1564"/>
    <x v="19"/>
    <s v="Country Financial"/>
    <s v="['spreadsheet']"/>
  </r>
  <r>
    <x v="2"/>
    <s v="Business Intelligence Engineer"/>
    <s v="Athens, Greece"/>
    <x v="0"/>
    <x v="0"/>
    <x v="38"/>
    <x v="1565"/>
    <x v="137"/>
    <s v="Kaizen Gaming"/>
    <s v="['python', 'sql', 'databricks', 'spark', 'tableau', 'flow']"/>
  </r>
  <r>
    <x v="0"/>
    <s v="Sr. Lead Data Scientist"/>
    <s v="New York, NY"/>
    <x v="0"/>
    <x v="0"/>
    <x v="2"/>
    <x v="1566"/>
    <x v="51"/>
    <s v="NBCUniversal Media, LLC"/>
    <s v="['python', 'sql', 'gcp']"/>
  </r>
  <r>
    <x v="3"/>
    <s v="Sr. Data Engineer, Peacock"/>
    <s v="New York, NY"/>
    <x v="0"/>
    <x v="0"/>
    <x v="2"/>
    <x v="1567"/>
    <x v="67"/>
    <s v="NBCUniversal"/>
    <s v="['java', 'scala', 'r', 'python', 'sql', 'nosql', 'snowflake', 'gcp', 'spark', 'hadoop', 'kafka', 'tableau', 'kubernetes']"/>
  </r>
  <r>
    <x v="2"/>
    <s v="Product Data Analyst"/>
    <s v="Chicago, IL"/>
    <x v="0"/>
    <x v="0"/>
    <x v="2"/>
    <x v="1568"/>
    <x v="31"/>
    <s v="Oak Street Health"/>
    <s v="['sql', 'python']"/>
  </r>
  <r>
    <x v="0"/>
    <s v="Data Scientist/Data Engineer - Economic Research"/>
    <s v="Austin, TX"/>
    <x v="0"/>
    <x v="0"/>
    <x v="2"/>
    <x v="1569"/>
    <x v="284"/>
    <s v="Glassdoor"/>
    <s v="['python', 'r', 'sql', 'ggplot2', 'tableau']"/>
  </r>
  <r>
    <x v="0"/>
    <s v="Data Scientist Manager"/>
    <s v="Milan, Metropolitan City of Milan, Italy"/>
    <x v="0"/>
    <x v="0"/>
    <x v="49"/>
    <x v="1570"/>
    <x v="178"/>
    <s v="Sia Partners"/>
    <s v="['scala', 'python', 'power bi', 'tableau']"/>
  </r>
  <r>
    <x v="0"/>
    <s v="Data Scientist"/>
    <s v="Virginia"/>
    <x v="0"/>
    <x v="0"/>
    <x v="2"/>
    <x v="1571"/>
    <x v="343"/>
    <s v="U.S. Department of Defense (DOD)"/>
    <m/>
  </r>
  <r>
    <x v="2"/>
    <s v="Financial Data Analyst"/>
    <s v="New York, NY"/>
    <x v="0"/>
    <x v="0"/>
    <x v="2"/>
    <x v="1572"/>
    <x v="31"/>
    <s v="Michael Page International Inc"/>
    <s v="['excel']"/>
  </r>
  <r>
    <x v="3"/>
    <s v="Senior Data Engineer (Remote)"/>
    <s v="Anywhere"/>
    <x v="0"/>
    <x v="1"/>
    <x v="2"/>
    <x v="1573"/>
    <x v="66"/>
    <s v="Grindr"/>
    <s v="['python', 'sql', 'snowflake', 'kafka', 'spark', 'airflow', 'pyspark', 'kubernetes', 'docker']"/>
  </r>
  <r>
    <x v="0"/>
    <s v="Sr. Data Scientist"/>
    <s v="Plantation, FL"/>
    <x v="0"/>
    <x v="0"/>
    <x v="2"/>
    <x v="1574"/>
    <x v="31"/>
    <s v="Motorola Solutions"/>
    <s v="['python', 'sql', 'azure', 'databricks', 'tableau', 'power bi', 'kubernetes', 'jira']"/>
  </r>
  <r>
    <x v="0"/>
    <s v="Data Scientist w/ Top Secret"/>
    <s v="Bethesda, MD"/>
    <x v="0"/>
    <x v="0"/>
    <x v="2"/>
    <x v="1575"/>
    <x v="122"/>
    <s v="Leidos"/>
    <s v="['r', 'python', 'neo4j', 'hadoop', 'git', 'svn', 'jira']"/>
  </r>
  <r>
    <x v="0"/>
    <s v="Data Scientist,Product Analytics - Social Experience"/>
    <s v="Menlo Park, CA"/>
    <x v="0"/>
    <x v="0"/>
    <x v="2"/>
    <x v="1576"/>
    <x v="40"/>
    <s v="Facebook App"/>
    <s v="['sql', 'python', 'r']"/>
  </r>
  <r>
    <x v="0"/>
    <s v="Technical Manager - Data Scientist (US-GDI)"/>
    <s v="Reston, VA"/>
    <x v="0"/>
    <x v="0"/>
    <x v="2"/>
    <x v="1577"/>
    <x v="366"/>
    <s v="Oracle Corporation"/>
    <s v="['go', 'oracle']"/>
  </r>
  <r>
    <x v="2"/>
    <s v="Data Architect"/>
    <s v="Anywhere"/>
    <x v="0"/>
    <x v="1"/>
    <x v="23"/>
    <x v="1578"/>
    <x v="2"/>
    <s v="Motion Recruitment"/>
    <s v="['sql', 'snowflake', 'aws', 'gcp', 'azure', 'redshift', 'bigquery', 'tableau']"/>
  </r>
  <r>
    <x v="1"/>
    <s v="Data Engineer"/>
    <s v="Opa-locka, FL"/>
    <x v="0"/>
    <x v="0"/>
    <x v="2"/>
    <x v="1579"/>
    <x v="51"/>
    <s v="Raytheon Technologies"/>
    <s v="['python', 'sql']"/>
  </r>
  <r>
    <x v="2"/>
    <s v="Principle Consultant / Associate Director  Data Analysis"/>
    <s v="Dublin, Ireland"/>
    <x v="0"/>
    <x v="0"/>
    <x v="28"/>
    <x v="1580"/>
    <x v="184"/>
    <s v="Turner &amp; Townsend"/>
    <s v="['python', 'r', 'azure', 'power bi', 'tableau']"/>
  </r>
  <r>
    <x v="1"/>
    <s v="Lead Data Engineer (Remote Eligible)"/>
    <s v="New York, NY"/>
    <x v="0"/>
    <x v="0"/>
    <x v="2"/>
    <x v="1581"/>
    <x v="444"/>
    <s v="Capital One"/>
    <s v="['java', 'scala', 'python', 'nosql', 'sql', 'mongo', 'shell', 'mysql', 'cassandra', 'redshift', 'snowflake', 'aws', 'azure', 'hadoop', 'kafka', 'spark']"/>
  </r>
  <r>
    <x v="1"/>
    <s v="Data Engineer"/>
    <s v="Springfield, VA"/>
    <x v="0"/>
    <x v="0"/>
    <x v="2"/>
    <x v="1582"/>
    <x v="445"/>
    <s v="National Geospatial-Intelligence Agency"/>
    <s v="['python', 'r', 'java', 'c', 'bash', 'powershell', 'nosql', 'mongodb', 'mongodb', 'elasticsearch', 'mysql', 'postgresql', 'neo4j', 'aws', 'oracle', 'terraform', 'ansible', 'kubernetes']"/>
  </r>
  <r>
    <x v="0"/>
    <s v="Data Scientist"/>
    <s v="Minneapolis, MN"/>
    <x v="0"/>
    <x v="0"/>
    <x v="2"/>
    <x v="1583"/>
    <x v="359"/>
    <s v="Best Buy"/>
    <s v="['python', 'sql', 'r']"/>
  </r>
  <r>
    <x v="1"/>
    <s v="Lead Data Engineer (Remote-Eligible)"/>
    <s v="Anywhere"/>
    <x v="0"/>
    <x v="1"/>
    <x v="1"/>
    <x v="1584"/>
    <x v="335"/>
    <s v="Capital One"/>
    <s v="['java', 'scala', 'python', 'nosql', 'sql', 'mongo', 'shell', 'mysql', 'cassandra', 'redshift', 'snowflake', 'aws', 'azure', 'hadoop', 'kafka', 'spark']"/>
  </r>
  <r>
    <x v="8"/>
    <s v="Senior Data Scientist"/>
    <s v="Sterling, VA"/>
    <x v="0"/>
    <x v="0"/>
    <x v="2"/>
    <x v="1585"/>
    <x v="31"/>
    <s v="ManTech International"/>
    <s v="['r', 'python', 'scala', 'java', 'sql', 'sas', 'sas', 'hadoop', 'spark', 'kafka', 'spss', 'tableau', 'flow']"/>
  </r>
  <r>
    <x v="8"/>
    <s v="Data Scientist or Sr. Data Scientist"/>
    <s v="Minneapolis, MN"/>
    <x v="0"/>
    <x v="0"/>
    <x v="2"/>
    <x v="1586"/>
    <x v="122"/>
    <s v="Xcel Energy"/>
    <s v="['sql', 'python', 'express']"/>
  </r>
  <r>
    <x v="0"/>
    <s v="Staff Scientist, Bioinformatics and Data Science"/>
    <s v="Carlsbad, CA"/>
    <x v="0"/>
    <x v="0"/>
    <x v="2"/>
    <x v="1587"/>
    <x v="71"/>
    <s v="Thermo Fisher Scientific"/>
    <s v="['r', 'python', 'shell', 'sql', 'mysql', 'postgresql', 'sqlite', 'aws', 'tensorflow', 'pytorch', 'linux']"/>
  </r>
  <r>
    <x v="2"/>
    <s v="Data Analyst with Python"/>
    <s v="Kraków, Poland"/>
    <x v="0"/>
    <x v="0"/>
    <x v="11"/>
    <x v="1588"/>
    <x v="306"/>
    <s v="OANDA"/>
    <s v="['python', 'nosql', 'sql', 'c++', 'rust', 'numpy', 'pandas', 'matplotlib', 'unix']"/>
  </r>
  <r>
    <x v="0"/>
    <s v="Anti-Cheat Data Scientist"/>
    <s v="Austin, TX"/>
    <x v="0"/>
    <x v="0"/>
    <x v="2"/>
    <x v="1589"/>
    <x v="122"/>
    <s v="Electronic Arts Inc"/>
    <s v="['python', 'r', 'tableau', 'looker', 'git']"/>
  </r>
  <r>
    <x v="2"/>
    <s v="Senior Financial and Data Analyst | Hybrid Schedule"/>
    <s v="Anywhere"/>
    <x v="0"/>
    <x v="1"/>
    <x v="2"/>
    <x v="1590"/>
    <x v="2"/>
    <s v="Jobot"/>
    <m/>
  </r>
  <r>
    <x v="1"/>
    <s v="Data Engineer"/>
    <s v="Arlington, VA"/>
    <x v="0"/>
    <x v="0"/>
    <x v="2"/>
    <x v="1591"/>
    <x v="21"/>
    <s v="CyberCoders"/>
    <s v="['python', 'nosql', 'sql', 'go', 'postgresql', 'aws', 'snowflake', 'redshift', 'hadoop', 'kafka', 'airflow', 'spark', 'tableau', 'looker']"/>
  </r>
  <r>
    <x v="2"/>
    <s v="Senior Product Manager - Metrics (Chennai)"/>
    <s v="Chennai, Tamil Nadu, India"/>
    <x v="0"/>
    <x v="0"/>
    <x v="7"/>
    <x v="1592"/>
    <x v="36"/>
    <s v="Appian"/>
    <s v="['excel', 'kubernetes']"/>
  </r>
  <r>
    <x v="6"/>
    <s v="Senior Data Analyst"/>
    <s v="Raritan, NJ"/>
    <x v="0"/>
    <x v="0"/>
    <x v="2"/>
    <x v="1593"/>
    <x v="122"/>
    <s v="Quidel"/>
    <s v="['excel', 'sap']"/>
  </r>
  <r>
    <x v="2"/>
    <s v="Data Analyst"/>
    <s v="Mumbai, Maharashtra, India"/>
    <x v="0"/>
    <x v="0"/>
    <x v="7"/>
    <x v="1594"/>
    <x v="94"/>
    <s v="NielsenIQ"/>
    <s v="['r', 'python', 'spss']"/>
  </r>
  <r>
    <x v="8"/>
    <s v="Senior Data Scientist"/>
    <s v="Florida"/>
    <x v="0"/>
    <x v="0"/>
    <x v="2"/>
    <x v="1595"/>
    <x v="446"/>
    <s v="SAIC"/>
    <m/>
  </r>
  <r>
    <x v="0"/>
    <s v="DATA SCIENTIST"/>
    <s v="Lincoln, NE"/>
    <x v="0"/>
    <x v="0"/>
    <x v="1"/>
    <x v="1596"/>
    <x v="350"/>
    <s v="Natural Resources Conservation Service"/>
    <m/>
  </r>
  <r>
    <x v="4"/>
    <s v="PROGRAM ANALYST"/>
    <s v="Texas"/>
    <x v="5"/>
    <x v="0"/>
    <x v="1"/>
    <x v="1597"/>
    <x v="447"/>
    <s v="Air Force Materiel Command"/>
    <m/>
  </r>
  <r>
    <x v="0"/>
    <s v="Manager, Data Science"/>
    <s v="Denver, CO"/>
    <x v="0"/>
    <x v="0"/>
    <x v="1"/>
    <x v="1598"/>
    <x v="51"/>
    <s v="ANGI Homeservices Inc."/>
    <s v="['r', 'python', 'sql']"/>
  </r>
  <r>
    <x v="2"/>
    <s v="CIB Data Distribution Principal Data Analyst"/>
    <s v="New York, NY"/>
    <x v="0"/>
    <x v="0"/>
    <x v="2"/>
    <x v="1599"/>
    <x v="71"/>
    <s v="Wells Fargo"/>
    <s v="['sql', 'nosql', 'excel', 'powerpoint']"/>
  </r>
  <r>
    <x v="0"/>
    <s v="Data Scientist, Mid"/>
    <s v="Reston, VA"/>
    <x v="5"/>
    <x v="0"/>
    <x v="2"/>
    <x v="1600"/>
    <x v="122"/>
    <s v="Booz Allen Hamilton"/>
    <s v="['r', 'python', 'sql', 'nosql', 'mysql', 'hadoop', 'kafka', 'spark', 'plotly', 'seaborn', 'ggplot2']"/>
  </r>
  <r>
    <x v="2"/>
    <s v="Data Analyst IV (Healthcare Analytics)"/>
    <s v="California"/>
    <x v="0"/>
    <x v="0"/>
    <x v="2"/>
    <x v="1601"/>
    <x v="448"/>
    <s v="Centene Corporation"/>
    <s v="['sql', 'python', 'r', 'sas', 'sas']"/>
  </r>
  <r>
    <x v="5"/>
    <s v="Senior Power BI Developer"/>
    <s v="San José Province, San José, Costa Rica"/>
    <x v="0"/>
    <x v="0"/>
    <x v="0"/>
    <x v="1602"/>
    <x v="164"/>
    <s v="Hitachi Solutions"/>
    <s v="['sql', 'r', 'nosql', 'sql server', 'db2', 'azure', 'aws', 'oracle', 'power bi', 'ssrs', 'excel', 'dax', 'tableau', 'unify']"/>
  </r>
  <r>
    <x v="4"/>
    <s v="Senior Business Analyst"/>
    <s v="Atlanta, GA"/>
    <x v="0"/>
    <x v="0"/>
    <x v="2"/>
    <x v="1603"/>
    <x v="16"/>
    <s v="Jobot"/>
    <s v="['sql', 'sas', 'sas', 'r', 'excel']"/>
  </r>
  <r>
    <x v="6"/>
    <s v="Senior Data Analyst"/>
    <s v="Greenville, SC"/>
    <x v="0"/>
    <x v="0"/>
    <x v="2"/>
    <x v="1604"/>
    <x v="31"/>
    <s v="Ogletree Deakins"/>
    <s v="['r', 'python', 'excel', 'power bi']"/>
  </r>
  <r>
    <x v="0"/>
    <s v="Data Scientist"/>
    <s v="Annapolis Junction, MD"/>
    <x v="0"/>
    <x v="0"/>
    <x v="2"/>
    <x v="1605"/>
    <x v="122"/>
    <s v="Leidos"/>
    <s v="['python']"/>
  </r>
  <r>
    <x v="0"/>
    <s v="Fellow/Principal Software Engineer - Data Scientist"/>
    <s v="New City, NY"/>
    <x v="0"/>
    <x v="0"/>
    <x v="2"/>
    <x v="1606"/>
    <x v="228"/>
    <s v="CodeStream, Inc."/>
    <s v="['java', 'go', 'mysql', 'kafka', 'spark', 'tensorflow', 'pytorch', 'scikit-learn', 'kubernetes']"/>
  </r>
  <r>
    <x v="2"/>
    <s v="Executive - Credit Controller and Project Data Analyst"/>
    <s v="Hyderabad, Telangana, India"/>
    <x v="0"/>
    <x v="0"/>
    <x v="7"/>
    <x v="1607"/>
    <x v="94"/>
    <s v="Ramboll"/>
    <s v="['excel', 'power bi']"/>
  </r>
  <r>
    <x v="0"/>
    <s v="Geospatial Data Scientist"/>
    <s v="St. Louis, MO"/>
    <x v="0"/>
    <x v="0"/>
    <x v="2"/>
    <x v="1608"/>
    <x v="71"/>
    <s v="The Climate Corporation"/>
    <s v="['python', 'sql', 'aws', 'azure', 'tensorflow', 'git']"/>
  </r>
  <r>
    <x v="7"/>
    <s v="AI/ML Senior Engineer"/>
    <s v="Prague, Czechia"/>
    <x v="0"/>
    <x v="0"/>
    <x v="39"/>
    <x v="1609"/>
    <x v="137"/>
    <s v="SentinelOne"/>
    <s v="['python', 'java', 'scikit-learn', 'tensorflow', 'pytorch', 'fastapi', 'windows']"/>
  </r>
  <r>
    <x v="7"/>
    <s v="Senior / Lead Machine Learning Engineer"/>
    <s v="Sydney NSW, Australia"/>
    <x v="0"/>
    <x v="0"/>
    <x v="51"/>
    <x v="1610"/>
    <x v="36"/>
    <s v="Neara"/>
    <s v="['python', 'c++', 'java']"/>
  </r>
  <r>
    <x v="1"/>
    <s v="Data Engineer, Mid"/>
    <s v="Albuquerque, NM"/>
    <x v="0"/>
    <x v="0"/>
    <x v="2"/>
    <x v="1611"/>
    <x v="122"/>
    <s v="Booz Allen Hamilton"/>
    <s v="['python', 'matlab']"/>
  </r>
  <r>
    <x v="0"/>
    <s v="Full-time Head of Business Intelligence and Data Analytics for a..."/>
    <s v="Los Angeles, CA"/>
    <x v="0"/>
    <x v="0"/>
    <x v="2"/>
    <x v="1524"/>
    <x v="193"/>
    <s v="Remotivate LLC"/>
    <s v="['sql', 'python', 'r', 'excel', 'tableau']"/>
  </r>
  <r>
    <x v="1"/>
    <s v="Data Engineer, Analytics"/>
    <s v="Fremont, CA"/>
    <x v="0"/>
    <x v="0"/>
    <x v="2"/>
    <x v="1612"/>
    <x v="345"/>
    <s v="Meta"/>
    <s v="['sql', 'python', 'c++', 'c#', 'scala']"/>
  </r>
  <r>
    <x v="0"/>
    <s v="Staff Data Scientist - Inference, Marketplace"/>
    <s v="San Francisco, CA"/>
    <x v="0"/>
    <x v="0"/>
    <x v="2"/>
    <x v="1613"/>
    <x v="49"/>
    <s v="Airbnb"/>
    <s v="['python', 'sql', 'tensorflow', 'pytorch', 'airflow']"/>
  </r>
  <r>
    <x v="1"/>
    <s v="Principal Engineer, Data Engineering"/>
    <s v="Toronto, ON, Canada"/>
    <x v="0"/>
    <x v="0"/>
    <x v="23"/>
    <x v="1614"/>
    <x v="155"/>
    <s v="Ripple"/>
    <s v="['sql', 'aws', 'gcp', 'kafka', 'spark', 'flow']"/>
  </r>
  <r>
    <x v="1"/>
    <s v="Data Engineer"/>
    <s v="Fort Lauderdale, FL"/>
    <x v="0"/>
    <x v="0"/>
    <x v="2"/>
    <x v="1615"/>
    <x v="71"/>
    <s v="Infinity Consulting Group"/>
    <s v="['python', 'sql', 'azure', 'snowflake', 'spark', 'notion']"/>
  </r>
  <r>
    <x v="0"/>
    <s v="Data Scientist"/>
    <s v="Fort Belvoir, VA"/>
    <x v="0"/>
    <x v="0"/>
    <x v="2"/>
    <x v="1616"/>
    <x v="417"/>
    <s v="US Army Civilian Human Resources Agency"/>
    <m/>
  </r>
  <r>
    <x v="5"/>
    <s v="Mangement and Program Analyst"/>
    <s v="Puerto Rico"/>
    <x v="0"/>
    <x v="0"/>
    <x v="55"/>
    <x v="1617"/>
    <x v="449"/>
    <s v="Federal Aviation Administration"/>
    <m/>
  </r>
  <r>
    <x v="0"/>
    <s v="Game Analyst (Analytics &amp; Data Science)"/>
    <s v="Cambridge, UK"/>
    <x v="0"/>
    <x v="0"/>
    <x v="6"/>
    <x v="1618"/>
    <x v="196"/>
    <s v="Jagex"/>
    <s v="['sql', 'python', 'aws', 'snowflake', 'jupyter', 'excel', 'power bi']"/>
  </r>
  <r>
    <x v="7"/>
    <s v="Alternant(e) Research Scientist IAOps H/F"/>
    <s v="Montrouge, France"/>
    <x v="0"/>
    <x v="0"/>
    <x v="27"/>
    <x v="1619"/>
    <x v="450"/>
    <s v="Datavalue Consulting"/>
    <s v="['shell', 'python', 'java', 'pytorch', 'node.js', 'linux', 'git', 'kubernetes', 'docker']"/>
  </r>
  <r>
    <x v="2"/>
    <s v="Data Analyst (Remote)"/>
    <s v="Los Angeles, CA"/>
    <x v="0"/>
    <x v="0"/>
    <x v="2"/>
    <x v="1620"/>
    <x v="31"/>
    <s v="CoinTracker"/>
    <s v="['sql', 'github', 'notion', 'slack']"/>
  </r>
  <r>
    <x v="2"/>
    <s v="Game Data Analyst"/>
    <s v="Dublin, Ireland"/>
    <x v="0"/>
    <x v="0"/>
    <x v="28"/>
    <x v="1621"/>
    <x v="196"/>
    <s v="People Can Fly"/>
    <s v="['sql', 'tableau', 'unreal']"/>
  </r>
  <r>
    <x v="2"/>
    <s v="Data Analyst"/>
    <s v="Budapest, Hungary"/>
    <x v="0"/>
    <x v="0"/>
    <x v="10"/>
    <x v="1622"/>
    <x v="451"/>
    <s v="Prezi"/>
    <s v="['sql', 'python', 'redshift']"/>
  </r>
  <r>
    <x v="4"/>
    <s v="Controlling Business Intelligence Specialist (f/m/div.)"/>
    <s v="Grasbrunn, Germany"/>
    <x v="0"/>
    <x v="0"/>
    <x v="9"/>
    <x v="1623"/>
    <x v="137"/>
    <s v="Bosch Group"/>
    <s v="['sql', 'spark', 'sap', 'power bi']"/>
  </r>
  <r>
    <x v="5"/>
    <s v="Senior Front-end Developer - Big Data"/>
    <s v="Montrouge, France"/>
    <x v="0"/>
    <x v="0"/>
    <x v="27"/>
    <x v="1624"/>
    <x v="36"/>
    <s v="Binance"/>
    <s v="['javascript']"/>
  </r>
  <r>
    <x v="6"/>
    <s v="Sr. Data Analyst, Risk Adjustment Modeler"/>
    <s v="Alpharetta, GA"/>
    <x v="0"/>
    <x v="0"/>
    <x v="2"/>
    <x v="1625"/>
    <x v="122"/>
    <s v="Vatica Health"/>
    <s v="['sql', 't-sql', 'go', 'sql server', 'tableau', 'power bi', 'ssrs']"/>
  </r>
  <r>
    <x v="4"/>
    <s v="Business Intelligence Analyst"/>
    <s v="Canada"/>
    <x v="0"/>
    <x v="0"/>
    <x v="23"/>
    <x v="1626"/>
    <x v="452"/>
    <s v="Manulife"/>
    <s v="['sql', 'power bi']"/>
  </r>
  <r>
    <x v="0"/>
    <s v="Data Scientist"/>
    <s v="Philadelphia, PA"/>
    <x v="0"/>
    <x v="0"/>
    <x v="2"/>
    <x v="1627"/>
    <x v="31"/>
    <s v="Comcast"/>
    <s v="['python', 'spark']"/>
  </r>
  <r>
    <x v="2"/>
    <s v="Business Intelligence Manager / Big data (F/H)"/>
    <s v="Lyon, France"/>
    <x v="0"/>
    <x v="0"/>
    <x v="27"/>
    <x v="1628"/>
    <x v="137"/>
    <s v="ASI"/>
    <s v="['sql', 'java', 'python', 'azure', 'aws', 'jenkins', 'docker', 'kubernetes', 'ansible', 'git', 'github']"/>
  </r>
  <r>
    <x v="0"/>
    <s v="Data Scientist II"/>
    <s v="Toronto, OH"/>
    <x v="0"/>
    <x v="0"/>
    <x v="2"/>
    <x v="1629"/>
    <x v="31"/>
    <s v="TD Bank"/>
    <s v="['go', 'python', 'java', 'r', 'sql', 'pyspark', 'hadoop', 'spark', 'git']"/>
  </r>
  <r>
    <x v="8"/>
    <s v="Senior Data Scientist"/>
    <s v="Foster City, CA"/>
    <x v="0"/>
    <x v="0"/>
    <x v="2"/>
    <x v="1630"/>
    <x v="214"/>
    <s v="Visa"/>
    <s v="['python', 'r', 'sql', 'spark', 'jupyter', 'word', 'excel', 'powerpoint']"/>
  </r>
  <r>
    <x v="0"/>
    <s v="Tech Excellence Data Scientist, Junior"/>
    <s v="Colorado Springs, CO"/>
    <x v="0"/>
    <x v="0"/>
    <x v="2"/>
    <x v="1631"/>
    <x v="122"/>
    <s v="Booz Allen Hamilton"/>
    <s v="['python', 'r', 'sql', 'aws', 'azure', 'scikit-learn', 'keras', 'tensorflow', 'pytorch', 'tableau', 'qlik', 'power bi', 'github']"/>
  </r>
  <r>
    <x v="3"/>
    <s v="Sr. Data Engineer (Hybrid)"/>
    <s v="Orlando, FL"/>
    <x v="0"/>
    <x v="0"/>
    <x v="2"/>
    <x v="1632"/>
    <x v="56"/>
    <s v="Entertainment Benefits Group"/>
    <s v="['python', 'sql', 'r', 'snowflake', 'tableau']"/>
  </r>
  <r>
    <x v="5"/>
    <s v="Senior Software Engineer - Big Data"/>
    <s v="Chennai, Tamil Nadu, India"/>
    <x v="0"/>
    <x v="0"/>
    <x v="7"/>
    <x v="1633"/>
    <x v="36"/>
    <s v="Freshworks"/>
    <s v="['scala', 'sql', 'aws', 'pyspark', 'kafka', 'spark']"/>
  </r>
  <r>
    <x v="8"/>
    <s v="Sr. Manager, Data Science - Corporate Audit and Security Services"/>
    <s v="Marengo, IL"/>
    <x v="0"/>
    <x v="0"/>
    <x v="2"/>
    <x v="1634"/>
    <x v="453"/>
    <s v="Capital One"/>
    <s v="['python', 'r', 'scala', 'aws', 'spark', 'flask']"/>
  </r>
  <r>
    <x v="0"/>
    <s v="Data Scientist"/>
    <s v="Raleigh, NC"/>
    <x v="0"/>
    <x v="0"/>
    <x v="2"/>
    <x v="1635"/>
    <x v="31"/>
    <s v="Altus Group"/>
    <s v="['r', 'python', 'sql', 'spss']"/>
  </r>
  <r>
    <x v="7"/>
    <s v="Machine Learning DevOps Engineer"/>
    <s v="Belgrade, Serbia"/>
    <x v="0"/>
    <x v="0"/>
    <x v="66"/>
    <x v="1636"/>
    <x v="137"/>
    <s v="Bosch Group"/>
    <s v="['python', 'azure', 'docker', 'terraform', 'github', 'jenkins']"/>
  </r>
  <r>
    <x v="0"/>
    <s v="Data Scientist - TS/SCI full-scope poly"/>
    <s v="Washington, DC"/>
    <x v="0"/>
    <x v="0"/>
    <x v="2"/>
    <x v="1637"/>
    <x v="49"/>
    <s v="Motion Recruitment"/>
    <s v="['python', 'bash', 'elasticsearch', 'aws', 'spark', 'git']"/>
  </r>
  <r>
    <x v="0"/>
    <s v="Data Scientist"/>
    <s v="Hurlburt Field, FL"/>
    <x v="5"/>
    <x v="0"/>
    <x v="2"/>
    <x v="1638"/>
    <x v="454"/>
    <s v="Air Force Materiel Command"/>
    <s v="['c']"/>
  </r>
  <r>
    <x v="0"/>
    <s v="Data Scientist- TikTok Ads, Ad Inventory &amp; User Experience"/>
    <s v="Mountain View, CA"/>
    <x v="0"/>
    <x v="0"/>
    <x v="2"/>
    <x v="1156"/>
    <x v="86"/>
    <s v="TikTok"/>
    <s v="['sql', 'python', 'r']"/>
  </r>
  <r>
    <x v="2"/>
    <s v="Cloud FinOps Data Analyst"/>
    <s v="Atlanta, GA"/>
    <x v="0"/>
    <x v="0"/>
    <x v="2"/>
    <x v="1639"/>
    <x v="31"/>
    <s v="State Farm"/>
    <s v="['azure', 'aws', 'react']"/>
  </r>
  <r>
    <x v="8"/>
    <s v="Senior Data Scientist"/>
    <s v="San Bruno, CA"/>
    <x v="0"/>
    <x v="0"/>
    <x v="2"/>
    <x v="1640"/>
    <x v="71"/>
    <s v="Walmart"/>
    <s v="['sql', 'r', 'python', 'scala', 'scikit-learn', 'spark', 'tensorflow', 'excel']"/>
  </r>
  <r>
    <x v="4"/>
    <s v="Business Info Analyst Sr. (Atlanta, GA)"/>
    <s v="Atlanta, GA"/>
    <x v="0"/>
    <x v="0"/>
    <x v="2"/>
    <x v="1641"/>
    <x v="455"/>
    <s v="Elevance Health"/>
    <m/>
  </r>
  <r>
    <x v="7"/>
    <s v="Researcher- Computer Vision"/>
    <s v="Bengaluru, Karnataka, India"/>
    <x v="0"/>
    <x v="0"/>
    <x v="7"/>
    <x v="1642"/>
    <x v="36"/>
    <s v="Bosch Group"/>
    <m/>
  </r>
  <r>
    <x v="2"/>
    <s v="Sr. Data Analyst"/>
    <s v="Fort Meade, MD"/>
    <x v="0"/>
    <x v="0"/>
    <x v="2"/>
    <x v="1643"/>
    <x v="122"/>
    <s v="Leidos"/>
    <s v="['sql', 'sql server', 'asp.net', 'tableau', 'ssrs', 'ssis']"/>
  </r>
  <r>
    <x v="0"/>
    <s v="Data Scientist, Ecommerce Risk Control"/>
    <s v="Mountain View, CA"/>
    <x v="0"/>
    <x v="0"/>
    <x v="2"/>
    <x v="1473"/>
    <x v="425"/>
    <s v="TikTok"/>
    <s v="['sql', 'r', 'python']"/>
  </r>
  <r>
    <x v="6"/>
    <s v="Senior Data Analyst, Business Intelligence"/>
    <s v="Atlanta, GA"/>
    <x v="0"/>
    <x v="0"/>
    <x v="2"/>
    <x v="1644"/>
    <x v="31"/>
    <s v="Cox Enterprises"/>
    <s v="['sql', 'snowflake', 'aws', 'oracle', 'hadoop', 'microstrategy', 'excel']"/>
  </r>
  <r>
    <x v="0"/>
    <s v="Data Scientist 2 - Remote"/>
    <s v="Minnetonka, MN"/>
    <x v="0"/>
    <x v="0"/>
    <x v="2"/>
    <x v="1645"/>
    <x v="122"/>
    <s v="UnitedHealth Group"/>
    <s v="['python', 'sql', 'hugging face', 'pytorch', 'spark', 'excel']"/>
  </r>
  <r>
    <x v="0"/>
    <s v="Mathematical Statistician (Data Scientist) or Statistician (Data..."/>
    <s v="San Juan, Puerto Rico"/>
    <x v="0"/>
    <x v="0"/>
    <x v="55"/>
    <x v="1646"/>
    <x v="408"/>
    <s v="Internal Revenue Service"/>
    <s v="['c', 'r', 'python', 'sql', 'java', 'oracle']"/>
  </r>
  <r>
    <x v="2"/>
    <s v="Data Analyst"/>
    <s v="Kennesaw, GA"/>
    <x v="0"/>
    <x v="0"/>
    <x v="2"/>
    <x v="1647"/>
    <x v="19"/>
    <s v="Insight Global"/>
    <s v="['sql', 'aws', 'power bi']"/>
  </r>
  <r>
    <x v="0"/>
    <s v="Data Scientist"/>
    <s v="Denver, CO"/>
    <x v="0"/>
    <x v="0"/>
    <x v="2"/>
    <x v="1648"/>
    <x v="456"/>
    <s v="CACI International"/>
    <s v="['python', 'keras', 'tensorflow', 'pytorch']"/>
  </r>
  <r>
    <x v="8"/>
    <s v="Senior Data Scientist"/>
    <s v="Chantilly, VA"/>
    <x v="0"/>
    <x v="0"/>
    <x v="2"/>
    <x v="1649"/>
    <x v="19"/>
    <s v="KBR"/>
    <s v="['r', 'python', 'crystal', 'tableau', 'excel', 'word', 'powerpoint']"/>
  </r>
  <r>
    <x v="0"/>
    <s v="Data Scientist - Fuel Cell Testing (f/m/d)"/>
    <s v="Germany"/>
    <x v="0"/>
    <x v="0"/>
    <x v="9"/>
    <x v="1650"/>
    <x v="457"/>
    <s v="Freudenberg Group"/>
    <s v="['python']"/>
  </r>
  <r>
    <x v="8"/>
    <s v="Senior Data Scientist - Product Analytics"/>
    <s v="Mountain View, CA"/>
    <x v="0"/>
    <x v="0"/>
    <x v="2"/>
    <x v="1472"/>
    <x v="425"/>
    <s v="TikTok"/>
    <s v="['sql', 'python']"/>
  </r>
  <r>
    <x v="8"/>
    <s v="VP, Data Remediation (Intake) - ICG Chief Data Office"/>
    <s v="Dallas, TX"/>
    <x v="0"/>
    <x v="0"/>
    <x v="2"/>
    <x v="1651"/>
    <x v="71"/>
    <s v="Citigroup, Inc"/>
    <m/>
  </r>
  <r>
    <x v="0"/>
    <s v="Staff Data Scientist, Innovation (Remote)"/>
    <s v="Somerville, MA"/>
    <x v="0"/>
    <x v="0"/>
    <x v="2"/>
    <x v="1652"/>
    <x v="31"/>
    <s v="Kohler"/>
    <s v="['python', 'java', 'c++']"/>
  </r>
  <r>
    <x v="1"/>
    <s v="Lead Data Engineer"/>
    <s v="New York, NY"/>
    <x v="0"/>
    <x v="0"/>
    <x v="1"/>
    <x v="1653"/>
    <x v="78"/>
    <s v="CVS Health"/>
    <s v="['sql', 'python', 'shell', 'mysql', 'sql server', 'db2', 'bigquery', 'gcp', 'aws', 'oracle', 'hadoop', 'spark', 'linux', 'jira']"/>
  </r>
  <r>
    <x v="4"/>
    <s v="Business Process Analytics Developer, Advisor [HYBRID]"/>
    <s v="Rosemead, CA"/>
    <x v="0"/>
    <x v="0"/>
    <x v="2"/>
    <x v="1654"/>
    <x v="23"/>
    <s v="Edison International"/>
    <m/>
  </r>
  <r>
    <x v="5"/>
    <s v="Senior Software Engineer - Data Architecture skills"/>
    <s v="Paris, France"/>
    <x v="0"/>
    <x v="0"/>
    <x v="27"/>
    <x v="1655"/>
    <x v="21"/>
    <s v="Shift Technology"/>
    <s v="['c#', 'python', 'sql', 'sql server']"/>
  </r>
  <r>
    <x v="0"/>
    <s v="Senior Growth Data Scientist (Chinese Speaking) - Korea"/>
    <m/>
    <x v="0"/>
    <x v="0"/>
    <x v="21"/>
    <x v="1656"/>
    <x v="458"/>
    <s v="Moloco"/>
    <s v="['python', 'sql', 'go']"/>
  </r>
  <r>
    <x v="0"/>
    <s v="Manager, Data Science"/>
    <s v="New York, NY"/>
    <x v="0"/>
    <x v="0"/>
    <x v="2"/>
    <x v="1657"/>
    <x v="51"/>
    <s v="SiriusXM"/>
    <s v="['python']"/>
  </r>
  <r>
    <x v="0"/>
    <s v="Data Scientist"/>
    <s v="Singapore"/>
    <x v="0"/>
    <x v="0"/>
    <x v="18"/>
    <x v="1658"/>
    <x v="459"/>
    <s v="Verily"/>
    <s v="['python']"/>
  </r>
  <r>
    <x v="0"/>
    <s v="Intelligence Data Analyst (Data Scientist) - TS/SCI required"/>
    <s v="Liberty, NC"/>
    <x v="0"/>
    <x v="0"/>
    <x v="2"/>
    <x v="1659"/>
    <x v="19"/>
    <s v="Maxar Technologies"/>
    <s v="['python', 'sql', 'pyspark', 'gitlab']"/>
  </r>
  <r>
    <x v="0"/>
    <s v="Data Scientist, Lead"/>
    <s v="Shaw AFB, SC"/>
    <x v="0"/>
    <x v="0"/>
    <x v="2"/>
    <x v="1660"/>
    <x v="122"/>
    <s v="Booz Allen Hamilton"/>
    <s v="['r', 'python', 'hadoop', 'kafka', 'spark', 'plotly', 'seaborn', 'ggplot2']"/>
  </r>
  <r>
    <x v="8"/>
    <s v="Senior Data Scientist"/>
    <s v="Vaughan, ON, Canada"/>
    <x v="0"/>
    <x v="0"/>
    <x v="23"/>
    <x v="1661"/>
    <x v="19"/>
    <s v="Caterpillar, Inc"/>
    <s v="['sql', 'python', 'r', 'sas', 'sas', 'snowflake', 'power bi', 'gitlab']"/>
  </r>
  <r>
    <x v="1"/>
    <s v="Data Engineer"/>
    <s v="Minnetonka, MN"/>
    <x v="0"/>
    <x v="0"/>
    <x v="2"/>
    <x v="1662"/>
    <x v="31"/>
    <s v="UnitedHealth Group"/>
    <s v="['sql', 'python', 'r', 'azure', 'databricks', 'snowflake', 'ssis', 'power bi', 'jenkins', 'github']"/>
  </r>
  <r>
    <x v="1"/>
    <s v="Data Engineer, Service"/>
    <s v="Austin, TX"/>
    <x v="0"/>
    <x v="0"/>
    <x v="2"/>
    <x v="1663"/>
    <x v="31"/>
    <s v="Tesla, Inc"/>
    <s v="['sql', 'python', 'nosql', 'sql server', 'mysql', 'airflow', 'kafka', 'spark', 'tableau', 'jira']"/>
  </r>
  <r>
    <x v="0"/>
    <s v="Data Scientist"/>
    <s v="Springfield, VA"/>
    <x v="0"/>
    <x v="0"/>
    <x v="2"/>
    <x v="1664"/>
    <x v="460"/>
    <s v="National Geospatial-Intelligence Agency"/>
    <s v="['python', 'r', 'c', 'aws', 'azure', 'matplotlib', 'tableau']"/>
  </r>
  <r>
    <x v="1"/>
    <s v="Principal Associate, Data Engineer(Remote)"/>
    <s v="Anywhere"/>
    <x v="0"/>
    <x v="1"/>
    <x v="1"/>
    <x v="1665"/>
    <x v="461"/>
    <s v="Capital One"/>
    <s v="['java', 'scala', 'python', 'nosql', 'sql', 'mongo', 'shell', 'mysql', 'cassandra', 'redshift', 'snowflake', 'aws', 'azure', 'hadoop', 'kafka', 'spark']"/>
  </r>
  <r>
    <x v="6"/>
    <s v="Senior Data Analyst, GTM (South Bay, CA or Remote)"/>
    <s v="Anywhere"/>
    <x v="0"/>
    <x v="1"/>
    <x v="2"/>
    <x v="1666"/>
    <x v="217"/>
    <s v="Zoom Video Communications"/>
    <s v="['sql', 'python', 'r', 'tableau', 'jira', 'zoom']"/>
  </r>
  <r>
    <x v="0"/>
    <s v="Data Scientist Specialist"/>
    <s v="New York, NY"/>
    <x v="0"/>
    <x v="0"/>
    <x v="2"/>
    <x v="1667"/>
    <x v="122"/>
    <s v="The Bank of New York Mellon Corporation"/>
    <s v="['python', 'nosql', 'mongodb', 'mongodb', 'oracle', 'pandas', 'numpy']"/>
  </r>
  <r>
    <x v="0"/>
    <s v="Data Scientist - Remote"/>
    <s v="Anywhere"/>
    <x v="0"/>
    <x v="1"/>
    <x v="2"/>
    <x v="1668"/>
    <x v="462"/>
    <s v="Optum"/>
    <s v="['sql', 'ssis']"/>
  </r>
  <r>
    <x v="8"/>
    <s v="Senior Data Scientist"/>
    <s v="Anywhere"/>
    <x v="0"/>
    <x v="1"/>
    <x v="2"/>
    <x v="1669"/>
    <x v="463"/>
    <s v="IBM Careers"/>
    <s v="['python', 'go', 'watson']"/>
  </r>
  <r>
    <x v="2"/>
    <s v="Sales Comp Data Analyst (Remote, U.S.)"/>
    <s v="Anywhere"/>
    <x v="0"/>
    <x v="1"/>
    <x v="2"/>
    <x v="1670"/>
    <x v="464"/>
    <s v="Pitney Bowes"/>
    <s v="['go', 'excel', 'power bi', 'tableau']"/>
  </r>
  <r>
    <x v="0"/>
    <s v="Lead Data Scientist F/T"/>
    <s v="San Francisco, CA"/>
    <x v="5"/>
    <x v="0"/>
    <x v="2"/>
    <x v="1671"/>
    <x v="170"/>
    <s v="Mastercard, Inc."/>
    <s v="['sql', 'bash', 'python', 'postgresql', 'hadoop', 'spark', 'tensorflow', 'linux']"/>
  </r>
  <r>
    <x v="0"/>
    <s v="Principal Data Scientist"/>
    <s v="Roseland, NE"/>
    <x v="0"/>
    <x v="0"/>
    <x v="1"/>
    <x v="1672"/>
    <x v="19"/>
    <s v="ADP (Automatic Data Processing)"/>
    <s v="['python', 'excel']"/>
  </r>
  <r>
    <x v="1"/>
    <s v="Azure Data Engineer"/>
    <s v="Rosario, Santa Fe Province, Argentina"/>
    <x v="0"/>
    <x v="0"/>
    <x v="47"/>
    <x v="1673"/>
    <x v="221"/>
    <s v="OZ"/>
    <s v="['sql', 'python', 'powershell', 'azure', 'databricks', 'spark', 'hadoop']"/>
  </r>
  <r>
    <x v="8"/>
    <s v="Senior Data Scientist , Search and Personalization (15258) ..."/>
    <s v="Anywhere"/>
    <x v="0"/>
    <x v="1"/>
    <x v="2"/>
    <x v="1674"/>
    <x v="152"/>
    <s v="Getty Images"/>
    <s v="['python', 'sql', 'scikit-learn', 'numpy', 'pandas', 'tensorflow', 'spark']"/>
  </r>
  <r>
    <x v="2"/>
    <s v="Fraud Data Analyst, Fraud Platform Integrity"/>
    <s v="Charlotte, NC"/>
    <x v="0"/>
    <x v="0"/>
    <x v="2"/>
    <x v="1675"/>
    <x v="122"/>
    <s v="SoFi"/>
    <s v="['sql', 'python', 'snowflake', 'tableau']"/>
  </r>
  <r>
    <x v="0"/>
    <s v="Data Scientist-Fleet Group"/>
    <s v="Denver, CO"/>
    <x v="0"/>
    <x v="0"/>
    <x v="2"/>
    <x v="1676"/>
    <x v="122"/>
    <s v="Xcel Energy"/>
    <s v="['sql', 'python', 'express']"/>
  </r>
  <r>
    <x v="5"/>
    <s v="Program Analyst"/>
    <s v="Puerto Rico"/>
    <x v="0"/>
    <x v="0"/>
    <x v="55"/>
    <x v="1677"/>
    <x v="347"/>
    <s v="Federal Highway Administration"/>
    <s v="['sharepoint']"/>
  </r>
  <r>
    <x v="3"/>
    <s v="Senior Data Engineer-Finance Tech (Python, AWS) (Remote Eligible)"/>
    <s v="Cambridge, MA"/>
    <x v="0"/>
    <x v="0"/>
    <x v="2"/>
    <x v="1678"/>
    <x v="25"/>
    <s v="Capital One"/>
    <s v="['python', 'java', 'scala', 'nosql', 'sql', 'mongo', 'shell', 'mysql', 'cassandra', 'aws', 'redshift', 'snowflake', 'azure', 'hadoop', 'kafka', 'spark']"/>
  </r>
  <r>
    <x v="8"/>
    <s v="Senior Data Scientist"/>
    <s v="New York, NY"/>
    <x v="0"/>
    <x v="0"/>
    <x v="2"/>
    <x v="1679"/>
    <x v="71"/>
    <s v="National Funding"/>
    <s v="['r', 'python', 'sql', 'tableau', 'looker', 'git']"/>
  </r>
  <r>
    <x v="2"/>
    <s v="IT Data Analyst (Tampa Bay, FL)"/>
    <s v="Tampa, FL"/>
    <x v="0"/>
    <x v="0"/>
    <x v="2"/>
    <x v="1680"/>
    <x v="243"/>
    <s v="Chadwell Supply"/>
    <s v="['sql', 't-sql', 'crystal', 'sql server', 'ssrs', 'excel', 'power bi']"/>
  </r>
  <r>
    <x v="6"/>
    <s v="Senior Data Analyst - Artificial Intelligence COE"/>
    <s v="Makati, Metro Manila, Philippines"/>
    <x v="0"/>
    <x v="0"/>
    <x v="50"/>
    <x v="1681"/>
    <x v="46"/>
    <s v="Security Bank"/>
    <s v="['sas', 'sas', 'r', 'python']"/>
  </r>
  <r>
    <x v="0"/>
    <s v="Lead Data Scientist, Product Insights"/>
    <s v="Toronto, ON, Canada"/>
    <x v="0"/>
    <x v="0"/>
    <x v="23"/>
    <x v="1682"/>
    <x v="51"/>
    <s v="Autodesk, Inc"/>
    <s v="['sql', 'python', 'looker']"/>
  </r>
  <r>
    <x v="3"/>
    <s v="Senior Data Engineer"/>
    <s v="Englewood, CO"/>
    <x v="0"/>
    <x v="0"/>
    <x v="2"/>
    <x v="1683"/>
    <x v="465"/>
    <s v="DISH"/>
    <s v="['java', 'python', 'javascript', 'sql', 'mysql', 'aws', 'airflow', 'react', 'kafka', 'linux', 'kubernetes', 'docker', 'git', 'jenkins']"/>
  </r>
  <r>
    <x v="3"/>
    <s v="Sr Lead Data Engineer (Data Modeling) - Remote"/>
    <s v="Denver, CO"/>
    <x v="0"/>
    <x v="0"/>
    <x v="1"/>
    <x v="1684"/>
    <x v="71"/>
    <s v="Lumen Technologies, Inc"/>
    <s v="['sql', 'r', 'python', 'javascript', 'oracle', 'power bi', 'tableau']"/>
  </r>
  <r>
    <x v="0"/>
    <s v="Sr. Data Scientist"/>
    <s v="Austin, TX"/>
    <x v="0"/>
    <x v="0"/>
    <x v="1"/>
    <x v="1685"/>
    <x v="73"/>
    <s v="eBay"/>
    <s v="['python', 'java', 'scala', 'sql', 'nosql', 'tensorflow', 'pytorch', 'hadoop', 'spark']"/>
  </r>
  <r>
    <x v="0"/>
    <s v="Data Scientist III Supervisor"/>
    <s v="Philadelphia, PA"/>
    <x v="0"/>
    <x v="0"/>
    <x v="2"/>
    <x v="1686"/>
    <x v="31"/>
    <s v="Black Knight Financial Technology Solutions LLC"/>
    <s v="['python', 'sql', 'aws', 'spark', 'pyspark', 'tableau', 'power bi']"/>
  </r>
  <r>
    <x v="2"/>
    <s v="Data analyst"/>
    <s v="Jacksonville, FL"/>
    <x v="0"/>
    <x v="0"/>
    <x v="2"/>
    <x v="1687"/>
    <x v="282"/>
    <s v="Citi"/>
    <s v="['java', 'scala', 'python', 'sql', 'aws', 'hadoop', 'spark', 'react', 'angular', 'tableau']"/>
  </r>
  <r>
    <x v="6"/>
    <s v="Sr. Business Data Analyst"/>
    <s v="Tustin, CA"/>
    <x v="0"/>
    <x v="0"/>
    <x v="2"/>
    <x v="1688"/>
    <x v="19"/>
    <s v="New American Funding"/>
    <s v="['go', 'sql', 'snowflake', 'power bi', 'dax']"/>
  </r>
  <r>
    <x v="8"/>
    <s v="Senior Data Scientist"/>
    <s v="Anywhere"/>
    <x v="0"/>
    <x v="1"/>
    <x v="2"/>
    <x v="1689"/>
    <x v="71"/>
    <s v="Valdera"/>
    <s v="['go', 'python', 'javascript', 'tensorflow', 'pytorch']"/>
  </r>
  <r>
    <x v="0"/>
    <s v="Data Scientist (Commercial Strategy)"/>
    <s v="Orlando, FL"/>
    <x v="0"/>
    <x v="0"/>
    <x v="2"/>
    <x v="1690"/>
    <x v="23"/>
    <s v="The Walt Disney Company"/>
    <s v="['r', 'python', 'sql', 'snowflake', 'tableau', 'git']"/>
  </r>
  <r>
    <x v="8"/>
    <s v="Senior Data Scientist, Prompt Engineering - Canada"/>
    <s v="Vancouver, BC, Canada"/>
    <x v="0"/>
    <x v="0"/>
    <x v="23"/>
    <x v="1691"/>
    <x v="8"/>
    <s v="Inworld AI"/>
    <s v="['go', 'sql', 'python', 'scala', 'matlab']"/>
  </r>
  <r>
    <x v="2"/>
    <s v="ICM Financial Data Analyst"/>
    <s v="Tampa, FL"/>
    <x v="0"/>
    <x v="0"/>
    <x v="2"/>
    <x v="1692"/>
    <x v="387"/>
    <s v="Citi"/>
    <s v="['python', 'r', 'sql', 'vba', 'outlook', 'tableau', 'power bi', 'excel']"/>
  </r>
  <r>
    <x v="2"/>
    <s v="Benefit Integrity Data Analyst / 61015231"/>
    <s v="Columbia, SC"/>
    <x v="0"/>
    <x v="0"/>
    <x v="2"/>
    <x v="1693"/>
    <x v="466"/>
    <s v="State of South Carolina"/>
    <m/>
  </r>
  <r>
    <x v="1"/>
    <s v="Data Engineer"/>
    <s v="Arlington, VA"/>
    <x v="0"/>
    <x v="0"/>
    <x v="2"/>
    <x v="1694"/>
    <x v="122"/>
    <s v="Booz Allen Hamilton"/>
    <s v="['c', 'java', 'python', 'nosql', 'mongodb', 'mongodb', 'shell', 'sql', 'scala', 'cassandra', 'mysql', 'aws', 'azure', 'databricks', 'redshift', 'snowflake', 'spark', 'hadoop', 'kafka']"/>
  </r>
  <r>
    <x v="2"/>
    <s v="Business Data Analyst"/>
    <s v="Lafayette, IN"/>
    <x v="0"/>
    <x v="0"/>
    <x v="2"/>
    <x v="1695"/>
    <x v="31"/>
    <s v="Zf Friedrichshafen Ag"/>
    <s v="['excel', 'sap']"/>
  </r>
  <r>
    <x v="8"/>
    <s v="Sr. Data Science and Visualization Researcher"/>
    <s v="San Francisco, CA"/>
    <x v="0"/>
    <x v="0"/>
    <x v="2"/>
    <x v="1696"/>
    <x v="19"/>
    <s v="Dolby Laboratories"/>
    <s v="['databricks', 'matplotlib', 'plotly', 'tensorflow', 'pytorch', 'spark', 'power bi', 'tableau', 'git', 'jira']"/>
  </r>
  <r>
    <x v="9"/>
    <s v="Web Analyst (Senior Web Analyst) (6-month Roster)"/>
    <s v="Midland, TX"/>
    <x v="0"/>
    <x v="0"/>
    <x v="1"/>
    <x v="1697"/>
    <x v="347"/>
    <s v="Internal Revenue Service"/>
    <m/>
  </r>
  <r>
    <x v="2"/>
    <s v="Cloud Financial Data Analyst, Director - Financial Operations (FinOps)"/>
    <s v="New York, NY"/>
    <x v="0"/>
    <x v="0"/>
    <x v="2"/>
    <x v="1698"/>
    <x v="51"/>
    <s v="Smarsh"/>
    <s v="['aws', 'gcp', 'excel']"/>
  </r>
  <r>
    <x v="6"/>
    <s v="Senior Data Analyst SME"/>
    <s v="Albuquerque, NM"/>
    <x v="0"/>
    <x v="0"/>
    <x v="1"/>
    <x v="1699"/>
    <x v="108"/>
    <s v="Modern Technology Solutions"/>
    <m/>
  </r>
  <r>
    <x v="0"/>
    <s v="Data Scientist, NLP"/>
    <s v="Madison, WI"/>
    <x v="0"/>
    <x v="0"/>
    <x v="2"/>
    <x v="1700"/>
    <x v="8"/>
    <s v="Fetch"/>
    <s v="['go', 'pytorch']"/>
  </r>
  <r>
    <x v="0"/>
    <s v="Data Scientist II"/>
    <s v="Fairfax, VA"/>
    <x v="0"/>
    <x v="0"/>
    <x v="2"/>
    <x v="1701"/>
    <x v="467"/>
    <s v="Fairfax County Sheriff's Office"/>
    <s v="['sql', 'sas', 'sas', 'r', 'python', 'oracle', 'power bi', 'word', 'spreadsheet', 'spss']"/>
  </r>
  <r>
    <x v="1"/>
    <s v="Data Engineer (AWS)"/>
    <s v="Markham, ON, Canada"/>
    <x v="0"/>
    <x v="0"/>
    <x v="23"/>
    <x v="1702"/>
    <x v="56"/>
    <s v="Verisk"/>
    <s v="['nosql', 'python', 'java', 'c++', 'scala', 'aws', 'redshift', 'hadoop', 'spark', 'kafka', 'flow', 'terraform']"/>
  </r>
  <r>
    <x v="4"/>
    <s v="MANAGEMENT ANALYST"/>
    <s v="Texas"/>
    <x v="5"/>
    <x v="0"/>
    <x v="1"/>
    <x v="1703"/>
    <x v="447"/>
    <s v="Air Force Personnel Center"/>
    <m/>
  </r>
  <r>
    <x v="0"/>
    <s v="Data Scientist- TikTok Ads, Ads Interfaces"/>
    <s v="Mountain View, CA"/>
    <x v="0"/>
    <x v="0"/>
    <x v="2"/>
    <x v="1156"/>
    <x v="86"/>
    <s v="TikTok"/>
    <s v="['sql', 'python', 'r']"/>
  </r>
  <r>
    <x v="0"/>
    <s v="Data Scientist- Tiktok Ads"/>
    <s v="Mountain View, CA"/>
    <x v="0"/>
    <x v="0"/>
    <x v="2"/>
    <x v="1704"/>
    <x v="86"/>
    <s v="TikTok"/>
    <s v="['sql', 'php', 'python', 'perl']"/>
  </r>
  <r>
    <x v="0"/>
    <s v="Head of Data and Analytics"/>
    <s v="Las Vegas, NV"/>
    <x v="0"/>
    <x v="0"/>
    <x v="2"/>
    <x v="1705"/>
    <x v="51"/>
    <s v="ShipMonk"/>
    <s v="['sql', 'sas', 'sas', 'hadoop', 'tableau', 'excel', 'word', 'powerpoint']"/>
  </r>
  <r>
    <x v="2"/>
    <s v="Data Analyst II"/>
    <s v="Dos Palos, CA"/>
    <x v="0"/>
    <x v="0"/>
    <x v="2"/>
    <x v="1706"/>
    <x v="468"/>
    <s v="Health Net"/>
    <s v="['sql', 'python', 'r', 'excel']"/>
  </r>
  <r>
    <x v="2"/>
    <s v="Data Analyst"/>
    <s v="San Francisco, CA"/>
    <x v="0"/>
    <x v="0"/>
    <x v="2"/>
    <x v="1707"/>
    <x v="39"/>
    <s v="Stockpile"/>
    <s v="['python', 'sql', 'mysql']"/>
  </r>
  <r>
    <x v="0"/>
    <s v="Data Scientist- TikTok Ads, Ads Targeting, Auction and Delivery"/>
    <s v="Mountain View, CA"/>
    <x v="0"/>
    <x v="0"/>
    <x v="2"/>
    <x v="1156"/>
    <x v="86"/>
    <s v="TikTok"/>
    <s v="['python', 'sql', 'scala']"/>
  </r>
  <r>
    <x v="0"/>
    <s v="Principal Data Scientist"/>
    <s v="Cleveland, OH"/>
    <x v="0"/>
    <x v="0"/>
    <x v="2"/>
    <x v="1708"/>
    <x v="19"/>
    <s v="CarMax"/>
    <s v="['python', 'sql']"/>
  </r>
  <r>
    <x v="0"/>
    <s v="Computational Physicist &amp; Data Scientist"/>
    <s v="Littleton, CO"/>
    <x v="0"/>
    <x v="0"/>
    <x v="2"/>
    <x v="1709"/>
    <x v="120"/>
    <s v="Ophir Corporation"/>
    <s v="['r', 'python', 'matlab', 'julia', 'c', 'c++', 'scikit-learn', 'tensorflow', 'keras', 'pytorch', 'express', 'linux', 'unix', 'git']"/>
  </r>
  <r>
    <x v="2"/>
    <s v="Data Analyst - Strategy, Transformation &amp; Capabilities"/>
    <s v="Fort Lauderdale, FL"/>
    <x v="0"/>
    <x v="0"/>
    <x v="2"/>
    <x v="1710"/>
    <x v="122"/>
    <s v="American Express"/>
    <s v="['sql', 'r', 'python', 'hadoop', 'express']"/>
  </r>
  <r>
    <x v="1"/>
    <s v="Sr Data Engineer"/>
    <s v="Hanover, NJ"/>
    <x v="0"/>
    <x v="0"/>
    <x v="2"/>
    <x v="1711"/>
    <x v="71"/>
    <s v="Bayer"/>
    <s v="['nosql', 'mongodb', 'mongodb', 'python', 'java', 'c++', 'scala', 'sql', 't-sql', 'cassandra', 'snowflake', 'aws', 'hadoop', 'spark', 'airflow', 'github', 'gitlab']"/>
  </r>
  <r>
    <x v="1"/>
    <s v="Junior Data Science Engineer"/>
    <s v="Salt Lake City, UT"/>
    <x v="0"/>
    <x v="0"/>
    <x v="2"/>
    <x v="1712"/>
    <x v="122"/>
    <s v="Leidos"/>
    <s v="['r', 'java', 'python', 'scala', 'sas', 'sas', 'elasticsearch', 'neo4j', 'aws', 'jupyter', 'kafka', 'spark', 'tensorflow', 'keras', 'spss', 'splunk']"/>
  </r>
  <r>
    <x v="0"/>
    <s v="Data Science Program Lead II"/>
    <s v="Waukegan, IL"/>
    <x v="0"/>
    <x v="0"/>
    <x v="2"/>
    <x v="1713"/>
    <x v="19"/>
    <s v="AbbVie"/>
    <m/>
  </r>
  <r>
    <x v="2"/>
    <s v="Data Analyst"/>
    <s v="Columbia, SC"/>
    <x v="0"/>
    <x v="0"/>
    <x v="2"/>
    <x v="1714"/>
    <x v="172"/>
    <s v="TALENT Software Services"/>
    <s v="['excel', 'flow']"/>
  </r>
  <r>
    <x v="0"/>
    <s v="Data Scientist, Finance"/>
    <s v="New York, NY"/>
    <x v="0"/>
    <x v="0"/>
    <x v="2"/>
    <x v="1715"/>
    <x v="136"/>
    <s v="Meta"/>
    <s v="['sql', 'r', 'sas', 'sas', 'python', 'javascript']"/>
  </r>
  <r>
    <x v="0"/>
    <s v="Data Scientist (Demand Planning Statistician)"/>
    <s v="St. Louis, MO"/>
    <x v="0"/>
    <x v="0"/>
    <x v="2"/>
    <x v="1716"/>
    <x v="31"/>
    <s v="Nestle"/>
    <s v="['sas', 'sas', 'python', 'r']"/>
  </r>
  <r>
    <x v="4"/>
    <s v="Institutional Consulting Analyst, Graystone *"/>
    <s v="Westlake Village, CA"/>
    <x v="0"/>
    <x v="0"/>
    <x v="2"/>
    <x v="1717"/>
    <x v="282"/>
    <s v="Morgan Stanley"/>
    <m/>
  </r>
  <r>
    <x v="2"/>
    <s v="Data Management Analyst Lead"/>
    <s v="Iselin, NJ"/>
    <x v="0"/>
    <x v="0"/>
    <x v="2"/>
    <x v="1718"/>
    <x v="469"/>
    <s v="TIAA"/>
    <m/>
  </r>
  <r>
    <x v="1"/>
    <s v="Data Engineer"/>
    <s v="Toronto, ON, Canada"/>
    <x v="0"/>
    <x v="0"/>
    <x v="23"/>
    <x v="1719"/>
    <x v="19"/>
    <s v="Align Technology, Inc"/>
    <s v="['python', 'sql', 'c++', 'c#', 'aws', 'git', 'atlassian', 'bitbucket', 'jira', 'confluence']"/>
  </r>
  <r>
    <x v="6"/>
    <s v="Senior Analyst, Investment Data Services"/>
    <s v="Chicago, IL"/>
    <x v="0"/>
    <x v="0"/>
    <x v="2"/>
    <x v="1720"/>
    <x v="122"/>
    <s v="TIAA"/>
    <s v="['sql', 'python', 'excel']"/>
  </r>
  <r>
    <x v="0"/>
    <s v="Data Steward (Data Analysis) - HYBRID - Active Secret or Top..."/>
    <s v="Suitland-Silver Hill, MD"/>
    <x v="0"/>
    <x v="0"/>
    <x v="2"/>
    <x v="1721"/>
    <x v="31"/>
    <s v="Piper Companies"/>
    <s v="['python', 'spring', 'excel', 'power bi', 'tableau']"/>
  </r>
  <r>
    <x v="6"/>
    <s v="Senior Data Analyst"/>
    <s v="Anywhere"/>
    <x v="0"/>
    <x v="1"/>
    <x v="2"/>
    <x v="1722"/>
    <x v="23"/>
    <s v="Get It Recruit - Transportation"/>
    <s v="['sql', 'snowflake', 'word', 'excel', 'powerpoint', 'visio', 'power bi', 'tableau', 'qlik']"/>
  </r>
  <r>
    <x v="2"/>
    <s v="Sr. Data Analyst"/>
    <s v="Chicago, IL"/>
    <x v="0"/>
    <x v="0"/>
    <x v="2"/>
    <x v="1723"/>
    <x v="31"/>
    <s v="WW Grainger"/>
    <s v="['sql', 'python', 'snowflake']"/>
  </r>
  <r>
    <x v="0"/>
    <s v="Graduate Data Scientist"/>
    <s v="London, UK"/>
    <x v="0"/>
    <x v="0"/>
    <x v="6"/>
    <x v="1724"/>
    <x v="322"/>
    <s v="Shift Technology"/>
    <s v="['sql', 'c#', 'elasticsearch']"/>
  </r>
  <r>
    <x v="1"/>
    <s v="Senior Staff Software Engineer, Data"/>
    <s v="San Francisco, CA"/>
    <x v="0"/>
    <x v="0"/>
    <x v="2"/>
    <x v="1725"/>
    <x v="213"/>
    <s v="Ripple"/>
    <s v="['python', 'java', 'scala', 'sql', 'nosql', 'mongodb', 'mongodb', 'mysql', 'aws', 'gcp', 'bigquery', 'azure', 'hadoop', 'kafka', 'spark', 'docker', 'kubernetes', 'flow']"/>
  </r>
  <r>
    <x v="2"/>
    <s v="Sr Data Analyst"/>
    <s v="Atlanta, GA"/>
    <x v="0"/>
    <x v="0"/>
    <x v="2"/>
    <x v="1726"/>
    <x v="31"/>
    <s v="Honeywell"/>
    <s v="['r', 'python', 'sas', 'sas', 'nosql', 'hadoop', 'spss', 'tableau']"/>
  </r>
  <r>
    <x v="8"/>
    <s v="Sr Data Scientist- List Management"/>
    <s v="Columbus, OH"/>
    <x v="0"/>
    <x v="0"/>
    <x v="2"/>
    <x v="1727"/>
    <x v="470"/>
    <s v="Citizens Bank"/>
    <s v="['sas', 'sas', 'sql', 'r', 'python']"/>
  </r>
  <r>
    <x v="3"/>
    <s v="Senior Data Engineer (Remote)"/>
    <s v="Anywhere"/>
    <x v="0"/>
    <x v="1"/>
    <x v="2"/>
    <x v="1728"/>
    <x v="471"/>
    <s v="Form Energy"/>
    <s v="['python', 'sql', 'snowflake', 'bigquery', 'redshift', 'aws', 'airflow', 'kafka', 'kubernetes']"/>
  </r>
  <r>
    <x v="0"/>
    <s v="Data Scientist"/>
    <s v="Chicago, IL"/>
    <x v="0"/>
    <x v="0"/>
    <x v="2"/>
    <x v="1729"/>
    <x v="19"/>
    <s v="WellBe Senior Medical"/>
    <s v="['python', 'r', 'sql', 'tableau']"/>
  </r>
  <r>
    <x v="3"/>
    <s v="Senior Data Platform Engineer"/>
    <s v="Toronto, ON, Canada"/>
    <x v="0"/>
    <x v="0"/>
    <x v="23"/>
    <x v="1730"/>
    <x v="31"/>
    <s v="Ripple"/>
    <s v="['python', 'gcp', 'bigquery', 'airflow', 'hadoop', 'spark', 'pandas', 'terraform', 'gitlab', 'github', 'jenkins', 'kubernetes', 'docker', 'flow']"/>
  </r>
  <r>
    <x v="2"/>
    <s v="Data Analyst IV (Healthcare Financial Analytics)"/>
    <s v="California"/>
    <x v="0"/>
    <x v="0"/>
    <x v="2"/>
    <x v="1731"/>
    <x v="448"/>
    <s v="Centene Corporation"/>
    <s v="['sql', 'python', 'r', 'sas', 'sas']"/>
  </r>
  <r>
    <x v="0"/>
    <s v="Jr Data scientist with tensorflow"/>
    <s v="Omaha, NE"/>
    <x v="0"/>
    <x v="0"/>
    <x v="1"/>
    <x v="1732"/>
    <x v="94"/>
    <s v="SynergisticIT"/>
    <s v="['java', 'python', 'tableau']"/>
  </r>
  <r>
    <x v="2"/>
    <s v="Data Analyst - Portugal"/>
    <s v="Porto, Portugal"/>
    <x v="0"/>
    <x v="0"/>
    <x v="12"/>
    <x v="1733"/>
    <x v="46"/>
    <s v="SWORD Health"/>
    <s v="['sql', 'bigquery', 'looker', 'tableau']"/>
  </r>
  <r>
    <x v="1"/>
    <s v="Azure Data Engineer"/>
    <s v="Johnston, RI"/>
    <x v="0"/>
    <x v="0"/>
    <x v="2"/>
    <x v="1734"/>
    <x v="51"/>
    <s v="Cognizant"/>
    <s v="['sql', 'python', 'scala', 'azure', 'databricks']"/>
  </r>
  <r>
    <x v="2"/>
    <s v="Senior Internal Audit Data Analyst"/>
    <s v="Lewisville, TX"/>
    <x v="0"/>
    <x v="0"/>
    <x v="2"/>
    <x v="1735"/>
    <x v="472"/>
    <s v="TIAA"/>
    <s v="['sql', 'python', 'sql server', 'tableau', 'power bi']"/>
  </r>
  <r>
    <x v="2"/>
    <s v="Data Analytics Manager Legal Operations"/>
    <s v="Austin, TX"/>
    <x v="0"/>
    <x v="0"/>
    <x v="2"/>
    <x v="1736"/>
    <x v="473"/>
    <s v="Danaher"/>
    <s v="['excel']"/>
  </r>
  <r>
    <x v="2"/>
    <s v="Data Analyst - Real Estate"/>
    <s v="New York, NY"/>
    <x v="0"/>
    <x v="0"/>
    <x v="2"/>
    <x v="1737"/>
    <x v="28"/>
    <s v="Michael Page International Inc"/>
    <s v="['sql', 'python', 'excel', 'powerpoint', 'flow']"/>
  </r>
  <r>
    <x v="2"/>
    <s v="Lead Data Management Analyst"/>
    <s v="Charlotte, NC"/>
    <x v="0"/>
    <x v="0"/>
    <x v="2"/>
    <x v="1738"/>
    <x v="31"/>
    <s v="Wells Fargo"/>
    <s v="['sql', 'sas', 'sas', 'python']"/>
  </r>
  <r>
    <x v="6"/>
    <s v="Senior Data Analyst"/>
    <s v="Anywhere"/>
    <x v="0"/>
    <x v="1"/>
    <x v="1"/>
    <x v="1739"/>
    <x v="474"/>
    <s v="Get It Recruit - Information Technology"/>
    <s v="['python', 'r', 'sql', 'flow']"/>
  </r>
  <r>
    <x v="0"/>
    <s v="Data Scientist"/>
    <s v="Indianapolis, IN"/>
    <x v="0"/>
    <x v="0"/>
    <x v="2"/>
    <x v="1740"/>
    <x v="31"/>
    <s v="Corteva Agriscience"/>
    <s v="['r', 'python']"/>
  </r>
  <r>
    <x v="3"/>
    <s v="Senior Data Engineer"/>
    <s v="Davao City, Davao del Sur, Philippines"/>
    <x v="0"/>
    <x v="0"/>
    <x v="50"/>
    <x v="1741"/>
    <x v="187"/>
    <s v="Boldr"/>
    <s v="['sql', 'python', 'java', 'c++', 'scala', 'php', 'aws', 'redshift', 'airflow', 'git', 'github']"/>
  </r>
  <r>
    <x v="0"/>
    <s v="Lead Data Scientist, Gas Load Forecasting, Load Forecasting ..."/>
    <s v="Hicksville, NY"/>
    <x v="0"/>
    <x v="0"/>
    <x v="2"/>
    <x v="1742"/>
    <x v="475"/>
    <s v="NATIONAL GRID CO USA (NE POWER)"/>
    <s v="['r', 'python', 'sql', 'excel']"/>
  </r>
  <r>
    <x v="2"/>
    <s v="Carbon data analyst"/>
    <s v="San Francisco, CA"/>
    <x v="0"/>
    <x v="0"/>
    <x v="2"/>
    <x v="1743"/>
    <x v="46"/>
    <s v="Watershed"/>
    <s v="['sql', 'go', 'zoom']"/>
  </r>
  <r>
    <x v="2"/>
    <s v="HEALTH INSURANCE DATA ANALYST - 72004224 1"/>
    <s v="Tallahassee, FL"/>
    <x v="0"/>
    <x v="0"/>
    <x v="2"/>
    <x v="1744"/>
    <x v="476"/>
    <s v="State of Florida"/>
    <s v="['sql', 'excel', 'word', 'sharepoint', 'power bi', 'sap']"/>
  </r>
  <r>
    <x v="1"/>
    <s v="Data Engineer (Greater NYC Area, NY)"/>
    <s v="New York, NY"/>
    <x v="0"/>
    <x v="0"/>
    <x v="2"/>
    <x v="1745"/>
    <x v="68"/>
    <s v="Maesa"/>
    <s v="['sql', 'nosql', 'azure', 'flow']"/>
  </r>
  <r>
    <x v="2"/>
    <s v="Behavioral Health - Data Analyst"/>
    <s v="Atlanta, GA"/>
    <x v="0"/>
    <x v="0"/>
    <x v="2"/>
    <x v="1746"/>
    <x v="477"/>
    <s v="ICF International, Inc"/>
    <s v="['sas', 'sas', 'r', 'python', 'sql', 'spss', 'tableau']"/>
  </r>
  <r>
    <x v="6"/>
    <s v="Senior Business Data Analyst – Workplace"/>
    <s v="Fremont, CA"/>
    <x v="0"/>
    <x v="0"/>
    <x v="2"/>
    <x v="1747"/>
    <x v="122"/>
    <s v="Tesla, Inc"/>
    <s v="['tableau', 'power bi']"/>
  </r>
  <r>
    <x v="0"/>
    <s v="DATA SCIENTIST"/>
    <s v="Washington, DC"/>
    <x v="0"/>
    <x v="0"/>
    <x v="2"/>
    <x v="1748"/>
    <x v="445"/>
    <s v="Commander, Navy Installations"/>
    <s v="['r', 'python', 'julia', 'sas', 'sas', 'tableau', 'excel']"/>
  </r>
  <r>
    <x v="2"/>
    <s v="Healthcare Data Analyst, DentaQuest"/>
    <s v="Wellesley, MA"/>
    <x v="0"/>
    <x v="0"/>
    <x v="2"/>
    <x v="1749"/>
    <x v="478"/>
    <s v="Sun Life"/>
    <s v="['sas', 'sas', 'python', 'r', 'tableau', 'cognos', 'excel']"/>
  </r>
  <r>
    <x v="8"/>
    <s v="Senior Data Scientist"/>
    <s v="Mountain View, CA"/>
    <x v="0"/>
    <x v="0"/>
    <x v="2"/>
    <x v="1750"/>
    <x v="49"/>
    <s v="Waymo"/>
    <s v="['python', 'r']"/>
  </r>
  <r>
    <x v="0"/>
    <s v="Health Data Scientist"/>
    <s v="Washington, DC"/>
    <x v="0"/>
    <x v="0"/>
    <x v="2"/>
    <x v="1751"/>
    <x v="31"/>
    <s v="Booz Allen Hamilton"/>
    <s v="['r', 'python', 'java', 'scala', 'sql', 'azure', 'tensorflow', 'pytorch', 'docker', 'kubernetes']"/>
  </r>
  <r>
    <x v="1"/>
    <s v="Data Engineer"/>
    <s v="Dallas, NC"/>
    <x v="0"/>
    <x v="0"/>
    <x v="2"/>
    <x v="1752"/>
    <x v="31"/>
    <s v="Infosys"/>
    <s v="['python', 'sql', 'aws', 'azure', 'gcp', 'spark', 'hadoop']"/>
  </r>
  <r>
    <x v="0"/>
    <s v="Data Scientist"/>
    <s v="Anywhere"/>
    <x v="0"/>
    <x v="1"/>
    <x v="2"/>
    <x v="1753"/>
    <x v="182"/>
    <s v="SAP SuccessFactors"/>
    <s v="['crystal', 'sql', 'nosql', 'python', 'r', 'mongodb', 'mongodb', 'neo4j', 'azure', 'pyspark', 'sap', 'power bi', 'tableau', 'jira']"/>
  </r>
  <r>
    <x v="8"/>
    <s v="Senior Data Scientist"/>
    <s v="Columbia, MD"/>
    <x v="0"/>
    <x v="0"/>
    <x v="2"/>
    <x v="1754"/>
    <x v="8"/>
    <s v="Blend360"/>
    <s v="['sql', 'python', 'r', 'sas', 'sas', 'scala', 'aws', 'azure', 'spark', 'jupyter', 'pyspark']"/>
  </r>
  <r>
    <x v="0"/>
    <s v="General Engineer/Physical Scientist/Data Scientist"/>
    <s v="Washington, DC"/>
    <x v="0"/>
    <x v="0"/>
    <x v="2"/>
    <x v="1755"/>
    <x v="479"/>
    <s v="Environmental Protection Agency"/>
    <m/>
  </r>
  <r>
    <x v="0"/>
    <s v="Sr. Data Scientist- Consumer Deposits &amp; Small Business"/>
    <s v="Miami, FL"/>
    <x v="0"/>
    <x v="0"/>
    <x v="2"/>
    <x v="1756"/>
    <x v="60"/>
    <s v="Santander Holdings USA Inc"/>
    <s v="['sas', 'sas', 'sql', 'python', 'r', 'aws', 'snowflake']"/>
  </r>
  <r>
    <x v="2"/>
    <s v="Payment Reconciliation Data Analyst, DentaQuest"/>
    <s v="Wellesley, MA"/>
    <x v="0"/>
    <x v="0"/>
    <x v="2"/>
    <x v="1757"/>
    <x v="480"/>
    <s v="Sun Life"/>
    <s v="['sql', 'power bi', 'excel']"/>
  </r>
  <r>
    <x v="2"/>
    <s v="Data Analyst"/>
    <s v="New York, NY"/>
    <x v="0"/>
    <x v="0"/>
    <x v="2"/>
    <x v="1758"/>
    <x v="481"/>
    <s v="NYU Langone"/>
    <s v="['go', 'sql', 'excel', 'alteryx', 'flow']"/>
  </r>
  <r>
    <x v="8"/>
    <s v="Senior Data Scientist, Member Experience (Remote)"/>
    <s v="Anywhere"/>
    <x v="0"/>
    <x v="1"/>
    <x v="2"/>
    <x v="1759"/>
    <x v="482"/>
    <s v="Spring Health"/>
    <s v="['sql', 'python', 'r', 'spring', 'looker', 'tableau', 'flow']"/>
  </r>
  <r>
    <x v="0"/>
    <s v="Data Scientist"/>
    <s v="Richmond, VA"/>
    <x v="0"/>
    <x v="0"/>
    <x v="2"/>
    <x v="1760"/>
    <x v="31"/>
    <s v="NewMarket Corporation"/>
    <s v="['r', 'sql']"/>
  </r>
  <r>
    <x v="1"/>
    <s v="Staff Data Engineer"/>
    <s v="San Francisco, CA"/>
    <x v="0"/>
    <x v="0"/>
    <x v="2"/>
    <x v="1761"/>
    <x v="71"/>
    <s v="Cribl"/>
    <s v="['sql', 'python', 'snowflake', 'airflow']"/>
  </r>
  <r>
    <x v="8"/>
    <s v="Senior Data Scientist"/>
    <s v="Anywhere"/>
    <x v="0"/>
    <x v="1"/>
    <x v="2"/>
    <x v="1419"/>
    <x v="483"/>
    <s v="Get It Recruit - Healthcare"/>
    <s v="['python', 'r']"/>
  </r>
  <r>
    <x v="0"/>
    <s v="Director Data Science"/>
    <s v="Eagan, TN"/>
    <x v="0"/>
    <x v="0"/>
    <x v="2"/>
    <x v="1608"/>
    <x v="108"/>
    <s v="Blue Cross and Blue Shield of Minnesota"/>
    <s v="['python', 'r', 'sql', 'aws', 'spark']"/>
  </r>
  <r>
    <x v="8"/>
    <s v="Senior Data Scientist"/>
    <s v="Austin, TX"/>
    <x v="0"/>
    <x v="0"/>
    <x v="1"/>
    <x v="1762"/>
    <x v="139"/>
    <s v="Fidelity Investments"/>
    <s v="['python', 'sql', 'r', 'go', 'aws', 'spark', 'tensorflow', 'pytorch']"/>
  </r>
  <r>
    <x v="2"/>
    <s v="Data Analyst, Fulfillment Network Planning"/>
    <s v="Japan"/>
    <x v="0"/>
    <x v="0"/>
    <x v="36"/>
    <x v="1763"/>
    <x v="46"/>
    <s v="Amazon.com"/>
    <s v="['vba']"/>
  </r>
  <r>
    <x v="0"/>
    <s v="Data Scientist - Tiktok Ads, Ads Measurement"/>
    <s v="Los Angeles, CA"/>
    <x v="0"/>
    <x v="0"/>
    <x v="2"/>
    <x v="1156"/>
    <x v="484"/>
    <s v="TikTok"/>
    <m/>
  </r>
  <r>
    <x v="0"/>
    <s v="Data Scientist"/>
    <s v="Anywhere"/>
    <x v="0"/>
    <x v="1"/>
    <x v="2"/>
    <x v="1764"/>
    <x v="12"/>
    <s v="pulseData"/>
    <s v="['python', 'r', 'sql', 'git']"/>
  </r>
  <r>
    <x v="0"/>
    <s v="Data Scientist - Network Analysis and Targeted Manipulation (NATM)"/>
    <s v="Mountain View, CA"/>
    <x v="0"/>
    <x v="0"/>
    <x v="2"/>
    <x v="1472"/>
    <x v="485"/>
    <s v="TikTok"/>
    <s v="['python', 'ruby', 'ruby', 'java', 'powershell', 'r', 'matlab', 'sql', 'jupyter', 'spark', 'phoenix', 'excel', 'terminal']"/>
  </r>
  <r>
    <x v="7"/>
    <s v="Research Scientist, Responsible AI"/>
    <s v="Canada"/>
    <x v="0"/>
    <x v="0"/>
    <x v="23"/>
    <x v="1765"/>
    <x v="426"/>
    <s v="Cohere"/>
    <m/>
  </r>
  <r>
    <x v="0"/>
    <s v="Data Scientist - Computer Vision Expert (Charlotte, NC)"/>
    <s v="Mooresville, NC"/>
    <x v="0"/>
    <x v="0"/>
    <x v="2"/>
    <x v="1766"/>
    <x v="486"/>
    <s v="Inc."/>
    <s v="['go', 'python', 'java', 'scala', 'rust', 'sql', 'pytorch', 'tensorflow', 'opencv']"/>
  </r>
  <r>
    <x v="2"/>
    <s v="Sr. Data Analyst - Credit"/>
    <s v="Stamford, CT"/>
    <x v="0"/>
    <x v="0"/>
    <x v="2"/>
    <x v="1767"/>
    <x v="23"/>
    <s v="Spectrum"/>
    <s v="['sql', 'word', 'excel']"/>
  </r>
  <r>
    <x v="0"/>
    <s v="Lead Data Scientist (San Francisco, CA)"/>
    <s v="Palo Alto, CA"/>
    <x v="0"/>
    <x v="0"/>
    <x v="2"/>
    <x v="1768"/>
    <x v="487"/>
    <s v="Snap Inc."/>
    <s v="['python', 'r', 'c', 'tensorflow', 'pytorch', 'spark', 'scikit-learn', 'express']"/>
  </r>
  <r>
    <x v="2"/>
    <s v="Real Estate &amp; Facilities Data Analyst"/>
    <s v="Salem, NH"/>
    <x v="0"/>
    <x v="0"/>
    <x v="2"/>
    <x v="1769"/>
    <x v="46"/>
    <s v="Extreme Networks"/>
    <s v="['excel']"/>
  </r>
  <r>
    <x v="0"/>
    <s v="Staff Data Scientist"/>
    <s v="Anywhere"/>
    <x v="0"/>
    <x v="1"/>
    <x v="2"/>
    <x v="1770"/>
    <x v="263"/>
    <s v="CyberCoders"/>
    <s v="['python', 'java', 'scala', 'sql', 'aws', 'hadoop', 'spark', 'kafka']"/>
  </r>
  <r>
    <x v="0"/>
    <s v="Knowledge Graph Data Scientist"/>
    <s v="Bethesda, MD"/>
    <x v="0"/>
    <x v="0"/>
    <x v="2"/>
    <x v="1771"/>
    <x v="122"/>
    <s v="Leidos"/>
    <s v="['r', 'python', 'neo4j', 'hadoop', 'git', 'svn', 'jira']"/>
  </r>
  <r>
    <x v="2"/>
    <s v="Sr Business Data Analyst"/>
    <s v="Johnston, RI"/>
    <x v="0"/>
    <x v="0"/>
    <x v="2"/>
    <x v="1772"/>
    <x v="359"/>
    <s v="Citizens Bank"/>
    <s v="['sas', 'sas', 'sql', 'oracle', 'redshift', 'windows', 'tableau']"/>
  </r>
  <r>
    <x v="2"/>
    <s v="Data Analyst-Business &amp; Product Ops (Senior)"/>
    <s v="San Francisco, CA"/>
    <x v="0"/>
    <x v="0"/>
    <x v="2"/>
    <x v="1773"/>
    <x v="31"/>
    <s v="Infinitus Systems"/>
    <s v="['sql', 'python', 'r', 'bigquery', 'matplotlib', 'sheets', 'tableau', 'looker']"/>
  </r>
  <r>
    <x v="2"/>
    <s v="Business Data Analyst (Information Systems)"/>
    <s v="San Antonio, TX"/>
    <x v="0"/>
    <x v="0"/>
    <x v="2"/>
    <x v="1774"/>
    <x v="488"/>
    <s v="San Antonio Water System"/>
    <s v="['crystal', 'excel', 'powerpoint', 'visio']"/>
  </r>
  <r>
    <x v="8"/>
    <s v="Senior Data Scientist, Computational Toxicology"/>
    <s v="North Chicago, IL"/>
    <x v="0"/>
    <x v="0"/>
    <x v="2"/>
    <x v="1775"/>
    <x v="51"/>
    <s v="AbbVie"/>
    <s v="['r', 'python', 'sql', 'oracle', 'jupyter', 'power bi', 'qlik']"/>
  </r>
  <r>
    <x v="0"/>
    <s v="Lead Data Scientist - AI &amp; Underwriting (UW) Automation"/>
    <s v="Hartford, CT"/>
    <x v="0"/>
    <x v="0"/>
    <x v="2"/>
    <x v="1776"/>
    <x v="489"/>
    <s v="The Travelers Indemnity Company"/>
    <m/>
  </r>
  <r>
    <x v="0"/>
    <s v="Data Scientist, Reality Labs Sales Analytics"/>
    <s v="Fremont, CA"/>
    <x v="0"/>
    <x v="0"/>
    <x v="2"/>
    <x v="1777"/>
    <x v="490"/>
    <s v="Meta"/>
    <s v="['sql', 'python', 'r']"/>
  </r>
  <r>
    <x v="8"/>
    <s v="Senior Manager, Data Science"/>
    <s v="Anywhere"/>
    <x v="0"/>
    <x v="1"/>
    <x v="2"/>
    <x v="1778"/>
    <x v="491"/>
    <s v="Get It Recruit - Healthcare"/>
    <s v="['sql', 'python', 'scikit-learn', 'tensorflow', 'pytorch', 'spark']"/>
  </r>
  <r>
    <x v="1"/>
    <s v="Staff Data Engineer - Marketing Analytics - 100% Remote"/>
    <s v="Anywhere"/>
    <x v="0"/>
    <x v="1"/>
    <x v="1"/>
    <x v="1779"/>
    <x v="35"/>
    <s v="Motion Recruitment"/>
    <s v="['sql', 'python']"/>
  </r>
  <r>
    <x v="2"/>
    <s v="Data Analyst"/>
    <s v="San Francisco, CA"/>
    <x v="0"/>
    <x v="0"/>
    <x v="2"/>
    <x v="1780"/>
    <x v="29"/>
    <s v="RPX"/>
    <s v="['excel', 'powerpoint']"/>
  </r>
  <r>
    <x v="0"/>
    <s v="Computer Scientist (Data Scientist)"/>
    <s v="Arlington, VA"/>
    <x v="0"/>
    <x v="0"/>
    <x v="2"/>
    <x v="1781"/>
    <x v="208"/>
    <s v="Office of the Secretary of the Army"/>
    <s v="['r', 'python']"/>
  </r>
  <r>
    <x v="2"/>
    <s v="Analyst II, Data (Data Analyst)"/>
    <s v="Chicago, IL"/>
    <x v="0"/>
    <x v="0"/>
    <x v="2"/>
    <x v="1782"/>
    <x v="31"/>
    <s v="Oak Street Health"/>
    <s v="['sql']"/>
  </r>
  <r>
    <x v="0"/>
    <s v="Staff Data Scientist, Credit Card"/>
    <s v="New York, NY"/>
    <x v="0"/>
    <x v="0"/>
    <x v="2"/>
    <x v="1783"/>
    <x v="49"/>
    <s v="SoFi"/>
    <m/>
  </r>
  <r>
    <x v="2"/>
    <s v="Data Analyst, Mid"/>
    <s v="FT SM HOUSTON, TX"/>
    <x v="0"/>
    <x v="0"/>
    <x v="2"/>
    <x v="1784"/>
    <x v="122"/>
    <s v="Booz Allen Hamilton"/>
    <s v="['python', 'r', 'powerpoint', 'power bi']"/>
  </r>
  <r>
    <x v="1"/>
    <s v="Data Science / Discrete Optimization Engineer"/>
    <s v="San Francisco, CA"/>
    <x v="0"/>
    <x v="0"/>
    <x v="2"/>
    <x v="1785"/>
    <x v="19"/>
    <s v="Alto"/>
    <s v="['java', 'python', 'aws', 'gcp', 'git']"/>
  </r>
  <r>
    <x v="0"/>
    <s v="Data Scientist"/>
    <s v="Nebraska"/>
    <x v="0"/>
    <x v="0"/>
    <x v="1"/>
    <x v="1786"/>
    <x v="54"/>
    <s v="Goldbelt, Inc."/>
    <s v="['sas', 'sas', 'python', 'r', 'power bi']"/>
  </r>
  <r>
    <x v="2"/>
    <s v="Market Data Analyst f/m"/>
    <s v="Egypt"/>
    <x v="0"/>
    <x v="0"/>
    <x v="53"/>
    <x v="1787"/>
    <x v="65"/>
    <s v="Bosch Group"/>
    <s v="['r', 'sql', 'python', 'spark', 'tableau', 'excel']"/>
  </r>
  <r>
    <x v="0"/>
    <s v="Principal Data Scientist. Job in Clearfield NBC4i Jobs"/>
    <s v="Clearfield, UT"/>
    <x v="0"/>
    <x v="0"/>
    <x v="2"/>
    <x v="1788"/>
    <x v="429"/>
    <s v="Northrop Grumman"/>
    <s v="['r']"/>
  </r>
  <r>
    <x v="0"/>
    <s v="Data Scientist"/>
    <s v="Carrollton, TX"/>
    <x v="0"/>
    <x v="0"/>
    <x v="2"/>
    <x v="1789"/>
    <x v="31"/>
    <s v="TMX Finance Family of Companies"/>
    <s v="['sas', 'sas', 'r', 'sql']"/>
  </r>
  <r>
    <x v="0"/>
    <s v="Data Scientist"/>
    <s v="Phoenix, AZ"/>
    <x v="0"/>
    <x v="0"/>
    <x v="2"/>
    <x v="1790"/>
    <x v="492"/>
    <s v="Farmers Insurance"/>
    <s v="['sas', 'sas', 'python', 'r', 'sql', 'phoenix', 'word', 'excel', 'powerpoint', 'outlook']"/>
  </r>
  <r>
    <x v="2"/>
    <s v="Big Data Analyst - AVP - Tampa, FL"/>
    <s v="Lithia, FL"/>
    <x v="0"/>
    <x v="0"/>
    <x v="2"/>
    <x v="1791"/>
    <x v="493"/>
    <s v="Citi"/>
    <s v="['nosql', 'oracle', 'hadoop', 'spark', 'kafka']"/>
  </r>
  <r>
    <x v="0"/>
    <s v="Director , Data Science"/>
    <s v="Austin, TX"/>
    <x v="0"/>
    <x v="0"/>
    <x v="2"/>
    <x v="1792"/>
    <x v="108"/>
    <s v="PayPal"/>
    <m/>
  </r>
  <r>
    <x v="0"/>
    <s v="Data Scientist, Mid"/>
    <s v="Norfolk, VA"/>
    <x v="0"/>
    <x v="0"/>
    <x v="2"/>
    <x v="1793"/>
    <x v="122"/>
    <s v="Booz Allen Hamilton"/>
    <s v="['r', 'python', 'sql', 'nosql', 'databricks']"/>
  </r>
  <r>
    <x v="0"/>
    <s v="Associate Engineering Data Scientist"/>
    <s v="St. Louis, MO"/>
    <x v="0"/>
    <x v="0"/>
    <x v="2"/>
    <x v="1794"/>
    <x v="29"/>
    <s v="Boeing"/>
    <s v="['python', 'r', 'tableau']"/>
  </r>
  <r>
    <x v="0"/>
    <s v="Director of Applied Data Science, Media &amp; Insights"/>
    <s v="Chicago, IL"/>
    <x v="0"/>
    <x v="0"/>
    <x v="2"/>
    <x v="1795"/>
    <x v="28"/>
    <s v="Civis Analytics"/>
    <s v="['sql', 'r', 'python']"/>
  </r>
  <r>
    <x v="1"/>
    <s v="Data Engineer"/>
    <s v="Sydney NSW, Australia"/>
    <x v="0"/>
    <x v="0"/>
    <x v="51"/>
    <x v="1796"/>
    <x v="19"/>
    <s v="Latitude IT"/>
    <s v="['python', 'sql', 'aws', 'redshift']"/>
  </r>
  <r>
    <x v="0"/>
    <s v="Data Scientist"/>
    <s v="Torrance, CA"/>
    <x v="0"/>
    <x v="0"/>
    <x v="2"/>
    <x v="1797"/>
    <x v="122"/>
    <s v="Robert Half"/>
    <s v="['python', 'matlab', 'fortran']"/>
  </r>
  <r>
    <x v="0"/>
    <s v="2024 University Graduate -  Security Data Scientist"/>
    <s v="San Jose, CA"/>
    <x v="0"/>
    <x v="0"/>
    <x v="2"/>
    <x v="1798"/>
    <x v="494"/>
    <s v="Adobe Inc."/>
    <s v="['sql', 'python', 'scala', 'r', 'spark', 'pandas', 'jupyter', 'pytorch', 'pyspark', 'tableau', 'power bi']"/>
  </r>
  <r>
    <x v="0"/>
    <s v="Data Scientist - Tiktok Ads/TCM Growth"/>
    <s v="Mountain View, CA"/>
    <x v="0"/>
    <x v="0"/>
    <x v="2"/>
    <x v="1472"/>
    <x v="86"/>
    <s v="TikTok"/>
    <s v="['c', 'tableau', 'excel']"/>
  </r>
  <r>
    <x v="0"/>
    <s v="Data Science Manager, Infra Strategy"/>
    <s v="Anywhere"/>
    <x v="0"/>
    <x v="1"/>
    <x v="2"/>
    <x v="1799"/>
    <x v="40"/>
    <s v="Meta"/>
    <s v="['sql', 'python', 'r']"/>
  </r>
  <r>
    <x v="1"/>
    <s v="Lead Data Engineer"/>
    <s v="Charlotte, NC"/>
    <x v="0"/>
    <x v="0"/>
    <x v="1"/>
    <x v="1800"/>
    <x v="122"/>
    <s v="Lowe’s"/>
    <s v="['java', 'sql', 'nosql', 'scala', 'python', 'shell', 'db2', 'cassandra', 'neo4j', 'aws', 'oracle', 'hadoop', 'spark', 'kafka', 'splunk', 'jenkins', 'git']"/>
  </r>
  <r>
    <x v="0"/>
    <s v="Data Science Director – Audit"/>
    <s v="Charlotte, NC"/>
    <x v="0"/>
    <x v="0"/>
    <x v="2"/>
    <x v="1801"/>
    <x v="108"/>
    <s v="Truist Financial"/>
    <s v="['sas', 'sas', 'sql', 'r', 'python', 'db2', 'oracle', 'tableau', 'microstrategy', 'excel', 'powerpoint', 'word']"/>
  </r>
  <r>
    <x v="2"/>
    <s v="Lead (Power BI) Data Analyst"/>
    <s v="Schertz, TX"/>
    <x v="0"/>
    <x v="0"/>
    <x v="2"/>
    <x v="1802"/>
    <x v="495"/>
    <s v="Kforce Technology Staffing"/>
    <s v="['sql', 'r', 'python', 'redshift', 'snowflake', 'aws', 'power bi', 'excel']"/>
  </r>
  <r>
    <x v="0"/>
    <s v="Program Management Data Scientist - Lead"/>
    <s v="Huntsville, AL"/>
    <x v="0"/>
    <x v="0"/>
    <x v="2"/>
    <x v="1803"/>
    <x v="496"/>
    <s v="Northrop Grumman Corp."/>
    <m/>
  </r>
  <r>
    <x v="8"/>
    <s v="Senior Quantitative Analyst, Data Science"/>
    <s v="Hicksville, NY"/>
    <x v="0"/>
    <x v="0"/>
    <x v="2"/>
    <x v="1804"/>
    <x v="345"/>
    <s v="National Grid (UK)"/>
    <s v="['python', 'r', 'sql', 'excel']"/>
  </r>
  <r>
    <x v="0"/>
    <s v="Lead Data Scientist"/>
    <s v="Anywhere"/>
    <x v="0"/>
    <x v="1"/>
    <x v="2"/>
    <x v="1805"/>
    <x v="35"/>
    <s v="UpRecruit"/>
    <s v="['r', 'python', 'sql']"/>
  </r>
  <r>
    <x v="7"/>
    <s v="AI Architect"/>
    <s v="Bengaluru, Karnataka, India"/>
    <x v="0"/>
    <x v="0"/>
    <x v="7"/>
    <x v="1806"/>
    <x v="36"/>
    <s v="Bosch Group"/>
    <s v="['python', 'nosql', 'airflow', 'pytorch', 'tensorflow', 'keras', 'spark', 'docker', 'git']"/>
  </r>
  <r>
    <x v="8"/>
    <s v="Senior Analytics Engineer"/>
    <s v="Porto, Portugal"/>
    <x v="0"/>
    <x v="0"/>
    <x v="12"/>
    <x v="1807"/>
    <x v="56"/>
    <s v="Farfetch"/>
    <s v="['sql', 'python', 'gcp', 'azure', 'airflow', 'looker', 'tableau']"/>
  </r>
  <r>
    <x v="1"/>
    <s v="Data Engineer"/>
    <s v="California"/>
    <x v="0"/>
    <x v="0"/>
    <x v="2"/>
    <x v="1808"/>
    <x v="28"/>
    <s v="Robert Half"/>
    <s v="['azure', 'databricks']"/>
  </r>
  <r>
    <x v="1"/>
    <s v="Lead Data Engineer - 90367688 - Philadelphia (Philadelphia, PA)"/>
    <s v="United States"/>
    <x v="0"/>
    <x v="0"/>
    <x v="2"/>
    <x v="1809"/>
    <x v="323"/>
    <s v="Amtrak"/>
    <s v="['sql', 'r', 'excel']"/>
  </r>
  <r>
    <x v="1"/>
    <s v="Lead Data Engineer - 90335430 - Philadelphia (Philadelphia, PA)"/>
    <s v="United States"/>
    <x v="0"/>
    <x v="0"/>
    <x v="1"/>
    <x v="1810"/>
    <x v="497"/>
    <s v="Amtrak"/>
    <s v="['sql', 'r', 'excel']"/>
  </r>
  <r>
    <x v="1"/>
    <s v="Lead Data Engineer (remote"/>
    <s v="Gaithersburg, MD"/>
    <x v="0"/>
    <x v="0"/>
    <x v="2"/>
    <x v="1811"/>
    <x v="498"/>
    <s v="Capital One"/>
    <s v="['java', 'python', 'nosql', 'sql', 'scala', 'shell', 'databricks', 'snowflake', 'aws', 'azure', 'redshift', 'spark', 'angular']"/>
  </r>
  <r>
    <x v="1"/>
    <s v="Data Engineer"/>
    <s v="Grand Rapids, MI"/>
    <x v="0"/>
    <x v="0"/>
    <x v="2"/>
    <x v="1812"/>
    <x v="29"/>
    <s v="Confidential"/>
    <s v="['sql', 'python', 'sql server', 'mysql', 'oracle', 'ssis', 'power bi']"/>
  </r>
  <r>
    <x v="0"/>
    <s v="Data Scientist"/>
    <s v="Anywhere"/>
    <x v="0"/>
    <x v="1"/>
    <x v="2"/>
    <x v="1813"/>
    <x v="17"/>
    <s v="Disabled"/>
    <s v="['python', 'r', 'sas', 'sas', 'sql', 'tableau', 'qlik', 'power bi', 'spss']"/>
  </r>
  <r>
    <x v="1"/>
    <s v="MS Dynamics Data Engineer"/>
    <s v="Newport News, VA"/>
    <x v="0"/>
    <x v="0"/>
    <x v="2"/>
    <x v="1814"/>
    <x v="122"/>
    <s v="Jobot"/>
    <s v="['sql', 'sql server']"/>
  </r>
  <r>
    <x v="8"/>
    <s v="Senior Data Scientist - 2199648 (Minneapolis, MN)"/>
    <s v="Minneapolis, MN"/>
    <x v="0"/>
    <x v="0"/>
    <x v="2"/>
    <x v="1815"/>
    <x v="499"/>
    <s v="Optum"/>
    <s v="['sql', 'r', 'python', 'go', 'hadoop']"/>
  </r>
  <r>
    <x v="0"/>
    <s v="WTC EHC Data Scientist, Process Improvement (Administrator Funded..."/>
    <m/>
    <x v="0"/>
    <x v="0"/>
    <x v="2"/>
    <x v="1816"/>
    <x v="500"/>
    <s v="NYC Health + Hospitals"/>
    <s v="['python', 'r', 'sql']"/>
  </r>
  <r>
    <x v="2"/>
    <s v="Data Analyst"/>
    <s v="Madison, WI"/>
    <x v="0"/>
    <x v="0"/>
    <x v="2"/>
    <x v="1817"/>
    <x v="46"/>
    <s v="Fetch"/>
    <s v="['snowflake', 'aws', 'spark', 'airflow', 'tableau', 'powerpoint', 'excel', 'atlassian', 'bitbucket', 'git', 'confluence', 'jira']"/>
  </r>
  <r>
    <x v="1"/>
    <s v="Data Engineer - Data &amp; Analytics Onsite 1410448"/>
    <s v="Burnsville, NC"/>
    <x v="0"/>
    <x v="0"/>
    <x v="2"/>
    <x v="1818"/>
    <x v="501"/>
    <s v="Cisco"/>
    <s v="['gcp', 'aws']"/>
  </r>
  <r>
    <x v="1"/>
    <s v="Data Engineer - Integration Engineer"/>
    <s v="Charlotte, NC"/>
    <x v="0"/>
    <x v="0"/>
    <x v="2"/>
    <x v="1819"/>
    <x v="2"/>
    <s v="Dentsu Aegis Network"/>
    <s v="['c#', 'sql', 'sql server', 'azure', 'ssis', 'workfront', 'jira']"/>
  </r>
  <r>
    <x v="0"/>
    <s v="Data Scientist"/>
    <s v="Anywhere"/>
    <x v="1"/>
    <x v="1"/>
    <x v="2"/>
    <x v="1820"/>
    <x v="96"/>
    <s v="Dispatch, LLC"/>
    <s v="['sql', 'r', 'python', 'redshift', 'looker', 'unity']"/>
  </r>
  <r>
    <x v="1"/>
    <s v="Data Engineer"/>
    <s v="Anywhere"/>
    <x v="0"/>
    <x v="1"/>
    <x v="2"/>
    <x v="1821"/>
    <x v="496"/>
    <s v="Booz Allen"/>
    <s v="['python', 'sql', 'scala', 'java', 'mysql', 'aws', 'azure', 'redshift', 'kafka']"/>
  </r>
  <r>
    <x v="1"/>
    <s v="Lead Data Engineer"/>
    <s v="Long Lake, NY"/>
    <x v="5"/>
    <x v="0"/>
    <x v="2"/>
    <x v="1822"/>
    <x v="176"/>
    <s v="Capital One"/>
    <s v="['java', 'scala', 'python', 'nosql', 'sql', 'mongo', 'shell', 'mysql', 'cassandra', 'redshift', 'snowflake', 'aws', 'azure', 'hadoop', 'kafka', 'spark']"/>
  </r>
  <r>
    <x v="1"/>
    <s v="Data Engineer"/>
    <s v="Laurel, MD"/>
    <x v="0"/>
    <x v="0"/>
    <x v="1"/>
    <x v="1823"/>
    <x v="411"/>
    <s v="dentsu international"/>
    <s v="['no-sql', 'sql', 'sql server', 'mysql', 'redshift', 'azure', 'snowflake', 'oracle']"/>
  </r>
  <r>
    <x v="2"/>
    <s v="Data Analyst"/>
    <s v="Los Angeles, CA"/>
    <x v="0"/>
    <x v="0"/>
    <x v="2"/>
    <x v="1824"/>
    <x v="502"/>
    <s v="AEG Worldwide"/>
    <s v="['sql', 'excel', 'tableau']"/>
  </r>
  <r>
    <x v="0"/>
    <s v="Remote Data Scientist/Analyst (Entry/Junior Level)"/>
    <s v="Dallas, TX"/>
    <x v="0"/>
    <x v="0"/>
    <x v="1"/>
    <x v="1825"/>
    <x v="503"/>
    <s v="SynergisticIT"/>
    <s v="['java', 'javascript', 'c++', 'sas', 'sas', 'python', 'oracle', 'spring', 'tensorflow', 'tableau', 'docker', 'jenkins']"/>
  </r>
  <r>
    <x v="1"/>
    <s v="Data Engineer"/>
    <s v="Chelmsford, MA"/>
    <x v="0"/>
    <x v="0"/>
    <x v="1"/>
    <x v="1826"/>
    <x v="19"/>
    <s v="Barracuda Networks"/>
    <s v="['javascript', 'java', 'python', 'elasticsearch', 'aws', 'gcp', 'azure', 'linux', 'windows', 'kubernetes']"/>
  </r>
  <r>
    <x v="1"/>
    <s v="Data Engineer"/>
    <s v="Bangkok, Thailand"/>
    <x v="0"/>
    <x v="0"/>
    <x v="25"/>
    <x v="1827"/>
    <x v="422"/>
    <s v="Sertis"/>
    <s v="['sql', 'python', 'aws', 'azure', 'hadoop', 'spark']"/>
  </r>
  <r>
    <x v="8"/>
    <s v="Senior Director Data Science"/>
    <s v="Anywhere"/>
    <x v="0"/>
    <x v="1"/>
    <x v="2"/>
    <x v="1828"/>
    <x v="263"/>
    <s v="Harnham"/>
    <s v="['python', 'r', 'sql', 'c']"/>
  </r>
  <r>
    <x v="0"/>
    <s v="Lead Data Scientist (Remote)"/>
    <s v="Anywhere"/>
    <x v="0"/>
    <x v="1"/>
    <x v="2"/>
    <x v="1829"/>
    <x v="51"/>
    <s v="BARK"/>
    <s v="['python', 'sql', 'redshift', 'bigquery', 'scikit-learn', 'pytorch']"/>
  </r>
  <r>
    <x v="1"/>
    <s v="Data Engineer (Charlotte, NC)"/>
    <s v="Charlotte, NC"/>
    <x v="0"/>
    <x v="0"/>
    <x v="2"/>
    <x v="1830"/>
    <x v="504"/>
    <s v="Sia Partners"/>
    <s v="['sql', 'nosql', 'python', 'aws', 'azure', 'snowflake', 'redshift', 'bigquery', 'airflow', 'flow']"/>
  </r>
  <r>
    <x v="1"/>
    <s v="Data Engineer"/>
    <s v="Anywhere"/>
    <x v="0"/>
    <x v="1"/>
    <x v="23"/>
    <x v="1831"/>
    <x v="323"/>
    <s v="GRIN"/>
    <s v="['python', 'sql', 'no-sql', 'bigquery', 'snowflake', 'airflow', 'kafka', 'spark']"/>
  </r>
  <r>
    <x v="2"/>
    <s v="HRIS Payroll &amp; Data Analyst"/>
    <m/>
    <x v="0"/>
    <x v="0"/>
    <x v="2"/>
    <x v="1832"/>
    <x v="198"/>
    <s v="Metropolitan Commercial Bank"/>
    <s v="['excel', 'monday.com']"/>
  </r>
  <r>
    <x v="0"/>
    <s v="Principal Data Scientist (Remote)"/>
    <s v="Anywhere"/>
    <x v="0"/>
    <x v="1"/>
    <x v="2"/>
    <x v="1833"/>
    <x v="505"/>
    <s v="Block"/>
    <s v="['c', 'go']"/>
  </r>
  <r>
    <x v="2"/>
    <s v="Data analyst"/>
    <s v="Dallas, TX"/>
    <x v="0"/>
    <x v="0"/>
    <x v="2"/>
    <x v="1834"/>
    <x v="16"/>
    <s v="Arkane Studios"/>
    <s v="['sql', 'tableau', 'looker']"/>
  </r>
  <r>
    <x v="2"/>
    <s v="Data Product Manager - User Tagging"/>
    <s v="Singapore"/>
    <x v="0"/>
    <x v="0"/>
    <x v="18"/>
    <x v="1835"/>
    <x v="221"/>
    <s v="OKX"/>
    <s v="['sql', 'python']"/>
  </r>
  <r>
    <x v="0"/>
    <s v="Data Scientist (DATA ARCHITECT)"/>
    <s v="Virginia"/>
    <x v="0"/>
    <x v="0"/>
    <x v="2"/>
    <x v="1836"/>
    <x v="506"/>
    <s v="HQDA Field Operating Agencies and Staff Support Agencies"/>
    <m/>
  </r>
  <r>
    <x v="0"/>
    <s v="Data Science Manager"/>
    <s v="Houston, TX"/>
    <x v="0"/>
    <x v="0"/>
    <x v="2"/>
    <x v="1837"/>
    <x v="56"/>
    <s v="Xylem"/>
    <s v="['aws']"/>
  </r>
  <r>
    <x v="1"/>
    <s v="Principal/Lead/Senior/Mid Level, Data Engineering (Chicago, IL)"/>
    <s v="Chicago, IL"/>
    <x v="0"/>
    <x v="0"/>
    <x v="2"/>
    <x v="1838"/>
    <x v="71"/>
    <s v="Oak Street Health"/>
    <s v="['java', 'python', 'sql', 'azure']"/>
  </r>
  <r>
    <x v="6"/>
    <s v="Senior data analyst"/>
    <s v="New York, NY"/>
    <x v="0"/>
    <x v="0"/>
    <x v="2"/>
    <x v="1839"/>
    <x v="299"/>
    <s v="Peloton"/>
    <s v="['sql', 'python', 'looker', 'tableau']"/>
  </r>
  <r>
    <x v="0"/>
    <s v="Health Scientist (Data Science)/Physical Scientist (Data..."/>
    <s v="Maryland"/>
    <x v="0"/>
    <x v="0"/>
    <x v="2"/>
    <x v="1840"/>
    <x v="369"/>
    <s v="National Institutes of Health"/>
    <m/>
  </r>
  <r>
    <x v="6"/>
    <s v="Cloud Senior Data Analyst Engineer"/>
    <s v="Kuala Lumpur, Federal Territory of Kuala Lumpur, Malaysia"/>
    <x v="0"/>
    <x v="0"/>
    <x v="31"/>
    <x v="1841"/>
    <x v="46"/>
    <s v="Unit4"/>
    <s v="['azure']"/>
  </r>
  <r>
    <x v="1"/>
    <s v="Data Engineer"/>
    <s v="Irving, TX"/>
    <x v="0"/>
    <x v="0"/>
    <x v="2"/>
    <x v="1842"/>
    <x v="2"/>
    <s v="RumbleOn"/>
    <s v="['sql', 'python', 'java', 'scala', 'nosql', 'aws', 'azure', 'gcp', 'airflow', 'hadoop', 'spark', 'kafka', 'docker', 'kubernetes', 'terraform']"/>
  </r>
  <r>
    <x v="2"/>
    <s v="Data Analyst"/>
    <s v="Bonita Springs, FL"/>
    <x v="0"/>
    <x v="0"/>
    <x v="2"/>
    <x v="1843"/>
    <x v="31"/>
    <s v="Certus Sales Recruitment"/>
    <s v="['sql', 'excel']"/>
  </r>
  <r>
    <x v="0"/>
    <s v="Lead/Principal Data Scientist"/>
    <s v="Anywhere"/>
    <x v="0"/>
    <x v="1"/>
    <x v="2"/>
    <x v="1844"/>
    <x v="200"/>
    <s v="Harnham"/>
    <s v="['sql', 'python', 'sas', 'sas', 'excel']"/>
  </r>
  <r>
    <x v="0"/>
    <s v="Data Scientist"/>
    <s v="Hershey, PA"/>
    <x v="0"/>
    <x v="0"/>
    <x v="2"/>
    <x v="1845"/>
    <x v="390"/>
    <s v="The Hershey Company"/>
    <s v="['sql', 'aws', 'azure', 'snowflake', 'databricks', 'hadoop', 'scikit-learn', 'pytorch', 'tensorflow', 'keras']"/>
  </r>
  <r>
    <x v="3"/>
    <s v="Senior Data Engineer"/>
    <s v="Atlanta, GA"/>
    <x v="0"/>
    <x v="0"/>
    <x v="2"/>
    <x v="1846"/>
    <x v="89"/>
    <s v="Jobot"/>
    <s v="['sql', 'sql server', 'azure', 'oracle']"/>
  </r>
  <r>
    <x v="2"/>
    <s v="Data Analyst (Implementation Specialist)"/>
    <s v="Anywhere"/>
    <x v="0"/>
    <x v="1"/>
    <x v="2"/>
    <x v="1847"/>
    <x v="349"/>
    <s v="Gridium"/>
    <s v="['excel']"/>
  </r>
  <r>
    <x v="6"/>
    <s v="Senior Data Analyst, Credit Policy (Remote)"/>
    <s v="Anywhere"/>
    <x v="0"/>
    <x v="1"/>
    <x v="2"/>
    <x v="1848"/>
    <x v="1"/>
    <s v="Block"/>
    <s v="['sql', 'python', 'c', 'go', 'snowflake', 'databricks', 'flow']"/>
  </r>
  <r>
    <x v="2"/>
    <s v="Data Analyst/Senior Data Analyst - Customer Support and Services..."/>
    <s v="Chennai, Tamil Nadu, India"/>
    <x v="0"/>
    <x v="0"/>
    <x v="7"/>
    <x v="1849"/>
    <x v="46"/>
    <s v="Arcadia"/>
    <s v="['electron', 'excel', 'powerpoint', 'word']"/>
  </r>
  <r>
    <x v="0"/>
    <s v="Data Scientist"/>
    <s v="Chicago, IL"/>
    <x v="5"/>
    <x v="0"/>
    <x v="2"/>
    <x v="1850"/>
    <x v="398"/>
    <s v="PNC Financial Services Group"/>
    <s v="['python', 'r']"/>
  </r>
  <r>
    <x v="1"/>
    <s v="ETL Data Engineer"/>
    <s v="Anywhere"/>
    <x v="0"/>
    <x v="1"/>
    <x v="2"/>
    <x v="1851"/>
    <x v="120"/>
    <s v="Ascendion"/>
    <s v="['sql', 'word', 'powerpoint']"/>
  </r>
  <r>
    <x v="3"/>
    <s v="Senior Data Engineer, Enterprise Data (Remote)"/>
    <s v="McLean, VA"/>
    <x v="0"/>
    <x v="0"/>
    <x v="2"/>
    <x v="1852"/>
    <x v="381"/>
    <s v="Capital One"/>
    <s v="['python', 'java', 'scala', 'nosql', 'sql', 'mongo', 'shell', 'postgresql', 'mysql', 'cassandra', 'aws', 'snowflake', 'oracle', 'azure', 'hadoop', 'kafka', 'spark', 'airflow']"/>
  </r>
  <r>
    <x v="1"/>
    <s v="Data Engineer (Analytics)"/>
    <s v="Makati, Metro Manila, Philippines"/>
    <x v="0"/>
    <x v="0"/>
    <x v="50"/>
    <x v="1853"/>
    <x v="56"/>
    <s v="Avaloq"/>
    <s v="['sql', 'javascript']"/>
  </r>
  <r>
    <x v="2"/>
    <s v="Data Analyst"/>
    <s v="San Leandro, CA"/>
    <x v="0"/>
    <x v="0"/>
    <x v="2"/>
    <x v="1854"/>
    <x v="162"/>
    <s v="Alameda Health Consortium/Community Health Center Network"/>
    <s v="['sas', 'sas', 'sql', 'excel', 'tableau']"/>
  </r>
  <r>
    <x v="1"/>
    <s v="GCP Data Engineer"/>
    <s v="Charlotte, NC"/>
    <x v="0"/>
    <x v="0"/>
    <x v="2"/>
    <x v="1855"/>
    <x v="122"/>
    <s v="E-Solutions IT Service PVT LTD"/>
    <s v="['sql', 'scala', 'java', 'python', 'db2', 'gcp', 'oracle', 'kafka', 'spark', 'flow']"/>
  </r>
  <r>
    <x v="5"/>
    <s v="Software Engineer, Autonomy Data Visualization"/>
    <s v="United States"/>
    <x v="0"/>
    <x v="0"/>
    <x v="2"/>
    <x v="1856"/>
    <x v="507"/>
    <s v="Nuro, Inc."/>
    <s v="['c#', 'unity']"/>
  </r>
  <r>
    <x v="0"/>
    <s v="DATA SCIENTIST"/>
    <s v="Arizona"/>
    <x v="0"/>
    <x v="0"/>
    <x v="2"/>
    <x v="1857"/>
    <x v="508"/>
    <s v="U.S. Army Cyber Command"/>
    <m/>
  </r>
  <r>
    <x v="1"/>
    <s v="Data Engineer"/>
    <s v="Mountain View, CA"/>
    <x v="0"/>
    <x v="0"/>
    <x v="2"/>
    <x v="1858"/>
    <x v="328"/>
    <s v="Mitra Chem"/>
    <s v="['sql', 'nosql', 'python', 'aws', 'airflow', 'kubernetes', 'terraform', 'git', 'docker']"/>
  </r>
  <r>
    <x v="2"/>
    <s v="Business Data Analyst (Fulltime/ Permanent Position)"/>
    <s v="Los Angeles, CA"/>
    <x v="2"/>
    <x v="0"/>
    <x v="2"/>
    <x v="1859"/>
    <x v="509"/>
    <s v="LeadStack Inc."/>
    <m/>
  </r>
  <r>
    <x v="0"/>
    <s v="Staff Data Scientist - Data Ventures"/>
    <s v="Texas"/>
    <x v="5"/>
    <x v="0"/>
    <x v="1"/>
    <x v="1860"/>
    <x v="510"/>
    <s v="Walmart Global Tech"/>
    <s v="['go', 'python', 'scala', 'r', 'pyspark', 'spark', 'tensorflow']"/>
  </r>
  <r>
    <x v="0"/>
    <s v="Principal Data Scientist"/>
    <s v="Nashville, TN"/>
    <x v="0"/>
    <x v="0"/>
    <x v="2"/>
    <x v="1861"/>
    <x v="21"/>
    <s v="CEDENT"/>
    <s v="['python', 'r', 'sas', 'sas', 'aws', 'azure', 'scikit-learn', 'tensorflow', 'pytorch', 'pandas', 'numpy']"/>
  </r>
  <r>
    <x v="3"/>
    <s v="Senior Data Engineer"/>
    <s v="London, UK"/>
    <x v="0"/>
    <x v="0"/>
    <x v="6"/>
    <x v="1862"/>
    <x v="511"/>
    <s v="GSK"/>
    <s v="['python', 'scala', 'java', 'aws', 'azure', 'spark', 'kafka', 'flow', 'kubernetes', 'git', 'jenkins', 'jira', 'confluence']"/>
  </r>
  <r>
    <x v="2"/>
    <s v="Principal, Data Analyst"/>
    <s v="Sunnyvale, CA"/>
    <x v="5"/>
    <x v="0"/>
    <x v="2"/>
    <x v="1863"/>
    <x v="129"/>
    <s v="Walmart Global Tech"/>
    <s v="['sql', 'nosql', 'python', 'r', 'sas', 'sas', 'scala', 'oracle', 'matplotlib', 'spark', 'tableau', 'excel', 'power bi']"/>
  </r>
  <r>
    <x v="0"/>
    <s v="Data Scientist"/>
    <s v="Huntsville, AL"/>
    <x v="0"/>
    <x v="0"/>
    <x v="2"/>
    <x v="1864"/>
    <x v="512"/>
    <s v="U.S. Army Corps of Engineers"/>
    <s v="['python', 'sql', 'sas', 'sas', 'oracle', 'tableau']"/>
  </r>
  <r>
    <x v="7"/>
    <s v="GCP AI/ML Engineer"/>
    <s v="United States"/>
    <x v="0"/>
    <x v="0"/>
    <x v="2"/>
    <x v="1865"/>
    <x v="1"/>
    <s v="Capgemini"/>
    <s v="['gcp']"/>
  </r>
  <r>
    <x v="0"/>
    <s v="Applied AI &amp; Data Science Lead (San Francisco, CA or Remote)"/>
    <s v="Anywhere"/>
    <x v="0"/>
    <x v="1"/>
    <x v="2"/>
    <x v="1866"/>
    <x v="8"/>
    <s v="Cash App"/>
    <s v="['python', 'c', 'go', 'aws', 'gcp', 'databricks', 'numpy', 'pandas', 'tensorflow', 'pytorch', 'scikit-learn', 'git']"/>
  </r>
  <r>
    <x v="2"/>
    <s v="Lead Data Analyst"/>
    <s v="Anywhere"/>
    <x v="0"/>
    <x v="1"/>
    <x v="2"/>
    <x v="1867"/>
    <x v="34"/>
    <s v="Motion Recruitment"/>
    <s v="['sql', 'java', 'scala', 'python', 'c++', 'snowflake', 'redshift', 'hadoop', 'spark', 'airflow', 'tableau']"/>
  </r>
  <r>
    <x v="0"/>
    <s v="Data Science Manager"/>
    <s v="London, UK"/>
    <x v="0"/>
    <x v="0"/>
    <x v="6"/>
    <x v="1868"/>
    <x v="82"/>
    <s v="Adarga"/>
    <m/>
  </r>
  <r>
    <x v="0"/>
    <s v="DATA SCIENTIST"/>
    <s v="Colorado Springs, CO"/>
    <x v="0"/>
    <x v="0"/>
    <x v="2"/>
    <x v="1869"/>
    <x v="513"/>
    <s v="AFELM US Space Command"/>
    <m/>
  </r>
  <r>
    <x v="6"/>
    <s v="Senior Data Analyst - Albany NY Area"/>
    <s v="Schenectady, NY"/>
    <x v="0"/>
    <x v="0"/>
    <x v="2"/>
    <x v="1870"/>
    <x v="57"/>
    <s v="Alliance for Better Health, LLC"/>
    <s v="['sql', 'sas', 'sas', 'python', 'javascript', 'ruby', 'ruby', 'r', 'azure', 'power bi', 'tableau', 'excel']"/>
  </r>
  <r>
    <x v="2"/>
    <s v="Data Analyst"/>
    <s v="Washington, DC"/>
    <x v="0"/>
    <x v="0"/>
    <x v="2"/>
    <x v="1871"/>
    <x v="29"/>
    <s v="Robert Half"/>
    <s v="['go', 'flow']"/>
  </r>
  <r>
    <x v="8"/>
    <s v="Senior Data Scientist"/>
    <s v="Anywhere"/>
    <x v="0"/>
    <x v="1"/>
    <x v="1"/>
    <x v="1872"/>
    <x v="73"/>
    <s v="VSCO®"/>
    <s v="['sql', 'airflow', 'spark']"/>
  </r>
  <r>
    <x v="0"/>
    <s v="Data scientist"/>
    <s v="Boulder, CO"/>
    <x v="5"/>
    <x v="0"/>
    <x v="1"/>
    <x v="1873"/>
    <x v="514"/>
    <s v="Lockheed Martin"/>
    <s v="['matlab', 'c++', 'python', 'linux', 'git']"/>
  </r>
  <r>
    <x v="2"/>
    <s v="Data Analyst II - SQL Reporting"/>
    <s v="Miami, FL"/>
    <x v="0"/>
    <x v="0"/>
    <x v="2"/>
    <x v="1874"/>
    <x v="515"/>
    <s v="Dental &amp; Vision Options Generous Pa."/>
    <s v="['sql']"/>
  </r>
  <r>
    <x v="0"/>
    <s v="Data Scientist"/>
    <s v="Anywhere"/>
    <x v="0"/>
    <x v="1"/>
    <x v="2"/>
    <x v="1875"/>
    <x v="516"/>
    <s v="EBSCO Information Services"/>
    <s v="['python', 'sql', 'elasticsearch', 'pandas', 'jupyter', 'nltk', 'spark', 'docker', 'kubernetes']"/>
  </r>
  <r>
    <x v="2"/>
    <s v="Data Analyst"/>
    <s v="New York, NY"/>
    <x v="0"/>
    <x v="0"/>
    <x v="2"/>
    <x v="1876"/>
    <x v="94"/>
    <s v="At-Bay"/>
    <s v="['sql', 'python', 'r', 'snowflake', 'tableau', 'flow']"/>
  </r>
  <r>
    <x v="8"/>
    <s v="Senior Data Scientist (Philadelphia, PA)"/>
    <s v="United States"/>
    <x v="0"/>
    <x v="0"/>
    <x v="1"/>
    <x v="1877"/>
    <x v="517"/>
    <s v="Chubb"/>
    <s v="['python', 'azure', 'databricks', 'pyspark']"/>
  </r>
  <r>
    <x v="1"/>
    <s v="Data Engineer, Analytics"/>
    <s v="Menlo Park, CA"/>
    <x v="0"/>
    <x v="0"/>
    <x v="2"/>
    <x v="1878"/>
    <x v="518"/>
    <s v="Meta"/>
    <s v="['python', 'java', 'sql']"/>
  </r>
  <r>
    <x v="2"/>
    <s v="Data Analyst II (Healthcare Analytics)"/>
    <s v="California"/>
    <x v="0"/>
    <x v="0"/>
    <x v="2"/>
    <x v="1879"/>
    <x v="352"/>
    <s v="California Health &amp; Wellness"/>
    <s v="['python', 'r']"/>
  </r>
  <r>
    <x v="0"/>
    <s v="Data Scientist 4"/>
    <s v="Albany, NY"/>
    <x v="0"/>
    <x v="0"/>
    <x v="2"/>
    <x v="1880"/>
    <x v="461"/>
    <s v="Oracle"/>
    <s v="['c', 'c++', 'python', 'go', 'oracle', 'pytorch', 'tensorflow']"/>
  </r>
  <r>
    <x v="2"/>
    <s v="Data Analyst"/>
    <s v="Las Vegas, NV"/>
    <x v="0"/>
    <x v="0"/>
    <x v="2"/>
    <x v="1881"/>
    <x v="519"/>
    <s v="Cox Communications"/>
    <s v="['sql', 'python', 'r', 'pyspark', 'hadoop', 'ggplot2', 'pandas', 'numpy', 'scikit-learn', 'tableau', 'powerpoint', 'flow']"/>
  </r>
  <r>
    <x v="2"/>
    <s v="Business Data Analyst- W2 Only!!"/>
    <s v="Los Angeles, CA"/>
    <x v="8"/>
    <x v="0"/>
    <x v="2"/>
    <x v="1882"/>
    <x v="509"/>
    <s v="Global HIT"/>
    <m/>
  </r>
  <r>
    <x v="0"/>
    <s v="LLM Data Scientist"/>
    <s v="Anywhere"/>
    <x v="0"/>
    <x v="1"/>
    <x v="2"/>
    <x v="1883"/>
    <x v="1"/>
    <s v="Alpha AI"/>
    <s v="['python']"/>
  </r>
  <r>
    <x v="8"/>
    <s v="Senior data scientist"/>
    <s v="Newark, CA"/>
    <x v="5"/>
    <x v="0"/>
    <x v="2"/>
    <x v="1884"/>
    <x v="262"/>
    <s v="Walmart"/>
    <s v="['sql', 'python', 'scala', 'r', 'spark', 'tensorflow']"/>
  </r>
  <r>
    <x v="0"/>
    <s v="Data Scientist"/>
    <s v="Virginia"/>
    <x v="0"/>
    <x v="0"/>
    <x v="2"/>
    <x v="1885"/>
    <x v="506"/>
    <s v="Cybersecurity and Infrastructure Security Agency"/>
    <m/>
  </r>
  <r>
    <x v="2"/>
    <s v="Bi data analyst"/>
    <s v="San Francisco, CA"/>
    <x v="0"/>
    <x v="0"/>
    <x v="2"/>
    <x v="1886"/>
    <x v="520"/>
    <s v="Sunrun"/>
    <s v="['sql', 'python', 'snowflake', 'oracle', 'tableau', 'excel', 'sheets']"/>
  </r>
  <r>
    <x v="5"/>
    <s v="Solution Architect"/>
    <s v="Bentonville, AR"/>
    <x v="1"/>
    <x v="0"/>
    <x v="1"/>
    <x v="1887"/>
    <x v="18"/>
    <s v="Flexton Inc"/>
    <s v="['sql', 'excel']"/>
  </r>
  <r>
    <x v="2"/>
    <s v="Data Analyst"/>
    <s v="United States"/>
    <x v="0"/>
    <x v="0"/>
    <x v="2"/>
    <x v="1888"/>
    <x v="17"/>
    <s v="Insight Global"/>
    <s v="['python', 'excel', 'tableau']"/>
  </r>
  <r>
    <x v="0"/>
    <s v="Sr.Data Scientist"/>
    <s v="Lahore, Pakistan"/>
    <x v="0"/>
    <x v="0"/>
    <x v="59"/>
    <x v="1889"/>
    <x v="8"/>
    <s v="NielsenIQ"/>
    <s v="['python', 'sql', 'r', 'tableau']"/>
  </r>
  <r>
    <x v="0"/>
    <s v="Data Scientist"/>
    <s v="Wilmington, NC"/>
    <x v="0"/>
    <x v="0"/>
    <x v="2"/>
    <x v="1890"/>
    <x v="23"/>
    <s v="Lumosdata"/>
    <s v="['python', 'sql', 'go', 'aws', 'snowflake', 'redshift', 'jupyter', 'airflow', 'tableau']"/>
  </r>
  <r>
    <x v="1"/>
    <s v="Big Data Engineer - Analytics"/>
    <s v="Makati, Metro Manila, Philippines"/>
    <x v="0"/>
    <x v="0"/>
    <x v="50"/>
    <x v="1891"/>
    <x v="88"/>
    <s v="Avaloq"/>
    <s v="['sql', 'javascript', 'kafka', 'tableau', 'qlik']"/>
  </r>
  <r>
    <x v="1"/>
    <s v="Data Engineer"/>
    <s v="Dallas, TX"/>
    <x v="0"/>
    <x v="0"/>
    <x v="2"/>
    <x v="1892"/>
    <x v="1"/>
    <s v="Agile Premier"/>
    <s v="['java', 'scala', 'sql', 'shell', 'python', 'r', 'c#', 'php', 'nosql', 'databricks', 'vmware', 'kafka', 'spark', 'airflow', 'unix', 'linux', 'windows', 'sharepoint', 'kubernetes', 'docker']"/>
  </r>
  <r>
    <x v="3"/>
    <s v="Senior Data Engineer (Greater Denver Area, CO)"/>
    <s v="Englewood, CO"/>
    <x v="0"/>
    <x v="0"/>
    <x v="2"/>
    <x v="1893"/>
    <x v="19"/>
    <s v="DISH"/>
    <s v="['sql', 'nosql', 'mongodb', 'mongodb', 'python', 'java', 'postgresql', 'mysql', 'cassandra', 'aws', 'redshift', 'hadoop', 'spark', 'kafka', 'airflow', 'tableau', 'docker', 'kubernetes']"/>
  </r>
  <r>
    <x v="0"/>
    <s v="Data Scientist II"/>
    <s v="Alabama"/>
    <x v="0"/>
    <x v="0"/>
    <x v="2"/>
    <x v="1894"/>
    <x v="521"/>
    <s v="Pilot Company"/>
    <m/>
  </r>
  <r>
    <x v="0"/>
    <s v="Founding Data Scientist"/>
    <s v="Anywhere"/>
    <x v="0"/>
    <x v="1"/>
    <x v="2"/>
    <x v="1895"/>
    <x v="71"/>
    <s v="Intelletec"/>
    <s v="['python', 'aws', 'flow']"/>
  </r>
  <r>
    <x v="3"/>
    <s v="Senior Data Engineer - Principal Associate"/>
    <s v="Annapolis, MD"/>
    <x v="5"/>
    <x v="0"/>
    <x v="2"/>
    <x v="1896"/>
    <x v="25"/>
    <s v="Capital One"/>
    <s v="['java', 'scala', 'python', 'sql', 'shell', 'mysql', 'redis', 'snowflake', 'aws', 'azure', 'redshift', 'hadoop', 'kafka', 'spark']"/>
  </r>
  <r>
    <x v="0"/>
    <s v="Data scientist"/>
    <s v="John C. Stennis Space Center, MS"/>
    <x v="0"/>
    <x v="0"/>
    <x v="2"/>
    <x v="1897"/>
    <x v="522"/>
    <s v="Peraton"/>
    <m/>
  </r>
  <r>
    <x v="6"/>
    <s v="Senior Data Analyst, Marketing"/>
    <s v="San Francisco, CA"/>
    <x v="0"/>
    <x v="0"/>
    <x v="2"/>
    <x v="1898"/>
    <x v="294"/>
    <s v="Deel"/>
    <s v="['sql', 'python', 'snowflake', 'looker']"/>
  </r>
  <r>
    <x v="0"/>
    <s v="2023 Data Science Summer Intern Program"/>
    <s v="Oldsmar, FL"/>
    <x v="0"/>
    <x v="0"/>
    <x v="2"/>
    <x v="1899"/>
    <x v="523"/>
    <s v="Nielsen"/>
    <s v="['python', 'scala', 'sql', 'spark']"/>
  </r>
  <r>
    <x v="1"/>
    <s v="Sr. Manager - Data Engineer"/>
    <s v="Atlantic City, NJ"/>
    <x v="0"/>
    <x v="0"/>
    <x v="2"/>
    <x v="1900"/>
    <x v="360"/>
    <s v="Capital One"/>
    <s v="['java', 'scala', 'python', 'nosql', 'sql', 'mongo', 'shell', 'mysql', 'cassandra', 'redshift', 'snowflake', 'aws', 'azure', 'hadoop', 'kafka', 'spark']"/>
  </r>
  <r>
    <x v="0"/>
    <s v="Data Scientist"/>
    <s v="Warren, NJ"/>
    <x v="0"/>
    <x v="0"/>
    <x v="2"/>
    <x v="1901"/>
    <x v="19"/>
    <s v="LTI - Larsen &amp; Toubro Infotech"/>
    <s v="['shell', 'spark', 'hadoop']"/>
  </r>
  <r>
    <x v="5"/>
    <s v="Software Engineer III (Salt Lake City, UT)"/>
    <s v="Murray, UT"/>
    <x v="0"/>
    <x v="0"/>
    <x v="2"/>
    <x v="1902"/>
    <x v="524"/>
    <s v="R1 RCM"/>
    <s v="['scala', 'python', 'java', 'sql', 'nosql', 'mongodb', 'mongodb', 'elasticsearch', 'databricks', 'aws', 'azure', 'spark', 'kafka']"/>
  </r>
  <r>
    <x v="1"/>
    <s v="Lead Data Engineer (Remote) (Washington DC)"/>
    <s v="Washington, DC"/>
    <x v="0"/>
    <x v="0"/>
    <x v="2"/>
    <x v="1903"/>
    <x v="525"/>
    <s v="CareFirst BlueCross BlueShield"/>
    <s v="['mongo', 'sql', 'nosql', 'python', 'mysql', 'postgresql', 'db2', 'aws', 'hadoop', 'unix', 'microstrategy', 'ansible', 'terraform']"/>
  </r>
  <r>
    <x v="1"/>
    <s v="Azure Data Engineer"/>
    <s v="Amsterdam, Netherlands"/>
    <x v="0"/>
    <x v="0"/>
    <x v="26"/>
    <x v="1904"/>
    <x v="137"/>
    <s v="Devoteam"/>
    <s v="['python', 'java', 'scala', 'powershell', 'sql', 'azure', 'databricks', 'aws', 'atlassian']"/>
  </r>
  <r>
    <x v="3"/>
    <s v="Senior Data Engineer"/>
    <s v="Zadar, Croatia"/>
    <x v="0"/>
    <x v="0"/>
    <x v="19"/>
    <x v="1905"/>
    <x v="187"/>
    <s v="Cognism"/>
    <s v="['c', 'sql', 'git']"/>
  </r>
  <r>
    <x v="2"/>
    <s v="Data Reporting and Analytics Consultant II, Biostatistics"/>
    <s v="Oakland, CA"/>
    <x v="0"/>
    <x v="0"/>
    <x v="2"/>
    <x v="1906"/>
    <x v="526"/>
    <s v="Kaiser Permanente"/>
    <s v="['sas', 'sas', 'r', 'python', 'sql', 'excel']"/>
  </r>
  <r>
    <x v="3"/>
    <s v="Senior Data Engineer"/>
    <s v="Sunnyvale, CA"/>
    <x v="5"/>
    <x v="0"/>
    <x v="2"/>
    <x v="1907"/>
    <x v="49"/>
    <s v="Walmart Global Tech"/>
    <s v="['c', 'r', 'python', 'sql', 'tableau', 'power bi', 'looker']"/>
  </r>
  <r>
    <x v="1"/>
    <s v="Data Engineer"/>
    <s v="Anywhere"/>
    <x v="0"/>
    <x v="1"/>
    <x v="2"/>
    <x v="1908"/>
    <x v="112"/>
    <s v="AI Startup"/>
    <s v="['python', 'r', 'scala', 'azure']"/>
  </r>
  <r>
    <x v="2"/>
    <s v="Data Analyst / Data Scientist, Wholesale"/>
    <s v="Dallas, TX"/>
    <x v="0"/>
    <x v="0"/>
    <x v="2"/>
    <x v="1909"/>
    <x v="527"/>
    <s v="Frontier"/>
    <s v="['python', 'pandas', 'excel', 'alteryx']"/>
  </r>
  <r>
    <x v="8"/>
    <s v="Senior Data Scientist"/>
    <s v="Daly City, CA"/>
    <x v="0"/>
    <x v="0"/>
    <x v="2"/>
    <x v="1910"/>
    <x v="528"/>
    <s v="EVERY™"/>
    <s v="['python', 'sql', 'javascript', 'elasticsearch', 'spark', 'hadoop', 'flask', 'fastapi']"/>
  </r>
  <r>
    <x v="1"/>
    <s v="Specialist – Data Engineer"/>
    <s v="India"/>
    <x v="0"/>
    <x v="0"/>
    <x v="7"/>
    <x v="1911"/>
    <x v="375"/>
    <s v="Philips"/>
    <s v="['python', 'sql', 'azure', 'databricks', 'pandas', 'numpy']"/>
  </r>
  <r>
    <x v="4"/>
    <s v="Supply chain analyst"/>
    <s v="Irvine, CA"/>
    <x v="0"/>
    <x v="0"/>
    <x v="2"/>
    <x v="1912"/>
    <x v="529"/>
    <s v="Edwards Lifesciences"/>
    <s v="['tableau']"/>
  </r>
  <r>
    <x v="3"/>
    <s v="Senior Data Engineer"/>
    <s v="Dulles, VA"/>
    <x v="0"/>
    <x v="0"/>
    <x v="2"/>
    <x v="1913"/>
    <x v="56"/>
    <s v="ATPCO"/>
    <s v="['python', 'java', 'scala', 'sql', 'aws', 'redshift', 'kafka']"/>
  </r>
  <r>
    <x v="0"/>
    <s v="DATA SCIENTIST (DATA ENGINEER/CYBER)"/>
    <s v="Fort Belvoir, VA"/>
    <x v="0"/>
    <x v="0"/>
    <x v="2"/>
    <x v="1914"/>
    <x v="530"/>
    <s v="Defense Technical Information Center"/>
    <s v="['flow']"/>
  </r>
  <r>
    <x v="2"/>
    <s v="Public Health Data Analyst"/>
    <s v="Thetford, VT"/>
    <x v="0"/>
    <x v="0"/>
    <x v="2"/>
    <x v="1915"/>
    <x v="231"/>
    <s v="Lantana Consulting Group, Inc."/>
    <s v="['sas', 'sas']"/>
  </r>
  <r>
    <x v="8"/>
    <s v="Senior Data Scientist"/>
    <s v="Anywhere"/>
    <x v="0"/>
    <x v="1"/>
    <x v="2"/>
    <x v="1916"/>
    <x v="275"/>
    <s v="Etsy"/>
    <s v="['sql', 'hadoop', 'looker', 'tableau']"/>
  </r>
  <r>
    <x v="6"/>
    <s v="Senior Analyst, Data Engineering"/>
    <s v="Denver, CO"/>
    <x v="0"/>
    <x v="0"/>
    <x v="1"/>
    <x v="1917"/>
    <x v="19"/>
    <s v="SonderMind Careers"/>
    <s v="['go', 'sql', 'python', 'r', 'snowflake', 'redshift', 'looker', 'tableau', 'alteryx']"/>
  </r>
  <r>
    <x v="2"/>
    <s v="Provider Data Analyst"/>
    <s v="New York, NY"/>
    <x v="0"/>
    <x v="0"/>
    <x v="2"/>
    <x v="1918"/>
    <x v="531"/>
    <s v="Elevance Health"/>
    <s v="['sql', 'python', 'sql server', 'oracle', 'excel', 'dax', 'ssis', 'flow']"/>
  </r>
  <r>
    <x v="6"/>
    <s v="Data Analyst Sr.-HEDIS &amp; Medicare Star"/>
    <s v="Long Beach, CA"/>
    <x v="5"/>
    <x v="0"/>
    <x v="2"/>
    <x v="1919"/>
    <x v="532"/>
    <s v="SCAN Health Plan"/>
    <s v="['sas', 'sas', 'sql', 'excel']"/>
  </r>
  <r>
    <x v="0"/>
    <s v="Data scientist"/>
    <s v="Salt Lake City, UT"/>
    <x v="0"/>
    <x v="0"/>
    <x v="2"/>
    <x v="1920"/>
    <x v="172"/>
    <s v="University of Utah"/>
    <s v="['r', 'python', 'sql', 'javascript', 'tidyverse', 'pandas', 'git']"/>
  </r>
  <r>
    <x v="1"/>
    <s v="Staff Engineer, Data Platform"/>
    <s v="Taiwan"/>
    <x v="0"/>
    <x v="0"/>
    <x v="40"/>
    <x v="1921"/>
    <x v="102"/>
    <s v="Netskope"/>
    <s v="['mongo', 'python', 'java', 'golang', 'cassandra', 'bigquery', 'kafka', 'spark']"/>
  </r>
  <r>
    <x v="2"/>
    <s v="Marketing Data Analyst"/>
    <s v="Fort Mill, SC"/>
    <x v="0"/>
    <x v="0"/>
    <x v="2"/>
    <x v="1922"/>
    <x v="57"/>
    <s v="Insight Global"/>
    <s v="['windows', 'power bi', 'tableau', 'cognos']"/>
  </r>
  <r>
    <x v="2"/>
    <s v="DTCC Data Analyst"/>
    <s v="Anywhere"/>
    <x v="0"/>
    <x v="1"/>
    <x v="2"/>
    <x v="1923"/>
    <x v="68"/>
    <s v="Robert Half"/>
    <s v="['java', 'go', 'excel']"/>
  </r>
  <r>
    <x v="0"/>
    <s v="Java software Programmer /data analyst /Data scientist/ Machine..."/>
    <s v="College Station, TX"/>
    <x v="0"/>
    <x v="0"/>
    <x v="2"/>
    <x v="1924"/>
    <x v="231"/>
    <s v="SynergisticIT"/>
    <s v="['java', 'javascript', 'c++', 'sas', 'sas', 'python', 'oracle', 'spring', 'tableau', 'docker', 'jenkins']"/>
  </r>
  <r>
    <x v="0"/>
    <s v="Jr. Data Scientist"/>
    <s v="Newnan, GA"/>
    <x v="0"/>
    <x v="0"/>
    <x v="2"/>
    <x v="1925"/>
    <x v="20"/>
    <s v="Reputable Recruiting"/>
    <s v="['power bi', 'excel']"/>
  </r>
  <r>
    <x v="0"/>
    <s v="Lead Data Scientist"/>
    <s v="Atlanta, GA"/>
    <x v="0"/>
    <x v="0"/>
    <x v="2"/>
    <x v="1926"/>
    <x v="290"/>
    <s v="Disney Media &amp; Entertainment Distribution"/>
    <s v="['python', 'sql', 'databricks', 'snowflake', 'spark', 'pyspark', 'scikit-learn', 'jupyter', 'airflow', 'tableau', 'looker', 'github']"/>
  </r>
  <r>
    <x v="2"/>
    <s v="Director, Data Analytics &amp; Insights"/>
    <s v="United States"/>
    <x v="0"/>
    <x v="0"/>
    <x v="1"/>
    <x v="1927"/>
    <x v="35"/>
    <s v="Believe"/>
    <s v="['python', 'tableau', 'power bi', 'atlassian', 'jira']"/>
  </r>
  <r>
    <x v="2"/>
    <s v="Professional Data Analyst"/>
    <s v="California"/>
    <x v="0"/>
    <x v="0"/>
    <x v="2"/>
    <x v="1928"/>
    <x v="533"/>
    <s v="Fortuna BMC"/>
    <s v="['sql']"/>
  </r>
  <r>
    <x v="2"/>
    <s v="Data Analyst - Health, Principal"/>
    <s v="Oakland, CA"/>
    <x v="5"/>
    <x v="0"/>
    <x v="2"/>
    <x v="1929"/>
    <x v="73"/>
    <s v="Blue Shield of California"/>
    <m/>
  </r>
  <r>
    <x v="2"/>
    <s v="SAP Financial Data Analyst"/>
    <s v="Pleasant Hill, CA"/>
    <x v="5"/>
    <x v="0"/>
    <x v="2"/>
    <x v="1930"/>
    <x v="122"/>
    <s v="Epik Solutions"/>
    <s v="['sql', 'python', 'sap', 'excel']"/>
  </r>
  <r>
    <x v="2"/>
    <s v="Product Data Analyst"/>
    <s v="Los Angeles, CA"/>
    <x v="0"/>
    <x v="0"/>
    <x v="2"/>
    <x v="1931"/>
    <x v="16"/>
    <s v="SIGCO, Inc."/>
    <s v="['excel', 'power bi', 'tableau']"/>
  </r>
  <r>
    <x v="1"/>
    <s v="Data Engineer"/>
    <s v="Helena, MT"/>
    <x v="0"/>
    <x v="0"/>
    <x v="2"/>
    <x v="1932"/>
    <x v="534"/>
    <s v="State of Montana"/>
    <s v="['sql', 'python', 'powershell', 'sql server', 'oracle', 'snowflake']"/>
  </r>
  <r>
    <x v="1"/>
    <s v="Data Engineer"/>
    <s v="Anywhere"/>
    <x v="1"/>
    <x v="1"/>
    <x v="2"/>
    <x v="1933"/>
    <x v="62"/>
    <s v="NextGen | GTA: A Kelly Telecom Company"/>
    <s v="['python', 'r', 'aws']"/>
  </r>
  <r>
    <x v="2"/>
    <s v="Lead Data Management Analyst"/>
    <s v="Irving, TX"/>
    <x v="5"/>
    <x v="0"/>
    <x v="2"/>
    <x v="1934"/>
    <x v="84"/>
    <s v="Wells Fargo"/>
    <m/>
  </r>
  <r>
    <x v="0"/>
    <s v="Supervisory Data Scientist"/>
    <s v="Texas   (+2 others)"/>
    <x v="0"/>
    <x v="0"/>
    <x v="2"/>
    <x v="1935"/>
    <x v="535"/>
    <s v="Office of the Inspector General"/>
    <m/>
  </r>
  <r>
    <x v="0"/>
    <s v="Data Scientist I"/>
    <s v="San Diego, CA"/>
    <x v="0"/>
    <x v="0"/>
    <x v="2"/>
    <x v="1936"/>
    <x v="45"/>
    <s v="Navy Federal Credit Union"/>
    <s v="['python', 'r', 'scala', 'sql', 'azure', 'databricks', 'aws', 'spark', 'matplotlib', 'ggplot2', 'hadoop', 'word', 'power bi', 'tableau', 'spreadsheet', 'excel', 'powerpoint']"/>
  </r>
  <r>
    <x v="1"/>
    <s v="Sentinel (GBSD) Senior Staff Data Engineer"/>
    <s v="Roy, UT"/>
    <x v="0"/>
    <x v="0"/>
    <x v="2"/>
    <x v="1937"/>
    <x v="536"/>
    <s v="Northrop Grumman"/>
    <s v="['sap']"/>
  </r>
  <r>
    <x v="1"/>
    <s v="Data Engineer - Revenue Platforms"/>
    <s v="Boston, NY"/>
    <x v="0"/>
    <x v="0"/>
    <x v="2"/>
    <x v="1938"/>
    <x v="59"/>
    <s v="Datadog"/>
    <s v="['scala', 'python', 'spark']"/>
  </r>
  <r>
    <x v="0"/>
    <s v="Data Scientist, Senior Consultant"/>
    <s v="Decatur, IL"/>
    <x v="0"/>
    <x v="0"/>
    <x v="2"/>
    <x v="1939"/>
    <x v="537"/>
    <s v="Decatur Rubber &amp; Gasket Co"/>
    <m/>
  </r>
  <r>
    <x v="2"/>
    <s v="Digital Data Analyst"/>
    <s v="Orlando, FL"/>
    <x v="0"/>
    <x v="0"/>
    <x v="2"/>
    <x v="1940"/>
    <x v="538"/>
    <s v="Cru"/>
    <m/>
  </r>
  <r>
    <x v="3"/>
    <s v="Senior Data Engineer (Live Streaming)"/>
    <s v="United States"/>
    <x v="0"/>
    <x v="0"/>
    <x v="2"/>
    <x v="1941"/>
    <x v="108"/>
    <s v="Engtal"/>
    <m/>
  </r>
  <r>
    <x v="2"/>
    <s v="Human Resources Data Analyst, Dangote Cement Transport"/>
    <s v="Obajana, Nigeria"/>
    <x v="0"/>
    <x v="0"/>
    <x v="70"/>
    <x v="1942"/>
    <x v="83"/>
    <s v="Dangote Group"/>
    <s v="['sql', 'javascript', 'sas', 'sas', 'excel', 'spss']"/>
  </r>
  <r>
    <x v="1"/>
    <s v="Associate Data Engineer"/>
    <s v="Buenos Aires, Argentina"/>
    <x v="0"/>
    <x v="0"/>
    <x v="47"/>
    <x v="1943"/>
    <x v="204"/>
    <s v="Publicis Groupe"/>
    <s v="['python', 'sql', 'nosql', 'firestore', 'firebase', 'firebase', 'gcp', 'bigquery', 'airflow', 'pyspark', 'hadoop', 'linux', 'docker', 'jenkins', 'git']"/>
  </r>
  <r>
    <x v="1"/>
    <s v="Data &amp; Analytics Engineer, Business Intelligence"/>
    <s v="Irvine, CA"/>
    <x v="0"/>
    <x v="0"/>
    <x v="2"/>
    <x v="1944"/>
    <x v="17"/>
    <s v="BYLT Basics"/>
    <s v="['sql', 'tableau']"/>
  </r>
  <r>
    <x v="0"/>
    <s v="Data Scientist I (Fraud Data Scientist)"/>
    <s v="Pensacola, FL"/>
    <x v="0"/>
    <x v="0"/>
    <x v="2"/>
    <x v="1945"/>
    <x v="45"/>
    <s v="Navy Federal Credit Union"/>
    <s v="['python', 'r', 'scala', 'sql', 'azure', 'databricks', 'aws', 'spark', 'matplotlib', 'ggplot2', 'hadoop', 'word', 'power bi', 'tableau', 'spreadsheet', 'excel', 'powerpoint']"/>
  </r>
  <r>
    <x v="0"/>
    <s v="Lead data scientist"/>
    <s v="Atlanta, GA"/>
    <x v="0"/>
    <x v="0"/>
    <x v="2"/>
    <x v="1946"/>
    <x v="539"/>
    <s v="Citi"/>
    <s v="['sas', 'sas', 'sql', 'oracle', 'unix', 'word', 'excel', 'powerpoint']"/>
  </r>
  <r>
    <x v="1"/>
    <s v="Data Engineer"/>
    <s v="Anywhere"/>
    <x v="0"/>
    <x v="1"/>
    <x v="1"/>
    <x v="1947"/>
    <x v="67"/>
    <s v="Robert Half"/>
    <s v="['sql', 'java', 'python', 'scala', 'go', 'postgresql', 'elasticsearch', 'oracle', 'aws', 'databricks', 'spark', 'gitlab']"/>
  </r>
  <r>
    <x v="3"/>
    <s v="Senior Data Engineer ( Remote - Eligible)"/>
    <s v="Hopewell, VA"/>
    <x v="0"/>
    <x v="0"/>
    <x v="2"/>
    <x v="1948"/>
    <x v="381"/>
    <s v="Capital One"/>
    <s v="['java', 'scala', 'python', 'nosql', 'sql', 'mongo', 'shell', 'mysql', 'cassandra', 'redshift', 'snowflake', 'aws', 'azure', 'hadoop', 'kafka', 'spark', 'airflow']"/>
  </r>
  <r>
    <x v="3"/>
    <s v="Senior Data Engineer"/>
    <s v="Anywhere"/>
    <x v="0"/>
    <x v="1"/>
    <x v="1"/>
    <x v="1949"/>
    <x v="34"/>
    <s v="Harnham"/>
    <s v="['python', 'sql', 'aws', 'snowflake', 'databricks', 'pyspark', 'spark', 'hadoop']"/>
  </r>
  <r>
    <x v="1"/>
    <s v="Data Engineer"/>
    <s v="Knoxville, TN"/>
    <x v="0"/>
    <x v="0"/>
    <x v="2"/>
    <x v="1950"/>
    <x v="90"/>
    <s v="Jobot"/>
    <s v="['sql', 'python', 'r', 'ssis', 'tableau']"/>
  </r>
  <r>
    <x v="0"/>
    <s v="Data Scientist co op (Spring/Summer 2023)"/>
    <s v="Raritan, NJ"/>
    <x v="0"/>
    <x v="0"/>
    <x v="2"/>
    <x v="1951"/>
    <x v="34"/>
    <s v="Johnson &amp; Johnson"/>
    <s v="['word', 'excel']"/>
  </r>
  <r>
    <x v="0"/>
    <s v="Data Scientist, Marketing"/>
    <s v="United States"/>
    <x v="0"/>
    <x v="0"/>
    <x v="1"/>
    <x v="1952"/>
    <x v="62"/>
    <s v="Harnham"/>
    <s v="['sql']"/>
  </r>
  <r>
    <x v="0"/>
    <s v="Interdisciplinary Health Scientist(Data Scientist)/Physical..."/>
    <s v="United States"/>
    <x v="0"/>
    <x v="0"/>
    <x v="2"/>
    <x v="1953"/>
    <x v="540"/>
    <s v="National Institutes of Health"/>
    <m/>
  </r>
  <r>
    <x v="2"/>
    <s v="Data Analyst--Finance"/>
    <s v="New Hampshire"/>
    <x v="0"/>
    <x v="0"/>
    <x v="2"/>
    <x v="1954"/>
    <x v="2"/>
    <s v="Motion Recruitment"/>
    <s v="['sql', 'excel']"/>
  </r>
  <r>
    <x v="3"/>
    <s v="Senior Data Engineer - Data lakehouse"/>
    <s v="Kuala Lumpur, Federal Territory of Kuala Lumpur, Malaysia"/>
    <x v="0"/>
    <x v="0"/>
    <x v="31"/>
    <x v="1955"/>
    <x v="56"/>
    <s v="Xendit"/>
    <s v="['python', 'go', 'sql', 'mongodb', 'mongodb', 'databricks', 'aws', 'spark', 'airflow', 'kafka', 'flask', 'looker']"/>
  </r>
  <r>
    <x v="1"/>
    <s v="Data engineer"/>
    <s v="Minneapolis, MN"/>
    <x v="0"/>
    <x v="0"/>
    <x v="2"/>
    <x v="1956"/>
    <x v="28"/>
    <s v="Pioneer Management Consulting"/>
    <s v="['sql', 'python', 'r', 'postgresql', 'oracle', 'azure', 'aws', 'gcp', 'pyspark', 'alteryx', 'power bi', 'tableau', 'flow']"/>
  </r>
  <r>
    <x v="8"/>
    <s v="Senior Data Scientist - Analytics"/>
    <s v="United States"/>
    <x v="0"/>
    <x v="0"/>
    <x v="1"/>
    <x v="1957"/>
    <x v="330"/>
    <s v="Robinhood"/>
    <s v="['python', 'r', 'sql', 'numpy', 'pandas']"/>
  </r>
  <r>
    <x v="4"/>
    <s v="Senior Business Intelligence Analyst, Marketing (f/m/x)"/>
    <s v="Berlin, Germany"/>
    <x v="0"/>
    <x v="0"/>
    <x v="9"/>
    <x v="1958"/>
    <x v="137"/>
    <s v="AUTO1 Group"/>
    <s v="['sql', 'redshift', 'tableau', 'excel']"/>
  </r>
  <r>
    <x v="1"/>
    <s v="Data Engineer - TS/SCI and Poly is Required"/>
    <s v="Columbia, MD"/>
    <x v="0"/>
    <x v="0"/>
    <x v="2"/>
    <x v="1959"/>
    <x v="21"/>
    <s v="Affinity"/>
    <s v="['python', 'java', 'nosql', 'elasticsearch', 'aws', 'kafka', 'flow']"/>
  </r>
  <r>
    <x v="0"/>
    <s v="Principle Data Scientist"/>
    <s v="Wayne, PA"/>
    <x v="0"/>
    <x v="0"/>
    <x v="2"/>
    <x v="1960"/>
    <x v="112"/>
    <s v="Kane Partners LLC"/>
    <s v="['r', 'python', 'spark', 'keras', 'mxnet', 'theano']"/>
  </r>
  <r>
    <x v="0"/>
    <s v="Interdisciplinary Data Scientist"/>
    <s v="Indiana, PA"/>
    <x v="0"/>
    <x v="0"/>
    <x v="2"/>
    <x v="1961"/>
    <x v="541"/>
    <s v="USDA-FSIS"/>
    <s v="['sql', 'mongodb', 'mongodb', 'postgresql', 'mysql', 'sql server', 'neo4j', 'couchbase', 'cassandra', 'azure', 'aws', 'oracle', 'airflow']"/>
  </r>
  <r>
    <x v="5"/>
    <s v="AI Networking SW Engineer"/>
    <s v="San Jose, CA"/>
    <x v="0"/>
    <x v="0"/>
    <x v="2"/>
    <x v="1962"/>
    <x v="542"/>
    <s v="Hewlett Packard Enterprise"/>
    <s v="['c', 'c++', 'python', 'pytorch', 'tensorflow']"/>
  </r>
  <r>
    <x v="0"/>
    <s v="Data Scientist"/>
    <s v="Anywhere"/>
    <x v="0"/>
    <x v="1"/>
    <x v="2"/>
    <x v="1951"/>
    <x v="543"/>
    <s v="Tomorrow.io"/>
    <s v="['python', 'aws']"/>
  </r>
  <r>
    <x v="1"/>
    <s v="Lead Python Engineer Data Engineer Python Developer"/>
    <s v="Anywhere"/>
    <x v="0"/>
    <x v="1"/>
    <x v="2"/>
    <x v="1963"/>
    <x v="51"/>
    <s v="Robert Half"/>
    <s v="['python', 'sql', 'go', 'aws', 'snowflake', 'aurora', 'kubernetes', 'docker']"/>
  </r>
  <r>
    <x v="3"/>
    <s v="Senior Big Data Engineer / Machine Learning Ops"/>
    <s v="San Francisco, CA"/>
    <x v="0"/>
    <x v="0"/>
    <x v="2"/>
    <x v="1964"/>
    <x v="51"/>
    <s v="Jobot"/>
    <s v="['python', 'java', 'kotlin', 'sql', 'aws', 'flow']"/>
  </r>
  <r>
    <x v="1"/>
    <s v="Data Engineer (Remote)"/>
    <s v="Lexington, KY"/>
    <x v="8"/>
    <x v="0"/>
    <x v="2"/>
    <x v="1965"/>
    <x v="54"/>
    <s v="SynergisticIT"/>
    <s v="['java', 'javascript', 'c++', 'sas', 'sas', 'python', 'oracle', 'spring', 'tensorflow', 'tableau', 'docker', 'jenkins']"/>
  </r>
  <r>
    <x v="1"/>
    <s v="Data Analyst Engineer for Butler Aerospace &amp; Defense"/>
    <s v="Los Angeles, CA"/>
    <x v="0"/>
    <x v="0"/>
    <x v="2"/>
    <x v="1966"/>
    <x v="544"/>
    <s v="Butler Aerospace &amp; Defense"/>
    <s v="['sharepoint', 'outlook', 'excel', 'powerpoint']"/>
  </r>
  <r>
    <x v="8"/>
    <s v="Senior Data Scientist (Remote)"/>
    <s v="Anywhere"/>
    <x v="0"/>
    <x v="1"/>
    <x v="2"/>
    <x v="1967"/>
    <x v="545"/>
    <s v="South Jordan"/>
    <m/>
  </r>
  <r>
    <x v="4"/>
    <s v="Bi engineer"/>
    <s v="Los Angeles, CA"/>
    <x v="0"/>
    <x v="0"/>
    <x v="2"/>
    <x v="1968"/>
    <x v="1"/>
    <s v="Esr"/>
    <s v="['sql', 'tableau']"/>
  </r>
  <r>
    <x v="1"/>
    <s v="Data Operations Engineer (Support) Philippines"/>
    <s v="Philippines"/>
    <x v="0"/>
    <x v="0"/>
    <x v="50"/>
    <x v="1969"/>
    <x v="16"/>
    <s v="Tamr"/>
    <s v="['shell', 'aws', 'gcp']"/>
  </r>
  <r>
    <x v="6"/>
    <s v="Sr Data Analyst | $90k | Lake Forest, IL"/>
    <s v="Lake Forest, IL"/>
    <x v="0"/>
    <x v="0"/>
    <x v="2"/>
    <x v="1970"/>
    <x v="31"/>
    <s v="Trinity Intl."/>
    <m/>
  </r>
  <r>
    <x v="3"/>
    <s v="Senior Data Engineer (Remote-Eligible)"/>
    <s v="Rex, GA"/>
    <x v="0"/>
    <x v="0"/>
    <x v="2"/>
    <x v="1971"/>
    <x v="381"/>
    <s v="Capital One"/>
    <s v="['java', 'scala', 'python', 'nosql', 'sql', 'shell', 'mysql', 'snowflake', 'redshift', 'aws', 'azure', 'hadoop', 'kafka', 'spark', 'splunk', 'jenkins', 'docker']"/>
  </r>
  <r>
    <x v="2"/>
    <s v="1412148 - Data Analysis Manager"/>
    <s v="Atlanta, GA"/>
    <x v="0"/>
    <x v="0"/>
    <x v="2"/>
    <x v="1972"/>
    <x v="546"/>
    <s v="Cisco"/>
    <s v="['sql', 'postgresql', 'gcp', 'aws']"/>
  </r>
  <r>
    <x v="0"/>
    <s v="Principal Data Scientist"/>
    <s v="Raleigh, NC"/>
    <x v="0"/>
    <x v="0"/>
    <x v="2"/>
    <x v="1973"/>
    <x v="547"/>
    <s v="Labcorp"/>
    <s v="['python', 'r', 'java', 'perl', 'sql', 'aws', 'pytorch', 'tensorflow', 'scikit-learn', 'spark', 'pyspark', 'pandas', 'numpy', 'matplotlib', 'seaborn', 'theano', 'keras', 'nltk', 'opencv', 'plotly', 'hadoop', 'splunk', 'jenkins', 'kubernetes', 'docker', 'git', 'jira']"/>
  </r>
  <r>
    <x v="0"/>
    <s v="Data Scientist"/>
    <s v="Irving, TX"/>
    <x v="0"/>
    <x v="0"/>
    <x v="1"/>
    <x v="1974"/>
    <x v="19"/>
    <s v="Jobot"/>
    <s v="['r', 'python', 'java', 'scala', 'c++', 'mongodb', 'mongodb', 'hadoop', 'spark']"/>
  </r>
  <r>
    <x v="3"/>
    <s v="Senior Data Engineer"/>
    <s v="Denton, TX"/>
    <x v="0"/>
    <x v="0"/>
    <x v="1"/>
    <x v="1975"/>
    <x v="122"/>
    <s v="CGI Inc."/>
    <s v="['sql', 'python', 'java', 'no-sql', 'c', 'aws', 'snowflake', 'spark', 'hadoop']"/>
  </r>
  <r>
    <x v="2"/>
    <s v="Data analyst security"/>
    <s v="Annapolis Junction, MD"/>
    <x v="5"/>
    <x v="0"/>
    <x v="2"/>
    <x v="1976"/>
    <x v="548"/>
    <s v="Booz Allen Hamilton"/>
    <s v="['python', 'flow']"/>
  </r>
  <r>
    <x v="0"/>
    <s v="Data scientist security"/>
    <s v="Reston, VA"/>
    <x v="0"/>
    <x v="0"/>
    <x v="2"/>
    <x v="1977"/>
    <x v="549"/>
    <s v="Noblis, INC"/>
    <s v="['python', 'r', 'sql', 'postgresql', 'spark', 'hadoop', 'git']"/>
  </r>
  <r>
    <x v="0"/>
    <s v="Data Scientist - Product (U.S. only)"/>
    <s v="Anywhere"/>
    <x v="0"/>
    <x v="1"/>
    <x v="2"/>
    <x v="1978"/>
    <x v="284"/>
    <s v="Lyra Health"/>
    <s v="['sql', 'python', 'tableau']"/>
  </r>
  <r>
    <x v="1"/>
    <s v="Data Engineer"/>
    <s v="Anywhere"/>
    <x v="0"/>
    <x v="1"/>
    <x v="2"/>
    <x v="1979"/>
    <x v="57"/>
    <s v="Community Reinvestment Fund, USA"/>
    <s v="['sql', 'python', 'azure', 'databricks', 'aws', 'spark', 'power bi', 'tableau', 'qlik', 'cognos', 'excel']"/>
  </r>
  <r>
    <x v="0"/>
    <s v="Data Scientist II"/>
    <s v="Anywhere"/>
    <x v="0"/>
    <x v="1"/>
    <x v="2"/>
    <x v="1980"/>
    <x v="550"/>
    <s v="Earthscope Consortium, Inc."/>
    <s v="['python', 'sql', 'postgresql', 'mysql', 'jupyter', 'linux', 'unix', 'docker']"/>
  </r>
  <r>
    <x v="1"/>
    <s v="Sr Data Engineer"/>
    <s v="Bengaluru, Karnataka, India"/>
    <x v="0"/>
    <x v="0"/>
    <x v="7"/>
    <x v="1981"/>
    <x v="56"/>
    <s v="Visa"/>
    <s v="['go', 'mongodb', 'mongodb', 'nosql', 'perl', 'python', 'java', 'scala', 'mysql', 'hadoop', 'spark', 'tableau', 'jenkins', 'git']"/>
  </r>
  <r>
    <x v="0"/>
    <s v="Data Scientist - Remote"/>
    <s v="Anywhere"/>
    <x v="0"/>
    <x v="1"/>
    <x v="1"/>
    <x v="1982"/>
    <x v="551"/>
    <s v="The College Board"/>
    <s v="['python', 'sql', 'nosql']"/>
  </r>
  <r>
    <x v="0"/>
    <s v="Lead Data Scientist"/>
    <s v="Athens, Greece"/>
    <x v="0"/>
    <x v="0"/>
    <x v="38"/>
    <x v="1983"/>
    <x v="552"/>
    <s v="iTechScope"/>
    <s v="['python', 'spark', 'kafka', 'kubernetes', 'docker']"/>
  </r>
  <r>
    <x v="1"/>
    <s v="Data Engineer I"/>
    <s v="St Paul, MN"/>
    <x v="0"/>
    <x v="0"/>
    <x v="2"/>
    <x v="1984"/>
    <x v="121"/>
    <s v="Travelers"/>
    <s v="['sql', 'python', 'powershell', 'sql server', 'aws', 'ssis', 'github']"/>
  </r>
  <r>
    <x v="1"/>
    <s v="Data Engineer - BI and Analytics Ecom"/>
    <s v="Seattle, WA"/>
    <x v="0"/>
    <x v="0"/>
    <x v="2"/>
    <x v="1985"/>
    <x v="89"/>
    <s v="Costco Wholesale"/>
    <s v="['sql', 'nosql', 'azure', 'databricks', 'oracle', 'spark', 'kafka', 'power bi', 'git']"/>
  </r>
  <r>
    <x v="2"/>
    <s v="Hr data analyst"/>
    <s v="Coppell, TX"/>
    <x v="0"/>
    <x v="0"/>
    <x v="2"/>
    <x v="1986"/>
    <x v="553"/>
    <s v="Broadridge"/>
    <s v="['excel', 'word', 'powerpoint']"/>
  </r>
  <r>
    <x v="8"/>
    <s v="Senior Data Scientist- Clinical Research &amp; Commercial Pharma Analytics"/>
    <s v="St. Louis, MO"/>
    <x v="0"/>
    <x v="0"/>
    <x v="2"/>
    <x v="1987"/>
    <x v="363"/>
    <s v="The Cigna Group"/>
    <s v="['sas', 'sas', 'python', 'hadoop', 'tableau']"/>
  </r>
  <r>
    <x v="3"/>
    <s v="Senior AI Data Engineer"/>
    <s v="Anywhere"/>
    <x v="0"/>
    <x v="1"/>
    <x v="2"/>
    <x v="1988"/>
    <x v="554"/>
    <s v="Tensure Consulting"/>
    <s v="['python', 'sql', 'nosql', 'pyspark']"/>
  </r>
  <r>
    <x v="0"/>
    <s v="Data Scientist II"/>
    <s v="California"/>
    <x v="0"/>
    <x v="0"/>
    <x v="2"/>
    <x v="1989"/>
    <x v="28"/>
    <s v="Farmers Insurance"/>
    <s v="['sql', 'python', 'c++', 'ssis', 'tableau']"/>
  </r>
  <r>
    <x v="8"/>
    <s v="Senior Data Scientist"/>
    <s v="Los Angeles, CA"/>
    <x v="0"/>
    <x v="0"/>
    <x v="2"/>
    <x v="1990"/>
    <x v="328"/>
    <s v="Slalom Consulting"/>
    <s v="['python', 'r', 'matlab', 'sql', 'aws', 'azure', 'gcp']"/>
  </r>
  <r>
    <x v="8"/>
    <s v="Senior Data Science Manager"/>
    <s v="San Francisco, CA"/>
    <x v="0"/>
    <x v="0"/>
    <x v="2"/>
    <x v="1991"/>
    <x v="555"/>
    <s v="Source Technology"/>
    <s v="['r', 'python', 'matlab', 'sql', 'spark']"/>
  </r>
  <r>
    <x v="2"/>
    <s v="Digital Marketing Data Analyst"/>
    <s v="Anywhere"/>
    <x v="0"/>
    <x v="1"/>
    <x v="2"/>
    <x v="1992"/>
    <x v="91"/>
    <s v="Closed Loop"/>
    <s v="['sql', 'sql server', 'mysql', 'db2', 'oracle', 'tableau', 'power bi', 'ms access', 'slack']"/>
  </r>
  <r>
    <x v="3"/>
    <s v="Senior Data Engineer (Remote Eligible)"/>
    <s v="Derwood, MD"/>
    <x v="0"/>
    <x v="0"/>
    <x v="2"/>
    <x v="1993"/>
    <x v="381"/>
    <s v="Capital One"/>
    <s v="['java', 'scala', 'python', 'nosql', 'sql', 'mongo', 'shell', 'mysql', 'cassandra', 'redshift', 'snowflake', 'aws', 'azure', 'hadoop', 'kafka', 'spark']"/>
  </r>
  <r>
    <x v="2"/>
    <s v="Data Analyst - Strategy, Transformation &amp; Capabilities"/>
    <s v="Coral Springs, FL"/>
    <x v="0"/>
    <x v="0"/>
    <x v="2"/>
    <x v="1994"/>
    <x v="556"/>
    <s v="North Lauderdale"/>
    <s v="['express']"/>
  </r>
  <r>
    <x v="1"/>
    <s v="Test Data Lead (Test Engineering)"/>
    <s v="Makati, Metro Manila, Philippines"/>
    <x v="0"/>
    <x v="0"/>
    <x v="50"/>
    <x v="1995"/>
    <x v="74"/>
    <s v="Security Bank"/>
    <s v="['sql', 'db2', 'oracle']"/>
  </r>
  <r>
    <x v="4"/>
    <s v="Business Intelligence Analyst"/>
    <s v="Spring Lake, MI"/>
    <x v="0"/>
    <x v="0"/>
    <x v="2"/>
    <x v="1996"/>
    <x v="80"/>
    <s v="Insight Global"/>
    <s v="['sql']"/>
  </r>
  <r>
    <x v="1"/>
    <s v="CAMPUS: Data Engineer (2024)"/>
    <s v="Irvine, CA"/>
    <x v="0"/>
    <x v="0"/>
    <x v="2"/>
    <x v="1997"/>
    <x v="557"/>
    <s v="Capital Group Companies"/>
    <s v="['sql', 'python', 'aws', 'azure', 'databricks', 'spark', 'spring', 'express', 'alteryx', 'tableau']"/>
  </r>
  <r>
    <x v="2"/>
    <s v="IT Data Analyst"/>
    <s v="Warren, NJ"/>
    <x v="0"/>
    <x v="0"/>
    <x v="2"/>
    <x v="1998"/>
    <x v="2"/>
    <s v="Robert Half"/>
    <s v="['go', 'flow']"/>
  </r>
  <r>
    <x v="8"/>
    <s v="Sr. Principal Data Scientist"/>
    <s v="Melbourne, FL"/>
    <x v="0"/>
    <x v="0"/>
    <x v="2"/>
    <x v="1999"/>
    <x v="536"/>
    <s v="Northrop Grumman"/>
    <s v="['matlab', 'fortran', 'sap', 'atlassian', 'bitbucket', 'jira']"/>
  </r>
  <r>
    <x v="0"/>
    <s v="Research scientist"/>
    <s v="Chapel Hill, NC"/>
    <x v="0"/>
    <x v="0"/>
    <x v="2"/>
    <x v="2000"/>
    <x v="558"/>
    <s v="The University of North Carolina at Chapel Hill"/>
    <s v="['python', 'r', 'sql', 'terminal']"/>
  </r>
  <r>
    <x v="9"/>
    <s v="DevOps Engineer Cloud Big Data Platform (f/m/div.)"/>
    <s v="Stuttgart, Germany"/>
    <x v="0"/>
    <x v="0"/>
    <x v="9"/>
    <x v="2001"/>
    <x v="137"/>
    <s v="Bosch Group"/>
    <s v="['python', 'c', 'scala', 'azure', 'spark', 'terraform', 'git', 'bitbucket', 'jenkins']"/>
  </r>
  <r>
    <x v="1"/>
    <s v="Data Engineer"/>
    <s v="United States"/>
    <x v="0"/>
    <x v="0"/>
    <x v="1"/>
    <x v="2002"/>
    <x v="559"/>
    <s v="Lacework"/>
    <s v="['r', 'sql', 'python', 'sas', 'sas', 'matlab', 'aws', 'azure', 'gcp', 'snowflake', 'spark', 'kubernetes']"/>
  </r>
  <r>
    <x v="2"/>
    <s v="Data Analyst, Integrity Operations Analytics"/>
    <s v="Austin, TX"/>
    <x v="0"/>
    <x v="0"/>
    <x v="2"/>
    <x v="2003"/>
    <x v="560"/>
    <s v="Meta"/>
    <s v="['sql', 'python', 'r']"/>
  </r>
  <r>
    <x v="0"/>
    <s v="Data scientist"/>
    <s v="Los Angeles, CA"/>
    <x v="0"/>
    <x v="0"/>
    <x v="2"/>
    <x v="2004"/>
    <x v="247"/>
    <s v="VIZIO"/>
    <s v="['python', 'sql', 'pyspark']"/>
  </r>
  <r>
    <x v="8"/>
    <s v="Senior Data Scientist"/>
    <s v="Bangkok, Thailand"/>
    <x v="0"/>
    <x v="0"/>
    <x v="25"/>
    <x v="2005"/>
    <x v="8"/>
    <s v="Sertis"/>
    <s v="['python', 'sql', 'git', 'flow']"/>
  </r>
  <r>
    <x v="1"/>
    <s v="Data Engineer"/>
    <s v="Orange, CA"/>
    <x v="0"/>
    <x v="0"/>
    <x v="2"/>
    <x v="2006"/>
    <x v="179"/>
    <s v="Robert Half"/>
    <s v="['sql', 'sql server', 'azure', 'aws', 'redshift', 'power bi', 'tableau', 'ssis', 'excel']"/>
  </r>
  <r>
    <x v="1"/>
    <s v="Data Engineer 5"/>
    <s v="Tampa, FL"/>
    <x v="0"/>
    <x v="0"/>
    <x v="2"/>
    <x v="2007"/>
    <x v="51"/>
    <s v="HII Mission Technologies"/>
    <m/>
  </r>
  <r>
    <x v="7"/>
    <s v="Engineering Manager, ML Platform"/>
    <s v="Tel Aviv-Yafo, Israel"/>
    <x v="0"/>
    <x v="0"/>
    <x v="8"/>
    <x v="2008"/>
    <x v="36"/>
    <s v="Forter"/>
    <s v="['python', 'aws', 'gcp', 'azure', 'sap']"/>
  </r>
  <r>
    <x v="3"/>
    <s v="Senior Data Engineer (Azure)"/>
    <s v="Lima, Peru"/>
    <x v="0"/>
    <x v="0"/>
    <x v="42"/>
    <x v="2009"/>
    <x v="561"/>
    <s v="Applaudo Studios"/>
    <s v="['python', 'postgresql', 'mysql', 'azure']"/>
  </r>
  <r>
    <x v="5"/>
    <s v="Sr. Backend Software Engineer - Machine Learning"/>
    <s v="Vancouver, BC, Canada"/>
    <x v="0"/>
    <x v="0"/>
    <x v="23"/>
    <x v="2010"/>
    <x v="164"/>
    <s v="Highspot"/>
    <s v="['python', 'java', 'c++', 'sql', 'tensorflow', 'keras', 'pytorch', 'spark', 'hadoop']"/>
  </r>
  <r>
    <x v="6"/>
    <s v="Senior Data Analyst, Customer Operations"/>
    <s v="Singapore"/>
    <x v="0"/>
    <x v="0"/>
    <x v="18"/>
    <x v="2011"/>
    <x v="46"/>
    <s v="OKX"/>
    <s v="['sql', 'python', 'power bi']"/>
  </r>
  <r>
    <x v="0"/>
    <s v="HRIS &amp; Data Analytics Specialist"/>
    <s v="Milan, Metropolitan City of Milan, Italy"/>
    <x v="0"/>
    <x v="0"/>
    <x v="49"/>
    <x v="2012"/>
    <x v="41"/>
    <s v="Publicis Groupe"/>
    <s v="['excel']"/>
  </r>
  <r>
    <x v="2"/>
    <s v="Data analyst"/>
    <s v="Commerce, CA"/>
    <x v="0"/>
    <x v="0"/>
    <x v="2"/>
    <x v="2013"/>
    <x v="31"/>
    <s v="BTC Electronic Components"/>
    <s v="['sql', 'r', 'python', 'sas', 'sas', 'power bi']"/>
  </r>
  <r>
    <x v="0"/>
    <s v="Principal Data Scientist"/>
    <s v="United States"/>
    <x v="0"/>
    <x v="0"/>
    <x v="2"/>
    <x v="2014"/>
    <x v="34"/>
    <s v="Northrop Grumman"/>
    <s v="['sql', 'sql server', 'tableau']"/>
  </r>
  <r>
    <x v="4"/>
    <s v="Staff Engineer, Security Efficacy"/>
    <s v="Taiwan"/>
    <x v="0"/>
    <x v="0"/>
    <x v="40"/>
    <x v="2015"/>
    <x v="102"/>
    <s v="Netskope"/>
    <s v="['python', 'sql', 'nosql']"/>
  </r>
  <r>
    <x v="2"/>
    <s v="Data analyst"/>
    <s v="Orlando, FL"/>
    <x v="0"/>
    <x v="0"/>
    <x v="2"/>
    <x v="2016"/>
    <x v="16"/>
    <s v="SynergisticIT"/>
    <m/>
  </r>
  <r>
    <x v="0"/>
    <s v="Data scientist"/>
    <s v="Houston, TX"/>
    <x v="0"/>
    <x v="0"/>
    <x v="2"/>
    <x v="2017"/>
    <x v="160"/>
    <s v="MD Anderson Cancer Center"/>
    <s v="['r', 'perl', 'python', 'linux']"/>
  </r>
  <r>
    <x v="1"/>
    <s v="Lead Data Engineer (FinOps)"/>
    <s v="Long Lake, NY"/>
    <x v="5"/>
    <x v="0"/>
    <x v="2"/>
    <x v="2018"/>
    <x v="176"/>
    <s v="Capital One"/>
    <s v="['java', 'scala', 'python', 'nosql', 'sql', 'mongo', 'shell', 'mysql', 'cassandra', 'aws', 'redshift', 'snowflake', 'azure', 'hadoop', 'kafka', 'spark']"/>
  </r>
  <r>
    <x v="0"/>
    <s v="Data Scientist - Product (U.S. only)"/>
    <s v="Anywhere"/>
    <x v="0"/>
    <x v="1"/>
    <x v="1"/>
    <x v="2019"/>
    <x v="284"/>
    <s v="Lyra Health"/>
    <s v="['sql', 'python', 'tableau']"/>
  </r>
  <r>
    <x v="2"/>
    <s v="Data Analyst Youth Mental Health"/>
    <s v="Long Island City, NY"/>
    <x v="0"/>
    <x v="0"/>
    <x v="2"/>
    <x v="2020"/>
    <x v="562"/>
    <s v="Research Foundation for Mental Hygiene, Inc."/>
    <s v="['sas', 'sas', 'r', 'sql']"/>
  </r>
  <r>
    <x v="3"/>
    <s v="Senior Data Engineer"/>
    <s v="Addison, TX"/>
    <x v="0"/>
    <x v="0"/>
    <x v="2"/>
    <x v="2021"/>
    <x v="145"/>
    <s v="Jobot"/>
    <s v="['java', 'scala', 'sql', 'aws', 'spark', 'kafka', 'splunk']"/>
  </r>
  <r>
    <x v="2"/>
    <s v="Data analyst"/>
    <s v="Hoboken, NJ"/>
    <x v="0"/>
    <x v="0"/>
    <x v="2"/>
    <x v="2022"/>
    <x v="16"/>
    <s v="Michael Page"/>
    <s v="['sql', 'power bi', 'tableau']"/>
  </r>
  <r>
    <x v="6"/>
    <s v="Senior Data Analyst (Greater NYC Area, NY or Remote)"/>
    <s v="Anywhere"/>
    <x v="0"/>
    <x v="1"/>
    <x v="2"/>
    <x v="2020"/>
    <x v="18"/>
    <s v="Maven Clinic"/>
    <s v="['sql', 'python', 'r', 'html', 'bigquery', 'looker']"/>
  </r>
  <r>
    <x v="1"/>
    <s v="Data Engineer - CCMD - DOD Secret"/>
    <s v="United States"/>
    <x v="0"/>
    <x v="0"/>
    <x v="1"/>
    <x v="1810"/>
    <x v="328"/>
    <s v="Peraton"/>
    <s v="['python', 'sql', 'java', 'r', 'aws', 'azure', 'express', 'linux', 'ubuntu', 'centos', 'windows', 'excel', 'git']"/>
  </r>
  <r>
    <x v="0"/>
    <s v="Assistant Program Director - Data Science"/>
    <s v="Denver, CO"/>
    <x v="0"/>
    <x v="0"/>
    <x v="1"/>
    <x v="2023"/>
    <x v="91"/>
    <s v="The University Of Denver"/>
    <m/>
  </r>
  <r>
    <x v="0"/>
    <s v="Data Scientist (CDO)- 2023 Intern Conversion"/>
    <s v="Atlanta, GA"/>
    <x v="3"/>
    <x v="0"/>
    <x v="2"/>
    <x v="2024"/>
    <x v="6"/>
    <s v="IBM"/>
    <s v="['ibm cloud']"/>
  </r>
  <r>
    <x v="1"/>
    <s v="Sr. Data Engineer"/>
    <s v="Pennsylvania"/>
    <x v="0"/>
    <x v="0"/>
    <x v="1"/>
    <x v="2025"/>
    <x v="563"/>
    <s v="Kraft Heinz Company"/>
    <s v="['python', 'r', 'sql', 'nosql', 'snowflake', 'azure', 'bigquery', 'spark', 'react', 'hadoop', 'kafka', 'linux', 'tableau', 'alteryx', 'power bi', 'looker']"/>
  </r>
  <r>
    <x v="1"/>
    <s v="Data Engineer"/>
    <s v="Sydney NSW, Australia"/>
    <x v="0"/>
    <x v="0"/>
    <x v="51"/>
    <x v="2026"/>
    <x v="187"/>
    <s v="Quantexa"/>
    <s v="['scala', 'java', 'python', 'elasticsearch', 'gcp', 'spark', 'hadoop']"/>
  </r>
  <r>
    <x v="2"/>
    <s v="Research Assistant - Data Analyst"/>
    <s v="Boston, MA"/>
    <x v="0"/>
    <x v="0"/>
    <x v="2"/>
    <x v="2027"/>
    <x v="564"/>
    <s v="Boston Planning and Development Agency"/>
    <s v="['r', 'excel', 'powerpoint']"/>
  </r>
  <r>
    <x v="0"/>
    <s v="Computational Physicist / Data Scientist"/>
    <s v="Littleton, CO"/>
    <x v="0"/>
    <x v="0"/>
    <x v="2"/>
    <x v="2028"/>
    <x v="120"/>
    <s v="Ophir Corporation"/>
    <s v="['r', 'python', 'matlab', 'julia', 'c', 'c++', 'scikit-learn', 'tensorflow', 'keras', 'pytorch', 'express', 'linux', 'unix', 'git']"/>
  </r>
  <r>
    <x v="2"/>
    <s v="Staff data analyst (Fresh SCM Autonomation)"/>
    <m/>
    <x v="0"/>
    <x v="0"/>
    <x v="21"/>
    <x v="2029"/>
    <x v="46"/>
    <s v="Coupang"/>
    <s v="['python', 'r', 'sql', 'tableau', 'power bi', 'excel']"/>
  </r>
  <r>
    <x v="3"/>
    <s v="Senior Data Engineer (Remote Eligible)"/>
    <s v="District Heights, MD"/>
    <x v="0"/>
    <x v="0"/>
    <x v="2"/>
    <x v="2030"/>
    <x v="346"/>
    <s v="Capital One"/>
    <s v="['python', 'java', 'scala', 'nosql', 'sql', 'mongo', 'shell', 'mysql', 'dynamodb', 'redshift', 'snowflake', 'aws', 'azure', 'pyspark', 'airflow', 'hadoop', 'kafka', 'spark']"/>
  </r>
  <r>
    <x v="1"/>
    <s v="Data Engineer"/>
    <s v="London, UK"/>
    <x v="0"/>
    <x v="0"/>
    <x v="6"/>
    <x v="2031"/>
    <x v="187"/>
    <s v="NWorld"/>
    <s v="['python', 'sql', 't-sql', 'java', 'javascript', 'r', 'scala', 'mongodb', 'mongodb', 'postgresql', 'aws', 'gcp', 'azure', 'snowflake', 'redshift', 'bigquery', 'databricks', 'oracle', 'spark', 'kafka', 'tableau', 'qlik', 'ssis', 'kubernetes']"/>
  </r>
  <r>
    <x v="3"/>
    <s v="Senior Data Engineer - SQL, Snowflake - SQL, Scripting"/>
    <s v="Richmond, CA"/>
    <x v="0"/>
    <x v="0"/>
    <x v="1"/>
    <x v="2032"/>
    <x v="565"/>
    <s v="CyberCoders"/>
    <s v="['sql', 'python', 'snowflake', 'aws', 'redshift', 'pyspark', 'pandas', 'word']"/>
  </r>
  <r>
    <x v="3"/>
    <s v="Senior Data Engineer"/>
    <s v="Irving, TX"/>
    <x v="0"/>
    <x v="0"/>
    <x v="2"/>
    <x v="2033"/>
    <x v="28"/>
    <s v="CVS Health"/>
    <s v="['nosql', 'scala', 'java', 'sql', 'db2', 'gcp', 'oracle', 'hadoop', 'spark', 'airflow', 'kafka', 'pyspark', 'jenkins', 'git']"/>
  </r>
  <r>
    <x v="1"/>
    <s v="Data Engineer - Platform Insights"/>
    <s v="London, UK"/>
    <x v="0"/>
    <x v="0"/>
    <x v="6"/>
    <x v="2034"/>
    <x v="56"/>
    <s v="Spotify"/>
    <s v="['python', 'sql', 'java', 'typescript', 'bigquery']"/>
  </r>
  <r>
    <x v="0"/>
    <s v="2023 Internship: Data Scientist"/>
    <s v="Anywhere"/>
    <x v="3"/>
    <x v="1"/>
    <x v="2"/>
    <x v="2035"/>
    <x v="566"/>
    <s v="IBM"/>
    <s v="['java', 'python', 'r', 'sas', 'sas', 'scala', 'watson', 'ibm cloud', 'cognos']"/>
  </r>
  <r>
    <x v="8"/>
    <s v="Senior Data Scientist, Commerce Platform - Inventory (Hartford, CT..."/>
    <s v="Anywhere"/>
    <x v="0"/>
    <x v="1"/>
    <x v="2"/>
    <x v="2036"/>
    <x v="8"/>
    <s v="Square"/>
    <s v="['sql', 'python', 'c', 'go', 'looker', 'terminal']"/>
  </r>
  <r>
    <x v="4"/>
    <s v="Senior Business Systems Analyst, Third Party Data"/>
    <s v="San Francisco, CA"/>
    <x v="1"/>
    <x v="0"/>
    <x v="2"/>
    <x v="2037"/>
    <x v="1"/>
    <s v="Square"/>
    <m/>
  </r>
  <r>
    <x v="8"/>
    <s v="Senior Data Scientist"/>
    <s v="Anywhere"/>
    <x v="0"/>
    <x v="1"/>
    <x v="2"/>
    <x v="2038"/>
    <x v="567"/>
    <s v="Frontier"/>
    <s v="['python', 'sas', 'sas', 'r', 'sql', 'power bi']"/>
  </r>
  <r>
    <x v="3"/>
    <s v="Senior Data Engineer"/>
    <s v="Newark, NJ"/>
    <x v="5"/>
    <x v="0"/>
    <x v="2"/>
    <x v="2039"/>
    <x v="25"/>
    <s v="Capital One"/>
    <s v="['java', 'scala', 'python', 'sql', 'mongo', 'shell', 'mysql', 'cassandra', 'redshift', 'snowflake', 'aws', 'azure', 'hadoop', 'kafka', 'spark']"/>
  </r>
  <r>
    <x v="2"/>
    <s v="Data Analyst - Finance"/>
    <s v="Bengaluru, Karnataka, India"/>
    <x v="0"/>
    <x v="0"/>
    <x v="7"/>
    <x v="2040"/>
    <x v="94"/>
    <s v="ZeroFox"/>
    <s v="['sheets', 'flow']"/>
  </r>
  <r>
    <x v="1"/>
    <s v="Sr. Data Engineer"/>
    <s v="Dallas, TX"/>
    <x v="0"/>
    <x v="0"/>
    <x v="2"/>
    <x v="2041"/>
    <x v="1"/>
    <s v="Jobot"/>
    <s v="['sql', 'sql server', 'azure', 'snowflake', 'databricks', 'oracle', 'sap']"/>
  </r>
  <r>
    <x v="2"/>
    <s v="Dealer Information Data Analyst"/>
    <s v="Plano, TX"/>
    <x v="0"/>
    <x v="0"/>
    <x v="2"/>
    <x v="2042"/>
    <x v="568"/>
    <s v="Toyota"/>
    <s v="['sql', 'oracle', 'excel', 'sharepoint']"/>
  </r>
  <r>
    <x v="0"/>
    <s v="Data Scientist"/>
    <s v="Virginia"/>
    <x v="0"/>
    <x v="0"/>
    <x v="2"/>
    <x v="2043"/>
    <x v="569"/>
    <s v="Office of the Director of National Intelligence"/>
    <m/>
  </r>
  <r>
    <x v="1"/>
    <s v="Data Engineer"/>
    <s v="Málaga, Spain"/>
    <x v="0"/>
    <x v="0"/>
    <x v="20"/>
    <x v="2044"/>
    <x v="56"/>
    <s v="Talan"/>
    <s v="['sql', 'python', 'nosql', 'azure', 'databricks', 'spark', 'sap', 'excel', 'visio', 'power bi', 'tableau']"/>
  </r>
  <r>
    <x v="5"/>
    <s v="Senior/Principal Software Development Engineer in Test - (Machine..."/>
    <s v="Pune, Maharashtra, India"/>
    <x v="0"/>
    <x v="0"/>
    <x v="7"/>
    <x v="2045"/>
    <x v="36"/>
    <s v="PubMatic"/>
    <s v="['python']"/>
  </r>
  <r>
    <x v="1"/>
    <s v="Data Engineer- Dublin (Hybrid)"/>
    <s v="College Park, MD"/>
    <x v="0"/>
    <x v="0"/>
    <x v="2"/>
    <x v="2046"/>
    <x v="570"/>
    <s v="Las Vegas"/>
    <m/>
  </r>
  <r>
    <x v="0"/>
    <s v="Applied AI &amp; Data Science Lead (Remote)"/>
    <s v="Anywhere"/>
    <x v="0"/>
    <x v="1"/>
    <x v="2"/>
    <x v="2047"/>
    <x v="294"/>
    <s v="Block"/>
    <s v="['python', 'c', 'go', 'aws', 'gcp', 'databricks', 'numpy', 'pandas', 'tensorflow', 'pytorch', 'scikit-learn', 'git']"/>
  </r>
  <r>
    <x v="1"/>
    <s v="Data engineer security"/>
    <s v="Bethesda, MD"/>
    <x v="5"/>
    <x v="0"/>
    <x v="2"/>
    <x v="2048"/>
    <x v="571"/>
    <s v="Booz Allen Hamilton"/>
    <s v="['c++', 'java', 'python', 'sql', 'scala', 'shell', 'mysql', 'aws', 'azure', 'databricks', 'redshift', 'snowflake', 'spark', 'hadoop', 'kafka', 'unix', 'linux']"/>
  </r>
  <r>
    <x v="3"/>
    <s v="Senior Data Engineer (Python / AWS)"/>
    <s v="Charlotte, NC"/>
    <x v="0"/>
    <x v="0"/>
    <x v="2"/>
    <x v="2049"/>
    <x v="27"/>
    <s v="Jobot"/>
    <s v="['python', 'aws', 'aurora']"/>
  </r>
  <r>
    <x v="0"/>
    <s v="Lead Data Scientist (Machine Vision)"/>
    <s v="Anywhere"/>
    <x v="0"/>
    <x v="1"/>
    <x v="2"/>
    <x v="2050"/>
    <x v="51"/>
    <s v="Teknoir"/>
    <s v="['python', 'tensorflow', 'pytorch', 'scikit-learn', 'pandas']"/>
  </r>
  <r>
    <x v="0"/>
    <s v="Junior Insight Analyst"/>
    <s v="Budapest, Hungary"/>
    <x v="0"/>
    <x v="0"/>
    <x v="10"/>
    <x v="2051"/>
    <x v="41"/>
    <s v="NielsenIQ"/>
    <s v="['excel']"/>
  </r>
  <r>
    <x v="3"/>
    <s v="Senior Data Engineer (remote)"/>
    <s v="Highland Beach, MD"/>
    <x v="0"/>
    <x v="0"/>
    <x v="2"/>
    <x v="2052"/>
    <x v="346"/>
    <s v="Capital One"/>
    <s v="['java', 'scala', 'python', 'nosql', 'mongo', 'shell', 'mysql', 'cassandra', 'redshift', 'snowflake', 'aws', 'azure', 'hadoop', 'kafka', 'spark']"/>
  </r>
  <r>
    <x v="1"/>
    <s v="Data Engineer"/>
    <s v="St. Louis, MO"/>
    <x v="0"/>
    <x v="0"/>
    <x v="2"/>
    <x v="2053"/>
    <x v="572"/>
    <s v="EDWARD JONES"/>
    <s v="['sql', 'mongodb', 'mongodb', 'python', 'java', 'sql server', 'postgresql', 'db2', 'snowflake', 'oracle', 'linux', 'qlik']"/>
  </r>
  <r>
    <x v="2"/>
    <s v="Customer Experience Data Analyst"/>
    <s v="Orlando, FL"/>
    <x v="0"/>
    <x v="0"/>
    <x v="2"/>
    <x v="2054"/>
    <x v="573"/>
    <s v="Cru"/>
    <s v="['sql']"/>
  </r>
  <r>
    <x v="6"/>
    <s v="Senior Data Analyst"/>
    <s v="Anywhere"/>
    <x v="0"/>
    <x v="1"/>
    <x v="2"/>
    <x v="2055"/>
    <x v="574"/>
    <s v="Daily Dev Bytes"/>
    <s v="['sql', 'tableau', 'flow']"/>
  </r>
  <r>
    <x v="0"/>
    <s v="Vice President Data Science, Real World Data Lead"/>
    <s v="New York, NY"/>
    <x v="0"/>
    <x v="0"/>
    <x v="2"/>
    <x v="2056"/>
    <x v="575"/>
    <s v="Publicis Collective"/>
    <s v="['sql', 'python', 'r', 'aws']"/>
  </r>
  <r>
    <x v="0"/>
    <s v="Labs Data Scientist (Remote)"/>
    <s v="Anywhere"/>
    <x v="0"/>
    <x v="1"/>
    <x v="2"/>
    <x v="2057"/>
    <x v="21"/>
    <s v="Gauntlet"/>
    <s v="['sql', 'python', 'r', 'solidity']"/>
  </r>
  <r>
    <x v="8"/>
    <s v="Sr Analyst, Risk and Quality Analytics"/>
    <s v="Santa Fe, NM"/>
    <x v="0"/>
    <x v="0"/>
    <x v="1"/>
    <x v="2058"/>
    <x v="16"/>
    <s v="Evolent Health"/>
    <s v="['sql', 'sas', 'sas', 'python', 'r', 'excel']"/>
  </r>
  <r>
    <x v="3"/>
    <s v="Senior Data Engineer"/>
    <s v="Milford, MA"/>
    <x v="0"/>
    <x v="0"/>
    <x v="2"/>
    <x v="2059"/>
    <x v="31"/>
    <s v="Waters Corporation"/>
    <s v="['go', 'python']"/>
  </r>
  <r>
    <x v="2"/>
    <s v="Data Analyst"/>
    <s v="Las Vegas, NV"/>
    <x v="0"/>
    <x v="0"/>
    <x v="2"/>
    <x v="2060"/>
    <x v="91"/>
    <s v="Jobot"/>
    <s v="['sql', 'javascript', 'excel', 'power bi', 'tableau']"/>
  </r>
  <r>
    <x v="2"/>
    <s v="Product Data Analyst"/>
    <s v="Marina Del Rey, CA"/>
    <x v="0"/>
    <x v="0"/>
    <x v="2"/>
    <x v="2061"/>
    <x v="28"/>
    <s v="Wellth"/>
    <s v="['sql', 'python', 'shell', 'redshift', 'bigquery', 'jupyter', 'spark', 'airflow']"/>
  </r>
  <r>
    <x v="2"/>
    <s v="Data analyst"/>
    <s v="Elgin, IL"/>
    <x v="0"/>
    <x v="0"/>
    <x v="2"/>
    <x v="2062"/>
    <x v="29"/>
    <s v="SynergisticIT"/>
    <s v="['java', 'python']"/>
  </r>
  <r>
    <x v="8"/>
    <s v="Senior Data Scientist"/>
    <s v="Rockville, MD"/>
    <x v="0"/>
    <x v="0"/>
    <x v="2"/>
    <x v="2063"/>
    <x v="576"/>
    <s v="WESTAT"/>
    <s v="['r', 'python']"/>
  </r>
  <r>
    <x v="5"/>
    <s v="Senior Software Engineer (SRE in Elasticsearch platform team)"/>
    <s v="Poznań, Poland"/>
    <x v="0"/>
    <x v="0"/>
    <x v="11"/>
    <x v="2064"/>
    <x v="137"/>
    <s v="Relativity"/>
    <s v="['c', 'c++', 'c#', 'java', 'python', 'go', 'perl', 'ruby', 'ruby', 'sql', 'elasticsearch', 'sql server', 'azure', 'aws', 'linux', 'ansible', 'terraform', 'pulumi', 'kubernetes']"/>
  </r>
  <r>
    <x v="8"/>
    <s v="Senior Data Scientist"/>
    <s v="Menlo Park, CA"/>
    <x v="0"/>
    <x v="0"/>
    <x v="2"/>
    <x v="2065"/>
    <x v="49"/>
    <s v="GRAIL"/>
    <s v="['python', 'go', 'c++', 'r', 'java', 'linux']"/>
  </r>
  <r>
    <x v="3"/>
    <s v="Senior Data Engineer"/>
    <s v="Englewood, CO"/>
    <x v="0"/>
    <x v="0"/>
    <x v="2"/>
    <x v="2066"/>
    <x v="19"/>
    <s v="DISH"/>
    <s v="['sql', 'nosql', 'mongodb', 'mongodb', 'python', 'java', 'postgresql', 'mysql', 'cassandra', 'aws', 'redshift', 'hadoop', 'spark', 'kafka', 'airflow', 'tableau', 'docker', 'kubernetes']"/>
  </r>
  <r>
    <x v="0"/>
    <s v="2023 START Technology Intern Program – Data Science - NYC"/>
    <s v="New York, NY"/>
    <x v="0"/>
    <x v="0"/>
    <x v="2"/>
    <x v="2067"/>
    <x v="577"/>
    <s v="BNY Mellon"/>
    <s v="['javascript', 'python', 'css', 'java']"/>
  </r>
  <r>
    <x v="2"/>
    <s v="Junior Data Analyst"/>
    <s v="Barcelona, Spain"/>
    <x v="0"/>
    <x v="0"/>
    <x v="20"/>
    <x v="2068"/>
    <x v="147"/>
    <s v="Amazon.com"/>
    <s v="['vba', 'sql', 'redshift', 'excel', 'tableau', 'power bi']"/>
  </r>
  <r>
    <x v="2"/>
    <s v="Data Analyst III (Healthcare Analytics/UM/Appeals)"/>
    <s v="Jefferson City, MO"/>
    <x v="0"/>
    <x v="0"/>
    <x v="2"/>
    <x v="2069"/>
    <x v="578"/>
    <s v="Jefferson City police"/>
    <m/>
  </r>
  <r>
    <x v="0"/>
    <s v="Data Science Director, Analytics"/>
    <s v="Singapore"/>
    <x v="0"/>
    <x v="0"/>
    <x v="18"/>
    <x v="2070"/>
    <x v="579"/>
    <s v="Airwallex"/>
    <s v="['r', 'python', 'matlab', 'sas', 'sas', 'spss']"/>
  </r>
  <r>
    <x v="2"/>
    <s v="Data analyst"/>
    <s v="Davie, FL"/>
    <x v="0"/>
    <x v="0"/>
    <x v="2"/>
    <x v="2071"/>
    <x v="558"/>
    <s v="Nova Southeastern University"/>
    <s v="['sql', 'go', 'react', 'spreadsheet', 'outlook', 'word', 'excel', 'ms access']"/>
  </r>
  <r>
    <x v="1"/>
    <s v="Staff Data Engineer"/>
    <s v="Santa Monica, CA"/>
    <x v="0"/>
    <x v="0"/>
    <x v="2"/>
    <x v="2072"/>
    <x v="580"/>
    <s v="Activision"/>
    <m/>
  </r>
  <r>
    <x v="2"/>
    <s v="Data Analyst"/>
    <s v="Stockport, UK"/>
    <x v="0"/>
    <x v="0"/>
    <x v="6"/>
    <x v="2073"/>
    <x v="94"/>
    <s v="NielsenIQ"/>
    <s v="['sql']"/>
  </r>
  <r>
    <x v="2"/>
    <s v="Data analyst hybrid"/>
    <s v="Elk Grove Village, IL"/>
    <x v="0"/>
    <x v="0"/>
    <x v="2"/>
    <x v="2074"/>
    <x v="539"/>
    <s v="Citi"/>
    <s v="['sql', 'java', 'scala', 'python', 'snowflake', 'aws', 'gcp', 'spark', 'hadoop', 'flow']"/>
  </r>
  <r>
    <x v="1"/>
    <s v="Sr Data Engineer I"/>
    <s v="Anywhere"/>
    <x v="0"/>
    <x v="1"/>
    <x v="2"/>
    <x v="2075"/>
    <x v="96"/>
    <s v="Tandem Diabetes Care Inc."/>
    <s v="['python', 'sql', 'databricks', 'spark']"/>
  </r>
  <r>
    <x v="1"/>
    <s v="Data Engineer"/>
    <s v="Sleepy Eye, MN"/>
    <x v="0"/>
    <x v="0"/>
    <x v="2"/>
    <x v="2076"/>
    <x v="94"/>
    <s v="Accede LLC"/>
    <s v="['sql', 'python', 'ssis', 'power bi', 'ssrs']"/>
  </r>
  <r>
    <x v="4"/>
    <s v="Junior analyst"/>
    <s v="Jersey City, NJ"/>
    <x v="0"/>
    <x v="0"/>
    <x v="2"/>
    <x v="2077"/>
    <x v="16"/>
    <s v="Michael Page"/>
    <m/>
  </r>
  <r>
    <x v="0"/>
    <s v="Data Scientist - Mining"/>
    <s v="Los Angeles, CA"/>
    <x v="0"/>
    <x v="0"/>
    <x v="2"/>
    <x v="2078"/>
    <x v="581"/>
    <s v="Tencent"/>
    <s v="['hadoop', 'spark']"/>
  </r>
  <r>
    <x v="0"/>
    <s v="Data developer"/>
    <s v="Greenwood Village, CO"/>
    <x v="0"/>
    <x v="0"/>
    <x v="2"/>
    <x v="2079"/>
    <x v="582"/>
    <s v="Spectrum"/>
    <s v="['sql', 'shell', 'python', 'tableau', 'microstrategy']"/>
  </r>
  <r>
    <x v="1"/>
    <s v="Data Engineer"/>
    <s v="York, PA"/>
    <x v="0"/>
    <x v="0"/>
    <x v="2"/>
    <x v="2080"/>
    <x v="583"/>
    <s v="Capital One"/>
    <s v="['python', 'java', 'scala', 'aws', 'node']"/>
  </r>
  <r>
    <x v="1"/>
    <s v="Junior Data Engineer - BI"/>
    <s v="Porto, Portugal"/>
    <x v="0"/>
    <x v="0"/>
    <x v="12"/>
    <x v="2081"/>
    <x v="204"/>
    <s v="Farfetch"/>
    <s v="['c#', 'java', 'aws', 'gcp', 'azure', 'airflow', 'spark', 'ssis', 'tableau', 'looker']"/>
  </r>
  <r>
    <x v="1"/>
    <s v="Data Engineer (Spark)"/>
    <s v="Warsaw, Poland"/>
    <x v="0"/>
    <x v="0"/>
    <x v="11"/>
    <x v="2082"/>
    <x v="2"/>
    <s v="PUMA"/>
    <s v="['python', 'sql', 'azure', 'spark', 'pyspark', 'git']"/>
  </r>
  <r>
    <x v="2"/>
    <s v="Data Analyst"/>
    <s v="Chicago, IL"/>
    <x v="0"/>
    <x v="0"/>
    <x v="2"/>
    <x v="2083"/>
    <x v="20"/>
    <s v="Municipal Employees' Annuity and Benefit Fund of Chicago"/>
    <s v="['sql', 'vba', 'excel', 'outlook', 'word', 'powerpoint', 'ssrs', 'tableau']"/>
  </r>
  <r>
    <x v="5"/>
    <s v="Lead software engineer"/>
    <s v="Buffalo Grove, IL"/>
    <x v="0"/>
    <x v="0"/>
    <x v="2"/>
    <x v="2084"/>
    <x v="584"/>
    <s v="CVS Health"/>
    <s v="['java', 'python', 'shell', 'sql', 'gcp', 'unix', 'jenkins', 'git']"/>
  </r>
  <r>
    <x v="1"/>
    <s v="Data Engineering Manager"/>
    <s v="Anywhere"/>
    <x v="0"/>
    <x v="1"/>
    <x v="2"/>
    <x v="2085"/>
    <x v="62"/>
    <s v="eNGINE"/>
    <s v="['python', 'java', 'aws']"/>
  </r>
  <r>
    <x v="0"/>
    <s v="Data Science Manager (Greater Denver Area, CO)"/>
    <s v="Englewood, CO"/>
    <x v="0"/>
    <x v="0"/>
    <x v="2"/>
    <x v="1897"/>
    <x v="585"/>
    <s v="DISH"/>
    <s v="['r', 'python', 'sql', 'databricks', 'aws', 'redshift', 'snowflake', 'nltk', 'spark', 'hadoop']"/>
  </r>
  <r>
    <x v="2"/>
    <s v="Data analyst"/>
    <s v="Hoboken, NJ"/>
    <x v="0"/>
    <x v="0"/>
    <x v="2"/>
    <x v="2086"/>
    <x v="31"/>
    <s v="Michael Page"/>
    <s v="['sql', 'tableau', 'power bi']"/>
  </r>
  <r>
    <x v="0"/>
    <s v="Data Scientist, Junior (San Diego, CA)"/>
    <s v="United States"/>
    <x v="5"/>
    <x v="0"/>
    <x v="2"/>
    <x v="2087"/>
    <x v="548"/>
    <s v="Booz Allen Hamilton"/>
    <s v="['r', 'python', 'sql', 'nosql', 'mysql', 'hadoop', 'kafka', 'spark', 'plotly', 'seaborn', 'ggplot2']"/>
  </r>
  <r>
    <x v="6"/>
    <s v="Senior Data Analyst, Customer Success"/>
    <s v="San Francisco, CA"/>
    <x v="0"/>
    <x v="0"/>
    <x v="2"/>
    <x v="2088"/>
    <x v="294"/>
    <s v="Deel"/>
    <s v="['sql', 'looker', 'github', 'gitlab']"/>
  </r>
  <r>
    <x v="3"/>
    <s v="Senior Data Engineer"/>
    <s v="New York, NY"/>
    <x v="0"/>
    <x v="0"/>
    <x v="1"/>
    <x v="2089"/>
    <x v="34"/>
    <s v="Jobot"/>
    <s v="['python', 'ruby', 'ruby', 'java', 'scala', 'mysql', 'aws', 'spark', 'airflow']"/>
  </r>
  <r>
    <x v="1"/>
    <s v="Data Engineer"/>
    <s v="Seattle, WA"/>
    <x v="0"/>
    <x v="0"/>
    <x v="2"/>
    <x v="2090"/>
    <x v="21"/>
    <s v="Anduril Industries"/>
    <s v="['python', 'sql', 'redshift', 'aws', 'azure', 'gcp', 'spark', 'pyspark', 'tableau']"/>
  </r>
  <r>
    <x v="5"/>
    <s v="Founding Software Engineer"/>
    <s v="New York, NY"/>
    <x v="0"/>
    <x v="0"/>
    <x v="2"/>
    <x v="2091"/>
    <x v="31"/>
    <s v="Scratch Data"/>
    <s v="['go', 'javascript', 'github']"/>
  </r>
  <r>
    <x v="0"/>
    <s v="2023 Intern - People Analytics &amp; Data Science"/>
    <s v="San Jose, CA"/>
    <x v="0"/>
    <x v="0"/>
    <x v="2"/>
    <x v="2092"/>
    <x v="231"/>
    <s v="Adobe"/>
    <s v="['r', 'sql', 'python', 'excel']"/>
  </r>
  <r>
    <x v="2"/>
    <s v="Data Analyst - Fleet"/>
    <s v="New York, NY"/>
    <x v="0"/>
    <x v="0"/>
    <x v="2"/>
    <x v="2093"/>
    <x v="57"/>
    <s v="FINN"/>
    <s v="['sql', 'looker']"/>
  </r>
  <r>
    <x v="3"/>
    <s v="Senior Data Engineer"/>
    <s v="San Francisco, CA"/>
    <x v="0"/>
    <x v="0"/>
    <x v="2"/>
    <x v="2094"/>
    <x v="71"/>
    <s v="Byterat"/>
    <s v="['typescript', 'aws', 'django', 'next.js', 'docker', 'terraform']"/>
  </r>
  <r>
    <x v="0"/>
    <s v="Research scientist"/>
    <s v="Houston, TX"/>
    <x v="0"/>
    <x v="0"/>
    <x v="2"/>
    <x v="2095"/>
    <x v="160"/>
    <s v="MD Anderson Cancer Center"/>
    <s v="['sql', 'excel']"/>
  </r>
  <r>
    <x v="2"/>
    <s v="Data analyst"/>
    <s v="Winter Garden, FL"/>
    <x v="0"/>
    <x v="0"/>
    <x v="2"/>
    <x v="2096"/>
    <x v="243"/>
    <s v="VITUS Search Group"/>
    <s v="['excel']"/>
  </r>
  <r>
    <x v="4"/>
    <s v="Production analyst"/>
    <s v="Jacksonville, FL"/>
    <x v="0"/>
    <x v="0"/>
    <x v="2"/>
    <x v="2097"/>
    <x v="586"/>
    <s v="Citi"/>
    <m/>
  </r>
  <r>
    <x v="2"/>
    <s v="Data Analyst"/>
    <s v="Chicago, IL"/>
    <x v="0"/>
    <x v="0"/>
    <x v="2"/>
    <x v="2098"/>
    <x v="103"/>
    <s v="SmartSource, Inc"/>
    <s v="['sql', 'python', 'azure', 'power bi', 'dax']"/>
  </r>
  <r>
    <x v="0"/>
    <s v="Sr Data Scientist"/>
    <s v="Atlanta, GA"/>
    <x v="0"/>
    <x v="0"/>
    <x v="2"/>
    <x v="2099"/>
    <x v="89"/>
    <s v="CEDENT"/>
    <s v="['sas', 'sas', 'r', 'python', 'sql', 'javascript', 'aws', 'spark', 'hadoop', 'spss', 'tableau']"/>
  </r>
  <r>
    <x v="0"/>
    <s v="Data Scientist"/>
    <s v="Anywhere"/>
    <x v="0"/>
    <x v="1"/>
    <x v="2"/>
    <x v="2100"/>
    <x v="2"/>
    <s v="BlueConduit"/>
    <s v="['python', 'pandas', 'scikit-learn', 'numpy', 'git']"/>
  </r>
  <r>
    <x v="6"/>
    <s v="SENIOR INVESTMENT DATA ANALYST"/>
    <s v="Oakland, CA"/>
    <x v="0"/>
    <x v="0"/>
    <x v="2"/>
    <x v="2101"/>
    <x v="270"/>
    <s v="University of California Office of the President"/>
    <m/>
  </r>
  <r>
    <x v="2"/>
    <s v="Senior Research Scientist - Genomics"/>
    <s v="South San Francisco, CA"/>
    <x v="0"/>
    <x v="0"/>
    <x v="2"/>
    <x v="2102"/>
    <x v="587"/>
    <s v="Freenome"/>
    <s v="['go', 'python', 'r']"/>
  </r>
  <r>
    <x v="2"/>
    <s v="Financial Data Analyst"/>
    <s v="Washington, DC"/>
    <x v="0"/>
    <x v="0"/>
    <x v="2"/>
    <x v="2103"/>
    <x v="506"/>
    <s v="Office of the Chief Financial Officer"/>
    <m/>
  </r>
  <r>
    <x v="2"/>
    <s v="Data analyst"/>
    <s v="New York, NY"/>
    <x v="0"/>
    <x v="0"/>
    <x v="2"/>
    <x v="2104"/>
    <x v="588"/>
    <s v="NYS Office of General Services"/>
    <s v="['sql', 'r']"/>
  </r>
  <r>
    <x v="0"/>
    <s v="Data scientist"/>
    <s v="Mableton, GA"/>
    <x v="0"/>
    <x v="0"/>
    <x v="2"/>
    <x v="2105"/>
    <x v="122"/>
    <s v="Intuitive Surgical"/>
    <s v="['python', 'r', 'sql', 'tableau']"/>
  </r>
  <r>
    <x v="0"/>
    <s v="Medical Data Scientist I"/>
    <s v="Pittsburgh, PA"/>
    <x v="0"/>
    <x v="0"/>
    <x v="2"/>
    <x v="2106"/>
    <x v="589"/>
    <s v="University of Pittsburgh"/>
    <m/>
  </r>
  <r>
    <x v="8"/>
    <s v="Sr Data Scientist - Last-Mile and Operations Design"/>
    <s v="Anywhere"/>
    <x v="0"/>
    <x v="1"/>
    <x v="2"/>
    <x v="2107"/>
    <x v="34"/>
    <s v="Target"/>
    <s v="['sql', 'python', 'r', 'hadoop', 'spark']"/>
  </r>
  <r>
    <x v="0"/>
    <s v="Data Scientist, (Tiktok Monetization Product-Data Science and..."/>
    <s v="Mountain View, CA"/>
    <x v="0"/>
    <x v="0"/>
    <x v="2"/>
    <x v="1867"/>
    <x v="262"/>
    <s v="TikTok"/>
    <s v="['sql', 'php', 'python', 'perl']"/>
  </r>
  <r>
    <x v="1"/>
    <s v="Big Data Engineer"/>
    <s v="Chicago, IL"/>
    <x v="0"/>
    <x v="0"/>
    <x v="2"/>
    <x v="2108"/>
    <x v="88"/>
    <s v="Publicis Groupe"/>
    <s v="['scala', 'java', 'python', 'nosql', 'sql', 'cassandra', 'aws', 'spark', 'kafka', 'hadoop', 'airflow', 'docker']"/>
  </r>
  <r>
    <x v="1"/>
    <s v="Data Engineer"/>
    <s v="Hartford, CT"/>
    <x v="0"/>
    <x v="0"/>
    <x v="2"/>
    <x v="2109"/>
    <x v="583"/>
    <s v="Capital One"/>
    <s v="['python', 'scala', 'nosql', 'sql', 'java', 'mongo', 'shell', 'mysql', 'cassandra', 'aws', 'snowflake', 'azure', 'redshift', 'airflow', 'hadoop', 'spark', 'kafka', 'angular']"/>
  </r>
  <r>
    <x v="1"/>
    <s v="Platform Data Engineer, People Analytics"/>
    <s v="New York, NY"/>
    <x v="0"/>
    <x v="0"/>
    <x v="2"/>
    <x v="2110"/>
    <x v="1"/>
    <s v="Block"/>
    <m/>
  </r>
  <r>
    <x v="8"/>
    <s v="Data Science Leadership Development Program (DSLDP) Sr. Associate..."/>
    <s v="Anywhere"/>
    <x v="0"/>
    <x v="1"/>
    <x v="2"/>
    <x v="2111"/>
    <x v="303"/>
    <s v="Travelers"/>
    <m/>
  </r>
  <r>
    <x v="4"/>
    <s v="Payroll analyst"/>
    <s v="Tarrytown, NY"/>
    <x v="0"/>
    <x v="0"/>
    <x v="2"/>
    <x v="2112"/>
    <x v="590"/>
    <s v="Montefiore Medical Center"/>
    <s v="['sap', 'excel']"/>
  </r>
  <r>
    <x v="0"/>
    <s v="Data scientist"/>
    <s v="Brookhaven, GA"/>
    <x v="0"/>
    <x v="0"/>
    <x v="2"/>
    <x v="2113"/>
    <x v="122"/>
    <s v="Intuitive Surgical"/>
    <s v="['python', 'r', 'sql', 'tableau']"/>
  </r>
  <r>
    <x v="7"/>
    <s v="Research Analyst (RPA Engineer)"/>
    <s v="George Town, Penang, Malaysia"/>
    <x v="0"/>
    <x v="0"/>
    <x v="31"/>
    <x v="2114"/>
    <x v="36"/>
    <s v="Informa Group Plc."/>
    <s v="['java', 'c#', 'python', 'go', 'excel', 'sap']"/>
  </r>
  <r>
    <x v="1"/>
    <s v="UAE National - Graduate Data Engineer"/>
    <s v="Dubai - United Arab Emirates"/>
    <x v="0"/>
    <x v="0"/>
    <x v="67"/>
    <x v="2115"/>
    <x v="204"/>
    <s v="Bayut | dubizzle"/>
    <s v="['sql', 'python', 'redshift', 'bigquery', 'snowflake', 'linux', 'terminal']"/>
  </r>
  <r>
    <x v="0"/>
    <s v="Lead Data Scientist - Care Delivery"/>
    <s v="Anywhere"/>
    <x v="0"/>
    <x v="1"/>
    <x v="2"/>
    <x v="2116"/>
    <x v="591"/>
    <s v="CVS Health"/>
    <s v="['python', 'sql', 'bigquery']"/>
  </r>
  <r>
    <x v="1"/>
    <s v="Aws data engineer"/>
    <s v="Atlanta, GA"/>
    <x v="0"/>
    <x v="0"/>
    <x v="2"/>
    <x v="2117"/>
    <x v="62"/>
    <s v="Motion Recruitment"/>
    <s v="['java', 'aws']"/>
  </r>
  <r>
    <x v="8"/>
    <s v="Senior Data Scientist - Personalization"/>
    <s v="Sunnyvale, CA"/>
    <x v="0"/>
    <x v="0"/>
    <x v="2"/>
    <x v="2107"/>
    <x v="49"/>
    <s v="Walmart Inc."/>
    <s v="['java', 'python', 'scala', 'r', 'pyspark', 'tensorflow', 'pytorch', 'spark']"/>
  </r>
  <r>
    <x v="1"/>
    <s v="Data Engineer (Remote)"/>
    <s v="Anywhere"/>
    <x v="0"/>
    <x v="1"/>
    <x v="2"/>
    <x v="2118"/>
    <x v="67"/>
    <s v="Ibotta"/>
    <s v="['scala', 'python', 'java', 'sql', 'aws', 'databricks', 'spark', 'kafka', 'airflow', 'terraform']"/>
  </r>
  <r>
    <x v="0"/>
    <s v="Scientist molecular"/>
    <s v="Houston, TX"/>
    <x v="0"/>
    <x v="0"/>
    <x v="2"/>
    <x v="2119"/>
    <x v="285"/>
    <s v="MD Anderson Cancer Center"/>
    <s v="['r', 'python', 'c++']"/>
  </r>
  <r>
    <x v="5"/>
    <s v="Backend Engineer"/>
    <s v="Anywhere"/>
    <x v="0"/>
    <x v="1"/>
    <x v="8"/>
    <x v="2120"/>
    <x v="28"/>
    <s v="PropelAuth"/>
    <s v="['go', 'rust', 'python', 'aws', 'pulumi', 'slack']"/>
  </r>
  <r>
    <x v="0"/>
    <s v="Big Data Specialist"/>
    <s v="Islamabad, Pakistan"/>
    <x v="1"/>
    <x v="0"/>
    <x v="59"/>
    <x v="2121"/>
    <x v="0"/>
    <s v="Inbox Business Technologies"/>
    <s v="['r', 'python', 'sql', 'nosql', 'hadoop', 'spark', 'tableau', 'power bi']"/>
  </r>
  <r>
    <x v="2"/>
    <s v="Data Analyst"/>
    <s v="Charlotte, NC"/>
    <x v="0"/>
    <x v="0"/>
    <x v="2"/>
    <x v="2122"/>
    <x v="20"/>
    <s v="Robert Half"/>
    <s v="['sql', 'go', 'sql server', 'oracle', 'tableau', 'power bi']"/>
  </r>
  <r>
    <x v="3"/>
    <s v="Senior Data Engineer"/>
    <s v="Vancouver, BC, Canada"/>
    <x v="0"/>
    <x v="0"/>
    <x v="23"/>
    <x v="2123"/>
    <x v="56"/>
    <s v="Dialpad"/>
    <s v="['python', 'java', 'scala', 'gcp', 'aws', 'azure', 'bigquery', 'databricks', 'redshift', 'gdpr', 'spark']"/>
  </r>
  <r>
    <x v="8"/>
    <s v="Senior Data Scientist, Analytics - Messaging Experience"/>
    <s v="Anywhere"/>
    <x v="0"/>
    <x v="1"/>
    <x v="2"/>
    <x v="2124"/>
    <x v="49"/>
    <s v="Discord"/>
    <s v="['sql', 'r', 'python', 'tableau', 'looker']"/>
  </r>
  <r>
    <x v="0"/>
    <s v="Data Scientist"/>
    <s v="Richmond, VA"/>
    <x v="0"/>
    <x v="0"/>
    <x v="2"/>
    <x v="2125"/>
    <x v="28"/>
    <s v="McKesson"/>
    <s v="['sql', 'sas', 'sas', 'r', 'matlab', 'c#', 'java', 'c++', 'vba', 'sql server', 'snowflake', 'oracle', 'azure', 'aws', 'databricks', 'rshiny', 'tableau', 'sap']"/>
  </r>
  <r>
    <x v="2"/>
    <s v="Entry Level Data Analyst  US Army (13J)"/>
    <s v="Santa Clarita, CA"/>
    <x v="0"/>
    <x v="0"/>
    <x v="2"/>
    <x v="2126"/>
    <x v="592"/>
    <s v="Santa Clarita"/>
    <m/>
  </r>
  <r>
    <x v="5"/>
    <s v="Software Development Engineer- Big Data Platform"/>
    <s v="India"/>
    <x v="0"/>
    <x v="0"/>
    <x v="7"/>
    <x v="2127"/>
    <x v="36"/>
    <s v="LivePerson"/>
    <s v="['nosql', 'java', 'scala', 'sql', 'databricks', 'spark', 'kafka', 'excel']"/>
  </r>
  <r>
    <x v="3"/>
    <s v="Senior Data Engineer"/>
    <s v="Austin, TX"/>
    <x v="0"/>
    <x v="0"/>
    <x v="2"/>
    <x v="2128"/>
    <x v="145"/>
    <s v="Jobot"/>
    <s v="['java', 'scala', 'sql', 'aws', 'spark', 'kafka', 'splunk']"/>
  </r>
  <r>
    <x v="2"/>
    <s v="Junior Java Programmer /data analyst /Data scientist/ Machine..."/>
    <s v="Berkeley, CA"/>
    <x v="0"/>
    <x v="0"/>
    <x v="2"/>
    <x v="2129"/>
    <x v="103"/>
    <s v="SynergisticIT"/>
    <s v="['java', 'javascript', 'c++', 'sas', 'sas', 'python', 'oracle', 'spring', 'tableau', 'docker', 'jenkins']"/>
  </r>
  <r>
    <x v="0"/>
    <s v="Marketing Data Strategist - REF1689F"/>
    <s v="Hungary"/>
    <x v="0"/>
    <x v="0"/>
    <x v="10"/>
    <x v="2130"/>
    <x v="32"/>
    <s v="Deutsche Telekom IT Solutions"/>
    <s v="['go', 'excel', 'power bi']"/>
  </r>
  <r>
    <x v="4"/>
    <s v="Inventory analyst"/>
    <s v="Jacksonville, FL"/>
    <x v="0"/>
    <x v="0"/>
    <x v="2"/>
    <x v="2131"/>
    <x v="593"/>
    <s v="Citi"/>
    <s v="['word', 'excel', 'visio', 'powerpoint']"/>
  </r>
  <r>
    <x v="1"/>
    <s v="Data Engineer"/>
    <s v="Latham, NY"/>
    <x v="0"/>
    <x v="0"/>
    <x v="2"/>
    <x v="2132"/>
    <x v="2"/>
    <s v="Robert Half"/>
    <s v="['go', 'databricks', 'snowflake', 'power bi']"/>
  </r>
  <r>
    <x v="0"/>
    <s v="Remote Lead Data Scientist"/>
    <s v="Anywhere"/>
    <x v="0"/>
    <x v="1"/>
    <x v="2"/>
    <x v="2133"/>
    <x v="594"/>
    <s v="Las Vegas"/>
    <m/>
  </r>
  <r>
    <x v="0"/>
    <s v="Drug Discovery Associate Data Scientist - Hyderabad"/>
    <s v="Hyderabad, Telangana, India"/>
    <x v="0"/>
    <x v="0"/>
    <x v="7"/>
    <x v="2134"/>
    <x v="242"/>
    <s v="Schrödinger"/>
    <s v="['shell', 'python', 'r', 'mysql', 'sqlite', 'postgresql', 'pandas', 'numpy', 'matplotlib', 'git']"/>
  </r>
  <r>
    <x v="0"/>
    <s v="Lead Data Scientist, AI Acceleration"/>
    <s v="Tempe, AZ"/>
    <x v="0"/>
    <x v="0"/>
    <x v="1"/>
    <x v="2135"/>
    <x v="303"/>
    <s v="Arizona State University"/>
    <s v="['python', 'r', 'sql', 'aws', 'azure', 'gcp', 'jupyter', 'tensorflow', 'pytorch', 'scikit-learn', 'hadoop', 'spark', 'phoenix', 'excel', 'tableau', 'alteryx']"/>
  </r>
  <r>
    <x v="1"/>
    <s v="Azure data engineer"/>
    <s v="Indianapolis, IN"/>
    <x v="0"/>
    <x v="0"/>
    <x v="2"/>
    <x v="2136"/>
    <x v="17"/>
    <s v="P3 Adaptive"/>
    <s v="['sql', 'powershell', 'python', 't-sql', 'sql server', 'azure', 'power bi', 'ssis']"/>
  </r>
  <r>
    <x v="1"/>
    <s v="Data Engineer"/>
    <s v="Bradenton, FL"/>
    <x v="0"/>
    <x v="0"/>
    <x v="2"/>
    <x v="2137"/>
    <x v="122"/>
    <s v="Jobot"/>
    <s v="['sql', 'azure', 'power bi']"/>
  </r>
  <r>
    <x v="4"/>
    <s v="Data and Reporting Business Analyst"/>
    <s v="Boston, MA"/>
    <x v="0"/>
    <x v="0"/>
    <x v="2"/>
    <x v="2138"/>
    <x v="595"/>
    <s v="EO of Labor &amp; Work Dvlpmnt"/>
    <s v="['ssis', 'power bi', 'tableau']"/>
  </r>
  <r>
    <x v="1"/>
    <s v="Référent Data Cloud &amp; Big Data (F/H)"/>
    <s v="Lyon, France"/>
    <x v="0"/>
    <x v="0"/>
    <x v="27"/>
    <x v="2139"/>
    <x v="137"/>
    <s v="ASI"/>
    <s v="['sql', 'java', 'python', 'azure', 'aws', 'jenkins', 'docker', 'kubernetes', 'ansible', 'git', 'github']"/>
  </r>
  <r>
    <x v="0"/>
    <s v="Data Scientist"/>
    <s v="Anywhere"/>
    <x v="0"/>
    <x v="1"/>
    <x v="2"/>
    <x v="2140"/>
    <x v="71"/>
    <s v="Harnham"/>
    <s v="['python', 'sql', 'pytorch', 'tensorflow']"/>
  </r>
  <r>
    <x v="8"/>
    <s v="Senior Analytics Engineer"/>
    <s v="Sofia, Bulgaria"/>
    <x v="0"/>
    <x v="0"/>
    <x v="15"/>
    <x v="2141"/>
    <x v="56"/>
    <s v="Insurify"/>
    <s v="['python']"/>
  </r>
  <r>
    <x v="3"/>
    <s v="Senior Data Engineer"/>
    <s v="South Jordan, UT"/>
    <x v="0"/>
    <x v="0"/>
    <x v="2"/>
    <x v="2142"/>
    <x v="73"/>
    <s v="Cricut"/>
    <s v="['no-sql', 'snowflake', 'redshift', 'spark', 'kafka']"/>
  </r>
  <r>
    <x v="1"/>
    <s v="Big - Data Engineer"/>
    <s v="Rishon LeTsiyon, Israel"/>
    <x v="0"/>
    <x v="0"/>
    <x v="8"/>
    <x v="2143"/>
    <x v="56"/>
    <s v="ControlUp"/>
    <s v="['python', 'scala', 'sql', 'aws', 'azure', 'spark', 'kafka', 'airflow']"/>
  </r>
  <r>
    <x v="2"/>
    <s v="Data Analyst"/>
    <s v="Spain"/>
    <x v="0"/>
    <x v="0"/>
    <x v="20"/>
    <x v="2144"/>
    <x v="306"/>
    <s v="Octopus Energy"/>
    <s v="['python', 'pandas', 'jupyter', 'spreadsheet', 'tableau']"/>
  </r>
  <r>
    <x v="0"/>
    <s v="Data Scientist"/>
    <s v="Anywhere"/>
    <x v="0"/>
    <x v="1"/>
    <x v="2"/>
    <x v="2145"/>
    <x v="596"/>
    <s v="National Insurance Crime Bureau"/>
    <s v="['python', 'sql', 'aws', 'numpy', 'pandas', 'flask', 'django', 'git', 'docker']"/>
  </r>
  <r>
    <x v="0"/>
    <s v="Data Scientist"/>
    <s v="Anywhere"/>
    <x v="0"/>
    <x v="1"/>
    <x v="2"/>
    <x v="2146"/>
    <x v="597"/>
    <s v="Oregon Lottery"/>
    <s v="['sql', 'r', 'python', 'power bi', 'tableau', 'excel', 'spss']"/>
  </r>
  <r>
    <x v="8"/>
    <s v="Senior Data Scientist, Support (Natural Language Processing and..."/>
    <s v="United States"/>
    <x v="0"/>
    <x v="0"/>
    <x v="2"/>
    <x v="2147"/>
    <x v="598"/>
    <s v="DoorDash"/>
    <s v="['python', 'go', 'spark', 'excel']"/>
  </r>
  <r>
    <x v="0"/>
    <s v="Data Scientist"/>
    <s v="New York, NY   (+52 others)"/>
    <x v="0"/>
    <x v="0"/>
    <x v="2"/>
    <x v="2148"/>
    <x v="599"/>
    <s v="Office of General Counsel"/>
    <m/>
  </r>
  <r>
    <x v="2"/>
    <s v="Junior Java full stack Developer/ Python/Data Analyst/Data..."/>
    <s v="Weehawken, NJ"/>
    <x v="0"/>
    <x v="0"/>
    <x v="2"/>
    <x v="2149"/>
    <x v="31"/>
    <s v="SynergisticIT"/>
    <s v="['java', 'javascript', 'c++', 'sas', 'sas', 'python', 'oracle', 'spring', 'tensorflow', 'tableau', 'docker', 'jenkins']"/>
  </r>
  <r>
    <x v="2"/>
    <s v="Data Analyst (Oracle)"/>
    <s v="Morgan Hill, CA"/>
    <x v="1"/>
    <x v="0"/>
    <x v="2"/>
    <x v="2150"/>
    <x v="600"/>
    <s v="Specialized Bicycle Components, Inc."/>
    <s v="['oracle', 'excel']"/>
  </r>
  <r>
    <x v="2"/>
    <s v="Data Analyst - (100% Remote)"/>
    <s v="Anywhere"/>
    <x v="0"/>
    <x v="1"/>
    <x v="2"/>
    <x v="2151"/>
    <x v="601"/>
    <s v="Monterey Park Auto Body Inc"/>
    <m/>
  </r>
  <r>
    <x v="0"/>
    <s v="DATA SCIENTIST"/>
    <s v="Colorado"/>
    <x v="0"/>
    <x v="0"/>
    <x v="2"/>
    <x v="2152"/>
    <x v="602"/>
    <s v="Air Force Elements NORAD"/>
    <m/>
  </r>
  <r>
    <x v="2"/>
    <s v="Provider Data Analyst"/>
    <s v="Illinois"/>
    <x v="0"/>
    <x v="0"/>
    <x v="2"/>
    <x v="2153"/>
    <x v="531"/>
    <s v="Elevance Health"/>
    <s v="['sql', 'flow']"/>
  </r>
  <r>
    <x v="2"/>
    <s v="Data Analyst (US REMOTE)"/>
    <s v="Anywhere"/>
    <x v="0"/>
    <x v="1"/>
    <x v="2"/>
    <x v="2154"/>
    <x v="231"/>
    <s v="LeanTaaS"/>
    <s v="['sql', 'python', 'tableau', 'excel']"/>
  </r>
  <r>
    <x v="2"/>
    <s v="Data Governance Analyst"/>
    <s v="Chicago, IL"/>
    <x v="0"/>
    <x v="0"/>
    <x v="2"/>
    <x v="2155"/>
    <x v="71"/>
    <s v="WGN-TV"/>
    <s v="['sql']"/>
  </r>
  <r>
    <x v="0"/>
    <s v="Data Scientist (Remote)"/>
    <s v="Long Beach, CA"/>
    <x v="8"/>
    <x v="0"/>
    <x v="2"/>
    <x v="2156"/>
    <x v="122"/>
    <s v="SynergisticIT"/>
    <s v="['java', 'javascript', 'c++', 'sas', 'sas', 'python', 'oracle', 'spring', 'tensorflow', 'tableau', 'docker', 'jenkins']"/>
  </r>
  <r>
    <x v="1"/>
    <s v="Data Engineer  H/F"/>
    <s v="Paris, France"/>
    <x v="0"/>
    <x v="0"/>
    <x v="27"/>
    <x v="2157"/>
    <x v="56"/>
    <s v="CleverConnect"/>
    <s v="['java', 'python', 'bash', 'sql', 'nosql', 'mysql', 'elasticsearch', 'redis', 'gcp', 'bigquery', 'aws', 'kafka', 'tableau']"/>
  </r>
  <r>
    <x v="2"/>
    <s v="Manager Data Strategy - German speaking (all genders)"/>
    <s v="Düsseldorf, Germany"/>
    <x v="0"/>
    <x v="0"/>
    <x v="9"/>
    <x v="2158"/>
    <x v="196"/>
    <s v="Publicis Groupe"/>
    <m/>
  </r>
  <r>
    <x v="2"/>
    <s v="Financial data analyst"/>
    <s v="Redwood City, CA"/>
    <x v="0"/>
    <x v="0"/>
    <x v="2"/>
    <x v="2159"/>
    <x v="94"/>
    <s v="Robert Half"/>
    <m/>
  </r>
  <r>
    <x v="2"/>
    <s v="Data Analyst"/>
    <s v="Dallas, TX"/>
    <x v="0"/>
    <x v="0"/>
    <x v="2"/>
    <x v="2160"/>
    <x v="243"/>
    <s v="Hi-Line"/>
    <m/>
  </r>
  <r>
    <x v="2"/>
    <s v="Data analyst"/>
    <s v="Tampa, FL"/>
    <x v="0"/>
    <x v="0"/>
    <x v="2"/>
    <x v="2161"/>
    <x v="603"/>
    <s v="Citi"/>
    <m/>
  </r>
  <r>
    <x v="1"/>
    <s v="Principal Engineer, Data Engineering"/>
    <s v="Toronto, ON, Canada"/>
    <x v="0"/>
    <x v="0"/>
    <x v="23"/>
    <x v="2162"/>
    <x v="56"/>
    <s v="Ripple"/>
    <s v="['sql', 'aws', 'gcp', 'kafka', 'spark', 'flow']"/>
  </r>
  <r>
    <x v="1"/>
    <s v="Data Engineer IV"/>
    <s v="Edina, MN"/>
    <x v="0"/>
    <x v="0"/>
    <x v="2"/>
    <x v="2163"/>
    <x v="604"/>
    <s v="Western National Group &amp; Umialik Insurance"/>
    <s v="['sql', 'c#', 'db2', 'sql server', 'postgresql', 'ssis', 'tableau', 'ssrs', 'gitlab']"/>
  </r>
  <r>
    <x v="2"/>
    <s v="People Data Analyst - HR Modernization Program (1823)"/>
    <s v="San Francisco, CA"/>
    <x v="0"/>
    <x v="0"/>
    <x v="2"/>
    <x v="2164"/>
    <x v="605"/>
    <s v="City and County of San Francisco"/>
    <s v="['r', 'python', 'power bi']"/>
  </r>
  <r>
    <x v="1"/>
    <s v="Data Engineer"/>
    <s v="Prague, Czechia"/>
    <x v="0"/>
    <x v="0"/>
    <x v="39"/>
    <x v="2165"/>
    <x v="187"/>
    <s v="P3 Logistic Parks"/>
    <s v="['sql', 'python', 'tableau']"/>
  </r>
  <r>
    <x v="0"/>
    <s v="Data Scientist, Principal"/>
    <s v="Atlanta, GA"/>
    <x v="0"/>
    <x v="0"/>
    <x v="2"/>
    <x v="2166"/>
    <x v="606"/>
    <s v="Atlanta Regional Commission"/>
    <s v="['python', 'r', 'sql', 'tableau', 'power bi', 'outlook', 'word', 'excel', 'powerpoint', 'spss']"/>
  </r>
  <r>
    <x v="0"/>
    <s v="Data Scientist, Credit Risk (Greater NYC Area, NY)"/>
    <s v="New York, NY"/>
    <x v="0"/>
    <x v="0"/>
    <x v="2"/>
    <x v="2167"/>
    <x v="8"/>
    <s v="Square"/>
    <s v="['sql', 'python', 'c', 'go', 'snowflake', 'databricks']"/>
  </r>
  <r>
    <x v="0"/>
    <s v="Data Scientist (m/f/d)"/>
    <s v="Ballerup, Denmark"/>
    <x v="0"/>
    <x v="0"/>
    <x v="5"/>
    <x v="2168"/>
    <x v="459"/>
    <s v="Nets"/>
    <s v="['python', 'azure', 'aws']"/>
  </r>
  <r>
    <x v="8"/>
    <s v="Data Scientist Sr"/>
    <s v="Jefferson City, MO"/>
    <x v="0"/>
    <x v="0"/>
    <x v="2"/>
    <x v="2169"/>
    <x v="607"/>
    <s v="Jefferson City police"/>
    <m/>
  </r>
  <r>
    <x v="1"/>
    <s v="Staff Data Engineer"/>
    <s v="Anywhere"/>
    <x v="0"/>
    <x v="1"/>
    <x v="2"/>
    <x v="2170"/>
    <x v="51"/>
    <s v="Harnham"/>
    <s v="['python', 'sql', 'aws', 'azure', 'gcp', 'hadoop', 'spark', 'airflow']"/>
  </r>
  <r>
    <x v="0"/>
    <s v="Data Scientist"/>
    <s v="Anywhere"/>
    <x v="0"/>
    <x v="1"/>
    <x v="2"/>
    <x v="2171"/>
    <x v="19"/>
    <s v="Olo"/>
    <s v="['python', 'looker', 'tableau']"/>
  </r>
  <r>
    <x v="5"/>
    <s v="Java developer"/>
    <s v="New Orleans, LA"/>
    <x v="0"/>
    <x v="0"/>
    <x v="2"/>
    <x v="2172"/>
    <x v="29"/>
    <s v="SynergisticIT"/>
    <m/>
  </r>
  <r>
    <x v="0"/>
    <s v="Product Data Management Specialist"/>
    <s v="Tampere, Finland"/>
    <x v="0"/>
    <x v="0"/>
    <x v="71"/>
    <x v="2173"/>
    <x v="196"/>
    <s v="Avery Dennison"/>
    <s v="['go', 'oracle', 'sap']"/>
  </r>
  <r>
    <x v="0"/>
    <s v="Sales Data Science Internship (Spring 2023)"/>
    <s v="Palo Alto, CA"/>
    <x v="0"/>
    <x v="0"/>
    <x v="2"/>
    <x v="2174"/>
    <x v="608"/>
    <s v="Tesla"/>
    <s v="['sql', 'python', 'spark', 'airflow', 'pandas', 'tableau', 'git', 'jira']"/>
  </r>
  <r>
    <x v="0"/>
    <s v="Salesforce Administrator/Data Specialist"/>
    <s v="Barcelona, Spain"/>
    <x v="0"/>
    <x v="0"/>
    <x v="20"/>
    <x v="2175"/>
    <x v="0"/>
    <s v="PSI CRO"/>
    <m/>
  </r>
  <r>
    <x v="3"/>
    <s v="Senior Data Engineer (Greater NYC Area, NY)"/>
    <s v="New York, NY"/>
    <x v="0"/>
    <x v="0"/>
    <x v="2"/>
    <x v="2176"/>
    <x v="226"/>
    <s v="adMarketplace"/>
    <s v="['python', 'scala', 'sql', 'nosql', 'shell', 'azure', 'kafka', 'spark', 'airflow', 'spring', 'linux', 'kubernetes', 'docker', 'jira']"/>
  </r>
  <r>
    <x v="2"/>
    <s v="Data Analyst II - SQL Reporting"/>
    <s v="Boca Raton, FL"/>
    <x v="0"/>
    <x v="0"/>
    <x v="2"/>
    <x v="2177"/>
    <x v="609"/>
    <s v="Job Type: Full-Time Ellis Law Group"/>
    <s v="['sql']"/>
  </r>
  <r>
    <x v="2"/>
    <s v="Data Analyst - Operations"/>
    <s v="Ireland"/>
    <x v="0"/>
    <x v="0"/>
    <x v="28"/>
    <x v="2178"/>
    <x v="46"/>
    <s v="Stripe"/>
    <s v="['sql', 'r', 'python', 'scala']"/>
  </r>
  <r>
    <x v="2"/>
    <s v="Marketing Data Analyst"/>
    <s v="New York, NY"/>
    <x v="0"/>
    <x v="0"/>
    <x v="2"/>
    <x v="2179"/>
    <x v="610"/>
    <s v="Central Park Conservancy"/>
    <s v="['sql', 'excel']"/>
  </r>
  <r>
    <x v="1"/>
    <s v="Data Engineer/Atchitect (AWS + Python) - Finance Company"/>
    <s v="Anywhere"/>
    <x v="1"/>
    <x v="1"/>
    <x v="22"/>
    <x v="2180"/>
    <x v="239"/>
    <s v="Truelogic Software"/>
    <s v="['python', 'go', 'aws', 'snowflake']"/>
  </r>
  <r>
    <x v="0"/>
    <s v="Data scientist"/>
    <s v="Tucson, AZ"/>
    <x v="0"/>
    <x v="0"/>
    <x v="2"/>
    <x v="2181"/>
    <x v="611"/>
    <s v="The University of Arizona"/>
    <s v="['r']"/>
  </r>
  <r>
    <x v="2"/>
    <s v="Data Analytics Manager"/>
    <s v="Claremont, CA"/>
    <x v="0"/>
    <x v="0"/>
    <x v="2"/>
    <x v="2182"/>
    <x v="231"/>
    <s v="Scripps College"/>
    <s v="['sql', 'javascript', 'sas', 'sas', 'excel', 'spss', 'word']"/>
  </r>
  <r>
    <x v="0"/>
    <s v="Data Specialist"/>
    <s v="India"/>
    <x v="0"/>
    <x v="0"/>
    <x v="7"/>
    <x v="2183"/>
    <x v="31"/>
    <s v="Gartner"/>
    <s v="['power bi']"/>
  </r>
  <r>
    <x v="0"/>
    <s v="DATA SCIENTIST"/>
    <s v="Washington, DC"/>
    <x v="0"/>
    <x v="0"/>
    <x v="2"/>
    <x v="2184"/>
    <x v="612"/>
    <s v="Commander, Navy Installations"/>
    <m/>
  </r>
  <r>
    <x v="0"/>
    <s v="Data Scientist"/>
    <s v="New York, NY"/>
    <x v="0"/>
    <x v="0"/>
    <x v="2"/>
    <x v="2185"/>
    <x v="122"/>
    <s v="Goldman Sachs"/>
    <s v="['python', 'java']"/>
  </r>
  <r>
    <x v="2"/>
    <s v="GIS Data Analyst"/>
    <s v="Boston, MA"/>
    <x v="5"/>
    <x v="0"/>
    <x v="2"/>
    <x v="2186"/>
    <x v="613"/>
    <s v="Mass Dept of Transportation"/>
    <s v="['c', 'planner']"/>
  </r>
  <r>
    <x v="7"/>
    <s v="Research Perception Scientist, Computer Vision and Machine Learning"/>
    <s v="San Francisco, CA"/>
    <x v="0"/>
    <x v="0"/>
    <x v="2"/>
    <x v="2187"/>
    <x v="164"/>
    <s v="Bright Machines"/>
    <m/>
  </r>
  <r>
    <x v="6"/>
    <s v="Senior Data Analyst"/>
    <s v="Anywhere"/>
    <x v="0"/>
    <x v="1"/>
    <x v="2"/>
    <x v="2188"/>
    <x v="614"/>
    <s v="Amplify Consulting Partners"/>
    <s v="['sql', 'sql server', 'azure', 'power bi']"/>
  </r>
  <r>
    <x v="0"/>
    <s v="Data Scientist Jobs in Jersey City"/>
    <s v="Jersey City, NJ"/>
    <x v="0"/>
    <x v="0"/>
    <x v="2"/>
    <x v="2189"/>
    <x v="234"/>
    <s v="FanDuel"/>
    <s v="['python', 'r', 'sql', 'github']"/>
  </r>
  <r>
    <x v="3"/>
    <s v="Senior AI Data Engineer (UK must reside in England, Scotland, or..."/>
    <s v="Anywhere"/>
    <x v="0"/>
    <x v="1"/>
    <x v="2"/>
    <x v="2190"/>
    <x v="615"/>
    <s v="Turnitin"/>
    <s v="['python', 'java', 'sql', 'elasticsearch', 'redshift', 'aws', 'azure', 'gcp', 'hadoop', 'pytorch', 'tensorflow', 'scikit-learn']"/>
  </r>
  <r>
    <x v="2"/>
    <s v="Data Analyst 1, (4 Positions)"/>
    <s v="Albany, NY"/>
    <x v="0"/>
    <x v="0"/>
    <x v="2"/>
    <x v="2191"/>
    <x v="616"/>
    <s v="StateJobsNY"/>
    <s v="['sas', 'sas', 'sql', 'spss']"/>
  </r>
  <r>
    <x v="2"/>
    <s v="Data Analyst."/>
    <s v="San Antonio, TX"/>
    <x v="0"/>
    <x v="0"/>
    <x v="2"/>
    <x v="2192"/>
    <x v="617"/>
    <s v="FCE Benefit Administrators"/>
    <s v="['sql', 't-sql', 'sql server', 'ssis', 'ssrs']"/>
  </r>
  <r>
    <x v="6"/>
    <s v="Senior Data Analyst"/>
    <s v="Delray Beach, FL"/>
    <x v="0"/>
    <x v="0"/>
    <x v="2"/>
    <x v="2193"/>
    <x v="618"/>
    <s v="Delray Beach"/>
    <m/>
  </r>
  <r>
    <x v="2"/>
    <s v="Data Analyst II"/>
    <s v="Chelsea, MA"/>
    <x v="5"/>
    <x v="0"/>
    <x v="2"/>
    <x v="2194"/>
    <x v="619"/>
    <s v="Tax Administration"/>
    <s v="['sql', 'java', 'c#', 'python', 'sql server', 'aws', 'excel', 'word', 'tableau', 'jira']"/>
  </r>
  <r>
    <x v="2"/>
    <s v="HR Report Writer and Data Analyst- REMOTE"/>
    <s v="Anywhere"/>
    <x v="0"/>
    <x v="1"/>
    <x v="55"/>
    <x v="2195"/>
    <x v="239"/>
    <s v="Ryder System"/>
    <s v="['excel', 'word', 'tableau', 'sharepoint']"/>
  </r>
  <r>
    <x v="2"/>
    <s v="Lead Data Analyst"/>
    <s v="New Hyde Park, NY"/>
    <x v="0"/>
    <x v="0"/>
    <x v="2"/>
    <x v="2196"/>
    <x v="620"/>
    <s v="Northwell Health"/>
    <s v="['python', 'pandas', 'numpy', 'scikit-learn']"/>
  </r>
  <r>
    <x v="8"/>
    <s v="Sr. Data Scientist - Corporate@ Arlington, Virginia"/>
    <s v="Arlington, VA"/>
    <x v="0"/>
    <x v="0"/>
    <x v="2"/>
    <x v="2197"/>
    <x v="96"/>
    <s v="CEDENT"/>
    <s v="['sas', 'sas', 'r', 'sql', 'db2', 'sql server', 'mysql', 'oracle', 'sap']"/>
  </r>
  <r>
    <x v="6"/>
    <s v="Senior Data Analyst"/>
    <s v="Washington, DC"/>
    <x v="0"/>
    <x v="0"/>
    <x v="2"/>
    <x v="2198"/>
    <x v="621"/>
    <s v="AlleraIT Solutions LLC"/>
    <s v="['sql', 'python', 'databricks', 'azure', 'tableau', 'excel']"/>
  </r>
  <r>
    <x v="2"/>
    <s v="Data Analyst III"/>
    <s v="Palos Verdes Estates, CA"/>
    <x v="0"/>
    <x v="0"/>
    <x v="2"/>
    <x v="2199"/>
    <x v="298"/>
    <s v="Health Net"/>
    <s v="['sql', 'excel']"/>
  </r>
  <r>
    <x v="2"/>
    <s v="Data Analyst 3, Box P12-2431/04334"/>
    <s v="Albany, NY"/>
    <x v="0"/>
    <x v="0"/>
    <x v="2"/>
    <x v="2200"/>
    <x v="622"/>
    <s v="StateJobsNY"/>
    <m/>
  </r>
  <r>
    <x v="0"/>
    <s v="Staff Data Scientist, Player Experience, Core Games"/>
    <s v="Novato, CA"/>
    <x v="0"/>
    <x v="0"/>
    <x v="2"/>
    <x v="2201"/>
    <x v="8"/>
    <s v="2K"/>
    <s v="['python', 'r', 'sql', 'nosql', 'spark', 'tableau']"/>
  </r>
  <r>
    <x v="1"/>
    <s v="Distinguished Data Engineer, Enterprise Data Platforms - Data Creation"/>
    <s v="Fort Worth, TX"/>
    <x v="5"/>
    <x v="0"/>
    <x v="2"/>
    <x v="2202"/>
    <x v="623"/>
    <s v="Capital One"/>
    <s v="['python', 'java', 'scala', 'aws', 'node']"/>
  </r>
  <r>
    <x v="2"/>
    <s v="Data Analyst - CropSights, a Precision Ag Platform (Remote - Must..."/>
    <s v="Anywhere"/>
    <x v="0"/>
    <x v="1"/>
    <x v="2"/>
    <x v="2203"/>
    <x v="624"/>
    <s v="Wilbur-Ellis Company"/>
    <s v="['sql', 'r', 'python', 'excel']"/>
  </r>
  <r>
    <x v="5"/>
    <s v="Senior Software Development Engineer in Test (AI SaaS Company)"/>
    <s v="Bengaluru, Karnataka, India"/>
    <x v="0"/>
    <x v="0"/>
    <x v="7"/>
    <x v="2204"/>
    <x v="36"/>
    <s v="SkyPoint Cloud"/>
    <s v="['python', 'c#', 'javascript', 'azure', 'selenium', 'unify']"/>
  </r>
  <r>
    <x v="0"/>
    <s v="Data Scientist, Product - Generative AI"/>
    <s v="Menlo Park, CA"/>
    <x v="0"/>
    <x v="0"/>
    <x v="2"/>
    <x v="2205"/>
    <x v="490"/>
    <s v="Meta"/>
    <s v="['sql', 'python', 'r']"/>
  </r>
  <r>
    <x v="5"/>
    <s v="Software Engineer - Data Science (Remote)"/>
    <s v="Anywhere"/>
    <x v="0"/>
    <x v="1"/>
    <x v="2"/>
    <x v="2206"/>
    <x v="19"/>
    <s v="OpenX Technologies"/>
    <s v="['java', 'golang', 'erlang', 'sql', 'gcp', 'docker', 'kubernetes']"/>
  </r>
  <r>
    <x v="0"/>
    <s v="Data Scientist"/>
    <s v="Atlanta, GA"/>
    <x v="0"/>
    <x v="0"/>
    <x v="2"/>
    <x v="2207"/>
    <x v="625"/>
    <s v="SynergisticIT"/>
    <s v="['go', 'java', 'javascript', 'c++', 'python', 'spring', 'tableau']"/>
  </r>
  <r>
    <x v="2"/>
    <s v="Data Analyst (Senior IT Professional)"/>
    <s v="Waukesha, WI"/>
    <x v="0"/>
    <x v="0"/>
    <x v="2"/>
    <x v="2208"/>
    <x v="626"/>
    <s v="Waukesha County"/>
    <s v="['sas', 'sas', 'r', 'python', 'sql', 'express', 'tableau', 'spss']"/>
  </r>
  <r>
    <x v="4"/>
    <s v="Analyst"/>
    <s v="Stamford, CT"/>
    <x v="0"/>
    <x v="0"/>
    <x v="2"/>
    <x v="2209"/>
    <x v="96"/>
    <s v="GradBay"/>
    <s v="['python', 'r', 'sql', 'sql server', 'tableau']"/>
  </r>
  <r>
    <x v="2"/>
    <s v="Product Management-Senior Product Manager - Data Product ..."/>
    <s v="Noida, Uttar Pradesh, India"/>
    <x v="0"/>
    <x v="0"/>
    <x v="7"/>
    <x v="2210"/>
    <x v="36"/>
    <s v="Paytm"/>
    <m/>
  </r>
  <r>
    <x v="1"/>
    <s v="Staff Data Engineer (Kafka, Java)"/>
    <s v="Bengaluru, Karnataka, India"/>
    <x v="0"/>
    <x v="0"/>
    <x v="7"/>
    <x v="2211"/>
    <x v="56"/>
    <s v="Visa"/>
    <s v="['java', 'nosql', 'sql', 'mongodb', 'mongodb', 'mysql', 'spring', 'unix', 'linux', 'docker', 'kubernetes']"/>
  </r>
  <r>
    <x v="2"/>
    <s v="Data Analyst 1 (or Trainee 1) - 51524"/>
    <s v="Albany, NY"/>
    <x v="0"/>
    <x v="0"/>
    <x v="2"/>
    <x v="2212"/>
    <x v="627"/>
    <s v="Health, Department of"/>
    <s v="['r', 'excel']"/>
  </r>
  <r>
    <x v="0"/>
    <s v="2023 Data Science Summer Internship"/>
    <s v="Atlanta, GA"/>
    <x v="0"/>
    <x v="0"/>
    <x v="2"/>
    <x v="2213"/>
    <x v="628"/>
    <s v="Milliman Inc."/>
    <s v="['r', 'python', 'scala', 'sql', 'databricks', 'aws', 'azure', 'spark', 'git', 'docker']"/>
  </r>
  <r>
    <x v="0"/>
    <s v="Data Scientist"/>
    <s v="Los Angeles, CA"/>
    <x v="0"/>
    <x v="0"/>
    <x v="2"/>
    <x v="2214"/>
    <x v="560"/>
    <s v="Core Digital Media"/>
    <s v="['python', 'sql', 'r', 'sas', 'sas', 'scikit-learn', 'pytorch', 'tensorflow', 'power bi']"/>
  </r>
  <r>
    <x v="2"/>
    <s v="Data Analyst &amp; Investor Relations"/>
    <s v="New York, NY"/>
    <x v="0"/>
    <x v="0"/>
    <x v="2"/>
    <x v="2215"/>
    <x v="51"/>
    <s v="Marlowe Partners LP"/>
    <s v="['excel', 'powerpoint']"/>
  </r>
  <r>
    <x v="0"/>
    <s v="Data Scientist - Senior Level"/>
    <s v="Reston, VA"/>
    <x v="0"/>
    <x v="0"/>
    <x v="2"/>
    <x v="2216"/>
    <x v="62"/>
    <s v="Peraton"/>
    <s v="['c#', 'c++', 'python', 'hadoop', 'pandas', 'jupyter', 'windows', 'excel']"/>
  </r>
  <r>
    <x v="2"/>
    <s v="Treasury Data Analyst"/>
    <s v="Greenwich, CT"/>
    <x v="0"/>
    <x v="0"/>
    <x v="2"/>
    <x v="2217"/>
    <x v="16"/>
    <s v="Commodities Trading Shop"/>
    <s v="['vba', 'sql']"/>
  </r>
  <r>
    <x v="0"/>
    <s v="Staff Data Scientist"/>
    <s v="Atlanta, GA"/>
    <x v="0"/>
    <x v="0"/>
    <x v="2"/>
    <x v="2218"/>
    <x v="629"/>
    <s v="Bleacher Report"/>
    <s v="['python', 'sql', 'airflow']"/>
  </r>
  <r>
    <x v="2"/>
    <s v="Data Analyst"/>
    <s v="Des Moines, IA"/>
    <x v="0"/>
    <x v="0"/>
    <x v="2"/>
    <x v="2219"/>
    <x v="29"/>
    <s v="Steneral Consulting"/>
    <s v="['sql', 'sql server', 'tableau', 'power bi']"/>
  </r>
  <r>
    <x v="4"/>
    <s v="Working Student - Asset Optimisation &amp; Hedging - Business Intelligence"/>
    <s v="Hamburg, Germany"/>
    <x v="4"/>
    <x v="0"/>
    <x v="9"/>
    <x v="2220"/>
    <x v="41"/>
    <s v="Vattenfall"/>
    <s v="['python', 'excel']"/>
  </r>
  <r>
    <x v="0"/>
    <s v="Analytics Engineer (m/f/d) -  SCAYLE"/>
    <s v="Hamburg, Germany"/>
    <x v="0"/>
    <x v="0"/>
    <x v="9"/>
    <x v="2221"/>
    <x v="358"/>
    <s v="ABOUT YOU SE &amp; Co. KG"/>
    <s v="['python', 'aws', 'azure', 'windows', 'linux', 'excel', 'looker', 'power bi']"/>
  </r>
  <r>
    <x v="2"/>
    <s v="Data Analyst Core Engine and Lifecycle Tribe"/>
    <s v="Estonia"/>
    <x v="0"/>
    <x v="0"/>
    <x v="17"/>
    <x v="2222"/>
    <x v="630"/>
    <s v="Inbank"/>
    <s v="['sql', 'tableau']"/>
  </r>
  <r>
    <x v="0"/>
    <s v="Data Scientist"/>
    <s v="Great Neck, NY"/>
    <x v="0"/>
    <x v="0"/>
    <x v="2"/>
    <x v="2223"/>
    <x v="53"/>
    <s v="Carrie Rikon &amp; Associates, LLC."/>
    <s v="['python', 'sql', 'airflow', 'plotly', 'excel', 'word', 'github', 'docker']"/>
  </r>
  <r>
    <x v="0"/>
    <s v="Data Scientist"/>
    <s v="Greenwood Village, CO"/>
    <x v="1"/>
    <x v="0"/>
    <x v="2"/>
    <x v="2224"/>
    <x v="28"/>
    <s v="Ascendion"/>
    <s v="['sql']"/>
  </r>
  <r>
    <x v="0"/>
    <s v="Healthcare Data Scientist"/>
    <s v="Anywhere"/>
    <x v="0"/>
    <x v="1"/>
    <x v="1"/>
    <x v="2225"/>
    <x v="23"/>
    <s v="CareCentrix"/>
    <s v="['python']"/>
  </r>
  <r>
    <x v="0"/>
    <s v="Data scientist"/>
    <s v="New York, NY"/>
    <x v="0"/>
    <x v="0"/>
    <x v="2"/>
    <x v="2226"/>
    <x v="85"/>
    <s v="Notion Labs"/>
    <s v="['sql', 'python', 'r', 'notion']"/>
  </r>
  <r>
    <x v="0"/>
    <s v="Lead Associate - Ops (Data Scientist)"/>
    <s v="Gurugram, Haryana, India"/>
    <x v="0"/>
    <x v="0"/>
    <x v="7"/>
    <x v="2227"/>
    <x v="212"/>
    <s v="WNS Global Services"/>
    <m/>
  </r>
  <r>
    <x v="4"/>
    <s v="Sr. Business Intelligence Analyst - Specialized Solutions - Hybrid"/>
    <s v="Coral Springs, FL"/>
    <x v="4"/>
    <x v="0"/>
    <x v="2"/>
    <x v="2228"/>
    <x v="631"/>
    <s v="North Lauderdale"/>
    <s v="['go']"/>
  </r>
  <r>
    <x v="2"/>
    <s v="Data quality analyst"/>
    <s v="Jacksonville, FL"/>
    <x v="0"/>
    <x v="0"/>
    <x v="2"/>
    <x v="2229"/>
    <x v="632"/>
    <s v="Citi"/>
    <m/>
  </r>
  <r>
    <x v="2"/>
    <s v="Data analyst"/>
    <s v="Davie, FL"/>
    <x v="0"/>
    <x v="0"/>
    <x v="2"/>
    <x v="2230"/>
    <x v="558"/>
    <s v="Nova Southeastern University"/>
    <s v="['sql', 'go', 'react', 'spreadsheet', 'outlook', 'word', 'excel', 'ms access']"/>
  </r>
  <r>
    <x v="8"/>
    <s v="Senior Data Scientist - App Experience"/>
    <s v="San Mateo, CA"/>
    <x v="0"/>
    <x v="0"/>
    <x v="2"/>
    <x v="2231"/>
    <x v="633"/>
    <s v="Esports Insider, Ltd."/>
    <s v="['sql', 'python', 'r', 'go', 'spark', 'hadoop', 'airflow']"/>
  </r>
  <r>
    <x v="1"/>
    <s v="Lead Data Engineer"/>
    <s v="Paris, France"/>
    <x v="0"/>
    <x v="0"/>
    <x v="27"/>
    <x v="2232"/>
    <x v="316"/>
    <s v="MANGOPAY"/>
    <s v="['snowflake', 'databricks', 'aws', 'azure', 'looker']"/>
  </r>
  <r>
    <x v="8"/>
    <s v="Senior data scientist"/>
    <s v="Fort Lauderdale, FL"/>
    <x v="0"/>
    <x v="0"/>
    <x v="2"/>
    <x v="2233"/>
    <x v="634"/>
    <s v="Microsoft"/>
    <m/>
  </r>
  <r>
    <x v="9"/>
    <s v="Governance analyst"/>
    <s v="El Segundo, CA"/>
    <x v="0"/>
    <x v="0"/>
    <x v="2"/>
    <x v="2234"/>
    <x v="29"/>
    <s v="Beyond Meat"/>
    <s v="['excel']"/>
  </r>
  <r>
    <x v="3"/>
    <s v="[CMG Analytics] Senior Data Engineer"/>
    <m/>
    <x v="0"/>
    <x v="0"/>
    <x v="21"/>
    <x v="2235"/>
    <x v="56"/>
    <s v="Coupang"/>
    <s v="['python', 'sql', 'aws', 'spark', 'airflow']"/>
  </r>
  <r>
    <x v="2"/>
    <s v="Data Analyst 2, Central Office;"/>
    <s v="Albany, NY"/>
    <x v="0"/>
    <x v="0"/>
    <x v="2"/>
    <x v="2236"/>
    <x v="635"/>
    <s v="Mental Health, Office of"/>
    <s v="['sql', 'sql server', 'oracle', 'ssis', 'flow']"/>
  </r>
  <r>
    <x v="2"/>
    <s v="Data Analyst, Sales"/>
    <s v="Argentina"/>
    <x v="0"/>
    <x v="0"/>
    <x v="47"/>
    <x v="2237"/>
    <x v="451"/>
    <s v="Dialpad"/>
    <s v="['sql', 'python', 'flow']"/>
  </r>
  <r>
    <x v="8"/>
    <s v="Senior Data Scientist - Rider Team"/>
    <s v="Anywhere"/>
    <x v="0"/>
    <x v="1"/>
    <x v="2"/>
    <x v="2238"/>
    <x v="173"/>
    <s v="Lime"/>
    <s v="['sql', 'python']"/>
  </r>
  <r>
    <x v="0"/>
    <s v="Data Scientist"/>
    <s v="United States"/>
    <x v="0"/>
    <x v="0"/>
    <x v="2"/>
    <x v="2239"/>
    <x v="541"/>
    <s v="Forest Service"/>
    <m/>
  </r>
  <r>
    <x v="6"/>
    <s v="Senior Data Analyst"/>
    <s v="Warsaw, Poland"/>
    <x v="0"/>
    <x v="0"/>
    <x v="11"/>
    <x v="2240"/>
    <x v="46"/>
    <s v="Alter Solutions"/>
    <s v="['sql']"/>
  </r>
  <r>
    <x v="0"/>
    <s v="Data scientist"/>
    <s v="Houston, TX"/>
    <x v="0"/>
    <x v="0"/>
    <x v="2"/>
    <x v="2241"/>
    <x v="77"/>
    <s v="MD Anderson Cancer Center"/>
    <s v="['r', 'python', 'unix', 'windows', 'powerpoint', 'excel']"/>
  </r>
  <r>
    <x v="1"/>
    <s v="Data Engineer"/>
    <s v="Birmingham, UK"/>
    <x v="0"/>
    <x v="0"/>
    <x v="6"/>
    <x v="2242"/>
    <x v="123"/>
    <s v="AND Digital"/>
    <s v="['python', 'sql', 'dynamodb', 'aws', 'azure', 'gcp', 'redshift', 'flow']"/>
  </r>
  <r>
    <x v="2"/>
    <s v="Product Data Analyst (F/M/X)"/>
    <s v="Nantes, France"/>
    <x v="0"/>
    <x v="0"/>
    <x v="27"/>
    <x v="2243"/>
    <x v="46"/>
    <s v="iAdvize"/>
    <s v="['sql', 'python', 'bigquery', 'airflow', 'kafka', 'tableau']"/>
  </r>
  <r>
    <x v="0"/>
    <s v="Remote Data Science Engineer"/>
    <s v="Anywhere"/>
    <x v="0"/>
    <x v="1"/>
    <x v="2"/>
    <x v="2244"/>
    <x v="636"/>
    <s v="Hibu Inc."/>
    <m/>
  </r>
  <r>
    <x v="2"/>
    <s v="Data Analyst"/>
    <s v="San Antonio, TX"/>
    <x v="0"/>
    <x v="0"/>
    <x v="2"/>
    <x v="2245"/>
    <x v="617"/>
    <s v="millenniumsoft"/>
    <s v="['excel']"/>
  </r>
  <r>
    <x v="0"/>
    <s v="Data Scientist"/>
    <s v="Austin, TX  (+1 other)"/>
    <x v="0"/>
    <x v="0"/>
    <x v="2"/>
    <x v="2246"/>
    <x v="637"/>
    <s v="Small Business Administration"/>
    <m/>
  </r>
  <r>
    <x v="1"/>
    <s v="Graduate Data Engineer"/>
    <s v="Edinburgh, UK"/>
    <x v="0"/>
    <x v="0"/>
    <x v="6"/>
    <x v="2247"/>
    <x v="638"/>
    <s v="Blend360"/>
    <s v="['python', 'sql', 'java', 'aws', 'azure', 'gcp', 'spark', 'pyspark', 'docker']"/>
  </r>
  <r>
    <x v="2"/>
    <s v="Director of Performance &amp; Data Analytics"/>
    <s v="Stockton, CA"/>
    <x v="0"/>
    <x v="0"/>
    <x v="2"/>
    <x v="2248"/>
    <x v="639"/>
    <s v="Bob Murray &amp; Associates - City of Stockton, CA"/>
    <m/>
  </r>
  <r>
    <x v="2"/>
    <s v="Financial Data Analyst"/>
    <s v="New York, NY"/>
    <x v="0"/>
    <x v="0"/>
    <x v="2"/>
    <x v="2249"/>
    <x v="31"/>
    <s v="Michael Page"/>
    <s v="['excel']"/>
  </r>
  <r>
    <x v="0"/>
    <s v="Data Scientist - Feed"/>
    <s v="San Francisco, CA"/>
    <x v="0"/>
    <x v="0"/>
    <x v="2"/>
    <x v="2250"/>
    <x v="640"/>
    <s v="Nextdoor"/>
    <s v="['python', 'sql', 'numpy', 'pandas', 'scikit-learn']"/>
  </r>
  <r>
    <x v="0"/>
    <s v="TECHNOLOGIST/DATA SCIENTIST"/>
    <s v="Boston, MA"/>
    <x v="0"/>
    <x v="0"/>
    <x v="2"/>
    <x v="2251"/>
    <x v="80"/>
    <s v="Office of the Attorney General"/>
    <s v="['c']"/>
  </r>
  <r>
    <x v="6"/>
    <s v="Senior Analyst, Data Science and Analytics"/>
    <s v="Plano, TX"/>
    <x v="0"/>
    <x v="0"/>
    <x v="2"/>
    <x v="2252"/>
    <x v="4"/>
    <s v="Razorfish"/>
    <s v="['sql', 'tableau', 'excel']"/>
  </r>
  <r>
    <x v="0"/>
    <s v="Head of Data Science and Visualisation"/>
    <s v="London, UK"/>
    <x v="0"/>
    <x v="0"/>
    <x v="6"/>
    <x v="2253"/>
    <x v="402"/>
    <s v="Agilisys"/>
    <s v="['python', 'sql', 'r', 'azure', 'aws', 'gcp', 'tableau', 'power bi']"/>
  </r>
  <r>
    <x v="2"/>
    <s v="Data Management Analyst II"/>
    <s v="Gainesville, FL"/>
    <x v="0"/>
    <x v="0"/>
    <x v="2"/>
    <x v="2254"/>
    <x v="172"/>
    <s v="University of Florida"/>
    <s v="['go']"/>
  </r>
  <r>
    <x v="2"/>
    <s v="10657 – Junior Connected Car Data Analyst"/>
    <s v="Fountain Valley, CA"/>
    <x v="0"/>
    <x v="0"/>
    <x v="2"/>
    <x v="2255"/>
    <x v="641"/>
    <s v="Hyundai AutoEver America"/>
    <s v="['r', 'java', 'python', 'excel']"/>
  </r>
  <r>
    <x v="1"/>
    <s v="Data Engineer"/>
    <s v="Anywhere"/>
    <x v="0"/>
    <x v="1"/>
    <x v="2"/>
    <x v="2256"/>
    <x v="34"/>
    <s v="Ascendion"/>
    <s v="['python', 'snowflake', 'airflow']"/>
  </r>
  <r>
    <x v="0"/>
    <s v="Data Scientist"/>
    <s v="Los Angeles, CA"/>
    <x v="0"/>
    <x v="0"/>
    <x v="2"/>
    <x v="2257"/>
    <x v="28"/>
    <s v="Centerfield"/>
    <s v="['r', 'python', 'sql', 'aws']"/>
  </r>
  <r>
    <x v="2"/>
    <s v="Revenue Operations Data Analyst"/>
    <s v="San Francisco, CA"/>
    <x v="0"/>
    <x v="0"/>
    <x v="2"/>
    <x v="2258"/>
    <x v="323"/>
    <s v="Rippling"/>
    <s v="['sql', 'snowflake', 'tableau', 'looker', 'slack']"/>
  </r>
  <r>
    <x v="0"/>
    <s v="Mobile Game Data Scientist"/>
    <s v="Deerfield Beach, FL"/>
    <x v="0"/>
    <x v="0"/>
    <x v="2"/>
    <x v="2259"/>
    <x v="642"/>
    <s v="Job Type: Full-Time Ellis Law Group"/>
    <m/>
  </r>
  <r>
    <x v="4"/>
    <s v="BI Analyst"/>
    <s v="Lagos, Nigeria"/>
    <x v="0"/>
    <x v="0"/>
    <x v="70"/>
    <x v="2260"/>
    <x v="15"/>
    <s v="Kuda Technologies Ltd"/>
    <s v="['sql', 'aws', 'azure', 'bigquery', 'gdpr', 'looker', 'tableau']"/>
  </r>
  <r>
    <x v="3"/>
    <s v="Senior Data Engineer"/>
    <s v="Singapore"/>
    <x v="0"/>
    <x v="0"/>
    <x v="18"/>
    <x v="2261"/>
    <x v="56"/>
    <s v="Airwallex"/>
    <s v="['kotlin', 'java', 'scala', 'python', 'sql', 'spring']"/>
  </r>
  <r>
    <x v="1"/>
    <s v="Data engineer"/>
    <s v="San Mateo, CA"/>
    <x v="5"/>
    <x v="0"/>
    <x v="2"/>
    <x v="2262"/>
    <x v="80"/>
    <s v="Netomi"/>
    <s v="['sql', 'python', 'java', 'mysql', 'aws', 'aurora', 'kafka']"/>
  </r>
  <r>
    <x v="3"/>
    <s v="Senior Data Engineer (m/f/d)"/>
    <s v="Vienna, Austria"/>
    <x v="0"/>
    <x v="0"/>
    <x v="37"/>
    <x v="2263"/>
    <x v="56"/>
    <s v="Sportradar"/>
    <s v="['go', 'sql', 'python', 'postgresql', 'aws']"/>
  </r>
  <r>
    <x v="2"/>
    <s v="Data Analyst"/>
    <s v="Santa Barbara, CA"/>
    <x v="0"/>
    <x v="0"/>
    <x v="2"/>
    <x v="2264"/>
    <x v="643"/>
    <s v="Montecito Bank &amp; Trust"/>
    <s v="['sql', 'r', 'tableau', 'word', 'excel', 'powerpoint', 'outlook']"/>
  </r>
  <r>
    <x v="0"/>
    <s v="Data Scientist, Search"/>
    <s v="Calabasas, CA"/>
    <x v="0"/>
    <x v="0"/>
    <x v="2"/>
    <x v="2265"/>
    <x v="17"/>
    <s v="PlanetArt"/>
    <s v="['python', 'sql', 'tableau', 'excel']"/>
  </r>
  <r>
    <x v="2"/>
    <s v="Data Analyst Role"/>
    <s v="Anywhere"/>
    <x v="0"/>
    <x v="1"/>
    <x v="2"/>
    <x v="2266"/>
    <x v="57"/>
    <s v="Motion Recruitment"/>
    <s v="['sql', 'python', 'php', 'powershell', 't-sql', 'mariadb', 'mysql', 'ssrs']"/>
  </r>
  <r>
    <x v="0"/>
    <s v="Data Scientist, Product Analytics"/>
    <s v="United States"/>
    <x v="0"/>
    <x v="0"/>
    <x v="1"/>
    <x v="2267"/>
    <x v="18"/>
    <s v="Citizen"/>
    <s v="['sql', 'python', 'r', 'bigquery', 'tableau', 'sheets']"/>
  </r>
  <r>
    <x v="1"/>
    <s v="Lead Data Engineer"/>
    <s v="Tampa, FL"/>
    <x v="1"/>
    <x v="0"/>
    <x v="2"/>
    <x v="2268"/>
    <x v="316"/>
    <s v="Barbaricum"/>
    <s v="['sql', 'python', 'nosql', 'r', 'matlab', 'neo4j', 'spark', 'hadoop', 'kafka', 'flask']"/>
  </r>
  <r>
    <x v="8"/>
    <s v="Senior Machine Learning Scientist"/>
    <s v="United States"/>
    <x v="0"/>
    <x v="0"/>
    <x v="1"/>
    <x v="2269"/>
    <x v="11"/>
    <s v="Submittable"/>
    <s v="['python', 'nosql', 'sql', 'databricks', 'snowflake', 'azure', 'react', 'kafka', 'spark', 'scikit-learn', 'pytorch', 'tensorflow', 'kubernetes']"/>
  </r>
  <r>
    <x v="0"/>
    <s v="Actuarial Data Scientist"/>
    <s v="Paris, France"/>
    <x v="0"/>
    <x v="0"/>
    <x v="27"/>
    <x v="2270"/>
    <x v="301"/>
    <s v="Akur8"/>
    <m/>
  </r>
  <r>
    <x v="0"/>
    <s v="Data Scientist, Senior (Customer/Client)"/>
    <s v="Anywhere"/>
    <x v="0"/>
    <x v="1"/>
    <x v="2"/>
    <x v="2271"/>
    <x v="8"/>
    <s v="Veho"/>
    <s v="['sql', 'python', 'redshift', 'bigquery', 'snowflake', 'numpy', 'spark']"/>
  </r>
  <r>
    <x v="7"/>
    <s v="AI Application Engineer / MLOps"/>
    <s v="Paris, France"/>
    <x v="0"/>
    <x v="0"/>
    <x v="27"/>
    <x v="2272"/>
    <x v="184"/>
    <s v="Seven Sensing Software"/>
    <s v="['javascript', 'mongodb', 'mongodb', 'mysql', 'aws', 'azure', 'react', 'tensorflow', 'pytorch', 'angular', 'vue.js', 'node.js', 'git', 'docker', 'kubernetes']"/>
  </r>
  <r>
    <x v="3"/>
    <s v="Senior data engineer"/>
    <s v="Houston, TX"/>
    <x v="0"/>
    <x v="0"/>
    <x v="2"/>
    <x v="2273"/>
    <x v="71"/>
    <s v="TensorIoT Inc."/>
    <s v="['python', 'sql', 'r', 'java', 'nosql', 'mongodb', 'mongodb', 'cassandra', 'dynamodb', 'aws', 'azure', 'gcp', 'hadoop', 'sap']"/>
  </r>
  <r>
    <x v="1"/>
    <s v="Azure Data Engineer"/>
    <s v="California"/>
    <x v="0"/>
    <x v="0"/>
    <x v="2"/>
    <x v="2274"/>
    <x v="275"/>
    <s v="Robert Half"/>
    <s v="['sql', 'go', 'azure', 'ssis']"/>
  </r>
  <r>
    <x v="2"/>
    <s v="Data analyst"/>
    <s v="Beverly Hills, CA"/>
    <x v="0"/>
    <x v="0"/>
    <x v="2"/>
    <x v="2275"/>
    <x v="31"/>
    <s v="CyberCoders"/>
    <s v="['sql', 'python', 'mysql', 'sql server', 'postgresql', 'bigquery', 'looker', 'tableau', 'excel']"/>
  </r>
  <r>
    <x v="2"/>
    <s v="Data Analyst"/>
    <s v="Harrison, TN"/>
    <x v="0"/>
    <x v="0"/>
    <x v="2"/>
    <x v="2276"/>
    <x v="2"/>
    <s v="Jobot"/>
    <s v="['sql', 'looker', 'power bi', 'tableau']"/>
  </r>
  <r>
    <x v="1"/>
    <s v="Google Pillar | Mid/Senior Data Engineer"/>
    <s v="Lisbon, Portugal"/>
    <x v="0"/>
    <x v="0"/>
    <x v="12"/>
    <x v="2277"/>
    <x v="336"/>
    <s v="Devoteam"/>
    <s v="['sql', 'python', 'java', 'gcp', 'bigquery', 'airflow']"/>
  </r>
  <r>
    <x v="1"/>
    <s v="Data Engineer"/>
    <s v="Anywhere"/>
    <x v="0"/>
    <x v="1"/>
    <x v="1"/>
    <x v="2278"/>
    <x v="53"/>
    <s v="Nutrisense"/>
    <s v="['sql', 'go', 'python', 'javascript', 'c++', 'gcp']"/>
  </r>
  <r>
    <x v="6"/>
    <s v="Lead Digital Campaign Analyst (Hybrid) (San Antonio, TX)"/>
    <s v="San Antonio, TX"/>
    <x v="0"/>
    <x v="0"/>
    <x v="2"/>
    <x v="2279"/>
    <x v="644"/>
    <s v="USAA"/>
    <s v="['python', 'sql', 'sas', 'sas', 'phoenix']"/>
  </r>
  <r>
    <x v="1"/>
    <s v="Data Engineer"/>
    <s v="Geneva, Switzerland"/>
    <x v="0"/>
    <x v="0"/>
    <x v="45"/>
    <x v="2280"/>
    <x v="56"/>
    <s v="Capco"/>
    <s v="['python', 'shell', 'aws', 'kafka', 'pyspark', 'hadoop', 'spark', 'django', 'tableau', 'jenkins', 'ansible', 'chef', 'kubernetes', 'docker']"/>
  </r>
  <r>
    <x v="0"/>
    <s v="Data scientist"/>
    <s v="Pleasanton, CA"/>
    <x v="0"/>
    <x v="0"/>
    <x v="2"/>
    <x v="2281"/>
    <x v="148"/>
    <s v="Kaiser Permanente"/>
    <s v="['sql', 'excel']"/>
  </r>
  <r>
    <x v="1"/>
    <s v="Data engineer"/>
    <s v="San Francisco, CA"/>
    <x v="0"/>
    <x v="0"/>
    <x v="2"/>
    <x v="2282"/>
    <x v="129"/>
    <s v="Plaid"/>
    <s v="['c', 'sql', 'python', 'golang', 'typescript', 'elasticsearch', 'redshift', 'airflow', 'kafka']"/>
  </r>
  <r>
    <x v="7"/>
    <s v="Intelligence analyst"/>
    <s v="El Segundo, CA"/>
    <x v="0"/>
    <x v="0"/>
    <x v="2"/>
    <x v="2283"/>
    <x v="645"/>
    <s v="Leidos"/>
    <s v="['sap']"/>
  </r>
  <r>
    <x v="2"/>
    <s v="Staff Data Analyst"/>
    <s v="San Francisco, CA"/>
    <x v="0"/>
    <x v="0"/>
    <x v="2"/>
    <x v="2284"/>
    <x v="67"/>
    <s v="Achieve"/>
    <s v="['sql', 'excel', 'sheets']"/>
  </r>
  <r>
    <x v="1"/>
    <s v="Data Engineer"/>
    <s v="Arlington, VA"/>
    <x v="0"/>
    <x v="0"/>
    <x v="2"/>
    <x v="2285"/>
    <x v="19"/>
    <s v="United Service Organizations, Inc"/>
    <s v="['python', 'r', 'sql', 'nosql', 'azure', 'databricks', 'pandas', 'pyspark', 'hadoop', 'spark', 'word', 'power bi', 'unity', 'kubernetes', 'git']"/>
  </r>
  <r>
    <x v="0"/>
    <s v="Data Scientist"/>
    <s v="Anywhere"/>
    <x v="0"/>
    <x v="1"/>
    <x v="2"/>
    <x v="2286"/>
    <x v="21"/>
    <s v="Ascendion"/>
    <s v="['c', 'sql']"/>
  </r>
  <r>
    <x v="6"/>
    <s v="Senior Risk Adjustment Data Analyst - REMOTE"/>
    <s v="Anywhere"/>
    <x v="0"/>
    <x v="1"/>
    <x v="2"/>
    <x v="2287"/>
    <x v="646"/>
    <s v="Allscripts"/>
    <s v="['sas', 'sas', 'sql']"/>
  </r>
  <r>
    <x v="2"/>
    <s v="Data Analyst I - Mount Sinai Hospital"/>
    <s v="New York, NY"/>
    <x v="0"/>
    <x v="0"/>
    <x v="2"/>
    <x v="2288"/>
    <x v="647"/>
    <s v="Mount Sinai"/>
    <s v="['sql']"/>
  </r>
  <r>
    <x v="0"/>
    <s v="Associate Director, Data Science"/>
    <s v="New York, NY"/>
    <x v="0"/>
    <x v="0"/>
    <x v="2"/>
    <x v="2289"/>
    <x v="148"/>
    <s v="Publicis Collective"/>
    <s v="['r', 'python', 'sas', 'sas', 'sql', 'sql server', 'spss', 'datarobot', 'excel']"/>
  </r>
  <r>
    <x v="2"/>
    <s v="Commercial Data Analyst Lead"/>
    <s v="Northbrook, IL"/>
    <x v="0"/>
    <x v="0"/>
    <x v="2"/>
    <x v="2290"/>
    <x v="648"/>
    <s v="Trinity Intl."/>
    <m/>
  </r>
  <r>
    <x v="1"/>
    <s v="Data engineer"/>
    <s v="Fort Lauderdale, FL"/>
    <x v="0"/>
    <x v="0"/>
    <x v="1"/>
    <x v="2291"/>
    <x v="184"/>
    <s v="Marsh McLennan"/>
    <s v="['java', 'scala', 'python', 'nosql', 'sql', 'sql server', 'postgresql', 'azure', 'databricks', 'oracle', 'redshift', 'bigquery', 'snowflake', 'spark', 'kafka', 'power bi', 'ssis', 'tableau', 'git', 'flow', 'confluence']"/>
  </r>
  <r>
    <x v="5"/>
    <s v="Senior BI Developer in Gdynia (MS Power Platform &amp; MS SQL)"/>
    <s v="Poland"/>
    <x v="0"/>
    <x v="0"/>
    <x v="11"/>
    <x v="2292"/>
    <x v="649"/>
    <s v="Nordea"/>
    <s v="['sql', 'r', 'vba', 'python', 'dax', 'power bi', 'ssis']"/>
  </r>
  <r>
    <x v="0"/>
    <s v="Sr. Data Scientist, Machine Learning - Search"/>
    <s v="San Francisco, CA"/>
    <x v="0"/>
    <x v="0"/>
    <x v="2"/>
    <x v="2065"/>
    <x v="34"/>
    <s v="Reddit Inc."/>
    <s v="['sql', 'r', 'python']"/>
  </r>
  <r>
    <x v="3"/>
    <s v="Senior Data Engineer (Atlanta, GA)"/>
    <s v="Atlanta, GA"/>
    <x v="0"/>
    <x v="0"/>
    <x v="2"/>
    <x v="2293"/>
    <x v="262"/>
    <s v="Microsoft"/>
    <s v="['scala', 'azure', 'spark', 'hadoop']"/>
  </r>
  <r>
    <x v="0"/>
    <s v="Environmental Data Scientist/Analytics (Remote Flexibility)"/>
    <s v="Anywhere"/>
    <x v="0"/>
    <x v="1"/>
    <x v="2"/>
    <x v="2294"/>
    <x v="650"/>
    <s v="Abt Associates"/>
    <s v="['python', 'r']"/>
  </r>
  <r>
    <x v="2"/>
    <s v="On-Chain Data Analyst (Blockchain)"/>
    <s v="Austin, TX"/>
    <x v="0"/>
    <x v="0"/>
    <x v="2"/>
    <x v="2295"/>
    <x v="122"/>
    <s v="Triplebyte"/>
    <s v="['sql', 'python', 'r', 'excel']"/>
  </r>
  <r>
    <x v="0"/>
    <s v="Data Scientist"/>
    <s v="Anywhere"/>
    <x v="0"/>
    <x v="1"/>
    <x v="2"/>
    <x v="2296"/>
    <x v="28"/>
    <s v="Numerade"/>
    <s v="['sql', 'python', 'aws', 'gcp', 'azure']"/>
  </r>
  <r>
    <x v="8"/>
    <s v="(USA) Senior Data Scientist - eCommerce Growth and Innovation"/>
    <s v="Anywhere"/>
    <x v="0"/>
    <x v="1"/>
    <x v="2"/>
    <x v="2297"/>
    <x v="458"/>
    <s v="Walmart"/>
    <s v="['python', 'scala', 'r', 'spark', 'tensorflow', 'outlook']"/>
  </r>
  <r>
    <x v="0"/>
    <s v="Data science Mentorship to jumpstart your career"/>
    <s v="Charlotte, NC"/>
    <x v="0"/>
    <x v="0"/>
    <x v="2"/>
    <x v="2298"/>
    <x v="1"/>
    <s v="Creel Court Reporting, Inc."/>
    <s v="['go']"/>
  </r>
  <r>
    <x v="7"/>
    <s v="AI Engineer"/>
    <s v="Brno, Czechia"/>
    <x v="0"/>
    <x v="0"/>
    <x v="39"/>
    <x v="2299"/>
    <x v="137"/>
    <s v="2K"/>
    <s v="['c++', 'unreal']"/>
  </r>
  <r>
    <x v="2"/>
    <s v="Data Visualization Analyst"/>
    <s v="Tempe, AZ"/>
    <x v="0"/>
    <x v="0"/>
    <x v="1"/>
    <x v="2300"/>
    <x v="12"/>
    <s v="Harnham"/>
    <s v="['sql', 'snowflake', 'looker']"/>
  </r>
  <r>
    <x v="0"/>
    <s v="Principal Data Scientist Artificial Intelligence Machine Learning..."/>
    <s v="United States"/>
    <x v="0"/>
    <x v="0"/>
    <x v="2"/>
    <x v="2301"/>
    <x v="10"/>
    <s v="Vanguard"/>
    <s v="['sql', 'nosql', 'mongodb', 'mongodb', 'scala', 'java', 'sas', 'sas', 'cassandra', 'tensorflow', 'mxnet', 'theano', 'keras', 'scikit-learn', 'spark']"/>
  </r>
  <r>
    <x v="2"/>
    <s v="Data analyst"/>
    <s v="Rockville, MD"/>
    <x v="0"/>
    <x v="0"/>
    <x v="2"/>
    <x v="2302"/>
    <x v="16"/>
    <s v="Arkane Studios"/>
    <s v="['sql', 'tableau', 'looker']"/>
  </r>
  <r>
    <x v="2"/>
    <s v="Consultor AWS Data Analytics"/>
    <s v="Madrid, Spain"/>
    <x v="0"/>
    <x v="0"/>
    <x v="20"/>
    <x v="2303"/>
    <x v="196"/>
    <s v="Devoteam"/>
    <s v="['python', 'java', 'sql', 'aws', 'airflow', 'kafka', 'spark', 'docker']"/>
  </r>
  <r>
    <x v="0"/>
    <s v="Data Scientist"/>
    <s v="India"/>
    <x v="0"/>
    <x v="0"/>
    <x v="7"/>
    <x v="2304"/>
    <x v="651"/>
    <s v="KONE"/>
    <s v="['python', 'sql', 'aws', 'databricks', 'jira', 'confluence']"/>
  </r>
  <r>
    <x v="0"/>
    <s v="DATA SCIENTIST"/>
    <s v="Offutt AFB, NE"/>
    <x v="0"/>
    <x v="0"/>
    <x v="2"/>
    <x v="2305"/>
    <x v="652"/>
    <s v="Air Force Elements, U.S. Strategic Command"/>
    <m/>
  </r>
  <r>
    <x v="2"/>
    <s v="Master Data Analyst"/>
    <s v="Downey, CA"/>
    <x v="1"/>
    <x v="0"/>
    <x v="2"/>
    <x v="2306"/>
    <x v="653"/>
    <s v="Bell Gardens"/>
    <s v="['outlook', 'excel', 'word', 'powerpoint']"/>
  </r>
  <r>
    <x v="1"/>
    <s v="Data Engineer"/>
    <s v="Bengaluru, Karnataka, India"/>
    <x v="0"/>
    <x v="0"/>
    <x v="7"/>
    <x v="2307"/>
    <x v="56"/>
    <s v="Ethos"/>
    <s v="['python', 'sql', 'aws', 'snowflake', 'airflow', 'node.js']"/>
  </r>
  <r>
    <x v="3"/>
    <s v="Senior Data Engineer"/>
    <s v="Seattle, WA"/>
    <x v="0"/>
    <x v="0"/>
    <x v="2"/>
    <x v="2308"/>
    <x v="654"/>
    <s v="Publicis Groupe"/>
    <s v="['sql', 'aws', 'spark']"/>
  </r>
  <r>
    <x v="2"/>
    <s v="Data Analyst"/>
    <s v="Manchester, UK"/>
    <x v="0"/>
    <x v="0"/>
    <x v="6"/>
    <x v="2309"/>
    <x v="83"/>
    <s v="Friend MTS"/>
    <s v="['sql', 'php', 'excel']"/>
  </r>
  <r>
    <x v="2"/>
    <s v="Research Scientist | BioPhotonics | Biosensing"/>
    <s v="Porto, Portugal"/>
    <x v="0"/>
    <x v="0"/>
    <x v="12"/>
    <x v="2310"/>
    <x v="655"/>
    <s v="iLoF - Intelligent Lab on Fiber"/>
    <m/>
  </r>
  <r>
    <x v="2"/>
    <s v="Data Analyst/Financial Analyst"/>
    <m/>
    <x v="0"/>
    <x v="0"/>
    <x v="2"/>
    <x v="2311"/>
    <x v="39"/>
    <s v="Atlas Search"/>
    <s v="['sql', 'power bi', 'excel']"/>
  </r>
  <r>
    <x v="8"/>
    <s v="Senior Data Scientist (Remote)"/>
    <s v="Anywhere"/>
    <x v="0"/>
    <x v="1"/>
    <x v="2"/>
    <x v="2312"/>
    <x v="656"/>
    <s v="Coinbase"/>
    <s v="['sql', 'python', 'gdpr']"/>
  </r>
  <r>
    <x v="2"/>
    <s v="junior Java Developer/ software programmer/Data Analyst/Data..."/>
    <s v="Irvine, CA"/>
    <x v="0"/>
    <x v="0"/>
    <x v="2"/>
    <x v="2313"/>
    <x v="31"/>
    <s v="SynergisticIT"/>
    <s v="['java', 'javascript', 'c++', 'sas', 'sas', 'python', 'oracle', 'spring', 'tableau', 'docker', 'jenkins']"/>
  </r>
  <r>
    <x v="0"/>
    <s v="Scientist, Interpretable Machine Learning"/>
    <s v="Cambridge, MA"/>
    <x v="0"/>
    <x v="0"/>
    <x v="2"/>
    <x v="2314"/>
    <x v="164"/>
    <s v="Flagship Pioneering, Inc."/>
    <s v="['python', 'jupyter', 'react', 'pytorch', 'svelte', 'confluence']"/>
  </r>
  <r>
    <x v="2"/>
    <s v="Data Operations Analyst (Contract)"/>
    <m/>
    <x v="2"/>
    <x v="0"/>
    <x v="2"/>
    <x v="2315"/>
    <x v="282"/>
    <s v="Guideline"/>
    <s v="['excel', 'tableau', 'looker', 'qlik', 'microstrategy']"/>
  </r>
  <r>
    <x v="0"/>
    <s v="Data Scientist"/>
    <s v="Anywhere"/>
    <x v="0"/>
    <x v="1"/>
    <x v="2"/>
    <x v="2316"/>
    <x v="495"/>
    <s v="Yamaha Corporation of America"/>
    <s v="['sql', 'r', 'sas', 'sas', 'python', 'spss', 'tableau']"/>
  </r>
  <r>
    <x v="2"/>
    <s v="Junior Data Analyst"/>
    <s v="Sarasota, FL"/>
    <x v="0"/>
    <x v="0"/>
    <x v="2"/>
    <x v="2317"/>
    <x v="657"/>
    <s v="Informa Connect"/>
    <s v="['go']"/>
  </r>
  <r>
    <x v="3"/>
    <s v="Senior Data Engineer"/>
    <s v="Charlottesville, VA"/>
    <x v="5"/>
    <x v="0"/>
    <x v="2"/>
    <x v="2318"/>
    <x v="658"/>
    <s v="Capital One"/>
    <s v="['java', 'scala', 'python', 'sql', 'mongo', 'shell', 'mysql', 'cassandra', 'redshift', 'snowflake', 'aws', 'azure', 'hadoop', 'kafka', 'spark']"/>
  </r>
  <r>
    <x v="0"/>
    <s v="Sentinel Principal Data Scientist/Sr Principal Data Scientist"/>
    <s v="Huntsville, AL"/>
    <x v="0"/>
    <x v="0"/>
    <x v="2"/>
    <x v="2319"/>
    <x v="94"/>
    <s v="Northrop Grumman"/>
    <s v="['r', 'sql', 'tensorflow', 'pytorch', 'kafka', 'sap', 'docker', 'kubernetes', 'git']"/>
  </r>
  <r>
    <x v="2"/>
    <s v="Data Analyst III"/>
    <s v="Sunnyvale, CA"/>
    <x v="0"/>
    <x v="0"/>
    <x v="2"/>
    <x v="2320"/>
    <x v="659"/>
    <s v="Walmart"/>
    <s v="['sql', 'python', 'r', 'vba', 'bigquery', 'azure', 'databricks', 'tableau', 'ssis', 'flow', 'jira']"/>
  </r>
  <r>
    <x v="2"/>
    <s v="Data analyst"/>
    <s v="Tampa, FL"/>
    <x v="0"/>
    <x v="0"/>
    <x v="2"/>
    <x v="2321"/>
    <x v="603"/>
    <s v="Citi"/>
    <m/>
  </r>
  <r>
    <x v="0"/>
    <s v="Sr. Data Scientist"/>
    <s v="Anywhere"/>
    <x v="0"/>
    <x v="1"/>
    <x v="2"/>
    <x v="2322"/>
    <x v="660"/>
    <s v="Grand Prairie"/>
    <m/>
  </r>
  <r>
    <x v="0"/>
    <s v="Sr Data Scientist"/>
    <s v="Anywhere"/>
    <x v="0"/>
    <x v="1"/>
    <x v="2"/>
    <x v="2323"/>
    <x v="89"/>
    <s v="Jorie Healthcare Partners"/>
    <s v="['sql', 'python', 'r', 'tableau']"/>
  </r>
  <r>
    <x v="2"/>
    <s v="Data Analyst 2 - 51523"/>
    <s v="Albany, NY"/>
    <x v="0"/>
    <x v="0"/>
    <x v="2"/>
    <x v="2324"/>
    <x v="661"/>
    <s v="Health, Department of"/>
    <s v="['r', 'excel']"/>
  </r>
  <r>
    <x v="5"/>
    <s v="IT Developer (ETL)"/>
    <s v="Hyderabad, Telangana, India"/>
    <x v="0"/>
    <x v="0"/>
    <x v="7"/>
    <x v="2325"/>
    <x v="36"/>
    <s v="Yext"/>
    <s v="['sql', 'go']"/>
  </r>
  <r>
    <x v="0"/>
    <s v="Master Data Management Plants (f/m/div.)"/>
    <s v="Karlsruhe, Germany"/>
    <x v="0"/>
    <x v="0"/>
    <x v="9"/>
    <x v="2326"/>
    <x v="41"/>
    <s v="Bosch Group"/>
    <s v="['spark']"/>
  </r>
  <r>
    <x v="2"/>
    <s v="Data Analyst/Custom Insights"/>
    <s v="Kraków, Poland"/>
    <x v="0"/>
    <x v="0"/>
    <x v="11"/>
    <x v="2327"/>
    <x v="88"/>
    <s v="Verisk"/>
    <s v="['sql', 'excel']"/>
  </r>
  <r>
    <x v="0"/>
    <s v="Sr data scientist"/>
    <s v="Dublin, CA"/>
    <x v="0"/>
    <x v="0"/>
    <x v="2"/>
    <x v="2328"/>
    <x v="21"/>
    <s v="Snowflake"/>
    <s v="['python', 'sql', 'snowflake', 'scikit-learn', 'pandas', 'airflow']"/>
  </r>
  <r>
    <x v="2"/>
    <s v="Healthcare Data Analyst"/>
    <s v="Anywhere"/>
    <x v="0"/>
    <x v="1"/>
    <x v="2"/>
    <x v="2329"/>
    <x v="31"/>
    <s v="Preveta"/>
    <s v="['sql', 'excel', 'power bi', 'tableau', 'qlik']"/>
  </r>
  <r>
    <x v="5"/>
    <s v="Computer scientist"/>
    <s v="Durham, NC"/>
    <x v="0"/>
    <x v="0"/>
    <x v="2"/>
    <x v="2330"/>
    <x v="662"/>
    <s v="Durham Tech"/>
    <m/>
  </r>
  <r>
    <x v="2"/>
    <s v="Clinical data analyst"/>
    <s v="Yonkers, NY"/>
    <x v="0"/>
    <x v="0"/>
    <x v="2"/>
    <x v="2331"/>
    <x v="158"/>
    <s v="Montefiore Medical Center"/>
    <m/>
  </r>
  <r>
    <x v="0"/>
    <s v="Data Scientist"/>
    <s v="San Diego, CA"/>
    <x v="0"/>
    <x v="0"/>
    <x v="2"/>
    <x v="2332"/>
    <x v="536"/>
    <s v="ResMed"/>
    <s v="['python', 'sql', 'aws', 'hadoop', 'spark', 'excel']"/>
  </r>
  <r>
    <x v="0"/>
    <s v="Director of Data Science &amp; AI Research"/>
    <s v="Anywhere"/>
    <x v="0"/>
    <x v="1"/>
    <x v="2"/>
    <x v="2333"/>
    <x v="276"/>
    <s v="Cnam - Auditeurs - Accueil"/>
    <m/>
  </r>
  <r>
    <x v="8"/>
    <s v="Senior Data Scientist / Artificial Intelligence / Machine Learning..."/>
    <s v="United States"/>
    <x v="0"/>
    <x v="0"/>
    <x v="2"/>
    <x v="2334"/>
    <x v="1"/>
    <s v="Vanguard"/>
    <s v="['sql', 'nosql', 'mongodb', 'mongodb', 'scala', 'java', 'sas', 'sas', 'cassandra', 'tensorflow', 'mxnet', 'theano', 'keras', 'scikit-learn', 'spark', 'excel']"/>
  </r>
  <r>
    <x v="6"/>
    <s v="Data Analytics Supervisor"/>
    <s v="Chelsea, MA"/>
    <x v="0"/>
    <x v="0"/>
    <x v="2"/>
    <x v="2335"/>
    <x v="595"/>
    <s v="Tax Administration"/>
    <s v="['python', 'sql', 'visual basic', 'vba', 'sql server', 'aws', 'redshift', 'oracle', 'tableau', 'excel']"/>
  </r>
  <r>
    <x v="1"/>
    <s v="Manufacturing expert for machine control technology and data..."/>
    <s v="Reutlingen, Germany"/>
    <x v="0"/>
    <x v="0"/>
    <x v="9"/>
    <x v="2336"/>
    <x v="137"/>
    <s v="Bosch Group"/>
    <s v="['assembly', 'spark']"/>
  </r>
  <r>
    <x v="2"/>
    <s v="Perception - Research Engineer/Research Scientist"/>
    <s v="San Diego, CA"/>
    <x v="0"/>
    <x v="0"/>
    <x v="2"/>
    <x v="2337"/>
    <x v="152"/>
    <s v="TuSimple"/>
    <s v="['python', 'c++', 'linux']"/>
  </r>
  <r>
    <x v="1"/>
    <s v="Data Engineer II (Greater Denver Area, CO)"/>
    <s v="Denver, CO"/>
    <x v="0"/>
    <x v="0"/>
    <x v="2"/>
    <x v="2338"/>
    <x v="663"/>
    <s v="Spectrum"/>
    <s v="['sql', 'python', 'r', 'shell', 'nosql', 'javascript', 'spark', 'matplotlib', 'plotly', 'tableau', 'ansible']"/>
  </r>
  <r>
    <x v="4"/>
    <s v="Strategy analyst"/>
    <s v="Indianapolis, IN"/>
    <x v="0"/>
    <x v="0"/>
    <x v="2"/>
    <x v="2339"/>
    <x v="664"/>
    <s v="Highmark Health"/>
    <s v="['word', 'powerpoint', 'excel', 'outlook', 'sharepoint']"/>
  </r>
  <r>
    <x v="2"/>
    <s v="jr Fullstack Java Developer/ python/Data Analyst/Data..."/>
    <s v="Houston, TX"/>
    <x v="0"/>
    <x v="0"/>
    <x v="2"/>
    <x v="2340"/>
    <x v="31"/>
    <s v="SynergisticIT"/>
    <s v="['java', 'javascript', 'c++', 'sas', 'sas', 'python', 'oracle', 'spring', 'tensorflow', 'tableau', 'docker', 'jenkins']"/>
  </r>
  <r>
    <x v="8"/>
    <s v="Senior Data Scientist, Development Diagnostics"/>
    <s v="Redwood City, CA"/>
    <x v="0"/>
    <x v="0"/>
    <x v="2"/>
    <x v="2341"/>
    <x v="68"/>
    <s v="REVOLUTION Medicines"/>
    <s v="['r', 'python', 'sql', 'aws', 'azure', 'gcp', 'tableau', 'github']"/>
  </r>
  <r>
    <x v="0"/>
    <s v="Lead Data Scientist"/>
    <s v="Anywhere"/>
    <x v="0"/>
    <x v="1"/>
    <x v="2"/>
    <x v="2342"/>
    <x v="34"/>
    <s v="Phreesia Inc."/>
    <s v="['python', 'r', 'sql', 'neo4j', 'elasticsearch', 'aws', 'redshift', 'numpy', 'pandas', 'scikit-learn', 'spark', 'pyspark', 'dplyr', 'tidyverse', 'airflow', 'flask', 'docker', 'jenkins']"/>
  </r>
  <r>
    <x v="2"/>
    <s v="Business Data Analyst"/>
    <s v="Los Angeles, CA"/>
    <x v="0"/>
    <x v="0"/>
    <x v="2"/>
    <x v="2343"/>
    <x v="231"/>
    <s v="Auxiliary Services Corporation"/>
    <s v="['word']"/>
  </r>
  <r>
    <x v="8"/>
    <s v="Senior Data Scientist, 5+ Years of Experience (Greater NYC Area, NY)"/>
    <s v="New York, NY"/>
    <x v="0"/>
    <x v="0"/>
    <x v="2"/>
    <x v="2344"/>
    <x v="665"/>
    <s v="Snap Inc."/>
    <s v="['sql', 'python', 'r', 'c', 'express']"/>
  </r>
  <r>
    <x v="0"/>
    <s v="Data Scientist (Interdisciplinary )"/>
    <s v="Atlantic City, NJ"/>
    <x v="1"/>
    <x v="0"/>
    <x v="2"/>
    <x v="2345"/>
    <x v="666"/>
    <s v="Federal Aviation Administration"/>
    <s v="['r', 'python', 'tableau', 'power bi']"/>
  </r>
  <r>
    <x v="6"/>
    <s v="Sr. Revenue Operations Specialist Data Analytics"/>
    <s v="Dallas, TX"/>
    <x v="0"/>
    <x v="0"/>
    <x v="1"/>
    <x v="2346"/>
    <x v="164"/>
    <s v="Shopify"/>
    <s v="['sql']"/>
  </r>
  <r>
    <x v="0"/>
    <s v="Sr Applied Data Scientist"/>
    <s v="London, UK"/>
    <x v="0"/>
    <x v="0"/>
    <x v="6"/>
    <x v="2347"/>
    <x v="291"/>
    <s v="Aptos"/>
    <s v="['sql', 'python', 'r', 'sql server', 'bigquery', 'oracle', 'jupyter', 'tableau', 'looker', 'alteryx']"/>
  </r>
  <r>
    <x v="7"/>
    <s v="Staff Product Manager, AI Models"/>
    <s v="San Francisco, CA"/>
    <x v="0"/>
    <x v="0"/>
    <x v="2"/>
    <x v="2348"/>
    <x v="394"/>
    <s v="Databricks"/>
    <s v="['go', 'databricks', 'excel', 'unify']"/>
  </r>
  <r>
    <x v="0"/>
    <s v="Principal Data Scientist – Telecommute"/>
    <s v="Newtown Square, PA"/>
    <x v="0"/>
    <x v="0"/>
    <x v="2"/>
    <x v="2349"/>
    <x v="34"/>
    <s v="UnitedHealth Group"/>
    <s v="['python', 'sql', 'spark']"/>
  </r>
  <r>
    <x v="4"/>
    <s v="Reporting Analyst Lead"/>
    <s v="Palo Alto, CA"/>
    <x v="0"/>
    <x v="0"/>
    <x v="2"/>
    <x v="2350"/>
    <x v="67"/>
    <s v="Denodo"/>
    <s v="['power bi', 'excel', 'powerpoint', 'flow']"/>
  </r>
  <r>
    <x v="4"/>
    <s v="Senior Business Analyst"/>
    <s v="Los Angeles, CA"/>
    <x v="0"/>
    <x v="0"/>
    <x v="2"/>
    <x v="2351"/>
    <x v="348"/>
    <s v="Microsoft"/>
    <m/>
  </r>
  <r>
    <x v="0"/>
    <s v="Principal AI/ML Data Scientist (Remote)"/>
    <s v="Anywhere"/>
    <x v="0"/>
    <x v="1"/>
    <x v="2"/>
    <x v="2352"/>
    <x v="180"/>
    <s v="Pie Insurance"/>
    <s v="['aws', 'pytorch', 'hugging face', 'spark', 'keras', 'tensorflow']"/>
  </r>
  <r>
    <x v="1"/>
    <s v="Data engineer hybrid"/>
    <s v="Tampa, FL"/>
    <x v="0"/>
    <x v="0"/>
    <x v="2"/>
    <x v="2353"/>
    <x v="603"/>
    <s v="Citi"/>
    <s v="['python', 'java', 'scala', 'sql', 'snowflake', 'databricks', 'aws', 'hadoop', 'spark', 'kafka', 'airflow']"/>
  </r>
  <r>
    <x v="2"/>
    <s v="Business Data Analyst"/>
    <s v="California"/>
    <x v="0"/>
    <x v="0"/>
    <x v="2"/>
    <x v="2354"/>
    <x v="57"/>
    <s v="Veah Consulting Services"/>
    <s v="['sql']"/>
  </r>
  <r>
    <x v="5"/>
    <s v="Programmer developer"/>
    <s v="San Jose, CA"/>
    <x v="0"/>
    <x v="0"/>
    <x v="2"/>
    <x v="2355"/>
    <x v="57"/>
    <s v="SynergisticIT"/>
    <m/>
  </r>
  <r>
    <x v="6"/>
    <s v="Senior manager data"/>
    <s v="San Antonio, TX"/>
    <x v="0"/>
    <x v="0"/>
    <x v="2"/>
    <x v="2356"/>
    <x v="667"/>
    <s v="Humana"/>
    <s v="['sql', 'azure', 'tableau']"/>
  </r>
  <r>
    <x v="0"/>
    <s v="Data Scientist"/>
    <s v="United States"/>
    <x v="0"/>
    <x v="0"/>
    <x v="2"/>
    <x v="2357"/>
    <x v="55"/>
    <s v="INADEV"/>
    <s v="['sql', 'nosql', 'mongodb', 'mongodb', 'python', 'couchbase', 'aws', 'azure', 'pandas', 'numpy', 'scikit-learn', 'linux', 'tableau', 'docker', 'github']"/>
  </r>
  <r>
    <x v="1"/>
    <s v="Data Engineer avec Francaise"/>
    <s v="Marrakesh, Morocco"/>
    <x v="0"/>
    <x v="0"/>
    <x v="64"/>
    <x v="2358"/>
    <x v="56"/>
    <s v="Talan"/>
    <s v="['python', 'spark']"/>
  </r>
  <r>
    <x v="2"/>
    <s v="Data Operations Analyst - Intermediate"/>
    <s v="Costa Rica"/>
    <x v="0"/>
    <x v="0"/>
    <x v="0"/>
    <x v="2359"/>
    <x v="668"/>
    <s v="Equifax"/>
    <s v="['word', 'excel']"/>
  </r>
  <r>
    <x v="2"/>
    <s v="Hedis Data Analyst"/>
    <s v="Camarillo, CA"/>
    <x v="0"/>
    <x v="0"/>
    <x v="2"/>
    <x v="2360"/>
    <x v="669"/>
    <s v="Modis"/>
    <s v="['sql', 'go', 'word', 'excel', 'powerpoint']"/>
  </r>
  <r>
    <x v="0"/>
    <s v="Research specialist"/>
    <s v="San Diego, CA"/>
    <x v="0"/>
    <x v="0"/>
    <x v="2"/>
    <x v="2361"/>
    <x v="29"/>
    <s v="UC San Diego"/>
    <s v="['sql', 'java', 'python', 'scala', 'javascript', 'db2', 'sql server', 'mysql', 'oracle', 'spark', 'hadoop']"/>
  </r>
  <r>
    <x v="2"/>
    <s v="Data Analyst"/>
    <s v="Boston, MA"/>
    <x v="0"/>
    <x v="0"/>
    <x v="2"/>
    <x v="2362"/>
    <x v="670"/>
    <s v="Exec Office of Technology Services and Security"/>
    <s v="['python', 'r', 'sql', 'vba', 'aws', 'gcp']"/>
  </r>
  <r>
    <x v="2"/>
    <s v="Data Analyst"/>
    <s v="Palatine, IL"/>
    <x v="0"/>
    <x v="0"/>
    <x v="2"/>
    <x v="2363"/>
    <x v="522"/>
    <s v="TOWNSHIP HIGH SCHOOL DISTRICT 211"/>
    <s v="['sql', 'ssrs', 'excel', 'tableau']"/>
  </r>
  <r>
    <x v="0"/>
    <s v="College Graduate - Data Science (BS/MS)"/>
    <s v="Albuquerque, NM"/>
    <x v="0"/>
    <x v="0"/>
    <x v="2"/>
    <x v="2364"/>
    <x v="671"/>
    <s v="Intel Corporation"/>
    <m/>
  </r>
  <r>
    <x v="3"/>
    <s v="Senior Data Engineer"/>
    <s v="California"/>
    <x v="0"/>
    <x v="0"/>
    <x v="2"/>
    <x v="2365"/>
    <x v="565"/>
    <s v="Harnham"/>
    <s v="['python', 'aws', 'pytorch']"/>
  </r>
  <r>
    <x v="2"/>
    <s v="Data Analyst"/>
    <s v="New York, NY"/>
    <x v="0"/>
    <x v="0"/>
    <x v="2"/>
    <x v="2366"/>
    <x v="153"/>
    <s v="Children's Aid"/>
    <s v="['sql', 'crystal', 'sas', 'sas', 'javascript', 'vba', 'excel', 'sap', 'cognos', 'spss']"/>
  </r>
  <r>
    <x v="8"/>
    <s v="Project Analyst Senior"/>
    <s v="Texas"/>
    <x v="0"/>
    <x v="0"/>
    <x v="1"/>
    <x v="2367"/>
    <x v="672"/>
    <s v="QTC Management, Inc."/>
    <s v="['c', 'tableau', 'visio', 'asana', 'monday.com']"/>
  </r>
  <r>
    <x v="0"/>
    <s v="Principal Data Scientist"/>
    <s v="Irvine, CA"/>
    <x v="0"/>
    <x v="0"/>
    <x v="2"/>
    <x v="2368"/>
    <x v="328"/>
    <s v="CoreLogic"/>
    <s v="['python', 'r', 'c++', 'spark', 'hadoop']"/>
  </r>
  <r>
    <x v="1"/>
    <s v="Software Developer, Data Engineering"/>
    <s v="Toronto, ON, Canada"/>
    <x v="0"/>
    <x v="0"/>
    <x v="23"/>
    <x v="2369"/>
    <x v="56"/>
    <s v="Wealthsimple"/>
    <s v="['sql', 'python', 'java', 'kotlin', 'redshift', 'oracle', 'aws', 'aurora', 'airflow', 'kafka', 'spark']"/>
  </r>
  <r>
    <x v="8"/>
    <s v="Senior Data Scientist - ONSITE"/>
    <s v="San Diego, CA"/>
    <x v="0"/>
    <x v="0"/>
    <x v="2"/>
    <x v="2370"/>
    <x v="112"/>
    <s v="Motionworks International"/>
    <s v="['python', 'sql', 'postgresql', 'bigquery', 'snowflake', 'airflow', 'hadoop', 'spark', 'matplotlib', 'ggplot2', 'tableau']"/>
  </r>
  <r>
    <x v="5"/>
    <s v="Senior Java Engineer - Big Data"/>
    <s v="Dubai - United Arab Emirates"/>
    <x v="0"/>
    <x v="0"/>
    <x v="67"/>
    <x v="2371"/>
    <x v="36"/>
    <s v="Binance"/>
    <s v="['java', 'nosql', 'mongodb', 'mongodb', 'mysql', 'spring', 'jira', 'trello', 'slack']"/>
  </r>
  <r>
    <x v="0"/>
    <s v="Principal Data Scientist I, Spectrum Enterprise (Greater Denver..."/>
    <s v="Denver, CO"/>
    <x v="0"/>
    <x v="0"/>
    <x v="2"/>
    <x v="2372"/>
    <x v="336"/>
    <s v="Spectrum"/>
    <s v="['sql', 'r', 'sas', 'sas', 'python', 'nosql', 'snowflake', 'hadoop', 'spark', 'unix', 'centos', 'windows', 'linux', 'spss', 'alteryx']"/>
  </r>
  <r>
    <x v="0"/>
    <s v="Sr Data Scientist"/>
    <s v="Fairfax, VA"/>
    <x v="0"/>
    <x v="0"/>
    <x v="2"/>
    <x v="2373"/>
    <x v="17"/>
    <s v="Creative Financial Staffing"/>
    <s v="['matlab', 'python', 'r', 'tensorflow', 'pytorch']"/>
  </r>
  <r>
    <x v="2"/>
    <s v="Data analyst"/>
    <s v="New York, NY"/>
    <x v="0"/>
    <x v="0"/>
    <x v="2"/>
    <x v="2374"/>
    <x v="588"/>
    <s v="NYS Office of General Services"/>
    <s v="['sql', 'r']"/>
  </r>
  <r>
    <x v="0"/>
    <s v="Data science consultant"/>
    <s v="New York, NY"/>
    <x v="0"/>
    <x v="0"/>
    <x v="2"/>
    <x v="2375"/>
    <x v="299"/>
    <s v="Sia Partners"/>
    <s v="['r', 'sql', 'python', 'tableau']"/>
  </r>
  <r>
    <x v="0"/>
    <s v="Staff Data Scientist (Atlanta, GA)"/>
    <s v="Atlanta, GA"/>
    <x v="0"/>
    <x v="0"/>
    <x v="2"/>
    <x v="2376"/>
    <x v="629"/>
    <s v="Warner Bros. Discovery"/>
    <s v="['python', 'sql', 'airflow']"/>
  </r>
  <r>
    <x v="6"/>
    <s v="Senior data analyst"/>
    <s v="Westlake Village, CA"/>
    <x v="0"/>
    <x v="0"/>
    <x v="2"/>
    <x v="2377"/>
    <x v="71"/>
    <s v="Kforce"/>
    <m/>
  </r>
  <r>
    <x v="2"/>
    <s v="Telecom Data Analyst"/>
    <s v="Anywhere"/>
    <x v="0"/>
    <x v="1"/>
    <x v="2"/>
    <x v="2378"/>
    <x v="31"/>
    <s v="Axelerate"/>
    <s v="['excel']"/>
  </r>
  <r>
    <x v="0"/>
    <s v="Engineering Data Scientist, Monetization"/>
    <s v="Los Angeles, CA"/>
    <x v="0"/>
    <x v="0"/>
    <x v="2"/>
    <x v="2379"/>
    <x v="673"/>
    <s v="Snap Inc."/>
    <s v="['sql', 'python', 'r', 'aws', 'gcp', 'tensorflow', 'pytorch', 'express']"/>
  </r>
  <r>
    <x v="0"/>
    <s v="GIS Data Scientist"/>
    <s v="Italy"/>
    <x v="0"/>
    <x v="0"/>
    <x v="49"/>
    <x v="2380"/>
    <x v="674"/>
    <s v="Uni Systems"/>
    <s v="['r', 'python']"/>
  </r>
  <r>
    <x v="1"/>
    <s v="Data Engineer, Data Engineering"/>
    <s v="Plano, TX"/>
    <x v="0"/>
    <x v="0"/>
    <x v="1"/>
    <x v="2381"/>
    <x v="675"/>
    <s v="PepsiCo"/>
    <s v="['python', 'scala', 'sql', 'spark', 'github']"/>
  </r>
  <r>
    <x v="1"/>
    <s v="Data Engineer"/>
    <s v="Argentina"/>
    <x v="0"/>
    <x v="0"/>
    <x v="47"/>
    <x v="2382"/>
    <x v="187"/>
    <s v="Mutt Data"/>
    <s v="['nosql', 'python', 'postgresql', 'databricks', 'aws', 'bigquery', 'redshift', 'snowflake', 'gcp', 'spark', 'airflow', 'kafka', 'hadoop', 'numpy', 'pandas', 'jupyter', 'matplotlib', 'scikit-learn', 'kubernetes']"/>
  </r>
  <r>
    <x v="2"/>
    <s v="Remote Jr Java software programmer/Data Analyst/Data Scientists/ML"/>
    <s v="Dallas, TX"/>
    <x v="0"/>
    <x v="0"/>
    <x v="2"/>
    <x v="2383"/>
    <x v="31"/>
    <s v="SynergisticIT"/>
    <s v="['java', 'javascript', 'c++', 'sas', 'sas', 'python', 'oracle', 'spring', 'tableau', 'docker', 'jenkins']"/>
  </r>
  <r>
    <x v="4"/>
    <s v="Manufacturing Business Intelligence Lead"/>
    <s v="Sweden"/>
    <x v="0"/>
    <x v="0"/>
    <x v="13"/>
    <x v="2384"/>
    <x v="237"/>
    <s v="Volvo Group"/>
    <s v="['python', 'snowflake', 'power bi', 'tableau']"/>
  </r>
  <r>
    <x v="0"/>
    <s v="Data Scientist"/>
    <s v="United States  (+1 other)"/>
    <x v="0"/>
    <x v="0"/>
    <x v="2"/>
    <x v="2385"/>
    <x v="676"/>
    <s v="Geological Survey"/>
    <s v="['sas', 'sas']"/>
  </r>
  <r>
    <x v="0"/>
    <s v="Data Scientist"/>
    <s v="Maryland"/>
    <x v="0"/>
    <x v="0"/>
    <x v="2"/>
    <x v="2386"/>
    <x v="506"/>
    <s v="U.S. Army Intelligence and Security Command"/>
    <m/>
  </r>
  <r>
    <x v="2"/>
    <s v="Data Quality Analyst (Fraud Prevention)"/>
    <s v="Anywhere"/>
    <x v="0"/>
    <x v="1"/>
    <x v="2"/>
    <x v="2387"/>
    <x v="349"/>
    <s v="owl.co"/>
    <m/>
  </r>
  <r>
    <x v="2"/>
    <s v="Data Analyst - Carrier Implementation and Data Services"/>
    <s v="Rolling Meadows, IL"/>
    <x v="0"/>
    <x v="0"/>
    <x v="2"/>
    <x v="2388"/>
    <x v="677"/>
    <s v="Mount Prospect"/>
    <m/>
  </r>
  <r>
    <x v="2"/>
    <s v="Data analyst"/>
    <s v="New York, NY"/>
    <x v="0"/>
    <x v="0"/>
    <x v="2"/>
    <x v="2389"/>
    <x v="67"/>
    <s v="Michael Page"/>
    <s v="['python', 'sql', 'pandas', 'numpy', 'scikit-learn', 'tableau', 'power bi']"/>
  </r>
  <r>
    <x v="3"/>
    <s v="Senior Data Engineer"/>
    <s v="Paris, France"/>
    <x v="0"/>
    <x v="0"/>
    <x v="27"/>
    <x v="2390"/>
    <x v="56"/>
    <s v="Shippeo"/>
    <s v="['python', 'sql', 'snowflake', 'bigquery', 'kafka', 'airflow', 'docker', 'kubernetes', 'github']"/>
  </r>
  <r>
    <x v="2"/>
    <s v="Data Analyst"/>
    <s v="Miami, FL"/>
    <x v="0"/>
    <x v="0"/>
    <x v="2"/>
    <x v="2391"/>
    <x v="678"/>
    <s v="Coral Gables"/>
    <s v="['css']"/>
  </r>
  <r>
    <x v="8"/>
    <s v="Senior Data Scientist, Search"/>
    <s v="Berlin, Germany"/>
    <x v="0"/>
    <x v="0"/>
    <x v="9"/>
    <x v="2392"/>
    <x v="8"/>
    <s v="Wolt"/>
    <s v="['python', 'sql', 'snowflake', 'spark', 'airflow', 'kafka', 'looker', 'docker']"/>
  </r>
  <r>
    <x v="0"/>
    <s v="Data Scientist - Live Shop Ventures"/>
    <s v="New York, NY"/>
    <x v="0"/>
    <x v="0"/>
    <x v="2"/>
    <x v="2393"/>
    <x v="54"/>
    <s v="Qurate Retail Group"/>
    <s v="['sql', 'sql server', 'azure', 'databricks', 'pyspark', 'git']"/>
  </r>
  <r>
    <x v="2"/>
    <s v="AI Market Researcher"/>
    <s v="San Francisco, CA"/>
    <x v="0"/>
    <x v="0"/>
    <x v="2"/>
    <x v="2394"/>
    <x v="89"/>
    <s v="Appen Limited"/>
    <s v="['go']"/>
  </r>
  <r>
    <x v="2"/>
    <s v="Sr data analyst"/>
    <s v="Tampa, FL"/>
    <x v="0"/>
    <x v="0"/>
    <x v="2"/>
    <x v="2395"/>
    <x v="632"/>
    <s v="Citi"/>
    <s v="['sharepoint', 'jira']"/>
  </r>
  <r>
    <x v="1"/>
    <s v="Data Integration Engineer"/>
    <s v="Anywhere"/>
    <x v="0"/>
    <x v="1"/>
    <x v="2"/>
    <x v="2396"/>
    <x v="679"/>
    <s v="Worldly"/>
    <s v="['sql', 'python', 'java', 'c++', 'scala', 'aws', 'excel', 'flow', 'zoom']"/>
  </r>
  <r>
    <x v="4"/>
    <s v="Business Intelligence Analyst"/>
    <s v="Spring Hill, FL"/>
    <x v="0"/>
    <x v="0"/>
    <x v="2"/>
    <x v="2397"/>
    <x v="1"/>
    <s v="Robert Half"/>
    <s v="['go', 'aws']"/>
  </r>
  <r>
    <x v="2"/>
    <s v="Digital Advertising Data Analyst"/>
    <s v="Roseville, CA"/>
    <x v="0"/>
    <x v="0"/>
    <x v="2"/>
    <x v="2398"/>
    <x v="91"/>
    <s v="Closed Loop, Inc"/>
    <s v="['sql', 'sql server', 'mysql', 'db2', 'oracle', 'tableau', 'power bi', 'ms access', 'slack']"/>
  </r>
  <r>
    <x v="8"/>
    <s v="Senior Data Scientist, Growth"/>
    <s v="New York, NY"/>
    <x v="0"/>
    <x v="0"/>
    <x v="2"/>
    <x v="2399"/>
    <x v="680"/>
    <s v="Justworks"/>
    <s v="['python', 'r', 'sql', 'snowflake']"/>
  </r>
  <r>
    <x v="6"/>
    <s v="SENIOR DATA ANALYST (1823 - Sr. Administrative Analyst) SF Rent Board"/>
    <s v="San Francisco, CA"/>
    <x v="0"/>
    <x v="0"/>
    <x v="2"/>
    <x v="2400"/>
    <x v="605"/>
    <s v="City and County of San Francisco"/>
    <s v="['excel']"/>
  </r>
  <r>
    <x v="0"/>
    <s v="Principal Data Scientist"/>
    <s v="Sunnyvale, CA"/>
    <x v="5"/>
    <x v="0"/>
    <x v="2"/>
    <x v="2401"/>
    <x v="681"/>
    <s v="Walmart Global Tech"/>
    <s v="['sql', 'python', 'scala', 'r', 'scikit-learn', 'tensorflow', 'pytorch', 'spark', 'kubernetes']"/>
  </r>
  <r>
    <x v="2"/>
    <s v="Principal Data Analyst, AV Performance Analysis"/>
    <s v="Anywhere"/>
    <x v="0"/>
    <x v="1"/>
    <x v="2"/>
    <x v="2402"/>
    <x v="294"/>
    <s v="Motional"/>
    <s v="['python', 'sql', 'r', 'atlassian', 'bitbucket', 'git', 'confluence', 'jira']"/>
  </r>
  <r>
    <x v="8"/>
    <s v="Senior Data Scientist - Evernorth"/>
    <s v="Hartford, CT"/>
    <x v="0"/>
    <x v="0"/>
    <x v="2"/>
    <x v="2403"/>
    <x v="363"/>
    <s v="Cigna"/>
    <s v="['python']"/>
  </r>
  <r>
    <x v="2"/>
    <s v="Data analyst"/>
    <s v="Austin, TX"/>
    <x v="0"/>
    <x v="0"/>
    <x v="2"/>
    <x v="2404"/>
    <x v="682"/>
    <s v="Lancesoft"/>
    <s v="['c', 'tableau']"/>
  </r>
  <r>
    <x v="6"/>
    <s v="Senior data analyst"/>
    <s v="Sunnyvale, CA"/>
    <x v="5"/>
    <x v="0"/>
    <x v="2"/>
    <x v="2405"/>
    <x v="683"/>
    <s v="Walmart"/>
    <s v="['sql', 'python', 'scala', 'r', 'spark', 'power bi', 'tableau']"/>
  </r>
  <r>
    <x v="0"/>
    <s v="Data Scientist"/>
    <s v="Austin, TX"/>
    <x v="0"/>
    <x v="0"/>
    <x v="2"/>
    <x v="2406"/>
    <x v="684"/>
    <s v="Charles Schwab &amp; Co., Inc."/>
    <s v="['python', 'sql', 'sql server', 'tableau']"/>
  </r>
  <r>
    <x v="0"/>
    <s v="Data Scientist"/>
    <s v="East Syracuse, NY"/>
    <x v="0"/>
    <x v="0"/>
    <x v="2"/>
    <x v="2407"/>
    <x v="120"/>
    <s v="INFICON"/>
    <s v="['python', 'c++', 'pytorch', 'tensorflow', 'linux']"/>
  </r>
  <r>
    <x v="2"/>
    <s v="Data Analyst (Reporting and Insights)"/>
    <s v="Barcelona, Spain"/>
    <x v="0"/>
    <x v="0"/>
    <x v="20"/>
    <x v="2408"/>
    <x v="46"/>
    <s v="Netcentric"/>
    <s v="['looker', 'power bi']"/>
  </r>
  <r>
    <x v="2"/>
    <s v="Data Reporting and Analytics Consultant IV / Biostatistician..."/>
    <s v="Pasadena, CA"/>
    <x v="0"/>
    <x v="0"/>
    <x v="2"/>
    <x v="2409"/>
    <x v="685"/>
    <s v="Kaiser Permanente"/>
    <s v="['sas', 'sas', 'r', 'sql']"/>
  </r>
  <r>
    <x v="0"/>
    <s v="Health Scientist (Data Scientist)"/>
    <s v="Atlanta, GA"/>
    <x v="0"/>
    <x v="0"/>
    <x v="2"/>
    <x v="2410"/>
    <x v="686"/>
    <s v="Centers for Disease Control and Prevention"/>
    <s v="['c', 'r']"/>
  </r>
  <r>
    <x v="0"/>
    <s v="Data Scientist"/>
    <s v="San Francisco, CA"/>
    <x v="0"/>
    <x v="0"/>
    <x v="2"/>
    <x v="2411"/>
    <x v="35"/>
    <s v="Hatch IT"/>
    <s v="['databricks', 'github']"/>
  </r>
  <r>
    <x v="2"/>
    <s v="Data analyst"/>
    <s v="Stephenville, TX"/>
    <x v="0"/>
    <x v="0"/>
    <x v="2"/>
    <x v="2412"/>
    <x v="687"/>
    <s v="College of the North Atlantic"/>
    <s v="['sharepoint', 'excel']"/>
  </r>
  <r>
    <x v="0"/>
    <s v="Cleared Data Scientist"/>
    <s v="McLean, VA"/>
    <x v="0"/>
    <x v="0"/>
    <x v="2"/>
    <x v="2413"/>
    <x v="27"/>
    <s v="BitRelish Corporation"/>
    <s v="['python', 'bash', 'postgresql', 'mysql', 'neo4j', 'aws', 'spark', 'jupyter', 'linux', 'tableau', 'docker', 'kubernetes', 'git', 'gitlab']"/>
  </r>
  <r>
    <x v="7"/>
    <s v="Machine Learning Engineer/Scientist"/>
    <s v="San Francisco, CA"/>
    <x v="0"/>
    <x v="0"/>
    <x v="2"/>
    <x v="2414"/>
    <x v="26"/>
    <s v="Unlearn.AI"/>
    <s v="['python', 'numpy', 'pandas', 'pytorch']"/>
  </r>
  <r>
    <x v="1"/>
    <s v="Big Data Engineer - PySpark"/>
    <s v="San Jose, CA"/>
    <x v="0"/>
    <x v="0"/>
    <x v="2"/>
    <x v="2415"/>
    <x v="227"/>
    <s v="Logic20/20 Inc."/>
    <s v="['go', 'python', 'mongodb', 'mongodb', 'pyspark', 'hadoop', 'spark', 'airflow']"/>
  </r>
  <r>
    <x v="4"/>
    <s v="Senior Manager, Analytics &amp; Accounts"/>
    <s v="Indianapolis, IN"/>
    <x v="0"/>
    <x v="0"/>
    <x v="2"/>
    <x v="2416"/>
    <x v="198"/>
    <s v="SMARI.LLC"/>
    <s v="['flow']"/>
  </r>
  <r>
    <x v="0"/>
    <s v="Junior Java programmer/Data Analyst/Data Scientists/--remote"/>
    <s v="Boise, ID"/>
    <x v="0"/>
    <x v="0"/>
    <x v="2"/>
    <x v="2417"/>
    <x v="231"/>
    <s v="SynergisticIT"/>
    <s v="['java', 'javascript', 'c++', 'sas', 'sas', 'python', 'oracle', 'spring', 'tensorflow', 'tableau', 'docker', 'jenkins']"/>
  </r>
  <r>
    <x v="2"/>
    <s v="Data Analyst 2 - Albany - Research and Statistics"/>
    <s v="Anywhere"/>
    <x v="0"/>
    <x v="1"/>
    <x v="2"/>
    <x v="2418"/>
    <x v="661"/>
    <s v="Labor, Department of"/>
    <m/>
  </r>
  <r>
    <x v="6"/>
    <s v="Senior Data Analyst, Revenue Strategy"/>
    <s v="United States"/>
    <x v="0"/>
    <x v="0"/>
    <x v="2"/>
    <x v="2419"/>
    <x v="688"/>
    <s v="Royal Caribbean Group"/>
    <s v="['sql', 'oracle', 'excel', 'word', 'powerpoint']"/>
  </r>
  <r>
    <x v="2"/>
    <s v="Academic Data Analyst"/>
    <s v="Dallas, TX"/>
    <x v="0"/>
    <x v="0"/>
    <x v="2"/>
    <x v="2420"/>
    <x v="91"/>
    <s v="Uplift Education"/>
    <s v="['sql', 'python', 'sql server', 'tableau', 'microstrategy']"/>
  </r>
  <r>
    <x v="0"/>
    <s v="Jr Data scientist/ java programmer remote"/>
    <s v="Kentwood, MI"/>
    <x v="0"/>
    <x v="0"/>
    <x v="2"/>
    <x v="2421"/>
    <x v="80"/>
    <s v="SynergisticIT"/>
    <s v="['java', 'javascript', 'c++', 'sas', 'sas', 'python', 'oracle', 'spring', 'tensorflow', 'tableau', 'docker', 'jenkins']"/>
  </r>
  <r>
    <x v="0"/>
    <s v="Data Scientist"/>
    <s v="London, UK"/>
    <x v="0"/>
    <x v="0"/>
    <x v="6"/>
    <x v="2422"/>
    <x v="212"/>
    <s v="FIXR"/>
    <s v="['python', 'postgresql', 'elasticsearch', 'redis', 'bigquery', 'airflow', 'django', 'looker', 'docker', 'kubernetes']"/>
  </r>
  <r>
    <x v="5"/>
    <s v="Senior Software Engineer - Automotive"/>
    <s v="Sydney NSW, Australia"/>
    <x v="0"/>
    <x v="0"/>
    <x v="51"/>
    <x v="2423"/>
    <x v="8"/>
    <s v="Client Server"/>
    <s v="['aws']"/>
  </r>
  <r>
    <x v="2"/>
    <s v="Data Analyst"/>
    <s v="Mountain View, CA"/>
    <x v="0"/>
    <x v="0"/>
    <x v="2"/>
    <x v="2424"/>
    <x v="689"/>
    <s v="Global Allsights"/>
    <s v="['sql', 'python']"/>
  </r>
  <r>
    <x v="8"/>
    <s v="Senior Data Scientist"/>
    <s v="Anywhere"/>
    <x v="0"/>
    <x v="1"/>
    <x v="2"/>
    <x v="2425"/>
    <x v="62"/>
    <s v="Angi"/>
    <s v="['r', 'python', 'sql']"/>
  </r>
  <r>
    <x v="2"/>
    <s v="Associate Analyst (Data Analytics)"/>
    <s v="Oakland, CA"/>
    <x v="0"/>
    <x v="0"/>
    <x v="2"/>
    <x v="2426"/>
    <x v="690"/>
    <s v="Superior Court of California, County of Alameda"/>
    <s v="['sql', 'r', 'spss', 'power bi', 'tableau', 'spreadsheet']"/>
  </r>
  <r>
    <x v="0"/>
    <s v="Staff Data Scientist"/>
    <s v="Anywhere"/>
    <x v="0"/>
    <x v="1"/>
    <x v="47"/>
    <x v="2427"/>
    <x v="691"/>
    <s v="MongoDB"/>
    <s v="['mongodb', 'mongodb', 'sql', 'python']"/>
  </r>
  <r>
    <x v="0"/>
    <s v="Data scientist"/>
    <s v="South San Francisco, CA"/>
    <x v="0"/>
    <x v="0"/>
    <x v="2"/>
    <x v="2428"/>
    <x v="304"/>
    <s v="Stripe"/>
    <s v="['python', 'sql', 'spark', 'hadoop']"/>
  </r>
  <r>
    <x v="3"/>
    <s v="Senior Data Engineer"/>
    <s v="Gurugram, Haryana, India"/>
    <x v="0"/>
    <x v="0"/>
    <x v="7"/>
    <x v="2429"/>
    <x v="56"/>
    <s v="Gemini"/>
    <s v="['python', 'sql', 'html', 'css', 'javascript', 'bigquery', 'snowflake', 'databricks', 'aws', 'spark', 'airflow']"/>
  </r>
  <r>
    <x v="2"/>
    <s v="4173 - Data Analyst/Scientist"/>
    <s v="Dayton, OH"/>
    <x v="0"/>
    <x v="0"/>
    <x v="2"/>
    <x v="2430"/>
    <x v="67"/>
    <s v="Mission Box Solutions"/>
    <s v="['python', 'databricks', 'aws', 'pyspark', 'tensorflow', 'tableau']"/>
  </r>
  <r>
    <x v="2"/>
    <s v="NLP Expert (Natural Language Processing)"/>
    <s v="Ispra, VA, Italy"/>
    <x v="0"/>
    <x v="0"/>
    <x v="49"/>
    <x v="2431"/>
    <x v="137"/>
    <s v="NRB Group"/>
    <s v="['r', 'python', 'java', 'flow']"/>
  </r>
  <r>
    <x v="0"/>
    <s v="New Grad - Data Science &amp; Technology Development Program"/>
    <s v="Columbia, MD"/>
    <x v="0"/>
    <x v="0"/>
    <x v="2"/>
    <x v="2432"/>
    <x v="15"/>
    <s v="Blend360"/>
    <s v="['sql', 'python', 'r', 'sql server', 'oracle', 'redshift', 'excel', 'tableau', 'power bi', 'looker']"/>
  </r>
  <r>
    <x v="2"/>
    <s v="Analyst, Analytics &amp; Activation"/>
    <s v="Culver City, CA"/>
    <x v="0"/>
    <x v="0"/>
    <x v="2"/>
    <x v="2433"/>
    <x v="692"/>
    <s v="Sony Pictures"/>
    <s v="['sql', 'python', 'excel']"/>
  </r>
  <r>
    <x v="2"/>
    <s v="Data Analyst I / II (Audit)"/>
    <s v="Fort Worth, TX"/>
    <x v="0"/>
    <x v="0"/>
    <x v="2"/>
    <x v="2434"/>
    <x v="693"/>
    <s v="BNSF Railway"/>
    <s v="['sql', 'sas', 'sas', 'sql server', 'sap', 'alteryx', 'tableau', 'power bi']"/>
  </r>
  <r>
    <x v="8"/>
    <s v="Senior Data Scientist"/>
    <s v="São Paulo, State of São Paulo, Brazil"/>
    <x v="0"/>
    <x v="0"/>
    <x v="41"/>
    <x v="2435"/>
    <x v="8"/>
    <s v="Visa"/>
    <s v="['sas', 'sas', 'sql', 'hadoop', 'pyspark', 'tableau']"/>
  </r>
  <r>
    <x v="2"/>
    <s v="Data analyst"/>
    <s v="Tampa, FL"/>
    <x v="0"/>
    <x v="0"/>
    <x v="2"/>
    <x v="2436"/>
    <x v="603"/>
    <s v="Citi"/>
    <m/>
  </r>
  <r>
    <x v="0"/>
    <s v="Data Scientist I/II (Savings and Membership)"/>
    <s v="Winchester, VA"/>
    <x v="0"/>
    <x v="0"/>
    <x v="2"/>
    <x v="2437"/>
    <x v="95"/>
    <s v="Navy Federal Credit Union"/>
    <s v="['python', 'r', 'scala', 'sql', 'azure', 'databricks', 'aws', 'spark', 'matplotlib', 'ggplot2', 'hadoop', 'word', 'power bi', 'tableau', 'spreadsheet', 'excel', 'powerpoint']"/>
  </r>
  <r>
    <x v="6"/>
    <s v="Senior Data Analyst"/>
    <s v="Altamonte Springs, FL"/>
    <x v="0"/>
    <x v="0"/>
    <x v="2"/>
    <x v="2438"/>
    <x v="694"/>
    <s v="Elevance Health"/>
    <m/>
  </r>
  <r>
    <x v="2"/>
    <s v="Data Analyst"/>
    <s v="Chicago, IL"/>
    <x v="0"/>
    <x v="0"/>
    <x v="2"/>
    <x v="2439"/>
    <x v="103"/>
    <s v="tag"/>
    <s v="['excel', 'spreadsheet', 'planner']"/>
  </r>
  <r>
    <x v="2"/>
    <s v="Inventory Data Analyst"/>
    <s v="San Jose, CA"/>
    <x v="0"/>
    <x v="0"/>
    <x v="2"/>
    <x v="2440"/>
    <x v="695"/>
    <s v="PROCEPT BioRobotics"/>
    <s v="['tableau', 'excel', 'visio', 'terminal', 'smartsheet']"/>
  </r>
  <r>
    <x v="0"/>
    <s v="Lead Data Scientist (Hybrid)"/>
    <s v="Burnsville, MN"/>
    <x v="0"/>
    <x v="0"/>
    <x v="2"/>
    <x v="2441"/>
    <x v="696"/>
    <s v="Apple Valley"/>
    <s v="['java', 'sql', 'sql server', 'spring']"/>
  </r>
  <r>
    <x v="6"/>
    <s v="Senior data analyst"/>
    <s v="Chicago, IL"/>
    <x v="0"/>
    <x v="0"/>
    <x v="2"/>
    <x v="2442"/>
    <x v="71"/>
    <s v="Motion Recruitment"/>
    <s v="['sql', 'azure']"/>
  </r>
  <r>
    <x v="0"/>
    <s v="Junior data scientist/Fullstack developer/Java Microservices..."/>
    <s v="Riverside, CA"/>
    <x v="0"/>
    <x v="0"/>
    <x v="2"/>
    <x v="2443"/>
    <x v="53"/>
    <s v="SynergisticIT"/>
    <s v="['java', 'javascript', 'c++', 'sas', 'sas', 'python', 'oracle', 'spring', 'tensorflow', 'tableau', 'docker', 'jenkins']"/>
  </r>
  <r>
    <x v="0"/>
    <s v="Data Scientist"/>
    <s v="Fort Belvoir, VA"/>
    <x v="0"/>
    <x v="0"/>
    <x v="2"/>
    <x v="2444"/>
    <x v="131"/>
    <s v="Novetta"/>
    <s v="['python', 'r', 'sql', 'nosql', 'mongodb', 'mongodb', 'c', 'mysql', 'aws', 'hadoop', 'spark', 'scikit-learn', 'pandas', 'plotly', 'opencv', 'linux', 'tableau']"/>
  </r>
  <r>
    <x v="0"/>
    <s v="Principal Technical Data Scientist (Peninsula, CA or Remote)"/>
    <s v="Anywhere"/>
    <x v="0"/>
    <x v="1"/>
    <x v="2"/>
    <x v="2445"/>
    <x v="697"/>
    <s v="Atlassian"/>
    <s v="['sql', 'python', 'c', 'aws', 'tableau', 'microstrategy', 'atlassian', 'jira']"/>
  </r>
  <r>
    <x v="3"/>
    <s v="Senior data engineer"/>
    <s v="McLean, VA"/>
    <x v="5"/>
    <x v="0"/>
    <x v="2"/>
    <x v="2446"/>
    <x v="658"/>
    <s v="Capital One"/>
    <s v="['java', 'scala', 'python', 'nosql', 'sql', 'mongo', 'shell', 'mysql', 'cassandra', 'redshift', 'snowflake', 'aws', 'azure', 'hadoop', 'kafka', 'spark', 'unix', 'linux']"/>
  </r>
  <r>
    <x v="0"/>
    <s v="Data scientist"/>
    <s v="Virginia Beach, VA"/>
    <x v="5"/>
    <x v="0"/>
    <x v="2"/>
    <x v="2447"/>
    <x v="698"/>
    <s v="Booz Allen Hamilton"/>
    <s v="['python', 'sql', 'r', 'scala', 'power bi', 'tableau', 'qlik']"/>
  </r>
  <r>
    <x v="1"/>
    <s v="Data Engineer"/>
    <s v="Vedbæk, Denmark"/>
    <x v="0"/>
    <x v="0"/>
    <x v="5"/>
    <x v="2448"/>
    <x v="187"/>
    <s v="TrackMan"/>
    <s v="['python', 'sql', 'nosql', 'aws', 'redshift', 'phoenix', 'linux']"/>
  </r>
  <r>
    <x v="8"/>
    <s v="POD Lead / Project Manager - Big data"/>
    <s v="Bengaluru, Karnataka, India"/>
    <x v="0"/>
    <x v="0"/>
    <x v="7"/>
    <x v="2449"/>
    <x v="579"/>
    <s v="Capco"/>
    <s v="['jira']"/>
  </r>
  <r>
    <x v="0"/>
    <s v="NLP Engineer/Data Scientist"/>
    <s v="Washington, DC"/>
    <x v="0"/>
    <x v="0"/>
    <x v="2"/>
    <x v="2450"/>
    <x v="200"/>
    <s v="Jobot"/>
    <s v="['python', 'aws']"/>
  </r>
  <r>
    <x v="0"/>
    <s v="Data Scientist"/>
    <s v="Calabasas, CA"/>
    <x v="0"/>
    <x v="0"/>
    <x v="2"/>
    <x v="2451"/>
    <x v="17"/>
    <s v="PlanetArt"/>
    <s v="['python', 'sql', 'tableau', 'excel']"/>
  </r>
  <r>
    <x v="2"/>
    <s v="Data Analyst * Work from home"/>
    <s v="Anywhere"/>
    <x v="0"/>
    <x v="1"/>
    <x v="2"/>
    <x v="2452"/>
    <x v="57"/>
    <s v="American Red Cross"/>
    <s v="['sql', 'r', 'python']"/>
  </r>
  <r>
    <x v="5"/>
    <s v="Remote junior Java Developer/ software programmer/Data..."/>
    <s v="Washington, DC"/>
    <x v="0"/>
    <x v="0"/>
    <x v="2"/>
    <x v="2453"/>
    <x v="31"/>
    <s v="SynergisticIT"/>
    <s v="['java', 'javascript', 'c++', 'sas', 'sas', 'python', 'oracle', 'spring', 'tableau', 'docker', 'jenkins']"/>
  </r>
  <r>
    <x v="0"/>
    <s v="Data Scientist (US CITIZENSHIP REQUIRED)"/>
    <s v="Pasadena, CA"/>
    <x v="0"/>
    <x v="0"/>
    <x v="2"/>
    <x v="2454"/>
    <x v="71"/>
    <s v="Jobot"/>
    <s v="['python', 'sql', 'nosql', 'numpy', 'pandas', 'scikit-learn', 'pyspark', 'matplotlib', 'seaborn', 'spark', 'git']"/>
  </r>
  <r>
    <x v="2"/>
    <s v="IT SPECIALIST (DATA MANAGEMENT/SYSTEM ANALYSIS)"/>
    <s v="JBSA Randolph, TX"/>
    <x v="0"/>
    <x v="0"/>
    <x v="2"/>
    <x v="2455"/>
    <x v="699"/>
    <s v="Air Force Personnel Center"/>
    <m/>
  </r>
  <r>
    <x v="8"/>
    <s v="Data Scientist - Feed (Senior)"/>
    <s v="San Francisco, CA"/>
    <x v="0"/>
    <x v="0"/>
    <x v="2"/>
    <x v="2456"/>
    <x v="640"/>
    <s v="Nextdoor"/>
    <s v="['python', 'sql', 'numpy', 'pandas', 'scikit-learn']"/>
  </r>
  <r>
    <x v="2"/>
    <s v="Analytics Engineer I, Financial Data Platform"/>
    <s v="Los Angeles, CA"/>
    <x v="0"/>
    <x v="0"/>
    <x v="2"/>
    <x v="2457"/>
    <x v="700"/>
    <s v="Oscar Health"/>
    <s v="['sql', 'gcp', 'aws', 'azure', 'airflow']"/>
  </r>
  <r>
    <x v="2"/>
    <s v="Data Analyst"/>
    <s v="Anywhere"/>
    <x v="0"/>
    <x v="1"/>
    <x v="2"/>
    <x v="2458"/>
    <x v="20"/>
    <s v="Class Action Capital Recovery LLC"/>
    <s v="['sql', 'excel']"/>
  </r>
  <r>
    <x v="2"/>
    <s v="Data Analyst (Hybrid/Remote)"/>
    <s v="Anywhere"/>
    <x v="0"/>
    <x v="1"/>
    <x v="2"/>
    <x v="2459"/>
    <x v="701"/>
    <s v="Uclahealthcareers"/>
    <s v="['sql', 'crystal', 'oracle', 'tableau', 'flow']"/>
  </r>
  <r>
    <x v="6"/>
    <s v="Senior Healthcare Data Analyst"/>
    <s v="Anywhere"/>
    <x v="0"/>
    <x v="1"/>
    <x v="2"/>
    <x v="2460"/>
    <x v="702"/>
    <s v="Gold Coast Health Plan"/>
    <s v="['sql', 'azure', 'word', 'excel', 'power bi']"/>
  </r>
  <r>
    <x v="2"/>
    <s v="CRIME AND INTELLIGENCE ANALYST 2236"/>
    <s v="Los Angeles, CA"/>
    <x v="0"/>
    <x v="0"/>
    <x v="2"/>
    <x v="2461"/>
    <x v="703"/>
    <s v="City of Los Angeles"/>
    <m/>
  </r>
  <r>
    <x v="2"/>
    <s v="TMS Data Analyst"/>
    <s v="Los Angeles, CA"/>
    <x v="0"/>
    <x v="0"/>
    <x v="2"/>
    <x v="2462"/>
    <x v="299"/>
    <s v="Randstad USA"/>
    <m/>
  </r>
  <r>
    <x v="2"/>
    <s v="Health Budget and Data Analyst -HEU - Ref #23-07"/>
    <s v="Albany, NY"/>
    <x v="0"/>
    <x v="0"/>
    <x v="2"/>
    <x v="2463"/>
    <x v="704"/>
    <s v="Budget, Division of"/>
    <s v="['sas', 'sas', 'excel', 'spss', 'tableau']"/>
  </r>
  <r>
    <x v="2"/>
    <s v="Data Analyst"/>
    <s v="Dover, NH"/>
    <x v="0"/>
    <x v="0"/>
    <x v="2"/>
    <x v="2464"/>
    <x v="553"/>
    <s v="ICI Services Corporation"/>
    <s v="['visual basic', 'sql', 'java', 'c++', 'r', 'python', 'power bi', 'tableau']"/>
  </r>
  <r>
    <x v="2"/>
    <s v="jr Java software programmer/Data Analyst/Data Scientist- remote"/>
    <s v="Atlanta, GA"/>
    <x v="0"/>
    <x v="0"/>
    <x v="2"/>
    <x v="2465"/>
    <x v="31"/>
    <s v="SynergisticIT"/>
    <s v="['java', 'javascript', 'c++', 'sas', 'sas', 'python', 'oracle', 'spring', 'tableau', 'docker', 'jenkins']"/>
  </r>
  <r>
    <x v="8"/>
    <s v="C002666 Senior Data Scientist (NS) - FRI 3 Mar"/>
    <s v="The Hague, Netherlands"/>
    <x v="0"/>
    <x v="0"/>
    <x v="26"/>
    <x v="2466"/>
    <x v="8"/>
    <s v="EMW, Inc."/>
    <s v="['python', 'jupyter', 'tensorflow']"/>
  </r>
  <r>
    <x v="2"/>
    <s v="Data analyst"/>
    <s v="New York"/>
    <x v="0"/>
    <x v="0"/>
    <x v="2"/>
    <x v="2467"/>
    <x v="91"/>
    <s v="Montefiore Medical Center"/>
    <s v="['excel']"/>
  </r>
  <r>
    <x v="8"/>
    <s v="Senior data scientist"/>
    <s v="Morgantown, WV"/>
    <x v="0"/>
    <x v="0"/>
    <x v="2"/>
    <x v="2468"/>
    <x v="28"/>
    <s v="realtor.com"/>
    <s v="['sql', 'python', 'r', 'snowflake', 'aws']"/>
  </r>
  <r>
    <x v="0"/>
    <s v="Data Scientist"/>
    <s v="Boulder, CO"/>
    <x v="0"/>
    <x v="0"/>
    <x v="1"/>
    <x v="2469"/>
    <x v="2"/>
    <s v="Gloo"/>
    <s v="['sql', 'python', 'aws']"/>
  </r>
  <r>
    <x v="4"/>
    <s v="Business Analyst III"/>
    <s v="Amarillo, TX"/>
    <x v="0"/>
    <x v="0"/>
    <x v="1"/>
    <x v="2470"/>
    <x v="705"/>
    <s v="ProAg"/>
    <m/>
  </r>
  <r>
    <x v="0"/>
    <s v="Data Scientist"/>
    <s v="Anywhere"/>
    <x v="0"/>
    <x v="1"/>
    <x v="2"/>
    <x v="2471"/>
    <x v="121"/>
    <s v="Synthego"/>
    <s v="['sql', 'python', 'sas', 'sas', 'r', 'snowflake', 'numpy', 'pandas', 'scikit-learn', 'tableau', 'looker', 'microstrategy', 'spss']"/>
  </r>
  <r>
    <x v="2"/>
    <s v="Business Intelligence Data Analyst"/>
    <s v="West Des Moines, IA"/>
    <x v="0"/>
    <x v="0"/>
    <x v="2"/>
    <x v="2472"/>
    <x v="706"/>
    <s v="Lifespace Communities, Inc."/>
    <m/>
  </r>
  <r>
    <x v="0"/>
    <s v="2023 Intern Conversion: 2024 FT Economist (Data Scientist)"/>
    <s v="New York, NY"/>
    <x v="9"/>
    <x v="0"/>
    <x v="2"/>
    <x v="2473"/>
    <x v="68"/>
    <s v="Walmart Global Tech"/>
    <s v="['sql', 'java', 'c++', 'python', 'nosql', 'r', 'scala', 'matplotlib', 'spark', 'tensorflow', 'excel', 'tableau']"/>
  </r>
  <r>
    <x v="2"/>
    <s v="Data Operation Analyst"/>
    <s v="Germany"/>
    <x v="0"/>
    <x v="0"/>
    <x v="9"/>
    <x v="2474"/>
    <x v="707"/>
    <s v="U.S. Army Medical Command"/>
    <m/>
  </r>
  <r>
    <x v="6"/>
    <s v="Senior Inventory Data Analyst"/>
    <s v="Park Ridge, NJ"/>
    <x v="0"/>
    <x v="0"/>
    <x v="2"/>
    <x v="2475"/>
    <x v="17"/>
    <s v="Company"/>
    <s v="['python', 'excel', 'tableau']"/>
  </r>
  <r>
    <x v="3"/>
    <s v="Senior Data Engineer"/>
    <s v="Košice, Slovakia"/>
    <x v="0"/>
    <x v="0"/>
    <x v="72"/>
    <x v="2476"/>
    <x v="56"/>
    <s v="Deutsche Telekom IT Solutions Slovakia"/>
    <s v="['java', 'c#', 'sql', 'sql server', 'azure', 'asp.net']"/>
  </r>
  <r>
    <x v="0"/>
    <s v="Principal Data Scientist"/>
    <s v="Anywhere"/>
    <x v="0"/>
    <x v="1"/>
    <x v="2"/>
    <x v="2477"/>
    <x v="140"/>
    <s v="OpenX"/>
    <s v="['sql', 'python', 'java', 'golang', 'gcp', 'tensorflow']"/>
  </r>
  <r>
    <x v="0"/>
    <s v="Data Scientist/Senior Data Scientist (Federal)"/>
    <s v="Tysons, VA"/>
    <x v="0"/>
    <x v="0"/>
    <x v="2"/>
    <x v="2478"/>
    <x v="536"/>
    <s v="C3 AI"/>
    <s v="['python']"/>
  </r>
  <r>
    <x v="2"/>
    <s v="Data analyst"/>
    <s v="Tarrytown, NY"/>
    <x v="0"/>
    <x v="0"/>
    <x v="2"/>
    <x v="2479"/>
    <x v="708"/>
    <s v="Montefiore Medical Center"/>
    <s v="['excel', 'powerpoint', 'word', 'outlook', 'sharepoint']"/>
  </r>
  <r>
    <x v="7"/>
    <s v="Senior Machine Learning Engineer"/>
    <m/>
    <x v="0"/>
    <x v="0"/>
    <x v="21"/>
    <x v="2480"/>
    <x v="35"/>
    <s v="Moloco"/>
    <s v="['python', 'java', 'golang', 'go', 'bigquery', 'tensorflow']"/>
  </r>
  <r>
    <x v="0"/>
    <s v="Director, Data Science (Remote)"/>
    <s v="Anywhere"/>
    <x v="0"/>
    <x v="1"/>
    <x v="2"/>
    <x v="2481"/>
    <x v="62"/>
    <s v="BlueLabs Analytics"/>
    <s v="['python', 'sql', 'r', 'spss', 'spreadsheet', 'excel', 'sheets', 'powerpoint']"/>
  </r>
  <r>
    <x v="6"/>
    <s v="Senior Data Analyst"/>
    <s v="New York, NY"/>
    <x v="0"/>
    <x v="0"/>
    <x v="2"/>
    <x v="2482"/>
    <x v="51"/>
    <s v="Narreach"/>
    <s v="['sql', 'python', 'aws']"/>
  </r>
  <r>
    <x v="2"/>
    <s v="HR Data Analyst Expert"/>
    <s v="Rolling Meadows, IL"/>
    <x v="0"/>
    <x v="0"/>
    <x v="2"/>
    <x v="2483"/>
    <x v="709"/>
    <s v="Trinity Intl."/>
    <s v="['go']"/>
  </r>
  <r>
    <x v="4"/>
    <s v="Applied ai associate"/>
    <s v="San Diego, CA"/>
    <x v="0"/>
    <x v="0"/>
    <x v="2"/>
    <x v="2484"/>
    <x v="115"/>
    <s v="Johnson &amp; Johnson"/>
    <s v="['python', 'c++', 'spring', 'electron', 'pytorch', 'tensorflow']"/>
  </r>
  <r>
    <x v="6"/>
    <s v="Senior Analyst - Reporting and Data Analysis"/>
    <s v="Anywhere"/>
    <x v="0"/>
    <x v="1"/>
    <x v="2"/>
    <x v="2485"/>
    <x v="16"/>
    <s v="WAI"/>
    <s v="['sql', 'excel', 'powerpoint']"/>
  </r>
  <r>
    <x v="1"/>
    <s v="Data Engineer (15319)"/>
    <s v="Columbia, MD"/>
    <x v="0"/>
    <x v="0"/>
    <x v="2"/>
    <x v="2486"/>
    <x v="136"/>
    <s v="DataHaven Solutions, Inc"/>
    <s v="['python', 'java', 'nosql', 'elasticsearch', 'aws', 'kafka', 'excel', 'flow']"/>
  </r>
  <r>
    <x v="3"/>
    <s v="Senior Data Engineer (Remote Eligible)"/>
    <s v="Cambridge, MA"/>
    <x v="0"/>
    <x v="0"/>
    <x v="1"/>
    <x v="2487"/>
    <x v="25"/>
    <s v="Capital One"/>
    <s v="['java', 'scala', 'python', 'nosql', 'sql', 'mongo', 'shell', 'mysql', 'cassandra', 'redshift', 'snowflake', 'aws', 'azure', 'hadoop', 'kafka', 'spark']"/>
  </r>
  <r>
    <x v="0"/>
    <s v="Analytics &amp; Data Science Curriculum Manager"/>
    <s v="Anywhere"/>
    <x v="0"/>
    <x v="1"/>
    <x v="2"/>
    <x v="2488"/>
    <x v="49"/>
    <s v="DataCamp"/>
    <s v="['python', 'r', 'sql']"/>
  </r>
  <r>
    <x v="0"/>
    <s v="Data Scientist"/>
    <s v="New York, NY   (+62 others)"/>
    <x v="0"/>
    <x v="0"/>
    <x v="2"/>
    <x v="2489"/>
    <x v="257"/>
    <s v="Department Of Housing And Urban Development"/>
    <s v="['r', 'python', 'sas', 'sas']"/>
  </r>
  <r>
    <x v="2"/>
    <s v="Junior Supply Chain &amp; Data Analyst (PreMaster Programm)"/>
    <s v="Zuchwil, Switzerland"/>
    <x v="0"/>
    <x v="0"/>
    <x v="45"/>
    <x v="2490"/>
    <x v="65"/>
    <s v="Bosch Group"/>
    <s v="['julia']"/>
  </r>
  <r>
    <x v="2"/>
    <s v="Mid level data analyst"/>
    <s v="Washington, DC"/>
    <x v="0"/>
    <x v="0"/>
    <x v="2"/>
    <x v="2491"/>
    <x v="18"/>
    <s v="Marathon TS"/>
    <s v="['sql', 'python', 'excel']"/>
  </r>
  <r>
    <x v="2"/>
    <s v="Financial Data Analyst"/>
    <s v="Washington, DC"/>
    <x v="0"/>
    <x v="0"/>
    <x v="2"/>
    <x v="2492"/>
    <x v="506"/>
    <s v="Assistant Secretary for Housing-Federal Housing Commissioner"/>
    <m/>
  </r>
  <r>
    <x v="2"/>
    <s v="Data Analyst - Real Estate"/>
    <s v="Dallas, TX"/>
    <x v="0"/>
    <x v="0"/>
    <x v="2"/>
    <x v="2493"/>
    <x v="163"/>
    <s v="Ninety9 Capital"/>
    <s v="['python', 'r', 'sql', 'tableau', 'power bi']"/>
  </r>
  <r>
    <x v="2"/>
    <s v="Data manager"/>
    <s v="Westlake, TX"/>
    <x v="0"/>
    <x v="0"/>
    <x v="2"/>
    <x v="2494"/>
    <x v="710"/>
    <s v="Charles Schwab"/>
    <s v="['excel', 'tableau']"/>
  </r>
  <r>
    <x v="2"/>
    <s v="Data analyst"/>
    <s v="Santa Clara, CA"/>
    <x v="0"/>
    <x v="0"/>
    <x v="2"/>
    <x v="2495"/>
    <x v="79"/>
    <s v="realtor.com"/>
    <s v="['sql', 'python', 'r', 'tableau']"/>
  </r>
  <r>
    <x v="2"/>
    <s v="Sr Operations Data Analyst"/>
    <s v="Estero, FL"/>
    <x v="0"/>
    <x v="0"/>
    <x v="2"/>
    <x v="2496"/>
    <x v="711"/>
    <s v="Hertz System"/>
    <s v="['sql', 'python', 'r', 'ruby', 'ruby', 'php', 'javascript', 'sql server', 'oracle', 'tableau']"/>
  </r>
  <r>
    <x v="0"/>
    <s v="Data Scientist"/>
    <s v="Portsmouth, NH"/>
    <x v="0"/>
    <x v="0"/>
    <x v="2"/>
    <x v="2497"/>
    <x v="67"/>
    <s v="Robert Half"/>
    <s v="['python', 'r', 'sql', 'go', 'tableau', 'power bi']"/>
  </r>
  <r>
    <x v="1"/>
    <s v="Data Engineer"/>
    <s v="Anywhere"/>
    <x v="0"/>
    <x v="1"/>
    <x v="1"/>
    <x v="2498"/>
    <x v="82"/>
    <s v="Genome Medical"/>
    <s v="['python', 'kafka', 'linux', 'looker', 'docker']"/>
  </r>
  <r>
    <x v="6"/>
    <s v="Senior Data Analyst"/>
    <s v="Carson, CA"/>
    <x v="0"/>
    <x v="0"/>
    <x v="2"/>
    <x v="2499"/>
    <x v="89"/>
    <s v="Aston Carter"/>
    <s v="['sql', 'r', 'python', 'redshift', 'power bi', 'tableau']"/>
  </r>
  <r>
    <x v="7"/>
    <s v="Responsible AI Scientist (m/f/d) in Allianz SE"/>
    <s v="Munich, Germany"/>
    <x v="0"/>
    <x v="0"/>
    <x v="9"/>
    <x v="2500"/>
    <x v="29"/>
    <s v="Allianz"/>
    <s v="['python', 'r']"/>
  </r>
  <r>
    <x v="3"/>
    <s v="Senior Data Engineer (Remote Eligible) (Python and Spark developer)"/>
    <s v="Boston, MA"/>
    <x v="0"/>
    <x v="0"/>
    <x v="2"/>
    <x v="2501"/>
    <x v="25"/>
    <s v="Capital One"/>
    <s v="['python', 'java', 'scala', 'nosql', 'sql', 'mongo', 'shell', 'mysql', 'cassandra', 'redshift', 'snowflake', 'aws', 'azure', 'spark', 'pyspark', 'airflow', 'hadoop', 'kafka']"/>
  </r>
  <r>
    <x v="0"/>
    <s v="Data Scientist"/>
    <s v="Springfield, VA  (+1 other)"/>
    <x v="0"/>
    <x v="0"/>
    <x v="2"/>
    <x v="2502"/>
    <x v="712"/>
    <s v="National Geospatial-Intelligence Agency"/>
    <m/>
  </r>
  <r>
    <x v="2"/>
    <s v="People Data Analyst"/>
    <s v="Singapore"/>
    <x v="0"/>
    <x v="0"/>
    <x v="18"/>
    <x v="2503"/>
    <x v="205"/>
    <s v="Aspire"/>
    <s v="['c', 'tableau', 'spreadsheet']"/>
  </r>
  <r>
    <x v="0"/>
    <s v="Data scientist iii"/>
    <s v="New York, NY"/>
    <x v="0"/>
    <x v="0"/>
    <x v="2"/>
    <x v="2504"/>
    <x v="139"/>
    <s v="Plentyoffish Media Inc"/>
    <s v="['sql', 'python']"/>
  </r>
  <r>
    <x v="2"/>
    <s v="Data Analyst"/>
    <s v="Fort Worth, TX"/>
    <x v="0"/>
    <x v="0"/>
    <x v="2"/>
    <x v="2505"/>
    <x v="713"/>
    <s v="Federal Aviation Administration"/>
    <m/>
  </r>
  <r>
    <x v="1"/>
    <s v="Senior - Azure Data Engineer"/>
    <s v="United States"/>
    <x v="0"/>
    <x v="0"/>
    <x v="1"/>
    <x v="2506"/>
    <x v="714"/>
    <s v="Gartner"/>
    <s v="['python', 'java', 'scala', 'nosql', 'sql', 'azure', 'gcp', 'aws', 'power bi', 'git', 'notion']"/>
  </r>
  <r>
    <x v="0"/>
    <s v="Data Scientist Senior Technical Specialist"/>
    <s v="Rosslyn, VA"/>
    <x v="0"/>
    <x v="0"/>
    <x v="2"/>
    <x v="2507"/>
    <x v="715"/>
    <s v="Peraton"/>
    <s v="['sql', 'python', 'r', 'java', 'sas', 'sas', 'aws', 'azure', 'databricks', 'dax', 'power bi']"/>
  </r>
  <r>
    <x v="2"/>
    <s v="Supply Chain Data Analyst"/>
    <s v="Alvarado, TX"/>
    <x v="0"/>
    <x v="0"/>
    <x v="2"/>
    <x v="2508"/>
    <x v="172"/>
    <s v="Thompson Pipe Group"/>
    <s v="['vba', 'python', 'excel', 'tableau']"/>
  </r>
  <r>
    <x v="0"/>
    <s v="Staff Fellow (Data Scientist)"/>
    <s v="United States"/>
    <x v="0"/>
    <x v="0"/>
    <x v="2"/>
    <x v="2509"/>
    <x v="716"/>
    <s v="Food and Drug Administration"/>
    <m/>
  </r>
  <r>
    <x v="1"/>
    <s v="Sr. Data Engineer"/>
    <s v="Tel Aviv-Yafo, Israel"/>
    <x v="0"/>
    <x v="0"/>
    <x v="8"/>
    <x v="2510"/>
    <x v="56"/>
    <s v="DoubleVerify"/>
    <s v="['python', 'sql', 'scala', 'java', 'databricks', 'bigquery', 'spark', 'kafka', 'docker', 'kubernetes', 'gitlab']"/>
  </r>
  <r>
    <x v="0"/>
    <s v="Data Scientist"/>
    <s v="Edmonton, AB, Canada"/>
    <x v="0"/>
    <x v="0"/>
    <x v="23"/>
    <x v="2511"/>
    <x v="322"/>
    <s v="ATB Financial"/>
    <s v="['sas', 'sas', 'python', 'postgresql', 'mysql', 'gitlab']"/>
  </r>
  <r>
    <x v="8"/>
    <s v="Senior Data Scientist, Music"/>
    <s v="New York, NY"/>
    <x v="0"/>
    <x v="0"/>
    <x v="2"/>
    <x v="2512"/>
    <x v="152"/>
    <s v="Spotify"/>
    <s v="['python', 'r', 'sql', 'bigquery', 'tableau']"/>
  </r>
  <r>
    <x v="0"/>
    <s v="Lead Data Scientist"/>
    <s v="Lake Forest, CA"/>
    <x v="0"/>
    <x v="0"/>
    <x v="2"/>
    <x v="2513"/>
    <x v="34"/>
    <s v="CyberCoders"/>
    <s v="['sql', 'matlab', 'python', 'r', 'scala', 'spark', 'git']"/>
  </r>
  <r>
    <x v="2"/>
    <s v="BOM and Data Analyst"/>
    <s v="Torrance, CA"/>
    <x v="0"/>
    <x v="0"/>
    <x v="2"/>
    <x v="2514"/>
    <x v="717"/>
    <s v="Singer Vehicle Design"/>
    <s v="['assembly', 'express', 'excel']"/>
  </r>
  <r>
    <x v="6"/>
    <s v="Sr. Specialist, Management Data Analyst"/>
    <s v="Pomona, CA"/>
    <x v="0"/>
    <x v="0"/>
    <x v="2"/>
    <x v="2515"/>
    <x v="19"/>
    <s v="Hill International, Inc."/>
    <s v="['sas', 'sas', 'sql', 'oracle', 'sap']"/>
  </r>
  <r>
    <x v="5"/>
    <s v="Senior Software Engineer, Back End (Python/Jenkins/CICD)"/>
    <s v="The Bahamas"/>
    <x v="0"/>
    <x v="0"/>
    <x v="29"/>
    <x v="2516"/>
    <x v="25"/>
    <s v="Capital One"/>
    <s v="['python', 'scala', 'nosql', 'java', 'go', 'aws', 'gcp', 'azure', 'react', 'node.js', 'docker', 'kubernetes', 'terraform']"/>
  </r>
  <r>
    <x v="2"/>
    <s v="Lead Data Analyst"/>
    <s v="Long Beach, CA"/>
    <x v="0"/>
    <x v="0"/>
    <x v="2"/>
    <x v="2517"/>
    <x v="718"/>
    <s v="Redondo Beach"/>
    <m/>
  </r>
  <r>
    <x v="2"/>
    <s v="Lead Data Analyst / SQL Developer"/>
    <s v="Anywhere"/>
    <x v="0"/>
    <x v="1"/>
    <x v="2"/>
    <x v="2518"/>
    <x v="28"/>
    <s v="Robert Half"/>
    <s v="['sql', 'c', 'python', 'go', 'sql server']"/>
  </r>
  <r>
    <x v="0"/>
    <s v="Head of Economics and Data Science"/>
    <s v="Milpitas, CA"/>
    <x v="0"/>
    <x v="0"/>
    <x v="2"/>
    <x v="2519"/>
    <x v="193"/>
    <s v="Western Digital"/>
    <m/>
  </r>
  <r>
    <x v="3"/>
    <s v="Senior Staff Engineer, Insights and Telemetry (InTel)"/>
    <s v="Anywhere"/>
    <x v="0"/>
    <x v="1"/>
    <x v="41"/>
    <x v="2520"/>
    <x v="719"/>
    <s v="MongoDB"/>
    <s v="['mongodb', 'mongodb']"/>
  </r>
  <r>
    <x v="2"/>
    <s v="Associate Director - Registrar Operations &amp; Data Management"/>
    <s v="United States"/>
    <x v="0"/>
    <x v="0"/>
    <x v="1"/>
    <x v="2521"/>
    <x v="205"/>
    <s v="Northeastern University"/>
    <s v="['tableau']"/>
  </r>
  <r>
    <x v="2"/>
    <s v="Data Analyst III"/>
    <s v="Anywhere"/>
    <x v="0"/>
    <x v="1"/>
    <x v="2"/>
    <x v="2522"/>
    <x v="17"/>
    <s v="CREDITSERVE INC"/>
    <s v="['sql', 'python', 'tableau', 'excel', 'word', 'powerpoint']"/>
  </r>
  <r>
    <x v="0"/>
    <s v="Data Scientist / Economist -  Marketing Analytics"/>
    <s v="London, UK"/>
    <x v="1"/>
    <x v="0"/>
    <x v="6"/>
    <x v="2523"/>
    <x v="8"/>
    <s v="Back Market"/>
    <s v="['sql']"/>
  </r>
  <r>
    <x v="3"/>
    <s v="Senior Data Engineer"/>
    <s v="San Francisco, CA"/>
    <x v="0"/>
    <x v="0"/>
    <x v="2"/>
    <x v="2524"/>
    <x v="34"/>
    <s v="Intelletec"/>
    <s v="['python', 'aws']"/>
  </r>
  <r>
    <x v="3"/>
    <s v="Senior Data Engineer"/>
    <s v="Sofia, Bulgaria"/>
    <x v="0"/>
    <x v="0"/>
    <x v="15"/>
    <x v="2525"/>
    <x v="56"/>
    <s v="SumUp"/>
    <s v="['python', 'aws', 'snowflake', 'airflow', 'kafka', 'spark', 'terraform', 'kubernetes']"/>
  </r>
  <r>
    <x v="2"/>
    <s v="CNSP Surface Force Training Requirements and Data Analyst"/>
    <s v="San Diego, CA"/>
    <x v="0"/>
    <x v="0"/>
    <x v="2"/>
    <x v="2526"/>
    <x v="65"/>
    <s v="Sigma Defense"/>
    <s v="['excel', 'powerpoint']"/>
  </r>
  <r>
    <x v="8"/>
    <s v="Sentinel Principal Data Scientist / Sr Principal Data Scientist"/>
    <s v="Huntsville, AL"/>
    <x v="0"/>
    <x v="0"/>
    <x v="2"/>
    <x v="2527"/>
    <x v="11"/>
    <s v="Northrop Grumman Corp."/>
    <s v="['python', 'r', 'sql', 'tensorflow', 'pytorch', 'kafka', 'sap', 'docker', 'kubernetes', 'git']"/>
  </r>
  <r>
    <x v="2"/>
    <s v="Program Data Analyst II"/>
    <s v="Albuquerque, NM"/>
    <x v="0"/>
    <x v="0"/>
    <x v="1"/>
    <x v="2528"/>
    <x v="720"/>
    <s v="City of Albuquerque"/>
    <m/>
  </r>
  <r>
    <x v="1"/>
    <s v="Data Engineering Manager - Customer squad"/>
    <s v="Paris, France"/>
    <x v="1"/>
    <x v="0"/>
    <x v="27"/>
    <x v="2529"/>
    <x v="56"/>
    <s v="Back Market"/>
    <s v="['python', 'dynamodb', 'aws', 'gcp', 'spark', 'terraform']"/>
  </r>
  <r>
    <x v="7"/>
    <s v="Sr. Data Scientist (Machine Learning Engineering)"/>
    <s v="Anywhere"/>
    <x v="0"/>
    <x v="1"/>
    <x v="1"/>
    <x v="2530"/>
    <x v="721"/>
    <s v="Petco"/>
    <s v="['c', 'r', 'python', 'sql', 'nosql', 'dynamodb', 'aws', 'gcp', 'hadoop', 'spark', 'airflow', 'tensorflow', 'pytorch', 'flask', 'docker', 'kubernetes', 'git', 'gitlab']"/>
  </r>
  <r>
    <x v="2"/>
    <s v="Lead Data Analyst / SQL Developer"/>
    <s v="Anywhere"/>
    <x v="0"/>
    <x v="1"/>
    <x v="2"/>
    <x v="2531"/>
    <x v="23"/>
    <s v="Robert Half"/>
    <s v="['sql', 'c', 'python', 'go', 'sql server']"/>
  </r>
  <r>
    <x v="1"/>
    <s v="Data Scientist (DATA ENGINEER)"/>
    <s v="Virginia"/>
    <x v="0"/>
    <x v="0"/>
    <x v="2"/>
    <x v="2532"/>
    <x v="530"/>
    <s v="HQDA Field Operating Agencies and Staff Support Agencies"/>
    <s v="['python', 'sql', 'sas', 'sas', 'oracle']"/>
  </r>
  <r>
    <x v="0"/>
    <s v="Data Scientist Statistics"/>
    <s v="North Grosvenor Dale, CT"/>
    <x v="0"/>
    <x v="0"/>
    <x v="2"/>
    <x v="2533"/>
    <x v="722"/>
    <s v="FM Global"/>
    <s v="['sql']"/>
  </r>
  <r>
    <x v="6"/>
    <s v="Senior Data Analyst (Business Intelligence), Support (San..."/>
    <s v="Anywhere"/>
    <x v="0"/>
    <x v="1"/>
    <x v="2"/>
    <x v="2534"/>
    <x v="78"/>
    <s v="Cisco Meraki"/>
    <s v="['sql', 'r', 'python', 'snowflake', 'react', 'tableau', 'microstrategy']"/>
  </r>
  <r>
    <x v="0"/>
    <s v="Junior Data Scientist"/>
    <s v="Pasadena, CA"/>
    <x v="0"/>
    <x v="0"/>
    <x v="2"/>
    <x v="2535"/>
    <x v="711"/>
    <s v="Advocates for Human Potential, Inc."/>
    <s v="['python', 'sql', 'power bi', 'tableau', 'excel']"/>
  </r>
  <r>
    <x v="0"/>
    <s v="Data Scientist"/>
    <s v="Fort Belvoir, VA"/>
    <x v="0"/>
    <x v="0"/>
    <x v="2"/>
    <x v="2536"/>
    <x v="530"/>
    <s v="Office of the Secretary of the Army"/>
    <m/>
  </r>
  <r>
    <x v="0"/>
    <s v="Data scientist remote"/>
    <s v="Anywhere"/>
    <x v="0"/>
    <x v="1"/>
    <x v="2"/>
    <x v="2537"/>
    <x v="723"/>
    <s v="Thumbtack"/>
    <s v="['sql', 'python', 'r']"/>
  </r>
  <r>
    <x v="1"/>
    <s v="Associate - Data Engineer"/>
    <s v="Austin, TX"/>
    <x v="0"/>
    <x v="0"/>
    <x v="2"/>
    <x v="2538"/>
    <x v="724"/>
    <s v="Charles Schwab Corporation"/>
    <s v="['dart', 'sql', 'mongodb', 'mongodb', 'hadoop', 'unix']"/>
  </r>
  <r>
    <x v="0"/>
    <s v="Data Science Manager, eCommerce"/>
    <s v="Oakland, CA"/>
    <x v="0"/>
    <x v="0"/>
    <x v="2"/>
    <x v="2539"/>
    <x v="725"/>
    <s v="Block"/>
    <s v="['sql', 'python', 'c', 'go', 'looker', 'flow']"/>
  </r>
  <r>
    <x v="2"/>
    <s v="Staff Data Analyst"/>
    <s v="Santa Clara, CA"/>
    <x v="0"/>
    <x v="0"/>
    <x v="2"/>
    <x v="2540"/>
    <x v="68"/>
    <s v="Cepheid"/>
    <s v="['matlab', 'python']"/>
  </r>
  <r>
    <x v="0"/>
    <s v="Founding Data Scientist"/>
    <s v="San Francisco, CA"/>
    <x v="0"/>
    <x v="0"/>
    <x v="2"/>
    <x v="2541"/>
    <x v="62"/>
    <s v="Luca"/>
    <s v="['python', 'typescript', 'aws', 'react', 'node']"/>
  </r>
  <r>
    <x v="5"/>
    <s v="IT Analyst"/>
    <s v="Miami, FL"/>
    <x v="0"/>
    <x v="0"/>
    <x v="2"/>
    <x v="1899"/>
    <x v="726"/>
    <s v="Fort Lauderdale"/>
    <m/>
  </r>
  <r>
    <x v="2"/>
    <s v="Data Analyst III"/>
    <s v="La Palma, CA"/>
    <x v="0"/>
    <x v="0"/>
    <x v="2"/>
    <x v="2542"/>
    <x v="7"/>
    <s v="Centene Pharmacy Services"/>
    <s v="['sql', 'excel']"/>
  </r>
  <r>
    <x v="0"/>
    <s v="Data Scientist"/>
    <s v="Anywhere"/>
    <x v="0"/>
    <x v="1"/>
    <x v="73"/>
    <x v="2543"/>
    <x v="172"/>
    <s v="BillEase"/>
    <s v="['python', 'java', 'sql', 'mongodb', 'mongodb', 'postgresql', 'cassandra', 'aws', 'azure', 'redshift', 'bigquery', 'hadoop', 'spark', 'kafka', 'airflow', 'tableau', 'power bi', 'flow', 'docker', 'kubernetes', 'git']"/>
  </r>
  <r>
    <x v="3"/>
    <s v="Senior Data Engineer"/>
    <s v="Anywhere"/>
    <x v="0"/>
    <x v="1"/>
    <x v="2"/>
    <x v="2544"/>
    <x v="71"/>
    <s v="Storm2"/>
    <s v="['sql', 'python', 'java', 'aws', 'redshift', 'spark', 'kafka', 'airflow', 'linux', 'github', 'bitbucket']"/>
  </r>
  <r>
    <x v="1"/>
    <s v="Lead Data Engineer"/>
    <s v="United States"/>
    <x v="0"/>
    <x v="0"/>
    <x v="2"/>
    <x v="2545"/>
    <x v="78"/>
    <s v="CVS Health"/>
    <s v="['python', 'java', 'bash', 'shell', 'nosql', 'cassandra', 'mysql', 'hadoop', 'unix']"/>
  </r>
  <r>
    <x v="1"/>
    <s v="Data Engineer (Remote)"/>
    <s v="Anywhere"/>
    <x v="0"/>
    <x v="1"/>
    <x v="2"/>
    <x v="2546"/>
    <x v="39"/>
    <s v="Jobot"/>
    <s v="['python', 'r', 'mysql', 'sqlite', 'oracle']"/>
  </r>
  <r>
    <x v="7"/>
    <s v="Senior Machine Learning Engineer - Content Safety Analysis"/>
    <s v="Dublin, Ireland"/>
    <x v="0"/>
    <x v="0"/>
    <x v="28"/>
    <x v="2547"/>
    <x v="188"/>
    <s v="Spotify"/>
    <s v="['python', 'sql', 'aws', 'gcp', 'tensorflow', 'pytorch', 'airflow']"/>
  </r>
  <r>
    <x v="2"/>
    <s v="Data Driven | Business Intelligence Analyst"/>
    <s v="Lisbon, Portugal"/>
    <x v="0"/>
    <x v="0"/>
    <x v="12"/>
    <x v="2548"/>
    <x v="137"/>
    <s v="Devoteam"/>
    <s v="['power bi']"/>
  </r>
  <r>
    <x v="3"/>
    <s v="Senior Big Data Engineer"/>
    <s v="Phoenix, AZ"/>
    <x v="0"/>
    <x v="0"/>
    <x v="2"/>
    <x v="2549"/>
    <x v="51"/>
    <s v="Insight Global"/>
    <s v="['sql', 'python', 'java', 'spark', 'phoenix', 'tableau', 'git']"/>
  </r>
  <r>
    <x v="0"/>
    <s v="Data Scientist - Service Logistics"/>
    <s v="Durham, NC"/>
    <x v="0"/>
    <x v="0"/>
    <x v="2"/>
    <x v="2550"/>
    <x v="727"/>
    <s v="Cisco"/>
    <s v="['snowflake', 'oracle', 'pandas', 'scikit-learn', 'matplotlib', 'jupyter', 'tableau']"/>
  </r>
  <r>
    <x v="1"/>
    <s v="Staff Data Engineer (Hadoop, J2EE, Spark) (Hybrid)"/>
    <s v="Austin, TX"/>
    <x v="0"/>
    <x v="0"/>
    <x v="1"/>
    <x v="2551"/>
    <x v="56"/>
    <s v="Visa"/>
    <s v="['nosql', 'python', 'cassandra', 'mysql', 'db2', 'oracle', 'hadoop', 'spark', 'kafka', 'unix', 'linux']"/>
  </r>
  <r>
    <x v="1"/>
    <s v="Data Engineer"/>
    <s v="Mascot NSW, Australia"/>
    <x v="0"/>
    <x v="0"/>
    <x v="51"/>
    <x v="2552"/>
    <x v="204"/>
    <s v="BlueScope"/>
    <s v="['python', 'sql', 'go', 'azure', 'power bi']"/>
  </r>
  <r>
    <x v="1"/>
    <s v="Data Engineer (JO-99)"/>
    <s v="New Ulm, MN"/>
    <x v="0"/>
    <x v="0"/>
    <x v="1"/>
    <x v="2553"/>
    <x v="4"/>
    <s v="Ledgent Technology"/>
    <s v="['sql', 'python', 'power bi']"/>
  </r>
  <r>
    <x v="3"/>
    <s v="Senior Data Engineer (Hybrid)"/>
    <s v="Salisbury, MD"/>
    <x v="5"/>
    <x v="0"/>
    <x v="2"/>
    <x v="2554"/>
    <x v="25"/>
    <s v="Capital One"/>
    <s v="['scala', 'nosql', 'python', 'sql', 'java', 'mongo', 'shell', 'mysql', 'cassandra', 'aws', 'azure', 'redshift', 'snowflake', 'hadoop', 'spark', 'kafka', 'angular']"/>
  </r>
  <r>
    <x v="3"/>
    <s v="Senior Data Engineer / Airflow / Python / Spark"/>
    <s v="Los Angeles, CA"/>
    <x v="0"/>
    <x v="0"/>
    <x v="2"/>
    <x v="2555"/>
    <x v="142"/>
    <s v="Motion Recruitment"/>
    <s v="['python', 'sql', 'dynamodb', 'aws', 'redshift', 'airflow', 'pyspark', 'spark']"/>
  </r>
  <r>
    <x v="0"/>
    <s v="Data Scientist"/>
    <s v="Anywhere"/>
    <x v="0"/>
    <x v="1"/>
    <x v="2"/>
    <x v="2556"/>
    <x v="16"/>
    <s v="Procal Technologies"/>
    <s v="['r', 'python', 'sql']"/>
  </r>
  <r>
    <x v="2"/>
    <s v="Community Data Analyst"/>
    <s v="Anywhere"/>
    <x v="0"/>
    <x v="1"/>
    <x v="2"/>
    <x v="2557"/>
    <x v="728"/>
    <s v="Get It Recruit - Information Technology"/>
    <s v="['r', 'python', 'spss', 'planner']"/>
  </r>
  <r>
    <x v="1"/>
    <s v="Data Engineer"/>
    <s v="Anywhere"/>
    <x v="0"/>
    <x v="1"/>
    <x v="23"/>
    <x v="2558"/>
    <x v="17"/>
    <s v="Understanding Recruitment"/>
    <s v="['python', 'postgresql', 'linux']"/>
  </r>
  <r>
    <x v="0"/>
    <s v="Sr. Data Scientist- Consumer Deposits &amp; Small Business"/>
    <s v="Boston, MA"/>
    <x v="0"/>
    <x v="0"/>
    <x v="2"/>
    <x v="2559"/>
    <x v="60"/>
    <s v="Santander US"/>
    <s v="['sas', 'sas', 'sql', 'python', 'r', 'aws', 'snowflake']"/>
  </r>
  <r>
    <x v="0"/>
    <s v="Data Scientist, Lead"/>
    <s v="Melbourne, FL"/>
    <x v="5"/>
    <x v="0"/>
    <x v="2"/>
    <x v="2560"/>
    <x v="71"/>
    <s v="Booz Allen Hamilton"/>
    <s v="['python']"/>
  </r>
  <r>
    <x v="1"/>
    <s v="Data Engineer, Clearing and Custody"/>
    <s v="New York, NY"/>
    <x v="0"/>
    <x v="0"/>
    <x v="2"/>
    <x v="2561"/>
    <x v="31"/>
    <s v="Clear Street"/>
    <s v="['python', 'go', 'redis', 'kafka', 'docker', 'kubernetes']"/>
  </r>
  <r>
    <x v="2"/>
    <s v="Data Insights Analyst III (Hybrid- Shelton, CT)"/>
    <s v="Shelton, CT"/>
    <x v="0"/>
    <x v="0"/>
    <x v="2"/>
    <x v="2562"/>
    <x v="19"/>
    <s v="Child Care Provider"/>
    <s v="['sql', 'r', 'python', 'snowflake', 'hadoop', 'tableau']"/>
  </r>
  <r>
    <x v="2"/>
    <s v="Data Analyste (H/F)"/>
    <s v="Bois-Colombes, France"/>
    <x v="0"/>
    <x v="0"/>
    <x v="27"/>
    <x v="2563"/>
    <x v="141"/>
    <s v="UFF"/>
    <s v="['tableau']"/>
  </r>
  <r>
    <x v="0"/>
    <s v="Data Science Manager, Risk Interventions - Remote"/>
    <s v="Atlanta, GA"/>
    <x v="0"/>
    <x v="0"/>
    <x v="2"/>
    <x v="2564"/>
    <x v="252"/>
    <s v="Stripe"/>
    <s v="['python', 'sql', 'spark']"/>
  </r>
  <r>
    <x v="0"/>
    <s v="Data Science Team Lead"/>
    <s v="United States"/>
    <x v="0"/>
    <x v="0"/>
    <x v="1"/>
    <x v="2565"/>
    <x v="67"/>
    <s v="sparks &amp; honey"/>
    <s v="['sql', 'python', 'redshift', 'aws', 'react', 'flask', 'fastapi', 'linux', 'github', 'git', 'docker', 'jira']"/>
  </r>
  <r>
    <x v="1"/>
    <s v="Data Engineer"/>
    <s v="Aventura, FL"/>
    <x v="0"/>
    <x v="0"/>
    <x v="2"/>
    <x v="2566"/>
    <x v="80"/>
    <s v="ttg Talent Solutions"/>
    <s v="['javascript', 'python', 'sql', 'bigquery', 'jquery', 'flow']"/>
  </r>
  <r>
    <x v="3"/>
    <s v="Data Engineer Senior/Lead"/>
    <s v="Anywhere"/>
    <x v="0"/>
    <x v="1"/>
    <x v="2"/>
    <x v="2567"/>
    <x v="115"/>
    <s v="Protective Insurance"/>
    <s v="['sas', 'sas', 'python', 'sql', 'aws', 'snowflake', 'tableau']"/>
  </r>
  <r>
    <x v="0"/>
    <s v="Lead Fraud Data Scientist - Fraud Mgmt. Tech"/>
    <s v="Charlotte, NC"/>
    <x v="0"/>
    <x v="0"/>
    <x v="2"/>
    <x v="2568"/>
    <x v="71"/>
    <s v="Wells Fargo"/>
    <s v="['python', 'r', 'sql', 'gcp', 'spark', 'pandas', 'tensorflow', 'docker', 'kubernetes']"/>
  </r>
  <r>
    <x v="1"/>
    <s v="Machine Learning Data Engineer"/>
    <s v="Cincinnati, OH"/>
    <x v="0"/>
    <x v="0"/>
    <x v="2"/>
    <x v="2569"/>
    <x v="19"/>
    <s v="Piper Companies"/>
    <s v="['python', 'sql', 'aws', 'databricks', 'pyspark']"/>
  </r>
  <r>
    <x v="0"/>
    <s v="Complex Systems Data Scientist"/>
    <s v="Albuquerque, NM"/>
    <x v="0"/>
    <x v="0"/>
    <x v="2"/>
    <x v="2570"/>
    <x v="172"/>
    <s v="Sandia National Laboratories"/>
    <s v="['java', 'c++', 'python']"/>
  </r>
  <r>
    <x v="2"/>
    <s v="ICM Financial Data Analyst. Job in Tampa My Valley Jobs Today"/>
    <s v="Tampa, FL"/>
    <x v="0"/>
    <x v="0"/>
    <x v="2"/>
    <x v="2571"/>
    <x v="387"/>
    <s v="Citi"/>
    <s v="['python', 'r', 'sql', 'vba', 'outlook', 'tableau', 'power bi', 'excel']"/>
  </r>
  <r>
    <x v="1"/>
    <s v="Principal Data Engineer I"/>
    <s v="Anywhere"/>
    <x v="0"/>
    <x v="1"/>
    <x v="23"/>
    <x v="2572"/>
    <x v="18"/>
    <s v="Motion Recruitment"/>
    <s v="['sql', 'snowflake', 'azure', 'bigquery', 'redshift']"/>
  </r>
  <r>
    <x v="8"/>
    <s v="Senior Data Scientist"/>
    <s v="San Francisco, CA"/>
    <x v="0"/>
    <x v="0"/>
    <x v="2"/>
    <x v="2573"/>
    <x v="152"/>
    <s v="Underdog.io"/>
    <s v="['sql', 'python', 'java', 'scala', 'r', 'matlab', 'c++', 'snowflake', 'hadoop']"/>
  </r>
  <r>
    <x v="0"/>
    <s v="Data Scientist 1"/>
    <s v="San Diego, CA"/>
    <x v="0"/>
    <x v="0"/>
    <x v="2"/>
    <x v="2574"/>
    <x v="509"/>
    <s v="Dexcom"/>
    <m/>
  </r>
  <r>
    <x v="1"/>
    <s v="Lead Data Engineer (Remote)"/>
    <s v="Anywhere"/>
    <x v="0"/>
    <x v="1"/>
    <x v="2"/>
    <x v="2575"/>
    <x v="101"/>
    <s v="Aegon"/>
    <s v="['shell', 'sql', 'python', 'java', 'scala', 'aws', 'redshift', 'spark', 'airflow', 'node.js', 'linux']"/>
  </r>
  <r>
    <x v="8"/>
    <s v="Sup/Mgr/Sr. Mgr, Analytics &amp; Data Science"/>
    <s v="Phoenix, AZ"/>
    <x v="0"/>
    <x v="0"/>
    <x v="1"/>
    <x v="2576"/>
    <x v="67"/>
    <s v="ABCS Inc"/>
    <s v="['word', 'spreadsheet']"/>
  </r>
  <r>
    <x v="0"/>
    <s v="Data Scientist"/>
    <s v="Columbus, OH"/>
    <x v="0"/>
    <x v="0"/>
    <x v="2"/>
    <x v="2577"/>
    <x v="31"/>
    <s v="Vertiv Holdings Co."/>
    <s v="['sql', 'python', 'c#', 'javascript', 'sql server', 'oracle', 'sharepoint']"/>
  </r>
  <r>
    <x v="3"/>
    <s v="Senior Data Engineer (Governance)"/>
    <s v="London, UK"/>
    <x v="0"/>
    <x v="0"/>
    <x v="6"/>
    <x v="2578"/>
    <x v="56"/>
    <s v="Checkout.com"/>
    <s v="['sql', 'snowflake', 'aws', 'airflow', 'looker', 'terraform', 'slack']"/>
  </r>
  <r>
    <x v="7"/>
    <s v="Software Development Engineer (Machine Learning)"/>
    <s v="Budapest, Hungary"/>
    <x v="0"/>
    <x v="0"/>
    <x v="10"/>
    <x v="2579"/>
    <x v="41"/>
    <s v="Tesco Technology"/>
    <s v="['python', 'sql', 'nosql', 'go', 'jupyter', 'numpy', 'pandas', 'docker']"/>
  </r>
  <r>
    <x v="1"/>
    <s v="Data Engineer"/>
    <s v="Nashville, TN"/>
    <x v="0"/>
    <x v="0"/>
    <x v="2"/>
    <x v="2580"/>
    <x v="31"/>
    <s v="UBS"/>
    <s v="['python', 'databricks', 'azure', 'kafka']"/>
  </r>
  <r>
    <x v="1"/>
    <s v="Azure Data engineer"/>
    <s v="Mississauga, ON, Canada"/>
    <x v="0"/>
    <x v="0"/>
    <x v="23"/>
    <x v="2581"/>
    <x v="51"/>
    <s v="Cognizant"/>
    <s v="['sql', 'azure', 'databricks', 'power bi', 'dax']"/>
  </r>
  <r>
    <x v="1"/>
    <s v="Mid Data Engineer"/>
    <s v="Norfolk, VA"/>
    <x v="0"/>
    <x v="0"/>
    <x v="2"/>
    <x v="2582"/>
    <x v="729"/>
    <s v="Booz Allen Hamilton"/>
    <s v="['python', 'sql', 'aws', 'redshift', 'azure', 'databricks', 'graphql', 'spark', 'linux', 'windows', 'git', 'atlassian', 'terraform']"/>
  </r>
  <r>
    <x v="1"/>
    <s v="Data Engineer"/>
    <s v="Chicago, IL"/>
    <x v="0"/>
    <x v="0"/>
    <x v="2"/>
    <x v="2583"/>
    <x v="730"/>
    <s v="Abbott Laboratories"/>
    <s v="['python', 'databricks', 'redshift', 'azure', 'aws', 'spark', 'kafka']"/>
  </r>
  <r>
    <x v="1"/>
    <s v="Mid to Senior Data Engineer / spark / pyspark / aws"/>
    <s v="Anywhere"/>
    <x v="0"/>
    <x v="1"/>
    <x v="2"/>
    <x v="2584"/>
    <x v="71"/>
    <s v="Motion Recruitment"/>
    <s v="['databricks', 'aws', 'spark', 'pyspark']"/>
  </r>
  <r>
    <x v="1"/>
    <s v="Senior Data Engineer II"/>
    <s v="Los Angeles, CA"/>
    <x v="0"/>
    <x v="0"/>
    <x v="2"/>
    <x v="2585"/>
    <x v="31"/>
    <s v="McKinsey &amp; Company"/>
    <s v="['python', 'sql', 'databricks', 'snowflake', 'aws', 'gcp', 'azure', 'pyspark', 'airflow', 'kafka', 'docker', 'kubernetes']"/>
  </r>
  <r>
    <x v="1"/>
    <s v="Associate Data Engineer"/>
    <s v="Providence, RI"/>
    <x v="0"/>
    <x v="0"/>
    <x v="2"/>
    <x v="2586"/>
    <x v="31"/>
    <s v="CVS Health"/>
    <s v="['python', 'java', 'bash', 'shell', 'nosql', 'cassandra', 'mysql', 'hadoop', 'unix']"/>
  </r>
  <r>
    <x v="1"/>
    <s v="Lead Data Engineer/Architect"/>
    <s v="Mountain View, CA"/>
    <x v="0"/>
    <x v="0"/>
    <x v="2"/>
    <x v="2587"/>
    <x v="71"/>
    <s v="Synopsys Inc"/>
    <s v="['sql', 'python', 'mysql', 'snowflake', 'azure', 'aws', 'airflow', 'sap']"/>
  </r>
  <r>
    <x v="3"/>
    <s v="Senior Data Engineer / Architect"/>
    <s v="Rahway, NJ"/>
    <x v="0"/>
    <x v="0"/>
    <x v="2"/>
    <x v="2588"/>
    <x v="71"/>
    <s v="Merck &amp; Co, Inc"/>
    <s v="['python', 'java', 'sql', 'c++', 'scala', 'oracle', 'aws', 'redshift', 'databricks']"/>
  </r>
  <r>
    <x v="1"/>
    <s v="Staff Data Engineer (Spark, Python, Hadoop)"/>
    <s v="Bengaluru, Karnataka, India"/>
    <x v="0"/>
    <x v="0"/>
    <x v="7"/>
    <x v="2589"/>
    <x v="56"/>
    <s v="Visa"/>
    <s v="['java', 'nosql', 'sas', 'sas', 'db2', 'mysql', 'hadoop', 'spark', 'selenium', 'jenkins', 'git', 'chef']"/>
  </r>
  <r>
    <x v="1"/>
    <s v="Enterprise Architect (Big Data)"/>
    <s v="Brussels, Belgium"/>
    <x v="0"/>
    <x v="0"/>
    <x v="3"/>
    <x v="2590"/>
    <x v="184"/>
    <s v="EUROPEAN DYNAMICS"/>
    <m/>
  </r>
  <r>
    <x v="0"/>
    <s v="Data Scientist - Commercial Operations (Remote)"/>
    <s v="Pittsburgh, PA"/>
    <x v="0"/>
    <x v="0"/>
    <x v="2"/>
    <x v="2591"/>
    <x v="122"/>
    <s v="Stryker Corporation"/>
    <s v="['sql', 'python', 'r', 'scala', 'sql server', 'azure', 'databricks', 'spark', 'power bi', 'git']"/>
  </r>
  <r>
    <x v="1"/>
    <s v="(USA) Data Engineer III"/>
    <s v="Bentonville, AR"/>
    <x v="0"/>
    <x v="0"/>
    <x v="2"/>
    <x v="2592"/>
    <x v="94"/>
    <s v="Walmart"/>
    <s v="['sql', 'nosql', 'python', 'scala', 'crystal', 'cassandra', 'gcp', 'hadoop', 'spark', 'kafka', 'airflow', 'flow']"/>
  </r>
  <r>
    <x v="1"/>
    <s v="Azure Data Architect/Engineer"/>
    <s v="Anderlecht, Belgium"/>
    <x v="0"/>
    <x v="0"/>
    <x v="3"/>
    <x v="2593"/>
    <x v="137"/>
    <s v="Ypto"/>
    <s v="['sql', 'c#', 'sql server', 'azure', 'databricks', 'aws', 'spark', 'git', 'bitbucket', 'jenkins']"/>
  </r>
  <r>
    <x v="3"/>
    <s v="Senior Data Engineer"/>
    <s v="United States"/>
    <x v="0"/>
    <x v="0"/>
    <x v="1"/>
    <x v="2594"/>
    <x v="142"/>
    <s v="Unite Us"/>
    <s v="['nosql', 'python', 'sql', 'airflow', 'docker', 'kubernetes']"/>
  </r>
  <r>
    <x v="2"/>
    <s v="Data Analyst (Procurement/Logistics)"/>
    <s v="Tarlac City, Tarlac, Philippines"/>
    <x v="0"/>
    <x v="0"/>
    <x v="50"/>
    <x v="2595"/>
    <x v="46"/>
    <s v="Pilmico Foods Corporation"/>
    <s v="['excel', 'tableau']"/>
  </r>
  <r>
    <x v="3"/>
    <s v="Senior Data Engineer"/>
    <s v="Bellevue, WA"/>
    <x v="0"/>
    <x v="0"/>
    <x v="2"/>
    <x v="2596"/>
    <x v="31"/>
    <s v="SunPower, Inc"/>
    <s v="['sql', 'python', 'scala', 'aws', 'azure', 'gcp', 'pandas', 'pyspark']"/>
  </r>
  <r>
    <x v="0"/>
    <s v="Salesforce Administrator/Data Specialist"/>
    <s v="Warsaw, Poland"/>
    <x v="0"/>
    <x v="0"/>
    <x v="11"/>
    <x v="2597"/>
    <x v="0"/>
    <s v="PSI CRO"/>
    <m/>
  </r>
  <r>
    <x v="2"/>
    <s v="Data/Information Management Analyst - VP"/>
    <s v="Irving, TX"/>
    <x v="0"/>
    <x v="0"/>
    <x v="2"/>
    <x v="2598"/>
    <x v="731"/>
    <s v="Citi"/>
    <m/>
  </r>
  <r>
    <x v="1"/>
    <s v="Data Engineer"/>
    <s v="Camp Lejeune, NC"/>
    <x v="0"/>
    <x v="0"/>
    <x v="2"/>
    <x v="2599"/>
    <x v="122"/>
    <s v="Booz Allen Hamilton"/>
    <s v="['python', 'sql', 'scala', 'java', 'shell', 'nosql', 'mongodb', 'mongodb', 'cassandra', 'mysql', 'aws', 'azure', 'databricks', 'redshift', 'spark', 'hadoop', 'kafka', 'unix', 'linux']"/>
  </r>
  <r>
    <x v="2"/>
    <s v="Lead Master Data Analyst"/>
    <s v="Watsonville, CA"/>
    <x v="0"/>
    <x v="0"/>
    <x v="2"/>
    <x v="2600"/>
    <x v="122"/>
    <s v="Driscoll’s"/>
    <s v="['sql', 'flow']"/>
  </r>
  <r>
    <x v="0"/>
    <s v="Data Scientist"/>
    <s v="Arlington, VA"/>
    <x v="0"/>
    <x v="0"/>
    <x v="2"/>
    <x v="2601"/>
    <x v="51"/>
    <s v="General Dynamics Information Technology"/>
    <s v="['sql', 'python', 'r', 'sas', 'sas', 'java', 'aws', 'azure', 'databricks', 'dax', 'power bi']"/>
  </r>
  <r>
    <x v="5"/>
    <s v="PHP Integrations Engineer"/>
    <s v="Anywhere"/>
    <x v="0"/>
    <x v="1"/>
    <x v="27"/>
    <x v="2602"/>
    <x v="88"/>
    <s v="HighCohesion"/>
    <s v="['php', 'aws', 'graphql', 'docker', 'git']"/>
  </r>
  <r>
    <x v="0"/>
    <s v="Data Scientist"/>
    <s v="Thousand Oaks, CA"/>
    <x v="0"/>
    <x v="0"/>
    <x v="2"/>
    <x v="2603"/>
    <x v="31"/>
    <s v="Amgen Inc"/>
    <s v="['sql', 'python', 'r']"/>
  </r>
  <r>
    <x v="3"/>
    <s v="Senior Data Engineer, Investments Technology (Snowflake)"/>
    <s v="Boston, MA"/>
    <x v="0"/>
    <x v="0"/>
    <x v="1"/>
    <x v="2604"/>
    <x v="56"/>
    <s v="Liberty Mutual Insurance"/>
    <s v="['python', 'sql', 'aws', 'snowflake', 'tableau', 'github', 'docker', 'jira']"/>
  </r>
  <r>
    <x v="2"/>
    <s v="eDiscovery Structured Data Analyst - Assistant Vice President"/>
    <s v="Jacksonville, FL"/>
    <x v="0"/>
    <x v="0"/>
    <x v="2"/>
    <x v="2605"/>
    <x v="732"/>
    <s v="Deutsche Bank"/>
    <s v="['sql', 'excel']"/>
  </r>
  <r>
    <x v="1"/>
    <s v="Sr. Data Engineer- (remote)"/>
    <s v="Plano, TX"/>
    <x v="0"/>
    <x v="0"/>
    <x v="1"/>
    <x v="2606"/>
    <x v="0"/>
    <s v="Cognizant"/>
    <s v="['sql', 'scala', 'java', 'python', 'aws', 'spark']"/>
  </r>
  <r>
    <x v="3"/>
    <s v="Senior Data Engineer"/>
    <s v="Anywhere"/>
    <x v="0"/>
    <x v="1"/>
    <x v="2"/>
    <x v="2607"/>
    <x v="5"/>
    <s v="Get It Recruit - Professional Services"/>
    <s v="['python', 'java', 'aws', 'databricks', 'hadoop', 'spark']"/>
  </r>
  <r>
    <x v="2"/>
    <s v="Data Analyst - Product &amp; Engineering Tech Center, Business Tech"/>
    <s v="Stockholm, Sweden"/>
    <x v="0"/>
    <x v="0"/>
    <x v="13"/>
    <x v="2608"/>
    <x v="83"/>
    <s v="H&amp;M Group"/>
    <s v="['sql', 'python', 'gdpr']"/>
  </r>
  <r>
    <x v="0"/>
    <s v="Data Scientist"/>
    <s v="Offutt AFB, NE"/>
    <x v="0"/>
    <x v="0"/>
    <x v="1"/>
    <x v="2609"/>
    <x v="122"/>
    <s v="Peraton"/>
    <s v="['c#', 'c++', 'databricks', 'aws', 'hadoop', 'windows']"/>
  </r>
  <r>
    <x v="3"/>
    <s v="Senior Data Engineer"/>
    <s v="Indianapolis, IN"/>
    <x v="0"/>
    <x v="0"/>
    <x v="2"/>
    <x v="2610"/>
    <x v="31"/>
    <s v="OneAmerica Financial Partners Inc"/>
    <s v="['sql', 'nosql', 'sql server', 'db2', 'oracle', 'redshift', 'hadoop']"/>
  </r>
  <r>
    <x v="1"/>
    <s v="Data Engineer - AVP - Tampa - Hybrid (HM)"/>
    <s v="Tampa, FL"/>
    <x v="0"/>
    <x v="0"/>
    <x v="2"/>
    <x v="2611"/>
    <x v="733"/>
    <s v="Citi"/>
    <s v="['python', 'java', 'scala', 'sql', 'aws', 'snowflake', 'databricks', 'spark', 'kafka', 'airflow', 'hadoop']"/>
  </r>
  <r>
    <x v="0"/>
    <s v="Data Scientist"/>
    <s v="Poland"/>
    <x v="0"/>
    <x v="0"/>
    <x v="11"/>
    <x v="2612"/>
    <x v="734"/>
    <s v="EY"/>
    <s v="['python', 'r', 'scala', 'azure', 'tensorflow', 'mxnet', 'pytorch', 'scikit-learn', 'theano']"/>
  </r>
  <r>
    <x v="0"/>
    <s v="Data Scientist I"/>
    <s v="Toronto, OH"/>
    <x v="0"/>
    <x v="0"/>
    <x v="2"/>
    <x v="2613"/>
    <x v="31"/>
    <s v="TD Bank"/>
    <s v="['go', 'python', 'azure', 'pyspark', 'hadoop', 'spark', 'git']"/>
  </r>
  <r>
    <x v="2"/>
    <s v="Data Analyst"/>
    <s v="New York, NY"/>
    <x v="0"/>
    <x v="0"/>
    <x v="2"/>
    <x v="2614"/>
    <x v="735"/>
    <s v="NYC Administration for Children's Services"/>
    <s v="['sql', 'r', 'go', 'tableau']"/>
  </r>
  <r>
    <x v="0"/>
    <s v="Data Scientist ( Python , Healthcare ) – NY, Chicago, Boston OR Re"/>
    <s v="Anywhere"/>
    <x v="0"/>
    <x v="1"/>
    <x v="2"/>
    <x v="2615"/>
    <x v="94"/>
    <s v="CVS Health"/>
    <s v="['python', 'gcp', 'hadoop']"/>
  </r>
  <r>
    <x v="1"/>
    <s v="Google Cloud Data Engineer"/>
    <s v="Amsterdam, Netherlands"/>
    <x v="0"/>
    <x v="0"/>
    <x v="26"/>
    <x v="2616"/>
    <x v="137"/>
    <s v="Devoteam"/>
    <s v="['sql', 'gcp', 'unix', 'docker']"/>
  </r>
  <r>
    <x v="4"/>
    <s v="Senior Business Systems Analyst"/>
    <s v="Orange, CA"/>
    <x v="0"/>
    <x v="0"/>
    <x v="2"/>
    <x v="2617"/>
    <x v="19"/>
    <s v="Motion Recruitment"/>
    <s v="['express', 'flow']"/>
  </r>
  <r>
    <x v="1"/>
    <s v="Data Engineer (Information Technology Subject Matter Expert-Hybrid)"/>
    <s v="Hartford, CT"/>
    <x v="0"/>
    <x v="0"/>
    <x v="2"/>
    <x v="2618"/>
    <x v="736"/>
    <s v="State of Connecticut - Paid Family and Medical Leave Insurance Authority"/>
    <s v="['sql', 'python', 'java', 'excel', 'tableau']"/>
  </r>
  <r>
    <x v="3"/>
    <s v="Senior Data Engineer"/>
    <s v="Costa Mesa, CA"/>
    <x v="0"/>
    <x v="0"/>
    <x v="2"/>
    <x v="2619"/>
    <x v="122"/>
    <s v="Synchrony"/>
    <s v="['scala', 'python', 'sql', 'go', 'aws', 'spark', 'kafka', 'hadoop', 'tableau']"/>
  </r>
  <r>
    <x v="1"/>
    <s v="Data Engineer (Scala or Java)"/>
    <s v="Chicago, IL"/>
    <x v="0"/>
    <x v="0"/>
    <x v="2"/>
    <x v="2620"/>
    <x v="68"/>
    <s v="Motion Recruitment"/>
    <s v="['scala', 'java', 'python', 'postgresql', 'aws', 'aurora', 'spark', 'kafka']"/>
  </r>
  <r>
    <x v="1"/>
    <s v="Data Engineer Level I"/>
    <s v="White Plains, NY"/>
    <x v="0"/>
    <x v="0"/>
    <x v="2"/>
    <x v="2621"/>
    <x v="282"/>
    <s v="Edutek, Ltd."/>
    <s v="['sql', 'excel']"/>
  </r>
  <r>
    <x v="1"/>
    <s v="Sr Data Engineer - Remote"/>
    <s v="Anywhere"/>
    <x v="0"/>
    <x v="1"/>
    <x v="2"/>
    <x v="2622"/>
    <x v="246"/>
    <s v="The Hartford Financial Services Group, Inc."/>
    <s v="['sql', 'r', 'python', 'oracle', 'aws', 'snowflake', 'github']"/>
  </r>
  <r>
    <x v="2"/>
    <s v="Data Analyst - Healthcare Industry (Remote)"/>
    <s v="Anywhere"/>
    <x v="0"/>
    <x v="1"/>
    <x v="2"/>
    <x v="2623"/>
    <x v="79"/>
    <s v="Get It Recruit - Information Technology"/>
    <s v="['sql', 'excel']"/>
  </r>
  <r>
    <x v="3"/>
    <s v="Senior Data Engineer"/>
    <s v="United States"/>
    <x v="7"/>
    <x v="0"/>
    <x v="2"/>
    <x v="2624"/>
    <x v="18"/>
    <s v="Turnberry Solutions, Inc"/>
    <s v="['sql', 'azure', 'snowflake', 'power bi', 'git']"/>
  </r>
  <r>
    <x v="2"/>
    <s v="Business/Data Analyst"/>
    <s v="Washington Grove, MD"/>
    <x v="0"/>
    <x v="0"/>
    <x v="2"/>
    <x v="2625"/>
    <x v="77"/>
    <s v="Leidos"/>
    <s v="['sql', 'sql server', 'oracle', 'powerpoint', 'word', 'excel', 'ms access', 'tableau', 'power bi']"/>
  </r>
  <r>
    <x v="1"/>
    <s v="Data Engineer"/>
    <s v="Paris, France"/>
    <x v="0"/>
    <x v="0"/>
    <x v="27"/>
    <x v="2626"/>
    <x v="187"/>
    <s v="Singulier"/>
    <s v="['python', 'sql', 'c#', 'go', 'flow']"/>
  </r>
  <r>
    <x v="1"/>
    <s v="Lead Data Engineer (FinOps)"/>
    <s v="Olympia, WA"/>
    <x v="5"/>
    <x v="0"/>
    <x v="2"/>
    <x v="2627"/>
    <x v="176"/>
    <s v="Capital One"/>
    <s v="['java', 'scala', 'python', 'nosql', 'sql', 'mongo', 'shell', 'mysql', 'cassandra', 'aws', 'redshift', 'snowflake', 'azure', 'hadoop', 'kafka', 'spark']"/>
  </r>
  <r>
    <x v="8"/>
    <s v="Senior Data Scientist, Cyber Threat Intelligence (SKY0084)"/>
    <s v="United States"/>
    <x v="0"/>
    <x v="0"/>
    <x v="1"/>
    <x v="2628"/>
    <x v="26"/>
    <s v="Mastercard"/>
    <s v="['sql', 'python', 'sql server', 'pandas', 'hadoop', 'excel', 'powerpoint', 'looker']"/>
  </r>
  <r>
    <x v="6"/>
    <s v="Staff / Senior Data Analyst"/>
    <m/>
    <x v="0"/>
    <x v="0"/>
    <x v="21"/>
    <x v="2629"/>
    <x v="46"/>
    <s v="Coupang"/>
    <s v="['python', 'r', 'airflow', 'tableau', 'qlik', 'looker', 'power bi']"/>
  </r>
  <r>
    <x v="1"/>
    <s v="Sr. Data Engineer"/>
    <s v="Carolina, WV"/>
    <x v="0"/>
    <x v="0"/>
    <x v="2"/>
    <x v="2630"/>
    <x v="737"/>
    <s v="Market Tree Research"/>
    <m/>
  </r>
  <r>
    <x v="2"/>
    <s v="Business Intelligence Operations Specialist"/>
    <s v="Mexico City, CDMX, Mexico"/>
    <x v="0"/>
    <x v="0"/>
    <x v="22"/>
    <x v="2631"/>
    <x v="164"/>
    <s v="NBCUniversal"/>
    <s v="['python', 'plotly', 'pandas', 'seaborn', 'numpy', 'scikit-learn', 'power bi']"/>
  </r>
  <r>
    <x v="1"/>
    <s v="GCP Data Engineer"/>
    <s v="Anywhere"/>
    <x v="0"/>
    <x v="1"/>
    <x v="2"/>
    <x v="2632"/>
    <x v="21"/>
    <s v="Motion Recruitment"/>
    <s v="['python', 'sql', 'gcp', 'snowflake', 'airflow', 'spark']"/>
  </r>
  <r>
    <x v="3"/>
    <s v="Senior Data Engineer - Risk &amp; Compliance"/>
    <s v="Warsaw, Poland"/>
    <x v="0"/>
    <x v="0"/>
    <x v="11"/>
    <x v="2633"/>
    <x v="56"/>
    <s v="SumUp"/>
    <s v="['python', 'aws', 'kafka', 'kubernetes', 'terraform']"/>
  </r>
  <r>
    <x v="8"/>
    <s v="Data Scientist, Sr. Consultant - Cybersecurity AI Research &amp; Products"/>
    <s v="Ashburn, VA"/>
    <x v="0"/>
    <x v="0"/>
    <x v="2"/>
    <x v="2634"/>
    <x v="71"/>
    <s v="Visa Inc"/>
    <s v="['python', 'sql', 'java', 'golang', 'c++', 'nosql', 'go', 'cassandra', 'dynamodb', 'redis', 'aws', 'gcp', 'azure', 'docker', 'kubernetes', 'terraform']"/>
  </r>
  <r>
    <x v="3"/>
    <s v="Senior Data Engineer"/>
    <s v="Anywhere"/>
    <x v="0"/>
    <x v="1"/>
    <x v="2"/>
    <x v="2635"/>
    <x v="551"/>
    <s v="Get It Recruit - Information Technology"/>
    <s v="['sql', 'nosql', 'python', 'java', 'aws', 'azure', 'power bi', 'tableau', 'git']"/>
  </r>
  <r>
    <x v="1"/>
    <s v="Sr. Data Engineer"/>
    <s v="Knoxville, TN"/>
    <x v="0"/>
    <x v="0"/>
    <x v="2"/>
    <x v="2636"/>
    <x v="62"/>
    <s v="CyberCoders"/>
    <s v="['nosql', 'databricks', 'spark']"/>
  </r>
  <r>
    <x v="3"/>
    <s v="Senior Data Engineer - Data Integration and Management"/>
    <s v="United States"/>
    <x v="0"/>
    <x v="0"/>
    <x v="1"/>
    <x v="2637"/>
    <x v="28"/>
    <s v="CVS Health"/>
    <s v="['python', 'java', 'nosql', 'bash', 'shell', 'cassandra', 'mysql', 'hadoop', 'unix']"/>
  </r>
  <r>
    <x v="3"/>
    <s v="Senior Data Engineer"/>
    <s v="Wellesley, MA"/>
    <x v="0"/>
    <x v="0"/>
    <x v="2"/>
    <x v="2638"/>
    <x v="28"/>
    <s v="CVS Health"/>
    <s v="['python', 'java', 'nosql', 'bash', 'shell', 'cassandra', 'mysql', 'hadoop', 'unix']"/>
  </r>
  <r>
    <x v="3"/>
    <s v="Senior Lead Data Engineer - Enterprise Data (Remote Eligible)"/>
    <s v="Newark, NJ"/>
    <x v="0"/>
    <x v="0"/>
    <x v="2"/>
    <x v="2639"/>
    <x v="360"/>
    <s v="Capital One"/>
    <s v="['java', 'scala', 'python', 'nosql', 'sql', 'mongo', 'shell', 'mysql', 'cassandra', 'aws', 'redshift', 'snowflake', 'azure', 'hadoop', 'kafka', 'spark']"/>
  </r>
  <r>
    <x v="1"/>
    <s v="Python Data Engineer"/>
    <s v="Jersey City, NJ"/>
    <x v="0"/>
    <x v="0"/>
    <x v="2"/>
    <x v="2640"/>
    <x v="56"/>
    <s v="Verisk"/>
    <s v="['python', 'dynamodb', 'aws', 'linux', 'git']"/>
  </r>
  <r>
    <x v="1"/>
    <s v="Data Engineer II"/>
    <s v="Austin, TX"/>
    <x v="0"/>
    <x v="0"/>
    <x v="2"/>
    <x v="2641"/>
    <x v="23"/>
    <s v="Spectrum"/>
    <s v="['sql', 'python', 'r', 'shell', 'nosql', 'javascript', 'spark', 'hadoop', 'linux', 'unix', 'centos', 'excel', 'tableau']"/>
  </r>
  <r>
    <x v="2"/>
    <s v="Revenue Data Analyst"/>
    <s v="New York, NY"/>
    <x v="0"/>
    <x v="0"/>
    <x v="2"/>
    <x v="2642"/>
    <x v="738"/>
    <s v="Weill Cornell Medicine"/>
    <s v="['excel']"/>
  </r>
  <r>
    <x v="0"/>
    <s v="Data Scientist"/>
    <s v="Silver Spring, MD"/>
    <x v="0"/>
    <x v="0"/>
    <x v="2"/>
    <x v="2643"/>
    <x v="445"/>
    <s v="National Oceanic and Atmospheric Administration"/>
    <s v="['r', 'python', 'spring']"/>
  </r>
  <r>
    <x v="1"/>
    <s v="Data Engineer"/>
    <s v="New York, NY"/>
    <x v="0"/>
    <x v="0"/>
    <x v="1"/>
    <x v="2644"/>
    <x v="142"/>
    <s v="Underdog.io"/>
    <s v="['javascript', 'python', 'golang', 'scala', 'ruby', 'ruby', 'sql', 'aws', 'ruby on rails', 'kubernetes', 'docker']"/>
  </r>
  <r>
    <x v="0"/>
    <s v="Data Scientist I/II (Member Relationship Value)"/>
    <s v="Pensacola, FL"/>
    <x v="0"/>
    <x v="0"/>
    <x v="2"/>
    <x v="2645"/>
    <x v="95"/>
    <s v="Navy Federal Credit Union"/>
    <s v="['python', 'sql', 'pyspark', 'spark', 'matplotlib', 'ggplot2', 'word', 'power bi', 'tableau']"/>
  </r>
  <r>
    <x v="1"/>
    <s v="Director, Data Engineering Analysis, Design and Strategy"/>
    <s v="Canada"/>
    <x v="0"/>
    <x v="0"/>
    <x v="23"/>
    <x v="2646"/>
    <x v="51"/>
    <s v="CIBC"/>
    <s v="['azure', 'hadoop', 'spark', 'express', 'docker']"/>
  </r>
  <r>
    <x v="0"/>
    <s v="Lead Data Scientist, ML/AI"/>
    <s v="Chicago, IL"/>
    <x v="0"/>
    <x v="0"/>
    <x v="2"/>
    <x v="2647"/>
    <x v="19"/>
    <s v="Caterpillar, Inc"/>
    <s v="['python', 'aws', 'azure', 'numpy', 'scikit-learn', 'pandas', 'git', 'svn']"/>
  </r>
  <r>
    <x v="3"/>
    <s v="Senior Data Analysis Engineer"/>
    <s v="Dunwoody, GA"/>
    <x v="0"/>
    <x v="0"/>
    <x v="2"/>
    <x v="2648"/>
    <x v="739"/>
    <s v="Cox Communications"/>
    <s v="['javascript', 'aws']"/>
  </r>
  <r>
    <x v="1"/>
    <s v="Staff Data Engineer"/>
    <s v="Santa Clara, CA"/>
    <x v="0"/>
    <x v="0"/>
    <x v="2"/>
    <x v="2649"/>
    <x v="164"/>
    <s v="ServiceNow"/>
    <s v="['python', 'java', 'sql', 'snowflake', 'sap', 'tableau']"/>
  </r>
  <r>
    <x v="1"/>
    <s v="Data Engineer / Scientist - for New University Grads (Small, Fun..."/>
    <s v="Anywhere"/>
    <x v="0"/>
    <x v="1"/>
    <x v="2"/>
    <x v="2650"/>
    <x v="31"/>
    <s v="Validate Health"/>
    <s v="['python', 'sql', 'sas', 'sas', 'shell', 'go', 'postgresql', 'aws', 'redshift', 'databricks', 'pandas', 'pyspark', 'airflow', 'spark', 'linux', 'ssis', 'git', 'github', 'docker']"/>
  </r>
  <r>
    <x v="6"/>
    <s v="Senior Data Analyst (9552)"/>
    <s v="Bogotá, Bogota, Colombia"/>
    <x v="0"/>
    <x v="0"/>
    <x v="32"/>
    <x v="2651"/>
    <x v="46"/>
    <s v="Publicis Groupe"/>
    <s v="['sql', 'sql server', 'tableau', 'jira']"/>
  </r>
  <r>
    <x v="2"/>
    <s v="Junior Data Analyst"/>
    <s v="Podgorica, Montenegro"/>
    <x v="0"/>
    <x v="0"/>
    <x v="74"/>
    <x v="2652"/>
    <x v="141"/>
    <s v="Libertex Group"/>
    <s v="['python', 'sql', 'aws', 'databricks', 'pandas', 'numpy', 'matplotlib', 'pyspark', 'excel']"/>
  </r>
  <r>
    <x v="0"/>
    <s v="Lead Data Scientist"/>
    <s v="Anywhere"/>
    <x v="0"/>
    <x v="1"/>
    <x v="2"/>
    <x v="2653"/>
    <x v="8"/>
    <s v="Get It Recruit - Information Technology"/>
    <s v="['sql', 'python', 'tableau']"/>
  </r>
  <r>
    <x v="1"/>
    <s v="Lead Quality Engineer, Technology &amp; Operations, Data Engineering"/>
    <s v="Toronto, ON, Canada"/>
    <x v="0"/>
    <x v="0"/>
    <x v="23"/>
    <x v="2654"/>
    <x v="19"/>
    <s v="Canada Pension Plan Investment Board"/>
    <s v="['python', 'azure', 'selenium', 'kubernetes', 'jenkins', 'jira', 'confluence']"/>
  </r>
  <r>
    <x v="8"/>
    <s v="Senior Data Scientist - Creator Success"/>
    <s v="San Mateo, CA"/>
    <x v="0"/>
    <x v="0"/>
    <x v="2"/>
    <x v="2655"/>
    <x v="740"/>
    <s v="Roblox"/>
    <s v="['python', 'r', 'sql', 'go', 'spark', 'airflow', 'hadoop']"/>
  </r>
  <r>
    <x v="3"/>
    <s v="Publicis Media - (Senior) Manager Data Engineering (m/f/d)"/>
    <s v="Düsseldorf, Germany"/>
    <x v="0"/>
    <x v="0"/>
    <x v="9"/>
    <x v="2656"/>
    <x v="56"/>
    <s v="Publicis Groupe"/>
    <s v="['azure', 'spark']"/>
  </r>
  <r>
    <x v="1"/>
    <s v="Data Engineer"/>
    <s v="Springfield, VA"/>
    <x v="0"/>
    <x v="0"/>
    <x v="2"/>
    <x v="2657"/>
    <x v="460"/>
    <s v="National Geospatial-Intelligence Agency"/>
    <s v="['python', 'r', 'java', 'c', 'nosql', 'mongodb', 'mongodb', 'bash', 'powershell', 'elasticsearch', 'mysql', 'postgresql', 'neo4j', 'oracle', 'aws']"/>
  </r>
  <r>
    <x v="1"/>
    <s v="Director, Data Engineering"/>
    <s v="Harrisonburg, VA"/>
    <x v="5"/>
    <x v="0"/>
    <x v="2"/>
    <x v="2658"/>
    <x v="71"/>
    <s v="Capital One"/>
    <s v="['java', 'python', 'nosql', 'mongo', 'cassandra', 'redshift', 'snowflake', 'aws', 'azure', 'airflow']"/>
  </r>
  <r>
    <x v="1"/>
    <s v="Data Engineer, Analytics"/>
    <s v="Boston, MA"/>
    <x v="0"/>
    <x v="0"/>
    <x v="1"/>
    <x v="2659"/>
    <x v="71"/>
    <s v="Meta"/>
    <s v="['sql', 'python', 'c++', 'c#', 'scala']"/>
  </r>
  <r>
    <x v="1"/>
    <s v="Senior Software Engineer, Data Engineering"/>
    <s v="Raleigh, NC"/>
    <x v="0"/>
    <x v="0"/>
    <x v="2"/>
    <x v="2660"/>
    <x v="741"/>
    <s v="Disney Entertainment &amp; ESPN Technology"/>
    <s v="['scala', 'postgresql', 'aws', 'aurora', 'spark', 'flow', 'kubernetes']"/>
  </r>
  <r>
    <x v="6"/>
    <s v="SVP, NAM Data Strategy Lead (Data Analytics Senior Lead Analyst..."/>
    <s v="Jacksonville, FL"/>
    <x v="0"/>
    <x v="0"/>
    <x v="2"/>
    <x v="2661"/>
    <x v="742"/>
    <s v="Citi"/>
    <m/>
  </r>
  <r>
    <x v="2"/>
    <s v="Risk Data Analyst"/>
    <s v="Tel Aviv-Yafo, Israel"/>
    <x v="0"/>
    <x v="0"/>
    <x v="8"/>
    <x v="2662"/>
    <x v="36"/>
    <s v="Melio"/>
    <s v="['sql', 'python']"/>
  </r>
  <r>
    <x v="0"/>
    <s v="ENT-Data Scientist-Anlst III"/>
    <s v="Atlanta, GA"/>
    <x v="0"/>
    <x v="0"/>
    <x v="2"/>
    <x v="2663"/>
    <x v="743"/>
    <s v="National General Insurance"/>
    <s v="['sas', 'sas', 'sql', 'r', 'python', 'express']"/>
  </r>
  <r>
    <x v="2"/>
    <s v="Senior People Data Analyst"/>
    <s v="Denver, CO"/>
    <x v="0"/>
    <x v="0"/>
    <x v="1"/>
    <x v="2664"/>
    <x v="744"/>
    <s v="Fastly, Inc."/>
    <s v="['github']"/>
  </r>
  <r>
    <x v="3"/>
    <s v="Senior Data Engineer"/>
    <s v="Fort Mill, SC"/>
    <x v="0"/>
    <x v="0"/>
    <x v="2"/>
    <x v="2665"/>
    <x v="97"/>
    <s v="LPL Financial"/>
    <s v="['sql', 'nosql', 'sql server', 'aws', 'oracle', 'gitlab', 'terraform', 'ansible', 'puppet', 'jenkins', 'jira']"/>
  </r>
  <r>
    <x v="8"/>
    <s v="Senior Data Scientist Data and Analytics Performance Operations"/>
    <s v="Panthersville, GA"/>
    <x v="0"/>
    <x v="0"/>
    <x v="2"/>
    <x v="2666"/>
    <x v="745"/>
    <s v="Cox Communications"/>
    <s v="['sql', 'python', 'aws', 'pyspark', 'tableau', 'power bi', 'git']"/>
  </r>
  <r>
    <x v="1"/>
    <s v="Cloud Data Engineer"/>
    <s v="Colorado"/>
    <x v="0"/>
    <x v="0"/>
    <x v="2"/>
    <x v="2667"/>
    <x v="490"/>
    <s v="McKesson"/>
    <s v="['python', 'java', 'sql', 'gcp', 'azure', 'databricks', 'aws', 'snowflake']"/>
  </r>
  <r>
    <x v="1"/>
    <s v="Data Engineer - Full Time/Perm Position - Rapidly Growing Publicly..."/>
    <s v="Charlotte, NC"/>
    <x v="0"/>
    <x v="0"/>
    <x v="2"/>
    <x v="2668"/>
    <x v="122"/>
    <s v="Integris Group"/>
    <s v="['sql', 't-sql', 'aws', 'snowflake', 'qlik']"/>
  </r>
  <r>
    <x v="7"/>
    <s v="New Sensors Deep Learning Researcher"/>
    <s v="Haifa, Israel"/>
    <x v="0"/>
    <x v="0"/>
    <x v="8"/>
    <x v="2669"/>
    <x v="205"/>
    <s v="Bosch Group"/>
    <s v="['python', 'pytorch']"/>
  </r>
  <r>
    <x v="1"/>
    <s v="Azure Data Engineer"/>
    <s v="Houston, TX"/>
    <x v="0"/>
    <x v="0"/>
    <x v="2"/>
    <x v="2670"/>
    <x v="122"/>
    <s v="Robert Half"/>
    <s v="['sql', 'sql server', 'azure', 'ssis', 'ssrs', 'power bi']"/>
  </r>
  <r>
    <x v="1"/>
    <s v="Data Engineer"/>
    <s v="Seattle, WA"/>
    <x v="0"/>
    <x v="0"/>
    <x v="2"/>
    <x v="2671"/>
    <x v="746"/>
    <s v="Dropbox Inc."/>
    <m/>
  </r>
  <r>
    <x v="2"/>
    <s v="Data Analyst IV (Healthcare Analytics) - Remote | WFH"/>
    <s v="Anywhere"/>
    <x v="0"/>
    <x v="1"/>
    <x v="2"/>
    <x v="2672"/>
    <x v="306"/>
    <s v="Get It Recruit - Technology"/>
    <s v="['sql', 'python', 'r', 'excel']"/>
  </r>
  <r>
    <x v="2"/>
    <s v="Data Analyst"/>
    <s v="Kyiv, Ukraine"/>
    <x v="0"/>
    <x v="0"/>
    <x v="33"/>
    <x v="2673"/>
    <x v="245"/>
    <s v="Amadeus"/>
    <m/>
  </r>
  <r>
    <x v="1"/>
    <s v="Data Engineer"/>
    <s v="San Jose, CA"/>
    <x v="0"/>
    <x v="0"/>
    <x v="2"/>
    <x v="2674"/>
    <x v="122"/>
    <s v="Tesla, Inc"/>
    <s v="['sql', 'python', 'bash', 'tensorflow', 'keras', 'git', 'docker', 'jenkins', 'kubernetes']"/>
  </r>
  <r>
    <x v="0"/>
    <s v="Data Scientist"/>
    <s v="Tysons, VA"/>
    <x v="0"/>
    <x v="0"/>
    <x v="2"/>
    <x v="2675"/>
    <x v="172"/>
    <s v="The DarkStar Group"/>
    <s v="['aws']"/>
  </r>
  <r>
    <x v="0"/>
    <s v="Sr Data Scientist"/>
    <s v="Jackson, MS"/>
    <x v="0"/>
    <x v="0"/>
    <x v="2"/>
    <x v="2676"/>
    <x v="747"/>
    <s v="Marriott"/>
    <s v="['go', 'python', 'sql', 'snowflake', 'aws', 'pyspark', 'scikit-learn', 'flow', 'git']"/>
  </r>
  <r>
    <x v="2"/>
    <s v="Data Analyst"/>
    <s v="Milwaukee, WI"/>
    <x v="0"/>
    <x v="0"/>
    <x v="2"/>
    <x v="2677"/>
    <x v="243"/>
    <s v="Jobot"/>
    <s v="['sql', 'sql server', 'ssrs', 'tableau', 'power bi']"/>
  </r>
  <r>
    <x v="0"/>
    <s v="Data Scientist, Media Lab"/>
    <s v="New York, NY"/>
    <x v="0"/>
    <x v="0"/>
    <x v="2"/>
    <x v="2678"/>
    <x v="71"/>
    <s v="Google"/>
    <s v="['sql', 'r', 'python']"/>
  </r>
  <r>
    <x v="1"/>
    <s v="Dovenmuehle Mortgage | Data Engineer - Direct Hire (Remote)"/>
    <s v="Anywhere"/>
    <x v="0"/>
    <x v="1"/>
    <x v="2"/>
    <x v="2679"/>
    <x v="173"/>
    <s v="Braintrust"/>
    <s v="['python', 'sql', 'hadoop', 'linux']"/>
  </r>
  <r>
    <x v="1"/>
    <s v="Data Warehouse Engineer"/>
    <s v="Bethesda, MD"/>
    <x v="0"/>
    <x v="0"/>
    <x v="2"/>
    <x v="2680"/>
    <x v="28"/>
    <s v="First Washington Realty,"/>
    <s v="['sql', 'c#', 'python', 'powershell', 'sql server', 'ssrs', 'ssis']"/>
  </r>
  <r>
    <x v="6"/>
    <s v="Senior Data Analyst Cox Business Territory Management"/>
    <s v="Gainesville, FL"/>
    <x v="0"/>
    <x v="0"/>
    <x v="2"/>
    <x v="2681"/>
    <x v="748"/>
    <s v="Cox Communications"/>
    <s v="['excel']"/>
  </r>
  <r>
    <x v="2"/>
    <s v="Data Analyst for Learning Impact"/>
    <s v="Cambridge, MA"/>
    <x v="0"/>
    <x v="0"/>
    <x v="2"/>
    <x v="2682"/>
    <x v="31"/>
    <s v="Harvard University"/>
    <s v="['excel', 'unify']"/>
  </r>
  <r>
    <x v="5"/>
    <s v="Programmer Analyst"/>
    <s v="Anywhere"/>
    <x v="0"/>
    <x v="1"/>
    <x v="2"/>
    <x v="2683"/>
    <x v="12"/>
    <s v="The Brite Group INC."/>
    <s v="['python', 'r', 'sas', 'sas', 'aws', 'tableau']"/>
  </r>
  <r>
    <x v="0"/>
    <s v="Data Analyst/Data Scientist F/H"/>
    <s v="Paris, France"/>
    <x v="0"/>
    <x v="0"/>
    <x v="27"/>
    <x v="2684"/>
    <x v="141"/>
    <s v="EPSA"/>
    <s v="['excel']"/>
  </r>
  <r>
    <x v="2"/>
    <s v="Data Visualization Analyst"/>
    <s v="Anywhere"/>
    <x v="0"/>
    <x v="1"/>
    <x v="2"/>
    <x v="2685"/>
    <x v="94"/>
    <s v="Get It Recruit - Information Technology"/>
    <s v="['html', 'tableau', 'power bi', 'excel']"/>
  </r>
  <r>
    <x v="1"/>
    <s v="Associate Data Engineer"/>
    <s v="Irving, TX"/>
    <x v="0"/>
    <x v="0"/>
    <x v="2"/>
    <x v="2686"/>
    <x v="31"/>
    <s v="CVS Health"/>
    <s v="['python', 'sql', 'gcp', 'azure', 'pyspark', 'jenkins', 'git']"/>
  </r>
  <r>
    <x v="8"/>
    <s v="Senior Data Scientist"/>
    <s v="Fort Meade, FL"/>
    <x v="0"/>
    <x v="0"/>
    <x v="2"/>
    <x v="2687"/>
    <x v="19"/>
    <s v="Tecolote Research, Inc."/>
    <s v="['sql', 'python', 'tableau']"/>
  </r>
  <r>
    <x v="1"/>
    <s v="Data Engineer (Generative AI, Cloud, AWS, Python, Snowflake)"/>
    <s v="Richardson, TX"/>
    <x v="0"/>
    <x v="0"/>
    <x v="1"/>
    <x v="2688"/>
    <x v="71"/>
    <s v="The Travelers Companies, Inc"/>
    <s v="['python', 'pytorch', 'tensorflow', 'keras']"/>
  </r>
  <r>
    <x v="1"/>
    <s v="Data Engineer/Senior Engineer"/>
    <s v="Plano, TX"/>
    <x v="0"/>
    <x v="0"/>
    <x v="1"/>
    <x v="2689"/>
    <x v="31"/>
    <s v="Toyota"/>
    <s v="['no-sql', 'mongodb', 'mongodb', 'python', 'java', 'aws', 'snowflake', 'airflow', 'kafka', 'flow', 'github', 'jenkins']"/>
  </r>
  <r>
    <x v="3"/>
    <s v="Senior Data Engineer"/>
    <s v="Nashville, TN"/>
    <x v="0"/>
    <x v="0"/>
    <x v="2"/>
    <x v="2690"/>
    <x v="31"/>
    <s v="AllianceBernstein Holding LP"/>
    <s v="['python', 'sql', 'nosql', 'mongodb', 'mongodb', 'java', 'scala', 'bash', 'powershell', 'sql server', 'mysql', 'postgresql', 'cassandra', 'azure', 'oracle', 'aws', 'redshift', 'bigquery', 'gcp', 'snowflake', 'airflow', 'hadoop', 'spark', 'gdpr', 'kafka', 'tableau', 'power bi']"/>
  </r>
  <r>
    <x v="1"/>
    <s v="Data Engineer IV"/>
    <s v="Anywhere"/>
    <x v="0"/>
    <x v="1"/>
    <x v="2"/>
    <x v="2691"/>
    <x v="495"/>
    <s v="Rackspace"/>
    <s v="['sql', 'redshift', 'aws', 'azure', 'gcp', 'alteryx', 'power bi', 'tableau', 'notion']"/>
  </r>
  <r>
    <x v="1"/>
    <s v="Data Engineer ( Python , SQL , GCP )"/>
    <s v="Anywhere"/>
    <x v="0"/>
    <x v="1"/>
    <x v="2"/>
    <x v="2692"/>
    <x v="94"/>
    <s v="CVS Health"/>
    <s v="['sql', 'python', 'java', 'shell', 'gcp', 'bigquery', 'hadoop', 'spark', 'airflow', 'tensorflow', 'pytorch', 'scikit-learn', 'docker', 'kubernetes']"/>
  </r>
  <r>
    <x v="2"/>
    <s v="Data Analyst"/>
    <s v="Chantilly, VA"/>
    <x v="0"/>
    <x v="0"/>
    <x v="2"/>
    <x v="2693"/>
    <x v="147"/>
    <s v="ecocareers"/>
    <m/>
  </r>
  <r>
    <x v="8"/>
    <s v="Senior Data Scientist I - Molecular Data Science"/>
    <s v="Lexington, MA"/>
    <x v="0"/>
    <x v="0"/>
    <x v="2"/>
    <x v="2694"/>
    <x v="122"/>
    <s v="Novo Nordisk US"/>
    <s v="['python', 'aws', 'azure', 'scikit-learn', 'pandas']"/>
  </r>
  <r>
    <x v="0"/>
    <s v="Lead Data Scientist"/>
    <s v="New York, NY"/>
    <x v="0"/>
    <x v="0"/>
    <x v="2"/>
    <x v="2695"/>
    <x v="749"/>
    <s v="Charlton Morris"/>
    <s v="['python', 'sas', 'sas', 'matlab', 'r']"/>
  </r>
  <r>
    <x v="0"/>
    <s v="OCR Data Scientist"/>
    <s v="Anywhere"/>
    <x v="0"/>
    <x v="1"/>
    <x v="2"/>
    <x v="2696"/>
    <x v="284"/>
    <s v="Get It Recruit - Information Technology"/>
    <s v="['python', 'sql', 'scikit-learn', 'tensorflow', 'pytorch', 'pandas']"/>
  </r>
  <r>
    <x v="1"/>
    <s v="Data Engineer"/>
    <s v="Hartford, CT"/>
    <x v="0"/>
    <x v="0"/>
    <x v="2"/>
    <x v="2697"/>
    <x v="94"/>
    <s v="CVS Health"/>
    <s v="['python', 'sql', 'gcp', 'pyspark', 'jenkins', 'git']"/>
  </r>
  <r>
    <x v="0"/>
    <s v="Data Scientist II"/>
    <s v="Warsaw, Poland"/>
    <x v="0"/>
    <x v="0"/>
    <x v="11"/>
    <x v="2698"/>
    <x v="8"/>
    <s v="Box"/>
    <s v="['python', 'sql']"/>
  </r>
  <r>
    <x v="0"/>
    <s v="Lead Data Scientist, Economy"/>
    <s v="Los Angeles, CA   (+2 others)"/>
    <x v="0"/>
    <x v="0"/>
    <x v="2"/>
    <x v="2699"/>
    <x v="10"/>
    <s v="Electronic Arts"/>
    <s v="['python', 'r', 'sql']"/>
  </r>
  <r>
    <x v="8"/>
    <s v="Sr.Dir, Marketing Data Science/Analytics"/>
    <s v="San Jose, CA"/>
    <x v="0"/>
    <x v="0"/>
    <x v="2"/>
    <x v="2700"/>
    <x v="71"/>
    <s v="PayPal"/>
    <s v="['planner']"/>
  </r>
  <r>
    <x v="1"/>
    <s v="Data Engineer / SQL / Python / Hybrid"/>
    <s v="Camden, NJ"/>
    <x v="0"/>
    <x v="0"/>
    <x v="2"/>
    <x v="2701"/>
    <x v="67"/>
    <s v="Motion Recruitment"/>
    <m/>
  </r>
  <r>
    <x v="8"/>
    <s v="Senior Data Scientist / Data Engineer , Health Equity - Remote"/>
    <s v="Anywhere"/>
    <x v="0"/>
    <x v="1"/>
    <x v="2"/>
    <x v="2702"/>
    <x v="28"/>
    <s v="CVS Health"/>
    <s v="['sql', 'python', 'gcp', 'aws', 'azure', 'airflow', 'spark', 'hadoop']"/>
  </r>
  <r>
    <x v="8"/>
    <s v="Senior Data Scientist - eCommerce Growth &amp; Innovation Team"/>
    <s v="Bentonville, AR"/>
    <x v="0"/>
    <x v="0"/>
    <x v="1"/>
    <x v="2703"/>
    <x v="71"/>
    <s v="Walmart"/>
    <s v="['python', 'scala', 'r', 'spark', 'tensorflow', 'outlook']"/>
  </r>
  <r>
    <x v="0"/>
    <s v="DATA SCIENTIST"/>
    <s v="Virginia"/>
    <x v="5"/>
    <x v="0"/>
    <x v="2"/>
    <x v="2704"/>
    <x v="439"/>
    <s v="Department of the Air Force - Agency Wide"/>
    <s v="['sap']"/>
  </r>
  <r>
    <x v="7"/>
    <s v="Senior Staff Machine Learning Engineer"/>
    <s v="Markham, ON, Canada"/>
    <x v="0"/>
    <x v="0"/>
    <x v="23"/>
    <x v="2705"/>
    <x v="31"/>
    <s v="Advanced Micro Devices, Inc"/>
    <s v="['pytorch', 'tensorflow', 'pandas', 'numpy']"/>
  </r>
  <r>
    <x v="1"/>
    <s v="Principal Data Engineer, Knowledge Graphs and Data Semantics"/>
    <s v="United States"/>
    <x v="0"/>
    <x v="0"/>
    <x v="2"/>
    <x v="2706"/>
    <x v="750"/>
    <s v="Altos Labs"/>
    <s v="['python', 'r', 'java']"/>
  </r>
  <r>
    <x v="2"/>
    <s v="Data Analyst - Remote"/>
    <s v="Hagåtña, Guam"/>
    <x v="0"/>
    <x v="0"/>
    <x v="69"/>
    <x v="2707"/>
    <x v="31"/>
    <s v="Ryder System, Inc"/>
    <s v="['sql', 'azure', 'express', 'power bi', 'tableau', 'alteryx']"/>
  </r>
  <r>
    <x v="8"/>
    <s v="Senior Data Scientist (TS/SCI)"/>
    <s v="Charlottesville, VA"/>
    <x v="0"/>
    <x v="0"/>
    <x v="2"/>
    <x v="2708"/>
    <x v="71"/>
    <s v="Maxar Technologies"/>
    <s v="['python', 'r', 'c++', 'sql', 'aws', 'spark', 'hadoop', 'tableau']"/>
  </r>
  <r>
    <x v="0"/>
    <s v="Data Scientist Deep Learning Loop Tooling Solutions ADAS/AD (f/m/d)"/>
    <s v="Stuttgart, Germany"/>
    <x v="4"/>
    <x v="0"/>
    <x v="9"/>
    <x v="2709"/>
    <x v="8"/>
    <s v="Bosch Group"/>
    <s v="['python', 'tensorflow']"/>
  </r>
  <r>
    <x v="1"/>
    <s v="Data Engineer (H/F)"/>
    <s v="Paris, France"/>
    <x v="0"/>
    <x v="0"/>
    <x v="27"/>
    <x v="2710"/>
    <x v="638"/>
    <s v="Believe"/>
    <s v="['scala', 'php', 'python', 'postgresql', 'databricks', 'aws', 'spark', 'airflow', 'pyspark', 'gitlab']"/>
  </r>
  <r>
    <x v="8"/>
    <s v="Senior Data Scientist, Analytics"/>
    <s v="Anywhere"/>
    <x v="0"/>
    <x v="1"/>
    <x v="2"/>
    <x v="2711"/>
    <x v="10"/>
    <s v="Discord"/>
    <s v="['sql', 'bigquery', 'tableau', 'looker']"/>
  </r>
  <r>
    <x v="0"/>
    <s v="Data Scientist"/>
    <s v="Stamford, CT"/>
    <x v="0"/>
    <x v="0"/>
    <x v="2"/>
    <x v="2712"/>
    <x v="28"/>
    <s v="Indium Software"/>
    <m/>
  </r>
  <r>
    <x v="1"/>
    <s v="ETL Data Engineer"/>
    <s v="Anywhere"/>
    <x v="0"/>
    <x v="1"/>
    <x v="2"/>
    <x v="2713"/>
    <x v="23"/>
    <s v="NewWave"/>
    <s v="['sql', 'oracle', 'snowflake']"/>
  </r>
  <r>
    <x v="0"/>
    <s v="VP, Data Science"/>
    <s v="United States"/>
    <x v="0"/>
    <x v="0"/>
    <x v="2"/>
    <x v="2714"/>
    <x v="487"/>
    <s v="MediaMath"/>
    <s v="['python', 'scala', 'spark']"/>
  </r>
  <r>
    <x v="1"/>
    <s v="Data Engineer, Consultant"/>
    <s v="El Dorado Hills, CA"/>
    <x v="0"/>
    <x v="0"/>
    <x v="2"/>
    <x v="2715"/>
    <x v="232"/>
    <s v="Blue Shield Of California"/>
    <s v="['sql', 'python', 'r', 'sql server', 'snowflake', 'oracle', 'azure', 'tableau', 'qlik', 'alteryx', 'git', 'bitbucket', 'github', 'jenkins']"/>
  </r>
  <r>
    <x v="2"/>
    <s v="Data Analyst"/>
    <s v="Anywhere"/>
    <x v="0"/>
    <x v="1"/>
    <x v="2"/>
    <x v="2716"/>
    <x v="16"/>
    <s v="Peraton"/>
    <s v="['sql', 'sas', 'sas', 'python', 'aws', 'qlik']"/>
  </r>
  <r>
    <x v="0"/>
    <s v="Data Scientist/ Masters or PhD required"/>
    <s v="Anywhere"/>
    <x v="0"/>
    <x v="1"/>
    <x v="2"/>
    <x v="2717"/>
    <x v="122"/>
    <s v="Motion Recruitment"/>
    <s v="['sas', 'sas', 'python', 'r', 'sql', 'aws', 'gcp', 'azure', 'excel']"/>
  </r>
  <r>
    <x v="3"/>
    <s v="Senior Data Engineer (Python, Spark AWS, Scala)"/>
    <s v="Worcester, MA"/>
    <x v="0"/>
    <x v="0"/>
    <x v="2"/>
    <x v="2718"/>
    <x v="25"/>
    <s v="Capital One"/>
    <s v="['python', 'scala', 'java', 'nosql', 'sql', 'mongo', 'shell', 'mysql', 'cassandra', 'aws', 'redshift', 'snowflake', 'azure', 'spark', 'hadoop', 'kafka']"/>
  </r>
  <r>
    <x v="7"/>
    <s v="Sr. ML Engineer (Infrastructure)"/>
    <m/>
    <x v="0"/>
    <x v="0"/>
    <x v="21"/>
    <x v="2719"/>
    <x v="43"/>
    <s v="Twelve Labs"/>
    <s v="['go', 'python', 'mongodb', 'mongodb', 'elasticsearch', 'redis', 'aws', 'azure', 'gcp', 'pytorch', 'kubernetes', 'docker', 'github']"/>
  </r>
  <r>
    <x v="1"/>
    <s v="Lead Data Engineer"/>
    <s v="Anywhere"/>
    <x v="0"/>
    <x v="1"/>
    <x v="2"/>
    <x v="2720"/>
    <x v="78"/>
    <s v="CVS Health"/>
    <s v="['sql', 'python', 'nosql', 'azure', 'gcp', 'spark', 'airflow', 'kafka', 'git', 'jenkins']"/>
  </r>
  <r>
    <x v="2"/>
    <s v="Business Information Consultant- Provider Data Analytics"/>
    <s v="Indianapolis, IN"/>
    <x v="0"/>
    <x v="0"/>
    <x v="2"/>
    <x v="2721"/>
    <x v="751"/>
    <s v="Elevance Health"/>
    <s v="['sql']"/>
  </r>
  <r>
    <x v="1"/>
    <s v="Sr. Data Engineer"/>
    <s v="Usk, WA"/>
    <x v="0"/>
    <x v="0"/>
    <x v="2"/>
    <x v="2722"/>
    <x v="71"/>
    <s v="CHARLES RIVER LABORATORIES INTERNATIONAL, INC"/>
    <s v="['sql', 't-sql', 'nosql', 'python', 'scala', 'java', 'azure', 'databricks', 'hadoop', 'kafka', 'spark', 'pyspark', 'spring']"/>
  </r>
  <r>
    <x v="1"/>
    <s v="Lead Data Engineer (m/f/d)"/>
    <s v="India"/>
    <x v="0"/>
    <x v="0"/>
    <x v="7"/>
    <x v="2723"/>
    <x v="561"/>
    <s v="HRS"/>
    <s v="['sql', 'python', 'aws', 'airflow', 'spark', 'microstrategy']"/>
  </r>
  <r>
    <x v="3"/>
    <s v="Senior Cloud Data Engineer, Fullstack"/>
    <s v="Redmond, WA"/>
    <x v="0"/>
    <x v="0"/>
    <x v="1"/>
    <x v="2724"/>
    <x v="31"/>
    <s v="Presidio"/>
    <s v="['sql', 'aws', 'redshift', 'azure', 'gcp', 'kafka', 'spark', 'tableau', 'qlik', 'flow']"/>
  </r>
  <r>
    <x v="0"/>
    <s v="Reporting Data Scientist III"/>
    <s v="Greensboro, GA"/>
    <x v="0"/>
    <x v="0"/>
    <x v="2"/>
    <x v="2725"/>
    <x v="19"/>
    <s v="Truist Financial"/>
    <s v="['python', 'r', 'sas', 'sas', 'nosql', 'sql', 'java', 'hadoop', 'spark', 'tableau']"/>
  </r>
  <r>
    <x v="4"/>
    <s v="Senior Business Intelligence Analyst"/>
    <s v="Anywhere"/>
    <x v="0"/>
    <x v="1"/>
    <x v="2"/>
    <x v="2726"/>
    <x v="752"/>
    <s v="SellersFunding"/>
    <s v="['sql', 'python', 'power bi', 'tableau', 'flow']"/>
  </r>
  <r>
    <x v="3"/>
    <s v="Senior Lead - Big Data Engineer"/>
    <s v="India"/>
    <x v="0"/>
    <x v="0"/>
    <x v="7"/>
    <x v="2727"/>
    <x v="221"/>
    <s v="S&amp;P Global"/>
    <s v="['java', 'scala', 'python', 'nosql', 'databricks', 'aws', 'snowflake', 'azure', 'gcp', 'kafka', 'tensorflow']"/>
  </r>
  <r>
    <x v="3"/>
    <s v="Senior Data Engineer"/>
    <s v="Argentina"/>
    <x v="1"/>
    <x v="0"/>
    <x v="47"/>
    <x v="2728"/>
    <x v="56"/>
    <s v="MediaLab"/>
    <s v="['scala', 'java', 'golang', 'aws', 'gcp', 'hadoop', 'spark', 'kafka', 'gitlab', 'jenkins', 'kubernetes']"/>
  </r>
  <r>
    <x v="1"/>
    <s v="Remote Lead Data Engineer"/>
    <s v="West Des Moines, IA"/>
    <x v="0"/>
    <x v="0"/>
    <x v="2"/>
    <x v="2729"/>
    <x v="71"/>
    <s v="Insight Global"/>
    <s v="['sql', 'python', 'snowflake', 'aws']"/>
  </r>
  <r>
    <x v="1"/>
    <s v="Lead Data Engineer"/>
    <s v="San Diego, CA"/>
    <x v="0"/>
    <x v="0"/>
    <x v="1"/>
    <x v="2730"/>
    <x v="71"/>
    <s v="Petco Animal Supplies"/>
    <s v="['c', 'express']"/>
  </r>
  <r>
    <x v="6"/>
    <s v="Senior Data Analyst"/>
    <s v="Marina Del Rey, CA"/>
    <x v="0"/>
    <x v="0"/>
    <x v="2"/>
    <x v="2731"/>
    <x v="19"/>
    <s v="The Bouqs Company"/>
    <s v="['sql', 'snowflake', 'tableau', 'github']"/>
  </r>
  <r>
    <x v="2"/>
    <s v="Data Integration Analyst III"/>
    <s v="Atlanta, GA"/>
    <x v="0"/>
    <x v="0"/>
    <x v="2"/>
    <x v="2732"/>
    <x v="122"/>
    <s v="HealthVerity"/>
    <s v="['sql', 'databricks', 'aws', 'azure', 'spark', 'jenkins', 'git']"/>
  </r>
  <r>
    <x v="1"/>
    <s v="Data Engineer"/>
    <s v="Halifax, PA"/>
    <x v="0"/>
    <x v="0"/>
    <x v="2"/>
    <x v="2733"/>
    <x v="359"/>
    <s v="CGI Inc."/>
    <s v="['sql', 'nosql', 'python', 'java', 'scala', 'snowflake', 'aws', 'jupyter', 'git', 'terraform']"/>
  </r>
  <r>
    <x v="1"/>
    <s v="Data Engineer"/>
    <s v="Arlington, VA"/>
    <x v="0"/>
    <x v="0"/>
    <x v="2"/>
    <x v="2734"/>
    <x v="31"/>
    <s v="Booz Allen Hamilton"/>
    <s v="['c', 'java', 'python', 'sql', 'scala', 'nosql', 'mongodb', 'mongodb', 'shell', 'cassandra', 'mysql', 'aws', 'azure', 'databricks', 'redshift', 'snowflake', 'spark', 'hadoop', 'kafka', 'unix', 'linux']"/>
  </r>
  <r>
    <x v="0"/>
    <s v="COMPUTER SCIENTIST (DATA SCIENTIST/DATA ANALYST)"/>
    <s v="Fort Meade, MD"/>
    <x v="0"/>
    <x v="0"/>
    <x v="2"/>
    <x v="2735"/>
    <x v="753"/>
    <s v="Outreach Events"/>
    <s v="['python', 'sas', 'sas', 'spss']"/>
  </r>
  <r>
    <x v="8"/>
    <s v="Senior Data Scientist, Trust"/>
    <s v="Canada"/>
    <x v="0"/>
    <x v="0"/>
    <x v="23"/>
    <x v="2736"/>
    <x v="754"/>
    <s v="Grammarly"/>
    <s v="['sql', 'python', 'r', 'scala']"/>
  </r>
  <r>
    <x v="1"/>
    <s v="Data Engineer"/>
    <s v="Athens, Greece"/>
    <x v="0"/>
    <x v="0"/>
    <x v="38"/>
    <x v="2737"/>
    <x v="56"/>
    <s v="ARHS"/>
    <s v="['sql', 'azure', 'ssis', 'ssrs']"/>
  </r>
  <r>
    <x v="0"/>
    <s v="Growth, Data Science Professionals (Computer Vision)"/>
    <s v="Maslak, Sarıyer/İstanbul, Türkiye"/>
    <x v="0"/>
    <x v="0"/>
    <x v="57"/>
    <x v="2738"/>
    <x v="205"/>
    <s v="Trendyol"/>
    <s v="['go', 'sql', 'python', 'tensorflow', 'pytorch', 'express']"/>
  </r>
  <r>
    <x v="0"/>
    <s v="Data Scientist and Applied Mathematician"/>
    <s v="Huntsville, AL"/>
    <x v="0"/>
    <x v="0"/>
    <x v="2"/>
    <x v="2739"/>
    <x v="122"/>
    <s v="Booz Allen Hamilton"/>
    <s v="['python', 'r', 'sql', 'nosql', 'mysql', 'tensorflow', 'pytorch', 'scikit-learn', 'hadoop', 'kafka', 'spark', 'plotly', 'seaborn', 'ggplot2']"/>
  </r>
  <r>
    <x v="0"/>
    <s v="Data Scientist - BCG X"/>
    <s v="San Leandro, CA"/>
    <x v="0"/>
    <x v="0"/>
    <x v="2"/>
    <x v="2740"/>
    <x v="17"/>
    <s v="Boston Consulting Group"/>
    <s v="['python', 'spark']"/>
  </r>
  <r>
    <x v="0"/>
    <s v="Data Scientist, Credit Risk"/>
    <s v="San Francisco, CA"/>
    <x v="0"/>
    <x v="0"/>
    <x v="2"/>
    <x v="2741"/>
    <x v="71"/>
    <s v="Square"/>
    <s v="['sql', 'python', 'c', 'go', 'snowflake', 'databricks']"/>
  </r>
  <r>
    <x v="2"/>
    <s v="Credit Risk Data Analyst"/>
    <s v="McLean, VA"/>
    <x v="0"/>
    <x v="0"/>
    <x v="2"/>
    <x v="2742"/>
    <x v="122"/>
    <s v="Piper Companies"/>
    <s v="['sql', 'r', 'python', 'aws', 'numpy', 'pandas', 'tableau']"/>
  </r>
  <r>
    <x v="0"/>
    <s v="Subsurface Data Management Developer"/>
    <s v="Houston, TX"/>
    <x v="1"/>
    <x v="0"/>
    <x v="1"/>
    <x v="2743"/>
    <x v="196"/>
    <s v="Sword"/>
    <s v="['sql', 'python', 'java', 'javascript', 'vb.net', 'sql server', 'oracle', 'power bi', 'alteryx', 'ms access']"/>
  </r>
  <r>
    <x v="1"/>
    <s v="Data Engineer"/>
    <s v="Philadelphia, PA"/>
    <x v="0"/>
    <x v="0"/>
    <x v="2"/>
    <x v="2744"/>
    <x v="67"/>
    <s v="Motion Recruitment"/>
    <s v="['python', 'sql', 'aws', 'spark']"/>
  </r>
  <r>
    <x v="1"/>
    <s v="SAS Viya Data Engineer"/>
    <s v="Anywhere"/>
    <x v="0"/>
    <x v="1"/>
    <x v="2"/>
    <x v="2745"/>
    <x v="122"/>
    <s v="Alphident Technologies Inc"/>
    <s v="['sas', 'sas', 'c', 'sql', 'sql server', 'oracle', 'snowflake', 'excel', 'terminal']"/>
  </r>
  <r>
    <x v="0"/>
    <s v="Data Scientist - BCG X"/>
    <s v="Daly City, CA"/>
    <x v="0"/>
    <x v="0"/>
    <x v="2"/>
    <x v="2746"/>
    <x v="17"/>
    <s v="Boston Consulting Group"/>
    <s v="['python', 'spark']"/>
  </r>
  <r>
    <x v="0"/>
    <s v="Data Scientist"/>
    <s v="El Segundo, CA"/>
    <x v="0"/>
    <x v="0"/>
    <x v="2"/>
    <x v="2747"/>
    <x v="71"/>
    <s v="The Aerospace Corporation"/>
    <s v="['python', 'docker', 'kubernetes']"/>
  </r>
  <r>
    <x v="1"/>
    <s v="Data Engineer / Background in SQL / Migrate to AWS"/>
    <s v="Anywhere"/>
    <x v="0"/>
    <x v="1"/>
    <x v="2"/>
    <x v="2748"/>
    <x v="71"/>
    <s v="Motion Recruitment"/>
    <s v="['sql', 'python', 'aws', 'spark', 'pyspark', 'power bi']"/>
  </r>
  <r>
    <x v="2"/>
    <s v="Marketing Data Analyst"/>
    <s v="Waltham, MA"/>
    <x v="0"/>
    <x v="0"/>
    <x v="2"/>
    <x v="2749"/>
    <x v="122"/>
    <s v="ZoomInfo"/>
    <s v="['sql', 'excel']"/>
  </r>
  <r>
    <x v="0"/>
    <s v="Data Specialist"/>
    <s v="Manila, Metro Manila, Philippines"/>
    <x v="0"/>
    <x v="0"/>
    <x v="50"/>
    <x v="2750"/>
    <x v="0"/>
    <s v="Devex"/>
    <s v="['word', 'excel']"/>
  </r>
  <r>
    <x v="0"/>
    <s v="Data Scientist - Analytics and Automation Hub (f/m/div.)"/>
    <s v="Stuttgart, Germany"/>
    <x v="0"/>
    <x v="0"/>
    <x v="9"/>
    <x v="2751"/>
    <x v="8"/>
    <s v="Bosch Group"/>
    <s v="['python', 'sql', 'azure', 'spark', 'tableau', 'kubernetes']"/>
  </r>
  <r>
    <x v="2"/>
    <s v="Data Analyst 2 - Area Agency on Aging"/>
    <s v="Bethlehem, PA"/>
    <x v="0"/>
    <x v="0"/>
    <x v="2"/>
    <x v="2752"/>
    <x v="755"/>
    <s v="County of Northampton"/>
    <s v="['word', 'spreadsheet']"/>
  </r>
  <r>
    <x v="2"/>
    <s v="Data Analyst"/>
    <s v="Singapore"/>
    <x v="0"/>
    <x v="0"/>
    <x v="18"/>
    <x v="2753"/>
    <x v="306"/>
    <s v="Potato Play Pte. Ltd."/>
    <s v="['r', 'sql', 'javascript', 'excel', 'spss', 'tableau']"/>
  </r>
  <r>
    <x v="2"/>
    <s v="Data Analyst"/>
    <s v="Greenville, SC"/>
    <x v="0"/>
    <x v="0"/>
    <x v="2"/>
    <x v="2754"/>
    <x v="243"/>
    <s v="Infinity Marketing Solutions Inc"/>
    <s v="['python', 'sql', 'tableau', 'excel']"/>
  </r>
  <r>
    <x v="1"/>
    <s v="Data Engineer II"/>
    <s v="Toronto, OH"/>
    <x v="0"/>
    <x v="0"/>
    <x v="2"/>
    <x v="2755"/>
    <x v="359"/>
    <s v="TD Bank"/>
    <s v="['python', 'go', 'sql', 'azure', 'databricks', 'pyspark', 'spark', 'flow', 'git']"/>
  </r>
  <r>
    <x v="0"/>
    <s v="Data Scientist"/>
    <s v="Springfield, VA"/>
    <x v="0"/>
    <x v="0"/>
    <x v="2"/>
    <x v="2756"/>
    <x v="756"/>
    <s v="Accenture Federal Services"/>
    <s v="['python', 'r', 'sql', 'nosql', 'mongodb', 'mongodb', 'c', 'mysql', 'aws', 'hadoop', 'spark', 'scikit-learn', 'pandas', 'plotly', 'opencv', 'linux', 'tableau']"/>
  </r>
  <r>
    <x v="0"/>
    <s v="Data Scientist - Life/Health Insurance (REMOTE)"/>
    <s v="Anywhere"/>
    <x v="0"/>
    <x v="1"/>
    <x v="2"/>
    <x v="2757"/>
    <x v="757"/>
    <s v="State Farm"/>
    <s v="['sas', 'sas', 'r', 'python', 'gitlab']"/>
  </r>
  <r>
    <x v="1"/>
    <s v="Data Engineer, Senior"/>
    <s v="Oakland, CA"/>
    <x v="0"/>
    <x v="0"/>
    <x v="1"/>
    <x v="2758"/>
    <x v="758"/>
    <s v="Blue Shield Of California"/>
    <s v="['sql', 'python', 'r', 'sql server', 'snowflake', 'oracle', 'azure', 'tableau', 'qlik', 'alteryx', 'git', 'bitbucket', 'github', 'jenkins']"/>
  </r>
  <r>
    <x v="2"/>
    <s v="Machine Learning Data Analyst"/>
    <s v="Anywhere"/>
    <x v="0"/>
    <x v="1"/>
    <x v="2"/>
    <x v="2759"/>
    <x v="201"/>
    <s v="Get It Recruit - Information Technology"/>
    <s v="['sql', 'python', 'matplotlib', 'tableau', 'power bi']"/>
  </r>
  <r>
    <x v="1"/>
    <s v="Data Engineer"/>
    <s v="Anywhere"/>
    <x v="0"/>
    <x v="1"/>
    <x v="2"/>
    <x v="2760"/>
    <x v="1"/>
    <s v="Storm3"/>
    <s v="['python', 'mysql', 'mariadb', 'databricks', 'aws', 'spark', 'airflow', 'graphql', 'git', 'github', 'docker', 'kubernetes']"/>
  </r>
  <r>
    <x v="1"/>
    <s v="Data Engineer"/>
    <s v="Frisco, TX"/>
    <x v="0"/>
    <x v="0"/>
    <x v="2"/>
    <x v="2761"/>
    <x v="52"/>
    <s v="iOLAP"/>
    <s v="['python', 'sql', 'azure', 'flow']"/>
  </r>
  <r>
    <x v="1"/>
    <s v="Data Engineer"/>
    <s v="Atlanta, GA"/>
    <x v="0"/>
    <x v="0"/>
    <x v="2"/>
    <x v="2762"/>
    <x v="31"/>
    <s v="Delaware North"/>
    <s v="['python', 'mongodb', 'mongodb', 'sql', 'nosql', 'postgresql', 'redshift', 'aws', 'airflow', 'django']"/>
  </r>
  <r>
    <x v="0"/>
    <s v="Translational Data Scientist and Computational Biologist (multiple..."/>
    <s v="San Diego, CA"/>
    <x v="0"/>
    <x v="0"/>
    <x v="2"/>
    <x v="2763"/>
    <x v="71"/>
    <s v="Zentalis Pharmaceuticals"/>
    <s v="['r', 'python', 'bash', 'express', 'unix']"/>
  </r>
  <r>
    <x v="2"/>
    <s v="Global Business Services Manager, Data Analytics &amp; Insights"/>
    <s v="Atlanta, GA"/>
    <x v="0"/>
    <x v="0"/>
    <x v="2"/>
    <x v="2764"/>
    <x v="19"/>
    <s v="Newell Brands Inc"/>
    <s v="['databricks', 'excel', 'power bi', 'dax', 'powerpoint', 'alteryx', 'tableau']"/>
  </r>
  <r>
    <x v="2"/>
    <s v="Financial Insights Data &amp; Analytics Analyst"/>
    <s v="Atlanta, GA"/>
    <x v="0"/>
    <x v="0"/>
    <x v="2"/>
    <x v="2765"/>
    <x v="31"/>
    <s v="Regions Financial Corporation"/>
    <s v="['sql', 'sas', 'sas', 'tableau', 'power bi', 'excel', 'word', 'powerpoint', 'outlook']"/>
  </r>
  <r>
    <x v="4"/>
    <s v="Reporting Analyst"/>
    <s v="Atlanta, GA"/>
    <x v="0"/>
    <x v="0"/>
    <x v="2"/>
    <x v="2766"/>
    <x v="20"/>
    <s v="IDR, Inc."/>
    <m/>
  </r>
  <r>
    <x v="1"/>
    <s v="Remote Data Engineer"/>
    <s v="McLean, VA"/>
    <x v="0"/>
    <x v="0"/>
    <x v="2"/>
    <x v="2767"/>
    <x v="333"/>
    <s v="Deloitte"/>
    <s v="['sql', 'snowflake', 'databricks', 'gcp', 'aws', 'azure']"/>
  </r>
  <r>
    <x v="1"/>
    <s v="Data Engineer"/>
    <s v="Chicago, IL"/>
    <x v="0"/>
    <x v="0"/>
    <x v="2"/>
    <x v="2768"/>
    <x v="19"/>
    <s v="Wolters Kluwer"/>
    <s v="['python', 'java', 'c++', 'bash', 'mysql', 'postgresql', 'dynamodb', 'elasticsearch', 'redis', 'redshift', 'snowflake', 'aws', 'azure', 'hadoop', 'spark', 'kafka', 'docker', 'kubernetes', 'terraform', 'jenkins', 'ansible']"/>
  </r>
  <r>
    <x v="2"/>
    <s v="Survey Data Analyst"/>
    <s v="Florence, SC"/>
    <x v="4"/>
    <x v="0"/>
    <x v="2"/>
    <x v="2769"/>
    <x v="282"/>
    <s v="Retail Data"/>
    <m/>
  </r>
  <r>
    <x v="1"/>
    <s v="Data Engineer"/>
    <s v="Edmonton, KY"/>
    <x v="0"/>
    <x v="0"/>
    <x v="2"/>
    <x v="2770"/>
    <x v="23"/>
    <s v="CGI Inc."/>
    <s v="['sql', 'python', 'scala', 'azure', 'aws', 'databricks', 'snowflake', 'hadoop', 'spark', 'kafka']"/>
  </r>
  <r>
    <x v="2"/>
    <s v="Clinical Data Analyst III"/>
    <s v="Los Angeles, CA"/>
    <x v="0"/>
    <x v="0"/>
    <x v="2"/>
    <x v="2771"/>
    <x v="122"/>
    <s v="LA Care Health Plan"/>
    <s v="['sas', 'sas', 'sql', 'flow']"/>
  </r>
  <r>
    <x v="1"/>
    <s v="Data Engineer"/>
    <s v="Valencia, Spain"/>
    <x v="0"/>
    <x v="0"/>
    <x v="20"/>
    <x v="2772"/>
    <x v="56"/>
    <s v="Octopus Energy"/>
    <s v="['python', 'aws']"/>
  </r>
  <r>
    <x v="5"/>
    <s v="Staff Software Engineer (MTS 5) ETL Team"/>
    <s v="Bengaluru, Karnataka, India"/>
    <x v="0"/>
    <x v="0"/>
    <x v="7"/>
    <x v="2773"/>
    <x v="36"/>
    <s v="Cohesity"/>
    <s v="['go', 'java', 'c#', 'c++', 'python', 'github', 'jira']"/>
  </r>
  <r>
    <x v="0"/>
    <s v="Data Scientist"/>
    <s v="Virginia"/>
    <x v="0"/>
    <x v="0"/>
    <x v="2"/>
    <x v="2774"/>
    <x v="759"/>
    <s v="United States Army"/>
    <s v="['bash', 'python', 'r', 'sql', 'julia', 'postgresql', 'oracle', 'excel', 'qlik', 'power bi', 'tableau']"/>
  </r>
  <r>
    <x v="1"/>
    <s v="Azure DevOps/Data Engineer/ Atlanta"/>
    <s v="Atlanta, GA"/>
    <x v="0"/>
    <x v="0"/>
    <x v="2"/>
    <x v="2775"/>
    <x v="71"/>
    <s v="Motion Recruitment"/>
    <s v="['sql', 'powershell', 'python', 'azure']"/>
  </r>
  <r>
    <x v="0"/>
    <s v="Data Scientist"/>
    <s v="Anywhere"/>
    <x v="1"/>
    <x v="1"/>
    <x v="23"/>
    <x v="2776"/>
    <x v="153"/>
    <s v="Hanalytica"/>
    <s v="['python', 'r', 'tensorflow', 'pytorch', 'nltk']"/>
  </r>
  <r>
    <x v="3"/>
    <s v="Senior Data Engineer (Remote Eligible)"/>
    <s v="Boston, MA"/>
    <x v="0"/>
    <x v="0"/>
    <x v="2"/>
    <x v="2777"/>
    <x v="381"/>
    <s v="Capital One"/>
    <s v="['python', 'java', 'scala', 'nosql', 'sql', 'mongo', 'shell', 'mysql', 'dynamodb', 'redshift', 'snowflake', 'aws', 'azure', 'pyspark', 'airflow', 'hadoop', 'kafka', 'spark']"/>
  </r>
  <r>
    <x v="0"/>
    <s v="Data Scientist"/>
    <s v="Springfield, VA"/>
    <x v="0"/>
    <x v="0"/>
    <x v="2"/>
    <x v="2778"/>
    <x v="343"/>
    <s v="National Geospatial-Intelligence Agency"/>
    <s v="['python', 'r', 'c', 'tableau']"/>
  </r>
  <r>
    <x v="2"/>
    <s v="Fraud Prevention Data Analyst"/>
    <s v="Jacksonville, FL"/>
    <x v="0"/>
    <x v="0"/>
    <x v="2"/>
    <x v="2779"/>
    <x v="20"/>
    <s v="Uphold"/>
    <s v="['sql', 'python', 'postgresql', 'snowflake', 'looker', 'tableau']"/>
  </r>
  <r>
    <x v="1"/>
    <s v="Lead Data Engineer"/>
    <s v="Denver, CO"/>
    <x v="0"/>
    <x v="0"/>
    <x v="2"/>
    <x v="2780"/>
    <x v="51"/>
    <s v="CirrusMD"/>
    <s v="['python', 'sql', 'go', 'ruby', 'ruby', 'postgresql', 'snowflake', 'aws', 'airflow', 'docker', 'kubernetes', 'github']"/>
  </r>
  <r>
    <x v="2"/>
    <s v="Data Analyst"/>
    <s v="Annapolis Junction, MD"/>
    <x v="4"/>
    <x v="0"/>
    <x v="2"/>
    <x v="2781"/>
    <x v="172"/>
    <s v="Lockheed Martin"/>
    <s v="['python', 'azure', 'aws', 'spark']"/>
  </r>
  <r>
    <x v="2"/>
    <s v="Lead Data Analyst - Commercial Property Lines"/>
    <s v="Jersey City, NJ"/>
    <x v="0"/>
    <x v="0"/>
    <x v="2"/>
    <x v="2782"/>
    <x v="23"/>
    <s v="Verisk Analytics"/>
    <s v="['sql', 'python', 'vba', 'sas', 'sas', 'r']"/>
  </r>
  <r>
    <x v="8"/>
    <s v="Senior Data Scientist- Consumer Deposits &amp; Small Business"/>
    <s v="North Miami Beach, FL"/>
    <x v="0"/>
    <x v="0"/>
    <x v="2"/>
    <x v="2783"/>
    <x v="60"/>
    <s v="Santander Holdings USA Inc"/>
    <s v="['sas', 'sas', 'sql', 'python', 'r']"/>
  </r>
  <r>
    <x v="8"/>
    <s v="Senior Data Scientist, Risk &amp; Fraud"/>
    <s v="Anywhere"/>
    <x v="0"/>
    <x v="1"/>
    <x v="2"/>
    <x v="2784"/>
    <x v="27"/>
    <s v="Motion Recruitment"/>
    <s v="['python', 'sql', 'snowflake', 'pyspark']"/>
  </r>
  <r>
    <x v="0"/>
    <s v="Data Scientist/ Agronomic Development"/>
    <s v="Philadelphia, PA"/>
    <x v="0"/>
    <x v="0"/>
    <x v="2"/>
    <x v="2785"/>
    <x v="2"/>
    <s v="Motion Recruitment"/>
    <s v="['sql', 'python', 'r', 'go']"/>
  </r>
  <r>
    <x v="1"/>
    <s v="Lead Data Engineer"/>
    <s v="Anywhere"/>
    <x v="0"/>
    <x v="1"/>
    <x v="2"/>
    <x v="2786"/>
    <x v="85"/>
    <s v="Motion Recruitment"/>
    <s v="['go', 'python', 'aws', 'databricks', 'airflow', 'spark', 'kafka', 'docker', 'kubernetes']"/>
  </r>
  <r>
    <x v="0"/>
    <s v="Data Scientist I"/>
    <s v="Plano, TX"/>
    <x v="0"/>
    <x v="0"/>
    <x v="2"/>
    <x v="2787"/>
    <x v="122"/>
    <s v="USAA"/>
    <s v="['python']"/>
  </r>
  <r>
    <x v="2"/>
    <s v="Data Analyst IV (Healthcare Analytics)"/>
    <s v="Miami, FL"/>
    <x v="0"/>
    <x v="0"/>
    <x v="2"/>
    <x v="2788"/>
    <x v="23"/>
    <s v="Centene Corp"/>
    <s v="['sql', 'python', 'r', 'excel']"/>
  </r>
  <r>
    <x v="0"/>
    <s v="Data Scientist"/>
    <s v="Greensburg, IN"/>
    <x v="0"/>
    <x v="0"/>
    <x v="2"/>
    <x v="2789"/>
    <x v="172"/>
    <s v="American Honda Motor Co Inc"/>
    <s v="['visual basic', 'sharepoint']"/>
  </r>
  <r>
    <x v="2"/>
    <s v="Data Analyst - (100% Remote)"/>
    <s v="Atlanta, GA"/>
    <x v="0"/>
    <x v="0"/>
    <x v="2"/>
    <x v="2790"/>
    <x v="31"/>
    <s v="Frontdoor, Inc."/>
    <s v="['sql', 'r', 'python', 'snowflake', 'looker']"/>
  </r>
  <r>
    <x v="0"/>
    <s v="Data Scientist, Principal"/>
    <s v="Mid Florida, FL"/>
    <x v="0"/>
    <x v="0"/>
    <x v="2"/>
    <x v="2791"/>
    <x v="33"/>
    <s v="Blackbaud, Inc."/>
    <s v="['python', 'r', 'databricks', 'azure']"/>
  </r>
  <r>
    <x v="0"/>
    <s v="Data Scientist (Generative AI) - Remote"/>
    <s v="Anywhere"/>
    <x v="0"/>
    <x v="1"/>
    <x v="2"/>
    <x v="2792"/>
    <x v="71"/>
    <s v="Citeline"/>
    <s v="['python', 'aws', 'snowflake', 'pandas', 'numpy', 'jupyter', 'matplotlib', 'seaborn', 'plotly']"/>
  </r>
  <r>
    <x v="2"/>
    <s v="Data Analyst"/>
    <s v="Columbia, SC"/>
    <x v="5"/>
    <x v="0"/>
    <x v="2"/>
    <x v="2793"/>
    <x v="23"/>
    <s v="Booz Allen Hamilton"/>
    <s v="['r', 'python', 'windows', 'linux']"/>
  </r>
  <r>
    <x v="1"/>
    <s v="Product Owner (m/f/d) Data Engineering"/>
    <s v="Munich, Germany"/>
    <x v="0"/>
    <x v="0"/>
    <x v="9"/>
    <x v="2794"/>
    <x v="56"/>
    <s v="Jochen Schweizer mydays Group"/>
    <s v="['databricks', 'kafka', 'git', 'jenkins', 'jira']"/>
  </r>
  <r>
    <x v="1"/>
    <s v="Manager - Data Engineering, Data Science Solutions, Privacy and..."/>
    <s v="United States"/>
    <x v="0"/>
    <x v="0"/>
    <x v="2"/>
    <x v="2795"/>
    <x v="18"/>
    <s v="Johnson &amp; Johnson"/>
    <s v="['python', 'r', 'spring']"/>
  </r>
  <r>
    <x v="7"/>
    <s v="Machine Learning Engineer (Risk)"/>
    <s v="Singapore"/>
    <x v="0"/>
    <x v="0"/>
    <x v="18"/>
    <x v="2796"/>
    <x v="760"/>
    <s v="Shield"/>
    <s v="['nosql', 'c++', 'c', 'python', 'mysql']"/>
  </r>
  <r>
    <x v="3"/>
    <s v="Senior Tableau Data Engineer"/>
    <s v="Chicago, IL"/>
    <x v="0"/>
    <x v="0"/>
    <x v="2"/>
    <x v="2580"/>
    <x v="31"/>
    <s v="Keeper Security"/>
    <s v="['sql', 'python', 'mysql', 'tableau']"/>
  </r>
  <r>
    <x v="3"/>
    <s v="Senior Data Engineer"/>
    <s v="Trenton, NJ"/>
    <x v="0"/>
    <x v="0"/>
    <x v="2"/>
    <x v="2797"/>
    <x v="71"/>
    <s v="MacMillan Publishers"/>
    <s v="['python', 'sql', 'javascript', 'aws', 'redshift', 'hadoop', 'spark', 'airflow', 'git', 'kubernetes', 'jira', 'asana', 'slack']"/>
  </r>
  <r>
    <x v="8"/>
    <s v="Senior Data Scientist"/>
    <s v="Englewood, CO"/>
    <x v="0"/>
    <x v="0"/>
    <x v="1"/>
    <x v="2798"/>
    <x v="2"/>
    <s v="Appic Solutions"/>
    <s v="['python', 'r', 'scala', 'go', 'java', 'golang', 'aws', 'pytorch', 'spark', 'tensorflow', 'flow', 'git', 'kubernetes', 'jenkins', 'gitlab']"/>
  </r>
  <r>
    <x v="0"/>
    <s v="Data Scientist (Hybrid)"/>
    <s v="El Segundo, CA"/>
    <x v="0"/>
    <x v="0"/>
    <x v="2"/>
    <x v="2799"/>
    <x v="19"/>
    <s v="Belkin International, Inc"/>
    <s v="['python', 'numpy', 'scikit-learn', 'matplotlib', 'flask', 'tableau', 'power bi']"/>
  </r>
  <r>
    <x v="1"/>
    <s v="Team Leader - Data Engineering (REF462H)"/>
    <s v="Budapest, Hungary"/>
    <x v="0"/>
    <x v="0"/>
    <x v="10"/>
    <x v="2800"/>
    <x v="56"/>
    <s v="Deutsche Telekom IT Solutions"/>
    <m/>
  </r>
  <r>
    <x v="0"/>
    <s v="(Seoul) Data Scientist · Lunit INSIGHT - 전문연 가능"/>
    <m/>
    <x v="0"/>
    <x v="0"/>
    <x v="21"/>
    <x v="2801"/>
    <x v="761"/>
    <s v="Lunit"/>
    <s v="['python', 'gcp', 'aws', 'azure', 'pytorch', 'git', 'docker', 'confluence', 'jira']"/>
  </r>
  <r>
    <x v="6"/>
    <s v="Senior Data Analyst I"/>
    <s v="Irvine, CA"/>
    <x v="0"/>
    <x v="0"/>
    <x v="2"/>
    <x v="2802"/>
    <x v="762"/>
    <s v="Blizzard Entertainment"/>
    <s v="['sql', 'bigquery', 'tableau', 'looker', 'power bi']"/>
  </r>
  <r>
    <x v="0"/>
    <s v="Data Scientist in Pilsen"/>
    <s v="Pilsen, Czechia"/>
    <x v="0"/>
    <x v="0"/>
    <x v="39"/>
    <x v="2803"/>
    <x v="242"/>
    <s v="Unacast"/>
    <s v="['go', 'python', 'sql', 'gcp', 'git']"/>
  </r>
  <r>
    <x v="2"/>
    <s v="ERM Data Analyst"/>
    <s v="Anywhere"/>
    <x v="0"/>
    <x v="1"/>
    <x v="2"/>
    <x v="2804"/>
    <x v="658"/>
    <s v="Get It Recruit - Information Technology"/>
    <s v="['sql', 'python', 'r']"/>
  </r>
  <r>
    <x v="0"/>
    <s v="Data Scientist - Mid Level"/>
    <s v="Herndon, VA"/>
    <x v="0"/>
    <x v="0"/>
    <x v="2"/>
    <x v="2805"/>
    <x v="35"/>
    <s v="Peraton"/>
    <s v="['c#', 'c++', 'python', 'hadoop', 'pandas', 'jupyter', 'windows', 'excel']"/>
  </r>
  <r>
    <x v="1"/>
    <s v="Data Engineer"/>
    <s v="Barcelona, Spain"/>
    <x v="0"/>
    <x v="0"/>
    <x v="20"/>
    <x v="2806"/>
    <x v="763"/>
    <s v="Metyis"/>
    <s v="['sql', 'aws', 'spark', 'hadoop', 'terraform']"/>
  </r>
  <r>
    <x v="2"/>
    <s v="Data Analyst Intern"/>
    <s v="Anywhere"/>
    <x v="6"/>
    <x v="1"/>
    <x v="1"/>
    <x v="2807"/>
    <x v="441"/>
    <s v="Get It Recruit - Information Technology"/>
    <s v="['sql', 'python', 'r', 'sas', 'sas', 'tableau']"/>
  </r>
  <r>
    <x v="2"/>
    <s v="Telecom Data Analyst"/>
    <s v="Anywhere"/>
    <x v="0"/>
    <x v="1"/>
    <x v="2"/>
    <x v="2808"/>
    <x v="764"/>
    <s v="Get It Recruit - Information Technology"/>
    <s v="['sql', 'python', 'sheets']"/>
  </r>
  <r>
    <x v="1"/>
    <s v="Big Data Engineer / Senior Architect"/>
    <s v="Anywhere"/>
    <x v="0"/>
    <x v="1"/>
    <x v="2"/>
    <x v="2809"/>
    <x v="34"/>
    <s v="Staffing Technologies"/>
    <s v="['java', 'nosql', 'typescript', 'css', 'html', 'cassandra', 'aws', 'snowflake', 'kafka', 'hadoop', 'unix', 'kubernetes']"/>
  </r>
  <r>
    <x v="8"/>
    <s v="Senior Data Scientist"/>
    <s v="Almaty, Kazakhstan"/>
    <x v="0"/>
    <x v="0"/>
    <x v="65"/>
    <x v="2810"/>
    <x v="8"/>
    <s v="Visa"/>
    <s v="['python', 'hadoop']"/>
  </r>
  <r>
    <x v="1"/>
    <s v="Data Engineer II"/>
    <s v="Vancouver, BC, Canada"/>
    <x v="0"/>
    <x v="0"/>
    <x v="23"/>
    <x v="2811"/>
    <x v="56"/>
    <s v="insightsoftware"/>
    <s v="['sql', 'sql server', 'azure', 'databricks', 'spark', 'ssis']"/>
  </r>
  <r>
    <x v="1"/>
    <s v="Data Engineer"/>
    <s v="Huntsville, AL"/>
    <x v="0"/>
    <x v="0"/>
    <x v="1"/>
    <x v="2812"/>
    <x v="122"/>
    <s v="Booz Allen Hamilton"/>
    <s v="['sql', 'nosql']"/>
  </r>
  <r>
    <x v="0"/>
    <s v="Data Scientist, RWDA"/>
    <s v="New York, NY"/>
    <x v="0"/>
    <x v="0"/>
    <x v="2"/>
    <x v="2813"/>
    <x v="19"/>
    <s v="Tempus"/>
    <s v="['r', 'python', 'sql']"/>
  </r>
  <r>
    <x v="1"/>
    <s v="Data Engineer - 2402"/>
    <s v="Fairfax, VA"/>
    <x v="0"/>
    <x v="0"/>
    <x v="2"/>
    <x v="2814"/>
    <x v="763"/>
    <s v="Reinventing Geospatial (RGi)"/>
    <s v="['python', 'c#', 'html', 'javascript', 'kafka', 'centos']"/>
  </r>
  <r>
    <x v="3"/>
    <s v="Senior Data Engineer"/>
    <s v="New York, NY"/>
    <x v="0"/>
    <x v="0"/>
    <x v="2"/>
    <x v="2815"/>
    <x v="19"/>
    <s v="WorkStride"/>
    <s v="['python', 'java', 'sql', 'aws', 'spark']"/>
  </r>
  <r>
    <x v="1"/>
    <s v="Principal Big Data Engineer"/>
    <s v="Athens, Greece"/>
    <x v="0"/>
    <x v="0"/>
    <x v="38"/>
    <x v="2816"/>
    <x v="88"/>
    <s v="Kaizen Gaming"/>
    <s v="['scala', 'python', 'nosql', 'databricks', 'azure', 'spark', 'kafka', 'excel', 'terraform']"/>
  </r>
  <r>
    <x v="2"/>
    <s v="Survey Data Analyst"/>
    <s v="Melbourne, FL"/>
    <x v="4"/>
    <x v="0"/>
    <x v="2"/>
    <x v="2817"/>
    <x v="243"/>
    <s v="Retail Data"/>
    <m/>
  </r>
  <r>
    <x v="1"/>
    <s v="Lead Data Engineer"/>
    <s v="Providence, RI"/>
    <x v="0"/>
    <x v="0"/>
    <x v="2"/>
    <x v="2818"/>
    <x v="78"/>
    <s v="CVS Health"/>
    <s v="['sql', 'python', 'bash', 'oracle', 'snowflake', 'azure', 'gcp', 'hadoop']"/>
  </r>
  <r>
    <x v="0"/>
    <s v="Lead Data Scientist"/>
    <s v="Miami, FL"/>
    <x v="0"/>
    <x v="0"/>
    <x v="2"/>
    <x v="2819"/>
    <x v="51"/>
    <s v="Chief"/>
    <s v="['python', 'sql', 'aws', 'redshift']"/>
  </r>
  <r>
    <x v="2"/>
    <s v="Data Analyst for Consumer Sensors"/>
    <s v="Milan, Metropolitan City of Milan, Italy"/>
    <x v="0"/>
    <x v="0"/>
    <x v="49"/>
    <x v="2820"/>
    <x v="141"/>
    <s v="Bosch Group"/>
    <s v="['matlab', 'python', 'spark', 'hadoop', 'tableau']"/>
  </r>
  <r>
    <x v="0"/>
    <s v="Data Scientist"/>
    <s v="Anywhere"/>
    <x v="0"/>
    <x v="1"/>
    <x v="1"/>
    <x v="2821"/>
    <x v="649"/>
    <s v="Get It Recruit - Information Technology"/>
    <s v="['r', 'sql', 'python', 'scala', 'java', 'c++', 'sas', 'sas', 'matlab', 'spark', 'ggplot2', 'jupyter', 'matplotlib', 'nltk', 'scikit-learn', 'tensorflow', 'hadoop', 'excel', 'tableau']"/>
  </r>
  <r>
    <x v="1"/>
    <s v="Data Engineer"/>
    <s v="Dayton, OH"/>
    <x v="0"/>
    <x v="0"/>
    <x v="2"/>
    <x v="2822"/>
    <x v="359"/>
    <s v="Insight Global"/>
    <s v="['python', 'r', 'azure', 'aws', 'gcp', 'tensorflow', 'hadoop']"/>
  </r>
  <r>
    <x v="1"/>
    <s v="Data Engineer 4 (US)"/>
    <s v="Nashville, TN"/>
    <x v="0"/>
    <x v="0"/>
    <x v="2"/>
    <x v="2823"/>
    <x v="51"/>
    <s v="Asurion Corporation"/>
    <s v="['java', 'python', 'scala', 'shell', 'nosql', 'sql', 'sql server', 'mysql', 'databricks', 'oracle', 'redshift', 'aws', 'aurora', 'spark', 'airflow', 'github']"/>
  </r>
  <r>
    <x v="6"/>
    <s v="Senior Data Analyst- Metal &amp; Mining"/>
    <s v="New Delhi, Delhi, India"/>
    <x v="0"/>
    <x v="0"/>
    <x v="7"/>
    <x v="2824"/>
    <x v="46"/>
    <s v="Verisk"/>
    <s v="['sql', 'python', 'excel', 'word', 'powerpoint', 'flow', 'jira', 'confluence']"/>
  </r>
  <r>
    <x v="0"/>
    <s v="Staff Data Scientist - NLP"/>
    <s v="Bengaluru, Karnataka, India"/>
    <x v="0"/>
    <x v="0"/>
    <x v="7"/>
    <x v="2825"/>
    <x v="8"/>
    <s v="Visa"/>
    <s v="['python', 'r', 'sql', 'nosql', 'sql server', 'watson', 'oracle', 'spark', 'tensorflow', 'pytorch', 'hadoop', 'airflow', 'kafka', 'linux', 'windows', 'tableau', 'power bi']"/>
  </r>
  <r>
    <x v="0"/>
    <s v="Lead Machine Learning Data Scientist"/>
    <s v="Arlington, VA"/>
    <x v="0"/>
    <x v="0"/>
    <x v="2"/>
    <x v="2826"/>
    <x v="71"/>
    <s v="CACI International Inc."/>
    <s v="['sql', 'java', 'python', 'azure']"/>
  </r>
  <r>
    <x v="0"/>
    <s v="Principal Data Scientist – ML and NLP – up to $175,000 Salary ..."/>
    <s v="Manchester, NH"/>
    <x v="0"/>
    <x v="0"/>
    <x v="2"/>
    <x v="2827"/>
    <x v="142"/>
    <s v="Saragossa"/>
    <m/>
  </r>
  <r>
    <x v="1"/>
    <s v="Data Engineer"/>
    <s v="Norristown, PA"/>
    <x v="0"/>
    <x v="0"/>
    <x v="1"/>
    <x v="2828"/>
    <x v="2"/>
    <s v="dentsu international"/>
    <s v="['python', 'sql', 'snowflake', 'aws', 'airflow', 'jira']"/>
  </r>
  <r>
    <x v="8"/>
    <s v="Senior Data Scientist - Climate Risk Modeling"/>
    <s v="Calgary, AB, Canada"/>
    <x v="0"/>
    <x v="0"/>
    <x v="23"/>
    <x v="2829"/>
    <x v="31"/>
    <s v="Zesty.ai"/>
    <s v="['python', 'r', 'sql', 'bigquery', 'aws']"/>
  </r>
  <r>
    <x v="1"/>
    <s v="Azure Cloud Data Engineer"/>
    <m/>
    <x v="0"/>
    <x v="0"/>
    <x v="2"/>
    <x v="2830"/>
    <x v="51"/>
    <s v="Intelletec"/>
    <s v="['python', 'sql', 'azure', 'databricks', 'hadoop', 'tableau', 'power bi', 'looker']"/>
  </r>
  <r>
    <x v="2"/>
    <s v="Transportation Data Analyst Coordinator"/>
    <s v="Santiago de Querétaro, Qro., Mexico"/>
    <x v="0"/>
    <x v="0"/>
    <x v="22"/>
    <x v="2831"/>
    <x v="83"/>
    <s v="Charger Logistics Inc"/>
    <s v="['tableau', 'excel', 'power bi']"/>
  </r>
  <r>
    <x v="0"/>
    <s v="Data Scientist"/>
    <s v="New York, NY"/>
    <x v="0"/>
    <x v="0"/>
    <x v="2"/>
    <x v="2832"/>
    <x v="125"/>
    <s v="CVS Health"/>
    <s v="['python', 'sql', 'r', 'mysql', 'sql server', 'pandas', 'numpy', 'tensorflow', 'keras', 'scikit-learn', 'tableau']"/>
  </r>
  <r>
    <x v="2"/>
    <s v="Data Analyst"/>
    <s v="McLean, VA"/>
    <x v="0"/>
    <x v="0"/>
    <x v="2"/>
    <x v="2833"/>
    <x v="172"/>
    <s v="Torin Consulting, Inc."/>
    <s v="['python', 'java', 'r', 'c#', 'excel', 'tableau']"/>
  </r>
  <r>
    <x v="3"/>
    <s v="Senior Data Engineer - Snowflake"/>
    <s v="Denver, CO"/>
    <x v="0"/>
    <x v="0"/>
    <x v="2"/>
    <x v="2834"/>
    <x v="765"/>
    <s v="Care.com"/>
    <s v="['sql', 'python', 'mysql', 'snowflake']"/>
  </r>
  <r>
    <x v="4"/>
    <s v="Healthcare Business Analyst / Data Analytics Lead ( HEDIS &amp; STARS )"/>
    <s v="Hartford, CT"/>
    <x v="0"/>
    <x v="0"/>
    <x v="2"/>
    <x v="2835"/>
    <x v="28"/>
    <s v="CVS Health"/>
    <s v="['python', 'sql', 'scala', 'sas', 'sas', 'sql server', 'gcp', 'azure', 'aws', 'hadoop']"/>
  </r>
  <r>
    <x v="0"/>
    <s v="Data Scientist"/>
    <s v="Oklahoma City, OK"/>
    <x v="0"/>
    <x v="0"/>
    <x v="2"/>
    <x v="2836"/>
    <x v="94"/>
    <s v="SAIC"/>
    <s v="['r', 'python', 'sql']"/>
  </r>
  <r>
    <x v="0"/>
    <s v="Data Scientist"/>
    <s v="Chicago, IL"/>
    <x v="0"/>
    <x v="0"/>
    <x v="2"/>
    <x v="2837"/>
    <x v="31"/>
    <s v="Clarkston Consulting"/>
    <s v="['sql']"/>
  </r>
  <r>
    <x v="2"/>
    <s v="Data Analyst"/>
    <s v="Anywhere"/>
    <x v="0"/>
    <x v="1"/>
    <x v="2"/>
    <x v="2838"/>
    <x v="103"/>
    <s v="Get It Recruit - Information Technology"/>
    <s v="['python', 'sql']"/>
  </r>
  <r>
    <x v="8"/>
    <s v="Senior Data Scientist, AI Products"/>
    <s v="Charlotte, NC"/>
    <x v="0"/>
    <x v="0"/>
    <x v="2"/>
    <x v="2839"/>
    <x v="71"/>
    <s v="Red Ventures"/>
    <s v="['go', 'python', 'databricks']"/>
  </r>
  <r>
    <x v="8"/>
    <s v="Senior Data Scientist (f/m/x), Albania"/>
    <s v="Kukës, Albania"/>
    <x v="0"/>
    <x v="0"/>
    <x v="75"/>
    <x v="2840"/>
    <x v="8"/>
    <s v="AUTO1 Group"/>
    <s v="['go', 'sql', 'python']"/>
  </r>
  <r>
    <x v="1"/>
    <s v="Associate Data Engineer"/>
    <s v="Irving, TX"/>
    <x v="0"/>
    <x v="0"/>
    <x v="2"/>
    <x v="2841"/>
    <x v="31"/>
    <s v="CVS Health"/>
    <s v="['python', 'sql', 'gcp', 'azure', 'snowflake', 'pyspark', 'kubernetes', 'git']"/>
  </r>
  <r>
    <x v="2"/>
    <s v="Data Analyst"/>
    <s v="Tallinn, Estonia"/>
    <x v="0"/>
    <x v="0"/>
    <x v="17"/>
    <x v="2842"/>
    <x v="94"/>
    <s v="Jobbatical"/>
    <s v="['sql', 'sheets']"/>
  </r>
  <r>
    <x v="0"/>
    <s v="Principal Data Scientist (AI Research)"/>
    <s v="Santa Clara, CA"/>
    <x v="0"/>
    <x v="0"/>
    <x v="2"/>
    <x v="2843"/>
    <x v="766"/>
    <s v="Palo Alto Networks"/>
    <s v="['aws', 'docker']"/>
  </r>
  <r>
    <x v="0"/>
    <s v="Mid Level Data Scientist - On Site Opportunity"/>
    <s v="Herndon, VA"/>
    <x v="0"/>
    <x v="0"/>
    <x v="2"/>
    <x v="2844"/>
    <x v="23"/>
    <s v="Serco"/>
    <s v="['python', 'sql', 'nosql', 'azure', 'sharepoint']"/>
  </r>
  <r>
    <x v="8"/>
    <s v="Senior Big Data Developer"/>
    <s v="Toronto, ON, Canada"/>
    <x v="0"/>
    <x v="0"/>
    <x v="23"/>
    <x v="2845"/>
    <x v="31"/>
    <s v="RBC"/>
    <s v="['java', 'shell', 'python', 'sql', 'scala', 'mysql', 'sql server', 'oracle', 'hadoop', 'spring', 'spark', 'jenkins', 'github', 'confluence', 'jira']"/>
  </r>
  <r>
    <x v="0"/>
    <s v="Sr Data Scientist"/>
    <s v="San Jose, CA"/>
    <x v="0"/>
    <x v="0"/>
    <x v="2"/>
    <x v="2759"/>
    <x v="683"/>
    <s v="Ulta Beauty"/>
    <s v="['python', 'c++', 'azure', 'aws', 'tensorflow']"/>
  </r>
  <r>
    <x v="0"/>
    <s v="Data Scientist"/>
    <s v="Anywhere"/>
    <x v="0"/>
    <x v="1"/>
    <x v="2"/>
    <x v="2846"/>
    <x v="202"/>
    <s v="Get It Recruit - Transportation"/>
    <s v="['r', 'sql', 'python', 'scala', 'java', 'c++', 'hadoop', 'tableau']"/>
  </r>
  <r>
    <x v="0"/>
    <s v="Lead Data Scientist"/>
    <s v="United States"/>
    <x v="0"/>
    <x v="0"/>
    <x v="1"/>
    <x v="2847"/>
    <x v="120"/>
    <s v="BLEND360"/>
    <s v="['r', 'python', 'matlab', 'perl', 'java', 'sql', 'nosql', 'mysql', 'mariadb', 'aws', 'azure', 'hadoop', 'spark']"/>
  </r>
  <r>
    <x v="1"/>
    <s v="Data Engineer"/>
    <s v="Fieldale, VA"/>
    <x v="0"/>
    <x v="0"/>
    <x v="1"/>
    <x v="2848"/>
    <x v="122"/>
    <s v="Cognosante"/>
    <s v="['oracle', 'aws', 'azure', 'tableau']"/>
  </r>
  <r>
    <x v="6"/>
    <s v="Dir, Sr Lead Data Analyst(Product)"/>
    <s v="New York, NY"/>
    <x v="0"/>
    <x v="0"/>
    <x v="2"/>
    <x v="2849"/>
    <x v="71"/>
    <s v="TIAA"/>
    <s v="['sql', 'sas', 'sas', 'python', 'r', 'spss', 'tableau', 'alteryx']"/>
  </r>
  <r>
    <x v="0"/>
    <s v="Lead Data Scientist"/>
    <s v="London, UK"/>
    <x v="0"/>
    <x v="0"/>
    <x v="6"/>
    <x v="2850"/>
    <x v="367"/>
    <s v="Fresha"/>
    <s v="['r', 'sql', 'excel']"/>
  </r>
  <r>
    <x v="0"/>
    <s v="Data Scientist Lead - Vice President"/>
    <s v="Columbus, OH"/>
    <x v="0"/>
    <x v="0"/>
    <x v="2"/>
    <x v="2851"/>
    <x v="155"/>
    <s v="JP Morgan Chase &amp; Co."/>
    <s v="['python', 'sql', 'r', 'aws', 'hadoop', 'spark']"/>
  </r>
  <r>
    <x v="0"/>
    <s v="Prin Data Scientist"/>
    <s v="Washington, DC"/>
    <x v="0"/>
    <x v="0"/>
    <x v="2"/>
    <x v="2852"/>
    <x v="19"/>
    <s v="Exelon Corporation"/>
    <s v="['python', 'r', 'scala', 'azure', 'hadoop', 'unix']"/>
  </r>
  <r>
    <x v="0"/>
    <s v="Data Scientist II"/>
    <s v="Woodland Hills, CA"/>
    <x v="0"/>
    <x v="0"/>
    <x v="2"/>
    <x v="2853"/>
    <x v="19"/>
    <s v="Farmers Insurance Group"/>
    <s v="['sql', 'python', 'c++', 'ssis', 'tableau']"/>
  </r>
  <r>
    <x v="5"/>
    <s v="Developer Compliance Analyst"/>
    <s v="Anywhere"/>
    <x v="0"/>
    <x v="1"/>
    <x v="2"/>
    <x v="2854"/>
    <x v="679"/>
    <s v="Discord"/>
    <s v="['sql', 'javascript', 'python', 'excel']"/>
  </r>
  <r>
    <x v="8"/>
    <s v="Senior Machine Learning Scientist"/>
    <s v="Bangkok, Thailand"/>
    <x v="0"/>
    <x v="0"/>
    <x v="25"/>
    <x v="2855"/>
    <x v="78"/>
    <s v="Coda Payments"/>
    <s v="['python', 'sql', 'scala', 'java', 'airflow', 'spark', 'kafka']"/>
  </r>
  <r>
    <x v="0"/>
    <s v="Data Scientist"/>
    <s v="Anywhere"/>
    <x v="0"/>
    <x v="1"/>
    <x v="2"/>
    <x v="2856"/>
    <x v="767"/>
    <s v="Get It Recruit - Information Technology"/>
    <s v="['sql', 'python', 'excel', 'tableau']"/>
  </r>
  <r>
    <x v="1"/>
    <s v="Data Engineer"/>
    <s v="St Paul, MN"/>
    <x v="0"/>
    <x v="0"/>
    <x v="2"/>
    <x v="2857"/>
    <x v="39"/>
    <s v="Konnecting Tree Inc"/>
    <s v="['python']"/>
  </r>
  <r>
    <x v="1"/>
    <s v="Principal Data Engineer Snowflake AWS"/>
    <s v="Boston, MA"/>
    <x v="0"/>
    <x v="0"/>
    <x v="2"/>
    <x v="2858"/>
    <x v="66"/>
    <s v="Motion Recruitment"/>
    <s v="['sql', 'snowflake', 'aws']"/>
  </r>
  <r>
    <x v="3"/>
    <s v="Sr. QA Engineer - Rates Data Intelligence"/>
    <s v="Toronto, ON, Canada"/>
    <x v="0"/>
    <x v="0"/>
    <x v="23"/>
    <x v="2654"/>
    <x v="31"/>
    <s v="Citigroup, Inc"/>
    <s v="['selenium', 'bitbucket', 'jenkins', 'git', 'jira']"/>
  </r>
  <r>
    <x v="0"/>
    <s v="Staff Analytics Engineer"/>
    <s v="Berlin, Germany"/>
    <x v="0"/>
    <x v="0"/>
    <x v="9"/>
    <x v="2859"/>
    <x v="137"/>
    <s v="SumUp"/>
    <s v="['python', 'sql', 'snowflake', 'aws', 'airflow', 'tableau']"/>
  </r>
  <r>
    <x v="3"/>
    <s v="Senior Data Engineer"/>
    <s v="United States"/>
    <x v="0"/>
    <x v="0"/>
    <x v="2"/>
    <x v="2860"/>
    <x v="28"/>
    <s v="CVS Health"/>
    <s v="['python', 'java', 'shell', 'gcp', 'hadoop', 'spark', 'airflow', 'docker', 'kubernetes']"/>
  </r>
  <r>
    <x v="0"/>
    <s v="System Test Analyst / Data Scientist - Clearance Required"/>
    <s v="Colorado Springs, CO"/>
    <x v="0"/>
    <x v="0"/>
    <x v="2"/>
    <x v="2861"/>
    <x v="31"/>
    <s v="Lockheed Martin"/>
    <s v="['python', 'java', 'bash', 'linux']"/>
  </r>
  <r>
    <x v="2"/>
    <s v="Data Analyst - Bargersville, IN"/>
    <s v="Anywhere"/>
    <x v="0"/>
    <x v="1"/>
    <x v="2"/>
    <x v="2862"/>
    <x v="15"/>
    <s v="VetJobs &amp; Military Spouse Jobs"/>
    <s v="['sql', 'excel']"/>
  </r>
  <r>
    <x v="0"/>
    <s v="Principal Data Scientist"/>
    <s v="Jacksonville, FL"/>
    <x v="0"/>
    <x v="0"/>
    <x v="2"/>
    <x v="2863"/>
    <x v="19"/>
    <s v="The Dun &amp; Bradstreet Corp"/>
    <s v="['r', 'sas', 'sas', 'python', 'sql']"/>
  </r>
  <r>
    <x v="6"/>
    <s v="Senior Data Analyst"/>
    <s v="Irvine, CA"/>
    <x v="0"/>
    <x v="0"/>
    <x v="2"/>
    <x v="2864"/>
    <x v="16"/>
    <s v="Epsilon"/>
    <s v="['sas', 'sas', 'sql', 'python', 'r', 'excel', 'tableau']"/>
  </r>
  <r>
    <x v="0"/>
    <s v="Data Scientist"/>
    <s v="San Jose, CA"/>
    <x v="0"/>
    <x v="0"/>
    <x v="2"/>
    <x v="2865"/>
    <x v="490"/>
    <s v="ThreatMetrix Inc"/>
    <m/>
  </r>
  <r>
    <x v="0"/>
    <s v="Lead Data Scientist-Epidemiologist"/>
    <s v="Anywhere"/>
    <x v="0"/>
    <x v="1"/>
    <x v="2"/>
    <x v="2866"/>
    <x v="78"/>
    <s v="CVS Health"/>
    <s v="['sas', 'sas', 'excel', 'powerpoint', 'tableau']"/>
  </r>
  <r>
    <x v="0"/>
    <s v="Financial Data Scientist (Operations Research Analyst)"/>
    <s v="Jackson, TN"/>
    <x v="5"/>
    <x v="0"/>
    <x v="2"/>
    <x v="2867"/>
    <x v="768"/>
    <s v="U.S. Department of the Treasury"/>
    <s v="['sas', 'sas', 'r', 'python']"/>
  </r>
  <r>
    <x v="1"/>
    <s v="Data Engineer III"/>
    <s v="United States"/>
    <x v="0"/>
    <x v="0"/>
    <x v="2"/>
    <x v="2868"/>
    <x v="769"/>
    <s v="TD Bank"/>
    <s v="['sas', 'sas', 'sql']"/>
  </r>
  <r>
    <x v="6"/>
    <s v="Sr. Data Solution Analyst, Uber Advertising"/>
    <s v="Chicago, IL"/>
    <x v="0"/>
    <x v="0"/>
    <x v="2"/>
    <x v="2869"/>
    <x v="2"/>
    <s v="Uber"/>
    <s v="['python', 'sql', 'hadoop', 'spark', 'looker', 'tableau']"/>
  </r>
  <r>
    <x v="0"/>
    <s v="Data Scientist (Classical Machine Learning)"/>
    <s v="Kraków, Poland"/>
    <x v="0"/>
    <x v="0"/>
    <x v="11"/>
    <x v="2870"/>
    <x v="459"/>
    <s v="OANDA"/>
    <s v="['python', 'sql', 'docker', 'kubernetes']"/>
  </r>
  <r>
    <x v="6"/>
    <s v="Senior Data Analyst / Data Scientist"/>
    <s v="Atlanta, GA"/>
    <x v="0"/>
    <x v="0"/>
    <x v="2"/>
    <x v="2871"/>
    <x v="122"/>
    <s v="National Multiple Sclerosis Society"/>
    <s v="['sql', 'r', 'python', 'power bi', 'word', 'spreadsheet', 'excel', 'powerpoint']"/>
  </r>
  <r>
    <x v="4"/>
    <s v="AVP"/>
    <s v="Tampa, FL"/>
    <x v="0"/>
    <x v="0"/>
    <x v="2"/>
    <x v="2872"/>
    <x v="19"/>
    <s v="Citi"/>
    <s v="['sql', 'excel', 'word', 'powerpoint', 'flow']"/>
  </r>
  <r>
    <x v="0"/>
    <s v="Data Scientist (L5) - Messaging"/>
    <s v="Los Gatos, CA"/>
    <x v="0"/>
    <x v="0"/>
    <x v="2"/>
    <x v="2873"/>
    <x v="770"/>
    <s v="Netflix"/>
    <s v="['python', 'r', 'sql', 'spark', 'excel']"/>
  </r>
  <r>
    <x v="2"/>
    <s v="Data Analyst - Health, Consultant"/>
    <s v="Oakland, CA"/>
    <x v="0"/>
    <x v="0"/>
    <x v="2"/>
    <x v="2874"/>
    <x v="95"/>
    <s v="Blue Shield Of California"/>
    <m/>
  </r>
  <r>
    <x v="1"/>
    <s v="Lead Data Engineer (AWS, Azure, GCP)"/>
    <s v="Atlanta, GA"/>
    <x v="0"/>
    <x v="0"/>
    <x v="2"/>
    <x v="2875"/>
    <x v="19"/>
    <s v="CapTech Consulting"/>
    <s v="['sql', 'nosql', 'python', 'java', 'r', 'c', 'c#', 'c++', 'shell', 'postgresql', 'mysql', 'sql server', 'aws', 'azure', 'gcp', 'snowflake', 'redshift', 'databricks', 'oracle', 'aurora', 'bigquery', 'ssis', 'alteryx', 'git', 'jenkins', 'jira']"/>
  </r>
  <r>
    <x v="0"/>
    <s v="Staff Data Scientist, Inference - Marketplace Intelligence and..."/>
    <s v="San Francisco, CA"/>
    <x v="0"/>
    <x v="0"/>
    <x v="2"/>
    <x v="2876"/>
    <x v="771"/>
    <s v="Airbnb"/>
    <s v="['python', 'r', 'sql', 'airflow']"/>
  </r>
  <r>
    <x v="0"/>
    <s v="Data Scientist"/>
    <s v="Kansas City, MO"/>
    <x v="0"/>
    <x v="0"/>
    <x v="2"/>
    <x v="2877"/>
    <x v="438"/>
    <s v="Federal Aviation Administration"/>
    <s v="['r', 'python']"/>
  </r>
  <r>
    <x v="2"/>
    <s v="Data Analyst"/>
    <s v="Panama City, Panama"/>
    <x v="0"/>
    <x v="0"/>
    <x v="76"/>
    <x v="2878"/>
    <x v="88"/>
    <s v="Publicis Groupe"/>
    <s v="['gcp']"/>
  </r>
  <r>
    <x v="5"/>
    <s v="Program Analyst"/>
    <s v="Alexandria, VA"/>
    <x v="0"/>
    <x v="0"/>
    <x v="2"/>
    <x v="2879"/>
    <x v="343"/>
    <s v="Department of Defense Education Activity"/>
    <m/>
  </r>
  <r>
    <x v="2"/>
    <s v="DATA BASE ANALYST"/>
    <s v="Chicago, IL"/>
    <x v="0"/>
    <x v="0"/>
    <x v="2"/>
    <x v="2880"/>
    <x v="772"/>
    <s v="City of Chicago"/>
    <m/>
  </r>
  <r>
    <x v="1"/>
    <s v="Staff Data Engineer"/>
    <s v="Menlo Park, CA"/>
    <x v="0"/>
    <x v="0"/>
    <x v="2"/>
    <x v="2881"/>
    <x v="49"/>
    <s v="Pacific Biosciences"/>
    <s v="['python', 'java', 'sql', 'no-sql', 'mongodb', 'mongodb', 'elasticsearch', 'redis', 'snowflake', 'aws', 'redshift', 'azure', 'kafka', 'airflow', 'git', 'jira']"/>
  </r>
  <r>
    <x v="0"/>
    <s v="Data Scientist"/>
    <s v="Anywhere"/>
    <x v="0"/>
    <x v="1"/>
    <x v="2"/>
    <x v="2882"/>
    <x v="28"/>
    <s v="Get It Recruit - Information Technology"/>
    <s v="['r', 'python', 'sql', 'windows', 'linux']"/>
  </r>
  <r>
    <x v="3"/>
    <s v="Senior Big Data Software Engineer"/>
    <s v="Petah Tikva, Israel"/>
    <x v="0"/>
    <x v="0"/>
    <x v="8"/>
    <x v="2883"/>
    <x v="36"/>
    <s v="NielsenIQ"/>
    <s v="['python', 'java', 'scala', 'sql', 'no-sql', 'postgresql', 'airflow', 'spark', 'kafka', 'flow', 'kubernetes']"/>
  </r>
  <r>
    <x v="2"/>
    <s v="Data Analyst II (CA Only)"/>
    <s v="Tampa, FL"/>
    <x v="0"/>
    <x v="0"/>
    <x v="2"/>
    <x v="2884"/>
    <x v="122"/>
    <s v="Centene Corp"/>
    <s v="['sql', 'excel']"/>
  </r>
  <r>
    <x v="0"/>
    <s v="Principal Data Scientist"/>
    <s v="Atlanta, GA"/>
    <x v="0"/>
    <x v="0"/>
    <x v="2"/>
    <x v="2885"/>
    <x v="19"/>
    <s v="Delaware North"/>
    <s v="['sql', 'sas', 'sas', 'r', 'python', 'tableau', 'alteryx', 'spss']"/>
  </r>
  <r>
    <x v="3"/>
    <s v="Senior Data Engineer - Snowflake"/>
    <s v="Shelton, CT"/>
    <x v="0"/>
    <x v="0"/>
    <x v="2"/>
    <x v="2886"/>
    <x v="71"/>
    <s v="Child Care Provider"/>
    <s v="['sql', 'python', 'mysql', 'snowflake']"/>
  </r>
  <r>
    <x v="6"/>
    <s v="Senior Data Analyst - Platform Team"/>
    <s v="Needham, MA"/>
    <x v="0"/>
    <x v="0"/>
    <x v="2"/>
    <x v="2887"/>
    <x v="122"/>
    <s v="TripAdvisor"/>
    <s v="['sql', 'r', 'python', 'snowflake', 'tableau']"/>
  </r>
  <r>
    <x v="1"/>
    <s v="Principal Data Engineer"/>
    <s v="Philadelphia, PA"/>
    <x v="5"/>
    <x v="0"/>
    <x v="2"/>
    <x v="2888"/>
    <x v="71"/>
    <s v="Capital One"/>
    <s v="['java', 'scala', 'python', 'nosql', 'sql', 'mongo', 'shell', 'mysql', 'cassandra', 'redshift', 'snowflake', 'aws', 'azure', 'hadoop', 'kafka', 'spark']"/>
  </r>
  <r>
    <x v="1"/>
    <s v="Data Engineer"/>
    <s v="Tampa, FL"/>
    <x v="0"/>
    <x v="0"/>
    <x v="1"/>
    <x v="2889"/>
    <x v="31"/>
    <s v="Piper Companies"/>
    <s v="['java', 'c++', 'python', 'r', 'sql', 'no-sql', 'git']"/>
  </r>
  <r>
    <x v="0"/>
    <s v="Measurement Analyst"/>
    <s v="Balmorhea, TX"/>
    <x v="0"/>
    <x v="0"/>
    <x v="1"/>
    <x v="2890"/>
    <x v="282"/>
    <s v="Kinetik"/>
    <s v="['flow', 'planner']"/>
  </r>
  <r>
    <x v="0"/>
    <s v="Principal Data Scientist - Fintech Lending/Capital"/>
    <s v="United States"/>
    <x v="0"/>
    <x v="0"/>
    <x v="2"/>
    <x v="2891"/>
    <x v="773"/>
    <s v="Toast Inc."/>
    <s v="['python', 'sql', 'scala', 'go', 'aws', 'spark', 'scikit-learn', 'tensorflow', 'pytorch', 'airflow', 'git']"/>
  </r>
  <r>
    <x v="2"/>
    <s v="Institutional Credit Management - Data Analyst"/>
    <s v="New York"/>
    <x v="0"/>
    <x v="0"/>
    <x v="2"/>
    <x v="2892"/>
    <x v="774"/>
    <s v="Citi"/>
    <s v="['sql', 'r', 'python', 'tableau']"/>
  </r>
  <r>
    <x v="2"/>
    <s v="Operations Data Analyst"/>
    <s v="Brookfield, WI"/>
    <x v="0"/>
    <x v="0"/>
    <x v="2"/>
    <x v="2893"/>
    <x v="31"/>
    <s v="Milwaukee Electric Tool"/>
    <s v="['sql', 'oracle', 'sharepoint', 'excel']"/>
  </r>
  <r>
    <x v="8"/>
    <s v="Senior Data Scientist - eCommerce Growth and Innovation"/>
    <s v="San Bruno, CA"/>
    <x v="0"/>
    <x v="0"/>
    <x v="2"/>
    <x v="2894"/>
    <x v="71"/>
    <s v="Walmart"/>
    <s v="['python', 'scala', 'r', 'spark', 'tensorflow', 'outlook']"/>
  </r>
  <r>
    <x v="1"/>
    <s v="Data Engineer"/>
    <s v="New York, NY"/>
    <x v="0"/>
    <x v="0"/>
    <x v="1"/>
    <x v="2895"/>
    <x v="19"/>
    <s v="Marquee Brands"/>
    <s v="['sql', 'python', 'snowflake', 'databricks', 'redshift', 'airflow', 'tableau']"/>
  </r>
  <r>
    <x v="0"/>
    <s v="Insight Analyst"/>
    <s v="Poland"/>
    <x v="0"/>
    <x v="0"/>
    <x v="11"/>
    <x v="2896"/>
    <x v="775"/>
    <s v="AkzoNobel"/>
    <s v="['excel', 'powerpoint']"/>
  </r>
  <r>
    <x v="3"/>
    <s v="TSS Data Engineer Senior"/>
    <s v="Anywhere"/>
    <x v="0"/>
    <x v="1"/>
    <x v="2"/>
    <x v="2897"/>
    <x v="17"/>
    <s v="General Dynamics Information Technology"/>
    <s v="['python', 'sql', 'dynamodb', 'sql server', 'mysql', 'postgresql', 'aws', 'azure', 'redshift', 'aurora', 'tableau', 'power bi', 'flow']"/>
  </r>
  <r>
    <x v="0"/>
    <s v="Principal Data Scientist"/>
    <s v="New York, NY"/>
    <x v="0"/>
    <x v="0"/>
    <x v="2"/>
    <x v="2898"/>
    <x v="776"/>
    <s v="CVS Health"/>
    <s v="['python', 'shell', 'sql', 'azure', 'gcp', 'pyspark']"/>
  </r>
  <r>
    <x v="1"/>
    <s v="Sr Data Engineer - Remote"/>
    <s v="Hartford, CT"/>
    <x v="0"/>
    <x v="0"/>
    <x v="2"/>
    <x v="2899"/>
    <x v="71"/>
    <s v="The Hartford Financial Services Group, Inc"/>
    <s v="['sql', 'r', 'python', 'oracle', 'aws', 'snowflake', 'github']"/>
  </r>
  <r>
    <x v="0"/>
    <s v="Data Scientist"/>
    <s v="Louisiana, MO"/>
    <x v="0"/>
    <x v="0"/>
    <x v="2"/>
    <x v="2900"/>
    <x v="31"/>
    <s v="IBM"/>
    <s v="['python', 'r', 'golang', 'c++', 'javascript', 'ibm cloud', 'keras', 'tensorflow', 'nltk', 'express', 'terraform']"/>
  </r>
  <r>
    <x v="0"/>
    <s v="Data Scientist I"/>
    <s v="Toronto, OH"/>
    <x v="0"/>
    <x v="0"/>
    <x v="2"/>
    <x v="2901"/>
    <x v="31"/>
    <s v="TD Bank"/>
    <s v="['go']"/>
  </r>
  <r>
    <x v="0"/>
    <s v="Data Scientist, Research and Applied"/>
    <s v="Dallas, TX"/>
    <x v="0"/>
    <x v="0"/>
    <x v="2"/>
    <x v="2902"/>
    <x v="19"/>
    <s v="CoreLogic"/>
    <s v="['python', 'r', 'c++', 'pyspark', 'jupyter', 'pytorch', 'tensorflow', 'keras']"/>
  </r>
  <r>
    <x v="8"/>
    <s v="Sr. Manager Of Data Science: Credit Risk And Marketing Analytics"/>
    <s v="Plano, TX"/>
    <x v="0"/>
    <x v="0"/>
    <x v="1"/>
    <x v="2903"/>
    <x v="51"/>
    <s v="Republic Finance"/>
    <s v="['python', 'sql', 'nosql', 'mongodb', 'mongodb', 'tableau', 'power bi', 'git']"/>
  </r>
  <r>
    <x v="1"/>
    <s v="Data Engineer"/>
    <s v="Atlanta, GA"/>
    <x v="0"/>
    <x v="0"/>
    <x v="2"/>
    <x v="2904"/>
    <x v="94"/>
    <s v="CVS Health"/>
    <m/>
  </r>
  <r>
    <x v="2"/>
    <s v="Research Data Analyst"/>
    <s v="Baltimore, MD"/>
    <x v="0"/>
    <x v="0"/>
    <x v="2"/>
    <x v="2905"/>
    <x v="777"/>
    <s v="Johns Hopkins University"/>
    <s v="['r']"/>
  </r>
  <r>
    <x v="1"/>
    <s v="Principal Engineer, Data Products Engineer"/>
    <s v="Englewood Cliffs, NJ"/>
    <x v="0"/>
    <x v="0"/>
    <x v="2"/>
    <x v="2906"/>
    <x v="27"/>
    <s v="NBCUniversal"/>
    <s v="['scala', 'java', 'aws', 'kafka', 'spark']"/>
  </r>
  <r>
    <x v="1"/>
    <s v="Senior IT FTP Data Engineer"/>
    <s v="Atlanta, GA"/>
    <x v="0"/>
    <x v="0"/>
    <x v="2"/>
    <x v="2907"/>
    <x v="19"/>
    <s v="WestRock"/>
    <s v="['sql', 'java', 'python', 'r', 'alteryx', 'power bi', 'qlik', 'tableau']"/>
  </r>
  <r>
    <x v="2"/>
    <s v="Data Analyst"/>
    <s v="Iowa City, IA"/>
    <x v="0"/>
    <x v="0"/>
    <x v="2"/>
    <x v="2908"/>
    <x v="778"/>
    <s v="University of Iowa"/>
    <s v="['r', 'drupal', 'tableau', 'sharepoint', 'word', 'excel']"/>
  </r>
  <r>
    <x v="2"/>
    <s v="Staff Consultant - Data Analyst --- Springfield, VA location"/>
    <s v="Chantilly, VA"/>
    <x v="0"/>
    <x v="0"/>
    <x v="2"/>
    <x v="2909"/>
    <x v="779"/>
    <s v="Ball"/>
    <s v="['go', 'matlab', 'r', 'python']"/>
  </r>
  <r>
    <x v="1"/>
    <s v="Data Engineer - Tampere"/>
    <s v="Tampere, Finland"/>
    <x v="0"/>
    <x v="0"/>
    <x v="71"/>
    <x v="2910"/>
    <x v="187"/>
    <s v="TransPerfect"/>
    <s v="['sql', 'python', 'java', 'aws', 'flow']"/>
  </r>
  <r>
    <x v="8"/>
    <s v="Senior Specialist Data Management"/>
    <s v="Lausanne, Switzerland"/>
    <x v="0"/>
    <x v="0"/>
    <x v="45"/>
    <x v="2911"/>
    <x v="237"/>
    <s v="Nestlé"/>
    <s v="['gcp', 'gdpr']"/>
  </r>
  <r>
    <x v="2"/>
    <s v="Lead Data Analyst"/>
    <s v="Brooklyn, NY"/>
    <x v="0"/>
    <x v="0"/>
    <x v="2"/>
    <x v="2912"/>
    <x v="780"/>
    <s v="NATIONAL GRID CO USA (NE POWER)"/>
    <s v="['sql', 'python', 'azure', 'snowflake', 'jira', 'confluence']"/>
  </r>
  <r>
    <x v="3"/>
    <s v="Senior Data Engineer"/>
    <s v="San Mateo, CA"/>
    <x v="0"/>
    <x v="0"/>
    <x v="2"/>
    <x v="2913"/>
    <x v="71"/>
    <s v="LegalZoom"/>
    <s v="['sql', 'python', 'scala', 'java', 'c#', 'tableau', 'looker']"/>
  </r>
  <r>
    <x v="0"/>
    <s v="Principal Data Scientist"/>
    <s v="Boston, MA"/>
    <x v="0"/>
    <x v="0"/>
    <x v="2"/>
    <x v="2914"/>
    <x v="19"/>
    <s v="Alumni Ventures Group"/>
    <s v="['python', 'sql', 'tensorflow', 'pytorch', 'keras', 'github', 'bitbucket', 'git']"/>
  </r>
  <r>
    <x v="1"/>
    <s v="Lead Data Engineer (Remote-Eligible)"/>
    <s v="Richmond, VA"/>
    <x v="0"/>
    <x v="0"/>
    <x v="2"/>
    <x v="2915"/>
    <x v="176"/>
    <s v="Capital One"/>
    <s v="['java', 'scala', 'python', 'nosql', 'sql', 'mongo', 'shell', 'mysql', 'cassandra', 'redshift', 'snowflake', 'aws', 'azure', 'hadoop', 'kafka', 'spark']"/>
  </r>
  <r>
    <x v="3"/>
    <s v="Senior Data Engineer // Remote"/>
    <s v="Anywhere"/>
    <x v="0"/>
    <x v="1"/>
    <x v="2"/>
    <x v="2916"/>
    <x v="18"/>
    <s v="Motion Recruitment"/>
    <s v="['python', 'sql']"/>
  </r>
  <r>
    <x v="4"/>
    <s v="Principal Economist / Scientist"/>
    <s v="San Mateo, CA"/>
    <x v="0"/>
    <x v="0"/>
    <x v="2"/>
    <x v="2917"/>
    <x v="781"/>
    <s v="Roblox"/>
    <s v="['python', 'r', 'sql', 'go', 'spark', 'airflow', 'hadoop']"/>
  </r>
  <r>
    <x v="1"/>
    <s v="Mid Data Engineer"/>
    <s v="Washington, DC"/>
    <x v="0"/>
    <x v="0"/>
    <x v="2"/>
    <x v="2918"/>
    <x v="782"/>
    <s v="Booz Allen Hamilton"/>
    <s v="['python', 'sql', 'sql server', 'databricks', 'aws', 'oracle', 'spark']"/>
  </r>
  <r>
    <x v="0"/>
    <s v="Sr Data Scientist, West"/>
    <s v="Denver, CO"/>
    <x v="0"/>
    <x v="0"/>
    <x v="2"/>
    <x v="2919"/>
    <x v="71"/>
    <s v="Dataiku"/>
    <s v="['python', 'r', 'sql', 'javascript', 'pyspark', 'spark', 'rshiny']"/>
  </r>
  <r>
    <x v="0"/>
    <s v="Data Scientist (12 Month Register)(Direct Hire)"/>
    <s v="Kansas City, MO"/>
    <x v="0"/>
    <x v="0"/>
    <x v="2"/>
    <x v="2920"/>
    <x v="371"/>
    <s v="Internal Revenue Service"/>
    <s v="['r', 'python', 'sql', 'matlab', 'tableau']"/>
  </r>
  <r>
    <x v="1"/>
    <s v="Data Engineer, Mid"/>
    <s v="Silver Spring, MD"/>
    <x v="5"/>
    <x v="0"/>
    <x v="2"/>
    <x v="2921"/>
    <x v="783"/>
    <s v="Booz Allen Hamilton, Inc."/>
    <s v="['python', 'aws', 'oracle', 'pyspark', 'pandas']"/>
  </r>
  <r>
    <x v="1"/>
    <s v="Data Engineer - Data Science Hub"/>
    <s v="Poland"/>
    <x v="0"/>
    <x v="0"/>
    <x v="11"/>
    <x v="2922"/>
    <x v="561"/>
    <s v="Allegro"/>
    <s v="['sql', 'python', 'mysql', 'postgresql', 'bigquery', 'snowflake', 'aws', 'gcp', 'spark', 'airflow', 'pyspark', 'github']"/>
  </r>
  <r>
    <x v="6"/>
    <s v="Sr. Data Analyst, CRM Lead"/>
    <s v="New York, NY"/>
    <x v="0"/>
    <x v="0"/>
    <x v="2"/>
    <x v="2923"/>
    <x v="31"/>
    <s v="Foot Locker"/>
    <s v="['sql', 'python', 'scala', 'r', 'excel']"/>
  </r>
  <r>
    <x v="0"/>
    <s v="Data Scientist, Product Analytics - Core Services"/>
    <s v="San Francisco, CA"/>
    <x v="0"/>
    <x v="0"/>
    <x v="2"/>
    <x v="2924"/>
    <x v="1"/>
    <s v="Uber"/>
    <s v="['sql', 'python', 'r', 'swift']"/>
  </r>
  <r>
    <x v="0"/>
    <s v="Data Scientist 2"/>
    <s v="Gordon, GA"/>
    <x v="0"/>
    <x v="0"/>
    <x v="2"/>
    <x v="2925"/>
    <x v="359"/>
    <s v="iNovex Information Systems"/>
    <s v="['python', 'c', 'shell', 'bash', 'perl']"/>
  </r>
  <r>
    <x v="2"/>
    <s v="R&amp;D Electrical Engineer - Energy Storage Analytics (Experienced)"/>
    <s v="Albuquerque, NM"/>
    <x v="0"/>
    <x v="0"/>
    <x v="1"/>
    <x v="2926"/>
    <x v="71"/>
    <s v="Sandia National Laboratories"/>
    <s v="['python', 'matlab', 'go']"/>
  </r>
  <r>
    <x v="6"/>
    <s v="Senior Data Analyst"/>
    <s v="Chico, CA"/>
    <x v="0"/>
    <x v="0"/>
    <x v="2"/>
    <x v="2927"/>
    <x v="19"/>
    <s v="CyberCoders"/>
    <s v="['power bi']"/>
  </r>
  <r>
    <x v="1"/>
    <s v="Dell Boomi Certified Data Engineer"/>
    <s v="Austin, TX"/>
    <x v="0"/>
    <x v="0"/>
    <x v="2"/>
    <x v="2928"/>
    <x v="784"/>
    <s v="Waterloo Data"/>
    <s v="['sql', 'sql server', 'azure', 'tableau', 'ssis']"/>
  </r>
  <r>
    <x v="2"/>
    <s v="Data Analyst"/>
    <s v="Anywhere"/>
    <x v="0"/>
    <x v="1"/>
    <x v="2"/>
    <x v="2929"/>
    <x v="29"/>
    <s v="Get It Recruit - Information Technology"/>
    <s v="['r', 'tableau']"/>
  </r>
  <r>
    <x v="1"/>
    <s v="Data Engineer, Analytics (Generalist)"/>
    <s v="Burlingame, CA"/>
    <x v="0"/>
    <x v="0"/>
    <x v="2"/>
    <x v="2930"/>
    <x v="228"/>
    <s v="Meta"/>
    <s v="['sql', 'python']"/>
  </r>
  <r>
    <x v="6"/>
    <s v="Senior Data Analyst - US IT FP&amp;A"/>
    <s v="Waltham, MA"/>
    <x v="0"/>
    <x v="0"/>
    <x v="2"/>
    <x v="2931"/>
    <x v="57"/>
    <s v="NATIONAL GRID CO USA (NE POWER)"/>
    <s v="['sql', 'sql server', 'excel', 'power bi', 'ssis', 'word', 'powerpoint', 'visio']"/>
  </r>
  <r>
    <x v="2"/>
    <s v="Data Analyst - Marketing &amp; Communications"/>
    <s v="Bloomington, IL"/>
    <x v="0"/>
    <x v="0"/>
    <x v="2"/>
    <x v="2932"/>
    <x v="17"/>
    <s v="State Farm"/>
    <s v="['sql', 'aws']"/>
  </r>
  <r>
    <x v="0"/>
    <s v="Data Scientist (DC based)"/>
    <s v="Washington, DC"/>
    <x v="0"/>
    <x v="0"/>
    <x v="2"/>
    <x v="2933"/>
    <x v="18"/>
    <s v="Jobot"/>
    <m/>
  </r>
  <r>
    <x v="6"/>
    <s v="Senior Game Data Analyst - Teskin Studio"/>
    <s v="Tel Aviv-Yafo, Israel"/>
    <x v="0"/>
    <x v="0"/>
    <x v="8"/>
    <x v="2934"/>
    <x v="46"/>
    <s v="Voodoo"/>
    <s v="['sql', 'r', 'python']"/>
  </r>
  <r>
    <x v="1"/>
    <s v="Data Engineer"/>
    <s v="Laurel, MD"/>
    <x v="0"/>
    <x v="0"/>
    <x v="2"/>
    <x v="2935"/>
    <x v="698"/>
    <s v="Booz Allen Hamilton"/>
    <s v="['python', 'java', 'sql', 'mongo', 'cassandra', 'aws', 'spark', 'docker', 'kubernetes']"/>
  </r>
  <r>
    <x v="2"/>
    <s v="Data Analyst"/>
    <s v="Manchester, UK"/>
    <x v="0"/>
    <x v="0"/>
    <x v="6"/>
    <x v="2936"/>
    <x v="306"/>
    <s v="Boohoo Group"/>
    <s v="['sql', 'sql server', 'bigquery', 'ssrs', 'tableau']"/>
  </r>
  <r>
    <x v="0"/>
    <s v="Analytics Engineer"/>
    <s v="Greenwich, CT"/>
    <x v="0"/>
    <x v="0"/>
    <x v="2"/>
    <x v="2937"/>
    <x v="28"/>
    <s v="iCapital"/>
    <s v="['python', 'sql', 'snowflake', 'airflow', 'tableau', 'excel', 'looker']"/>
  </r>
  <r>
    <x v="2"/>
    <s v="Analytics Engineer II"/>
    <s v="United States"/>
    <x v="0"/>
    <x v="0"/>
    <x v="1"/>
    <x v="2938"/>
    <x v="56"/>
    <s v="Gopuff"/>
    <s v="['sql', 'snowflake', 'redshift', 'azure', 'looker', 'git']"/>
  </r>
  <r>
    <x v="1"/>
    <s v="Data Engineer"/>
    <s v="Atlanta, GA"/>
    <x v="0"/>
    <x v="0"/>
    <x v="2"/>
    <x v="2939"/>
    <x v="31"/>
    <s v="Verusen"/>
    <s v="['sql', 'python', 'java', 'scala', 'snowflake', 'spark', 'airflow', 'sap']"/>
  </r>
  <r>
    <x v="2"/>
    <s v="Mid-Level Decision Science Analyst"/>
    <s v="Anywhere"/>
    <x v="0"/>
    <x v="1"/>
    <x v="2"/>
    <x v="2940"/>
    <x v="785"/>
    <s v="USAA"/>
    <s v="['sql', 'sas', 'sas', 'phoenix']"/>
  </r>
  <r>
    <x v="3"/>
    <s v="Senior Data Engineer"/>
    <s v="Anywhere"/>
    <x v="0"/>
    <x v="1"/>
    <x v="2"/>
    <x v="2941"/>
    <x v="50"/>
    <s v="Get It Recruit - Information Technology"/>
    <s v="['sql', 'python', 'aws', 'redshift', 'word']"/>
  </r>
  <r>
    <x v="2"/>
    <s v="Acoustics Experimental and Data Analysis Postdoc"/>
    <s v="Los Alamos, NM"/>
    <x v="0"/>
    <x v="0"/>
    <x v="1"/>
    <x v="2942"/>
    <x v="19"/>
    <s v="Los Alamos National Laboratory"/>
    <s v="['matlab', 'python', 'visual basic', 'c++']"/>
  </r>
  <r>
    <x v="2"/>
    <s v="SQL Data Analyst - Healthcare"/>
    <s v="Anywhere"/>
    <x v="0"/>
    <x v="1"/>
    <x v="2"/>
    <x v="2943"/>
    <x v="786"/>
    <s v="Village Care"/>
    <s v="['sql', 'python', 'r', 'excel', 'tableau']"/>
  </r>
  <r>
    <x v="1"/>
    <s v="Data Architect Junior"/>
    <s v="Heredia Province, Heredia, Costa Rica"/>
    <x v="0"/>
    <x v="0"/>
    <x v="0"/>
    <x v="2944"/>
    <x v="787"/>
    <s v="Publicis Groupe"/>
    <s v="['python', 'r', 'c++', 'sql']"/>
  </r>
  <r>
    <x v="2"/>
    <s v="Lead Data Analyst for Big Data Projects"/>
    <s v="Anywhere"/>
    <x v="0"/>
    <x v="1"/>
    <x v="2"/>
    <x v="2945"/>
    <x v="788"/>
    <s v="Get It Recruit - Information Technology"/>
    <m/>
  </r>
  <r>
    <x v="8"/>
    <s v="AI Senior Data Scientist"/>
    <s v="Hartford, CT"/>
    <x v="0"/>
    <x v="0"/>
    <x v="2"/>
    <x v="2946"/>
    <x v="66"/>
    <s v="Travelers Group"/>
    <m/>
  </r>
  <r>
    <x v="2"/>
    <s v="Data Analyst"/>
    <s v="Bogotá, Bogota, Colombia"/>
    <x v="0"/>
    <x v="0"/>
    <x v="32"/>
    <x v="2947"/>
    <x v="46"/>
    <s v="Sutherland"/>
    <s v="['sql', 'python', 'aws', 'pandas', 'numpy', 'power bi', 'excel']"/>
  </r>
  <r>
    <x v="5"/>
    <s v="Senior - Software Engineer - Data Science"/>
    <s v="Dallas, TX"/>
    <x v="0"/>
    <x v="0"/>
    <x v="1"/>
    <x v="2948"/>
    <x v="71"/>
    <s v="AT&amp;T"/>
    <s v="['python', 'sql', 'power bi']"/>
  </r>
  <r>
    <x v="0"/>
    <s v="Lead Data Scientist"/>
    <s v="San Francisco, CA"/>
    <x v="0"/>
    <x v="0"/>
    <x v="2"/>
    <x v="2949"/>
    <x v="789"/>
    <s v="Pendulum"/>
    <s v="['r', 'python']"/>
  </r>
  <r>
    <x v="1"/>
    <s v="Data Engineer Analyst"/>
    <s v="Newport, NC"/>
    <x v="0"/>
    <x v="0"/>
    <x v="2"/>
    <x v="2950"/>
    <x v="31"/>
    <s v="Air Liquide"/>
    <s v="['python', 'javascript', 'aws', 'gcp', 'azure', 'tensorflow', 'pytorch', 'scikit-learn', 'matplotlib', 'seaborn', 'plotly', 'express']"/>
  </r>
  <r>
    <x v="2"/>
    <s v="Healthcare Data SAS Analyst I"/>
    <s v="Jacksonville, FL"/>
    <x v="0"/>
    <x v="0"/>
    <x v="2"/>
    <x v="2951"/>
    <x v="790"/>
    <s v="Ascendo Resources"/>
    <s v="['sas', 'sas', 'word', 'excel']"/>
  </r>
  <r>
    <x v="0"/>
    <s v="Data Scientist - BCG X"/>
    <s v="San Pablo, CA"/>
    <x v="0"/>
    <x v="0"/>
    <x v="2"/>
    <x v="2952"/>
    <x v="17"/>
    <s v="Boston Consulting Group"/>
    <s v="['python', 'spark']"/>
  </r>
  <r>
    <x v="1"/>
    <s v="Cross - Functional Data Engineer &amp; Developer - SQL | ETL | PL ..."/>
    <s v="Arlington, VA"/>
    <x v="0"/>
    <x v="0"/>
    <x v="2"/>
    <x v="2953"/>
    <x v="31"/>
    <s v="Deloitte"/>
    <s v="['sql', 'postgresql', 'oracle']"/>
  </r>
  <r>
    <x v="6"/>
    <s v="Senior Data Architekt"/>
    <s v="Budapest, Hungary"/>
    <x v="0"/>
    <x v="0"/>
    <x v="10"/>
    <x v="2954"/>
    <x v="137"/>
    <s v="Codete"/>
    <s v="['sql', 'gcp', 'aws', 'redshift', 'bigquery', 'oracle', 'airflow']"/>
  </r>
  <r>
    <x v="3"/>
    <s v="Senior Manager, Data Engineering"/>
    <s v="Gurugram, Haryana, India"/>
    <x v="0"/>
    <x v="0"/>
    <x v="7"/>
    <x v="2955"/>
    <x v="56"/>
    <s v="Gemini"/>
    <s v="['python', 'sql', 'databricks', 'redshift', 'bigquery', 'snowflake', 'spark', 'hadoop', 'kafka', 'airflow']"/>
  </r>
  <r>
    <x v="8"/>
    <s v="Senior Data Scientist - Airports"/>
    <s v="New York, NY"/>
    <x v="0"/>
    <x v="0"/>
    <x v="2"/>
    <x v="2956"/>
    <x v="21"/>
    <s v="Uber"/>
    <s v="['sql', 'python', 'r', 'excel', 'tableau', 'looker']"/>
  </r>
  <r>
    <x v="3"/>
    <s v="Senior Data Engineering Manager"/>
    <s v="Fredericksburg, VA"/>
    <x v="5"/>
    <x v="0"/>
    <x v="2"/>
    <x v="2957"/>
    <x v="71"/>
    <s v="Capital One"/>
    <s v="['java', 'scala', 'python', 'nosql', 'sql', 'mongo', 'shell', 'mysql', 'cassandra', 'aws', 'redshift', 'snowflake', 'azure', 'hadoop', 'kafka', 'spark']"/>
  </r>
  <r>
    <x v="6"/>
    <s v="Senior Data Analyst"/>
    <s v="New York, NY"/>
    <x v="0"/>
    <x v="0"/>
    <x v="2"/>
    <x v="2958"/>
    <x v="243"/>
    <s v="Procal Technologies"/>
    <s v="['php', 'typescript', 'css', 'mysql', 'redis', 'react', 'laravel', 'kubernetes']"/>
  </r>
  <r>
    <x v="0"/>
    <s v="Data Scientist II"/>
    <s v="Jersey City, NJ"/>
    <x v="0"/>
    <x v="0"/>
    <x v="2"/>
    <x v="2959"/>
    <x v="560"/>
    <s v="Insurance Services Office, Inc."/>
    <s v="['python']"/>
  </r>
  <r>
    <x v="1"/>
    <s v="Team Leader, Data Engineering"/>
    <s v="Longueuil, QC, Canada"/>
    <x v="0"/>
    <x v="0"/>
    <x v="23"/>
    <x v="2960"/>
    <x v="19"/>
    <s v="MDF Commerce"/>
    <s v="['python', 'sql', 'aws', 'redshift', 'pyspark', 'power bi']"/>
  </r>
  <r>
    <x v="3"/>
    <s v="Senior Software Engineer, Data and Storage"/>
    <s v="Waterloo, ON, Canada"/>
    <x v="0"/>
    <x v="0"/>
    <x v="23"/>
    <x v="2961"/>
    <x v="71"/>
    <s v="Carta"/>
    <s v="['go', 'java', 'python', 'kafka', 'react']"/>
  </r>
  <r>
    <x v="8"/>
    <s v="Senior Data Scientist"/>
    <s v="New York, NY"/>
    <x v="0"/>
    <x v="0"/>
    <x v="2"/>
    <x v="2962"/>
    <x v="51"/>
    <s v="ROKT"/>
    <s v="['sql', 'aws', 'spark']"/>
  </r>
  <r>
    <x v="8"/>
    <s v="Data Scientist, Senior"/>
    <s v="Arlington, VA"/>
    <x v="0"/>
    <x v="0"/>
    <x v="2"/>
    <x v="2963"/>
    <x v="122"/>
    <s v="Booz Allen Hamilton"/>
    <s v="['sql', 'r', 'python', 'mysql', 'hadoop', 'kafka', 'spark', 'plotly', 'seaborn', 'ggplot2', 'django', 'flask']"/>
  </r>
  <r>
    <x v="2"/>
    <s v="Claims Data Analyst"/>
    <s v="Alpharetta, GA"/>
    <x v="0"/>
    <x v="0"/>
    <x v="2"/>
    <x v="2964"/>
    <x v="122"/>
    <s v="AXIS Capital Holdings Limited"/>
    <s v="['sql', 'vba', 'sql server', 'sharepoint']"/>
  </r>
  <r>
    <x v="2"/>
    <s v="Data Analyst V"/>
    <s v="Menlo Park, CA"/>
    <x v="0"/>
    <x v="0"/>
    <x v="2"/>
    <x v="2965"/>
    <x v="355"/>
    <s v="Insight Global"/>
    <s v="['powerpoint', 'excel', 'tableau']"/>
  </r>
  <r>
    <x v="4"/>
    <s v="Insight Analyst Consultant"/>
    <s v="Lisbon, Portugal"/>
    <x v="0"/>
    <x v="0"/>
    <x v="12"/>
    <x v="2966"/>
    <x v="196"/>
    <s v="NielsenIQ"/>
    <s v="['excel', 'powerpoint']"/>
  </r>
  <r>
    <x v="0"/>
    <s v="Junior Scientific Programmer/Data Scientist"/>
    <s v="Minneapolis, MN"/>
    <x v="0"/>
    <x v="0"/>
    <x v="2"/>
    <x v="2967"/>
    <x v="791"/>
    <s v="University of Minnesota Twin Cities"/>
    <s v="['matlab', 'python', 'r', 'sql', 'github']"/>
  </r>
  <r>
    <x v="1"/>
    <s v="Data Engineer - PEM Quality"/>
    <s v="Dearborn, MI"/>
    <x v="0"/>
    <x v="0"/>
    <x v="2"/>
    <x v="2968"/>
    <x v="31"/>
    <s v="Ford Motor Company"/>
    <s v="['nosql', 'sql', 'mongo', 'python', 'gcp', 'oracle', 'hadoop', 'airflow', 'kafka', 'alteryx', 'tableau', 'terraform']"/>
  </r>
  <r>
    <x v="6"/>
    <s v="Senior Data Analyst / Open to Remote"/>
    <s v="Anywhere"/>
    <x v="0"/>
    <x v="1"/>
    <x v="2"/>
    <x v="2969"/>
    <x v="2"/>
    <s v="Motion Recruitment"/>
    <s v="['sql', 'r', 'python']"/>
  </r>
  <r>
    <x v="8"/>
    <s v="Senior Data Scientist (Remote)"/>
    <s v="Anywhere"/>
    <x v="0"/>
    <x v="1"/>
    <x v="2"/>
    <x v="2970"/>
    <x v="792"/>
    <s v="Vail Resorts"/>
    <s v="['python', 'sql']"/>
  </r>
  <r>
    <x v="0"/>
    <s v="Product Data Specialist (HW)"/>
    <s v="Oulu, Finland"/>
    <x v="0"/>
    <x v="0"/>
    <x v="71"/>
    <x v="2971"/>
    <x v="0"/>
    <s v="Oura Health Ltd"/>
    <m/>
  </r>
  <r>
    <x v="0"/>
    <s v="Principal Data Scientist"/>
    <s v="New York, NY"/>
    <x v="0"/>
    <x v="0"/>
    <x v="2"/>
    <x v="2972"/>
    <x v="228"/>
    <s v="UBS"/>
    <s v="['python', 'sql', 'azure', 'spark', 'excel']"/>
  </r>
  <r>
    <x v="3"/>
    <s v="Senior Data Engineer (AWS, python, Devops, Snowflake)"/>
    <s v="Richmond, VA"/>
    <x v="0"/>
    <x v="0"/>
    <x v="2"/>
    <x v="2973"/>
    <x v="25"/>
    <s v="Capital One"/>
    <s v="['python', 'java', 'scala', 'nosql', 'sql', 'mongo', 'shell', 'mysql', 'cassandra', 'aws', 'snowflake', 'redshift', 'pyspark', 'hadoop', 'kafka', 'spark', 'jenkins', 'git']"/>
  </r>
  <r>
    <x v="2"/>
    <s v="Data Analyst III"/>
    <s v="Sarasota, FL"/>
    <x v="0"/>
    <x v="0"/>
    <x v="2"/>
    <x v="2974"/>
    <x v="31"/>
    <s v="Boar's Head Brand"/>
    <s v="['python', 'sql', 'r', 'aws']"/>
  </r>
  <r>
    <x v="0"/>
    <s v="TSS Data Scientist Associate"/>
    <s v="Anywhere"/>
    <x v="0"/>
    <x v="1"/>
    <x v="2"/>
    <x v="2975"/>
    <x v="20"/>
    <s v="General Dynamics Information Technology"/>
    <s v="['python', 'r', 'sql', 'aws', 'azure', 'keras', 'pytorch', 'scikit-learn', 'jupyter', 'tableau']"/>
  </r>
  <r>
    <x v="8"/>
    <s v="Senior Data Scientist- Risk Modeler- AVP - Hybrid"/>
    <s v="Irving, TX"/>
    <x v="0"/>
    <x v="0"/>
    <x v="1"/>
    <x v="2976"/>
    <x v="793"/>
    <s v="Citi"/>
    <s v="['sas', 'sas', 'r', 'python']"/>
  </r>
  <r>
    <x v="1"/>
    <s v="Big Data Engineer"/>
    <s v="Anywhere"/>
    <x v="0"/>
    <x v="1"/>
    <x v="2"/>
    <x v="2977"/>
    <x v="205"/>
    <s v="KITRUM"/>
    <s v="['scala', 'sql', 'elasticsearch', 'cassandra', 'aws', 'databricks', 'hadoop', 'spark', 'kafka', 'git', 'gitlab', 'github', 'docker', 'jenkins', 'terraform', 'jira', 'slack']"/>
  </r>
  <r>
    <x v="0"/>
    <s v="Director, Data Science"/>
    <s v="Irvine, CA"/>
    <x v="0"/>
    <x v="0"/>
    <x v="2"/>
    <x v="2978"/>
    <x v="49"/>
    <s v="Ingram Micro"/>
    <s v="['python', 'r', 'aws', 'azure', 'looker']"/>
  </r>
  <r>
    <x v="1"/>
    <s v="Data Engineer"/>
    <s v="St. Louis, MO"/>
    <x v="0"/>
    <x v="0"/>
    <x v="2"/>
    <x v="2979"/>
    <x v="794"/>
    <s v="National Geospatial-Intelligence Agency"/>
    <s v="['python', 'r', 'java', 'c', 'bash', 'powershell', 'nosql', 'mongodb', 'mongodb', 'elasticsearch', 'mysql', 'postgresql', 'aws', 'oracle', 'kubernetes', 'terraform', 'ansible']"/>
  </r>
  <r>
    <x v="0"/>
    <s v="Data Scientist Statistics"/>
    <s v="Johnston, RI"/>
    <x v="0"/>
    <x v="0"/>
    <x v="2"/>
    <x v="2980"/>
    <x v="795"/>
    <s v="FM Global"/>
    <s v="['r', 'python', 'excel', 'word', 'powerpoint']"/>
  </r>
  <r>
    <x v="0"/>
    <s v="Data Scientist, GBG"/>
    <s v="Austin, TX"/>
    <x v="0"/>
    <x v="0"/>
    <x v="2"/>
    <x v="2981"/>
    <x v="71"/>
    <s v="Meta"/>
    <s v="['sql', 'python', 'r']"/>
  </r>
  <r>
    <x v="0"/>
    <s v="Lead Data Scientist, Growth"/>
    <s v="San Francisco, CA"/>
    <x v="0"/>
    <x v="0"/>
    <x v="2"/>
    <x v="2982"/>
    <x v="200"/>
    <s v="Hinge Health"/>
    <s v="['r', 'python', 'sql', 'tableau']"/>
  </r>
  <r>
    <x v="0"/>
    <s v="Lead Data Scientist - Site Optimization"/>
    <s v="Anywhere"/>
    <x v="0"/>
    <x v="1"/>
    <x v="2"/>
    <x v="2983"/>
    <x v="78"/>
    <s v="CVS Health"/>
    <s v="['go', 'sql', 'python', 'snowflake']"/>
  </r>
  <r>
    <x v="4"/>
    <s v="Business Analyst"/>
    <s v="Los Angeles, CA"/>
    <x v="0"/>
    <x v="0"/>
    <x v="2"/>
    <x v="2984"/>
    <x v="20"/>
    <s v="Los Angeles Dodgers LLC"/>
    <s v="['sql', 'vba', 'r', 'python', 'tableau']"/>
  </r>
  <r>
    <x v="0"/>
    <s v="Data Scientist"/>
    <s v="Bogotá, Bogota, Colombia"/>
    <x v="0"/>
    <x v="0"/>
    <x v="32"/>
    <x v="2985"/>
    <x v="8"/>
    <s v="Nubank"/>
    <s v="['sql', 'scikit-learn', 'spark']"/>
  </r>
  <r>
    <x v="2"/>
    <s v="Data Analyst"/>
    <s v="Stuttgart, Germany"/>
    <x v="1"/>
    <x v="0"/>
    <x v="9"/>
    <x v="2986"/>
    <x v="46"/>
    <s v="Barbaricum"/>
    <s v="['python', 'javascript', 'r', 'sql', 'go', 'react', 'flask']"/>
  </r>
  <r>
    <x v="3"/>
    <s v="Data Engineer Senior"/>
    <s v="Conyers, GA"/>
    <x v="0"/>
    <x v="0"/>
    <x v="2"/>
    <x v="2987"/>
    <x v="31"/>
    <s v="Acuity Brands, Inc"/>
    <s v="['sql', 't-sql', 'c#', 'python', 'scala', 'db2', 'azure', 'oracle', 'power bi', 'tableau', 'qlik', 'sap', 'cognos', 'ssis', 'git']"/>
  </r>
  <r>
    <x v="1"/>
    <s v="Sr. Data Engineer - Test Automation(QA)"/>
    <s v="Bengaluru, Karnataka, India"/>
    <x v="0"/>
    <x v="0"/>
    <x v="7"/>
    <x v="2988"/>
    <x v="56"/>
    <s v="Visa"/>
    <s v="['java', 'mysql', 'selenium', 'tableau']"/>
  </r>
  <r>
    <x v="1"/>
    <s v="Data Engineer"/>
    <s v="Barcelona, Spain"/>
    <x v="0"/>
    <x v="0"/>
    <x v="20"/>
    <x v="2989"/>
    <x v="763"/>
    <s v="Gameloft"/>
    <s v="['sql', 'python', 'java', 'snowflake']"/>
  </r>
  <r>
    <x v="2"/>
    <s v="Data Analyst"/>
    <s v="Anywhere"/>
    <x v="0"/>
    <x v="1"/>
    <x v="2"/>
    <x v="2990"/>
    <x v="796"/>
    <s v="CVS Health"/>
    <s v="['sql', 'python', 'hadoop', 'tableau']"/>
  </r>
  <r>
    <x v="6"/>
    <s v="Senior Data Analyst"/>
    <s v="Boston, MA"/>
    <x v="0"/>
    <x v="0"/>
    <x v="2"/>
    <x v="2991"/>
    <x v="797"/>
    <s v="Get It Recruit - Information Technology"/>
    <s v="['sql', 'python', 'r', 'tableau', 'power bi']"/>
  </r>
  <r>
    <x v="3"/>
    <s v="Senior Data Engineer (Columbus, OH)"/>
    <s v="Columbus, OH"/>
    <x v="0"/>
    <x v="0"/>
    <x v="2"/>
    <x v="2992"/>
    <x v="390"/>
    <s v="McKesson"/>
    <s v="['sql', 'snowflake', 'databricks', 'flow']"/>
  </r>
  <r>
    <x v="7"/>
    <s v="MLOps (MachineLearning Operations) Engineer"/>
    <s v="Madrid, Spain"/>
    <x v="0"/>
    <x v="0"/>
    <x v="20"/>
    <x v="2993"/>
    <x v="137"/>
    <s v="Talan"/>
    <s v="['python', 'java', 'azure', 'aws', 'spark', 'linux', 'docker', 'kubernetes']"/>
  </r>
  <r>
    <x v="7"/>
    <s v="Machine Learning Engineer"/>
    <s v="Canberra ACT, Australia"/>
    <x v="1"/>
    <x v="0"/>
    <x v="51"/>
    <x v="2994"/>
    <x v="798"/>
    <s v="Datacom"/>
    <s v="['python', 'kafka', 'jupyter', 'spark', 'terraform', 'ansible', 'kubernetes', 'docker', 'git']"/>
  </r>
  <r>
    <x v="0"/>
    <s v="Data Scientist II - Language Modeling and AI"/>
    <s v="Anywhere"/>
    <x v="0"/>
    <x v="1"/>
    <x v="1"/>
    <x v="2995"/>
    <x v="799"/>
    <s v="Edward Jones"/>
    <s v="['python', 'r', 'scala', 'tensorflow', 'pytorch']"/>
  </r>
  <r>
    <x v="0"/>
    <s v="Data Science Director IC, Monetization AI Ranking"/>
    <s v="Menlo Park, CA"/>
    <x v="0"/>
    <x v="0"/>
    <x v="2"/>
    <x v="2996"/>
    <x v="228"/>
    <s v="Meta"/>
    <m/>
  </r>
  <r>
    <x v="2"/>
    <s v="Data Analyst (remote)"/>
    <s v="Irving, TX"/>
    <x v="0"/>
    <x v="0"/>
    <x v="2"/>
    <x v="2997"/>
    <x v="122"/>
    <s v="Cognizant"/>
    <s v="['sql', 'nosql', 'python', 'watson']"/>
  </r>
  <r>
    <x v="0"/>
    <s v="Data scientist (Greater NYC Area, NY)"/>
    <s v="New York, NY"/>
    <x v="0"/>
    <x v="0"/>
    <x v="2"/>
    <x v="2998"/>
    <x v="67"/>
    <s v="Ntropy Network"/>
    <s v="['python', 'sql', 'go', 'rust', 'aws', 'gcp', 'pandas', 'matplotlib', 'pytorch']"/>
  </r>
  <r>
    <x v="2"/>
    <s v="Database Analyst"/>
    <s v="Los Angeles, CA"/>
    <x v="0"/>
    <x v="0"/>
    <x v="2"/>
    <x v="2999"/>
    <x v="16"/>
    <s v="AIDS Healthcare Foundation"/>
    <m/>
  </r>
  <r>
    <x v="6"/>
    <s v="Senior Data Analyst"/>
    <s v="Bethesda, MD"/>
    <x v="0"/>
    <x v="0"/>
    <x v="2"/>
    <x v="3000"/>
    <x v="122"/>
    <s v="Peraton"/>
    <m/>
  </r>
  <r>
    <x v="1"/>
    <s v="ASG Data Engineer - AI Initiative"/>
    <s v="Austin, TX"/>
    <x v="0"/>
    <x v="0"/>
    <x v="2"/>
    <x v="3001"/>
    <x v="17"/>
    <s v="SHI International"/>
    <s v="['python', 'c#', 'java', 'sql', 'power bi', 'tableau']"/>
  </r>
  <r>
    <x v="0"/>
    <s v="Data Scientist (Data Driven MKT) Career"/>
    <s v="Chile"/>
    <x v="0"/>
    <x v="0"/>
    <x v="24"/>
    <x v="3002"/>
    <x v="800"/>
    <s v="Equifax"/>
    <s v="['python', 'sql', 'r', 'aws', 'gcp', 'scikit-learn', 'tensorflow', 'pytorch']"/>
  </r>
  <r>
    <x v="2"/>
    <s v="Data Analyst"/>
    <s v="Riverdale Park, MD"/>
    <x v="0"/>
    <x v="0"/>
    <x v="2"/>
    <x v="3003"/>
    <x v="801"/>
    <s v="Leidos"/>
    <s v="['sharepoint', 'power bi', 'tableau']"/>
  </r>
  <r>
    <x v="3"/>
    <s v="Senior Google Cloud Data Engineer"/>
    <s v="Woluwe-Saint-Lambert, Belgium"/>
    <x v="0"/>
    <x v="0"/>
    <x v="3"/>
    <x v="3004"/>
    <x v="137"/>
    <s v="Devoteam"/>
    <s v="['go', 'python', 'golang', 'java', 'spark', 'kafka', 'terraform']"/>
  </r>
  <r>
    <x v="8"/>
    <s v="REMOTE: Senior Data Scientist"/>
    <s v="Anywhere"/>
    <x v="0"/>
    <x v="1"/>
    <x v="2"/>
    <x v="3005"/>
    <x v="28"/>
    <s v="CVS Health"/>
    <s v="['sql', 'python', 'tableau', 'github']"/>
  </r>
  <r>
    <x v="3"/>
    <s v="Senior Data Engineer"/>
    <s v="San Francisco, CA"/>
    <x v="0"/>
    <x v="0"/>
    <x v="2"/>
    <x v="3006"/>
    <x v="71"/>
    <s v="Earnest"/>
    <s v="['scala', 'python', 'postgresql', 'snowflake', 'aws', 'airflow', 'flow', 'docker', 'kubernetes', 'terraform']"/>
  </r>
  <r>
    <x v="2"/>
    <s v="Market Data Lead Analyst"/>
    <s v="United Kingdom"/>
    <x v="0"/>
    <x v="0"/>
    <x v="6"/>
    <x v="3007"/>
    <x v="27"/>
    <s v="Deutsche Bank"/>
    <s v="['excel']"/>
  </r>
  <r>
    <x v="3"/>
    <s v="Senior Data Engineer (Cyber Defence System)"/>
    <s v="Singapore"/>
    <x v="0"/>
    <x v="0"/>
    <x v="18"/>
    <x v="3008"/>
    <x v="56"/>
    <s v="Centre for Strategic Infocomm Technologies"/>
    <s v="['sql', 'nosql', 'python', 'java', 'scala', 'hadoop', 'spark', 'kafka', 'airflow']"/>
  </r>
  <r>
    <x v="1"/>
    <s v="Principal Data Engineer, Security Research, FedRamp (Xpanse)"/>
    <s v="Reston, VA"/>
    <x v="0"/>
    <x v="0"/>
    <x v="1"/>
    <x v="3009"/>
    <x v="226"/>
    <s v="Palo Alto Networks"/>
    <s v="['bigquery']"/>
  </r>
  <r>
    <x v="2"/>
    <s v="Data Analyst III. Job in Palos Verdes Estates My Valley Jobs Today"/>
    <s v="Palos Verdes Estates, CA"/>
    <x v="0"/>
    <x v="0"/>
    <x v="2"/>
    <x v="3010"/>
    <x v="7"/>
    <s v="California Health &amp; Wellness"/>
    <s v="['excel', 'powerpoint']"/>
  </r>
  <r>
    <x v="7"/>
    <s v="Machine Learning Engineer (Senior/ Staff)"/>
    <s v="Toronto, ON, Canada"/>
    <x v="0"/>
    <x v="0"/>
    <x v="23"/>
    <x v="3011"/>
    <x v="19"/>
    <s v="Deep Genomics"/>
    <s v="['aws', 'azure', 'pytorch', 'tensorflow', 'keras']"/>
  </r>
  <r>
    <x v="0"/>
    <s v="Lead Data Scientist, Credit"/>
    <s v="Mt Pleasant Township, PA"/>
    <x v="0"/>
    <x v="0"/>
    <x v="2"/>
    <x v="3012"/>
    <x v="19"/>
    <s v="Dave Inc."/>
    <s v="['sql', 'python', 'gcp', 'tensorflow', 'pytorch', 'spark', 'flow']"/>
  </r>
  <r>
    <x v="8"/>
    <s v="Senior Data Scientist - Language Modeling and AI"/>
    <s v="Anywhere"/>
    <x v="0"/>
    <x v="1"/>
    <x v="1"/>
    <x v="3013"/>
    <x v="802"/>
    <s v="Edward Jones"/>
    <s v="['python', 'r', 'scala', 'tensorflow', 'pytorch']"/>
  </r>
  <r>
    <x v="1"/>
    <s v="Data Engineer"/>
    <s v="Singapore"/>
    <x v="0"/>
    <x v="0"/>
    <x v="18"/>
    <x v="3014"/>
    <x v="56"/>
    <s v="Biofourmis"/>
    <s v="['python', 'sql', 'shell', 'dynamodb', 'aws', 'redshift', 'hadoop', 'spark', 'kafka', 'pandas', 'numpy', 'unix']"/>
  </r>
  <r>
    <x v="8"/>
    <s v="Senior Data Scientist / Python / SQL / Hybrid"/>
    <s v="Princeton, NJ"/>
    <x v="0"/>
    <x v="0"/>
    <x v="2"/>
    <x v="3015"/>
    <x v="68"/>
    <s v="Motion Recruitment"/>
    <s v="['python', 'r', 'sql']"/>
  </r>
  <r>
    <x v="0"/>
    <s v="Sr. Data Scientist"/>
    <s v="New York, NY"/>
    <x v="0"/>
    <x v="0"/>
    <x v="2"/>
    <x v="3016"/>
    <x v="803"/>
    <s v="CVS Health"/>
    <s v="['python', 'sql']"/>
  </r>
  <r>
    <x v="0"/>
    <s v="Data Science Manager, Square Point of Sale"/>
    <s v="California City, CA"/>
    <x v="0"/>
    <x v="0"/>
    <x v="2"/>
    <x v="3017"/>
    <x v="300"/>
    <s v="Square"/>
    <s v="['sql', 'python', 'c', 'looker', 'flow']"/>
  </r>
  <r>
    <x v="3"/>
    <s v="Senior Data Engineer (Python)"/>
    <s v="Olympia, WA"/>
    <x v="5"/>
    <x v="0"/>
    <x v="2"/>
    <x v="3018"/>
    <x v="658"/>
    <s v="Capital One"/>
    <s v="['java', 'scala', 'python', 'nosql', 'sql', 'mongo', 'shell', 'mysql', 'cassandra', 'redshift', 'snowflake', 'aws', 'azure', 'hadoop', 'kafka', 'spark']"/>
  </r>
  <r>
    <x v="3"/>
    <s v="Senior Data Engineer"/>
    <s v="Houston, TX"/>
    <x v="0"/>
    <x v="0"/>
    <x v="2"/>
    <x v="3019"/>
    <x v="31"/>
    <s v="BP Midstream Partners LP"/>
    <s v="['python', 'go', 'java', 'c++', 'sql', 'nosql', 'scala', 'azure', 'aws', 'pandas', 'seaborn', 'spark']"/>
  </r>
  <r>
    <x v="1"/>
    <s v="Principal, Data Engineer"/>
    <s v="Southern Pines, NC"/>
    <x v="0"/>
    <x v="0"/>
    <x v="2"/>
    <x v="3020"/>
    <x v="19"/>
    <s v="MEDEANALYTICS"/>
    <s v="['sql', 'python', 'scala', 'aws', 'snowflake', 'oracle', 'redshift', 'databricks', 'pyspark', 'kubernetes', 'github']"/>
  </r>
  <r>
    <x v="0"/>
    <s v="Data Scientist"/>
    <s v="Arlington, VA"/>
    <x v="0"/>
    <x v="0"/>
    <x v="2"/>
    <x v="3021"/>
    <x v="31"/>
    <s v="Deloitte"/>
    <s v="['sql', 'r', 'python', 'sas', 'sas', 'c#', 'tensorflow', 'word', 'spreadsheet', 'ssis']"/>
  </r>
  <r>
    <x v="7"/>
    <s v="Python Machine Learning Engineer (AdLight)"/>
    <s v="Ukraine"/>
    <x v="0"/>
    <x v="0"/>
    <x v="33"/>
    <x v="3022"/>
    <x v="55"/>
    <s v="Roosh"/>
    <s v="['python', 'sql', 'nosql', 'go', 'aws', 'azure', 'gcp', 'tensorflow', 'pytorch', 'flow', 'docker']"/>
  </r>
  <r>
    <x v="8"/>
    <s v="Senior Data Scientist, Support (Natural Language Processing and..."/>
    <s v="New York, NY"/>
    <x v="0"/>
    <x v="0"/>
    <x v="2"/>
    <x v="3023"/>
    <x v="71"/>
    <s v="DoorDash"/>
    <s v="['python', 'go', 'spark', 'excel']"/>
  </r>
  <r>
    <x v="1"/>
    <s v="Staff Data Engineer"/>
    <s v="Austin, TX"/>
    <x v="0"/>
    <x v="0"/>
    <x v="1"/>
    <x v="3024"/>
    <x v="164"/>
    <s v="Visa"/>
    <s v="['nosql', 'python', 'cassandra', 'mysql', 'db2', 'oracle', 'hadoop', 'spark', 'kafka', 'unix', 'linux']"/>
  </r>
  <r>
    <x v="0"/>
    <s v="Environmental Data Scientist"/>
    <s v="Norwell, MA"/>
    <x v="0"/>
    <x v="0"/>
    <x v="2"/>
    <x v="3025"/>
    <x v="31"/>
    <s v="Battelle"/>
    <s v="['word', 'excel', 'powerpoint']"/>
  </r>
  <r>
    <x v="2"/>
    <s v="Data Analyst"/>
    <s v="Warsaw, Poland"/>
    <x v="0"/>
    <x v="0"/>
    <x v="11"/>
    <x v="3026"/>
    <x v="39"/>
    <s v="capital.com"/>
    <s v="['airflow', 'tableau', 'power bi', 'git']"/>
  </r>
  <r>
    <x v="1"/>
    <s v="Lead Data Engineer"/>
    <s v="Nashville, TN"/>
    <x v="0"/>
    <x v="0"/>
    <x v="2"/>
    <x v="3027"/>
    <x v="323"/>
    <s v="TheResumeReview.com"/>
    <m/>
  </r>
  <r>
    <x v="2"/>
    <s v="Marketing Data Analyst"/>
    <s v="Dallas, TX"/>
    <x v="0"/>
    <x v="0"/>
    <x v="2"/>
    <x v="3028"/>
    <x v="2"/>
    <s v="CyberCoders"/>
    <s v="['python', 'tableau']"/>
  </r>
  <r>
    <x v="0"/>
    <s v="Data Scientist"/>
    <s v="Reston, VA"/>
    <x v="0"/>
    <x v="0"/>
    <x v="2"/>
    <x v="3029"/>
    <x v="804"/>
    <s v="SAIC"/>
    <s v="['sql', 'aws', 'azure', 'ssis']"/>
  </r>
  <r>
    <x v="1"/>
    <s v="Data Management Integrator"/>
    <s v="Panama City, FL"/>
    <x v="0"/>
    <x v="0"/>
    <x v="2"/>
    <x v="3030"/>
    <x v="122"/>
    <s v="Booz Allen Hamilton"/>
    <m/>
  </r>
  <r>
    <x v="2"/>
    <s v="Apprenti(e) DATA Manager F/H/D"/>
    <s v="Drancy, France"/>
    <x v="0"/>
    <x v="0"/>
    <x v="27"/>
    <x v="3031"/>
    <x v="319"/>
    <s v="Bosch Group"/>
    <s v="['power bi', 'tableau']"/>
  </r>
  <r>
    <x v="2"/>
    <s v="Data Analyst/Report Writer"/>
    <s v="Anywhere"/>
    <x v="0"/>
    <x v="1"/>
    <x v="2"/>
    <x v="3032"/>
    <x v="53"/>
    <s v="Get It Recruit - Information Technology"/>
    <m/>
  </r>
  <r>
    <x v="1"/>
    <s v="Data Engineering Consultant"/>
    <s v="Houston, TX"/>
    <x v="0"/>
    <x v="0"/>
    <x v="2"/>
    <x v="3033"/>
    <x v="28"/>
    <s v="CGI"/>
    <s v="['sql', 'python', 'c', 'sql server', 'mysql', 'postgresql', 'oracle', 'redshift', 'snowflake', 'bigquery', 'azure', 'aws', 'databricks', 'kafka', 'tableau', 'power bi', 'looker', 'jenkins']"/>
  </r>
  <r>
    <x v="2"/>
    <s v="Early Career Data Analyst"/>
    <s v="Anywhere"/>
    <x v="0"/>
    <x v="1"/>
    <x v="2"/>
    <x v="3034"/>
    <x v="441"/>
    <s v="Get It Recruit - Information Technology"/>
    <s v="['sql', 'nosql', 'python', 'r', 'tableau']"/>
  </r>
  <r>
    <x v="1"/>
    <s v="Systems Engineer IV - Data Engineer ( Hybrid"/>
    <s v="Englewood, CO"/>
    <x v="0"/>
    <x v="0"/>
    <x v="1"/>
    <x v="3035"/>
    <x v="805"/>
    <s v="Spectrum"/>
    <s v="['python', 'sql', 'hadoop', 'spark', 'pyspark']"/>
  </r>
  <r>
    <x v="1"/>
    <s v="Data Engineer (Remote - Only)"/>
    <s v="Burlingame, CA"/>
    <x v="0"/>
    <x v="0"/>
    <x v="1"/>
    <x v="3036"/>
    <x v="71"/>
    <s v="Lyra Health"/>
    <s v="['sql', 'python', 'snowflake', 'bigquery', 'redshift', 'aws']"/>
  </r>
  <r>
    <x v="8"/>
    <s v="REMOTE - Sr. Data Scientist"/>
    <s v="Chesterfield, MO"/>
    <x v="0"/>
    <x v="0"/>
    <x v="2"/>
    <x v="3037"/>
    <x v="19"/>
    <s v="Insight Global"/>
    <s v="['python', 'sql']"/>
  </r>
  <r>
    <x v="0"/>
    <s v="Sr. Data Scientist"/>
    <s v="New York, NY"/>
    <x v="0"/>
    <x v="0"/>
    <x v="2"/>
    <x v="3038"/>
    <x v="806"/>
    <s v="CVS Health"/>
    <s v="['java', 'python', 'cassandra', 'scikit-learn', 'pytorch', 'spark', 'hadoop']"/>
  </r>
  <r>
    <x v="2"/>
    <s v="Data Analyst"/>
    <s v="New York, NY"/>
    <x v="0"/>
    <x v="0"/>
    <x v="2"/>
    <x v="3039"/>
    <x v="436"/>
    <s v="Acorns"/>
    <s v="['outlook']"/>
  </r>
  <r>
    <x v="2"/>
    <s v="Cloud Data Analyst Engineer (FinOps)"/>
    <s v="Kuala Lumpur, Federal Territory of Kuala Lumpur, Malaysia"/>
    <x v="0"/>
    <x v="0"/>
    <x v="31"/>
    <x v="3040"/>
    <x v="46"/>
    <s v="Unit4"/>
    <s v="['azure', 'excel']"/>
  </r>
  <r>
    <x v="1"/>
    <s v="Data Center Controls Engineer"/>
    <s v="Hayward, CA"/>
    <x v="0"/>
    <x v="0"/>
    <x v="2"/>
    <x v="3041"/>
    <x v="122"/>
    <s v="Amazon"/>
    <s v="['aws']"/>
  </r>
  <r>
    <x v="8"/>
    <s v="Senior Data Scientist - Remote"/>
    <s v="Minnetonka, MN"/>
    <x v="0"/>
    <x v="0"/>
    <x v="2"/>
    <x v="3042"/>
    <x v="160"/>
    <s v="UnitedHealth Group"/>
    <m/>
  </r>
  <r>
    <x v="1"/>
    <s v="Data Engineer"/>
    <s v="Tampa, FL"/>
    <x v="0"/>
    <x v="0"/>
    <x v="1"/>
    <x v="3043"/>
    <x v="31"/>
    <s v="Amgen Inc"/>
    <s v="['java', 'python', 'sql', 'html', 'css', 'postgresql', 'dynamodb', 'aws', 'databricks', 'oracle', 'airflow', 'spark', 'tableau', 'flow', 'git', 'jenkins', 'docker', 'kubernetes']"/>
  </r>
  <r>
    <x v="0"/>
    <s v="Lead Staff Data Scientist"/>
    <s v="Denver, CO"/>
    <x v="0"/>
    <x v="0"/>
    <x v="1"/>
    <x v="3044"/>
    <x v="71"/>
    <s v="The Trade Desk"/>
    <s v="['sql', 'r', 'python', 'java', 'scala', 'aws', 'spark']"/>
  </r>
  <r>
    <x v="0"/>
    <s v="Cyber Data Scientist"/>
    <s v="Annapolis Junction, MD"/>
    <x v="0"/>
    <x v="0"/>
    <x v="2"/>
    <x v="3045"/>
    <x v="122"/>
    <s v="Booz Allen Hamilton"/>
    <s v="['r', 'python', 'sql', 'nosql', 'mysql', 'hadoop', 'kafka', 'spark', 'plotly', 'seaborn', 'ggplot2']"/>
  </r>
  <r>
    <x v="1"/>
    <s v="Data Engineering Lead"/>
    <s v="Nigeria"/>
    <x v="0"/>
    <x v="0"/>
    <x v="70"/>
    <x v="3046"/>
    <x v="251"/>
    <s v="Paystack"/>
    <s v="['java', 'scala', 'python', 'golang', 'mongodb', 'mongodb', 'postgresql', 'mysql', 'aws', 'azure', 'gcp', 'redshift', 'kafka', 'airflow', 'kubernetes']"/>
  </r>
  <r>
    <x v="6"/>
    <s v="Senior Logistics Data Analyst"/>
    <s v="Stafford, VA"/>
    <x v="0"/>
    <x v="0"/>
    <x v="2"/>
    <x v="3047"/>
    <x v="51"/>
    <s v="Falconwood, Incorporated"/>
    <m/>
  </r>
  <r>
    <x v="2"/>
    <s v="Market Data Analyst"/>
    <s v="Porto, Portugal"/>
    <x v="0"/>
    <x v="0"/>
    <x v="12"/>
    <x v="3048"/>
    <x v="141"/>
    <s v="Natixis in Portugal"/>
    <s v="['go', 'python', 'excel']"/>
  </r>
  <r>
    <x v="8"/>
    <s v="Senior Data Scientist"/>
    <s v="Mossville, IL"/>
    <x v="0"/>
    <x v="0"/>
    <x v="2"/>
    <x v="3049"/>
    <x v="19"/>
    <s v="Caterpillar, Inc"/>
    <s v="['python', 'sql', 'mysql', 'aws', 'aurora', 'oracle', 'snowflake', 'git']"/>
  </r>
  <r>
    <x v="8"/>
    <s v="Senior Data Scientist (REMOTE)"/>
    <s v="Chevy Chase, MD"/>
    <x v="0"/>
    <x v="0"/>
    <x v="2"/>
    <x v="3050"/>
    <x v="71"/>
    <s v="Geico"/>
    <s v="['python', 'r', 'shell', 'snowflake', 'aws', 'azure', 'gcp', 'spark', 'tensorflow', 'pytorch']"/>
  </r>
  <r>
    <x v="1"/>
    <s v="Sr. Data Engineer"/>
    <s v="Memphis, TN"/>
    <x v="0"/>
    <x v="0"/>
    <x v="2"/>
    <x v="3051"/>
    <x v="51"/>
    <s v="AutoZone"/>
    <s v="['shell', 'python', 'postgresql', 'gcp', 'snowflake', 'oracle', 'kafka', 'linux', 'flow']"/>
  </r>
  <r>
    <x v="1"/>
    <s v="Lead Data Engineer"/>
    <s v="Rockville, MD"/>
    <x v="0"/>
    <x v="0"/>
    <x v="2"/>
    <x v="3052"/>
    <x v="51"/>
    <s v="Deloitte"/>
    <s v="['java', 'postgresql', 'oracle', 'databricks', 'aws', 'kafka', 'spring']"/>
  </r>
  <r>
    <x v="0"/>
    <s v="Data Scientist"/>
    <s v="Dublin, Ireland"/>
    <x v="0"/>
    <x v="0"/>
    <x v="28"/>
    <x v="3053"/>
    <x v="8"/>
    <s v="2K"/>
    <s v="['sql', 'nosql', 'vba', 'snowflake', 'hadoop', 'excel', 'powerpoint', 'tableau']"/>
  </r>
  <r>
    <x v="5"/>
    <s v="IT Development Lead with ABAP (SAP / Master Data Management)"/>
    <s v="Warsaw, Poland"/>
    <x v="0"/>
    <x v="0"/>
    <x v="11"/>
    <x v="3054"/>
    <x v="137"/>
    <s v="Bosch Group"/>
    <s v="['spark', 'sap']"/>
  </r>
  <r>
    <x v="0"/>
    <s v="Staff Data Scientist"/>
    <s v="London, UK"/>
    <x v="0"/>
    <x v="0"/>
    <x v="6"/>
    <x v="3055"/>
    <x v="807"/>
    <s v="Zscaler"/>
    <s v="['python', 'aws', 'azure', 'excel']"/>
  </r>
  <r>
    <x v="3"/>
    <s v="Senior SRE, Data Engineering"/>
    <s v="Glendale, CA"/>
    <x v="0"/>
    <x v="0"/>
    <x v="2"/>
    <x v="3056"/>
    <x v="56"/>
    <s v="DISQO"/>
    <s v="['nosql', 'elasticsearch', 'aws', 'redshift', 'airflow', 'kafka', 'spark', 'linux', 'looker', 'tableau', 'yarn', 'terraform', 'chef', 'puppet', 'ansible', 'docker', 'kubernetes']"/>
  </r>
  <r>
    <x v="1"/>
    <s v="Data Engineer (Remote)"/>
    <s v="New York, NY"/>
    <x v="0"/>
    <x v="0"/>
    <x v="1"/>
    <x v="3057"/>
    <x v="808"/>
    <s v="Ad Hoc Labs (Burner)"/>
    <s v="['python', 'scala', 'aws', 'redshift', 'git', 'slack']"/>
  </r>
  <r>
    <x v="0"/>
    <s v="Sr. Data Scientist"/>
    <s v="Jersey City, NJ"/>
    <x v="0"/>
    <x v="0"/>
    <x v="2"/>
    <x v="3058"/>
    <x v="1"/>
    <s v="Forbes"/>
    <s v="['python', 'sql', 'bigquery', 'pandas', 'numpy', 'plotly']"/>
  </r>
  <r>
    <x v="4"/>
    <s v="Marketplace Analyst"/>
    <s v="Anywhere"/>
    <x v="0"/>
    <x v="1"/>
    <x v="23"/>
    <x v="3059"/>
    <x v="91"/>
    <s v="HopSkipDrive"/>
    <s v="['go', 'excel', 'sheets', 'tableau']"/>
  </r>
  <r>
    <x v="1"/>
    <s v="Data Engineer (Informatica/Hadoop/Ab Initio)"/>
    <s v="United States"/>
    <x v="0"/>
    <x v="0"/>
    <x v="2"/>
    <x v="3060"/>
    <x v="94"/>
    <s v="CVS Health"/>
    <s v="['python', 'bash', 'shell', 'gcp', 'pyspark', 'hadoop', 'airflow', 'unix']"/>
  </r>
  <r>
    <x v="2"/>
    <s v="Data Analytics Architect"/>
    <s v="Dallas, TX"/>
    <x v="0"/>
    <x v="0"/>
    <x v="2"/>
    <x v="3061"/>
    <x v="23"/>
    <s v="Wipro"/>
    <s v="['sql', 'python', 'snowflake', 'git']"/>
  </r>
  <r>
    <x v="2"/>
    <s v="Data Analytics Manager"/>
    <s v="Anywhere"/>
    <x v="0"/>
    <x v="1"/>
    <x v="2"/>
    <x v="3062"/>
    <x v="23"/>
    <s v="Get It Recruit - Information Technology"/>
    <s v="['sql']"/>
  </r>
  <r>
    <x v="0"/>
    <s v="Environmental Engineer/Mathematician/Computer Scientist/Data Scientist"/>
    <s v="Gulf Breeze, FL"/>
    <x v="5"/>
    <x v="0"/>
    <x v="2"/>
    <x v="3063"/>
    <x v="809"/>
    <s v="Environmental Protection Agency"/>
    <m/>
  </r>
  <r>
    <x v="1"/>
    <s v="Staff Data Engineer"/>
    <s v="Scottsdale, AZ"/>
    <x v="0"/>
    <x v="0"/>
    <x v="1"/>
    <x v="3064"/>
    <x v="51"/>
    <s v="PayPal"/>
    <s v="['go', 'gcp', 'aws']"/>
  </r>
  <r>
    <x v="6"/>
    <s v="Senior Data Analyst with Expertise in Data Governance"/>
    <s v="Anywhere"/>
    <x v="0"/>
    <x v="1"/>
    <x v="2"/>
    <x v="3065"/>
    <x v="810"/>
    <s v="Get It Recruit - Information Technology"/>
    <s v="['tableau', 'power bi', 'jira']"/>
  </r>
  <r>
    <x v="1"/>
    <s v="Data Engineer"/>
    <s v="Tel Aviv-Yafo, Israel"/>
    <x v="0"/>
    <x v="0"/>
    <x v="8"/>
    <x v="3066"/>
    <x v="56"/>
    <s v="Melio"/>
    <s v="['sql', 'python', 'aws', 'snowflake', 'airflow']"/>
  </r>
  <r>
    <x v="2"/>
    <s v="Energy Data Analyst"/>
    <s v="Atlanta, GA"/>
    <x v="0"/>
    <x v="0"/>
    <x v="2"/>
    <x v="3067"/>
    <x v="20"/>
    <s v="JLL"/>
    <s v="['sql', 'python', 'tableau', 'power bi', 'excel']"/>
  </r>
  <r>
    <x v="1"/>
    <s v="Showwcase Elite - Data Engineer"/>
    <s v="Anywhere"/>
    <x v="0"/>
    <x v="1"/>
    <x v="51"/>
    <x v="3068"/>
    <x v="811"/>
    <s v="Showwcase"/>
    <s v="['go', 'sql', 'python', 'react', 'flutter', 'airflow', 'github']"/>
  </r>
  <r>
    <x v="2"/>
    <s v="Financial Data Analyst"/>
    <s v="Anywhere"/>
    <x v="0"/>
    <x v="1"/>
    <x v="2"/>
    <x v="3069"/>
    <x v="281"/>
    <s v="Get It Recruit - Information Technology"/>
    <s v="['excel']"/>
  </r>
  <r>
    <x v="5"/>
    <s v="Lead/Senior Software Engineer (Data Pipelines)"/>
    <s v="London, UK"/>
    <x v="0"/>
    <x v="0"/>
    <x v="6"/>
    <x v="3070"/>
    <x v="137"/>
    <s v="Our Future Health"/>
    <s v="['java', 'python', 'scala', 'azure', 'aws', 'airflow', 'docker', 'terraform', 'ansible', 'kubernetes']"/>
  </r>
  <r>
    <x v="0"/>
    <s v="Chief Data Scientist"/>
    <s v="Washington, DC"/>
    <x v="0"/>
    <x v="0"/>
    <x v="2"/>
    <x v="3071"/>
    <x v="812"/>
    <s v="U.S. Commodity Futures Trading Commission"/>
    <m/>
  </r>
  <r>
    <x v="1"/>
    <s v="Data Engineer - SQL"/>
    <s v="Monterrey, Nuevo Leon, Mexico"/>
    <x v="0"/>
    <x v="0"/>
    <x v="22"/>
    <x v="3072"/>
    <x v="179"/>
    <s v="DigitalOnUs"/>
    <s v="['sql', 'azure', 'oracle', 'excel', 'ssis', 'git']"/>
  </r>
  <r>
    <x v="1"/>
    <s v="Data Engineer - Tech Lead (Snowflake)"/>
    <s v="Durham, NC"/>
    <x v="0"/>
    <x v="0"/>
    <x v="2"/>
    <x v="3073"/>
    <x v="51"/>
    <s v="Fidelity Investments"/>
    <s v="['python', 'snowflake', 'aws', 'airflow']"/>
  </r>
  <r>
    <x v="2"/>
    <s v="US E - GPS Advisory - RCOR Data Analyst Consultant - R&amp;LS/RCOR ..."/>
    <s v="Arlington, VA"/>
    <x v="0"/>
    <x v="0"/>
    <x v="2"/>
    <x v="3074"/>
    <x v="23"/>
    <s v="Deloitte"/>
    <s v="['sas', 'sas', 'python', 'r']"/>
  </r>
  <r>
    <x v="0"/>
    <s v="Data Scientist"/>
    <s v="Gilbert, AZ"/>
    <x v="0"/>
    <x v="0"/>
    <x v="2"/>
    <x v="3075"/>
    <x v="23"/>
    <s v="Deloitte"/>
    <s v="['sql', 'nosql', 'sas', 'sas', 'r', 'matlab', 'aws', 'azure', 'gcp', 'spark', 'linux', 'windows', 'spss', 'excel', 'docker', 'jenkins', 'kubernetes']"/>
  </r>
  <r>
    <x v="0"/>
    <s v="Director of Data Science (Genomics)"/>
    <s v="Little Chesterford, Saffron Walden, UK"/>
    <x v="0"/>
    <x v="0"/>
    <x v="6"/>
    <x v="3076"/>
    <x v="813"/>
    <s v="Cambridge Epigenetix"/>
    <s v="['python', 'r', 'julia', 'gcp', 'aws']"/>
  </r>
  <r>
    <x v="1"/>
    <s v="Analyst, Data Engineering"/>
    <s v="New York, NY"/>
    <x v="0"/>
    <x v="0"/>
    <x v="2"/>
    <x v="3077"/>
    <x v="814"/>
    <s v="BlackRock, Inc"/>
    <s v="['python', 'mysql', 'cassandra', 'snowflake', 'pandas', 'django', 'flask', 'git', 'jenkins']"/>
  </r>
  <r>
    <x v="0"/>
    <s v="Data Scientist, Sales Support (Remote, US-based)"/>
    <s v="Anywhere"/>
    <x v="0"/>
    <x v="1"/>
    <x v="2"/>
    <x v="3078"/>
    <x v="17"/>
    <s v="SentiLink"/>
    <s v="['go', 'python', 'sql', 'postgresql', 'aws', 'redshift']"/>
  </r>
  <r>
    <x v="0"/>
    <s v="Data Scientist"/>
    <s v="Austin, TX"/>
    <x v="0"/>
    <x v="0"/>
    <x v="1"/>
    <x v="3079"/>
    <x v="815"/>
    <s v="INTEL"/>
    <s v="['python', 'sql', 'assembly', 'pandas', 'numpy', 'scikit-learn', 'spark', 'excel', 'powerpoint', 'sharepoint']"/>
  </r>
  <r>
    <x v="1"/>
    <s v="Data Engineering Expert"/>
    <s v="Anywhere"/>
    <x v="0"/>
    <x v="1"/>
    <x v="2"/>
    <x v="3080"/>
    <x v="28"/>
    <s v="Get It Recruit - Information Technology"/>
    <s v="['sql', 'python', 'shell', 'aws', 'phoenix']"/>
  </r>
  <r>
    <x v="0"/>
    <s v="Principal Data Science - IHM"/>
    <s v="Deerfield, IL"/>
    <x v="0"/>
    <x v="0"/>
    <x v="2"/>
    <x v="3081"/>
    <x v="71"/>
    <s v="Discover Financial Services"/>
    <s v="['python', 'tableau']"/>
  </r>
  <r>
    <x v="0"/>
    <s v="Power BI / Data Scientist II"/>
    <s v="Denison, TX"/>
    <x v="0"/>
    <x v="0"/>
    <x v="2"/>
    <x v="3082"/>
    <x v="31"/>
    <s v="Caterpillar, Inc"/>
    <s v="['sql', 'java', 'python', 'db2', 'aws', 'azure', 'snowflake', 'power bi', 'tableau']"/>
  </r>
  <r>
    <x v="1"/>
    <s v="AWS Data Engineer"/>
    <s v="Columbus, OH"/>
    <x v="0"/>
    <x v="0"/>
    <x v="2"/>
    <x v="3083"/>
    <x v="2"/>
    <s v="Deloitte"/>
    <s v="['java', 'aws', 'databricks', 'spark', 'kubernetes']"/>
  </r>
  <r>
    <x v="0"/>
    <s v="Data Scientist, Research and Applied"/>
    <s v="San Diego, CA"/>
    <x v="0"/>
    <x v="0"/>
    <x v="2"/>
    <x v="3084"/>
    <x v="19"/>
    <s v="CoreLogic"/>
    <s v="['python', 'r', 'c++', 'pyspark', 'jupyter', 'pytorch', 'tensorflow', 'keras']"/>
  </r>
  <r>
    <x v="8"/>
    <s v="Senior Analytics Engineer"/>
    <s v="Amsterdam, Netherlands"/>
    <x v="0"/>
    <x v="0"/>
    <x v="26"/>
    <x v="3085"/>
    <x v="56"/>
    <s v="Vattenfall"/>
    <s v="['power bi']"/>
  </r>
  <r>
    <x v="2"/>
    <s v="Data Analyst"/>
    <s v="St. Louis, MO"/>
    <x v="5"/>
    <x v="0"/>
    <x v="2"/>
    <x v="3086"/>
    <x v="23"/>
    <s v="Booz Allen Hamilton"/>
    <s v="['visual basic', 'r', 'python', 'sas', 'sas', 'matlab', 'sql', 'oracle', 'spss', 'tableau']"/>
  </r>
  <r>
    <x v="0"/>
    <s v="Data Scientist"/>
    <s v="Flushing, NY"/>
    <x v="0"/>
    <x v="0"/>
    <x v="2"/>
    <x v="3087"/>
    <x v="19"/>
    <s v="84.51"/>
    <s v="['python', 'sql', 'r', 'azure', 'excel', 'power bi']"/>
  </r>
  <r>
    <x v="2"/>
    <s v="Data Analyst"/>
    <s v="Anywhere"/>
    <x v="0"/>
    <x v="1"/>
    <x v="6"/>
    <x v="3088"/>
    <x v="172"/>
    <s v="Veeva Systems"/>
    <m/>
  </r>
  <r>
    <x v="0"/>
    <s v="Health Analytics Analyst"/>
    <s v="Los Angeles, CA"/>
    <x v="0"/>
    <x v="0"/>
    <x v="2"/>
    <x v="3089"/>
    <x v="122"/>
    <s v="Willis Towers Watson"/>
    <s v="['watson', 'excel', 'powerpoint']"/>
  </r>
  <r>
    <x v="2"/>
    <s v="Digital Data Analyst / Web Analyst - Digital Marketing"/>
    <s v="Kuala Lumpur, Federal Territory of Kuala Lumpur, Malaysia"/>
    <x v="0"/>
    <x v="0"/>
    <x v="31"/>
    <x v="3090"/>
    <x v="83"/>
    <s v="ZFX"/>
    <s v="['sql']"/>
  </r>
  <r>
    <x v="2"/>
    <s v="Data Analyst-Assurance-Analytics Delivery-Manager"/>
    <s v="Atlanta, GA"/>
    <x v="0"/>
    <x v="0"/>
    <x v="2"/>
    <x v="3091"/>
    <x v="19"/>
    <s v="Ernst &amp; Young"/>
    <s v="['python', 'javascript', 'azure', 'databricks', 'oracle', 'pyspark', 'spark', 'alteryx', 'power bi', 'dax', 'tableau', 'sap']"/>
  </r>
  <r>
    <x v="0"/>
    <s v="Associate Director of Data Science"/>
    <s v="San Bruno, CA"/>
    <x v="0"/>
    <x v="0"/>
    <x v="2"/>
    <x v="3092"/>
    <x v="813"/>
    <s v="Blend360"/>
    <s v="['python', 'r', 'sas', 'sas', 'sql', 'aws', 'azure', 'jupyter']"/>
  </r>
  <r>
    <x v="0"/>
    <s v="Data Scientist I / II"/>
    <s v="San Francisco, CA"/>
    <x v="0"/>
    <x v="0"/>
    <x v="2"/>
    <x v="3093"/>
    <x v="19"/>
    <s v="AbbVie"/>
    <s v="['sql', 'python', 'r', 'spark', 'plotly', 'arch', 'github']"/>
  </r>
  <r>
    <x v="1"/>
    <s v="Distinguished Data Engineer, Enterprise Data Platforms - Data Creation"/>
    <s v="Harrisonburg, VA"/>
    <x v="0"/>
    <x v="0"/>
    <x v="2"/>
    <x v="3094"/>
    <x v="623"/>
    <s v="Capital One"/>
    <s v="['python', 'java', 'scala', 'aws', 'node']"/>
  </r>
  <r>
    <x v="0"/>
    <s v="Principal Data Scientist, Applied Clinical Biomarker Analytics(omics)"/>
    <s v="East Hanover, NJ"/>
    <x v="0"/>
    <x v="0"/>
    <x v="2"/>
    <x v="3095"/>
    <x v="26"/>
    <s v="Novartis Pharmaceuticals"/>
    <s v="['r', 'python', 'perl', 'flow', 'git', 'bitbucket']"/>
  </r>
  <r>
    <x v="0"/>
    <s v="Data Scientist"/>
    <s v="Tel Aviv-Yafo, Israel"/>
    <x v="0"/>
    <x v="0"/>
    <x v="8"/>
    <x v="3096"/>
    <x v="200"/>
    <s v="Riskified"/>
    <s v="['python', 'r', 'sql', 'databricks', 'kafka', 'spark', 'airflow', 'pandas', 'numpy', 'matplotlib', 'seaborn', 'pyspark', 'docker', 'kubernetes']"/>
  </r>
  <r>
    <x v="2"/>
    <s v="Data Analyst"/>
    <s v="London, UK"/>
    <x v="0"/>
    <x v="0"/>
    <x v="6"/>
    <x v="3097"/>
    <x v="83"/>
    <s v="NBCUniversal"/>
    <s v="['sql', 'tableau', 'excel', 'word', 'outlook', 'powerpoint', 'sharepoint']"/>
  </r>
  <r>
    <x v="0"/>
    <s v="Data Scientist"/>
    <s v="Charlottesville, VA"/>
    <x v="0"/>
    <x v="0"/>
    <x v="2"/>
    <x v="3098"/>
    <x v="301"/>
    <s v="CCRi"/>
    <s v="['python', 'scala', 'java', 'r', 'julia', 'matlab', 'tensorflow', 'spark', 'hadoop']"/>
  </r>
  <r>
    <x v="0"/>
    <s v="Data Analytics Specialist"/>
    <s v="Brazil"/>
    <x v="0"/>
    <x v="0"/>
    <x v="41"/>
    <x v="3099"/>
    <x v="15"/>
    <s v="EBANX"/>
    <s v="['sql', 'python', 'tableau', 'looker', 'qlik']"/>
  </r>
  <r>
    <x v="6"/>
    <s v="Sr. Data Solution Analyst, Uber Advertising"/>
    <s v="San Francisco, CA"/>
    <x v="0"/>
    <x v="0"/>
    <x v="2"/>
    <x v="3100"/>
    <x v="2"/>
    <s v="Uber"/>
    <s v="['python', 'sql', 'hadoop', 'spark', 'looker', 'tableau']"/>
  </r>
  <r>
    <x v="0"/>
    <s v="Data Scientist"/>
    <s v="Dallas, TX"/>
    <x v="0"/>
    <x v="0"/>
    <x v="2"/>
    <x v="3101"/>
    <x v="19"/>
    <s v="VIZIO, Inc"/>
    <s v="['python', 'sql']"/>
  </r>
  <r>
    <x v="1"/>
    <s v="Sr. Data Engineer - Remote"/>
    <s v="Hartford, CT"/>
    <x v="0"/>
    <x v="0"/>
    <x v="2"/>
    <x v="3102"/>
    <x v="71"/>
    <s v="The Hartford Financial Services Group, Inc"/>
    <s v="['sql', 'sql server', 'windows', 'git']"/>
  </r>
  <r>
    <x v="2"/>
    <s v="Data Analyst"/>
    <s v="San Francisco, CA"/>
    <x v="0"/>
    <x v="0"/>
    <x v="2"/>
    <x v="3103"/>
    <x v="122"/>
    <s v="At-Bay"/>
    <s v="['sql', 'python', 'r', 'snowflake', 'tableau', 'flow']"/>
  </r>
  <r>
    <x v="1"/>
    <s v="Data Engineer"/>
    <s v="New York, NY"/>
    <x v="0"/>
    <x v="0"/>
    <x v="2"/>
    <x v="3104"/>
    <x v="18"/>
    <s v="Wissen Infotech"/>
    <s v="['sql', 'python', 'java', 'sql server', 'azure', 'aws', 'pyspark']"/>
  </r>
  <r>
    <x v="2"/>
    <s v="Financial Data Analyst"/>
    <s v="Anywhere"/>
    <x v="0"/>
    <x v="1"/>
    <x v="2"/>
    <x v="3105"/>
    <x v="273"/>
    <s v="Get It Recruit - Information Technology"/>
    <s v="['sql', 'excel']"/>
  </r>
  <r>
    <x v="4"/>
    <s v="Operations Analyst"/>
    <s v="Novato, CA"/>
    <x v="0"/>
    <x v="0"/>
    <x v="2"/>
    <x v="3106"/>
    <x v="231"/>
    <s v="2K"/>
    <s v="['vba', 'excel', 'sheets']"/>
  </r>
  <r>
    <x v="6"/>
    <s v="Senior Data Analyst"/>
    <s v="Plano, TX"/>
    <x v="0"/>
    <x v="0"/>
    <x v="2"/>
    <x v="3107"/>
    <x v="122"/>
    <s v="JP Morgan Chase &amp; Co."/>
    <s v="['sql', 'python', 'excel']"/>
  </r>
  <r>
    <x v="0"/>
    <s v="Data Scientist 2"/>
    <s v="San Jose, CA"/>
    <x v="0"/>
    <x v="0"/>
    <x v="2"/>
    <x v="3108"/>
    <x v="71"/>
    <s v="PayPal"/>
    <s v="['sql', 'r', 'python']"/>
  </r>
  <r>
    <x v="0"/>
    <s v="Head of Data Science and Analytics"/>
    <s v="San Francisco, CA"/>
    <x v="0"/>
    <x v="0"/>
    <x v="2"/>
    <x v="3109"/>
    <x v="228"/>
    <s v="Nextdoor"/>
    <s v="['python', 'r', 'sql', 'hadoop', 'spark']"/>
  </r>
  <r>
    <x v="2"/>
    <s v="Business Data Analyst"/>
    <s v="Anywhere"/>
    <x v="0"/>
    <x v="1"/>
    <x v="2"/>
    <x v="3110"/>
    <x v="732"/>
    <s v="Tactis LLC"/>
    <s v="['excel', 'tableau', 'jira']"/>
  </r>
  <r>
    <x v="0"/>
    <s v="Data Scientist - Risk Platform"/>
    <s v="Jakarta, Indonesia"/>
    <x v="0"/>
    <x v="0"/>
    <x v="77"/>
    <x v="3111"/>
    <x v="322"/>
    <s v="Cermati.com"/>
    <s v="['r', 'python', 'sas', 'sas', 'sql', 'excel']"/>
  </r>
  <r>
    <x v="0"/>
    <s v="Data Scientist - BCG X"/>
    <s v="Sunnyvale, TX"/>
    <x v="0"/>
    <x v="0"/>
    <x v="1"/>
    <x v="3112"/>
    <x v="17"/>
    <s v="Boston Consulting Group"/>
    <s v="['python', 'spark']"/>
  </r>
  <r>
    <x v="0"/>
    <s v="VP Data Science"/>
    <s v="Fort Worth, TX"/>
    <x v="0"/>
    <x v="0"/>
    <x v="2"/>
    <x v="3113"/>
    <x v="108"/>
    <s v="GM Financial"/>
    <s v="['python', 'r', 'sas', 'sas']"/>
  </r>
  <r>
    <x v="0"/>
    <s v="Associate Data Scientist: Web"/>
    <s v="New York, NY"/>
    <x v="0"/>
    <x v="0"/>
    <x v="2"/>
    <x v="3114"/>
    <x v="816"/>
    <s v="Rockstar Games"/>
    <s v="['javascript', 'html', 'css', 'sql', 'tableau']"/>
  </r>
  <r>
    <x v="0"/>
    <s v="Data Scientist, Mid"/>
    <s v="San Antonio, TX"/>
    <x v="0"/>
    <x v="0"/>
    <x v="2"/>
    <x v="3115"/>
    <x v="31"/>
    <s v="Booz Allen Hamilton"/>
    <s v="['r', 'python', 'sql', 'nosql', 'plotly', 'seaborn', 'ggplot2']"/>
  </r>
  <r>
    <x v="1"/>
    <s v="Senior, Data Engineer - Conversational Commerce"/>
    <s v="San Bruno, CA"/>
    <x v="5"/>
    <x v="0"/>
    <x v="2"/>
    <x v="3116"/>
    <x v="817"/>
    <s v="Walmart"/>
    <s v="['sql', 'python', 'gcp', 'bigquery', 'azure', 'aws', 'airflow']"/>
  </r>
  <r>
    <x v="2"/>
    <s v="Data Analyst III"/>
    <s v="Tampa, FL"/>
    <x v="0"/>
    <x v="0"/>
    <x v="2"/>
    <x v="3117"/>
    <x v="31"/>
    <s v="Centene Corp"/>
    <s v="['sql', 'excel']"/>
  </r>
  <r>
    <x v="6"/>
    <s v="Senior Data Analyst - Commerce Trust"/>
    <s v="St. Louis, MO"/>
    <x v="0"/>
    <x v="0"/>
    <x v="2"/>
    <x v="3118"/>
    <x v="31"/>
    <s v="Commerce Bank"/>
    <s v="['outlook', 'word', 'excel']"/>
  </r>
  <r>
    <x v="1"/>
    <s v="IT Data Engineer"/>
    <s v="Malaysia"/>
    <x v="0"/>
    <x v="0"/>
    <x v="31"/>
    <x v="3119"/>
    <x v="270"/>
    <s v="Bosch Group"/>
    <s v="['python', 'sql', 'java', 'spark', 'hadoop', 'pyspark', 'airflow']"/>
  </r>
  <r>
    <x v="3"/>
    <s v="Senior Data Engineer"/>
    <s v="Tampa, FL"/>
    <x v="0"/>
    <x v="0"/>
    <x v="2"/>
    <x v="3120"/>
    <x v="31"/>
    <s v="Clarkston Consulting"/>
    <s v="['sql', 'scala', 'python', 'java', 'c++', 'databricks', 'snowflake', 'azure', 'aws', 'spark', 'airflow', 'kafka']"/>
  </r>
  <r>
    <x v="2"/>
    <s v="Automotive Industry Data Analyst"/>
    <s v="Michigan City, IN"/>
    <x v="0"/>
    <x v="0"/>
    <x v="2"/>
    <x v="3121"/>
    <x v="122"/>
    <s v="S&amp;P Global, Inc"/>
    <s v="['r', 'sql', 'excel', 'tableau']"/>
  </r>
  <r>
    <x v="2"/>
    <s v="Clinical Scientist, Neuroimaging"/>
    <s v="United States"/>
    <x v="0"/>
    <x v="0"/>
    <x v="1"/>
    <x v="3122"/>
    <x v="818"/>
    <s v="Denali Therapeutics"/>
    <s v="['unity']"/>
  </r>
  <r>
    <x v="2"/>
    <s v="Population Health Data Analyst (Hybrid)"/>
    <s v="Dallas, TX"/>
    <x v="0"/>
    <x v="0"/>
    <x v="2"/>
    <x v="3123"/>
    <x v="39"/>
    <s v="Apixio"/>
    <s v="['sql', 'python', 'airflow', 'looker', 'tableau']"/>
  </r>
  <r>
    <x v="4"/>
    <s v="Business Analyst - Work from Home with Data Analytics and Tableau..."/>
    <s v="Anywhere"/>
    <x v="0"/>
    <x v="1"/>
    <x v="2"/>
    <x v="3124"/>
    <x v="233"/>
    <s v="Get It Recruit - Information Technology"/>
    <s v="['tableau']"/>
  </r>
  <r>
    <x v="1"/>
    <s v="Data Engineer"/>
    <s v="Horsham, PA"/>
    <x v="0"/>
    <x v="0"/>
    <x v="2"/>
    <x v="3125"/>
    <x v="31"/>
    <s v="UnitedHealth Group"/>
    <s v="['sql', 'python', 'java', 'db2', 'oracle', 'azure', 'databricks', 'snowflake', 'kafka', 'unix', 'tableau', 'microstrategy']"/>
  </r>
  <r>
    <x v="0"/>
    <s v="Data Scientist"/>
    <s v="Rehovot, Israel"/>
    <x v="0"/>
    <x v="0"/>
    <x v="8"/>
    <x v="3126"/>
    <x v="651"/>
    <s v="Applied Materials"/>
    <s v="['sql', 'python', 'go', 'scikit-learn', 'pandas', 'numpy', 'tableau', 'power bi', 'qlik']"/>
  </r>
  <r>
    <x v="0"/>
    <s v="Data Scientist"/>
    <s v="Spring, TX"/>
    <x v="0"/>
    <x v="0"/>
    <x v="2"/>
    <x v="3127"/>
    <x v="71"/>
    <s v="HP"/>
    <s v="['python', 'r', 'databricks', 'power bi', 'excel', 'outlook', 'notion']"/>
  </r>
  <r>
    <x v="0"/>
    <s v="Data Specialist"/>
    <s v="Boca Raton, FL"/>
    <x v="0"/>
    <x v="0"/>
    <x v="2"/>
    <x v="3128"/>
    <x v="243"/>
    <s v="FirstService Corporation"/>
    <m/>
  </r>
  <r>
    <x v="0"/>
    <s v="Data Scientist Specialist"/>
    <s v="Arlington, VA"/>
    <x v="0"/>
    <x v="0"/>
    <x v="2"/>
    <x v="3129"/>
    <x v="31"/>
    <s v="Deloitte"/>
    <s v="['python', 'java', 'scala', 'r', 'sql', 'hadoop', 'spark', 'windows', 'flow', 'jira', 'confluence']"/>
  </r>
  <r>
    <x v="1"/>
    <s v="Software Engineer I - Data Engineer"/>
    <s v="New York, NY"/>
    <x v="0"/>
    <x v="0"/>
    <x v="2"/>
    <x v="3130"/>
    <x v="19"/>
    <s v="YipitData"/>
    <s v="['python', 'pyspark', 'pandas']"/>
  </r>
  <r>
    <x v="1"/>
    <s v="Data Engineer"/>
    <s v="Indore, Madhya Pradesh, India"/>
    <x v="0"/>
    <x v="0"/>
    <x v="7"/>
    <x v="3131"/>
    <x v="123"/>
    <s v="TIGI HR Solution Pvt. Ltd."/>
    <s v="['shell', 'mysql', 'linux']"/>
  </r>
  <r>
    <x v="8"/>
    <s v="Director, Data Strategy"/>
    <s v="London, UK"/>
    <x v="0"/>
    <x v="0"/>
    <x v="6"/>
    <x v="3132"/>
    <x v="32"/>
    <s v="NBCUniversal"/>
    <s v="['gdpr', 'looker']"/>
  </r>
  <r>
    <x v="0"/>
    <s v="Growth Data Science"/>
    <s v="San Francisco, CA"/>
    <x v="0"/>
    <x v="0"/>
    <x v="2"/>
    <x v="3133"/>
    <x v="1"/>
    <s v="Python Yard"/>
    <s v="['python', 'sql', 'typescript', 'snowflake', 'gcp', 'react', 'django', 'terraform']"/>
  </r>
  <r>
    <x v="2"/>
    <s v="Sales Operations Data Analyst"/>
    <s v="Mexico City, CDMX, Mexico"/>
    <x v="0"/>
    <x v="0"/>
    <x v="22"/>
    <x v="3134"/>
    <x v="65"/>
    <s v="Docplanner"/>
    <s v="['sheets', 'excel', 'power bi', 'tableau']"/>
  </r>
  <r>
    <x v="0"/>
    <s v="Data Science Lead, VCA Managed Service"/>
    <s v="Tokyo, Japan"/>
    <x v="0"/>
    <x v="0"/>
    <x v="36"/>
    <x v="3135"/>
    <x v="819"/>
    <s v="Visa"/>
    <s v="['shell']"/>
  </r>
  <r>
    <x v="1"/>
    <s v="ITASE Data Engineer"/>
    <s v="Huntsville, AL"/>
    <x v="0"/>
    <x v="0"/>
    <x v="2"/>
    <x v="3136"/>
    <x v="122"/>
    <s v="Peraton"/>
    <s v="['sql', 'nosql']"/>
  </r>
  <r>
    <x v="0"/>
    <s v="Manager, Data Science"/>
    <s v="Englewood, CO"/>
    <x v="0"/>
    <x v="0"/>
    <x v="2"/>
    <x v="3137"/>
    <x v="820"/>
    <s v="DISH"/>
    <m/>
  </r>
  <r>
    <x v="1"/>
    <s v="Customer Data Engineer"/>
    <s v="Bengaluru, Karnataka, India"/>
    <x v="0"/>
    <x v="0"/>
    <x v="7"/>
    <x v="3138"/>
    <x v="56"/>
    <s v="Databricks"/>
    <s v="['sql', 'databricks', 'aws', 'azure', 'gcp', 'spark', 'hadoop', 'kafka', 'pandas', 'scikit-learn', 'excel', 'unify']"/>
  </r>
  <r>
    <x v="3"/>
    <s v="Senior Data Engineer - Informatica | Databricks | Snowflake ..."/>
    <s v="Washington, DC"/>
    <x v="0"/>
    <x v="0"/>
    <x v="2"/>
    <x v="3139"/>
    <x v="31"/>
    <s v="Deloitte"/>
    <s v="['snowflake', 'databricks']"/>
  </r>
  <r>
    <x v="8"/>
    <s v="Senior Data Scientist, Square for Restaurants"/>
    <s v="San Francisco, CA"/>
    <x v="0"/>
    <x v="0"/>
    <x v="2"/>
    <x v="3140"/>
    <x v="8"/>
    <s v="Block"/>
    <s v="['sql', 'c', 'go', 'looker', 'flow']"/>
  </r>
  <r>
    <x v="0"/>
    <s v="Data Scientist"/>
    <s v="Anywhere"/>
    <x v="1"/>
    <x v="1"/>
    <x v="2"/>
    <x v="3141"/>
    <x v="91"/>
    <s v="Nagarro Inc"/>
    <s v="['sql', 'java', 'python', 'aws', 'alteryx']"/>
  </r>
  <r>
    <x v="8"/>
    <s v="Senior Data Scientist"/>
    <s v="Anywhere"/>
    <x v="0"/>
    <x v="1"/>
    <x v="2"/>
    <x v="3142"/>
    <x v="28"/>
    <s v="CVS Health"/>
    <s v="['sql', 'r', 'python', 'snowflake', 'spark', 'tableau', 'datarobot']"/>
  </r>
  <r>
    <x v="0"/>
    <s v="Data Scientist"/>
    <s v="Paris, France"/>
    <x v="0"/>
    <x v="0"/>
    <x v="27"/>
    <x v="3143"/>
    <x v="8"/>
    <s v="SumUp"/>
    <s v="['python', 'sql', 'aws', 'pyspark']"/>
  </r>
  <r>
    <x v="0"/>
    <s v="Digital and Data Science Head"/>
    <s v="Pune, Maharashtra, India"/>
    <x v="0"/>
    <x v="0"/>
    <x v="7"/>
    <x v="3144"/>
    <x v="36"/>
    <s v="Syngenta Group"/>
    <s v="['word']"/>
  </r>
  <r>
    <x v="0"/>
    <s v="Data Scientist (Cleared) - Hybrid"/>
    <s v="Arlington, VA"/>
    <x v="0"/>
    <x v="0"/>
    <x v="2"/>
    <x v="3145"/>
    <x v="821"/>
    <s v="ICF"/>
    <s v="['python', 'javascript', 'r', 'sql']"/>
  </r>
  <r>
    <x v="0"/>
    <s v="Mission Data Scientist"/>
    <s v="Springfield, VA"/>
    <x v="0"/>
    <x v="0"/>
    <x v="2"/>
    <x v="3146"/>
    <x v="698"/>
    <s v="Booz Allen Hamilton"/>
    <s v="['python', 'sql', 'r', 'tableau', 'splunk']"/>
  </r>
  <r>
    <x v="0"/>
    <s v="Data Scientist / Python / SQL / Remote"/>
    <s v="Anywhere"/>
    <x v="0"/>
    <x v="1"/>
    <x v="2"/>
    <x v="2774"/>
    <x v="19"/>
    <s v="Motion Recruitment"/>
    <s v="['python', 'sql', 'aws', 'snowflake', 'git']"/>
  </r>
  <r>
    <x v="6"/>
    <s v="Data Engineer Senior Analyst"/>
    <s v="Los Angeles, CA"/>
    <x v="0"/>
    <x v="0"/>
    <x v="2"/>
    <x v="3147"/>
    <x v="122"/>
    <s v="Deloitte"/>
    <s v="['python', 'sql', 'hadoop', 'kafka', 'spark']"/>
  </r>
  <r>
    <x v="1"/>
    <s v="Data Engineer"/>
    <s v="St. Louis, MO"/>
    <x v="0"/>
    <x v="0"/>
    <x v="2"/>
    <x v="3148"/>
    <x v="19"/>
    <s v="BarryWehmiller Group"/>
    <s v="['sql', 'python', 'azure', 'databricks', 'spark', 'pandas', 'power bi']"/>
  </r>
  <r>
    <x v="2"/>
    <s v="Data Analyst"/>
    <s v="Belleair, FL"/>
    <x v="0"/>
    <x v="0"/>
    <x v="2"/>
    <x v="3149"/>
    <x v="29"/>
    <s v="Relevante"/>
    <s v="['sql', 'power bi', 'tableau']"/>
  </r>
  <r>
    <x v="8"/>
    <s v="Senior Data Scientist - Data Ventures"/>
    <s v="Bentonville, AR"/>
    <x v="0"/>
    <x v="0"/>
    <x v="2"/>
    <x v="3150"/>
    <x v="19"/>
    <s v="Walmart"/>
    <s v="['sql', 'nosql', 'python', 'r', 'scala', 'gcp', 'spark', 'tensorflow']"/>
  </r>
  <r>
    <x v="2"/>
    <s v="Data Processing and Reporting Analyst"/>
    <s v="Anywhere"/>
    <x v="0"/>
    <x v="1"/>
    <x v="2"/>
    <x v="3151"/>
    <x v="822"/>
    <s v="Get It Recruit - Information Technology"/>
    <s v="['excel']"/>
  </r>
  <r>
    <x v="0"/>
    <s v="Senior/Staff Data Scientist, Machine Learning"/>
    <m/>
    <x v="0"/>
    <x v="0"/>
    <x v="2"/>
    <x v="3152"/>
    <x v="35"/>
    <s v="Alldus"/>
    <s v="['shell', 'sql', 'python', 'java', 'r', 'jupyter', 'atlassian']"/>
  </r>
  <r>
    <x v="1"/>
    <s v="Data Engineer with Software Background"/>
    <s v="Burbank, CA"/>
    <x v="0"/>
    <x v="0"/>
    <x v="2"/>
    <x v="3153"/>
    <x v="68"/>
    <s v="Motion Recruitment"/>
    <s v="['python', 'sql', 'aws', 'pyspark']"/>
  </r>
  <r>
    <x v="5"/>
    <s v="Senior or Principal Software Development Engineer, Machine Learning"/>
    <s v="Vancouver, BC, Canada"/>
    <x v="0"/>
    <x v="0"/>
    <x v="23"/>
    <x v="3154"/>
    <x v="49"/>
    <s v="Workday"/>
    <s v="['python', 'java', 'scala', 'aws', 'gcp', 'azure', 'databricks', 'kafka', 'spark']"/>
  </r>
  <r>
    <x v="2"/>
    <s v="Data Analyst Team Leader"/>
    <s v="Hanoi, Hoàn Kiếm, Hanoi, Vietnam"/>
    <x v="0"/>
    <x v="0"/>
    <x v="16"/>
    <x v="3155"/>
    <x v="46"/>
    <s v="Ninja Van"/>
    <s v="['sql', 'power bi']"/>
  </r>
  <r>
    <x v="2"/>
    <s v="Lead Data Analyst"/>
    <s v="Burbank, CA"/>
    <x v="0"/>
    <x v="0"/>
    <x v="2"/>
    <x v="3156"/>
    <x v="71"/>
    <s v="Jam City"/>
    <s v="['sql', 'tableau', 'excel', 'sheets']"/>
  </r>
  <r>
    <x v="8"/>
    <s v="Senior Data Scientist Data and Analytics Performance Operations"/>
    <s v="North Decatur, GA"/>
    <x v="0"/>
    <x v="0"/>
    <x v="2"/>
    <x v="2666"/>
    <x v="745"/>
    <s v="Cox Communications"/>
    <s v="['sql', 'python', 'aws', 'pyspark', 'tableau', 'power bi', 'git']"/>
  </r>
  <r>
    <x v="6"/>
    <s v="Senior Business Data Analyst H/F"/>
    <s v="Paris, France"/>
    <x v="0"/>
    <x v="0"/>
    <x v="27"/>
    <x v="3157"/>
    <x v="215"/>
    <s v="The Fork"/>
    <s v="['sql', 'python', 'go', 'tableau']"/>
  </r>
  <r>
    <x v="2"/>
    <s v="Sr. Staff, Data Analyst (CX Product Data Analytics &amp; Decision Science)"/>
    <m/>
    <x v="0"/>
    <x v="0"/>
    <x v="21"/>
    <x v="3158"/>
    <x v="46"/>
    <s v="Coupang"/>
    <s v="['sql', 'python']"/>
  </r>
  <r>
    <x v="8"/>
    <s v="Senior Manager (Data Science) - Remote"/>
    <s v="Anywhere"/>
    <x v="0"/>
    <x v="1"/>
    <x v="2"/>
    <x v="3159"/>
    <x v="21"/>
    <s v="Gap Inc."/>
    <s v="['r', 'python', 'sql', 'azure', 'spark', 'tensorflow']"/>
  </r>
  <r>
    <x v="8"/>
    <s v="Senior Data Scientist"/>
    <s v="Boston, MA"/>
    <x v="0"/>
    <x v="0"/>
    <x v="2"/>
    <x v="3160"/>
    <x v="122"/>
    <s v="Deloitte"/>
    <s v="['python', 'aws', 'azure', 'gcp', 'keras', 'tensorflow', 'pytorch', 'pandas', 'scikit-learn', 'jupyter', 'docker']"/>
  </r>
  <r>
    <x v="0"/>
    <s v="Data Scientist - OSINT Capabilities"/>
    <s v="Charlottesville, VA"/>
    <x v="0"/>
    <x v="0"/>
    <x v="2"/>
    <x v="3161"/>
    <x v="19"/>
    <s v="BAE Systems"/>
    <s v="['r', 'python', 'elasticsearch', 'spark', 'hadoop', 'keras', 'tensorflow', 'theano']"/>
  </r>
  <r>
    <x v="0"/>
    <s v="Principal Technical Data Scientist"/>
    <s v="Mountain View, CA"/>
    <x v="0"/>
    <x v="0"/>
    <x v="2"/>
    <x v="3162"/>
    <x v="697"/>
    <s v="Atlassian"/>
    <s v="['sql', 'python', 'c', 'aws', 'tableau', 'microstrategy', 'atlassian', 'jira']"/>
  </r>
  <r>
    <x v="0"/>
    <s v="Head of Product Data Science"/>
    <s v="San Francisco, CA"/>
    <x v="0"/>
    <x v="0"/>
    <x v="2"/>
    <x v="3163"/>
    <x v="823"/>
    <s v="Databricks"/>
    <s v="['databricks', 'excel', 'unify']"/>
  </r>
  <r>
    <x v="0"/>
    <s v="Deep Learning Data Scientist, AI Solutions"/>
    <s v="Austin, TX"/>
    <x v="0"/>
    <x v="0"/>
    <x v="1"/>
    <x v="3164"/>
    <x v="49"/>
    <s v="Advanced Micro Devices, Inc"/>
    <s v="['pytorch', 'tensorflow', 'flow']"/>
  </r>
  <r>
    <x v="2"/>
    <s v="Marketing Data Analyst"/>
    <s v="Oakbrook Terrace, IL"/>
    <x v="0"/>
    <x v="0"/>
    <x v="2"/>
    <x v="3165"/>
    <x v="164"/>
    <s v="Bosch Group"/>
    <s v="['sql', 'spark', 'excel']"/>
  </r>
  <r>
    <x v="6"/>
    <s v="Data Services Senior Analyst - C12 (Open)"/>
    <s v="Dover, FL"/>
    <x v="0"/>
    <x v="0"/>
    <x v="2"/>
    <x v="3166"/>
    <x v="824"/>
    <s v="Citi"/>
    <m/>
  </r>
  <r>
    <x v="2"/>
    <s v="Data Analyst - Vegetables"/>
    <s v="Enkhuizen, Netherlands"/>
    <x v="0"/>
    <x v="0"/>
    <x v="26"/>
    <x v="3167"/>
    <x v="306"/>
    <s v="Syngenta Group"/>
    <s v="['sql', 'c#', 'java', 'r', 'python', 'power bi', 'qlik', 'tableau', 'jira']"/>
  </r>
  <r>
    <x v="1"/>
    <s v="Lead Software Engineer, Data Engineering"/>
    <s v="Chennai, Tamil Nadu, India"/>
    <x v="0"/>
    <x v="0"/>
    <x v="7"/>
    <x v="3168"/>
    <x v="56"/>
    <s v="Poshmark"/>
    <s v="['sql', 'nosql', 'aws', 'redshift', 'bigquery', 'snowflake', 'kafka', 'spark', 'hadoop', 'sheets', 'looker', 'jenkins', 'github']"/>
  </r>
  <r>
    <x v="1"/>
    <s v="Lead Data Engineer (m/f/d)"/>
    <s v="Berlin, Germany"/>
    <x v="0"/>
    <x v="0"/>
    <x v="9"/>
    <x v="3169"/>
    <x v="56"/>
    <s v="Beamery"/>
    <s v="['python', 'bigquery', 'tableau', 'looker']"/>
  </r>
  <r>
    <x v="1"/>
    <s v="Senior Staff Data Engineer"/>
    <s v="Redwood City, CA"/>
    <x v="0"/>
    <x v="0"/>
    <x v="2"/>
    <x v="3170"/>
    <x v="49"/>
    <s v="Karius"/>
    <s v="['nosql', 'python', 'mysql', 'postgresql', 'neo4j', 'aws', 'redshift', 'databricks', 'spark', 'kafka', 'pyspark', 'linux', 'unix', 'tableau', 'looker']"/>
  </r>
  <r>
    <x v="0"/>
    <s v="Data Scientist"/>
    <s v="Boston, MA"/>
    <x v="0"/>
    <x v="0"/>
    <x v="2"/>
    <x v="3171"/>
    <x v="71"/>
    <s v="Boston Consulting Group"/>
    <s v="['python', 'spark']"/>
  </r>
  <r>
    <x v="6"/>
    <s v="Senior Data Analyst - Financial Services - AVP"/>
    <s v="Odessa, FL"/>
    <x v="0"/>
    <x v="0"/>
    <x v="2"/>
    <x v="3172"/>
    <x v="824"/>
    <s v="Citi"/>
    <s v="['css', 'r', 'python', 'sql', 'aws', 'tableau', 'power bi', 'excel']"/>
  </r>
  <r>
    <x v="0"/>
    <s v="Power BI/Azure Data Specialist"/>
    <s v="Athens, Greece"/>
    <x v="0"/>
    <x v="0"/>
    <x v="38"/>
    <x v="3173"/>
    <x v="0"/>
    <s v="iTechScope"/>
    <s v="['azure', 'power bi']"/>
  </r>
  <r>
    <x v="2"/>
    <s v="Data Analyst, Global Business Development"/>
    <s v="San Francisco, CA"/>
    <x v="0"/>
    <x v="0"/>
    <x v="2"/>
    <x v="3174"/>
    <x v="398"/>
    <s v="Uber"/>
    <s v="['sql', 'python', 'r', 'tableau', 'looker']"/>
  </r>
  <r>
    <x v="2"/>
    <s v="Data Analyst, Reporting"/>
    <s v="Amsterdam, Netherlands"/>
    <x v="0"/>
    <x v="0"/>
    <x v="26"/>
    <x v="3175"/>
    <x v="451"/>
    <s v="Adyen"/>
    <s v="['sql', 'python', 'r', 'vba', 'pyspark', 'hadoop', 'airflow', 'looker', 'tableau', 'excel']"/>
  </r>
  <r>
    <x v="2"/>
    <s v="Strategy and Data Analyst, Sustainability"/>
    <s v="Anywhere"/>
    <x v="0"/>
    <x v="1"/>
    <x v="2"/>
    <x v="3176"/>
    <x v="168"/>
    <s v="Uber"/>
    <s v="['go', 'sql', 'python', 'r']"/>
  </r>
  <r>
    <x v="4"/>
    <s v="Financial Analyst"/>
    <s v="Folsom, CA"/>
    <x v="0"/>
    <x v="0"/>
    <x v="2"/>
    <x v="3177"/>
    <x v="347"/>
    <s v="Western Area Power Administration"/>
    <m/>
  </r>
  <r>
    <x v="3"/>
    <s v="Senior Data Engineer"/>
    <s v="Woonsocket, RI"/>
    <x v="0"/>
    <x v="0"/>
    <x v="2"/>
    <x v="3178"/>
    <x v="122"/>
    <s v="CVS Health"/>
    <s v="['python', 'java', 'oracle', 'bigquery', 'gcp', 'azure', 'aws', 'kafka']"/>
  </r>
  <r>
    <x v="1"/>
    <s v="Data Engineer"/>
    <s v="Kettlersville, OH"/>
    <x v="0"/>
    <x v="0"/>
    <x v="2"/>
    <x v="3179"/>
    <x v="122"/>
    <s v="Synchrony"/>
    <s v="['nosql', 'shell', 'sql', 'scala', 'java', 'python', 'go', 'aws', 'gcp', 'azure', 'hadoop', 'kafka', 'spark', 'git']"/>
  </r>
  <r>
    <x v="2"/>
    <s v="Data Analyst for Democratic Attorneys General and AG Candidates"/>
    <s v="Anywhere"/>
    <x v="0"/>
    <x v="1"/>
    <x v="2"/>
    <x v="3180"/>
    <x v="99"/>
    <s v="Get It Recruit - Information Technology"/>
    <s v="['sql', 'r', 'python', 'looker']"/>
  </r>
  <r>
    <x v="2"/>
    <s v="Data Analyst"/>
    <s v="Indianapolis, IN"/>
    <x v="0"/>
    <x v="0"/>
    <x v="2"/>
    <x v="3181"/>
    <x v="825"/>
    <s v="Deloitte"/>
    <s v="['word', 'spreadsheet']"/>
  </r>
  <r>
    <x v="6"/>
    <s v="Sr Data Analyst, Consultant - Remote"/>
    <s v="Anywhere"/>
    <x v="0"/>
    <x v="1"/>
    <x v="2"/>
    <x v="3182"/>
    <x v="826"/>
    <s v="UnitedHealth Group"/>
    <s v="['python', 'sql', 'r', 'sas', 'sas', 'go', 'aws']"/>
  </r>
  <r>
    <x v="2"/>
    <s v="Data Analyst, AML Team"/>
    <s v="San Jose, CA"/>
    <x v="0"/>
    <x v="0"/>
    <x v="2"/>
    <x v="3183"/>
    <x v="28"/>
    <s v="eBay"/>
    <m/>
  </r>
  <r>
    <x v="8"/>
    <s v="Senior Data Scientist"/>
    <s v="Tel Aviv-Yafo, Israel"/>
    <x v="0"/>
    <x v="0"/>
    <x v="8"/>
    <x v="3184"/>
    <x v="8"/>
    <s v="Hello Heart"/>
    <s v="['python', 'r', 'scikit-learn', 'pytorch', 'tensorflow']"/>
  </r>
  <r>
    <x v="6"/>
    <s v="AVP, Fraud Strategy Data Analytics - Deposits"/>
    <s v="Costa Mesa, CA"/>
    <x v="0"/>
    <x v="0"/>
    <x v="2"/>
    <x v="3185"/>
    <x v="34"/>
    <s v="Synchrony Financial"/>
    <s v="['r', 'python', 'sql', 'sas', 'sas', 'go', 'excel', 'power bi']"/>
  </r>
  <r>
    <x v="7"/>
    <s v="Machine Learning Engineer"/>
    <s v="Argentina"/>
    <x v="0"/>
    <x v="0"/>
    <x v="47"/>
    <x v="3186"/>
    <x v="798"/>
    <s v="Mutt Data"/>
    <s v="['python', 'postgresql', 'databricks', 'aws', 'gcp', 'spark', 'airflow', 'kafka', 'keras', 'pytorch', 'kubernetes', 'docker']"/>
  </r>
  <r>
    <x v="2"/>
    <s v="Marketing Data Analyst"/>
    <s v="Lithuania"/>
    <x v="0"/>
    <x v="0"/>
    <x v="34"/>
    <x v="3187"/>
    <x v="196"/>
    <s v="Hostinger"/>
    <m/>
  </r>
  <r>
    <x v="2"/>
    <s v="Data Analyst"/>
    <s v="Anywhere"/>
    <x v="0"/>
    <x v="1"/>
    <x v="2"/>
    <x v="3188"/>
    <x v="281"/>
    <s v="Get It Recruit - Information Technology"/>
    <s v="['windows', 'sharepoint', 'webex']"/>
  </r>
  <r>
    <x v="2"/>
    <s v="Data Analyst (BN)"/>
    <s v="Warsaw, Poland"/>
    <x v="0"/>
    <x v="0"/>
    <x v="11"/>
    <x v="3189"/>
    <x v="46"/>
    <s v="Alter Solutions"/>
    <s v="['sas', 'sas', 'sql', 'gdpr', 'jira']"/>
  </r>
  <r>
    <x v="0"/>
    <s v="Data Science Manager"/>
    <s v="Anywhere"/>
    <x v="0"/>
    <x v="1"/>
    <x v="2"/>
    <x v="3190"/>
    <x v="299"/>
    <s v="Get It Recruit - Information Technology"/>
    <s v="['python', 'sql', 'aws', 'azure', 'databricks', 'spark']"/>
  </r>
  <r>
    <x v="1"/>
    <s v="Mid Level Data Engineer / SQL Background / Migrating to AWS and..."/>
    <s v="Burbank, CA"/>
    <x v="0"/>
    <x v="0"/>
    <x v="2"/>
    <x v="3191"/>
    <x v="1"/>
    <s v="Motion Recruitment"/>
    <s v="['sql', 'python', 'aws', 'spark', 'pyspark', 'power bi']"/>
  </r>
  <r>
    <x v="8"/>
    <s v="Senior Data Scientist"/>
    <s v="Englewood, CO"/>
    <x v="0"/>
    <x v="0"/>
    <x v="1"/>
    <x v="3192"/>
    <x v="227"/>
    <s v="DISH"/>
    <s v="['python', 'r']"/>
  </r>
  <r>
    <x v="2"/>
    <s v="Master Data Analyst"/>
    <s v="Zaventem, Belgium"/>
    <x v="0"/>
    <x v="0"/>
    <x v="3"/>
    <x v="3193"/>
    <x v="245"/>
    <s v="DS Smith"/>
    <s v="['powerpoint', 'excel']"/>
  </r>
  <r>
    <x v="2"/>
    <s v="Managed Care &amp; Revenue Cycle Data Analyst"/>
    <s v="Janesville, WI"/>
    <x v="0"/>
    <x v="0"/>
    <x v="2"/>
    <x v="3194"/>
    <x v="441"/>
    <s v="Get It Recruit - Information Technology"/>
    <s v="['sql', 'vba', 'excel']"/>
  </r>
  <r>
    <x v="0"/>
    <s v="Data Science Manager"/>
    <s v="Springdale, AR"/>
    <x v="0"/>
    <x v="0"/>
    <x v="2"/>
    <x v="3195"/>
    <x v="669"/>
    <s v="Publicis Groupe"/>
    <s v="['tableau', 'power bi']"/>
  </r>
  <r>
    <x v="0"/>
    <s v="Director, Data Science"/>
    <s v="Los Angeles, CA"/>
    <x v="0"/>
    <x v="0"/>
    <x v="2"/>
    <x v="3196"/>
    <x v="725"/>
    <s v="Circle"/>
    <s v="['python', 'sql']"/>
  </r>
  <r>
    <x v="6"/>
    <s v="Senior Financial Data Analyst (Hybrid Schedule)"/>
    <s v="Atlanta, GA"/>
    <x v="0"/>
    <x v="0"/>
    <x v="2"/>
    <x v="3197"/>
    <x v="231"/>
    <s v="Jobot"/>
    <s v="['excel']"/>
  </r>
  <r>
    <x v="8"/>
    <s v="Senior Data Scientist"/>
    <s v="Menlo Park, CA"/>
    <x v="0"/>
    <x v="0"/>
    <x v="2"/>
    <x v="3198"/>
    <x v="71"/>
    <s v="Robinhood"/>
    <s v="['python', 'r', 'sql', 'numpy', 'pandas']"/>
  </r>
  <r>
    <x v="6"/>
    <s v="Data Analyst Senior"/>
    <s v="Anywhere"/>
    <x v="0"/>
    <x v="1"/>
    <x v="2"/>
    <x v="3199"/>
    <x v="122"/>
    <s v="General Dynamics Information Technology"/>
    <s v="['sas', 'sas', 'r', 'python', 'excel', 'outlook', 'powerpoint', 'word']"/>
  </r>
  <r>
    <x v="1"/>
    <s v="Lead Data Engineer (Remote)"/>
    <s v="Beaverton, OR"/>
    <x v="0"/>
    <x v="0"/>
    <x v="2"/>
    <x v="3200"/>
    <x v="71"/>
    <s v="NIKE, Inc"/>
    <s v="['nosql', 'sql', 'python', 'scala', 'java', 'databricks', 'aws', 'hadoop', 'spark', 'kafka', 'github', 'confluence']"/>
  </r>
  <r>
    <x v="0"/>
    <s v="Master Data Operations Specialist (SAP)"/>
    <s v="Mexico City, CDMX, Mexico"/>
    <x v="0"/>
    <x v="0"/>
    <x v="22"/>
    <x v="3201"/>
    <x v="15"/>
    <s v="Bosch Group"/>
    <s v="['sap', 'excel']"/>
  </r>
  <r>
    <x v="2"/>
    <s v="Clinical Quality Data Analyst"/>
    <s v="San Jose, CA"/>
    <x v="0"/>
    <x v="0"/>
    <x v="2"/>
    <x v="3202"/>
    <x v="29"/>
    <s v="Gardner Health Services"/>
    <s v="['go']"/>
  </r>
  <r>
    <x v="6"/>
    <s v="ICM CCR Senior Data Analyst, AVP"/>
    <s v="Tampa, FL"/>
    <x v="0"/>
    <x v="0"/>
    <x v="2"/>
    <x v="3203"/>
    <x v="827"/>
    <s v="Citi"/>
    <s v="['sql', 'python', 'r', 'vba', 'tableau', 'power bi', 'excel']"/>
  </r>
  <r>
    <x v="2"/>
    <s v="Data Analyst"/>
    <s v="Palmdale, CA"/>
    <x v="0"/>
    <x v="0"/>
    <x v="2"/>
    <x v="3204"/>
    <x v="23"/>
    <s v="Lockheed Martin"/>
    <s v="['sql', 'python', 'r', 'sas', 'sas', 'matlab', 'tableau', 'alteryx']"/>
  </r>
  <r>
    <x v="7"/>
    <s v="Senior Machine Learning Engineer (8031)"/>
    <s v="Shannon, County Clare, Ireland"/>
    <x v="0"/>
    <x v="0"/>
    <x v="28"/>
    <x v="3205"/>
    <x v="188"/>
    <s v="Extreme Networks"/>
    <s v="['python', 'neo4j', 'tensorflow', 'pytorch', 'scikit-learn']"/>
  </r>
  <r>
    <x v="0"/>
    <s v="Director, Data Science &amp; Advanced Analytics"/>
    <s v="Austin, TX"/>
    <x v="0"/>
    <x v="0"/>
    <x v="1"/>
    <x v="3206"/>
    <x v="108"/>
    <s v="YETI Coolers"/>
    <s v="['python', 'r', 'aws', 'hadoop', 'pyspark', 'tableau']"/>
  </r>
  <r>
    <x v="2"/>
    <s v="DeFi Analyst (Executive Advisor) at DeFi Project on Aptos Network"/>
    <s v="Taipei, Taiwan"/>
    <x v="0"/>
    <x v="0"/>
    <x v="40"/>
    <x v="3207"/>
    <x v="27"/>
    <s v="Anaxyn Project"/>
    <m/>
  </r>
  <r>
    <x v="4"/>
    <s v="Business Intelligence Analyst"/>
    <s v="Anywhere"/>
    <x v="0"/>
    <x v="1"/>
    <x v="2"/>
    <x v="3208"/>
    <x v="103"/>
    <s v="Robert Half"/>
    <s v="['sql', 'excel', 'tableau']"/>
  </r>
  <r>
    <x v="1"/>
    <s v="Big Data Engineer"/>
    <s v="Port Washington, NY"/>
    <x v="0"/>
    <x v="0"/>
    <x v="2"/>
    <x v="3209"/>
    <x v="19"/>
    <s v="Kiss Products, Inc."/>
    <s v="['sql', 'python', 'r', 'java', 'c', 'c++', 'aws', 'azure', 'snowflake', 'bigquery', 'hadoop', 'power bi', 'flow']"/>
  </r>
  <r>
    <x v="0"/>
    <s v="Advisor - CMC Data Scientist (SMDD)"/>
    <s v="Indianapolis, IN"/>
    <x v="0"/>
    <x v="0"/>
    <x v="2"/>
    <x v="3210"/>
    <x v="31"/>
    <s v="Eli Lilly"/>
    <s v="['r', 'python', 'vba', 'excel', 'word', 'powerpoint']"/>
  </r>
  <r>
    <x v="8"/>
    <s v="Data Analytics - Senior Data Scientist - Cairo"/>
    <s v="Cairo, Egypt"/>
    <x v="0"/>
    <x v="0"/>
    <x v="53"/>
    <x v="3211"/>
    <x v="242"/>
    <s v="Infomineo"/>
    <s v="['python', 'sas', 'sas', 'r', 'javascript', 'scala', 'sql', 'nosql', 'mongodb', 'mongodb', 'cassandra', 'snowflake', 'aws', 'azure', 'ibm cloud', 'hadoop', 'spark', 'pyspark', 'power bi', 'tableau', 'looker', 'docker', 'kubernetes']"/>
  </r>
  <r>
    <x v="1"/>
    <s v="Lead Data Engineer / Game Development"/>
    <s v="Los Angeles, CA"/>
    <x v="0"/>
    <x v="0"/>
    <x v="2"/>
    <x v="3212"/>
    <x v="180"/>
    <s v="Motion Recruitment"/>
    <s v="['python', 'sql']"/>
  </r>
  <r>
    <x v="8"/>
    <s v="Senior Manager, Data Science (Credit Card Marketing)"/>
    <s v="Anywhere"/>
    <x v="0"/>
    <x v="1"/>
    <x v="1"/>
    <x v="3213"/>
    <x v="828"/>
    <s v="SoFi"/>
    <s v="['sql', 'python', 'tableau']"/>
  </r>
  <r>
    <x v="2"/>
    <s v="Data Analyst"/>
    <s v="New York, NY"/>
    <x v="0"/>
    <x v="0"/>
    <x v="2"/>
    <x v="3214"/>
    <x v="103"/>
    <s v="JDC (The Joint)"/>
    <s v="['excel', 'powerpoint', 'tableau']"/>
  </r>
  <r>
    <x v="8"/>
    <s v="Senior Data Scientist- Actuarial Pricing (REMOTE)"/>
    <s v="Anywhere"/>
    <x v="0"/>
    <x v="1"/>
    <x v="2"/>
    <x v="3215"/>
    <x v="829"/>
    <s v="The Hartford Financial Services Group, Inc."/>
    <s v="['r', 'python', 'sql', 'java', 'spark', 'hadoop']"/>
  </r>
  <r>
    <x v="6"/>
    <s v="Senior Data Analyst with Security Clearance"/>
    <s v="Annapolis Junction, MD"/>
    <x v="5"/>
    <x v="0"/>
    <x v="2"/>
    <x v="3216"/>
    <x v="23"/>
    <s v="Booz Allen Hamilton"/>
    <s v="['python', 'flow']"/>
  </r>
  <r>
    <x v="2"/>
    <s v="Sales Insight and Data Manager"/>
    <s v="Sofia, Bulgaria"/>
    <x v="0"/>
    <x v="0"/>
    <x v="15"/>
    <x v="3217"/>
    <x v="319"/>
    <s v="Experian"/>
    <s v="['power bi']"/>
  </r>
  <r>
    <x v="1"/>
    <s v="Data Center Engineer"/>
    <s v="Montreal, QC, Canada"/>
    <x v="0"/>
    <x v="0"/>
    <x v="23"/>
    <x v="3218"/>
    <x v="1"/>
    <s v="Hunter Bond"/>
    <m/>
  </r>
  <r>
    <x v="0"/>
    <s v="Data Scientist"/>
    <s v="San Diego, CA"/>
    <x v="0"/>
    <x v="0"/>
    <x v="2"/>
    <x v="3219"/>
    <x v="31"/>
    <s v="Virtus Global Dividend &amp; Income Fund Inc."/>
    <m/>
  </r>
  <r>
    <x v="0"/>
    <s v="Data Scientist"/>
    <s v="San Francisco, CA"/>
    <x v="0"/>
    <x v="0"/>
    <x v="2"/>
    <x v="3220"/>
    <x v="19"/>
    <s v="hatch IT"/>
    <s v="['databricks', 'github']"/>
  </r>
  <r>
    <x v="2"/>
    <s v="SITEC - Data Security Analyst"/>
    <s v="Tampa, FL"/>
    <x v="0"/>
    <x v="0"/>
    <x v="2"/>
    <x v="3221"/>
    <x v="122"/>
    <s v="Peraton"/>
    <m/>
  </r>
  <r>
    <x v="2"/>
    <s v="Lead Finance Data Analyst"/>
    <s v="Jacksonville, FL"/>
    <x v="0"/>
    <x v="0"/>
    <x v="2"/>
    <x v="3222"/>
    <x v="122"/>
    <s v="Johnson &amp; Johnson"/>
    <s v="['sql', 'alteryx', 'sap']"/>
  </r>
  <r>
    <x v="0"/>
    <s v="Junior Data Scientist"/>
    <s v="Fremont, CA"/>
    <x v="0"/>
    <x v="0"/>
    <x v="2"/>
    <x v="3223"/>
    <x v="31"/>
    <s v="ShotSpotter, Inc."/>
    <s v="['python', 'r', 'sql', 'aws', 'pandas', 'numpy', 'tidyverse', 'matplotlib', 'ggplot2']"/>
  </r>
  <r>
    <x v="0"/>
    <s v="Clinical Research Data Scientist &amp; Curator"/>
    <s v="Bethesda, MD"/>
    <x v="5"/>
    <x v="0"/>
    <x v="2"/>
    <x v="3224"/>
    <x v="122"/>
    <s v="Booz Allen Hamilton"/>
    <s v="['r', 'sas', 'sas', 'python', 'jupyter', 'excel', 'github']"/>
  </r>
  <r>
    <x v="3"/>
    <s v="Senior Data Engineer"/>
    <s v="Palo Alto, CA"/>
    <x v="0"/>
    <x v="0"/>
    <x v="2"/>
    <x v="3225"/>
    <x v="19"/>
    <s v="Intapp, Inc."/>
    <s v="['sql', 'python', 'nosql', 'r', 'aws', 'kafka', 'spark', 'pyspark', 'hadoop', 'linux', 'tableau', 'power bi']"/>
  </r>
  <r>
    <x v="3"/>
    <s v="Senior Cloud Data Engineer Change Data Capture"/>
    <s v="Keller, TX"/>
    <x v="0"/>
    <x v="0"/>
    <x v="2"/>
    <x v="3226"/>
    <x v="31"/>
    <s v="Fidelity Investments"/>
    <s v="['aws', 'azure']"/>
  </r>
  <r>
    <x v="0"/>
    <s v="ENT-Data Scientist-Anlst III"/>
    <s v="Winston-Salem, NC"/>
    <x v="0"/>
    <x v="0"/>
    <x v="2"/>
    <x v="3227"/>
    <x v="743"/>
    <s v="National General Insurance"/>
    <s v="['sas', 'sas', 'sql', 'r', 'python']"/>
  </r>
  <r>
    <x v="3"/>
    <s v="Senior Cloud Data Engineer"/>
    <s v="Toronto, ON, Canada"/>
    <x v="0"/>
    <x v="0"/>
    <x v="23"/>
    <x v="3228"/>
    <x v="71"/>
    <s v="RBC"/>
    <s v="['python', 'sql', 'sql server', 'elasticsearch', 'azure', 'databricks', 'airflow', 'pyspark', 'kafka', 'selenium', 'node.js', 'angular', 'power bi', 'docker', 'jenkins', 'git']"/>
  </r>
  <r>
    <x v="0"/>
    <s v="Data Scientist"/>
    <s v="Clearfield, UT"/>
    <x v="0"/>
    <x v="0"/>
    <x v="2"/>
    <x v="3229"/>
    <x v="830"/>
    <s v="Northrop Grumman"/>
    <s v="['r']"/>
  </r>
  <r>
    <x v="2"/>
    <s v="Data Management Lead Analyst - VP"/>
    <s v="Tampa, FL"/>
    <x v="0"/>
    <x v="0"/>
    <x v="2"/>
    <x v="3166"/>
    <x v="831"/>
    <s v="Citi"/>
    <s v="['cognos']"/>
  </r>
  <r>
    <x v="7"/>
    <s v="AI Software Architect (f/m/div.)"/>
    <s v="Stuttgart, Germany"/>
    <x v="0"/>
    <x v="0"/>
    <x v="9"/>
    <x v="3230"/>
    <x v="137"/>
    <s v="Bosch Group"/>
    <s v="['python', 'java', 'julia', 'spark']"/>
  </r>
  <r>
    <x v="1"/>
    <s v="Technical Lead Data Engineer - Power BI, Tableau"/>
    <s v="India"/>
    <x v="0"/>
    <x v="0"/>
    <x v="7"/>
    <x v="3231"/>
    <x v="56"/>
    <s v="Srijan Technologies"/>
    <s v="['sql', 'nosql', 'mongodb', 'mongodb', 'mysql', 'couchbase', 'oracle', 'tableau', 'power bi', 'looker', 'alteryx']"/>
  </r>
  <r>
    <x v="2"/>
    <s v="Data Analyst - Remote"/>
    <s v="Madison, WI"/>
    <x v="0"/>
    <x v="0"/>
    <x v="2"/>
    <x v="3232"/>
    <x v="31"/>
    <s v="Ryder System, Inc"/>
    <s v="['sql', 'azure', 'express', 'power bi', 'tableau', 'alteryx']"/>
  </r>
  <r>
    <x v="1"/>
    <s v="Data Engineer"/>
    <s v="Dearborn, MI"/>
    <x v="0"/>
    <x v="0"/>
    <x v="2"/>
    <x v="3233"/>
    <x v="19"/>
    <s v="HTC Global Services"/>
    <s v="['python', 'shell', 'sql', 'gcp', 'flow', 'terraform', 'github']"/>
  </r>
  <r>
    <x v="8"/>
    <s v="Senior Data Scientist, Growth"/>
    <s v="San Francisco, CA"/>
    <x v="0"/>
    <x v="0"/>
    <x v="2"/>
    <x v="3234"/>
    <x v="832"/>
    <s v="Grammarly"/>
    <s v="['sql', 'python', 'r', 'scala']"/>
  </r>
  <r>
    <x v="2"/>
    <s v="AVP, Data Analyst"/>
    <s v="New York, NY"/>
    <x v="0"/>
    <x v="0"/>
    <x v="2"/>
    <x v="3235"/>
    <x v="71"/>
    <s v="SitusAMC"/>
    <s v="['sql', 'vba', 'c++', 'python']"/>
  </r>
  <r>
    <x v="6"/>
    <s v="Senior HR Data Analyst"/>
    <s v="Anywhere"/>
    <x v="0"/>
    <x v="1"/>
    <x v="2"/>
    <x v="3236"/>
    <x v="12"/>
    <s v="Get It Recruit - Information Technology"/>
    <m/>
  </r>
  <r>
    <x v="0"/>
    <s v="Data science project manager"/>
    <s v="Paris, France"/>
    <x v="0"/>
    <x v="0"/>
    <x v="27"/>
    <x v="3237"/>
    <x v="41"/>
    <s v="Gameloft"/>
    <s v="['go', 'zoom']"/>
  </r>
  <r>
    <x v="0"/>
    <s v="Data Scientist / Santa Monica Hybrid"/>
    <s v="Orange, CA"/>
    <x v="0"/>
    <x v="0"/>
    <x v="2"/>
    <x v="3238"/>
    <x v="27"/>
    <s v="Motion Recruitment"/>
    <s v="['sql', 'python', 'ruby', 'ruby', 'java', 'r', 'perl', 'php', 'shell', 'aws', 'ruby on rails', 'github', 'jira', 'slack']"/>
  </r>
  <r>
    <x v="1"/>
    <s v="Data Engineer (Remote - California Residents Only)"/>
    <s v="Anywhere"/>
    <x v="0"/>
    <x v="1"/>
    <x v="2"/>
    <x v="3239"/>
    <x v="28"/>
    <s v="Identified Talent Solutions"/>
    <s v="['sql', 'python', 'shell', 'r', 'scala', 'sql server', 'postgresql', 'mysql', 'aws', 'snowflake', 'redshift', 'airflow', 'hadoop', 'spark', 'kafka']"/>
  </r>
  <r>
    <x v="5"/>
    <s v="Junior Full Stack Developer (AI)"/>
    <s v="Athens, Greece"/>
    <x v="0"/>
    <x v="0"/>
    <x v="38"/>
    <x v="3240"/>
    <x v="41"/>
    <s v="SoftOne Technologies"/>
    <s v="['c#', 'html', 'css', 'javascript', 'sql', 'nosql', 'mongodb', 'mongodb', 'tensorflow', 'keras', 'pytorch', 'react', 'blazor', 'angular', 'vue']"/>
  </r>
  <r>
    <x v="0"/>
    <s v="Data Scientist II, Tech"/>
    <s v="New York, NY"/>
    <x v="0"/>
    <x v="0"/>
    <x v="2"/>
    <x v="3241"/>
    <x v="1"/>
    <s v="Uber"/>
    <s v="['sql', 'python']"/>
  </r>
  <r>
    <x v="2"/>
    <s v="Data and Business Process Analyst"/>
    <s v="Folsom, CA"/>
    <x v="0"/>
    <x v="0"/>
    <x v="2"/>
    <x v="3242"/>
    <x v="147"/>
    <s v="PowerSchool Group LLC"/>
    <s v="['excel']"/>
  </r>
  <r>
    <x v="2"/>
    <s v="Data Manager (m/w/d)"/>
    <s v="Darmstadt, Germany"/>
    <x v="0"/>
    <x v="0"/>
    <x v="9"/>
    <x v="3243"/>
    <x v="319"/>
    <s v="Dun &amp; Bradstreet"/>
    <s v="['sql', 'excel']"/>
  </r>
  <r>
    <x v="0"/>
    <s v="Data Scientist II"/>
    <s v="Fairfax, VA"/>
    <x v="0"/>
    <x v="0"/>
    <x v="2"/>
    <x v="3244"/>
    <x v="467"/>
    <s v="Fairfax County Government"/>
    <s v="['sql', 'sas', 'sas', 'r', 'python', 'oracle', 'power bi', 'word', 'spreadsheet', 'spss']"/>
  </r>
  <r>
    <x v="1"/>
    <s v="Data Engineer"/>
    <s v="Toronto, ON, Canada"/>
    <x v="0"/>
    <x v="0"/>
    <x v="23"/>
    <x v="3245"/>
    <x v="19"/>
    <s v="Li-Cycle"/>
    <s v="['python', 'r', 'sql', 'dynamodb', 'aws', 'redshift', 'spark']"/>
  </r>
  <r>
    <x v="5"/>
    <s v="Software Engineer, Growth Data Engineering"/>
    <s v="Canada"/>
    <x v="0"/>
    <x v="0"/>
    <x v="23"/>
    <x v="3246"/>
    <x v="56"/>
    <s v="Stripe"/>
    <s v="['scala', 'python', 'sql', 'java', 'go', 'aws', 'spark', 'airflow', 'react', 'hadoop']"/>
  </r>
  <r>
    <x v="1"/>
    <s v="Associate Data Engineer"/>
    <s v="Houston, TX"/>
    <x v="0"/>
    <x v="0"/>
    <x v="2"/>
    <x v="3247"/>
    <x v="31"/>
    <s v="Tailored Brands, Inc"/>
    <s v="['python', 'shell', 'sql', 'airflow', 'tableau', 'microstrategy']"/>
  </r>
  <r>
    <x v="6"/>
    <s v="TSS ServiceNow Data Analyst Senior"/>
    <s v="Anywhere"/>
    <x v="0"/>
    <x v="1"/>
    <x v="2"/>
    <x v="3248"/>
    <x v="94"/>
    <s v="General Dynamics Information Technology"/>
    <s v="['sql', 'tableau', 'power bi']"/>
  </r>
  <r>
    <x v="1"/>
    <s v="Data Engineer"/>
    <s v="Anywhere"/>
    <x v="0"/>
    <x v="1"/>
    <x v="2"/>
    <x v="3249"/>
    <x v="94"/>
    <s v="CVS Health"/>
    <s v="['python', 'java', 'bash', 'shell', 'nosql', 'cassandra', 'mysql', 'gcp', 'azure', 'snowflake', 'hadoop', 'unix']"/>
  </r>
  <r>
    <x v="2"/>
    <s v="Data Analyst / Lvl 2 / Orlando, FL"/>
    <s v="Orlando, FL"/>
    <x v="0"/>
    <x v="0"/>
    <x v="2"/>
    <x v="3250"/>
    <x v="833"/>
    <s v="Lockheed Martin"/>
    <s v="['sql', 'tableau', 'sap', 'sharepoint', 'jira']"/>
  </r>
  <r>
    <x v="1"/>
    <s v="Data Engineer"/>
    <s v="Boston, MA"/>
    <x v="0"/>
    <x v="0"/>
    <x v="1"/>
    <x v="3251"/>
    <x v="96"/>
    <s v="Finance"/>
    <s v="['sql', 'python', 'tableau', 'power bi']"/>
  </r>
  <r>
    <x v="2"/>
    <s v="Data Analysis Manager"/>
    <s v="Anywhere"/>
    <x v="0"/>
    <x v="1"/>
    <x v="2"/>
    <x v="3252"/>
    <x v="31"/>
    <s v="Maximus"/>
    <m/>
  </r>
  <r>
    <x v="6"/>
    <s v="Senior Data Analyst"/>
    <s v="Anywhere"/>
    <x v="0"/>
    <x v="1"/>
    <x v="2"/>
    <x v="3253"/>
    <x v="79"/>
    <s v="Get It Recruit - Information Technology"/>
    <s v="['sql', 'nosql', 'tableau', 'jira', 'slack', 'zoom']"/>
  </r>
  <r>
    <x v="2"/>
    <s v="Power Platform Data Analyst"/>
    <s v="Charlotte, NC"/>
    <x v="0"/>
    <x v="0"/>
    <x v="2"/>
    <x v="3254"/>
    <x v="71"/>
    <s v="TIAA"/>
    <m/>
  </r>
  <r>
    <x v="1"/>
    <s v="Data Engineer (FT)"/>
    <s v="Washington, DC"/>
    <x v="0"/>
    <x v="0"/>
    <x v="2"/>
    <x v="3255"/>
    <x v="1"/>
    <s v="BDR Solutions"/>
    <s v="['sql', 'nosql', 'python', 'perl', 'shell', 'scala', 'c']"/>
  </r>
  <r>
    <x v="0"/>
    <s v="Director, Data Science &amp; Customer Analytics"/>
    <s v="Columbus, OH"/>
    <x v="0"/>
    <x v="0"/>
    <x v="2"/>
    <x v="3256"/>
    <x v="108"/>
    <s v="Big Lots"/>
    <s v="['sql', 'python', 'snowflake']"/>
  </r>
  <r>
    <x v="6"/>
    <s v="Senior-Advanced Analytics"/>
    <s v="Atlanta, GA"/>
    <x v="0"/>
    <x v="0"/>
    <x v="2"/>
    <x v="3257"/>
    <x v="227"/>
    <s v="AT&amp;T"/>
    <s v="['go', 'sql', 'databricks', 'aws', 'azure', 'tableau', 'power bi', 'dax']"/>
  </r>
  <r>
    <x v="0"/>
    <s v="Data Scientist"/>
    <s v="Australia"/>
    <x v="0"/>
    <x v="0"/>
    <x v="51"/>
    <x v="3258"/>
    <x v="8"/>
    <s v="DoorDash"/>
    <s v="['sql', 'python', 'r', 'go', 'excel']"/>
  </r>
  <r>
    <x v="2"/>
    <s v="Data Analytics &amp; Reporting, Support Analyst"/>
    <s v="Warsaw, Poland"/>
    <x v="0"/>
    <x v="0"/>
    <x v="11"/>
    <x v="3259"/>
    <x v="137"/>
    <s v="Biogen"/>
    <s v="['oracle', 'tableau', 'excel', 'outlook', 'sharepoint']"/>
  </r>
  <r>
    <x v="1"/>
    <s v="Data Engineer (Bengaluru)"/>
    <s v="Bengaluru, Karnataka, India"/>
    <x v="0"/>
    <x v="0"/>
    <x v="7"/>
    <x v="3260"/>
    <x v="187"/>
    <s v="Prophecy"/>
    <s v="['python', 'scala', 'spark', 'excel', 'github']"/>
  </r>
  <r>
    <x v="1"/>
    <s v="Data Engineer"/>
    <s v="Needham, MA"/>
    <x v="0"/>
    <x v="0"/>
    <x v="2"/>
    <x v="3261"/>
    <x v="31"/>
    <s v="International Data Corporation"/>
    <s v="['python', 'sql', 'java', 'postgresql', 'snowflake', 'airflow', 'flow']"/>
  </r>
  <r>
    <x v="2"/>
    <s v="Research Scientist I"/>
    <s v="Springfield, IL"/>
    <x v="5"/>
    <x v="0"/>
    <x v="2"/>
    <x v="3262"/>
    <x v="20"/>
    <s v="Capital One"/>
    <s v="['aws', 'pytorch']"/>
  </r>
  <r>
    <x v="0"/>
    <s v="Applied Data Scientist, ML and DL Engineer - Cybersecurity"/>
    <s v="Virginia"/>
    <x v="0"/>
    <x v="0"/>
    <x v="2"/>
    <x v="3263"/>
    <x v="834"/>
    <s v="NVIDIA"/>
    <s v="['python', 'linux', 'github', 'docker']"/>
  </r>
  <r>
    <x v="0"/>
    <s v="Associate Data Scientist - Online Business Analytics (Remote). Job..."/>
    <s v="Atlanta, GA"/>
    <x v="0"/>
    <x v="0"/>
    <x v="2"/>
    <x v="3264"/>
    <x v="71"/>
    <s v="The Home Depot"/>
    <s v="['python', 'bigquery', 'excel', 'tableau']"/>
  </r>
  <r>
    <x v="8"/>
    <s v="Senior Data Scientist"/>
    <s v="Anywhere"/>
    <x v="0"/>
    <x v="1"/>
    <x v="2"/>
    <x v="3265"/>
    <x v="28"/>
    <s v="CVS Health"/>
    <s v="['sql', 'python', 'r', 'tableau']"/>
  </r>
  <r>
    <x v="0"/>
    <s v="Data Scientist"/>
    <s v="Guadalajara, Jalisco, Mexico"/>
    <x v="0"/>
    <x v="0"/>
    <x v="22"/>
    <x v="3266"/>
    <x v="242"/>
    <s v="iOLAP"/>
    <s v="['python', 'azure', 'aws', 'keras', 'tensorflow', 'pytorch']"/>
  </r>
  <r>
    <x v="1"/>
    <s v="Lead Data Engineer (Remote-Eligible)"/>
    <s v="New York, NY"/>
    <x v="0"/>
    <x v="0"/>
    <x v="2"/>
    <x v="3267"/>
    <x v="444"/>
    <s v="Capital One"/>
    <s v="['java', 'scala', 'python', 'nosql', 'sql', 'mongo', 'shell', 'mysql', 'cassandra', 'redshift', 'snowflake', 'aws', 'azure', 'hadoop', 'kafka', 'spark']"/>
  </r>
  <r>
    <x v="2"/>
    <s v="Data Analyst - Predictive Modeling"/>
    <s v="Anywhere"/>
    <x v="0"/>
    <x v="1"/>
    <x v="2"/>
    <x v="3268"/>
    <x v="796"/>
    <s v="CVS Health"/>
    <s v="['sql', 'python', 'hadoop', 'tableau']"/>
  </r>
  <r>
    <x v="1"/>
    <s v="Engineer, Data"/>
    <s v="Johannesburg, South Africa"/>
    <x v="0"/>
    <x v="0"/>
    <x v="14"/>
    <x v="3269"/>
    <x v="251"/>
    <s v="Standard Bank Group"/>
    <s v="['sql', 'spark']"/>
  </r>
  <r>
    <x v="2"/>
    <s v="Data Analyst"/>
    <s v="Dublin, Ireland"/>
    <x v="0"/>
    <x v="0"/>
    <x v="28"/>
    <x v="3270"/>
    <x v="46"/>
    <s v="Prove"/>
    <s v="['r', 'python', 'bash', 'express']"/>
  </r>
  <r>
    <x v="6"/>
    <s v="Lead Data Analyst/Senior Data Analyst, Tiktok Ads - USDS"/>
    <s v="New York, NY"/>
    <x v="0"/>
    <x v="0"/>
    <x v="2"/>
    <x v="3271"/>
    <x v="769"/>
    <s v="TikTok"/>
    <s v="['sql', 'php', 'python', 'perl', 'express', 'tableau']"/>
  </r>
  <r>
    <x v="7"/>
    <s v="ETL Analyst"/>
    <s v="Italy"/>
    <x v="0"/>
    <x v="0"/>
    <x v="49"/>
    <x v="3272"/>
    <x v="184"/>
    <s v="EUROPEAN DYNAMICS"/>
    <m/>
  </r>
  <r>
    <x v="3"/>
    <s v="Senior Data Engineer"/>
    <s v="Blue Bell, PA"/>
    <x v="0"/>
    <x v="0"/>
    <x v="2"/>
    <x v="3273"/>
    <x v="28"/>
    <s v="CVS Health"/>
    <s v="['python', 'java', 'nosql', 'bash', 'shell', 'cassandra', 'mysql', 'hadoop', 'unix']"/>
  </r>
  <r>
    <x v="0"/>
    <s v="Data Science Director, Adoption &amp; Enterprise"/>
    <s v="San Francisco, CA"/>
    <x v="0"/>
    <x v="0"/>
    <x v="2"/>
    <x v="3274"/>
    <x v="108"/>
    <s v="Asana"/>
    <s v="['python', 'r', 'scala', 'asana']"/>
  </r>
  <r>
    <x v="0"/>
    <s v="Data Scientist"/>
    <s v="Tampa, FL"/>
    <x v="0"/>
    <x v="0"/>
    <x v="2"/>
    <x v="3275"/>
    <x v="19"/>
    <s v="Piper Companies"/>
    <s v="['python', 'r', 'golang', 'javascript', 'pytorch', 'git', 'kubernetes']"/>
  </r>
  <r>
    <x v="0"/>
    <s v="Manager - Data Science"/>
    <s v="Nyack, NY"/>
    <x v="0"/>
    <x v="0"/>
    <x v="2"/>
    <x v="3276"/>
    <x v="835"/>
    <s v="American Express"/>
    <s v="['python', 'r', 'sql', 'sas', 'sas', 'go', 'scikit-learn', 'hadoop', 'spark', 'express', 'excel', 'powerpoint']"/>
  </r>
  <r>
    <x v="1"/>
    <s v="Sr. Data Engineer (remote)"/>
    <s v="Anywhere"/>
    <x v="0"/>
    <x v="1"/>
    <x v="2"/>
    <x v="3277"/>
    <x v="1"/>
    <s v="MultiPlan Inc."/>
    <s v="['sql', 'python', 'nosql', 'mongodb', 'mongodb', 'azure', 'snowflake', 'spark', 'hadoop', 'docker', 'kubernetes']"/>
  </r>
  <r>
    <x v="0"/>
    <s v="Data Scientist – Bioeconomy"/>
    <s v="Columbus, OH"/>
    <x v="0"/>
    <x v="0"/>
    <x v="2"/>
    <x v="3278"/>
    <x v="31"/>
    <s v="Battelle"/>
    <m/>
  </r>
  <r>
    <x v="2"/>
    <s v="Data Analyst"/>
    <s v="Brooklyn, NY"/>
    <x v="0"/>
    <x v="0"/>
    <x v="2"/>
    <x v="3279"/>
    <x v="15"/>
    <s v="Touro University New York"/>
    <s v="['sql', 'spss', 'tableau']"/>
  </r>
  <r>
    <x v="1"/>
    <s v="Data Engineer"/>
    <s v="Boston, MA"/>
    <x v="0"/>
    <x v="0"/>
    <x v="1"/>
    <x v="3280"/>
    <x v="31"/>
    <s v="Hometap"/>
    <s v="['sql', 'python', 'java', 'snowflake', 'word']"/>
  </r>
  <r>
    <x v="2"/>
    <s v="Data Analyst"/>
    <s v="Anywhere"/>
    <x v="0"/>
    <x v="1"/>
    <x v="2"/>
    <x v="3281"/>
    <x v="282"/>
    <s v="Get It Recruit - Transportation"/>
    <s v="['python', 'r', 'excel', 'tableau', 'power bi']"/>
  </r>
  <r>
    <x v="7"/>
    <s v="Staff Machine Learning Engineer"/>
    <s v="Ottawa, ON, Canada"/>
    <x v="0"/>
    <x v="0"/>
    <x v="23"/>
    <x v="3282"/>
    <x v="51"/>
    <s v="Momentive Global Inc."/>
    <s v="['python', 'java', 'aws', 'redshift', 'snowflake', 'airflow', 'ubuntu', 'excel']"/>
  </r>
  <r>
    <x v="8"/>
    <s v="Global Data Strategy Leader"/>
    <s v="United States"/>
    <x v="0"/>
    <x v="0"/>
    <x v="2"/>
    <x v="3283"/>
    <x v="49"/>
    <s v="Nielsen"/>
    <m/>
  </r>
  <r>
    <x v="8"/>
    <s v="Senior Data Scientist- Risk Modeler- AVP - Hybrid"/>
    <s v="Elk Grove Village, IL"/>
    <x v="0"/>
    <x v="0"/>
    <x v="2"/>
    <x v="3284"/>
    <x v="793"/>
    <s v="Citi"/>
    <s v="['sas', 'sas', 'r', 'python']"/>
  </r>
  <r>
    <x v="7"/>
    <s v="ML Ops Engineer"/>
    <s v="Durham, NC"/>
    <x v="0"/>
    <x v="0"/>
    <x v="2"/>
    <x v="3285"/>
    <x v="164"/>
    <s v="Syngenta Group"/>
    <s v="['sql', 'nosql', 'aws', 'tensorflow', 'pytorch', 'scikit-learn', 'kafka', 'kubernetes', 'docker', 'jenkins']"/>
  </r>
  <r>
    <x v="2"/>
    <s v="Data Science Analyst"/>
    <s v="Anywhere"/>
    <x v="0"/>
    <x v="1"/>
    <x v="2"/>
    <x v="3286"/>
    <x v="31"/>
    <s v="CVS Health"/>
    <s v="['r', 'python', 'sql']"/>
  </r>
  <r>
    <x v="2"/>
    <s v="Management &amp; Program Analyst (Data Analyst)"/>
    <s v="Arlington, VA"/>
    <x v="0"/>
    <x v="0"/>
    <x v="2"/>
    <x v="3287"/>
    <x v="375"/>
    <s v="Office of the Secretary of Defense"/>
    <s v="['c', 'terminal']"/>
  </r>
  <r>
    <x v="4"/>
    <s v="BI Analyst"/>
    <s v="Sofia, Bulgaria"/>
    <x v="0"/>
    <x v="0"/>
    <x v="15"/>
    <x v="3288"/>
    <x v="15"/>
    <s v="Experian"/>
    <s v="['tableau']"/>
  </r>
  <r>
    <x v="2"/>
    <s v="Data Analyst"/>
    <s v="Anywhere"/>
    <x v="0"/>
    <x v="1"/>
    <x v="2"/>
    <x v="3289"/>
    <x v="281"/>
    <s v="Get It Recruit - Information Technology"/>
    <s v="['sql', 'jenkins']"/>
  </r>
  <r>
    <x v="8"/>
    <s v="Sr. Data Scientist / ML Engineer"/>
    <s v="San Jose, CA"/>
    <x v="0"/>
    <x v="0"/>
    <x v="2"/>
    <x v="3290"/>
    <x v="71"/>
    <s v="Zscaler"/>
    <s v="['python', 'sql', 'aws', 'azure', 'pandas', 'pytorch', 'excel']"/>
  </r>
  <r>
    <x v="6"/>
    <s v="Senior Data Analyst"/>
    <s v="Bucharest, Romania"/>
    <x v="0"/>
    <x v="0"/>
    <x v="68"/>
    <x v="3291"/>
    <x v="46"/>
    <s v="Netcentric"/>
    <s v="['sql', 'react', 'node.js', 'angular', 'tableau', 'qlik', 'looker', 'npm']"/>
  </r>
  <r>
    <x v="2"/>
    <s v="Principal Data Analyst - Hybrid"/>
    <s v="Dublin, CA"/>
    <x v="0"/>
    <x v="0"/>
    <x v="2"/>
    <x v="3292"/>
    <x v="31"/>
    <s v="UnitedHealth Group"/>
    <s v="['sql', 'r', 'python', 'azure', 'tableau']"/>
  </r>
  <r>
    <x v="1"/>
    <s v="Engineer, Data Platform"/>
    <s v="San Francisco, CA"/>
    <x v="0"/>
    <x v="0"/>
    <x v="2"/>
    <x v="3293"/>
    <x v="164"/>
    <s v="Pinecone"/>
    <s v="['sql', 'bigquery', 'kafka', 'airflow', 'terraform']"/>
  </r>
  <r>
    <x v="0"/>
    <s v="Data Scientists IV"/>
    <s v="Tampa, FL"/>
    <x v="0"/>
    <x v="0"/>
    <x v="2"/>
    <x v="3294"/>
    <x v="51"/>
    <s v="Moffitt Cancer Center"/>
    <m/>
  </r>
  <r>
    <x v="6"/>
    <s v="Senior Data Analyst"/>
    <s v="Vigo, Spain"/>
    <x v="0"/>
    <x v="0"/>
    <x v="20"/>
    <x v="3295"/>
    <x v="46"/>
    <s v="Netcentric"/>
    <s v="['sql', 'power bi', 'excel']"/>
  </r>
  <r>
    <x v="5"/>
    <s v="Software Engineer – Data Pipelines"/>
    <s v="Hamburg, Germany"/>
    <x v="0"/>
    <x v="0"/>
    <x v="9"/>
    <x v="3296"/>
    <x v="196"/>
    <s v="Vattenfall"/>
    <s v="['java', 'c', 'c++', 'c#', 'python', 'azure', 'kubernetes']"/>
  </r>
  <r>
    <x v="2"/>
    <s v="Data Analyst"/>
    <s v="Austin, TX"/>
    <x v="0"/>
    <x v="0"/>
    <x v="2"/>
    <x v="3297"/>
    <x v="23"/>
    <s v="CyberCoders"/>
    <s v="['nosql', 'sql', 'mongodb', 'mongodb', 'python', 'javascript', 'excel', 'flow']"/>
  </r>
  <r>
    <x v="0"/>
    <s v="Principal Data Scientist"/>
    <s v="Dallas, TX"/>
    <x v="0"/>
    <x v="0"/>
    <x v="2"/>
    <x v="3298"/>
    <x v="114"/>
    <s v="AT&amp;T"/>
    <s v="['python', 'r', 'scala', 'sql', 'go', 'pandas', 'pytorch', 'tidyverse', 'tensorflow', 'keras']"/>
  </r>
  <r>
    <x v="3"/>
    <s v="Senior Data Engineer - Data Analytics (Remote eligible) (Chicago, IL)"/>
    <s v="Chicago, IL"/>
    <x v="0"/>
    <x v="0"/>
    <x v="2"/>
    <x v="3299"/>
    <x v="2"/>
    <s v="Mathematica"/>
    <s v="['python', 'r', 'sql', 'html', 'css', 'javascript', 'go', 'postgresql', 'dynamodb', 'aws', 'redshift', 'tableau', 'git', 'docker', 'jira']"/>
  </r>
  <r>
    <x v="6"/>
    <s v="Senior Data Analyst, Finance"/>
    <s v="San Jose, CA"/>
    <x v="0"/>
    <x v="0"/>
    <x v="2"/>
    <x v="3300"/>
    <x v="19"/>
    <s v="Divvy"/>
    <s v="['sql', 'python', 'go', 'airflow', 'looker', 'tableau']"/>
  </r>
  <r>
    <x v="4"/>
    <s v="Business Intelligence Analyst"/>
    <s v="Anywhere"/>
    <x v="0"/>
    <x v="1"/>
    <x v="2"/>
    <x v="3301"/>
    <x v="306"/>
    <s v="Get It Recruit - Information Technology"/>
    <s v="['sql', 'python', 'tableau', 'power bi']"/>
  </r>
  <r>
    <x v="1"/>
    <s v="Junior Data Engineer, Fintech"/>
    <s v="Athens, Greece"/>
    <x v="0"/>
    <x v="0"/>
    <x v="38"/>
    <x v="3302"/>
    <x v="187"/>
    <s v="Optasia"/>
    <s v="['java', 'scala', 'python', 'sql', 'nosql', 'spark', 'yarn']"/>
  </r>
  <r>
    <x v="3"/>
    <s v="Senior Software Engineer (Data team) (Bangkok based, relocation..."/>
    <s v="Bangkok, Thailand"/>
    <x v="0"/>
    <x v="0"/>
    <x v="25"/>
    <x v="3303"/>
    <x v="836"/>
    <s v="Agoda"/>
    <s v="['sql', 'java', 'scala', 'couchbase', 'elasticsearch', 'spark', 'kafka', 'hadoop', 'react']"/>
  </r>
  <r>
    <x v="2"/>
    <s v="Research Data Analyst"/>
    <s v="Brooklyn, NY"/>
    <x v="0"/>
    <x v="0"/>
    <x v="2"/>
    <x v="3304"/>
    <x v="837"/>
    <s v="Weill Cornell Medicine"/>
    <s v="['sas', 'sas', 'r']"/>
  </r>
  <r>
    <x v="2"/>
    <s v="Financial Data Analyst"/>
    <s v="Anywhere"/>
    <x v="0"/>
    <x v="1"/>
    <x v="2"/>
    <x v="3305"/>
    <x v="838"/>
    <s v="CVS Health"/>
    <s v="['sql']"/>
  </r>
  <r>
    <x v="1"/>
    <s v="Data Engineer/Senior Data Engineer"/>
    <s v="Redwood City, CA"/>
    <x v="0"/>
    <x v="0"/>
    <x v="2"/>
    <x v="3306"/>
    <x v="649"/>
    <s v="C3.ai"/>
    <s v="['python', 'javascript', 'java', 'nosql', 'cassandra', 'snowflake', 'bigquery', 'redshift', 'hadoop', 'spark', 'git']"/>
  </r>
  <r>
    <x v="8"/>
    <s v="Senior Data Scientist, Product Innovations"/>
    <s v="Anywhere"/>
    <x v="0"/>
    <x v="1"/>
    <x v="2"/>
    <x v="3307"/>
    <x v="78"/>
    <s v="CVS Health"/>
    <s v="['python', 'sql', 'powerpoint', 'outlook', 'excel', 'git']"/>
  </r>
  <r>
    <x v="2"/>
    <s v="Healthcare Data Analyst - Remote in RI"/>
    <s v="Anywhere"/>
    <x v="0"/>
    <x v="1"/>
    <x v="2"/>
    <x v="3308"/>
    <x v="53"/>
    <s v="Complete HR Solutions"/>
    <s v="['sql']"/>
  </r>
  <r>
    <x v="2"/>
    <s v="Real World Data Analyst, Medical Affairs"/>
    <s v="Redwood City, CA"/>
    <x v="0"/>
    <x v="0"/>
    <x v="2"/>
    <x v="3309"/>
    <x v="46"/>
    <s v="Tempus"/>
    <s v="['r', 'python', 'gcp']"/>
  </r>
  <r>
    <x v="0"/>
    <s v="Staff Data Scientist"/>
    <s v="Draper, UT"/>
    <x v="0"/>
    <x v="0"/>
    <x v="2"/>
    <x v="3310"/>
    <x v="51"/>
    <s v="Divvy"/>
    <s v="['python', 'sql', 'go', 'airflow']"/>
  </r>
  <r>
    <x v="1"/>
    <s v="Research Engineer Power Electronics (f/m/div.)"/>
    <s v="Renningen, Germany"/>
    <x v="0"/>
    <x v="0"/>
    <x v="9"/>
    <x v="3311"/>
    <x v="49"/>
    <s v="Bosch Group"/>
    <s v="['matlab', 'spark', 'github']"/>
  </r>
  <r>
    <x v="0"/>
    <s v="Data Scientist"/>
    <s v="Virginia"/>
    <x v="0"/>
    <x v="0"/>
    <x v="2"/>
    <x v="3312"/>
    <x v="343"/>
    <s v="HQDA Field Operating Agencies and Staff Support Agencies"/>
    <s v="['python', 'oracle', 'aws', 'azure']"/>
  </r>
  <r>
    <x v="2"/>
    <s v="Sr Data Analyst"/>
    <s v="United Kingdom"/>
    <x v="0"/>
    <x v="0"/>
    <x v="6"/>
    <x v="3313"/>
    <x v="839"/>
    <s v="Hasbro"/>
    <s v="['sql', 'python', 'jupyter', 'tableau', 'power bi', 'looker']"/>
  </r>
  <r>
    <x v="8"/>
    <s v="Senior Data Scientist"/>
    <s v="New York, NY"/>
    <x v="0"/>
    <x v="0"/>
    <x v="2"/>
    <x v="3314"/>
    <x v="2"/>
    <s v="Shaped"/>
    <s v="['sql', 'python']"/>
  </r>
  <r>
    <x v="2"/>
    <s v="Data Analyst"/>
    <s v="Anywhere"/>
    <x v="0"/>
    <x v="1"/>
    <x v="2"/>
    <x v="3315"/>
    <x v="281"/>
    <s v="Get It Recruit - Information Technology"/>
    <s v="['sql', 'javascript', 'python', 'r', 'sas', 'sas', 'tableau', 'looker', 'excel', 'spss']"/>
  </r>
  <r>
    <x v="3"/>
    <s v="Senior Principal Data Engineer"/>
    <s v="Redondo Beach, CA"/>
    <x v="0"/>
    <x v="0"/>
    <x v="2"/>
    <x v="3316"/>
    <x v="71"/>
    <s v="Northrop Grumman"/>
    <s v="['tableau', 'visio']"/>
  </r>
  <r>
    <x v="8"/>
    <s v="Senior Data Scientist"/>
    <s v="Bengaluru, Karnataka, India"/>
    <x v="0"/>
    <x v="0"/>
    <x v="7"/>
    <x v="3317"/>
    <x v="8"/>
    <s v="Bosch Group"/>
    <s v="['azure', 'aws', 'tableau', 'docker']"/>
  </r>
  <r>
    <x v="6"/>
    <s v="Competitive Intelligence and Data Senior Analyst or Manager"/>
    <s v="Austin, TX"/>
    <x v="0"/>
    <x v="0"/>
    <x v="2"/>
    <x v="3318"/>
    <x v="31"/>
    <s v="LivaNova"/>
    <s v="['excel', 'powerpoint', 'qlik', 'tableau', 'power bi']"/>
  </r>
  <r>
    <x v="0"/>
    <s v="South Data Scientist"/>
    <s v="United States"/>
    <x v="4"/>
    <x v="0"/>
    <x v="1"/>
    <x v="3319"/>
    <x v="23"/>
    <s v="DS Bus South LLC"/>
    <m/>
  </r>
  <r>
    <x v="8"/>
    <s v="Senior Data Scientist / Computer Vision Scientist"/>
    <s v="Johnson Creek, WI"/>
    <x v="0"/>
    <x v="0"/>
    <x v="2"/>
    <x v="3320"/>
    <x v="71"/>
    <s v="Alcon"/>
    <s v="['go', 'aws']"/>
  </r>
  <r>
    <x v="0"/>
    <s v="Data Scientist"/>
    <s v="Lviv, Lviv Oblast, Ukraine"/>
    <x v="0"/>
    <x v="0"/>
    <x v="33"/>
    <x v="3321"/>
    <x v="200"/>
    <s v="Gameloft"/>
    <s v="['python', 'sql', 'matplotlib', 'seaborn', 'tableau', 'power bi', 'svn']"/>
  </r>
  <r>
    <x v="3"/>
    <s v="Senior Data Engineer"/>
    <s v="La Jolla, CA"/>
    <x v="0"/>
    <x v="0"/>
    <x v="2"/>
    <x v="3322"/>
    <x v="71"/>
    <s v="CoStar Group"/>
    <s v="['sql', 't-sql', 'nosql', 'sql server', 'aws', 'ssis']"/>
  </r>
  <r>
    <x v="2"/>
    <s v="Data Analyst III"/>
    <s v="Columbia, SC"/>
    <x v="0"/>
    <x v="0"/>
    <x v="2"/>
    <x v="3323"/>
    <x v="31"/>
    <s v="BlueCross BlueShield of South Carolina"/>
    <s v="['sql', 'visual basic', 'sas', 'sas', 'db2']"/>
  </r>
  <r>
    <x v="2"/>
    <s v="Staff Business Data Analyst"/>
    <s v="New York, NY"/>
    <x v="0"/>
    <x v="0"/>
    <x v="2"/>
    <x v="3324"/>
    <x v="71"/>
    <s v="Intuit Inc"/>
    <s v="['sql']"/>
  </r>
  <r>
    <x v="8"/>
    <s v="Senior Data Scientist - Traffic Matrix, TikTok User Growth"/>
    <s v="San Jose, CA"/>
    <x v="0"/>
    <x v="0"/>
    <x v="2"/>
    <x v="3325"/>
    <x v="263"/>
    <s v="TikTok"/>
    <s v="['sql', 'python']"/>
  </r>
  <r>
    <x v="6"/>
    <s v="Senior Data Analyst (Hybrid)"/>
    <s v="Irving, TX"/>
    <x v="0"/>
    <x v="0"/>
    <x v="2"/>
    <x v="3326"/>
    <x v="731"/>
    <s v="Citi"/>
    <s v="['python', 'sql', 'oracle', 'graphql', 'tableau', 'qlik']"/>
  </r>
  <r>
    <x v="2"/>
    <s v="Lead Data Analyst/Data Architect"/>
    <s v="Anywhere"/>
    <x v="0"/>
    <x v="1"/>
    <x v="2"/>
    <x v="3327"/>
    <x v="840"/>
    <s v="Get It Recruit - Information Technology"/>
    <s v="['snowflake', 'aws']"/>
  </r>
  <r>
    <x v="1"/>
    <s v="Manager - Data Engineering"/>
    <s v="Vancouver, BC, Canada"/>
    <x v="0"/>
    <x v="0"/>
    <x v="23"/>
    <x v="3328"/>
    <x v="51"/>
    <s v="Workday"/>
    <s v="['python', 'aws', 'kafka']"/>
  </r>
  <r>
    <x v="7"/>
    <s v="Azure AI/Machine Learning Specialist"/>
    <s v="Athens, Greece"/>
    <x v="0"/>
    <x v="0"/>
    <x v="38"/>
    <x v="3329"/>
    <x v="137"/>
    <s v="Netcompany-Intrasoft"/>
    <s v="['perl', 'python', 'matlab', 'r', 'sql', 'nosql', 'mongodb', 'mongodb', 'cassandra', 'azure']"/>
  </r>
  <r>
    <x v="0"/>
    <s v="Data Scientist (Mid/Sr)"/>
    <s v="Vietnam"/>
    <x v="0"/>
    <x v="0"/>
    <x v="16"/>
    <x v="3330"/>
    <x v="20"/>
    <s v="SmartDev"/>
    <s v="['python', 'c']"/>
  </r>
  <r>
    <x v="2"/>
    <s v="Language Data Analyst and Consultant"/>
    <s v="Los Angeles, CA"/>
    <x v="1"/>
    <x v="0"/>
    <x v="2"/>
    <x v="3331"/>
    <x v="16"/>
    <s v="Noble Hearts HR Consulting"/>
    <m/>
  </r>
  <r>
    <x v="1"/>
    <s v="Data Engineer"/>
    <s v="United States"/>
    <x v="0"/>
    <x v="0"/>
    <x v="2"/>
    <x v="3332"/>
    <x v="155"/>
    <s v="Bruin"/>
    <s v="['c++', 'python', 'sql', 'pandas']"/>
  </r>
  <r>
    <x v="8"/>
    <s v="Senior Data Scientist Data and Analytics Performance Operations"/>
    <s v="Riverdale, GA"/>
    <x v="0"/>
    <x v="0"/>
    <x v="2"/>
    <x v="3333"/>
    <x v="745"/>
    <s v="Cox Communications"/>
    <s v="['sql', 'python', 'aws', 'pyspark', 'tableau', 'power bi', 'git']"/>
  </r>
  <r>
    <x v="2"/>
    <s v="Consultant - Process &amp; Data Analytics"/>
    <s v="Madrid, Spain"/>
    <x v="0"/>
    <x v="0"/>
    <x v="20"/>
    <x v="3334"/>
    <x v="137"/>
    <s v="Celonis"/>
    <s v="['sql', 'python']"/>
  </r>
  <r>
    <x v="8"/>
    <s v="Machine Learning Scientist - Sr. Consultant level"/>
    <s v="Austin, TX"/>
    <x v="0"/>
    <x v="0"/>
    <x v="2"/>
    <x v="3335"/>
    <x v="78"/>
    <s v="Visa"/>
    <s v="['perl', 'python', 'java', 'c++', 'c#', 'sas', 'sas', 'r', 'matlab', 'tensorflow', 'hadoop']"/>
  </r>
  <r>
    <x v="0"/>
    <s v="Data Science Manager"/>
    <s v="Washington, DC"/>
    <x v="0"/>
    <x v="0"/>
    <x v="2"/>
    <x v="3336"/>
    <x v="19"/>
    <s v="Stori Card"/>
    <s v="['python', 'sql', 'aws']"/>
  </r>
  <r>
    <x v="0"/>
    <s v="Data Scientist/Researcher and Modeler I/II/Associate"/>
    <s v="San Diego, CA"/>
    <x v="0"/>
    <x v="0"/>
    <x v="2"/>
    <x v="3337"/>
    <x v="841"/>
    <s v="San Diego Association of Governments"/>
    <s v="['java', 'python', 'r', 'sql', 'sql server', 'plotly', 'express', 'power bi']"/>
  </r>
  <r>
    <x v="1"/>
    <s v="BD/XAB Data Architect"/>
    <s v="Vietnam"/>
    <x v="0"/>
    <x v="0"/>
    <x v="16"/>
    <x v="3338"/>
    <x v="21"/>
    <s v="Bosch Group"/>
    <s v="['java', 'hadoop', 'sap', 'flow']"/>
  </r>
  <r>
    <x v="8"/>
    <s v="Data Scientist Senior Consultant"/>
    <s v="Austin, TX"/>
    <x v="0"/>
    <x v="0"/>
    <x v="2"/>
    <x v="3339"/>
    <x v="31"/>
    <s v="Deloitte"/>
    <s v="['python', 'java', 'scala', 'r', 'sql', 'hadoop', 'spark', 'windows', 'flow', 'jira', 'confluence']"/>
  </r>
  <r>
    <x v="0"/>
    <s v="Data Scientist"/>
    <s v="Seville, Spain"/>
    <x v="0"/>
    <x v="0"/>
    <x v="20"/>
    <x v="3340"/>
    <x v="212"/>
    <s v="AxesinMotion"/>
    <m/>
  </r>
  <r>
    <x v="7"/>
    <s v="Machine Learning Engineer"/>
    <s v="Aix-en-Provence, France"/>
    <x v="0"/>
    <x v="0"/>
    <x v="27"/>
    <x v="3341"/>
    <x v="798"/>
    <s v="Corcentric"/>
    <s v="['python', 'sql', 'nosql', 'elasticsearch', 'redis', 'jupyter', 'flow', 'docker']"/>
  </r>
  <r>
    <x v="0"/>
    <s v="Junior Data Scientist (Commercial)"/>
    <s v="United Kingdom"/>
    <x v="0"/>
    <x v="0"/>
    <x v="6"/>
    <x v="3342"/>
    <x v="20"/>
    <s v="Salary Finance"/>
    <s v="['python', 'sql', 'r', 'bash', 'aws', 'gcp', 'git', 'docker']"/>
  </r>
  <r>
    <x v="6"/>
    <s v="Senior Data Analyst - Product Team"/>
    <s v="Milan, Metropolitan City of Milan, Italy"/>
    <x v="0"/>
    <x v="0"/>
    <x v="49"/>
    <x v="3343"/>
    <x v="46"/>
    <s v="Satispay"/>
    <s v="['sql', 'python', 'r', 'looker', 'tableau']"/>
  </r>
  <r>
    <x v="6"/>
    <s v="Sr. Analyst, Data Management (Multiple Openings)-7160"/>
    <s v="Philadelphia, PA"/>
    <x v="0"/>
    <x v="0"/>
    <x v="2"/>
    <x v="3344"/>
    <x v="842"/>
    <s v="Comcast"/>
    <s v="['sql', 'aws', 'hadoop']"/>
  </r>
  <r>
    <x v="1"/>
    <s v="Data Engineer"/>
    <s v="Chicago, IL"/>
    <x v="0"/>
    <x v="0"/>
    <x v="2"/>
    <x v="3345"/>
    <x v="31"/>
    <s v="Fetch Rewards"/>
    <s v="['python', 'sql', 'shell', 'nosql', 'mongodb', 'mongodb', 'redis', 'dynamodb', 'snowflake', 'aws', 'kafka', 'spark', 'hadoop', 'unix', 'tableau', 'git', 'docker']"/>
  </r>
  <r>
    <x v="2"/>
    <s v="Data Analyst-Level III (On-Site) (Greater NYC Area, NY)"/>
    <s v="New York, NY"/>
    <x v="0"/>
    <x v="0"/>
    <x v="2"/>
    <x v="3346"/>
    <x v="19"/>
    <s v="Cover Whale"/>
    <s v="['sql', 'python', 'aws', 'jupyter', 'tableau', 'looker']"/>
  </r>
  <r>
    <x v="0"/>
    <s v="Data Scientist"/>
    <s v="Sunnyvale, CA"/>
    <x v="0"/>
    <x v="0"/>
    <x v="2"/>
    <x v="3347"/>
    <x v="1"/>
    <s v="Uber"/>
    <s v="['sql', 'swift', 'excel', 'tableau', 'looker']"/>
  </r>
  <r>
    <x v="8"/>
    <s v="Senior Data Scientist"/>
    <s v="United States"/>
    <x v="0"/>
    <x v="0"/>
    <x v="2"/>
    <x v="3348"/>
    <x v="68"/>
    <s v="Harnham"/>
    <s v="['python', 'sql', 'go', 'pandas', 'numpy', 'git']"/>
  </r>
  <r>
    <x v="2"/>
    <s v="Finance Data Analyst"/>
    <s v="Anywhere"/>
    <x v="0"/>
    <x v="1"/>
    <x v="2"/>
    <x v="3349"/>
    <x v="281"/>
    <s v="Get It Recruit - Information Technology"/>
    <m/>
  </r>
  <r>
    <x v="1"/>
    <s v="Data Visualization Engineer"/>
    <s v="San Francisco, CA"/>
    <x v="0"/>
    <x v="0"/>
    <x v="2"/>
    <x v="3350"/>
    <x v="35"/>
    <s v="Sigma Computing"/>
    <s v="['javascript', 'typescript', 'c', 'snowflake', 'react']"/>
  </r>
  <r>
    <x v="1"/>
    <s v="US-E-CON-C-Cloud Data Engineer-KC-SA NEW"/>
    <s v="Rosslyn, ON, Canada"/>
    <x v="0"/>
    <x v="0"/>
    <x v="23"/>
    <x v="3351"/>
    <x v="23"/>
    <s v="Deloitte"/>
    <s v="['snowflake', 'databricks', 'gcp', 'aws', 'azure']"/>
  </r>
  <r>
    <x v="2"/>
    <s v="Health Technology Data Analyst"/>
    <s v="Los Angeles, CA"/>
    <x v="0"/>
    <x v="0"/>
    <x v="2"/>
    <x v="3352"/>
    <x v="31"/>
    <s v="Deloitte"/>
    <s v="['r', 'python', 'aws', 'azure', 'cognos', 'tableau', 'power bi', 'visio', 'powerpoint']"/>
  </r>
  <r>
    <x v="0"/>
    <s v="Lead Data Scientist - Digital Data Science/Wearable devices"/>
    <s v="Lexington, SC"/>
    <x v="0"/>
    <x v="0"/>
    <x v="2"/>
    <x v="3353"/>
    <x v="19"/>
    <s v="Novo Nordisk US"/>
    <s v="['sql', 'nosql']"/>
  </r>
  <r>
    <x v="3"/>
    <s v="Senior Data Science Engineer"/>
    <s v="Natick, MA"/>
    <x v="0"/>
    <x v="0"/>
    <x v="2"/>
    <x v="3354"/>
    <x v="19"/>
    <s v="The Mathworks"/>
    <s v="['sql', 'matlab', 'aws', 'power bi', 'tableau']"/>
  </r>
  <r>
    <x v="6"/>
    <s v="Senior Lead SQL Data Management Analyst"/>
    <s v="Charlotte, NC"/>
    <x v="0"/>
    <x v="0"/>
    <x v="2"/>
    <x v="3355"/>
    <x v="71"/>
    <s v="Wells Fargo"/>
    <s v="['sql', 'sas', 'sas', 'sql server', 'ssis']"/>
  </r>
  <r>
    <x v="1"/>
    <s v="Data Engineer, Data Extraction"/>
    <s v="Atlanta, GA"/>
    <x v="0"/>
    <x v="0"/>
    <x v="1"/>
    <x v="3356"/>
    <x v="122"/>
    <s v="Ryan, Inc"/>
    <s v="['sql', 'python', 'mysql']"/>
  </r>
  <r>
    <x v="0"/>
    <s v="Data Scientist, Invoices"/>
    <s v="Atlanta, GA"/>
    <x v="0"/>
    <x v="0"/>
    <x v="2"/>
    <x v="3357"/>
    <x v="71"/>
    <s v="Square"/>
    <s v="['sql', 'python', 'c', 'go', 'looker', 'terminal']"/>
  </r>
  <r>
    <x v="2"/>
    <s v="(Junior) Data Analyst"/>
    <s v="Amsterdam, Netherlands"/>
    <x v="0"/>
    <x v="0"/>
    <x v="26"/>
    <x v="3358"/>
    <x v="116"/>
    <s v="Vattenfall"/>
    <s v="['matlab', 'excel', 'power bi']"/>
  </r>
  <r>
    <x v="0"/>
    <s v="Junior Data Scientist"/>
    <s v="Bengaluru, Karnataka, India"/>
    <x v="0"/>
    <x v="0"/>
    <x v="7"/>
    <x v="3359"/>
    <x v="20"/>
    <s v="Version 1"/>
    <s v="['python', 'oracle', 'aws', 'spark']"/>
  </r>
  <r>
    <x v="0"/>
    <s v="Data Scientist, Master's Degree (Machine Learning and Operations..."/>
    <s v="Cincinnati, OH"/>
    <x v="0"/>
    <x v="0"/>
    <x v="2"/>
    <x v="3360"/>
    <x v="122"/>
    <s v="Procter &amp; Gamble (P&amp;G)"/>
    <s v="['python', 'r', 'scala', 'git']"/>
  </r>
  <r>
    <x v="8"/>
    <s v="Senior Data Scientist, Product Analytics"/>
    <s v="Redwood City, CA"/>
    <x v="0"/>
    <x v="0"/>
    <x v="2"/>
    <x v="3361"/>
    <x v="843"/>
    <s v="Moloco"/>
    <s v="['c', 'r', 'python', 'sas', 'sas', 'matlab', 'sql', 'bigquery', 'looker']"/>
  </r>
  <r>
    <x v="2"/>
    <s v="ICM CCR Data Analyst"/>
    <s v="Tampa, FL"/>
    <x v="0"/>
    <x v="0"/>
    <x v="2"/>
    <x v="3362"/>
    <x v="844"/>
    <s v="Citi"/>
    <s v="['python', 'r', 'sql', 'vba']"/>
  </r>
  <r>
    <x v="0"/>
    <s v="Staff (Lead) Product Data Scientist (Multiple Roles)"/>
    <s v="Atlanta, GA"/>
    <x v="0"/>
    <x v="0"/>
    <x v="2"/>
    <x v="3363"/>
    <x v="845"/>
    <s v="Shopify"/>
    <s v="['python', 'sql']"/>
  </r>
  <r>
    <x v="5"/>
    <s v="Enablement Systems Analyst"/>
    <s v="San Francisco, CA"/>
    <x v="0"/>
    <x v="0"/>
    <x v="2"/>
    <x v="3364"/>
    <x v="23"/>
    <s v="Okta"/>
    <s v="['sql', 'python', 'tableau', 'power bi']"/>
  </r>
  <r>
    <x v="0"/>
    <s v="DATA SCIENTIST"/>
    <s v="San Diego, CA"/>
    <x v="0"/>
    <x v="0"/>
    <x v="2"/>
    <x v="3365"/>
    <x v="846"/>
    <s v="Naval Air Systems Command"/>
    <s v="['sql', 'vba', 'python', 'html', 'excel', 'tableau', 'power bi', 'qlik']"/>
  </r>
  <r>
    <x v="0"/>
    <s v="Research Engineer - Data Science"/>
    <s v="Ho Chi Minh City, Vietnam"/>
    <x v="0"/>
    <x v="0"/>
    <x v="16"/>
    <x v="3366"/>
    <x v="49"/>
    <s v="Trusting Social"/>
    <s v="['python', 'c++', 'java', 'javascript', 'tensorflow', 'pytorch', 'mxnet', 'opencv', 'linux', 'flow', 'git']"/>
  </r>
  <r>
    <x v="2"/>
    <s v="Data Analyst SME -TS/SCI with CI Poly"/>
    <s v="McLean, VA"/>
    <x v="0"/>
    <x v="0"/>
    <x v="2"/>
    <x v="3367"/>
    <x v="51"/>
    <s v="XCelerate Solutions"/>
    <s v="['python', 'aws', 'git']"/>
  </r>
  <r>
    <x v="8"/>
    <s v="Senior Data Scientist / Onsite Orange County"/>
    <s v="Laguna Hills, CA"/>
    <x v="0"/>
    <x v="0"/>
    <x v="2"/>
    <x v="3368"/>
    <x v="71"/>
    <s v="Motion Recruitment"/>
    <s v="['python', 'r', 'aws', 'snowflake', 'redshift', 'opencv']"/>
  </r>
  <r>
    <x v="0"/>
    <s v="Research Data Scientist"/>
    <s v="Minneapolis, MN"/>
    <x v="0"/>
    <x v="0"/>
    <x v="2"/>
    <x v="3369"/>
    <x v="847"/>
    <s v="University of Minnesota Twin Cities"/>
    <s v="['github']"/>
  </r>
  <r>
    <x v="0"/>
    <s v="Data Scientist III"/>
    <s v="Anywhere"/>
    <x v="0"/>
    <x v="1"/>
    <x v="2"/>
    <x v="3370"/>
    <x v="122"/>
    <s v="Peraton"/>
    <s v="['java', 'scala', 'python', 'mongodb', 'mongodb', 'aws', 'spark', 'hadoop', 'tensorflow', 'pytorch', 'kubernetes', 'docker']"/>
  </r>
  <r>
    <x v="8"/>
    <s v="Senior Applied Data Scientist"/>
    <s v="New York, NY"/>
    <x v="0"/>
    <x v="0"/>
    <x v="2"/>
    <x v="3371"/>
    <x v="49"/>
    <s v="Amperity"/>
    <s v="['go', 'python', 'scala', 'java', 'sql', 'scikit-learn', 'spark']"/>
  </r>
  <r>
    <x v="8"/>
    <s v="Senior Data Scientist"/>
    <s v="Singapore"/>
    <x v="0"/>
    <x v="0"/>
    <x v="18"/>
    <x v="3372"/>
    <x v="8"/>
    <s v="Verily"/>
    <s v="['python']"/>
  </r>
  <r>
    <x v="0"/>
    <s v="Data Scientist"/>
    <s v="Tel Aviv-Yafo, Israel"/>
    <x v="0"/>
    <x v="0"/>
    <x v="8"/>
    <x v="3373"/>
    <x v="8"/>
    <s v="Surprise.com"/>
    <s v="['python', 'sql', 'snowflake', 'redshift', 'spark', 'ggplot2', 'plotly', 'matplotlib', 'tableau', 'docker']"/>
  </r>
  <r>
    <x v="2"/>
    <s v="Analytics Lab Architect"/>
    <s v="Canada"/>
    <x v="0"/>
    <x v="0"/>
    <x v="23"/>
    <x v="3374"/>
    <x v="355"/>
    <s v="Swiss Re"/>
    <s v="['azure', 'databricks']"/>
  </r>
  <r>
    <x v="0"/>
    <s v="Senior Analytics Engineer (Stockholm, Sweden)"/>
    <s v="Stockholm, Sweden"/>
    <x v="0"/>
    <x v="0"/>
    <x v="13"/>
    <x v="3375"/>
    <x v="158"/>
    <s v="Datatonic"/>
    <s v="['sql', 'snowflake', 'bigquery', 'airflow', 'linux', 'looker', 'git']"/>
  </r>
  <r>
    <x v="6"/>
    <s v="Senior Data Analytics Analyst"/>
    <s v="Columbia, MO"/>
    <x v="0"/>
    <x v="0"/>
    <x v="2"/>
    <x v="3376"/>
    <x v="799"/>
    <s v="Edward Jones"/>
    <s v="['sql', 'r', 'sas', 'sas', 'python', 'snowflake', 'spss', 'tableau']"/>
  </r>
  <r>
    <x v="6"/>
    <s v="Senior Data Analyst (Remote - USA)"/>
    <s v="New York, NY"/>
    <x v="0"/>
    <x v="0"/>
    <x v="2"/>
    <x v="3377"/>
    <x v="19"/>
    <s v="Fevo"/>
    <s v="['sql', 'python', 'tableau', 'power bi']"/>
  </r>
  <r>
    <x v="0"/>
    <s v="Data Scientist"/>
    <s v="Cambridge, UK"/>
    <x v="0"/>
    <x v="0"/>
    <x v="6"/>
    <x v="3378"/>
    <x v="848"/>
    <s v="Flusso Ltd"/>
    <s v="['python', 'matlab', 'mysql', 'aws']"/>
  </r>
  <r>
    <x v="7"/>
    <s v="AI Generated Content (AIGC) Rewriter - Vietnamese (Vietnam)"/>
    <s v="Vietnam"/>
    <x v="0"/>
    <x v="0"/>
    <x v="16"/>
    <x v="3379"/>
    <x v="221"/>
    <s v="Welocalize"/>
    <m/>
  </r>
  <r>
    <x v="8"/>
    <s v="Senior Data Scientist"/>
    <s v="San Francisco, CA"/>
    <x v="0"/>
    <x v="0"/>
    <x v="2"/>
    <x v="3380"/>
    <x v="19"/>
    <s v="Mem Labs"/>
    <s v="['sql', 'python', 'r']"/>
  </r>
  <r>
    <x v="0"/>
    <s v="Data Scientist"/>
    <s v="Clearfield, UT"/>
    <x v="0"/>
    <x v="0"/>
    <x v="2"/>
    <x v="3381"/>
    <x v="830"/>
    <s v="Northrop Grumman"/>
    <s v="['r']"/>
  </r>
  <r>
    <x v="8"/>
    <s v="Senior Data Scientist Data and Analytics Performance Operations"/>
    <s v="Tucker, GA"/>
    <x v="0"/>
    <x v="0"/>
    <x v="2"/>
    <x v="2666"/>
    <x v="745"/>
    <s v="Cox Communications"/>
    <s v="['sql', 'python', 'aws', 'pyspark', 'tableau', 'power bi', 'git']"/>
  </r>
  <r>
    <x v="2"/>
    <s v="Institutional Data Analyst"/>
    <s v="New York, NY"/>
    <x v="0"/>
    <x v="0"/>
    <x v="2"/>
    <x v="3382"/>
    <x v="31"/>
    <s v="Weill Cornell Medicine"/>
    <s v="['python', 'sql', 'pandas', 'excel', 'powerpoint', 'tableau']"/>
  </r>
  <r>
    <x v="0"/>
    <s v="Data Scientist (MMM)"/>
    <s v="London, UK"/>
    <x v="0"/>
    <x v="0"/>
    <x v="6"/>
    <x v="3383"/>
    <x v="20"/>
    <s v="Publicis Groupe"/>
    <s v="['spark', 'excel']"/>
  </r>
  <r>
    <x v="0"/>
    <s v="Data Scientist | Bees Data"/>
    <s v="New York, NY"/>
    <x v="0"/>
    <x v="0"/>
    <x v="2"/>
    <x v="3384"/>
    <x v="301"/>
    <s v="BEES"/>
    <s v="['python', 'sql', 'databricks', 'tensorflow', 'pytorch', 'pyspark', 'numpy', 'pandas']"/>
  </r>
  <r>
    <x v="3"/>
    <s v="Senior Data Engineer"/>
    <s v="Atlanta, GA"/>
    <x v="0"/>
    <x v="0"/>
    <x v="1"/>
    <x v="3385"/>
    <x v="31"/>
    <s v="Clarkston Consulting"/>
    <s v="['sql', 'scala', 'python', 'java', 'c++', 'databricks', 'snowflake', 'azure', 'aws', 'spark', 'airflow', 'kafka']"/>
  </r>
  <r>
    <x v="1"/>
    <s v="Data Engineer Cloud H/F"/>
    <s v="Paris, France"/>
    <x v="0"/>
    <x v="0"/>
    <x v="27"/>
    <x v="3386"/>
    <x v="56"/>
    <s v="Business &amp; Decision"/>
    <s v="['scala', 'java', 'nosql', 'sql', 'python', 'aws', 'azure', 'gcp', 'snowflake', 'spark', 'hadoop', 'kafka', 'qlik', 'git', 'jenkins', 'ansible', 'docker', 'terraform']"/>
  </r>
  <r>
    <x v="2"/>
    <s v="Data Analyst- Early Career Quality Engineer"/>
    <s v="Anywhere"/>
    <x v="0"/>
    <x v="1"/>
    <x v="2"/>
    <x v="3034"/>
    <x v="441"/>
    <s v="Get It Recruit - Information Technology"/>
    <s v="['python', 'sql', 'html', 'java', 'c#', 'javascript', 'tableau']"/>
  </r>
  <r>
    <x v="0"/>
    <s v="Data Scientist. Job in United States LilyLifestyle Jobs"/>
    <s v="United States"/>
    <x v="0"/>
    <x v="0"/>
    <x v="2"/>
    <x v="3387"/>
    <x v="23"/>
    <s v="Disys India Private Limited"/>
    <s v="['r', 'python', 'tensorflow', 'keras', 'pytorch']"/>
  </r>
  <r>
    <x v="1"/>
    <s v="Data Engineer, Growth"/>
    <s v="Dublin, Ireland"/>
    <x v="0"/>
    <x v="0"/>
    <x v="28"/>
    <x v="3388"/>
    <x v="56"/>
    <s v="Stripe"/>
    <s v="['scala', 'python', 'sql', 'java', 'go', 'aws', 'spark', 'hadoop', 'react', 'airflow']"/>
  </r>
  <r>
    <x v="6"/>
    <s v="Senior Reporting &amp; Data Analyst, Personal Risk Services"/>
    <s v="Whitehouse Station, NJ"/>
    <x v="0"/>
    <x v="0"/>
    <x v="2"/>
    <x v="3389"/>
    <x v="842"/>
    <s v="Chubb"/>
    <s v="['sql', 'python', 'databricks', 'qlik', 'power bi']"/>
  </r>
  <r>
    <x v="1"/>
    <s v="Data Analytics Engineer"/>
    <s v="Philadelphia, PA"/>
    <x v="0"/>
    <x v="0"/>
    <x v="2"/>
    <x v="3390"/>
    <x v="198"/>
    <s v="Motion Recruitment"/>
    <s v="['sql', 'nosql', 'python', 'aws', 'redshift']"/>
  </r>
  <r>
    <x v="2"/>
    <s v="Data Analyst"/>
    <s v="St. Louis, MO"/>
    <x v="0"/>
    <x v="0"/>
    <x v="2"/>
    <x v="3391"/>
    <x v="94"/>
    <s v="Netskope"/>
    <s v="['sql', 'python', 'snowflake', 'airflow', 'looker']"/>
  </r>
  <r>
    <x v="2"/>
    <s v="SUPERVISORY FINANCIAL SYSTEMS AND DATA ANALYST"/>
    <s v="Washington, DC"/>
    <x v="0"/>
    <x v="0"/>
    <x v="2"/>
    <x v="3392"/>
    <x v="375"/>
    <s v="Outreach Events"/>
    <m/>
  </r>
  <r>
    <x v="0"/>
    <s v="Data Scientist, US Medical Affairs (HEOR)"/>
    <s v="Los Angeles, CA"/>
    <x v="0"/>
    <x v="0"/>
    <x v="2"/>
    <x v="3393"/>
    <x v="71"/>
    <s v="Genentech"/>
    <s v="['r', 'sql', 'python']"/>
  </r>
  <r>
    <x v="0"/>
    <s v="(USA) Principal Data Scientist -Forecasting, Marketplace Strategy..."/>
    <s v="Bentonville, AR"/>
    <x v="0"/>
    <x v="0"/>
    <x v="2"/>
    <x v="3394"/>
    <x v="35"/>
    <s v="Walmart Global Tech"/>
    <s v="['sql', 'python', 'scala', 'r', 'bigquery', 'databricks', 'scikit-learn', 'pandas', 'spark', 'tensorflow', 'tableau', 'looker', 'power bi']"/>
  </r>
  <r>
    <x v="0"/>
    <s v="Data Scientist – Commodities – up to $145,000 Salary + Bonus"/>
    <s v="Houston, TX"/>
    <x v="0"/>
    <x v="0"/>
    <x v="2"/>
    <x v="3395"/>
    <x v="96"/>
    <s v="Saragossa"/>
    <s v="['python', 'sql']"/>
  </r>
  <r>
    <x v="2"/>
    <s v="Data Analyst"/>
    <s v="Greenbelt, MD"/>
    <x v="0"/>
    <x v="0"/>
    <x v="2"/>
    <x v="3396"/>
    <x v="801"/>
    <s v="Leidos"/>
    <s v="['sharepoint', 'power bi', 'tableau']"/>
  </r>
  <r>
    <x v="8"/>
    <s v="Senior Data Scientist - Consumer Experimentation"/>
    <s v="Anywhere"/>
    <x v="0"/>
    <x v="1"/>
    <x v="2"/>
    <x v="3397"/>
    <x v="28"/>
    <s v="CVS Health"/>
    <s v="['r', 'python', 'sas', 'sas', 'sql']"/>
  </r>
  <r>
    <x v="0"/>
    <s v="Data Scientist"/>
    <s v="Washington, DC"/>
    <x v="0"/>
    <x v="0"/>
    <x v="2"/>
    <x v="3398"/>
    <x v="849"/>
    <s v="Offices, Boards and Divisions"/>
    <m/>
  </r>
  <r>
    <x v="8"/>
    <s v="Data Science &amp; Analytics Senior Manager"/>
    <s v="Dubai - United Arab Emirates"/>
    <x v="0"/>
    <x v="0"/>
    <x v="67"/>
    <x v="3399"/>
    <x v="221"/>
    <s v="Mondia Group"/>
    <s v="['sql', 'r', 'python', 'sas', 'sas', 'aws', 'spark', 'unreal']"/>
  </r>
  <r>
    <x v="2"/>
    <s v="Technical Risk Data Analyst"/>
    <s v="Tampa, FL"/>
    <x v="0"/>
    <x v="0"/>
    <x v="2"/>
    <x v="3400"/>
    <x v="850"/>
    <s v="Citi"/>
    <m/>
  </r>
  <r>
    <x v="2"/>
    <s v="Principle Data Analyst"/>
    <s v="Lexington, MA"/>
    <x v="0"/>
    <x v="0"/>
    <x v="2"/>
    <x v="3401"/>
    <x v="19"/>
    <s v="Fresenius Medical Care"/>
    <s v="['sql', 'python', 'tableau', 'flow']"/>
  </r>
  <r>
    <x v="2"/>
    <s v="Data Analyst"/>
    <s v="Fort Washington, MD"/>
    <x v="0"/>
    <x v="0"/>
    <x v="2"/>
    <x v="3003"/>
    <x v="801"/>
    <s v="Leidos"/>
    <s v="['sharepoint', 'power bi', 'tableau']"/>
  </r>
  <r>
    <x v="6"/>
    <s v="Sr. Financial Modeling and Data Analyst"/>
    <s v="Arlington, VA"/>
    <x v="0"/>
    <x v="0"/>
    <x v="2"/>
    <x v="3402"/>
    <x v="62"/>
    <s v="Strategic Innovation Group LLC"/>
    <s v="['tableau', 'power bi', 'flow']"/>
  </r>
  <r>
    <x v="2"/>
    <s v="Product Management Data Analyst (Entry-Level)"/>
    <s v="United States"/>
    <x v="0"/>
    <x v="0"/>
    <x v="2"/>
    <x v="3403"/>
    <x v="851"/>
    <s v="American National"/>
    <s v="['sql', 'tableau']"/>
  </r>
  <r>
    <x v="0"/>
    <s v="Data Science"/>
    <s v="Arlington, TX"/>
    <x v="0"/>
    <x v="0"/>
    <x v="2"/>
    <x v="3404"/>
    <x v="23"/>
    <s v="Guidehouse"/>
    <s v="['sql', 'python', 'r', 'tableau']"/>
  </r>
  <r>
    <x v="4"/>
    <s v="AU Core Assessment Analyst"/>
    <s v="Washington, DC"/>
    <x v="0"/>
    <x v="0"/>
    <x v="2"/>
    <x v="3405"/>
    <x v="840"/>
    <s v="American University"/>
    <m/>
  </r>
  <r>
    <x v="2"/>
    <s v="Data Warehouse Analyst"/>
    <s v="St. Louis, MO"/>
    <x v="0"/>
    <x v="0"/>
    <x v="2"/>
    <x v="3406"/>
    <x v="852"/>
    <s v="Elevance Health"/>
    <s v="['sql', 'sas', 'sas']"/>
  </r>
  <r>
    <x v="0"/>
    <s v="Data Scientist"/>
    <s v="Lubbock, TX"/>
    <x v="0"/>
    <x v="0"/>
    <x v="1"/>
    <x v="3407"/>
    <x v="853"/>
    <s v="U.S. Department of the Treasury"/>
    <m/>
  </r>
  <r>
    <x v="5"/>
    <s v="SMB Solution Engineer"/>
    <s v="Toronto, ON, Canada"/>
    <x v="0"/>
    <x v="0"/>
    <x v="23"/>
    <x v="3408"/>
    <x v="359"/>
    <s v="Salesforce, Inc."/>
    <m/>
  </r>
  <r>
    <x v="8"/>
    <s v="Senior Manager, Data Science"/>
    <s v="Anywhere"/>
    <x v="0"/>
    <x v="1"/>
    <x v="2"/>
    <x v="3409"/>
    <x v="854"/>
    <s v="6sense"/>
    <m/>
  </r>
  <r>
    <x v="8"/>
    <s v="Senior Analytics Engineer (Multiple domains)"/>
    <s v="Stockholm, Sweden"/>
    <x v="0"/>
    <x v="0"/>
    <x v="13"/>
    <x v="3410"/>
    <x v="56"/>
    <s v="Wolt"/>
    <s v="['python', 'sql', 'snowflake', 'aws', 'airflow', 'kafka', 'looker', 'tableau', 'power bi']"/>
  </r>
  <r>
    <x v="2"/>
    <s v="Data Analyst"/>
    <s v="Boston, MA"/>
    <x v="0"/>
    <x v="0"/>
    <x v="2"/>
    <x v="3411"/>
    <x v="31"/>
    <s v="Verisk Analytics"/>
    <s v="['sql', 'c#', 'python']"/>
  </r>
  <r>
    <x v="6"/>
    <s v="Sr. Data Analyst (Tableau Developer)"/>
    <s v="Indianapolis, IN"/>
    <x v="0"/>
    <x v="0"/>
    <x v="2"/>
    <x v="3412"/>
    <x v="23"/>
    <s v="Elasticsearch"/>
    <s v="['sql', 'tableau']"/>
  </r>
  <r>
    <x v="5"/>
    <s v="Software Engineer II - Connectors"/>
    <s v="Taiwan   (+16 others)"/>
    <x v="0"/>
    <x v="0"/>
    <x v="40"/>
    <x v="3413"/>
    <x v="855"/>
    <s v="Fivetran"/>
    <s v="['java', 'sql', 'aws', 'gcp', 'kubernetes', 'docker']"/>
  </r>
  <r>
    <x v="7"/>
    <s v="Expert in AI/ NLP/ ML - 4399"/>
    <s v="Brussels, Belgium"/>
    <x v="0"/>
    <x v="0"/>
    <x v="3"/>
    <x v="3414"/>
    <x v="137"/>
    <s v="CRI Group"/>
    <m/>
  </r>
  <r>
    <x v="2"/>
    <s v="Data Analyst"/>
    <s v="Atlanta, GA"/>
    <x v="0"/>
    <x v="0"/>
    <x v="2"/>
    <x v="3415"/>
    <x v="17"/>
    <s v="Hexaware Technologies, Inc"/>
    <s v="['sql', 'python', 'aws', 'tableau']"/>
  </r>
  <r>
    <x v="8"/>
    <s v="Financial Data Science, Senior Consultant"/>
    <s v="Atlanta, GA"/>
    <x v="0"/>
    <x v="0"/>
    <x v="2"/>
    <x v="3416"/>
    <x v="856"/>
    <s v="Guidehouse"/>
    <s v="['python', 'r', 'sas', 'sas', 'sql', 'azure', 'gcp', 'aws', 'excel', 'power bi', 'looker', 'git', 'docker', 'kubernetes']"/>
  </r>
  <r>
    <x v="2"/>
    <s v="Data and Communication Analyst"/>
    <s v="Martinez, CA"/>
    <x v="0"/>
    <x v="0"/>
    <x v="2"/>
    <x v="3417"/>
    <x v="857"/>
    <s v="California Department of Public Health (CDPH)"/>
    <s v="['c']"/>
  </r>
  <r>
    <x v="6"/>
    <s v="Senior Master Data Management (MDM) Analyst"/>
    <s v="Bengaluru, Karnataka, India"/>
    <x v="0"/>
    <x v="0"/>
    <x v="7"/>
    <x v="3418"/>
    <x v="36"/>
    <s v="Elastic"/>
    <s v="['sql', 'elasticsearch', 'alteryx', 'tableau']"/>
  </r>
  <r>
    <x v="0"/>
    <s v="Data Scientist"/>
    <s v="Knoxville, TN"/>
    <x v="0"/>
    <x v="0"/>
    <x v="2"/>
    <x v="3419"/>
    <x v="19"/>
    <s v="ABS Group"/>
    <s v="['python', 'r', 'vba', 'power bi', 'tableau', 'git']"/>
  </r>
  <r>
    <x v="4"/>
    <s v="Product Operations Analyst"/>
    <s v="St Thomas, USVI"/>
    <x v="0"/>
    <x v="0"/>
    <x v="78"/>
    <x v="3420"/>
    <x v="23"/>
    <s v="SHI"/>
    <s v="['aws', 'azure', 'gcp']"/>
  </r>
  <r>
    <x v="1"/>
    <s v="Lead Data Engineer (Remote-Eligible)"/>
    <s v="Cambridge, MA"/>
    <x v="0"/>
    <x v="0"/>
    <x v="2"/>
    <x v="3421"/>
    <x v="49"/>
    <s v="Capital One Financial Corporation"/>
    <s v="['java', 'scala', 'python', 'nosql', 'shell', 'mongo', 'cassandra', 'redshift', 'snowflake', 'aws', 'azure', 'databricks', 'hadoop', 'kafka', 'spark']"/>
  </r>
  <r>
    <x v="2"/>
    <s v="Data Analyst"/>
    <s v="Anywhere"/>
    <x v="0"/>
    <x v="1"/>
    <x v="2"/>
    <x v="3422"/>
    <x v="838"/>
    <s v="CVS Health"/>
    <s v="['sql', 'r', 'python', 'phoenix', 'tableau']"/>
  </r>
  <r>
    <x v="2"/>
    <s v="Data Analyst Product"/>
    <s v="Paris, France"/>
    <x v="0"/>
    <x v="0"/>
    <x v="27"/>
    <x v="3423"/>
    <x v="46"/>
    <s v="Aircall"/>
    <s v="['sql', 'python', 'looker']"/>
  </r>
  <r>
    <x v="1"/>
    <s v="Lead Full Stack Data Engineer, Data Foundation, Data Platforms"/>
    <s v="Toronto, ON, Canada"/>
    <x v="0"/>
    <x v="0"/>
    <x v="23"/>
    <x v="3424"/>
    <x v="31"/>
    <s v="Canada Pension Plan Investment Board"/>
    <s v="['python', 'html', 'css', 'javascript', 'aws', 'redshift', 'azure', 'spark', 'airflow', 'angular', 'terraform', 'jenkins', 'github']"/>
  </r>
  <r>
    <x v="0"/>
    <s v="Data Scientist, Search"/>
    <s v="Boca Raton, FL"/>
    <x v="0"/>
    <x v="0"/>
    <x v="2"/>
    <x v="3425"/>
    <x v="31"/>
    <s v="Material Bank"/>
    <s v="['sql', 'python', 'r', 'sas', 'sas', 'matlab']"/>
  </r>
  <r>
    <x v="1"/>
    <s v="Sr. Software Engineer, Data (Starshield)"/>
    <s v="Redmond, WA"/>
    <x v="0"/>
    <x v="0"/>
    <x v="2"/>
    <x v="3426"/>
    <x v="35"/>
    <s v="SpaceX"/>
    <s v="['c#', 'java', 'python', 'c++', 'snowflake', 'spark', 'linux', 'kubernetes']"/>
  </r>
  <r>
    <x v="0"/>
    <s v="Data Scientist"/>
    <s v="Virginia"/>
    <x v="5"/>
    <x v="0"/>
    <x v="2"/>
    <x v="3427"/>
    <x v="506"/>
    <s v="Cybersecurity and Infrastructure Security Agency"/>
    <s v="['go', 'c']"/>
  </r>
  <r>
    <x v="1"/>
    <s v="Data Engineer"/>
    <s v="Bloomington, IL"/>
    <x v="0"/>
    <x v="0"/>
    <x v="2"/>
    <x v="3428"/>
    <x v="858"/>
    <s v="State Farm"/>
    <s v="['python', 'scala', 'aws', 'spark', 'terraform', 'gitlab']"/>
  </r>
  <r>
    <x v="2"/>
    <s v="Data Analyst"/>
    <s v="Mountain View, CA"/>
    <x v="0"/>
    <x v="0"/>
    <x v="2"/>
    <x v="3429"/>
    <x v="122"/>
    <s v="Cognizant"/>
    <s v="['python', 'sql', 'r', 'power bi']"/>
  </r>
  <r>
    <x v="8"/>
    <s v="Senior Data Scientist"/>
    <s v="Washington, DC"/>
    <x v="0"/>
    <x v="0"/>
    <x v="2"/>
    <x v="3430"/>
    <x v="71"/>
    <s v="Summit Consulting"/>
    <s v="['r', 'python']"/>
  </r>
  <r>
    <x v="6"/>
    <s v="Senior Data Quality and Governance Analyst"/>
    <s v="United Kingdom"/>
    <x v="0"/>
    <x v="0"/>
    <x v="6"/>
    <x v="3431"/>
    <x v="36"/>
    <s v="JLL"/>
    <s v="['sql', 'python', 'vba']"/>
  </r>
  <r>
    <x v="0"/>
    <s v="Principal Data Scientist"/>
    <s v="San Diego, CA"/>
    <x v="0"/>
    <x v="0"/>
    <x v="2"/>
    <x v="3432"/>
    <x v="71"/>
    <s v="Leidos"/>
    <s v="['python', 'aws', 'tensorflow', 'pytorch']"/>
  </r>
  <r>
    <x v="2"/>
    <s v="Data Analyst"/>
    <s v="Bartow, FL"/>
    <x v="0"/>
    <x v="0"/>
    <x v="2"/>
    <x v="3433"/>
    <x v="859"/>
    <s v="Healthy Start Coalition of HHP"/>
    <s v="['sql', 'sas', 'sas', 'excel', 'spss', 'sharepoint']"/>
  </r>
  <r>
    <x v="1"/>
    <s v="Data Ops Developer"/>
    <s v="Oakville, ON, Canada"/>
    <x v="0"/>
    <x v="0"/>
    <x v="23"/>
    <x v="3434"/>
    <x v="164"/>
    <s v="Geotab Inc."/>
    <s v="['sql', 'python', 'bigquery', 'spark', 'kafka', 'linux', 'docker']"/>
  </r>
  <r>
    <x v="2"/>
    <s v="Epic Reporting – Decision Scientist"/>
    <s v="Tallahassee, FL"/>
    <x v="0"/>
    <x v="0"/>
    <x v="2"/>
    <x v="3435"/>
    <x v="238"/>
    <s v="CVS Health"/>
    <s v="['sql', 'tableau', 'ssrs', 'flow']"/>
  </r>
  <r>
    <x v="4"/>
    <s v="Vehicle Systems Engineer"/>
    <s v="Machakos, Kenya"/>
    <x v="0"/>
    <x v="0"/>
    <x v="79"/>
    <x v="3436"/>
    <x v="273"/>
    <s v="Recruitment Room"/>
    <s v="['python', 'sql', 'javascript', 'excel']"/>
  </r>
  <r>
    <x v="1"/>
    <s v="Junior data engineer with US Citizenship and Secret Clearance"/>
    <s v="Anywhere"/>
    <x v="1"/>
    <x v="1"/>
    <x v="2"/>
    <x v="3437"/>
    <x v="147"/>
    <s v="SecurePro-Inc"/>
    <m/>
  </r>
  <r>
    <x v="0"/>
    <s v="Data Scientist"/>
    <s v="Sioux Falls, SD"/>
    <x v="0"/>
    <x v="0"/>
    <x v="2"/>
    <x v="3438"/>
    <x v="5"/>
    <s v="East River Electric Power Cooperative, Inc."/>
    <s v="['java', 'c++', 'python', 'r']"/>
  </r>
  <r>
    <x v="2"/>
    <s v="Data Analyst"/>
    <s v="Upper Marlboro, MD"/>
    <x v="0"/>
    <x v="0"/>
    <x v="2"/>
    <x v="3439"/>
    <x v="801"/>
    <s v="Leidos"/>
    <s v="['sharepoint', 'power bi', 'tableau']"/>
  </r>
  <r>
    <x v="4"/>
    <s v="Business Analyst"/>
    <s v="California"/>
    <x v="1"/>
    <x v="0"/>
    <x v="2"/>
    <x v="3440"/>
    <x v="657"/>
    <s v="Ascendion"/>
    <s v="['sql', 'tableau', 'power bi', 'excel']"/>
  </r>
  <r>
    <x v="0"/>
    <s v="Data Scientist"/>
    <s v="Durham, NC"/>
    <x v="0"/>
    <x v="0"/>
    <x v="2"/>
    <x v="3441"/>
    <x v="31"/>
    <s v="IQVIA"/>
    <s v="['python', 'nosql', 'sas', 'sas', 'elasticsearch', 'aws', 'redshift', 'spark', 'scikit-learn', 'keras', 'tensorflow', 'pytorch', 'airflow', 'tableau', 'power bi', 'git']"/>
  </r>
  <r>
    <x v="0"/>
    <s v="Director, Data Science (P83)"/>
    <s v="Chicago, IL"/>
    <x v="0"/>
    <x v="0"/>
    <x v="2"/>
    <x v="3442"/>
    <x v="155"/>
    <s v="84.51"/>
    <s v="['python', 'azure', 'snowflake', 'spark']"/>
  </r>
  <r>
    <x v="2"/>
    <s v="Data Analyst"/>
    <s v="Addison, IL"/>
    <x v="0"/>
    <x v="0"/>
    <x v="2"/>
    <x v="3443"/>
    <x v="91"/>
    <s v="SNI Financial"/>
    <m/>
  </r>
  <r>
    <x v="2"/>
    <s v="[JOB-9652 ] Data Analytics Mid"/>
    <s v="Campinas, State of São Paulo, Brazil"/>
    <x v="0"/>
    <x v="0"/>
    <x v="41"/>
    <x v="3444"/>
    <x v="36"/>
    <s v="CI&amp;T"/>
    <s v="['sql', 'python', 'r', 'snowflake', 'power bi', 'tableau']"/>
  </r>
  <r>
    <x v="8"/>
    <s v="Senior Manager, Data Science"/>
    <s v="Seoul, South Korea"/>
    <x v="0"/>
    <x v="0"/>
    <x v="21"/>
    <x v="3445"/>
    <x v="36"/>
    <s v="Visa"/>
    <s v="['python', 'r', 'sql', 'spark', 'jupyter', 'pytorch', 'tensorflow', 'tableau', 'word', 'excel', 'powerpoint']"/>
  </r>
  <r>
    <x v="0"/>
    <s v="Clinical Trials Data Scientist"/>
    <s v="Anywhere"/>
    <x v="0"/>
    <x v="1"/>
    <x v="2"/>
    <x v="3446"/>
    <x v="860"/>
    <s v="Get It Recruit - Healthcare"/>
    <s v="['python', 'r', 'scala', 'tensorflow', 'pytorch']"/>
  </r>
  <r>
    <x v="0"/>
    <s v="Data Scientist (Orlando, FL)"/>
    <s v="United States"/>
    <x v="0"/>
    <x v="0"/>
    <x v="2"/>
    <x v="3447"/>
    <x v="12"/>
    <s v="Pearson"/>
    <s v="['sql', 'python', 'r', 'java', 'bash', 'shell', 'scala', 'bigquery', 'linux']"/>
  </r>
  <r>
    <x v="1"/>
    <s v="Developer, Data Engineering"/>
    <s v="Toronto, ON, Canada"/>
    <x v="0"/>
    <x v="0"/>
    <x v="23"/>
    <x v="3448"/>
    <x v="31"/>
    <s v="Bell Canada Enterprises"/>
    <s v="['scala', 'java', 'python', 'sql', 'gcp', 'airflow', 'spark', 'github']"/>
  </r>
  <r>
    <x v="2"/>
    <s v="Hardware Analysis Engineer (Airbag System)"/>
    <s v="Budapest, Hungary"/>
    <x v="0"/>
    <x v="0"/>
    <x v="10"/>
    <x v="2800"/>
    <x v="196"/>
    <s v="Bosch Group"/>
    <m/>
  </r>
  <r>
    <x v="1"/>
    <s v="Data Engineer/Sr. Data Engineer (Remote) – EVOLVE Intelligence"/>
    <s v="New York, NY"/>
    <x v="0"/>
    <x v="0"/>
    <x v="2"/>
    <x v="3449"/>
    <x v="19"/>
    <s v="DNV GL"/>
    <s v="['sql', 'python', 'azure', 'pyspark', 'spark', 'git']"/>
  </r>
  <r>
    <x v="2"/>
    <s v="Data Analyst"/>
    <s v="Anywhere"/>
    <x v="0"/>
    <x v="1"/>
    <x v="2"/>
    <x v="3450"/>
    <x v="17"/>
    <s v="Trinity Solar Careers"/>
    <s v="['sql', 't-sql', 'sql server', 'power bi', 'dax', 'excel', 'ssis']"/>
  </r>
  <r>
    <x v="0"/>
    <s v="Data Scientist I"/>
    <s v="Toronto, OH"/>
    <x v="0"/>
    <x v="0"/>
    <x v="2"/>
    <x v="3451"/>
    <x v="31"/>
    <s v="TD Bank"/>
    <s v="['go', 'python', 'sql', 'pyspark', 'tableau']"/>
  </r>
  <r>
    <x v="6"/>
    <s v="Senior Data Analyst (Remote)"/>
    <s v="St. Louis, MO"/>
    <x v="0"/>
    <x v="0"/>
    <x v="2"/>
    <x v="3452"/>
    <x v="31"/>
    <s v="Nestle"/>
    <s v="['power bi']"/>
  </r>
  <r>
    <x v="0"/>
    <s v="Data Scientist"/>
    <s v="Palo Alto, CA"/>
    <x v="0"/>
    <x v="0"/>
    <x v="2"/>
    <x v="3453"/>
    <x v="19"/>
    <s v="84.51"/>
    <s v="['python', 'sql', 'r', 'azure', 'excel', 'power bi']"/>
  </r>
  <r>
    <x v="0"/>
    <s v="Data Scientist-Machine Learning"/>
    <s v="Chantilly, VA"/>
    <x v="0"/>
    <x v="0"/>
    <x v="2"/>
    <x v="3454"/>
    <x v="71"/>
    <s v="IBM"/>
    <s v="['go', 'java', 'python', 'ibm cloud', 'express']"/>
  </r>
  <r>
    <x v="2"/>
    <s v="Data Analyst"/>
    <s v="New York, NY"/>
    <x v="0"/>
    <x v="0"/>
    <x v="2"/>
    <x v="3455"/>
    <x v="31"/>
    <s v="Madison Square Garden Network"/>
    <s v="['sql', 'python', 'go', 'tableau']"/>
  </r>
  <r>
    <x v="6"/>
    <s v="Senior Data Analyst"/>
    <s v="India"/>
    <x v="0"/>
    <x v="0"/>
    <x v="7"/>
    <x v="3456"/>
    <x v="46"/>
    <s v="Deliveroo"/>
    <s v="['sql', 'looker', 'tableau']"/>
  </r>
  <r>
    <x v="0"/>
    <s v="Data Scientist/Analyst"/>
    <s v="Arlington, VA"/>
    <x v="0"/>
    <x v="0"/>
    <x v="2"/>
    <x v="3457"/>
    <x v="122"/>
    <s v="Peraton"/>
    <s v="['python']"/>
  </r>
  <r>
    <x v="0"/>
    <s v="Data Scientist"/>
    <s v="John C. Stennis Space Center, MS"/>
    <x v="0"/>
    <x v="0"/>
    <x v="2"/>
    <x v="3458"/>
    <x v="122"/>
    <s v="Peraton"/>
    <m/>
  </r>
  <r>
    <x v="0"/>
    <s v="Data Scientist IV"/>
    <s v="Tampa, FL"/>
    <x v="0"/>
    <x v="0"/>
    <x v="2"/>
    <x v="3459"/>
    <x v="19"/>
    <s v="Moffitt Cancer Center"/>
    <s v="['python', 'r', 'sql', 'snowflake', 'aws', 'git']"/>
  </r>
  <r>
    <x v="1"/>
    <s v="Senior Architect - Data Engineering"/>
    <s v="Atlanta, GA"/>
    <x v="0"/>
    <x v="0"/>
    <x v="2"/>
    <x v="3460"/>
    <x v="56"/>
    <s v="Credera"/>
    <s v="['go', 'sql', 'nosql', 'mongodb', 'mongodb', 'python', 'java', 'c++', 'scala', 'mysql', 'sql server', 'dynamodb', 'cassandra', 'snowflake', 'aws', 'azure', 'airflow', 'excel', 'kubernetes', 'docker']"/>
  </r>
  <r>
    <x v="2"/>
    <s v="Staff Data Analyst"/>
    <s v="San Francisco, CA"/>
    <x v="5"/>
    <x v="0"/>
    <x v="2"/>
    <x v="3461"/>
    <x v="861"/>
    <s v="Activision"/>
    <s v="['sql', 'r', 'python', 'tableau']"/>
  </r>
  <r>
    <x v="0"/>
    <s v="Data Quality Expert"/>
    <s v="Pune, Maharashtra, India"/>
    <x v="0"/>
    <x v="0"/>
    <x v="7"/>
    <x v="3462"/>
    <x v="36"/>
    <s v="Trusting Social"/>
    <s v="['go', 'sheets']"/>
  </r>
  <r>
    <x v="8"/>
    <s v="Senior Data Scientist"/>
    <s v="New York, NY"/>
    <x v="0"/>
    <x v="0"/>
    <x v="2"/>
    <x v="3463"/>
    <x v="19"/>
    <s v="hatch IT"/>
    <s v="['python']"/>
  </r>
  <r>
    <x v="2"/>
    <s v="Product Data Analyst"/>
    <s v="Anywhere"/>
    <x v="0"/>
    <x v="1"/>
    <x v="2"/>
    <x v="3464"/>
    <x v="1"/>
    <s v="Motion Recruitment"/>
    <m/>
  </r>
  <r>
    <x v="8"/>
    <s v="Senior Data Scientist , Health Equity – Chicago, Boston, OR Remote"/>
    <s v="Anywhere"/>
    <x v="0"/>
    <x v="1"/>
    <x v="2"/>
    <x v="3465"/>
    <x v="28"/>
    <s v="CVS Health"/>
    <s v="['python', 'sql', 'gcp', 'azure', 'aws', 'hadoop']"/>
  </r>
  <r>
    <x v="0"/>
    <s v="Lead Data Scientist- Credit Risk Modeling and Validation CCAR/CECL..."/>
    <s v="Atlanta, GA"/>
    <x v="0"/>
    <x v="0"/>
    <x v="2"/>
    <x v="3466"/>
    <x v="19"/>
    <s v="Citigroup, Inc"/>
    <s v="['word', 'excel', 'powerpoint']"/>
  </r>
  <r>
    <x v="0"/>
    <s v="Applied Data Scientist - Supply Chain Optimization - Remote | WFH"/>
    <s v="Anywhere"/>
    <x v="0"/>
    <x v="1"/>
    <x v="2"/>
    <x v="3467"/>
    <x v="862"/>
    <s v="Get It Recruit - Transporation"/>
    <s v="['python', 'sql']"/>
  </r>
  <r>
    <x v="2"/>
    <s v="Remote Epic Bridges Analyst with Data Conversion Expertise"/>
    <s v="Anywhere"/>
    <x v="0"/>
    <x v="1"/>
    <x v="2"/>
    <x v="3468"/>
    <x v="863"/>
    <s v="Get It Recruit - Information Technology"/>
    <m/>
  </r>
  <r>
    <x v="2"/>
    <s v="Data Analyst III"/>
    <s v="Topanga, CA"/>
    <x v="0"/>
    <x v="0"/>
    <x v="2"/>
    <x v="3469"/>
    <x v="189"/>
    <s v="Centene Pharmacy Services"/>
    <s v="['sql', 'excel']"/>
  </r>
  <r>
    <x v="0"/>
    <s v="Senior Data Scientist II"/>
    <s v="San Francisco, CA"/>
    <x v="0"/>
    <x v="0"/>
    <x v="2"/>
    <x v="3470"/>
    <x v="71"/>
    <s v="GoodRx"/>
    <s v="['python', 'aws', 'pandas', 'numpy', 'spark', 'excel']"/>
  </r>
  <r>
    <x v="0"/>
    <s v="Deputy Chief Data Scientists"/>
    <s v="North Chicago, IL"/>
    <x v="0"/>
    <x v="0"/>
    <x v="2"/>
    <x v="3471"/>
    <x v="864"/>
    <s v="U.S. Military Entrance Processing Command"/>
    <m/>
  </r>
  <r>
    <x v="6"/>
    <s v="Sr. Data Analyst, Warehouse"/>
    <s v="Arlington, TX"/>
    <x v="0"/>
    <x v="0"/>
    <x v="2"/>
    <x v="3472"/>
    <x v="31"/>
    <s v="Helen of Troy"/>
    <s v="['sql', 'flask', 'excel', 'visio']"/>
  </r>
  <r>
    <x v="1"/>
    <s v="Data DevOps Engineer"/>
    <s v="Amstelveen, Netherlands"/>
    <x v="0"/>
    <x v="0"/>
    <x v="26"/>
    <x v="3473"/>
    <x v="137"/>
    <s v="Athora"/>
    <s v="['python', 'sql', 'sql server', 'azure', 'word', 'git']"/>
  </r>
  <r>
    <x v="8"/>
    <s v="Senior Data Scientist"/>
    <s v="Canada, KY"/>
    <x v="0"/>
    <x v="0"/>
    <x v="2"/>
    <x v="3474"/>
    <x v="19"/>
    <s v="Overbond"/>
    <s v="['sql', 'python', 'r', 'dynamodb', 'aws', 'redshift', 'airflow']"/>
  </r>
  <r>
    <x v="2"/>
    <s v="Data Analyst"/>
    <s v="Anywhere"/>
    <x v="0"/>
    <x v="1"/>
    <x v="2"/>
    <x v="3475"/>
    <x v="172"/>
    <s v="Get It Recruit - Information Technology"/>
    <s v="['excel', 'powerpoint']"/>
  </r>
  <r>
    <x v="0"/>
    <s v="Data Scientist, Mid"/>
    <s v="Alexandria, VA"/>
    <x v="0"/>
    <x v="0"/>
    <x v="2"/>
    <x v="3476"/>
    <x v="31"/>
    <s v="Booz Allen Hamilton"/>
    <s v="['r', 'python', 'sql', 'nosql', 'mysql', 'hadoop', 'kafka', 'spark', 'plotly', 'seaborn', 'ggplot2']"/>
  </r>
  <r>
    <x v="0"/>
    <s v="Data Science Systems Engineering Manager"/>
    <s v="Maryland"/>
    <x v="0"/>
    <x v="0"/>
    <x v="2"/>
    <x v="3477"/>
    <x v="865"/>
    <s v="Northrop Grumman"/>
    <s v="['r', 'python', 'sql', 'sas', 'sas', 'matlab', 'pandas', 'numpy', 'matplotlib', 'tableau']"/>
  </r>
  <r>
    <x v="8"/>
    <s v="Director, Analytics Strategy"/>
    <s v="Los Angeles, CA"/>
    <x v="0"/>
    <x v="0"/>
    <x v="2"/>
    <x v="3478"/>
    <x v="697"/>
    <s v="Electronic Arts"/>
    <m/>
  </r>
  <r>
    <x v="8"/>
    <s v="Senior Applied Data Scientist, Trucking"/>
    <s v="Chicago, IL"/>
    <x v="0"/>
    <x v="0"/>
    <x v="2"/>
    <x v="3479"/>
    <x v="291"/>
    <s v="Flexport"/>
    <s v="['python', 'java', 'c', 'c++', 'c#', 'sql', 'perl', 'ruby', 'ruby', 'scikit-learn', 'nltk']"/>
  </r>
  <r>
    <x v="0"/>
    <s v="Adaptive Data Operations Specialist"/>
    <s v="Anywhere"/>
    <x v="0"/>
    <x v="1"/>
    <x v="2"/>
    <x v="3480"/>
    <x v="32"/>
    <s v="Discord"/>
    <s v="['sql', 'python', 'git']"/>
  </r>
  <r>
    <x v="2"/>
    <s v="Data Analyst"/>
    <s v="Lanham, MD"/>
    <x v="0"/>
    <x v="0"/>
    <x v="2"/>
    <x v="3481"/>
    <x v="801"/>
    <s v="Leidos"/>
    <s v="['sharepoint', 'power bi', 'tableau']"/>
  </r>
  <r>
    <x v="8"/>
    <s v="Sr. Data Scientist, Aftermarket Analytics"/>
    <s v="Chicago, IL"/>
    <x v="0"/>
    <x v="0"/>
    <x v="2"/>
    <x v="2647"/>
    <x v="31"/>
    <s v="Caterpillar, Inc"/>
    <s v="['python', 'sql', 'snowflake', 'aws', 'tableau']"/>
  </r>
  <r>
    <x v="0"/>
    <s v="Data Scientist"/>
    <s v="Milwaukee, WI"/>
    <x v="0"/>
    <x v="0"/>
    <x v="2"/>
    <x v="3482"/>
    <x v="31"/>
    <s v="Brady Corporation"/>
    <s v="['python', 'sql', 'aws', 'azure', 'bigquery', 'tableau', 'power bi', 'qlik']"/>
  </r>
  <r>
    <x v="2"/>
    <s v="Data Analyst /Operations Research"/>
    <s v="Tampa, FL"/>
    <x v="0"/>
    <x v="0"/>
    <x v="2"/>
    <x v="3483"/>
    <x v="31"/>
    <s v="Amentum"/>
    <s v="['r', 'python', 'vba', 'excel', 'sharepoint', 'word']"/>
  </r>
  <r>
    <x v="1"/>
    <s v="Staff Data Engineer"/>
    <s v="New York, NY"/>
    <x v="0"/>
    <x v="0"/>
    <x v="2"/>
    <x v="3484"/>
    <x v="866"/>
    <s v="Entera"/>
    <s v="['python', 'sql', 'ruby', 'ruby', 'javascript', 'nosql', 'snowflake', 'aws', 'gcp', 'airflow', 'spark', 'kubernetes', 'docker', 'terraform']"/>
  </r>
  <r>
    <x v="0"/>
    <s v="Smart Manufacturing Data Scientist"/>
    <s v="George Town, Penang, Malaysia"/>
    <x v="0"/>
    <x v="0"/>
    <x v="31"/>
    <x v="3485"/>
    <x v="867"/>
    <s v="Micron Technology"/>
    <s v="['sql', 'python', 'hadoop', 'spark']"/>
  </r>
  <r>
    <x v="3"/>
    <s v="Senior Data Engineer"/>
    <s v="Warsaw, Poland"/>
    <x v="0"/>
    <x v="0"/>
    <x v="11"/>
    <x v="3486"/>
    <x v="56"/>
    <s v="Bosch Group"/>
    <s v="['sql', 'r', 'scala', 'sql server', 'postgresql', 'mysql', 'spark', 'ssis', 'dax', 'flow']"/>
  </r>
  <r>
    <x v="0"/>
    <s v="Data Scientist - Clinical Trial Services"/>
    <s v="Anywhere"/>
    <x v="0"/>
    <x v="1"/>
    <x v="2"/>
    <x v="2983"/>
    <x v="94"/>
    <s v="CVS Health"/>
    <s v="['python', 'sql']"/>
  </r>
  <r>
    <x v="2"/>
    <s v="Data Analyst"/>
    <s v="Anywhere"/>
    <x v="0"/>
    <x v="1"/>
    <x v="2"/>
    <x v="2779"/>
    <x v="39"/>
    <s v="Get It Recruit - Information Technology"/>
    <s v="['sql', 'power bi', 'tableau']"/>
  </r>
  <r>
    <x v="6"/>
    <s v="Senior Data Analyst (Remote)"/>
    <s v="Anywhere"/>
    <x v="0"/>
    <x v="1"/>
    <x v="2"/>
    <x v="3487"/>
    <x v="31"/>
    <s v="Jobot"/>
    <s v="['sql', 'python', 'jupyter', 'tableau', 'qlik', 'looker']"/>
  </r>
  <r>
    <x v="5"/>
    <s v="BI Developer"/>
    <s v="Tel Aviv-Yafo, Israel"/>
    <x v="0"/>
    <x v="0"/>
    <x v="8"/>
    <x v="3488"/>
    <x v="36"/>
    <s v="Taboola"/>
    <s v="['html', 'sql', 'qlik', 'excel']"/>
  </r>
  <r>
    <x v="4"/>
    <s v="Junior Business Intelligence Analyst"/>
    <s v="Jakarta, Indonesia"/>
    <x v="0"/>
    <x v="0"/>
    <x v="77"/>
    <x v="3489"/>
    <x v="74"/>
    <s v="Cermati.com"/>
    <s v="['sql', 'python', 'r', 'bigquery', 'jupyter', 'excel']"/>
  </r>
  <r>
    <x v="6"/>
    <s v="SENIOR DATA BASE ANALYST"/>
    <s v="Chicago, IL"/>
    <x v="0"/>
    <x v="0"/>
    <x v="2"/>
    <x v="3490"/>
    <x v="868"/>
    <s v="City of Chicago"/>
    <s v="['sql', 'html', 'sql server', 'azure', 'power bi']"/>
  </r>
  <r>
    <x v="0"/>
    <s v="Data Scientist"/>
    <s v="Durham, NC"/>
    <x v="0"/>
    <x v="0"/>
    <x v="2"/>
    <x v="3491"/>
    <x v="764"/>
    <s v="RTI International"/>
    <s v="['python', 'r', 'javascript', 'sql', 'mysql', 'postgresql', 'sqlite', 'unix', 'git', 'docker']"/>
  </r>
  <r>
    <x v="4"/>
    <s v="Manager II, Applied Science - Marketplace Dynamics"/>
    <s v="Anywhere"/>
    <x v="0"/>
    <x v="1"/>
    <x v="2"/>
    <x v="3492"/>
    <x v="869"/>
    <s v="Uber"/>
    <s v="['python']"/>
  </r>
  <r>
    <x v="0"/>
    <s v="Data Scientist (Integrated Prevention)"/>
    <s v="Fort Liberty, NC"/>
    <x v="0"/>
    <x v="0"/>
    <x v="2"/>
    <x v="3493"/>
    <x v="870"/>
    <s v="U.S. Army Reserve Command"/>
    <m/>
  </r>
  <r>
    <x v="8"/>
    <s v="Senior Manager, Data Science - Science and Machine Learning"/>
    <s v="San Francisco, CA"/>
    <x v="0"/>
    <x v="0"/>
    <x v="2"/>
    <x v="3494"/>
    <x v="228"/>
    <s v="Pinterest"/>
    <s v="['r', 'python', 'matlab', 'sql', 'spark']"/>
  </r>
  <r>
    <x v="2"/>
    <s v="Data Management Assistant ( Stay-in Set-up)"/>
    <s v="Tarlac City, Tarlac, Philippines"/>
    <x v="0"/>
    <x v="0"/>
    <x v="50"/>
    <x v="3495"/>
    <x v="74"/>
    <s v="Pilmico Foods Corporation"/>
    <m/>
  </r>
  <r>
    <x v="0"/>
    <s v="Staff Data Scientist (Pittsburgh, PA)"/>
    <s v="United States"/>
    <x v="0"/>
    <x v="0"/>
    <x v="2"/>
    <x v="3496"/>
    <x v="323"/>
    <s v="The Kraft Heinz Company"/>
    <s v="['python', 'snowflake', 'spark']"/>
  </r>
  <r>
    <x v="0"/>
    <s v="US-E-GPS-CON-SPS-EW-Bioinformatics Data Scientist-SA"/>
    <s v="Atlanta, GA"/>
    <x v="0"/>
    <x v="0"/>
    <x v="2"/>
    <x v="3497"/>
    <x v="31"/>
    <s v="Deloitte"/>
    <s v="['r', 'python', 'sql', 'sas', 'sas', 'spss']"/>
  </r>
  <r>
    <x v="0"/>
    <s v="Data Scientist"/>
    <s v="Anywhere"/>
    <x v="0"/>
    <x v="1"/>
    <x v="1"/>
    <x v="3498"/>
    <x v="17"/>
    <s v="Global Medical Response"/>
    <s v="['sql', 'python', 'r', 'sas', 'sas', 'matlab']"/>
  </r>
  <r>
    <x v="0"/>
    <s v="Data Scientist, Finance"/>
    <s v="New York, NY"/>
    <x v="0"/>
    <x v="0"/>
    <x v="2"/>
    <x v="3499"/>
    <x v="49"/>
    <s v="Meta"/>
    <s v="['sql', 'python', 'r', 'go']"/>
  </r>
  <r>
    <x v="1"/>
    <s v="Lead Data Engineer (Remote Eligible)"/>
    <s v="McLean, VA"/>
    <x v="0"/>
    <x v="0"/>
    <x v="2"/>
    <x v="3500"/>
    <x v="19"/>
    <s v="Capital One Financial Corporation"/>
    <s v="['python', 'java', 'scala', 'nosql', 'sql', 'mongo', 'shell', 'mysql', 'cassandra', 'snowflake', 'aws', 'azure', 'redshift', 'hadoop', 'kafka', 'spark']"/>
  </r>
  <r>
    <x v="0"/>
    <s v="Data Scientist, Sales &amp; Success"/>
    <s v="San Francisco, CA"/>
    <x v="0"/>
    <x v="0"/>
    <x v="2"/>
    <x v="3501"/>
    <x v="49"/>
    <s v="Notion"/>
    <s v="['sql', 'python', 'r', 'notion']"/>
  </r>
  <r>
    <x v="2"/>
    <s v="Business Insight Data Analyst III"/>
    <s v="Los Angeles, CA"/>
    <x v="0"/>
    <x v="0"/>
    <x v="2"/>
    <x v="3502"/>
    <x v="122"/>
    <s v="LA Care Health Plan"/>
    <s v="['tableau']"/>
  </r>
  <r>
    <x v="1"/>
    <s v="Staff Data Engineer"/>
    <s v="Chicago, IL"/>
    <x v="0"/>
    <x v="0"/>
    <x v="2"/>
    <x v="3503"/>
    <x v="164"/>
    <s v="ServiceNow"/>
    <s v="['python', 'java', 'sql', 'snowflake', 'sap', 'tableau']"/>
  </r>
  <r>
    <x v="4"/>
    <s v="Lead Analytic Consultant"/>
    <s v="Irving, TX"/>
    <x v="0"/>
    <x v="0"/>
    <x v="2"/>
    <x v="3504"/>
    <x v="78"/>
    <s v="CVS Health"/>
    <s v="['sql', 'azure', 'snowflake', 'microstrategy', 'tableau']"/>
  </r>
  <r>
    <x v="2"/>
    <s v="Clinical Data Analyst III"/>
    <s v="Los Angeles, CA"/>
    <x v="0"/>
    <x v="0"/>
    <x v="2"/>
    <x v="3505"/>
    <x v="122"/>
    <s v="LA Care Health Plan"/>
    <s v="['sas', 'sas', 'sql', 'flow']"/>
  </r>
  <r>
    <x v="6"/>
    <s v="Sr. Data Analyst, Web Lead"/>
    <s v="Pittsburg, CA"/>
    <x v="0"/>
    <x v="0"/>
    <x v="2"/>
    <x v="3506"/>
    <x v="31"/>
    <s v="Foot Locker"/>
    <s v="['sql', 'python', 'scala', 'r', 'excel']"/>
  </r>
  <r>
    <x v="1"/>
    <s v="Senior Analytics Engineer - Data Engineer"/>
    <s v="Hyderabad, Telangana, India"/>
    <x v="0"/>
    <x v="0"/>
    <x v="7"/>
    <x v="3507"/>
    <x v="56"/>
    <s v="Deliveroo"/>
    <s v="['sql', 'python', 'snowflake', 'bigquery', 'redshift', 'looker']"/>
  </r>
  <r>
    <x v="0"/>
    <s v="Data Scientist (NLP)"/>
    <s v="Anywhere"/>
    <x v="0"/>
    <x v="1"/>
    <x v="2"/>
    <x v="3508"/>
    <x v="94"/>
    <s v="Motion Recruitment"/>
    <s v="['python', 'sql', 'aws', 'azure', 'tensorflow', 'pytorch']"/>
  </r>
  <r>
    <x v="3"/>
    <s v="Senior Data Engineer"/>
    <s v="Paris, France"/>
    <x v="0"/>
    <x v="0"/>
    <x v="27"/>
    <x v="3509"/>
    <x v="56"/>
    <s v="RYTE Corporation"/>
    <s v="['nosql', 'mongodb', 'mongodb', 'python', 'sql', 'cassandra', 'elasticsearch', 'azure', 'gdpr', 'spark', 'pandas', 'kafka', 'graphql', 'flow']"/>
  </r>
  <r>
    <x v="2"/>
    <s v="Data Analyst"/>
    <s v="Oakland, CA"/>
    <x v="0"/>
    <x v="0"/>
    <x v="2"/>
    <x v="3510"/>
    <x v="871"/>
    <s v="Alameda County Community Food Bank"/>
    <s v="['r', 'tableau', 'excel']"/>
  </r>
  <r>
    <x v="0"/>
    <s v="Data Scientist (SHARP)"/>
    <s v="Virginia"/>
    <x v="0"/>
    <x v="0"/>
    <x v="2"/>
    <x v="3511"/>
    <x v="343"/>
    <s v="HQDA Field Operating Agencies and Staff Support Agencies"/>
    <s v="['sql', 'r', 'python', 'oracle', 'tableau']"/>
  </r>
  <r>
    <x v="2"/>
    <s v="Lead Data Analyst"/>
    <s v="St. Louis, MO"/>
    <x v="0"/>
    <x v="0"/>
    <x v="2"/>
    <x v="3512"/>
    <x v="31"/>
    <s v="Wells Fargo"/>
    <s v="['sas', 'sas', 'sql']"/>
  </r>
  <r>
    <x v="1"/>
    <s v="Principal Data Engineer / Gaming Space / Onsite in El Segundo"/>
    <s v="Los Angeles, CA"/>
    <x v="0"/>
    <x v="0"/>
    <x v="2"/>
    <x v="3513"/>
    <x v="170"/>
    <s v="Motion Recruitment"/>
    <s v="['python', 'r', 'sql', 'aws', 'tableau']"/>
  </r>
  <r>
    <x v="6"/>
    <s v="Senior Data Analyst"/>
    <s v="Anywhere"/>
    <x v="0"/>
    <x v="1"/>
    <x v="2"/>
    <x v="3248"/>
    <x v="872"/>
    <s v="General Dynamics Information Technology"/>
    <s v="['sas', 'sas', 'excel']"/>
  </r>
  <r>
    <x v="1"/>
    <s v="Engineer, Data - Clinical Analytics"/>
    <s v="Addison, TX"/>
    <x v="0"/>
    <x v="0"/>
    <x v="2"/>
    <x v="3514"/>
    <x v="23"/>
    <s v="Concentra"/>
    <s v="['sql', 'nosql', 'python', 'oracle', 'azure', 'ssis', 'docker', 'git', 'flow']"/>
  </r>
  <r>
    <x v="0"/>
    <s v="Jr. Data Scientist"/>
    <s v="Arlington, VA"/>
    <x v="0"/>
    <x v="0"/>
    <x v="2"/>
    <x v="3515"/>
    <x v="873"/>
    <s v="SRI International"/>
    <s v="['r', 'python', 'go', 'excel']"/>
  </r>
  <r>
    <x v="6"/>
    <s v="Sr Data Analyst - Healthcare Analytics"/>
    <s v="Anywhere"/>
    <x v="0"/>
    <x v="1"/>
    <x v="2"/>
    <x v="3516"/>
    <x v="79"/>
    <s v="Get It Recruit - Information Technology"/>
    <s v="['python', 'r']"/>
  </r>
  <r>
    <x v="1"/>
    <s v="Data Analytics Engineer"/>
    <s v="Milwaukee, WI"/>
    <x v="0"/>
    <x v="0"/>
    <x v="2"/>
    <x v="3517"/>
    <x v="31"/>
    <s v="Northwestern Mutual"/>
    <s v="['sql', 'scala', 'python', 'aws', 'redshift', 'snowflake', 'spark', 'pyspark', 'power bi', 'tableau', 'flow']"/>
  </r>
  <r>
    <x v="3"/>
    <s v="Senior Data Engineer, Enabling Functions Data Product Enablement"/>
    <s v="India"/>
    <x v="0"/>
    <x v="0"/>
    <x v="7"/>
    <x v="3518"/>
    <x v="336"/>
    <s v="Bristol Myers Squibb"/>
    <s v="['excel']"/>
  </r>
  <r>
    <x v="2"/>
    <s v="Growth Data Analyst"/>
    <s v="Anywhere"/>
    <x v="0"/>
    <x v="1"/>
    <x v="2"/>
    <x v="3519"/>
    <x v="29"/>
    <s v="Get It Recruit - Information Technology"/>
    <s v="['sql', 'tableau', 'looker', 'excel', 'sheets']"/>
  </r>
  <r>
    <x v="1"/>
    <s v="Data Engineer"/>
    <s v="Centurion, South Africa"/>
    <x v="0"/>
    <x v="0"/>
    <x v="14"/>
    <x v="3520"/>
    <x v="179"/>
    <s v="OUTsurance"/>
    <s v="['python', 'c#', 'aws', 'gcp', 'databricks', 'ansible', 'terraform']"/>
  </r>
  <r>
    <x v="3"/>
    <s v="Senior Data Engineer (Remote)"/>
    <s v="Anywhere"/>
    <x v="0"/>
    <x v="1"/>
    <x v="2"/>
    <x v="3521"/>
    <x v="62"/>
    <s v="JupiterOne"/>
    <s v="['sql', 'python', 'java', 'scala', 'typescript', 'css', 'html', 'javascript', 'dynamodb', 'redis', 'elasticsearch', 'databricks', 'aws', 'snowflake', 'spark', 'kafka', 'airflow', 'react', 'graphql', 'node.js', 'vue', 'angular', 'next.js', 'gatsby', 'splunk', 'terraform', 'docker']"/>
  </r>
  <r>
    <x v="2"/>
    <s v="Data Analyst III"/>
    <s v="Columbia, SC"/>
    <x v="0"/>
    <x v="0"/>
    <x v="2"/>
    <x v="3522"/>
    <x v="31"/>
    <s v="BlueCross BlueShield of South Carolina"/>
    <s v="['sql', 'visual basic', 'sas', 'sas', 'db2']"/>
  </r>
  <r>
    <x v="0"/>
    <s v="Data Scientist"/>
    <s v="Anywhere"/>
    <x v="1"/>
    <x v="1"/>
    <x v="23"/>
    <x v="3523"/>
    <x v="172"/>
    <s v="Hanalytica"/>
    <s v="['python', 'c#', 'sql', 'sql server']"/>
  </r>
  <r>
    <x v="6"/>
    <s v="Senior Data Analyst"/>
    <s v="Anywhere"/>
    <x v="0"/>
    <x v="1"/>
    <x v="2"/>
    <x v="3524"/>
    <x v="50"/>
    <s v="iSeatz"/>
    <s v="['python', 'postgresql', 'snowflake', 'express', 'tableau', 'looker']"/>
  </r>
  <r>
    <x v="8"/>
    <s v="Senior Manager of Data Science - Remote"/>
    <s v="Oakland, CA"/>
    <x v="0"/>
    <x v="0"/>
    <x v="2"/>
    <x v="3525"/>
    <x v="19"/>
    <s v="GridX"/>
    <s v="['sql', 'nosql', 'scikit-learn', 'spark', 'pandas']"/>
  </r>
  <r>
    <x v="1"/>
    <s v="BI Data Engineer"/>
    <s v="Anywhere"/>
    <x v="0"/>
    <x v="1"/>
    <x v="2"/>
    <x v="3526"/>
    <x v="94"/>
    <s v="CVS Health"/>
    <s v="['sql', 'r', 'python', 'hadoop', 'tableau']"/>
  </r>
  <r>
    <x v="0"/>
    <s v="Principal Data Scientist – Member Engagement"/>
    <s v="Anywhere"/>
    <x v="0"/>
    <x v="1"/>
    <x v="2"/>
    <x v="3527"/>
    <x v="170"/>
    <s v="CVS Health"/>
    <m/>
  </r>
  <r>
    <x v="7"/>
    <s v="AI Programmer"/>
    <s v="Warsaw, Poland"/>
    <x v="0"/>
    <x v="0"/>
    <x v="11"/>
    <x v="3528"/>
    <x v="137"/>
    <s v="People Can Fly"/>
    <s v="['c++', 'unreal']"/>
  </r>
  <r>
    <x v="0"/>
    <s v="Data Scientist - Decisions"/>
    <s v="Ontario, CA"/>
    <x v="0"/>
    <x v="0"/>
    <x v="2"/>
    <x v="3529"/>
    <x v="470"/>
    <s v="Lyft"/>
    <s v="['sql', 'python', 'r']"/>
  </r>
  <r>
    <x v="1"/>
    <s v="Data Engineer"/>
    <s v="Hartford, CT"/>
    <x v="0"/>
    <x v="0"/>
    <x v="2"/>
    <x v="3530"/>
    <x v="94"/>
    <s v="CVS Health"/>
    <s v="['python', 'java', 'bash', 'shell', 'nosql', 'cassandra', 'mysql', 'hadoop', 'unix']"/>
  </r>
  <r>
    <x v="0"/>
    <s v="Data Scientist"/>
    <s v="Denver, CO"/>
    <x v="0"/>
    <x v="0"/>
    <x v="1"/>
    <x v="3531"/>
    <x v="2"/>
    <s v="Project Canary, PBC"/>
    <s v="['python', 'c#', 'java']"/>
  </r>
  <r>
    <x v="0"/>
    <s v="Data Scientist Assistant- Health"/>
    <s v="United States"/>
    <x v="0"/>
    <x v="0"/>
    <x v="1"/>
    <x v="3532"/>
    <x v="874"/>
    <s v="American Institutes for Research"/>
    <s v="['sas', 'sas', 'r', 'python', 'sql', 'mysql', 'sql server', 'word', 'spreadsheet']"/>
  </r>
  <r>
    <x v="2"/>
    <s v="Remote Data Analyst III"/>
    <s v="Anywhere"/>
    <x v="0"/>
    <x v="1"/>
    <x v="2"/>
    <x v="3533"/>
    <x v="79"/>
    <s v="Get It Recruit - Information Technology"/>
    <s v="['sql', 'excel']"/>
  </r>
  <r>
    <x v="2"/>
    <s v="Database and Data Analyst"/>
    <s v="Arlington, VA"/>
    <x v="0"/>
    <x v="0"/>
    <x v="2"/>
    <x v="3534"/>
    <x v="122"/>
    <s v="Guidehouse"/>
    <s v="['python', 'r', 'sql']"/>
  </r>
  <r>
    <x v="0"/>
    <s v="Data Science Associate Manager"/>
    <s v="Plano, TX"/>
    <x v="0"/>
    <x v="0"/>
    <x v="2"/>
    <x v="3535"/>
    <x v="31"/>
    <s v="PepsiCo"/>
    <s v="['sql', 'python', 'scala', 'azure', 'databricks', 'pyspark', 'pytorch', 'tensorflow', 'spark', 'git', 'github']"/>
  </r>
  <r>
    <x v="6"/>
    <s v="Senior Market Data Analyst"/>
    <s v="Chicago, IL"/>
    <x v="0"/>
    <x v="0"/>
    <x v="2"/>
    <x v="3536"/>
    <x v="31"/>
    <s v="Lawson Products"/>
    <s v="['sql', 'sas', 'sas', 'r', 'excel', 'spss', 'tableau', 'power bi', 'outlook', 'word', 'powerpoint']"/>
  </r>
  <r>
    <x v="5"/>
    <s v="Integration Engineer"/>
    <s v="Toronto, ON, Canada"/>
    <x v="0"/>
    <x v="0"/>
    <x v="23"/>
    <x v="3537"/>
    <x v="51"/>
    <s v="Imperva"/>
    <s v="['groovy', 'javascript', 'aws', 'snowflake', 'jira']"/>
  </r>
  <r>
    <x v="5"/>
    <s v="Software Engineer, AI Services"/>
    <s v="San Francisco, CA"/>
    <x v="0"/>
    <x v="0"/>
    <x v="2"/>
    <x v="3538"/>
    <x v="51"/>
    <s v="Humane"/>
    <m/>
  </r>
  <r>
    <x v="2"/>
    <s v="Sr. People Data Analyst"/>
    <s v="Warsaw, Poland"/>
    <x v="0"/>
    <x v="0"/>
    <x v="11"/>
    <x v="3539"/>
    <x v="46"/>
    <s v="Box"/>
    <s v="['sql', 'r', 'python', 'tableau', 'qlik', 'power bi', 'looker']"/>
  </r>
  <r>
    <x v="0"/>
    <s v="Lead Data Scientist"/>
    <s v="Anywhere"/>
    <x v="0"/>
    <x v="1"/>
    <x v="2"/>
    <x v="3540"/>
    <x v="78"/>
    <s v="CVS Health"/>
    <s v="['python', 'r', 'sas', 'sas', 'sql']"/>
  </r>
  <r>
    <x v="1"/>
    <s v="Data Engineer (Hybrid)"/>
    <s v="Ho Chi Minh City, Vietnam"/>
    <x v="0"/>
    <x v="0"/>
    <x v="16"/>
    <x v="3541"/>
    <x v="187"/>
    <s v="KNOREX"/>
    <s v="['python', 'scala', 'mongodb', 'mongodb', 'spark']"/>
  </r>
  <r>
    <x v="0"/>
    <s v="Lead Data Scientist"/>
    <s v="New Brunswick, NJ"/>
    <x v="0"/>
    <x v="0"/>
    <x v="2"/>
    <x v="3542"/>
    <x v="71"/>
    <s v="Johnson &amp; Johnson"/>
    <s v="['sql', 'python', 'tableau', 'sap']"/>
  </r>
  <r>
    <x v="2"/>
    <s v="Lead Financial Data Analyst"/>
    <s v="Washington, DC"/>
    <x v="0"/>
    <x v="0"/>
    <x v="2"/>
    <x v="3543"/>
    <x v="208"/>
    <s v="Federal Highway Administration"/>
    <s v="['flow']"/>
  </r>
  <r>
    <x v="2"/>
    <s v="Analyst&amp;Power BI Support, Data Visualization"/>
    <s v="Warsaw, Poland"/>
    <x v="0"/>
    <x v="0"/>
    <x v="11"/>
    <x v="3544"/>
    <x v="137"/>
    <s v="Biogen"/>
    <s v="['sql', 'sql server', 'powerpoint', 'excel', 'power bi', 'ssrs', 'symphony']"/>
  </r>
  <r>
    <x v="2"/>
    <s v="Data Insights Analyst III"/>
    <s v="Anywhere"/>
    <x v="0"/>
    <x v="1"/>
    <x v="2"/>
    <x v="3545"/>
    <x v="200"/>
    <s v="Get It Recruit - Information Technology"/>
    <s v="['sql', 'r', 'python', 'tableau']"/>
  </r>
  <r>
    <x v="0"/>
    <s v="Lead Data Scientist"/>
    <s v="Anywhere"/>
    <x v="0"/>
    <x v="1"/>
    <x v="2"/>
    <x v="3546"/>
    <x v="52"/>
    <s v="Get It Recruit - Information Technology"/>
    <s v="['sql', 'python', 'tableau']"/>
  </r>
  <r>
    <x v="0"/>
    <s v="Data Scientist, Growth &amp; MX"/>
    <s v="Baltimore, MD"/>
    <x v="0"/>
    <x v="0"/>
    <x v="2"/>
    <x v="3547"/>
    <x v="19"/>
    <s v="Facet Wealth"/>
    <s v="['python', 'sql', 'tableau', 'power bi', 'looker']"/>
  </r>
  <r>
    <x v="3"/>
    <s v="Sr. Cross - Functional Data Engineer &amp; Developer - SQL | ETL | PL..."/>
    <s v="Arlington, VA"/>
    <x v="0"/>
    <x v="0"/>
    <x v="2"/>
    <x v="3548"/>
    <x v="31"/>
    <s v="Deloitte"/>
    <s v="['sql', 'postgresql', 'oracle']"/>
  </r>
  <r>
    <x v="6"/>
    <s v="Senior Data Analyst"/>
    <s v="Anywhere"/>
    <x v="0"/>
    <x v="1"/>
    <x v="2"/>
    <x v="3549"/>
    <x v="19"/>
    <s v="LTIMindtree"/>
    <s v="['sql', 'r', 'matlab', 'python', 'javascript', 'sas', 'sas', 'oracle', 'hadoop', 'spark', 'excel', 'spss', 'tableau', 'qlik']"/>
  </r>
  <r>
    <x v="1"/>
    <s v="Senior - Big Data Engineer"/>
    <s v="Dallas, TX"/>
    <x v="0"/>
    <x v="0"/>
    <x v="2"/>
    <x v="3550"/>
    <x v="71"/>
    <s v="AT&amp;T"/>
    <s v="['sql', 'python', 'mysql', 'oracle', 'aws', 'linux', 'windows']"/>
  </r>
  <r>
    <x v="2"/>
    <s v="HR Data Analyst"/>
    <s v="McLean, VA"/>
    <x v="0"/>
    <x v="0"/>
    <x v="2"/>
    <x v="3551"/>
    <x v="328"/>
    <s v="Peraton"/>
    <s v="['python', 'sql', 'tableau']"/>
  </r>
  <r>
    <x v="0"/>
    <s v="Data Scientist"/>
    <s v="Roswell, NM"/>
    <x v="0"/>
    <x v="0"/>
    <x v="1"/>
    <x v="3552"/>
    <x v="853"/>
    <s v="U.S. Department of the Treasury"/>
    <m/>
  </r>
  <r>
    <x v="0"/>
    <s v="Principal Data Scientist (Buffalo, NY)"/>
    <s v="Buffalo, NY"/>
    <x v="0"/>
    <x v="0"/>
    <x v="2"/>
    <x v="3553"/>
    <x v="475"/>
    <s v="Delaware North"/>
    <s v="['sql', 'sas', 'sas', 'r', 'python', 'tableau', 'alteryx', 'spss']"/>
  </r>
  <r>
    <x v="2"/>
    <s v="Data Visualization Analyst"/>
    <s v="St. Louis, MO"/>
    <x v="0"/>
    <x v="0"/>
    <x v="2"/>
    <x v="3554"/>
    <x v="122"/>
    <s v="Booz Allen Hamilton"/>
    <s v="['sql', 'python', 'excel', 'tableau', 'qlik']"/>
  </r>
  <r>
    <x v="2"/>
    <s v="Sr Data Analyst"/>
    <s v="Oakland, CA"/>
    <x v="0"/>
    <x v="0"/>
    <x v="2"/>
    <x v="3555"/>
    <x v="122"/>
    <s v="CBRE Group, Inc"/>
    <s v="['python', 'r', 'sas', 'sas', 'sql', 'oracle', 'ssrs', 'tableau', 'spss', 'word', 'powerpoint', 'excel', 'outlook']"/>
  </r>
  <r>
    <x v="1"/>
    <s v="Associate Data Engineer"/>
    <s v="Augusta, ME"/>
    <x v="0"/>
    <x v="0"/>
    <x v="1"/>
    <x v="3556"/>
    <x v="31"/>
    <s v="CVS Health"/>
    <s v="['java', 'python', 'nosql', 'cassandra', 'mysql', 'hadoop']"/>
  </r>
  <r>
    <x v="8"/>
    <s v="Senior Data Scientist"/>
    <s v="East Peoria, IL"/>
    <x v="0"/>
    <x v="0"/>
    <x v="2"/>
    <x v="3557"/>
    <x v="19"/>
    <s v="Caterpillar, Inc"/>
    <s v="['snowflake', 'aurora']"/>
  </r>
  <r>
    <x v="2"/>
    <s v="Research Scientist - Instrumented Living Spaces"/>
    <s v="Singapore"/>
    <x v="0"/>
    <x v="0"/>
    <x v="18"/>
    <x v="3558"/>
    <x v="426"/>
    <s v="Bosch Group"/>
    <s v="['python', 'spark']"/>
  </r>
  <r>
    <x v="0"/>
    <s v="Lead Data Scientist Marketing"/>
    <s v="Louisville, KY"/>
    <x v="0"/>
    <x v="0"/>
    <x v="2"/>
    <x v="3559"/>
    <x v="31"/>
    <s v="Humana Inc"/>
    <m/>
  </r>
  <r>
    <x v="4"/>
    <s v="Business Strategy Analyst Lead-Marketing &amp; Offer Strategy (San..."/>
    <s v="San Antonio, TX"/>
    <x v="0"/>
    <x v="0"/>
    <x v="2"/>
    <x v="3560"/>
    <x v="644"/>
    <s v="USAA"/>
    <s v="['r', 'python', 'sql', 'snowflake', 'phoenix', 'excel', 'tableau']"/>
  </r>
  <r>
    <x v="0"/>
    <s v="Data Scientist"/>
    <s v="Pensacola, FL"/>
    <x v="0"/>
    <x v="0"/>
    <x v="2"/>
    <x v="3561"/>
    <x v="122"/>
    <s v="Booz Allen Hamilton"/>
    <s v="['sql', 'r', 'python', 'nosql', 'mysql', 'hadoop', 'kafka', 'spark', 'plotly', 'seaborn']"/>
  </r>
  <r>
    <x v="0"/>
    <s v="Data Scientist"/>
    <s v="Sterling, OH"/>
    <x v="0"/>
    <x v="0"/>
    <x v="2"/>
    <x v="3562"/>
    <x v="359"/>
    <s v="Dedrone"/>
    <s v="['go']"/>
  </r>
  <r>
    <x v="8"/>
    <s v="Senior Data Scientist Data and Analytics Performance Operations"/>
    <s v="Chamblee, GA"/>
    <x v="0"/>
    <x v="0"/>
    <x v="2"/>
    <x v="3563"/>
    <x v="745"/>
    <s v="Cox Communications"/>
    <s v="['sql', 'python', 'aws', 'pyspark', 'tableau', 'power bi', 'git']"/>
  </r>
  <r>
    <x v="6"/>
    <s v="Services  Senior Data Analyst"/>
    <s v="Atlanta, GA"/>
    <x v="0"/>
    <x v="0"/>
    <x v="2"/>
    <x v="3564"/>
    <x v="31"/>
    <s v="The Home Depot"/>
    <s v="['sql', 'python', 'gcp', 'tableau', 'github']"/>
  </r>
  <r>
    <x v="0"/>
    <s v="Data Scientist Specialist - Remote"/>
    <s v="Anywhere"/>
    <x v="0"/>
    <x v="1"/>
    <x v="2"/>
    <x v="3565"/>
    <x v="875"/>
    <s v="Parsons Corporation"/>
    <m/>
  </r>
  <r>
    <x v="0"/>
    <s v="Data Scientist"/>
    <s v="San Francisco, CA"/>
    <x v="0"/>
    <x v="0"/>
    <x v="2"/>
    <x v="3566"/>
    <x v="71"/>
    <s v="Wish"/>
    <s v="['mongodb', 'mongodb', 'sql', 'python', 'php', 'redshift', 'airflow', 'tableau']"/>
  </r>
  <r>
    <x v="2"/>
    <s v="Data Analyst"/>
    <s v="Austin, TX"/>
    <x v="0"/>
    <x v="0"/>
    <x v="2"/>
    <x v="3567"/>
    <x v="19"/>
    <s v="Insight Global"/>
    <m/>
  </r>
  <r>
    <x v="1"/>
    <s v="Data Engineer Director"/>
    <s v="Jerudong, Brunei"/>
    <x v="0"/>
    <x v="0"/>
    <x v="80"/>
    <x v="3568"/>
    <x v="66"/>
    <s v="EVYD Technology"/>
    <s v="['sql', 'nosql', 'java', 'scala', 'hadoop', 'spark']"/>
  </r>
  <r>
    <x v="0"/>
    <s v="Lead Data Developer"/>
    <s v="Montreal, QC, Canada"/>
    <x v="0"/>
    <x v="0"/>
    <x v="23"/>
    <x v="3569"/>
    <x v="19"/>
    <s v="MaintainX"/>
    <s v="['python', 'sql', 'typescript', 'aws', 'snowflake', 'airflow', 'spark', 'react', 'fastapi', 'node.js', 'terraform', 'kubernetes']"/>
  </r>
  <r>
    <x v="2"/>
    <s v="Data Platform Analyst"/>
    <s v="Anywhere"/>
    <x v="0"/>
    <x v="1"/>
    <x v="2"/>
    <x v="3570"/>
    <x v="281"/>
    <s v="Get It Recruit - Information Technology"/>
    <s v="['sql', 'python', 'r']"/>
  </r>
  <r>
    <x v="1"/>
    <s v="Data Science Engineer"/>
    <s v="Austin, TX"/>
    <x v="0"/>
    <x v="0"/>
    <x v="1"/>
    <x v="3571"/>
    <x v="164"/>
    <s v="ServiceNow"/>
    <s v="['aws', 'redshift', 'terraform']"/>
  </r>
  <r>
    <x v="1"/>
    <s v="Manager, DSI Data Engineering"/>
    <s v="Little Rock, AR"/>
    <x v="0"/>
    <x v="0"/>
    <x v="2"/>
    <x v="3458"/>
    <x v="160"/>
    <s v="Avery Dennison"/>
    <s v="['c', 'sql', 'python', 'java', 'r', 'databricks', 'spark', 'hadoop']"/>
  </r>
  <r>
    <x v="3"/>
    <s v="Senior Data Engineer (AWS, python, Devops, Snowflake)"/>
    <s v="South Bend, IN"/>
    <x v="0"/>
    <x v="0"/>
    <x v="2"/>
    <x v="3572"/>
    <x v="25"/>
    <s v="Capital One"/>
    <s v="['python', 'java', 'scala', 'nosql', 'mongo', 'shell', 'mysql', 'cassandra', 'aws', 'snowflake', 'redshift', 'hadoop', 'kafka', 'spark', 'jenkins', 'git']"/>
  </r>
  <r>
    <x v="1"/>
    <s v="Junior Data Engineer"/>
    <s v="Sydney NSW, Australia"/>
    <x v="0"/>
    <x v="0"/>
    <x v="51"/>
    <x v="3573"/>
    <x v="122"/>
    <s v="Talent Insights Group"/>
    <s v="['sql', 'python', 'databricks', 'snowflake']"/>
  </r>
  <r>
    <x v="0"/>
    <s v="Data Scientist II"/>
    <s v="Mexico City, CDMX, Mexico"/>
    <x v="0"/>
    <x v="0"/>
    <x v="22"/>
    <x v="3574"/>
    <x v="138"/>
    <s v="Zillow"/>
    <s v="['sql', 'python', 'r', 'sql server', 'snowflake', 'airflow', 'word', 'tableau', 'excel', 'looker', 'jira']"/>
  </r>
  <r>
    <x v="0"/>
    <s v="Principal Data Scientist - Applied Research (Washington DC)"/>
    <s v="McLean, VA"/>
    <x v="0"/>
    <x v="0"/>
    <x v="2"/>
    <x v="3575"/>
    <x v="315"/>
    <s v="Capital One"/>
    <s v="['python', 'c#', 'aws', 'pytorch']"/>
  </r>
  <r>
    <x v="2"/>
    <s v="DATA ANALYST INTERN (VISION ZERO)"/>
    <s v="Arlington, VA"/>
    <x v="10"/>
    <x v="0"/>
    <x v="2"/>
    <x v="3576"/>
    <x v="876"/>
    <s v="Arlington County, VA"/>
    <s v="['excel', 'powerpoint']"/>
  </r>
  <r>
    <x v="0"/>
    <s v="Data Driven | Data Scientist"/>
    <s v="Lisbon, Portugal"/>
    <x v="0"/>
    <x v="0"/>
    <x v="12"/>
    <x v="3577"/>
    <x v="8"/>
    <s v="Devoteam"/>
    <s v="['python', 'aws', 'azure', 'gcp', 'hadoop', 'spark']"/>
  </r>
  <r>
    <x v="0"/>
    <s v="Director of Analytics and Data Science"/>
    <s v="New York, NY"/>
    <x v="0"/>
    <x v="0"/>
    <x v="2"/>
    <x v="3578"/>
    <x v="71"/>
    <s v="KeyBank"/>
    <s v="['word', 'excel', 'powerpoint']"/>
  </r>
  <r>
    <x v="0"/>
    <s v="Lead Data Scientist"/>
    <s v="New York, NY"/>
    <x v="0"/>
    <x v="0"/>
    <x v="2"/>
    <x v="3579"/>
    <x v="78"/>
    <s v="CVS Health"/>
    <s v="['r', 'python', 'sql']"/>
  </r>
  <r>
    <x v="2"/>
    <s v="Data Warehouse Analyst"/>
    <s v="Grand Prairie, TX"/>
    <x v="0"/>
    <x v="0"/>
    <x v="2"/>
    <x v="3580"/>
    <x v="852"/>
    <s v="Elevance Health"/>
    <s v="['sql', 'sas', 'sas']"/>
  </r>
  <r>
    <x v="6"/>
    <s v="Senior Web Data Analyst"/>
    <s v="Anywhere"/>
    <x v="0"/>
    <x v="1"/>
    <x v="2"/>
    <x v="3581"/>
    <x v="83"/>
    <s v="Get It Recruit - Information Technology"/>
    <m/>
  </r>
  <r>
    <x v="0"/>
    <s v="Data Scientist, Mid"/>
    <s v="Columbia, MD"/>
    <x v="0"/>
    <x v="0"/>
    <x v="2"/>
    <x v="3582"/>
    <x v="122"/>
    <s v="Booz Allen Hamilton"/>
    <s v="['python', 'r', 'matlab', 'sas', 'sas', 'windows', 'linux']"/>
  </r>
  <r>
    <x v="1"/>
    <s v="Junior Data Engineer"/>
    <s v="Austin, TX"/>
    <x v="0"/>
    <x v="0"/>
    <x v="2"/>
    <x v="3583"/>
    <x v="31"/>
    <s v="Deloitte"/>
    <s v="['aws']"/>
  </r>
  <r>
    <x v="2"/>
    <s v="Data Analyst, Marketing"/>
    <s v="San Francisco, CA"/>
    <x v="0"/>
    <x v="0"/>
    <x v="2"/>
    <x v="3469"/>
    <x v="46"/>
    <s v="Pendulum"/>
    <s v="['sql', 'tableau', 'excel']"/>
  </r>
  <r>
    <x v="2"/>
    <s v="Data Analyst Role (Direct Hire or Contract)"/>
    <s v="Washington, DC"/>
    <x v="0"/>
    <x v="0"/>
    <x v="2"/>
    <x v="3584"/>
    <x v="31"/>
    <s v="Motion Recruitment"/>
    <s v="['sql', 'r', 'python', 'sas', 'sas', 'tableau']"/>
  </r>
  <r>
    <x v="1"/>
    <s v="Data Engineer - Data &amp; Insights"/>
    <s v="Ballerup, Denmark"/>
    <x v="0"/>
    <x v="0"/>
    <x v="5"/>
    <x v="3585"/>
    <x v="56"/>
    <s v="Nets"/>
    <s v="['sql', 'oracle', 'spark', 'sap', 'jenkins']"/>
  </r>
  <r>
    <x v="0"/>
    <s v="Data Scientist Supervisor"/>
    <s v="Des Moines, IA"/>
    <x v="0"/>
    <x v="0"/>
    <x v="2"/>
    <x v="3586"/>
    <x v="19"/>
    <s v="Golden Technology"/>
    <s v="['r', 'python', 'sql', 'hadoop']"/>
  </r>
  <r>
    <x v="3"/>
    <s v="Senior Data Architect"/>
    <s v="New York, NY"/>
    <x v="0"/>
    <x v="0"/>
    <x v="2"/>
    <x v="3587"/>
    <x v="787"/>
    <s v="PerunHR"/>
    <s v="['nosql', 'sql', 'aws', 'azure', 'hadoop']"/>
  </r>
  <r>
    <x v="2"/>
    <s v="Lead Data Analyst"/>
    <s v="Jersey City, NJ"/>
    <x v="0"/>
    <x v="0"/>
    <x v="2"/>
    <x v="3588"/>
    <x v="31"/>
    <s v="Verisk"/>
    <s v="['sql', 'python', 'vba', 'sas', 'sas', 'r']"/>
  </r>
  <r>
    <x v="0"/>
    <s v="Data Scientist - Computer Vision"/>
    <s v="Paris, France"/>
    <x v="0"/>
    <x v="0"/>
    <x v="27"/>
    <x v="3589"/>
    <x v="212"/>
    <s v="digiRocks"/>
    <s v="['python', 'c++', 'pytorch', 'tensorflow', 'keras']"/>
  </r>
  <r>
    <x v="2"/>
    <s v="Recruitment and Retention Data Analyst - SFPD (1823)"/>
    <s v="San Francisco, CA"/>
    <x v="0"/>
    <x v="0"/>
    <x v="2"/>
    <x v="3590"/>
    <x v="877"/>
    <s v="City and County of San Francisco"/>
    <s v="['tableau']"/>
  </r>
  <r>
    <x v="0"/>
    <s v="Data Scientist I"/>
    <s v="Toronto, OH"/>
    <x v="0"/>
    <x v="0"/>
    <x v="2"/>
    <x v="3591"/>
    <x v="31"/>
    <s v="TD Bank"/>
    <s v="['go', 'python', 'r', 'matlab', 'sas', 'sas']"/>
  </r>
  <r>
    <x v="2"/>
    <s v="Data Analytics Delivery Lead"/>
    <s v="Dallas, TX"/>
    <x v="0"/>
    <x v="0"/>
    <x v="2"/>
    <x v="3592"/>
    <x v="31"/>
    <s v="Vanguard Group"/>
    <m/>
  </r>
  <r>
    <x v="0"/>
    <s v="Big Data Development Lead"/>
    <s v="Mississauga, ON, Canada"/>
    <x v="0"/>
    <x v="0"/>
    <x v="23"/>
    <x v="3593"/>
    <x v="51"/>
    <s v="Citigroup, Inc"/>
    <s v="['scala', 'java', 'no-sql', 'kafka', 'flow']"/>
  </r>
  <r>
    <x v="0"/>
    <s v="Data Scientist"/>
    <s v="London, OH"/>
    <x v="0"/>
    <x v="0"/>
    <x v="2"/>
    <x v="3594"/>
    <x v="71"/>
    <s v="UBS"/>
    <s v="['python', 'scala', 'databricks', 'pyspark', 'numpy', 'pandas', 'scikit-learn', 'tensorflow', 'keras', 'tableau']"/>
  </r>
  <r>
    <x v="6"/>
    <s v="Senior Data Analyst"/>
    <s v="Plano, TX"/>
    <x v="0"/>
    <x v="0"/>
    <x v="2"/>
    <x v="3595"/>
    <x v="17"/>
    <s v="Global Data Network"/>
    <s v="['sql', 'python', 'postgresql', 'oracle', 'excel']"/>
  </r>
  <r>
    <x v="5"/>
    <s v="ENGINEER OR SCIENTIST"/>
    <s v="Newport, RI"/>
    <x v="0"/>
    <x v="0"/>
    <x v="2"/>
    <x v="3596"/>
    <x v="878"/>
    <s v="Naval Sea Systems Command"/>
    <s v="['c']"/>
  </r>
  <r>
    <x v="2"/>
    <s v="Data Analyst"/>
    <s v="Albuquerque, NM"/>
    <x v="0"/>
    <x v="0"/>
    <x v="1"/>
    <x v="3597"/>
    <x v="879"/>
    <s v="Sandia Laboratory Federal Credit Union"/>
    <s v="['oracle', 'tableau', 'word', 'excel']"/>
  </r>
  <r>
    <x v="1"/>
    <s v="Engineer II, Technology | Data &amp; Analytics"/>
    <s v="Plano, TX"/>
    <x v="0"/>
    <x v="0"/>
    <x v="2"/>
    <x v="3598"/>
    <x v="31"/>
    <s v="JC Penney"/>
    <s v="['sql', 'python', 'aws', 'redshift', 'snowflake', 'kafka', 'hadoop', 'spark', 'airflow', 'microstrategy', 'tableau', 'docker', 'yarn', 'jenkins']"/>
  </r>
  <r>
    <x v="6"/>
    <s v="Senior Data Analyst"/>
    <s v="Anywhere"/>
    <x v="0"/>
    <x v="1"/>
    <x v="2"/>
    <x v="3599"/>
    <x v="94"/>
    <s v="CVS Health"/>
    <s v="['sql', 'python', 'sas', 'sas', 'sql server', 'oracle', 'tableau', 'microstrategy', 'ssis', 'alteryx']"/>
  </r>
  <r>
    <x v="0"/>
    <s v="Data Scientist"/>
    <s v="Virginia"/>
    <x v="5"/>
    <x v="0"/>
    <x v="2"/>
    <x v="3600"/>
    <x v="880"/>
    <s v="Cybersecurity and Infrastructure Security Agency"/>
    <s v="['go', 'c']"/>
  </r>
  <r>
    <x v="0"/>
    <s v="Business Development Growth Leader- Data Science Solutions (Remote)"/>
    <s v="Anywhere"/>
    <x v="0"/>
    <x v="1"/>
    <x v="2"/>
    <x v="3601"/>
    <x v="170"/>
    <s v="Blend360"/>
    <m/>
  </r>
  <r>
    <x v="0"/>
    <s v="Tutor/a Data Science"/>
    <s v="Buenos Aires, Argentina"/>
    <x v="4"/>
    <x v="0"/>
    <x v="47"/>
    <x v="3602"/>
    <x v="205"/>
    <s v="Coderhouse"/>
    <s v="['python']"/>
  </r>
  <r>
    <x v="1"/>
    <s v="Data Engineer"/>
    <s v="Toronto, ON, Canada"/>
    <x v="0"/>
    <x v="0"/>
    <x v="23"/>
    <x v="3603"/>
    <x v="31"/>
    <s v="Plooto"/>
    <s v="['sql', 'python', 'azure', 'kafka', 'spark', 'airflow', 'power bi', 'tableau', 'looker', 'flow', 'git']"/>
  </r>
  <r>
    <x v="6"/>
    <s v="Sr IT Data Analyst (US)"/>
    <s v="New York, NY"/>
    <x v="0"/>
    <x v="0"/>
    <x v="2"/>
    <x v="3604"/>
    <x v="31"/>
    <s v="TD Bank"/>
    <s v="['sql', 'hadoop', 'alteryx', 'jira']"/>
  </r>
  <r>
    <x v="6"/>
    <s v="Senior Data Analyst, Consulting Services"/>
    <s v="Plymouth Meeting, PA"/>
    <x v="0"/>
    <x v="0"/>
    <x v="2"/>
    <x v="3605"/>
    <x v="31"/>
    <s v="ConcertAI"/>
    <s v="['python', 'r', 'sql', 'spss', 'qlik', 'tableau', 'symphony']"/>
  </r>
  <r>
    <x v="2"/>
    <s v="Director of Safety Data Analysis"/>
    <s v="Austin, TX"/>
    <x v="0"/>
    <x v="0"/>
    <x v="2"/>
    <x v="3606"/>
    <x v="108"/>
    <s v="Torc Robotics"/>
    <s v="['python', 'sas', 'sas', 'r', 'matlab', 'sql', 'airflow', 'spark', 'power bi', 'tableau', 'excel']"/>
  </r>
  <r>
    <x v="2"/>
    <s v="Data Analyst II (Healthcare Analytics)"/>
    <s v="Lake View Terrace, CA"/>
    <x v="0"/>
    <x v="0"/>
    <x v="2"/>
    <x v="3607"/>
    <x v="352"/>
    <s v="Health Net"/>
    <s v="['sql', 'python', 'r', 'excel']"/>
  </r>
  <r>
    <x v="8"/>
    <s v="Senior Data Scientist"/>
    <s v="Arlington, VA"/>
    <x v="0"/>
    <x v="0"/>
    <x v="2"/>
    <x v="3608"/>
    <x v="31"/>
    <s v="Deloitte"/>
    <s v="['python', 'elasticsearch']"/>
  </r>
  <r>
    <x v="0"/>
    <s v="Data Scientist"/>
    <s v="Los Angeles, CA"/>
    <x v="0"/>
    <x v="0"/>
    <x v="2"/>
    <x v="3609"/>
    <x v="79"/>
    <s v="VIZIO, Inc."/>
    <s v="['python', 'sql']"/>
  </r>
  <r>
    <x v="5"/>
    <s v="Machine Learning Embedded Software Engineer"/>
    <s v="Bucharest, Romania"/>
    <x v="0"/>
    <x v="0"/>
    <x v="68"/>
    <x v="3610"/>
    <x v="44"/>
    <s v="NXP Semiconductors"/>
    <s v="['c', 'c++', 'python', 'tensorflow', 'keras', 'pytorch', 'linux']"/>
  </r>
  <r>
    <x v="6"/>
    <s v="Senior Analyst, Project Management &amp; Data Analytics"/>
    <s v="George Town, Penang, Malaysia"/>
    <x v="0"/>
    <x v="0"/>
    <x v="31"/>
    <x v="3611"/>
    <x v="36"/>
    <s v="Informa Group Plc."/>
    <s v="['sql', 'go', 'powerpoint', 'excel', 'word', 'alteryx', 'tableau', 'github', 'smartsheet']"/>
  </r>
  <r>
    <x v="2"/>
    <s v="Data Analyst - US Healthcare (REMOTE)"/>
    <s v="Anywhere"/>
    <x v="0"/>
    <x v="1"/>
    <x v="2"/>
    <x v="3612"/>
    <x v="881"/>
    <s v="WALGREENS"/>
    <s v="['sas', 'sas', 'sql', 'c++', 'excel', 'powerpoint', 'word', 'sharepoint', 'cognos', 'tableau']"/>
  </r>
  <r>
    <x v="0"/>
    <s v="Data Scientist"/>
    <s v="Washington, DC"/>
    <x v="0"/>
    <x v="0"/>
    <x v="2"/>
    <x v="3613"/>
    <x v="122"/>
    <s v="Booz Allen Hamilton"/>
    <s v="['r', 'python', 'mysql', 'hadoop', 'kafka', 'spark', 'plotly', 'seaborn', 'ggplot2']"/>
  </r>
  <r>
    <x v="0"/>
    <s v="Data Scientist/Analyst"/>
    <s v="Arlington, VA"/>
    <x v="0"/>
    <x v="0"/>
    <x v="2"/>
    <x v="3614"/>
    <x v="764"/>
    <s v="Peraton"/>
    <s v="['python']"/>
  </r>
  <r>
    <x v="1"/>
    <s v="Data Visualization Engineer"/>
    <s v="Mississauga, ON, Canada"/>
    <x v="0"/>
    <x v="0"/>
    <x v="23"/>
    <x v="3615"/>
    <x v="31"/>
    <s v="Capgemini"/>
    <s v="['javascript', 'r', 'shell', 'sql', 'aws', 'azure', 'react', 'plotly', 'vue', 'svelte', 'tableau', 'qlik', 'power bi']"/>
  </r>
  <r>
    <x v="2"/>
    <s v="Jr. Data Analyst"/>
    <s v="Tampa, FL"/>
    <x v="0"/>
    <x v="0"/>
    <x v="2"/>
    <x v="3616"/>
    <x v="31"/>
    <s v="Brady Corporation"/>
    <s v="['sas', 'sas', 'sql', 'excel']"/>
  </r>
  <r>
    <x v="1"/>
    <s v="Staff Data Engineer"/>
    <s v="Toronto, ON, Canada"/>
    <x v="0"/>
    <x v="0"/>
    <x v="23"/>
    <x v="3617"/>
    <x v="51"/>
    <s v="Ripple"/>
    <s v="['sql', 'python', 'java', 'go', 'gcp', 'aws', 'bigquery', 'hadoop', 'spark', 'kafka', 'node.js', 'kubernetes', 'flow']"/>
  </r>
  <r>
    <x v="2"/>
    <s v="Project Manager - Data Analyst. Job in Carrollton My Valley Jobs Today"/>
    <s v="Carrollton, TX"/>
    <x v="0"/>
    <x v="0"/>
    <x v="2"/>
    <x v="3618"/>
    <x v="882"/>
    <s v="Citi"/>
    <s v="['excel', 'powerpoint', 'confluence', 'jira']"/>
  </r>
  <r>
    <x v="2"/>
    <s v="Marketing Data Analyst"/>
    <s v="Jacksonville, FL"/>
    <x v="0"/>
    <x v="0"/>
    <x v="2"/>
    <x v="3619"/>
    <x v="122"/>
    <s v="FIS"/>
    <s v="['tableau', 'power bi']"/>
  </r>
  <r>
    <x v="3"/>
    <s v="Senior Data Engineer"/>
    <s v="Bogotá, Bogota, Colombia"/>
    <x v="0"/>
    <x v="0"/>
    <x v="32"/>
    <x v="3620"/>
    <x v="56"/>
    <s v="Publicis Groupe"/>
    <s v="['python', 'nosql', 'sql', 'dynamodb', 'sql server', 'redshift', 'oracle', 'azure', 'databricks', 'spark']"/>
  </r>
  <r>
    <x v="2"/>
    <s v="Junior Data Analyst"/>
    <s v="Anywhere"/>
    <x v="0"/>
    <x v="1"/>
    <x v="2"/>
    <x v="3621"/>
    <x v="91"/>
    <s v="Get It Recruit - Information Technology"/>
    <s v="['sql', 'visual basic', 'vba', 'excel', 'ms access', 'power bi', 'tableau', 'powerpoint', 'word']"/>
  </r>
  <r>
    <x v="2"/>
    <s v="Data Analyst"/>
    <s v="Washington, DC"/>
    <x v="0"/>
    <x v="0"/>
    <x v="2"/>
    <x v="3622"/>
    <x v="369"/>
    <s v="Federal Energy Regulatory Commission"/>
    <s v="['power bi']"/>
  </r>
  <r>
    <x v="8"/>
    <s v="Senior Data Scientist"/>
    <s v="North Olmsted, OH"/>
    <x v="0"/>
    <x v="0"/>
    <x v="2"/>
    <x v="3623"/>
    <x v="142"/>
    <s v="Moen"/>
    <s v="['python', 'sas', 'sas', 'tableau']"/>
  </r>
  <r>
    <x v="8"/>
    <s v="Senior Data Scientist"/>
    <s v="Anywhere"/>
    <x v="0"/>
    <x v="1"/>
    <x v="1"/>
    <x v="3624"/>
    <x v="804"/>
    <s v="SAIC"/>
    <s v="['python', 'r', 'sql', 'nosql', 'azure', 'hadoop', 'spark', 'tensorflow', 'pytorch', 'gdpr', 'docker', 'kubernetes', 'terraform', 'github', 'jira', 'confluence']"/>
  </r>
  <r>
    <x v="8"/>
    <s v="Sr Data Scientist (Hybrid)"/>
    <s v="Philadelphia, PA"/>
    <x v="0"/>
    <x v="0"/>
    <x v="2"/>
    <x v="3625"/>
    <x v="31"/>
    <s v="Exelon Corporation"/>
    <s v="['python', 'r', 'scala', 'sql', 'spark', 'hadoop', 'unix']"/>
  </r>
  <r>
    <x v="2"/>
    <s v="Data Analyst"/>
    <s v="Atlanta, GA"/>
    <x v="0"/>
    <x v="0"/>
    <x v="2"/>
    <x v="3626"/>
    <x v="282"/>
    <s v="Orkin"/>
    <s v="['sql', 'excel']"/>
  </r>
  <r>
    <x v="0"/>
    <s v="Financial Data Scientist (Operations Research Analyst)"/>
    <s v="Barksdale AFB, LA"/>
    <x v="5"/>
    <x v="0"/>
    <x v="2"/>
    <x v="3627"/>
    <x v="768"/>
    <s v="U.S. Department of the Treasury"/>
    <s v="['sas', 'sas', 'r', 'python']"/>
  </r>
  <r>
    <x v="2"/>
    <s v="Data Analyst"/>
    <s v="Anywhere"/>
    <x v="0"/>
    <x v="1"/>
    <x v="2"/>
    <x v="3628"/>
    <x v="31"/>
    <s v="Motion Recruitment"/>
    <s v="['sql', 'python', 'r', 'looker', 'tableau']"/>
  </r>
  <r>
    <x v="1"/>
    <s v="Data Engineer"/>
    <s v="Spring, TX"/>
    <x v="0"/>
    <x v="0"/>
    <x v="2"/>
    <x v="3629"/>
    <x v="19"/>
    <s v="Southwestern Energy Company"/>
    <s v="['sql', 'sql server', 'oracle', 'spring', 'tableau']"/>
  </r>
  <r>
    <x v="2"/>
    <s v="Data Analyst"/>
    <s v="Anywhere"/>
    <x v="0"/>
    <x v="1"/>
    <x v="2"/>
    <x v="3630"/>
    <x v="20"/>
    <s v="Zelo Digital Recruitment"/>
    <s v="['sql', 'python', 'r', 'tableau', 'power bi']"/>
  </r>
  <r>
    <x v="0"/>
    <s v="ViiV Healthcare (GSK) US Data Scientist"/>
    <s v="Durham, NC"/>
    <x v="0"/>
    <x v="0"/>
    <x v="2"/>
    <x v="3631"/>
    <x v="23"/>
    <s v="GSK"/>
    <s v="['go', 'sql', 'python', 'r', 'azure', 'databricks', 'tableau']"/>
  </r>
  <r>
    <x v="2"/>
    <s v="Marketing Data Analyst"/>
    <s v="Anywhere"/>
    <x v="0"/>
    <x v="1"/>
    <x v="2"/>
    <x v="3632"/>
    <x v="281"/>
    <s v="Get It Recruit - Information Technology"/>
    <s v="['sql', 'r', 'python', 'sql server', 'excel', 'sheets', 'power bi', 'looker', 'tableau']"/>
  </r>
  <r>
    <x v="2"/>
    <s v="Finance Data Analyst"/>
    <s v="Columbia, SC"/>
    <x v="0"/>
    <x v="0"/>
    <x v="2"/>
    <x v="3633"/>
    <x v="634"/>
    <s v="LPL Financial Holdings, Inc."/>
    <s v="['sql', 'vba', 'excel']"/>
  </r>
  <r>
    <x v="0"/>
    <s v="Lead Data Scientist"/>
    <s v="O'Fallon, MO"/>
    <x v="0"/>
    <x v="0"/>
    <x v="2"/>
    <x v="3634"/>
    <x v="71"/>
    <s v="MasterCard"/>
    <s v="['sql', 'bash', 'python', 'postgresql', 'hadoop', 'spark', 'tensorflow', 'pyspark', 'linux']"/>
  </r>
  <r>
    <x v="2"/>
    <s v="Lead Data Analyst - Paid Digital"/>
    <s v="San Francisco, CA"/>
    <x v="0"/>
    <x v="0"/>
    <x v="2"/>
    <x v="3635"/>
    <x v="71"/>
    <s v="Earnest"/>
    <s v="['sql', 'looker']"/>
  </r>
  <r>
    <x v="0"/>
    <s v="Sr Data Scientist"/>
    <s v="Charlotte, NC"/>
    <x v="0"/>
    <x v="0"/>
    <x v="2"/>
    <x v="3636"/>
    <x v="71"/>
    <s v="F5 Networks"/>
    <s v="['python', 'sql']"/>
  </r>
  <r>
    <x v="7"/>
    <s v="MLOPs Engineer"/>
    <s v="Bengaluru, Karnataka, India"/>
    <x v="0"/>
    <x v="0"/>
    <x v="7"/>
    <x v="3637"/>
    <x v="36"/>
    <s v="Bosch Group"/>
    <s v="['sql', 'python', 'azure', 'airflow', 'pytorch', 'tensorflow', 'keras', 'numpy', 'pandas', 'pyspark', 'docker']"/>
  </r>
  <r>
    <x v="0"/>
    <s v="Director, Data Science"/>
    <s v="Irvine, CA"/>
    <x v="0"/>
    <x v="0"/>
    <x v="2"/>
    <x v="3638"/>
    <x v="51"/>
    <s v="Ingram Micro"/>
    <s v="['python', 'r', 'aws', 'azure', 'looker']"/>
  </r>
  <r>
    <x v="0"/>
    <s v="Data Scientist, Analytics - Trust &amp; Safety"/>
    <s v="San Jose, CA"/>
    <x v="0"/>
    <x v="0"/>
    <x v="2"/>
    <x v="3639"/>
    <x v="727"/>
    <s v="TikTok"/>
    <s v="['sql', 'python', 'git']"/>
  </r>
  <r>
    <x v="0"/>
    <s v="Director, Data Science &amp; AI - Actuary"/>
    <s v="Reno, NV"/>
    <x v="0"/>
    <x v="0"/>
    <x v="2"/>
    <x v="3640"/>
    <x v="27"/>
    <s v="EMPLOYERS"/>
    <s v="['r', 'python', 'matlab', 'sas', 'sas', 'snowflake', 'databricks', 'aws', 'pytorch', 'tensorflow', 'spark']"/>
  </r>
  <r>
    <x v="0"/>
    <s v="Lead Data Scientist, Battery Intelligence"/>
    <s v="Newark, NJ"/>
    <x v="0"/>
    <x v="0"/>
    <x v="2"/>
    <x v="3641"/>
    <x v="71"/>
    <s v="Lucid Group, Inc."/>
    <m/>
  </r>
  <r>
    <x v="6"/>
    <s v="Senior Data Analyst - Westfield Center, OH"/>
    <s v="Ohio, IL"/>
    <x v="11"/>
    <x v="0"/>
    <x v="2"/>
    <x v="3642"/>
    <x v="57"/>
    <s v="Steneral Consulting"/>
    <s v="['sql', 'tableau', 'excel']"/>
  </r>
  <r>
    <x v="1"/>
    <s v="Staff Machine Learning Data Engineer"/>
    <s v="Ottawa, ON, Canada"/>
    <x v="0"/>
    <x v="0"/>
    <x v="23"/>
    <x v="3643"/>
    <x v="51"/>
    <s v="Momentive Global Inc."/>
    <s v="['python', 'java', 'aws', 'redshift', 'snowflake', 'airflow', 'ubuntu', 'excel']"/>
  </r>
  <r>
    <x v="0"/>
    <s v="Data Scientist"/>
    <s v="San Francisco, CA"/>
    <x v="0"/>
    <x v="0"/>
    <x v="2"/>
    <x v="3644"/>
    <x v="62"/>
    <s v="Motion Recruitment"/>
    <s v="['python', 'sql', 'pandas', 'numpy', 'scikit-learn']"/>
  </r>
  <r>
    <x v="0"/>
    <s v="Data Scientist"/>
    <s v="DHS, VA"/>
    <x v="0"/>
    <x v="0"/>
    <x v="2"/>
    <x v="3645"/>
    <x v="122"/>
    <s v="Booz Allen Hamilton"/>
    <s v="['python', 'java', 'elasticsearch']"/>
  </r>
  <r>
    <x v="2"/>
    <s v="Sr. Operations Data Analyst (SAS Required) - Remote"/>
    <s v="New York, NY"/>
    <x v="0"/>
    <x v="0"/>
    <x v="2"/>
    <x v="3646"/>
    <x v="122"/>
    <s v="EmblemHealth"/>
    <s v="['sas', 'sas', 'cognos', 'tableau', 'word', 'excel', 'powerpoint', 'outlook']"/>
  </r>
  <r>
    <x v="0"/>
    <s v="Data Scientist/ Python/ SQL/ Machine Learning"/>
    <s v="Philadelphia, PA"/>
    <x v="0"/>
    <x v="0"/>
    <x v="2"/>
    <x v="3647"/>
    <x v="2"/>
    <s v="Motion Recruitment"/>
    <s v="['python', 'sql', 'databricks', 'aws', 'azure', 'spark', 'airflow']"/>
  </r>
  <r>
    <x v="1"/>
    <s v="Senior Software Engineer, Data"/>
    <s v="Toronto, ON, Canada"/>
    <x v="0"/>
    <x v="0"/>
    <x v="23"/>
    <x v="3648"/>
    <x v="49"/>
    <s v="Gusto"/>
    <s v="['aws', 'redshift']"/>
  </r>
  <r>
    <x v="2"/>
    <s v="Data Analyst"/>
    <s v="Valhalla, NY"/>
    <x v="0"/>
    <x v="0"/>
    <x v="2"/>
    <x v="3649"/>
    <x v="883"/>
    <s v="New York Medical College"/>
    <s v="['c', 'sql', 'excel', 'powerpoint', 'word', 'outlook', 'spss', 'tableau']"/>
  </r>
  <r>
    <x v="0"/>
    <s v="Principal Associate Data Scientist - Community Impact &amp; Investment"/>
    <s v="McLean, VA"/>
    <x v="0"/>
    <x v="0"/>
    <x v="2"/>
    <x v="3650"/>
    <x v="25"/>
    <s v="eSmartloan"/>
    <s v="['python', 'scala', 'r', 'sql', 'aws']"/>
  </r>
  <r>
    <x v="5"/>
    <s v="Software Engineer"/>
    <s v="Toronto, ON, Canada"/>
    <x v="0"/>
    <x v="0"/>
    <x v="23"/>
    <x v="3651"/>
    <x v="19"/>
    <s v="Pinterest"/>
    <s v="['spark', 'hadoop', 'kafka']"/>
  </r>
  <r>
    <x v="2"/>
    <s v="Quantitative Scientist (Remote)"/>
    <s v="Anywhere"/>
    <x v="0"/>
    <x v="1"/>
    <x v="2"/>
    <x v="3652"/>
    <x v="200"/>
    <s v="Osmind"/>
    <s v="['python', 'r', 'sql']"/>
  </r>
  <r>
    <x v="6"/>
    <s v="Senior Data Analyst, Management Data Analysis"/>
    <s v="Syracuse, NY"/>
    <x v="0"/>
    <x v="0"/>
    <x v="2"/>
    <x v="3653"/>
    <x v="122"/>
    <s v="National Grid"/>
    <s v="['sql', 'sql server', 'snowflake', 'power bi', 'ssis', 'excel', 'word', 'powerpoint', 'visio']"/>
  </r>
  <r>
    <x v="2"/>
    <s v="Advocacy Data Analyst"/>
    <s v="Washington, DC"/>
    <x v="0"/>
    <x v="0"/>
    <x v="2"/>
    <x v="3654"/>
    <x v="31"/>
    <s v="AARP"/>
    <s v="['sql', 'r', 'python']"/>
  </r>
  <r>
    <x v="2"/>
    <s v="Data Analyst"/>
    <s v="Bladensburg, MD"/>
    <x v="0"/>
    <x v="0"/>
    <x v="2"/>
    <x v="3655"/>
    <x v="801"/>
    <s v="Leidos"/>
    <s v="['sharepoint', 'power bi', 'tableau']"/>
  </r>
  <r>
    <x v="0"/>
    <s v="Data Scientist"/>
    <s v="Anywhere"/>
    <x v="0"/>
    <x v="1"/>
    <x v="2"/>
    <x v="3656"/>
    <x v="28"/>
    <s v="REDVEST"/>
    <s v="['python', 'r', 'sql', 'bigquery', 'aws', 'azure', 'jupyter', 'matplotlib', 'hadoop', 'spark', 'tableau']"/>
  </r>
  <r>
    <x v="8"/>
    <s v="Fully Remote Senior Analyst"/>
    <s v="Anywhere"/>
    <x v="0"/>
    <x v="1"/>
    <x v="2"/>
    <x v="3657"/>
    <x v="884"/>
    <s v="Get It Recruit - Information Technology"/>
    <s v="['python', 'sql', 'snowflake', 'airflow', 'tableau', 'power bi']"/>
  </r>
  <r>
    <x v="1"/>
    <s v="Data Engineer"/>
    <s v="Anywhere"/>
    <x v="0"/>
    <x v="1"/>
    <x v="2"/>
    <x v="3658"/>
    <x v="67"/>
    <s v="Get It Recruit - Information Technology"/>
    <s v="['golang', 'sql', 'postgresql', 'aws', 'power bi', 'kubernetes', 'git', 'github', 'gitlab']"/>
  </r>
  <r>
    <x v="2"/>
    <s v="Data Analyst"/>
    <s v="Gainesville, FL"/>
    <x v="0"/>
    <x v="0"/>
    <x v="2"/>
    <x v="3659"/>
    <x v="63"/>
    <s v="United Energy Solar"/>
    <s v="['sheets', 'excel']"/>
  </r>
  <r>
    <x v="2"/>
    <s v="Data Analyst II, New Verticals, Global CommOps"/>
    <s v="San Francisco, CA"/>
    <x v="0"/>
    <x v="0"/>
    <x v="2"/>
    <x v="3660"/>
    <x v="2"/>
    <s v="Uber"/>
    <s v="['sql', 'python', 'tableau']"/>
  </r>
  <r>
    <x v="4"/>
    <s v="Analyst Jobs"/>
    <s v="Patuxent River, MD"/>
    <x v="0"/>
    <x v="0"/>
    <x v="2"/>
    <x v="3661"/>
    <x v="29"/>
    <s v="DEL REY Systems &amp; Technology, Inc."/>
    <s v="['python', 'r', 'sql', 'tableau', 'power bi', 'qlik']"/>
  </r>
  <r>
    <x v="1"/>
    <s v="Healthcare Data Engineer"/>
    <s v="Portland, ME"/>
    <x v="0"/>
    <x v="0"/>
    <x v="2"/>
    <x v="3662"/>
    <x v="231"/>
    <s v="BerryDunn"/>
    <s v="['sql', 'python', 'sas', 'sas', 'go', 'phoenix', 'tableau', 'power bi']"/>
  </r>
  <r>
    <x v="1"/>
    <s v="Sr. Databricks Data Engineer (Remote)"/>
    <s v="Mississauga, ON, Canada"/>
    <x v="0"/>
    <x v="0"/>
    <x v="23"/>
    <x v="3663"/>
    <x v="19"/>
    <s v="Cognizant"/>
    <s v="['python', 'sql', 'sql server', 'databricks', 'azure', 'pyspark']"/>
  </r>
  <r>
    <x v="0"/>
    <s v="Sr Data Scientist"/>
    <s v="Des Moines, IA"/>
    <x v="0"/>
    <x v="0"/>
    <x v="2"/>
    <x v="3664"/>
    <x v="71"/>
    <s v="Principal Financial Group Inc"/>
    <s v="['python', 'r', 'sas', 'sas', 'sql', 'keras', 'tensorflow', 'pytorch']"/>
  </r>
  <r>
    <x v="0"/>
    <s v="Data Developer (Hybrid)"/>
    <s v="Toronto, ON, Canada"/>
    <x v="0"/>
    <x v="0"/>
    <x v="23"/>
    <x v="3665"/>
    <x v="31"/>
    <s v="Jones Lang LaSalle Incorporated"/>
    <s v="['python', 'sql', 'sql server', 'azure', 'aws', 'kafka', 'spark', 'flow']"/>
  </r>
  <r>
    <x v="2"/>
    <s v="Associate Director, Data Analytics"/>
    <s v="Los Angeles, CA"/>
    <x v="0"/>
    <x v="0"/>
    <x v="2"/>
    <x v="3666"/>
    <x v="200"/>
    <s v="Control Risks"/>
    <s v="['sql', 'python', 'r', 'tableau', 'excel']"/>
  </r>
  <r>
    <x v="6"/>
    <s v="Senior Data Analyst - Remote!"/>
    <s v="Anywhere"/>
    <x v="0"/>
    <x v="1"/>
    <x v="2"/>
    <x v="3667"/>
    <x v="31"/>
    <s v="General Dynamics Information Technology"/>
    <s v="['word', 'excel', 'powerpoint']"/>
  </r>
  <r>
    <x v="0"/>
    <s v="Data Scientist"/>
    <s v="Charlotte, NC"/>
    <x v="0"/>
    <x v="0"/>
    <x v="2"/>
    <x v="3668"/>
    <x v="19"/>
    <s v="Lowe’s"/>
    <s v="['python', 'java', 'scala', 'rust', 'sql', 'hadoop', 'spark']"/>
  </r>
  <r>
    <x v="0"/>
    <s v="Data Scientist"/>
    <s v="Pleasanton, CA"/>
    <x v="0"/>
    <x v="0"/>
    <x v="2"/>
    <x v="3669"/>
    <x v="19"/>
    <s v="Albertsons Companies, Inc."/>
    <s v="['sql', 'python', 'snowflake', 'azure', 'databricks', 'spark', 'hadoop', 'phoenix']"/>
  </r>
  <r>
    <x v="2"/>
    <s v="Data Analyst"/>
    <s v="New York, NY"/>
    <x v="0"/>
    <x v="0"/>
    <x v="2"/>
    <x v="3670"/>
    <x v="31"/>
    <s v="International SOS Ltd"/>
    <s v="['sql', 'javascript', 'sas', 'sas', 'excel', 'spss', 'powerpoint', 'word', 'outlook']"/>
  </r>
  <r>
    <x v="1"/>
    <s v="Lead Cloud Data Engineer"/>
    <s v="Norfolk, VA"/>
    <x v="0"/>
    <x v="0"/>
    <x v="1"/>
    <x v="3671"/>
    <x v="31"/>
    <s v="ADP (Automatic Data Processing)"/>
    <s v="['python', 'sql', 'dynamodb', 'databricks', 'aws', 'spark', 'airflow', 'pyspark', 'excel', 'bitbucket', 'jenkins']"/>
  </r>
  <r>
    <x v="8"/>
    <s v="Senior Data Scientist"/>
    <s v="Toronto, ON, Canada"/>
    <x v="0"/>
    <x v="0"/>
    <x v="23"/>
    <x v="3672"/>
    <x v="31"/>
    <s v="NielsenIQ"/>
    <s v="['typescript', 'python', 'sql', 'azure', 'angular', 'linux']"/>
  </r>
  <r>
    <x v="2"/>
    <s v="Analytics Director - Cross Ecosystem"/>
    <s v="South San Francisco, CA"/>
    <x v="0"/>
    <x v="0"/>
    <x v="2"/>
    <x v="3673"/>
    <x v="885"/>
    <s v="Genentech"/>
    <s v="['r', 'sql', 'sas', 'sas', 'qlik', 'tableau']"/>
  </r>
  <r>
    <x v="0"/>
    <s v="Principal Data Scientist"/>
    <s v="Anywhere"/>
    <x v="0"/>
    <x v="1"/>
    <x v="2"/>
    <x v="2696"/>
    <x v="886"/>
    <s v="Get It Recruit - Information Technology"/>
    <s v="['python', 'r']"/>
  </r>
  <r>
    <x v="4"/>
    <s v="Marketing Analyst"/>
    <s v="Anywhere"/>
    <x v="0"/>
    <x v="1"/>
    <x v="2"/>
    <x v="3674"/>
    <x v="205"/>
    <s v="Get It Recruit - Marketing"/>
    <m/>
  </r>
  <r>
    <x v="0"/>
    <s v="Principal Data Scientist"/>
    <s v="San Diego, CA"/>
    <x v="0"/>
    <x v="0"/>
    <x v="2"/>
    <x v="3675"/>
    <x v="71"/>
    <s v="BristolMyers Squibb"/>
    <s v="['r', 'python', 'flow']"/>
  </r>
  <r>
    <x v="5"/>
    <s v="V.I.E (m/f/d) Software Developer for Autonomous Driving"/>
    <s v="Stuttgart, Germany"/>
    <x v="0"/>
    <x v="0"/>
    <x v="9"/>
    <x v="3676"/>
    <x v="41"/>
    <s v="ALTEN"/>
    <s v="['python', 'linux']"/>
  </r>
  <r>
    <x v="8"/>
    <s v="Senior Lead Analyst - Customer Analytics"/>
    <s v="Charlotte, NC"/>
    <x v="0"/>
    <x v="0"/>
    <x v="2"/>
    <x v="3677"/>
    <x v="122"/>
    <s v="TIAA"/>
    <s v="['sas', 'sas', 'sql', 'python', 'r']"/>
  </r>
  <r>
    <x v="1"/>
    <s v="Data Engineer"/>
    <s v="Wellesley, MA"/>
    <x v="0"/>
    <x v="0"/>
    <x v="2"/>
    <x v="3678"/>
    <x v="94"/>
    <s v="CVS Health"/>
    <s v="['python', 'java', 'bash', 'shell', 'nosql', 'cassandra', 'mysql', 'hadoop', 'unix']"/>
  </r>
  <r>
    <x v="2"/>
    <s v="Global Compliance Data Analyst"/>
    <s v="Ireland"/>
    <x v="0"/>
    <x v="0"/>
    <x v="28"/>
    <x v="3679"/>
    <x v="44"/>
    <s v="CRH"/>
    <s v="['gdpr', 'power bi', 'excel', 'powerpoint', 'sharepoint']"/>
  </r>
  <r>
    <x v="8"/>
    <s v="Senior Data Scientist, Product Innovations"/>
    <s v="Anywhere"/>
    <x v="0"/>
    <x v="1"/>
    <x v="2"/>
    <x v="3680"/>
    <x v="28"/>
    <s v="CVS Health"/>
    <s v="['python', 'sql', 'powerpoint', 'outlook', 'excel', 'git']"/>
  </r>
  <r>
    <x v="6"/>
    <s v="Senior Data Analyst, GIS"/>
    <s v="Los Angeles, CA"/>
    <x v="0"/>
    <x v="0"/>
    <x v="2"/>
    <x v="3681"/>
    <x v="19"/>
    <s v="EVgo"/>
    <s v="['r', 'python']"/>
  </r>
  <r>
    <x v="6"/>
    <s v="Senior Data Analyst, Cash App Compliance"/>
    <s v="San Francisco, CA"/>
    <x v="0"/>
    <x v="0"/>
    <x v="2"/>
    <x v="3682"/>
    <x v="71"/>
    <s v="Square"/>
    <s v="['sql', 'python', 'r', 'c', 'go', 'airflow', 'tableau', 'looker']"/>
  </r>
  <r>
    <x v="6"/>
    <s v="Senior Operations Data Analyst"/>
    <s v="Estero, FL"/>
    <x v="0"/>
    <x v="0"/>
    <x v="2"/>
    <x v="3683"/>
    <x v="711"/>
    <s v="Hertz"/>
    <s v="['sql', 'python', 'r', 'ruby', 'ruby', 'php', 'javascript', 'sql server', 'oracle', 'tableau']"/>
  </r>
  <r>
    <x v="1"/>
    <s v="Staff Data Engineer - Big Data"/>
    <s v="Bengaluru, Karnataka, India"/>
    <x v="0"/>
    <x v="0"/>
    <x v="7"/>
    <x v="3684"/>
    <x v="56"/>
    <s v="Visa"/>
    <s v="['java', 'scala', 'nosql', 'db2', 'mysql', 'hadoop', 'spark', 'spring', 'jenkins']"/>
  </r>
  <r>
    <x v="0"/>
    <s v="Data Scientist II, Fraud, Waste &amp; Abuse"/>
    <s v="New York, NY"/>
    <x v="0"/>
    <x v="0"/>
    <x v="2"/>
    <x v="3685"/>
    <x v="363"/>
    <s v="Oscar Health Insurance Co"/>
    <s v="['sql', 'r', 'python']"/>
  </r>
  <r>
    <x v="0"/>
    <s v="Data Scientist"/>
    <s v="Dallas, TX"/>
    <x v="0"/>
    <x v="0"/>
    <x v="2"/>
    <x v="3686"/>
    <x v="122"/>
    <s v="Insight Global"/>
    <s v="['python', 'scala', 'r', 'spark', 'tensorflow']"/>
  </r>
  <r>
    <x v="0"/>
    <s v="Alternant Data Scientist KALTD"/>
    <s v="West Virginia"/>
    <x v="6"/>
    <x v="0"/>
    <x v="2"/>
    <x v="3687"/>
    <x v="887"/>
    <s v="Kaisens Data"/>
    <s v="['python', 'sql', 'nosql', 'mongodb', 'mongodb', 'mysql', 'spark', 'pyspark', 'scikit-learn', 'pandas', 'matplotlib', 'opencv']"/>
  </r>
  <r>
    <x v="1"/>
    <s v="Sr Data Engineer- Remote"/>
    <s v="United States"/>
    <x v="0"/>
    <x v="0"/>
    <x v="2"/>
    <x v="3688"/>
    <x v="246"/>
    <s v="The Hartford"/>
    <s v="['python', 'aws', 'hadoop', 'spark']"/>
  </r>
  <r>
    <x v="0"/>
    <s v="Data Scientist"/>
    <s v="Salt Lake City, UT"/>
    <x v="0"/>
    <x v="0"/>
    <x v="2"/>
    <x v="3689"/>
    <x v="31"/>
    <s v="Blyncsy"/>
    <s v="['python', 'matlab', 'cassandra', 'spark']"/>
  </r>
  <r>
    <x v="1"/>
    <s v="Sr. Data Engineer"/>
    <s v="Bengaluru, Karnataka, India"/>
    <x v="0"/>
    <x v="0"/>
    <x v="7"/>
    <x v="3690"/>
    <x v="56"/>
    <s v="Visa"/>
    <s v="['go', 'nosql', 'java', 'scala', 'neo4j', 'hadoop', 'spark', 'kafka', 'git', 'jenkins']"/>
  </r>
  <r>
    <x v="2"/>
    <s v="Data Analyst II - Firm Analytics"/>
    <s v="Anywhere"/>
    <x v="0"/>
    <x v="1"/>
    <x v="2"/>
    <x v="3691"/>
    <x v="888"/>
    <s v="Edward Jones"/>
    <s v="['sql', 'r', 'sas', 'sas', 'python', 'oracle', 'snowflake', 'tableau', 'spss']"/>
  </r>
  <r>
    <x v="0"/>
    <s v="Staff Data Scientist, CashApp Compliance Engineering &amp; Technology"/>
    <s v="San Francisco, CA"/>
    <x v="0"/>
    <x v="0"/>
    <x v="2"/>
    <x v="3692"/>
    <x v="889"/>
    <s v="Block"/>
    <s v="['sql', 'python', 'c', 'go', 'numpy', 'pandas', 'matplotlib', 'tableau', 'looker']"/>
  </r>
  <r>
    <x v="0"/>
    <s v="Data Scientist"/>
    <s v="Toronto, ON, Canada"/>
    <x v="0"/>
    <x v="0"/>
    <x v="23"/>
    <x v="3693"/>
    <x v="31"/>
    <s v="Wish"/>
    <s v="['mongodb', 'mongodb', 'sql', 'python', 'php', 'redshift', 'airflow', 'tableau']"/>
  </r>
  <r>
    <x v="0"/>
    <s v="Data Scientist - Junior to Mid"/>
    <s v="Riverdale Park, MD"/>
    <x v="0"/>
    <x v="0"/>
    <x v="2"/>
    <x v="3694"/>
    <x v="0"/>
    <s v="Leidos"/>
    <s v="['python', 'aws', 'hadoop', 'spark', 'git']"/>
  </r>
  <r>
    <x v="3"/>
    <s v="Senior. Data Engineer - API Integration"/>
    <s v="United States"/>
    <x v="0"/>
    <x v="0"/>
    <x v="2"/>
    <x v="3695"/>
    <x v="28"/>
    <s v="CVS Health"/>
    <s v="['python', 'java', 'nosql', 'bash', 'shell', 'cassandra', 'mysql', 'hadoop', 'unix']"/>
  </r>
  <r>
    <x v="2"/>
    <s v="Freelance Online Data Analyst"/>
    <s v="Anywhere"/>
    <x v="2"/>
    <x v="1"/>
    <x v="2"/>
    <x v="3696"/>
    <x v="344"/>
    <s v="Get It Recruit - Information Technology"/>
    <m/>
  </r>
  <r>
    <x v="0"/>
    <s v="Principal / Sr. Principal Data Scientist"/>
    <s v="Clearfield, UT"/>
    <x v="0"/>
    <x v="0"/>
    <x v="2"/>
    <x v="3697"/>
    <x v="31"/>
    <s v="Northrop Grumman"/>
    <s v="['sap']"/>
  </r>
  <r>
    <x v="7"/>
    <s v="Associate Research Director - Artificial Intelligence &amp; Machine..."/>
    <s v="Arlington, VA"/>
    <x v="0"/>
    <x v="0"/>
    <x v="2"/>
    <x v="3698"/>
    <x v="196"/>
    <s v="Two Six Technologies"/>
    <m/>
  </r>
  <r>
    <x v="0"/>
    <s v="Data Scientist, Underwriting Automation and Artificial Intelligence"/>
    <s v="Hartford, CT"/>
    <x v="0"/>
    <x v="0"/>
    <x v="2"/>
    <x v="3699"/>
    <x v="640"/>
    <s v="The Travelers Indemnity Company"/>
    <s v="['pytorch', 'tensorflow']"/>
  </r>
  <r>
    <x v="2"/>
    <s v="Investment Data and Analytics Manager"/>
    <s v="Anywhere"/>
    <x v="0"/>
    <x v="1"/>
    <x v="2"/>
    <x v="3700"/>
    <x v="19"/>
    <s v="Get It Recruit - Information Technology"/>
    <s v="['vba', 'sql', 'python', 'r', 'excel', 'tableau', 'alteryx', 'flow']"/>
  </r>
  <r>
    <x v="1"/>
    <s v="Data Engineer Advisor (ETL) - Express Scripts"/>
    <s v="St. Louis, MO"/>
    <x v="0"/>
    <x v="0"/>
    <x v="2"/>
    <x v="3701"/>
    <x v="122"/>
    <s v="Cigna"/>
    <s v="['sql', 'python', 'sql server', 'oracle', 'hadoop', 'ssis', 'git']"/>
  </r>
  <r>
    <x v="2"/>
    <s v="Data Analyst"/>
    <s v="McLean, VA"/>
    <x v="0"/>
    <x v="0"/>
    <x v="2"/>
    <x v="3702"/>
    <x v="122"/>
    <s v="Booz Allen Hamilton"/>
    <s v="['sql', 'python', 'r', 'powerpoint', 'qlik', 'tableau']"/>
  </r>
  <r>
    <x v="7"/>
    <s v="Senior ML Engineer"/>
    <s v="Bengaluru, Karnataka, India"/>
    <x v="0"/>
    <x v="0"/>
    <x v="7"/>
    <x v="3703"/>
    <x v="181"/>
    <s v="Entropik Technologies"/>
    <s v="['python', 'c++', 'aws', 'tensorflow', 'keras', 'opencv', 'numpy', 'pandas', 'matplotlib', 'git']"/>
  </r>
  <r>
    <x v="5"/>
    <s v="Lab System Engineer - Philadelphia United States - Work from Office"/>
    <s v="Philadelphia, Jamaica (+5 others)"/>
    <x v="0"/>
    <x v="0"/>
    <x v="81"/>
    <x v="3704"/>
    <x v="23"/>
    <s v="Excelra"/>
    <s v="['excel']"/>
  </r>
  <r>
    <x v="2"/>
    <s v="Data Analyst"/>
    <s v="Belleair, FL"/>
    <x v="0"/>
    <x v="0"/>
    <x v="2"/>
    <x v="3705"/>
    <x v="29"/>
    <s v="Relevante"/>
    <s v="['sql', 'power bi', 'tableau']"/>
  </r>
  <r>
    <x v="2"/>
    <s v="Data Analyst Epidemiologist"/>
    <s v="Silver Spring, MD"/>
    <x v="0"/>
    <x v="0"/>
    <x v="2"/>
    <x v="3706"/>
    <x v="122"/>
    <s v="Cherokee Nation Businesses"/>
    <s v="['sas', 'sas', 'spring', 'excel', 'ms access', 'tableau', 'power bi']"/>
  </r>
  <r>
    <x v="0"/>
    <s v="Data Science Manager, Risk Interventions - Remote. Job in Los..."/>
    <s v="Los Angeles, CA"/>
    <x v="0"/>
    <x v="0"/>
    <x v="2"/>
    <x v="3707"/>
    <x v="252"/>
    <s v="Stripe"/>
    <s v="['python', 'sql', 'spark']"/>
  </r>
  <r>
    <x v="2"/>
    <s v="Program/Data Analyst (Health Services) Remote!"/>
    <s v="Anywhere"/>
    <x v="0"/>
    <x v="1"/>
    <x v="2"/>
    <x v="3708"/>
    <x v="57"/>
    <s v="General Dynamics Information Technology"/>
    <s v="['jira']"/>
  </r>
  <r>
    <x v="2"/>
    <s v="SIU Data Analyst (Hybrid)"/>
    <s v="Owings Mills, MD"/>
    <x v="0"/>
    <x v="0"/>
    <x v="2"/>
    <x v="3709"/>
    <x v="890"/>
    <s v="CareFirst BlueCross BlueShield"/>
    <s v="['excel']"/>
  </r>
  <r>
    <x v="0"/>
    <s v="Data Scientist"/>
    <s v="Arlington, VA"/>
    <x v="0"/>
    <x v="0"/>
    <x v="2"/>
    <x v="3710"/>
    <x v="763"/>
    <s v="Motion Recruitment"/>
    <s v="['r', 'python']"/>
  </r>
  <r>
    <x v="2"/>
    <s v="Staff Analytics Engineer, Guest Data"/>
    <s v="San Francisco, CA"/>
    <x v="0"/>
    <x v="0"/>
    <x v="2"/>
    <x v="3711"/>
    <x v="49"/>
    <s v="Airbnb"/>
    <s v="['sql', 'python', 'scala', 'spark', 'airflow', 'tableau']"/>
  </r>
  <r>
    <x v="6"/>
    <s v="Senior Data Analyst"/>
    <s v="Johannesburg, South Africa"/>
    <x v="0"/>
    <x v="0"/>
    <x v="14"/>
    <x v="3712"/>
    <x v="46"/>
    <s v="Experian"/>
    <s v="['t-sql', 'python', 'sql', 'sql server', 'azure', 'hadoop', 'power bi']"/>
  </r>
  <r>
    <x v="2"/>
    <s v="Data Analyst"/>
    <s v="Bowie, MD"/>
    <x v="0"/>
    <x v="0"/>
    <x v="2"/>
    <x v="3713"/>
    <x v="801"/>
    <s v="Leidos"/>
    <s v="['sharepoint', 'power bi', 'tableau']"/>
  </r>
  <r>
    <x v="0"/>
    <s v="Translational Imaging Data Scientist, BMD"/>
    <s v="Cambridge, MA"/>
    <x v="0"/>
    <x v="0"/>
    <x v="2"/>
    <x v="3714"/>
    <x v="152"/>
    <s v="Novartis"/>
    <s v="['python', 'r', 'matlab', 'tensorflow', 'pytorch']"/>
  </r>
  <r>
    <x v="2"/>
    <s v="Data Quality Analyst, Expert"/>
    <s v="Oakland, CA"/>
    <x v="0"/>
    <x v="0"/>
    <x v="2"/>
    <x v="3715"/>
    <x v="71"/>
    <s v="PG&amp;E Corporation"/>
    <s v="['python', 'sql', 'excel', 'sharepoint']"/>
  </r>
  <r>
    <x v="6"/>
    <s v="TSS Data Analyst Senior"/>
    <s v="Anywhere"/>
    <x v="0"/>
    <x v="1"/>
    <x v="2"/>
    <x v="3716"/>
    <x v="94"/>
    <s v="General Dynamics Information Technology"/>
    <s v="['sql', 'tableau', 'power bi']"/>
  </r>
  <r>
    <x v="6"/>
    <s v="Senior Data Analyst - Communications and Public Affairs"/>
    <s v="Dallas, TX"/>
    <x v="0"/>
    <x v="0"/>
    <x v="2"/>
    <x v="3717"/>
    <x v="451"/>
    <s v="Shopify"/>
    <s v="['sql', 'python', 'tableau', 'git']"/>
  </r>
  <r>
    <x v="0"/>
    <s v="Lead Data Scientist"/>
    <s v="Minneapolis, MN"/>
    <x v="0"/>
    <x v="0"/>
    <x v="2"/>
    <x v="3718"/>
    <x v="25"/>
    <s v="Target"/>
    <s v="['java', 'scala', 'python', 'r', 'kotlin', 'sql', 'javascript', 'html', 'matlab', 'shell', 'hadoop']"/>
  </r>
  <r>
    <x v="4"/>
    <s v="Business Analyst with SQL"/>
    <s v="Tampa, FL"/>
    <x v="0"/>
    <x v="0"/>
    <x v="2"/>
    <x v="3719"/>
    <x v="19"/>
    <s v="Open Systems Technologies"/>
    <s v="['sql']"/>
  </r>
  <r>
    <x v="1"/>
    <s v="Staff Data Engineer- AI Platform Team (Austin, TX)"/>
    <s v="Austin, TX"/>
    <x v="0"/>
    <x v="0"/>
    <x v="1"/>
    <x v="3720"/>
    <x v="62"/>
    <s v="VISA"/>
    <s v="['go', 'golang', 'java']"/>
  </r>
  <r>
    <x v="0"/>
    <s v="Data Scientist"/>
    <s v="Macon, GA"/>
    <x v="0"/>
    <x v="0"/>
    <x v="2"/>
    <x v="3721"/>
    <x v="853"/>
    <s v="U.S. Department of the Treasury"/>
    <m/>
  </r>
  <r>
    <x v="6"/>
    <s v="SVP KYC Operations Senior Data Analytics &amp; Business Intelligence..."/>
    <s v="Fort Lauderdale, FL"/>
    <x v="0"/>
    <x v="0"/>
    <x v="2"/>
    <x v="3722"/>
    <x v="155"/>
    <s v="Citigroup, Inc"/>
    <s v="['sql', 'sas', 'sas', 'html', 'css', 'jquery', 'excel', 'spss']"/>
  </r>
  <r>
    <x v="9"/>
    <s v="Applied Scientist Intern, AWS Hybrid Tools"/>
    <s v="Sunnyvale, CA"/>
    <x v="3"/>
    <x v="0"/>
    <x v="2"/>
    <x v="3723"/>
    <x v="891"/>
    <s v="Amazon.com"/>
    <s v="['java', 'c++', 'r', 'matlab', 'python']"/>
  </r>
  <r>
    <x v="0"/>
    <s v="Data Scientist"/>
    <s v="Washington, DC"/>
    <x v="0"/>
    <x v="0"/>
    <x v="2"/>
    <x v="3724"/>
    <x v="122"/>
    <s v="Booz Allen Hamilton"/>
    <m/>
  </r>
  <r>
    <x v="3"/>
    <s v="Sr Data Engineer - NASC Analytics"/>
    <s v="Bellevue, WA"/>
    <x v="0"/>
    <x v="0"/>
    <x v="2"/>
    <x v="3725"/>
    <x v="323"/>
    <s v="Amazon"/>
    <s v="['sql', 'python', 'java', 'scala', 'redshift', 'hadoop', 'spark', 'flow']"/>
  </r>
  <r>
    <x v="0"/>
    <s v="Scientific Programmer/Data Scientist"/>
    <s v="Minneapolis, MN"/>
    <x v="0"/>
    <x v="0"/>
    <x v="2"/>
    <x v="3726"/>
    <x v="892"/>
    <s v="University of Minnesota Twin Cities"/>
    <s v="['matlab', 'python', 'r', 'sql', 'github']"/>
  </r>
  <r>
    <x v="2"/>
    <s v="Clinical Data Analyst II"/>
    <s v="Los Angeles, CA"/>
    <x v="0"/>
    <x v="0"/>
    <x v="2"/>
    <x v="3727"/>
    <x v="122"/>
    <s v="LA Care Health Plan"/>
    <s v="['sas', 'sas', 'powerpoint', 'ms access', 'excel', 'word']"/>
  </r>
  <r>
    <x v="4"/>
    <s v="Senior Analyst - Business Intelligence (Bangkok-based, Relocation..."/>
    <s v="Bangkok, Thailand"/>
    <x v="0"/>
    <x v="0"/>
    <x v="25"/>
    <x v="3728"/>
    <x v="36"/>
    <s v="Agoda"/>
    <s v="['sql', 'python', 'r', 'tableau']"/>
  </r>
  <r>
    <x v="0"/>
    <s v="Data Scientist - Data Technologies"/>
    <s v="New York, NY"/>
    <x v="0"/>
    <x v="0"/>
    <x v="2"/>
    <x v="3729"/>
    <x v="49"/>
    <s v="Bloomberg"/>
    <s v="['python']"/>
  </r>
  <r>
    <x v="0"/>
    <s v="Entry Level PhD Data Scientist (Boston, MA)"/>
    <s v="Boston, MA"/>
    <x v="0"/>
    <x v="0"/>
    <x v="2"/>
    <x v="3730"/>
    <x v="200"/>
    <s v="Motion Recruitment"/>
    <s v="['python', 'r', 'sql', 'postgresql', 'aws']"/>
  </r>
  <r>
    <x v="0"/>
    <s v="Data Scientist, ML Evaluation and Autonomy"/>
    <s v="San Diego, CA"/>
    <x v="0"/>
    <x v="0"/>
    <x v="2"/>
    <x v="3731"/>
    <x v="71"/>
    <s v="Shield Al"/>
    <m/>
  </r>
  <r>
    <x v="2"/>
    <s v="Principal Business Data Analyst - IHM"/>
    <s v="Deerfield, IL"/>
    <x v="0"/>
    <x v="0"/>
    <x v="2"/>
    <x v="3732"/>
    <x v="71"/>
    <s v="Discover Financial Services"/>
    <s v="['sql', 'python', 'sql server', 'oracle', 'aws', 'unix', 'tableau', 'visio', 'flow']"/>
  </r>
  <r>
    <x v="5"/>
    <s v="Product Analyst"/>
    <s v="Anywhere"/>
    <x v="0"/>
    <x v="1"/>
    <x v="2"/>
    <x v="3733"/>
    <x v="71"/>
    <s v="TipTop"/>
    <s v="['sql', 'python', 'bigquery', 'react', 'github', 'flow']"/>
  </r>
  <r>
    <x v="2"/>
    <s v="Principal Data Analyst"/>
    <s v="New York, NY"/>
    <x v="0"/>
    <x v="0"/>
    <x v="2"/>
    <x v="3734"/>
    <x v="51"/>
    <s v="Blink Health"/>
    <s v="['sql', 'airflow', 'tableau']"/>
  </r>
  <r>
    <x v="6"/>
    <s v="Senior Data Analyst (On-Site) (Greater NYC Area, NY)"/>
    <s v="New York, NY"/>
    <x v="0"/>
    <x v="0"/>
    <x v="2"/>
    <x v="3346"/>
    <x v="232"/>
    <s v="Cover Whale"/>
    <s v="['sql', 'python', 'aws', 'jupyter', 'tableau', 'looker']"/>
  </r>
  <r>
    <x v="2"/>
    <s v="Data Analyst"/>
    <s v="Austin, TX"/>
    <x v="0"/>
    <x v="0"/>
    <x v="2"/>
    <x v="3735"/>
    <x v="19"/>
    <s v="Meta"/>
    <s v="['sql', 'python', 'r', 'tableau']"/>
  </r>
  <r>
    <x v="6"/>
    <s v="Sr. Business Data &amp; Reporting Analyst"/>
    <s v="Atlanta, GA"/>
    <x v="0"/>
    <x v="0"/>
    <x v="2"/>
    <x v="3736"/>
    <x v="893"/>
    <s v="State of Georgia"/>
    <s v="['sql', 'crystal', 'sql server', 'ssrs', 'sharepoint']"/>
  </r>
  <r>
    <x v="8"/>
    <s v="Senior Data Scientist"/>
    <s v="Arlington, VA"/>
    <x v="0"/>
    <x v="0"/>
    <x v="2"/>
    <x v="3737"/>
    <x v="94"/>
    <s v="Deloitte"/>
    <s v="['python', 'sql']"/>
  </r>
  <r>
    <x v="0"/>
    <s v="Lead Data Scientist"/>
    <s v="Cambridge, MA"/>
    <x v="0"/>
    <x v="0"/>
    <x v="2"/>
    <x v="3738"/>
    <x v="367"/>
    <s v="MORSE Corp"/>
    <s v="['python', 'c', 'c++', 'java', 'matlab']"/>
  </r>
  <r>
    <x v="4"/>
    <s v="Data Business Analyst"/>
    <s v="San Antonio, TX"/>
    <x v="0"/>
    <x v="0"/>
    <x v="2"/>
    <x v="3739"/>
    <x v="234"/>
    <s v="Stirista LLC"/>
    <s v="['sql', 'bigquery', 'tableau']"/>
  </r>
  <r>
    <x v="2"/>
    <s v="Product and Data Analyst"/>
    <s v="Washington, DC"/>
    <x v="0"/>
    <x v="0"/>
    <x v="2"/>
    <x v="3740"/>
    <x v="91"/>
    <s v="Center for the Study of Services"/>
    <s v="['r', 'python', 'sas', 'sas', 'sql', 'css']"/>
  </r>
  <r>
    <x v="0"/>
    <s v="Mathematics &amp; Statistics Student Trainee (Data Scientist)"/>
    <s v="Hull, UK"/>
    <x v="0"/>
    <x v="0"/>
    <x v="6"/>
    <x v="3741"/>
    <x v="894"/>
    <s v="Federal Aviation Administration"/>
    <m/>
  </r>
  <r>
    <x v="1"/>
    <s v="Junior eCommerce Data Engineer"/>
    <s v="Warsaw, Poland"/>
    <x v="0"/>
    <x v="0"/>
    <x v="11"/>
    <x v="3742"/>
    <x v="204"/>
    <s v="Publicis Groupe"/>
    <s v="['sql', 'r', 'python', 'azure', 'gcp', 'aws', 'pandas', 'power bi', 'looker']"/>
  </r>
  <r>
    <x v="2"/>
    <s v="Data Analyst (Remote)"/>
    <s v="Columbia, MD"/>
    <x v="0"/>
    <x v="0"/>
    <x v="2"/>
    <x v="3743"/>
    <x v="31"/>
    <s v="CareFirst BlueCross BlueShield"/>
    <s v="['flow']"/>
  </r>
  <r>
    <x v="0"/>
    <s v="Data Scientist"/>
    <s v="Cherry Hill, NJ"/>
    <x v="0"/>
    <x v="0"/>
    <x v="2"/>
    <x v="3744"/>
    <x v="29"/>
    <s v="Liberty Personnel Services"/>
    <m/>
  </r>
  <r>
    <x v="2"/>
    <s v="Senior Tolls Business / Data Analyst"/>
    <s v="Ocoee, FL"/>
    <x v="0"/>
    <x v="0"/>
    <x v="2"/>
    <x v="3745"/>
    <x v="31"/>
    <s v="SNC-Lavalin"/>
    <s v="['sql', 'python', 'word', 'powerpoint', 'excel', 'outlook', 'visio', 'sharepoint']"/>
  </r>
  <r>
    <x v="8"/>
    <s v="Senior Data Scientist"/>
    <s v="Anywhere"/>
    <x v="0"/>
    <x v="1"/>
    <x v="2"/>
    <x v="3746"/>
    <x v="71"/>
    <s v="National Funding"/>
    <s v="['r', 'python', 'sql', 'tableau', 'looker', 'git']"/>
  </r>
  <r>
    <x v="6"/>
    <s v="Senior Data Analyst"/>
    <s v="Washington, DC"/>
    <x v="0"/>
    <x v="0"/>
    <x v="2"/>
    <x v="3747"/>
    <x v="19"/>
    <s v="General Dynamics"/>
    <s v="['sql', 'python', 'r', 'java']"/>
  </r>
  <r>
    <x v="7"/>
    <s v="Senior Machine Learning Engineer"/>
    <s v="Cyberjaya, Selangor, Malaysia"/>
    <x v="0"/>
    <x v="0"/>
    <x v="31"/>
    <x v="3748"/>
    <x v="188"/>
    <s v="Experian"/>
    <s v="['python', 'aws', 'azure', 'hadoop', 'spark', 'angular', 'flow', 'docker', 'kubernetes']"/>
  </r>
  <r>
    <x v="1"/>
    <s v="Data Engineering Professional"/>
    <s v="Anywhere"/>
    <x v="0"/>
    <x v="1"/>
    <x v="2"/>
    <x v="3749"/>
    <x v="28"/>
    <s v="Get It Recruit - Information Technology"/>
    <s v="['python', 'sql', 'shell', 'aws', 'snowflake', 'airflow', 'phoenix']"/>
  </r>
  <r>
    <x v="2"/>
    <s v="Data Insights Analyst III (Hybrid- Austin, TX)"/>
    <s v="Austin, TX"/>
    <x v="0"/>
    <x v="0"/>
    <x v="2"/>
    <x v="3750"/>
    <x v="19"/>
    <s v="Child Care Provider"/>
    <s v="['sql', 'r', 'python', 'snowflake', 'hadoop', 'tableau']"/>
  </r>
  <r>
    <x v="0"/>
    <s v="Data Scientist, Mid"/>
    <s v="Aurora, CO"/>
    <x v="0"/>
    <x v="0"/>
    <x v="2"/>
    <x v="3751"/>
    <x v="122"/>
    <s v="Booz Allen Hamilton"/>
    <s v="['r', 'python', 'sql', 'nosql', 'mysql', 'hadoop', 'kafka', 'spark']"/>
  </r>
  <r>
    <x v="2"/>
    <s v="Quality Data Analyst"/>
    <s v="New York, NY"/>
    <x v="0"/>
    <x v="0"/>
    <x v="2"/>
    <x v="3752"/>
    <x v="895"/>
    <s v="VNS Health"/>
    <s v="['sql', 'r', 'sas', 'sas', 'excel', 'microstrategy', 'word', 'powerpoint']"/>
  </r>
  <r>
    <x v="0"/>
    <s v="Arity- Geospatial Data Scientist Expert"/>
    <s v="Northbrook, IL"/>
    <x v="0"/>
    <x v="0"/>
    <x v="2"/>
    <x v="3753"/>
    <x v="49"/>
    <s v="Allstate Insurance Company"/>
    <s v="['python', 'sql', 'spark', 'flow']"/>
  </r>
  <r>
    <x v="0"/>
    <s v="Data Scientist"/>
    <s v="Lake Buena Vista, FL"/>
    <x v="0"/>
    <x v="0"/>
    <x v="2"/>
    <x v="3754"/>
    <x v="23"/>
    <s v="The Walt Disney Company (Corporate)"/>
    <s v="['r', 'python', 'julia']"/>
  </r>
  <r>
    <x v="6"/>
    <s v="Senior Vice President, Financial Crimes Compliance Data Analytics"/>
    <s v="Lake Mary, FL"/>
    <x v="0"/>
    <x v="0"/>
    <x v="2"/>
    <x v="3755"/>
    <x v="19"/>
    <s v="The Bank of New York Mellon Corporation"/>
    <s v="['sql', 'python', 'power bi', 'tableau']"/>
  </r>
  <r>
    <x v="0"/>
    <s v="Data Scientist"/>
    <s v="Bernards, NJ"/>
    <x v="0"/>
    <x v="0"/>
    <x v="2"/>
    <x v="3756"/>
    <x v="71"/>
    <s v="Peraton"/>
    <s v="['mongodb', 'mongodb', 'python', 'neo4j', 'postgresql', 'elasticsearch', 'azure', 'docker', 'kubernetes', 'terraform']"/>
  </r>
  <r>
    <x v="2"/>
    <s v="Sales Insight and Data Manager"/>
    <s v="Nottingham, UK"/>
    <x v="0"/>
    <x v="0"/>
    <x v="6"/>
    <x v="3757"/>
    <x v="319"/>
    <s v="Experian"/>
    <s v="['power bi']"/>
  </r>
  <r>
    <x v="2"/>
    <s v="Senior Financial and Data Analyst"/>
    <s v="Boston, MA"/>
    <x v="0"/>
    <x v="0"/>
    <x v="2"/>
    <x v="3758"/>
    <x v="896"/>
    <s v="Oxfam America"/>
    <s v="['sql', 'python', 'power bi', 'powerpoint', 'tableau', 'excel', 'planner']"/>
  </r>
  <r>
    <x v="3"/>
    <s v="Senior Data Engineer"/>
    <s v="Mexico"/>
    <x v="0"/>
    <x v="0"/>
    <x v="22"/>
    <x v="3759"/>
    <x v="56"/>
    <s v="DigitalOnUs"/>
    <s v="['sql', 'python', 'azure', 'sap', 'chef', 'docker']"/>
  </r>
  <r>
    <x v="2"/>
    <s v="Data Analyst/ Engineer"/>
    <s v="Gordon, GA"/>
    <x v="0"/>
    <x v="0"/>
    <x v="2"/>
    <x v="3760"/>
    <x v="328"/>
    <s v="Peraton"/>
    <s v="['python', 'pandas', 'matplotlib', 'jupyter']"/>
  </r>
  <r>
    <x v="7"/>
    <s v="Machine Learning specialist - Legal systems"/>
    <s v="Brussels, Belgium"/>
    <x v="0"/>
    <x v="0"/>
    <x v="3"/>
    <x v="3761"/>
    <x v="184"/>
    <s v="Uni Systems"/>
    <m/>
  </r>
  <r>
    <x v="1"/>
    <s v="Principal Data Engineer"/>
    <s v="India"/>
    <x v="0"/>
    <x v="0"/>
    <x v="7"/>
    <x v="3762"/>
    <x v="36"/>
    <s v="GSK"/>
    <s v="['sql', 'nosql', 'python', 'scala', 'azure', 'databricks', 'docker', 'kubernetes']"/>
  </r>
  <r>
    <x v="0"/>
    <s v="Marketing Data Scientist"/>
    <s v="Reigate, UK"/>
    <x v="0"/>
    <x v="0"/>
    <x v="6"/>
    <x v="3763"/>
    <x v="137"/>
    <s v="esure Group"/>
    <s v="['sql', 'nosql', 'tableau']"/>
  </r>
  <r>
    <x v="1"/>
    <s v="Senior Software Engineer - Data Engineering (Java/Spark/Timeseries DB)"/>
    <s v="Bengaluru, Karnataka, India"/>
    <x v="0"/>
    <x v="0"/>
    <x v="7"/>
    <x v="3764"/>
    <x v="56"/>
    <s v="Zscaler"/>
    <s v="['java', 'nosql', 'neo4j', 'redshift', 'aws', 'spring', 'spark', 'excel', 'jenkins']"/>
  </r>
  <r>
    <x v="1"/>
    <s v="Big Data Platform Engineering Specialist"/>
    <s v="Mississauga, ON, Canada"/>
    <x v="0"/>
    <x v="0"/>
    <x v="23"/>
    <x v="3765"/>
    <x v="19"/>
    <s v="Blackberry"/>
    <s v="['aws', 'hadoop', 'kafka', 'yarn', 'flow']"/>
  </r>
  <r>
    <x v="6"/>
    <s v="Senior Data Analyst (Remote)"/>
    <s v="Dallas, TX"/>
    <x v="0"/>
    <x v="0"/>
    <x v="2"/>
    <x v="3766"/>
    <x v="122"/>
    <s v="Stryker Corporation"/>
    <s v="['go', 'sql', 'power bi', 'excel', 'dax']"/>
  </r>
  <r>
    <x v="0"/>
    <s v="Sr Data Scientist"/>
    <s v="New York, NY"/>
    <x v="0"/>
    <x v="0"/>
    <x v="2"/>
    <x v="3767"/>
    <x v="897"/>
    <s v="CVS Health"/>
    <s v="['r', 'python', 'hadoop', 'tableau']"/>
  </r>
  <r>
    <x v="0"/>
    <s v="Power BI Data Visualization Specialist"/>
    <s v="Melbourne, FL"/>
    <x v="0"/>
    <x v="0"/>
    <x v="2"/>
    <x v="3768"/>
    <x v="122"/>
    <s v="Booz Allen Hamilton"/>
    <s v="['sql', 'azure', 'databricks', 'oracle', 'power bi', 'dax', 'jira', 'confluence']"/>
  </r>
  <r>
    <x v="0"/>
    <s v="Data Scientist III (Games AI) - Riot Data, Technology Research"/>
    <s v="Los Angeles, CA"/>
    <x v="0"/>
    <x v="0"/>
    <x v="2"/>
    <x v="2978"/>
    <x v="49"/>
    <s v="Riot Games"/>
    <s v="['python', 'gcp', 'aws', 'pytorch', 'tensorflow', 'unreal']"/>
  </r>
  <r>
    <x v="0"/>
    <s v="Senior Scientist, Data Science"/>
    <s v="Cambridge, MA"/>
    <x v="0"/>
    <x v="0"/>
    <x v="2"/>
    <x v="3769"/>
    <x v="164"/>
    <s v="Flagship Pioneering, Inc."/>
    <s v="['ruby', 'ruby', 'python', 'bash', 'databricks', 'alteryx', 'git']"/>
  </r>
  <r>
    <x v="0"/>
    <s v="Principal Data Scientist"/>
    <s v="Chelmsford, MA"/>
    <x v="0"/>
    <x v="0"/>
    <x v="2"/>
    <x v="3770"/>
    <x v="51"/>
    <s v="ZOLL Medical Corporation"/>
    <s v="['python', 'matlab']"/>
  </r>
  <r>
    <x v="0"/>
    <s v="Financial Data Scientist (Operations Research Analyst)"/>
    <s v="United States"/>
    <x v="5"/>
    <x v="0"/>
    <x v="2"/>
    <x v="3771"/>
    <x v="768"/>
    <s v="U.S. Department of the Treasury"/>
    <s v="['sas', 'sas', 'r', 'python']"/>
  </r>
  <r>
    <x v="2"/>
    <s v="Supply Chain Data Integrity Analyst"/>
    <s v="Anywhere"/>
    <x v="0"/>
    <x v="1"/>
    <x v="2"/>
    <x v="3772"/>
    <x v="239"/>
    <s v="Get It Recruit - Transportation"/>
    <s v="['excel']"/>
  </r>
  <r>
    <x v="3"/>
    <s v="Sr. Data Engineer/Azure"/>
    <s v="Anywhere"/>
    <x v="0"/>
    <x v="1"/>
    <x v="2"/>
    <x v="3773"/>
    <x v="28"/>
    <s v="Global Data Network"/>
    <s v="['azure', 'databricks', 'spark', 'hadoop']"/>
  </r>
  <r>
    <x v="3"/>
    <s v="Senior Data Engineer"/>
    <s v="New York, NY"/>
    <x v="0"/>
    <x v="0"/>
    <x v="2"/>
    <x v="3774"/>
    <x v="27"/>
    <s v="Trepp, Inc."/>
    <s v="['sql', 'python', 'java', 'scala', 'aws', 'spark', 'git']"/>
  </r>
  <r>
    <x v="1"/>
    <s v="Data Engineer"/>
    <s v="Athens, Greece"/>
    <x v="0"/>
    <x v="0"/>
    <x v="38"/>
    <x v="3775"/>
    <x v="56"/>
    <s v="Netcompany-Intrasoft"/>
    <s v="['sql', 'nosql', 'mongodb', 'mongodb', 'python', 'java', 'c++', 'scala', 'elasticsearch', 'hadoop', 'spark', 'kafka']"/>
  </r>
  <r>
    <x v="1"/>
    <s v="Principal Data Engineer (Remote)"/>
    <s v="Anywhere"/>
    <x v="0"/>
    <x v="1"/>
    <x v="2"/>
    <x v="3776"/>
    <x v="49"/>
    <s v="Murmuration"/>
    <s v="['sql', 'python', 'scala', 'nosql', 'mongodb', 'mongodb', 'mysql', 'neo4j', 'elasticsearch', 'aws', 'redshift', 'kafka', 'spark', 'graphql']"/>
  </r>
  <r>
    <x v="0"/>
    <s v="Data Scientist"/>
    <s v="Tampa, FL"/>
    <x v="0"/>
    <x v="0"/>
    <x v="2"/>
    <x v="3777"/>
    <x v="54"/>
    <s v="Plaxonic"/>
    <s v="['sql', 'python']"/>
  </r>
  <r>
    <x v="1"/>
    <s v="QE DATA ENGINEER"/>
    <s v="Charlotte, NC"/>
    <x v="0"/>
    <x v="0"/>
    <x v="2"/>
    <x v="3778"/>
    <x v="19"/>
    <s v="Incedo Inc."/>
    <s v="['python', 'sql', 'aws', 'snowflake', 'selenium', 'pyspark', 'jira']"/>
  </r>
  <r>
    <x v="2"/>
    <s v="Membership Research &amp; Data Analyst"/>
    <s v="Chicago, IL"/>
    <x v="0"/>
    <x v="0"/>
    <x v="2"/>
    <x v="3779"/>
    <x v="239"/>
    <s v="North Bridge Staffing Group"/>
    <s v="['outlook', 'word', 'excel', 'powerpoint']"/>
  </r>
  <r>
    <x v="1"/>
    <s v="Data Engineer"/>
    <s v="Phoenix, AZ"/>
    <x v="0"/>
    <x v="0"/>
    <x v="1"/>
    <x v="3780"/>
    <x v="89"/>
    <s v="Amex"/>
    <s v="['express']"/>
  </r>
  <r>
    <x v="8"/>
    <s v="Senior Data Scientist. Job in United States WDTN Jobs"/>
    <s v="United States"/>
    <x v="0"/>
    <x v="0"/>
    <x v="2"/>
    <x v="3781"/>
    <x v="898"/>
    <s v="Coinbase"/>
    <s v="['sql', 'python']"/>
  </r>
  <r>
    <x v="2"/>
    <s v="Manager - Data Analytics/ Manufacturing"/>
    <s v="Connecticut"/>
    <x v="0"/>
    <x v="0"/>
    <x v="2"/>
    <x v="3782"/>
    <x v="71"/>
    <s v="YER USA"/>
    <s v="['excel', 'sap', 'tableau', 'power bi']"/>
  </r>
  <r>
    <x v="3"/>
    <s v="Sr. Data Engineer (Hybrid)"/>
    <s v="Throop, PA"/>
    <x v="5"/>
    <x v="0"/>
    <x v="2"/>
    <x v="3783"/>
    <x v="25"/>
    <s v="Capital One"/>
    <s v="['scala', 'nosql', 'python', 'sql', 'java', 'mongo', 'shell', 'mysql', 'cassandra', 'aws', 'azure', 'redshift', 'snowflake', 'hadoop', 'spark', 'kafka', 'angular']"/>
  </r>
  <r>
    <x v="1"/>
    <s v="Lead Data Engineer"/>
    <s v="San Francisco, CA"/>
    <x v="0"/>
    <x v="0"/>
    <x v="2"/>
    <x v="3784"/>
    <x v="885"/>
    <s v="Harnham"/>
    <s v="['python', 'sql', 'go', 'aws', 'snowflake']"/>
  </r>
  <r>
    <x v="1"/>
    <s v="Data Engineer in NYC"/>
    <s v="New York, NY"/>
    <x v="0"/>
    <x v="0"/>
    <x v="2"/>
    <x v="3785"/>
    <x v="33"/>
    <s v="Capital Fund Management"/>
    <s v="['python', 'c++', 'bash', 'sql', 'linux']"/>
  </r>
  <r>
    <x v="1"/>
    <s v="Azure Data Engineer"/>
    <s v="Georgia"/>
    <x v="0"/>
    <x v="0"/>
    <x v="2"/>
    <x v="3786"/>
    <x v="20"/>
    <s v="STONE Resource Group"/>
    <s v="['sql', 't-sql', 'azure', 'databricks', 'spark']"/>
  </r>
  <r>
    <x v="0"/>
    <s v="Data Scientist - Lead (Research Technician III) REVISED"/>
    <s v="Chico, CA"/>
    <x v="0"/>
    <x v="0"/>
    <x v="2"/>
    <x v="3787"/>
    <x v="899"/>
    <s v="California State University"/>
    <s v="['r', 'power bi', 'tableau', 'cognos', 'spss']"/>
  </r>
  <r>
    <x v="2"/>
    <s v="Data Analyst"/>
    <s v="Wall Township, NJ"/>
    <x v="0"/>
    <x v="0"/>
    <x v="2"/>
    <x v="3788"/>
    <x v="900"/>
    <s v="Coda Search│Staffing"/>
    <s v="['excel', 'power bi']"/>
  </r>
  <r>
    <x v="3"/>
    <s v="Senior Data Engineer - Azure Databricks"/>
    <s v="Anywhere"/>
    <x v="0"/>
    <x v="1"/>
    <x v="2"/>
    <x v="3789"/>
    <x v="34"/>
    <s v="Trilogy International"/>
    <s v="['python', 'java', 'c#', 'scala', 'sql', 'azure', 'databricks', 'git']"/>
  </r>
  <r>
    <x v="0"/>
    <s v="Staff Data Scientist/Quant Researcher"/>
    <s v="Anywhere"/>
    <x v="0"/>
    <x v="1"/>
    <x v="1"/>
    <x v="3790"/>
    <x v="901"/>
    <s v="Selby Jennings"/>
    <s v="['python', 'sql']"/>
  </r>
  <r>
    <x v="8"/>
    <s v="Senior Data Scientist"/>
    <s v="Anywhere"/>
    <x v="0"/>
    <x v="1"/>
    <x v="2"/>
    <x v="3791"/>
    <x v="62"/>
    <s v="Jobot"/>
    <s v="['python', 'sql', 'nosql', 'r', 'aws']"/>
  </r>
  <r>
    <x v="1"/>
    <s v="Data Engineer"/>
    <s v="California"/>
    <x v="0"/>
    <x v="0"/>
    <x v="2"/>
    <x v="3792"/>
    <x v="902"/>
    <s v="Northrop Grumman"/>
    <s v="['r', 'sql', 'python', 'java', 'sql server', 'azure', 'aws', 'alteryx', 'ssis', 'tableau']"/>
  </r>
  <r>
    <x v="4"/>
    <s v="Business Intelligence Analyst"/>
    <s v="Indianapolis, IN"/>
    <x v="0"/>
    <x v="0"/>
    <x v="2"/>
    <x v="3793"/>
    <x v="31"/>
    <s v="Dormakaba Group"/>
    <s v="['power bi', 'sap', 'alteryx']"/>
  </r>
  <r>
    <x v="2"/>
    <s v="Data Architect"/>
    <s v="Machelen, Belgium"/>
    <x v="0"/>
    <x v="0"/>
    <x v="3"/>
    <x v="3794"/>
    <x v="21"/>
    <s v="Devoteam"/>
    <s v="['aws', 'azure', 'gcp', 'databricks', 'snowflake', 'spark']"/>
  </r>
  <r>
    <x v="0"/>
    <s v="Principal Data Scientist"/>
    <s v="Clearfield, UT"/>
    <x v="0"/>
    <x v="0"/>
    <x v="2"/>
    <x v="3795"/>
    <x v="429"/>
    <s v="Northrop Grumman"/>
    <s v="['r']"/>
  </r>
  <r>
    <x v="9"/>
    <s v="Cloud Data Engineer - Enterprise Analytics Data Products 🏆"/>
    <s v="Hartford, CT"/>
    <x v="0"/>
    <x v="0"/>
    <x v="2"/>
    <x v="3796"/>
    <x v="121"/>
    <s v="The Travelers Companies, Inc."/>
    <s v="['javascript', 'mongodb', 'mongodb', 'python', 'sql', 'elasticsearch', 'neo4j', 'dynamodb', 'aws', 'snowflake', 'databricks', 'airflow', 'kafka', 'docker', 'github', 'jenkins', 'terraform']"/>
  </r>
  <r>
    <x v="1"/>
    <s v="Sr. Data Engineer"/>
    <s v="Anywhere"/>
    <x v="0"/>
    <x v="1"/>
    <x v="2"/>
    <x v="3797"/>
    <x v="71"/>
    <s v="GRIN"/>
    <s v="['python', 'sql', 'snowflake', 'bigquery', 'kafka', 'spark', 'airflow']"/>
  </r>
  <r>
    <x v="3"/>
    <s v="Senior Data Engineer"/>
    <s v="Anchorage, AK"/>
    <x v="0"/>
    <x v="0"/>
    <x v="2"/>
    <x v="3798"/>
    <x v="120"/>
    <s v="Global Credit Union"/>
    <s v="['sql', 'snowflake', 'tableau', 'ssrs']"/>
  </r>
  <r>
    <x v="2"/>
    <s v="Data Analyst - Remote"/>
    <s v="Anywhere"/>
    <x v="0"/>
    <x v="1"/>
    <x v="82"/>
    <x v="3799"/>
    <x v="903"/>
    <s v="CaptivateIQ"/>
    <s v="['sql', 'python', 'r', 'datarobot', 'tableau', 'looker']"/>
  </r>
  <r>
    <x v="1"/>
    <s v="Data Engineer"/>
    <s v="Buffalo, NY"/>
    <x v="0"/>
    <x v="0"/>
    <x v="2"/>
    <x v="3800"/>
    <x v="904"/>
    <s v="Delaware North"/>
    <s v="['python', 'mongodb', 'mongodb', 'sql', 'nosql', 'postgresql', 'redshift', 'aws', 'airflow', 'django']"/>
  </r>
  <r>
    <x v="4"/>
    <s v="Sr. Business Analyst"/>
    <s v="Fort Lauderdale, FL"/>
    <x v="0"/>
    <x v="0"/>
    <x v="2"/>
    <x v="3801"/>
    <x v="905"/>
    <s v="DHL eCommerce"/>
    <s v="['sql', 'python', 'r', 'excel', 'ms access', 'tableau', 'ssrs', 'ssis', 'sap']"/>
  </r>
  <r>
    <x v="1"/>
    <s v="Principal Data Engineer (Remote)"/>
    <s v="Anywhere"/>
    <x v="0"/>
    <x v="1"/>
    <x v="2"/>
    <x v="3802"/>
    <x v="823"/>
    <s v="Movable Ink"/>
    <s v="['nosql', 'aws', 'gcp']"/>
  </r>
  <r>
    <x v="2"/>
    <s v="Data Analyst"/>
    <s v="Atlanta, GA"/>
    <x v="0"/>
    <x v="0"/>
    <x v="2"/>
    <x v="3803"/>
    <x v="732"/>
    <s v="Datum Software Inc."/>
    <s v="['sql', 'python', 'sql server', 'oracle', 'azure', 'hadoop', 'spark', 'power bi', 'docker', 'jira']"/>
  </r>
  <r>
    <x v="1"/>
    <s v="Data Engineer"/>
    <s v="Georgia"/>
    <x v="0"/>
    <x v="0"/>
    <x v="2"/>
    <x v="3804"/>
    <x v="57"/>
    <s v="The Intersect Group"/>
    <s v="['sql', 'python', 'r', 'java', 'snowflake', 'azure', 'ssrs', 'tableau', 'smartsheet']"/>
  </r>
  <r>
    <x v="9"/>
    <s v="Tech Lead, Cloud Data Engine"/>
    <s v="Seattle, WA"/>
    <x v="0"/>
    <x v="0"/>
    <x v="2"/>
    <x v="3805"/>
    <x v="906"/>
    <s v="TikTok"/>
    <s v="['sql', 'c++', 'rust', 'spark']"/>
  </r>
  <r>
    <x v="1"/>
    <s v="Snowflake Data Engineer"/>
    <s v="Pittsburgh, PA"/>
    <x v="0"/>
    <x v="0"/>
    <x v="1"/>
    <x v="3806"/>
    <x v="122"/>
    <s v="Net2Source Inc."/>
    <s v="['sql', 'snowflake', 'azure']"/>
  </r>
  <r>
    <x v="0"/>
    <s v="MARKETING DATA SCIENCE MANAGER"/>
    <s v="United States"/>
    <x v="0"/>
    <x v="0"/>
    <x v="1"/>
    <x v="3807"/>
    <x v="62"/>
    <s v="Harnham"/>
    <s v="['sql', 'python', 'sas', 'sas', 'excel']"/>
  </r>
  <r>
    <x v="1"/>
    <s v="Data Engineer"/>
    <s v="Austin, TX"/>
    <x v="0"/>
    <x v="0"/>
    <x v="2"/>
    <x v="3808"/>
    <x v="34"/>
    <s v="TheoremOne"/>
    <s v="['sql', 'python', 'scala', 'java', 'snowflake', 'aws', 'azure', 'spark', 'kubernetes']"/>
  </r>
  <r>
    <x v="2"/>
    <s v="Data Product Manager - SafeMine Cloud"/>
    <s v="Kiryat Ono, Israel"/>
    <x v="0"/>
    <x v="0"/>
    <x v="8"/>
    <x v="3809"/>
    <x v="205"/>
    <s v="Veeva Systems"/>
    <s v="['nosql']"/>
  </r>
  <r>
    <x v="1"/>
    <s v="Lead Data Engineer"/>
    <s v="Salisbury, MD"/>
    <x v="5"/>
    <x v="0"/>
    <x v="2"/>
    <x v="3810"/>
    <x v="176"/>
    <s v="Capital One"/>
    <s v="['java', 'scala', 'python', 'nosql', 'sql', 'mongo', 'shell', 'dynamodb', 'mysql', 'cassandra', 'redshift', 'snowflake', 'aws', 'azure', 'databricks', 'hadoop', 'kafka', 'spark']"/>
  </r>
  <r>
    <x v="0"/>
    <s v="SUPERVISORY OPERATIONS RESEARCH ANALYST (DATA SCIENTIST)"/>
    <s v="Arizona"/>
    <x v="5"/>
    <x v="0"/>
    <x v="1"/>
    <x v="3811"/>
    <x v="907"/>
    <s v="U.S. Army Cyber Command"/>
    <m/>
  </r>
  <r>
    <x v="2"/>
    <s v="Research Engineer for Security and Privacy  (f/m/div.)"/>
    <s v="Renningen, Germany"/>
    <x v="0"/>
    <x v="0"/>
    <x v="9"/>
    <x v="3812"/>
    <x v="143"/>
    <s v="Bosch Group"/>
    <s v="['spark', 'github']"/>
  </r>
  <r>
    <x v="2"/>
    <s v="Operations and Data Analyst"/>
    <s v="Limassol, Cyprus"/>
    <x v="0"/>
    <x v="0"/>
    <x v="52"/>
    <x v="3813"/>
    <x v="65"/>
    <s v="capital.com"/>
    <s v="['excel']"/>
  </r>
  <r>
    <x v="0"/>
    <s v="Data Scientist - Credit Risk"/>
    <s v="Irving, TX"/>
    <x v="0"/>
    <x v="0"/>
    <x v="2"/>
    <x v="3814"/>
    <x v="800"/>
    <s v="Cottonwood Financial"/>
    <s v="['sas', 'sas', 'python', 'r']"/>
  </r>
  <r>
    <x v="0"/>
    <s v="Manufacturing 4.0 Director of Data Science"/>
    <s v="Atlanta, GA"/>
    <x v="0"/>
    <x v="0"/>
    <x v="2"/>
    <x v="3815"/>
    <x v="908"/>
    <s v="Chemours"/>
    <s v="['azure', 'word']"/>
  </r>
  <r>
    <x v="0"/>
    <s v="Data Scientist, F&amp;S"/>
    <s v="San Francisco, CA"/>
    <x v="0"/>
    <x v="0"/>
    <x v="2"/>
    <x v="3816"/>
    <x v="8"/>
    <s v="Block"/>
    <s v="['sql', 'c', 'go']"/>
  </r>
  <r>
    <x v="3"/>
    <s v="Senior Data Engineer"/>
    <s v="Anywhere"/>
    <x v="0"/>
    <x v="1"/>
    <x v="2"/>
    <x v="3817"/>
    <x v="56"/>
    <s v="IT Avalon"/>
    <s v="['sql', 'nosql', 'mongodb', 'mongodb', 'python', 'scala', 'postgresql', 'redshift', 'aws', 'databricks', 'snowflake', 'aurora', 'airflow', 'kafka', 'linux', 'flow', 'docker']"/>
  </r>
  <r>
    <x v="1"/>
    <s v="Big Data Engineer"/>
    <s v="Oak Brook, IL"/>
    <x v="0"/>
    <x v="0"/>
    <x v="2"/>
    <x v="3818"/>
    <x v="17"/>
    <s v="Robert Half"/>
    <s v="['sql', 'flow']"/>
  </r>
  <r>
    <x v="1"/>
    <s v="Data Engineer"/>
    <s v="Chicago, IL"/>
    <x v="0"/>
    <x v="0"/>
    <x v="2"/>
    <x v="3819"/>
    <x v="150"/>
    <s v="Publicis Groupe"/>
    <s v="['sql', 'r', 'python', 'sql server', 'azure', 'flow']"/>
  </r>
  <r>
    <x v="1"/>
    <s v="Data Engineer"/>
    <s v="Albany, NY"/>
    <x v="0"/>
    <x v="0"/>
    <x v="2"/>
    <x v="3820"/>
    <x v="200"/>
    <s v="CGS Federal (Contact Government Services)"/>
    <s v="['python', 'r', 'sql', 'sas', 'sas', 'shell', 'postgresql', 'linux', 'tableau', 'git']"/>
  </r>
  <r>
    <x v="1"/>
    <s v="Data Engineer"/>
    <s v="Tampa, FL"/>
    <x v="0"/>
    <x v="0"/>
    <x v="2"/>
    <x v="3821"/>
    <x v="909"/>
    <s v="Amgen"/>
    <s v="['java', 'python', 'sql', 'html', 'css', 'postgresql', 'dynamodb', 'aws', 'databricks', 'oracle', 'airflow', 'spark', 'tableau', 'flow', 'git', 'jenkins', 'docker', 'kubernetes']"/>
  </r>
  <r>
    <x v="1"/>
    <s v="Lead Platform Data Engineer"/>
    <s v="Santa Clara, CA"/>
    <x v="0"/>
    <x v="0"/>
    <x v="2"/>
    <x v="3822"/>
    <x v="290"/>
    <s v="Supernal"/>
    <s v="['sql', 'python', 'java', 'scala', 'snowflake', 'databricks', 'azure', 'docker']"/>
  </r>
  <r>
    <x v="0"/>
    <s v="Sr. Data Scientist- Consumer Deposits &amp; Small Business"/>
    <s v="Miami, FL"/>
    <x v="0"/>
    <x v="0"/>
    <x v="2"/>
    <x v="3823"/>
    <x v="60"/>
    <s v="Santander Holdings USA Inc"/>
    <s v="['sas', 'sas', 'sql', 'python', 'r', 'aws', 'snowflake']"/>
  </r>
  <r>
    <x v="8"/>
    <s v="Senior Data Scientist"/>
    <s v="Anywhere"/>
    <x v="0"/>
    <x v="1"/>
    <x v="2"/>
    <x v="3824"/>
    <x v="17"/>
    <s v="Harnham"/>
    <s v="['go', 'sql', 'python', 'r']"/>
  </r>
  <r>
    <x v="0"/>
    <s v="Principal Applied/Data Scientist"/>
    <s v="Mountain View, CA"/>
    <x v="0"/>
    <x v="0"/>
    <x v="2"/>
    <x v="3825"/>
    <x v="75"/>
    <s v="Microsoft Corporation"/>
    <s v="['java', 'ruby', 'ruby', 'azure', 'ruby on rails', 'linux', 'outlook', 'docker']"/>
  </r>
  <r>
    <x v="1"/>
    <s v="Staff Data Engineer"/>
    <m/>
    <x v="0"/>
    <x v="0"/>
    <x v="2"/>
    <x v="3826"/>
    <x v="5"/>
    <s v="Alert Innovation"/>
    <s v="['sql', 'python', 'azure', 'power bi', 'tableau']"/>
  </r>
  <r>
    <x v="0"/>
    <s v="Data Scientist - Network Analysis and Targeted Manipulation (NATM)"/>
    <s v="Los Angeles, CA"/>
    <x v="0"/>
    <x v="0"/>
    <x v="2"/>
    <x v="3827"/>
    <x v="317"/>
    <s v="TikTok"/>
    <s v="['python', 'ruby', 'ruby', 'java', 'powershell', 'r', 'matlab', 'sql', 'jupyter', 'spark', 'phoenix', 'excel', 'terminal']"/>
  </r>
  <r>
    <x v="0"/>
    <s v="Data Scientist"/>
    <s v="Denver, CO"/>
    <x v="0"/>
    <x v="0"/>
    <x v="1"/>
    <x v="3828"/>
    <x v="115"/>
    <s v="Morrison Foerster"/>
    <s v="['python', 'r', 't-sql', 'azure', 'aws', 'tableau', 'power bi']"/>
  </r>
  <r>
    <x v="0"/>
    <s v="Staff Data Scientist - Go to Market (GTM)"/>
    <s v="San Francisco, CA"/>
    <x v="0"/>
    <x v="0"/>
    <x v="2"/>
    <x v="3829"/>
    <x v="226"/>
    <s v="Rippling"/>
    <s v="['sql', 'r', 'tableau', 'slack', 'zoom']"/>
  </r>
  <r>
    <x v="0"/>
    <s v="Data Scientist Jobs"/>
    <s v="DHS, VA"/>
    <x v="0"/>
    <x v="0"/>
    <x v="2"/>
    <x v="3830"/>
    <x v="33"/>
    <s v="STEM IT"/>
    <s v="['python', 'r', 'sql', 'javascript', 'tableau', 'qlik', 'spss', 'sap', 'power bi']"/>
  </r>
  <r>
    <x v="1"/>
    <s v="Data Engineer"/>
    <s v="Fort Belvoir, VA"/>
    <x v="0"/>
    <x v="0"/>
    <x v="2"/>
    <x v="3831"/>
    <x v="189"/>
    <s v="Ascendo Resources"/>
    <s v="['python', 'sql', 'elasticsearch', 'aws', 'hadoop', 'spark', 'kafka', 'linux', 'docker']"/>
  </r>
  <r>
    <x v="1"/>
    <s v="Data Engineer"/>
    <s v="Dallas, TX"/>
    <x v="0"/>
    <x v="0"/>
    <x v="2"/>
    <x v="3832"/>
    <x v="910"/>
    <s v="Plaxonic"/>
    <s v="['sql', 'azure', 'databricks', 'pyspark']"/>
  </r>
  <r>
    <x v="1"/>
    <s v="Lead Data Engineer"/>
    <s v="Orange, CT"/>
    <x v="0"/>
    <x v="0"/>
    <x v="1"/>
    <x v="3833"/>
    <x v="444"/>
    <s v="Capital One"/>
    <s v="['java', 'scala', 'python', 'nosql', 'sql', 'mongo', 'shell', 'mysql', 'cassandra', 'redshift', 'snowflake', 'aws', 'azure', 'hadoop', 'kafka', 'spark']"/>
  </r>
  <r>
    <x v="2"/>
    <s v="Engineering Data Analyst"/>
    <s v="Wellington, New Zealand"/>
    <x v="0"/>
    <x v="0"/>
    <x v="44"/>
    <x v="3834"/>
    <x v="65"/>
    <s v="Meridian Energy"/>
    <s v="['r', 'python', 'sql', 'matlab', 'jupyter', 'spark', 'power bi']"/>
  </r>
  <r>
    <x v="3"/>
    <s v="Senior Data Engineer (Remote)"/>
    <s v="Anywhere"/>
    <x v="7"/>
    <x v="1"/>
    <x v="2"/>
    <x v="3835"/>
    <x v="394"/>
    <s v="Braintrust"/>
    <s v="['python', 'scala', 'javascript', 'sql', 'aws', 'gcp', 'bigquery', 'looker', 'unify']"/>
  </r>
  <r>
    <x v="3"/>
    <s v="Senior Data Engineer"/>
    <s v="Brisbane, CA"/>
    <x v="0"/>
    <x v="0"/>
    <x v="2"/>
    <x v="3836"/>
    <x v="68"/>
    <s v="Heirloom"/>
    <s v="['mongodb', 'mongodb', 'python', 'java', 'golang', 'mysql', 'postgresql', 'couchbase', 'azure']"/>
  </r>
  <r>
    <x v="3"/>
    <s v="Senior Data Engineer"/>
    <s v="Anywhere"/>
    <x v="0"/>
    <x v="1"/>
    <x v="2"/>
    <x v="3837"/>
    <x v="277"/>
    <s v="BrightHire Search Partners Inc."/>
    <s v="['sql', 'java', 'python', 'scala', 'aws', 'kafka', 'spark', 'airflow', 'kubernetes']"/>
  </r>
  <r>
    <x v="1"/>
    <s v="Senior Director Data Engineer"/>
    <s v="Cockeysville, MD"/>
    <x v="0"/>
    <x v="0"/>
    <x v="2"/>
    <x v="3838"/>
    <x v="248"/>
    <s v="Travelers"/>
    <m/>
  </r>
  <r>
    <x v="0"/>
    <s v="Data Scientist Technical Specialist"/>
    <s v="Reston, VA"/>
    <x v="0"/>
    <x v="0"/>
    <x v="2"/>
    <x v="3839"/>
    <x v="62"/>
    <s v="Peraton"/>
    <s v="['tableau']"/>
  </r>
  <r>
    <x v="0"/>
    <s v="Data Scientist"/>
    <s v="Warminster, PA"/>
    <x v="0"/>
    <x v="0"/>
    <x v="2"/>
    <x v="3840"/>
    <x v="17"/>
    <s v="Kane Partners LLC"/>
    <s v="['python', 'azure']"/>
  </r>
  <r>
    <x v="1"/>
    <s v="Sr. Data Engineer"/>
    <s v="Anywhere"/>
    <x v="0"/>
    <x v="1"/>
    <x v="2"/>
    <x v="3841"/>
    <x v="1"/>
    <s v="Compri Consulting"/>
    <s v="['python', 'sql', 'postgresql', 'mysql', 'redshift', 'aws', 'snowflake', 'airflow', 'spark', 'kubernetes', 'docker']"/>
  </r>
  <r>
    <x v="0"/>
    <s v="Data Scientist/Principal Data Scientist"/>
    <s v="Melbourne, FL"/>
    <x v="0"/>
    <x v="0"/>
    <x v="2"/>
    <x v="3842"/>
    <x v="911"/>
    <s v="Northrop Grumman"/>
    <s v="['sql', 'python', 'javascript', 'c#', 'sql server', 'flask', 'ssis', 'git', 'atlassian', 'bitbucket', 'jira', 'confluence']"/>
  </r>
  <r>
    <x v="1"/>
    <s v="Data Engineer"/>
    <s v="Anywhere"/>
    <x v="0"/>
    <x v="1"/>
    <x v="2"/>
    <x v="3843"/>
    <x v="94"/>
    <s v="HirePlace"/>
    <s v="['no-sql', 'sql', 'python', 'scala', 'java', 'bash', 'powershell', 'azure', 'databricks', 'spark']"/>
  </r>
  <r>
    <x v="1"/>
    <s v="Lead Data Engineer"/>
    <s v="Charlotte, NC"/>
    <x v="0"/>
    <x v="0"/>
    <x v="2"/>
    <x v="3844"/>
    <x v="1"/>
    <s v="Jobot"/>
    <s v="['azure']"/>
  </r>
  <r>
    <x v="1"/>
    <s v="Data Engineer"/>
    <s v="Plano, TX"/>
    <x v="0"/>
    <x v="0"/>
    <x v="2"/>
    <x v="3845"/>
    <x v="19"/>
    <s v="Hexaware Technologies, Inc"/>
    <s v="['sql', 'snowflake', 'aws', 'pyspark']"/>
  </r>
  <r>
    <x v="2"/>
    <s v="Data Analyst/Accreditation Manager - Fire Rescue"/>
    <s v="Delray Beach, FL"/>
    <x v="0"/>
    <x v="0"/>
    <x v="2"/>
    <x v="3846"/>
    <x v="912"/>
    <s v="City of Delray Beach, FL"/>
    <s v="['flow']"/>
  </r>
  <r>
    <x v="2"/>
    <s v="Data Analyst-Associate"/>
    <s v="San Antonio, TX"/>
    <x v="0"/>
    <x v="0"/>
    <x v="2"/>
    <x v="3847"/>
    <x v="913"/>
    <s v="USAA"/>
    <s v="['sql', 'sas', 'sas', 'snowflake', 'phoenix', 'tableau']"/>
  </r>
  <r>
    <x v="1"/>
    <s v="Data Engineer"/>
    <s v="Arlington, VA"/>
    <x v="0"/>
    <x v="0"/>
    <x v="1"/>
    <x v="3848"/>
    <x v="56"/>
    <s v="Two Six Technologies"/>
    <s v="['python', 'java', 'mysql', 'oracle', 'aws', 'kafka', 'git', 'kubernetes', 'docker']"/>
  </r>
  <r>
    <x v="0"/>
    <s v="Data Scientist, Edge Capacity Planning (Seattle)"/>
    <s v="Seattle, WA"/>
    <x v="0"/>
    <x v="0"/>
    <x v="2"/>
    <x v="3849"/>
    <x v="914"/>
    <s v="TikTok"/>
    <s v="['python', 'sql', 'oracle', 'spark', 'kafka']"/>
  </r>
  <r>
    <x v="0"/>
    <s v="Data Scientist"/>
    <s v="Kyiv, Ukraine"/>
    <x v="0"/>
    <x v="0"/>
    <x v="33"/>
    <x v="3850"/>
    <x v="8"/>
    <s v="Lyft"/>
    <m/>
  </r>
  <r>
    <x v="0"/>
    <s v="Principal Data Scientist"/>
    <s v="Houston, TX"/>
    <x v="0"/>
    <x v="0"/>
    <x v="2"/>
    <x v="3851"/>
    <x v="112"/>
    <s v="Jobot"/>
    <s v="['dynamodb', 'aws', 'watson', 'redshift']"/>
  </r>
  <r>
    <x v="1"/>
    <s v="Lead Data Engineer"/>
    <s v="Anywhere"/>
    <x v="0"/>
    <x v="1"/>
    <x v="2"/>
    <x v="3852"/>
    <x v="832"/>
    <s v="Wizard"/>
    <s v="['python', 'java', 'nosql', 'mongodb', 'mongodb', 'cassandra', 'dynamodb', 'redis', 'elasticsearch', 'databricks', 'aws', 'gcp', 'azure', 'spark', 'hadoop', 'kafka', 'spring', 'flow', 'git', 'github', 'bitbucket']"/>
  </r>
  <r>
    <x v="1"/>
    <s v="Data Engineer (Java)"/>
    <s v="Norway"/>
    <x v="0"/>
    <x v="0"/>
    <x v="56"/>
    <x v="3853"/>
    <x v="56"/>
    <s v="Block"/>
    <s v="['java', 'go', 'spring']"/>
  </r>
  <r>
    <x v="0"/>
    <s v="Marketing Data Scientist"/>
    <m/>
    <x v="1"/>
    <x v="0"/>
    <x v="2"/>
    <x v="3854"/>
    <x v="19"/>
    <s v="Harnham"/>
    <s v="['sql', 'r', 'python']"/>
  </r>
  <r>
    <x v="3"/>
    <s v="Senior Data Engineer"/>
    <s v="Kuala Lumpur, Federal Territory of Kuala Lumpur, Malaysia"/>
    <x v="0"/>
    <x v="0"/>
    <x v="31"/>
    <x v="3855"/>
    <x v="56"/>
    <s v="Mindvalley"/>
    <s v="['sql', 'nosql', 'python', 'gcp', 'bigquery', 'airflow', 'pandas', 'tableau', 'docker']"/>
  </r>
  <r>
    <x v="8"/>
    <s v="Senior Data Scientist, Predictive Model"/>
    <s v="Dallas, TX"/>
    <x v="0"/>
    <x v="0"/>
    <x v="2"/>
    <x v="3856"/>
    <x v="294"/>
    <s v="AT&amp;T"/>
    <s v="['python', 'sql']"/>
  </r>
  <r>
    <x v="2"/>
    <s v="Data Analyst - DHS Clearance Required Remote / Telecommute Jobs"/>
    <s v="Anywhere"/>
    <x v="0"/>
    <x v="1"/>
    <x v="2"/>
    <x v="3857"/>
    <x v="29"/>
    <s v="Redwood Strategy Group"/>
    <s v="['r', 'python', 'sql', 'tableau', 'word', 'excel', 'powerpoint', 'outlook', 'visio']"/>
  </r>
  <r>
    <x v="1"/>
    <s v="Data Engineer"/>
    <s v="Anywhere"/>
    <x v="2"/>
    <x v="1"/>
    <x v="2"/>
    <x v="3858"/>
    <x v="120"/>
    <s v="ECOM"/>
    <s v="['sql']"/>
  </r>
  <r>
    <x v="3"/>
    <s v="Senior Data Engineer"/>
    <s v="McLean, VA"/>
    <x v="0"/>
    <x v="0"/>
    <x v="2"/>
    <x v="3859"/>
    <x v="187"/>
    <s v="TheIncLab"/>
    <s v="['python', 'javascript', 'r', 'scala', 'c++', 'c#', 'java', 'aws', 'azure', 'git', 'jenkins', 'docker']"/>
  </r>
  <r>
    <x v="1"/>
    <s v="Data Engineer"/>
    <s v="San Francisco, CA"/>
    <x v="0"/>
    <x v="0"/>
    <x v="2"/>
    <x v="3860"/>
    <x v="58"/>
    <s v="Amplitude"/>
    <s v="['sql', 'python', 'snowflake', 'redshift', 'bigquery', 'aws', 'azure', 'gcp', 'airflow', 'atlassian', 'git', 'jira', 'confluence']"/>
  </r>
  <r>
    <x v="0"/>
    <s v="Data Scientist"/>
    <s v="Lanham, MD"/>
    <x v="0"/>
    <x v="0"/>
    <x v="2"/>
    <x v="3861"/>
    <x v="915"/>
    <s v="Leidos"/>
    <s v="['power bi', 'tableau', 'excel', 'sharepoint']"/>
  </r>
  <r>
    <x v="0"/>
    <s v="Data Scientist I, Revenue"/>
    <s v="West Hollywood, CA"/>
    <x v="0"/>
    <x v="0"/>
    <x v="2"/>
    <x v="3862"/>
    <x v="120"/>
    <s v="Tinder"/>
    <s v="['sql', 'python', 'r', 'databricks', 'spark', 'tableau']"/>
  </r>
  <r>
    <x v="0"/>
    <s v="Clinical Data Scientist"/>
    <s v="Anywhere"/>
    <x v="0"/>
    <x v="1"/>
    <x v="2"/>
    <x v="3863"/>
    <x v="56"/>
    <s v="Fractal"/>
    <s v="['python', 'sql']"/>
  </r>
  <r>
    <x v="1"/>
    <s v="Data Engineer, Data &amp; Insights - USDS"/>
    <s v="Seattle, WA"/>
    <x v="0"/>
    <x v="0"/>
    <x v="2"/>
    <x v="3864"/>
    <x v="226"/>
    <s v="TikTok"/>
    <s v="['swift', 'java', 'sql', 'nosql', 'cassandra', 'kafka', 'gdpr', 'express', 'flow']"/>
  </r>
  <r>
    <x v="2"/>
    <s v="Data Analyst"/>
    <s v="Anywhere"/>
    <x v="0"/>
    <x v="1"/>
    <x v="2"/>
    <x v="3865"/>
    <x v="916"/>
    <s v="Protect Democracy"/>
    <s v="['python', 'r']"/>
  </r>
  <r>
    <x v="8"/>
    <s v="Senior Data Scientist-Credit Risk Modeling and Validation (Hybrid)"/>
    <s v="Hutchins, TX"/>
    <x v="0"/>
    <x v="0"/>
    <x v="1"/>
    <x v="3866"/>
    <x v="917"/>
    <s v="Citi"/>
    <s v="['word', 'excel', 'powerpoint']"/>
  </r>
  <r>
    <x v="1"/>
    <s v="Data Engineer"/>
    <s v="Washington, DC"/>
    <x v="0"/>
    <x v="0"/>
    <x v="2"/>
    <x v="3867"/>
    <x v="234"/>
    <s v="TRESUME"/>
    <s v="['sql', 'aws']"/>
  </r>
  <r>
    <x v="0"/>
    <s v="Data Scientist"/>
    <s v="Plainsboro Township, NJ"/>
    <x v="8"/>
    <x v="0"/>
    <x v="2"/>
    <x v="3868"/>
    <x v="918"/>
    <s v="RAPS IT CONSULTING"/>
    <s v="['python', 'pytorch', 'tensorflow']"/>
  </r>
  <r>
    <x v="8"/>
    <s v="Secret Clearance Senior Data Scientist"/>
    <s v="Anywhere"/>
    <x v="0"/>
    <x v="1"/>
    <x v="1"/>
    <x v="3869"/>
    <x v="34"/>
    <s v="Harnham"/>
    <s v="['python', 'sql', 'git']"/>
  </r>
  <r>
    <x v="1"/>
    <s v="Data Engineer (Hybrid - Franklin, TN)"/>
    <s v="Franklin, TN"/>
    <x v="0"/>
    <x v="0"/>
    <x v="2"/>
    <x v="3870"/>
    <x v="2"/>
    <s v="Vaco"/>
    <s v="['python', 'sql', 'sql server', 'azure', 'oracle', 'ssis', 'ssrs', 'power bi']"/>
  </r>
  <r>
    <x v="0"/>
    <s v="Data Scientist (all genders)"/>
    <s v="Germany"/>
    <x v="0"/>
    <x v="0"/>
    <x v="9"/>
    <x v="3871"/>
    <x v="761"/>
    <s v="Delivery Hero"/>
    <s v="['python', 'sql', 'go', 'airflow', 'git', 'github']"/>
  </r>
  <r>
    <x v="1"/>
    <s v="Lead Data Engineer"/>
    <s v="Anywhere"/>
    <x v="0"/>
    <x v="1"/>
    <x v="2"/>
    <x v="3872"/>
    <x v="180"/>
    <s v="Abridge"/>
    <s v="['python', 'typescript', 'snowflake', 'bigquery']"/>
  </r>
  <r>
    <x v="1"/>
    <s v="Data Engineer"/>
    <s v="Texas"/>
    <x v="0"/>
    <x v="0"/>
    <x v="2"/>
    <x v="3873"/>
    <x v="27"/>
    <s v="Trepp, Inc."/>
    <s v="['sql', 'python', 'java', 'scala', 'aws', 'spark', 'git']"/>
  </r>
  <r>
    <x v="1"/>
    <s v="Sr Data Engineer (W2)"/>
    <s v="Anywhere"/>
    <x v="0"/>
    <x v="1"/>
    <x v="1"/>
    <x v="3874"/>
    <x v="90"/>
    <s v="Insight Global"/>
    <s v="['sql', 'python', 'aws', 'azure', 'snowflake', 'databricks', 'flow']"/>
  </r>
  <r>
    <x v="1"/>
    <s v="Data Engineer - Officer - Tampa - Hybrid (HM)"/>
    <s v="Tampa, FL"/>
    <x v="0"/>
    <x v="0"/>
    <x v="2"/>
    <x v="3875"/>
    <x v="919"/>
    <s v="Citi"/>
    <s v="['java', 'python', 'scala', 'nosql', 'cassandra', 'aws', 'kafka', 'hadoop', 'spark', 'flow']"/>
  </r>
  <r>
    <x v="0"/>
    <s v="Lead Data Scientist"/>
    <s v="Oklahoma City, OK"/>
    <x v="5"/>
    <x v="0"/>
    <x v="1"/>
    <x v="3876"/>
    <x v="920"/>
    <s v="US Internal Revenue Service"/>
    <s v="['go', 'c']"/>
  </r>
  <r>
    <x v="0"/>
    <s v="Director, Data Science - New Initiatives"/>
    <s v="San Francisco, CA"/>
    <x v="0"/>
    <x v="0"/>
    <x v="2"/>
    <x v="3877"/>
    <x v="921"/>
    <s v="Dropbox"/>
    <s v="['sql']"/>
  </r>
  <r>
    <x v="1"/>
    <s v="Machine Learning Data Engineer"/>
    <s v="Springfield, VA"/>
    <x v="0"/>
    <x v="0"/>
    <x v="2"/>
    <x v="3878"/>
    <x v="39"/>
    <s v="Dev Technology Group, Inc."/>
    <s v="['python', 'jupyter', 'kubernetes']"/>
  </r>
  <r>
    <x v="1"/>
    <s v="Lead Software Data Engineer"/>
    <s v="New York, NY"/>
    <x v="0"/>
    <x v="0"/>
    <x v="2"/>
    <x v="3879"/>
    <x v="771"/>
    <s v="Space Executive"/>
    <s v="['python', 'sql', 'azure', 'aws', 'gcp', 'spark', 'django', 'fastapi', 'kubernetes']"/>
  </r>
  <r>
    <x v="2"/>
    <s v="Data Analyst Jobs"/>
    <s v="Washington, DC"/>
    <x v="0"/>
    <x v="0"/>
    <x v="2"/>
    <x v="3880"/>
    <x v="234"/>
    <s v="FSA"/>
    <s v="['word', 'excel', 'powerpoint']"/>
  </r>
  <r>
    <x v="0"/>
    <s v="Junior Data Scientist"/>
    <m/>
    <x v="0"/>
    <x v="0"/>
    <x v="1"/>
    <x v="3881"/>
    <x v="29"/>
    <s v="AUX Partners"/>
    <s v="['sql', 'java', 'python', 'mysql', 'gitlab']"/>
  </r>
  <r>
    <x v="1"/>
    <s v="Data Engineer"/>
    <s v="Anywhere"/>
    <x v="0"/>
    <x v="1"/>
    <x v="1"/>
    <x v="3882"/>
    <x v="27"/>
    <s v="Forsyth Barnes"/>
    <s v="['sql', 'python', 'sql server', 'oracle', 'tableau', 'ssis']"/>
  </r>
  <r>
    <x v="9"/>
    <s v="Data/Cloud Engineer"/>
    <s v="San Antonio, TX"/>
    <x v="0"/>
    <x v="0"/>
    <x v="2"/>
    <x v="3883"/>
    <x v="122"/>
    <s v="Modis"/>
    <s v="['python', 'sql', 'aws', 'spark', 'pyspark', 'airflow', 'tableau', 'flow']"/>
  </r>
  <r>
    <x v="1"/>
    <s v="Data Engineer"/>
    <s v="Deerfield Beach, FL"/>
    <x v="0"/>
    <x v="0"/>
    <x v="2"/>
    <x v="3884"/>
    <x v="96"/>
    <s v="Ascendo Resources"/>
    <s v="['sql', 'nosql', 'azure']"/>
  </r>
  <r>
    <x v="0"/>
    <s v="Data Scientist"/>
    <s v="Luxembourg"/>
    <x v="0"/>
    <x v="0"/>
    <x v="62"/>
    <x v="3885"/>
    <x v="8"/>
    <s v="Netcompany-Intrasoft"/>
    <s v="['perl']"/>
  </r>
  <r>
    <x v="1"/>
    <s v="Principal / Associate Director, Data Engineer"/>
    <s v="Boston, MA"/>
    <x v="0"/>
    <x v="0"/>
    <x v="2"/>
    <x v="3886"/>
    <x v="27"/>
    <s v="X4 Technology"/>
    <m/>
  </r>
  <r>
    <x v="0"/>
    <s v="Data Scientist"/>
    <s v="Anywhere"/>
    <x v="0"/>
    <x v="1"/>
    <x v="1"/>
    <x v="3887"/>
    <x v="71"/>
    <s v="ECS Federal"/>
    <s v="['python', 'sql', 'r', 'scala', 'sas', 'sas', 'databricks', 'azure', 'bigquery', 'tensorflow', 'hugging face', 'pyspark', 'tableau']"/>
  </r>
  <r>
    <x v="1"/>
    <s v="Lead Data Engineer"/>
    <s v="Anywhere"/>
    <x v="0"/>
    <x v="1"/>
    <x v="2"/>
    <x v="3888"/>
    <x v="21"/>
    <s v="Glocomms"/>
    <s v="['sql', 'python', 'azure']"/>
  </r>
  <r>
    <x v="1"/>
    <s v="Data Engineer"/>
    <s v="United States"/>
    <x v="0"/>
    <x v="0"/>
    <x v="1"/>
    <x v="3889"/>
    <x v="49"/>
    <s v="Selby Jennings"/>
    <s v="['python']"/>
  </r>
  <r>
    <x v="2"/>
    <s v="Jr. Data Analyst"/>
    <s v="Norfolk, VA"/>
    <x v="0"/>
    <x v="0"/>
    <x v="2"/>
    <x v="3890"/>
    <x v="103"/>
    <s v="Connexions Data Inc"/>
    <s v="['python', 'sql', 'r', 'databricks', 'azure', 'spark', 'tensorflow', 'pytorch', 'scikit-learn', 'power bi', 'tableau']"/>
  </r>
  <r>
    <x v="1"/>
    <s v="Azure Data Engineer"/>
    <s v="Warren, NJ"/>
    <x v="0"/>
    <x v="0"/>
    <x v="2"/>
    <x v="3891"/>
    <x v="17"/>
    <s v="Capgemini"/>
    <s v="['python', 'sql', 'scala', 'azure', 'databricks', 'pyspark']"/>
  </r>
  <r>
    <x v="1"/>
    <s v="Geospatial Data Engineer"/>
    <s v="Anywhere"/>
    <x v="0"/>
    <x v="1"/>
    <x v="2"/>
    <x v="3892"/>
    <x v="62"/>
    <s v="Government Tactical Solutions"/>
    <s v="['python', 'aws', 'azure']"/>
  </r>
  <r>
    <x v="2"/>
    <s v="Junior Data Management Consultant"/>
    <s v="Romania"/>
    <x v="0"/>
    <x v="0"/>
    <x v="68"/>
    <x v="3893"/>
    <x v="44"/>
    <s v="SAP"/>
    <s v="['sql', 'python', 'sap']"/>
  </r>
  <r>
    <x v="0"/>
    <s v="Arity - Data Scientist - Expert ML Researcher"/>
    <s v="Anywhere"/>
    <x v="0"/>
    <x v="1"/>
    <x v="2"/>
    <x v="3894"/>
    <x v="922"/>
    <s v="Allstate"/>
    <s v="['python', 'r', 'c', 'spark']"/>
  </r>
  <r>
    <x v="1"/>
    <s v="Data Engineer"/>
    <s v="Anywhere"/>
    <x v="0"/>
    <x v="1"/>
    <x v="2"/>
    <x v="3895"/>
    <x v="198"/>
    <s v="FirstParty"/>
    <s v="['python', 'sql', 'aws', 'redshift', 'airflow']"/>
  </r>
  <r>
    <x v="0"/>
    <s v="Applied Data Scientist - Ex Machina"/>
    <s v="Bengaluru, Karnataka, India"/>
    <x v="0"/>
    <x v="0"/>
    <x v="7"/>
    <x v="3896"/>
    <x v="291"/>
    <s v="C3.ai"/>
    <s v="['python', 'r', 'sql', 'snowflake', 'aws', 'alteryx', 'spss', 'tableau', 'qlik']"/>
  </r>
  <r>
    <x v="3"/>
    <s v="Senior Data Engineer (Stockholm, Sweden)"/>
    <s v="Stockholm, Sweden"/>
    <x v="0"/>
    <x v="0"/>
    <x v="13"/>
    <x v="3897"/>
    <x v="56"/>
    <s v="Datatonic"/>
    <s v="['python', 'java', 'sql', 'aws', 'spark', 'linux', 'tableau', 'looker']"/>
  </r>
  <r>
    <x v="2"/>
    <s v="Data Analyst"/>
    <s v="Austin, TX"/>
    <x v="0"/>
    <x v="0"/>
    <x v="2"/>
    <x v="3898"/>
    <x v="31"/>
    <s v="TRINITY HEALTHCARE RESOURCES, LLC"/>
    <s v="['sql', 'r', 'python', 'shell', 'postgresql', 'git']"/>
  </r>
  <r>
    <x v="1"/>
    <s v="Azure Data Engineer, Lead"/>
    <s v="Springfield, VA"/>
    <x v="5"/>
    <x v="0"/>
    <x v="2"/>
    <x v="3899"/>
    <x v="698"/>
    <s v="Booz Allen Hamilton"/>
    <s v="['r', 'sql', 'javascript', 'shell', 'python', 'nosql', 'dynamodb', 'azure', 'oracle', 'aws', 'tableau', 'power bi', 'flow']"/>
  </r>
  <r>
    <x v="1"/>
    <s v="Data Engineer"/>
    <s v="New York, NY"/>
    <x v="0"/>
    <x v="0"/>
    <x v="2"/>
    <x v="3900"/>
    <x v="34"/>
    <s v="Intelletec"/>
    <s v="['sql', 'python', 'bigquery', 'gcp', 'airflow', 'spark', 'looker', 'kubernetes']"/>
  </r>
  <r>
    <x v="0"/>
    <s v="Data Scientist"/>
    <s v="Chennai, Tamil Nadu, India"/>
    <x v="0"/>
    <x v="0"/>
    <x v="7"/>
    <x v="3901"/>
    <x v="8"/>
    <s v="Sutherland"/>
    <s v="['sheets']"/>
  </r>
  <r>
    <x v="3"/>
    <s v="Senior Data Engineer"/>
    <s v="Anywhere"/>
    <x v="0"/>
    <x v="1"/>
    <x v="2"/>
    <x v="3902"/>
    <x v="23"/>
    <s v="Hertz"/>
    <s v="['python', 'r', 'scala', 'sql', 'databricks', 'kafka']"/>
  </r>
  <r>
    <x v="3"/>
    <s v="Senior Data Engineer (Charlotte, NC)"/>
    <s v="Charlotte, NC"/>
    <x v="0"/>
    <x v="0"/>
    <x v="2"/>
    <x v="3903"/>
    <x v="923"/>
    <s v="The Hartford Financial Services Group, Inc."/>
    <s v="['sql', 'sql server', 'oracle', 'aws', 'snowflake', 'hadoop']"/>
  </r>
  <r>
    <x v="7"/>
    <s v="AI/Machine Learning Specialist - AWS"/>
    <s v="Athens, Greece"/>
    <x v="0"/>
    <x v="0"/>
    <x v="38"/>
    <x v="3904"/>
    <x v="184"/>
    <s v="Uni Systems"/>
    <s v="['python', 'java', 'r', 'shell', 'aws', 'keras', 'pytorch', 'spark', 'express', 'linux', 'kubernetes', 'terraform']"/>
  </r>
  <r>
    <x v="2"/>
    <s v="Product Data Analyst"/>
    <s v="Schaumburg, IL"/>
    <x v="0"/>
    <x v="0"/>
    <x v="2"/>
    <x v="3905"/>
    <x v="15"/>
    <s v="INX International Ink Co."/>
    <s v="['oracle', 'power bi', 'excel']"/>
  </r>
  <r>
    <x v="8"/>
    <s v="Sr. Data Scientist-Health Analytics resource for Veterans Affairs"/>
    <s v="Anywhere"/>
    <x v="0"/>
    <x v="1"/>
    <x v="1"/>
    <x v="3906"/>
    <x v="1"/>
    <s v="Corvus Technology Resources"/>
    <s v="['python', 'r', 'sql', 'nosql', 'azure', 'hadoop', 'spark', 'tensorflow', 'pytorch', 'gdpr', 'power bi', 'docker', 'kubernetes', 'terraform', 'github', 'jira', 'confluence']"/>
  </r>
  <r>
    <x v="0"/>
    <s v="Principal Associate Data Scientist - Community Impact &amp; Investment"/>
    <s v="McLean, VA"/>
    <x v="0"/>
    <x v="0"/>
    <x v="2"/>
    <x v="3907"/>
    <x v="25"/>
    <s v="Capital One"/>
    <s v="['python', 'scala', 'r', 'sql', 'aws']"/>
  </r>
  <r>
    <x v="3"/>
    <s v="Senior Data Engineer"/>
    <s v="New York, NY"/>
    <x v="0"/>
    <x v="0"/>
    <x v="2"/>
    <x v="3908"/>
    <x v="51"/>
    <s v="Wave Talent"/>
    <s v="['aws']"/>
  </r>
  <r>
    <x v="0"/>
    <s v="Data Scientist"/>
    <s v="United States"/>
    <x v="0"/>
    <x v="0"/>
    <x v="2"/>
    <x v="3909"/>
    <x v="8"/>
    <s v="CyberCube"/>
    <s v="['python', 'pandas', 'scikit-learn']"/>
  </r>
  <r>
    <x v="3"/>
    <s v="Senior Data Analytics Engineer"/>
    <s v="Anywhere"/>
    <x v="0"/>
    <x v="1"/>
    <x v="2"/>
    <x v="3910"/>
    <x v="68"/>
    <s v="Huxley"/>
    <s v="['sql', 'python', 'redis', 'mysql', 'dynamodb', 'snowflake', 'redshift', 'aws', 'tableau', 'looker']"/>
  </r>
  <r>
    <x v="3"/>
    <s v="Senior Data Engineer"/>
    <s v="United States"/>
    <x v="0"/>
    <x v="0"/>
    <x v="2"/>
    <x v="3911"/>
    <x v="18"/>
    <s v="Frank Recruitment Group"/>
    <s v="['python', 'aws', 'pyspark', 'spark', 'kafka', 'airflow', 'kubernetes']"/>
  </r>
  <r>
    <x v="1"/>
    <s v="Sr. Data Engineer"/>
    <s v="Anywhere"/>
    <x v="0"/>
    <x v="1"/>
    <x v="2"/>
    <x v="3912"/>
    <x v="71"/>
    <s v="Apex Systems"/>
    <s v="['sql', 'python', 'java', 'scala', 'nosql', 'azure', 'aws', 'gcp', 'spark', 'kafka', 'flow']"/>
  </r>
  <r>
    <x v="1"/>
    <s v="Data Engineer, E-Commerce"/>
    <s v="San Jose, CA"/>
    <x v="0"/>
    <x v="0"/>
    <x v="2"/>
    <x v="3913"/>
    <x v="773"/>
    <s v="TikTok"/>
    <s v="['sql', 'spark', 'kafka']"/>
  </r>
  <r>
    <x v="2"/>
    <s v="Data Analyst"/>
    <s v="Utica, NY"/>
    <x v="0"/>
    <x v="0"/>
    <x v="2"/>
    <x v="3914"/>
    <x v="195"/>
    <s v="Kelberman Center"/>
    <s v="['sql']"/>
  </r>
  <r>
    <x v="1"/>
    <s v="Lead Cloud Data Engineer(Azure)"/>
    <s v="Nashville, TN"/>
    <x v="0"/>
    <x v="0"/>
    <x v="2"/>
    <x v="3915"/>
    <x v="67"/>
    <s v="Dimensional Thinking"/>
    <s v="['go']"/>
  </r>
  <r>
    <x v="1"/>
    <s v="Google Cloud Platform Data Engineer"/>
    <s v="Anywhere"/>
    <x v="1"/>
    <x v="1"/>
    <x v="2"/>
    <x v="3916"/>
    <x v="202"/>
    <s v="Stefanini"/>
    <s v="['java', 'sql', 'sql server', 'mysql', 'postgresql', 'redis', 'bigquery', 'oracle', 'airflow']"/>
  </r>
  <r>
    <x v="1"/>
    <s v="Data Engineer"/>
    <s v="Suitland-Silver Hill, MD"/>
    <x v="0"/>
    <x v="0"/>
    <x v="2"/>
    <x v="3917"/>
    <x v="85"/>
    <s v="Smart Source Technologies"/>
    <s v="['scala', 'java', 'shell', 'perl', 'python', 'c++', 'spark', 'hadoop']"/>
  </r>
  <r>
    <x v="0"/>
    <s v="Principal Data Scientist"/>
    <s v="Anywhere"/>
    <x v="0"/>
    <x v="1"/>
    <x v="2"/>
    <x v="3918"/>
    <x v="35"/>
    <s v="Mavent Analytics"/>
    <s v="['python', 'aws']"/>
  </r>
  <r>
    <x v="5"/>
    <s v="Principal Software Engineer, Data Engineering (Peninsula, CA)"/>
    <s v="San Mateo, CA"/>
    <x v="0"/>
    <x v="0"/>
    <x v="2"/>
    <x v="3919"/>
    <x v="924"/>
    <s v="Roblox"/>
    <s v="['go', 'aws', 'azure', 'gcp', 'airflow', 'hadoop']"/>
  </r>
  <r>
    <x v="1"/>
    <s v="Data Engineer, Global Payments - USDS"/>
    <s v="New York, NY"/>
    <x v="0"/>
    <x v="0"/>
    <x v="2"/>
    <x v="3920"/>
    <x v="925"/>
    <s v="TikTok"/>
    <s v="['sql', 'scala', 'java', 'python', 'express']"/>
  </r>
  <r>
    <x v="1"/>
    <s v="Staff Data Engineer"/>
    <s v="Anywhere"/>
    <x v="0"/>
    <x v="1"/>
    <x v="2"/>
    <x v="3921"/>
    <x v="823"/>
    <s v="Handshake"/>
    <s v="['go']"/>
  </r>
  <r>
    <x v="2"/>
    <s v="EPP DATA ANALYST &amp; STAT ASSOCIATE EAS"/>
    <s v="Washington, DC"/>
    <x v="0"/>
    <x v="0"/>
    <x v="2"/>
    <x v="3922"/>
    <x v="926"/>
    <s v="United States Postal Service"/>
    <s v="['sas', 'sas', 'sql', 'visual basic', 'python', 'r', 'microstrategy', 'spss']"/>
  </r>
  <r>
    <x v="3"/>
    <s v="Senior/Principal Data Engineer"/>
    <s v="Anywhere"/>
    <x v="0"/>
    <x v="1"/>
    <x v="2"/>
    <x v="3923"/>
    <x v="19"/>
    <s v="Prism"/>
    <s v="['python', 'mysql', 'elasticsearch', 'oracle', 'aws', 'redshift', 'airflow', 'pandas']"/>
  </r>
  <r>
    <x v="1"/>
    <s v="Python Data Engineer"/>
    <s v="Anywhere"/>
    <x v="0"/>
    <x v="1"/>
    <x v="2"/>
    <x v="3924"/>
    <x v="34"/>
    <s v="Hays"/>
    <s v="['python', 'sql', 'azure', 'snowflake', 'aws', 'gcp', 'databricks', 'pyspark', 'numpy', 'pandas', 'scikit-learn', 'tensorflow', 'airflow']"/>
  </r>
  <r>
    <x v="3"/>
    <s v="Senior Data Engineer"/>
    <s v="Anywhere"/>
    <x v="0"/>
    <x v="1"/>
    <x v="2"/>
    <x v="3925"/>
    <x v="71"/>
    <s v="Charlton Morris"/>
    <s v="['kotlin', 'java', 'sql', 'nosql', 'azure', 'splunk', 'atlassian', 'kubernetes', 'terraform', 'gitlab']"/>
  </r>
  <r>
    <x v="3"/>
    <s v="Senior Data Engineer"/>
    <s v="Frisco, TX"/>
    <x v="0"/>
    <x v="0"/>
    <x v="2"/>
    <x v="3926"/>
    <x v="28"/>
    <s v="WorldLink US"/>
    <s v="['java', 'scala', 'python', 'sql', 'shell', 'spark', 'hadoop', 'kafka', 'airflow', 'pyspark', 'cognos', 'tableau']"/>
  </r>
  <r>
    <x v="2"/>
    <s v="Data Governance Analyst- USDS"/>
    <s v="Los Angeles, CA"/>
    <x v="0"/>
    <x v="0"/>
    <x v="2"/>
    <x v="3927"/>
    <x v="927"/>
    <s v="TikTok"/>
    <s v="['go', 'gdpr', 'express', 'flow']"/>
  </r>
  <r>
    <x v="0"/>
    <s v="Data Scientist"/>
    <s v="Richmond, VA"/>
    <x v="0"/>
    <x v="0"/>
    <x v="2"/>
    <x v="3928"/>
    <x v="54"/>
    <s v="Nirsense Inc"/>
    <s v="['python', 'c', 'r', 'pandas', 'numpy', 'matplotlib', 'scikit-learn', 'jupyter', 'tensorflow']"/>
  </r>
  <r>
    <x v="8"/>
    <s v="Senior Data Scientist - PDPO"/>
    <s v="San Jose, CA"/>
    <x v="0"/>
    <x v="0"/>
    <x v="2"/>
    <x v="3929"/>
    <x v="321"/>
    <s v="TikTok"/>
    <s v="['r', 'linux', 'tableau', 'git']"/>
  </r>
  <r>
    <x v="1"/>
    <s v="Data Engineer"/>
    <s v="United States"/>
    <x v="2"/>
    <x v="0"/>
    <x v="2"/>
    <x v="3930"/>
    <x v="197"/>
    <s v="Airswift North America"/>
    <s v="['sql', 'r', 'java', 'scala', 'python', 'nosql', 'azure', 'aws', 'databricks']"/>
  </r>
  <r>
    <x v="0"/>
    <s v="Data Scientist for Electrical Drives"/>
    <s v="Budapest, Hungary"/>
    <x v="0"/>
    <x v="0"/>
    <x v="10"/>
    <x v="3931"/>
    <x v="20"/>
    <s v="Bosch Group"/>
    <s v="['python']"/>
  </r>
  <r>
    <x v="2"/>
    <s v="Digital Communications Data Analyst (JO-88)"/>
    <s v="Santa Monica, CA"/>
    <x v="0"/>
    <x v="0"/>
    <x v="2"/>
    <x v="3932"/>
    <x v="93"/>
    <s v="Ledgent Technology"/>
    <s v="['go', 'sql', 'sql server', 'tableau', 'looker']"/>
  </r>
  <r>
    <x v="4"/>
    <s v="Business Analyst"/>
    <s v="Duluth, GA"/>
    <x v="0"/>
    <x v="0"/>
    <x v="2"/>
    <x v="3933"/>
    <x v="928"/>
    <s v="Blue Harlan"/>
    <s v="['sql', 'python', 'excel', 'powerpoint', 'spreadsheet']"/>
  </r>
  <r>
    <x v="0"/>
    <s v="Data Scientist - Commerce Search&amp;Recommendation"/>
    <s v="San Jose, CA"/>
    <x v="0"/>
    <x v="0"/>
    <x v="2"/>
    <x v="3934"/>
    <x v="297"/>
    <s v="TikTok"/>
    <s v="['sql', 'python']"/>
  </r>
  <r>
    <x v="1"/>
    <s v="Data Engineer - Permanent - London (Remote)"/>
    <s v="Anywhere"/>
    <x v="0"/>
    <x v="1"/>
    <x v="6"/>
    <x v="3935"/>
    <x v="243"/>
    <s v="Databuzzltd"/>
    <s v="['sql', 'python', 'aws', 'azure', 'gcp', 'pyspark']"/>
  </r>
  <r>
    <x v="1"/>
    <s v="Lead Data Engineer"/>
    <s v="Plano, TX"/>
    <x v="0"/>
    <x v="0"/>
    <x v="2"/>
    <x v="3936"/>
    <x v="28"/>
    <s v="Comerica Bank"/>
    <s v="['sql', 'nosql', 'aws', 'snowflake', 'jenkins']"/>
  </r>
  <r>
    <x v="3"/>
    <s v="Senior Data Engineer"/>
    <s v="McLean, VA"/>
    <x v="1"/>
    <x v="0"/>
    <x v="2"/>
    <x v="3937"/>
    <x v="142"/>
    <s v="Apex Systems"/>
    <s v="['python', 'sql', 'snowflake', 'pyspark', 'hadoop']"/>
  </r>
  <r>
    <x v="1"/>
    <s v="Data Engineer"/>
    <s v="Denver, CO"/>
    <x v="0"/>
    <x v="0"/>
    <x v="2"/>
    <x v="3938"/>
    <x v="8"/>
    <s v="Talent Navigation Experts"/>
    <s v="['sql', 'snowflake', 'oracle', 'sap']"/>
  </r>
  <r>
    <x v="0"/>
    <s v="Data Driven Developer"/>
    <s v="Rogers, AR"/>
    <x v="0"/>
    <x v="0"/>
    <x v="1"/>
    <x v="3939"/>
    <x v="286"/>
    <s v="Arkansas Center for Data Sciences"/>
    <s v="['c#', 'javascript', 'html', 'css', 'sql', 'jquery', 'git', 'zoom']"/>
  </r>
  <r>
    <x v="1"/>
    <s v="QE DATA ENGINEER"/>
    <s v="Austin, TX"/>
    <x v="0"/>
    <x v="0"/>
    <x v="2"/>
    <x v="3940"/>
    <x v="19"/>
    <s v="Incedo Inc."/>
    <s v="['python', 'sql', 'aws', 'snowflake', 'selenium', 'pyspark', 'jira']"/>
  </r>
  <r>
    <x v="7"/>
    <s v="Sr. Data Scientist/Machine Learning Engineer"/>
    <s v="Anywhere"/>
    <x v="0"/>
    <x v="1"/>
    <x v="1"/>
    <x v="3941"/>
    <x v="29"/>
    <s v="Wisetek Providers, Inc."/>
    <s v="['python', 'sql', 'r', 'databricks', 'spark', 'pandas', 'numpy', 'pyspark', 'git']"/>
  </r>
  <r>
    <x v="4"/>
    <s v="Business Strategy Analyst Senior – Advanced Analytics and Data..."/>
    <s v="Anywhere"/>
    <x v="0"/>
    <x v="1"/>
    <x v="2"/>
    <x v="3942"/>
    <x v="929"/>
    <s v="USAA"/>
    <s v="['r', 'python', 'phoenix', 'excel', 'tableau']"/>
  </r>
  <r>
    <x v="2"/>
    <s v="Data Analyst"/>
    <s v="Morris Plains, NJ"/>
    <x v="0"/>
    <x v="0"/>
    <x v="2"/>
    <x v="3943"/>
    <x v="239"/>
    <s v="Brooksource"/>
    <s v="['sql', 'excel', 'tableau']"/>
  </r>
  <r>
    <x v="1"/>
    <s v="Distinguished Engineer, Card Core Data Architecture"/>
    <s v="Knoxville, TN"/>
    <x v="5"/>
    <x v="0"/>
    <x v="1"/>
    <x v="3944"/>
    <x v="930"/>
    <s v="Capital One"/>
    <s v="['mongodb', 'mongodb', 'nosql', 'mongo', 'python', 'perl', 'javascript', 'shell', 'cassandra', 'spark', 'hadoop']"/>
  </r>
  <r>
    <x v="0"/>
    <s v="Staff Data Scientist"/>
    <s v="Mountain View, CA"/>
    <x v="0"/>
    <x v="0"/>
    <x v="2"/>
    <x v="3945"/>
    <x v="931"/>
    <s v="Samsung Research America"/>
    <s v="['sql', 'python', 'perl', 'aws', 'redshift', 'hadoop', 'spark', 'kafka']"/>
  </r>
  <r>
    <x v="1"/>
    <s v="Data Engineer"/>
    <s v="Los Angeles, CA"/>
    <x v="0"/>
    <x v="0"/>
    <x v="1"/>
    <x v="3946"/>
    <x v="435"/>
    <s v="City National Bank"/>
    <m/>
  </r>
  <r>
    <x v="2"/>
    <s v="Data Analyst"/>
    <s v="Rutherford, NJ"/>
    <x v="0"/>
    <x v="0"/>
    <x v="2"/>
    <x v="3947"/>
    <x v="172"/>
    <s v="ExecuSource"/>
    <s v="['sql', 'excel', 'power bi']"/>
  </r>
  <r>
    <x v="3"/>
    <s v="Senior Data Engineer"/>
    <s v="Boise, ID"/>
    <x v="0"/>
    <x v="0"/>
    <x v="1"/>
    <x v="3948"/>
    <x v="122"/>
    <s v="ProFocus Technology"/>
    <s v="['sql', 'snowflake', 'azure', 'aws']"/>
  </r>
  <r>
    <x v="0"/>
    <s v="Data Scientist"/>
    <s v="New York, NY"/>
    <x v="0"/>
    <x v="0"/>
    <x v="2"/>
    <x v="3949"/>
    <x v="67"/>
    <s v="Dataworks"/>
    <s v="['python', 'sql', 'aws', 'gcp', 'tableau']"/>
  </r>
  <r>
    <x v="1"/>
    <s v="Data Engineer"/>
    <s v="Austin, TX"/>
    <x v="0"/>
    <x v="0"/>
    <x v="2"/>
    <x v="3950"/>
    <x v="19"/>
    <s v="Teamware Solutions (quantum leap consulting)."/>
    <s v="['python', 'scala', 'java', 'snowflake', 'aws', 'azure', 'spark', 'kubernetes']"/>
  </r>
  <r>
    <x v="2"/>
    <s v="Data Analyst"/>
    <s v="Clearwater, FL"/>
    <x v="0"/>
    <x v="0"/>
    <x v="2"/>
    <x v="3951"/>
    <x v="932"/>
    <s v="DIGITAL MEDIA SOLUTIONS"/>
    <s v="['go', 'sql', 'excel', 'powerpoint', 'looker']"/>
  </r>
  <r>
    <x v="1"/>
    <s v="Azure Data Engineer"/>
    <s v="Anywhere"/>
    <x v="2"/>
    <x v="1"/>
    <x v="2"/>
    <x v="3952"/>
    <x v="28"/>
    <s v="Stellar Consulting Solutions, LLC"/>
    <s v="['scala', 'python', 'sql', 'azure', 'databricks', 'spark', 'kafka', 'qlik', 'ssis', 'git']"/>
  </r>
  <r>
    <x v="2"/>
    <s v="People Data Analyst"/>
    <s v="Anywhere"/>
    <x v="0"/>
    <x v="1"/>
    <x v="2"/>
    <x v="3953"/>
    <x v="933"/>
    <s v="Insight Global"/>
    <s v="['sql', 'python', 'oracle']"/>
  </r>
  <r>
    <x v="0"/>
    <s v="Data Scientist"/>
    <s v="Anywhere"/>
    <x v="0"/>
    <x v="1"/>
    <x v="2"/>
    <x v="3954"/>
    <x v="2"/>
    <s v="BlastPoint"/>
    <s v="['python', 'sql', 'pandas', 'scikit-learn']"/>
  </r>
  <r>
    <x v="1"/>
    <s v="Principal Data Engineer"/>
    <s v="Fort Worth, TX"/>
    <x v="0"/>
    <x v="0"/>
    <x v="2"/>
    <x v="3955"/>
    <x v="27"/>
    <s v="Michael Page International Inc"/>
    <s v="['python', 'r', 'snowflake', 'kubernetes', 'git', 'terraform']"/>
  </r>
  <r>
    <x v="0"/>
    <s v="Data Scientist I"/>
    <s v="Anywhere"/>
    <x v="0"/>
    <x v="1"/>
    <x v="1"/>
    <x v="3956"/>
    <x v="89"/>
    <s v="Medical Solutions"/>
    <s v="['sql', 'python', 'r', 'c', 'sql server', 'azure', 'jupyter']"/>
  </r>
  <r>
    <x v="0"/>
    <s v="Actuarial Data Scientist II - Personal Auto (Remote or Hybrid)"/>
    <s v="Jacksonville, FL"/>
    <x v="0"/>
    <x v="0"/>
    <x v="2"/>
    <x v="3957"/>
    <x v="934"/>
    <s v="American Family Mutual Insurance"/>
    <s v="['phoenix']"/>
  </r>
  <r>
    <x v="2"/>
    <s v="Jr. Data Analyst"/>
    <s v="Austin, TX"/>
    <x v="0"/>
    <x v="0"/>
    <x v="2"/>
    <x v="3958"/>
    <x v="54"/>
    <s v="Daman"/>
    <s v="['python', 'snowflake', 'aws']"/>
  </r>
  <r>
    <x v="2"/>
    <s v="Data Analyst, Mid"/>
    <s v="Silver Spring, MD"/>
    <x v="0"/>
    <x v="0"/>
    <x v="2"/>
    <x v="3959"/>
    <x v="783"/>
    <s v="Booz Allen Hamilton"/>
    <s v="['r', 'python', 'sql', 'java', 'c++', 'c#', 'bash', 'powershell', 'aws', 'tableau']"/>
  </r>
  <r>
    <x v="0"/>
    <s v="Data Scientist"/>
    <s v="Miami, FL"/>
    <x v="0"/>
    <x v="0"/>
    <x v="2"/>
    <x v="3960"/>
    <x v="115"/>
    <s v="Morrison Foerster"/>
    <s v="['python', 'r', 't-sql', 'azure', 'aws', 'tableau', 'power bi']"/>
  </r>
  <r>
    <x v="2"/>
    <s v="Senior Revenue Data Manager"/>
    <s v="Finland"/>
    <x v="0"/>
    <x v="0"/>
    <x v="71"/>
    <x v="3961"/>
    <x v="19"/>
    <s v="Wolt"/>
    <s v="['go', 'looker', 'alteryx']"/>
  </r>
  <r>
    <x v="3"/>
    <s v="Senior Data Engineer"/>
    <s v="Detroit, MI"/>
    <x v="0"/>
    <x v="0"/>
    <x v="2"/>
    <x v="3962"/>
    <x v="1"/>
    <s v="The Talent Advantage Group"/>
    <s v="['sql', 'java', 'python', 'sql server', 'power bi']"/>
  </r>
  <r>
    <x v="1"/>
    <s v="Lead Data Engineer, Scaled Infrastructure"/>
    <s v="Los Angeles, CA"/>
    <x v="0"/>
    <x v="0"/>
    <x v="2"/>
    <x v="3963"/>
    <x v="935"/>
    <s v="TikTok"/>
    <s v="['sql', 'python', 'spark']"/>
  </r>
  <r>
    <x v="9"/>
    <s v="Imaging Specialist"/>
    <s v="Germany"/>
    <x v="0"/>
    <x v="0"/>
    <x v="9"/>
    <x v="3964"/>
    <x v="196"/>
    <s v="Wolt"/>
    <s v="['looker', 'slack']"/>
  </r>
  <r>
    <x v="1"/>
    <s v="Data Engineer"/>
    <s v="Anywhere"/>
    <x v="0"/>
    <x v="1"/>
    <x v="2"/>
    <x v="3965"/>
    <x v="2"/>
    <s v="Gateway Professional Network"/>
    <s v="['sql', 'r', 'c#', 't-sql', 'sql server', 'azure', 'databricks', 'kafka', 'power bi']"/>
  </r>
  <r>
    <x v="8"/>
    <s v="Senior Data Scientist"/>
    <s v="Anywhere"/>
    <x v="0"/>
    <x v="1"/>
    <x v="2"/>
    <x v="3966"/>
    <x v="34"/>
    <s v="Restaurant365"/>
    <s v="['python', 'sql', 'gcp', 'bigquery', 'snowflake', 'azure', 'redshift', 'pandas', 'numpy', 'tensorflow', 'keras', 'matplotlib', 'airflow']"/>
  </r>
  <r>
    <x v="1"/>
    <s v="Azure Data Engineer"/>
    <s v="Coral Gables, FL"/>
    <x v="0"/>
    <x v="0"/>
    <x v="2"/>
    <x v="3967"/>
    <x v="2"/>
    <s v="HireLogic Search Group"/>
    <s v="['python', 'sql', 'sql server', 'azure']"/>
  </r>
  <r>
    <x v="1"/>
    <s v="Data Engineer - Data Warehousing (SQL/Python)"/>
    <s v="Hungary"/>
    <x v="0"/>
    <x v="0"/>
    <x v="10"/>
    <x v="3968"/>
    <x v="204"/>
    <s v="Deutsche Telekom IT Solutions"/>
    <s v="['sql', 'python', 'gitlab']"/>
  </r>
  <r>
    <x v="1"/>
    <s v="Application &amp; Data Engineer"/>
    <s v="Philadelphia, PA"/>
    <x v="0"/>
    <x v="0"/>
    <x v="2"/>
    <x v="3969"/>
    <x v="936"/>
    <s v="Turnberry Solutions"/>
    <s v="['java', 'python', 'aws', 'kafka']"/>
  </r>
  <r>
    <x v="3"/>
    <s v="Hybrid Sr. Data Engineer"/>
    <s v="Willingboro, NJ"/>
    <x v="0"/>
    <x v="0"/>
    <x v="2"/>
    <x v="3970"/>
    <x v="2"/>
    <s v="firstPRO Inc."/>
    <s v="['azure', 'databricks']"/>
  </r>
  <r>
    <x v="1"/>
    <s v="Data Engineer"/>
    <s v="Addison, IL"/>
    <x v="0"/>
    <x v="0"/>
    <x v="2"/>
    <x v="3971"/>
    <x v="2"/>
    <s v="MMD Services"/>
    <s v="['sql', 'python', 'c#', 'nosql', 'mongodb', 'mongodb', 'sql server', 'dynamodb', 'aws', 'redshift', 'airflow', 'spark', 'ssis', 'ssrs', 'terraform', 'kubernetes', 'gitlab', 'bitbucket']"/>
  </r>
  <r>
    <x v="1"/>
    <s v="Data Engineer - Mid Level"/>
    <s v="Aubrey, TX"/>
    <x v="0"/>
    <x v="0"/>
    <x v="2"/>
    <x v="3972"/>
    <x v="937"/>
    <s v="USAA"/>
    <s v="['sql', 'python', 'snowflake', 'phoenix']"/>
  </r>
  <r>
    <x v="0"/>
    <s v="Metagenome Data Scientist"/>
    <s v="Bodega Bay, CA"/>
    <x v="0"/>
    <x v="0"/>
    <x v="2"/>
    <x v="3973"/>
    <x v="938"/>
    <s v="JG-Joint Genome Institute"/>
    <s v="['python', 'perl', 'java', 'assembly', 'shell', 'unix']"/>
  </r>
  <r>
    <x v="1"/>
    <s v="Data Engineer"/>
    <s v="Denver, CO"/>
    <x v="0"/>
    <x v="0"/>
    <x v="2"/>
    <x v="3974"/>
    <x v="200"/>
    <s v="PointsBet"/>
    <s v="['sql', 'sql server', 'azure', 'databricks', 'spark', 'power bi', 'tableau', 'git']"/>
  </r>
  <r>
    <x v="2"/>
    <s v="Data Analyst"/>
    <s v="Chicago, IL"/>
    <x v="0"/>
    <x v="0"/>
    <x v="2"/>
    <x v="3975"/>
    <x v="31"/>
    <s v="Robert Half"/>
    <s v="['sql', 'tableau', 'power bi']"/>
  </r>
  <r>
    <x v="0"/>
    <s v="Data Scientist Jobs"/>
    <s v="Tampa, FL"/>
    <x v="0"/>
    <x v="0"/>
    <x v="2"/>
    <x v="3976"/>
    <x v="54"/>
    <s v="Zachary Piper Solutions, LLC"/>
    <s v="['python', 'golang', 'javascript', 'pytorch', 'kubernetes']"/>
  </r>
  <r>
    <x v="2"/>
    <s v="Operations Data Analyst"/>
    <s v="Oakland, CA"/>
    <x v="0"/>
    <x v="0"/>
    <x v="2"/>
    <x v="3977"/>
    <x v="16"/>
    <s v="710 Labs"/>
    <s v="['sql', 'tableau', 'power bi']"/>
  </r>
  <r>
    <x v="0"/>
    <s v="Data Scientist"/>
    <s v="Anywhere"/>
    <x v="0"/>
    <x v="1"/>
    <x v="2"/>
    <x v="3978"/>
    <x v="71"/>
    <s v="Hanker Systems Inc"/>
    <s v="['sql', 'python']"/>
  </r>
  <r>
    <x v="0"/>
    <s v="Data Scientist"/>
    <s v="Anywhere"/>
    <x v="0"/>
    <x v="1"/>
    <x v="2"/>
    <x v="3979"/>
    <x v="23"/>
    <s v="Tech brothers infoservices"/>
    <s v="['python', 'sql', 'r', 'java', 'c++', 'hadoop', 'unix', 'excel', 'spss', 'atlassian']"/>
  </r>
  <r>
    <x v="7"/>
    <s v="Senior MLOps Engineer (m/f/x) - Kaleido AI"/>
    <s v="Vienna, Austria"/>
    <x v="0"/>
    <x v="0"/>
    <x v="37"/>
    <x v="3980"/>
    <x v="137"/>
    <s v="Canva"/>
    <s v="['python', 'aws', 'pytorch', 'docker', 'kubernetes']"/>
  </r>
  <r>
    <x v="4"/>
    <s v="Business Intelligence Analyst"/>
    <s v="Miami, FL"/>
    <x v="0"/>
    <x v="0"/>
    <x v="2"/>
    <x v="3981"/>
    <x v="23"/>
    <s v="Ascendo Resources"/>
    <s v="['sql', 'r', 'tableau', 'flow']"/>
  </r>
  <r>
    <x v="4"/>
    <s v="Financial Analyst (entry level)"/>
    <s v="Albuquerque, NM"/>
    <x v="0"/>
    <x v="0"/>
    <x v="1"/>
    <x v="3982"/>
    <x v="243"/>
    <s v="LHH"/>
    <s v="['sql', 'excel', 'power bi']"/>
  </r>
  <r>
    <x v="1"/>
    <s v="Azure Data Engineer"/>
    <s v="Pensacola, FL"/>
    <x v="0"/>
    <x v="0"/>
    <x v="2"/>
    <x v="3983"/>
    <x v="139"/>
    <s v="Navy Federal Credit Union"/>
    <s v="['sql', 'powershell', 'python', 'r', 'sql server', 'azure', 'databricks', 'pyspark', 'spark', 'windows', 'word', 'ssis', 'power bi']"/>
  </r>
  <r>
    <x v="0"/>
    <s v="Senior Data Scientist II"/>
    <s v="United States"/>
    <x v="0"/>
    <x v="0"/>
    <x v="2"/>
    <x v="3984"/>
    <x v="75"/>
    <s v="GoodRx"/>
    <s v="['python', 'pandas', 'numpy', 'spark']"/>
  </r>
  <r>
    <x v="2"/>
    <s v="SCHOOL FINANCE DATA ANALYST"/>
    <s v="Springfield, IL"/>
    <x v="0"/>
    <x v="0"/>
    <x v="2"/>
    <x v="3985"/>
    <x v="939"/>
    <s v="​Illinois State Board of Education"/>
    <s v="['excel', 'ms access']"/>
  </r>
  <r>
    <x v="1"/>
    <s v="Data Engineer"/>
    <s v="Greenwood Village, CO"/>
    <x v="0"/>
    <x v="0"/>
    <x v="2"/>
    <x v="3986"/>
    <x v="19"/>
    <s v="FullSpeed Automotive"/>
    <s v="['sql', 'python', 'powershell', 'azure', 'databricks', 'spark', 'gdpr']"/>
  </r>
  <r>
    <x v="8"/>
    <s v="Senior Data Scientist"/>
    <s v="Madrid, Spain"/>
    <x v="0"/>
    <x v="0"/>
    <x v="20"/>
    <x v="3987"/>
    <x v="8"/>
    <s v="SGS"/>
    <m/>
  </r>
  <r>
    <x v="4"/>
    <s v="Business Analyst"/>
    <s v="St. Louis, MO"/>
    <x v="0"/>
    <x v="0"/>
    <x v="2"/>
    <x v="3988"/>
    <x v="940"/>
    <s v="Denken Solutions Inc"/>
    <s v="['sql', 'python', 'aws', 'flow']"/>
  </r>
  <r>
    <x v="1"/>
    <s v="Data Engineer f|m|d (Zurich - hybrid work model 80-100%)"/>
    <s v="Zürich, Switzerland"/>
    <x v="0"/>
    <x v="0"/>
    <x v="45"/>
    <x v="3989"/>
    <x v="56"/>
    <s v="SMG Swiss Marketplace Group"/>
    <s v="['python', 'sql', 'airflow', 'windows', 'linux']"/>
  </r>
  <r>
    <x v="3"/>
    <s v="Senior Platform Data Engineer, People Analytics"/>
    <s v="Canada"/>
    <x v="0"/>
    <x v="0"/>
    <x v="23"/>
    <x v="3990"/>
    <x v="56"/>
    <s v="Block"/>
    <s v="['python', 'go', 'aws', 'gcp', 'snowflake', 'redshift', 'looker']"/>
  </r>
  <r>
    <x v="0"/>
    <s v="Data Scientist 2"/>
    <s v="Augusta, GA"/>
    <x v="0"/>
    <x v="0"/>
    <x v="2"/>
    <x v="3991"/>
    <x v="8"/>
    <s v="Wyetech"/>
    <m/>
  </r>
  <r>
    <x v="3"/>
    <s v="Senior Data Engineer"/>
    <s v="Anywhere"/>
    <x v="0"/>
    <x v="1"/>
    <x v="2"/>
    <x v="3992"/>
    <x v="161"/>
    <s v="Stealth Mode AI Startup"/>
    <s v="['python', 'java', 'scala', 'aws', 'azure']"/>
  </r>
  <r>
    <x v="3"/>
    <s v="Senior Data Engineer"/>
    <s v="Peoria, IL"/>
    <x v="0"/>
    <x v="0"/>
    <x v="2"/>
    <x v="3993"/>
    <x v="381"/>
    <s v="Capital One"/>
    <s v="['java', 'scala', 'python', 'nosql', 'sql', 'mongo', 'shell', 'mysql', 'cassandra', 'redshift', 'snowflake', 'aws', 'azure', 'hadoop', 'kafka', 'spark']"/>
  </r>
  <r>
    <x v="6"/>
    <s v="Senior Analyst, Data Matching and Integrity"/>
    <s v="Orlando, FL"/>
    <x v="0"/>
    <x v="0"/>
    <x v="2"/>
    <x v="3994"/>
    <x v="80"/>
    <s v="CHEP"/>
    <s v="['excel', 'power bi']"/>
  </r>
  <r>
    <x v="1"/>
    <s v="Data Engineer - Google Cloud Platform"/>
    <s v="Hartford, CT"/>
    <x v="0"/>
    <x v="0"/>
    <x v="2"/>
    <x v="3995"/>
    <x v="17"/>
    <s v="emids"/>
    <s v="['sql', 'python', 'bigquery', 'pyspark', 'airflow', 'git', 'jenkins']"/>
  </r>
  <r>
    <x v="2"/>
    <s v="Data Analyst"/>
    <s v="South Miami, FL"/>
    <x v="0"/>
    <x v="0"/>
    <x v="2"/>
    <x v="3996"/>
    <x v="172"/>
    <s v="Venture Personnel"/>
    <s v="['power bi', 'excel', 'flow']"/>
  </r>
  <r>
    <x v="3"/>
    <s v="Senior Data Engineer"/>
    <s v="Cleveland, OH"/>
    <x v="0"/>
    <x v="0"/>
    <x v="2"/>
    <x v="3997"/>
    <x v="120"/>
    <s v="Emerald Resource Group"/>
    <s v="['no-sql', 'nosql', 'mongodb', 'mongodb', 'azure', 'power bi']"/>
  </r>
  <r>
    <x v="0"/>
    <s v="Senior Python Developer/Data Scientist Background or Experience ..."/>
    <s v="Anywhere"/>
    <x v="0"/>
    <x v="1"/>
    <x v="2"/>
    <x v="3998"/>
    <x v="142"/>
    <s v="Austin Fraser"/>
    <s v="['python', 'c', 'java', 'r', 'shell', 'elasticsearch', 'redis', 'pytorch', 'tensorflow', 'pandas', 'kafka', 'django', 'flask', 'linux', 'docker', 'kubernetes']"/>
  </r>
  <r>
    <x v="3"/>
    <s v="Senior Data Engineer"/>
    <s v="Anywhere"/>
    <x v="0"/>
    <x v="1"/>
    <x v="1"/>
    <x v="3999"/>
    <x v="21"/>
    <s v="Storm3"/>
    <s v="['sql', 'python', 'postgresql', 'databricks', 'aws', 'gcp', 'tableau']"/>
  </r>
  <r>
    <x v="0"/>
    <s v="Statistical Analyst / Programmer II"/>
    <s v="Anywhere"/>
    <x v="0"/>
    <x v="1"/>
    <x v="2"/>
    <x v="4000"/>
    <x v="669"/>
    <s v="Get It Recruit - Information Technology"/>
    <s v="['sas', 'sas', 'sql']"/>
  </r>
  <r>
    <x v="4"/>
    <s v="Business Intelligence Analyst"/>
    <s v="Fort Lauderdale, FL"/>
    <x v="1"/>
    <x v="0"/>
    <x v="2"/>
    <x v="4001"/>
    <x v="732"/>
    <s v="Healthy MD"/>
    <m/>
  </r>
  <r>
    <x v="1"/>
    <s v="Data Engineer, Experimentation &amp; Evaluation-TikTok Data Platform"/>
    <s v="San Jose, CA"/>
    <x v="0"/>
    <x v="0"/>
    <x v="2"/>
    <x v="4002"/>
    <x v="773"/>
    <s v="TikTok"/>
    <s v="['sql', 'spark', 'kafka']"/>
  </r>
  <r>
    <x v="6"/>
    <s v="Senior Data Analyst (eCommerce Product Analytics)"/>
    <m/>
    <x v="0"/>
    <x v="0"/>
    <x v="21"/>
    <x v="4003"/>
    <x v="46"/>
    <s v="Coupang"/>
    <s v="['python', 'hadoop', 'spark', 'power bi', 'tableau']"/>
  </r>
  <r>
    <x v="1"/>
    <s v="Lead Data Engineer, London"/>
    <s v="London, UK"/>
    <x v="0"/>
    <x v="0"/>
    <x v="6"/>
    <x v="4004"/>
    <x v="187"/>
    <s v="Credera"/>
    <s v="['python', 'sql', 'sql server', 'postgresql', 'mysql', 'aws', 'azure', 'gcp', 'redshift', 'bigquery', 'databricks', 'kafka', 'spark', 'pandas', 'airflow', 'power bi', 'tableau', 'qlik', 'kubernetes', 'github', 'jenkins', 'terraform']"/>
  </r>
  <r>
    <x v="1"/>
    <s v="Data Engineer"/>
    <s v="Iselin, NJ"/>
    <x v="0"/>
    <x v="0"/>
    <x v="2"/>
    <x v="4005"/>
    <x v="941"/>
    <s v="Medidata Solutions"/>
    <s v="['python', 'sql', 'aws', 'redshift']"/>
  </r>
  <r>
    <x v="1"/>
    <s v="Sr. Data Engineer"/>
    <s v="Piedmont, CA"/>
    <x v="0"/>
    <x v="0"/>
    <x v="2"/>
    <x v="4006"/>
    <x v="942"/>
    <s v="Supernal"/>
    <s v="['sql', 'snowflake', 'bigquery', 'aws', 'redshift', 'azure', 'spark', 'pyspark', 'kafka', 'git']"/>
  </r>
  <r>
    <x v="1"/>
    <s v="Data Engineer"/>
    <s v="Anywhere"/>
    <x v="0"/>
    <x v="1"/>
    <x v="2"/>
    <x v="4007"/>
    <x v="943"/>
    <s v="Health New England"/>
    <s v="['sql', 'python', 'sql server', 'mysql', 'azure', 'databricks', 'aws', 'spark', 'ssis']"/>
  </r>
  <r>
    <x v="3"/>
    <s v="Sr. Manager Data Engineering"/>
    <s v="United States"/>
    <x v="0"/>
    <x v="0"/>
    <x v="2"/>
    <x v="4008"/>
    <x v="34"/>
    <s v="Royal Caribbean Group"/>
    <s v="['nosql', 'sql', 't-sql', 'azure', 'databricks', 'oracle', 'aws', 'hadoop']"/>
  </r>
  <r>
    <x v="1"/>
    <s v="Software Engineer - Data Engineer, Senior"/>
    <s v="United States"/>
    <x v="0"/>
    <x v="0"/>
    <x v="1"/>
    <x v="4009"/>
    <x v="561"/>
    <s v="KBR, Inc."/>
    <s v="['sas', 'sas', 'spss', 'excel', 'tableau', 'power bi']"/>
  </r>
  <r>
    <x v="1"/>
    <s v="Data Migration Engineer"/>
    <s v="Moline, IL"/>
    <x v="0"/>
    <x v="0"/>
    <x v="2"/>
    <x v="4010"/>
    <x v="54"/>
    <s v="Quadyster"/>
    <s v="['sql', 'linux', 'windows', 'flow']"/>
  </r>
  <r>
    <x v="2"/>
    <s v="Data Analyst, Customer Experience"/>
    <s v="Manila, Metro Manila, Philippines"/>
    <x v="0"/>
    <x v="0"/>
    <x v="50"/>
    <x v="4011"/>
    <x v="46"/>
    <s v="Dialpad"/>
    <s v="['sql', 'flow']"/>
  </r>
  <r>
    <x v="1"/>
    <s v="Data Engineer"/>
    <s v="Anywhere"/>
    <x v="0"/>
    <x v="1"/>
    <x v="2"/>
    <x v="4012"/>
    <x v="39"/>
    <s v="Robert Half"/>
    <s v="['sql', 'azure', 'ssis', 'ssrs']"/>
  </r>
  <r>
    <x v="5"/>
    <s v="Senior Backend Engineer"/>
    <s v="Anywhere"/>
    <x v="1"/>
    <x v="1"/>
    <x v="71"/>
    <x v="4013"/>
    <x v="172"/>
    <s v="Waitroom"/>
    <s v="['typescript', 'javascript', 'golang', 'postgresql', 'redis', 'elasticsearch', 'redshift', 'aws', 'kafka', 'spark', 'node.js', 'docker', 'kubernetes']"/>
  </r>
  <r>
    <x v="8"/>
    <s v="Senior Data Scientist, Wireless Product"/>
    <s v="Littleton, CO"/>
    <x v="0"/>
    <x v="0"/>
    <x v="1"/>
    <x v="4014"/>
    <x v="139"/>
    <s v="DISH"/>
    <s v="['python', 'r', 'sql', 'aws', 'snowflake']"/>
  </r>
  <r>
    <x v="0"/>
    <s v="Investigations and Insights Data Scientist - USDS"/>
    <s v="Mountain View, CA"/>
    <x v="0"/>
    <x v="0"/>
    <x v="2"/>
    <x v="4015"/>
    <x v="3"/>
    <s v="TikTok"/>
    <s v="['sql', 'python', 'r', 'express']"/>
  </r>
  <r>
    <x v="8"/>
    <s v="Senior Staff Data Scientist - Rocket Growth"/>
    <m/>
    <x v="0"/>
    <x v="0"/>
    <x v="21"/>
    <x v="4016"/>
    <x v="651"/>
    <s v="Coupang"/>
    <s v="['python', 'java', 'pytorch', 'tensorflow', 'pyspark', 'flow']"/>
  </r>
  <r>
    <x v="0"/>
    <s v="Data Scientist"/>
    <s v="Warren, NJ"/>
    <x v="0"/>
    <x v="0"/>
    <x v="2"/>
    <x v="4017"/>
    <x v="71"/>
    <s v="Smith Hanley Associates"/>
    <s v="['python', 'sql', 'azure', 'scikit-learn', 'pyspark']"/>
  </r>
  <r>
    <x v="3"/>
    <s v="Senior Data Engineer (Remote Eligible)"/>
    <s v="The Bahamas"/>
    <x v="0"/>
    <x v="0"/>
    <x v="29"/>
    <x v="4018"/>
    <x v="25"/>
    <s v="Capital One"/>
    <s v="['java', 'scala', 'python', 'nosql', 'sql', 'mongo', 'shell', 'mysql', 'cassandra', 'redshift', 'snowflake', 'aws', 'azure', 'hadoop', 'kafka', 'spark']"/>
  </r>
  <r>
    <x v="0"/>
    <s v="Data Scientist- TikTok Ads, Ad Inventory &amp; User Experience"/>
    <s v="Mountain View, CA"/>
    <x v="0"/>
    <x v="0"/>
    <x v="2"/>
    <x v="4019"/>
    <x v="86"/>
    <s v="ByteDance"/>
    <s v="['sql', 'python', 'r']"/>
  </r>
  <r>
    <x v="1"/>
    <s v="Snowflake Data Engineer"/>
    <s v="Irving, TX"/>
    <x v="0"/>
    <x v="0"/>
    <x v="2"/>
    <x v="4020"/>
    <x v="122"/>
    <s v="Tech Mahindra"/>
    <s v="['snowflake', 'aws']"/>
  </r>
  <r>
    <x v="0"/>
    <s v="Data Scientist - Direct Hire Authority"/>
    <s v="Washington, DC"/>
    <x v="5"/>
    <x v="0"/>
    <x v="2"/>
    <x v="4021"/>
    <x v="530"/>
    <s v="US Department of State - Agency Wide"/>
    <s v="['r', 'python', 'sql', 'sas', 'sas', 'go']"/>
  </r>
  <r>
    <x v="4"/>
    <s v="Senior Director, Head of Business Intelligence"/>
    <s v="United Kingdom"/>
    <x v="0"/>
    <x v="0"/>
    <x v="6"/>
    <x v="4022"/>
    <x v="887"/>
    <s v="Humanity"/>
    <m/>
  </r>
  <r>
    <x v="7"/>
    <s v="Machine Learning Engineer"/>
    <s v="Sofia, Bulgaria"/>
    <x v="0"/>
    <x v="0"/>
    <x v="15"/>
    <x v="4023"/>
    <x v="188"/>
    <s v="Fourth"/>
    <s v="['python', 'aws', 'snowflake', 'pyspark', 'pandas', 'tensorflow', 'pytorch', 'git', 'docker']"/>
  </r>
  <r>
    <x v="2"/>
    <s v="Data Analyst"/>
    <s v="Milwaukee, WI"/>
    <x v="0"/>
    <x v="0"/>
    <x v="2"/>
    <x v="4024"/>
    <x v="23"/>
    <s v="Advanced Hires"/>
    <s v="['r', 'python', 'sql', 'power bi', 'dax']"/>
  </r>
  <r>
    <x v="2"/>
    <s v="Data Analyst, Engineering (Hybrid)"/>
    <s v="Hartford, CT"/>
    <x v="0"/>
    <x v="0"/>
    <x v="2"/>
    <x v="4025"/>
    <x v="944"/>
    <s v="EVERSOURCE"/>
    <s v="['sql', 'sql server', 'oracle', 'power bi', 'sharepoint']"/>
  </r>
  <r>
    <x v="0"/>
    <s v="Data Analyst/Data Scientist"/>
    <s v="Herndon, VA"/>
    <x v="0"/>
    <x v="0"/>
    <x v="2"/>
    <x v="4026"/>
    <x v="153"/>
    <s v="Numero Data"/>
    <s v="['python', 'sql', 'r', 'aws']"/>
  </r>
  <r>
    <x v="8"/>
    <s v="AI Senior Data Scientist"/>
    <s v="Anywhere"/>
    <x v="0"/>
    <x v="1"/>
    <x v="2"/>
    <x v="4027"/>
    <x v="66"/>
    <s v="The Travelers Companies, Inc."/>
    <m/>
  </r>
  <r>
    <x v="1"/>
    <s v="Data Engineer (Azure Data Factory)"/>
    <s v="Greensboro, NC"/>
    <x v="0"/>
    <x v="0"/>
    <x v="1"/>
    <x v="4028"/>
    <x v="31"/>
    <s v="CRG"/>
    <s v="['sql', 'sql server', 'azure', 'github']"/>
  </r>
  <r>
    <x v="5"/>
    <s v="Power BI Developer"/>
    <s v="Serbia"/>
    <x v="0"/>
    <x v="0"/>
    <x v="66"/>
    <x v="4029"/>
    <x v="945"/>
    <s v="Ardagh Group"/>
    <s v="['power bi', 'dax']"/>
  </r>
  <r>
    <x v="1"/>
    <s v="Lead Data Engineer"/>
    <s v="St Paul, MN"/>
    <x v="0"/>
    <x v="0"/>
    <x v="1"/>
    <x v="4030"/>
    <x v="430"/>
    <s v="Navient"/>
    <s v="['python', 'sql', 'aws', 'snowflake', 'airflow', 'ansible', 'terraform', 'jenkins']"/>
  </r>
  <r>
    <x v="2"/>
    <s v="Junior Data Analyst"/>
    <s v="New York, NY"/>
    <x v="0"/>
    <x v="0"/>
    <x v="2"/>
    <x v="4031"/>
    <x v="29"/>
    <s v="Michael Page International Inc"/>
    <m/>
  </r>
  <r>
    <x v="2"/>
    <s v="Data Analyst III - Fitchburg, WI"/>
    <s v="Fitchburg, WI"/>
    <x v="0"/>
    <x v="0"/>
    <x v="2"/>
    <x v="4032"/>
    <x v="57"/>
    <s v="Connect Search, LLC"/>
    <m/>
  </r>
  <r>
    <x v="3"/>
    <s v="Senior Manager-Data Engineering &amp; Business Intelligence"/>
    <s v="Atlanta, GA"/>
    <x v="0"/>
    <x v="0"/>
    <x v="2"/>
    <x v="4033"/>
    <x v="96"/>
    <s v="American Express"/>
    <s v="['sql', 'express', 'tableau', 'flow']"/>
  </r>
  <r>
    <x v="0"/>
    <s v="Data Scientist"/>
    <s v="Orlando, FL"/>
    <x v="0"/>
    <x v="0"/>
    <x v="2"/>
    <x v="4034"/>
    <x v="91"/>
    <s v="Storm6"/>
    <s v="['tensorflow', 'pytorch', 'keras']"/>
  </r>
  <r>
    <x v="2"/>
    <s v="Cleared Data Analyst (ACTIVE TOP SECRET WITH SCI SECURITY..."/>
    <s v="Washington, DC"/>
    <x v="0"/>
    <x v="0"/>
    <x v="2"/>
    <x v="4035"/>
    <x v="71"/>
    <s v="Specialized Recruiting Group - Charlotte, NC"/>
    <s v="['sql', 'python', 'tableau', 'excel']"/>
  </r>
  <r>
    <x v="3"/>
    <s v="Senior Python Data Engineer"/>
    <s v="New York, NY"/>
    <x v="0"/>
    <x v="0"/>
    <x v="2"/>
    <x v="4036"/>
    <x v="2"/>
    <s v="Luxoft"/>
    <s v="['python', 'sql']"/>
  </r>
  <r>
    <x v="0"/>
    <s v="Jr. Data Scientist"/>
    <s v="Anywhere"/>
    <x v="0"/>
    <x v="1"/>
    <x v="70"/>
    <x v="4037"/>
    <x v="19"/>
    <s v="Kojo"/>
    <s v="['python', 'sql', 'go', 'azure', 'aws', 'gcp', 'flow', 'docker', 'unify']"/>
  </r>
  <r>
    <x v="9"/>
    <s v="Customer Engineer, Computer Vision"/>
    <s v="Anywhere"/>
    <x v="0"/>
    <x v="1"/>
    <x v="22"/>
    <x v="4038"/>
    <x v="23"/>
    <s v="Scaleai"/>
    <s v="['typescript', 'python']"/>
  </r>
  <r>
    <x v="1"/>
    <s v="AWS Data Engineer"/>
    <s v="St. Louis, MO"/>
    <x v="0"/>
    <x v="0"/>
    <x v="2"/>
    <x v="4039"/>
    <x v="17"/>
    <s v="Consulting Solutions LLC"/>
    <s v="['python', 'r', 'sas', 'sas', 'sql', 'postgresql', 'aws', 'redshift', 'hadoop', 'spark', 'unix', 'linux', 'terraform', 'ansible']"/>
  </r>
  <r>
    <x v="6"/>
    <s v="Customer Experience Senior Data Analyst"/>
    <s v="Peachtree City, GA"/>
    <x v="0"/>
    <x v="0"/>
    <x v="2"/>
    <x v="4040"/>
    <x v="946"/>
    <s v="Eaton"/>
    <s v="['sap', 'power bi', 'word', 'excel', 'powerpoint', 'sharepoint']"/>
  </r>
  <r>
    <x v="1"/>
    <s v="Azure Data Engineer (Azure, Synapse) - Hybrid"/>
    <s v="Atlanta, GA"/>
    <x v="0"/>
    <x v="0"/>
    <x v="2"/>
    <x v="4041"/>
    <x v="764"/>
    <s v="Dimensional Thinking"/>
    <s v="['sql', 'azure', 'databricks', 'spark']"/>
  </r>
  <r>
    <x v="8"/>
    <s v="Senior Data Scientist"/>
    <s v="Anywhere"/>
    <x v="0"/>
    <x v="1"/>
    <x v="2"/>
    <x v="4042"/>
    <x v="34"/>
    <s v="Verikai Inc"/>
    <s v="['r', 'python', 'pyspark', 'excel']"/>
  </r>
  <r>
    <x v="0"/>
    <s v="Mid-Level Data Scientist"/>
    <s v="San Francisco, CA"/>
    <x v="0"/>
    <x v="0"/>
    <x v="2"/>
    <x v="4043"/>
    <x v="21"/>
    <s v="Patterned Learning AI"/>
    <s v="['python', 'sql', 'sql server', 'hadoop', 'spark', 'kafka', 'tensorflow', 'pytorch', 'theano', 'keras', 'powerpoint', 'excel', 'tableau', 'microstrategy', 'git', 'bitbucket']"/>
  </r>
  <r>
    <x v="4"/>
    <s v="Business Intelligence Analyst"/>
    <s v="Spring Hill, FL"/>
    <x v="0"/>
    <x v="0"/>
    <x v="2"/>
    <x v="4044"/>
    <x v="2"/>
    <s v="Robert Half"/>
    <s v="['aws']"/>
  </r>
  <r>
    <x v="8"/>
    <s v="Senior Data Scientist"/>
    <s v="Bulgaria"/>
    <x v="0"/>
    <x v="0"/>
    <x v="15"/>
    <x v="4045"/>
    <x v="8"/>
    <s v="Exadel"/>
    <s v="['python', 'r', 'aws', 'jupyter', 'hugging face', 'docker']"/>
  </r>
  <r>
    <x v="0"/>
    <s v="Data Scientist"/>
    <s v="Orlando, FL"/>
    <x v="0"/>
    <x v="0"/>
    <x v="2"/>
    <x v="4046"/>
    <x v="231"/>
    <s v="Synergy Solutions"/>
    <s v="['python', 'r', 'scala', 'sql', 'aws', 'gcp', 'azure', 'spark']"/>
  </r>
  <r>
    <x v="3"/>
    <s v="Senior Data Engineer Investments"/>
    <s v="New York, NY"/>
    <x v="0"/>
    <x v="0"/>
    <x v="2"/>
    <x v="4047"/>
    <x v="112"/>
    <s v="Algo Capital Group"/>
    <s v="['sql', 'python', 'java', 'c++', 'nosql', 'snowflake', 'spark', 'kafka', 'hadoop', 'airflow', 'jupyter', 'docker', 'kubernetes']"/>
  </r>
  <r>
    <x v="1"/>
    <s v="Geospatial Data Engineer - TS/SCI (Direct Hire; Onsite)"/>
    <s v="Suitland-Silver Hill, MD"/>
    <x v="0"/>
    <x v="0"/>
    <x v="2"/>
    <x v="4048"/>
    <x v="226"/>
    <s v="Smart Source Technologies"/>
    <s v="['scala', 'java', 'shell', 'perl', 'python', 'c++', 'spark', 'hadoop']"/>
  </r>
  <r>
    <x v="0"/>
    <s v="Data Scientist IV"/>
    <s v="Huntsville, AL"/>
    <x v="0"/>
    <x v="0"/>
    <x v="2"/>
    <x v="4049"/>
    <x v="328"/>
    <s v="Peraton"/>
    <s v="['c#', 'c++', 'r', 'python', 'sql', 'hadoop', 'windows', 'power bi', 'tableau']"/>
  </r>
  <r>
    <x v="0"/>
    <s v="Data Scientist"/>
    <s v="Sofia, Bulgaria"/>
    <x v="0"/>
    <x v="0"/>
    <x v="15"/>
    <x v="4050"/>
    <x v="301"/>
    <s v="Wallex"/>
    <s v="['python', 'r', 'hadoop', 'spark', 'tableau']"/>
  </r>
  <r>
    <x v="1"/>
    <s v="Data Operations Engineer"/>
    <s v="Anywhere"/>
    <x v="0"/>
    <x v="1"/>
    <x v="2"/>
    <x v="4051"/>
    <x v="39"/>
    <s v="Robert Half"/>
    <s v="['go', 'python', 'javascript']"/>
  </r>
  <r>
    <x v="5"/>
    <s v="Software Engineer (Scala) - Data&amp;AI"/>
    <s v="Poland"/>
    <x v="0"/>
    <x v="0"/>
    <x v="11"/>
    <x v="4052"/>
    <x v="137"/>
    <s v="Allegro"/>
    <s v="['scala', 'gcp', 'bigquery', 'hadoop', 'spark', 'windows']"/>
  </r>
  <r>
    <x v="1"/>
    <s v="Data Engineer (AWS Databricks-PySpark)"/>
    <s v="Houston, TX"/>
    <x v="0"/>
    <x v="0"/>
    <x v="2"/>
    <x v="4053"/>
    <x v="173"/>
    <s v="Capgemini Engineering"/>
    <s v="['python', 'scala', 'sql', 'aws', 'databricks', 'spark', 'pyspark']"/>
  </r>
  <r>
    <x v="0"/>
    <s v="Data Science Manager"/>
    <s v="United States"/>
    <x v="0"/>
    <x v="0"/>
    <x v="2"/>
    <x v="4054"/>
    <x v="155"/>
    <s v="Harnham"/>
    <s v="['python']"/>
  </r>
  <r>
    <x v="1"/>
    <s v="Manager, Data Engineering (Python, AWS, Airflow, Snowflake) (Hybrid)"/>
    <s v="Poughkeepsie, NY"/>
    <x v="5"/>
    <x v="0"/>
    <x v="2"/>
    <x v="4055"/>
    <x v="176"/>
    <s v="Capital One"/>
    <s v="['python', 'scala', 'nosql', 'sql', 'java', 'mongo', 'shell', 'mysql', 'cassandra', 'aws', 'snowflake', 'azure', 'redshift', 'airflow', 'hadoop', 'spark', 'kafka', 'angular']"/>
  </r>
  <r>
    <x v="0"/>
    <s v="Data Scientist"/>
    <s v="Washington, DC"/>
    <x v="0"/>
    <x v="0"/>
    <x v="2"/>
    <x v="4056"/>
    <x v="53"/>
    <s v="Simatree"/>
    <s v="['word', 'sharepoint', 'excel', 'powerpoint']"/>
  </r>
  <r>
    <x v="1"/>
    <s v="Cloud Data Engineer (ISD Engineer - IV - Cloud Engineering)"/>
    <s v="Merrifield, VA"/>
    <x v="0"/>
    <x v="0"/>
    <x v="2"/>
    <x v="4057"/>
    <x v="139"/>
    <s v="Navy Federal Credit Union"/>
    <s v="['powershell', 'sql', 'cassandra', 'azure', 'databricks', 'power bi']"/>
  </r>
  <r>
    <x v="1"/>
    <s v="Data Engineer – Cloud Data Lake Integration"/>
    <s v="North Chicago, IL"/>
    <x v="0"/>
    <x v="0"/>
    <x v="2"/>
    <x v="4058"/>
    <x v="947"/>
    <s v="Nava"/>
    <s v="['azure', 'sap', 'tableau', 'power bi']"/>
  </r>
  <r>
    <x v="2"/>
    <s v="Data Analyst"/>
    <s v="Anywhere"/>
    <x v="1"/>
    <x v="1"/>
    <x v="2"/>
    <x v="4059"/>
    <x v="39"/>
    <s v="Insight Global"/>
    <s v="['sql', 'javascript', 'tableau']"/>
  </r>
  <r>
    <x v="1"/>
    <s v="Data Engineer"/>
    <s v="McLean, VA"/>
    <x v="0"/>
    <x v="0"/>
    <x v="2"/>
    <x v="4060"/>
    <x v="56"/>
    <s v="INADEV"/>
    <s v="['python', 'r', 'sql', 'sas', 'sas', 'shell', 'nosql', 'postgresql', 'hadoop', 'airflow', 'kafka', 'spark', 'linux', 'tableau', 'qlik', 'splunk', 'git']"/>
  </r>
  <r>
    <x v="1"/>
    <s v="Data Engineer"/>
    <s v="Anywhere"/>
    <x v="0"/>
    <x v="1"/>
    <x v="2"/>
    <x v="4061"/>
    <x v="94"/>
    <s v="Possip"/>
    <s v="['ruby', 'ruby', 'sql', 'python', 'heroku', 'aws', 'gcp', 'keras', 'pytorch', 'tensorflow', 'scikit-learn', 'matplotlib', 'ruby on rails', 'twilio']"/>
  </r>
  <r>
    <x v="1"/>
    <s v="Azure Data Engineer"/>
    <s v="Bolingbrook, IL"/>
    <x v="0"/>
    <x v="0"/>
    <x v="2"/>
    <x v="4062"/>
    <x v="23"/>
    <s v="Medix Technology"/>
    <s v="['sql', 'python', 'scala', 'r', 'nosql', 'azure', 'databricks', 'spark', 'ssis', 'tableau', 'docker', 'kubernetes']"/>
  </r>
  <r>
    <x v="2"/>
    <s v="Data Operations Analyst"/>
    <s v="Salt Lake City, UT"/>
    <x v="0"/>
    <x v="0"/>
    <x v="2"/>
    <x v="4063"/>
    <x v="767"/>
    <s v="Addepar"/>
    <s v="['vba', 'sql', 'python', 'excel']"/>
  </r>
  <r>
    <x v="0"/>
    <s v="Data Scientist"/>
    <s v="Fayetteville, NC"/>
    <x v="0"/>
    <x v="0"/>
    <x v="2"/>
    <x v="4064"/>
    <x v="57"/>
    <s v="Top Stack"/>
    <s v="['java', 'c++', 'python', 'r', 'databricks', 'ibm cloud', 'snowflake', 'spark', 'hadoop', 'numpy', 'pandas', 'tableau', 'power bi', 'git']"/>
  </r>
  <r>
    <x v="1"/>
    <s v="Sr. Data Engineer"/>
    <s v="Lothian, MD"/>
    <x v="0"/>
    <x v="0"/>
    <x v="2"/>
    <x v="4065"/>
    <x v="942"/>
    <s v="Supernal"/>
    <s v="['sql', 'snowflake', 'bigquery', 'aws', 'redshift', 'azure', 'spark', 'pyspark', 'kafka', 'git']"/>
  </r>
  <r>
    <x v="1"/>
    <s v="Lead Data Engineer, Scaled Infrastructure"/>
    <s v="San Jose, CA"/>
    <x v="0"/>
    <x v="0"/>
    <x v="2"/>
    <x v="4066"/>
    <x v="948"/>
    <s v="TikTok"/>
    <s v="['sql', 'python', 'spark']"/>
  </r>
  <r>
    <x v="3"/>
    <s v="Senior Cloud Data Engineer"/>
    <s v="New Jersey"/>
    <x v="0"/>
    <x v="0"/>
    <x v="2"/>
    <x v="4067"/>
    <x v="949"/>
    <s v="TIAA"/>
    <s v="['sql', 'aws', 'gcp', 'pyspark']"/>
  </r>
  <r>
    <x v="1"/>
    <s v="Staff Data Engineer, Business Operations"/>
    <s v="Palo Alto, CA"/>
    <x v="0"/>
    <x v="0"/>
    <x v="2"/>
    <x v="4068"/>
    <x v="262"/>
    <s v="Rivian"/>
    <s v="['sql', 'java', 'python', 'scala', 'aws', 'redshift', 'databricks', 'react', 'airflow']"/>
  </r>
  <r>
    <x v="2"/>
    <s v="Procurement Global Data Analyst"/>
    <s v="Lublin, Poland"/>
    <x v="0"/>
    <x v="0"/>
    <x v="11"/>
    <x v="4069"/>
    <x v="65"/>
    <s v="Publicis Groupe"/>
    <s v="['sql', 'excel']"/>
  </r>
  <r>
    <x v="0"/>
    <s v="Data Science Architect"/>
    <s v="Columbus, OH"/>
    <x v="1"/>
    <x v="0"/>
    <x v="2"/>
    <x v="4070"/>
    <x v="18"/>
    <s v="DiamondPick"/>
    <s v="['azure']"/>
  </r>
  <r>
    <x v="0"/>
    <s v="Data scientist | Fort meade, MD"/>
    <s v="Fort Meade, MD"/>
    <x v="0"/>
    <x v="0"/>
    <x v="2"/>
    <x v="4071"/>
    <x v="21"/>
    <s v="Veritaz IT Tech"/>
    <s v="['python', 'sql', 'aws']"/>
  </r>
  <r>
    <x v="0"/>
    <s v="Data Scientist (Python)"/>
    <s v="Fort Meade, MD"/>
    <x v="0"/>
    <x v="0"/>
    <x v="2"/>
    <x v="4072"/>
    <x v="33"/>
    <s v="Visionary Technology Consultants"/>
    <s v="['python', 'splunk']"/>
  </r>
  <r>
    <x v="1"/>
    <s v="Data Engineer"/>
    <s v="Pittsburgh, PA"/>
    <x v="0"/>
    <x v="0"/>
    <x v="2"/>
    <x v="4073"/>
    <x v="94"/>
    <s v="Robert Half"/>
    <s v="['sql', 'sql server', 'windows', 'ssrs']"/>
  </r>
  <r>
    <x v="3"/>
    <s v="Senior Data Engineer"/>
    <s v="Anywhere"/>
    <x v="0"/>
    <x v="1"/>
    <x v="1"/>
    <x v="4074"/>
    <x v="122"/>
    <s v="Insight Global"/>
    <s v="['sql', 'python', 'snowflake', 'aws']"/>
  </r>
  <r>
    <x v="1"/>
    <s v="BI Data Engineer"/>
    <s v="Haddonfield, NJ"/>
    <x v="0"/>
    <x v="0"/>
    <x v="2"/>
    <x v="4075"/>
    <x v="28"/>
    <s v="TEC - Niche"/>
    <s v="['sql', 'mongodb', 'mongodb', 'css', 'postgresql', 'aws', 'azure', 'power bi']"/>
  </r>
  <r>
    <x v="1"/>
    <s v="AWS Cloud Data Engineer"/>
    <s v="Athens, Greece"/>
    <x v="0"/>
    <x v="0"/>
    <x v="38"/>
    <x v="3904"/>
    <x v="137"/>
    <s v="Netcompany-Intrasoft"/>
    <s v="['python', 'powershell', 'ruby', 'ruby', 'java', 'redis', 'aws', 'redshift', 'kafka', 'spark', 'hadoop', 'git', 'terraform', 'jenkins', 'ansible', 'puppet', 'docker', 'kubernetes']"/>
  </r>
  <r>
    <x v="2"/>
    <s v="Data Analyst"/>
    <s v="Coral Gables, FL"/>
    <x v="0"/>
    <x v="0"/>
    <x v="2"/>
    <x v="4076"/>
    <x v="57"/>
    <s v="Quirch Foods"/>
    <s v="['sql', 'python', 'tableau', 'power bi']"/>
  </r>
  <r>
    <x v="6"/>
    <s v="Sr Research Scientist- Privacy"/>
    <s v="San Jose, CA"/>
    <x v="0"/>
    <x v="0"/>
    <x v="2"/>
    <x v="4077"/>
    <x v="950"/>
    <s v="TikTok"/>
    <m/>
  </r>
  <r>
    <x v="0"/>
    <s v="Entry-Level Data Scientist Engineer"/>
    <s v="San Francisco, CA"/>
    <x v="0"/>
    <x v="0"/>
    <x v="2"/>
    <x v="4078"/>
    <x v="91"/>
    <s v="Patterned Learning AI"/>
    <s v="['r', 'python', 'sas', 'sas', 'matlab', 'vba', 'sql', 'javascript', 'html', 'oracle']"/>
  </r>
  <r>
    <x v="1"/>
    <s v="Data Engineer"/>
    <s v="Anywhere"/>
    <x v="0"/>
    <x v="1"/>
    <x v="2"/>
    <x v="4079"/>
    <x v="67"/>
    <s v="EmpiRx Health"/>
    <s v="['sql', 'python', 'c#', 'powershell', 'sql server', 'azure', 'databricks', 'excel', 'power bi', 'ssrs', 'unity', 'git']"/>
  </r>
  <r>
    <x v="1"/>
    <s v="Data Engineer"/>
    <s v="Greenwich, CT"/>
    <x v="0"/>
    <x v="0"/>
    <x v="2"/>
    <x v="4080"/>
    <x v="51"/>
    <s v="The Phoenix Group"/>
    <s v="['mongodb', 'mongodb', 'nosql', 'scala', 'java', 'kotlin', 'python', 'postgresql', 'redshift', 'snowflake', 'aws', 'terraform']"/>
  </r>
  <r>
    <x v="1"/>
    <s v="Data Engineer"/>
    <s v="New York, NY"/>
    <x v="0"/>
    <x v="0"/>
    <x v="2"/>
    <x v="4081"/>
    <x v="89"/>
    <s v="hackajob"/>
    <s v="['shell', 'databricks', 'aws', 'azure', 'spark', 'pyspark', 'jupyter']"/>
  </r>
  <r>
    <x v="3"/>
    <s v="Government Contract Sr. Data Engineer"/>
    <s v="Washington, DC"/>
    <x v="1"/>
    <x v="0"/>
    <x v="2"/>
    <x v="4082"/>
    <x v="17"/>
    <s v="Sedona Technologies Government Services"/>
    <s v="['python', 'java', 'scala', 'sql', 'postgresql', 'mysql']"/>
  </r>
  <r>
    <x v="2"/>
    <s v="Data Analyst"/>
    <s v="Raleigh, NC"/>
    <x v="0"/>
    <x v="0"/>
    <x v="2"/>
    <x v="4083"/>
    <x v="31"/>
    <s v="Insight Global"/>
    <s v="['r', 'python', 'java', 'sql', 'tableau']"/>
  </r>
  <r>
    <x v="0"/>
    <s v="Financial Data Scientist (Operations Research Analyst)"/>
    <s v="Wallops Island, VA"/>
    <x v="5"/>
    <x v="0"/>
    <x v="2"/>
    <x v="4084"/>
    <x v="768"/>
    <s v="US Treasury, Departmental Offices"/>
    <s v="['sas', 'sas', 'r', 'python', 'go']"/>
  </r>
  <r>
    <x v="1"/>
    <s v="Data Engineer, Backend"/>
    <s v="Washington, DC"/>
    <x v="0"/>
    <x v="0"/>
    <x v="2"/>
    <x v="4085"/>
    <x v="2"/>
    <s v="ALTA IT Services"/>
    <s v="['sql', 'aws', 'spark', 'pandas', 'hadoop', 'github', 'gitlab']"/>
  </r>
  <r>
    <x v="2"/>
    <s v="Configuration/Data Analyst / Principal Configuration/Data Analyst"/>
    <s v="Rolling Meadows, IL"/>
    <x v="0"/>
    <x v="0"/>
    <x v="2"/>
    <x v="4086"/>
    <x v="610"/>
    <s v="Northrop Grumman"/>
    <s v="['r', 'excel', 'sap']"/>
  </r>
  <r>
    <x v="2"/>
    <s v="Data Analyst"/>
    <s v="Anywhere"/>
    <x v="0"/>
    <x v="1"/>
    <x v="7"/>
    <x v="4087"/>
    <x v="951"/>
    <s v="Mantys"/>
    <m/>
  </r>
  <r>
    <x v="0"/>
    <s v="CS Data/WFM Data Specialist"/>
    <s v="Montrouge, France"/>
    <x v="0"/>
    <x v="0"/>
    <x v="27"/>
    <x v="4088"/>
    <x v="0"/>
    <s v="Binance"/>
    <s v="['sql', 'python', 'r', 'tableau', 'qlik', 'power bi']"/>
  </r>
  <r>
    <x v="2"/>
    <s v="Financial Data Analyst"/>
    <s v="Birmingham, AL"/>
    <x v="0"/>
    <x v="0"/>
    <x v="2"/>
    <x v="4089"/>
    <x v="29"/>
    <s v="Visionaire Partners"/>
    <s v="['sql', 'sql server', 'oracle', 'ssrs', 'tableau', 'power bi']"/>
  </r>
  <r>
    <x v="1"/>
    <s v="Azure Data Engineer"/>
    <s v="Rosemont, IL"/>
    <x v="0"/>
    <x v="0"/>
    <x v="2"/>
    <x v="4090"/>
    <x v="1"/>
    <s v="Medix"/>
    <s v="['sql', 'sql server', 'db2', 'azure', 'tableau', 'power bi', 'ssis', 'ssrs']"/>
  </r>
  <r>
    <x v="0"/>
    <s v="Data Scientist"/>
    <s v="New York, NY"/>
    <x v="0"/>
    <x v="0"/>
    <x v="2"/>
    <x v="4091"/>
    <x v="68"/>
    <s v="Wave Talent"/>
    <s v="['postgresql', 'dynamodb', 'pandas', 'numpy', 'pytorch', 'plotly']"/>
  </r>
  <r>
    <x v="1"/>
    <s v="Data Engineer Co-Op"/>
    <s v="United States"/>
    <x v="0"/>
    <x v="0"/>
    <x v="2"/>
    <x v="4092"/>
    <x v="638"/>
    <s v="Torc Robotics"/>
    <s v="['python', 'javascript', 'aws', 'gcp', 'azure', 'linux', 'terraform', 'zoom', 'slack']"/>
  </r>
  <r>
    <x v="3"/>
    <s v="Senior Data Engineer (AWS, python, Devops, Snowflake)"/>
    <s v="The Bahamas"/>
    <x v="0"/>
    <x v="0"/>
    <x v="29"/>
    <x v="4018"/>
    <x v="25"/>
    <s v="Capital One"/>
    <s v="['python', 'java', 'scala', 'nosql', 'sql', 'mongo', 'shell', 'mysql', 'cassandra', 'aws', 'snowflake', 'redshift', 'pyspark', 'hadoop', 'kafka', 'spark', 'jenkins', 'git']"/>
  </r>
  <r>
    <x v="0"/>
    <s v="Data Scientist"/>
    <s v="Anywhere"/>
    <x v="0"/>
    <x v="1"/>
    <x v="2"/>
    <x v="4093"/>
    <x v="231"/>
    <s v="Celink"/>
    <s v="['python', 'sql', 'aws', 'jupyter', 'tensorflow', 'pytorch', 'power bi', 'confluence', 'jira']"/>
  </r>
  <r>
    <x v="3"/>
    <s v="Senior Data Engineer"/>
    <s v="Buffalo, NY"/>
    <x v="0"/>
    <x v="0"/>
    <x v="2"/>
    <x v="4094"/>
    <x v="952"/>
    <s v="Delaware North"/>
    <s v="['python', 'mongodb', 'mongodb', 'javascript', 'nosql', 'postgresql', 'mysql', 'redshift', 'databricks', 'airflow', 'django']"/>
  </r>
  <r>
    <x v="0"/>
    <s v="Senior-Data Scientist"/>
    <s v="Dallas, TX"/>
    <x v="0"/>
    <x v="0"/>
    <x v="2"/>
    <x v="4095"/>
    <x v="889"/>
    <s v="AT&amp;T"/>
    <s v="['python', 'r', 'scala', 'sql', 'c', 'golang', 'go', 'azure', 'databricks', 'snowflake', 'hadoop']"/>
  </r>
  <r>
    <x v="0"/>
    <s v="Lead Data Scientist"/>
    <s v="Anywhere"/>
    <x v="0"/>
    <x v="1"/>
    <x v="2"/>
    <x v="4096"/>
    <x v="170"/>
    <s v="Storm3"/>
    <m/>
  </r>
  <r>
    <x v="8"/>
    <s v="Senior Manager of Data Science"/>
    <s v="Phoenix, AZ"/>
    <x v="0"/>
    <x v="0"/>
    <x v="2"/>
    <x v="4097"/>
    <x v="21"/>
    <s v="Harnham"/>
    <s v="['sql', 'python', 'sas', 'sas', 'excel']"/>
  </r>
  <r>
    <x v="1"/>
    <s v="Data Engineer"/>
    <s v="Prague, Czechia"/>
    <x v="0"/>
    <x v="0"/>
    <x v="39"/>
    <x v="4098"/>
    <x v="56"/>
    <s v="Eurowag"/>
    <s v="['sql', 'go', 'bigquery', 'snowflake', 'azure']"/>
  </r>
  <r>
    <x v="2"/>
    <s v="Data Analyst"/>
    <s v="New York, NY"/>
    <x v="0"/>
    <x v="0"/>
    <x v="2"/>
    <x v="4099"/>
    <x v="953"/>
    <s v="Community Sponsorship Hub"/>
    <s v="['r', 'sas', 'sas', 'spss', 'excel', 'powerpoint']"/>
  </r>
  <r>
    <x v="0"/>
    <s v="Principal Data Scientist"/>
    <s v="India"/>
    <x v="0"/>
    <x v="0"/>
    <x v="7"/>
    <x v="4100"/>
    <x v="954"/>
    <s v="GSK"/>
    <m/>
  </r>
  <r>
    <x v="6"/>
    <s v="Senior Data Analyst - Gaming Social Media Growth"/>
    <s v="Canada"/>
    <x v="0"/>
    <x v="0"/>
    <x v="23"/>
    <x v="4101"/>
    <x v="46"/>
    <s v="HoYoverse"/>
    <s v="['sql', 'python', 'tableau']"/>
  </r>
  <r>
    <x v="1"/>
    <s v="Data Engineer"/>
    <s v="Troy, MI"/>
    <x v="0"/>
    <x v="0"/>
    <x v="1"/>
    <x v="4102"/>
    <x v="28"/>
    <s v="Bayforce"/>
    <s v="['sql', 'nosql', 'sql server', 'mysql', 'oracle', 'excel', 'word', 'powerpoint']"/>
  </r>
  <r>
    <x v="8"/>
    <s v="Senior Data Modeler"/>
    <s v="Gdańsk, Poland"/>
    <x v="0"/>
    <x v="0"/>
    <x v="11"/>
    <x v="4103"/>
    <x v="137"/>
    <s v="Dynatrace"/>
    <s v="['sql', 'java', 'snowflake', 'aws', 'azure']"/>
  </r>
  <r>
    <x v="2"/>
    <s v="Data Analyst"/>
    <s v="Los Angeles, CA"/>
    <x v="0"/>
    <x v="0"/>
    <x v="2"/>
    <x v="4104"/>
    <x v="20"/>
    <s v="The Los Angeles Film School"/>
    <s v="['sql', 'express', 'windows', 'macos', 'linux', 'outlook', 'zoom']"/>
  </r>
  <r>
    <x v="0"/>
    <s v="Junior Data Scientist"/>
    <s v="San Francisco, CA"/>
    <x v="0"/>
    <x v="0"/>
    <x v="2"/>
    <x v="4105"/>
    <x v="122"/>
    <s v="Patterned Learning AI"/>
    <s v="['python', 'docker']"/>
  </r>
  <r>
    <x v="1"/>
    <s v="Data Engineer"/>
    <s v="Anywhere"/>
    <x v="0"/>
    <x v="1"/>
    <x v="1"/>
    <x v="4106"/>
    <x v="2"/>
    <s v="Insight Global"/>
    <s v="['sql', 'python', 'azure', 'databricks', 'ssis']"/>
  </r>
  <r>
    <x v="3"/>
    <s v="Senior Data Engineer"/>
    <s v="Anywhere"/>
    <x v="0"/>
    <x v="1"/>
    <x v="1"/>
    <x v="4107"/>
    <x v="71"/>
    <s v="Insight Global"/>
    <s v="['sql', 'python', 'powershell', 'c#', 'java', 'r', 'sql server', 'azure', 'aws', 'databricks', 'pyspark', 'hadoop', 'ssis']"/>
  </r>
  <r>
    <x v="1"/>
    <s v="Data Engineer and Architect"/>
    <s v="Centennial, CO"/>
    <x v="0"/>
    <x v="0"/>
    <x v="2"/>
    <x v="4108"/>
    <x v="17"/>
    <s v="NOVUS Professional Services Inc."/>
    <s v="['java', 'javascript', 'css', 'python', 'sql', 'aws', 'azure', 'oracle', 'spring', 'react', 'graphql', 'angular']"/>
  </r>
  <r>
    <x v="1"/>
    <s v="DevOps Data Engineer"/>
    <s v="Anywhere"/>
    <x v="0"/>
    <x v="1"/>
    <x v="2"/>
    <x v="4109"/>
    <x v="34"/>
    <s v="Averity"/>
    <s v="['python', 'sql', 'bash', 'aws', 'jupyter', 'linux', 'jenkins', 'bitbucket', 'terraform', 'docker']"/>
  </r>
  <r>
    <x v="0"/>
    <s v="Data Scientist"/>
    <s v="Columbus, OH"/>
    <x v="0"/>
    <x v="0"/>
    <x v="2"/>
    <x v="4110"/>
    <x v="57"/>
    <s v="Devcare Solutions"/>
    <s v="['r', 'python', 'sas', 'sas', 'sql', 'db2', 'sql server', 'oracle', 'hadoop', 'microstrategy', 'tableau', 'spss']"/>
  </r>
  <r>
    <x v="8"/>
    <s v="Senior Data Scientist"/>
    <s v="Anywhere"/>
    <x v="0"/>
    <x v="1"/>
    <x v="1"/>
    <x v="4111"/>
    <x v="18"/>
    <s v="Insight Global"/>
    <s v="['sql', 'snowflake']"/>
  </r>
  <r>
    <x v="7"/>
    <s v="Applied Scientist, AWS AI"/>
    <s v="Santa Clara, CA"/>
    <x v="0"/>
    <x v="0"/>
    <x v="2"/>
    <x v="4112"/>
    <x v="315"/>
    <s v="Amazon.com"/>
    <s v="['aws']"/>
  </r>
  <r>
    <x v="4"/>
    <s v="Business Intelligence Analyst"/>
    <s v="Tampa, FL"/>
    <x v="0"/>
    <x v="0"/>
    <x v="2"/>
    <x v="4113"/>
    <x v="29"/>
    <s v="ClinDCast LLC"/>
    <m/>
  </r>
  <r>
    <x v="1"/>
    <s v="Data Engineer (Spark) | Video Analytics | Series D | $200-300k TC"/>
    <s v="Culver City, CA"/>
    <x v="0"/>
    <x v="0"/>
    <x v="2"/>
    <x v="4114"/>
    <x v="21"/>
    <s v="Coda Search│Staffing"/>
    <s v="['python', 'scala', 'sql', 'redshift', 'aws', 'spark']"/>
  </r>
  <r>
    <x v="1"/>
    <s v="Position: Senior-Lead Data Engineer"/>
    <s v="Anywhere"/>
    <x v="0"/>
    <x v="1"/>
    <x v="2"/>
    <x v="4115"/>
    <x v="94"/>
    <s v="Tourism Industry"/>
    <s v="['sql', 'python', 'aws', 'snowflake', 'pyspark', 'flow']"/>
  </r>
  <r>
    <x v="3"/>
    <s v="Senior Data Engineer, Marketing Analytics"/>
    <s v="Anywhere"/>
    <x v="0"/>
    <x v="1"/>
    <x v="2"/>
    <x v="4116"/>
    <x v="610"/>
    <s v="Equitable"/>
    <s v="['sql', 'python', 'databricks', 'azure', 'pyspark', 'excel']"/>
  </r>
  <r>
    <x v="0"/>
    <s v="Informatics Analyst (Data Scientist)"/>
    <s v="Birmingham, AL"/>
    <x v="0"/>
    <x v="0"/>
    <x v="2"/>
    <x v="4117"/>
    <x v="31"/>
    <s v="Insight Global"/>
    <s v="['python', 'sql', 'shell', 'pytorch', 'linux']"/>
  </r>
  <r>
    <x v="5"/>
    <s v="Application Software Engineer, Data"/>
    <s v="Hawthorne, CA"/>
    <x v="0"/>
    <x v="0"/>
    <x v="2"/>
    <x v="4118"/>
    <x v="62"/>
    <s v="SpaceX"/>
    <s v="['python', 'c#', 'java', 'scala', 'go', 'sql', 'javascript', 'postgresql', 'kafka', 'spark', 'jupyter', 'react', 'angular']"/>
  </r>
  <r>
    <x v="4"/>
    <s v="Jr. Business Analyst"/>
    <s v="Clearwater, FL"/>
    <x v="0"/>
    <x v="0"/>
    <x v="2"/>
    <x v="4119"/>
    <x v="20"/>
    <s v="Vertex Solutions Inc."/>
    <s v="['flow']"/>
  </r>
  <r>
    <x v="0"/>
    <s v="Head of Battery Data Science"/>
    <s v="Anywhere"/>
    <x v="0"/>
    <x v="1"/>
    <x v="1"/>
    <x v="4120"/>
    <x v="112"/>
    <s v="Lawrence Harvey"/>
    <s v="['python', 'aws', 'gcp']"/>
  </r>
  <r>
    <x v="1"/>
    <s v="Senior Software Engineer, Data Engineering"/>
    <s v="New York, NY"/>
    <x v="0"/>
    <x v="0"/>
    <x v="2"/>
    <x v="4121"/>
    <x v="955"/>
    <s v="Disney Direct to Consumer"/>
    <s v="['scala', 'postgresql', 'aws', 'aurora', 'spark', 'kubernetes']"/>
  </r>
  <r>
    <x v="3"/>
    <s v="Senior Data Engineer"/>
    <m/>
    <x v="0"/>
    <x v="0"/>
    <x v="2"/>
    <x v="4122"/>
    <x v="49"/>
    <s v="The Phoenix Group"/>
    <s v="['sql', 'python', 'scala', 'hadoop', 'spark', 'kafka', 'pyspark', 'airflow', 'tableau', 'power bi', 'cognos']"/>
  </r>
  <r>
    <x v="8"/>
    <s v="Systems Data Integration &amp; Analysis Supervisor"/>
    <s v="Clearwater, FL"/>
    <x v="0"/>
    <x v="0"/>
    <x v="2"/>
    <x v="4123"/>
    <x v="956"/>
    <s v="Pinellas County Government"/>
    <s v="['sap', 'excel', 'word']"/>
  </r>
  <r>
    <x v="0"/>
    <s v="Data Scientist"/>
    <s v="Cleveland, OH"/>
    <x v="0"/>
    <x v="0"/>
    <x v="2"/>
    <x v="4124"/>
    <x v="23"/>
    <s v="Sutoer Solutions"/>
    <s v="['sql', 'r', 'python', 'numpy', 'pandas', 'scikit-learn', 'tensorflow']"/>
  </r>
  <r>
    <x v="1"/>
    <s v="Data Engineer ETL lnformatica API SQL Engineer"/>
    <s v="Des Moines, IA"/>
    <x v="0"/>
    <x v="0"/>
    <x v="2"/>
    <x v="4125"/>
    <x v="17"/>
    <s v="Robert Half"/>
    <s v="['sql', 'python', 'azure', 'aws']"/>
  </r>
  <r>
    <x v="0"/>
    <s v="Data Scientist"/>
    <s v="Athens, Greece"/>
    <x v="0"/>
    <x v="0"/>
    <x v="38"/>
    <x v="4126"/>
    <x v="212"/>
    <s v="Qualco"/>
    <s v="['matlab', 'python', 'sql', 'scikit-learn', 'gdpr']"/>
  </r>
  <r>
    <x v="1"/>
    <s v="Data Engineer I (Ab Initio)"/>
    <s v="Hartford, CT"/>
    <x v="0"/>
    <x v="0"/>
    <x v="2"/>
    <x v="4127"/>
    <x v="121"/>
    <s v="The Travelers Companies, Inc."/>
    <s v="['snowflake', 'aws', 'qlik', 'microstrategy']"/>
  </r>
  <r>
    <x v="0"/>
    <s v="Data Scientist - TikTok Ads (Business Integrity)"/>
    <s v="New York, NY"/>
    <x v="0"/>
    <x v="0"/>
    <x v="2"/>
    <x v="4128"/>
    <x v="86"/>
    <s v="TikTok"/>
    <s v="['r', 'python', 'matlab', 'sql']"/>
  </r>
  <r>
    <x v="2"/>
    <s v="Decision &amp; Data Analyst-UAE"/>
    <s v="Dubai - United Arab Emirates"/>
    <x v="0"/>
    <x v="0"/>
    <x v="67"/>
    <x v="4129"/>
    <x v="306"/>
    <s v="Foodics"/>
    <s v="['sql', 'r', 'python', 'tableau', 'looker', 'power bi']"/>
  </r>
  <r>
    <x v="3"/>
    <s v="Sr Data Engineer - Deep Learning"/>
    <s v="Santa Monica, CA"/>
    <x v="0"/>
    <x v="0"/>
    <x v="2"/>
    <x v="4130"/>
    <x v="51"/>
    <s v="Flawless AI"/>
    <s v="['python', 'aws', 'gcp', 'pytorch', 'tensorflow', 'keras', 'airflow', 'github', 'terraform']"/>
  </r>
  <r>
    <x v="1"/>
    <s v="Data Engineer"/>
    <m/>
    <x v="0"/>
    <x v="0"/>
    <x v="2"/>
    <x v="4131"/>
    <x v="173"/>
    <s v="Intelletec"/>
    <s v="['sql', 'nosql', 'java', 'python', 'aws', 'kafka', 'spark', 'hadoop']"/>
  </r>
  <r>
    <x v="3"/>
    <s v="Senior Data Engineer (100% Remote)"/>
    <s v="Raleigh, NC"/>
    <x v="0"/>
    <x v="0"/>
    <x v="2"/>
    <x v="4132"/>
    <x v="263"/>
    <s v="Michael Page International Inc"/>
    <s v="['python', 'sql', 'shell', 'gcp', 'aws']"/>
  </r>
  <r>
    <x v="3"/>
    <s v="Senior Data Engineer"/>
    <s v="Anywhere"/>
    <x v="0"/>
    <x v="1"/>
    <x v="2"/>
    <x v="4133"/>
    <x v="85"/>
    <s v="Worth Search"/>
    <s v="['postgresql', 'aws', 'gcp', 'react', 'kafka', 'spark', 'tensorflow', 'airflow', 'kubernetes', 'jenkins', 'terraform']"/>
  </r>
  <r>
    <x v="0"/>
    <s v="Data Scientist"/>
    <s v="Anywhere"/>
    <x v="0"/>
    <x v="1"/>
    <x v="2"/>
    <x v="4134"/>
    <x v="67"/>
    <s v="Source Select Group"/>
    <s v="['python', 'snowflake', 'datarobot']"/>
  </r>
  <r>
    <x v="4"/>
    <s v="Analyst"/>
    <s v="Boca Raton, FL"/>
    <x v="0"/>
    <x v="0"/>
    <x v="2"/>
    <x v="4135"/>
    <x v="538"/>
    <s v="LHH Recruitment Solutions"/>
    <s v="['excel']"/>
  </r>
  <r>
    <x v="0"/>
    <s v="Risk Data Scientist"/>
    <s v="New York, NY"/>
    <x v="0"/>
    <x v="0"/>
    <x v="2"/>
    <x v="4136"/>
    <x v="67"/>
    <s v="Acunor"/>
    <s v="['r', 'python', 'sql', 'aws', 'redshift']"/>
  </r>
  <r>
    <x v="0"/>
    <s v="DIRECTOR OF DATA SCIENCE 160,000 - 170,000"/>
    <s v="Anywhere"/>
    <x v="0"/>
    <x v="1"/>
    <x v="1"/>
    <x v="4137"/>
    <x v="21"/>
    <s v="Harnham"/>
    <s v="['python', 'sql', 'aws', 'spark', 'hadoop', 'power bi', 'tableau', 'terraform']"/>
  </r>
  <r>
    <x v="1"/>
    <s v="Data Engineer"/>
    <s v="Anywhere"/>
    <x v="0"/>
    <x v="1"/>
    <x v="2"/>
    <x v="4138"/>
    <x v="67"/>
    <s v="Thomas-Matthew Associates"/>
    <s v="['sql', 'nosql', 'azure', 'gcp', 'spark']"/>
  </r>
  <r>
    <x v="7"/>
    <s v="Senior Machine Learning Engineer"/>
    <s v="Los Angeles, CA"/>
    <x v="0"/>
    <x v="0"/>
    <x v="2"/>
    <x v="4139"/>
    <x v="62"/>
    <s v="Harnham"/>
    <s v="['python', 'aws', 'pyspark', 'hadoop']"/>
  </r>
  <r>
    <x v="3"/>
    <s v="(Senior) Data Engineer (m/f/d)"/>
    <s v="Berlin, Germany"/>
    <x v="0"/>
    <x v="0"/>
    <x v="9"/>
    <x v="4140"/>
    <x v="56"/>
    <s v="SIXT"/>
    <m/>
  </r>
  <r>
    <x v="0"/>
    <s v="Data Scientist"/>
    <s v="Linden, NJ"/>
    <x v="0"/>
    <x v="0"/>
    <x v="2"/>
    <x v="4141"/>
    <x v="89"/>
    <s v="Goodwin Transportation Group"/>
    <s v="['python', 'sql', 'nltk', 'tensorflow', 'pytorch', 'word']"/>
  </r>
  <r>
    <x v="7"/>
    <s v="Machine Learning Engineer"/>
    <s v="Anywhere"/>
    <x v="0"/>
    <x v="1"/>
    <x v="1"/>
    <x v="4142"/>
    <x v="19"/>
    <s v="Energize Group"/>
    <s v="['python', 'sql', 'r', 'aws', 'redshift', 'airflow', 'linux', 'redhat']"/>
  </r>
  <r>
    <x v="1"/>
    <s v="Data Engineer"/>
    <s v="Aurora, CO"/>
    <x v="0"/>
    <x v="0"/>
    <x v="2"/>
    <x v="4143"/>
    <x v="957"/>
    <s v="LEIDOS"/>
    <s v="['python', 'bash', 'perl', 'java', 'postgresql', 'mysql', 'oracle', 'aws', 'hadoop', 'kafka', 'linux', 'flow', 'git', 'docker', 'kubernetes', 'gitlab']"/>
  </r>
  <r>
    <x v="1"/>
    <s v="Founding Data Engineer"/>
    <s v="Seattle, WA"/>
    <x v="0"/>
    <x v="0"/>
    <x v="2"/>
    <x v="4144"/>
    <x v="51"/>
    <s v="Intelletec"/>
    <s v="['python', 'java', 'scala', 'nosql', 'aws', 'gcp', 'azure', 'spark', 'hadoop']"/>
  </r>
  <r>
    <x v="0"/>
    <s v="Data Scientists AI, Advanced Analytics &amp; Data"/>
    <s v="Stockholm, Sweden"/>
    <x v="0"/>
    <x v="0"/>
    <x v="13"/>
    <x v="4145"/>
    <x v="200"/>
    <s v="H&amp;M Group"/>
    <s v="['gcp', 'gdpr']"/>
  </r>
  <r>
    <x v="2"/>
    <s v="Data Management Analyst II"/>
    <s v="Gainesville, FL"/>
    <x v="0"/>
    <x v="0"/>
    <x v="2"/>
    <x v="4146"/>
    <x v="20"/>
    <s v="University of Florida"/>
    <m/>
  </r>
  <r>
    <x v="3"/>
    <s v="Senior Data Engineer"/>
    <s v="Atlanta, GA"/>
    <x v="0"/>
    <x v="0"/>
    <x v="2"/>
    <x v="4147"/>
    <x v="120"/>
    <s v="Brooksource"/>
    <s v="['sql', 'python', 'c', 'sql server', 'gcp', 'aws', 'azure', 'oracle', 'linux', 'microstrategy', 'terraform']"/>
  </r>
  <r>
    <x v="2"/>
    <s v="Data Analyst 4 (VID 141389)"/>
    <s v="Albany, NY"/>
    <x v="0"/>
    <x v="0"/>
    <x v="2"/>
    <x v="4148"/>
    <x v="958"/>
    <s v="NYS Office of General Services"/>
    <m/>
  </r>
  <r>
    <x v="0"/>
    <s v="Data Scientist"/>
    <s v="Utica, MI"/>
    <x v="0"/>
    <x v="0"/>
    <x v="2"/>
    <x v="4149"/>
    <x v="31"/>
    <s v="Signs365.com, LLC"/>
    <s v="['python', 'java']"/>
  </r>
  <r>
    <x v="0"/>
    <s v="Data Scientist/ML"/>
    <s v="Atlanta, GA"/>
    <x v="1"/>
    <x v="0"/>
    <x v="2"/>
    <x v="4150"/>
    <x v="18"/>
    <s v="Universal Business Solutions"/>
    <s v="['python', 'r', 'scala', 'spark', 'pyspark', 'jupyter', 'tensorflow', 'keras', 'pytorch', 'mxnet', 'opencv']"/>
  </r>
  <r>
    <x v="1"/>
    <s v="Data Engineer - Hybrid"/>
    <s v="Anywhere"/>
    <x v="0"/>
    <x v="1"/>
    <x v="2"/>
    <x v="4151"/>
    <x v="33"/>
    <s v="Hire With Jarvis"/>
    <s v="['python', 'azure', 'aws', 'redshift', 'linux']"/>
  </r>
  <r>
    <x v="1"/>
    <s v="Voice Data Engineer"/>
    <s v="Camp Springs, MD"/>
    <x v="0"/>
    <x v="0"/>
    <x v="2"/>
    <x v="4152"/>
    <x v="957"/>
    <s v="Leidos"/>
    <m/>
  </r>
  <r>
    <x v="2"/>
    <s v="LOCAL TO STL ONLY - SSRS Reporting / Data Analyst - No C2C"/>
    <s v="Fenton, MO"/>
    <x v="1"/>
    <x v="0"/>
    <x v="2"/>
    <x v="4153"/>
    <x v="31"/>
    <s v="neteffects"/>
    <s v="['sql', 'go', 'sql server', 'oracle', 'ssrs']"/>
  </r>
  <r>
    <x v="1"/>
    <s v="Data Engineer"/>
    <s v="Singapore"/>
    <x v="0"/>
    <x v="0"/>
    <x v="18"/>
    <x v="4154"/>
    <x v="56"/>
    <s v="Lynx Analytics"/>
    <s v="['python', 'java', 'scala', 'shell', 'sql', 'hadoop', 'spark', 'linux', 'sap']"/>
  </r>
  <r>
    <x v="2"/>
    <s v="Data Analyst/Help Desk"/>
    <s v="Hialeah, FL"/>
    <x v="0"/>
    <x v="0"/>
    <x v="2"/>
    <x v="4155"/>
    <x v="959"/>
    <s v="Iwebgrocer"/>
    <s v="['sql', 'windows', 'excel', 'trello']"/>
  </r>
  <r>
    <x v="0"/>
    <s v="Data Scientist"/>
    <s v="Pittsburgh, PA"/>
    <x v="0"/>
    <x v="0"/>
    <x v="2"/>
    <x v="4156"/>
    <x v="198"/>
    <s v="Lawrence Harvey"/>
    <s v="['python', 'r', 'pytorch', 'tensorflow', 'keras']"/>
  </r>
  <r>
    <x v="0"/>
    <s v="JSE V&amp;V Data Scientist"/>
    <s v="Lexington Park, MD"/>
    <x v="0"/>
    <x v="0"/>
    <x v="2"/>
    <x v="4157"/>
    <x v="28"/>
    <s v="SURVICE Engineering Company"/>
    <m/>
  </r>
  <r>
    <x v="0"/>
    <s v="Data Scientist"/>
    <s v="Springfield, VA"/>
    <x v="5"/>
    <x v="0"/>
    <x v="2"/>
    <x v="4158"/>
    <x v="880"/>
    <s v="US National Geospatial-Intelligence Agency"/>
    <s v="['python', 'r', 'c', 'sap', 'tableau']"/>
  </r>
  <r>
    <x v="1"/>
    <s v="Data Engineer - Risk Analytics"/>
    <s v="Anywhere"/>
    <x v="0"/>
    <x v="1"/>
    <x v="2"/>
    <x v="4159"/>
    <x v="54"/>
    <s v="Elsdon Consulting ltd"/>
    <s v="['sql', 'python', 'r', 'tableau']"/>
  </r>
  <r>
    <x v="4"/>
    <s v="Business Intelligence &amp; Analytics Specialist"/>
    <s v="Sarasota, FL"/>
    <x v="0"/>
    <x v="0"/>
    <x v="2"/>
    <x v="4160"/>
    <x v="960"/>
    <s v="Eaton"/>
    <s v="['sql', 'sap', 'excel', 'powerpoint', 'power bi', 'ms access']"/>
  </r>
  <r>
    <x v="0"/>
    <s v="Data Scientist"/>
    <s v="Springfield, VA"/>
    <x v="0"/>
    <x v="0"/>
    <x v="2"/>
    <x v="4161"/>
    <x v="96"/>
    <s v="Parsons Corporation"/>
    <s v="['python', 'java', 'sql', 'cassandra', 'hadoop', 'spark', 'tableau']"/>
  </r>
  <r>
    <x v="4"/>
    <s v="Planner/Analyst"/>
    <s v="Ridgewood, NJ"/>
    <x v="0"/>
    <x v="0"/>
    <x v="2"/>
    <x v="4162"/>
    <x v="23"/>
    <s v="Commtech"/>
    <s v="['excel', 'wire']"/>
  </r>
  <r>
    <x v="1"/>
    <s v="Data Engineer (Local to New England Only)"/>
    <s v="Johnston, RI"/>
    <x v="0"/>
    <x v="0"/>
    <x v="2"/>
    <x v="4163"/>
    <x v="33"/>
    <s v="Insight Global"/>
    <s v="['sql', 'azure', 'dax', 'power bi']"/>
  </r>
  <r>
    <x v="1"/>
    <s v="Data Engineer"/>
    <s v="Anywhere"/>
    <x v="0"/>
    <x v="1"/>
    <x v="2"/>
    <x v="4164"/>
    <x v="51"/>
    <s v="Lumin Digital"/>
    <s v="['java', 'python', 'sql', 'mysql', 'postgresql', 'redis', 'dynamodb', 'aurora', 'redshift', 'aws', 'azure', 'kafka', 'pandas', 'pyspark', 'spark', 'hadoop', 'linux', 'terraform', 'git', 'docker', 'kubernetes']"/>
  </r>
  <r>
    <x v="0"/>
    <s v="Staff Analytics Engineer"/>
    <s v="Anywhere"/>
    <x v="0"/>
    <x v="1"/>
    <x v="41"/>
    <x v="4165"/>
    <x v="440"/>
    <s v="MongoDB"/>
    <s v="['mongodb', 'mongodb', 'sql', 'python', 'r', 'scala', 'tableau', 'looker']"/>
  </r>
  <r>
    <x v="2"/>
    <s v="Loan Data Analyst"/>
    <s v="Anywhere"/>
    <x v="0"/>
    <x v="1"/>
    <x v="2"/>
    <x v="4166"/>
    <x v="20"/>
    <s v="AdelFi"/>
    <s v="['spreadsheet']"/>
  </r>
  <r>
    <x v="8"/>
    <s v="Senior Data Scientist (NLP and Classification Expert)"/>
    <s v="Anywhere"/>
    <x v="0"/>
    <x v="1"/>
    <x v="2"/>
    <x v="4167"/>
    <x v="35"/>
    <s v="Filevine"/>
    <s v="['python', 'java', 'aws', 'azure', 'gcp', 'spark', 'nltk', 'scikit-learn', 'tensorflow', 'pytorch', 'pandas', 'numpy', 'matplotlib']"/>
  </r>
  <r>
    <x v="1"/>
    <s v="Sr. Data Engineer"/>
    <s v="San Mateo, CA"/>
    <x v="0"/>
    <x v="0"/>
    <x v="2"/>
    <x v="4168"/>
    <x v="62"/>
    <s v="CyberCoders"/>
    <s v="['python', 'nosql', 'aws', 'redshift', 'flask', 'django', 'word', 'git', 'jenkins']"/>
  </r>
  <r>
    <x v="3"/>
    <s v="Senior Data Engineer"/>
    <s v="Georgia"/>
    <x v="0"/>
    <x v="0"/>
    <x v="2"/>
    <x v="4169"/>
    <x v="1"/>
    <s v="Insight Global"/>
    <s v="['python', 'java', 'scala', 'sql', 'azure', 'aws', 'spark', 'kafka']"/>
  </r>
  <r>
    <x v="8"/>
    <s v="High Growth Tech Start Up - Senior Data Scientist (Recommender..."/>
    <s v="Anywhere"/>
    <x v="0"/>
    <x v="1"/>
    <x v="2"/>
    <x v="4170"/>
    <x v="170"/>
    <s v="Hudson Modeling"/>
    <s v="['python', 'tensorflow', 'keras', 'pandas', 'numpy', 'plotly', 'seaborn', 'matplotlib']"/>
  </r>
  <r>
    <x v="1"/>
    <s v="Lead Software Engineer, Data"/>
    <s v="Anywhere"/>
    <x v="0"/>
    <x v="1"/>
    <x v="2"/>
    <x v="4171"/>
    <x v="68"/>
    <s v="Intelletec"/>
    <s v="['java', 'sql', 'nosql', 'aws', 'kafka']"/>
  </r>
  <r>
    <x v="2"/>
    <s v="Data Analyst"/>
    <s v="Clearwater, FL"/>
    <x v="0"/>
    <x v="0"/>
    <x v="2"/>
    <x v="4172"/>
    <x v="80"/>
    <s v="Vertex Solutions Inc."/>
    <s v="['sql']"/>
  </r>
  <r>
    <x v="0"/>
    <s v="Data Scientist - TikTok Ads"/>
    <s v="Mountain View, CA"/>
    <x v="0"/>
    <x v="0"/>
    <x v="2"/>
    <x v="4173"/>
    <x v="86"/>
    <s v="TikTok"/>
    <s v="['r', 'python', 'matlab', 'sql']"/>
  </r>
  <r>
    <x v="0"/>
    <s v="Medicaid Data Scientist"/>
    <m/>
    <x v="0"/>
    <x v="0"/>
    <x v="2"/>
    <x v="4174"/>
    <x v="85"/>
    <s v="ProSearch"/>
    <s v="['tableau']"/>
  </r>
  <r>
    <x v="8"/>
    <s v="Senior Data Scientist"/>
    <s v="Houston, TX"/>
    <x v="0"/>
    <x v="0"/>
    <x v="2"/>
    <x v="4175"/>
    <x v="21"/>
    <s v="X4 Technology"/>
    <m/>
  </r>
  <r>
    <x v="3"/>
    <s v="Senior Data Engineer"/>
    <s v="Austin, TX"/>
    <x v="0"/>
    <x v="0"/>
    <x v="2"/>
    <x v="4176"/>
    <x v="27"/>
    <s v="TheoremOne"/>
    <s v="['sql', 'java', 'scala', 'python', 'aws', 'spark', 'hadoop', 'kafka', 'airflow']"/>
  </r>
  <r>
    <x v="1"/>
    <s v="Data Scientist Engineer"/>
    <s v="Anywhere"/>
    <x v="0"/>
    <x v="1"/>
    <x v="2"/>
    <x v="4177"/>
    <x v="67"/>
    <s v="Source Select Group"/>
    <s v="['snowflake', 'datarobot']"/>
  </r>
  <r>
    <x v="8"/>
    <s v="Senior Data Scientist"/>
    <s v="London, UK"/>
    <x v="0"/>
    <x v="0"/>
    <x v="6"/>
    <x v="4178"/>
    <x v="8"/>
    <s v="Trainline"/>
    <s v="['go', 'sql', 'python', 'r', 'aws', 'powerpoint', 'tableau', 'power bi']"/>
  </r>
  <r>
    <x v="1"/>
    <s v="Big Data Engineer"/>
    <s v="Highland Park, IL"/>
    <x v="0"/>
    <x v="0"/>
    <x v="2"/>
    <x v="4179"/>
    <x v="62"/>
    <s v="Robert Half"/>
    <s v="['sql', 'sql server', 'ssis', 'tableau', 'power bi']"/>
  </r>
  <r>
    <x v="1"/>
    <s v="Data Engineer"/>
    <s v="Durham, NC"/>
    <x v="5"/>
    <x v="0"/>
    <x v="1"/>
    <x v="4180"/>
    <x v="115"/>
    <s v="IBM"/>
    <s v="['sql', 'python', 'neo4j', 'aws', 'databricks', 'snowflake', 'ibm cloud', 'tableau', 'qlik']"/>
  </r>
  <r>
    <x v="0"/>
    <s v="Director, Revenue Optimization Data Science"/>
    <s v="New York, NY"/>
    <x v="0"/>
    <x v="0"/>
    <x v="2"/>
    <x v="4181"/>
    <x v="49"/>
    <s v="National Football League (NFL)"/>
    <s v="['sql', 'python', 'aws']"/>
  </r>
  <r>
    <x v="3"/>
    <s v="Senior Data Engineer - Quant Hedge Fund"/>
    <m/>
    <x v="0"/>
    <x v="0"/>
    <x v="2"/>
    <x v="4182"/>
    <x v="140"/>
    <s v="Capital Markets Recruitment"/>
    <s v="['python', 'sql', 'nosql', 'aws']"/>
  </r>
  <r>
    <x v="3"/>
    <s v="CRM Data Operations Lead PGD-11369"/>
    <s v="Bogotá, Bogota, Colombia"/>
    <x v="0"/>
    <x v="0"/>
    <x v="32"/>
    <x v="4183"/>
    <x v="205"/>
    <s v="Publicis Groupe"/>
    <m/>
  </r>
  <r>
    <x v="2"/>
    <s v="Data Quality Analyst"/>
    <s v="Los Angeles, CA"/>
    <x v="0"/>
    <x v="0"/>
    <x v="2"/>
    <x v="4184"/>
    <x v="961"/>
    <s v="City National Bank"/>
    <s v="['sql', 'vba', 'oracle', 'excel', 'visio', 'powerpoint', 'ms access']"/>
  </r>
  <r>
    <x v="1"/>
    <s v="Cloud Data Engineer"/>
    <s v="Toronto, ON, Canada"/>
    <x v="0"/>
    <x v="0"/>
    <x v="23"/>
    <x v="4185"/>
    <x v="31"/>
    <s v="Zyreoneconsulting LLC"/>
    <s v="['redshift']"/>
  </r>
  <r>
    <x v="8"/>
    <s v="Senior Data Scientist - Language Modeling and AI"/>
    <s v="St. Louis, MO"/>
    <x v="0"/>
    <x v="0"/>
    <x v="2"/>
    <x v="4186"/>
    <x v="962"/>
    <s v="Inclusively"/>
    <s v="['python', 'r', 'scala', 'tensorflow', 'pytorch']"/>
  </r>
  <r>
    <x v="0"/>
    <s v="Data Scientist Technical Specialist. Job in Reston My Valley Jobs..."/>
    <s v="Reston, VA"/>
    <x v="0"/>
    <x v="0"/>
    <x v="2"/>
    <x v="4187"/>
    <x v="35"/>
    <s v="Peraton"/>
    <s v="['tableau']"/>
  </r>
  <r>
    <x v="1"/>
    <s v="Manager, Data Engineering (Python, AWS, Airflow, Snowflake) (Hybrid)"/>
    <s v="Washington, DC"/>
    <x v="5"/>
    <x v="0"/>
    <x v="2"/>
    <x v="4188"/>
    <x v="176"/>
    <s v="Capital One"/>
    <s v="['python', 'scala', 'nosql', 'sql', 'java', 'mongo', 'shell', 'mysql', 'cassandra', 'aws', 'snowflake', 'azure', 'redshift', 'airflow', 'hadoop', 'spark', 'kafka', 'angular']"/>
  </r>
  <r>
    <x v="3"/>
    <s v="Senior Data Operations Engineer, EF Data"/>
    <s v="India"/>
    <x v="0"/>
    <x v="0"/>
    <x v="7"/>
    <x v="4189"/>
    <x v="963"/>
    <s v="Bristol Myers Squibb"/>
    <s v="['python', 'aws', 'tableau', 'excel']"/>
  </r>
  <r>
    <x v="1"/>
    <s v="Data Engineer"/>
    <s v="Pennsylvania"/>
    <x v="0"/>
    <x v="0"/>
    <x v="2"/>
    <x v="4190"/>
    <x v="960"/>
    <s v="Eaton"/>
    <s v="['sql', 'python', 'r', 'sql server', 'oracle', 'azure', 'power bi', 'sap', 'jira']"/>
  </r>
  <r>
    <x v="3"/>
    <s v="Senior Data Engineer"/>
    <s v="Anywhere"/>
    <x v="0"/>
    <x v="1"/>
    <x v="1"/>
    <x v="4191"/>
    <x v="27"/>
    <s v="fierlo"/>
    <s v="['python', 'sql', 'nosql', 'mongo', 'redis', 'aws', 'graphql', 'kafka', 'kubernetes', 'docker', 'git', 'airtable']"/>
  </r>
  <r>
    <x v="0"/>
    <s v="Senior Manager II, Data Science"/>
    <s v="Bentonville, AR"/>
    <x v="5"/>
    <x v="0"/>
    <x v="2"/>
    <x v="4192"/>
    <x v="140"/>
    <s v="Walmart"/>
    <s v="['r', 'python', 'scala', 'spark', 'tensorflow', 'excel']"/>
  </r>
  <r>
    <x v="8"/>
    <s v="Senior Data Scientist"/>
    <s v="Anywhere"/>
    <x v="0"/>
    <x v="1"/>
    <x v="1"/>
    <x v="4193"/>
    <x v="10"/>
    <s v="Riverside Staffing, LLC"/>
    <s v="['python', 'aws', 'pandas', 'numpy', 'scikit-learn']"/>
  </r>
  <r>
    <x v="7"/>
    <s v="Machine Learning Architect / Engineer"/>
    <s v="Spain"/>
    <x v="0"/>
    <x v="0"/>
    <x v="20"/>
    <x v="4194"/>
    <x v="137"/>
    <s v="Aetion"/>
    <s v="['python', 'r', 'databricks', 'aws', 'spark', 'pytorch', 'scikit-learn', 'git', 'docker']"/>
  </r>
  <r>
    <x v="3"/>
    <s v="Infra Solutions Senior Data Engineer"/>
    <s v="San Jose, CA"/>
    <x v="0"/>
    <x v="0"/>
    <x v="2"/>
    <x v="4195"/>
    <x v="17"/>
    <s v="Genpact"/>
    <s v="['go', 'aws']"/>
  </r>
  <r>
    <x v="3"/>
    <s v="Senior Data Engineer"/>
    <s v="Anywhere"/>
    <x v="0"/>
    <x v="1"/>
    <x v="2"/>
    <x v="4196"/>
    <x v="71"/>
    <s v="BLACKCLOAK"/>
    <s v="['go', 'nosql', 'sql', 'firebase', 'firebase', 'redis', 'bigquery', 'snowflake', 'kafka', 'spark', 'pandas', 'excel', 'jira']"/>
  </r>
  <r>
    <x v="0"/>
    <s v="People Insights Analyst III"/>
    <s v="Albuquerque, NM"/>
    <x v="4"/>
    <x v="0"/>
    <x v="1"/>
    <x v="4197"/>
    <x v="964"/>
    <s v="U.S. Postal Service"/>
    <s v="['r', 'sas', 'sas', 'spss']"/>
  </r>
  <r>
    <x v="0"/>
    <s v="Data Scientist"/>
    <s v="San Diego, CA"/>
    <x v="0"/>
    <x v="0"/>
    <x v="2"/>
    <x v="4198"/>
    <x v="1"/>
    <s v="Morrison Foerster"/>
    <s v="['python', 'r', 't-sql', 'azure', 'aws', 'tableau', 'power bi']"/>
  </r>
  <r>
    <x v="1"/>
    <s v="Sr. Data Engineer"/>
    <s v="Los Angeles, CA"/>
    <x v="0"/>
    <x v="0"/>
    <x v="2"/>
    <x v="4199"/>
    <x v="27"/>
    <s v="Jobot"/>
    <s v="['python', 'java', 'scala', 'sql', 'mysql', 'postgresql', 'oracle', 'aws', 'azure', 'spark']"/>
  </r>
  <r>
    <x v="0"/>
    <s v="Data Integration Specialist"/>
    <s v="Timișoara, Romania"/>
    <x v="0"/>
    <x v="0"/>
    <x v="68"/>
    <x v="4200"/>
    <x v="196"/>
    <s v="Bosch Group"/>
    <s v="['sql', 'java', 'mysql', 'mariadb', 'spark', 'jira']"/>
  </r>
  <r>
    <x v="1"/>
    <s v="Data Engineer, DataOps"/>
    <s v="Berlin, Germany"/>
    <x v="0"/>
    <x v="0"/>
    <x v="9"/>
    <x v="4201"/>
    <x v="56"/>
    <s v="Wolt"/>
    <s v="['mongodb', 'mongodb', 'python', 'snowflake', 'kafka', 'airflow', 'kubernetes']"/>
  </r>
  <r>
    <x v="2"/>
    <s v="Marketing CRM Data Specialist"/>
    <s v="Taguig, Metro Manila, Philippines"/>
    <x v="0"/>
    <x v="0"/>
    <x v="50"/>
    <x v="4202"/>
    <x v="0"/>
    <s v="AECOM"/>
    <s v="['excel', 'sharepoint']"/>
  </r>
  <r>
    <x v="2"/>
    <s v="Data Analyst"/>
    <s v="Solna, Sweden"/>
    <x v="0"/>
    <x v="0"/>
    <x v="13"/>
    <x v="4203"/>
    <x v="46"/>
    <s v="Vattenfall"/>
    <s v="['sql', 'python', 'azure', 'databricks', 'power bi']"/>
  </r>
  <r>
    <x v="1"/>
    <s v="[VSN] Mid Level Data Engineer"/>
    <s v="Buenos Aires, Argentina"/>
    <x v="0"/>
    <x v="0"/>
    <x v="47"/>
    <x v="4204"/>
    <x v="187"/>
    <s v="Software Mind"/>
    <s v="['python', 'c#', 'nosql', 'mongodb', 'mongodb', 'cassandra', 'snowflake', 'redshift', 'kafka']"/>
  </r>
  <r>
    <x v="5"/>
    <s v="Software Developer &amp; Data Engineer II"/>
    <s v="Boston, MA"/>
    <x v="0"/>
    <x v="0"/>
    <x v="2"/>
    <x v="4205"/>
    <x v="29"/>
    <s v="Boston Public Health Commission"/>
    <s v="['sql', 't-sql', 'python', 'c#', 'css', 'javascript', 'asp.net', 'jquery', 'power bi']"/>
  </r>
  <r>
    <x v="2"/>
    <s v="Jr. Financial Data Analyst"/>
    <s v="Gibsonton, FL"/>
    <x v="0"/>
    <x v="0"/>
    <x v="2"/>
    <x v="4206"/>
    <x v="234"/>
    <s v="Leola Construction, LLC"/>
    <s v="['excel']"/>
  </r>
  <r>
    <x v="6"/>
    <s v="Senior Data Analyst"/>
    <s v="Singapore"/>
    <x v="0"/>
    <x v="0"/>
    <x v="18"/>
    <x v="4207"/>
    <x v="83"/>
    <s v="Love, Bonito"/>
    <s v="['c', 'sql', 'python', 'aws', 'redshift', 'tableau']"/>
  </r>
  <r>
    <x v="2"/>
    <s v="Data Reporting Analyst III"/>
    <s v="Oakland, CA"/>
    <x v="0"/>
    <x v="0"/>
    <x v="2"/>
    <x v="4208"/>
    <x v="965"/>
    <s v="Kaiser Permanente"/>
    <m/>
  </r>
  <r>
    <x v="0"/>
    <s v="Data Scientist"/>
    <s v="New York, NY"/>
    <x v="0"/>
    <x v="0"/>
    <x v="2"/>
    <x v="4209"/>
    <x v="62"/>
    <s v="Harnham"/>
    <s v="['sql', 'python', 'r', 'aws', 'tableau', 'looker']"/>
  </r>
  <r>
    <x v="8"/>
    <s v="Senior Data Scientist"/>
    <s v="Anywhere"/>
    <x v="0"/>
    <x v="1"/>
    <x v="2"/>
    <x v="4210"/>
    <x v="71"/>
    <s v="Prism Consult Ltd"/>
    <s v="['python', 'sql', 'numpy', 'pandas', 'matplotlib', 'scikit-learn', 'git', 'jira']"/>
  </r>
  <r>
    <x v="0"/>
    <s v="Director of Data Science"/>
    <s v="New York, NY"/>
    <x v="0"/>
    <x v="0"/>
    <x v="2"/>
    <x v="4211"/>
    <x v="966"/>
    <s v="Nord Group"/>
    <s v="['python', 'r', 'solidity']"/>
  </r>
  <r>
    <x v="1"/>
    <s v="Data Engineer"/>
    <s v="Jersey City, NJ"/>
    <x v="0"/>
    <x v="0"/>
    <x v="2"/>
    <x v="4212"/>
    <x v="89"/>
    <s v="hackajob"/>
    <s v="['shell', 'databricks', 'aws', 'azure', 'spark', 'pyspark', 'jupyter']"/>
  </r>
  <r>
    <x v="2"/>
    <s v="VP, Finances Data Analyst Lead (Consent Order Testing) –C13 -Hybrid"/>
    <s v="Plano, TX"/>
    <x v="0"/>
    <x v="0"/>
    <x v="2"/>
    <x v="4213"/>
    <x v="309"/>
    <s v="Citi"/>
    <s v="['sql', 'shell', 'oracle', 'unix', 'jira']"/>
  </r>
  <r>
    <x v="2"/>
    <s v="Project Manager - Data Analyst. Job in The Colony My Valley Jobs Today"/>
    <s v="The Colony, TX"/>
    <x v="0"/>
    <x v="0"/>
    <x v="2"/>
    <x v="4214"/>
    <x v="882"/>
    <s v="Citi"/>
    <s v="['excel', 'powerpoint', 'confluence', 'jira']"/>
  </r>
  <r>
    <x v="2"/>
    <s v="Lead Finance Data Analyst"/>
    <s v="Santa Fe, NM"/>
    <x v="0"/>
    <x v="0"/>
    <x v="1"/>
    <x v="4215"/>
    <x v="57"/>
    <s v="J&amp;J Family of Companies"/>
    <s v="['sql', 'go', 'alteryx', 'sap']"/>
  </r>
  <r>
    <x v="2"/>
    <s v="Data Analyst"/>
    <s v="Warrington, PA"/>
    <x v="0"/>
    <x v="0"/>
    <x v="2"/>
    <x v="4216"/>
    <x v="243"/>
    <s v="Blueprint Strategic Advisory Partners"/>
    <s v="['excel']"/>
  </r>
  <r>
    <x v="0"/>
    <s v="Data Scientist"/>
    <s v="Anywhere"/>
    <x v="1"/>
    <x v="1"/>
    <x v="23"/>
    <x v="4217"/>
    <x v="29"/>
    <s v="Hanalytica"/>
    <s v="['sql', 'python', 'r', 'sql server', 'aws', 'azure', 'tensorflow', 'pytorch', 'scikit-learn']"/>
  </r>
  <r>
    <x v="1"/>
    <s v="Lead Data Engineer"/>
    <s v="Anywhere"/>
    <x v="0"/>
    <x v="1"/>
    <x v="2"/>
    <x v="4218"/>
    <x v="94"/>
    <s v="DeepHealth"/>
    <s v="['python', 'pandas']"/>
  </r>
  <r>
    <x v="1"/>
    <s v="Data Visualization Engineer"/>
    <s v="Italy"/>
    <x v="0"/>
    <x v="0"/>
    <x v="49"/>
    <x v="4219"/>
    <x v="137"/>
    <s v="Sumo Logic"/>
    <s v="['sql', 'nosql', 'python', 'ruby', 'ruby', 'aws', 'azure', 'gcp', 'hadoop', 'unix', 'terraform', 'docker', 'git', 'jenkins']"/>
  </r>
  <r>
    <x v="2"/>
    <s v="Data Analyst"/>
    <s v="Madison, WI"/>
    <x v="0"/>
    <x v="0"/>
    <x v="2"/>
    <x v="4220"/>
    <x v="12"/>
    <s v="AE Business Solutions"/>
    <s v="['sql', 'python', 'r', 'power bi']"/>
  </r>
  <r>
    <x v="2"/>
    <s v="Evaluation and Data Analyst (Hybrid / On-Site 3x)"/>
    <s v="East Orange, NJ"/>
    <x v="0"/>
    <x v="0"/>
    <x v="2"/>
    <x v="4221"/>
    <x v="147"/>
    <s v="Family Connections, Inc."/>
    <s v="['outlook', 'word', 'excel']"/>
  </r>
  <r>
    <x v="2"/>
    <s v="Data Analyst"/>
    <s v="Bridgeport, CT"/>
    <x v="0"/>
    <x v="0"/>
    <x v="2"/>
    <x v="4222"/>
    <x v="967"/>
    <s v="City of Bridgeport"/>
    <s v="['excel']"/>
  </r>
  <r>
    <x v="4"/>
    <s v="Analyst contract"/>
    <s v="Orange, CA"/>
    <x v="0"/>
    <x v="0"/>
    <x v="2"/>
    <x v="4223"/>
    <x v="968"/>
    <s v="AmerisourceBergen"/>
    <s v="['word', 'powerpoint', 'excel']"/>
  </r>
  <r>
    <x v="1"/>
    <s v="BI/Data Engineer"/>
    <s v="Sarasota, FL"/>
    <x v="0"/>
    <x v="0"/>
    <x v="1"/>
    <x v="4224"/>
    <x v="29"/>
    <s v="Robert Half"/>
    <s v="['sql', 'sql server', 'sharepoint', 'ssis']"/>
  </r>
  <r>
    <x v="0"/>
    <s v="Data Scientist in Telecom Industry"/>
    <s v="Plano, TX"/>
    <x v="0"/>
    <x v="0"/>
    <x v="2"/>
    <x v="4225"/>
    <x v="31"/>
    <s v="Karma Management Global Consulting Solutions Pvt Ltd"/>
    <s v="['python', 'r', 'sql', 'sas', 'sas', 'tableau', 'power bi']"/>
  </r>
  <r>
    <x v="1"/>
    <s v="Data Engineer II"/>
    <s v="Dunwoody, GA"/>
    <x v="0"/>
    <x v="0"/>
    <x v="2"/>
    <x v="4226"/>
    <x v="31"/>
    <s v="Meridian Cooperative"/>
    <s v="['sql', 'c#', 'java', 'oracle', 'alteryx', 'git']"/>
  </r>
  <r>
    <x v="2"/>
    <s v="Sales Support/Data Analyst"/>
    <s v="Coventry, RI"/>
    <x v="0"/>
    <x v="0"/>
    <x v="2"/>
    <x v="4227"/>
    <x v="282"/>
    <s v="Robert Half"/>
    <s v="['flow']"/>
  </r>
  <r>
    <x v="0"/>
    <s v="Data Scientist, Product Analytics - Monetization"/>
    <s v="New York, NY"/>
    <x v="0"/>
    <x v="0"/>
    <x v="2"/>
    <x v="4228"/>
    <x v="490"/>
    <s v="Meta"/>
    <s v="['sql', 'python', 'r']"/>
  </r>
  <r>
    <x v="0"/>
    <s v="Director, Data Science - Omnichannel Supply Chain Strategy"/>
    <s v="Bentonville, AR"/>
    <x v="0"/>
    <x v="0"/>
    <x v="2"/>
    <x v="4229"/>
    <x v="213"/>
    <s v="Walmart eCommerce"/>
    <s v="['r', 'python', 'scala', 'spark', 'tensorflow', 'excel']"/>
  </r>
  <r>
    <x v="1"/>
    <s v="Staff Data Engineer (Data Platform)"/>
    <s v="Seoul, South Korea"/>
    <x v="0"/>
    <x v="0"/>
    <x v="21"/>
    <x v="4230"/>
    <x v="56"/>
    <s v="Coupang"/>
    <s v="['sql', 'nosql', 'java', 'scala', 'python', 'aws', 'azure', 'gcp', 'spark', 'kafka']"/>
  </r>
  <r>
    <x v="1"/>
    <s v="Data Engineer"/>
    <s v="New York, NY"/>
    <x v="0"/>
    <x v="0"/>
    <x v="1"/>
    <x v="4231"/>
    <x v="17"/>
    <s v="NYC Health + Hospitals"/>
    <s v="['sql', 'r', 'python', 'java', 'c++', 'scala', 'mongodb', 'mongodb', 'sql server', 'db2', 'cassandra', 'snowflake', 'oracle']"/>
  </r>
  <r>
    <x v="0"/>
    <s v="Data Scientist, Global Payments - USDS"/>
    <s v="Mountain View, CA"/>
    <x v="0"/>
    <x v="0"/>
    <x v="2"/>
    <x v="4232"/>
    <x v="8"/>
    <s v="TikTok"/>
    <s v="['sql', 'python', 'express']"/>
  </r>
  <r>
    <x v="2"/>
    <s v="Data Analytics with Telecom"/>
    <s v="Dallas, TX"/>
    <x v="0"/>
    <x v="0"/>
    <x v="2"/>
    <x v="4233"/>
    <x v="2"/>
    <s v="Headway Tek Inc"/>
    <s v="['sql', 'python', 'sheets', 'flow']"/>
  </r>
  <r>
    <x v="6"/>
    <s v="Senior Consultant in Pay Equity / Data Analytics Area (European..."/>
    <s v="Poland"/>
    <x v="0"/>
    <x v="0"/>
    <x v="11"/>
    <x v="4234"/>
    <x v="237"/>
    <s v="Marsh McLennan"/>
    <s v="['python', 'vba', 'r']"/>
  </r>
  <r>
    <x v="1"/>
    <s v="Python (Data Engineer)"/>
    <s v="United States"/>
    <x v="0"/>
    <x v="0"/>
    <x v="2"/>
    <x v="4235"/>
    <x v="19"/>
    <s v="Mphasis"/>
    <s v="['python', 'sql', 'aws', 'databricks', 'spark']"/>
  </r>
  <r>
    <x v="1"/>
    <s v="Lead Data Engineer"/>
    <s v="Boston, MA"/>
    <x v="0"/>
    <x v="0"/>
    <x v="1"/>
    <x v="4236"/>
    <x v="21"/>
    <s v="L.E.K. Consulting"/>
    <s v="['go', 'sql', 'python', 'scala', 'sql server', 'aws', 'azure', 'gcp', 'snowflake', 'redshift', 'bigquery', 'spark', 'hadoop', 'alteryx', 'tableau', 'docker', 'kubernetes', 'git']"/>
  </r>
  <r>
    <x v="8"/>
    <s v="Senior/Lead Data Scientist"/>
    <s v="Anywhere"/>
    <x v="0"/>
    <x v="1"/>
    <x v="2"/>
    <x v="4237"/>
    <x v="14"/>
    <s v="Nova Credit"/>
    <s v="['sql', 'python', 'pyspark', 'unify']"/>
  </r>
  <r>
    <x v="0"/>
    <s v="Clinical Data Scientist"/>
    <s v="Warsaw, Poland"/>
    <x v="0"/>
    <x v="0"/>
    <x v="11"/>
    <x v="4238"/>
    <x v="44"/>
    <s v="PSI CRO"/>
    <s v="['r', 'python', 'sas', 'sas', 'sql', 'jupyter', 'spark', 'excel']"/>
  </r>
  <r>
    <x v="1"/>
    <s v="Data Engineer"/>
    <s v="Ho Chi Minh City, Vietnam"/>
    <x v="0"/>
    <x v="0"/>
    <x v="16"/>
    <x v="4239"/>
    <x v="204"/>
    <s v="Carousell Group"/>
    <s v="['python', 'golang', 'bash', 'kafka', 'flask', 'terraform']"/>
  </r>
  <r>
    <x v="1"/>
    <s v="Data Engineer"/>
    <s v="Anywhere"/>
    <x v="0"/>
    <x v="1"/>
    <x v="2"/>
    <x v="4240"/>
    <x v="21"/>
    <s v="Lawrence Harvey"/>
    <s v="['python', 'sql', 'azure', 'spark', 'pyspark']"/>
  </r>
  <r>
    <x v="1"/>
    <s v="AWS Data Engineer"/>
    <s v="DHS, VA"/>
    <x v="0"/>
    <x v="0"/>
    <x v="2"/>
    <x v="4241"/>
    <x v="969"/>
    <s v="e-business International Inc"/>
    <s v="['powershell', 'python', 'bash', 'ruby', 'ruby', 'perl', 'sql', 'aws', 'redshift', 'terraform']"/>
  </r>
  <r>
    <x v="2"/>
    <s v="Data Analyst"/>
    <s v="Georgia"/>
    <x v="0"/>
    <x v="0"/>
    <x v="2"/>
    <x v="4242"/>
    <x v="53"/>
    <s v="NextGen | GTA: A Kelly Telecom Company"/>
    <s v="['sql', 'excel', 'power bi']"/>
  </r>
  <r>
    <x v="0"/>
    <s v="Data Scientist"/>
    <s v="New Albany, OH"/>
    <x v="0"/>
    <x v="0"/>
    <x v="2"/>
    <x v="4243"/>
    <x v="90"/>
    <s v="TEKsystems"/>
    <s v="['python', 'sql', 'databricks', 'azure']"/>
  </r>
  <r>
    <x v="2"/>
    <s v="Data Analyst II - Herbert Wertheim College of Medicine"/>
    <s v="Miami, FL"/>
    <x v="0"/>
    <x v="0"/>
    <x v="2"/>
    <x v="4244"/>
    <x v="234"/>
    <s v="Florida International University"/>
    <s v="['r', 'sas', 'sas', 'sql', 'excel', 'spss']"/>
  </r>
  <r>
    <x v="2"/>
    <s v="TS/SCI Data Analyst - SQL and Python Experience Mandatory"/>
    <s v="Reston, VA"/>
    <x v="0"/>
    <x v="0"/>
    <x v="2"/>
    <x v="4245"/>
    <x v="18"/>
    <s v="Specialized Recruiting Group - Charlotte, NC"/>
    <s v="['sql', 'python', 'excel', 'tableau']"/>
  </r>
  <r>
    <x v="0"/>
    <s v="Data Scientist"/>
    <s v="Richardson, TX"/>
    <x v="0"/>
    <x v="0"/>
    <x v="2"/>
    <x v="4246"/>
    <x v="970"/>
    <s v="Argo Data"/>
    <s v="['python', 'r', 'sql', 'power bi']"/>
  </r>
  <r>
    <x v="6"/>
    <s v="Senior Data Analyst (Bangkok Based, Relocation Provided)"/>
    <s v="Bang Rak, Bangkok, Thailand"/>
    <x v="0"/>
    <x v="0"/>
    <x v="25"/>
    <x v="4247"/>
    <x v="46"/>
    <s v="Agoda"/>
    <s v="['sql', 'sas', 'sas', 'r', 'python', 'vba', 'sql server', 'spss', 'tableau', 'power bi']"/>
  </r>
  <r>
    <x v="1"/>
    <s v="Data Engineer (Job Ref: 1875)"/>
    <s v="Dubai - United Arab Emirates"/>
    <x v="0"/>
    <x v="0"/>
    <x v="67"/>
    <x v="4248"/>
    <x v="187"/>
    <s v="Mondia Group"/>
    <s v="['python', 'scala', 'java', 'sql', 'aws', 'gcp', 'bigquery', 'redshift', 'snowflake', 'airflow', 'unreal']"/>
  </r>
  <r>
    <x v="2"/>
    <s v="Data Analyst &amp; Evaluation Director (Nonprofit)"/>
    <s v="Indianapolis, IN"/>
    <x v="0"/>
    <x v="0"/>
    <x v="2"/>
    <x v="4249"/>
    <x v="91"/>
    <s v="Progression Partners"/>
    <m/>
  </r>
  <r>
    <x v="2"/>
    <s v="Data Analyst II"/>
    <s v="Vienna, VA"/>
    <x v="0"/>
    <x v="0"/>
    <x v="2"/>
    <x v="4250"/>
    <x v="261"/>
    <s v="Navy Federal Credit Union"/>
    <s v="['sql', 'azure', 'databricks', 'aws', 'word', 'excel']"/>
  </r>
  <r>
    <x v="6"/>
    <s v="Senior Data Analyst"/>
    <s v="Cape Town, South Africa"/>
    <x v="0"/>
    <x v="0"/>
    <x v="14"/>
    <x v="4251"/>
    <x v="46"/>
    <s v="Ozow"/>
    <s v="['sas', 'sas', 'sql', 'nosql', 'cassandra', 'hadoop', 'looker', 'power bi', 'tableau']"/>
  </r>
  <r>
    <x v="2"/>
    <s v="Business Data Analyst"/>
    <s v="Milwaukee, WI"/>
    <x v="0"/>
    <x v="0"/>
    <x v="2"/>
    <x v="4252"/>
    <x v="198"/>
    <s v="Connect Search, LLC"/>
    <s v="['power bi', 'excel', 'powerpoint']"/>
  </r>
  <r>
    <x v="8"/>
    <s v="Senior Data Scientist"/>
    <s v="Buffalo, NY"/>
    <x v="0"/>
    <x v="0"/>
    <x v="2"/>
    <x v="4253"/>
    <x v="904"/>
    <s v="Delaware North"/>
    <s v="['sql', 'sas', 'sas', 'r', 'python', 'alteryx', 'spss', 'tableau']"/>
  </r>
  <r>
    <x v="1"/>
    <s v="Staff Data Engineer"/>
    <s v="Phoenix, AZ"/>
    <x v="0"/>
    <x v="0"/>
    <x v="2"/>
    <x v="4254"/>
    <x v="173"/>
    <s v="RevolutionParts"/>
    <s v="['javascript', 'golang', 'php', 'sql', 'nosql', 'python', 'mysql', 'postgresql', 'aws', 'kubernetes']"/>
  </r>
  <r>
    <x v="2"/>
    <s v="Data Analyst"/>
    <s v="Anywhere"/>
    <x v="0"/>
    <x v="1"/>
    <x v="2"/>
    <x v="4255"/>
    <x v="39"/>
    <s v="Orion Groups"/>
    <s v="['python', 'bash', 'gcp', 'hadoop', 'spark', 'flow', 'jenkins', 'github', 'jira', 'confluence']"/>
  </r>
  <r>
    <x v="0"/>
    <s v="Data Scientist"/>
    <s v="Ashburn, VA"/>
    <x v="9"/>
    <x v="0"/>
    <x v="2"/>
    <x v="4256"/>
    <x v="530"/>
    <s v="US Customs and Border Protection"/>
    <s v="['c', 'go', 'word']"/>
  </r>
  <r>
    <x v="3"/>
    <s v="Senior Data Engineer"/>
    <m/>
    <x v="0"/>
    <x v="0"/>
    <x v="1"/>
    <x v="4257"/>
    <x v="78"/>
    <s v="TDA"/>
    <s v="['sql']"/>
  </r>
  <r>
    <x v="1"/>
    <s v="Data Engineering Manager"/>
    <s v="Anywhere"/>
    <x v="0"/>
    <x v="1"/>
    <x v="2"/>
    <x v="4258"/>
    <x v="971"/>
    <s v="Meta"/>
    <s v="['sql', 'python', 'perl', 'java']"/>
  </r>
  <r>
    <x v="0"/>
    <s v="Data scientist"/>
    <s v="Tampa, FL"/>
    <x v="0"/>
    <x v="0"/>
    <x v="2"/>
    <x v="4259"/>
    <x v="2"/>
    <s v="Peritus Inc."/>
    <s v="['sql']"/>
  </r>
  <r>
    <x v="1"/>
    <s v="Director, Data Engineering"/>
    <s v="New York, NY"/>
    <x v="0"/>
    <x v="0"/>
    <x v="2"/>
    <x v="4260"/>
    <x v="34"/>
    <s v="Reprise Digital"/>
    <s v="['sql', 'python', 'aws', 'azure', 'snowflake', 'git', 'codecommit']"/>
  </r>
  <r>
    <x v="2"/>
    <s v="Lead Governance Data Analyst"/>
    <s v="Pleasanton, CA"/>
    <x v="0"/>
    <x v="0"/>
    <x v="2"/>
    <x v="4261"/>
    <x v="131"/>
    <s v="Albertsons"/>
    <s v="['sql', 'phoenix']"/>
  </r>
  <r>
    <x v="0"/>
    <s v="(Junior) Data Scientist"/>
    <s v="Norway"/>
    <x v="0"/>
    <x v="0"/>
    <x v="56"/>
    <x v="4262"/>
    <x v="468"/>
    <s v="Nordea"/>
    <s v="['python', 'r', 'snowflake', 'pyspark', 'power bi', 'git']"/>
  </r>
  <r>
    <x v="0"/>
    <s v="Data Scientist"/>
    <s v="Herndon, VA"/>
    <x v="0"/>
    <x v="0"/>
    <x v="2"/>
    <x v="4263"/>
    <x v="18"/>
    <s v="IT Resources Corp"/>
    <s v="['python']"/>
  </r>
  <r>
    <x v="8"/>
    <s v="Senior Data Scientist Lead"/>
    <s v="United States"/>
    <x v="0"/>
    <x v="0"/>
    <x v="2"/>
    <x v="4264"/>
    <x v="82"/>
    <s v="Securonix"/>
    <s v="['sql', 'python', 'snowflake', 'hadoop', 'jupyter', 'spark']"/>
  </r>
  <r>
    <x v="2"/>
    <s v="Marketing Data Analyst"/>
    <m/>
    <x v="0"/>
    <x v="0"/>
    <x v="2"/>
    <x v="4265"/>
    <x v="23"/>
    <s v="Insight Global"/>
    <s v="['windows', 'power bi', 'cognos', 'tableau']"/>
  </r>
  <r>
    <x v="1"/>
    <s v="Lead Data Engineer - Remote"/>
    <s v="United States"/>
    <x v="7"/>
    <x v="0"/>
    <x v="2"/>
    <x v="4266"/>
    <x v="8"/>
    <s v="Braintrust"/>
    <s v="['sql', 'snowflake', 'bigquery', 'aws', 'redshift', 'spark', 'airflow', 'kafka']"/>
  </r>
  <r>
    <x v="2"/>
    <s v="Data Management Analyst III"/>
    <s v="Gainesville, FL"/>
    <x v="0"/>
    <x v="0"/>
    <x v="2"/>
    <x v="4267"/>
    <x v="972"/>
    <s v="University of Florida"/>
    <s v="['python', 'r', 'sas', 'sas', 'sql', 'spss', 'tableau', 'cognos']"/>
  </r>
  <r>
    <x v="2"/>
    <s v="Data Analyst | 2-4 Yrs Exp | Ad-Hoc Strategy |  w/ Power BI &amp; SQL..."/>
    <s v="El Segundo, CA"/>
    <x v="1"/>
    <x v="0"/>
    <x v="2"/>
    <x v="4268"/>
    <x v="17"/>
    <s v="LHH"/>
    <s v="['sql', 'power bi', 'tableau']"/>
  </r>
  <r>
    <x v="8"/>
    <s v="Senior Data Scientist, TikTok Experience"/>
    <s v="San Jose, CA"/>
    <x v="0"/>
    <x v="0"/>
    <x v="2"/>
    <x v="4269"/>
    <x v="321"/>
    <s v="TikTok"/>
    <s v="['python', 'sql', 'spark']"/>
  </r>
  <r>
    <x v="1"/>
    <s v="Data Engineer"/>
    <s v="Horsham, PA"/>
    <x v="0"/>
    <x v="0"/>
    <x v="1"/>
    <x v="4270"/>
    <x v="172"/>
    <s v="Kane Partners LLC"/>
    <s v="['python', 'sql', 'azure']"/>
  </r>
  <r>
    <x v="1"/>
    <s v="Lead Data Engineer (1 of 4)"/>
    <s v="Washington, DC"/>
    <x v="0"/>
    <x v="0"/>
    <x v="2"/>
    <x v="4271"/>
    <x v="79"/>
    <s v="J&amp;J Family of Companies"/>
    <s v="['python', 'scala', 'sql', 'c#', 'java', 'go', 'azure', 'aws', 'gcp', 'databricks', 'pyspark', 'spark', 'looker', 'tableau', 'qlik', 'power bi']"/>
  </r>
  <r>
    <x v="1"/>
    <s v="Data Engineer -GCP - Solution Architect- Big Query"/>
    <s v="Anywhere"/>
    <x v="0"/>
    <x v="1"/>
    <x v="2"/>
    <x v="4272"/>
    <x v="173"/>
    <s v="Capgemini Engineering"/>
    <s v="['sql', 'gcp']"/>
  </r>
  <r>
    <x v="0"/>
    <s v="Data Management Specialist Expert"/>
    <s v="Heredia Province, Heredia, Costa Rica"/>
    <x v="0"/>
    <x v="0"/>
    <x v="0"/>
    <x v="4273"/>
    <x v="164"/>
    <s v="Experian"/>
    <s v="['python', 'c#', 'java', 'sql', 'db2', 'mysql', 'aws', 'tableau', 'alteryx', 'word', 'excel']"/>
  </r>
  <r>
    <x v="7"/>
    <s v="MLOps Engineer"/>
    <s v="Toronto, ON, Canada"/>
    <x v="0"/>
    <x v="0"/>
    <x v="23"/>
    <x v="4274"/>
    <x v="164"/>
    <s v="GeoComply"/>
    <s v="['python', 'sql', 'databricks', 'mxnet', 'spark']"/>
  </r>
  <r>
    <x v="6"/>
    <s v="Senior Data Analyst"/>
    <s v="Bogotá, Bogota, Colombia"/>
    <x v="0"/>
    <x v="0"/>
    <x v="32"/>
    <x v="4275"/>
    <x v="46"/>
    <s v="Publicis Groupe"/>
    <s v="['sas', 'sas', 'spark', 'excel', 'spss']"/>
  </r>
  <r>
    <x v="1"/>
    <s v="Data Engineer"/>
    <s v="Baton Rouge, LA"/>
    <x v="0"/>
    <x v="0"/>
    <x v="2"/>
    <x v="4276"/>
    <x v="17"/>
    <s v="Robert Half"/>
    <s v="['sql', 'go', 'azure', 'ssis', 'ssrs']"/>
  </r>
  <r>
    <x v="1"/>
    <s v="Data Engineer"/>
    <s v="Anywhere"/>
    <x v="0"/>
    <x v="1"/>
    <x v="1"/>
    <x v="4277"/>
    <x v="57"/>
    <s v="LHH"/>
    <s v="['sql', 'python', 't-sql', 'powershell', 'sql server', 'aws', 'airflow', 'ssis', 'ssrs', 'tableau', 'power bi', 'git', 'atlassian', 'jira', 'confluence']"/>
  </r>
  <r>
    <x v="0"/>
    <s v="Data Scientist"/>
    <s v="Bengaluru, Karnataka, India"/>
    <x v="0"/>
    <x v="0"/>
    <x v="7"/>
    <x v="4278"/>
    <x v="8"/>
    <s v="Ethos"/>
    <s v="['r', 'python']"/>
  </r>
  <r>
    <x v="3"/>
    <s v="Big Data Senior Engineer"/>
    <s v="Bengaluru, Karnataka, India"/>
    <x v="0"/>
    <x v="0"/>
    <x v="7"/>
    <x v="4279"/>
    <x v="221"/>
    <s v="Skan"/>
    <s v="['scala', 'azure', 'spark', 'pyspark', 'kafka', 'git']"/>
  </r>
  <r>
    <x v="3"/>
    <s v="Senior Data Engineer"/>
    <s v="New York, NY"/>
    <x v="0"/>
    <x v="0"/>
    <x v="2"/>
    <x v="4280"/>
    <x v="85"/>
    <s v="Kensho"/>
    <s v="['python', 'postgresql', 'airflow']"/>
  </r>
  <r>
    <x v="7"/>
    <s v="Sr. ML Scientist- AI Platform Team"/>
    <s v="Austin, TX"/>
    <x v="0"/>
    <x v="0"/>
    <x v="2"/>
    <x v="4281"/>
    <x v="101"/>
    <s v="Visa"/>
    <s v="['go', 'golang', 'java']"/>
  </r>
  <r>
    <x v="3"/>
    <s v="Senior Big Data Engineer - Data &amp; AI"/>
    <s v="Poland"/>
    <x v="0"/>
    <x v="0"/>
    <x v="11"/>
    <x v="4282"/>
    <x v="88"/>
    <s v="Allegro"/>
    <s v="['scala', 'python', 'bigquery', 'gcp', 'spark', 'airflow', 'hadoop', 'kafka', 'unix', 'linux', 'windows', 'terraform']"/>
  </r>
  <r>
    <x v="2"/>
    <s v="Data Management Expert in Purchasing"/>
    <s v="Timișoara, Romania"/>
    <x v="0"/>
    <x v="0"/>
    <x v="68"/>
    <x v="4283"/>
    <x v="137"/>
    <s v="Bosch Group"/>
    <s v="['spark', 'sap']"/>
  </r>
  <r>
    <x v="6"/>
    <s v="Senior Data Analyst"/>
    <s v="Washington, DC"/>
    <x v="0"/>
    <x v="0"/>
    <x v="2"/>
    <x v="4284"/>
    <x v="90"/>
    <s v="Celestar Holdings Corporation"/>
    <s v="['python', 'r', 'sql', 'tableau']"/>
  </r>
  <r>
    <x v="1"/>
    <s v="Big Data Engineer"/>
    <s v="Cedar Rapids, IA"/>
    <x v="0"/>
    <x v="0"/>
    <x v="2"/>
    <x v="4285"/>
    <x v="23"/>
    <s v="Robert Half"/>
    <s v="['python', 'java', 'aws', 'azure', 'airflow', 'kubernetes']"/>
  </r>
  <r>
    <x v="4"/>
    <s v="Sales Business Analyst"/>
    <s v="Texas"/>
    <x v="0"/>
    <x v="0"/>
    <x v="2"/>
    <x v="4286"/>
    <x v="16"/>
    <s v="Spot On Talent"/>
    <s v="['excel']"/>
  </r>
  <r>
    <x v="1"/>
    <s v="Staff Data Engineer, Metrics Management"/>
    <s v="Bentonville, AR"/>
    <x v="0"/>
    <x v="0"/>
    <x v="2"/>
    <x v="4287"/>
    <x v="763"/>
    <s v="Walmart"/>
    <s v="['sql', 'excel', 'tableau', 'flow']"/>
  </r>
  <r>
    <x v="7"/>
    <s v="Senior ML Engineer"/>
    <s v="Oslo, Norway"/>
    <x v="0"/>
    <x v="0"/>
    <x v="56"/>
    <x v="4288"/>
    <x v="181"/>
    <s v="Völur"/>
    <s v="['python', 'snowflake', 'azure', 'spark', 'tensorflow', 'pytorch', 'keras', 'docker', 'kubernetes', 'git', 'bitbucket']"/>
  </r>
  <r>
    <x v="2"/>
    <s v="Jr. Data Quality Analyst"/>
    <s v="Cincinnati, OH"/>
    <x v="0"/>
    <x v="0"/>
    <x v="2"/>
    <x v="4289"/>
    <x v="15"/>
    <s v="PatientPoint"/>
    <m/>
  </r>
  <r>
    <x v="2"/>
    <s v="Mid-Level Data BI Analyst"/>
    <s v="Miami, FL"/>
    <x v="0"/>
    <x v="0"/>
    <x v="2"/>
    <x v="4290"/>
    <x v="71"/>
    <s v="Patterned Learning AI"/>
    <s v="['nosql', 'sql', 'vba', 'oracle', 'hadoop', 'excel', 'tableau']"/>
  </r>
  <r>
    <x v="0"/>
    <s v="Supervisory Data Scientist"/>
    <s v="Phoenix, AZ"/>
    <x v="12"/>
    <x v="0"/>
    <x v="1"/>
    <x v="4291"/>
    <x v="973"/>
    <s v="U.S. Army Cyber Command"/>
    <m/>
  </r>
  <r>
    <x v="2"/>
    <s v="Technical Data Analyst"/>
    <s v="New York, NY"/>
    <x v="0"/>
    <x v="0"/>
    <x v="2"/>
    <x v="4292"/>
    <x v="62"/>
    <s v="Doran Jones Inc."/>
    <s v="['java', 'sql', 'spring', 'git']"/>
  </r>
  <r>
    <x v="8"/>
    <s v="Sr Principal Data Scientist-9399. Job in Roy My Valley Jobs Today"/>
    <s v="Roy, UT"/>
    <x v="0"/>
    <x v="0"/>
    <x v="2"/>
    <x v="4293"/>
    <x v="436"/>
    <s v="Northrop Grumman"/>
    <s v="['r', 'sql', 'sql server', 'postgresql', 'oracle', 'hadoop', 'ssis', 'alteryx', 'tableau']"/>
  </r>
  <r>
    <x v="0"/>
    <s v="Data Scientist"/>
    <s v="Anywhere"/>
    <x v="0"/>
    <x v="1"/>
    <x v="1"/>
    <x v="4294"/>
    <x v="974"/>
    <s v="Padgett Advance Technologies Inc."/>
    <s v="['python', 'r', 'sql', 'hadoop', 'spark', 'alteryx']"/>
  </r>
  <r>
    <x v="0"/>
    <s v="Data Scientist"/>
    <m/>
    <x v="0"/>
    <x v="0"/>
    <x v="2"/>
    <x v="4295"/>
    <x v="33"/>
    <s v="Recruiting from Scratch"/>
    <s v="['sql', 'pandas', 'numpy', 'tidyverse', 'git']"/>
  </r>
  <r>
    <x v="5"/>
    <s v="Java/Software Programmer (for the first job description)Data..."/>
    <s v="Anywhere"/>
    <x v="0"/>
    <x v="1"/>
    <x v="2"/>
    <x v="4296"/>
    <x v="54"/>
    <s v="Get It Recruit - Information Technology"/>
    <s v="['java', 'javascript', 'c++', 'sas', 'sas', 'python', 'spring', 'tableau', 'power bi', 'docker', 'jenkins']"/>
  </r>
  <r>
    <x v="1"/>
    <s v="Principal Data Engineer"/>
    <s v="Philadelphia, PA"/>
    <x v="0"/>
    <x v="0"/>
    <x v="2"/>
    <x v="4297"/>
    <x v="18"/>
    <s v="hackajob"/>
    <s v="['java', 'python', 'sql', 'azure', 'databricks', 'snowflake', 'spark', 'power bi', 'jira', 'confluence']"/>
  </r>
  <r>
    <x v="1"/>
    <s v="(Senior) Data Engineer (all genders)"/>
    <s v="Berlin, Germany"/>
    <x v="0"/>
    <x v="0"/>
    <x v="9"/>
    <x v="4298"/>
    <x v="56"/>
    <s v="TeamViewer"/>
    <s v="['python', 'sql', 'scala', 'aws', 'azure', 'gcp', 'redshift', 'airflow', 'docker']"/>
  </r>
  <r>
    <x v="1"/>
    <s v="Software/Data Engineer (Python/C#)"/>
    <s v="Anywhere"/>
    <x v="0"/>
    <x v="1"/>
    <x v="2"/>
    <x v="4299"/>
    <x v="810"/>
    <s v="Agility Partners"/>
    <s v="['c#', 'python', 'sql', 'azure', 'snowflake', 'redshift', 'ssis']"/>
  </r>
  <r>
    <x v="2"/>
    <s v="Lead Data Analyst"/>
    <s v="South Africa"/>
    <x v="0"/>
    <x v="0"/>
    <x v="14"/>
    <x v="4300"/>
    <x v="15"/>
    <s v="Ozow"/>
    <s v="['sas', 'sas', 'sql', 'nosql', 'cassandra', 'hadoop', 'looker', 'power bi', 'tableau']"/>
  </r>
  <r>
    <x v="5"/>
    <s v="Senior Software Engineer - Streaming / Real time, Ads Data"/>
    <s v="Seattle, WA"/>
    <x v="0"/>
    <x v="0"/>
    <x v="2"/>
    <x v="4301"/>
    <x v="975"/>
    <s v="TikTok"/>
    <s v="['go']"/>
  </r>
  <r>
    <x v="2"/>
    <s v="Data Management Analyst"/>
    <s v="Georgia"/>
    <x v="0"/>
    <x v="0"/>
    <x v="2"/>
    <x v="4302"/>
    <x v="538"/>
    <s v="MRI Software"/>
    <s v="['sql', 'excel']"/>
  </r>
  <r>
    <x v="0"/>
    <s v="Staff Data Scientist, Post-Market Biostatistics-Remote"/>
    <s v="Anywhere"/>
    <x v="0"/>
    <x v="1"/>
    <x v="2"/>
    <x v="4303"/>
    <x v="976"/>
    <s v="Siemens Healthineers"/>
    <s v="['go', 'sas', 'sas', 'r', 'sql', 'python', 'snowflake', 'azure', 'spark', 'qlik']"/>
  </r>
  <r>
    <x v="8"/>
    <s v="Senior Data Scientist"/>
    <s v="Hazelwood, MO"/>
    <x v="0"/>
    <x v="0"/>
    <x v="2"/>
    <x v="4304"/>
    <x v="886"/>
    <s v="BOEING"/>
    <s v="['sql', 'python', 'sql server', 'azure', 'aws', 'oracle', 'pandas', 'scikit-learn', 'tensorflow', 'pytorch', 'theano', 'tableau', 'power bi', 'ssis', 'cognos']"/>
  </r>
  <r>
    <x v="2"/>
    <s v="Risk Adjustment/Healthcare Data Analyst"/>
    <s v="New York, NY"/>
    <x v="0"/>
    <x v="0"/>
    <x v="2"/>
    <x v="4305"/>
    <x v="29"/>
    <s v="Company Confidential"/>
    <m/>
  </r>
  <r>
    <x v="0"/>
    <s v="Data Scientist"/>
    <s v="Greenwich, CT"/>
    <x v="1"/>
    <x v="0"/>
    <x v="2"/>
    <x v="4306"/>
    <x v="28"/>
    <s v="The Phoenix Group"/>
    <s v="['ruby', 'ruby', 'html', 'javascript', 'sql', 'nosql', 'python', 'r', 'matlab', 'azure', 'gcp', 'tensorflow', 'pytorch', 'keras', 'git', 'bitbucket', 'github']"/>
  </r>
  <r>
    <x v="2"/>
    <s v="Data Analyst"/>
    <s v="Chicago, IL"/>
    <x v="0"/>
    <x v="0"/>
    <x v="2"/>
    <x v="4307"/>
    <x v="23"/>
    <s v="SDI Presence"/>
    <s v="['c#', 'sql', 'crystal', 'sql server', 'oracle', 'windows', 'sap']"/>
  </r>
  <r>
    <x v="2"/>
    <s v="Lead Data Analyst LIVE - USDS"/>
    <s v="Los Angeles, CA"/>
    <x v="0"/>
    <x v="0"/>
    <x v="2"/>
    <x v="4308"/>
    <x v="977"/>
    <s v="TikTok"/>
    <s v="['sql', 'python', 'express']"/>
  </r>
  <r>
    <x v="1"/>
    <s v="Data Engineer"/>
    <s v="Boston, MA"/>
    <x v="0"/>
    <x v="0"/>
    <x v="1"/>
    <x v="4309"/>
    <x v="1"/>
    <s v="Harnham"/>
    <s v="['python', 'gcp', 'spark', 'kafka', 'hadoop', 'terraform']"/>
  </r>
  <r>
    <x v="8"/>
    <s v="Data Strategy Lead"/>
    <s v="Milan, Metropolitan City of Milan, Italy"/>
    <x v="0"/>
    <x v="0"/>
    <x v="49"/>
    <x v="4310"/>
    <x v="205"/>
    <s v="dentsu international"/>
    <s v="['python']"/>
  </r>
  <r>
    <x v="3"/>
    <s v="Senior Data Engineer"/>
    <s v="Anywhere"/>
    <x v="0"/>
    <x v="1"/>
    <x v="2"/>
    <x v="4311"/>
    <x v="28"/>
    <s v="Syrup"/>
    <s v="['python', 'postgresql', 'snowflake', 'redshift', 'databricks', 'aws', 'spark', 'airflow', 'pandas', 'tableau', 'looker']"/>
  </r>
  <r>
    <x v="1"/>
    <s v="Data Engineer"/>
    <s v="Heredia Province, Heredia, Costa Rica"/>
    <x v="0"/>
    <x v="0"/>
    <x v="0"/>
    <x v="4312"/>
    <x v="56"/>
    <s v="Eurofins"/>
    <s v="['sql', 'sql server', 'oracle', 'azure', 'aws', 'jenkins']"/>
  </r>
  <r>
    <x v="1"/>
    <s v="Azure Data Engineer"/>
    <s v="Anywhere"/>
    <x v="0"/>
    <x v="1"/>
    <x v="2"/>
    <x v="4313"/>
    <x v="1"/>
    <s v="Innova Solutions"/>
    <s v="['python', 't-sql', 'azure', 'databricks', 'pyspark', 'spark']"/>
  </r>
  <r>
    <x v="0"/>
    <s v="Data Scientist"/>
    <s v="Anywhere"/>
    <x v="0"/>
    <x v="1"/>
    <x v="2"/>
    <x v="4314"/>
    <x v="10"/>
    <s v="Brookwood Search &amp; Selection"/>
    <s v="['python', 'sql']"/>
  </r>
  <r>
    <x v="1"/>
    <s v="Data Engineer - Enterprise Data Governance"/>
    <s v="Phoenix, AZ"/>
    <x v="0"/>
    <x v="0"/>
    <x v="1"/>
    <x v="4315"/>
    <x v="89"/>
    <s v="American Express"/>
    <s v="['express']"/>
  </r>
  <r>
    <x v="1"/>
    <s v="Azure Data Engineer- Asset Management firm 200k"/>
    <s v="Chicago, IL"/>
    <x v="0"/>
    <x v="0"/>
    <x v="2"/>
    <x v="4316"/>
    <x v="10"/>
    <s v="Atlantic Partners Corporation"/>
    <s v="['sql', 'c#', 'python', 'powershell', 'sql server', 'azure']"/>
  </r>
  <r>
    <x v="2"/>
    <s v="Mid-Level Data Analyst (TS/SCI)"/>
    <s v="Vienna, VA"/>
    <x v="0"/>
    <x v="0"/>
    <x v="2"/>
    <x v="4317"/>
    <x v="56"/>
    <s v="Protek Consulting"/>
    <s v="['sql', 'python', 'excel']"/>
  </r>
  <r>
    <x v="0"/>
    <s v="Vice President of Data Science"/>
    <s v="Boston, MA"/>
    <x v="0"/>
    <x v="0"/>
    <x v="2"/>
    <x v="4318"/>
    <x v="49"/>
    <s v="Piper Companies"/>
    <m/>
  </r>
  <r>
    <x v="0"/>
    <s v="Pipeline Geospatial Data Scientist"/>
    <s v="United States"/>
    <x v="0"/>
    <x v="0"/>
    <x v="1"/>
    <x v="4319"/>
    <x v="254"/>
    <s v="LEIDOS"/>
    <s v="['python']"/>
  </r>
  <r>
    <x v="2"/>
    <s v="Data Analyst"/>
    <s v="West Palm Beach, FL"/>
    <x v="0"/>
    <x v="0"/>
    <x v="2"/>
    <x v="4320"/>
    <x v="234"/>
    <s v="Advanced Management USA LLC"/>
    <s v="['sql', 'vba', 'python', 'sql server', 'excel', 'word', 'powerpoint', 'outlook']"/>
  </r>
  <r>
    <x v="0"/>
    <s v="Data Scientist, Risk Data Mining - USDS"/>
    <s v="Mountain View, CA"/>
    <x v="0"/>
    <x v="0"/>
    <x v="2"/>
    <x v="4321"/>
    <x v="978"/>
    <s v="TikTok"/>
    <s v="['sql', 'r', 'python', 'express']"/>
  </r>
  <r>
    <x v="2"/>
    <s v="Data Analyst"/>
    <s v="New York"/>
    <x v="0"/>
    <x v="0"/>
    <x v="2"/>
    <x v="4322"/>
    <x v="243"/>
    <s v="Diamanti"/>
    <m/>
  </r>
  <r>
    <x v="4"/>
    <s v="Junior Insight Analyst for Global Clients"/>
    <s v="Warsaw, Poland"/>
    <x v="0"/>
    <x v="0"/>
    <x v="11"/>
    <x v="4323"/>
    <x v="41"/>
    <s v="NielsenIQ"/>
    <s v="['excel', 'powerpoint']"/>
  </r>
  <r>
    <x v="0"/>
    <s v="Data Scientist"/>
    <s v="Anywhere"/>
    <x v="0"/>
    <x v="1"/>
    <x v="2"/>
    <x v="4324"/>
    <x v="51"/>
    <s v="Salt"/>
    <s v="['python', 'r', 'pandas', 'scikit-learn']"/>
  </r>
  <r>
    <x v="2"/>
    <s v="Data Analyst"/>
    <s v="Scottsdale, AZ"/>
    <x v="0"/>
    <x v="0"/>
    <x v="1"/>
    <x v="4325"/>
    <x v="153"/>
    <s v="TechMate, Inc."/>
    <s v="['phoenix']"/>
  </r>
  <r>
    <x v="2"/>
    <s v="Reports and Data Analyst"/>
    <s v="Folsom, CA"/>
    <x v="0"/>
    <x v="0"/>
    <x v="2"/>
    <x v="4326"/>
    <x v="282"/>
    <s v="MMC Group"/>
    <s v="['sql', 'word', 'excel', 'powerpoint']"/>
  </r>
  <r>
    <x v="1"/>
    <s v="Data Engineer"/>
    <s v="Anywhere"/>
    <x v="0"/>
    <x v="1"/>
    <x v="2"/>
    <x v="4327"/>
    <x v="19"/>
    <s v="Leeds Professional Resources"/>
    <s v="['python', 'sql', 'sql server', 'azure']"/>
  </r>
  <r>
    <x v="2"/>
    <s v="Analytics Engineer - 00046049 - Lauren Kraus"/>
    <s v="Lisbon, Portugal"/>
    <x v="0"/>
    <x v="0"/>
    <x v="12"/>
    <x v="4328"/>
    <x v="158"/>
    <s v="TripAdvisor"/>
    <s v="['sql']"/>
  </r>
  <r>
    <x v="1"/>
    <s v="Data Engineer III"/>
    <s v="Anywhere"/>
    <x v="0"/>
    <x v="1"/>
    <x v="2"/>
    <x v="4329"/>
    <x v="979"/>
    <s v="ShipBob"/>
    <s v="['sql', 'powershell', 'mongo', 'azure', 'spark', 'power bi', 'git']"/>
  </r>
  <r>
    <x v="0"/>
    <s v="Minor Safety Data Scientist, Network Analysis and Targeted..."/>
    <s v="Mountain View, CA"/>
    <x v="0"/>
    <x v="0"/>
    <x v="2"/>
    <x v="3827"/>
    <x v="485"/>
    <s v="TikTok"/>
    <s v="['python', 'sql', 'r', 'matlab', 'jupyter', 'spark', 'excel', 'terminal']"/>
  </r>
  <r>
    <x v="1"/>
    <s v="Lead Data Engineer"/>
    <s v="Anywhere"/>
    <x v="1"/>
    <x v="1"/>
    <x v="2"/>
    <x v="4330"/>
    <x v="1"/>
    <s v="MatchPoint Solutions"/>
    <s v="['python']"/>
  </r>
  <r>
    <x v="6"/>
    <s v="Senior Data Analyst"/>
    <s v="Miami, FL"/>
    <x v="0"/>
    <x v="0"/>
    <x v="2"/>
    <x v="4331"/>
    <x v="10"/>
    <s v="Patterned Learning AI"/>
    <s v="['sql', 'tableau', 'excel', 'sheets']"/>
  </r>
  <r>
    <x v="6"/>
    <s v="Senior Data Analyst (Healthcare)"/>
    <s v="Chicago, IL"/>
    <x v="0"/>
    <x v="0"/>
    <x v="2"/>
    <x v="4332"/>
    <x v="23"/>
    <s v="Jobot"/>
    <s v="['r', 'python', 'sas', 'sas', 'sql', 'tableau', 'qlik', 'power bi', 'looker']"/>
  </r>
  <r>
    <x v="6"/>
    <s v="Senior Data Analyst"/>
    <s v="Noida, Uttar Pradesh, India"/>
    <x v="0"/>
    <x v="0"/>
    <x v="7"/>
    <x v="4333"/>
    <x v="46"/>
    <s v="Innovaccer"/>
    <s v="['sql', 'python', 'snowflake', 'aws', 'redshift', 'github']"/>
  </r>
  <r>
    <x v="3"/>
    <s v="Senior Data Engineer"/>
    <s v="New York, NY"/>
    <x v="0"/>
    <x v="0"/>
    <x v="2"/>
    <x v="4334"/>
    <x v="33"/>
    <s v="Razzino Associates"/>
    <s v="['java', 'python', 'sql', 'databricks', 'snowflake', 'bigquery', 'spark', 'spring', 'flask']"/>
  </r>
  <r>
    <x v="1"/>
    <s v="Data Engineer (FT)"/>
    <s v="New York, NY"/>
    <x v="0"/>
    <x v="0"/>
    <x v="2"/>
    <x v="4335"/>
    <x v="23"/>
    <s v="OTG Management"/>
    <s v="['python', 'sql', 'postgresql', 'aws', 'redshift', 'spark', 'airflow', 'looker', 'docker']"/>
  </r>
  <r>
    <x v="1"/>
    <s v="Data Engineer (PySpark)"/>
    <s v="Anywhere"/>
    <x v="0"/>
    <x v="1"/>
    <x v="2"/>
    <x v="4336"/>
    <x v="1"/>
    <s v="Benefitfocus"/>
    <s v="['sql', 'databricks', 'aws', 'gcp', 'azure', 'snowflake', 'pyspark', 'spark', 'git', 'jenkins']"/>
  </r>
  <r>
    <x v="7"/>
    <s v="Software QA Engineer - Machine Learning QE"/>
    <s v="Santa Clara, CA"/>
    <x v="0"/>
    <x v="0"/>
    <x v="2"/>
    <x v="4337"/>
    <x v="19"/>
    <s v="ServiceNow"/>
    <s v="['java', 'selenium']"/>
  </r>
  <r>
    <x v="1"/>
    <s v="Data Engineer"/>
    <s v="Plymouth, MI"/>
    <x v="0"/>
    <x v="0"/>
    <x v="2"/>
    <x v="4338"/>
    <x v="29"/>
    <s v="NuTechs LLC"/>
    <s v="['sql', 'sql server', 'ssrs']"/>
  </r>
  <r>
    <x v="1"/>
    <s v="Data Engineer"/>
    <s v="Bengaluru, Karnataka, India"/>
    <x v="0"/>
    <x v="0"/>
    <x v="7"/>
    <x v="4339"/>
    <x v="187"/>
    <s v="Pollen Tech Pte Ltd"/>
    <s v="['python', 'java', 'scala', 'sql', 'nosql', 'mongodb', 'mongodb', 'postgresql', 'aws', 'azure', 'airflow']"/>
  </r>
  <r>
    <x v="2"/>
    <s v="Data Analyst"/>
    <s v="Jacksonville, FL"/>
    <x v="0"/>
    <x v="0"/>
    <x v="2"/>
    <x v="4340"/>
    <x v="980"/>
    <s v="JEA"/>
    <s v="['sql']"/>
  </r>
  <r>
    <x v="8"/>
    <s v="Senior Data Scientist"/>
    <s v="Delray Beach, FL"/>
    <x v="0"/>
    <x v="0"/>
    <x v="2"/>
    <x v="4341"/>
    <x v="981"/>
    <s v="Get It Recruit - Healthcare"/>
    <s v="['sql', 'r', 'python']"/>
  </r>
  <r>
    <x v="2"/>
    <s v="Data Analyst"/>
    <s v="Cairo, Egypt"/>
    <x v="0"/>
    <x v="0"/>
    <x v="53"/>
    <x v="4342"/>
    <x v="147"/>
    <s v="Contentsquare"/>
    <s v="['python']"/>
  </r>
  <r>
    <x v="2"/>
    <s v="Sr. Portfolio Data Analyst"/>
    <s v="Pune, Maharashtra, India"/>
    <x v="0"/>
    <x v="0"/>
    <x v="7"/>
    <x v="4343"/>
    <x v="46"/>
    <s v="Addepar"/>
    <m/>
  </r>
  <r>
    <x v="8"/>
    <s v="Senior Data Scientist, AI Products"/>
    <s v="Charlotte, NC"/>
    <x v="0"/>
    <x v="0"/>
    <x v="2"/>
    <x v="4344"/>
    <x v="90"/>
    <s v="Red Ventures"/>
    <s v="['go', 'python', 'databricks']"/>
  </r>
  <r>
    <x v="8"/>
    <s v="Senior Data Scientist"/>
    <s v="New York, NY"/>
    <x v="0"/>
    <x v="0"/>
    <x v="2"/>
    <x v="4345"/>
    <x v="263"/>
    <s v="Rokt"/>
    <s v="['sql', 'aws', 'spark']"/>
  </r>
  <r>
    <x v="1"/>
    <s v="Remote Azure Data Engineer"/>
    <s v="Anywhere"/>
    <x v="0"/>
    <x v="1"/>
    <x v="1"/>
    <x v="4346"/>
    <x v="23"/>
    <s v="West Shore Home"/>
    <s v="['python', 'sql', 'go', 'azure', 'databricks', 'spark', 'alteryx', 'power bi']"/>
  </r>
  <r>
    <x v="2"/>
    <s v="Data Analyst 2 - 03497, 02054"/>
    <s v="Menands, NY"/>
    <x v="0"/>
    <x v="0"/>
    <x v="2"/>
    <x v="4347"/>
    <x v="635"/>
    <s v="New York State Department of Health"/>
    <s v="['sas', 'sas', 'sql', 'python', 'r']"/>
  </r>
  <r>
    <x v="3"/>
    <s v="Senior Data Engineer"/>
    <s v="East Windsor, NJ"/>
    <x v="0"/>
    <x v="0"/>
    <x v="2"/>
    <x v="4348"/>
    <x v="67"/>
    <s v="Atyeti"/>
    <s v="['sql', 'java', 'azure', 'spark']"/>
  </r>
  <r>
    <x v="1"/>
    <s v="Staff Data Engineer"/>
    <s v="Mountain View, CA"/>
    <x v="0"/>
    <x v="0"/>
    <x v="2"/>
    <x v="4349"/>
    <x v="10"/>
    <s v="Harnham"/>
    <s v="['python', 'spark', 'kafka']"/>
  </r>
  <r>
    <x v="3"/>
    <s v="Senior Data Engineer"/>
    <s v="New York, NY"/>
    <x v="0"/>
    <x v="0"/>
    <x v="2"/>
    <x v="4080"/>
    <x v="27"/>
    <s v="Rearc"/>
    <s v="['python', 'sql', 'nosql', 'aws', 'gcp', 'azure', 'spark', 'airflow', 'numpy', 'pandas', 'terraform']"/>
  </r>
  <r>
    <x v="5"/>
    <s v="Senior Software Engineer I, Machine Learning"/>
    <s v="Dublin, Ireland"/>
    <x v="0"/>
    <x v="0"/>
    <x v="28"/>
    <x v="4350"/>
    <x v="137"/>
    <s v="Etsy"/>
    <s v="['gcp', 'terraform']"/>
  </r>
  <r>
    <x v="0"/>
    <s v="ITASE Data Scientist"/>
    <s v="Huntsville, AL"/>
    <x v="0"/>
    <x v="0"/>
    <x v="2"/>
    <x v="4351"/>
    <x v="122"/>
    <s v="Peraton"/>
    <s v="['c#', 'c++', 'r', 'python', 'sql', 'hadoop', 'windows', 'power bi', 'tableau']"/>
  </r>
  <r>
    <x v="4"/>
    <s v="Senior Business Intelligence Analyst - BI"/>
    <s v="Torrance, CA"/>
    <x v="0"/>
    <x v="0"/>
    <x v="2"/>
    <x v="4352"/>
    <x v="200"/>
    <s v="Chemical Guys"/>
    <s v="['r', 'python', 'sql', 'sql server', 'oracle', 'power bi', 'dax', 'tableau']"/>
  </r>
  <r>
    <x v="1"/>
    <s v="Data Engineer"/>
    <s v="Anywhere"/>
    <x v="0"/>
    <x v="1"/>
    <x v="1"/>
    <x v="4353"/>
    <x v="982"/>
    <s v="Amica Mutual Insurance Company"/>
    <s v="['sql', 'mongodb', 'mongodb', 'python', 'r', 'sql server', 'dynamodb', 'oracle', 'redshift', 'snowflake', 'aws', 'spark', 'hadoop', 'excel']"/>
  </r>
  <r>
    <x v="0"/>
    <s v="Staff Product Analytics Engineer"/>
    <s v="Palo Alto, CA"/>
    <x v="0"/>
    <x v="0"/>
    <x v="2"/>
    <x v="4354"/>
    <x v="983"/>
    <s v="Celonis"/>
    <s v="['gcp', 'aws', 'azure', 'flow', 'jira']"/>
  </r>
  <r>
    <x v="5"/>
    <s v="Technical Solution Engineer - Spark - Costa Rica"/>
    <s v="Heredia Province, Heredia, Costa Rica"/>
    <x v="0"/>
    <x v="0"/>
    <x v="0"/>
    <x v="4355"/>
    <x v="164"/>
    <s v="Databricks"/>
    <s v="['sql', 'elasticsearch', 'sql server', 'mysql', 'databricks', 'oracle', 'aws', 'azure', 'gcp', 'spark', 'hadoop', 'kafka', 'excel', 'slack', 'unify']"/>
  </r>
  <r>
    <x v="0"/>
    <s v="Data Scientist III"/>
    <s v="Pleasanton, CA"/>
    <x v="0"/>
    <x v="0"/>
    <x v="2"/>
    <x v="4356"/>
    <x v="984"/>
    <s v="Kaiser Permanente"/>
    <s v="['sql', 'excel']"/>
  </r>
  <r>
    <x v="7"/>
    <s v="NLP Engineer"/>
    <s v="Karachi, Pakistan"/>
    <x v="0"/>
    <x v="0"/>
    <x v="59"/>
    <x v="4357"/>
    <x v="74"/>
    <s v="Beam"/>
    <s v="['python', 'keras', 'pytorch', 'tensorflow']"/>
  </r>
  <r>
    <x v="0"/>
    <s v="Director of Data Science"/>
    <s v="Irvine, CA"/>
    <x v="0"/>
    <x v="0"/>
    <x v="2"/>
    <x v="4358"/>
    <x v="771"/>
    <s v="Harnham"/>
    <s v="['python', 'aws']"/>
  </r>
  <r>
    <x v="2"/>
    <s v="Data Analyst III"/>
    <s v="Des Moines, IA"/>
    <x v="0"/>
    <x v="0"/>
    <x v="2"/>
    <x v="4359"/>
    <x v="23"/>
    <s v="Insight Global"/>
    <s v="['sql', 'html', 'python', 'javascript', 'snowflake', 'excel', 'word']"/>
  </r>
  <r>
    <x v="0"/>
    <s v="Data Scientist"/>
    <s v="Anywhere"/>
    <x v="0"/>
    <x v="1"/>
    <x v="2"/>
    <x v="4360"/>
    <x v="540"/>
    <s v="US Federal Acquisition Service"/>
    <s v="['r', 'python', 'sql', 'c', 'scala', 'java', 'sas', 'sas', 'mysql', 'sql server', 'redshift', 'oracle', 'express', 'tableau', 'flow']"/>
  </r>
  <r>
    <x v="1"/>
    <s v="Prin Cloud Data Engineer"/>
    <s v="Northridge, CA"/>
    <x v="0"/>
    <x v="0"/>
    <x v="2"/>
    <x v="4361"/>
    <x v="985"/>
    <s v="Medtronic"/>
    <s v="['dynamodb', 'elasticsearch', 'aws', 'kafka', 'spark']"/>
  </r>
  <r>
    <x v="0"/>
    <s v="Data Scientist"/>
    <s v="Anywhere"/>
    <x v="0"/>
    <x v="1"/>
    <x v="1"/>
    <x v="4362"/>
    <x v="71"/>
    <s v="Ascendion"/>
    <s v="['python', 'sql']"/>
  </r>
  <r>
    <x v="0"/>
    <s v="Statistical Analyst"/>
    <s v="Washington, DC"/>
    <x v="0"/>
    <x v="0"/>
    <x v="2"/>
    <x v="4363"/>
    <x v="2"/>
    <s v="Vanda Pharmaceuticals"/>
    <s v="['sas', 'sas', 'sql']"/>
  </r>
  <r>
    <x v="3"/>
    <s v="Senior Data Engineer"/>
    <s v="Anywhere"/>
    <x v="0"/>
    <x v="1"/>
    <x v="2"/>
    <x v="4364"/>
    <x v="35"/>
    <s v="Trepp, Inc."/>
    <s v="['sql', 'python', 'java', 'scala', 'aws', 'spark', 'git']"/>
  </r>
  <r>
    <x v="2"/>
    <s v="Data Analyst"/>
    <s v="Baltimore, MD"/>
    <x v="0"/>
    <x v="0"/>
    <x v="2"/>
    <x v="4365"/>
    <x v="243"/>
    <s v="Johns Hopkins University &amp; Medicine - Development and Alumni Relations"/>
    <s v="['tableau', 'excel']"/>
  </r>
  <r>
    <x v="2"/>
    <s v="Business Data Analyst"/>
    <s v="Colorado City, TX"/>
    <x v="0"/>
    <x v="0"/>
    <x v="1"/>
    <x v="4366"/>
    <x v="20"/>
    <s v="Acadia Technologies, Inc."/>
    <s v="['sql']"/>
  </r>
  <r>
    <x v="4"/>
    <s v="Production Support Engineer"/>
    <s v="Slovenia"/>
    <x v="0"/>
    <x v="0"/>
    <x v="35"/>
    <x v="4367"/>
    <x v="887"/>
    <s v="Humanity"/>
    <s v="['shell', 'postgresql', 'linux', 'centos', 'terraform']"/>
  </r>
  <r>
    <x v="8"/>
    <s v="Senior Data Scientist"/>
    <s v="Agoura Hills, CA"/>
    <x v="0"/>
    <x v="0"/>
    <x v="2"/>
    <x v="4368"/>
    <x v="34"/>
    <s v="Cydcor"/>
    <s v="['python', 'r', 'sql', 'tableau', 'power bi']"/>
  </r>
  <r>
    <x v="1"/>
    <s v="Sr. Data Engineer"/>
    <s v="Charlotte, NC"/>
    <x v="0"/>
    <x v="0"/>
    <x v="2"/>
    <x v="4369"/>
    <x v="986"/>
    <s v="Tekcogno"/>
    <s v="['python', 'sql', 'aws', 'pyspark']"/>
  </r>
  <r>
    <x v="0"/>
    <s v="Data Scientist"/>
    <s v="Boulder, CO"/>
    <x v="0"/>
    <x v="0"/>
    <x v="1"/>
    <x v="4370"/>
    <x v="2"/>
    <s v="Gloo"/>
    <s v="['sql', 'python', 'aws']"/>
  </r>
  <r>
    <x v="1"/>
    <s v="Data Engineer - Barcelona"/>
    <s v="Barcelona, Spain"/>
    <x v="0"/>
    <x v="0"/>
    <x v="20"/>
    <x v="4371"/>
    <x v="187"/>
    <s v="TransPerfect"/>
    <s v="['sql', 'python', 'java', 'aws', 'flow']"/>
  </r>
  <r>
    <x v="9"/>
    <s v="Cyber Security Analyst"/>
    <s v="Atlanta, GA"/>
    <x v="0"/>
    <x v="0"/>
    <x v="2"/>
    <x v="4372"/>
    <x v="28"/>
    <s v="Dimensional Thinking LLC"/>
    <s v="['azure']"/>
  </r>
  <r>
    <x v="5"/>
    <s v="Lead engineers with SDET and ETL experience - Canada Remote"/>
    <s v="Toronto, ON, Canada"/>
    <x v="0"/>
    <x v="0"/>
    <x v="23"/>
    <x v="4373"/>
    <x v="19"/>
    <s v="KSP United Corporation"/>
    <s v="['java', 'sql', 'aws', 'selenium']"/>
  </r>
  <r>
    <x v="0"/>
    <s v="Data Scientist, Algorithms - Pricing"/>
    <s v="San Francisco, CA"/>
    <x v="0"/>
    <x v="0"/>
    <x v="2"/>
    <x v="4374"/>
    <x v="26"/>
    <s v="Inclusively"/>
    <s v="['python', 'r', 'matlab', 'sql']"/>
  </r>
  <r>
    <x v="8"/>
    <s v="Senior Data Scientist"/>
    <s v="Anywhere"/>
    <x v="0"/>
    <x v="1"/>
    <x v="2"/>
    <x v="4375"/>
    <x v="18"/>
    <s v="Get It Recruit - Information Technology"/>
    <s v="['sql', 'python', 'tableau']"/>
  </r>
  <r>
    <x v="0"/>
    <s v="Data Scientist IV Data Science"/>
    <s v="Oakland, CA"/>
    <x v="0"/>
    <x v="0"/>
    <x v="2"/>
    <x v="4376"/>
    <x v="987"/>
    <s v="Kaiser Permanente"/>
    <m/>
  </r>
  <r>
    <x v="4"/>
    <s v="Business Intelligence Analyst"/>
    <s v="Orlando, FL"/>
    <x v="0"/>
    <x v="0"/>
    <x v="2"/>
    <x v="4377"/>
    <x v="172"/>
    <s v="CFS - Technology"/>
    <s v="['sql', 'sql server', 'ssrs', 'power bi', 'excel']"/>
  </r>
  <r>
    <x v="1"/>
    <s v="Manager, Data Engineering"/>
    <s v="Bengaluru, Karnataka, India"/>
    <x v="0"/>
    <x v="0"/>
    <x v="7"/>
    <x v="4378"/>
    <x v="56"/>
    <s v="Visa"/>
    <s v="['python', 'sql', 'java', 'sql server', 'hadoop', 'spark', 'kafka', 'ssis', 'power bi', 'tableau', 'microstrategy']"/>
  </r>
  <r>
    <x v="2"/>
    <s v="Talent Data Analyst"/>
    <s v="Irving, TX"/>
    <x v="0"/>
    <x v="0"/>
    <x v="2"/>
    <x v="4379"/>
    <x v="103"/>
    <s v="Populus Financial Group"/>
    <s v="['sql', 'excel', 'powerpoint', 'cognos']"/>
  </r>
  <r>
    <x v="0"/>
    <s v="Data Scientist"/>
    <s v="Arlington, VA"/>
    <x v="0"/>
    <x v="0"/>
    <x v="2"/>
    <x v="4380"/>
    <x v="67"/>
    <s v="Entech Network Solutions, LLC."/>
    <s v="['r', 'python', 'sql', 'snowflake', 'tableau']"/>
  </r>
  <r>
    <x v="5"/>
    <s v="Senior Software Engineer (ML/AI Models)"/>
    <s v="Bengaluru, Karnataka, India"/>
    <x v="0"/>
    <x v="0"/>
    <x v="7"/>
    <x v="4381"/>
    <x v="102"/>
    <s v="Soroco"/>
    <s v="['python', 'scikit-learn', 'tensorflow']"/>
  </r>
  <r>
    <x v="1"/>
    <s v="Manager, Data Engineering"/>
    <s v="The Bahamas"/>
    <x v="0"/>
    <x v="0"/>
    <x v="29"/>
    <x v="4018"/>
    <x v="176"/>
    <s v="Capital One"/>
    <s v="['scala', 'python', 'java', 'nosql', 'sql', 'mongo', 'shell', 'mysql', 'cassandra', 'redshift', 'snowflake', 'aws', 'azure', 'hadoop', 'kafka', 'spark']"/>
  </r>
  <r>
    <x v="2"/>
    <s v="Data Analyst, Texas McCombs"/>
    <s v="Austin, TX"/>
    <x v="0"/>
    <x v="0"/>
    <x v="2"/>
    <x v="4382"/>
    <x v="893"/>
    <s v="University of Texas at Austin"/>
    <s v="['c', 'power bi', 'tableau', 'excel', 'word', 'powerpoint', 'outlook', 'smartsheet']"/>
  </r>
  <r>
    <x v="2"/>
    <s v="Healthcare Data Analyst"/>
    <s v="Anywhere"/>
    <x v="0"/>
    <x v="1"/>
    <x v="1"/>
    <x v="4383"/>
    <x v="29"/>
    <s v="Prime Team Partners"/>
    <s v="['sql', 'excel', 'powerpoint', 'word', 'tableau']"/>
  </r>
  <r>
    <x v="0"/>
    <s v="Principal Data Scientist - Canada - Remote"/>
    <s v="Anywhere"/>
    <x v="0"/>
    <x v="1"/>
    <x v="23"/>
    <x v="4384"/>
    <x v="988"/>
    <s v="Very"/>
    <s v="['sql', 'elixir', 'c', 'rust', 'python', 'c++', 'aws', 'azure', 'gcp', 'bigquery', 'numpy', 'pandas', 'scikit-learn', 'matplotlib', 'pyspark', 'pytorch', 'tensorflow', 'jupyter', 'phoenix', 'linux', 'looker', 'git', 'github', 'docker', 'terraform', 'slack', 'zoom']"/>
  </r>
  <r>
    <x v="0"/>
    <s v="Staff Analytics Engineer"/>
    <s v="Amsterdam, Netherlands"/>
    <x v="0"/>
    <x v="0"/>
    <x v="26"/>
    <x v="4385"/>
    <x v="137"/>
    <s v="Miro"/>
    <s v="['looker']"/>
  </r>
  <r>
    <x v="1"/>
    <s v="Data Engineer"/>
    <s v="Bengaluru, Karnataka, India"/>
    <x v="0"/>
    <x v="0"/>
    <x v="7"/>
    <x v="4386"/>
    <x v="56"/>
    <s v="ThoughtSpot"/>
    <s v="['python', 'sql', 'java', 'no-sql', 'snowflake', 'unix']"/>
  </r>
  <r>
    <x v="7"/>
    <s v="Deep Learning Research Engineer"/>
    <s v="London, UK"/>
    <x v="0"/>
    <x v="0"/>
    <x v="6"/>
    <x v="4387"/>
    <x v="49"/>
    <s v="Plumerai"/>
    <s v="['python', 'tensorflow', 'keras', 'pytorch']"/>
  </r>
  <r>
    <x v="6"/>
    <s v="Senior Data Analyst"/>
    <s v="Miami, FL"/>
    <x v="0"/>
    <x v="0"/>
    <x v="2"/>
    <x v="4388"/>
    <x v="29"/>
    <s v="Community Medical Group"/>
    <m/>
  </r>
  <r>
    <x v="6"/>
    <s v="Senior Data Analyst"/>
    <s v="New York, NY"/>
    <x v="0"/>
    <x v="0"/>
    <x v="2"/>
    <x v="4389"/>
    <x v="21"/>
    <s v="Harnham"/>
    <s v="['sql', 'python', 'r', 'tableau', 'power bi', 'looker']"/>
  </r>
  <r>
    <x v="4"/>
    <s v="Business Strategy Analyst (Analytics) - Midlevel (Hybrid)"/>
    <s v="San Antonio, TX"/>
    <x v="0"/>
    <x v="0"/>
    <x v="2"/>
    <x v="4390"/>
    <x v="495"/>
    <s v="USAA"/>
    <s v="['sql', 'snowflake', 'phoenix', 'excel', 'tableau']"/>
  </r>
  <r>
    <x v="0"/>
    <s v="Senior-Data Scientist"/>
    <s v="New York, NY"/>
    <x v="0"/>
    <x v="0"/>
    <x v="2"/>
    <x v="4391"/>
    <x v="889"/>
    <s v="AT&amp;T"/>
    <s v="['r', 'python']"/>
  </r>
  <r>
    <x v="1"/>
    <s v="Data Engineer"/>
    <s v="New York, NY"/>
    <x v="0"/>
    <x v="0"/>
    <x v="2"/>
    <x v="4392"/>
    <x v="170"/>
    <s v="Atlas Search"/>
    <s v="['python', 'sql', 'snowflake', 'spark', 'pyspark', 'airflow']"/>
  </r>
  <r>
    <x v="2"/>
    <s v="Data Analyst, Neuroimaging"/>
    <s v="New York, NY"/>
    <x v="0"/>
    <x v="0"/>
    <x v="2"/>
    <x v="4393"/>
    <x v="989"/>
    <s v="Stone Alliance Group"/>
    <s v="['matlab', 'r', 'python']"/>
  </r>
  <r>
    <x v="2"/>
    <s v="Merchandising Analyst (Data Analyst)"/>
    <s v="Denton, TX"/>
    <x v="0"/>
    <x v="0"/>
    <x v="2"/>
    <x v="4394"/>
    <x v="29"/>
    <s v="Insight Global"/>
    <s v="['sql', 'vba', 'tableau', 'excel', 'alteryx']"/>
  </r>
  <r>
    <x v="4"/>
    <s v="Business Intelligence (BI) QA Analyst"/>
    <s v="Atlanta, GA"/>
    <x v="0"/>
    <x v="0"/>
    <x v="2"/>
    <x v="4395"/>
    <x v="12"/>
    <s v="Robert Half"/>
    <s v="['sql', 'go', 'power bi', 'ssis']"/>
  </r>
  <r>
    <x v="4"/>
    <s v="BI / Business Analyst"/>
    <s v="Chicago, IL"/>
    <x v="0"/>
    <x v="0"/>
    <x v="2"/>
    <x v="4396"/>
    <x v="94"/>
    <s v="Brooksource"/>
    <s v="['power bi', 'tableau', 'sap']"/>
  </r>
  <r>
    <x v="6"/>
    <s v="Senior Data Analyst"/>
    <s v="Alpharetta, GA"/>
    <x v="0"/>
    <x v="0"/>
    <x v="2"/>
    <x v="4397"/>
    <x v="2"/>
    <s v="AppleOne Technical Staffing"/>
    <s v="['sql', 'power bi']"/>
  </r>
  <r>
    <x v="0"/>
    <s v="Data Scientist"/>
    <s v="Wallops Island, VA"/>
    <x v="0"/>
    <x v="0"/>
    <x v="2"/>
    <x v="4398"/>
    <x v="540"/>
    <s v="US National Institutes of Health"/>
    <s v="['r', 'python', 'sql', 'java', 'julia', 'scala', 'matlab', 'tableau', 'excel']"/>
  </r>
  <r>
    <x v="8"/>
    <s v="Senior Data Scientist - TikTok Global Search"/>
    <s v="San Jose, CA"/>
    <x v="0"/>
    <x v="0"/>
    <x v="2"/>
    <x v="4399"/>
    <x v="183"/>
    <s v="TikTok"/>
    <s v="['sql', 'r', 'python']"/>
  </r>
  <r>
    <x v="8"/>
    <s v="Senior Data Scientist"/>
    <s v="Anywhere"/>
    <x v="0"/>
    <x v="1"/>
    <x v="2"/>
    <x v="4400"/>
    <x v="33"/>
    <s v="RVO Health"/>
    <s v="['r', 'python', 'scala', 'tensorflow', 'keras', 'pytorch']"/>
  </r>
  <r>
    <x v="1"/>
    <s v="General Engineer - Data..."/>
    <s v="Wallops Island, VA"/>
    <x v="5"/>
    <x v="0"/>
    <x v="2"/>
    <x v="4401"/>
    <x v="990"/>
    <s v="US Veterans Health Administration"/>
    <s v="['c']"/>
  </r>
  <r>
    <x v="1"/>
    <s v="Data Engineer"/>
    <s v="Oslo, Norway"/>
    <x v="0"/>
    <x v="0"/>
    <x v="56"/>
    <x v="4402"/>
    <x v="187"/>
    <s v="Klaveness Digital"/>
    <s v="['sql', 'power bi', 'flow', 'gitlab', 'kubernetes']"/>
  </r>
  <r>
    <x v="2"/>
    <s v="Research Scientist"/>
    <s v="San Francisco, CA"/>
    <x v="0"/>
    <x v="0"/>
    <x v="2"/>
    <x v="4403"/>
    <x v="991"/>
    <s v="NobleAI"/>
    <s v="['python', 'tensorflow', 'keras', 'pytorch']"/>
  </r>
  <r>
    <x v="6"/>
    <s v="Senior Marketing Data Analyst"/>
    <s v="Waltham, MA"/>
    <x v="0"/>
    <x v="0"/>
    <x v="2"/>
    <x v="4404"/>
    <x v="65"/>
    <s v="Dynatrace"/>
    <s v="['sql', 'bigquery', 'snowflake', 'tableau']"/>
  </r>
  <r>
    <x v="2"/>
    <s v="Configuration/Data Analyst / Principal Configuration/Data Analyst"/>
    <s v="Rolling Meadows, IL"/>
    <x v="0"/>
    <x v="0"/>
    <x v="2"/>
    <x v="4405"/>
    <x v="610"/>
    <s v="Northrop Grumman"/>
    <s v="['r', 'excel', 'sap']"/>
  </r>
  <r>
    <x v="2"/>
    <s v="Client Service Analyst - Total Plan Transparency Data"/>
    <s v="Hoboken, NJ"/>
    <x v="0"/>
    <x v="0"/>
    <x v="2"/>
    <x v="4406"/>
    <x v="172"/>
    <s v="Burgiss"/>
    <s v="['excel', 'microsoft teams']"/>
  </r>
  <r>
    <x v="7"/>
    <s v="Machine Learning Engineer"/>
    <s v="Hyderabad, Telangana, India"/>
    <x v="0"/>
    <x v="0"/>
    <x v="7"/>
    <x v="4407"/>
    <x v="188"/>
    <s v="ServiceNow"/>
    <s v="['java']"/>
  </r>
  <r>
    <x v="8"/>
    <s v="Senior Data Scientist, Genetics"/>
    <s v="San Francisco, CA"/>
    <x v="0"/>
    <x v="0"/>
    <x v="2"/>
    <x v="4408"/>
    <x v="51"/>
    <s v="Harnham"/>
    <s v="['python', 'r']"/>
  </r>
  <r>
    <x v="0"/>
    <s v="Data Scientist, Lead  (NLP)"/>
    <s v="Columbia, MD"/>
    <x v="0"/>
    <x v="0"/>
    <x v="2"/>
    <x v="4409"/>
    <x v="120"/>
    <s v="Blend360"/>
    <s v="['python', 'r', 'aws', 'azure', 'nltk', 'tableau']"/>
  </r>
  <r>
    <x v="8"/>
    <s v="Senior Data Scientist"/>
    <s v="Anywhere"/>
    <x v="0"/>
    <x v="1"/>
    <x v="1"/>
    <x v="4410"/>
    <x v="51"/>
    <s v="Ocean Media"/>
    <s v="['html', 'sql', 'r', 'python', 'tableau']"/>
  </r>
  <r>
    <x v="2"/>
    <s v="Data Analyst/Engineer"/>
    <s v="Herndon, VA"/>
    <x v="0"/>
    <x v="0"/>
    <x v="2"/>
    <x v="4411"/>
    <x v="122"/>
    <s v="Peraton"/>
    <s v="['tableau']"/>
  </r>
  <r>
    <x v="1"/>
    <s v="Data Analytics Engineer"/>
    <s v="Prague, Czechia"/>
    <x v="0"/>
    <x v="0"/>
    <x v="39"/>
    <x v="4412"/>
    <x v="16"/>
    <s v="Veeam"/>
    <s v="['sql', 'vmware', 'oracle', 'azure', 'spark', 'pandas', 'windows', 'linux', 'unix', 'sharepoint', 'sap']"/>
  </r>
  <r>
    <x v="2"/>
    <s v="Mid-Level Data Analyst"/>
    <s v="Miami, FL"/>
    <x v="0"/>
    <x v="0"/>
    <x v="2"/>
    <x v="4290"/>
    <x v="71"/>
    <s v="Patterned Learning AI"/>
    <s v="['sql', 'tableau', 'excel', 'sheets']"/>
  </r>
  <r>
    <x v="1"/>
    <s v="Sr. Data Engineer"/>
    <s v="Foster City, CA"/>
    <x v="0"/>
    <x v="0"/>
    <x v="2"/>
    <x v="4413"/>
    <x v="122"/>
    <s v="Tekfocus Minds Pvt Ltd"/>
    <s v="['scala', 'couchdb', 'hadoop']"/>
  </r>
  <r>
    <x v="1"/>
    <s v="Desarrollador Big Data"/>
    <s v="Málaga, Spain"/>
    <x v="0"/>
    <x v="0"/>
    <x v="20"/>
    <x v="4414"/>
    <x v="196"/>
    <s v="Talan"/>
    <s v="['python', 'java', 'sql', 'azure', 'spark', 'hadoop', 'linux', 'tableau']"/>
  </r>
  <r>
    <x v="0"/>
    <s v="Data Scientist"/>
    <s v="Anywhere"/>
    <x v="0"/>
    <x v="1"/>
    <x v="2"/>
    <x v="4415"/>
    <x v="853"/>
    <s v="US Office of Workers' Compensation Programs"/>
    <s v="['sql', 'r', 'sas', 'sas', 'python', 'c', 'go', 'spark']"/>
  </r>
  <r>
    <x v="0"/>
    <s v="Data Scientist"/>
    <s v="Jersey City, NJ"/>
    <x v="0"/>
    <x v="0"/>
    <x v="2"/>
    <x v="4416"/>
    <x v="2"/>
    <s v="Info Origin Inc"/>
    <s v="['sql', 'python', 'snowflake', 'aws', 'looker', 'git']"/>
  </r>
  <r>
    <x v="3"/>
    <s v="Senior Data Engineer - Python, Spark, AWS, Airflow"/>
    <s v="Bengaluru, Karnataka, India"/>
    <x v="0"/>
    <x v="0"/>
    <x v="7"/>
    <x v="4417"/>
    <x v="56"/>
    <s v="NECSWS"/>
    <s v="['sql', 'no-sql', 'nosql', 'python', 'r', 'aws', 'redshift', 'graphql', 'spark', 'airflow', 'kafka', 'github']"/>
  </r>
  <r>
    <x v="1"/>
    <s v="Data Engineer"/>
    <s v="New York, NY"/>
    <x v="0"/>
    <x v="0"/>
    <x v="2"/>
    <x v="4418"/>
    <x v="89"/>
    <s v="hackajob"/>
    <s v="['shell', 'databricks', 'aws', 'azure', 'spark', 'pyspark', 'jupyter']"/>
  </r>
  <r>
    <x v="4"/>
    <s v="Analyst"/>
    <s v="Chesterfield, MO"/>
    <x v="0"/>
    <x v="0"/>
    <x v="2"/>
    <x v="4419"/>
    <x v="16"/>
    <s v="Prestige Staffing"/>
    <s v="['sql', 'sql server', 'word', 'excel', 'powerpoint', 'tableau']"/>
  </r>
  <r>
    <x v="2"/>
    <s v="Product Data Analyst - Fleet"/>
    <s v="Estero, FL"/>
    <x v="0"/>
    <x v="0"/>
    <x v="2"/>
    <x v="4420"/>
    <x v="195"/>
    <s v="The Hertz Corporation"/>
    <s v="['python', 'sql', 'aws', 'tableau']"/>
  </r>
  <r>
    <x v="0"/>
    <s v="Data Scientist"/>
    <s v="Atlanta, GA"/>
    <x v="0"/>
    <x v="0"/>
    <x v="2"/>
    <x v="4421"/>
    <x v="19"/>
    <s v="Flock Safety"/>
    <s v="['python', 'sql', 'c', 'tableau']"/>
  </r>
  <r>
    <x v="1"/>
    <s v="Data Engineer"/>
    <s v="Jacksonville Beach, FL"/>
    <x v="0"/>
    <x v="0"/>
    <x v="2"/>
    <x v="4422"/>
    <x v="23"/>
    <s v="Midtown Consulting Group"/>
    <s v="['sql', 'sql server', 'ssrs']"/>
  </r>
  <r>
    <x v="0"/>
    <s v="Data Scientist - Office of the Customer"/>
    <s v="Anywhere"/>
    <x v="0"/>
    <x v="1"/>
    <x v="2"/>
    <x v="4423"/>
    <x v="398"/>
    <s v="PNC Financial Services Group"/>
    <s v="['sql', 'python', 'r', 'sas', 'sas']"/>
  </r>
  <r>
    <x v="4"/>
    <s v="BI Analyst (Pricing)"/>
    <s v="Madrid, Spain"/>
    <x v="0"/>
    <x v="0"/>
    <x v="20"/>
    <x v="4424"/>
    <x v="15"/>
    <s v="METRO/MAKRO"/>
    <s v="['python', 'r', 'oracle', 'microstrategy', 'flow']"/>
  </r>
  <r>
    <x v="5"/>
    <s v="Applied Scientist, SDO Privacy - PDC team"/>
    <s v="Bucharest, Romania"/>
    <x v="0"/>
    <x v="0"/>
    <x v="68"/>
    <x v="4425"/>
    <x v="430"/>
    <s v="Amazon.com"/>
    <s v="['go', 'java', 'c++', 'python', 'sql', 'oracle']"/>
  </r>
  <r>
    <x v="0"/>
    <s v="Data Scientist II- Outcomes"/>
    <s v="St Paul, MN"/>
    <x v="0"/>
    <x v="0"/>
    <x v="2"/>
    <x v="4426"/>
    <x v="992"/>
    <s v="Gillette Children's Specialty Healthcare"/>
    <m/>
  </r>
  <r>
    <x v="2"/>
    <s v="Paid Bootcamp- STEM Entry Level Data Analyst and Visualization"/>
    <s v="San Francisco, CA"/>
    <x v="0"/>
    <x v="0"/>
    <x v="2"/>
    <x v="4427"/>
    <x v="91"/>
    <s v="PCS globaltech"/>
    <s v="['sql', 'sql server', 'ssis', 'ssrs', 'power bi', 'tableau']"/>
  </r>
  <r>
    <x v="7"/>
    <s v="Machine Learning Engineer"/>
    <s v="Athens, Greece"/>
    <x v="0"/>
    <x v="0"/>
    <x v="38"/>
    <x v="4428"/>
    <x v="798"/>
    <s v="Workable"/>
    <s v="['mysql', 'gcp', 'aws', 'linux', 'git', 'docker']"/>
  </r>
  <r>
    <x v="8"/>
    <s v="Senior Data Scientist"/>
    <s v="Santa Clarita, CA"/>
    <x v="0"/>
    <x v="0"/>
    <x v="2"/>
    <x v="4429"/>
    <x v="18"/>
    <s v="Public Storage"/>
    <s v="['sql', 'python', 'github', 'confluence']"/>
  </r>
  <r>
    <x v="1"/>
    <s v="Cloud Data Engineer (H/F)"/>
    <s v="Wasquehal, France"/>
    <x v="0"/>
    <x v="0"/>
    <x v="27"/>
    <x v="4430"/>
    <x v="41"/>
    <s v="Publicis Groupe"/>
    <s v="['python', 'azure', 'gcp']"/>
  </r>
  <r>
    <x v="2"/>
    <s v="Data &amp; Operations Specialist, MBA Admissions"/>
    <s v="Boston, MA"/>
    <x v="10"/>
    <x v="0"/>
    <x v="2"/>
    <x v="4431"/>
    <x v="239"/>
    <s v="Harvard Business School"/>
    <s v="['gdpr', 'tableau', 'zoom']"/>
  </r>
  <r>
    <x v="1"/>
    <s v="Data Engineer"/>
    <s v="Milan, Metropolitan City of Milan, Italy"/>
    <x v="0"/>
    <x v="0"/>
    <x v="49"/>
    <x v="4432"/>
    <x v="638"/>
    <s v="Denodo Technologies"/>
    <s v="['sql', 'nosql', 'mongodb', 'mongodb', 'java', 'aws', 'azure', 'oracle', 'hadoop', 'windows', 'linux', 'unix', 'sap', 'git']"/>
  </r>
  <r>
    <x v="0"/>
    <s v="Data Scientist Senior Technical Specialist (6109)"/>
    <s v="Columbia, MD"/>
    <x v="0"/>
    <x v="0"/>
    <x v="2"/>
    <x v="4433"/>
    <x v="272"/>
    <s v="Boeing Intelligence &amp; Analytics"/>
    <s v="['python', 'hadoop', 'pandas', 'jupyter', 'excel']"/>
  </r>
  <r>
    <x v="2"/>
    <s v="Data Analyst (Jr.)"/>
    <s v="Washington, DC"/>
    <x v="0"/>
    <x v="0"/>
    <x v="2"/>
    <x v="4434"/>
    <x v="31"/>
    <s v="Ben Allegretti Consulting (BAC)"/>
    <s v="['power bi', 'zoom']"/>
  </r>
  <r>
    <x v="1"/>
    <s v="Mechanical Engineer / Data Analysis"/>
    <s v="Berkeley, CA"/>
    <x v="0"/>
    <x v="0"/>
    <x v="2"/>
    <x v="4435"/>
    <x v="29"/>
    <s v="WideSense"/>
    <s v="['matlab', 'python', 'postgresql', 'mysql', 'pytorch', 'scikit-learn']"/>
  </r>
  <r>
    <x v="2"/>
    <s v="Junior Level Modeling and Simulation Engineer/ Data Analyst"/>
    <s v="Chantilly, VA"/>
    <x v="0"/>
    <x v="0"/>
    <x v="2"/>
    <x v="4411"/>
    <x v="147"/>
    <s v="Peraton"/>
    <s v="['sql', 'r', 'python', 'spark', 'flow']"/>
  </r>
  <r>
    <x v="6"/>
    <s v="Senior Data Analyst, Clinical Programs - REMOTE/HYBRID"/>
    <s v="Anywhere"/>
    <x v="0"/>
    <x v="1"/>
    <x v="2"/>
    <x v="4436"/>
    <x v="895"/>
    <s v="DAVITA"/>
    <s v="['sql', 'python', 'r', 'sas', 'sas', 'go', 'tableau', 'power bi', 'spss', 'excel', 'powerpoint']"/>
  </r>
  <r>
    <x v="0"/>
    <s v="Signal Processing Data Scientist"/>
    <s v="Basel, Switzerland"/>
    <x v="0"/>
    <x v="0"/>
    <x v="45"/>
    <x v="4437"/>
    <x v="993"/>
    <s v="ARTIDIS"/>
    <s v="['go', 'linux']"/>
  </r>
  <r>
    <x v="0"/>
    <s v="TS Cleared Data Scientist"/>
    <s v="United States"/>
    <x v="0"/>
    <x v="0"/>
    <x v="2"/>
    <x v="4438"/>
    <x v="180"/>
    <s v="Riverside Staffing, LLC"/>
    <s v="['python', 'numpy', 'pandas', 'scikit-learn', 'pyspark', 'matplotlib', 'seaborn']"/>
  </r>
  <r>
    <x v="6"/>
    <s v="Sr. Data Analyst - Product (Culver City, CA)"/>
    <s v="Los Angeles, CA"/>
    <x v="0"/>
    <x v="0"/>
    <x v="2"/>
    <x v="4439"/>
    <x v="994"/>
    <s v="Warner Bros. Discovery"/>
    <s v="['mysql', 'oracle', 'snowflake', 'hadoop', 'looker']"/>
  </r>
  <r>
    <x v="2"/>
    <s v="Data Analyst with Actimize Development experience"/>
    <s v="Jersey City, NJ"/>
    <x v="0"/>
    <x v="0"/>
    <x v="2"/>
    <x v="4440"/>
    <x v="995"/>
    <s v="Synechron"/>
    <s v="['shell', 'sql', 'oracle', 'unix']"/>
  </r>
  <r>
    <x v="2"/>
    <s v="Population Health Data Analyst"/>
    <s v="Frederick, MD"/>
    <x v="0"/>
    <x v="0"/>
    <x v="2"/>
    <x v="4441"/>
    <x v="254"/>
    <s v="Frederick Health Hospital"/>
    <s v="['sql', 'c', 'excel', 'tableau']"/>
  </r>
  <r>
    <x v="0"/>
    <s v="Data Scientist"/>
    <s v="Anywhere"/>
    <x v="0"/>
    <x v="1"/>
    <x v="1"/>
    <x v="4442"/>
    <x v="62"/>
    <s v="1872 Consulting"/>
    <s v="['sas', 'sas', 'python', 'java']"/>
  </r>
  <r>
    <x v="6"/>
    <s v="Senior Data Analyst"/>
    <s v="Doral, FL"/>
    <x v="0"/>
    <x v="0"/>
    <x v="2"/>
    <x v="4443"/>
    <x v="31"/>
    <s v="RPL International"/>
    <s v="['sql', 'tableau', 'excel']"/>
  </r>
  <r>
    <x v="0"/>
    <s v="TechOps Data Scientist (Wilsonville, OR or Huntsville, AL)"/>
    <s v="Huntsville, AL"/>
    <x v="0"/>
    <x v="0"/>
    <x v="2"/>
    <x v="4444"/>
    <x v="996"/>
    <s v="Siemens"/>
    <s v="['sas', 'sas', 'java', 'scala', 'c++', 'matlab', 'mongodb', 'mongodb', 'cassandra', 'excel', 'tableau', 'qlik']"/>
  </r>
  <r>
    <x v="1"/>
    <s v="Data Engineer (Databricks/Snowflake/ETL)"/>
    <s v="Plano, TX"/>
    <x v="0"/>
    <x v="0"/>
    <x v="2"/>
    <x v="4445"/>
    <x v="187"/>
    <s v="ACL Technology"/>
    <s v="['python', 'scala', 'sql', 'databricks', 'snowflake', 'aws', 'azure', 'gcp', 'spark', 'airflow', 'flow']"/>
  </r>
  <r>
    <x v="2"/>
    <s v="Associate Data Analyst"/>
    <s v="India"/>
    <x v="0"/>
    <x v="0"/>
    <x v="7"/>
    <x v="4446"/>
    <x v="117"/>
    <s v="Amwell"/>
    <s v="['sql', 't-sql', 'vba', 'sql server', 'ms access', 'looker']"/>
  </r>
  <r>
    <x v="1"/>
    <s v="IS Data Engineer"/>
    <s v="Portland, OR"/>
    <x v="0"/>
    <x v="0"/>
    <x v="2"/>
    <x v="4447"/>
    <x v="200"/>
    <s v="ProFocus Technology"/>
    <s v="['sql', 'sql server', 'snowflake', 'azure', 'databricks']"/>
  </r>
  <r>
    <x v="2"/>
    <s v="Pricing and Data Analyst"/>
    <s v="Hainesport, NJ"/>
    <x v="0"/>
    <x v="0"/>
    <x v="2"/>
    <x v="4448"/>
    <x v="997"/>
    <s v="Neta Scientific, Inc."/>
    <s v="['html', 'sql', 'excel']"/>
  </r>
  <r>
    <x v="5"/>
    <s v="Senior Software Engineer, Cluster Scalability"/>
    <s v="Anywhere"/>
    <x v="0"/>
    <x v="1"/>
    <x v="41"/>
    <x v="4449"/>
    <x v="49"/>
    <s v="MongoDB"/>
    <s v="['mongodb', 'mongodb']"/>
  </r>
  <r>
    <x v="1"/>
    <s v="Data Engineer"/>
    <s v="Newport Beach, CA"/>
    <x v="0"/>
    <x v="0"/>
    <x v="2"/>
    <x v="4450"/>
    <x v="17"/>
    <s v="SAGE IT"/>
    <s v="['go', 'python', 'snowflake', 'aws', 'azure', 'git', 'docker']"/>
  </r>
  <r>
    <x v="0"/>
    <s v="Director of Data Science - Go to Market (GTM)"/>
    <s v="San Francisco, CA"/>
    <x v="0"/>
    <x v="0"/>
    <x v="2"/>
    <x v="4451"/>
    <x v="998"/>
    <s v="Rippling"/>
    <s v="['python', 'r', 'sql', 'tableau', 'slack', 'zoom']"/>
  </r>
  <r>
    <x v="2"/>
    <s v="Data Analyst"/>
    <s v="Indianapolis, IN"/>
    <x v="0"/>
    <x v="0"/>
    <x v="2"/>
    <x v="4452"/>
    <x v="172"/>
    <s v="CFS - Technology"/>
    <s v="['sql', 'crystal', 'sql server', 'windows', 'power bi', 'word', 'excel', 'powerpoint']"/>
  </r>
  <r>
    <x v="7"/>
    <s v="AI Engineer"/>
    <s v="Zagreb, Croatia"/>
    <x v="0"/>
    <x v="0"/>
    <x v="19"/>
    <x v="4453"/>
    <x v="184"/>
    <s v="Photomath"/>
    <s v="['word']"/>
  </r>
  <r>
    <x v="2"/>
    <s v="AdTech Data Analyst"/>
    <s v="Milan, Metropolitan City of Milan, Italy"/>
    <x v="0"/>
    <x v="0"/>
    <x v="49"/>
    <x v="4454"/>
    <x v="65"/>
    <s v="Publicis Groupe"/>
    <s v="['bigquery']"/>
  </r>
  <r>
    <x v="0"/>
    <s v="Assistant Director, Data Science"/>
    <s v="Anywhere"/>
    <x v="0"/>
    <x v="1"/>
    <x v="2"/>
    <x v="4455"/>
    <x v="56"/>
    <s v="Liberty Mutual"/>
    <s v="['python', 'r']"/>
  </r>
  <r>
    <x v="2"/>
    <s v="Data Analyst"/>
    <s v="Boston, MA"/>
    <x v="0"/>
    <x v="0"/>
    <x v="2"/>
    <x v="4456"/>
    <x v="91"/>
    <s v="McCann New York"/>
    <s v="['tableau']"/>
  </r>
  <r>
    <x v="1"/>
    <s v="AWS Data Engineer"/>
    <s v="Anywhere"/>
    <x v="0"/>
    <x v="1"/>
    <x v="2"/>
    <x v="4457"/>
    <x v="18"/>
    <s v="Cirrus Group Consulting, Inc."/>
    <s v="['sql', 'powershell', 'python', 'bash', 'ruby', 'ruby', 'perl', 'sas', 'sas', 'aws', 'redshift', 'alteryx', 'terraform']"/>
  </r>
  <r>
    <x v="2"/>
    <s v="Data Analyst"/>
    <s v="Scott AFB, IL"/>
    <x v="0"/>
    <x v="0"/>
    <x v="2"/>
    <x v="4458"/>
    <x v="23"/>
    <s v="D&amp;G Support Services"/>
    <s v="['excel']"/>
  </r>
  <r>
    <x v="2"/>
    <s v="Sourcing Analyst"/>
    <s v="Fort Worth, TX"/>
    <x v="0"/>
    <x v="0"/>
    <x v="2"/>
    <x v="4459"/>
    <x v="31"/>
    <s v="Lhoist North America"/>
    <m/>
  </r>
  <r>
    <x v="1"/>
    <s v="Remote Data Engineer"/>
    <s v="Anywhere"/>
    <x v="0"/>
    <x v="1"/>
    <x v="2"/>
    <x v="4460"/>
    <x v="200"/>
    <s v="Insight Global"/>
    <s v="['python', 'sql', 'aws']"/>
  </r>
  <r>
    <x v="4"/>
    <s v="Business Analyst"/>
    <s v="Atlanta, GA"/>
    <x v="0"/>
    <x v="0"/>
    <x v="2"/>
    <x v="4461"/>
    <x v="57"/>
    <s v="Hueman PE Talent Solutions"/>
    <s v="['excel', 'tableau', 'ssrs']"/>
  </r>
  <r>
    <x v="0"/>
    <s v="Director of Data Science"/>
    <s v="Anywhere"/>
    <x v="0"/>
    <x v="1"/>
    <x v="2"/>
    <x v="4462"/>
    <x v="263"/>
    <s v="Storm3"/>
    <s v="['python', 'aws']"/>
  </r>
  <r>
    <x v="4"/>
    <s v="Technical Business Analyst"/>
    <s v="Tampa, FL"/>
    <x v="0"/>
    <x v="0"/>
    <x v="2"/>
    <x v="4463"/>
    <x v="389"/>
    <s v="Citi"/>
    <s v="['swift', 'sql']"/>
  </r>
  <r>
    <x v="0"/>
    <s v="Data Scientist - Cloud Specialty"/>
    <s v="Anywhere"/>
    <x v="0"/>
    <x v="1"/>
    <x v="2"/>
    <x v="4464"/>
    <x v="34"/>
    <s v="Swoon"/>
    <s v="['azure']"/>
  </r>
  <r>
    <x v="3"/>
    <s v="Senior Quantitative Data Engineer - HFT"/>
    <m/>
    <x v="0"/>
    <x v="0"/>
    <x v="2"/>
    <x v="4465"/>
    <x v="59"/>
    <s v="Capital Markets Recruitment"/>
    <s v="['c++', 'java', 'go', 'python']"/>
  </r>
  <r>
    <x v="3"/>
    <s v="Senior Data Engineer"/>
    <s v="Plano, TX"/>
    <x v="0"/>
    <x v="0"/>
    <x v="2"/>
    <x v="4466"/>
    <x v="33"/>
    <s v="Insight Global"/>
    <s v="['sql', 'python', 'r', 'aws', 'azure', 'snowflake', 'airflow', 'tableau', 'flow']"/>
  </r>
  <r>
    <x v="2"/>
    <s v="Healthcare Data Analyst"/>
    <s v="Jacksonville, FL"/>
    <x v="0"/>
    <x v="0"/>
    <x v="2"/>
    <x v="4467"/>
    <x v="122"/>
    <s v="Okaya Corp"/>
    <s v="['power bi']"/>
  </r>
  <r>
    <x v="1"/>
    <s v="Data Warehouse developer/Data Engineer"/>
    <s v="Golden Valley, MN"/>
    <x v="0"/>
    <x v="0"/>
    <x v="2"/>
    <x v="4468"/>
    <x v="28"/>
    <s v="Cross Talent Solutions"/>
    <s v="['go', 'sql', 'sql server', 'tableau']"/>
  </r>
  <r>
    <x v="6"/>
    <s v="Senior Product Manager, Data Operations - Search &amp; Discovery"/>
    <m/>
    <x v="0"/>
    <x v="0"/>
    <x v="21"/>
    <x v="4469"/>
    <x v="251"/>
    <s v="Coupang"/>
    <m/>
  </r>
  <r>
    <x v="0"/>
    <s v="Data Scientist"/>
    <s v="Rockville, MD"/>
    <x v="0"/>
    <x v="0"/>
    <x v="2"/>
    <x v="4470"/>
    <x v="612"/>
    <s v="US Nuclear Regulatory Commission"/>
    <s v="['sql', 'python', 'r', 'javascript', 'java', 'numpy', 'pandas', 'scikit-learn', 'matplotlib', 'tableau', 'sharepoint']"/>
  </r>
  <r>
    <x v="6"/>
    <s v="Director, Data Operations"/>
    <s v="Atlanta, GA"/>
    <x v="0"/>
    <x v="0"/>
    <x v="2"/>
    <x v="4471"/>
    <x v="684"/>
    <s v="Publicis Groupe"/>
    <s v="['sql', 'tableau', 'jira', 'confluence']"/>
  </r>
  <r>
    <x v="9"/>
    <s v="Delivery Manager (Data&amp;AI Solutions)"/>
    <s v="Bangkok, Thailand"/>
    <x v="0"/>
    <x v="0"/>
    <x v="25"/>
    <x v="4472"/>
    <x v="36"/>
    <s v="Sertis"/>
    <m/>
  </r>
  <r>
    <x v="2"/>
    <s v="Data Management Analyst III"/>
    <s v="Gainesville, FL"/>
    <x v="0"/>
    <x v="0"/>
    <x v="2"/>
    <x v="4473"/>
    <x v="103"/>
    <s v="University of Florida"/>
    <s v="['sql', 'sas', 'sas', 'r']"/>
  </r>
  <r>
    <x v="8"/>
    <s v="Sr Principal Data Scientist. Job in Clearfield My Valley Jobs Today"/>
    <s v="Clearfield, UT"/>
    <x v="0"/>
    <x v="0"/>
    <x v="2"/>
    <x v="4474"/>
    <x v="536"/>
    <s v="Northrop Grumman"/>
    <s v="['r']"/>
  </r>
  <r>
    <x v="0"/>
    <s v="Data Scientist"/>
    <s v="Anywhere"/>
    <x v="0"/>
    <x v="1"/>
    <x v="2"/>
    <x v="4475"/>
    <x v="12"/>
    <s v="Datacubed Health"/>
    <s v="['python', 'r', 'sas', 'sas', 'sql', 'shell', 'firebase', 'firebase', 'aws', 'tableau']"/>
  </r>
  <r>
    <x v="0"/>
    <s v="NLP Data Scientist"/>
    <s v="Anywhere"/>
    <x v="0"/>
    <x v="1"/>
    <x v="1"/>
    <x v="4476"/>
    <x v="56"/>
    <s v="Fractal"/>
    <m/>
  </r>
  <r>
    <x v="2"/>
    <s v="Senior Product and Service Owner &quot;Big Data - Knowledge Layer..."/>
    <s v="Stuttgart, Germany"/>
    <x v="0"/>
    <x v="0"/>
    <x v="9"/>
    <x v="4477"/>
    <x v="137"/>
    <s v="Bosch Group"/>
    <s v="['julia', 'neo4j', 'spark', 'linux']"/>
  </r>
  <r>
    <x v="6"/>
    <s v="Energy Analyst"/>
    <s v="Midland, TX"/>
    <x v="0"/>
    <x v="0"/>
    <x v="1"/>
    <x v="4478"/>
    <x v="91"/>
    <s v="Priority Power Management"/>
    <s v="['excel', 'word', 'outlook', 'powerpoint']"/>
  </r>
  <r>
    <x v="0"/>
    <s v="Associate Data Scientist"/>
    <s v="Atlanta, GA"/>
    <x v="0"/>
    <x v="0"/>
    <x v="2"/>
    <x v="4479"/>
    <x v="71"/>
    <s v="Home Depot / THD"/>
    <s v="['python', 'sql', 'bigquery', 'excel', 'tableau']"/>
  </r>
  <r>
    <x v="8"/>
    <s v="Director, Analytics and Data Warehouse"/>
    <s v="Duarte, CA"/>
    <x v="0"/>
    <x v="0"/>
    <x v="2"/>
    <x v="4480"/>
    <x v="885"/>
    <s v="Prolacta Bioscience"/>
    <s v="['python', 'r', 'sql', 'sql server', 'azure', 'tableau', 'power bi', 'terminal']"/>
  </r>
  <r>
    <x v="0"/>
    <s v="Data Scientist"/>
    <s v="Anywhere"/>
    <x v="0"/>
    <x v="1"/>
    <x v="2"/>
    <x v="4481"/>
    <x v="67"/>
    <s v="Eliassen Group"/>
    <s v="['sql']"/>
  </r>
  <r>
    <x v="8"/>
    <s v="Senior Data Scientist"/>
    <s v="Cambridge, MA (+1 other)"/>
    <x v="0"/>
    <x v="0"/>
    <x v="2"/>
    <x v="4482"/>
    <x v="198"/>
    <s v="ArbiLex"/>
    <s v="['python', 'sql', 'aws', 'numpy', 'pandas', 'matplotlib']"/>
  </r>
  <r>
    <x v="2"/>
    <s v="Data Analyst"/>
    <s v="San Salvador, El Salvador"/>
    <x v="0"/>
    <x v="0"/>
    <x v="83"/>
    <x v="4483"/>
    <x v="39"/>
    <s v="Applaudo Studios"/>
    <s v="['sql', 'powerpoint', 'power bi', 'flow']"/>
  </r>
  <r>
    <x v="0"/>
    <s v="Senior Scientist, Assay and Biology Data Scientist"/>
    <s v="London, UK"/>
    <x v="0"/>
    <x v="0"/>
    <x v="6"/>
    <x v="4484"/>
    <x v="212"/>
    <s v="BenevolentAI"/>
    <s v="['flow']"/>
  </r>
  <r>
    <x v="4"/>
    <s v="Jr. Business Analyst"/>
    <s v="Anywhere"/>
    <x v="0"/>
    <x v="1"/>
    <x v="2"/>
    <x v="4485"/>
    <x v="147"/>
    <s v="Technology Talent Network LLC"/>
    <s v="['flow']"/>
  </r>
  <r>
    <x v="8"/>
    <s v="Senior Data Scientist, AI and Computational Chemistry"/>
    <s v="Canada"/>
    <x v="0"/>
    <x v="0"/>
    <x v="23"/>
    <x v="4486"/>
    <x v="68"/>
    <s v="Merck Group"/>
    <s v="['python', 'java', 'javascript', 'c++']"/>
  </r>
  <r>
    <x v="2"/>
    <s v="GTM Strategy and Operations Senior Associate (Data Analyst)"/>
    <s v="New York, NY"/>
    <x v="0"/>
    <x v="0"/>
    <x v="2"/>
    <x v="4487"/>
    <x v="999"/>
    <s v="Datadog"/>
    <s v="['sql', 'python']"/>
  </r>
  <r>
    <x v="8"/>
    <s v="Senior Data Scientist"/>
    <s v="San Francisco, CA"/>
    <x v="0"/>
    <x v="0"/>
    <x v="2"/>
    <x v="4488"/>
    <x v="68"/>
    <s v="COMPASS Pathways"/>
    <s v="['python', 'aws', 'pandas', 'numpy', 'scikit-learn', 'pytorch', 'linux', 'git']"/>
  </r>
  <r>
    <x v="0"/>
    <s v="Data Scientist"/>
    <s v="Jacksonville, NC"/>
    <x v="0"/>
    <x v="0"/>
    <x v="2"/>
    <x v="4489"/>
    <x v="1000"/>
    <s v="Unity Technologies Corporation"/>
    <s v="['vba', 'javascript', 'r', 'python', 'sql', 'c#', 'html', 'css', 'word', 'excel', 'powerpoint', 'sharepoint']"/>
  </r>
  <r>
    <x v="2"/>
    <s v="Data Analyst 1/ Trainee 1/2 - Vacancy ID#144054"/>
    <s v="Albany, NY"/>
    <x v="0"/>
    <x v="0"/>
    <x v="2"/>
    <x v="4490"/>
    <x v="1001"/>
    <s v="New York State Department of State"/>
    <s v="['azure', 'excel', 'sharepoint']"/>
  </r>
  <r>
    <x v="3"/>
    <s v="Senior Data Engineer, Ops &amp; Tech"/>
    <s v="New York, NY"/>
    <x v="0"/>
    <x v="0"/>
    <x v="2"/>
    <x v="4491"/>
    <x v="248"/>
    <s v="Amazon.com"/>
    <s v="['sql', 'python', 'java', 'scala', 'aws', 'redshift', 'hadoop', 'spark']"/>
  </r>
  <r>
    <x v="1"/>
    <s v="Junior Data Engineer"/>
    <m/>
    <x v="0"/>
    <x v="0"/>
    <x v="2"/>
    <x v="4492"/>
    <x v="198"/>
    <s v="Encipher Technology"/>
    <s v="['scala', 'spark']"/>
  </r>
  <r>
    <x v="1"/>
    <s v="Cloud/Data Engineer"/>
    <s v="Rabat, Morocco"/>
    <x v="0"/>
    <x v="0"/>
    <x v="64"/>
    <x v="4493"/>
    <x v="638"/>
    <s v="ALTEN"/>
    <s v="['python', 'gcp', 'azure', 'kubernetes', 'gitlab']"/>
  </r>
  <r>
    <x v="0"/>
    <s v="Data Scientist (Remote -Virtual)- Supporting Supply Chain"/>
    <s v="Anywhere"/>
    <x v="0"/>
    <x v="1"/>
    <x v="2"/>
    <x v="4494"/>
    <x v="1002"/>
    <s v="US Foods"/>
    <s v="['python', 'sql', 'r', 'matlab', 'azure', 'aws', 'gcp']"/>
  </r>
  <r>
    <x v="2"/>
    <s v="Ecommerce Data Analyst"/>
    <s v="Woodcliff Lake, NJ"/>
    <x v="0"/>
    <x v="0"/>
    <x v="2"/>
    <x v="4495"/>
    <x v="31"/>
    <s v="Avinya Infotech"/>
    <m/>
  </r>
  <r>
    <x v="0"/>
    <s v="Director of Data Science"/>
    <s v="San Diego, CA"/>
    <x v="0"/>
    <x v="0"/>
    <x v="2"/>
    <x v="4496"/>
    <x v="771"/>
    <s v="Harnham"/>
    <s v="['python', 'aws']"/>
  </r>
  <r>
    <x v="2"/>
    <s v="Data Analyst"/>
    <s v="Tampa, FL"/>
    <x v="0"/>
    <x v="0"/>
    <x v="2"/>
    <x v="4497"/>
    <x v="39"/>
    <s v="STEMBoard"/>
    <m/>
  </r>
  <r>
    <x v="4"/>
    <s v="Senior Manager, Product Ops (Business Intelligence)"/>
    <s v="Singapore"/>
    <x v="0"/>
    <x v="0"/>
    <x v="18"/>
    <x v="4498"/>
    <x v="36"/>
    <s v="EVYD Technology"/>
    <s v="['python', 'r', 'sas', 'sas', 'sql', 'tableau']"/>
  </r>
  <r>
    <x v="7"/>
    <s v="Applied Scientist- Search Query Recommendation, Search Assistance"/>
    <s v="Palo Alto, CA"/>
    <x v="0"/>
    <x v="0"/>
    <x v="2"/>
    <x v="4499"/>
    <x v="315"/>
    <s v="Amazon.com"/>
    <s v="['java', 'c++', 'python']"/>
  </r>
  <r>
    <x v="0"/>
    <s v="Data Scientist, Machine Learning"/>
    <s v="New York, NY"/>
    <x v="0"/>
    <x v="0"/>
    <x v="2"/>
    <x v="4500"/>
    <x v="378"/>
    <s v="Meta"/>
    <s v="['sql', 'python', 'r', 'spark', 'hadoop']"/>
  </r>
  <r>
    <x v="1"/>
    <s v="Data Engineer (On-site NYC)"/>
    <s v="New York, NY"/>
    <x v="0"/>
    <x v="0"/>
    <x v="2"/>
    <x v="4501"/>
    <x v="57"/>
    <s v="Oakridge Staffing"/>
    <s v="['python', 'sql', 'aws', 'redshift', 'spark', 'airflow', 'docker']"/>
  </r>
  <r>
    <x v="2"/>
    <s v="Data Analyst - New Grad - Remote"/>
    <s v="Anywhere"/>
    <x v="0"/>
    <x v="1"/>
    <x v="2"/>
    <x v="4502"/>
    <x v="80"/>
    <s v="SeatGeek"/>
    <s v="['sql', 'redshift', 'spring', 'looker']"/>
  </r>
  <r>
    <x v="0"/>
    <s v="Associate Educator, Data Scientist"/>
    <s v="New York, NY"/>
    <x v="0"/>
    <x v="0"/>
    <x v="2"/>
    <x v="4503"/>
    <x v="53"/>
    <s v="BrainStation"/>
    <s v="['sql', 'r', 'python', 'numpy', 'pandas', 'tensorflow', 'keras', 'excel', 'tableau', 'git']"/>
  </r>
  <r>
    <x v="6"/>
    <s v="Senior-Data Analysis"/>
    <s v="Dallas, TX"/>
    <x v="0"/>
    <x v="0"/>
    <x v="2"/>
    <x v="4504"/>
    <x v="232"/>
    <s v="AT&amp;T"/>
    <s v="['sql', 'python', 'oracle', 'databricks', 'snowflake', 'aws', 'azure', 'pyspark', 'tableau']"/>
  </r>
  <r>
    <x v="2"/>
    <s v="Data Analyst 1"/>
    <s v="Schenectady, NY"/>
    <x v="0"/>
    <x v="0"/>
    <x v="2"/>
    <x v="4505"/>
    <x v="616"/>
    <s v="NYS Office for People With Developmental Disabilities"/>
    <s v="['sas', 'sas', 'python', 'sql', 'word']"/>
  </r>
  <r>
    <x v="2"/>
    <s v="Business Intelligence Data Analyst"/>
    <s v="St. Louis, MO"/>
    <x v="0"/>
    <x v="0"/>
    <x v="2"/>
    <x v="4506"/>
    <x v="788"/>
    <s v="Safety National"/>
    <s v="['sql', 'sql server', 'excel', 'power bi']"/>
  </r>
  <r>
    <x v="0"/>
    <s v="Lead Data Scientist - Clinical Trial Delivery Analytics"/>
    <m/>
    <x v="0"/>
    <x v="0"/>
    <x v="2"/>
    <x v="4507"/>
    <x v="78"/>
    <s v="CVS Health"/>
    <s v="['python', 'r']"/>
  </r>
  <r>
    <x v="1"/>
    <s v="Data Engineer (Databricks)"/>
    <s v="United States"/>
    <x v="0"/>
    <x v="0"/>
    <x v="2"/>
    <x v="4508"/>
    <x v="28"/>
    <s v="EPMintegrators Inc."/>
    <s v="['nosql', 'databricks', 'aws']"/>
  </r>
  <r>
    <x v="8"/>
    <s v="Senior Data Scientist (Healthcare &amp; Biotech)"/>
    <s v="Anywhere"/>
    <x v="0"/>
    <x v="1"/>
    <x v="2"/>
    <x v="4509"/>
    <x v="155"/>
    <s v="Signify Technology"/>
    <s v="['python', 'scala', 'databricks', 'spark']"/>
  </r>
  <r>
    <x v="0"/>
    <s v="Business Intelligence &amp; Data Visualization Developer"/>
    <s v="Basel, Switzerland"/>
    <x v="0"/>
    <x v="0"/>
    <x v="45"/>
    <x v="4510"/>
    <x v="137"/>
    <s v="Syngenta Group"/>
    <s v="['nosql', 'qlik', 'tableau']"/>
  </r>
  <r>
    <x v="2"/>
    <s v="Marketing Data Analyst"/>
    <s v="New York, NY"/>
    <x v="0"/>
    <x v="0"/>
    <x v="2"/>
    <x v="4511"/>
    <x v="20"/>
    <s v="R&amp;T Deposit Solutions"/>
    <s v="['excel']"/>
  </r>
  <r>
    <x v="2"/>
    <s v="IT Data Analyst"/>
    <s v="Hamilton Township, NJ"/>
    <x v="0"/>
    <x v="0"/>
    <x v="2"/>
    <x v="4512"/>
    <x v="94"/>
    <s v="Talon Professional Services"/>
    <s v="['sql', 'sql server', 'ssis', 'ssrs', 'excel']"/>
  </r>
  <r>
    <x v="6"/>
    <s v="Senior Data Analyst"/>
    <s v="Washington, DC"/>
    <x v="0"/>
    <x v="0"/>
    <x v="2"/>
    <x v="4513"/>
    <x v="17"/>
    <s v="Imagine One Technology &amp; Management"/>
    <s v="['python', 'qlik', 'tableau', 'spss', 'word', 'powerpoint', 'excel']"/>
  </r>
  <r>
    <x v="0"/>
    <s v="Staff Data Scientist"/>
    <s v="Anywhere"/>
    <x v="0"/>
    <x v="1"/>
    <x v="2"/>
    <x v="4514"/>
    <x v="866"/>
    <s v="Worth Search"/>
    <s v="['sql']"/>
  </r>
  <r>
    <x v="0"/>
    <s v="Data Scientist"/>
    <s v="Topeka, KS"/>
    <x v="0"/>
    <x v="0"/>
    <x v="2"/>
    <x v="4515"/>
    <x v="89"/>
    <s v="Abbott-Unlimited"/>
    <s v="['r', 'python', 'sql', 'matplotlib', 'pandas', 'numpy', 'cognos', 'power bi', 'excel', 'github']"/>
  </r>
  <r>
    <x v="3"/>
    <s v="Senior DataOps Engineer (kafka)"/>
    <s v="Bucharest, Romania"/>
    <x v="0"/>
    <x v="0"/>
    <x v="68"/>
    <x v="4516"/>
    <x v="137"/>
    <s v="Bitpanda"/>
    <s v="['r', 'python', 'c#', 'java', 'sql', 'aws', 'gcp', 'redshift', 'snowflake', 'bigquery', 'kafka', 'terraform', 'docker', 'kubernetes', 'gitlab']"/>
  </r>
  <r>
    <x v="2"/>
    <s v="Data Analyst"/>
    <s v="Plano, TX"/>
    <x v="0"/>
    <x v="0"/>
    <x v="2"/>
    <x v="4517"/>
    <x v="31"/>
    <s v="Global Data Network"/>
    <s v="['sql', 'python', 'postgresql', 'oracle', 'excel']"/>
  </r>
  <r>
    <x v="2"/>
    <s v="Financial Data Analyst"/>
    <s v="Irving, TX"/>
    <x v="0"/>
    <x v="0"/>
    <x v="2"/>
    <x v="4518"/>
    <x v="122"/>
    <s v="Vision Technology Services"/>
    <s v="['sql', 'r', 'python', 'vba', 'excel']"/>
  </r>
  <r>
    <x v="2"/>
    <s v="Sr. People Data Analyst"/>
    <s v="Anywhere"/>
    <x v="0"/>
    <x v="1"/>
    <x v="2"/>
    <x v="4519"/>
    <x v="1003"/>
    <s v="Medidata Solutions"/>
    <s v="['sql', 'python', 'r', 'powerpoint', 'excel', 'tableau']"/>
  </r>
  <r>
    <x v="1"/>
    <s v="DATA ENGINEER (AWS) (Full-time, W2)"/>
    <s v="San Jose, CA"/>
    <x v="0"/>
    <x v="0"/>
    <x v="2"/>
    <x v="4520"/>
    <x v="101"/>
    <s v="ACL Digital"/>
    <s v="['aws']"/>
  </r>
  <r>
    <x v="0"/>
    <s v="Data Scientist"/>
    <s v="Herndon, VA"/>
    <x v="0"/>
    <x v="0"/>
    <x v="2"/>
    <x v="4158"/>
    <x v="89"/>
    <s v="The Brite Group"/>
    <s v="['python', 'r', 'sql', 'nosql', 'sas', 'sas', 'aws', 'hadoop', 'spark', 'tableau', 'power bi', 'github']"/>
  </r>
  <r>
    <x v="0"/>
    <s v="Lead Data Scientist"/>
    <m/>
    <x v="0"/>
    <x v="0"/>
    <x v="2"/>
    <x v="4174"/>
    <x v="33"/>
    <s v="Recruiting from Scratch"/>
    <s v="['sql', 'pandas', 'numpy', 'tidyverse', 'git']"/>
  </r>
  <r>
    <x v="2"/>
    <s v="Junior Data Manager"/>
    <s v="The Hague, Netherlands"/>
    <x v="0"/>
    <x v="0"/>
    <x v="26"/>
    <x v="4521"/>
    <x v="319"/>
    <s v="Sword"/>
    <m/>
  </r>
  <r>
    <x v="1"/>
    <s v="Data Engineer"/>
    <s v="Anywhere"/>
    <x v="1"/>
    <x v="1"/>
    <x v="2"/>
    <x v="4522"/>
    <x v="71"/>
    <s v="Ascendion"/>
    <s v="['python', 'sql', 'postgresql', 'azure', 'snowflake', 'pyspark']"/>
  </r>
  <r>
    <x v="2"/>
    <s v="Revenue Data Analyst"/>
    <s v="Cambridge, MA"/>
    <x v="0"/>
    <x v="0"/>
    <x v="2"/>
    <x v="4523"/>
    <x v="46"/>
    <s v="CarGurus"/>
    <s v="['sql', 'looker', 'tableau']"/>
  </r>
  <r>
    <x v="2"/>
    <s v="Supply Chain Data Analyst"/>
    <s v="Austin, TX"/>
    <x v="0"/>
    <x v="0"/>
    <x v="2"/>
    <x v="4524"/>
    <x v="306"/>
    <s v="Atlas Energy Solutions"/>
    <s v="['excel']"/>
  </r>
  <r>
    <x v="2"/>
    <s v="Analyst III - Data Quality - Payroll 18782- 4"/>
    <s v="Fort Worth, TX"/>
    <x v="0"/>
    <x v="0"/>
    <x v="2"/>
    <x v="4525"/>
    <x v="1004"/>
    <s v="Fort Worth Independent School District"/>
    <s v="['crystal', 'sql', 'sql server', 'outlook', 'powerpoint', 'excel', 'word', 'ssrs', 'visio']"/>
  </r>
  <r>
    <x v="2"/>
    <s v="Healthcare Data Analyst"/>
    <s v="Anywhere"/>
    <x v="0"/>
    <x v="1"/>
    <x v="2"/>
    <x v="4526"/>
    <x v="31"/>
    <s v="Get It Recruit - Finance"/>
    <s v="['sql', 'excel']"/>
  </r>
  <r>
    <x v="0"/>
    <s v="Principal Data Scientist"/>
    <s v="Cambridge, MA"/>
    <x v="0"/>
    <x v="0"/>
    <x v="2"/>
    <x v="4527"/>
    <x v="11"/>
    <s v="X4 Life Sciences"/>
    <m/>
  </r>
  <r>
    <x v="0"/>
    <s v="Data Scientist"/>
    <s v="San Francisco, CA"/>
    <x v="0"/>
    <x v="0"/>
    <x v="2"/>
    <x v="4528"/>
    <x v="34"/>
    <s v="Patterned Learning AI"/>
    <s v="['python', 'sql', 'sql server', 'hadoop', 'spark', 'kafka', 'tensorflow', 'pytorch', 'theano', 'keras', 'powerpoint', 'excel', 'tableau', 'microstrategy', 'git', 'bitbucket']"/>
  </r>
  <r>
    <x v="2"/>
    <s v="Security Data Analyst"/>
    <s v="Montrouge, France"/>
    <x v="0"/>
    <x v="0"/>
    <x v="27"/>
    <x v="4529"/>
    <x v="451"/>
    <s v="Binance"/>
    <s v="['sql', 'python', 'r', 'tableau']"/>
  </r>
  <r>
    <x v="2"/>
    <s v="Data Analyst III. Job in Dos Palos My Valley Jobs Today"/>
    <s v="Dos Palos, CA"/>
    <x v="0"/>
    <x v="0"/>
    <x v="2"/>
    <x v="4530"/>
    <x v="7"/>
    <s v="Centene Pharmacy Services"/>
    <s v="['sql', 'excel']"/>
  </r>
  <r>
    <x v="0"/>
    <s v="Data Science Geospatial - DiGRS"/>
    <s v="St. Louis, MO"/>
    <x v="0"/>
    <x v="0"/>
    <x v="2"/>
    <x v="4531"/>
    <x v="79"/>
    <s v="Manpower Group Inc."/>
    <s v="['python', 'sql', 'aws', 'azure', 'tensorflow', 'git', 'github']"/>
  </r>
  <r>
    <x v="5"/>
    <s v="Application Analyst (W2 &amp; GC)"/>
    <s v="Los Angeles, CA"/>
    <x v="0"/>
    <x v="0"/>
    <x v="2"/>
    <x v="4532"/>
    <x v="20"/>
    <s v="Apidel Technologies"/>
    <s v="['sql', 'python', 'php', 'sql server', 'postgresql', 'mariadb', 'oracle', 'outlook', 'word', 'excel', 'powerpoint']"/>
  </r>
  <r>
    <x v="2"/>
    <s v="Sr. Data Analyst - Data as a Product"/>
    <s v="Chicago, IL"/>
    <x v="0"/>
    <x v="0"/>
    <x v="2"/>
    <x v="4533"/>
    <x v="46"/>
    <s v="Provi"/>
    <s v="['sql', 'python', 'r', 'scala', 'snowflake', 'tableau']"/>
  </r>
  <r>
    <x v="6"/>
    <s v="Senior Data Analytics Manager"/>
    <s v="United States"/>
    <x v="0"/>
    <x v="0"/>
    <x v="2"/>
    <x v="4534"/>
    <x v="136"/>
    <s v="Nayya"/>
    <s v="['r', 'sql', 'python', 'tableau', 'looker', 'power bi']"/>
  </r>
  <r>
    <x v="3"/>
    <s v="Senior Bioinformatics Data Engineer #3142"/>
    <s v="Menlo Park, CA"/>
    <x v="0"/>
    <x v="0"/>
    <x v="2"/>
    <x v="4535"/>
    <x v="458"/>
    <s v="GRAIL"/>
    <s v="['r', 'python', 'go', 'java', 'sql', 'aws', 'airflow']"/>
  </r>
  <r>
    <x v="8"/>
    <s v="Senior Data Scientist (Philadelphia, PA)"/>
    <s v="United States"/>
    <x v="0"/>
    <x v="0"/>
    <x v="2"/>
    <x v="4536"/>
    <x v="71"/>
    <s v="Macquarie Group"/>
    <s v="['sql', 'python', 'r']"/>
  </r>
  <r>
    <x v="0"/>
    <s v="Data Scientist, Trust and Safety - USDS"/>
    <s v="Los Angeles, CA"/>
    <x v="0"/>
    <x v="0"/>
    <x v="2"/>
    <x v="4537"/>
    <x v="1005"/>
    <s v="TikTok"/>
    <s v="['express']"/>
  </r>
  <r>
    <x v="1"/>
    <s v="Data Engineer"/>
    <s v="Minneapolis, MN"/>
    <x v="0"/>
    <x v="0"/>
    <x v="2"/>
    <x v="4538"/>
    <x v="17"/>
    <s v="GTECH LLC"/>
    <s v="['nosql', 'javascript', 'ssis']"/>
  </r>
  <r>
    <x v="2"/>
    <s v="Clinical Research Data Analyst"/>
    <s v="Suffern, NY"/>
    <x v="0"/>
    <x v="0"/>
    <x v="2"/>
    <x v="4539"/>
    <x v="29"/>
    <s v="LHH"/>
    <s v="['sql', 'spreadsheet', 'word', 'excel', 'power bi']"/>
  </r>
  <r>
    <x v="2"/>
    <s v="DATA ANALYST"/>
    <s v="Montgomery, AL"/>
    <x v="0"/>
    <x v="0"/>
    <x v="2"/>
    <x v="4540"/>
    <x v="153"/>
    <s v="TOP TALENT RECRUITER"/>
    <s v="['crystal', 'excel', 'word', 'powerpoint']"/>
  </r>
  <r>
    <x v="0"/>
    <s v="Gespatial Data Scientist - TS/SCI (Direct Hire; Onsite)"/>
    <s v="Suitland-Silver Hill, MD"/>
    <x v="0"/>
    <x v="0"/>
    <x v="2"/>
    <x v="4541"/>
    <x v="90"/>
    <s v="Smart Source Technologies"/>
    <s v="['matlab', 'sas', 'sas', 'python', 'javascript', 'r', 'c++', 'sql', 'spss', 'ms access', 'excel']"/>
  </r>
  <r>
    <x v="2"/>
    <s v="Mid-Level Data Analyst"/>
    <s v="Miami, FL"/>
    <x v="0"/>
    <x v="0"/>
    <x v="2"/>
    <x v="4542"/>
    <x v="71"/>
    <s v="Patterned Learning AI"/>
    <s v="['sql', 'tableau', 'excel', 'sheets']"/>
  </r>
  <r>
    <x v="2"/>
    <s v="Associate Data Analyst: Energy Efficiency"/>
    <s v="Berlin, CT"/>
    <x v="0"/>
    <x v="0"/>
    <x v="2"/>
    <x v="4543"/>
    <x v="711"/>
    <s v="EVERSOURCE"/>
    <s v="['sql']"/>
  </r>
  <r>
    <x v="0"/>
    <s v="Data Scientist"/>
    <s v="Tampa, FL"/>
    <x v="0"/>
    <x v="0"/>
    <x v="2"/>
    <x v="4544"/>
    <x v="1"/>
    <s v="Staffing Resource Group, Inc"/>
    <s v="['r', 'python', 'sql']"/>
  </r>
  <r>
    <x v="8"/>
    <s v="Senior Data Scientist"/>
    <s v="Anywhere"/>
    <x v="0"/>
    <x v="1"/>
    <x v="1"/>
    <x v="4545"/>
    <x v="18"/>
    <s v="Forsyth Barnes"/>
    <s v="['python', 'scala', 'sql', 'gcp', 'aws', 'azure', 'snowflake', 'databricks', 'scikit-learn', 'pandas', 'tensorflow', 'pytorch', 'spark']"/>
  </r>
  <r>
    <x v="3"/>
    <s v="Senior Data Engineer (FT)"/>
    <s v="Anywhere"/>
    <x v="0"/>
    <x v="1"/>
    <x v="2"/>
    <x v="4546"/>
    <x v="797"/>
    <s v="H. Lee Moffitt Cancer Center"/>
    <s v="['go', 'sql', 'nosql', 't-sql', 'python', 'sql server', 'aws', 'oracle', 'snowflake', 'spark', 'kafka', 'airflow', 'unix', 'ssis', 'flow', 'git', 'jenkins', 'github']"/>
  </r>
  <r>
    <x v="0"/>
    <s v="Data Scientist"/>
    <s v="Huntsville, AL"/>
    <x v="1"/>
    <x v="0"/>
    <x v="2"/>
    <x v="4547"/>
    <x v="35"/>
    <s v="Brooksource"/>
    <s v="['python', 'c#', 'sharepoint', 'zoom']"/>
  </r>
  <r>
    <x v="2"/>
    <s v="Data Analyst III"/>
    <s v="California"/>
    <x v="0"/>
    <x v="0"/>
    <x v="2"/>
    <x v="4548"/>
    <x v="7"/>
    <s v="Centene Pharmacy Services"/>
    <s v="['sql', 'excel']"/>
  </r>
  <r>
    <x v="6"/>
    <s v="Senior Data Analyst (remote) (Washington DC)"/>
    <s v="Washington, DC"/>
    <x v="0"/>
    <x v="0"/>
    <x v="2"/>
    <x v="4549"/>
    <x v="705"/>
    <s v="Ad Hoc"/>
    <s v="['sql', 'bigquery', 'slack']"/>
  </r>
  <r>
    <x v="2"/>
    <s v="Web / Data Analyst"/>
    <s v="Netherlands"/>
    <x v="0"/>
    <x v="0"/>
    <x v="26"/>
    <x v="4550"/>
    <x v="1006"/>
    <s v="DEPT®"/>
    <s v="['html', 'css', 'javascript']"/>
  </r>
  <r>
    <x v="2"/>
    <s v="GIS Data Analyst"/>
    <s v="Lubbock, TX"/>
    <x v="0"/>
    <x v="0"/>
    <x v="2"/>
    <x v="4551"/>
    <x v="1007"/>
    <s v="Lubbock, Texas"/>
    <s v="['word', 'excel', 'powerpoint']"/>
  </r>
  <r>
    <x v="0"/>
    <s v="Data Scientist"/>
    <s v="United States"/>
    <x v="0"/>
    <x v="0"/>
    <x v="1"/>
    <x v="4552"/>
    <x v="231"/>
    <s v="Ignite Digital Services"/>
    <s v="['python', 'c++', 'java', 'r', 'elasticsearch', 'databricks', 'aws', 'azure', 'power bi', 'qlik', 'tableau', 'git', 'jenkins', 'docker']"/>
  </r>
  <r>
    <x v="8"/>
    <s v="Senior Data Scientist (Recommender Engine) - Streaming TV"/>
    <s v="Anywhere"/>
    <x v="0"/>
    <x v="1"/>
    <x v="2"/>
    <x v="4553"/>
    <x v="68"/>
    <s v="Lawrence Harvey"/>
    <s v="['python', 'tensorflow', 'pytorch']"/>
  </r>
  <r>
    <x v="2"/>
    <s v="Business Data Analyst"/>
    <s v="Anywhere"/>
    <x v="1"/>
    <x v="1"/>
    <x v="2"/>
    <x v="4554"/>
    <x v="2"/>
    <s v="Robert Half"/>
    <s v="['sql', 'tableau', 'power bi']"/>
  </r>
  <r>
    <x v="2"/>
    <s v="Sr Data Analyst"/>
    <s v="Haymarket, VA"/>
    <x v="0"/>
    <x v="0"/>
    <x v="2"/>
    <x v="4555"/>
    <x v="1008"/>
    <s v="Tresume and Asta CRS"/>
    <s v="['sql']"/>
  </r>
  <r>
    <x v="8"/>
    <s v="Senior Data Scientist,TikTok Ecosystem &amp; Analytics, US-Tech Services"/>
    <s v="Mountain View, CA"/>
    <x v="0"/>
    <x v="0"/>
    <x v="2"/>
    <x v="4556"/>
    <x v="183"/>
    <s v="TikTok"/>
    <s v="['sql', 'python', 'r']"/>
  </r>
  <r>
    <x v="0"/>
    <s v="Principal Data Scientist"/>
    <s v="Arlington, VA"/>
    <x v="0"/>
    <x v="0"/>
    <x v="2"/>
    <x v="4557"/>
    <x v="248"/>
    <s v="LEIDOS"/>
    <s v="['python', 'aws', 'tensorflow', 'pytorch']"/>
  </r>
  <r>
    <x v="5"/>
    <s v="Tableau Developer"/>
    <s v="Orlando, FL"/>
    <x v="0"/>
    <x v="0"/>
    <x v="2"/>
    <x v="4558"/>
    <x v="12"/>
    <s v="Insight Global"/>
    <s v="['sql', 'tableau']"/>
  </r>
  <r>
    <x v="2"/>
    <s v="Health Data Analyst"/>
    <s v="Springfield, MA"/>
    <x v="0"/>
    <x v="0"/>
    <x v="2"/>
    <x v="4559"/>
    <x v="282"/>
    <s v="CIOX Health"/>
    <s v="['word', 'excel', 'terminal']"/>
  </r>
  <r>
    <x v="4"/>
    <s v="BI Analyst, Marketing"/>
    <s v="Makati, Metro Manila, Philippines"/>
    <x v="0"/>
    <x v="0"/>
    <x v="50"/>
    <x v="4560"/>
    <x v="15"/>
    <s v="Birdeye"/>
    <s v="['c', 'python', 'sql', 'word', 'tableau', 'power bi']"/>
  </r>
  <r>
    <x v="0"/>
    <s v="Data Scientist- 100% REMOTE"/>
    <s v="Dallas, TX"/>
    <x v="0"/>
    <x v="0"/>
    <x v="2"/>
    <x v="4561"/>
    <x v="200"/>
    <s v="Camden Kelly Corporation"/>
    <s v="['sql', 'python', 'r', 'aws', 'git']"/>
  </r>
  <r>
    <x v="2"/>
    <s v="Data Analyst"/>
    <s v="Tampa, FL"/>
    <x v="0"/>
    <x v="0"/>
    <x v="2"/>
    <x v="4562"/>
    <x v="1009"/>
    <s v="LTIMindtree"/>
    <s v="['sql', 'sql server', 'oracle', 'excel', 'cognos', 'tableau']"/>
  </r>
  <r>
    <x v="1"/>
    <s v="Trading BI Developer"/>
    <s v="India"/>
    <x v="0"/>
    <x v="0"/>
    <x v="7"/>
    <x v="4563"/>
    <x v="36"/>
    <s v="Sportradar"/>
    <s v="['aws', 'qlik']"/>
  </r>
  <r>
    <x v="4"/>
    <s v="Business Analyst (Data Products)"/>
    <s v="Poland"/>
    <x v="0"/>
    <x v="0"/>
    <x v="11"/>
    <x v="4564"/>
    <x v="137"/>
    <s v="Capco"/>
    <s v="['excel', 'tableau']"/>
  </r>
  <r>
    <x v="0"/>
    <s v="Data Scientist - Trust &amp; Safety"/>
    <s v="San Jose, CA"/>
    <x v="0"/>
    <x v="0"/>
    <x v="2"/>
    <x v="4565"/>
    <x v="1010"/>
    <s v="TikTok"/>
    <s v="['sql', 'python']"/>
  </r>
  <r>
    <x v="2"/>
    <s v="Data Analyst, Partner Development - (Statistics/ML/BI..."/>
    <s v="Bangkok, Thailand"/>
    <x v="0"/>
    <x v="0"/>
    <x v="25"/>
    <x v="4566"/>
    <x v="46"/>
    <s v="Agoda"/>
    <s v="['sql', 'r', 'python', 'scala', 'java', 'sql server', 'pandas', 'tableau', 'power bi']"/>
  </r>
  <r>
    <x v="0"/>
    <s v="Data Scientist"/>
    <s v="Hazelwood, MO"/>
    <x v="0"/>
    <x v="0"/>
    <x v="2"/>
    <x v="4567"/>
    <x v="23"/>
    <s v="Leidos"/>
    <s v="['python', 'javascript', 'sql', 'elasticsearch', 'postgresql', 'tableau', 'power bi']"/>
  </r>
  <r>
    <x v="2"/>
    <s v="Clinical Data Analyst I (REMOTE-USA)"/>
    <s v="Anywhere"/>
    <x v="0"/>
    <x v="1"/>
    <x v="2"/>
    <x v="4568"/>
    <x v="692"/>
    <s v="Ambry Genetics Corporation"/>
    <s v="['mysql', 'aws', 'tableau', 'excel']"/>
  </r>
  <r>
    <x v="0"/>
    <s v="Staff Data Scientist - Riot Data Products, AI Accelerator"/>
    <s v="Los Angeles, CA"/>
    <x v="0"/>
    <x v="0"/>
    <x v="2"/>
    <x v="4569"/>
    <x v="1011"/>
    <s v="Riot Games"/>
    <s v="['python', 'sql', 'c++', 'redis', 'gcp', 'aws', 'databricks', 'tensorflow', 'pytorch', 'kubernetes', 'docker', 'unreal']"/>
  </r>
  <r>
    <x v="1"/>
    <s v="(Mid/ Senior) Data Engineer"/>
    <s v="Athens, Greece"/>
    <x v="0"/>
    <x v="0"/>
    <x v="38"/>
    <x v="4570"/>
    <x v="187"/>
    <s v="Dialectica"/>
    <s v="['sql', 'python', 'aws', 'flow']"/>
  </r>
  <r>
    <x v="3"/>
    <s v="Data Engineer - Sr. Consultant"/>
    <s v="Bengaluru, Karnataka, India"/>
    <x v="0"/>
    <x v="0"/>
    <x v="7"/>
    <x v="4571"/>
    <x v="56"/>
    <s v="Visa"/>
    <s v="['go', 'golang', 'java', 'scala', 'python', 'rust', 'mysql', 'redis', 'kafka', 'spark', 'git', 'jenkins']"/>
  </r>
  <r>
    <x v="0"/>
    <s v="Campus Graduate - Data Scientist Specialist"/>
    <s v="Terneuzen, Netherlands"/>
    <x v="0"/>
    <x v="0"/>
    <x v="26"/>
    <x v="4572"/>
    <x v="468"/>
    <s v="Dow"/>
    <m/>
  </r>
  <r>
    <x v="0"/>
    <s v="Data Scientist"/>
    <s v="Bethesda, MD"/>
    <x v="0"/>
    <x v="0"/>
    <x v="2"/>
    <x v="4573"/>
    <x v="80"/>
    <s v="The Geneva Foundation"/>
    <s v="['sql', 'r', 'python', 'flow']"/>
  </r>
  <r>
    <x v="0"/>
    <s v="TS Cleared Data Scientist"/>
    <s v="United States"/>
    <x v="0"/>
    <x v="0"/>
    <x v="1"/>
    <x v="4574"/>
    <x v="180"/>
    <s v="Riverside Staffing, LLC"/>
    <s v="['python', 'numpy', 'pandas', 'scikit-learn', 'pyspark', 'matplotlib', 'seaborn']"/>
  </r>
  <r>
    <x v="2"/>
    <s v="Data Analyst-Operations"/>
    <s v="Anywhere"/>
    <x v="0"/>
    <x v="1"/>
    <x v="2"/>
    <x v="4575"/>
    <x v="286"/>
    <s v="U.S. Wire and Cable Company/ Flexon Industries"/>
    <s v="['windows', 'excel', 'wire']"/>
  </r>
  <r>
    <x v="2"/>
    <s v="Business/data analyst"/>
    <s v="Paris, France"/>
    <x v="0"/>
    <x v="0"/>
    <x v="27"/>
    <x v="4576"/>
    <x v="46"/>
    <s v="Business &amp; Decision"/>
    <s v="['snowflake', 'gcp', 'azure', 'qlik']"/>
  </r>
  <r>
    <x v="7"/>
    <s v="Machine Learning Specialist"/>
    <s v="Stockholm, Sweden"/>
    <x v="0"/>
    <x v="0"/>
    <x v="13"/>
    <x v="4577"/>
    <x v="196"/>
    <s v="Applied Physics"/>
    <s v="['python', 'java', 'scala', 'pytorch', 'tensorflow', 'keras']"/>
  </r>
  <r>
    <x v="0"/>
    <s v="Data Scientist Advisor (Portfolio &amp; Load Analytics)"/>
    <s v="Houston, TX"/>
    <x v="0"/>
    <x v="0"/>
    <x v="1"/>
    <x v="4578"/>
    <x v="1012"/>
    <s v="ENGIE North America Inc."/>
    <s v="['sas', 'sas', 'sql', 'python', 'power bi']"/>
  </r>
  <r>
    <x v="1"/>
    <s v="469/2023 - BNP - Data Engineer - Out 2023 (2)"/>
    <s v="Alfragide, Portugal"/>
    <x v="0"/>
    <x v="0"/>
    <x v="12"/>
    <x v="4579"/>
    <x v="2"/>
    <s v="Syone"/>
    <s v="['python', 'sql', 'oracle', 'airflow', 'pyspark', 'git', 'bitbucket', 'ansible', 'docker', 'kubernetes']"/>
  </r>
  <r>
    <x v="2"/>
    <s v="Data Analyst"/>
    <s v="Stamford, CT"/>
    <x v="0"/>
    <x v="0"/>
    <x v="2"/>
    <x v="4580"/>
    <x v="54"/>
    <s v="The Phoenix Group"/>
    <s v="['sql', 'excel']"/>
  </r>
  <r>
    <x v="1"/>
    <s v="Lead Data Engineer - Alternative Energy Startup"/>
    <s v="Anywhere"/>
    <x v="0"/>
    <x v="1"/>
    <x v="1"/>
    <x v="4581"/>
    <x v="71"/>
    <s v="CyberCoders"/>
    <s v="['sql', 'hadoop', 'spark', 'kafka', 'word', 'flow']"/>
  </r>
  <r>
    <x v="0"/>
    <s v="DATA SCIENTIST"/>
    <s v="Wright-Patterson AFB, OH"/>
    <x v="5"/>
    <x v="0"/>
    <x v="2"/>
    <x v="4582"/>
    <x v="1013"/>
    <s v="US National Air and Space Intelligence Center"/>
    <s v="['c', 'sap']"/>
  </r>
  <r>
    <x v="2"/>
    <s v="Data Analyst"/>
    <s v="Brooklyn, NY"/>
    <x v="0"/>
    <x v="0"/>
    <x v="2"/>
    <x v="4583"/>
    <x v="1014"/>
    <s v="Emerest Connect"/>
    <s v="['sql', 'python', 'excel', 'tableau']"/>
  </r>
  <r>
    <x v="2"/>
    <s v="Data Analyst"/>
    <s v="Iselin, NJ"/>
    <x v="0"/>
    <x v="0"/>
    <x v="2"/>
    <x v="4584"/>
    <x v="67"/>
    <s v="Trinity Solar Careers"/>
    <s v="['sql', 't-sql', 'sql server', 'power bi', 'dax', 'excel', 'ssis']"/>
  </r>
  <r>
    <x v="8"/>
    <s v="Data Management Lead"/>
    <s v="Brussels, Belgium"/>
    <x v="0"/>
    <x v="0"/>
    <x v="3"/>
    <x v="4585"/>
    <x v="137"/>
    <s v="Capco"/>
    <s v="['gdpr']"/>
  </r>
  <r>
    <x v="3"/>
    <s v="Senior Data Engineer"/>
    <s v="Auckland, New Zealand"/>
    <x v="0"/>
    <x v="0"/>
    <x v="44"/>
    <x v="4586"/>
    <x v="56"/>
    <s v="Visa"/>
    <s v="['sql', 'c', 'kafka', 'windows']"/>
  </r>
  <r>
    <x v="3"/>
    <s v="Senior Data Engineer - Analytics"/>
    <s v="Bengaluru, Karnataka, India"/>
    <x v="0"/>
    <x v="0"/>
    <x v="7"/>
    <x v="4587"/>
    <x v="56"/>
    <s v="ASAPP"/>
    <s v="['python', 'scala', 'java', 'sql', 'redshift', 'bigquery', 'aws', 'power bi', 'looker', 'tableau']"/>
  </r>
  <r>
    <x v="0"/>
    <s v="Junior Data Scientist- US/Canada"/>
    <s v="San Francisco, CA"/>
    <x v="0"/>
    <x v="0"/>
    <x v="2"/>
    <x v="4588"/>
    <x v="172"/>
    <s v="Patterned Learning AI"/>
    <s v="['python', 'databricks', 'pandas', 'numpy', 'matplotlib', 'pyspark']"/>
  </r>
  <r>
    <x v="2"/>
    <s v="Data analyst for Finance and Fraud Analytics"/>
    <s v="Oslo, Norway"/>
    <x v="0"/>
    <x v="0"/>
    <x v="56"/>
    <x v="4589"/>
    <x v="147"/>
    <s v="Statkraft"/>
    <s v="['python', 'sql', 'databricks', 'power bi', 'sap', 'excel']"/>
  </r>
  <r>
    <x v="6"/>
    <s v="Senior Data Analyst - AI Predictive Analytics"/>
    <s v="Anywhere"/>
    <x v="0"/>
    <x v="1"/>
    <x v="2"/>
    <x v="4590"/>
    <x v="1"/>
    <s v="North Starr"/>
    <s v="['sql', 'python', 'tableau', 'power bi', 'looker']"/>
  </r>
  <r>
    <x v="0"/>
    <s v="Data Scientist - Tiktok e-commerce"/>
    <s v="San Jose, CA"/>
    <x v="0"/>
    <x v="0"/>
    <x v="2"/>
    <x v="4591"/>
    <x v="318"/>
    <s v="TikTok"/>
    <s v="['sql', 'python', 'r', 'tableau']"/>
  </r>
  <r>
    <x v="2"/>
    <s v="Financial Data Analyst (Hybrid in Miami)"/>
    <s v="Miami, FL"/>
    <x v="5"/>
    <x v="0"/>
    <x v="2"/>
    <x v="4592"/>
    <x v="1015"/>
    <s v="Carnival"/>
    <s v="['sas', 'sas', 'r', 'tableau', 'power bi']"/>
  </r>
  <r>
    <x v="7"/>
    <s v="Machine Learning Engineer"/>
    <s v="Andheri, Maharashtra, India"/>
    <x v="0"/>
    <x v="0"/>
    <x v="7"/>
    <x v="4593"/>
    <x v="798"/>
    <s v="Eduauraa Technologies Pvt. Ltd"/>
    <s v="['python', 'java', 'r', 'keras', 'pytorch', 'scikit-learn']"/>
  </r>
  <r>
    <x v="0"/>
    <s v="Data Scientist, Supply Analyst"/>
    <s v="London, UK"/>
    <x v="0"/>
    <x v="0"/>
    <x v="6"/>
    <x v="4594"/>
    <x v="212"/>
    <s v="Let's Do This"/>
    <s v="['sql', 'python']"/>
  </r>
  <r>
    <x v="0"/>
    <s v="Data Scientist-Onsite"/>
    <s v="Fort Meade, MD"/>
    <x v="0"/>
    <x v="0"/>
    <x v="2"/>
    <x v="4595"/>
    <x v="18"/>
    <s v="NR Consulting LLC"/>
    <s v="['python', 'java', 'sql', 'mysql', 'aws']"/>
  </r>
  <r>
    <x v="8"/>
    <s v="Senior Data Scientist - Marketing Science"/>
    <s v="Washington, DC"/>
    <x v="0"/>
    <x v="0"/>
    <x v="2"/>
    <x v="4596"/>
    <x v="209"/>
    <s v="Disney Direct to Consumer"/>
    <s v="['sql']"/>
  </r>
  <r>
    <x v="6"/>
    <s v="Lead Data Analyst/Senior Data Analyst, Tiktok Ads - USDS"/>
    <s v="Mountain View, CA"/>
    <x v="0"/>
    <x v="0"/>
    <x v="2"/>
    <x v="4597"/>
    <x v="146"/>
    <s v="TikTok"/>
    <s v="['sql', 'php', 'python', 'perl', 'express', 'tableau']"/>
  </r>
  <r>
    <x v="8"/>
    <s v="Sr. Performance Analyst-Data Science"/>
    <s v="Atlanta, GA"/>
    <x v="0"/>
    <x v="0"/>
    <x v="2"/>
    <x v="4598"/>
    <x v="1016"/>
    <s v="Metropolitan Atlanta Rapid Transit Authority (MARTA)"/>
    <s v="['r', 'sql', 'python', 'vba', 'tableau']"/>
  </r>
  <r>
    <x v="5"/>
    <s v="Senior Software Engineer- MLOps Platform DevOps Lead"/>
    <s v="India"/>
    <x v="0"/>
    <x v="0"/>
    <x v="7"/>
    <x v="4599"/>
    <x v="221"/>
    <s v="Bristol Myers Squibb"/>
    <s v="['sql', 'shell', 'python', 'aws', 'spark', 'angular', 'unix', 'excel', 'kubernetes']"/>
  </r>
  <r>
    <x v="2"/>
    <s v="Data Analyst, Product Strategy and Operations"/>
    <s v="New York, NY"/>
    <x v="0"/>
    <x v="0"/>
    <x v="2"/>
    <x v="4600"/>
    <x v="629"/>
    <s v="ByteDance"/>
    <s v="['sql', 'python', 'r', 'perl', 'matlab', 'sas', 'sas', 'pandas', 'tableau', 'spss']"/>
  </r>
  <r>
    <x v="8"/>
    <s v="Tech Lead / Sr Data Scientist, Product Analytics - USDS"/>
    <s v="Los Angeles, CA"/>
    <x v="0"/>
    <x v="0"/>
    <x v="2"/>
    <x v="4601"/>
    <x v="1017"/>
    <s v="TikTok"/>
    <s v="['sql', 'python', 'r', 'express']"/>
  </r>
  <r>
    <x v="5"/>
    <s v="Software Engineer, Tools (React)"/>
    <s v="Anywhere"/>
    <x v="0"/>
    <x v="1"/>
    <x v="32"/>
    <x v="4602"/>
    <x v="763"/>
    <s v="MongoDB"/>
    <s v="['mongodb', 'mongodb', 'typescript', 'python', 'react', 'node.js', 'node', 'express', 'fastify', 'next.js']"/>
  </r>
  <r>
    <x v="2"/>
    <s v="Jr. Data Analyst, Finance"/>
    <s v="Warrenton, VA"/>
    <x v="0"/>
    <x v="0"/>
    <x v="2"/>
    <x v="4603"/>
    <x v="234"/>
    <s v="TRESUME"/>
    <s v="['sql', 'excel', 'flow']"/>
  </r>
  <r>
    <x v="2"/>
    <s v="DATA ANALYST EAS"/>
    <s v="Washington, DC"/>
    <x v="0"/>
    <x v="0"/>
    <x v="2"/>
    <x v="4604"/>
    <x v="1018"/>
    <s v="United States Postal Service"/>
    <s v="['sas', 'sas', 'sql', 'visual basic', 'python', 'spss', 'word', 'spreadsheet']"/>
  </r>
  <r>
    <x v="2"/>
    <s v="Oracle DBA/Data Analyst w/ Top Secret clearance Jobs"/>
    <s v="Washington, DC"/>
    <x v="0"/>
    <x v="0"/>
    <x v="2"/>
    <x v="4605"/>
    <x v="33"/>
    <s v="ALTA IT Services"/>
    <s v="['sql', 'oracle']"/>
  </r>
  <r>
    <x v="2"/>
    <s v="Sr. Data Analyst"/>
    <s v="Burbank, CA"/>
    <x v="1"/>
    <x v="0"/>
    <x v="2"/>
    <x v="4606"/>
    <x v="67"/>
    <s v="Akkodis"/>
    <s v="['sql', 'go', 'oracle', 'tableau', 'alteryx']"/>
  </r>
  <r>
    <x v="0"/>
    <s v="Supervisory Data Scientist"/>
    <s v="Albuquerque, NM"/>
    <x v="0"/>
    <x v="0"/>
    <x v="1"/>
    <x v="4607"/>
    <x v="853"/>
    <s v="US Employment and Training Administration"/>
    <s v="['sql', 'c', 'go', 'sql server']"/>
  </r>
  <r>
    <x v="2"/>
    <s v="Behavioral Solutions Data Analyst"/>
    <s v="New York, NY"/>
    <x v="0"/>
    <x v="0"/>
    <x v="2"/>
    <x v="4608"/>
    <x v="7"/>
    <s v="Informa Group Plc."/>
    <s v="['sql', 'python', 'scala', 'go', 'excel', 'powerpoint']"/>
  </r>
  <r>
    <x v="0"/>
    <s v="Data Scientist"/>
    <s v="Anywhere"/>
    <x v="0"/>
    <x v="1"/>
    <x v="2"/>
    <x v="4609"/>
    <x v="234"/>
    <s v="Hyfe"/>
    <s v="['javascript', 'python', 'r', 'c++', 'aws', 'react', 'tensorflow', 'pytorch', 'flask', 'django']"/>
  </r>
  <r>
    <x v="5"/>
    <s v="Senior Software Engineer - Data Integrations &amp; BI Cube Builds"/>
    <s v="Christchurch, New Zealand"/>
    <x v="0"/>
    <x v="0"/>
    <x v="44"/>
    <x v="4610"/>
    <x v="221"/>
    <s v="Phocas Software"/>
    <s v="['c#', 'sql', 'aws', 'excel']"/>
  </r>
  <r>
    <x v="3"/>
    <s v="Senior Consultant/Principal-Senior Data Engineer"/>
    <s v="Singapore"/>
    <x v="0"/>
    <x v="0"/>
    <x v="18"/>
    <x v="4611"/>
    <x v="187"/>
    <s v="Infosys Singapore &amp; Australia"/>
    <s v="['shell', 'java', 'sql', 'nosql', 'python', 'spark', 'hadoop', 'linux', 'unix', 'sharepoint', 'yarn', 'bitbucket', 'git', 'jira', 'confluence']"/>
  </r>
  <r>
    <x v="2"/>
    <s v="TS/SCI Data Analyst - MUSTS Tableau, Data Visualization, Executive..."/>
    <s v="Washington, DC"/>
    <x v="0"/>
    <x v="0"/>
    <x v="2"/>
    <x v="4612"/>
    <x v="68"/>
    <s v="Specialized Recruiting Group"/>
    <s v="['python', 'sql', 'tableau', 'alteryx']"/>
  </r>
  <r>
    <x v="2"/>
    <s v="Data Analyst Developer - OBHS (Central Office) - Decatur GA (COM)"/>
    <s v="Decatur, GA"/>
    <x v="0"/>
    <x v="0"/>
    <x v="2"/>
    <x v="4613"/>
    <x v="243"/>
    <s v="State of Georgia"/>
    <s v="['sql', 'sas', 'sas', 'javascript', 'power bi', 'excel', 'spss', 'ssis', 'ssrs', 'powerpoint']"/>
  </r>
  <r>
    <x v="2"/>
    <s v="Data Analyst (Power BI Reports)"/>
    <s v="Midland, TX"/>
    <x v="0"/>
    <x v="0"/>
    <x v="1"/>
    <x v="4614"/>
    <x v="172"/>
    <s v="NAZTEC Int. Group"/>
    <s v="['power bi', 'excel']"/>
  </r>
  <r>
    <x v="3"/>
    <s v="Senior Data Engineer"/>
    <s v="Anywhere"/>
    <x v="0"/>
    <x v="1"/>
    <x v="23"/>
    <x v="4615"/>
    <x v="200"/>
    <s v="EXL"/>
    <s v="['sql', 'python', 'redshift', 'snowflake', 'pyspark', 'spark', 'numpy', 'pandas']"/>
  </r>
  <r>
    <x v="2"/>
    <s v="Data Science Analyst"/>
    <s v="California City, CA"/>
    <x v="0"/>
    <x v="0"/>
    <x v="2"/>
    <x v="4616"/>
    <x v="20"/>
    <s v="Acadia Technologies, Inc."/>
    <s v="['sql']"/>
  </r>
  <r>
    <x v="2"/>
    <s v="Forensic Data Analyst"/>
    <s v="Chicago, IL"/>
    <x v="0"/>
    <x v="0"/>
    <x v="2"/>
    <x v="4617"/>
    <x v="441"/>
    <s v="Office of Inspector General"/>
    <s v="['r', 'python', 'sql', 'mysql', 'oracle', 'tableau', 'spss', 'flow']"/>
  </r>
  <r>
    <x v="0"/>
    <s v="Principal Data Scientist"/>
    <s v="Atlanta, GA"/>
    <x v="0"/>
    <x v="0"/>
    <x v="2"/>
    <x v="4438"/>
    <x v="114"/>
    <s v="AT&amp;T"/>
    <s v="['python', 'r', 'scala', 'sql', 'go', 'pandas', 'pytorch', 'tidyverse', 'tensorflow', 'keras']"/>
  </r>
  <r>
    <x v="2"/>
    <s v="Principal Data Analyst - Growth"/>
    <s v="Berlin, Germany"/>
    <x v="0"/>
    <x v="0"/>
    <x v="9"/>
    <x v="4618"/>
    <x v="46"/>
    <s v="SumUp"/>
    <s v="['sql', 'r', 'python', 'matlab', 'tableau']"/>
  </r>
  <r>
    <x v="4"/>
    <s v="Analyst"/>
    <s v="Miami Beach, FL"/>
    <x v="0"/>
    <x v="0"/>
    <x v="2"/>
    <x v="4619"/>
    <x v="163"/>
    <s v="GradBay"/>
    <m/>
  </r>
  <r>
    <x v="0"/>
    <s v="Senior Analytics Engineer (Remote)"/>
    <s v="Anywhere"/>
    <x v="0"/>
    <x v="1"/>
    <x v="1"/>
    <x v="4620"/>
    <x v="536"/>
    <s v="Loop"/>
    <s v="['sql', 'snowflake', 'looker', 'git']"/>
  </r>
  <r>
    <x v="2"/>
    <s v="Data Architect"/>
    <s v="Chile"/>
    <x v="0"/>
    <x v="0"/>
    <x v="24"/>
    <x v="4621"/>
    <x v="536"/>
    <s v="Nestlé"/>
    <s v="['python', 'azure', 'power bi']"/>
  </r>
  <r>
    <x v="1"/>
    <s v="Lead Data engineer"/>
    <s v="Melbourne VIC, Australia"/>
    <x v="0"/>
    <x v="0"/>
    <x v="51"/>
    <x v="4622"/>
    <x v="316"/>
    <s v="Infosys Singapore &amp; Australia"/>
    <s v="['go', 'sql', 'python', 'powershell', 'azure', 'databricks', 'spark']"/>
  </r>
  <r>
    <x v="2"/>
    <s v="Data Analyst"/>
    <s v="Fort Lauderdale, FL"/>
    <x v="0"/>
    <x v="0"/>
    <x v="2"/>
    <x v="4623"/>
    <x v="558"/>
    <s v="Lèlior Home Fragrance"/>
    <s v="['sql', 'r', 'python', 'excel', 'tableau', 'power bi']"/>
  </r>
  <r>
    <x v="0"/>
    <s v="Principal - Artificial intelligence (AI)&amp; ML- Data Scientist - USC..."/>
    <s v="Anywhere"/>
    <x v="0"/>
    <x v="1"/>
    <x v="2"/>
    <x v="4624"/>
    <x v="17"/>
    <s v="Source Mantra"/>
    <s v="['python', 'aws', 'azure']"/>
  </r>
  <r>
    <x v="0"/>
    <s v="Associate Director, Data Science"/>
    <s v="Boston, MA"/>
    <x v="0"/>
    <x v="0"/>
    <x v="2"/>
    <x v="4625"/>
    <x v="49"/>
    <s v="X4 Technology"/>
    <m/>
  </r>
  <r>
    <x v="2"/>
    <s v="Data Analyst"/>
    <s v="Anywhere"/>
    <x v="0"/>
    <x v="1"/>
    <x v="2"/>
    <x v="4626"/>
    <x v="1019"/>
    <s v="Get It Recruit - Healthcare"/>
    <s v="['sql']"/>
  </r>
  <r>
    <x v="2"/>
    <s v="Colleague Insights Dashboard Developer and Data Analyst"/>
    <s v="New York, NY"/>
    <x v="0"/>
    <x v="0"/>
    <x v="2"/>
    <x v="4627"/>
    <x v="53"/>
    <s v="American Express"/>
    <s v="['sql', 'python', 'r', 'express', 'tableau', 'power bi']"/>
  </r>
  <r>
    <x v="8"/>
    <s v="Senior Data Quality Specialist"/>
    <s v="Vadodara, Gujarat, India"/>
    <x v="0"/>
    <x v="0"/>
    <x v="7"/>
    <x v="4628"/>
    <x v="36"/>
    <s v="Wiser Solutions"/>
    <m/>
  </r>
  <r>
    <x v="2"/>
    <s v="Data Analyst"/>
    <s v="Fort Lauderdale, FL"/>
    <x v="0"/>
    <x v="0"/>
    <x v="2"/>
    <x v="4629"/>
    <x v="286"/>
    <s v="Q-Med Corporation"/>
    <s v="['word', 'excel']"/>
  </r>
  <r>
    <x v="9"/>
    <s v="Cloud Engineer"/>
    <s v="Anywhere"/>
    <x v="0"/>
    <x v="1"/>
    <x v="23"/>
    <x v="4630"/>
    <x v="31"/>
    <s v="Zyreoneconsulting LLC"/>
    <s v="['python', 'aws', 'docker']"/>
  </r>
  <r>
    <x v="2"/>
    <s v="Field Data Analyst"/>
    <s v="East Hartford, CT"/>
    <x v="0"/>
    <x v="0"/>
    <x v="2"/>
    <x v="4631"/>
    <x v="91"/>
    <s v="Cyient"/>
    <s v="['excel']"/>
  </r>
  <r>
    <x v="2"/>
    <s v="Data Analyst - Analyst1229"/>
    <s v="Fayetteville, NC"/>
    <x v="0"/>
    <x v="0"/>
    <x v="2"/>
    <x v="4632"/>
    <x v="96"/>
    <s v="New Expressions"/>
    <s v="['shell', 'sql', 'linux']"/>
  </r>
  <r>
    <x v="0"/>
    <s v="Data Scientist"/>
    <s v="Tel Aviv-Yafo, Israel"/>
    <x v="0"/>
    <x v="0"/>
    <x v="8"/>
    <x v="4633"/>
    <x v="8"/>
    <s v="BigID"/>
    <s v="['python', 'nosql', 'mongodb', 'mongodb', 'cassandra', 'tensorflow', 'keras', 'theano', 'scikit-learn', 'pandas', 'numpy', 'nltk', 'word', 'docker']"/>
  </r>
  <r>
    <x v="0"/>
    <s v="Principal Data Scientist. Job in Clearfield LilyLifestyle Jobs"/>
    <s v="Clearfield, UT"/>
    <x v="0"/>
    <x v="0"/>
    <x v="2"/>
    <x v="4634"/>
    <x v="429"/>
    <s v="Northrop Grumman"/>
    <s v="['r']"/>
  </r>
  <r>
    <x v="9"/>
    <s v="Staff Engineer, Service Architecture"/>
    <s v="Anywhere"/>
    <x v="0"/>
    <x v="1"/>
    <x v="47"/>
    <x v="4635"/>
    <x v="440"/>
    <s v="MongoDB"/>
    <s v="['mongodb', 'mongodb', 'c++']"/>
  </r>
  <r>
    <x v="2"/>
    <s v="Data Architect"/>
    <s v="Johannesburg, South Africa"/>
    <x v="0"/>
    <x v="0"/>
    <x v="14"/>
    <x v="4636"/>
    <x v="21"/>
    <s v="Luno"/>
    <s v="['databricks', 'aws', 'spark']"/>
  </r>
  <r>
    <x v="0"/>
    <s v="Senior Modeler, Data Science"/>
    <s v="United States"/>
    <x v="0"/>
    <x v="0"/>
    <x v="2"/>
    <x v="4637"/>
    <x v="23"/>
    <s v="UScellular Business"/>
    <s v="['sql', 'sas', 'sas', 'python', 'r', 'flow']"/>
  </r>
  <r>
    <x v="2"/>
    <s v="ERP / Database Analyst"/>
    <s v="Brookfield, WI"/>
    <x v="0"/>
    <x v="0"/>
    <x v="2"/>
    <x v="4638"/>
    <x v="23"/>
    <s v="Robert Half"/>
    <s v="['sql']"/>
  </r>
  <r>
    <x v="0"/>
    <s v="Data Scientist"/>
    <s v="Hyderabad, Telangana, India"/>
    <x v="0"/>
    <x v="0"/>
    <x v="7"/>
    <x v="4639"/>
    <x v="8"/>
    <s v="DAZN"/>
    <s v="['sql', 'java', 'python', 'r', 'excel']"/>
  </r>
  <r>
    <x v="2"/>
    <s v="Data Analyst"/>
    <s v="Anywhere"/>
    <x v="0"/>
    <x v="1"/>
    <x v="2"/>
    <x v="4640"/>
    <x v="19"/>
    <s v="Robert Half"/>
    <s v="['flow']"/>
  </r>
  <r>
    <x v="1"/>
    <s v="Digital Forensics Incident Response (DFIR) Engineer"/>
    <s v="Prague, Czechia"/>
    <x v="0"/>
    <x v="0"/>
    <x v="39"/>
    <x v="4641"/>
    <x v="137"/>
    <s v="Pure Storage"/>
    <s v="['go', 'python', 'windows', 'linux', 'unix', 'kali']"/>
  </r>
  <r>
    <x v="0"/>
    <s v="Senior Staff/ Staff Engineer(Python | Spark | Delta Lake | GraphDB..."/>
    <s v="Hyderabad, Telangana, India"/>
    <x v="0"/>
    <x v="0"/>
    <x v="7"/>
    <x v="4642"/>
    <x v="36"/>
    <s v="Zscaler"/>
    <s v="['python', 'java', 'aws', 'gcp', 'spark', 'tensorflow', 'pytorch', 'airflow', 'excel', 'flow']"/>
  </r>
  <r>
    <x v="6"/>
    <s v="Senior Manager Reporting and Data Analytics"/>
    <s v="Austin, TX"/>
    <x v="0"/>
    <x v="0"/>
    <x v="2"/>
    <x v="4643"/>
    <x v="1020"/>
    <s v="Charles Schwab"/>
    <s v="['sql', 'excel', 'alteryx', 'tableau', 'power bi', 'powerpoint', 'sharepoint']"/>
  </r>
  <r>
    <x v="2"/>
    <s v="Health Data Analyst"/>
    <s v="Orlando, FL"/>
    <x v="0"/>
    <x v="0"/>
    <x v="2"/>
    <x v="4644"/>
    <x v="29"/>
    <s v="Integrity Consulting, NC"/>
    <s v="['sql', 'power bi']"/>
  </r>
  <r>
    <x v="2"/>
    <s v="Data Analyst"/>
    <s v="Washington, DC"/>
    <x v="0"/>
    <x v="0"/>
    <x v="2"/>
    <x v="4645"/>
    <x v="172"/>
    <s v="Puyenpa Services LLC"/>
    <s v="['outlook']"/>
  </r>
  <r>
    <x v="1"/>
    <s v="Research Engineer - Laser Material Processing (f/m/div.)"/>
    <s v="Renningen, Germany"/>
    <x v="0"/>
    <x v="0"/>
    <x v="9"/>
    <x v="4646"/>
    <x v="49"/>
    <s v="Bosch Group"/>
    <s v="['python', 'spark', 'github']"/>
  </r>
  <r>
    <x v="6"/>
    <s v="IT Data Analyst, Senior"/>
    <s v="Oakland, CA"/>
    <x v="0"/>
    <x v="0"/>
    <x v="2"/>
    <x v="4647"/>
    <x v="758"/>
    <s v="Blue Shield of California"/>
    <s v="['sql', 'db2', 'sql server', 'snowflake', 'oracle', 'redshift', 'azure', 'flow']"/>
  </r>
  <r>
    <x v="2"/>
    <s v="Data Process Analyst (FT)"/>
    <s v="Coral Gables, FL"/>
    <x v="0"/>
    <x v="0"/>
    <x v="2"/>
    <x v="4648"/>
    <x v="147"/>
    <s v="Professional Career Match Solutions"/>
    <s v="['sas', 'sas', 'matlab', 'python', 'sql', 'excel', 'spss']"/>
  </r>
  <r>
    <x v="2"/>
    <s v="ADMINISTRATOR II (DATA ANALYST) - #23-002587-0100"/>
    <s v="Annapolis, MD"/>
    <x v="0"/>
    <x v="0"/>
    <x v="2"/>
    <x v="4649"/>
    <x v="1021"/>
    <s v="The State of Maryland"/>
    <m/>
  </r>
  <r>
    <x v="2"/>
    <s v="Data Analyst (Laboratory Data)"/>
    <s v="Ellesmere Port, UK"/>
    <x v="0"/>
    <x v="0"/>
    <x v="6"/>
    <x v="4650"/>
    <x v="141"/>
    <s v="SGS"/>
    <m/>
  </r>
  <r>
    <x v="1"/>
    <s v="Data Engineer 1"/>
    <s v="Plano, TX"/>
    <x v="0"/>
    <x v="0"/>
    <x v="2"/>
    <x v="4651"/>
    <x v="16"/>
    <s v="NextAfter"/>
    <s v="['sql', 'bigquery', 'looker', 'tableau', 'qlik']"/>
  </r>
  <r>
    <x v="1"/>
    <s v="Security Engineer, Data Security"/>
    <m/>
    <x v="0"/>
    <x v="0"/>
    <x v="21"/>
    <x v="4652"/>
    <x v="205"/>
    <s v="Coupang"/>
    <s v="['shell']"/>
  </r>
  <r>
    <x v="0"/>
    <s v="Data Scientist, Analytics (Core Products)"/>
    <s v="Palo Alto, CA"/>
    <x v="0"/>
    <x v="0"/>
    <x v="2"/>
    <x v="4653"/>
    <x v="363"/>
    <s v="Next Insurance"/>
    <s v="['sql', 'python', 'r']"/>
  </r>
  <r>
    <x v="0"/>
    <s v="Data Scientist"/>
    <s v="Anywhere"/>
    <x v="0"/>
    <x v="1"/>
    <x v="2"/>
    <x v="4654"/>
    <x v="142"/>
    <s v="Synaptec Health"/>
    <s v="['python', 'airflow', 'docker']"/>
  </r>
  <r>
    <x v="2"/>
    <s v="Marketing Insights Data Analyst"/>
    <s v="Kenya"/>
    <x v="0"/>
    <x v="0"/>
    <x v="79"/>
    <x v="4655"/>
    <x v="94"/>
    <s v="Wasoko"/>
    <s v="['sql', 'r', 'python', 'excel', 'tableau']"/>
  </r>
  <r>
    <x v="3"/>
    <s v="Senior Azure Data Engineer"/>
    <s v="Jersey City, NJ"/>
    <x v="0"/>
    <x v="0"/>
    <x v="2"/>
    <x v="4656"/>
    <x v="17"/>
    <s v="SGS Consulting"/>
    <s v="['java', 'sql', 'azure', 'databricks', 'kafka', 'jenkins']"/>
  </r>
  <r>
    <x v="8"/>
    <s v="Senior Data Scientist"/>
    <s v="Scottsdale, AZ"/>
    <x v="0"/>
    <x v="0"/>
    <x v="2"/>
    <x v="4657"/>
    <x v="67"/>
    <s v="TechMate, Inc."/>
    <s v="['r', 'python', 'sas', 'sas', 'sql']"/>
  </r>
  <r>
    <x v="2"/>
    <s v="Sr. Data Analyst"/>
    <s v="Parsippany-Troy Hills, NJ"/>
    <x v="0"/>
    <x v="0"/>
    <x v="2"/>
    <x v="4292"/>
    <x v="89"/>
    <s v="Top Prospect Group"/>
    <s v="['sql', 'c', 't-sql', 'sql server', 'oracle', 'power bi', 'tableau', 'visio', 'word', 'excel', 'powerpoint', 'sharepoint']"/>
  </r>
  <r>
    <x v="2"/>
    <s v="Data Architect (m/w/d)"/>
    <s v="Hamburg, Germany"/>
    <x v="0"/>
    <x v="0"/>
    <x v="9"/>
    <x v="4658"/>
    <x v="21"/>
    <s v="Datalogue GmbH"/>
    <s v="['sql', 'python', 'gcp']"/>
  </r>
  <r>
    <x v="0"/>
    <s v="Lead Applied AI Data Scientist"/>
    <s v="Anywhere"/>
    <x v="0"/>
    <x v="1"/>
    <x v="2"/>
    <x v="4659"/>
    <x v="51"/>
    <s v="Alldus"/>
    <s v="['python', 'r', 'sql', 'azure']"/>
  </r>
  <r>
    <x v="6"/>
    <s v="Senior Data Analyst (Product)"/>
    <s v="Anywhere"/>
    <x v="0"/>
    <x v="1"/>
    <x v="2"/>
    <x v="4660"/>
    <x v="999"/>
    <s v="Get It Recruit - Information Technology"/>
    <s v="['sql', 'python', 'r', 'looker', 'tableau', 'qlik', 'unity']"/>
  </r>
  <r>
    <x v="7"/>
    <s v="Chatbot Developer"/>
    <s v="Noida, Uttar Pradesh, India"/>
    <x v="0"/>
    <x v="0"/>
    <x v="7"/>
    <x v="4661"/>
    <x v="74"/>
    <s v="Sinch"/>
    <s v="['javascript', 'html', 'css', 'word', 'excel', 'powerpoint']"/>
  </r>
  <r>
    <x v="0"/>
    <s v="Data Scientist"/>
    <s v="Washington, DC"/>
    <x v="0"/>
    <x v="0"/>
    <x v="2"/>
    <x v="4662"/>
    <x v="35"/>
    <s v="Smksoft"/>
    <m/>
  </r>
  <r>
    <x v="8"/>
    <s v="Senior Applied Data Scientist"/>
    <s v="Anywhere"/>
    <x v="0"/>
    <x v="1"/>
    <x v="2"/>
    <x v="4663"/>
    <x v="995"/>
    <s v="Civis Analytics"/>
    <s v="['sql', 'r', 'python']"/>
  </r>
  <r>
    <x v="0"/>
    <s v="Data Scientist - Consumer Lifecycle, TikTok User Growth"/>
    <s v="San Jose, CA"/>
    <x v="0"/>
    <x v="0"/>
    <x v="2"/>
    <x v="4664"/>
    <x v="1022"/>
    <s v="TikTok"/>
    <s v="['sql', 'python']"/>
  </r>
  <r>
    <x v="0"/>
    <s v="Data Scientist"/>
    <s v="Anywhere"/>
    <x v="0"/>
    <x v="1"/>
    <x v="2"/>
    <x v="4665"/>
    <x v="1023"/>
    <s v="NCUA"/>
    <s v="['python', 'r']"/>
  </r>
  <r>
    <x v="2"/>
    <s v="Master Data Analyst"/>
    <s v="Madison, WI"/>
    <x v="0"/>
    <x v="0"/>
    <x v="2"/>
    <x v="4666"/>
    <x v="99"/>
    <s v="JRH Recruiting and Consulting"/>
    <s v="['word', 'powerpoint', 'excel', 'tableau']"/>
  </r>
  <r>
    <x v="0"/>
    <s v="Data Management consultant"/>
    <s v="Valencia, Spain"/>
    <x v="0"/>
    <x v="0"/>
    <x v="20"/>
    <x v="4667"/>
    <x v="184"/>
    <s v="Visium"/>
    <s v="['sql', 'r', 'azure', 'aws', 'redshift', 'snowflake', 'databricks']"/>
  </r>
  <r>
    <x v="2"/>
    <s v="Computer Programmer/Data Analyst II"/>
    <s v="Buford, GA"/>
    <x v="0"/>
    <x v="0"/>
    <x v="2"/>
    <x v="4668"/>
    <x v="12"/>
    <s v="Heraeus Conamic North America"/>
    <s v="['sql', 'visual basic', 'javascript', 'html', 'r', 'asp.net', 'qlik', 'splunk', 'outlook']"/>
  </r>
  <r>
    <x v="2"/>
    <s v="Data Management and Reporting Analyst"/>
    <s v="Katowice, Poland"/>
    <x v="0"/>
    <x v="0"/>
    <x v="11"/>
    <x v="4669"/>
    <x v="41"/>
    <s v="Eurofins"/>
    <s v="['sql', 'vba', 'excel']"/>
  </r>
  <r>
    <x v="0"/>
    <s v="Data Scientist Jobs"/>
    <s v="Huntsville, AL"/>
    <x v="0"/>
    <x v="0"/>
    <x v="2"/>
    <x v="4670"/>
    <x v="54"/>
    <s v="ISSAC Corp"/>
    <s v="['c++', 'java', 'python']"/>
  </r>
  <r>
    <x v="1"/>
    <s v="Data Engineering Lead"/>
    <s v="Plano, TX"/>
    <x v="0"/>
    <x v="0"/>
    <x v="2"/>
    <x v="4671"/>
    <x v="28"/>
    <s v="Comerica Bank"/>
    <s v="['sql', 'nosql', 'aws', 'snowflake', 'jenkins']"/>
  </r>
  <r>
    <x v="2"/>
    <s v="Investment Data Analyst"/>
    <s v="Milan, Metropolitan City of Milan, Italy"/>
    <x v="0"/>
    <x v="0"/>
    <x v="49"/>
    <x v="4672"/>
    <x v="88"/>
    <s v="Publicis Groupe"/>
    <s v="['excel']"/>
  </r>
  <r>
    <x v="6"/>
    <s v="Senior Product Data Analyst, Core"/>
    <s v="San Jose, CA"/>
    <x v="0"/>
    <x v="0"/>
    <x v="2"/>
    <x v="4673"/>
    <x v="136"/>
    <s v="Okcoin"/>
    <s v="['sql']"/>
  </r>
  <r>
    <x v="2"/>
    <s v="Analytics Engineer - Finance"/>
    <s v="Mexico City, CDMX, Mexico"/>
    <x v="0"/>
    <x v="0"/>
    <x v="22"/>
    <x v="4674"/>
    <x v="56"/>
    <s v="Nubank"/>
    <s v="['sql', 'scala', 'spark']"/>
  </r>
  <r>
    <x v="2"/>
    <s v="Head, Data Analytics, Business Insights and Monitoring"/>
    <s v="Johannesburg, South Africa"/>
    <x v="0"/>
    <x v="0"/>
    <x v="14"/>
    <x v="4675"/>
    <x v="1024"/>
    <s v="Standard Bank Group"/>
    <s v="['excel', 'looker', 'tableau']"/>
  </r>
  <r>
    <x v="7"/>
    <s v="Data Science - Machine Learning Engineer"/>
    <s v="Helsinki, Finland"/>
    <x v="0"/>
    <x v="0"/>
    <x v="71"/>
    <x v="4676"/>
    <x v="188"/>
    <s v="Wolt"/>
    <s v="['python', 'docker', 'kubernetes']"/>
  </r>
  <r>
    <x v="2"/>
    <s v="Sr. Data Analyst"/>
    <s v="Compton, CA"/>
    <x v="0"/>
    <x v="0"/>
    <x v="2"/>
    <x v="4326"/>
    <x v="17"/>
    <s v="Amtec Human Capital"/>
    <s v="['sql', 'express', 'power bi', 'tableau', 'excel']"/>
  </r>
  <r>
    <x v="4"/>
    <s v="BI Analyst/ Senior Analyst (SOAP) (Bangkok-based role, Relocation..."/>
    <s v="Bangkok, Thailand"/>
    <x v="0"/>
    <x v="0"/>
    <x v="25"/>
    <x v="4677"/>
    <x v="15"/>
    <s v="Agoda"/>
    <s v="['sql', 'python', 'r', 'java', 'sql server', 'pandas', 'tableau', 'power bi']"/>
  </r>
  <r>
    <x v="7"/>
    <s v="Machine Learning Engineer II"/>
    <s v="Gurugram, Haryana, India"/>
    <x v="0"/>
    <x v="0"/>
    <x v="7"/>
    <x v="4678"/>
    <x v="35"/>
    <s v="Expedia Group"/>
    <s v="['python', 'databricks', 'aws', 'spark', 'airflow', 'tensorflow', 'kubernetes']"/>
  </r>
  <r>
    <x v="2"/>
    <s v="Data Analyst"/>
    <s v="New York, NY"/>
    <x v="0"/>
    <x v="0"/>
    <x v="2"/>
    <x v="4679"/>
    <x v="17"/>
    <s v="Eden Smith Group"/>
    <s v="['python', 'excel', 'tableau']"/>
  </r>
  <r>
    <x v="4"/>
    <s v="Business Analyst"/>
    <s v="Princeton, NJ"/>
    <x v="0"/>
    <x v="0"/>
    <x v="2"/>
    <x v="4680"/>
    <x v="99"/>
    <s v="Ajulia Executive Search"/>
    <s v="['oracle', 'excel']"/>
  </r>
  <r>
    <x v="2"/>
    <s v="Data Analyst (Risk)"/>
    <s v="Singapore"/>
    <x v="0"/>
    <x v="0"/>
    <x v="18"/>
    <x v="4681"/>
    <x v="83"/>
    <s v="Shield"/>
    <s v="['sql', 'r', 'python', 'sas', 'sas', 'tableau', 'qlik', 'excel', 'spss']"/>
  </r>
  <r>
    <x v="0"/>
    <s v="Data Science"/>
    <s v="Springfield, IL"/>
    <x v="0"/>
    <x v="0"/>
    <x v="2"/>
    <x v="4682"/>
    <x v="23"/>
    <s v="MassMutual"/>
    <s v="['sql', 'sas', 'sas', 'vba', 'excel', 'tableau']"/>
  </r>
  <r>
    <x v="1"/>
    <s v="Data Engineer"/>
    <s v="Salt Lake City, UT"/>
    <x v="0"/>
    <x v="0"/>
    <x v="2"/>
    <x v="4683"/>
    <x v="16"/>
    <s v="Robert Half"/>
    <s v="['python', 'sql']"/>
  </r>
  <r>
    <x v="8"/>
    <s v="Senior Data Scientist - Team Lead"/>
    <s v="Thessaloniki, Greece"/>
    <x v="0"/>
    <x v="0"/>
    <x v="38"/>
    <x v="4684"/>
    <x v="8"/>
    <s v="Kaizen Gaming"/>
    <s v="['python', 'azure', 'databricks', 'spark', 'pyspark']"/>
  </r>
  <r>
    <x v="0"/>
    <s v="Data Scientist V Data Science"/>
    <s v="Downey, CA"/>
    <x v="0"/>
    <x v="0"/>
    <x v="2"/>
    <x v="4685"/>
    <x v="1025"/>
    <s v="Kaiser Permanente"/>
    <m/>
  </r>
  <r>
    <x v="2"/>
    <s v="Data Analyst"/>
    <s v="New York, NY"/>
    <x v="0"/>
    <x v="0"/>
    <x v="2"/>
    <x v="4686"/>
    <x v="231"/>
    <s v="Real Estate Management Company"/>
    <s v="['sql', 'vba', 'sql server', 'azure', 'aws', 'dax', 'excel', 'sharepoint', 'ssis']"/>
  </r>
  <r>
    <x v="4"/>
    <s v="Power BI Specialist (Specific contract duration)"/>
    <s v="Brussels, Belgium"/>
    <x v="0"/>
    <x v="0"/>
    <x v="3"/>
    <x v="4687"/>
    <x v="137"/>
    <s v="Netcompany-Intrasoft"/>
    <m/>
  </r>
  <r>
    <x v="0"/>
    <s v="Technical Lead Data Scientist, Creator"/>
    <s v="San Mateo, CA"/>
    <x v="0"/>
    <x v="0"/>
    <x v="2"/>
    <x v="4688"/>
    <x v="740"/>
    <s v="Roblox"/>
    <s v="['sql', 'python', 'r', 'go', 'spark', 'hadoop', 'airflow']"/>
  </r>
  <r>
    <x v="7"/>
    <s v="AI Engineer &amp; Machine Learning Engineer (Python, Pytorch, Tensorflow)"/>
    <s v="Ho Chi Minh City, Vietnam"/>
    <x v="0"/>
    <x v="0"/>
    <x v="16"/>
    <x v="4689"/>
    <x v="74"/>
    <s v="CodeLink"/>
    <s v="['python', 'nosql', 'sql', 'azure', 'aws', 'gcp', 'pytorch', 'tensorflow', 'pyspark', 'numpy', 'pandas', 'matplotlib', 'seaborn']"/>
  </r>
  <r>
    <x v="8"/>
    <s v="Senior Principal Data Scientist"/>
    <s v="Clearfield, UT"/>
    <x v="0"/>
    <x v="0"/>
    <x v="2"/>
    <x v="4690"/>
    <x v="649"/>
    <s v="Northrop Grumman"/>
    <s v="['r']"/>
  </r>
  <r>
    <x v="2"/>
    <s v="Senior Finance and Data Analyst"/>
    <s v="Miami, FL"/>
    <x v="0"/>
    <x v="0"/>
    <x v="2"/>
    <x v="4691"/>
    <x v="29"/>
    <s v="Ascendo Resources"/>
    <s v="['excel']"/>
  </r>
  <r>
    <x v="0"/>
    <s v="SAS Data Scientist"/>
    <s v="Reading, PA"/>
    <x v="0"/>
    <x v="0"/>
    <x v="2"/>
    <x v="4692"/>
    <x v="67"/>
    <s v="Insight Global"/>
    <s v="['sas', 'sas', 'python']"/>
  </r>
  <r>
    <x v="5"/>
    <s v="Founding fullstack engineer"/>
    <s v="Anywhere"/>
    <x v="0"/>
    <x v="1"/>
    <x v="23"/>
    <x v="4693"/>
    <x v="1"/>
    <s v="Livedocs"/>
    <s v="['typescript', 'sql', 'gcp', 'graphql', 'node']"/>
  </r>
  <r>
    <x v="0"/>
    <s v="Data Scientist Generative AI"/>
    <s v="Anywhere"/>
    <x v="0"/>
    <x v="1"/>
    <x v="2"/>
    <x v="4694"/>
    <x v="34"/>
    <s v="Bayer"/>
    <s v="['python', 'r']"/>
  </r>
  <r>
    <x v="0"/>
    <s v="Ecommerce Data Scientist - USDS"/>
    <s v="Los Angeles, CA"/>
    <x v="0"/>
    <x v="0"/>
    <x v="2"/>
    <x v="4695"/>
    <x v="1026"/>
    <s v="TikTok"/>
    <s v="['sql', 'python', 'r', 'express', 'tableau']"/>
  </r>
  <r>
    <x v="8"/>
    <s v="Senior Data Scientist (Remote)"/>
    <s v="Anywhere"/>
    <x v="0"/>
    <x v="1"/>
    <x v="2"/>
    <x v="4696"/>
    <x v="185"/>
    <s v="Movable Ink"/>
    <s v="['python', 'r', 'bigquery', 'tensorflow', 'pytorch', 'scikit-learn', 'tableau', 'looker']"/>
  </r>
  <r>
    <x v="2"/>
    <s v="Data Analyst"/>
    <s v="Clearwater, FL"/>
    <x v="0"/>
    <x v="0"/>
    <x v="2"/>
    <x v="4697"/>
    <x v="29"/>
    <s v="Jobot"/>
    <s v="['sql', 'power bi', 'tableau']"/>
  </r>
  <r>
    <x v="0"/>
    <s v="Data Modeller"/>
    <s v="Bengaluru, Karnataka, India"/>
    <x v="0"/>
    <x v="0"/>
    <x v="7"/>
    <x v="4698"/>
    <x v="36"/>
    <s v="Capco"/>
    <m/>
  </r>
  <r>
    <x v="2"/>
    <s v="Clinical Research Data Programmer Analyst"/>
    <s v="Anywhere"/>
    <x v="0"/>
    <x v="1"/>
    <x v="2"/>
    <x v="4699"/>
    <x v="53"/>
    <s v="Vitalief Inc."/>
    <s v="['sas', 'sas', 'r', 'excel', 'ms access']"/>
  </r>
  <r>
    <x v="0"/>
    <s v="Data Scientist (Entry Level )"/>
    <s v="San Francisco, CA"/>
    <x v="0"/>
    <x v="0"/>
    <x v="2"/>
    <x v="4700"/>
    <x v="23"/>
    <s v="Patterned Learning AI"/>
    <s v="['python', 'sql', 'sql server', 'hadoop', 'spark', 'kafka', 'powerpoint', 'excel', 'tableau', 'microstrategy', 'git', 'bitbucket']"/>
  </r>
  <r>
    <x v="0"/>
    <s v="Expert Data Scientist / Protein Design"/>
    <s v="Menlo Park, CA"/>
    <x v="0"/>
    <x v="0"/>
    <x v="2"/>
    <x v="4701"/>
    <x v="10"/>
    <s v="Aether Biomachines"/>
    <s v="['python', 'tensorflow', 'pytorch', 'excel']"/>
  </r>
  <r>
    <x v="0"/>
    <s v="Data Scientist (Hybrid)"/>
    <s v="Chicago, IL"/>
    <x v="0"/>
    <x v="0"/>
    <x v="2"/>
    <x v="4702"/>
    <x v="8"/>
    <s v="Enova"/>
    <s v="['python', 'r', 'sql']"/>
  </r>
  <r>
    <x v="5"/>
    <s v="Senior Autonomy Systems Engineer"/>
    <s v="Mountain View, CA"/>
    <x v="0"/>
    <x v="0"/>
    <x v="2"/>
    <x v="4703"/>
    <x v="1027"/>
    <s v="DiDi Labs"/>
    <s v="['python', 'sql']"/>
  </r>
  <r>
    <x v="2"/>
    <s v="Entry level Data Analyst"/>
    <s v="Leesburg, VA"/>
    <x v="0"/>
    <x v="0"/>
    <x v="2"/>
    <x v="4704"/>
    <x v="243"/>
    <s v="TRESUME"/>
    <s v="['r', 'sql', 'vba', 'python', 'power bi']"/>
  </r>
  <r>
    <x v="6"/>
    <s v="Senior Data Analyst"/>
    <m/>
    <x v="0"/>
    <x v="0"/>
    <x v="2"/>
    <x v="4705"/>
    <x v="120"/>
    <s v="Synechron"/>
    <s v="['sql', 'python', 'spreadsheet', 'excel', 'alteryx']"/>
  </r>
  <r>
    <x v="0"/>
    <s v="Data Scientist"/>
    <s v="Anywhere"/>
    <x v="1"/>
    <x v="1"/>
    <x v="2"/>
    <x v="4706"/>
    <x v="19"/>
    <s v="Anchor Point Technology Resources"/>
    <s v="['r', 'python', 'aws', 'spark']"/>
  </r>
  <r>
    <x v="0"/>
    <s v="Head of Data Science"/>
    <s v="Budapest, Hungary"/>
    <x v="0"/>
    <x v="0"/>
    <x v="10"/>
    <x v="4707"/>
    <x v="32"/>
    <s v="Docler Holding"/>
    <s v="['excel']"/>
  </r>
  <r>
    <x v="0"/>
    <s v="Senior Credit Strategy Data Scientist"/>
    <s v="Salt Lake City, UT"/>
    <x v="0"/>
    <x v="0"/>
    <x v="2"/>
    <x v="4708"/>
    <x v="651"/>
    <s v="SoFi"/>
    <s v="['sql', 'python', 'excel', 'tableau']"/>
  </r>
  <r>
    <x v="1"/>
    <s v="Data Engineer"/>
    <s v="Anywhere"/>
    <x v="0"/>
    <x v="1"/>
    <x v="2"/>
    <x v="4709"/>
    <x v="270"/>
    <s v="MSI International"/>
    <s v="['scala', 'python', 'mongo', 'sql', 'java', 'shell', 'postgresql', 'db2', 'sql server', 'hadoop', 'spark', 'react', 'node', 'visio', 'yarn']"/>
  </r>
  <r>
    <x v="1"/>
    <s v="Data Engineer"/>
    <s v="Dublin, Ireland"/>
    <x v="0"/>
    <x v="0"/>
    <x v="28"/>
    <x v="4710"/>
    <x v="56"/>
    <s v="Intercom"/>
    <s v="['python', 'sql', 'shell', 'snowflake', 'aws', 'redshift', 'airflow', 'tableau', 'atlassian', 'terraform', 'github', 'slack']"/>
  </r>
  <r>
    <x v="2"/>
    <s v="Creator Growth Data Analyst - USDS"/>
    <s v="Mountain View, CA"/>
    <x v="0"/>
    <x v="0"/>
    <x v="2"/>
    <x v="4711"/>
    <x v="61"/>
    <s v="TikTok"/>
    <s v="['express']"/>
  </r>
  <r>
    <x v="2"/>
    <s v="Financial Data Analyst"/>
    <s v="Chicago, IL"/>
    <x v="0"/>
    <x v="0"/>
    <x v="2"/>
    <x v="4712"/>
    <x v="172"/>
    <s v="AppleOne"/>
    <s v="['excel']"/>
  </r>
  <r>
    <x v="2"/>
    <s v="Data Analyst"/>
    <s v="Philadelphia, PA"/>
    <x v="0"/>
    <x v="0"/>
    <x v="2"/>
    <x v="4713"/>
    <x v="243"/>
    <s v="Robert Half"/>
    <s v="['excel']"/>
  </r>
  <r>
    <x v="7"/>
    <s v="(Senior) Machine Learning Engineer, Content Understanding"/>
    <s v="Shibuya City, Tokyo, Japan"/>
    <x v="0"/>
    <x v="0"/>
    <x v="36"/>
    <x v="4714"/>
    <x v="798"/>
    <s v="SmartNews"/>
    <s v="['java', 'c++', 'python', 'scala']"/>
  </r>
  <r>
    <x v="0"/>
    <s v="Data Scientist"/>
    <s v="Suitland-Silver Hill, MD"/>
    <x v="0"/>
    <x v="0"/>
    <x v="2"/>
    <x v="4715"/>
    <x v="33"/>
    <s v="Smart Source Technologies"/>
    <s v="['matlab', 'sas', 'sas', 'python', 'javascript', 'r', 'c++', 'sql', 'spss', 'ms access', 'excel']"/>
  </r>
  <r>
    <x v="2"/>
    <s v="Data Analyst"/>
    <s v="Chicago, IL"/>
    <x v="0"/>
    <x v="0"/>
    <x v="2"/>
    <x v="4716"/>
    <x v="234"/>
    <s v="NAMI Chicago"/>
    <s v="['windows', 'tableau']"/>
  </r>
  <r>
    <x v="0"/>
    <s v="Data Scientist"/>
    <s v="Washington, DC"/>
    <x v="0"/>
    <x v="0"/>
    <x v="2"/>
    <x v="4717"/>
    <x v="1028"/>
    <s v="Eursdale Companies, LLC"/>
    <s v="['sql', 'dax', 'ssrs', 'ssis']"/>
  </r>
  <r>
    <x v="0"/>
    <s v="Data Scientist II - Slotkin Lab"/>
    <s v="St. Louis, MO"/>
    <x v="0"/>
    <x v="0"/>
    <x v="2"/>
    <x v="4718"/>
    <x v="1029"/>
    <s v="Donald Danforth Plant Science Center"/>
    <s v="['r', 'perl', 'python', 'unix']"/>
  </r>
  <r>
    <x v="1"/>
    <s v="Data Engineer - Spark, Glue - 12 month FTC"/>
    <s v="London, UK"/>
    <x v="1"/>
    <x v="0"/>
    <x v="6"/>
    <x v="4719"/>
    <x v="56"/>
    <s v="Experian"/>
    <s v="['sql', 'redshift', 'aws', 'spark', 'linux', 'tableau', 'git', 'jira']"/>
  </r>
  <r>
    <x v="3"/>
    <s v="Senior Data Engineer (ETL/Power BI/SQL)"/>
    <s v="Bengaluru, Karnataka, India"/>
    <x v="0"/>
    <x v="0"/>
    <x v="7"/>
    <x v="4720"/>
    <x v="56"/>
    <s v="Visa"/>
    <s v="['sql', 'python', 'powershell', 'sql server', 'azure', 'snowflake', 'hadoop', 'spark', 'power bi', 'dax', 'github']"/>
  </r>
  <r>
    <x v="2"/>
    <s v="Data Analyst"/>
    <s v="New York, NY"/>
    <x v="0"/>
    <x v="0"/>
    <x v="2"/>
    <x v="4721"/>
    <x v="1030"/>
    <s v="Betsy &amp; Adam"/>
    <s v="['sql', 'python', 'r', 'excel']"/>
  </r>
  <r>
    <x v="2"/>
    <s v="Data Analyst"/>
    <s v="Florida"/>
    <x v="0"/>
    <x v="0"/>
    <x v="2"/>
    <x v="4722"/>
    <x v="122"/>
    <s v="firstPRO, Inc"/>
    <s v="['sql', 't-sql', 'sql server', 'azure', 'gcp', 'aws', 'power bi', 'ssis', 'ssrs']"/>
  </r>
  <r>
    <x v="0"/>
    <s v="Director Growth Data Science &amp; Analytics"/>
    <s v="Anywhere"/>
    <x v="0"/>
    <x v="1"/>
    <x v="2"/>
    <x v="4723"/>
    <x v="10"/>
    <s v="Nav Technologies, Inc."/>
    <s v="['sql', 'python', 'react', 'express']"/>
  </r>
  <r>
    <x v="6"/>
    <s v="Senior Data Analyst"/>
    <s v="Lehi, UT"/>
    <x v="0"/>
    <x v="0"/>
    <x v="2"/>
    <x v="4724"/>
    <x v="46"/>
    <s v="Verisk"/>
    <s v="['sql', 'visio', 'excel', 'powerpoint']"/>
  </r>
  <r>
    <x v="1"/>
    <s v="Principal Data Engineer"/>
    <s v="Seattle, WA"/>
    <x v="0"/>
    <x v="0"/>
    <x v="2"/>
    <x v="4725"/>
    <x v="142"/>
    <s v="Liberty Mutual"/>
    <s v="['python', 'sql', 'aws', 'azure', 'gcp', 'snowflake', 'power bi']"/>
  </r>
  <r>
    <x v="0"/>
    <s v="Data Scientist - Research (Hybrid)"/>
    <s v="Atlanta, GA"/>
    <x v="0"/>
    <x v="0"/>
    <x v="2"/>
    <x v="4726"/>
    <x v="1031"/>
    <s v="Georgia Tech"/>
    <m/>
  </r>
  <r>
    <x v="4"/>
    <s v="Operations Analyst"/>
    <s v="Jupiter, FL"/>
    <x v="0"/>
    <x v="0"/>
    <x v="2"/>
    <x v="4727"/>
    <x v="147"/>
    <s v="Robert Half"/>
    <s v="['sql', 'excel', 'power bi']"/>
  </r>
  <r>
    <x v="2"/>
    <s v="Data Analyst"/>
    <s v="New York, NY"/>
    <x v="0"/>
    <x v="0"/>
    <x v="2"/>
    <x v="4728"/>
    <x v="122"/>
    <s v="Sumitomo Mitsui Banking Corporation"/>
    <m/>
  </r>
  <r>
    <x v="6"/>
    <s v="Senior Data Analyst, Engineering"/>
    <s v="Westborough, MA"/>
    <x v="0"/>
    <x v="0"/>
    <x v="2"/>
    <x v="4729"/>
    <x v="1032"/>
    <s v="EVERSOURCE"/>
    <s v="['sql', 'sql server', 'mysql', 'sqlite', 'oracle', 'ssis', 'ssrs']"/>
  </r>
  <r>
    <x v="2"/>
    <s v="Evaluator/Data Analyst"/>
    <s v="Flushing, NY"/>
    <x v="0"/>
    <x v="0"/>
    <x v="2"/>
    <x v="4730"/>
    <x v="29"/>
    <s v="Jamaica Hospital Medical Center"/>
    <m/>
  </r>
  <r>
    <x v="7"/>
    <s v="Principal ML Engineer - AI Platform"/>
    <s v="Austin, TX"/>
    <x v="0"/>
    <x v="0"/>
    <x v="2"/>
    <x v="4731"/>
    <x v="43"/>
    <s v="Visa"/>
    <s v="['golang', 'java', 'python', 'hadoop', 'spark']"/>
  </r>
  <r>
    <x v="7"/>
    <s v="Machine Learning Engineer"/>
    <s v="San Diego, CA"/>
    <x v="0"/>
    <x v="0"/>
    <x v="2"/>
    <x v="4732"/>
    <x v="27"/>
    <s v="AllSTEM Connections"/>
    <s v="['java', 'javascript', 'python', 'tensorflow', 'pytorch']"/>
  </r>
  <r>
    <x v="8"/>
    <s v="Senior Data Scientist"/>
    <s v="Covina, CA"/>
    <x v="0"/>
    <x v="0"/>
    <x v="2"/>
    <x v="4733"/>
    <x v="18"/>
    <s v="Public Storage"/>
    <s v="['sql', 'python', 'github', 'confluence']"/>
  </r>
  <r>
    <x v="0"/>
    <s v="Mid-Level Data Scientist"/>
    <s v="San Francisco, CA"/>
    <x v="0"/>
    <x v="0"/>
    <x v="2"/>
    <x v="4734"/>
    <x v="21"/>
    <s v="Patterned Learning AI"/>
    <s v="['python', 'sql', 'sql server', 'hadoop', 'spark', 'kafka', 'tensorflow', 'pytorch', 'theano', 'keras', 'powerpoint', 'excel', 'tableau', 'microstrategy', 'git', 'bitbucket']"/>
  </r>
  <r>
    <x v="2"/>
    <s v="Director, Data Analyst - HYBRID"/>
    <s v="Anywhere"/>
    <x v="0"/>
    <x v="1"/>
    <x v="2"/>
    <x v="4735"/>
    <x v="1033"/>
    <s v="Inclusively"/>
    <s v="['sql', 'python', 'snowflake', 'oracle', 'aws', 'azure', 'sap', 'tableau', 'power bi', 'jenkins', 'bitbucket', 'atlassian', 'jira', 'confluence']"/>
  </r>
  <r>
    <x v="6"/>
    <s v="Senior Technical Data Analyst"/>
    <s v="Chicago, IL"/>
    <x v="0"/>
    <x v="0"/>
    <x v="2"/>
    <x v="4736"/>
    <x v="28"/>
    <s v="REQUESTTECHNOLOGY.COM"/>
    <s v="['sql', 'sql server', 'db2', 'oracle', 'kafka', 'tableau', 'word', 'excel']"/>
  </r>
  <r>
    <x v="2"/>
    <s v="Data Analyst"/>
    <s v="Stamford, CT"/>
    <x v="0"/>
    <x v="0"/>
    <x v="2"/>
    <x v="4737"/>
    <x v="23"/>
    <s v="SPECTRUM"/>
    <s v="['python', 'r', 'sql', 'spark', 'excel']"/>
  </r>
  <r>
    <x v="2"/>
    <s v="Data Analyst"/>
    <s v="Sussex, WI"/>
    <x v="0"/>
    <x v="0"/>
    <x v="2"/>
    <x v="4738"/>
    <x v="1034"/>
    <s v="Sussex Tool &amp; Supply"/>
    <m/>
  </r>
  <r>
    <x v="0"/>
    <s v="Data Scientist"/>
    <s v="Austin, TX"/>
    <x v="0"/>
    <x v="0"/>
    <x v="2"/>
    <x v="4739"/>
    <x v="31"/>
    <s v="Conquest Consulting"/>
    <s v="['sql', 'python', 'r', 'julia', 'matlab', 'c++', 'java', 'word', 'excel', 'outlook', 'tableau']"/>
  </r>
  <r>
    <x v="2"/>
    <s v="HRIS &amp; Data Analyst"/>
    <s v="New York, NY"/>
    <x v="0"/>
    <x v="0"/>
    <x v="2"/>
    <x v="4740"/>
    <x v="198"/>
    <s v="Nielsen Associates"/>
    <m/>
  </r>
  <r>
    <x v="0"/>
    <s v="Data Scientist"/>
    <s v="Austin, TX"/>
    <x v="0"/>
    <x v="0"/>
    <x v="2"/>
    <x v="4741"/>
    <x v="19"/>
    <s v="Swanktek, Inc"/>
    <s v="['python', 'sql', 'r', 'excel']"/>
  </r>
  <r>
    <x v="2"/>
    <s v="Data Analyst/Power BI"/>
    <s v="Baltimore, MD"/>
    <x v="0"/>
    <x v="0"/>
    <x v="2"/>
    <x v="4742"/>
    <x v="80"/>
    <s v="All Roads"/>
    <s v="['sql', 'azure', 'power bi']"/>
  </r>
  <r>
    <x v="2"/>
    <s v="Principal Data Solutions Analyst, Personal Lines"/>
    <s v="Plano, TX"/>
    <x v="0"/>
    <x v="0"/>
    <x v="2"/>
    <x v="4743"/>
    <x v="1035"/>
    <s v="Liberty Mutual"/>
    <s v="['sql', 'sas', 'sas', 'python', 'nosql', 'java', 'perl', 'shell', 'aws', 'snowflake', 'spark', 'hadoop']"/>
  </r>
  <r>
    <x v="0"/>
    <s v="Data Engineer and AI Specialist"/>
    <s v="Herndon, VA"/>
    <x v="1"/>
    <x v="0"/>
    <x v="2"/>
    <x v="4744"/>
    <x v="19"/>
    <s v="Idea Entity"/>
    <s v="['python', 'kubernetes']"/>
  </r>
  <r>
    <x v="1"/>
    <s v="Data Engineer"/>
    <s v="United Kingdom"/>
    <x v="5"/>
    <x v="0"/>
    <x v="6"/>
    <x v="4745"/>
    <x v="1036"/>
    <s v="Thales"/>
    <s v="['sql', 'sql server', 'power bi', 'cognos', 'ssrs']"/>
  </r>
  <r>
    <x v="8"/>
    <s v="Senior Data Scientist"/>
    <s v="Texas"/>
    <x v="0"/>
    <x v="0"/>
    <x v="2"/>
    <x v="4746"/>
    <x v="33"/>
    <s v="Chisel Analytics"/>
    <s v="['python', 'scala', 'r', 'sas', 'sas', 'c++', 'java', 'spss', 'git']"/>
  </r>
  <r>
    <x v="0"/>
    <s v="Data Scientist"/>
    <s v="San Diego, CA"/>
    <x v="0"/>
    <x v="0"/>
    <x v="2"/>
    <x v="4747"/>
    <x v="363"/>
    <s v="Dropbox"/>
    <s v="['sql', 'r', 'python', 'hadoop', 'flow']"/>
  </r>
  <r>
    <x v="2"/>
    <s v="Business/Data Analyst"/>
    <s v="Tampa, FL"/>
    <x v="0"/>
    <x v="0"/>
    <x v="2"/>
    <x v="4748"/>
    <x v="1037"/>
    <s v="Citi"/>
    <s v="['sql']"/>
  </r>
  <r>
    <x v="1"/>
    <s v="Data Engineer - Sr.Software Engineer - Automation &amp; Technology..."/>
    <s v="Thane, Maharashtra, India"/>
    <x v="0"/>
    <x v="0"/>
    <x v="7"/>
    <x v="4749"/>
    <x v="56"/>
    <s v="dentsu international"/>
    <m/>
  </r>
  <r>
    <x v="1"/>
    <s v="DataOps Engineer"/>
    <s v="San Pedro Garza García, Nuevo Leon, Mexico"/>
    <x v="0"/>
    <x v="0"/>
    <x v="22"/>
    <x v="4750"/>
    <x v="164"/>
    <s v="Spectrum Effect"/>
    <s v="['python', 'sql', 'shell', 'elasticsearch', 'kafka', 'excel', 'kubernetes']"/>
  </r>
  <r>
    <x v="2"/>
    <s v="Lead Data Management - Meta Data Analyst"/>
    <s v="Illinois City, IL"/>
    <x v="0"/>
    <x v="0"/>
    <x v="2"/>
    <x v="4751"/>
    <x v="1038"/>
    <s v="Discover Financial Services"/>
    <s v="['jira']"/>
  </r>
  <r>
    <x v="7"/>
    <s v="Senior Applied Scientist , Search Science and AI - Search M5"/>
    <s v="Palo Alto, CA"/>
    <x v="0"/>
    <x v="0"/>
    <x v="2"/>
    <x v="4752"/>
    <x v="1039"/>
    <s v="Amazon.com"/>
    <s v="['python', 'java', 'c++', 'r', 'scikit-learn', 'spark', 'mxnet', 'tensorflow', 'numpy', 'hadoop']"/>
  </r>
  <r>
    <x v="2"/>
    <s v="Data Analyst"/>
    <s v="Westlake, TX"/>
    <x v="0"/>
    <x v="0"/>
    <x v="2"/>
    <x v="4753"/>
    <x v="1040"/>
    <s v="DMGgo"/>
    <s v="['excel']"/>
  </r>
  <r>
    <x v="8"/>
    <s v="Consultant senior Data Management et Architecture (F/H)"/>
    <s v="Lancy, Switzerland"/>
    <x v="0"/>
    <x v="0"/>
    <x v="45"/>
    <x v="4754"/>
    <x v="137"/>
    <s v="Wavestone"/>
    <m/>
  </r>
  <r>
    <x v="0"/>
    <s v="Data Scientist I/II (Lending Analytics &amp; Credit Risk)"/>
    <s v="United States"/>
    <x v="0"/>
    <x v="0"/>
    <x v="1"/>
    <x v="4755"/>
    <x v="95"/>
    <s v="Navy Federal Credit Union"/>
    <s v="['matplotlib', 'ggplot2', 'word', 'power bi', 'tableau', 'spreadsheet', 'excel', 'powerpoint']"/>
  </r>
  <r>
    <x v="4"/>
    <s v="Marketing Technology Analyst"/>
    <s v="Miami, FL"/>
    <x v="0"/>
    <x v="0"/>
    <x v="2"/>
    <x v="4756"/>
    <x v="80"/>
    <s v="Easton Consulting Technologies"/>
    <s v="['c++', 'css', 'java', 'javascript', 'sql', 'oracle', 'sheets']"/>
  </r>
  <r>
    <x v="2"/>
    <s v="Data Analyst"/>
    <s v="Staten Island, NY"/>
    <x v="0"/>
    <x v="0"/>
    <x v="2"/>
    <x v="4721"/>
    <x v="1041"/>
    <s v="Northwell Health"/>
    <m/>
  </r>
  <r>
    <x v="0"/>
    <s v="Lead Data Scientist"/>
    <s v="London, UK"/>
    <x v="0"/>
    <x v="0"/>
    <x v="6"/>
    <x v="4757"/>
    <x v="552"/>
    <s v="Faculty"/>
    <s v="['r', 'matlab', 'c', 'python', 'sql', 'numpy', 'pandas', 'scikit-learn', 'tensorflow', 'pytorch']"/>
  </r>
  <r>
    <x v="8"/>
    <s v="Senior Data Scientist"/>
    <s v="Westlake, TX"/>
    <x v="0"/>
    <x v="0"/>
    <x v="2"/>
    <x v="4758"/>
    <x v="139"/>
    <s v="Fidelity Investments"/>
    <s v="['python', 'sql', 'r', 'go', 'aws', 'spark', 'tensorflow', 'pytorch']"/>
  </r>
  <r>
    <x v="4"/>
    <s v="Supply Chain Analyst"/>
    <s v="San Francisco, CA"/>
    <x v="0"/>
    <x v="0"/>
    <x v="2"/>
    <x v="4759"/>
    <x v="67"/>
    <s v="LatentView Analytics Corporation"/>
    <s v="['r', 'python', 'sql', 'shell', 'c++', 'linux', 'tableau']"/>
  </r>
  <r>
    <x v="3"/>
    <s v="Senior Data Engineer"/>
    <s v="Teddington, UK"/>
    <x v="0"/>
    <x v="0"/>
    <x v="6"/>
    <x v="4760"/>
    <x v="56"/>
    <s v="LGC Group"/>
    <s v="['python', 'snowflake', 'flow']"/>
  </r>
  <r>
    <x v="2"/>
    <s v="Research Scientist"/>
    <s v="Santa Clara, CA"/>
    <x v="0"/>
    <x v="0"/>
    <x v="2"/>
    <x v="4761"/>
    <x v="426"/>
    <s v="Whiterabbit.ai"/>
    <s v="['python']"/>
  </r>
  <r>
    <x v="0"/>
    <s v="Data Scientist (Fraud Detection)"/>
    <s v="Anywhere"/>
    <x v="0"/>
    <x v="1"/>
    <x v="1"/>
    <x v="4762"/>
    <x v="51"/>
    <s v="Averity"/>
    <m/>
  </r>
  <r>
    <x v="0"/>
    <s v="Research Data Scientist, AI Hub"/>
    <s v="New York, NY"/>
    <x v="0"/>
    <x v="0"/>
    <x v="2"/>
    <x v="4763"/>
    <x v="23"/>
    <s v="NYU McSilver Institute for Poverty Policy and Research"/>
    <s v="['python', 'java', 'gcp', 'aws']"/>
  </r>
  <r>
    <x v="0"/>
    <s v="Data Scientist AI Developer"/>
    <s v="Ann Arbor, MI"/>
    <x v="0"/>
    <x v="0"/>
    <x v="2"/>
    <x v="4764"/>
    <x v="1042"/>
    <s v="University of Michigan"/>
    <s v="['python', 'r', 'java', 'aws', 'gcp', 'azure']"/>
  </r>
  <r>
    <x v="1"/>
    <s v="Lead Data Engineer"/>
    <s v="The Bahamas"/>
    <x v="0"/>
    <x v="0"/>
    <x v="29"/>
    <x v="4765"/>
    <x v="176"/>
    <s v="Capital One"/>
    <s v="['java', 'scala', 'python', 'nosql', 'sql', 'mongo', 'shell', 'mysql', 'cassandra', 'aws', 'redshift', 'snowflake', 'azure', 'hadoop', 'kafka', 'spark']"/>
  </r>
  <r>
    <x v="2"/>
    <s v="Data Analyst"/>
    <s v="Gainesville, FL"/>
    <x v="0"/>
    <x v="0"/>
    <x v="2"/>
    <x v="4766"/>
    <x v="282"/>
    <s v="University of Florida"/>
    <s v="['word', 'excel', 'powerpoint']"/>
  </r>
  <r>
    <x v="2"/>
    <s v="Data Analyst - Risk"/>
    <s v="Warsaw, Poland"/>
    <x v="0"/>
    <x v="0"/>
    <x v="11"/>
    <x v="4767"/>
    <x v="451"/>
    <s v="SumUp"/>
    <s v="['sql', 'python', 'r', 'tableau']"/>
  </r>
  <r>
    <x v="8"/>
    <s v="Senior Data Scientist, Digital Identity"/>
    <s v="San Bruno, CA"/>
    <x v="0"/>
    <x v="0"/>
    <x v="2"/>
    <x v="4768"/>
    <x v="458"/>
    <s v="Walmart"/>
    <s v="['python', 'sql', 'scala', 'r', 'azure', 'pyspark', 'tensorflow', 'pytorch', 'spark', 'hadoop', 'excel']"/>
  </r>
  <r>
    <x v="3"/>
    <s v="Senior Data Engineer"/>
    <s v="United States"/>
    <x v="0"/>
    <x v="0"/>
    <x v="2"/>
    <x v="4769"/>
    <x v="49"/>
    <s v="Riverside Staffing, LLC"/>
    <s v="['python', 'numpy', 'pandas', 'scikit-learn', 'pyspark', 'matplotlib', 'seaborn']"/>
  </r>
  <r>
    <x v="0"/>
    <s v="Data Scientist"/>
    <s v="Costa Rica"/>
    <x v="0"/>
    <x v="0"/>
    <x v="0"/>
    <x v="4770"/>
    <x v="1043"/>
    <s v="TransUnion"/>
    <s v="['r', 'python', 'sql', 'java', 'spark']"/>
  </r>
  <r>
    <x v="4"/>
    <s v="BUSINESS INTELLIGENCE ANALYST"/>
    <s v="San Juan, Puerto Rico"/>
    <x v="0"/>
    <x v="0"/>
    <x v="55"/>
    <x v="4771"/>
    <x v="282"/>
    <s v="Human Advisors LLC"/>
    <s v="['sql', 'sas', 'sas', 'sql server', 'oracle', 'microstrategy']"/>
  </r>
  <r>
    <x v="6"/>
    <s v="Data Analytics:  Analytics Senior Manager:  Actuarial &amp;Analytical..."/>
    <s v="Midrand, South Africa"/>
    <x v="0"/>
    <x v="0"/>
    <x v="14"/>
    <x v="4772"/>
    <x v="251"/>
    <s v="Deloitte"/>
    <s v="['go', 'sql', 'word', 'excel']"/>
  </r>
  <r>
    <x v="2"/>
    <s v="Data Analyst 2 - 51574"/>
    <s v="Albany, NY"/>
    <x v="0"/>
    <x v="0"/>
    <x v="2"/>
    <x v="4773"/>
    <x v="635"/>
    <s v="New York State Department of Health"/>
    <s v="['sas', 'sas', 'sql', 'r', 'python']"/>
  </r>
  <r>
    <x v="0"/>
    <s v="Health Science Specialist - Data Scientist"/>
    <s v="Wallops Island, VA"/>
    <x v="0"/>
    <x v="0"/>
    <x v="2"/>
    <x v="4774"/>
    <x v="1044"/>
    <s v="US Veterans Health Administration"/>
    <s v="['sql', 'sql server', 'azure', 'ssis']"/>
  </r>
  <r>
    <x v="2"/>
    <s v="HRIS Operations and Data Analyst"/>
    <s v="New York, NY"/>
    <x v="0"/>
    <x v="0"/>
    <x v="2"/>
    <x v="4775"/>
    <x v="1045"/>
    <s v="The Legal Aid Society - New York City"/>
    <s v="['sql', 'excel', 'sharepoint', 'flow']"/>
  </r>
  <r>
    <x v="8"/>
    <s v="Senior Data Scientist"/>
    <s v="Anywhere"/>
    <x v="0"/>
    <x v="1"/>
    <x v="2"/>
    <x v="4776"/>
    <x v="18"/>
    <s v="Tribal Tech - The Digital &amp; Tech Recruitment Specialists"/>
    <m/>
  </r>
  <r>
    <x v="8"/>
    <s v="Senior Insight Analyst"/>
    <s v="Belgrade, Serbia"/>
    <x v="0"/>
    <x v="0"/>
    <x v="66"/>
    <x v="4777"/>
    <x v="137"/>
    <s v="NielsenIQ"/>
    <s v="['excel', 'powerpoint']"/>
  </r>
  <r>
    <x v="6"/>
    <s v="Senior Data Analyst"/>
    <s v="Anywhere"/>
    <x v="0"/>
    <x v="1"/>
    <x v="2"/>
    <x v="4735"/>
    <x v="299"/>
    <s v="Get It Recruit - Information Technology"/>
    <s v="['sql', 'r', 'sas', 'sas', 'python', 'excel', 'tableau', 'power bi']"/>
  </r>
  <r>
    <x v="6"/>
    <s v="Senior Data Analyst - Marketing"/>
    <s v="Miami, FL"/>
    <x v="0"/>
    <x v="0"/>
    <x v="2"/>
    <x v="4497"/>
    <x v="39"/>
    <s v="Fora Financial"/>
    <s v="['sql', 'vba', 'snowflake', 'tableau', 'excel', 'flow']"/>
  </r>
  <r>
    <x v="6"/>
    <s v="Senior Data Analyst - APCD Data Intake"/>
    <s v="Indianapolis, IN"/>
    <x v="0"/>
    <x v="0"/>
    <x v="2"/>
    <x v="4778"/>
    <x v="1046"/>
    <s v="State of Indiana"/>
    <m/>
  </r>
  <r>
    <x v="2"/>
    <s v="Data Analyst"/>
    <s v="Charlotte, NC"/>
    <x v="1"/>
    <x v="0"/>
    <x v="2"/>
    <x v="4779"/>
    <x v="94"/>
    <s v="Eliassen Group"/>
    <s v="['sql', 'sql server', 'oracle', 'power bi', 'ssrs', 'excel', 'sharepoint']"/>
  </r>
  <r>
    <x v="2"/>
    <s v="Data Analyst"/>
    <s v="Orlando, FL"/>
    <x v="0"/>
    <x v="0"/>
    <x v="2"/>
    <x v="4780"/>
    <x v="122"/>
    <s v="firstPRO, Inc"/>
    <s v="['sql', 't-sql', 'sql server', 'azure', 'gcp', 'aws', 'power bi', 'ssis', 'ssrs']"/>
  </r>
  <r>
    <x v="4"/>
    <s v="BI Analyst"/>
    <s v="Atlanta, GA"/>
    <x v="1"/>
    <x v="0"/>
    <x v="2"/>
    <x v="4265"/>
    <x v="29"/>
    <s v="STONE Resource Group"/>
    <s v="['snowflake', 'tableau', 'jira']"/>
  </r>
  <r>
    <x v="2"/>
    <s v="Marketing Data Analyst, Central Park Conservancy"/>
    <s v="New York, NY"/>
    <x v="0"/>
    <x v="0"/>
    <x v="2"/>
    <x v="4781"/>
    <x v="610"/>
    <s v="Central Park Conservancy"/>
    <s v="['sql', 'excel']"/>
  </r>
  <r>
    <x v="7"/>
    <s v="MLOps Engineer"/>
    <s v="Lisbon, Portugal"/>
    <x v="0"/>
    <x v="0"/>
    <x v="12"/>
    <x v="4782"/>
    <x v="137"/>
    <s v="SIXT"/>
    <s v="['python', 'aws', 'gcp', 'terraform', 'docker']"/>
  </r>
  <r>
    <x v="2"/>
    <s v="Junior Data Reporting Specialist"/>
    <s v="Bucharest, Romania"/>
    <x v="0"/>
    <x v="0"/>
    <x v="68"/>
    <x v="4783"/>
    <x v="41"/>
    <s v="NielsenIQ"/>
    <s v="['vba', 'excel', 'powerpoint']"/>
  </r>
  <r>
    <x v="8"/>
    <s v="Senior Data Scientist"/>
    <s v="Detroit, MI"/>
    <x v="0"/>
    <x v="0"/>
    <x v="2"/>
    <x v="4784"/>
    <x v="1"/>
    <s v="The Talent Advantage Group"/>
    <s v="['r', 'sas', 'sas', 'matlab', 'sql', 'vba', 'java', 'python', 'php', 'sql server', 'oracle', 'aws', 'azure', 'hadoop', 'spss', 'sap', 'excel', 'alteryx']"/>
  </r>
  <r>
    <x v="0"/>
    <s v="Data Scientist"/>
    <s v="Anywhere"/>
    <x v="0"/>
    <x v="1"/>
    <x v="2"/>
    <x v="4785"/>
    <x v="120"/>
    <s v="PLAXONIC"/>
    <s v="['python', 'r', 'sql']"/>
  </r>
  <r>
    <x v="2"/>
    <s v="Financial Data Analyst"/>
    <s v="Atlanta, GA"/>
    <x v="0"/>
    <x v="0"/>
    <x v="2"/>
    <x v="4786"/>
    <x v="538"/>
    <s v="Ali Awad Law, P.C."/>
    <s v="['sql', 'excel']"/>
  </r>
  <r>
    <x v="0"/>
    <s v="Data Scientist"/>
    <s v="Fort Moore, GA"/>
    <x v="0"/>
    <x v="0"/>
    <x v="2"/>
    <x v="4787"/>
    <x v="990"/>
    <s v="U.S. Army Training and Doctrine Command"/>
    <m/>
  </r>
  <r>
    <x v="4"/>
    <s v="Jr Data Analyst / Business Analyst"/>
    <s v="Jersey City, NJ"/>
    <x v="0"/>
    <x v="0"/>
    <x v="2"/>
    <x v="4788"/>
    <x v="239"/>
    <s v="Ellianse LLC"/>
    <m/>
  </r>
  <r>
    <x v="0"/>
    <s v="Data Scientist"/>
    <s v="San Antonio, TX"/>
    <x v="0"/>
    <x v="0"/>
    <x v="2"/>
    <x v="4789"/>
    <x v="212"/>
    <s v="Athenix Solutions Group"/>
    <s v="['python']"/>
  </r>
  <r>
    <x v="7"/>
    <s v="Senior Solutions Architect – Artificial Intelligence"/>
    <s v="Santa Clara, CA"/>
    <x v="0"/>
    <x v="0"/>
    <x v="2"/>
    <x v="4790"/>
    <x v="828"/>
    <s v="Pure Storage"/>
    <s v="['go', 'aws', 'azure', 'tensorflow', 'pytorch', 'scikit-learn', 'keras', 'kubernetes']"/>
  </r>
  <r>
    <x v="2"/>
    <s v="Data Analyst - HR Dept. - Data Analyst, Human Resource, Data"/>
    <s v="Duluth, GA"/>
    <x v="0"/>
    <x v="0"/>
    <x v="2"/>
    <x v="4791"/>
    <x v="153"/>
    <s v="CyberCoders"/>
    <s v="['excel', 'powerpoint', 'power bi', 'word']"/>
  </r>
  <r>
    <x v="2"/>
    <s v="Data Analyst"/>
    <s v="Irving, TX"/>
    <x v="0"/>
    <x v="0"/>
    <x v="2"/>
    <x v="4792"/>
    <x v="54"/>
    <s v="Bresatech"/>
    <s v="['sql', 'vba', 'power bi', 'ssrs', 'excel']"/>
  </r>
  <r>
    <x v="2"/>
    <s v="Business/Data Analyst"/>
    <s v="Chicago, IL"/>
    <x v="0"/>
    <x v="0"/>
    <x v="2"/>
    <x v="4793"/>
    <x v="19"/>
    <s v="Hexaware Technologies, Inc"/>
    <s v="['sql', 'sql server', 'azure', 'excel', 'power bi']"/>
  </r>
  <r>
    <x v="2"/>
    <s v="Research Data Analyst - School Of Medicine"/>
    <s v="Pasadena, CA"/>
    <x v="0"/>
    <x v="0"/>
    <x v="2"/>
    <x v="4794"/>
    <x v="1047"/>
    <s v="Kaiser Permanente"/>
    <s v="['sas', 'sas']"/>
  </r>
  <r>
    <x v="6"/>
    <s v="Senior Data Analyst"/>
    <s v="Charlotte, NC"/>
    <x v="0"/>
    <x v="0"/>
    <x v="2"/>
    <x v="4795"/>
    <x v="172"/>
    <s v="Forward Air"/>
    <s v="['vba', 'excel', 'tableau']"/>
  </r>
  <r>
    <x v="4"/>
    <s v="Director of Business Intelligence"/>
    <s v="Amsterdam, Netherlands"/>
    <x v="0"/>
    <x v="0"/>
    <x v="26"/>
    <x v="4796"/>
    <x v="32"/>
    <s v="FareHarbor"/>
    <s v="['sql', 'python', 'express', 'tableau', 'power bi']"/>
  </r>
  <r>
    <x v="2"/>
    <s v="Data Analyst - Customer Services"/>
    <s v="United Kingdom"/>
    <x v="0"/>
    <x v="0"/>
    <x v="6"/>
    <x v="4797"/>
    <x v="1048"/>
    <s v="Informa Group Plc."/>
    <s v="['vba', 'typescript', 'power bi', 'excel', 'notion']"/>
  </r>
  <r>
    <x v="6"/>
    <s v="Senior Data Analyst Lead"/>
    <s v="Anywhere"/>
    <x v="0"/>
    <x v="1"/>
    <x v="2"/>
    <x v="4798"/>
    <x v="158"/>
    <s v="Get It Recruit - Information Technology"/>
    <s v="['sql', 'python', 'excel', 'tableau']"/>
  </r>
  <r>
    <x v="2"/>
    <s v="CPT/OPT/H1 Hiring and Placement for Data Analyst"/>
    <s v="New York, NY"/>
    <x v="1"/>
    <x v="0"/>
    <x v="2"/>
    <x v="4799"/>
    <x v="29"/>
    <s v="VForce Infotech"/>
    <m/>
  </r>
  <r>
    <x v="1"/>
    <s v="Data Science Engineer"/>
    <s v="Boston, MA"/>
    <x v="0"/>
    <x v="0"/>
    <x v="2"/>
    <x v="4800"/>
    <x v="96"/>
    <s v="Information Technology Department"/>
    <s v="['sql', 'python', 'tableau', 'power bi']"/>
  </r>
  <r>
    <x v="7"/>
    <s v="Sr. Staff AI Scientist"/>
    <s v="Palo Alto, CA"/>
    <x v="0"/>
    <x v="0"/>
    <x v="2"/>
    <x v="4801"/>
    <x v="1049"/>
    <s v="Uniphore"/>
    <s v="['tensorflow', 'keras', 'mxnet']"/>
  </r>
  <r>
    <x v="1"/>
    <s v="Mid AWS Data Engineer"/>
    <s v="Alexandria, VA"/>
    <x v="0"/>
    <x v="0"/>
    <x v="2"/>
    <x v="4802"/>
    <x v="1050"/>
    <s v="Booz Allen Hamilton"/>
    <s v="['c', 'python', 'aws', 'azure', 'tableau', 'docker', 'kubernetes', 'ansible', 'github']"/>
  </r>
  <r>
    <x v="0"/>
    <s v="Data Scientist - London"/>
    <s v="London, UK"/>
    <x v="0"/>
    <x v="0"/>
    <x v="6"/>
    <x v="4803"/>
    <x v="200"/>
    <s v="Shift Technology"/>
    <s v="['sql', 'c#', 'elasticsearch']"/>
  </r>
  <r>
    <x v="1"/>
    <s v="DevOps Engineer, Data Engineering"/>
    <s v="United States"/>
    <x v="0"/>
    <x v="0"/>
    <x v="2"/>
    <x v="4804"/>
    <x v="2"/>
    <s v="Analog Devices"/>
    <s v="['python', 'shell', 'go', 'elasticsearch', 'airflow', 'kafka', 'linux', 'terraform']"/>
  </r>
  <r>
    <x v="3"/>
    <s v="Sr Data Engineer - AWS, MondoDB, Airflow, Athena"/>
    <s v="Anywhere"/>
    <x v="0"/>
    <x v="1"/>
    <x v="2"/>
    <x v="4805"/>
    <x v="28"/>
    <s v="ProFocus Technology"/>
    <s v="['mongodb', 'mongodb', 'mysql', 'redshift', 'aws']"/>
  </r>
  <r>
    <x v="1"/>
    <s v="Data Engineer* / Software Engineer* im Bereich Motion Control..."/>
    <s v="Germany"/>
    <x v="0"/>
    <x v="0"/>
    <x v="9"/>
    <x v="4806"/>
    <x v="227"/>
    <s v="SICK Sensor Intelligence"/>
    <s v="['python']"/>
  </r>
  <r>
    <x v="5"/>
    <s v="Computer Vision Research Engineer"/>
    <s v="Bengaluru, Karnataka, India"/>
    <x v="0"/>
    <x v="0"/>
    <x v="7"/>
    <x v="4807"/>
    <x v="49"/>
    <s v="Bosch Group"/>
    <s v="['matlab', 'opencv']"/>
  </r>
  <r>
    <x v="2"/>
    <s v="Data Analyst/SQL Server Developer"/>
    <s v="Stamford, CT"/>
    <x v="0"/>
    <x v="0"/>
    <x v="2"/>
    <x v="4808"/>
    <x v="16"/>
    <s v="Titan Advisors, LLC"/>
    <s v="['sql', 'r', 't-sql', 'c#', 'vb.net', 'python', 'sql server', 'excel']"/>
  </r>
  <r>
    <x v="0"/>
    <s v="Lead Data Scientist"/>
    <s v="Westlake, TX"/>
    <x v="0"/>
    <x v="0"/>
    <x v="2"/>
    <x v="4809"/>
    <x v="1051"/>
    <s v="Charles Schwab"/>
    <s v="['python', 'sql', 'r', 'gcp', 'azure', 'aws', 'bigquery', 'scikit-learn', 'tableau', 'powerpoint']"/>
  </r>
  <r>
    <x v="0"/>
    <s v="Staff Data Scientist - Experimentation Platform"/>
    <s v="Menlo Park, CA"/>
    <x v="0"/>
    <x v="0"/>
    <x v="2"/>
    <x v="4810"/>
    <x v="8"/>
    <s v="Robinhood"/>
    <s v="['python', 'r']"/>
  </r>
  <r>
    <x v="0"/>
    <s v="Data Scientist"/>
    <s v="Huntsville, AL"/>
    <x v="0"/>
    <x v="0"/>
    <x v="2"/>
    <x v="4811"/>
    <x v="35"/>
    <s v="Brooksource"/>
    <s v="['python', 'c#', 'sharepoint', 'zoom']"/>
  </r>
  <r>
    <x v="7"/>
    <s v="Principal MLOps Engineer"/>
    <s v="Lehi, UT"/>
    <x v="0"/>
    <x v="0"/>
    <x v="2"/>
    <x v="4812"/>
    <x v="164"/>
    <s v="Weave HQ"/>
    <s v="['go', 'java', 'python', 'nosql', 'aws', 'gcp', 'kafka', 'kubernetes']"/>
  </r>
  <r>
    <x v="2"/>
    <s v="Data Analyst"/>
    <s v="Bradenton, FL"/>
    <x v="0"/>
    <x v="0"/>
    <x v="2"/>
    <x v="4813"/>
    <x v="1052"/>
    <s v="Human Resources"/>
    <s v="['sql', 'tableau', 'power bi']"/>
  </r>
  <r>
    <x v="5"/>
    <s v="Software Engineer: Stream Processing"/>
    <s v="Zürich, Switzerland (+1 other)"/>
    <x v="0"/>
    <x v="0"/>
    <x v="45"/>
    <x v="4814"/>
    <x v="1053"/>
    <s v="Observe"/>
    <s v="['go', 'snowflake', 'express']"/>
  </r>
  <r>
    <x v="0"/>
    <s v="Advanced Data Scientist"/>
    <s v="Anywhere"/>
    <x v="0"/>
    <x v="1"/>
    <x v="1"/>
    <x v="4815"/>
    <x v="440"/>
    <s v="Intelletec"/>
    <s v="['python']"/>
  </r>
  <r>
    <x v="8"/>
    <s v="Senior Data Lead, Data Science and Analytics"/>
    <m/>
    <x v="0"/>
    <x v="0"/>
    <x v="2"/>
    <x v="4816"/>
    <x v="19"/>
    <s v="New York Post"/>
    <s v="['python', 'sql', 'go', 'gcp', 'looker']"/>
  </r>
  <r>
    <x v="7"/>
    <s v="Chatbot Engineer"/>
    <s v="Makati, Metro Manila, Philippines"/>
    <x v="0"/>
    <x v="0"/>
    <x v="50"/>
    <x v="4817"/>
    <x v="205"/>
    <s v="Security Bank"/>
    <s v="['java', 'spring', 'flow']"/>
  </r>
  <r>
    <x v="2"/>
    <s v="E-Commerce Data Analyst"/>
    <s v="San Jose, CA"/>
    <x v="0"/>
    <x v="0"/>
    <x v="2"/>
    <x v="4818"/>
    <x v="31"/>
    <s v="NLB Technology Services"/>
    <s v="['sql', 'python', 'r', 'excel', 'tableau', 'power bi']"/>
  </r>
  <r>
    <x v="2"/>
    <s v="Property Management Data Analyst / Yardi Specialist"/>
    <s v="New York, NY"/>
    <x v="0"/>
    <x v="0"/>
    <x v="2"/>
    <x v="4819"/>
    <x v="89"/>
    <s v="Real Estate Management Company"/>
    <s v="['excel', 'tableau', 'power bi']"/>
  </r>
  <r>
    <x v="2"/>
    <s v="Data Analyst I"/>
    <s v="Orlando, FL"/>
    <x v="0"/>
    <x v="0"/>
    <x v="2"/>
    <x v="4820"/>
    <x v="1054"/>
    <s v="University of Central Florida"/>
    <s v="['go', 'sas', 'sas', 'r', 'spss', 'excel', 'word', 'powerpoint']"/>
  </r>
  <r>
    <x v="2"/>
    <s v="Data Analyst"/>
    <m/>
    <x v="0"/>
    <x v="0"/>
    <x v="2"/>
    <x v="4821"/>
    <x v="20"/>
    <s v="Gainor Staffing"/>
    <m/>
  </r>
  <r>
    <x v="4"/>
    <s v="Business Analyst"/>
    <s v="Baltimore, MD"/>
    <x v="0"/>
    <x v="0"/>
    <x v="2"/>
    <x v="4822"/>
    <x v="29"/>
    <s v="M&amp;P Search Group"/>
    <s v="['sql', 'power bi', 'tableau']"/>
  </r>
  <r>
    <x v="2"/>
    <s v="Chief Forensic Data Analyst"/>
    <s v="Chicago, IL"/>
    <x v="0"/>
    <x v="0"/>
    <x v="2"/>
    <x v="4823"/>
    <x v="1055"/>
    <s v="Office of Inspector General, City of Chicago"/>
    <m/>
  </r>
  <r>
    <x v="0"/>
    <s v="Sr. Data Scientist- Risk Modeler, AVP - Hybrid"/>
    <s v="Irving, TX"/>
    <x v="0"/>
    <x v="0"/>
    <x v="1"/>
    <x v="4824"/>
    <x v="793"/>
    <s v="Citi"/>
    <s v="['sas', 'sas', 'r', 'python']"/>
  </r>
  <r>
    <x v="2"/>
    <s v="Data Analyst (Chicago, IL)"/>
    <s v="Elmhurst, IL"/>
    <x v="0"/>
    <x v="0"/>
    <x v="2"/>
    <x v="4825"/>
    <x v="57"/>
    <s v="McMaster-Carr"/>
    <s v="['sql', 'python', 'neo4j', 'tableau', 'splunk']"/>
  </r>
  <r>
    <x v="2"/>
    <s v="Data Analyst"/>
    <s v="Tallahassee, FL"/>
    <x v="0"/>
    <x v="0"/>
    <x v="2"/>
    <x v="4826"/>
    <x v="1056"/>
    <s v="Florida Department of Corrections"/>
    <s v="['sas', 'sas', 'sql', 'sharepoint', 'word', 'excel', 'outlook', 'powerpoint', 'power bi', 'sap']"/>
  </r>
  <r>
    <x v="0"/>
    <s v="Data Scientist"/>
    <s v="Colorado Springs, CO"/>
    <x v="0"/>
    <x v="0"/>
    <x v="1"/>
    <x v="4827"/>
    <x v="1057"/>
    <s v="KBR"/>
    <s v="['python', 'c++', 'matlab', 'sql', 'nosql', 'java', 'c', 'kafka', 'spark', 'linux']"/>
  </r>
  <r>
    <x v="7"/>
    <s v="Machine Learning Operations Engineer"/>
    <s v="Hayward, CA"/>
    <x v="0"/>
    <x v="0"/>
    <x v="2"/>
    <x v="4042"/>
    <x v="164"/>
    <s v="Verdant Robotics"/>
    <s v="['bash', 'git', 'jenkins', 'docker', 'jira']"/>
  </r>
  <r>
    <x v="2"/>
    <s v="Chief Data Analyst"/>
    <s v="Springfield, IL"/>
    <x v="0"/>
    <x v="0"/>
    <x v="2"/>
    <x v="4828"/>
    <x v="1058"/>
    <s v="Illinois Office of the Auditor General"/>
    <m/>
  </r>
  <r>
    <x v="0"/>
    <s v="Data Scientist"/>
    <s v="Washington, DC"/>
    <x v="0"/>
    <x v="0"/>
    <x v="2"/>
    <x v="4829"/>
    <x v="530"/>
    <s v="Office of Intelligence and Analysis (DHS)"/>
    <s v="['python', 'sql', 'jupyter', 'docker']"/>
  </r>
  <r>
    <x v="0"/>
    <s v="Data Scientist"/>
    <s v="Suitland-Silver Hill, MD"/>
    <x v="0"/>
    <x v="0"/>
    <x v="2"/>
    <x v="4830"/>
    <x v="68"/>
    <s v="Take2 Consulting"/>
    <s v="['matlab', 'sas', 'sas', 'python', 'javascript', 'r', 'c++', 'sql', 'spss', 'ms access', 'excel']"/>
  </r>
  <r>
    <x v="0"/>
    <s v="Data Scientist"/>
    <s v="Anywhere"/>
    <x v="0"/>
    <x v="1"/>
    <x v="2"/>
    <x v="4831"/>
    <x v="1059"/>
    <s v="Measures for Justice"/>
    <s v="['r', 'python']"/>
  </r>
  <r>
    <x v="0"/>
    <s v="Sr. Data Scientist"/>
    <s v="Bengaluru, Karnataka, India"/>
    <x v="0"/>
    <x v="0"/>
    <x v="7"/>
    <x v="4832"/>
    <x v="8"/>
    <s v="Visa"/>
    <s v="['python']"/>
  </r>
  <r>
    <x v="2"/>
    <s v="Data Management and Entry Analyst V"/>
    <s v="Los Angeles, CA"/>
    <x v="0"/>
    <x v="0"/>
    <x v="2"/>
    <x v="4833"/>
    <x v="1060"/>
    <s v="Kaiser Permanente"/>
    <m/>
  </r>
  <r>
    <x v="2"/>
    <s v="Business Data Analyst"/>
    <s v="Florida City, FL"/>
    <x v="0"/>
    <x v="0"/>
    <x v="2"/>
    <x v="4834"/>
    <x v="20"/>
    <s v="Acadia Technologies, Inc."/>
    <m/>
  </r>
  <r>
    <x v="0"/>
    <s v="Data Scientist - Enterprise AI Consultant"/>
    <s v="Santa Clara, CA"/>
    <x v="0"/>
    <x v="0"/>
    <x v="2"/>
    <x v="4835"/>
    <x v="1061"/>
    <s v="Oski Technology"/>
    <s v="['python', 'bash', 'tensorflow', 'pytorch', 'spark', 'linux', 'kubernetes']"/>
  </r>
  <r>
    <x v="0"/>
    <s v="People Analytics Data Scientist"/>
    <s v="Pleasanton, CA"/>
    <x v="0"/>
    <x v="0"/>
    <x v="2"/>
    <x v="4836"/>
    <x v="363"/>
    <s v="Workday"/>
    <s v="['r', 'python']"/>
  </r>
  <r>
    <x v="1"/>
    <s v="Data Engineer"/>
    <s v="Blackburn, UK"/>
    <x v="0"/>
    <x v="0"/>
    <x v="6"/>
    <x v="4837"/>
    <x v="56"/>
    <s v="ASSYSTEM"/>
    <s v="['python', 't-sql', 'ruby', 'ruby', 'aws', 'azure', 'hadoop', 'spark']"/>
  </r>
  <r>
    <x v="1"/>
    <s v="Data Engineer"/>
    <s v="Wayne, PA"/>
    <x v="0"/>
    <x v="0"/>
    <x v="2"/>
    <x v="4838"/>
    <x v="17"/>
    <s v="firstPRO, Inc"/>
    <s v="['python', 'sql', 'powershell', 'c#', 'snowflake', 'linux']"/>
  </r>
  <r>
    <x v="2"/>
    <s v="Data Analyst, Real-Time Supply Management (Hybrid)"/>
    <s v="San Francisco, CA"/>
    <x v="0"/>
    <x v="0"/>
    <x v="2"/>
    <x v="4839"/>
    <x v="28"/>
    <s v="Lyft"/>
    <s v="['sql']"/>
  </r>
  <r>
    <x v="7"/>
    <s v="Engineer (Python Developer- Machine Learning)"/>
    <s v="Chennai, Tamil Nadu, India"/>
    <x v="0"/>
    <x v="0"/>
    <x v="7"/>
    <x v="4840"/>
    <x v="36"/>
    <s v="NielsenIQ"/>
    <s v="['c++', 'c#', 'azure', 'gcp', 'aws', 'github', 'atlassian', 'gitlab']"/>
  </r>
  <r>
    <x v="3"/>
    <s v="Senior Data Engineer"/>
    <s v="Bengaluru, Karnataka, India"/>
    <x v="0"/>
    <x v="0"/>
    <x v="7"/>
    <x v="4841"/>
    <x v="56"/>
    <s v="Visa"/>
    <s v="['java', 'hadoop', 'spark', 'kafka', 'spring', 'jenkins', 'chef', 'git']"/>
  </r>
  <r>
    <x v="4"/>
    <s v="Business Intelligence Analyst"/>
    <s v="Atlanta, GA"/>
    <x v="1"/>
    <x v="0"/>
    <x v="2"/>
    <x v="4842"/>
    <x v="153"/>
    <s v="Brooksource"/>
    <s v="['sql', 'python', 'r', 'tableau']"/>
  </r>
  <r>
    <x v="0"/>
    <s v="Principal Data Scientist"/>
    <s v="Clearfield, UT"/>
    <x v="0"/>
    <x v="0"/>
    <x v="2"/>
    <x v="4843"/>
    <x v="23"/>
    <s v="Northrop Grumman"/>
    <s v="['r']"/>
  </r>
  <r>
    <x v="0"/>
    <s v="IND (New) Data Scientist, Data Management"/>
    <s v="Hyderabad, Telangana, India"/>
    <x v="0"/>
    <x v="0"/>
    <x v="7"/>
    <x v="4844"/>
    <x v="8"/>
    <s v="Quantium"/>
    <s v="['r', 'python', 'sql', 'scala', 'haskell', 'sas', 'sas', 'matlab', 'perl']"/>
  </r>
  <r>
    <x v="0"/>
    <s v="PAID Data Scientist Intern"/>
    <s v="San Francisco, CA"/>
    <x v="0"/>
    <x v="0"/>
    <x v="2"/>
    <x v="4845"/>
    <x v="1062"/>
    <s v="Patterned Learning AI"/>
    <s v="['python', 'r', 'sql', 'tensorflow', 'scikit-learn']"/>
  </r>
  <r>
    <x v="2"/>
    <s v="Data Analyst/ Informatica"/>
    <s v="Georgiana, AL"/>
    <x v="0"/>
    <x v="0"/>
    <x v="2"/>
    <x v="4846"/>
    <x v="20"/>
    <s v="Acadia Technologies, Inc."/>
    <m/>
  </r>
  <r>
    <x v="2"/>
    <s v="Data Analyst"/>
    <s v="Lanham, MD"/>
    <x v="0"/>
    <x v="0"/>
    <x v="2"/>
    <x v="4847"/>
    <x v="239"/>
    <s v="HCD International"/>
    <s v="['sql', 'excel', 'power bi']"/>
  </r>
  <r>
    <x v="2"/>
    <s v="Data Analyst I"/>
    <s v="Largo, FL"/>
    <x v="0"/>
    <x v="0"/>
    <x v="2"/>
    <x v="4848"/>
    <x v="1063"/>
    <s v="Ensurem LLC"/>
    <s v="['excel']"/>
  </r>
  <r>
    <x v="5"/>
    <s v="Staff Software Engineer - SAP Data Integration"/>
    <s v="Munich, Germany"/>
    <x v="0"/>
    <x v="0"/>
    <x v="9"/>
    <x v="4849"/>
    <x v="137"/>
    <s v="Celonis"/>
    <s v="['java', 'sap']"/>
  </r>
  <r>
    <x v="2"/>
    <s v="Digital Communications Data Analyst"/>
    <s v="San Jose, CA"/>
    <x v="0"/>
    <x v="0"/>
    <x v="2"/>
    <x v="4850"/>
    <x v="1064"/>
    <s v="Hewlett Packard Enterprise"/>
    <s v="['unify']"/>
  </r>
  <r>
    <x v="2"/>
    <s v="Data Analyst"/>
    <s v="Bogotá, Bogota, Colombia"/>
    <x v="0"/>
    <x v="0"/>
    <x v="32"/>
    <x v="4851"/>
    <x v="147"/>
    <s v="Publicis Groupe"/>
    <s v="['r', 'power bi']"/>
  </r>
  <r>
    <x v="2"/>
    <s v="Financial Data Analyst"/>
    <m/>
    <x v="0"/>
    <x v="0"/>
    <x v="2"/>
    <x v="4852"/>
    <x v="29"/>
    <s v="Insight Global"/>
    <s v="['sql', 'excel', 'alteryx', 'tableau']"/>
  </r>
  <r>
    <x v="8"/>
    <s v="Senior Data Scientist"/>
    <s v="San Francisco, CA"/>
    <x v="0"/>
    <x v="0"/>
    <x v="2"/>
    <x v="4853"/>
    <x v="10"/>
    <s v="Patterned Learning AI"/>
    <s v="['python', 'docker']"/>
  </r>
  <r>
    <x v="1"/>
    <s v="Data Engineer for Machine Learning in Computer Vision (Robotics)"/>
    <s v="Warsaw, Poland"/>
    <x v="0"/>
    <x v="0"/>
    <x v="11"/>
    <x v="4854"/>
    <x v="56"/>
    <s v="Bosch Group"/>
    <s v="['pytorch']"/>
  </r>
  <r>
    <x v="0"/>
    <s v="Director of Data Science (El Segundo, California)"/>
    <s v="Anywhere"/>
    <x v="0"/>
    <x v="1"/>
    <x v="2"/>
    <x v="4855"/>
    <x v="1065"/>
    <s v="Infineon Technologies"/>
    <s v="['sql', 'python', 'r', 'sas', 'sas', 'spark', 'hadoop', 'pyspark', 'spss']"/>
  </r>
  <r>
    <x v="7"/>
    <s v="Machine Learning Engineer (Office based or Hybrid)"/>
    <s v="Amsterdam, Netherlands"/>
    <x v="0"/>
    <x v="0"/>
    <x v="26"/>
    <x v="4856"/>
    <x v="188"/>
    <s v="Creative Fabrica"/>
    <s v="['python', 'pytorch', 'terraform']"/>
  </r>
  <r>
    <x v="2"/>
    <s v="Marketing or Sales Data Analyst (Aventura, FL)"/>
    <s v="Aventura, FL"/>
    <x v="0"/>
    <x v="0"/>
    <x v="2"/>
    <x v="4857"/>
    <x v="53"/>
    <s v="Ledgent Technology"/>
    <s v="['sql', 'bigquery', 'excel', 'sheets', 'tableau']"/>
  </r>
  <r>
    <x v="0"/>
    <s v="Junior Data Scientist- US/Canada"/>
    <s v="San Francisco, CA"/>
    <x v="0"/>
    <x v="0"/>
    <x v="2"/>
    <x v="4858"/>
    <x v="172"/>
    <s v="Patterned Learning AI"/>
    <s v="['python', 'databricks', 'pandas', 'numpy', 'matplotlib', 'pyspark']"/>
  </r>
  <r>
    <x v="1"/>
    <s v="Cloud Data Engineer"/>
    <s v="Biassono, Province of Monza and Brianza, Italy"/>
    <x v="0"/>
    <x v="0"/>
    <x v="49"/>
    <x v="4859"/>
    <x v="137"/>
    <s v="Docebo"/>
    <s v="['sql', 'python', 'scala', 'aws', 'azure', 'kafka', 'spark', 'gdpr', 'terraform', 'docker', 'kubernetes']"/>
  </r>
  <r>
    <x v="0"/>
    <s v="Core Data Specialist for The Olympic Games"/>
    <s v="Madrid, Spain"/>
    <x v="0"/>
    <x v="0"/>
    <x v="20"/>
    <x v="4860"/>
    <x v="31"/>
    <s v="Deloitte"/>
    <m/>
  </r>
  <r>
    <x v="0"/>
    <s v="Sr Modeler, Data Science"/>
    <s v="United States"/>
    <x v="0"/>
    <x v="0"/>
    <x v="2"/>
    <x v="4861"/>
    <x v="198"/>
    <s v="UScellular Business"/>
    <s v="['sql', 'sas', 'sas', 'python', 'r', 'flow']"/>
  </r>
  <r>
    <x v="0"/>
    <s v="Data Scientist II Data Science"/>
    <s v="Pleasanton, CA"/>
    <x v="0"/>
    <x v="0"/>
    <x v="2"/>
    <x v="4862"/>
    <x v="1066"/>
    <s v="Kaiser Permanente"/>
    <m/>
  </r>
  <r>
    <x v="2"/>
    <s v="Data and Reporting Analyst"/>
    <s v="Charleston, SC"/>
    <x v="0"/>
    <x v="0"/>
    <x v="2"/>
    <x v="4863"/>
    <x v="1067"/>
    <s v="College of Charleston"/>
    <s v="['sql', 'sas', 'sas', 'tableau', 'cognos', 'word', 'excel', 'powerpoint']"/>
  </r>
  <r>
    <x v="0"/>
    <s v="Data Scientist (Entry Level)-US/Canada"/>
    <s v="Miami, FL"/>
    <x v="0"/>
    <x v="0"/>
    <x v="2"/>
    <x v="4864"/>
    <x v="91"/>
    <s v="Patterned Learning AI"/>
    <s v="['python', 'databricks', 'pandas', 'numpy', 'matplotlib', 'pyspark']"/>
  </r>
  <r>
    <x v="1"/>
    <s v="Lead Data Engineer"/>
    <s v="Jacksonville, FL"/>
    <x v="0"/>
    <x v="0"/>
    <x v="2"/>
    <x v="4865"/>
    <x v="67"/>
    <s v="Capricorn Systems, Inc."/>
    <s v="['sql', 'oracle', 'aws']"/>
  </r>
  <r>
    <x v="1"/>
    <s v="Data Implementation Analyst - Data Engineering"/>
    <s v="Vancouver, BC, Canada"/>
    <x v="0"/>
    <x v="0"/>
    <x v="23"/>
    <x v="4866"/>
    <x v="763"/>
    <s v="UrbanLogiq"/>
    <s v="['python', 'excel']"/>
  </r>
  <r>
    <x v="4"/>
    <s v="Business Intelligence Analyst -Remote"/>
    <s v="Anywhere"/>
    <x v="0"/>
    <x v="1"/>
    <x v="1"/>
    <x v="4867"/>
    <x v="679"/>
    <s v="NRG"/>
    <s v="['sql', 'excel', 'power bi']"/>
  </r>
  <r>
    <x v="4"/>
    <s v="Analyst – Business Analytics Visualisation, Marketing Opening at..."/>
    <s v="Nigeria"/>
    <x v="0"/>
    <x v="0"/>
    <x v="70"/>
    <x v="4868"/>
    <x v="23"/>
    <s v="MTN Recruitment [year], Job Vacancies &amp; Career Opportunities"/>
    <m/>
  </r>
  <r>
    <x v="2"/>
    <s v="Data Loss Prevention Activity Monitoring Analyst"/>
    <s v="San Jose, CA"/>
    <x v="0"/>
    <x v="0"/>
    <x v="2"/>
    <x v="4869"/>
    <x v="31"/>
    <s v="TikTok"/>
    <s v="['python', 'go', 'javascript', 'gdpr']"/>
  </r>
  <r>
    <x v="0"/>
    <s v="Clinical Research Data Scientist"/>
    <s v="Anywhere"/>
    <x v="0"/>
    <x v="1"/>
    <x v="2"/>
    <x v="4870"/>
    <x v="31"/>
    <s v="Get It Recruit - Administrative"/>
    <s v="['r', 'sas', 'sas']"/>
  </r>
  <r>
    <x v="2"/>
    <s v="Attorney Program Specialist and Data Analyst"/>
    <s v="Chicago, IL"/>
    <x v="0"/>
    <x v="0"/>
    <x v="2"/>
    <x v="4871"/>
    <x v="91"/>
    <s v="Minimum Continuing Legal Education Board of the Supreme Court of Illinois"/>
    <s v="['sql', 'sql server', 'word', 'excel', 'powerpoint', 'outlook']"/>
  </r>
  <r>
    <x v="2"/>
    <s v="Financial Data Analyst"/>
    <s v="Anywhere"/>
    <x v="0"/>
    <x v="1"/>
    <x v="2"/>
    <x v="4872"/>
    <x v="20"/>
    <s v="Global Accounting Network"/>
    <s v="['python', 'sql', 'power bi']"/>
  </r>
  <r>
    <x v="2"/>
    <s v="Statistical Data Analyst"/>
    <s v="Anywhere"/>
    <x v="0"/>
    <x v="1"/>
    <x v="2"/>
    <x v="4873"/>
    <x v="574"/>
    <s v="Get It Recruit - Information Technology"/>
    <s v="['sas', 'sas', 'excel', 'word']"/>
  </r>
  <r>
    <x v="2"/>
    <s v="Data Analyst"/>
    <s v="Emeryville, CA"/>
    <x v="0"/>
    <x v="0"/>
    <x v="2"/>
    <x v="4874"/>
    <x v="103"/>
    <s v="Title Nine"/>
    <s v="['sql', 'sql server', 'tableau', 'excel']"/>
  </r>
  <r>
    <x v="1"/>
    <s v="Data Engineer"/>
    <s v="Melbourne VIC, Australia"/>
    <x v="1"/>
    <x v="0"/>
    <x v="51"/>
    <x v="4875"/>
    <x v="150"/>
    <s v="Leidos"/>
    <s v="['sql', 'sql server', 'oracle']"/>
  </r>
  <r>
    <x v="1"/>
    <s v="Data Engineer"/>
    <m/>
    <x v="0"/>
    <x v="0"/>
    <x v="2"/>
    <x v="4876"/>
    <x v="67"/>
    <s v="Concero"/>
    <s v="['sql', 'c#', 'python', 'sql server', 'postgresql', 'mysql', 'azure', 'aws', 'kafka', 'spark', 'ssis', 'power bi', 'tableau', 'dax', 'ssrs']"/>
  </r>
  <r>
    <x v="2"/>
    <s v="Data Analyst - (Transportation)"/>
    <s v="Baltimore, MD"/>
    <x v="0"/>
    <x v="0"/>
    <x v="2"/>
    <x v="4877"/>
    <x v="1068"/>
    <s v="Baltimore City Public Schools"/>
    <s v="['sas', 'sas', 'visual basic', 'spss', 'excel']"/>
  </r>
  <r>
    <x v="2"/>
    <s v="Data Analyst Jobs"/>
    <s v="Fairfax, VA  (+1 other)"/>
    <x v="0"/>
    <x v="0"/>
    <x v="2"/>
    <x v="4878"/>
    <x v="57"/>
    <s v="NASK"/>
    <s v="['python', 'aurora']"/>
  </r>
  <r>
    <x v="2"/>
    <s v="Data Analyst 1 - VID 142060"/>
    <s v="Albany, NY"/>
    <x v="0"/>
    <x v="0"/>
    <x v="2"/>
    <x v="4879"/>
    <x v="1069"/>
    <s v="NYS Office of General Services"/>
    <s v="['sharepoint']"/>
  </r>
  <r>
    <x v="6"/>
    <s v="Senior Data Analyst"/>
    <s v="Daly City, CA"/>
    <x v="0"/>
    <x v="0"/>
    <x v="2"/>
    <x v="4880"/>
    <x v="1070"/>
    <s v="NEMS - Stockton Street"/>
    <s v="['sql', 'sql server']"/>
  </r>
  <r>
    <x v="2"/>
    <s v="Data Analyst"/>
    <s v="Blue Bell, PA"/>
    <x v="0"/>
    <x v="0"/>
    <x v="2"/>
    <x v="4881"/>
    <x v="1071"/>
    <s v="Uncanny Brands"/>
    <s v="['excel']"/>
  </r>
  <r>
    <x v="1"/>
    <s v="Azure Data Engineer"/>
    <s v="Calgary, AB, Canada"/>
    <x v="0"/>
    <x v="0"/>
    <x v="23"/>
    <x v="4882"/>
    <x v="80"/>
    <s v="LTIMindtree"/>
    <s v="['sql', 'powershell', 'azure']"/>
  </r>
  <r>
    <x v="8"/>
    <s v="Senior Data Scientist"/>
    <s v="New York, NY"/>
    <x v="0"/>
    <x v="0"/>
    <x v="2"/>
    <x v="4883"/>
    <x v="85"/>
    <s v="Proxima"/>
    <s v="['python', 'sql']"/>
  </r>
  <r>
    <x v="2"/>
    <s v="Lead Data Analyst"/>
    <s v="Menlo Park, CA"/>
    <x v="0"/>
    <x v="0"/>
    <x v="2"/>
    <x v="4884"/>
    <x v="1072"/>
    <s v="Kani Solutions"/>
    <s v="['python']"/>
  </r>
  <r>
    <x v="0"/>
    <s v="Data Science Executive"/>
    <s v="Ho Chi Minh City, Vietnam"/>
    <x v="0"/>
    <x v="0"/>
    <x v="16"/>
    <x v="4885"/>
    <x v="579"/>
    <s v="NielsenIQ"/>
    <s v="['python', 'tableau', 'word', 'outlook', 'powerpoint', 'excel', 'power bi', 'atlassian', 'git', 'bitbucket', 'confluence']"/>
  </r>
  <r>
    <x v="0"/>
    <s v="Data Scientist V Data Science (100% remote from CA, GA, HI, CO..."/>
    <s v="Anywhere"/>
    <x v="0"/>
    <x v="1"/>
    <x v="2"/>
    <x v="4886"/>
    <x v="1025"/>
    <s v="Kaiser Permanente"/>
    <m/>
  </r>
  <r>
    <x v="1"/>
    <s v="Data Engineer Specialist - Data Plataform Experience"/>
    <s v="São Paulo, State of São Paulo, Brazil"/>
    <x v="0"/>
    <x v="0"/>
    <x v="41"/>
    <x v="4887"/>
    <x v="763"/>
    <s v="Creditas"/>
    <s v="['python', 'sql', 'nosql', 'redshift', 'kafka', 'spark', 'hadoop', 'airflow', 'terraform', 'git']"/>
  </r>
  <r>
    <x v="2"/>
    <s v="Junior Data Analyst"/>
    <s v="Chattanooga, TN"/>
    <x v="0"/>
    <x v="0"/>
    <x v="2"/>
    <x v="4888"/>
    <x v="282"/>
    <s v="Talent Group"/>
    <s v="['excel']"/>
  </r>
  <r>
    <x v="4"/>
    <s v="Power BI Analyst"/>
    <s v="Chicago, IL"/>
    <x v="0"/>
    <x v="0"/>
    <x v="2"/>
    <x v="4889"/>
    <x v="17"/>
    <s v="Harmer"/>
    <s v="['sql', 't-sql', 'sql server', 'azure', 'power bi', 'excel', 'dax']"/>
  </r>
  <r>
    <x v="4"/>
    <s v="Market Risk Reporting Lead Analyst"/>
    <s v="Namibia"/>
    <x v="0"/>
    <x v="0"/>
    <x v="58"/>
    <x v="4890"/>
    <x v="62"/>
    <s v="WhiteCrow"/>
    <s v="['python', 'r', 'sas', 'sas', 'excel', 'powerpoint', 'tableau']"/>
  </r>
  <r>
    <x v="8"/>
    <s v="Senior Data Scientist"/>
    <s v="Dublin, OH"/>
    <x v="0"/>
    <x v="0"/>
    <x v="2"/>
    <x v="4891"/>
    <x v="122"/>
    <s v="Stanley David and Associates"/>
    <s v="['gcp']"/>
  </r>
  <r>
    <x v="7"/>
    <s v="Computer Vision - Deep Learning Engineer"/>
    <s v="Lille, France"/>
    <x v="0"/>
    <x v="0"/>
    <x v="27"/>
    <x v="4892"/>
    <x v="184"/>
    <s v="Exotec"/>
    <s v="['python', 'c++', 'pytorch', 'tensorflow', 'opencv']"/>
  </r>
  <r>
    <x v="8"/>
    <s v="Senior Data Scientist"/>
    <s v="Phoenix, AZ"/>
    <x v="0"/>
    <x v="0"/>
    <x v="1"/>
    <x v="4893"/>
    <x v="1073"/>
    <s v="Maricopa County, AZ"/>
    <s v="['r', 'python', 'spss']"/>
  </r>
  <r>
    <x v="5"/>
    <s v="Power BI Developer"/>
    <s v="Anywhere"/>
    <x v="0"/>
    <x v="1"/>
    <x v="2"/>
    <x v="4894"/>
    <x v="67"/>
    <s v="Insight Global"/>
    <s v="['sql', 'sql server', 'azure', 'power bi']"/>
  </r>
  <r>
    <x v="2"/>
    <s v="Data Analyst"/>
    <s v="Dallas, TX"/>
    <x v="0"/>
    <x v="0"/>
    <x v="2"/>
    <x v="4895"/>
    <x v="1074"/>
    <s v="Oak Technologies Inc"/>
    <s v="['sql', 't-sql', 'shell', 'python', 'powershell', 'sql server', 'oracle', 'unix', 'git', 'docker', 'kubernetes']"/>
  </r>
  <r>
    <x v="2"/>
    <s v="Live Subscription, Data Analyst- USDS"/>
    <s v="Los Angeles, CA"/>
    <x v="0"/>
    <x v="0"/>
    <x v="2"/>
    <x v="4896"/>
    <x v="1075"/>
    <s v="TikTok"/>
    <s v="['sql', 'python', 'express', 'tableau', 'power bi']"/>
  </r>
  <r>
    <x v="0"/>
    <s v="Technology Enabled Analyst"/>
    <s v="Arlington, TX"/>
    <x v="5"/>
    <x v="0"/>
    <x v="2"/>
    <x v="4897"/>
    <x v="548"/>
    <s v="Booz Allen Hamilton"/>
    <s v="['sql', 'python', 'r', 'jupyter']"/>
  </r>
  <r>
    <x v="6"/>
    <s v="Senior Associate, Data Analysis"/>
    <s v="Dallas, TX"/>
    <x v="5"/>
    <x v="0"/>
    <x v="2"/>
    <x v="4898"/>
    <x v="1076"/>
    <s v="Kyndryl"/>
    <s v="['go', 'python', 'r', 'sql', 'bigquery', 'azure', 'aws', 'looker', 'power bi']"/>
  </r>
  <r>
    <x v="6"/>
    <s v="Senior Data Analyst"/>
    <s v="Anywhere"/>
    <x v="0"/>
    <x v="1"/>
    <x v="2"/>
    <x v="4899"/>
    <x v="62"/>
    <s v="X4 Technology"/>
    <s v="['sql', 'python', 'aws', 'azure', 'tableau']"/>
  </r>
  <r>
    <x v="0"/>
    <s v="Data Scientist"/>
    <s v="Anywhere"/>
    <x v="0"/>
    <x v="1"/>
    <x v="2"/>
    <x v="4900"/>
    <x v="2"/>
    <s v="REDVEST"/>
    <s v="['python', 'r', 'sql', 'react', 'flutter', 'tableau']"/>
  </r>
  <r>
    <x v="2"/>
    <s v="Lead Data Analyst"/>
    <s v="San Antonio, TX"/>
    <x v="0"/>
    <x v="0"/>
    <x v="2"/>
    <x v="4225"/>
    <x v="57"/>
    <s v="IMS People"/>
    <s v="['python', 'sas', 'sas', 'excel', 'tableau', 'power bi', 'spreadsheet', 'word']"/>
  </r>
  <r>
    <x v="0"/>
    <s v="(USA) Director, Data Science"/>
    <s v="Sunnyvale, CA"/>
    <x v="0"/>
    <x v="0"/>
    <x v="2"/>
    <x v="4901"/>
    <x v="278"/>
    <s v="WAL-MART"/>
    <s v="['python', 'sql', 'scala', 'r', 'gcp', 'azure', 'tensorflow', 'pytorch', 'keras', 'spark', 'flow']"/>
  </r>
  <r>
    <x v="2"/>
    <s v="Healthcare Data Analyst"/>
    <s v="Anywhere"/>
    <x v="0"/>
    <x v="1"/>
    <x v="2"/>
    <x v="4902"/>
    <x v="1077"/>
    <s v="Get It Recruit - Healthcare"/>
    <s v="['sql', 'db2', 'alteryx', 'tableau']"/>
  </r>
  <r>
    <x v="0"/>
    <s v="Data Scientist (Biopharma/Biotech)"/>
    <s v="Miami, FL"/>
    <x v="0"/>
    <x v="0"/>
    <x v="2"/>
    <x v="4903"/>
    <x v="23"/>
    <s v="Elite ProTek"/>
    <s v="['python', 'r', 'bash', 'linux']"/>
  </r>
  <r>
    <x v="3"/>
    <s v="EDE3-Senior Data Engineer"/>
    <s v="India"/>
    <x v="0"/>
    <x v="0"/>
    <x v="7"/>
    <x v="4904"/>
    <x v="56"/>
    <s v="Bosch Group"/>
    <s v="['python', 'golang', 'java', 'sql', 'nosql', 'azure', 'aws', 'hadoop', 'spark', 'terraform']"/>
  </r>
  <r>
    <x v="0"/>
    <s v="Data Science Manager - TikTok Ads"/>
    <s v="Mountain View, CA"/>
    <x v="0"/>
    <x v="0"/>
    <x v="2"/>
    <x v="4905"/>
    <x v="129"/>
    <s v="TikTok"/>
    <s v="['r', 'python', 'matlab', 'sql', 'spark']"/>
  </r>
  <r>
    <x v="4"/>
    <s v="Business Analyst"/>
    <s v="Las Vegas, NV"/>
    <x v="0"/>
    <x v="0"/>
    <x v="2"/>
    <x v="4906"/>
    <x v="1078"/>
    <s v="Sierra, LLC. Air Conditioning &amp; Heating"/>
    <m/>
  </r>
  <r>
    <x v="6"/>
    <s v="Senior Applied Scientist"/>
    <s v="Iași, Romania"/>
    <x v="0"/>
    <x v="0"/>
    <x v="68"/>
    <x v="4907"/>
    <x v="430"/>
    <s v="Tractable"/>
    <s v="['python', 'c++', 'tensorflow', 'pytorch']"/>
  </r>
  <r>
    <x v="1"/>
    <s v="Data Engineer, Measurement and Attribution"/>
    <s v="Toronto, ON, Canada"/>
    <x v="0"/>
    <x v="0"/>
    <x v="23"/>
    <x v="4908"/>
    <x v="56"/>
    <s v="Block"/>
    <s v="['sql', 'go', 'snowflake', 'bigquery', 'redshift', 'airflow', 'flow', 'git']"/>
  </r>
  <r>
    <x v="8"/>
    <s v="Senior Product Data Scientist"/>
    <s v="Palo Alto, CA"/>
    <x v="0"/>
    <x v="0"/>
    <x v="2"/>
    <x v="4909"/>
    <x v="294"/>
    <s v="Celonis"/>
    <s v="['sql', 'python', 'pandas', 'jira']"/>
  </r>
  <r>
    <x v="2"/>
    <s v="Data Analyst, Home Assistance Fund Mortgage Enforcement Unit"/>
    <s v="New York, NY"/>
    <x v="0"/>
    <x v="0"/>
    <x v="2"/>
    <x v="4910"/>
    <x v="1079"/>
    <s v="Office of the New York State Attorney General"/>
    <s v="['r', 'excel']"/>
  </r>
  <r>
    <x v="1"/>
    <s v="Big Data Engineer"/>
    <s v="London, UK"/>
    <x v="0"/>
    <x v="0"/>
    <x v="6"/>
    <x v="4911"/>
    <x v="88"/>
    <s v="Publicis Groupe"/>
    <s v="['sql', 'java', 'scala', 'nosql', 'mongodb', 'mongodb', 'cassandra', 'aws', 'azure', 'gcp', 'redshift', 'bigquery', 'spark', 'hadoop', 'kafka']"/>
  </r>
  <r>
    <x v="1"/>
    <s v="Data Engineer - Security Content"/>
    <s v="Kraków, Poland"/>
    <x v="0"/>
    <x v="0"/>
    <x v="11"/>
    <x v="4912"/>
    <x v="196"/>
    <s v="Sumo Logic"/>
    <s v="['sql', 'nosql', 'python', 'ruby', 'ruby', 'aws', 'azure', 'gcp', 'hadoop', 'unix', 'terraform', 'docker', 'git', 'jenkins']"/>
  </r>
  <r>
    <x v="0"/>
    <s v="Data Science Lead"/>
    <s v="Memphis, TN"/>
    <x v="0"/>
    <x v="0"/>
    <x v="2"/>
    <x v="4913"/>
    <x v="1080"/>
    <s v="Insight Global"/>
    <s v="['r', 'azure']"/>
  </r>
  <r>
    <x v="4"/>
    <s v="Business Intelligence Analyst"/>
    <s v="Boca Raton, FL"/>
    <x v="0"/>
    <x v="0"/>
    <x v="2"/>
    <x v="4914"/>
    <x v="16"/>
    <s v="Logitix"/>
    <s v="['sql', 'python', 'r', 'sql server', 'snowflake', 'ssrs', 'excel', 'tableau', 'outlook', 'powerpoint', 'word']"/>
  </r>
  <r>
    <x v="0"/>
    <s v="Data Sourcing Specialist"/>
    <s v="Florida"/>
    <x v="0"/>
    <x v="0"/>
    <x v="2"/>
    <x v="4915"/>
    <x v="54"/>
    <s v="Atlas Search"/>
    <m/>
  </r>
  <r>
    <x v="6"/>
    <s v="Senior Data Analyst"/>
    <s v="Anywhere"/>
    <x v="0"/>
    <x v="1"/>
    <x v="2"/>
    <x v="4916"/>
    <x v="168"/>
    <s v="Cityblock Health"/>
    <s v="['sql']"/>
  </r>
  <r>
    <x v="8"/>
    <s v="7268- Sr. Data Scientist"/>
    <s v="New York, NY"/>
    <x v="0"/>
    <x v="0"/>
    <x v="2"/>
    <x v="4917"/>
    <x v="1081"/>
    <s v="FreeWheel"/>
    <s v="['sql', 'python', 'julia', 'aws', 'databricks']"/>
  </r>
  <r>
    <x v="0"/>
    <s v="Actuarial Data Scientist II - Personal Auto (Remote or Hybrid)"/>
    <s v="Denver, CO"/>
    <x v="0"/>
    <x v="0"/>
    <x v="2"/>
    <x v="4918"/>
    <x v="934"/>
    <s v="American Family Mutual Insurance"/>
    <s v="['phoenix']"/>
  </r>
  <r>
    <x v="0"/>
    <s v="Data Scientist (SHARP)"/>
    <s v="Arlington, VA"/>
    <x v="5"/>
    <x v="0"/>
    <x v="2"/>
    <x v="4919"/>
    <x v="506"/>
    <s v="US HQDA Field Operating Agencies and Staff Support Agencies"/>
    <s v="['sql', 'r', 'python', 'oracle', 'tableau']"/>
  </r>
  <r>
    <x v="4"/>
    <s v="Analyst"/>
    <s v="Tampa, FL"/>
    <x v="0"/>
    <x v="0"/>
    <x v="2"/>
    <x v="4920"/>
    <x v="172"/>
    <s v="Net2Source Inc."/>
    <m/>
  </r>
  <r>
    <x v="4"/>
    <s v="Operations Analyst"/>
    <s v="Anywhere"/>
    <x v="0"/>
    <x v="1"/>
    <x v="2"/>
    <x v="4921"/>
    <x v="234"/>
    <s v="Get It Recruit - Finance"/>
    <s v="['sql', 'javascript', 'sas', 'sas', 'excel', 'spss']"/>
  </r>
  <r>
    <x v="2"/>
    <s v="Data Analyst"/>
    <s v="Fresno, CA"/>
    <x v="0"/>
    <x v="0"/>
    <x v="2"/>
    <x v="4922"/>
    <x v="231"/>
    <s v="LHH"/>
    <s v="['python', 'azure', 'aws', 'power bi', 'excel']"/>
  </r>
  <r>
    <x v="2"/>
    <s v="Business Data Analyst"/>
    <s v="Georgia"/>
    <x v="0"/>
    <x v="0"/>
    <x v="2"/>
    <x v="4923"/>
    <x v="53"/>
    <s v="Assurant"/>
    <s v="['sql', 'sql server', 'power bi']"/>
  </r>
  <r>
    <x v="2"/>
    <s v="Material Master Data Analyst"/>
    <s v="Corona, CA"/>
    <x v="1"/>
    <x v="0"/>
    <x v="2"/>
    <x v="4924"/>
    <x v="1082"/>
    <s v="Aston Carter"/>
    <s v="['sap']"/>
  </r>
  <r>
    <x v="2"/>
    <s v="IT Data Analyst - Remote | WFH"/>
    <s v="Anywhere"/>
    <x v="0"/>
    <x v="1"/>
    <x v="2"/>
    <x v="4925"/>
    <x v="198"/>
    <s v="Get It Recruit - Information Technology"/>
    <s v="['sql', 'python', 'r', 'html', 'sql server', 'aws', 'azure', 'tableau', 'power bi', 'excel']"/>
  </r>
  <r>
    <x v="7"/>
    <s v="Sr Manager Machine Learning (AIOps)"/>
    <s v="Santa Clara, CA"/>
    <x v="0"/>
    <x v="0"/>
    <x v="2"/>
    <x v="4926"/>
    <x v="1083"/>
    <s v="Palo Alto Networks"/>
    <s v="['java', 'go', 'pytorch', 'tensorflow']"/>
  </r>
  <r>
    <x v="2"/>
    <s v="Clinical Research Data Analyst"/>
    <m/>
    <x v="0"/>
    <x v="0"/>
    <x v="2"/>
    <x v="4927"/>
    <x v="29"/>
    <s v="LHH"/>
    <s v="['sql', 'power bi', 'excel']"/>
  </r>
  <r>
    <x v="2"/>
    <s v="Pricing Governance Data Analyst-SQL/R/Python"/>
    <s v="New York, NY"/>
    <x v="0"/>
    <x v="0"/>
    <x v="2"/>
    <x v="4928"/>
    <x v="23"/>
    <s v="Perennial Resources International"/>
    <s v="['sql']"/>
  </r>
  <r>
    <x v="2"/>
    <s v="Production Data Analyst"/>
    <s v="Woburn, MA"/>
    <x v="0"/>
    <x v="0"/>
    <x v="2"/>
    <x v="4929"/>
    <x v="243"/>
    <s v="Lord Hobo Brewing Company"/>
    <m/>
  </r>
  <r>
    <x v="0"/>
    <s v="Director- Data Science Platform"/>
    <s v="Foster City, CA"/>
    <x v="0"/>
    <x v="0"/>
    <x v="2"/>
    <x v="4930"/>
    <x v="193"/>
    <s v="Visa"/>
    <s v="['tensorflow', 'pytorch', 'hadoop', 'spark', 'linux', 'docker']"/>
  </r>
  <r>
    <x v="2"/>
    <s v="Junior Data Analyst-US/Canada"/>
    <s v="Miami, FL"/>
    <x v="0"/>
    <x v="0"/>
    <x v="2"/>
    <x v="4931"/>
    <x v="172"/>
    <s v="Patterned Learning AI"/>
    <s v="['sql', 'excel', 'sheets']"/>
  </r>
  <r>
    <x v="0"/>
    <s v="Sr. Data Scientist - Fraud and Abuse Detection"/>
    <s v="München-Flughafen, Germany"/>
    <x v="0"/>
    <x v="0"/>
    <x v="9"/>
    <x v="4932"/>
    <x v="8"/>
    <s v="Cloudflare, Inc."/>
    <s v="['python', 'scala', 'sql']"/>
  </r>
  <r>
    <x v="2"/>
    <s v="Data Analyst 3 - 51517"/>
    <s v="Albany, NY"/>
    <x v="0"/>
    <x v="0"/>
    <x v="2"/>
    <x v="4933"/>
    <x v="622"/>
    <s v="New York State Department of Health"/>
    <s v="['r', 'excel']"/>
  </r>
  <r>
    <x v="2"/>
    <s v="Data Analyst"/>
    <m/>
    <x v="1"/>
    <x v="0"/>
    <x v="2"/>
    <x v="4934"/>
    <x v="18"/>
    <s v="WSN"/>
    <s v="['excel', 'word', 'powerpoint']"/>
  </r>
  <r>
    <x v="8"/>
    <s v="Senior Data Scientist"/>
    <s v="Bengaluru, Karnataka, India"/>
    <x v="0"/>
    <x v="0"/>
    <x v="7"/>
    <x v="4935"/>
    <x v="8"/>
    <s v="Tesco Bengaluru"/>
    <s v="['hadoop']"/>
  </r>
  <r>
    <x v="0"/>
    <s v="Data Scientist, Monetization"/>
    <s v="Mountain View, CA"/>
    <x v="0"/>
    <x v="0"/>
    <x v="2"/>
    <x v="4936"/>
    <x v="86"/>
    <s v="TikTok"/>
    <s v="['sql', 'r', 'python', 'tableau']"/>
  </r>
  <r>
    <x v="6"/>
    <s v="Senior Data Analyst"/>
    <s v="West Sacramento, CA"/>
    <x v="0"/>
    <x v="0"/>
    <x v="2"/>
    <x v="4937"/>
    <x v="89"/>
    <s v="Snappyhires"/>
    <s v="['sql', 't-sql', 'ssis']"/>
  </r>
  <r>
    <x v="1"/>
    <s v="Google Cloud Platform Data Engineer-NY"/>
    <s v="New York, NY"/>
    <x v="0"/>
    <x v="0"/>
    <x v="2"/>
    <x v="4938"/>
    <x v="54"/>
    <s v="Gemraj Technologies Ltd."/>
    <s v="['python', 'sql', 'airflow']"/>
  </r>
  <r>
    <x v="5"/>
    <s v="Software Engineer, AI/Analytics"/>
    <s v="Budapest, Hungary"/>
    <x v="0"/>
    <x v="0"/>
    <x v="10"/>
    <x v="4939"/>
    <x v="137"/>
    <s v="Precision for Medicine"/>
    <s v="['python', 'r', 'mysql', 'git']"/>
  </r>
  <r>
    <x v="1"/>
    <s v="Data Engineer"/>
    <s v="Herndon, VA"/>
    <x v="0"/>
    <x v="0"/>
    <x v="2"/>
    <x v="4940"/>
    <x v="1084"/>
    <s v="Novetta"/>
    <s v="['c', 'databricks', 'aws', 'spark']"/>
  </r>
  <r>
    <x v="0"/>
    <s v="Data Scientist SME, AI/ML"/>
    <s v="Springfield, VA"/>
    <x v="0"/>
    <x v="0"/>
    <x v="2"/>
    <x v="4941"/>
    <x v="62"/>
    <s v="GTSC"/>
    <s v="['python', 'sql']"/>
  </r>
  <r>
    <x v="3"/>
    <s v="Senior Data Engineer"/>
    <s v="Fremont, CA"/>
    <x v="0"/>
    <x v="0"/>
    <x v="2"/>
    <x v="4942"/>
    <x v="180"/>
    <s v="Insight Global"/>
    <s v="['python', 'java', 'scala', 'sql', 'azure', 'spark', 'git', 'docker']"/>
  </r>
  <r>
    <x v="2"/>
    <s v="Data Analyst Substance Abuse"/>
    <s v="Washington, DC"/>
    <x v="0"/>
    <x v="0"/>
    <x v="2"/>
    <x v="4943"/>
    <x v="553"/>
    <s v="Mb Staffing Services LLC"/>
    <s v="['sas', 'sas', 'tableau']"/>
  </r>
  <r>
    <x v="1"/>
    <s v="Data Engineer"/>
    <s v="Anywhere"/>
    <x v="0"/>
    <x v="1"/>
    <x v="2"/>
    <x v="4944"/>
    <x v="1085"/>
    <s v="Apex Systems"/>
    <s v="['sql', 'python', 'r', 'scala', 'sas', 'sas', 'azure']"/>
  </r>
  <r>
    <x v="1"/>
    <s v="Data Engineer | PAID BOOTCAMP"/>
    <s v="Los Angeles, CA"/>
    <x v="0"/>
    <x v="0"/>
    <x v="2"/>
    <x v="4945"/>
    <x v="20"/>
    <s v="PCS Global Tech"/>
    <s v="['java', 'python', 'sql']"/>
  </r>
  <r>
    <x v="0"/>
    <s v="UK - Data Scientist (REMOTE)"/>
    <s v="Anywhere"/>
    <x v="0"/>
    <x v="1"/>
    <x v="2"/>
    <x v="4946"/>
    <x v="122"/>
    <s v="Jobot"/>
    <s v="['python', 'tensorflow', 'pytorch', 'kubernetes', 'docker']"/>
  </r>
  <r>
    <x v="3"/>
    <s v="Senior Data Engineer"/>
    <s v="Palo Alto, CA"/>
    <x v="0"/>
    <x v="0"/>
    <x v="2"/>
    <x v="4947"/>
    <x v="27"/>
    <s v="Harnham"/>
    <s v="['python', 'aws', 'kafka']"/>
  </r>
  <r>
    <x v="1"/>
    <s v="Data Engineer"/>
    <m/>
    <x v="0"/>
    <x v="0"/>
    <x v="2"/>
    <x v="4948"/>
    <x v="161"/>
    <s v="In Technology Group Inc (US)"/>
    <s v="['python', 'sql', 'aws', 'azure', 'gcp', 'docker']"/>
  </r>
  <r>
    <x v="1"/>
    <s v="Data Engineer"/>
    <s v="New York, NY"/>
    <x v="0"/>
    <x v="0"/>
    <x v="2"/>
    <x v="4949"/>
    <x v="28"/>
    <s v="Lawrence Harvey"/>
    <m/>
  </r>
  <r>
    <x v="2"/>
    <s v="Healthcare Data Analyst (Manager)- $120,000-130,000/yr | Remote in PST"/>
    <s v="Anywhere"/>
    <x v="0"/>
    <x v="1"/>
    <x v="2"/>
    <x v="4950"/>
    <x v="19"/>
    <s v="PWR Staffing &amp; Recruiting"/>
    <s v="['sql']"/>
  </r>
  <r>
    <x v="1"/>
    <s v="Data Engineer"/>
    <s v="United States"/>
    <x v="0"/>
    <x v="0"/>
    <x v="2"/>
    <x v="4951"/>
    <x v="19"/>
    <s v="LTI - Larsen &amp; Toubro Infotech"/>
    <s v="['python', 'aws', 'snowflake', 'redshift', 'spark', 'airflow', 'kafka']"/>
  </r>
  <r>
    <x v="0"/>
    <s v="Head of Data Science"/>
    <s v="Anywhere"/>
    <x v="0"/>
    <x v="1"/>
    <x v="2"/>
    <x v="4952"/>
    <x v="1086"/>
    <s v="Demandbase"/>
    <m/>
  </r>
  <r>
    <x v="5"/>
    <s v="Senior ETL Developer (BN)"/>
    <s v="Warsaw, Poland"/>
    <x v="0"/>
    <x v="0"/>
    <x v="11"/>
    <x v="4953"/>
    <x v="52"/>
    <s v="Alter Solutions"/>
    <s v="['oracle', 'azure']"/>
  </r>
  <r>
    <x v="1"/>
    <s v="Big Data Engineer - PySpark"/>
    <s v="Anywhere"/>
    <x v="0"/>
    <x v="1"/>
    <x v="2"/>
    <x v="4954"/>
    <x v="227"/>
    <s v="Logic20/20, Inc."/>
    <s v="['go', 'python', 'mongodb', 'mongodb', 'pyspark', 'hadoop', 'spark', 'airflow']"/>
  </r>
  <r>
    <x v="2"/>
    <s v="Data Analyst, SMB Sales GTM Insights"/>
    <s v="New York, NY"/>
    <x v="0"/>
    <x v="0"/>
    <x v="2"/>
    <x v="4955"/>
    <x v="683"/>
    <s v="TikTok"/>
    <s v="['sql', 'python', 'tableau']"/>
  </r>
  <r>
    <x v="6"/>
    <s v="[Job- 10566] Senior Data Visualization Analyst, Brazil"/>
    <s v="Brazil"/>
    <x v="0"/>
    <x v="0"/>
    <x v="41"/>
    <x v="4956"/>
    <x v="36"/>
    <s v="CI&amp;T"/>
    <s v="['sql', 'python', 'azure', 'flow']"/>
  </r>
  <r>
    <x v="1"/>
    <s v="Process Data Engineer"/>
    <s v="Willow Grove, PA"/>
    <x v="0"/>
    <x v="0"/>
    <x v="2"/>
    <x v="4957"/>
    <x v="94"/>
    <s v="Kane Partners LLC"/>
    <s v="['python']"/>
  </r>
  <r>
    <x v="1"/>
    <s v="Data Engineer S4289"/>
    <s v="Lahore, Pakistan"/>
    <x v="0"/>
    <x v="0"/>
    <x v="59"/>
    <x v="4958"/>
    <x v="763"/>
    <s v="Nisum"/>
    <s v="['java', 'sql', 'go', 'redshift']"/>
  </r>
  <r>
    <x v="3"/>
    <s v="Senior Data Engineer"/>
    <s v="Philadelphia, PA"/>
    <x v="0"/>
    <x v="0"/>
    <x v="1"/>
    <x v="4959"/>
    <x v="96"/>
    <s v="Jobot"/>
    <s v="['sql', 'azure', 'databricks', 'snowflake', 'redshift', 'aws', 'ssis']"/>
  </r>
  <r>
    <x v="1"/>
    <s v="Data Engineer 🏆"/>
    <s v="Hartford, CT"/>
    <x v="0"/>
    <x v="0"/>
    <x v="2"/>
    <x v="4960"/>
    <x v="191"/>
    <s v="The Travelers Companies, Inc."/>
    <m/>
  </r>
  <r>
    <x v="2"/>
    <s v="Data Analyst – Life Insurance"/>
    <s v="Centurion, South Africa"/>
    <x v="0"/>
    <x v="0"/>
    <x v="14"/>
    <x v="4961"/>
    <x v="65"/>
    <s v="OUTsurance"/>
    <s v="['sql']"/>
  </r>
  <r>
    <x v="2"/>
    <s v="Data Analyst"/>
    <s v="United States"/>
    <x v="0"/>
    <x v="0"/>
    <x v="2"/>
    <x v="4962"/>
    <x v="80"/>
    <s v="Angi"/>
    <s v="['sql', 'r', 'python', 'excel']"/>
  </r>
  <r>
    <x v="2"/>
    <s v="Data Analyst"/>
    <s v="Dubuque, IA"/>
    <x v="0"/>
    <x v="0"/>
    <x v="2"/>
    <x v="4963"/>
    <x v="172"/>
    <s v="Sedona Staffing Services"/>
    <s v="['go', 'power bi']"/>
  </r>
  <r>
    <x v="0"/>
    <s v="Data Scientist, Mid"/>
    <s v="United States"/>
    <x v="5"/>
    <x v="0"/>
    <x v="1"/>
    <x v="4964"/>
    <x v="548"/>
    <s v="Booz Allen Hamilton"/>
    <s v="['python', 'r', 'sql', 'tensorflow', 'pytorch', 'spark', 'flask', 'tableau', 'docker']"/>
  </r>
  <r>
    <x v="1"/>
    <s v="Lead Data Engineer"/>
    <s v="Chicago, IL"/>
    <x v="0"/>
    <x v="0"/>
    <x v="2"/>
    <x v="4965"/>
    <x v="78"/>
    <s v="CVS Health"/>
    <s v="['sql', 'python', 'azure', 'aws', 'snowflake', 'hadoop', 'spark', 'airflow', 'kafka', 'git', 'kubernetes', 'jenkins', 'docker']"/>
  </r>
  <r>
    <x v="1"/>
    <s v="Data Engineer"/>
    <m/>
    <x v="0"/>
    <x v="0"/>
    <x v="2"/>
    <x v="4966"/>
    <x v="21"/>
    <s v="Soni"/>
    <s v="['sql', 'python', 'oracle', 'pandas', 'spark']"/>
  </r>
  <r>
    <x v="1"/>
    <s v="IT Applications/Report Developer (Data Engineer)"/>
    <s v="Anywhere"/>
    <x v="0"/>
    <x v="1"/>
    <x v="2"/>
    <x v="4967"/>
    <x v="1087"/>
    <s v="Trillium Health Resources"/>
    <s v="['sql', 'python', 'go', 'nosql', 'c#', 'sql server', 'mysql', 'azure', 'oracle', 'aws', 'power bi', 'ssrs', 'ssis']"/>
  </r>
  <r>
    <x v="3"/>
    <s v="Sr. Customer Success Engineer ( Big Data, Spark, Cloud, Data..."/>
    <s v="Bengaluru, Karnataka, India"/>
    <x v="0"/>
    <x v="0"/>
    <x v="7"/>
    <x v="4968"/>
    <x v="56"/>
    <s v="Databricks"/>
    <s v="['sql', 'databricks', 'spark', 'hadoop', 'kafka', 'pandas', 'scikit-learn', 'excel', 'unity', 'unify']"/>
  </r>
  <r>
    <x v="2"/>
    <s v="Data Analyst - HoYolab and Content Creator"/>
    <s v="Canada"/>
    <x v="0"/>
    <x v="0"/>
    <x v="23"/>
    <x v="4969"/>
    <x v="83"/>
    <s v="HoYoverse"/>
    <s v="['sql', 'excel']"/>
  </r>
  <r>
    <x v="1"/>
    <s v="Data Engineer"/>
    <s v="Minnesota"/>
    <x v="0"/>
    <x v="0"/>
    <x v="2"/>
    <x v="4970"/>
    <x v="54"/>
    <s v="Emergent Software"/>
    <s v="['sql', 'python', 'c#', 'javascript']"/>
  </r>
  <r>
    <x v="2"/>
    <s v="Data Analyst"/>
    <s v="Fort Myers, FL"/>
    <x v="0"/>
    <x v="0"/>
    <x v="2"/>
    <x v="4971"/>
    <x v="234"/>
    <s v="Allyn International"/>
    <s v="['python', 'r', 'sas', 'sas', 'excel', 'powerpoint', 'visio']"/>
  </r>
  <r>
    <x v="7"/>
    <s v="Artificial Intelligence Engineer"/>
    <s v="Anywhere"/>
    <x v="0"/>
    <x v="1"/>
    <x v="23"/>
    <x v="4972"/>
    <x v="2"/>
    <s v="Kerry Search Partners"/>
    <s v="['python', 'pandas', 'numpy']"/>
  </r>
  <r>
    <x v="1"/>
    <s v="Data Engineer"/>
    <s v="New York, NY"/>
    <x v="0"/>
    <x v="0"/>
    <x v="2"/>
    <x v="4973"/>
    <x v="142"/>
    <s v="Hedge Fund"/>
    <s v="['python', 'sql', 'snowflake', 'bigquery', 'databricks', 'redshift', 'aws', 'azure', 'gcp', 'airflow', 'spark', 'pyspark', 'linux', 'tableau', 'gitlab', 'docker']"/>
  </r>
  <r>
    <x v="1"/>
    <s v="Manager, Data Engineering"/>
    <s v="Canada"/>
    <x v="0"/>
    <x v="0"/>
    <x v="23"/>
    <x v="4974"/>
    <x v="56"/>
    <s v="Kinaxis"/>
    <s v="['sql', 'snowflake', 'oracle', 'flow']"/>
  </r>
  <r>
    <x v="2"/>
    <s v="Mid Data Analyst with Security Clearance"/>
    <s v="Arlington, TX"/>
    <x v="0"/>
    <x v="0"/>
    <x v="2"/>
    <x v="4975"/>
    <x v="172"/>
    <s v="All Native Group"/>
    <s v="['r', 'matlab', 'excel', 'sharepoint', 'word', 'powerpoint', 'spss', 'visio']"/>
  </r>
  <r>
    <x v="2"/>
    <s v="Research Analyst I - Defence Data Development"/>
    <s v="Bengaluru, Karnataka, India"/>
    <x v="0"/>
    <x v="0"/>
    <x v="7"/>
    <x v="4976"/>
    <x v="221"/>
    <s v="Janes"/>
    <s v="['excel', 'word']"/>
  </r>
  <r>
    <x v="2"/>
    <s v="Data Analyst II"/>
    <s v="Vichy, MO"/>
    <x v="0"/>
    <x v="0"/>
    <x v="2"/>
    <x v="4977"/>
    <x v="1088"/>
    <s v="EDWARD JONES"/>
    <s v="['sql', 'sas', 'sas', 'r', 'python', 'snowflake', 'oracle', 'power bi', 'spss', 'excel']"/>
  </r>
  <r>
    <x v="3"/>
    <s v="Senior Data Engineer"/>
    <s v="Anywhere"/>
    <x v="0"/>
    <x v="1"/>
    <x v="2"/>
    <x v="4978"/>
    <x v="1089"/>
    <s v="KeHE Distributors"/>
    <s v="['sql', 'python', 'c#', 'aws', 'redshift', 'pyspark', 'ssis', 'ssrs', 'flow', 'git']"/>
  </r>
  <r>
    <x v="1"/>
    <s v="Data Engineer"/>
    <s v="New York, NY"/>
    <x v="0"/>
    <x v="0"/>
    <x v="2"/>
    <x v="4979"/>
    <x v="344"/>
    <s v="UNITE HERE!"/>
    <s v="['sql', 'python', 'redshift', 'pandas', 'jupyter', 'excel', 'power bi', 'git']"/>
  </r>
  <r>
    <x v="1"/>
    <s v="Data Engineer II"/>
    <s v="Denver, CO"/>
    <x v="0"/>
    <x v="0"/>
    <x v="2"/>
    <x v="4980"/>
    <x v="2"/>
    <s v="Bank of America"/>
    <s v="['python', 'scala', 'php', 'sql', 'aws', 'azure', 'hadoop', 'unix', 'bitbucket']"/>
  </r>
  <r>
    <x v="0"/>
    <s v="Data Scientist"/>
    <s v="Greenwood Village, CO"/>
    <x v="0"/>
    <x v="0"/>
    <x v="1"/>
    <x v="4981"/>
    <x v="57"/>
    <s v="National Storage Affiliates"/>
    <s v="['sql', 'python', 'databricks', 'pandas', 'numpy', 'scikit-learn', 'matplotlib', 'seaborn', 'tableau', 'git']"/>
  </r>
  <r>
    <x v="2"/>
    <s v="Data Analyst I"/>
    <s v="Brownwood, TX"/>
    <x v="0"/>
    <x v="0"/>
    <x v="2"/>
    <x v="4982"/>
    <x v="538"/>
    <s v="Marathon Medical"/>
    <s v="['go', 'excel']"/>
  </r>
  <r>
    <x v="0"/>
    <s v="Data Scientist"/>
    <s v="Anywhere"/>
    <x v="0"/>
    <x v="1"/>
    <x v="2"/>
    <x v="4983"/>
    <x v="1"/>
    <s v="DIVERSANT, LLC"/>
    <s v="['python', 'sql', 'postgresql', 'azure', 'spark', 'pytorch', 'tensorflow']"/>
  </r>
  <r>
    <x v="0"/>
    <s v="Data Scientist"/>
    <s v="Colorado Springs, CO"/>
    <x v="0"/>
    <x v="0"/>
    <x v="1"/>
    <x v="4984"/>
    <x v="1090"/>
    <s v="KBR"/>
    <s v="['bash', 'python', 'nosql', 'java', 'kafka']"/>
  </r>
  <r>
    <x v="5"/>
    <s v="IT Analyst"/>
    <s v="San Francisco, CA"/>
    <x v="0"/>
    <x v="0"/>
    <x v="2"/>
    <x v="4985"/>
    <x v="2"/>
    <s v="Extend"/>
    <s v="['windows']"/>
  </r>
  <r>
    <x v="2"/>
    <s v="Data Analyst (Remote)"/>
    <s v="Anywhere"/>
    <x v="0"/>
    <x v="1"/>
    <x v="2"/>
    <x v="4986"/>
    <x v="1038"/>
    <s v="Retriever Medial Dental Payments LLC"/>
    <s v="['sql', 'r', 'vba', 'python', 'sql server', 'excel', 'tableau']"/>
  </r>
  <r>
    <x v="3"/>
    <s v="Senior Data Engineer (Boston)"/>
    <s v="Boston, MA"/>
    <x v="0"/>
    <x v="0"/>
    <x v="2"/>
    <x v="4987"/>
    <x v="71"/>
    <s v="Engtal"/>
    <s v="['python', 'java', 'scala', 'sql', 'nosql', 'aws', 'azure', 'gcp', 'redshift', 'bigquery', 'kafka', 'hadoop', 'spark', 'tensorflow', 'pytorch', 'git', 'docker', 'kubernetes']"/>
  </r>
  <r>
    <x v="8"/>
    <s v="Senior Data Scientist"/>
    <s v="Austin, TX"/>
    <x v="0"/>
    <x v="0"/>
    <x v="1"/>
    <x v="4988"/>
    <x v="34"/>
    <s v="Engtal"/>
    <s v="['python', 'sql', 'tableau']"/>
  </r>
  <r>
    <x v="1"/>
    <s v="Data Engineer"/>
    <s v="Anywhere"/>
    <x v="2"/>
    <x v="1"/>
    <x v="2"/>
    <x v="4989"/>
    <x v="28"/>
    <s v="Stellar Consulting Solutions, LLC"/>
    <s v="['scala', 'python', 'sql', 'azure', 'databricks', 'spark', 'kafka', 'qlik', 'ssis', 'git']"/>
  </r>
  <r>
    <x v="1"/>
    <s v="Alteryx Data Engineer"/>
    <s v="Charlotte, NC"/>
    <x v="0"/>
    <x v="0"/>
    <x v="2"/>
    <x v="4990"/>
    <x v="17"/>
    <s v="Moody's"/>
    <s v="['sql', 'alteryx', 'tableau']"/>
  </r>
  <r>
    <x v="1"/>
    <s v="AWS Data Engineer (Fulltime - Hybrid and W2 only)"/>
    <s v="San Jose, CA"/>
    <x v="0"/>
    <x v="0"/>
    <x v="2"/>
    <x v="4991"/>
    <x v="101"/>
    <s v="ACL Digital"/>
    <s v="['aws']"/>
  </r>
  <r>
    <x v="1"/>
    <s v="Data Engineer Cloud Technologies Data &amp; Analytics HYBRID 1412219"/>
    <s v="Raleigh, NC"/>
    <x v="0"/>
    <x v="0"/>
    <x v="1"/>
    <x v="4992"/>
    <x v="546"/>
    <s v="Cisco"/>
    <s v="['sql', 'python', 'bigquery', 'gcp', 'sap', 'looker', 'git']"/>
  </r>
  <r>
    <x v="2"/>
    <s v="Financial Data Analyst"/>
    <s v="New York, NY"/>
    <x v="0"/>
    <x v="0"/>
    <x v="2"/>
    <x v="4993"/>
    <x v="142"/>
    <s v="Coda Search│Staffing"/>
    <s v="['sql', 'python', 'unix']"/>
  </r>
  <r>
    <x v="2"/>
    <s v="Cloud and Data Security Analyst"/>
    <s v="New Zealand"/>
    <x v="7"/>
    <x v="0"/>
    <x v="44"/>
    <x v="4994"/>
    <x v="1091"/>
    <s v="KPMG New Zealand"/>
    <s v="['azure', 'aws', 'excel', 'word', 'outlook', 'powerpoint']"/>
  </r>
  <r>
    <x v="3"/>
    <s v="Senior Staff Engineer, Insights and Telemetry (InTel)"/>
    <s v="Anywhere"/>
    <x v="0"/>
    <x v="1"/>
    <x v="41"/>
    <x v="4995"/>
    <x v="719"/>
    <s v="MongoDB"/>
    <s v="['mongodb', 'mongodb']"/>
  </r>
  <r>
    <x v="0"/>
    <s v="Lead Data Scientist"/>
    <s v="New York, NY"/>
    <x v="0"/>
    <x v="0"/>
    <x v="2"/>
    <x v="4996"/>
    <x v="434"/>
    <s v="IBM Careers"/>
    <s v="['python', 'sql', 'go', 'redhat', 'github']"/>
  </r>
  <r>
    <x v="1"/>
    <s v="Data Engineer"/>
    <s v="Anywhere"/>
    <x v="0"/>
    <x v="1"/>
    <x v="1"/>
    <x v="4997"/>
    <x v="51"/>
    <s v="gWorks"/>
    <s v="['sql', 't-sql', 'postgresql', 'sql server', 'aws', 'aurora', 'azure']"/>
  </r>
  <r>
    <x v="1"/>
    <s v="Azure Data Engineer"/>
    <s v="Vienna, VA"/>
    <x v="0"/>
    <x v="0"/>
    <x v="2"/>
    <x v="4998"/>
    <x v="139"/>
    <s v="Navy Federal Credit Union"/>
    <s v="['sql', 'powershell', 'python', 'r', 'sql server', 'azure', 'databricks', 'pyspark', 'spark', 'windows', 'word', 'ssis', 'power bi']"/>
  </r>
  <r>
    <x v="1"/>
    <s v="GIS Data Engineer"/>
    <s v="Mountain View, CA"/>
    <x v="0"/>
    <x v="0"/>
    <x v="2"/>
    <x v="4999"/>
    <x v="200"/>
    <s v="Nityo Infotech Corporation"/>
    <s v="['spark']"/>
  </r>
  <r>
    <x v="2"/>
    <s v="Data Analyst (Property &amp; Casualty)"/>
    <s v="Jersey City, NJ"/>
    <x v="0"/>
    <x v="0"/>
    <x v="2"/>
    <x v="5000"/>
    <x v="31"/>
    <s v="Chabez Tech LLC"/>
    <s v="['sql', 'python', 'spark', 'tableau', 'power bi']"/>
  </r>
  <r>
    <x v="1"/>
    <s v="Sr. Data Engineer"/>
    <s v="Clemmons, NC"/>
    <x v="0"/>
    <x v="0"/>
    <x v="2"/>
    <x v="5001"/>
    <x v="28"/>
    <s v="CyberCoders"/>
    <s v="['sql', 'snowflake']"/>
  </r>
  <r>
    <x v="1"/>
    <s v="Data Engineer II"/>
    <s v="Anywhere"/>
    <x v="0"/>
    <x v="1"/>
    <x v="2"/>
    <x v="5002"/>
    <x v="120"/>
    <s v="MATRIX Resources"/>
    <s v="['python', 'sql', 'azure', 'snowflake', 'spark', 'airflow', 'phoenix', 'jenkins', 'docker']"/>
  </r>
  <r>
    <x v="3"/>
    <s v="Senior Data Engineer"/>
    <s v="New York, NY"/>
    <x v="0"/>
    <x v="0"/>
    <x v="1"/>
    <x v="5003"/>
    <x v="28"/>
    <s v="Lawrence Harvey"/>
    <m/>
  </r>
  <r>
    <x v="0"/>
    <s v="Data Scientist"/>
    <s v="New York, NY"/>
    <x v="0"/>
    <x v="0"/>
    <x v="2"/>
    <x v="5004"/>
    <x v="16"/>
    <s v="Acadia Technologies, Inc."/>
    <m/>
  </r>
  <r>
    <x v="6"/>
    <s v="Senior Data Analyst, Global Delivery Operations"/>
    <s v="Helsinki, Finland"/>
    <x v="0"/>
    <x v="0"/>
    <x v="71"/>
    <x v="5005"/>
    <x v="451"/>
    <s v="Wolt"/>
    <s v="['r', 'python']"/>
  </r>
  <r>
    <x v="3"/>
    <s v="Senior Data Engineer"/>
    <s v="Ronkonkoma, NY"/>
    <x v="0"/>
    <x v="0"/>
    <x v="2"/>
    <x v="5006"/>
    <x v="346"/>
    <s v="Capital One"/>
    <s v="['java', 'scala', 'python', 'nosql', 'sql', 'shell', 'postgresql', 'dynamodb', 'redshift', 'snowflake', 'aws', 'aurora', 'kafka', 'spark']"/>
  </r>
  <r>
    <x v="0"/>
    <s v="Junior Data Scientist"/>
    <s v="Anywhere"/>
    <x v="0"/>
    <x v="1"/>
    <x v="2"/>
    <x v="5007"/>
    <x v="94"/>
    <s v="Trilogy Federal"/>
    <s v="['r', 'python', 'sql']"/>
  </r>
  <r>
    <x v="0"/>
    <s v="Data Scientist, Forecasting &amp; Estimation of Demand"/>
    <s v="Anywhere"/>
    <x v="0"/>
    <x v="1"/>
    <x v="2"/>
    <x v="5008"/>
    <x v="375"/>
    <s v="Stitch Fix"/>
    <s v="['python', 'spark', 'pandas']"/>
  </r>
  <r>
    <x v="0"/>
    <s v="Data Scientist"/>
    <s v="United States"/>
    <x v="0"/>
    <x v="0"/>
    <x v="1"/>
    <x v="5009"/>
    <x v="115"/>
    <s v="Morrison &amp; Foerster"/>
    <s v="['python', 'r', 't-sql', 'azure', 'aws', 'tableau', 'power bi']"/>
  </r>
  <r>
    <x v="0"/>
    <s v="Principal Data Scientist. Job in Clearfield NBC4i Jobs"/>
    <s v="Clearfield, UT"/>
    <x v="0"/>
    <x v="0"/>
    <x v="2"/>
    <x v="5010"/>
    <x v="429"/>
    <s v="Northrop Grumman"/>
    <s v="['r']"/>
  </r>
  <r>
    <x v="2"/>
    <s v="Data Analyst"/>
    <s v="Bogotá, Bogota, Colombia"/>
    <x v="0"/>
    <x v="0"/>
    <x v="32"/>
    <x v="5011"/>
    <x v="46"/>
    <s v="Publicis Groupe"/>
    <s v="['spark', 'excel']"/>
  </r>
  <r>
    <x v="3"/>
    <s v="Senior Data Engineer - RISK TECHNOLOGY"/>
    <s v="Jersey City, NJ"/>
    <x v="0"/>
    <x v="0"/>
    <x v="2"/>
    <x v="5012"/>
    <x v="1"/>
    <s v="Career Developers"/>
    <s v="['python', 'sql', 'qlik', 'excel']"/>
  </r>
  <r>
    <x v="3"/>
    <s v="Senior Data Engineer"/>
    <s v="Honolulu, HI"/>
    <x v="0"/>
    <x v="0"/>
    <x v="2"/>
    <x v="5013"/>
    <x v="200"/>
    <s v="Kamehameha Schools"/>
    <s v="['sql', 'python', 'r', 'go', 'java', 'snowflake', 'databricks', 'azure', 'tableau', 'power bi', 'flow']"/>
  </r>
  <r>
    <x v="2"/>
    <s v="Data Analyst - 71286"/>
    <s v="Chicago, IL"/>
    <x v="0"/>
    <x v="0"/>
    <x v="2"/>
    <x v="5014"/>
    <x v="57"/>
    <s v="Swoon"/>
    <s v="['sql', 'python']"/>
  </r>
  <r>
    <x v="6"/>
    <s v="AVP, Senior AML Data Science Analyst- Hybrid"/>
    <s v="Tampa, FL"/>
    <x v="0"/>
    <x v="0"/>
    <x v="2"/>
    <x v="5015"/>
    <x v="389"/>
    <s v="Citi"/>
    <s v="['sql', 'python', 'r', 'sas', 'sas', 'mysql', 'hadoop']"/>
  </r>
  <r>
    <x v="1"/>
    <s v="Data Engineer"/>
    <s v="New York, NY"/>
    <x v="0"/>
    <x v="0"/>
    <x v="2"/>
    <x v="5016"/>
    <x v="1092"/>
    <s v="GradBay"/>
    <s v="['python', 'r', 'java', 'aws']"/>
  </r>
  <r>
    <x v="3"/>
    <s v="Senior Data Engineer"/>
    <s v="Texas"/>
    <x v="0"/>
    <x v="0"/>
    <x v="2"/>
    <x v="5017"/>
    <x v="28"/>
    <s v="Eliassen Group"/>
    <s v="['sql', 'python', 'scala', 'aws', 'redshift', 'snowflake', 'kafka', 'spark', 'airflow', 'word']"/>
  </r>
  <r>
    <x v="2"/>
    <s v="Data Analyst"/>
    <s v="Anywhere"/>
    <x v="0"/>
    <x v="1"/>
    <x v="2"/>
    <x v="5018"/>
    <x v="20"/>
    <s v="Coda Search│Staffing"/>
    <s v="['sql', 'python', 'r', 'sas', 'sas', 'plotly', 'seaborn', 'matplotlib', 'spss']"/>
  </r>
  <r>
    <x v="3"/>
    <s v="Senior Data Engineer"/>
    <s v="Bulgaria"/>
    <x v="0"/>
    <x v="0"/>
    <x v="15"/>
    <x v="5019"/>
    <x v="56"/>
    <s v="Exadel"/>
    <s v="['python', 'shell', 'azure', 'snowflake', 'github']"/>
  </r>
  <r>
    <x v="1"/>
    <s v="Data Engineer"/>
    <s v="South San Francisco, CA"/>
    <x v="0"/>
    <x v="0"/>
    <x v="1"/>
    <x v="5020"/>
    <x v="328"/>
    <s v="Brightseed"/>
    <s v="['sql', 'python', 'aws', 'docker']"/>
  </r>
  <r>
    <x v="0"/>
    <s v="Lead Data Scientist, Machine Learning, Healthcare"/>
    <s v="Palo Alto, CA"/>
    <x v="0"/>
    <x v="0"/>
    <x v="2"/>
    <x v="5021"/>
    <x v="27"/>
    <s v="Alldus"/>
    <s v="['python', 'r', 'sql', 'azure']"/>
  </r>
  <r>
    <x v="1"/>
    <s v="Manager Data Engineer"/>
    <s v="Anywhere"/>
    <x v="0"/>
    <x v="1"/>
    <x v="2"/>
    <x v="5022"/>
    <x v="71"/>
    <s v="Compass Digital"/>
    <s v="['sql', 'snowflake', 'aws', 'airflow']"/>
  </r>
  <r>
    <x v="3"/>
    <s v="Senior Data Engineer"/>
    <s v="Anywhere"/>
    <x v="0"/>
    <x v="1"/>
    <x v="2"/>
    <x v="5023"/>
    <x v="68"/>
    <s v="Clutch Talent"/>
    <s v="['python', 'ruby', 'ruby', 'sql', 'golang', 'react', 'node']"/>
  </r>
  <r>
    <x v="3"/>
    <s v="Senior Big Data Solutions Architect"/>
    <s v="Amsterdam, Netherlands"/>
    <x v="0"/>
    <x v="0"/>
    <x v="26"/>
    <x v="5024"/>
    <x v="137"/>
    <s v="Databricks"/>
    <s v="['python', 'scala', 'databricks', 'aws', 'azure', 'gcp', 'spark', 'excel', 'unify']"/>
  </r>
  <r>
    <x v="0"/>
    <s v="Data Scientist"/>
    <s v="Houston, TX"/>
    <x v="0"/>
    <x v="0"/>
    <x v="2"/>
    <x v="5025"/>
    <x v="122"/>
    <s v="Robert Half"/>
    <s v="['python', 'r', 'java', 'sql', 'pandas', 'numpy', 'scikit-learn', 'tensorflow', 'pytorch', 'matplotlib', 'tableau', 'power bi']"/>
  </r>
  <r>
    <x v="1"/>
    <s v="Lead Data Engineer Snowflake"/>
    <s v="Milwaukee, WI"/>
    <x v="0"/>
    <x v="0"/>
    <x v="2"/>
    <x v="5026"/>
    <x v="1093"/>
    <s v="Northwestern Mutual"/>
    <s v="['python', 'sql', 'aws', 'snowflake', 'kafka']"/>
  </r>
  <r>
    <x v="0"/>
    <s v="Data Scientist - Application Development"/>
    <s v="Wellesley, MA"/>
    <x v="0"/>
    <x v="0"/>
    <x v="2"/>
    <x v="5027"/>
    <x v="94"/>
    <s v="CVS Health"/>
    <s v="['python', 'sas', 'sas', 'r', 'sql', 'tableau']"/>
  </r>
  <r>
    <x v="0"/>
    <s v="Senior Credit Strategy Analyst, Data Scientist - Student Loan..."/>
    <s v="Charlotte, NC"/>
    <x v="0"/>
    <x v="0"/>
    <x v="2"/>
    <x v="5028"/>
    <x v="68"/>
    <s v="SoFi"/>
    <s v="['sql', 'python', 'excel', 'tableau']"/>
  </r>
  <r>
    <x v="2"/>
    <s v="Data Analyst"/>
    <s v="Skokie, IL"/>
    <x v="1"/>
    <x v="0"/>
    <x v="2"/>
    <x v="5029"/>
    <x v="91"/>
    <s v="AaraTechnologies Inc"/>
    <s v="['sap', 'spreadsheet', 'word', 'excel', 'outlook']"/>
  </r>
  <r>
    <x v="0"/>
    <s v="Data Scientist"/>
    <s v="Indianapolis, IN"/>
    <x v="1"/>
    <x v="0"/>
    <x v="2"/>
    <x v="5030"/>
    <x v="23"/>
    <s v="Srinav Inc."/>
    <m/>
  </r>
  <r>
    <x v="0"/>
    <s v="Data Scientist"/>
    <s v="Anywhere"/>
    <x v="0"/>
    <x v="1"/>
    <x v="1"/>
    <x v="5031"/>
    <x v="67"/>
    <s v="Security Public Storage"/>
    <s v="['sql', 'python', 'sql server', 'excel', 'tableau']"/>
  </r>
  <r>
    <x v="0"/>
    <s v="Principal Data Scientist"/>
    <s v="United States"/>
    <x v="0"/>
    <x v="0"/>
    <x v="2"/>
    <x v="5032"/>
    <x v="771"/>
    <s v="Harnham"/>
    <s v="['python', 'sql', 'tensorflow', 'pytorch']"/>
  </r>
  <r>
    <x v="1"/>
    <s v="Staff Data Engineer (m/f/d)"/>
    <s v="Lisbon, Portugal"/>
    <x v="0"/>
    <x v="0"/>
    <x v="12"/>
    <x v="5033"/>
    <x v="56"/>
    <s v="SIXT"/>
    <s v="['sql', 'python', 'java', 'redshift', 'databricks', 'aws', 'kafka']"/>
  </r>
  <r>
    <x v="3"/>
    <s v="Senior Big Data Engineer - Remote"/>
    <s v="Anywhere"/>
    <x v="0"/>
    <x v="1"/>
    <x v="1"/>
    <x v="5034"/>
    <x v="2"/>
    <s v="EPAM Systems"/>
    <s v="['scala', 'sql', 'bash', 'python', 'spark', 'kafka']"/>
  </r>
  <r>
    <x v="7"/>
    <s v="Computational biologist"/>
    <s v="Richmond, VA"/>
    <x v="0"/>
    <x v="0"/>
    <x v="2"/>
    <x v="5035"/>
    <x v="234"/>
    <s v="Virginia Commonwealth University"/>
    <s v="['r', 'python', 'go', 'linux']"/>
  </r>
  <r>
    <x v="1"/>
    <s v="Data Engineer"/>
    <s v="Anywhere"/>
    <x v="0"/>
    <x v="1"/>
    <x v="2"/>
    <x v="5036"/>
    <x v="1094"/>
    <s v="Lawrence Harvey"/>
    <s v="['sql', 'python', 'r', 'matlab']"/>
  </r>
  <r>
    <x v="8"/>
    <s v="Sentinel(GBSD) Sr Principal Data Scientist - 9205"/>
    <s v="Roy, UT"/>
    <x v="0"/>
    <x v="0"/>
    <x v="2"/>
    <x v="5037"/>
    <x v="436"/>
    <s v="Northrop Grumman"/>
    <s v="['r', 'sql', 'sql server', 'postgresql', 'oracle', 'hadoop', 'ssis', 'alteryx', 'tableau']"/>
  </r>
  <r>
    <x v="0"/>
    <s v="Research Data Scientist Intermediate"/>
    <s v="Ann Arbor, MI"/>
    <x v="0"/>
    <x v="0"/>
    <x v="2"/>
    <x v="5038"/>
    <x v="1095"/>
    <s v="University of Michigan"/>
    <s v="['python', 'pytorch', 'tensorflow', 'keras', 'hadoop', 'spark', 'linux', 'flow']"/>
  </r>
  <r>
    <x v="4"/>
    <s v="Staff Business Intelligence Analyst"/>
    <s v="San Jose, CA"/>
    <x v="0"/>
    <x v="0"/>
    <x v="2"/>
    <x v="5039"/>
    <x v="160"/>
    <s v="Bloom Energy"/>
    <s v="['python', 'nosql', 'mongodb', 'mongodb', 'hadoop', 'tableau']"/>
  </r>
  <r>
    <x v="0"/>
    <s v="Data Scientist"/>
    <s v="Warsaw, Poland"/>
    <x v="0"/>
    <x v="0"/>
    <x v="11"/>
    <x v="5040"/>
    <x v="212"/>
    <s v="Sinch"/>
    <s v="['python', 'r', 'sql', 'tableau', 'power bi']"/>
  </r>
  <r>
    <x v="3"/>
    <s v="IT Product Manager (Master Data Management)"/>
    <s v="Warsaw, Poland"/>
    <x v="0"/>
    <x v="0"/>
    <x v="11"/>
    <x v="5041"/>
    <x v="137"/>
    <s v="Bosch Group"/>
    <s v="['spark', 'sap']"/>
  </r>
  <r>
    <x v="2"/>
    <s v="Sr. Consultant Data Analyst (Power BI)"/>
    <s v="Dallas, TX"/>
    <x v="0"/>
    <x v="0"/>
    <x v="2"/>
    <x v="5042"/>
    <x v="94"/>
    <s v="WNA"/>
    <s v="['power bi', 'excel', 'spreadsheet', 'powerpoint', 'visio']"/>
  </r>
  <r>
    <x v="2"/>
    <s v="Data Analyst, Sales Ops"/>
    <s v="Chatsworth, CA"/>
    <x v="0"/>
    <x v="0"/>
    <x v="2"/>
    <x v="5043"/>
    <x v="53"/>
    <s v="Ontic"/>
    <s v="['sql', 'python', 'r', 'snowflake', 'power bi', 'tableau', 'excel']"/>
  </r>
  <r>
    <x v="2"/>
    <s v="Marketing Data Analyst"/>
    <s v="Plymouth, MA"/>
    <x v="0"/>
    <x v="0"/>
    <x v="2"/>
    <x v="5044"/>
    <x v="91"/>
    <s v="Eaton Corporation"/>
    <m/>
  </r>
  <r>
    <x v="1"/>
    <s v="Data Engineer"/>
    <s v="Colorado Springs, CO"/>
    <x v="0"/>
    <x v="0"/>
    <x v="2"/>
    <x v="5045"/>
    <x v="1096"/>
    <s v="Alethia Software"/>
    <s v="['python', 'sql', 'shell', 'vba', 'excel']"/>
  </r>
  <r>
    <x v="1"/>
    <s v="Data Engineer - New Ulm 🏆"/>
    <s v="New Ulm, MN"/>
    <x v="0"/>
    <x v="0"/>
    <x v="2"/>
    <x v="5046"/>
    <x v="4"/>
    <s v="Ledgent Technology"/>
    <s v="['python', 'sql', 'power bi']"/>
  </r>
  <r>
    <x v="0"/>
    <s v="Data Scientist"/>
    <s v="Charlottesville, VA"/>
    <x v="0"/>
    <x v="0"/>
    <x v="2"/>
    <x v="5047"/>
    <x v="503"/>
    <s v="The Rector &amp; Visitors of the University of Virginia"/>
    <s v="['python', 'r', 'github']"/>
  </r>
  <r>
    <x v="1"/>
    <s v="Lead Data Engineer"/>
    <s v="Anywhere"/>
    <x v="0"/>
    <x v="1"/>
    <x v="2"/>
    <x v="5048"/>
    <x v="90"/>
    <s v="The Intersect Group"/>
    <s v="['sql', 'azure', 'ssis', 'flow']"/>
  </r>
  <r>
    <x v="0"/>
    <s v="Head of Data Science"/>
    <s v="Chicago, IL"/>
    <x v="0"/>
    <x v="0"/>
    <x v="2"/>
    <x v="5049"/>
    <x v="51"/>
    <s v="Connexis Search Group"/>
    <s v="['python', 'r', 'java', 'gdpr']"/>
  </r>
  <r>
    <x v="0"/>
    <s v="Data Scientist"/>
    <s v="Anywhere"/>
    <x v="0"/>
    <x v="1"/>
    <x v="1"/>
    <x v="5050"/>
    <x v="34"/>
    <s v="Ascendion"/>
    <s v="['python', 'java']"/>
  </r>
  <r>
    <x v="1"/>
    <s v="Data Engineer"/>
    <s v="Washington, DC"/>
    <x v="0"/>
    <x v="0"/>
    <x v="2"/>
    <x v="5051"/>
    <x v="18"/>
    <s v="CyberCoders"/>
    <s v="['python']"/>
  </r>
  <r>
    <x v="0"/>
    <s v="Junior Data Scientist"/>
    <s v="Anywhere"/>
    <x v="0"/>
    <x v="1"/>
    <x v="2"/>
    <x v="5052"/>
    <x v="822"/>
    <s v="DonorSearch"/>
    <s v="['python', 'sql']"/>
  </r>
  <r>
    <x v="5"/>
    <s v="Senior Software Engineer, Query"/>
    <s v="Anywhere"/>
    <x v="0"/>
    <x v="1"/>
    <x v="47"/>
    <x v="5053"/>
    <x v="1097"/>
    <s v="MongoDB"/>
    <s v="['mongodb', 'mongodb', 'c++', 'c', 'rust']"/>
  </r>
  <r>
    <x v="7"/>
    <s v="Expert in AI/NLP/ML"/>
    <s v="Brussels, Belgium"/>
    <x v="0"/>
    <x v="0"/>
    <x v="3"/>
    <x v="5054"/>
    <x v="184"/>
    <s v="EUROPEAN DYNAMICS"/>
    <s v="['perl', 'python', 'matlab', 'r', 'bash', 'sql', 'nosql', 'mongodb', 'mongodb', 'sas', 'sas', 'cassandra', 'aws', 'azure', 'oracle', 'nltk', 'scikit-learn', 'linux', 'unix']"/>
  </r>
  <r>
    <x v="1"/>
    <s v="Data Engineer"/>
    <s v="Irvine, CA"/>
    <x v="0"/>
    <x v="0"/>
    <x v="2"/>
    <x v="5055"/>
    <x v="71"/>
    <s v="Insight Global"/>
    <s v="['python', 'sql', 'snowflake', 'flow']"/>
  </r>
  <r>
    <x v="1"/>
    <s v="Data Engineer"/>
    <m/>
    <x v="0"/>
    <x v="0"/>
    <x v="2"/>
    <x v="5056"/>
    <x v="94"/>
    <s v="neteffects"/>
    <s v="['python', 'sql', 'aws']"/>
  </r>
  <r>
    <x v="3"/>
    <s v="Senior Data Engineer"/>
    <s v="St. Louis, MO"/>
    <x v="0"/>
    <x v="0"/>
    <x v="1"/>
    <x v="5057"/>
    <x v="145"/>
    <s v="Jobot"/>
    <s v="['java', 'scala', 'sql', 'aws', 'spark', 'kafka', 'splunk']"/>
  </r>
  <r>
    <x v="0"/>
    <s v="Data Scientist I - Kellogg Lab"/>
    <s v="United States"/>
    <x v="0"/>
    <x v="0"/>
    <x v="2"/>
    <x v="5058"/>
    <x v="1098"/>
    <s v="Donald Danforth Plant Science Center"/>
    <m/>
  </r>
  <r>
    <x v="8"/>
    <s v="Senior Data Scientist-Auto"/>
    <s v="Anywhere"/>
    <x v="0"/>
    <x v="1"/>
    <x v="2"/>
    <x v="5059"/>
    <x v="474"/>
    <s v="Intelletec"/>
    <s v="['python', 'r', 'sql']"/>
  </r>
  <r>
    <x v="2"/>
    <s v="Data Analyst Hybrid"/>
    <s v="Chicago, IL"/>
    <x v="0"/>
    <x v="0"/>
    <x v="2"/>
    <x v="5060"/>
    <x v="16"/>
    <s v="HUB International"/>
    <s v="['excel', 'powerpoint', 'power bi', 'tableau']"/>
  </r>
  <r>
    <x v="0"/>
    <s v="Mid Data Scientist (f/m/x), Albania"/>
    <s v="Kukës, Albania"/>
    <x v="1"/>
    <x v="0"/>
    <x v="75"/>
    <x v="5061"/>
    <x v="322"/>
    <s v="AUTO1 Group"/>
    <s v="['go', 'sql']"/>
  </r>
  <r>
    <x v="0"/>
    <s v="Data Scientist with Security Clearance"/>
    <s v="United States"/>
    <x v="0"/>
    <x v="0"/>
    <x v="2"/>
    <x v="5062"/>
    <x v="23"/>
    <s v="Oakleaf Technology Group, Inc."/>
    <m/>
  </r>
  <r>
    <x v="0"/>
    <s v="Sr. Data Scientist"/>
    <s v="Anywhere"/>
    <x v="0"/>
    <x v="1"/>
    <x v="1"/>
    <x v="5063"/>
    <x v="10"/>
    <s v="Intelletec"/>
    <s v="['python', 'sql']"/>
  </r>
  <r>
    <x v="1"/>
    <s v="Data Engineer"/>
    <s v="Cincinnati, OH"/>
    <x v="0"/>
    <x v="0"/>
    <x v="2"/>
    <x v="5064"/>
    <x v="16"/>
    <s v="Acadia Technologies, Inc."/>
    <s v="['nosql', 'mongo', 'cassandra', 'azure', 'databricks', 'hadoop', 'tableau', 'power bi', 'cognos']"/>
  </r>
  <r>
    <x v="7"/>
    <s v="Lead Machine Learning Engineer"/>
    <s v="United States"/>
    <x v="0"/>
    <x v="0"/>
    <x v="2"/>
    <x v="5065"/>
    <x v="164"/>
    <s v="Health Care Service Corporation"/>
    <s v="['sql', 'python', 'shell', 'aws', 'azure', 'gcp', 'git']"/>
  </r>
  <r>
    <x v="1"/>
    <s v="Data (ETL) Engineer"/>
    <s v="Chillicothe, OH"/>
    <x v="0"/>
    <x v="0"/>
    <x v="2"/>
    <x v="5066"/>
    <x v="2"/>
    <s v="Prime Team Partners"/>
    <s v="['sql', 'c#', 'python', 'sql server', 'azure', 'ssis', 'power bi', 'tableau']"/>
  </r>
  <r>
    <x v="1"/>
    <s v="Data Engineer - Python"/>
    <s v="Chicago, IL"/>
    <x v="0"/>
    <x v="0"/>
    <x v="2"/>
    <x v="5067"/>
    <x v="122"/>
    <s v="CyberCoders"/>
    <s v="['sql', 'aws', 'azure', 'kafka', 'spark', 'word', 'flow']"/>
  </r>
  <r>
    <x v="8"/>
    <s v="Senior Principal Data Scientist"/>
    <s v="Fremont, CA"/>
    <x v="0"/>
    <x v="0"/>
    <x v="2"/>
    <x v="5068"/>
    <x v="412"/>
    <s v="Bloom Energy"/>
    <s v="['sql', 'r', 'python', 'java', 'c', 'c++', 'tableau']"/>
  </r>
  <r>
    <x v="0"/>
    <s v="Data Scientist"/>
    <s v="Sunnyvale, CA"/>
    <x v="0"/>
    <x v="0"/>
    <x v="2"/>
    <x v="5069"/>
    <x v="1099"/>
    <s v="Walmart"/>
    <s v="['python', 'sql', 'spark', 'matplotlib', 'tableau']"/>
  </r>
  <r>
    <x v="1"/>
    <s v="Data Engineer"/>
    <s v="Dallas, TX"/>
    <x v="0"/>
    <x v="0"/>
    <x v="1"/>
    <x v="5070"/>
    <x v="2"/>
    <s v="IQ Clarity, LLC"/>
    <s v="['python', 'sql', 'sql server', 'mysql', 'azure', 'oracle', 'pyspark', 'dax', 'power bi', 'ssrs', 'tableau']"/>
  </r>
  <r>
    <x v="1"/>
    <s v="Lead Data Engineer"/>
    <s v="Mysuru, Karnataka, India"/>
    <x v="0"/>
    <x v="0"/>
    <x v="7"/>
    <x v="5071"/>
    <x v="316"/>
    <s v="LCIPL"/>
    <s v="['sql', 'python', 'aws', 'redshift', 'snowflake', 'gcp']"/>
  </r>
  <r>
    <x v="8"/>
    <s v="Senior Data Scientist, Pricing"/>
    <s v="United States"/>
    <x v="0"/>
    <x v="0"/>
    <x v="1"/>
    <x v="5072"/>
    <x v="651"/>
    <s v="SoFi"/>
    <s v="['python', 'r', 'sql', 'nosql', 'tableau']"/>
  </r>
  <r>
    <x v="1"/>
    <s v="Data Engineer III"/>
    <s v="Anywhere"/>
    <x v="0"/>
    <x v="1"/>
    <x v="2"/>
    <x v="5073"/>
    <x v="200"/>
    <s v="Altais"/>
    <s v="['sql', 't-sql', 'python', 'java', 'nosql', 'sql server', 'excel', 'ms access', 'ssis', 'power bi']"/>
  </r>
  <r>
    <x v="2"/>
    <s v="Data analyst hybrid"/>
    <s v="Jacksonville, FL"/>
    <x v="0"/>
    <x v="0"/>
    <x v="2"/>
    <x v="5074"/>
    <x v="1100"/>
    <s v="Citi"/>
    <s v="['excel', 'word', 'powerpoint']"/>
  </r>
  <r>
    <x v="0"/>
    <s v="Sr. Data Scientist"/>
    <s v="Mountain View, CA"/>
    <x v="0"/>
    <x v="0"/>
    <x v="2"/>
    <x v="5075"/>
    <x v="1101"/>
    <s v="Coupang"/>
    <s v="['sql', 'c', 'hadoop', 'tableau']"/>
  </r>
  <r>
    <x v="1"/>
    <s v="Analytics Engineer for Data Science"/>
    <s v="Gainesville, FL"/>
    <x v="0"/>
    <x v="0"/>
    <x v="2"/>
    <x v="5076"/>
    <x v="147"/>
    <s v="University of Florida"/>
    <s v="['sql', 'python', 'r', 'snowflake', 'pandas', 'tidyverse']"/>
  </r>
  <r>
    <x v="8"/>
    <s v="Senior Data Scientist"/>
    <s v="San Mateo, CA"/>
    <x v="0"/>
    <x v="0"/>
    <x v="2"/>
    <x v="5077"/>
    <x v="27"/>
    <s v="Conversica"/>
    <s v="['python', 'sql', 'aws', 'pytorch', 'tensorflow', 'gdpr']"/>
  </r>
  <r>
    <x v="1"/>
    <s v="Data Engineer/Architect"/>
    <s v="Greenwood Village, CO"/>
    <x v="0"/>
    <x v="0"/>
    <x v="2"/>
    <x v="5078"/>
    <x v="1102"/>
    <s v="Ascendion"/>
    <s v="['sql', 'python', 'shell', 'azure', 'aws', 'spark', 'tableau', 'terraform']"/>
  </r>
  <r>
    <x v="1"/>
    <s v="Data Engineer"/>
    <s v="Anywhere"/>
    <x v="0"/>
    <x v="1"/>
    <x v="2"/>
    <x v="5079"/>
    <x v="51"/>
    <s v="Stealth Startup"/>
    <s v="['python', 'redshift', 'airflow', 'spark']"/>
  </r>
  <r>
    <x v="7"/>
    <s v="Senior Machine Learning Engineer"/>
    <s v="Anywhere"/>
    <x v="0"/>
    <x v="1"/>
    <x v="23"/>
    <x v="5080"/>
    <x v="27"/>
    <s v="Harnham"/>
    <s v="['sql', 'scala', 'c#', 'java', 'python', 'spark']"/>
  </r>
  <r>
    <x v="1"/>
    <s v="Data Engineer"/>
    <s v="Chattanooga, TN"/>
    <x v="0"/>
    <x v="0"/>
    <x v="1"/>
    <x v="5081"/>
    <x v="29"/>
    <s v="KCH Transportation"/>
    <s v="['python', 'java', 'scala', 'r', 'sql', 'nosql', 'aws', 'snowflake', 'azure', 'pandas', 'numpy', 'tensorflow', 'pytorch', 'scikit-learn']"/>
  </r>
  <r>
    <x v="1"/>
    <s v="Data Engineer"/>
    <s v="Overland Park, KS"/>
    <x v="0"/>
    <x v="0"/>
    <x v="2"/>
    <x v="5082"/>
    <x v="120"/>
    <s v="Insight Global"/>
    <s v="['sql', 'sql server', 'azure', 'aws', 'tableau']"/>
  </r>
  <r>
    <x v="0"/>
    <s v="Data Scientist"/>
    <s v="Anywhere"/>
    <x v="0"/>
    <x v="1"/>
    <x v="1"/>
    <x v="5083"/>
    <x v="28"/>
    <s v="Numerade"/>
    <s v="['sql', 'python', 'go', 'aws', 'gcp', 'azure']"/>
  </r>
  <r>
    <x v="0"/>
    <s v="Data Science Consultant"/>
    <s v="Charlotte, NC"/>
    <x v="0"/>
    <x v="0"/>
    <x v="2"/>
    <x v="5084"/>
    <x v="504"/>
    <s v="Sia Partners"/>
    <s v="['r', 'sql', 'python', 'tableau']"/>
  </r>
  <r>
    <x v="1"/>
    <s v="Sr. Data Engineer"/>
    <s v="Atlanta, GA"/>
    <x v="0"/>
    <x v="0"/>
    <x v="2"/>
    <x v="5085"/>
    <x v="2"/>
    <s v="CyberCoders"/>
    <s v="['sql', 'python', 'azure', 'ssis', 'word', 'flow']"/>
  </r>
  <r>
    <x v="8"/>
    <s v="Senior Data Scientist"/>
    <s v="Anywhere"/>
    <x v="0"/>
    <x v="1"/>
    <x v="2"/>
    <x v="5086"/>
    <x v="201"/>
    <s v="Robert Half"/>
    <s v="['python', 'sql', 'c++', 'java', 'aws', 'gcp']"/>
  </r>
  <r>
    <x v="2"/>
    <s v="Operations Finance Data Analyst (Hybrid)"/>
    <s v="Brea, CA"/>
    <x v="0"/>
    <x v="0"/>
    <x v="2"/>
    <x v="5087"/>
    <x v="1103"/>
    <s v="Ventura Foods"/>
    <s v="['sql', 'microstrategy', 'tableau', 'power bi', 'sap', 'excel']"/>
  </r>
  <r>
    <x v="2"/>
    <s v="Business Data Analyst"/>
    <s v="Vacaville, CA"/>
    <x v="0"/>
    <x v="0"/>
    <x v="2"/>
    <x v="5088"/>
    <x v="20"/>
    <s v="Acadia Technologies, Inc."/>
    <s v="['matlab', 'r', 'python', 'sql', 'nosql']"/>
  </r>
  <r>
    <x v="0"/>
    <s v="Data Scientist"/>
    <s v="Anywhere"/>
    <x v="0"/>
    <x v="1"/>
    <x v="2"/>
    <x v="5089"/>
    <x v="54"/>
    <s v="Easton Consulting Technologies"/>
    <s v="['python']"/>
  </r>
  <r>
    <x v="8"/>
    <s v="Sr Principal Data Scientist"/>
    <s v="Clearfield, UT"/>
    <x v="0"/>
    <x v="0"/>
    <x v="2"/>
    <x v="5090"/>
    <x v="536"/>
    <s v="Northrop Grumman"/>
    <s v="['r']"/>
  </r>
  <r>
    <x v="0"/>
    <s v="Data Scientist"/>
    <s v="San Antonio, TX"/>
    <x v="0"/>
    <x v="0"/>
    <x v="1"/>
    <x v="5091"/>
    <x v="31"/>
    <s v="XPEL"/>
    <s v="['sql', 'python', 'r', 'java', 'c++', 'aws', 'azure', 'power bi', 'excel']"/>
  </r>
  <r>
    <x v="1"/>
    <s v="Data Engineer (Python)"/>
    <s v="Anywhere"/>
    <x v="0"/>
    <x v="1"/>
    <x v="2"/>
    <x v="5092"/>
    <x v="71"/>
    <s v="Take2 Consulting, LLC"/>
    <s v="['python', 'shell', 'sql', 'vmware', 'linux', 'splunk', 'git', 'jenkins', 'ansible', 'docker']"/>
  </r>
  <r>
    <x v="2"/>
    <s v="Business Data Analyst"/>
    <s v="Reston, VA"/>
    <x v="0"/>
    <x v="0"/>
    <x v="2"/>
    <x v="5093"/>
    <x v="1104"/>
    <s v="Leidos"/>
    <s v="['sql', 'oracle', 'power bi']"/>
  </r>
  <r>
    <x v="6"/>
    <s v="AVP Senior Data Analyst"/>
    <s v="Hickory Creek, TX"/>
    <x v="0"/>
    <x v="0"/>
    <x v="2"/>
    <x v="5094"/>
    <x v="1105"/>
    <s v="Citi"/>
    <s v="['sql', 'python', 'r', 'excel', 'cognos', 'tableau', 'power bi', 'jira']"/>
  </r>
  <r>
    <x v="0"/>
    <s v="Director, Data Science, eCommerce Consumer"/>
    <s v="Plano, TX"/>
    <x v="0"/>
    <x v="0"/>
    <x v="1"/>
    <x v="5095"/>
    <x v="823"/>
    <s v="Samsung"/>
    <s v="['hadoop']"/>
  </r>
  <r>
    <x v="1"/>
    <s v="Data Engineer"/>
    <s v="Lisle, IL"/>
    <x v="0"/>
    <x v="0"/>
    <x v="2"/>
    <x v="5096"/>
    <x v="67"/>
    <s v="Motion Recruitment"/>
    <s v="['python', 'azure', 'hadoop', 'spark', 'django', 'power bi', 'tableau']"/>
  </r>
  <r>
    <x v="1"/>
    <s v="Data Engineer"/>
    <s v="Portland, OR"/>
    <x v="0"/>
    <x v="0"/>
    <x v="2"/>
    <x v="5097"/>
    <x v="18"/>
    <s v="Insight Global"/>
    <s v="['python', 'r', 'java', 'sql', 'azure', 'aws', 'snowflake', 'hadoop', 'kafka', 'spark']"/>
  </r>
  <r>
    <x v="2"/>
    <s v="Data Analyst"/>
    <s v="Dahlgren, VA"/>
    <x v="0"/>
    <x v="0"/>
    <x v="2"/>
    <x v="5098"/>
    <x v="20"/>
    <s v="Prevailance, Inc."/>
    <m/>
  </r>
  <r>
    <x v="3"/>
    <s v="Senior Data Engineer"/>
    <s v="Colorado"/>
    <x v="0"/>
    <x v="0"/>
    <x v="2"/>
    <x v="5099"/>
    <x v="34"/>
    <s v="Insight Global"/>
    <s v="['sql', 'python', 'snowflake', 'azure', 'aws', 'kafka', 'flow']"/>
  </r>
  <r>
    <x v="1"/>
    <s v="Data Engineer Consultant"/>
    <s v="Anywhere"/>
    <x v="0"/>
    <x v="1"/>
    <x v="2"/>
    <x v="5100"/>
    <x v="2"/>
    <s v="EXL Data Management"/>
    <s v="['python', 'sql', 'aws', 'snowflake', 'databricks', 'azure', 'pyspark']"/>
  </r>
  <r>
    <x v="2"/>
    <s v="Data Analyst"/>
    <s v="Davenport, IA"/>
    <x v="0"/>
    <x v="0"/>
    <x v="2"/>
    <x v="5101"/>
    <x v="234"/>
    <s v="Robert Half"/>
    <s v="['go', 'excel', 'spreadsheet']"/>
  </r>
  <r>
    <x v="1"/>
    <s v="Google Cloud Platform Data Engineer"/>
    <s v="Dallas, TX"/>
    <x v="0"/>
    <x v="0"/>
    <x v="2"/>
    <x v="5102"/>
    <x v="62"/>
    <s v="LTIMindtree"/>
    <s v="['python', 'sql', 'airflow']"/>
  </r>
  <r>
    <x v="1"/>
    <s v="Data Engineer"/>
    <s v="Wellesley, MA"/>
    <x v="0"/>
    <x v="0"/>
    <x v="2"/>
    <x v="5103"/>
    <x v="94"/>
    <s v="CVS Health"/>
    <s v="['python', 'java', 'bash', 'shell', 'nosql', 'cassandra', 'mysql', 'hadoop', 'unix']"/>
  </r>
  <r>
    <x v="0"/>
    <s v="Staff Data Scientist"/>
    <s v="Sunnyvale, CA"/>
    <x v="0"/>
    <x v="0"/>
    <x v="2"/>
    <x v="5104"/>
    <x v="11"/>
    <s v="Walmart"/>
    <s v="['python', 'scala', 'r', 'spark', 'tensorflow']"/>
  </r>
  <r>
    <x v="1"/>
    <s v="Sr/Princ Data Engineer - Data Experience, Strategy &amp; Planning (Remote)"/>
    <s v="Anywhere"/>
    <x v="0"/>
    <x v="1"/>
    <x v="1"/>
    <x v="5105"/>
    <x v="536"/>
    <s v="Liberty Mutual Insurance"/>
    <s v="['python', 'java', 'typescript', 'sql', 'aws', 'azure', 'snowflake']"/>
  </r>
  <r>
    <x v="1"/>
    <s v="Data Engineer"/>
    <s v="Orlando, FL"/>
    <x v="0"/>
    <x v="0"/>
    <x v="2"/>
    <x v="5106"/>
    <x v="122"/>
    <s v="Kforce Technology Staffing"/>
    <s v="['sql', 'mongodb', 'mongodb', 'sql server', 'azure', 'aws', 'power bi', 'tableau', 'alteryx', 'ssis', 'ssrs']"/>
  </r>
  <r>
    <x v="0"/>
    <s v="Workplace and Operations Manager  - Data Specialist"/>
    <s v="Israel"/>
    <x v="0"/>
    <x v="0"/>
    <x v="8"/>
    <x v="5107"/>
    <x v="0"/>
    <s v="SentinelOne"/>
    <s v="['sql', 'word', 'powerpoint', 'excel', 'tableau']"/>
  </r>
  <r>
    <x v="3"/>
    <s v="Senior Data Engineer"/>
    <s v="Woonsocket, RI"/>
    <x v="0"/>
    <x v="0"/>
    <x v="2"/>
    <x v="5108"/>
    <x v="28"/>
    <s v="CVS Health"/>
    <s v="['sql', 'python', 'bash', 'oracle', 'snowflake', 'azure', 'gcp', 'hadoop']"/>
  </r>
  <r>
    <x v="0"/>
    <s v="Manager - Data Science - Data &amp; Analytics"/>
    <s v="Chicago, IL"/>
    <x v="0"/>
    <x v="0"/>
    <x v="2"/>
    <x v="5109"/>
    <x v="136"/>
    <s v="Costco Wholesale"/>
    <s v="['sql', 'python', 'databricks', 'pyspark']"/>
  </r>
  <r>
    <x v="4"/>
    <s v="Senior Business Intelligence Analyst"/>
    <s v="Charlotte, NC"/>
    <x v="0"/>
    <x v="0"/>
    <x v="2"/>
    <x v="5110"/>
    <x v="54"/>
    <s v="Jobot"/>
    <s v="['python', 'power bi', 'tableau', 'sap']"/>
  </r>
  <r>
    <x v="8"/>
    <s v="Senior Data Scientist, Membership Growth"/>
    <s v="San Francisco, CA"/>
    <x v="0"/>
    <x v="0"/>
    <x v="2"/>
    <x v="5111"/>
    <x v="180"/>
    <s v="Patreon"/>
    <s v="['sql', 'python', 'r']"/>
  </r>
  <r>
    <x v="0"/>
    <s v="Data Scientist"/>
    <s v="Atlanta, GA"/>
    <x v="0"/>
    <x v="0"/>
    <x v="2"/>
    <x v="5112"/>
    <x v="94"/>
    <s v="LTI - Larsen &amp; Toubro Infotech"/>
    <s v="['sql', 'aws']"/>
  </r>
  <r>
    <x v="1"/>
    <s v="Data Engineer"/>
    <s v="Anywhere"/>
    <x v="0"/>
    <x v="1"/>
    <x v="2"/>
    <x v="5113"/>
    <x v="54"/>
    <s v="Rhythmos"/>
    <s v="['python', 'java', 'sql', 'no-sql', 'scala', 'nosql', 'aws', 'gcp', 'kafka', 'spark', 'docker', 'kubernetes', 'confluence']"/>
  </r>
  <r>
    <x v="3"/>
    <s v="Senior Cloud Data Engineer - Enterprise Analytics Data Products"/>
    <s v="Hartford, CT"/>
    <x v="0"/>
    <x v="0"/>
    <x v="1"/>
    <x v="5114"/>
    <x v="78"/>
    <s v="The Travelers Companies, Inc."/>
    <s v="['python', 'javascript', 'sql', 'dynamodb', 'elasticsearch', 'aws', 'databricks', 'snowflake', 'kafka', 'airflow', 'terraform', 'jenkins', 'github']"/>
  </r>
  <r>
    <x v="2"/>
    <s v="Data Analyst (Junior)"/>
    <s v="Chattanooga, TN"/>
    <x v="0"/>
    <x v="0"/>
    <x v="2"/>
    <x v="5115"/>
    <x v="1106"/>
    <s v="Vruksham Talent Group"/>
    <s v="['sql']"/>
  </r>
  <r>
    <x v="3"/>
    <s v="Sr Principal Data Engineer"/>
    <s v="Bengaluru, Karnataka, India"/>
    <x v="0"/>
    <x v="0"/>
    <x v="7"/>
    <x v="5116"/>
    <x v="56"/>
    <s v="OneTrust"/>
    <s v="['sql', 'python', 'snowflake', 'aws', 'redshift']"/>
  </r>
  <r>
    <x v="2"/>
    <s v="Data Analyst"/>
    <s v="Queens, NY"/>
    <x v="0"/>
    <x v="0"/>
    <x v="2"/>
    <x v="5117"/>
    <x v="1107"/>
    <s v="Phoenix House of New York"/>
    <s v="['sql', 'excel']"/>
  </r>
  <r>
    <x v="3"/>
    <s v="Senior Data Engineer (ETL/Python/AWS/SQL)"/>
    <s v="Durham, NC"/>
    <x v="1"/>
    <x v="0"/>
    <x v="2"/>
    <x v="5118"/>
    <x v="28"/>
    <s v="Compunnel Inc."/>
    <s v="['python', 'java', 'sql', 'aws', 'snowflake']"/>
  </r>
  <r>
    <x v="1"/>
    <s v="Data Engineer - ETL Developer"/>
    <s v="Kathmandu, Nepal"/>
    <x v="0"/>
    <x v="0"/>
    <x v="84"/>
    <x v="5119"/>
    <x v="56"/>
    <s v="Verisk"/>
    <s v="['java', 'python', 'shell', 'sql', 'aws']"/>
  </r>
  <r>
    <x v="2"/>
    <s v="Data Analytics Lead"/>
    <s v="Des Moines, IA"/>
    <x v="0"/>
    <x v="0"/>
    <x v="2"/>
    <x v="5120"/>
    <x v="715"/>
    <s v="IBM"/>
    <s v="['sql', 'sas', 'sas', 'python', 'r', 'watson', 'ibm cloud', 'cognos', 'tableau']"/>
  </r>
  <r>
    <x v="1"/>
    <s v="Data Engineer I"/>
    <s v="St Paul, MN"/>
    <x v="0"/>
    <x v="0"/>
    <x v="2"/>
    <x v="5121"/>
    <x v="121"/>
    <s v="The Travelers Companies, Inc."/>
    <s v="['sql', 'python', 'powershell', 'sql server', 'aws', 'ssis', 'github']"/>
  </r>
  <r>
    <x v="4"/>
    <s v="MDM Business Analyst"/>
    <s v="St. Louis, MO"/>
    <x v="0"/>
    <x v="0"/>
    <x v="2"/>
    <x v="5122"/>
    <x v="28"/>
    <s v="Jade Global"/>
    <s v="['oracle', 'flow']"/>
  </r>
  <r>
    <x v="0"/>
    <s v="Data Science Manager"/>
    <s v="Anywhere"/>
    <x v="0"/>
    <x v="1"/>
    <x v="2"/>
    <x v="5123"/>
    <x v="35"/>
    <s v="Harnham"/>
    <s v="['sas', 'sas', 'r', 'python', 'sql']"/>
  </r>
  <r>
    <x v="1"/>
    <s v="Quantitative Analytics professional - Data Engineering 🏆"/>
    <s v="McLean, VA"/>
    <x v="0"/>
    <x v="0"/>
    <x v="2"/>
    <x v="5124"/>
    <x v="122"/>
    <s v="Freddie Mac"/>
    <s v="['java', 'nosql', 'python', 'sas', 'sas', 'sql', 'shell', 'r', 'aws', 'hadoop', 'pyspark', 'spark', 'unix', 'tableau', 'excel', 'microstrategy', 'flow']"/>
  </r>
  <r>
    <x v="2"/>
    <s v="Data Analyst, BI Focused"/>
    <s v="Hong Kong"/>
    <x v="0"/>
    <x v="0"/>
    <x v="63"/>
    <x v="5125"/>
    <x v="39"/>
    <s v="Assembly"/>
    <s v="['assembly', 'sql', 'sheets']"/>
  </r>
  <r>
    <x v="6"/>
    <s v="Sr. Data Analyst (JO-2305-202308)"/>
    <s v="Rocklin, CA"/>
    <x v="0"/>
    <x v="0"/>
    <x v="2"/>
    <x v="5126"/>
    <x v="80"/>
    <s v="Ledgent Technology"/>
    <s v="['sql', 'python', 'c#', 'r', 'java', 'power bi', 'ssrs']"/>
  </r>
  <r>
    <x v="3"/>
    <s v="Senior Data Engineer"/>
    <s v="Anywhere"/>
    <x v="0"/>
    <x v="1"/>
    <x v="2"/>
    <x v="5127"/>
    <x v="745"/>
    <s v="Cox Automotive"/>
    <s v="['sql', 'python', 'azure', 'snowflake', 'aws', 'tableau']"/>
  </r>
  <r>
    <x v="6"/>
    <s v="Product Lifecycle Data Analyst ( Experienced, Senior)"/>
    <s v="Seal Beach, CA"/>
    <x v="0"/>
    <x v="0"/>
    <x v="2"/>
    <x v="5128"/>
    <x v="23"/>
    <s v="Boeing"/>
    <m/>
  </r>
  <r>
    <x v="3"/>
    <s v="Senior Data Engineer 🏆"/>
    <s v="San Francisco, CA"/>
    <x v="0"/>
    <x v="0"/>
    <x v="2"/>
    <x v="5129"/>
    <x v="27"/>
    <s v="Harnham"/>
    <s v="['mongodb', 'mongodb', 'python', 'cassandra', 'aws', 'azure', 'gcp', 'hadoop', 'kafka', 'spark', 'kubernetes', 'terraform']"/>
  </r>
  <r>
    <x v="1"/>
    <s v="Data Engineer - Cloud &amp; Data Services"/>
    <s v="United States"/>
    <x v="0"/>
    <x v="0"/>
    <x v="2"/>
    <x v="5130"/>
    <x v="1108"/>
    <s v="Amex"/>
    <s v="['kotlin', 'nosql', 'java', 'python', 'mongodb', 'mongodb', 'postgresql', 'couchbase', 'oracle', 'express']"/>
  </r>
  <r>
    <x v="0"/>
    <s v="Senior Staff Data Scientist"/>
    <s v="Charlotte, NC"/>
    <x v="0"/>
    <x v="0"/>
    <x v="2"/>
    <x v="5131"/>
    <x v="828"/>
    <s v="SoFi"/>
    <s v="['sql', 'python', 'snowflake', 'airflow', 'tableau']"/>
  </r>
  <r>
    <x v="1"/>
    <s v="AWS Data Engineer"/>
    <s v="Marietta, GA"/>
    <x v="0"/>
    <x v="0"/>
    <x v="2"/>
    <x v="5132"/>
    <x v="62"/>
    <s v="Motion Recruitment"/>
    <s v="['python', 'golang', 'aws']"/>
  </r>
  <r>
    <x v="2"/>
    <s v="Lead Data Analyst"/>
    <s v="Waltham, MA"/>
    <x v="1"/>
    <x v="0"/>
    <x v="2"/>
    <x v="5133"/>
    <x v="62"/>
    <s v="eTeam"/>
    <s v="['sql', 'r', 'python', 'powershell', 'bash', 'sql server', 'postgresql', 'azure', 'oracle', 'windows', 'linux', 'sharepoint']"/>
  </r>
  <r>
    <x v="0"/>
    <s v="Deep Learning Data Scientist"/>
    <s v="San Francisco, CA"/>
    <x v="0"/>
    <x v="0"/>
    <x v="2"/>
    <x v="5134"/>
    <x v="28"/>
    <s v="Fair Edge"/>
    <m/>
  </r>
  <r>
    <x v="7"/>
    <s v="Senior Machine Learning Engineer - Search"/>
    <s v="San Mateo, CA"/>
    <x v="0"/>
    <x v="0"/>
    <x v="2"/>
    <x v="5135"/>
    <x v="188"/>
    <s v="Roblox"/>
    <s v="['go', 'pytorch', 'tensorflow']"/>
  </r>
  <r>
    <x v="3"/>
    <s v="Senior Data Engineer"/>
    <s v="Tampa, FL"/>
    <x v="0"/>
    <x v="0"/>
    <x v="2"/>
    <x v="5136"/>
    <x v="28"/>
    <s v="CyberCoders"/>
    <s v="['sql', 'python', 'aws', 'snowflake', 'databricks', 'spark', 'tableau', 'microstrategy']"/>
  </r>
  <r>
    <x v="1"/>
    <s v="Data Engineer Hub &amp; Accounts Team (d/f/m)"/>
    <s v="Berlin, Germany"/>
    <x v="0"/>
    <x v="0"/>
    <x v="9"/>
    <x v="5137"/>
    <x v="56"/>
    <s v="Adevinta"/>
    <s v="['mongodb', 'mongodb', 'sql', 'nosql', 'mysql', 'bigquery', 'airflow', 'kafka', 'spark', 'looker']"/>
  </r>
  <r>
    <x v="3"/>
    <s v="Senior Data Engineer - Cloud Infrastructure and Video"/>
    <s v="Coplay, PA"/>
    <x v="0"/>
    <x v="0"/>
    <x v="2"/>
    <x v="5138"/>
    <x v="2"/>
    <s v="Sports Info Solutions"/>
    <s v="['python', 'rust', 'c++', 'java', 'aws', 'gcp', 'azure']"/>
  </r>
  <r>
    <x v="8"/>
    <s v="Senior Data Scientist - Remote"/>
    <s v="Hartford, CT"/>
    <x v="0"/>
    <x v="0"/>
    <x v="2"/>
    <x v="5139"/>
    <x v="28"/>
    <s v="DW Simpson"/>
    <s v="['python', 'sql', 'oracle', 'hadoop', 'spark']"/>
  </r>
  <r>
    <x v="3"/>
    <s v="Senior Data Engineer"/>
    <s v="Washington"/>
    <x v="0"/>
    <x v="0"/>
    <x v="2"/>
    <x v="5140"/>
    <x v="27"/>
    <s v="Intelletec"/>
    <s v="['sql', 'nosql', 'python', 'java', 'scala', 'aws', 'gcp', 'azure', 'hadoop', 'spark']"/>
  </r>
  <r>
    <x v="6"/>
    <s v="Senior Social Data Analyst"/>
    <s v="Dubai - United Arab Emirates"/>
    <x v="0"/>
    <x v="0"/>
    <x v="67"/>
    <x v="5141"/>
    <x v="46"/>
    <s v="Media.Monks"/>
    <s v="['express', 'sheets', 'tableau']"/>
  </r>
  <r>
    <x v="7"/>
    <s v="Director of ML Research"/>
    <s v="Berkeley, CA"/>
    <x v="0"/>
    <x v="0"/>
    <x v="2"/>
    <x v="5142"/>
    <x v="140"/>
    <s v="Cognitiv"/>
    <s v="['python', 'sql']"/>
  </r>
  <r>
    <x v="1"/>
    <s v="Azure Data Engineer"/>
    <s v="Bellevue, WA"/>
    <x v="0"/>
    <x v="0"/>
    <x v="2"/>
    <x v="5143"/>
    <x v="1109"/>
    <s v="Infosys"/>
    <s v="['sql', 'azure']"/>
  </r>
  <r>
    <x v="1"/>
    <s v="Data Engineer( Cloud)"/>
    <s v="Naperville, IL"/>
    <x v="0"/>
    <x v="0"/>
    <x v="2"/>
    <x v="5144"/>
    <x v="231"/>
    <s v="Egen"/>
    <s v="['python', 'sql', 'bash', 'aws', 'gcp', 'azure', 'snowflake', 'redshift', 'kafka', 'linux', 'flow']"/>
  </r>
  <r>
    <x v="2"/>
    <s v="Data Analyst"/>
    <s v="Paris, France"/>
    <x v="0"/>
    <x v="0"/>
    <x v="27"/>
    <x v="5145"/>
    <x v="46"/>
    <s v="Voodoo"/>
    <s v="['sql', 'excel']"/>
  </r>
  <r>
    <x v="2"/>
    <s v="Data Analyst"/>
    <s v="Sacramento, CA"/>
    <x v="0"/>
    <x v="0"/>
    <x v="2"/>
    <x v="5146"/>
    <x v="1110"/>
    <s v="Mike Todd Construction"/>
    <s v="['sql']"/>
  </r>
  <r>
    <x v="0"/>
    <s v="Data Scientist, World Well-Being Project (Hybrid Eligible)"/>
    <s v="Philadelphia, PA"/>
    <x v="0"/>
    <x v="0"/>
    <x v="2"/>
    <x v="5147"/>
    <x v="1111"/>
    <s v="University of Pennsylvania"/>
    <s v="['c', 'c++', 'java', 'python', 'nosql', 'sql']"/>
  </r>
  <r>
    <x v="0"/>
    <s v="Junior Marketing Data Scientist"/>
    <s v="London, UK"/>
    <x v="0"/>
    <x v="0"/>
    <x v="6"/>
    <x v="5148"/>
    <x v="178"/>
    <s v="Twitch"/>
    <s v="['sql', 'python', 'r', 'tableau', 'jira']"/>
  </r>
  <r>
    <x v="2"/>
    <s v="Financial Data Analyst"/>
    <s v="Princeton, NJ"/>
    <x v="0"/>
    <x v="0"/>
    <x v="2"/>
    <x v="5149"/>
    <x v="231"/>
    <s v="Robert Half"/>
    <s v="['outlook', 'spreadsheet', 'jenkins']"/>
  </r>
  <r>
    <x v="2"/>
    <s v="Data Analyst - Food Growth"/>
    <s v="Bengaluru, Karnataka, India"/>
    <x v="0"/>
    <x v="0"/>
    <x v="7"/>
    <x v="5150"/>
    <x v="46"/>
    <s v="GoTo Group"/>
    <s v="['sql', 'python']"/>
  </r>
  <r>
    <x v="1"/>
    <s v="Cloud Data Engineer: DBA"/>
    <s v="Anywhere"/>
    <x v="0"/>
    <x v="1"/>
    <x v="2"/>
    <x v="5151"/>
    <x v="90"/>
    <s v="Locate Software Inc"/>
    <s v="['sql', 'shell', 'python', 'java', 'dynamodb', 'aws', 'oracle']"/>
  </r>
  <r>
    <x v="2"/>
    <s v="Data analyst security"/>
    <s v="Eglin AFB, FL"/>
    <x v="5"/>
    <x v="0"/>
    <x v="2"/>
    <x v="5152"/>
    <x v="1112"/>
    <s v="Booz Allen Hamilton"/>
    <s v="['python', 'sql', 'airflow', 'tableau', 'power bi']"/>
  </r>
  <r>
    <x v="1"/>
    <s v="Data Engineer"/>
    <s v="Arlington, VA"/>
    <x v="0"/>
    <x v="0"/>
    <x v="2"/>
    <x v="5153"/>
    <x v="62"/>
    <s v="Stem IT"/>
    <s v="['python', 'sql', 'nosql', 'snowflake', 'aws', 'redshift', 'kafka', 'spark', 'docker', 'kubernetes']"/>
  </r>
  <r>
    <x v="1"/>
    <s v="Geospatial Data Engineer - Active TS/SCI Cleared"/>
    <s v="Suitland-Silver Hill, MD"/>
    <x v="0"/>
    <x v="0"/>
    <x v="2"/>
    <x v="5154"/>
    <x v="226"/>
    <s v="Smart Source Technologies"/>
    <s v="['scala', 'java', 'shell', 'perl', 'python', 'c++', 'spark', 'hadoop']"/>
  </r>
  <r>
    <x v="2"/>
    <s v="Data Analyst"/>
    <s v="Dallas, TX"/>
    <x v="0"/>
    <x v="0"/>
    <x v="2"/>
    <x v="5155"/>
    <x v="19"/>
    <s v="Costco Wholesale"/>
    <s v="['sql', 'vba', 'powershell', 'bash', 'power bi', 'flow']"/>
  </r>
  <r>
    <x v="8"/>
    <s v="Senior Data Scientist, Machine Learning"/>
    <s v="Jacksonville, FL"/>
    <x v="0"/>
    <x v="0"/>
    <x v="2"/>
    <x v="5156"/>
    <x v="68"/>
    <s v="SoFi"/>
    <s v="['python', 'sql', 'nosql']"/>
  </r>
  <r>
    <x v="0"/>
    <s v="Data Scientist"/>
    <s v="Richmond, VA"/>
    <x v="1"/>
    <x v="0"/>
    <x v="2"/>
    <x v="5157"/>
    <x v="172"/>
    <s v="MKS2"/>
    <s v="['sql', 'shell', 'azure', 'gcp', 'snowflake', 'kafka', 'spark', 'power bi']"/>
  </r>
  <r>
    <x v="8"/>
    <s v="Sr. Manager Data Science Strategy and Analytics – Biowearables"/>
    <s v="San Francisco, CA"/>
    <x v="0"/>
    <x v="0"/>
    <x v="2"/>
    <x v="5158"/>
    <x v="335"/>
    <s v="The Alpine Group"/>
    <s v="['sql', 'r', 'python']"/>
  </r>
  <r>
    <x v="6"/>
    <s v="Senior Data Analyst (Onsite)"/>
    <s v="Los Angeles, CA"/>
    <x v="0"/>
    <x v="0"/>
    <x v="2"/>
    <x v="5159"/>
    <x v="142"/>
    <s v="Wilshire Law Firm"/>
    <s v="['sql', 'excel', 'tableau', 'unity']"/>
  </r>
  <r>
    <x v="1"/>
    <s v="Lead Data Engineer"/>
    <s v="Anywhere"/>
    <x v="0"/>
    <x v="1"/>
    <x v="2"/>
    <x v="5160"/>
    <x v="21"/>
    <s v="Intelletec"/>
    <s v="['python', 'sql', 'redshift', 'aws']"/>
  </r>
  <r>
    <x v="0"/>
    <s v="Diversity and Inclusion Workforce Data Scientist with Security..."/>
    <s v="United States"/>
    <x v="0"/>
    <x v="0"/>
    <x v="2"/>
    <x v="5161"/>
    <x v="23"/>
    <s v="CIDIS LLC"/>
    <s v="['python', 'r', 'sql', 'cognos', 'alteryx', 'tableau', 'spss']"/>
  </r>
  <r>
    <x v="2"/>
    <s v="Policy &amp; Data Analyst"/>
    <s v="New York, NY"/>
    <x v="0"/>
    <x v="0"/>
    <x v="2"/>
    <x v="5162"/>
    <x v="159"/>
    <s v="Times Square Alliance"/>
    <s v="['excel', 'tableau', 'word']"/>
  </r>
  <r>
    <x v="5"/>
    <s v="Senior Software Engineer, Full Stack"/>
    <s v="Anywhere"/>
    <x v="0"/>
    <x v="1"/>
    <x v="1"/>
    <x v="5163"/>
    <x v="180"/>
    <s v="SmarterDx"/>
    <s v="['python', 'dynamodb', 'elasticsearch', 'aws', 'snowflake', 'airflow', 'react', 'graphql', 'pandas', 'node.js']"/>
  </r>
  <r>
    <x v="2"/>
    <s v="Data Analyst"/>
    <s v="Anywhere"/>
    <x v="0"/>
    <x v="1"/>
    <x v="2"/>
    <x v="5164"/>
    <x v="23"/>
    <s v="Govcio LLC"/>
    <s v="['sql', 'oracle', 'atlassian']"/>
  </r>
  <r>
    <x v="1"/>
    <s v="Data Analytics Engineer"/>
    <s v="Dallas, TX"/>
    <x v="0"/>
    <x v="0"/>
    <x v="2"/>
    <x v="5165"/>
    <x v="542"/>
    <s v="IBM"/>
    <s v="['python', 'r', 'ibm cloud']"/>
  </r>
  <r>
    <x v="9"/>
    <s v="Web Analyst"/>
    <s v="Lincolnshire, IL"/>
    <x v="0"/>
    <x v="0"/>
    <x v="2"/>
    <x v="5166"/>
    <x v="16"/>
    <s v="Forsyth Barnes"/>
    <s v="['sql', 'python', 'snowflake', 'excel']"/>
  </r>
  <r>
    <x v="1"/>
    <s v="Big Data Developer"/>
    <s v="Westminster, CO"/>
    <x v="0"/>
    <x v="0"/>
    <x v="1"/>
    <x v="5167"/>
    <x v="39"/>
    <s v="Publicis Groupe"/>
    <s v="['python', 'sql', 'shell', 'oracle', 'hadoop', 'spark', 'pyspark', 'jupyter', 'unix']"/>
  </r>
  <r>
    <x v="2"/>
    <s v="Data Analyst"/>
    <s v="Scottsdale, AZ"/>
    <x v="0"/>
    <x v="0"/>
    <x v="1"/>
    <x v="5168"/>
    <x v="153"/>
    <s v="TechMate, Inc."/>
    <s v="['phoenix']"/>
  </r>
  <r>
    <x v="4"/>
    <s v="Business Analyst"/>
    <s v="Irving, TX"/>
    <x v="0"/>
    <x v="0"/>
    <x v="2"/>
    <x v="5169"/>
    <x v="1113"/>
    <s v="Upen Group Inc"/>
    <s v="['sql', 'python']"/>
  </r>
  <r>
    <x v="2"/>
    <s v="PI Data Analyst Developer"/>
    <s v="California City, CA"/>
    <x v="0"/>
    <x v="0"/>
    <x v="2"/>
    <x v="5170"/>
    <x v="243"/>
    <s v="Medha Technologies"/>
    <s v="['sql', 'sql server', 'oracle', 'windows']"/>
  </r>
  <r>
    <x v="2"/>
    <s v="TMS Data Analyst"/>
    <m/>
    <x v="0"/>
    <x v="0"/>
    <x v="2"/>
    <x v="5171"/>
    <x v="1114"/>
    <s v="ITECCO"/>
    <m/>
  </r>
  <r>
    <x v="2"/>
    <s v="Data Analyst"/>
    <s v="Vilnius, Vilnius City Municipality, Lithuania"/>
    <x v="0"/>
    <x v="0"/>
    <x v="34"/>
    <x v="5172"/>
    <x v="83"/>
    <s v="Devbridge"/>
    <s v="['python', 'power bi', 'tableau']"/>
  </r>
  <r>
    <x v="0"/>
    <s v="Data Scientist"/>
    <s v="Irving, TX"/>
    <x v="0"/>
    <x v="0"/>
    <x v="1"/>
    <x v="5173"/>
    <x v="8"/>
    <s v="Publicis Groupe"/>
    <s v="['python', 'azure', 'databricks', 'spark', 'tensorflow', 'keras', 'airflow', 'hadoop']"/>
  </r>
  <r>
    <x v="3"/>
    <s v="Senior Data Engineer"/>
    <s v="Seattle, WA"/>
    <x v="0"/>
    <x v="0"/>
    <x v="2"/>
    <x v="5174"/>
    <x v="511"/>
    <s v="GSK"/>
    <s v="['scala', 'sql', 'gcp', 'aws', 'azure', 'bigquery', 'spark', 'kafka', 'kubernetes', 'terraform', 'git', 'jenkins', 'gitlab']"/>
  </r>
  <r>
    <x v="0"/>
    <s v="Data Scientist"/>
    <s v="Anywhere"/>
    <x v="0"/>
    <x v="1"/>
    <x v="2"/>
    <x v="5175"/>
    <x v="67"/>
    <s v="Security Public Storage"/>
    <s v="['sql', 'python', 'sql server', 'excel', 'tableau']"/>
  </r>
  <r>
    <x v="6"/>
    <s v="SENIOR DATA ANALYST"/>
    <s v="Albuquerque, NM"/>
    <x v="0"/>
    <x v="0"/>
    <x v="1"/>
    <x v="5176"/>
    <x v="1115"/>
    <s v="Albuquerque Public Schools"/>
    <s v="['sql', 'tableau']"/>
  </r>
  <r>
    <x v="8"/>
    <s v="Senior Manager, Data Science (Greater Denver Area, CO)"/>
    <s v="Centennial, CO"/>
    <x v="0"/>
    <x v="0"/>
    <x v="2"/>
    <x v="5177"/>
    <x v="226"/>
    <s v="RingCentral"/>
    <s v="['ringcentral']"/>
  </r>
  <r>
    <x v="0"/>
    <s v="Sr. Data Scientist"/>
    <s v="Raritan, NJ"/>
    <x v="0"/>
    <x v="0"/>
    <x v="2"/>
    <x v="5178"/>
    <x v="34"/>
    <s v="Apptad Inc"/>
    <s v="['python', 'java', 'flow']"/>
  </r>
  <r>
    <x v="1"/>
    <s v="Data Engineer"/>
    <s v="Tampa, FL"/>
    <x v="0"/>
    <x v="0"/>
    <x v="2"/>
    <x v="5179"/>
    <x v="54"/>
    <s v="Jobot"/>
    <s v="['sql', 'azure', 'tableau']"/>
  </r>
  <r>
    <x v="1"/>
    <s v="Data Engineer (Austin, TX or Remote)"/>
    <s v="Anywhere"/>
    <x v="0"/>
    <x v="1"/>
    <x v="2"/>
    <x v="5180"/>
    <x v="536"/>
    <s v="Babylist"/>
    <s v="['python', 'snowflake', 'aws', 'airflow']"/>
  </r>
  <r>
    <x v="1"/>
    <s v="Data Engineer - MN 🏆"/>
    <s v="St Paul, MN"/>
    <x v="0"/>
    <x v="0"/>
    <x v="2"/>
    <x v="5181"/>
    <x v="122"/>
    <s v="Ledgent Technology"/>
    <s v="['mongodb', 'mongodb', 'sql', 'azure']"/>
  </r>
  <r>
    <x v="3"/>
    <s v="Senior Data Engineer"/>
    <s v="Jersey City, NJ"/>
    <x v="0"/>
    <x v="0"/>
    <x v="2"/>
    <x v="5182"/>
    <x v="25"/>
    <s v="Capital One"/>
    <s v="['java', 'scala', 'python', 'nosql', 'sql', 'mongo', 'shell', 'mysql', 'cassandra', 'redshift', 'snowflake', 'aws', 'azure', 'hadoop', 'kafka', 'spark']"/>
  </r>
  <r>
    <x v="1"/>
    <s v="Data Engineer II- Tech Lead"/>
    <s v="Hartford, CT"/>
    <x v="0"/>
    <x v="0"/>
    <x v="2"/>
    <x v="5183"/>
    <x v="191"/>
    <s v="The Travelers Companies, Inc."/>
    <s v="['python', 'aws', 'databricks', 'snowflake', 'spark']"/>
  </r>
  <r>
    <x v="2"/>
    <s v="Data Analyst (Dallas, TX)"/>
    <s v="Richardson, TX"/>
    <x v="0"/>
    <x v="0"/>
    <x v="2"/>
    <x v="5184"/>
    <x v="243"/>
    <s v="Dynatron Software"/>
    <s v="['excel']"/>
  </r>
  <r>
    <x v="0"/>
    <s v="Data Scientist - New College Graduate"/>
    <s v="Biñan, Laguna, Philippines"/>
    <x v="0"/>
    <x v="0"/>
    <x v="50"/>
    <x v="5185"/>
    <x v="322"/>
    <s v="Western Digital"/>
    <s v="['python', 'r', 'sql', 'numpy', 'pandas', 'matplotlib', 'tableau', 'github', 'docker']"/>
  </r>
  <r>
    <x v="8"/>
    <s v="Senior Data Scientist"/>
    <s v="Washington, DC"/>
    <x v="5"/>
    <x v="0"/>
    <x v="2"/>
    <x v="5186"/>
    <x v="1116"/>
    <s v="IBM"/>
    <s v="['databricks', 'ibm cloud']"/>
  </r>
  <r>
    <x v="2"/>
    <s v="Data Analyst"/>
    <s v="Fresno, CA"/>
    <x v="0"/>
    <x v="0"/>
    <x v="2"/>
    <x v="5187"/>
    <x v="200"/>
    <s v="LHH"/>
    <s v="['excel', 'powerpoint', 'confluence', 'jira']"/>
  </r>
  <r>
    <x v="2"/>
    <s v="Student Data Analyst (Spring Session), BAR"/>
    <s v="Lakeland, FL"/>
    <x v="0"/>
    <x v="0"/>
    <x v="2"/>
    <x v="5188"/>
    <x v="1117"/>
    <s v="Publix"/>
    <s v="['r', 'python', 'sql', 'excel', 'ms access', 'word', 'powerpoint']"/>
  </r>
  <r>
    <x v="5"/>
    <s v="CX LEAD SOFTWARE ENGINEER - ACTUARIAL - LEAD DATA ENGINEER  ..."/>
    <s v="Anywhere"/>
    <x v="0"/>
    <x v="1"/>
    <x v="2"/>
    <x v="5189"/>
    <x v="28"/>
    <s v="Robert Half"/>
    <s v="['sql', 'python']"/>
  </r>
  <r>
    <x v="8"/>
    <s v="Sr. Manager, Analytics and Data Science - Consumer Lending"/>
    <s v="Anywhere"/>
    <x v="0"/>
    <x v="1"/>
    <x v="2"/>
    <x v="5190"/>
    <x v="8"/>
    <s v="Analytic Recruiting Inc."/>
    <s v="['sql', 'python', 'tableau']"/>
  </r>
  <r>
    <x v="6"/>
    <s v="Senior Data Analyst"/>
    <s v="Anywhere"/>
    <x v="0"/>
    <x v="1"/>
    <x v="2"/>
    <x v="5191"/>
    <x v="560"/>
    <s v="Grow Therapy"/>
    <s v="['sql', 'python', 'looker']"/>
  </r>
  <r>
    <x v="7"/>
    <s v="Machine Learning Engineer"/>
    <s v="Modena, Province of Modena, Italy"/>
    <x v="0"/>
    <x v="0"/>
    <x v="49"/>
    <x v="5192"/>
    <x v="760"/>
    <s v="Timeneye"/>
    <s v="['python', 'sql', 'nosql', 'keras', 'pytorch', 'scikit-learn']"/>
  </r>
  <r>
    <x v="2"/>
    <s v="Data Analyst"/>
    <s v="Callao, Peru"/>
    <x v="0"/>
    <x v="0"/>
    <x v="42"/>
    <x v="5193"/>
    <x v="39"/>
    <s v="SGS"/>
    <m/>
  </r>
  <r>
    <x v="3"/>
    <s v="Senior Data Engineer"/>
    <s v="Irving, TX"/>
    <x v="0"/>
    <x v="0"/>
    <x v="2"/>
    <x v="5194"/>
    <x v="56"/>
    <s v="Publicis Groupe"/>
    <s v="['sql', 'oracle']"/>
  </r>
  <r>
    <x v="0"/>
    <s v="Machine Learning Data Scientist"/>
    <s v="Wilmington, DE"/>
    <x v="0"/>
    <x v="0"/>
    <x v="2"/>
    <x v="5195"/>
    <x v="28"/>
    <s v="Itemize Corp."/>
    <s v="['python', 'pytorch', 'nltk', 'scikit-learn', 'numpy', 'opencv']"/>
  </r>
  <r>
    <x v="0"/>
    <s v="Data Scientist II"/>
    <s v="Winchester, VA"/>
    <x v="0"/>
    <x v="0"/>
    <x v="2"/>
    <x v="5196"/>
    <x v="139"/>
    <s v="Navy Federal Credit Union"/>
    <s v="['python', 'r', 'scala', 'sql', 'azure', 'databricks', 'aws', 'spark', 'matplotlib', 'ggplot2', 'hadoop', 'word', 'power bi', 'tableau']"/>
  </r>
  <r>
    <x v="1"/>
    <s v="MLOps Data Engineer"/>
    <s v="Anywhere"/>
    <x v="0"/>
    <x v="1"/>
    <x v="2"/>
    <x v="5197"/>
    <x v="68"/>
    <s v="Agile Resources, Inc."/>
    <s v="['aws']"/>
  </r>
  <r>
    <x v="2"/>
    <s v="Data Analyst"/>
    <s v="Irvine, CA"/>
    <x v="4"/>
    <x v="0"/>
    <x v="2"/>
    <x v="5198"/>
    <x v="231"/>
    <s v="24 Seven Talent"/>
    <s v="['r', 'python', 'sql', 'tableau', 'looker']"/>
  </r>
  <r>
    <x v="2"/>
    <s v="Data Management Analyst III"/>
    <s v="Gainesville, FL"/>
    <x v="0"/>
    <x v="0"/>
    <x v="2"/>
    <x v="5199"/>
    <x v="99"/>
    <s v="University of Florida"/>
    <s v="['sql', 'crystal', 'outlook', 'word', 'excel']"/>
  </r>
  <r>
    <x v="1"/>
    <s v="Data Engineer - Web3"/>
    <s v="Anywhere"/>
    <x v="0"/>
    <x v="1"/>
    <x v="2"/>
    <x v="5200"/>
    <x v="565"/>
    <s v="Jobot"/>
    <s v="['solidity', 'postgresql', 'elasticsearch', 'bigquery', 'airflow']"/>
  </r>
  <r>
    <x v="2"/>
    <s v="Data Ware House Analyst"/>
    <s v="Miami, FL"/>
    <x v="0"/>
    <x v="0"/>
    <x v="2"/>
    <x v="5201"/>
    <x v="16"/>
    <s v="Acadia Technologies, Inc."/>
    <s v="['sql', 'sql server']"/>
  </r>
  <r>
    <x v="2"/>
    <s v="Junior Data Analyst"/>
    <s v="Ho Chi Minh City, Vietnam"/>
    <x v="0"/>
    <x v="0"/>
    <x v="16"/>
    <x v="5202"/>
    <x v="83"/>
    <s v="Katalon"/>
    <s v="['sql', 'python', 'looker', 'word']"/>
  </r>
  <r>
    <x v="8"/>
    <s v="Senior Data Scientist w/managerial exp.-NJ Candidates ONLY-(Salary..."/>
    <s v="Paramus, NJ"/>
    <x v="0"/>
    <x v="0"/>
    <x v="2"/>
    <x v="5203"/>
    <x v="90"/>
    <s v="Confidential"/>
    <s v="['python', 'sql', 'nosql', 'r', 'javascript', 'matlab', 'css', 'sql server', 'jquery']"/>
  </r>
  <r>
    <x v="1"/>
    <s v="Data Engineer :: Cedar Rapids, IA"/>
    <s v="Cedar Rapids, IA"/>
    <x v="0"/>
    <x v="0"/>
    <x v="2"/>
    <x v="5204"/>
    <x v="80"/>
    <s v="PinnacleTek"/>
    <s v="['sql', 'c#', 'python', 'java', 'snowflake', 'azure']"/>
  </r>
  <r>
    <x v="4"/>
    <s v="Technical Support Engineer APAC"/>
    <s v="Anywhere"/>
    <x v="0"/>
    <x v="1"/>
    <x v="51"/>
    <x v="5205"/>
    <x v="20"/>
    <s v="Customer.io"/>
    <s v="['javascript', 'go', 'github', 'notion', 'slack', 'zoom']"/>
  </r>
  <r>
    <x v="8"/>
    <s v="Senior Data Scientist"/>
    <s v="Anywhere"/>
    <x v="0"/>
    <x v="1"/>
    <x v="2"/>
    <x v="5206"/>
    <x v="67"/>
    <s v="Harnham"/>
    <s v="['go', 'sql', 'python', 'r']"/>
  </r>
  <r>
    <x v="3"/>
    <s v="Senior Data Engineer"/>
    <s v="Chicago, IL"/>
    <x v="0"/>
    <x v="0"/>
    <x v="2"/>
    <x v="5207"/>
    <x v="142"/>
    <s v="Ubiety"/>
    <s v="['sql', 'nosql', 'redis', 'cassandra', 'snowflake', 'aws', 'gcp', 'kafka', 'git']"/>
  </r>
  <r>
    <x v="0"/>
    <s v="Junior Data Scientist"/>
    <s v="Barcelona, Spain"/>
    <x v="0"/>
    <x v="0"/>
    <x v="20"/>
    <x v="5208"/>
    <x v="322"/>
    <s v="Locaria"/>
    <s v="['r', 'python', 'sql', 'aws', 'azure', 'gcp', 'github']"/>
  </r>
  <r>
    <x v="2"/>
    <s v="Database and Data Analyst"/>
    <s v="Arlington, VA"/>
    <x v="0"/>
    <x v="0"/>
    <x v="2"/>
    <x v="5209"/>
    <x v="1118"/>
    <s v="Guidehouse"/>
    <s v="['python', 'r', 'sql']"/>
  </r>
  <r>
    <x v="8"/>
    <s v="Senior Data Scientist"/>
    <s v="Anywhere"/>
    <x v="0"/>
    <x v="1"/>
    <x v="2"/>
    <x v="5210"/>
    <x v="1"/>
    <s v="Xyon Global"/>
    <s v="['sql', 'python', 'aws', 'gcp', 'azure', 'databricks', 'spark']"/>
  </r>
  <r>
    <x v="6"/>
    <s v="Sr. Data Analyst, Operations Data"/>
    <s v="Tustin, CA"/>
    <x v="0"/>
    <x v="0"/>
    <x v="2"/>
    <x v="5211"/>
    <x v="2"/>
    <s v="Virgin Galactic"/>
    <s v="['oracle', 'excel', 'power bi']"/>
  </r>
  <r>
    <x v="1"/>
    <s v="Lead Data Engineer (Remote-Eligible)"/>
    <s v="Balch Springs, TX"/>
    <x v="0"/>
    <x v="0"/>
    <x v="2"/>
    <x v="5212"/>
    <x v="176"/>
    <s v="Capital One"/>
    <s v="['python', 'scala', 'java', 'javascript', 'postgresql', 'cassandra', 'aws', 'azure', 'react', 'kafka', 'node']"/>
  </r>
  <r>
    <x v="2"/>
    <s v="Financial Data Analyst"/>
    <s v="Pakistan"/>
    <x v="0"/>
    <x v="0"/>
    <x v="59"/>
    <x v="5213"/>
    <x v="36"/>
    <s v="Reorg"/>
    <s v="['excel']"/>
  </r>
  <r>
    <x v="6"/>
    <s v="Product Lifecycle Data Analyst ( Experienced, Senior)"/>
    <s v="Signal Hill, CA"/>
    <x v="0"/>
    <x v="0"/>
    <x v="2"/>
    <x v="5214"/>
    <x v="436"/>
    <s v="Boeing"/>
    <m/>
  </r>
  <r>
    <x v="0"/>
    <s v="Staff Data Scientist"/>
    <s v="Bentonville, AR"/>
    <x v="0"/>
    <x v="0"/>
    <x v="2"/>
    <x v="5215"/>
    <x v="26"/>
    <s v="Walmart Global Tech"/>
    <s v="['sql', 'azure', 'tensorflow', 'pytorch', 'pyspark']"/>
  </r>
  <r>
    <x v="8"/>
    <s v="Senior Data Scientist"/>
    <s v="Alpharetta, GA"/>
    <x v="0"/>
    <x v="0"/>
    <x v="2"/>
    <x v="5216"/>
    <x v="17"/>
    <s v="Tangent Services Corporation"/>
    <s v="['sql', 'nosql', 'python', 'r', 'aws', 'azure', 'hadoop', 'spark']"/>
  </r>
  <r>
    <x v="0"/>
    <s v="Lead People Data Scientist (Remote)"/>
    <s v="Anywhere"/>
    <x v="0"/>
    <x v="1"/>
    <x v="1"/>
    <x v="5217"/>
    <x v="1119"/>
    <s v="Atlassian"/>
    <s v="['python', 'r', 'sql', 'c', 'atlassian', 'git']"/>
  </r>
  <r>
    <x v="2"/>
    <s v="Client Data Management Officer (f/m/d)"/>
    <s v="Luxembourg"/>
    <x v="0"/>
    <x v="0"/>
    <x v="62"/>
    <x v="5218"/>
    <x v="945"/>
    <s v="Deutsche Börse"/>
    <m/>
  </r>
  <r>
    <x v="0"/>
    <s v="Data Scientist (Indianapolis, IN)"/>
    <s v="Indianapolis, IN"/>
    <x v="0"/>
    <x v="0"/>
    <x v="2"/>
    <x v="5219"/>
    <x v="1120"/>
    <s v="Delta Faucet Company"/>
    <s v="['scala', 'python', 'sql', 'azure', 'aws', 'gcp', 'spark', 'flow']"/>
  </r>
  <r>
    <x v="8"/>
    <s v="Sr. Data Visualizer"/>
    <s v="Atlanta, GA"/>
    <x v="0"/>
    <x v="0"/>
    <x v="2"/>
    <x v="5220"/>
    <x v="164"/>
    <s v="Visa"/>
    <s v="['sql', 'tableau', 'power bi']"/>
  </r>
  <r>
    <x v="0"/>
    <s v="Head of Data"/>
    <s v="Lisbon, Portugal"/>
    <x v="0"/>
    <x v="0"/>
    <x v="12"/>
    <x v="5221"/>
    <x v="402"/>
    <s v="Indie Campers"/>
    <s v="['sql', 'tableau']"/>
  </r>
  <r>
    <x v="0"/>
    <s v="Data Scientist Intern 2024 - Masters (Offer Req)"/>
    <s v="San Francisco, CA"/>
    <x v="9"/>
    <x v="0"/>
    <x v="2"/>
    <x v="5222"/>
    <x v="1121"/>
    <s v="IBM"/>
    <s v="['ibm cloud']"/>
  </r>
  <r>
    <x v="0"/>
    <s v="Sr. Data Scientist"/>
    <s v="West Sacramento, CA"/>
    <x v="0"/>
    <x v="0"/>
    <x v="2"/>
    <x v="5223"/>
    <x v="1122"/>
    <s v="Brahma consulting group"/>
    <s v="['python', 'sql']"/>
  </r>
  <r>
    <x v="4"/>
    <s v="[CTG] Controlling Officer (Pricing, Billing and Data Analysis)"/>
    <s v="Vietnam"/>
    <x v="0"/>
    <x v="0"/>
    <x v="16"/>
    <x v="5224"/>
    <x v="36"/>
    <s v="Bosch Group"/>
    <s v="['java', 'sap', 'excel', 'power bi']"/>
  </r>
  <r>
    <x v="4"/>
    <s v="Operations Reporting Analyst"/>
    <s v="Lewisville, TX"/>
    <x v="0"/>
    <x v="0"/>
    <x v="2"/>
    <x v="5225"/>
    <x v="989"/>
    <s v="Assurant"/>
    <s v="['sql', 'excel', 'tableau']"/>
  </r>
  <r>
    <x v="0"/>
    <s v="Data Scientist - Primary Care Organization"/>
    <s v="Anywhere"/>
    <x v="0"/>
    <x v="1"/>
    <x v="1"/>
    <x v="5226"/>
    <x v="1123"/>
    <s v="CenterWell"/>
    <s v="['sql', 'python', 'r']"/>
  </r>
  <r>
    <x v="2"/>
    <s v="Paid Bootcamp- STEM Entry Level Data Analyst and Visualization"/>
    <s v="Irving, TX"/>
    <x v="0"/>
    <x v="0"/>
    <x v="2"/>
    <x v="5227"/>
    <x v="20"/>
    <s v="PCS Globaltech"/>
    <s v="['sql', 'sql server', 'ssis', 'ssrs', 'power bi', 'tableau']"/>
  </r>
  <r>
    <x v="0"/>
    <s v="Jr. Data Scientist"/>
    <s v="Anywhere"/>
    <x v="0"/>
    <x v="1"/>
    <x v="2"/>
    <x v="5228"/>
    <x v="172"/>
    <s v="Take2 Consulting, LLC"/>
    <s v="['python', 'r', 'aws', 'gcp', 'tableau', 'git', 'github', 'jenkins', 'jira']"/>
  </r>
  <r>
    <x v="0"/>
    <s v="Dovenmuehle Mortgage | Chief Data Scientist"/>
    <s v="Anywhere"/>
    <x v="0"/>
    <x v="1"/>
    <x v="2"/>
    <x v="5229"/>
    <x v="155"/>
    <s v="Braintrust"/>
    <s v="['python', 'scala', 'sql', 'aws', 'azure', 'gcp', 'pandas', 'numpy', 'scikit-learn', 'matplotlib', 'hadoop', 'spark', 'tableau']"/>
  </r>
  <r>
    <x v="4"/>
    <s v="Anti-Abuse Analyst (Match Group LLC, Dallas, TX)"/>
    <s v="Dallas, TX"/>
    <x v="0"/>
    <x v="0"/>
    <x v="2"/>
    <x v="5230"/>
    <x v="5"/>
    <s v="Match Group"/>
    <s v="['sql', 'python', 'databricks', 'redshift', 'spark', 'tableau', 'looker']"/>
  </r>
  <r>
    <x v="0"/>
    <s v="Data Scientist III"/>
    <s v="San Francisco, CA"/>
    <x v="0"/>
    <x v="0"/>
    <x v="2"/>
    <x v="5231"/>
    <x v="1124"/>
    <s v="Uber Freight"/>
    <s v="['python', 'r', 'java', 'c', 'tableau', 'looker']"/>
  </r>
  <r>
    <x v="1"/>
    <s v="Data Engineer for Machine Learning in Computer Vision (Robotics)"/>
    <s v="Warsaw, Poland"/>
    <x v="0"/>
    <x v="0"/>
    <x v="11"/>
    <x v="5232"/>
    <x v="56"/>
    <s v="Bosch Group"/>
    <s v="['python', 'pytorch']"/>
  </r>
  <r>
    <x v="2"/>
    <s v="Junior Data Analyst"/>
    <s v="Miami, FL"/>
    <x v="0"/>
    <x v="0"/>
    <x v="2"/>
    <x v="5233"/>
    <x v="28"/>
    <s v="Parabolic Career"/>
    <m/>
  </r>
  <r>
    <x v="0"/>
    <s v="Lead Data Scientist"/>
    <s v="Memphis, TN"/>
    <x v="0"/>
    <x v="0"/>
    <x v="2"/>
    <x v="5234"/>
    <x v="1"/>
    <s v="Insight Global"/>
    <s v="['python', 'r', 'power bi', 'tableau']"/>
  </r>
  <r>
    <x v="1"/>
    <s v="Data Engineer - Machine Learning team"/>
    <s v="Zagreb, Croatia"/>
    <x v="0"/>
    <x v="0"/>
    <x v="19"/>
    <x v="5235"/>
    <x v="187"/>
    <s v="ReversingLabs"/>
    <s v="['python', 'bash', 'nosql', 'sql', 'postgresql', 'aws', 'airflow', 'kafka', 'github', 'docker']"/>
  </r>
  <r>
    <x v="2"/>
    <s v="Data Analyst"/>
    <s v="Tampa, FL"/>
    <x v="1"/>
    <x v="0"/>
    <x v="2"/>
    <x v="5236"/>
    <x v="46"/>
    <s v="Barbaricum"/>
    <s v="['python', 'javascript', 'r', 'sql', 'go', 'react', 'flask']"/>
  </r>
  <r>
    <x v="1"/>
    <s v="Azure Data Architect"/>
    <s v="Canada"/>
    <x v="0"/>
    <x v="0"/>
    <x v="23"/>
    <x v="5237"/>
    <x v="36"/>
    <s v="ProCogia"/>
    <s v="['sql', 'python', 'azure', 'snowflake', 'oracle', 'aws', 'gcp', 'databricks', 'pyspark', 'spark', 'power bi', 'flow']"/>
  </r>
  <r>
    <x v="1"/>
    <s v="Data Engineer"/>
    <s v="Willingboro, NJ"/>
    <x v="0"/>
    <x v="0"/>
    <x v="2"/>
    <x v="5238"/>
    <x v="2"/>
    <s v="Jobot"/>
    <s v="['sql', 'nosql', 'azure', 'databricks', 'snowflake', 'redshift', 'ssis']"/>
  </r>
  <r>
    <x v="8"/>
    <s v="Senior Data Scientist"/>
    <s v="Anywhere"/>
    <x v="0"/>
    <x v="1"/>
    <x v="2"/>
    <x v="5239"/>
    <x v="51"/>
    <s v="Harnham"/>
    <s v="['python', 'elasticsearch', 'numpy', 'pandas', 'scikit-learn', 'pyspark', 'matplotlib', 'seaborn', 'git']"/>
  </r>
  <r>
    <x v="2"/>
    <s v="BI Data Visualization Analyst II"/>
    <s v="Pensacola, FL"/>
    <x v="0"/>
    <x v="0"/>
    <x v="2"/>
    <x v="5240"/>
    <x v="261"/>
    <s v="Navy Federal Credit Union"/>
    <s v="['sql', 'sql server', 'azure', 'databricks', 'matplotlib', 'ggplot2', 'word', 'tableau', 'cognos']"/>
  </r>
  <r>
    <x v="2"/>
    <s v="Real Estate Transaction Data Analyst"/>
    <s v="Anywhere"/>
    <x v="0"/>
    <x v="1"/>
    <x v="2"/>
    <x v="5241"/>
    <x v="31"/>
    <s v="Get It Recruit - Real Estate"/>
    <s v="['excel', 'word', 'powerpoint', 'outlook']"/>
  </r>
  <r>
    <x v="8"/>
    <s v="Senior Data Scientist"/>
    <s v="New York, NY"/>
    <x v="0"/>
    <x v="0"/>
    <x v="2"/>
    <x v="5242"/>
    <x v="85"/>
    <s v="current"/>
    <s v="['sql', 'python']"/>
  </r>
  <r>
    <x v="0"/>
    <s v="Bioinformatics Data Scientist- NGS IRVINE, CA (NO REMOTE)"/>
    <s v="Irvine, CA"/>
    <x v="0"/>
    <x v="0"/>
    <x v="2"/>
    <x v="5243"/>
    <x v="1125"/>
    <s v="Genomic Testing Cooperative, LLC"/>
    <s v="['bash', 'powershell', 'r', 'python', 'rust', 'scala', 'html', 'javascript', 'sql', 'mysql', 'aws', 'azure', 'linux', 'windows', 'ansible', 'puppet', 'github', 'gitlab', 'docker', 'kubernetes', 'jira']"/>
  </r>
  <r>
    <x v="0"/>
    <s v="Junior Level Data Scientist"/>
    <s v="Irving, TX"/>
    <x v="1"/>
    <x v="0"/>
    <x v="1"/>
    <x v="5244"/>
    <x v="1113"/>
    <s v="Upen Group Inc"/>
    <s v="['sql', 'python']"/>
  </r>
  <r>
    <x v="2"/>
    <s v="Data Analyst"/>
    <s v="Leesburg, VA"/>
    <x v="0"/>
    <x v="0"/>
    <x v="2"/>
    <x v="5245"/>
    <x v="91"/>
    <s v="Waterborne Environmental"/>
    <s v="['sql', 'python', 'javascript', 'r', 'sas', 'sas', 'c#', 'sql server', 'ms access', 'excel', 'spss']"/>
  </r>
  <r>
    <x v="2"/>
    <s v="Data Analyst"/>
    <s v="Malta"/>
    <x v="0"/>
    <x v="0"/>
    <x v="85"/>
    <x v="5246"/>
    <x v="39"/>
    <s v="Kaizen Gaming"/>
    <s v="['sql', 'python', 'pandas', 'power bi', 'tableau']"/>
  </r>
  <r>
    <x v="6"/>
    <s v="Senior Data Analyst"/>
    <s v="Anywhere"/>
    <x v="0"/>
    <x v="1"/>
    <x v="2"/>
    <x v="5247"/>
    <x v="8"/>
    <s v="Grow Therapy"/>
    <s v="['sql', 'python', 'looker']"/>
  </r>
  <r>
    <x v="1"/>
    <s v="Data Engineer"/>
    <s v="Washington, DC"/>
    <x v="0"/>
    <x v="0"/>
    <x v="2"/>
    <x v="5248"/>
    <x v="90"/>
    <s v="LaunchPointPEO"/>
    <s v="['oracle', 'sap']"/>
  </r>
  <r>
    <x v="1"/>
    <s v="Data Engineer"/>
    <s v="Stockholm, Sweden"/>
    <x v="0"/>
    <x v="0"/>
    <x v="13"/>
    <x v="5249"/>
    <x v="56"/>
    <s v="Truecaller"/>
    <s v="['sql', 'scala', 'python', 'gcp', 'aws', 'azure', 'bigquery', 'airflow', 'spark', 'kubernetes']"/>
  </r>
  <r>
    <x v="1"/>
    <s v="Data Engineer"/>
    <s v="Seattle, WA"/>
    <x v="13"/>
    <x v="0"/>
    <x v="2"/>
    <x v="5250"/>
    <x v="277"/>
    <s v="Data206"/>
    <s v="['r', 'python', 'sql', 'java', 'scala', 'bigquery', 'snowflake', 'databricks', 'redshift', 'azure']"/>
  </r>
  <r>
    <x v="1"/>
    <s v="Experienced Data Engineer"/>
    <s v="Minneapolis, MN"/>
    <x v="0"/>
    <x v="0"/>
    <x v="2"/>
    <x v="5251"/>
    <x v="1126"/>
    <s v="Principal Financial Group"/>
    <s v="['sql', 'python', 'aws', 'snowflake', 'power bi', 'dax']"/>
  </r>
  <r>
    <x v="0"/>
    <s v="2024 Senior Data Scientist Internship - Corporate Development"/>
    <s v="New York, NY"/>
    <x v="9"/>
    <x v="0"/>
    <x v="2"/>
    <x v="5252"/>
    <x v="1127"/>
    <s v="IBM"/>
    <s v="['python', 'sql', 'ibm cloud', 'numpy', 'pandas', 'scikit-learn', 'matplotlib', 'seaborn', 'spark', 'hadoop']"/>
  </r>
  <r>
    <x v="1"/>
    <s v="Data Engineer, Chief Technology Information Office"/>
    <s v="Arlington, VA"/>
    <x v="0"/>
    <x v="0"/>
    <x v="2"/>
    <x v="5253"/>
    <x v="1128"/>
    <s v="United States Space Force"/>
    <s v="['sql', 'nosql', 'python', 'scala', 'r', 'java', 'c', 'aws', 'azure', 'hadoop', 'spark', 'kafka', 'excel']"/>
  </r>
  <r>
    <x v="2"/>
    <s v="Data Analyst -Healthcare Insurance"/>
    <s v="Georgia"/>
    <x v="1"/>
    <x v="0"/>
    <x v="2"/>
    <x v="5254"/>
    <x v="29"/>
    <s v="Ascendo Resources"/>
    <s v="['excel', 'power bi']"/>
  </r>
  <r>
    <x v="2"/>
    <s v="Data Analyst III"/>
    <s v="Ardmore, OK"/>
    <x v="0"/>
    <x v="0"/>
    <x v="2"/>
    <x v="5255"/>
    <x v="172"/>
    <s v="Good Shepherd Community Clinic, Inc."/>
    <s v="['sql', 'python', 'r', 'tableau']"/>
  </r>
  <r>
    <x v="3"/>
    <s v="Senior Data Engineer"/>
    <s v="New York, NY"/>
    <x v="0"/>
    <x v="0"/>
    <x v="2"/>
    <x v="5256"/>
    <x v="34"/>
    <s v="Stott and May Inc."/>
    <s v="['python', 'aws', 'snowflake']"/>
  </r>
  <r>
    <x v="1"/>
    <s v="Data Engineer I"/>
    <s v="Anywhere"/>
    <x v="0"/>
    <x v="1"/>
    <x v="2"/>
    <x v="5257"/>
    <x v="94"/>
    <s v="Energy Solutions"/>
    <s v="['python', 'sql', 'aws', 'redshift', 'tableau', 'looker']"/>
  </r>
  <r>
    <x v="0"/>
    <s v="Process &amp; Analytics Engineer"/>
    <s v="Portugal"/>
    <x v="0"/>
    <x v="0"/>
    <x v="12"/>
    <x v="5258"/>
    <x v="1129"/>
    <s v="Körber"/>
    <s v="['excel', 'sap']"/>
  </r>
  <r>
    <x v="3"/>
    <s v="Senior Data Engineer"/>
    <s v="Anywhere"/>
    <x v="0"/>
    <x v="1"/>
    <x v="2"/>
    <x v="5259"/>
    <x v="51"/>
    <s v="InvestM Technology LLC"/>
    <s v="['sql', 'python', 'ruby', 'ruby', 'java', 'scala', 'power bi', 'tableau', 'cognos']"/>
  </r>
  <r>
    <x v="1"/>
    <s v="Data Engineer"/>
    <s v="Machelen, Belgium"/>
    <x v="0"/>
    <x v="0"/>
    <x v="3"/>
    <x v="5260"/>
    <x v="638"/>
    <s v="Devoteam"/>
    <s v="['scala', 'python', 'aws', 'databricks', 'azure', 'spark', 'kafka']"/>
  </r>
  <r>
    <x v="8"/>
    <s v="Senior Bioinformatics Data Scientist"/>
    <s v="Emeryville, CA"/>
    <x v="0"/>
    <x v="0"/>
    <x v="2"/>
    <x v="5261"/>
    <x v="171"/>
    <s v="Ansa Biotechnologies, Inc."/>
    <s v="['r', 'python', 'airflow', 'docker']"/>
  </r>
  <r>
    <x v="2"/>
    <s v="Business Data Analyst"/>
    <s v="Illinois City, IL"/>
    <x v="0"/>
    <x v="0"/>
    <x v="2"/>
    <x v="5262"/>
    <x v="20"/>
    <s v="Acadia Technologies, Inc."/>
    <s v="['matlab', 'r', 'python', 'sql', 'nosql']"/>
  </r>
  <r>
    <x v="8"/>
    <s v="Senior Data Scientist"/>
    <s v="Dallas, TX"/>
    <x v="0"/>
    <x v="0"/>
    <x v="1"/>
    <x v="5263"/>
    <x v="1130"/>
    <s v="MATRIX Resources"/>
    <s v="['python', 'sql', 'aws', 'pyspark', 'jira']"/>
  </r>
  <r>
    <x v="8"/>
    <s v="Senior Data Scientist - Must have Databricks experience"/>
    <s v="United States"/>
    <x v="0"/>
    <x v="0"/>
    <x v="2"/>
    <x v="5264"/>
    <x v="68"/>
    <s v="New Wave Staffing"/>
    <s v="['python', 'sql', 'databricks', 'scikit-learn', 'spark']"/>
  </r>
  <r>
    <x v="1"/>
    <s v="Cloud Data Engineer"/>
    <s v="Broomfield, CO"/>
    <x v="0"/>
    <x v="0"/>
    <x v="2"/>
    <x v="5265"/>
    <x v="19"/>
    <s v="Noodles &amp; Company"/>
    <s v="['python', 'sql', 'bigquery', 'gcp', 'power bi', 'git']"/>
  </r>
  <r>
    <x v="1"/>
    <s v="Data Engineer"/>
    <s v="New York, NY"/>
    <x v="0"/>
    <x v="0"/>
    <x v="2"/>
    <x v="5266"/>
    <x v="198"/>
    <s v="Pluto TV"/>
    <s v="['python', 'scala', 'sql', 'gcp', 'aws', 'bigquery', 'databricks', 'spark', 'airflow', 'looker', 'tableau', 'terraform', 'docker', 'kubernetes']"/>
  </r>
  <r>
    <x v="0"/>
    <s v="Data Scientist"/>
    <s v="Anywhere"/>
    <x v="0"/>
    <x v="1"/>
    <x v="2"/>
    <x v="5267"/>
    <x v="23"/>
    <s v="CareCentrix"/>
    <s v="['python']"/>
  </r>
  <r>
    <x v="7"/>
    <s v="QA Engineer (ZibraAI)"/>
    <s v="Ukraine"/>
    <x v="0"/>
    <x v="0"/>
    <x v="33"/>
    <x v="5268"/>
    <x v="196"/>
    <s v="Roosh"/>
    <s v="['c#', 'python', 'aws', 'unity', 'unreal']"/>
  </r>
  <r>
    <x v="1"/>
    <s v="Data Engineer/ML"/>
    <s v="India"/>
    <x v="0"/>
    <x v="0"/>
    <x v="7"/>
    <x v="5269"/>
    <x v="56"/>
    <s v="Tookitaki"/>
    <m/>
  </r>
  <r>
    <x v="0"/>
    <s v="Data Scientist"/>
    <s v="Chantilly, VA"/>
    <x v="0"/>
    <x v="0"/>
    <x v="2"/>
    <x v="5270"/>
    <x v="698"/>
    <s v="Booz Allen Hamilton"/>
    <s v="['python', 'r', 'java', 'sql', 'vba', 'tableau', 'excel']"/>
  </r>
  <r>
    <x v="2"/>
    <s v="Data Analyst, M &amp; E (Systems Analyst), Correctional Health Services"/>
    <m/>
    <x v="0"/>
    <x v="0"/>
    <x v="2"/>
    <x v="5271"/>
    <x v="282"/>
    <s v="NYC Health + Hospitals"/>
    <m/>
  </r>
  <r>
    <x v="3"/>
    <s v="Senior Data Engineer"/>
    <m/>
    <x v="0"/>
    <x v="0"/>
    <x v="2"/>
    <x v="5272"/>
    <x v="170"/>
    <s v="Parker B Associates"/>
    <s v="['python', 'sql', 'azure', 'spark']"/>
  </r>
  <r>
    <x v="1"/>
    <s v="Data Engineer (Peninsula, CA)"/>
    <s v="Palo Alto, CA"/>
    <x v="0"/>
    <x v="0"/>
    <x v="1"/>
    <x v="5273"/>
    <x v="170"/>
    <s v="Aptos"/>
    <s v="['sql', 'python', 'bigquery', 'airflow', 'tableau', 'looker', 'flow']"/>
  </r>
  <r>
    <x v="1"/>
    <s v="Data Engineer"/>
    <s v="Anywhere"/>
    <x v="0"/>
    <x v="1"/>
    <x v="2"/>
    <x v="5274"/>
    <x v="54"/>
    <s v="Michael Kors"/>
    <s v="['sql', 'python', 'snowflake', 'azure']"/>
  </r>
  <r>
    <x v="2"/>
    <s v="Data Analyst"/>
    <s v="Chicago, IL"/>
    <x v="0"/>
    <x v="0"/>
    <x v="2"/>
    <x v="5014"/>
    <x v="231"/>
    <s v="Swoon"/>
    <s v="['go', 'sql', 'python', 'r']"/>
  </r>
  <r>
    <x v="0"/>
    <s v="Data Scientist"/>
    <s v="Trenton, NJ"/>
    <x v="0"/>
    <x v="0"/>
    <x v="2"/>
    <x v="5275"/>
    <x v="19"/>
    <s v="CyberCoders"/>
    <s v="['matlab']"/>
  </r>
  <r>
    <x v="0"/>
    <s v="DDX Data Scientist III"/>
    <s v="Cleveland, OH"/>
    <x v="0"/>
    <x v="0"/>
    <x v="2"/>
    <x v="5276"/>
    <x v="1131"/>
    <s v="Sherwin-Williams"/>
    <s v="['python', 'r', 'sql', 'snowflake', 'tableau']"/>
  </r>
  <r>
    <x v="1"/>
    <s v="Data Engineer I - Finance and Operations Analytics (Hartford, CT)"/>
    <s v="Hartford, CT"/>
    <x v="0"/>
    <x v="0"/>
    <x v="2"/>
    <x v="5277"/>
    <x v="121"/>
    <s v="Travelers"/>
    <s v="['python', 'sql', 'aws', 'snowflake', 'qlik', 'ssis', 'microstrategy', 'git', 'jenkins']"/>
  </r>
  <r>
    <x v="0"/>
    <s v="Data Scientist, Reality Labs Sales Analytics"/>
    <s v="Columbus, OH"/>
    <x v="0"/>
    <x v="0"/>
    <x v="2"/>
    <x v="5278"/>
    <x v="136"/>
    <s v="Meta"/>
    <s v="['sql', 'python', 'r']"/>
  </r>
  <r>
    <x v="8"/>
    <s v="Senior Data Scientist"/>
    <s v="Arlington, VA"/>
    <x v="0"/>
    <x v="0"/>
    <x v="2"/>
    <x v="5279"/>
    <x v="461"/>
    <s v="Billtrust US Careers"/>
    <s v="['sql', 'python', 'jupyter', 'pytorch', 'tensorflow', 'linux', 'git', 'jenkins']"/>
  </r>
  <r>
    <x v="2"/>
    <s v="Data Analyst"/>
    <s v="Indianapolis, IN"/>
    <x v="0"/>
    <x v="0"/>
    <x v="2"/>
    <x v="5280"/>
    <x v="16"/>
    <s v="Acadia Technologies, Inc."/>
    <s v="['matlab', 'r', 'python', 'sql', 'nosql']"/>
  </r>
  <r>
    <x v="0"/>
    <s v="Data Scientist, Underwriting"/>
    <s v="Anywhere"/>
    <x v="0"/>
    <x v="1"/>
    <x v="2"/>
    <x v="5281"/>
    <x v="142"/>
    <s v="FloatMe Corp."/>
    <s v="['sql', 'python']"/>
  </r>
  <r>
    <x v="2"/>
    <s v="Data Analyst (m/f/d) - Construction Projects"/>
    <s v="Munich, Germany"/>
    <x v="0"/>
    <x v="0"/>
    <x v="9"/>
    <x v="5282"/>
    <x v="1132"/>
    <s v="Turner &amp; Townsend"/>
    <m/>
  </r>
  <r>
    <x v="0"/>
    <s v="Director, Data Science - Applied AI"/>
    <s v="Sunnyvale, CA"/>
    <x v="0"/>
    <x v="0"/>
    <x v="2"/>
    <x v="5283"/>
    <x v="213"/>
    <s v="Walmart"/>
    <s v="['python', 'sql', 'scala', 'r', 'tensorflow', 'pytorch', 'keras', 'spark', 'flow']"/>
  </r>
  <r>
    <x v="0"/>
    <s v="Data Scientist (Command Lab)"/>
    <s v="Offutt AFB, NE"/>
    <x v="0"/>
    <x v="0"/>
    <x v="1"/>
    <x v="5284"/>
    <x v="328"/>
    <s v="Peraton"/>
    <s v="['c#', 'c++', 'hadoop', 'windows']"/>
  </r>
  <r>
    <x v="2"/>
    <s v="Pricing Data Analyst"/>
    <s v="Mumbai, Maharashtra, India"/>
    <x v="0"/>
    <x v="0"/>
    <x v="7"/>
    <x v="5285"/>
    <x v="83"/>
    <s v="Etraveli Group"/>
    <s v="['excel', 'qlik', 'looker']"/>
  </r>
  <r>
    <x v="8"/>
    <s v="Senior Data Scientist - Product Analytics - Core Product"/>
    <s v="San Jose, CA"/>
    <x v="0"/>
    <x v="0"/>
    <x v="2"/>
    <x v="5286"/>
    <x v="425"/>
    <s v="TikTok"/>
    <s v="['sql', 'python']"/>
  </r>
  <r>
    <x v="3"/>
    <s v="Senior Data Engineer"/>
    <s v="Anywhere"/>
    <x v="0"/>
    <x v="1"/>
    <x v="2"/>
    <x v="5287"/>
    <x v="90"/>
    <s v="Storm2"/>
    <s v="['python', 'scala', 'java', 'aws', 'airflow']"/>
  </r>
  <r>
    <x v="3"/>
    <s v="Senior Data Engineer"/>
    <s v="United States"/>
    <x v="0"/>
    <x v="0"/>
    <x v="2"/>
    <x v="5288"/>
    <x v="1092"/>
    <s v="GradBay"/>
    <s v="['python', 'r', 'java', 'aws']"/>
  </r>
  <r>
    <x v="2"/>
    <s v="Data Analyst"/>
    <s v="Bethesda, MD"/>
    <x v="0"/>
    <x v="0"/>
    <x v="2"/>
    <x v="5289"/>
    <x v="172"/>
    <s v="Bogart Associates"/>
    <s v="['python', 'linux']"/>
  </r>
  <r>
    <x v="3"/>
    <s v="Senior AWS Cloud Data Engineer"/>
    <s v="Westlake Village, CA"/>
    <x v="0"/>
    <x v="0"/>
    <x v="2"/>
    <x v="5290"/>
    <x v="1133"/>
    <s v="LHH"/>
    <s v="['java', 'python', 'redshift', 'snowflake', 'aws', 'oracle', 'spark', 'kafka', 'airflow', 'pyspark', 'sap', 'kubernetes', 'jenkins']"/>
  </r>
  <r>
    <x v="3"/>
    <s v="Senior Data Engineer (R-13771)"/>
    <s v="Austin, TX"/>
    <x v="0"/>
    <x v="0"/>
    <x v="2"/>
    <x v="5291"/>
    <x v="56"/>
    <s v="Dun &amp; Bradstreet"/>
    <s v="['sql', 'python', 'shell', 'snowflake', 'gcp', 'aws', 'azure', 'spark', 'pyspark']"/>
  </r>
  <r>
    <x v="2"/>
    <s v="BI Data Analyst"/>
    <s v="Singapore"/>
    <x v="0"/>
    <x v="0"/>
    <x v="18"/>
    <x v="5292"/>
    <x v="1134"/>
    <s v="OKX"/>
    <s v="['sql', 'python']"/>
  </r>
  <r>
    <x v="2"/>
    <s v="Data Analyst"/>
    <s v="Huntsville, AL"/>
    <x v="0"/>
    <x v="0"/>
    <x v="2"/>
    <x v="5293"/>
    <x v="23"/>
    <s v="Kratos Defense and Security Solutions"/>
    <s v="['sql']"/>
  </r>
  <r>
    <x v="4"/>
    <s v="Analyst"/>
    <s v="Palm Beach Gardens, FL"/>
    <x v="0"/>
    <x v="0"/>
    <x v="2"/>
    <x v="5294"/>
    <x v="99"/>
    <s v="Robert Half"/>
    <s v="['go', 'excel', 'word', 'powerpoint']"/>
  </r>
  <r>
    <x v="0"/>
    <s v="Senior Credit Strategy Data Scientist"/>
    <s v="Jacksonville, FL"/>
    <x v="0"/>
    <x v="0"/>
    <x v="2"/>
    <x v="5295"/>
    <x v="68"/>
    <s v="SoFi"/>
    <s v="['sql', 'python', 'excel', 'tableau']"/>
  </r>
  <r>
    <x v="1"/>
    <s v="Engineering Team Lead, Data Modelling"/>
    <s v="Finland"/>
    <x v="0"/>
    <x v="0"/>
    <x v="71"/>
    <x v="5296"/>
    <x v="137"/>
    <s v="Wolt"/>
    <s v="['python', 'snowflake', 'kafka', 'spark', 'kubernetes']"/>
  </r>
  <r>
    <x v="0"/>
    <s v="SME Data Scientist"/>
    <s v="Anywhere"/>
    <x v="0"/>
    <x v="1"/>
    <x v="2"/>
    <x v="5297"/>
    <x v="168"/>
    <s v="ManTech International Corporation"/>
    <s v="['flow']"/>
  </r>
  <r>
    <x v="7"/>
    <s v="Machine Learning Engineer- Search and Recommendations"/>
    <s v="Germany"/>
    <x v="0"/>
    <x v="0"/>
    <x v="9"/>
    <x v="5298"/>
    <x v="188"/>
    <s v="SoundCloud"/>
    <s v="['tensorflow']"/>
  </r>
  <r>
    <x v="2"/>
    <s v="Data Analyst &amp; Bookkeeper"/>
    <s v="Chesterfield, MO"/>
    <x v="0"/>
    <x v="0"/>
    <x v="2"/>
    <x v="5299"/>
    <x v="153"/>
    <s v="Mantality Health"/>
    <m/>
  </r>
  <r>
    <x v="2"/>
    <s v="Business Data Analyst"/>
    <s v="Mexico City, CDMX, Mexico"/>
    <x v="0"/>
    <x v="0"/>
    <x v="22"/>
    <x v="5300"/>
    <x v="1135"/>
    <s v="Scale AI"/>
    <s v="['sql', 'python', 'tableau']"/>
  </r>
  <r>
    <x v="8"/>
    <s v="Senior Data Scientist"/>
    <s v="Englewood, CO"/>
    <x v="0"/>
    <x v="0"/>
    <x v="1"/>
    <x v="5301"/>
    <x v="227"/>
    <s v="DISH"/>
    <s v="['python', 'r']"/>
  </r>
  <r>
    <x v="3"/>
    <s v="Senior Data Engineer"/>
    <s v="Anywhere"/>
    <x v="0"/>
    <x v="1"/>
    <x v="2"/>
    <x v="5302"/>
    <x v="330"/>
    <s v="Chord"/>
    <s v="['sql', 'snowflake', 'aws', 'zoom']"/>
  </r>
  <r>
    <x v="0"/>
    <s v="Data Scientist III, Operations Engineering (Greater Denver Area, CO)"/>
    <s v="Denver, CO"/>
    <x v="0"/>
    <x v="0"/>
    <x v="1"/>
    <x v="5303"/>
    <x v="231"/>
    <s v="Invenergy"/>
    <s v="['python', 'sql', 'azure', 'databricks', 'power bi']"/>
  </r>
  <r>
    <x v="0"/>
    <s v="DATA SCIENCE SPECIALIST"/>
    <s v="Phoenix, AZ"/>
    <x v="0"/>
    <x v="0"/>
    <x v="2"/>
    <x v="5304"/>
    <x v="1136"/>
    <s v="Arizona State University"/>
    <s v="['sas', 'sas', 'sql', 'r', 'python', 'phoenix', 'tableau']"/>
  </r>
  <r>
    <x v="2"/>
    <s v="Data Integrity Project Analyst"/>
    <s v="New York, NY"/>
    <x v="0"/>
    <x v="0"/>
    <x v="2"/>
    <x v="5305"/>
    <x v="1137"/>
    <s v="MetroPlusHealth"/>
    <s v="['sql', 'sharepoint', 'power bi', 'excel']"/>
  </r>
  <r>
    <x v="0"/>
    <s v="Data Scientist, Autonomy Software, and Operations"/>
    <s v="United States"/>
    <x v="0"/>
    <x v="0"/>
    <x v="2"/>
    <x v="5306"/>
    <x v="35"/>
    <s v="Nuro, Inc."/>
    <s v="['sql', 'python', 'r']"/>
  </r>
  <r>
    <x v="1"/>
    <s v="Lead Data Engineer"/>
    <s v="Anywhere"/>
    <x v="0"/>
    <x v="1"/>
    <x v="2"/>
    <x v="5307"/>
    <x v="34"/>
    <s v="GOBankingRates"/>
    <s v="['sql', 'python', 'java', 'scala', 'aws', 'redshift', 'airflow', 'jira', 'trello', 'airtable', 'slack', 'zoom']"/>
  </r>
  <r>
    <x v="0"/>
    <s v="Data Scientist"/>
    <s v="New York, NY"/>
    <x v="0"/>
    <x v="0"/>
    <x v="2"/>
    <x v="5308"/>
    <x v="1138"/>
    <s v="Helix Tech IT solution"/>
    <s v="['python', 'r', 'sql']"/>
  </r>
  <r>
    <x v="1"/>
    <s v="Data Scientist/Data Engineer"/>
    <s v="Melbourne, FL"/>
    <x v="0"/>
    <x v="0"/>
    <x v="2"/>
    <x v="5309"/>
    <x v="1139"/>
    <s v="Northrop Grumman"/>
    <s v="['python', 'windows', 'linux', 'tableau', 'power bi']"/>
  </r>
  <r>
    <x v="1"/>
    <s v="Data Engineer"/>
    <s v="Anywhere"/>
    <x v="0"/>
    <x v="1"/>
    <x v="2"/>
    <x v="5310"/>
    <x v="122"/>
    <s v="Apex Systems"/>
    <s v="['sql', 'php', 'css', 'crystal', 'sql server', 'windows', 'ssis', 'ssrs', 'flow']"/>
  </r>
  <r>
    <x v="0"/>
    <s v="Data Scientist"/>
    <s v="Anywhere"/>
    <x v="0"/>
    <x v="1"/>
    <x v="2"/>
    <x v="5311"/>
    <x v="67"/>
    <s v="Precedent"/>
    <s v="['python', 'aws']"/>
  </r>
  <r>
    <x v="3"/>
    <s v="Senior Data Engineer"/>
    <s v="Tustin, CA"/>
    <x v="0"/>
    <x v="0"/>
    <x v="2"/>
    <x v="5312"/>
    <x v="28"/>
    <s v="Eliassen Group"/>
    <s v="['sql', 'python', 'scala', 'aws', 'redshift', 'snowflake', 'kafka', 'spark', 'airflow', 'word']"/>
  </r>
  <r>
    <x v="5"/>
    <s v="Ingenieur de données Synapse"/>
    <s v="Montreal, QC, Canada"/>
    <x v="1"/>
    <x v="0"/>
    <x v="23"/>
    <x v="5313"/>
    <x v="198"/>
    <s v="Astek Canada"/>
    <s v="['azure', 'power bi', 'tableau', 'git']"/>
  </r>
  <r>
    <x v="3"/>
    <s v="Senior Data Engineer"/>
    <s v="Houston, TX"/>
    <x v="0"/>
    <x v="0"/>
    <x v="2"/>
    <x v="5314"/>
    <x v="767"/>
    <s v="Publicis Groupe"/>
    <s v="['nosql', 'sql', 'python', 'java', 'javascript', 'dynamodb', 'sql server', 'azure', 'oracle', 'spark', 'pyspark', 'terraform']"/>
  </r>
  <r>
    <x v="1"/>
    <s v="Data Engineer"/>
    <s v="Denver, CO"/>
    <x v="0"/>
    <x v="0"/>
    <x v="2"/>
    <x v="5315"/>
    <x v="34"/>
    <s v="Insight Global"/>
    <s v="['sql', 'python', 'snowflake', 'azure', 'aws', 'kafka', 'flow']"/>
  </r>
  <r>
    <x v="2"/>
    <s v="Data Analyst"/>
    <s v="Dallas, TX"/>
    <x v="0"/>
    <x v="0"/>
    <x v="2"/>
    <x v="5316"/>
    <x v="1008"/>
    <s v="Dallas County Community College District"/>
    <m/>
  </r>
  <r>
    <x v="0"/>
    <s v="Data Scientist II, Fraud, Waste &amp; Abuse"/>
    <s v="Los Angeles, CA"/>
    <x v="0"/>
    <x v="0"/>
    <x v="2"/>
    <x v="5317"/>
    <x v="363"/>
    <s v="Oscar Health"/>
    <s v="['sql', 'r', 'python']"/>
  </r>
  <r>
    <x v="2"/>
    <s v="Data Analyst (Hybrid Remote)"/>
    <s v="Washington, DC"/>
    <x v="0"/>
    <x v="0"/>
    <x v="2"/>
    <x v="5318"/>
    <x v="2"/>
    <s v="Obsidian"/>
    <s v="['power bi', 'tableau']"/>
  </r>
  <r>
    <x v="1"/>
    <s v="Data Engineer-15319"/>
    <s v="Columbia, MD"/>
    <x v="0"/>
    <x v="0"/>
    <x v="2"/>
    <x v="5319"/>
    <x v="56"/>
    <s v="Wyetech"/>
    <s v="['python', 'nosql', 'aws', 'kafka', 'excel', 'flow']"/>
  </r>
  <r>
    <x v="3"/>
    <s v="Sr. Azure Data Engineer (remote) (Cincinnati, OH)"/>
    <s v="Cincinnati, OH"/>
    <x v="0"/>
    <x v="0"/>
    <x v="1"/>
    <x v="5320"/>
    <x v="67"/>
    <s v="Cognizant"/>
    <s v="['sql', 'sql server', 'azure', 'databricks', 'power bi']"/>
  </r>
  <r>
    <x v="2"/>
    <s v="Global IT Data Analytics Solutions Expert"/>
    <s v="United Kingdom"/>
    <x v="0"/>
    <x v="0"/>
    <x v="6"/>
    <x v="5321"/>
    <x v="237"/>
    <s v="Campari Group"/>
    <s v="['python', 'r', 'azure', 'databricks', 'sap']"/>
  </r>
  <r>
    <x v="1"/>
    <s v="Data Engineering Development Lead (f/m/div.)"/>
    <s v="Stuttgart, Germany"/>
    <x v="0"/>
    <x v="0"/>
    <x v="9"/>
    <x v="5322"/>
    <x v="56"/>
    <s v="Bosch Group"/>
    <s v="['sql', 'azure', 'spark']"/>
  </r>
  <r>
    <x v="1"/>
    <s v="Sr. Data Engineer"/>
    <s v="Anywhere"/>
    <x v="0"/>
    <x v="1"/>
    <x v="2"/>
    <x v="5323"/>
    <x v="1"/>
    <s v="Compri Consulting"/>
    <s v="['python', 'sql', 'postgresql', 'mysql', 'redshift', 'aws', 'snowflake', 'airflow', 'spark', 'kubernetes', 'docker']"/>
  </r>
  <r>
    <x v="1"/>
    <s v="Azure Data Engineer With DataBricks"/>
    <s v="Cary, NC"/>
    <x v="0"/>
    <x v="0"/>
    <x v="2"/>
    <x v="5324"/>
    <x v="67"/>
    <s v="3B Staffing LLC"/>
    <s v="['sql', 'python', 'scala', 'azure', 'databricks', 'ssis']"/>
  </r>
  <r>
    <x v="2"/>
    <s v="Supply Chain Data Analyst"/>
    <s v="Hillside, IL"/>
    <x v="0"/>
    <x v="0"/>
    <x v="2"/>
    <x v="5325"/>
    <x v="91"/>
    <s v="DYNAMIC MANUFACTURING INC"/>
    <s v="['assembly', 'excel', 'spreadsheet', 'outlook']"/>
  </r>
  <r>
    <x v="2"/>
    <s v="Data Management Analyst II"/>
    <s v="Gainesville, FL"/>
    <x v="0"/>
    <x v="0"/>
    <x v="2"/>
    <x v="5326"/>
    <x v="1140"/>
    <s v="University of Florida"/>
    <s v="['mongo', 'powershell', 'javascript', 'html', 'python', 'aws', 'azure', 'linux', 'kubernetes']"/>
  </r>
  <r>
    <x v="0"/>
    <s v="Quantitative Analyst / Data Scientist"/>
    <s v="Anywhere"/>
    <x v="0"/>
    <x v="1"/>
    <x v="2"/>
    <x v="5327"/>
    <x v="1141"/>
    <s v="Leidos"/>
    <s v="['r', 'python', 'matlab', 'azure', 'power bi']"/>
  </r>
  <r>
    <x v="0"/>
    <s v="Program Manager, Data Science"/>
    <s v="Dallas, TX"/>
    <x v="0"/>
    <x v="0"/>
    <x v="1"/>
    <x v="5328"/>
    <x v="1"/>
    <s v="Apixio"/>
    <s v="['python', 'rust', 'sql', 'aws', 'github', 'jira']"/>
  </r>
  <r>
    <x v="2"/>
    <s v="Data Analyst"/>
    <s v="Hartford, CT"/>
    <x v="0"/>
    <x v="0"/>
    <x v="2"/>
    <x v="5329"/>
    <x v="1142"/>
    <s v="The Travelers Companies, Inc."/>
    <s v="['sql']"/>
  </r>
  <r>
    <x v="6"/>
    <s v="Senior Game Data Analyst - Tarboosh Studio"/>
    <s v="Paris, France"/>
    <x v="0"/>
    <x v="0"/>
    <x v="27"/>
    <x v="5330"/>
    <x v="46"/>
    <s v="Voodoo"/>
    <s v="['sql', 'r', 'python']"/>
  </r>
  <r>
    <x v="1"/>
    <s v="Data Engineer II"/>
    <s v="Anywhere"/>
    <x v="0"/>
    <x v="1"/>
    <x v="2"/>
    <x v="5331"/>
    <x v="198"/>
    <s v="BlueLabs"/>
    <s v="['sql', 'python', 'r', 'snowflake']"/>
  </r>
  <r>
    <x v="2"/>
    <s v="Data Analyst &amp; Development Coordinator"/>
    <s v="Mt Rainier, MD"/>
    <x v="0"/>
    <x v="0"/>
    <x v="2"/>
    <x v="5332"/>
    <x v="344"/>
    <s v="Joe's Movement Emporium/World Arts Focus"/>
    <s v="['express']"/>
  </r>
  <r>
    <x v="0"/>
    <s v="Data Scientist"/>
    <s v="San Francisco, CA"/>
    <x v="0"/>
    <x v="0"/>
    <x v="2"/>
    <x v="5333"/>
    <x v="182"/>
    <s v="Nextdoor"/>
    <s v="['sql', 'python', 'tableau', 'excel']"/>
  </r>
  <r>
    <x v="1"/>
    <s v="Data Engineer"/>
    <s v="London, UK"/>
    <x v="0"/>
    <x v="0"/>
    <x v="6"/>
    <x v="5334"/>
    <x v="150"/>
    <s v="Zopa"/>
    <s v="['python', 'sql', 'aws']"/>
  </r>
  <r>
    <x v="2"/>
    <s v="Data Analyst"/>
    <s v="Crane, IN"/>
    <x v="0"/>
    <x v="0"/>
    <x v="2"/>
    <x v="5335"/>
    <x v="91"/>
    <s v="JRC Integrated Systems, Inc."/>
    <m/>
  </r>
  <r>
    <x v="2"/>
    <s v="Marketing Data Analyst"/>
    <m/>
    <x v="0"/>
    <x v="0"/>
    <x v="2"/>
    <x v="5336"/>
    <x v="35"/>
    <s v="Harnham"/>
    <m/>
  </r>
  <r>
    <x v="1"/>
    <s v="$180k/YR - Data Engineer 100%Remote"/>
    <s v="Anywhere"/>
    <x v="0"/>
    <x v="1"/>
    <x v="2"/>
    <x v="5337"/>
    <x v="27"/>
    <s v="Lorien"/>
    <s v="['python', 'sql', 'mongo', 'java', 'scala', 'dynamodb', 'aws', 'redshift', 'aurora', 'spark', 'pyspark', 'pandas', 'airflow', 'kafka', 'hadoop', 'node', 'bitbucket', 'kubernetes']"/>
  </r>
  <r>
    <x v="0"/>
    <s v="Data Scientist"/>
    <s v="Anywhere"/>
    <x v="0"/>
    <x v="1"/>
    <x v="2"/>
    <x v="5338"/>
    <x v="67"/>
    <s v="Intellisoft Technologies"/>
    <s v="['azure', 'github']"/>
  </r>
  <r>
    <x v="2"/>
    <s v="Presales  Manager for Big Data projects"/>
    <s v="Athens, Greece"/>
    <x v="0"/>
    <x v="0"/>
    <x v="38"/>
    <x v="5339"/>
    <x v="137"/>
    <s v="Netcompany-Intrasoft"/>
    <m/>
  </r>
  <r>
    <x v="7"/>
    <s v="AI Generated Content (AIGC) Rewriter - Arabic (Egypt)"/>
    <s v="Cairo, Egypt"/>
    <x v="0"/>
    <x v="0"/>
    <x v="53"/>
    <x v="5340"/>
    <x v="205"/>
    <s v="Welocalize"/>
    <m/>
  </r>
  <r>
    <x v="0"/>
    <s v="Data Scientist - IS Clinical Research"/>
    <s v="Los Angeles, CA"/>
    <x v="0"/>
    <x v="0"/>
    <x v="2"/>
    <x v="5341"/>
    <x v="1143"/>
    <s v="Keck Medical Center of USC"/>
    <s v="['python', 'r', 'sql', 'sas', 'sas', 'aws', 'jupyter', 'tensorflow', 'kafka', 'spark', 'hadoop', 'outlook', 'word', 'excel', 'spss']"/>
  </r>
  <r>
    <x v="0"/>
    <s v="Data Scientist"/>
    <s v="Florida City, FL"/>
    <x v="0"/>
    <x v="0"/>
    <x v="2"/>
    <x v="5342"/>
    <x v="16"/>
    <s v="Acadia Technologies, Inc."/>
    <m/>
  </r>
  <r>
    <x v="0"/>
    <s v="Adversarial Data Scientist (AI/ML CyberSecurity)"/>
    <s v="Anywhere"/>
    <x v="0"/>
    <x v="1"/>
    <x v="2"/>
    <x v="5343"/>
    <x v="263"/>
    <s v="Jobot"/>
    <s v="['python', 'r', 'matlab']"/>
  </r>
  <r>
    <x v="2"/>
    <s v="Data Analyst"/>
    <s v="Florida City, FL"/>
    <x v="0"/>
    <x v="0"/>
    <x v="2"/>
    <x v="5344"/>
    <x v="16"/>
    <s v="Acadia Technologies, Inc."/>
    <s v="['sql']"/>
  </r>
  <r>
    <x v="2"/>
    <s v="University Project Data Analyst"/>
    <s v="Santa Cruz, CA"/>
    <x v="0"/>
    <x v="0"/>
    <x v="2"/>
    <x v="5345"/>
    <x v="17"/>
    <s v="Another Source"/>
    <m/>
  </r>
  <r>
    <x v="0"/>
    <s v="Data scientist security"/>
    <s v="Norfolk, VA"/>
    <x v="5"/>
    <x v="0"/>
    <x v="2"/>
    <x v="5346"/>
    <x v="953"/>
    <s v="Booz Allen Hamilton"/>
    <s v="['c', 'python', 'r', 'c++', 'java', 'sql', 'sas', 'sas', 'matlab', 'hadoop', 'spark', 'excel', 'sharepoint', 'spss', 'word']"/>
  </r>
  <r>
    <x v="0"/>
    <s v="Staff Data Scientist - Pricing Experimentation"/>
    <s v="Anywhere"/>
    <x v="0"/>
    <x v="1"/>
    <x v="2"/>
    <x v="5347"/>
    <x v="656"/>
    <s v="Coinbase"/>
    <s v="['sql', 'python', 'r', 'gdpr']"/>
  </r>
  <r>
    <x v="1"/>
    <s v="Senior Consultant - Marketing and Commerce - Data Engineer - MY"/>
    <s v="Kuala Lumpur, Federal Territory of Kuala Lumpur, Malaysia"/>
    <x v="0"/>
    <x v="0"/>
    <x v="31"/>
    <x v="5348"/>
    <x v="536"/>
    <s v="Deloitte"/>
    <s v="['python', 'java', 'scala', 'postgresql', 'oracle', 'flow']"/>
  </r>
  <r>
    <x v="0"/>
    <s v="Colleague Insights Data Scientist - Reporting &amp; Capability"/>
    <s v="New York, NY"/>
    <x v="0"/>
    <x v="0"/>
    <x v="2"/>
    <x v="5349"/>
    <x v="96"/>
    <s v="Amex"/>
    <s v="['sql', 'python', 'r', 'oracle', 'express', 'tableau', 'power bi']"/>
  </r>
  <r>
    <x v="8"/>
    <s v="Senior Data Scientist"/>
    <s v="Atlanta, GA"/>
    <x v="0"/>
    <x v="0"/>
    <x v="2"/>
    <x v="5350"/>
    <x v="62"/>
    <s v="Brooksource"/>
    <s v="['r', 'python', 'sas', 'sas', 'sql', 'aws', 'azure', 'gcp', 'hadoop', 'spark']"/>
  </r>
  <r>
    <x v="2"/>
    <s v="Business Data Analyst"/>
    <s v="San Jose, CA"/>
    <x v="0"/>
    <x v="0"/>
    <x v="2"/>
    <x v="5351"/>
    <x v="20"/>
    <s v="Acadia Technologies, Inc."/>
    <s v="['matlab', 'r', 'python', 'sql', 'nosql']"/>
  </r>
  <r>
    <x v="2"/>
    <s v="Paid Bootcamp- STEM Entry Level Data Analyst and Visualization"/>
    <s v="Peoria, IL"/>
    <x v="0"/>
    <x v="0"/>
    <x v="2"/>
    <x v="5352"/>
    <x v="91"/>
    <s v="PCS Globaltech"/>
    <s v="['sql', 'sql server', 'ssis', 'ssrs', 'power bi', 'tableau']"/>
  </r>
  <r>
    <x v="1"/>
    <s v="Data scientist/Data engineer"/>
    <s v="Anywhere"/>
    <x v="0"/>
    <x v="1"/>
    <x v="1"/>
    <x v="5353"/>
    <x v="332"/>
    <s v="Nightingale Caring Solutions"/>
    <s v="['python', 'sql', 'aws', 'react', 'flask', 'laravel']"/>
  </r>
  <r>
    <x v="2"/>
    <s v="Performance Management and Data Analyst II, Grade 25"/>
    <s v="Rockville, MD"/>
    <x v="0"/>
    <x v="0"/>
    <x v="2"/>
    <x v="5354"/>
    <x v="1144"/>
    <s v="Montgomery County Government"/>
    <s v="['sql', 'r', 'python', 'oracle', 'tableau', 'power bi', 'sharepoint']"/>
  </r>
  <r>
    <x v="1"/>
    <s v="Data Engineer"/>
    <s v="San José Province, Escazu, Costa Rica"/>
    <x v="0"/>
    <x v="0"/>
    <x v="0"/>
    <x v="5355"/>
    <x v="204"/>
    <s v="Verisk"/>
    <s v="['sql', 'python', 'javascript', 'scala', 'aws', 'snowflake', 'oracle']"/>
  </r>
  <r>
    <x v="2"/>
    <s v="Research and Data Analyst"/>
    <s v="Tampa, FL"/>
    <x v="0"/>
    <x v="0"/>
    <x v="2"/>
    <x v="5356"/>
    <x v="16"/>
    <s v="COVE Behavioral Health"/>
    <s v="['sql', 'sas', 'sas', 'excel', 'spss', 'power bi']"/>
  </r>
  <r>
    <x v="2"/>
    <s v="Data Analyst"/>
    <s v="Philadelphia, PA"/>
    <x v="0"/>
    <x v="0"/>
    <x v="2"/>
    <x v="5357"/>
    <x v="282"/>
    <s v="Global Leadership Academy"/>
    <m/>
  </r>
  <r>
    <x v="6"/>
    <s v="Senior Data Analyst, Management Data Analysis"/>
    <s v="Waltham, MA"/>
    <x v="0"/>
    <x v="0"/>
    <x v="2"/>
    <x v="5358"/>
    <x v="474"/>
    <s v="National Grid"/>
    <s v="['sql', 'sql server', 'snowflake', 'power bi', 'ssis', 'excel', 'word', 'powerpoint', 'visio']"/>
  </r>
  <r>
    <x v="7"/>
    <s v="Data Scientist / Machine Learning Engineer"/>
    <s v="Irving, TX"/>
    <x v="0"/>
    <x v="0"/>
    <x v="2"/>
    <x v="5359"/>
    <x v="67"/>
    <s v="Publicis Groupe"/>
    <s v="['python', 'azure', 'databricks', 'spark', 'tensorflow', 'keras', 'airflow', 'hadoop']"/>
  </r>
  <r>
    <x v="7"/>
    <s v="Director of Engineering, ML Platform"/>
    <s v="Anywhere"/>
    <x v="0"/>
    <x v="1"/>
    <x v="32"/>
    <x v="5360"/>
    <x v="397"/>
    <s v="MongoDB"/>
    <s v="['mongodb', 'mongodb', 'python']"/>
  </r>
  <r>
    <x v="2"/>
    <s v="Market Data Analyst"/>
    <s v="New York, NY"/>
    <x v="0"/>
    <x v="0"/>
    <x v="2"/>
    <x v="5361"/>
    <x v="172"/>
    <s v="Intercontinental Exchange"/>
    <s v="['excel', 'tableau']"/>
  </r>
  <r>
    <x v="5"/>
    <s v="ERP/EDI Analyst"/>
    <s v="Austell, GA"/>
    <x v="0"/>
    <x v="0"/>
    <x v="2"/>
    <x v="5362"/>
    <x v="31"/>
    <s v="Tutti Quanti, LLC"/>
    <m/>
  </r>
  <r>
    <x v="2"/>
    <s v="Data Analyst"/>
    <s v="California"/>
    <x v="1"/>
    <x v="0"/>
    <x v="2"/>
    <x v="5363"/>
    <x v="883"/>
    <s v="Robert Half"/>
    <s v="['excel', 'smartsheet']"/>
  </r>
  <r>
    <x v="1"/>
    <s v="Data Engineer"/>
    <s v="Kadıköy, Sahrayı Cedit, Kadıköy/İstanbul, Türkiye"/>
    <x v="0"/>
    <x v="0"/>
    <x v="57"/>
    <x v="5364"/>
    <x v="187"/>
    <s v="bunq"/>
    <s v="['python', 'sql', 'aws']"/>
  </r>
  <r>
    <x v="1"/>
    <s v="Lead Data Engineer"/>
    <s v="Waltham, MA"/>
    <x v="0"/>
    <x v="0"/>
    <x v="1"/>
    <x v="5365"/>
    <x v="18"/>
    <s v="National Grid (UK)"/>
    <s v="['python', 'sql', 'snowflake', 'gcp', 'aws', 'azure', 'pyspark', 'spark', 'qlik', 'kubernetes']"/>
  </r>
  <r>
    <x v="2"/>
    <s v="Data Quality Analyst - Stage"/>
    <s v="Paris, France"/>
    <x v="0"/>
    <x v="0"/>
    <x v="27"/>
    <x v="5366"/>
    <x v="41"/>
    <s v="Foxintelligence"/>
    <s v="['sql', 'python', 'tableau']"/>
  </r>
  <r>
    <x v="0"/>
    <s v="Entry Level - Associate Data Scientist Event - Commercial"/>
    <s v="Atlanta, GA"/>
    <x v="5"/>
    <x v="0"/>
    <x v="2"/>
    <x v="5367"/>
    <x v="77"/>
    <s v="IBM"/>
    <s v="['r', 'python', 'java', 'scala', 'sas', 'sas', 'matlab', 'aws', 'azure', 'ibm cloud', 'spss']"/>
  </r>
  <r>
    <x v="3"/>
    <s v="Senior Data Engineer"/>
    <s v="Ronkonkoma, NY"/>
    <x v="5"/>
    <x v="0"/>
    <x v="2"/>
    <x v="5368"/>
    <x v="25"/>
    <s v="Capital One"/>
    <s v="['scala', 'python', 'nosql', 'java', 'mongo', 'shell', 'dynamodb', 'mysql', 'cassandra', 'redshift', 'snowflake', 'aws', 'azure', 'databricks', 'hadoop', 'kafka', 'spark']"/>
  </r>
  <r>
    <x v="3"/>
    <s v="Senior Data Engineer"/>
    <s v="New York, NY"/>
    <x v="0"/>
    <x v="0"/>
    <x v="2"/>
    <x v="5369"/>
    <x v="34"/>
    <s v="Jobot"/>
    <s v="['python', 'mysql', 'aws', 'spark', 'jupyter']"/>
  </r>
  <r>
    <x v="1"/>
    <s v="Data Engineer-Global High Growth Firm!"/>
    <s v="United States"/>
    <x v="0"/>
    <x v="0"/>
    <x v="2"/>
    <x v="5370"/>
    <x v="94"/>
    <s v="Recruiting Resources, Inc."/>
    <s v="['sql', 'python', 'java', 'c#', 'vba', 'sql server', 'azure', 'databricks', 'snowflake', 'ssis', 'ssrs']"/>
  </r>
  <r>
    <x v="1"/>
    <s v="Data Engineer - Concepteur - Développeur SQL - BigL"/>
    <s v="Rabat, Morocco"/>
    <x v="0"/>
    <x v="0"/>
    <x v="64"/>
    <x v="5371"/>
    <x v="150"/>
    <s v="ALTEN"/>
    <s v="['sql', 'hadoop', 'spark', 'kafka', 'docker', 'kubernetes', 'git', 'jenkins']"/>
  </r>
  <r>
    <x v="1"/>
    <s v="Architecte Big Data"/>
    <s v="Luxembourg"/>
    <x v="0"/>
    <x v="0"/>
    <x v="62"/>
    <x v="5372"/>
    <x v="137"/>
    <s v="Talan"/>
    <s v="['db2', 'hadoop', 'spark', 'chef']"/>
  </r>
  <r>
    <x v="3"/>
    <s v="Lead / Senior Data Engineer"/>
    <s v="Cairo, Egypt"/>
    <x v="0"/>
    <x v="0"/>
    <x v="53"/>
    <x v="5373"/>
    <x v="187"/>
    <s v="Money Fellows"/>
    <s v="['sql', 'python', 'aws', 'gcp', 'bigquery']"/>
  </r>
  <r>
    <x v="2"/>
    <s v="Data Analyst"/>
    <s v="New York, NY"/>
    <x v="0"/>
    <x v="0"/>
    <x v="2"/>
    <x v="5374"/>
    <x v="2"/>
    <s v="LTI - Larsen &amp; Toubro Infotech"/>
    <s v="['aws']"/>
  </r>
  <r>
    <x v="3"/>
    <s v="Senior Data Engineer"/>
    <s v="Los Angeles, CA"/>
    <x v="0"/>
    <x v="0"/>
    <x v="2"/>
    <x v="5375"/>
    <x v="170"/>
    <s v="Harnham"/>
    <s v="['python', 'aws', 'pytorch']"/>
  </r>
  <r>
    <x v="0"/>
    <s v="Data Scientist (MLOps)"/>
    <s v="McLean, VA"/>
    <x v="0"/>
    <x v="0"/>
    <x v="2"/>
    <x v="5376"/>
    <x v="1"/>
    <s v="Jobot"/>
    <s v="['python', 'mongodb', 'mongodb']"/>
  </r>
  <r>
    <x v="1"/>
    <s v="Data Engineer (m/f/d)"/>
    <s v="Oslo, Norway"/>
    <x v="0"/>
    <x v="0"/>
    <x v="56"/>
    <x v="5377"/>
    <x v="204"/>
    <s v="Statkraft"/>
    <s v="['c#', 'python', 'azure', 'databricks']"/>
  </r>
  <r>
    <x v="3"/>
    <s v="Senior Data Engineer"/>
    <m/>
    <x v="0"/>
    <x v="0"/>
    <x v="21"/>
    <x v="5378"/>
    <x v="56"/>
    <s v="Tridge"/>
    <s v="['sql', 'python', 'nosql', 'cassandra', 'aws', 'hadoop', 'spark', 'kafka', 'jupyter', 'tensorflow', 'pytorch']"/>
  </r>
  <r>
    <x v="0"/>
    <s v="Data Scientist"/>
    <s v="Colorado Springs, CO"/>
    <x v="0"/>
    <x v="0"/>
    <x v="1"/>
    <x v="5379"/>
    <x v="1145"/>
    <s v="Colorado Springs, CO"/>
    <m/>
  </r>
  <r>
    <x v="2"/>
    <s v="Data Analyst (Ecommerce/Retail)"/>
    <s v="California"/>
    <x v="0"/>
    <x v="0"/>
    <x v="2"/>
    <x v="5380"/>
    <x v="67"/>
    <s v="Robert Half"/>
    <s v="['sql', 'looker', 'tableau', 'power bi']"/>
  </r>
  <r>
    <x v="3"/>
    <s v="Senior Data Engineer"/>
    <s v="Anywhere"/>
    <x v="0"/>
    <x v="1"/>
    <x v="2"/>
    <x v="5381"/>
    <x v="2"/>
    <s v="GrowthLoop"/>
    <s v="['sql', 'snowflake', 'bigquery', 'redshift', 'airflow']"/>
  </r>
  <r>
    <x v="8"/>
    <s v="Senior Manager, Data Science (Dallas, TX)"/>
    <s v="Texas"/>
    <x v="0"/>
    <x v="0"/>
    <x v="2"/>
    <x v="5382"/>
    <x v="226"/>
    <s v="RingCentral"/>
    <s v="['ringcentral']"/>
  </r>
  <r>
    <x v="1"/>
    <s v="Data Engineer – Lead"/>
    <s v="Mexico City, CDMX, Mexico"/>
    <x v="0"/>
    <x v="0"/>
    <x v="22"/>
    <x v="5383"/>
    <x v="397"/>
    <s v="Metyis"/>
    <s v="['r', 'python', 'java', 'sql', 'bash', 'azure', 'databricks', 'aws', 'pyspark', 'hadoop', 'spark', 'unix', 'terraform', 'git', 'gitlab']"/>
  </r>
  <r>
    <x v="7"/>
    <s v="Senior ML Ops Engineer"/>
    <s v="Islamabad, Pakistan"/>
    <x v="0"/>
    <x v="0"/>
    <x v="59"/>
    <x v="5384"/>
    <x v="36"/>
    <s v="NorthBay Solutions"/>
    <s v="['python', 'aws', 'gcp', 'tensorflow', 'pytorch', 'spark', 'docker', 'kubernetes']"/>
  </r>
  <r>
    <x v="2"/>
    <s v="Data Science Analyst"/>
    <s v="United States"/>
    <x v="0"/>
    <x v="0"/>
    <x v="2"/>
    <x v="5385"/>
    <x v="1146"/>
    <s v="Greater New York Mutual Insurance Company"/>
    <s v="['r', 'python', 'sql', 'vba', 'tableau', 'power bi']"/>
  </r>
  <r>
    <x v="2"/>
    <s v="DWC Senior Research/Data Analyst"/>
    <s v="Jefferson City, MO"/>
    <x v="0"/>
    <x v="0"/>
    <x v="2"/>
    <x v="5386"/>
    <x v="1147"/>
    <s v="State of Missouri"/>
    <s v="['sas', 'sas', 'sql', 'tableau']"/>
  </r>
  <r>
    <x v="1"/>
    <s v="Sr. Data Engineer"/>
    <s v="Washington, DC"/>
    <x v="0"/>
    <x v="0"/>
    <x v="2"/>
    <x v="5387"/>
    <x v="1148"/>
    <s v="Supernal"/>
    <s v="['sql', 'snowflake', 'bigquery', 'aws', 'redshift', 'azure', 'spark', 'pyspark', 'kafka', 'git']"/>
  </r>
  <r>
    <x v="0"/>
    <s v="Data Science Director, Instagram Growth"/>
    <s v="San Francisco, CA"/>
    <x v="0"/>
    <x v="0"/>
    <x v="2"/>
    <x v="5388"/>
    <x v="405"/>
    <s v="Instagram"/>
    <m/>
  </r>
  <r>
    <x v="4"/>
    <s v="Analyst - Strategy &amp; Analytics"/>
    <s v="Dallas, TX"/>
    <x v="0"/>
    <x v="0"/>
    <x v="2"/>
    <x v="5389"/>
    <x v="57"/>
    <s v="NOVOS FiBER"/>
    <s v="['python', 'r', 'sql']"/>
  </r>
  <r>
    <x v="4"/>
    <s v="Business Inteligence Analyst"/>
    <s v="Puerto Rico"/>
    <x v="0"/>
    <x v="0"/>
    <x v="55"/>
    <x v="5390"/>
    <x v="282"/>
    <s v="AppleOne"/>
    <m/>
  </r>
  <r>
    <x v="2"/>
    <s v="Data Analyst"/>
    <s v="Dalton, GA"/>
    <x v="0"/>
    <x v="0"/>
    <x v="2"/>
    <x v="5391"/>
    <x v="20"/>
    <s v="Acadia Technologies, Inc."/>
    <s v="['sql']"/>
  </r>
  <r>
    <x v="6"/>
    <s v="Senior Data Analyst Revenue Management Optimization"/>
    <s v="Long Island City, NY"/>
    <x v="0"/>
    <x v="0"/>
    <x v="2"/>
    <x v="5392"/>
    <x v="610"/>
    <s v="JetBlue Airways Corporation"/>
    <s v="['r', 'python', 'sql', 'snowflake', 'azure', 'databricks', 'scikit-learn', 'excel', 'tableau', 'git']"/>
  </r>
  <r>
    <x v="2"/>
    <s v="HEDIS Data Analyst"/>
    <s v="Los Angeles, CA"/>
    <x v="0"/>
    <x v="0"/>
    <x v="2"/>
    <x v="5393"/>
    <x v="12"/>
    <s v="Akkodis"/>
    <s v="['sql', 'go', 'word', 'excel', 'powerpoint']"/>
  </r>
  <r>
    <x v="1"/>
    <s v="Data Engineer (PL/SQL) Hybrid - Boulder, CO / Chicago, IL ..."/>
    <s v="Dedham, MA"/>
    <x v="0"/>
    <x v="0"/>
    <x v="2"/>
    <x v="5394"/>
    <x v="94"/>
    <s v="Yes Energy"/>
    <s v="['sql', 'html', 'python', 'bash', 'oracle']"/>
  </r>
  <r>
    <x v="2"/>
    <s v="Junior Data Analyst"/>
    <s v="Long Island City, NY"/>
    <x v="0"/>
    <x v="0"/>
    <x v="2"/>
    <x v="5395"/>
    <x v="158"/>
    <s v="Arcadis"/>
    <s v="['sql', 'excel', 'word', 'powerpoint']"/>
  </r>
  <r>
    <x v="0"/>
    <s v="Data Scientist"/>
    <s v="Murray, KY"/>
    <x v="0"/>
    <x v="0"/>
    <x v="2"/>
    <x v="5396"/>
    <x v="172"/>
    <s v="FlexJobs"/>
    <m/>
  </r>
  <r>
    <x v="0"/>
    <s v="Data Scientist"/>
    <s v="Boca Raton, FL"/>
    <x v="0"/>
    <x v="0"/>
    <x v="2"/>
    <x v="5397"/>
    <x v="1149"/>
    <s v="ADT"/>
    <s v="['python', 'r', 'excel', 'tableau']"/>
  </r>
  <r>
    <x v="1"/>
    <s v="Engineer, Data"/>
    <s v="Johannesburg, South Africa"/>
    <x v="0"/>
    <x v="0"/>
    <x v="14"/>
    <x v="5398"/>
    <x v="1150"/>
    <s v="Standard Bank Group"/>
    <s v="['sql', 'ssrs']"/>
  </r>
  <r>
    <x v="8"/>
    <s v="Senior Data Scientist - Deep Learning"/>
    <s v="Boston, MA"/>
    <x v="0"/>
    <x v="0"/>
    <x v="2"/>
    <x v="5399"/>
    <x v="173"/>
    <s v="AdeptID"/>
    <s v="['python', 'aws', 'azure', 'tensorflow', 'pytorch']"/>
  </r>
  <r>
    <x v="6"/>
    <s v="Senior Data Analyst"/>
    <s v="Pompano Beach, FL"/>
    <x v="0"/>
    <x v="0"/>
    <x v="2"/>
    <x v="5400"/>
    <x v="23"/>
    <s v="Creative Financial Staffing (CFS)"/>
    <m/>
  </r>
  <r>
    <x v="2"/>
    <s v="Scientist - I/II / Senior Scientist - Analytical Chemist (FT)"/>
    <s v="Boulder, CO"/>
    <x v="0"/>
    <x v="0"/>
    <x v="1"/>
    <x v="5401"/>
    <x v="20"/>
    <s v="Think Bioscience"/>
    <s v="['assembly']"/>
  </r>
  <r>
    <x v="1"/>
    <s v="Lead Data Analytics/BI Support Engineer"/>
    <m/>
    <x v="0"/>
    <x v="0"/>
    <x v="2"/>
    <x v="5402"/>
    <x v="56"/>
    <s v="Focus Capital Markets"/>
    <s v="['sql', 'python', 'databricks', 'microstrategy']"/>
  </r>
  <r>
    <x v="2"/>
    <s v="Technical Data Architect - Healthcare"/>
    <s v="Gurugram, Haryana, India"/>
    <x v="0"/>
    <x v="0"/>
    <x v="7"/>
    <x v="5403"/>
    <x v="21"/>
    <s v="Srijan Technologies"/>
    <s v="['python', 'nosql', 'sql', 'scala', 'shell', 'databricks', 'snowflake', 'aws', 'oracle', 'spark', 'kafka', 'pyspark', 'pandas', 'airflow', 'linux', 'unix', 'power bi', 'flow', 'jenkins', 'gitlab']"/>
  </r>
  <r>
    <x v="0"/>
    <s v="Director of Data Science &amp; Analytics"/>
    <s v="Anywhere"/>
    <x v="0"/>
    <x v="1"/>
    <x v="2"/>
    <x v="5404"/>
    <x v="1151"/>
    <s v="Reddit"/>
    <m/>
  </r>
  <r>
    <x v="3"/>
    <s v="Senior Principal Data Engineer"/>
    <s v="India"/>
    <x v="0"/>
    <x v="0"/>
    <x v="7"/>
    <x v="5405"/>
    <x v="52"/>
    <s v="GSK"/>
    <s v="['python', 'javascript', 'java', 'c#', 'azure', 'spark', 'kafka', 'selenium', 'git', 'docker', 'confluence']"/>
  </r>
  <r>
    <x v="0"/>
    <s v="Director of Data Science, Geospatial Analytics"/>
    <s v="New York, NY"/>
    <x v="0"/>
    <x v="0"/>
    <x v="2"/>
    <x v="5406"/>
    <x v="440"/>
    <s v="Alldus"/>
    <s v="['python', 'r', 'sql', 'pyspark', 'pytorch']"/>
  </r>
  <r>
    <x v="2"/>
    <s v="Data Analyst"/>
    <s v="Westlake, TX"/>
    <x v="0"/>
    <x v="0"/>
    <x v="2"/>
    <x v="5407"/>
    <x v="1040"/>
    <s v="DMGgo"/>
    <s v="['excel']"/>
  </r>
  <r>
    <x v="1"/>
    <s v="Principal Data Engineer (San Diego) 🏆"/>
    <s v="San Diego, CA"/>
    <x v="0"/>
    <x v="0"/>
    <x v="2"/>
    <x v="5408"/>
    <x v="115"/>
    <s v="Northrop Grumman"/>
    <s v="['javascript', 'python', 'sql', 'c++', 'sql server', 'aws', 'pytorch', 'tensorflow', 'pandas', 'django', 'flask', 'linux', 'tableau', 'docker']"/>
  </r>
  <r>
    <x v="4"/>
    <s v="Sr. Business Intelligence Engineer, Corp - JP"/>
    <s v="Japan"/>
    <x v="0"/>
    <x v="0"/>
    <x v="36"/>
    <x v="5409"/>
    <x v="36"/>
    <s v="Amazon.com"/>
    <s v="['sql']"/>
  </r>
  <r>
    <x v="1"/>
    <s v="Big Data Infrastructure Engineer"/>
    <s v="Cape Town, South Africa"/>
    <x v="0"/>
    <x v="0"/>
    <x v="14"/>
    <x v="5410"/>
    <x v="251"/>
    <s v="Impact"/>
    <s v="['java', 'sql', 'bash', 'python', 'ruby', 'ruby', 'gcp', 'kafka', 'hadoop', 'linux', 'puppet', 'terraform', 'ansible']"/>
  </r>
  <r>
    <x v="0"/>
    <s v="Data Scientist IV"/>
    <s v="Tucson, AZ"/>
    <x v="0"/>
    <x v="0"/>
    <x v="1"/>
    <x v="5411"/>
    <x v="1152"/>
    <s v="University of Arizona"/>
    <m/>
  </r>
  <r>
    <x v="1"/>
    <s v="Data Engineer"/>
    <s v="Auckland, New Zealand"/>
    <x v="0"/>
    <x v="0"/>
    <x v="44"/>
    <x v="5412"/>
    <x v="56"/>
    <s v="KPMG New Zealand"/>
    <s v="['sql', 'sql server']"/>
  </r>
  <r>
    <x v="3"/>
    <s v="(Senior) AI/ML Data Engineer"/>
    <s v="Cambridge, MA"/>
    <x v="0"/>
    <x v="0"/>
    <x v="1"/>
    <x v="5413"/>
    <x v="56"/>
    <s v="Flagship Pioneering, Inc."/>
    <s v="['python', 'aws', 'airflow', 'spark', 'pytorch', 'scikit-learn', 'docker']"/>
  </r>
  <r>
    <x v="0"/>
    <s v="Data Scientist"/>
    <s v="Anywhere"/>
    <x v="0"/>
    <x v="1"/>
    <x v="1"/>
    <x v="5414"/>
    <x v="945"/>
    <s v="University of Phoenix"/>
    <s v="['sql', 'r', 'python', 'aws', 'redshift', 'hadoop', 'spark', 'phoenix', 'excel']"/>
  </r>
  <r>
    <x v="3"/>
    <s v="Senior Data Engineer"/>
    <s v="Naperville, IL"/>
    <x v="0"/>
    <x v="0"/>
    <x v="2"/>
    <x v="5415"/>
    <x v="1153"/>
    <s v="Egen Solutions Inc"/>
    <s v="['sql', 'python', 'r', 'go', 'docker']"/>
  </r>
  <r>
    <x v="1"/>
    <s v="Data Engineer"/>
    <s v="Florida, MA"/>
    <x v="0"/>
    <x v="0"/>
    <x v="2"/>
    <x v="5238"/>
    <x v="1154"/>
    <s v="Helix Tech IT solution"/>
    <s v="['python', 'r', 'sql']"/>
  </r>
  <r>
    <x v="0"/>
    <s v="Data Scientist"/>
    <s v="Denver, CO"/>
    <x v="0"/>
    <x v="0"/>
    <x v="1"/>
    <x v="5416"/>
    <x v="93"/>
    <s v="Evolve"/>
    <s v="['python', 'sql']"/>
  </r>
  <r>
    <x v="7"/>
    <s v="AI/Gen AI Engineer"/>
    <s v="Poland"/>
    <x v="0"/>
    <x v="0"/>
    <x v="11"/>
    <x v="5417"/>
    <x v="494"/>
    <s v="EY"/>
    <s v="['python', 'aws', 'azure', 'gcp', 'tensorflow', 'scikit-learn', 'sap', 'kubernetes']"/>
  </r>
  <r>
    <x v="0"/>
    <s v="Analytics Data science and IOT Lead"/>
    <s v="Tampa, FL"/>
    <x v="0"/>
    <x v="0"/>
    <x v="2"/>
    <x v="5418"/>
    <x v="122"/>
    <s v="Hexaware Technologies"/>
    <s v="['sql', 'python', 'r', 'dynamodb', 'snowflake', 'aws', 'airflow', 'looker', 'ssis', 'terraform']"/>
  </r>
  <r>
    <x v="5"/>
    <s v="Junior SW Developer with NLP knowledge"/>
    <s v="Athens, Greece"/>
    <x v="0"/>
    <x v="0"/>
    <x v="38"/>
    <x v="5419"/>
    <x v="41"/>
    <s v="Sportradar"/>
    <s v="['sql', 'nosql', 'python', 'elixir', 'java', 'mongodb', 'mongodb', 'elasticsearch', 'linux']"/>
  </r>
  <r>
    <x v="4"/>
    <s v="Senior Budget Analyst with Security Clearance"/>
    <s v="Edgewood, MD"/>
    <x v="5"/>
    <x v="0"/>
    <x v="2"/>
    <x v="5420"/>
    <x v="31"/>
    <s v="Booz Allen Hamilton"/>
    <s v="['python', 'r', 'powerpoint', 'excel']"/>
  </r>
  <r>
    <x v="7"/>
    <s v="Front-End Engineer (Generative AI)"/>
    <s v="Anywhere"/>
    <x v="0"/>
    <x v="1"/>
    <x v="47"/>
    <x v="5421"/>
    <x v="20"/>
    <s v="Altimate AI"/>
    <s v="['typescript', 'sql', 'react', 'vue']"/>
  </r>
  <r>
    <x v="2"/>
    <s v="Data Analyst - Safety Services"/>
    <s v="Rockford, IL"/>
    <x v="0"/>
    <x v="0"/>
    <x v="2"/>
    <x v="5422"/>
    <x v="558"/>
    <s v="Landstar"/>
    <s v="['sql', 'word', 'powerpoint', 'excel', 'cognos']"/>
  </r>
  <r>
    <x v="0"/>
    <s v="Manager-Data Science"/>
    <s v="New York, NY"/>
    <x v="0"/>
    <x v="0"/>
    <x v="2"/>
    <x v="5423"/>
    <x v="96"/>
    <s v="Amex"/>
    <s v="['python', 'r', 'sql', 'sas', 'sas', 'express', 'excel', 'powerpoint']"/>
  </r>
  <r>
    <x v="0"/>
    <s v="Data Scientist"/>
    <s v="California"/>
    <x v="0"/>
    <x v="0"/>
    <x v="2"/>
    <x v="5424"/>
    <x v="19"/>
    <s v="Mulligan Funding, LLC"/>
    <s v="['sql', 'python']"/>
  </r>
  <r>
    <x v="6"/>
    <s v="Information Systems - Sr Data Analyst"/>
    <s v="Lafayette Hill, PA"/>
    <x v="0"/>
    <x v="0"/>
    <x v="2"/>
    <x v="5425"/>
    <x v="57"/>
    <s v="Hajoca Corporation"/>
    <s v="['sql', 'python', 'r', 'tableau', 'power bi']"/>
  </r>
  <r>
    <x v="0"/>
    <s v="Data Scientist"/>
    <s v="Košice, Slovakia"/>
    <x v="0"/>
    <x v="0"/>
    <x v="72"/>
    <x v="5426"/>
    <x v="8"/>
    <s v="Deutsche Telekom IT Solutions Slovakia"/>
    <s v="['python', 'r', 'java', 'javascript', 'pandas', 'microstrategy']"/>
  </r>
  <r>
    <x v="0"/>
    <s v="Data Scientist"/>
    <s v="Paris, France"/>
    <x v="0"/>
    <x v="0"/>
    <x v="27"/>
    <x v="5427"/>
    <x v="322"/>
    <s v="Numberly"/>
    <s v="['python', 'java', 'scala', 'mongodb', 'mongodb', 'elasticsearch', 'spark', 'airflow']"/>
  </r>
  <r>
    <x v="0"/>
    <s v="Data Scientist - Fraud and Abuse Detection (Remote)"/>
    <s v="Anywhere"/>
    <x v="0"/>
    <x v="1"/>
    <x v="1"/>
    <x v="5428"/>
    <x v="26"/>
    <s v="Cloudflare"/>
    <s v="['python', 'scala', 'sql']"/>
  </r>
  <r>
    <x v="6"/>
    <s v="Senior Data Analyst (Business Insights)"/>
    <s v="New York, NY"/>
    <x v="0"/>
    <x v="0"/>
    <x v="2"/>
    <x v="5429"/>
    <x v="124"/>
    <s v="Harry's"/>
    <s v="['python', 'sql', 'pyspark', 'looker', 'tableau', 'zoom']"/>
  </r>
  <r>
    <x v="1"/>
    <s v="Data Engineer Jobs In Flipdish for Engineering September 2023"/>
    <s v="Karachi, Pakistan"/>
    <x v="0"/>
    <x v="0"/>
    <x v="59"/>
    <x v="5430"/>
    <x v="1155"/>
    <s v="Flipdish"/>
    <s v="['python', 'java', 'scala', 'sql', 'nosql', 'hadoop', 'spark', 'excel', 'flow']"/>
  </r>
  <r>
    <x v="1"/>
    <s v="Data Engineer"/>
    <s v="Málaga, Spain"/>
    <x v="0"/>
    <x v="0"/>
    <x v="20"/>
    <x v="5431"/>
    <x v="187"/>
    <s v="Quantexa"/>
    <s v="['scala', 'java', 'python', 'elasticsearch', 'gcp', 'spark', 'hadoop']"/>
  </r>
  <r>
    <x v="4"/>
    <s v="Manager, Data Strategy and Operations"/>
    <s v="Singapore"/>
    <x v="0"/>
    <x v="0"/>
    <x v="18"/>
    <x v="5432"/>
    <x v="36"/>
    <s v="Visa"/>
    <s v="['powerpoint']"/>
  </r>
  <r>
    <x v="6"/>
    <s v="Senior Data Analyst"/>
    <s v="El Segundo, CA"/>
    <x v="0"/>
    <x v="0"/>
    <x v="2"/>
    <x v="5433"/>
    <x v="125"/>
    <s v="Savage X Fenty"/>
    <s v="['sql', 'snowflake', 'tableau', 'excel']"/>
  </r>
  <r>
    <x v="1"/>
    <s v="Data Engineer - Data Services (Phoenix, AZ)"/>
    <s v="United States"/>
    <x v="0"/>
    <x v="0"/>
    <x v="2"/>
    <x v="5434"/>
    <x v="89"/>
    <s v="American Express"/>
    <s v="['sql', 'nosql', 'db2', 'sql server', 'postgresql', 'oracle', 'express']"/>
  </r>
  <r>
    <x v="1"/>
    <s v="Data Engineer"/>
    <s v="Woonsocket, RI"/>
    <x v="0"/>
    <x v="0"/>
    <x v="2"/>
    <x v="5435"/>
    <x v="94"/>
    <s v="CVS Health"/>
    <s v="['python', 'java', 'bash', 'shell', 'nosql', 'cassandra', 'mysql', 'hadoop', 'unix']"/>
  </r>
  <r>
    <x v="4"/>
    <s v="Business Intelligence Analyst"/>
    <s v="Anywhere"/>
    <x v="0"/>
    <x v="1"/>
    <x v="2"/>
    <x v="5436"/>
    <x v="932"/>
    <s v="Galaxy Technologies"/>
    <m/>
  </r>
  <r>
    <x v="1"/>
    <s v="#569 Data Engineer Jr."/>
    <s v="Mexico City, CDMX, Mexico"/>
    <x v="0"/>
    <x v="0"/>
    <x v="22"/>
    <x v="5437"/>
    <x v="638"/>
    <s v="The Bridge Social"/>
    <s v="['sql', 'java', 'python', 'scala', 'spark', 'github', 'git']"/>
  </r>
  <r>
    <x v="2"/>
    <s v="Data Architect - CA 🏆"/>
    <s v="San Diego, CA"/>
    <x v="0"/>
    <x v="0"/>
    <x v="2"/>
    <x v="5438"/>
    <x v="1156"/>
    <s v="Ledgent Technology"/>
    <s v="['sql', 'java', 'python', 'r']"/>
  </r>
  <r>
    <x v="0"/>
    <s v="Data Scientist"/>
    <m/>
    <x v="0"/>
    <x v="0"/>
    <x v="2"/>
    <x v="5439"/>
    <x v="19"/>
    <s v="The Daily Beast"/>
    <s v="['sql', 'python', 'r', 'aws', 'tableau', 'looker']"/>
  </r>
  <r>
    <x v="3"/>
    <s v="Senior Data Engineer"/>
    <m/>
    <x v="0"/>
    <x v="0"/>
    <x v="2"/>
    <x v="5106"/>
    <x v="71"/>
    <s v="Harnham"/>
    <s v="['python', 'aws', 'azure', 'gcp', 'docker', 'kubernetes']"/>
  </r>
  <r>
    <x v="6"/>
    <s v="Senior Data Quality Analyst"/>
    <s v="Westminster, CO"/>
    <x v="0"/>
    <x v="0"/>
    <x v="2"/>
    <x v="5440"/>
    <x v="932"/>
    <s v="Publicis Groupe"/>
    <s v="['sql', 'hadoop', 'excel', 'jira']"/>
  </r>
  <r>
    <x v="6"/>
    <s v="Senior Data Services Technical Analyst"/>
    <s v="Anywhere"/>
    <x v="0"/>
    <x v="1"/>
    <x v="2"/>
    <x v="5441"/>
    <x v="67"/>
    <s v="Capio Group"/>
    <s v="['sql', 't-sql', 'sql server', 'ssis']"/>
  </r>
  <r>
    <x v="3"/>
    <s v="Senior Data Engineer | Series D Video Analytics Start-Up (200-300 TC)"/>
    <s v="Culver City, CA"/>
    <x v="0"/>
    <x v="0"/>
    <x v="2"/>
    <x v="5442"/>
    <x v="21"/>
    <s v="Coda Search│Staffing"/>
    <s v="['python', 'scala', 'sql', 'aws', 'redshift', 'spark', 'pandas']"/>
  </r>
  <r>
    <x v="0"/>
    <s v="Data Scientist, Artificial Intelligence (AI)"/>
    <s v="Saratoga Springs, NY"/>
    <x v="0"/>
    <x v="0"/>
    <x v="2"/>
    <x v="5443"/>
    <x v="2"/>
    <s v="Confidential"/>
    <s v="['python', 'r', 'java', 'sql', 'aws', 'azure', 'gcp', 'tensorflow', 'pytorch', 'scikit-learn', 'hadoop', 'spark']"/>
  </r>
  <r>
    <x v="2"/>
    <s v="BI Business/Data Analyst (no C2C) Miami and St. Petersburg Florida..."/>
    <s v="Hopewell, FL"/>
    <x v="0"/>
    <x v="0"/>
    <x v="2"/>
    <x v="5444"/>
    <x v="17"/>
    <s v="e.biT Consulting"/>
    <s v="['sql', 'sql server', 'azure', 'power bi', 'excel', 'dax']"/>
  </r>
  <r>
    <x v="2"/>
    <s v="Clinical Data Analyst"/>
    <s v="Anywhere"/>
    <x v="0"/>
    <x v="1"/>
    <x v="2"/>
    <x v="5445"/>
    <x v="94"/>
    <s v="Modis"/>
    <s v="['sql', 'azure']"/>
  </r>
  <r>
    <x v="0"/>
    <s v="Data Scientist - Health Actuarial Consulting"/>
    <s v="Anywhere"/>
    <x v="0"/>
    <x v="1"/>
    <x v="2"/>
    <x v="5446"/>
    <x v="62"/>
    <s v="Smith Hanley Associates"/>
    <s v="['python', 'r']"/>
  </r>
  <r>
    <x v="0"/>
    <s v="Amazon Robotics - Data Scientist Co-op - Fall 2023 (July - December)"/>
    <s v="North Reading, MA"/>
    <x v="0"/>
    <x v="0"/>
    <x v="2"/>
    <x v="5447"/>
    <x v="322"/>
    <s v="Amazon.com"/>
    <s v="['python', 'r', 'dynamodb', 'mysql', 'aws', 'opencv', 'linux']"/>
  </r>
  <r>
    <x v="1"/>
    <s v="Data Engineer"/>
    <s v="Englewood, CO"/>
    <x v="0"/>
    <x v="0"/>
    <x v="2"/>
    <x v="5448"/>
    <x v="1157"/>
    <s v="Comcast"/>
    <s v="['go', 'python', 'shell', 'sql', 'matplotlib', 'pandas', 'numpy', 'airflow', 'linux', 'excel', 'tableau', 'git', 'docker', 'kubernetes']"/>
  </r>
  <r>
    <x v="3"/>
    <s v="Data Engineer Senior"/>
    <s v="Marrakesh, Morocco"/>
    <x v="0"/>
    <x v="0"/>
    <x v="64"/>
    <x v="5449"/>
    <x v="56"/>
    <s v="Talan"/>
    <s v="['python', 'spark']"/>
  </r>
  <r>
    <x v="4"/>
    <s v="Associate Business Analyst"/>
    <s v="Las Vegas, NV"/>
    <x v="0"/>
    <x v="0"/>
    <x v="2"/>
    <x v="5450"/>
    <x v="147"/>
    <s v="Light &amp; Wonder"/>
    <s v="['sql', 'excel', 'visio']"/>
  </r>
  <r>
    <x v="0"/>
    <s v="Sr Data Scientist - Remote, US"/>
    <s v="Anywhere"/>
    <x v="0"/>
    <x v="1"/>
    <x v="2"/>
    <x v="5451"/>
    <x v="1158"/>
    <s v="Lumen"/>
    <s v="['r', 'python']"/>
  </r>
  <r>
    <x v="1"/>
    <s v="Principal Data Engineer"/>
    <s v="Anywhere"/>
    <x v="0"/>
    <x v="1"/>
    <x v="2"/>
    <x v="5452"/>
    <x v="49"/>
    <s v="murmuration"/>
    <s v="['sql', 'python', 'scala', 'nosql', 'mongodb', 'mongodb', 'mysql', 'neo4j', 'elasticsearch', 'aws', 'redshift', 'kafka', 'spark', 'graphql']"/>
  </r>
  <r>
    <x v="0"/>
    <s v="Lead Data Scientist"/>
    <s v="Chicago, IL"/>
    <x v="0"/>
    <x v="0"/>
    <x v="2"/>
    <x v="5453"/>
    <x v="1159"/>
    <s v="Information Resources, Inc"/>
    <s v="['sql', 'r', 'python', 'c']"/>
  </r>
  <r>
    <x v="1"/>
    <s v="Data Engineer (Microsoft)"/>
    <s v="Colombo, Sri Lanka"/>
    <x v="0"/>
    <x v="0"/>
    <x v="86"/>
    <x v="5454"/>
    <x v="763"/>
    <s v="IFS"/>
    <s v="['azure', 'power bi']"/>
  </r>
  <r>
    <x v="5"/>
    <s v="Analyste/Dev ETL SSIS"/>
    <s v="Luxembourg"/>
    <x v="0"/>
    <x v="0"/>
    <x v="62"/>
    <x v="5455"/>
    <x v="41"/>
    <s v="Talan"/>
    <s v="['sql', 'sql server', 'ssis', 'ssrs', 'jira']"/>
  </r>
  <r>
    <x v="1"/>
    <s v="BI/Data Engineer"/>
    <s v="Sarasota, FL"/>
    <x v="0"/>
    <x v="0"/>
    <x v="2"/>
    <x v="5456"/>
    <x v="96"/>
    <s v="Jobot"/>
    <s v="['sql', 'azure', 'snowflake', 'power bi']"/>
  </r>
  <r>
    <x v="2"/>
    <s v="Data Analyst with SQL, Tableau &amp; Investment Banking Exp"/>
    <s v="New York, NY"/>
    <x v="0"/>
    <x v="0"/>
    <x v="2"/>
    <x v="5457"/>
    <x v="67"/>
    <s v="LTIMindtree"/>
    <s v="['sql', 'tableau']"/>
  </r>
  <r>
    <x v="2"/>
    <s v="Analista de Datos - CDMX, México"/>
    <s v="Mexico, IN"/>
    <x v="0"/>
    <x v="0"/>
    <x v="2"/>
    <x v="5458"/>
    <x v="887"/>
    <s v="Humanity"/>
    <s v="['excel']"/>
  </r>
  <r>
    <x v="2"/>
    <s v="Data Modeler/Data Analyst"/>
    <s v="Jersey City, NJ"/>
    <x v="0"/>
    <x v="0"/>
    <x v="2"/>
    <x v="5459"/>
    <x v="33"/>
    <s v="Q1 Technologies"/>
    <s v="['c']"/>
  </r>
  <r>
    <x v="7"/>
    <s v="AI/NLP Expert"/>
    <s v="Luxembourg"/>
    <x v="0"/>
    <x v="0"/>
    <x v="62"/>
    <x v="5460"/>
    <x v="184"/>
    <s v="EUROPEAN DYNAMICS"/>
    <s v="['elasticsearch', 'neo4j', 'jira', 'confluence']"/>
  </r>
  <r>
    <x v="2"/>
    <s v="Data Analyst"/>
    <s v="Anywhere"/>
    <x v="0"/>
    <x v="1"/>
    <x v="2"/>
    <x v="5461"/>
    <x v="53"/>
    <s v="Emotive"/>
    <s v="['sql', 'python', 'looker', 'tableau']"/>
  </r>
  <r>
    <x v="2"/>
    <s v="Data Analyst"/>
    <s v="San Antonio, TX"/>
    <x v="0"/>
    <x v="0"/>
    <x v="2"/>
    <x v="5462"/>
    <x v="239"/>
    <s v="TechHuman"/>
    <s v="['tableau']"/>
  </r>
  <r>
    <x v="0"/>
    <s v="Data Scientist"/>
    <s v="Washington, DC"/>
    <x v="0"/>
    <x v="0"/>
    <x v="2"/>
    <x v="5463"/>
    <x v="1160"/>
    <s v="Board of Veterans Appeals"/>
    <m/>
  </r>
  <r>
    <x v="2"/>
    <s v="Data Analyst"/>
    <s v="Tampa, FL"/>
    <x v="0"/>
    <x v="0"/>
    <x v="2"/>
    <x v="5464"/>
    <x v="4"/>
    <s v="Jobot"/>
    <m/>
  </r>
  <r>
    <x v="2"/>
    <s v="Senior / Staff Data Analyst (Rocket Growth - Data Analytics)"/>
    <s v="Seoul, South Korea"/>
    <x v="0"/>
    <x v="0"/>
    <x v="21"/>
    <x v="5465"/>
    <x v="46"/>
    <s v="Coupang"/>
    <s v="['python', 'r', 'spark', 'airflow', 'tableau', 'power bi', 'github']"/>
  </r>
  <r>
    <x v="3"/>
    <s v="Senior Data Engineer"/>
    <s v="Chicago, IL"/>
    <x v="0"/>
    <x v="0"/>
    <x v="2"/>
    <x v="5466"/>
    <x v="68"/>
    <s v="Synergy Interactive"/>
    <s v="['java', 'c#', 'python', 'nosql', 'sql', 'aws', 'jenkins', 'terraform', 'ansible']"/>
  </r>
  <r>
    <x v="2"/>
    <s v="Data Analyst &amp; Insights, Human Resources"/>
    <s v="New York, NY"/>
    <x v="0"/>
    <x v="0"/>
    <x v="2"/>
    <x v="5467"/>
    <x v="1161"/>
    <s v="American Express"/>
    <s v="['sql', 'oracle', 'hadoop', 'express', 'tableau', 'excel']"/>
  </r>
  <r>
    <x v="4"/>
    <s v="Reference Data Business Analyst/Product Manager"/>
    <m/>
    <x v="0"/>
    <x v="0"/>
    <x v="2"/>
    <x v="5468"/>
    <x v="49"/>
    <s v="Selby Jennings"/>
    <s v="['sql', 'python', 'gdpr', 'excel', 'tableau', 'power bi']"/>
  </r>
  <r>
    <x v="6"/>
    <s v="Senior Research / Data Analyst (3090002)"/>
    <s v="Jefferson City, MO"/>
    <x v="0"/>
    <x v="0"/>
    <x v="2"/>
    <x v="5469"/>
    <x v="1162"/>
    <s v="State of Missouri"/>
    <m/>
  </r>
  <r>
    <x v="6"/>
    <s v="Senior Data Analyst, Supply Chain (Remote)"/>
    <s v="Anywhere"/>
    <x v="0"/>
    <x v="1"/>
    <x v="2"/>
    <x v="5470"/>
    <x v="67"/>
    <s v="Home Depot / THD"/>
    <s v="['sql', 'vba', 'python', 'r', 'sas', 'sas', 'c++', 'java', 'sql server', 'oracle', 'ms access', 'excel', 'spss', 'tableau']"/>
  </r>
  <r>
    <x v="2"/>
    <s v="Data Analyst - Health, Principal"/>
    <s v="Oakland, CA"/>
    <x v="0"/>
    <x v="0"/>
    <x v="2"/>
    <x v="5471"/>
    <x v="180"/>
    <s v="Blue Shield of California"/>
    <m/>
  </r>
  <r>
    <x v="1"/>
    <s v="Mid/Senior/Lead Data Engineer–ETL informatica"/>
    <s v="Charlotte, NC"/>
    <x v="1"/>
    <x v="0"/>
    <x v="2"/>
    <x v="5472"/>
    <x v="1163"/>
    <s v="Arthur Grand Technologies Inc"/>
    <s v="['python', 'shell', 'sql', 'oracle', 'azure', 'aws', 'unix']"/>
  </r>
  <r>
    <x v="0"/>
    <s v="Data Scientist 71427"/>
    <s v="Austin, TX"/>
    <x v="0"/>
    <x v="0"/>
    <x v="2"/>
    <x v="5473"/>
    <x v="17"/>
    <s v="Samsung Austin Semiconductor"/>
    <s v="['python', 'sql', 'numpy', 'scikit-learn', 'tensorflow', 'pytorch', 'ubuntu', 'git', 'docker', 'kubernetes']"/>
  </r>
  <r>
    <x v="2"/>
    <s v="Business Data Analyst"/>
    <s v="San Leandro, CA"/>
    <x v="0"/>
    <x v="0"/>
    <x v="2"/>
    <x v="5474"/>
    <x v="99"/>
    <s v="AxleHire, Inc."/>
    <s v="['sql', 'excel']"/>
  </r>
  <r>
    <x v="1"/>
    <s v="Data Engineer"/>
    <s v="Spring, TX"/>
    <x v="0"/>
    <x v="0"/>
    <x v="1"/>
    <x v="5475"/>
    <x v="28"/>
    <s v="Jobot"/>
    <s v="['sql', 'python', 'azure', 'tableau']"/>
  </r>
  <r>
    <x v="1"/>
    <s v="Data Engineer (Remote)"/>
    <s v="Anywhere"/>
    <x v="0"/>
    <x v="1"/>
    <x v="1"/>
    <x v="5476"/>
    <x v="122"/>
    <s v="Uplight"/>
    <s v="['python', 'aws', 'airflow', 'spark']"/>
  </r>
  <r>
    <x v="3"/>
    <s v="Senior Staff Engineer – Global Operation Data Science (GODS)"/>
    <s v="Mountain View, CA"/>
    <x v="0"/>
    <x v="0"/>
    <x v="2"/>
    <x v="5477"/>
    <x v="950"/>
    <s v="Coupang"/>
    <s v="['go', 'java', 'python', 'c++', 'c', 'aws', 'spring', 'git']"/>
  </r>
  <r>
    <x v="0"/>
    <s v="Data Scientist– Data Platform Insights"/>
    <s v="London, UK"/>
    <x v="0"/>
    <x v="0"/>
    <x v="6"/>
    <x v="5478"/>
    <x v="8"/>
    <s v="Spotify"/>
    <s v="['python', 'r', 'sql', 'jupyter', 'tableau', 'looker']"/>
  </r>
  <r>
    <x v="6"/>
    <s v="Senior Data Analyst"/>
    <s v="Boston, MA"/>
    <x v="0"/>
    <x v="0"/>
    <x v="2"/>
    <x v="5479"/>
    <x v="46"/>
    <s v="Experfy Inc"/>
    <s v="['sql', 'python', 'visio', 'sharepoint', 'excel', 'power bi', 'tableau', 'jira']"/>
  </r>
  <r>
    <x v="7"/>
    <s v="ETL Analyst"/>
    <s v="Singapore"/>
    <x v="0"/>
    <x v="0"/>
    <x v="18"/>
    <x v="5480"/>
    <x v="221"/>
    <s v="Civica UK Ltd"/>
    <s v="['excel']"/>
  </r>
  <r>
    <x v="2"/>
    <s v="Data Science Analyst (Phoenix, AZ)"/>
    <s v="Scottsdale, AZ"/>
    <x v="0"/>
    <x v="0"/>
    <x v="1"/>
    <x v="5481"/>
    <x v="1164"/>
    <s v="Mayo Clinic"/>
    <m/>
  </r>
  <r>
    <x v="0"/>
    <s v="Data scientist"/>
    <s v="Golden, CO"/>
    <x v="0"/>
    <x v="0"/>
    <x v="1"/>
    <x v="5482"/>
    <x v="1165"/>
    <s v="Colorado School of Mines"/>
    <s v="['sql', 'python', 'r', 'go']"/>
  </r>
  <r>
    <x v="0"/>
    <s v="Data Analyst/Scientist"/>
    <s v="New York, NY"/>
    <x v="0"/>
    <x v="0"/>
    <x v="2"/>
    <x v="5483"/>
    <x v="2"/>
    <s v="Nesco Resource, LLC"/>
    <s v="['tableau', 'power bi']"/>
  </r>
  <r>
    <x v="0"/>
    <s v="Data Scientist"/>
    <s v="Palo Alto, CA"/>
    <x v="0"/>
    <x v="0"/>
    <x v="2"/>
    <x v="5484"/>
    <x v="18"/>
    <s v="Harnham"/>
    <s v="['sql', 'r', 'python']"/>
  </r>
  <r>
    <x v="2"/>
    <s v="Data Analyst"/>
    <s v="Anywhere"/>
    <x v="1"/>
    <x v="1"/>
    <x v="2"/>
    <x v="5485"/>
    <x v="57"/>
    <s v="Technology Ventures"/>
    <s v="['sql', 'excel', 'power bi']"/>
  </r>
  <r>
    <x v="1"/>
    <s v="Entry Level Data Engineer"/>
    <s v="Toronto, ON, Canada"/>
    <x v="0"/>
    <x v="0"/>
    <x v="23"/>
    <x v="5486"/>
    <x v="20"/>
    <s v="Takeo"/>
    <s v="['python', 'sql', 'java', 'aws', 'azure', 'hadoop', 'spark', 'kafka', 'flow']"/>
  </r>
  <r>
    <x v="1"/>
    <s v="Google Cloud Platform Lead Data Engineer"/>
    <s v="Dallas, TX"/>
    <x v="0"/>
    <x v="0"/>
    <x v="2"/>
    <x v="5487"/>
    <x v="17"/>
    <s v="Infometry Inc."/>
    <s v="['sql', 'spark']"/>
  </r>
  <r>
    <x v="2"/>
    <s v="Performance Management and Data Analyst III (CountyStat Analyst..."/>
    <s v="Rockville, MD"/>
    <x v="0"/>
    <x v="0"/>
    <x v="2"/>
    <x v="5488"/>
    <x v="1166"/>
    <s v="Montgomery County Government"/>
    <m/>
  </r>
  <r>
    <x v="0"/>
    <s v="Data Scientist"/>
    <m/>
    <x v="0"/>
    <x v="0"/>
    <x v="2"/>
    <x v="5489"/>
    <x v="200"/>
    <s v="Harnham"/>
    <s v="['sql', 'python', 'r']"/>
  </r>
  <r>
    <x v="0"/>
    <s v="Data Scientist - Product, Marketing &amp; Customer Analytics"/>
    <s v="California"/>
    <x v="0"/>
    <x v="0"/>
    <x v="2"/>
    <x v="5490"/>
    <x v="21"/>
    <s v="Sony Electronics"/>
    <s v="['r', 'python', 'sql', 'tableau', 'power bi']"/>
  </r>
  <r>
    <x v="4"/>
    <s v="Sales Analyst"/>
    <s v="Tampa, FL"/>
    <x v="0"/>
    <x v="0"/>
    <x v="2"/>
    <x v="5491"/>
    <x v="103"/>
    <s v="Signode"/>
    <s v="['go', 'excel', 'word', 'outlook', 'powerpoint', 'flow']"/>
  </r>
  <r>
    <x v="3"/>
    <s v="Senior Data Engineer, Modeler (Remote)"/>
    <s v="Anywhere"/>
    <x v="0"/>
    <x v="1"/>
    <x v="2"/>
    <x v="5492"/>
    <x v="27"/>
    <s v="Thrive Market"/>
    <s v="['snowflake']"/>
  </r>
  <r>
    <x v="2"/>
    <s v="Business Data Analyst"/>
    <s v="Philadelphia, PA"/>
    <x v="0"/>
    <x v="0"/>
    <x v="2"/>
    <x v="5493"/>
    <x v="20"/>
    <s v="Acadia Technologies, Inc."/>
    <m/>
  </r>
  <r>
    <x v="2"/>
    <s v="Data Analyst"/>
    <s v="Miami, FL"/>
    <x v="0"/>
    <x v="0"/>
    <x v="2"/>
    <x v="5494"/>
    <x v="172"/>
    <s v="Akkodis"/>
    <s v="['sql', 'visual basic', 'word', 'excel', 'powerpoint', 'flow', 'jira', 'smartsheet']"/>
  </r>
  <r>
    <x v="2"/>
    <s v="Qlik Sense Data Analyst"/>
    <s v="Downers Grove, IL"/>
    <x v="0"/>
    <x v="0"/>
    <x v="2"/>
    <x v="5495"/>
    <x v="65"/>
    <s v="Syngenta Group"/>
    <s v="['sql', 'qlik', 'tableau', 'power bi']"/>
  </r>
  <r>
    <x v="0"/>
    <s v="Data Scientist"/>
    <s v="Dallas, TX"/>
    <x v="0"/>
    <x v="0"/>
    <x v="1"/>
    <x v="5496"/>
    <x v="1167"/>
    <s v="Phasorsoft LLC"/>
    <s v="['hadoop', 'spark', 'pyspark', 'pandas', 'flow']"/>
  </r>
  <r>
    <x v="6"/>
    <s v="Senior Data Reporting Analyst"/>
    <s v="Boca Raton, FL"/>
    <x v="0"/>
    <x v="0"/>
    <x v="2"/>
    <x v="5497"/>
    <x v="1168"/>
    <s v="Confidential"/>
    <s v="['sql', 'power bi', 'excel', 'flow']"/>
  </r>
  <r>
    <x v="1"/>
    <s v="Data Engineer"/>
    <s v="Anywhere"/>
    <x v="0"/>
    <x v="1"/>
    <x v="2"/>
    <x v="5498"/>
    <x v="33"/>
    <s v="Endeavor"/>
    <s v="['sql', 'python', 'scala', 'aws', 'azure', 'snowflake', 'databricks', 'airflow', 'kafka', 'hadoop', 'spark']"/>
  </r>
  <r>
    <x v="3"/>
    <s v="Data Steward (Master Data Management)"/>
    <s v="Parañaque, Metro Manila, Philippines"/>
    <x v="0"/>
    <x v="0"/>
    <x v="50"/>
    <x v="5499"/>
    <x v="221"/>
    <s v="Bolloré Logistics"/>
    <s v="['vba', 'excel', 'word']"/>
  </r>
  <r>
    <x v="0"/>
    <s v="Consultant - Data Science &amp; Analytics"/>
    <s v="Hong Kong"/>
    <x v="0"/>
    <x v="0"/>
    <x v="63"/>
    <x v="5500"/>
    <x v="74"/>
    <s v="Sia Partners"/>
    <s v="['python', 'r', 'tableau']"/>
  </r>
  <r>
    <x v="8"/>
    <s v="Senior Data Scientist - Search &amp; Recommendation"/>
    <s v="San Francisco, CA"/>
    <x v="0"/>
    <x v="0"/>
    <x v="2"/>
    <x v="5501"/>
    <x v="49"/>
    <s v="Faire"/>
    <s v="['sql', 'flow']"/>
  </r>
  <r>
    <x v="4"/>
    <s v="Travel &amp; Expense Analyst"/>
    <s v="Texas"/>
    <x v="0"/>
    <x v="0"/>
    <x v="1"/>
    <x v="5502"/>
    <x v="172"/>
    <s v="Jobot"/>
    <s v="['excel']"/>
  </r>
  <r>
    <x v="1"/>
    <s v="Data Engineer"/>
    <s v="Anywhere"/>
    <x v="0"/>
    <x v="1"/>
    <x v="2"/>
    <x v="5503"/>
    <x v="23"/>
    <s v="AtomicJar, Inc."/>
    <s v="['sql', 'postgresql', 'redhat', 'excel', 'flow']"/>
  </r>
  <r>
    <x v="0"/>
    <s v="Data Scientist I (Fraud Data Scientist)"/>
    <s v="Pensacola, FL"/>
    <x v="0"/>
    <x v="0"/>
    <x v="2"/>
    <x v="5504"/>
    <x v="45"/>
    <s v="Navy Federal Credit Union"/>
    <s v="['r', 'python', 'matplotlib', 'ggplot2', 'spark', 'word', 'power bi', 'tableau']"/>
  </r>
  <r>
    <x v="3"/>
    <s v="Senior Software Engineer - Data Platform 🏆"/>
    <s v="New York, NY"/>
    <x v="0"/>
    <x v="0"/>
    <x v="2"/>
    <x v="5505"/>
    <x v="49"/>
    <s v="Bloomberg"/>
    <s v="['python', 'typescript', 'go', 'aws', 'azure', 'gcp', 'spark', 'linux', 'ansible', 'kubernetes', 'terraform']"/>
  </r>
  <r>
    <x v="0"/>
    <s v="Principal Data Scientist Analyst"/>
    <s v="Virginia"/>
    <x v="0"/>
    <x v="0"/>
    <x v="2"/>
    <x v="5506"/>
    <x v="115"/>
    <s v="Northrop Grumman"/>
    <s v="['sql', 'python', 'windows', 'alteryx', 'tableau', 'word', 'excel', 'powerpoint', 'sap', 'github']"/>
  </r>
  <r>
    <x v="0"/>
    <s v="Lead Data Scientist"/>
    <s v="Memphis, TN"/>
    <x v="0"/>
    <x v="0"/>
    <x v="2"/>
    <x v="5507"/>
    <x v="35"/>
    <s v="Insight Global"/>
    <s v="['python', 'r', 'azure']"/>
  </r>
  <r>
    <x v="2"/>
    <s v="Data Analyst- Power BI/ SQL Expert"/>
    <s v="Frisco, TX"/>
    <x v="1"/>
    <x v="0"/>
    <x v="2"/>
    <x v="5508"/>
    <x v="29"/>
    <s v="NextGen | GTA: A Kelly Telecom Company"/>
    <s v="['sql', 'excel', 'tableau', 'power bi', 'powerpoint', 'visio']"/>
  </r>
  <r>
    <x v="2"/>
    <s v="Carbon Data Analyst, FiscalNote ESG Solutions"/>
    <s v="Singapore"/>
    <x v="0"/>
    <x v="0"/>
    <x v="18"/>
    <x v="5509"/>
    <x v="46"/>
    <s v="FiscalNote"/>
    <s v="['excel', 'word', 'powerpoint', 'tableau']"/>
  </r>
  <r>
    <x v="2"/>
    <s v="Data Quality Analyst"/>
    <m/>
    <x v="0"/>
    <x v="0"/>
    <x v="2"/>
    <x v="5510"/>
    <x v="172"/>
    <s v="KINESSO"/>
    <s v="['sql', 'snowflake', 'excel', 'alteryx', 'tableau']"/>
  </r>
  <r>
    <x v="2"/>
    <s v="Data Analyst III"/>
    <s v="Madison, WI"/>
    <x v="0"/>
    <x v="0"/>
    <x v="2"/>
    <x v="5511"/>
    <x v="122"/>
    <s v="Eastridge"/>
    <s v="['sql', 'python', 'r', 'power bi']"/>
  </r>
  <r>
    <x v="8"/>
    <s v="Senior Data Scientist (Pharma)"/>
    <s v="New York, NY"/>
    <x v="0"/>
    <x v="0"/>
    <x v="2"/>
    <x v="5512"/>
    <x v="21"/>
    <s v="Lawrence Harvey"/>
    <s v="['python']"/>
  </r>
  <r>
    <x v="5"/>
    <s v="Power Platform Programmer Analyst"/>
    <s v="San Bernardino, CA"/>
    <x v="1"/>
    <x v="0"/>
    <x v="2"/>
    <x v="5513"/>
    <x v="33"/>
    <s v="Modis"/>
    <s v="['sql', 'go', 'oracle', 'tableau', 'alteryx']"/>
  </r>
  <r>
    <x v="0"/>
    <s v="Data Scientist"/>
    <s v="Anywhere"/>
    <x v="1"/>
    <x v="1"/>
    <x v="2"/>
    <x v="5514"/>
    <x v="1169"/>
    <s v="Kriteck Infosolution"/>
    <s v="['python', 'sql', 'power bi']"/>
  </r>
  <r>
    <x v="3"/>
    <s v="Senior Data Engineer"/>
    <s v="Charlotte, NC"/>
    <x v="0"/>
    <x v="0"/>
    <x v="2"/>
    <x v="5515"/>
    <x v="1"/>
    <s v="Jobot"/>
    <s v="['azure']"/>
  </r>
  <r>
    <x v="2"/>
    <s v="Clinical Data Analyst I"/>
    <s v="Mexico City, CDMX, Mexico"/>
    <x v="0"/>
    <x v="0"/>
    <x v="22"/>
    <x v="5516"/>
    <x v="15"/>
    <s v="Parexel"/>
    <s v="['shell', 'swift', 'flow']"/>
  </r>
  <r>
    <x v="2"/>
    <s v="Sr Data Analyst"/>
    <s v="Boston, MA"/>
    <x v="0"/>
    <x v="0"/>
    <x v="2"/>
    <x v="5517"/>
    <x v="94"/>
    <s v="CyberCoders"/>
    <s v="['sql', 'oracle', 'tableau', 'excel']"/>
  </r>
  <r>
    <x v="8"/>
    <s v="Sr Data Scientist - Partner Profitability Analytics"/>
    <s v="Madrid, Spain"/>
    <x v="0"/>
    <x v="0"/>
    <x v="20"/>
    <x v="5518"/>
    <x v="651"/>
    <s v="Expedia Group"/>
    <s v="['sql', 'r', 'python', 'matplotlib', 'plotly']"/>
  </r>
  <r>
    <x v="0"/>
    <s v="Data Science/Engineering Instructor"/>
    <s v="Atlanta, GA"/>
    <x v="0"/>
    <x v="0"/>
    <x v="2"/>
    <x v="5519"/>
    <x v="164"/>
    <s v="Visa"/>
    <m/>
  </r>
  <r>
    <x v="8"/>
    <s v="Sr. Principal Data Scientist"/>
    <s v="Baltimore, MD"/>
    <x v="0"/>
    <x v="0"/>
    <x v="2"/>
    <x v="5520"/>
    <x v="68"/>
    <s v="Northrop Grumman"/>
    <s v="['sql', 'python', 'r', 'aws', 'oracle', 'sap', 'tableau']"/>
  </r>
  <r>
    <x v="2"/>
    <s v="Analytics Engineer - México"/>
    <s v="Mexico City, CDMX, Mexico"/>
    <x v="0"/>
    <x v="0"/>
    <x v="22"/>
    <x v="5521"/>
    <x v="56"/>
    <s v="Nubank"/>
    <s v="['sql', 'python', 'scala', 'looker']"/>
  </r>
  <r>
    <x v="2"/>
    <s v="Program &amp; Data Analyst"/>
    <s v="New York, NY"/>
    <x v="0"/>
    <x v="0"/>
    <x v="2"/>
    <x v="5522"/>
    <x v="91"/>
    <s v="West Side Federation for Senior and Supportive Housing, Inc."/>
    <s v="['sql', 'sas', 'sas', 'r', 'python', 'power bi', 'tableau', 'spss']"/>
  </r>
  <r>
    <x v="2"/>
    <s v="Master Data Analyst"/>
    <s v="Linthicum Heights, MD"/>
    <x v="0"/>
    <x v="0"/>
    <x v="2"/>
    <x v="5523"/>
    <x v="17"/>
    <s v="MMD Services, Inc"/>
    <s v="['sap']"/>
  </r>
  <r>
    <x v="2"/>
    <s v="Master Data Support Analyst (QA Systems Analyst)"/>
    <s v="Miami, FL"/>
    <x v="0"/>
    <x v="0"/>
    <x v="2"/>
    <x v="5524"/>
    <x v="234"/>
    <s v="Mérieux NutriSciences - North America"/>
    <s v="['word', 'excel', 'powerpoint', 'outlook', 'tableau']"/>
  </r>
  <r>
    <x v="0"/>
    <s v="Revenue Data Scientist - Industry Solutions"/>
    <s v="Anywhere"/>
    <x v="0"/>
    <x v="1"/>
    <x v="2"/>
    <x v="5525"/>
    <x v="90"/>
    <s v="Houzz"/>
    <s v="['sql', 'python', 'pandas', 'hadoop', 'tableau']"/>
  </r>
  <r>
    <x v="2"/>
    <s v="Market Data Analyst"/>
    <s v="Costa Mesa, CA"/>
    <x v="0"/>
    <x v="0"/>
    <x v="2"/>
    <x v="5526"/>
    <x v="39"/>
    <s v="Financial Partners Credit Union"/>
    <s v="['sql', 'excel', 'tableau', 'spss']"/>
  </r>
  <r>
    <x v="2"/>
    <s v="Data Analyst"/>
    <s v="Clearwater, FL"/>
    <x v="0"/>
    <x v="0"/>
    <x v="2"/>
    <x v="5527"/>
    <x v="57"/>
    <s v="Jobot"/>
    <s v="['sql', 'power bi', 'tableau']"/>
  </r>
  <r>
    <x v="2"/>
    <s v="Data Analyst"/>
    <s v="Santa Monica, CA"/>
    <x v="0"/>
    <x v="0"/>
    <x v="2"/>
    <x v="5528"/>
    <x v="452"/>
    <s v="GHJ Search and Staffing"/>
    <s v="['excel', 'wire']"/>
  </r>
  <r>
    <x v="0"/>
    <s v="Data Scientist"/>
    <s v="Stamford, CT"/>
    <x v="0"/>
    <x v="0"/>
    <x v="2"/>
    <x v="5529"/>
    <x v="20"/>
    <s v="Acadia Technologies, Inc."/>
    <s v="['sas', 'sas', 'python', 'sql']"/>
  </r>
  <r>
    <x v="6"/>
    <s v="Product Lifecycle Data Analyst (Experienced, Senior))"/>
    <s v="Whittier, CA"/>
    <x v="0"/>
    <x v="0"/>
    <x v="2"/>
    <x v="5530"/>
    <x v="436"/>
    <s v="Boeing"/>
    <m/>
  </r>
  <r>
    <x v="2"/>
    <s v="Business Data Analyst - Performance Excellence"/>
    <s v="Temple, TX"/>
    <x v="0"/>
    <x v="0"/>
    <x v="2"/>
    <x v="5531"/>
    <x v="1170"/>
    <s v="City of Temple"/>
    <s v="['r', 'sql', 'tableau', 'power bi', 'spss']"/>
  </r>
  <r>
    <x v="2"/>
    <s v="Product Data Analyst"/>
    <s v="Montecito, CA"/>
    <x v="0"/>
    <x v="0"/>
    <x v="2"/>
    <x v="5532"/>
    <x v="20"/>
    <s v="Acadia Technologies, Inc."/>
    <s v="['sql']"/>
  </r>
  <r>
    <x v="0"/>
    <s v="Data scientist"/>
    <s v="McLean, VA"/>
    <x v="0"/>
    <x v="0"/>
    <x v="2"/>
    <x v="5533"/>
    <x v="93"/>
    <s v="Leidos"/>
    <s v="['sql', 'python', 'aws', 'tidyverse', 'matplotlib', 'tableau', 'git']"/>
  </r>
  <r>
    <x v="0"/>
    <s v="Data and Analytics Lead"/>
    <s v="Anywhere"/>
    <x v="0"/>
    <x v="1"/>
    <x v="23"/>
    <x v="5534"/>
    <x v="180"/>
    <s v="Secureframe"/>
    <s v="['snowflake', 'redshift', 'looker', 'tableau']"/>
  </r>
  <r>
    <x v="1"/>
    <s v="GCP Data Engineer"/>
    <s v="Detroit, MI"/>
    <x v="0"/>
    <x v="0"/>
    <x v="2"/>
    <x v="5535"/>
    <x v="1171"/>
    <s v="Altimetrik"/>
    <s v="['python', 'sql', 'gcp', 'airflow', 'hadoop', 'spark']"/>
  </r>
  <r>
    <x v="6"/>
    <s v="Senior Data Analyst, Leadership Gifts"/>
    <s v="San Jose, CA"/>
    <x v="0"/>
    <x v="0"/>
    <x v="2"/>
    <x v="5536"/>
    <x v="1172"/>
    <s v="Second Harvest of Silicon Valley"/>
    <s v="['sql', 'power bi', 'excel']"/>
  </r>
  <r>
    <x v="0"/>
    <s v="perm. junior data scientist w/ mmm"/>
    <s v="San Bruno, CA"/>
    <x v="0"/>
    <x v="0"/>
    <x v="2"/>
    <x v="5537"/>
    <x v="1173"/>
    <s v="Randstad"/>
    <s v="['python', 'sql']"/>
  </r>
  <r>
    <x v="8"/>
    <s v="Senior Data Scientist"/>
    <s v="Anywhere"/>
    <x v="0"/>
    <x v="1"/>
    <x v="2"/>
    <x v="5538"/>
    <x v="18"/>
    <s v="Shelf Engine"/>
    <s v="['python', 'sql', 'databricks', 'azure', 'aws', 'gcp', 'spark', 'airflow', 'git']"/>
  </r>
  <r>
    <x v="0"/>
    <s v="Remote Data Scientist"/>
    <s v="Anywhere"/>
    <x v="0"/>
    <x v="1"/>
    <x v="2"/>
    <x v="5539"/>
    <x v="198"/>
    <s v="Insight Global"/>
    <s v="['sql', 'python', 'r', 'power bi', 'tableau']"/>
  </r>
  <r>
    <x v="2"/>
    <s v="Data Analyst Manager"/>
    <s v="McLean, VA"/>
    <x v="0"/>
    <x v="0"/>
    <x v="2"/>
    <x v="5540"/>
    <x v="269"/>
    <s v="eSmartloan"/>
    <s v="['sql', 'python', 'r']"/>
  </r>
  <r>
    <x v="0"/>
    <s v="Data Scientist - Model Validation"/>
    <s v="Anywhere"/>
    <x v="0"/>
    <x v="1"/>
    <x v="2"/>
    <x v="5541"/>
    <x v="71"/>
    <s v="Parallel Consulting"/>
    <s v="['python', 'r', 'sql']"/>
  </r>
  <r>
    <x v="2"/>
    <s v="Data Analyst"/>
    <s v="Texas"/>
    <x v="1"/>
    <x v="0"/>
    <x v="2"/>
    <x v="5542"/>
    <x v="1174"/>
    <s v="NexPro Technologies Inc"/>
    <s v="['sql', 'excel', 'visio', 'powerpoint']"/>
  </r>
  <r>
    <x v="2"/>
    <s v="TEAM LEADER – DATA ANALYTICS, MICROELECTRONICS (MEMS) SENSOR..."/>
    <s v="Budapest, Hungary"/>
    <x v="0"/>
    <x v="0"/>
    <x v="10"/>
    <x v="5543"/>
    <x v="137"/>
    <s v="Bosch Group"/>
    <s v="['python', 'hadoop', 'tableau', 'git', 'jira']"/>
  </r>
  <r>
    <x v="5"/>
    <s v="SAS Programmer &amp; Energy Analyst IMG Inc"/>
    <s v="Arlington, TX"/>
    <x v="0"/>
    <x v="0"/>
    <x v="2"/>
    <x v="5544"/>
    <x v="16"/>
    <s v="IMG Crown Energy Services Joint Venture, LLC"/>
    <s v="['sas', 'sas', 'sql', 'oracle', 'visio', 'excel', 'ms access']"/>
  </r>
  <r>
    <x v="1"/>
    <s v="Data Engineer IV (MDM &amp; PIM) (Greater Denver Area, CO or Remote)"/>
    <s v="Anywhere"/>
    <x v="0"/>
    <x v="1"/>
    <x v="2"/>
    <x v="5545"/>
    <x v="120"/>
    <s v="GHX"/>
    <s v="['sql', 'python', 'java', 'mysql', 'postgresql', 'aws', 'aurora', 'snowflake', 'spark']"/>
  </r>
  <r>
    <x v="1"/>
    <s v="Data Engineer"/>
    <s v="Clemson, SC"/>
    <x v="0"/>
    <x v="0"/>
    <x v="2"/>
    <x v="5546"/>
    <x v="1175"/>
    <s v="Clemson University"/>
    <s v="['sas', 'sas', 'oracle', 'express', 'sap']"/>
  </r>
  <r>
    <x v="0"/>
    <s v="PRINCIPAL DATA SCIENTIST"/>
    <s v="United States"/>
    <x v="0"/>
    <x v="0"/>
    <x v="2"/>
    <x v="5547"/>
    <x v="112"/>
    <s v="Harnham"/>
    <s v="['python', 'nosql', 'plotly', 'spark', 'power bi']"/>
  </r>
  <r>
    <x v="2"/>
    <s v="OPS Data Management Analyst"/>
    <s v="Gainesville, FL"/>
    <x v="0"/>
    <x v="0"/>
    <x v="2"/>
    <x v="5548"/>
    <x v="16"/>
    <s v="University of Florida"/>
    <s v="['sas', 'sas', 'sql', 'r', 'python', 'tableau', 'word', 'excel', 'outlook']"/>
  </r>
  <r>
    <x v="6"/>
    <s v="Senior Data Analyst"/>
    <s v="Los Angeles, CA"/>
    <x v="0"/>
    <x v="0"/>
    <x v="2"/>
    <x v="5549"/>
    <x v="67"/>
    <s v="Altruist"/>
    <s v="['sql', 'python', 'r', 'snowflake', 'pandas', 'numpy', 'matplotlib', 'tableau', 'sheets', 'power bi', 'looker', 'git', 'gitlab', 'jira', 'confluence', 'slack']"/>
  </r>
  <r>
    <x v="8"/>
    <s v="Senior Data Scientist - Algorithms, Payments (Remote)"/>
    <s v="Anywhere"/>
    <x v="0"/>
    <x v="1"/>
    <x v="2"/>
    <x v="5550"/>
    <x v="114"/>
    <s v="Airbnb"/>
    <s v="['python', 'sql', 'pytorch', 'tensorflow']"/>
  </r>
  <r>
    <x v="2"/>
    <s v="Financial Data Analyst (Direct Hire)"/>
    <s v="St. Louis, MO"/>
    <x v="0"/>
    <x v="0"/>
    <x v="2"/>
    <x v="5551"/>
    <x v="159"/>
    <s v="Keystone Staffing Resources"/>
    <m/>
  </r>
  <r>
    <x v="8"/>
    <s v="Senior Data Scientist/Senior Machine Learning Engineer (Bangkok..."/>
    <s v="Thailand"/>
    <x v="0"/>
    <x v="0"/>
    <x v="25"/>
    <x v="5552"/>
    <x v="8"/>
    <s v="Agoda"/>
    <s v="['sql', 'python', 'scala', 'pyspark']"/>
  </r>
  <r>
    <x v="0"/>
    <s v="Digital Data Scientist"/>
    <s v="Chile"/>
    <x v="0"/>
    <x v="0"/>
    <x v="24"/>
    <x v="5553"/>
    <x v="1176"/>
    <s v="Nestlé"/>
    <s v="['python', 'r', 'sql']"/>
  </r>
  <r>
    <x v="0"/>
    <s v="Junior Insight Analyst - Dailymotion Advertising (All Genders)"/>
    <s v="Paris, France"/>
    <x v="0"/>
    <x v="0"/>
    <x v="27"/>
    <x v="5554"/>
    <x v="41"/>
    <s v="Dailymotion"/>
    <s v="['tableau']"/>
  </r>
  <r>
    <x v="2"/>
    <s v="Data Analyst /Product Analyst"/>
    <s v="Calabasas, CA"/>
    <x v="0"/>
    <x v="0"/>
    <x v="2"/>
    <x v="5555"/>
    <x v="159"/>
    <s v="Robert Half"/>
    <s v="['sql', 'excel']"/>
  </r>
  <r>
    <x v="0"/>
    <s v="Juvenile Justice Data Scientist"/>
    <s v="Anywhere"/>
    <x v="0"/>
    <x v="1"/>
    <x v="2"/>
    <x v="5556"/>
    <x v="99"/>
    <s v="FutureNET"/>
    <s v="['r', 'powerpoint', 'cognos', 'tableau']"/>
  </r>
  <r>
    <x v="8"/>
    <s v="Sr Data Scientist - Marketing Science. Job in Dallas WDTN Jobs"/>
    <s v="Dallas, TX"/>
    <x v="0"/>
    <x v="0"/>
    <x v="2"/>
    <x v="5557"/>
    <x v="209"/>
    <s v="Disney Direct to Consumer"/>
    <s v="['sql']"/>
  </r>
  <r>
    <x v="1"/>
    <s v="Data Engineer"/>
    <s v="Budapest, Hungary"/>
    <x v="0"/>
    <x v="0"/>
    <x v="10"/>
    <x v="5558"/>
    <x v="56"/>
    <s v="Starschema"/>
    <s v="['sql', 'python', 'aws', 'airflow', 'kafka', 'spark']"/>
  </r>
  <r>
    <x v="8"/>
    <s v="Senior Data Scientist (Hybrid)"/>
    <s v="Chevy Chase, MD"/>
    <x v="0"/>
    <x v="0"/>
    <x v="2"/>
    <x v="5559"/>
    <x v="28"/>
    <s v="GEICO"/>
    <s v="['python', 'sql']"/>
  </r>
  <r>
    <x v="2"/>
    <s v="Fraud Data Analyst"/>
    <s v="Anywhere"/>
    <x v="0"/>
    <x v="1"/>
    <x v="2"/>
    <x v="5560"/>
    <x v="20"/>
    <s v="Pentasia"/>
    <s v="['sql', 'r', 'python', 'excel']"/>
  </r>
  <r>
    <x v="6"/>
    <s v="Data Scientist Sr Analyst Jobs in Alpharetta"/>
    <s v="Alpharetta, GA"/>
    <x v="0"/>
    <x v="0"/>
    <x v="2"/>
    <x v="5561"/>
    <x v="234"/>
    <s v="UPS"/>
    <s v="['sql', 'python', 'r', 'databricks', 'power bi']"/>
  </r>
  <r>
    <x v="2"/>
    <s v="Analyst -Data Informatics /BMET or CBET"/>
    <s v="New York, NY"/>
    <x v="0"/>
    <x v="0"/>
    <x v="2"/>
    <x v="5562"/>
    <x v="153"/>
    <s v="NEW YORK CITY HEALTH AND HOSPITALS CORPORATION"/>
    <s v="['sql', 'oracle', 'ms access']"/>
  </r>
  <r>
    <x v="1"/>
    <s v="Sr. Consultant - Azure Data Engineer"/>
    <s v="Fort Lauderdale, FL"/>
    <x v="0"/>
    <x v="0"/>
    <x v="2"/>
    <x v="5563"/>
    <x v="196"/>
    <s v="OZ"/>
    <s v="['sql', 'python', 'powershell', 'azure', 'databricks', 'spark', 'hadoop']"/>
  </r>
  <r>
    <x v="4"/>
    <s v="Business Analyst"/>
    <s v="California"/>
    <x v="0"/>
    <x v="0"/>
    <x v="2"/>
    <x v="5564"/>
    <x v="16"/>
    <s v="CFS - Technology"/>
    <m/>
  </r>
  <r>
    <x v="6"/>
    <s v="Engineer Sr. Analyst for Data Protection"/>
    <s v="Texas"/>
    <x v="0"/>
    <x v="0"/>
    <x v="1"/>
    <x v="5565"/>
    <x v="1177"/>
    <s v="Citi"/>
    <s v="['sql', 'shell', 'python', 'oracle', 'hadoop', 'spark', 'unix', 'linux']"/>
  </r>
  <r>
    <x v="2"/>
    <s v="EDI Enrollment Analyst"/>
    <s v="Hyderabad, Telangana, India"/>
    <x v="0"/>
    <x v="0"/>
    <x v="7"/>
    <x v="5566"/>
    <x v="74"/>
    <s v="Sutherland"/>
    <s v="['go', 'excel', 'word', 'powerpoint']"/>
  </r>
  <r>
    <x v="0"/>
    <s v="Marketing Data Scientist"/>
    <s v="Anywhere"/>
    <x v="0"/>
    <x v="1"/>
    <x v="1"/>
    <x v="5567"/>
    <x v="173"/>
    <s v="Harnham"/>
    <s v="['sql']"/>
  </r>
  <r>
    <x v="4"/>
    <s v="Analyst, Business Analytics and Insights"/>
    <s v="Glendale, CA"/>
    <x v="0"/>
    <x v="0"/>
    <x v="2"/>
    <x v="5568"/>
    <x v="1178"/>
    <s v="Disney"/>
    <s v="['oracle', 'excel', 'microstrategy', 'tableau', 'power bi']"/>
  </r>
  <r>
    <x v="7"/>
    <s v="Senior Machine Learning Engineer"/>
    <s v="Anywhere"/>
    <x v="0"/>
    <x v="1"/>
    <x v="23"/>
    <x v="5569"/>
    <x v="119"/>
    <s v="Harnham"/>
    <s v="['python', 'scala', 'aws', 'excel', 'docker', 'kubernetes', 'terraform', 'ansible', 'chef']"/>
  </r>
  <r>
    <x v="2"/>
    <s v="Data Analyst"/>
    <s v="Davis, CA"/>
    <x v="0"/>
    <x v="0"/>
    <x v="2"/>
    <x v="5570"/>
    <x v="748"/>
    <s v="CommuniCare Health Centers"/>
    <s v="['python', 'sql', 'tableau', 'excel', 'word', 'powerpoint', 'outlook']"/>
  </r>
  <r>
    <x v="2"/>
    <s v="Billing &amp; Healthcare Data Analyst"/>
    <s v="New York, NY"/>
    <x v="0"/>
    <x v="0"/>
    <x v="2"/>
    <x v="5571"/>
    <x v="1179"/>
    <s v="The Bridge Inc."/>
    <m/>
  </r>
  <r>
    <x v="2"/>
    <s v="Data Analyst"/>
    <s v="Phoenix, AZ"/>
    <x v="0"/>
    <x v="0"/>
    <x v="1"/>
    <x v="5572"/>
    <x v="16"/>
    <s v="LHH"/>
    <s v="['sql', 'phoenix', 'power bi', 'flow']"/>
  </r>
  <r>
    <x v="2"/>
    <s v="Database and Data Analyst"/>
    <s v="SOUTHERN MD FACILITY, MD"/>
    <x v="0"/>
    <x v="0"/>
    <x v="2"/>
    <x v="5573"/>
    <x v="1118"/>
    <s v="Guidehouse"/>
    <s v="['python', 'r', 'sql']"/>
  </r>
  <r>
    <x v="2"/>
    <s v="Staff Research Engineer"/>
    <s v="Amsterdam, Netherlands"/>
    <x v="0"/>
    <x v="0"/>
    <x v="26"/>
    <x v="5574"/>
    <x v="1180"/>
    <s v="ServiceNow"/>
    <s v="['nosql', 'aws', 'azure', 'hadoop', 'spark']"/>
  </r>
  <r>
    <x v="8"/>
    <s v="Senior Data Scientist"/>
    <s v="Glendale, CO"/>
    <x v="0"/>
    <x v="0"/>
    <x v="2"/>
    <x v="5575"/>
    <x v="565"/>
    <s v="Harnham"/>
    <s v="['python', 'c++', 'java', 'c#', 'neo4j', 'aws']"/>
  </r>
  <r>
    <x v="6"/>
    <s v="Senior Manager, Data Analytics - Internal Audit"/>
    <s v="Atlanta, GA"/>
    <x v="0"/>
    <x v="0"/>
    <x v="2"/>
    <x v="5576"/>
    <x v="15"/>
    <s v="Visa"/>
    <s v="['sql', 't-sql', 'sql server', 'oracle', 'ssis', 'ssrs', 'power bi', 'tableau', 'flow']"/>
  </r>
  <r>
    <x v="6"/>
    <s v="Analytics Engineering Manager"/>
    <s v="Hyderabad, Telangana, India"/>
    <x v="0"/>
    <x v="0"/>
    <x v="7"/>
    <x v="5577"/>
    <x v="56"/>
    <s v="Deliveroo"/>
    <s v="['sql', 'snowflake', 'aws', 'looker']"/>
  </r>
  <r>
    <x v="2"/>
    <s v="Healthcare Contract/Data Analyst"/>
    <s v="Cockeysville, MD"/>
    <x v="0"/>
    <x v="0"/>
    <x v="2"/>
    <x v="5578"/>
    <x v="20"/>
    <s v="Kermit"/>
    <s v="['excel']"/>
  </r>
  <r>
    <x v="6"/>
    <s v="Sr Analyst, Data Analytics"/>
    <s v="Dallas, TX"/>
    <x v="0"/>
    <x v="0"/>
    <x v="2"/>
    <x v="5579"/>
    <x v="838"/>
    <s v="CVS Health"/>
    <s v="['sql', 'visual basic', 'vba', 'ms access', 'excel']"/>
  </r>
  <r>
    <x v="2"/>
    <s v="Data Analyst-ETL (Insurance Domin)"/>
    <s v="Florham Park, NJ"/>
    <x v="2"/>
    <x v="0"/>
    <x v="2"/>
    <x v="5580"/>
    <x v="29"/>
    <s v="Neo tech solutions"/>
    <s v="['sql', 'sql server', 'db2', 'sap']"/>
  </r>
  <r>
    <x v="2"/>
    <s v="Paid Bootcamp- STEM Entry Level Data Analyst and Visualization"/>
    <s v="Orlando, FL"/>
    <x v="0"/>
    <x v="0"/>
    <x v="2"/>
    <x v="5581"/>
    <x v="91"/>
    <s v="PCS Global Tech"/>
    <s v="['sql', 'sql server', 'ssis', 'ssrs', 'power bi', 'tableau']"/>
  </r>
  <r>
    <x v="2"/>
    <s v="Analyst, Clinical Data Management"/>
    <s v="Dallas, TX"/>
    <x v="0"/>
    <x v="0"/>
    <x v="2"/>
    <x v="5582"/>
    <x v="12"/>
    <s v="Edwards Lifesciences"/>
    <m/>
  </r>
  <r>
    <x v="2"/>
    <s v="Data Analytics Administrator"/>
    <s v="Jefferson City, MO"/>
    <x v="0"/>
    <x v="0"/>
    <x v="2"/>
    <x v="5583"/>
    <x v="1181"/>
    <s v="State of Missouri"/>
    <s v="['assembly', 'word', 'excel', 'powerpoint', 'cognos']"/>
  </r>
  <r>
    <x v="2"/>
    <s v="Data Analyst"/>
    <s v="Anywhere"/>
    <x v="0"/>
    <x v="1"/>
    <x v="2"/>
    <x v="5584"/>
    <x v="1182"/>
    <s v="ZipRecruiter"/>
    <s v="['sql', 'python']"/>
  </r>
  <r>
    <x v="2"/>
    <s v="Data Analyst"/>
    <s v="Fort Lauderdale, FL"/>
    <x v="0"/>
    <x v="0"/>
    <x v="2"/>
    <x v="5585"/>
    <x v="1183"/>
    <s v="Dart Container"/>
    <s v="['sql', 'dart', 'excel', 'powerpoint', 'word', 'power bi', 'tableau', 'sap']"/>
  </r>
  <r>
    <x v="6"/>
    <s v="Senior Data Analyst"/>
    <s v="India"/>
    <x v="0"/>
    <x v="0"/>
    <x v="7"/>
    <x v="5586"/>
    <x v="312"/>
    <s v="HARMAN International"/>
    <s v="['sql', 'unix', 'excel']"/>
  </r>
  <r>
    <x v="1"/>
    <s v="Data Engineer"/>
    <s v="Hartford, CT"/>
    <x v="0"/>
    <x v="0"/>
    <x v="2"/>
    <x v="5587"/>
    <x v="200"/>
    <s v="ApTask"/>
    <s v="['python', 'sql', 'aws', 'databricks', 'snowflake', 'spark', 'pyspark']"/>
  </r>
  <r>
    <x v="0"/>
    <s v="Lead Data Scientist (Zelikova)"/>
    <s v="Fort Collins, CO"/>
    <x v="0"/>
    <x v="0"/>
    <x v="1"/>
    <x v="5588"/>
    <x v="39"/>
    <s v="Colorado State University"/>
    <s v="['java', 'python', 'go', 'r', 'sql', 'julia']"/>
  </r>
  <r>
    <x v="2"/>
    <s v="Revenue Data Analyst"/>
    <s v="Dallas, TX"/>
    <x v="0"/>
    <x v="0"/>
    <x v="2"/>
    <x v="5589"/>
    <x v="91"/>
    <s v="Behavioral Health Group - BHG"/>
    <s v="['sql', 'power bi']"/>
  </r>
  <r>
    <x v="2"/>
    <s v="Provider Data Configuration Analyst IV"/>
    <s v="Anywhere"/>
    <x v="0"/>
    <x v="1"/>
    <x v="2"/>
    <x v="5590"/>
    <x v="1184"/>
    <s v="Central California Alliance for Health (Remote)"/>
    <s v="['sql']"/>
  </r>
  <r>
    <x v="2"/>
    <s v="Data Analyst"/>
    <s v="Columbia, MO"/>
    <x v="0"/>
    <x v="0"/>
    <x v="2"/>
    <x v="5591"/>
    <x v="91"/>
    <s v="Waterborne Environmental"/>
    <s v="['sql', 'python', 'javascript', 'r', 'sas', 'sas', 'c#', 'sql server', 'ms access', 'excel', 'spss']"/>
  </r>
  <r>
    <x v="2"/>
    <s v="Data Analyst"/>
    <s v="Washington, DC"/>
    <x v="5"/>
    <x v="0"/>
    <x v="2"/>
    <x v="5592"/>
    <x v="1185"/>
    <s v="IBM"/>
    <s v="['sql', 'python', 'azure', 'ibm cloud', 'tableau', 'jira']"/>
  </r>
  <r>
    <x v="2"/>
    <s v="Defense Threat Reduction Agency Data Analyst"/>
    <s v="Reston, VA"/>
    <x v="0"/>
    <x v="0"/>
    <x v="2"/>
    <x v="5593"/>
    <x v="172"/>
    <s v="HII Mission Technologies"/>
    <s v="['sharepoint']"/>
  </r>
  <r>
    <x v="8"/>
    <s v="Senior Manager, Data Scientist"/>
    <s v="Irvine, CA"/>
    <x v="0"/>
    <x v="0"/>
    <x v="2"/>
    <x v="5594"/>
    <x v="2"/>
    <s v="Glovis America Inc"/>
    <s v="['java', 'python', 'sql', 'oracle', 'snowflake', 'azure', 'aws', 'gcp', 'excel', 'sap']"/>
  </r>
  <r>
    <x v="0"/>
    <s v="Data Scientist II, Unum Decision Technologies (Portland, ME)"/>
    <s v="Portland, ME"/>
    <x v="0"/>
    <x v="0"/>
    <x v="2"/>
    <x v="5595"/>
    <x v="1186"/>
    <s v="Unum"/>
    <s v="['sql', 'db2', 'sql server']"/>
  </r>
  <r>
    <x v="0"/>
    <s v="Product Manager, Data Science &amp; AI Strategy"/>
    <s v="Austin, TX"/>
    <x v="5"/>
    <x v="0"/>
    <x v="1"/>
    <x v="5596"/>
    <x v="411"/>
    <s v="Macmillan Learning"/>
    <m/>
  </r>
  <r>
    <x v="1"/>
    <s v="Data Engineer on Data Platforms - F/H/N"/>
    <s v="Paris, France"/>
    <x v="0"/>
    <x v="0"/>
    <x v="27"/>
    <x v="5597"/>
    <x v="150"/>
    <s v="OCTO Technology"/>
    <s v="['sql', 'nosql', 'scala', 'java', 'aws', 'azure', 'snowflake', 'spark', 'docker']"/>
  </r>
  <r>
    <x v="0"/>
    <s v="Insight Analyst"/>
    <s v="Mandaluyong, Metro Manila, Philippines"/>
    <x v="0"/>
    <x v="0"/>
    <x v="50"/>
    <x v="5598"/>
    <x v="74"/>
    <s v="NielsenIQ"/>
    <s v="['express', 'excel', 'powerpoint']"/>
  </r>
  <r>
    <x v="1"/>
    <s v="Data Engineer - IT Corporate"/>
    <s v="Porto, Portugal"/>
    <x v="0"/>
    <x v="0"/>
    <x v="12"/>
    <x v="5599"/>
    <x v="56"/>
    <s v="Natixis in Portugal"/>
    <s v="['go', 'scala', 'java', 'sql', 'spark', 'hadoop', 'excel']"/>
  </r>
  <r>
    <x v="3"/>
    <s v="Senior Data Engineer"/>
    <s v="Boston, MA"/>
    <x v="0"/>
    <x v="0"/>
    <x v="2"/>
    <x v="5600"/>
    <x v="1"/>
    <s v="Selby Jennings"/>
    <s v="['python', 'sql', 'aws', 'pandas', 'numpy', 'terraform']"/>
  </r>
  <r>
    <x v="6"/>
    <s v="(Telework Eligible) SENIOR ORACLE DATA BASE ANALYST"/>
    <s v="Anywhere"/>
    <x v="0"/>
    <x v="1"/>
    <x v="2"/>
    <x v="5601"/>
    <x v="1187"/>
    <s v="The State of Florida"/>
    <s v="['shell', 'oracle', 'express', 'unix']"/>
  </r>
  <r>
    <x v="2"/>
    <s v="Data Analyst"/>
    <s v="Bucharest, Romania"/>
    <x v="0"/>
    <x v="0"/>
    <x v="68"/>
    <x v="5602"/>
    <x v="1188"/>
    <s v="Tradeshift"/>
    <s v="['vba', 'javascript', 'excel', 'tableau']"/>
  </r>
  <r>
    <x v="8"/>
    <s v="Senior Data Scientist"/>
    <s v="Anywhere"/>
    <x v="2"/>
    <x v="1"/>
    <x v="2"/>
    <x v="5603"/>
    <x v="17"/>
    <s v="RADCube-Software Development Company"/>
    <s v="['sql', 'python', 'aws']"/>
  </r>
  <r>
    <x v="3"/>
    <s v="Senior Data Engineer - (Viator)"/>
    <s v="Lisbon, Portugal"/>
    <x v="0"/>
    <x v="0"/>
    <x v="12"/>
    <x v="5604"/>
    <x v="56"/>
    <s v="TripAdvisor"/>
    <s v="['java', 'sql', 'aws', 'airflow', 'looker', 'tableau']"/>
  </r>
  <r>
    <x v="2"/>
    <s v="Data Analyst IV"/>
    <s v="Austin, TX"/>
    <x v="0"/>
    <x v="0"/>
    <x v="2"/>
    <x v="5605"/>
    <x v="1189"/>
    <s v="TEXAS COMMISSION ON LAW ENFORCEMENT"/>
    <s v="['sql', 'go', 'power bi', 'microstrategy']"/>
  </r>
  <r>
    <x v="1"/>
    <s v="Data Engineer"/>
    <s v="Kraków, Poland"/>
    <x v="0"/>
    <x v="0"/>
    <x v="11"/>
    <x v="5606"/>
    <x v="179"/>
    <s v="Verisk"/>
    <s v="['python', 'sql', 'mysql', 'aws', 'airflow']"/>
  </r>
  <r>
    <x v="4"/>
    <s v="Financial Analyst"/>
    <s v="Lawton, OK"/>
    <x v="0"/>
    <x v="0"/>
    <x v="1"/>
    <x v="5607"/>
    <x v="91"/>
    <s v="FlexJobs"/>
    <m/>
  </r>
  <r>
    <x v="2"/>
    <s v="Entry-Level Tableau Analyst"/>
    <s v="Texas"/>
    <x v="0"/>
    <x v="0"/>
    <x v="2"/>
    <x v="5608"/>
    <x v="91"/>
    <s v="PCS Globaltech"/>
    <s v="['sql', 'tableau']"/>
  </r>
  <r>
    <x v="0"/>
    <s v="Lead Data Scientist"/>
    <s v="New York, NY"/>
    <x v="0"/>
    <x v="0"/>
    <x v="2"/>
    <x v="5609"/>
    <x v="142"/>
    <s v="Lawrence Harvey"/>
    <m/>
  </r>
  <r>
    <x v="6"/>
    <s v="Senior Data Analyst (Remote)"/>
    <s v="Anywhere"/>
    <x v="0"/>
    <x v="1"/>
    <x v="2"/>
    <x v="5610"/>
    <x v="2"/>
    <s v="Super.com"/>
    <s v="['sql', 'python', 'snowflake', 'looker']"/>
  </r>
  <r>
    <x v="6"/>
    <s v="Senior Marketing Data Analyst - Berlin"/>
    <s v="Berlin, Germany"/>
    <x v="0"/>
    <x v="0"/>
    <x v="9"/>
    <x v="5611"/>
    <x v="46"/>
    <s v="Spendesk"/>
    <s v="['snowflake', 'excel']"/>
  </r>
  <r>
    <x v="1"/>
    <s v="Data Engineer"/>
    <s v="Makati, Metro Manila, Philippines"/>
    <x v="0"/>
    <x v="0"/>
    <x v="50"/>
    <x v="5612"/>
    <x v="187"/>
    <s v="Angkas"/>
    <s v="['power bi', 'tableau', 'ssis', 'kubernetes']"/>
  </r>
  <r>
    <x v="7"/>
    <s v="Senior AI Engineer (NLP)"/>
    <s v="Lausanne, Switzerland"/>
    <x v="0"/>
    <x v="0"/>
    <x v="45"/>
    <x v="5613"/>
    <x v="137"/>
    <s v="Nexthink"/>
    <s v="['python', 'java', 'aws', 'pytorch', 'tensorflow', 'docker', 'kubernetes']"/>
  </r>
  <r>
    <x v="4"/>
    <s v="Business Analyst ( Entry Level )"/>
    <s v="Anywhere"/>
    <x v="0"/>
    <x v="1"/>
    <x v="2"/>
    <x v="5614"/>
    <x v="31"/>
    <s v="TEKtalent Inc"/>
    <s v="['outlook', 'excel', 'word', 'powerpoint']"/>
  </r>
  <r>
    <x v="1"/>
    <s v="Lead Informatica / Data Engineer"/>
    <s v="Charlotte, NC"/>
    <x v="0"/>
    <x v="0"/>
    <x v="2"/>
    <x v="5615"/>
    <x v="1190"/>
    <s v="Arthur Grand Technologies Inc"/>
    <s v="['python', 'shell', 'sql', 'oracle', 'azure', 'aws', 'unix']"/>
  </r>
  <r>
    <x v="2"/>
    <s v="STEM Internship Opportunity: Entry Level Data Analyst and..."/>
    <s v="Boston, MA"/>
    <x v="14"/>
    <x v="0"/>
    <x v="2"/>
    <x v="5616"/>
    <x v="91"/>
    <s v="PCS Global Tech"/>
    <s v="['sql', 'sql server', 'ssis', 'ssrs', 'power bi', 'tableau']"/>
  </r>
  <r>
    <x v="0"/>
    <s v="Director, Data Science - Operational Research"/>
    <s v="Anywhere"/>
    <x v="0"/>
    <x v="1"/>
    <x v="2"/>
    <x v="5617"/>
    <x v="1191"/>
    <s v="Best Buy"/>
    <m/>
  </r>
  <r>
    <x v="2"/>
    <s v="Data Analyst"/>
    <s v="Creve Coeur, MO"/>
    <x v="1"/>
    <x v="0"/>
    <x v="2"/>
    <x v="5618"/>
    <x v="332"/>
    <s v="Revolution Technologies"/>
    <s v="['sql', 'java', 'visio', 'flow']"/>
  </r>
  <r>
    <x v="3"/>
    <s v="Senior Data Engineering Manager"/>
    <s v="Ireland"/>
    <x v="0"/>
    <x v="0"/>
    <x v="28"/>
    <x v="5619"/>
    <x v="56"/>
    <s v="LearnUpon"/>
    <s v="['go', 'nosql', 'sql', 'python', 'ruby', 'ruby', 'aws', 'redshift', 'kafka']"/>
  </r>
  <r>
    <x v="5"/>
    <s v="BI Developer (Java or Python)"/>
    <s v="Poland"/>
    <x v="0"/>
    <x v="0"/>
    <x v="11"/>
    <x v="5620"/>
    <x v="196"/>
    <s v="Capco"/>
    <s v="['java', 'python', 'sql', 'github', 'jenkins', 'unify']"/>
  </r>
  <r>
    <x v="2"/>
    <s v="Sr. Data Analyst"/>
    <s v="Anywhere"/>
    <x v="0"/>
    <x v="1"/>
    <x v="2"/>
    <x v="5459"/>
    <x v="1"/>
    <s v="Sisense"/>
    <s v="['sql', 'r', 'python', 'snowflake']"/>
  </r>
  <r>
    <x v="6"/>
    <s v="Senior Data Analyst"/>
    <s v="San Bruno, CA"/>
    <x v="0"/>
    <x v="0"/>
    <x v="2"/>
    <x v="5621"/>
    <x v="71"/>
    <s v="Walmart"/>
    <s v="['sql', 'python', 'scala', 'r', 'spark', 'node', 'power bi', 'tableau']"/>
  </r>
  <r>
    <x v="1"/>
    <s v="Business Analyst / Data Engineer"/>
    <s v="Denver, CO"/>
    <x v="0"/>
    <x v="0"/>
    <x v="1"/>
    <x v="5622"/>
    <x v="120"/>
    <s v="Ovintiv"/>
    <s v="['python', 'sql', 'r', 'sql server', 'oracle', 'azure', 'databricks', 'outlook']"/>
  </r>
  <r>
    <x v="1"/>
    <s v="Ingeniero de Datos/MLOps"/>
    <s v="Santiago, Chile"/>
    <x v="0"/>
    <x v="0"/>
    <x v="24"/>
    <x v="5623"/>
    <x v="221"/>
    <s v="The Bridge Social"/>
    <s v="['sql', 'python', 'aws']"/>
  </r>
  <r>
    <x v="2"/>
    <s v="Data Analyst with JLPT N3 Passer (Japanese)"/>
    <s v="Muntinlupa, Metro Manila, Philippines"/>
    <x v="0"/>
    <x v="0"/>
    <x v="50"/>
    <x v="5624"/>
    <x v="65"/>
    <s v="SGS"/>
    <m/>
  </r>
  <r>
    <x v="2"/>
    <s v="Logistics Data Analyst"/>
    <s v="Fairfield, CA"/>
    <x v="0"/>
    <x v="0"/>
    <x v="2"/>
    <x v="5625"/>
    <x v="282"/>
    <s v="Great American Transport"/>
    <s v="['sap', 'planner']"/>
  </r>
  <r>
    <x v="6"/>
    <s v="Senior Data Analyst"/>
    <s v="Spain"/>
    <x v="0"/>
    <x v="0"/>
    <x v="20"/>
    <x v="5626"/>
    <x v="46"/>
    <s v="PayFit"/>
    <s v="['sql']"/>
  </r>
  <r>
    <x v="4"/>
    <s v="Travel &amp; Expense Analyst"/>
    <s v="Texas"/>
    <x v="0"/>
    <x v="0"/>
    <x v="1"/>
    <x v="5627"/>
    <x v="172"/>
    <s v="Jobot"/>
    <s v="['excel']"/>
  </r>
  <r>
    <x v="2"/>
    <s v="Data Analyst"/>
    <s v="Arlington, TX"/>
    <x v="0"/>
    <x v="0"/>
    <x v="2"/>
    <x v="5628"/>
    <x v="239"/>
    <s v="The Resultants, Inc."/>
    <s v="['sql', 'visual basic', 'excel', 'spss']"/>
  </r>
  <r>
    <x v="4"/>
    <s v="Planning Data/Business Analyst"/>
    <s v="Carpinteria, CA"/>
    <x v="0"/>
    <x v="0"/>
    <x v="2"/>
    <x v="5441"/>
    <x v="57"/>
    <s v="Avantor"/>
    <s v="['go', 'excel', 'power bi', 'powerpoint', 'word', 'sap']"/>
  </r>
  <r>
    <x v="0"/>
    <s v="Chief Data Scientist (Remote)"/>
    <s v="Anywhere"/>
    <x v="0"/>
    <x v="1"/>
    <x v="2"/>
    <x v="5629"/>
    <x v="155"/>
    <s v="FOURKITES"/>
    <s v="['aws', 'azure']"/>
  </r>
  <r>
    <x v="2"/>
    <s v="Data Analyst"/>
    <s v="New York, NY"/>
    <x v="0"/>
    <x v="0"/>
    <x v="2"/>
    <x v="5630"/>
    <x v="234"/>
    <s v="ITN Networks"/>
    <s v="['sql', 'excel', 'power bi']"/>
  </r>
  <r>
    <x v="2"/>
    <s v="Data Analyst (Remote)"/>
    <s v="Anywhere"/>
    <x v="0"/>
    <x v="1"/>
    <x v="2"/>
    <x v="5631"/>
    <x v="1192"/>
    <s v="Stride inc"/>
    <s v="['vba', 'sql', 'c', 'excel', 'word', 'powerpoint', 'sharepoint']"/>
  </r>
  <r>
    <x v="1"/>
    <s v="Data Engineer"/>
    <s v="Georgia"/>
    <x v="0"/>
    <x v="0"/>
    <x v="2"/>
    <x v="5632"/>
    <x v="111"/>
    <s v="Leidos"/>
    <s v="['sql', 'java', 'aws', 'databricks', 'hadoop']"/>
  </r>
  <r>
    <x v="3"/>
    <s v="Senior Data Engineer Nerd (Small, fun team. No red tape) 🤓"/>
    <s v="Anywhere"/>
    <x v="0"/>
    <x v="1"/>
    <x v="2"/>
    <x v="5633"/>
    <x v="54"/>
    <s v="Validate Health"/>
    <s v="['sql', 'python', 'r', 'sas', 'sas', 'shell', 'postgresql', 'databricks', 'aws', 'redshift', 'spark', 'airflow', 'linux', 'ssis', 'git', 'github', 'docker']"/>
  </r>
  <r>
    <x v="2"/>
    <s v="Fleet Monitoring Analytics Engineer"/>
    <s v="Spain"/>
    <x v="0"/>
    <x v="0"/>
    <x v="20"/>
    <x v="5634"/>
    <x v="34"/>
    <s v="Capgemini"/>
    <s v="['python', 'smartsheet']"/>
  </r>
  <r>
    <x v="8"/>
    <s v="Senior Data Analyst/Senior Data Scientist (Remote)"/>
    <s v="Anywhere"/>
    <x v="0"/>
    <x v="1"/>
    <x v="2"/>
    <x v="5635"/>
    <x v="1"/>
    <s v="Lily AI"/>
    <s v="['sql', 'python', 'r', 'tableau']"/>
  </r>
  <r>
    <x v="0"/>
    <s v="Marketing Data Scientist"/>
    <s v="Manila, Metro Manila, Philippines"/>
    <x v="0"/>
    <x v="0"/>
    <x v="50"/>
    <x v="5636"/>
    <x v="36"/>
    <s v="Smartly.io"/>
    <s v="['r', 'python', 'sql']"/>
  </r>
  <r>
    <x v="2"/>
    <s v="Data Analyst"/>
    <s v="Fort Lauderdale, FL"/>
    <x v="0"/>
    <x v="0"/>
    <x v="2"/>
    <x v="5637"/>
    <x v="1183"/>
    <s v="Dart Container"/>
    <s v="['sql', 'dart', 'excel', 'powerpoint', 'word', 'power bi', 'tableau']"/>
  </r>
  <r>
    <x v="3"/>
    <s v="Senior Data Engineer - Virginia"/>
    <s v="McLean, VA"/>
    <x v="0"/>
    <x v="0"/>
    <x v="2"/>
    <x v="5638"/>
    <x v="17"/>
    <s v="Intellect-Technologies"/>
    <s v="['go', 'aws', 'spark']"/>
  </r>
  <r>
    <x v="5"/>
    <s v="(Senior/Lead) Backend Software Engineer - Open to remote work"/>
    <s v="Anywhere"/>
    <x v="0"/>
    <x v="1"/>
    <x v="16"/>
    <x v="5639"/>
    <x v="1193"/>
    <s v="Axon"/>
    <s v="['java', 'scala', 'go', 'c#', 'sql', 'nosql', 'golang']"/>
  </r>
  <r>
    <x v="1"/>
    <s v="Data Engineer (Remote)"/>
    <s v="Anywhere"/>
    <x v="0"/>
    <x v="1"/>
    <x v="2"/>
    <x v="5640"/>
    <x v="536"/>
    <s v="Babylist"/>
    <s v="['python', 'snowflake', 'aws', 'airflow']"/>
  </r>
  <r>
    <x v="2"/>
    <s v="Research Data Analyst II (JC-381575)"/>
    <s v="California"/>
    <x v="10"/>
    <x v="0"/>
    <x v="2"/>
    <x v="5641"/>
    <x v="1194"/>
    <s v="Caltrans"/>
    <m/>
  </r>
  <r>
    <x v="0"/>
    <s v="Data Science Lead Technologist"/>
    <s v="India"/>
    <x v="0"/>
    <x v="0"/>
    <x v="7"/>
    <x v="5642"/>
    <x v="221"/>
    <s v="Lloyd's Register"/>
    <s v="['python', 'matlab', 'r', 'github']"/>
  </r>
  <r>
    <x v="1"/>
    <s v="Principal Data Engineer/Sr. Principal Data Engineer"/>
    <s v="Linthicum Heights, MD"/>
    <x v="0"/>
    <x v="0"/>
    <x v="2"/>
    <x v="5643"/>
    <x v="1195"/>
    <s v="Northrop Grumman"/>
    <s v="['python', 'mongodb', 'mongodb', 'matlab', 'mariadb', 'airflow']"/>
  </r>
  <r>
    <x v="8"/>
    <s v="Senior Data Scientist, Portfolio Value Creation"/>
    <s v="Daly City, CA"/>
    <x v="0"/>
    <x v="0"/>
    <x v="2"/>
    <x v="5644"/>
    <x v="263"/>
    <s v="Value Driven Solutions"/>
    <s v="['c', 'python', 'sql']"/>
  </r>
  <r>
    <x v="2"/>
    <s v="Business Data Analyst"/>
    <s v="Georgia"/>
    <x v="0"/>
    <x v="0"/>
    <x v="2"/>
    <x v="5645"/>
    <x v="953"/>
    <s v="MedZed, LLC"/>
    <s v="['python', 'perl', 'sql', 'excel', 'power bi']"/>
  </r>
  <r>
    <x v="1"/>
    <s v="Data Engineer - COP/CIP (Mid)"/>
    <s v="Colorado Springs, CO"/>
    <x v="0"/>
    <x v="0"/>
    <x v="2"/>
    <x v="5646"/>
    <x v="797"/>
    <s v="Delta Solutions &amp; Strategies"/>
    <s v="['sql', 'nosql']"/>
  </r>
  <r>
    <x v="0"/>
    <s v="Principal Data Scientist"/>
    <s v="Anywhere"/>
    <x v="0"/>
    <x v="1"/>
    <x v="1"/>
    <x v="5647"/>
    <x v="1196"/>
    <s v="Electronic Arts"/>
    <s v="['python', 'ruby', 'ruby', 'aws', 'gcp', 'kafka', 'kubernetes']"/>
  </r>
  <r>
    <x v="2"/>
    <s v="#10128 - Data Analytics Roadmap Manager"/>
    <s v="Chicago, IL"/>
    <x v="0"/>
    <x v="0"/>
    <x v="2"/>
    <x v="5648"/>
    <x v="21"/>
    <s v="Qualitest"/>
    <s v="['hadoop', 'tableau', 'splunk']"/>
  </r>
  <r>
    <x v="0"/>
    <s v="Data Scientist"/>
    <s v="London, UK"/>
    <x v="0"/>
    <x v="0"/>
    <x v="6"/>
    <x v="5649"/>
    <x v="212"/>
    <s v="Hook"/>
    <s v="['sql', 'python', 'aws', 'pandas', 'numpy', 'matplotlib']"/>
  </r>
  <r>
    <x v="2"/>
    <s v="Principal Business Data Analyst"/>
    <s v="Riverwoods, IL"/>
    <x v="0"/>
    <x v="0"/>
    <x v="2"/>
    <x v="5650"/>
    <x v="323"/>
    <s v="Discover Financial Services"/>
    <s v="['sql', 'python', 'sql server', 'oracle', 'aws', 'unix', 'tableau', 'visio', 'flow']"/>
  </r>
  <r>
    <x v="1"/>
    <s v="Data Engineer (Chicago, IL)"/>
    <s v="Riverwoods, IL"/>
    <x v="0"/>
    <x v="0"/>
    <x v="2"/>
    <x v="5651"/>
    <x v="1197"/>
    <s v="Discover"/>
    <s v="['sql', 'python', 'nosql', 'aws', 'snowflake', 'gcp', 'azure', 'unix']"/>
  </r>
  <r>
    <x v="2"/>
    <s v="Data Analyst"/>
    <s v="Tampa, FL"/>
    <x v="0"/>
    <x v="0"/>
    <x v="2"/>
    <x v="5652"/>
    <x v="23"/>
    <s v="IntelliBridge"/>
    <s v="['java', 'c++', 'python', 'r', 'git']"/>
  </r>
  <r>
    <x v="4"/>
    <s v="Business Intelligence Analyst"/>
    <s v="Irvine, CA"/>
    <x v="0"/>
    <x v="0"/>
    <x v="2"/>
    <x v="5653"/>
    <x v="12"/>
    <s v="Jobot"/>
    <s v="['sql', 'python']"/>
  </r>
  <r>
    <x v="2"/>
    <s v="Adult Education Database Analyst"/>
    <s v="Santa Fe, NM"/>
    <x v="0"/>
    <x v="0"/>
    <x v="1"/>
    <x v="5654"/>
    <x v="1198"/>
    <s v="Central New Mexico Community College"/>
    <s v="['flow']"/>
  </r>
  <r>
    <x v="4"/>
    <s v="AML Operations Analyst"/>
    <s v="Riga, Latvia"/>
    <x v="0"/>
    <x v="0"/>
    <x v="60"/>
    <x v="5655"/>
    <x v="196"/>
    <s v="GoCardless"/>
    <s v="['go']"/>
  </r>
  <r>
    <x v="0"/>
    <s v="ML Engineer / Data scientist Alpharetta GA/NYC"/>
    <s v="Atlanta, GA"/>
    <x v="2"/>
    <x v="0"/>
    <x v="2"/>
    <x v="5656"/>
    <x v="1199"/>
    <s v="PSRTEK"/>
    <s v="['mongodb', 'mongodb', 'python', 'sql', 'shell', 'nosql', 'databricks', 'snowflake', 'azure', 'aws', 'hadoop', 'spark', 'kafka', 'github']"/>
  </r>
  <r>
    <x v="0"/>
    <s v="Data Scientist (AI Team)"/>
    <s v="Vilnius, Vilnius City Municipality, Lithuania"/>
    <x v="0"/>
    <x v="0"/>
    <x v="34"/>
    <x v="5657"/>
    <x v="8"/>
    <s v="Hostinger"/>
    <s v="['sql', 'python', 'pytorch', 'git', 'jira']"/>
  </r>
  <r>
    <x v="0"/>
    <s v="Intelligence Data Science &amp; Analytics SME"/>
    <s v="Omaha, NE"/>
    <x v="0"/>
    <x v="0"/>
    <x v="2"/>
    <x v="5658"/>
    <x v="135"/>
    <s v="Leidos"/>
    <s v="['python', 'r', 'php', 'sql', 'nosql', 'pandas', 'numpy', 'github', 'git']"/>
  </r>
  <r>
    <x v="2"/>
    <s v="Data Analyst"/>
    <s v="Champaign, IL"/>
    <x v="0"/>
    <x v="0"/>
    <x v="2"/>
    <x v="5659"/>
    <x v="91"/>
    <s v="Waterborne Environmental"/>
    <s v="['sql', 'python', 'javascript', 'r', 'sas', 'sas', 'c#', 'sql server', 'ms access', 'excel', 'spss']"/>
  </r>
  <r>
    <x v="2"/>
    <s v="BJAG Data Analyst/Researcher"/>
    <s v="Rockville, MD"/>
    <x v="0"/>
    <x v="0"/>
    <x v="2"/>
    <x v="5660"/>
    <x v="120"/>
    <s v="INTERMS LLC"/>
    <s v="['sql', 'python', 'r', 'html', 'javascript', 'css', 'jquery', 'word', 'excel', 'powerpoint', 'spss', 'sheets', 'spreadsheet']"/>
  </r>
  <r>
    <x v="4"/>
    <s v="Business Intelligence Analyst (Power BI &amp; SAS)"/>
    <s v="Grapevine, TX"/>
    <x v="0"/>
    <x v="0"/>
    <x v="2"/>
    <x v="5661"/>
    <x v="81"/>
    <s v="Kubota Tractor Corporation"/>
    <s v="['sas', 'sas', 'power bi', 'sap', 'excel', 'dax']"/>
  </r>
  <r>
    <x v="2"/>
    <s v="Data Analyst"/>
    <s v="Chesterfield, MO"/>
    <x v="1"/>
    <x v="0"/>
    <x v="2"/>
    <x v="5662"/>
    <x v="53"/>
    <s v="SyllogisTeks"/>
    <s v="['excel']"/>
  </r>
  <r>
    <x v="0"/>
    <s v="Data Scientist"/>
    <s v="Huntsville, AL"/>
    <x v="0"/>
    <x v="0"/>
    <x v="2"/>
    <x v="5663"/>
    <x v="238"/>
    <s v="Nou Systems Inc"/>
    <s v="['python', 'matlab', 'c++', 'c#', 'powerpoint']"/>
  </r>
  <r>
    <x v="2"/>
    <s v="DATA BASE ANALYST"/>
    <s v="Tallahassee, FL"/>
    <x v="0"/>
    <x v="0"/>
    <x v="2"/>
    <x v="5664"/>
    <x v="1200"/>
    <s v="The State of Florida"/>
    <s v="['visio', 'sharepoint']"/>
  </r>
  <r>
    <x v="0"/>
    <s v="Data Scientist"/>
    <s v="Costa Mesa, CA"/>
    <x v="0"/>
    <x v="0"/>
    <x v="2"/>
    <x v="5665"/>
    <x v="49"/>
    <s v="Priority Plus Financial"/>
    <s v="['python', 'r', 'sql', 'vba', 'visual basic', 'hadoop', 'spark', 'tableau', 'power bi']"/>
  </r>
  <r>
    <x v="0"/>
    <s v="Data Scientist"/>
    <s v="Anywhere"/>
    <x v="0"/>
    <x v="1"/>
    <x v="2"/>
    <x v="5666"/>
    <x v="71"/>
    <s v="Triunity Software"/>
    <s v="['python', 'scala', 'aws', 'databricks', 'snowflake', 'pytorch', 'tensorflow', 'airflow', 'spark', 'word', 'tableau', 'looker', 'docker']"/>
  </r>
  <r>
    <x v="8"/>
    <s v="2023 Intern Conversion: 2024 FT Sr. Data Scientist"/>
    <s v="Sunnyvale, CA"/>
    <x v="0"/>
    <x v="0"/>
    <x v="2"/>
    <x v="5667"/>
    <x v="581"/>
    <s v="Sam's Club"/>
    <s v="['sql', 'nosql', 'java', 'c++', 'python', 'r', 'scala', 'matplotlib', 'spark', 'tensorflow', 'tableau', 'excel']"/>
  </r>
  <r>
    <x v="8"/>
    <s v="Senior Data Scientist, AI"/>
    <s v="Los Angeles, CA"/>
    <x v="0"/>
    <x v="0"/>
    <x v="2"/>
    <x v="5668"/>
    <x v="330"/>
    <s v="Oscar Health"/>
    <s v="['sql', 'r', 'python']"/>
  </r>
  <r>
    <x v="2"/>
    <s v="Data Analyst"/>
    <s v="Washington, DC"/>
    <x v="0"/>
    <x v="0"/>
    <x v="2"/>
    <x v="5669"/>
    <x v="1201"/>
    <s v="Department of Corrections"/>
    <m/>
  </r>
  <r>
    <x v="2"/>
    <s v="Transportation Program Specialist / Transportation Data Analyst ..."/>
    <s v="Atlanta, GA   (+13 others)"/>
    <x v="0"/>
    <x v="0"/>
    <x v="2"/>
    <x v="5670"/>
    <x v="1202"/>
    <s v="Federal Transit Administration"/>
    <m/>
  </r>
  <r>
    <x v="2"/>
    <s v="Quality Data Analyst"/>
    <s v="Franklin, MA"/>
    <x v="0"/>
    <x v="0"/>
    <x v="2"/>
    <x v="5671"/>
    <x v="31"/>
    <s v="Harba Solutions"/>
    <m/>
  </r>
  <r>
    <x v="0"/>
    <s v="Machine Learning Data Science - Retail Lending"/>
    <s v="Anywhere"/>
    <x v="0"/>
    <x v="1"/>
    <x v="2"/>
    <x v="5672"/>
    <x v="226"/>
    <s v="Selby Jennings"/>
    <m/>
  </r>
  <r>
    <x v="2"/>
    <s v="Inventory Data Analyst"/>
    <s v="St. Louis, MO"/>
    <x v="0"/>
    <x v="0"/>
    <x v="2"/>
    <x v="5673"/>
    <x v="91"/>
    <s v="CannabizTeam - Executive Search and Staffing"/>
    <m/>
  </r>
  <r>
    <x v="0"/>
    <s v="Data Scientist/Analyst (Not a remote position)"/>
    <s v="Wentzville, MO"/>
    <x v="0"/>
    <x v="0"/>
    <x v="2"/>
    <x v="5674"/>
    <x v="103"/>
    <s v="Midtown Home Improvements"/>
    <s v="['python', 'r', 'sql', 'mysql', 'aws', 'tensorflow', 'keras', 'pytorch', 'vue.js', 'excel', 'power bi']"/>
  </r>
  <r>
    <x v="5"/>
    <s v="DevOps Engineer"/>
    <s v="Anywhere"/>
    <x v="0"/>
    <x v="1"/>
    <x v="2"/>
    <x v="5675"/>
    <x v="120"/>
    <s v="Swish Analytics"/>
    <s v="['python', 'aws', 'kubernetes', 'terraform', 'github', 'gitlab', 'docker']"/>
  </r>
  <r>
    <x v="2"/>
    <s v="Operational Analytics Data Analyst"/>
    <s v="United States"/>
    <x v="0"/>
    <x v="0"/>
    <x v="2"/>
    <x v="5676"/>
    <x v="23"/>
    <s v="Robinhood"/>
    <s v="['sql', 'python', 'looker']"/>
  </r>
  <r>
    <x v="0"/>
    <s v="Data Scientist / Engineer"/>
    <s v="Torrance, CA"/>
    <x v="0"/>
    <x v="0"/>
    <x v="2"/>
    <x v="5677"/>
    <x v="1028"/>
    <s v="Sequoia Research Corporation"/>
    <s v="['matlab', 'python', 'fortran', 'c', 'linux']"/>
  </r>
  <r>
    <x v="0"/>
    <s v="Lead Data Scientist"/>
    <s v="Jersey City, NJ"/>
    <x v="0"/>
    <x v="0"/>
    <x v="2"/>
    <x v="5678"/>
    <x v="367"/>
    <s v="Verisk"/>
    <s v="['r', 'python']"/>
  </r>
  <r>
    <x v="2"/>
    <s v="Marketing Data Analyst"/>
    <s v="Miami, FL"/>
    <x v="0"/>
    <x v="0"/>
    <x v="2"/>
    <x v="5679"/>
    <x v="29"/>
    <s v="Insight Global"/>
    <s v="['sql', 'excel', 'power bi', 'tableau']"/>
  </r>
  <r>
    <x v="2"/>
    <s v="Data Analyst"/>
    <s v="Morris Plains, NJ"/>
    <x v="0"/>
    <x v="0"/>
    <x v="2"/>
    <x v="5680"/>
    <x v="91"/>
    <s v="Brooksource"/>
    <s v="['go', 'sql', 'python', 'excel', 'tableau']"/>
  </r>
  <r>
    <x v="2"/>
    <s v="Behavioral Health Data Analyst"/>
    <s v="Tampa, FL"/>
    <x v="0"/>
    <x v="0"/>
    <x v="2"/>
    <x v="5681"/>
    <x v="1203"/>
    <s v="Central Florida Behavioral Health"/>
    <s v="['excel']"/>
  </r>
  <r>
    <x v="2"/>
    <s v="Business Data Reporting Analyst"/>
    <s v="McLean, VA"/>
    <x v="0"/>
    <x v="0"/>
    <x v="2"/>
    <x v="5682"/>
    <x v="122"/>
    <s v="Request Technology"/>
    <s v="['vba', 'excel', 'powerpoint', 'tableau', 'sharepoint', 'power bi', 'ms access']"/>
  </r>
  <r>
    <x v="8"/>
    <s v="Data Scientist / Senior Data Scientist, Analytics"/>
    <s v="United States"/>
    <x v="0"/>
    <x v="0"/>
    <x v="2"/>
    <x v="5683"/>
    <x v="335"/>
    <s v="DoorDash"/>
    <s v="['sql', 'r', 'python', 'matlab', 'sas', 'sas', 'go', 'looker', 'tableau', 'excel']"/>
  </r>
  <r>
    <x v="0"/>
    <s v="Data Scientist"/>
    <s v="Anywhere"/>
    <x v="0"/>
    <x v="1"/>
    <x v="2"/>
    <x v="5684"/>
    <x v="1"/>
    <s v="Jobot"/>
    <s v="['go', 'sql']"/>
  </r>
  <r>
    <x v="0"/>
    <s v="Data Scientist | Elite Hedge Fund"/>
    <s v="New York, NY"/>
    <x v="0"/>
    <x v="0"/>
    <x v="2"/>
    <x v="5406"/>
    <x v="155"/>
    <s v="Selby Jennings"/>
    <s v="['sql', 'python', 'r', 'scala', 'spark']"/>
  </r>
  <r>
    <x v="0"/>
    <s v="Director, Data Science - Omnichannel Supply Chain Strategy"/>
    <s v="Sunnyvale, CA"/>
    <x v="0"/>
    <x v="0"/>
    <x v="2"/>
    <x v="5685"/>
    <x v="213"/>
    <s v="WAL-MART"/>
    <s v="['r', 'python', 'scala', 'spark', 'tensorflow', 'excel']"/>
  </r>
  <r>
    <x v="2"/>
    <s v="Data Analyst. Job in Eglin Afb My Valley Jobs Today"/>
    <s v="Eglin AFB, FL"/>
    <x v="0"/>
    <x v="0"/>
    <x v="2"/>
    <x v="5686"/>
    <x v="1204"/>
    <s v="Booz Allen Hamilton"/>
    <s v="['r', 'python', 'sql', 'airflow', 'tableau', 'power bi']"/>
  </r>
  <r>
    <x v="0"/>
    <s v="W2 Data Scientist"/>
    <s v="Oak Brook, IL"/>
    <x v="0"/>
    <x v="0"/>
    <x v="2"/>
    <x v="5687"/>
    <x v="995"/>
    <s v="Insight Global"/>
    <s v="['python', 'r', 'databricks', 'azure', 'alteryx']"/>
  </r>
  <r>
    <x v="8"/>
    <s v="[Job-11114] Data Developer Sr. Azure/Databricks"/>
    <s v="Brazil"/>
    <x v="0"/>
    <x v="0"/>
    <x v="41"/>
    <x v="5688"/>
    <x v="36"/>
    <s v="CI&amp;T"/>
    <s v="['sql', 'azure', 'databricks']"/>
  </r>
  <r>
    <x v="0"/>
    <s v="Data Scientist III"/>
    <s v="Tucson, AZ"/>
    <x v="0"/>
    <x v="0"/>
    <x v="2"/>
    <x v="5010"/>
    <x v="1205"/>
    <s v="University of Arizona"/>
    <s v="['python', 'javascript', 'r', 'phoenix', 'git', 'github']"/>
  </r>
  <r>
    <x v="2"/>
    <s v="DATA ANALYST PROGRAMMER"/>
    <s v="Bronx, NY"/>
    <x v="0"/>
    <x v="0"/>
    <x v="2"/>
    <x v="5689"/>
    <x v="1206"/>
    <s v="Montefiore Medical Center"/>
    <s v="['python', 'r', 'sql', 'nosql', 'javascript', 'flow']"/>
  </r>
  <r>
    <x v="3"/>
    <s v="Senior Data Engineer"/>
    <s v="Sydney NSW, Australia"/>
    <x v="0"/>
    <x v="0"/>
    <x v="51"/>
    <x v="5690"/>
    <x v="56"/>
    <s v="Rest"/>
    <s v="['sql', 'shell', 'python', 'java', 'aws', 'redshift', 'unix']"/>
  </r>
  <r>
    <x v="6"/>
    <s v="Senior Data Analyst, Pricing"/>
    <s v="San Francisco, CA"/>
    <x v="0"/>
    <x v="0"/>
    <x v="2"/>
    <x v="5691"/>
    <x v="390"/>
    <s v="Lyft"/>
    <s v="['sql']"/>
  </r>
  <r>
    <x v="2"/>
    <s v="Data Architect"/>
    <s v="London, UK"/>
    <x v="0"/>
    <x v="0"/>
    <x v="6"/>
    <x v="5692"/>
    <x v="787"/>
    <s v="Logispin"/>
    <s v="['nosql', 'azure', 'looker']"/>
  </r>
  <r>
    <x v="8"/>
    <s v="Sr. Data Scientist - 2198850"/>
    <s v="Anywhere"/>
    <x v="0"/>
    <x v="1"/>
    <x v="2"/>
    <x v="5693"/>
    <x v="18"/>
    <s v="Optum"/>
    <s v="['go', 'tensorflow', 'pytorch']"/>
  </r>
  <r>
    <x v="2"/>
    <s v="Epidemiology/GEIS Data Analyst"/>
    <s v="Silver Spring, MD"/>
    <x v="0"/>
    <x v="0"/>
    <x v="2"/>
    <x v="5694"/>
    <x v="1207"/>
    <s v="Insight Global"/>
    <s v="['sas', 'sas', 'excel', 'ms access', 'tableau', 'power bi']"/>
  </r>
  <r>
    <x v="2"/>
    <s v="Paid Bootcamp- STEM Entry Level Data Analyst and Visualization"/>
    <s v="Baltimore, MD"/>
    <x v="0"/>
    <x v="0"/>
    <x v="2"/>
    <x v="5695"/>
    <x v="91"/>
    <s v="PCS Global Tech"/>
    <s v="['sql', 'sql server', 'ssis', 'ssrs', 'power bi', 'tableau']"/>
  </r>
  <r>
    <x v="8"/>
    <s v="Senior Lead Data Scientist"/>
    <s v="New York, NY"/>
    <x v="0"/>
    <x v="0"/>
    <x v="2"/>
    <x v="5696"/>
    <x v="1208"/>
    <s v="Nespresso"/>
    <s v="['sql', 'r', 'python', 'aws', 'azure']"/>
  </r>
  <r>
    <x v="0"/>
    <s v="Vice President of Data Science"/>
    <s v="Anywhere"/>
    <x v="0"/>
    <x v="1"/>
    <x v="2"/>
    <x v="5697"/>
    <x v="1209"/>
    <s v="Amadeus Search"/>
    <m/>
  </r>
  <r>
    <x v="1"/>
    <s v="Data Engineer (Greater NYC Area, NY)"/>
    <s v="New York, NY"/>
    <x v="0"/>
    <x v="0"/>
    <x v="1"/>
    <x v="5698"/>
    <x v="122"/>
    <s v="Ribbon Health"/>
    <s v="['sql', 'python']"/>
  </r>
  <r>
    <x v="2"/>
    <s v="Data Strategy Partner"/>
    <s v="United Kingdom"/>
    <x v="0"/>
    <x v="0"/>
    <x v="6"/>
    <x v="5699"/>
    <x v="205"/>
    <s v="Fitch Group"/>
    <m/>
  </r>
  <r>
    <x v="0"/>
    <s v="Data Scientist"/>
    <s v="Oslo, Norway"/>
    <x v="0"/>
    <x v="0"/>
    <x v="56"/>
    <x v="5700"/>
    <x v="322"/>
    <s v="Statkraft"/>
    <s v="['python']"/>
  </r>
  <r>
    <x v="1"/>
    <s v="Lead Data Analytics Engineer"/>
    <s v="London, UK"/>
    <x v="0"/>
    <x v="0"/>
    <x v="6"/>
    <x v="5701"/>
    <x v="358"/>
    <s v="Copper.co"/>
    <s v="['sql', 'python', 'r', 'snowflake', 'bigquery', 'redshift', 'hadoop', 'spark', 'kafka', 'airflow', 'github']"/>
  </r>
  <r>
    <x v="7"/>
    <s v="Machine Learning Scientist - ETA &amp; Routing"/>
    <s v="United States"/>
    <x v="0"/>
    <x v="0"/>
    <x v="1"/>
    <x v="5702"/>
    <x v="78"/>
    <s v="DoorDash"/>
    <s v="['python', 'go', 'spark', 'pytorch', 'airflow', 'excel']"/>
  </r>
  <r>
    <x v="2"/>
    <s v="CIM Data Modeler (All Levels)"/>
    <s v="Rosemead, CA"/>
    <x v="0"/>
    <x v="0"/>
    <x v="2"/>
    <x v="5703"/>
    <x v="67"/>
    <s v="Parkins Data Science &amp; Analytics Inc."/>
    <m/>
  </r>
  <r>
    <x v="2"/>
    <s v="Senior Clinical Data Manager/Analyst II"/>
    <s v="Anywhere"/>
    <x v="0"/>
    <x v="1"/>
    <x v="2"/>
    <x v="5704"/>
    <x v="1210"/>
    <s v="Exact Sciences Corporation"/>
    <m/>
  </r>
  <r>
    <x v="2"/>
    <s v="Specialist, Customer Data Analytics"/>
    <s v="Thousand Oaks, CA"/>
    <x v="0"/>
    <x v="0"/>
    <x v="2"/>
    <x v="5705"/>
    <x v="147"/>
    <s v="Guitar Center Holdings"/>
    <s v="['sql', 'python', 'tableau', 'excel', 'microstrategy']"/>
  </r>
  <r>
    <x v="2"/>
    <s v="Data Analyst - @ Data Centre of Excellence"/>
    <s v="Paris, France"/>
    <x v="0"/>
    <x v="0"/>
    <x v="27"/>
    <x v="5706"/>
    <x v="94"/>
    <s v="AccorCorpo"/>
    <s v="['sql', 'power bi', 'alteryx', 'jira']"/>
  </r>
  <r>
    <x v="2"/>
    <s v="Data Analyst - Financial / Accounting Organizations"/>
    <s v="Santa Monica, CA"/>
    <x v="0"/>
    <x v="0"/>
    <x v="2"/>
    <x v="5707"/>
    <x v="610"/>
    <s v="AppleOne"/>
    <m/>
  </r>
  <r>
    <x v="2"/>
    <s v="DATA ANALYST"/>
    <s v="Tallahassee, FL"/>
    <x v="0"/>
    <x v="0"/>
    <x v="2"/>
    <x v="5708"/>
    <x v="1211"/>
    <s v="The State of Florida"/>
    <s v="['go', 'power bi', 'excel']"/>
  </r>
  <r>
    <x v="8"/>
    <s v="Senior Data Scientist"/>
    <s v="Framingham, MA"/>
    <x v="0"/>
    <x v="0"/>
    <x v="2"/>
    <x v="5709"/>
    <x v="34"/>
    <s v="CyberCoders"/>
    <s v="['python', 'r', 'scala']"/>
  </r>
  <r>
    <x v="6"/>
    <s v="Research Stat Analyst,Sr CFEED"/>
    <s v="Orlando, FL"/>
    <x v="0"/>
    <x v="0"/>
    <x v="2"/>
    <x v="5710"/>
    <x v="1212"/>
    <s v="Valencia College"/>
    <s v="['sql', 'sas', 'sas', 'r']"/>
  </r>
  <r>
    <x v="2"/>
    <s v="Research Associate, Senior : Senior Data Analyst"/>
    <s v="Atlanta, GA"/>
    <x v="0"/>
    <x v="0"/>
    <x v="2"/>
    <x v="5711"/>
    <x v="16"/>
    <s v="Georgia State University"/>
    <s v="['r', 'python', 'power bi']"/>
  </r>
  <r>
    <x v="2"/>
    <s v="Data Management and Programming Analyst"/>
    <s v="New York, NY"/>
    <x v="0"/>
    <x v="0"/>
    <x v="2"/>
    <x v="5712"/>
    <x v="147"/>
    <s v="Research Foundation of The City University of New York"/>
    <s v="['sql', 'sas', 'sas', 'r', 'python', 'spss', 'word', 'spreadsheet', 'excel', 'powerpoint', 'tableau', 'power bi']"/>
  </r>
  <r>
    <x v="6"/>
    <s v="Senior Data Analyst"/>
    <s v="Hoboken, NJ"/>
    <x v="0"/>
    <x v="0"/>
    <x v="2"/>
    <x v="5713"/>
    <x v="71"/>
    <s v="Walmart"/>
    <s v="['python', 'r', 'sql', 'scala', 'spark', 'tableau', 'power bi']"/>
  </r>
  <r>
    <x v="7"/>
    <s v="Machine Learning Engineer"/>
    <s v="India"/>
    <x v="0"/>
    <x v="0"/>
    <x v="7"/>
    <x v="5714"/>
    <x v="173"/>
    <s v="Quantiphi"/>
    <s v="['excel']"/>
  </r>
  <r>
    <x v="2"/>
    <s v="Los Angeles- Data Analyst"/>
    <s v="Los Angeles, CA"/>
    <x v="0"/>
    <x v="0"/>
    <x v="2"/>
    <x v="5715"/>
    <x v="91"/>
    <s v="LAZ Parking California, LLC"/>
    <s v="['excel', 'flow']"/>
  </r>
  <r>
    <x v="6"/>
    <s v="Senior Data Analyst"/>
    <s v="Arlington, VA"/>
    <x v="0"/>
    <x v="0"/>
    <x v="2"/>
    <x v="5716"/>
    <x v="46"/>
    <s v="Govini"/>
    <s v="['python', 'r', 'sql']"/>
  </r>
  <r>
    <x v="0"/>
    <s v="Lead Data Scientist (Greater NYC Area, NY or Remote)"/>
    <s v="Anywhere"/>
    <x v="0"/>
    <x v="1"/>
    <x v="1"/>
    <x v="5717"/>
    <x v="226"/>
    <s v="Thyme Care"/>
    <s v="['r', 'looker']"/>
  </r>
  <r>
    <x v="0"/>
    <s v="Entry level Data Scientist"/>
    <s v="New York, NY"/>
    <x v="0"/>
    <x v="0"/>
    <x v="2"/>
    <x v="5718"/>
    <x v="20"/>
    <s v="Takeo"/>
    <s v="['python', 'r', 'sql']"/>
  </r>
  <r>
    <x v="0"/>
    <s v="DATA SCIENTIST/DS Job01"/>
    <s v="Anywhere"/>
    <x v="0"/>
    <x v="1"/>
    <x v="2"/>
    <x v="5719"/>
    <x v="19"/>
    <s v="Bright Apps LLC"/>
    <s v="['python', 'matlab', 'c', 'sql', 'r', 'javascript', 'html', 'css', 'scikit-learn', 'numpy', 'pandas', 'tensorflow', 'pytorch', 'keras']"/>
  </r>
  <r>
    <x v="0"/>
    <s v="Junior Data Scientist, Penn Development Research Initiative (PDRI)"/>
    <s v="Philadelphia, PA"/>
    <x v="0"/>
    <x v="0"/>
    <x v="2"/>
    <x v="5720"/>
    <x v="1213"/>
    <s v="University of Pennsylvania"/>
    <s v="['c', 'r', 'python']"/>
  </r>
  <r>
    <x v="6"/>
    <s v="SENIOR DATA BASE ANALYST"/>
    <s v="Tallahassee, FL"/>
    <x v="0"/>
    <x v="0"/>
    <x v="2"/>
    <x v="5721"/>
    <x v="1214"/>
    <s v="The State of Florida"/>
    <s v="['t-sql', 'sql', 'sql server', 'oracle', 'unix', 'windows']"/>
  </r>
  <r>
    <x v="0"/>
    <s v="Data Scientist Remote / Telecommute Jobs"/>
    <s v="Anywhere"/>
    <x v="0"/>
    <x v="1"/>
    <x v="2"/>
    <x v="5722"/>
    <x v="54"/>
    <s v="Integrity Consulting Engineering &amp; Security Solutions LLC"/>
    <s v="['hadoop', 'spark']"/>
  </r>
  <r>
    <x v="1"/>
    <s v="APAC Global Expansion Engineer, Data Center Design Engineering"/>
    <s v="Singapore"/>
    <x v="0"/>
    <x v="0"/>
    <x v="18"/>
    <x v="5723"/>
    <x v="205"/>
    <s v="Amazon.com"/>
    <s v="['aws', 'colocation']"/>
  </r>
  <r>
    <x v="2"/>
    <s v="Sr. Data Analyst"/>
    <s v="Irving, TX"/>
    <x v="0"/>
    <x v="0"/>
    <x v="2"/>
    <x v="5724"/>
    <x v="12"/>
    <s v="LHH"/>
    <s v="['sql', 'power bi']"/>
  </r>
  <r>
    <x v="2"/>
    <s v="Mid-Level Data Analyst - Python/SQL/PowerBI/Tableau"/>
    <s v="Jacksonville, FL"/>
    <x v="0"/>
    <x v="0"/>
    <x v="2"/>
    <x v="5725"/>
    <x v="12"/>
    <s v="Motion Recruitment"/>
    <s v="['python', 'sql', 'databricks', 'azure', 'snowflake', 'spark', 'tableau', 'power bi']"/>
  </r>
  <r>
    <x v="7"/>
    <s v="Vehicle &amp; Energy Scheduling - Machine Learning Engineer/Data Scientist"/>
    <s v="Fremont, CA"/>
    <x v="0"/>
    <x v="0"/>
    <x v="2"/>
    <x v="5726"/>
    <x v="398"/>
    <s v="Tesla"/>
    <s v="['python', 'sql', 'pandas', 'numpy', 'matplotlib', 'scikit-learn', 'jupyter']"/>
  </r>
  <r>
    <x v="8"/>
    <s v="(USA) Senior Data Scientist, eCommerce Product"/>
    <s v="Sunnyvale, CA"/>
    <x v="0"/>
    <x v="0"/>
    <x v="2"/>
    <x v="5727"/>
    <x v="458"/>
    <s v="Walmart"/>
    <s v="['sql', 'r', 'python', 'scala', 'bigquery', 'spark', 'tensorflow', 'tableau', 'splunk']"/>
  </r>
  <r>
    <x v="8"/>
    <s v="Senior Data Scientist"/>
    <s v="Atlanta, GA"/>
    <x v="0"/>
    <x v="0"/>
    <x v="2"/>
    <x v="5728"/>
    <x v="21"/>
    <s v="Forsyth Barnes"/>
    <s v="['python', 'aws']"/>
  </r>
  <r>
    <x v="0"/>
    <s v="Sr. Data Scientist"/>
    <s v="Philadelphia, PA"/>
    <x v="0"/>
    <x v="0"/>
    <x v="2"/>
    <x v="5729"/>
    <x v="27"/>
    <s v="Jobot"/>
    <s v="['r', 'java', 'python', 'flow']"/>
  </r>
  <r>
    <x v="2"/>
    <s v="Data Analyst - Healthcare"/>
    <s v="Anywhere"/>
    <x v="0"/>
    <x v="1"/>
    <x v="2"/>
    <x v="5730"/>
    <x v="12"/>
    <s v="InvestM Technology LLC"/>
    <s v="['sql', 'python', 'r', 'tableau', 'power bi']"/>
  </r>
  <r>
    <x v="1"/>
    <s v="Data Engineer"/>
    <s v="Austin, TX"/>
    <x v="0"/>
    <x v="0"/>
    <x v="2"/>
    <x v="5731"/>
    <x v="17"/>
    <s v="Simplex."/>
    <s v="['sql', 'python', 'snowflake', 'tableau']"/>
  </r>
  <r>
    <x v="2"/>
    <s v="Business Data Analyst - Customer Service"/>
    <s v="San Antonio, TX"/>
    <x v="0"/>
    <x v="0"/>
    <x v="2"/>
    <x v="5732"/>
    <x v="488"/>
    <s v="San Antonio Water System"/>
    <s v="['crystal', 'excel', 'powerpoint', 'visio']"/>
  </r>
  <r>
    <x v="2"/>
    <s v="PAGE Data Analyst"/>
    <s v="Washington, DC"/>
    <x v="0"/>
    <x v="0"/>
    <x v="2"/>
    <x v="5733"/>
    <x v="23"/>
    <s v="Boston Government Services Llc"/>
    <s v="['sas', 'sas', 'matlab', 'r', 'python', 'vba', 'excel', 'spss', 'word', 'powerpoint']"/>
  </r>
  <r>
    <x v="0"/>
    <s v="Data Scientist (Remote)"/>
    <s v="Anywhere"/>
    <x v="0"/>
    <x v="1"/>
    <x v="2"/>
    <x v="5734"/>
    <x v="26"/>
    <s v="Cloudflare"/>
    <s v="['python', 'r', 'scala', 'sql', 'bigquery', 'spark', 'tableau']"/>
  </r>
  <r>
    <x v="0"/>
    <s v="Data Scientist"/>
    <s v="Reston, VA"/>
    <x v="0"/>
    <x v="0"/>
    <x v="2"/>
    <x v="5735"/>
    <x v="172"/>
    <s v="Peraton"/>
    <s v="['splunk', 'tableau']"/>
  </r>
  <r>
    <x v="0"/>
    <s v="Data Scientist"/>
    <s v="Herndon, VA"/>
    <x v="0"/>
    <x v="0"/>
    <x v="2"/>
    <x v="5736"/>
    <x v="71"/>
    <s v="Leidos"/>
    <s v="['c#', 'c++', 'python', 'hadoop', 'pandas', 'jupyter', 'windows', 'excel']"/>
  </r>
  <r>
    <x v="2"/>
    <s v="Data Analyst"/>
    <s v="Annapolis Junction, MD"/>
    <x v="4"/>
    <x v="0"/>
    <x v="2"/>
    <x v="5737"/>
    <x v="172"/>
    <s v="Lockheed Martin"/>
    <s v="['python', 'azure', 'aws', 'spark']"/>
  </r>
  <r>
    <x v="8"/>
    <s v="Senior R&amp;D Data Scientist"/>
    <s v="Anywhere"/>
    <x v="0"/>
    <x v="1"/>
    <x v="2"/>
    <x v="5738"/>
    <x v="62"/>
    <s v="RS21 Careers"/>
    <s v="['python', 'r', 'scikit-learn', 'mlr', 'spark', 'hadoop', 'tensorflow', 'keras']"/>
  </r>
  <r>
    <x v="9"/>
    <s v="Security clearance"/>
    <s v="Washington, DC"/>
    <x v="0"/>
    <x v="0"/>
    <x v="2"/>
    <x v="5739"/>
    <x v="122"/>
    <s v="DHS Cybersecurity Service"/>
    <s v="['flow']"/>
  </r>
  <r>
    <x v="0"/>
    <s v="Data Scientist"/>
    <s v="Staten Island, NY"/>
    <x v="0"/>
    <x v="0"/>
    <x v="2"/>
    <x v="5740"/>
    <x v="1215"/>
    <s v="E business international"/>
    <s v="['sql', 'python', 'r']"/>
  </r>
  <r>
    <x v="2"/>
    <s v="Behavioral Health Data Analyst"/>
    <s v="Anywhere"/>
    <x v="0"/>
    <x v="1"/>
    <x v="2"/>
    <x v="5741"/>
    <x v="1216"/>
    <s v="ICF"/>
    <s v="['sas', 'sas', 'r', 'python', 'sql', 'spss', 'tableau']"/>
  </r>
  <r>
    <x v="6"/>
    <s v="Senior Analyst, Data Management"/>
    <s v="George Town, Penang, Malaysia"/>
    <x v="0"/>
    <x v="0"/>
    <x v="31"/>
    <x v="5742"/>
    <x v="36"/>
    <s v="Informa Group Plc."/>
    <s v="['sql', 'go', 'powerpoint', 'excel', 'word', 'alteryx', 'tableau', 'github', 'smartsheet']"/>
  </r>
  <r>
    <x v="4"/>
    <s v="Power BI Analyst"/>
    <s v="Tallinn, Estonia"/>
    <x v="0"/>
    <x v="0"/>
    <x v="17"/>
    <x v="5743"/>
    <x v="15"/>
    <s v="INFUSEmedia"/>
    <s v="['sql', 'python', 'power bi', 'excel', 'dax']"/>
  </r>
  <r>
    <x v="0"/>
    <s v="Head of Data"/>
    <s v="Auckland, New Zealand"/>
    <x v="0"/>
    <x v="0"/>
    <x v="44"/>
    <x v="5744"/>
    <x v="402"/>
    <s v="KPMG New Zealand"/>
    <s v="['gdpr']"/>
  </r>
  <r>
    <x v="2"/>
    <s v="Product Data Analyst"/>
    <s v="Redwood City, CA"/>
    <x v="0"/>
    <x v="0"/>
    <x v="2"/>
    <x v="5745"/>
    <x v="20"/>
    <s v="Acadia Technologies, Inc."/>
    <s v="['matlab', 'r', 'python', 'sql', 'nosql']"/>
  </r>
  <r>
    <x v="2"/>
    <s v="Data Analyst"/>
    <s v="Irving, TX"/>
    <x v="0"/>
    <x v="0"/>
    <x v="2"/>
    <x v="5746"/>
    <x v="282"/>
    <s v="Upen Group Inc"/>
    <s v="['sql']"/>
  </r>
  <r>
    <x v="2"/>
    <s v="Data Analyst Business Analyst"/>
    <s v="Dinuba, CA"/>
    <x v="0"/>
    <x v="0"/>
    <x v="2"/>
    <x v="5747"/>
    <x v="94"/>
    <s v="CFS - Technology"/>
    <s v="['sql', 'sql server', 'azure', 'power bi', 'tableau', 'excel']"/>
  </r>
  <r>
    <x v="0"/>
    <s v="Data Science Workflows Architect"/>
    <s v="San Francisco, CA"/>
    <x v="0"/>
    <x v="0"/>
    <x v="2"/>
    <x v="5748"/>
    <x v="1217"/>
    <s v="Lawrence Berkeley National Laboratory"/>
    <s v="['c', 'c++', 'python', 'shell']"/>
  </r>
  <r>
    <x v="5"/>
    <s v="Software Engineer"/>
    <s v="Anywhere"/>
    <x v="0"/>
    <x v="1"/>
    <x v="87"/>
    <x v="5749"/>
    <x v="205"/>
    <s v="HackerPulse"/>
    <s v="['github']"/>
  </r>
  <r>
    <x v="5"/>
    <s v="Software Engineer, Data Platform, Access &amp; Attribution"/>
    <s v="Berlin, Germany"/>
    <x v="0"/>
    <x v="0"/>
    <x v="9"/>
    <x v="5750"/>
    <x v="137"/>
    <s v="Stripe"/>
    <s v="['shell', 'ruby', 'ruby', 'java', 'go', 'unix']"/>
  </r>
  <r>
    <x v="1"/>
    <s v="Principal Data Engineer"/>
    <s v="Boston, MA"/>
    <x v="0"/>
    <x v="0"/>
    <x v="2"/>
    <x v="5751"/>
    <x v="51"/>
    <s v="Blue Health Intelligence(BHI)"/>
    <s v="['python', 'sql', 'nosql', 'databricks', 'aws', 'snowflake', 'azure', 'pyspark', 'airflow', 'spark', 'gdpr', 'kubernetes']"/>
  </r>
  <r>
    <x v="0"/>
    <s v="Principal Data Scientist"/>
    <s v="Reston, VA"/>
    <x v="0"/>
    <x v="0"/>
    <x v="2"/>
    <x v="5752"/>
    <x v="71"/>
    <s v="Leidos"/>
    <m/>
  </r>
  <r>
    <x v="3"/>
    <s v="VP, Data Engineering &amp; Platforms"/>
    <s v="Dallas, TX"/>
    <x v="0"/>
    <x v="0"/>
    <x v="2"/>
    <x v="5753"/>
    <x v="228"/>
    <s v="The Travelers Companies, Inc"/>
    <m/>
  </r>
  <r>
    <x v="0"/>
    <s v="LCD Data Science Strategy Lead"/>
    <s v="Dallas, TX"/>
    <x v="0"/>
    <x v="0"/>
    <x v="2"/>
    <x v="5754"/>
    <x v="51"/>
    <s v="Morgan Stanley"/>
    <s v="['databricks', 'pyspark', 'pytorch', 'tensorflow']"/>
  </r>
  <r>
    <x v="3"/>
    <s v="Senior Data Engineer (AWS, python, Devops, Snowflake)"/>
    <s v="Wilmington, DE"/>
    <x v="0"/>
    <x v="0"/>
    <x v="1"/>
    <x v="5755"/>
    <x v="25"/>
    <s v="Capital One"/>
    <s v="['python', 'java', 'scala', 'nosql', 'sql', 'mongo', 'shell', 'mysql', 'cassandra', 'aws', 'snowflake', 'redshift', 'azure', 'hadoop', 'kafka', 'spark']"/>
  </r>
  <r>
    <x v="1"/>
    <s v="Data Engineer - Azure, SQL, Python (Onsite DTLA)"/>
    <s v="Los Angeles, CA"/>
    <x v="0"/>
    <x v="0"/>
    <x v="2"/>
    <x v="5756"/>
    <x v="1218"/>
    <s v="Insight Global"/>
    <s v="['sql', 'python', 'sql server', 'databricks', 'azure', 'hadoop', 'spark', 'pyspark']"/>
  </r>
  <r>
    <x v="1"/>
    <s v="Data Engineer"/>
    <s v="Anywhere"/>
    <x v="0"/>
    <x v="1"/>
    <x v="2"/>
    <x v="5757"/>
    <x v="2"/>
    <s v="Omneky"/>
    <s v="['sql', 'nosql', 'python', 'mongodb', 'mongodb', 'cassandra', 'aws', 'redshift', 'hadoop', 'spark', 'kafka']"/>
  </r>
  <r>
    <x v="1"/>
    <s v="Data Engineer (Remote)"/>
    <s v="Anywhere"/>
    <x v="0"/>
    <x v="1"/>
    <x v="2"/>
    <x v="5758"/>
    <x v="1"/>
    <s v="Genius Sports"/>
    <s v="['java', 'scala', 'kotlin', 'sql', 'mysql', 'sql server', 'oracle', 'redshift', 'snowflake', 'aws', 'spring', 'spark', 'hadoop', 'kubernetes', 'docker']"/>
  </r>
  <r>
    <x v="1"/>
    <s v="Data Engineer"/>
    <s v="Burlingame, CA"/>
    <x v="0"/>
    <x v="0"/>
    <x v="2"/>
    <x v="5759"/>
    <x v="56"/>
    <s v="Lyra Health"/>
    <s v="['python', 'sql', 'airflow']"/>
  </r>
  <r>
    <x v="0"/>
    <s v="Master Data Specialist"/>
    <s v="Ukraine"/>
    <x v="0"/>
    <x v="0"/>
    <x v="33"/>
    <x v="5760"/>
    <x v="44"/>
    <s v="Nestlé"/>
    <s v="['excel', 'sap']"/>
  </r>
  <r>
    <x v="0"/>
    <s v="Data Scientist"/>
    <s v="Mississippi"/>
    <x v="0"/>
    <x v="0"/>
    <x v="2"/>
    <x v="5761"/>
    <x v="442"/>
    <s v="National Oceanic and Atmospheric Administration"/>
    <s v="['r', 'python', 'sas', 'sas', 'spring', 'tableau']"/>
  </r>
  <r>
    <x v="1"/>
    <s v="Staff Data Engineer"/>
    <s v="Austin, TX"/>
    <x v="0"/>
    <x v="0"/>
    <x v="2"/>
    <x v="5762"/>
    <x v="49"/>
    <s v="Integral Ad Science"/>
    <s v="['java', 'scala', 'python', 'assembly', 'sql', 'aws', 'redshift', 'snowflake', 'azure', 'gcp', 'hadoop', 'kafka', 'spark', 'airflow']"/>
  </r>
  <r>
    <x v="0"/>
    <s v="Manager, Data Science, Battery &amp; Energy Intelligence"/>
    <s v="Newark, CA"/>
    <x v="0"/>
    <x v="0"/>
    <x v="2"/>
    <x v="5763"/>
    <x v="248"/>
    <s v="Lucid Motors"/>
    <s v="['python', 'scala', 'java', 'spark', 'airflow', 'kubernetes']"/>
  </r>
  <r>
    <x v="1"/>
    <s v="Data Engineer"/>
    <s v="New York, NY"/>
    <x v="0"/>
    <x v="0"/>
    <x v="2"/>
    <x v="5764"/>
    <x v="89"/>
    <s v="NineDot Energy"/>
    <s v="['python', 'sql', 'java', 'ruby', 'ruby', 'javascript', 'postgresql', 'aws', 'azure', 'gcp', 'redshift', 'tableau', 'power bi', 'looker', 'asana']"/>
  </r>
  <r>
    <x v="0"/>
    <s v="Data Scientist"/>
    <s v="Laurel, MD"/>
    <x v="0"/>
    <x v="0"/>
    <x v="2"/>
    <x v="5765"/>
    <x v="343"/>
    <s v="U.S. Secret Service"/>
    <s v="['c', 'sharepoint']"/>
  </r>
  <r>
    <x v="1"/>
    <s v="Cloud Data Engineer - Healthcare"/>
    <s v="Atlanta, GA"/>
    <x v="0"/>
    <x v="0"/>
    <x v="2"/>
    <x v="5766"/>
    <x v="23"/>
    <s v="Deloitte"/>
    <s v="['python', 'sql', 'redshift', 'aws', 'hadoop', 'pyspark', 'jenkins', 'git', 'terraform']"/>
  </r>
  <r>
    <x v="0"/>
    <s v="Lead Data Scientist"/>
    <s v="Washington, DC"/>
    <x v="0"/>
    <x v="0"/>
    <x v="2"/>
    <x v="5767"/>
    <x v="122"/>
    <s v="S&amp;P Global, Inc"/>
    <s v="['python']"/>
  </r>
  <r>
    <x v="8"/>
    <s v="Senior Data Scientist"/>
    <s v="Berlin, Germany"/>
    <x v="0"/>
    <x v="0"/>
    <x v="9"/>
    <x v="5768"/>
    <x v="8"/>
    <s v="Snowflake Inc."/>
    <s v="['sql', 'python', 'snowflake', 'redshift', 'bigquery', 'scikit-learn', 'numpy', 'pandas', 'excel']"/>
  </r>
  <r>
    <x v="6"/>
    <s v="Senior Data Analyst, Research and Development"/>
    <s v="Alpharetta, GA"/>
    <x v="0"/>
    <x v="0"/>
    <x v="2"/>
    <x v="5769"/>
    <x v="1219"/>
    <s v="Kemper Corp."/>
    <s v="['sas', 'sas', 'sql', 'sql server', 'excel', 'tableau']"/>
  </r>
  <r>
    <x v="2"/>
    <s v="Commercial Data Analyst, Industrial Platform BU"/>
    <s v="Philadelphia, PA"/>
    <x v="0"/>
    <x v="0"/>
    <x v="2"/>
    <x v="5770"/>
    <x v="122"/>
    <s v="Aveva"/>
    <s v="['oracle']"/>
  </r>
  <r>
    <x v="2"/>
    <s v="Data Analyst (JO-06)"/>
    <s v="Roseville, CA"/>
    <x v="0"/>
    <x v="0"/>
    <x v="2"/>
    <x v="5771"/>
    <x v="80"/>
    <s v="Ledgent Technology"/>
    <s v="['sql', 'excel', 'power bi']"/>
  </r>
  <r>
    <x v="2"/>
    <s v="Senior Human Resources Data Analyst"/>
    <s v="Plano, TX"/>
    <x v="0"/>
    <x v="0"/>
    <x v="2"/>
    <x v="5772"/>
    <x v="71"/>
    <s v="JP Morgan Chase &amp; Co."/>
    <s v="['sql', 'r', 'python', 'excel', 'alteryx', 'powerpoint', 'spreadsheet']"/>
  </r>
  <r>
    <x v="8"/>
    <s v="Senior Data Scientist - Cost and Ops Analytics"/>
    <s v="Anywhere"/>
    <x v="0"/>
    <x v="1"/>
    <x v="1"/>
    <x v="5773"/>
    <x v="28"/>
    <s v="CVS Health"/>
    <s v="['r', 'python', 'sql', 'pyspark']"/>
  </r>
  <r>
    <x v="0"/>
    <s v="Principal-Data Scientist"/>
    <s v="Dallas, TX"/>
    <x v="0"/>
    <x v="0"/>
    <x v="1"/>
    <x v="5774"/>
    <x v="49"/>
    <s v="AT&amp;T"/>
    <s v="['python', 'r', 'scala', 'sql', 'pandas', 'pytorch', 'tidyverse', 'tensorflow', 'keras']"/>
  </r>
  <r>
    <x v="8"/>
    <s v="Senior Bioinformatics Data Scientist"/>
    <s v="Arlington, VA"/>
    <x v="0"/>
    <x v="0"/>
    <x v="2"/>
    <x v="5775"/>
    <x v="31"/>
    <s v="Deloitte"/>
    <s v="['r', 'python', 'sql', 'sas', 'sas', 'spss']"/>
  </r>
  <r>
    <x v="2"/>
    <s v="Professional Advanced Analytics"/>
    <s v="Dallas, TX"/>
    <x v="0"/>
    <x v="0"/>
    <x v="2"/>
    <x v="5776"/>
    <x v="71"/>
    <s v="AT&amp;T"/>
    <s v="['python', 'sql', 'go', 'databricks', 'aws', 'azure', 'snowflake', 'spark', 'tableau', 'power bi']"/>
  </r>
  <r>
    <x v="0"/>
    <s v="Data Scientist Lead"/>
    <s v="Dallas, TX"/>
    <x v="0"/>
    <x v="0"/>
    <x v="2"/>
    <x v="5777"/>
    <x v="31"/>
    <s v="Wipro"/>
    <s v="['python', 'sql', 'azure', 'databricks', 'snowflake', 'tensorflow', 'pytorch', 'keras', 'nltk', 'spark', 'hadoop']"/>
  </r>
  <r>
    <x v="0"/>
    <s v="Data Scientist"/>
    <s v="Austin, TX"/>
    <x v="0"/>
    <x v="0"/>
    <x v="2"/>
    <x v="5778"/>
    <x v="1220"/>
    <s v="United States Army Futures Command"/>
    <m/>
  </r>
  <r>
    <x v="0"/>
    <s v="Data Scientist"/>
    <s v="Oklahoma City, OK"/>
    <x v="0"/>
    <x v="0"/>
    <x v="2"/>
    <x v="5779"/>
    <x v="449"/>
    <s v="Federal Aviation Administration"/>
    <m/>
  </r>
  <r>
    <x v="0"/>
    <s v="(USA) Data Scientist - Marketplace Strategy and Analytics (Remote)"/>
    <s v="Anywhere"/>
    <x v="0"/>
    <x v="1"/>
    <x v="1"/>
    <x v="5780"/>
    <x v="763"/>
    <s v="Walmart Global Tech"/>
    <s v="['sql', 'python', 'scala', 'r', 'bigquery', 'databricks', 'pandas', 'numpy', 'scikit-learn', 'spark', 'tensorflow', 'tableau', 'looker', 'power bi']"/>
  </r>
  <r>
    <x v="1"/>
    <s v="Data Engineer"/>
    <s v="Deerfield, IL"/>
    <x v="0"/>
    <x v="0"/>
    <x v="2"/>
    <x v="5781"/>
    <x v="31"/>
    <s v="Discover Financial Services"/>
    <s v="['sql', 'python', 'nosql', 'aws', 'snowflake', 'gcp', 'azure', 'unix']"/>
  </r>
  <r>
    <x v="0"/>
    <s v="Interdisciplinary Data Scientist (Advanced Analytics)"/>
    <s v="Washington, DC"/>
    <x v="0"/>
    <x v="0"/>
    <x v="2"/>
    <x v="5782"/>
    <x v="597"/>
    <s v="Government Accountability Office"/>
    <s v="['r', 'sas', 'sas', 'python', 'matlab', 'sql', 'c', 'neo4j', 'jupyter', 'tableau']"/>
  </r>
  <r>
    <x v="1"/>
    <s v="Lead Data Engineer"/>
    <s v="West Logan, WV"/>
    <x v="0"/>
    <x v="0"/>
    <x v="1"/>
    <x v="5783"/>
    <x v="444"/>
    <s v="Capital One"/>
    <s v="['java', 'scala', 'python', 'nosql', 'sql', 'mongo', 'shell', 'mysql', 'cassandra', 'redshift', 'snowflake', 'aws', 'azure', 'hadoop', 'kafka', 'spark']"/>
  </r>
  <r>
    <x v="2"/>
    <s v="Data Analytics &amp; BI Sales &amp; Marketing Consultant"/>
    <s v="Germany"/>
    <x v="0"/>
    <x v="0"/>
    <x v="9"/>
    <x v="5784"/>
    <x v="205"/>
    <s v="Schwarz Gruppe"/>
    <s v="['excel']"/>
  </r>
  <r>
    <x v="2"/>
    <s v="ESG Data Analyst, VP"/>
    <s v="Boston, MA"/>
    <x v="0"/>
    <x v="0"/>
    <x v="2"/>
    <x v="5785"/>
    <x v="56"/>
    <s v="State Street"/>
    <s v="['sql', 'python', 'tableau', 'power bi']"/>
  </r>
  <r>
    <x v="0"/>
    <s v="Data Scientist"/>
    <s v="Chantilly, VA"/>
    <x v="0"/>
    <x v="0"/>
    <x v="2"/>
    <x v="5786"/>
    <x v="122"/>
    <s v="Booz Allen Hamilton"/>
    <s v="['python', 'r', 'java', 'sql', 'vba', 'tableau', 'excel']"/>
  </r>
  <r>
    <x v="0"/>
    <s v="Lead Data Scientist"/>
    <s v="Pleasanton, CA"/>
    <x v="0"/>
    <x v="0"/>
    <x v="2"/>
    <x v="5787"/>
    <x v="71"/>
    <s v="The Clorox Company"/>
    <s v="['sql', 'python', 'r', 'scala', 'c', 'databricks', 'tensorflow', 'pytorch', 'scikit-learn', 'pandas', 'pyspark', 'spark', 'power bi', 'tableau']"/>
  </r>
  <r>
    <x v="0"/>
    <s v="Data Scientist"/>
    <s v="Philadelphia, PA"/>
    <x v="0"/>
    <x v="0"/>
    <x v="2"/>
    <x v="5782"/>
    <x v="71"/>
    <s v="IT Pros"/>
    <s v="['python']"/>
  </r>
  <r>
    <x v="1"/>
    <s v="Staff Data Engineer"/>
    <s v="San Francisco, CA"/>
    <x v="0"/>
    <x v="0"/>
    <x v="1"/>
    <x v="5788"/>
    <x v="580"/>
    <s v="Activision"/>
    <s v="['java', 'python', 'nosql', 'sql', 'mysql', 'cassandra', 'gcp', 'spark', 'hadoop', 'kafka']"/>
  </r>
  <r>
    <x v="1"/>
    <s v="Junior Data Scientist Engineer"/>
    <s v="Anywhere"/>
    <x v="0"/>
    <x v="1"/>
    <x v="2"/>
    <x v="5789"/>
    <x v="172"/>
    <s v="Patterned Learning AI"/>
    <s v="['r', 'python', 'sas', 'sas', 'matlab', 'vba', 'sql', 'javascript', 'html', 'oracle']"/>
  </r>
  <r>
    <x v="1"/>
    <s v="Data Engineer"/>
    <s v="Irving, TX"/>
    <x v="0"/>
    <x v="0"/>
    <x v="1"/>
    <x v="5790"/>
    <x v="94"/>
    <s v="CVS Health"/>
    <s v="['python', 'java', 'bash', 'shell', 'nosql', 'cassandra', 'mysql', 'hadoop', 'unix']"/>
  </r>
  <r>
    <x v="1"/>
    <s v="Data Engineer"/>
    <s v="San Antonio, TX"/>
    <x v="0"/>
    <x v="0"/>
    <x v="2"/>
    <x v="5791"/>
    <x v="31"/>
    <s v="UnitedHealth Group"/>
    <s v="['sql', 'sql server', 'ssis']"/>
  </r>
  <r>
    <x v="1"/>
    <s v="Remote Data Engineer"/>
    <s v="Omaha, NE"/>
    <x v="0"/>
    <x v="0"/>
    <x v="2"/>
    <x v="5792"/>
    <x v="19"/>
    <s v="Insight Global"/>
    <s v="['azure']"/>
  </r>
  <r>
    <x v="1"/>
    <s v="Data Engineer"/>
    <s v="Tampa, FL"/>
    <x v="0"/>
    <x v="0"/>
    <x v="2"/>
    <x v="5793"/>
    <x v="19"/>
    <s v="SAIC"/>
    <s v="['python', 'sql', 'c++', 'databricks', 'qlik']"/>
  </r>
  <r>
    <x v="0"/>
    <s v="Data Scientist"/>
    <s v="Charleston, WV"/>
    <x v="5"/>
    <x v="0"/>
    <x v="2"/>
    <x v="5794"/>
    <x v="371"/>
    <s v="Office of General Counsel"/>
    <m/>
  </r>
  <r>
    <x v="1"/>
    <s v="Data Engineer"/>
    <s v="Milan, Metropolitan City of Milan, Italy"/>
    <x v="0"/>
    <x v="0"/>
    <x v="49"/>
    <x v="5795"/>
    <x v="638"/>
    <s v="Adevinta"/>
    <s v="['java', 'hadoop', 'spark', 'docker']"/>
  </r>
  <r>
    <x v="8"/>
    <s v="Data Science Senior Manager"/>
    <s v="South San Francisco, CA"/>
    <x v="0"/>
    <x v="0"/>
    <x v="2"/>
    <x v="5796"/>
    <x v="19"/>
    <s v="Genentech"/>
    <s v="['r', 'python', 'aws', 'gcp', 'tensorflow', 'keras', 'pytorch', 'hadoop', 'spark', 'tableau', 'qlik']"/>
  </r>
  <r>
    <x v="0"/>
    <s v="Data Scientist"/>
    <s v="Washington, DC"/>
    <x v="0"/>
    <x v="0"/>
    <x v="2"/>
    <x v="5797"/>
    <x v="347"/>
    <s v="Customs and Border Protection"/>
    <s v="['r', 'python', 'c', 'excel', 'power bi']"/>
  </r>
  <r>
    <x v="1"/>
    <s v="Data Engineer (PSS)"/>
    <s v="Washington, DC"/>
    <x v="0"/>
    <x v="0"/>
    <x v="2"/>
    <x v="5798"/>
    <x v="94"/>
    <s v="CVS Health"/>
    <s v="['sql', 'python', 'scala', 'gcp', 'azure', 'pyspark', 'jenkins', 'git']"/>
  </r>
  <r>
    <x v="4"/>
    <s v="(Senior) Security Operations Engineer, Singapore"/>
    <s v="Singapore"/>
    <x v="0"/>
    <x v="0"/>
    <x v="18"/>
    <x v="5799"/>
    <x v="36"/>
    <s v="EVYD Technology"/>
    <s v="['aws']"/>
  </r>
  <r>
    <x v="1"/>
    <s v="Lead Data Engineer"/>
    <s v="Hartford, CT"/>
    <x v="0"/>
    <x v="0"/>
    <x v="2"/>
    <x v="5800"/>
    <x v="71"/>
    <s v="The Travelers Companies, Inc"/>
    <m/>
  </r>
  <r>
    <x v="1"/>
    <s v="IT Data and Analytics Engineer"/>
    <s v="Palo Alto, CA"/>
    <x v="0"/>
    <x v="0"/>
    <x v="2"/>
    <x v="5801"/>
    <x v="1221"/>
    <s v="SAP SuccessFactors"/>
    <s v="['sql', 'hadoop', 'sap', 'tableau']"/>
  </r>
  <r>
    <x v="8"/>
    <s v="Senior Data Scientist (Data Analytics)"/>
    <s v="West McLean, VA"/>
    <x v="0"/>
    <x v="0"/>
    <x v="2"/>
    <x v="5802"/>
    <x v="31"/>
    <s v="Steampunk"/>
    <s v="['scala', 'python', 'r', 'aws', 'azure', 'power bi', 'tableau', 'qlik']"/>
  </r>
  <r>
    <x v="8"/>
    <s v="Senior Data Scientist"/>
    <s v="Woonsocket, RI"/>
    <x v="0"/>
    <x v="0"/>
    <x v="2"/>
    <x v="5803"/>
    <x v="122"/>
    <s v="CVS Health"/>
    <s v="['r', 'python', 'shell', 'sas', 'sas', 'sql', 'postgresql', 'oracle', 'unix']"/>
  </r>
  <r>
    <x v="1"/>
    <s v="Market Analytics and Performance (MAP) Data Engineer"/>
    <s v="Phoenix, AZ"/>
    <x v="0"/>
    <x v="0"/>
    <x v="1"/>
    <x v="5804"/>
    <x v="31"/>
    <s v="Salt River Project"/>
    <s v="['sql', 'python', 'sql server', 'snowflake', 'phoenix']"/>
  </r>
  <r>
    <x v="6"/>
    <s v="Senior Data Analyst"/>
    <s v="Chicago, IL"/>
    <x v="0"/>
    <x v="0"/>
    <x v="2"/>
    <x v="5805"/>
    <x v="19"/>
    <s v="SpotOn"/>
    <s v="['sql', 'snowflake', 'redshift', 'looker', 'power bi', 'tableau']"/>
  </r>
  <r>
    <x v="6"/>
    <s v="Senior Business Data Analyst"/>
    <s v="Sacramento, CA"/>
    <x v="0"/>
    <x v="0"/>
    <x v="2"/>
    <x v="5806"/>
    <x v="103"/>
    <s v="Global Medical Response"/>
    <s v="['word', 'excel', 'powerpoint', 'outlook', 'webex']"/>
  </r>
  <r>
    <x v="0"/>
    <s v="Data Scientist (Mid-Level) - P&amp;C Insurance"/>
    <s v="Anywhere"/>
    <x v="0"/>
    <x v="1"/>
    <x v="2"/>
    <x v="5807"/>
    <x v="929"/>
    <s v="USAA"/>
    <s v="['python', 'r', 'sql', 'nosql', 'phoenix']"/>
  </r>
  <r>
    <x v="0"/>
    <s v="Cleared Data Scientist"/>
    <s v="McLean, VA"/>
    <x v="0"/>
    <x v="0"/>
    <x v="2"/>
    <x v="5808"/>
    <x v="198"/>
    <s v="Jobot"/>
    <s v="['python', 'scala', 'java', 'aws', 'azure']"/>
  </r>
  <r>
    <x v="0"/>
    <s v="Data Scientist, Diseases of Aging and Regenerative Medicine"/>
    <s v="Cambridge, MA"/>
    <x v="0"/>
    <x v="0"/>
    <x v="2"/>
    <x v="5809"/>
    <x v="152"/>
    <s v="Cnam - Auditeurs - Accueil"/>
    <m/>
  </r>
  <r>
    <x v="1"/>
    <s v="Data Engineer"/>
    <s v="Anywhere"/>
    <x v="0"/>
    <x v="1"/>
    <x v="1"/>
    <x v="5810"/>
    <x v="2"/>
    <s v="BioIntelliSense"/>
    <s v="['sql', 'python', 'databricks', 'spark', 'airflow']"/>
  </r>
  <r>
    <x v="6"/>
    <s v="Senior Data Analyst"/>
    <s v="Bolingbrook, IL"/>
    <x v="0"/>
    <x v="0"/>
    <x v="2"/>
    <x v="5811"/>
    <x v="198"/>
    <s v="Michael Page International Inc"/>
    <s v="['sql', 'python', 'tableau']"/>
  </r>
  <r>
    <x v="0"/>
    <s v="Data Science Professional"/>
    <s v="Sunnyvale, CA"/>
    <x v="0"/>
    <x v="0"/>
    <x v="2"/>
    <x v="5812"/>
    <x v="201"/>
    <s v="Wal-Mart"/>
    <m/>
  </r>
  <r>
    <x v="2"/>
    <s v="Mid-Level Data Analyst - Python/SQL/PowerBI/Tableau"/>
    <s v="Anywhere"/>
    <x v="0"/>
    <x v="1"/>
    <x v="2"/>
    <x v="5813"/>
    <x v="12"/>
    <s v="Motion Recruitment"/>
    <s v="['python', 'sql', 'databricks', 'azure', 'snowflake', 'spark', 'tableau', 'power bi']"/>
  </r>
  <r>
    <x v="6"/>
    <s v="Senior Data Analyst"/>
    <s v="Anywhere"/>
    <x v="0"/>
    <x v="1"/>
    <x v="2"/>
    <x v="5814"/>
    <x v="200"/>
    <s v="Motion Recruitment"/>
    <s v="['sql', 'azure', 'tableau', 'powerpoint']"/>
  </r>
  <r>
    <x v="1"/>
    <s v="Data Engineer III, Tech"/>
    <s v="Bentonville, AR"/>
    <x v="0"/>
    <x v="0"/>
    <x v="2"/>
    <x v="5815"/>
    <x v="23"/>
    <s v="Walmart"/>
    <s v="['sql', 'python', 'scala', 'gcp', 'azure', 'spark', 'pyspark', 'hadoop', 'airflow']"/>
  </r>
  <r>
    <x v="2"/>
    <s v="Data Analyst"/>
    <s v="St. Louis, MO"/>
    <x v="0"/>
    <x v="0"/>
    <x v="2"/>
    <x v="5816"/>
    <x v="31"/>
    <s v="Ameren Corporation"/>
    <s v="['sql', 'r', 'python', 'vba', 'sas', 'sas', 'excel']"/>
  </r>
  <r>
    <x v="1"/>
    <s v="Azure Data Engineer"/>
    <s v="Anywhere"/>
    <x v="0"/>
    <x v="1"/>
    <x v="1"/>
    <x v="5817"/>
    <x v="33"/>
    <s v="Jobot"/>
    <s v="['sql', 'python', 'scala', 'azure']"/>
  </r>
  <r>
    <x v="4"/>
    <s v="Business Intelligence Analyst"/>
    <s v="East Lake-Orient Park, FL"/>
    <x v="0"/>
    <x v="0"/>
    <x v="2"/>
    <x v="5818"/>
    <x v="31"/>
    <s v="Sumeru Solutions"/>
    <s v="['sql', 'python', 'r', 'sas', 'sas', 'excel', 'microstrategy', 'power bi', 'tableau', 'spss']"/>
  </r>
  <r>
    <x v="2"/>
    <s v="Marketing or Sales Data Analyst (Aventura, FL) (JO-74)"/>
    <s v="Miami, FL"/>
    <x v="0"/>
    <x v="0"/>
    <x v="2"/>
    <x v="5819"/>
    <x v="16"/>
    <s v="Ledgent Technology"/>
    <s v="['sql', 'bigquery', 'excel', 'sheets', 'tableau']"/>
  </r>
  <r>
    <x v="1"/>
    <s v="Lead Data Engineer"/>
    <s v="Dover, DE"/>
    <x v="5"/>
    <x v="0"/>
    <x v="1"/>
    <x v="5820"/>
    <x v="176"/>
    <s v="Capital One"/>
    <s v="['java', 'scala', 'python', 'nosql', 'sql', 'mongo', 'shell', 'mysql', 'cassandra', 'redshift', 'snowflake', 'aws', 'azure', 'hadoop', 'kafka', 'spark']"/>
  </r>
  <r>
    <x v="3"/>
    <s v="Senior Data Engineer"/>
    <s v="Anywhere"/>
    <x v="0"/>
    <x v="1"/>
    <x v="2"/>
    <x v="5821"/>
    <x v="120"/>
    <s v="ICF"/>
    <s v="['sql', 'aws', 'redshift', 'spark', 'airflow', 'pyspark', 'jenkins', 'git', 'github', 'confluence']"/>
  </r>
  <r>
    <x v="2"/>
    <s v="Sr. Business Intelligence / Data Analyst"/>
    <s v="Bloomington, IL"/>
    <x v="0"/>
    <x v="0"/>
    <x v="2"/>
    <x v="5822"/>
    <x v="19"/>
    <s v="Country Financial"/>
    <s v="['sql']"/>
  </r>
  <r>
    <x v="0"/>
    <s v="Principal Data Scientist, Spectrum Enterprise"/>
    <s v="Englewood, CO"/>
    <x v="0"/>
    <x v="0"/>
    <x v="1"/>
    <x v="5823"/>
    <x v="336"/>
    <s v="Spectrum"/>
    <s v="['go', 'sql', 'oracle', 'snowflake', 'tableau']"/>
  </r>
  <r>
    <x v="0"/>
    <s v="Sr Clinical Data Scientist (NA Only)"/>
    <s v="United States"/>
    <x v="0"/>
    <x v="0"/>
    <x v="2"/>
    <x v="5824"/>
    <x v="1222"/>
    <s v="Syneos Health - USA"/>
    <s v="['python', 'r', 'sas', 'sas', 'windows', 'word', 'excel', 'powerpoint', 'flow']"/>
  </r>
  <r>
    <x v="1"/>
    <s v="Backend Data Engineer"/>
    <s v="New York, NY"/>
    <x v="0"/>
    <x v="0"/>
    <x v="2"/>
    <x v="5825"/>
    <x v="62"/>
    <s v="CyberCoders"/>
    <s v="['python', 'fastapi', 'flask', 'django', 'word']"/>
  </r>
  <r>
    <x v="4"/>
    <s v="QA Engineer"/>
    <s v="Victoria, BC, Canada"/>
    <x v="0"/>
    <x v="0"/>
    <x v="23"/>
    <x v="5826"/>
    <x v="31"/>
    <s v="OpenSignal"/>
    <s v="['java', 'sql', 'javascript', 'python', 'gdpr', 'selenium', 'flow']"/>
  </r>
  <r>
    <x v="2"/>
    <s v="Data Analyst"/>
    <s v="Anywhere"/>
    <x v="0"/>
    <x v="1"/>
    <x v="2"/>
    <x v="5827"/>
    <x v="933"/>
    <s v="Uber"/>
    <s v="['sql', 'r', 'python', 'swift', 'tableau', 'excel', 'looker']"/>
  </r>
  <r>
    <x v="1"/>
    <s v="Data Engineer III - Network"/>
    <s v="Phoenix, AZ"/>
    <x v="0"/>
    <x v="0"/>
    <x v="2"/>
    <x v="5828"/>
    <x v="19"/>
    <s v="Crown Castle International Corp"/>
    <s v="['sql', 'python', 'ruby', 'ruby', 'go', 'c', 'sql server', 'mysql', 'oracle', 'power bi', 'github']"/>
  </r>
  <r>
    <x v="3"/>
    <s v="Senior Data Engineer"/>
    <s v="Hong Kong"/>
    <x v="0"/>
    <x v="0"/>
    <x v="63"/>
    <x v="5829"/>
    <x v="56"/>
    <s v="Airwallex"/>
    <s v="['kotlin', 'java', 'scala', 'python', 'sql', 'bigquery', 'snowflake', 'spring', 'spark', 'hadoop']"/>
  </r>
  <r>
    <x v="5"/>
    <s v="Software Engineer Lead -Dome analytics Transition - Microsoft..."/>
    <s v="Vansant, VA"/>
    <x v="0"/>
    <x v="0"/>
    <x v="2"/>
    <x v="5830"/>
    <x v="355"/>
    <s v="Capgemini"/>
    <s v="['python', 'azure']"/>
  </r>
  <r>
    <x v="8"/>
    <s v="Senior Data Scientist"/>
    <s v="Baton Rouge, LA"/>
    <x v="0"/>
    <x v="0"/>
    <x v="2"/>
    <x v="5831"/>
    <x v="120"/>
    <s v="Pearson"/>
    <s v="['python', 'sql', 'aws', 'snowflake', 'oracle', 'tableau', 'excel', 'powerpoint', 'power bi']"/>
  </r>
  <r>
    <x v="3"/>
    <s v="Senior Data Engineer"/>
    <s v="Arlington, VA"/>
    <x v="0"/>
    <x v="0"/>
    <x v="2"/>
    <x v="5832"/>
    <x v="31"/>
    <s v="MasterCard"/>
    <s v="['scala', 'java', 'python', 'spark', 'hadoop', 'kafka']"/>
  </r>
  <r>
    <x v="3"/>
    <s v="Senior Data Engineer--Snowflake and AWS"/>
    <s v="Richardson, TX"/>
    <x v="0"/>
    <x v="0"/>
    <x v="2"/>
    <x v="5833"/>
    <x v="19"/>
    <s v="Texas Capital Bank"/>
    <s v="['sql', 'sql server', 'aws', 'snowflake', 'azure', 'spark', 'kafka', 'ssis', 'powerpoint', 'sharepoint', 'visio', 'flow', 'github', 'confluence']"/>
  </r>
  <r>
    <x v="1"/>
    <s v="Data Engineer"/>
    <s v="New York, NY"/>
    <x v="0"/>
    <x v="0"/>
    <x v="2"/>
    <x v="5834"/>
    <x v="1"/>
    <s v="Kasheesh"/>
    <s v="['python']"/>
  </r>
  <r>
    <x v="0"/>
    <s v="Data Scientist"/>
    <s v="İstanbul, Türkiye"/>
    <x v="0"/>
    <x v="0"/>
    <x v="57"/>
    <x v="5835"/>
    <x v="20"/>
    <s v="Wynn Resorts"/>
    <s v="['python', 'r']"/>
  </r>
  <r>
    <x v="0"/>
    <s v="Data Scientist"/>
    <s v="Baltimore, MD"/>
    <x v="0"/>
    <x v="0"/>
    <x v="2"/>
    <x v="5836"/>
    <x v="1223"/>
    <s v="Johns Hopkins University"/>
    <s v="['sql', 'python']"/>
  </r>
  <r>
    <x v="0"/>
    <s v="Data Scientist"/>
    <s v="Santa Ana, CA"/>
    <x v="5"/>
    <x v="0"/>
    <x v="2"/>
    <x v="5837"/>
    <x v="371"/>
    <s v="Office of General Counsel"/>
    <m/>
  </r>
  <r>
    <x v="3"/>
    <s v="Senior Data Engineer (Remote, Publishing)"/>
    <s v="Anywhere"/>
    <x v="0"/>
    <x v="1"/>
    <x v="2"/>
    <x v="5838"/>
    <x v="56"/>
    <s v="Motion Recruitment"/>
    <s v="['python', 'sql', 'aws']"/>
  </r>
  <r>
    <x v="0"/>
    <s v="Data Scientist"/>
    <s v="Washington, DC"/>
    <x v="0"/>
    <x v="0"/>
    <x v="2"/>
    <x v="5839"/>
    <x v="369"/>
    <s v="U.S. Secret Service"/>
    <s v="['c', 'sharepoint']"/>
  </r>
  <r>
    <x v="1"/>
    <s v="Data Engineer, Customer Success"/>
    <s v="Atlanta, GA"/>
    <x v="0"/>
    <x v="0"/>
    <x v="2"/>
    <x v="5840"/>
    <x v="8"/>
    <s v="Block"/>
    <s v="['sql', 'python', 'c', 'go', 'snowflake', 'redshift', 'looker', 'tableau', 'flow', 'git']"/>
  </r>
  <r>
    <x v="8"/>
    <s v="Sr Data Product Manager - Trading Experience"/>
    <s v="San Jose, CA"/>
    <x v="0"/>
    <x v="0"/>
    <x v="2"/>
    <x v="5841"/>
    <x v="1224"/>
    <s v="OKX"/>
    <s v="['flow']"/>
  </r>
  <r>
    <x v="0"/>
    <s v="Principal Data Scientist"/>
    <s v="San Antonio, TX"/>
    <x v="0"/>
    <x v="0"/>
    <x v="2"/>
    <x v="5842"/>
    <x v="31"/>
    <s v="UnitedHealth Group"/>
    <s v="['python', 'sql', 'azure', 'pyspark']"/>
  </r>
  <r>
    <x v="1"/>
    <s v="Junior Data Engineer, Visily (contract)"/>
    <s v="Ho Chi Minh City, Vietnam"/>
    <x v="1"/>
    <x v="0"/>
    <x v="16"/>
    <x v="5843"/>
    <x v="204"/>
    <s v="KMS Technology"/>
    <s v="['sql', 'python', 'r', 'aws', 'azure', 'excel']"/>
  </r>
  <r>
    <x v="1"/>
    <s v="Associate Cyber Data Engineer"/>
    <s v="Charlotte, NC"/>
    <x v="0"/>
    <x v="0"/>
    <x v="1"/>
    <x v="5844"/>
    <x v="31"/>
    <s v="Truist Financial"/>
    <s v="['sql']"/>
  </r>
  <r>
    <x v="1"/>
    <s v="Snr Data Engineer"/>
    <s v="Anywhere"/>
    <x v="0"/>
    <x v="1"/>
    <x v="35"/>
    <x v="5845"/>
    <x v="692"/>
    <s v="BillEase"/>
    <s v="['nosql', 'aws', 'hadoop', 'spark', 'tableau', 'yarn']"/>
  </r>
  <r>
    <x v="1"/>
    <s v="Developer - Big Data"/>
    <s v="Málaga, Spain"/>
    <x v="0"/>
    <x v="0"/>
    <x v="20"/>
    <x v="5846"/>
    <x v="196"/>
    <s v="Talan"/>
    <s v="['shell', 'spark']"/>
  </r>
  <r>
    <x v="1"/>
    <s v="Data Engineer"/>
    <s v="San Francisco, CA"/>
    <x v="0"/>
    <x v="0"/>
    <x v="1"/>
    <x v="5847"/>
    <x v="31"/>
    <s v="Asana"/>
    <s v="['sql', 'redshift', 'spark', 'airflow', 'asana']"/>
  </r>
  <r>
    <x v="1"/>
    <s v="AWS Lead Data Engineer"/>
    <s v="Sunnyvale, CA"/>
    <x v="0"/>
    <x v="0"/>
    <x v="2"/>
    <x v="5848"/>
    <x v="19"/>
    <s v="Infosys"/>
    <s v="['scala', 'sql', 'python', 'aws', 'snowflake', 'spark', 'kafka']"/>
  </r>
  <r>
    <x v="2"/>
    <s v="Lead-Data Analyst"/>
    <s v="Los Angeles, CA"/>
    <x v="0"/>
    <x v="0"/>
    <x v="2"/>
    <x v="5849"/>
    <x v="1225"/>
    <s v="UCLA Health"/>
    <s v="['excel', 'spss']"/>
  </r>
  <r>
    <x v="1"/>
    <s v="Data Engineer"/>
    <s v="Trenton, NJ"/>
    <x v="0"/>
    <x v="0"/>
    <x v="2"/>
    <x v="5850"/>
    <x v="122"/>
    <s v="CVS Health"/>
    <s v="['t-sql', 'c#', 'sql', 'sql server', 'ssis', 'excel']"/>
  </r>
  <r>
    <x v="3"/>
    <s v="Senior Data Engineer (Remote Eligible)"/>
    <s v="Portland, ME"/>
    <x v="0"/>
    <x v="0"/>
    <x v="2"/>
    <x v="5851"/>
    <x v="25"/>
    <s v="Capital One"/>
    <s v="['java', 'scala', 'python', 'nosql', 'sql', 'mongo', 'shell', 'mysql', 'cassandra', 'redshift', 'snowflake', 'aws', 'azure', 'hadoop', 'kafka', 'spark']"/>
  </r>
  <r>
    <x v="0"/>
    <s v="DATA SCIENTIST GENERAL ENGINEER OPERATIONS RESEARCH ANALYST"/>
    <s v="Patuxent, MD"/>
    <x v="0"/>
    <x v="0"/>
    <x v="2"/>
    <x v="5852"/>
    <x v="208"/>
    <s v="Naval Air Systems Command"/>
    <s v="['c']"/>
  </r>
  <r>
    <x v="1"/>
    <s v="Data Engineer/Atlanta/$120k"/>
    <s v="Atlanta, GA"/>
    <x v="0"/>
    <x v="0"/>
    <x v="2"/>
    <x v="5853"/>
    <x v="122"/>
    <s v="Motion Recruitment"/>
    <s v="['sql', 'snowflake', 'azure', 'aws', 'power bi']"/>
  </r>
  <r>
    <x v="1"/>
    <s v="Data Engineer (Remote)"/>
    <s v="Anywhere"/>
    <x v="0"/>
    <x v="1"/>
    <x v="2"/>
    <x v="5854"/>
    <x v="33"/>
    <s v="Atomic VC"/>
    <s v="['python', 'sql', 'scala', 'nosql', 'postgresql', 'redshift', 'aws', 'azure', 'spark', 'hadoop', 'airflow']"/>
  </r>
  <r>
    <x v="0"/>
    <s v="Project Manager - Software Development for Surgical Data Science"/>
    <s v="Munich, Germany"/>
    <x v="0"/>
    <x v="0"/>
    <x v="9"/>
    <x v="5855"/>
    <x v="137"/>
    <s v="Brainlab"/>
    <m/>
  </r>
  <r>
    <x v="8"/>
    <s v="Senior Data Scientist, Growth Analytics"/>
    <s v="Redwood City, CA"/>
    <x v="0"/>
    <x v="0"/>
    <x v="2"/>
    <x v="5856"/>
    <x v="1226"/>
    <s v="Moloco"/>
    <s v="['r', 'python', 'sas', 'sas', 'matlab', 'sql', 'go']"/>
  </r>
  <r>
    <x v="4"/>
    <s v="Program Manager, Operations Finance Business Intelligence, Japan..."/>
    <s v="Osaka, Japan"/>
    <x v="0"/>
    <x v="0"/>
    <x v="36"/>
    <x v="5857"/>
    <x v="36"/>
    <s v="Amazon.com"/>
    <s v="['sql']"/>
  </r>
  <r>
    <x v="8"/>
    <s v="Sr. Manager, Data Science"/>
    <s v="San Jose, CA"/>
    <x v="0"/>
    <x v="0"/>
    <x v="2"/>
    <x v="5858"/>
    <x v="108"/>
    <s v="eBay"/>
    <m/>
  </r>
  <r>
    <x v="0"/>
    <s v="Data Scientist III (Games AI) - Riot Data, Technology Research"/>
    <s v="San Francisco, CA  (+1 other)"/>
    <x v="0"/>
    <x v="0"/>
    <x v="2"/>
    <x v="5859"/>
    <x v="1011"/>
    <s v="Riot Games"/>
    <s v="['python', 'gcp', 'aws', 'pytorch', 'tensorflow', 'unreal']"/>
  </r>
  <r>
    <x v="1"/>
    <s v="Data Engineer I (BLD)"/>
    <s v="Asheville, NC"/>
    <x v="0"/>
    <x v="0"/>
    <x v="2"/>
    <x v="5860"/>
    <x v="56"/>
    <s v="Verisk"/>
    <s v="['postgresql', 'databricks', 'aws', 'pyspark', 'excel', 'power bi', 'tableau', 'git']"/>
  </r>
  <r>
    <x v="2"/>
    <s v="Data Analyst"/>
    <s v="Japan"/>
    <x v="0"/>
    <x v="0"/>
    <x v="36"/>
    <x v="5861"/>
    <x v="46"/>
    <s v="SquareTrade"/>
    <s v="['sql', 'excel']"/>
  </r>
  <r>
    <x v="1"/>
    <s v="Data Engineer"/>
    <s v="San Francisco, CA"/>
    <x v="0"/>
    <x v="0"/>
    <x v="1"/>
    <x v="5862"/>
    <x v="31"/>
    <s v="Veeva Systems Inc"/>
    <s v="['sql', 'python', 'airflow', 'unix', 'tableau']"/>
  </r>
  <r>
    <x v="1"/>
    <s v="Data Engineer – Knowledge Graph Expert"/>
    <s v="Warsaw, Poland"/>
    <x v="0"/>
    <x v="0"/>
    <x v="11"/>
    <x v="5863"/>
    <x v="56"/>
    <s v="Bosch Group"/>
    <s v="['spark']"/>
  </r>
  <r>
    <x v="1"/>
    <s v="Data Engineer (m/f/d)"/>
    <s v="Prague, Czechia"/>
    <x v="0"/>
    <x v="0"/>
    <x v="39"/>
    <x v="5864"/>
    <x v="56"/>
    <s v="Omio"/>
    <s v="['sql', 'python', 'spark', 'airflow', 'flow']"/>
  </r>
  <r>
    <x v="7"/>
    <s v="Machine Learning Scientist (Entry Level)"/>
    <s v="Anywhere"/>
    <x v="0"/>
    <x v="1"/>
    <x v="2"/>
    <x v="5865"/>
    <x v="91"/>
    <s v="Patterned Learning AI"/>
    <s v="['python', 'r', 'java', 'tensorflow', 'pytorch', 'scikit-learn']"/>
  </r>
  <r>
    <x v="3"/>
    <s v="Senior Data Engineer"/>
    <s v="Arlington, VA"/>
    <x v="0"/>
    <x v="0"/>
    <x v="2"/>
    <x v="5866"/>
    <x v="51"/>
    <s v="Motion Recruitment"/>
    <s v="['python', 'sql', 'nosql', 'aws', 'azure', 'gcp', 'pandas', 'numpy', 'hadoop', 'spark']"/>
  </r>
  <r>
    <x v="0"/>
    <s v="Data Scientist"/>
    <s v="Maryland"/>
    <x v="0"/>
    <x v="0"/>
    <x v="2"/>
    <x v="5867"/>
    <x v="343"/>
    <s v="United States Army Futures Command"/>
    <m/>
  </r>
  <r>
    <x v="6"/>
    <s v="Senior Systems Data Analyst - DHS Suitability Clearance (Telecommuter)"/>
    <s v="Washington, DC"/>
    <x v="0"/>
    <x v="0"/>
    <x v="2"/>
    <x v="5868"/>
    <x v="19"/>
    <s v="AMERICAN SYSTEMS"/>
    <m/>
  </r>
  <r>
    <x v="3"/>
    <s v="Senior Data Engineer (Raleigh, NC)"/>
    <s v="Burnsville, NC"/>
    <x v="0"/>
    <x v="0"/>
    <x v="1"/>
    <x v="5869"/>
    <x v="89"/>
    <s v="Danaher Corporation"/>
    <s v="['sql', 'sql server', 'azure', 'gdpr', 'ssis', 'power bi', 'dax', 'git']"/>
  </r>
  <r>
    <x v="1"/>
    <s v="Data Engineering Manager"/>
    <s v="Anywhere"/>
    <x v="0"/>
    <x v="1"/>
    <x v="2"/>
    <x v="5870"/>
    <x v="11"/>
    <s v="Motion Recruitment"/>
    <s v="['python', 'hadoop', 'spark']"/>
  </r>
  <r>
    <x v="1"/>
    <s v="Lead Data Engineer"/>
    <s v="Anywhere"/>
    <x v="0"/>
    <x v="1"/>
    <x v="2"/>
    <x v="5871"/>
    <x v="78"/>
    <s v="CVS Health"/>
    <s v="['sql', 'c#', 'sas', 'sas', 'sql server', 'db2', 'gcp', 'azure', 'hadoop', 'ssis']"/>
  </r>
  <r>
    <x v="1"/>
    <s v="Data Engineer"/>
    <s v="Pleasant Prairie, WI"/>
    <x v="0"/>
    <x v="0"/>
    <x v="2"/>
    <x v="5872"/>
    <x v="67"/>
    <s v="Motion Recruitment"/>
    <s v="['go', 'sql', 'python', 'sql server', 'azure', 'ssrs', 'ssis']"/>
  </r>
  <r>
    <x v="5"/>
    <s v="Program Analyst"/>
    <s v="Washington, DC"/>
    <x v="0"/>
    <x v="0"/>
    <x v="2"/>
    <x v="5873"/>
    <x v="343"/>
    <s v="U.S. Army Corps of Engineers"/>
    <m/>
  </r>
  <r>
    <x v="0"/>
    <s v="Manager, Data Science"/>
    <s v="United States"/>
    <x v="0"/>
    <x v="0"/>
    <x v="2"/>
    <x v="5874"/>
    <x v="164"/>
    <s v="SoFi"/>
    <s v="['sql', 'python', 'aws', 'tableau', 'looker']"/>
  </r>
  <r>
    <x v="1"/>
    <s v="Data Engineer"/>
    <s v="Memphis, TN"/>
    <x v="0"/>
    <x v="0"/>
    <x v="2"/>
    <x v="5875"/>
    <x v="19"/>
    <s v="Robert Half"/>
    <s v="['sql', 'azure', 'jira']"/>
  </r>
  <r>
    <x v="1"/>
    <s v="Data Engineer"/>
    <s v="Fort Collins, CO"/>
    <x v="0"/>
    <x v="0"/>
    <x v="1"/>
    <x v="5876"/>
    <x v="1094"/>
    <s v="Otter Products, LLC"/>
    <s v="['go', 'sql', 'sql server', 'azure', 'ssis', 'power bi', 'ssrs']"/>
  </r>
  <r>
    <x v="2"/>
    <s v="Staff Business Data Analyst (Anaplan Model Builder)"/>
    <s v="Plano, TX"/>
    <x v="0"/>
    <x v="0"/>
    <x v="2"/>
    <x v="5877"/>
    <x v="71"/>
    <s v="Intuit Inc"/>
    <s v="['excel', 'flow']"/>
  </r>
  <r>
    <x v="3"/>
    <s v="Senior Data Engineer"/>
    <s v="Anywhere"/>
    <x v="0"/>
    <x v="1"/>
    <x v="2"/>
    <x v="5878"/>
    <x v="35"/>
    <s v="Robert Half"/>
    <s v="['go', 'python', 'snowflake', 'redshift', 'aws']"/>
  </r>
  <r>
    <x v="3"/>
    <s v="Data Engineer, Sr"/>
    <s v="Mt Prospect, IL"/>
    <x v="0"/>
    <x v="0"/>
    <x v="2"/>
    <x v="5879"/>
    <x v="19"/>
    <s v="Robert Bosch"/>
    <s v="['python', 'java', 'scala', 'azure', 'aws', 'snowflake', 'hadoop', 'spark', 'ansible', 'puppet', 'terraform']"/>
  </r>
  <r>
    <x v="2"/>
    <s v="Product Engineer I - Matching/ Data Analyst"/>
    <s v="Mumbai, Maharashtra, India"/>
    <x v="0"/>
    <x v="0"/>
    <x v="7"/>
    <x v="5880"/>
    <x v="141"/>
    <s v="Experian"/>
    <s v="['java', 'sql', 'r', 'mongo', 'db2', 'cassandra', 'aws', 'oracle', 'excel', 'bitbucket', 'git']"/>
  </r>
  <r>
    <x v="2"/>
    <s v="Marketing or Sales Data Analyst (Aventura, FL) (JO-74). Job in..."/>
    <s v="Miami, FL"/>
    <x v="0"/>
    <x v="0"/>
    <x v="2"/>
    <x v="5881"/>
    <x v="16"/>
    <s v="Ledgent Technology"/>
    <s v="['sql', 'bigquery', 'excel', 'sheets', 'tableau']"/>
  </r>
  <r>
    <x v="3"/>
    <s v="Senior Data Engineer (Streaming)"/>
    <s v="New York, NY"/>
    <x v="0"/>
    <x v="0"/>
    <x v="2"/>
    <x v="5882"/>
    <x v="955"/>
    <s v="The Walt Disney Company"/>
    <s v="['databricks', 'redshift', 'snowflake', 'aws', 'gcp', 'spark', 'kafka', 'docker', 'kubernetes']"/>
  </r>
  <r>
    <x v="0"/>
    <s v="SAS Analytical Engineer/ Data Scientist (Remote)"/>
    <s v="Anywhere"/>
    <x v="0"/>
    <x v="1"/>
    <x v="1"/>
    <x v="5883"/>
    <x v="2"/>
    <s v="Cross River"/>
    <s v="['sas', 'sas', 'sql', 'html', 'python', 'postgresql', 'oracle', 'tableau']"/>
  </r>
  <r>
    <x v="2"/>
    <s v="Data Scientist/ Data Analyst"/>
    <s v="New York, NY"/>
    <x v="0"/>
    <x v="0"/>
    <x v="2"/>
    <x v="5884"/>
    <x v="71"/>
    <s v="Tower Research Capital, LLC"/>
    <s v="['c#', 'c++', 'java', 'sql', 'gcp']"/>
  </r>
  <r>
    <x v="1"/>
    <s v="Data Analytics Engineer"/>
    <s v="Marina Del Rey, CA"/>
    <x v="0"/>
    <x v="0"/>
    <x v="2"/>
    <x v="5885"/>
    <x v="62"/>
    <s v="The Bouqs Company"/>
    <s v="['sql', 'snowflake', 'flow']"/>
  </r>
  <r>
    <x v="1"/>
    <s v="Lead Data Engineer"/>
    <s v="Chicago, IL"/>
    <x v="0"/>
    <x v="0"/>
    <x v="2"/>
    <x v="5886"/>
    <x v="19"/>
    <s v="GoHealth"/>
    <s v="['python', 'java', 'go', 'c#', 'ruby', 'ruby', 'c', 'c++', 'sql', 'sql server', 'azure', 'aws', 'redshift', 'databricks', 'ssis', 'ssrs', 'power bi', 'git', 'bitbucket', 'svn']"/>
  </r>
  <r>
    <x v="3"/>
    <s v="Senior Data Engineer"/>
    <s v="Chandler, AZ"/>
    <x v="0"/>
    <x v="0"/>
    <x v="2"/>
    <x v="5887"/>
    <x v="31"/>
    <s v="Wells Fargo"/>
    <s v="['python', 'gcp', 'azure', 'hadoop', 'spark', 'word', 'excel', 'outlook', 'powerpoint']"/>
  </r>
  <r>
    <x v="1"/>
    <s v="Data Engineer"/>
    <s v="Portland, OR"/>
    <x v="0"/>
    <x v="0"/>
    <x v="2"/>
    <x v="5888"/>
    <x v="62"/>
    <s v="VanderHouwen"/>
    <s v="['sql', 'r', 'python', 'java', 'scala', 'sql server', 'snowflake', 'redshift', 'aws', 'azure', 'databricks', 'tableau', 'power bi', 'docker', 'kubernetes']"/>
  </r>
  <r>
    <x v="2"/>
    <s v="Data Analyst"/>
    <s v="Fort Worth, TX"/>
    <x v="0"/>
    <x v="0"/>
    <x v="2"/>
    <x v="5889"/>
    <x v="1227"/>
    <s v="Federal Aviation Administration"/>
    <s v="['excel', 'alteryx']"/>
  </r>
  <r>
    <x v="0"/>
    <s v="DATA SCIENTIST"/>
    <s v="Virginia"/>
    <x v="0"/>
    <x v="0"/>
    <x v="2"/>
    <x v="5890"/>
    <x v="1228"/>
    <s v="Department of the Air Force - Agency Wide"/>
    <m/>
  </r>
  <r>
    <x v="2"/>
    <s v="Data Analyst - VP - Hybrid"/>
    <s v="Bedford, TX"/>
    <x v="0"/>
    <x v="0"/>
    <x v="2"/>
    <x v="5891"/>
    <x v="731"/>
    <s v="Citi"/>
    <s v="['tableau', 'flow']"/>
  </r>
  <r>
    <x v="1"/>
    <s v="Data Engineer I"/>
    <s v="New York, NY"/>
    <x v="0"/>
    <x v="0"/>
    <x v="1"/>
    <x v="5892"/>
    <x v="1229"/>
    <s v="Meetup"/>
    <s v="['python', 'nosql', 'scala', 'assembly', 'redis', 'aws', 'redshift', 'pandas', 'spark', 'airflow', 'django']"/>
  </r>
  <r>
    <x v="1"/>
    <s v="Cyber Defense Data Engineer"/>
    <s v="Herndon, VA"/>
    <x v="0"/>
    <x v="0"/>
    <x v="1"/>
    <x v="5893"/>
    <x v="31"/>
    <s v="ManTech International"/>
    <s v="['sql', 'python', 'r', 'java', 'javascript', 'aws', 'hadoop', 'tableau', 'power bi']"/>
  </r>
  <r>
    <x v="8"/>
    <s v="Senior Data Scientist (up to 180K + Equity)"/>
    <s v="Anywhere"/>
    <x v="0"/>
    <x v="1"/>
    <x v="2"/>
    <x v="5894"/>
    <x v="34"/>
    <s v="Motion Recruitment"/>
    <s v="['python', 'golang', 'sql', 'aws']"/>
  </r>
  <r>
    <x v="3"/>
    <s v="Senior Data Engineer (Atlanta, GA)"/>
    <s v="Atlanta, GA"/>
    <x v="0"/>
    <x v="0"/>
    <x v="1"/>
    <x v="5895"/>
    <x v="89"/>
    <s v="Danaher Corporation"/>
    <s v="['sql', 'sql server', 'azure', 'gdpr', 'ssis', 'power bi', 'dax', 'git']"/>
  </r>
  <r>
    <x v="0"/>
    <s v="Data Scientist with Security Clearance"/>
    <s v="United States"/>
    <x v="0"/>
    <x v="0"/>
    <x v="2"/>
    <x v="5896"/>
    <x v="23"/>
    <s v="Trevity LLC"/>
    <s v="['visual basic', 'r', 'python', 'sas', 'sas', 'matlab', 'sql', 'oracle', 'excel', 'spss', 'tableau']"/>
  </r>
  <r>
    <x v="5"/>
    <s v="Senior Staff Software Engineer - Connectors"/>
    <s v="Singapore   (+16 others)"/>
    <x v="0"/>
    <x v="0"/>
    <x v="31"/>
    <x v="5897"/>
    <x v="855"/>
    <s v="Fivetran"/>
    <s v="['java', 'sql', 'nosql', 'sql server', 'mysql', 'oracle', 'aws', 'gcp', 'kubernetes', 'docker']"/>
  </r>
  <r>
    <x v="0"/>
    <s v="Data Scientist II - On-site"/>
    <s v="Minneapolis, MN"/>
    <x v="0"/>
    <x v="0"/>
    <x v="2"/>
    <x v="5898"/>
    <x v="830"/>
    <s v="Western National Insurance"/>
    <s v="['python', 'r', 'sas', 'sas', 'sql', 'tableau', 'power bi', 'ssrs']"/>
  </r>
  <r>
    <x v="0"/>
    <s v="Sr Data Scientist"/>
    <s v="Princeton, NJ"/>
    <x v="0"/>
    <x v="0"/>
    <x v="2"/>
    <x v="5899"/>
    <x v="21"/>
    <s v="Motion Recruitment"/>
    <s v="['sql', 'r', 'python']"/>
  </r>
  <r>
    <x v="0"/>
    <s v="Data Scientist"/>
    <s v="St. Petersburg, FL"/>
    <x v="0"/>
    <x v="0"/>
    <x v="2"/>
    <x v="5900"/>
    <x v="454"/>
    <s v="National Oceanic and Atmospheric Administration"/>
    <s v="['spring']"/>
  </r>
  <r>
    <x v="3"/>
    <s v="Senior Data Engineer"/>
    <s v="Reston, VA"/>
    <x v="0"/>
    <x v="0"/>
    <x v="2"/>
    <x v="5901"/>
    <x v="71"/>
    <s v="Microsoft"/>
    <s v="['c#', 'sql', 'python', 'nosql', 'sql server', 'azure', 'snowflake', 'flow', 'docker', 'kubernetes']"/>
  </r>
  <r>
    <x v="0"/>
    <s v="Junior Data Scientist - US/Canada"/>
    <s v="Anywhere"/>
    <x v="0"/>
    <x v="1"/>
    <x v="2"/>
    <x v="5902"/>
    <x v="172"/>
    <s v="Patterned Learning AI"/>
    <s v="['python', 'databricks', 'pandas', 'numpy', 'matplotlib', 'pyspark']"/>
  </r>
  <r>
    <x v="2"/>
    <s v="Health Data Analyst - Remote"/>
    <s v="Anywhere"/>
    <x v="0"/>
    <x v="1"/>
    <x v="2"/>
    <x v="5903"/>
    <x v="1230"/>
    <s v="Teacher Retirement System of Texas"/>
    <s v="['sql', 'r', 'python']"/>
  </r>
  <r>
    <x v="0"/>
    <s v="Data Scientist"/>
    <s v="Fort Washington, MD"/>
    <x v="0"/>
    <x v="0"/>
    <x v="2"/>
    <x v="5904"/>
    <x v="1231"/>
    <s v="SAIC"/>
    <s v="['sql', 'oracle']"/>
  </r>
  <r>
    <x v="3"/>
    <s v="Senior Data Engineer"/>
    <s v="Little Rock, AR"/>
    <x v="0"/>
    <x v="0"/>
    <x v="2"/>
    <x v="5905"/>
    <x v="19"/>
    <s v="Apptegy"/>
    <s v="['go', 'sql', 'python', 'java', 'ruby', 'ruby', 'aws', 'flow']"/>
  </r>
  <r>
    <x v="0"/>
    <s v="Principal Data Scientist - Remote"/>
    <s v="Anywhere"/>
    <x v="0"/>
    <x v="1"/>
    <x v="2"/>
    <x v="5906"/>
    <x v="90"/>
    <s v="Optum"/>
    <s v="['python', 'r', 'julia', 'matlab', 'c++', 'go', 'spark', 'pandas', 'matplotlib']"/>
  </r>
  <r>
    <x v="1"/>
    <s v="Data Engineer - Mid Level (San Antonio, TX)"/>
    <s v="San Antonio, TX"/>
    <x v="0"/>
    <x v="0"/>
    <x v="1"/>
    <x v="5907"/>
    <x v="785"/>
    <s v="USAA"/>
    <s v="['sql', 'python', 'aws', 'docker', 'git']"/>
  </r>
  <r>
    <x v="2"/>
    <s v="Data Analyst"/>
    <s v="Boston, MA"/>
    <x v="5"/>
    <x v="0"/>
    <x v="2"/>
    <x v="5908"/>
    <x v="350"/>
    <s v="Office of the Chief Human Capital Officer"/>
    <m/>
  </r>
  <r>
    <x v="2"/>
    <s v="Healthcare Data Analyst"/>
    <s v="Austin, TX"/>
    <x v="0"/>
    <x v="0"/>
    <x v="2"/>
    <x v="5909"/>
    <x v="1232"/>
    <s v="QSource"/>
    <s v="['sas', 'sas', 'sql', 'oracle', 'tableau']"/>
  </r>
  <r>
    <x v="1"/>
    <s v="Principal Cloud Data Engineer"/>
    <s v="Merrimack, NH"/>
    <x v="0"/>
    <x v="0"/>
    <x v="2"/>
    <x v="5910"/>
    <x v="28"/>
    <s v="Fidelity Investments"/>
    <s v="['go', 'aws', 'azure']"/>
  </r>
  <r>
    <x v="8"/>
    <s v="Technology Project Manager Senior (Data Science)"/>
    <s v="Atlanta, GA"/>
    <x v="0"/>
    <x v="0"/>
    <x v="2"/>
    <x v="5911"/>
    <x v="19"/>
    <s v="Elevance Health"/>
    <m/>
  </r>
  <r>
    <x v="0"/>
    <s v="Data Scientist (Data Architect)"/>
    <s v="Washington, DC"/>
    <x v="0"/>
    <x v="0"/>
    <x v="2"/>
    <x v="5912"/>
    <x v="208"/>
    <s v="US Legislative Branch"/>
    <m/>
  </r>
  <r>
    <x v="3"/>
    <s v="Senior Data Engineer"/>
    <s v="New York, NY"/>
    <x v="0"/>
    <x v="0"/>
    <x v="2"/>
    <x v="5913"/>
    <x v="18"/>
    <s v="Motion Recruitment"/>
    <s v="['python', 'sql', 'snowflake']"/>
  </r>
  <r>
    <x v="1"/>
    <s v="Big Data Engineer"/>
    <s v="Reston, VA"/>
    <x v="0"/>
    <x v="0"/>
    <x v="2"/>
    <x v="5914"/>
    <x v="19"/>
    <s v="Motion Recruitment"/>
    <s v="['scala', 'java', 'aws', 'spring']"/>
  </r>
  <r>
    <x v="0"/>
    <s v="Statistician (Data Scientist) - Direct Hire"/>
    <s v="Atlanta, GA"/>
    <x v="0"/>
    <x v="0"/>
    <x v="2"/>
    <x v="5915"/>
    <x v="347"/>
    <s v="Office of Inspector General"/>
    <s v="['c', 'r', 'python', 'sql', 'power bi', 'tableau']"/>
  </r>
  <r>
    <x v="3"/>
    <s v="Senior Data Engineer"/>
    <s v="Phoenix, AZ"/>
    <x v="0"/>
    <x v="0"/>
    <x v="1"/>
    <x v="5916"/>
    <x v="31"/>
    <s v="Salt River Project"/>
    <s v="['sql', 'sql server', 'phoenix', 'power bi', 'tableau', 'ssrs', 'ssis']"/>
  </r>
  <r>
    <x v="4"/>
    <s v="Business Analyst - Hybrid"/>
    <s v="China Spring, TX"/>
    <x v="0"/>
    <x v="0"/>
    <x v="2"/>
    <x v="5917"/>
    <x v="2"/>
    <s v="Jobot"/>
    <m/>
  </r>
  <r>
    <x v="0"/>
    <s v="Data Scientist (Remote)"/>
    <s v="Anywhere"/>
    <x v="0"/>
    <x v="1"/>
    <x v="2"/>
    <x v="5918"/>
    <x v="21"/>
    <s v="Forge"/>
    <s v="['python', 'r', 'aws', 'scikit-learn', 'tensorflow', 'pytorch', 'spark', 'hadoop', 'numpy', 'pandas']"/>
  </r>
  <r>
    <x v="1"/>
    <s v="Data Engineer"/>
    <s v="San Diego, CA"/>
    <x v="0"/>
    <x v="0"/>
    <x v="2"/>
    <x v="5919"/>
    <x v="122"/>
    <s v="Philips Electronics"/>
    <s v="['python', 'qlik']"/>
  </r>
  <r>
    <x v="0"/>
    <s v="Decision Science Analyst - Mid Level"/>
    <s v="San Antonio, TX"/>
    <x v="0"/>
    <x v="0"/>
    <x v="2"/>
    <x v="5920"/>
    <x v="785"/>
    <s v="USAA"/>
    <s v="['sql', 'sas', 'sas', 'python', 'r', 'snowflake', 'phoenix', 'tableau', 'excel']"/>
  </r>
  <r>
    <x v="8"/>
    <s v="Senior Data Scientist"/>
    <s v="Manhattan, KS"/>
    <x v="0"/>
    <x v="0"/>
    <x v="2"/>
    <x v="5921"/>
    <x v="71"/>
    <s v="NBA Media Ventures, LLC."/>
    <s v="['python', 'r', 'azure', 'databricks', 'snowflake']"/>
  </r>
  <r>
    <x v="1"/>
    <s v="Data Engineer"/>
    <s v="Yakum, Israel"/>
    <x v="0"/>
    <x v="0"/>
    <x v="8"/>
    <x v="5922"/>
    <x v="56"/>
    <s v="Bright Machines"/>
    <s v="['sql', 'mysql', 'sql server', 'oracle']"/>
  </r>
  <r>
    <x v="1"/>
    <s v="Cloud Data Engineer - Healthcare"/>
    <s v="Dallas, TX"/>
    <x v="0"/>
    <x v="0"/>
    <x v="1"/>
    <x v="5923"/>
    <x v="23"/>
    <s v="Deloitte"/>
    <s v="['python', 'sql', 'redshift', 'aws', 'hadoop', 'pyspark', 'jenkins', 'git', 'terraform']"/>
  </r>
  <r>
    <x v="0"/>
    <s v="Master Data Specialist I"/>
    <s v="United States"/>
    <x v="0"/>
    <x v="0"/>
    <x v="2"/>
    <x v="5924"/>
    <x v="31"/>
    <s v="LyondellBasell"/>
    <s v="['sap', 'sharepoint']"/>
  </r>
  <r>
    <x v="0"/>
    <s v="Manager - Data Science - Data &amp; Analytics (Dallas, TX)"/>
    <s v="Texas"/>
    <x v="0"/>
    <x v="0"/>
    <x v="2"/>
    <x v="5925"/>
    <x v="136"/>
    <s v="Costco Wholesale"/>
    <s v="['sql', 'python', 'databricks', 'pyspark']"/>
  </r>
  <r>
    <x v="0"/>
    <s v="Sr. Data Scientist"/>
    <s v="Torrance, CA"/>
    <x v="0"/>
    <x v="0"/>
    <x v="2"/>
    <x v="5926"/>
    <x v="464"/>
    <s v="American Honda Motor Co"/>
    <s v="['python', 'r', 'redshift', 'spark', 'hadoop']"/>
  </r>
  <r>
    <x v="3"/>
    <s v="Senior Data Engineer"/>
    <s v="Bengaluru, Karnataka, India"/>
    <x v="0"/>
    <x v="0"/>
    <x v="7"/>
    <x v="5927"/>
    <x v="56"/>
    <s v="Atlassian"/>
    <s v="['mongo', 'sql', 'databricks', 'redshift', 'spark', 'airflow', 'atlassian', 'bitbucket']"/>
  </r>
  <r>
    <x v="4"/>
    <s v="Business Intelligence Expert - 4412"/>
    <s v="Brussels, Belgium"/>
    <x v="0"/>
    <x v="0"/>
    <x v="3"/>
    <x v="5928"/>
    <x v="137"/>
    <s v="CRI Group"/>
    <s v="['sql', 'sql server', 'oracle', 'qlik', 'sap', 'atlassian', 'jira']"/>
  </r>
  <r>
    <x v="1"/>
    <s v="Tech Data Engineer"/>
    <s v="London, OH"/>
    <x v="0"/>
    <x v="0"/>
    <x v="2"/>
    <x v="5929"/>
    <x v="31"/>
    <s v="UBS"/>
    <s v="['python', 'scala', 'java', 'sql', 'nosql', 'mongodb', 'mongodb', 'sql server', 'cassandra', 'neo4j', 'azure', 'aws', 'databricks', 'oracle', 'spark', 'github']"/>
  </r>
  <r>
    <x v="0"/>
    <s v="Data Scientist. Job in Huntsville WDTN Jobs"/>
    <s v="Huntsville, AL"/>
    <x v="0"/>
    <x v="0"/>
    <x v="2"/>
    <x v="5930"/>
    <x v="1233"/>
    <s v="Federal Bureau of Investigation"/>
    <s v="['python', 'sql']"/>
  </r>
  <r>
    <x v="3"/>
    <s v="Senior Data Engineer"/>
    <s v="West Des Moines, IA"/>
    <x v="0"/>
    <x v="0"/>
    <x v="2"/>
    <x v="5931"/>
    <x v="31"/>
    <s v="Wells Fargo"/>
    <s v="['sas', 'sas', 'sql', 'python', 'db2', 'oracle']"/>
  </r>
  <r>
    <x v="1"/>
    <s v="Data Engineer IoT (H/F)"/>
    <s v="Le Cheylas, France"/>
    <x v="0"/>
    <x v="0"/>
    <x v="27"/>
    <x v="5932"/>
    <x v="88"/>
    <s v="SYLFEN"/>
    <s v="['python', 'sql', 'aws', 'azure', 'pandas', 'docker', 'kubernetes', 'jenkins', 'git']"/>
  </r>
  <r>
    <x v="1"/>
    <s v="Data Engineer I"/>
    <s v="Miami, FL"/>
    <x v="0"/>
    <x v="0"/>
    <x v="1"/>
    <x v="5933"/>
    <x v="31"/>
    <s v="Restaurant Brands International Inc."/>
    <s v="['python', 'aws', 'snowflake', 'redshift', 'airflow', 'terraform']"/>
  </r>
  <r>
    <x v="0"/>
    <s v="Data Scientist"/>
    <s v="Kraków, Poland"/>
    <x v="0"/>
    <x v="0"/>
    <x v="11"/>
    <x v="5934"/>
    <x v="142"/>
    <s v="Verisk"/>
    <s v="['python', 'sql', 'tensorflow', 'pytorch']"/>
  </r>
  <r>
    <x v="0"/>
    <s v="Lead Data Scientist"/>
    <s v="Johns Creek, GA"/>
    <x v="0"/>
    <x v="0"/>
    <x v="2"/>
    <x v="5935"/>
    <x v="19"/>
    <s v="Verizon"/>
    <s v="['sql', 'sas', 'sas', 'python', 'hadoop', 'spark', 'tableau', 'qlik', 'looker', 'cognos', 'spss']"/>
  </r>
  <r>
    <x v="8"/>
    <s v="Senior Data Scientist"/>
    <s v="Plano, TX"/>
    <x v="0"/>
    <x v="0"/>
    <x v="1"/>
    <x v="5936"/>
    <x v="31"/>
    <s v="Coca Cola Refreshments Canada"/>
    <s v="['python', 'sql', 'azure', 'databricks', 'spark', 'github', 'gitlab']"/>
  </r>
  <r>
    <x v="1"/>
    <s v="Data Engineer"/>
    <s v="San Jose, CA"/>
    <x v="0"/>
    <x v="0"/>
    <x v="2"/>
    <x v="5937"/>
    <x v="31"/>
    <s v="Balbix"/>
    <s v="['python', 'java', 'scala', 'sql', 'nosql', 'mongodb', 'mongodb', 'cassandra', 'redis', 'elasticsearch']"/>
  </r>
  <r>
    <x v="3"/>
    <s v="Senior Data Engineer - Enterprise Data Engineering"/>
    <s v="Dateland, AZ"/>
    <x v="0"/>
    <x v="0"/>
    <x v="2"/>
    <x v="5938"/>
    <x v="28"/>
    <s v="Citizens"/>
    <s v="['java', 'scala', 'python', 'sql', 'aws', 'spark', 'kafka']"/>
  </r>
  <r>
    <x v="3"/>
    <s v="Sr. Data Engineer (Seattle, WA)"/>
    <s v="Bellevue, WA"/>
    <x v="0"/>
    <x v="0"/>
    <x v="2"/>
    <x v="5939"/>
    <x v="1234"/>
    <s v="Warner Bros. Discovery"/>
    <s v="['sql', 'python', 'java', 'scala', 'databricks', 'aws', 'spark', 'git']"/>
  </r>
  <r>
    <x v="2"/>
    <s v="Transportation Program Specialist / Transportation Data Analyst ..."/>
    <s v="Fort Worth, TX"/>
    <x v="0"/>
    <x v="0"/>
    <x v="2"/>
    <x v="5940"/>
    <x v="1235"/>
    <s v="Federal Transit Administration"/>
    <m/>
  </r>
  <r>
    <x v="2"/>
    <s v="Data Governance Analyst –Product Support"/>
    <s v="Orlando, FL"/>
    <x v="0"/>
    <x v="0"/>
    <x v="2"/>
    <x v="5941"/>
    <x v="31"/>
    <s v="Jones Lang LaSalle Incorporated"/>
    <s v="['spark', 'visio', 'word', 'powerpoint']"/>
  </r>
  <r>
    <x v="7"/>
    <s v="AI Solution Manager/Senior AI Solution Manager"/>
    <s v="Bengaluru, Karnataka, India"/>
    <x v="0"/>
    <x v="0"/>
    <x v="7"/>
    <x v="5942"/>
    <x v="36"/>
    <s v="C3.ai"/>
    <m/>
  </r>
  <r>
    <x v="1"/>
    <s v="Data Engineer"/>
    <s v="New York, NY"/>
    <x v="0"/>
    <x v="0"/>
    <x v="2"/>
    <x v="5943"/>
    <x v="23"/>
    <s v="hatch IT"/>
    <s v="['python', 'sql', 'node.js']"/>
  </r>
  <r>
    <x v="2"/>
    <s v="Lead Fraud Data Analyst"/>
    <s v="Charlotte, NC"/>
    <x v="0"/>
    <x v="0"/>
    <x v="2"/>
    <x v="5944"/>
    <x v="169"/>
    <s v="TIAA"/>
    <s v="['sas', 'sas', 'r', 'sql', 'oracle', 'hadoop', 'alteryx', 'tableau', 'splunk']"/>
  </r>
  <r>
    <x v="3"/>
    <s v="Senior Data Engineer"/>
    <s v="Denver, CO"/>
    <x v="0"/>
    <x v="0"/>
    <x v="2"/>
    <x v="5945"/>
    <x v="19"/>
    <s v="DISH Network"/>
    <s v="['python', 'sql', 'scala', 'aws', 'azure', 'hadoop', 'spark', 'pyspark', 'docker', 'kubernetes']"/>
  </r>
  <r>
    <x v="1"/>
    <s v="Data Engineer - Data&amp;AI"/>
    <s v="Poland"/>
    <x v="0"/>
    <x v="0"/>
    <x v="11"/>
    <x v="5946"/>
    <x v="561"/>
    <s v="Allegro"/>
    <s v="['sql', 'python', 'java', 'scala', 'kotlin', 'groovy', 'go', 'snowflake', 'gcp', 'spark', 'spring', 'hadoop', 'windows', 'tableau', 'docker', 'bitbucket']"/>
  </r>
  <r>
    <x v="0"/>
    <s v="Staff Data Scientist"/>
    <s v="Anywhere"/>
    <x v="0"/>
    <x v="1"/>
    <x v="1"/>
    <x v="5947"/>
    <x v="180"/>
    <s v="SoFi"/>
    <s v="['sql', 'python', 'snowflake', 'airflow', 'tableau']"/>
  </r>
  <r>
    <x v="0"/>
    <s v="Data Scientist"/>
    <s v="Rochester, NY"/>
    <x v="0"/>
    <x v="0"/>
    <x v="2"/>
    <x v="5948"/>
    <x v="371"/>
    <s v="Internal Revenue Service"/>
    <m/>
  </r>
  <r>
    <x v="1"/>
    <s v="Data Engineer – DoD TS/SCI – Camp Humphrey – Korea"/>
    <s v="Pacific, MO"/>
    <x v="0"/>
    <x v="0"/>
    <x v="2"/>
    <x v="5949"/>
    <x v="35"/>
    <s v="Peraton"/>
    <s v="['python', 'sql', 'java', 'r', 'aws', 'azure', 'express', 'linux', 'ubuntu', 'centos', 'windows', 'excel', 'git']"/>
  </r>
  <r>
    <x v="1"/>
    <s v="Data Engineer"/>
    <s v="New York, NY"/>
    <x v="0"/>
    <x v="0"/>
    <x v="2"/>
    <x v="5950"/>
    <x v="122"/>
    <s v="Northwell Health"/>
    <s v="['nosql', 'java', 'python', 'sql', 'r', 'shell', 'hadoop', 'spark']"/>
  </r>
  <r>
    <x v="0"/>
    <s v="Mission Data Scientist"/>
    <s v="Annapolis, MD"/>
    <x v="0"/>
    <x v="0"/>
    <x v="2"/>
    <x v="5951"/>
    <x v="75"/>
    <s v="Lockheed Martin"/>
    <m/>
  </r>
  <r>
    <x v="1"/>
    <s v="Data Engineer (Remote, United States)"/>
    <s v="Anywhere"/>
    <x v="0"/>
    <x v="1"/>
    <x v="2"/>
    <x v="5952"/>
    <x v="62"/>
    <s v="Dynatrace"/>
    <s v="['python', 'sql', 'snowflake', 'heroku', 'aws', 'kafka', 'sap', 'jira']"/>
  </r>
  <r>
    <x v="2"/>
    <s v="Data Analyst"/>
    <s v="Amityville, NY"/>
    <x v="0"/>
    <x v="0"/>
    <x v="2"/>
    <x v="5953"/>
    <x v="442"/>
    <s v="Animal and Plant Health Inspection Service"/>
    <s v="['sql', 'power bi', 'tableau']"/>
  </r>
  <r>
    <x v="0"/>
    <s v="Data Scientist"/>
    <s v="Burlington, MA"/>
    <x v="0"/>
    <x v="0"/>
    <x v="2"/>
    <x v="5954"/>
    <x v="438"/>
    <s v="US Department of Transportation"/>
    <m/>
  </r>
  <r>
    <x v="1"/>
    <s v="Lead Data Engineer"/>
    <s v="Irving, TX"/>
    <x v="0"/>
    <x v="0"/>
    <x v="2"/>
    <x v="5955"/>
    <x v="122"/>
    <s v="Wells Fargo"/>
    <s v="['sql', 'sas', 'sas', 'sql server', 'ssis', 'ssrs']"/>
  </r>
  <r>
    <x v="3"/>
    <s v="Senior Data Engineer (remote)"/>
    <s v="Washington, DC"/>
    <x v="0"/>
    <x v="0"/>
    <x v="2"/>
    <x v="5956"/>
    <x v="1236"/>
    <s v="Ad Hoc Labs (Burner)"/>
    <s v="['sql', 'python', 'sas', 'sas', 'numpy', 'slack']"/>
  </r>
  <r>
    <x v="2"/>
    <s v="Junior Data Quality Specialist with financial background"/>
    <s v="Tirana, Albania"/>
    <x v="0"/>
    <x v="0"/>
    <x v="75"/>
    <x v="5957"/>
    <x v="41"/>
    <s v="AUTO1 Group"/>
    <s v="['sql', 'oracle', 'excel']"/>
  </r>
  <r>
    <x v="2"/>
    <s v="Management and Program Analyst (Data Protection)"/>
    <s v="Indianapolis, IN"/>
    <x v="0"/>
    <x v="0"/>
    <x v="2"/>
    <x v="5958"/>
    <x v="1237"/>
    <s v="Office of the Secretary of the Army"/>
    <m/>
  </r>
  <r>
    <x v="0"/>
    <s v="Junior Data Scientist"/>
    <s v="Houston, TX"/>
    <x v="0"/>
    <x v="0"/>
    <x v="2"/>
    <x v="5959"/>
    <x v="172"/>
    <s v="Patterned Learning AI"/>
    <s v="['python', 'databricks', 'pandas', 'numpy', 'matplotlib', 'pyspark']"/>
  </r>
  <r>
    <x v="3"/>
    <s v="Senior iOS Engineer (Data science team)"/>
    <s v="Lithuania"/>
    <x v="0"/>
    <x v="0"/>
    <x v="34"/>
    <x v="5960"/>
    <x v="137"/>
    <s v="Flo Health"/>
    <s v="['swift', 'c', 'github']"/>
  </r>
  <r>
    <x v="1"/>
    <s v="Data Engineer"/>
    <s v="Pittsburgh, PA"/>
    <x v="0"/>
    <x v="0"/>
    <x v="2"/>
    <x v="5961"/>
    <x v="1"/>
    <s v="Motion Recruitment"/>
    <s v="['python', 'aws', 'snowflake', 'kafka', 'airflow']"/>
  </r>
  <r>
    <x v="3"/>
    <s v="Senior Data Engineer (Milwaukee, WI)"/>
    <s v="Milwaukee, WI"/>
    <x v="0"/>
    <x v="0"/>
    <x v="2"/>
    <x v="5962"/>
    <x v="1238"/>
    <s v="Northwestern Mutual"/>
    <s v="['python', 'sql', 'databricks', 'spark']"/>
  </r>
  <r>
    <x v="0"/>
    <s v="Data Scientist"/>
    <s v="North Charleston, SC"/>
    <x v="5"/>
    <x v="0"/>
    <x v="2"/>
    <x v="5963"/>
    <x v="371"/>
    <s v="Internal Revenue Service"/>
    <s v="['r', 'python', 'sql', 'matlab', 'tableau']"/>
  </r>
  <r>
    <x v="1"/>
    <s v="Data Engineer"/>
    <s v="Costa Mesa, CA"/>
    <x v="0"/>
    <x v="0"/>
    <x v="2"/>
    <x v="5964"/>
    <x v="31"/>
    <s v="Experian"/>
    <s v="['sas', 'sas', 'r', 'vba', 'sql', 'python', 'c', 'c++', 'java', 'aws', 'pyspark', 'excel']"/>
  </r>
  <r>
    <x v="1"/>
    <s v="Lead Software Engineer (Data Engineering)"/>
    <s v="Atlanta, GA"/>
    <x v="0"/>
    <x v="0"/>
    <x v="1"/>
    <x v="5965"/>
    <x v="19"/>
    <s v="U.S. Bank"/>
    <s v="['sql', 'java', 'azure', 'spark', 'airflow', 'excel', 'ssis']"/>
  </r>
  <r>
    <x v="0"/>
    <s v="Data Scientist"/>
    <s v="Hyderabad, Telangana, India"/>
    <x v="0"/>
    <x v="0"/>
    <x v="7"/>
    <x v="5966"/>
    <x v="8"/>
    <s v="Syngenta Group"/>
    <s v="['python', 'r']"/>
  </r>
  <r>
    <x v="1"/>
    <s v="AWS Data Engineer"/>
    <s v="Beaverton, OR"/>
    <x v="0"/>
    <x v="0"/>
    <x v="2"/>
    <x v="5967"/>
    <x v="31"/>
    <s v="Cognizant"/>
    <s v="['python', 'nosql', 'dynamodb', 'cassandra', 'aws', 'spark', 'hadoop', 'kafka', 'flow']"/>
  </r>
  <r>
    <x v="8"/>
    <s v="Senior Data Scientist"/>
    <s v="Herndon, VA"/>
    <x v="0"/>
    <x v="0"/>
    <x v="2"/>
    <x v="5968"/>
    <x v="71"/>
    <s v="Maxar Technologies"/>
    <s v="['python', 'sql', 'java']"/>
  </r>
  <r>
    <x v="6"/>
    <s v="Senior Data Analyst, Credit Policy"/>
    <s v="San Francisco, CA"/>
    <x v="0"/>
    <x v="0"/>
    <x v="2"/>
    <x v="5969"/>
    <x v="71"/>
    <s v="Square"/>
    <s v="['sql', 'python', 'c', 'go', 'snowflake', 'databricks', 'flow']"/>
  </r>
  <r>
    <x v="0"/>
    <s v="Data Scientist"/>
    <s v="Lemont, IL"/>
    <x v="0"/>
    <x v="0"/>
    <x v="2"/>
    <x v="5970"/>
    <x v="350"/>
    <s v="U.S. Department of Energy (DOE)"/>
    <s v="['python', 'r', 'azure', 'power bi']"/>
  </r>
  <r>
    <x v="0"/>
    <s v="Engineering Data Scientist, Monetization"/>
    <s v="Los Angeles, CA"/>
    <x v="0"/>
    <x v="0"/>
    <x v="2"/>
    <x v="5971"/>
    <x v="49"/>
    <s v="Snap Inc"/>
    <s v="['sql', 'python', 'r', 'c', 'aws', 'gcp', 'tensorflow', 'pytorch', 'express']"/>
  </r>
  <r>
    <x v="3"/>
    <s v="Senior Data Engineer (Salt Lake City, UT)"/>
    <s v="Salt Lake City, UT"/>
    <x v="0"/>
    <x v="0"/>
    <x v="2"/>
    <x v="5972"/>
    <x v="89"/>
    <s v="Danaher Corporation"/>
    <s v="['sql', 'sql server', 'azure', 'gdpr', 'ssis', 'power bi', 'dax', 'git']"/>
  </r>
  <r>
    <x v="2"/>
    <s v="Data Analyst, Trust &amp; Safety"/>
    <s v="New York, NY"/>
    <x v="0"/>
    <x v="0"/>
    <x v="2"/>
    <x v="5973"/>
    <x v="19"/>
    <s v="OpenWeb"/>
    <s v="['sql', 'bigquery', 'spark', 'tableau']"/>
  </r>
  <r>
    <x v="3"/>
    <s v="Senior Data Engineer ETL/Oracle"/>
    <s v="Denver, CO"/>
    <x v="0"/>
    <x v="0"/>
    <x v="2"/>
    <x v="5974"/>
    <x v="71"/>
    <s v="TIAA"/>
    <s v="['shell', 'java', 'oracle', 'snowflake', 'unix', 'splunk', 'flow', 'git']"/>
  </r>
  <r>
    <x v="0"/>
    <s v="Global Financial Crimes Compliance Data Scientist - Senior Associate"/>
    <s v="Jersey City, NJ"/>
    <x v="0"/>
    <x v="0"/>
    <x v="2"/>
    <x v="5975"/>
    <x v="1239"/>
    <s v="JPMorgan Chase Bank, N.A."/>
    <s v="['sql', 'python', 'sas', 'sas', 'oracle', 'tableau', 'alteryx']"/>
  </r>
  <r>
    <x v="0"/>
    <s v="Data Science- Technical"/>
    <s v="Chandler, AZ"/>
    <x v="0"/>
    <x v="0"/>
    <x v="1"/>
    <x v="5976"/>
    <x v="19"/>
    <s v="DHS Headquarters"/>
    <s v="['r', 'sas', 'sas', 'c', 'aws', 'splunk', 'tableau', 'spss', 'flow']"/>
  </r>
  <r>
    <x v="0"/>
    <s v="Statistician (Data Scientist)"/>
    <s v="Covington, KY"/>
    <x v="0"/>
    <x v="0"/>
    <x v="2"/>
    <x v="5977"/>
    <x v="350"/>
    <s v="Criminal Investigation &amp; Law Enforcement | IRS Careers"/>
    <s v="['c']"/>
  </r>
  <r>
    <x v="1"/>
    <s v="Principal Data Engineer"/>
    <s v="Seattle, WA"/>
    <x v="0"/>
    <x v="0"/>
    <x v="2"/>
    <x v="5978"/>
    <x v="1240"/>
    <s v="The Walt Disney Company"/>
    <s v="['sql', 'python', 'dynamodb', 'snowflake', 'redshift', 'databricks', 'spark', 'airflow', 'pyspark']"/>
  </r>
  <r>
    <x v="0"/>
    <s v="Data Scientist"/>
    <s v="Hazelwood, MO"/>
    <x v="0"/>
    <x v="0"/>
    <x v="2"/>
    <x v="5979"/>
    <x v="345"/>
    <s v="Boeing"/>
    <s v="['sql', 'python', 'r', 'tableau', 'powerpoint']"/>
  </r>
  <r>
    <x v="0"/>
    <s v="Data Scientist II – Identity Protection"/>
    <s v="Winston-Salem, NC"/>
    <x v="0"/>
    <x v="0"/>
    <x v="2"/>
    <x v="5980"/>
    <x v="31"/>
    <s v="Truist Financial"/>
    <s v="['sas', 'sas', 'python', 'sql', 'nosql', 'hadoop', 'spark', 'jquery', 'tableau']"/>
  </r>
  <r>
    <x v="2"/>
    <s v="Customer Loyalty SLA Control Tower &amp; Data Analyst"/>
    <s v="Jakarta, Indonesia"/>
    <x v="1"/>
    <x v="0"/>
    <x v="77"/>
    <x v="5981"/>
    <x v="94"/>
    <s v="Ninja Van"/>
    <s v="['excel']"/>
  </r>
  <r>
    <x v="6"/>
    <s v="Sr. Data Analyst (JO-08)"/>
    <s v="Rocklin, CA"/>
    <x v="0"/>
    <x v="0"/>
    <x v="2"/>
    <x v="5982"/>
    <x v="80"/>
    <s v="Ledgent Technology"/>
    <s v="['sql', 'python', 'c#', 'r', 'java', 'power bi', 'ssrs']"/>
  </r>
  <r>
    <x v="8"/>
    <s v="Senior Data Scientist – Digital Effectiveness – Operations ..."/>
    <s v="Atlanta, GA"/>
    <x v="0"/>
    <x v="0"/>
    <x v="2"/>
    <x v="5983"/>
    <x v="1241"/>
    <s v="Cox Corporate Services"/>
    <s v="['sql', 'python', 'aws', 'pandas', 'numpy', 'scikit-learn', 'pyspark', 'tableau', 'git']"/>
  </r>
  <r>
    <x v="0"/>
    <s v="Data Scientist I or II - Checks and Deposits"/>
    <s v="Charlotte, NC"/>
    <x v="0"/>
    <x v="0"/>
    <x v="2"/>
    <x v="5984"/>
    <x v="31"/>
    <s v="Truist Financial"/>
    <s v="['sas', 'sas', 'python', 'r', 'sql', 'nosql', 'hadoop', 'spark', 'jquery', 'tableau']"/>
  </r>
  <r>
    <x v="6"/>
    <s v="Senior Data Analyst, Management Data Analysis"/>
    <s v="New York, NY"/>
    <x v="0"/>
    <x v="0"/>
    <x v="2"/>
    <x v="5985"/>
    <x v="29"/>
    <s v="NATIONAL GRID CO USA (NE POWER)"/>
    <s v="['sql', 'sql server', 'snowflake', 'power bi', 'ssis', 'excel', 'word', 'powerpoint', 'visio']"/>
  </r>
  <r>
    <x v="1"/>
    <s v="Data Engineer"/>
    <s v="Minneapolis, MN"/>
    <x v="0"/>
    <x v="0"/>
    <x v="2"/>
    <x v="5986"/>
    <x v="19"/>
    <s v="Maven Wave Partners"/>
    <s v="['python', 'java', 'sql', 'aws', 'azure', 'gcp', 'bigquery', 'redshift', 'snowflake', 'spark', 'hadoop']"/>
  </r>
  <r>
    <x v="2"/>
    <s v="Data Analyst III"/>
    <s v="California"/>
    <x v="0"/>
    <x v="0"/>
    <x v="2"/>
    <x v="5987"/>
    <x v="1242"/>
    <s v="Centene Pharmacy Services"/>
    <s v="['sql', 'excel']"/>
  </r>
  <r>
    <x v="2"/>
    <s v="Management and Program Analyst (Data Protection)"/>
    <s v="Indianapolis, IN"/>
    <x v="0"/>
    <x v="0"/>
    <x v="2"/>
    <x v="5988"/>
    <x v="1237"/>
    <s v="US Army"/>
    <m/>
  </r>
  <r>
    <x v="0"/>
    <s v="Data Scientist"/>
    <s v="Lakewood, CO"/>
    <x v="0"/>
    <x v="0"/>
    <x v="2"/>
    <x v="5989"/>
    <x v="1243"/>
    <s v="Office of the Secretary of the Interior"/>
    <m/>
  </r>
  <r>
    <x v="0"/>
    <s v="Data Scientist/ Business Intelligence Consultant (m/f/div)"/>
    <s v="Leinfelden-Echterdingen, Germany"/>
    <x v="0"/>
    <x v="0"/>
    <x v="9"/>
    <x v="5990"/>
    <x v="8"/>
    <s v="Bosch Group"/>
    <s v="['julia', 'spark']"/>
  </r>
  <r>
    <x v="6"/>
    <s v="Senior Applied Scientist - Delivery"/>
    <s v="Anywhere"/>
    <x v="0"/>
    <x v="1"/>
    <x v="2"/>
    <x v="5991"/>
    <x v="658"/>
    <s v="Uber"/>
    <s v="['python', 'sql', 'r']"/>
  </r>
  <r>
    <x v="0"/>
    <s v="Data Scientist"/>
    <s v="Anywhere"/>
    <x v="0"/>
    <x v="1"/>
    <x v="2"/>
    <x v="5992"/>
    <x v="62"/>
    <s v="Get It Recruit - Healthcare"/>
    <s v="['sql', 'db2', 'sql server', 'mysql', 'oracle', 'hadoop', 'sap']"/>
  </r>
  <r>
    <x v="1"/>
    <s v="Sr. Data Engineer"/>
    <s v="Los Angeles, CA"/>
    <x v="0"/>
    <x v="0"/>
    <x v="2"/>
    <x v="5993"/>
    <x v="18"/>
    <s v="Motion Recruitment"/>
    <s v="['python', 'sql', 'matlab', 'aws', 'spark', 'tensorflow', 'pytorch', 'scikit-learn', 'numpy', 'pandas', 'kafka', 'spring']"/>
  </r>
  <r>
    <x v="0"/>
    <s v="Quantitative Analyst / Data Scientist"/>
    <s v="Irving, TX"/>
    <x v="0"/>
    <x v="0"/>
    <x v="2"/>
    <x v="5994"/>
    <x v="122"/>
    <s v="Citigroup, Inc"/>
    <s v="['python', 'r', 'shell', 'vba', 'sas', 'sas', 'oracle', 'numpy', 'pandas', 'scikit-learn', 'jupyter', 'unix']"/>
  </r>
  <r>
    <x v="3"/>
    <s v="Senior Data Engineer"/>
    <s v="Reston, VA"/>
    <x v="0"/>
    <x v="0"/>
    <x v="2"/>
    <x v="5995"/>
    <x v="56"/>
    <s v="Fannie Mae"/>
    <s v="['python', 'java', 'sql', 'shell', 'aws', 'redshift', 'spring', 'angular', 'unix', 'docker', 'jenkins', 'git']"/>
  </r>
  <r>
    <x v="1"/>
    <s v="Data Engineer"/>
    <s v="High Point, NC"/>
    <x v="0"/>
    <x v="0"/>
    <x v="1"/>
    <x v="5996"/>
    <x v="94"/>
    <s v="CVS Health"/>
    <s v="['sql', 'sql server', 'ssrs', 'tableau', 'power bi', 'flow', 'gitlab']"/>
  </r>
  <r>
    <x v="1"/>
    <s v="Data Engineer Principal, Pharmacy Services (Hybrid)"/>
    <s v="Owings Mills, MD"/>
    <x v="0"/>
    <x v="0"/>
    <x v="1"/>
    <x v="5997"/>
    <x v="51"/>
    <s v="CareFirst BlueCross BlueShield"/>
    <s v="['sql', 'nosql', 'python', 'hadoop']"/>
  </r>
  <r>
    <x v="3"/>
    <s v="Analytics Senior Data Engineer"/>
    <s v="Albany, NY"/>
    <x v="0"/>
    <x v="0"/>
    <x v="2"/>
    <x v="5998"/>
    <x v="19"/>
    <s v="CDPHP"/>
    <s v="['sql', 'python', 'scala', 'java', 'r', 'shell', 'bash', 'sas', 'sas', 'go', 'aws', 'redshift', 'pyspark']"/>
  </r>
  <r>
    <x v="1"/>
    <s v="Data Engineer (Hybrid location)"/>
    <s v="Portland, OR"/>
    <x v="0"/>
    <x v="0"/>
    <x v="2"/>
    <x v="5999"/>
    <x v="31"/>
    <s v="Columbia Sportswear"/>
    <s v="['sql', 'azure', 'databricks', 'pyspark']"/>
  </r>
  <r>
    <x v="1"/>
    <s v="Data Engineer"/>
    <s v="Oak Ridge, TN"/>
    <x v="0"/>
    <x v="0"/>
    <x v="2"/>
    <x v="6000"/>
    <x v="23"/>
    <s v="Oak Ridge National Laboratory"/>
    <s v="['python', 'c++', 'html', 'pytorch', 'tensorflow', 'word']"/>
  </r>
  <r>
    <x v="2"/>
    <s v="Data Analyst"/>
    <s v="Budapest, Hungary"/>
    <x v="0"/>
    <x v="0"/>
    <x v="10"/>
    <x v="6001"/>
    <x v="46"/>
    <s v="Fivesky"/>
    <s v="['sql', 'python', 'excel', 'tableau']"/>
  </r>
  <r>
    <x v="8"/>
    <s v="Social Science Analyst (Senior Data Scientist)"/>
    <s v="Washington, DC"/>
    <x v="0"/>
    <x v="0"/>
    <x v="2"/>
    <x v="6002"/>
    <x v="375"/>
    <s v="Office of the Secretary of Health and Human Services"/>
    <s v="['c']"/>
  </r>
  <r>
    <x v="0"/>
    <s v="HRIS Analyst"/>
    <s v="Oakland, CA"/>
    <x v="0"/>
    <x v="0"/>
    <x v="2"/>
    <x v="6003"/>
    <x v="1244"/>
    <s v="Seneca Family of Agencies"/>
    <s v="['sql', 'excel', 'looker', 'cognos', 'tableau', 'power bi']"/>
  </r>
  <r>
    <x v="0"/>
    <s v="Data Scientist"/>
    <s v="Washington, DC"/>
    <x v="0"/>
    <x v="0"/>
    <x v="2"/>
    <x v="6004"/>
    <x v="343"/>
    <s v="CNIC Careers"/>
    <s v="['r', 'python', 'julia', 'sas', 'sas', 'tableau', 'excel']"/>
  </r>
  <r>
    <x v="7"/>
    <s v="Manager, Machine Learning Engineering"/>
    <s v="The Bahamas"/>
    <x v="0"/>
    <x v="0"/>
    <x v="29"/>
    <x v="6005"/>
    <x v="176"/>
    <s v="Capital One"/>
    <s v="['typescript', 'python', 'scala', 'java', 'aws', 'azure', 'react', 'scikit-learn', 'pytorch', 'spark', 'tensorflow']"/>
  </r>
  <r>
    <x v="3"/>
    <s v="Senior Data Engineer"/>
    <s v="Thousand Oaks, CA"/>
    <x v="0"/>
    <x v="0"/>
    <x v="2"/>
    <x v="6006"/>
    <x v="34"/>
    <s v="Jobot"/>
    <s v="['shell', 'aws', 'gcp', 'azure', 'redshift', 'snowflake', 'databricks', 'spark', 'kafka']"/>
  </r>
  <r>
    <x v="6"/>
    <s v="Sr Applied Scientist, Special Projects"/>
    <s v="Anywhere"/>
    <x v="0"/>
    <x v="1"/>
    <x v="2"/>
    <x v="6007"/>
    <x v="658"/>
    <s v="Uber"/>
    <s v="['sql', 'python']"/>
  </r>
  <r>
    <x v="0"/>
    <s v="Bioinformatics Analyst"/>
    <s v="Indianapolis, IN"/>
    <x v="0"/>
    <x v="0"/>
    <x v="2"/>
    <x v="6008"/>
    <x v="1245"/>
    <s v="Indiana University"/>
    <m/>
  </r>
  <r>
    <x v="0"/>
    <s v="Machine Learning Manager"/>
    <s v="Pune, Maharashtra, India"/>
    <x v="0"/>
    <x v="0"/>
    <x v="7"/>
    <x v="6009"/>
    <x v="205"/>
    <s v="PubMatic"/>
    <s v="['r', 'matlab', 'python', 'sql', 'aws', 'numpy', 'scikit-learn', 'pandas', 'spark']"/>
  </r>
  <r>
    <x v="2"/>
    <s v="Healthcare Data Analyst- Hybrid"/>
    <s v="Anywhere"/>
    <x v="0"/>
    <x v="1"/>
    <x v="2"/>
    <x v="6010"/>
    <x v="462"/>
    <s v="UnitedHealth Group"/>
    <s v="['sas', 'sas', 'go']"/>
  </r>
  <r>
    <x v="1"/>
    <s v="Principal Data Engineer (Remote U.S. OK)"/>
    <s v="Anywhere"/>
    <x v="0"/>
    <x v="1"/>
    <x v="2"/>
    <x v="6011"/>
    <x v="1053"/>
    <s v="Zscaler"/>
    <s v="['sql', 'python', 'snowflake', 'airflow', 'tableau', 'power bi', 'excel']"/>
  </r>
  <r>
    <x v="1"/>
    <s v="Data Engineer Jobs"/>
    <s v="Virginia"/>
    <x v="0"/>
    <x v="0"/>
    <x v="2"/>
    <x v="6012"/>
    <x v="33"/>
    <s v="Amplify Federal"/>
    <s v="['sql', 'python', 'java', 'spark', 'kafka', 'airflow']"/>
  </r>
  <r>
    <x v="3"/>
    <s v="Senior Data Engineer"/>
    <s v="United States"/>
    <x v="0"/>
    <x v="0"/>
    <x v="2"/>
    <x v="6013"/>
    <x v="28"/>
    <s v="CVS Health"/>
    <s v="['sas', 'sas', 'shell']"/>
  </r>
  <r>
    <x v="0"/>
    <s v="Manager, Data Science (Remote)"/>
    <s v="Mt Vernon, AL"/>
    <x v="0"/>
    <x v="0"/>
    <x v="2"/>
    <x v="6014"/>
    <x v="1246"/>
    <s v="XPO Logistics"/>
    <s v="['r', 'python', 'sql', 'numpy', 'pandas', 'plotly', 'matplotlib']"/>
  </r>
  <r>
    <x v="1"/>
    <s v="IT Appl/Report Developer (Trillium Connections Data Engineer)"/>
    <s v="Wilmington, NC"/>
    <x v="0"/>
    <x v="0"/>
    <x v="2"/>
    <x v="6015"/>
    <x v="1087"/>
    <s v="TRILLIUM HEALTH RESOURCES"/>
    <s v="['sql', 'nosql', 'c#', 'r', 'python', 'sql server', 'mysql', 'oracle', 'aws', 'azure', 'ssrs', 'ssis', 'spss', 'power bi']"/>
  </r>
  <r>
    <x v="1"/>
    <s v="Manager, Data Engineer - Remote"/>
    <s v="McLean, VA"/>
    <x v="0"/>
    <x v="0"/>
    <x v="2"/>
    <x v="6016"/>
    <x v="498"/>
    <s v="Capital One"/>
    <s v="['scala', 'nosql', 'python', 'java', 'elasticsearch', 'cassandra', 'aws', 'azure', 'redshift', 'snowflake', 'hadoop', 'spark', 'airflow', 'kafka', 'angular']"/>
  </r>
  <r>
    <x v="0"/>
    <s v="Assistant Vice President, Data Scientist"/>
    <s v="New York, NY"/>
    <x v="0"/>
    <x v="0"/>
    <x v="2"/>
    <x v="6017"/>
    <x v="375"/>
    <s v="Barclays"/>
    <s v="['python', 'spark', 'pandas', 'tensorflow', 'keras', 'pytorch', 'git', 'bitbucket']"/>
  </r>
  <r>
    <x v="1"/>
    <s v="Staff Data Engineer, Enterprise Insights - Slack"/>
    <s v="Washington, DC"/>
    <x v="0"/>
    <x v="0"/>
    <x v="2"/>
    <x v="6018"/>
    <x v="421"/>
    <s v="Salesforce"/>
    <s v="['sql', 'python', 'scala', 'nosql', 'snowflake', 'aws', 'gcp', 'azure', 'airflow', 'spark', 'hadoop', 'slack']"/>
  </r>
  <r>
    <x v="0"/>
    <s v="Machine Learning Data Scientist, Mid"/>
    <s v="Albuquerque, NM"/>
    <x v="0"/>
    <x v="0"/>
    <x v="1"/>
    <x v="6019"/>
    <x v="122"/>
    <s v="Booz Allen Hamilton"/>
    <s v="['python', 'r', 'matlab', 'java', 'aws', 'azure']"/>
  </r>
  <r>
    <x v="2"/>
    <s v="Data Analyst"/>
    <s v="Budapest, Hungary"/>
    <x v="0"/>
    <x v="0"/>
    <x v="10"/>
    <x v="6020"/>
    <x v="306"/>
    <s v="Sleek"/>
    <s v="['python', 'sql', 'r', 'excel', 'tableau', 'sheets']"/>
  </r>
  <r>
    <x v="1"/>
    <s v="Data Engineer (TS/FSP)"/>
    <s v="Herndon, VA"/>
    <x v="0"/>
    <x v="0"/>
    <x v="2"/>
    <x v="6021"/>
    <x v="21"/>
    <s v="Motion Recruitment"/>
    <s v="['python', 'r', 'sql', 'spark', 'kubernetes']"/>
  </r>
  <r>
    <x v="0"/>
    <s v="Data Scientist (Integrated Prevention) (Prevention Workforce)"/>
    <s v="Arlington, VA"/>
    <x v="0"/>
    <x v="0"/>
    <x v="2"/>
    <x v="6022"/>
    <x v="343"/>
    <s v="US Department of Defense"/>
    <m/>
  </r>
  <r>
    <x v="1"/>
    <s v="Lead Data Engineer"/>
    <s v="Washington, DC"/>
    <x v="0"/>
    <x v="0"/>
    <x v="2"/>
    <x v="6023"/>
    <x v="290"/>
    <s v="Disney Media &amp; Entertainment Distribution"/>
    <s v="['python', 'scala', 'sql', 'aws', 'snowflake', 'redshift', 'hadoop', 'spark', 'airflow', 'pyspark']"/>
  </r>
  <r>
    <x v="0"/>
    <s v="Data Scientist/Manager"/>
    <s v="San Diego, CA"/>
    <x v="0"/>
    <x v="0"/>
    <x v="2"/>
    <x v="6024"/>
    <x v="80"/>
    <s v="UC San Diego Health"/>
    <s v="['r', 'html', 'sql', 'postgresql', 'mysql', 'unix']"/>
  </r>
  <r>
    <x v="0"/>
    <s v="Data Scientist"/>
    <s v="Arlington, VA"/>
    <x v="0"/>
    <x v="0"/>
    <x v="2"/>
    <x v="6025"/>
    <x v="506"/>
    <s v="usagov"/>
    <s v="['go', 'c']"/>
  </r>
  <r>
    <x v="2"/>
    <s v="Data Analyst"/>
    <s v="San Francisco, CA"/>
    <x v="0"/>
    <x v="0"/>
    <x v="2"/>
    <x v="6026"/>
    <x v="228"/>
    <s v="Anthropic"/>
    <s v="['python', 'sql']"/>
  </r>
  <r>
    <x v="6"/>
    <s v="Senior Data Analyst"/>
    <s v="Anywhere"/>
    <x v="0"/>
    <x v="1"/>
    <x v="2"/>
    <x v="6027"/>
    <x v="19"/>
    <s v="Motion Recruitment"/>
    <s v="['sql', 'python', 'tableau', 'excel']"/>
  </r>
  <r>
    <x v="2"/>
    <s v="Data Analyst, Research and Development"/>
    <s v="Huntington Beach, CA"/>
    <x v="0"/>
    <x v="0"/>
    <x v="2"/>
    <x v="6028"/>
    <x v="91"/>
    <s v="Adecco Medical &amp; Science"/>
    <s v="['excel']"/>
  </r>
  <r>
    <x v="0"/>
    <s v="Data Scientist"/>
    <s v="Homestead, FL"/>
    <x v="0"/>
    <x v="0"/>
    <x v="2"/>
    <x v="6029"/>
    <x v="1247"/>
    <s v="US Department of the Interior"/>
    <m/>
  </r>
  <r>
    <x v="1"/>
    <s v="Big Data Engineer"/>
    <s v="Santa Monica, CA"/>
    <x v="0"/>
    <x v="0"/>
    <x v="2"/>
    <x v="6030"/>
    <x v="71"/>
    <s v="Activision Blizzard"/>
    <s v="['nosql', 'mongodb', 'mongodb', 'python', 'c#', 'mysql', 'mariadb', 'cassandra', 'elasticsearch', 'aws', 'azure', 'bigquery', 'snowflake', 'redshift', 'tableau', 'git', 'jira']"/>
  </r>
  <r>
    <x v="0"/>
    <s v="Data Scientist I"/>
    <s v="Toronto, OH"/>
    <x v="0"/>
    <x v="0"/>
    <x v="2"/>
    <x v="6031"/>
    <x v="355"/>
    <s v="TD Bank"/>
    <s v="['python', 'r', 'sql', 'azure', 'aws', 'pyspark', 'hadoop', 'spark', 'pytorch']"/>
  </r>
  <r>
    <x v="0"/>
    <s v="Mathematical Statistician (Data Scientist) or Statistician (Data..."/>
    <s v="Montgomery, AL"/>
    <x v="0"/>
    <x v="0"/>
    <x v="2"/>
    <x v="6032"/>
    <x v="408"/>
    <s v="Internal Revenue Service"/>
    <s v="['c', 'r', 'python', 'sql', 'java', 'oracle']"/>
  </r>
  <r>
    <x v="2"/>
    <s v="Data Analyst II - BIS"/>
    <s v="Los Angeles, CA"/>
    <x v="0"/>
    <x v="0"/>
    <x v="2"/>
    <x v="6033"/>
    <x v="122"/>
    <s v="City National Bank (CNB)"/>
    <s v="['sas', 'sas', 'sql', 'crystal', 't-sql', 'vba', 'c++', 'c#', 'javascript', 'mysql', 'express', 'sharepoint', 'sap', 'tableau', 'ms access']"/>
  </r>
  <r>
    <x v="0"/>
    <s v="Data Scientist"/>
    <s v="Hartford, CT"/>
    <x v="0"/>
    <x v="0"/>
    <x v="2"/>
    <x v="6034"/>
    <x v="71"/>
    <s v="The Travelers Companies, Inc"/>
    <s v="['aws']"/>
  </r>
  <r>
    <x v="0"/>
    <s v="DATA SCIENTIST"/>
    <s v="Virginia"/>
    <x v="5"/>
    <x v="0"/>
    <x v="2"/>
    <x v="6035"/>
    <x v="208"/>
    <s v="HQ USAF and Support Elements"/>
    <m/>
  </r>
  <r>
    <x v="2"/>
    <s v="Lead - Data Analytics"/>
    <s v="Hyderabad, Telangana, India"/>
    <x v="0"/>
    <x v="0"/>
    <x v="7"/>
    <x v="6036"/>
    <x v="36"/>
    <s v="Sutherland"/>
    <s v="['sql', 'sql server', 'oracle', 'azure', 'ssis']"/>
  </r>
  <r>
    <x v="0"/>
    <s v="Data Scientist"/>
    <s v="Washington, DC"/>
    <x v="0"/>
    <x v="0"/>
    <x v="2"/>
    <x v="6037"/>
    <x v="208"/>
    <s v="Offices, Boards and Divisions"/>
    <m/>
  </r>
  <r>
    <x v="0"/>
    <s v="Data Scientist – AI for Intelligent Vehicles"/>
    <s v="Lemont, IL"/>
    <x v="0"/>
    <x v="0"/>
    <x v="2"/>
    <x v="6038"/>
    <x v="31"/>
    <s v="Argonne National Laboratory"/>
    <s v="['python', 'tensorflow', 'pytorch']"/>
  </r>
  <r>
    <x v="8"/>
    <s v="Senior Data Scientist - Analytics (Crypto)"/>
    <s v="Menlo Park, CA"/>
    <x v="0"/>
    <x v="0"/>
    <x v="2"/>
    <x v="6039"/>
    <x v="941"/>
    <s v="Robinhood"/>
    <s v="['python', 'r', 'sql', 'numpy', 'pandas', 'airflow']"/>
  </r>
  <r>
    <x v="0"/>
    <s v="Data Scientist III"/>
    <s v="Charlotte, NC"/>
    <x v="0"/>
    <x v="0"/>
    <x v="2"/>
    <x v="6040"/>
    <x v="19"/>
    <s v="Truist Financial"/>
    <s v="['python', 'r', 'sas', 'sas', 'nosql', 'hadoop', 'spark']"/>
  </r>
  <r>
    <x v="2"/>
    <s v="Data Analyst"/>
    <s v="United Kingdom"/>
    <x v="7"/>
    <x v="0"/>
    <x v="6"/>
    <x v="6041"/>
    <x v="1132"/>
    <s v="Nominet"/>
    <s v="['python', 'sql', 'r']"/>
  </r>
  <r>
    <x v="2"/>
    <s v="Data Analyst - Payroll Operations"/>
    <s v="Anywhere"/>
    <x v="0"/>
    <x v="1"/>
    <x v="2"/>
    <x v="6042"/>
    <x v="243"/>
    <s v="Get It Recruit - Information Technology"/>
    <s v="['excel']"/>
  </r>
  <r>
    <x v="1"/>
    <s v="Big Data Engineer - PySpark (Remote)"/>
    <s v="Anywhere"/>
    <x v="0"/>
    <x v="1"/>
    <x v="2"/>
    <x v="6043"/>
    <x v="227"/>
    <s v="Logic20/20"/>
    <s v="['go', 'python', 'mongodb', 'mongodb', 'aws', 'pyspark', 'hadoop', 'spark', 'airflow', 'outlook']"/>
  </r>
  <r>
    <x v="2"/>
    <s v="Junior Data Analyst - US/Canada"/>
    <s v="Anywhere"/>
    <x v="0"/>
    <x v="1"/>
    <x v="2"/>
    <x v="6044"/>
    <x v="172"/>
    <s v="Patterned Learning AI"/>
    <s v="['sql', 'excel', 'sheets']"/>
  </r>
  <r>
    <x v="3"/>
    <s v="Senior Data Engineer"/>
    <s v="Anywhere"/>
    <x v="0"/>
    <x v="1"/>
    <x v="2"/>
    <x v="6045"/>
    <x v="649"/>
    <s v="Get It Recruit - Information Technology"/>
    <s v="['aws', 'snowflake', 'databricks', 'redshift', 'spark', 'pyspark', 'hadoop', 'kafka', 'express']"/>
  </r>
  <r>
    <x v="0"/>
    <s v="Sr Data Scientist"/>
    <s v="Charlotte, NC"/>
    <x v="0"/>
    <x v="0"/>
    <x v="2"/>
    <x v="6046"/>
    <x v="31"/>
    <s v="Lowe’s"/>
    <s v="['python', 'java', 'scala', 'sql', 'numpy', 'pandas', 'hadoop', 'spark', 'kubernetes']"/>
  </r>
  <r>
    <x v="6"/>
    <s v="Senior Data Analyst, Marketing"/>
    <s v="San Francisco, CA"/>
    <x v="0"/>
    <x v="0"/>
    <x v="2"/>
    <x v="6047"/>
    <x v="31"/>
    <s v="Xometry"/>
    <s v="['sql', 'looker']"/>
  </r>
  <r>
    <x v="8"/>
    <s v="Health Data Scientist, Senior"/>
    <s v="Bethesda, MD"/>
    <x v="0"/>
    <x v="0"/>
    <x v="2"/>
    <x v="6048"/>
    <x v="122"/>
    <s v="Booz Allen Hamilton"/>
    <s v="['azure', 'tensorflow', 'pytorch', 'docker', 'kubernetes']"/>
  </r>
  <r>
    <x v="4"/>
    <s v="MANAGEMENT ANALYST"/>
    <s v="Texas"/>
    <x v="5"/>
    <x v="0"/>
    <x v="1"/>
    <x v="6049"/>
    <x v="447"/>
    <s v="Air Force Personnel Center"/>
    <s v="['terminal']"/>
  </r>
  <r>
    <x v="1"/>
    <s v="Data Engineer, IT Applications Engineering"/>
    <s v="Austin, TX"/>
    <x v="0"/>
    <x v="0"/>
    <x v="2"/>
    <x v="6050"/>
    <x v="31"/>
    <s v="Tesla, Inc"/>
    <s v="['sql', 'nosql', 'python', 'r', 'sql server', 'mysql', 'airflow', 'pandas', 'numpy', 'tensorflow', 'keras', 'spark', 'kafka', 'hadoop', 'ssis', 'tableau']"/>
  </r>
  <r>
    <x v="1"/>
    <s v="Data Engineering Tech Lead"/>
    <s v="Anywhere"/>
    <x v="0"/>
    <x v="1"/>
    <x v="2"/>
    <x v="6051"/>
    <x v="1"/>
    <s v="Get It Recruit - Information Technology"/>
    <s v="['python', 'sql', 'docker', 'kubernetes']"/>
  </r>
  <r>
    <x v="0"/>
    <s v="Data Scientist Lead"/>
    <s v="San Jose, CA"/>
    <x v="0"/>
    <x v="0"/>
    <x v="2"/>
    <x v="6052"/>
    <x v="71"/>
    <s v="eBay"/>
    <s v="['sql', 'r', 'python', 'hadoop', 'tableau']"/>
  </r>
  <r>
    <x v="3"/>
    <s v="Senior Data Engineer (Remote)"/>
    <s v="Atlanta, GA"/>
    <x v="0"/>
    <x v="0"/>
    <x v="2"/>
    <x v="6053"/>
    <x v="71"/>
    <s v="The Home Depot"/>
    <s v="['sas', 'sas', 'sql', 'python', 'bigquery', 'airflow', 'microstrategy', 'excel']"/>
  </r>
  <r>
    <x v="2"/>
    <s v="ICM Financial Data Analyst (Hybrid)"/>
    <s v="Tampa, FL"/>
    <x v="0"/>
    <x v="0"/>
    <x v="2"/>
    <x v="6054"/>
    <x v="387"/>
    <s v="Citi"/>
    <s v="['python', 'r', 'sql', 'vba', 'outlook', 'tableau', 'power bi', 'excel']"/>
  </r>
  <r>
    <x v="2"/>
    <s v="Regional Business Data Analyst"/>
    <s v="Budapest, Hungary"/>
    <x v="0"/>
    <x v="0"/>
    <x v="10"/>
    <x v="6055"/>
    <x v="215"/>
    <s v="Bosch Group"/>
    <s v="['sql', 'sql server', 'excel']"/>
  </r>
  <r>
    <x v="1"/>
    <s v="Data Engineer, Analytics"/>
    <s v="Anywhere"/>
    <x v="0"/>
    <x v="1"/>
    <x v="1"/>
    <x v="6056"/>
    <x v="1248"/>
    <s v="Meta"/>
    <s v="['sql', 'python']"/>
  </r>
  <r>
    <x v="1"/>
    <s v="Data Engineer"/>
    <s v="United States"/>
    <x v="0"/>
    <x v="0"/>
    <x v="2"/>
    <x v="6057"/>
    <x v="96"/>
    <s v="JBAndrews"/>
    <s v="['python', 'sql', 'aws', 'redshift']"/>
  </r>
  <r>
    <x v="1"/>
    <s v="Data Engineer"/>
    <s v="Louisville, KY"/>
    <x v="0"/>
    <x v="0"/>
    <x v="2"/>
    <x v="6058"/>
    <x v="31"/>
    <s v="Airlines Reporting Corporation"/>
    <s v="['python', 'nosql', 'sql', 'java', 'dynamodb', 'aws', 'snowflake', 'azure', 'redshift', 'react', 'tableau', 'cognos', 'qlik', 'looker', 'jenkins', 'git', 'jira', 'confluence']"/>
  </r>
  <r>
    <x v="2"/>
    <s v="Data Analyst"/>
    <s v="Chicago, IL"/>
    <x v="0"/>
    <x v="0"/>
    <x v="2"/>
    <x v="6059"/>
    <x v="91"/>
    <s v="First Trust Capital Management L.P."/>
    <s v="['excel', 'word']"/>
  </r>
  <r>
    <x v="1"/>
    <s v="Lead Data Engineer - L5"/>
    <s v="Dallas, TX"/>
    <x v="0"/>
    <x v="0"/>
    <x v="2"/>
    <x v="6060"/>
    <x v="18"/>
    <s v="E-Solutions"/>
    <s v="['python', 'sql', 'databricks', 'azure', 'spark', 'pyspark']"/>
  </r>
  <r>
    <x v="6"/>
    <s v="senior analyst - data management ."/>
    <s v="Lewisville, TX"/>
    <x v="0"/>
    <x v="0"/>
    <x v="2"/>
    <x v="6061"/>
    <x v="122"/>
    <s v="Ally Financial"/>
    <s v="['sql', 'python', 'sas', 'sas', 'sql server', 'snowflake', 'aws', 'oracle', 'hadoop', 'tableau']"/>
  </r>
  <r>
    <x v="2"/>
    <s v="Data Analyst"/>
    <s v="Arlington, TX"/>
    <x v="0"/>
    <x v="0"/>
    <x v="2"/>
    <x v="6062"/>
    <x v="172"/>
    <s v="Paragon Systems, Inc"/>
    <s v="['sql', 'c', 'aws']"/>
  </r>
  <r>
    <x v="1"/>
    <s v="Staff Data Engineer - Global Intelligence"/>
    <s v="Toronto, ON, Canada"/>
    <x v="0"/>
    <x v="0"/>
    <x v="23"/>
    <x v="6063"/>
    <x v="2"/>
    <s v="Uber"/>
    <s v="['python', 'go', 'java', 'c++', 'sql', 'nosql', 'mysql', 'cassandra', 'hadoop', 'kafka']"/>
  </r>
  <r>
    <x v="1"/>
    <s v="Data Science &amp; Technology Integration - Engineer"/>
    <s v="United States"/>
    <x v="0"/>
    <x v="0"/>
    <x v="2"/>
    <x v="6064"/>
    <x v="1249"/>
    <s v="Allstate Insurance Company"/>
    <s v="['r', 'python', 'sql', 'bash', 'spark', 'linux', 'excel', 'docker']"/>
  </r>
  <r>
    <x v="0"/>
    <s v="Data Modeler"/>
    <s v="Warsaw, Poland"/>
    <x v="0"/>
    <x v="0"/>
    <x v="11"/>
    <x v="6065"/>
    <x v="137"/>
    <s v="Bosch Group"/>
    <s v="['sql', 'oracle', 'spark', 'git']"/>
  </r>
  <r>
    <x v="1"/>
    <s v="Data Engineer - Spark/Scala - H/F"/>
    <s v="Boulogne-Billancourt, France"/>
    <x v="0"/>
    <x v="0"/>
    <x v="27"/>
    <x v="6066"/>
    <x v="204"/>
    <s v="ALTEN"/>
    <s v="['python', 'sql', 'gcp']"/>
  </r>
  <r>
    <x v="1"/>
    <s v="Data Engineer"/>
    <s v="Mexico, MO"/>
    <x v="0"/>
    <x v="0"/>
    <x v="2"/>
    <x v="6067"/>
    <x v="122"/>
    <s v="IBM"/>
    <s v="['gcp', 'snowflake', 'redshift', 'tableau']"/>
  </r>
  <r>
    <x v="2"/>
    <s v="SAS Data Analyst (Hybrid)"/>
    <s v="Alexandria, VA"/>
    <x v="0"/>
    <x v="0"/>
    <x v="2"/>
    <x v="6068"/>
    <x v="83"/>
    <s v="Archimedes Global"/>
    <s v="['sas', 'sas', 'spss', 'word', 'excel', 'powerpoint']"/>
  </r>
  <r>
    <x v="1"/>
    <s v="Sr. Data Engineer"/>
    <s v="New York, NY"/>
    <x v="0"/>
    <x v="0"/>
    <x v="2"/>
    <x v="6069"/>
    <x v="67"/>
    <s v="NBCUniversal"/>
    <s v="['snowflake', 'airflow', 'spark', 'sap']"/>
  </r>
  <r>
    <x v="1"/>
    <s v="Data Engineer"/>
    <s v="Brampton, ON, Canada"/>
    <x v="0"/>
    <x v="0"/>
    <x v="23"/>
    <x v="6070"/>
    <x v="187"/>
    <s v="Charger Logistics Inc"/>
    <s v="['python', 'sql', 'r', 'snowflake', 'airflow', 'tableau']"/>
  </r>
  <r>
    <x v="0"/>
    <s v="Sr Data Scientist"/>
    <s v="Charlotte, NC"/>
    <x v="0"/>
    <x v="0"/>
    <x v="2"/>
    <x v="6071"/>
    <x v="31"/>
    <s v="Lowe’s"/>
    <s v="['python', 'java', 'scala', 'rust', 'sql', 'hadoop', 'spark']"/>
  </r>
  <r>
    <x v="2"/>
    <s v="3+ YOE Data Analyst - eCommerce - SQL and Tableau,"/>
    <s v="San Jose, CA"/>
    <x v="0"/>
    <x v="0"/>
    <x v="2"/>
    <x v="6072"/>
    <x v="19"/>
    <s v="Motion Recruitment"/>
    <s v="['sql', 'r', 'python', 'tableau']"/>
  </r>
  <r>
    <x v="3"/>
    <s v="Senior Data Engineer, Data Protection &amp; Privacy"/>
    <s v="Santa Monica, CA"/>
    <x v="0"/>
    <x v="0"/>
    <x v="2"/>
    <x v="6073"/>
    <x v="1250"/>
    <s v="Activision"/>
    <s v="['sql', 'html', 'javascript', 'python', 'c#', 'shell', 'powershell', 'r', 'scala', 'mysql', 'couchbase', 'bigquery', 'oracle', 'gcp', 'databricks', 'kafka', 'hadoop', 'looker', 'power bi', 'tableau', 'qlik', 'github']"/>
  </r>
  <r>
    <x v="0"/>
    <s v="Data Scientist Mid-Level (Charlotte, NC)"/>
    <s v="Charlotte, NC"/>
    <x v="0"/>
    <x v="0"/>
    <x v="2"/>
    <x v="6074"/>
    <x v="70"/>
    <s v="USAA"/>
    <s v="['python', 'r', 'sql', 'nosql', 'gitlab']"/>
  </r>
  <r>
    <x v="0"/>
    <s v="Data Scientist Lead"/>
    <s v="Plano, TX"/>
    <x v="0"/>
    <x v="0"/>
    <x v="1"/>
    <x v="6075"/>
    <x v="31"/>
    <s v="Toyota"/>
    <s v="['python', 'sql', 'r', 'sas', 'sas', 'scikit-learn', 'numpy', 'pandas', 'powerpoint']"/>
  </r>
  <r>
    <x v="2"/>
    <s v="Data Analyst - 2nd Shift"/>
    <s v="Alburtis, PA"/>
    <x v="0"/>
    <x v="0"/>
    <x v="2"/>
    <x v="6076"/>
    <x v="31"/>
    <s v="Kuehne + Nagel"/>
    <s v="['excel', 'ms access']"/>
  </r>
  <r>
    <x v="1"/>
    <s v="Big Data Engineer"/>
    <s v="Anywhere"/>
    <x v="0"/>
    <x v="1"/>
    <x v="2"/>
    <x v="6077"/>
    <x v="310"/>
    <s v="Basis Technologies"/>
    <s v="['sql', 'python', 'scala', 'mysql', 'snowflake', 'oracle', 'aws', 'hadoop', 'spark', 'kafka', 'power bi', 'looker', 'kubernetes', 'docker', 'jenkins', 'github']"/>
  </r>
  <r>
    <x v="1"/>
    <s v="Data Engineer"/>
    <s v="Philadelphia, PA"/>
    <x v="0"/>
    <x v="0"/>
    <x v="2"/>
    <x v="6078"/>
    <x v="31"/>
    <s v="CapTech Consulting"/>
    <s v="['sql', 'python', 'java', 'r', 'c#', 'c++', 'c', 'sql server', 'postgresql', 'aws', 'azure', 'gcp', 'snowflake', 'redshift', 'aurora', 'bigquery', 'oracle', 'databricks', 'spark', 'kafka', 'hadoop', 'git', 'docker', 'kubernetes', 'jenkins']"/>
  </r>
  <r>
    <x v="0"/>
    <s v="Sr. Data Scientist"/>
    <s v="Atlanta, GA"/>
    <x v="0"/>
    <x v="0"/>
    <x v="2"/>
    <x v="6079"/>
    <x v="31"/>
    <s v="Sage Intacct"/>
    <m/>
  </r>
  <r>
    <x v="0"/>
    <s v="Data Science Manager II - Delivery"/>
    <s v="Anywhere"/>
    <x v="0"/>
    <x v="1"/>
    <x v="2"/>
    <x v="6080"/>
    <x v="1053"/>
    <s v="Uber"/>
    <s v="['sql', 'python', 'tableau', 'looker']"/>
  </r>
  <r>
    <x v="2"/>
    <s v="Data Model Manager"/>
    <s v="Berlin, Germany"/>
    <x v="0"/>
    <x v="0"/>
    <x v="9"/>
    <x v="6081"/>
    <x v="137"/>
    <s v="AVIV Group"/>
    <m/>
  </r>
  <r>
    <x v="3"/>
    <s v="Big Data Engineer, Senior"/>
    <s v="Chantilly, VA"/>
    <x v="0"/>
    <x v="0"/>
    <x v="2"/>
    <x v="6082"/>
    <x v="122"/>
    <s v="Booz Allen Hamilton"/>
    <s v="['scala', 'databricks', 'spark', 'tableau', 'splunk', 'docker']"/>
  </r>
  <r>
    <x v="2"/>
    <s v="Senior Transportation Scheduling and Data Analyst - NYC Ferry"/>
    <s v="Brooklyn, NY"/>
    <x v="0"/>
    <x v="0"/>
    <x v="2"/>
    <x v="6083"/>
    <x v="31"/>
    <s v="Hornblower Inc"/>
    <s v="['sql', 'python', 'r', 'sas', 'sas', 'tableau', 'power bi', 'spss', 'excel']"/>
  </r>
  <r>
    <x v="3"/>
    <s v="Senior Data Engineer (Remote)"/>
    <s v="Anywhere"/>
    <x v="0"/>
    <x v="1"/>
    <x v="2"/>
    <x v="6084"/>
    <x v="324"/>
    <s v="Omnidian"/>
    <m/>
  </r>
  <r>
    <x v="3"/>
    <s v="Senior Data Engineer"/>
    <s v="Bentonville, AR"/>
    <x v="0"/>
    <x v="0"/>
    <x v="2"/>
    <x v="6085"/>
    <x v="19"/>
    <s v="Walmart"/>
    <s v="['sql', 'scala', 'python', 'crystal', 'gcp', 'bigquery', 'wire']"/>
  </r>
  <r>
    <x v="0"/>
    <s v="AVP, Strategic Analytics Services - Data Science"/>
    <s v="Jersey City, NJ"/>
    <x v="0"/>
    <x v="0"/>
    <x v="2"/>
    <x v="6086"/>
    <x v="1251"/>
    <s v="Arch Capital Group"/>
    <s v="['python', 'r', 'sql', 'azure', 'databricks', 'snowflake', 'arch', 'github']"/>
  </r>
  <r>
    <x v="1"/>
    <s v="Data Engineer"/>
    <s v="Beaverton, OR"/>
    <x v="0"/>
    <x v="0"/>
    <x v="2"/>
    <x v="6087"/>
    <x v="19"/>
    <s v="Insight Global"/>
    <s v="['python', 'spark', 'kubernetes', 'docker', 'jenkins', 'terraform']"/>
  </r>
  <r>
    <x v="5"/>
    <s v="Lead Software Engineer (Blockchain)"/>
    <s v="Anywhere"/>
    <x v="0"/>
    <x v="1"/>
    <x v="88"/>
    <x v="6088"/>
    <x v="17"/>
    <s v="Cere Network"/>
    <m/>
  </r>
  <r>
    <x v="0"/>
    <s v="Data Scientist"/>
    <s v="New York, NY"/>
    <x v="0"/>
    <x v="0"/>
    <x v="2"/>
    <x v="6089"/>
    <x v="122"/>
    <s v="C2R Ventures"/>
    <s v="['python', 'matlab', 'r', 'pandas', 'numpy']"/>
  </r>
  <r>
    <x v="0"/>
    <s v="Data Scientist"/>
    <s v="Silver Spring, MD"/>
    <x v="0"/>
    <x v="0"/>
    <x v="2"/>
    <x v="6090"/>
    <x v="442"/>
    <s v="National Oceanic and Atmospheric Administration"/>
    <s v="['r', 'python', 'sas', 'sas', 'spring', 'tableau']"/>
  </r>
  <r>
    <x v="2"/>
    <s v="Data Analyst"/>
    <m/>
    <x v="0"/>
    <x v="0"/>
    <x v="2"/>
    <x v="6091"/>
    <x v="12"/>
    <s v="Robert Half"/>
    <s v="['sql', 't-sql', 'sql server', 'azure', 'ssrs', 'ssis']"/>
  </r>
  <r>
    <x v="2"/>
    <s v="Healthcare Data Analyst"/>
    <s v="Chicago, IL"/>
    <x v="0"/>
    <x v="0"/>
    <x v="2"/>
    <x v="6092"/>
    <x v="1252"/>
    <s v="ESPERANZA HEALTH CENTERS"/>
    <s v="['c', 'sql', 'power bi']"/>
  </r>
  <r>
    <x v="1"/>
    <s v="Data Engineer - ETL pipelines/Spark/API - Empowering Video Creators"/>
    <s v="Anywhere"/>
    <x v="0"/>
    <x v="1"/>
    <x v="2"/>
    <x v="6093"/>
    <x v="21"/>
    <s v="Motion Recruitment"/>
    <s v="['python', 'scala', 'sql', 'aws', 'redshift', 'spark', 'pandas', 'node']"/>
  </r>
  <r>
    <x v="1"/>
    <s v="Data Engineer"/>
    <s v="Charlotte, NC"/>
    <x v="0"/>
    <x v="0"/>
    <x v="2"/>
    <x v="6094"/>
    <x v="23"/>
    <s v="Lowe’s"/>
    <s v="['python', 'shell', 'sql', 'mysql', 'aws', 'oracle', 'hadoop', 'airflow', 'spark']"/>
  </r>
  <r>
    <x v="1"/>
    <s v="Principal Data Engineer - Design and Architecture"/>
    <s v="United States"/>
    <x v="0"/>
    <x v="0"/>
    <x v="2"/>
    <x v="6095"/>
    <x v="170"/>
    <s v="CVS Health"/>
    <s v="['python', 'java', 'bash', 'shell', 'nosql', 'cassandra', 'mysql', 'hadoop', 'unix']"/>
  </r>
  <r>
    <x v="1"/>
    <s v="Principal Data Engineer - Healthcare, ETL, AWS, Spark"/>
    <s v="Tampa, FL"/>
    <x v="0"/>
    <x v="0"/>
    <x v="2"/>
    <x v="6096"/>
    <x v="27"/>
    <s v="CyberCoders"/>
    <s v="['sql', 'python', 'aws', 'snowflake', 'spark', 'hadoop', 'tableau', 'microstrategy', 'word']"/>
  </r>
  <r>
    <x v="0"/>
    <s v="SUPERVISORY DATA SCIENTIST"/>
    <s v="Orlando, FL"/>
    <x v="0"/>
    <x v="0"/>
    <x v="2"/>
    <x v="6097"/>
    <x v="350"/>
    <s v="Naval Air Systems Command"/>
    <m/>
  </r>
  <r>
    <x v="1"/>
    <s v="Data Engineer (Entry Level)"/>
    <s v="Anywhere"/>
    <x v="0"/>
    <x v="1"/>
    <x v="2"/>
    <x v="6098"/>
    <x v="91"/>
    <s v="Patterned Learning AI"/>
    <s v="['sql', 'python', 'r', 'scala', 'postgresql', 'mysql', 'aws', 'azure', 'gcp', 'redshift', 'bigquery', 'spark', 'kafka', 'hadoop', 'tableau', 'power bi']"/>
  </r>
  <r>
    <x v="1"/>
    <s v="Data Engineer II"/>
    <s v="Atlanta, GA"/>
    <x v="0"/>
    <x v="0"/>
    <x v="2"/>
    <x v="6099"/>
    <x v="31"/>
    <s v="LeaseQuery.com"/>
    <s v="['sql', 'python', 'shell', 'postgresql', 'sql server', 'aws', 'snowflake', 'tableau', 'atlassian', 'git', 'jira', 'slack']"/>
  </r>
  <r>
    <x v="2"/>
    <s v="Data Analyst"/>
    <s v="Charlotte, NC"/>
    <x v="1"/>
    <x v="0"/>
    <x v="2"/>
    <x v="6100"/>
    <x v="172"/>
    <s v="Momento USA LLC"/>
    <s v="['sql', 'sql server', 'microstrategy']"/>
  </r>
  <r>
    <x v="0"/>
    <s v="DATA SCIENTIST (INFORMATION/DATA ARCHITECT)"/>
    <s v="Boyers, PA"/>
    <x v="0"/>
    <x v="0"/>
    <x v="2"/>
    <x v="6101"/>
    <x v="1253"/>
    <s v="Defense Counterintelligence and Security Agency"/>
    <m/>
  </r>
  <r>
    <x v="7"/>
    <s v="Senior Machine Learning Engineer"/>
    <s v="United States"/>
    <x v="0"/>
    <x v="0"/>
    <x v="2"/>
    <x v="6102"/>
    <x v="335"/>
    <s v="Airbnb"/>
    <s v="['python', 'java', 'kotlin', 'tensorflow', 'pytorch', 'spark', 'airflow', 'kafka', 'kubernetes']"/>
  </r>
  <r>
    <x v="3"/>
    <s v="Senior Data Engineer // Dallas, TX"/>
    <s v="Irving, TX"/>
    <x v="0"/>
    <x v="0"/>
    <x v="2"/>
    <x v="6103"/>
    <x v="96"/>
    <s v="Motion Recruitment"/>
    <s v="['go', 'python', 'scala', 'sql', 'azure', 'databricks']"/>
  </r>
  <r>
    <x v="1"/>
    <s v="Junior Data Engineer in FinTech"/>
    <s v="Fort Worth, TX"/>
    <x v="0"/>
    <x v="0"/>
    <x v="2"/>
    <x v="6104"/>
    <x v="172"/>
    <s v="CyberCoders"/>
    <s v="['sql', 'python', 'javascript', 'c#', 'snowflake', 'bigquery', 'redshift', 'ssis', 'looker', 'tableau']"/>
  </r>
  <r>
    <x v="1"/>
    <s v="Data Engineer - Data Transfer Project"/>
    <s v="Boston, MA"/>
    <x v="0"/>
    <x v="0"/>
    <x v="2"/>
    <x v="6105"/>
    <x v="31"/>
    <s v="Sophia Genetics"/>
    <s v="['sql']"/>
  </r>
  <r>
    <x v="0"/>
    <s v="Data Scientist - (Remote)"/>
    <s v="Birmingham, AL"/>
    <x v="0"/>
    <x v="0"/>
    <x v="2"/>
    <x v="6106"/>
    <x v="122"/>
    <s v="Regions Financial Corporation"/>
    <s v="['python', 'ruby', 'ruby', 'r', 'matlab', 'scala', 'java', 'sas', 'sas', 'sql', 'hadoop', 'spark', 'kafka', 'tensorflow', 'pytorch', 'keras', 'spss', 'tableau']"/>
  </r>
  <r>
    <x v="6"/>
    <s v="Senior Manager, Data Analytics - Internal Audit"/>
    <s v="Foster City, CA"/>
    <x v="0"/>
    <x v="0"/>
    <x v="2"/>
    <x v="6107"/>
    <x v="1254"/>
    <s v="Visa"/>
    <s v="['sql', 't-sql', 'sql server', 'ssis', 'ssrs', 'power bi', 'tableau', 'flow']"/>
  </r>
  <r>
    <x v="1"/>
    <s v="Data Engineer/Senior Data Engineer, IT Analytics"/>
    <s v="Dallas, TX"/>
    <x v="0"/>
    <x v="0"/>
    <x v="2"/>
    <x v="6108"/>
    <x v="31"/>
    <s v="American Airlines"/>
    <s v="['sql', 'python', 'mongodb', 'mongodb', 'cassandra', 'sql server', 'azure', 'databricks', 'oracle', 'snowflake', 'spark', 'unix', 'power bi', 'cognos', 'tableau', 'alteryx', 'github', 'jenkins', 'terraform']"/>
  </r>
  <r>
    <x v="5"/>
    <s v="Staff Software Development Engineer in Test, Data"/>
    <s v="Xinyi District, Taipei City, Taiwan"/>
    <x v="0"/>
    <x v="0"/>
    <x v="40"/>
    <x v="6109"/>
    <x v="1255"/>
    <s v="Netskope"/>
    <s v="['python', 'go', 'java', 'sql', 'no-sql', 'elasticsearch', 'docker', 'kubernetes']"/>
  </r>
  <r>
    <x v="3"/>
    <s v="Senior Data Engineer"/>
    <s v="San Mateo, CA"/>
    <x v="0"/>
    <x v="0"/>
    <x v="2"/>
    <x v="6110"/>
    <x v="56"/>
    <s v="PlayStation Global"/>
    <s v="['shell', 'java', 'scala', 'python', 'oracle', 'unix', 'linux']"/>
  </r>
  <r>
    <x v="1"/>
    <s v="Remote Data Engineer"/>
    <s v="Franklin, TN"/>
    <x v="0"/>
    <x v="0"/>
    <x v="2"/>
    <x v="6111"/>
    <x v="19"/>
    <s v="Insight Global"/>
    <s v="['azure', 'databricks', 'power bi']"/>
  </r>
  <r>
    <x v="1"/>
    <s v="Principal Data Engineer - North Dallas or Detroit Metro"/>
    <s v="Plano, TX"/>
    <x v="0"/>
    <x v="0"/>
    <x v="2"/>
    <x v="6112"/>
    <x v="1256"/>
    <s v="Comerica"/>
    <s v="['sql', 'python']"/>
  </r>
  <r>
    <x v="2"/>
    <s v="Business Data Analyst"/>
    <s v="Anywhere"/>
    <x v="0"/>
    <x v="1"/>
    <x v="2"/>
    <x v="6113"/>
    <x v="837"/>
    <s v="Ronin Staffing"/>
    <m/>
  </r>
  <r>
    <x v="2"/>
    <s v="Data Visualization Developer Analyst"/>
    <s v="Irvine, CA"/>
    <x v="0"/>
    <x v="0"/>
    <x v="2"/>
    <x v="6114"/>
    <x v="1257"/>
    <s v="Supernal"/>
    <s v="['sas', 'sas', 'python', 'bash', 'powershell', 'azure', 'aws', 'kubernetes', 'ansible', 'puppet', 'jira', 'confluence']"/>
  </r>
  <r>
    <x v="0"/>
    <s v="Team Lead Data Science"/>
    <s v="Tel Aviv-Yafo, Israel"/>
    <x v="0"/>
    <x v="0"/>
    <x v="8"/>
    <x v="6115"/>
    <x v="36"/>
    <s v="Darrow"/>
    <s v="['python', 'aws', 'azure']"/>
  </r>
  <r>
    <x v="1"/>
    <s v="Data Engineer (on-site) (Dallas, TX)"/>
    <s v="Texas"/>
    <x v="0"/>
    <x v="0"/>
    <x v="2"/>
    <x v="6116"/>
    <x v="203"/>
    <s v="Cognizant"/>
    <s v="['sql', 'scala', 'java', 'python', 'redshift', 'databricks', 'aws', 'spark']"/>
  </r>
  <r>
    <x v="2"/>
    <s v="Physical Scientist"/>
    <s v="Tuscaloosa, AL"/>
    <x v="0"/>
    <x v="0"/>
    <x v="2"/>
    <x v="6117"/>
    <x v="347"/>
    <s v="US Department of Commerce"/>
    <m/>
  </r>
  <r>
    <x v="0"/>
    <s v="Data Scientist (Remote)"/>
    <s v="Gainesville, FL"/>
    <x v="0"/>
    <x v="0"/>
    <x v="2"/>
    <x v="6118"/>
    <x v="94"/>
    <s v="SynergisticIT"/>
    <s v="['python', 'scala', 'django']"/>
  </r>
  <r>
    <x v="1"/>
    <s v="Senior Associate Data Engineering"/>
    <s v="Bogotá, Bogota, Colombia"/>
    <x v="0"/>
    <x v="0"/>
    <x v="32"/>
    <x v="6119"/>
    <x v="187"/>
    <s v="Publicis Groupe"/>
    <s v="['scala', 'nosql', 'sql', 'dynamodb', 'sql server', 'azure', 'databricks', 'redshift', 'oracle', 'aws', 'spark', 'kafka']"/>
  </r>
  <r>
    <x v="3"/>
    <s v="Senior Data Engineer/ PySpark/ AWS"/>
    <s v="Anywhere"/>
    <x v="0"/>
    <x v="1"/>
    <x v="2"/>
    <x v="6120"/>
    <x v="71"/>
    <s v="Motion Recruitment"/>
    <s v="['python', 'sql', 'aws', 'pyspark']"/>
  </r>
  <r>
    <x v="1"/>
    <s v="Qlik Data Engineer"/>
    <s v="Anywhere"/>
    <x v="0"/>
    <x v="1"/>
    <x v="2"/>
    <x v="6121"/>
    <x v="243"/>
    <s v="Kanda Software"/>
    <s v="['qlik']"/>
  </r>
  <r>
    <x v="0"/>
    <s v="Staff Data Scientist"/>
    <s v="Anywhere"/>
    <x v="0"/>
    <x v="1"/>
    <x v="1"/>
    <x v="6122"/>
    <x v="68"/>
    <s v="Motion Recruitment"/>
    <s v="['python', 'tableau']"/>
  </r>
  <r>
    <x v="3"/>
    <s v="Senior Azure Data Engineer (Remote W2) - RPO Will"/>
    <s v="Chicago, IL"/>
    <x v="0"/>
    <x v="0"/>
    <x v="2"/>
    <x v="6123"/>
    <x v="19"/>
    <s v="Insight Global"/>
    <s v="['python', 'sql', 'sql server', 'azure', 'kafka', 'spark']"/>
  </r>
  <r>
    <x v="2"/>
    <s v="Sr. Data Analyst - Data as a Product"/>
    <s v="Chicago, IL"/>
    <x v="0"/>
    <x v="0"/>
    <x v="2"/>
    <x v="6124"/>
    <x v="19"/>
    <s v="Provi"/>
    <s v="['sql', 'python', 'r', 'scala', 'snowflake', 'tableau']"/>
  </r>
  <r>
    <x v="0"/>
    <s v="Business Data Scientist"/>
    <s v="Chennai, Tamil Nadu, India"/>
    <x v="0"/>
    <x v="0"/>
    <x v="7"/>
    <x v="6125"/>
    <x v="301"/>
    <s v="Kinaxis"/>
    <s v="['python', 'sql', 'mysql', 'sql server', 'postgresql', 'oracle', 'spark', 'jupyter', 'kafka', 'kubernetes', 'docker']"/>
  </r>
  <r>
    <x v="1"/>
    <s v="Data and Reporting Engineer"/>
    <s v="Denver, CO"/>
    <x v="0"/>
    <x v="0"/>
    <x v="2"/>
    <x v="6126"/>
    <x v="1258"/>
    <s v="Credit Union of Denver"/>
    <s v="['c#', 'sql', 'go', 'sql server', 'azure', 'databricks']"/>
  </r>
  <r>
    <x v="1"/>
    <s v="Data Engineer"/>
    <s v="Bengaluru, Karnataka, India"/>
    <x v="0"/>
    <x v="0"/>
    <x v="7"/>
    <x v="6127"/>
    <x v="56"/>
    <s v="BitGo"/>
    <s v="['sql', 'java', 'c++', 'javascript', 'python', 'elasticsearch', 'snowflake', 'kafka', 'spark']"/>
  </r>
  <r>
    <x v="0"/>
    <s v="Data Scientist"/>
    <s v="Washington, DC"/>
    <x v="0"/>
    <x v="0"/>
    <x v="2"/>
    <x v="6128"/>
    <x v="155"/>
    <s v="Thomson Reuters"/>
    <m/>
  </r>
  <r>
    <x v="3"/>
    <s v="Senior Data Engineer"/>
    <s v="Washington, DC"/>
    <x v="0"/>
    <x v="0"/>
    <x v="2"/>
    <x v="6129"/>
    <x v="8"/>
    <s v="Motion Recruitment"/>
    <s v="['python', 'sql', 'aws', 'pyspark', 'pytorch']"/>
  </r>
  <r>
    <x v="1"/>
    <s v="Sr. Data Engineer"/>
    <s v="San Francisco, CA"/>
    <x v="0"/>
    <x v="0"/>
    <x v="2"/>
    <x v="6130"/>
    <x v="71"/>
    <s v="U.S. Bank"/>
    <s v="['shell', 'sql', 'python', 'scala', 'db2', 'postgresql', 'mysql', 'oracle', 'azure', 'hadoop', 'spark', 'airflow', 'unix', 'tableau']"/>
  </r>
  <r>
    <x v="0"/>
    <s v="Data Scientist III"/>
    <s v="Chantilly, VA"/>
    <x v="0"/>
    <x v="0"/>
    <x v="2"/>
    <x v="6131"/>
    <x v="715"/>
    <s v="Peraton"/>
    <s v="['python']"/>
  </r>
  <r>
    <x v="1"/>
    <s v="Data Engineer II R-14756"/>
    <s v="Dublin, Ireland"/>
    <x v="0"/>
    <x v="0"/>
    <x v="28"/>
    <x v="6132"/>
    <x v="56"/>
    <s v="Dun &amp; Bradstreet"/>
    <s v="['python', 'java', 'aws', 'excel']"/>
  </r>
  <r>
    <x v="0"/>
    <s v="Data Scientist"/>
    <s v="Charleston, SC"/>
    <x v="0"/>
    <x v="0"/>
    <x v="2"/>
    <x v="6133"/>
    <x v="788"/>
    <s v="SAIC"/>
    <s v="['sql', 'python']"/>
  </r>
  <r>
    <x v="1"/>
    <s v="Data Engineer"/>
    <s v="Wellesley, MA"/>
    <x v="0"/>
    <x v="0"/>
    <x v="1"/>
    <x v="6134"/>
    <x v="94"/>
    <s v="CVS Health"/>
    <s v="['python', 'sql', 'gcp', 'azure', 'aws']"/>
  </r>
  <r>
    <x v="1"/>
    <s v="Specialist, Data Engineer/Database Administrator (Snowflake or..."/>
    <s v="Columbus, OH"/>
    <x v="0"/>
    <x v="0"/>
    <x v="2"/>
    <x v="6135"/>
    <x v="122"/>
    <s v="Nationwide Insurance"/>
    <s v="['sql', 'r', 'python', 'shell', 'perl', 'ruby', 'ruby', 'snowflake', 'spark', 'unix', 'jenkins', 'git', 'unity', 'jira', 'confluence']"/>
  </r>
  <r>
    <x v="1"/>
    <s v="ETL Data Engineer"/>
    <s v="Greenville, WI"/>
    <x v="0"/>
    <x v="0"/>
    <x v="2"/>
    <x v="6136"/>
    <x v="31"/>
    <s v="School Specialty"/>
    <s v="['sql', 'nosql', 'oracle', 'redshift', 'snowflake', 'bigquery', 'hadoop', 'spark', 'kafka', 'tableau', 'power bi']"/>
  </r>
  <r>
    <x v="3"/>
    <s v="Senior Data Engineer"/>
    <s v="Buffalo Grove, IL"/>
    <x v="0"/>
    <x v="0"/>
    <x v="2"/>
    <x v="6137"/>
    <x v="122"/>
    <s v="CVS Health"/>
    <s v="['java', 'python', 'sql', 'nosql', 'oracle', 'pyspark', 'hadoop', 'spark', 'airflow', 'kafka', 'jenkins', 'git']"/>
  </r>
  <r>
    <x v="3"/>
    <s v="Senior Data Engineer (Big Data) (REF501E)"/>
    <s v="Slovakia"/>
    <x v="0"/>
    <x v="0"/>
    <x v="72"/>
    <x v="6138"/>
    <x v="56"/>
    <s v="Deutsche Telekom IT Solutions Slovakia"/>
    <s v="['java', 'sql', 'perl', 'scala', 'python', 'db2', 'aws', 'snowflake', 'kafka', 'spark', 'unix', 'git']"/>
  </r>
  <r>
    <x v="5"/>
    <s v="Senior Backend Engineer"/>
    <s v="Anywhere"/>
    <x v="0"/>
    <x v="1"/>
    <x v="18"/>
    <x v="6139"/>
    <x v="324"/>
    <s v="CorgiAI"/>
    <s v="['python', 'mysql', 'postgresql', 'redis', 'aws', 'gcp', 'azure', 'snowflake', 'git']"/>
  </r>
  <r>
    <x v="2"/>
    <s v="Business Data Analyst"/>
    <s v="New York, NY"/>
    <x v="0"/>
    <x v="0"/>
    <x v="2"/>
    <x v="6140"/>
    <x v="122"/>
    <s v="Clear Street"/>
    <s v="['sql', 'python', 'snowflake', 'excel', 'sheets', 'github']"/>
  </r>
  <r>
    <x v="3"/>
    <s v="Senior Data Engineer (On-Site) (Greater NYC Area, NY)"/>
    <s v="New York, NY"/>
    <x v="0"/>
    <x v="0"/>
    <x v="2"/>
    <x v="6141"/>
    <x v="328"/>
    <s v="Cover Whale"/>
    <s v="['python', 'sql', 'aws', 'aurora', 'hadoop', 'spark', 'airflow', 'linux']"/>
  </r>
  <r>
    <x v="2"/>
    <s v="Data Analyst, CG-0301-14"/>
    <s v="Washington, DC"/>
    <x v="0"/>
    <x v="0"/>
    <x v="2"/>
    <x v="6142"/>
    <x v="1259"/>
    <s v="Federal Deposit Insurance Corporation"/>
    <m/>
  </r>
  <r>
    <x v="1"/>
    <s v="Data Engineer II (Remote)"/>
    <s v="Brea, CA"/>
    <x v="0"/>
    <x v="0"/>
    <x v="2"/>
    <x v="6143"/>
    <x v="94"/>
    <s v="Mercury Insurance"/>
    <s v="['python', 'java', 'scala', 'sql', 'r', 'aws', 'snowflake', 'redshift', 'github']"/>
  </r>
  <r>
    <x v="1"/>
    <s v="Data Engineer, Cell Quality Engineering"/>
    <s v="Fremont, CA"/>
    <x v="0"/>
    <x v="0"/>
    <x v="2"/>
    <x v="6144"/>
    <x v="122"/>
    <s v="Tesla, Inc"/>
    <s v="['sql', 'python', 'seaborn', 'matplotlib', 'hadoop', 'spark', 'powerpoint']"/>
  </r>
  <r>
    <x v="0"/>
    <s v="Actuarial Data Scientist - Remote"/>
    <s v="Minnesota"/>
    <x v="0"/>
    <x v="0"/>
    <x v="2"/>
    <x v="6145"/>
    <x v="160"/>
    <s v="UnitedHealth Group"/>
    <s v="['python', 'scala', 'sql', 'snowflake', 'azure', 'tensorflow', 'keras', 'scikit-learn', 'spark', 'pyspark', 'unix', 'tableau', 'power bi', 'github']"/>
  </r>
  <r>
    <x v="8"/>
    <s v="Senior Data Scientist"/>
    <s v="Charlotte, NC"/>
    <x v="0"/>
    <x v="0"/>
    <x v="2"/>
    <x v="6146"/>
    <x v="94"/>
    <s v="Lowe’s"/>
    <s v="['python', 'r', 'sql', 'airflow', 'fastapi', 'docker', 'git', 'jenkins']"/>
  </r>
  <r>
    <x v="3"/>
    <s v="Senior Data Engineer - Automation and Analytics"/>
    <s v="Palo Alto, CA"/>
    <x v="0"/>
    <x v="0"/>
    <x v="2"/>
    <x v="6147"/>
    <x v="16"/>
    <s v="Tesla"/>
    <s v="['sql', 'r', 'python', 'airflow', 'tableau']"/>
  </r>
  <r>
    <x v="0"/>
    <s v="Supervisory Statistician (Data Scientist) - Direct Hire"/>
    <s v="Washington, DC"/>
    <x v="0"/>
    <x v="0"/>
    <x v="2"/>
    <x v="6148"/>
    <x v="208"/>
    <s v="Office of Inspector General"/>
    <s v="['c', 'r', 'python', 'sql', 'power bi', 'tableau']"/>
  </r>
  <r>
    <x v="1"/>
    <s v="Data Engineer"/>
    <s v="London, UK"/>
    <x v="0"/>
    <x v="0"/>
    <x v="6"/>
    <x v="6149"/>
    <x v="17"/>
    <s v="Shape"/>
    <s v="['sql']"/>
  </r>
  <r>
    <x v="0"/>
    <s v="Data Scientist II"/>
    <s v="Toronto, OH"/>
    <x v="0"/>
    <x v="0"/>
    <x v="2"/>
    <x v="6150"/>
    <x v="31"/>
    <s v="TD Bank"/>
    <s v="['go', 'sql', 'python', 'r', 'azure']"/>
  </r>
  <r>
    <x v="3"/>
    <s v="Senior Data Engineer"/>
    <s v="Erlanger, KY"/>
    <x v="0"/>
    <x v="0"/>
    <x v="2"/>
    <x v="6151"/>
    <x v="51"/>
    <s v="Insight Global"/>
    <s v="['nosql', 't-sql', 'sql', 'python', 'scala', 'powershell', 'sql server', 'azure', 'databricks', 'pyspark', 'sap']"/>
  </r>
  <r>
    <x v="0"/>
    <s v="Associate Data Scientist - Online Business Analytics (Remote)"/>
    <s v="Atlanta, GA"/>
    <x v="0"/>
    <x v="0"/>
    <x v="2"/>
    <x v="6152"/>
    <x v="71"/>
    <s v="The Home Depot"/>
    <s v="['python', 'bigquery', 'excel', 'tableau']"/>
  </r>
  <r>
    <x v="1"/>
    <s v="INTERDISCIPLINARY INDUSTRIAL ENGINEER/OPERATIONS RESEARCH..."/>
    <s v="Patuxent, MD"/>
    <x v="0"/>
    <x v="0"/>
    <x v="2"/>
    <x v="6153"/>
    <x v="369"/>
    <s v="Naval Air Systems Command"/>
    <s v="['r', 'python', 'c', 'tableau']"/>
  </r>
  <r>
    <x v="7"/>
    <s v="MLOps Engineer"/>
    <s v="Leuven, Belgium"/>
    <x v="0"/>
    <x v="0"/>
    <x v="3"/>
    <x v="6154"/>
    <x v="137"/>
    <s v="APIXA"/>
    <s v="['c++', 'python', 'azure', 'windows', 'linux', 'jenkins']"/>
  </r>
  <r>
    <x v="8"/>
    <s v="Senior Data Scientist- Guidewire Analytics - (Remote Option / USA)"/>
    <s v="United States"/>
    <x v="0"/>
    <x v="0"/>
    <x v="2"/>
    <x v="6155"/>
    <x v="1260"/>
    <s v="Guidewire Software Inc."/>
    <s v="['python', 'r', 'sql', 'go', 'excel']"/>
  </r>
  <r>
    <x v="2"/>
    <s v="Product Lifecycle Data Analyst ( Associate, Mid-level, Experienced)"/>
    <s v="San Marino, CA"/>
    <x v="0"/>
    <x v="0"/>
    <x v="2"/>
    <x v="6156"/>
    <x v="16"/>
    <s v="BOEING"/>
    <s v="['sql', 'tableau']"/>
  </r>
  <r>
    <x v="0"/>
    <s v="Data Scientist – Finance"/>
    <s v="Enkhuizen, Netherlands"/>
    <x v="0"/>
    <x v="0"/>
    <x v="26"/>
    <x v="6157"/>
    <x v="8"/>
    <s v="Syngenta Group"/>
    <s v="['python', 'sql', 'aws', 'numpy', 'pandas', 'scikit-learn', 'matplotlib', 'seaborn', 'plotly', 'power bi', 'tableau', 'docker']"/>
  </r>
  <r>
    <x v="0"/>
    <s v="Data Scientist - Retail / Mobility"/>
    <s v="India"/>
    <x v="0"/>
    <x v="0"/>
    <x v="7"/>
    <x v="6158"/>
    <x v="651"/>
    <s v="Shell"/>
    <s v="['shell', 'databricks']"/>
  </r>
  <r>
    <x v="1"/>
    <s v="Lead Data Engineer - Cyber Tech"/>
    <s v="Newark, NJ"/>
    <x v="0"/>
    <x v="0"/>
    <x v="2"/>
    <x v="6159"/>
    <x v="176"/>
    <s v="Capital One"/>
    <s v="['java', 'scala', 'python', 'nosql', 'sql', 'mongo', 'shell', 'mysql', 'cassandra', 'redshift', 'snowflake', 'aws', 'azure', 'hadoop', 'kafka', 'spark']"/>
  </r>
  <r>
    <x v="0"/>
    <s v="Staff Data Scientist, Strategic Planning &amp; Forecasting"/>
    <s v="Redwood City, CA"/>
    <x v="0"/>
    <x v="0"/>
    <x v="2"/>
    <x v="6160"/>
    <x v="31"/>
    <s v="Course Hero"/>
    <s v="['python', 'r', 'sql', 'aws', 'bigquery', 'airflow', 'spark', 'tableau']"/>
  </r>
  <r>
    <x v="0"/>
    <s v="Lead Supply Chain Data Scientist (REMOTE)"/>
    <s v="Anywhere"/>
    <x v="0"/>
    <x v="1"/>
    <x v="2"/>
    <x v="6161"/>
    <x v="67"/>
    <s v="Abercrombie &amp; Fitch Co."/>
    <s v="['sql', 'python', 'r', 'azure', 'snowflake', 'databricks']"/>
  </r>
  <r>
    <x v="1"/>
    <s v="Voice/Data Engineer"/>
    <s v="Arlington, VA"/>
    <x v="0"/>
    <x v="0"/>
    <x v="2"/>
    <x v="6162"/>
    <x v="1261"/>
    <s v="LEIDOS"/>
    <s v="['powershell', 'windows', 'linux']"/>
  </r>
  <r>
    <x v="1"/>
    <s v="Data Engineer"/>
    <s v="Anywhere"/>
    <x v="0"/>
    <x v="1"/>
    <x v="2"/>
    <x v="6163"/>
    <x v="20"/>
    <s v="Arbit"/>
    <s v="['python', 'sql', 'nosql', 'mongodb', 'mongodb', 'mysql', 'postgresql', 'cassandra', 'snowflake', 'spark', 'docker']"/>
  </r>
  <r>
    <x v="1"/>
    <s v="Data engineer"/>
    <s v="Herndon, VA"/>
    <x v="0"/>
    <x v="0"/>
    <x v="2"/>
    <x v="6164"/>
    <x v="49"/>
    <s v="Hitachi"/>
    <s v="['java', 'sql', 'linux', 'git', 'jira']"/>
  </r>
  <r>
    <x v="6"/>
    <s v="US E - GPS Advisory - Senior Data Analyst - R&amp;LS/CCOR - Talent..."/>
    <s v="Birmingham, AL"/>
    <x v="0"/>
    <x v="0"/>
    <x v="2"/>
    <x v="6165"/>
    <x v="1262"/>
    <s v="Deloitte"/>
    <s v="['sql', 'python', 'r']"/>
  </r>
  <r>
    <x v="3"/>
    <s v="Senior Data Engineer"/>
    <s v="Bedford, TX"/>
    <x v="0"/>
    <x v="0"/>
    <x v="2"/>
    <x v="6166"/>
    <x v="31"/>
    <s v="RBC"/>
    <s v="['java', 'html', 'spark', 'hadoop', 'react', 'spring', 'docker', 'jenkins', 'git', 'jira']"/>
  </r>
  <r>
    <x v="2"/>
    <s v="Data Analyst - Term"/>
    <s v="Lemont, IL"/>
    <x v="0"/>
    <x v="0"/>
    <x v="2"/>
    <x v="6167"/>
    <x v="31"/>
    <s v="Argonne National Laboratory"/>
    <s v="['python', 'matlab', 'angular']"/>
  </r>
  <r>
    <x v="1"/>
    <s v="Lead Data Engineer"/>
    <s v="Los Angeles, CA"/>
    <x v="0"/>
    <x v="0"/>
    <x v="2"/>
    <x v="6168"/>
    <x v="290"/>
    <s v="Disney Media &amp; Entertainment Distribution"/>
    <s v="['python', 'scala', 'sql', 'java', 'aws', 'snowflake', 'redshift', 'hadoop', 'spark', 'airflow', 'pyspark']"/>
  </r>
  <r>
    <x v="0"/>
    <s v="Sentinel (GBSD) Associate Data Scientist - 9633"/>
    <s v="Roy, UT"/>
    <x v="0"/>
    <x v="0"/>
    <x v="2"/>
    <x v="6169"/>
    <x v="1041"/>
    <s v="Northrop Grumman"/>
    <s v="['r', 'sql', 'sql server', 'postgresql', 'oracle', 'hadoop', 'tableau', 'power bi', 'ssis', 'alteryx']"/>
  </r>
  <r>
    <x v="2"/>
    <s v="Accounting Data Analyst"/>
    <s v="Clearwater, FL"/>
    <x v="0"/>
    <x v="0"/>
    <x v="2"/>
    <x v="6170"/>
    <x v="53"/>
    <s v="Jobot"/>
    <s v="['excel']"/>
  </r>
  <r>
    <x v="1"/>
    <s v="Data Engineer"/>
    <s v="Mooresville, NC"/>
    <x v="0"/>
    <x v="0"/>
    <x v="2"/>
    <x v="6171"/>
    <x v="122"/>
    <s v="Masco Corporation"/>
    <s v="['t-sql', 'python', 'powershell', 'c#', 'azure', 'databricks', 'ssis', 'excel', 'tableau', 'ssrs', 'qlik', 'dax', 'word', 'powerpoint', 'outlook']"/>
  </r>
  <r>
    <x v="1"/>
    <s v="BI Data Engineer, Lead"/>
    <s v="Minneapolis, MN"/>
    <x v="0"/>
    <x v="0"/>
    <x v="2"/>
    <x v="6172"/>
    <x v="122"/>
    <s v="RSM US"/>
    <s v="['sql', 'azure', 'databricks', 'ssis']"/>
  </r>
  <r>
    <x v="2"/>
    <s v="Lead Data Analyst (Charlotte, NC)"/>
    <s v="Charlotte, NC"/>
    <x v="0"/>
    <x v="0"/>
    <x v="2"/>
    <x v="6173"/>
    <x v="169"/>
    <s v="TIAA"/>
    <s v="['sql', 'snowflake', 'aws', 'tableau', 'alteryx']"/>
  </r>
  <r>
    <x v="6"/>
    <s v="Sr. Data Analyst - Customer Education (Remote)"/>
    <s v="Anywhere"/>
    <x v="0"/>
    <x v="1"/>
    <x v="2"/>
    <x v="6174"/>
    <x v="495"/>
    <s v="Toast"/>
    <s v="['sql', 'snowflake', 'looker', 'asana', 'jira']"/>
  </r>
  <r>
    <x v="1"/>
    <s v="Manager, Data Engineering (Remote-Eligible)"/>
    <s v="Anywhere"/>
    <x v="0"/>
    <x v="1"/>
    <x v="2"/>
    <x v="6175"/>
    <x v="335"/>
    <s v="Capital One"/>
    <s v="['java', 'scala', 'python', 'nosql', 'sql', 'mongo', 'shell', 'mysql', 'cassandra', 'redshift', 'snowflake', 'aws', 'azure', 'hadoop', 'kafka', 'spark']"/>
  </r>
  <r>
    <x v="3"/>
    <s v="Senior Data Engineer (Unannounced Project)"/>
    <s v="Bellevue, WA"/>
    <x v="0"/>
    <x v="0"/>
    <x v="2"/>
    <x v="6176"/>
    <x v="71"/>
    <s v="ArenaNet"/>
    <s v="['python', 'scala', 'databricks', 'redshift', 'snowflake', 'spark', 'airflow', 'kafka', 'jenkins']"/>
  </r>
  <r>
    <x v="0"/>
    <s v="Data Scientist"/>
    <s v="McLean, VA"/>
    <x v="0"/>
    <x v="0"/>
    <x v="2"/>
    <x v="6177"/>
    <x v="31"/>
    <s v="Steampunk"/>
    <s v="['sql', 'python', 'r', 'scala', 'java', 'bash', 'elasticsearch', 'aws', 'azure', 'gcp', 'tensorflow', 'keras', 'hadoop', 'spark', 'flask', 'unix', 'tableau', 'power bi', 'git']"/>
  </r>
  <r>
    <x v="8"/>
    <s v="Sr. Actuarial Data Scientist"/>
    <s v="Anywhere"/>
    <x v="0"/>
    <x v="1"/>
    <x v="2"/>
    <x v="6178"/>
    <x v="379"/>
    <s v="Allstate Insurance Company"/>
    <s v="['python', 'r', 'sas', 'sas', 'matlab', 'sql']"/>
  </r>
  <r>
    <x v="0"/>
    <s v="Data Scientist"/>
    <s v="San Mateo, CA   (+2 others)"/>
    <x v="0"/>
    <x v="0"/>
    <x v="2"/>
    <x v="6179"/>
    <x v="173"/>
    <s v="PlayStation"/>
    <s v="['sql', 'mysql', 'snowflake', 'hadoop']"/>
  </r>
  <r>
    <x v="8"/>
    <s v="Senior Principal Data Scientist"/>
    <s v="Clearfield, UT"/>
    <x v="0"/>
    <x v="0"/>
    <x v="2"/>
    <x v="6180"/>
    <x v="649"/>
    <s v="Northrop Grumman"/>
    <m/>
  </r>
  <r>
    <x v="6"/>
    <s v="Senior Data Analyst"/>
    <s v="Ireland"/>
    <x v="0"/>
    <x v="0"/>
    <x v="28"/>
    <x v="6181"/>
    <x v="839"/>
    <s v="LearnUpon"/>
    <s v="['go', 'sql', 'r', 'python', 'mysql', 'snowflake', 'oracle', 'tableau', 'power bi']"/>
  </r>
  <r>
    <x v="2"/>
    <s v="Data Analyst"/>
    <s v="Chicago, IL"/>
    <x v="0"/>
    <x v="0"/>
    <x v="2"/>
    <x v="6182"/>
    <x v="16"/>
    <s v="Ascendion"/>
    <s v="['jira']"/>
  </r>
  <r>
    <x v="1"/>
    <s v="Data Engineer (Nashville, TN or Remote)"/>
    <s v="Anywhere"/>
    <x v="0"/>
    <x v="1"/>
    <x v="2"/>
    <x v="6183"/>
    <x v="1263"/>
    <s v="Aristocrat"/>
    <s v="['php', 'python', 'java', 'sql', 'nosql', 'aws', 'azure', 'gcp', 'hadoop', 'tableau']"/>
  </r>
  <r>
    <x v="3"/>
    <s v="Senior Data Engineer"/>
    <s v="Irving, TX"/>
    <x v="0"/>
    <x v="0"/>
    <x v="2"/>
    <x v="6184"/>
    <x v="122"/>
    <s v="CVS Health"/>
    <s v="['python', 'java', 'nosql', 'bash', 'shell', 'cassandra', 'mysql', 'hadoop', 'unix']"/>
  </r>
  <r>
    <x v="1"/>
    <s v="Lead Data Engineer"/>
    <s v="Toronto, ON, Canada"/>
    <x v="0"/>
    <x v="0"/>
    <x v="23"/>
    <x v="6185"/>
    <x v="31"/>
    <s v="RBC"/>
    <s v="['sql', 'nosql', 'powershell', 'python', 'sql server', 'elasticsearch', 'react', 'windows', 'power bi', 'dax']"/>
  </r>
  <r>
    <x v="1"/>
    <s v="Data Engineer III"/>
    <s v="Alpharetta, GA"/>
    <x v="0"/>
    <x v="0"/>
    <x v="2"/>
    <x v="6186"/>
    <x v="23"/>
    <s v="Relx Group"/>
    <s v="['powershell', 'java', 'sql', 'python', 'javascript', 'html', 'azure', 'react', 'windows', 'unix']"/>
  </r>
  <r>
    <x v="0"/>
    <s v="Data Scientist"/>
    <s v="Huntsville, AL"/>
    <x v="0"/>
    <x v="0"/>
    <x v="2"/>
    <x v="6187"/>
    <x v="1264"/>
    <s v="SAIC"/>
    <m/>
  </r>
  <r>
    <x v="3"/>
    <s v="Senior Data Engineer"/>
    <s v="Charlotte, NC"/>
    <x v="0"/>
    <x v="0"/>
    <x v="2"/>
    <x v="6188"/>
    <x v="1"/>
    <s v="Jobot"/>
    <s v="['azure']"/>
  </r>
  <r>
    <x v="1"/>
    <s v="Lead Data Engineer"/>
    <s v="Pittsburgh, PA"/>
    <x v="0"/>
    <x v="0"/>
    <x v="2"/>
    <x v="6189"/>
    <x v="71"/>
    <s v="CVS Health"/>
    <s v="['sql', 'c#', 'sas', 'sas', 'sql server', 'db2', 'gcp', 'azure', 'hadoop', 'ssis']"/>
  </r>
  <r>
    <x v="3"/>
    <s v="Senior Data Engineer"/>
    <s v="California (+2 others)"/>
    <x v="0"/>
    <x v="0"/>
    <x v="2"/>
    <x v="6190"/>
    <x v="28"/>
    <s v="Reebelo"/>
    <s v="['python', 'aws', 'redshift', 'databricks', 'spark', 'github']"/>
  </r>
  <r>
    <x v="2"/>
    <s v="Applied Scientist - Maps"/>
    <s v="Anywhere"/>
    <x v="0"/>
    <x v="1"/>
    <x v="2"/>
    <x v="6191"/>
    <x v="8"/>
    <s v="Uber"/>
    <s v="['python', 'sql', 'r', 'spark']"/>
  </r>
  <r>
    <x v="2"/>
    <s v="Business Data Analyst"/>
    <s v="Madison, WI"/>
    <x v="0"/>
    <x v="0"/>
    <x v="2"/>
    <x v="6192"/>
    <x v="71"/>
    <s v="Perkins Coie LLP"/>
    <s v="['sql', 'sql server', 'azure', 'ssis', 'power bi']"/>
  </r>
  <r>
    <x v="2"/>
    <s v="Physical Scientist"/>
    <s v="Mississippi"/>
    <x v="0"/>
    <x v="0"/>
    <x v="2"/>
    <x v="6193"/>
    <x v="347"/>
    <s v="Work with us | National Oceanic and Atmospheric Administration"/>
    <m/>
  </r>
  <r>
    <x v="0"/>
    <s v="DATA SCIENTIST"/>
    <s v="Colorado Springs, CO"/>
    <x v="0"/>
    <x v="0"/>
    <x v="2"/>
    <x v="6194"/>
    <x v="1265"/>
    <s v="AFELM US Space Command"/>
    <m/>
  </r>
  <r>
    <x v="2"/>
    <s v="Data Analyst"/>
    <s v="McLean, VA"/>
    <x v="0"/>
    <x v="0"/>
    <x v="2"/>
    <x v="6195"/>
    <x v="23"/>
    <s v="BAE Systems"/>
    <s v="['sql', 'python', 'r', 'aws', 'tidyverse', 'git']"/>
  </r>
  <r>
    <x v="2"/>
    <s v="Technical Lead - Data Analysis"/>
    <s v="Charlotte, NC"/>
    <x v="0"/>
    <x v="0"/>
    <x v="2"/>
    <x v="6196"/>
    <x v="303"/>
    <s v="TIAA"/>
    <s v="['sql', 'python', 'oracle', 'unix', 'windows']"/>
  </r>
  <r>
    <x v="6"/>
    <s v="Sr Actuarial Data Analyst"/>
    <s v="Anywhere"/>
    <x v="0"/>
    <x v="1"/>
    <x v="2"/>
    <x v="6197"/>
    <x v="121"/>
    <s v="Uber"/>
    <s v="['go', 'sql', 'python', 'swift', 'excel']"/>
  </r>
  <r>
    <x v="1"/>
    <s v="AWS Data Engineer"/>
    <s v="Marietta, GA"/>
    <x v="0"/>
    <x v="0"/>
    <x v="2"/>
    <x v="6198"/>
    <x v="62"/>
    <s v="Motion Recruitment"/>
    <s v="['python', 'golang', 'aws']"/>
  </r>
  <r>
    <x v="1"/>
    <s v="Data Engineer IV"/>
    <s v="Englewood, CO"/>
    <x v="0"/>
    <x v="0"/>
    <x v="1"/>
    <x v="6199"/>
    <x v="805"/>
    <s v="Spectrum"/>
    <s v="['sql', 'python', 'r', 'shell', 'nosql', 'javascript', 'spark', 'windows', 'tableau']"/>
  </r>
  <r>
    <x v="2"/>
    <s v="Data Analyst (JO-04)"/>
    <s v="New Haven, CT"/>
    <x v="0"/>
    <x v="0"/>
    <x v="2"/>
    <x v="6200"/>
    <x v="122"/>
    <s v="Ledgent Technology"/>
    <s v="['snowflake', 'alteryx', 'tableau', 'power bi']"/>
  </r>
  <r>
    <x v="8"/>
    <s v="Senior Data Scientist"/>
    <s v="Charlottesville, VA"/>
    <x v="0"/>
    <x v="0"/>
    <x v="2"/>
    <x v="5896"/>
    <x v="19"/>
    <s v="CACI"/>
    <s v="['python', 'r', 'matlab', 'sas', 'sas', 'spss', 'excel', 'word', 'powerpoint']"/>
  </r>
  <r>
    <x v="1"/>
    <s v="Principal Engineer Data Engineering"/>
    <s v="Tampa, FL"/>
    <x v="0"/>
    <x v="0"/>
    <x v="2"/>
    <x v="6201"/>
    <x v="19"/>
    <s v="Verizon Communications"/>
    <s v="['shell', 'nosql', 'cassandra', 'couchbase', 'mysql', 'gcp', 'oracle', 'hadoop', 'spark']"/>
  </r>
  <r>
    <x v="8"/>
    <s v="Senior Data Scientist (Remote)"/>
    <s v="United States"/>
    <x v="0"/>
    <x v="0"/>
    <x v="2"/>
    <x v="6202"/>
    <x v="1266"/>
    <s v="National General Insurance"/>
    <s v="['excel', 'power bi']"/>
  </r>
  <r>
    <x v="1"/>
    <s v="Data Engineer, Advisor - Project Regular [REMOTE]"/>
    <s v="Rosemead, CA"/>
    <x v="0"/>
    <x v="0"/>
    <x v="2"/>
    <x v="6203"/>
    <x v="71"/>
    <s v="Edison International"/>
    <s v="['python', 'sql', 'snowflake', 'pyspark', 'spark', 'hadoop']"/>
  </r>
  <r>
    <x v="1"/>
    <s v="Data Engineer, Mid"/>
    <s v="DHS, VA"/>
    <x v="0"/>
    <x v="0"/>
    <x v="2"/>
    <x v="6204"/>
    <x v="31"/>
    <s v="Booz Allen Hamilton"/>
    <s v="['java', 'python', 'sql', 'nosql', 'mongodb', 'mongodb', 'shell', 'cassandra', 'mysql', 'aws', 'azure', 'databricks', 'redshift', 'snowflake', 'spark', 'pyspark', 'hadoop', 'kafka']"/>
  </r>
  <r>
    <x v="0"/>
    <s v="Staff Data Scientist"/>
    <s v="Sunnyvale, CA"/>
    <x v="0"/>
    <x v="0"/>
    <x v="2"/>
    <x v="6205"/>
    <x v="11"/>
    <s v="Walmart"/>
    <s v="['python', 'sql', 'r', 'scala', 'java', 'azure', 'tensorflow', 'keras', 'pytorch', 'spark', 'express']"/>
  </r>
  <r>
    <x v="1"/>
    <s v="Senior, Data Engineer"/>
    <s v="Durham, NC"/>
    <x v="0"/>
    <x v="0"/>
    <x v="2"/>
    <x v="6206"/>
    <x v="28"/>
    <s v="Fidelity Investments"/>
    <s v="['sql', 'shell', 'go', 'sql server', 'oracle', 'snowflake', 'aws', 'jenkins']"/>
  </r>
  <r>
    <x v="3"/>
    <s v="Senior Data Engineer"/>
    <s v="Milwaukee, WI"/>
    <x v="5"/>
    <x v="0"/>
    <x v="2"/>
    <x v="6207"/>
    <x v="25"/>
    <s v="Capital One"/>
    <s v="['java', 'scala', 'python', 'nosql', 'mongo', 'shell', 'cassandra', 'redshift', 'snowflake', 'aws', 'azure', 'spark', 'hadoop', 'kafka']"/>
  </r>
  <r>
    <x v="3"/>
    <s v="Sr Data Engineer (Seattle, WA)"/>
    <s v="Seattle, WA"/>
    <x v="0"/>
    <x v="0"/>
    <x v="2"/>
    <x v="6208"/>
    <x v="248"/>
    <s v="Twitch"/>
    <s v="['sql', 'redshift']"/>
  </r>
  <r>
    <x v="8"/>
    <s v="Sr Data Scientist - Demand Forecasting (Time Series Forecasting..."/>
    <s v="Minneapolis, MN"/>
    <x v="0"/>
    <x v="0"/>
    <x v="2"/>
    <x v="6209"/>
    <x v="1267"/>
    <s v="Target"/>
    <s v="['python', 'java', 'scala']"/>
  </r>
  <r>
    <x v="1"/>
    <s v="Sr Data Engineer"/>
    <s v="Wayne, PA"/>
    <x v="0"/>
    <x v="0"/>
    <x v="2"/>
    <x v="6210"/>
    <x v="28"/>
    <s v="Motion Recruitment"/>
    <s v="['python', 'sql', 'snowflake']"/>
  </r>
  <r>
    <x v="2"/>
    <s v="Data Analyst"/>
    <s v="Carlstadt, NJ"/>
    <x v="0"/>
    <x v="0"/>
    <x v="2"/>
    <x v="6211"/>
    <x v="91"/>
    <s v="Robert Half"/>
    <s v="['sql']"/>
  </r>
  <r>
    <x v="8"/>
    <s v="Data Scientist, Senior"/>
    <s v="Chantilly, VA"/>
    <x v="0"/>
    <x v="0"/>
    <x v="2"/>
    <x v="6212"/>
    <x v="31"/>
    <s v="Booz Allen Hamilton"/>
    <s v="['r', 'python', 'sql', 'nosql', 'mysql', 'hadoop', 'kafka', 'spark', 'plotly', 'seaborn', 'ggplot2']"/>
  </r>
  <r>
    <x v="1"/>
    <s v="Data Engineer"/>
    <s v="Los Angeles, CA"/>
    <x v="0"/>
    <x v="0"/>
    <x v="2"/>
    <x v="6213"/>
    <x v="85"/>
    <s v="Expa"/>
    <s v="['python', 'r', 'pyspark']"/>
  </r>
  <r>
    <x v="1"/>
    <s v="Data Engineer"/>
    <s v="Oakland, CA"/>
    <x v="0"/>
    <x v="0"/>
    <x v="2"/>
    <x v="6214"/>
    <x v="122"/>
    <s v="PG&amp;E Corporation"/>
    <s v="['python', 'sql', 'typescript', 'javascript', 'oracle', 'snowflake', 'pyspark', 'tableau', 'power bi']"/>
  </r>
  <r>
    <x v="2"/>
    <s v="Cost Accounting Data Analyst"/>
    <s v="San Jose, CA"/>
    <x v="2"/>
    <x v="0"/>
    <x v="2"/>
    <x v="6215"/>
    <x v="390"/>
    <s v="Cisco"/>
    <s v="['assembly']"/>
  </r>
  <r>
    <x v="3"/>
    <s v="Senior Data Engineer (Dallas, TX)"/>
    <s v="Texas"/>
    <x v="0"/>
    <x v="0"/>
    <x v="2"/>
    <x v="6216"/>
    <x v="89"/>
    <s v="Danaher Corporation"/>
    <s v="['sql', 'sql server', 'azure', 'gdpr', 'ssis', 'power bi', 'dax', 'git']"/>
  </r>
  <r>
    <x v="1"/>
    <s v="Data Engineer"/>
    <s v="Sydney, FL"/>
    <x v="0"/>
    <x v="0"/>
    <x v="2"/>
    <x v="6217"/>
    <x v="31"/>
    <s v="Capgemini"/>
    <s v="['html', 'sql', 'sas', 'sas', 'azure', 'unix']"/>
  </r>
  <r>
    <x v="3"/>
    <s v="Senior Data Engineer (Remote Eligible)"/>
    <s v="Atlanta, GA"/>
    <x v="0"/>
    <x v="0"/>
    <x v="2"/>
    <x v="6218"/>
    <x v="25"/>
    <s v="Capital One"/>
    <s v="['python', 'nosql', 'sql', 'scala', 'java', 'shell', 'mysql', 'redshift', 'snowflake', 'databricks', 'aws', 'azure', 'pyspark', 'airflow', 'hadoop', 'kafka', 'spark', 'splunk', 'jenkins', 'docker']"/>
  </r>
  <r>
    <x v="2"/>
    <s v="Data Analyst Jr. (Bilingual)"/>
    <s v="Mexico City, CDMX, Mexico"/>
    <x v="0"/>
    <x v="0"/>
    <x v="22"/>
    <x v="6219"/>
    <x v="147"/>
    <s v="Media.Monks"/>
    <s v="['express', 'tableau', 'spreadsheet', 'sheets']"/>
  </r>
  <r>
    <x v="2"/>
    <s v="HR Systems and Data Analyst"/>
    <s v="Athens, Greece"/>
    <x v="0"/>
    <x v="0"/>
    <x v="38"/>
    <x v="6220"/>
    <x v="46"/>
    <s v="Kaizen Gaming"/>
    <s v="['jira', 'confluence']"/>
  </r>
  <r>
    <x v="3"/>
    <s v="Senior Data Engineer (m/f/d)"/>
    <s v="Stuttgart, Germany"/>
    <x v="0"/>
    <x v="0"/>
    <x v="9"/>
    <x v="6221"/>
    <x v="56"/>
    <s v="Motius"/>
    <s v="['python', 'sql', 'julia', 'aws', 'redshift', 'snowflake', 'pyspark', 'gitlab', 'jira', 'slack']"/>
  </r>
  <r>
    <x v="8"/>
    <s v="Senior Data Scientist"/>
    <s v="Durham, NC"/>
    <x v="0"/>
    <x v="0"/>
    <x v="2"/>
    <x v="6222"/>
    <x v="31"/>
    <s v="Skanska"/>
    <s v="['sql', 'python', 'r', 'azure', 'power bi']"/>
  </r>
  <r>
    <x v="0"/>
    <s v="Data Scientist Lead-Hybrid"/>
    <s v="San Antonio, TX"/>
    <x v="0"/>
    <x v="0"/>
    <x v="2"/>
    <x v="6223"/>
    <x v="1268"/>
    <s v="United Services Automobile Association"/>
    <s v="['python', 'r', 'sql', 'nosql', 'phoenix']"/>
  </r>
  <r>
    <x v="3"/>
    <s v="Senior Manager, Data Engineering"/>
    <s v="Austin, TX"/>
    <x v="0"/>
    <x v="0"/>
    <x v="2"/>
    <x v="6224"/>
    <x v="262"/>
    <s v="Unity"/>
    <s v="['redshift', 'bigquery', 'looker', 'tableau', 'unity']"/>
  </r>
  <r>
    <x v="2"/>
    <s v="Data Analyst"/>
    <s v="West Miami, FL"/>
    <x v="0"/>
    <x v="0"/>
    <x v="2"/>
    <x v="6225"/>
    <x v="23"/>
    <s v="Parabolic USA"/>
    <s v="['airtable']"/>
  </r>
  <r>
    <x v="5"/>
    <s v="Software Engineer II"/>
    <s v="Thailand   (+16 others)"/>
    <x v="0"/>
    <x v="0"/>
    <x v="25"/>
    <x v="6226"/>
    <x v="855"/>
    <s v="Fivetran"/>
    <s v="['java', 'sql', 'aws', 'gcp', 'kubernetes', 'docker']"/>
  </r>
  <r>
    <x v="3"/>
    <s v="Senior Data Engineer - Berlin"/>
    <s v="Berlin, Germany"/>
    <x v="0"/>
    <x v="0"/>
    <x v="9"/>
    <x v="6227"/>
    <x v="56"/>
    <s v="Typeform"/>
    <s v="['scala', 'python', 'sql', 'aws', 'redshift', 'gcp', 'bigquery', 'azure', 'snowflake', 'kafka', 'spark', 'airflow']"/>
  </r>
  <r>
    <x v="1"/>
    <s v="Cloud Data Engineer (Hybrid)"/>
    <s v="Dallas, TX"/>
    <x v="0"/>
    <x v="0"/>
    <x v="2"/>
    <x v="6228"/>
    <x v="164"/>
    <s v="Fannie Mae"/>
    <s v="['python', 'r', 'aws', 'redshift']"/>
  </r>
  <r>
    <x v="1"/>
    <s v="Principal Data Engineer"/>
    <s v="Fremont, CA"/>
    <x v="0"/>
    <x v="0"/>
    <x v="2"/>
    <x v="6229"/>
    <x v="51"/>
    <s v="Wells Fargo"/>
    <s v="['shell', 'python', 'oracle', 'flow']"/>
  </r>
  <r>
    <x v="7"/>
    <s v="Staff Machine Learning Engineer - Computer Vision"/>
    <s v="North Reading, MA"/>
    <x v="0"/>
    <x v="0"/>
    <x v="2"/>
    <x v="6230"/>
    <x v="49"/>
    <s v="Motion Recruitment"/>
    <s v="['python', 'pytorch']"/>
  </r>
  <r>
    <x v="3"/>
    <s v="Senior Data Engineer (Portland, OR)"/>
    <s v="United States"/>
    <x v="0"/>
    <x v="0"/>
    <x v="2"/>
    <x v="6231"/>
    <x v="89"/>
    <s v="Danaher Corporation"/>
    <s v="['sql', 'sql server', 'azure', 'gdpr', 'ssis', 'power bi', 'dax', 'git']"/>
  </r>
  <r>
    <x v="0"/>
    <s v="Junior Data Scientist Engineer - US/Canada"/>
    <s v="Anywhere"/>
    <x v="0"/>
    <x v="1"/>
    <x v="2"/>
    <x v="6232"/>
    <x v="172"/>
    <s v="Patterned Learning AI"/>
    <s v="['r', 'python', 'sas', 'sas', 'matlab', 'vba', 'sql', 'javascript', 'html', 'oracle']"/>
  </r>
  <r>
    <x v="0"/>
    <s v="Data Scientist Specialist"/>
    <s v="Centreville, VA"/>
    <x v="0"/>
    <x v="0"/>
    <x v="2"/>
    <x v="6233"/>
    <x v="875"/>
    <s v="Parsons Corporation"/>
    <m/>
  </r>
  <r>
    <x v="2"/>
    <s v="Data Driven | Data Analyst"/>
    <s v="Lisbon, Portugal"/>
    <x v="0"/>
    <x v="0"/>
    <x v="12"/>
    <x v="6234"/>
    <x v="46"/>
    <s v="Devoteam"/>
    <s v="['python', 'power bi', 'dax']"/>
  </r>
  <r>
    <x v="0"/>
    <s v="Data Scientist, Machine Learning and RWD"/>
    <s v="Anywhere"/>
    <x v="0"/>
    <x v="1"/>
    <x v="6"/>
    <x v="6235"/>
    <x v="18"/>
    <s v="Citeline"/>
    <s v="['python', 'sql', 'aws', 'redshift', 'numpy', 'pandas', 'scikit-learn', 'pytorch', 'tensorflow', 'keras', 'pyspark']"/>
  </r>
  <r>
    <x v="4"/>
    <s v="Business Analytics Partner - MIV Project Analyst"/>
    <s v="Greenwood, IN"/>
    <x v="0"/>
    <x v="0"/>
    <x v="2"/>
    <x v="6236"/>
    <x v="1269"/>
    <s v="Endress+Hauser Gruppe"/>
    <s v="['vba', 'python', 'sap', 'excel']"/>
  </r>
  <r>
    <x v="1"/>
    <s v="[EA] Big data Tech Lead"/>
    <s v="Vietnam"/>
    <x v="0"/>
    <x v="0"/>
    <x v="16"/>
    <x v="6237"/>
    <x v="36"/>
    <s v="Bosch Group"/>
    <s v="['java', 'hadoop', 'spark', 'unix', 'sap', 'yarn']"/>
  </r>
  <r>
    <x v="4"/>
    <s v="Business Strategy Analyst (Deposit Analytics) (San Antonio, TX)"/>
    <s v="San Antonio, TX"/>
    <x v="0"/>
    <x v="0"/>
    <x v="2"/>
    <x v="6238"/>
    <x v="70"/>
    <s v="USAA"/>
    <s v="['r', 'python', 'sql', 'phoenix', 'excel', 'tableau']"/>
  </r>
  <r>
    <x v="3"/>
    <s v="Senior Data Engineer / FinTech / Hybrid"/>
    <s v="Culver City, CA"/>
    <x v="0"/>
    <x v="0"/>
    <x v="2"/>
    <x v="6239"/>
    <x v="27"/>
    <s v="Motion Recruitment"/>
    <s v="['python', 'sql', 'aws', 'spark']"/>
  </r>
  <r>
    <x v="0"/>
    <s v="Data Scientist"/>
    <s v="San Jose, CA"/>
    <x v="0"/>
    <x v="0"/>
    <x v="2"/>
    <x v="6240"/>
    <x v="19"/>
    <s v="SAP America"/>
    <s v="['numpy', 'pandas', 'keras', 'tensorflow', 'sap']"/>
  </r>
  <r>
    <x v="2"/>
    <s v="Data Analyst"/>
    <s v="Albany, NY"/>
    <x v="0"/>
    <x v="0"/>
    <x v="2"/>
    <x v="6241"/>
    <x v="1270"/>
    <s v="Research Foundation for Mental Hygiene, Inc."/>
    <s v="['sql', 'sas', 'sas', 'python', 'r']"/>
  </r>
  <r>
    <x v="8"/>
    <s v="Data scientist 1,2 Senior"/>
    <s v="Phoenix, AZ"/>
    <x v="0"/>
    <x v="0"/>
    <x v="1"/>
    <x v="6242"/>
    <x v="31"/>
    <s v="Salt River Project"/>
    <s v="['phoenix', 'flow']"/>
  </r>
  <r>
    <x v="1"/>
    <s v="Sr Data Engineer"/>
    <s v="Charlotte, NC"/>
    <x v="0"/>
    <x v="0"/>
    <x v="2"/>
    <x v="6243"/>
    <x v="122"/>
    <s v="Lowe’s"/>
    <s v="['sql', 'no-sql', 'mysql', 'sql server', 'oracle', 'hadoop', 'spark', 'kafka', 'microstrategy']"/>
  </r>
  <r>
    <x v="1"/>
    <s v="Staff Data Engineer"/>
    <s v="Chicago, IL"/>
    <x v="0"/>
    <x v="0"/>
    <x v="2"/>
    <x v="6244"/>
    <x v="1271"/>
    <s v="Stryker"/>
    <m/>
  </r>
  <r>
    <x v="0"/>
    <s v="Data Scientist"/>
    <s v="Chicago, IL"/>
    <x v="0"/>
    <x v="0"/>
    <x v="2"/>
    <x v="6245"/>
    <x v="122"/>
    <s v="PayPal"/>
    <m/>
  </r>
  <r>
    <x v="6"/>
    <s v="Senior Product Data Analyst, Core"/>
    <s v="San Jose, CA"/>
    <x v="0"/>
    <x v="0"/>
    <x v="2"/>
    <x v="6246"/>
    <x v="136"/>
    <s v="Okcoin"/>
    <s v="['sql']"/>
  </r>
  <r>
    <x v="2"/>
    <s v="Growth Marketing Data Analyst"/>
    <s v="New York, NY"/>
    <x v="0"/>
    <x v="0"/>
    <x v="2"/>
    <x v="6247"/>
    <x v="122"/>
    <s v="NoGood"/>
    <s v="['sql', 'python', 'express', 'tableau']"/>
  </r>
  <r>
    <x v="0"/>
    <s v="Data Management Specialist II"/>
    <s v="Santiago, Chile"/>
    <x v="0"/>
    <x v="0"/>
    <x v="24"/>
    <x v="6248"/>
    <x v="221"/>
    <s v="Experian"/>
    <s v="['sql', 'tableau', 'alteryx']"/>
  </r>
  <r>
    <x v="2"/>
    <s v="[Job- 11490] Mid Level Data Visualization Analyst, Brazil"/>
    <s v="Brazil"/>
    <x v="0"/>
    <x v="0"/>
    <x v="41"/>
    <x v="6249"/>
    <x v="221"/>
    <s v="CI&amp;T"/>
    <s v="['sql', 'python', 'azure', 'tableau', 'flow']"/>
  </r>
  <r>
    <x v="3"/>
    <s v="Senior Data Engineer - Remote"/>
    <s v="Plymouth, MN"/>
    <x v="0"/>
    <x v="0"/>
    <x v="2"/>
    <x v="6250"/>
    <x v="160"/>
    <s v="UnitedHealth Group"/>
    <s v="['python', 'sql', 'databricks', 'snowflake', 'spark', 'airflow', 'power bi', 'jenkins', 'github']"/>
  </r>
  <r>
    <x v="1"/>
    <s v="Data Analytics Engineer"/>
    <s v="Mint Hill, NC"/>
    <x v="0"/>
    <x v="0"/>
    <x v="2"/>
    <x v="6251"/>
    <x v="120"/>
    <s v="Get It Recruit - Information Technology"/>
    <s v="['sql', 'r', 'python', 'snowflake', 'looker', 'git']"/>
  </r>
  <r>
    <x v="0"/>
    <s v="DATA SCIENTIST"/>
    <s v="Maryland"/>
    <x v="0"/>
    <x v="0"/>
    <x v="2"/>
    <x v="6252"/>
    <x v="1272"/>
    <s v="US Department of Defense"/>
    <m/>
  </r>
  <r>
    <x v="2"/>
    <s v="Data Analytics &amp; Systems Manager"/>
    <s v="Los Angeles, CA"/>
    <x v="0"/>
    <x v="0"/>
    <x v="2"/>
    <x v="6253"/>
    <x v="19"/>
    <s v="MGO"/>
    <s v="['sql', 'r', 'python']"/>
  </r>
  <r>
    <x v="0"/>
    <s v="Cleared Data Scientist"/>
    <s v="McLean, VA"/>
    <x v="0"/>
    <x v="0"/>
    <x v="2"/>
    <x v="6254"/>
    <x v="198"/>
    <s v="Jobot"/>
    <s v="['python', 'scala', 'java', 'aws', 'azure']"/>
  </r>
  <r>
    <x v="7"/>
    <s v="Machine Learning Engineer"/>
    <s v="Tel Aviv-Yafo, Israel"/>
    <x v="0"/>
    <x v="0"/>
    <x v="8"/>
    <x v="6255"/>
    <x v="188"/>
    <s v="DRW"/>
    <s v="['c++', 'python']"/>
  </r>
  <r>
    <x v="0"/>
    <s v="Entry-Level Data Scientist Engineer"/>
    <s v="Anywhere"/>
    <x v="0"/>
    <x v="1"/>
    <x v="2"/>
    <x v="6256"/>
    <x v="91"/>
    <s v="Patterned Learning AI"/>
    <s v="['r', 'python', 'sas', 'sas', 'matlab', 'vba', 'sql', 'javascript', 'html', 'oracle']"/>
  </r>
  <r>
    <x v="1"/>
    <s v="Data Engineer"/>
    <s v="Jacksonville, FL"/>
    <x v="0"/>
    <x v="0"/>
    <x v="2"/>
    <x v="6257"/>
    <x v="122"/>
    <s v="Jobot"/>
    <s v="['sql', 'python', 'c#', 'jenkins', 'git', 'jira']"/>
  </r>
  <r>
    <x v="1"/>
    <s v="Lead Data Engineer (Washington DC)"/>
    <s v="Washington, DC"/>
    <x v="0"/>
    <x v="0"/>
    <x v="2"/>
    <x v="6258"/>
    <x v="1273"/>
    <s v="Supernal"/>
    <s v="['python', 'java', 'scala', 'sql', 'spark', 'pyspark', 'airflow', 'git', 'docker', 'kubernetes', 'jenkins', 'atlassian', 'jira']"/>
  </r>
  <r>
    <x v="2"/>
    <s v="Data Analyst, Risk User Experience"/>
    <s v="Canada"/>
    <x v="0"/>
    <x v="0"/>
    <x v="23"/>
    <x v="6259"/>
    <x v="46"/>
    <s v="Stripe"/>
    <s v="['sql', 'python', 'hadoop', 'spark']"/>
  </r>
  <r>
    <x v="0"/>
    <s v="Sr. Data Scientist"/>
    <s v="Anywhere"/>
    <x v="0"/>
    <x v="1"/>
    <x v="2"/>
    <x v="6260"/>
    <x v="284"/>
    <s v="PeakMetrics"/>
    <s v="['python', 'sql']"/>
  </r>
  <r>
    <x v="0"/>
    <s v="Solution Engineer/ Data Scientist"/>
    <s v="Colorado Springs, CO"/>
    <x v="0"/>
    <x v="0"/>
    <x v="2"/>
    <x v="6261"/>
    <x v="31"/>
    <s v="Prominent Edge"/>
    <s v="['python', 'r', 'java', 'spark', 'hadoop']"/>
  </r>
  <r>
    <x v="2"/>
    <s v="Operations Data Analyst (Greater LA Area, CA or Remote)"/>
    <s v="Anywhere"/>
    <x v="0"/>
    <x v="1"/>
    <x v="2"/>
    <x v="6262"/>
    <x v="231"/>
    <s v="HopSkipDrive"/>
    <s v="['go', 'sql', 'tableau', 'excel', 'sheets']"/>
  </r>
  <r>
    <x v="6"/>
    <s v="Sr. Data Analyst, OptumRX - (Pre-Underwriting Analysis) Remote"/>
    <s v="Anywhere"/>
    <x v="0"/>
    <x v="1"/>
    <x v="2"/>
    <x v="6263"/>
    <x v="160"/>
    <s v="OptumRx"/>
    <s v="['sql', 'python', 'tableau', 'power bi', 'excel', 'alteryx']"/>
  </r>
  <r>
    <x v="0"/>
    <s v="Data Scientist"/>
    <s v="Erlanger, KY"/>
    <x v="0"/>
    <x v="0"/>
    <x v="2"/>
    <x v="6264"/>
    <x v="29"/>
    <s v="ADM"/>
    <s v="['r', 'python', 'sql']"/>
  </r>
  <r>
    <x v="2"/>
    <s v="SQL Data Analyst/Specialist - Healthcare"/>
    <s v="Lake Mary, FL"/>
    <x v="0"/>
    <x v="0"/>
    <x v="2"/>
    <x v="6265"/>
    <x v="23"/>
    <s v="Deloitte"/>
    <s v="['sql', 'hadoop']"/>
  </r>
  <r>
    <x v="1"/>
    <s v="Python Engineer (Data Engineering)"/>
    <s v="Spain"/>
    <x v="0"/>
    <x v="0"/>
    <x v="20"/>
    <x v="6266"/>
    <x v="638"/>
    <s v="YouGov"/>
    <s v="['html', 'flask']"/>
  </r>
  <r>
    <x v="5"/>
    <s v="Sr. Software Engineer, Full Stack"/>
    <s v="Vancouver, BC, Canada"/>
    <x v="0"/>
    <x v="0"/>
    <x v="23"/>
    <x v="6267"/>
    <x v="51"/>
    <s v="Rivian"/>
    <s v="['javascript', 'aws', 'react', 'graphql']"/>
  </r>
  <r>
    <x v="0"/>
    <s v="Entry-Level Data Scientist Engineer - US"/>
    <s v="Anywhere"/>
    <x v="0"/>
    <x v="1"/>
    <x v="2"/>
    <x v="6268"/>
    <x v="91"/>
    <s v="Patterned Learning AI"/>
    <s v="['r', 'python', 'sas', 'sas', 'matlab', 'vba', 'sql', 'javascript', 'html', 'oracle']"/>
  </r>
  <r>
    <x v="1"/>
    <s v="Data Engineer"/>
    <s v="Arizona"/>
    <x v="0"/>
    <x v="0"/>
    <x v="2"/>
    <x v="6269"/>
    <x v="17"/>
    <s v="Motion Recruitment"/>
    <s v="['python', 'mysql', 'bigquery']"/>
  </r>
  <r>
    <x v="2"/>
    <s v="Financial Data Analyst"/>
    <s v="Greenville, SC"/>
    <x v="0"/>
    <x v="0"/>
    <x v="2"/>
    <x v="6270"/>
    <x v="29"/>
    <s v="Jobot"/>
    <s v="['excel']"/>
  </r>
  <r>
    <x v="0"/>
    <s v="GEOINT Data Scientist"/>
    <s v="United States"/>
    <x v="0"/>
    <x v="0"/>
    <x v="1"/>
    <x v="6271"/>
    <x v="73"/>
    <s v="ManTech"/>
    <s v="['visual basic', 'python']"/>
  </r>
  <r>
    <x v="0"/>
    <s v="Data Scientist"/>
    <s v="Herndon, VA"/>
    <x v="0"/>
    <x v="0"/>
    <x v="2"/>
    <x v="6272"/>
    <x v="62"/>
    <s v="Peraton"/>
    <s v="['c#', 'c++', 'python', 'hadoop', 'pandas', 'jupyter', 'windows', 'excel']"/>
  </r>
  <r>
    <x v="0"/>
    <s v="Data Scientist III, Analytics (Washington DC)"/>
    <s v="Washington, DC"/>
    <x v="0"/>
    <x v="0"/>
    <x v="2"/>
    <x v="6273"/>
    <x v="684"/>
    <s v="Expedia Group"/>
    <s v="['sql', 'r', 'python', 'pyspark']"/>
  </r>
  <r>
    <x v="2"/>
    <s v="Lead Data Science Analyst (multiple openings) - IHM"/>
    <s v="Phoenix, AZ"/>
    <x v="0"/>
    <x v="0"/>
    <x v="1"/>
    <x v="6274"/>
    <x v="19"/>
    <s v="Discover Financial Services"/>
    <s v="['sas', 'sas', 'r', 'python', 'oracle', 'snowflake', 'phoenix']"/>
  </r>
  <r>
    <x v="2"/>
    <s v="Data Analyst"/>
    <s v="Mountain View, CA"/>
    <x v="0"/>
    <x v="0"/>
    <x v="2"/>
    <x v="6275"/>
    <x v="23"/>
    <s v="Cognizant"/>
    <s v="['python', 'sql', 'r', 'power bi']"/>
  </r>
  <r>
    <x v="0"/>
    <s v="Data Scientist"/>
    <s v="Reston, VA"/>
    <x v="0"/>
    <x v="0"/>
    <x v="2"/>
    <x v="6276"/>
    <x v="71"/>
    <s v="Peraton"/>
    <s v="['c#', 'c++', 'python', 'hadoop', 'pandas', 'jupyter', 'windows', 'excel']"/>
  </r>
  <r>
    <x v="2"/>
    <s v="Data Analyst"/>
    <s v="Fort Bragg, CA"/>
    <x v="0"/>
    <x v="0"/>
    <x v="2"/>
    <x v="6277"/>
    <x v="172"/>
    <s v="Occam Solutions Inc"/>
    <s v="['r', 'python', 'c++', 'java', 'go']"/>
  </r>
  <r>
    <x v="0"/>
    <s v="Data Scientist, Lead (Remote)"/>
    <s v="Anywhere"/>
    <x v="0"/>
    <x v="1"/>
    <x v="2"/>
    <x v="6278"/>
    <x v="120"/>
    <s v="Blend360"/>
    <s v="['r', 'python', 'matlab', 'perl', 'java', 'php', 'sql', 'nosql', 'mysql', 'mariadb', 'aws', 'azure', 'hadoop', 'spark']"/>
  </r>
  <r>
    <x v="3"/>
    <s v="Senior Cloud Data Engineer - Search"/>
    <s v="Carpentersville, IL"/>
    <x v="0"/>
    <x v="0"/>
    <x v="2"/>
    <x v="6279"/>
    <x v="1274"/>
    <s v="Edward Jones"/>
    <s v="['python', 'azure']"/>
  </r>
  <r>
    <x v="0"/>
    <s v="Data Scientist"/>
    <s v="College Park, GA"/>
    <x v="0"/>
    <x v="0"/>
    <x v="2"/>
    <x v="6280"/>
    <x v="1275"/>
    <s v="Federal Aviation Administration"/>
    <s v="['r', 'python']"/>
  </r>
  <r>
    <x v="1"/>
    <s v="Data Engineer"/>
    <s v="Dallas, TX"/>
    <x v="0"/>
    <x v="0"/>
    <x v="2"/>
    <x v="6281"/>
    <x v="19"/>
    <s v="Costco"/>
    <s v="['sql', 'nosql', 'db2', 'azure', 'databricks', 'oracle', 'spark', 'kafka', 'sap', 'git']"/>
  </r>
  <r>
    <x v="2"/>
    <s v="Data Analyst"/>
    <s v="McLean, VA"/>
    <x v="0"/>
    <x v="0"/>
    <x v="2"/>
    <x v="6282"/>
    <x v="23"/>
    <s v="The DarkStar Group"/>
    <s v="['sql', 'python', 'javascript', 'java', 'aws', 'spring', 'github', 'jenkins', 'puppet', 'kubernetes', 'jira', 'confluence']"/>
  </r>
  <r>
    <x v="0"/>
    <s v="Data Scientist, Underwriting Automation and Artificial Intelligence"/>
    <s v="Hartford, CT"/>
    <x v="0"/>
    <x v="0"/>
    <x v="2"/>
    <x v="6283"/>
    <x v="640"/>
    <s v="The Travelers Indemnity Company"/>
    <s v="['pytorch', 'tensorflow']"/>
  </r>
  <r>
    <x v="2"/>
    <s v="Data BI Analyst (Entry Level)"/>
    <s v="Anywhere"/>
    <x v="0"/>
    <x v="1"/>
    <x v="2"/>
    <x v="6284"/>
    <x v="91"/>
    <s v="Patterned Learning AI"/>
    <s v="['nosql', 'sql', 'vba', 'oracle', 'hadoop', 'excel', 'tableau']"/>
  </r>
  <r>
    <x v="2"/>
    <s v="(Operation) Data Analyst Manual Activity"/>
    <s v="Yogyakarta, Yogyakarta City, Special Region of Yogyakarta, Indonesia"/>
    <x v="0"/>
    <x v="0"/>
    <x v="77"/>
    <x v="6285"/>
    <x v="39"/>
    <s v="Ninja Van"/>
    <s v="['sql', 'excel']"/>
  </r>
  <r>
    <x v="0"/>
    <s v="Data Scientist, SMB Data &amp; Analytics"/>
    <s v="San Francisco, CA"/>
    <x v="0"/>
    <x v="0"/>
    <x v="2"/>
    <x v="6286"/>
    <x v="71"/>
    <s v="Snap Inc"/>
    <s v="['sql', 'python', 'r', 'express']"/>
  </r>
  <r>
    <x v="0"/>
    <s v="Data Scientist"/>
    <s v="Maryland"/>
    <x v="0"/>
    <x v="0"/>
    <x v="2"/>
    <x v="6287"/>
    <x v="343"/>
    <s v="National Institutes of Health"/>
    <s v="['r', 'python', 'sql', 'java', 'julia', 'scala', 'matlab', 'tableau']"/>
  </r>
  <r>
    <x v="0"/>
    <s v="DATA SCIENTIST"/>
    <s v="Annapolis, MD"/>
    <x v="0"/>
    <x v="0"/>
    <x v="2"/>
    <x v="6288"/>
    <x v="208"/>
    <s v="Defense Information Systems Agency"/>
    <m/>
  </r>
  <r>
    <x v="3"/>
    <s v="Senior Data Engineer"/>
    <s v="Clearwater, FL"/>
    <x v="0"/>
    <x v="0"/>
    <x v="2"/>
    <x v="6289"/>
    <x v="39"/>
    <s v="Jobot"/>
    <s v="['crystal', 'sql', 'nosql', 'python', 'java', 'c++', 'azure', 'power bi']"/>
  </r>
  <r>
    <x v="1"/>
    <s v="Senior IT Developer (Data Engineer)"/>
    <s v="Toronto, OH"/>
    <x v="0"/>
    <x v="0"/>
    <x v="2"/>
    <x v="6290"/>
    <x v="23"/>
    <s v="TD Bank"/>
    <m/>
  </r>
  <r>
    <x v="0"/>
    <s v="Data Scientist (Remote) (St. Louis, MO)"/>
    <s v="United States"/>
    <x v="0"/>
    <x v="0"/>
    <x v="2"/>
    <x v="6291"/>
    <x v="34"/>
    <s v="Cognizant"/>
    <m/>
  </r>
  <r>
    <x v="0"/>
    <s v="Data Scientist"/>
    <s v="Seoul, South Korea"/>
    <x v="0"/>
    <x v="0"/>
    <x v="21"/>
    <x v="6292"/>
    <x v="322"/>
    <s v="WWC Global"/>
    <s v="['sql', 'python', 'r', 'java', 'c++', 'databricks', 'ibm cloud', 'snowflake', 'spark', 'hadoop', 'numpy', 'pandas', 'tableau', 'power bi', 'terminal', 'git']"/>
  </r>
  <r>
    <x v="0"/>
    <s v="Marketing Data Scientist, Buyers Experience (San Francisco, CA)"/>
    <s v="San Francisco, CA"/>
    <x v="0"/>
    <x v="0"/>
    <x v="2"/>
    <x v="6293"/>
    <x v="145"/>
    <s v="Atlassian"/>
    <s v="['sql', 'python', 'r', 'plotly', 'tableau', 'looker', 'power bi', 'atlassian']"/>
  </r>
  <r>
    <x v="4"/>
    <s v="Airport Planning Analyst/Consultant"/>
    <s v="New York, NY"/>
    <x v="0"/>
    <x v="0"/>
    <x v="2"/>
    <x v="6294"/>
    <x v="1276"/>
    <s v="Americas Region"/>
    <s v="['python', 'r', 'spreadsheet', 'word', 'powerpoint', 'excel', 'flow', 'terminal']"/>
  </r>
  <r>
    <x v="2"/>
    <s v="Data Analyst III"/>
    <s v="Dos Palos, CA"/>
    <x v="0"/>
    <x v="0"/>
    <x v="2"/>
    <x v="6295"/>
    <x v="298"/>
    <s v="Corporate"/>
    <s v="['sql', 'excel']"/>
  </r>
  <r>
    <x v="1"/>
    <s v="Lead Data Engineer (AWS, Azure, GCP)"/>
    <s v="Chicago, IL"/>
    <x v="0"/>
    <x v="0"/>
    <x v="1"/>
    <x v="6296"/>
    <x v="19"/>
    <s v="CapTech Consulting"/>
    <s v="['sql', 'nosql', 'python', 'java', 'r', 'c', 'c#', 'c++', 'shell', 'postgresql', 'mysql', 'sql server', 'aws', 'azure', 'gcp', 'snowflake', 'redshift', 'databricks', 'oracle', 'aurora', 'bigquery', 'ssis', 'alteryx', 'git', 'jenkins', 'jira']"/>
  </r>
  <r>
    <x v="1"/>
    <s v="Data Engineer"/>
    <s v="Mountain View, CA"/>
    <x v="0"/>
    <x v="0"/>
    <x v="2"/>
    <x v="6297"/>
    <x v="56"/>
    <s v="Kumo"/>
    <s v="['python', 'scala', 'sql', 'aws', 'databricks', 'airflow', 'spark', 'kubernetes']"/>
  </r>
  <r>
    <x v="1"/>
    <s v="Principal Data Engineer"/>
    <s v="Deerfield, IL"/>
    <x v="0"/>
    <x v="0"/>
    <x v="2"/>
    <x v="6298"/>
    <x v="71"/>
    <s v="Discover Financial Services"/>
    <s v="['sql', 'python', 'java', 'nosql', 'aws', 'gcp', 'azure', 'spark', 'unix', 'tableau', 'jenkins', 'github']"/>
  </r>
  <r>
    <x v="1"/>
    <s v="Lead Data Engineer"/>
    <s v="Chicago, IL"/>
    <x v="0"/>
    <x v="0"/>
    <x v="2"/>
    <x v="6299"/>
    <x v="31"/>
    <s v="Capgemini"/>
    <s v="['sql', 'azure', 'aws']"/>
  </r>
  <r>
    <x v="8"/>
    <s v="Senior Data Scientist"/>
    <s v="Chicago, IL"/>
    <x v="0"/>
    <x v="0"/>
    <x v="2"/>
    <x v="6300"/>
    <x v="122"/>
    <s v="CVS Health"/>
    <s v="['python', 'sql']"/>
  </r>
  <r>
    <x v="1"/>
    <s v="Hands-On Head of Data Engineering (Energy)"/>
    <s v="Anywhere"/>
    <x v="0"/>
    <x v="1"/>
    <x v="2"/>
    <x v="6301"/>
    <x v="66"/>
    <s v="Motion Recruitment"/>
    <s v="['python', 'scala', 'aws', 'azure', 'airflow']"/>
  </r>
  <r>
    <x v="0"/>
    <s v="Data Science Manager, Infra Strategy"/>
    <s v="Menlo Park, CA"/>
    <x v="0"/>
    <x v="0"/>
    <x v="2"/>
    <x v="6302"/>
    <x v="49"/>
    <s v="Meta"/>
    <s v="['sql', 'python', 'r']"/>
  </r>
  <r>
    <x v="0"/>
    <s v="Data Scientist"/>
    <s v="Washington, DC"/>
    <x v="0"/>
    <x v="0"/>
    <x v="2"/>
    <x v="6303"/>
    <x v="31"/>
    <s v="Soft Tech Consulting"/>
    <s v="['python', 'java', 'r', 'sas', 'sas']"/>
  </r>
  <r>
    <x v="2"/>
    <s v="Supervisory Operations Research Analyst (Data &amp; Analytics Manager..."/>
    <s v="Chattanooga, TN"/>
    <x v="7"/>
    <x v="0"/>
    <x v="2"/>
    <x v="6304"/>
    <x v="350"/>
    <s v="Internal Revenue Service"/>
    <s v="['go']"/>
  </r>
  <r>
    <x v="0"/>
    <s v="Principal Applied/Data Scientist"/>
    <s v="Mountain View, CA"/>
    <x v="0"/>
    <x v="0"/>
    <x v="2"/>
    <x v="6305"/>
    <x v="75"/>
    <s v="Microsoft Corporation"/>
    <s v="['java', 'ruby', 'ruby', 'azure', 'ruby on rails', 'linux', 'outlook', 'docker']"/>
  </r>
  <r>
    <x v="2"/>
    <s v="Financial Data Analyst"/>
    <s v="Miami, FL"/>
    <x v="0"/>
    <x v="0"/>
    <x v="2"/>
    <x v="6306"/>
    <x v="31"/>
    <s v="Parabolic USA"/>
    <m/>
  </r>
  <r>
    <x v="6"/>
    <s v="Senior Data Analyst with Security Clearance"/>
    <s v="Arlington, TX"/>
    <x v="0"/>
    <x v="0"/>
    <x v="2"/>
    <x v="6307"/>
    <x v="23"/>
    <s v="Talint"/>
    <s v="['qlik']"/>
  </r>
  <r>
    <x v="1"/>
    <s v="Data Engineer, DataOps (Remote)"/>
    <s v="Anywhere"/>
    <x v="0"/>
    <x v="1"/>
    <x v="2"/>
    <x v="6308"/>
    <x v="28"/>
    <s v="NBCUniversal"/>
    <s v="['python', 'sql', 'bash', 'aws', 'snowflake', 'airflow', 'docker', 'github']"/>
  </r>
  <r>
    <x v="3"/>
    <s v="Senior Data Engineer (REMOTE)"/>
    <s v="Anywhere"/>
    <x v="0"/>
    <x v="1"/>
    <x v="2"/>
    <x v="6309"/>
    <x v="246"/>
    <s v="The Hartford Financial Services Group, Inc."/>
    <s v="['sql', 'r', 'python', 'aws', 'airflow', 'github', 'git', 'docker', 'kubernetes']"/>
  </r>
  <r>
    <x v="8"/>
    <s v="Senior Data Scientist"/>
    <s v="Lisle, IL"/>
    <x v="0"/>
    <x v="0"/>
    <x v="2"/>
    <x v="6310"/>
    <x v="31"/>
    <s v="Navistar"/>
    <s v="['r', 'python', 'sql', 'azure', 'hadoop', 'spark']"/>
  </r>
  <r>
    <x v="0"/>
    <s v="Data scientist"/>
    <s v="Raleigh, NC"/>
    <x v="0"/>
    <x v="0"/>
    <x v="2"/>
    <x v="6311"/>
    <x v="278"/>
    <s v="Dropbox"/>
    <s v="['sql', 'r', 'python', 'hadoop', 'flow']"/>
  </r>
  <r>
    <x v="8"/>
    <s v="Data Scientist - Feed (Senior)"/>
    <s v="San Francisco, CA"/>
    <x v="0"/>
    <x v="0"/>
    <x v="2"/>
    <x v="6312"/>
    <x v="71"/>
    <s v="Nextdoor"/>
    <s v="['python', 'sql', 'numpy', 'pandas', 'scikit-learn']"/>
  </r>
  <r>
    <x v="1"/>
    <s v="Sr. Data Engineer"/>
    <s v="Toronto, ON, Canada"/>
    <x v="0"/>
    <x v="0"/>
    <x v="23"/>
    <x v="6313"/>
    <x v="19"/>
    <s v="S&amp;P Global, Inc"/>
    <s v="['sql', 'nosql', 'mongodb', 'mongodb', 'java', 'python', 'databricks', 'gcp', 'azure', 'aws', 'power bi', 'tableau', 'git']"/>
  </r>
  <r>
    <x v="0"/>
    <s v="Data Science Team Lead"/>
    <s v="Laurel, MD"/>
    <x v="0"/>
    <x v="0"/>
    <x v="2"/>
    <x v="6314"/>
    <x v="31"/>
    <s v="Johns Hopkins Applied Physics Lab"/>
    <s v="['go', 'apl', 'excel']"/>
  </r>
  <r>
    <x v="3"/>
    <s v="Sr. Python/AWS Data Engineer"/>
    <s v="Belton, TX"/>
    <x v="0"/>
    <x v="0"/>
    <x v="2"/>
    <x v="6315"/>
    <x v="1277"/>
    <s v="CGI Inc."/>
    <s v="['python', 'sql', 'sas', 'sas', 'c', 'postgresql', 'aws', 'oracle', 'aurora', 'redshift', 'pyspark', 'jenkins', 'bitbucket', 'terraform']"/>
  </r>
  <r>
    <x v="8"/>
    <s v="Senior Data Scientist"/>
    <s v="New York, NY"/>
    <x v="0"/>
    <x v="0"/>
    <x v="2"/>
    <x v="6316"/>
    <x v="122"/>
    <s v="CVS Health"/>
    <s v="['r', 'python', 'sas', 'sas', 'sql']"/>
  </r>
  <r>
    <x v="0"/>
    <s v="Data Scientist - Senior Associate"/>
    <s v="Jersey City, NJ"/>
    <x v="0"/>
    <x v="0"/>
    <x v="2"/>
    <x v="6317"/>
    <x v="1278"/>
    <s v="JP Morgan Chase &amp; Co."/>
    <s v="['python', 'sql', 'r', 'sas', 'sas', 'aws', 'alteryx', 'spss']"/>
  </r>
  <r>
    <x v="0"/>
    <s v="E2E Product Manager / Data Science"/>
    <s v="Bentonville, AR"/>
    <x v="0"/>
    <x v="0"/>
    <x v="2"/>
    <x v="6318"/>
    <x v="23"/>
    <s v="Walmart"/>
    <s v="['python', 'scala', 'r', 'crystal', 'spark', 'tensorflow']"/>
  </r>
  <r>
    <x v="1"/>
    <s v="Principal Data Engineer"/>
    <s v="Los Angeles, CA"/>
    <x v="0"/>
    <x v="0"/>
    <x v="2"/>
    <x v="6319"/>
    <x v="27"/>
    <s v="Motion Recruitment"/>
    <s v="['python', 'scala', 'sql', 'redshift', 'spark', 'pandas']"/>
  </r>
  <r>
    <x v="2"/>
    <s v="Data Analyst"/>
    <s v="Bargersville, IN"/>
    <x v="0"/>
    <x v="0"/>
    <x v="2"/>
    <x v="6320"/>
    <x v="15"/>
    <s v="MYR Group"/>
    <s v="['sql', 'excel']"/>
  </r>
  <r>
    <x v="1"/>
    <s v="Data Engineer I (BLD)"/>
    <s v="Charlotte, NC"/>
    <x v="0"/>
    <x v="0"/>
    <x v="2"/>
    <x v="6321"/>
    <x v="31"/>
    <s v="Verisk Analytics"/>
    <s v="['python', 'postgresql', 'mysql', 'databricks', 'aws', 'pyspark', 'excel', 'power bi', 'tableau', 'git']"/>
  </r>
  <r>
    <x v="1"/>
    <s v="Data Engineer"/>
    <s v="Bedford, TX"/>
    <x v="0"/>
    <x v="0"/>
    <x v="2"/>
    <x v="6322"/>
    <x v="31"/>
    <s v="RBC"/>
    <s v="['java', 'spark', 'hadoop', 'spring', 'jenkins', 'git', 'jira']"/>
  </r>
  <r>
    <x v="1"/>
    <s v="Mid-level Data Engineer"/>
    <s v="Anywhere"/>
    <x v="0"/>
    <x v="1"/>
    <x v="2"/>
    <x v="6323"/>
    <x v="715"/>
    <s v="Get It Recruit - Information Technology"/>
    <s v="['python', 'sql', 'bash', 'powershell', 'aws']"/>
  </r>
  <r>
    <x v="8"/>
    <s v="Senior Data Scientist, Pricing"/>
    <s v="United States"/>
    <x v="0"/>
    <x v="0"/>
    <x v="2"/>
    <x v="6324"/>
    <x v="8"/>
    <s v="SoFi"/>
    <s v="['python', 'snowflake', 'tableau', 'gitlab']"/>
  </r>
  <r>
    <x v="8"/>
    <s v="Manufacturing Systems Data Scientist Sr"/>
    <s v="Owego, NY"/>
    <x v="0"/>
    <x v="0"/>
    <x v="2"/>
    <x v="6325"/>
    <x v="23"/>
    <s v="Lockheed Martin"/>
    <s v="['python', 'sql', 'alteryx', 'tableau', 'git']"/>
  </r>
  <r>
    <x v="0"/>
    <s v="Staff Data Scientist (Remote)"/>
    <s v="Anywhere"/>
    <x v="0"/>
    <x v="1"/>
    <x v="2"/>
    <x v="6326"/>
    <x v="323"/>
    <s v="The Kraft Heinz Company"/>
    <s v="['python', 'r', 'snowflake', 'azure', 'aws', 'spark']"/>
  </r>
  <r>
    <x v="0"/>
    <s v="Lead Data Scientist, Growth"/>
    <s v="Anywhere"/>
    <x v="0"/>
    <x v="1"/>
    <x v="2"/>
    <x v="6327"/>
    <x v="35"/>
    <s v="Hinge Health"/>
    <s v="['r', 'python', 'sql', 'tableau']"/>
  </r>
  <r>
    <x v="1"/>
    <s v="Big Data Platform Engineer - AVP/C12"/>
    <s v="Mississauga, ON, Canada"/>
    <x v="0"/>
    <x v="0"/>
    <x v="23"/>
    <x v="6328"/>
    <x v="71"/>
    <s v="Citigroup, Inc"/>
    <s v="['nosql', 'shell', 'couchbase', 'aws', 'snowflake', 'hadoop', 'kafka', 'spark', 'unix', 'yarn', 'docker', 'jenkins']"/>
  </r>
  <r>
    <x v="0"/>
    <s v="Director of Data Science"/>
    <s v="Durham, NC"/>
    <x v="0"/>
    <x v="0"/>
    <x v="2"/>
    <x v="6329"/>
    <x v="51"/>
    <s v="AstraZeneca"/>
    <s v="['python', 'aws', 'unix', 'kubernetes']"/>
  </r>
  <r>
    <x v="0"/>
    <s v="Onsite Data Scientists"/>
    <s v="Grand Rapids, MI"/>
    <x v="0"/>
    <x v="0"/>
    <x v="2"/>
    <x v="6330"/>
    <x v="31"/>
    <s v="HTC Global Services"/>
    <s v="['python', 'sas', 'sas', 'r', 'sql', 'azure', 'databricks', 'pyspark', 'numpy', 'pandas', 'tensorflow', 'pytorch', 'nltk', 'github']"/>
  </r>
  <r>
    <x v="1"/>
    <s v="Data Engineer II"/>
    <s v="Newport Beach, CA"/>
    <x v="0"/>
    <x v="0"/>
    <x v="2"/>
    <x v="6331"/>
    <x v="122"/>
    <s v="Pacific Life"/>
    <s v="['sql', 'python', 'aws', 'snowflake', 'azure', 'git']"/>
  </r>
  <r>
    <x v="0"/>
    <s v="Data Scientist"/>
    <s v="Homestead, FL"/>
    <x v="5"/>
    <x v="0"/>
    <x v="2"/>
    <x v="6332"/>
    <x v="1247"/>
    <s v="National Park Service"/>
    <m/>
  </r>
  <r>
    <x v="1"/>
    <s v="Junior Data Engineer"/>
    <s v="Anywhere"/>
    <x v="0"/>
    <x v="1"/>
    <x v="2"/>
    <x v="6333"/>
    <x v="172"/>
    <s v="Patterned Learning AI"/>
    <s v="['sql']"/>
  </r>
  <r>
    <x v="2"/>
    <s v="Data Analyst - Ecommerce"/>
    <s v="Culver City, CA"/>
    <x v="0"/>
    <x v="0"/>
    <x v="2"/>
    <x v="6334"/>
    <x v="1279"/>
    <s v="Jazwares"/>
    <s v="['sql', 'html']"/>
  </r>
  <r>
    <x v="1"/>
    <s v="Cyber Security Analytics and Data Engineer"/>
    <s v="Pittsburgh, PA"/>
    <x v="0"/>
    <x v="0"/>
    <x v="2"/>
    <x v="6335"/>
    <x v="51"/>
    <s v="The Bank of New York Mellon Corporation"/>
    <s v="['python', 'html', 'css', 'javascript', 'sql', 'nosql', 'gcp', 'splunk', 'ansible', 'chef', 'git']"/>
  </r>
  <r>
    <x v="0"/>
    <s v="Staff Data Scientist, Analytics (Remote)"/>
    <s v="Anywhere"/>
    <x v="0"/>
    <x v="1"/>
    <x v="2"/>
    <x v="6336"/>
    <x v="35"/>
    <s v="Grindr"/>
    <s v="['sql', 'python', 'looker', 'tableau']"/>
  </r>
  <r>
    <x v="2"/>
    <s v="Senior specialist, Data Analyst"/>
    <s v="Taiwan"/>
    <x v="0"/>
    <x v="0"/>
    <x v="40"/>
    <x v="6337"/>
    <x v="46"/>
    <s v="Coupang"/>
    <s v="['sql']"/>
  </r>
  <r>
    <x v="2"/>
    <s v="Research Scientist / Research Engineer (Greater NYC Area, NY)"/>
    <s v="United States"/>
    <x v="0"/>
    <x v="0"/>
    <x v="2"/>
    <x v="6338"/>
    <x v="277"/>
    <s v="MosaicML"/>
    <s v="['go', 'pytorch']"/>
  </r>
  <r>
    <x v="2"/>
    <s v="Data BI Analyst (Entry Level) - US/Canada"/>
    <s v="Anywhere"/>
    <x v="0"/>
    <x v="1"/>
    <x v="2"/>
    <x v="6339"/>
    <x v="91"/>
    <s v="Patterned Learning AI"/>
    <s v="['nosql', 'sql', 'vba', 'oracle', 'hadoop', 'excel', 'tableau']"/>
  </r>
  <r>
    <x v="1"/>
    <s v="Data Engineer"/>
    <s v="Fort Meade, MD"/>
    <x v="0"/>
    <x v="0"/>
    <x v="1"/>
    <x v="6340"/>
    <x v="6"/>
    <s v="VSolvit"/>
    <s v="['java', 'linux', 'flow']"/>
  </r>
  <r>
    <x v="1"/>
    <s v="Data Engineer"/>
    <s v="Port Washington, NY"/>
    <x v="0"/>
    <x v="0"/>
    <x v="2"/>
    <x v="6341"/>
    <x v="31"/>
    <s v="Kiss Products, Inc."/>
    <s v="['python', 'sql', 'java', 'scala', 'sql server', 'aws', 'hadoop', 'spark', 'sap']"/>
  </r>
  <r>
    <x v="0"/>
    <s v="Model Monitoring and Analytics Data Scientist (SAS, R, Python) ..."/>
    <s v="Wilmington, DE"/>
    <x v="0"/>
    <x v="0"/>
    <x v="2"/>
    <x v="6342"/>
    <x v="122"/>
    <s v="Citigroup, Inc"/>
    <s v="['sas', 'sas', 'r', 'python', 'matlab', 'c', 'unix', 'tableau']"/>
  </r>
  <r>
    <x v="1"/>
    <s v="Junior Data Scientist Engineer"/>
    <s v="Anywhere"/>
    <x v="0"/>
    <x v="1"/>
    <x v="2"/>
    <x v="6343"/>
    <x v="172"/>
    <s v="Patterned Learning AI"/>
    <s v="['r', 'python', 'sas', 'sas', 'matlab', 'vba', 'sql', 'javascript', 'html', 'oracle']"/>
  </r>
  <r>
    <x v="2"/>
    <s v="Junior Data BI Analyst"/>
    <s v="Anywhere"/>
    <x v="0"/>
    <x v="1"/>
    <x v="2"/>
    <x v="6344"/>
    <x v="172"/>
    <s v="Patterned Learning AI"/>
    <s v="['nosql', 'sql', 'vba', 'oracle', 'hadoop', 'excel', 'tableau']"/>
  </r>
  <r>
    <x v="8"/>
    <s v="Senior Data Scientist"/>
    <s v="Columbia, MD"/>
    <x v="0"/>
    <x v="0"/>
    <x v="2"/>
    <x v="6345"/>
    <x v="390"/>
    <s v="Parsons"/>
    <s v="['sas', 'sas', 'matlab', 'windows', 'spss']"/>
  </r>
  <r>
    <x v="8"/>
    <s v="Sr Dir &amp; Data Scientist - AI &amp; Underwriting Automation"/>
    <s v="Hartford, CT"/>
    <x v="0"/>
    <x v="0"/>
    <x v="2"/>
    <x v="6346"/>
    <x v="776"/>
    <s v="The Travelers Indemnity Company"/>
    <m/>
  </r>
  <r>
    <x v="0"/>
    <s v="Scientist, Data Science"/>
    <s v="San Diego, CA"/>
    <x v="0"/>
    <x v="0"/>
    <x v="2"/>
    <x v="6347"/>
    <x v="19"/>
    <s v="Johnson &amp; Johnson"/>
    <s v="['python', 'r', 'sql', 'spring']"/>
  </r>
  <r>
    <x v="0"/>
    <s v="Staff Data Scientist"/>
    <s v="London, UK"/>
    <x v="0"/>
    <x v="0"/>
    <x v="6"/>
    <x v="6348"/>
    <x v="137"/>
    <s v="Intercom"/>
    <s v="['sql', 'r', 'python', 'go', 'tableau', 'looker', 'atlassian']"/>
  </r>
  <r>
    <x v="0"/>
    <s v="Data Science Solution Lead (Atlanta, GA)"/>
    <s v="Atlanta, GA"/>
    <x v="0"/>
    <x v="0"/>
    <x v="2"/>
    <x v="6349"/>
    <x v="323"/>
    <s v="Elevance Health"/>
    <s v="['sql', 'hadoop']"/>
  </r>
  <r>
    <x v="3"/>
    <s v="Senior Data Engineer"/>
    <s v="Orlando, FL"/>
    <x v="0"/>
    <x v="0"/>
    <x v="2"/>
    <x v="6350"/>
    <x v="122"/>
    <s v="Lockheed Martin"/>
    <s v="['python', 'sql', 'sql server', 'pandas', 'numpy', 'tableau', 'excel', 'alteryx']"/>
  </r>
  <r>
    <x v="0"/>
    <s v="Data Scientist (TS/SCI)"/>
    <s v="Tampa, FL"/>
    <x v="0"/>
    <x v="0"/>
    <x v="2"/>
    <x v="6351"/>
    <x v="19"/>
    <s v="Piper Companies"/>
    <s v="['python', 'golang', 'javascript', 'pytorch', 'kubernetes']"/>
  </r>
  <r>
    <x v="0"/>
    <s v="Data Solutions Specialist"/>
    <s v="Plano, TX"/>
    <x v="0"/>
    <x v="0"/>
    <x v="2"/>
    <x v="6352"/>
    <x v="31"/>
    <s v="Comerica Incorporated"/>
    <m/>
  </r>
  <r>
    <x v="4"/>
    <s v="BI Analyst"/>
    <s v="Arlington, TX"/>
    <x v="0"/>
    <x v="0"/>
    <x v="2"/>
    <x v="6353"/>
    <x v="29"/>
    <s v="Fisher Investments"/>
    <s v="['sql', 'r', 'python', 'sql server', 'oracle', 'tableau', 'power bi']"/>
  </r>
  <r>
    <x v="1"/>
    <s v="Principal Data Engineer"/>
    <s v="Charlotte, NC"/>
    <x v="0"/>
    <x v="0"/>
    <x v="2"/>
    <x v="6354"/>
    <x v="71"/>
    <s v="Lowe’s"/>
    <s v="['sql', 'hadoop', 'spark', 'kafka', 'microstrategy']"/>
  </r>
  <r>
    <x v="3"/>
    <s v="Senior Data Engineer"/>
    <s v="Knoxville, TN"/>
    <x v="0"/>
    <x v="0"/>
    <x v="2"/>
    <x v="6355"/>
    <x v="25"/>
    <s v="Capital One"/>
    <s v="['java', 'scala', 'python', 'nosql', 'sql', 'mongo', 'shell', 'cassandra', 'redshift', 'snowflake', 'aws', 'azure', 'hadoop', 'kafka', 'spark']"/>
  </r>
  <r>
    <x v="0"/>
    <s v="DATA SCIENTIST"/>
    <s v="Virginia"/>
    <x v="0"/>
    <x v="0"/>
    <x v="2"/>
    <x v="6356"/>
    <x v="208"/>
    <s v="U.S. Army Acquisition Support Center"/>
    <m/>
  </r>
  <r>
    <x v="0"/>
    <s v="Staff Data Scientist"/>
    <s v="Bentonville, AR"/>
    <x v="0"/>
    <x v="0"/>
    <x v="2"/>
    <x v="6357"/>
    <x v="19"/>
    <s v="Walmart"/>
    <s v="['sql', 'python', 'scala', 'r', 'crystal', 'azure', 'tensorflow', 'pytorch', 'pyspark', 'spark']"/>
  </r>
  <r>
    <x v="2"/>
    <s v="Security Vuln Metrics &amp; Data Analyst"/>
    <s v="Heredia Province, Heredia, Costa Rica"/>
    <x v="0"/>
    <x v="0"/>
    <x v="0"/>
    <x v="6358"/>
    <x v="46"/>
    <s v="Experian"/>
    <s v="['sql', 'aws', 'azure', 'gcp', 'tableau', 'excel', 'jira', 'confluence']"/>
  </r>
  <r>
    <x v="5"/>
    <s v="Software Developer in Data Science Team"/>
    <s v="Warsaw, Poland"/>
    <x v="0"/>
    <x v="0"/>
    <x v="11"/>
    <x v="6359"/>
    <x v="137"/>
    <s v="Evolution"/>
    <s v="['scala', 'python', 'sql', 'aws', 'spark', 'kafka', 'kubernetes']"/>
  </r>
  <r>
    <x v="0"/>
    <s v="DATA SCIENTIST"/>
    <s v="Offutt AFB, NE"/>
    <x v="5"/>
    <x v="0"/>
    <x v="1"/>
    <x v="6360"/>
    <x v="364"/>
    <s v="Air Force Elements, U.S. Strategic Command"/>
    <m/>
  </r>
  <r>
    <x v="1"/>
    <s v="Data Engineer, WW CSO"/>
    <s v="Santa Clara, CA"/>
    <x v="0"/>
    <x v="0"/>
    <x v="2"/>
    <x v="6361"/>
    <x v="16"/>
    <s v="Apple"/>
    <s v="['sql', 'r', 'python', 'snowflake', 'aws', 'alteryx', 'tableau']"/>
  </r>
  <r>
    <x v="1"/>
    <s v="Lead Data Engineer"/>
    <s v="Hyderabad, Telangana, India"/>
    <x v="0"/>
    <x v="0"/>
    <x v="7"/>
    <x v="6362"/>
    <x v="316"/>
    <s v="Vialto Partners"/>
    <s v="['azure']"/>
  </r>
  <r>
    <x v="1"/>
    <s v="Delivery Solutions Architect : Big Data"/>
    <s v="India"/>
    <x v="0"/>
    <x v="0"/>
    <x v="7"/>
    <x v="6363"/>
    <x v="36"/>
    <s v="Databricks"/>
    <s v="['sql', 'databricks', 'spark', 'hadoop', 'kafka', 'pandas', 'scikit-learn', 'excel', 'unity', 'unify']"/>
  </r>
  <r>
    <x v="0"/>
    <s v="Program Coordinator II (Data Scientist) / 60014621, 60015003"/>
    <s v="Columbia, SC"/>
    <x v="0"/>
    <x v="0"/>
    <x v="2"/>
    <x v="6364"/>
    <x v="1280"/>
    <s v="State of South Carolina"/>
    <m/>
  </r>
  <r>
    <x v="4"/>
    <s v="Management and Program Analyst (Project Manager)"/>
    <s v="Albuquerque, NM"/>
    <x v="0"/>
    <x v="0"/>
    <x v="1"/>
    <x v="6365"/>
    <x v="350"/>
    <s v="Internal Revenue Service"/>
    <m/>
  </r>
  <r>
    <x v="0"/>
    <s v="Data Scientist/Analyst"/>
    <s v="Arlington, TX"/>
    <x v="0"/>
    <x v="0"/>
    <x v="1"/>
    <x v="5823"/>
    <x v="764"/>
    <s v="Peraton"/>
    <s v="['python']"/>
  </r>
  <r>
    <x v="0"/>
    <s v="Data Scientist"/>
    <s v="Austin, TX"/>
    <x v="0"/>
    <x v="0"/>
    <x v="2"/>
    <x v="6366"/>
    <x v="122"/>
    <s v="Fidelity Investments"/>
    <s v="['python', 'r', 'elasticsearch', 'aws', 'tensorflow', 'keras', 'mxnet', 'pytorch']"/>
  </r>
  <r>
    <x v="0"/>
    <s v="DATA SCIENTIST"/>
    <s v="Maryland"/>
    <x v="0"/>
    <x v="0"/>
    <x v="2"/>
    <x v="6367"/>
    <x v="343"/>
    <s v="United States Army Medical Logistics Command"/>
    <s v="['sas', 'sas', 'vba', 'python', 'sql', 'r', 'tableau']"/>
  </r>
  <r>
    <x v="2"/>
    <s v="Real Estate Data Analyst 1LOD"/>
    <s v="Los Angeles, CA"/>
    <x v="0"/>
    <x v="0"/>
    <x v="2"/>
    <x v="6368"/>
    <x v="122"/>
    <s v="City National Bank (CNB)"/>
    <s v="['excel']"/>
  </r>
  <r>
    <x v="8"/>
    <s v="Senior Reliability Data Scientist / Software Engineer"/>
    <s v="Palo Alto, CA"/>
    <x v="0"/>
    <x v="0"/>
    <x v="2"/>
    <x v="6369"/>
    <x v="122"/>
    <s v="Tesla, Inc"/>
    <s v="['python', 'sql', 'spark', 'airflow', 'matplotlib', 'flask', 'tableau', 'docker']"/>
  </r>
  <r>
    <x v="1"/>
    <s v="Sr. Data Engineer"/>
    <s v="Reston, VA"/>
    <x v="0"/>
    <x v="0"/>
    <x v="2"/>
    <x v="6370"/>
    <x v="31"/>
    <s v="Resonate"/>
    <s v="['scala', 'java', 'sql', 'aws', 'kafka', 'splunk']"/>
  </r>
  <r>
    <x v="6"/>
    <s v="Senior Marketing Data Analyst, Marketing"/>
    <s v="Los Angeles, CA"/>
    <x v="0"/>
    <x v="0"/>
    <x v="2"/>
    <x v="6371"/>
    <x v="122"/>
    <s v="BlackLine"/>
    <s v="['python', 'r', 'tableau', 'qlik']"/>
  </r>
  <r>
    <x v="0"/>
    <s v="Data Scientist"/>
    <s v="Annapolis Junction, MD"/>
    <x v="0"/>
    <x v="0"/>
    <x v="2"/>
    <x v="6372"/>
    <x v="122"/>
    <s v="Leidos"/>
    <s v="['python']"/>
  </r>
  <r>
    <x v="7"/>
    <s v="Artificial Intelligence Programmer (F/H/NB) - NEW PROJECT"/>
    <s v="Lyon, France"/>
    <x v="0"/>
    <x v="0"/>
    <x v="27"/>
    <x v="6373"/>
    <x v="41"/>
    <s v="Ubisoft"/>
    <m/>
  </r>
  <r>
    <x v="0"/>
    <s v="REMOTE: Data Scientist"/>
    <s v="Anywhere"/>
    <x v="0"/>
    <x v="1"/>
    <x v="1"/>
    <x v="6374"/>
    <x v="94"/>
    <s v="CVS Health"/>
    <s v="['sql', 'python', 'aws', 'gcp', 'tableau', 'github']"/>
  </r>
  <r>
    <x v="0"/>
    <s v="Research Data Scientist"/>
    <s v="Washington, DC"/>
    <x v="0"/>
    <x v="0"/>
    <x v="2"/>
    <x v="6375"/>
    <x v="122"/>
    <s v="Booz Allen Hamilton"/>
    <s v="['python', 'r', 'tableau', 'splunk', 'docker']"/>
  </r>
  <r>
    <x v="0"/>
    <s v="Data Scientist Lead-Enterprise Market Risk (Remote)"/>
    <s v="San Antonio, TX"/>
    <x v="0"/>
    <x v="0"/>
    <x v="2"/>
    <x v="6376"/>
    <x v="1268"/>
    <s v="United Services Automobile Association"/>
    <s v="['python', 'sql', 'nosql', 'numpy', 'pandas', 'scikit-learn', 'phoenix', 'excel']"/>
  </r>
  <r>
    <x v="0"/>
    <s v="Data Scientist"/>
    <s v="New York, NY"/>
    <x v="0"/>
    <x v="0"/>
    <x v="2"/>
    <x v="6377"/>
    <x v="122"/>
    <s v="Hearst"/>
    <s v="['python', 'sql', 'scikit-learn']"/>
  </r>
  <r>
    <x v="0"/>
    <s v="Lead Data Scientist"/>
    <s v="San Francisco, CA"/>
    <x v="0"/>
    <x v="0"/>
    <x v="2"/>
    <x v="6378"/>
    <x v="114"/>
    <s v="Salesforce"/>
    <s v="['python', 'tensorflow', 'pytorch']"/>
  </r>
  <r>
    <x v="6"/>
    <s v="Senior Clinical Data Analyst"/>
    <s v="Englewood, CO"/>
    <x v="0"/>
    <x v="0"/>
    <x v="1"/>
    <x v="6379"/>
    <x v="574"/>
    <s v="AllHealth Network"/>
    <s v="['c', 'tableau']"/>
  </r>
  <r>
    <x v="0"/>
    <s v="Artificial Intelligence Translational Data Scientist"/>
    <s v="Cambridge, MA"/>
    <x v="0"/>
    <x v="0"/>
    <x v="2"/>
    <x v="6380"/>
    <x v="71"/>
    <s v="Novartis Pharmaceuticals"/>
    <s v="['python', 'r', 'pytorch', 'keras']"/>
  </r>
  <r>
    <x v="1"/>
    <s v="Data Engineer - SQL Server"/>
    <s v="Lakeside, CA"/>
    <x v="0"/>
    <x v="0"/>
    <x v="2"/>
    <x v="6381"/>
    <x v="17"/>
    <s v="Graphic Business Solutions Inc"/>
    <s v="['sql', 't-sql', 'c#', 'html', 'javascript', 'css', 'sql server', 'asp.net', 'ssis', 'ssrs', 'tableau', 'excel']"/>
  </r>
  <r>
    <x v="0"/>
    <s v="Data Scientist, Mid"/>
    <s v="Chantilly, VA"/>
    <x v="0"/>
    <x v="0"/>
    <x v="2"/>
    <x v="6382"/>
    <x v="122"/>
    <s v="Booz Allen Hamilton"/>
    <s v="['python', 'javascript', 'pytorch', 'tensorflow', 'angular', 'tableau', 'splunk', 'docker']"/>
  </r>
  <r>
    <x v="0"/>
    <s v="Sr Data Scientist"/>
    <s v="Charlotte, NC"/>
    <x v="0"/>
    <x v="0"/>
    <x v="2"/>
    <x v="6383"/>
    <x v="31"/>
    <s v="Lowe’s"/>
    <s v="['python', 'java', 'scala', 'rust', 'sql', 'pandas', 'numpy', 'scikit-learn']"/>
  </r>
  <r>
    <x v="4"/>
    <s v="Manager, Data &amp; Analytics"/>
    <s v="Plano, TX"/>
    <x v="0"/>
    <x v="0"/>
    <x v="2"/>
    <x v="6384"/>
    <x v="19"/>
    <s v="Learfield | IMG College"/>
    <s v="['sql', 'r', 'python', 'tableau']"/>
  </r>
  <r>
    <x v="2"/>
    <s v="Data Analyst (Entry Level) - US/Canada"/>
    <s v="Anywhere"/>
    <x v="0"/>
    <x v="1"/>
    <x v="2"/>
    <x v="6385"/>
    <x v="91"/>
    <s v="Patterned Learning AI"/>
    <s v="['sql', 'excel', 'sheets']"/>
  </r>
  <r>
    <x v="7"/>
    <s v="NLP Engineer"/>
    <s v="Singapore"/>
    <x v="0"/>
    <x v="0"/>
    <x v="18"/>
    <x v="6386"/>
    <x v="36"/>
    <s v="Ahrefs"/>
    <s v="['python', 'sql', 'tensorflow', 'pytorch', 'theano', 'git']"/>
  </r>
  <r>
    <x v="0"/>
    <s v="Data Scientist (Monetisation)"/>
    <s v="London, UK"/>
    <x v="0"/>
    <x v="0"/>
    <x v="6"/>
    <x v="6387"/>
    <x v="8"/>
    <s v="PlayStation Global"/>
    <s v="['sql', 'python', 'scikit-learn']"/>
  </r>
  <r>
    <x v="8"/>
    <s v="Senior Manager, Data Science"/>
    <s v="New York, NY"/>
    <x v="0"/>
    <x v="0"/>
    <x v="2"/>
    <x v="6388"/>
    <x v="1092"/>
    <s v="Match Group"/>
    <s v="['sql', 'python']"/>
  </r>
  <r>
    <x v="4"/>
    <s v="Project Manager / BA Migration + ETL"/>
    <s v="Geneva, Switzerland"/>
    <x v="0"/>
    <x v="0"/>
    <x v="45"/>
    <x v="6389"/>
    <x v="41"/>
    <s v="Synechron"/>
    <s v="['sql', 'excel']"/>
  </r>
  <r>
    <x v="1"/>
    <s v="Data Engineer II - Sports Next"/>
    <s v="Orlando, FL"/>
    <x v="0"/>
    <x v="0"/>
    <x v="2"/>
    <x v="6390"/>
    <x v="19"/>
    <s v="NBCUniversal Media, LLC"/>
    <s v="['sql', 'powershell', 'python', 't-sql', 'sql server', 'aws', 'azure', 'airflow', 'ssis', 'ssrs', 'tableau', 'power bi', 'git', 'atlassian', 'jira', 'confluence']"/>
  </r>
  <r>
    <x v="2"/>
    <s v="HR Data Risk &amp; Control Analyst (Hybrid)"/>
    <s v="Tampa, FL"/>
    <x v="0"/>
    <x v="0"/>
    <x v="2"/>
    <x v="6391"/>
    <x v="19"/>
    <s v="Citigroup, Inc"/>
    <m/>
  </r>
  <r>
    <x v="1"/>
    <s v="Data Engineer (Req ID: 2331)"/>
    <s v="Herndon, VA"/>
    <x v="0"/>
    <x v="0"/>
    <x v="1"/>
    <x v="6392"/>
    <x v="187"/>
    <s v="Excelity"/>
    <s v="['python', 'java', 'scala', 'postgresql', 'elasticsearch', 'azure', 'aws', 'hadoop', 'spark', 'git']"/>
  </r>
  <r>
    <x v="0"/>
    <s v="Director &amp; Data Scientist (REMOTE) (Hartford, CT)"/>
    <s v="Hartford, CT"/>
    <x v="0"/>
    <x v="0"/>
    <x v="2"/>
    <x v="6393"/>
    <x v="82"/>
    <s v="Travelers"/>
    <m/>
  </r>
  <r>
    <x v="1"/>
    <s v="Data Analytics Engineer - DBT / DW Modeling"/>
    <s v="Mumbai, Maharashtra, India"/>
    <x v="0"/>
    <x v="0"/>
    <x v="7"/>
    <x v="6394"/>
    <x v="56"/>
    <s v="Cover Genius"/>
    <s v="['sql', 'bash', 'bigquery', 'looker', 'git']"/>
  </r>
  <r>
    <x v="0"/>
    <s v="Data Scientist"/>
    <s v="Mooresville, NC"/>
    <x v="0"/>
    <x v="0"/>
    <x v="2"/>
    <x v="6395"/>
    <x v="19"/>
    <s v="Lowe’s"/>
    <s v="['python', 'java', 'scala', 'rust', 'sql', 'hadoop', 'spark']"/>
  </r>
  <r>
    <x v="2"/>
    <s v="Data Analyst III"/>
    <s v="Bethesda, MD"/>
    <x v="0"/>
    <x v="0"/>
    <x v="2"/>
    <x v="6396"/>
    <x v="16"/>
    <s v="Thermo Fisher Scientific"/>
    <s v="['sas', 'sas', 'excel', 'word', 'powerpoint', 'outlook']"/>
  </r>
  <r>
    <x v="0"/>
    <s v="Expert Data Quality"/>
    <s v="Switzerland"/>
    <x v="0"/>
    <x v="0"/>
    <x v="45"/>
    <x v="6397"/>
    <x v="137"/>
    <s v="Talan"/>
    <s v="['sql', 'snowflake']"/>
  </r>
  <r>
    <x v="1"/>
    <s v="Lead Data Engineer"/>
    <s v="Tampa, FL"/>
    <x v="0"/>
    <x v="0"/>
    <x v="2"/>
    <x v="6398"/>
    <x v="31"/>
    <s v="JP Morgan Chase &amp; Co."/>
    <s v="['nosql']"/>
  </r>
  <r>
    <x v="1"/>
    <s v="Data Engineer - Officer - NY/NJ - Hybrid (HM)"/>
    <s v="New York, NY"/>
    <x v="0"/>
    <x v="0"/>
    <x v="2"/>
    <x v="6399"/>
    <x v="1281"/>
    <s v="Citi"/>
    <s v="['java', 'python', 'scala', 'nosql', 'cassandra', 'aws', 'kafka', 'hadoop', 'spark', 'flow']"/>
  </r>
  <r>
    <x v="2"/>
    <s v="Project Manager - Infrastructure/Planning/Data Analysis, Nova Lima"/>
    <s v="Brazil"/>
    <x v="0"/>
    <x v="0"/>
    <x v="41"/>
    <x v="6400"/>
    <x v="74"/>
    <s v="Turner &amp; Townsend"/>
    <s v="['vba', 'sql', 'oracle', 'excel', 'power bi']"/>
  </r>
  <r>
    <x v="2"/>
    <s v="Admin &amp; Data Analyst"/>
    <s v="United Kingdom"/>
    <x v="0"/>
    <x v="0"/>
    <x v="6"/>
    <x v="6401"/>
    <x v="147"/>
    <s v="Catch22"/>
    <s v="['excel', 'word', 'outlook']"/>
  </r>
  <r>
    <x v="4"/>
    <s v="PROGRAM ANALYST"/>
    <s v="Texas"/>
    <x v="5"/>
    <x v="0"/>
    <x v="1"/>
    <x v="6402"/>
    <x v="1282"/>
    <s v="Department of the Air Force - Agency Wide"/>
    <m/>
  </r>
  <r>
    <x v="0"/>
    <s v="Data Scientist"/>
    <s v="Alexandria, LA"/>
    <x v="0"/>
    <x v="0"/>
    <x v="2"/>
    <x v="6403"/>
    <x v="990"/>
    <s v="HHS Careers"/>
    <m/>
  </r>
  <r>
    <x v="1"/>
    <s v="Junior Data Engineer"/>
    <s v="Anywhere"/>
    <x v="0"/>
    <x v="1"/>
    <x v="2"/>
    <x v="6404"/>
    <x v="122"/>
    <s v="Patterned Learning AI"/>
    <s v="['sql', 'c#', 'sql server', 'azure', 'flow']"/>
  </r>
  <r>
    <x v="6"/>
    <s v="Senior Navy Logistics Data Analyst"/>
    <s v="Santa Barbara, CA"/>
    <x v="0"/>
    <x v="0"/>
    <x v="2"/>
    <x v="6405"/>
    <x v="122"/>
    <s v="Tecolote Research, Inc."/>
    <m/>
  </r>
  <r>
    <x v="1"/>
    <s v="Data Engineer II"/>
    <s v="Brookfield, WI"/>
    <x v="0"/>
    <x v="0"/>
    <x v="2"/>
    <x v="6406"/>
    <x v="31"/>
    <s v="Milwaukee Electric Tool"/>
    <s v="['sql', 'sql server', 'db2', 'ssis']"/>
  </r>
  <r>
    <x v="0"/>
    <s v="Master Data Specialist"/>
    <s v="Fremont, CA"/>
    <x v="0"/>
    <x v="0"/>
    <x v="2"/>
    <x v="6407"/>
    <x v="122"/>
    <s v="Tesla, Inc"/>
    <s v="['excel']"/>
  </r>
  <r>
    <x v="1"/>
    <s v="Data Engineer"/>
    <s v="Cairo, GA"/>
    <x v="0"/>
    <x v="0"/>
    <x v="2"/>
    <x v="6408"/>
    <x v="122"/>
    <s v="IBM"/>
    <m/>
  </r>
  <r>
    <x v="2"/>
    <s v="Data Analyst, Senior"/>
    <s v="Washington, DC"/>
    <x v="0"/>
    <x v="0"/>
    <x v="2"/>
    <x v="6409"/>
    <x v="31"/>
    <s v="Booz Allen Hamilton"/>
    <s v="['python', 'r', 'java', 'excel', 'tableau', 'power bi']"/>
  </r>
  <r>
    <x v="0"/>
    <s v="Data Scientist"/>
    <s v="Houston, TX"/>
    <x v="0"/>
    <x v="0"/>
    <x v="2"/>
    <x v="6410"/>
    <x v="19"/>
    <s v="Belcan"/>
    <m/>
  </r>
  <r>
    <x v="0"/>
    <s v="DATA SCIENTIST"/>
    <s v="Prince George, VA"/>
    <x v="0"/>
    <x v="0"/>
    <x v="2"/>
    <x v="6411"/>
    <x v="1283"/>
    <s v="Defense Commissary Agency"/>
    <m/>
  </r>
  <r>
    <x v="0"/>
    <s v="Data Scientist"/>
    <s v="United States"/>
    <x v="0"/>
    <x v="0"/>
    <x v="2"/>
    <x v="6412"/>
    <x v="1284"/>
    <s v="U.S. Department of Labor"/>
    <m/>
  </r>
  <r>
    <x v="2"/>
    <s v="Healthcare Analytics Manager - Remote"/>
    <s v="Dallas, TX"/>
    <x v="0"/>
    <x v="0"/>
    <x v="2"/>
    <x v="6413"/>
    <x v="28"/>
    <s v="Clarify Health Solutions"/>
    <s v="['sql', 'python', 'r', 'excel']"/>
  </r>
  <r>
    <x v="0"/>
    <s v="Data Scientist (A.I. Integration)"/>
    <s v="Canada"/>
    <x v="0"/>
    <x v="0"/>
    <x v="23"/>
    <x v="6414"/>
    <x v="1285"/>
    <s v="Top Hat"/>
    <s v="['python', 'java', 'tensorflow', 'pytorch']"/>
  </r>
  <r>
    <x v="1"/>
    <s v="Staff Data Engineer"/>
    <s v="Seattle, WA"/>
    <x v="0"/>
    <x v="0"/>
    <x v="2"/>
    <x v="6415"/>
    <x v="155"/>
    <s v="The Climate Corporation"/>
    <s v="['sql', 'no-sql', 'mysql', 'neo4j', 'cassandra', 'aws', 'azure', 'spark', 'airflow', 'gdpr', 'jupyter', 'microstrategy', 'looker', 'tableau', 'gitlab', 'terraform', 'docker', 'jira']"/>
  </r>
  <r>
    <x v="0"/>
    <s v="Data Scientist"/>
    <s v="Wellesley, MA"/>
    <x v="0"/>
    <x v="0"/>
    <x v="2"/>
    <x v="6303"/>
    <x v="94"/>
    <s v="CVS Health"/>
    <s v="['r', 'python', 'sql']"/>
  </r>
  <r>
    <x v="2"/>
    <s v="Data Analyst"/>
    <s v="Fairfax, VA"/>
    <x v="0"/>
    <x v="0"/>
    <x v="2"/>
    <x v="6416"/>
    <x v="155"/>
    <s v="GovCIO"/>
    <m/>
  </r>
  <r>
    <x v="6"/>
    <s v="Sr. DataOps Analyst"/>
    <s v="Toronto, ON, Canada"/>
    <x v="0"/>
    <x v="0"/>
    <x v="23"/>
    <x v="6417"/>
    <x v="19"/>
    <s v="Autodesk, Inc"/>
    <s v="['sql', 'airflow']"/>
  </r>
  <r>
    <x v="2"/>
    <s v="Data Analyst"/>
    <s v="Armenia"/>
    <x v="0"/>
    <x v="0"/>
    <x v="89"/>
    <x v="6418"/>
    <x v="83"/>
    <s v="Exadel"/>
    <s v="['sql', 'excel']"/>
  </r>
  <r>
    <x v="1"/>
    <s v="Lead Big Data Engineer – Spark Expert"/>
    <s v="Charlotte, NC"/>
    <x v="0"/>
    <x v="0"/>
    <x v="1"/>
    <x v="6419"/>
    <x v="122"/>
    <s v="Wells Fargo"/>
    <s v="['nosql', 'python', 'sql', 'gcp', 'azure', 'aws', 'spark', 'hadoop', 'kafka', 'airflow']"/>
  </r>
  <r>
    <x v="2"/>
    <s v="IT SPECIALIST (DATA MANAGEMENT/SYSTEM ANALYSIS)"/>
    <s v="Texas"/>
    <x v="5"/>
    <x v="0"/>
    <x v="2"/>
    <x v="6420"/>
    <x v="1282"/>
    <s v="Air Force Personnel Center"/>
    <s v="['sas', 'sas', 'sql', 'javascript', 'html', 'oracle']"/>
  </r>
  <r>
    <x v="1"/>
    <s v="Big Data Engineer - Java / Python - Cornerstone Data Capabilities"/>
    <s v="New York, NY"/>
    <x v="0"/>
    <x v="0"/>
    <x v="2"/>
    <x v="6421"/>
    <x v="89"/>
    <s v="American Express"/>
    <s v="['java', 'shell', 'python', 'r', 'mysql', 'spring', 'hadoop', 'spark', 'kafka', 'express', 'unix', 'jenkins']"/>
  </r>
  <r>
    <x v="2"/>
    <s v="Data Analyst"/>
    <s v="Arlington, VA"/>
    <x v="0"/>
    <x v="0"/>
    <x v="2"/>
    <x v="6422"/>
    <x v="31"/>
    <s v="Riskspan, Inc"/>
    <s v="['vba', 'r', 'python', 'mysql', 'excel', 'qlik', 'tableau']"/>
  </r>
  <r>
    <x v="1"/>
    <s v="Actuarial BI &amp; Data Engineer"/>
    <s v="Jersey City, NJ"/>
    <x v="0"/>
    <x v="0"/>
    <x v="2"/>
    <x v="6423"/>
    <x v="1286"/>
    <s v="Corebridge Financial"/>
    <s v="['sql', 'python', 'aws', 'snowflake', 'tableau', 'power bi', 'microstrategy', 'git', 'github']"/>
  </r>
  <r>
    <x v="0"/>
    <s v="Privacy Analyst"/>
    <s v="Puerto Rico"/>
    <x v="0"/>
    <x v="0"/>
    <x v="55"/>
    <x v="6424"/>
    <x v="347"/>
    <s v="US Department of the Treasury"/>
    <m/>
  </r>
  <r>
    <x v="6"/>
    <s v="Senior IT Analyst-CMDB Administrator"/>
    <s v="Raritan, NJ"/>
    <x v="0"/>
    <x v="0"/>
    <x v="2"/>
    <x v="6425"/>
    <x v="1287"/>
    <s v="QuidelOrtho"/>
    <m/>
  </r>
  <r>
    <x v="8"/>
    <s v="Sr Staff Data Scientist - ATG"/>
    <s v="Santa Clara, CA"/>
    <x v="0"/>
    <x v="0"/>
    <x v="2"/>
    <x v="6426"/>
    <x v="213"/>
    <s v="ServiceNow"/>
    <s v="['python', 'numpy', 'pytorch', 'tensorflow']"/>
  </r>
  <r>
    <x v="1"/>
    <s v="Sr Data Engineer"/>
    <s v="Woonsocket, RI"/>
    <x v="0"/>
    <x v="0"/>
    <x v="2"/>
    <x v="6427"/>
    <x v="122"/>
    <s v="CVS Health"/>
    <s v="['python', 'java', 'sql', 'shell', 'oracle', 'hadoop', 'unix']"/>
  </r>
  <r>
    <x v="0"/>
    <s v="Junior Data Scientist Engineer-US"/>
    <s v="Anywhere"/>
    <x v="0"/>
    <x v="1"/>
    <x v="2"/>
    <x v="6428"/>
    <x v="172"/>
    <s v="Patterned Learning AI"/>
    <s v="['r', 'python', 'sas', 'sas', 'matlab', 'vba', 'sql', 'javascript', 'html', 'oracle']"/>
  </r>
  <r>
    <x v="8"/>
    <s v="Senior Data Scientist, Clinical Analytics"/>
    <s v="Waukegan, IL"/>
    <x v="0"/>
    <x v="0"/>
    <x v="2"/>
    <x v="6429"/>
    <x v="19"/>
    <s v="AbbVie"/>
    <s v="['r', 'sas', 'sas', 'aws', 'azure', 'hadoop', 'tableau']"/>
  </r>
  <r>
    <x v="0"/>
    <s v="Data Scientist (SPGG, N.L., Mx.)"/>
    <s v="San Pedro Garza García, Nuevo Leon, Mexico"/>
    <x v="0"/>
    <x v="0"/>
    <x v="22"/>
    <x v="6430"/>
    <x v="212"/>
    <s v="DigitalOnUs"/>
    <s v="['python', 'r', 'sas', 'sas', 'sql']"/>
  </r>
  <r>
    <x v="1"/>
    <s v="DataOps Engineer"/>
    <s v="Lisbon, Portugal"/>
    <x v="0"/>
    <x v="0"/>
    <x v="12"/>
    <x v="6431"/>
    <x v="137"/>
    <s v="Veeva Systems"/>
    <s v="['assembly', 'python', 'scala', 'kotlin', 'aws', 'databricks', 'airflow', 'spark']"/>
  </r>
  <r>
    <x v="2"/>
    <s v="Data Analyst"/>
    <s v="Lisbon, Portugal"/>
    <x v="0"/>
    <x v="0"/>
    <x v="12"/>
    <x v="6432"/>
    <x v="39"/>
    <s v="NielsenIQ"/>
    <m/>
  </r>
  <r>
    <x v="1"/>
    <s v="Data Infra Engineer"/>
    <s v="Kyiv, Ukraine"/>
    <x v="0"/>
    <x v="0"/>
    <x v="33"/>
    <x v="6433"/>
    <x v="137"/>
    <s v="Wix"/>
    <s v="['python', 'aws', 'spark', 'airflow', 'kubernetes']"/>
  </r>
  <r>
    <x v="0"/>
    <s v="Sr Data Scientist"/>
    <s v="Phoenix, AZ"/>
    <x v="0"/>
    <x v="0"/>
    <x v="2"/>
    <x v="6434"/>
    <x v="31"/>
    <s v="University of Phoenix"/>
    <s v="['sql', 'sas', 'sas', 'r', 'python', 'aws', 'azure', 'gcp', 'jupyter', 'phoenix', 'excel']"/>
  </r>
  <r>
    <x v="9"/>
    <s v="ETL разработчиĸ"/>
    <s v="Russia"/>
    <x v="0"/>
    <x v="0"/>
    <x v="90"/>
    <x v="6435"/>
    <x v="1288"/>
    <s v="Технологическая компания"/>
    <s v="['sql']"/>
  </r>
  <r>
    <x v="4"/>
    <s v="Management and Program Analyst (TAG)"/>
    <s v="Puerto Rico"/>
    <x v="0"/>
    <x v="0"/>
    <x v="55"/>
    <x v="6436"/>
    <x v="371"/>
    <s v="Internal Revenue Service"/>
    <s v="['excel']"/>
  </r>
  <r>
    <x v="1"/>
    <s v="Lead Data Engineer"/>
    <s v="Annapolis, MD"/>
    <x v="0"/>
    <x v="0"/>
    <x v="1"/>
    <x v="6437"/>
    <x v="176"/>
    <s v="Capital One"/>
    <s v="['java', 'scala', 'python', 'nosql', 'sql', 'mongo', 'shell', 'mysql', 'redshift', 'snowflake', 'aws', 'azure', 'hadoop', 'kafka', 'spark', 'airflow']"/>
  </r>
  <r>
    <x v="0"/>
    <s v="Lead Data Scientist"/>
    <s v="Roseland, NE"/>
    <x v="0"/>
    <x v="0"/>
    <x v="2"/>
    <x v="6438"/>
    <x v="19"/>
    <s v="ADP (Automatic Data Processing)"/>
    <s v="['python', 'r', 'scala', 'nosql', 'mongodb', 'mongodb', 'dynamodb', 'flask', 'tableau', 'excel', 'docker', 'kubernetes']"/>
  </r>
  <r>
    <x v="1"/>
    <s v="Data Engineer"/>
    <s v="Dayton, OH"/>
    <x v="0"/>
    <x v="0"/>
    <x v="2"/>
    <x v="6439"/>
    <x v="31"/>
    <s v="Linquest Corporation"/>
    <s v="['sql', 'python']"/>
  </r>
  <r>
    <x v="0"/>
    <s v="Data Scientist - Product"/>
    <s v="San Francisco, CA"/>
    <x v="0"/>
    <x v="0"/>
    <x v="2"/>
    <x v="6440"/>
    <x v="31"/>
    <s v="Visly"/>
    <s v="['python', 'r', 'sql', 'redshift', 'snowflake']"/>
  </r>
  <r>
    <x v="2"/>
    <s v="Commercial Bank - Data Analytics, Vice President"/>
    <s v="Chicago, IL"/>
    <x v="0"/>
    <x v="0"/>
    <x v="2"/>
    <x v="6441"/>
    <x v="19"/>
    <s v="JP Morgan Chase &amp; Co."/>
    <s v="['sql', 'python', 'aws', 'redshift', 'pyspark', 'qlik', 'tableau', 'alteryx', 'looker', 'excel', 'powerpoint']"/>
  </r>
  <r>
    <x v="2"/>
    <s v="Real Estate Transaction Data Analyst"/>
    <s v="Austin, TX"/>
    <x v="0"/>
    <x v="0"/>
    <x v="2"/>
    <x v="6442"/>
    <x v="83"/>
    <s v="AECOM"/>
    <s v="['excel', 'word', 'powerpoint']"/>
  </r>
  <r>
    <x v="3"/>
    <s v="Sr. Cloud Data Engineer"/>
    <s v="Anywhere"/>
    <x v="0"/>
    <x v="1"/>
    <x v="2"/>
    <x v="6443"/>
    <x v="57"/>
    <s v="MaryRuth's"/>
    <s v="['python', 'sql', 'r', 'bash', 'java', 'aws', 'azure', 'gcp', 'spark', 'graphql', 'flow']"/>
  </r>
  <r>
    <x v="1"/>
    <s v="Data Engineer II, Global Employee Relations"/>
    <s v="Seattle, WA"/>
    <x v="0"/>
    <x v="0"/>
    <x v="2"/>
    <x v="6444"/>
    <x v="375"/>
    <s v="Amazon"/>
    <s v="['sql', 'python', 'java', 'scala', 'aws', 'redshift']"/>
  </r>
  <r>
    <x v="0"/>
    <s v="Data Scientist (TS/SCI)"/>
    <s v="Omaha, NE"/>
    <x v="0"/>
    <x v="0"/>
    <x v="1"/>
    <x v="6445"/>
    <x v="68"/>
    <s v="Motion Recruitment"/>
    <s v="['python', 'sql', 'aws', 'docker', 'kubernetes']"/>
  </r>
  <r>
    <x v="1"/>
    <s v="Data Engineer Manager"/>
    <s v="Menlo Park, CA"/>
    <x v="0"/>
    <x v="0"/>
    <x v="2"/>
    <x v="6446"/>
    <x v="155"/>
    <s v="Meta"/>
    <s v="['sql', 'python', 'php']"/>
  </r>
  <r>
    <x v="0"/>
    <s v="Entry-Level Data Scientist Engineer - US/Canada"/>
    <s v="Anywhere"/>
    <x v="0"/>
    <x v="1"/>
    <x v="2"/>
    <x v="6447"/>
    <x v="91"/>
    <s v="Patterned Learning AI"/>
    <s v="['r', 'python', 'sas', 'sas', 'matlab', 'vba', 'sql', 'javascript', 'html', 'oracle']"/>
  </r>
  <r>
    <x v="0"/>
    <s v="Data Scientist"/>
    <s v="Hanover, MD"/>
    <x v="0"/>
    <x v="0"/>
    <x v="2"/>
    <x v="6448"/>
    <x v="19"/>
    <s v="ManTech International"/>
    <s v="['r', 'python', 'sas', 'sas', 'matlab']"/>
  </r>
  <r>
    <x v="9"/>
    <s v="Senior Vision Engineer"/>
    <s v="Wrocław, Poland"/>
    <x v="0"/>
    <x v="0"/>
    <x v="11"/>
    <x v="6449"/>
    <x v="137"/>
    <s v="Averna"/>
    <s v="['assembly', 'python', 'opencv']"/>
  </r>
  <r>
    <x v="8"/>
    <s v="Senior Data Scientist, Commercial Operations (Remote)"/>
    <s v="Anywhere"/>
    <x v="0"/>
    <x v="1"/>
    <x v="1"/>
    <x v="6450"/>
    <x v="191"/>
    <s v="Cruise"/>
    <s v="['sql', 'python', 'r', 'c++', 'looker', 'tableau']"/>
  </r>
  <r>
    <x v="8"/>
    <s v="Senior Data Scientist"/>
    <s v="Peoria, IL"/>
    <x v="0"/>
    <x v="0"/>
    <x v="2"/>
    <x v="6451"/>
    <x v="19"/>
    <s v="Caterpillar, Inc"/>
    <s v="['sql', 'postgresql', 'oracle', 'snowflake']"/>
  </r>
  <r>
    <x v="3"/>
    <s v="Senior Data Engineer"/>
    <s v="Cortez, CO"/>
    <x v="0"/>
    <x v="0"/>
    <x v="2"/>
    <x v="6452"/>
    <x v="1289"/>
    <s v="Potash Corporation of Saskatchewan Inc"/>
    <s v="['python', 'sql', 'aws', 'redshift', 'spark', 'airflow', 'kafka', 'github']"/>
  </r>
  <r>
    <x v="8"/>
    <s v="[Job-12193] Senior Data Scientist, Brazil"/>
    <s v="Brazil"/>
    <x v="0"/>
    <x v="0"/>
    <x v="41"/>
    <x v="6453"/>
    <x v="845"/>
    <s v="CI&amp;T"/>
    <s v="['python', 'sql']"/>
  </r>
  <r>
    <x v="1"/>
    <s v="Director-Data Engineer, Retail Media+"/>
    <s v="Atlanta, GA"/>
    <x v="0"/>
    <x v="0"/>
    <x v="1"/>
    <x v="6454"/>
    <x v="228"/>
    <s v="The Home Depot"/>
    <s v="['tableau']"/>
  </r>
  <r>
    <x v="0"/>
    <s v="Data Scientist"/>
    <s v="Washington, DC"/>
    <x v="0"/>
    <x v="0"/>
    <x v="2"/>
    <x v="6455"/>
    <x v="1290"/>
    <s v="Federal Aviation Administration"/>
    <s v="['python', 'r']"/>
  </r>
  <r>
    <x v="0"/>
    <s v="Data Scientist"/>
    <s v="South San Francisco, CA"/>
    <x v="0"/>
    <x v="0"/>
    <x v="2"/>
    <x v="6456"/>
    <x v="96"/>
    <s v="Gordian Biotechnology"/>
    <s v="['python', 'numpy', 'pandas', 'linux', 'excel', 'git']"/>
  </r>
  <r>
    <x v="4"/>
    <s v="Reporting Analyst IV"/>
    <s v="Los Angeles, CA"/>
    <x v="0"/>
    <x v="0"/>
    <x v="2"/>
    <x v="6457"/>
    <x v="435"/>
    <s v="City National Bank"/>
    <s v="['sas', 'sas', 'sql', 'word', 'excel', 'powerpoint']"/>
  </r>
  <r>
    <x v="8"/>
    <s v="Senior Data Scientist"/>
    <s v="Woonsocket, RI"/>
    <x v="0"/>
    <x v="0"/>
    <x v="2"/>
    <x v="6458"/>
    <x v="122"/>
    <s v="CVS Health"/>
    <s v="['python', 'r', 'sql', 'azure', 'aws', 'gcp']"/>
  </r>
  <r>
    <x v="2"/>
    <s v="Business/Data Analyst"/>
    <s v="Fort Washington, PA"/>
    <x v="0"/>
    <x v="0"/>
    <x v="2"/>
    <x v="6459"/>
    <x v="172"/>
    <s v="Motion Recruitment"/>
    <s v="['sql']"/>
  </r>
  <r>
    <x v="2"/>
    <s v="Operations Data Analyst"/>
    <s v="Barcelona, Spain"/>
    <x v="0"/>
    <x v="0"/>
    <x v="20"/>
    <x v="6460"/>
    <x v="137"/>
    <s v="Bitpanda"/>
    <s v="['snowflake', 'tableau', 'git', 'gitlab']"/>
  </r>
  <r>
    <x v="3"/>
    <s v="Senior Data Engineer"/>
    <s v="Austin, TX"/>
    <x v="0"/>
    <x v="0"/>
    <x v="2"/>
    <x v="6461"/>
    <x v="56"/>
    <s v="Findhelp"/>
    <s v="['sql', 'nosql', 'mysql', 'postgresql', 'dynamodb', 'gcp', 'azure', 'oracle', 'bigquery', 'redshift', 'airflow', 'github']"/>
  </r>
  <r>
    <x v="7"/>
    <s v="Junior / Mid Machine Learning Engineer"/>
    <s v="Warsaw, Poland"/>
    <x v="1"/>
    <x v="0"/>
    <x v="11"/>
    <x v="6462"/>
    <x v="798"/>
    <s v="Robotec.ai sp. z o.o."/>
    <s v="['python', 'c++', 'go', 'aws', 'pytorch', 'tensorflow', 'numpy', 'pandas', 'matplotlib', 'github', 'git', 'unreal']"/>
  </r>
  <r>
    <x v="5"/>
    <s v="Information Technology Analyst II"/>
    <s v="Watsonville, CA"/>
    <x v="0"/>
    <x v="0"/>
    <x v="2"/>
    <x v="6463"/>
    <x v="1291"/>
    <s v="City of Watsonville"/>
    <s v="['azure', 'power bi', 'flow']"/>
  </r>
  <r>
    <x v="1"/>
    <s v="Data Engineer (Remote)"/>
    <s v="Anywhere"/>
    <x v="0"/>
    <x v="1"/>
    <x v="2"/>
    <x v="6464"/>
    <x v="1254"/>
    <s v="Multi Media"/>
    <s v="['python', 'sql', 'snowflake', 'bigquery', 'redshift']"/>
  </r>
  <r>
    <x v="2"/>
    <s v="Business Process Data Analyst"/>
    <s v="Alpharetta, GA"/>
    <x v="0"/>
    <x v="0"/>
    <x v="2"/>
    <x v="6465"/>
    <x v="122"/>
    <s v="Chubb"/>
    <s v="['excel', 'visio', 'jira']"/>
  </r>
  <r>
    <x v="2"/>
    <s v="Data Analyst"/>
    <s v="Brookfield, WI"/>
    <x v="0"/>
    <x v="0"/>
    <x v="2"/>
    <x v="6466"/>
    <x v="172"/>
    <s v="Best Version Media"/>
    <s v="['excel', 'looker']"/>
  </r>
  <r>
    <x v="2"/>
    <s v="Data Analyst – Smartmockups product 🚀"/>
    <s v="Prague, Czechia"/>
    <x v="0"/>
    <x v="0"/>
    <x v="39"/>
    <x v="6467"/>
    <x v="46"/>
    <s v="Canva"/>
    <s v="['sql', 'python', 'r', 'snowflake', 'redshift', 'bigquery', 'looker']"/>
  </r>
  <r>
    <x v="0"/>
    <s v="Data Scientist"/>
    <s v="Dallas, TX"/>
    <x v="0"/>
    <x v="0"/>
    <x v="1"/>
    <x v="6468"/>
    <x v="200"/>
    <s v="Sustainment"/>
    <s v="['python', 'r', 'java', 'keras', 'pytorch']"/>
  </r>
  <r>
    <x v="1"/>
    <s v="Data Engineer II"/>
    <s v="San Francisco, CA"/>
    <x v="0"/>
    <x v="0"/>
    <x v="2"/>
    <x v="6469"/>
    <x v="201"/>
    <s v="GoodRx"/>
    <s v="['python', 'sql', 'aws', 'redshift', 'azure', 'airflow', 'pyspark', 'kafka', 'kubernetes', 'github', 'docker', 'jira']"/>
  </r>
  <r>
    <x v="2"/>
    <s v="Data Reporting and Analytics Consultant III - Medicare Actuarial"/>
    <s v="Oakland, CA"/>
    <x v="0"/>
    <x v="0"/>
    <x v="2"/>
    <x v="6470"/>
    <x v="965"/>
    <s v="Kaiser Permanente"/>
    <s v="['sql', 'oracle', 'excel']"/>
  </r>
  <r>
    <x v="1"/>
    <s v="Data Engineer"/>
    <s v="Austin, TX"/>
    <x v="0"/>
    <x v="0"/>
    <x v="2"/>
    <x v="6471"/>
    <x v="31"/>
    <s v="Huckberry"/>
    <s v="['python', 'sql', 'javascript', 'databricks', 'gcp', 'airflow', 'looker', 'github', 'airtable']"/>
  </r>
  <r>
    <x v="1"/>
    <s v="Data Engineer"/>
    <s v="Anywhere"/>
    <x v="0"/>
    <x v="1"/>
    <x v="2"/>
    <x v="6472"/>
    <x v="1292"/>
    <s v="Johns Hopkins University"/>
    <s v="['python', 'r', 'snowflake', 'hadoop', 'sap', 'splunk', 'tableau', 'git']"/>
  </r>
  <r>
    <x v="1"/>
    <s v="Data Analytics Engineer II (Remote)"/>
    <s v="Ottawa, ON, Canada"/>
    <x v="0"/>
    <x v="0"/>
    <x v="23"/>
    <x v="6473"/>
    <x v="31"/>
    <s v="Fullscript"/>
    <s v="['sql', 'python', 'postgresql', 'mysql', 'snowflake', 'bigquery', 'redshift', 'airflow']"/>
  </r>
  <r>
    <x v="1"/>
    <s v="Lead Data Engineer"/>
    <s v="West Des Moines, IA"/>
    <x v="0"/>
    <x v="0"/>
    <x v="2"/>
    <x v="6474"/>
    <x v="19"/>
    <s v="Wells Fargo"/>
    <s v="['sql', 'sas', 'sas', 'sql server', 'ssis', 'ssrs']"/>
  </r>
  <r>
    <x v="2"/>
    <s v="Data Analyst"/>
    <s v="Atlanta, GA"/>
    <x v="0"/>
    <x v="0"/>
    <x v="2"/>
    <x v="6475"/>
    <x v="91"/>
    <s v="Professional Technology Integration, Inc."/>
    <m/>
  </r>
  <r>
    <x v="2"/>
    <s v="Lead Data Analyst - Risk, Compliance &amp; Internal Audit"/>
    <s v="London, UK"/>
    <x v="0"/>
    <x v="0"/>
    <x v="6"/>
    <x v="6476"/>
    <x v="65"/>
    <s v="Wise"/>
    <s v="['sql', 'looker', 'tableau']"/>
  </r>
  <r>
    <x v="2"/>
    <s v="PreMaster Programm - Data Science / Data Analyst"/>
    <s v="Stuttgart, Germany"/>
    <x v="0"/>
    <x v="0"/>
    <x v="9"/>
    <x v="6477"/>
    <x v="141"/>
    <s v="Bosch Group"/>
    <m/>
  </r>
  <r>
    <x v="8"/>
    <s v="Data Scientist, Senior"/>
    <s v="San Diego, CA"/>
    <x v="0"/>
    <x v="0"/>
    <x v="2"/>
    <x v="6478"/>
    <x v="122"/>
    <s v="Booz Allen Hamilton"/>
    <s v="['r', 'python', 'mysql', 'hadoop', 'kafka', 'spark', 'plotly', 'seaborn', 'ggplot2']"/>
  </r>
  <r>
    <x v="3"/>
    <s v="LN Concerts, Senior Data Engineer"/>
    <s v="Chicago, IL"/>
    <x v="0"/>
    <x v="0"/>
    <x v="2"/>
    <x v="6479"/>
    <x v="19"/>
    <s v="Live Nation Entertainment"/>
    <s v="['python', 'sql', 'go', 'databricks', 'aws', 'snowflake', 'oracle', 'pyspark', 'spark', 'kafka', 'tableau', 'cognos', 'power bi']"/>
  </r>
  <r>
    <x v="2"/>
    <s v="Business Data Analyst"/>
    <s v="New York, NY"/>
    <x v="0"/>
    <x v="0"/>
    <x v="2"/>
    <x v="6480"/>
    <x v="57"/>
    <s v="Starr Companies"/>
    <s v="['sql', 'excel']"/>
  </r>
  <r>
    <x v="2"/>
    <s v="Head, Data Analytics, Card"/>
    <s v="Johannesburg, South Africa"/>
    <x v="0"/>
    <x v="0"/>
    <x v="14"/>
    <x v="6481"/>
    <x v="15"/>
    <s v="Standard Bank Group"/>
    <s v="['sql', 'sas', 'sas']"/>
  </r>
  <r>
    <x v="2"/>
    <s v="Data Analyst"/>
    <s v="Manila, Metro Manila, Philippines"/>
    <x v="0"/>
    <x v="0"/>
    <x v="50"/>
    <x v="6482"/>
    <x v="46"/>
    <s v="Trusting Social"/>
    <s v="['c', 'r', 'python', 'sql', 'zoom']"/>
  </r>
  <r>
    <x v="0"/>
    <s v="AI Lead Data Scientist"/>
    <s v="Hartford, CT"/>
    <x v="0"/>
    <x v="0"/>
    <x v="2"/>
    <x v="6483"/>
    <x v="489"/>
    <s v="The Travelers Indemnity Company"/>
    <m/>
  </r>
  <r>
    <x v="2"/>
    <s v="Big Data Analyst (Onsite: Houston, TX)On-Site"/>
    <s v="Houston, TX"/>
    <x v="0"/>
    <x v="0"/>
    <x v="2"/>
    <x v="6484"/>
    <x v="1293"/>
    <s v="Halliburton Contingent Workforce Network"/>
    <s v="['sql', 'python', 'databricks', 'snowflake', 'azure', 'aws', 'spark', 'plotly', 'tableau']"/>
  </r>
  <r>
    <x v="0"/>
    <s v="Data Science Lead - Product Analytics"/>
    <s v="San Jose, CA"/>
    <x v="0"/>
    <x v="0"/>
    <x v="2"/>
    <x v="6485"/>
    <x v="1294"/>
    <s v="TikTok"/>
    <s v="['sql', 'python']"/>
  </r>
  <r>
    <x v="5"/>
    <s v="Sr Staff Software Engineer - Java, Kafka/Spark, Springboot"/>
    <s v="Bengaluru, Karnataka, India"/>
    <x v="0"/>
    <x v="0"/>
    <x v="7"/>
    <x v="6486"/>
    <x v="36"/>
    <s v="Zscaler"/>
    <s v="['java', 'nosql', 'neo4j', 'redshift', 'aws', 'spring', 'spark', 'excel', 'jenkins']"/>
  </r>
  <r>
    <x v="1"/>
    <s v="Data Engineer"/>
    <s v="Montreal, QC, Canada"/>
    <x v="0"/>
    <x v="0"/>
    <x v="23"/>
    <x v="6487"/>
    <x v="19"/>
    <s v="TD Bank"/>
    <s v="['go', 'sql', 'hadoop']"/>
  </r>
  <r>
    <x v="0"/>
    <s v="DATA SCIENTIST"/>
    <s v="Arizona"/>
    <x v="0"/>
    <x v="0"/>
    <x v="2"/>
    <x v="6488"/>
    <x v="1295"/>
    <s v="U.S. Army Cyber Command"/>
    <s v="['r', 'python', 'scala', 'java', 'julia', 'c++', 'aws', 'azure', 'hadoop']"/>
  </r>
  <r>
    <x v="1"/>
    <s v="Lead Data Engineer"/>
    <s v="New York, NY"/>
    <x v="0"/>
    <x v="0"/>
    <x v="2"/>
    <x v="6489"/>
    <x v="1296"/>
    <s v="CVS Health"/>
    <s v="['python', 'java', 'r', 'sas', 'sas', 'sql', 'scala', 'azure', 'gcp', 'aws', 'hadoop', 'spark', 'pyspark', 'tableau']"/>
  </r>
  <r>
    <x v="2"/>
    <s v="Data Integration and Business Intelligence Analyst"/>
    <s v="India"/>
    <x v="0"/>
    <x v="0"/>
    <x v="7"/>
    <x v="6490"/>
    <x v="36"/>
    <s v="Miratech"/>
    <s v="['sql', 'unix', 'windows', 'tableau']"/>
  </r>
  <r>
    <x v="0"/>
    <s v="Data Scientist"/>
    <s v="Offutt AFB, NE"/>
    <x v="0"/>
    <x v="0"/>
    <x v="1"/>
    <x v="6491"/>
    <x v="328"/>
    <s v="Peraton"/>
    <s v="['c#', 'c++', 'databricks', 'aws', 'hadoop', 'windows']"/>
  </r>
  <r>
    <x v="8"/>
    <s v="Senior Data Scientist, Strategic Businesses Analytics"/>
    <s v="United States"/>
    <x v="0"/>
    <x v="0"/>
    <x v="2"/>
    <x v="6492"/>
    <x v="2"/>
    <s v="New York Life Insurance Co"/>
    <s v="['r', 'python', 'sql', 'sas', 'sas', 'spark', 'tableau', 'github']"/>
  </r>
  <r>
    <x v="2"/>
    <s v="Data Analyst - Administration &amp; Finance"/>
    <s v="San Luis Obispo, CA"/>
    <x v="0"/>
    <x v="0"/>
    <x v="2"/>
    <x v="6493"/>
    <x v="1297"/>
    <s v="Cal Poly, San Luis Obispo"/>
    <m/>
  </r>
  <r>
    <x v="2"/>
    <s v="Data Analyst"/>
    <s v="Chicago, IL"/>
    <x v="5"/>
    <x v="0"/>
    <x v="2"/>
    <x v="6494"/>
    <x v="350"/>
    <s v="Office of the Chief Human Capital Officer"/>
    <m/>
  </r>
  <r>
    <x v="1"/>
    <s v="Sr Data Engineer"/>
    <s v="Berlin, Germany"/>
    <x v="0"/>
    <x v="0"/>
    <x v="9"/>
    <x v="6495"/>
    <x v="56"/>
    <s v="TripActions"/>
    <s v="['sql', 'python', 'snowflake']"/>
  </r>
  <r>
    <x v="1"/>
    <s v="Lead Data Engineer"/>
    <s v="Tempe, AZ"/>
    <x v="0"/>
    <x v="0"/>
    <x v="2"/>
    <x v="6496"/>
    <x v="23"/>
    <s v="Wells Fargo"/>
    <m/>
  </r>
  <r>
    <x v="1"/>
    <s v="GDIA Data Engineer"/>
    <s v="Detroit, MI"/>
    <x v="0"/>
    <x v="0"/>
    <x v="2"/>
    <x v="6497"/>
    <x v="31"/>
    <s v="Ford Motor Company"/>
    <s v="['sql', 'python', 'shell', 'gcp', 'bigquery', 'airflow', 'terraform']"/>
  </r>
  <r>
    <x v="1"/>
    <s v="Data Engineer Lead"/>
    <s v="Phoenix, AZ"/>
    <x v="0"/>
    <x v="0"/>
    <x v="2"/>
    <x v="6498"/>
    <x v="19"/>
    <s v="Salt River Project"/>
    <s v="['sql', 'sas', 'sas', 'snowflake', 'azure', 'hadoop', 'spark', 'phoenix', 'sap']"/>
  </r>
  <r>
    <x v="0"/>
    <s v="Data Scientist - Defense/Python/SQL/AWS/MLOps/Security Clearance"/>
    <s v="Washington, DC"/>
    <x v="0"/>
    <x v="0"/>
    <x v="2"/>
    <x v="6499"/>
    <x v="34"/>
    <s v="Motion Recruitment"/>
    <s v="['python', 'sql', 'mysql', 'aws', 'pandas', 'numpy']"/>
  </r>
  <r>
    <x v="2"/>
    <s v="Financial Management Data Analyst"/>
    <s v="Arlington, VA"/>
    <x v="0"/>
    <x v="0"/>
    <x v="2"/>
    <x v="6500"/>
    <x v="19"/>
    <s v="KBR, Inc"/>
    <m/>
  </r>
  <r>
    <x v="0"/>
    <s v="SUPERVISORY DATA SCIENTIST"/>
    <s v="Colorado Springs, CO"/>
    <x v="5"/>
    <x v="0"/>
    <x v="2"/>
    <x v="6501"/>
    <x v="1298"/>
    <s v="AFELM US Space Command"/>
    <m/>
  </r>
  <r>
    <x v="2"/>
    <s v="Business Data Analyst"/>
    <s v="St. Louis, MO"/>
    <x v="0"/>
    <x v="0"/>
    <x v="2"/>
    <x v="6502"/>
    <x v="19"/>
    <s v="Perficient"/>
    <s v="['sql', 'vba', 'excel']"/>
  </r>
  <r>
    <x v="0"/>
    <s v="Lead Data Scientist, Data Science Lab (Large Language Models)"/>
    <s v="New York, NY"/>
    <x v="0"/>
    <x v="0"/>
    <x v="2"/>
    <x v="6503"/>
    <x v="71"/>
    <s v="Guardian Life Insurance"/>
    <s v="['python', 'pytorch', 'tensorflow', 'spring']"/>
  </r>
  <r>
    <x v="0"/>
    <s v="Data Scientist"/>
    <s v="Colorado Springs, CO"/>
    <x v="0"/>
    <x v="0"/>
    <x v="2"/>
    <x v="6504"/>
    <x v="197"/>
    <s v="SAIC"/>
    <m/>
  </r>
  <r>
    <x v="0"/>
    <s v="Data Scientist"/>
    <s v="Burlingame, CA"/>
    <x v="0"/>
    <x v="0"/>
    <x v="2"/>
    <x v="6505"/>
    <x v="31"/>
    <s v="Focal Systems"/>
    <s v="['sql', 'python']"/>
  </r>
  <r>
    <x v="2"/>
    <s v="CQI Data Analyst"/>
    <s v="Chicago, IL"/>
    <x v="0"/>
    <x v="0"/>
    <x v="2"/>
    <x v="6506"/>
    <x v="282"/>
    <s v="One Hope United"/>
    <m/>
  </r>
  <r>
    <x v="3"/>
    <s v="(USA) Senior Data Engineer"/>
    <s v="Bentonville, AR"/>
    <x v="0"/>
    <x v="0"/>
    <x v="1"/>
    <x v="6507"/>
    <x v="19"/>
    <s v="Walmart"/>
    <s v="['sql', 't-sql', 'tableau', 'power bi', 'looker']"/>
  </r>
  <r>
    <x v="9"/>
    <s v="Analytics - Cloud Data Warehouse Engineer"/>
    <s v="Atlanta, GA"/>
    <x v="0"/>
    <x v="0"/>
    <x v="2"/>
    <x v="6508"/>
    <x v="31"/>
    <s v="Rev.io"/>
    <s v="['sql', 't-sql', 'azure', 'power bi', 'ssis']"/>
  </r>
  <r>
    <x v="1"/>
    <s v="Data Engineer"/>
    <s v="Huntsville, AL"/>
    <x v="0"/>
    <x v="0"/>
    <x v="2"/>
    <x v="6509"/>
    <x v="122"/>
    <s v="Booz Allen Hamilton"/>
    <s v="['scala', 'java', 'shell', 'nosql', 'mongodb', 'mongodb', 'cassandra', 'mysql', 'databricks', 'aws', 'redshift', 'azure', 'snowflake', 'spark', 'hadoop', 'kafka']"/>
  </r>
  <r>
    <x v="1"/>
    <s v="Lead Data Engineer - Remote"/>
    <s v="Anywhere"/>
    <x v="0"/>
    <x v="1"/>
    <x v="2"/>
    <x v="6510"/>
    <x v="1299"/>
    <s v="Astreya"/>
    <s v="['python', 'r', 'nosql', 'scala', 'c++', 'java', 'sql', 'azure', 'databricks', 'numpy', 'pytorch', 'matplotlib', 'pandas', 'keras', 'hadoop', 'spark', 'kafka', 'tableau', 'power bi', 'qlik']"/>
  </r>
  <r>
    <x v="3"/>
    <s v="Senior Data Engineer"/>
    <s v="Boca Raton, FL"/>
    <x v="0"/>
    <x v="0"/>
    <x v="2"/>
    <x v="6511"/>
    <x v="51"/>
    <s v="Insight Global"/>
    <s v="['sql', 'azure', 'databricks', 'ssis']"/>
  </r>
  <r>
    <x v="4"/>
    <s v="Business/Data Sr Tech Lead Analyst - Hybrid"/>
    <s v="O'Fallon, MO"/>
    <x v="0"/>
    <x v="0"/>
    <x v="2"/>
    <x v="6512"/>
    <x v="71"/>
    <s v="Citigroup, Inc"/>
    <m/>
  </r>
  <r>
    <x v="2"/>
    <s v="88-50100161 Statistical Scientist"/>
    <s v="South San Francisco, CA"/>
    <x v="0"/>
    <x v="0"/>
    <x v="2"/>
    <x v="6513"/>
    <x v="1300"/>
    <s v="F. Hoffmann-La Roche AG"/>
    <s v="['r']"/>
  </r>
  <r>
    <x v="2"/>
    <s v="Data Analyst"/>
    <s v="Reston, VA"/>
    <x v="0"/>
    <x v="0"/>
    <x v="2"/>
    <x v="6514"/>
    <x v="31"/>
    <s v="SAIC"/>
    <s v="['aws', 'azure', 'gcp', 'ibm cloud', 'oracle', 'tableau', 'power bi', 'confluence']"/>
  </r>
  <r>
    <x v="0"/>
    <s v="Data Scientist (Remote)"/>
    <s v="United States"/>
    <x v="0"/>
    <x v="0"/>
    <x v="2"/>
    <x v="6515"/>
    <x v="1301"/>
    <s v="National General Insurance"/>
    <s v="['sas', 'sas', 'sql', 'r', 'python']"/>
  </r>
  <r>
    <x v="0"/>
    <s v="Data Scientist V SSD (Durational 6 months to hire) (San Diego, CA)"/>
    <s v="United States"/>
    <x v="0"/>
    <x v="0"/>
    <x v="2"/>
    <x v="6516"/>
    <x v="1025"/>
    <s v="Kaiser Permanente"/>
    <s v="['sql', 'r', 'python', 'pytorch', 'excel', 'docker']"/>
  </r>
  <r>
    <x v="0"/>
    <s v="Data Scientist"/>
    <s v="Oklahoma City, OK"/>
    <x v="0"/>
    <x v="0"/>
    <x v="2"/>
    <x v="6517"/>
    <x v="438"/>
    <s v="Federal Aviation Administration"/>
    <s v="['r', 'jupyter']"/>
  </r>
  <r>
    <x v="3"/>
    <s v="Senior Data Engineer"/>
    <s v="San Francisco, CA"/>
    <x v="0"/>
    <x v="0"/>
    <x v="2"/>
    <x v="6518"/>
    <x v="71"/>
    <s v="GSK"/>
    <s v="['scala', 'sql', 'gcp', 'aws', 'azure', 'bigquery', 'spark', 'kafka', 'kubernetes', 'terraform', 'git', 'jenkins', 'gitlab']"/>
  </r>
  <r>
    <x v="1"/>
    <s v="Staff Data Engineer (San Francisco, CA or Remote)"/>
    <s v="Anywhere"/>
    <x v="0"/>
    <x v="1"/>
    <x v="2"/>
    <x v="6519"/>
    <x v="173"/>
    <s v="Huntress"/>
    <s v="['r', 'python', 'aws', 'snowflake', 'bigquery', 'redshift']"/>
  </r>
  <r>
    <x v="5"/>
    <s v="Senior Software Engineer - .NET + Python (Data Science &amp; AI)"/>
    <s v="Pune, Maharashtra, India"/>
    <x v="0"/>
    <x v="0"/>
    <x v="7"/>
    <x v="6520"/>
    <x v="36"/>
    <s v="Icertis"/>
    <s v="['c#', 'python', 'azure', 'asp.net', 'windows']"/>
  </r>
  <r>
    <x v="6"/>
    <s v="Senior Risk Adjustment Data Analyst - REMOTE"/>
    <s v="Austin, TX"/>
    <x v="0"/>
    <x v="0"/>
    <x v="2"/>
    <x v="6521"/>
    <x v="1302"/>
    <s v="Allscripts"/>
    <s v="['sas', 'sas', 'sql']"/>
  </r>
  <r>
    <x v="4"/>
    <s v="Senior Analyst - People/Workforce Analytics"/>
    <s v="Redwood City, CA"/>
    <x v="0"/>
    <x v="0"/>
    <x v="2"/>
    <x v="6522"/>
    <x v="333"/>
    <s v="Stanford University"/>
    <s v="['sql', 'r', 'python', 'oracle', 'tableau', 'power bi', 'alteryx']"/>
  </r>
  <r>
    <x v="1"/>
    <s v="Data Engineer (Remote)"/>
    <s v="Anywhere"/>
    <x v="0"/>
    <x v="1"/>
    <x v="1"/>
    <x v="6523"/>
    <x v="1303"/>
    <s v="DrivenIQ"/>
    <s v="['python', 'sql', 'nosql', 'aws', 'hadoop', 'spark', 'excel']"/>
  </r>
  <r>
    <x v="4"/>
    <s v="Business Analyst"/>
    <s v="La Puente, CA"/>
    <x v="0"/>
    <x v="0"/>
    <x v="2"/>
    <x v="6524"/>
    <x v="195"/>
    <s v="LEE KUM KEE"/>
    <s v="['sap', 'excel', 'powerpoint']"/>
  </r>
  <r>
    <x v="8"/>
    <s v="Senior Data Scientist, Product Analytics"/>
    <s v="New York, NY"/>
    <x v="0"/>
    <x v="0"/>
    <x v="2"/>
    <x v="6525"/>
    <x v="31"/>
    <s v="Peloton Interactive, Inc."/>
    <s v="['sql', 'python', 'pandas', 'numpy']"/>
  </r>
  <r>
    <x v="0"/>
    <s v="Sr. Data Scientist, SMB Data and Analytics (Greater LA Area, CA)"/>
    <s v="Santa Monica, CA"/>
    <x v="0"/>
    <x v="0"/>
    <x v="2"/>
    <x v="6526"/>
    <x v="823"/>
    <s v="Snap Inc."/>
    <s v="['sql', 'python', 'r', 'sas', 'sas', 'gcp', 'aws', 'airflow', 'express', 'looker', 'tableau', 'qlik', 'sheets']"/>
  </r>
  <r>
    <x v="0"/>
    <s v="Data Scientist"/>
    <s v="Spring, TX"/>
    <x v="0"/>
    <x v="0"/>
    <x v="2"/>
    <x v="6527"/>
    <x v="71"/>
    <s v="HP"/>
    <s v="['sql', 'python', 'aws', 'redshift', 'azure', 'pyspark', 'pytorch', 'spark', 'scikit-learn', 'airflow', 'docker', 'notion']"/>
  </r>
  <r>
    <x v="2"/>
    <s v="Data Analyst III (Remote)"/>
    <s v="Jefferson City, MO"/>
    <x v="0"/>
    <x v="0"/>
    <x v="2"/>
    <x v="6528"/>
    <x v="122"/>
    <s v="Ryder System, Inc"/>
    <s v="['python', 'azure', 'express', 'power bi', 'tableau', 'alteryx']"/>
  </r>
  <r>
    <x v="0"/>
    <s v="Engineering Data Scientist (Mid-Level or Experienced) (Greater LA..."/>
    <s v="United States"/>
    <x v="0"/>
    <x v="0"/>
    <x v="2"/>
    <x v="6529"/>
    <x v="1304"/>
    <s v="Boeing"/>
    <s v="['sql', 'python', 'azure', 'gcp']"/>
  </r>
  <r>
    <x v="8"/>
    <s v="Senior Data Scientist (AI/ML)"/>
    <s v="Anywhere"/>
    <x v="0"/>
    <x v="1"/>
    <x v="2"/>
    <x v="6530"/>
    <x v="18"/>
    <s v="Summit Consulting"/>
    <s v="['r', 'python']"/>
  </r>
  <r>
    <x v="8"/>
    <s v="Sr. Advertising Data Scientist (Remote)"/>
    <s v="Anywhere"/>
    <x v="0"/>
    <x v="1"/>
    <x v="2"/>
    <x v="6531"/>
    <x v="10"/>
    <s v="Philo"/>
    <s v="['sql', 'r', 'python', 'aws', 'pytorch', 'git']"/>
  </r>
  <r>
    <x v="0"/>
    <s v="Sr. Data Scientist"/>
    <s v="Kissimmee, FL"/>
    <x v="0"/>
    <x v="0"/>
    <x v="2"/>
    <x v="6532"/>
    <x v="31"/>
    <s v="The Walt Disney Company"/>
    <s v="['python', 'r', 'sql', 'snowflake', 'databricks', 'scikit-learn', 'tableau', 'datarobot', 'power bi', 'qlik', 'jira', 'airtable']"/>
  </r>
  <r>
    <x v="3"/>
    <s v="Senior Cloud Data Engineer"/>
    <s v="Thousand Oaks, CA"/>
    <x v="0"/>
    <x v="0"/>
    <x v="2"/>
    <x v="6533"/>
    <x v="51"/>
    <s v="Jobot"/>
    <s v="['shell', 'python', 'sql', 'cassandra', 'aws', 'redshift', 'hadoop', 'spark', 'flow']"/>
  </r>
  <r>
    <x v="5"/>
    <s v="MANAGEMENT AND PROGRAM ANALYST"/>
    <s v="Texas"/>
    <x v="5"/>
    <x v="0"/>
    <x v="1"/>
    <x v="6534"/>
    <x v="447"/>
    <s v="Air Force Manpower Analysis Agency"/>
    <m/>
  </r>
  <r>
    <x v="2"/>
    <s v="Research Data Analyst"/>
    <s v="Baltimore, MD"/>
    <x v="0"/>
    <x v="0"/>
    <x v="2"/>
    <x v="6535"/>
    <x v="777"/>
    <s v="Johns Hopkins University"/>
    <s v="['sas', 'sas', 'r']"/>
  </r>
  <r>
    <x v="4"/>
    <s v="Business Intelligence Analyst - Mid Level"/>
    <s v="San Antonio, TX"/>
    <x v="0"/>
    <x v="0"/>
    <x v="2"/>
    <x v="6536"/>
    <x v="495"/>
    <s v="United Services Automobile Association"/>
    <s v="['nosql', 'sql', 'sas', 'sas', 'snowflake', 'hadoop', 'phoenix', 'tableau', 'excel']"/>
  </r>
  <r>
    <x v="8"/>
    <s v="Senior Data Scientist/Bioinformatician"/>
    <s v="South San Francisco, CA"/>
    <x v="0"/>
    <x v="0"/>
    <x v="2"/>
    <x v="6240"/>
    <x v="1246"/>
    <s v="J&amp;J Family of Companies"/>
    <s v="['python', 'java', 'r', 'html', 'postgresql', 'aws', 'gcp', 'azure', 'redshift', 'snowflake', 'spring', 'rshiny', 'flask', 'docker']"/>
  </r>
  <r>
    <x v="0"/>
    <s v="Data Scientist"/>
    <s v="San Francisco, CA"/>
    <x v="0"/>
    <x v="0"/>
    <x v="2"/>
    <x v="6537"/>
    <x v="31"/>
    <s v="Snap Inc"/>
    <s v="['sql', 'python', 'r', 'c', 'express']"/>
  </r>
  <r>
    <x v="2"/>
    <s v="Data Analyst"/>
    <s v="Atlanta, GA"/>
    <x v="0"/>
    <x v="0"/>
    <x v="2"/>
    <x v="6538"/>
    <x v="31"/>
    <s v="Parkmobile"/>
    <s v="['python', 'sql', 'snowflake', 'tableau', 'looker']"/>
  </r>
  <r>
    <x v="1"/>
    <s v="Principal Clinical Data Engineer with focus on Clinical Data..."/>
    <s v="Ridgefield, CT"/>
    <x v="0"/>
    <x v="0"/>
    <x v="2"/>
    <x v="6539"/>
    <x v="19"/>
    <s v="Boehringer Ingelheim"/>
    <s v="['sas', 'sas']"/>
  </r>
  <r>
    <x v="8"/>
    <s v="Senior Data Scientist"/>
    <s v="Chantilly, VA"/>
    <x v="0"/>
    <x v="0"/>
    <x v="2"/>
    <x v="6540"/>
    <x v="19"/>
    <s v="Advantex Consulting"/>
    <s v="['java', 'scala', 'python', 'mongodb', 'mongodb', 'aws', 'spark', 'hadoop', 'tensorflow', 'pytorch', 'kubernetes', 'docker']"/>
  </r>
  <r>
    <x v="3"/>
    <s v="Senior Data Engineer, AWS"/>
    <s v="Anywhere"/>
    <x v="0"/>
    <x v="1"/>
    <x v="2"/>
    <x v="6541"/>
    <x v="90"/>
    <s v="EXL Service"/>
    <s v="['nosql', 'sql', 'python', 'scala', 'mongo', 'r', 'java', 'sql server', 'cassandra', 'aws', 'redshift', 'snowflake', 'oracle', 'spark', 'pyspark', 'hadoop', 'kafka']"/>
  </r>
  <r>
    <x v="0"/>
    <s v="Data Scientist - Survey Science"/>
    <s v="Anywhere"/>
    <x v="0"/>
    <x v="1"/>
    <x v="2"/>
    <x v="6542"/>
    <x v="348"/>
    <s v="Uber"/>
    <s v="['sql', 'r', 'python']"/>
  </r>
  <r>
    <x v="2"/>
    <s v="Data Governance Analyst - SDV"/>
    <s v="Michigantown, IN"/>
    <x v="0"/>
    <x v="0"/>
    <x v="2"/>
    <x v="6543"/>
    <x v="1305"/>
    <s v="General Motors"/>
    <m/>
  </r>
  <r>
    <x v="1"/>
    <s v="Big Data Engineer"/>
    <s v="Atlanta, GA"/>
    <x v="0"/>
    <x v="0"/>
    <x v="2"/>
    <x v="6544"/>
    <x v="19"/>
    <s v="JP Morgan Chase &amp; Co."/>
    <s v="['sql', 'sql server', 'oracle', 'aws', 'redshift', 'hadoop', 'spark', 'kafka']"/>
  </r>
  <r>
    <x v="0"/>
    <s v="Human Resources Data Scientist IV"/>
    <s v="Pasadena, CA"/>
    <x v="0"/>
    <x v="0"/>
    <x v="2"/>
    <x v="5796"/>
    <x v="71"/>
    <s v="NASA Jet Propulsion Laboratory California Institut"/>
    <s v="['sql', 'r', 'python', 'tableau']"/>
  </r>
  <r>
    <x v="2"/>
    <s v="SIU Data Analyst (Hybrid)"/>
    <s v="Owings Mills, MD"/>
    <x v="0"/>
    <x v="0"/>
    <x v="2"/>
    <x v="6545"/>
    <x v="122"/>
    <s v="CareFirst BlueCross BlueShield"/>
    <s v="['c', 'excel']"/>
  </r>
  <r>
    <x v="2"/>
    <s v="Financial Management Data Analyst"/>
    <s v="United States"/>
    <x v="0"/>
    <x v="0"/>
    <x v="2"/>
    <x v="6546"/>
    <x v="1306"/>
    <s v="KBR, Inc."/>
    <m/>
  </r>
  <r>
    <x v="3"/>
    <s v="Senior Data Engineer"/>
    <s v="Atlantic City, NJ"/>
    <x v="0"/>
    <x v="0"/>
    <x v="2"/>
    <x v="6547"/>
    <x v="25"/>
    <s v="Capital One"/>
    <s v="['python', 'sql', 'nosql', 'shell', 'elasticsearch', 'snowflake', 'aws', 'azure', 'airflow', 'spark', 'docker']"/>
  </r>
  <r>
    <x v="2"/>
    <s v="Product Data Analyst"/>
    <s v="Dubai - United Arab Emirates"/>
    <x v="0"/>
    <x v="0"/>
    <x v="67"/>
    <x v="6548"/>
    <x v="36"/>
    <s v="Binance.US"/>
    <s v="['sql', 'python', 'r', 'tableau']"/>
  </r>
  <r>
    <x v="0"/>
    <s v="Data Scientist"/>
    <s v="Austin, TX"/>
    <x v="0"/>
    <x v="0"/>
    <x v="2"/>
    <x v="6549"/>
    <x v="71"/>
    <s v="LPL Financial"/>
    <s v="['erlang', 'sql', 'r', 'python', 'tableau', 'alteryx']"/>
  </r>
  <r>
    <x v="1"/>
    <s v="Sr. Staff Data Engineer"/>
    <s v="Vancouver, BC, Canada"/>
    <x v="0"/>
    <x v="0"/>
    <x v="23"/>
    <x v="6550"/>
    <x v="51"/>
    <s v="Generac Power Systems"/>
    <s v="['sql', 'java', 'python', 'postgresql', 'databricks', 'snowflake', 'aws', 'spark', 'kafka', 'airflow', 'flow', 'terraform']"/>
  </r>
  <r>
    <x v="1"/>
    <s v="Data Engineer"/>
    <s v="Toronto, ON, Canada"/>
    <x v="0"/>
    <x v="0"/>
    <x v="23"/>
    <x v="6551"/>
    <x v="31"/>
    <s v="RBC"/>
    <s v="['sql', 'python', 'c#', 'c', 'java', 'shell', 'sql server', 'aws', 'hadoop', 'spark', 'kafka', 'windows', 'linux', 'unix', 'ssis', 'tableau', 'excel']"/>
  </r>
  <r>
    <x v="1"/>
    <s v="Lead Data Engineer / Architect"/>
    <s v="Anywhere"/>
    <x v="0"/>
    <x v="1"/>
    <x v="23"/>
    <x v="6552"/>
    <x v="67"/>
    <s v="Motion Recruitment"/>
    <s v="['sql', 'snowflake', 'aws', 'gcp', 'azure', 'redshift', 'bigquery', 'tableau']"/>
  </r>
  <r>
    <x v="0"/>
    <s v="Data Scientist"/>
    <s v="Virginia Beach, VA"/>
    <x v="0"/>
    <x v="0"/>
    <x v="2"/>
    <x v="6553"/>
    <x v="0"/>
    <s v="Leidos"/>
    <s v="['power bi', 'tableau', 'excel', 'sharepoint']"/>
  </r>
  <r>
    <x v="0"/>
    <s v="Data Scientist"/>
    <s v="San Francisco, CA"/>
    <x v="0"/>
    <x v="0"/>
    <x v="2"/>
    <x v="6554"/>
    <x v="1307"/>
    <s v="Woodruff Sawyer"/>
    <s v="['sql', 'python', 'excel', 'tableau']"/>
  </r>
  <r>
    <x v="0"/>
    <s v="DATA SCIENTIST"/>
    <s v="Limestone, ME"/>
    <x v="0"/>
    <x v="0"/>
    <x v="2"/>
    <x v="6555"/>
    <x v="347"/>
    <s v="Defense Finance and Accounting Service"/>
    <m/>
  </r>
  <r>
    <x v="2"/>
    <s v="Statistical Data Analyst (Active Secret Clearance)"/>
    <s v="Fort Belvoir, VA"/>
    <x v="0"/>
    <x v="0"/>
    <x v="2"/>
    <x v="6556"/>
    <x v="31"/>
    <s v="Nana Development Corporation"/>
    <s v="['excel', 'power bi', 'ms access', 'flow']"/>
  </r>
  <r>
    <x v="1"/>
    <s v="Data Engineer"/>
    <s v="Woonsocket, RI"/>
    <x v="0"/>
    <x v="0"/>
    <x v="2"/>
    <x v="6557"/>
    <x v="122"/>
    <s v="CVS Health"/>
    <s v="['python', 'java', 'shell', 'sql', 'sql server', 'mysql', 'db2', 'oracle', 'hadoop']"/>
  </r>
  <r>
    <x v="1"/>
    <s v="Full-Scope Poly Data Engineer (130k-180k, Fort Meade MD, Hybrid)"/>
    <s v="Arlington, VA"/>
    <x v="0"/>
    <x v="0"/>
    <x v="2"/>
    <x v="6558"/>
    <x v="21"/>
    <s v="Motion Recruitment"/>
    <s v="['python', 'sql', 'nosql', 'aws', 'azure', 'gcp']"/>
  </r>
  <r>
    <x v="2"/>
    <s v="Data Integration Analyst"/>
    <s v="Grapevine, TX"/>
    <x v="0"/>
    <x v="0"/>
    <x v="2"/>
    <x v="6559"/>
    <x v="19"/>
    <s v="Risk Strategies Company"/>
    <s v="['t-sql', 'aws', 'flow']"/>
  </r>
  <r>
    <x v="2"/>
    <s v="Data Analyst (Geographical Information Systems)   Graduate Entry"/>
    <s v="Newark-on-Trent, Newark, UK"/>
    <x v="0"/>
    <x v="0"/>
    <x v="6"/>
    <x v="6560"/>
    <x v="147"/>
    <s v="IBI Group"/>
    <m/>
  </r>
  <r>
    <x v="0"/>
    <s v="Data Scientist I/II (Cross Channel Analytics)"/>
    <s v="Winchester, VA"/>
    <x v="0"/>
    <x v="0"/>
    <x v="2"/>
    <x v="6561"/>
    <x v="95"/>
    <s v="Navy Federal Credit Union"/>
    <s v="['python', 'r', 'scala', 'sql', 'azure', 'databricks', 'aws', 'spark', 'hadoop', 'word', 'power bi', 'tableau']"/>
  </r>
  <r>
    <x v="1"/>
    <s v="Business Data Engineer"/>
    <s v="Waterloo, ON, Canada"/>
    <x v="0"/>
    <x v="0"/>
    <x v="23"/>
    <x v="6562"/>
    <x v="122"/>
    <s v="Sun Life"/>
    <s v="['sql', 'aws', 'pyspark']"/>
  </r>
  <r>
    <x v="3"/>
    <s v="Senior Data Engineer"/>
    <s v="North Chicago, IL"/>
    <x v="0"/>
    <x v="0"/>
    <x v="2"/>
    <x v="6563"/>
    <x v="71"/>
    <s v="Motion Recruitment"/>
    <s v="['python', 'sql', 'nosql', 'elasticsearch', 'aws', 'redshift', 'spark', 'airflow', 'splunk', 'jenkins']"/>
  </r>
  <r>
    <x v="8"/>
    <s v="Senior Data Scientist (Remote)"/>
    <s v="Anywhere"/>
    <x v="0"/>
    <x v="1"/>
    <x v="1"/>
    <x v="6564"/>
    <x v="563"/>
    <s v="The Kraft Heinz Company"/>
    <s v="['python', 'r', 'azure', 'snowflake', 'spark']"/>
  </r>
  <r>
    <x v="2"/>
    <s v="Data Analyst"/>
    <s v="New York, NY"/>
    <x v="0"/>
    <x v="0"/>
    <x v="2"/>
    <x v="6565"/>
    <x v="19"/>
    <s v="ACE Workforce Technologies"/>
    <s v="['sql', 'python', 'shell', 'java']"/>
  </r>
  <r>
    <x v="3"/>
    <s v="Senior Data Engineer"/>
    <s v="Anywhere"/>
    <x v="0"/>
    <x v="1"/>
    <x v="2"/>
    <x v="6566"/>
    <x v="18"/>
    <s v="Motion Recruitment"/>
    <s v="['python', 'sql', 'nosql', 'scala', 'spark', 'airflow']"/>
  </r>
  <r>
    <x v="6"/>
    <s v="Risk Data Operating Model VP (hybrid)"/>
    <s v="Tampa, FL"/>
    <x v="0"/>
    <x v="0"/>
    <x v="2"/>
    <x v="6567"/>
    <x v="844"/>
    <s v="Citigroup, Inc"/>
    <m/>
  </r>
  <r>
    <x v="1"/>
    <s v="Data Engineer, Data Operations - Remote"/>
    <s v="Green Bay, WI"/>
    <x v="0"/>
    <x v="0"/>
    <x v="2"/>
    <x v="6568"/>
    <x v="31"/>
    <s v="Associated Bank"/>
    <s v="['python', 'powershell', 'sql', 'r', 'shell', 'ruby', 'ruby', 'sql server', 'oracle', 'aws', 'ssis', 'ssrs', 'flow']"/>
  </r>
  <r>
    <x v="8"/>
    <s v="Senior Full Stack Data Scientist - Remote US"/>
    <s v="Anywhere"/>
    <x v="0"/>
    <x v="1"/>
    <x v="2"/>
    <x v="6569"/>
    <x v="62"/>
    <s v="Syrup Tech"/>
    <s v="['python', 'snowflake', 'redshift', 'databricks', 'pytorch', 'tensorflow', 'scikit-learn', 'spark', 'airflow', 'pandas']"/>
  </r>
  <r>
    <x v="0"/>
    <s v="CCB Risk - Data Scientist, VP"/>
    <s v="Plano, TX"/>
    <x v="0"/>
    <x v="0"/>
    <x v="2"/>
    <x v="6570"/>
    <x v="155"/>
    <s v="JP Morgan Chase &amp; Co."/>
    <s v="['c', 'sql', 'r', 'python', 'aws', 'hadoop', 'spark', 'excel', 'tableau']"/>
  </r>
  <r>
    <x v="1"/>
    <s v="Data Engineer"/>
    <s v="Anywhere"/>
    <x v="0"/>
    <x v="1"/>
    <x v="2"/>
    <x v="6571"/>
    <x v="121"/>
    <s v="Get It Recruit - Information Technology"/>
    <s v="['sql', 'python', 'powershell', 'sql server', 'phoenix', 'spreadsheet', 'word']"/>
  </r>
  <r>
    <x v="0"/>
    <s v="Senior People Analytics Analyst (San Francisco, CA)"/>
    <s v="San Francisco, CA"/>
    <x v="0"/>
    <x v="0"/>
    <x v="2"/>
    <x v="6572"/>
    <x v="10"/>
    <s v="Adyen"/>
    <m/>
  </r>
  <r>
    <x v="2"/>
    <s v="Data Management Assistant"/>
    <s v="Bayan Lepas, Penang, Malaysia"/>
    <x v="0"/>
    <x v="0"/>
    <x v="31"/>
    <x v="6573"/>
    <x v="221"/>
    <s v="WorldFish"/>
    <s v="['python', 'r', 'excel', 'spss', 'power bi', 'flow']"/>
  </r>
  <r>
    <x v="0"/>
    <s v="Data Scientist, Proprietary Research (Greater NYC Area, NY)"/>
    <s v="United States"/>
    <x v="0"/>
    <x v="0"/>
    <x v="1"/>
    <x v="6574"/>
    <x v="33"/>
    <s v="Point72"/>
    <s v="['python', 'r', 'sql', 'spark']"/>
  </r>
  <r>
    <x v="1"/>
    <s v="Data Engineer"/>
    <s v="Dayton, OH"/>
    <x v="0"/>
    <x v="0"/>
    <x v="2"/>
    <x v="6575"/>
    <x v="31"/>
    <s v="Linquest Corporation"/>
    <s v="['sql', 'python']"/>
  </r>
  <r>
    <x v="1"/>
    <s v="SAP Data Engineer"/>
    <s v="Westminster, CO"/>
    <x v="0"/>
    <x v="0"/>
    <x v="2"/>
    <x v="6576"/>
    <x v="122"/>
    <s v="Maxar Technologies"/>
    <s v="['java', 'scala', 'sql', 'python', 'aws', 'spark', 'airflow', 'pyspark', 'linux', 'sap', 'tableau', 'docker', 'kubernetes', 'ansible', 'terraform']"/>
  </r>
  <r>
    <x v="2"/>
    <s v="Ingénieur Industriel Data Analyst H/F"/>
    <s v="Nantes, France"/>
    <x v="0"/>
    <x v="0"/>
    <x v="27"/>
    <x v="6577"/>
    <x v="141"/>
    <s v="ALTEN"/>
    <s v="['tableau', 'power bi']"/>
  </r>
  <r>
    <x v="8"/>
    <s v="Senior Data Scientist (End - To - End)"/>
    <s v="Dallas, TX"/>
    <x v="0"/>
    <x v="0"/>
    <x v="2"/>
    <x v="6578"/>
    <x v="19"/>
    <s v="Walmart"/>
    <s v="['python', 'scala', 'r', 'neo4j', 'tensorflow', 'pytorch', 'spark']"/>
  </r>
  <r>
    <x v="1"/>
    <s v="Data Engineer"/>
    <s v="Orem, UT"/>
    <x v="0"/>
    <x v="0"/>
    <x v="2"/>
    <x v="6579"/>
    <x v="19"/>
    <s v="Avetta (formerly PICS)"/>
    <s v="['sql', 'go', 'sql server', 'snowflake', 'redshift', 'excel', 'git', 'jira']"/>
  </r>
  <r>
    <x v="2"/>
    <s v="Data Analyst, Global Business Development"/>
    <s v="Anywhere"/>
    <x v="0"/>
    <x v="1"/>
    <x v="2"/>
    <x v="6580"/>
    <x v="5"/>
    <s v="Uber"/>
    <s v="['sql', 'python', 'r', 'tableau', 'looker']"/>
  </r>
  <r>
    <x v="4"/>
    <s v="Management Analyst"/>
    <s v="Sanger, CA"/>
    <x v="0"/>
    <x v="0"/>
    <x v="2"/>
    <x v="6581"/>
    <x v="1308"/>
    <s v="City of Sanger"/>
    <s v="['flow']"/>
  </r>
  <r>
    <x v="0"/>
    <s v="Data Scientist"/>
    <s v="Anywhere"/>
    <x v="0"/>
    <x v="1"/>
    <x v="2"/>
    <x v="6582"/>
    <x v="198"/>
    <s v="USDA Animal and Plant Health Inspection Service (APHIS)"/>
    <m/>
  </r>
  <r>
    <x v="0"/>
    <s v="Data Scientist II"/>
    <s v="Toronto, OH"/>
    <x v="0"/>
    <x v="0"/>
    <x v="2"/>
    <x v="6583"/>
    <x v="1309"/>
    <s v="TD Bank"/>
    <s v="['python', 'sql', 'azure']"/>
  </r>
  <r>
    <x v="3"/>
    <s v="Senior DataOps Engineer (m/f/d) Berlin"/>
    <s v="Berlin, Germany"/>
    <x v="0"/>
    <x v="0"/>
    <x v="9"/>
    <x v="6584"/>
    <x v="137"/>
    <s v="SIGNA Sports United"/>
    <s v="['go', 'sql', 'aws']"/>
  </r>
  <r>
    <x v="2"/>
    <s v="Supply Chain Analytics Manager"/>
    <s v="Anywhere"/>
    <x v="0"/>
    <x v="1"/>
    <x v="2"/>
    <x v="6585"/>
    <x v="162"/>
    <s v="Get It Recruit - Transportation"/>
    <m/>
  </r>
  <r>
    <x v="2"/>
    <s v="財務・経営企画/Business Intelligence Engineer, Japan Operations Finance"/>
    <s v="Japan"/>
    <x v="0"/>
    <x v="0"/>
    <x v="36"/>
    <x v="6586"/>
    <x v="36"/>
    <s v="Amazon.com"/>
    <s v="['python', 'scala', 'aws', 'redshift', 'hadoop', 'spark', 'flow']"/>
  </r>
  <r>
    <x v="0"/>
    <s v="Machene Learning Data Scientist"/>
    <s v="Alexandria, VA"/>
    <x v="0"/>
    <x v="0"/>
    <x v="2"/>
    <x v="6587"/>
    <x v="122"/>
    <s v="Booz Allen Hamilton"/>
    <s v="['python', 'r', 'sql', 'aws', 'azure', 'scikit-learn', 'keras', 'tensorflow', 'pytorch', 'tableau', 'qlik', 'power bi', 'splunk', 'github', 'docker']"/>
  </r>
  <r>
    <x v="1"/>
    <s v="Data Engineer"/>
    <s v="Trenton, NJ"/>
    <x v="0"/>
    <x v="0"/>
    <x v="2"/>
    <x v="6588"/>
    <x v="122"/>
    <s v="CVS Health"/>
    <s v="['t-sql', 'c#', 'sql', 'ssis', 'excel']"/>
  </r>
  <r>
    <x v="0"/>
    <s v="Data Scientist"/>
    <s v="Gloucester, MA"/>
    <x v="0"/>
    <x v="0"/>
    <x v="2"/>
    <x v="6287"/>
    <x v="442"/>
    <s v="National Oceanic and Atmospheric Administration"/>
    <s v="['spring']"/>
  </r>
  <r>
    <x v="2"/>
    <s v="Lead Data Analyst"/>
    <s v="Beverly Hills, CA"/>
    <x v="0"/>
    <x v="0"/>
    <x v="2"/>
    <x v="6589"/>
    <x v="19"/>
    <s v="Live Nation Entertainment"/>
    <s v="['sql', 'python', 'go', 'databricks', 'snowflake', 'splunk']"/>
  </r>
  <r>
    <x v="1"/>
    <s v="Bioinformatics Data Engineer #2770 (Peninsula, CA)"/>
    <s v="Menlo Park, CA"/>
    <x v="0"/>
    <x v="0"/>
    <x v="2"/>
    <x v="6590"/>
    <x v="310"/>
    <s v="GRAIL"/>
    <s v="['r', 'python']"/>
  </r>
  <r>
    <x v="2"/>
    <s v="Lead Master Data Analyst (Remote or Onsite)"/>
    <s v="Anywhere"/>
    <x v="0"/>
    <x v="1"/>
    <x v="2"/>
    <x v="6591"/>
    <x v="254"/>
    <s v="Driscoll's"/>
    <s v="['sql', 'flow']"/>
  </r>
  <r>
    <x v="2"/>
    <s v="Data Analyst"/>
    <s v="Cambridge, MA"/>
    <x v="0"/>
    <x v="0"/>
    <x v="2"/>
    <x v="6592"/>
    <x v="16"/>
    <s v="HTC Global Services"/>
    <m/>
  </r>
  <r>
    <x v="2"/>
    <s v="Forensic Data Analyst"/>
    <s v="Anywhere"/>
    <x v="0"/>
    <x v="1"/>
    <x v="2"/>
    <x v="6593"/>
    <x v="99"/>
    <s v="Get It Recruit - Information Technology"/>
    <m/>
  </r>
  <r>
    <x v="8"/>
    <s v="Senior Data Scientist/ Senior Analytics Expert (m/w/d)"/>
    <s v="Hamburg, Germany"/>
    <x v="0"/>
    <x v="0"/>
    <x v="9"/>
    <x v="6594"/>
    <x v="8"/>
    <s v="Datalogue GmbH"/>
    <s v="['python', 'sql', 'r', 'git']"/>
  </r>
  <r>
    <x v="2"/>
    <s v="Digital Marketing Data Analyst - Hybrid"/>
    <s v="Atlanta, GA"/>
    <x v="0"/>
    <x v="0"/>
    <x v="2"/>
    <x v="6595"/>
    <x v="162"/>
    <s v="Kion Group AG"/>
    <s v="['excel', 'powerpoint']"/>
  </r>
  <r>
    <x v="6"/>
    <s v="Senior Product Data Analyst, Core"/>
    <s v="San Jose, CA"/>
    <x v="0"/>
    <x v="0"/>
    <x v="2"/>
    <x v="6596"/>
    <x v="136"/>
    <s v="Okcoin"/>
    <s v="['sql']"/>
  </r>
  <r>
    <x v="0"/>
    <s v="DATA SCIENTIST"/>
    <s v="Pittsburgh, PA"/>
    <x v="0"/>
    <x v="0"/>
    <x v="2"/>
    <x v="6597"/>
    <x v="1310"/>
    <s v="U.S. Army Cyber Command"/>
    <s v="['r', 'python', 'scala', 'java', 'julia', 'c++', 'aws', 'azure', 'hadoop']"/>
  </r>
  <r>
    <x v="8"/>
    <s v="Senior Data Scientist - ML"/>
    <s v="Lexington, KY"/>
    <x v="0"/>
    <x v="0"/>
    <x v="2"/>
    <x v="6598"/>
    <x v="31"/>
    <s v="Xometry"/>
    <m/>
  </r>
  <r>
    <x v="3"/>
    <s v="Vice President, Data Engineer, Senior Engineer I"/>
    <s v="New York, NY"/>
    <x v="0"/>
    <x v="0"/>
    <x v="2"/>
    <x v="6599"/>
    <x v="35"/>
    <s v="BlackRock, Inc"/>
    <s v="['python', 'sas', 'sas', 'sql', 'aws', 'pyspark', 'hadoop', 'spark']"/>
  </r>
  <r>
    <x v="1"/>
    <s v="Azure Data Engineer"/>
    <s v="Boston, MA"/>
    <x v="0"/>
    <x v="0"/>
    <x v="2"/>
    <x v="6600"/>
    <x v="29"/>
    <s v="Global Atlantic Financial Group Opportunities"/>
    <s v="['sql', 'azure', 'gitlab']"/>
  </r>
  <r>
    <x v="2"/>
    <s v="Lead Credit Bureau Data Analyst"/>
    <s v="Deerfield, IL"/>
    <x v="0"/>
    <x v="0"/>
    <x v="2"/>
    <x v="6601"/>
    <x v="122"/>
    <s v="Discover Financial Services"/>
    <s v="['unix']"/>
  </r>
  <r>
    <x v="1"/>
    <s v="Lead Data Engineer"/>
    <s v="Charlotte, NC"/>
    <x v="0"/>
    <x v="0"/>
    <x v="2"/>
    <x v="6602"/>
    <x v="122"/>
    <s v="Wells Fargo"/>
    <s v="['sql', 'python', 'java', 'hadoop', 'kafka', 'excel']"/>
  </r>
  <r>
    <x v="7"/>
    <s v="AI Engineer"/>
    <s v="Chevy Chase, MD"/>
    <x v="0"/>
    <x v="0"/>
    <x v="2"/>
    <x v="6603"/>
    <x v="173"/>
    <s v="Motion Recruitment"/>
    <s v="['python', 'r', 'sql', 'azure']"/>
  </r>
  <r>
    <x v="0"/>
    <s v="Sr. Associate - Securities Services Technology - Data Scientist"/>
    <s v="New York, NY"/>
    <x v="0"/>
    <x v="0"/>
    <x v="2"/>
    <x v="6604"/>
    <x v="71"/>
    <s v="JP Morgan Chase &amp; Co."/>
    <s v="['python', 'r', 'matlab', 'scala', 'spark']"/>
  </r>
  <r>
    <x v="0"/>
    <s v="Data Scientist (SHARP)"/>
    <s v="Virginia"/>
    <x v="0"/>
    <x v="0"/>
    <x v="2"/>
    <x v="6605"/>
    <x v="343"/>
    <s v="U.S. Department of Defense (DOD)"/>
    <s v="['sql', 'r', 'python', 'oracle', 'tableau']"/>
  </r>
  <r>
    <x v="8"/>
    <s v="Senior Analyst Analytics"/>
    <s v="Los Angeles, CA"/>
    <x v="0"/>
    <x v="0"/>
    <x v="2"/>
    <x v="6606"/>
    <x v="53"/>
    <s v="Canvas Worldwide"/>
    <s v="['excel']"/>
  </r>
  <r>
    <x v="0"/>
    <s v="Data Scientist"/>
    <s v="Arlington, VA"/>
    <x v="0"/>
    <x v="0"/>
    <x v="2"/>
    <x v="6607"/>
    <x v="122"/>
    <s v="Booz Allen Hamilton"/>
    <s v="['python', 'pyspark']"/>
  </r>
  <r>
    <x v="0"/>
    <s v="Data Scientist"/>
    <s v="Arlington, VA"/>
    <x v="0"/>
    <x v="0"/>
    <x v="2"/>
    <x v="6608"/>
    <x v="136"/>
    <s v="Motion Recruitment"/>
    <s v="['python', 'pytorch']"/>
  </r>
  <r>
    <x v="1"/>
    <s v="Data Engineer"/>
    <s v="Toronto, ON, Canada"/>
    <x v="0"/>
    <x v="0"/>
    <x v="23"/>
    <x v="6609"/>
    <x v="31"/>
    <s v="RBC"/>
    <s v="['python', 'sql', 't-sql', 'nosql', 'spark', 'tableau', 'github', 'jenkins', 'flow']"/>
  </r>
  <r>
    <x v="6"/>
    <s v="Senior Data Analyst"/>
    <s v="Anywhere"/>
    <x v="0"/>
    <x v="1"/>
    <x v="2"/>
    <x v="6610"/>
    <x v="94"/>
    <s v="Get It Recruit - Information Technology"/>
    <s v="['sql', 'python', 'tableau', 'looker']"/>
  </r>
  <r>
    <x v="1"/>
    <s v="Lead Data Engineer (Remote)"/>
    <s v="Anywhere"/>
    <x v="0"/>
    <x v="1"/>
    <x v="2"/>
    <x v="6611"/>
    <x v="817"/>
    <s v="Consensus Cloud Solutions"/>
    <s v="['python', 'java', 'scala', 'sql', 'oracle', 'aws', 'spark', 'pandas', 'airflow', 'jira', 'unify']"/>
  </r>
  <r>
    <x v="0"/>
    <s v="GapYear im Bereich Digital Transformation und Data Analytics im..."/>
    <s v="Immenstadt, Germany"/>
    <x v="0"/>
    <x v="0"/>
    <x v="9"/>
    <x v="6612"/>
    <x v="41"/>
    <s v="Bosch Group"/>
    <s v="['sql', 'python', 'vba', 'oracle', 'power bi', 'excel']"/>
  </r>
  <r>
    <x v="0"/>
    <s v="Data Scientist"/>
    <s v="Charlotte, NC"/>
    <x v="5"/>
    <x v="0"/>
    <x v="2"/>
    <x v="6613"/>
    <x v="398"/>
    <s v="PNC Financial Services Group"/>
    <s v="['python', 'r']"/>
  </r>
  <r>
    <x v="1"/>
    <s v="Big Data Engineer"/>
    <s v="Chicago, IL"/>
    <x v="0"/>
    <x v="0"/>
    <x v="2"/>
    <x v="6614"/>
    <x v="94"/>
    <s v="Robert Half"/>
    <s v="['python', 'sql', 'go', 'aws', 'databricks', 'spark', 'pyspark', 'airflow', 'alteryx', 'tableau']"/>
  </r>
  <r>
    <x v="1"/>
    <s v="Data Engineer"/>
    <s v="Sydney NSW, Australia"/>
    <x v="0"/>
    <x v="0"/>
    <x v="51"/>
    <x v="6615"/>
    <x v="18"/>
    <s v="Perigon Group"/>
    <s v="['sql', 'azure', 'ssis']"/>
  </r>
  <r>
    <x v="2"/>
    <s v="Healthcare Data Analyst"/>
    <s v="Greenville, SC"/>
    <x v="0"/>
    <x v="0"/>
    <x v="2"/>
    <x v="6616"/>
    <x v="1311"/>
    <s v="Get It Recruit - Healthcare"/>
    <s v="['excel', 'flow']"/>
  </r>
  <r>
    <x v="8"/>
    <s v="Senior Data Scientist, AI"/>
    <s v="Los Angeles, CA"/>
    <x v="0"/>
    <x v="0"/>
    <x v="2"/>
    <x v="6617"/>
    <x v="1312"/>
    <s v="Oscar"/>
    <s v="['sql', 'r', 'python']"/>
  </r>
  <r>
    <x v="4"/>
    <s v="Reporting Analyst II (Greater LA Area, CA)"/>
    <s v="Agoura Hills, CA"/>
    <x v="0"/>
    <x v="0"/>
    <x v="2"/>
    <x v="6618"/>
    <x v="1313"/>
    <s v="Pennymac"/>
    <s v="['sql', 'snowflake', 'excel', 'powerpoint', 'word']"/>
  </r>
  <r>
    <x v="1"/>
    <s v="Data Engineer III"/>
    <s v="Phoenix, AZ"/>
    <x v="0"/>
    <x v="0"/>
    <x v="1"/>
    <x v="6619"/>
    <x v="31"/>
    <s v="Williams Scotsman, Inc."/>
    <s v="['snowflake', 'phoenix', 'sap']"/>
  </r>
  <r>
    <x v="1"/>
    <s v="Senior Lead Data Engineer (Remote Eligible)"/>
    <s v="Atlanta, GA"/>
    <x v="5"/>
    <x v="0"/>
    <x v="2"/>
    <x v="6620"/>
    <x v="360"/>
    <s v="Capital One"/>
    <s v="['python', 'javascript', 'java', 'nosql', 'shell', 'cassandra', 'aws', 'azure', 'kafka', 'spark']"/>
  </r>
  <r>
    <x v="0"/>
    <s v="Adtech Data Scientist - 100% Remote in US"/>
    <s v="Anywhere"/>
    <x v="0"/>
    <x v="1"/>
    <x v="2"/>
    <x v="6621"/>
    <x v="11"/>
    <s v="Motion Recruitment"/>
    <m/>
  </r>
  <r>
    <x v="8"/>
    <s v="Senior Data Scientist - Financial Modeling and Econometrics"/>
    <s v="Charlotte, NC"/>
    <x v="0"/>
    <x v="0"/>
    <x v="2"/>
    <x v="6622"/>
    <x v="294"/>
    <s v="United Services Automobile Association"/>
    <s v="['python', 'r', 'sql', 'nosql', 'pandas', 'numpy', 'scikit-learn', 'hadoop', 'spark', 'tableau', 'power bi', 'flow']"/>
  </r>
  <r>
    <x v="1"/>
    <s v="Data Engineer"/>
    <s v="Philadelphia, PA"/>
    <x v="0"/>
    <x v="0"/>
    <x v="2"/>
    <x v="6623"/>
    <x v="31"/>
    <s v="Reliance Standard Life Insurance Company"/>
    <s v="['scala', 'sql', 'python', 'shell', 'sql server', 'oracle', 'spark', 'kafka', 'linux', 'flow']"/>
  </r>
  <r>
    <x v="0"/>
    <s v="Data Scientist"/>
    <s v="Ukraine"/>
    <x v="0"/>
    <x v="0"/>
    <x v="33"/>
    <x v="6624"/>
    <x v="8"/>
    <s v="JustAnswer LLC"/>
    <s v="['python', 'sql']"/>
  </r>
  <r>
    <x v="0"/>
    <s v="Research Associate Data Scientist - Tatonetti Lab"/>
    <s v="Los Angeles, CA"/>
    <x v="0"/>
    <x v="0"/>
    <x v="2"/>
    <x v="6625"/>
    <x v="122"/>
    <s v="Cedars-Sinai"/>
    <s v="['r', 'python', 'sql', 'github']"/>
  </r>
  <r>
    <x v="2"/>
    <s v="Senior Report &amp; Data Analyst (Remote)"/>
    <s v="New York, NY"/>
    <x v="0"/>
    <x v="0"/>
    <x v="2"/>
    <x v="6626"/>
    <x v="19"/>
    <s v="Weill Cornell Medicine"/>
    <s v="['sql', 'crystal', 'sql server', 'excel', 'spreadsheet', 'cognos']"/>
  </r>
  <r>
    <x v="0"/>
    <s v="Manager Data Science &amp; Engineering"/>
    <s v="Phoenix, AZ"/>
    <x v="0"/>
    <x v="0"/>
    <x v="2"/>
    <x v="6627"/>
    <x v="155"/>
    <s v="Salt River Project"/>
    <s v="['phoenix', 'ssrs', 'tableau', 'power bi']"/>
  </r>
  <r>
    <x v="3"/>
    <s v="Sr Informatica Data Engineer – Remote"/>
    <s v="Alton, IL"/>
    <x v="0"/>
    <x v="0"/>
    <x v="2"/>
    <x v="6628"/>
    <x v="160"/>
    <s v="UnitedHealth Group"/>
    <s v="['sql', 'sas', 'sas', 'python', 'r', 't-sql', 'snowflake', 'excel', 'word', 'powerpoint', 'tableau']"/>
  </r>
  <r>
    <x v="1"/>
    <s v="Consultant, Data Engineer"/>
    <s v="Columbus, OH"/>
    <x v="0"/>
    <x v="0"/>
    <x v="2"/>
    <x v="6629"/>
    <x v="19"/>
    <s v="Nationwide Insurance"/>
    <s v="['python', 'sas', 'sas', 'oracle', 'spss', 'unity']"/>
  </r>
  <r>
    <x v="1"/>
    <s v="Lead Data Engineer (Hartford, CT)"/>
    <s v="Hartford, CT"/>
    <x v="0"/>
    <x v="0"/>
    <x v="2"/>
    <x v="6630"/>
    <x v="889"/>
    <s v="Travelers"/>
    <m/>
  </r>
  <r>
    <x v="2"/>
    <s v="Sr. Data Analyst"/>
    <s v="Ashburn, VA"/>
    <x v="0"/>
    <x v="0"/>
    <x v="2"/>
    <x v="6631"/>
    <x v="122"/>
    <s v="UnitedHealth Group"/>
    <s v="['sql', 't-sql', 'python', 'snowflake', 'ssis', 'ssrs', 'tableau', 'excel', 'powerpoint']"/>
  </r>
  <r>
    <x v="8"/>
    <s v="Senior Data Scientist - Sales and Analytics Tools (Hoboken)"/>
    <s v="Hoboken, NJ"/>
    <x v="0"/>
    <x v="0"/>
    <x v="2"/>
    <x v="6632"/>
    <x v="71"/>
    <s v="Walmart Connect"/>
    <s v="['r', 'sas', 'sas', 'sql', 'python', 'pytorch', 'tensorflow', 'spreadsheet', 'spss']"/>
  </r>
  <r>
    <x v="0"/>
    <s v="Data Scientist"/>
    <s v="Florahome, FL"/>
    <x v="0"/>
    <x v="0"/>
    <x v="2"/>
    <x v="6633"/>
    <x v="470"/>
    <s v="General Dynamics Corporation"/>
    <m/>
  </r>
  <r>
    <x v="2"/>
    <s v="Data Analyst"/>
    <s v="Washington, DC"/>
    <x v="0"/>
    <x v="0"/>
    <x v="2"/>
    <x v="6634"/>
    <x v="31"/>
    <s v="Booz Allen Hamilton"/>
    <s v="['r', 'python', 'excel', 'tableau', 'power bi']"/>
  </r>
  <r>
    <x v="8"/>
    <s v="Senior Data Scientist"/>
    <s v="Japan"/>
    <x v="0"/>
    <x v="0"/>
    <x v="36"/>
    <x v="6635"/>
    <x v="8"/>
    <s v="Amazon.com"/>
    <s v="['sql', 'java', 'c++', 'r', 'sas', 'sas', 'matlab', 'python', 'mysql', 'oracle', 'aws']"/>
  </r>
  <r>
    <x v="8"/>
    <s v="Senior Expert BigData &amp; AI Public Cloud (m/w/d) - Open Telekom..."/>
    <s v="Hungary"/>
    <x v="0"/>
    <x v="0"/>
    <x v="10"/>
    <x v="6636"/>
    <x v="137"/>
    <s v="Deutsche Telekom IT Solutions"/>
    <s v="['openstack']"/>
  </r>
  <r>
    <x v="2"/>
    <s v="Research Scientist"/>
    <s v="Anywhere"/>
    <x v="0"/>
    <x v="1"/>
    <x v="2"/>
    <x v="6637"/>
    <x v="1303"/>
    <s v="ED-Energy Storage &amp; Distributed R"/>
    <m/>
  </r>
  <r>
    <x v="1"/>
    <s v="Data Engineer / Support Engineer"/>
    <s v="Japan"/>
    <x v="0"/>
    <x v="0"/>
    <x v="36"/>
    <x v="6638"/>
    <x v="204"/>
    <s v="Denodo Technologies"/>
    <s v="['sql', 'nosql', 'mongodb', 'mongodb', 'java', 'aws', 'azure', 'oracle', 'hadoop', 'windows', 'linux', 'unix', 'sap', 'git']"/>
  </r>
  <r>
    <x v="1"/>
    <s v="Director, Data Engineering"/>
    <s v="Harrisonburg, VA"/>
    <x v="5"/>
    <x v="0"/>
    <x v="2"/>
    <x v="6639"/>
    <x v="71"/>
    <s v="Capital One"/>
    <s v="['java', 'python', 'nosql', 'mongo', 'cassandra', 'redshift', 'snowflake', 'aws', 'azure', 'airflow']"/>
  </r>
  <r>
    <x v="0"/>
    <s v="Data Scientist"/>
    <s v="New York, NY"/>
    <x v="0"/>
    <x v="0"/>
    <x v="2"/>
    <x v="6640"/>
    <x v="80"/>
    <s v="Publicis Groupe"/>
    <s v="['scala', 'sql', 'python', 'r', 'go', 'pyspark', 'tableau', 'power bi', 'microstrategy']"/>
  </r>
  <r>
    <x v="3"/>
    <s v="Sr Data Engineer (Level 6), Sr Data Engineer, Amazon Business..."/>
    <s v="Seattle, WA"/>
    <x v="0"/>
    <x v="0"/>
    <x v="1"/>
    <x v="6641"/>
    <x v="248"/>
    <s v="Amazon"/>
    <s v="['go', 'c', 'sql', 'python', 'java', 'scala', 'hadoop', 'spark']"/>
  </r>
  <r>
    <x v="0"/>
    <s v="Data Science Lead - Digital Underwriting"/>
    <s v="New York, NY"/>
    <x v="0"/>
    <x v="0"/>
    <x v="2"/>
    <x v="6642"/>
    <x v="1314"/>
    <s v="Munich Re"/>
    <s v="['python', 'sql']"/>
  </r>
  <r>
    <x v="3"/>
    <s v="Senior data engineer"/>
    <s v="Minneapolis, MN"/>
    <x v="0"/>
    <x v="0"/>
    <x v="2"/>
    <x v="6643"/>
    <x v="1315"/>
    <s v="Procore Technologies"/>
    <s v="['sql', 'java', 'python', 'databricks', 'snowflake', 'aws', 'spark', 'tableau']"/>
  </r>
  <r>
    <x v="6"/>
    <s v="Sr Data Analyst (Houston, TX)"/>
    <s v="United States"/>
    <x v="0"/>
    <x v="0"/>
    <x v="2"/>
    <x v="6644"/>
    <x v="688"/>
    <s v="Love's Travel Stops"/>
    <s v="['python', 'r', 'sql', 'azure', 'tableau', 'ssrs', 'jira']"/>
  </r>
  <r>
    <x v="2"/>
    <s v="Data Governance Analyst"/>
    <s v="Los Angeles, CA"/>
    <x v="0"/>
    <x v="0"/>
    <x v="2"/>
    <x v="6645"/>
    <x v="20"/>
    <s v="Forward Progress Staffing"/>
    <s v="['sql', 'power bi', 'cognos']"/>
  </r>
  <r>
    <x v="0"/>
    <s v="Managing Consultant - Consumer and Manufacturing - Data Science"/>
    <s v="Oslo, Norway"/>
    <x v="0"/>
    <x v="0"/>
    <x v="56"/>
    <x v="6646"/>
    <x v="137"/>
    <s v="PA Consulting"/>
    <s v="['gdpr']"/>
  </r>
  <r>
    <x v="8"/>
    <s v="VP, Data Science &amp; AI"/>
    <s v="Menlo Park, CA"/>
    <x v="0"/>
    <x v="0"/>
    <x v="2"/>
    <x v="6647"/>
    <x v="108"/>
    <s v="Deepcell"/>
    <s v="['python', 'r']"/>
  </r>
  <r>
    <x v="2"/>
    <s v="Business Data Analyst"/>
    <s v="Daytona Beach, FL"/>
    <x v="0"/>
    <x v="0"/>
    <x v="2"/>
    <x v="6648"/>
    <x v="31"/>
    <s v="EmbryRiddle Aeronautical University"/>
    <s v="['sql', 'python', 'oracle', 'azure', 'power bi']"/>
  </r>
  <r>
    <x v="0"/>
    <s v="Lead Physical Scientist (Data Scientist)"/>
    <s v="Jacksonville, FL"/>
    <x v="5"/>
    <x v="0"/>
    <x v="2"/>
    <x v="6649"/>
    <x v="359"/>
    <s v="U.S. Army Corps of Engineers"/>
    <m/>
  </r>
  <r>
    <x v="5"/>
    <s v="Staff Software Engineer - Data Science"/>
    <s v="Anywhere"/>
    <x v="0"/>
    <x v="1"/>
    <x v="2"/>
    <x v="6650"/>
    <x v="67"/>
    <s v="Get It Recruit - Information Technology"/>
    <s v="['c#', 'sql', 'javascript', 'python']"/>
  </r>
  <r>
    <x v="0"/>
    <s v="Data Scientist II"/>
    <s v="Toronto, OH"/>
    <x v="0"/>
    <x v="0"/>
    <x v="2"/>
    <x v="6651"/>
    <x v="31"/>
    <s v="TD Bank"/>
    <s v="['go']"/>
  </r>
  <r>
    <x v="5"/>
    <s v="Cybersecurity Engineer - Java , Big Data , HDFS, Spark, Kafka"/>
    <s v="Bengaluru, Karnataka, India"/>
    <x v="0"/>
    <x v="0"/>
    <x v="7"/>
    <x v="6652"/>
    <x v="36"/>
    <s v="Visa"/>
    <s v="['java', 'python', 'javascript', 'c#', 'aws', 'azure', 'spark', 'kafka', 'spring', 'linux', 'windows']"/>
  </r>
  <r>
    <x v="3"/>
    <s v="Senior Data Engineer, Marketing Data"/>
    <s v="United States"/>
    <x v="0"/>
    <x v="0"/>
    <x v="2"/>
    <x v="6653"/>
    <x v="49"/>
    <s v="Airbnb"/>
    <s v="['sql', 'spark', 'airflow', 'flow']"/>
  </r>
  <r>
    <x v="3"/>
    <s v="Senior Data Engineer, Health Analytics - Cambridge/Hybrid"/>
    <s v="Cambridge, MA"/>
    <x v="0"/>
    <x v="0"/>
    <x v="2"/>
    <x v="6654"/>
    <x v="51"/>
    <s v="Motion Recruitment"/>
    <s v="['python', 'sql', 'aws', 'airflow', 'docker', 'kubernetes']"/>
  </r>
  <r>
    <x v="2"/>
    <s v="Data Analyst II - Remote"/>
    <s v="Chicago, IL"/>
    <x v="0"/>
    <x v="0"/>
    <x v="2"/>
    <x v="6655"/>
    <x v="31"/>
    <s v="Everi Holdings Inc"/>
    <s v="['sql', 'python', 'tableau', 'git']"/>
  </r>
  <r>
    <x v="1"/>
    <s v="Data Engineer"/>
    <s v="Emporia, VA"/>
    <x v="0"/>
    <x v="0"/>
    <x v="2"/>
    <x v="6656"/>
    <x v="31"/>
    <s v="Bon Secours Health System"/>
    <s v="['sql', 'aws']"/>
  </r>
  <r>
    <x v="0"/>
    <s v="Head of Data &amp; Analytics - MENA"/>
    <s v="Dubai - United Arab Emirates"/>
    <x v="0"/>
    <x v="0"/>
    <x v="67"/>
    <x v="6657"/>
    <x v="402"/>
    <s v="dentsu international"/>
    <s v="['go']"/>
  </r>
  <r>
    <x v="0"/>
    <s v="Data Scientist"/>
    <s v="Anywhere"/>
    <x v="0"/>
    <x v="1"/>
    <x v="2"/>
    <x v="6658"/>
    <x v="197"/>
    <s v="Get It Recruit - Transportation"/>
    <s v="['python', 'sql', 'scikit-learn', 'tensorflow', 'pytorch', 'pandas']"/>
  </r>
  <r>
    <x v="6"/>
    <s v="Senior Data Analyst"/>
    <s v="Chicago, IL"/>
    <x v="0"/>
    <x v="0"/>
    <x v="2"/>
    <x v="6659"/>
    <x v="68"/>
    <s v="Motion Recruitment"/>
    <s v="['python', 'java', 'sql', 'azure']"/>
  </r>
  <r>
    <x v="8"/>
    <s v="Senior Data Scientist"/>
    <s v="Los Angeles, CA"/>
    <x v="0"/>
    <x v="0"/>
    <x v="2"/>
    <x v="6660"/>
    <x v="170"/>
    <s v="MyyShop"/>
    <s v="['sql', 'python', 'r', 'tableau']"/>
  </r>
  <r>
    <x v="0"/>
    <s v="Life/Health Data Scientist"/>
    <s v="Richardson, TX"/>
    <x v="0"/>
    <x v="0"/>
    <x v="2"/>
    <x v="5779"/>
    <x v="757"/>
    <s v="State Farm"/>
    <s v="['sas', 'sas', 'r', 'python', 'gitlab']"/>
  </r>
  <r>
    <x v="4"/>
    <s v="Business Intelligence Engineer, WW Amazon Logistics"/>
    <s v="Japan"/>
    <x v="0"/>
    <x v="0"/>
    <x v="36"/>
    <x v="6635"/>
    <x v="36"/>
    <s v="Amazon.com"/>
    <s v="['sql', 'mysql', 'tableau']"/>
  </r>
  <r>
    <x v="0"/>
    <s v="Mid-Level Data Scientist"/>
    <s v="Anywhere"/>
    <x v="0"/>
    <x v="1"/>
    <x v="2"/>
    <x v="6661"/>
    <x v="763"/>
    <s v="Get It Recruit - Transportation"/>
    <s v="['python', 'pytorch', 'tensorflow', 'keras', 'numpy', 'pandas']"/>
  </r>
  <r>
    <x v="0"/>
    <s v="Data Scientist"/>
    <s v="North Palm Beach, FL"/>
    <x v="0"/>
    <x v="0"/>
    <x v="2"/>
    <x v="6662"/>
    <x v="31"/>
    <s v="NextEra Energy"/>
    <s v="['r', 'python', 'c', 'aws']"/>
  </r>
  <r>
    <x v="0"/>
    <s v="Marketing Data Scientist II, Tech - Brand Platform"/>
    <s v="Anywhere"/>
    <x v="0"/>
    <x v="1"/>
    <x v="2"/>
    <x v="6663"/>
    <x v="348"/>
    <s v="Uber"/>
    <s v="['sql', 'python']"/>
  </r>
  <r>
    <x v="1"/>
    <s v="Lead Data Engineer"/>
    <s v="Calgary, AB, Canada"/>
    <x v="0"/>
    <x v="0"/>
    <x v="23"/>
    <x v="6664"/>
    <x v="31"/>
    <s v="RBC"/>
    <s v="['java', 'scala', 'sql', 'nosql', 'azure', 'aws', 'spring', 'spark', 'kafka']"/>
  </r>
  <r>
    <x v="0"/>
    <s v="Head of Marketplace Data Science"/>
    <s v="San Francisco, CA"/>
    <x v="0"/>
    <x v="0"/>
    <x v="2"/>
    <x v="6665"/>
    <x v="59"/>
    <s v="Block"/>
    <s v="['sql', 'python', 'c', 'go', 'snowflake', 'kafka', 'tableau']"/>
  </r>
  <r>
    <x v="0"/>
    <s v="Staff Data Scientist, Safety"/>
    <s v="Anywhere"/>
    <x v="0"/>
    <x v="1"/>
    <x v="2"/>
    <x v="6666"/>
    <x v="1053"/>
    <s v="Uber"/>
    <s v="['sql', 'python']"/>
  </r>
  <r>
    <x v="3"/>
    <s v="Senior Data Engineer"/>
    <s v="Anywhere"/>
    <x v="0"/>
    <x v="1"/>
    <x v="58"/>
    <x v="6667"/>
    <x v="35"/>
    <s v="WhiteCrow"/>
    <s v="['sql', 'python', 'scala', 'aws', 'redshift', 'spark']"/>
  </r>
  <r>
    <x v="0"/>
    <s v="Consumer Health - Data Scientist/BI Specialist/Data Analytics Manager"/>
    <s v="Anywhere"/>
    <x v="0"/>
    <x v="1"/>
    <x v="2"/>
    <x v="6668"/>
    <x v="28"/>
    <s v="Aon Corporation"/>
    <s v="['sql', 'databricks', 'snowflake', 'alteryx', 'tableau']"/>
  </r>
  <r>
    <x v="1"/>
    <s v="Data Engineer"/>
    <s v="Seattle, WA"/>
    <x v="0"/>
    <x v="0"/>
    <x v="2"/>
    <x v="6669"/>
    <x v="19"/>
    <s v="Insight Global"/>
    <s v="['sql', 'azure', 'alteryx', 'tableau']"/>
  </r>
  <r>
    <x v="0"/>
    <s v="Data Scientist"/>
    <s v="Columbus, OH"/>
    <x v="0"/>
    <x v="0"/>
    <x v="2"/>
    <x v="6670"/>
    <x v="173"/>
    <s v="Root Insurance Company"/>
    <s v="['python', 'r', 'sql']"/>
  </r>
  <r>
    <x v="5"/>
    <s v="Senior Software Engineer (Cloud Security)"/>
    <s v="Prague, Czechia"/>
    <x v="0"/>
    <x v="0"/>
    <x v="39"/>
    <x v="6671"/>
    <x v="137"/>
    <s v="Pure Storage"/>
    <s v="['go', 'java', 'kotlin', 'python', 'typescript', 'angular']"/>
  </r>
  <r>
    <x v="6"/>
    <s v="Senior-Data Analysis"/>
    <s v="Chicago, IL"/>
    <x v="0"/>
    <x v="0"/>
    <x v="2"/>
    <x v="6672"/>
    <x v="71"/>
    <s v="AT&amp;T"/>
    <s v="['sql', 'tableau', 'power bi', 'flow']"/>
  </r>
  <r>
    <x v="0"/>
    <s v="Data Scientist 2 - Remote"/>
    <s v="Anywhere"/>
    <x v="0"/>
    <x v="1"/>
    <x v="2"/>
    <x v="6673"/>
    <x v="462"/>
    <s v="Optum"/>
    <s v="['python', 'sql', 'hugging face', 'pytorch', 'spark', 'excel']"/>
  </r>
  <r>
    <x v="1"/>
    <s v="Junior Data Scientist Engineer"/>
    <s v="Anywhere"/>
    <x v="0"/>
    <x v="1"/>
    <x v="2"/>
    <x v="6674"/>
    <x v="172"/>
    <s v="Patterned Learning AI"/>
    <s v="['r', 'python', 'sas', 'sas', 'matlab', 'vba', 'sql', 'javascript', 'html', 'oracle']"/>
  </r>
  <r>
    <x v="1"/>
    <s v="Big Data Engineer (IT-DA-DS-2023-76-LD)"/>
    <s v="Geneva, Switzerland"/>
    <x v="1"/>
    <x v="0"/>
    <x v="45"/>
    <x v="6675"/>
    <x v="88"/>
    <s v="CERN"/>
    <s v="['shell', 'python', 'hadoop', 'unix', 'linux', 'yarn']"/>
  </r>
  <r>
    <x v="4"/>
    <s v="Management Analyst"/>
    <s v="Florida"/>
    <x v="0"/>
    <x v="0"/>
    <x v="2"/>
    <x v="6676"/>
    <x v="442"/>
    <s v="Military Treatment Facilities under DHA"/>
    <m/>
  </r>
  <r>
    <x v="6"/>
    <s v="Senior Data Analyst"/>
    <s v="New York, NY"/>
    <x v="0"/>
    <x v="0"/>
    <x v="2"/>
    <x v="6677"/>
    <x v="31"/>
    <s v="Warner Music Group"/>
    <s v="['sql', 'python', 'r', 'tableau', 'looker']"/>
  </r>
  <r>
    <x v="0"/>
    <s v="Data Science Manager"/>
    <s v="Jersey City, NJ"/>
    <x v="0"/>
    <x v="0"/>
    <x v="2"/>
    <x v="6678"/>
    <x v="229"/>
    <s v="Verisk"/>
    <s v="['sas', 'sas', 'r', 'python', 'sql', 'nosql', 'mongodb', 'mongodb', 'neo4j', 'spark', 'hadoop', 'sheets']"/>
  </r>
  <r>
    <x v="6"/>
    <s v="Senior Data Insights Analyst"/>
    <s v="North Chicago, IL"/>
    <x v="0"/>
    <x v="0"/>
    <x v="2"/>
    <x v="6679"/>
    <x v="122"/>
    <s v="AbbVie"/>
    <s v="['sql', 'r', 'python', 'sas', 'sas', 'c', 'oracle', 'snowflake', 'spark', 'hadoop', 'tensorflow', 'pytorch', 'qlik', 'tableau']"/>
  </r>
  <r>
    <x v="0"/>
    <s v="Data Scientist"/>
    <s v="Herndon, VA"/>
    <x v="0"/>
    <x v="0"/>
    <x v="2"/>
    <x v="6680"/>
    <x v="122"/>
    <s v="Booz Allen Hamilton"/>
    <s v="['sql', 'python', 'r', 'qlik', 'tableau', 'power bi']"/>
  </r>
  <r>
    <x v="1"/>
    <s v="AWS Data and Analytics Engineer - Remote / Telecommute"/>
    <s v="Toronto, ON, Canada"/>
    <x v="0"/>
    <x v="0"/>
    <x v="23"/>
    <x v="6681"/>
    <x v="31"/>
    <s v="CYNET SYSTEMS"/>
    <s v="['aws']"/>
  </r>
  <r>
    <x v="0"/>
    <s v="Sr Advanced Analytics Analyst"/>
    <s v="Atlanta, GA"/>
    <x v="0"/>
    <x v="0"/>
    <x v="2"/>
    <x v="6682"/>
    <x v="122"/>
    <s v="Comcast"/>
    <s v="['sql', 'html', 'javascript', 'sas', 'sas', 'python', 'r', 'sql server', 'oracle', 'aws', 'gcp', 'azure', 'redshift', 'excel', 'tableau', 'microstrategy', 'looker', 'power bi']"/>
  </r>
  <r>
    <x v="6"/>
    <s v="Senior People Data Analyst - Workday"/>
    <s v="San Francisco, CA"/>
    <x v="0"/>
    <x v="0"/>
    <x v="2"/>
    <x v="6683"/>
    <x v="71"/>
    <s v="Fastly"/>
    <s v="['github']"/>
  </r>
  <r>
    <x v="0"/>
    <s v="DATA SCIENTIST"/>
    <s v="Arlington, VA"/>
    <x v="0"/>
    <x v="0"/>
    <x v="2"/>
    <x v="6684"/>
    <x v="445"/>
    <s v="Office of the Chief of Staff of the Army"/>
    <m/>
  </r>
  <r>
    <x v="1"/>
    <s v="Principal Data Engineer (Remote)"/>
    <s v="Nashville, TN"/>
    <x v="0"/>
    <x v="0"/>
    <x v="2"/>
    <x v="6685"/>
    <x v="207"/>
    <s v="Stryker Corporation"/>
    <s v="['go', 'nosql', 'sql', 'mongodb', 'mongodb', 'postgresql', 'mysql', 'azure', 'hadoop', 'spark', 'kafka', 'airflow', 'flow', 'jira']"/>
  </r>
  <r>
    <x v="2"/>
    <s v="Digital Marketing Data Analyst (Hybrid)"/>
    <s v="Tampa, FL"/>
    <x v="0"/>
    <x v="0"/>
    <x v="2"/>
    <x v="6686"/>
    <x v="70"/>
    <s v="USAA"/>
    <s v="['nosql', 'sql', 'javascript', 'snowflake', 'hadoop', 'phoenix', 'tableau']"/>
  </r>
  <r>
    <x v="0"/>
    <s v="Medical Data Scientist (Remote)"/>
    <s v="Anywhere"/>
    <x v="0"/>
    <x v="1"/>
    <x v="2"/>
    <x v="6687"/>
    <x v="1316"/>
    <s v="Invitae"/>
    <s v="['python', 'sql', 'spring']"/>
  </r>
  <r>
    <x v="8"/>
    <s v="Senior Data Scientist, Marketing"/>
    <s v="Palo Alto, CA"/>
    <x v="0"/>
    <x v="0"/>
    <x v="2"/>
    <x v="6688"/>
    <x v="1039"/>
    <s v="Wealthfront"/>
    <s v="['python', 'sql', 'go']"/>
  </r>
  <r>
    <x v="2"/>
    <s v="Data Science Analyst 2"/>
    <s v="San Jose, CA"/>
    <x v="0"/>
    <x v="0"/>
    <x v="2"/>
    <x v="6689"/>
    <x v="587"/>
    <s v="eBay"/>
    <s v="['python', 'r', 'sql', 'html', 'css', 'tableau']"/>
  </r>
  <r>
    <x v="1"/>
    <s v="DevOps Data Science Deployment Engineer"/>
    <s v="Mumbai, Maharashtra, India"/>
    <x v="0"/>
    <x v="0"/>
    <x v="7"/>
    <x v="6690"/>
    <x v="205"/>
    <s v="NielsenIQ"/>
    <s v="['python', 'powershell', 'azure']"/>
  </r>
  <r>
    <x v="2"/>
    <s v="Expert Risk Adjustment Data Analyst - REMOTE"/>
    <s v="St. Louis, MO"/>
    <x v="0"/>
    <x v="0"/>
    <x v="2"/>
    <x v="6691"/>
    <x v="1317"/>
    <s v="Allscripts"/>
    <s v="['sas', 'sas', 'sql', 'snowflake']"/>
  </r>
  <r>
    <x v="5"/>
    <s v="MANAGEMENT AND PROGRAM ANALYST"/>
    <s v="Texas"/>
    <x v="5"/>
    <x v="0"/>
    <x v="1"/>
    <x v="6692"/>
    <x v="1282"/>
    <s v="Air Force Manpower Analysis Agency"/>
    <s v="['vba', 'terminal']"/>
  </r>
  <r>
    <x v="2"/>
    <s v="Data Analyst"/>
    <s v="France"/>
    <x v="0"/>
    <x v="0"/>
    <x v="27"/>
    <x v="6693"/>
    <x v="46"/>
    <s v="Contentsquare"/>
    <s v="['sql', 'python', 'snowflake', 'tableau']"/>
  </r>
  <r>
    <x v="3"/>
    <s v="Lead / Senior Data Engineer (f/m/d)"/>
    <s v="Germany"/>
    <x v="0"/>
    <x v="0"/>
    <x v="9"/>
    <x v="6694"/>
    <x v="56"/>
    <s v="Hitachi Solutions"/>
    <s v="['sql', 'azure', 'databricks', 'pyspark', 'power bi', 'unify']"/>
  </r>
  <r>
    <x v="1"/>
    <s v="Data Engineer - Python"/>
    <s v="Pune, Maharashtra, India"/>
    <x v="0"/>
    <x v="0"/>
    <x v="7"/>
    <x v="6695"/>
    <x v="56"/>
    <s v="NielsenIQ"/>
    <s v="['python', 'sql', 'shell', 'nosql', 'azure', 'jupyter', 'spark', 'pandas', 'unix', 'docker', 'kubernetes', 'jenkins', 'bitbucket', 'git']"/>
  </r>
  <r>
    <x v="3"/>
    <s v="Senior Data Engineer"/>
    <s v="Mississauga, ON, Canada"/>
    <x v="0"/>
    <x v="0"/>
    <x v="23"/>
    <x v="6696"/>
    <x v="31"/>
    <s v="Citigroup, Inc"/>
    <s v="['java', 'sql', 'nosql', 'spring', 'pyspark', 'hadoop']"/>
  </r>
  <r>
    <x v="0"/>
    <s v="Sr Data Scientist"/>
    <s v="Villa Park, IL"/>
    <x v="0"/>
    <x v="0"/>
    <x v="2"/>
    <x v="6697"/>
    <x v="31"/>
    <s v="Exelon Corporation"/>
    <s v="['python', 'r', 'scala', 'sql', 'spark', 'hadoop', 'pyspark', 'unix']"/>
  </r>
  <r>
    <x v="0"/>
    <s v="Data Scientist"/>
    <s v="Springfield, VA"/>
    <x v="0"/>
    <x v="0"/>
    <x v="2"/>
    <x v="6698"/>
    <x v="1318"/>
    <s v="National Geospatial-Intelligence Agency"/>
    <s v="['python', 'sql', 'r', 'c']"/>
  </r>
  <r>
    <x v="3"/>
    <s v="Senior Data Engineer (Remote)"/>
    <s v="Anywhere"/>
    <x v="0"/>
    <x v="1"/>
    <x v="2"/>
    <x v="6699"/>
    <x v="1319"/>
    <s v="Momentive.ai"/>
    <s v="['python', 'sql', 'java', 'scala', 'snowflake', 'redshift', 'aws', 'airflow', 'spark', 'git', 'github', 'terraform']"/>
  </r>
  <r>
    <x v="2"/>
    <s v="Data Analyst"/>
    <s v="Tampa, FL"/>
    <x v="0"/>
    <x v="0"/>
    <x v="2"/>
    <x v="6700"/>
    <x v="23"/>
    <s v="WWC Global"/>
    <s v="['sql', 'python', 'r', 'java', 'c++', 'databricks', 'ibm cloud', 'snowflake', 'spark', 'hadoop', 'numpy', 'pandas', 'tableau', 'power bi', 'terminal', 'git']"/>
  </r>
  <r>
    <x v="0"/>
    <s v="Entry-Level Data Scientist Engineer - US/Canada"/>
    <s v="Anywhere"/>
    <x v="0"/>
    <x v="1"/>
    <x v="2"/>
    <x v="6701"/>
    <x v="91"/>
    <s v="Patterned Learning AI"/>
    <s v="['r', 'python', 'sas', 'sas', 'matlab', 'vba', 'sql', 'javascript', 'html', 'oracle']"/>
  </r>
  <r>
    <x v="0"/>
    <s v="Manager, Data Science"/>
    <s v="Manila, Metro Manila, Philippines"/>
    <x v="0"/>
    <x v="0"/>
    <x v="50"/>
    <x v="6702"/>
    <x v="36"/>
    <s v="NielsenIQ"/>
    <s v="['python', 'aws', 'gcp', 'azure', 'power bi', 'tableau']"/>
  </r>
  <r>
    <x v="2"/>
    <s v="Logistics Data Analyst"/>
    <s v="Battle Creek, MI"/>
    <x v="0"/>
    <x v="0"/>
    <x v="2"/>
    <x v="6703"/>
    <x v="347"/>
    <s v="Defense Logistics Agency"/>
    <m/>
  </r>
  <r>
    <x v="0"/>
    <s v="Data Scientist Technical Specialist"/>
    <s v="Reston, VA"/>
    <x v="0"/>
    <x v="0"/>
    <x v="2"/>
    <x v="6704"/>
    <x v="71"/>
    <s v="Peraton"/>
    <s v="['tableau']"/>
  </r>
  <r>
    <x v="2"/>
    <s v="Intelligence Data Analyst Integrator"/>
    <s v="Jacksonville, NC"/>
    <x v="1"/>
    <x v="0"/>
    <x v="2"/>
    <x v="6705"/>
    <x v="46"/>
    <s v="Barbaricum"/>
    <s v="['python', 'javascript', 'sql', 'nosql']"/>
  </r>
  <r>
    <x v="3"/>
    <s v="Senior BI Data Engineer"/>
    <s v="San Francisco, CA"/>
    <x v="0"/>
    <x v="0"/>
    <x v="2"/>
    <x v="6706"/>
    <x v="8"/>
    <s v="Block"/>
    <s v="['python', 'scala', 'c', 'go', 'mysql', 'snowflake', 'bigquery']"/>
  </r>
  <r>
    <x v="6"/>
    <s v="Senior HR Data Analyst"/>
    <s v="Bethesda, MD"/>
    <x v="0"/>
    <x v="0"/>
    <x v="2"/>
    <x v="6707"/>
    <x v="71"/>
    <s v="Peraton"/>
    <s v="['python', 'sql', 'tableau']"/>
  </r>
  <r>
    <x v="1"/>
    <s v="Principal Snowflake Data Engineer"/>
    <s v="Boston, MA"/>
    <x v="0"/>
    <x v="0"/>
    <x v="2"/>
    <x v="6708"/>
    <x v="78"/>
    <s v="Motion Recruitment"/>
    <s v="['sql', 'python', 'snowflake', 'aws', 'azure', 'airflow', 'tableau', 'power bi']"/>
  </r>
  <r>
    <x v="5"/>
    <s v="Tableau Developer"/>
    <s v="Anywhere"/>
    <x v="0"/>
    <x v="1"/>
    <x v="76"/>
    <x v="6709"/>
    <x v="186"/>
    <s v="Smart Apartment Data"/>
    <s v="['sql', 'sql server', 'tableau']"/>
  </r>
  <r>
    <x v="5"/>
    <s v="Program Analyst"/>
    <s v="Washington, DC"/>
    <x v="0"/>
    <x v="0"/>
    <x v="2"/>
    <x v="6710"/>
    <x v="343"/>
    <s v="U.S. Army Corps of Engineers"/>
    <m/>
  </r>
  <r>
    <x v="1"/>
    <s v="Lead Data Engineer"/>
    <s v="London, UK"/>
    <x v="0"/>
    <x v="0"/>
    <x v="6"/>
    <x v="6711"/>
    <x v="316"/>
    <s v="Hook"/>
    <s v="['sql', 'python', 'aws', 'redshift', 'airflow', 'terraform']"/>
  </r>
  <r>
    <x v="4"/>
    <s v="Senior Business Analyst for Corporate Action Platform (Hybrid)"/>
    <s v="Tampa, FL"/>
    <x v="0"/>
    <x v="0"/>
    <x v="2"/>
    <x v="6712"/>
    <x v="1037"/>
    <s v="Citi"/>
    <s v="['swift', 'sql']"/>
  </r>
  <r>
    <x v="0"/>
    <s v="Lead Data Scientist"/>
    <s v="St. Louis, MO"/>
    <x v="0"/>
    <x v="0"/>
    <x v="2"/>
    <x v="6713"/>
    <x v="31"/>
    <s v="Bayer"/>
    <s v="['r', 'python', 'sql', 'aws', 'gcp', 'azure', 'tableau', 'git']"/>
  </r>
  <r>
    <x v="2"/>
    <s v="Health Data Analyst - Hybrid"/>
    <s v="Anywhere"/>
    <x v="0"/>
    <x v="1"/>
    <x v="2"/>
    <x v="6714"/>
    <x v="1320"/>
    <s v="Teacher Retirement System of Texas"/>
    <s v="['sql', 'r', 'python']"/>
  </r>
  <r>
    <x v="0"/>
    <s v="US E - Consulting - Data Scientist - Senior Solution Specialist ..."/>
    <s v="Gilbert, AZ"/>
    <x v="0"/>
    <x v="0"/>
    <x v="2"/>
    <x v="6715"/>
    <x v="432"/>
    <s v="Deloitte"/>
    <s v="['sql', 'nosql', 'sas', 'sas', 'r', 'matlab', 'aws', 'gcp', 'azure', 'spss', 'excel']"/>
  </r>
  <r>
    <x v="0"/>
    <s v="Data Scientist"/>
    <s v="Herndon, VA"/>
    <x v="0"/>
    <x v="0"/>
    <x v="2"/>
    <x v="6716"/>
    <x v="122"/>
    <s v="Peraton"/>
    <s v="['python', 'r', 'sql', 'sharepoint', 'tableau', 'power bi']"/>
  </r>
  <r>
    <x v="2"/>
    <s v="Equal Employment Specialist (EEO DATA ANALYST)"/>
    <s v="College Park, MD"/>
    <x v="0"/>
    <x v="0"/>
    <x v="2"/>
    <x v="6717"/>
    <x v="369"/>
    <s v="National Archives and Records Administration"/>
    <m/>
  </r>
  <r>
    <x v="1"/>
    <s v="REMOTE - AWS Data Engineer"/>
    <s v="Bloomfield, CT"/>
    <x v="0"/>
    <x v="0"/>
    <x v="2"/>
    <x v="6718"/>
    <x v="1218"/>
    <s v="Insight Global"/>
    <s v="['python', 'sql', 'nosql', 'aws', 'kafka', 'jenkins']"/>
  </r>
  <r>
    <x v="8"/>
    <s v="Senior Data Scientist, AIOps - Evernorth Health Services - Hybrid"/>
    <s v="St. Louis, MO"/>
    <x v="0"/>
    <x v="0"/>
    <x v="2"/>
    <x v="6719"/>
    <x v="31"/>
    <s v="Cigna"/>
    <s v="['python', 'sql', 'r', 'java', 'graphql']"/>
  </r>
  <r>
    <x v="6"/>
    <s v="Senior Lead Analytics Consultant - Data Analytics and Quality Control"/>
    <s v="Irving, TX"/>
    <x v="0"/>
    <x v="0"/>
    <x v="2"/>
    <x v="6720"/>
    <x v="19"/>
    <s v="Wells Fargo"/>
    <s v="['sas', 'sas', 'sql']"/>
  </r>
  <r>
    <x v="1"/>
    <s v="Data Engineer, Mid"/>
    <s v="Washington, DC"/>
    <x v="0"/>
    <x v="0"/>
    <x v="2"/>
    <x v="6721"/>
    <x v="1321"/>
    <s v="Booz Allen Hamilton"/>
    <s v="['python', 'sql', 'sql server', 'databricks', 'aws', 'oracle', 'spark']"/>
  </r>
  <r>
    <x v="2"/>
    <s v="Senior Methods and Data Analyst"/>
    <s v="Pune, Maharashtra, India"/>
    <x v="0"/>
    <x v="0"/>
    <x v="7"/>
    <x v="6722"/>
    <x v="46"/>
    <s v="NielsenIQ"/>
    <s v="['python', 'r', 'bash', 'azure', 'spark', 'pandas']"/>
  </r>
  <r>
    <x v="8"/>
    <s v="Senior Data Scientist, Experimentation"/>
    <s v="New York, NY"/>
    <x v="0"/>
    <x v="0"/>
    <x v="2"/>
    <x v="6723"/>
    <x v="122"/>
    <s v="PayPal"/>
    <s v="['r', 'python', 'sql', 'bigquery', 'gcp', 'spark', 'tensorflow', 'pytorch']"/>
  </r>
  <r>
    <x v="8"/>
    <s v="Senior Data Scientist"/>
    <s v="Austin, TX"/>
    <x v="0"/>
    <x v="0"/>
    <x v="2"/>
    <x v="6724"/>
    <x v="27"/>
    <s v="Conversica"/>
    <s v="['python', 'aws', 'pytorch', 'gdpr']"/>
  </r>
  <r>
    <x v="0"/>
    <s v="Principal Data Scientist"/>
    <s v="Columbus, OH"/>
    <x v="0"/>
    <x v="0"/>
    <x v="2"/>
    <x v="6725"/>
    <x v="19"/>
    <s v="KellyMitchell Group"/>
    <s v="['r', 'python', 'sas', 'sas', 'sql', 'nosql', 'aws', 'tensorflow', 'scikit-learn']"/>
  </r>
  <r>
    <x v="1"/>
    <s v="Engineer, Data X2"/>
    <s v="Johannesburg, South Africa"/>
    <x v="0"/>
    <x v="0"/>
    <x v="14"/>
    <x v="6726"/>
    <x v="251"/>
    <s v="Standard Bank Group"/>
    <s v="['sql', 'spark']"/>
  </r>
  <r>
    <x v="1"/>
    <s v="Data Engineer"/>
    <s v="Fort Worth, TX"/>
    <x v="0"/>
    <x v="0"/>
    <x v="2"/>
    <x v="6727"/>
    <x v="19"/>
    <s v="Caterpillar, Inc"/>
    <s v="['python', 'java', 'javascript', 'c++', 'scala', 'aws', 'alteryx']"/>
  </r>
  <r>
    <x v="0"/>
    <s v="Data Scientist"/>
    <s v="San Francisco, CA"/>
    <x v="0"/>
    <x v="0"/>
    <x v="2"/>
    <x v="6728"/>
    <x v="1322"/>
    <s v="Woodruff Sawyer"/>
    <s v="['sql', 'python', 'excel', 'tableau']"/>
  </r>
  <r>
    <x v="0"/>
    <s v="Staff Data Scientist (South Bay, CA)"/>
    <s v="San Jose, CA"/>
    <x v="0"/>
    <x v="0"/>
    <x v="2"/>
    <x v="6729"/>
    <x v="807"/>
    <s v="Zscaler"/>
    <s v="['python', 'sql', 'go', 'aws', 'azure', 'excel']"/>
  </r>
  <r>
    <x v="7"/>
    <s v="Principal Research Engineer - AI &amp; ML"/>
    <s v="Warsaw, Poland"/>
    <x v="0"/>
    <x v="0"/>
    <x v="11"/>
    <x v="6730"/>
    <x v="1323"/>
    <s v="Snowflake Inc."/>
    <s v="['python', 'java', 'c', 'c++', 'go', 'snowflake', 'pytorch', 'tensorflow']"/>
  </r>
  <r>
    <x v="2"/>
    <s v="Forensic Data Analyst"/>
    <s v="St. Louis, MO"/>
    <x v="0"/>
    <x v="0"/>
    <x v="2"/>
    <x v="6731"/>
    <x v="794"/>
    <s v="National Geospatial-Intelligence Agency"/>
    <s v="['c', 'python', 'sql', 'tableau', 'spss', 'excel']"/>
  </r>
  <r>
    <x v="0"/>
    <s v="Principal Data Scientist"/>
    <s v="Centreville, VA"/>
    <x v="0"/>
    <x v="0"/>
    <x v="2"/>
    <x v="6732"/>
    <x v="71"/>
    <s v="Leidos"/>
    <m/>
  </r>
  <r>
    <x v="6"/>
    <s v="Senior Data Management Analyst"/>
    <s v="Charlotte, NC"/>
    <x v="0"/>
    <x v="0"/>
    <x v="2"/>
    <x v="6733"/>
    <x v="31"/>
    <s v="Wells Fargo"/>
    <s v="['word', 'excel', 'outlook', 'visio', 'powerpoint', 'tableau', 'power bi', 'jira', 'confluence']"/>
  </r>
  <r>
    <x v="4"/>
    <s v="Financial Analyst"/>
    <s v="Walnut, CA"/>
    <x v="0"/>
    <x v="0"/>
    <x v="2"/>
    <x v="6734"/>
    <x v="172"/>
    <s v="Culligan"/>
    <s v="['go', 'excel']"/>
  </r>
  <r>
    <x v="8"/>
    <s v="Senior Data Scientist"/>
    <s v="New York, NY"/>
    <x v="0"/>
    <x v="0"/>
    <x v="2"/>
    <x v="6735"/>
    <x v="31"/>
    <s v="The Port Authority of NY &amp; NJ"/>
    <s v="['r', 'python', 'sql']"/>
  </r>
  <r>
    <x v="2"/>
    <s v="Lead Data Analyst"/>
    <s v="Bengaluru, Karnataka, India"/>
    <x v="0"/>
    <x v="0"/>
    <x v="7"/>
    <x v="6736"/>
    <x v="36"/>
    <s v="Publicis Groupe"/>
    <s v="['python', 'sql', 'r', 'redshift', 'bigquery', 'plotly', 'hadoop']"/>
  </r>
  <r>
    <x v="8"/>
    <s v="Senior Data Scientist (AI/ML)"/>
    <s v="Anywhere"/>
    <x v="0"/>
    <x v="1"/>
    <x v="2"/>
    <x v="6737"/>
    <x v="18"/>
    <s v="Summit Consulting"/>
    <s v="['r', 'python']"/>
  </r>
  <r>
    <x v="1"/>
    <s v="Engineer, Data"/>
    <s v="South Africa"/>
    <x v="0"/>
    <x v="0"/>
    <x v="14"/>
    <x v="6738"/>
    <x v="1024"/>
    <s v="Standard Bank Group"/>
    <s v="['sql', 't-sql', 'sql server', 'azure', 'ssis', 'sap', 'flow']"/>
  </r>
  <r>
    <x v="4"/>
    <s v="Senior Analyst, Business Intelligence"/>
    <s v="Huntington Beach, CA"/>
    <x v="0"/>
    <x v="0"/>
    <x v="2"/>
    <x v="6739"/>
    <x v="198"/>
    <s v="travisMathew, LLC"/>
    <s v="['python', 'sql', 'power bi', 'tableau', 'sap']"/>
  </r>
  <r>
    <x v="0"/>
    <s v="Data Scientist IV"/>
    <s v="Huntsville, AL"/>
    <x v="0"/>
    <x v="0"/>
    <x v="2"/>
    <x v="6740"/>
    <x v="328"/>
    <s v="Peraton"/>
    <s v="['c#', 'r', 'python', 'sql', 'hadoop', 'windows', 'power bi', 'tableau']"/>
  </r>
  <r>
    <x v="6"/>
    <s v="Senior Data Analyst (Own Media)"/>
    <s v="Warsaw, Poland"/>
    <x v="0"/>
    <x v="0"/>
    <x v="11"/>
    <x v="6741"/>
    <x v="1324"/>
    <s v="Allegro"/>
    <s v="['r', 'tableau', 'power bi']"/>
  </r>
  <r>
    <x v="0"/>
    <s v="Data Scientist Lead - Fraud Detection"/>
    <s v="Zürich, Switzerland"/>
    <x v="0"/>
    <x v="0"/>
    <x v="45"/>
    <x v="6742"/>
    <x v="8"/>
    <s v="dentsu international"/>
    <s v="['sas', 'sas', 'r', 'python', 'aws']"/>
  </r>
  <r>
    <x v="0"/>
    <s v="Data Science Leadership Development Program (DSLDP) Associate Data..."/>
    <s v="Hartford, CT"/>
    <x v="0"/>
    <x v="0"/>
    <x v="2"/>
    <x v="6743"/>
    <x v="576"/>
    <s v="The Travelers Indemnity Company"/>
    <m/>
  </r>
  <r>
    <x v="0"/>
    <s v="Data Scientist - National Defense/Python/SQL/AWS/MLOps/Clearances"/>
    <s v="Randolph AFB, TX"/>
    <x v="0"/>
    <x v="0"/>
    <x v="1"/>
    <x v="6744"/>
    <x v="51"/>
    <s v="Motion Recruitment"/>
    <s v="['python', 'sql', 'mysql', 'aws', 'pandas', 'numpy']"/>
  </r>
  <r>
    <x v="0"/>
    <s v="Data Scientist"/>
    <s v="Virginia"/>
    <x v="0"/>
    <x v="0"/>
    <x v="2"/>
    <x v="6745"/>
    <x v="1228"/>
    <s v="U.S. Army Training and Doctrine Command"/>
    <s v="['sql', 'r', 'python', 'bash', 'julia', 'postgresql', 'oracle', 'excel', 'qlik', 'power bi', 'tableau']"/>
  </r>
  <r>
    <x v="0"/>
    <s v="Data Specialist Serbia"/>
    <s v="Belgrade, Serbia"/>
    <x v="0"/>
    <x v="0"/>
    <x v="66"/>
    <x v="6746"/>
    <x v="0"/>
    <s v="Wolt"/>
    <s v="['go', 'excel']"/>
  </r>
  <r>
    <x v="0"/>
    <s v="Marketing Data Scientist, Reality Labs"/>
    <s v="Los Angeles, CA"/>
    <x v="0"/>
    <x v="0"/>
    <x v="2"/>
    <x v="6747"/>
    <x v="49"/>
    <s v="Meta"/>
    <s v="['sql', 'python', 'r', 'go', 'c++']"/>
  </r>
  <r>
    <x v="8"/>
    <s v="Senior Manager, Data Science (Credit Card Marketing)"/>
    <s v="Salt Lake City, UT"/>
    <x v="0"/>
    <x v="0"/>
    <x v="2"/>
    <x v="6748"/>
    <x v="49"/>
    <s v="SoFi"/>
    <s v="['sql', 'python', 'tableau']"/>
  </r>
  <r>
    <x v="2"/>
    <s v="Digital HR Specialist (Data Analytics)"/>
    <s v="White Plains, NY"/>
    <x v="0"/>
    <x v="0"/>
    <x v="2"/>
    <x v="6749"/>
    <x v="122"/>
    <s v="New York Power Authority"/>
    <s v="['go', 'sap', 'excel', 'word', 'powerpoint', 'outlook', 'sharepoint']"/>
  </r>
  <r>
    <x v="4"/>
    <s v="BI Analyst"/>
    <s v="Sofia, Bulgaria"/>
    <x v="0"/>
    <x v="0"/>
    <x v="15"/>
    <x v="6750"/>
    <x v="15"/>
    <s v="Nuvei"/>
    <s v="['sql', 'excel']"/>
  </r>
  <r>
    <x v="1"/>
    <s v="Data Migration Engineer"/>
    <s v="Oakville, ON, Canada"/>
    <x v="0"/>
    <x v="0"/>
    <x v="23"/>
    <x v="6751"/>
    <x v="19"/>
    <s v="IDEMIA"/>
    <s v="['sql', 'java', 'shell', 'javascript', 'sql server', 'postgresql', 'oracle', 'aws', 'linux', 'svn', 'jira']"/>
  </r>
  <r>
    <x v="0"/>
    <s v="DATA SCIENTIST"/>
    <s v="Washington, DC"/>
    <x v="0"/>
    <x v="0"/>
    <x v="2"/>
    <x v="6752"/>
    <x v="445"/>
    <s v="Navy Systems Management Activity"/>
    <m/>
  </r>
  <r>
    <x v="0"/>
    <s v="Data Scientist"/>
    <s v="Atlanta, GA"/>
    <x v="0"/>
    <x v="0"/>
    <x v="2"/>
    <x v="6753"/>
    <x v="122"/>
    <s v="Booz Allen Hamilton"/>
    <s v="['r', 'python', 'hadoop', 'kafka', 'spark', 'plotly', 'seaborn', 'ggplot2']"/>
  </r>
  <r>
    <x v="8"/>
    <s v="Sr. Manager, Data Science"/>
    <s v="Tempe, AZ"/>
    <x v="0"/>
    <x v="0"/>
    <x v="2"/>
    <x v="6754"/>
    <x v="19"/>
    <s v="Circle K Corporation"/>
    <s v="['r', 'python', 'sas', 'sas', 'scala', 'matlab', 'sql', 'spark']"/>
  </r>
  <r>
    <x v="8"/>
    <s v="Senior Data Science Executive"/>
    <s v="Seoul, South Korea"/>
    <x v="0"/>
    <x v="0"/>
    <x v="21"/>
    <x v="6755"/>
    <x v="36"/>
    <s v="NielsenIQ"/>
    <s v="['python']"/>
  </r>
  <r>
    <x v="0"/>
    <s v="Data Scientist II"/>
    <s v="White Plains, NY"/>
    <x v="0"/>
    <x v="0"/>
    <x v="2"/>
    <x v="6756"/>
    <x v="19"/>
    <s v="New York Power Authority"/>
    <s v="['python', 'r', 'java', 'matlab', 'sql', 'databricks', 'spark', 'jupyter', 'tableau', 'power bi']"/>
  </r>
  <r>
    <x v="0"/>
    <s v="Interdisciplinary Data Scientist"/>
    <s v="Lakewood, CO"/>
    <x v="0"/>
    <x v="0"/>
    <x v="2"/>
    <x v="6757"/>
    <x v="454"/>
    <s v="US Department of the Interior"/>
    <m/>
  </r>
  <r>
    <x v="0"/>
    <s v="Data Scientist, Manager (Remote)"/>
    <s v="Anywhere"/>
    <x v="0"/>
    <x v="1"/>
    <x v="2"/>
    <x v="6758"/>
    <x v="56"/>
    <s v="Blend360"/>
    <s v="['sql', 'r', 'python', 'scala', 'sas', 'sas', 'aws', 'azure', 'spark', 'jupyter', 'pyspark']"/>
  </r>
  <r>
    <x v="0"/>
    <s v="Research Data Scientist"/>
    <s v="Washington, DC"/>
    <x v="0"/>
    <x v="0"/>
    <x v="2"/>
    <x v="6759"/>
    <x v="122"/>
    <s v="Booz Allen Hamilton"/>
    <s v="['python', 'r']"/>
  </r>
  <r>
    <x v="1"/>
    <s v="Data Engineer (Azure)"/>
    <s v="Finland"/>
    <x v="0"/>
    <x v="0"/>
    <x v="71"/>
    <x v="6760"/>
    <x v="187"/>
    <s v="Nortal"/>
    <s v="['sql', 'go', 'azure', 'databricks', 'power bi', 'terraform']"/>
  </r>
  <r>
    <x v="3"/>
    <s v="Senior Data Engineer"/>
    <s v="Atlanta, GA"/>
    <x v="0"/>
    <x v="0"/>
    <x v="1"/>
    <x v="6761"/>
    <x v="148"/>
    <s v="Visa Inc"/>
    <s v="['python', 'sql', 'aws', 'gcp', 'azure', 'hadoop', 'spark', 'pandas', 'numpy', 'ssis', 'tableau', 'power bi']"/>
  </r>
  <r>
    <x v="2"/>
    <s v="Data Analytics Manager"/>
    <s v="Chicago, IL"/>
    <x v="0"/>
    <x v="0"/>
    <x v="2"/>
    <x v="6762"/>
    <x v="19"/>
    <s v="United Air Lines, Inc"/>
    <s v="['sql', 'r', 'python', 'hadoop', 'excel']"/>
  </r>
  <r>
    <x v="0"/>
    <s v="OCR Data Scientist"/>
    <s v="Anywhere"/>
    <x v="0"/>
    <x v="1"/>
    <x v="2"/>
    <x v="6763"/>
    <x v="19"/>
    <s v="Get It Recruit - Transportation"/>
    <s v="['python']"/>
  </r>
  <r>
    <x v="0"/>
    <s v="Lead Data Scientist"/>
    <s v="New York, NY"/>
    <x v="0"/>
    <x v="0"/>
    <x v="2"/>
    <x v="6764"/>
    <x v="68"/>
    <s v="Harnham"/>
    <s v="['python', 'sql', 'aws', 'gcp', 'azure']"/>
  </r>
  <r>
    <x v="0"/>
    <s v="US-E-GPS-Cons-Data Scientist w/TS-SpS-S&amp;A-AI&amp;DE - MM"/>
    <s v="Arlington, VA"/>
    <x v="0"/>
    <x v="0"/>
    <x v="2"/>
    <x v="6765"/>
    <x v="19"/>
    <s v="Deloitte"/>
    <s v="['python', 'java', 'r', 'sql', 'nosql', 'hadoop', 'spark', 'tableau', 'qlik']"/>
  </r>
  <r>
    <x v="2"/>
    <s v="Lead Analyst, Data Management &amp; Quantitative Analysis"/>
    <s v="Orlando, FL"/>
    <x v="0"/>
    <x v="0"/>
    <x v="2"/>
    <x v="6766"/>
    <x v="953"/>
    <s v="BNY Mellon"/>
    <s v="['sql', 'excel']"/>
  </r>
  <r>
    <x v="3"/>
    <s v="Senior Data Engineer"/>
    <s v="Charlotte, NC"/>
    <x v="0"/>
    <x v="0"/>
    <x v="2"/>
    <x v="6767"/>
    <x v="19"/>
    <s v="Vanguard Group"/>
    <s v="['python', 'sql', 'bash', 'shell', 'spark']"/>
  </r>
  <r>
    <x v="0"/>
    <s v="Data Scientist"/>
    <s v="Beverly Hills, CA"/>
    <x v="0"/>
    <x v="0"/>
    <x v="2"/>
    <x v="6768"/>
    <x v="71"/>
    <s v="Live Nation Entertainment"/>
    <s v="['sql', 'python', 'go', 'databricks', 'snowflake', 'splunk']"/>
  </r>
  <r>
    <x v="5"/>
    <s v="Staff Product Designer, Data Visualization"/>
    <s v="San Francisco, CA"/>
    <x v="0"/>
    <x v="0"/>
    <x v="2"/>
    <x v="6769"/>
    <x v="1097"/>
    <s v="Databricks"/>
    <s v="['python', 'r', 'sql', 'databricks', 'excel', 'unify']"/>
  </r>
  <r>
    <x v="0"/>
    <s v="DATA SCIENTIST"/>
    <s v="Chicago, IL"/>
    <x v="0"/>
    <x v="0"/>
    <x v="2"/>
    <x v="6770"/>
    <x v="1325"/>
    <s v="Securities and Exchange Commission"/>
    <s v="['python', 'power bi', 'sharepoint']"/>
  </r>
  <r>
    <x v="8"/>
    <s v="Sr. Data Scientist (Columbus, OH)"/>
    <s v="Dublin, OH"/>
    <x v="0"/>
    <x v="0"/>
    <x v="2"/>
    <x v="6771"/>
    <x v="765"/>
    <s v="Cardinal Health"/>
    <s v="['python', 'spark', 'tensorflow']"/>
  </r>
  <r>
    <x v="0"/>
    <s v="Data Scientist"/>
    <s v="Chantilly, VA"/>
    <x v="0"/>
    <x v="0"/>
    <x v="2"/>
    <x v="6131"/>
    <x v="71"/>
    <s v="The Aerospace Corporation"/>
    <s v="['python', 'pytorch', 'scikit-learn', 'tensorflow']"/>
  </r>
  <r>
    <x v="2"/>
    <s v="IT SPECIALIST (DATA MANAGEMENT/SYSTEM ANALYSIS)"/>
    <s v="Texas"/>
    <x v="5"/>
    <x v="0"/>
    <x v="1"/>
    <x v="6772"/>
    <x v="1282"/>
    <s v="Air Force Personnel Center"/>
    <s v="['sas', 'sas', 'sql', 'javascript', 'html', 'oracle']"/>
  </r>
  <r>
    <x v="6"/>
    <s v="Senior Data Analyst, GTM"/>
    <s v="San Jose, CA"/>
    <x v="0"/>
    <x v="0"/>
    <x v="2"/>
    <x v="6773"/>
    <x v="71"/>
    <s v="Zoom"/>
    <s v="['sql', 'python', 'r', 'tableau', 'jira', 'zoom']"/>
  </r>
  <r>
    <x v="0"/>
    <s v="Cyber Insurance Data Scientist"/>
    <s v="Boston, MA"/>
    <x v="0"/>
    <x v="0"/>
    <x v="2"/>
    <x v="6774"/>
    <x v="90"/>
    <s v="American International Group, Inc."/>
    <s v="['python', 'r', 'sql', 'spark', 'tableau']"/>
  </r>
  <r>
    <x v="2"/>
    <s v="Data Analyst"/>
    <s v="Plano, TX"/>
    <x v="1"/>
    <x v="0"/>
    <x v="2"/>
    <x v="6775"/>
    <x v="19"/>
    <s v="AllSTEM Connections"/>
    <s v="['sql', 'python', 'sas', 'sas', 'snowflake', 'alteryx', 'tableau']"/>
  </r>
  <r>
    <x v="8"/>
    <s v="Senior Data Scientist"/>
    <s v="Brentford, SD"/>
    <x v="0"/>
    <x v="0"/>
    <x v="2"/>
    <x v="6776"/>
    <x v="31"/>
    <s v="GSK"/>
    <s v="['python', 'sql', 'azure', 'databricks', 'pandas', 'numpy', 'seaborn', 'matplotlib', 'rshiny', 'tableau']"/>
  </r>
  <r>
    <x v="1"/>
    <s v="Junior Operations Specialist for Azure Cloud Big Data Platform..."/>
    <s v="Stuttgart, Germany"/>
    <x v="0"/>
    <x v="0"/>
    <x v="9"/>
    <x v="5750"/>
    <x v="41"/>
    <s v="Bosch Group"/>
    <s v="['bash', 'python', 'azure', 'spark', 'git', 'bitbucket']"/>
  </r>
  <r>
    <x v="0"/>
    <s v="Data Scientist"/>
    <s v="Arlington, VA"/>
    <x v="0"/>
    <x v="0"/>
    <x v="2"/>
    <x v="6777"/>
    <x v="343"/>
    <s v="US Department of Defense"/>
    <s v="['python', 'oracle', 'aws', 'azure']"/>
  </r>
  <r>
    <x v="2"/>
    <s v="Research Data Analyst"/>
    <s v="Baltimore, MD"/>
    <x v="0"/>
    <x v="0"/>
    <x v="2"/>
    <x v="6778"/>
    <x v="1326"/>
    <s v="Johns Hopkins University"/>
    <s v="['r']"/>
  </r>
  <r>
    <x v="0"/>
    <s v="Data Scientist"/>
    <s v="Washington, DC"/>
    <x v="0"/>
    <x v="0"/>
    <x v="2"/>
    <x v="6779"/>
    <x v="347"/>
    <s v="Office of Inspector General"/>
    <s v="['r', 'python', 'sql', 'power bi', 'tableau']"/>
  </r>
  <r>
    <x v="2"/>
    <s v="HC Data Analyst , Senior"/>
    <s v="Bethesda, MD"/>
    <x v="0"/>
    <x v="0"/>
    <x v="2"/>
    <x v="6780"/>
    <x v="108"/>
    <s v="Illuminate Mission Solutions"/>
    <s v="['vba', 'python', 'r', 'excel', 'tableau']"/>
  </r>
  <r>
    <x v="0"/>
    <s v="Data Scientist"/>
    <s v="Arlington, VA"/>
    <x v="0"/>
    <x v="0"/>
    <x v="2"/>
    <x v="6781"/>
    <x v="369"/>
    <s v="U.S. Department of Defense (DOD)"/>
    <m/>
  </r>
  <r>
    <x v="3"/>
    <s v="Senior Data Engineer"/>
    <s v="Washington, DC"/>
    <x v="0"/>
    <x v="0"/>
    <x v="2"/>
    <x v="6782"/>
    <x v="49"/>
    <s v="Athletic Greens"/>
    <s v="['sql', 'nosql', 'python', 'snowflake', 'aws', 'airflow', 'pandas', 'numpy', 'flask']"/>
  </r>
  <r>
    <x v="6"/>
    <s v="Senior Data Analyst, Marketing"/>
    <s v="Chicago, IL"/>
    <x v="0"/>
    <x v="0"/>
    <x v="2"/>
    <x v="6783"/>
    <x v="31"/>
    <s v="Xometry"/>
    <s v="['sql', 'looker']"/>
  </r>
  <r>
    <x v="1"/>
    <s v="Data Engineer"/>
    <s v="Vancouver, BC, Canada"/>
    <x v="0"/>
    <x v="0"/>
    <x v="23"/>
    <x v="6784"/>
    <x v="31"/>
    <s v="Electronic Arts Inc"/>
    <s v="['sql', 'python', 'java', 'snowflake', 'redshift', 'bigquery', 'airflow', 'jira', 'trello']"/>
  </r>
  <r>
    <x v="6"/>
    <s v="Senior Marketing Data Analyst (Peninsula, CA)"/>
    <s v="San Mateo, CA"/>
    <x v="0"/>
    <x v="0"/>
    <x v="2"/>
    <x v="6785"/>
    <x v="18"/>
    <s v="Sendbird"/>
    <s v="['go', 'sql', 'python', 'r', 'looker', 'excel', 'sheets']"/>
  </r>
  <r>
    <x v="7"/>
    <s v="Expert in AI/ NLP/ ML - 4415"/>
    <s v="Luxembourg"/>
    <x v="0"/>
    <x v="0"/>
    <x v="62"/>
    <x v="6786"/>
    <x v="137"/>
    <s v="CRI Group"/>
    <s v="['python']"/>
  </r>
  <r>
    <x v="6"/>
    <s v="Sr Data Analyst, Finance | Forensic and Litigation Consulting"/>
    <s v="Washington, DC"/>
    <x v="0"/>
    <x v="0"/>
    <x v="2"/>
    <x v="6787"/>
    <x v="122"/>
    <s v="FTI Consulting, Inc"/>
    <s v="['sql', 'excel', 'powerpoint', 'power bi']"/>
  </r>
  <r>
    <x v="7"/>
    <s v="Machine Learning Engineer"/>
    <s v="Atlanta, GA"/>
    <x v="0"/>
    <x v="0"/>
    <x v="2"/>
    <x v="6788"/>
    <x v="122"/>
    <s v="Edison Smart"/>
    <s v="['python', 'c', 'tensorflow']"/>
  </r>
  <r>
    <x v="2"/>
    <s v="Data Analyst (Entry Level) - US/Canada"/>
    <s v="Anywhere"/>
    <x v="0"/>
    <x v="1"/>
    <x v="2"/>
    <x v="6789"/>
    <x v="91"/>
    <s v="Patterned Learning AI"/>
    <s v="['sql', 'excel', 'sheets']"/>
  </r>
  <r>
    <x v="6"/>
    <s v="Senior Data Analyst on Business Analytics Team for Digital..."/>
    <s v="Burlington, MA"/>
    <x v="0"/>
    <x v="0"/>
    <x v="2"/>
    <x v="6790"/>
    <x v="51"/>
    <s v="Motion Recruitment"/>
    <s v="['sql', 'tableau']"/>
  </r>
  <r>
    <x v="8"/>
    <s v="Senior Lead Data Scientist"/>
    <s v="New York, NY"/>
    <x v="0"/>
    <x v="0"/>
    <x v="2"/>
    <x v="6791"/>
    <x v="51"/>
    <s v="Nestle"/>
    <s v="['sql', 'r', 'python', 'aws', 'azure']"/>
  </r>
  <r>
    <x v="0"/>
    <s v="Data Science Lead - Digital Underwriting"/>
    <s v="New York, NY"/>
    <x v="0"/>
    <x v="0"/>
    <x v="2"/>
    <x v="6792"/>
    <x v="1314"/>
    <s v="Munich Re"/>
    <s v="['python', 'sql']"/>
  </r>
  <r>
    <x v="0"/>
    <s v="Data Scientist with TS/SCI Poly"/>
    <s v="Bethesda, MD"/>
    <x v="0"/>
    <x v="0"/>
    <x v="2"/>
    <x v="6793"/>
    <x v="122"/>
    <s v="Leidos"/>
    <m/>
  </r>
  <r>
    <x v="6"/>
    <s v="Sr. Data Scientist / Product Analyst"/>
    <s v="San Francisco, CA"/>
    <x v="0"/>
    <x v="0"/>
    <x v="2"/>
    <x v="6794"/>
    <x v="31"/>
    <s v="ClassDojo"/>
    <s v="['sql']"/>
  </r>
  <r>
    <x v="0"/>
    <s v="Associate Director, Data Science (Remote)"/>
    <s v="Anywhere"/>
    <x v="0"/>
    <x v="1"/>
    <x v="2"/>
    <x v="6795"/>
    <x v="1327"/>
    <s v="Merck &amp; Co, Inc"/>
    <s v="['r', 'python', 'sas', 'sas', 'sql', 'aws', 'redshift', 'excel', 'powerpoint', 'word', 'tableau', 'qlik']"/>
  </r>
  <r>
    <x v="2"/>
    <s v="BA/DA (Financial Data Analyst)"/>
    <s v="Reston, VA"/>
    <x v="1"/>
    <x v="0"/>
    <x v="2"/>
    <x v="6796"/>
    <x v="12"/>
    <s v="Mastech Digital"/>
    <m/>
  </r>
  <r>
    <x v="0"/>
    <s v="Data Science Manager"/>
    <s v="Draper, UT"/>
    <x v="0"/>
    <x v="0"/>
    <x v="2"/>
    <x v="6797"/>
    <x v="71"/>
    <s v="Nav Technologies"/>
    <s v="['python', 'r', 'java', 'aws', 'pyspark', 'express', 'git', 'jira']"/>
  </r>
  <r>
    <x v="0"/>
    <s v="DATA SCIENTIST- DATA OFFICER"/>
    <s v="Washington, DC"/>
    <x v="0"/>
    <x v="0"/>
    <x v="2"/>
    <x v="6798"/>
    <x v="1328"/>
    <s v="Securities and Exchange Commission"/>
    <m/>
  </r>
  <r>
    <x v="0"/>
    <s v="Data Scientist"/>
    <s v="United States"/>
    <x v="0"/>
    <x v="0"/>
    <x v="2"/>
    <x v="6799"/>
    <x v="19"/>
    <s v="UST"/>
    <s v="['python', 'databricks', 'pyspark', 'spreadsheet', 'powerpoint']"/>
  </r>
  <r>
    <x v="0"/>
    <s v="Data Scientist"/>
    <s v="Tysons, VA"/>
    <x v="0"/>
    <x v="0"/>
    <x v="2"/>
    <x v="5963"/>
    <x v="51"/>
    <s v="Motion Recruitment"/>
    <s v="['python', 'tensorflow', 'keras', 'kubernetes', 'docker', 'terraform']"/>
  </r>
  <r>
    <x v="6"/>
    <s v="Senior Data Analyst"/>
    <s v="Waltham, MA"/>
    <x v="0"/>
    <x v="0"/>
    <x v="2"/>
    <x v="6800"/>
    <x v="669"/>
    <s v="National Grid"/>
    <s v="['sql', 'python', 'power bi']"/>
  </r>
  <r>
    <x v="0"/>
    <s v="Data Scientist"/>
    <s v="Boston, MA"/>
    <x v="0"/>
    <x v="0"/>
    <x v="2"/>
    <x v="6801"/>
    <x v="1329"/>
    <s v="Manulife and John Hancock"/>
    <s v="['sql', 'java', 'r', 'sas', 'sas', 'matlab', 'python', 'julia', 'mysql', 'oracle', 'azure']"/>
  </r>
  <r>
    <x v="0"/>
    <s v="Data Scientist / Hybrid in Dallas"/>
    <s v="Anywhere"/>
    <x v="0"/>
    <x v="1"/>
    <x v="1"/>
    <x v="6802"/>
    <x v="28"/>
    <s v="Motion Recruitment"/>
    <s v="['python', 'r', 'aws', 'snowflake', 'redshift']"/>
  </r>
  <r>
    <x v="2"/>
    <s v="Data Analyst IV - HEDIS and Quality"/>
    <s v="Ohio, IL"/>
    <x v="0"/>
    <x v="0"/>
    <x v="2"/>
    <x v="6803"/>
    <x v="19"/>
    <s v="Centene Corp"/>
    <s v="['sql', 'excel']"/>
  </r>
  <r>
    <x v="0"/>
    <s v="PreMaster Program - Data Science / Big Data"/>
    <s v="Kusterdingen, Germany"/>
    <x v="0"/>
    <x v="0"/>
    <x v="9"/>
    <x v="6804"/>
    <x v="41"/>
    <s v="Bosch Group"/>
    <s v="['python', 'tableau', 'power bi']"/>
  </r>
  <r>
    <x v="0"/>
    <s v="Data Scientist"/>
    <s v="Omaha, NE"/>
    <x v="0"/>
    <x v="0"/>
    <x v="1"/>
    <x v="6805"/>
    <x v="71"/>
    <s v="Motion Recruitment"/>
    <s v="['python', 'sql', 'mysql', 'aws', 'gcp', 'azure', 'pandas']"/>
  </r>
  <r>
    <x v="2"/>
    <s v="Data Analyst, Support Operations"/>
    <s v="Lisbon, Portugal"/>
    <x v="0"/>
    <x v="0"/>
    <x v="12"/>
    <x v="6806"/>
    <x v="46"/>
    <s v="Cloudflare, Inc."/>
    <s v="['sql', 'r', 'python', 'looker', 'tableau']"/>
  </r>
  <r>
    <x v="0"/>
    <s v="Data Scientist Lead-Enterprise Market Risk (Remote)"/>
    <s v="Anywhere"/>
    <x v="0"/>
    <x v="1"/>
    <x v="2"/>
    <x v="6807"/>
    <x v="1268"/>
    <s v="United Services Automobile Association"/>
    <s v="['python', 'sql', 'nosql', 'numpy', 'pandas', 'scikit-learn', 'phoenix', 'excel']"/>
  </r>
  <r>
    <x v="2"/>
    <s v="Data Analytics Professional"/>
    <s v="Austin, TX"/>
    <x v="0"/>
    <x v="0"/>
    <x v="2"/>
    <x v="6808"/>
    <x v="234"/>
    <s v="Cogent Infotech Corporation"/>
    <s v="['python', 'tableau', 'excel']"/>
  </r>
  <r>
    <x v="2"/>
    <s v="CIAM Data and Analytics Analyst (RemoteOPPORTUNITY)"/>
    <s v="Birmingham, AL"/>
    <x v="0"/>
    <x v="0"/>
    <x v="2"/>
    <x v="6809"/>
    <x v="122"/>
    <s v="Regions Financial Corporation"/>
    <s v="['sql', 'sas', 'sas', 'tableau', 'power bi', 'excel', 'word', 'powerpoint', 'outlook']"/>
  </r>
  <r>
    <x v="0"/>
    <s v="University - Data Scientist"/>
    <s v="DHS, VA"/>
    <x v="0"/>
    <x v="0"/>
    <x v="2"/>
    <x v="6810"/>
    <x v="31"/>
    <s v="Booz Allen Hamilton"/>
    <s v="['r', 'perl', 'python', 'sas', 'sas', 'java', 'c', 'c#', 'spss']"/>
  </r>
  <r>
    <x v="0"/>
    <s v="Azure Data Science Specialists"/>
    <s v="Arlington, TX"/>
    <x v="0"/>
    <x v="0"/>
    <x v="1"/>
    <x v="6811"/>
    <x v="23"/>
    <s v="Steneral Consulting"/>
    <s v="['sql', 'python', 'r', 'azure', 'databricks']"/>
  </r>
  <r>
    <x v="8"/>
    <s v="Senior Data Scientist"/>
    <s v="Anywhere"/>
    <x v="0"/>
    <x v="1"/>
    <x v="2"/>
    <x v="6812"/>
    <x v="35"/>
    <s v="Motion Recruitment"/>
    <s v="['linux', 'windows']"/>
  </r>
  <r>
    <x v="0"/>
    <s v="AIML - Data Scientist -Operations Research and Machine Learning"/>
    <s v="Santa Clara, CA"/>
    <x v="0"/>
    <x v="0"/>
    <x v="2"/>
    <x v="6813"/>
    <x v="31"/>
    <s v="Apple"/>
    <m/>
  </r>
  <r>
    <x v="0"/>
    <s v="Data Scientist, Customer Identity &amp; Access Management"/>
    <s v="Atlanta, GA"/>
    <x v="0"/>
    <x v="0"/>
    <x v="2"/>
    <x v="6814"/>
    <x v="310"/>
    <s v="Block"/>
    <s v="['sql', 'python', 'c', 'go', 'bigquery', 'numpy', 'pandas', 'flow']"/>
  </r>
  <r>
    <x v="1"/>
    <s v="Data Engineer"/>
    <s v="Vietnam"/>
    <x v="0"/>
    <x v="0"/>
    <x v="16"/>
    <x v="6815"/>
    <x v="1330"/>
    <s v="BillEase"/>
    <s v="['nosql', 'hadoop', 'spark', 'tableau', 'yarn']"/>
  </r>
  <r>
    <x v="0"/>
    <s v="Data Scientist"/>
    <s v="Dearborn, MI"/>
    <x v="0"/>
    <x v="0"/>
    <x v="2"/>
    <x v="6816"/>
    <x v="31"/>
    <s v="Ford Motor Company"/>
    <s v="['python', 'gcp', 'nltk', 'tensorflow', 'pytorch']"/>
  </r>
  <r>
    <x v="4"/>
    <s v="Analyst"/>
    <s v="Anywhere"/>
    <x v="0"/>
    <x v="1"/>
    <x v="23"/>
    <x v="6817"/>
    <x v="57"/>
    <s v="Keebo"/>
    <s v="['sql', 'python', 'bash', 'postgresql', 'gcp', 'bigquery', 'unix']"/>
  </r>
  <r>
    <x v="0"/>
    <s v="Data Scientist, Automation"/>
    <s v="San Francisco, CA"/>
    <x v="0"/>
    <x v="0"/>
    <x v="2"/>
    <x v="6818"/>
    <x v="19"/>
    <s v="Uber"/>
    <s v="['python', 'sql']"/>
  </r>
  <r>
    <x v="1"/>
    <s v="Associate, Data Engineer (Hartford, CT)"/>
    <s v="Hartford, CT"/>
    <x v="0"/>
    <x v="0"/>
    <x v="2"/>
    <x v="6819"/>
    <x v="1331"/>
    <s v="Travelers"/>
    <s v="['sql', 'aws', 'ssis']"/>
  </r>
  <r>
    <x v="0"/>
    <s v="Data Scientist"/>
    <s v="Virginia"/>
    <x v="5"/>
    <x v="0"/>
    <x v="2"/>
    <x v="6820"/>
    <x v="880"/>
    <s v="Cybersecurity and Infrastructure Security Agency"/>
    <s v="['go', 'c']"/>
  </r>
  <r>
    <x v="0"/>
    <s v="Data Scientist"/>
    <s v="Albuquerque, NM"/>
    <x v="0"/>
    <x v="0"/>
    <x v="2"/>
    <x v="6821"/>
    <x v="442"/>
    <s v="Forest Service"/>
    <m/>
  </r>
  <r>
    <x v="0"/>
    <s v="Data Scientist"/>
    <s v="Austin, TX"/>
    <x v="0"/>
    <x v="0"/>
    <x v="2"/>
    <x v="6822"/>
    <x v="31"/>
    <s v="Surveying And Mapping (SAM)"/>
    <s v="['python', 'nosql', 'databricks', 'azure', 'tensorflow', 'pytorch', 'keras', 'spark', 'opencv']"/>
  </r>
  <r>
    <x v="0"/>
    <s v="Data Scientist"/>
    <s v="Los Angeles, CA"/>
    <x v="0"/>
    <x v="0"/>
    <x v="2"/>
    <x v="6823"/>
    <x v="31"/>
    <s v="Electronic Arts Inc"/>
    <s v="['sql', 'python', 'r', 'snowflake']"/>
  </r>
  <r>
    <x v="0"/>
    <s v="Data Scientist"/>
    <s v="Fort Meade, MD"/>
    <x v="0"/>
    <x v="0"/>
    <x v="2"/>
    <x v="6824"/>
    <x v="343"/>
    <s v="U.S. Army Intelligence and Security Command"/>
    <m/>
  </r>
  <r>
    <x v="2"/>
    <s v="Data Warehouse Analyst"/>
    <s v="Rancho Cucamonga, CA"/>
    <x v="0"/>
    <x v="0"/>
    <x v="2"/>
    <x v="6825"/>
    <x v="39"/>
    <s v="Robert Half"/>
    <s v="['sql', 'python', 'r', 't-sql', 'go', 'azure', 'snowflake', 'aws', 'excel', 'microstrategy', 'power bi', 'tableau']"/>
  </r>
  <r>
    <x v="2"/>
    <s v="Principal Business Data Analyst"/>
    <s v="Mountain View, CA"/>
    <x v="0"/>
    <x v="0"/>
    <x v="2"/>
    <x v="6826"/>
    <x v="49"/>
    <s v="Intuit Inc"/>
    <m/>
  </r>
  <r>
    <x v="1"/>
    <s v="Azure Data Engineer"/>
    <s v="Kanata, ON, Canada"/>
    <x v="0"/>
    <x v="0"/>
    <x v="23"/>
    <x v="6827"/>
    <x v="31"/>
    <s v="Enterprise Solutions Inc"/>
    <s v="['scala', 'sql', 'python', 'java', 't-sql', 'sql server', 'azure', 'oracle', 'spark', 'pyspark', 'hadoop', 'excel', 'git']"/>
  </r>
  <r>
    <x v="0"/>
    <s v="Data Scientist – CRO Analytics &amp; Transformation 80-100% (f/m/d)"/>
    <s v="Zürich, Switzerland"/>
    <x v="0"/>
    <x v="0"/>
    <x v="45"/>
    <x v="6828"/>
    <x v="651"/>
    <s v="Julius Baer"/>
    <s v="['r', 'python', 'java']"/>
  </r>
  <r>
    <x v="1"/>
    <s v="Data Engineer II, PLEX-SIA"/>
    <s v="Austin, TX"/>
    <x v="0"/>
    <x v="0"/>
    <x v="2"/>
    <x v="6829"/>
    <x v="31"/>
    <s v="Amazon"/>
    <s v="['aws', 'redshift']"/>
  </r>
  <r>
    <x v="6"/>
    <s v="Senior Data Analyst"/>
    <s v="Jackson, NJ"/>
    <x v="0"/>
    <x v="0"/>
    <x v="2"/>
    <x v="6830"/>
    <x v="122"/>
    <s v="IBM"/>
    <s v="['sql', 'java', 'python', 'snowflake', 'azure', 'aws', 'ibm cloud', 'express', 'tableau', 'flow']"/>
  </r>
  <r>
    <x v="0"/>
    <s v="DATA SCIENTIST"/>
    <s v="Pittsburgh, PA"/>
    <x v="0"/>
    <x v="0"/>
    <x v="2"/>
    <x v="6831"/>
    <x v="1310"/>
    <s v="U.S. Army Cyber Command"/>
    <s v="['r', 'python', 'scala', 'java', 'julia', 'c++', 'aws', 'azure', 'hadoop']"/>
  </r>
  <r>
    <x v="3"/>
    <s v="Senior Data Engineer"/>
    <s v="Henderson, NV"/>
    <x v="0"/>
    <x v="0"/>
    <x v="2"/>
    <x v="6832"/>
    <x v="31"/>
    <s v="P3 Health Partners Inc."/>
    <s v="['sql', 't-sql', 'c', 'sql server', 'azure', 'excel', 'dax', 'power bi']"/>
  </r>
  <r>
    <x v="6"/>
    <s v="Sr. Oracle Database Analyst"/>
    <s v="Springfield, VA"/>
    <x v="0"/>
    <x v="0"/>
    <x v="2"/>
    <x v="6833"/>
    <x v="108"/>
    <s v="General Dynamics"/>
    <s v="['sql', 'postgresql', 'sql server', 'mysql', 'oracle', 'vmware']"/>
  </r>
  <r>
    <x v="3"/>
    <s v="Senior Data Engineer"/>
    <s v="Tel Aviv-Yafo, Israel"/>
    <x v="0"/>
    <x v="0"/>
    <x v="8"/>
    <x v="6834"/>
    <x v="56"/>
    <s v="ZipRecruiter"/>
    <s v="['java', 'python', 'scala', 'sql', 'dynamodb', 'mysql', 'redshift', 'aws', 'azure', 'spark', 'airflow', 'kafka']"/>
  </r>
  <r>
    <x v="1"/>
    <s v="Data Engineer II, Fashion &amp; Fitness"/>
    <s v="Seattle, WA"/>
    <x v="0"/>
    <x v="0"/>
    <x v="2"/>
    <x v="6835"/>
    <x v="375"/>
    <s v="Amazon"/>
    <s v="['python', 'java', 'scala', 'aws', 'redshift', 'hadoop', 'spark']"/>
  </r>
  <r>
    <x v="0"/>
    <s v="Data Scientist"/>
    <s v="Menlo Park, CA"/>
    <x v="0"/>
    <x v="0"/>
    <x v="2"/>
    <x v="6537"/>
    <x v="1332"/>
    <s v="Veterans Health Administration"/>
    <m/>
  </r>
  <r>
    <x v="1"/>
    <s v="Staff/Lead Software Engineer (Data) - Riot Data, Developer Experiences"/>
    <s v="Los Angeles, CA"/>
    <x v="0"/>
    <x v="0"/>
    <x v="2"/>
    <x v="6836"/>
    <x v="776"/>
    <s v="Riot Games"/>
    <s v="['python', 'sql', 'golang', 'java', 'scala', 'aws', 'airflow', 'spark', 'kafka', 'jenkins', 'github']"/>
  </r>
  <r>
    <x v="6"/>
    <s v="Senior Data Analyst"/>
    <s v="Fort Mill, SC"/>
    <x v="0"/>
    <x v="0"/>
    <x v="2"/>
    <x v="6837"/>
    <x v="122"/>
    <s v="LPL Financial"/>
    <s v="['sql', 'jira']"/>
  </r>
  <r>
    <x v="8"/>
    <s v="Senior Data Scientist"/>
    <s v="Columbia, MD"/>
    <x v="0"/>
    <x v="0"/>
    <x v="2"/>
    <x v="6838"/>
    <x v="51"/>
    <s v="Pragmatics"/>
    <s v="['c#', 'c++', 'python', 'r', 'java', 'hadoop', 'pandas', 'scikit-learn', 'pytorch', 'matplotlib', 'plotly', 'spark', 'keras', 'tensorflow', 'theano', 'windows']"/>
  </r>
  <r>
    <x v="0"/>
    <s v="Data Scientist"/>
    <s v="Overland Park, KS"/>
    <x v="0"/>
    <x v="0"/>
    <x v="1"/>
    <x v="6839"/>
    <x v="31"/>
    <s v="Clayco Inc"/>
    <s v="['sql', 'python', 'scala', 'r', 'snowflake', 'spark', 'tableau']"/>
  </r>
  <r>
    <x v="2"/>
    <s v="Digital Marketing Data Analyst (Hybrid)"/>
    <s v="Anywhere"/>
    <x v="0"/>
    <x v="1"/>
    <x v="2"/>
    <x v="6521"/>
    <x v="70"/>
    <s v="United Services Automobile Association"/>
    <s v="['nosql', 'sql', 'javascript', 'snowflake', 'hadoop', 'phoenix', 'tableau']"/>
  </r>
  <r>
    <x v="2"/>
    <s v="Data Analyst"/>
    <s v="Austin, TX"/>
    <x v="0"/>
    <x v="0"/>
    <x v="2"/>
    <x v="6840"/>
    <x v="91"/>
    <s v="myGwork"/>
    <s v="['go']"/>
  </r>
  <r>
    <x v="1"/>
    <s v="Lead Engineer - Principal Analyst - Principal Engineer - Data Engineer"/>
    <s v="San Antonio, TX"/>
    <x v="0"/>
    <x v="0"/>
    <x v="2"/>
    <x v="6841"/>
    <x v="51"/>
    <s v="Southwest Research Institute (SwRI)"/>
    <s v="['python', 'c++', 'java', 'matlab', 'aws', 'tensorflow', 'keras', 'pytorch']"/>
  </r>
  <r>
    <x v="2"/>
    <s v="Digital Marketing Data Analyst (Hybrid)"/>
    <s v="San Antonio, TX"/>
    <x v="0"/>
    <x v="0"/>
    <x v="2"/>
    <x v="6842"/>
    <x v="70"/>
    <s v="United Services Automobile Association"/>
    <s v="['nosql', 'sql', 'javascript', 'snowflake', 'hadoop', 'phoenix', 'tableau']"/>
  </r>
  <r>
    <x v="0"/>
    <s v="Data Scientist - Junior"/>
    <s v="Dearborn, MI"/>
    <x v="0"/>
    <x v="0"/>
    <x v="2"/>
    <x v="6843"/>
    <x v="31"/>
    <s v="HTC Global Services"/>
    <s v="['python', 'r', 'scala', 'java', 'sql', 'bigquery', 'gcp', 'hadoop', 'spark', 'qlik', 'looker']"/>
  </r>
  <r>
    <x v="2"/>
    <s v="Marketing Data Analyst"/>
    <s v="Miami, FL"/>
    <x v="0"/>
    <x v="0"/>
    <x v="2"/>
    <x v="6844"/>
    <x v="31"/>
    <s v="Robert Half"/>
    <s v="['excel', 'sheets', 'tableau']"/>
  </r>
  <r>
    <x v="0"/>
    <s v="Data Scientist"/>
    <s v="Pittsburgh, PA"/>
    <x v="0"/>
    <x v="0"/>
    <x v="2"/>
    <x v="6845"/>
    <x v="350"/>
    <s v="U.S. Department of Energy (DOE)"/>
    <s v="['python', 'r', 'azure', 'power bi']"/>
  </r>
  <r>
    <x v="0"/>
    <s v="DATA SCIENTIST"/>
    <s v="Arlington, VA"/>
    <x v="0"/>
    <x v="0"/>
    <x v="2"/>
    <x v="6846"/>
    <x v="445"/>
    <s v="Office of the Chief of Staff of the Army"/>
    <m/>
  </r>
  <r>
    <x v="0"/>
    <s v="AI Data Scientist"/>
    <s v="Hartford, CT"/>
    <x v="0"/>
    <x v="0"/>
    <x v="2"/>
    <x v="6847"/>
    <x v="640"/>
    <s v="The Travelers Indemnity Company"/>
    <m/>
  </r>
  <r>
    <x v="6"/>
    <s v="Sr. Data Analyst (Yield Management and Pricing)"/>
    <s v="San Francisco, CA"/>
    <x v="0"/>
    <x v="0"/>
    <x v="2"/>
    <x v="6848"/>
    <x v="1333"/>
    <s v="Pinterest"/>
    <s v="['sql', 'python', 'r', 'tableau', 'excel']"/>
  </r>
  <r>
    <x v="1"/>
    <s v="Senior Engineer (Data Engineer)"/>
    <s v="Pune, Maharashtra, India"/>
    <x v="0"/>
    <x v="0"/>
    <x v="7"/>
    <x v="6849"/>
    <x v="56"/>
    <s v="NielsenIQ"/>
    <s v="['python', 'sql', 'azure', 'jupyter', 'spark', 'docker', 'kubernetes', 'jenkins']"/>
  </r>
  <r>
    <x v="8"/>
    <s v="Senior Data Scientist / Python / SQL / Hybrid"/>
    <s v="New Castle, PA"/>
    <x v="0"/>
    <x v="0"/>
    <x v="2"/>
    <x v="6850"/>
    <x v="1334"/>
    <s v="Motion Recruitment"/>
    <s v="['python', 'r', 'sql']"/>
  </r>
  <r>
    <x v="0"/>
    <s v="Heliophyiscs Scientific Software Developer / Data Scientist"/>
    <s v="Laurel, MD"/>
    <x v="0"/>
    <x v="0"/>
    <x v="2"/>
    <x v="6851"/>
    <x v="31"/>
    <s v="Johns Hopkins Applied Physics Lab"/>
    <s v="['apl', 'python', 'matlab', 'go', 'dart']"/>
  </r>
  <r>
    <x v="8"/>
    <s v="Senior Data Scientist, AI Foundations (San Francisco, CA)"/>
    <s v="San Francisco, CA"/>
    <x v="5"/>
    <x v="0"/>
    <x v="2"/>
    <x v="6852"/>
    <x v="275"/>
    <s v="Capital One"/>
    <s v="['python', 'scala', 'r', 'sql', 'aws', 'pytorch', 'hugging face']"/>
  </r>
  <r>
    <x v="1"/>
    <s v="Data Engineer (ETL) (TS/SCI + Poly)"/>
    <s v="Chantilly, VA"/>
    <x v="0"/>
    <x v="0"/>
    <x v="2"/>
    <x v="6853"/>
    <x v="1303"/>
    <s v="the darkstar group llc"/>
    <s v="['java', 'flow']"/>
  </r>
  <r>
    <x v="1"/>
    <s v="Data Engineer"/>
    <s v="Houston, TX"/>
    <x v="0"/>
    <x v="0"/>
    <x v="2"/>
    <x v="6854"/>
    <x v="19"/>
    <s v="Avetta (formerly PICS)"/>
    <s v="['sql', 'go', 'sql server', 'snowflake', 'redshift', 'excel', 'git', 'jira']"/>
  </r>
  <r>
    <x v="0"/>
    <s v="Employee Analytics Program Manager"/>
    <s v="Anywhere"/>
    <x v="0"/>
    <x v="1"/>
    <x v="2"/>
    <x v="6855"/>
    <x v="168"/>
    <s v="Uber"/>
    <s v="['sql', 'looker', 'tableau', 'sheets']"/>
  </r>
  <r>
    <x v="6"/>
    <s v="Senior Product Manager (Data Products)"/>
    <s v="Romania"/>
    <x v="0"/>
    <x v="0"/>
    <x v="68"/>
    <x v="6856"/>
    <x v="237"/>
    <s v="Snyk"/>
    <m/>
  </r>
  <r>
    <x v="0"/>
    <s v="Data Scientist"/>
    <s v="Albuquerque, NM"/>
    <x v="0"/>
    <x v="0"/>
    <x v="1"/>
    <x v="6857"/>
    <x v="256"/>
    <s v="Booz Allen Hamilton"/>
    <s v="['python', 'sql', 'aws']"/>
  </r>
  <r>
    <x v="2"/>
    <s v="Data Analyst"/>
    <s v="Austin, TX"/>
    <x v="0"/>
    <x v="0"/>
    <x v="2"/>
    <x v="6858"/>
    <x v="19"/>
    <s v="Insight Global"/>
    <s v="['excel']"/>
  </r>
  <r>
    <x v="2"/>
    <s v="Data Analyst - Health, Senior"/>
    <s v="Woodland Hills, CA"/>
    <x v="0"/>
    <x v="0"/>
    <x v="2"/>
    <x v="6859"/>
    <x v="19"/>
    <s v="Blue Shield Of California"/>
    <s v="['sas', 'sas', 'excel']"/>
  </r>
  <r>
    <x v="0"/>
    <s v="Staff Data Scientist, Experimentation"/>
    <s v="California City, CA"/>
    <x v="0"/>
    <x v="0"/>
    <x v="2"/>
    <x v="6860"/>
    <x v="308"/>
    <s v="Lyft"/>
    <s v="['unify']"/>
  </r>
  <r>
    <x v="2"/>
    <s v="Data Analyst"/>
    <s v="Anywhere"/>
    <x v="0"/>
    <x v="1"/>
    <x v="2"/>
    <x v="6861"/>
    <x v="529"/>
    <s v="Get It Recruit - Transportation"/>
    <s v="['sql', 'excel']"/>
  </r>
  <r>
    <x v="2"/>
    <s v="Analytics and R&amp;D Actuary"/>
    <s v="Sandy Springs, GA"/>
    <x v="0"/>
    <x v="0"/>
    <x v="2"/>
    <x v="6862"/>
    <x v="68"/>
    <s v="Brown &amp; Brown, Inc."/>
    <s v="['sas', 'sas', 'r', 'sql']"/>
  </r>
  <r>
    <x v="4"/>
    <s v="Management Analyst"/>
    <s v="Mountain View, CA"/>
    <x v="0"/>
    <x v="0"/>
    <x v="2"/>
    <x v="6863"/>
    <x v="1335"/>
    <s v="U.S. Army Reserve Command"/>
    <m/>
  </r>
  <r>
    <x v="0"/>
    <s v="Data scientist for digital pricing"/>
    <s v="Colorado Springs, CO"/>
    <x v="0"/>
    <x v="0"/>
    <x v="2"/>
    <x v="6864"/>
    <x v="19"/>
    <s v="HP"/>
    <s v="['python', 'r', 'sql', 'notion']"/>
  </r>
  <r>
    <x v="0"/>
    <s v="Data Scientist"/>
    <s v="San Francisco, CA"/>
    <x v="0"/>
    <x v="0"/>
    <x v="2"/>
    <x v="6865"/>
    <x v="1322"/>
    <s v="Woodruff Sawyer"/>
    <s v="['sql', 'python', 'excel', 'tableau']"/>
  </r>
  <r>
    <x v="0"/>
    <s v="Data Scientist"/>
    <s v="Irvine, CA"/>
    <x v="0"/>
    <x v="0"/>
    <x v="2"/>
    <x v="6866"/>
    <x v="71"/>
    <s v="Dropbox"/>
    <s v="['sql', 'r', 'python', 'hadoop', 'flow']"/>
  </r>
  <r>
    <x v="8"/>
    <s v="Senior Data Scientist, Product Growth"/>
    <s v="Boston, MA"/>
    <x v="0"/>
    <x v="0"/>
    <x v="2"/>
    <x v="6867"/>
    <x v="31"/>
    <s v="jerry.ai"/>
    <s v="['sql']"/>
  </r>
  <r>
    <x v="1"/>
    <s v="Data Engineer-Contract"/>
    <s v="Charlotte, NC"/>
    <x v="1"/>
    <x v="0"/>
    <x v="2"/>
    <x v="6868"/>
    <x v="150"/>
    <s v="Sia Partners"/>
    <s v="['sql', 'powershell', 'azure', 'gcp', 'excel', 'power bi']"/>
  </r>
  <r>
    <x v="1"/>
    <s v="Data Engineer - Hybrid"/>
    <s v="King of Prussia, PA"/>
    <x v="0"/>
    <x v="0"/>
    <x v="2"/>
    <x v="6869"/>
    <x v="31"/>
    <s v="Liberty Personnel Services, Inc"/>
    <s v="['sql', 'powershell']"/>
  </r>
  <r>
    <x v="0"/>
    <s v="Data Scientist, Mid"/>
    <s v="Arlington, VA"/>
    <x v="0"/>
    <x v="0"/>
    <x v="2"/>
    <x v="6870"/>
    <x v="122"/>
    <s v="Booz Allen Hamilton"/>
    <s v="['r', 'python', 'matlab', 'ruby', 'ruby', 'flask', 'django', 'fastapi', 'tableau', 'github', 'jenkins', 'jira']"/>
  </r>
  <r>
    <x v="0"/>
    <s v="Junior Data Scientist - US/Canada"/>
    <s v="Anywhere"/>
    <x v="0"/>
    <x v="1"/>
    <x v="2"/>
    <x v="6871"/>
    <x v="172"/>
    <s v="Patterned Learning AI"/>
    <s v="['python', 'databricks', 'pandas', 'numpy', 'matplotlib', 'pyspark']"/>
  </r>
  <r>
    <x v="0"/>
    <s v="Data Scientist - Remote"/>
    <s v="Anywhere"/>
    <x v="0"/>
    <x v="1"/>
    <x v="2"/>
    <x v="6872"/>
    <x v="462"/>
    <s v="Optum"/>
    <s v="['sql', 'sas', 'sas', 'r', 'python', 'databricks', 'snowflake', 'spark', 'hadoop', 'tableau', 'power bi']"/>
  </r>
  <r>
    <x v="3"/>
    <s v="Senior Data Engineer (AdTech)"/>
    <s v="São Paulo, State of São Paulo, Brazil"/>
    <x v="0"/>
    <x v="0"/>
    <x v="41"/>
    <x v="6873"/>
    <x v="56"/>
    <s v="Sigma Software"/>
    <s v="['scala', 'java', 'python', 'sql', 'databricks']"/>
  </r>
  <r>
    <x v="1"/>
    <s v="ATO - Data Engineer"/>
    <s v="Smithfield, RI"/>
    <x v="0"/>
    <x v="0"/>
    <x v="1"/>
    <x v="6874"/>
    <x v="432"/>
    <s v="Fidelity Investments"/>
    <s v="['sql', 'python', 'shell', 'snowflake', 'aws', 'jenkins']"/>
  </r>
  <r>
    <x v="0"/>
    <s v="Data Scientist (100% Remote)"/>
    <s v="Anywhere"/>
    <x v="0"/>
    <x v="1"/>
    <x v="2"/>
    <x v="6875"/>
    <x v="18"/>
    <s v="Motion Recruitment"/>
    <s v="['python', 'sql', 'aws', 'azure']"/>
  </r>
  <r>
    <x v="2"/>
    <s v="Reliability Data Analyst / LRASM / Orlando, FL"/>
    <s v="Orlando, FL"/>
    <x v="0"/>
    <x v="0"/>
    <x v="2"/>
    <x v="6876"/>
    <x v="1336"/>
    <s v="Lockheed Martin"/>
    <s v="['c++', 'sql']"/>
  </r>
  <r>
    <x v="6"/>
    <s v="Senior Technical Analyst – Loyalty and Consumer Data Platform..."/>
    <s v="Anywhere"/>
    <x v="0"/>
    <x v="1"/>
    <x v="2"/>
    <x v="6877"/>
    <x v="268"/>
    <s v="Get It Recruit - Information Technology"/>
    <s v="['sql', 'atlassian', 'jira', 'confluence']"/>
  </r>
  <r>
    <x v="2"/>
    <s v="Junior Data Analyst"/>
    <s v="Anywhere"/>
    <x v="0"/>
    <x v="1"/>
    <x v="79"/>
    <x v="6878"/>
    <x v="243"/>
    <s v="TalentKompass Deutschland"/>
    <m/>
  </r>
  <r>
    <x v="8"/>
    <s v="Senior Data Scientist - Top Secret Clearance"/>
    <s v="Anywhere"/>
    <x v="0"/>
    <x v="1"/>
    <x v="1"/>
    <x v="6879"/>
    <x v="68"/>
    <s v="Harnham"/>
    <s v="['python', 'sql', 'git']"/>
  </r>
  <r>
    <x v="1"/>
    <s v="Snr Data Engineer"/>
    <s v="Anywhere"/>
    <x v="0"/>
    <x v="1"/>
    <x v="1"/>
    <x v="6880"/>
    <x v="692"/>
    <s v="BillEase"/>
    <s v="['nosql', 'aws', 'hadoop', 'spark', 'tableau', 'yarn']"/>
  </r>
  <r>
    <x v="8"/>
    <s v="Advanced Research Data Scientist, Senior"/>
    <s v="Washington, DC"/>
    <x v="0"/>
    <x v="0"/>
    <x v="2"/>
    <x v="6881"/>
    <x v="122"/>
    <s v="Booz Allen Hamilton"/>
    <s v="['r', 'python', 'java', 'javascript', 'c++', 'linux', 'windows', 'docker', 'kubernetes', 'git']"/>
  </r>
  <r>
    <x v="0"/>
    <s v="Senior/Staff Data Scientist, Classifier Design"/>
    <s v="Palo Alto, CA"/>
    <x v="0"/>
    <x v="0"/>
    <x v="2"/>
    <x v="6882"/>
    <x v="19"/>
    <s v="Delfi Diagnostics"/>
    <s v="['r', 'python', 'pytorch']"/>
  </r>
  <r>
    <x v="2"/>
    <s v="Configuration/Data Analyst / Principal Configuration/Data Analyst"/>
    <s v="Rolling Meadows, IL"/>
    <x v="0"/>
    <x v="0"/>
    <x v="2"/>
    <x v="6883"/>
    <x v="122"/>
    <s v="Northrop Grumman"/>
    <s v="['excel', 'sap']"/>
  </r>
  <r>
    <x v="4"/>
    <s v="Sr. Business Intelligence Analyst II"/>
    <s v="Baltimore, MD"/>
    <x v="0"/>
    <x v="0"/>
    <x v="2"/>
    <x v="6884"/>
    <x v="1337"/>
    <s v="Johns Hopkins University"/>
    <s v="['javascript', 'html', 'tableau', 'power bi', 'jira']"/>
  </r>
  <r>
    <x v="2"/>
    <s v="Lead Data Analyst"/>
    <s v="Columbia, SC"/>
    <x v="0"/>
    <x v="0"/>
    <x v="2"/>
    <x v="6885"/>
    <x v="19"/>
    <s v="BlueCross BlueShield of South Carolina"/>
    <s v="['sql', 'visual basic', 'python', 'db2', 'tableau']"/>
  </r>
  <r>
    <x v="2"/>
    <s v="Research Scientist - (12 month FTC)"/>
    <s v="Llandudno, UK"/>
    <x v="1"/>
    <x v="0"/>
    <x v="6"/>
    <x v="6886"/>
    <x v="450"/>
    <s v="CGG"/>
    <m/>
  </r>
  <r>
    <x v="2"/>
    <s v="Full-time / Financial Data Analyst (Remote)"/>
    <s v="Anywhere"/>
    <x v="0"/>
    <x v="1"/>
    <x v="23"/>
    <x v="6887"/>
    <x v="243"/>
    <s v="eStaffing Inc."/>
    <m/>
  </r>
  <r>
    <x v="2"/>
    <s v="Security Specialist for Azure Cloud Big Data Platform"/>
    <s v="Warsaw, Poland"/>
    <x v="0"/>
    <x v="0"/>
    <x v="11"/>
    <x v="6888"/>
    <x v="137"/>
    <s v="Bosch Group"/>
    <s v="['azure', 'spark']"/>
  </r>
  <r>
    <x v="2"/>
    <s v="Sr.Data Analyst"/>
    <s v="Dallas, TX"/>
    <x v="0"/>
    <x v="0"/>
    <x v="2"/>
    <x v="6889"/>
    <x v="31"/>
    <s v="Vanguard Group"/>
    <m/>
  </r>
  <r>
    <x v="0"/>
    <s v="Data Scientist"/>
    <s v="Virginia"/>
    <x v="0"/>
    <x v="0"/>
    <x v="2"/>
    <x v="6890"/>
    <x v="343"/>
    <s v="Joint Services and Activities Supported by the Office, Secretary of the Army"/>
    <m/>
  </r>
  <r>
    <x v="8"/>
    <s v="Research Data Scientist, Senior"/>
    <s v="Washington, DC"/>
    <x v="0"/>
    <x v="0"/>
    <x v="2"/>
    <x v="6891"/>
    <x v="31"/>
    <s v="Booz Allen Hamilton"/>
    <s v="['python', 'r', 'sas', 'sas', 'sql', 'aws', 'tableau', 'splunk', 'docker']"/>
  </r>
  <r>
    <x v="2"/>
    <s v="Sr Data &amp; Reporting Analyst"/>
    <s v="Maryland Heights, MO"/>
    <x v="0"/>
    <x v="0"/>
    <x v="2"/>
    <x v="6892"/>
    <x v="31"/>
    <s v="Spectrum"/>
    <s v="['sql', 'python', 'sql server', 'oracle', 'aws', 'word', 'excel', 'alteryx', 'tableau']"/>
  </r>
  <r>
    <x v="0"/>
    <s v="Staff Data Scientist"/>
    <s v="Atlanta, GA"/>
    <x v="0"/>
    <x v="0"/>
    <x v="2"/>
    <x v="6776"/>
    <x v="71"/>
    <s v="Warner Media Group"/>
    <s v="['python', 'sql', 'airflow']"/>
  </r>
  <r>
    <x v="1"/>
    <s v="Jr Data Engineer"/>
    <s v="United States"/>
    <x v="0"/>
    <x v="0"/>
    <x v="2"/>
    <x v="6893"/>
    <x v="231"/>
    <s v="Datasite"/>
    <s v="['python', 'java', 'azure', 'fastapi']"/>
  </r>
  <r>
    <x v="3"/>
    <s v="Senior Data Engineer (Remote)"/>
    <s v="Anywhere"/>
    <x v="0"/>
    <x v="1"/>
    <x v="2"/>
    <x v="6894"/>
    <x v="581"/>
    <s v="Ace Metrix an iSpot.tv company"/>
    <s v="['sql', 'python', 'go', 'aws', 'redshift', 'snowflake', 'spark', 'flow']"/>
  </r>
  <r>
    <x v="6"/>
    <s v="Senior Data Analyst, Marketing"/>
    <s v="New York, NY"/>
    <x v="0"/>
    <x v="0"/>
    <x v="2"/>
    <x v="6895"/>
    <x v="31"/>
    <s v="Xometry"/>
    <s v="['sql', 'looker']"/>
  </r>
  <r>
    <x v="0"/>
    <s v="Lead Data Scientist  (m/f/div.)"/>
    <s v="Berlin, Germany"/>
    <x v="0"/>
    <x v="0"/>
    <x v="9"/>
    <x v="6896"/>
    <x v="8"/>
    <s v="Visa"/>
    <s v="['sql', 'python', 'hadoop', 'spark']"/>
  </r>
  <r>
    <x v="1"/>
    <s v="Manager, Data Engineering"/>
    <s v="Moncton, NB, Canada"/>
    <x v="0"/>
    <x v="0"/>
    <x v="23"/>
    <x v="6897"/>
    <x v="51"/>
    <s v="360insights.com"/>
    <s v="['sql', 'python', 'sql server', 'aws', 'redshift', 'snowflake', 'pandas', 'numpy', 'spark', 'kafka', 'qlik', 'git', 'terraform', 'jenkins']"/>
  </r>
  <r>
    <x v="0"/>
    <s v="Lead Data Scientist"/>
    <s v="Huntsville, AL"/>
    <x v="0"/>
    <x v="0"/>
    <x v="2"/>
    <x v="6898"/>
    <x v="377"/>
    <s v="US Department of Defense"/>
    <s v="['python', 'sql', 'sas', 'sas', 'oracle', 'tableau']"/>
  </r>
  <r>
    <x v="6"/>
    <s v="Senior Data Analyst (remote)"/>
    <s v="Anywhere"/>
    <x v="0"/>
    <x v="1"/>
    <x v="2"/>
    <x v="6899"/>
    <x v="705"/>
    <s v="Ad Hoc"/>
    <s v="['sql', 'redshift', 'tableau']"/>
  </r>
  <r>
    <x v="0"/>
    <s v="Data Scientist"/>
    <s v="Atlanta, GA"/>
    <x v="0"/>
    <x v="0"/>
    <x v="2"/>
    <x v="6900"/>
    <x v="19"/>
    <s v="Insight Global"/>
    <s v="['python', 'sql', 'r', 'scala', 'java', 'c++', 'sas', 'sas', 'aws', 'pandas', 'numpy', 'scikit-learn', 'spark', 'ggplot2', 'tableau', 'power bi']"/>
  </r>
  <r>
    <x v="0"/>
    <s v="Lead Data Scientist, Product Analytics"/>
    <s v="Austin, TX"/>
    <x v="0"/>
    <x v="0"/>
    <x v="2"/>
    <x v="6901"/>
    <x v="28"/>
    <s v="myGwork"/>
    <s v="['sql', 'r', 'python']"/>
  </r>
  <r>
    <x v="7"/>
    <s v="Junior Machine Learning Engineer"/>
    <s v="United Kingdom"/>
    <x v="0"/>
    <x v="0"/>
    <x v="6"/>
    <x v="6902"/>
    <x v="1338"/>
    <s v="EDITED"/>
    <s v="['python', 'nosql', 'elasticsearch', 'linux']"/>
  </r>
  <r>
    <x v="2"/>
    <s v="Staff Business Data Analyst (Remote U.S. OK)"/>
    <s v="Anywhere"/>
    <x v="0"/>
    <x v="1"/>
    <x v="2"/>
    <x v="6903"/>
    <x v="807"/>
    <s v="Zscaler"/>
    <s v="['sql', 'hadoop', 'tableau', 'looker', 'excel']"/>
  </r>
  <r>
    <x v="1"/>
    <s v="Data Engineer"/>
    <s v="Bentonville, AR"/>
    <x v="0"/>
    <x v="0"/>
    <x v="2"/>
    <x v="6904"/>
    <x v="2"/>
    <s v="Cognizant Technology Solutions"/>
    <s v="['java', 'javascript', 'azure', 'spring']"/>
  </r>
  <r>
    <x v="0"/>
    <s v="Data Scientist I"/>
    <s v="San Jose, CA"/>
    <x v="0"/>
    <x v="0"/>
    <x v="2"/>
    <x v="6905"/>
    <x v="1339"/>
    <s v="The Trade Desk Inc."/>
    <m/>
  </r>
  <r>
    <x v="0"/>
    <s v="Entry Level Data Scientist"/>
    <s v="Los Angeles, CA"/>
    <x v="0"/>
    <x v="0"/>
    <x v="2"/>
    <x v="6906"/>
    <x v="54"/>
    <s v="SynergisticIT"/>
    <s v="['go', 'java', 'javascript', 'c++', 'python', 'spring', 'tableau']"/>
  </r>
  <r>
    <x v="0"/>
    <s v="Data Scientist"/>
    <s v="Stamford, CT"/>
    <x v="0"/>
    <x v="0"/>
    <x v="2"/>
    <x v="6907"/>
    <x v="23"/>
    <s v="Spectrum"/>
    <s v="['python', 'r', 'sql', 'spark']"/>
  </r>
  <r>
    <x v="4"/>
    <s v="Sr. Business Systems Analyst (BSA) -  Microsoft Dynamics 365, ERP..."/>
    <s v="Culver City, CA"/>
    <x v="0"/>
    <x v="0"/>
    <x v="2"/>
    <x v="6908"/>
    <x v="57"/>
    <s v="Motion Recruitment"/>
    <s v="['word', 'excel', 'outlook', 'visio']"/>
  </r>
  <r>
    <x v="1"/>
    <s v="Data engineer"/>
    <s v="Fort Belvoir, VA"/>
    <x v="0"/>
    <x v="0"/>
    <x v="2"/>
    <x v="6909"/>
    <x v="1340"/>
    <s v="Marathon TS"/>
    <m/>
  </r>
  <r>
    <x v="2"/>
    <s v="Data Analyst (JO-06). Job in Roseville NBC4i Jobs"/>
    <s v="Roseville, CA"/>
    <x v="0"/>
    <x v="0"/>
    <x v="2"/>
    <x v="6910"/>
    <x v="80"/>
    <s v="Ledgent Technology"/>
    <s v="['sql', 'excel', 'power bi']"/>
  </r>
  <r>
    <x v="2"/>
    <s v="Junior Data Analyst"/>
    <s v="Anywhere"/>
    <x v="0"/>
    <x v="1"/>
    <x v="2"/>
    <x v="6911"/>
    <x v="172"/>
    <s v="Patterned Learning AI"/>
    <s v="['sql', 'excel', 'sheets']"/>
  </r>
  <r>
    <x v="0"/>
    <s v="Data Science Manager, Risk Interventions - Remote. Job in Houston..."/>
    <s v="Houston, TX"/>
    <x v="0"/>
    <x v="0"/>
    <x v="1"/>
    <x v="6912"/>
    <x v="252"/>
    <s v="Stripe"/>
    <s v="['python', 'sql', 'spark']"/>
  </r>
  <r>
    <x v="0"/>
    <s v="Data Scientist"/>
    <s v="West Logan, WV"/>
    <x v="0"/>
    <x v="0"/>
    <x v="2"/>
    <x v="6913"/>
    <x v="0"/>
    <s v="Leidos"/>
    <s v="['sql', 'python', 'aws', 'tidyverse', 'matplotlib', 'tableau', 'git']"/>
  </r>
  <r>
    <x v="0"/>
    <s v="Data Scientist, Product Analytics - Core Services (San Francisco, CA)"/>
    <s v="San Francisco, CA"/>
    <x v="0"/>
    <x v="0"/>
    <x v="2"/>
    <x v="6914"/>
    <x v="348"/>
    <s v="Uber"/>
    <s v="['sql', 'python', 'r', 'swift']"/>
  </r>
  <r>
    <x v="2"/>
    <s v="Data Analyst 2"/>
    <s v="Bengaluru, Karnataka, India"/>
    <x v="0"/>
    <x v="0"/>
    <x v="7"/>
    <x v="6915"/>
    <x v="46"/>
    <s v="Publicis Groupe"/>
    <s v="['power bi', 'word', 'excel', 'powerpoint']"/>
  </r>
  <r>
    <x v="0"/>
    <s v="Data Scientist - Senior"/>
    <s v="Springfield, VA"/>
    <x v="0"/>
    <x v="0"/>
    <x v="2"/>
    <x v="6916"/>
    <x v="51"/>
    <s v="ECS"/>
    <s v="['python', 'sql', 'nosql', 'java', 'postgresql', 'numpy', 'pandas', 'matplotlib']"/>
  </r>
  <r>
    <x v="2"/>
    <s v="Financial Data Analyst"/>
    <s v="Dallas, TX"/>
    <x v="0"/>
    <x v="0"/>
    <x v="2"/>
    <x v="6917"/>
    <x v="234"/>
    <s v="Jobot"/>
    <s v="['sql', 'excel']"/>
  </r>
  <r>
    <x v="4"/>
    <s v="Financial Analyst"/>
    <s v="Orlando, FL"/>
    <x v="15"/>
    <x v="0"/>
    <x v="2"/>
    <x v="6918"/>
    <x v="172"/>
    <s v="Apex Systems"/>
    <s v="['sql', 'python', 'swift', 'jira', 'confluence']"/>
  </r>
  <r>
    <x v="2"/>
    <s v="Data Analyst, Cell Materials Manufacturing"/>
    <s v="Sparks, NV"/>
    <x v="0"/>
    <x v="0"/>
    <x v="2"/>
    <x v="6919"/>
    <x v="31"/>
    <s v="Tesla, Inc"/>
    <s v="['sql', 'python', 'spark', 'hadoop', 'tableau', 'flow', 'jira']"/>
  </r>
  <r>
    <x v="0"/>
    <s v="Data Scientist"/>
    <s v="Brussels, Belgium"/>
    <x v="0"/>
    <x v="0"/>
    <x v="3"/>
    <x v="6920"/>
    <x v="212"/>
    <s v="EUROPEAN DYNAMICS"/>
    <s v="['r', 'python', 'perl', 'sas', 'sas', 'sql', 'nosql', 'mongodb', 'mongodb', 'hadoop', 'tableau', 'sap']"/>
  </r>
  <r>
    <x v="4"/>
    <s v="Management Analyst -FHWA ADL"/>
    <s v="Puerto Rico"/>
    <x v="0"/>
    <x v="0"/>
    <x v="55"/>
    <x v="6921"/>
    <x v="371"/>
    <s v="Careers | Federal Highway Administration"/>
    <s v="['delphi', 'excel']"/>
  </r>
  <r>
    <x v="0"/>
    <s v="SCIENCE ADVISOR (INTERDISCIPLINARY)"/>
    <s v="North Carolina"/>
    <x v="0"/>
    <x v="0"/>
    <x v="2"/>
    <x v="6922"/>
    <x v="1341"/>
    <s v="Office of Naval Research"/>
    <m/>
  </r>
  <r>
    <x v="0"/>
    <s v="Data Scientist"/>
    <s v="Stamford, CT"/>
    <x v="0"/>
    <x v="0"/>
    <x v="2"/>
    <x v="6923"/>
    <x v="31"/>
    <s v="Spectrum"/>
    <s v="['python', 'r', 'sql', 'spark']"/>
  </r>
  <r>
    <x v="7"/>
    <s v="State Estimation Engineer (Robotics)"/>
    <s v="Amsterdam, Netherlands"/>
    <x v="0"/>
    <x v="0"/>
    <x v="26"/>
    <x v="6924"/>
    <x v="137"/>
    <s v="Outrider"/>
    <m/>
  </r>
  <r>
    <x v="2"/>
    <s v="Program Analyst (Data Analyst)"/>
    <s v="Fort Worth, TX"/>
    <x v="0"/>
    <x v="0"/>
    <x v="2"/>
    <x v="6925"/>
    <x v="1342"/>
    <s v="US Department of Housing and Urban Development"/>
    <s v="['vba', 'sql', 'python', 'oracle', 'excel']"/>
  </r>
  <r>
    <x v="2"/>
    <s v="Data Analyst"/>
    <s v="Bengaluru, Karnataka, India"/>
    <x v="0"/>
    <x v="0"/>
    <x v="7"/>
    <x v="6926"/>
    <x v="39"/>
    <s v="Glean"/>
    <s v="['c', 'sql', 'bigquery', 'github', 'slack']"/>
  </r>
  <r>
    <x v="2"/>
    <s v="Data Analyst"/>
    <s v="Springfield, MA"/>
    <x v="0"/>
    <x v="0"/>
    <x v="2"/>
    <x v="6195"/>
    <x v="23"/>
    <s v="ProCleared LLC"/>
    <s v="['r', 'python', 'sas', 'sas', 'matlab', 'visual basic', 'elasticsearch', 'mysql', 'spark', 'spss', 'tableau']"/>
  </r>
  <r>
    <x v="1"/>
    <s v="Data Engineer III"/>
    <s v="Philadelphia, PA"/>
    <x v="0"/>
    <x v="0"/>
    <x v="2"/>
    <x v="6927"/>
    <x v="120"/>
    <s v="Motion Recruitment"/>
    <s v="['python', 'java', 'javascript', 'sql', 'aws']"/>
  </r>
  <r>
    <x v="1"/>
    <s v="Big Data Engineer / Mandarin speaker / Onsite Downtown LA"/>
    <s v="Los Angeles, CA"/>
    <x v="0"/>
    <x v="0"/>
    <x v="2"/>
    <x v="6928"/>
    <x v="51"/>
    <s v="Motion Recruitment"/>
    <s v="['sql', 'express']"/>
  </r>
  <r>
    <x v="0"/>
    <s v="Principal Data Scientist"/>
    <s v="San Jose, CA"/>
    <x v="0"/>
    <x v="0"/>
    <x v="2"/>
    <x v="6929"/>
    <x v="1343"/>
    <s v="Zscaler"/>
    <s v="['python', 'aws', 'azure', 'excel']"/>
  </r>
  <r>
    <x v="1"/>
    <s v="Data Science &amp; Technology Integration - Engineer"/>
    <s v="Anywhere"/>
    <x v="0"/>
    <x v="1"/>
    <x v="2"/>
    <x v="6930"/>
    <x v="1249"/>
    <s v="Allstate Insurance Company"/>
    <s v="['r', 'python', 'sql', 'bash', 'spark', 'linux', 'excel', 'docker']"/>
  </r>
  <r>
    <x v="8"/>
    <s v="Senior Data Scientist"/>
    <s v="Gilbert, AZ"/>
    <x v="0"/>
    <x v="0"/>
    <x v="1"/>
    <x v="6931"/>
    <x v="2"/>
    <s v="Deloitte"/>
    <s v="['sql', 'nosql', 'sas', 'sas', 'r', 'matlab', 'aws', 'azure', 'gcp', 'spark', 'linux', 'windows', 'spss', 'excel', 'docker', 'jenkins', 'kubernetes']"/>
  </r>
  <r>
    <x v="1"/>
    <s v="Engineer (Data Engineer)"/>
    <s v="Pune, Maharashtra, India"/>
    <x v="0"/>
    <x v="0"/>
    <x v="7"/>
    <x v="6932"/>
    <x v="56"/>
    <s v="NielsenIQ"/>
    <s v="['python', 'r', 'mongo', 'sql', 'postgresql', 'snowflake', 'databricks', 'azure', 'kafka', 'spark', 'airflow', 'kubernetes']"/>
  </r>
  <r>
    <x v="9"/>
    <s v="Security Analyst"/>
    <s v="Zadar, Croatia"/>
    <x v="0"/>
    <x v="0"/>
    <x v="19"/>
    <x v="6933"/>
    <x v="172"/>
    <s v="Cognism"/>
    <s v="['c', 'java', 'scala', 'python', 'javascript', 'aws', 'azure', 'gcp', 'gdpr']"/>
  </r>
  <r>
    <x v="2"/>
    <s v="PQI Data Analyst"/>
    <s v="Garden City, NY"/>
    <x v="0"/>
    <x v="0"/>
    <x v="2"/>
    <x v="6934"/>
    <x v="243"/>
    <s v="SCO Family of Services"/>
    <s v="['sql', 'visual basic', 'sas', 'sas', 'r', 'excel', 'power bi', 'tableau', 'word', 'powerpoint', 'spss', 'asana', 'smartsheet']"/>
  </r>
  <r>
    <x v="2"/>
    <s v="Benefits Data Analyst Consultant"/>
    <s v="Atlanta, GA"/>
    <x v="0"/>
    <x v="0"/>
    <x v="2"/>
    <x v="6935"/>
    <x v="54"/>
    <s v="Ascendo Resources"/>
    <s v="['excel', 'powerpoint', 'tableau']"/>
  </r>
  <r>
    <x v="6"/>
    <s v="Senior Data Analyst I (Washington DC or Remote)"/>
    <s v="Anywhere"/>
    <x v="0"/>
    <x v="1"/>
    <x v="2"/>
    <x v="6936"/>
    <x v="172"/>
    <s v="BlueLabs Analytics"/>
    <s v="['sql', 'python', 'ruby', 'ruby', 'r', 'react']"/>
  </r>
  <r>
    <x v="0"/>
    <s v="AVP &amp; Data Scientist (DS Leadership)"/>
    <s v="Hartford, CT"/>
    <x v="0"/>
    <x v="0"/>
    <x v="2"/>
    <x v="6937"/>
    <x v="779"/>
    <s v="Travelers Insurance Group Holdings"/>
    <m/>
  </r>
  <r>
    <x v="0"/>
    <s v="Healthcare Data Scientist (ECS) - Remote"/>
    <s v="Anywhere"/>
    <x v="0"/>
    <x v="1"/>
    <x v="2"/>
    <x v="6938"/>
    <x v="160"/>
    <s v="UnitedHealth Group"/>
    <s v="['sql', 'r', 'python', 'java', 'c++', 'sas', 'sas', 'hadoop', 'spark']"/>
  </r>
  <r>
    <x v="3"/>
    <s v="Senior Data Engineer"/>
    <s v="North Carolina"/>
    <x v="0"/>
    <x v="0"/>
    <x v="2"/>
    <x v="6939"/>
    <x v="68"/>
    <s v="Red Ventures"/>
    <s v="['oracle', 'spark', 'hadoop', 'kafka']"/>
  </r>
  <r>
    <x v="0"/>
    <s v="Business Data Scientist"/>
    <s v="San Francisco, CA"/>
    <x v="0"/>
    <x v="0"/>
    <x v="2"/>
    <x v="6940"/>
    <x v="71"/>
    <s v="Google"/>
    <s v="['r', 'python', 'matlab', 'sql', 'hadoop']"/>
  </r>
  <r>
    <x v="0"/>
    <s v="Data Scientist II"/>
    <s v="Lexington, KY"/>
    <x v="0"/>
    <x v="0"/>
    <x v="2"/>
    <x v="6941"/>
    <x v="1344"/>
    <s v="University of Kentucky"/>
    <s v="['r', 'python', 'java', 'javascript', 'aws']"/>
  </r>
  <r>
    <x v="8"/>
    <s v="Senior Data Scientist"/>
    <s v="Chicago, IL"/>
    <x v="0"/>
    <x v="0"/>
    <x v="2"/>
    <x v="6942"/>
    <x v="19"/>
    <s v="Caterpillar, Inc"/>
    <s v="['sql', 'python', 'nosql', 'dynamodb', 'aws', 'snowflake', 'tableau', 'power bi']"/>
  </r>
  <r>
    <x v="2"/>
    <s v="Multicultural Data Analyst"/>
    <s v="St. Louis, MO"/>
    <x v="0"/>
    <x v="0"/>
    <x v="2"/>
    <x v="6943"/>
    <x v="1345"/>
    <s v="U.S. Bank National Association"/>
    <s v="['python', 'sql', 'sas', 'sas', 'excel']"/>
  </r>
  <r>
    <x v="0"/>
    <s v="Data Scientist"/>
    <s v="Austin, TX"/>
    <x v="0"/>
    <x v="0"/>
    <x v="1"/>
    <x v="6944"/>
    <x v="769"/>
    <s v="SAIC"/>
    <s v="['sql', 'python', 'sql server', 'azure', 'databricks', 'snowflake', 'ssis', 'power bi']"/>
  </r>
  <r>
    <x v="5"/>
    <s v="Engineering"/>
    <s v="Anywhere"/>
    <x v="0"/>
    <x v="1"/>
    <x v="2"/>
    <x v="6945"/>
    <x v="180"/>
    <s v="Huckleberry Labs"/>
    <s v="['python', 'aws', 'gcp']"/>
  </r>
  <r>
    <x v="1"/>
    <s v="Data Engineer"/>
    <s v="Zwolle, Netherlands"/>
    <x v="0"/>
    <x v="0"/>
    <x v="26"/>
    <x v="6946"/>
    <x v="422"/>
    <s v="wehkamp"/>
    <s v="['python', 'sql', 'nosql', 'redis', 'elasticsearch', 'databricks', 'aws', 'bigquery', 'kafka', 'spark', 'pyspark', 'express', 'flow', 'terraform', 'git', 'jira']"/>
  </r>
  <r>
    <x v="2"/>
    <s v="Junior Data Analyst"/>
    <s v="Anywhere"/>
    <x v="0"/>
    <x v="1"/>
    <x v="2"/>
    <x v="6947"/>
    <x v="16"/>
    <s v="Motion Recruitment"/>
    <s v="['python']"/>
  </r>
  <r>
    <x v="2"/>
    <s v="Data BI Analyst (Entry Level) - US/Canada"/>
    <s v="Anywhere"/>
    <x v="0"/>
    <x v="1"/>
    <x v="2"/>
    <x v="6948"/>
    <x v="91"/>
    <s v="Patterned Learning AI"/>
    <s v="['nosql', 'sql', 'vba', 'oracle', 'hadoop', 'excel', 'tableau']"/>
  </r>
  <r>
    <x v="0"/>
    <s v="Data Scientist"/>
    <s v="Chicago, IL"/>
    <x v="0"/>
    <x v="0"/>
    <x v="2"/>
    <x v="6949"/>
    <x v="122"/>
    <s v="CVS Health"/>
    <s v="['python', 'gcp', 'hadoop']"/>
  </r>
  <r>
    <x v="0"/>
    <s v="Data Scientist"/>
    <s v="Johannesburg, South Africa"/>
    <x v="0"/>
    <x v="0"/>
    <x v="14"/>
    <x v="6950"/>
    <x v="8"/>
    <s v="Luno"/>
    <s v="['python', 'r', 'matlab', 'sql', 'redshift', 'hadoop', 'spark', 'tableau', 'cognos', 'looker']"/>
  </r>
  <r>
    <x v="1"/>
    <s v="Data Engineer, Hardware Reliability (Starlink Product)"/>
    <s v="Hawthorne, CA"/>
    <x v="0"/>
    <x v="0"/>
    <x v="2"/>
    <x v="6951"/>
    <x v="31"/>
    <s v="SpaceX"/>
    <s v="['c', 'c++', 'python', 'snowflake', 'spark', 'kubernetes']"/>
  </r>
  <r>
    <x v="0"/>
    <s v="Head of Data Sciences"/>
    <s v="Singapore"/>
    <x v="0"/>
    <x v="0"/>
    <x v="18"/>
    <x v="6952"/>
    <x v="402"/>
    <s v="Moladin"/>
    <s v="['python', 'r', 'sql']"/>
  </r>
  <r>
    <x v="0"/>
    <s v="Engineering Data Scientist, Monetization (San Francisco, CA)"/>
    <s v="Palo Alto, CA"/>
    <x v="0"/>
    <x v="0"/>
    <x v="2"/>
    <x v="6953"/>
    <x v="405"/>
    <s v="Snap Inc."/>
    <s v="['sql', 'python', 'r', 'aws', 'gcp', 'tensorflow', 'pytorch', 'express']"/>
  </r>
  <r>
    <x v="3"/>
    <s v="Senior Data Engineer"/>
    <s v="Woonsocket, RI"/>
    <x v="0"/>
    <x v="0"/>
    <x v="1"/>
    <x v="6954"/>
    <x v="122"/>
    <s v="CVS Health"/>
    <s v="['sql', 'python', 'nosql', 'bash', 'shell', 'snowflake', 'databricks', 'azure', 'aws', 'spark', 'airflow', 'kafka', 'unix', 'git', 'kubernetes', 'jenkins']"/>
  </r>
  <r>
    <x v="0"/>
    <s v="Real World Evidence Data Scientist"/>
    <s v="Gaithersburg, MD"/>
    <x v="0"/>
    <x v="0"/>
    <x v="2"/>
    <x v="6955"/>
    <x v="31"/>
    <s v="AstraZeneca"/>
    <s v="['swift', 'sap']"/>
  </r>
  <r>
    <x v="6"/>
    <s v="Senior Data Analyst"/>
    <s v="Philadelphia, PA"/>
    <x v="0"/>
    <x v="0"/>
    <x v="2"/>
    <x v="6956"/>
    <x v="122"/>
    <s v="Liberty Personnel Services"/>
    <s v="['sql', 'ssrs', 'power bi']"/>
  </r>
  <r>
    <x v="0"/>
    <s v="Multifunctional Integration Analyst"/>
    <s v="San Antonio, TX"/>
    <x v="0"/>
    <x v="0"/>
    <x v="2"/>
    <x v="6957"/>
    <x v="1282"/>
    <s v="US Department of the Army"/>
    <m/>
  </r>
  <r>
    <x v="3"/>
    <s v="Senior Data Engineer"/>
    <s v="Stanford, CA"/>
    <x v="0"/>
    <x v="0"/>
    <x v="2"/>
    <x v="6958"/>
    <x v="51"/>
    <s v="Stanford University"/>
    <s v="['nosql']"/>
  </r>
  <r>
    <x v="2"/>
    <s v="Research Data Analyst"/>
    <s v="Baltimore, MD"/>
    <x v="0"/>
    <x v="0"/>
    <x v="2"/>
    <x v="6959"/>
    <x v="1346"/>
    <s v="Johns Hopkins University"/>
    <s v="['c', 'sas', 'sas', 'r']"/>
  </r>
  <r>
    <x v="6"/>
    <s v="Senior Data Analyst"/>
    <s v="Anywhere"/>
    <x v="0"/>
    <x v="1"/>
    <x v="2"/>
    <x v="6960"/>
    <x v="764"/>
    <s v="Get It Recruit - Information Technology"/>
    <s v="['mysql', 'postgresql', 'looker', 'tableau']"/>
  </r>
  <r>
    <x v="1"/>
    <s v="Data Engineer"/>
    <s v="Paris, France"/>
    <x v="0"/>
    <x v="0"/>
    <x v="27"/>
    <x v="6961"/>
    <x v="179"/>
    <s v="Gameloft"/>
    <s v="['sql', 'python', 'aws', 'pandas', 'numpy', 'git', 'jira']"/>
  </r>
  <r>
    <x v="1"/>
    <s v="Data Engineering Analyst (R-13585)"/>
    <s v="Hyderabad, Telangana, India"/>
    <x v="0"/>
    <x v="0"/>
    <x v="7"/>
    <x v="6962"/>
    <x v="422"/>
    <s v="Dun &amp; Bradstreet"/>
    <s v="['python', 'sql', 'pyspark']"/>
  </r>
  <r>
    <x v="2"/>
    <s v="Data Analyst"/>
    <s v="Fort Meade, MD"/>
    <x v="0"/>
    <x v="0"/>
    <x v="2"/>
    <x v="6963"/>
    <x v="172"/>
    <s v="Constellation Technologies Inc"/>
    <s v="['aws', 'linux']"/>
  </r>
  <r>
    <x v="0"/>
    <s v="Sr Data Scientist"/>
    <s v="San Mateo, CA"/>
    <x v="0"/>
    <x v="0"/>
    <x v="2"/>
    <x v="6964"/>
    <x v="49"/>
    <s v="Fanatics"/>
    <m/>
  </r>
  <r>
    <x v="6"/>
    <s v="Senior Data Analyst"/>
    <s v="Thousand Oaks, CA"/>
    <x v="0"/>
    <x v="0"/>
    <x v="2"/>
    <x v="6965"/>
    <x v="89"/>
    <s v="Jobot"/>
    <s v="['shell', 'sql', 'python', 'tableau']"/>
  </r>
  <r>
    <x v="2"/>
    <s v="Data Analyst - Threat Lab"/>
    <s v="Chicago, IL"/>
    <x v="0"/>
    <x v="0"/>
    <x v="2"/>
    <x v="6966"/>
    <x v="122"/>
    <s v="Integral Ad Science"/>
    <s v="['sql', 'python']"/>
  </r>
  <r>
    <x v="0"/>
    <s v="Data Scientist"/>
    <s v="Chesapeake, VA"/>
    <x v="0"/>
    <x v="0"/>
    <x v="2"/>
    <x v="6967"/>
    <x v="31"/>
    <s v="Guidehouse"/>
    <s v="['sql', 'r', 'python', 'excel', 'tableau']"/>
  </r>
  <r>
    <x v="0"/>
    <s v="Data Scientist - National Defense/Python/SQL/AWS/MLOps/Clearances"/>
    <s v="Scott AFB, IL"/>
    <x v="0"/>
    <x v="0"/>
    <x v="2"/>
    <x v="6968"/>
    <x v="27"/>
    <s v="Motion Recruitment"/>
    <s v="['python', 'sql', 'mysql', 'aws', 'pandas', 'numpy']"/>
  </r>
  <r>
    <x v="8"/>
    <s v="Senior Data Scientist (Remote)"/>
    <s v="Atlanta, GA"/>
    <x v="0"/>
    <x v="0"/>
    <x v="2"/>
    <x v="6969"/>
    <x v="1266"/>
    <s v="National General Insurance"/>
    <s v="['excel', 'power bi']"/>
  </r>
  <r>
    <x v="0"/>
    <s v="Data Scientist (Remote)"/>
    <s v="Chicago, IL"/>
    <x v="0"/>
    <x v="0"/>
    <x v="2"/>
    <x v="6970"/>
    <x v="1347"/>
    <s v="The Hartford Financial Services Group, Inc."/>
    <s v="['python', 'r', 'bash', 'snowflake', 'aws', 'jupyter', 'hadoop', 'spark', 'linux', 'git', 'github', 'docker']"/>
  </r>
  <r>
    <x v="2"/>
    <s v="Data Analyst"/>
    <s v="Annapolis Junction, MD"/>
    <x v="4"/>
    <x v="0"/>
    <x v="2"/>
    <x v="6971"/>
    <x v="172"/>
    <s v="Lockheed Martin"/>
    <s v="['python']"/>
  </r>
  <r>
    <x v="8"/>
    <s v="Senior Data Scientist / REMOTE / EDT or CDT"/>
    <s v="Anywhere"/>
    <x v="0"/>
    <x v="1"/>
    <x v="2"/>
    <x v="6972"/>
    <x v="62"/>
    <s v="Motion Recruitment"/>
    <s v="['python', 'postgresql', 'aws', 'snowflake', 'looker']"/>
  </r>
  <r>
    <x v="0"/>
    <s v="Data Scientist"/>
    <s v="Anywhere"/>
    <x v="0"/>
    <x v="1"/>
    <x v="2"/>
    <x v="6973"/>
    <x v="323"/>
    <s v="Get It Recruit - Transportation"/>
    <s v="['python', 'sql', 'scikit-learn', 'tensorflow', 'pytorch', 'pandas']"/>
  </r>
  <r>
    <x v="0"/>
    <s v="Director, Data Science &amp; AI"/>
    <s v="Henderson, NV"/>
    <x v="0"/>
    <x v="0"/>
    <x v="2"/>
    <x v="6974"/>
    <x v="71"/>
    <s v="EMPLOYERS"/>
    <s v="['r', 'python', 'matlab', 'sas', 'sas', 'snowflake', 'databricks', 'aws', 'pytorch', 'tensorflow', 'spark']"/>
  </r>
  <r>
    <x v="0"/>
    <s v="Data Science - Senior Associate"/>
    <s v="Milan, Metropolitan City of Milan, Italy"/>
    <x v="0"/>
    <x v="0"/>
    <x v="49"/>
    <x v="6975"/>
    <x v="137"/>
    <s v="Sia Partners"/>
    <s v="['sql', 'python', 'r', 'sas', 'sas', 'mongodb', 'mongodb', 'scala', 'neo4j', 'pyspark', 'power bi', 'tableau', 'qlik']"/>
  </r>
  <r>
    <x v="3"/>
    <s v="Senior Data Engineer"/>
    <s v="Boston, MA"/>
    <x v="0"/>
    <x v="0"/>
    <x v="2"/>
    <x v="6976"/>
    <x v="19"/>
    <s v="Labviva"/>
    <s v="['sql', 'nosql', 'mongodb', 'mongodb', 'python', 'java', 'postgresql', 'mysql', 'sql server', 'aws', 'kafka', 'spark', 'hadoop']"/>
  </r>
  <r>
    <x v="2"/>
    <s v="Data Analyst"/>
    <s v="Chantilly, VA"/>
    <x v="0"/>
    <x v="0"/>
    <x v="2"/>
    <x v="6977"/>
    <x v="31"/>
    <s v="SAIC"/>
    <s v="['python', 'tableau']"/>
  </r>
  <r>
    <x v="2"/>
    <s v="Data Architect"/>
    <s v="Zaventem, Belgium"/>
    <x v="0"/>
    <x v="0"/>
    <x v="3"/>
    <x v="6978"/>
    <x v="21"/>
    <s v="Devoteam"/>
    <s v="['sql', 'nosql', 'aws', 'azure', 'gcp', 'flow']"/>
  </r>
  <r>
    <x v="0"/>
    <s v="University Grad Data Science (Masters Only)"/>
    <s v="San Francisco, CA"/>
    <x v="0"/>
    <x v="0"/>
    <x v="2"/>
    <x v="6979"/>
    <x v="1102"/>
    <s v="Pinterest"/>
    <m/>
  </r>
  <r>
    <x v="1"/>
    <s v="Enterprise Data Architect"/>
    <s v="Hyderabad, Telangana, India"/>
    <x v="0"/>
    <x v="0"/>
    <x v="7"/>
    <x v="6980"/>
    <x v="1348"/>
    <s v="Accellor"/>
    <s v="['aws', 'azure', 'jira', 'trello']"/>
  </r>
  <r>
    <x v="2"/>
    <s v="Data Architect (optional relocation to Montenegro)"/>
    <s v="İstanbul, Türkiye"/>
    <x v="0"/>
    <x v="0"/>
    <x v="57"/>
    <x v="6981"/>
    <x v="787"/>
    <s v="Libertex Group"/>
    <m/>
  </r>
  <r>
    <x v="0"/>
    <s v="Data Scientist"/>
    <s v="Arlington, VA"/>
    <x v="0"/>
    <x v="0"/>
    <x v="2"/>
    <x v="6982"/>
    <x v="343"/>
    <s v="U.S. Department of Defense (DOD)"/>
    <m/>
  </r>
  <r>
    <x v="6"/>
    <s v="Senior Data Science Analyst"/>
    <s v="Deerfield, IL"/>
    <x v="0"/>
    <x v="0"/>
    <x v="2"/>
    <x v="6983"/>
    <x v="122"/>
    <s v="Discover Financial Services"/>
    <m/>
  </r>
  <r>
    <x v="1"/>
    <s v="Data Engineer I"/>
    <s v="Anywhere"/>
    <x v="0"/>
    <x v="1"/>
    <x v="2"/>
    <x v="6984"/>
    <x v="77"/>
    <s v="Motion Recruitment"/>
    <s v="['sql', 'python', 'azure', 'snowflake', 'spark', 'airflow', 'phoenix', 'jenkins', 'docker']"/>
  </r>
  <r>
    <x v="2"/>
    <s v="Data BI Analyst (Entry Level) - US"/>
    <s v="Anywhere"/>
    <x v="0"/>
    <x v="1"/>
    <x v="2"/>
    <x v="6985"/>
    <x v="91"/>
    <s v="Patterned Learning AI"/>
    <s v="['nosql', 'sql', 'vba', 'oracle', 'hadoop', 'excel', 'tableau']"/>
  </r>
  <r>
    <x v="0"/>
    <s v="Principal Data Scientist"/>
    <s v="Atlanta, GA"/>
    <x v="0"/>
    <x v="0"/>
    <x v="2"/>
    <x v="6986"/>
    <x v="114"/>
    <s v="AT&amp;T"/>
    <s v="['python', 'r', 'scala', 'sql', 'go', 'pandas', 'pytorch', 'tidyverse', 'tensorflow', 'keras']"/>
  </r>
  <r>
    <x v="2"/>
    <s v="Data Integrity Analyst"/>
    <s v="San Antonio, TX"/>
    <x v="0"/>
    <x v="0"/>
    <x v="2"/>
    <x v="6987"/>
    <x v="31"/>
    <s v="iHeartMedia"/>
    <m/>
  </r>
  <r>
    <x v="0"/>
    <s v="Lead Data Scientist"/>
    <s v="Woonsocket, RI"/>
    <x v="0"/>
    <x v="0"/>
    <x v="2"/>
    <x v="6988"/>
    <x v="19"/>
    <s v="CVS Health"/>
    <s v="['r', 'python', 'sql', 'scala', 'java', 'db2', 'oracle', 'hadoop', 'pyspark', 'power bi', 'tableau', 'jenkins', 'git']"/>
  </r>
  <r>
    <x v="3"/>
    <s v="Senior Data Engineer"/>
    <s v="Toronto, ON, Canada"/>
    <x v="0"/>
    <x v="0"/>
    <x v="23"/>
    <x v="6609"/>
    <x v="31"/>
    <s v="RBC"/>
    <s v="['sql', 'python', 'sql server', 'aws', 'gcp', 'azure', 'kafka', 'hadoop', 'spark', 'flask', 'node.js', 'django', 'docker', 'kubernetes', 'git']"/>
  </r>
  <r>
    <x v="1"/>
    <s v="Data Engineer Confirmé - Scala"/>
    <s v="Paris, France"/>
    <x v="0"/>
    <x v="0"/>
    <x v="27"/>
    <x v="6989"/>
    <x v="763"/>
    <s v="AVIV Group"/>
    <s v="['python', 'sql', 'redshift', 'airflow']"/>
  </r>
  <r>
    <x v="2"/>
    <s v="Data Analyst"/>
    <s v="Mountain View, CA"/>
    <x v="0"/>
    <x v="0"/>
    <x v="2"/>
    <x v="6990"/>
    <x v="29"/>
    <s v="Catapult Solutions Group"/>
    <s v="['sql', 'excel', 'tableau']"/>
  </r>
  <r>
    <x v="8"/>
    <s v="Sr. Manager, Data Science"/>
    <s v="Palo Alto, CA"/>
    <x v="0"/>
    <x v="0"/>
    <x v="2"/>
    <x v="6991"/>
    <x v="1224"/>
    <s v="Hippo Insurance"/>
    <s v="['python', 'sql']"/>
  </r>
  <r>
    <x v="6"/>
    <s v="Senior Data Analyst"/>
    <s v="Frisco, TX"/>
    <x v="0"/>
    <x v="0"/>
    <x v="2"/>
    <x v="6992"/>
    <x v="122"/>
    <s v="TIAA"/>
    <s v="['sql', 'tableau', 'power bi']"/>
  </r>
  <r>
    <x v="8"/>
    <s v="Senior Data Scientist"/>
    <s v="Oakland, CA"/>
    <x v="0"/>
    <x v="0"/>
    <x v="2"/>
    <x v="6993"/>
    <x v="73"/>
    <s v="Visual Supply Co (VSCO)"/>
    <s v="['sql', 'python', 'airflow', 'spark']"/>
  </r>
  <r>
    <x v="0"/>
    <s v="Data Scientist"/>
    <s v="San Antonio, TX"/>
    <x v="0"/>
    <x v="0"/>
    <x v="1"/>
    <x v="6994"/>
    <x v="108"/>
    <s v="Linquest Corporation"/>
    <s v="['r', 'python', 'vba', 'excel', 'tableau']"/>
  </r>
  <r>
    <x v="0"/>
    <s v="Data Scientist, SMB Data and Analytics"/>
    <s v="Los Angeles, CA"/>
    <x v="0"/>
    <x v="0"/>
    <x v="2"/>
    <x v="6995"/>
    <x v="440"/>
    <s v="Snapchat"/>
    <s v="['sql', 'python', 'r', 'c', 'express']"/>
  </r>
  <r>
    <x v="2"/>
    <s v="Data Analyst (Experienced)"/>
    <s v="Albuquerque, NM"/>
    <x v="0"/>
    <x v="0"/>
    <x v="1"/>
    <x v="6996"/>
    <x v="122"/>
    <s v="Sandia National Laboratories"/>
    <s v="['r', 'matlab', 'oracle', 'pyspark', 'hadoop', 'tableau']"/>
  </r>
  <r>
    <x v="0"/>
    <s v="Data Scientist (Entry-Level) - Herndon, VA"/>
    <s v="Anywhere"/>
    <x v="0"/>
    <x v="1"/>
    <x v="2"/>
    <x v="6997"/>
    <x v="16"/>
    <s v="Peraton"/>
    <s v="['python', 'r', 'sql', 'databricks', 'snowflake', 'spark', 'tensorflow', 'numpy', 'pytorch', 'matplotlib', 'kubernetes', 'docker']"/>
  </r>
  <r>
    <x v="0"/>
    <s v="Junior Data Scientist Engineer - US"/>
    <s v="Anywhere"/>
    <x v="0"/>
    <x v="1"/>
    <x v="2"/>
    <x v="6998"/>
    <x v="172"/>
    <s v="Patterned Learning AI"/>
    <s v="['r', 'python', 'sas', 'sas', 'matlab', 'vba', 'sql', 'javascript', 'html', 'oracle']"/>
  </r>
  <r>
    <x v="2"/>
    <s v="Geospatial Health Data Analyst"/>
    <s v="Maryland"/>
    <x v="0"/>
    <x v="0"/>
    <x v="2"/>
    <x v="6999"/>
    <x v="369"/>
    <s v="Department of Human Services"/>
    <s v="['r', 'python']"/>
  </r>
  <r>
    <x v="0"/>
    <s v="Data Scientist Principal"/>
    <s v="Arlington, VA"/>
    <x v="0"/>
    <x v="0"/>
    <x v="2"/>
    <x v="7000"/>
    <x v="19"/>
    <s v="SAIC"/>
    <s v="['python', 'r', 'sql', 'nosql', 'azure', 'hadoop', 'spark', 'docker', 'kubernetes', 'terraform', 'github']"/>
  </r>
  <r>
    <x v="5"/>
    <s v="Software Engineer / Data Scientist, Planner Evaluation Driving Sets"/>
    <s v="Mountain View, CA"/>
    <x v="0"/>
    <x v="0"/>
    <x v="2"/>
    <x v="7001"/>
    <x v="51"/>
    <s v="Waymo"/>
    <s v="['c++', 'python', 'tensorflow']"/>
  </r>
  <r>
    <x v="1"/>
    <s v="Lead Data Engineer"/>
    <s v="Fredericksburg, VA"/>
    <x v="5"/>
    <x v="0"/>
    <x v="2"/>
    <x v="7002"/>
    <x v="176"/>
    <s v="Capital One"/>
    <s v="['java', 'scala', 'python', 'nosql', 'sql', 'mongo', 'shell', 'mysql', 'cassandra', 'redshift', 'snowflake', 'aws', 'azure', 'hadoop', 'kafka', 'spark']"/>
  </r>
  <r>
    <x v="0"/>
    <s v="Data Scientist"/>
    <s v="Reston, VA"/>
    <x v="0"/>
    <x v="0"/>
    <x v="2"/>
    <x v="7003"/>
    <x v="168"/>
    <s v="CGI Technologies and Solutions, Inc."/>
    <s v="['python', 'r', 'java', 'sql', 'nosql', 'c', 'azure', 'scikit-learn', 'spark', 'keras', 'pytorch', 'phoenix']"/>
  </r>
  <r>
    <x v="0"/>
    <s v="Data Scientist"/>
    <s v="Mesa, AZ"/>
    <x v="0"/>
    <x v="0"/>
    <x v="1"/>
    <x v="7004"/>
    <x v="345"/>
    <s v="Boeing"/>
    <s v="['sql', 'python', 'r', 'tableau', 'powerpoint']"/>
  </r>
  <r>
    <x v="0"/>
    <s v="Senior Consultant, Analytic Consulting and Data Science"/>
    <s v="Tampa, FL"/>
    <x v="0"/>
    <x v="0"/>
    <x v="2"/>
    <x v="7005"/>
    <x v="19"/>
    <s v="Blue Health Intelligence(BHI)"/>
    <s v="['sql', 'python', 'tableau', 'flow']"/>
  </r>
  <r>
    <x v="2"/>
    <s v="Data Analyst (DDUS) – US Remote"/>
    <s v="Austin, TX"/>
    <x v="0"/>
    <x v="0"/>
    <x v="2"/>
    <x v="7006"/>
    <x v="122"/>
    <s v="3Q Digital"/>
    <s v="['sql', 'nosql', 'python', 'r', 'matlab', 'aws', 'gcp', 'azure', 'spss']"/>
  </r>
  <r>
    <x v="0"/>
    <s v="Data Scientist (ML Magician)"/>
    <s v="Bodega Bay, CA"/>
    <x v="0"/>
    <x v="0"/>
    <x v="2"/>
    <x v="7007"/>
    <x v="303"/>
    <s v="Diamond Foundry"/>
    <s v="['python', 'sql', 'gcp']"/>
  </r>
  <r>
    <x v="1"/>
    <s v="Data Engineer"/>
    <s v="Toronto, ON, Canada"/>
    <x v="0"/>
    <x v="0"/>
    <x v="23"/>
    <x v="7008"/>
    <x v="31"/>
    <s v="RBC"/>
    <s v="['scala', 'java', 'sql', 'python', 'r', 'aws', 'gcp', 'azure', 'spark', 'hadoop', 'airflow', 'linux', 'tableau', 'git']"/>
  </r>
  <r>
    <x v="2"/>
    <s v="Healthcare Data Analyst"/>
    <s v="Greenville, SC"/>
    <x v="0"/>
    <x v="0"/>
    <x v="2"/>
    <x v="6616"/>
    <x v="1311"/>
    <s v="Get It Recruit - Healthcare"/>
    <s v="['excel']"/>
  </r>
  <r>
    <x v="1"/>
    <s v="GCP Data Engineer (Minneapolis, MN)"/>
    <s v="Edina, MN"/>
    <x v="0"/>
    <x v="0"/>
    <x v="2"/>
    <x v="7009"/>
    <x v="120"/>
    <s v="Cognizant"/>
    <s v="['gcp', 'bigquery']"/>
  </r>
  <r>
    <x v="3"/>
    <s v="Experienced/Senior Data Engineer (REF1603Y)"/>
    <s v="Hungary"/>
    <x v="0"/>
    <x v="0"/>
    <x v="10"/>
    <x v="7010"/>
    <x v="56"/>
    <s v="Deutsche Telekom IT Solutions"/>
    <s v="['scala', 'python', 'azure', 'aws', 'pulumi']"/>
  </r>
  <r>
    <x v="6"/>
    <s v="Metrics and Data Analyst Sr"/>
    <s v="Fort Belvoir, VA"/>
    <x v="0"/>
    <x v="0"/>
    <x v="2"/>
    <x v="7011"/>
    <x v="31"/>
    <s v="SAIC"/>
    <s v="['sharepoint', 'microstrategy', 'excel']"/>
  </r>
  <r>
    <x v="1"/>
    <s v="Data Engineer"/>
    <s v="Chantilly, VA"/>
    <x v="0"/>
    <x v="0"/>
    <x v="1"/>
    <x v="7012"/>
    <x v="187"/>
    <s v="Delta Solutions &amp; Strategies"/>
    <s v="['python', 'aws', 'linux', 'flow', 'atlassian', 'confluence']"/>
  </r>
  <r>
    <x v="0"/>
    <s v="Supervisory Data Scientist for Data Analytics &amp; Computer Crimes Unit"/>
    <s v="Washington, DC"/>
    <x v="0"/>
    <x v="0"/>
    <x v="2"/>
    <x v="7013"/>
    <x v="208"/>
    <s v="Office of Inspector General"/>
    <s v="['r', 'python', 'sql', 'power bi', 'tableau']"/>
  </r>
  <r>
    <x v="2"/>
    <s v="Supply Chain Data Analyst"/>
    <s v="Anywhere"/>
    <x v="0"/>
    <x v="1"/>
    <x v="2"/>
    <x v="7014"/>
    <x v="884"/>
    <s v="Get It Recruit - Transportation"/>
    <s v="['excel', 'word', 'outlook', 'powerpoint']"/>
  </r>
  <r>
    <x v="0"/>
    <s v="Director &amp; Data Scientist"/>
    <s v="Hartford, CT"/>
    <x v="0"/>
    <x v="0"/>
    <x v="2"/>
    <x v="6483"/>
    <x v="82"/>
    <s v="Travelers Group"/>
    <m/>
  </r>
  <r>
    <x v="1"/>
    <s v="Senior Test Automation Developer / Data Engineer"/>
    <s v="Toronto, ON, Canada"/>
    <x v="0"/>
    <x v="0"/>
    <x v="23"/>
    <x v="7015"/>
    <x v="19"/>
    <s v="Intact Financial Corporation"/>
    <s v="['python', 'aws', 'databricks', 'snowflake', 'jira', 'confluence']"/>
  </r>
  <r>
    <x v="9"/>
    <s v="Climate Analyst - Limited Term"/>
    <s v="Irvine, CA"/>
    <x v="10"/>
    <x v="0"/>
    <x v="2"/>
    <x v="7016"/>
    <x v="1349"/>
    <s v="City of Irvine"/>
    <m/>
  </r>
  <r>
    <x v="2"/>
    <s v="Systems Analyst  – Data Control Center"/>
    <s v="Lompoc, CA"/>
    <x v="0"/>
    <x v="0"/>
    <x v="2"/>
    <x v="7017"/>
    <x v="122"/>
    <s v="Craig Technologies"/>
    <m/>
  </r>
  <r>
    <x v="2"/>
    <s v="Virtual Assistant Data Analyst"/>
    <s v="New York, NY"/>
    <x v="0"/>
    <x v="0"/>
    <x v="2"/>
    <x v="6480"/>
    <x v="573"/>
    <s v="Arsenault Inc"/>
    <s v="['sql', 'javascript', 'sas', 'sas', 'excel', 'spss']"/>
  </r>
  <r>
    <x v="0"/>
    <s v="Data Science Manager (Bangkok based, relocation provided)"/>
    <s v="Thailand"/>
    <x v="0"/>
    <x v="0"/>
    <x v="25"/>
    <x v="7018"/>
    <x v="82"/>
    <s v="Agoda"/>
    <s v="['sql', 'r', 'python', 'tableau']"/>
  </r>
  <r>
    <x v="0"/>
    <s v="Data Scientist (Entry Level) - US/Canada"/>
    <s v="Anywhere"/>
    <x v="0"/>
    <x v="1"/>
    <x v="2"/>
    <x v="6998"/>
    <x v="91"/>
    <s v="Patterned Learning AI"/>
    <s v="['python', 'databricks', 'pandas', 'numpy', 'matplotlib', 'pyspark']"/>
  </r>
  <r>
    <x v="2"/>
    <s v="Financial Data analyst"/>
    <s v="Foster City, CA"/>
    <x v="0"/>
    <x v="0"/>
    <x v="2"/>
    <x v="7019"/>
    <x v="31"/>
    <s v="Visa"/>
    <s v="['python', 'r', 'excel', 'sharepoint', 'tableau', 'microsoft teams']"/>
  </r>
  <r>
    <x v="8"/>
    <s v="Senior Data Scientist / Artificial Intelligence / Machine Learning..."/>
    <s v="Malvern, PA"/>
    <x v="0"/>
    <x v="0"/>
    <x v="2"/>
    <x v="7020"/>
    <x v="19"/>
    <s v="Vanguard Group"/>
    <s v="['sql', 'nosql', 'mongodb', 'mongodb', 'scala', 'java', 'sas', 'sas', 'cassandra', 'tensorflow', 'mxnet', 'theano', 'keras', 'scikit-learn', 'spark', 'excel']"/>
  </r>
  <r>
    <x v="2"/>
    <s v="Data Analyst"/>
    <s v="Cherry Hill, NJ"/>
    <x v="0"/>
    <x v="0"/>
    <x v="2"/>
    <x v="7021"/>
    <x v="1350"/>
    <s v="Animal and Plant Health Inspection Service"/>
    <m/>
  </r>
  <r>
    <x v="0"/>
    <s v="Data Scientist"/>
    <s v="McLean, VA"/>
    <x v="0"/>
    <x v="0"/>
    <x v="2"/>
    <x v="7022"/>
    <x v="31"/>
    <s v="OST, Inc."/>
    <s v="['r', 'python', 'sql', 'sas', 'sas', 'java', 'postgresql', 'mysql', 'aws', 'azure', 'aurora', 'plotly', 'excel', 'spss', 'tableau', 'qlik']"/>
  </r>
  <r>
    <x v="1"/>
    <s v="Data engineer"/>
    <s v="Miami, FL"/>
    <x v="2"/>
    <x v="0"/>
    <x v="2"/>
    <x v="7023"/>
    <x v="375"/>
    <s v="TECKpert"/>
    <s v="['go', 'azure', 'express']"/>
  </r>
  <r>
    <x v="2"/>
    <s v="Data Analyst"/>
    <s v="Sacramento, CA"/>
    <x v="0"/>
    <x v="0"/>
    <x v="2"/>
    <x v="7024"/>
    <x v="16"/>
    <s v="Robert Half"/>
    <s v="['sql', 'go', 'power bi']"/>
  </r>
  <r>
    <x v="8"/>
    <s v="Senior Data Scientist - LLM"/>
    <s v="Los Angeles, CA"/>
    <x v="0"/>
    <x v="0"/>
    <x v="2"/>
    <x v="7025"/>
    <x v="59"/>
    <s v="Spotter"/>
    <m/>
  </r>
  <r>
    <x v="0"/>
    <s v="Interdisciplinary Health Scientist(Data Scientist)/Physical..."/>
    <s v="United States"/>
    <x v="0"/>
    <x v="0"/>
    <x v="1"/>
    <x v="7026"/>
    <x v="540"/>
    <s v="National Institutes of Health"/>
    <s v="['r', 'python', 'sql', 'scala', 'java', 'julia', 'matlab', 'tableau', 'excel']"/>
  </r>
  <r>
    <x v="2"/>
    <s v="Data Analyst (Remote)"/>
    <s v="Anywhere"/>
    <x v="0"/>
    <x v="1"/>
    <x v="2"/>
    <x v="6246"/>
    <x v="1351"/>
    <s v="ServiceTitan"/>
    <s v="['sql', 'snowflake', 'aws', 'azure', 'tableau', 'flow']"/>
  </r>
  <r>
    <x v="7"/>
    <s v="Machine Learning Engineer"/>
    <s v="Bengaluru, Karnataka, India"/>
    <x v="0"/>
    <x v="0"/>
    <x v="7"/>
    <x v="7027"/>
    <x v="760"/>
    <s v="Quizizz"/>
    <s v="['python', 'sql', 'cassandra', 'bigquery', 'aws', 'kafka', 'tensorflow']"/>
  </r>
  <r>
    <x v="2"/>
    <s v="Data Analyst (JO-06). Job in Roseville Jobs 4 Torquespeed Fans"/>
    <s v="Roseville, CA"/>
    <x v="0"/>
    <x v="0"/>
    <x v="2"/>
    <x v="7028"/>
    <x v="80"/>
    <s v="Ledgent Technology"/>
    <s v="['sql', 'excel', 'power bi']"/>
  </r>
  <r>
    <x v="2"/>
    <s v="Statistical Data Analyst"/>
    <s v="Atlanta, GA"/>
    <x v="0"/>
    <x v="0"/>
    <x v="2"/>
    <x v="7029"/>
    <x v="186"/>
    <s v="State of Georgia"/>
    <s v="['sql', 'sql server', 'excel', 'word', 'powerpoint', 'sharepoint']"/>
  </r>
  <r>
    <x v="0"/>
    <s v="Data Science Lead, Commercial Analytics"/>
    <s v="Raritan, NJ"/>
    <x v="0"/>
    <x v="0"/>
    <x v="2"/>
    <x v="7030"/>
    <x v="34"/>
    <s v="Johnson &amp; Johnson"/>
    <s v="['sql', 'python', 'r', 'aws', 'azure']"/>
  </r>
  <r>
    <x v="3"/>
    <s v="Senior Data Engineer (Architecture)"/>
    <s v="Albany, MN"/>
    <x v="0"/>
    <x v="0"/>
    <x v="2"/>
    <x v="7031"/>
    <x v="19"/>
    <s v="Land O Lakes"/>
    <s v="['sql', 'qlik']"/>
  </r>
  <r>
    <x v="2"/>
    <s v="Health Data Analyst"/>
    <s v="Providence, RI"/>
    <x v="0"/>
    <x v="0"/>
    <x v="2"/>
    <x v="7032"/>
    <x v="669"/>
    <s v="Blue Cross &amp; Blue Shield of Rhode Island"/>
    <s v="['sas', 'sas', 'spreadsheet', 'terminal']"/>
  </r>
  <r>
    <x v="0"/>
    <s v="Data Scientist (Philadelphia, PA)"/>
    <s v="United States"/>
    <x v="0"/>
    <x v="0"/>
    <x v="2"/>
    <x v="7033"/>
    <x v="50"/>
    <s v="Chubb"/>
    <s v="['python', 'r', 'sql', 'databricks', 'github']"/>
  </r>
  <r>
    <x v="2"/>
    <s v="Data Research Analyst"/>
    <s v="New York, NY"/>
    <x v="0"/>
    <x v="0"/>
    <x v="2"/>
    <x v="7034"/>
    <x v="51"/>
    <s v="Parabolic Career"/>
    <s v="['python', 'java', 'sql', 'cassandra', 'hadoop', 'spark', 'tableau']"/>
  </r>
  <r>
    <x v="0"/>
    <s v="Data Scientist"/>
    <s v="Norfolk, VA"/>
    <x v="0"/>
    <x v="0"/>
    <x v="2"/>
    <x v="7035"/>
    <x v="122"/>
    <s v="Booz Allen Hamilton"/>
    <s v="['sql', 'python', 'r', 'qlik', 'tableau', 'power bi']"/>
  </r>
  <r>
    <x v="1"/>
    <s v="Senior Healthcare Analyst"/>
    <s v="California"/>
    <x v="0"/>
    <x v="0"/>
    <x v="2"/>
    <x v="7036"/>
    <x v="198"/>
    <s v="HopHR"/>
    <s v="['sql', 'python', 'tableau', 'alteryx', 'power bi']"/>
  </r>
  <r>
    <x v="3"/>
    <s v="Senior Data Engineer"/>
    <s v="Anywhere"/>
    <x v="0"/>
    <x v="1"/>
    <x v="1"/>
    <x v="7037"/>
    <x v="122"/>
    <s v="Get It Recruit - Information Technology"/>
    <s v="['python', 'sql', 'nosql', 'azure', 'aws', 'sap']"/>
  </r>
  <r>
    <x v="2"/>
    <s v="Expert Operations Data Analyst"/>
    <s v="Santa Cruz, CA"/>
    <x v="0"/>
    <x v="0"/>
    <x v="2"/>
    <x v="7038"/>
    <x v="71"/>
    <s v="PG&amp;E Corporation"/>
    <s v="['excel', 'power bi']"/>
  </r>
  <r>
    <x v="2"/>
    <s v="Data Architect"/>
    <s v="Lyon, France"/>
    <x v="0"/>
    <x v="0"/>
    <x v="27"/>
    <x v="7039"/>
    <x v="787"/>
    <s v="ARCHIMED"/>
    <s v="['sql', 'python', 'aws', 'azure', 'spark', 'airflow', 'kafka', 'terraform', 'docker', 'github', 'jenkins', 'gitlab']"/>
  </r>
  <r>
    <x v="0"/>
    <s v="Manager - Applied Data Scientist"/>
    <s v="Bengaluru, Karnataka, India"/>
    <x v="0"/>
    <x v="0"/>
    <x v="7"/>
    <x v="7040"/>
    <x v="291"/>
    <s v="Tesco Bengaluru"/>
    <s v="['python', 'sql', 'tableau']"/>
  </r>
  <r>
    <x v="2"/>
    <s v="Data Analyst - (REMOTE) (Las Vegas, NV)"/>
    <s v="Las Vegas, NV"/>
    <x v="0"/>
    <x v="0"/>
    <x v="2"/>
    <x v="7041"/>
    <x v="1352"/>
    <s v="American Homes 4 Rent"/>
    <s v="['sql', 'excel', 'ssis', 'power bi', 'ssrs', 'tableau']"/>
  </r>
  <r>
    <x v="1"/>
    <s v="Azure Data Engineer"/>
    <s v="Toronto, ON, Canada"/>
    <x v="0"/>
    <x v="0"/>
    <x v="23"/>
    <x v="6185"/>
    <x v="51"/>
    <s v="Cognizant"/>
    <s v="['python', 'sql', 'no-sql', 'azure', 'databricks']"/>
  </r>
  <r>
    <x v="8"/>
    <s v="Senior Manager, Data Science"/>
    <s v="New York, NY"/>
    <x v="0"/>
    <x v="0"/>
    <x v="2"/>
    <x v="7042"/>
    <x v="51"/>
    <s v="CVS Health"/>
    <s v="['python', 'r', 'sql', 'snowflake', 'databricks', 'tableau']"/>
  </r>
  <r>
    <x v="2"/>
    <s v="Staff Data Analyst"/>
    <s v="Saratoga, CA"/>
    <x v="0"/>
    <x v="0"/>
    <x v="2"/>
    <x v="7043"/>
    <x v="68"/>
    <s v="Cepheid"/>
    <s v="['matlab', 'python']"/>
  </r>
  <r>
    <x v="1"/>
    <s v="VP, Data Engineer Epoch"/>
    <s v="New York, NY"/>
    <x v="0"/>
    <x v="0"/>
    <x v="2"/>
    <x v="7044"/>
    <x v="108"/>
    <s v="TD Bank"/>
    <s v="['sql', 'python', 'nosql', 'azure', 'databricks', 'pyspark', 'spark', 'kafka', 'flow', 'git']"/>
  </r>
  <r>
    <x v="8"/>
    <s v="Sr Dir &amp; Data Scientist - AI &amp; Underwriting Automation"/>
    <s v="Hartford, CT"/>
    <x v="0"/>
    <x v="0"/>
    <x v="2"/>
    <x v="7045"/>
    <x v="776"/>
    <s v="The Travelers Indemnity Company"/>
    <m/>
  </r>
  <r>
    <x v="0"/>
    <s v="Data Scientist Security Clearance REQUIRED"/>
    <s v="St. Louis, MO"/>
    <x v="0"/>
    <x v="0"/>
    <x v="2"/>
    <x v="7046"/>
    <x v="122"/>
    <s v="Leidos"/>
    <s v="['python', 'javascript', 'sql', 'elasticsearch', 'postgresql', 'tableau', 'power bi']"/>
  </r>
  <r>
    <x v="0"/>
    <s v="Data Scientist (Entry Level)"/>
    <s v="Anywhere"/>
    <x v="0"/>
    <x v="1"/>
    <x v="2"/>
    <x v="7047"/>
    <x v="91"/>
    <s v="Patterned Learning AI"/>
    <s v="['python', 'databricks', 'pandas', 'numpy', 'matplotlib', 'pyspark']"/>
  </r>
  <r>
    <x v="6"/>
    <s v="Senior Healthcare Data Analyst"/>
    <s v="Middletown, RI"/>
    <x v="0"/>
    <x v="0"/>
    <x v="2"/>
    <x v="7048"/>
    <x v="509"/>
    <s v="newport county community health"/>
    <s v="['sql', 'power bi', 'planner']"/>
  </r>
  <r>
    <x v="0"/>
    <s v="Data Scientist 2, Menlo Park, CA #"/>
    <s v="Menlo Park, CA"/>
    <x v="0"/>
    <x v="0"/>
    <x v="2"/>
    <x v="7049"/>
    <x v="551"/>
    <s v="GRAIL, Inc."/>
    <s v="['python', 'r', 'sql', 'tableau']"/>
  </r>
  <r>
    <x v="2"/>
    <s v="Data Analyst"/>
    <s v="New York, NY"/>
    <x v="0"/>
    <x v="0"/>
    <x v="2"/>
    <x v="7050"/>
    <x v="172"/>
    <s v="Qontigo"/>
    <s v="['python']"/>
  </r>
  <r>
    <x v="0"/>
    <s v="Senior Data Scientist II"/>
    <s v="Mountain View, CA"/>
    <x v="0"/>
    <x v="0"/>
    <x v="2"/>
    <x v="7051"/>
    <x v="51"/>
    <s v="LS Technologies, LLC"/>
    <s v="['python']"/>
  </r>
  <r>
    <x v="0"/>
    <s v="Project Analyst"/>
    <s v="McCamey, TX"/>
    <x v="0"/>
    <x v="0"/>
    <x v="1"/>
    <x v="7052"/>
    <x v="672"/>
    <s v="QTC Management, Inc."/>
    <s v="['c', 'tableau', 'visio', 'asana', 'monday.com']"/>
  </r>
  <r>
    <x v="2"/>
    <s v="Research Data Analyst"/>
    <s v="Baltimore, MD"/>
    <x v="0"/>
    <x v="0"/>
    <x v="2"/>
    <x v="7053"/>
    <x v="1353"/>
    <s v="Johns Hopkins University"/>
    <s v="['sas', 'sas', 'r']"/>
  </r>
  <r>
    <x v="2"/>
    <s v="Data Analyst"/>
    <s v="San Francisco, CA"/>
    <x v="0"/>
    <x v="0"/>
    <x v="2"/>
    <x v="7054"/>
    <x v="31"/>
    <s v="Vindicia"/>
    <s v="['python', 'sql', 'javascript', 'r', 'matlab', 'oracle', 'excel', 'tableau', 'power bi', 'qlik']"/>
  </r>
  <r>
    <x v="2"/>
    <s v="Data Analyst"/>
    <s v="Dallas, TX"/>
    <x v="0"/>
    <x v="0"/>
    <x v="2"/>
    <x v="7055"/>
    <x v="122"/>
    <s v="iSpot.tv"/>
    <s v="['sql', 'python', 'r', 'go', 'tableau', 'excel', 'qlik', 'jira']"/>
  </r>
  <r>
    <x v="1"/>
    <s v="Staff Data Engineer"/>
    <s v="Toronto, ON, Canada"/>
    <x v="0"/>
    <x v="0"/>
    <x v="23"/>
    <x v="7056"/>
    <x v="164"/>
    <s v="Ripple"/>
    <s v="['sql', 'python', 'java', 'go', 'gcp', 'aws', 'bigquery', 'hadoop', 'spark', 'kafka', 'node.js', 'kubernetes', 'flow']"/>
  </r>
  <r>
    <x v="2"/>
    <s v="Data Analyst/PH SME"/>
    <s v="Atlanta, GA"/>
    <x v="0"/>
    <x v="0"/>
    <x v="2"/>
    <x v="7057"/>
    <x v="172"/>
    <s v="General Dynamics Information Technology"/>
    <s v="['sql', 'r', 'python', 'sas', 'sas', 'postgresql', 'azure', 'databricks', 'pyspark', 'django', 'tableau', 'word', 'excel', 'powerpoint', 'outlook', 'github']"/>
  </r>
  <r>
    <x v="0"/>
    <s v="Workforce Analyst, Mission Control Analytics"/>
    <s v="Austin, TX"/>
    <x v="0"/>
    <x v="0"/>
    <x v="2"/>
    <x v="7058"/>
    <x v="355"/>
    <s v="Facebook"/>
    <s v="['sql', 'python', 'r', 'vba', 'tableau']"/>
  </r>
  <r>
    <x v="2"/>
    <s v="Data Analyst, Fulfillment"/>
    <s v="Sparks, NV"/>
    <x v="0"/>
    <x v="0"/>
    <x v="2"/>
    <x v="7059"/>
    <x v="31"/>
    <s v="Tesla, Inc"/>
    <s v="['sql', 'javascript', 'sas', 'sas', 'tableau', 'excel', 'spss']"/>
  </r>
  <r>
    <x v="9"/>
    <s v="Environmental scientist"/>
    <s v="Clemson, SC"/>
    <x v="0"/>
    <x v="0"/>
    <x v="2"/>
    <x v="7060"/>
    <x v="945"/>
    <s v="Clemson University"/>
    <s v="['express']"/>
  </r>
  <r>
    <x v="1"/>
    <s v="Big Data Developer"/>
    <s v="Tampa, FL"/>
    <x v="0"/>
    <x v="0"/>
    <x v="2"/>
    <x v="7061"/>
    <x v="71"/>
    <s v="Citigroup, Inc"/>
    <s v="['java', 'python', 'scala', 'kafka']"/>
  </r>
  <r>
    <x v="0"/>
    <s v="Data Scientist / Analyst - Noke"/>
    <s v="Lehi, UT"/>
    <x v="0"/>
    <x v="0"/>
    <x v="2"/>
    <x v="7062"/>
    <x v="31"/>
    <s v="Janus International Group"/>
    <s v="['mysql', 'pandas', 'numpy', 'tableau', 'flow']"/>
  </r>
  <r>
    <x v="0"/>
    <s v="NLP Data Scientist for Insurance and Mutual Fund Firm"/>
    <s v="Anywhere"/>
    <x v="0"/>
    <x v="1"/>
    <x v="2"/>
    <x v="7063"/>
    <x v="27"/>
    <s v="Motion Recruitment"/>
    <s v="['python', 'r', 'spark']"/>
  </r>
  <r>
    <x v="0"/>
    <s v="Data Scientist - Post Market Quality"/>
    <s v="Santa Clara, CA"/>
    <x v="0"/>
    <x v="0"/>
    <x v="2"/>
    <x v="7064"/>
    <x v="31"/>
    <s v="Roche"/>
    <s v="['sql', 'r', 'python', 'redshift', 'snowflake', 'tableau']"/>
  </r>
  <r>
    <x v="0"/>
    <s v="Data Scientist"/>
    <s v="Dayton, OH"/>
    <x v="0"/>
    <x v="0"/>
    <x v="2"/>
    <x v="7065"/>
    <x v="108"/>
    <s v="Linquest Corporation"/>
    <s v="['sql', 'python', 'r', 'neo4j', 'databricks', 'pyspark', 'rshiny', 'tableau', 'qlik']"/>
  </r>
  <r>
    <x v="0"/>
    <s v="Data Scientist (Onsite: Houston, TX)On-Site"/>
    <s v="Houston, TX"/>
    <x v="0"/>
    <x v="0"/>
    <x v="2"/>
    <x v="7066"/>
    <x v="1293"/>
    <s v="Halliburton Contingent Workforce Network"/>
    <s v="['sql', 'python', 'databricks', 'snowflake', 'azure', 'aws', 'spark', 'plotly', 'tableau']"/>
  </r>
  <r>
    <x v="8"/>
    <s v="Senior Data Scientist"/>
    <s v="London, UK"/>
    <x v="0"/>
    <x v="0"/>
    <x v="6"/>
    <x v="7067"/>
    <x v="2"/>
    <s v="Discovered MENA"/>
    <s v="['python']"/>
  </r>
  <r>
    <x v="5"/>
    <s v="AI Software Development Engineer"/>
    <s v="Bengaluru, Karnataka, India"/>
    <x v="0"/>
    <x v="0"/>
    <x v="7"/>
    <x v="7068"/>
    <x v="221"/>
    <s v="Intel"/>
    <s v="['python', 'aws', 'pytorch']"/>
  </r>
  <r>
    <x v="5"/>
    <s v="Software Engineer - Autonomy"/>
    <s v="Sunnyvale, CA"/>
    <x v="0"/>
    <x v="0"/>
    <x v="2"/>
    <x v="7069"/>
    <x v="324"/>
    <s v="Mercedes-Benz R&amp;D North America"/>
    <s v="['c++', 'linux', 'git']"/>
  </r>
  <r>
    <x v="0"/>
    <s v="Program Analyst 3 (Data Scientist)"/>
    <s v="Pennsylvania"/>
    <x v="0"/>
    <x v="0"/>
    <x v="2"/>
    <x v="7070"/>
    <x v="1354"/>
    <s v="Commonwealth of PA"/>
    <s v="['go']"/>
  </r>
  <r>
    <x v="2"/>
    <s v="Staff Business Systems Data Analyst"/>
    <s v="Westlake Village, CA"/>
    <x v="0"/>
    <x v="0"/>
    <x v="2"/>
    <x v="7071"/>
    <x v="19"/>
    <s v="Realtor"/>
    <s v="['sql', 'crystal', 'snowflake', 'aws', 'tableau', 'microstrategy']"/>
  </r>
  <r>
    <x v="0"/>
    <s v="Data scientist"/>
    <s v="Charlotte, NC"/>
    <x v="0"/>
    <x v="0"/>
    <x v="2"/>
    <x v="7072"/>
    <x v="278"/>
    <s v="Dropbox"/>
    <s v="['sql', 'r', 'python', 'hadoop', 'flow']"/>
  </r>
  <r>
    <x v="0"/>
    <s v="Director of Data Science"/>
    <s v="Denver, CO"/>
    <x v="0"/>
    <x v="0"/>
    <x v="1"/>
    <x v="7073"/>
    <x v="49"/>
    <s v="VIZIO, Inc"/>
    <m/>
  </r>
  <r>
    <x v="0"/>
    <s v="Data Scientist"/>
    <s v="North Palm Beach, FL"/>
    <x v="0"/>
    <x v="0"/>
    <x v="2"/>
    <x v="7074"/>
    <x v="31"/>
    <s v="NextEra Energy"/>
    <s v="['r', 'python', 'c']"/>
  </r>
  <r>
    <x v="0"/>
    <s v="R&amp;D Digitalization Team Lead &amp; Data Scientist"/>
    <s v="United States"/>
    <x v="0"/>
    <x v="0"/>
    <x v="2"/>
    <x v="7075"/>
    <x v="73"/>
    <s v="BASF"/>
    <s v="['python', 'scala', 'java', 'sql', 'sas', 'sas', 'r', 'matlab', 'go', 'spss', 'excel']"/>
  </r>
  <r>
    <x v="8"/>
    <s v="Senior Manager II, Data Science Management – Intelligence Development"/>
    <s v="Bentonville, AR"/>
    <x v="0"/>
    <x v="0"/>
    <x v="1"/>
    <x v="7076"/>
    <x v="19"/>
    <s v="Walmart"/>
    <s v="['python', 'scala', 'r', 'spark', 'tensorflow']"/>
  </r>
  <r>
    <x v="0"/>
    <s v="Data Scientist"/>
    <s v="Anywhere"/>
    <x v="0"/>
    <x v="1"/>
    <x v="2"/>
    <x v="7077"/>
    <x v="0"/>
    <s v="Get It Recruit - Information Technology"/>
    <s v="['r', 'python', 'sql', 'nosql', 'elasticsearch', 'docker', 'kubernetes', 'git']"/>
  </r>
  <r>
    <x v="5"/>
    <s v="Program Analyst (Direct Hire)"/>
    <s v="Edwards AFB, CA"/>
    <x v="0"/>
    <x v="0"/>
    <x v="2"/>
    <x v="7078"/>
    <x v="371"/>
    <s v="US National Aeronautics and Space Administration"/>
    <m/>
  </r>
  <r>
    <x v="0"/>
    <s v="Data Scientist"/>
    <s v="Tampa, FL"/>
    <x v="0"/>
    <x v="0"/>
    <x v="2"/>
    <x v="7079"/>
    <x v="238"/>
    <s v="SAIC"/>
    <m/>
  </r>
  <r>
    <x v="0"/>
    <s v="Data Scientist"/>
    <s v="Dayton, OH"/>
    <x v="0"/>
    <x v="0"/>
    <x v="2"/>
    <x v="7080"/>
    <x v="108"/>
    <s v="Linquest Corporation"/>
    <s v="['sql', 'python', 'r', 'neo4j', 'databricks', 'pyspark', 'rshiny', 'tableau', 'qlik']"/>
  </r>
  <r>
    <x v="8"/>
    <s v="Senior Data Scientist (H/F)"/>
    <s v="Paris, France"/>
    <x v="0"/>
    <x v="0"/>
    <x v="27"/>
    <x v="7081"/>
    <x v="8"/>
    <s v="Turo"/>
    <s v="['sql', 'python', 'airflow', 'tableau', 'power bi', 'git']"/>
  </r>
  <r>
    <x v="0"/>
    <s v="Data Scientist"/>
    <s v="Maryland"/>
    <x v="5"/>
    <x v="0"/>
    <x v="2"/>
    <x v="7082"/>
    <x v="206"/>
    <s v="National Institutes of Health"/>
    <s v="['r', 'python', 'sql', 'scala', 'java', 'julia']"/>
  </r>
  <r>
    <x v="0"/>
    <s v="Data Management Specialist [Rainbow Six Siege] (f/m/d)"/>
    <s v="Mainz, Germany"/>
    <x v="0"/>
    <x v="0"/>
    <x v="9"/>
    <x v="7083"/>
    <x v="41"/>
    <s v="Ubisoft"/>
    <s v="['express']"/>
  </r>
  <r>
    <x v="0"/>
    <s v="Data Scientist, Marketing Intelligence"/>
    <s v="San Mateo, CA"/>
    <x v="0"/>
    <x v="0"/>
    <x v="2"/>
    <x v="7084"/>
    <x v="71"/>
    <s v="Snowflake Computing"/>
    <s v="['python', 'sql', 'snowflake', 'scikit-learn', 'numpy', 'pandas', 'airflow']"/>
  </r>
  <r>
    <x v="2"/>
    <s v="Data Analyst"/>
    <s v="Charlotte, NC"/>
    <x v="0"/>
    <x v="0"/>
    <x v="2"/>
    <x v="7085"/>
    <x v="122"/>
    <s v="Bright House Financial, LLC"/>
    <s v="['sql', 'mongodb', 'mongodb', 'r', 'python', 'dynamodb', 'sql server', 'oracle', 'sap', 'power bi', 'microstrategy', 'flow', 'jira']"/>
  </r>
  <r>
    <x v="0"/>
    <s v="Data Scientist"/>
    <s v="Chantilly, VA"/>
    <x v="0"/>
    <x v="0"/>
    <x v="2"/>
    <x v="7086"/>
    <x v="19"/>
    <s v="SAIC"/>
    <s v="['python', 'nosql', 'aws', 'oracle', 'hadoop', 'sharepoint', 'tableau', 'github']"/>
  </r>
  <r>
    <x v="2"/>
    <s v="Actuarial Data Analyst"/>
    <s v="New Jersey"/>
    <x v="0"/>
    <x v="0"/>
    <x v="2"/>
    <x v="7087"/>
    <x v="1355"/>
    <s v="Horizon Blue Cross Blue Shield of New Jersey"/>
    <s v="['r', 'sas', 'sas', 'sql', 'express', 'tableau', 'excel', 'powerpoint']"/>
  </r>
  <r>
    <x v="2"/>
    <s v="Lead Data Analyst"/>
    <s v="Waltham, MA"/>
    <x v="0"/>
    <x v="0"/>
    <x v="2"/>
    <x v="6884"/>
    <x v="19"/>
    <s v="National Grid"/>
    <s v="['sql', 'python', 'azure', 'snowflake', 'jira', 'confluence']"/>
  </r>
  <r>
    <x v="1"/>
    <s v="Data Engineer"/>
    <s v="Woonsocket, RI"/>
    <x v="0"/>
    <x v="0"/>
    <x v="2"/>
    <x v="7088"/>
    <x v="122"/>
    <s v="CVS Health"/>
    <s v="['python', 'java', 'bash', 'shell', 'nosql', 'cassandra', 'mysql', 'gcp', 'azure', 'snowflake', 'hadoop', 'unix']"/>
  </r>
  <r>
    <x v="3"/>
    <s v="Senior Data Engineer"/>
    <s v="Clearwater, FL"/>
    <x v="0"/>
    <x v="0"/>
    <x v="2"/>
    <x v="7089"/>
    <x v="39"/>
    <s v="Jobot"/>
    <s v="['crystal', 'sql', 'nosql', 'python', 'java', 'c++', 'azure', 'power bi']"/>
  </r>
  <r>
    <x v="2"/>
    <s v="Staff Data Analyst"/>
    <s v="Sunnyvale, CA"/>
    <x v="0"/>
    <x v="0"/>
    <x v="2"/>
    <x v="7090"/>
    <x v="27"/>
    <s v="Walmart"/>
    <s v="['sql', 'scala', 'python', 'nosql', 'cassandra', 'spark', 'pyspark', 'pandas', 'numpy', 'plotly', 'hadoop', 'node', 'tableau', 'power bi', 'looker', 'alteryx', 'excel', 'github']"/>
  </r>
  <r>
    <x v="0"/>
    <s v="Principal Data Scientist I, Spectrum Enterprise"/>
    <s v="Greenwood Village, CO"/>
    <x v="0"/>
    <x v="0"/>
    <x v="2"/>
    <x v="7091"/>
    <x v="336"/>
    <s v="Spectrum"/>
    <s v="['sql', 'r', 'sas', 'sas', 'python', 'nosql', 'snowflake', 'hadoop', 'spark', 'unix', 'centos', 'windows', 'linux', 'spss', 'alteryx']"/>
  </r>
  <r>
    <x v="8"/>
    <s v="Sr. Data Scientist (Dallas, TX)"/>
    <s v="Texas"/>
    <x v="0"/>
    <x v="0"/>
    <x v="2"/>
    <x v="7092"/>
    <x v="68"/>
    <s v="Cognizant"/>
    <s v="['python', 'nosql']"/>
  </r>
  <r>
    <x v="3"/>
    <s v="Senior Data Engineer, Enterprise Engineering"/>
    <s v="Toronto, ON, Canada"/>
    <x v="0"/>
    <x v="0"/>
    <x v="23"/>
    <x v="7093"/>
    <x v="19"/>
    <s v="Square"/>
    <s v="['python', 'sql', 'go', 'snowflake', 'databricks', 'aws', 'gcp', 'spark', 'airflow']"/>
  </r>
  <r>
    <x v="0"/>
    <s v="Sr. Data Scientist"/>
    <s v="Jersey City, NJ"/>
    <x v="0"/>
    <x v="0"/>
    <x v="2"/>
    <x v="7094"/>
    <x v="1"/>
    <s v="Forbes"/>
    <s v="['python', 'sql', 'bigquery', 'pandas', 'numpy', 'plotly']"/>
  </r>
  <r>
    <x v="2"/>
    <s v="#10965 Junior Data Analyst"/>
    <s v="Mexico City, CDMX, Mexico"/>
    <x v="0"/>
    <x v="0"/>
    <x v="22"/>
    <x v="7095"/>
    <x v="147"/>
    <s v="Qualitest"/>
    <m/>
  </r>
  <r>
    <x v="0"/>
    <s v="Lead Data Scientist"/>
    <s v="Texas"/>
    <x v="0"/>
    <x v="0"/>
    <x v="1"/>
    <x v="7096"/>
    <x v="18"/>
    <s v="Rise Technical Recruitment"/>
    <s v="['python', 'rust', 'javascript']"/>
  </r>
  <r>
    <x v="3"/>
    <s v="Senior Data Engineer"/>
    <s v="Reno, NV"/>
    <x v="0"/>
    <x v="0"/>
    <x v="2"/>
    <x v="7097"/>
    <x v="31"/>
    <s v="Clear Capital"/>
    <s v="['python', 'bash', 'aws', 'aurora', 'linux', 'flow']"/>
  </r>
  <r>
    <x v="2"/>
    <s v="Data Analyst  / Well known Media company"/>
    <s v="Culver City, CA"/>
    <x v="0"/>
    <x v="0"/>
    <x v="2"/>
    <x v="7098"/>
    <x v="19"/>
    <s v="Motion Recruitment"/>
    <s v="['python', 'sql']"/>
  </r>
  <r>
    <x v="0"/>
    <s v="Data Scientist"/>
    <s v="San Mateo, CA"/>
    <x v="0"/>
    <x v="0"/>
    <x v="2"/>
    <x v="7099"/>
    <x v="71"/>
    <s v="Visa Inc"/>
    <s v="['sql', 'python', 'sas', 'sas', 'r', 'excel', 'powerpoint', 'tableau']"/>
  </r>
  <r>
    <x v="1"/>
    <s v="Data Engineer"/>
    <s v="Eden Prairie, MN"/>
    <x v="0"/>
    <x v="0"/>
    <x v="2"/>
    <x v="7100"/>
    <x v="31"/>
    <s v="UnitedHealth Group"/>
    <s v="['sql']"/>
  </r>
  <r>
    <x v="0"/>
    <s v="Data Scientist - Hybrid"/>
    <s v="Scottsdale, AZ"/>
    <x v="0"/>
    <x v="0"/>
    <x v="1"/>
    <x v="7101"/>
    <x v="200"/>
    <s v="Spear Education"/>
    <m/>
  </r>
  <r>
    <x v="0"/>
    <s v="Lead Data Scientist"/>
    <s v="Anywhere"/>
    <x v="0"/>
    <x v="1"/>
    <x v="2"/>
    <x v="7102"/>
    <x v="11"/>
    <s v="Harnham"/>
    <s v="['python', 'sql', 'tensorflow', 'spark']"/>
  </r>
  <r>
    <x v="2"/>
    <s v="Sr. Research Data Analyst"/>
    <s v="Baltimore, MD"/>
    <x v="0"/>
    <x v="0"/>
    <x v="2"/>
    <x v="7103"/>
    <x v="1356"/>
    <s v="Johns Hopkins University"/>
    <s v="['r', 'word']"/>
  </r>
  <r>
    <x v="2"/>
    <s v="Lead Data Analyst, Growth (Remote)"/>
    <s v="Anywhere"/>
    <x v="0"/>
    <x v="1"/>
    <x v="2"/>
    <x v="7104"/>
    <x v="173"/>
    <s v="Rocket Money"/>
    <s v="['sql', 'looker']"/>
  </r>
  <r>
    <x v="1"/>
    <s v="Analytics Data WH Engineer"/>
    <s v="Vancouver, BC, Canada"/>
    <x v="0"/>
    <x v="0"/>
    <x v="23"/>
    <x v="7105"/>
    <x v="31"/>
    <s v="Clarius Mobile Health"/>
    <s v="['sql', 'python']"/>
  </r>
  <r>
    <x v="2"/>
    <s v="Manager - Data Analyst"/>
    <s v="Anywhere"/>
    <x v="0"/>
    <x v="1"/>
    <x v="2"/>
    <x v="7106"/>
    <x v="1357"/>
    <s v="EXL Service"/>
    <s v="['sql', 'sas', 'sas', 'python', 't-sql', 'snowflake', 'hadoop', 'ssis', 'excel']"/>
  </r>
  <r>
    <x v="0"/>
    <s v="Data Scientist (Data Management)"/>
    <s v="Fairfax, VA"/>
    <x v="0"/>
    <x v="0"/>
    <x v="2"/>
    <x v="7107"/>
    <x v="1358"/>
    <s v="Immigration and Customs Enforcement"/>
    <s v="['c']"/>
  </r>
  <r>
    <x v="2"/>
    <s v="Financial Services Data Analyst"/>
    <s v="Charlotte, NC"/>
    <x v="11"/>
    <x v="0"/>
    <x v="2"/>
    <x v="6100"/>
    <x v="172"/>
    <s v="Steneral Consulting"/>
    <s v="['sql', 'jira']"/>
  </r>
  <r>
    <x v="0"/>
    <s v="Financial Data Specialist"/>
    <s v="North Miami Beach, FL"/>
    <x v="0"/>
    <x v="0"/>
    <x v="2"/>
    <x v="7108"/>
    <x v="243"/>
    <s v="Koch Davis"/>
    <m/>
  </r>
  <r>
    <x v="1"/>
    <s v="Engineering Capability Leader – Data Analytics"/>
    <s v="San Antonio, TX"/>
    <x v="0"/>
    <x v="0"/>
    <x v="2"/>
    <x v="7109"/>
    <x v="19"/>
    <s v="Frost Bank"/>
    <s v="['nosql', 'azure', 'aws', 'gcp']"/>
  </r>
  <r>
    <x v="1"/>
    <s v="LEAD DATA ENGINEER"/>
    <s v="Anywhere"/>
    <x v="0"/>
    <x v="1"/>
    <x v="2"/>
    <x v="7110"/>
    <x v="1158"/>
    <s v="Lumen"/>
    <s v="['sql', 'python', 'azure', 'hadoop', 'ssis']"/>
  </r>
  <r>
    <x v="4"/>
    <s v="Reporting Analyst Lead"/>
    <s v="Chicago, IL"/>
    <x v="0"/>
    <x v="0"/>
    <x v="2"/>
    <x v="7111"/>
    <x v="31"/>
    <s v="Denodo Technologies"/>
    <s v="['power bi', 'excel', 'powerpoint', 'flow']"/>
  </r>
  <r>
    <x v="8"/>
    <s v="Senior Principal Data Scientist"/>
    <s v="Cambridge, MA"/>
    <x v="0"/>
    <x v="0"/>
    <x v="2"/>
    <x v="7112"/>
    <x v="31"/>
    <s v="CarGurus"/>
    <s v="['go', 'python', 'sql']"/>
  </r>
  <r>
    <x v="2"/>
    <s v="Data Analyst- Field Reliability"/>
    <s v="Fremont, CA"/>
    <x v="0"/>
    <x v="0"/>
    <x v="2"/>
    <x v="7113"/>
    <x v="122"/>
    <s v="Tesla, Inc"/>
    <s v="['sql', 'python', 'spark', 'hadoop', 'tableau']"/>
  </r>
  <r>
    <x v="0"/>
    <s v="Data Scientist"/>
    <s v="New York, NY"/>
    <x v="0"/>
    <x v="0"/>
    <x v="2"/>
    <x v="7114"/>
    <x v="990"/>
    <s v="HHS Careers"/>
    <m/>
  </r>
  <r>
    <x v="2"/>
    <s v="Data Analyst (Greater LA Area, CA)"/>
    <s v="Santa Monica, CA"/>
    <x v="0"/>
    <x v="0"/>
    <x v="2"/>
    <x v="7115"/>
    <x v="101"/>
    <s v="FLYR Labs"/>
    <s v="['sql', 'python', 'c', 'gcp', 'pandas', 'numpy', 'airflow', 'tableau', 'looker']"/>
  </r>
  <r>
    <x v="0"/>
    <s v="Data Scientist (H/F)"/>
    <s v="Paris, France"/>
    <x v="0"/>
    <x v="0"/>
    <x v="27"/>
    <x v="7116"/>
    <x v="8"/>
    <s v="CITECH"/>
    <s v="['sql', 'python', 'bigquery', 'airflow', 'pandas']"/>
  </r>
  <r>
    <x v="0"/>
    <s v="Data Scientist"/>
    <s v="London, UK"/>
    <x v="0"/>
    <x v="0"/>
    <x v="6"/>
    <x v="7117"/>
    <x v="459"/>
    <s v="Trainline"/>
    <s v="['go', 'sql', 'python', 'r', 'aws', 'powerpoint', 'tableau', 'power bi']"/>
  </r>
  <r>
    <x v="0"/>
    <s v="Entry-Level Data Scientist Engineer - US"/>
    <s v="Anywhere"/>
    <x v="0"/>
    <x v="1"/>
    <x v="2"/>
    <x v="7118"/>
    <x v="91"/>
    <s v="Patterned Learning AI"/>
    <s v="['r', 'python', 'sas', 'sas', 'matlab', 'vba', 'sql', 'javascript', 'html', 'oracle']"/>
  </r>
  <r>
    <x v="0"/>
    <s v="Data Scientist - Customer Obsession"/>
    <s v="Anywhere"/>
    <x v="0"/>
    <x v="1"/>
    <x v="2"/>
    <x v="7119"/>
    <x v="436"/>
    <s v="Uber"/>
    <s v="['sql', 'swift']"/>
  </r>
  <r>
    <x v="0"/>
    <s v="Sr Data Scientist"/>
    <s v="Charlotte, NC"/>
    <x v="0"/>
    <x v="0"/>
    <x v="2"/>
    <x v="7120"/>
    <x v="19"/>
    <s v="Lowe’s"/>
    <s v="['python', 'java', 'scala', 'rust', 'sql', 'hadoop', 'spark']"/>
  </r>
  <r>
    <x v="0"/>
    <s v="Data Scientist"/>
    <s v="Austin, TX"/>
    <x v="0"/>
    <x v="0"/>
    <x v="2"/>
    <x v="7121"/>
    <x v="1359"/>
    <s v="Field Operating Offices of the Office of the Secretary of the Army"/>
    <m/>
  </r>
  <r>
    <x v="3"/>
    <s v="Senior Principal Engineer (Data Visualization)"/>
    <s v="Santa Clara, CA"/>
    <x v="0"/>
    <x v="0"/>
    <x v="2"/>
    <x v="7122"/>
    <x v="164"/>
    <s v="Palo Alto Networks"/>
    <s v="['swift', 'python']"/>
  </r>
  <r>
    <x v="2"/>
    <s v="Marketing Data Analyst"/>
    <s v="New York, NY"/>
    <x v="0"/>
    <x v="0"/>
    <x v="2"/>
    <x v="7123"/>
    <x v="71"/>
    <s v="Square"/>
    <s v="['sql', 'c', 'go', 'twilio']"/>
  </r>
  <r>
    <x v="6"/>
    <s v="Senior Data Analyst"/>
    <s v="London, UK"/>
    <x v="0"/>
    <x v="0"/>
    <x v="6"/>
    <x v="7124"/>
    <x v="46"/>
    <s v="Publicis Groupe"/>
    <s v="['spark', 'tableau', 'cognos']"/>
  </r>
  <r>
    <x v="0"/>
    <s v="Principal Data Scientist - Canada (Remote)"/>
    <s v="Anywhere"/>
    <x v="0"/>
    <x v="1"/>
    <x v="2"/>
    <x v="7125"/>
    <x v="988"/>
    <s v="Very"/>
    <s v="['sql', 'elixir', 'c', 'rust', 'python', 'c++', 'aws', 'azure', 'gcp', 'bigquery', 'numpy', 'pandas', 'scikit-learn', 'matplotlib', 'pyspark', 'pytorch', 'tensorflow', 'jupyter', 'phoenix', 'linux', 'looker', 'git', 'github', 'docker', 'terraform', 'slack', 'zoom']"/>
  </r>
  <r>
    <x v="1"/>
    <s v="Data Engineer, Analytics"/>
    <s v="Halifax, NS, Canada"/>
    <x v="0"/>
    <x v="0"/>
    <x v="23"/>
    <x v="7126"/>
    <x v="31"/>
    <s v="Wattpad"/>
    <s v="['flow', 'zoom']"/>
  </r>
  <r>
    <x v="0"/>
    <s v="Commercial Bank - Credit Analytics Data Science - Sr. Associate"/>
    <s v="Plano, TX"/>
    <x v="0"/>
    <x v="0"/>
    <x v="1"/>
    <x v="7127"/>
    <x v="71"/>
    <s v="JP Morgan Chase &amp; Co."/>
    <s v="['sql', 'alteryx', 'tableau']"/>
  </r>
  <r>
    <x v="0"/>
    <s v="REMOTE Lead Data Scientist"/>
    <s v="Newark, OH"/>
    <x v="0"/>
    <x v="0"/>
    <x v="2"/>
    <x v="7128"/>
    <x v="31"/>
    <s v="Insight Global"/>
    <s v="['r', 'python', 'java', 'scala', 'sql', 'mongodb', 'mongodb', 'cassandra', 'hadoop', 'tableau', 'flow']"/>
  </r>
  <r>
    <x v="3"/>
    <s v="Senior Data Engineer"/>
    <s v="Stockholm, Sweden"/>
    <x v="0"/>
    <x v="0"/>
    <x v="13"/>
    <x v="7129"/>
    <x v="56"/>
    <s v="Devoteam"/>
    <s v="['python']"/>
  </r>
  <r>
    <x v="6"/>
    <s v="Senior Data Analyst"/>
    <s v="Boston, MA"/>
    <x v="0"/>
    <x v="0"/>
    <x v="2"/>
    <x v="7130"/>
    <x v="31"/>
    <s v="UnitedHealth Group"/>
    <s v="['sql', 'python', 'scala', 'java', 'c#', 'azure', 'databricks', 'snowflake']"/>
  </r>
  <r>
    <x v="1"/>
    <s v="Data Engineer"/>
    <s v="Las Vegas, NV"/>
    <x v="0"/>
    <x v="0"/>
    <x v="2"/>
    <x v="7131"/>
    <x v="29"/>
    <s v="Robert Half"/>
    <m/>
  </r>
  <r>
    <x v="0"/>
    <s v="VP Marketing Analytics - Data Scientist Lead"/>
    <s v="Columbus, OH"/>
    <x v="0"/>
    <x v="0"/>
    <x v="2"/>
    <x v="7132"/>
    <x v="19"/>
    <s v="JP Morgan Chase &amp; Co."/>
    <s v="['sql', 'sas', 'sas', 'python', 'r', 'snowflake', 'aws', 'tableau']"/>
  </r>
  <r>
    <x v="8"/>
    <s v="Scientist/Sr. Scientist (onsite)"/>
    <s v="Alameda, CA"/>
    <x v="0"/>
    <x v="0"/>
    <x v="2"/>
    <x v="7133"/>
    <x v="200"/>
    <s v="CellFE Biotech"/>
    <m/>
  </r>
  <r>
    <x v="6"/>
    <s v="Senior Data Analyst, Marketing"/>
    <s v="Austin, TX"/>
    <x v="0"/>
    <x v="0"/>
    <x v="2"/>
    <x v="7134"/>
    <x v="31"/>
    <s v="Xometry"/>
    <s v="['sql', 'looker']"/>
  </r>
  <r>
    <x v="8"/>
    <s v="Senior Data Scientist"/>
    <s v="Auckland, New Zealand"/>
    <x v="0"/>
    <x v="0"/>
    <x v="44"/>
    <x v="7135"/>
    <x v="8"/>
    <s v="Visa"/>
    <s v="['python', 'r', 'databricks', 'jupyter']"/>
  </r>
  <r>
    <x v="2"/>
    <s v="Marketing Data Analyst (Remote)"/>
    <s v="Anywhere"/>
    <x v="0"/>
    <x v="1"/>
    <x v="2"/>
    <x v="7136"/>
    <x v="436"/>
    <s v="Cash App"/>
    <s v="['sql', 'c', 'go', 'twilio']"/>
  </r>
  <r>
    <x v="3"/>
    <s v="Senior Data Engineer"/>
    <s v="Toronto, ON, Canada"/>
    <x v="0"/>
    <x v="0"/>
    <x v="23"/>
    <x v="7137"/>
    <x v="31"/>
    <s v="RBC"/>
    <s v="['sql', 'spark', 'pyspark', 'hadoop', 'tableau', 'github', 'jenkins']"/>
  </r>
  <r>
    <x v="2"/>
    <s v="Senior Associate, Data Analyst"/>
    <s v="Chicago, IL"/>
    <x v="0"/>
    <x v="0"/>
    <x v="2"/>
    <x v="7138"/>
    <x v="31"/>
    <s v="KPMG"/>
    <s v="['go', 'azure']"/>
  </r>
  <r>
    <x v="2"/>
    <s v="Physical Scientist"/>
    <s v="College Park, MD"/>
    <x v="0"/>
    <x v="0"/>
    <x v="2"/>
    <x v="7139"/>
    <x v="343"/>
    <s v="US Department of Commerce"/>
    <m/>
  </r>
  <r>
    <x v="8"/>
    <s v="SENIOR DATA SCIENTIST"/>
    <s v="Montreal, MO"/>
    <x v="0"/>
    <x v="0"/>
    <x v="2"/>
    <x v="7140"/>
    <x v="1334"/>
    <s v="Business Development Bank of Canada"/>
    <s v="['nosql', 'python', 'scala', 'databricks', 'scikit-learn', 'pandas', 'seaborn', 'numpy', 'keras', 'tensorflow', 'pytorch', 'kafka', 'spark']"/>
  </r>
  <r>
    <x v="0"/>
    <s v="Lead Data Scientist"/>
    <s v="New York, NY"/>
    <x v="0"/>
    <x v="0"/>
    <x v="2"/>
    <x v="7141"/>
    <x v="122"/>
    <s v="Spectrum"/>
    <s v="['sql', 'r', 'sas', 'sas', 'python', 'aws', 'excel']"/>
  </r>
  <r>
    <x v="6"/>
    <s v="Senior Data Analyst – Residential Energy Operations"/>
    <s v="Austin, TX"/>
    <x v="0"/>
    <x v="0"/>
    <x v="2"/>
    <x v="7142"/>
    <x v="31"/>
    <s v="Tesla, Inc"/>
    <s v="['sql', 'python', 'tableau']"/>
  </r>
  <r>
    <x v="0"/>
    <s v="Staff Strategic Data Scientist (Peninsula, CA)"/>
    <s v="Redwood City, CA"/>
    <x v="0"/>
    <x v="0"/>
    <x v="2"/>
    <x v="7143"/>
    <x v="719"/>
    <s v="Course Hero"/>
    <s v="['python', 'r', 'sql', 'aws', 'bigquery', 'airflow', 'spark', 'tableau']"/>
  </r>
  <r>
    <x v="0"/>
    <s v="Statistician (Data Scientist)"/>
    <s v="Maryland"/>
    <x v="0"/>
    <x v="0"/>
    <x v="2"/>
    <x v="7144"/>
    <x v="350"/>
    <s v="Criminal Investigation &amp; Law Enforcement | IRS Careers"/>
    <s v="['c']"/>
  </r>
  <r>
    <x v="0"/>
    <s v="Data Scientist"/>
    <s v="McGuire AFB, NJ"/>
    <x v="0"/>
    <x v="0"/>
    <x v="2"/>
    <x v="7145"/>
    <x v="122"/>
    <s v="Booz Allen Hamilton"/>
    <s v="['python', 'databricks', 'qlik', 'tableau', 'power bi', 'excel', 'word', 'powerpoint']"/>
  </r>
  <r>
    <x v="8"/>
    <s v="Senior Data Scientist"/>
    <s v="San Francisco, CA"/>
    <x v="0"/>
    <x v="0"/>
    <x v="2"/>
    <x v="7146"/>
    <x v="19"/>
    <s v="Solv"/>
    <s v="['sql', 'python', 'r']"/>
  </r>
  <r>
    <x v="2"/>
    <s v="Public Comment Data Processing Analyst"/>
    <s v="Santa Fe, NM"/>
    <x v="0"/>
    <x v="0"/>
    <x v="1"/>
    <x v="7147"/>
    <x v="1360"/>
    <s v="ICF"/>
    <s v="['java', 'python', 'sql', 'nosql', 'mongodb', 'mongodb', 'mysql', 'word', 'excel', 'outlook', 'powerpoint', 'bitbucket', 'jira']"/>
  </r>
  <r>
    <x v="2"/>
    <s v="Marketing Data Analyst - Partner Programs"/>
    <s v="Watertown, MA"/>
    <x v="0"/>
    <x v="0"/>
    <x v="2"/>
    <x v="6956"/>
    <x v="94"/>
    <s v="Bosch Group"/>
    <m/>
  </r>
  <r>
    <x v="3"/>
    <s v="Senior Data Engineer (Remote Eligible)"/>
    <s v="New York, NY"/>
    <x v="0"/>
    <x v="0"/>
    <x v="2"/>
    <x v="7148"/>
    <x v="346"/>
    <s v="Capital One"/>
    <s v="['java', 'scala', 'python', 'nosql', 'sql', 'mongo', 'shell', 'mysql', 'cassandra', 'redshift', 'snowflake', 'aws', 'azure', 'hadoop', 'kafka', 'spark']"/>
  </r>
  <r>
    <x v="4"/>
    <s v="Business Analyst"/>
    <s v="Emeryville, CA"/>
    <x v="0"/>
    <x v="0"/>
    <x v="2"/>
    <x v="7149"/>
    <x v="172"/>
    <s v="Get It Recruit - Information Technology"/>
    <s v="['excel', 'slack', 'zoom']"/>
  </r>
  <r>
    <x v="1"/>
    <s v="Data Engineer"/>
    <s v="New York, NY"/>
    <x v="0"/>
    <x v="0"/>
    <x v="2"/>
    <x v="7150"/>
    <x v="67"/>
    <s v="Imprint Content"/>
    <s v="['sql', 'python', 'snowflake', 'airflow', 'pyspark', 'github']"/>
  </r>
  <r>
    <x v="5"/>
    <s v="Solutions Architect - Ground Station Development, Deployment and..."/>
    <s v="Albuquerque, NM"/>
    <x v="0"/>
    <x v="0"/>
    <x v="1"/>
    <x v="7151"/>
    <x v="122"/>
    <s v="Sandia National Laboratories"/>
    <s v="['shell', 'vmware', 'linux', 'redhat', 'splunk', 'ansible']"/>
  </r>
  <r>
    <x v="6"/>
    <s v="Senior Data Analyst"/>
    <s v="San Antonio, TX"/>
    <x v="0"/>
    <x v="0"/>
    <x v="2"/>
    <x v="7152"/>
    <x v="31"/>
    <s v="UnitedHealth Group"/>
    <s v="['sql', 'azure', 'word', 'excel', 'visio', 'tableau']"/>
  </r>
  <r>
    <x v="1"/>
    <s v="Data Engineer"/>
    <s v="Anywhere"/>
    <x v="0"/>
    <x v="1"/>
    <x v="2"/>
    <x v="7153"/>
    <x v="2"/>
    <s v="Prestige Staffing"/>
    <s v="['java', 'python', 'sql', 'snowflake', 'aws']"/>
  </r>
  <r>
    <x v="2"/>
    <s v="Enterprise Data Analyst - Power BI"/>
    <s v="Schaumburg, IL"/>
    <x v="0"/>
    <x v="0"/>
    <x v="2"/>
    <x v="7154"/>
    <x v="31"/>
    <s v="Zurich Insurance Group"/>
    <s v="['sql', 'sas', 'sas', 'go', 'sql server', 'power bi']"/>
  </r>
  <r>
    <x v="3"/>
    <s v="Senior Data Engineer"/>
    <s v="New York, NY"/>
    <x v="0"/>
    <x v="0"/>
    <x v="2"/>
    <x v="7155"/>
    <x v="71"/>
    <s v="National Funding"/>
    <s v="['snowflake', 'aws', 'redshift', 'bigquery', 'tableau']"/>
  </r>
  <r>
    <x v="2"/>
    <s v="SQL Data Analyst - Healthcare"/>
    <s v="Anywhere"/>
    <x v="0"/>
    <x v="1"/>
    <x v="2"/>
    <x v="7156"/>
    <x v="786"/>
    <s v="Village Care"/>
    <s v="['sql', 'python', 'r', 'excel', 'tableau']"/>
  </r>
  <r>
    <x v="0"/>
    <s v="Principal Data Scientist"/>
    <s v="New York, NY"/>
    <x v="0"/>
    <x v="0"/>
    <x v="2"/>
    <x v="6764"/>
    <x v="170"/>
    <s v="Harnham"/>
    <s v="['python', 'aws', 'azure', 'gcp']"/>
  </r>
  <r>
    <x v="6"/>
    <s v="Senior Data Governance Analyst"/>
    <s v="Fort Worth, TX"/>
    <x v="0"/>
    <x v="0"/>
    <x v="2"/>
    <x v="7157"/>
    <x v="31"/>
    <s v="Frost Bank"/>
    <m/>
  </r>
  <r>
    <x v="4"/>
    <s v="INVESTIGATIVE ANALYST"/>
    <s v="Tampa, FL"/>
    <x v="0"/>
    <x v="0"/>
    <x v="2"/>
    <x v="5818"/>
    <x v="371"/>
    <s v="Office of Inspector General"/>
    <m/>
  </r>
  <r>
    <x v="0"/>
    <s v="Data Scientist – Driving automation and energy"/>
    <s v="Lemont, IL"/>
    <x v="0"/>
    <x v="0"/>
    <x v="2"/>
    <x v="6038"/>
    <x v="31"/>
    <s v="Argonne National Laboratory"/>
    <s v="['python', 'react', 'tableau']"/>
  </r>
  <r>
    <x v="3"/>
    <s v="Senior Site Reliability Developer - Oracle Heath Data &amp; Analytics..."/>
    <s v="Austin, TX"/>
    <x v="0"/>
    <x v="0"/>
    <x v="2"/>
    <x v="7158"/>
    <x v="122"/>
    <s v="Oracle Corporation"/>
    <s v="['python', 'ruby', 'ruby', 'bash', 'c++', 'java', 'javascript', 'go', 'oracle', 'linux', 'docker', 'kubernetes']"/>
  </r>
  <r>
    <x v="2"/>
    <s v="Data Analyst"/>
    <s v="Boston, MA"/>
    <x v="0"/>
    <x v="0"/>
    <x v="2"/>
    <x v="7159"/>
    <x v="67"/>
    <s v="Motion Recruitment"/>
    <s v="['sql', 'python']"/>
  </r>
  <r>
    <x v="2"/>
    <s v="Data Product Analyst - Data &amp; Analytics HR"/>
    <s v="Belgium"/>
    <x v="0"/>
    <x v="0"/>
    <x v="3"/>
    <x v="7160"/>
    <x v="41"/>
    <s v="Ypto"/>
    <s v="['azure', 'sap']"/>
  </r>
  <r>
    <x v="0"/>
    <s v="Data Scientist Lead"/>
    <s v="Memphis, TN"/>
    <x v="0"/>
    <x v="0"/>
    <x v="2"/>
    <x v="7161"/>
    <x v="19"/>
    <s v="FedEx"/>
    <s v="['java', 'python', 'scala', 'sql', 'sas', 'sas']"/>
  </r>
  <r>
    <x v="0"/>
    <s v="Data Scientist"/>
    <s v="Boston, MA"/>
    <x v="0"/>
    <x v="0"/>
    <x v="2"/>
    <x v="7162"/>
    <x v="19"/>
    <s v="Manulife Financial Corporation"/>
    <s v="['sql', 'java', 'c++', 'r', 'sas', 'sas', 'matlab', 'python', 'julia', 'mysql', 'oracle', 'azure']"/>
  </r>
  <r>
    <x v="0"/>
    <s v="Data Scientist"/>
    <s v="Anywhere"/>
    <x v="0"/>
    <x v="1"/>
    <x v="2"/>
    <x v="7163"/>
    <x v="67"/>
    <s v="Motion Recruitment"/>
    <s v="['python', 'sql']"/>
  </r>
  <r>
    <x v="7"/>
    <s v="Staff Machine Learning Engineer"/>
    <m/>
    <x v="0"/>
    <x v="0"/>
    <x v="21"/>
    <x v="7164"/>
    <x v="221"/>
    <s v="Moloco"/>
    <s v="['python', 'java', 'golang', 'go', 'bigquery', 'tensorflow']"/>
  </r>
  <r>
    <x v="1"/>
    <s v="Big Data Engineer"/>
    <s v="Bentonville, AR"/>
    <x v="0"/>
    <x v="0"/>
    <x v="2"/>
    <x v="7165"/>
    <x v="359"/>
    <s v="Insight Global"/>
    <s v="['scala', 'sql', 'aws', 'azure', 'spark', 'hadoop', 'airflow']"/>
  </r>
  <r>
    <x v="0"/>
    <s v="Data Scientist - Senior"/>
    <s v="St. Louis, MO"/>
    <x v="0"/>
    <x v="0"/>
    <x v="2"/>
    <x v="7166"/>
    <x v="51"/>
    <s v="ECS"/>
    <s v="['python', 'sql', 'nosql', 'java', 'postgresql', 'numpy', 'pandas', 'matplotlib']"/>
  </r>
  <r>
    <x v="7"/>
    <s v="AI Scientist"/>
    <s v="India"/>
    <x v="0"/>
    <x v="0"/>
    <x v="7"/>
    <x v="7167"/>
    <x v="1361"/>
    <s v="Uniphore"/>
    <s v="['python', 'aws', 'hugging face', 'pytorch', 'docker', 'terraform']"/>
  </r>
  <r>
    <x v="2"/>
    <s v="Marketing Data Analyst II – Channel Optimization - Remote"/>
    <s v="Dublin, CA"/>
    <x v="0"/>
    <x v="0"/>
    <x v="2"/>
    <x v="7168"/>
    <x v="19"/>
    <s v="Tailored Brands, Inc"/>
    <s v="['sql', 'tableau', 'power bi', 'github', 'jira', 'confluence']"/>
  </r>
  <r>
    <x v="2"/>
    <s v="Data Analyst III"/>
    <s v="Palos Verdes Estates, CA"/>
    <x v="0"/>
    <x v="0"/>
    <x v="2"/>
    <x v="7169"/>
    <x v="298"/>
    <s v="Corporate"/>
    <s v="['sql', 'excel']"/>
  </r>
  <r>
    <x v="8"/>
    <s v="Senior Data Scientist (Remote)"/>
    <s v="Anywhere"/>
    <x v="0"/>
    <x v="1"/>
    <x v="2"/>
    <x v="7170"/>
    <x v="35"/>
    <s v="Rocket Money"/>
    <m/>
  </r>
  <r>
    <x v="2"/>
    <s v="Sr. Data Analyst, Finance &amp; Accounting"/>
    <s v="San Francisco, CA"/>
    <x v="0"/>
    <x v="0"/>
    <x v="2"/>
    <x v="7171"/>
    <x v="31"/>
    <s v="SunRun"/>
    <s v="['sql', 'python', 'snowflake', 'oracle', 'tableau', 'sheets']"/>
  </r>
  <r>
    <x v="6"/>
    <s v="Senior Data Analyst and Quality Assurance Developer"/>
    <s v="Albany, NY"/>
    <x v="0"/>
    <x v="0"/>
    <x v="2"/>
    <x v="7172"/>
    <x v="1362"/>
    <s v="Research Foundation for Mental Hygiene, Inc."/>
    <s v="['sas', 'sas', 'sql', 'c++', 'python', 'sql server', 'oracle', 'sharepoint', 'power bi', 'dax']"/>
  </r>
  <r>
    <x v="3"/>
    <s v="Senior Data Engineer - Driven data platforms"/>
    <s v="Sydney NSW, Australia"/>
    <x v="0"/>
    <x v="0"/>
    <x v="51"/>
    <x v="7173"/>
    <x v="187"/>
    <s v="Simple Machines"/>
    <s v="['python', 'java', 'scala', 'golang', 'rust', 'aws', 'gcp', 'azure', 'bigquery', 'snowflake', 'databricks', 'spark', 'kafka', 'terraform', 'pulumi', 'docker', 'kubernetes', 'github']"/>
  </r>
  <r>
    <x v="2"/>
    <s v="Population Health Analyst II"/>
    <s v="Jacksonville, FL"/>
    <x v="0"/>
    <x v="0"/>
    <x v="2"/>
    <x v="7174"/>
    <x v="1363"/>
    <s v="Community Health Plan Of Washington"/>
    <s v="['sql', 'sas', 'sas', 'excel']"/>
  </r>
  <r>
    <x v="0"/>
    <s v="Senior Staff Analytics Engineer"/>
    <s v="Dallas, TX"/>
    <x v="0"/>
    <x v="0"/>
    <x v="2"/>
    <x v="7175"/>
    <x v="56"/>
    <s v="Shopify"/>
    <s v="['sql']"/>
  </r>
  <r>
    <x v="6"/>
    <s v="Senior Data Analyst (Remote)"/>
    <s v="Atlanta, GA"/>
    <x v="0"/>
    <x v="0"/>
    <x v="2"/>
    <x v="7176"/>
    <x v="122"/>
    <s v="The Home Depot"/>
    <s v="['sql', 'c#', 'sql server', 'asp.net', 'ssrs']"/>
  </r>
  <r>
    <x v="4"/>
    <s v="Healthcare Analyst - Claims and research"/>
    <s v="Dallas, TX"/>
    <x v="0"/>
    <x v="0"/>
    <x v="2"/>
    <x v="7177"/>
    <x v="29"/>
    <s v="Adecco"/>
    <s v="['sql', 'excel', 'tableau']"/>
  </r>
  <r>
    <x v="6"/>
    <s v="Senior Data Analyst (Remote)"/>
    <s v="Anywhere"/>
    <x v="0"/>
    <x v="1"/>
    <x v="2"/>
    <x v="7178"/>
    <x v="435"/>
    <s v="City National Bank"/>
    <s v="['flow']"/>
  </r>
  <r>
    <x v="0"/>
    <s v="Data Scientist"/>
    <s v="Arlington, VA"/>
    <x v="0"/>
    <x v="0"/>
    <x v="2"/>
    <x v="7179"/>
    <x v="208"/>
    <s v="Office of Chief of Space Operations"/>
    <m/>
  </r>
  <r>
    <x v="0"/>
    <s v="Data Scientist"/>
    <s v="Orlando, FL"/>
    <x v="0"/>
    <x v="0"/>
    <x v="2"/>
    <x v="7079"/>
    <x v="1364"/>
    <s v="SAIC"/>
    <s v="['sql']"/>
  </r>
  <r>
    <x v="7"/>
    <s v="Machine Learning Engineer"/>
    <s v="Vancouver, BC, Canada"/>
    <x v="0"/>
    <x v="0"/>
    <x v="23"/>
    <x v="7180"/>
    <x v="188"/>
    <s v="Prenuvo"/>
    <s v="['python', 'aws', 'pytorch', 'tensorflow', 'scikit-learn']"/>
  </r>
  <r>
    <x v="2"/>
    <s v="Data Analyst (Entry Level)"/>
    <s v="Anywhere"/>
    <x v="0"/>
    <x v="1"/>
    <x v="2"/>
    <x v="7181"/>
    <x v="91"/>
    <s v="Patterned Learning AI"/>
    <s v="['sql', 'excel', 'sheets']"/>
  </r>
  <r>
    <x v="0"/>
    <s v="Portflio Analyst Crdt III (Greater LA Area, CA)"/>
    <s v="Los Angeles, CA"/>
    <x v="0"/>
    <x v="0"/>
    <x v="2"/>
    <x v="7182"/>
    <x v="961"/>
    <s v="City National Bank"/>
    <s v="['sas', 'sas', 'sql', 'crystal', 'python', 'sharepoint', 'sap', 'tableau', 'excel']"/>
  </r>
  <r>
    <x v="1"/>
    <s v="Lead Data Engineer"/>
    <s v="Toronto, ON, Canada"/>
    <x v="0"/>
    <x v="0"/>
    <x v="23"/>
    <x v="7183"/>
    <x v="31"/>
    <s v="RBC"/>
    <s v="['python', 'sql', 'sql server', 'elasticsearch', 'azure', 'airflow', 'kafka', 'selenium', 'node.js', 'angular', 'docker', 'jenkins', 'git']"/>
  </r>
  <r>
    <x v="8"/>
    <s v="Senior Data Scientist Health and Wellness DTC Consumer Product Company"/>
    <s v="Anywhere"/>
    <x v="0"/>
    <x v="1"/>
    <x v="2"/>
    <x v="7184"/>
    <x v="35"/>
    <s v="Motion Recruitment"/>
    <s v="['python', 'pytorch']"/>
  </r>
  <r>
    <x v="6"/>
    <s v="Senior Data Analyst"/>
    <s v="Iselin, NJ"/>
    <x v="0"/>
    <x v="0"/>
    <x v="2"/>
    <x v="7185"/>
    <x v="122"/>
    <s v="TIAA"/>
    <s v="['sql', 'powerpoint', 'excel', 'visio']"/>
  </r>
  <r>
    <x v="2"/>
    <s v="AIML - Data Analyst Systems Evaluation Engineering"/>
    <s v="Santa Clara, CA"/>
    <x v="0"/>
    <x v="0"/>
    <x v="2"/>
    <x v="7186"/>
    <x v="71"/>
    <s v="Apple"/>
    <s v="['tableau']"/>
  </r>
  <r>
    <x v="0"/>
    <s v="Data Scientist - CCSG &amp; Extramural Research Development"/>
    <s v="Houston, TX"/>
    <x v="0"/>
    <x v="0"/>
    <x v="2"/>
    <x v="7187"/>
    <x v="122"/>
    <s v="Md Anderson Cancer Center"/>
    <s v="['sql', 'python', 'r', 'excel']"/>
  </r>
  <r>
    <x v="0"/>
    <s v="SUPERVISORY DATA SCIENTIST"/>
    <s v="Colorado Springs, CO"/>
    <x v="0"/>
    <x v="0"/>
    <x v="2"/>
    <x v="7188"/>
    <x v="1298"/>
    <s v="AFELM US Space Command"/>
    <m/>
  </r>
  <r>
    <x v="5"/>
    <s v="Software Engineer (Scala) - Data&amp;AI"/>
    <s v="Poland"/>
    <x v="0"/>
    <x v="0"/>
    <x v="11"/>
    <x v="7189"/>
    <x v="137"/>
    <s v="Allegro"/>
    <s v="['scala', 'gcp', 'bigquery', 'hadoop', 'spark', 'windows', 'kubernetes', 'docker', 'github']"/>
  </r>
  <r>
    <x v="1"/>
    <s v="Strong Middle/Senior Data Engineer"/>
    <s v="Ukrainka, Kyiv Oblast, Ukraine"/>
    <x v="1"/>
    <x v="0"/>
    <x v="33"/>
    <x v="7190"/>
    <x v="187"/>
    <s v="Sigma Software"/>
    <s v="['sql', 'azure', 'databricks', 'snowflake', 'bigquery']"/>
  </r>
  <r>
    <x v="2"/>
    <s v="Data Management Analyst/Principal Data Management Analyst"/>
    <s v="Rolling Meadows, IL"/>
    <x v="0"/>
    <x v="0"/>
    <x v="2"/>
    <x v="7191"/>
    <x v="122"/>
    <s v="Northrop Grumman"/>
    <s v="['excel', 'sap']"/>
  </r>
  <r>
    <x v="0"/>
    <s v="Data Scientist"/>
    <s v="Sunnyvale, CA"/>
    <x v="0"/>
    <x v="0"/>
    <x v="2"/>
    <x v="7192"/>
    <x v="122"/>
    <s v="Northrop Grumman"/>
    <s v="['sql', 'python', 'r', 'java', 'vba', 'sql server', 'oracle', 'excel', 'sharepoint', 'outlook', 'powerpoint', 'visio', 'tableau', 'power bi', 'git', 'svn']"/>
  </r>
  <r>
    <x v="6"/>
    <s v="Senior Director, Data"/>
    <s v="San Francisco, CA"/>
    <x v="0"/>
    <x v="0"/>
    <x v="2"/>
    <x v="7193"/>
    <x v="108"/>
    <s v="Tinder, Inc."/>
    <s v="['go']"/>
  </r>
  <r>
    <x v="2"/>
    <s v="Data Analyst"/>
    <s v="Miami, FL"/>
    <x v="0"/>
    <x v="0"/>
    <x v="2"/>
    <x v="7194"/>
    <x v="172"/>
    <s v="Norwegian Cruise Line Holdings Ltd."/>
    <s v="['jira']"/>
  </r>
  <r>
    <x v="0"/>
    <s v="Data Scientist, CG-1560-13/14"/>
    <s v="Chicago, IL"/>
    <x v="0"/>
    <x v="0"/>
    <x v="2"/>
    <x v="7195"/>
    <x v="1365"/>
    <s v="Federal Deposit Insurance Corporation"/>
    <s v="['r', 'python', 'sas', 'sas']"/>
  </r>
  <r>
    <x v="2"/>
    <s v="Data Analyst"/>
    <s v="Washington, DC"/>
    <x v="0"/>
    <x v="0"/>
    <x v="2"/>
    <x v="7196"/>
    <x v="31"/>
    <s v="Ad Hoc Labs (Burner)"/>
    <s v="['r', 'python', 'sql', 'tableau', 'looker']"/>
  </r>
  <r>
    <x v="2"/>
    <s v="Senior Program Analyst / Data Analyst (FT)"/>
    <s v="San Francisco, CA"/>
    <x v="0"/>
    <x v="0"/>
    <x v="2"/>
    <x v="7197"/>
    <x v="1366"/>
    <s v="State Bar of California"/>
    <s v="['word', 'spreadsheet']"/>
  </r>
  <r>
    <x v="0"/>
    <s v="Data Scientist"/>
    <s v="McLean, VA"/>
    <x v="0"/>
    <x v="0"/>
    <x v="2"/>
    <x v="7198"/>
    <x v="71"/>
    <s v="Leidos"/>
    <s v="['sql', 'python', 'r', 'aws', 'tidyverse', 'matplotlib', 'tableau', 'git']"/>
  </r>
  <r>
    <x v="1"/>
    <s v="Big Data Engineer, Blockchain"/>
    <s v="Anywhere"/>
    <x v="0"/>
    <x v="1"/>
    <x v="15"/>
    <x v="7199"/>
    <x v="565"/>
    <s v="Nexo"/>
    <s v="['python', 'aws']"/>
  </r>
  <r>
    <x v="0"/>
    <s v="Data Scientist"/>
    <s v="Boston, MA"/>
    <x v="11"/>
    <x v="0"/>
    <x v="2"/>
    <x v="7200"/>
    <x v="172"/>
    <s v="Acro Service Corp"/>
    <s v="['sql', 'snowflake', 'redshift', 'dax', 'power bi']"/>
  </r>
  <r>
    <x v="0"/>
    <s v="Data Scientist"/>
    <s v="Washington, DC"/>
    <x v="0"/>
    <x v="0"/>
    <x v="2"/>
    <x v="7201"/>
    <x v="1290"/>
    <s v="Federal Aviation Administration"/>
    <m/>
  </r>
  <r>
    <x v="0"/>
    <s v="Data Scientist Technical Specialist"/>
    <s v="Lexington Park, MD"/>
    <x v="0"/>
    <x v="0"/>
    <x v="2"/>
    <x v="7202"/>
    <x v="328"/>
    <s v="Peraton"/>
    <s v="['python', 'r', 'sql', 'tableau', 'power bi', 'qlik', 'flow']"/>
  </r>
  <r>
    <x v="0"/>
    <s v="Data Scientist II"/>
    <s v="Englewood, CO"/>
    <x v="0"/>
    <x v="0"/>
    <x v="1"/>
    <x v="7203"/>
    <x v="122"/>
    <s v="DISH Network"/>
    <s v="['r', 'python', 'sql', 'sql server', 'aws', 'redshift', 'ggplot2', 'ssis', 'tableau']"/>
  </r>
  <r>
    <x v="2"/>
    <s v="Data Analyst, Merchant Health"/>
    <s v="New York, NY"/>
    <x v="0"/>
    <x v="0"/>
    <x v="2"/>
    <x v="7204"/>
    <x v="17"/>
    <s v="Riskified"/>
    <s v="['r', 'sql', 'python']"/>
  </r>
  <r>
    <x v="1"/>
    <s v="Data Engineer (Remote)"/>
    <s v="Anywhere"/>
    <x v="0"/>
    <x v="1"/>
    <x v="2"/>
    <x v="7205"/>
    <x v="1367"/>
    <s v="Verana Health"/>
    <s v="['sql', 'python', 'nosql', 'c++', 'go', 'rust', 'elasticsearch', 'aws', 'aurora', 'redshift', 'databricks', 'pyspark', 'spark', 'airflow', 'spring', 'github', 'docker']"/>
  </r>
  <r>
    <x v="2"/>
    <s v="Data Analyst (Remote)"/>
    <s v="Anywhere"/>
    <x v="0"/>
    <x v="1"/>
    <x v="2"/>
    <x v="7206"/>
    <x v="1368"/>
    <s v="Cisco Meraki"/>
    <s v="['sql', 'oracle', 'looker', 'tableau', 'excel', 'sap']"/>
  </r>
  <r>
    <x v="0"/>
    <s v="Sr. Data Scientist - Remote"/>
    <s v="Anywhere"/>
    <x v="0"/>
    <x v="1"/>
    <x v="2"/>
    <x v="7207"/>
    <x v="6"/>
    <s v="AAA-Auto Club Enterprises"/>
    <s v="['sql', 'python', 'r', 'tableau', 'excel']"/>
  </r>
  <r>
    <x v="6"/>
    <s v="Senior Data Analyst"/>
    <s v="Des Moines, IA"/>
    <x v="0"/>
    <x v="0"/>
    <x v="2"/>
    <x v="7208"/>
    <x v="1369"/>
    <s v="Elevance Health"/>
    <s v="['tableau', 'excel']"/>
  </r>
  <r>
    <x v="1"/>
    <s v="Data Engineer- AWS"/>
    <s v="India"/>
    <x v="0"/>
    <x v="0"/>
    <x v="7"/>
    <x v="7209"/>
    <x v="2"/>
    <s v="Gartner"/>
    <s v="['sql', 'python', 'aws', 'notion']"/>
  </r>
  <r>
    <x v="2"/>
    <s v="System and Data Analyst"/>
    <s v="Santa Clara, CA"/>
    <x v="0"/>
    <x v="0"/>
    <x v="2"/>
    <x v="7210"/>
    <x v="1370"/>
    <s v="Santa Clara University"/>
    <s v="['c', 'go', 'windows', 'excel', 'word', 'terminal']"/>
  </r>
  <r>
    <x v="1"/>
    <s v="Data Engineer"/>
    <s v="Toronto, ON, Canada"/>
    <x v="0"/>
    <x v="0"/>
    <x v="23"/>
    <x v="7211"/>
    <x v="31"/>
    <s v="RBC"/>
    <s v="['python', 'javascript', 'pandas', 'numpy', 'nltk', 'react', 'node']"/>
  </r>
  <r>
    <x v="0"/>
    <s v="LEAD DATA SCIENTIST"/>
    <s v="Maryland"/>
    <x v="0"/>
    <x v="0"/>
    <x v="2"/>
    <x v="7212"/>
    <x v="343"/>
    <s v="U.S. Department of Defense (DOD)"/>
    <s v="['sas', 'sas', 'vba', 'python', 'sql', 'r', 'tableau']"/>
  </r>
  <r>
    <x v="0"/>
    <s v="Data Science Systems Engineering Manager"/>
    <s v="Annapolis Junction, MD"/>
    <x v="0"/>
    <x v="0"/>
    <x v="2"/>
    <x v="7213"/>
    <x v="71"/>
    <s v="Northrop Grumman"/>
    <s v="['python', 'sql', 'sas', 'sas', 'matlab', 'pandas', 'numpy', 'matplotlib', 'tableau']"/>
  </r>
  <r>
    <x v="0"/>
    <s v="Principal Data Scientist"/>
    <s v="Austin, TX"/>
    <x v="0"/>
    <x v="0"/>
    <x v="2"/>
    <x v="7214"/>
    <x v="84"/>
    <s v="Fidelity Investments"/>
    <s v="['python', 'sql', 'r', 'go', 'aws', 'azure', 'spark', 'tensorflow', 'pytorch']"/>
  </r>
  <r>
    <x v="2"/>
    <s v="Workforce Planning Data Analyst"/>
    <s v="New Cumberland, PA"/>
    <x v="0"/>
    <x v="0"/>
    <x v="2"/>
    <x v="7215"/>
    <x v="1371"/>
    <s v="usagov"/>
    <s v="['go']"/>
  </r>
  <r>
    <x v="2"/>
    <s v="Data Analyst"/>
    <s v="Anywhere"/>
    <x v="0"/>
    <x v="1"/>
    <x v="2"/>
    <x v="7216"/>
    <x v="29"/>
    <s v="Motion Recruitment"/>
    <s v="['sql', 'sql server', 'mysql', 'azure', 'jira']"/>
  </r>
  <r>
    <x v="0"/>
    <s v="Sr. Data Scientist (Hybrid Work Flexibility)"/>
    <s v="Irving, TX"/>
    <x v="0"/>
    <x v="0"/>
    <x v="2"/>
    <x v="7217"/>
    <x v="31"/>
    <s v="Caterpillar, Inc"/>
    <s v="['julia', 'python', 'r', 'sql']"/>
  </r>
  <r>
    <x v="0"/>
    <s v="GEOINT Data Scientist"/>
    <s v="Springfield, VA"/>
    <x v="0"/>
    <x v="0"/>
    <x v="2"/>
    <x v="7218"/>
    <x v="122"/>
    <s v="Booz Allen Hamilton"/>
    <s v="['r', 'python', 'sql', 'nosql', 'sas', 'sas', 'matlab', 'postgresql', 'oracle', 'spss', 'tableau']"/>
  </r>
  <r>
    <x v="0"/>
    <s v="CI Poly Data Scientist (Reston, Chantilly, or Herndon VA, 130k-180k)"/>
    <s v="Arlington, VA"/>
    <x v="0"/>
    <x v="0"/>
    <x v="2"/>
    <x v="7219"/>
    <x v="21"/>
    <s v="Motion Recruitment"/>
    <s v="['python', 'java', 'r', 'c++', 'sql', 'nosql', 'aws', 'azure', 'gcp']"/>
  </r>
  <r>
    <x v="0"/>
    <s v="Lead Data Scientist"/>
    <s v="Austin, TX"/>
    <x v="0"/>
    <x v="0"/>
    <x v="2"/>
    <x v="7220"/>
    <x v="19"/>
    <s v="CVS Health"/>
    <s v="['python', 'r', 'sas', 'sas', 'sql']"/>
  </r>
  <r>
    <x v="0"/>
    <s v="Data Scientist (L5) - Messaging"/>
    <s v="Los Gatos, CA"/>
    <x v="0"/>
    <x v="0"/>
    <x v="2"/>
    <x v="7221"/>
    <x v="49"/>
    <s v="Netflix"/>
    <s v="['python', 'r', 'sql', 'spark', 'excel']"/>
  </r>
  <r>
    <x v="2"/>
    <s v="Sr. Clinical Data Analyst"/>
    <s v="Austin, TX"/>
    <x v="0"/>
    <x v="0"/>
    <x v="2"/>
    <x v="7222"/>
    <x v="71"/>
    <s v="McKesson"/>
    <s v="['sas', 'sas', 'sql', 'nosql', 'visual basic', 'r', 'python', 'oracle', 'hadoop', 'word', 'excel', 'powerpoint', 'sap', 'tableau']"/>
  </r>
  <r>
    <x v="2"/>
    <s v="Data Analyst"/>
    <s v="Pune, Maharashtra, India"/>
    <x v="0"/>
    <x v="0"/>
    <x v="7"/>
    <x v="7223"/>
    <x v="46"/>
    <s v="DoorDash"/>
    <s v="['sql', 'r', 'go', 'airflow', 'excel', 'tableau']"/>
  </r>
  <r>
    <x v="2"/>
    <s v="Data Analysis &amp; Reporting Specialist"/>
    <s v="Anywhere"/>
    <x v="0"/>
    <x v="1"/>
    <x v="2"/>
    <x v="7224"/>
    <x v="1372"/>
    <s v="Get It Recruit - Information Technology"/>
    <s v="['tableau', 'excel']"/>
  </r>
  <r>
    <x v="0"/>
    <s v="Lead Data Scientist"/>
    <s v="Alpharetta, GA"/>
    <x v="0"/>
    <x v="0"/>
    <x v="2"/>
    <x v="7225"/>
    <x v="19"/>
    <s v="ADP (Automatic Data Processing)"/>
    <s v="['python', 'r', 'sql', 'aws', 'databricks', 'tableau', 'excel', 'docker', 'kubernetes']"/>
  </r>
  <r>
    <x v="8"/>
    <s v="Senior Data Scientist (San Francisco, CA)"/>
    <s v="San Francisco, CA"/>
    <x v="0"/>
    <x v="0"/>
    <x v="2"/>
    <x v="7226"/>
    <x v="941"/>
    <s v="Unity"/>
    <s v="['sql', 'python', 'r', 'unity']"/>
  </r>
  <r>
    <x v="8"/>
    <s v="Sr. Manager, Data Science"/>
    <s v="McKinney, TX"/>
    <x v="0"/>
    <x v="0"/>
    <x v="1"/>
    <x v="7227"/>
    <x v="51"/>
    <s v="Globe Life Inc."/>
    <s v="['sql', 'python', 'r', 'sas', 'sas', 'sql server', 'oracle', 'aurora', 'tableau', 'power bi', 'datarobot']"/>
  </r>
  <r>
    <x v="3"/>
    <s v="Senior Data Engineer"/>
    <s v="Waterloo, ON, Canada"/>
    <x v="0"/>
    <x v="0"/>
    <x v="23"/>
    <x v="7228"/>
    <x v="122"/>
    <s v="Sun Life"/>
    <s v="['python', 'sql', 'aws', 'pyspark']"/>
  </r>
  <r>
    <x v="7"/>
    <s v="Senior Machine Learning Engineer, Computer Vision"/>
    <s v="Erlangen, Germany"/>
    <x v="0"/>
    <x v="0"/>
    <x v="9"/>
    <x v="7229"/>
    <x v="86"/>
    <s v="Worldcoin"/>
    <s v="['python', 'rust', 'mongodb', 'mongodb', 'postgresql', 'aws']"/>
  </r>
  <r>
    <x v="1"/>
    <s v="Data Operations Engineer"/>
    <s v="Toronto, ON, Canada"/>
    <x v="0"/>
    <x v="0"/>
    <x v="23"/>
    <x v="7230"/>
    <x v="16"/>
    <s v="Informa Group Plc."/>
    <s v="['sql', 'go', 'sql server', 'aws']"/>
  </r>
  <r>
    <x v="5"/>
    <s v="Program Analyst (Direct Hire)"/>
    <s v="Merritt Island, FL"/>
    <x v="0"/>
    <x v="0"/>
    <x v="2"/>
    <x v="7231"/>
    <x v="1373"/>
    <s v="John F. Kennedy Space Center"/>
    <s v="['c', 'go', 'excel']"/>
  </r>
  <r>
    <x v="0"/>
    <s v="Entry-Level Data Scientist Engineer"/>
    <s v="Anywhere"/>
    <x v="0"/>
    <x v="1"/>
    <x v="2"/>
    <x v="7232"/>
    <x v="91"/>
    <s v="Patterned Learning AI"/>
    <s v="['r', 'python', 'sas', 'sas', 'matlab', 'vba', 'sql', 'javascript', 'html', 'oracle']"/>
  </r>
  <r>
    <x v="0"/>
    <s v="US-E-CON-C-BioInformatics Data Scientist-KC-SA"/>
    <s v="Atlanta, GA"/>
    <x v="0"/>
    <x v="0"/>
    <x v="2"/>
    <x v="7233"/>
    <x v="23"/>
    <s v="Deloitte"/>
    <s v="['python']"/>
  </r>
  <r>
    <x v="2"/>
    <s v="Staff Business Data Analyst (Remote U.S. OK)"/>
    <s v="Anywhere"/>
    <x v="0"/>
    <x v="1"/>
    <x v="2"/>
    <x v="7234"/>
    <x v="807"/>
    <s v="Zscaler"/>
    <s v="['sql', 'hadoop', 'tableau', 'looker', 'excel']"/>
  </r>
  <r>
    <x v="1"/>
    <s v="Data Engineer"/>
    <s v="Jersey City, NJ"/>
    <x v="0"/>
    <x v="0"/>
    <x v="2"/>
    <x v="7235"/>
    <x v="1374"/>
    <s v="JPMorgan Chase Bank, N.A."/>
    <s v="['java', 'python', 'javascript', 'flow']"/>
  </r>
  <r>
    <x v="0"/>
    <s v="Data Scientist/Specialist, Data Science - (R-13694)"/>
    <s v="Hyderabad, Telangana, India"/>
    <x v="0"/>
    <x v="0"/>
    <x v="7"/>
    <x v="7236"/>
    <x v="8"/>
    <s v="Dun &amp; Bradstreet"/>
    <s v="['go']"/>
  </r>
  <r>
    <x v="0"/>
    <s v="Data Scientist"/>
    <s v="Waltham, MA"/>
    <x v="0"/>
    <x v="0"/>
    <x v="2"/>
    <x v="7237"/>
    <x v="57"/>
    <s v="GForce Life Sciences"/>
    <s v="['sas', 'sas', 'r', 'flow']"/>
  </r>
  <r>
    <x v="0"/>
    <s v="Data Scientist"/>
    <s v="Brisbane QLD, Australia"/>
    <x v="0"/>
    <x v="0"/>
    <x v="51"/>
    <x v="7238"/>
    <x v="33"/>
    <s v="Opus Recruitment Solutions"/>
    <s v="['sql', 'r', 'python']"/>
  </r>
  <r>
    <x v="0"/>
    <s v="Data Scientist (all genders)"/>
    <s v="India"/>
    <x v="0"/>
    <x v="0"/>
    <x v="7"/>
    <x v="7239"/>
    <x v="142"/>
    <s v="HRS"/>
    <s v="['python', 'r', 'sql', 'aws', 'gcp', 'azure', 'bigquery', 'airflow', 'kubernetes', 'docker']"/>
  </r>
  <r>
    <x v="2"/>
    <s v="Program Data Analyst"/>
    <s v="Menlo Park, CA"/>
    <x v="0"/>
    <x v="0"/>
    <x v="2"/>
    <x v="7240"/>
    <x v="80"/>
    <s v="LIFEMOVES"/>
    <s v="['outlook', 'excel', 'word']"/>
  </r>
  <r>
    <x v="2"/>
    <s v="Mid-Level Data Analyst"/>
    <s v="Anywhere"/>
    <x v="0"/>
    <x v="1"/>
    <x v="2"/>
    <x v="7241"/>
    <x v="71"/>
    <s v="Patterned Learning AI"/>
    <s v="['sql', 'tableau', 'excel', 'sheets']"/>
  </r>
  <r>
    <x v="2"/>
    <s v="Data Analyst"/>
    <s v="San Francisco, CA"/>
    <x v="0"/>
    <x v="0"/>
    <x v="2"/>
    <x v="7242"/>
    <x v="243"/>
    <s v="Direct Interactions, Inc."/>
    <s v="['sql', 'python', 'r', 'aws', 'redshift', 'power bi']"/>
  </r>
  <r>
    <x v="2"/>
    <s v="Data Analyst"/>
    <s v="Anywhere"/>
    <x v="0"/>
    <x v="1"/>
    <x v="2"/>
    <x v="7243"/>
    <x v="1375"/>
    <s v="Get It Recruit - Administrative"/>
    <s v="['sas', 'sas', 'sql', 'oracle', 'excel', 'sharepoint']"/>
  </r>
  <r>
    <x v="2"/>
    <s v="Data Analyst"/>
    <s v="Chicago, IL"/>
    <x v="0"/>
    <x v="0"/>
    <x v="2"/>
    <x v="7244"/>
    <x v="19"/>
    <s v="Field Museum"/>
    <s v="['sas', 'sas', 'excel', 'spss']"/>
  </r>
  <r>
    <x v="0"/>
    <s v="Data Science Manager II - Membership"/>
    <s v="Anywhere"/>
    <x v="0"/>
    <x v="1"/>
    <x v="2"/>
    <x v="7245"/>
    <x v="1053"/>
    <s v="Uber"/>
    <s v="['sql', 'python', 'tableau', 'looker']"/>
  </r>
  <r>
    <x v="0"/>
    <s v="Data Scientist / 100% Remote / Sports Analytics"/>
    <s v="Anywhere"/>
    <x v="0"/>
    <x v="1"/>
    <x v="2"/>
    <x v="7007"/>
    <x v="62"/>
    <s v="Motion Recruitment"/>
    <s v="['python', 'r', 'sql', 'pytorch', 'excel']"/>
  </r>
  <r>
    <x v="4"/>
    <s v="Senior Business Intelligence Analyst"/>
    <s v="Charlotte, NC"/>
    <x v="0"/>
    <x v="0"/>
    <x v="2"/>
    <x v="7246"/>
    <x v="164"/>
    <s v="Brightspeed"/>
    <s v="['sql', 'azure', 'power bi', 'ssrs', 'tableau', 'looker']"/>
  </r>
  <r>
    <x v="2"/>
    <s v="Data Analyst"/>
    <s v="West Bend, WI"/>
    <x v="0"/>
    <x v="0"/>
    <x v="2"/>
    <x v="7247"/>
    <x v="39"/>
    <s v="Robert Half"/>
    <s v="['go', 'excel']"/>
  </r>
  <r>
    <x v="2"/>
    <s v="Event Data Analyst"/>
    <s v="Miami, FL"/>
    <x v="0"/>
    <x v="0"/>
    <x v="2"/>
    <x v="7248"/>
    <x v="282"/>
    <s v="Robert Half"/>
    <s v="['excel', 'sheets']"/>
  </r>
  <r>
    <x v="0"/>
    <s v="Product Data Lead"/>
    <s v="Roswell, GA"/>
    <x v="0"/>
    <x v="0"/>
    <x v="2"/>
    <x v="7249"/>
    <x v="31"/>
    <s v="SiteOne Landscape Supply"/>
    <s v="['excel', 'powerpoint', 'word', 'power bi']"/>
  </r>
  <r>
    <x v="6"/>
    <s v="Senior Data Analyst, Cash App Compliance"/>
    <s v="San Francisco, CA"/>
    <x v="0"/>
    <x v="0"/>
    <x v="2"/>
    <x v="7250"/>
    <x v="265"/>
    <s v="Square"/>
    <s v="['sql', 'python', 'r', 'c', 'go', 'airflow', 'tableau', 'looker']"/>
  </r>
  <r>
    <x v="6"/>
    <s v="Data Scientist-Sr Analyst"/>
    <s v="San Diego, CA"/>
    <x v="0"/>
    <x v="0"/>
    <x v="2"/>
    <x v="7251"/>
    <x v="19"/>
    <s v="Deloitte"/>
    <s v="['python', 'r', 'sql', 'tableau', 'power bi']"/>
  </r>
  <r>
    <x v="2"/>
    <s v="Fulfillment Data Analyst-Hybrid-Reside in Atlanta/Fairburn area."/>
    <s v="Fairburn, GA"/>
    <x v="0"/>
    <x v="0"/>
    <x v="2"/>
    <x v="7252"/>
    <x v="1179"/>
    <s v="TOTO USA, Inc."/>
    <s v="['excel', 'sap', 'powerpoint']"/>
  </r>
  <r>
    <x v="7"/>
    <s v="Research Engineer, Machine Learning Operations (MLOps) in Networks..."/>
    <s v="Paiania, Greece"/>
    <x v="0"/>
    <x v="0"/>
    <x v="38"/>
    <x v="7253"/>
    <x v="1180"/>
    <s v="Intracom Telecom"/>
    <s v="['python', 'java', 'scala', 'c++', 'keras', 'tensorflow', 'pytorch', 'docker', 'kubernetes', 'jenkins', 'gitlab']"/>
  </r>
  <r>
    <x v="1"/>
    <s v="Apple Music - Data Engineer"/>
    <s v="Santa Clara, CA"/>
    <x v="0"/>
    <x v="0"/>
    <x v="2"/>
    <x v="7254"/>
    <x v="19"/>
    <s v="Apple"/>
    <s v="['scala', 'nosql', 'hadoop', 'kafka']"/>
  </r>
  <r>
    <x v="2"/>
    <s v="Data Analyst"/>
    <s v="Boston, MA"/>
    <x v="0"/>
    <x v="0"/>
    <x v="2"/>
    <x v="7255"/>
    <x v="31"/>
    <s v="Verisk Analytics"/>
    <s v="['c#', 'sql', 'c++', 'java', 'python', 'r', 'matlab', 'aws', 'excel']"/>
  </r>
  <r>
    <x v="0"/>
    <s v="Director, Data Science (Data Analytics &amp; Sciences Sam's Club)"/>
    <s v="San Bruno, CA"/>
    <x v="0"/>
    <x v="0"/>
    <x v="2"/>
    <x v="7256"/>
    <x v="213"/>
    <s v="Sam's Club"/>
    <s v="['java', 'javascript', 'sql', 'r', 'python', 'scala', 'spark', 'tensorflow', 'jquery']"/>
  </r>
  <r>
    <x v="8"/>
    <s v="Senior Data Scientist"/>
    <s v="Palo Alto, CA"/>
    <x v="0"/>
    <x v="0"/>
    <x v="2"/>
    <x v="7257"/>
    <x v="19"/>
    <s v="SAP America"/>
    <s v="['sql', 'oracle', 'sap', 'excel']"/>
  </r>
  <r>
    <x v="8"/>
    <s v="Senior Data Scientist"/>
    <s v="Chicago, IL"/>
    <x v="0"/>
    <x v="0"/>
    <x v="2"/>
    <x v="7258"/>
    <x v="31"/>
    <s v="84.51"/>
    <s v="['r', 'python', 'sql', 'tableau', 'power bi']"/>
  </r>
  <r>
    <x v="0"/>
    <s v="Lead Data Scientist"/>
    <s v="Morton, IL"/>
    <x v="0"/>
    <x v="0"/>
    <x v="2"/>
    <x v="7259"/>
    <x v="51"/>
    <s v="Caterpillar, Inc"/>
    <s v="['sas', 'sas', 'python', 'sql']"/>
  </r>
  <r>
    <x v="1"/>
    <s v="Data Engineer"/>
    <s v="California"/>
    <x v="0"/>
    <x v="0"/>
    <x v="2"/>
    <x v="7260"/>
    <x v="71"/>
    <s v="Robert Half"/>
    <s v="['sql', 'go', 'aws', 'redshift', 'spark']"/>
  </r>
  <r>
    <x v="2"/>
    <s v="Mid-Level Data BI Analyst"/>
    <s v="Anywhere"/>
    <x v="0"/>
    <x v="1"/>
    <x v="2"/>
    <x v="7261"/>
    <x v="71"/>
    <s v="Patterned Learning AI"/>
    <s v="['nosql', 'sql', 'vba', 'oracle', 'hadoop', 'excel', 'tableau']"/>
  </r>
  <r>
    <x v="0"/>
    <s v="Data Scientist, Mid"/>
    <s v="Arlington, VA"/>
    <x v="0"/>
    <x v="0"/>
    <x v="2"/>
    <x v="7262"/>
    <x v="122"/>
    <s v="Booz Allen Hamilton"/>
    <s v="['python', 'r', 'aws', 'github']"/>
  </r>
  <r>
    <x v="1"/>
    <s v="Big Data Developer"/>
    <s v="Mississauga, ON, Canada"/>
    <x v="0"/>
    <x v="0"/>
    <x v="23"/>
    <x v="7263"/>
    <x v="19"/>
    <s v="Cognizant"/>
    <s v="['sql', 'azure', 'hadoop']"/>
  </r>
  <r>
    <x v="2"/>
    <s v="Data Analyst Staff"/>
    <s v="Cape Canaveral, FL"/>
    <x v="0"/>
    <x v="0"/>
    <x v="2"/>
    <x v="7264"/>
    <x v="71"/>
    <s v="Lockheed Martin"/>
    <m/>
  </r>
  <r>
    <x v="1"/>
    <s v="Director, Data Engineering (Remote)"/>
    <s v="Anywhere"/>
    <x v="0"/>
    <x v="1"/>
    <x v="2"/>
    <x v="7265"/>
    <x v="1376"/>
    <s v="Brightcove"/>
    <s v="['python', 'java', 'scala', 'nosql', 'snowflake', 'spark', 'kafka', 'kubernetes']"/>
  </r>
  <r>
    <x v="0"/>
    <s v="Data Scientist, SMB Data &amp; Analytics (San Francisco, CA)"/>
    <s v="Palo Alto, CA"/>
    <x v="0"/>
    <x v="0"/>
    <x v="2"/>
    <x v="7266"/>
    <x v="303"/>
    <s v="Snap Inc."/>
    <s v="['sql', 'python', 'r', 'c', 'express']"/>
  </r>
  <r>
    <x v="2"/>
    <s v="Operations Data Analyst"/>
    <s v="Troy, AL"/>
    <x v="0"/>
    <x v="0"/>
    <x v="2"/>
    <x v="7267"/>
    <x v="31"/>
    <s v="Magna"/>
    <s v="['assembly', 'sql', 'python', 'gdpr', 'power bi', 'unity']"/>
  </r>
  <r>
    <x v="2"/>
    <s v="Business Data Analyst"/>
    <s v="Boston, MA"/>
    <x v="0"/>
    <x v="0"/>
    <x v="2"/>
    <x v="7268"/>
    <x v="28"/>
    <s v="Cognizant"/>
    <s v="['sql']"/>
  </r>
  <r>
    <x v="2"/>
    <s v="Data Analyst(Remote)"/>
    <s v="Boston, MA"/>
    <x v="0"/>
    <x v="0"/>
    <x v="2"/>
    <x v="7269"/>
    <x v="80"/>
    <s v="SynergisticIT"/>
    <s v="['python', 'scala', 'django']"/>
  </r>
  <r>
    <x v="1"/>
    <s v="Big Data Developer"/>
    <s v="Mississauga, ON, Canada"/>
    <x v="0"/>
    <x v="0"/>
    <x v="23"/>
    <x v="7270"/>
    <x v="94"/>
    <s v="ApTask"/>
    <s v="['java', 'python', 'aws', 'databricks', 'hadoop', 'spark']"/>
  </r>
  <r>
    <x v="6"/>
    <s v="Senior Marketing Data Analyst"/>
    <s v="Bloomington, IN"/>
    <x v="0"/>
    <x v="0"/>
    <x v="2"/>
    <x v="7271"/>
    <x v="1377"/>
    <s v="Get It Recruit - Information Technology"/>
    <s v="['excel']"/>
  </r>
  <r>
    <x v="0"/>
    <s v="Data Scientist 2 – Customer Analytics – Marketing Optimization..."/>
    <s v="Los Angeles, CA"/>
    <x v="0"/>
    <x v="0"/>
    <x v="2"/>
    <x v="7272"/>
    <x v="71"/>
    <s v="Nordstrom"/>
    <s v="['python', 'r', 'sql', 'redshift', 'oracle', 'scikit-learn', 'pytorch', 'keras', 'tensorflow', 'spark', 'hadoop', 'flask', 'tableau', 'kubernetes']"/>
  </r>
  <r>
    <x v="8"/>
    <s v="AIML - Sr Data Science Manager, AIML Data"/>
    <s v="Santa Clara, CA"/>
    <x v="0"/>
    <x v="0"/>
    <x v="2"/>
    <x v="7273"/>
    <x v="51"/>
    <s v="Apple"/>
    <m/>
  </r>
  <r>
    <x v="0"/>
    <s v="Lead machine Learning Data Scientist"/>
    <s v="Palo Alto, CA"/>
    <x v="0"/>
    <x v="0"/>
    <x v="2"/>
    <x v="7274"/>
    <x v="1378"/>
    <s v="SAP America"/>
    <s v="['python', 'pytorch', 'tensorflow', 'sap']"/>
  </r>
  <r>
    <x v="0"/>
    <s v="Data Scientist"/>
    <s v="Virginia Beach, VA"/>
    <x v="0"/>
    <x v="0"/>
    <x v="2"/>
    <x v="7275"/>
    <x v="31"/>
    <s v="Southern Company"/>
    <s v="['sas', 'sas', 'python', 'r', 't-sql', 'html', 'sql', 'azure', 'aws', 'hadoop', 'spark', 'power bi', 'tableau', 'ssrs', 'excel', 'word', 'powerpoint']"/>
  </r>
  <r>
    <x v="0"/>
    <s v="Data Scientist, Monetization"/>
    <s v="San Francisco, CA"/>
    <x v="0"/>
    <x v="0"/>
    <x v="2"/>
    <x v="7276"/>
    <x v="8"/>
    <s v="PlayStation Global"/>
    <s v="['sql', 'python', 'scikit-learn']"/>
  </r>
  <r>
    <x v="0"/>
    <s v="Data Scientist IV"/>
    <s v="Gainesville, FL"/>
    <x v="0"/>
    <x v="0"/>
    <x v="2"/>
    <x v="7277"/>
    <x v="94"/>
    <s v="University of Florida"/>
    <s v="['python', 'r', 'sas', 'sas', 'sql', 'pandas', 'numpy', 'pytorch', 'sap', 'git']"/>
  </r>
  <r>
    <x v="4"/>
    <s v="Financial Analyst"/>
    <s v="Washington, DC"/>
    <x v="5"/>
    <x v="0"/>
    <x v="2"/>
    <x v="7278"/>
    <x v="375"/>
    <s v="Environmental Protection Agency"/>
    <m/>
  </r>
  <r>
    <x v="4"/>
    <s v="Business Strategy Analyst - Deposit Analytics (Midlevel)"/>
    <s v="Charlotte, NC"/>
    <x v="0"/>
    <x v="0"/>
    <x v="2"/>
    <x v="7279"/>
    <x v="495"/>
    <s v="USAA"/>
    <s v="['r', 'python', 'sql', 'phoenix', 'excel', 'tableau']"/>
  </r>
  <r>
    <x v="3"/>
    <s v="Senior Data Engineer"/>
    <s v="Mountain View, CA"/>
    <x v="0"/>
    <x v="0"/>
    <x v="1"/>
    <x v="7280"/>
    <x v="68"/>
    <s v="Coupang"/>
    <s v="['python', 'sql', 'c', 'aws', 'spark', 'airflow']"/>
  </r>
  <r>
    <x v="8"/>
    <s v="Senior Product Data Scientist, Bitcoin Wallet"/>
    <s v="San Francisco, CA"/>
    <x v="0"/>
    <x v="0"/>
    <x v="2"/>
    <x v="7281"/>
    <x v="889"/>
    <s v="Block"/>
    <s v="['python', 'r', 'sql', 'c', 'go', 'looker', 'tableau']"/>
  </r>
  <r>
    <x v="0"/>
    <s v="Supervisory Data Scientist"/>
    <s v="Washington, DC"/>
    <x v="0"/>
    <x v="0"/>
    <x v="2"/>
    <x v="7282"/>
    <x v="1379"/>
    <s v="Office of the Inspector General"/>
    <s v="['c']"/>
  </r>
  <r>
    <x v="0"/>
    <s v="Data Scientist"/>
    <s v="Washington, DC"/>
    <x v="0"/>
    <x v="0"/>
    <x v="2"/>
    <x v="7283"/>
    <x v="208"/>
    <s v="Department of State - Agency Wide"/>
    <s v="['r', 'python', 'sql', 'sas', 'sas']"/>
  </r>
  <r>
    <x v="0"/>
    <s v="Associate Data Scientist"/>
    <s v="Hartford, CT"/>
    <x v="0"/>
    <x v="0"/>
    <x v="2"/>
    <x v="6325"/>
    <x v="783"/>
    <s v="The Hartford Financial Services Group, Inc."/>
    <s v="['sql', 'python', 'r', 'sql server', 'oracle', 'hadoop', 'spark']"/>
  </r>
  <r>
    <x v="6"/>
    <s v="Senior Data Analyst"/>
    <s v="Oakland, CA"/>
    <x v="0"/>
    <x v="0"/>
    <x v="2"/>
    <x v="7284"/>
    <x v="21"/>
    <s v="Dutch"/>
    <s v="['sql', 'swift', 'tableau', 'looker']"/>
  </r>
  <r>
    <x v="2"/>
    <s v="Product Specialist (Data Analytics) (Remote)"/>
    <s v="Anywhere"/>
    <x v="0"/>
    <x v="1"/>
    <x v="2"/>
    <x v="7285"/>
    <x v="103"/>
    <s v="NBCUniversal"/>
    <s v="['sql', 'excel', 'power bi', 'dax', 'jira']"/>
  </r>
  <r>
    <x v="2"/>
    <s v="Data Analyst"/>
    <s v="Springfield, VA"/>
    <x v="0"/>
    <x v="0"/>
    <x v="2"/>
    <x v="7286"/>
    <x v="131"/>
    <s v="Novetta"/>
    <s v="['c', 'mysql', 'sharepoint', 'tableau']"/>
  </r>
  <r>
    <x v="8"/>
    <s v="Senior Data Scientist"/>
    <s v="Texas"/>
    <x v="0"/>
    <x v="0"/>
    <x v="1"/>
    <x v="7287"/>
    <x v="804"/>
    <s v="SAIC"/>
    <s v="['python', 'r', 'sql', 'nosql', 'azure', 'hadoop', 'spark', 'tensorflow', 'pytorch', 'gdpr', 'docker', 'kubernetes', 'terraform', 'github', 'jira', 'confluence']"/>
  </r>
  <r>
    <x v="4"/>
    <s v="Financial Analyst"/>
    <s v="Rancho Cucamonga, CA"/>
    <x v="0"/>
    <x v="0"/>
    <x v="2"/>
    <x v="7288"/>
    <x v="53"/>
    <s v="Prosites Inc"/>
    <s v="['oracle', 'tableau', 'word', 'excel']"/>
  </r>
  <r>
    <x v="2"/>
    <s v="Manager (DB/ETL)"/>
    <s v="Thane, Maharashtra, India"/>
    <x v="0"/>
    <x v="0"/>
    <x v="7"/>
    <x v="7289"/>
    <x v="205"/>
    <s v="dentsu international"/>
    <s v="['sql', 'shell', 'python', 'sql server', 'oracle', 'redshift', 'aws', 'azure', 'unix']"/>
  </r>
  <r>
    <x v="2"/>
    <s v="Data Analyst"/>
    <s v="Boston, MA"/>
    <x v="0"/>
    <x v="0"/>
    <x v="2"/>
    <x v="7290"/>
    <x v="31"/>
    <s v="Verisk Analytics"/>
    <s v="['sql', 'c#', 'python']"/>
  </r>
  <r>
    <x v="2"/>
    <s v="Data Analyst, Operations (Remote)"/>
    <s v="Anywhere"/>
    <x v="0"/>
    <x v="1"/>
    <x v="2"/>
    <x v="7291"/>
    <x v="19"/>
    <s v="hims &amp; hers"/>
    <s v="['sql', 'bash', 'python', 'r', 'postgresql', 'bigquery', 'airflow', 'looker']"/>
  </r>
  <r>
    <x v="6"/>
    <s v="Senior Data Analyst"/>
    <s v="Los Angeles, CA"/>
    <x v="0"/>
    <x v="0"/>
    <x v="2"/>
    <x v="7292"/>
    <x v="31"/>
    <s v="Xometry"/>
    <s v="['sql', 'looker']"/>
  </r>
  <r>
    <x v="2"/>
    <s v="Data Analyst"/>
    <s v="Orlando, FL"/>
    <x v="7"/>
    <x v="0"/>
    <x v="2"/>
    <x v="7293"/>
    <x v="172"/>
    <s v="Aquent Talent"/>
    <s v="['confluence', 'jira', 'smartsheet', 'workfront', 'zoom', 'slack']"/>
  </r>
  <r>
    <x v="0"/>
    <s v="Actuarial Data Scientist II - Personal Auto (Remote or Hybrid)"/>
    <s v="Anywhere"/>
    <x v="0"/>
    <x v="1"/>
    <x v="2"/>
    <x v="7294"/>
    <x v="934"/>
    <s v="American Family Mutual Insurance Company"/>
    <s v="['phoenix']"/>
  </r>
  <r>
    <x v="0"/>
    <s v="Principal Data Scientist with Cell Painting or Micro Electrode..."/>
    <s v="Boston, MA"/>
    <x v="0"/>
    <x v="0"/>
    <x v="2"/>
    <x v="7295"/>
    <x v="27"/>
    <s v="Motion Recruitment"/>
    <s v="['python', 'r', 'matlab']"/>
  </r>
  <r>
    <x v="3"/>
    <s v="Sr. Data Engineer - Azure ETL"/>
    <s v="Toronto, ON, Canada"/>
    <x v="0"/>
    <x v="0"/>
    <x v="23"/>
    <x v="7296"/>
    <x v="19"/>
    <s v="CIBC"/>
    <s v="['python', 'go', 'azure', 'databricks', 'pyspark', 'express', 'git', 'jenkins', 'jira']"/>
  </r>
  <r>
    <x v="6"/>
    <s v="Senior Data Analyst, BI &amp; Reporting"/>
    <s v="New York, NY"/>
    <x v="0"/>
    <x v="0"/>
    <x v="2"/>
    <x v="7297"/>
    <x v="23"/>
    <s v="MongoDB"/>
    <s v="['mongodb', 'mongodb', 'sql', 'python', 'r', 'tableau']"/>
  </r>
  <r>
    <x v="2"/>
    <s v="Research Data Analyst"/>
    <s v="Baltimore, MD"/>
    <x v="0"/>
    <x v="0"/>
    <x v="2"/>
    <x v="7298"/>
    <x v="1326"/>
    <s v="Johns Hopkins University"/>
    <s v="['sas', 'sas', 'r', 'windows']"/>
  </r>
  <r>
    <x v="0"/>
    <s v="Data Scientist"/>
    <s v="Herndon, VA"/>
    <x v="0"/>
    <x v="0"/>
    <x v="2"/>
    <x v="7299"/>
    <x v="31"/>
    <s v="General Dynamics"/>
    <m/>
  </r>
  <r>
    <x v="2"/>
    <s v="Data Analyst"/>
    <s v="Anywhere"/>
    <x v="0"/>
    <x v="1"/>
    <x v="2"/>
    <x v="7300"/>
    <x v="441"/>
    <s v="Get It Recruit - Information Technology"/>
    <s v="['python', 'r', 'sql']"/>
  </r>
  <r>
    <x v="0"/>
    <s v="Lead Digital Campaign Analyst (Remote)"/>
    <s v="Anywhere"/>
    <x v="0"/>
    <x v="1"/>
    <x v="2"/>
    <x v="7301"/>
    <x v="644"/>
    <s v="United Services Automobile Association"/>
    <s v="['python', 'sql', 'sas', 'sas', 'phoenix']"/>
  </r>
  <r>
    <x v="8"/>
    <s v="Senior Data Scientist, Wireless Product"/>
    <s v="Littleton, CO"/>
    <x v="0"/>
    <x v="0"/>
    <x v="2"/>
    <x v="7302"/>
    <x v="23"/>
    <s v="DISH"/>
    <s v="['python', 'r', 'sql', 'aws', 'snowflake']"/>
  </r>
  <r>
    <x v="2"/>
    <s v="Data Analyst"/>
    <s v="Vietnam"/>
    <x v="0"/>
    <x v="0"/>
    <x v="16"/>
    <x v="6815"/>
    <x v="573"/>
    <s v="BillEase"/>
    <s v="['sql', 'python', 'r', 'mongodb', 'mongodb', 'postgresql', 'spark', 'tableau', 'power bi']"/>
  </r>
  <r>
    <x v="2"/>
    <s v="Healthcare Data Analyst"/>
    <s v="Albany, NY"/>
    <x v="0"/>
    <x v="0"/>
    <x v="2"/>
    <x v="7303"/>
    <x v="344"/>
    <s v="Staffing Solutions Organization LLC (SSO)"/>
    <s v="['sharepoint', 'flow']"/>
  </r>
  <r>
    <x v="0"/>
    <s v="Data Scientist"/>
    <s v="Chicago, IL"/>
    <x v="0"/>
    <x v="0"/>
    <x v="2"/>
    <x v="7304"/>
    <x v="23"/>
    <s v="Goliath Partners"/>
    <s v="['c++']"/>
  </r>
  <r>
    <x v="4"/>
    <s v="Business Intelligence Analyst-Mid-Level (Hybrid)"/>
    <s v="Anywhere"/>
    <x v="0"/>
    <x v="1"/>
    <x v="2"/>
    <x v="5909"/>
    <x v="495"/>
    <s v="United Services Automobile Association"/>
    <s v="['nosql', 'sql', 'python', 'java', 'db2', 'snowflake', 'oracle', 'hadoop', 'tableau']"/>
  </r>
  <r>
    <x v="0"/>
    <s v="Quantitative Analyst"/>
    <s v="West Miami, FL"/>
    <x v="0"/>
    <x v="0"/>
    <x v="2"/>
    <x v="7305"/>
    <x v="23"/>
    <s v="Parabolic USA"/>
    <s v="['python', 'r', 'matlab', 'sql']"/>
  </r>
  <r>
    <x v="0"/>
    <s v="Data Scientist on Next Best Action Team for Pharma Company"/>
    <s v="Anywhere"/>
    <x v="0"/>
    <x v="1"/>
    <x v="2"/>
    <x v="7306"/>
    <x v="71"/>
    <s v="Motion Recruitment"/>
    <s v="['python', 'r']"/>
  </r>
  <r>
    <x v="6"/>
    <s v="Senior Data Management Analyst"/>
    <s v="Charlotte, NC"/>
    <x v="0"/>
    <x v="0"/>
    <x v="2"/>
    <x v="7307"/>
    <x v="31"/>
    <s v="Wells Fargo"/>
    <m/>
  </r>
  <r>
    <x v="2"/>
    <s v="Manager, Data Analyst"/>
    <s v="Anywhere"/>
    <x v="0"/>
    <x v="1"/>
    <x v="2"/>
    <x v="7308"/>
    <x v="684"/>
    <s v="Uber"/>
    <s v="['sql', 'r', 'python', 'swift', 'tableau', 'excel', 'looker']"/>
  </r>
  <r>
    <x v="2"/>
    <s v="SQL Data Analyst"/>
    <s v="Anywhere"/>
    <x v="0"/>
    <x v="1"/>
    <x v="2"/>
    <x v="7309"/>
    <x v="91"/>
    <s v="Citron IT, Inc."/>
    <s v="['sql', 'python', 'r', 'azure', 'power bi', 'tableau']"/>
  </r>
  <r>
    <x v="2"/>
    <s v="Data Analyst"/>
    <s v="Gardena, CA"/>
    <x v="0"/>
    <x v="0"/>
    <x v="2"/>
    <x v="7310"/>
    <x v="306"/>
    <s v="Zero Labs Automotive"/>
    <m/>
  </r>
  <r>
    <x v="0"/>
    <s v="Data Scientist"/>
    <s v="Arlington, VA"/>
    <x v="0"/>
    <x v="0"/>
    <x v="2"/>
    <x v="7311"/>
    <x v="343"/>
    <s v="Cybersecurity and Infrastructure Security Agency"/>
    <m/>
  </r>
  <r>
    <x v="0"/>
    <s v="Computer Vision Data Scientist"/>
    <s v="Santa Clara, CA"/>
    <x v="0"/>
    <x v="0"/>
    <x v="2"/>
    <x v="7312"/>
    <x v="71"/>
    <s v="Apple"/>
    <s v="['python']"/>
  </r>
  <r>
    <x v="0"/>
    <s v="Sentinel Principal Data Scientist"/>
    <s v="Roy, UT"/>
    <x v="0"/>
    <x v="0"/>
    <x v="2"/>
    <x v="7313"/>
    <x v="122"/>
    <s v="Northrop Grumman"/>
    <s v="['sql', 'css', 'javascript', 'postgresql', 'tableau', 'power bi', 'sap', 'cognos', 'ssis', 'alteryx']"/>
  </r>
  <r>
    <x v="0"/>
    <s v="Research Data Scientist"/>
    <s v="Anywhere"/>
    <x v="0"/>
    <x v="1"/>
    <x v="2"/>
    <x v="7314"/>
    <x v="649"/>
    <s v="Get It Recruit - Transportation"/>
    <s v="['sql', 'gcp']"/>
  </r>
  <r>
    <x v="6"/>
    <s v="Senior Data Analyst"/>
    <s v="Anywhere"/>
    <x v="0"/>
    <x v="1"/>
    <x v="2"/>
    <x v="7315"/>
    <x v="10"/>
    <s v="Patterned Learning AI"/>
    <s v="['python', 'html', 'css', 'sql', 'aws', 'keras', 'angular', 'fastapi', 'flask', 'windows']"/>
  </r>
  <r>
    <x v="4"/>
    <s v="Graduate Assistant in Research"/>
    <s v="Arlington Heights, IL"/>
    <x v="0"/>
    <x v="0"/>
    <x v="2"/>
    <x v="7316"/>
    <x v="1380"/>
    <s v="Get It Recruit - Educational Services"/>
    <s v="['excel']"/>
  </r>
  <r>
    <x v="0"/>
    <s v="Data Science, Analytics (Peninsula, CA)"/>
    <s v="Palo Alto, CA"/>
    <x v="0"/>
    <x v="0"/>
    <x v="2"/>
    <x v="7317"/>
    <x v="394"/>
    <s v="NEXT Insurance"/>
    <s v="['sql', 'python', 'r']"/>
  </r>
  <r>
    <x v="2"/>
    <s v="ETL Developer / Data Analyst"/>
    <s v="Alpharetta, GA"/>
    <x v="0"/>
    <x v="0"/>
    <x v="2"/>
    <x v="7318"/>
    <x v="172"/>
    <s v="Kemper Corporation"/>
    <s v="['sql', 'snowflake']"/>
  </r>
  <r>
    <x v="6"/>
    <s v="Senior People Data Analyst - Workday"/>
    <s v="New York, NY"/>
    <x v="0"/>
    <x v="0"/>
    <x v="2"/>
    <x v="7319"/>
    <x v="744"/>
    <s v="Fastly, Inc."/>
    <s v="['github']"/>
  </r>
  <r>
    <x v="0"/>
    <s v="Data Scientist, 1+ Years of Experience (Peninsula, CA)"/>
    <s v="Palo Alto, CA"/>
    <x v="0"/>
    <x v="0"/>
    <x v="2"/>
    <x v="7320"/>
    <x v="303"/>
    <s v="Snap Inc."/>
    <s v="['sql', 'python', 'r', 'c', 'express']"/>
  </r>
  <r>
    <x v="0"/>
    <s v="Health Data Scientist"/>
    <s v="Bethesda, MD"/>
    <x v="0"/>
    <x v="0"/>
    <x v="2"/>
    <x v="7321"/>
    <x v="122"/>
    <s v="Booz Allen Hamilton"/>
    <s v="['python', 'aws', 'hugging face', 'react', 'fastapi', 'node', 'tableau', 'qlik', 'docker', 'kubernetes', 'jenkins']"/>
  </r>
  <r>
    <x v="2"/>
    <s v="Data Operations Analyst (Edinburgh)"/>
    <s v="Edinburgh, UK"/>
    <x v="0"/>
    <x v="0"/>
    <x v="6"/>
    <x v="7322"/>
    <x v="137"/>
    <s v="Addepar"/>
    <s v="['vba', 'sql', 'python', 'excel', 'jira']"/>
  </r>
  <r>
    <x v="2"/>
    <s v="Lead Health Data Analyst"/>
    <s v="Providence, RI"/>
    <x v="0"/>
    <x v="0"/>
    <x v="2"/>
    <x v="7323"/>
    <x v="1381"/>
    <s v="Blue Cross &amp; Blue Shield of Rhode Island"/>
    <s v="['sas', 'sas', 'windows', 'spreadsheet', 'terminal']"/>
  </r>
  <r>
    <x v="1"/>
    <s v="Senior Manager Business Intelligence and Data Engineering"/>
    <s v="London, UK"/>
    <x v="0"/>
    <x v="0"/>
    <x v="6"/>
    <x v="7324"/>
    <x v="187"/>
    <s v="Houst"/>
    <s v="['sql', 'python', 'r', 'aws']"/>
  </r>
  <r>
    <x v="0"/>
    <s v="Data Science Program Coordinator (Hybrid)"/>
    <s v="San Diego, CA"/>
    <x v="0"/>
    <x v="0"/>
    <x v="2"/>
    <x v="7325"/>
    <x v="1382"/>
    <s v="UC San Diego"/>
    <s v="['express']"/>
  </r>
  <r>
    <x v="3"/>
    <s v="Senior Data Engineer"/>
    <s v="O'Fallon, MO"/>
    <x v="0"/>
    <x v="0"/>
    <x v="2"/>
    <x v="7326"/>
    <x v="71"/>
    <s v="MasterCard"/>
    <s v="['python', 'java', 'scala', 'sql', 'nosql', 'aws', 'azure', 'gcp', 'spark', 'hadoop']"/>
  </r>
  <r>
    <x v="0"/>
    <s v="Remote Software Engineer 1-Data Science"/>
    <s v="Santa Barbara, CA"/>
    <x v="0"/>
    <x v="0"/>
    <x v="2"/>
    <x v="7327"/>
    <x v="122"/>
    <s v="Arthrex"/>
    <s v="['python', 'pytorch']"/>
  </r>
  <r>
    <x v="0"/>
    <s v="Pathways Recent Graduate Program Mathematical Statistician (Data..."/>
    <s v="Ogden, UT"/>
    <x v="0"/>
    <x v="0"/>
    <x v="2"/>
    <x v="7328"/>
    <x v="1383"/>
    <s v="US Department of the Treasury"/>
    <s v="['r', 'python', 'sql', 'java', 'oracle']"/>
  </r>
  <r>
    <x v="0"/>
    <s v="Data Scientist"/>
    <s v="Fort Belvoir, VA"/>
    <x v="0"/>
    <x v="0"/>
    <x v="2"/>
    <x v="7329"/>
    <x v="31"/>
    <s v="General Dynamics"/>
    <s v="['r', 'python']"/>
  </r>
  <r>
    <x v="1"/>
    <s v="Sr. Data Engineer"/>
    <s v="Anywhere"/>
    <x v="0"/>
    <x v="1"/>
    <x v="2"/>
    <x v="6976"/>
    <x v="1384"/>
    <s v="Medical Solutions"/>
    <s v="['sql', 'python', 'r', 'azure', 'excel', 'ssis', 'ssrs', 'power bi']"/>
  </r>
  <r>
    <x v="2"/>
    <s v="Credit Data Analyst"/>
    <s v="Falls Church, VA"/>
    <x v="0"/>
    <x v="0"/>
    <x v="2"/>
    <x v="7330"/>
    <x v="122"/>
    <s v="Piper Companies"/>
    <s v="['sql', 'r', 'python', 'sas', 'sas', 'tableau', 'excel', 'powerpoint']"/>
  </r>
  <r>
    <x v="0"/>
    <s v="Principal Data Scientist"/>
    <s v="Clearfield, UT"/>
    <x v="0"/>
    <x v="0"/>
    <x v="2"/>
    <x v="7331"/>
    <x v="71"/>
    <s v="Northrop Grumman"/>
    <m/>
  </r>
  <r>
    <x v="1"/>
    <s v="Data Engineer"/>
    <s v="Spring, TX"/>
    <x v="0"/>
    <x v="0"/>
    <x v="2"/>
    <x v="7332"/>
    <x v="31"/>
    <s v="HP"/>
    <s v="['nosql', 'notion']"/>
  </r>
  <r>
    <x v="1"/>
    <s v="Manager, Data Engineering"/>
    <s v="Ronkonkoma, NY"/>
    <x v="0"/>
    <x v="0"/>
    <x v="1"/>
    <x v="7333"/>
    <x v="176"/>
    <s v="Capital One"/>
    <s v="['scala', 'python', 'java', 'nosql', 'sql', 'mongo', 'shell', 'mysql', 'cassandra', 'redshift', 'snowflake', 'aws', 'azure', 'hadoop', 'kafka', 'spark']"/>
  </r>
  <r>
    <x v="2"/>
    <s v="Survey Data Analyst"/>
    <s v="Albuquerque, NM"/>
    <x v="4"/>
    <x v="0"/>
    <x v="1"/>
    <x v="7334"/>
    <x v="282"/>
    <s v="Retail Data"/>
    <s v="['go']"/>
  </r>
  <r>
    <x v="2"/>
    <s v="Reporting &amp; Data Analysis Manager"/>
    <s v="Atlanta, GA"/>
    <x v="0"/>
    <x v="0"/>
    <x v="2"/>
    <x v="7335"/>
    <x v="19"/>
    <s v="Elevance Health"/>
    <m/>
  </r>
  <r>
    <x v="2"/>
    <s v="Oracle Data Analyst"/>
    <s v="New York, NY"/>
    <x v="0"/>
    <x v="0"/>
    <x v="2"/>
    <x v="7336"/>
    <x v="1385"/>
    <s v="Munich Re"/>
    <s v="['sql', 'python', 'sql server', 'oracle', 'express', 'excel']"/>
  </r>
  <r>
    <x v="0"/>
    <s v="Sr Data Scientist"/>
    <s v="Denver, CO"/>
    <x v="0"/>
    <x v="0"/>
    <x v="1"/>
    <x v="7337"/>
    <x v="19"/>
    <s v="VIZIO, Inc"/>
    <s v="['python', 'sql', 'pyspark']"/>
  </r>
  <r>
    <x v="1"/>
    <s v="Data Engineer, Analytics (Generalist)"/>
    <s v="Menlo Park, CA"/>
    <x v="0"/>
    <x v="0"/>
    <x v="2"/>
    <x v="7338"/>
    <x v="49"/>
    <s v="Meta"/>
    <s v="['sql', 'python']"/>
  </r>
  <r>
    <x v="0"/>
    <s v="Data Scientist with Security Clearance"/>
    <s v="Aberdeen Proving Ground, MD"/>
    <x v="0"/>
    <x v="0"/>
    <x v="2"/>
    <x v="7339"/>
    <x v="23"/>
    <s v="Peraton"/>
    <s v="['c#', 'c++', 'hadoop', 'windows']"/>
  </r>
  <r>
    <x v="0"/>
    <s v="Data Scientist"/>
    <s v="Moline, IL"/>
    <x v="0"/>
    <x v="0"/>
    <x v="2"/>
    <x v="7340"/>
    <x v="990"/>
    <s v="HHS Careers"/>
    <m/>
  </r>
  <r>
    <x v="6"/>
    <s v="Sr Data Analyst - Video Analytics / SQL/ Tableau"/>
    <s v="Boston, MA"/>
    <x v="0"/>
    <x v="0"/>
    <x v="2"/>
    <x v="7341"/>
    <x v="94"/>
    <s v="CyberCoders"/>
    <s v="['sql', 'oracle', 'tableau', 'excel', 'word']"/>
  </r>
  <r>
    <x v="8"/>
    <s v="Senior Machine Learning Scientist"/>
    <s v="Chiasso, Switzerland"/>
    <x v="0"/>
    <x v="0"/>
    <x v="45"/>
    <x v="7342"/>
    <x v="78"/>
    <s v="lastminute.com"/>
    <s v="['python', 'pandas', 'matplotlib', 'numpy', 'keras', 'tensorflow', 'spark', 'git', 'github']"/>
  </r>
  <r>
    <x v="0"/>
    <s v="Data Scientist"/>
    <s v="San Diego, CA"/>
    <x v="0"/>
    <x v="0"/>
    <x v="2"/>
    <x v="7343"/>
    <x v="71"/>
    <s v="HP"/>
    <s v="['sql', 'python', 'aws', 'redshift', 'azure', 'pyspark', 'pytorch', 'spark', 'scikit-learn', 'airflow', 'docker', 'notion']"/>
  </r>
  <r>
    <x v="2"/>
    <s v="Mid-Level Decision Science Analyst"/>
    <s v="San Antonio, TX"/>
    <x v="0"/>
    <x v="0"/>
    <x v="2"/>
    <x v="7344"/>
    <x v="785"/>
    <s v="United Services Automobile Association"/>
    <s v="['sql', 'sas', 'sas', 'phoenix']"/>
  </r>
  <r>
    <x v="0"/>
    <s v="Data Scientist"/>
    <s v="New York, NY"/>
    <x v="0"/>
    <x v="0"/>
    <x v="2"/>
    <x v="7345"/>
    <x v="71"/>
    <s v="Revelio Labs"/>
    <s v="['python', 'sql', 'bash', 'github']"/>
  </r>
  <r>
    <x v="6"/>
    <s v="Senior Healthcare Data Analyst"/>
    <s v="Atlanta, GA"/>
    <x v="0"/>
    <x v="0"/>
    <x v="2"/>
    <x v="7346"/>
    <x v="122"/>
    <s v="Milliman Inc"/>
    <s v="['sas', 'sas', 'sql', 'r', 'python', 'c', 'excel', 'power bi', 'tableau']"/>
  </r>
  <r>
    <x v="2"/>
    <s v="Data Analyst"/>
    <s v="Dallas, TX"/>
    <x v="0"/>
    <x v="0"/>
    <x v="2"/>
    <x v="7347"/>
    <x v="289"/>
    <s v="OpenGov"/>
    <s v="['sql', 'go', 'python', 'looker', 'tableau']"/>
  </r>
  <r>
    <x v="6"/>
    <s v="Head of Revenue Analytics"/>
    <m/>
    <x v="0"/>
    <x v="0"/>
    <x v="2"/>
    <x v="7348"/>
    <x v="10"/>
    <s v="accessiBe"/>
    <m/>
  </r>
  <r>
    <x v="2"/>
    <s v="Business/Data Analyst"/>
    <s v="New York, NY"/>
    <x v="0"/>
    <x v="0"/>
    <x v="2"/>
    <x v="7349"/>
    <x v="31"/>
    <s v="Michael Page International Inc"/>
    <s v="['sql', 'power bi', 'tableau', 'excel']"/>
  </r>
  <r>
    <x v="5"/>
    <s v="Software Engineer"/>
    <s v="Bayamón, Puerto Rico"/>
    <x v="5"/>
    <x v="0"/>
    <x v="55"/>
    <x v="7350"/>
    <x v="91"/>
    <s v="Data Annotation"/>
    <s v="['python', 'javascript', 'html', 'c++', 'c#', 'sql']"/>
  </r>
  <r>
    <x v="2"/>
    <s v="Data Analyst/Senior Data Analyst"/>
    <s v="Boston, MA"/>
    <x v="0"/>
    <x v="0"/>
    <x v="2"/>
    <x v="7351"/>
    <x v="122"/>
    <s v="Liberty Mutual Insurance"/>
    <s v="['sql', 'excel']"/>
  </r>
  <r>
    <x v="2"/>
    <s v="Data Analyst - SaaS - EdTech"/>
    <s v="Anywhere"/>
    <x v="0"/>
    <x v="1"/>
    <x v="18"/>
    <x v="7352"/>
    <x v="172"/>
    <s v="KodeKloud"/>
    <s v="['sql', 'hadoop', 'tableau', 'power bi']"/>
  </r>
  <r>
    <x v="0"/>
    <s v="Staff Analytics Engineer"/>
    <s v="San Francisco, CA"/>
    <x v="0"/>
    <x v="0"/>
    <x v="2"/>
    <x v="7353"/>
    <x v="1386"/>
    <s v="Intercom"/>
    <s v="['go', 'sql', 'python', 'snowflake', 'airflow', 'tableau', 'looker', 'atlassian']"/>
  </r>
  <r>
    <x v="8"/>
    <s v="Senior Data Scientist - Embedded Data Science - Oral Care"/>
    <s v="Mason, OH"/>
    <x v="0"/>
    <x v="0"/>
    <x v="2"/>
    <x v="7354"/>
    <x v="19"/>
    <s v="Procter &amp; Gamble (P&amp;G)"/>
    <s v="['postgresql', 'matplotlib', 'seaborn', 'pytorch', 'tableau', 'git', 'flow']"/>
  </r>
  <r>
    <x v="2"/>
    <s v="SQL Data Developer / SQL Data Analyst"/>
    <s v="Des Moines, IA"/>
    <x v="0"/>
    <x v="0"/>
    <x v="2"/>
    <x v="7355"/>
    <x v="31"/>
    <s v="Robert Half"/>
    <s v="['sql', 'ssis']"/>
  </r>
  <r>
    <x v="0"/>
    <s v="Data Scientist"/>
    <s v="Chicago, IL"/>
    <x v="0"/>
    <x v="0"/>
    <x v="2"/>
    <x v="7356"/>
    <x v="359"/>
    <s v="McDonald's Corporation"/>
    <s v="['aws', 'spark', 'hadoop']"/>
  </r>
  <r>
    <x v="8"/>
    <s v="Senior Data Scientist"/>
    <s v="Englewood, CO"/>
    <x v="0"/>
    <x v="0"/>
    <x v="2"/>
    <x v="7357"/>
    <x v="71"/>
    <s v="DISH Network"/>
    <s v="['sql', 'python', 'aws', 'tableau', 'power bi', 'github']"/>
  </r>
  <r>
    <x v="2"/>
    <s v="Data Analyst"/>
    <s v="Sacramento, CA"/>
    <x v="0"/>
    <x v="0"/>
    <x v="2"/>
    <x v="7358"/>
    <x v="31"/>
    <s v="Covetrus, Inc."/>
    <s v="['sql', 'snowflake', 'spreadsheet', 'excel', 'tableau']"/>
  </r>
  <r>
    <x v="8"/>
    <s v="Senior Data Scientist"/>
    <s v="Pittsburgh, PA"/>
    <x v="0"/>
    <x v="0"/>
    <x v="2"/>
    <x v="7359"/>
    <x v="31"/>
    <s v="The Bank of New York Mellon Corporation"/>
    <m/>
  </r>
  <r>
    <x v="2"/>
    <s v="IT Business Analyst II (Data Analyst) / 60020761"/>
    <s v="Columbia, SC"/>
    <x v="0"/>
    <x v="0"/>
    <x v="2"/>
    <x v="7360"/>
    <x v="1387"/>
    <s v="State of South Carolina"/>
    <s v="['sql', 'crystal', 'sql server', 'oracle', 'tableau']"/>
  </r>
  <r>
    <x v="2"/>
    <s v="Sr Data &amp; Reporting Analyst"/>
    <s v="Stamford, CT"/>
    <x v="0"/>
    <x v="0"/>
    <x v="2"/>
    <x v="7361"/>
    <x v="1298"/>
    <s v="Spectrum"/>
    <s v="['sql', 'word', 'excel']"/>
  </r>
  <r>
    <x v="2"/>
    <s v="Data Analyst II - BIS"/>
    <s v="Wilmington, DE"/>
    <x v="0"/>
    <x v="0"/>
    <x v="2"/>
    <x v="7362"/>
    <x v="122"/>
    <s v="City National Bank (CNB)"/>
    <s v="['sas', 'sas', 'sql', 'crystal', 't-sql', 'vba', 'c++', 'c#', 'javascript', 'mysql', 'express', 'sharepoint', 'sap', 'tableau', 'ms access']"/>
  </r>
  <r>
    <x v="6"/>
    <s v="Senior Market Research Analyst"/>
    <s v="India"/>
    <x v="0"/>
    <x v="0"/>
    <x v="7"/>
    <x v="7363"/>
    <x v="1388"/>
    <s v="Roche"/>
    <s v="['r', 'sas', 'sas', 'sql', 'spss']"/>
  </r>
  <r>
    <x v="0"/>
    <s v="Senior Manager I, Data Science"/>
    <s v="Sunnyvale, CA"/>
    <x v="0"/>
    <x v="0"/>
    <x v="2"/>
    <x v="7364"/>
    <x v="26"/>
    <s v="Walmart"/>
    <s v="['sql', 'nosql', 'java', 'c++', 'python', 'r', 'scala', 'matplotlib', 'spark', 'tensorflow', 'excel', 'tableau']"/>
  </r>
  <r>
    <x v="2"/>
    <s v="Analytics Specialist"/>
    <s v="Charlotte, NC"/>
    <x v="0"/>
    <x v="0"/>
    <x v="2"/>
    <x v="7365"/>
    <x v="99"/>
    <s v="Lorven Technologies Inc."/>
    <s v="['python', 'javascript', 'shell', 'neo4j', 'elasticsearch']"/>
  </r>
  <r>
    <x v="8"/>
    <s v="Senior Data Scientist"/>
    <s v="Boston, MA"/>
    <x v="0"/>
    <x v="0"/>
    <x v="2"/>
    <x v="7366"/>
    <x v="31"/>
    <s v="Merck &amp; Co, Inc"/>
    <s v="['python', 'r', 'tensorflow', 'keras']"/>
  </r>
  <r>
    <x v="0"/>
    <s v="Data Scientist, Central"/>
    <s v="Chicago, IL"/>
    <x v="0"/>
    <x v="0"/>
    <x v="2"/>
    <x v="7367"/>
    <x v="31"/>
    <s v="Dataiku"/>
    <s v="['python', 'r', 'sql', 'javascript', 'pyspark', 'hadoop', 'rshiny']"/>
  </r>
  <r>
    <x v="8"/>
    <s v="Senior Data Scientist"/>
    <s v="Jersey City, NJ"/>
    <x v="0"/>
    <x v="0"/>
    <x v="2"/>
    <x v="7368"/>
    <x v="131"/>
    <s v="Chubb"/>
    <s v="['python', 'sql', 'r', 'julia', 'scala', 'go', 'java', 'c', 'nosql', 'databricks', 'spark', 'linux', 'windows', 'git']"/>
  </r>
  <r>
    <x v="0"/>
    <s v="Data Scientist II"/>
    <s v="Reston, VA"/>
    <x v="0"/>
    <x v="0"/>
    <x v="2"/>
    <x v="7369"/>
    <x v="122"/>
    <s v="Peraton"/>
    <s v="['tableau']"/>
  </r>
  <r>
    <x v="2"/>
    <s v="Research Data Analyst"/>
    <s v="Baltimore, MD"/>
    <x v="0"/>
    <x v="0"/>
    <x v="2"/>
    <x v="7370"/>
    <x v="1326"/>
    <s v="Johns Hopkins University"/>
    <s v="['sas', 'sas']"/>
  </r>
  <r>
    <x v="0"/>
    <s v="Research Analyst"/>
    <s v="Foster City, CA"/>
    <x v="0"/>
    <x v="0"/>
    <x v="2"/>
    <x v="7371"/>
    <x v="91"/>
    <s v="BRILTALENTA"/>
    <s v="['excel']"/>
  </r>
  <r>
    <x v="0"/>
    <s v="Mobilyze Data Scientist"/>
    <s v="Myrtle Point, OR"/>
    <x v="0"/>
    <x v="0"/>
    <x v="2"/>
    <x v="7372"/>
    <x v="51"/>
    <s v="FreeWire Technologies"/>
    <s v="['python', 'postgresql', 'snowflake', 'redshift', 'bigquery', 'unix']"/>
  </r>
  <r>
    <x v="6"/>
    <s v="Lead Analyst, Healthcare Analytics"/>
    <s v="Anywhere"/>
    <x v="0"/>
    <x v="1"/>
    <x v="2"/>
    <x v="7373"/>
    <x v="1389"/>
    <s v="Molina Healthcare"/>
    <s v="['sql', 'crystal', 'sql server', 'ssrs', 'sharepoint', 'ssis']"/>
  </r>
  <r>
    <x v="2"/>
    <s v="Data Analyst II"/>
    <s v="Chicago, IL"/>
    <x v="0"/>
    <x v="0"/>
    <x v="2"/>
    <x v="7374"/>
    <x v="31"/>
    <s v="American Medical Association"/>
    <s v="['sas', 'sas', 'r', 'sql', 'oracle', 'aws', 'express', 'power bi', 'word', 'excel', 'powerpoint', 'sharepoint', 'outlook']"/>
  </r>
  <r>
    <x v="6"/>
    <s v="Senior Data Analyst (m/f/d)"/>
    <s v="Berlin, Germany"/>
    <x v="0"/>
    <x v="0"/>
    <x v="9"/>
    <x v="7375"/>
    <x v="46"/>
    <s v="Flink"/>
    <s v="['sql', 'go', 'bigquery', 'looker']"/>
  </r>
  <r>
    <x v="7"/>
    <s v="BD AI Scientist (PhD)"/>
    <s v="Vietnam"/>
    <x v="0"/>
    <x v="0"/>
    <x v="16"/>
    <x v="7376"/>
    <x v="349"/>
    <s v="Bosch Group"/>
    <s v="['java', 'python', 'r', 'matlab', 'c++', 'tensorflow', 'theano', 'sap']"/>
  </r>
  <r>
    <x v="0"/>
    <s v="Data Scientist II - Machine Learning"/>
    <s v="Toronto, ON, Canada"/>
    <x v="0"/>
    <x v="0"/>
    <x v="23"/>
    <x v="7183"/>
    <x v="8"/>
    <s v="Credit Sesame"/>
    <s v="['python', 'sql', 'scikit-learn', 'matplotlib', 'seaborn', 'plotly', 'looker', 'excel', 'git']"/>
  </r>
  <r>
    <x v="2"/>
    <s v="Data Analyst"/>
    <s v="Conshohocken, PA"/>
    <x v="0"/>
    <x v="0"/>
    <x v="2"/>
    <x v="7377"/>
    <x v="31"/>
    <s v="Piper Companies"/>
    <m/>
  </r>
  <r>
    <x v="5"/>
    <s v="Software Engineer / Data Scientist, Planner Evaluation Driving Sets"/>
    <s v="San Francisco, CA"/>
    <x v="0"/>
    <x v="0"/>
    <x v="2"/>
    <x v="7378"/>
    <x v="51"/>
    <s v="Waymo"/>
    <s v="['c++', 'python', 'tensorflow']"/>
  </r>
  <r>
    <x v="0"/>
    <s v="Data Scientist (Remote)"/>
    <s v="Atlanta, GA"/>
    <x v="0"/>
    <x v="0"/>
    <x v="2"/>
    <x v="7379"/>
    <x v="1301"/>
    <s v="National General Insurance"/>
    <s v="['sas', 'sas', 'sql', 'r', 'python']"/>
  </r>
  <r>
    <x v="0"/>
    <s v="Data Scientist"/>
    <s v="Poland"/>
    <x v="0"/>
    <x v="0"/>
    <x v="11"/>
    <x v="7380"/>
    <x v="8"/>
    <s v="Opera"/>
    <s v="['sql', 'git']"/>
  </r>
  <r>
    <x v="2"/>
    <s v="Data Analyst, Execution, CTR"/>
    <s v="Johannesburg, South Africa"/>
    <x v="0"/>
    <x v="0"/>
    <x v="14"/>
    <x v="7381"/>
    <x v="65"/>
    <s v="Standard Bank Group"/>
    <s v="['sql', 'oracle']"/>
  </r>
  <r>
    <x v="2"/>
    <s v="Information, Data, and Process Management Analyst"/>
    <s v="Fort Irwin, CA"/>
    <x v="0"/>
    <x v="0"/>
    <x v="2"/>
    <x v="7382"/>
    <x v="122"/>
    <s v="Booz Allen Hamilton"/>
    <s v="['sql', 'mysql', 'oracle', 'excel', 'word', 'visio', 'powerpoint', 'flow']"/>
  </r>
  <r>
    <x v="0"/>
    <s v="Data Scientist"/>
    <s v="Silver Spring, MD"/>
    <x v="0"/>
    <x v="0"/>
    <x v="2"/>
    <x v="7383"/>
    <x v="454"/>
    <s v="National Oceanic and Atmospheric Administration"/>
    <s v="['spring']"/>
  </r>
  <r>
    <x v="1"/>
    <s v="Senior/Staff Data Engineer"/>
    <s v="San Jose, CA"/>
    <x v="0"/>
    <x v="0"/>
    <x v="1"/>
    <x v="7384"/>
    <x v="19"/>
    <s v="Balbix"/>
    <s v="['python', 'java', 'scala', 'sql', 'nosql', 'mongodb', 'mongodb', 'cassandra', 'redis', 'elasticsearch']"/>
  </r>
  <r>
    <x v="8"/>
    <s v="cxLoyalty - Sr. Data Scientist"/>
    <s v="Glen Allen, VA"/>
    <x v="0"/>
    <x v="0"/>
    <x v="2"/>
    <x v="7385"/>
    <x v="31"/>
    <s v="JP Morgan Chase &amp; Co."/>
    <s v="['c++', 'c#', 'java', 'javascript', 'r', 'python', 'spark', 'pyspark', 'docker', 'kubernetes']"/>
  </r>
  <r>
    <x v="4"/>
    <s v="Business Analyst"/>
    <s v="Anywhere"/>
    <x v="0"/>
    <x v="1"/>
    <x v="2"/>
    <x v="7386"/>
    <x v="29"/>
    <s v="Summit Consulting"/>
    <s v="['powerpoint', 'visio', 'sharepoint', 'flow', 'confluence']"/>
  </r>
  <r>
    <x v="0"/>
    <s v="Risk Data Specialist- Systems and Data"/>
    <s v="Centurion, South Africa"/>
    <x v="0"/>
    <x v="0"/>
    <x v="14"/>
    <x v="7381"/>
    <x v="0"/>
    <s v="OUTsurance"/>
    <s v="['sql', 't-sql', 'excel', 'ssrs', 'dax']"/>
  </r>
  <r>
    <x v="0"/>
    <s v="Data Scientist"/>
    <s v="Mountain View, CA"/>
    <x v="0"/>
    <x v="0"/>
    <x v="2"/>
    <x v="7051"/>
    <x v="94"/>
    <s v="LS Technologies, LLC"/>
    <m/>
  </r>
  <r>
    <x v="3"/>
    <s v="Senior Azure Data Engineer"/>
    <s v="Des Moines, IA"/>
    <x v="0"/>
    <x v="0"/>
    <x v="2"/>
    <x v="7254"/>
    <x v="1390"/>
    <s v="Global Atlantic Financial Group Opportunities"/>
    <s v="['sas', 'sas', 'azure', 'gitlab']"/>
  </r>
  <r>
    <x v="0"/>
    <s v="Data Scientist (TS/SCI)"/>
    <s v="Scott AFB, IL"/>
    <x v="0"/>
    <x v="0"/>
    <x v="2"/>
    <x v="7387"/>
    <x v="68"/>
    <s v="Motion Recruitment"/>
    <s v="['python', 'aws']"/>
  </r>
  <r>
    <x v="0"/>
    <s v="DATA SCIENTIST"/>
    <s v="Colorado Springs, CO"/>
    <x v="0"/>
    <x v="0"/>
    <x v="2"/>
    <x v="7388"/>
    <x v="1265"/>
    <s v="US Department of the Air Force"/>
    <m/>
  </r>
  <r>
    <x v="1"/>
    <s v="Cloud Data Engineer"/>
    <s v="Jersey City, NJ"/>
    <x v="0"/>
    <x v="0"/>
    <x v="2"/>
    <x v="7389"/>
    <x v="89"/>
    <s v="hackajob"/>
    <s v="['shell', 'databricks', 'aws', 'azure', 'spark', 'pyspark', 'jupyter']"/>
  </r>
  <r>
    <x v="2"/>
    <s v="PowerBI Data Analyst"/>
    <s v="Croatia"/>
    <x v="0"/>
    <x v="0"/>
    <x v="19"/>
    <x v="7390"/>
    <x v="1391"/>
    <s v="HTEC Group"/>
    <s v="['sql', 'azure', 'snowflake', 'power bi', 'tableau', 'qlik']"/>
  </r>
  <r>
    <x v="1"/>
    <s v="Data Engineer (Azure ML/AI)"/>
    <s v="Anywhere"/>
    <x v="1"/>
    <x v="1"/>
    <x v="2"/>
    <x v="7391"/>
    <x v="198"/>
    <s v="Agility Partners"/>
    <m/>
  </r>
  <r>
    <x v="0"/>
    <s v="Data Scientist - Finance"/>
    <s v="Anywhere"/>
    <x v="0"/>
    <x v="1"/>
    <x v="2"/>
    <x v="7392"/>
    <x v="587"/>
    <s v="Get It Recruit - Finance"/>
    <s v="['sql', 'python', 'r']"/>
  </r>
  <r>
    <x v="2"/>
    <s v="Data Analyst"/>
    <s v="Irving, TX"/>
    <x v="0"/>
    <x v="0"/>
    <x v="2"/>
    <x v="7393"/>
    <x v="282"/>
    <s v="Upen Group Inc"/>
    <s v="['sql']"/>
  </r>
  <r>
    <x v="0"/>
    <s v="Data Scientist"/>
    <s v="Gothenburg, Sweden"/>
    <x v="0"/>
    <x v="0"/>
    <x v="13"/>
    <x v="7394"/>
    <x v="242"/>
    <s v="Etraveli Group"/>
    <s v="['python', 'sql', 'pandas', 'numpy', 'matplotlib', 'seaborn', 'scikit-learn', 'tensorflow', 'pytorch']"/>
  </r>
  <r>
    <x v="3"/>
    <s v="Senior Data Engineer"/>
    <s v="Anywhere"/>
    <x v="0"/>
    <x v="1"/>
    <x v="2"/>
    <x v="7395"/>
    <x v="18"/>
    <s v="Storm3"/>
    <s v="['sql', 'python', 'databricks', 'airflow', 'pandas', 'numpy', 'pyspark']"/>
  </r>
  <r>
    <x v="1"/>
    <s v="Associate Data Engineer"/>
    <s v="Columbus, OH"/>
    <x v="0"/>
    <x v="0"/>
    <x v="2"/>
    <x v="7396"/>
    <x v="1392"/>
    <s v="Liberty Mutual Insurance"/>
    <s v="['aws']"/>
  </r>
  <r>
    <x v="2"/>
    <s v="Data Analyst"/>
    <s v="Dallas, TX"/>
    <x v="0"/>
    <x v="0"/>
    <x v="2"/>
    <x v="7397"/>
    <x v="57"/>
    <s v="Robert Half"/>
    <s v="['sql', 'tableau', 'excel', 'alteryx', 'powerpoint']"/>
  </r>
  <r>
    <x v="0"/>
    <s v="Data Scientist - Entity Resolution (50% REMOTE) Jobs"/>
    <s v="Huntsville, AL"/>
    <x v="1"/>
    <x v="0"/>
    <x v="2"/>
    <x v="7398"/>
    <x v="33"/>
    <s v="Advantex Consulting"/>
    <s v="['java', 'scala', 'python', 'aws', 'spark']"/>
  </r>
  <r>
    <x v="8"/>
    <s v="Secret/Top Secret Cleared Senior Data Scientist"/>
    <s v="Anywhere"/>
    <x v="0"/>
    <x v="1"/>
    <x v="1"/>
    <x v="7399"/>
    <x v="34"/>
    <s v="Harnham"/>
    <s v="['python', 'sql', 'git']"/>
  </r>
  <r>
    <x v="1"/>
    <s v="Data Engineer"/>
    <s v="McLean, VA"/>
    <x v="0"/>
    <x v="0"/>
    <x v="2"/>
    <x v="7400"/>
    <x v="444"/>
    <s v="Capital One"/>
    <s v="['scala', 'nosql', 'python', 'java', 'elasticsearch', 'cassandra', 'aws', 'azure', 'redshift', 'snowflake', 'hadoop', 'spark', 'airflow', 'kafka', 'angular']"/>
  </r>
  <r>
    <x v="0"/>
    <s v="Data Scientist"/>
    <s v="Anywhere"/>
    <x v="0"/>
    <x v="1"/>
    <x v="1"/>
    <x v="7401"/>
    <x v="1"/>
    <s v="Staffing Lab LLC"/>
    <s v="['python', 'sql', 'postgresql', 'azure', 'spark', 'pytorch', 'tensorflow']"/>
  </r>
  <r>
    <x v="1"/>
    <s v="SQL Data engineer analyst"/>
    <s v="New York, NY"/>
    <x v="0"/>
    <x v="0"/>
    <x v="2"/>
    <x v="7402"/>
    <x v="33"/>
    <s v="The Astor Group"/>
    <s v="['sql', 'python', 'sql server', 'power bi', 'flow']"/>
  </r>
  <r>
    <x v="2"/>
    <s v="Data Analyst Jobs"/>
    <s v="Tampa, FL"/>
    <x v="0"/>
    <x v="0"/>
    <x v="2"/>
    <x v="7403"/>
    <x v="172"/>
    <s v="STEMboard"/>
    <s v="['r', 'python', 'c++', 'javascript', 'go']"/>
  </r>
  <r>
    <x v="1"/>
    <s v="Data Engineer Jobs"/>
    <s v="Washington, DC"/>
    <x v="0"/>
    <x v="0"/>
    <x v="2"/>
    <x v="7404"/>
    <x v="33"/>
    <s v="Talint"/>
    <s v="['python', 'r', 'sql', 'mongodb', 'mongodb', 'mysql', 'mariadb', 'oracle', 'spark', 'tableau', 'kubernetes']"/>
  </r>
  <r>
    <x v="3"/>
    <s v="Senior Data Engineer"/>
    <s v="Berlin, Germany"/>
    <x v="0"/>
    <x v="0"/>
    <x v="9"/>
    <x v="7405"/>
    <x v="56"/>
    <s v="AVIV Group"/>
    <s v="['python', 'java', 'typescript', 'spark', 'pandas', 'scikit-learn']"/>
  </r>
  <r>
    <x v="3"/>
    <s v="Senior Data Engineer"/>
    <s v="Austin, TX"/>
    <x v="0"/>
    <x v="0"/>
    <x v="2"/>
    <x v="7406"/>
    <x v="200"/>
    <s v="Tarvos Talent"/>
    <s v="['python', 'sql', 't-sql', 'sql server', 'aws', 'kafka', 'ssis', 'ssrs']"/>
  </r>
  <r>
    <x v="1"/>
    <s v="Data Engineer"/>
    <s v="Phoenix, AZ"/>
    <x v="0"/>
    <x v="0"/>
    <x v="1"/>
    <x v="7407"/>
    <x v="31"/>
    <s v="Phoenix Staff, Inc."/>
    <s v="['sql', 'mongodb', 'mongodb', 'python', 'c#', 'html', 'javascript', 'sql server', 'excel', 'git', 'jira']"/>
  </r>
  <r>
    <x v="4"/>
    <s v="Senior Business Intelligence Analyst"/>
    <s v="Heredia Province, Heredia, Costa Rica"/>
    <x v="0"/>
    <x v="0"/>
    <x v="0"/>
    <x v="7408"/>
    <x v="164"/>
    <s v="Experian"/>
    <s v="['python', 'c#', 'java', 'sql', 'db2', 'mysql', 'aws', 'tableau', 'alteryx', 'word', 'excel']"/>
  </r>
  <r>
    <x v="1"/>
    <s v="Principal Software / Data Engineer"/>
    <s v="Austin, TX"/>
    <x v="0"/>
    <x v="0"/>
    <x v="1"/>
    <x v="7409"/>
    <x v="1393"/>
    <s v="Simplex"/>
    <s v="['aws', 'spark']"/>
  </r>
  <r>
    <x v="1"/>
    <s v="Staff Data Engineer"/>
    <s v="Seattle, WA"/>
    <x v="0"/>
    <x v="0"/>
    <x v="2"/>
    <x v="7410"/>
    <x v="49"/>
    <s v="Metropolis Technologies"/>
    <s v="['python', 'scala', 'sql', 'java', 'snowflake', 'aws', 'redshift', 'databricks', 'azure', 'bigquery', 'airflow', 'tableau']"/>
  </r>
  <r>
    <x v="8"/>
    <s v="Fulltime: Sr Data Scientist in Sunnyvale, CA"/>
    <s v="Sunnyvale, CA"/>
    <x v="0"/>
    <x v="0"/>
    <x v="2"/>
    <x v="7411"/>
    <x v="67"/>
    <s v="IT Trailblazers, LLC"/>
    <s v="['python', 'sql', 'tensorflow', 'pytorch']"/>
  </r>
  <r>
    <x v="0"/>
    <s v="Data Scientist (Mid-Level)"/>
    <s v="Rockville, MD"/>
    <x v="0"/>
    <x v="0"/>
    <x v="2"/>
    <x v="7412"/>
    <x v="1394"/>
    <s v="Abt JTA"/>
    <s v="['python', 'r', 'sql', 'azure', 'aws', 'git']"/>
  </r>
  <r>
    <x v="8"/>
    <s v="Data Visualization  Principal"/>
    <s v="Porto, Portugal"/>
    <x v="0"/>
    <x v="0"/>
    <x v="12"/>
    <x v="7413"/>
    <x v="184"/>
    <s v="Metyis"/>
    <s v="['power bi', 'tableau']"/>
  </r>
  <r>
    <x v="2"/>
    <s v="Data Analyst, Geochemistry"/>
    <s v="Muntinlupa, Metro Manila, Philippines"/>
    <x v="0"/>
    <x v="0"/>
    <x v="50"/>
    <x v="7414"/>
    <x v="147"/>
    <s v="SGS"/>
    <s v="['word', 'excel']"/>
  </r>
  <r>
    <x v="0"/>
    <s v="9372 - Data Scientist"/>
    <s v="United States"/>
    <x v="0"/>
    <x v="0"/>
    <x v="2"/>
    <x v="7415"/>
    <x v="89"/>
    <s v="Qualitest"/>
    <s v="['python', 'c#', 'pytorch', 'tensorflow']"/>
  </r>
  <r>
    <x v="4"/>
    <s v="Business Intelligence Analyst (HYBRID)"/>
    <s v="Athens, Greece"/>
    <x v="0"/>
    <x v="0"/>
    <x v="38"/>
    <x v="7416"/>
    <x v="184"/>
    <s v="ORFIUM"/>
    <s v="['sql', 'python', 'r', 'aws', 'snowflake', 'airflow', 'tableau']"/>
  </r>
  <r>
    <x v="1"/>
    <s v="Data Engineer"/>
    <s v="Georgia"/>
    <x v="0"/>
    <x v="0"/>
    <x v="2"/>
    <x v="7417"/>
    <x v="198"/>
    <s v="Petram Search Group"/>
    <s v="['go', 'sql', 'python', 'java', 'c++', 'mysql', 'sql server', 'aws', 'snowflake', 'redshift', 'airflow', 'excel', 'git', 'docker', 'jenkins']"/>
  </r>
  <r>
    <x v="3"/>
    <s v="Senior Data Engineer - Fulltime"/>
    <s v="Worcester, MA"/>
    <x v="0"/>
    <x v="0"/>
    <x v="2"/>
    <x v="7418"/>
    <x v="62"/>
    <s v="merican Inc"/>
    <s v="['sql', 'sql server', 'azure', 'flow']"/>
  </r>
  <r>
    <x v="2"/>
    <s v="Data Analyst"/>
    <s v="Marousi, Greece"/>
    <x v="0"/>
    <x v="0"/>
    <x v="38"/>
    <x v="7419"/>
    <x v="306"/>
    <s v="Viva Wallet"/>
    <s v="['sql', 'azure']"/>
  </r>
  <r>
    <x v="1"/>
    <s v="Data Engineer, Product Analytics"/>
    <s v="Redmond, WA"/>
    <x v="0"/>
    <x v="0"/>
    <x v="1"/>
    <x v="7420"/>
    <x v="490"/>
    <s v="Meta"/>
    <s v="['sql', 'python', 'c++', 'c#', 'scala']"/>
  </r>
  <r>
    <x v="1"/>
    <s v="Lead Data Engineer"/>
    <m/>
    <x v="0"/>
    <x v="0"/>
    <x v="2"/>
    <x v="7421"/>
    <x v="68"/>
    <s v="Harnham"/>
    <s v="['python', 'aws', 'azure', 'gcp', 'docker', 'kubernetes']"/>
  </r>
  <r>
    <x v="4"/>
    <s v="Business Analyst"/>
    <s v="Milwaukee, WI"/>
    <x v="1"/>
    <x v="0"/>
    <x v="2"/>
    <x v="7422"/>
    <x v="99"/>
    <s v="AARA TECHNOLOGIES INC."/>
    <m/>
  </r>
  <r>
    <x v="2"/>
    <s v="Data Analyst"/>
    <s v="Herndon, VA"/>
    <x v="5"/>
    <x v="0"/>
    <x v="2"/>
    <x v="7423"/>
    <x v="23"/>
    <s v="Capital One"/>
    <s v="['java', 'scala', 'python', 'nosql', 'sql', 'mongo', 'shell', 'mysql', 'cassandra', 'redshift', 'snowflake', 'aws', 'azure', 'hadoop', 'kafka', 'spark']"/>
  </r>
  <r>
    <x v="8"/>
    <s v="Senior Data Scientist"/>
    <s v="Anywhere"/>
    <x v="0"/>
    <x v="1"/>
    <x v="2"/>
    <x v="7424"/>
    <x v="1395"/>
    <s v="WGA Consulting, LLC"/>
    <s v="['python', 'r', 'sql', 'go', 'aws']"/>
  </r>
  <r>
    <x v="3"/>
    <s v="Senior Data Engineer"/>
    <s v="Brentford, UK"/>
    <x v="0"/>
    <x v="0"/>
    <x v="6"/>
    <x v="7425"/>
    <x v="56"/>
    <s v="NBCUniversal"/>
    <s v="['java', 'bigquery']"/>
  </r>
  <r>
    <x v="0"/>
    <s v="Data Scientist Data Modeling"/>
    <s v="Washington, DC"/>
    <x v="0"/>
    <x v="0"/>
    <x v="2"/>
    <x v="7426"/>
    <x v="198"/>
    <s v="Blue Water Thinking"/>
    <s v="['r', 'sas', 'sas', 'sql', 'python', 'power bi', 'splunk', 'word']"/>
  </r>
  <r>
    <x v="6"/>
    <s v="Senior Data Analyst (Courier &amp; Logistics)"/>
    <s v="Berlin, Germany"/>
    <x v="0"/>
    <x v="0"/>
    <x v="9"/>
    <x v="7427"/>
    <x v="46"/>
    <s v="Wolt"/>
    <s v="['python', 'r', 'go', 'matlab', 'sql', 'looker', 'tableau']"/>
  </r>
  <r>
    <x v="3"/>
    <s v="Senior Data Engineer"/>
    <s v="Cupertino, CA"/>
    <x v="0"/>
    <x v="0"/>
    <x v="2"/>
    <x v="7428"/>
    <x v="10"/>
    <s v="TheoremOne"/>
    <s v="['sql', 'golang', 'snowflake', 'redshift', 'bigquery', 'aws', 'spark', 'hadoop', 'airflow', 'kafka']"/>
  </r>
  <r>
    <x v="2"/>
    <s v="Data Science Analyst"/>
    <s v="Columbia, SC"/>
    <x v="0"/>
    <x v="0"/>
    <x v="2"/>
    <x v="7429"/>
    <x v="23"/>
    <s v="EDWARD JONES"/>
    <s v="['python', 'r', 'scala', 'tensorflow', 'pytorch']"/>
  </r>
  <r>
    <x v="7"/>
    <s v="Machine Learning Engineer"/>
    <s v="Brussels, Belgium"/>
    <x v="0"/>
    <x v="0"/>
    <x v="3"/>
    <x v="7430"/>
    <x v="798"/>
    <s v="Uni Systems"/>
    <s v="['perl', 'python', 'matlab', 'r', 'bash', 'sql', 'nosql', 'mongodb', 'mongodb', 'cassandra', 'aws', 'azure', 'tensorflow', 'airflow', 'nltk', 'scikit-learn', 'linux', 'unix']"/>
  </r>
  <r>
    <x v="2"/>
    <s v="Data Analyst"/>
    <s v="Reston, VA"/>
    <x v="5"/>
    <x v="0"/>
    <x v="2"/>
    <x v="7431"/>
    <x v="23"/>
    <s v="Capital One"/>
    <s v="['python', 'scala', 'shell', 'aws', 'azure', 'redshift', 'snowflake', 'spark', 'hadoop']"/>
  </r>
  <r>
    <x v="1"/>
    <s v="Clinical Data Engineer (Manager/Sr. Manager) - Alta Petens - REMOTE"/>
    <s v="Boston, MA"/>
    <x v="0"/>
    <x v="0"/>
    <x v="1"/>
    <x v="7432"/>
    <x v="323"/>
    <s v="Takeda Pharmaceutical"/>
    <s v="['sql', 'nosql', 'aws', 'azure', 'gcp', 'databricks', 'snowflake', 'redshift', 'spark', 'flow', 'gitlab', 'github', 'jenkins']"/>
  </r>
  <r>
    <x v="1"/>
    <s v="Middle Big Data Engineer"/>
    <s v="Anywhere"/>
    <x v="0"/>
    <x v="1"/>
    <x v="60"/>
    <x v="7433"/>
    <x v="159"/>
    <s v="KITRUM"/>
    <s v="['scala', 'sql', 'elasticsearch', 'cassandra', 'aws', 'databricks', 'hadoop', 'spark', 'kafka', 'git', 'gitlab', 'github', 'docker', 'jenkins', 'terraform', 'jira', 'slack']"/>
  </r>
  <r>
    <x v="0"/>
    <s v="Data Scientist"/>
    <s v="Anywhere"/>
    <x v="0"/>
    <x v="1"/>
    <x v="2"/>
    <x v="7434"/>
    <x v="120"/>
    <s v="NLB Services"/>
    <s v="['python', 'sql', 'r', 'spark']"/>
  </r>
  <r>
    <x v="1"/>
    <s v=".NET Data Engineer"/>
    <s v="Fort Washington, PA"/>
    <x v="0"/>
    <x v="0"/>
    <x v="2"/>
    <x v="7435"/>
    <x v="89"/>
    <s v="Jobot"/>
    <s v="['sql', 'c#', 'javascript', 'postgresql']"/>
  </r>
  <r>
    <x v="2"/>
    <s v="Food Security Survey Data Analyst"/>
    <s v="Rockville, MD"/>
    <x v="0"/>
    <x v="0"/>
    <x v="2"/>
    <x v="7436"/>
    <x v="1396"/>
    <s v="ICF"/>
    <s v="['sas', 'sas', 'r', 'spss']"/>
  </r>
  <r>
    <x v="0"/>
    <s v="Lead Data Scientist"/>
    <s v="Anywhere"/>
    <x v="0"/>
    <x v="1"/>
    <x v="1"/>
    <x v="7437"/>
    <x v="1397"/>
    <s v="Get It Recruit - Finance"/>
    <s v="['python', 'sql', 'nosql']"/>
  </r>
  <r>
    <x v="2"/>
    <s v="Data Analyst"/>
    <s v="Austin, TX   (+2 others)"/>
    <x v="0"/>
    <x v="0"/>
    <x v="2"/>
    <x v="7438"/>
    <x v="54"/>
    <s v="Bethesda"/>
    <s v="['sql', 'tableau', 'looker']"/>
  </r>
  <r>
    <x v="2"/>
    <s v="Data Analyst (SQL) :Role 3354"/>
    <s v="Anywhere"/>
    <x v="0"/>
    <x v="1"/>
    <x v="2"/>
    <x v="7439"/>
    <x v="99"/>
    <s v="iTalent Digital"/>
    <s v="['sql', 'python', 'express', 'tableau', 'excel']"/>
  </r>
  <r>
    <x v="0"/>
    <s v="Cutting Edge Data Scientist Needed for Telecommunications Co."/>
    <s v="United States"/>
    <x v="0"/>
    <x v="0"/>
    <x v="2"/>
    <x v="7440"/>
    <x v="19"/>
    <s v="Burtch Works"/>
    <s v="['sql']"/>
  </r>
  <r>
    <x v="1"/>
    <s v="Data Engineer"/>
    <s v="Sacate, AZ"/>
    <x v="0"/>
    <x v="0"/>
    <x v="2"/>
    <x v="7441"/>
    <x v="17"/>
    <s v="Mastermind.com"/>
    <s v="['python', 'sql', 'mysql', 'bigquery', 'phoenix', 'spreadsheet']"/>
  </r>
  <r>
    <x v="1"/>
    <s v="Remote Data Engineer"/>
    <s v="Anywhere"/>
    <x v="0"/>
    <x v="1"/>
    <x v="2"/>
    <x v="7442"/>
    <x v="19"/>
    <s v="Insight Global"/>
    <s v="['python', 'sql', 'azure', 'gcp', 'snowflake', 'airflow', 'kafka', 'ssis', 'jenkins']"/>
  </r>
  <r>
    <x v="0"/>
    <s v="Assistant Professor, Neuro/Data Scientist, Tenure Track"/>
    <s v="Albuquerque, NM"/>
    <x v="0"/>
    <x v="0"/>
    <x v="2"/>
    <x v="7443"/>
    <x v="162"/>
    <s v="University of New Mexico"/>
    <m/>
  </r>
  <r>
    <x v="0"/>
    <s v="Data Scientist"/>
    <s v="Cairo, Egypt"/>
    <x v="0"/>
    <x v="0"/>
    <x v="53"/>
    <x v="7444"/>
    <x v="8"/>
    <s v="Visa"/>
    <s v="['sql', 'shell', 'sas', 'sas', 'python', 'r', 'scala', 'java', 'matlab', 'c++', 'elasticsearch', 'hadoop', 'spark', 'jupyter', 'linux']"/>
  </r>
  <r>
    <x v="3"/>
    <s v="Senior Data Engineer"/>
    <s v="Irvine, CA"/>
    <x v="0"/>
    <x v="0"/>
    <x v="2"/>
    <x v="7445"/>
    <x v="1398"/>
    <s v="U.S. Bank National Association"/>
    <s v="['sql', 'r', 'python', 'sas', 'sas', 'hadoop', 'excel', 'spss', 'power bi', 'tableau']"/>
  </r>
  <r>
    <x v="3"/>
    <s v="Senior Data Engineer (Python, Spark AWS, Scala)"/>
    <s v="The Bahamas"/>
    <x v="0"/>
    <x v="0"/>
    <x v="29"/>
    <x v="7446"/>
    <x v="25"/>
    <s v="Capital One"/>
    <s v="['python', 'scala', 'java', 'nosql', 'sql', 'mongo', 'shell', 'mysql', 'cassandra', 'aws', 'redshift', 'snowflake', 'azure', 'spark', 'hadoop', 'kafka']"/>
  </r>
  <r>
    <x v="1"/>
    <s v="Lead Data Engineer"/>
    <s v="Anywhere"/>
    <x v="0"/>
    <x v="1"/>
    <x v="2"/>
    <x v="7447"/>
    <x v="62"/>
    <s v="Hirewell"/>
    <s v="['sql', 'no-sql', 'sql server', 'azure', 'airflow', 'spark', 'power bi']"/>
  </r>
  <r>
    <x v="8"/>
    <s v="Senior Manager of Data Science"/>
    <s v="Anywhere"/>
    <x v="0"/>
    <x v="1"/>
    <x v="1"/>
    <x v="7448"/>
    <x v="21"/>
    <s v="Harnham"/>
    <s v="['sql', 'python', 'sas', 'sas', 'watson', 'excel', 'tableau', 'looker']"/>
  </r>
  <r>
    <x v="3"/>
    <s v="Senior Data Engineer - Scala (Remote)"/>
    <s v="Anywhere"/>
    <x v="0"/>
    <x v="1"/>
    <x v="2"/>
    <x v="7449"/>
    <x v="1399"/>
    <s v="ICF"/>
    <s v="['scala', 'python', 'aws', 'redshift', 'spark', 'hadoop', 'airflow', 'jenkins', 'git', 'github', 'confluence']"/>
  </r>
  <r>
    <x v="3"/>
    <s v="Senior Data Engineer"/>
    <s v="Austin, TX"/>
    <x v="0"/>
    <x v="0"/>
    <x v="2"/>
    <x v="7450"/>
    <x v="560"/>
    <s v="IBM"/>
    <s v="['sql', 'nosql', 'python', 'java', 'c++', 'scala', 'ibm cloud', 'watson', 'airflow', 'redhat', 'flow', 'kubernetes']"/>
  </r>
  <r>
    <x v="1"/>
    <s v="Junior Data Engineer (m/f/d)"/>
    <s v="Zagreb, Croatia"/>
    <x v="0"/>
    <x v="0"/>
    <x v="19"/>
    <x v="7451"/>
    <x v="638"/>
    <s v="Nets"/>
    <m/>
  </r>
  <r>
    <x v="1"/>
    <s v="Data Engineer"/>
    <s v="Seattle, WA"/>
    <x v="0"/>
    <x v="0"/>
    <x v="2"/>
    <x v="7452"/>
    <x v="629"/>
    <s v="Twitch"/>
    <s v="['sql', 'redshift']"/>
  </r>
  <r>
    <x v="6"/>
    <s v="Senior Data Analyst / Data Engineer (all genders)"/>
    <s v="Porto, Portugal"/>
    <x v="0"/>
    <x v="0"/>
    <x v="12"/>
    <x v="7453"/>
    <x v="46"/>
    <s v="TeamViewer"/>
    <s v="['python', 'go', 'docker']"/>
  </r>
  <r>
    <x v="0"/>
    <s v="Aerospace Data Scientist"/>
    <s v="Springdale, SC"/>
    <x v="0"/>
    <x v="0"/>
    <x v="2"/>
    <x v="7454"/>
    <x v="17"/>
    <s v="gpac"/>
    <s v="['r', 'python', 'matlab']"/>
  </r>
  <r>
    <x v="1"/>
    <s v="Sr. Data Engineer"/>
    <s v="United States"/>
    <x v="0"/>
    <x v="0"/>
    <x v="2"/>
    <x v="7455"/>
    <x v="122"/>
    <s v="Technical Source"/>
    <s v="['sql', 'python', 'azure', 'databricks']"/>
  </r>
  <r>
    <x v="3"/>
    <s v="Senior Data Engineer (Business Intelligence)"/>
    <s v="Anywhere"/>
    <x v="0"/>
    <x v="1"/>
    <x v="1"/>
    <x v="7456"/>
    <x v="71"/>
    <s v="Valdera"/>
    <s v="['go', 'python', 'r', 'sql']"/>
  </r>
  <r>
    <x v="0"/>
    <s v="Data Scientist, Algorithmic Recommendations"/>
    <s v="Anywhere"/>
    <x v="0"/>
    <x v="1"/>
    <x v="2"/>
    <x v="7457"/>
    <x v="649"/>
    <s v="The New York Times"/>
    <s v="['python', 'sql']"/>
  </r>
  <r>
    <x v="1"/>
    <s v="Data Engineer, Hardware"/>
    <s v="Canada"/>
    <x v="0"/>
    <x v="0"/>
    <x v="23"/>
    <x v="7458"/>
    <x v="56"/>
    <s v="Block"/>
    <s v="['sql', 'ruby', 'ruby', 'python', 'java', 'go', 'snowflake', 'bigquery', 'redshift', 'aws', 'gcp', 'airflow', 'git']"/>
  </r>
  <r>
    <x v="0"/>
    <s v="Data Scientist"/>
    <s v="San Jose, CA"/>
    <x v="5"/>
    <x v="0"/>
    <x v="2"/>
    <x v="7459"/>
    <x v="1400"/>
    <s v="IBM"/>
    <s v="['c++', 'java', 'python', 'c', 'watson', 'ibm cloud', 'linux', 'docker', 'kubernetes', 'github']"/>
  </r>
  <r>
    <x v="1"/>
    <s v="Data Engineer"/>
    <s v="Glendale, AZ"/>
    <x v="0"/>
    <x v="0"/>
    <x v="2"/>
    <x v="7460"/>
    <x v="937"/>
    <s v="USAA"/>
    <s v="['sql', 'python', 'snowflake', 'phoenix']"/>
  </r>
  <r>
    <x v="1"/>
    <s v="Principal Data Engineer"/>
    <s v="Anywhere"/>
    <x v="0"/>
    <x v="1"/>
    <x v="2"/>
    <x v="7461"/>
    <x v="122"/>
    <s v="Cambium Learning Group"/>
    <s v="['sql', 'python', 'bash', 'snowflake', 'airflow', 'tableau', 'looker', 'git', 'github']"/>
  </r>
  <r>
    <x v="1"/>
    <s v="Data Engineer, Smartwool and Altra"/>
    <s v="Colorado"/>
    <x v="0"/>
    <x v="0"/>
    <x v="2"/>
    <x v="7462"/>
    <x v="57"/>
    <s v="VF Corporation"/>
    <s v="['python', 'sql', 'nosql', 'mysql', 'db2', 'dynamodb', 'aws', 'redshift', 'bigquery', 'oracle', 'kafka', 'spark', 'pyspark', 'node', 'tableau', 'docker', 'terraform', 'jira', 'confluence']"/>
  </r>
  <r>
    <x v="3"/>
    <s v="Senior Data Platform Engineer"/>
    <s v="Juno Beach, FL"/>
    <x v="0"/>
    <x v="0"/>
    <x v="2"/>
    <x v="7463"/>
    <x v="18"/>
    <s v="EverBright"/>
    <s v="['sql', 'python', 'java', 'scala', 'c', 'aws', 'azure']"/>
  </r>
  <r>
    <x v="1"/>
    <s v="Sr Data engineer"/>
    <s v="Dallas, TX"/>
    <x v="1"/>
    <x v="0"/>
    <x v="1"/>
    <x v="7464"/>
    <x v="17"/>
    <s v="MANDO TECHNOLOGIES INC"/>
    <s v="['sql', 'python', 'java', 'mongodb', 'mongodb', 'cassandra', 'sql server', 'azure', 'databricks', 'oracle', 'snowflake', 'spark', 'unix', 'power bi', 'cognos', 'tableau', 'github', 'jenkins', 'terraform']"/>
  </r>
  <r>
    <x v="1"/>
    <s v="Principal Data Engineer"/>
    <s v="Georgia"/>
    <x v="0"/>
    <x v="0"/>
    <x v="2"/>
    <x v="7465"/>
    <x v="34"/>
    <s v="Next Ventures"/>
    <s v="['python', 'sql', 'databricks']"/>
  </r>
  <r>
    <x v="1"/>
    <s v="Data Engineer Consultant"/>
    <s v="Anywhere"/>
    <x v="0"/>
    <x v="1"/>
    <x v="2"/>
    <x v="7466"/>
    <x v="19"/>
    <s v="Datasource Consulting, an EXL company"/>
    <s v="['python', 'sql', 'aws', 'snowflake', 'databricks', 'azure', 'pyspark']"/>
  </r>
  <r>
    <x v="0"/>
    <s v="Cyber Security Data Engineer (Data Scientist)"/>
    <s v="Warsaw, Poland"/>
    <x v="0"/>
    <x v="0"/>
    <x v="11"/>
    <x v="7467"/>
    <x v="137"/>
    <s v="Bosch Group"/>
    <s v="['sql', 'spark', 'pyspark']"/>
  </r>
  <r>
    <x v="0"/>
    <s v="[BD] - Oracle Data modeler"/>
    <s v="Vietnam"/>
    <x v="0"/>
    <x v="0"/>
    <x v="16"/>
    <x v="7468"/>
    <x v="74"/>
    <s v="Bosch Group"/>
    <s v="['java', 'sql', 'oracle', 'sap']"/>
  </r>
  <r>
    <x v="0"/>
    <s v="Full Stack Data Scientist"/>
    <s v="Helsinki, Finland"/>
    <x v="0"/>
    <x v="0"/>
    <x v="71"/>
    <x v="7469"/>
    <x v="993"/>
    <s v="Nitor"/>
    <s v="['python', 'r', 'aws', 'azure', 'gcp']"/>
  </r>
  <r>
    <x v="7"/>
    <s v="(Senior) Machine Learning Engineer"/>
    <s v="Munich, Germany"/>
    <x v="0"/>
    <x v="0"/>
    <x v="9"/>
    <x v="7470"/>
    <x v="188"/>
    <s v="Brainlab"/>
    <s v="['python', 'c++', 'aws', 'linux', 'windows']"/>
  </r>
  <r>
    <x v="7"/>
    <s v="Staff Machine Learning Engineer"/>
    <s v="Toronto, ON, Canada"/>
    <x v="0"/>
    <x v="0"/>
    <x v="23"/>
    <x v="7471"/>
    <x v="196"/>
    <s v="owl.co"/>
    <s v="['python', 'sql', 'aws', 'pandas', 'numpy', 'seaborn']"/>
  </r>
  <r>
    <x v="1"/>
    <s v="Data Engineer"/>
    <s v="Anywhere"/>
    <x v="0"/>
    <x v="1"/>
    <x v="2"/>
    <x v="7472"/>
    <x v="2"/>
    <s v="hackajob"/>
    <s v="['python', 'sql', 'postgresql', 'databricks', 'aws', 'spark']"/>
  </r>
  <r>
    <x v="0"/>
    <s v="Data Scientist"/>
    <s v="Springfield, VA"/>
    <x v="5"/>
    <x v="0"/>
    <x v="2"/>
    <x v="7473"/>
    <x v="23"/>
    <s v="Capital One"/>
    <s v="['java', 'scala', 'python', 'nosql', 'sql', 'mongo', 'shell', 'mysql', 'cassandra', 'redshift', 'snowflake', 'aws', 'azure', 'hadoop', 'kafka', 'spark']"/>
  </r>
  <r>
    <x v="1"/>
    <s v="Lead Data Engineer - Remote"/>
    <s v="Austin, TX"/>
    <x v="7"/>
    <x v="0"/>
    <x v="2"/>
    <x v="7474"/>
    <x v="8"/>
    <s v="Braintrust"/>
    <s v="['sql', 'snowflake', 'bigquery', 'aws', 'redshift', 'spark', 'airflow', 'kafka']"/>
  </r>
  <r>
    <x v="1"/>
    <s v="Data Engineer"/>
    <s v="Anywhere"/>
    <x v="0"/>
    <x v="1"/>
    <x v="2"/>
    <x v="7475"/>
    <x v="67"/>
    <s v="Centific"/>
    <s v="['scala', 'sql', 'databricks', 'snowflake', 'redshift', 'aws', 'oracle', 'airflow', 'spark', 'jenkins', 'github']"/>
  </r>
  <r>
    <x v="0"/>
    <s v="Remote Bioinformatics Data Scientist- Python/R/Machine Learning!"/>
    <s v="Anywhere"/>
    <x v="0"/>
    <x v="1"/>
    <x v="2"/>
    <x v="7476"/>
    <x v="18"/>
    <s v="CyberCoders"/>
    <s v="['python', 'assembly', 'word']"/>
  </r>
  <r>
    <x v="0"/>
    <s v="Data Scientist/Data Visualization Specialist"/>
    <s v="Dayton, OH"/>
    <x v="0"/>
    <x v="0"/>
    <x v="2"/>
    <x v="7477"/>
    <x v="31"/>
    <s v="Knowesis"/>
    <s v="['r', 'python', 'sql', 'aws', 'redshift', 'databricks', 'matplotlib', 'pandas', 'excel', 'tableau', 'power bi', 'word', 'outlook', 'powerpoint', 'visio', 'sharepoint']"/>
  </r>
  <r>
    <x v="3"/>
    <s v="Senior Data Engineer Python"/>
    <s v="San Jose, CA"/>
    <x v="0"/>
    <x v="0"/>
    <x v="1"/>
    <x v="7478"/>
    <x v="21"/>
    <s v="CyberCoders"/>
    <s v="['python', 'nosql', 'elasticsearch', 'postgresql', 'redis', 'kafka', 'spark', 'airflow', 'django', 'linux', 'docker', 'kubernetes']"/>
  </r>
  <r>
    <x v="1"/>
    <s v="Data Engineer"/>
    <s v="Anywhere"/>
    <x v="0"/>
    <x v="1"/>
    <x v="1"/>
    <x v="7479"/>
    <x v="96"/>
    <s v="TheoremOne, LLC"/>
    <s v="['python', 'java', 'scala', 'sql', 'nosql', 'r', 'aws', 'azure', 'spark', 'kafka', 'hadoop', 'flow']"/>
  </r>
  <r>
    <x v="0"/>
    <s v="Data Scientist I. Job in Vienna My Valley Jobs Today"/>
    <s v="Vienna, VA"/>
    <x v="0"/>
    <x v="0"/>
    <x v="2"/>
    <x v="7480"/>
    <x v="345"/>
    <s v="Navy Federal Credit Union"/>
    <s v="['python', 'r', 'scala', 'sql', 'azure', 'databricks', 'aws', 'spark', 'matplotlib', 'ggplot2', 'hadoop', 'word', 'power bi', 'tableau', 'spreadsheet', 'excel', 'powerpoint']"/>
  </r>
  <r>
    <x v="2"/>
    <s v="Business Data Analyst II (Tableau)"/>
    <s v="Dunwoody, GA"/>
    <x v="0"/>
    <x v="0"/>
    <x v="2"/>
    <x v="7481"/>
    <x v="29"/>
    <s v="Meridian Cooperative"/>
    <s v="['sql', 'tableau']"/>
  </r>
  <r>
    <x v="3"/>
    <s v="Senior Data Engineer - Python, GCP, Big Query"/>
    <s v="India"/>
    <x v="0"/>
    <x v="0"/>
    <x v="7"/>
    <x v="7482"/>
    <x v="56"/>
    <s v="Srijan Technologies"/>
    <s v="['python', 'gcp', 'drupal']"/>
  </r>
  <r>
    <x v="2"/>
    <s v="Data Analyst"/>
    <s v="Anywhere"/>
    <x v="0"/>
    <x v="1"/>
    <x v="2"/>
    <x v="7483"/>
    <x v="610"/>
    <s v="Insight Global"/>
    <s v="['sql', 'excel']"/>
  </r>
  <r>
    <x v="0"/>
    <s v="Data Scientist - Tiktok Ads, Ads Measurement"/>
    <s v="Los Angeles, CA"/>
    <x v="0"/>
    <x v="0"/>
    <x v="2"/>
    <x v="7484"/>
    <x v="484"/>
    <s v="TikTok"/>
    <m/>
  </r>
  <r>
    <x v="1"/>
    <s v="Data Engineer"/>
    <m/>
    <x v="0"/>
    <x v="0"/>
    <x v="2"/>
    <x v="7485"/>
    <x v="34"/>
    <s v="Alldus"/>
    <s v="['python', 'sql', 'snowflake', 'aws', 'pyspark', 'airflow', 'flow']"/>
  </r>
  <r>
    <x v="0"/>
    <s v="Data Scientist / Engineer"/>
    <s v="Oakland, CA"/>
    <x v="0"/>
    <x v="0"/>
    <x v="2"/>
    <x v="7486"/>
    <x v="68"/>
    <s v="Motimatic"/>
    <s v="['python', 'sql']"/>
  </r>
  <r>
    <x v="2"/>
    <s v="Data Analyst I"/>
    <s v="United States"/>
    <x v="0"/>
    <x v="0"/>
    <x v="2"/>
    <x v="7487"/>
    <x v="245"/>
    <s v="Cintas"/>
    <s v="['word', 'excel', 'powerpoint', 'outlook']"/>
  </r>
  <r>
    <x v="2"/>
    <s v="DATA SCIENCE ANALYST"/>
    <s v="Tallahassee, FL"/>
    <x v="0"/>
    <x v="0"/>
    <x v="2"/>
    <x v="7488"/>
    <x v="172"/>
    <s v="The State of Florida"/>
    <s v="['sql', 'python', 'r', 'sas', 'sas', 'sharepoint', 'tableau']"/>
  </r>
  <r>
    <x v="3"/>
    <s v="Senior Customer Data Engineer"/>
    <s v="Anywhere"/>
    <x v="0"/>
    <x v="1"/>
    <x v="2"/>
    <x v="7489"/>
    <x v="71"/>
    <s v="Simplex."/>
    <s v="['sql', 'unix', 'linux']"/>
  </r>
  <r>
    <x v="1"/>
    <s v="Enterprise Data Engineer - Snowflake"/>
    <s v="Rockville, MD"/>
    <x v="1"/>
    <x v="0"/>
    <x v="1"/>
    <x v="7490"/>
    <x v="638"/>
    <s v="Arthur Grand Technologies Inc"/>
    <s v="['aws', 'azure', 'snowflake', 'excel']"/>
  </r>
  <r>
    <x v="1"/>
    <s v="Lead Azure Data Engineer"/>
    <s v="Warren, NJ"/>
    <x v="0"/>
    <x v="0"/>
    <x v="2"/>
    <x v="7491"/>
    <x v="17"/>
    <s v="Nityo Infotech Corporation"/>
    <s v="['python', 'sql', 'azure', 'oracle']"/>
  </r>
  <r>
    <x v="3"/>
    <s v="Senior Data Engineer"/>
    <s v="Lake Forest, IL"/>
    <x v="0"/>
    <x v="0"/>
    <x v="1"/>
    <x v="7492"/>
    <x v="21"/>
    <s v="Trustmark"/>
    <s v="['sql', 'sas', 'sas', 'r', 'python', 'azure', 'databricks', 'tableau', 'power bi']"/>
  </r>
  <r>
    <x v="1"/>
    <s v="Sr. Data Engineer"/>
    <s v="Charlotte, NC"/>
    <x v="0"/>
    <x v="0"/>
    <x v="2"/>
    <x v="7493"/>
    <x v="28"/>
    <s v="CyberCoders"/>
    <s v="['sql', 'snowflake']"/>
  </r>
  <r>
    <x v="1"/>
    <s v="Sr. Data Engineer (Full Time)"/>
    <s v="Minneapolis, MN"/>
    <x v="0"/>
    <x v="0"/>
    <x v="2"/>
    <x v="7494"/>
    <x v="89"/>
    <s v="Sbase Technologies"/>
    <s v="['scala', 'sql', 'python', 'shell', 'azure', 'spark', 'hadoop', 'unix', 'github']"/>
  </r>
  <r>
    <x v="3"/>
    <s v="Senior Data Engineer, KMS Solutions"/>
    <s v="Ho Chi Minh City, Vietnam"/>
    <x v="0"/>
    <x v="0"/>
    <x v="16"/>
    <x v="7495"/>
    <x v="56"/>
    <s v="KMS Technology"/>
    <s v="['python', 'sql', 'mongodb', 'mongodb', 'sql server', 'mysql', 'postgresql', 'azure', 'fastapi']"/>
  </r>
  <r>
    <x v="3"/>
    <s v="Senior Data Engineer"/>
    <s v="San Francisco, CA"/>
    <x v="0"/>
    <x v="0"/>
    <x v="2"/>
    <x v="7496"/>
    <x v="173"/>
    <s v="Intelletec"/>
    <s v="['python', 'aws']"/>
  </r>
  <r>
    <x v="5"/>
    <s v="Senior Software Engineer, Frontend"/>
    <s v="Anywhere"/>
    <x v="0"/>
    <x v="1"/>
    <x v="49"/>
    <x v="7497"/>
    <x v="53"/>
    <s v="Pocket Network"/>
    <s v="['typescript', 'javascript', 'css', 'html', 'react', 'graphql', 'node.js']"/>
  </r>
  <r>
    <x v="3"/>
    <s v="Senior Data Engineer"/>
    <m/>
    <x v="0"/>
    <x v="0"/>
    <x v="2"/>
    <x v="7498"/>
    <x v="18"/>
    <s v="Intelletec"/>
    <s v="['python', 'java', 'sql', 'spark', 'hadoop', 'pyspark']"/>
  </r>
  <r>
    <x v="1"/>
    <s v="Big Data Engineer Tech Lead"/>
    <s v="Irving, TX"/>
    <x v="0"/>
    <x v="0"/>
    <x v="2"/>
    <x v="7499"/>
    <x v="31"/>
    <s v="Purple Drive Technologies LLC"/>
    <s v="['scala', 'python', 'hadoop', 'spark', 'kafka']"/>
  </r>
  <r>
    <x v="0"/>
    <s v="Data Scientist - Service Logistics"/>
    <s v="Anywhere"/>
    <x v="0"/>
    <x v="1"/>
    <x v="27"/>
    <x v="7500"/>
    <x v="933"/>
    <s v="Cisco"/>
    <s v="['snowflake', 'oracle', 'pandas', 'scikit-learn', 'matplotlib', 'jupyter', 'tableau']"/>
  </r>
  <r>
    <x v="4"/>
    <s v="Analyst"/>
    <s v="Atlanta, GA"/>
    <x v="0"/>
    <x v="0"/>
    <x v="2"/>
    <x v="7501"/>
    <x v="71"/>
    <s v="CRG Search"/>
    <s v="['sheets', 'flow']"/>
  </r>
  <r>
    <x v="2"/>
    <s v="Data Analyst"/>
    <s v="Philadelphia, PA"/>
    <x v="0"/>
    <x v="0"/>
    <x v="2"/>
    <x v="7502"/>
    <x v="99"/>
    <s v="TBG | The Bachrach Group"/>
    <m/>
  </r>
  <r>
    <x v="1"/>
    <s v="Lead Data Engineer"/>
    <s v="Charlotte, NC"/>
    <x v="0"/>
    <x v="0"/>
    <x v="2"/>
    <x v="7503"/>
    <x v="1401"/>
    <s v="WELLS FARGO BANK"/>
    <s v="['sql', 'python', 'bigquery', 'unix', 'github', 'jenkins']"/>
  </r>
  <r>
    <x v="1"/>
    <s v="Data Engineer"/>
    <m/>
    <x v="0"/>
    <x v="0"/>
    <x v="2"/>
    <x v="7504"/>
    <x v="155"/>
    <s v="Wall Street Careers®"/>
    <s v="['snowflake', 'tableau', 'excel']"/>
  </r>
  <r>
    <x v="8"/>
    <s v="Senior Data Scientist (TS/SCI clearance)"/>
    <s v="United States"/>
    <x v="0"/>
    <x v="0"/>
    <x v="1"/>
    <x v="7505"/>
    <x v="8"/>
    <s v="Riverside Research"/>
    <s v="['python', 'hadoop']"/>
  </r>
  <r>
    <x v="1"/>
    <s v="Data Engineer"/>
    <s v="Chicago, IL"/>
    <x v="0"/>
    <x v="0"/>
    <x v="2"/>
    <x v="7506"/>
    <x v="67"/>
    <s v="MATRIX Resources"/>
    <s v="['sql', 'powershell', 'python', 'r', 'javascript', 'nosql', 'mongodb', 'mongodb', 'cassandra', 'dynamodb', 'azure', 'aws', 'snowflake', 'ssis', 'ssrs', 'power bi', 'tableau']"/>
  </r>
  <r>
    <x v="1"/>
    <s v="Data Engineer, Experimentation &amp; Evaluation-TikTok Data Platform"/>
    <s v="San Jose, CA"/>
    <x v="0"/>
    <x v="0"/>
    <x v="2"/>
    <x v="7507"/>
    <x v="773"/>
    <s v="TikTok"/>
    <s v="['sql', 'spark', 'kafka']"/>
  </r>
  <r>
    <x v="7"/>
    <s v="Senior Machine Learning Engineer"/>
    <s v="Berlin, Germany"/>
    <x v="0"/>
    <x v="0"/>
    <x v="9"/>
    <x v="7508"/>
    <x v="188"/>
    <s v="SoundHound Inc."/>
    <s v="['python', 'pytorch', 'tensorflow']"/>
  </r>
  <r>
    <x v="2"/>
    <s v="Business / Data Analyst"/>
    <s v="Mountain View, CA"/>
    <x v="0"/>
    <x v="0"/>
    <x v="2"/>
    <x v="7509"/>
    <x v="31"/>
    <s v="HCL Ecosystem"/>
    <s v="['sql']"/>
  </r>
  <r>
    <x v="2"/>
    <s v="Medical Informatics Analyst, Consultant"/>
    <s v="Davis, CA"/>
    <x v="0"/>
    <x v="0"/>
    <x v="2"/>
    <x v="7510"/>
    <x v="1402"/>
    <s v="Blue Shield of California"/>
    <s v="['sql', 'python', 'sas', 'sas', 'vba', 'excel', 'tableau']"/>
  </r>
  <r>
    <x v="1"/>
    <s v="Data Engineer"/>
    <s v="Anywhere"/>
    <x v="0"/>
    <x v="1"/>
    <x v="2"/>
    <x v="7511"/>
    <x v="17"/>
    <s v="theSkimm"/>
    <s v="['aws', 'redshift', 'spark', 'airflow', 'looker', 'docker']"/>
  </r>
  <r>
    <x v="1"/>
    <s v="Data Engineer (Frankfurt, Gemany)"/>
    <s v="Frankfurt, Germany"/>
    <x v="0"/>
    <x v="0"/>
    <x v="9"/>
    <x v="7512"/>
    <x v="187"/>
    <s v="Unit8 SA"/>
    <s v="['python', 'java', 'c#', 'c++', 'spark']"/>
  </r>
  <r>
    <x v="0"/>
    <s v="Data Scientist"/>
    <m/>
    <x v="0"/>
    <x v="0"/>
    <x v="2"/>
    <x v="7513"/>
    <x v="57"/>
    <s v="New York City Housing Development Corporation"/>
    <s v="['r', 'python', 'sas', 'sas']"/>
  </r>
  <r>
    <x v="0"/>
    <s v="Analytics Engineer"/>
    <s v="Anywhere"/>
    <x v="0"/>
    <x v="1"/>
    <x v="2"/>
    <x v="7514"/>
    <x v="122"/>
    <s v="Dataworks"/>
    <s v="['python', 'sql', 'gcp', 'aws', 'azure', 'tableau', 'looker']"/>
  </r>
  <r>
    <x v="2"/>
    <s v="Food &amp; Safety Compliance Analyst – Data"/>
    <s v="Lakeland, FL"/>
    <x v="0"/>
    <x v="0"/>
    <x v="2"/>
    <x v="7515"/>
    <x v="1403"/>
    <s v="Publix"/>
    <s v="['excel', 'power bi', 'sharepoint', 'word', 'powerpoint', 'tableau']"/>
  </r>
  <r>
    <x v="2"/>
    <s v="Data Analyst"/>
    <s v="Irving, TX"/>
    <x v="0"/>
    <x v="0"/>
    <x v="2"/>
    <x v="7516"/>
    <x v="282"/>
    <s v="Upen Group Inc"/>
    <s v="['sql']"/>
  </r>
  <r>
    <x v="8"/>
    <s v="Senior Data Scientist"/>
    <s v="Anywhere"/>
    <x v="0"/>
    <x v="1"/>
    <x v="1"/>
    <x v="7517"/>
    <x v="18"/>
    <s v="Lawrence Harvey"/>
    <s v="['sql', 'python', 'r', 'pytorch', 'tensorflow', 'keras']"/>
  </r>
  <r>
    <x v="0"/>
    <s v="Data Scientist (New Graduated Welcome)"/>
    <s v="Thailand"/>
    <x v="0"/>
    <x v="0"/>
    <x v="25"/>
    <x v="7518"/>
    <x v="20"/>
    <s v="Western Digital"/>
    <s v="['sas', 'sas', 'javascript', 'aws', 'redshift', 'tensorflow', 'jquery', 'angular', 'spss']"/>
  </r>
  <r>
    <x v="1"/>
    <s v="Data Engineer"/>
    <s v="New York, NY"/>
    <x v="0"/>
    <x v="0"/>
    <x v="2"/>
    <x v="7519"/>
    <x v="2"/>
    <s v="Datalogz"/>
    <s v="['python', 'sql', 'power bi', 'tableau', 'qlik', 'looker']"/>
  </r>
  <r>
    <x v="1"/>
    <s v="Data Engineer"/>
    <s v="San Antonio, TX"/>
    <x v="0"/>
    <x v="0"/>
    <x v="2"/>
    <x v="7520"/>
    <x v="122"/>
    <s v="TechHuman"/>
    <s v="['sql', 'aws', 'redshift', 'spark', 'pyspark']"/>
  </r>
  <r>
    <x v="2"/>
    <s v="Research Data Analyst II (JC-354339)"/>
    <s v="California"/>
    <x v="0"/>
    <x v="0"/>
    <x v="2"/>
    <x v="7521"/>
    <x v="1194"/>
    <s v="Caltrans"/>
    <m/>
  </r>
  <r>
    <x v="7"/>
    <s v="Applied Machine Learning Engineer"/>
    <s v="Anywhere"/>
    <x v="0"/>
    <x v="1"/>
    <x v="23"/>
    <x v="7522"/>
    <x v="57"/>
    <s v="Resemble AI"/>
    <s v="['python']"/>
  </r>
  <r>
    <x v="2"/>
    <s v="Business Data Analyst"/>
    <s v="Richardson, TX"/>
    <x v="0"/>
    <x v="0"/>
    <x v="2"/>
    <x v="7523"/>
    <x v="2"/>
    <s v="MindTree Limited"/>
    <s v="['go']"/>
  </r>
  <r>
    <x v="6"/>
    <s v="SENIOR DATA ANALYST (REMOTE)"/>
    <s v="Anywhere"/>
    <x v="0"/>
    <x v="1"/>
    <x v="2"/>
    <x v="7524"/>
    <x v="153"/>
    <s v="Foodbuy"/>
    <s v="['excel', 'ms access', 'word', 'powerpoint']"/>
  </r>
  <r>
    <x v="2"/>
    <s v="Jr. Data Analyst"/>
    <s v="Southlake, TX"/>
    <x v="0"/>
    <x v="0"/>
    <x v="2"/>
    <x v="7525"/>
    <x v="239"/>
    <s v="Integrated Real Estate Group"/>
    <s v="['excel']"/>
  </r>
  <r>
    <x v="1"/>
    <s v="Data Engineer"/>
    <s v="San Francisco, CA"/>
    <x v="0"/>
    <x v="0"/>
    <x v="2"/>
    <x v="7526"/>
    <x v="2"/>
    <s v="Omneky"/>
    <s v="['sql', 'nosql', 'python', 'mongodb', 'mongodb', 'cassandra', 'aws', 'redshift', 'hadoop', 'spark', 'kafka']"/>
  </r>
  <r>
    <x v="3"/>
    <s v="Senior Data Engineer"/>
    <s v="Salt Lake City, UT"/>
    <x v="0"/>
    <x v="0"/>
    <x v="1"/>
    <x v="7527"/>
    <x v="67"/>
    <s v="Tendo"/>
    <s v="['python', 'scala', 'aws', 'databricks', 'spark', 'pyspark', 'git', 'docker', 'jira', 'confluence']"/>
  </r>
  <r>
    <x v="0"/>
    <s v="Generative AI Data Scientist"/>
    <s v="Paris, France"/>
    <x v="0"/>
    <x v="0"/>
    <x v="27"/>
    <x v="7528"/>
    <x v="8"/>
    <s v="Publicis Groupe"/>
    <s v="['python', 'aws', 'azure', 'tensorflow', 'hadoop']"/>
  </r>
  <r>
    <x v="3"/>
    <s v="Senior Data Engineer (Peninsula, CA)"/>
    <s v="San Francisco, CA"/>
    <x v="0"/>
    <x v="0"/>
    <x v="2"/>
    <x v="7529"/>
    <x v="865"/>
    <s v="Atlassian"/>
    <s v="['c', 'python', 'java', 'sql', 'aws', 'redshift', 'spark', 'airflow', 'kafka', 'atlassian']"/>
  </r>
  <r>
    <x v="6"/>
    <s v="Senior Data Analyst"/>
    <s v="South Barrington, IL"/>
    <x v="0"/>
    <x v="0"/>
    <x v="2"/>
    <x v="7530"/>
    <x v="1404"/>
    <s v="PRESENCE"/>
    <s v="['sql', 'excel']"/>
  </r>
  <r>
    <x v="0"/>
    <s v="National Security Data Scientist/Statistical Research Programmer"/>
    <s v="Washington, DC"/>
    <x v="0"/>
    <x v="0"/>
    <x v="2"/>
    <x v="7531"/>
    <x v="122"/>
    <s v="RAND Corporation"/>
    <s v="['r', 'python', 'sas', 'sas', 'rshiny', 'tableau']"/>
  </r>
  <r>
    <x v="9"/>
    <s v="Senior Vision Engineer"/>
    <s v="Wrocław, Poland"/>
    <x v="0"/>
    <x v="0"/>
    <x v="11"/>
    <x v="7532"/>
    <x v="36"/>
    <s v="Averna"/>
    <s v="['assembly', 'python', 'opencv']"/>
  </r>
  <r>
    <x v="1"/>
    <s v="Data Engineer"/>
    <s v="Arlington, VA"/>
    <x v="0"/>
    <x v="0"/>
    <x v="2"/>
    <x v="7533"/>
    <x v="1405"/>
    <s v="IntraFi Network"/>
    <s v="['python', 'aws', 'airflow', 'ssis']"/>
  </r>
  <r>
    <x v="0"/>
    <s v="Data Scientist eBike Systems (f/m/div.)"/>
    <s v="Frankfurt, Germany"/>
    <x v="0"/>
    <x v="0"/>
    <x v="9"/>
    <x v="7534"/>
    <x v="8"/>
    <s v="Bosch Group"/>
    <s v="['python', 'go', 'java', 'kotlin', 'swift', 'spark', 'pandas', 'scikit-learn', 'tensorflow', 'keras', 'hadoop', 'flow']"/>
  </r>
  <r>
    <x v="8"/>
    <s v="Senior Staff Data Scientist, Loss Forecasting"/>
    <s v="Frisco, TX"/>
    <x v="0"/>
    <x v="0"/>
    <x v="1"/>
    <x v="7535"/>
    <x v="828"/>
    <s v="SoFi"/>
    <s v="['sql', 'python']"/>
  </r>
  <r>
    <x v="2"/>
    <s v="Financial Data Analyst"/>
    <s v="India"/>
    <x v="0"/>
    <x v="0"/>
    <x v="7"/>
    <x v="7536"/>
    <x v="579"/>
    <s v="Loop Health"/>
    <s v="['r', 'sql', 'python', 'sheets']"/>
  </r>
  <r>
    <x v="1"/>
    <s v="Staff Data Engineer (Greater NYC Area, NY or Remote)"/>
    <s v="Anywhere"/>
    <x v="0"/>
    <x v="1"/>
    <x v="2"/>
    <x v="7537"/>
    <x v="565"/>
    <s v="Integral Ad Science"/>
    <s v="['java', 'scala', 'python', 'assembly', 'sql', 'aws', 'redshift', 'snowflake', 'azure', 'gcp', 'hadoop', 'kafka', 'spark', 'airflow']"/>
  </r>
  <r>
    <x v="3"/>
    <s v="Sr. Network Data Engineer"/>
    <s v="Sterling, VA"/>
    <x v="0"/>
    <x v="0"/>
    <x v="2"/>
    <x v="7538"/>
    <x v="21"/>
    <s v="Chartis Federal"/>
    <m/>
  </r>
  <r>
    <x v="8"/>
    <s v="Senior Data Scientist, Risk (Atlanta, GA or Remote)"/>
    <s v="Anywhere"/>
    <x v="0"/>
    <x v="1"/>
    <x v="2"/>
    <x v="7539"/>
    <x v="8"/>
    <s v="Square"/>
    <s v="['sql', 'python', 'c', 'go', 'looker', 'flow']"/>
  </r>
  <r>
    <x v="2"/>
    <s v="Machine Learning Data Analyst"/>
    <s v="Tel Aviv-Yafo, Israel"/>
    <x v="0"/>
    <x v="0"/>
    <x v="8"/>
    <x v="7540"/>
    <x v="94"/>
    <s v="Hello Heart"/>
    <s v="['r', 'python', 'pandas', 'numpy']"/>
  </r>
  <r>
    <x v="1"/>
    <s v="AWS Data Engineer / MLOps Engineer"/>
    <s v="South San Francisco, CA"/>
    <x v="0"/>
    <x v="0"/>
    <x v="2"/>
    <x v="7541"/>
    <x v="17"/>
    <s v="Incedo Inc"/>
    <s v="['sql', 'python', 'aws', 'oracle', 'redshift', 'pyspark', 'sap']"/>
  </r>
  <r>
    <x v="8"/>
    <s v="Sr/Lead Data Scientist - Marketplace"/>
    <s v="Anywhere"/>
    <x v="0"/>
    <x v="1"/>
    <x v="2"/>
    <x v="7542"/>
    <x v="10"/>
    <s v="SeatGeek"/>
    <s v="['python', 'r', 'sql', 'mysql', 'elasticsearch', 'redis', 'redshift', 'looker', 'git']"/>
  </r>
  <r>
    <x v="1"/>
    <s v="Data Engineer (Data Science Hub)"/>
    <s v="Poland"/>
    <x v="0"/>
    <x v="0"/>
    <x v="11"/>
    <x v="7543"/>
    <x v="179"/>
    <s v="Allegro"/>
    <s v="['sql', 'python', 'mysql', 'postgresql', 'bigquery', 'snowflake', 'aws', 'gcp', 'spark', 'airflow', 'pyspark', 'github']"/>
  </r>
  <r>
    <x v="1"/>
    <s v="Data Engineer - India"/>
    <s v="Bengaluru, Karnataka, India"/>
    <x v="0"/>
    <x v="0"/>
    <x v="7"/>
    <x v="7544"/>
    <x v="56"/>
    <s v="Cermati.com"/>
    <s v="['java', 'scala', 'python', 'nosql', 'bash', 'redis', 'redshift', 'bigquery', 'aws', 'hadoop', 'spark', 'pandas', 'tensorflow', 'git']"/>
  </r>
  <r>
    <x v="3"/>
    <s v="Senior Data Engineer - Infrastructure Engineering"/>
    <s v="San Jose, CA"/>
    <x v="0"/>
    <x v="0"/>
    <x v="2"/>
    <x v="7545"/>
    <x v="1406"/>
    <s v="TikTok"/>
    <s v="['spark', 'kafka', 'kubernetes']"/>
  </r>
  <r>
    <x v="2"/>
    <s v="Marketing Data Analyst"/>
    <s v="Austin, TX"/>
    <x v="0"/>
    <x v="0"/>
    <x v="2"/>
    <x v="7546"/>
    <x v="243"/>
    <s v="iTalent Digital"/>
    <s v="['sql', 'python', 'express', 'tableau', 'excel']"/>
  </r>
  <r>
    <x v="1"/>
    <s v="Analyst/Associate, Data Engineer"/>
    <s v="New York, NY"/>
    <x v="0"/>
    <x v="0"/>
    <x v="2"/>
    <x v="7547"/>
    <x v="34"/>
    <s v="Cerberus Capital Management"/>
    <s v="['python', 'c#', 'java', 'javascript', 'sql', 'azure', 'aws', 'gcp', 'snowflake', 'bigquery', 'redshift', 'gdpr', 'kafka', 'airflow', 'terraform', 'git']"/>
  </r>
  <r>
    <x v="6"/>
    <s v="Senior Digital Analytics Analyst"/>
    <s v="Addison, TX"/>
    <x v="0"/>
    <x v="0"/>
    <x v="2"/>
    <x v="7548"/>
    <x v="23"/>
    <s v="Pampered Chef"/>
    <s v="['sql', 'python', 'r', 'aws', 'looker', 'tableau', 'microstrategy', 'chef']"/>
  </r>
  <r>
    <x v="8"/>
    <s v="Senior Data Scientist - AI/ML"/>
    <s v="Anywhere"/>
    <x v="0"/>
    <x v="1"/>
    <x v="2"/>
    <x v="7549"/>
    <x v="1407"/>
    <s v="TIAA"/>
    <s v="['javascript', 'python', 'html', 'css', 'aws', 'azure', 'docker', 'kubernetes']"/>
  </r>
  <r>
    <x v="8"/>
    <s v="Senior/Business Data Specialist to Credit Risk Model Data Flow"/>
    <s v="Poland"/>
    <x v="0"/>
    <x v="0"/>
    <x v="11"/>
    <x v="7550"/>
    <x v="1408"/>
    <s v="Nordea"/>
    <s v="['go', 'sas', 'sas', 'python', 'sql', 'flow']"/>
  </r>
  <r>
    <x v="0"/>
    <s v="Data Scientist Research Programmer"/>
    <s v="Washington, DC"/>
    <x v="0"/>
    <x v="0"/>
    <x v="2"/>
    <x v="7551"/>
    <x v="122"/>
    <s v="RAND Corporation"/>
    <s v="['python', 'r', 'azure', 'spark', 'hadoop']"/>
  </r>
  <r>
    <x v="1"/>
    <s v="Big Data Engineer"/>
    <s v="Latham, NY"/>
    <x v="0"/>
    <x v="0"/>
    <x v="2"/>
    <x v="7552"/>
    <x v="122"/>
    <s v="Robert Half"/>
    <m/>
  </r>
  <r>
    <x v="1"/>
    <s v="Data Engineer Data &amp; Analytics 1413144"/>
    <s v="Anywhere"/>
    <x v="0"/>
    <x v="1"/>
    <x v="2"/>
    <x v="7553"/>
    <x v="114"/>
    <s v="Cisco"/>
    <s v="['python', 'perl', 'java', 'sql', 'gcp', 'snowflake', 'tableau', 'looker', 'bitbucket', 'jenkins', 'git', 'jira', 'confluence']"/>
  </r>
  <r>
    <x v="3"/>
    <s v="Senior Data Engineer (Python, AWS, Airflow, Snowflake)"/>
    <s v="Springfield, MA"/>
    <x v="0"/>
    <x v="0"/>
    <x v="2"/>
    <x v="7554"/>
    <x v="25"/>
    <s v="Capital One"/>
    <s v="['python', 'java', 'scala', 'nosql', 'sql', 'mongo', 'shell', 'mysql', 'cassandra', 'aws', 'snowflake', 'redshift', 'azure', 'airflow', 'hadoop', 'kafka', 'spark']"/>
  </r>
  <r>
    <x v="2"/>
    <s v="Sr Data Analyst I"/>
    <s v="New York, NY"/>
    <x v="0"/>
    <x v="0"/>
    <x v="2"/>
    <x v="7555"/>
    <x v="139"/>
    <s v="Thirty Madison"/>
    <s v="['sql', 'python', 'c', 'looker', 'tableau']"/>
  </r>
  <r>
    <x v="1"/>
    <s v="Manager, Data Engineering"/>
    <s v="Redwood City, CA"/>
    <x v="0"/>
    <x v="0"/>
    <x v="2"/>
    <x v="7556"/>
    <x v="66"/>
    <s v="Balsam Brands"/>
    <s v="['azure', 'aws']"/>
  </r>
  <r>
    <x v="3"/>
    <s v="Senior Data Engineer"/>
    <s v="Mission Viejo, CA"/>
    <x v="0"/>
    <x v="0"/>
    <x v="2"/>
    <x v="7557"/>
    <x v="71"/>
    <s v="Robert Half"/>
    <s v="['sql', 'sql server', 'snowflake', 'ssis', 'flow']"/>
  </r>
  <r>
    <x v="8"/>
    <s v="Senior Big Data Developer (Cortex XDR)"/>
    <s v="Tel Aviv-Yafo, Israel"/>
    <x v="0"/>
    <x v="0"/>
    <x v="8"/>
    <x v="7558"/>
    <x v="36"/>
    <s v="Palo Alto Networks"/>
    <s v="['cassandra', 'redis', 'gcp', 'spark', 'kubernetes']"/>
  </r>
  <r>
    <x v="2"/>
    <s v="Data Analyst"/>
    <m/>
    <x v="0"/>
    <x v="0"/>
    <x v="2"/>
    <x v="7559"/>
    <x v="16"/>
    <s v="TF Cornerstone"/>
    <s v="['python', 'sql', 'excel', 'power bi']"/>
  </r>
  <r>
    <x v="1"/>
    <s v="Data Engineer II"/>
    <s v="Anywhere"/>
    <x v="0"/>
    <x v="1"/>
    <x v="2"/>
    <x v="7560"/>
    <x v="2"/>
    <s v="Medical Solutions"/>
    <s v="['sql', 'python', 'c', 'azure', 'ssis', 'excel', 'git', 'svn', 'jira']"/>
  </r>
  <r>
    <x v="0"/>
    <s v="Lead Scientist, Data Science - Remote (Dallas, TX)"/>
    <s v="Texas"/>
    <x v="0"/>
    <x v="0"/>
    <x v="2"/>
    <x v="7561"/>
    <x v="1409"/>
    <s v="Inc."/>
    <s v="['python', 'r', 'sql', 'vba', 'oracle', 'airflow', 'excel', 'power bi', 'tableau']"/>
  </r>
  <r>
    <x v="1"/>
    <s v="Desk Aligned Data Engineer - Macro Trading - $400k"/>
    <m/>
    <x v="0"/>
    <x v="0"/>
    <x v="2"/>
    <x v="7562"/>
    <x v="155"/>
    <s v="Paragon Alpha - Hedge Fund Talent Business"/>
    <s v="['python', 'sql', 'airflow']"/>
  </r>
  <r>
    <x v="2"/>
    <s v="IT Data Analyst- Information Technology"/>
    <s v="Columbia, SC"/>
    <x v="0"/>
    <x v="0"/>
    <x v="2"/>
    <x v="7563"/>
    <x v="1410"/>
    <s v="City of Columbia, SC"/>
    <s v="['sql', 'javascript', 'windows', 'power bi', 'cognos', 'excel', 'outlook', 'word']"/>
  </r>
  <r>
    <x v="1"/>
    <s v="Data Engineer"/>
    <s v="United States"/>
    <x v="0"/>
    <x v="0"/>
    <x v="2"/>
    <x v="7564"/>
    <x v="19"/>
    <s v="Addison Group"/>
    <s v="['t-sql', 'c#', 'r', 'python', 'sql', 'nosql', 'sql server', 'visio', 'ssrs', 'power bi', 'flow']"/>
  </r>
  <r>
    <x v="8"/>
    <s v="Senior Stability Analytics Engineer"/>
    <s v="Foster City, CA"/>
    <x v="0"/>
    <x v="0"/>
    <x v="2"/>
    <x v="7565"/>
    <x v="575"/>
    <s v="Zoox"/>
    <s v="['python', 'r', 'spark']"/>
  </r>
  <r>
    <x v="1"/>
    <s v="Lead Data Engineer"/>
    <s v="Cambridge, MA"/>
    <x v="0"/>
    <x v="0"/>
    <x v="2"/>
    <x v="7566"/>
    <x v="583"/>
    <s v="Capital One"/>
    <s v="['java', 'scala', 'python', 'nosql', 'shell', 'mongo', 'cassandra', 'redshift', 'snowflake', 'aws', 'azure', 'databricks', 'hadoop', 'kafka', 'spark']"/>
  </r>
  <r>
    <x v="1"/>
    <s v="Data Engineer"/>
    <s v="Clearwater, FL"/>
    <x v="0"/>
    <x v="0"/>
    <x v="1"/>
    <x v="7567"/>
    <x v="268"/>
    <s v="Robert Half"/>
    <s v="['sql', 'nosql', 'python', 'java', 'c++', 'sql server', 'azure', 'power bi', 'tableau']"/>
  </r>
  <r>
    <x v="5"/>
    <s v="Data Science Software Engineer"/>
    <s v="Calgary, AB, Canada"/>
    <x v="0"/>
    <x v="0"/>
    <x v="23"/>
    <x v="7568"/>
    <x v="164"/>
    <s v="Verisk"/>
    <s v="['aws', 'redshift', 'kafka', 'spark']"/>
  </r>
  <r>
    <x v="0"/>
    <s v="Data Scientist - Agronomie (H/F) - CDI"/>
    <s v="Saint-Sauveur, France"/>
    <x v="0"/>
    <x v="0"/>
    <x v="27"/>
    <x v="7569"/>
    <x v="8"/>
    <s v="Syngenta Group"/>
    <s v="['python', 'r', 'sql', 'java', 'c++', 'matplotlib', 'tableau']"/>
  </r>
  <r>
    <x v="0"/>
    <s v="Data Scientist"/>
    <s v="Anywhere"/>
    <x v="0"/>
    <x v="1"/>
    <x v="2"/>
    <x v="7570"/>
    <x v="1"/>
    <s v="Datawiz Corporation"/>
    <s v="['r', 'python', 'julia', 'pytorch', 'keras', 'tensorflow', 'pandas', 'numpy']"/>
  </r>
  <r>
    <x v="0"/>
    <s v="Data Scientist"/>
    <s v="Aberdeen, MD"/>
    <x v="0"/>
    <x v="0"/>
    <x v="2"/>
    <x v="7571"/>
    <x v="18"/>
    <s v="DCI Solutions"/>
    <s v="['python', 'java', 'c++']"/>
  </r>
  <r>
    <x v="2"/>
    <s v="Data Analyst"/>
    <s v="Mexico City, CDMX, Mexico"/>
    <x v="0"/>
    <x v="0"/>
    <x v="22"/>
    <x v="7572"/>
    <x v="65"/>
    <s v="Docplanner"/>
    <s v="['sheets', 'excel', 'power bi', 'tableau']"/>
  </r>
  <r>
    <x v="2"/>
    <s v="Data Analyst/Business Intelligence Developer-Insurance"/>
    <s v="Stamford, CT"/>
    <x v="0"/>
    <x v="0"/>
    <x v="2"/>
    <x v="7573"/>
    <x v="67"/>
    <s v="Top Prospect Group, Inc."/>
    <s v="['sql', 'python', 'r', 'tableau', 'power bi']"/>
  </r>
  <r>
    <x v="8"/>
    <s v="Senior Data Scientist"/>
    <s v="New York, NY"/>
    <x v="0"/>
    <x v="0"/>
    <x v="2"/>
    <x v="7574"/>
    <x v="1411"/>
    <s v="Valo Health"/>
    <s v="['python', 'java', 'r', 'crystal', 'javascript', 'aws', 'jupyter', 'react', 'angular', 'vue']"/>
  </r>
  <r>
    <x v="3"/>
    <s v="Senior Data Engineer"/>
    <s v="Anywhere"/>
    <x v="0"/>
    <x v="1"/>
    <x v="2"/>
    <x v="7575"/>
    <x v="67"/>
    <s v="EdgeLink"/>
    <s v="['sql', 'c#', 'python', 'scala', 'sql server', 'azure', 'databricks', 'spark', 'power bi']"/>
  </r>
  <r>
    <x v="0"/>
    <s v="Founding Chief Data Scientist - Seed Start-Up"/>
    <s v="Anywhere"/>
    <x v="0"/>
    <x v="1"/>
    <x v="2"/>
    <x v="7576"/>
    <x v="34"/>
    <s v="Intelletec"/>
    <s v="['python', 'aws', 'numpy', 'pandas', 'matplotlib']"/>
  </r>
  <r>
    <x v="2"/>
    <s v="Data Analyst, Healogics At Home &amp; iSupply"/>
    <s v="Jacksonville, FL"/>
    <x v="0"/>
    <x v="0"/>
    <x v="2"/>
    <x v="7577"/>
    <x v="1412"/>
    <s v="Healogics, Inc"/>
    <s v="['excel']"/>
  </r>
  <r>
    <x v="1"/>
    <s v="Data Engineer"/>
    <s v="Houston, TX"/>
    <x v="0"/>
    <x v="0"/>
    <x v="2"/>
    <x v="7578"/>
    <x v="29"/>
    <s v="LTIMindtree"/>
    <s v="['sql', 'sql server', 'azure']"/>
  </r>
  <r>
    <x v="0"/>
    <s v="Data Scientist"/>
    <s v="Pittsburgh, PA"/>
    <x v="0"/>
    <x v="0"/>
    <x v="2"/>
    <x v="7579"/>
    <x v="301"/>
    <s v="Govini"/>
    <s v="['spark', 'git']"/>
  </r>
  <r>
    <x v="3"/>
    <s v="Senior Data Engineer"/>
    <s v="The Bahamas"/>
    <x v="0"/>
    <x v="0"/>
    <x v="29"/>
    <x v="7446"/>
    <x v="25"/>
    <s v="Capital One"/>
    <s v="['python', 'sql', 'nosql', 'shell', 'elasticsearch', 'snowflake', 'aws', 'azure', 'airflow', 'spark', 'docker']"/>
  </r>
  <r>
    <x v="2"/>
    <s v="Data Science Analyst"/>
    <s v="Texas, GA"/>
    <x v="0"/>
    <x v="0"/>
    <x v="2"/>
    <x v="7580"/>
    <x v="20"/>
    <s v="Acadia Technologies, Inc."/>
    <m/>
  </r>
  <r>
    <x v="6"/>
    <s v="Senior Manager, Data Analytics"/>
    <s v="Ho Chi Minh City, Vietnam"/>
    <x v="0"/>
    <x v="0"/>
    <x v="16"/>
    <x v="7581"/>
    <x v="36"/>
    <s v="Katalon"/>
    <s v="['word']"/>
  </r>
  <r>
    <x v="8"/>
    <s v="Senior Data Scientist"/>
    <s v="Anywhere"/>
    <x v="0"/>
    <x v="1"/>
    <x v="2"/>
    <x v="7582"/>
    <x v="683"/>
    <s v="Bigfoot Biomedical"/>
    <s v="['python', 'sql', 'aws', 'pandas']"/>
  </r>
  <r>
    <x v="1"/>
    <s v="Data Engineer"/>
    <s v="Greenwood Village, CO"/>
    <x v="0"/>
    <x v="0"/>
    <x v="2"/>
    <x v="7583"/>
    <x v="2"/>
    <s v="Ascendion"/>
    <s v="['sql', 'bash', 'c', 'c#', 'java', 'aws', 'tableau', 'git', 'gitlab', 'terraform']"/>
  </r>
  <r>
    <x v="0"/>
    <s v="Data Scientist 2 Jobs"/>
    <s v="Fort Meade, MD"/>
    <x v="0"/>
    <x v="0"/>
    <x v="2"/>
    <x v="7584"/>
    <x v="54"/>
    <s v="Computing and Security Associates"/>
    <m/>
  </r>
  <r>
    <x v="2"/>
    <s v="Data Analyst - SQL (Electric Utility Scada)"/>
    <s v="California City, CA"/>
    <x v="0"/>
    <x v="0"/>
    <x v="2"/>
    <x v="7585"/>
    <x v="83"/>
    <s v="matchpoint solutions"/>
    <s v="['sql', 'azure', 'jira']"/>
  </r>
  <r>
    <x v="1"/>
    <s v="Data Engineer"/>
    <s v="Anywhere"/>
    <x v="0"/>
    <x v="1"/>
    <x v="2"/>
    <x v="7586"/>
    <x v="695"/>
    <s v="Intrado Life &amp; Safety"/>
    <s v="['sql', 'python', 'go', 'databricks', 'azure', 'aws', 'spark', 'word', 'excel', 'powerpoint', 'tableau', 'power bi']"/>
  </r>
  <r>
    <x v="6"/>
    <s v="Senior Analyst, EV Reporting and Analytics – MN8"/>
    <s v="Delray Beach, FL"/>
    <x v="0"/>
    <x v="0"/>
    <x v="2"/>
    <x v="7587"/>
    <x v="57"/>
    <s v="KNM Resources"/>
    <s v="['outlook']"/>
  </r>
  <r>
    <x v="4"/>
    <s v="Marketing Analyst"/>
    <s v="Anywhere"/>
    <x v="0"/>
    <x v="1"/>
    <x v="2"/>
    <x v="7588"/>
    <x v="153"/>
    <s v="Brave Thinking Institute"/>
    <s v="['html', 'javascript', 'sql', 'spark', 'sheets', 'asana', 'zoom']"/>
  </r>
  <r>
    <x v="0"/>
    <s v="Data Scientist"/>
    <s v="San Jose, CA"/>
    <x v="0"/>
    <x v="0"/>
    <x v="2"/>
    <x v="7589"/>
    <x v="1386"/>
    <s v="IBM"/>
    <s v="['python', 'watson', 'ibm cloud']"/>
  </r>
  <r>
    <x v="1"/>
    <s v="Data Engineer - AWS"/>
    <s v="Nashville, TN"/>
    <x v="0"/>
    <x v="0"/>
    <x v="2"/>
    <x v="7590"/>
    <x v="23"/>
    <s v="Robert Half"/>
    <s v="['sql', 'nosql', 'python', 'r', 'aws', 'aurora', 'redshift', 'pyspark', 'looker', 'tableau']"/>
  </r>
  <r>
    <x v="3"/>
    <s v="Senior Data Engineer"/>
    <s v="Chicago, IL"/>
    <x v="0"/>
    <x v="0"/>
    <x v="2"/>
    <x v="7591"/>
    <x v="78"/>
    <s v="The Judge Group"/>
    <s v="['python', 'java', 'scala', 'sql', 'aws', 'hadoop', 'kafka']"/>
  </r>
  <r>
    <x v="0"/>
    <s v="AI/ML Data Scientist"/>
    <s v="Carnegie, PA"/>
    <x v="0"/>
    <x v="0"/>
    <x v="2"/>
    <x v="7592"/>
    <x v="1413"/>
    <s v="VISIMO"/>
    <s v="['python', 'numpy', 'pandas', 'scikit-learn', 'nltk', 'matplotlib', 'seaborn']"/>
  </r>
  <r>
    <x v="2"/>
    <s v="Data Analyst"/>
    <m/>
    <x v="0"/>
    <x v="0"/>
    <x v="2"/>
    <x v="7593"/>
    <x v="29"/>
    <s v="KITH"/>
    <s v="['sql', 'mysql', 'postgresql', 'snowflake', 'tableau', 'looker', 'excel', 'jira', 'asana']"/>
  </r>
  <r>
    <x v="0"/>
    <s v="Lead Data Scientist, Credit Product - Fully Remote"/>
    <s v="Anywhere"/>
    <x v="0"/>
    <x v="1"/>
    <x v="2"/>
    <x v="7594"/>
    <x v="57"/>
    <s v="Almond FinTech"/>
    <m/>
  </r>
  <r>
    <x v="1"/>
    <s v="Data Engineer"/>
    <s v="Helsinki, Finland"/>
    <x v="0"/>
    <x v="0"/>
    <x v="71"/>
    <x v="7595"/>
    <x v="422"/>
    <s v="Starship Technologies"/>
    <s v="['sql', 'databricks', 'aws']"/>
  </r>
  <r>
    <x v="2"/>
    <s v="Data Analyst I"/>
    <s v="Vaşington, VA"/>
    <x v="0"/>
    <x v="0"/>
    <x v="2"/>
    <x v="7596"/>
    <x v="205"/>
    <s v="Improvix Technologies"/>
    <s v="['excel', 'power bi']"/>
  </r>
  <r>
    <x v="1"/>
    <s v="Data Engineer"/>
    <s v="Indianapolis, IN"/>
    <x v="0"/>
    <x v="0"/>
    <x v="2"/>
    <x v="7597"/>
    <x v="153"/>
    <s v="Brooksource"/>
    <s v="['go', 'sql', 'python', 'bigquery', 'airflow', 'looker', 'tableau', 'power bi', 'git', 'confluence']"/>
  </r>
  <r>
    <x v="2"/>
    <s v="HRIS Data Analyst"/>
    <s v="Dallas, TX"/>
    <x v="0"/>
    <x v="0"/>
    <x v="2"/>
    <x v="7598"/>
    <x v="39"/>
    <s v="Trinity Consultants"/>
    <s v="['power bi', 'excel']"/>
  </r>
  <r>
    <x v="2"/>
    <s v="DATA ANALYST, SENIOR (TRAVEL DEMAND MODELING)"/>
    <s v="Atlanta, GA"/>
    <x v="0"/>
    <x v="0"/>
    <x v="2"/>
    <x v="7599"/>
    <x v="1414"/>
    <s v="Atlanta Regional Commission"/>
    <s v="['r', 'java', 'python', 'jupyter', 'github']"/>
  </r>
  <r>
    <x v="2"/>
    <s v="Data Analyst"/>
    <s v="Boston, MA"/>
    <x v="0"/>
    <x v="0"/>
    <x v="2"/>
    <x v="7600"/>
    <x v="172"/>
    <s v="Coders Data"/>
    <s v="['sql', 'python']"/>
  </r>
  <r>
    <x v="2"/>
    <s v="Data Analyst"/>
    <s v="Itasca, IL"/>
    <x v="0"/>
    <x v="0"/>
    <x v="2"/>
    <x v="7601"/>
    <x v="33"/>
    <s v="KEYENCE"/>
    <s v="['sql', 't-sql', 'css', 'c#', 'python', 'excel', 'tableau', 'power bi', 'ssrs', 'ssis']"/>
  </r>
  <r>
    <x v="2"/>
    <s v="Business Data Analyst"/>
    <s v="Kennesaw, GA"/>
    <x v="0"/>
    <x v="0"/>
    <x v="2"/>
    <x v="7602"/>
    <x v="1415"/>
    <s v="Kennesaw State University"/>
    <s v="['sql', 'sas', 'sas', 'excel']"/>
  </r>
  <r>
    <x v="1"/>
    <s v="Enterprise Data Engineer"/>
    <s v="United States"/>
    <x v="0"/>
    <x v="0"/>
    <x v="2"/>
    <x v="7603"/>
    <x v="96"/>
    <s v="TalentFish LLC"/>
    <s v="['sql', 'sql server', 'azure', 'databricks', 'spark', 'ssis']"/>
  </r>
  <r>
    <x v="2"/>
    <s v="Data Analyst"/>
    <s v="Fort Myers, FL"/>
    <x v="16"/>
    <x v="0"/>
    <x v="2"/>
    <x v="7604"/>
    <x v="103"/>
    <s v="Kelly Science, Engineering, Technology &amp; Telecom"/>
    <s v="['sql', 'sas', 'sas', 'aws', 'excel', 'spss', 'tableau', 'qlik']"/>
  </r>
  <r>
    <x v="2"/>
    <s v="Data &amp; Analysis Specialist , ACCOUNTING OFFICER (SPECIALIST)"/>
    <s v="West Sacramento, CA"/>
    <x v="0"/>
    <x v="0"/>
    <x v="2"/>
    <x v="7605"/>
    <x v="1416"/>
    <s v="CalSTRS"/>
    <m/>
  </r>
  <r>
    <x v="0"/>
    <s v="Data Scientist (Ph.D.)"/>
    <s v="Menlo Park, CA"/>
    <x v="0"/>
    <x v="0"/>
    <x v="2"/>
    <x v="7606"/>
    <x v="19"/>
    <s v="Exponent"/>
    <s v="['python', 'r', 'c++', 'sql', 'aws', 'azure']"/>
  </r>
  <r>
    <x v="3"/>
    <s v="Senior Data Engineer"/>
    <s v="Tel Aviv-Yafo, Israel"/>
    <x v="0"/>
    <x v="0"/>
    <x v="8"/>
    <x v="7607"/>
    <x v="56"/>
    <s v="Autofleet"/>
    <s v="['python', 'sql', 'nosql', 'spark']"/>
  </r>
  <r>
    <x v="0"/>
    <s v="Data Scientist (Python Developer)"/>
    <s v="Hamburg, Germany"/>
    <x v="0"/>
    <x v="0"/>
    <x v="9"/>
    <x v="7608"/>
    <x v="459"/>
    <s v="Vattenfall"/>
    <s v="['sql', 'python', 'azure']"/>
  </r>
  <r>
    <x v="1"/>
    <s v="Python Data Engineer"/>
    <s v="Anywhere"/>
    <x v="1"/>
    <x v="1"/>
    <x v="2"/>
    <x v="7609"/>
    <x v="21"/>
    <s v="Blue Horizon Tek"/>
    <s v="['python', 'sql', 'aws']"/>
  </r>
  <r>
    <x v="1"/>
    <s v="Data Engineer"/>
    <s v="McKinney, TX"/>
    <x v="0"/>
    <x v="0"/>
    <x v="2"/>
    <x v="7610"/>
    <x v="34"/>
    <s v="Ideal Business Advisors"/>
    <s v="['nosql', 'sql', 'python', 'azure', 'gcp', 'snowflake', 'hadoop', 'spark', 'kafka', 'splunk', 'kubernetes']"/>
  </r>
  <r>
    <x v="0"/>
    <s v="Data Scientist"/>
    <s v="Budapest, Hungary"/>
    <x v="0"/>
    <x v="0"/>
    <x v="10"/>
    <x v="7611"/>
    <x v="8"/>
    <s v="Bosch Group"/>
    <s v="['python', 'r', 'azure', 'docker', 'kubernetes']"/>
  </r>
  <r>
    <x v="1"/>
    <s v="Azure Data Engineer"/>
    <s v="Hamilton Township, NJ"/>
    <x v="0"/>
    <x v="0"/>
    <x v="2"/>
    <x v="7612"/>
    <x v="2"/>
    <s v="Tata Consultancy Services"/>
    <s v="['sql', 'python', 'sql server', 'azure', 'databricks']"/>
  </r>
  <r>
    <x v="2"/>
    <s v="Data Analyst (Business)"/>
    <s v="Oakland, CA"/>
    <x v="0"/>
    <x v="0"/>
    <x v="2"/>
    <x v="7613"/>
    <x v="28"/>
    <s v="Motimatic"/>
    <s v="['sql', 'python', 'postgresql', 'redshift', 'snowflake', 'tableau']"/>
  </r>
  <r>
    <x v="7"/>
    <s v="Senior Machine Learning Engineer"/>
    <s v="Bangkok, Thailand"/>
    <x v="0"/>
    <x v="0"/>
    <x v="25"/>
    <x v="7614"/>
    <x v="188"/>
    <s v="Sertis"/>
    <s v="['python', 'c++', 'gcp', 'aws', 'azure', 'pytorch', 'mxnet', 'docker']"/>
  </r>
  <r>
    <x v="0"/>
    <s v="Data Scientist"/>
    <s v="France"/>
    <x v="0"/>
    <x v="0"/>
    <x v="27"/>
    <x v="7615"/>
    <x v="490"/>
    <s v="Sky"/>
    <s v="['python', 'sql', 'r', 'gcp', 'pandas', 'numpy', 'scikit-learn', 'keras', 'tensorflow', 'pytorch', 'airflow', 'tableau', 'git', 'kubernetes']"/>
  </r>
  <r>
    <x v="0"/>
    <s v="Data Scientist, Customer Identity &amp; Access Management (Remote)"/>
    <s v="Anywhere"/>
    <x v="0"/>
    <x v="1"/>
    <x v="2"/>
    <x v="7616"/>
    <x v="310"/>
    <s v="Block"/>
    <s v="['sql', 'python', 'c', 'go', 'bigquery', 'databricks', 'numpy', 'pandas', 'airflow', 'looker', 'flow']"/>
  </r>
  <r>
    <x v="2"/>
    <s v="Data Analyst"/>
    <s v="New York, NY"/>
    <x v="0"/>
    <x v="0"/>
    <x v="2"/>
    <x v="7617"/>
    <x v="94"/>
    <s v="JRM Construction Management, LLC"/>
    <s v="['sql', 'python', 'azure', 'tableau']"/>
  </r>
  <r>
    <x v="2"/>
    <s v="Junior Data Analyst - Lawyer.com"/>
    <s v="New Jersey"/>
    <x v="0"/>
    <x v="0"/>
    <x v="2"/>
    <x v="7618"/>
    <x v="282"/>
    <s v="Lawyer.com"/>
    <s v="['mysql', 'excel']"/>
  </r>
  <r>
    <x v="4"/>
    <s v="HR Business Partner"/>
    <s v="Mojave, CA"/>
    <x v="0"/>
    <x v="0"/>
    <x v="2"/>
    <x v="7619"/>
    <x v="19"/>
    <s v="Saicon Consultants Inc"/>
    <s v="['sql', 'sql server', 'db2', 'oracle', 'unix', 'windows', 'sap']"/>
  </r>
  <r>
    <x v="5"/>
    <s v="R&amp;D Staff Software Development Engineer 2( Java and Spark)"/>
    <s v="Noida, Uttar Pradesh, India"/>
    <x v="0"/>
    <x v="0"/>
    <x v="7"/>
    <x v="7620"/>
    <x v="36"/>
    <s v="Sopra Steria"/>
    <s v="['java', 'mongodb', 'mongodb', 'postgresql', 'redis', 'spring', 'angular']"/>
  </r>
  <r>
    <x v="3"/>
    <s v="Senior Data Engineer"/>
    <s v="Houston, TX"/>
    <x v="0"/>
    <x v="0"/>
    <x v="2"/>
    <x v="7621"/>
    <x v="173"/>
    <s v="Aegistech"/>
    <s v="['nosql', 'java', 'scala', 'python', 'aws', 'redshift', 'hadoop', 'spark', 'linux']"/>
  </r>
  <r>
    <x v="1"/>
    <s v="Data Engineer"/>
    <s v="Geneva, Switzerland"/>
    <x v="0"/>
    <x v="0"/>
    <x v="45"/>
    <x v="7622"/>
    <x v="56"/>
    <s v="Talan"/>
    <s v="['sql', 't-sql', 'azure', 'power bi']"/>
  </r>
  <r>
    <x v="8"/>
    <s v="Senior Data Scientist (US REMOTE)"/>
    <s v="Anywhere"/>
    <x v="0"/>
    <x v="1"/>
    <x v="2"/>
    <x v="7623"/>
    <x v="10"/>
    <s v="Splunk"/>
    <s v="['python', 'sql', 'snowflake', 'matplotlib', 'seaborn', 'splunk', 'tableau']"/>
  </r>
  <r>
    <x v="1"/>
    <s v="Data Engineer II ETL"/>
    <s v="Atlanta, GA"/>
    <x v="0"/>
    <x v="0"/>
    <x v="1"/>
    <x v="7624"/>
    <x v="191"/>
    <s v="Travelers Insurance"/>
    <s v="['aws', 'excel']"/>
  </r>
  <r>
    <x v="0"/>
    <s v="Sr. Data Scientist"/>
    <s v="Jacksonville, FL"/>
    <x v="0"/>
    <x v="0"/>
    <x v="2"/>
    <x v="7625"/>
    <x v="17"/>
    <s v="CSI Companies"/>
    <s v="['r', 'sas', 'sas', 'python', 'nosql', 'sql', 'azure', 'spark', 'hadoop', 'spss', 'tableau', 'power bi', 'excel', 'powerpoint', 'word']"/>
  </r>
  <r>
    <x v="0"/>
    <s v="Data Scientist"/>
    <s v="Gainesville, FL"/>
    <x v="0"/>
    <x v="0"/>
    <x v="2"/>
    <x v="7626"/>
    <x v="80"/>
    <s v="Trajector"/>
    <s v="['python', 'sql', 'matlab', 'sas', 'sas', 'numpy', 'pandas', 'tableau', 'looker']"/>
  </r>
  <r>
    <x v="2"/>
    <s v="Practicante Data Reporting"/>
    <s v="Bogotá, Bogota, Colombia"/>
    <x v="17"/>
    <x v="0"/>
    <x v="32"/>
    <x v="7627"/>
    <x v="74"/>
    <s v="Publicis Groupe"/>
    <s v="['oracle']"/>
  </r>
  <r>
    <x v="3"/>
    <s v="Senior Data Engineer"/>
    <s v="San Diego, CA"/>
    <x v="0"/>
    <x v="0"/>
    <x v="2"/>
    <x v="7628"/>
    <x v="1"/>
    <s v="Robert Half"/>
    <s v="['python', 'sql', 'nosql', 'azure', 'oracle', 'databricks', 'phoenix']"/>
  </r>
  <r>
    <x v="0"/>
    <s v="Data Scientist"/>
    <s v="Anywhere"/>
    <x v="0"/>
    <x v="1"/>
    <x v="2"/>
    <x v="7629"/>
    <x v="23"/>
    <s v="Centific"/>
    <s v="['c#', 'python', 'sql', 'jupyter']"/>
  </r>
  <r>
    <x v="1"/>
    <s v="Data Engineer"/>
    <s v="Warsaw, Poland"/>
    <x v="0"/>
    <x v="0"/>
    <x v="11"/>
    <x v="7630"/>
    <x v="56"/>
    <s v="Bosch Group"/>
    <s v="['sql', 'java', 'c#', 'python', 'r', 'sql server', 'postgresql', 'mysql', 'spark', 'ssis', 'flow']"/>
  </r>
  <r>
    <x v="2"/>
    <s v="Informatics Data Analyst II"/>
    <s v="Anywhere"/>
    <x v="0"/>
    <x v="1"/>
    <x v="2"/>
    <x v="7631"/>
    <x v="57"/>
    <s v="IDR, Inc."/>
    <s v="['python', 'sql', 'r']"/>
  </r>
  <r>
    <x v="1"/>
    <s v="Data Engineer"/>
    <s v="Anywhere"/>
    <x v="0"/>
    <x v="1"/>
    <x v="2"/>
    <x v="7632"/>
    <x v="57"/>
    <s v="Kavaliro"/>
    <s v="['sql', 'excel', 'tableau']"/>
  </r>
  <r>
    <x v="6"/>
    <s v="Senior Associate - Data Integrity &amp; System"/>
    <s v="Gurugram, Haryana, India"/>
    <x v="0"/>
    <x v="0"/>
    <x v="7"/>
    <x v="7633"/>
    <x v="221"/>
    <s v="Publicis Groupe"/>
    <s v="['oracle', 'sap', 'sharepoint', 'jira']"/>
  </r>
  <r>
    <x v="3"/>
    <s v="Senior Data Engineer"/>
    <s v="Anywhere"/>
    <x v="0"/>
    <x v="1"/>
    <x v="23"/>
    <x v="7634"/>
    <x v="51"/>
    <s v="Harnham"/>
    <s v="['python', 'spark', 'hadoop']"/>
  </r>
  <r>
    <x v="3"/>
    <s v="Senior Data Engineer"/>
    <s v="Anywhere"/>
    <x v="0"/>
    <x v="1"/>
    <x v="2"/>
    <x v="7635"/>
    <x v="33"/>
    <s v="Tegria"/>
    <s v="['python', 'sql', 'databricks', 'azure', 'spark', 'terraform']"/>
  </r>
  <r>
    <x v="2"/>
    <s v="Data Analyst/Engineer"/>
    <s v="Torrance, CA"/>
    <x v="0"/>
    <x v="0"/>
    <x v="2"/>
    <x v="7636"/>
    <x v="122"/>
    <s v="Sequoia Research Corporation"/>
    <s v="['matlab', 'python', 'fortran', 'c', 'linux']"/>
  </r>
  <r>
    <x v="1"/>
    <s v="Sr. Data Engineer"/>
    <s v="Anywhere"/>
    <x v="1"/>
    <x v="1"/>
    <x v="2"/>
    <x v="7637"/>
    <x v="90"/>
    <s v="Robert Half"/>
    <s v="['python', 'sql', 'snowflake', 'aws', 'azure', 'gcp', 'airflow', 'gdpr', 'tableau', 'power bi', 'flow']"/>
  </r>
  <r>
    <x v="1"/>
    <s v="Data Engineer"/>
    <s v="Anywhere"/>
    <x v="0"/>
    <x v="1"/>
    <x v="2"/>
    <x v="7638"/>
    <x v="51"/>
    <s v="Omniware LLC"/>
    <s v="['python', 'sql', 'java', 'databricks', 'aws', 'azure', 'gcp', 'spark', 'airflow', 'splunk', 'power bi', 'terraform', 'kubernetes', 'git']"/>
  </r>
  <r>
    <x v="0"/>
    <s v="Senior or Experienced Data Scientist - Machine Learning Expert t"/>
    <s v="Anywhere"/>
    <x v="0"/>
    <x v="1"/>
    <x v="1"/>
    <x v="7639"/>
    <x v="139"/>
    <s v="BOEING"/>
    <s v="['sql', 'python', 'pandas', 'scikit-learn', 'tensorflow', 'pytorch', 'theano', 'linux', 'tableau']"/>
  </r>
  <r>
    <x v="0"/>
    <s v="Data Scientist"/>
    <s v="Anywhere"/>
    <x v="0"/>
    <x v="1"/>
    <x v="2"/>
    <x v="7640"/>
    <x v="67"/>
    <s v="Daash Intelligence"/>
    <s v="['python', 'aws', 'pandas', 'numpy', 'scikit-learn', 'pyspark', 'github']"/>
  </r>
  <r>
    <x v="1"/>
    <s v="Lead Data Engineer - Nashville, TN - Fulltime"/>
    <s v="Nashville, TN"/>
    <x v="0"/>
    <x v="0"/>
    <x v="2"/>
    <x v="7641"/>
    <x v="1"/>
    <s v="Trigent Software, Inc."/>
    <s v="['sql', 'python', 'aws', 'redshift', 'aurora', 'pyspark']"/>
  </r>
  <r>
    <x v="1"/>
    <s v="Data Engineer"/>
    <s v="United States"/>
    <x v="0"/>
    <x v="0"/>
    <x v="2"/>
    <x v="7642"/>
    <x v="12"/>
    <s v="SQRL"/>
    <s v="['t-sql', 'javascript', 'python', 'sql', 'azure', 'dax']"/>
  </r>
  <r>
    <x v="2"/>
    <s v="Data Analyst"/>
    <s v="New York, NY"/>
    <x v="0"/>
    <x v="0"/>
    <x v="2"/>
    <x v="7643"/>
    <x v="23"/>
    <s v="Jobot"/>
    <s v="['excel', 'word']"/>
  </r>
  <r>
    <x v="1"/>
    <s v="Data Engineer"/>
    <s v="Anywhere"/>
    <x v="0"/>
    <x v="1"/>
    <x v="6"/>
    <x v="7644"/>
    <x v="23"/>
    <s v="Plexus Resource Solutions"/>
    <s v="['python', 'sql']"/>
  </r>
  <r>
    <x v="2"/>
    <s v="Financial Data Analyst"/>
    <s v="San Antonio, TX"/>
    <x v="0"/>
    <x v="0"/>
    <x v="2"/>
    <x v="7645"/>
    <x v="20"/>
    <s v="thyssenkrupp Supply Chain Services"/>
    <s v="['sql', 'sap', 'excel', 'power bi']"/>
  </r>
  <r>
    <x v="2"/>
    <s v="Data Analyst"/>
    <s v="Pune, Maharashtra, India"/>
    <x v="0"/>
    <x v="0"/>
    <x v="7"/>
    <x v="7646"/>
    <x v="46"/>
    <s v="Avaloq"/>
    <s v="['sql', 'power bi', 'dax']"/>
  </r>
  <r>
    <x v="1"/>
    <s v="Manager, Data Engineer - Remote"/>
    <s v="Baltimore, MD"/>
    <x v="0"/>
    <x v="0"/>
    <x v="2"/>
    <x v="7647"/>
    <x v="176"/>
    <s v="Capital One"/>
    <s v="['scala', 'nosql', 'python', 'java', 'elasticsearch', 'cassandra', 'aws', 'azure', 'redshift', 'snowflake', 'hadoop', 'spark', 'airflow', 'kafka', 'angular']"/>
  </r>
  <r>
    <x v="1"/>
    <s v="Data Engineer - Data &amp; Analytics 1412302"/>
    <s v="Raleigh, NC"/>
    <x v="0"/>
    <x v="0"/>
    <x v="2"/>
    <x v="7648"/>
    <x v="1246"/>
    <s v="Cisco"/>
    <s v="['sql', 'python', 'bigquery', 'gcp', 'looker', 'sap']"/>
  </r>
  <r>
    <x v="2"/>
    <s v="Manufacturing Data Analyst"/>
    <s v="Anywhere"/>
    <x v="0"/>
    <x v="1"/>
    <x v="1"/>
    <x v="7649"/>
    <x v="16"/>
    <s v="ATR International"/>
    <s v="['sql', 'python', 'r', 'matplotlib', 'excel', 'tableau']"/>
  </r>
  <r>
    <x v="1"/>
    <s v="Staff Data Engineer (Chicago, IL)"/>
    <s v="Chicago, IL"/>
    <x v="0"/>
    <x v="0"/>
    <x v="2"/>
    <x v="7650"/>
    <x v="565"/>
    <s v="Integral Ad Science"/>
    <s v="['java', 'scala', 'python', 'assembly', 'sql', 'aws', 'redshift', 'snowflake', 'azure', 'gcp', 'hadoop', 'kafka', 'spark', 'airflow']"/>
  </r>
  <r>
    <x v="1"/>
    <s v="Data Analytics Engineer"/>
    <s v="New York, NY"/>
    <x v="0"/>
    <x v="0"/>
    <x v="1"/>
    <x v="7651"/>
    <x v="1417"/>
    <s v="Guardian"/>
    <s v="['sql', 'hadoop', 'spring', 'excel', 'tableau']"/>
  </r>
  <r>
    <x v="2"/>
    <s v="Data Analyst"/>
    <s v="Anywhere"/>
    <x v="0"/>
    <x v="1"/>
    <x v="2"/>
    <x v="7652"/>
    <x v="62"/>
    <s v="Level"/>
    <s v="['sql', 'python', 'r', 'golang', 'elasticsearch', 'gcp', 'bigquery', 'aws', 'scikit-learn', 'pandas', 'looker', 'kubernetes']"/>
  </r>
  <r>
    <x v="8"/>
    <s v="Senior Data Scientist, EHR"/>
    <s v="Singapore"/>
    <x v="0"/>
    <x v="0"/>
    <x v="18"/>
    <x v="7653"/>
    <x v="8"/>
    <s v="Verily"/>
    <s v="['python']"/>
  </r>
  <r>
    <x v="0"/>
    <s v="Data Scientist"/>
    <s v="Anywhere"/>
    <x v="0"/>
    <x v="1"/>
    <x v="1"/>
    <x v="7654"/>
    <x v="2"/>
    <s v="BlastPoint"/>
    <s v="['python', 'sql', 'pandas', 'scikit-learn']"/>
  </r>
  <r>
    <x v="0"/>
    <s v="Data Science and Artificial Intelligence Department Director"/>
    <s v="El Segundo, CA"/>
    <x v="0"/>
    <x v="0"/>
    <x v="2"/>
    <x v="7655"/>
    <x v="1418"/>
    <s v="The Aerospace Corporation"/>
    <s v="['java', 'python', 'aws', 'azure', 'matplotlib', 'seaborn', 'react', 'tableau', 'github']"/>
  </r>
  <r>
    <x v="8"/>
    <s v="Senior Data Scientist, Algorithms"/>
    <s v="San Francisco, CA"/>
    <x v="0"/>
    <x v="0"/>
    <x v="2"/>
    <x v="7656"/>
    <x v="26"/>
    <s v="Lyft"/>
    <s v="['python']"/>
  </r>
  <r>
    <x v="1"/>
    <s v="Data Engineer"/>
    <s v="Anywhere"/>
    <x v="0"/>
    <x v="1"/>
    <x v="2"/>
    <x v="7657"/>
    <x v="120"/>
    <s v="Concero"/>
    <s v="['sql', 'c#', 'python', 'sql server', 'postgresql', 'mysql', 'azure', 'aws', 'kafka', 'spark', 'ssis', 'power bi', 'tableau', 'dax', 'ssrs']"/>
  </r>
  <r>
    <x v="3"/>
    <s v="Senior Data Engineer"/>
    <s v="Culver City, CA"/>
    <x v="0"/>
    <x v="0"/>
    <x v="2"/>
    <x v="7658"/>
    <x v="68"/>
    <s v="Signify Technology"/>
    <s v="['aws', 'pandas', 'spark', 'node']"/>
  </r>
  <r>
    <x v="4"/>
    <s v="Business Intelligence Analyst"/>
    <s v="Atlanta, GA"/>
    <x v="0"/>
    <x v="0"/>
    <x v="2"/>
    <x v="7659"/>
    <x v="928"/>
    <s v="Brooksource"/>
    <s v="['sql', 'python', 'r', 'tableau']"/>
  </r>
  <r>
    <x v="1"/>
    <s v="Data Engineer"/>
    <s v="Athens, Greece"/>
    <x v="0"/>
    <x v="0"/>
    <x v="38"/>
    <x v="7660"/>
    <x v="56"/>
    <s v="ARHS"/>
    <s v="['sql', 'azure', 'databricks']"/>
  </r>
  <r>
    <x v="6"/>
    <s v="Senior Tableau Data Analyst"/>
    <s v="Westlake Village, CA"/>
    <x v="0"/>
    <x v="0"/>
    <x v="2"/>
    <x v="7661"/>
    <x v="71"/>
    <s v="Kforce Technology Staffing"/>
    <s v="['sql', 'redshift', 'aws', 'oracle', 'spark', 'kafka', 'airflow', 'tableau', 'kubernetes']"/>
  </r>
  <r>
    <x v="6"/>
    <s v="Senior Business Data Analyst"/>
    <s v="Miami, FL"/>
    <x v="0"/>
    <x v="0"/>
    <x v="2"/>
    <x v="7662"/>
    <x v="153"/>
    <s v="Ascendo Resources"/>
    <s v="['excel', 'power bi']"/>
  </r>
  <r>
    <x v="1"/>
    <s v="Python Data Engineer"/>
    <s v="United States"/>
    <x v="2"/>
    <x v="0"/>
    <x v="2"/>
    <x v="7663"/>
    <x v="28"/>
    <s v="Compunnel Inc."/>
    <s v="['python', 'sql', 'sql server', 'aws', 'snowflake', 'unix', 'kubernetes', 'docker']"/>
  </r>
  <r>
    <x v="8"/>
    <s v="VP Data Science and Analytics"/>
    <s v="Scottsdale, AZ"/>
    <x v="0"/>
    <x v="0"/>
    <x v="2"/>
    <x v="7664"/>
    <x v="34"/>
    <s v="Harnham"/>
    <s v="['python', 'sql', 'aws']"/>
  </r>
  <r>
    <x v="2"/>
    <s v="Jr Data Analyst, EU AMXL - XLOC DT"/>
    <s v="Barcelona, Spain"/>
    <x v="0"/>
    <x v="0"/>
    <x v="20"/>
    <x v="7665"/>
    <x v="147"/>
    <s v="Amazon.com"/>
    <s v="['sql', 'python', 'outlook', 'word', 'excel', 'power bi']"/>
  </r>
  <r>
    <x v="2"/>
    <s v="Business Data Analyst"/>
    <s v="Austin, TX"/>
    <x v="0"/>
    <x v="0"/>
    <x v="2"/>
    <x v="7666"/>
    <x v="893"/>
    <s v="Rockwood Shutters"/>
    <s v="['sql', 'excel', 'power bi', 'word']"/>
  </r>
  <r>
    <x v="8"/>
    <s v="Senior Data Scientist"/>
    <s v="United States"/>
    <x v="0"/>
    <x v="0"/>
    <x v="2"/>
    <x v="7667"/>
    <x v="328"/>
    <s v="Peraton"/>
    <s v="['python', 'scala', 'css', 'html', 'databricks', 'aws', 'redshift', 'spark', 'pyspark', 'hadoop', 'git', 'gitlab']"/>
  </r>
  <r>
    <x v="0"/>
    <s v="Data Scientist"/>
    <s v="London, UK"/>
    <x v="0"/>
    <x v="0"/>
    <x v="6"/>
    <x v="7668"/>
    <x v="200"/>
    <s v="Octopus Energy"/>
    <s v="['python', 'gcp', 'airflow']"/>
  </r>
  <r>
    <x v="1"/>
    <s v="Data Engineering Manager, Analytics"/>
    <s v="New York, NY"/>
    <x v="0"/>
    <x v="0"/>
    <x v="2"/>
    <x v="7669"/>
    <x v="40"/>
    <s v="Meta"/>
    <s v="['sql', 'python', 'java', 'hadoop']"/>
  </r>
  <r>
    <x v="0"/>
    <s v="Data Scientist"/>
    <s v="Washington, DC"/>
    <x v="0"/>
    <x v="0"/>
    <x v="2"/>
    <x v="7670"/>
    <x v="212"/>
    <s v="NeuroRPM"/>
    <s v="['python', 'pandas', 'numpy', 'scikit-learn', 'linux']"/>
  </r>
  <r>
    <x v="7"/>
    <s v="Senior/Staff Machine Learning Engineer - Ads"/>
    <s v="San Francisco, CA"/>
    <x v="0"/>
    <x v="0"/>
    <x v="2"/>
    <x v="7671"/>
    <x v="300"/>
    <s v="Nextdoor"/>
    <m/>
  </r>
  <r>
    <x v="0"/>
    <s v="Amazon Robotics - Data Scientist (DS) Co-op - Fall 2023"/>
    <s v="Boston, MA"/>
    <x v="0"/>
    <x v="0"/>
    <x v="2"/>
    <x v="7672"/>
    <x v="322"/>
    <s v="Amazon.com"/>
    <s v="['sql', 'python', 'r', 'sas', 'sas', 'matlab']"/>
  </r>
  <r>
    <x v="2"/>
    <s v="Health Data Analyst II"/>
    <s v="West Palm Beach, FL"/>
    <x v="0"/>
    <x v="0"/>
    <x v="2"/>
    <x v="7673"/>
    <x v="243"/>
    <s v="CIOX Health"/>
    <s v="['word', 'excel', 'terminal']"/>
  </r>
  <r>
    <x v="3"/>
    <s v="Senior Data Engineer"/>
    <s v="Anywhere"/>
    <x v="0"/>
    <x v="1"/>
    <x v="2"/>
    <x v="7674"/>
    <x v="771"/>
    <s v="Cybernetic Search"/>
    <s v="['mongodb', 'mongodb', 'python', 'aws', 'azure']"/>
  </r>
  <r>
    <x v="1"/>
    <s v="Data Engineer, Investments Tech (Snowflake/Python/SQL)"/>
    <s v="Boston, MA"/>
    <x v="0"/>
    <x v="0"/>
    <x v="2"/>
    <x v="7675"/>
    <x v="122"/>
    <s v="Liberty Mutual Insurance"/>
    <s v="['python', 'sql', 'snowflake', 'aws']"/>
  </r>
  <r>
    <x v="3"/>
    <s v="Senior Data Engineer"/>
    <s v="Hyderabad, Telangana, India"/>
    <x v="0"/>
    <x v="0"/>
    <x v="7"/>
    <x v="7676"/>
    <x v="56"/>
    <s v="insightsoftware"/>
    <s v="['sql', 'sql server', 'azure', 'databricks', 'spark', 'ssis']"/>
  </r>
  <r>
    <x v="2"/>
    <s v="Data Analyst - Employee Listening (I/O psychology)"/>
    <s v="Jacksonville, FL"/>
    <x v="0"/>
    <x v="0"/>
    <x v="2"/>
    <x v="7677"/>
    <x v="1419"/>
    <s v="Maximus"/>
    <s v="['excel']"/>
  </r>
  <r>
    <x v="0"/>
    <s v="Data Analyst Specialist"/>
    <s v="Vallejo, CA"/>
    <x v="0"/>
    <x v="0"/>
    <x v="2"/>
    <x v="7678"/>
    <x v="172"/>
    <s v="DIRECTV"/>
    <s v="['sql', 'windows', 'excel']"/>
  </r>
  <r>
    <x v="2"/>
    <s v="Data Analyst"/>
    <s v="San Bruno, CA"/>
    <x v="0"/>
    <x v="0"/>
    <x v="2"/>
    <x v="7679"/>
    <x v="31"/>
    <s v="LatentView Analytics"/>
    <m/>
  </r>
  <r>
    <x v="3"/>
    <s v="[Job-9858] Senior Data Ops Engineer, United States"/>
    <s v="United States"/>
    <x v="0"/>
    <x v="0"/>
    <x v="2"/>
    <x v="7680"/>
    <x v="164"/>
    <s v="CI&amp;T"/>
    <s v="['sql', 'powershell', 'bash', 'python', 'azure', 'aws', 'gcp']"/>
  </r>
  <r>
    <x v="3"/>
    <s v="Senior Principal Data Engineer"/>
    <s v="India"/>
    <x v="0"/>
    <x v="0"/>
    <x v="7"/>
    <x v="7681"/>
    <x v="34"/>
    <s v="Merck Group"/>
    <s v="['r', 'python', 'sql', 'shell', 'aws', 'rshiny', 'linux']"/>
  </r>
  <r>
    <x v="1"/>
    <s v="Data Engineer"/>
    <s v="Anywhere"/>
    <x v="0"/>
    <x v="1"/>
    <x v="2"/>
    <x v="7682"/>
    <x v="119"/>
    <s v="Engtal"/>
    <s v="['python', 'pandas', 'numpy', 'pyspark', 'hadoop', 'spark', 'kafka', 'kubernetes']"/>
  </r>
  <r>
    <x v="1"/>
    <s v="Big Data Engineer"/>
    <s v="Nea Smyrni, Greece"/>
    <x v="0"/>
    <x v="0"/>
    <x v="38"/>
    <x v="7683"/>
    <x v="88"/>
    <s v="INCELLIGENT"/>
    <s v="['python', 'java', 'scala', 'sql', 'postgresql', 'mysql', 'oracle', 'azure', 'aws', 'spark', 'hadoop', 'airflow', 'kafka', 'docker', 'kubernetes']"/>
  </r>
  <r>
    <x v="4"/>
    <s v="Analyst"/>
    <s v="St Helena, CA"/>
    <x v="0"/>
    <x v="0"/>
    <x v="2"/>
    <x v="7684"/>
    <x v="80"/>
    <s v="Copper Cane Wines &amp; Provisions"/>
    <s v="['excel', 'powerpoint']"/>
  </r>
  <r>
    <x v="0"/>
    <s v="Assistant Mgr - Data Sciences"/>
    <s v="Gurugram, Haryana, India"/>
    <x v="0"/>
    <x v="0"/>
    <x v="7"/>
    <x v="7685"/>
    <x v="74"/>
    <s v="WNS Global Services"/>
    <s v="['python', 'sql', 'r', 'css', 'html', 'java', 'react', 'flask', 'angular']"/>
  </r>
  <r>
    <x v="8"/>
    <s v="Senior Data Scientist"/>
    <s v="Los Angeles, CA"/>
    <x v="0"/>
    <x v="0"/>
    <x v="2"/>
    <x v="7686"/>
    <x v="66"/>
    <s v="Logic20/20 Inc."/>
    <s v="['go', 'python', 'sql']"/>
  </r>
  <r>
    <x v="1"/>
    <s v="Data Engineer"/>
    <s v="Roanoke, VA"/>
    <x v="0"/>
    <x v="0"/>
    <x v="2"/>
    <x v="7687"/>
    <x v="16"/>
    <s v="Titan America"/>
    <s v="['python', 'javascript', 'r', 'snowflake', 'aws', 'azure']"/>
  </r>
  <r>
    <x v="0"/>
    <s v="Staff Product Data Scientist"/>
    <s v="San Jose, CA"/>
    <x v="0"/>
    <x v="0"/>
    <x v="2"/>
    <x v="7688"/>
    <x v="1102"/>
    <s v="Bill.com"/>
    <s v="['sql', 'python', 'go', 'power bi']"/>
  </r>
  <r>
    <x v="3"/>
    <s v="Senior Data Engineer"/>
    <s v="York, PA"/>
    <x v="0"/>
    <x v="0"/>
    <x v="2"/>
    <x v="7689"/>
    <x v="381"/>
    <s v="Capital One"/>
    <s v="['java', 'scala', 'python', 'nosql', 'sql', 'mongo', 'shell', 'mysql', 'cassandra', 'redshift', 'snowflake', 'aws', 'azure', 'hadoop', 'kafka', 'spark']"/>
  </r>
  <r>
    <x v="3"/>
    <s v="Senior Data Engineer - SQL, Snowflake"/>
    <s v="Richmond, CA"/>
    <x v="0"/>
    <x v="0"/>
    <x v="2"/>
    <x v="7690"/>
    <x v="565"/>
    <s v="CyberCoders"/>
    <s v="['sql', 'python', 'snowflake', 'aws', 'redshift', 'pyspark', 'pandas']"/>
  </r>
  <r>
    <x v="4"/>
    <s v="Senior  Business Analyst  Data Visualization"/>
    <s v="Anywhere"/>
    <x v="0"/>
    <x v="1"/>
    <x v="2"/>
    <x v="7691"/>
    <x v="281"/>
    <s v="Z&amp;A Recruiting"/>
    <s v="['sql', 'tableau', 'power bi']"/>
  </r>
  <r>
    <x v="7"/>
    <s v="Lead Research Scientist - Machine Learning for AI Chip Design"/>
    <s v="Switzerland"/>
    <x v="0"/>
    <x v="0"/>
    <x v="45"/>
    <x v="7692"/>
    <x v="68"/>
    <s v="Sony"/>
    <s v="['python']"/>
  </r>
  <r>
    <x v="3"/>
    <s v="Senior Software Engineer, Data and Evaluation"/>
    <s v="Fremont, CA"/>
    <x v="0"/>
    <x v="0"/>
    <x v="2"/>
    <x v="7693"/>
    <x v="49"/>
    <s v="Pony.ai"/>
    <s v="['java', 'python', 'hadoop', 'spark', 'kafka']"/>
  </r>
  <r>
    <x v="8"/>
    <s v="Senior Dir &amp; Data Scientist - AI &amp; Underwriting Automation"/>
    <s v="Alpharetta, GA"/>
    <x v="0"/>
    <x v="0"/>
    <x v="2"/>
    <x v="7694"/>
    <x v="776"/>
    <s v="Travelers Insurance"/>
    <m/>
  </r>
  <r>
    <x v="3"/>
    <s v="Senior Director, Data Engineering"/>
    <s v="Universal City, CA"/>
    <x v="0"/>
    <x v="0"/>
    <x v="2"/>
    <x v="7695"/>
    <x v="983"/>
    <s v="NBCUniversal"/>
    <s v="['sql', 'r', 'python', 'aws', 'redshift', 'snowflake', 'spark', 'hadoop', 'tableau', 'microstrategy']"/>
  </r>
  <r>
    <x v="2"/>
    <s v="Principal Associate, Data Loss Prevention (DLP) Analyst"/>
    <s v="Valparaiso, IN"/>
    <x v="0"/>
    <x v="0"/>
    <x v="2"/>
    <x v="7696"/>
    <x v="25"/>
    <s v="Capital One"/>
    <s v="['aws', 'jira']"/>
  </r>
  <r>
    <x v="0"/>
    <s v="Junior Data Scientist (StarX)"/>
    <s v="United States"/>
    <x v="0"/>
    <x v="0"/>
    <x v="2"/>
    <x v="7697"/>
    <x v="34"/>
    <s v="Steel Perlot"/>
    <s v="['sql', 'python', 'github']"/>
  </r>
  <r>
    <x v="2"/>
    <s v="Digital Communications Data Analyst"/>
    <s v="San Jose, CA"/>
    <x v="0"/>
    <x v="0"/>
    <x v="2"/>
    <x v="7698"/>
    <x v="1064"/>
    <s v="Hewlett Packard Enterprise"/>
    <s v="['unify']"/>
  </r>
  <r>
    <x v="2"/>
    <s v="Data Analyst (Oracle DBA)"/>
    <s v="New York"/>
    <x v="0"/>
    <x v="0"/>
    <x v="2"/>
    <x v="7699"/>
    <x v="1"/>
    <s v="Engage Partners, Inc."/>
    <s v="['sql', 'visual basic', 'oracle', 'alteryx', 'cognos']"/>
  </r>
  <r>
    <x v="2"/>
    <s v="Data Analyst"/>
    <s v="Boca Raton, FL"/>
    <x v="0"/>
    <x v="0"/>
    <x v="2"/>
    <x v="7700"/>
    <x v="29"/>
    <s v="Robert Half"/>
    <s v="['sql', 'vba', 'azure', 'power bi', 'excel']"/>
  </r>
  <r>
    <x v="2"/>
    <s v="Sr Data Analyst"/>
    <s v="Charlotte, NC"/>
    <x v="0"/>
    <x v="0"/>
    <x v="2"/>
    <x v="7701"/>
    <x v="164"/>
    <s v="TIAA"/>
    <s v="['sql', 'snowflake', 'oracle', 'tableau']"/>
  </r>
  <r>
    <x v="2"/>
    <s v="Fraud Data Analyst"/>
    <s v="Singapore"/>
    <x v="0"/>
    <x v="0"/>
    <x v="18"/>
    <x v="7702"/>
    <x v="46"/>
    <s v="Adyen"/>
    <s v="['looker', 'tableau']"/>
  </r>
  <r>
    <x v="0"/>
    <s v="Data Science Lead (no C2C)"/>
    <s v="Ohio"/>
    <x v="0"/>
    <x v="0"/>
    <x v="2"/>
    <x v="7703"/>
    <x v="142"/>
    <s v="Murtech Consulting"/>
    <s v="['sql', 'sas', 'sas', 'r', 'tableau']"/>
  </r>
  <r>
    <x v="2"/>
    <s v="Data Management Analyst - Hedge Fund in Midtown"/>
    <m/>
    <x v="0"/>
    <x v="0"/>
    <x v="2"/>
    <x v="7704"/>
    <x v="71"/>
    <s v="Coda Search│Staffing"/>
    <s v="['sql', 'python', 'excel', 'tableau']"/>
  </r>
  <r>
    <x v="1"/>
    <s v="Big Data Engineer (Spark/ Hadoop/ Scala)"/>
    <s v="Ho Chi Minh City, Vietnam"/>
    <x v="0"/>
    <x v="0"/>
    <x v="16"/>
    <x v="7705"/>
    <x v="88"/>
    <s v="Trusting Social"/>
    <s v="['scala', 'python', 'nosql', 'aws', 'gcp', 'hadoop', 'spark', 'kafka', 'airflow', 'yarn']"/>
  </r>
  <r>
    <x v="1"/>
    <s v="Data Engineer"/>
    <s v="Anywhere"/>
    <x v="0"/>
    <x v="1"/>
    <x v="2"/>
    <x v="7706"/>
    <x v="810"/>
    <s v="ECOM"/>
    <s v="['sas', 'sas', 'power bi']"/>
  </r>
  <r>
    <x v="2"/>
    <s v="Marketing Data Analyst"/>
    <s v="Aventura, FL"/>
    <x v="0"/>
    <x v="0"/>
    <x v="2"/>
    <x v="7707"/>
    <x v="23"/>
    <s v="Robert Half"/>
    <s v="['sql', 'excel', 'sheets', 'tableau']"/>
  </r>
  <r>
    <x v="1"/>
    <s v="Lead Data Engineer"/>
    <s v="London, UK"/>
    <x v="0"/>
    <x v="0"/>
    <x v="6"/>
    <x v="7708"/>
    <x v="316"/>
    <s v="SAGE Publishing"/>
    <s v="['sql', 'c#', 'sql server', 'ssis']"/>
  </r>
  <r>
    <x v="2"/>
    <s v="Customer Success Analyst – MUST HAVE SYNDICATED DATA ANALYSIS EXP"/>
    <s v="Chicago, IL"/>
    <x v="0"/>
    <x v="0"/>
    <x v="2"/>
    <x v="7709"/>
    <x v="31"/>
    <s v="NielsenIQ"/>
    <m/>
  </r>
  <r>
    <x v="0"/>
    <s v="Data Scientist"/>
    <s v="Richardson, TX"/>
    <x v="0"/>
    <x v="0"/>
    <x v="1"/>
    <x v="7710"/>
    <x v="16"/>
    <s v="Lymba Corporation"/>
    <s v="['python', 'databricks', 'pyspark', 'numpy']"/>
  </r>
  <r>
    <x v="0"/>
    <s v="Stage - Consumer Insight Data Specialist"/>
    <s v="France"/>
    <x v="0"/>
    <x v="0"/>
    <x v="27"/>
    <x v="7711"/>
    <x v="31"/>
    <s v="Firmenich"/>
    <m/>
  </r>
  <r>
    <x v="3"/>
    <s v="Senior Data Engineer"/>
    <s v="Anywhere"/>
    <x v="0"/>
    <x v="1"/>
    <x v="2"/>
    <x v="7712"/>
    <x v="34"/>
    <s v="Transcarent"/>
    <s v="['c', 'sql', 'python', 'nosql', 'golang', 'java', 'c++', 'scala', 'snowflake', 'aws', 'redshift', 'spark', 'kafka', 'airflow']"/>
  </r>
  <r>
    <x v="3"/>
    <s v="Sr.Data Engineer"/>
    <s v="Oakland, CA"/>
    <x v="0"/>
    <x v="0"/>
    <x v="2"/>
    <x v="7713"/>
    <x v="17"/>
    <s v="Sedaa"/>
    <s v="['python', 'aws', 'spark', 'pandas', 'pyspark', 'sap', 'tableau']"/>
  </r>
  <r>
    <x v="7"/>
    <s v="Machine Learning Engineer"/>
    <s v="Jakarta, Indonesia"/>
    <x v="0"/>
    <x v="0"/>
    <x v="77"/>
    <x v="7714"/>
    <x v="188"/>
    <s v="tiket.com"/>
    <s v="['tensorflow']"/>
  </r>
  <r>
    <x v="0"/>
    <s v="Strategic Data Scientist - Strategic Planning Division - Austin, TX"/>
    <s v="Austin, TX"/>
    <x v="0"/>
    <x v="0"/>
    <x v="2"/>
    <x v="7715"/>
    <x v="1420"/>
    <s v="Texas Department of Transportation"/>
    <m/>
  </r>
  <r>
    <x v="6"/>
    <s v="Senior Data Analyst - Global Internal Audit"/>
    <s v="Heredia Province, Heredia, Costa Rica"/>
    <x v="0"/>
    <x v="0"/>
    <x v="0"/>
    <x v="7716"/>
    <x v="65"/>
    <s v="Experian"/>
    <s v="['sas', 'sas', 'aws', 'alteryx', 'tableau']"/>
  </r>
  <r>
    <x v="1"/>
    <s v="Data Engineer - Bangalore"/>
    <s v="Bengaluru, Karnataka, India"/>
    <x v="0"/>
    <x v="0"/>
    <x v="7"/>
    <x v="7717"/>
    <x v="56"/>
    <s v="C3.ai"/>
    <s v="['javascript', 'git']"/>
  </r>
  <r>
    <x v="3"/>
    <s v="Senior Data Engineer"/>
    <s v="Beaverton, OR"/>
    <x v="0"/>
    <x v="0"/>
    <x v="2"/>
    <x v="7718"/>
    <x v="18"/>
    <s v="Nanoverse Technologies, Ltd."/>
    <s v="['c#', 'sql', 'azure']"/>
  </r>
  <r>
    <x v="2"/>
    <s v="Data Analyst"/>
    <s v="New York, NY"/>
    <x v="0"/>
    <x v="0"/>
    <x v="2"/>
    <x v="7719"/>
    <x v="1421"/>
    <s v="JBA"/>
    <s v="['sql', 'python', 'r', 'tableau', 'power bi']"/>
  </r>
  <r>
    <x v="8"/>
    <s v="Senior Data Scientist"/>
    <s v="Austin, TX"/>
    <x v="0"/>
    <x v="0"/>
    <x v="2"/>
    <x v="7720"/>
    <x v="1422"/>
    <s v="Sbase Technologies"/>
    <s v="['python', 'sql', 'pandas', 'numpy', 'keras', 'tensorflow']"/>
  </r>
  <r>
    <x v="5"/>
    <s v="Sr. Power BI Developer"/>
    <s v="Piscataway, NJ"/>
    <x v="0"/>
    <x v="0"/>
    <x v="2"/>
    <x v="7721"/>
    <x v="649"/>
    <s v="Marlabs"/>
    <s v="['sql', 'sql server', 'power bi', 'dax', 'ssrs']"/>
  </r>
  <r>
    <x v="1"/>
    <s v="Data Engineer - AI Start-Up"/>
    <s v="Anywhere"/>
    <x v="0"/>
    <x v="1"/>
    <x v="2"/>
    <x v="7722"/>
    <x v="34"/>
    <s v="CodiFi"/>
    <s v="['typescript', 'python', 'dynamodb', 'postgresql', 'aws', 'snowflake', 'node.js']"/>
  </r>
  <r>
    <x v="1"/>
    <s v="Data Engineer"/>
    <s v="Washington, DC"/>
    <x v="0"/>
    <x v="0"/>
    <x v="2"/>
    <x v="7723"/>
    <x v="18"/>
    <s v="CyberCoders"/>
    <s v="['python', 'word']"/>
  </r>
  <r>
    <x v="0"/>
    <s v="Data Scientist"/>
    <s v="Sunnyvale, CA"/>
    <x v="0"/>
    <x v="0"/>
    <x v="2"/>
    <x v="7724"/>
    <x v="1099"/>
    <s v="Walmart"/>
    <s v="['python', 'sql', 'spark', 'matplotlib', 'tableau']"/>
  </r>
  <r>
    <x v="2"/>
    <s v="Data Analyst"/>
    <s v="Washington, DC"/>
    <x v="0"/>
    <x v="0"/>
    <x v="2"/>
    <x v="7725"/>
    <x v="1423"/>
    <s v="Fathom Management LLC"/>
    <s v="['sas', 'sas', 'sql', 'r', 'excel', 'powerpoint']"/>
  </r>
  <r>
    <x v="4"/>
    <s v="Lead Business Intelligence Engineer"/>
    <s v="Anywhere"/>
    <x v="0"/>
    <x v="1"/>
    <x v="2"/>
    <x v="7726"/>
    <x v="277"/>
    <s v="Noom"/>
    <s v="['sql', 'python', 'looker', 'tableau', 'excel', 'chef']"/>
  </r>
  <r>
    <x v="2"/>
    <s v="Methods and Data Analyst"/>
    <s v="Pune, Maharashtra, India"/>
    <x v="0"/>
    <x v="0"/>
    <x v="7"/>
    <x v="7727"/>
    <x v="46"/>
    <s v="NielsenIQ"/>
    <s v="['python', 'r', 'bash', 'azure', 'spark', 'pandas']"/>
  </r>
  <r>
    <x v="1"/>
    <s v="Data Engineer"/>
    <s v="United States"/>
    <x v="0"/>
    <x v="0"/>
    <x v="2"/>
    <x v="7728"/>
    <x v="67"/>
    <s v="Insight Global"/>
    <s v="['azure']"/>
  </r>
  <r>
    <x v="8"/>
    <s v="Senior Manager, Data Science"/>
    <s v="Anywhere"/>
    <x v="0"/>
    <x v="1"/>
    <x v="2"/>
    <x v="7729"/>
    <x v="85"/>
    <s v="Flock Safety"/>
    <s v="['python', 'sql', 'tableau']"/>
  </r>
  <r>
    <x v="7"/>
    <s v="Machine Learning Platform Engineer"/>
    <s v="Netherlands"/>
    <x v="0"/>
    <x v="0"/>
    <x v="26"/>
    <x v="7730"/>
    <x v="205"/>
    <s v="ING"/>
    <s v="['sql', 'python', 'nosql', 'bash', 'scala', 'java', 'go', 'gcp', 'tensorflow', 'airflow', 'linux', 'kubernetes', 'docker']"/>
  </r>
  <r>
    <x v="0"/>
    <s v="Data Science Manager"/>
    <s v="Anywhere"/>
    <x v="0"/>
    <x v="1"/>
    <x v="1"/>
    <x v="7731"/>
    <x v="1424"/>
    <s v="Stealth"/>
    <s v="['python', 'r', 'scala', 'sql', 'hadoop', 'spark']"/>
  </r>
  <r>
    <x v="2"/>
    <s v="Data Analyst"/>
    <s v="Maryland Heights, MO"/>
    <x v="0"/>
    <x v="0"/>
    <x v="2"/>
    <x v="7732"/>
    <x v="1425"/>
    <s v="CBIZ | Network Solutions"/>
    <s v="['sql', 'html', 'excel', 'power bi', 'sharepoint']"/>
  </r>
  <r>
    <x v="0"/>
    <s v="Data Scientist Lead, Square F&amp;S (Remote)"/>
    <s v="Anywhere"/>
    <x v="0"/>
    <x v="1"/>
    <x v="1"/>
    <x v="7733"/>
    <x v="889"/>
    <s v="Block"/>
    <s v="['sql', 'python', 'c', 'go', 'looker', 'flow']"/>
  </r>
  <r>
    <x v="0"/>
    <s v="Data Scientist"/>
    <s v="India"/>
    <x v="0"/>
    <x v="0"/>
    <x v="7"/>
    <x v="7734"/>
    <x v="142"/>
    <s v="Gartner"/>
    <s v="['python', 'azure', 'scikit-learn', 'pytorch', 'keras']"/>
  </r>
  <r>
    <x v="0"/>
    <s v="Postdoctoral Fellow (Machine Learning and Data Science)"/>
    <s v="New York, NY"/>
    <x v="0"/>
    <x v="0"/>
    <x v="2"/>
    <x v="7735"/>
    <x v="711"/>
    <s v="Lilu, Inc"/>
    <s v="['python', 'flow']"/>
  </r>
  <r>
    <x v="0"/>
    <s v="Data Science Manager"/>
    <s v="São Paulo, State of São Paulo, Brazil"/>
    <x v="0"/>
    <x v="0"/>
    <x v="41"/>
    <x v="7736"/>
    <x v="1426"/>
    <s v="Visa"/>
    <s v="['sas', 'sas', 'sql', 'hadoop', 'pyspark', 'tableau']"/>
  </r>
  <r>
    <x v="2"/>
    <s v="Data Analyst II/III (Lending Analytics)"/>
    <s v="Vienna, VA"/>
    <x v="0"/>
    <x v="0"/>
    <x v="2"/>
    <x v="7737"/>
    <x v="1427"/>
    <s v="Navy Federal Credit Union"/>
    <s v="['sql', 'python', 'r', 'sas', 'sas', 'azure', 'pyspark', 'word', 'spreadsheet']"/>
  </r>
  <r>
    <x v="1"/>
    <s v="Data Engineer (Remote)"/>
    <s v="Anywhere"/>
    <x v="0"/>
    <x v="1"/>
    <x v="2"/>
    <x v="7738"/>
    <x v="1428"/>
    <s v="The Kraft Heinz Company"/>
    <s v="['python', 'r', 'sql', 'nosql', 'snowflake', 'azure', 'aws', 'spark', 'react', 'hadoop', 'linux', 'tableau', 'alteryx', 'power bi', 'looker', 'github']"/>
  </r>
  <r>
    <x v="1"/>
    <s v="Senior Associate Data Engineering L2 DE - Big Data AWS"/>
    <s v="India"/>
    <x v="0"/>
    <x v="0"/>
    <x v="7"/>
    <x v="7739"/>
    <x v="187"/>
    <s v="Publicis Groupe"/>
    <s v="['java', 'scala', 'python', 'nosql', 'mongodb', 'mongodb', 'sql', 'cassandra', 'mysql', 'sql server', 'aws', 'redshift', 'azure', 'gcp', 'bigquery', 'oracle', 'hadoop', 'kafka', 'spark', 'airflow']"/>
  </r>
  <r>
    <x v="2"/>
    <s v="CRM Data Analyst"/>
    <m/>
    <x v="0"/>
    <x v="0"/>
    <x v="2"/>
    <x v="7740"/>
    <x v="16"/>
    <s v="American Technion Society"/>
    <s v="['sql', 'power bi', 'excel', 'tableau']"/>
  </r>
  <r>
    <x v="2"/>
    <s v="Data Systems Analyst"/>
    <s v="Agoura Hills, CA"/>
    <x v="0"/>
    <x v="0"/>
    <x v="2"/>
    <x v="7741"/>
    <x v="29"/>
    <s v="The Cheesecake Factory"/>
    <s v="['excel', 'outlook']"/>
  </r>
  <r>
    <x v="1"/>
    <s v="Systems and Data Engineer"/>
    <s v="Anywhere"/>
    <x v="0"/>
    <x v="1"/>
    <x v="2"/>
    <x v="7742"/>
    <x v="23"/>
    <s v="Edgenuity"/>
    <s v="['python', 'sql', 'c#', 'vb.net', 'sql server', 'snowflake', 'redshift', 'aws', 'azure', 'ssis', 'power bi', 'git']"/>
  </r>
  <r>
    <x v="0"/>
    <s v="Data Scientist (Mid)"/>
    <s v="Colorado Springs, CO"/>
    <x v="0"/>
    <x v="0"/>
    <x v="1"/>
    <x v="7743"/>
    <x v="39"/>
    <s v="ISSAC Corp"/>
    <s v="['sql', 'python', 'r', 'sas', 'sas', 'perl', 'java', 'sql server']"/>
  </r>
  <r>
    <x v="2"/>
    <s v="Buyer/Operations Data Analyst"/>
    <s v="Marlborough, MA"/>
    <x v="0"/>
    <x v="0"/>
    <x v="2"/>
    <x v="7744"/>
    <x v="57"/>
    <s v="Blackrock Resources"/>
    <s v="['excel', 'word', 'powerpoint']"/>
  </r>
  <r>
    <x v="6"/>
    <s v="Sr. Data Analyst - Supply Chain (Remote)"/>
    <s v="Anywhere"/>
    <x v="0"/>
    <x v="1"/>
    <x v="78"/>
    <x v="7745"/>
    <x v="122"/>
    <s v="Ryder System"/>
    <s v="['sql', 'vba', 'alteryx']"/>
  </r>
  <r>
    <x v="0"/>
    <s v="Staff Data Scientist, Devoted Medical"/>
    <s v="Anywhere"/>
    <x v="0"/>
    <x v="1"/>
    <x v="1"/>
    <x v="7746"/>
    <x v="71"/>
    <s v="Devoted Health"/>
    <s v="['sql', 'python', 'r', 'looker']"/>
  </r>
  <r>
    <x v="2"/>
    <s v="Staff Consultant - Data Analyst - Springfield, VA location"/>
    <s v="Chantilly, VA"/>
    <x v="0"/>
    <x v="0"/>
    <x v="2"/>
    <x v="7747"/>
    <x v="779"/>
    <s v="Ball"/>
    <s v="['go', 'matlab', 'r', 'python']"/>
  </r>
  <r>
    <x v="3"/>
    <s v="Senior Data Engineer- node.js"/>
    <s v="Anywhere"/>
    <x v="0"/>
    <x v="1"/>
    <x v="2"/>
    <x v="7748"/>
    <x v="1429"/>
    <s v="Sunrun"/>
    <s v="['sql', 'javascript', 'python', 'r', 'dynamodb', 'aws', 'gcp', 'bigquery', 'tableau', 'sheets', 'kubernetes', 'git', 'github', 'jenkins', 'docker', 'terraform']"/>
  </r>
  <r>
    <x v="2"/>
    <s v="HC Data Analyst (Hybrid - work home &amp; 1-2 days in office wkly..."/>
    <s v="Reston, VA"/>
    <x v="0"/>
    <x v="0"/>
    <x v="2"/>
    <x v="7749"/>
    <x v="29"/>
    <s v="PeopleTek"/>
    <s v="['sql', 'vba', 'r', 'python', 'power bi', 'excel', 'powerpoint', 'word', 'ms access', 'tableau']"/>
  </r>
  <r>
    <x v="0"/>
    <s v="Staff Data Scientist (Phoenix, AZ or Remote)"/>
    <s v="Anywhere"/>
    <x v="0"/>
    <x v="1"/>
    <x v="2"/>
    <x v="7750"/>
    <x v="10"/>
    <s v="Achieve"/>
    <s v="['shell', 'sas', 'sas', 'tableau']"/>
  </r>
  <r>
    <x v="0"/>
    <s v="Healthcare Data Scientist"/>
    <s v="Hemet, CA"/>
    <x v="0"/>
    <x v="0"/>
    <x v="2"/>
    <x v="7751"/>
    <x v="23"/>
    <s v="KPC GLOBAL MEDICAL CENTERS INC."/>
    <m/>
  </r>
  <r>
    <x v="2"/>
    <s v="Data Analyst"/>
    <s v="Northfield, IL"/>
    <x v="0"/>
    <x v="0"/>
    <x v="2"/>
    <x v="7752"/>
    <x v="172"/>
    <s v="College of American Pathologists"/>
    <s v="['spss', 'tableau', 'powerpoint', 'excel', 'word']"/>
  </r>
  <r>
    <x v="0"/>
    <s v="Data Scientist"/>
    <s v="Bon Air, VA"/>
    <x v="5"/>
    <x v="0"/>
    <x v="2"/>
    <x v="7753"/>
    <x v="23"/>
    <s v="Capital One"/>
    <s v="['python', 'scala', 'shell', 'aws', 'azure', 'redshift', 'snowflake', 'spark', 'hadoop']"/>
  </r>
  <r>
    <x v="0"/>
    <s v="REMOTE Data Scientist (Python, Modeling, Presenting)"/>
    <s v="Denver, CO"/>
    <x v="0"/>
    <x v="0"/>
    <x v="2"/>
    <x v="7754"/>
    <x v="23"/>
    <s v="CyberCoders"/>
    <s v="['python', 'r', 'sas', 'sas', 'sql', 'tableau', 'qlik', 'power bi', 'spss', 'word']"/>
  </r>
  <r>
    <x v="2"/>
    <s v="Jr. Data Analyst"/>
    <s v="Charlotte, NC"/>
    <x v="0"/>
    <x v="0"/>
    <x v="2"/>
    <x v="7755"/>
    <x v="239"/>
    <s v="Insight Global"/>
    <s v="['sql', 'excel', 'npm']"/>
  </r>
  <r>
    <x v="0"/>
    <s v="Data Scientist"/>
    <s v="Anywhere"/>
    <x v="0"/>
    <x v="1"/>
    <x v="2"/>
    <x v="7756"/>
    <x v="1430"/>
    <s v="Get It Recruit - Marketing"/>
    <s v="['python', 'aws']"/>
  </r>
  <r>
    <x v="0"/>
    <s v="Sr. Data Scientist (TS/SCI)"/>
    <s v="United States"/>
    <x v="0"/>
    <x v="0"/>
    <x v="2"/>
    <x v="7757"/>
    <x v="277"/>
    <s v="Ridgeback Business Solutions"/>
    <s v="['python', 'sql', 'r', 'sas', 'sas', 'javascript']"/>
  </r>
  <r>
    <x v="0"/>
    <s v="Data Scientist (Nashville, TN)"/>
    <s v="Nashville, TN"/>
    <x v="0"/>
    <x v="0"/>
    <x v="2"/>
    <x v="7758"/>
    <x v="138"/>
    <s v="UBS"/>
    <s v="['sql', 'r', 'python', 'matlab']"/>
  </r>
  <r>
    <x v="7"/>
    <s v="ENGINEER"/>
    <s v="Goma, Democratic Republic of the Congo"/>
    <x v="10"/>
    <x v="0"/>
    <x v="61"/>
    <x v="7759"/>
    <x v="1431"/>
    <s v="United Nations Organization Stabilization Mission in the Democratic Republic of Congo (MONUSCO)"/>
    <s v="['c', 'assembly']"/>
  </r>
  <r>
    <x v="3"/>
    <s v="Senior Data Engineer"/>
    <s v="Anywhere"/>
    <x v="0"/>
    <x v="1"/>
    <x v="2"/>
    <x v="7760"/>
    <x v="85"/>
    <s v="Stealth"/>
    <s v="['sql', 'python', 'snowflake', 'aws', 'pandas', 'airflow', 'kubernetes']"/>
  </r>
  <r>
    <x v="1"/>
    <s v="Data Engineer (PL/SQL) Hybrid - Boulder, CO / Chicago, IL ..."/>
    <s v="Boulder, CO"/>
    <x v="0"/>
    <x v="0"/>
    <x v="2"/>
    <x v="7761"/>
    <x v="94"/>
    <s v="Yes Energy"/>
    <s v="['sql', 'html', 'python', 'bash', 'oracle']"/>
  </r>
  <r>
    <x v="1"/>
    <s v="Data Engineer"/>
    <s v="Orange, CA"/>
    <x v="0"/>
    <x v="0"/>
    <x v="1"/>
    <x v="7762"/>
    <x v="1"/>
    <s v="TEKsystems"/>
    <s v="['python', 'sql', 'aws']"/>
  </r>
  <r>
    <x v="1"/>
    <s v="$140K/YR - Data Engineer( Python/Kafka / AWS LAMBDA)- 100% Remote"/>
    <s v="Anywhere"/>
    <x v="1"/>
    <x v="1"/>
    <x v="2"/>
    <x v="7763"/>
    <x v="28"/>
    <s v="Lorien"/>
    <s v="['python', 'java', 'sql', 'dynamodb', 'aws', 'aurora', 'kafka']"/>
  </r>
  <r>
    <x v="8"/>
    <s v="Senior Data Scientist"/>
    <s v="Salem, MA"/>
    <x v="0"/>
    <x v="0"/>
    <x v="2"/>
    <x v="7764"/>
    <x v="71"/>
    <s v="Russell Tobin"/>
    <s v="['python', 'r']"/>
  </r>
  <r>
    <x v="3"/>
    <s v="Senior Data Engineer"/>
    <s v="Chicago, IL"/>
    <x v="0"/>
    <x v="0"/>
    <x v="2"/>
    <x v="7765"/>
    <x v="56"/>
    <s v="Publicis Groupe"/>
    <s v="['sql', 'python', 'scala', 'java', 'nosql', 'cassandra', 'aws', 'kafka', 'spark', 'hadoop', 'airflow', 'docker', 'kubernetes']"/>
  </r>
  <r>
    <x v="2"/>
    <s v="Data Analyst (H/F)"/>
    <s v="Cluses, France"/>
    <x v="0"/>
    <x v="0"/>
    <x v="27"/>
    <x v="7766"/>
    <x v="65"/>
    <s v="SOMFY Group"/>
    <m/>
  </r>
  <r>
    <x v="6"/>
    <s v="Senior Business Data Analyst"/>
    <s v="New Jersey"/>
    <x v="0"/>
    <x v="0"/>
    <x v="2"/>
    <x v="7767"/>
    <x v="23"/>
    <s v="Evolution Recruitment Solutions, USA"/>
    <s v="['sql']"/>
  </r>
  <r>
    <x v="0"/>
    <s v="Data Scientist (Healthcare)"/>
    <s v="Anywhere"/>
    <x v="0"/>
    <x v="1"/>
    <x v="2"/>
    <x v="7768"/>
    <x v="96"/>
    <s v="Global Alliant Inc"/>
    <s v="['sql', 'python', 'databricks', 'tableau', 'microstrategy', 'looker']"/>
  </r>
  <r>
    <x v="2"/>
    <s v="Statistical Data Analyst"/>
    <s v="Peoria, IL"/>
    <x v="2"/>
    <x v="0"/>
    <x v="2"/>
    <x v="7769"/>
    <x v="91"/>
    <s v="NEOTECH SOLUTIONS"/>
    <s v="['python']"/>
  </r>
  <r>
    <x v="2"/>
    <s v="Data Analyst Marketing - H/F"/>
    <s v="Saint-Denis, France"/>
    <x v="0"/>
    <x v="0"/>
    <x v="27"/>
    <x v="7770"/>
    <x v="65"/>
    <s v="Showroomprive.com"/>
    <s v="['sql']"/>
  </r>
  <r>
    <x v="2"/>
    <s v="Data Analyst - mid-level"/>
    <s v="Philippines"/>
    <x v="1"/>
    <x v="0"/>
    <x v="50"/>
    <x v="7771"/>
    <x v="306"/>
    <s v="InDebted"/>
    <s v="['sql', 'python', 'postgresql', 'snowflake', 'tableau', 'github']"/>
  </r>
  <r>
    <x v="0"/>
    <s v="Business Data Specialist"/>
    <s v="Irvine, CA"/>
    <x v="0"/>
    <x v="0"/>
    <x v="2"/>
    <x v="7772"/>
    <x v="159"/>
    <s v="Spigen Inc"/>
    <s v="['excel']"/>
  </r>
  <r>
    <x v="0"/>
    <s v="Data Scientist"/>
    <m/>
    <x v="0"/>
    <x v="0"/>
    <x v="2"/>
    <x v="7773"/>
    <x v="1"/>
    <s v="DLA Piper"/>
    <s v="['c', 'r', 'python', 'sql', 'azure', 'aws', 'tableau']"/>
  </r>
  <r>
    <x v="0"/>
    <s v="Data Scientist - Biotech"/>
    <s v="Pittsburgh, PA"/>
    <x v="0"/>
    <x v="0"/>
    <x v="2"/>
    <x v="7774"/>
    <x v="21"/>
    <s v="CyberCoders"/>
    <s v="['python', 'r', 'aws', 'pytorch', 'tensorflow', 'keras', 'word', 'git']"/>
  </r>
  <r>
    <x v="1"/>
    <s v="Data Engineer"/>
    <s v="Warsaw, Poland"/>
    <x v="0"/>
    <x v="0"/>
    <x v="11"/>
    <x v="7775"/>
    <x v="56"/>
    <s v="Dun &amp; Bradstreet"/>
    <s v="['sql', 'python', 'sql server', 'ssis']"/>
  </r>
  <r>
    <x v="1"/>
    <s v="Data Engineer - Hybrid - Python"/>
    <s v="Brentwood, TN"/>
    <x v="0"/>
    <x v="0"/>
    <x v="1"/>
    <x v="7776"/>
    <x v="23"/>
    <s v="Vaco"/>
    <s v="['python', 'sql', 'sql server', 'azure', 'oracle', 'ssis', 'ssrs', 'power bi']"/>
  </r>
  <r>
    <x v="0"/>
    <s v="Data Scientist - REMOTE"/>
    <s v="Anywhere"/>
    <x v="0"/>
    <x v="1"/>
    <x v="2"/>
    <x v="7777"/>
    <x v="67"/>
    <s v="REI Systems"/>
    <s v="['python', 'r', 'sql', 'aws', 'azure', 'tensorflow', 'keras', 'pytorch', 'hadoop']"/>
  </r>
  <r>
    <x v="3"/>
    <s v="Senior Data Engineer"/>
    <s v="Anywhere"/>
    <x v="0"/>
    <x v="1"/>
    <x v="2"/>
    <x v="7778"/>
    <x v="78"/>
    <s v="GameChanger"/>
    <s v="['python', 'sql', 'scala', 'typescript', 'snowflake', 'bigquery', 'aws', 'azure', 'kafka', 'airflow', 'node.js', 'terraform']"/>
  </r>
  <r>
    <x v="0"/>
    <s v="Staff Data Scientist"/>
    <m/>
    <x v="0"/>
    <x v="0"/>
    <x v="2"/>
    <x v="7779"/>
    <x v="26"/>
    <s v="Alert Innovation"/>
    <s v="['sql', 'java', 'python', 'azure', 'power bi', 'tableau']"/>
  </r>
  <r>
    <x v="3"/>
    <s v="Senior Data Engineer – Data warehouse"/>
    <s v="Bengaluru, Karnataka, India"/>
    <x v="0"/>
    <x v="0"/>
    <x v="7"/>
    <x v="7780"/>
    <x v="56"/>
    <s v="Visa"/>
    <s v="['sql', 'sql server', 'mysql']"/>
  </r>
  <r>
    <x v="2"/>
    <s v="Data Analyst - Washington DC, HYBRID - (TS/SCI clearance required)"/>
    <s v="Washington, DC"/>
    <x v="0"/>
    <x v="0"/>
    <x v="2"/>
    <x v="7781"/>
    <x v="71"/>
    <s v="Protek Consulting"/>
    <s v="['sql', 'python', 'excel']"/>
  </r>
  <r>
    <x v="0"/>
    <s v="Innovation - Data Scientist"/>
    <s v="Anywhere"/>
    <x v="0"/>
    <x v="1"/>
    <x v="2"/>
    <x v="7782"/>
    <x v="1204"/>
    <s v="RSM US LLP"/>
    <s v="['python', 'r', 'sql', 'tableau']"/>
  </r>
  <r>
    <x v="1"/>
    <s v="Data Engineer"/>
    <s v="Traverse City, MI"/>
    <x v="0"/>
    <x v="0"/>
    <x v="2"/>
    <x v="7783"/>
    <x v="953"/>
    <s v="Thompson Surgical Instruments"/>
    <s v="['sql', 'tableau']"/>
  </r>
  <r>
    <x v="3"/>
    <s v="Senior Data Engineer"/>
    <s v="Anywhere"/>
    <x v="0"/>
    <x v="1"/>
    <x v="2"/>
    <x v="7784"/>
    <x v="18"/>
    <s v="Signify Technology"/>
    <s v="['scala', 'java', 'aws', 'spark']"/>
  </r>
  <r>
    <x v="0"/>
    <s v="Data Scientist Remote / Telecommute Jobs"/>
    <s v="Anywhere"/>
    <x v="0"/>
    <x v="1"/>
    <x v="2"/>
    <x v="7785"/>
    <x v="33"/>
    <s v="Acclaim Technical Services"/>
    <s v="['python', 'r', 'sql', 'pytorch', 'tensorflow', 'hadoop', 'spark', 'jira', 'confluence']"/>
  </r>
  <r>
    <x v="0"/>
    <s v="Data Specialist"/>
    <s v="San Juan, Puerto Rico"/>
    <x v="0"/>
    <x v="0"/>
    <x v="55"/>
    <x v="7786"/>
    <x v="1432"/>
    <s v="Vimenti by Boys and Girls Club"/>
    <s v="['assembly', 'sheets']"/>
  </r>
  <r>
    <x v="0"/>
    <s v="Data Scientist"/>
    <s v="Texas City, TX"/>
    <x v="0"/>
    <x v="0"/>
    <x v="2"/>
    <x v="7787"/>
    <x v="20"/>
    <s v="Acadia Technologies, Inc."/>
    <m/>
  </r>
  <r>
    <x v="2"/>
    <s v="Data Quality Analyst"/>
    <s v="Chicago, IL"/>
    <x v="0"/>
    <x v="0"/>
    <x v="2"/>
    <x v="7788"/>
    <x v="196"/>
    <s v="Mintel"/>
    <m/>
  </r>
  <r>
    <x v="1"/>
    <s v="Data Engineer"/>
    <s v="New York, NY"/>
    <x v="0"/>
    <x v="0"/>
    <x v="2"/>
    <x v="7789"/>
    <x v="2"/>
    <s v="Lawrence Harvey"/>
    <s v="['aws', 'azure', 'gcp']"/>
  </r>
  <r>
    <x v="6"/>
    <s v="Reporting &amp; Data Quality Team Leader"/>
    <s v="Hungary"/>
    <x v="0"/>
    <x v="0"/>
    <x v="10"/>
    <x v="7790"/>
    <x v="237"/>
    <s v="OTP Bank"/>
    <s v="['sql', 'excel']"/>
  </r>
  <r>
    <x v="1"/>
    <s v="Data Engineer"/>
    <s v="Houston, TX"/>
    <x v="0"/>
    <x v="0"/>
    <x v="2"/>
    <x v="7791"/>
    <x v="29"/>
    <s v="L&amp;T Infotech"/>
    <s v="['sql', 'sql server', 'azure']"/>
  </r>
  <r>
    <x v="2"/>
    <s v="Compliance Data Analyst I"/>
    <s v="Coppell, TX"/>
    <x v="0"/>
    <x v="0"/>
    <x v="2"/>
    <x v="7792"/>
    <x v="558"/>
    <s v="Flagship Credit Acceptance"/>
    <s v="['sql', 'sas', 'sas', 'r', 'sql server', 'excel', 'word']"/>
  </r>
  <r>
    <x v="0"/>
    <s v="Director of Customer Analytics-Hybrid in Office"/>
    <s v="Nashville, TN"/>
    <x v="0"/>
    <x v="0"/>
    <x v="2"/>
    <x v="7793"/>
    <x v="10"/>
    <s v="Burtch Works"/>
    <s v="['sql', 'python', 'r']"/>
  </r>
  <r>
    <x v="3"/>
    <s v="Senior Data Engineer"/>
    <s v="Charlotte, NC"/>
    <x v="0"/>
    <x v="0"/>
    <x v="2"/>
    <x v="7794"/>
    <x v="441"/>
    <s v="CGI Group, Inc."/>
    <s v="['sql', 'python', 'java', 'no-sql', 'c', 'aws', 'snowflake', 'spark', 'hadoop']"/>
  </r>
  <r>
    <x v="3"/>
    <s v="Senior Data Engineer"/>
    <s v="Philadelphia, PA"/>
    <x v="0"/>
    <x v="0"/>
    <x v="1"/>
    <x v="7795"/>
    <x v="25"/>
    <s v="Capital One"/>
    <s v="['python', 'sql', 'nosql', 'shell', 'elasticsearch', 'snowflake', 'aws', 'azure', 'airflow', 'spark', 'docker']"/>
  </r>
  <r>
    <x v="1"/>
    <s v="Data Engineer"/>
    <s v="Prague, Czechia"/>
    <x v="0"/>
    <x v="0"/>
    <x v="39"/>
    <x v="7796"/>
    <x v="638"/>
    <s v="dentsu international"/>
    <s v="['python', 'scala', 'java', 'r', 'c++', 'bash', 'powershell', 'sql', 'nosql', 'mongodb', 'mongodb', 'cassandra', 'elasticsearch', 'redis', 'azure', 'aws', 'gcp', 'databricks', 'redshift', 'oracle', 'snowflake', 'kafka', 'hadoop', 'spark', 'airflow', 'power bi', 'tableau', 'qlik', 'confluence']"/>
  </r>
  <r>
    <x v="8"/>
    <s v="Senior Data Scientist"/>
    <s v="Anywhere"/>
    <x v="0"/>
    <x v="1"/>
    <x v="1"/>
    <x v="7797"/>
    <x v="5"/>
    <s v="Mission Loans LLC"/>
    <s v="['python', 'sql', 'azure', 'snowflake', 'flow']"/>
  </r>
  <r>
    <x v="1"/>
    <s v="Data Engineer- Kaspr"/>
    <s v="Sfax, Tunisia"/>
    <x v="0"/>
    <x v="0"/>
    <x v="91"/>
    <x v="7798"/>
    <x v="187"/>
    <s v="Cognism"/>
    <s v="['nosql', 'git']"/>
  </r>
  <r>
    <x v="0"/>
    <s v="Data Scientist"/>
    <s v="Hanover, MD"/>
    <x v="0"/>
    <x v="0"/>
    <x v="2"/>
    <x v="7799"/>
    <x v="21"/>
    <s v="NW Recruits"/>
    <m/>
  </r>
  <r>
    <x v="4"/>
    <s v="Business Analyst - Healthcare"/>
    <s v="Tampa, FL"/>
    <x v="0"/>
    <x v="0"/>
    <x v="2"/>
    <x v="7800"/>
    <x v="20"/>
    <s v="HIRD LLC"/>
    <s v="['sql', 'flow']"/>
  </r>
  <r>
    <x v="3"/>
    <s v="Sr Data Infrastructure Engineer"/>
    <s v="Barcelona, Spain"/>
    <x v="0"/>
    <x v="0"/>
    <x v="20"/>
    <x v="7801"/>
    <x v="137"/>
    <s v="Workato"/>
    <s v="['python', 'go', 'java', 'snowflake', 'aws', 'airflow', 'kafka', 'spark', 'gdpr', 'kubernetes', 'terraform', 'slack']"/>
  </r>
  <r>
    <x v="2"/>
    <s v="Data Analytics Specialist With SQL &amp; Tableau"/>
    <s v="Tirana, Albania"/>
    <x v="0"/>
    <x v="0"/>
    <x v="75"/>
    <x v="7802"/>
    <x v="44"/>
    <s v="AUTO1 Group"/>
    <s v="['sql', 'excel', 'sheets', 'tableau', 'power bi']"/>
  </r>
  <r>
    <x v="2"/>
    <s v="Practicante Data Reporting"/>
    <s v="Bogotá, Bogota, Colombia"/>
    <x v="3"/>
    <x v="0"/>
    <x v="32"/>
    <x v="7803"/>
    <x v="74"/>
    <s v="Publicis Groupe"/>
    <s v="['oracle']"/>
  </r>
  <r>
    <x v="6"/>
    <s v="Senior Data Analyst"/>
    <s v="El Segundo, CA"/>
    <x v="0"/>
    <x v="0"/>
    <x v="2"/>
    <x v="7804"/>
    <x v="1433"/>
    <s v="KARL STORZ"/>
    <s v="['sap', 'tableau', 'looker']"/>
  </r>
  <r>
    <x v="1"/>
    <s v="Staff Health Data Engineer"/>
    <s v="Anywhere"/>
    <x v="0"/>
    <x v="1"/>
    <x v="2"/>
    <x v="7805"/>
    <x v="440"/>
    <s v="Nuna Inc."/>
    <s v="['python', 'sql', 'aws', 'spark', 'airflow', 'git']"/>
  </r>
  <r>
    <x v="0"/>
    <s v="Data Scientist/Python Developer"/>
    <s v="Scottsdale, AZ"/>
    <x v="0"/>
    <x v="0"/>
    <x v="1"/>
    <x v="7806"/>
    <x v="31"/>
    <s v="Progress Solutions Inc. (PSIT)"/>
    <s v="['python', 'sql', 'go', 'git', 'flow', 'jira', 'confluence', 'slack']"/>
  </r>
  <r>
    <x v="4"/>
    <s v="Senior DBA"/>
    <s v="New York, NY"/>
    <x v="0"/>
    <x v="0"/>
    <x v="2"/>
    <x v="7807"/>
    <x v="94"/>
    <s v="The Fedcap Group"/>
    <m/>
  </r>
  <r>
    <x v="2"/>
    <s v="Data Analyst"/>
    <s v="St. Louis, MO"/>
    <x v="0"/>
    <x v="0"/>
    <x v="2"/>
    <x v="7808"/>
    <x v="1434"/>
    <s v="Anheuser-Busch"/>
    <s v="['sql', 'excel', 'power bi', 'ssrs', 'tableau']"/>
  </r>
  <r>
    <x v="2"/>
    <s v="Data Analyst"/>
    <s v="United States"/>
    <x v="0"/>
    <x v="0"/>
    <x v="2"/>
    <x v="7809"/>
    <x v="46"/>
    <s v="Bixal"/>
    <s v="['sql', 'ruby', 'ruby', 'python', 'java', 'scala', 'mysql', 'sql server', 'postgresql', 'aws', 'tableau', 'power bi']"/>
  </r>
  <r>
    <x v="0"/>
    <s v="Principal Data Scientist"/>
    <s v="Newark, CA"/>
    <x v="0"/>
    <x v="0"/>
    <x v="2"/>
    <x v="7810"/>
    <x v="248"/>
    <s v="Lucid Motors"/>
    <s v="['python', 'scala', 'java', 'tensorflow', 'keras', 'pytorch', 'mxnet', 'spark', 'airflow', 'tableau', 'kubernetes']"/>
  </r>
  <r>
    <x v="2"/>
    <s v="Data Analyst - Healthcare"/>
    <s v="Jacksonville, FL"/>
    <x v="0"/>
    <x v="0"/>
    <x v="2"/>
    <x v="7811"/>
    <x v="239"/>
    <s v="CyberCoders"/>
    <s v="['sql', 'python', 'sas', 'sas', 'tableau', 'power bi', 'word']"/>
  </r>
  <r>
    <x v="0"/>
    <s v="Director Data Science"/>
    <s v="Anywhere"/>
    <x v="0"/>
    <x v="1"/>
    <x v="1"/>
    <x v="7812"/>
    <x v="62"/>
    <s v="BlueLabs"/>
    <s v="['python', 'sql', 'r', 'spss', 'spreadsheet', 'excel', 'sheets', 'powerpoint']"/>
  </r>
  <r>
    <x v="2"/>
    <s v="Data Analyst"/>
    <s v="Austin, TX"/>
    <x v="0"/>
    <x v="0"/>
    <x v="2"/>
    <x v="7813"/>
    <x v="153"/>
    <s v="Every Body Texas"/>
    <s v="['r', 'sql', 'azure', 'spss', 'power bi']"/>
  </r>
  <r>
    <x v="6"/>
    <s v="Sr. Financial Data Analyst"/>
    <s v="Anywhere"/>
    <x v="0"/>
    <x v="1"/>
    <x v="2"/>
    <x v="7814"/>
    <x v="231"/>
    <s v="Ascendo Resources"/>
    <s v="['spreadsheet', 'excel', 'sheets', 'flow']"/>
  </r>
  <r>
    <x v="0"/>
    <s v="Data Scientist - Python, Data Modeling, PhD / Master's in Math"/>
    <s v="Redondo Beach, CA"/>
    <x v="0"/>
    <x v="0"/>
    <x v="2"/>
    <x v="7815"/>
    <x v="122"/>
    <s v="CyberCoders"/>
    <s v="['python', 'sql', 'aws', 'hadoop', 'spark', 'tableau', 'word']"/>
  </r>
  <r>
    <x v="1"/>
    <s v="Data Engineer ll (Latin America - Remote Role)"/>
    <s v="Anywhere"/>
    <x v="10"/>
    <x v="1"/>
    <x v="50"/>
    <x v="7816"/>
    <x v="234"/>
    <s v="Qventus, Inc"/>
    <s v="['java', 'python', 'flow']"/>
  </r>
  <r>
    <x v="2"/>
    <s v="Business Data Analyst"/>
    <s v="Texas"/>
    <x v="0"/>
    <x v="0"/>
    <x v="2"/>
    <x v="7817"/>
    <x v="243"/>
    <s v="Kaye/Bassman International"/>
    <s v="['sql', 'excel', 'sheets', 'smartsheet']"/>
  </r>
  <r>
    <x v="0"/>
    <s v="Data Scientist"/>
    <s v="Irving, TX"/>
    <x v="0"/>
    <x v="0"/>
    <x v="1"/>
    <x v="7818"/>
    <x v="71"/>
    <s v="LA Fitness"/>
    <s v="['sql', 'python', 'r', 'java', 'go', 'azure']"/>
  </r>
  <r>
    <x v="1"/>
    <s v="Big Data Engineer"/>
    <s v="Kraków, Poland"/>
    <x v="0"/>
    <x v="0"/>
    <x v="11"/>
    <x v="7819"/>
    <x v="88"/>
    <s v="OpenX"/>
    <s v="['java', 'nosql', 'gcp', 'aws', 'hadoop', 'kafka', 'spark', 'yarn']"/>
  </r>
  <r>
    <x v="0"/>
    <s v="Data Scientist"/>
    <s v="Anywhere"/>
    <x v="0"/>
    <x v="1"/>
    <x v="2"/>
    <x v="7820"/>
    <x v="21"/>
    <s v="Endeavor"/>
    <s v="['sql', 'r', 'python', 'matlab', 'scala', 'gcp', 'aws', 'azure', 'snowflake', 'plotly', 'tableau', 'looker', 'power bi']"/>
  </r>
  <r>
    <x v="4"/>
    <s v="BI Analyst"/>
    <s v="Miami, FL"/>
    <x v="0"/>
    <x v="0"/>
    <x v="2"/>
    <x v="7821"/>
    <x v="57"/>
    <s v="Hays"/>
    <s v="['go', 'sql', 'snowflake', 'power bi', 'excel']"/>
  </r>
  <r>
    <x v="2"/>
    <s v="Data Analyst"/>
    <s v="Mexico City, CDMX, Mexico"/>
    <x v="0"/>
    <x v="0"/>
    <x v="22"/>
    <x v="7822"/>
    <x v="46"/>
    <s v="Verisk"/>
    <s v="['aws', 'redshift', 'kafka', 'spark']"/>
  </r>
  <r>
    <x v="1"/>
    <s v="Azure Data Engineer"/>
    <s v="Plano, TX"/>
    <x v="0"/>
    <x v="0"/>
    <x v="2"/>
    <x v="7823"/>
    <x v="80"/>
    <s v="PepsiCo"/>
    <s v="['sql', 'python', 'scala', 'azure', 'pyspark', 'kubernetes', 'github']"/>
  </r>
  <r>
    <x v="0"/>
    <s v="Staff Data Scientist (Remote)"/>
    <s v="Anywhere"/>
    <x v="0"/>
    <x v="1"/>
    <x v="2"/>
    <x v="7824"/>
    <x v="323"/>
    <s v="The Kraft Heinz Company"/>
    <s v="['python', 'r', 'snowflake', 'azure', 'aws', 'spark', 'hadoop']"/>
  </r>
  <r>
    <x v="2"/>
    <s v="Trauma Data Analyst"/>
    <s v="Tampa, FL"/>
    <x v="5"/>
    <x v="0"/>
    <x v="2"/>
    <x v="7825"/>
    <x v="243"/>
    <s v="HCA Florida South Tampa Hospital"/>
    <s v="['css']"/>
  </r>
  <r>
    <x v="3"/>
    <s v="Senior Azure Data Engineer"/>
    <s v="Fremont, CA"/>
    <x v="0"/>
    <x v="0"/>
    <x v="2"/>
    <x v="7826"/>
    <x v="51"/>
    <s v="BayOne Solutions"/>
    <s v="['sql', 't-sql', 'nosql', 'python', 'azure', 'databricks']"/>
  </r>
  <r>
    <x v="8"/>
    <s v="Senior Data Scientist (Greater NYC Area, NY)"/>
    <s v="New York, NY"/>
    <x v="0"/>
    <x v="0"/>
    <x v="2"/>
    <x v="7827"/>
    <x v="68"/>
    <s v="Teragonia"/>
    <s v="['python', 'r', 'databricks', 'alteryx']"/>
  </r>
  <r>
    <x v="1"/>
    <s v="Data Engineer"/>
    <s v="Anywhere"/>
    <x v="0"/>
    <x v="1"/>
    <x v="2"/>
    <x v="7828"/>
    <x v="17"/>
    <s v="STL Digital"/>
    <s v="['python', 'aws', 'numpy', 'pandas', 'flask']"/>
  </r>
  <r>
    <x v="8"/>
    <s v="Senior Data Scientist"/>
    <s v="Anywhere"/>
    <x v="0"/>
    <x v="1"/>
    <x v="2"/>
    <x v="7829"/>
    <x v="173"/>
    <s v="Shelf Engine"/>
    <s v="['python', 'sql', 'databricks', 'azure', 'aws', 'gcp', 'spark', 'airflow', 'git']"/>
  </r>
  <r>
    <x v="2"/>
    <s v="Data Analytics UX Designer"/>
    <s v="Chicago, IL"/>
    <x v="0"/>
    <x v="0"/>
    <x v="2"/>
    <x v="7830"/>
    <x v="53"/>
    <s v="TriSearch"/>
    <s v="['sql', 'python', 'r', 'c#', 'javascript', 'sql server', 'power bi', 'dax', 'excel', 'sharepoint', 'outlook', 'word', 'powerpoint', 'wire']"/>
  </r>
  <r>
    <x v="8"/>
    <s v="Senior Data Scientist"/>
    <s v="Tel Aviv-Yafo, Israel"/>
    <x v="0"/>
    <x v="0"/>
    <x v="8"/>
    <x v="7831"/>
    <x v="8"/>
    <s v="Autofleet"/>
    <s v="['python', 'sql']"/>
  </r>
  <r>
    <x v="1"/>
    <s v="Junior Big Data Developer"/>
    <s v="Málaga, Spain"/>
    <x v="0"/>
    <x v="0"/>
    <x v="20"/>
    <x v="7832"/>
    <x v="41"/>
    <s v="Talan"/>
    <s v="['python', 'postgresql', 'mysql', 'spark', 'kafka', 'docker', 'jenkins', 'jira', 'confluence']"/>
  </r>
  <r>
    <x v="3"/>
    <s v="Senior Data Engineer"/>
    <s v="New York, NY"/>
    <x v="0"/>
    <x v="0"/>
    <x v="2"/>
    <x v="7833"/>
    <x v="68"/>
    <s v="Trilogy International"/>
    <s v="['python', 'sql', 'scala', 'aws', 'azure', 'gcp', 'hadoop', 'spark', 'flow']"/>
  </r>
  <r>
    <x v="6"/>
    <s v="Senior Forensic Data Analyst"/>
    <s v="Chicago, IL"/>
    <x v="0"/>
    <x v="0"/>
    <x v="2"/>
    <x v="7834"/>
    <x v="1435"/>
    <s v="Office of the Inspector General for the City of Chicago"/>
    <s v="['r', 'python', 'sql', 'mysql', 'oracle', 'tableau', 'spss', 'flow']"/>
  </r>
  <r>
    <x v="1"/>
    <s v="Engineer, Data"/>
    <s v="Johannesburg, South Africa"/>
    <x v="0"/>
    <x v="0"/>
    <x v="14"/>
    <x v="7835"/>
    <x v="251"/>
    <s v="Standard Bank Group"/>
    <s v="['sql', 'spark']"/>
  </r>
  <r>
    <x v="1"/>
    <s v="Staff Data Engineer, Reliability Engineering"/>
    <s v="San Francisco, CA"/>
    <x v="0"/>
    <x v="0"/>
    <x v="2"/>
    <x v="7836"/>
    <x v="1436"/>
    <s v="Airbnb"/>
    <s v="['python', 'java', 'scala', 'nosql', 'aws', 'redshift', 'bigquery', 'hadoop', 'spark', 'kafka', 'airflow', 'tableau', 'git']"/>
  </r>
  <r>
    <x v="3"/>
    <s v="Senior Engineer, Data Pipeline"/>
    <s v="Singapore"/>
    <x v="0"/>
    <x v="0"/>
    <x v="18"/>
    <x v="7837"/>
    <x v="36"/>
    <s v="Motional"/>
    <s v="['python', 'sql', 'aws', 'docker', 'kubernetes', 'ansible', 'terraform']"/>
  </r>
  <r>
    <x v="1"/>
    <s v="Data Engineer, 5+ Years of Experience (Peninsula, CA)"/>
    <s v="Palo Alto, CA"/>
    <x v="0"/>
    <x v="0"/>
    <x v="2"/>
    <x v="7838"/>
    <x v="665"/>
    <s v="Snap Inc."/>
    <s v="['sql', 'python', 'java', 'scala', 'c', 'bigquery', 'airflow', 'express', 'git']"/>
  </r>
  <r>
    <x v="0"/>
    <s v="Data Scientist - R, MATLAB, AI/ML - Hybrid - Investment Firm"/>
    <s v="Yonkers, NY"/>
    <x v="0"/>
    <x v="0"/>
    <x v="2"/>
    <x v="7839"/>
    <x v="18"/>
    <s v="Michael Page International Inc"/>
    <s v="['ruby', 'ruby', 'html', 'javascript', 'aws', 'azure', 'gcp', 'github', 'bitbucket']"/>
  </r>
  <r>
    <x v="0"/>
    <s v="Data Scientist"/>
    <s v="United States"/>
    <x v="0"/>
    <x v="0"/>
    <x v="1"/>
    <x v="7840"/>
    <x v="17"/>
    <s v="Orion Talent"/>
    <s v="['tableau', 'power bi']"/>
  </r>
  <r>
    <x v="0"/>
    <s v="Lead Data Scientist"/>
    <s v="Waukesha, WI"/>
    <x v="0"/>
    <x v="0"/>
    <x v="2"/>
    <x v="7809"/>
    <x v="122"/>
    <s v="INNIO Group"/>
    <s v="['python', 'java', 'javascript', 'pytorch', 'tensorflow', 'graphql', 'kubernetes', 'docker']"/>
  </r>
  <r>
    <x v="0"/>
    <s v="Staff Data Scientist, CashApp Compliance Engineering &amp; Technology..."/>
    <s v="Anywhere"/>
    <x v="0"/>
    <x v="1"/>
    <x v="1"/>
    <x v="7841"/>
    <x v="889"/>
    <s v="Block"/>
    <s v="['sql', 'python', 'c', 'go', 'numpy', 'pandas', 'matplotlib', 'tableau', 'looker']"/>
  </r>
  <r>
    <x v="1"/>
    <s v="Node.js Data Engineer"/>
    <s v="Anywhere"/>
    <x v="0"/>
    <x v="1"/>
    <x v="2"/>
    <x v="7842"/>
    <x v="34"/>
    <s v="Trilogy International"/>
    <s v="['sql', 'nosql', 'aws', 'gcp', 'hadoop', 'spark', 'kafka', 'node.js']"/>
  </r>
  <r>
    <x v="1"/>
    <s v="1412967 - Data Engineer"/>
    <s v="Raleigh, NC"/>
    <x v="0"/>
    <x v="0"/>
    <x v="2"/>
    <x v="7843"/>
    <x v="34"/>
    <s v="Cisco"/>
    <s v="['python', 'sql', 'shell', 'gcp', 'snowflake', 'bigquery', 'pandas', 'unix']"/>
  </r>
  <r>
    <x v="7"/>
    <s v="Senior Machine Learning Engineer"/>
    <s v="Poland"/>
    <x v="0"/>
    <x v="0"/>
    <x v="11"/>
    <x v="7844"/>
    <x v="188"/>
    <s v="SmartRecruiters Inc"/>
    <s v="['python', 'pytorch', 'tensorflow']"/>
  </r>
  <r>
    <x v="0"/>
    <s v="Principal Data Scientist"/>
    <s v="King of Prussia, PA"/>
    <x v="0"/>
    <x v="0"/>
    <x v="2"/>
    <x v="7845"/>
    <x v="155"/>
    <s v="Kane Partners LLC"/>
    <s v="['aws', 'gcp', 'azure']"/>
  </r>
  <r>
    <x v="1"/>
    <s v="Data Engineer"/>
    <s v="Mandaluyong, Metro Manila, Philippines"/>
    <x v="0"/>
    <x v="0"/>
    <x v="50"/>
    <x v="7846"/>
    <x v="187"/>
    <s v="ConnectOS"/>
    <s v="['sql', 'python', 'java', 'php']"/>
  </r>
  <r>
    <x v="0"/>
    <s v="Data Scientist"/>
    <s v="Anywhere"/>
    <x v="0"/>
    <x v="1"/>
    <x v="2"/>
    <x v="7847"/>
    <x v="57"/>
    <s v="Perfect Snacks"/>
    <s v="['sql', 'power bi', 'outlook', 'excel', 'tableau']"/>
  </r>
  <r>
    <x v="2"/>
    <s v="Health and Safety Professional - IH Data Analyst"/>
    <s v="United States"/>
    <x v="0"/>
    <x v="0"/>
    <x v="2"/>
    <x v="7848"/>
    <x v="1132"/>
    <s v="Oak Ridge National Laboratory"/>
    <s v="['html', 'word', 'excel', 'sharepoint', 'powerpoint']"/>
  </r>
  <r>
    <x v="5"/>
    <s v="DevOps Engineer (Cybersecurity) Job"/>
    <s v="Sibiu, Romania"/>
    <x v="0"/>
    <x v="0"/>
    <x v="68"/>
    <x v="7849"/>
    <x v="237"/>
    <s v="NTT DATA Romania"/>
    <s v="['aws', 'azure', 'kafka', 'linux', 'ansible', 'docker', 'kubernetes']"/>
  </r>
  <r>
    <x v="1"/>
    <s v="Big Data Engineer - AWS (Hybrid)"/>
    <s v="Reston, VA"/>
    <x v="0"/>
    <x v="0"/>
    <x v="1"/>
    <x v="7850"/>
    <x v="88"/>
    <s v="Fannie Mae"/>
    <s v="['java', 'python', 'sql', 'aws', 'redshift', 'hadoop', 'spark', 'yarn']"/>
  </r>
  <r>
    <x v="2"/>
    <s v="Data Analyst"/>
    <s v="New York, NY"/>
    <x v="0"/>
    <x v="0"/>
    <x v="2"/>
    <x v="7851"/>
    <x v="19"/>
    <s v="Discz"/>
    <s v="['sql', 'python', 'r']"/>
  </r>
  <r>
    <x v="2"/>
    <s v="Data Analyst 2 - 00285, 00289"/>
    <s v="Menands, NY"/>
    <x v="0"/>
    <x v="0"/>
    <x v="2"/>
    <x v="7852"/>
    <x v="661"/>
    <s v="NYS Department of Health"/>
    <s v="['flow']"/>
  </r>
  <r>
    <x v="1"/>
    <s v="Data Engineer"/>
    <s v="Wrocław, Poland"/>
    <x v="0"/>
    <x v="0"/>
    <x v="11"/>
    <x v="7853"/>
    <x v="179"/>
    <s v="Techland S.A."/>
    <s v="['sql', 'bigquery', 'aws', 'spark']"/>
  </r>
  <r>
    <x v="2"/>
    <s v="BI Data Analyst"/>
    <s v="Charlotte, NC"/>
    <x v="0"/>
    <x v="0"/>
    <x v="2"/>
    <x v="7854"/>
    <x v="29"/>
    <s v="Ascendion"/>
    <s v="['sql', 'python', 'snowflake']"/>
  </r>
  <r>
    <x v="0"/>
    <s v="Data Strategy"/>
    <m/>
    <x v="0"/>
    <x v="0"/>
    <x v="21"/>
    <x v="7855"/>
    <x v="74"/>
    <s v="Tridge"/>
    <s v="['sql', 'python']"/>
  </r>
  <r>
    <x v="1"/>
    <s v="Data Engineer"/>
    <s v="Anywhere"/>
    <x v="1"/>
    <x v="1"/>
    <x v="2"/>
    <x v="7856"/>
    <x v="96"/>
    <s v="Smart Solutions, Inc."/>
    <s v="['python', 'sql', 'azure', 'snowflake', 'oracle', 'git']"/>
  </r>
  <r>
    <x v="1"/>
    <s v="Data Engineer - Lisbon"/>
    <s v="Lisbon, Portugal"/>
    <x v="0"/>
    <x v="0"/>
    <x v="12"/>
    <x v="7857"/>
    <x v="187"/>
    <s v="TransPerfect"/>
    <s v="['sql', 'python', 'java', 'aws', 'flow']"/>
  </r>
  <r>
    <x v="0"/>
    <s v="Principal Data Scientist"/>
    <s v="Anywhere"/>
    <x v="0"/>
    <x v="1"/>
    <x v="2"/>
    <x v="7858"/>
    <x v="49"/>
    <s v="Harnham"/>
    <s v="['python', 'sql', 'tensorflow', 'pytorch']"/>
  </r>
  <r>
    <x v="2"/>
    <s v="Data Analyst"/>
    <s v="Anywhere"/>
    <x v="0"/>
    <x v="1"/>
    <x v="2"/>
    <x v="7859"/>
    <x v="172"/>
    <s v="In Technology Group Inc (US)"/>
    <s v="['sql', 'python', 'snowflake', 'tableau', 'power bi', 'excel']"/>
  </r>
  <r>
    <x v="2"/>
    <s v="Data Analyst/Coordinator"/>
    <s v="Maywood, IL"/>
    <x v="0"/>
    <x v="0"/>
    <x v="2"/>
    <x v="7860"/>
    <x v="282"/>
    <s v="PLCCA, Inc."/>
    <s v="['word', 'spreadsheet', 'flow']"/>
  </r>
  <r>
    <x v="0"/>
    <s v="Data Scientist - GoTo Logistic"/>
    <s v="Bengaluru, Karnataka, India"/>
    <x v="0"/>
    <x v="0"/>
    <x v="7"/>
    <x v="7861"/>
    <x v="8"/>
    <s v="GoTo Group"/>
    <s v="['python']"/>
  </r>
  <r>
    <x v="0"/>
    <s v="Data Scientist"/>
    <m/>
    <x v="0"/>
    <x v="0"/>
    <x v="2"/>
    <x v="7862"/>
    <x v="34"/>
    <s v="Alldus"/>
    <m/>
  </r>
  <r>
    <x v="2"/>
    <s v="Data Analyst"/>
    <s v="Philadelphia, PA"/>
    <x v="0"/>
    <x v="0"/>
    <x v="2"/>
    <x v="7863"/>
    <x v="31"/>
    <s v="London Approach"/>
    <s v="['sql', 'power bi', 'ssrs']"/>
  </r>
  <r>
    <x v="6"/>
    <s v="Lead Data Analyst/Senior Data Analyst, Tiktok Ads - USDS"/>
    <s v="Los Angeles, CA"/>
    <x v="0"/>
    <x v="0"/>
    <x v="2"/>
    <x v="7864"/>
    <x v="1437"/>
    <s v="TikTok"/>
    <s v="['sql', 'php', 'python', 'perl', 'express', 'tableau']"/>
  </r>
  <r>
    <x v="2"/>
    <s v="Sr. Data Analyst Jobs"/>
    <s v="Falls Church, VA"/>
    <x v="0"/>
    <x v="0"/>
    <x v="2"/>
    <x v="7865"/>
    <x v="57"/>
    <s v="OST, Inc."/>
    <s v="['tableau', 'qlik', 'flow']"/>
  </r>
  <r>
    <x v="2"/>
    <s v="Business Intelligence Engineer"/>
    <s v="Porto, Portugal"/>
    <x v="0"/>
    <x v="0"/>
    <x v="12"/>
    <x v="7866"/>
    <x v="184"/>
    <s v="Mindera"/>
    <s v="['sql', 'go', 'github']"/>
  </r>
  <r>
    <x v="3"/>
    <s v="Senior Data Engineer (R-13771)"/>
    <s v="Jacksonville, FL"/>
    <x v="0"/>
    <x v="0"/>
    <x v="2"/>
    <x v="7867"/>
    <x v="56"/>
    <s v="Dun &amp; Bradstreet"/>
    <s v="['sql', 'python', 'shell', 'aws', 'snowflake', 'spark', 'pyspark']"/>
  </r>
  <r>
    <x v="7"/>
    <s v="Chatbot Specialist"/>
    <s v="Hong Kong"/>
    <x v="0"/>
    <x v="0"/>
    <x v="63"/>
    <x v="7868"/>
    <x v="205"/>
    <s v="ShopBack"/>
    <s v="['excel']"/>
  </r>
  <r>
    <x v="0"/>
    <s v="Data Scientist Jobs"/>
    <s v="Suitland-Silver Hill, MD"/>
    <x v="0"/>
    <x v="0"/>
    <x v="2"/>
    <x v="7869"/>
    <x v="33"/>
    <s v="FullScope Staffing"/>
    <s v="['matlab', 'sas', 'sas', 'python', 'javascript', 'r', 'c++', 'sql', 'spss', 'ms access', 'excel']"/>
  </r>
  <r>
    <x v="1"/>
    <s v="Data Engineer"/>
    <s v="Anywhere"/>
    <x v="1"/>
    <x v="1"/>
    <x v="2"/>
    <x v="7870"/>
    <x v="89"/>
    <s v="Swoon"/>
    <s v="['python', 'sql', 'mysql', 'postgresql', 'sql server', 'redshift', 'snowflake', 'aws', 'azure', 'numpy', 'pandas', 'scikit-learn', 'airflow', 'spark', 'git']"/>
  </r>
  <r>
    <x v="2"/>
    <s v="Data Analyst, Supply Chain (Remote)"/>
    <s v="Anywhere"/>
    <x v="0"/>
    <x v="1"/>
    <x v="2"/>
    <x v="7871"/>
    <x v="31"/>
    <s v="Home Depot / THD"/>
    <s v="['sql', 'sql server', 'oracle']"/>
  </r>
  <r>
    <x v="2"/>
    <s v="Digital Marketing Data Analyst"/>
    <s v="Baltimore, MD"/>
    <x v="0"/>
    <x v="0"/>
    <x v="2"/>
    <x v="7872"/>
    <x v="153"/>
    <s v="CyberCoders"/>
    <s v="['sql', 'tableau', 'power bi', 'looker', 'excel', 'word']"/>
  </r>
  <r>
    <x v="1"/>
    <s v="Junior Data Engineer"/>
    <s v="France"/>
    <x v="0"/>
    <x v="0"/>
    <x v="27"/>
    <x v="7873"/>
    <x v="231"/>
    <s v="Constellium"/>
    <s v="['sql', 'python', 'azure', 'github']"/>
  </r>
  <r>
    <x v="6"/>
    <s v="Senior Data Analyst, Growth"/>
    <s v="Cyprus"/>
    <x v="0"/>
    <x v="0"/>
    <x v="52"/>
    <x v="7874"/>
    <x v="46"/>
    <s v="Palta"/>
    <s v="['sql', 'python', 'redshift', 'snowflake', 'bigquery', 'pandas', 'scikit-learn', 'matplotlib', 'seaborn', 'plotly', 'airflow', 'looker']"/>
  </r>
  <r>
    <x v="0"/>
    <s v="Data Scientist"/>
    <s v="California"/>
    <x v="0"/>
    <x v="0"/>
    <x v="2"/>
    <x v="7875"/>
    <x v="1"/>
    <s v="DLA Piper"/>
    <s v="['c', 'r', 'python', 'sql', 'azure', 'aws', 'tableau']"/>
  </r>
  <r>
    <x v="6"/>
    <s v="Senior Data Analyst"/>
    <s v="Austin, TX"/>
    <x v="0"/>
    <x v="0"/>
    <x v="2"/>
    <x v="7876"/>
    <x v="62"/>
    <s v="TheoremOne"/>
    <s v="['sql', 'r', 'python', 'tableau']"/>
  </r>
  <r>
    <x v="7"/>
    <s v="Machine Learning Engineer/DevOps Engineer"/>
    <s v="Amsterdam, Netherlands"/>
    <x v="0"/>
    <x v="0"/>
    <x v="26"/>
    <x v="7877"/>
    <x v="692"/>
    <s v="Sia Partners"/>
    <s v="['python', 'sql', 'nosql', 'mongodb', 'mongodb', 'postgresql', 'gcp', 'aws', 'azure', 'docker', 'kubernetes', 'terraform', 'ansible']"/>
  </r>
  <r>
    <x v="0"/>
    <s v="Lead Data Scientist, Knowledge Graphs"/>
    <s v="New York, NY"/>
    <x v="0"/>
    <x v="0"/>
    <x v="2"/>
    <x v="7878"/>
    <x v="155"/>
    <s v="Intelletec"/>
    <s v="['python', 'sql', 'go', 'neo4j', 'snowflake', 'databricks', 'hadoop', 'spark', 'kafka', 'tableau', 'power bi']"/>
  </r>
  <r>
    <x v="2"/>
    <s v="Business Data Analyst -3700"/>
    <s v="Los Angeles, CA"/>
    <x v="0"/>
    <x v="0"/>
    <x v="2"/>
    <x v="7879"/>
    <x v="31"/>
    <s v="Leadstack Inc"/>
    <s v="['r', 'tableau', 'qlik']"/>
  </r>
  <r>
    <x v="1"/>
    <s v="Data Engineer II"/>
    <s v="Madison, WI"/>
    <x v="0"/>
    <x v="0"/>
    <x v="1"/>
    <x v="7880"/>
    <x v="94"/>
    <s v="UW Credit Union"/>
    <s v="['sql', 'python', 'snowflake', 'azure']"/>
  </r>
  <r>
    <x v="0"/>
    <s v="Data Scientist"/>
    <s v="Anywhere"/>
    <x v="5"/>
    <x v="1"/>
    <x v="1"/>
    <x v="7881"/>
    <x v="1438"/>
    <s v="Merit America"/>
    <s v="['r', 'python', 'sql']"/>
  </r>
  <r>
    <x v="1"/>
    <s v="Data Engineer - University Advancement"/>
    <s v="Los Angeles, CA"/>
    <x v="0"/>
    <x v="0"/>
    <x v="2"/>
    <x v="7882"/>
    <x v="1439"/>
    <s v="University of Southern California"/>
    <s v="['sql', 'powershell', 'c#', 'cassandra', 'mysql', 'postgresql', 'dynamodb', 'aws', 'azure', 'snowflake', 'redshift', 'kafka', 'spark', 'ssis', 'unify']"/>
  </r>
  <r>
    <x v="3"/>
    <s v="Fintech Needs Sr. Data Engineer, Python, SQL, Redishift"/>
    <s v="Anywhere"/>
    <x v="0"/>
    <x v="1"/>
    <x v="2"/>
    <x v="7883"/>
    <x v="51"/>
    <s v="The Cypress Group"/>
    <s v="['python', 'postgresql', 'redshift', 'snowflake', 'aws', 'git']"/>
  </r>
  <r>
    <x v="1"/>
    <s v="Data Engineer"/>
    <s v="Jacksonville, FL"/>
    <x v="0"/>
    <x v="0"/>
    <x v="2"/>
    <x v="7884"/>
    <x v="31"/>
    <s v="LHH"/>
    <s v="['sql', 'python', 'c#', 'azure', 'github', 'jira']"/>
  </r>
  <r>
    <x v="2"/>
    <s v="Data Analyst"/>
    <s v="Boston, MA"/>
    <x v="0"/>
    <x v="0"/>
    <x v="2"/>
    <x v="7885"/>
    <x v="57"/>
    <s v="Akoya"/>
    <m/>
  </r>
  <r>
    <x v="8"/>
    <s v="Senior Data Scientist (Remote)"/>
    <s v="Anywhere"/>
    <x v="0"/>
    <x v="1"/>
    <x v="2"/>
    <x v="7886"/>
    <x v="84"/>
    <s v="Box"/>
    <s v="['sql', 'python', 'r', 'scala']"/>
  </r>
  <r>
    <x v="2"/>
    <s v="Data Analyst"/>
    <s v="Los Angeles, CA"/>
    <x v="0"/>
    <x v="0"/>
    <x v="2"/>
    <x v="7887"/>
    <x v="1440"/>
    <s v="Wellnest"/>
    <s v="['excel', 'sharepoint']"/>
  </r>
  <r>
    <x v="0"/>
    <s v="Data Scientist (Entry Level)"/>
    <s v="Rockville, MD"/>
    <x v="0"/>
    <x v="0"/>
    <x v="2"/>
    <x v="7888"/>
    <x v="1441"/>
    <s v="Abt Associates"/>
    <s v="['python', 'sql', 'azure', 'aws', 'git']"/>
  </r>
  <r>
    <x v="1"/>
    <s v="Data Engineer"/>
    <s v="Kuala Lumpur, Federal Territory of Kuala Lumpur, Malaysia"/>
    <x v="0"/>
    <x v="0"/>
    <x v="31"/>
    <x v="7889"/>
    <x v="56"/>
    <s v="Eurofins"/>
    <s v="['powershell']"/>
  </r>
  <r>
    <x v="1"/>
    <s v="Data Scientist/Data Engineer"/>
    <s v="United States"/>
    <x v="0"/>
    <x v="0"/>
    <x v="1"/>
    <x v="7890"/>
    <x v="415"/>
    <s v="Lemon.io"/>
    <s v="['python', 'nosql', 'ruby', 'ruby', 'react', 'ruby on rails', 'react.js']"/>
  </r>
  <r>
    <x v="0"/>
    <s v="Data Scientist"/>
    <s v="Belfast, UK"/>
    <x v="0"/>
    <x v="0"/>
    <x v="6"/>
    <x v="7891"/>
    <x v="8"/>
    <s v="Version 1"/>
    <s v="['python', 'sql', 'aws', 'oracle']"/>
  </r>
  <r>
    <x v="0"/>
    <s v="Principal Data Scientist"/>
    <s v="King of Prussia, PA"/>
    <x v="0"/>
    <x v="0"/>
    <x v="2"/>
    <x v="7892"/>
    <x v="155"/>
    <s v="Kane Partners LLC"/>
    <s v="['aws', 'gcp', 'azure']"/>
  </r>
  <r>
    <x v="1"/>
    <s v="Data Engineer"/>
    <s v="New Hampshire, OH"/>
    <x v="0"/>
    <x v="0"/>
    <x v="2"/>
    <x v="7893"/>
    <x v="89"/>
    <s v="Elsdon Consulting ltd"/>
    <s v="['r', 'python', 'aws']"/>
  </r>
  <r>
    <x v="1"/>
    <s v="Data Engineer"/>
    <s v="San Francisco, CA"/>
    <x v="0"/>
    <x v="0"/>
    <x v="1"/>
    <x v="7894"/>
    <x v="62"/>
    <s v="Intelletec"/>
    <s v="['python', 'aws']"/>
  </r>
  <r>
    <x v="1"/>
    <s v="Data Architect - Cloud Migration"/>
    <s v="London, UK"/>
    <x v="0"/>
    <x v="0"/>
    <x v="6"/>
    <x v="7895"/>
    <x v="21"/>
    <s v="Capco"/>
    <s v="['azure', 'aws', 'gcp', 'snowflake']"/>
  </r>
  <r>
    <x v="2"/>
    <s v="Senior Data Analyst II"/>
    <s v="Anywhere"/>
    <x v="0"/>
    <x v="1"/>
    <x v="2"/>
    <x v="7896"/>
    <x v="29"/>
    <s v="BlueLabs Analytics, Inc."/>
    <s v="['sql', 'python', 'snowflake', 'tableau']"/>
  </r>
  <r>
    <x v="3"/>
    <s v="Senior Data Engineer (Hybrid Schedule)"/>
    <s v="California"/>
    <x v="0"/>
    <x v="0"/>
    <x v="1"/>
    <x v="7897"/>
    <x v="763"/>
    <s v="SoCalGas"/>
    <s v="['java', 'c++', 'scala', 'sql', 'python', 'hadoop', 'spark', 'kafka', 'express', 'sap', 'ssis']"/>
  </r>
  <r>
    <x v="6"/>
    <s v="Senior Digital Data Analyst"/>
    <s v="Anywhere"/>
    <x v="0"/>
    <x v="1"/>
    <x v="2"/>
    <x v="7898"/>
    <x v="39"/>
    <s v="Gannett"/>
    <s v="['sql', 'bigquery', 'tableau', 'looker', 'datarobot']"/>
  </r>
  <r>
    <x v="3"/>
    <s v="Senior Data Engineer"/>
    <s v="Anywhere"/>
    <x v="0"/>
    <x v="1"/>
    <x v="2"/>
    <x v="7899"/>
    <x v="19"/>
    <s v="Clear Capital"/>
    <s v="['python', 'bash', 'sql', 'aws', 'aurora', 'linux', 'flow']"/>
  </r>
  <r>
    <x v="6"/>
    <s v="Senior Data Analyst"/>
    <s v="Santa Monica, CA"/>
    <x v="0"/>
    <x v="0"/>
    <x v="2"/>
    <x v="7900"/>
    <x v="1433"/>
    <s v="KARL STORZ Endoscopy - America"/>
    <s v="['sap', 'tableau', 'looker']"/>
  </r>
  <r>
    <x v="7"/>
    <s v="Senior Product Manager, Ads Machine Learning"/>
    <s v="Mexico City, CDMX, Mexico"/>
    <x v="0"/>
    <x v="0"/>
    <x v="22"/>
    <x v="7901"/>
    <x v="164"/>
    <s v="Etsy"/>
    <m/>
  </r>
  <r>
    <x v="8"/>
    <s v="Senior Data Scientist (TS/SCI Required)"/>
    <s v="United States"/>
    <x v="0"/>
    <x v="0"/>
    <x v="2"/>
    <x v="7902"/>
    <x v="27"/>
    <s v="Harnham"/>
    <s v="['python', 'sql']"/>
  </r>
  <r>
    <x v="3"/>
    <s v="Senior Data Engineer"/>
    <s v="Portland, OR"/>
    <x v="0"/>
    <x v="0"/>
    <x v="2"/>
    <x v="7903"/>
    <x v="122"/>
    <s v="ProFocus Technology"/>
    <s v="['sql', 'snowflake', 'aws', 'azure']"/>
  </r>
  <r>
    <x v="2"/>
    <s v="Data Analyst"/>
    <s v="Boston, MA"/>
    <x v="15"/>
    <x v="0"/>
    <x v="2"/>
    <x v="7904"/>
    <x v="16"/>
    <s v="GTT, LLC"/>
    <m/>
  </r>
  <r>
    <x v="1"/>
    <s v="Lead Data Engineer"/>
    <m/>
    <x v="0"/>
    <x v="0"/>
    <x v="2"/>
    <x v="7905"/>
    <x v="771"/>
    <s v="Parker B Associates"/>
    <s v="['python', 'sql', 'azure', 'spark']"/>
  </r>
  <r>
    <x v="2"/>
    <s v="Data Analyst"/>
    <s v="New York, NY"/>
    <x v="0"/>
    <x v="0"/>
    <x v="2"/>
    <x v="7906"/>
    <x v="29"/>
    <s v="Healthix"/>
    <s v="['sql', 'nosql', 'python', 'java', 'c++', 'scala', 'aws', 'hadoop', 'spark', 'kafka', 'tableau', 'flow', 'confluence']"/>
  </r>
  <r>
    <x v="3"/>
    <s v="Senior Data Engineer"/>
    <s v="Philadelphia, PA"/>
    <x v="0"/>
    <x v="0"/>
    <x v="1"/>
    <x v="7907"/>
    <x v="122"/>
    <s v="Tendo"/>
    <s v="['python', 'scala', 'aws', 'databricks', 'spark', 'pyspark', 'git', 'docker', 'jira', 'confluence']"/>
  </r>
  <r>
    <x v="0"/>
    <s v="Sr. Data Scientist"/>
    <s v="Bengaluru, Karnataka, India"/>
    <x v="0"/>
    <x v="0"/>
    <x v="7"/>
    <x v="7908"/>
    <x v="8"/>
    <s v="Visa"/>
    <s v="['python', 'sql']"/>
  </r>
  <r>
    <x v="2"/>
    <s v="DDO – Data Management - Senior Financial Quality Management Analyst"/>
    <s v="Porto, Portugal"/>
    <x v="0"/>
    <x v="0"/>
    <x v="12"/>
    <x v="7909"/>
    <x v="137"/>
    <s v="Natixis in Portugal"/>
    <m/>
  </r>
  <r>
    <x v="2"/>
    <s v="QA Specialist/Data Analyst"/>
    <s v="New York, NY"/>
    <x v="0"/>
    <x v="0"/>
    <x v="2"/>
    <x v="7910"/>
    <x v="147"/>
    <s v="Catholic Guardian Services"/>
    <s v="['tableau', 'excel']"/>
  </r>
  <r>
    <x v="0"/>
    <s v="Analytics Engineer"/>
    <s v="New York, NY"/>
    <x v="0"/>
    <x v="0"/>
    <x v="2"/>
    <x v="7911"/>
    <x v="19"/>
    <s v="Amplify"/>
    <s v="['sql', 'python', 'dynamodb', 'snowflake', 'aws', 'airflow', 'looker', 'tableau', 'terraform']"/>
  </r>
  <r>
    <x v="1"/>
    <s v="Data Engineer"/>
    <s v="Brussels, Belgium"/>
    <x v="0"/>
    <x v="0"/>
    <x v="3"/>
    <x v="7912"/>
    <x v="150"/>
    <s v="Alter Solutions"/>
    <s v="['sas', 'sas', 'sql', 'sql server', 'alteryx']"/>
  </r>
  <r>
    <x v="2"/>
    <s v="Data Analyst"/>
    <s v="New York"/>
    <x v="0"/>
    <x v="0"/>
    <x v="2"/>
    <x v="7913"/>
    <x v="571"/>
    <s v="Knoxville Utilities Board"/>
    <s v="['sql', 'python', 'power bi']"/>
  </r>
  <r>
    <x v="1"/>
    <s v="Data Engineer"/>
    <s v="Canada"/>
    <x v="0"/>
    <x v="0"/>
    <x v="23"/>
    <x v="7914"/>
    <x v="536"/>
    <s v="Babylist"/>
    <s v="['python', 'snowflake', 'aws', 'airflow']"/>
  </r>
  <r>
    <x v="1"/>
    <s v="Healthcare Industry - Data Engineer"/>
    <s v="Portland, ME"/>
    <x v="0"/>
    <x v="0"/>
    <x v="1"/>
    <x v="7915"/>
    <x v="34"/>
    <s v="Evolution"/>
    <s v="['python', 'sql']"/>
  </r>
  <r>
    <x v="2"/>
    <s v="Data Analyst"/>
    <s v="Danville, CA"/>
    <x v="0"/>
    <x v="0"/>
    <x v="2"/>
    <x v="7916"/>
    <x v="94"/>
    <s v="Robert Half"/>
    <s v="['excel', 'tableau', 'power bi']"/>
  </r>
  <r>
    <x v="0"/>
    <s v="Data Scientist"/>
    <s v="Prague, Czechia"/>
    <x v="0"/>
    <x v="0"/>
    <x v="39"/>
    <x v="7917"/>
    <x v="8"/>
    <s v="Pure Storage"/>
    <s v="['go', 'python', 'r', 'sql', 'aws', 'numpy', 'pandas', 'scikit-learn', 'tensorflow', 'pytorch', 'jupyter', 'tableau']"/>
  </r>
  <r>
    <x v="1"/>
    <s v="Data Engineer"/>
    <s v="United States"/>
    <x v="0"/>
    <x v="0"/>
    <x v="2"/>
    <x v="7918"/>
    <x v="231"/>
    <s v="Motivate LLC"/>
    <s v="['python', 'sql', 'aws', 'redshift', 'azure', 'pandas', 'numpy', 'tableau', 'github']"/>
  </r>
  <r>
    <x v="0"/>
    <s v="Data Scientist"/>
    <s v="Anywhere"/>
    <x v="0"/>
    <x v="1"/>
    <x v="1"/>
    <x v="7919"/>
    <x v="10"/>
    <s v="Mineral.ai"/>
    <s v="['python', 'sql', 'databricks', 'spark']"/>
  </r>
  <r>
    <x v="0"/>
    <s v="Data Scientist"/>
    <s v="Wylie, TX"/>
    <x v="0"/>
    <x v="0"/>
    <x v="2"/>
    <x v="7920"/>
    <x v="1442"/>
    <s v="Dataline communications, LLC"/>
    <s v="['c', 'c++', 'sql', 'python', 'r', 'matlab', 'spss']"/>
  </r>
  <r>
    <x v="0"/>
    <s v="Data Scientist"/>
    <s v="Italy"/>
    <x v="0"/>
    <x v="0"/>
    <x v="49"/>
    <x v="7921"/>
    <x v="20"/>
    <s v="Uni Systems"/>
    <s v="['python', 'r', 'matlab']"/>
  </r>
  <r>
    <x v="2"/>
    <s v="Data Quality Analyst"/>
    <s v="Reston, VA"/>
    <x v="0"/>
    <x v="0"/>
    <x v="2"/>
    <x v="7922"/>
    <x v="1443"/>
    <s v="ICF"/>
    <s v="['sas', 'sas', 'r', 'tableau', 'excel', 'spss']"/>
  </r>
  <r>
    <x v="0"/>
    <s v="Associate Data Scientist (Dec 2022 - May 2023 Graduates)"/>
    <s v="New York, NY"/>
    <x v="0"/>
    <x v="0"/>
    <x v="2"/>
    <x v="7923"/>
    <x v="1298"/>
    <s v="T. Rowe Price"/>
    <s v="['python']"/>
  </r>
  <r>
    <x v="1"/>
    <s v="Agriculture Data Engineer"/>
    <s v="Anywhere"/>
    <x v="0"/>
    <x v="1"/>
    <x v="2"/>
    <x v="7924"/>
    <x v="202"/>
    <s v="Mineral.ai"/>
    <s v="['python', 'sql', 'databricks', 'spark']"/>
  </r>
  <r>
    <x v="0"/>
    <s v="Data Scientist"/>
    <s v="Los Angeles, CA"/>
    <x v="0"/>
    <x v="0"/>
    <x v="2"/>
    <x v="7925"/>
    <x v="1246"/>
    <s v="Daikin Comfort"/>
    <s v="['sql', 'python', 'r', 'sql server', 'snowflake', 'oracle', 'excel', 'powerpoint', 'tableau', 'qlik', 'power bi', 'alteryx']"/>
  </r>
  <r>
    <x v="1"/>
    <s v="Data Engineer (Multiple Levels)"/>
    <s v="Reston, VA"/>
    <x v="0"/>
    <x v="0"/>
    <x v="2"/>
    <x v="7926"/>
    <x v="1444"/>
    <s v="Noblis"/>
    <s v="['python', 'sql', 'mongodb', 'mongodb', 'java', 'javascript', 'postgresql', 'mysql', 'oracle', 'hadoop', 'spark', 'docker', 'kubernetes', 'git']"/>
  </r>
  <r>
    <x v="5"/>
    <s v="Principal Software Engineer"/>
    <s v="Nairobi, Kenya"/>
    <x v="0"/>
    <x v="0"/>
    <x v="79"/>
    <x v="7927"/>
    <x v="522"/>
    <s v="Recruitment Room"/>
    <s v="['nosql', 'sql', 'java', 'spring']"/>
  </r>
  <r>
    <x v="2"/>
    <s v="8423 - Financial Data Manager"/>
    <s v="Jacksonville, FL"/>
    <x v="0"/>
    <x v="0"/>
    <x v="2"/>
    <x v="7928"/>
    <x v="57"/>
    <s v="Interactive Resources - iR"/>
    <s v="['sql', 'excel', 'tableau', 'power bi']"/>
  </r>
  <r>
    <x v="0"/>
    <s v="Procurement Data Scientist"/>
    <s v="Bucharest, Romania"/>
    <x v="0"/>
    <x v="0"/>
    <x v="68"/>
    <x v="7929"/>
    <x v="800"/>
    <s v="Sanofi"/>
    <s v="['snowflake', 'aws', 'databricks']"/>
  </r>
  <r>
    <x v="6"/>
    <s v="Senior Labor Market Data Analyst"/>
    <s v="Anywhere"/>
    <x v="0"/>
    <x v="1"/>
    <x v="2"/>
    <x v="7930"/>
    <x v="1445"/>
    <s v="Calbright College"/>
    <s v="['go', 'sas', 'sas', 'r', 'windows', 'sheets', 'word', 'excel', 'spreadsheet', 'spss']"/>
  </r>
  <r>
    <x v="1"/>
    <s v="100% REMOTE - LONG CONTRACT - Cloud Migration/Data Engineer"/>
    <s v="Anywhere"/>
    <x v="1"/>
    <x v="1"/>
    <x v="2"/>
    <x v="7931"/>
    <x v="19"/>
    <s v="Protek Consulting"/>
    <s v="['sql', 'python', 'aws']"/>
  </r>
  <r>
    <x v="0"/>
    <s v="Data Analytics Specialist"/>
    <s v="San Bernardino, CA"/>
    <x v="0"/>
    <x v="0"/>
    <x v="2"/>
    <x v="7932"/>
    <x v="1446"/>
    <s v="Robert Half"/>
    <s v="['flow']"/>
  </r>
  <r>
    <x v="1"/>
    <s v="Data Analytics and AI Engineering platform Lead"/>
    <s v="New York, NY"/>
    <x v="0"/>
    <x v="0"/>
    <x v="1"/>
    <x v="7933"/>
    <x v="1447"/>
    <s v="Nuveen"/>
    <s v="['sql', 'python', 'sql server', 'aws', 'oracle', 'redshift', 'pyspark', 'terraform']"/>
  </r>
  <r>
    <x v="8"/>
    <s v="Senior Data Scientist"/>
    <s v="United States"/>
    <x v="0"/>
    <x v="0"/>
    <x v="2"/>
    <x v="7934"/>
    <x v="138"/>
    <s v="RTI International"/>
    <s v="['python', 'r', 'sql', 'javascript', 'mysql', 'postgresql', 'sqlite', 'unix', 'tableau', 'docker', 'git']"/>
  </r>
  <r>
    <x v="7"/>
    <s v="Senior Machine Learning Engineer"/>
    <s v="India"/>
    <x v="0"/>
    <x v="0"/>
    <x v="7"/>
    <x v="7935"/>
    <x v="188"/>
    <s v="Uniphore"/>
    <s v="['python', 'hugging face', 'docker']"/>
  </r>
  <r>
    <x v="7"/>
    <s v="Senior AI Engineer"/>
    <s v="Sri Lanka"/>
    <x v="0"/>
    <x v="0"/>
    <x v="86"/>
    <x v="7936"/>
    <x v="1448"/>
    <s v="Gapstars"/>
    <s v="['php', 'cassandra']"/>
  </r>
  <r>
    <x v="2"/>
    <s v="Procurement Data Analyst"/>
    <s v="Norcross, GA"/>
    <x v="0"/>
    <x v="0"/>
    <x v="2"/>
    <x v="7937"/>
    <x v="16"/>
    <s v="Arconic"/>
    <s v="['sql', 'oracle', 'power bi', 'sharepoint', 'excel']"/>
  </r>
  <r>
    <x v="2"/>
    <s v="DATA ANALYST III"/>
    <s v="St. Louis, MO"/>
    <x v="0"/>
    <x v="0"/>
    <x v="2"/>
    <x v="7938"/>
    <x v="1449"/>
    <s v="University of Missouri"/>
    <s v="['sql', 'sas', 'sas', 'python', 'r', 'spss', 'tableau', 'power bi', 'cognos', 'word']"/>
  </r>
  <r>
    <x v="8"/>
    <s v="Senior Data Scientist"/>
    <s v="Sydney NSW, Australia"/>
    <x v="0"/>
    <x v="0"/>
    <x v="51"/>
    <x v="7939"/>
    <x v="8"/>
    <s v="THE ICONIC"/>
    <s v="['python', 'sql', 'r', 'gcp', 'aws', 'docker']"/>
  </r>
  <r>
    <x v="7"/>
    <s v="Machine Learning Engineer / Product Data and Back Office"/>
    <s v="Warsaw, Poland"/>
    <x v="0"/>
    <x v="0"/>
    <x v="11"/>
    <x v="7940"/>
    <x v="188"/>
    <s v="Evolution"/>
    <s v="['python', 'scala', 'sql', 'aws', 'spark', 'kafka', 'kubernetes']"/>
  </r>
  <r>
    <x v="8"/>
    <s v="Senior Data Science Manager - Visa, Consulting &amp; Analytics"/>
    <s v="Stockholm, Sweden"/>
    <x v="0"/>
    <x v="0"/>
    <x v="13"/>
    <x v="7941"/>
    <x v="82"/>
    <s v="Visa"/>
    <s v="['spark']"/>
  </r>
  <r>
    <x v="2"/>
    <s v="Data Architect"/>
    <s v="Machelen, Belgium"/>
    <x v="0"/>
    <x v="0"/>
    <x v="3"/>
    <x v="7942"/>
    <x v="21"/>
    <s v="Devoteam"/>
    <s v="['sql', 'nosql', 'aws', 'azure', 'gcp', 'flow']"/>
  </r>
  <r>
    <x v="1"/>
    <s v="Data Engineer - Assistant Manager"/>
    <s v="India"/>
    <x v="0"/>
    <x v="0"/>
    <x v="7"/>
    <x v="7943"/>
    <x v="1036"/>
    <s v="Philips"/>
    <s v="['sql', 'databricks', 'azure', 'ssis']"/>
  </r>
  <r>
    <x v="5"/>
    <s v="Performance Analyst"/>
    <s v="Anywhere"/>
    <x v="1"/>
    <x v="1"/>
    <x v="2"/>
    <x v="7944"/>
    <x v="1"/>
    <s v="Kforce Technology Staffing"/>
    <s v="['excel']"/>
  </r>
  <r>
    <x v="0"/>
    <s v="Data Scientist"/>
    <s v="Springfield, VA"/>
    <x v="5"/>
    <x v="0"/>
    <x v="2"/>
    <x v="7945"/>
    <x v="23"/>
    <s v="Capital One"/>
    <s v="['python', 'scala', 'shell', 'aws', 'azure', 'redshift', 'snowflake', 'spark', 'hadoop']"/>
  </r>
  <r>
    <x v="8"/>
    <s v="Senior Data Scientist"/>
    <s v="Cairo, Egypt"/>
    <x v="0"/>
    <x v="0"/>
    <x v="53"/>
    <x v="7946"/>
    <x v="212"/>
    <s v="Money Fellows"/>
    <m/>
  </r>
  <r>
    <x v="0"/>
    <s v="Mid Level Data Scientist"/>
    <s v="Atlanta, GA"/>
    <x v="0"/>
    <x v="0"/>
    <x v="2"/>
    <x v="7947"/>
    <x v="20"/>
    <s v="Acadia Technologies, Inc."/>
    <m/>
  </r>
  <r>
    <x v="1"/>
    <s v="Data Analytics Engineer"/>
    <s v="Guadalajara, Jalisco, Mexico"/>
    <x v="0"/>
    <x v="0"/>
    <x v="22"/>
    <x v="7948"/>
    <x v="20"/>
    <s v="Bosch Group"/>
    <s v="['sql', 'python', 'aws']"/>
  </r>
  <r>
    <x v="7"/>
    <s v="Quantitative Researcher - Machine Learning / AI"/>
    <s v="Schiphol, Netherlands"/>
    <x v="0"/>
    <x v="0"/>
    <x v="26"/>
    <x v="7949"/>
    <x v="155"/>
    <s v="Radix Trading, LLC"/>
    <s v="['c++', 'python', 'java']"/>
  </r>
  <r>
    <x v="0"/>
    <s v="Data Scientist"/>
    <s v="Newark, NJ"/>
    <x v="0"/>
    <x v="0"/>
    <x v="2"/>
    <x v="7950"/>
    <x v="1450"/>
    <s v="PSEG"/>
    <s v="['sql', 'sas', 'sas', 'python', 'r']"/>
  </r>
  <r>
    <x v="2"/>
    <s v="Data Analyst"/>
    <s v="Iselin, NJ"/>
    <x v="0"/>
    <x v="0"/>
    <x v="2"/>
    <x v="7951"/>
    <x v="172"/>
    <s v="U.S. Retirement &amp; Benefits Partners"/>
    <s v="['sql', 'oracle', 'power bi', 'tableau', 'excel']"/>
  </r>
  <r>
    <x v="7"/>
    <s v="Principal Machine Learning Engineer - User Behavior"/>
    <s v="San Mateo, CA"/>
    <x v="0"/>
    <x v="0"/>
    <x v="2"/>
    <x v="7952"/>
    <x v="188"/>
    <s v="Roblox"/>
    <s v="['python', 'golang', 'java', 'go', 'airflow', 'kafka', 'tensorflow', 'pytorch']"/>
  </r>
  <r>
    <x v="0"/>
    <s v="Medior/Senior Data Scientist"/>
    <s v="Netherlands"/>
    <x v="0"/>
    <x v="0"/>
    <x v="26"/>
    <x v="7953"/>
    <x v="651"/>
    <s v="ING"/>
    <s v="['python', 'sql', 'gcp', 'bigquery', 'pyspark', 'git']"/>
  </r>
  <r>
    <x v="2"/>
    <s v="Data Analyst - Power BI &amp; Power Apps"/>
    <s v="Columbia, MD"/>
    <x v="0"/>
    <x v="0"/>
    <x v="2"/>
    <x v="7954"/>
    <x v="239"/>
    <s v="USA InfoTech, Inc"/>
    <s v="['excel', 'power bi', 'sharepoint']"/>
  </r>
  <r>
    <x v="0"/>
    <s v="Lead Data Scientist. Job in Brooklyn Park My Valley Jobs Today"/>
    <s v="Brooklyn Park, MN"/>
    <x v="0"/>
    <x v="0"/>
    <x v="2"/>
    <x v="7955"/>
    <x v="127"/>
    <s v="Target"/>
    <s v="['sql', 'r', 'python', 'c', 'javascript', 'scala', 'html', 'matlab', 'java', 'shell', 'sas', 'sas', 'spark', 'hadoop']"/>
  </r>
  <r>
    <x v="3"/>
    <s v="Senior Data Engineer"/>
    <s v="Anywhere"/>
    <x v="0"/>
    <x v="1"/>
    <x v="1"/>
    <x v="7956"/>
    <x v="68"/>
    <s v="Signify Technology"/>
    <s v="['java', 'scala', 'aws', 'spark']"/>
  </r>
  <r>
    <x v="0"/>
    <s v="Data Scientist - CIA Job Opportunities"/>
    <s v="San Diego, CA"/>
    <x v="0"/>
    <x v="0"/>
    <x v="2"/>
    <x v="7957"/>
    <x v="29"/>
    <s v="Central Intelligence Agency"/>
    <m/>
  </r>
  <r>
    <x v="1"/>
    <s v="Data Engineer"/>
    <s v="Houston, TX"/>
    <x v="0"/>
    <x v="0"/>
    <x v="2"/>
    <x v="7958"/>
    <x v="198"/>
    <s v="Socium - Teams Done Differently"/>
    <s v="['python', 'sql', 'databricks', 'azure', 'pyspark']"/>
  </r>
  <r>
    <x v="0"/>
    <s v="Front End Data Science Developer"/>
    <s v="Fremont, CA"/>
    <x v="0"/>
    <x v="0"/>
    <x v="2"/>
    <x v="7959"/>
    <x v="120"/>
    <s v="Meta Inc"/>
    <s v="['php', 'javascript', 'html', 'css', 'react', 'graphql', 'react.js']"/>
  </r>
  <r>
    <x v="2"/>
    <s v="Data Analyst"/>
    <s v="Anywhere"/>
    <x v="0"/>
    <x v="1"/>
    <x v="2"/>
    <x v="7960"/>
    <x v="153"/>
    <s v="Every Body Texas"/>
    <s v="['r', 'sql', 'azure', 'spss', 'power bi']"/>
  </r>
  <r>
    <x v="2"/>
    <s v="Business Intelligence Engineer"/>
    <s v="Anywhere"/>
    <x v="1"/>
    <x v="1"/>
    <x v="33"/>
    <x v="7961"/>
    <x v="822"/>
    <s v="Neurons Lab"/>
    <s v="['sql', 'aws', 'redshift', 'tableau', 'power bi']"/>
  </r>
  <r>
    <x v="2"/>
    <s v="Data Analyst, Operations Engineering"/>
    <s v="United States"/>
    <x v="0"/>
    <x v="0"/>
    <x v="2"/>
    <x v="7962"/>
    <x v="688"/>
    <s v="Invenergy"/>
    <s v="['sql', 'excel', 'power bi']"/>
  </r>
  <r>
    <x v="3"/>
    <s v="Senior Azure Data Engineer"/>
    <s v="Fremont, CA"/>
    <x v="0"/>
    <x v="0"/>
    <x v="2"/>
    <x v="7963"/>
    <x v="51"/>
    <s v="BayOne Solutions"/>
    <s v="['sql', 't-sql', 'nosql', 'python', 'azure', 'databricks']"/>
  </r>
  <r>
    <x v="2"/>
    <s v="Data Reporting Analyst"/>
    <s v="Elkhart, IN"/>
    <x v="0"/>
    <x v="0"/>
    <x v="2"/>
    <x v="7964"/>
    <x v="159"/>
    <s v="Robert Half"/>
    <s v="['flow']"/>
  </r>
  <r>
    <x v="2"/>
    <s v="Health Information Data Analyst - Behavioral Health Treatment Center"/>
    <s v="Pompano Beach, FL"/>
    <x v="0"/>
    <x v="0"/>
    <x v="2"/>
    <x v="7965"/>
    <x v="99"/>
    <s v="Banyan Treatment Center"/>
    <s v="['sql', 'sql server', 'power bi', 'outlook', 'word', 'excel', 'powerpoint', 'monday.com', 'microsoft teams', 'zoom']"/>
  </r>
  <r>
    <x v="8"/>
    <s v="Director, Data Integration Lead"/>
    <s v="United States"/>
    <x v="0"/>
    <x v="0"/>
    <x v="2"/>
    <x v="7966"/>
    <x v="216"/>
    <s v="Gainwell Technologies"/>
    <m/>
  </r>
  <r>
    <x v="6"/>
    <s v="Senior Data Analyst"/>
    <s v="Chicago, IL"/>
    <x v="0"/>
    <x v="0"/>
    <x v="2"/>
    <x v="7967"/>
    <x v="2"/>
    <s v="SpotOn: Corporate"/>
    <s v="['sql', 'snowflake', 'redshift', 'looker', 'power bi', 'tableau']"/>
  </r>
  <r>
    <x v="2"/>
    <s v="Data Analyst (Junior/Entry-level) - Campaign Management"/>
    <s v="Jakarta, Indonesia"/>
    <x v="0"/>
    <x v="0"/>
    <x v="77"/>
    <x v="7968"/>
    <x v="147"/>
    <s v="GoTo Group"/>
    <s v="['r']"/>
  </r>
  <r>
    <x v="1"/>
    <s v="Cloud Data Engineer"/>
    <s v="Pennsylvania"/>
    <x v="0"/>
    <x v="0"/>
    <x v="2"/>
    <x v="7969"/>
    <x v="89"/>
    <s v="eNGINE"/>
    <s v="['nosql', 'bash', 'python', 'postgresql', 'dynamodb', 'aws', 'redshift']"/>
  </r>
  <r>
    <x v="1"/>
    <s v="Data Engineer III- Remote"/>
    <s v="Anywhere"/>
    <x v="1"/>
    <x v="1"/>
    <x v="2"/>
    <x v="7970"/>
    <x v="17"/>
    <s v="Interactive Resources - iR"/>
    <s v="['sql', 'go', 'sql server', 'oracle', 'linux']"/>
  </r>
  <r>
    <x v="1"/>
    <s v="Lead Data Engineer"/>
    <s v="Barcelona, Spain"/>
    <x v="0"/>
    <x v="0"/>
    <x v="20"/>
    <x v="7971"/>
    <x v="316"/>
    <s v="Two Circles"/>
    <s v="['python', 'sql', 'azure', 'pyspark', 'pandas', 'django', 'dax', 'power bi', 'git']"/>
  </r>
  <r>
    <x v="2"/>
    <s v="Data Analyst"/>
    <m/>
    <x v="1"/>
    <x v="0"/>
    <x v="2"/>
    <x v="7972"/>
    <x v="172"/>
    <s v="Stockell Consulting"/>
    <s v="['r', 'python', 'java', 'c++', 'sas', 'sas', 'excel']"/>
  </r>
  <r>
    <x v="1"/>
    <s v="Data Engineer"/>
    <s v="Anywhere"/>
    <x v="1"/>
    <x v="1"/>
    <x v="2"/>
    <x v="7973"/>
    <x v="122"/>
    <s v="Medix™"/>
    <s v="['sql', 't-sql', 'azure', 'databricks', 'ssis']"/>
  </r>
  <r>
    <x v="2"/>
    <s v="Lead Data Analyst / SQL Developer"/>
    <s v="Des Moines, IA"/>
    <x v="0"/>
    <x v="0"/>
    <x v="2"/>
    <x v="7974"/>
    <x v="89"/>
    <s v="Robert Half"/>
    <s v="['sql', 'c', 'python']"/>
  </r>
  <r>
    <x v="2"/>
    <s v="Market Data Analyst"/>
    <m/>
    <x v="0"/>
    <x v="0"/>
    <x v="2"/>
    <x v="7975"/>
    <x v="21"/>
    <s v="Mission Staffing"/>
    <m/>
  </r>
  <r>
    <x v="1"/>
    <s v="Data Engineer"/>
    <s v="Irvine, CA"/>
    <x v="0"/>
    <x v="0"/>
    <x v="2"/>
    <x v="7976"/>
    <x v="57"/>
    <s v="FLEX College Prep"/>
    <s v="['sql', 'python', 'r', 'aws', 'databricks', 'redshift', 'spark', 'pyspark', 'flow']"/>
  </r>
  <r>
    <x v="0"/>
    <s v="Sr. Data Scientist"/>
    <s v="San Mateo, CA"/>
    <x v="0"/>
    <x v="0"/>
    <x v="2"/>
    <x v="7977"/>
    <x v="1451"/>
    <s v="Fanatics Inc."/>
    <m/>
  </r>
  <r>
    <x v="1"/>
    <s v="Data Engineer-AWS Pipeline Developer (Python)"/>
    <s v="Anywhere"/>
    <x v="1"/>
    <x v="1"/>
    <x v="2"/>
    <x v="7978"/>
    <x v="67"/>
    <s v="CBTS"/>
    <s v="['python', 'sql', 'nosql', 'aws', 'redshift', 'flow']"/>
  </r>
  <r>
    <x v="2"/>
    <s v="Senior Revenue Data Manager"/>
    <s v="Vilnius, Vilnius City Municipality, Lithuania"/>
    <x v="0"/>
    <x v="0"/>
    <x v="34"/>
    <x v="7979"/>
    <x v="19"/>
    <s v="Wolt"/>
    <s v="['go', 'looker', 'alteryx']"/>
  </r>
  <r>
    <x v="3"/>
    <s v="Senior Data Engineer"/>
    <s v="Oklahoma City, OK"/>
    <x v="0"/>
    <x v="0"/>
    <x v="2"/>
    <x v="7980"/>
    <x v="89"/>
    <s v="Fuse3 Solutions"/>
    <s v="['sql', 'sql server', 'snowflake', 'azure', 'sap', 'tableau', 'git']"/>
  </r>
  <r>
    <x v="1"/>
    <s v="ETL Data Engineer (Mansfield OH, Greenville WI or Lombard IL)"/>
    <s v="Lombard, IL"/>
    <x v="0"/>
    <x v="0"/>
    <x v="2"/>
    <x v="7981"/>
    <x v="932"/>
    <s v="School Specialty, LLC"/>
    <s v="['sql', 'nosql', 'oracle', 'redshift', 'snowflake', 'bigquery', 'hadoop', 'spark', 'kafka', 'tableau', 'power bi']"/>
  </r>
  <r>
    <x v="3"/>
    <s v="Sr. Data Engineer - ASM Analytics"/>
    <s v="Bengaluru, Karnataka, India"/>
    <x v="0"/>
    <x v="0"/>
    <x v="7"/>
    <x v="7982"/>
    <x v="56"/>
    <s v="Visa"/>
    <s v="['sql', 'python', 'javascript', 'css', 'sql server', 'hadoop', 'excel', 'tableau']"/>
  </r>
  <r>
    <x v="1"/>
    <s v="Data Engineer"/>
    <s v="Roanoke, VA"/>
    <x v="0"/>
    <x v="0"/>
    <x v="2"/>
    <x v="7983"/>
    <x v="39"/>
    <s v="Apex Systems"/>
    <s v="['sql', 'python']"/>
  </r>
  <r>
    <x v="4"/>
    <s v="Business Analyst"/>
    <s v="Addison, TX"/>
    <x v="0"/>
    <x v="0"/>
    <x v="2"/>
    <x v="7984"/>
    <x v="163"/>
    <s v="HIRD LLC"/>
    <s v="['sql', 'word', 'excel', 'powerpoint', 'jira', 'confluence']"/>
  </r>
  <r>
    <x v="2"/>
    <s v="Junior Data Analyst"/>
    <s v="Chicago, IL"/>
    <x v="0"/>
    <x v="0"/>
    <x v="2"/>
    <x v="7985"/>
    <x v="147"/>
    <s v="Kin + Carta"/>
    <s v="['sql', 'python', 'r', 'javascript', 'aws', 'azure', 'ggplot2', 'spark', 'airflow', 'express', 'tableau']"/>
  </r>
  <r>
    <x v="1"/>
    <s v="Retail Analytics Data Engineer"/>
    <s v="Chippendale NSW, Australia"/>
    <x v="0"/>
    <x v="0"/>
    <x v="51"/>
    <x v="7986"/>
    <x v="187"/>
    <s v="ShopGrok"/>
    <s v="['sql', 'snowflake', 'gcp', 'azure', 'aws', 'tableau', 'alteryx']"/>
  </r>
  <r>
    <x v="0"/>
    <s v="Sr. Data Scientist"/>
    <s v="St. Louis, MO"/>
    <x v="0"/>
    <x v="0"/>
    <x v="2"/>
    <x v="7987"/>
    <x v="122"/>
    <s v="Sureminds Solutions LLC"/>
    <s v="['mysql', 'hadoop', 'spark', 'numpy', 'pandas', 'scikit-learn', 'tensorflow', 'keras', 'nltk', 'alteryx']"/>
  </r>
  <r>
    <x v="2"/>
    <s v="Data Analyst"/>
    <s v="Irving, TX"/>
    <x v="0"/>
    <x v="0"/>
    <x v="2"/>
    <x v="7988"/>
    <x v="282"/>
    <s v="Upen Group Inc"/>
    <s v="['sql']"/>
  </r>
  <r>
    <x v="3"/>
    <s v="Sr Data Engineer (Power BI)"/>
    <s v="Bengaluru, Karnataka, India"/>
    <x v="0"/>
    <x v="0"/>
    <x v="7"/>
    <x v="7989"/>
    <x v="56"/>
    <s v="ServiceNow"/>
    <s v="['sql', 'sap', 'tableau']"/>
  </r>
  <r>
    <x v="2"/>
    <s v="Lead Data Analyst, Data Solutions"/>
    <s v="New York, NY"/>
    <x v="0"/>
    <x v="0"/>
    <x v="2"/>
    <x v="7990"/>
    <x v="89"/>
    <s v="IPG Mediabrands"/>
    <s v="['sql', 'python', 'r', 'aws', 'snowflake', 'tableau']"/>
  </r>
  <r>
    <x v="0"/>
    <s v="Data Scientist"/>
    <s v="Chantilly, VA"/>
    <x v="0"/>
    <x v="0"/>
    <x v="2"/>
    <x v="7991"/>
    <x v="51"/>
    <s v="The Ed Wallach Search Group"/>
    <s v="['sql', 'r', 'sas', 'sas', 'python', 'java', 'scala', 'aws', 'tableau']"/>
  </r>
  <r>
    <x v="8"/>
    <s v="Senior Data Scientist"/>
    <s v="Menlo Park, CA"/>
    <x v="0"/>
    <x v="0"/>
    <x v="2"/>
    <x v="7992"/>
    <x v="8"/>
    <s v="TekwissenGroup"/>
    <s v="['r', 'python', 'tensorflow', 'pytorch']"/>
  </r>
  <r>
    <x v="0"/>
    <s v="Genomics Data Scientist (Crop Science - Vegetable R&amp;D)"/>
    <s v="Woodland, CA"/>
    <x v="0"/>
    <x v="0"/>
    <x v="2"/>
    <x v="7993"/>
    <x v="1"/>
    <s v="Bayer"/>
    <s v="['assembly', 'r', 'python']"/>
  </r>
  <r>
    <x v="1"/>
    <s v="Data Engineering Manager"/>
    <s v="Mumbai, Maharashtra, India"/>
    <x v="0"/>
    <x v="0"/>
    <x v="7"/>
    <x v="7994"/>
    <x v="56"/>
    <s v="Verisk"/>
    <s v="['python', 'spark', 'airflow']"/>
  </r>
  <r>
    <x v="0"/>
    <s v="Lead Data Scientist – Site Optimization"/>
    <s v="New York, NY"/>
    <x v="0"/>
    <x v="0"/>
    <x v="2"/>
    <x v="7995"/>
    <x v="78"/>
    <s v="CVS Health"/>
    <s v="['go', 'sql', 'python', 'snowflake']"/>
  </r>
  <r>
    <x v="5"/>
    <s v="Platform Analytics Engineer, Platform-FA"/>
    <s v="Prague, Czechia"/>
    <x v="0"/>
    <x v="0"/>
    <x v="39"/>
    <x v="7996"/>
    <x v="358"/>
    <s v="Pure Storage"/>
    <s v="['go', 'python', 'sql', 'aws', 'snowflake', 'flow', 'git']"/>
  </r>
  <r>
    <x v="2"/>
    <s v="Healthcare Data Analyst"/>
    <s v="Johns Creek, GA"/>
    <x v="0"/>
    <x v="0"/>
    <x v="2"/>
    <x v="7997"/>
    <x v="57"/>
    <s v="ScaleneWorks People Solutions Inc"/>
    <s v="['sql', 'spreadsheet', 'tableau', 'qlik', 'excel', 'sheets']"/>
  </r>
  <r>
    <x v="8"/>
    <s v="Senior Data Scientist, RNA Therapeutics"/>
    <s v="Anywhere"/>
    <x v="0"/>
    <x v="1"/>
    <x v="2"/>
    <x v="7998"/>
    <x v="18"/>
    <s v="Storm3"/>
    <s v="['sql', 'r', 'python', 'aws', 'gcp', 'hadoop', 'powerpoint']"/>
  </r>
  <r>
    <x v="2"/>
    <s v="Data Analyst"/>
    <s v="Fort Meade, MD"/>
    <x v="0"/>
    <x v="0"/>
    <x v="2"/>
    <x v="7999"/>
    <x v="122"/>
    <s v="Top Stack"/>
    <s v="['excel']"/>
  </r>
  <r>
    <x v="0"/>
    <s v="Head of Data Science"/>
    <s v="Austin, TX"/>
    <x v="0"/>
    <x v="0"/>
    <x v="2"/>
    <x v="8000"/>
    <x v="49"/>
    <s v="Quest Groups LLC"/>
    <m/>
  </r>
  <r>
    <x v="1"/>
    <s v="Data Engineer/ Python Developer"/>
    <s v="Austin, TX"/>
    <x v="0"/>
    <x v="0"/>
    <x v="1"/>
    <x v="8001"/>
    <x v="96"/>
    <s v="NLB Services"/>
    <s v="['python', 'sql', 'mongodb', 'mongodb', 'shell', 'snowflake', 'pandas', 'tableau', 'docker', 'kubernetes', 'git']"/>
  </r>
  <r>
    <x v="2"/>
    <s v="Data Quality Analyst"/>
    <s v="San Jose, CA"/>
    <x v="0"/>
    <x v="0"/>
    <x v="2"/>
    <x v="8002"/>
    <x v="29"/>
    <s v="Cognizant Technology Solutions"/>
    <s v="['sql', 'python', 'r', 'sas', 'sas', 'javascript', 'excel', 'sheets', 'tableau']"/>
  </r>
  <r>
    <x v="7"/>
    <s v="(Senior) Machine Learning Engineer (m/f/d)"/>
    <s v="Lisbon, Portugal"/>
    <x v="0"/>
    <x v="0"/>
    <x v="12"/>
    <x v="8003"/>
    <x v="188"/>
    <s v="SIXT"/>
    <s v="['python', 'aws', 'gcp', 'terraform', 'docker']"/>
  </r>
  <r>
    <x v="4"/>
    <s v="Reporting Analyst IV (Greater LA Area, CA)"/>
    <s v="Los Angeles, CA"/>
    <x v="0"/>
    <x v="0"/>
    <x v="2"/>
    <x v="8004"/>
    <x v="435"/>
    <s v="City National Bank"/>
    <s v="['sas', 'sas', 'sql', 'word', 'excel', 'powerpoint']"/>
  </r>
  <r>
    <x v="0"/>
    <s v="Data Scientist-Machine Learning (TS/SCI + Full Scope Poly)"/>
    <s v="Chantilly, VA"/>
    <x v="0"/>
    <x v="0"/>
    <x v="2"/>
    <x v="8005"/>
    <x v="581"/>
    <s v="IBM"/>
    <s v="['java', 'python', 'ibm cloud']"/>
  </r>
  <r>
    <x v="2"/>
    <s v="Data Analyst"/>
    <s v="Anywhere"/>
    <x v="0"/>
    <x v="1"/>
    <x v="2"/>
    <x v="8006"/>
    <x v="80"/>
    <s v="Predictive Data Lab"/>
    <s v="['sql', 'azure']"/>
  </r>
  <r>
    <x v="6"/>
    <s v="Senior Data Analyst, Corporate Strategy"/>
    <s v="San Francisco, CA"/>
    <x v="0"/>
    <x v="0"/>
    <x v="2"/>
    <x v="8007"/>
    <x v="202"/>
    <s v="Chime"/>
    <s v="['sql', 'python', 'r']"/>
  </r>
  <r>
    <x v="3"/>
    <s v="Senior Data Engineer (Remote, Global) - Min. $40k/Year USD"/>
    <s v="Anywhere"/>
    <x v="0"/>
    <x v="1"/>
    <x v="7"/>
    <x v="8008"/>
    <x v="883"/>
    <s v="Exceptionly"/>
    <s v="['sql', 'python', 'scala', 'bigquery', 'airflow']"/>
  </r>
  <r>
    <x v="2"/>
    <s v="Launch Test Range Systems Data Analyst"/>
    <s v="Florida"/>
    <x v="0"/>
    <x v="0"/>
    <x v="2"/>
    <x v="8009"/>
    <x v="1452"/>
    <s v="United States Space Force"/>
    <s v="['sql', 'python', 'r', 'sas', 'sas', 'pyspark']"/>
  </r>
  <r>
    <x v="3"/>
    <s v="Senior Data Engineer (Snowflake)"/>
    <s v="Portland, OR"/>
    <x v="0"/>
    <x v="0"/>
    <x v="2"/>
    <x v="8010"/>
    <x v="8"/>
    <s v="LTIMindtree"/>
    <s v="['sql', 'snowflake', 'aws']"/>
  </r>
  <r>
    <x v="1"/>
    <s v="Lead Data Engineer"/>
    <s v="Jakarta, Indonesia"/>
    <x v="0"/>
    <x v="0"/>
    <x v="77"/>
    <x v="8011"/>
    <x v="316"/>
    <s v="Cermati.com"/>
    <s v="['java', 'python', 'nosql', 'redis', 'redshift', 'bigquery', 'hadoop', 'spark', 'pandas', 'tensorflow']"/>
  </r>
  <r>
    <x v="2"/>
    <s v="Senior Associate - Data Analyst"/>
    <s v="New York, NY"/>
    <x v="0"/>
    <x v="0"/>
    <x v="2"/>
    <x v="8012"/>
    <x v="54"/>
    <s v="Inclusively"/>
    <s v="['sql', 'r', 'python', 'qlik', 'tableau', 'excel', 'word', 'github', 'jira']"/>
  </r>
  <r>
    <x v="0"/>
    <s v="Data Scientist, Product Analytics"/>
    <s v="United States"/>
    <x v="0"/>
    <x v="0"/>
    <x v="2"/>
    <x v="8013"/>
    <x v="2"/>
    <s v="Etsy"/>
    <s v="['sql']"/>
  </r>
  <r>
    <x v="8"/>
    <s v="Senior Analytics Engineer"/>
    <s v="San Francisco, CA"/>
    <x v="0"/>
    <x v="0"/>
    <x v="2"/>
    <x v="8014"/>
    <x v="56"/>
    <s v="Linktree"/>
    <s v="['sql', 'snowflake']"/>
  </r>
  <r>
    <x v="2"/>
    <s v="Technical Business/Data Analyst (REMOTE)"/>
    <s v="Anywhere"/>
    <x v="0"/>
    <x v="1"/>
    <x v="2"/>
    <x v="8015"/>
    <x v="291"/>
    <s v="GEICO"/>
    <s v="['sql', 'python', 'db2', 'snowflake', 'oracle', 'azure', 'hadoop', 'power bi']"/>
  </r>
  <r>
    <x v="2"/>
    <s v="Membership Data Analyst"/>
    <s v="Columbia, SC"/>
    <x v="0"/>
    <x v="0"/>
    <x v="2"/>
    <x v="8016"/>
    <x v="243"/>
    <s v="Missouri State Teachers Association"/>
    <s v="['excel', 'word', 'outlook']"/>
  </r>
  <r>
    <x v="2"/>
    <s v="Business Intelligence Engineer"/>
    <s v="Bengaluru, Karnataka, India"/>
    <x v="0"/>
    <x v="0"/>
    <x v="7"/>
    <x v="8017"/>
    <x v="36"/>
    <s v="Amazon.com"/>
    <s v="['sql', 'nosql', 'r', 'sas', 'sas', 'python', 'dynamodb', 'aws', 'redshift', 'oracle', 'tableau']"/>
  </r>
  <r>
    <x v="7"/>
    <s v="AI / ML Engineer  (Hybrid)"/>
    <s v="Toronto, ON, Canada"/>
    <x v="0"/>
    <x v="0"/>
    <x v="23"/>
    <x v="8018"/>
    <x v="1453"/>
    <s v="Shift Technology"/>
    <s v="['sql', 'c#', 'elasticsearch']"/>
  </r>
  <r>
    <x v="0"/>
    <s v="Data Scientist"/>
    <s v="Anywhere"/>
    <x v="0"/>
    <x v="1"/>
    <x v="2"/>
    <x v="8019"/>
    <x v="17"/>
    <s v="Cambiar Education"/>
    <s v="['sql', 'express', 'excel', 'tableau', 'looker']"/>
  </r>
  <r>
    <x v="2"/>
    <s v="Data Analyst"/>
    <s v="Bakersfield, CA"/>
    <x v="0"/>
    <x v="0"/>
    <x v="2"/>
    <x v="8020"/>
    <x v="20"/>
    <s v="Creative Financial Staffing (CFS)"/>
    <s v="['sql', 'python', 'azure', 'power bi', 'excel']"/>
  </r>
  <r>
    <x v="5"/>
    <s v="Software Engineer, Machine Learning"/>
    <s v="Prague, Czechia"/>
    <x v="0"/>
    <x v="0"/>
    <x v="39"/>
    <x v="8021"/>
    <x v="137"/>
    <s v="Lyft"/>
    <s v="['scikit-learn', 'tensorflow', 'pytorch', 'keras', 'mxnet']"/>
  </r>
  <r>
    <x v="2"/>
    <s v="Data Analyst"/>
    <s v="Piscataway, NJ"/>
    <x v="0"/>
    <x v="0"/>
    <x v="2"/>
    <x v="8022"/>
    <x v="1454"/>
    <s v="Agiles Enterprise"/>
    <s v="['sql']"/>
  </r>
  <r>
    <x v="0"/>
    <s v="Data Scientist"/>
    <s v="Piscataway, NJ"/>
    <x v="0"/>
    <x v="0"/>
    <x v="2"/>
    <x v="8023"/>
    <x v="1455"/>
    <s v="Colgate-Palmolive"/>
    <s v="['python', 'javascript', 'julia', 'r', 'java', 'sql', 'postgresql', 'mysql', 'snowflake', 'bigquery', 'tensorflow', 'theano', 'scikit-learn', 'keras', 'spark', 'hadoop', 'plotly', 'seaborn', 'spring']"/>
  </r>
  <r>
    <x v="2"/>
    <s v="Data Analyst (Oracle/Unix/Python/SQL)"/>
    <s v="Stamford, CT"/>
    <x v="0"/>
    <x v="0"/>
    <x v="2"/>
    <x v="8024"/>
    <x v="198"/>
    <s v="Top Prospect Group"/>
    <s v="['sql', 'sql server', 'oracle', 'unix']"/>
  </r>
  <r>
    <x v="3"/>
    <s v="Senior Data Engineer"/>
    <s v="Anywhere"/>
    <x v="0"/>
    <x v="1"/>
    <x v="2"/>
    <x v="8025"/>
    <x v="62"/>
    <s v="Capio Group"/>
    <s v="['sql', 'sas', 'sas', 'sql server', 'db2', 'oracle', 'snowflake', 'tableau']"/>
  </r>
  <r>
    <x v="2"/>
    <s v="Data Analyst"/>
    <s v="Fresno, CA"/>
    <x v="0"/>
    <x v="0"/>
    <x v="2"/>
    <x v="8026"/>
    <x v="231"/>
    <s v="LHH"/>
    <s v="['python', 'azure', 'aws', 'power bi', 'excel']"/>
  </r>
  <r>
    <x v="0"/>
    <s v="Clinical Data Scientist- Associate Director"/>
    <s v="Anywhere"/>
    <x v="0"/>
    <x v="1"/>
    <x v="2"/>
    <x v="8027"/>
    <x v="85"/>
    <s v="Connexion Systems and Engineering, Inc."/>
    <s v="['sas', 'sas', 'r', 'python', 'c++', 'java', 'azure', 'aws', 'tableau', 'excel']"/>
  </r>
  <r>
    <x v="8"/>
    <s v="Senior Data Scientist - Optimization"/>
    <s v="Des Peres, MO"/>
    <x v="0"/>
    <x v="0"/>
    <x v="2"/>
    <x v="8028"/>
    <x v="802"/>
    <s v="EDWARD JONES"/>
    <s v="['python', 'r']"/>
  </r>
  <r>
    <x v="2"/>
    <s v="Product Data Analyst"/>
    <s v="New Berlin, WI"/>
    <x v="0"/>
    <x v="0"/>
    <x v="2"/>
    <x v="8029"/>
    <x v="166"/>
    <s v="nVent"/>
    <s v="['sql']"/>
  </r>
  <r>
    <x v="8"/>
    <s v="Sr. Mgr, Lead Analyst - Customer Analytics"/>
    <s v="Charlotte, NC"/>
    <x v="0"/>
    <x v="0"/>
    <x v="2"/>
    <x v="8030"/>
    <x v="169"/>
    <s v="TIAA"/>
    <s v="['sas', 'sas', 'sql', 'python', 'r']"/>
  </r>
  <r>
    <x v="1"/>
    <s v="Data Engineer (Python, SQL)"/>
    <s v="Sunnyvale, CA"/>
    <x v="1"/>
    <x v="0"/>
    <x v="2"/>
    <x v="8031"/>
    <x v="20"/>
    <s v="Computer Enterprises, Inc."/>
    <s v="['sql', 'assembly', 'java', 'python', 'mysql', 'redshift', 'aws', 'aurora', 'spark', 'hadoop', 'linux', 'bitbucket', 'git', 'jenkins']"/>
  </r>
  <r>
    <x v="1"/>
    <s v="GCP Lead Data Engineer"/>
    <s v="Cincinnati, OH"/>
    <x v="0"/>
    <x v="0"/>
    <x v="2"/>
    <x v="8032"/>
    <x v="2"/>
    <s v="LTI - Larsen &amp; Toubro Infotech"/>
    <s v="['python', 'java', 'sql', 'gcp', 'bigquery', 'flow']"/>
  </r>
  <r>
    <x v="4"/>
    <s v="Sr. Business Analyst: application/data migration (VBA / Access to..."/>
    <s v="Buena Park, CA"/>
    <x v="0"/>
    <x v="0"/>
    <x v="2"/>
    <x v="8033"/>
    <x v="17"/>
    <s v="KORE1"/>
    <s v="['vba', 'sql', 'visio', 'flow']"/>
  </r>
  <r>
    <x v="0"/>
    <s v="Data Scientist"/>
    <s v="Anywhere"/>
    <x v="0"/>
    <x v="1"/>
    <x v="2"/>
    <x v="8034"/>
    <x v="2"/>
    <s v="Forge Group, LLC"/>
    <s v="['python', 'power bi', 'cognos', 'tableau', 'jira']"/>
  </r>
  <r>
    <x v="2"/>
    <s v="Data Analyst"/>
    <s v="New York, NY"/>
    <x v="0"/>
    <x v="0"/>
    <x v="2"/>
    <x v="8035"/>
    <x v="80"/>
    <s v="Publicis Groupe"/>
    <s v="['scala', 'sql', 'python', 'r', 'go', 'pyspark', 'tableau', 'looker', 'power bi', 'microstrategy']"/>
  </r>
  <r>
    <x v="2"/>
    <s v="Data Analyst"/>
    <s v="Maassluis, Netherlands"/>
    <x v="0"/>
    <x v="0"/>
    <x v="26"/>
    <x v="8036"/>
    <x v="46"/>
    <s v="Lely"/>
    <s v="['sql', 'pyspark', 'tableau']"/>
  </r>
  <r>
    <x v="0"/>
    <s v="Sr Data Scientist - PDPO"/>
    <s v="San Jose, CA"/>
    <x v="0"/>
    <x v="0"/>
    <x v="2"/>
    <x v="8037"/>
    <x v="263"/>
    <s v="TikTok"/>
    <s v="['r', 'linux', 'tableau', 'git']"/>
  </r>
  <r>
    <x v="2"/>
    <s v="100% REMOTE Data Analyst"/>
    <s v="Anywhere"/>
    <x v="0"/>
    <x v="1"/>
    <x v="2"/>
    <x v="8038"/>
    <x v="31"/>
    <s v="CyberCoders"/>
    <s v="['python', 'sql', 'aws', 'pandas', 'plotly', 'seaborn', 'numpy', 'word']"/>
  </r>
  <r>
    <x v="2"/>
    <s v="Data Solutions Analyst"/>
    <s v="Atlanta, GA"/>
    <x v="0"/>
    <x v="0"/>
    <x v="2"/>
    <x v="8039"/>
    <x v="159"/>
    <s v="Global Data Network"/>
    <s v="['sql', 'oracle']"/>
  </r>
  <r>
    <x v="0"/>
    <s v="Data Engineer Specialist"/>
    <s v="Bogotá, Bogota, Colombia"/>
    <x v="0"/>
    <x v="0"/>
    <x v="32"/>
    <x v="8040"/>
    <x v="56"/>
    <s v="Publicis Groupe"/>
    <s v="['javascript', 'sql', 'nosql', 'postgresql', 'spark', 'hadoop', 'power bi']"/>
  </r>
  <r>
    <x v="0"/>
    <s v="Junior Data Scientist"/>
    <s v="Columbus, OH"/>
    <x v="0"/>
    <x v="0"/>
    <x v="2"/>
    <x v="8041"/>
    <x v="20"/>
    <s v="Acadia Technologies, Inc."/>
    <m/>
  </r>
  <r>
    <x v="8"/>
    <s v="Senior Data Scientist"/>
    <s v="Anywhere"/>
    <x v="0"/>
    <x v="1"/>
    <x v="2"/>
    <x v="8042"/>
    <x v="35"/>
    <s v="X4 Technology"/>
    <m/>
  </r>
  <r>
    <x v="2"/>
    <s v="Data Architect (M/F)"/>
    <s v="Aveiro, Portugal"/>
    <x v="0"/>
    <x v="0"/>
    <x v="12"/>
    <x v="8043"/>
    <x v="21"/>
    <s v="Bosch Group"/>
    <s v="['databricks', 'spark']"/>
  </r>
  <r>
    <x v="0"/>
    <s v="Engineering Data Scientist, Ad Ranking (Peninsula, CA)"/>
    <s v="Palo Alto, CA"/>
    <x v="0"/>
    <x v="0"/>
    <x v="2"/>
    <x v="8044"/>
    <x v="487"/>
    <s v="Snap Inc."/>
    <s v="['sql', 'python', 'r', 'c', 'express']"/>
  </r>
  <r>
    <x v="0"/>
    <s v="DoD SkillBridge Fellowship Associate - Data Scientist (Marketing)"/>
    <s v="Pensacola, FL"/>
    <x v="0"/>
    <x v="0"/>
    <x v="2"/>
    <x v="8045"/>
    <x v="1456"/>
    <s v="Navy Federal Credit Union"/>
    <s v="['python', 'r', 'scala', 'spark', 'matplotlib', 'ggplot2', 'word', 'power bi', 'tableau']"/>
  </r>
  <r>
    <x v="2"/>
    <s v="Data Analyst"/>
    <s v="Columbia, SC"/>
    <x v="0"/>
    <x v="0"/>
    <x v="2"/>
    <x v="8046"/>
    <x v="1457"/>
    <s v="ICF"/>
    <s v="['sql', 'r', 'python', 'sas', 'sas', 'power bi', 'tableau', 'spss', 'excel']"/>
  </r>
  <r>
    <x v="2"/>
    <s v="Business/Data Analyst"/>
    <s v="Gurugram, Haryana, India"/>
    <x v="0"/>
    <x v="0"/>
    <x v="7"/>
    <x v="8047"/>
    <x v="147"/>
    <s v="Miratech"/>
    <s v="['sheets']"/>
  </r>
  <r>
    <x v="1"/>
    <s v="AWS Data Engineer"/>
    <s v="Newark, NJ"/>
    <x v="0"/>
    <x v="0"/>
    <x v="2"/>
    <x v="8048"/>
    <x v="122"/>
    <s v="Clairvoyant Inc."/>
    <s v="['python', 'shell', 'sql', 'dynamodb', 'aws', 'redshift', 'aurora', 'airflow', 'kafka', 'jenkins']"/>
  </r>
  <r>
    <x v="0"/>
    <s v="Data management og -governance konsulenter"/>
    <s v="Copenhagen, Denmark"/>
    <x v="0"/>
    <x v="0"/>
    <x v="5"/>
    <x v="8049"/>
    <x v="41"/>
    <s v="PA Consulting"/>
    <m/>
  </r>
  <r>
    <x v="8"/>
    <s v="Senior Data Scientist"/>
    <s v="San Francisco, CA"/>
    <x v="0"/>
    <x v="0"/>
    <x v="2"/>
    <x v="8050"/>
    <x v="1458"/>
    <s v="Valo Health"/>
    <s v="['python', 'java', 'r', 'crystal', 'javascript', 'aws', 'jupyter', 'react', 'angular', 'vue']"/>
  </r>
  <r>
    <x v="7"/>
    <s v="Machine Learning Engineer (Research)"/>
    <s v="Taiwan"/>
    <x v="0"/>
    <x v="0"/>
    <x v="40"/>
    <x v="8051"/>
    <x v="798"/>
    <s v="PicCollage"/>
    <s v="['docker']"/>
  </r>
  <r>
    <x v="2"/>
    <s v="Data analyst"/>
    <s v="Dallas, TX"/>
    <x v="0"/>
    <x v="0"/>
    <x v="2"/>
    <x v="7813"/>
    <x v="57"/>
    <s v="Stamford Technology Solutions LLC, DBA Infinity"/>
    <s v="['no-sql', 'sql']"/>
  </r>
  <r>
    <x v="2"/>
    <s v="Data Analyst IV - Public Transportation Division"/>
    <s v="Austin, TX"/>
    <x v="5"/>
    <x v="0"/>
    <x v="2"/>
    <x v="8052"/>
    <x v="1459"/>
    <s v="Texas Department of Transportation"/>
    <s v="['sql', 'excel']"/>
  </r>
  <r>
    <x v="6"/>
    <s v="Senior Marketing Data Analyst, Marketing (Greater NYC Area, NY)"/>
    <s v="New York, NY"/>
    <x v="0"/>
    <x v="0"/>
    <x v="2"/>
    <x v="8053"/>
    <x v="1146"/>
    <s v="Blackline"/>
    <s v="['python', 'r', 'tableau', 'qlik']"/>
  </r>
  <r>
    <x v="0"/>
    <s v="Data Scientist"/>
    <s v="Anywhere"/>
    <x v="0"/>
    <x v="1"/>
    <x v="23"/>
    <x v="8054"/>
    <x v="122"/>
    <s v="Wynd Nework"/>
    <s v="['python', 'github']"/>
  </r>
  <r>
    <x v="8"/>
    <s v="Senior Generative AI Data Scientist"/>
    <s v="Virginia Beach, VA"/>
    <x v="0"/>
    <x v="0"/>
    <x v="2"/>
    <x v="8055"/>
    <x v="1460"/>
    <s v="Leidos"/>
    <s v="['go', 'python', 'nltk', 'numpy', 'scikit-learn', 'tensorflow', 'pytorch', 'keras']"/>
  </r>
  <r>
    <x v="0"/>
    <s v="Engineering Data Scientist, Ad Ranking (Greater NYC Area, NY)"/>
    <s v="New York, NY"/>
    <x v="0"/>
    <x v="0"/>
    <x v="2"/>
    <x v="8056"/>
    <x v="487"/>
    <s v="Snap Inc."/>
    <s v="['sql', 'python', 'r', 'c', 'express']"/>
  </r>
  <r>
    <x v="2"/>
    <s v="Supply Chain Data Analyst (Network Optimization)"/>
    <s v="Georgia"/>
    <x v="0"/>
    <x v="0"/>
    <x v="2"/>
    <x v="8057"/>
    <x v="17"/>
    <s v="Insight Global"/>
    <s v="['sql', 'tableau', 'excel']"/>
  </r>
  <r>
    <x v="1"/>
    <s v="Data Engineer"/>
    <s v="Sacate, AZ"/>
    <x v="0"/>
    <x v="0"/>
    <x v="2"/>
    <x v="8058"/>
    <x v="1461"/>
    <s v="CSAA Insurance Group"/>
    <s v="['snowflake', 'aws']"/>
  </r>
  <r>
    <x v="3"/>
    <s v="Senior Data Engineer"/>
    <s v="Mississauga, ON, Canada"/>
    <x v="0"/>
    <x v="0"/>
    <x v="23"/>
    <x v="8059"/>
    <x v="56"/>
    <s v="PointClickCare"/>
    <s v="['java', 'sql', 'html', 'databricks', 'azure', 'aws', 'gcp', 'spark', 'spring']"/>
  </r>
  <r>
    <x v="0"/>
    <s v="2024 Summer Intern, Data Science (Remote, Masters)"/>
    <s v="Anywhere"/>
    <x v="9"/>
    <x v="1"/>
    <x v="2"/>
    <x v="8060"/>
    <x v="433"/>
    <s v="ICF"/>
    <s v="['python', 'sql', 'azure', 'databricks', 'numpy', 'pandas', 'spark', 'docker']"/>
  </r>
  <r>
    <x v="2"/>
    <s v="Data Analyst"/>
    <s v="Anywhere"/>
    <x v="0"/>
    <x v="1"/>
    <x v="2"/>
    <x v="8061"/>
    <x v="122"/>
    <s v="Robert Half"/>
    <s v="['sql', 'sql server', 'azure', 'databricks', 'oracle', 'power bi', 'tableau']"/>
  </r>
  <r>
    <x v="0"/>
    <s v="Data Scientist"/>
    <s v="Anywhere"/>
    <x v="0"/>
    <x v="1"/>
    <x v="1"/>
    <x v="8062"/>
    <x v="21"/>
    <s v="Cleerly"/>
    <s v="['c', 'python']"/>
  </r>
  <r>
    <x v="0"/>
    <s v="Analytics Engineer"/>
    <s v="Lisbon, Portugal"/>
    <x v="0"/>
    <x v="0"/>
    <x v="12"/>
    <x v="8063"/>
    <x v="56"/>
    <s v="TripAdvisor"/>
    <s v="['sql', 'looker', 'tableau']"/>
  </r>
  <r>
    <x v="2"/>
    <s v="Data Analyst"/>
    <s v="New York, NY"/>
    <x v="0"/>
    <x v="0"/>
    <x v="2"/>
    <x v="8064"/>
    <x v="71"/>
    <s v="Staffing Opportunities Solutions, Inc."/>
    <s v="['sql', 'python', 'azure']"/>
  </r>
  <r>
    <x v="2"/>
    <s v="Data Analyst - Remote"/>
    <s v="Washington, DC"/>
    <x v="0"/>
    <x v="0"/>
    <x v="2"/>
    <x v="8065"/>
    <x v="8"/>
    <s v="Insight Global"/>
    <s v="['sql', 'aws', 'redshift']"/>
  </r>
  <r>
    <x v="2"/>
    <s v="Solar Energy Business Data Analyst"/>
    <s v="Gainesville, FL"/>
    <x v="0"/>
    <x v="0"/>
    <x v="2"/>
    <x v="8066"/>
    <x v="159"/>
    <s v="United Energy Solar"/>
    <s v="['outlook', 'excel', 'word', 'powerpoint']"/>
  </r>
  <r>
    <x v="2"/>
    <s v="Data Associate, Investor Relations"/>
    <s v="New York, NY"/>
    <x v="0"/>
    <x v="0"/>
    <x v="2"/>
    <x v="8067"/>
    <x v="27"/>
    <s v="Brewer Morris"/>
    <s v="['python', 'excel', 'power bi', 'tableau']"/>
  </r>
  <r>
    <x v="2"/>
    <s v="Data Analyst"/>
    <s v="Austin, TX"/>
    <x v="0"/>
    <x v="0"/>
    <x v="2"/>
    <x v="8068"/>
    <x v="19"/>
    <s v="ITECCO"/>
    <s v="['sql', 'python', 'r', 'tableau']"/>
  </r>
  <r>
    <x v="2"/>
    <s v="Marketing Data Analyst"/>
    <s v="Leeds, UK"/>
    <x v="0"/>
    <x v="0"/>
    <x v="6"/>
    <x v="8069"/>
    <x v="184"/>
    <s v="Youwe"/>
    <s v="['sql', 'python', 'r', 'flow']"/>
  </r>
  <r>
    <x v="0"/>
    <s v="Data Scientist"/>
    <s v="Chicago, IL"/>
    <x v="0"/>
    <x v="0"/>
    <x v="2"/>
    <x v="8070"/>
    <x v="23"/>
    <s v="EDGE"/>
    <s v="['python', 'sql', 'aws', 'flow']"/>
  </r>
  <r>
    <x v="0"/>
    <s v="DATA SCIENTIST"/>
    <s v="Chicago, IL"/>
    <x v="0"/>
    <x v="0"/>
    <x v="2"/>
    <x v="8071"/>
    <x v="1462"/>
    <s v="Cook County Clerk's Office"/>
    <s v="['word', 'excel']"/>
  </r>
  <r>
    <x v="2"/>
    <s v="Data Analyst"/>
    <s v="Greenville, SC"/>
    <x v="0"/>
    <x v="0"/>
    <x v="2"/>
    <x v="8072"/>
    <x v="243"/>
    <s v="Infinity Marketing"/>
    <s v="['python', 'sql', 'tableau', 'excel']"/>
  </r>
  <r>
    <x v="2"/>
    <s v="Marketing Data Analyst"/>
    <s v="Orlando, FL"/>
    <x v="0"/>
    <x v="0"/>
    <x v="2"/>
    <x v="8073"/>
    <x v="231"/>
    <s v="4 Corner Resources"/>
    <s v="['sql', 'javascript', 'excel']"/>
  </r>
  <r>
    <x v="8"/>
    <s v="Senior Data Scientist"/>
    <s v="New York, NY"/>
    <x v="0"/>
    <x v="0"/>
    <x v="2"/>
    <x v="8074"/>
    <x v="120"/>
    <s v="Glocomms"/>
    <s v="['python', 'sql', 'r']"/>
  </r>
  <r>
    <x v="2"/>
    <s v="Data Analyst"/>
    <s v="Dubai - United Arab Emirates"/>
    <x v="0"/>
    <x v="0"/>
    <x v="67"/>
    <x v="8075"/>
    <x v="306"/>
    <s v="Bayut | dubizzle"/>
    <s v="['sql']"/>
  </r>
  <r>
    <x v="8"/>
    <s v="Senior Data Scientist"/>
    <s v="Anywhere"/>
    <x v="0"/>
    <x v="1"/>
    <x v="28"/>
    <x v="8076"/>
    <x v="188"/>
    <s v="Vectra AI"/>
    <s v="['python', 'sql', 'nosql', 'c++', 'rust', 'go', 'aws', 'azure', 'gcp', 'pandas', 'numpy', 'spark', 'linux', 'git']"/>
  </r>
  <r>
    <x v="0"/>
    <s v="Data Scientist"/>
    <s v="United Kingdom"/>
    <x v="0"/>
    <x v="0"/>
    <x v="6"/>
    <x v="8077"/>
    <x v="159"/>
    <s v="Searchability NS&amp;D"/>
    <s v="['express', 'excel']"/>
  </r>
  <r>
    <x v="5"/>
    <s v="Senior Software Engineer - Algorithm and Machine Learning..."/>
    <s v="Montrouge, France"/>
    <x v="0"/>
    <x v="0"/>
    <x v="27"/>
    <x v="8078"/>
    <x v="36"/>
    <s v="Binance"/>
    <s v="['python', 'java', 'spark']"/>
  </r>
  <r>
    <x v="0"/>
    <s v="Data Scientist"/>
    <s v="Anywhere"/>
    <x v="0"/>
    <x v="1"/>
    <x v="23"/>
    <x v="8079"/>
    <x v="99"/>
    <s v="Lightspeed Commerce"/>
    <m/>
  </r>
  <r>
    <x v="1"/>
    <s v="Staff Data Engineer"/>
    <s v="Chicago, IL"/>
    <x v="0"/>
    <x v="0"/>
    <x v="1"/>
    <x v="8080"/>
    <x v="140"/>
    <s v="Harnham"/>
    <s v="['python', 'sql', 'aws', 'databricks', 'spark', 'kafka', 'pyspark']"/>
  </r>
  <r>
    <x v="0"/>
    <s v="Data Scientist"/>
    <s v="Denver, CO"/>
    <x v="0"/>
    <x v="0"/>
    <x v="1"/>
    <x v="8081"/>
    <x v="1463"/>
    <s v="Denver Health"/>
    <s v="['sql', 'sas', 'sas', 'sql server', 'spss', 'ssrs', 'excel']"/>
  </r>
  <r>
    <x v="0"/>
    <s v="Lead Data Scientist"/>
    <s v="New York, NY"/>
    <x v="0"/>
    <x v="0"/>
    <x v="2"/>
    <x v="7995"/>
    <x v="78"/>
    <s v="CVS Health"/>
    <s v="['r', 'python', 'sas', 'sas', 'sql']"/>
  </r>
  <r>
    <x v="6"/>
    <s v="Senior Data Analyst (remote)"/>
    <s v="Anywhere"/>
    <x v="0"/>
    <x v="1"/>
    <x v="2"/>
    <x v="8082"/>
    <x v="705"/>
    <s v="Ad Hoc Team"/>
    <s v="['sql', 'bigquery', 'slack']"/>
  </r>
  <r>
    <x v="1"/>
    <s v="Engineering Manager 1 - Data Engineering Developer Experience"/>
    <s v="Paris, France"/>
    <x v="0"/>
    <x v="0"/>
    <x v="27"/>
    <x v="8083"/>
    <x v="56"/>
    <s v="Datadog"/>
    <s v="['airflow']"/>
  </r>
  <r>
    <x v="7"/>
    <s v="Machine Learning Engineer"/>
    <s v="Hyderabad, Telangana, India"/>
    <x v="0"/>
    <x v="0"/>
    <x v="7"/>
    <x v="8084"/>
    <x v="692"/>
    <s v="Axiado"/>
    <s v="['go', 'c', 'c++', 'python', 'r', 'node']"/>
  </r>
  <r>
    <x v="0"/>
    <s v="Sr Data Scientist"/>
    <s v="Des Moines, IA"/>
    <x v="0"/>
    <x v="0"/>
    <x v="2"/>
    <x v="8085"/>
    <x v="1464"/>
    <s v="MidAmerican Energy"/>
    <s v="['bash', 'sql', 'oracle', 'aws', 'scikit-learn', 'sap']"/>
  </r>
  <r>
    <x v="8"/>
    <s v="Senior Data Scientist"/>
    <s v="Anywhere"/>
    <x v="0"/>
    <x v="1"/>
    <x v="1"/>
    <x v="8086"/>
    <x v="122"/>
    <s v="Harnham"/>
    <s v="['go', 'sql', 'python', 'r']"/>
  </r>
  <r>
    <x v="0"/>
    <s v="Data Scientist - Growth"/>
    <s v="United States"/>
    <x v="0"/>
    <x v="0"/>
    <x v="1"/>
    <x v="8087"/>
    <x v="8"/>
    <s v="Stripe"/>
    <s v="['python', 'sql', 'spark', 'hadoop']"/>
  </r>
  <r>
    <x v="0"/>
    <s v="Genome Assembly Data Scientist"/>
    <s v="Anywhere"/>
    <x v="0"/>
    <x v="1"/>
    <x v="2"/>
    <x v="8088"/>
    <x v="1465"/>
    <s v="Berkeley Lab"/>
    <s v="['assembly', 'python', 'r', 'mongo', 'aws', 'pandas', 'unix']"/>
  </r>
  <r>
    <x v="2"/>
    <s v="Presales Solutions Consultant (Data&amp;AI)"/>
    <s v="Bangkok, Thailand"/>
    <x v="0"/>
    <x v="0"/>
    <x v="25"/>
    <x v="8089"/>
    <x v="36"/>
    <s v="Sertis"/>
    <s v="['word', 'spreadsheet']"/>
  </r>
  <r>
    <x v="2"/>
    <s v="Business Intelligence Data Analyst - Global Monetization Product ..."/>
    <s v="San Jose, CA"/>
    <x v="0"/>
    <x v="0"/>
    <x v="2"/>
    <x v="8090"/>
    <x v="507"/>
    <s v="TikTok"/>
    <s v="['sql', 'python', 'tableau']"/>
  </r>
  <r>
    <x v="1"/>
    <s v="Data Engineer - Time Series"/>
    <s v="Warrington, PA"/>
    <x v="0"/>
    <x v="0"/>
    <x v="2"/>
    <x v="8091"/>
    <x v="23"/>
    <s v="Kane Partners LLC"/>
    <s v="['python', 'sql', 'azure', 'aws', 'gcp']"/>
  </r>
  <r>
    <x v="2"/>
    <s v="Data Analyst/ Architect"/>
    <s v="New Jersey"/>
    <x v="1"/>
    <x v="0"/>
    <x v="2"/>
    <x v="8092"/>
    <x v="122"/>
    <s v="Synechron"/>
    <m/>
  </r>
  <r>
    <x v="2"/>
    <s v="Clinical Quality Analytics, Consultant"/>
    <s v="Corona, CA"/>
    <x v="0"/>
    <x v="0"/>
    <x v="2"/>
    <x v="7510"/>
    <x v="1466"/>
    <s v="Blue Shield of California"/>
    <s v="['db2', 'azure', 'aws', 'snowflake', 'oracle', 'word', 'excel', 'powerpoint', 'tableau', 'power bi', 'sharepoint', 'jira']"/>
  </r>
  <r>
    <x v="6"/>
    <s v="ERP Senior Data Analyst"/>
    <s v="Tampa, FL"/>
    <x v="0"/>
    <x v="0"/>
    <x v="2"/>
    <x v="8093"/>
    <x v="54"/>
    <s v="Signode"/>
    <s v="['go', 'sql', 'sql server', 'azure', 'ssis', 'power bi']"/>
  </r>
  <r>
    <x v="0"/>
    <s v="Data Scientist"/>
    <s v="Anywhere"/>
    <x v="0"/>
    <x v="1"/>
    <x v="2"/>
    <x v="8094"/>
    <x v="17"/>
    <s v="Alldus"/>
    <s v="['python', 'sql', 'pandas']"/>
  </r>
  <r>
    <x v="1"/>
    <s v="Senior ML / Data Engineer"/>
    <s v="Anywhere"/>
    <x v="1"/>
    <x v="1"/>
    <x v="2"/>
    <x v="8095"/>
    <x v="67"/>
    <s v="Kforce Technology Staffing"/>
    <s v="['azure', 'pytorch', 'tensorflow', 'spark', 'gitlab', 'github', 'docker']"/>
  </r>
  <r>
    <x v="2"/>
    <s v="Data Analyst"/>
    <s v="Tel Aviv-Yafo, Israel"/>
    <x v="0"/>
    <x v="0"/>
    <x v="8"/>
    <x v="8096"/>
    <x v="46"/>
    <s v="Armis Security"/>
    <s v="['sql', 'python']"/>
  </r>
  <r>
    <x v="2"/>
    <s v="Data Analyst"/>
    <s v="Pico Rivera, CA"/>
    <x v="0"/>
    <x v="0"/>
    <x v="2"/>
    <x v="8097"/>
    <x v="16"/>
    <s v="Feit Electric"/>
    <s v="['sql', 'excel']"/>
  </r>
  <r>
    <x v="8"/>
    <s v="Senior Data Scientist - AI/ML"/>
    <s v="United Kingdom"/>
    <x v="0"/>
    <x v="0"/>
    <x v="6"/>
    <x v="8098"/>
    <x v="73"/>
    <s v="Novo Nordisk"/>
    <s v="['neo4j', 'aws', 'power bi']"/>
  </r>
  <r>
    <x v="5"/>
    <s v="Software Engineer, Data Backend"/>
    <s v="Taiwan"/>
    <x v="0"/>
    <x v="0"/>
    <x v="40"/>
    <x v="8099"/>
    <x v="36"/>
    <s v="Appier"/>
    <s v="['aws', 'gcp', 'spark', 'hadoop', 'github']"/>
  </r>
  <r>
    <x v="8"/>
    <s v="Senior Data Scientist"/>
    <s v="Chicago, IL"/>
    <x v="0"/>
    <x v="0"/>
    <x v="2"/>
    <x v="8100"/>
    <x v="1467"/>
    <s v="New Wave Staffing"/>
    <s v="['python', 'r', 'sql', 'aws', 'numpy', 'pandas', 'scikit-learn', 'tensorflow', 'pytorch', 'hadoop', 'spark', 'linux']"/>
  </r>
  <r>
    <x v="8"/>
    <s v="Data Strategy Lead"/>
    <s v="Milan, Metropolitan City of Milan, Italy"/>
    <x v="0"/>
    <x v="0"/>
    <x v="49"/>
    <x v="8101"/>
    <x v="32"/>
    <s v="dentsu international"/>
    <s v="['r', 'tableau']"/>
  </r>
  <r>
    <x v="4"/>
    <s v="Professional Services Analyst"/>
    <s v="Anywhere"/>
    <x v="0"/>
    <x v="1"/>
    <x v="2"/>
    <x v="8102"/>
    <x v="153"/>
    <s v="Yoh, A Day &amp; Zimmermann Company"/>
    <s v="['sql']"/>
  </r>
  <r>
    <x v="2"/>
    <s v="Data Analyst"/>
    <s v="Anywhere"/>
    <x v="0"/>
    <x v="1"/>
    <x v="2"/>
    <x v="8103"/>
    <x v="1468"/>
    <s v="Cherry Bekaert Advisory, LLC"/>
    <s v="['sql', 'python', 'r', 'pandas', 'numpy', 'scikit-learn', 'power bi', 'tableau', 'alteryx']"/>
  </r>
  <r>
    <x v="2"/>
    <s v="Business Data Analyst"/>
    <s v="Anywhere"/>
    <x v="0"/>
    <x v="1"/>
    <x v="2"/>
    <x v="8104"/>
    <x v="239"/>
    <s v="Kaye/Bassman International"/>
    <s v="['sql', 'excel', 'sheets', 'github', 'smartsheet']"/>
  </r>
  <r>
    <x v="0"/>
    <s v="Clinical Data Manager (H/F)"/>
    <s v="Issy-les-Moulineaux, France"/>
    <x v="0"/>
    <x v="0"/>
    <x v="27"/>
    <x v="8105"/>
    <x v="41"/>
    <s v="Withings"/>
    <s v="['sql', 'python', 'chef']"/>
  </r>
  <r>
    <x v="0"/>
    <s v="Principal Data Scientist - Marketing Science"/>
    <s v="Burbank, CA"/>
    <x v="0"/>
    <x v="0"/>
    <x v="2"/>
    <x v="8106"/>
    <x v="691"/>
    <s v="WarnerMedia"/>
    <s v="['r', 'python', 'sql']"/>
  </r>
  <r>
    <x v="8"/>
    <s v="Senior Data Scientist, Point of Sales Ecosystem (Remote)"/>
    <s v="Anywhere"/>
    <x v="0"/>
    <x v="1"/>
    <x v="1"/>
    <x v="8107"/>
    <x v="8"/>
    <s v="Block"/>
    <s v="['sql', 'python', 'c', 'go', 'looker', 'terminal']"/>
  </r>
  <r>
    <x v="1"/>
    <s v="Data Engineer"/>
    <s v="Toronto, ON, Canada"/>
    <x v="0"/>
    <x v="0"/>
    <x v="23"/>
    <x v="8108"/>
    <x v="638"/>
    <s v="Ample Insight Inc."/>
    <s v="['python', 'r', 'sql', 'pandas', 'numpy', 'scikit-learn', 'tensorflow', 'airflow']"/>
  </r>
  <r>
    <x v="1"/>
    <s v="Data Engineer"/>
    <s v="Pune, Maharashtra, India"/>
    <x v="0"/>
    <x v="0"/>
    <x v="7"/>
    <x v="8109"/>
    <x v="187"/>
    <s v="IntegriChain"/>
    <s v="['sql', 'python', 'aws', 'redshift', 'github']"/>
  </r>
  <r>
    <x v="5"/>
    <s v="Senior Software Engineer"/>
    <s v="Anywhere"/>
    <x v="0"/>
    <x v="1"/>
    <x v="23"/>
    <x v="8110"/>
    <x v="155"/>
    <s v="Datavant"/>
    <s v="['python', 'javascript', 'typescript', 'snowflake', 'aws', 'azure', 'react', 'spark']"/>
  </r>
  <r>
    <x v="5"/>
    <s v="Senior Backend Engineer"/>
    <s v="Barcelona, Spain"/>
    <x v="0"/>
    <x v="0"/>
    <x v="20"/>
    <x v="8111"/>
    <x v="91"/>
    <s v="Openfort"/>
    <s v="['typescript', 'solidity', 'unity']"/>
  </r>
  <r>
    <x v="8"/>
    <s v="Senior Data Scientist, Ads Quality Analytics (Remote)"/>
    <s v="Anywhere"/>
    <x v="0"/>
    <x v="1"/>
    <x v="2"/>
    <x v="8112"/>
    <x v="1469"/>
    <s v="Reddit"/>
    <s v="['sql', 'python', 'r']"/>
  </r>
  <r>
    <x v="0"/>
    <s v="Applied AI Data Scientist"/>
    <s v="Anywhere"/>
    <x v="0"/>
    <x v="1"/>
    <x v="2"/>
    <x v="8113"/>
    <x v="51"/>
    <s v="Alldus"/>
    <s v="['python', 'r', 'sql', 'azure']"/>
  </r>
  <r>
    <x v="1"/>
    <s v="Sr. Data Engineer"/>
    <s v="Anywhere"/>
    <x v="0"/>
    <x v="1"/>
    <x v="1"/>
    <x v="8114"/>
    <x v="200"/>
    <s v="Collabera"/>
    <s v="['sql', 'python', 'java', 'mongodb', 'mongodb', 'azure', 'pyspark']"/>
  </r>
  <r>
    <x v="2"/>
    <s v="P&amp;C Insurance Data Analyst"/>
    <s v="Florham Park, NJ"/>
    <x v="0"/>
    <x v="0"/>
    <x v="2"/>
    <x v="8115"/>
    <x v="23"/>
    <s v="Braintree Technology Solutions"/>
    <s v="['sql', 'sql server', 'db2']"/>
  </r>
  <r>
    <x v="0"/>
    <s v="Junior Data Scientist"/>
    <s v="Anywhere"/>
    <x v="0"/>
    <x v="1"/>
    <x v="2"/>
    <x v="8116"/>
    <x v="23"/>
    <s v="Morgan Hunter"/>
    <s v="['sas', 'sas', 'r', 'python', 'sql', 'spss', 'tableau', 'excel']"/>
  </r>
  <r>
    <x v="2"/>
    <s v="Data Architect (Azure)"/>
    <s v="Valletta, Malta"/>
    <x v="0"/>
    <x v="0"/>
    <x v="85"/>
    <x v="8117"/>
    <x v="787"/>
    <s v="EUROPEAN DYNAMICS"/>
    <s v="['sql', 'python', 'sql server', 'azure', 'databricks', 'spark', 'pandas', 'power bi', 'dax']"/>
  </r>
  <r>
    <x v="6"/>
    <s v="Snr. Data Analyst (Remote - US Only)"/>
    <s v="Anywhere"/>
    <x v="0"/>
    <x v="1"/>
    <x v="2"/>
    <x v="8118"/>
    <x v="23"/>
    <s v="KnowBe4"/>
    <s v="['sql', 'python', 'r', 'sas', 'sas', 'looker', 'tableau', 'qlik', 'jira']"/>
  </r>
  <r>
    <x v="2"/>
    <s v="Graduate Imaging Scientist / Geophysicist"/>
    <s v="Oslo, Norway"/>
    <x v="0"/>
    <x v="0"/>
    <x v="56"/>
    <x v="8119"/>
    <x v="41"/>
    <s v="CGG"/>
    <s v="['go']"/>
  </r>
  <r>
    <x v="0"/>
    <s v="Data Scientist"/>
    <s v="Houston, TX"/>
    <x v="0"/>
    <x v="0"/>
    <x v="1"/>
    <x v="8120"/>
    <x v="200"/>
    <s v="Sunnova Energy International"/>
    <s v="['python', 'aws', 'numpy', 'scikit-learn', 'kubernetes', 'docker']"/>
  </r>
  <r>
    <x v="2"/>
    <s v="Marketing Data Analyst"/>
    <s v="Sanford, FL"/>
    <x v="0"/>
    <x v="0"/>
    <x v="2"/>
    <x v="8121"/>
    <x v="243"/>
    <s v="Guideline Central"/>
    <s v="['sql', 'r', 'python', 'excel', 'tableau']"/>
  </r>
  <r>
    <x v="0"/>
    <s v="Data Science Director - Remote"/>
    <s v="Washington, DC"/>
    <x v="0"/>
    <x v="0"/>
    <x v="2"/>
    <x v="8122"/>
    <x v="1254"/>
    <s v="The First American Financial Corporation"/>
    <s v="['python', 'r', 'sql', 'azure', 'aws', 'docker']"/>
  </r>
  <r>
    <x v="0"/>
    <s v="Data Scientist"/>
    <s v="Bengaluru, Karnataka, India"/>
    <x v="0"/>
    <x v="0"/>
    <x v="7"/>
    <x v="8123"/>
    <x v="200"/>
    <s v="Tesco Bengaluru"/>
    <s v="['python', 'hadoop', 'spark']"/>
  </r>
  <r>
    <x v="0"/>
    <s v="Data Science Practitioner"/>
    <s v="San Antonio, TX"/>
    <x v="0"/>
    <x v="0"/>
    <x v="1"/>
    <x v="8124"/>
    <x v="756"/>
    <s v="Novetta"/>
    <s v="['python', 'sql', 'shell', 'c', 'databricks', 'aws', 'pandas', 'spark', 'linux']"/>
  </r>
  <r>
    <x v="0"/>
    <s v="Associate Data Scientist, Marketing &amp; Online (Remote)"/>
    <s v="Anywhere"/>
    <x v="0"/>
    <x v="1"/>
    <x v="2"/>
    <x v="8125"/>
    <x v="71"/>
    <s v="Home Depot / THD"/>
    <s v="['python', 'sql', 'bigquery', 'excel', 'tableau']"/>
  </r>
  <r>
    <x v="2"/>
    <s v="Data Analyst"/>
    <s v="Madison, WI"/>
    <x v="0"/>
    <x v="0"/>
    <x v="2"/>
    <x v="8126"/>
    <x v="94"/>
    <s v="AE Business Solutions"/>
    <s v="['sql', 'python', 'r', 'power bi']"/>
  </r>
  <r>
    <x v="0"/>
    <s v="Computer Vision (Clinical) – Data Scientist / Machine Learning..."/>
    <s v="Anywhere"/>
    <x v="0"/>
    <x v="1"/>
    <x v="1"/>
    <x v="8127"/>
    <x v="21"/>
    <s v="Data Revolution"/>
    <s v="['python', 'matlab']"/>
  </r>
  <r>
    <x v="6"/>
    <s v="Sr. Digital Marketing Analytics Data Analyst - Remote Position"/>
    <s v="Anywhere"/>
    <x v="0"/>
    <x v="1"/>
    <x v="2"/>
    <x v="8128"/>
    <x v="1470"/>
    <s v="Caterpillar"/>
    <s v="['sql', 'java', 'html', 'power bi', 'tableau', 'excel']"/>
  </r>
  <r>
    <x v="2"/>
    <s v="Sales Data Analyst"/>
    <s v="San Antonio, TX"/>
    <x v="0"/>
    <x v="0"/>
    <x v="2"/>
    <x v="8129"/>
    <x v="926"/>
    <s v="Twang Partners LTD"/>
    <s v="['sql', 'excel']"/>
  </r>
  <r>
    <x v="1"/>
    <s v="Data Engineer (Snowflake/Celonis) | Telecom Sector"/>
    <s v="Portugal"/>
    <x v="0"/>
    <x v="0"/>
    <x v="12"/>
    <x v="8130"/>
    <x v="2"/>
    <s v="Capgemini"/>
    <s v="['sql', 'snowflake', 'git']"/>
  </r>
  <r>
    <x v="0"/>
    <s v="Biomedical Data Scientist"/>
    <s v="Lexington, KY"/>
    <x v="0"/>
    <x v="0"/>
    <x v="2"/>
    <x v="8131"/>
    <x v="1344"/>
    <s v="University of Kentucky"/>
    <s v="['r', 'sas', 'sas']"/>
  </r>
  <r>
    <x v="3"/>
    <s v="Senior Data Engineer – Leading Hedge Fund $50bn+ AUM – Excellent..."/>
    <s v="London, UK"/>
    <x v="0"/>
    <x v="0"/>
    <x v="6"/>
    <x v="8132"/>
    <x v="19"/>
    <s v="Mondrian Alpha"/>
    <s v="['python', 'c#', 'go', 'scala', 'java', 'sql', 'elasticsearch', 'snowflake', 'pandas', 'airflow', 'spark', 'docker', 'kubernetes']"/>
  </r>
  <r>
    <x v="1"/>
    <s v="Sr. Data Engineer"/>
    <s v="Anywhere"/>
    <x v="1"/>
    <x v="1"/>
    <x v="2"/>
    <x v="8133"/>
    <x v="8"/>
    <s v="Qual IT Resources"/>
    <s v="['sql', 'snowflake', 'databricks', 'azure']"/>
  </r>
  <r>
    <x v="7"/>
    <s v="Machine Learning DevOps Engineer for Rail Projects, Engineering..."/>
    <s v="Cluj-Napoca, Romania"/>
    <x v="0"/>
    <x v="0"/>
    <x v="68"/>
    <x v="8134"/>
    <x v="137"/>
    <s v="Bosch Group"/>
    <s v="['python', 'shell', 'azure', 'spark', 'hadoop', 'tensorflow', 'keras', 'pytorch', 'docker', 'kubernetes', 'terraform', 'git', 'github', 'bitbucket', 'jira']"/>
  </r>
  <r>
    <x v="0"/>
    <s v="Data Scientist"/>
    <m/>
    <x v="0"/>
    <x v="0"/>
    <x v="2"/>
    <x v="8135"/>
    <x v="51"/>
    <s v="Lawrence Harvey"/>
    <s v="['python', 'r', 'pyspark']"/>
  </r>
  <r>
    <x v="0"/>
    <s v="Data Scientist"/>
    <s v="San Francisco, CA"/>
    <x v="0"/>
    <x v="0"/>
    <x v="2"/>
    <x v="8136"/>
    <x v="34"/>
    <s v="Wish"/>
    <s v="['mongodb', 'mongodb', 'sql', 'python', 'php', 'redshift', 'airflow', 'tableau']"/>
  </r>
  <r>
    <x v="1"/>
    <s v="Data Engineer"/>
    <s v="Washington, DC"/>
    <x v="0"/>
    <x v="0"/>
    <x v="2"/>
    <x v="8137"/>
    <x v="1471"/>
    <s v="Alltech International"/>
    <s v="['elasticsearch', 'aws', 'kafka', 'flow']"/>
  </r>
  <r>
    <x v="2"/>
    <s v="Marketing Data Analyst"/>
    <s v="Chicago, IL"/>
    <x v="0"/>
    <x v="0"/>
    <x v="2"/>
    <x v="8138"/>
    <x v="239"/>
    <s v="Aegis Worldwide"/>
    <s v="['power bi', 'excel', 'sap', 'powerpoint']"/>
  </r>
  <r>
    <x v="2"/>
    <s v="Ecom PPC/SEO/Data Analyst"/>
    <s v="New York, NY"/>
    <x v="0"/>
    <x v="0"/>
    <x v="2"/>
    <x v="8139"/>
    <x v="282"/>
    <s v="Tzumi Electronics"/>
    <s v="['sql', 'tableau', 'excel']"/>
  </r>
  <r>
    <x v="0"/>
    <s v="Data Scientist. Job in Chantilly My Valley Jobs Today"/>
    <s v="Chantilly, VA"/>
    <x v="5"/>
    <x v="0"/>
    <x v="2"/>
    <x v="8140"/>
    <x v="698"/>
    <s v="Booz Allen Hamilton"/>
    <s v="['r', 'python', 'java', 'sql', 'vba', 'tableau', 'excel']"/>
  </r>
  <r>
    <x v="8"/>
    <s v="Senior Data Scientist"/>
    <s v="Arlington, TX"/>
    <x v="0"/>
    <x v="0"/>
    <x v="2"/>
    <x v="8141"/>
    <x v="142"/>
    <s v="Innovasystems International, LLC"/>
    <m/>
  </r>
  <r>
    <x v="6"/>
    <s v="Senior Data Analyst in Warsaw Remuneration Data Solutions Teams"/>
    <s v="Poland"/>
    <x v="0"/>
    <x v="0"/>
    <x v="11"/>
    <x v="8142"/>
    <x v="688"/>
    <s v="Marsh McLennan"/>
    <m/>
  </r>
  <r>
    <x v="2"/>
    <s v="Senior, Data Analyst (Channel Analytics)"/>
    <s v="Seoul, South Korea"/>
    <x v="0"/>
    <x v="0"/>
    <x v="21"/>
    <x v="8143"/>
    <x v="46"/>
    <s v="Coupang"/>
    <s v="['r', 'python', 'airflow', 'tableau', 'github', 'jira', 'confluence']"/>
  </r>
  <r>
    <x v="2"/>
    <s v="Data Analyst (starts January 3, 2023)"/>
    <s v="Largo, FL"/>
    <x v="0"/>
    <x v="0"/>
    <x v="2"/>
    <x v="8144"/>
    <x v="94"/>
    <s v="Bioderm Inc."/>
    <m/>
  </r>
  <r>
    <x v="3"/>
    <s v="(Senior) Engineer, Data Mining and Analysis"/>
    <s v="Jerudong, Brunei"/>
    <x v="0"/>
    <x v="0"/>
    <x v="80"/>
    <x v="8145"/>
    <x v="36"/>
    <s v="EVYD Technology"/>
    <s v="['aws', 'azure']"/>
  </r>
  <r>
    <x v="0"/>
    <s v="Data Scientist (Pittsburgh, PA)"/>
    <s v="United States"/>
    <x v="0"/>
    <x v="0"/>
    <x v="2"/>
    <x v="8146"/>
    <x v="1472"/>
    <s v="SAP"/>
    <s v="['sql', 'python', 'r', 'sap', 'excel']"/>
  </r>
  <r>
    <x v="2"/>
    <s v="Vendor Master Data Analyst"/>
    <s v="Timișoara, Romania"/>
    <x v="0"/>
    <x v="0"/>
    <x v="68"/>
    <x v="8147"/>
    <x v="94"/>
    <s v="Bosch Group"/>
    <s v="['spark', 'sap']"/>
  </r>
  <r>
    <x v="1"/>
    <s v="Data Engineer (Mission Driven Company)"/>
    <s v="McLean, VA"/>
    <x v="0"/>
    <x v="0"/>
    <x v="1"/>
    <x v="8148"/>
    <x v="62"/>
    <s v="Averity"/>
    <s v="['python', 'sql', 'snowflake', 'aws']"/>
  </r>
  <r>
    <x v="0"/>
    <s v="Pricing Data Scientist"/>
    <s v="Singapore"/>
    <x v="0"/>
    <x v="0"/>
    <x v="18"/>
    <x v="8149"/>
    <x v="242"/>
    <s v="Moladin"/>
    <s v="['r', 'python']"/>
  </r>
  <r>
    <x v="2"/>
    <s v="Wholesale Data Analyst"/>
    <s v="Manila, Metro Manila, Philippines"/>
    <x v="0"/>
    <x v="0"/>
    <x v="50"/>
    <x v="8150"/>
    <x v="83"/>
    <s v="Truphone"/>
    <s v="['excel', 'powerpoint']"/>
  </r>
  <r>
    <x v="1"/>
    <s v="Sr. Data Engineer"/>
    <s v="Vancouver, BC, Canada"/>
    <x v="0"/>
    <x v="0"/>
    <x v="23"/>
    <x v="8151"/>
    <x v="35"/>
    <s v="Productboard"/>
    <s v="['sql', 'python', 'snowflake', 'aws', 'bigquery', 'airflow', 'looker', 'github', 'jira', 'zoom']"/>
  </r>
  <r>
    <x v="6"/>
    <s v="Sr. Data Science Analyst"/>
    <s v="Plano, TX"/>
    <x v="0"/>
    <x v="0"/>
    <x v="1"/>
    <x v="8152"/>
    <x v="120"/>
    <s v="Yum! Brands"/>
    <s v="['sql', 'python', 'pandas', 'numpy', 'tableau', 'power bi']"/>
  </r>
  <r>
    <x v="2"/>
    <s v="SAS Data Analyst"/>
    <s v="Milwaukee, WI"/>
    <x v="0"/>
    <x v="0"/>
    <x v="2"/>
    <x v="8153"/>
    <x v="53"/>
    <s v="Excel Global Solutions"/>
    <s v="['sas', 'sas', 'sql', 'r', 'python', 'aws', 'gcp', 'azure', 'tableau']"/>
  </r>
  <r>
    <x v="0"/>
    <s v="Principal Data Scientist"/>
    <s v="San Francisco, CA"/>
    <x v="0"/>
    <x v="0"/>
    <x v="2"/>
    <x v="8154"/>
    <x v="1473"/>
    <s v="SoFi"/>
    <s v="['aws', 'snowflake', 'airflow', 'spark', 'express', 'git']"/>
  </r>
  <r>
    <x v="2"/>
    <s v="Remote Data Analyst"/>
    <s v="Anywhere"/>
    <x v="0"/>
    <x v="1"/>
    <x v="1"/>
    <x v="8155"/>
    <x v="243"/>
    <s v="Kaye/Bassman International, Corp."/>
    <s v="['sql', 'excel', 'sheets', 'smartsheet']"/>
  </r>
  <r>
    <x v="0"/>
    <s v="Data Scientist"/>
    <s v="Anywhere"/>
    <x v="1"/>
    <x v="1"/>
    <x v="23"/>
    <x v="8156"/>
    <x v="31"/>
    <s v="Hanalytica"/>
    <s v="['python', 'r', 'sql', 'sql server', 'aws', 'azure', 'tensorflow', 'pytorch', 'scikit-learn']"/>
  </r>
  <r>
    <x v="2"/>
    <s v="Mobile Data Analyst"/>
    <s v="Anywhere"/>
    <x v="0"/>
    <x v="1"/>
    <x v="2"/>
    <x v="8157"/>
    <x v="1085"/>
    <s v="Verizon"/>
    <s v="['power bi']"/>
  </r>
  <r>
    <x v="0"/>
    <s v="ENTRY LEVEL DATA SCIENTIST"/>
    <s v="Apple Valley, CA"/>
    <x v="0"/>
    <x v="0"/>
    <x v="2"/>
    <x v="8158"/>
    <x v="12"/>
    <s v="SynergisticIT"/>
    <s v="['python', 'scala', 'c', 'django']"/>
  </r>
  <r>
    <x v="2"/>
    <s v="Equity Researcher and Data Analyst"/>
    <s v="Boston, MA"/>
    <x v="0"/>
    <x v="0"/>
    <x v="2"/>
    <x v="8159"/>
    <x v="172"/>
    <s v="Rivera Consulting, Inc."/>
    <s v="['tableau', 'excel', 'wrike']"/>
  </r>
  <r>
    <x v="0"/>
    <s v="Staff Data Scientist"/>
    <s v="Anywhere"/>
    <x v="0"/>
    <x v="1"/>
    <x v="1"/>
    <x v="8160"/>
    <x v="263"/>
    <s v="Guru"/>
    <s v="['c', 'assembly', 'python', 'sql', 'elasticsearch', 'aws', 'pandas', 'spark']"/>
  </r>
  <r>
    <x v="1"/>
    <s v="Sr Data Engineer"/>
    <s v="Bengaluru, Karnataka, India"/>
    <x v="0"/>
    <x v="0"/>
    <x v="7"/>
    <x v="8161"/>
    <x v="375"/>
    <s v="Visa"/>
    <s v="['go', 'mongodb', 'mongodb', 'nosql', 'perl', 'python', 'java', 'scala', 'mysql', 'hadoop', 'spark', 'tableau', 'jenkins', 'git']"/>
  </r>
  <r>
    <x v="7"/>
    <s v="Senior Machine Learning Engineer"/>
    <s v="Kuala Lumpur, Federal Territory of Kuala Lumpur, Malaysia"/>
    <x v="0"/>
    <x v="0"/>
    <x v="31"/>
    <x v="8162"/>
    <x v="188"/>
    <s v="Mindvalley"/>
    <s v="['sql', 'nosql', 'python', 'gcp', 'bigquery', 'airflow', 'pandas', 'tensorflow', 'docker', 'kubernetes']"/>
  </r>
  <r>
    <x v="1"/>
    <s v="Mid/Senior Data Engineer (Python)"/>
    <s v="Anywhere"/>
    <x v="0"/>
    <x v="1"/>
    <x v="17"/>
    <x v="8163"/>
    <x v="282"/>
    <s v="Fitsoftware OU"/>
    <s v="['python', 'sql', 'gcp', 'bigquery', 'snowflake', 'airflow', 'flask', 'looker']"/>
  </r>
  <r>
    <x v="0"/>
    <s v="Sr Data Scienctist"/>
    <s v="Sunnyvale, CA"/>
    <x v="1"/>
    <x v="0"/>
    <x v="2"/>
    <x v="8164"/>
    <x v="71"/>
    <s v="Flexton Inc"/>
    <s v="['neo4j', 'spark', 'pyspark']"/>
  </r>
  <r>
    <x v="0"/>
    <s v="Healthcare Data Scientist"/>
    <s v="Indianapolis, IN"/>
    <x v="0"/>
    <x v="0"/>
    <x v="2"/>
    <x v="8165"/>
    <x v="1474"/>
    <s v="State of Indiana"/>
    <s v="['sql', 'excel', 'tableau']"/>
  </r>
  <r>
    <x v="3"/>
    <s v="Senior Data Engineer (Azure)"/>
    <s v="Anywhere"/>
    <x v="0"/>
    <x v="1"/>
    <x v="2"/>
    <x v="8166"/>
    <x v="56"/>
    <s v="Intelletec"/>
    <s v="['sql', 'azure', 'databricks']"/>
  </r>
  <r>
    <x v="1"/>
    <s v="Data Engineer - Ops Support"/>
    <s v="Rosario, Santa Fe Province, Argentina"/>
    <x v="0"/>
    <x v="0"/>
    <x v="47"/>
    <x v="8167"/>
    <x v="187"/>
    <s v="OZ"/>
    <s v="['sql', 'sql server', 'db2', 'aws', 'azure', 'oracle', 'kafka', 'ssis']"/>
  </r>
  <r>
    <x v="2"/>
    <s v="Finnish Language Data Analyst - Stockholm"/>
    <s v="Stockholm, Sweden"/>
    <x v="0"/>
    <x v="0"/>
    <x v="13"/>
    <x v="8168"/>
    <x v="88"/>
    <s v="TransPerfect"/>
    <m/>
  </r>
  <r>
    <x v="0"/>
    <s v="Staff Data Scientist, Model Risk Management (Remote)"/>
    <s v="Anywhere"/>
    <x v="0"/>
    <x v="1"/>
    <x v="2"/>
    <x v="8169"/>
    <x v="889"/>
    <s v="Block"/>
    <s v="['python', 'r', 'sql', 'c', 'go', 'tableau']"/>
  </r>
  <r>
    <x v="2"/>
    <s v="Data Analyst II"/>
    <s v="Arlington, VA"/>
    <x v="0"/>
    <x v="0"/>
    <x v="2"/>
    <x v="8170"/>
    <x v="299"/>
    <s v="Improvix Technologies"/>
    <s v="['excel', 'power bi']"/>
  </r>
  <r>
    <x v="2"/>
    <s v="Data Analyst II"/>
    <s v="Joint Base Andrews, MD"/>
    <x v="0"/>
    <x v="0"/>
    <x v="2"/>
    <x v="8171"/>
    <x v="17"/>
    <s v="CommunityForce Inc."/>
    <m/>
  </r>
  <r>
    <x v="2"/>
    <s v="Planning and Data Analyst – Planning and Policy Unit – San..."/>
    <s v="San Francisco, CA"/>
    <x v="0"/>
    <x v="0"/>
    <x v="2"/>
    <x v="8172"/>
    <x v="1475"/>
    <s v="City and County of San Francisco"/>
    <s v="['tableau']"/>
  </r>
  <r>
    <x v="1"/>
    <s v="Data Engineer"/>
    <s v="Anywhere"/>
    <x v="0"/>
    <x v="1"/>
    <x v="2"/>
    <x v="8173"/>
    <x v="932"/>
    <s v="Robert Half"/>
    <s v="['sql', 't-sql', 'java', 'c#', 'sas', 'sas', 'sql server', 'hadoop', 'asp.net', 'ssis', 'ssrs', 'sharepoint', 'tableau', 'cognos']"/>
  </r>
  <r>
    <x v="0"/>
    <s v="Data Scientist"/>
    <s v="Luxembourg"/>
    <x v="0"/>
    <x v="0"/>
    <x v="62"/>
    <x v="8174"/>
    <x v="8"/>
    <s v="ARHS"/>
    <s v="['python', 'aws', 'azure', 'scikit-learn', 'pytorch']"/>
  </r>
  <r>
    <x v="0"/>
    <s v="Data and Reporting Specialist"/>
    <s v="Fort Madison, IA"/>
    <x v="0"/>
    <x v="0"/>
    <x v="2"/>
    <x v="8175"/>
    <x v="103"/>
    <s v="Russell Tobin"/>
    <s v="['power bi', 'tableau']"/>
  </r>
  <r>
    <x v="2"/>
    <s v="Data Analyst"/>
    <s v="Jamaica, NY"/>
    <x v="0"/>
    <x v="0"/>
    <x v="2"/>
    <x v="8176"/>
    <x v="883"/>
    <s v="Queens Public Library"/>
    <s v="['r', 'python', 'excel', 'sheets', 'power bi', 'tableau', 'github']"/>
  </r>
  <r>
    <x v="8"/>
    <s v="Senior Data Scientist - TS CLEARANCE"/>
    <s v="United States"/>
    <x v="0"/>
    <x v="0"/>
    <x v="1"/>
    <x v="8177"/>
    <x v="1424"/>
    <s v="Harnham"/>
    <s v="['azure', 'databricks']"/>
  </r>
  <r>
    <x v="2"/>
    <s v="Data Analyst"/>
    <s v="Oakland, CA"/>
    <x v="0"/>
    <x v="0"/>
    <x v="2"/>
    <x v="8178"/>
    <x v="39"/>
    <s v="Motimatic"/>
    <s v="['sql', 'python', 'postgresql', 'redshift', 'snowflake', 'tableau']"/>
  </r>
  <r>
    <x v="1"/>
    <s v="Sr. Data Engineer"/>
    <s v="Houston, TX"/>
    <x v="0"/>
    <x v="0"/>
    <x v="2"/>
    <x v="8179"/>
    <x v="68"/>
    <s v="Sepiolite Technology Pvt Ltd"/>
    <s v="['python', 'scala', 'java', 'c++', 'sql', 'aws', 'azure']"/>
  </r>
  <r>
    <x v="2"/>
    <s v="Accounting / Data Analyst"/>
    <s v="Anywhere"/>
    <x v="0"/>
    <x v="1"/>
    <x v="1"/>
    <x v="8180"/>
    <x v="53"/>
    <s v="Confidential"/>
    <s v="['oracle', 'sap']"/>
  </r>
  <r>
    <x v="8"/>
    <s v="Senior Data Scientist"/>
    <s v="Jacksonville, FL"/>
    <x v="0"/>
    <x v="0"/>
    <x v="2"/>
    <x v="8181"/>
    <x v="68"/>
    <s v="SoFi"/>
    <s v="['sql', 'python', 'excel', 'tableau']"/>
  </r>
  <r>
    <x v="8"/>
    <s v="Senior Data Scientist, Mobile Consultant"/>
    <s v="United States"/>
    <x v="0"/>
    <x v="0"/>
    <x v="1"/>
    <x v="8182"/>
    <x v="8"/>
    <s v="2K"/>
    <s v="['go', 'r', 'python', 'sql', 'snowflake', 'tableau']"/>
  </r>
  <r>
    <x v="1"/>
    <s v="Associate Manager, Data Engineer"/>
    <s v="United States"/>
    <x v="0"/>
    <x v="0"/>
    <x v="2"/>
    <x v="8183"/>
    <x v="1476"/>
    <s v="SC Johnson"/>
    <s v="['go', 'sql', 'python', 'azure', 'databricks']"/>
  </r>
  <r>
    <x v="2"/>
    <s v="Data Analyst, Mortgage Enforcement Unit, Remote Opportunity"/>
    <s v="Anywhere"/>
    <x v="0"/>
    <x v="1"/>
    <x v="2"/>
    <x v="8184"/>
    <x v="1079"/>
    <s v="New York State Office of the Attorney General"/>
    <s v="['r', 'excel']"/>
  </r>
  <r>
    <x v="2"/>
    <s v="Clinical Data Analyst II"/>
    <s v="Los Angeles, CA"/>
    <x v="0"/>
    <x v="0"/>
    <x v="2"/>
    <x v="8185"/>
    <x v="1477"/>
    <s v="L.A. Care Health Plan"/>
    <s v="['sas', 'sas', 'powerpoint', 'ms access', 'excel', 'word']"/>
  </r>
  <r>
    <x v="5"/>
    <s v="Sr Software Engineer(Power bi, SSRS)"/>
    <s v="Pune, Maharashtra, India"/>
    <x v="0"/>
    <x v="0"/>
    <x v="7"/>
    <x v="8186"/>
    <x v="36"/>
    <s v="Altera Digital Health"/>
    <s v="['python', 'r', 'sql', 'sql server', 'oracle', 'node.js', 'ssis', 'dax', 'power bi']"/>
  </r>
  <r>
    <x v="7"/>
    <s v="Machine Learning Engineer"/>
    <s v="Lisbon, Portugal"/>
    <x v="0"/>
    <x v="0"/>
    <x v="12"/>
    <x v="8187"/>
    <x v="188"/>
    <s v="Farfetch"/>
    <s v="['python']"/>
  </r>
  <r>
    <x v="8"/>
    <s v="Senior Data Scientist"/>
    <s v="Anywhere"/>
    <x v="0"/>
    <x v="1"/>
    <x v="2"/>
    <x v="8188"/>
    <x v="21"/>
    <s v="Harnham"/>
    <s v="['python', 'sql']"/>
  </r>
  <r>
    <x v="2"/>
    <s v="Digital Data Analyst"/>
    <s v="Bogotá, Bogota, Colombia"/>
    <x v="0"/>
    <x v="0"/>
    <x v="32"/>
    <x v="8189"/>
    <x v="88"/>
    <s v="Publicis Groupe"/>
    <s v="['spark', 'excel', 'jira']"/>
  </r>
  <r>
    <x v="8"/>
    <s v="Senior Data Quality Assurance"/>
    <s v="Bogotá, Bogota, Colombia"/>
    <x v="0"/>
    <x v="0"/>
    <x v="32"/>
    <x v="8190"/>
    <x v="221"/>
    <s v="Applaudo Studios"/>
    <s v="['sql', 'scala', 'azure', 'tableau', 'power bi']"/>
  </r>
  <r>
    <x v="1"/>
    <s v="Data Visualization Engineer"/>
    <s v="St. Louis, MO"/>
    <x v="0"/>
    <x v="0"/>
    <x v="2"/>
    <x v="8191"/>
    <x v="756"/>
    <s v="Accenture Federal Services"/>
    <s v="['c']"/>
  </r>
  <r>
    <x v="6"/>
    <s v="Senior Data Analyst"/>
    <s v="Compton, CA"/>
    <x v="0"/>
    <x v="0"/>
    <x v="2"/>
    <x v="8192"/>
    <x v="122"/>
    <s v="TEC Group Inc."/>
    <m/>
  </r>
  <r>
    <x v="2"/>
    <s v="Data Analysts- Capital Markets Team"/>
    <s v="Anywhere"/>
    <x v="0"/>
    <x v="1"/>
    <x v="2"/>
    <x v="8193"/>
    <x v="53"/>
    <s v="CyberCoders"/>
    <s v="['sql', 'excel', 'word']"/>
  </r>
  <r>
    <x v="2"/>
    <s v="Sr Data Analyst"/>
    <s v="Florham Park, NJ"/>
    <x v="0"/>
    <x v="0"/>
    <x v="2"/>
    <x v="8194"/>
    <x v="96"/>
    <s v="Sompo International"/>
    <s v="['sql', 'sql server', 'db2', 'sap']"/>
  </r>
  <r>
    <x v="0"/>
    <s v="Data Scientist"/>
    <s v="Troy, MI"/>
    <x v="0"/>
    <x v="0"/>
    <x v="2"/>
    <x v="8195"/>
    <x v="1478"/>
    <s v="Emonics"/>
    <s v="['azure', 'databricks', 'power bi']"/>
  </r>
  <r>
    <x v="3"/>
    <s v="(Senior) Engineer, Data Mining and Analysis"/>
    <s v="Jerudong, Brunei"/>
    <x v="0"/>
    <x v="0"/>
    <x v="80"/>
    <x v="8196"/>
    <x v="36"/>
    <s v="EVYD Technology"/>
    <s v="['aws', 'azure']"/>
  </r>
  <r>
    <x v="0"/>
    <s v="Data Scientist, Marketing (Remote)"/>
    <s v="Anywhere"/>
    <x v="0"/>
    <x v="1"/>
    <x v="2"/>
    <x v="8197"/>
    <x v="17"/>
    <s v="FOURKITES"/>
    <s v="['sql', 'python', 'tableau', 'excel', 'power bi']"/>
  </r>
  <r>
    <x v="0"/>
    <s v="Data Scientist"/>
    <s v="Oslo, Norway"/>
    <x v="0"/>
    <x v="0"/>
    <x v="56"/>
    <x v="8198"/>
    <x v="200"/>
    <s v="Aize AS"/>
    <s v="['python', 'pytorch', 'tensorflow', 'scikit-learn', 'windows', 'git']"/>
  </r>
  <r>
    <x v="4"/>
    <s v="BI Berater (m/w/d) ETL/ELT"/>
    <s v="Cologne, Germany"/>
    <x v="0"/>
    <x v="0"/>
    <x v="9"/>
    <x v="8199"/>
    <x v="137"/>
    <s v="rheindata GmbH"/>
    <s v="['azure', 'aws']"/>
  </r>
  <r>
    <x v="3"/>
    <s v="Senior Data Engineer"/>
    <s v="Anywhere"/>
    <x v="0"/>
    <x v="1"/>
    <x v="2"/>
    <x v="8200"/>
    <x v="68"/>
    <s v="Storm3"/>
    <s v="['sql', 'python', 'azure', 'databricks']"/>
  </r>
  <r>
    <x v="0"/>
    <s v="Head of Analytics &amp; Data Science"/>
    <s v="Anywhere"/>
    <x v="1"/>
    <x v="1"/>
    <x v="2"/>
    <x v="8201"/>
    <x v="120"/>
    <s v="Intrepid Digital"/>
    <s v="['python', 'bigquery']"/>
  </r>
  <r>
    <x v="2"/>
    <s v="Data Science Associate"/>
    <s v="Porto, Portugal"/>
    <x v="0"/>
    <x v="0"/>
    <x v="12"/>
    <x v="8202"/>
    <x v="184"/>
    <s v="Metyis"/>
    <s v="['sas', 'sas', 'r', 'python', 'sql', 'hadoop', 'jupyter', 'pandas', 'scikit-learn', 'spss', 'excel']"/>
  </r>
  <r>
    <x v="0"/>
    <s v="Data Scientist Sunnyvale, CA"/>
    <s v="Sunnyvale, CA"/>
    <x v="0"/>
    <x v="0"/>
    <x v="2"/>
    <x v="8203"/>
    <x v="2"/>
    <s v="MRoads"/>
    <m/>
  </r>
  <r>
    <x v="0"/>
    <s v="Lead Data Scientist Engineer (Model Development)"/>
    <s v="Anywhere"/>
    <x v="0"/>
    <x v="1"/>
    <x v="2"/>
    <x v="8204"/>
    <x v="62"/>
    <s v="Dollar General"/>
    <s v="['sql', 'python', 'databricks', 'snowflake', 'pyspark', 'pandas', 'numpy', 'matplotlib', 'hadoop', 'node', 'github']"/>
  </r>
  <r>
    <x v="3"/>
    <s v="Senior Data Engineer"/>
    <s v="Milwaukee, WI"/>
    <x v="0"/>
    <x v="0"/>
    <x v="2"/>
    <x v="8205"/>
    <x v="1479"/>
    <s v="Northwestern Mutual"/>
    <s v="['python', 'java', 'sql', 'spark']"/>
  </r>
  <r>
    <x v="2"/>
    <s v="Data Analyst"/>
    <s v="State College, PA"/>
    <x v="0"/>
    <x v="0"/>
    <x v="2"/>
    <x v="8206"/>
    <x v="1480"/>
    <s v="Centre Area Transportation Authority"/>
    <s v="['sql', 'excel', 'planner']"/>
  </r>
  <r>
    <x v="2"/>
    <s v="Data Analyst"/>
    <s v="Stockholm, Sweden"/>
    <x v="0"/>
    <x v="0"/>
    <x v="13"/>
    <x v="8207"/>
    <x v="46"/>
    <s v="Trustly"/>
    <s v="['sql', 'tableau']"/>
  </r>
  <r>
    <x v="1"/>
    <s v="CP data engineer"/>
    <s v="Riga, Latvia"/>
    <x v="0"/>
    <x v="0"/>
    <x v="60"/>
    <x v="8208"/>
    <x v="187"/>
    <s v="EXANTE"/>
    <s v="['sql']"/>
  </r>
  <r>
    <x v="2"/>
    <s v="Business Data Analyst"/>
    <s v="New York, NY"/>
    <x v="0"/>
    <x v="0"/>
    <x v="2"/>
    <x v="8209"/>
    <x v="29"/>
    <s v="Prospect 33 LLC"/>
    <s v="['sql', 'jira', 'confluence']"/>
  </r>
  <r>
    <x v="0"/>
    <s v="Data Scientist - Security Clearance Required"/>
    <s v="Newport News, VA"/>
    <x v="0"/>
    <x v="0"/>
    <x v="2"/>
    <x v="8210"/>
    <x v="1481"/>
    <s v="Leidos"/>
    <s v="['python', 'r', 'sql', 'pandas', 'numpy']"/>
  </r>
  <r>
    <x v="2"/>
    <s v="Business Data Analyst"/>
    <s v="Washington, DC"/>
    <x v="0"/>
    <x v="0"/>
    <x v="2"/>
    <x v="8211"/>
    <x v="2"/>
    <s v="pg public services"/>
    <s v="['excel', 'powerpoint', 'sharepoint']"/>
  </r>
  <r>
    <x v="3"/>
    <s v="Senior Data Engineer"/>
    <s v="Vienna, VA"/>
    <x v="0"/>
    <x v="0"/>
    <x v="2"/>
    <x v="8212"/>
    <x v="381"/>
    <s v="Capital One"/>
    <s v="['java', 'scala', 'python', 'nosql', 'sql', 'mongo', 'shell', 'mysql', 'cassandra', 'redshift', 'snowflake', 'aws', 'azure', 'hadoop', 'kafka', 'spark']"/>
  </r>
  <r>
    <x v="1"/>
    <s v="Azure Data Engineer"/>
    <s v="Amsterdam, Netherlands"/>
    <x v="0"/>
    <x v="0"/>
    <x v="26"/>
    <x v="8213"/>
    <x v="137"/>
    <s v="Devoteam"/>
    <s v="['python', 'java', 'scala', 'powershell', 'sql', 'azure', 'databricks', 'aws', 'atlassian']"/>
  </r>
  <r>
    <x v="2"/>
    <s v="Statistical Data Analyst"/>
    <s v="Peoria, IL"/>
    <x v="0"/>
    <x v="0"/>
    <x v="2"/>
    <x v="8214"/>
    <x v="239"/>
    <s v="Tekskills Inc."/>
    <s v="['python']"/>
  </r>
  <r>
    <x v="0"/>
    <s v="Data Scientist - TikTok Ads"/>
    <s v="Mountain View, CA"/>
    <x v="0"/>
    <x v="0"/>
    <x v="2"/>
    <x v="8215"/>
    <x v="86"/>
    <s v="TikTok"/>
    <s v="['r', 'python', 'matlab', 'sql']"/>
  </r>
  <r>
    <x v="4"/>
    <s v="Business Analyst for Data"/>
    <m/>
    <x v="0"/>
    <x v="0"/>
    <x v="2"/>
    <x v="8216"/>
    <x v="94"/>
    <s v="RFA"/>
    <s v="['sql', 'python', 'r', 'snowflake', 'aws', 'azure', 'tableau', 'excel', 'power bi']"/>
  </r>
  <r>
    <x v="0"/>
    <s v="Data Scientist V"/>
    <s v="Anywhere"/>
    <x v="0"/>
    <x v="1"/>
    <x v="2"/>
    <x v="8217"/>
    <x v="1130"/>
    <s v="Kforce Technology Staffing"/>
    <s v="['python', 'sql', 'aws', 'pyspark', 'jira']"/>
  </r>
  <r>
    <x v="2"/>
    <s v="System Align Data Integrity Analyst - Ambulatory Operations"/>
    <s v="Warrenville, IL"/>
    <x v="0"/>
    <x v="0"/>
    <x v="2"/>
    <x v="8218"/>
    <x v="164"/>
    <s v="Northwestern Memorial Healthcare"/>
    <s v="['crystal', 'excel', 'flow']"/>
  </r>
  <r>
    <x v="0"/>
    <s v="Data Scientist Intern-Artificial Intelligence"/>
    <s v="New York, NY"/>
    <x v="9"/>
    <x v="0"/>
    <x v="2"/>
    <x v="8219"/>
    <x v="1482"/>
    <s v="IBM"/>
    <s v="['ibm cloud']"/>
  </r>
  <r>
    <x v="2"/>
    <s v="Senior Transportation Scheduling and Data Analyst - NYC Ferry"/>
    <s v="Brooklyn, NY"/>
    <x v="0"/>
    <x v="0"/>
    <x v="2"/>
    <x v="7773"/>
    <x v="31"/>
    <s v="HNY Ferry II, LLC"/>
    <s v="['sql', 'python', 'r', 'sas', 'sas', 'tableau', 'power bi', 'spss', 'excel']"/>
  </r>
  <r>
    <x v="0"/>
    <s v="Staff Data Scientist-Lead"/>
    <s v="Anywhere"/>
    <x v="0"/>
    <x v="1"/>
    <x v="1"/>
    <x v="8220"/>
    <x v="90"/>
    <s v="Beckman Coulter Diagnostics"/>
    <s v="['aws', 'redshift', 'spark', 'pytorch', 'tensorflow', 'kubernetes']"/>
  </r>
  <r>
    <x v="8"/>
    <s v="Senior Data Scientist, 5+ Years Experience (Greater LA Area, CA)"/>
    <s v="Santa Monica, CA"/>
    <x v="0"/>
    <x v="0"/>
    <x v="2"/>
    <x v="8044"/>
    <x v="665"/>
    <s v="Snap Inc."/>
    <s v="['sql', 'python', 'r', 'c', 'express']"/>
  </r>
  <r>
    <x v="2"/>
    <s v="Data Operations Manager - Link"/>
    <s v="Budapest, Hungary"/>
    <x v="0"/>
    <x v="0"/>
    <x v="10"/>
    <x v="8221"/>
    <x v="196"/>
    <s v="Veeva Systems"/>
    <m/>
  </r>
  <r>
    <x v="2"/>
    <s v="Data Analyst"/>
    <s v="Anywhere"/>
    <x v="0"/>
    <x v="1"/>
    <x v="2"/>
    <x v="8222"/>
    <x v="17"/>
    <s v="Get It Recruit - Real Estate"/>
    <s v="['sql', 'python', 'r', 'tableau', 'power bi']"/>
  </r>
  <r>
    <x v="2"/>
    <s v="Junior Data Analyst"/>
    <s v="Parsippany-Troy Hills, NJ"/>
    <x v="1"/>
    <x v="0"/>
    <x v="2"/>
    <x v="8223"/>
    <x v="234"/>
    <s v="CMK Select"/>
    <s v="['go', 'excel', 'spreadsheet']"/>
  </r>
  <r>
    <x v="1"/>
    <s v="Data Engineer"/>
    <s v="Anywhere"/>
    <x v="0"/>
    <x v="1"/>
    <x v="7"/>
    <x v="8224"/>
    <x v="17"/>
    <s v="Sterlite Technologies Limited"/>
    <s v="['python', 'aws', 'numpy', 'pandas', 'flask']"/>
  </r>
  <r>
    <x v="2"/>
    <s v="Entry-Level Data Analyst"/>
    <s v="Elkton, MD"/>
    <x v="0"/>
    <x v="0"/>
    <x v="2"/>
    <x v="8225"/>
    <x v="88"/>
    <s v="Voices of Hope, Inc."/>
    <s v="['sql', 'excel', 'sheets']"/>
  </r>
  <r>
    <x v="7"/>
    <s v="Machine Learning Engineer"/>
    <s v="Anywhere"/>
    <x v="0"/>
    <x v="1"/>
    <x v="28"/>
    <x v="8226"/>
    <x v="797"/>
    <s v="CitySwifter"/>
    <s v="['python', 'pandas', 'numpy', 'scikit-learn', 'tensorflow', 'jupyter', 'tableau', 'word']"/>
  </r>
  <r>
    <x v="0"/>
    <s v="Data Scientist I"/>
    <s v="Vienna, VA"/>
    <x v="0"/>
    <x v="0"/>
    <x v="2"/>
    <x v="8227"/>
    <x v="345"/>
    <s v="Navy Federal Credit Union"/>
    <s v="['python', 'r', 'scala', 'sql', 'azure', 'databricks', 'aws', 'spark', 'matplotlib', 'ggplot2', 'hadoop', 'word', 'power bi', 'tableau', 'spreadsheet', 'excel', 'powerpoint']"/>
  </r>
  <r>
    <x v="2"/>
    <s v="Data Analyst"/>
    <s v="Las Vegas, NV"/>
    <x v="0"/>
    <x v="0"/>
    <x v="2"/>
    <x v="8228"/>
    <x v="234"/>
    <s v="GGRM Law Firm"/>
    <s v="['t-sql', 'powershell', 'python', 'power bi', 'ssrs', 'excel']"/>
  </r>
  <r>
    <x v="4"/>
    <s v="Senior Business Analyst Data Visualization HYBRID"/>
    <s v="Irving, TX"/>
    <x v="0"/>
    <x v="0"/>
    <x v="2"/>
    <x v="8229"/>
    <x v="281"/>
    <s v="Large Irving Based Company"/>
    <s v="['tableau', 'alteryx', 'outlook']"/>
  </r>
  <r>
    <x v="8"/>
    <s v="Senior Data Scientist"/>
    <s v="Sydney NSW, Australia"/>
    <x v="0"/>
    <x v="0"/>
    <x v="51"/>
    <x v="8230"/>
    <x v="8"/>
    <s v="NielsenIQ"/>
    <s v="['python', 'sql']"/>
  </r>
  <r>
    <x v="2"/>
    <s v="Event Data Analyst"/>
    <s v="Aventura, FL"/>
    <x v="0"/>
    <x v="0"/>
    <x v="2"/>
    <x v="7707"/>
    <x v="234"/>
    <s v="Robert Half"/>
    <s v="['excel', 'sheets']"/>
  </r>
  <r>
    <x v="3"/>
    <s v="Senior Data Engineer"/>
    <s v="Cambridge, MA"/>
    <x v="0"/>
    <x v="0"/>
    <x v="2"/>
    <x v="8231"/>
    <x v="381"/>
    <s v="Capital One"/>
    <s v="['java', 'scala', 'python', 'nosql', 'sql', 'mongo', 'shell', 'mysql', 'cassandra', 'redshift', 'snowflake', 'aws', 'azure', 'hadoop', 'kafka', 'spark']"/>
  </r>
  <r>
    <x v="1"/>
    <s v="Principal Data Engineer"/>
    <s v="Anywhere"/>
    <x v="0"/>
    <x v="1"/>
    <x v="7"/>
    <x v="8232"/>
    <x v="1483"/>
    <s v="Blueprint Technologies"/>
    <s v="['sql', 'databricks', 'aws', 'redshift', 'bigquery', 'snowflake', 'pyspark', 'unity']"/>
  </r>
  <r>
    <x v="0"/>
    <s v="Data Scientist"/>
    <s v="Salt Lake City, UT"/>
    <x v="0"/>
    <x v="0"/>
    <x v="2"/>
    <x v="8233"/>
    <x v="28"/>
    <s v="Arivo Acceptance LLC"/>
    <s v="['python', 'sql', 'sas', 'sas']"/>
  </r>
  <r>
    <x v="4"/>
    <s v="Business Intelligence Analyst"/>
    <s v="Charlotte, NC"/>
    <x v="0"/>
    <x v="0"/>
    <x v="2"/>
    <x v="8234"/>
    <x v="231"/>
    <s v="Robert Half"/>
    <s v="['sql', 'javascript', 'python', 'sql server', 'azure', 'ssrs', 'power bi']"/>
  </r>
  <r>
    <x v="2"/>
    <s v="Data/Information Mgt Analyst"/>
    <s v="Elk Grove, CA"/>
    <x v="0"/>
    <x v="0"/>
    <x v="2"/>
    <x v="8235"/>
    <x v="1484"/>
    <s v="Citi"/>
    <s v="['sas', 'sas', 'r', 'python', 'pyspark', 'tableau']"/>
  </r>
  <r>
    <x v="5"/>
    <s v="Lead Software Engineer"/>
    <s v="Anywhere"/>
    <x v="0"/>
    <x v="1"/>
    <x v="23"/>
    <x v="8236"/>
    <x v="19"/>
    <s v="Kerry Search Partners"/>
    <s v="['solidity', 'rust', 'typescript', 'docker', 'kubernetes']"/>
  </r>
  <r>
    <x v="2"/>
    <s v="Data Analyst"/>
    <s v="Anywhere"/>
    <x v="0"/>
    <x v="1"/>
    <x v="2"/>
    <x v="8237"/>
    <x v="31"/>
    <s v="hackajob"/>
    <s v="['c++', 'c#', 'java', 'python', 'r', 'sql', 'matlab']"/>
  </r>
  <r>
    <x v="0"/>
    <s v="Data Integration Specialist"/>
    <s v="Santa Clarita, CA"/>
    <x v="0"/>
    <x v="0"/>
    <x v="2"/>
    <x v="8238"/>
    <x v="67"/>
    <s v="Shield HealthCare - Medical Supplies for Care at Home Since 1957"/>
    <s v="['sql', 'azure', 'ssis', 'ssrs']"/>
  </r>
  <r>
    <x v="2"/>
    <s v="Buyer/Operations Data Analyst"/>
    <m/>
    <x v="0"/>
    <x v="0"/>
    <x v="2"/>
    <x v="8239"/>
    <x v="57"/>
    <s v="DSJ Global"/>
    <s v="['excel', 'word', 'powerpoint']"/>
  </r>
  <r>
    <x v="8"/>
    <s v="Sr Director, Marketing Data Science (Charlotte, NC)"/>
    <s v="Charlotte, NC"/>
    <x v="0"/>
    <x v="0"/>
    <x v="2"/>
    <x v="8240"/>
    <x v="1485"/>
    <s v="TIAA"/>
    <s v="['azure', 'snowflake', 'tableau']"/>
  </r>
  <r>
    <x v="1"/>
    <s v="Big Data Engineer"/>
    <s v="Armenia"/>
    <x v="0"/>
    <x v="0"/>
    <x v="89"/>
    <x v="8241"/>
    <x v="88"/>
    <s v="Exadel"/>
    <s v="['java', 'scala', 'r', 'python', 'sql', 'cassandra', 'spark']"/>
  </r>
  <r>
    <x v="0"/>
    <s v="Remote Sensing Data Scientist"/>
    <s v="Mountain View, CA"/>
    <x v="0"/>
    <x v="0"/>
    <x v="2"/>
    <x v="8242"/>
    <x v="198"/>
    <s v="Bay Area Environmental Research Institute"/>
    <s v="['python', 'matlab', 'r', 'spring', 'git']"/>
  </r>
  <r>
    <x v="2"/>
    <s v="Data Analyst"/>
    <s v="Torrance, CA"/>
    <x v="0"/>
    <x v="0"/>
    <x v="2"/>
    <x v="8243"/>
    <x v="99"/>
    <s v="Group Delta Consultants, Inc."/>
    <s v="['sql', 'snowflake', 'looker', 'tableau']"/>
  </r>
  <r>
    <x v="0"/>
    <s v="Data Integration Specialist"/>
    <s v="Paris, France"/>
    <x v="0"/>
    <x v="0"/>
    <x v="27"/>
    <x v="8244"/>
    <x v="184"/>
    <s v="Sweep"/>
    <s v="['r', 'python', 'sql', 'excel', 'flow']"/>
  </r>
  <r>
    <x v="1"/>
    <s v="Data Engineer"/>
    <s v="Cary, NC"/>
    <x v="0"/>
    <x v="0"/>
    <x v="2"/>
    <x v="8245"/>
    <x v="67"/>
    <s v="Mitchell Martin Inc."/>
    <s v="['java', 'scala', 'sql', 'spark', 'hadoop', 'unix']"/>
  </r>
  <r>
    <x v="2"/>
    <s v="Data Analyst Lead"/>
    <s v="Columbia, SC"/>
    <x v="0"/>
    <x v="0"/>
    <x v="2"/>
    <x v="8246"/>
    <x v="172"/>
    <s v="EDWARD JONES"/>
    <s v="['sql', 'r', 'sas', 'sas', 'python', 'oracle', 'snowflake', 'tableau', 'spss']"/>
  </r>
  <r>
    <x v="3"/>
    <s v="Senior Data Engineer - Principal Associate"/>
    <s v="Newtown Square, PA"/>
    <x v="5"/>
    <x v="0"/>
    <x v="2"/>
    <x v="8247"/>
    <x v="25"/>
    <s v="Capital One"/>
    <s v="['java', 'scala', 'python', 'nosql', 'sql', 'shell', 'dynamodb', 'mysql', 'redis', 'snowflake', 'aws', 'azure', 'redshift', 'hadoop', 'kafka', 'spark']"/>
  </r>
  <r>
    <x v="4"/>
    <s v="Business Analyst"/>
    <s v="Newport Beach, CA"/>
    <x v="0"/>
    <x v="0"/>
    <x v="2"/>
    <x v="8248"/>
    <x v="12"/>
    <s v="Fwaygo Music App"/>
    <s v="['sql', 'visio']"/>
  </r>
  <r>
    <x v="6"/>
    <s v="Senior Marketing Data Analyst"/>
    <s v="Herzliya, Israel"/>
    <x v="0"/>
    <x v="0"/>
    <x v="8"/>
    <x v="8249"/>
    <x v="46"/>
    <s v="AppsFlyer"/>
    <s v="['sql', 'go', 'aws', 'looker', 'tableau']"/>
  </r>
  <r>
    <x v="1"/>
    <s v="Data Engineer - H/F"/>
    <s v="Paris, France"/>
    <x v="0"/>
    <x v="0"/>
    <x v="27"/>
    <x v="8250"/>
    <x v="638"/>
    <s v="Sia Partners"/>
    <s v="['python', 'postgresql', 'gcp', 'aws', 'hadoop', 'spark', 'tensorflow']"/>
  </r>
  <r>
    <x v="6"/>
    <s v="Product Lifecycle Data Analyst ( Experienced, Senior). Job in Long..."/>
    <s v="Long Beach, CA"/>
    <x v="0"/>
    <x v="0"/>
    <x v="2"/>
    <x v="8251"/>
    <x v="23"/>
    <s v="Boeing"/>
    <m/>
  </r>
  <r>
    <x v="8"/>
    <s v="Senior Data Scientist"/>
    <s v="New York, NY"/>
    <x v="0"/>
    <x v="0"/>
    <x v="2"/>
    <x v="8252"/>
    <x v="59"/>
    <s v="Phenom Labs"/>
    <s v="['python', 'r']"/>
  </r>
  <r>
    <x v="0"/>
    <s v="Principal Data Scientist, Star Ratings Analytics - Remote"/>
    <s v="Anywhere"/>
    <x v="0"/>
    <x v="1"/>
    <x v="2"/>
    <x v="8253"/>
    <x v="90"/>
    <s v="UnitedHealthcare"/>
    <s v="['sql', 'sas', 'sas', 'python', 'r', 'vba', 'oracle', 'hadoop', 'spark', 'word', 'excel', 'outlook', 'powerpoint']"/>
  </r>
  <r>
    <x v="1"/>
    <s v="Lead Data Engineer"/>
    <s v="Anywhere"/>
    <x v="0"/>
    <x v="1"/>
    <x v="2"/>
    <x v="8254"/>
    <x v="19"/>
    <s v="Molecular Testing Labs"/>
    <s v="['c#', 'sql', 'azure']"/>
  </r>
  <r>
    <x v="0"/>
    <s v="Lead Data Scientist"/>
    <s v="Anywhere"/>
    <x v="0"/>
    <x v="1"/>
    <x v="2"/>
    <x v="8255"/>
    <x v="29"/>
    <s v="Partners In Action, Inc."/>
    <s v="['sql', 'sas', 'sas', 'r', 'python', 'sql server', 'oracle', 'aws', 'azure', 'spark', 'hadoop', 'tableau', 'power bi', 'ssis', 'ssrs', 'spss', 'excel', 'flow']"/>
  </r>
  <r>
    <x v="6"/>
    <s v="Sr HR Data Analyst (HRIS)"/>
    <s v="Los Angeles, CA"/>
    <x v="0"/>
    <x v="0"/>
    <x v="2"/>
    <x v="8256"/>
    <x v="198"/>
    <s v="ABS Kids"/>
    <s v="['python', 'r', 'sql', 'power bi', 'dax', 'tableau']"/>
  </r>
  <r>
    <x v="2"/>
    <s v="Supply Chain Analyst (Data Analytics)"/>
    <s v="Manila, Metro Manila, Philippines"/>
    <x v="0"/>
    <x v="0"/>
    <x v="50"/>
    <x v="8257"/>
    <x v="205"/>
    <s v="Fluence"/>
    <s v="['sql', 'dax']"/>
  </r>
  <r>
    <x v="2"/>
    <s v="Lead Data Analyst"/>
    <s v="Atlanta, GA"/>
    <x v="1"/>
    <x v="0"/>
    <x v="2"/>
    <x v="8258"/>
    <x v="54"/>
    <s v="Encore Technologies"/>
    <s v="['sql', 'r', 'python', 'sas', 'sas', 'nosql', 'scala', 'javascript', 'cassandra', 'redshift', 'snowflake', 'aws', 'spark', 'microstrategy', 'excel', 'spss']"/>
  </r>
  <r>
    <x v="1"/>
    <s v="Data Science Engineer"/>
    <s v="Anywhere"/>
    <x v="0"/>
    <x v="1"/>
    <x v="2"/>
    <x v="8259"/>
    <x v="1"/>
    <s v="Source Select Group"/>
    <s v="['python', 'snowflake', 'datarobot']"/>
  </r>
  <r>
    <x v="2"/>
    <s v="Marketing Data Analyst (Remote)"/>
    <s v="Anywhere"/>
    <x v="0"/>
    <x v="1"/>
    <x v="2"/>
    <x v="8260"/>
    <x v="4"/>
    <s v="World Education Services"/>
    <s v="['sql', 'python', 'r', 'javascript', 'java', 'scala', 'snowflake', 'tableau', 'jira', 'confluence']"/>
  </r>
  <r>
    <x v="2"/>
    <s v="Jr. Data Analyst"/>
    <s v="Harrisburg, PA"/>
    <x v="0"/>
    <x v="0"/>
    <x v="2"/>
    <x v="8261"/>
    <x v="91"/>
    <s v="JFC Global"/>
    <s v="['sql', 'sql server', 'ssis', 'excel']"/>
  </r>
  <r>
    <x v="6"/>
    <s v="Senior Forensic Data Analyst"/>
    <s v="Chicago, IL"/>
    <x v="0"/>
    <x v="0"/>
    <x v="2"/>
    <x v="8262"/>
    <x v="1486"/>
    <s v="Office of Inspector General, City of Chicago"/>
    <s v="['sql', 'r', 'python', 'mysql', 'oracle', 'tableau', 'spss', 'flow']"/>
  </r>
  <r>
    <x v="0"/>
    <s v="Data Scientist #2177"/>
    <s v="Anywhere"/>
    <x v="0"/>
    <x v="1"/>
    <x v="2"/>
    <x v="8263"/>
    <x v="54"/>
    <s v="Aeyon"/>
    <s v="['python', 'sql', 'r', 'databricks', 'scikit-learn', 'tensorflow', 'pytorch', 'qlik']"/>
  </r>
  <r>
    <x v="2"/>
    <s v="Data Analyst - CRM"/>
    <s v="Hyderabad, Telangana, India"/>
    <x v="0"/>
    <x v="0"/>
    <x v="7"/>
    <x v="8264"/>
    <x v="147"/>
    <s v="DAZN"/>
    <s v="['sql', 'snowflake', 'tableau', 'looker']"/>
  </r>
  <r>
    <x v="5"/>
    <s v="Senior Backend Engineer - Metrics Platform"/>
    <s v="Masovian Voivodeship, Poland"/>
    <x v="1"/>
    <x v="0"/>
    <x v="11"/>
    <x v="8265"/>
    <x v="1487"/>
    <s v="Sumo Logic"/>
    <s v="['java', 'scala', 'ruby', 'ruby', 'c++', 'aws']"/>
  </r>
  <r>
    <x v="2"/>
    <s v="Environmental Sustainability Data Analyst- REMOTE"/>
    <s v="Sacramento, CA"/>
    <x v="0"/>
    <x v="0"/>
    <x v="2"/>
    <x v="8266"/>
    <x v="928"/>
    <s v="PerkinElmer, Inc."/>
    <s v="['excel', 'tableau', 'sharepoint', 'powerpoint']"/>
  </r>
  <r>
    <x v="2"/>
    <s v="Data Analyst"/>
    <s v="Glasgow, UK"/>
    <x v="0"/>
    <x v="0"/>
    <x v="6"/>
    <x v="8267"/>
    <x v="83"/>
    <s v="Sword"/>
    <s v="['sql']"/>
  </r>
  <r>
    <x v="0"/>
    <s v="Data Scientist"/>
    <s v="Fairfax, VA"/>
    <x v="0"/>
    <x v="0"/>
    <x v="2"/>
    <x v="8268"/>
    <x v="71"/>
    <s v="Leidos"/>
    <s v="['c#', 'python', 'hadoop', 'pandas', 'jupyter', 'windows', 'tableau', 'excel']"/>
  </r>
  <r>
    <x v="2"/>
    <s v="Data Analyst I - Div Gen Int Medicine"/>
    <s v="New York, NY"/>
    <x v="0"/>
    <x v="0"/>
    <x v="2"/>
    <x v="8269"/>
    <x v="1488"/>
    <s v="Mount Sinai"/>
    <m/>
  </r>
  <r>
    <x v="2"/>
    <s v="Entry Level Business/Data Analyst"/>
    <s v="Dallas, TX"/>
    <x v="0"/>
    <x v="0"/>
    <x v="2"/>
    <x v="8270"/>
    <x v="1425"/>
    <s v="Asta CRS Inc."/>
    <m/>
  </r>
  <r>
    <x v="2"/>
    <s v="Market Data Manager, APAC"/>
    <s v="Hong Kong"/>
    <x v="0"/>
    <x v="0"/>
    <x v="63"/>
    <x v="8271"/>
    <x v="1489"/>
    <s v="Schonfeld"/>
    <m/>
  </r>
  <r>
    <x v="0"/>
    <s v="Data Scientist"/>
    <s v="Berkeley, CA"/>
    <x v="0"/>
    <x v="0"/>
    <x v="2"/>
    <x v="8272"/>
    <x v="1490"/>
    <s v="MANTRA Solutions Inc"/>
    <s v="['sql', 'python', 'php', 'powershell', 'sas', 'sas', 'sql server', 'oracle', 'pandas', 'numpy', 'tensorflow', 'scikit-learn', 'linux']"/>
  </r>
  <r>
    <x v="2"/>
    <s v="Data Analyst"/>
    <s v="Des Moines, IA"/>
    <x v="0"/>
    <x v="0"/>
    <x v="2"/>
    <x v="8273"/>
    <x v="99"/>
    <s v="S&amp;S Employment Partners"/>
    <s v="['r']"/>
  </r>
  <r>
    <x v="6"/>
    <s v="Senior Research Engineer  I ( Hydrology / Hydraulics)"/>
    <s v="Hyderabad, Telangana, India"/>
    <x v="0"/>
    <x v="0"/>
    <x v="7"/>
    <x v="8274"/>
    <x v="1180"/>
    <s v="Verisk"/>
    <s v="['r', 'python', 'sql']"/>
  </r>
  <r>
    <x v="2"/>
    <s v="HR Data Analyst / BI Developer"/>
    <s v="London, UK"/>
    <x v="0"/>
    <x v="0"/>
    <x v="6"/>
    <x v="8275"/>
    <x v="137"/>
    <s v="Talan"/>
    <s v="['python', 'power bi']"/>
  </r>
  <r>
    <x v="1"/>
    <s v="Data Engineer I - Client Support - IT Industry"/>
    <s v="Anywhere"/>
    <x v="0"/>
    <x v="1"/>
    <x v="1"/>
    <x v="8276"/>
    <x v="1491"/>
    <s v="Astreya Partners"/>
    <s v="['sas', 'sas', 'python', 'java', 'matlab', 'sql', 'nosql', 'javascript', 'r', 'hadoop', 'unix', 'linux']"/>
  </r>
  <r>
    <x v="1"/>
    <s v="Staff Data Engineer (Kafka)"/>
    <s v="United Kingdom"/>
    <x v="0"/>
    <x v="0"/>
    <x v="6"/>
    <x v="8277"/>
    <x v="52"/>
    <s v="Snyk"/>
    <s v="['go', 'typescript', 'python', 'snowflake', 'azure', 'kafka', 'terraform', 'kubernetes']"/>
  </r>
  <r>
    <x v="1"/>
    <s v="BI Data Architect"/>
    <s v="Colombo, Sri Lanka"/>
    <x v="0"/>
    <x v="0"/>
    <x v="86"/>
    <x v="8278"/>
    <x v="787"/>
    <s v="IFS"/>
    <s v="['sql', 'oracle', 'azure', 'power bi', 'ssis']"/>
  </r>
  <r>
    <x v="2"/>
    <s v="Data and Reporting Analyst"/>
    <s v="Los Angeles, CA"/>
    <x v="0"/>
    <x v="0"/>
    <x v="2"/>
    <x v="8279"/>
    <x v="1492"/>
    <s v="Coalition for Responsible Community Development"/>
    <s v="['excel', 'tableau', 'word', 'powerpoint', 'outlook', 'sharepoint']"/>
  </r>
  <r>
    <x v="2"/>
    <s v="EMR Data Analyst"/>
    <s v="Camden, NJ"/>
    <x v="0"/>
    <x v="0"/>
    <x v="2"/>
    <x v="8280"/>
    <x v="657"/>
    <s v="West Street Health Center, operated by Project H.O.P.E., Inc"/>
    <s v="['excel']"/>
  </r>
  <r>
    <x v="2"/>
    <s v="Data Analyst - Customer Marketing (12 months contract) Bangkok Based"/>
    <s v="Bangkok, Thailand"/>
    <x v="1"/>
    <x v="0"/>
    <x v="25"/>
    <x v="8281"/>
    <x v="147"/>
    <s v="Agoda"/>
    <s v="['sql', 'python', 'r', 'sql server', 'excel', 'tableau', 'power bi']"/>
  </r>
  <r>
    <x v="8"/>
    <s v="Senior Data Scientist"/>
    <s v="Melbourne VIC, Australia"/>
    <x v="0"/>
    <x v="0"/>
    <x v="51"/>
    <x v="8282"/>
    <x v="8"/>
    <s v="Block"/>
    <s v="['python', 'sql', 'go', 'tableau']"/>
  </r>
  <r>
    <x v="0"/>
    <s v="Data Scientist"/>
    <s v="Anywhere"/>
    <x v="0"/>
    <x v="1"/>
    <x v="2"/>
    <x v="8283"/>
    <x v="749"/>
    <s v="Get It Recruit - Hospitality"/>
    <s v="['python', 'ruby', 'ruby', 'r', 'matlab', 'scala', 'java', 'hadoop', 'spark']"/>
  </r>
  <r>
    <x v="2"/>
    <s v="Data Analyst"/>
    <s v="Augusta, GA"/>
    <x v="0"/>
    <x v="0"/>
    <x v="2"/>
    <x v="8284"/>
    <x v="71"/>
    <s v="Staff Smart, Inc."/>
    <s v="['sql', 'javascript']"/>
  </r>
  <r>
    <x v="5"/>
    <s v="Applied Scientist, SDO Privacy - PDC team"/>
    <s v="Iași, Romania"/>
    <x v="0"/>
    <x v="0"/>
    <x v="68"/>
    <x v="8285"/>
    <x v="430"/>
    <s v="Amazon.com"/>
    <s v="['go', 'sql', 'pandas', 'numpy', 'matplotlib']"/>
  </r>
  <r>
    <x v="2"/>
    <s v="Data Analyst"/>
    <s v="New York, NY"/>
    <x v="0"/>
    <x v="0"/>
    <x v="2"/>
    <x v="8286"/>
    <x v="16"/>
    <s v="MailOnline"/>
    <s v="['sql', 'python', 'scala', 'java', 'snowflake', 'aws', 'redshift', 'airflow', 'spark', 'excel', 'tableau', 'kubernetes']"/>
  </r>
  <r>
    <x v="2"/>
    <s v="Junior Data Analyst"/>
    <s v="Kraków, Poland"/>
    <x v="0"/>
    <x v="0"/>
    <x v="11"/>
    <x v="8287"/>
    <x v="147"/>
    <s v="Verisk"/>
    <s v="['sql', 'python', 'vba']"/>
  </r>
  <r>
    <x v="4"/>
    <s v="Business Analyst / Business Intelligence Analyst"/>
    <s v="Atlanta, GA"/>
    <x v="0"/>
    <x v="0"/>
    <x v="2"/>
    <x v="8288"/>
    <x v="54"/>
    <s v="Expert Technical Solutions"/>
    <s v="['sql', 'power bi', 'looker', 'ssis', 'ssrs', 'tableau']"/>
  </r>
  <r>
    <x v="2"/>
    <s v="Oncology Data Analyst"/>
    <s v="Miami, FL"/>
    <x v="5"/>
    <x v="0"/>
    <x v="2"/>
    <x v="8289"/>
    <x v="243"/>
    <s v="HCA Florida Kendall Hospital"/>
    <m/>
  </r>
  <r>
    <x v="0"/>
    <s v="Data Scientist | $120K-$160K + Benefits | MUST BE LOCAL to..."/>
    <s v="Philadelphia, PA"/>
    <x v="0"/>
    <x v="0"/>
    <x v="2"/>
    <x v="8290"/>
    <x v="1"/>
    <s v="IT Pros"/>
    <s v="['python']"/>
  </r>
  <r>
    <x v="2"/>
    <s v="Intership-STEM Entry Level Data Analyst and Visualization"/>
    <s v="Dallas, TX"/>
    <x v="14"/>
    <x v="0"/>
    <x v="2"/>
    <x v="8291"/>
    <x v="91"/>
    <s v="PCS Global Tech"/>
    <s v="['sql', 'sql server', 'ssis', 'ssrs', 'power bi', 'tableau']"/>
  </r>
  <r>
    <x v="2"/>
    <s v="Business Intelligence Data Analyst"/>
    <s v="New York, NY"/>
    <x v="0"/>
    <x v="0"/>
    <x v="2"/>
    <x v="8292"/>
    <x v="122"/>
    <s v="Lance Alan Inc."/>
    <s v="['go', 'sql', 'tableau', 'word', 'excel', 'kubernetes', 'jira', 'confluence']"/>
  </r>
  <r>
    <x v="2"/>
    <s v="Program Data Analyst"/>
    <s v="New York, NY"/>
    <x v="0"/>
    <x v="0"/>
    <x v="2"/>
    <x v="8293"/>
    <x v="31"/>
    <s v="New York City Office of Technology &amp; Innovation"/>
    <s v="['go', 'tableau', 'excel', 'powerpoint']"/>
  </r>
  <r>
    <x v="2"/>
    <s v="Security Data Analyst"/>
    <s v="Jersey City, NJ"/>
    <x v="0"/>
    <x v="0"/>
    <x v="2"/>
    <x v="8294"/>
    <x v="20"/>
    <s v="Acadia Technologies, Inc."/>
    <m/>
  </r>
  <r>
    <x v="8"/>
    <s v="Senior Data Scientist"/>
    <s v="Anywhere"/>
    <x v="0"/>
    <x v="1"/>
    <x v="2"/>
    <x v="7655"/>
    <x v="2"/>
    <s v="ARTEMIS Partners of Houston"/>
    <s v="['python', 'r', 'aws', 'electron', 'excel']"/>
  </r>
  <r>
    <x v="2"/>
    <s v="Data Analyst"/>
    <s v="San Antonio, TX"/>
    <x v="0"/>
    <x v="0"/>
    <x v="2"/>
    <x v="8295"/>
    <x v="172"/>
    <s v="SoTx Facility Services"/>
    <s v="['sql']"/>
  </r>
  <r>
    <x v="1"/>
    <s v="Staff Data Engineer- Visa AI as a Service"/>
    <s v="Austin, TX"/>
    <x v="0"/>
    <x v="0"/>
    <x v="2"/>
    <x v="8296"/>
    <x v="62"/>
    <s v="Visa"/>
    <s v="['go', 'golang', 'java']"/>
  </r>
  <r>
    <x v="4"/>
    <s v="Financial Analyst"/>
    <s v="Atlanta, GA"/>
    <x v="0"/>
    <x v="0"/>
    <x v="2"/>
    <x v="8297"/>
    <x v="20"/>
    <s v="Premier Systems, inc"/>
    <m/>
  </r>
  <r>
    <x v="2"/>
    <s v="Legal Project Management Data Analyst"/>
    <s v="Anywhere"/>
    <x v="0"/>
    <x v="1"/>
    <x v="2"/>
    <x v="8298"/>
    <x v="411"/>
    <s v="Ogletree Deakins"/>
    <s v="['sql', 'python', 'r', 'tableau', 'excel']"/>
  </r>
  <r>
    <x v="2"/>
    <s v="Data Analyst"/>
    <s v="Atlanta, GA"/>
    <x v="0"/>
    <x v="0"/>
    <x v="2"/>
    <x v="8299"/>
    <x v="57"/>
    <s v="Storm2"/>
    <s v="['sql', 'python', 'r', 'tableau', 'excel']"/>
  </r>
  <r>
    <x v="1"/>
    <s v="Data Engineer (Chicago, IL)"/>
    <s v="Chicago, IL"/>
    <x v="0"/>
    <x v="0"/>
    <x v="2"/>
    <x v="8300"/>
    <x v="1428"/>
    <s v="The Kraft Heinz Company"/>
    <s v="['sql', 'nosql', 'snowflake', 'aws', 'azure', 'hadoop', 'spark', 'linux', 'alteryx', 'tableau', 'power bi', 'looker', 'github']"/>
  </r>
  <r>
    <x v="2"/>
    <s v="GIS Data Analyst"/>
    <s v="Lubbock, TX"/>
    <x v="0"/>
    <x v="0"/>
    <x v="2"/>
    <x v="8301"/>
    <x v="1007"/>
    <s v="City of Lubbock, TX"/>
    <s v="['word', 'excel', 'powerpoint']"/>
  </r>
  <r>
    <x v="8"/>
    <s v="Data Product Leader, TikTok E-Commerce"/>
    <s v="San Jose, CA"/>
    <x v="0"/>
    <x v="0"/>
    <x v="2"/>
    <x v="8302"/>
    <x v="1493"/>
    <s v="TikTok"/>
    <s v="['sql', 'flow']"/>
  </r>
  <r>
    <x v="0"/>
    <s v="E-commerce Data Scientist"/>
    <s v="San Jose, CA"/>
    <x v="0"/>
    <x v="0"/>
    <x v="2"/>
    <x v="8303"/>
    <x v="297"/>
    <s v="TikTok"/>
    <s v="['sql', 'python', 'r']"/>
  </r>
  <r>
    <x v="0"/>
    <s v="179: Data Scientist"/>
    <s v="Los Angeles, CA"/>
    <x v="0"/>
    <x v="0"/>
    <x v="2"/>
    <x v="8113"/>
    <x v="52"/>
    <s v="Dataspace Inc."/>
    <s v="['python', 'azure', 'power bi']"/>
  </r>
  <r>
    <x v="2"/>
    <s v="Data Analyst"/>
    <s v="Charlotte, NC"/>
    <x v="0"/>
    <x v="0"/>
    <x v="2"/>
    <x v="8304"/>
    <x v="282"/>
    <s v="Invoke Staffing"/>
    <s v="['excel']"/>
  </r>
  <r>
    <x v="7"/>
    <s v="Senior Machine Learning Engineer"/>
    <m/>
    <x v="0"/>
    <x v="0"/>
    <x v="21"/>
    <x v="8305"/>
    <x v="188"/>
    <s v="Tridge"/>
    <s v="['sql', 'python', 'nosql', 'cassandra', 'jupyter', 'tensorflow', 'pytorch', 'hadoop', 'spark', 'kafka']"/>
  </r>
  <r>
    <x v="5"/>
    <s v="Software Engineer - Data Engineering/Enterprise App Platforms"/>
    <s v="Anywhere"/>
    <x v="0"/>
    <x v="1"/>
    <x v="22"/>
    <x v="8306"/>
    <x v="34"/>
    <s v="Cisco"/>
    <s v="['python', 'golang', 'shell', 'java', 'javascript', 'html', 'css', 'sql', 'mongo', 'elasticsearch', 'sql server', 'neo4j', 'snowflake', 'oracle', 'aws', 'gcp', 'azure', 'kafka', 'angular', 'jquery', 'linux', 'github', 'jenkins', 'ansible']"/>
  </r>
  <r>
    <x v="2"/>
    <s v="Business Data Analyst"/>
    <s v="Lancaster, PA"/>
    <x v="0"/>
    <x v="0"/>
    <x v="2"/>
    <x v="8307"/>
    <x v="17"/>
    <s v="System Soft Technologies"/>
    <s v="['crystal', 'sql', 'vba', 'windows', 'unix', 'sap', 'power bi', 'excel']"/>
  </r>
  <r>
    <x v="2"/>
    <s v="Data Services Lead Analyst - Vice President C13- (Hybrid)"/>
    <s v="Tampa, FL"/>
    <x v="0"/>
    <x v="0"/>
    <x v="2"/>
    <x v="8308"/>
    <x v="361"/>
    <s v="Citi"/>
    <s v="['cognos']"/>
  </r>
  <r>
    <x v="7"/>
    <s v="IBM IFW Data Modeller (Contract)"/>
    <s v="Randburg, South Africa"/>
    <x v="1"/>
    <x v="0"/>
    <x v="14"/>
    <x v="8309"/>
    <x v="251"/>
    <s v="IndSAfri"/>
    <s v="['nosql']"/>
  </r>
  <r>
    <x v="1"/>
    <s v="Graduate Data Engineer"/>
    <s v="Mumbai, Maharashtra, India"/>
    <x v="0"/>
    <x v="0"/>
    <x v="7"/>
    <x v="8310"/>
    <x v="638"/>
    <s v="YouGov"/>
    <s v="['sql', 'excel', 'power bi']"/>
  </r>
  <r>
    <x v="4"/>
    <s v="Business Analyst- Data Governance"/>
    <s v="New York, NY"/>
    <x v="0"/>
    <x v="0"/>
    <x v="2"/>
    <x v="8311"/>
    <x v="122"/>
    <s v="LTI - Larsen &amp; Toubro Infotech"/>
    <m/>
  </r>
  <r>
    <x v="2"/>
    <s v="Lead Data Analyst (10173.865)"/>
    <s v="Needham, MA"/>
    <x v="0"/>
    <x v="0"/>
    <x v="2"/>
    <x v="8312"/>
    <x v="46"/>
    <s v="TripAdvisor"/>
    <s v="['sql', 'python', 'snowflake', 'tableau', 'looker']"/>
  </r>
  <r>
    <x v="2"/>
    <s v="Enterprise Data Governance Analyst"/>
    <s v="Reno, NV"/>
    <x v="0"/>
    <x v="0"/>
    <x v="2"/>
    <x v="8313"/>
    <x v="610"/>
    <s v="Employers Holdings, Inc."/>
    <s v="['gdpr']"/>
  </r>
  <r>
    <x v="0"/>
    <s v="Data Scientist (Schriever SFB, Colorado Springs, CO)"/>
    <s v="Colorado Springs, CO"/>
    <x v="0"/>
    <x v="0"/>
    <x v="1"/>
    <x v="8314"/>
    <x v="1494"/>
    <s v="National Geospatial-Intelligence Agency"/>
    <s v="['python', 'r', 'sql', 'c', 'tableau', 'flow']"/>
  </r>
  <r>
    <x v="2"/>
    <s v="Guidewire Data Analyst"/>
    <s v="Harrison, NY"/>
    <x v="0"/>
    <x v="0"/>
    <x v="2"/>
    <x v="8315"/>
    <x v="122"/>
    <s v="NLB Technology Services"/>
    <s v="['sql', 'sql server', 'db2']"/>
  </r>
  <r>
    <x v="4"/>
    <s v="Senior Analyst Planning, Forecasting &amp; Reporting"/>
    <s v="New York, NY"/>
    <x v="0"/>
    <x v="0"/>
    <x v="2"/>
    <x v="8316"/>
    <x v="29"/>
    <s v="Aquent"/>
    <s v="['sql', 'sas', 'sas', 'tableau', 'excel']"/>
  </r>
  <r>
    <x v="0"/>
    <s v="Analytics Engineer"/>
    <s v="Anywhere"/>
    <x v="0"/>
    <x v="1"/>
    <x v="1"/>
    <x v="8317"/>
    <x v="18"/>
    <s v="Salt"/>
    <s v="['sql', 'python']"/>
  </r>
  <r>
    <x v="8"/>
    <s v="Senior Data Scientist, 5+ Years Experience (Greater NYC Area, NY)"/>
    <s v="New York, NY"/>
    <x v="0"/>
    <x v="0"/>
    <x v="2"/>
    <x v="8056"/>
    <x v="665"/>
    <s v="Snap Inc."/>
    <s v="['sql', 'python', 'r', 'c', 'express']"/>
  </r>
  <r>
    <x v="0"/>
    <s v="Data Scientist"/>
    <s v="Irving, TX"/>
    <x v="1"/>
    <x v="0"/>
    <x v="2"/>
    <x v="8318"/>
    <x v="17"/>
    <s v="Gratiture Solutions"/>
    <s v="['python', 'sql', 'sas', 'sas', 'r', 'java', 'neo4j', 'sql server', 'oracle', 'aws', 'numpy', 'pandas', 'windows']"/>
  </r>
  <r>
    <x v="6"/>
    <s v="Senior Associate Data Analytics L1"/>
    <s v="Gurugram, Haryana, India"/>
    <x v="0"/>
    <x v="0"/>
    <x v="7"/>
    <x v="8319"/>
    <x v="221"/>
    <s v="Publicis Groupe"/>
    <s v="['javascript', 'excel']"/>
  </r>
  <r>
    <x v="0"/>
    <s v="Quant Research &amp; Data Scientist  (Hedge Fund)"/>
    <m/>
    <x v="0"/>
    <x v="0"/>
    <x v="2"/>
    <x v="8320"/>
    <x v="59"/>
    <s v="Coda Search"/>
    <s v="['python']"/>
  </r>
  <r>
    <x v="0"/>
    <s v="Data Scientist"/>
    <s v="San Diego, CA"/>
    <x v="0"/>
    <x v="0"/>
    <x v="2"/>
    <x v="8321"/>
    <x v="19"/>
    <s v="Elion Scientific"/>
    <s v="['r', 'python', 'github', 'jira']"/>
  </r>
  <r>
    <x v="2"/>
    <s v="Salesforce CRM Administrator and Data Analyst"/>
    <s v="Chicago, IL"/>
    <x v="0"/>
    <x v="0"/>
    <x v="2"/>
    <x v="8322"/>
    <x v="17"/>
    <s v="The Partner Companies"/>
    <s v="['sql', 'excel']"/>
  </r>
  <r>
    <x v="0"/>
    <s v="Data Scientist"/>
    <s v="Quantico, VA"/>
    <x v="0"/>
    <x v="0"/>
    <x v="2"/>
    <x v="8323"/>
    <x v="85"/>
    <s v="Sphinx LLC"/>
    <s v="['python', 'r', 'sql', 'tableau', 'power bi', 'sharepoint']"/>
  </r>
  <r>
    <x v="3"/>
    <s v="Senior Data Engineer"/>
    <s v="Long Beach, CA"/>
    <x v="0"/>
    <x v="0"/>
    <x v="2"/>
    <x v="8324"/>
    <x v="71"/>
    <s v="Robert Half Technology"/>
    <s v="['python', 'azure']"/>
  </r>
  <r>
    <x v="1"/>
    <s v="Data Engineer"/>
    <s v="New York, NY"/>
    <x v="1"/>
    <x v="0"/>
    <x v="2"/>
    <x v="8325"/>
    <x v="31"/>
    <s v="Infrapod Technologies"/>
    <s v="['sql', 'python']"/>
  </r>
  <r>
    <x v="0"/>
    <s v="SATCOM Data Scientist"/>
    <s v="San Diego, CA"/>
    <x v="0"/>
    <x v="0"/>
    <x v="2"/>
    <x v="8326"/>
    <x v="28"/>
    <s v="Tyto Athene, LLC"/>
    <m/>
  </r>
  <r>
    <x v="0"/>
    <s v="Data Scientist"/>
    <s v="United States"/>
    <x v="0"/>
    <x v="0"/>
    <x v="2"/>
    <x v="8327"/>
    <x v="71"/>
    <s v="Virginia Systems &amp; Technology, Inc."/>
    <m/>
  </r>
  <r>
    <x v="2"/>
    <s v="Evaluation and Data Analyst"/>
    <s v="Chicago, IL"/>
    <x v="0"/>
    <x v="0"/>
    <x v="2"/>
    <x v="8328"/>
    <x v="764"/>
    <s v="Archdiocese of Chicago"/>
    <s v="['word', 'excel']"/>
  </r>
  <r>
    <x v="5"/>
    <s v="Program Analyst"/>
    <s v="Wallops Island, VA"/>
    <x v="0"/>
    <x v="0"/>
    <x v="2"/>
    <x v="8329"/>
    <x v="219"/>
    <s v="NASA"/>
    <m/>
  </r>
  <r>
    <x v="2"/>
    <s v="Data Analyst (Power BI &amp; D365)"/>
    <s v="East Rutherford, NJ"/>
    <x v="0"/>
    <x v="0"/>
    <x v="2"/>
    <x v="8330"/>
    <x v="57"/>
    <s v="Robert Half"/>
    <s v="['azure', 'excel', 'power bi']"/>
  </r>
  <r>
    <x v="2"/>
    <s v="Membership Data Analyst"/>
    <s v="Columbia, SC"/>
    <x v="0"/>
    <x v="0"/>
    <x v="2"/>
    <x v="8331"/>
    <x v="243"/>
    <s v="Missouri State Teachers Association"/>
    <s v="['excel', 'word', 'outlook']"/>
  </r>
  <r>
    <x v="2"/>
    <s v="Senior Analyst, Government Reporting"/>
    <s v="Anywhere"/>
    <x v="0"/>
    <x v="1"/>
    <x v="2"/>
    <x v="8332"/>
    <x v="94"/>
    <s v="Cnam - Auditeurs - Accueil"/>
    <m/>
  </r>
  <r>
    <x v="2"/>
    <s v="Material Master Data Analyst"/>
    <s v="Corona, CA"/>
    <x v="1"/>
    <x v="0"/>
    <x v="2"/>
    <x v="8333"/>
    <x v="1495"/>
    <s v="Talentify"/>
    <s v="['sap']"/>
  </r>
  <r>
    <x v="0"/>
    <s v="Data Scientist - Security Clearance Required"/>
    <s v="Marshall, VA"/>
    <x v="0"/>
    <x v="0"/>
    <x v="2"/>
    <x v="8334"/>
    <x v="0"/>
    <s v="Leidos"/>
    <s v="['power bi', 'tableau', 'excel', 'sharepoint']"/>
  </r>
  <r>
    <x v="2"/>
    <s v="Data Analyst"/>
    <s v="Hialeah, FL"/>
    <x v="0"/>
    <x v="0"/>
    <x v="2"/>
    <x v="8335"/>
    <x v="1496"/>
    <s v="Iwebgrocer"/>
    <s v="['sql', 'windows', 'excel', 'trello']"/>
  </r>
  <r>
    <x v="3"/>
    <s v="Senior Data Engineer"/>
    <s v="London, UK"/>
    <x v="0"/>
    <x v="0"/>
    <x v="6"/>
    <x v="8336"/>
    <x v="56"/>
    <s v="Spendesk"/>
    <s v="['python', 'sql', 'kubernetes', 'terraform']"/>
  </r>
  <r>
    <x v="8"/>
    <s v="Senior Data Scientist"/>
    <s v="Palo Alto, CA"/>
    <x v="0"/>
    <x v="0"/>
    <x v="2"/>
    <x v="8337"/>
    <x v="59"/>
    <s v="Phenom Labs"/>
    <s v="['python', 'r']"/>
  </r>
  <r>
    <x v="2"/>
    <s v="GIS Data Analyst"/>
    <s v="Austin, TX"/>
    <x v="0"/>
    <x v="0"/>
    <x v="2"/>
    <x v="8338"/>
    <x v="1497"/>
    <s v="Formac Inc"/>
    <s v="['sql', 'python', 'bash', 'pandas', 'macos', 'excel', 'slack']"/>
  </r>
  <r>
    <x v="2"/>
    <s v="Healthcare Data Analyst"/>
    <s v="Anywhere"/>
    <x v="0"/>
    <x v="1"/>
    <x v="2"/>
    <x v="8339"/>
    <x v="19"/>
    <s v="Get It Recruit - Real Estate"/>
    <s v="['sql', 'python', 'shell', 'redshift', 'bigquery', 'jupyter', 'spark', 'airflow']"/>
  </r>
  <r>
    <x v="5"/>
    <s v="Power BI Developer S4283"/>
    <s v="Islamabad, Pakistan"/>
    <x v="0"/>
    <x v="0"/>
    <x v="59"/>
    <x v="8340"/>
    <x v="36"/>
    <s v="Nisum"/>
    <s v="['sql', 'go', 'sql server', 'oracle', 'power bi', 'dax', 'tableau', 'ssrs']"/>
  </r>
  <r>
    <x v="2"/>
    <s v="Data Analyst - Operations"/>
    <s v="Fort Myers, FL"/>
    <x v="0"/>
    <x v="0"/>
    <x v="2"/>
    <x v="8341"/>
    <x v="997"/>
    <s v="Harry Chapin Food Bank of Southwest Florida"/>
    <s v="['word', 'excel', 'powerpoint', 'outlook']"/>
  </r>
  <r>
    <x v="2"/>
    <s v="Data Analyst V"/>
    <s v="Austin, TX"/>
    <x v="0"/>
    <x v="0"/>
    <x v="2"/>
    <x v="8342"/>
    <x v="1498"/>
    <s v="Texas Department of Transportation"/>
    <s v="['sql', 'powershell', 'python', 'azure', 'spark', 'tableau', 'excel', 'power bi', 'qlik']"/>
  </r>
  <r>
    <x v="6"/>
    <s v="Senior Data Analyst - Healthcare"/>
    <s v="Miami, FL"/>
    <x v="0"/>
    <x v="0"/>
    <x v="2"/>
    <x v="8343"/>
    <x v="231"/>
    <s v="Leeds Professional Resources"/>
    <s v="['sql', 'excel', 'power bi', 'tableau']"/>
  </r>
  <r>
    <x v="5"/>
    <s v="Senior Ruby Developer"/>
    <s v="Anywhere"/>
    <x v="0"/>
    <x v="1"/>
    <x v="41"/>
    <x v="8344"/>
    <x v="285"/>
    <s v="KITRUM"/>
    <s v="['ruby', 'ruby', 'sql', 'aws', 'aurora', 'kafka', 'graphql', 'ruby on rails']"/>
  </r>
  <r>
    <x v="5"/>
    <s v="Computer Vision Engineer"/>
    <s v="Leuven, Belgium"/>
    <x v="0"/>
    <x v="0"/>
    <x v="3"/>
    <x v="8345"/>
    <x v="334"/>
    <s v="APIXA"/>
    <s v="['c++', 'matlab', 'python']"/>
  </r>
  <r>
    <x v="2"/>
    <s v="REMOTE PowerBI Data Analyst"/>
    <s v="Anywhere"/>
    <x v="0"/>
    <x v="1"/>
    <x v="2"/>
    <x v="8346"/>
    <x v="198"/>
    <s v="Insight Global"/>
    <s v="['sql']"/>
  </r>
  <r>
    <x v="2"/>
    <s v="Data Analyst"/>
    <s v="Peoria, IL"/>
    <x v="7"/>
    <x v="0"/>
    <x v="2"/>
    <x v="8347"/>
    <x v="282"/>
    <s v="Infosight Consulting Inc"/>
    <s v="['python']"/>
  </r>
  <r>
    <x v="0"/>
    <s v="Junior Data Scientist"/>
    <s v="Droitwich Spa, Droitwich, UK"/>
    <x v="0"/>
    <x v="0"/>
    <x v="6"/>
    <x v="8348"/>
    <x v="322"/>
    <s v="Arena Online Ltd"/>
    <s v="['python', 'r', 'sql', 'power bi', 'excel', 'powerpoint']"/>
  </r>
  <r>
    <x v="0"/>
    <s v="Data Scientist - Retention"/>
    <s v="Anywhere"/>
    <x v="0"/>
    <x v="1"/>
    <x v="2"/>
    <x v="8349"/>
    <x v="51"/>
    <s v="Stealth Startup"/>
    <s v="['sql', 'python', 'r']"/>
  </r>
  <r>
    <x v="4"/>
    <s v="Business Analyst"/>
    <s v="New York, NY"/>
    <x v="1"/>
    <x v="0"/>
    <x v="2"/>
    <x v="8350"/>
    <x v="1499"/>
    <s v="Varuni Enterprises"/>
    <s v="['sql', 'python', 'excel', 'tableau', 'power bi', 'visio']"/>
  </r>
  <r>
    <x v="0"/>
    <s v="Soil Data Scientist"/>
    <s v="Anywhere"/>
    <x v="0"/>
    <x v="1"/>
    <x v="1"/>
    <x v="8351"/>
    <x v="34"/>
    <s v="SR2 | Socially Responsible Recruitment | Certified B Corporation™"/>
    <m/>
  </r>
  <r>
    <x v="2"/>
    <s v="Data Analysis &amp; Systems Integration Supervisor"/>
    <s v="Clearwater, FL"/>
    <x v="0"/>
    <x v="0"/>
    <x v="2"/>
    <x v="8352"/>
    <x v="956"/>
    <s v="Pinellas County Government"/>
    <s v="['sap', 'sharepoint', 'excel', 'word']"/>
  </r>
  <r>
    <x v="0"/>
    <s v="Data scientist"/>
    <s v="Rabat, Morocco"/>
    <x v="0"/>
    <x v="0"/>
    <x v="64"/>
    <x v="8353"/>
    <x v="490"/>
    <s v="ALTEN"/>
    <s v="['r', 'sql', 'postgresql']"/>
  </r>
  <r>
    <x v="2"/>
    <s v="Data Planner and Analyst"/>
    <s v="Columbia, SC"/>
    <x v="0"/>
    <x v="0"/>
    <x v="2"/>
    <x v="8057"/>
    <x v="286"/>
    <s v="Local Boy Outfitters"/>
    <s v="['excel']"/>
  </r>
  <r>
    <x v="2"/>
    <s v="IT Data Analytic Architect - Biopharma Commercial"/>
    <s v="India"/>
    <x v="0"/>
    <x v="0"/>
    <x v="7"/>
    <x v="8354"/>
    <x v="221"/>
    <s v="Merck Group"/>
    <s v="['sql', 'python']"/>
  </r>
  <r>
    <x v="2"/>
    <s v="Data Analyst"/>
    <s v="Chicago, IL"/>
    <x v="0"/>
    <x v="0"/>
    <x v="2"/>
    <x v="8355"/>
    <x v="67"/>
    <s v="Stamford Technology Solutions LLC, DBA Infinity"/>
    <s v="['sql', 'excel', 'power bi']"/>
  </r>
  <r>
    <x v="0"/>
    <s v="Actuarial Data Scientist II - Personal Auto (Remote or Hybrid)"/>
    <s v="Anywhere"/>
    <x v="0"/>
    <x v="1"/>
    <x v="2"/>
    <x v="8356"/>
    <x v="1500"/>
    <s v="American Family Insurance"/>
    <s v="['phoenix']"/>
  </r>
  <r>
    <x v="0"/>
    <s v="Engineer / Data Scientist"/>
    <s v="Torrance, CA"/>
    <x v="0"/>
    <x v="0"/>
    <x v="2"/>
    <x v="8357"/>
    <x v="495"/>
    <s v="Sequoia Research Corporation"/>
    <s v="['c', 'python', 'matlab', 'fortran', 'linux']"/>
  </r>
  <r>
    <x v="6"/>
    <s v="Business/Data Analyst Senior | Remote"/>
    <s v="Newark, DE"/>
    <x v="0"/>
    <x v="0"/>
    <x v="2"/>
    <x v="8358"/>
    <x v="19"/>
    <s v="Amerihealth"/>
    <s v="['sas', 'sas', 'sql', 'excel', 'ms access', 'tableau', 'flow']"/>
  </r>
  <r>
    <x v="0"/>
    <s v="CMPTL AND DATA SCI RSCH SPEC 4 (Data Scientist)"/>
    <s v="Davis, CA"/>
    <x v="0"/>
    <x v="0"/>
    <x v="2"/>
    <x v="8359"/>
    <x v="1501"/>
    <s v="University of California, Davis"/>
    <s v="['julia', 'c++', 'r', 'python', 'git', 'github']"/>
  </r>
  <r>
    <x v="2"/>
    <s v="Data Analyst"/>
    <s v="Austin, TX"/>
    <x v="0"/>
    <x v="0"/>
    <x v="2"/>
    <x v="8360"/>
    <x v="17"/>
    <s v="SimpleNursing"/>
    <s v="['sql', 'python', 'excel', 'sheets', 'looker', 'tableau']"/>
  </r>
  <r>
    <x v="8"/>
    <s v="Sr. Analyst, Data Science and Analytics (Remote)"/>
    <s v="Anywhere"/>
    <x v="0"/>
    <x v="1"/>
    <x v="2"/>
    <x v="8361"/>
    <x v="1502"/>
    <s v="TransUnion"/>
    <s v="['go', 'sql', 'r', 'python', 'excel']"/>
  </r>
  <r>
    <x v="8"/>
    <s v="Sr. Data Scientist, Fraud Risk"/>
    <s v="San Jose, CA"/>
    <x v="0"/>
    <x v="0"/>
    <x v="2"/>
    <x v="8362"/>
    <x v="85"/>
    <s v="OKX"/>
    <s v="['sql', 'r']"/>
  </r>
  <r>
    <x v="2"/>
    <s v="Data Analyst"/>
    <s v="Chicago, IL"/>
    <x v="0"/>
    <x v="0"/>
    <x v="2"/>
    <x v="8363"/>
    <x v="474"/>
    <s v="CBOE"/>
    <s v="['sql', 'python', 'snowflake', 'redshift', 'tableau']"/>
  </r>
  <r>
    <x v="0"/>
    <s v="Head, Data Decision Science"/>
    <s v="Johannesburg, South Africa"/>
    <x v="0"/>
    <x v="0"/>
    <x v="14"/>
    <x v="8364"/>
    <x v="251"/>
    <s v="Standard Bank Group"/>
    <m/>
  </r>
  <r>
    <x v="2"/>
    <s v="Data Analyst I"/>
    <s v="St. Louis, MO"/>
    <x v="0"/>
    <x v="0"/>
    <x v="2"/>
    <x v="8365"/>
    <x v="159"/>
    <s v="Behavioral Health Network of Greater St. Louis"/>
    <s v="['r', 'sas', 'sas', 'spss', 'power bi', 'tableau']"/>
  </r>
  <r>
    <x v="2"/>
    <s v="Master Data Support Analyst (QA Systems Analyst)"/>
    <s v="Miami, FL"/>
    <x v="0"/>
    <x v="0"/>
    <x v="2"/>
    <x v="8366"/>
    <x v="234"/>
    <s v="Mérieux NutriSciences - North America"/>
    <s v="['word', 'excel', 'powerpoint', 'outlook', 'tableau']"/>
  </r>
  <r>
    <x v="1"/>
    <s v="Data Integration Engineer"/>
    <s v="Anywhere"/>
    <x v="0"/>
    <x v="1"/>
    <x v="2"/>
    <x v="8367"/>
    <x v="80"/>
    <s v="Envision"/>
    <s v="['sql', 'shell', 'python', 'sql server', 'oracle', 'aws', 'aurora', 'azure', 'unix', 'qlik']"/>
  </r>
  <r>
    <x v="0"/>
    <s v="Expert I Data Science"/>
    <s v="Anywhere"/>
    <x v="0"/>
    <x v="1"/>
    <x v="2"/>
    <x v="8368"/>
    <x v="1173"/>
    <s v="Cnam - Auditeurs - Accueil"/>
    <m/>
  </r>
  <r>
    <x v="7"/>
    <s v="Machine Learning Engineer"/>
    <s v="San Francisco, CA"/>
    <x v="0"/>
    <x v="0"/>
    <x v="2"/>
    <x v="8369"/>
    <x v="771"/>
    <s v="X4 Technology"/>
    <s v="['python', 'sql']"/>
  </r>
  <r>
    <x v="4"/>
    <s v="Tax Analyst"/>
    <s v="Tampa, FL"/>
    <x v="0"/>
    <x v="0"/>
    <x v="2"/>
    <x v="8370"/>
    <x v="159"/>
    <s v="PTS Services LLC"/>
    <s v="['alteryx', 'excel']"/>
  </r>
  <r>
    <x v="2"/>
    <s v="Data Analyst – ING Branches and Service"/>
    <s v="Netherlands"/>
    <x v="0"/>
    <x v="0"/>
    <x v="26"/>
    <x v="8371"/>
    <x v="630"/>
    <s v="ING"/>
    <s v="['sql', 'sas', 'sas', 'r', 'excel', 'cognos']"/>
  </r>
  <r>
    <x v="6"/>
    <s v="Senior Market Data Analyst"/>
    <s v="Chicago, IL"/>
    <x v="0"/>
    <x v="0"/>
    <x v="2"/>
    <x v="8372"/>
    <x v="31"/>
    <s v="Lawson Products"/>
    <s v="['sql', 'sas', 'sas', 'r', 'excel', 'spss', 'tableau', 'power bi', 'outlook', 'word', 'powerpoint']"/>
  </r>
  <r>
    <x v="1"/>
    <s v="Data Engineer"/>
    <s v="Anywhere"/>
    <x v="1"/>
    <x v="1"/>
    <x v="1"/>
    <x v="8373"/>
    <x v="122"/>
    <s v="Medix™"/>
    <s v="['sql', 't-sql', 'azure', 'databricks', 'ssis']"/>
  </r>
  <r>
    <x v="2"/>
    <s v="Business Data Analyst"/>
    <s v="Miami, FL"/>
    <x v="0"/>
    <x v="0"/>
    <x v="2"/>
    <x v="8374"/>
    <x v="20"/>
    <s v="RiCOMA International Corporation"/>
    <s v="['excel']"/>
  </r>
  <r>
    <x v="2"/>
    <s v="Data Analyst - Disease Community Specialist"/>
    <s v="Philadelphia, PA"/>
    <x v="0"/>
    <x v="0"/>
    <x v="2"/>
    <x v="8375"/>
    <x v="574"/>
    <s v="Within3"/>
    <s v="['tableau', 'excel', 'powerpoint']"/>
  </r>
  <r>
    <x v="7"/>
    <s v="Member Of Technical Staff -Machine Learning"/>
    <s v="Bengaluru, Karnataka, India"/>
    <x v="0"/>
    <x v="0"/>
    <x v="7"/>
    <x v="8376"/>
    <x v="36"/>
    <s v="ThoughtSpot"/>
    <s v="['python', 'sql', 'java', 'go', 'scala', 'elasticsearch', 'aws', 'spark']"/>
  </r>
  <r>
    <x v="2"/>
    <s v="Data Analyst"/>
    <s v="Washington, DC"/>
    <x v="0"/>
    <x v="0"/>
    <x v="2"/>
    <x v="8377"/>
    <x v="23"/>
    <s v="National Park Foundation"/>
    <s v="['sql', 'sql server', 'snowflake', 'azure', 'aws', 'redshift', 'ssis', 'tableau', 'looker']"/>
  </r>
  <r>
    <x v="2"/>
    <s v="Data Analyst"/>
    <s v="Aston, PA"/>
    <x v="0"/>
    <x v="0"/>
    <x v="2"/>
    <x v="8378"/>
    <x v="153"/>
    <s v="AEXGroup"/>
    <s v="['sql']"/>
  </r>
  <r>
    <x v="0"/>
    <s v="Data Scientist"/>
    <s v="Florida, OH"/>
    <x v="0"/>
    <x v="0"/>
    <x v="2"/>
    <x v="8379"/>
    <x v="20"/>
    <s v="Acadia Technologies, Inc."/>
    <s v="['sas', 'sas', 'python', 'sql', 'hadoop', 'spark']"/>
  </r>
  <r>
    <x v="2"/>
    <s v="Data Analyst"/>
    <s v="Irvine, CA"/>
    <x v="0"/>
    <x v="0"/>
    <x v="2"/>
    <x v="8380"/>
    <x v="23"/>
    <s v="Insight Global"/>
    <s v="['python', 'r', 'sql']"/>
  </r>
  <r>
    <x v="0"/>
    <s v="Data Scientist II"/>
    <s v="Newark, NJ"/>
    <x v="0"/>
    <x v="0"/>
    <x v="2"/>
    <x v="8381"/>
    <x v="1503"/>
    <s v="Horizon BCBSNJ"/>
    <s v="['java', 'hadoop', 'spark']"/>
  </r>
  <r>
    <x v="2"/>
    <s v="Data Analyst, Principal (Travel Demand Modeling)"/>
    <s v="Atlanta, GA"/>
    <x v="0"/>
    <x v="0"/>
    <x v="2"/>
    <x v="8382"/>
    <x v="606"/>
    <s v="Atlanta Regional Commission"/>
    <s v="['r', 'java', 'python', 'jupyter', 'github']"/>
  </r>
  <r>
    <x v="7"/>
    <s v="Staff Machine Learning Engineer"/>
    <s v="Mountain View, CA"/>
    <x v="0"/>
    <x v="0"/>
    <x v="2"/>
    <x v="8383"/>
    <x v="1504"/>
    <s v="Coupang"/>
    <s v="['c', 'aws']"/>
  </r>
  <r>
    <x v="2"/>
    <s v="Financial Data Analyst"/>
    <s v="Des Moines, IA"/>
    <x v="0"/>
    <x v="0"/>
    <x v="2"/>
    <x v="8384"/>
    <x v="67"/>
    <s v="Robert Half"/>
    <s v="['sql', 'power bi', 'tableau', 'excel']"/>
  </r>
  <r>
    <x v="0"/>
    <s v="Assistant Director, Data Science"/>
    <s v="Boston, MA"/>
    <x v="0"/>
    <x v="0"/>
    <x v="2"/>
    <x v="8385"/>
    <x v="56"/>
    <s v="Liberty Mutual Insurance"/>
    <s v="['python', 'r']"/>
  </r>
  <r>
    <x v="4"/>
    <s v="Senior Analyst in Finance Systems and Analytics"/>
    <s v="Anywhere"/>
    <x v="0"/>
    <x v="1"/>
    <x v="2"/>
    <x v="8386"/>
    <x v="172"/>
    <s v="Get It Recruit - Transportation"/>
    <s v="['sql', 'excel']"/>
  </r>
  <r>
    <x v="2"/>
    <s v="Senior People Data Analyst"/>
    <s v="Mountain View, CA"/>
    <x v="0"/>
    <x v="0"/>
    <x v="2"/>
    <x v="8387"/>
    <x v="52"/>
    <s v="Nuro"/>
    <s v="['sql', 'sheets']"/>
  </r>
  <r>
    <x v="8"/>
    <s v="Senior Data Scientist - Marketplace Economy, Search &amp; Discovery"/>
    <s v="San Mateo, CA"/>
    <x v="0"/>
    <x v="0"/>
    <x v="2"/>
    <x v="8388"/>
    <x v="8"/>
    <s v="Roblox"/>
    <s v="['python', 'r', 'sql', 'go', 'spark', 'hadoop', 'airflow']"/>
  </r>
  <r>
    <x v="0"/>
    <s v="Lead Data Scientist"/>
    <s v="Willingboro, NJ"/>
    <x v="0"/>
    <x v="0"/>
    <x v="2"/>
    <x v="8389"/>
    <x v="19"/>
    <s v="firstPro,"/>
    <s v="['python', 'sql', 'azure']"/>
  </r>
  <r>
    <x v="2"/>
    <s v="Statistical / Data Analyst - Automotive industries"/>
    <s v="Peoria, IL"/>
    <x v="0"/>
    <x v="0"/>
    <x v="2"/>
    <x v="8390"/>
    <x v="239"/>
    <s v="Neo Tech Solutions"/>
    <s v="['python']"/>
  </r>
  <r>
    <x v="8"/>
    <s v="Senior Data Science Manager, Product and Pricing"/>
    <s v="San Francisco, CA"/>
    <x v="0"/>
    <x v="0"/>
    <x v="2"/>
    <x v="8391"/>
    <x v="27"/>
    <s v="Ironclad, Inc."/>
    <s v="['sql', 'python', 'r']"/>
  </r>
  <r>
    <x v="4"/>
    <s v="Director, Resident Solutions Architecture (Professional Services..."/>
    <s v="Singapore"/>
    <x v="0"/>
    <x v="0"/>
    <x v="18"/>
    <x v="8392"/>
    <x v="36"/>
    <s v="Databricks"/>
    <s v="['databricks', 'spark', 'excel', 'unify']"/>
  </r>
  <r>
    <x v="0"/>
    <s v="Data Scientist"/>
    <s v="Singapore"/>
    <x v="0"/>
    <x v="0"/>
    <x v="18"/>
    <x v="8393"/>
    <x v="212"/>
    <s v="Workforce Optimizer Pte Ltd"/>
    <s v="['r', 'python', 'sql', 'java']"/>
  </r>
  <r>
    <x v="1"/>
    <s v="Data Engineer-Senior Associate-P&amp;T"/>
    <s v="India"/>
    <x v="0"/>
    <x v="0"/>
    <x v="7"/>
    <x v="8394"/>
    <x v="561"/>
    <s v="PwC"/>
    <s v="['sql', 'nosql', 'databricks', 'kafka', 'ssis', 'tableau']"/>
  </r>
  <r>
    <x v="0"/>
    <s v="Data Scientist"/>
    <s v="Anywhere"/>
    <x v="0"/>
    <x v="1"/>
    <x v="2"/>
    <x v="8395"/>
    <x v="120"/>
    <s v="Dataiku"/>
    <s v="['python', 'r', 'sql', 'javascript', 'pyspark', 'hadoop', 'rshiny']"/>
  </r>
  <r>
    <x v="3"/>
    <s v="Sr. Data Warehouse Engineer"/>
    <s v="Anywhere"/>
    <x v="0"/>
    <x v="1"/>
    <x v="2"/>
    <x v="8396"/>
    <x v="49"/>
    <s v="Global Tech Staffing"/>
    <s v="['azure', 'aws', 'redshift']"/>
  </r>
  <r>
    <x v="1"/>
    <s v="Lead Data Engineer Snowflake"/>
    <s v="Milwaukee, WI"/>
    <x v="0"/>
    <x v="0"/>
    <x v="2"/>
    <x v="8397"/>
    <x v="1093"/>
    <s v="Northwestern Mutual"/>
    <s v="['python', 'sql', 'aws', 'snowflake', 'kafka']"/>
  </r>
  <r>
    <x v="4"/>
    <s v="Business Analyst"/>
    <s v="Austin, TX"/>
    <x v="0"/>
    <x v="0"/>
    <x v="2"/>
    <x v="8398"/>
    <x v="153"/>
    <s v="Ancor Capital Partners"/>
    <s v="['vba', 'python', 'excel']"/>
  </r>
  <r>
    <x v="2"/>
    <s v="Business Data Analyst"/>
    <s v="Boca Raton, FL"/>
    <x v="0"/>
    <x v="0"/>
    <x v="2"/>
    <x v="8399"/>
    <x v="1505"/>
    <s v="Minuteman Press"/>
    <s v="['sql', 'c', 'excel', 'power bi']"/>
  </r>
  <r>
    <x v="2"/>
    <s v="Data Analyst"/>
    <s v="Dana Point, CA"/>
    <x v="0"/>
    <x v="0"/>
    <x v="2"/>
    <x v="8400"/>
    <x v="16"/>
    <s v="Alter Health Group"/>
    <s v="['sql', 'python', 'r', 'snowflake', 'aws', 'gcp', 'azure']"/>
  </r>
  <r>
    <x v="8"/>
    <s v="Senior Data Scientist"/>
    <s v="San Francisco, CA"/>
    <x v="0"/>
    <x v="0"/>
    <x v="2"/>
    <x v="8401"/>
    <x v="889"/>
    <s v="Pave"/>
    <s v="['sql', 'python']"/>
  </r>
  <r>
    <x v="2"/>
    <s v="Data Analyst"/>
    <s v="Anywhere"/>
    <x v="0"/>
    <x v="1"/>
    <x v="2"/>
    <x v="8022"/>
    <x v="28"/>
    <s v="EPIC Brokers"/>
    <s v="['excel']"/>
  </r>
  <r>
    <x v="6"/>
    <s v="Data Quality Senior Analyst (Hybrid)"/>
    <s v="Jacksonville, FL"/>
    <x v="0"/>
    <x v="0"/>
    <x v="2"/>
    <x v="8402"/>
    <x v="389"/>
    <s v="Citi"/>
    <m/>
  </r>
  <r>
    <x v="2"/>
    <s v="Data Analyst"/>
    <s v="Richardson, TX"/>
    <x v="0"/>
    <x v="0"/>
    <x v="2"/>
    <x v="8403"/>
    <x v="243"/>
    <s v="University of Texas at Dallas"/>
    <s v="['sas', 'sas', 'r', 'spss']"/>
  </r>
  <r>
    <x v="1"/>
    <s v="Associate Data Engineer"/>
    <s v="Florham Park, NJ"/>
    <x v="0"/>
    <x v="0"/>
    <x v="2"/>
    <x v="8404"/>
    <x v="243"/>
    <s v="Incedo Inc."/>
    <s v="['sql', 'r', 'python', 'zoom']"/>
  </r>
  <r>
    <x v="4"/>
    <s v="Business Intelligence Analyst"/>
    <s v="Petaluma, CA"/>
    <x v="0"/>
    <x v="0"/>
    <x v="2"/>
    <x v="8405"/>
    <x v="29"/>
    <s v="Friedman's Home Improvement"/>
    <s v="['sql', 'power bi', 'word', 'excel']"/>
  </r>
  <r>
    <x v="2"/>
    <s v="Data Architect"/>
    <s v="Anderlecht, Belgium"/>
    <x v="0"/>
    <x v="0"/>
    <x v="3"/>
    <x v="8406"/>
    <x v="787"/>
    <s v="Ypto"/>
    <s v="['nosql', 'azure', 'sap', 'flow']"/>
  </r>
  <r>
    <x v="8"/>
    <s v="Senior Data Scientist, Growth"/>
    <s v="United States"/>
    <x v="0"/>
    <x v="0"/>
    <x v="2"/>
    <x v="8407"/>
    <x v="73"/>
    <s v="Hinge Health"/>
    <s v="['r', 'python', 'sql', 'tableau']"/>
  </r>
  <r>
    <x v="1"/>
    <s v="Data Engineer"/>
    <s v="Prague, Czechia"/>
    <x v="0"/>
    <x v="0"/>
    <x v="39"/>
    <x v="8408"/>
    <x v="56"/>
    <s v="Pure Storage"/>
    <s v="['go', 'sql', 'python', 'snowflake', 'aws', 'aurora', 'redshift', 'spark', 'airflow', 'kafka']"/>
  </r>
  <r>
    <x v="0"/>
    <s v="Staff Data Scientist"/>
    <s v="Anywhere"/>
    <x v="0"/>
    <x v="1"/>
    <x v="2"/>
    <x v="8409"/>
    <x v="51"/>
    <s v="GOBankingRates"/>
    <s v="['python', 'r', 'sql', 'aws', 'azure', 'tableau', 'power bi', 'jira', 'trello', 'slack', 'zoom']"/>
  </r>
  <r>
    <x v="2"/>
    <s v="Data Management Analyst"/>
    <s v="Roseville, CA"/>
    <x v="0"/>
    <x v="0"/>
    <x v="2"/>
    <x v="8410"/>
    <x v="153"/>
    <s v="Basalite Concrete Products"/>
    <s v="['power bi']"/>
  </r>
  <r>
    <x v="0"/>
    <s v="Data Analyst / Data Scientist"/>
    <s v="Anywhere"/>
    <x v="0"/>
    <x v="1"/>
    <x v="2"/>
    <x v="8411"/>
    <x v="18"/>
    <s v="Y Combinator"/>
    <s v="['sql', 'python']"/>
  </r>
  <r>
    <x v="0"/>
    <s v="Data Scientist"/>
    <s v="United States"/>
    <x v="2"/>
    <x v="0"/>
    <x v="2"/>
    <x v="8412"/>
    <x v="1506"/>
    <s v="High Tech High"/>
    <s v="['r', 'gcp', 'express', 'looker']"/>
  </r>
  <r>
    <x v="2"/>
    <s v="Product Data Analyst"/>
    <s v="Stockholm, Sweden"/>
    <x v="0"/>
    <x v="0"/>
    <x v="13"/>
    <x v="8413"/>
    <x v="137"/>
    <s v="H&amp;M Group"/>
    <s v="['gdpr']"/>
  </r>
  <r>
    <x v="8"/>
    <s v="Senior Data Scientist"/>
    <s v="Anywhere"/>
    <x v="0"/>
    <x v="1"/>
    <x v="2"/>
    <x v="8414"/>
    <x v="683"/>
    <s v="Verizon"/>
    <s v="['python', 'java', 'scala', 'aws', 'pytorch', 'hadoop']"/>
  </r>
  <r>
    <x v="8"/>
    <s v="Senior Data Scientist - Time Series &amp; Predictive Maintenance"/>
    <s v="Anywhere"/>
    <x v="0"/>
    <x v="1"/>
    <x v="1"/>
    <x v="8415"/>
    <x v="21"/>
    <s v="Harnham"/>
    <s v="['python', 'sql']"/>
  </r>
  <r>
    <x v="2"/>
    <s v="Data Analyst II (Journeyman Operations Research Analyst)"/>
    <s v="Washington, DC"/>
    <x v="0"/>
    <x v="0"/>
    <x v="2"/>
    <x v="8416"/>
    <x v="2"/>
    <s v="Aspetto, Inc."/>
    <s v="['python', 'r', 'powerpoint', 'tableau']"/>
  </r>
  <r>
    <x v="2"/>
    <s v="Data Analyst"/>
    <s v="Fresno, CA"/>
    <x v="0"/>
    <x v="0"/>
    <x v="2"/>
    <x v="8026"/>
    <x v="12"/>
    <s v="LHH"/>
    <s v="['python', 'azure', 'aws', 'power bi', 'excel']"/>
  </r>
  <r>
    <x v="4"/>
    <s v="Business Intelligence Professional"/>
    <s v="India"/>
    <x v="0"/>
    <x v="0"/>
    <x v="7"/>
    <x v="8417"/>
    <x v="44"/>
    <s v="BT Group"/>
    <m/>
  </r>
  <r>
    <x v="7"/>
    <s v="Generative AI Lead"/>
    <s v="Tel Aviv-Yafo, Israel"/>
    <x v="0"/>
    <x v="0"/>
    <x v="8"/>
    <x v="8418"/>
    <x v="36"/>
    <s v="Hello Heart"/>
    <m/>
  </r>
  <r>
    <x v="2"/>
    <s v="Entry Level Data Analyst"/>
    <s v="Manassas, VA"/>
    <x v="0"/>
    <x v="0"/>
    <x v="2"/>
    <x v="8419"/>
    <x v="234"/>
    <s v="TRESUME"/>
    <s v="['sql']"/>
  </r>
  <r>
    <x v="2"/>
    <s v="Sr. Data Analyst"/>
    <s v="Clearwater, FL"/>
    <x v="0"/>
    <x v="0"/>
    <x v="2"/>
    <x v="8420"/>
    <x v="31"/>
    <s v="Modis"/>
    <s v="['sql', 'go', 'tableau', 'power bi', 'excel', 'word', 'visio', 'powerpoint', 'outlook']"/>
  </r>
  <r>
    <x v="0"/>
    <s v="Data Scientist"/>
    <s v="Frisco, TX"/>
    <x v="0"/>
    <x v="0"/>
    <x v="1"/>
    <x v="8421"/>
    <x v="16"/>
    <s v="HRK Solutions LLC."/>
    <s v="['python', 'scikit-learn', 'tensorflow', 'pandas', 'numpy']"/>
  </r>
  <r>
    <x v="6"/>
    <s v="Business Intelligence - Data Support Sr Analyst"/>
    <s v="Addison, TX"/>
    <x v="0"/>
    <x v="0"/>
    <x v="2"/>
    <x v="8422"/>
    <x v="31"/>
    <s v="Bank of America Corporation"/>
    <s v="['sql', 'tableau', 'git']"/>
  </r>
  <r>
    <x v="2"/>
    <s v="Data Analyst"/>
    <s v="Tallahassee, FL"/>
    <x v="0"/>
    <x v="0"/>
    <x v="2"/>
    <x v="8423"/>
    <x v="1457"/>
    <s v="ICF"/>
    <s v="['sql', 'r', 'python', 'sas', 'sas', 'power bi', 'tableau', 'spss', 'excel']"/>
  </r>
  <r>
    <x v="2"/>
    <s v="Behavioral Health Data Analyst- REMOTE"/>
    <s v="Anywhere"/>
    <x v="0"/>
    <x v="1"/>
    <x v="2"/>
    <x v="8424"/>
    <x v="477"/>
    <s v="ICF"/>
    <s v="['sas', 'sas', 'r', 'python', 'sql', 'spss', 'tableau']"/>
  </r>
  <r>
    <x v="8"/>
    <s v="Senior Data Scientist"/>
    <s v="Anywhere"/>
    <x v="0"/>
    <x v="1"/>
    <x v="1"/>
    <x v="8425"/>
    <x v="49"/>
    <s v="KINETIC"/>
    <m/>
  </r>
  <r>
    <x v="0"/>
    <s v="Data Scientist"/>
    <s v="Westlake, TX"/>
    <x v="0"/>
    <x v="0"/>
    <x v="2"/>
    <x v="8426"/>
    <x v="2"/>
    <s v="Fidelity Investments"/>
    <s v="['python', 'r', 'elasticsearch', 'aws', 'tensorflow', 'keras', 'mxnet', 'pytorch']"/>
  </r>
  <r>
    <x v="1"/>
    <s v="Data Engineer"/>
    <s v="Pakistan"/>
    <x v="0"/>
    <x v="0"/>
    <x v="59"/>
    <x v="8427"/>
    <x v="227"/>
    <s v="Avanceon MEA"/>
    <s v="['scala', 'azure', 'hadoop', 'spark', 'pandas', 'numpy', 'node.js']"/>
  </r>
  <r>
    <x v="2"/>
    <s v="Strategic Data Project Analyst"/>
    <m/>
    <x v="0"/>
    <x v="0"/>
    <x v="2"/>
    <x v="8428"/>
    <x v="23"/>
    <s v="Scholastic"/>
    <s v="['sql', 'python', 'power bi', 'excel', 'powerpoint']"/>
  </r>
  <r>
    <x v="2"/>
    <s v="Sr. Yield &amp; Inventory Analyst (Data Analyst) - AudienceXpress Media"/>
    <s v="New York, NY"/>
    <x v="0"/>
    <x v="0"/>
    <x v="2"/>
    <x v="8429"/>
    <x v="1507"/>
    <s v="Effectv"/>
    <s v="['sql', 'python', 'excel', 'looker']"/>
  </r>
  <r>
    <x v="2"/>
    <s v="Logistics Data Analyst and Forecaster"/>
    <s v="Englewood Cliffs, NJ"/>
    <x v="0"/>
    <x v="0"/>
    <x v="2"/>
    <x v="8430"/>
    <x v="53"/>
    <s v="Geopaq Logic"/>
    <s v="['excel', 'word', 'outlook']"/>
  </r>
  <r>
    <x v="2"/>
    <s v="Data Protection &amp; Compliance Analyst"/>
    <s v="Fort Lauderdale, FL"/>
    <x v="1"/>
    <x v="0"/>
    <x v="2"/>
    <x v="8431"/>
    <x v="1508"/>
    <s v="Kforce Technology Staffing"/>
    <s v="['gdpr', 'flow']"/>
  </r>
  <r>
    <x v="2"/>
    <s v="Business Data Analyst"/>
    <s v="Fort Worth, TX"/>
    <x v="0"/>
    <x v="0"/>
    <x v="2"/>
    <x v="8432"/>
    <x v="91"/>
    <s v="Pritchard &amp; Abbott, Inc."/>
    <s v="['sql', 'sql server']"/>
  </r>
  <r>
    <x v="0"/>
    <s v="Data Scientist"/>
    <s v="Chicago, IL"/>
    <x v="0"/>
    <x v="0"/>
    <x v="2"/>
    <x v="8433"/>
    <x v="155"/>
    <s v="Radley James"/>
    <s v="['python', 'sql', 'pandas', 'numpy', 'linux']"/>
  </r>
  <r>
    <x v="2"/>
    <s v="Data Analyst"/>
    <s v="Tampa, FL"/>
    <x v="0"/>
    <x v="0"/>
    <x v="2"/>
    <x v="8434"/>
    <x v="96"/>
    <s v="Kani Solutions"/>
    <s v="['oracle']"/>
  </r>
  <r>
    <x v="1"/>
    <s v="Data Engineer- Google Cloud"/>
    <s v="Irving, TX"/>
    <x v="0"/>
    <x v="0"/>
    <x v="2"/>
    <x v="8435"/>
    <x v="94"/>
    <s v="CVS Health"/>
    <s v="['python', 'java', 'shell', 'nosql', 'cassandra', 'mysql', 'pyspark', 'spark', 'airflow', 'unix', 'jenkins', 'git']"/>
  </r>
  <r>
    <x v="0"/>
    <s v="Cyber Data Analytics, TS/SCI (Virginia)"/>
    <s v="Springfield, VA"/>
    <x v="0"/>
    <x v="0"/>
    <x v="2"/>
    <x v="8436"/>
    <x v="164"/>
    <s v="GuidePoint Security LLC"/>
    <s v="['elasticsearch', 'linux', 'splunk', 'flow']"/>
  </r>
  <r>
    <x v="7"/>
    <s v="Computer Vision Engineer - Machine Learning Expert (m/f/d)"/>
    <s v="Lindau, Germany"/>
    <x v="0"/>
    <x v="0"/>
    <x v="9"/>
    <x v="8437"/>
    <x v="334"/>
    <s v="DENSO"/>
    <s v="['python', 'pytorch', 'git']"/>
  </r>
  <r>
    <x v="2"/>
    <s v="Tax Data Analyst - Business Tax Advisory - Quan Services - Manager..."/>
    <s v="Los Angeles, CA"/>
    <x v="0"/>
    <x v="0"/>
    <x v="2"/>
    <x v="8438"/>
    <x v="763"/>
    <s v="EY"/>
    <s v="['sharepoint', 'power bi', 'alteryx']"/>
  </r>
  <r>
    <x v="2"/>
    <s v="Financial Data Analyst"/>
    <s v="Sacramento, CA"/>
    <x v="0"/>
    <x v="0"/>
    <x v="2"/>
    <x v="8439"/>
    <x v="764"/>
    <s v="Momentum (BuildMomentum.io)"/>
    <s v="['spreadsheet', 'excel', 'sheets', 'tableau', 'power bi']"/>
  </r>
  <r>
    <x v="9"/>
    <s v="Senior Threat Engineer"/>
    <s v="Ramat Gan, Israel"/>
    <x v="0"/>
    <x v="0"/>
    <x v="8"/>
    <x v="8440"/>
    <x v="36"/>
    <s v="Zscaler"/>
    <s v="['python', 'excel']"/>
  </r>
  <r>
    <x v="0"/>
    <s v="Manager, Data Science (Machine Learning)"/>
    <s v="Johannesburg, South Africa"/>
    <x v="0"/>
    <x v="0"/>
    <x v="14"/>
    <x v="8441"/>
    <x v="1150"/>
    <s v="Standard Bank Group"/>
    <s v="['sas', 'sas', 'r', 'python', 'sql', 'azure', 'aws', 'docker']"/>
  </r>
  <r>
    <x v="0"/>
    <s v="Data Scientist - Innovation"/>
    <s v="Anywhere"/>
    <x v="0"/>
    <x v="1"/>
    <x v="2"/>
    <x v="8442"/>
    <x v="71"/>
    <s v="KTeam"/>
    <s v="['r', 'python', 'sql', 'scala', 'java', 'c++', 'matplotlib', 'tableau']"/>
  </r>
  <r>
    <x v="1"/>
    <s v="Data Quality Engineer | Hybrid, Bangalore, India"/>
    <s v="Bengaluru, Karnataka, India"/>
    <x v="0"/>
    <x v="0"/>
    <x v="7"/>
    <x v="8443"/>
    <x v="36"/>
    <s v="Optiv"/>
    <s v="['python', 'selenium', 'git', 'jira']"/>
  </r>
  <r>
    <x v="0"/>
    <s v="Director of Data Science (f/m/x)"/>
    <s v="Berlin, Germany"/>
    <x v="0"/>
    <x v="0"/>
    <x v="9"/>
    <x v="8444"/>
    <x v="813"/>
    <s v="AUTO1 Group"/>
    <s v="['python', 'aws', 'redshift', 'fastapi', 'jenkins', 'terraform']"/>
  </r>
  <r>
    <x v="2"/>
    <s v="Data Analyst (Atlanta, GA)"/>
    <s v="Atlanta, GA"/>
    <x v="0"/>
    <x v="0"/>
    <x v="2"/>
    <x v="8445"/>
    <x v="31"/>
    <s v="RVO Health"/>
    <s v="['sql', 'looker', 'tableau']"/>
  </r>
  <r>
    <x v="0"/>
    <s v="Data Scientist"/>
    <s v="Anywhere"/>
    <x v="0"/>
    <x v="1"/>
    <x v="2"/>
    <x v="8446"/>
    <x v="19"/>
    <s v="Smith Hanley Associates"/>
    <s v="['python', 'sql', 'javascript', 'html', 'php', 'vba', 'mongodb', 'mongodb', 'aws', 'tensorflow', 'scikit-learn', 'excel', 'powerpoint', 'tableau']"/>
  </r>
  <r>
    <x v="2"/>
    <s v="Flight Test Data Analyst"/>
    <s v="Eglin AFB, FL"/>
    <x v="0"/>
    <x v="0"/>
    <x v="2"/>
    <x v="8447"/>
    <x v="17"/>
    <s v="Axient"/>
    <s v="['sql']"/>
  </r>
  <r>
    <x v="4"/>
    <s v="Business Intelligence Analyst"/>
    <s v="Rancho Cordova, CA"/>
    <x v="0"/>
    <x v="0"/>
    <x v="2"/>
    <x v="8448"/>
    <x v="80"/>
    <s v="Pacific Coast Companies Inc"/>
    <s v="['python', 'sql', 'sap', 'power bi', 'tableau']"/>
  </r>
  <r>
    <x v="2"/>
    <s v="Healthcare Data Analyst"/>
    <s v="Chesterfield, MO"/>
    <x v="0"/>
    <x v="0"/>
    <x v="2"/>
    <x v="8449"/>
    <x v="23"/>
    <s v="PEG Staffing &amp; Recruiting"/>
    <s v="['sql', 'alteryx', 'tableau']"/>
  </r>
  <r>
    <x v="2"/>
    <s v="VP, Finances Data Analyst Lead (Consent Order Testing) –C13 -Hybrid"/>
    <s v="Lancaster, TX"/>
    <x v="0"/>
    <x v="0"/>
    <x v="2"/>
    <x v="8450"/>
    <x v="309"/>
    <s v="Citi"/>
    <s v="['sql', 'shell', 'oracle', 'unix', 'jira']"/>
  </r>
  <r>
    <x v="2"/>
    <s v="Healthcare Data Analyst"/>
    <s v="Washington, DC"/>
    <x v="0"/>
    <x v="0"/>
    <x v="2"/>
    <x v="8451"/>
    <x v="103"/>
    <s v="Xcutives.com Inc"/>
    <s v="['sql', 'tableau']"/>
  </r>
  <r>
    <x v="2"/>
    <s v="Data Analyst and Administrative Assistant"/>
    <s v="Worcester, MA"/>
    <x v="0"/>
    <x v="0"/>
    <x v="2"/>
    <x v="8452"/>
    <x v="239"/>
    <s v="Slideways, Inc"/>
    <s v="['excel', 'flow']"/>
  </r>
  <r>
    <x v="2"/>
    <s v="Healthcare Data Analyst II (Hybrid Role)"/>
    <s v="Rancho Cucamonga, CA"/>
    <x v="0"/>
    <x v="0"/>
    <x v="2"/>
    <x v="8014"/>
    <x v="1509"/>
    <s v="IEHP"/>
    <s v="['sas', 'sas', 'crystal', 'ms access', 'spss', 'ssrs', 'excel', 'word']"/>
  </r>
  <r>
    <x v="2"/>
    <s v="Data Analyst - Senior"/>
    <s v="Quantico, VA"/>
    <x v="0"/>
    <x v="0"/>
    <x v="2"/>
    <x v="8453"/>
    <x v="189"/>
    <s v="Nationwide IT Services, Inc"/>
    <s v="['r', 'sas', 'sas']"/>
  </r>
  <r>
    <x v="2"/>
    <s v="Data Analyst /SQL"/>
    <s v="Austin, TX"/>
    <x v="0"/>
    <x v="0"/>
    <x v="2"/>
    <x v="8454"/>
    <x v="20"/>
    <s v="Acadia Technologies, Inc."/>
    <s v="['sql', 'python', 'sheets', 'flow']"/>
  </r>
  <r>
    <x v="3"/>
    <s v="Senior Azure Data Engineer"/>
    <s v="Fremont, CA"/>
    <x v="0"/>
    <x v="0"/>
    <x v="2"/>
    <x v="8455"/>
    <x v="51"/>
    <s v="BayOne Solutions"/>
    <s v="['sql', 't-sql', 'nosql', 'python', 'azure', 'databricks']"/>
  </r>
  <r>
    <x v="2"/>
    <s v="Business (Data) Analyst"/>
    <s v="San Jose, CA"/>
    <x v="2"/>
    <x v="0"/>
    <x v="2"/>
    <x v="8456"/>
    <x v="57"/>
    <s v="FriendFinder Networks"/>
    <s v="['sas', 'sas', 'sql', 'perl', 'sql server', 'mysql', 'linux', 'spss', 'excel']"/>
  </r>
  <r>
    <x v="0"/>
    <s v="Sr. to Lead Data Scientist - Fraud Detection / Prevention"/>
    <s v="San Francisco, CA"/>
    <x v="0"/>
    <x v="0"/>
    <x v="2"/>
    <x v="8457"/>
    <x v="112"/>
    <s v="Skyrocket Ventures"/>
    <s v="['python']"/>
  </r>
  <r>
    <x v="7"/>
    <s v="Machine Learning Scientist (hybrid working model)"/>
    <s v="Madrid, Spain"/>
    <x v="0"/>
    <x v="0"/>
    <x v="20"/>
    <x v="8458"/>
    <x v="629"/>
    <s v="lastminute.com"/>
    <s v="['python', 'scikit-learn', 'pandas', 'matplotlib', 'numpy', 'keras', 'tensorflow', 'spark', 'git', 'github']"/>
  </r>
  <r>
    <x v="0"/>
    <s v="Manager, Data Science (Hybrid)"/>
    <m/>
    <x v="0"/>
    <x v="0"/>
    <x v="2"/>
    <x v="8459"/>
    <x v="161"/>
    <s v="Stabile Search"/>
    <m/>
  </r>
  <r>
    <x v="2"/>
    <s v="Associate Director, Data Analysis"/>
    <s v="Anywhere"/>
    <x v="0"/>
    <x v="1"/>
    <x v="2"/>
    <x v="8460"/>
    <x v="94"/>
    <s v="EL Education (Formerly Expeditionary Learning)"/>
    <s v="['r', 'tableau', 'word']"/>
  </r>
  <r>
    <x v="1"/>
    <s v="Cloud Data Engineer: AWS"/>
    <s v="Dallas, TX"/>
    <x v="1"/>
    <x v="0"/>
    <x v="2"/>
    <x v="8461"/>
    <x v="196"/>
    <s v="Kaizen Analytix"/>
    <s v="['sql', 'nosql', 'python', 'aws', 'pandas', 'pyspark']"/>
  </r>
  <r>
    <x v="0"/>
    <s v="Engineering Data Scientist, Monetization (Greater LA Area, CA)"/>
    <s v="Santa Monica, CA"/>
    <x v="0"/>
    <x v="0"/>
    <x v="2"/>
    <x v="8462"/>
    <x v="487"/>
    <s v="Snap Inc."/>
    <s v="['sql', 'python', 'r', 'c', 'aws', 'gcp', 'tensorflow', 'pytorch', 'express']"/>
  </r>
  <r>
    <x v="0"/>
    <s v="Geospatial Data Scientist"/>
    <s v="Washington, DC"/>
    <x v="0"/>
    <x v="0"/>
    <x v="2"/>
    <x v="8463"/>
    <x v="56"/>
    <s v="EpochGeo"/>
    <s v="['python', 'r', 'sql']"/>
  </r>
  <r>
    <x v="1"/>
    <s v="Associate, Data Engineer"/>
    <s v="India"/>
    <x v="0"/>
    <x v="0"/>
    <x v="7"/>
    <x v="8464"/>
    <x v="227"/>
    <s v="Micron Technology"/>
    <s v="['sql', 'python', 'sql server', 'snowflake', 'sap', 'power bi', 'tableau']"/>
  </r>
  <r>
    <x v="0"/>
    <s v="Lead Data Scientist"/>
    <s v="Boston, MA"/>
    <x v="0"/>
    <x v="0"/>
    <x v="2"/>
    <x v="8465"/>
    <x v="67"/>
    <s v="Analytic Recruiting Inc."/>
    <s v="['python', 'r', 'sql', 'word']"/>
  </r>
  <r>
    <x v="2"/>
    <s v="Data Analyst"/>
    <s v="Mountain View, CA"/>
    <x v="1"/>
    <x v="0"/>
    <x v="2"/>
    <x v="8466"/>
    <x v="172"/>
    <s v="Xoriant Corporation"/>
    <s v="['sql', 'python', 'aws']"/>
  </r>
  <r>
    <x v="5"/>
    <s v="Senior Software Engineer, Machine Learning (Push Ranking)"/>
    <s v="Shibuya City, Tokyo, Japan"/>
    <x v="0"/>
    <x v="0"/>
    <x v="36"/>
    <x v="8467"/>
    <x v="221"/>
    <s v="SmartNews"/>
    <s v="['java', 'c++', 'python', 'scala']"/>
  </r>
  <r>
    <x v="2"/>
    <s v="Financial Data Analyst"/>
    <s v="Anywhere"/>
    <x v="0"/>
    <x v="1"/>
    <x v="2"/>
    <x v="8468"/>
    <x v="953"/>
    <s v="Get It Recruit - Finance"/>
    <s v="['sql', 'python', 'vba', 'power bi', 'dax', 'excel', 'tableau']"/>
  </r>
  <r>
    <x v="0"/>
    <s v="Staff Data Scientist"/>
    <s v="San Francisco, CA"/>
    <x v="0"/>
    <x v="0"/>
    <x v="2"/>
    <x v="8469"/>
    <x v="10"/>
    <s v="Harnham"/>
    <s v="['python', 'sql', 'tensorflow', 'pytorch', 'scikit-learn']"/>
  </r>
  <r>
    <x v="0"/>
    <s v="Data Scientist - Security Clearance Required"/>
    <s v="McLean, VA"/>
    <x v="0"/>
    <x v="0"/>
    <x v="2"/>
    <x v="8470"/>
    <x v="1510"/>
    <s v="Leidos"/>
    <s v="['sql', 'python', 'aws', 'tidyverse', 'matplotlib', 'tableau', 'git']"/>
  </r>
  <r>
    <x v="0"/>
    <s v="Data Scientist, New Content Formats - Remote"/>
    <s v="Anywhere"/>
    <x v="0"/>
    <x v="1"/>
    <x v="2"/>
    <x v="8471"/>
    <x v="1511"/>
    <s v="Spotify"/>
    <s v="['sql', 'python', 'r', 'tableau']"/>
  </r>
  <r>
    <x v="2"/>
    <s v="clinical data manager III"/>
    <s v="Bengaluru, Karnataka, India"/>
    <x v="0"/>
    <x v="0"/>
    <x v="7"/>
    <x v="8472"/>
    <x v="221"/>
    <s v="Allucent"/>
    <s v="['sharepoint', 'word', 'excel', 'flow']"/>
  </r>
  <r>
    <x v="0"/>
    <s v="Data Scientist"/>
    <m/>
    <x v="0"/>
    <x v="0"/>
    <x v="2"/>
    <x v="8473"/>
    <x v="34"/>
    <s v="G.Digital"/>
    <s v="['c', 'python', 'r', 'snowflake', 'aws', 'azure', 'gcp', 'hadoop']"/>
  </r>
  <r>
    <x v="2"/>
    <s v="Business Data Analyst with SQL (Strong)"/>
    <s v="Anywhere"/>
    <x v="0"/>
    <x v="1"/>
    <x v="2"/>
    <x v="8474"/>
    <x v="120"/>
    <s v="Innova Solutions"/>
    <s v="['sql', 'aws', 'jira', 'confluence']"/>
  </r>
  <r>
    <x v="7"/>
    <s v="Senior Machine Learning Engineer (f/m/x)"/>
    <s v="Berlin, Germany"/>
    <x v="0"/>
    <x v="0"/>
    <x v="9"/>
    <x v="8475"/>
    <x v="188"/>
    <s v="AUTO1 Group"/>
    <s v="['go', 'sql', 'python', 'aws', 'pytorch']"/>
  </r>
  <r>
    <x v="4"/>
    <s v="IT Business Analyst"/>
    <s v="Austin, TX"/>
    <x v="0"/>
    <x v="0"/>
    <x v="2"/>
    <x v="8476"/>
    <x v="80"/>
    <s v="Fagron"/>
    <m/>
  </r>
  <r>
    <x v="0"/>
    <s v="Data Scientist"/>
    <s v="Pittsburgh, PA"/>
    <x v="0"/>
    <x v="0"/>
    <x v="2"/>
    <x v="8477"/>
    <x v="212"/>
    <s v="Govini"/>
    <s v="['spark', 'git']"/>
  </r>
  <r>
    <x v="2"/>
    <s v="Data Analyst"/>
    <s v="St. Charles, IL"/>
    <x v="0"/>
    <x v="0"/>
    <x v="2"/>
    <x v="7732"/>
    <x v="172"/>
    <s v="SmartSource Technical Solutions"/>
    <s v="['sql', 'python', 'azure', 'power bi', 'dax']"/>
  </r>
  <r>
    <x v="1"/>
    <s v="Data engineer security"/>
    <s v="Norfolk, VA"/>
    <x v="5"/>
    <x v="0"/>
    <x v="1"/>
    <x v="8478"/>
    <x v="729"/>
    <s v="Booz Allen Hamilton"/>
    <s v="['sql', 'sql server', 'aws', 'redshift', 'azure', 'databricks', 'graphql', 'linux', 'windows', 'tableau', 'qlik', 'excel', 'git', 'atlassian']"/>
  </r>
  <r>
    <x v="0"/>
    <s v="Lead/Principal Data Scientist"/>
    <s v="Anywhere"/>
    <x v="0"/>
    <x v="1"/>
    <x v="2"/>
    <x v="8479"/>
    <x v="200"/>
    <s v="Harnham"/>
    <s v="['sql', 'python', 'sas', 'sas', 'excel']"/>
  </r>
  <r>
    <x v="1"/>
    <s v="Professional, Data Engineering"/>
    <s v="United States"/>
    <x v="0"/>
    <x v="0"/>
    <x v="2"/>
    <x v="8480"/>
    <x v="227"/>
    <s v="JLL"/>
    <s v="['sql', 'python', 'aws', 'azure', 'redshift', 'bigquery', 'snowflake', 'pyspark', 'spark', 'tableau', 'power bi', 'flow']"/>
  </r>
  <r>
    <x v="2"/>
    <s v="Data Analyst"/>
    <s v="Austin, TX"/>
    <x v="1"/>
    <x v="0"/>
    <x v="2"/>
    <x v="8481"/>
    <x v="235"/>
    <s v="BayOne Solutions"/>
    <s v="['python', 'sql', 'tableau', 'excel', 'power bi', 'github']"/>
  </r>
  <r>
    <x v="0"/>
    <s v="Data Scientist"/>
    <s v="Texas"/>
    <x v="0"/>
    <x v="0"/>
    <x v="1"/>
    <x v="8482"/>
    <x v="54"/>
    <s v="Harnham"/>
    <s v="['sql', 'sas', 'sas', 'ruby', 'ruby', 'python', 'snowflake', 'databricks', 'power bi']"/>
  </r>
  <r>
    <x v="1"/>
    <s v="Lead Data Engineer (Remote Option*) (Portland, OR)"/>
    <s v="Beaverton, OR"/>
    <x v="0"/>
    <x v="0"/>
    <x v="2"/>
    <x v="8483"/>
    <x v="265"/>
    <s v="Nike"/>
    <s v="['nosql', 'sql', 'python', 'scala', 'java', 'databricks', 'aws', 'hadoop', 'spark', 'kafka', 'github', 'confluence']"/>
  </r>
  <r>
    <x v="2"/>
    <s v="Data Analyst sénior"/>
    <s v="Fes, Morocco"/>
    <x v="0"/>
    <x v="0"/>
    <x v="64"/>
    <x v="8484"/>
    <x v="46"/>
    <s v="ALTEN"/>
    <s v="['excel']"/>
  </r>
  <r>
    <x v="8"/>
    <s v="(Senior) Data Scientist, Clinical &amp; Genomics"/>
    <s v="Redwood City, CA"/>
    <x v="0"/>
    <x v="0"/>
    <x v="2"/>
    <x v="8485"/>
    <x v="18"/>
    <s v="Tempus"/>
    <s v="['python', 'sql', 'bigquery', 'pandas', 'numpy', 'scikit-learn', 'jupyter', 'linux', 'docker', 'git']"/>
  </r>
  <r>
    <x v="1"/>
    <s v="Sr. Data Engineer​/Hybrid"/>
    <s v="Harrisonburg, VA"/>
    <x v="5"/>
    <x v="0"/>
    <x v="1"/>
    <x v="8486"/>
    <x v="25"/>
    <s v="Capital One"/>
    <s v="['scala', 'sql', 'python', 'java', 'mongo', 'shell', 'mysql', 'cassandra', 'aws', 'azure', 'redshift', 'snowflake', 'hadoop', 'spark', 'kafka', 'angular']"/>
  </r>
  <r>
    <x v="1"/>
    <s v="Principal Data Engineer (Chicago, IL)"/>
    <s v="Riverwoods, IL"/>
    <x v="0"/>
    <x v="0"/>
    <x v="2"/>
    <x v="8487"/>
    <x v="148"/>
    <s v="Discover"/>
    <s v="['sql', 'python', 'java', 'nosql', 'aws', 'gcp', 'azure', 'spark', 'unix', 'tableau', 'jenkins', 'github']"/>
  </r>
  <r>
    <x v="1"/>
    <s v="Data Engineer"/>
    <s v="Torrance, CA"/>
    <x v="0"/>
    <x v="0"/>
    <x v="2"/>
    <x v="8488"/>
    <x v="17"/>
    <s v="Robert Half"/>
    <s v="['sql']"/>
  </r>
  <r>
    <x v="2"/>
    <s v="Data Analyst"/>
    <s v="Anywhere"/>
    <x v="0"/>
    <x v="1"/>
    <x v="1"/>
    <x v="8489"/>
    <x v="57"/>
    <s v="Polygence"/>
    <s v="['sql', 'python', 'r', 'excel', 'sheets', 'tableau', 'looker']"/>
  </r>
  <r>
    <x v="0"/>
    <s v="Data Scientist, Monetization"/>
    <s v="Mountain View, CA"/>
    <x v="0"/>
    <x v="0"/>
    <x v="2"/>
    <x v="8490"/>
    <x v="86"/>
    <s v="TikTok"/>
    <s v="['sql', 'r', 'python', 'tableau']"/>
  </r>
  <r>
    <x v="1"/>
    <s v="Staff engineer data"/>
    <s v="Southfield, MI"/>
    <x v="0"/>
    <x v="0"/>
    <x v="1"/>
    <x v="8491"/>
    <x v="1"/>
    <s v="Credit Acceptance"/>
    <s v="['express', 'kubernetes']"/>
  </r>
  <r>
    <x v="8"/>
    <s v="Senior/Lead Data Scientist"/>
    <s v="Anywhere"/>
    <x v="0"/>
    <x v="1"/>
    <x v="1"/>
    <x v="8492"/>
    <x v="155"/>
    <s v="Sleeper"/>
    <s v="['python', 'sql', 'snowflake', 'redshift', 'bigquery', 'aws', 'gcp', 'azure', 'tensorflow', 'pytorch', 'scikit-learn']"/>
  </r>
  <r>
    <x v="1"/>
    <s v="Data Engineer - REMOTE"/>
    <s v="Anywhere"/>
    <x v="0"/>
    <x v="1"/>
    <x v="2"/>
    <x v="8493"/>
    <x v="1512"/>
    <s v="FreeWheel"/>
    <s v="['java', 'scala', 'python', 'bash', 'sql', 'aws', 'jenkins']"/>
  </r>
  <r>
    <x v="1"/>
    <s v="Data engineer remote"/>
    <s v="New York, NY"/>
    <x v="0"/>
    <x v="0"/>
    <x v="2"/>
    <x v="8494"/>
    <x v="67"/>
    <s v="CyberCoders"/>
    <s v="['python', 'bigquery', 'airflow']"/>
  </r>
  <r>
    <x v="8"/>
    <s v="Senior Data Scientist"/>
    <s v="Chevy Chase, MD"/>
    <x v="0"/>
    <x v="0"/>
    <x v="2"/>
    <x v="8495"/>
    <x v="581"/>
    <s v="GEICO"/>
    <s v="['python', 'r', 'shell', 'snowflake', 'aws', 'azure', 'gcp', 'spark', 'tensorflow', 'pytorch']"/>
  </r>
  <r>
    <x v="2"/>
    <s v="Business Intelligence Engineer (OTR &amp; Geospatial), Last Mile..."/>
    <s v="Japan"/>
    <x v="0"/>
    <x v="0"/>
    <x v="36"/>
    <x v="8496"/>
    <x v="36"/>
    <s v="Amazon.com"/>
    <s v="['sql', 'mysql', 'tableau']"/>
  </r>
  <r>
    <x v="2"/>
    <s v="Data Analyst"/>
    <s v="Milan, Metropolitan City of Milan, Italy"/>
    <x v="0"/>
    <x v="0"/>
    <x v="49"/>
    <x v="8497"/>
    <x v="39"/>
    <s v="Adevinta"/>
    <s v="['sql', 'python', 'aws', 'azure']"/>
  </r>
  <r>
    <x v="6"/>
    <s v="Sr. Data Analyst, Risk Adjustment Modeler"/>
    <s v="Alpharetta, GA"/>
    <x v="0"/>
    <x v="0"/>
    <x v="2"/>
    <x v="8498"/>
    <x v="122"/>
    <s v="Vatica Health"/>
    <s v="['sql', 't-sql', 'go', 'sql server', 'tableau', 'power bi', 'ssrs']"/>
  </r>
  <r>
    <x v="2"/>
    <s v="Power Bi Developer Data Analyst"/>
    <s v="Phoenix, AZ"/>
    <x v="0"/>
    <x v="0"/>
    <x v="1"/>
    <x v="8499"/>
    <x v="902"/>
    <s v="Albertsons Companies, Inc."/>
    <s v="['sql', 'snowflake', 'azure', 'bigquery', 'oracle', 'phoenix', 'excel', 'power bi']"/>
  </r>
  <r>
    <x v="1"/>
    <s v="Data Engineer (Remote)"/>
    <s v="Anywhere"/>
    <x v="0"/>
    <x v="1"/>
    <x v="2"/>
    <x v="8500"/>
    <x v="122"/>
    <s v="Acentra Health"/>
    <s v="['python', 'sql', 'snowflake', 'aws', 'azure', 'gcp', 'redshift', 'bigquery', 'hadoop', 'spark', 'flow']"/>
  </r>
  <r>
    <x v="0"/>
    <s v="Data Scientist III, Marketplace and Partner Product Economics"/>
    <s v="United States"/>
    <x v="0"/>
    <x v="0"/>
    <x v="1"/>
    <x v="8501"/>
    <x v="34"/>
    <s v="Expedia Group, Inc."/>
    <s v="['python']"/>
  </r>
  <r>
    <x v="1"/>
    <s v="Sr. Data Engineer - Remote"/>
    <s v="Anywhere"/>
    <x v="0"/>
    <x v="1"/>
    <x v="2"/>
    <x v="8502"/>
    <x v="581"/>
    <s v="Take-Two Interactive Software"/>
    <s v="['python', 'sql', 'aws', 'spark', 'jenkins', 'docker', 'git']"/>
  </r>
  <r>
    <x v="0"/>
    <s v="Principal Technical Data Scientist (Remote)"/>
    <s v="Anywhere"/>
    <x v="0"/>
    <x v="1"/>
    <x v="2"/>
    <x v="8503"/>
    <x v="697"/>
    <s v="Atlassian"/>
    <s v="['sql', 'python', 'c', 'aws', 'tableau', 'microstrategy', 'atlassian', 'jira']"/>
  </r>
  <r>
    <x v="0"/>
    <s v="Data Science Team Lead"/>
    <s v="İstanbul, Türkiye"/>
    <x v="0"/>
    <x v="0"/>
    <x v="57"/>
    <x v="8504"/>
    <x v="36"/>
    <s v="OREDATA"/>
    <s v="['hadoop', 'spark', 'tensorflow', 'pytorch', 'scikit-learn']"/>
  </r>
  <r>
    <x v="2"/>
    <s v="Finance Analytics Analyst (Austin, TX)"/>
    <s v="Austin, TX"/>
    <x v="0"/>
    <x v="0"/>
    <x v="2"/>
    <x v="8505"/>
    <x v="80"/>
    <s v="Deloitte"/>
    <s v="['python', 'sql', 'sas', 'sas', 'r', 'databricks', 'alteryx']"/>
  </r>
  <r>
    <x v="8"/>
    <s v="Senior Product Data Scientist, Global Markets"/>
    <s v="Canada"/>
    <x v="0"/>
    <x v="0"/>
    <x v="23"/>
    <x v="8506"/>
    <x v="8"/>
    <s v="Block"/>
    <s v="['sql', 'python', 'go', 'mysql', 'snowflake', 'bigquery', 'pandas', 'airflow']"/>
  </r>
  <r>
    <x v="1"/>
    <s v="Data Engineer Jobs"/>
    <s v="Fort Belvoir, VA"/>
    <x v="0"/>
    <x v="0"/>
    <x v="2"/>
    <x v="8507"/>
    <x v="33"/>
    <s v="Associates Systems LLC"/>
    <s v="['python', 'sql', 'go', 'c++']"/>
  </r>
  <r>
    <x v="1"/>
    <s v="Sr. Data Engineer"/>
    <s v="Omaha, NE"/>
    <x v="0"/>
    <x v="0"/>
    <x v="2"/>
    <x v="8508"/>
    <x v="54"/>
    <s v="Capstone IT"/>
    <s v="['sql', 'unix', 'docker']"/>
  </r>
  <r>
    <x v="1"/>
    <s v="Scientific Data Engineer (Remote Friendly)"/>
    <s v="Anywhere"/>
    <x v="0"/>
    <x v="1"/>
    <x v="2"/>
    <x v="8509"/>
    <x v="1513"/>
    <s v="Berkeley Lab"/>
    <s v="['python', 'java', 'javascript', 'bash', 'nosql', 'mysql', 'oracle', 'aws', 'linux']"/>
  </r>
  <r>
    <x v="1"/>
    <s v="Senior/Staff Data Engineer"/>
    <s v="Athens, Greece"/>
    <x v="0"/>
    <x v="0"/>
    <x v="38"/>
    <x v="8510"/>
    <x v="56"/>
    <s v="Kpler"/>
    <s v="['python', 'java', 'scala', 'sql', 'nosql', 'postgresql', 'elasticsearch', 'snowflake', 'aws', 'gcp', 'kafka', 'spark', 'windows', 'terraform', 'ansible']"/>
  </r>
  <r>
    <x v="3"/>
    <s v="Senior Data Engineer"/>
    <s v="Anywhere"/>
    <x v="0"/>
    <x v="1"/>
    <x v="2"/>
    <x v="8511"/>
    <x v="62"/>
    <s v="Insight Global"/>
    <s v="['sql', 'python', 'powershell', 'c#', 'java', 'r', 'azure', 'aws']"/>
  </r>
  <r>
    <x v="2"/>
    <s v="Institutional Credit Management - Lending Data Analyst - Vice..."/>
    <s v="Haltom City, TX"/>
    <x v="0"/>
    <x v="0"/>
    <x v="2"/>
    <x v="8512"/>
    <x v="1514"/>
    <s v="Citi"/>
    <s v="['cognos', 'tableau']"/>
  </r>
  <r>
    <x v="3"/>
    <s v="Senior Data Engineer"/>
    <s v="United States"/>
    <x v="0"/>
    <x v="0"/>
    <x v="2"/>
    <x v="8513"/>
    <x v="56"/>
    <s v="Hinge Health"/>
    <s v="['nosql', 'python', 'sql', 'mongodb', 'mongodb', 'postgresql', 'mysql', 'redis', 'databricks', 'aws', 'snowflake', 'airflow', 'spark', 'kafka', 'gdpr', 'docker', 'terraform']"/>
  </r>
  <r>
    <x v="6"/>
    <s v="Senior Data Analyst"/>
    <s v="United States"/>
    <x v="0"/>
    <x v="0"/>
    <x v="2"/>
    <x v="8514"/>
    <x v="140"/>
    <s v="GradBay"/>
    <s v="['python', 'r', 'java', 'aws']"/>
  </r>
  <r>
    <x v="1"/>
    <s v="Software Development Engineer III - Data Engineering (Forecasting)"/>
    <s v="Kraków, Poland"/>
    <x v="0"/>
    <x v="0"/>
    <x v="11"/>
    <x v="8515"/>
    <x v="56"/>
    <s v="Tesco Technology"/>
    <s v="['sql', 'go', 'react', 'hadoop', 'spark', 'phoenix', 'splunk']"/>
  </r>
  <r>
    <x v="0"/>
    <s v="Data scientist"/>
    <s v="Anywhere"/>
    <x v="0"/>
    <x v="1"/>
    <x v="1"/>
    <x v="8516"/>
    <x v="34"/>
    <s v="IT Pros"/>
    <s v="['sql', 'nosql', 'python', 'r', 'aws', 'azure', 'gcp', 'redshift', 'hadoop', 'spark', 'kafka', 'pandas', 'matplotlib', 'seaborn', 'tensorflow', 'pytorch', 'tableau']"/>
  </r>
  <r>
    <x v="0"/>
    <s v="Principal Clinical Data Scientist Lead"/>
    <s v="United States"/>
    <x v="0"/>
    <x v="0"/>
    <x v="1"/>
    <x v="8517"/>
    <x v="294"/>
    <s v="ICON plc"/>
    <s v="['python', 'r', 'azure', 'tableau', 'power bi']"/>
  </r>
  <r>
    <x v="1"/>
    <s v="Data Engineer"/>
    <s v="Raleigh, NC"/>
    <x v="0"/>
    <x v="0"/>
    <x v="2"/>
    <x v="8518"/>
    <x v="1515"/>
    <s v="Cisco"/>
    <s v="['python', 'snowflake', 'selenium', 'bitbucket', 'jenkins', 'git', 'jira', 'confluence']"/>
  </r>
  <r>
    <x v="1"/>
    <s v="Engineering Manager - Search &amp; Recommendation Data Engineering"/>
    <s v="Bengaluru, Karnataka, India"/>
    <x v="0"/>
    <x v="0"/>
    <x v="7"/>
    <x v="8519"/>
    <x v="56"/>
    <s v="Wayfair Inc."/>
    <s v="['spark', 'hadoop', 'airflow', 'kafka', 'looker', 'tableau']"/>
  </r>
  <r>
    <x v="1"/>
    <s v="Senior Search Engineer, Data Platform"/>
    <s v="Anywhere"/>
    <x v="0"/>
    <x v="1"/>
    <x v="22"/>
    <x v="8520"/>
    <x v="1516"/>
    <s v="Near"/>
    <s v="['sql', 'typescript', 'rust', 'python', 'elasticsearch', 'express', 'zoom']"/>
  </r>
  <r>
    <x v="1"/>
    <s v="Founding Data Engineer"/>
    <s v="San Francisco, CA"/>
    <x v="0"/>
    <x v="0"/>
    <x v="2"/>
    <x v="8521"/>
    <x v="51"/>
    <s v="Ciro"/>
    <s v="['python', 'sql', 'postgresql', 'elasticsearch', 'bigquery', 'docker']"/>
  </r>
  <r>
    <x v="0"/>
    <s v="Product Data Scientist"/>
    <s v="Anywhere"/>
    <x v="0"/>
    <x v="1"/>
    <x v="2"/>
    <x v="8522"/>
    <x v="23"/>
    <s v="HomeAware"/>
    <s v="['python', 'sql', 'aws', 'snowflake', 'pandas', 'numpy', 'plotly', 'git']"/>
  </r>
  <r>
    <x v="0"/>
    <s v="Data Scientist"/>
    <s v="Anywhere"/>
    <x v="0"/>
    <x v="1"/>
    <x v="2"/>
    <x v="8523"/>
    <x v="55"/>
    <s v="Leidos"/>
    <s v="['power bi', 'tableau', 'excel', 'sharepoint']"/>
  </r>
  <r>
    <x v="2"/>
    <s v="Data Analyst III"/>
    <s v="Santa Fe, NM"/>
    <x v="0"/>
    <x v="0"/>
    <x v="1"/>
    <x v="8524"/>
    <x v="1517"/>
    <s v="Centene Corporation"/>
    <s v="['sql', 'excel']"/>
  </r>
  <r>
    <x v="1"/>
    <s v="Data Engineer"/>
    <s v="Menlo Park, CA"/>
    <x v="0"/>
    <x v="0"/>
    <x v="1"/>
    <x v="8525"/>
    <x v="172"/>
    <s v="CyberCoders"/>
    <s v="['sql', 'python', 'snowflake', 'oracle', 'power bi', 'tableau', 'sap']"/>
  </r>
  <r>
    <x v="1"/>
    <s v="Sr. Data Engineer"/>
    <s v="West Chester, PA"/>
    <x v="0"/>
    <x v="0"/>
    <x v="2"/>
    <x v="8526"/>
    <x v="1518"/>
    <s v="Comcast"/>
    <s v="['sql', 'shell', 'python', 'perl', 'sql server', 'oracle', 'aws', 'databricks', 'spark', 'pyspark', 'hadoop', 'linux', 'unix', 'kubernetes', 'github', 'jenkins']"/>
  </r>
  <r>
    <x v="8"/>
    <s v="Sr. Product Data Scientist (Cambridge)"/>
    <s v="Cambridge, MA"/>
    <x v="0"/>
    <x v="0"/>
    <x v="2"/>
    <x v="8527"/>
    <x v="10"/>
    <s v="Philo"/>
    <s v="['sql', 'r', 'python', 'aws', 'pytorch', 'git']"/>
  </r>
  <r>
    <x v="0"/>
    <s v="Data Scientist"/>
    <s v="Anywhere"/>
    <x v="0"/>
    <x v="1"/>
    <x v="23"/>
    <x v="8528"/>
    <x v="67"/>
    <s v="Daash Intelligence"/>
    <s v="['python', 'aws', 'pandas', 'numpy', 'scikit-learn', 'pyspark', 'github']"/>
  </r>
  <r>
    <x v="3"/>
    <s v="Senior Data Architect"/>
    <s v="Mexico"/>
    <x v="0"/>
    <x v="0"/>
    <x v="22"/>
    <x v="8529"/>
    <x v="536"/>
    <s v="Maersk"/>
    <s v="['sas', 'sas', 'nosql', 'sql', 'python', 'mysql', 'sql server', 'azure', 'ssis']"/>
  </r>
  <r>
    <x v="0"/>
    <s v="Data Scientist, Pricing"/>
    <s v="San Francisco, CA"/>
    <x v="0"/>
    <x v="0"/>
    <x v="2"/>
    <x v="8530"/>
    <x v="324"/>
    <s v="SoFi"/>
    <s v="['python', 'r', 'sql', 'tableau']"/>
  </r>
  <r>
    <x v="6"/>
    <s v="Senior Fraud Data Analyst"/>
    <s v="San Jose, CA"/>
    <x v="0"/>
    <x v="0"/>
    <x v="2"/>
    <x v="8531"/>
    <x v="139"/>
    <s v="ThreatMetrix Inc"/>
    <m/>
  </r>
  <r>
    <x v="2"/>
    <s v="Data Analyst"/>
    <s v="Chicago, IL"/>
    <x v="0"/>
    <x v="0"/>
    <x v="2"/>
    <x v="8532"/>
    <x v="53"/>
    <s v="LHH"/>
    <s v="['sql', 't-sql', 'sql server', 'ssis', 'power bi', 'excel']"/>
  </r>
  <r>
    <x v="7"/>
    <s v="Senior Machine Learning Engineer (Modeling), Risk"/>
    <s v="Los Angeles, CA"/>
    <x v="0"/>
    <x v="0"/>
    <x v="2"/>
    <x v="8533"/>
    <x v="170"/>
    <s v="Block"/>
    <s v="['python', 'c', 'go', 'aws', 'gcp', 'spark', 'numpy', 'pandas', 'tensorflow', 'pytorch', 'scikit-learn', 'flow', 'git']"/>
  </r>
  <r>
    <x v="1"/>
    <s v="Data Engineer"/>
    <s v="Lisbon, Portugal"/>
    <x v="0"/>
    <x v="0"/>
    <x v="12"/>
    <x v="8534"/>
    <x v="56"/>
    <s v="Dashlane"/>
    <s v="['python', 'aws', 'redshift', 'airflow', 'terraform']"/>
  </r>
  <r>
    <x v="6"/>
    <s v="Sr Operations Analyst-Servicing Analytics"/>
    <s v="Fort Worth, TX"/>
    <x v="0"/>
    <x v="0"/>
    <x v="2"/>
    <x v="8535"/>
    <x v="1519"/>
    <s v="GM Financial"/>
    <s v="['sql', 'sas', 'sas', 'spreadsheet', 'excel', 'word', 'powerpoint']"/>
  </r>
  <r>
    <x v="3"/>
    <s v="Senior Data Engineer, Operations - Remote"/>
    <s v="Anywhere"/>
    <x v="0"/>
    <x v="1"/>
    <x v="2"/>
    <x v="8536"/>
    <x v="191"/>
    <s v="Spokeo"/>
    <s v="['python', 'scala', 'shell', 'nosql', 'dynamodb', 'cassandra', 'elasticsearch', 'aws', 'azure', 'spark', 'airflow']"/>
  </r>
  <r>
    <x v="2"/>
    <s v="Junior Data Analyst (Only Puerto Rico residents)"/>
    <s v="New Mexico"/>
    <x v="0"/>
    <x v="0"/>
    <x v="1"/>
    <x v="8537"/>
    <x v="349"/>
    <s v="Global Allsights"/>
    <s v="['excel', 'sheets', 'zoom']"/>
  </r>
  <r>
    <x v="2"/>
    <s v="Junior Data Analyst (m/f)"/>
    <s v="Zagreb, Croatia"/>
    <x v="0"/>
    <x v="0"/>
    <x v="19"/>
    <x v="8538"/>
    <x v="88"/>
    <s v="Nanobit"/>
    <s v="['sql', 'r', 'python', 'tableau', 'excel']"/>
  </r>
  <r>
    <x v="6"/>
    <s v="Data Science and Analytics Operations Research Analyst – Sr. SME"/>
    <s v="Los Angeles, CA"/>
    <x v="0"/>
    <x v="0"/>
    <x v="2"/>
    <x v="8539"/>
    <x v="1520"/>
    <s v="Na Oiwi Kane"/>
    <s v="['express']"/>
  </r>
  <r>
    <x v="2"/>
    <s v="Business Data Analyst"/>
    <s v="Fort Worth, TX"/>
    <x v="0"/>
    <x v="0"/>
    <x v="2"/>
    <x v="8540"/>
    <x v="103"/>
    <s v="RJ Byrd Search Group"/>
    <s v="['sql']"/>
  </r>
  <r>
    <x v="1"/>
    <s v="Sr Data Engineer"/>
    <s v="Anywhere"/>
    <x v="0"/>
    <x v="1"/>
    <x v="2"/>
    <x v="8541"/>
    <x v="68"/>
    <s v="Confidential"/>
    <s v="['sql', 'python', 'elasticsearch', 'airflow', 'kafka', 'spark', 'power bi', 'tableau']"/>
  </r>
  <r>
    <x v="1"/>
    <s v="Data Engineer III"/>
    <s v="Irvine, CA"/>
    <x v="0"/>
    <x v="0"/>
    <x v="1"/>
    <x v="8542"/>
    <x v="1521"/>
    <s v="Capital Group Companies"/>
    <s v="['sql', 'python', 'azure', 'aws', 'databricks', 'redshift', 'snowflake', 'spark', 'hadoop', 'airflow']"/>
  </r>
  <r>
    <x v="8"/>
    <s v="Senior Data Scientist, Clinical Decision Support"/>
    <s v="Anywhere"/>
    <x v="0"/>
    <x v="1"/>
    <x v="1"/>
    <x v="8543"/>
    <x v="35"/>
    <s v="Flatiron Health"/>
    <s v="['python', 'sql', 'tableau', 'looker']"/>
  </r>
  <r>
    <x v="0"/>
    <s v="Data science lead"/>
    <s v="Bethesda, MD"/>
    <x v="5"/>
    <x v="0"/>
    <x v="2"/>
    <x v="8544"/>
    <x v="698"/>
    <s v="Booz Allen Hamilton"/>
    <s v="['python', 'databricks', 'pytorch', 'mxnet', 'tensorflow', 'keras', 'pyspark']"/>
  </r>
  <r>
    <x v="1"/>
    <s v="PySpark AWS Data engineer (remote) (Columbus, OH)"/>
    <s v="Columbus, OH"/>
    <x v="0"/>
    <x v="0"/>
    <x v="2"/>
    <x v="8545"/>
    <x v="23"/>
    <s v="Cognizant"/>
    <s v="['python', 'aws', 'oracle', 'snowflake', 'redshift', 'pyspark', 'git']"/>
  </r>
  <r>
    <x v="6"/>
    <s v="Senior Data Governance Analyst (FT)"/>
    <s v="Chicago, IL"/>
    <x v="0"/>
    <x v="0"/>
    <x v="2"/>
    <x v="8546"/>
    <x v="28"/>
    <s v="REQUESTTECHNOLOGY.COM"/>
    <s v="['sql', 'java', 'sql server', 'db2', 'oracle', 'word', 'excel']"/>
  </r>
  <r>
    <x v="1"/>
    <s v="Data Engineer I (BLD)"/>
    <s v="Charlotte, NC"/>
    <x v="0"/>
    <x v="0"/>
    <x v="2"/>
    <x v="8547"/>
    <x v="56"/>
    <s v="Verisk"/>
    <s v="['postgresql', 'databricks', 'aws', 'pyspark', 'excel', 'power bi', 'tableau', 'git']"/>
  </r>
  <r>
    <x v="1"/>
    <s v="Data Engineer"/>
    <s v="Dunn Loring, VA"/>
    <x v="0"/>
    <x v="0"/>
    <x v="2"/>
    <x v="8548"/>
    <x v="67"/>
    <s v="Software Guidance &amp; Assistance"/>
    <s v="['java', 'python', 'sql', 'elasticsearch', 'postgresql', 'dynamodb', 'aws', 'redshift', 'spark', 'seaborn', 'nltk', 'matplotlib', 'pandas', 'angular', 'kubernetes', 'docker', 'jenkins', 'git', 'confluence']"/>
  </r>
  <r>
    <x v="1"/>
    <s v="Data Engineer / Data Warehouse Developer (Remote)"/>
    <s v="Anywhere"/>
    <x v="0"/>
    <x v="1"/>
    <x v="1"/>
    <x v="8549"/>
    <x v="226"/>
    <s v="Crusoe Energy Systems LLC"/>
    <s v="['bigquery', 'airflow', 'looker']"/>
  </r>
  <r>
    <x v="2"/>
    <s v="Real World Evidence Data Analyst (Greater NYC Area, NY)"/>
    <s v="New York, NY"/>
    <x v="0"/>
    <x v="0"/>
    <x v="2"/>
    <x v="8550"/>
    <x v="1522"/>
    <s v="Flatiron Health"/>
    <s v="['sql', 'r', 'python']"/>
  </r>
  <r>
    <x v="1"/>
    <s v="Data Engineer"/>
    <s v="Anywhere"/>
    <x v="0"/>
    <x v="1"/>
    <x v="2"/>
    <x v="8551"/>
    <x v="120"/>
    <s v="RightPro Staffing"/>
    <s v="['sql', 'python', 'aws', 'redshift']"/>
  </r>
  <r>
    <x v="1"/>
    <s v="Data Acquisition &amp; App Dev Engineer"/>
    <s v="Allendale, NJ"/>
    <x v="0"/>
    <x v="0"/>
    <x v="2"/>
    <x v="8552"/>
    <x v="198"/>
    <s v="Audi of America"/>
    <s v="['sql', 'c#', 'sharepoint', 'word', 'excel', 'powerpoint']"/>
  </r>
  <r>
    <x v="1"/>
    <s v="Data Engineering Leader"/>
    <s v="Anywhere"/>
    <x v="0"/>
    <x v="1"/>
    <x v="2"/>
    <x v="8553"/>
    <x v="1523"/>
    <s v="Henry Schein One"/>
    <s v="['sql', 'java', 'nosql', 'python', 'go', 'cassandra', 'snowflake', 'aws', 'azure', 'gdpr', 'spark', 'kafka', 'splunk', 'docker', 'kubernetes', 'terraform']"/>
  </r>
  <r>
    <x v="5"/>
    <s v="SAS Programmer (Medical, Clinical Science and Data Manager)"/>
    <s v="Milan, Metropolitan City of Milan, Italy"/>
    <x v="0"/>
    <x v="0"/>
    <x v="49"/>
    <x v="8554"/>
    <x v="319"/>
    <s v="Precision for Medicine"/>
    <s v="['sas', 'sas', 'excel', 'word']"/>
  </r>
  <r>
    <x v="6"/>
    <s v="Senior Analyst, Reporting and Analytics (Remote Option Available)"/>
    <s v="Anywhere"/>
    <x v="0"/>
    <x v="1"/>
    <x v="2"/>
    <x v="8555"/>
    <x v="29"/>
    <s v="Raymond James Financial"/>
    <s v="['sql', 't-sql', 'ssis', 'qlik', 'tableau', 'alteryx']"/>
  </r>
  <r>
    <x v="0"/>
    <s v="Interdisciplinary - Microbiologist or Data Scientist"/>
    <s v="United States"/>
    <x v="0"/>
    <x v="0"/>
    <x v="1"/>
    <x v="8556"/>
    <x v="599"/>
    <s v="Animal and Plant Health Inspection Service"/>
    <s v="['go']"/>
  </r>
  <r>
    <x v="3"/>
    <s v="Senior Data Engineer - Principal Associate"/>
    <s v="Camden, NJ"/>
    <x v="5"/>
    <x v="0"/>
    <x v="1"/>
    <x v="8557"/>
    <x v="25"/>
    <s v="Capital One"/>
    <s v="['java', 'scala', 'python', 'sql', 'shell', 'mysql', 'redis', 'snowflake', 'aws', 'azure', 'redshift', 'hadoop', 'kafka', 'spark']"/>
  </r>
  <r>
    <x v="0"/>
    <s v="Data Scientist in Research &amp; Development (R&amp;D)"/>
    <s v="Oegstgeest, Netherlands"/>
    <x v="0"/>
    <x v="0"/>
    <x v="26"/>
    <x v="8558"/>
    <x v="8"/>
    <s v="Avery Dennison"/>
    <s v="['python', 'sql', 'r']"/>
  </r>
  <r>
    <x v="0"/>
    <s v="Senior Machine Learning Engineer + Data Scientist"/>
    <s v="Barcelona, Spain"/>
    <x v="0"/>
    <x v="0"/>
    <x v="20"/>
    <x v="8559"/>
    <x v="8"/>
    <s v="Aetion"/>
    <s v="['python', 'r', 'databricks', 'aws', 'spark', 'pytorch', 'scikit-learn', 'git', 'docker']"/>
  </r>
  <r>
    <x v="7"/>
    <s v="Machine Learning Engineer, ML Platform"/>
    <s v="Toronto, ON, Canada"/>
    <x v="0"/>
    <x v="0"/>
    <x v="23"/>
    <x v="8560"/>
    <x v="188"/>
    <s v="Recursion"/>
    <s v="['gcp', 'bigquery', 'pytorch', 'numpy', 'pandas', 'linux', 'docker', 'kubernetes']"/>
  </r>
  <r>
    <x v="0"/>
    <s v="Data Scientist"/>
    <s v="Lisbon, Portugal"/>
    <x v="0"/>
    <x v="0"/>
    <x v="12"/>
    <x v="8561"/>
    <x v="459"/>
    <s v="Defined.ai"/>
    <s v="['python', 'keras', 'tensorflow', 'numpy', 'pandas', 'scikit-learn', 'matplotlib', 'hadoop', 'spark']"/>
  </r>
  <r>
    <x v="3"/>
    <s v="Sr. Manager, Data Engineering &amp; Analytics"/>
    <s v="Bengaluru, Karnataka, India"/>
    <x v="0"/>
    <x v="0"/>
    <x v="7"/>
    <x v="8562"/>
    <x v="56"/>
    <s v="Databricks"/>
    <s v="['sql', 'python', 'scala', 'databricks', 'azure', 'aws', 'gcp', 'spark', 'excel', 'unify']"/>
  </r>
  <r>
    <x v="1"/>
    <s v="Data Engineer"/>
    <s v="Springfield, VA  (+1 other)"/>
    <x v="0"/>
    <x v="0"/>
    <x v="2"/>
    <x v="8563"/>
    <x v="1524"/>
    <s v="Department Of Defense"/>
    <s v="['go']"/>
  </r>
  <r>
    <x v="0"/>
    <s v="Data Scientist | For Educational Kids Science Company"/>
    <s v="Anywhere"/>
    <x v="0"/>
    <x v="1"/>
    <x v="1"/>
    <x v="8564"/>
    <x v="94"/>
    <s v="Generation Genius, Inc."/>
    <s v="['spark']"/>
  </r>
  <r>
    <x v="3"/>
    <s v="Sr. Data Engineer (913)"/>
    <s v="Irvine, CA"/>
    <x v="0"/>
    <x v="0"/>
    <x v="2"/>
    <x v="8565"/>
    <x v="1525"/>
    <s v="Yum! Brands"/>
    <s v="['sql', 'dynamodb', 'aws', 'redshift', 'airflow', 'kafka']"/>
  </r>
  <r>
    <x v="0"/>
    <s v="Data Scientist - Machine Learning"/>
    <s v="Warren, NJ"/>
    <x v="0"/>
    <x v="0"/>
    <x v="2"/>
    <x v="8566"/>
    <x v="18"/>
    <s v="LTIMindtree"/>
    <s v="['sql', 'java', 'cassandra', 'spring']"/>
  </r>
  <r>
    <x v="0"/>
    <s v="Data Scientist"/>
    <s v="Reston, VA"/>
    <x v="0"/>
    <x v="0"/>
    <x v="2"/>
    <x v="8567"/>
    <x v="8"/>
    <s v="Red Gate Group"/>
    <s v="['python', 'java', 'r', 'spark', 'docker', 'kubernetes']"/>
  </r>
  <r>
    <x v="6"/>
    <s v="Senior Data Analyst"/>
    <s v="Anywhere"/>
    <x v="0"/>
    <x v="1"/>
    <x v="2"/>
    <x v="8568"/>
    <x v="122"/>
    <s v="PlanHub"/>
    <s v="['sql', 'r', 'python', 'aws', 'power bi', 'excel', 'tableau', 'looker']"/>
  </r>
  <r>
    <x v="1"/>
    <s v="Data Engineer"/>
    <s v="New York"/>
    <x v="0"/>
    <x v="0"/>
    <x v="2"/>
    <x v="8569"/>
    <x v="80"/>
    <s v="Jobot"/>
    <s v="['sql', 'mysql', 'excel', 'flow']"/>
  </r>
  <r>
    <x v="8"/>
    <s v="Senior Data Scientist"/>
    <s v="Anywhere"/>
    <x v="0"/>
    <x v="1"/>
    <x v="2"/>
    <x v="8570"/>
    <x v="8"/>
    <s v="SRL Totalsource LLC"/>
    <s v="['python', 'r', 'spark', 'power bi']"/>
  </r>
  <r>
    <x v="6"/>
    <s v="Senior Data Analyst"/>
    <s v="Thousand Oaks, CA"/>
    <x v="0"/>
    <x v="0"/>
    <x v="2"/>
    <x v="8571"/>
    <x v="2"/>
    <s v="Jobot"/>
    <s v="['sql', 'python', 'redshift', 'tableau']"/>
  </r>
  <r>
    <x v="2"/>
    <s v="Azure Data Analyst"/>
    <s v="Zaventem, Belgium"/>
    <x v="0"/>
    <x v="0"/>
    <x v="3"/>
    <x v="8572"/>
    <x v="46"/>
    <s v="Devoteam"/>
    <s v="['sql', 'python', 'go', 'sql server', 'aws', 'azure', 'databricks', 'power bi', 'ssis']"/>
  </r>
  <r>
    <x v="0"/>
    <s v="Data Scientist, Mid (Washington DC)"/>
    <s v="McLean, VA"/>
    <x v="5"/>
    <x v="0"/>
    <x v="2"/>
    <x v="8573"/>
    <x v="548"/>
    <s v="Booz Allen Hamilton"/>
    <s v="['python', 'r', 'java', 'sql', 'javascript', 'tensorflow', 'pytorch', 'keras', 'spark', 'flask', 'tableau', 'splunk', 'docker']"/>
  </r>
  <r>
    <x v="1"/>
    <s v="Data Engineer"/>
    <s v="Gurugram, Haryana, India"/>
    <x v="0"/>
    <x v="0"/>
    <x v="7"/>
    <x v="8574"/>
    <x v="56"/>
    <s v="Gemini"/>
    <s v="['python', 'sql', 'html', 'css', 'javascript', 'bigquery', 'snowflake', 'databricks', 'aws', 'spark', 'airflow']"/>
  </r>
  <r>
    <x v="1"/>
    <s v="Data Engineer, Product Analytics"/>
    <s v="Anywhere"/>
    <x v="0"/>
    <x v="1"/>
    <x v="2"/>
    <x v="8575"/>
    <x v="40"/>
    <s v="Meta"/>
    <s v="['sql']"/>
  </r>
  <r>
    <x v="0"/>
    <s v="Data Scientist"/>
    <s v="Anywhere"/>
    <x v="0"/>
    <x v="1"/>
    <x v="2"/>
    <x v="8576"/>
    <x v="2"/>
    <s v="Insight Global"/>
    <s v="['sql', 'sql server', 'power bi']"/>
  </r>
  <r>
    <x v="3"/>
    <s v="Senior Data Engineer (Remote-Eligible)"/>
    <s v="Coatesville, PA"/>
    <x v="0"/>
    <x v="0"/>
    <x v="2"/>
    <x v="8577"/>
    <x v="381"/>
    <s v="Capital One"/>
    <s v="['java', 'scala', 'python', 'nosql', 'sql', 'mongo', 'shell', 'mysql', 'cassandra', 'redshift', 'snowflake', 'aws', 'azure', 'hadoop', 'kafka', 'spark']"/>
  </r>
  <r>
    <x v="1"/>
    <s v="Lead Data Engineer"/>
    <s v="Irvine, CA"/>
    <x v="0"/>
    <x v="0"/>
    <x v="2"/>
    <x v="8578"/>
    <x v="691"/>
    <s v="Supernal"/>
    <s v="['python', 'java', 'scala', 'sql', 'azure', 'spark', 'airflow', 'git', 'docker', 'kubernetes', 'jenkins', 'atlassian', 'jira']"/>
  </r>
  <r>
    <x v="1"/>
    <s v="Data Engineer (Apache Flink)"/>
    <s v="Scottsdale, AZ"/>
    <x v="0"/>
    <x v="0"/>
    <x v="2"/>
    <x v="8579"/>
    <x v="8"/>
    <s v="IMPACT Technology Recruiting"/>
    <s v="['sql', 'aws', 'kafka']"/>
  </r>
  <r>
    <x v="1"/>
    <s v="Data Engineer"/>
    <s v="Atlanta, GA"/>
    <x v="0"/>
    <x v="0"/>
    <x v="2"/>
    <x v="1948"/>
    <x v="691"/>
    <s v="Jobot"/>
    <s v="['redshift', 'snowflake']"/>
  </r>
  <r>
    <x v="1"/>
    <s v="Principal Data Engineer, AdSmart"/>
    <s v="Englewood Cliffs, NJ"/>
    <x v="0"/>
    <x v="0"/>
    <x v="2"/>
    <x v="8580"/>
    <x v="27"/>
    <s v="NBCUniversal"/>
    <s v="['scala', 'java', 'sql', 'nosql', 'spark', 'kafka', 'kubernetes']"/>
  </r>
  <r>
    <x v="1"/>
    <s v="Lead Data Engineer"/>
    <s v="Boise, ID"/>
    <x v="0"/>
    <x v="0"/>
    <x v="2"/>
    <x v="8581"/>
    <x v="19"/>
    <s v="CyberCoders"/>
    <s v="['java', 'python', 'sql', 'javascript', 'r', 'word']"/>
  </r>
  <r>
    <x v="0"/>
    <s v="Data Scientist - Service Logistics"/>
    <s v="Anywhere"/>
    <x v="0"/>
    <x v="1"/>
    <x v="2"/>
    <x v="8582"/>
    <x v="933"/>
    <s v="Cisco"/>
    <s v="['snowflake', 'oracle', 'pandas', 'scikit-learn', 'matplotlib', 'jupyter', 'tableau']"/>
  </r>
  <r>
    <x v="8"/>
    <s v="Data Scientist, GS-1560-14"/>
    <s v="Washington, DC"/>
    <x v="0"/>
    <x v="0"/>
    <x v="2"/>
    <x v="8583"/>
    <x v="530"/>
    <s v="U.S. Coast Guard"/>
    <m/>
  </r>
  <r>
    <x v="3"/>
    <s v="Azure Solution Architect/Sr Data Engineer"/>
    <s v="Allendale, NJ"/>
    <x v="0"/>
    <x v="0"/>
    <x v="2"/>
    <x v="8584"/>
    <x v="18"/>
    <s v="IDC Technologies"/>
    <s v="['sql', 'azure', 'oracle', 'excel']"/>
  </r>
  <r>
    <x v="1"/>
    <s v="Azure Data Engineer - All Levels (REMOTE)"/>
    <s v="Anywhere"/>
    <x v="0"/>
    <x v="1"/>
    <x v="2"/>
    <x v="8585"/>
    <x v="536"/>
    <s v="GEICO"/>
    <s v="['scala', 'java', 'c#', 'python', 'shell', 'azure', 'aws', 'databricks', 'spark', 'git']"/>
  </r>
  <r>
    <x v="5"/>
    <s v="Performance Analyst"/>
    <s v="Hagåtña, Guam"/>
    <x v="0"/>
    <x v="0"/>
    <x v="69"/>
    <x v="8586"/>
    <x v="96"/>
    <s v="iCIMS"/>
    <s v="['html', 'powerpoint', 'excel', 'word', 'outlook', 'wrike', 'slack']"/>
  </r>
  <r>
    <x v="2"/>
    <s v="Business Data Analyst"/>
    <s v="Benicia, CA"/>
    <x v="0"/>
    <x v="0"/>
    <x v="2"/>
    <x v="8587"/>
    <x v="20"/>
    <s v="Insight Global"/>
    <s v="['sql', 'python', 'tableau', 'qlik']"/>
  </r>
  <r>
    <x v="2"/>
    <s v="Data Analyst"/>
    <s v="Manila, Metro Manila, Philippines"/>
    <x v="0"/>
    <x v="0"/>
    <x v="50"/>
    <x v="8588"/>
    <x v="83"/>
    <s v="Thunes"/>
    <s v="['sql', 'python', 'r', 'tableau', 'power bi', 'excel', 'word', 'powerpoint']"/>
  </r>
  <r>
    <x v="3"/>
    <s v="Senior Data Engineer"/>
    <s v="United States"/>
    <x v="0"/>
    <x v="0"/>
    <x v="2"/>
    <x v="8589"/>
    <x v="1526"/>
    <s v="Surescripts, LLC"/>
    <s v="['python', 'java', 'sql', 'go', 'bigquery', 'hadoop']"/>
  </r>
  <r>
    <x v="6"/>
    <s v="Senior Data Analyst"/>
    <s v="Anywhere"/>
    <x v="0"/>
    <x v="1"/>
    <x v="2"/>
    <x v="8590"/>
    <x v="1527"/>
    <s v="Smart Infrastructure Company: Siemens Industry, Inc."/>
    <m/>
  </r>
  <r>
    <x v="2"/>
    <s v="Data Analyst II"/>
    <s v="Winchester, VA"/>
    <x v="0"/>
    <x v="0"/>
    <x v="2"/>
    <x v="8591"/>
    <x v="261"/>
    <s v="Navy Federal Credit Union"/>
    <s v="['sql', 'azure', 'databricks', 'aws', 'word', 'excel']"/>
  </r>
  <r>
    <x v="3"/>
    <s v="Senior Data Engineer"/>
    <s v="Pittsburgh, PA"/>
    <x v="0"/>
    <x v="0"/>
    <x v="2"/>
    <x v="8592"/>
    <x v="19"/>
    <s v="Jobot"/>
    <s v="['sql', 'nosql', 'python', 'azure', 'databricks', 'snowflake', 'redshift', 'ssis', 'git', 'jira']"/>
  </r>
  <r>
    <x v="2"/>
    <s v="Research Data Analyst"/>
    <s v="Montrouge, France"/>
    <x v="0"/>
    <x v="0"/>
    <x v="27"/>
    <x v="8593"/>
    <x v="141"/>
    <s v="Binance"/>
    <s v="['sql', 'python', 'graphql']"/>
  </r>
  <r>
    <x v="0"/>
    <s v="AI Data Engineering and Data Science Manager (USA REMOTE)"/>
    <s v="Anywhere"/>
    <x v="0"/>
    <x v="1"/>
    <x v="2"/>
    <x v="8594"/>
    <x v="1528"/>
    <s v="Turnitin"/>
    <s v="['python', 'java', 'sql', 'elasticsearch', 'redshift', 'aws', 'azure', 'gcp', 'hadoop', 'pytorch', 'tensorflow', 'scikit-learn']"/>
  </r>
  <r>
    <x v="0"/>
    <s v="Staff Data Scientist (Remote)"/>
    <s v="Anywhere"/>
    <x v="0"/>
    <x v="1"/>
    <x v="2"/>
    <x v="8595"/>
    <x v="866"/>
    <s v="Vouch Insurance"/>
    <s v="['python', 'sql', 'snowflake']"/>
  </r>
  <r>
    <x v="6"/>
    <s v="Senior Data Analyst (Sales Operations)"/>
    <s v="Chicago, IL"/>
    <x v="0"/>
    <x v="0"/>
    <x v="2"/>
    <x v="8596"/>
    <x v="54"/>
    <s v="Cargomatic"/>
    <s v="['sql', 'python', 'r', 'aws', 'azure', 'gcp', 'tableau', 'excel', 'power bi']"/>
  </r>
  <r>
    <x v="1"/>
    <s v="Sr Financial Risk - IT Data Engineer (SQL/PYTHON)"/>
    <s v="New York, NY"/>
    <x v="0"/>
    <x v="0"/>
    <x v="2"/>
    <x v="8597"/>
    <x v="1"/>
    <s v="Career Developers"/>
    <s v="['python', 'sql', 'qlik', 'excel']"/>
  </r>
  <r>
    <x v="0"/>
    <s v="Data Science Manager, Bitcoin (San Francisco, CA)"/>
    <s v="San Francisco, CA"/>
    <x v="0"/>
    <x v="0"/>
    <x v="2"/>
    <x v="8598"/>
    <x v="725"/>
    <s v="Cash App"/>
    <s v="['python', 'sql', 'r', 'c', 'go', 'mysql', 'snowflake', 'bigquery', 'airflow', 'pandas', 'numpy', 'tableau', 'looker']"/>
  </r>
  <r>
    <x v="3"/>
    <s v="Senior Data Engineer"/>
    <s v="Boston, MA"/>
    <x v="5"/>
    <x v="0"/>
    <x v="2"/>
    <x v="8599"/>
    <x v="25"/>
    <s v="Capital One"/>
    <s v="['java', 'scala', 'python', 'sql', 'mongo', 'shell', 'cassandra', 'redshift', 'snowflake', 'aws', 'azure', 'spark', 'hadoop', 'kafka']"/>
  </r>
  <r>
    <x v="0"/>
    <s v="DATA SCIENTIST"/>
    <s v="Virginia"/>
    <x v="0"/>
    <x v="0"/>
    <x v="2"/>
    <x v="8600"/>
    <x v="530"/>
    <s v="HQDA Field Operating Agencies and Staff Support Agencies"/>
    <m/>
  </r>
  <r>
    <x v="0"/>
    <s v="Junior Data Scientist"/>
    <s v="San Francisco, CA"/>
    <x v="0"/>
    <x v="0"/>
    <x v="2"/>
    <x v="8601"/>
    <x v="172"/>
    <s v="Patterned Learning AI"/>
    <s v="['python', 'databricks', 'pandas', 'numpy', 'matplotlib', 'pyspark']"/>
  </r>
  <r>
    <x v="3"/>
    <s v="Senior Data Engineer"/>
    <s v="Sunnyvale, CA"/>
    <x v="0"/>
    <x v="0"/>
    <x v="1"/>
    <x v="8602"/>
    <x v="1529"/>
    <s v="Walmart Global Tech"/>
    <s v="['sql', 'hadoop', 'spark', 'kafka', 'tableau', 'looker']"/>
  </r>
  <r>
    <x v="8"/>
    <s v="Senior Data Scientist, AI (Remote)"/>
    <s v="Anywhere"/>
    <x v="0"/>
    <x v="1"/>
    <x v="2"/>
    <x v="8603"/>
    <x v="1312"/>
    <s v="Oscar"/>
    <s v="['sql', 'r', 'python']"/>
  </r>
  <r>
    <x v="0"/>
    <s v="Data Scientist"/>
    <s v="Chicago, IL"/>
    <x v="0"/>
    <x v="0"/>
    <x v="2"/>
    <x v="8604"/>
    <x v="8"/>
    <s v="Clarkston Consulting"/>
    <s v="['sql']"/>
  </r>
  <r>
    <x v="8"/>
    <s v="Senior Data Scientist"/>
    <s v="Chennai, Tamil Nadu, India"/>
    <x v="0"/>
    <x v="0"/>
    <x v="7"/>
    <x v="8605"/>
    <x v="8"/>
    <s v="Ramboll"/>
    <s v="['sql', 'python', 'power bi']"/>
  </r>
  <r>
    <x v="3"/>
    <s v="Senior Data Engineer - Principal Associate"/>
    <s v="McLean, VA"/>
    <x v="5"/>
    <x v="0"/>
    <x v="2"/>
    <x v="8606"/>
    <x v="25"/>
    <s v="Capital One"/>
    <s v="['java', 'scala', 'python', 'sql', 'shell', 'mysql', 'redis', 'snowflake', 'aws', 'azure', 'redshift', 'hadoop', 'kafka', 'spark']"/>
  </r>
  <r>
    <x v="1"/>
    <s v="Data Engineer (JO-2305-202699)"/>
    <s v="New Ulm, MN"/>
    <x v="0"/>
    <x v="0"/>
    <x v="2"/>
    <x v="8607"/>
    <x v="57"/>
    <s v="Ledgent Technology"/>
    <s v="['sql', 'python', 'power bi']"/>
  </r>
  <r>
    <x v="1"/>
    <s v="Data Engineer ETL lnformatica APi Engineer"/>
    <s v="Des Moines, IA"/>
    <x v="0"/>
    <x v="0"/>
    <x v="1"/>
    <x v="8608"/>
    <x v="23"/>
    <s v="Robert Half"/>
    <s v="['sql', 'python', 'java', 'go', 'azure', 'aws', 'snowflake']"/>
  </r>
  <r>
    <x v="0"/>
    <s v="Data scientist"/>
    <s v="Austin, TX"/>
    <x v="0"/>
    <x v="0"/>
    <x v="1"/>
    <x v="8609"/>
    <x v="574"/>
    <s v="The University of Texas at Austin"/>
    <s v="['python', 'java', 'c++', 'html', 'css', 'javascript', 'c', 'aws', 'azure', 'unity', 'unreal']"/>
  </r>
  <r>
    <x v="2"/>
    <s v="Marketing Data Analyst"/>
    <s v="Bethpage, NY"/>
    <x v="0"/>
    <x v="0"/>
    <x v="2"/>
    <x v="8610"/>
    <x v="103"/>
    <s v="Bethpage Federal Credit Union"/>
    <s v="['excel']"/>
  </r>
  <r>
    <x v="3"/>
    <s v="Senior Data Engineer"/>
    <s v="Cherry Hill, NJ"/>
    <x v="0"/>
    <x v="0"/>
    <x v="2"/>
    <x v="8611"/>
    <x v="25"/>
    <s v="Capital One"/>
    <s v="['java', 'scala', 'python', 'sql', 'mongo', 'shell', 'mysql', 'cassandra', 'redshift', 'snowflake', 'aws', 'azure', 'hadoop', 'kafka', 'spark']"/>
  </r>
  <r>
    <x v="2"/>
    <s v="Project Associate - Data Analytics (Contract)"/>
    <s v="India"/>
    <x v="1"/>
    <x v="0"/>
    <x v="7"/>
    <x v="8612"/>
    <x v="221"/>
    <s v="Array"/>
    <s v="['sql', 'python', 'r', 'excel']"/>
  </r>
  <r>
    <x v="1"/>
    <s v="Principal Data Engineer"/>
    <s v="United States"/>
    <x v="0"/>
    <x v="0"/>
    <x v="2"/>
    <x v="8613"/>
    <x v="49"/>
    <s v="Murmuration"/>
    <s v="['sql', 'python', 'scala', 'nosql', 'mongodb', 'mongodb', 'mysql', 'neo4j', 'elasticsearch', 'aws', 'redshift', 'kafka', 'spark', 'graphql']"/>
  </r>
  <r>
    <x v="8"/>
    <s v="Senior Data Scientist"/>
    <s v="Remote, OR"/>
    <x v="0"/>
    <x v="0"/>
    <x v="2"/>
    <x v="8614"/>
    <x v="18"/>
    <s v="Apixio"/>
    <s v="['python', 'sql', 'scala', 'java', 'spark', 'pandas', 'pytorch']"/>
  </r>
  <r>
    <x v="3"/>
    <s v="Senior Data Engineer for SCADA and the Operational Data platform"/>
    <s v="Kolding, Denmark"/>
    <x v="0"/>
    <x v="0"/>
    <x v="5"/>
    <x v="8615"/>
    <x v="56"/>
    <s v="Vattenfall"/>
    <m/>
  </r>
  <r>
    <x v="1"/>
    <s v="Cloud Data Engineer"/>
    <s v="Yakum, Israel"/>
    <x v="0"/>
    <x v="0"/>
    <x v="8"/>
    <x v="8616"/>
    <x v="36"/>
    <s v="Bright Machines"/>
    <s v="['nosql', 'sql', 'elasticsearch', 'mysql', 'sql server', 'aws', 'oracle']"/>
  </r>
  <r>
    <x v="2"/>
    <s v="Finance Reporting Lead Data Analyst"/>
    <s v="Florida"/>
    <x v="0"/>
    <x v="0"/>
    <x v="2"/>
    <x v="8617"/>
    <x v="361"/>
    <s v="Citi"/>
    <s v="['css', 'r', 'python', 'sql', 'excel', 'tableau', 'power bi']"/>
  </r>
  <r>
    <x v="0"/>
    <s v="Analytics Engineer"/>
    <s v="Hyderabad, Telangana, India"/>
    <x v="0"/>
    <x v="0"/>
    <x v="7"/>
    <x v="8618"/>
    <x v="56"/>
    <s v="DAZN"/>
    <s v="['sql', 'snowflake', 'aws', 'redshift', 'airflow']"/>
  </r>
  <r>
    <x v="2"/>
    <s v="Pricing Data Analyst"/>
    <s v="Atlanta, GA"/>
    <x v="0"/>
    <x v="0"/>
    <x v="2"/>
    <x v="8619"/>
    <x v="81"/>
    <s v="Randstad USA"/>
    <s v="['excel']"/>
  </r>
  <r>
    <x v="0"/>
    <s v="Data Scientist, Cash App Compliance (San Francisco, CA)"/>
    <s v="Oakland, CA"/>
    <x v="0"/>
    <x v="0"/>
    <x v="2"/>
    <x v="8620"/>
    <x v="269"/>
    <s v="Block"/>
    <s v="['sql', 'python', 'r', 'c', 'go', 'airflow', 'tableau', 'looker']"/>
  </r>
  <r>
    <x v="6"/>
    <s v="Sr. Analyst, Data Governance - Decision Sciences"/>
    <s v="Beverly Hills, CA"/>
    <x v="0"/>
    <x v="0"/>
    <x v="2"/>
    <x v="8621"/>
    <x v="31"/>
    <s v="NBCUniversal"/>
    <s v="['gdpr']"/>
  </r>
  <r>
    <x v="1"/>
    <s v="Staff Data Engineer (San Diego, CA)"/>
    <s v="San Diego, CA"/>
    <x v="0"/>
    <x v="0"/>
    <x v="2"/>
    <x v="8622"/>
    <x v="561"/>
    <s v="Dexcom"/>
    <s v="['sql', 'bash', 'perl', 'shell', 'python', 'scala', 'java', 'cassandra', 'gcp', 'spark', 'kafka', 'kubernetes', 'confluence', 'jira']"/>
  </r>
  <r>
    <x v="1"/>
    <s v="Big Data Engineer - PySpark (Remote)"/>
    <s v="Anywhere"/>
    <x v="0"/>
    <x v="1"/>
    <x v="2"/>
    <x v="8623"/>
    <x v="227"/>
    <s v="Logic20/20"/>
    <s v="['go', 'python', 'mongodb', 'mongodb', 'pyspark', 'hadoop', 'spark', 'airflow']"/>
  </r>
  <r>
    <x v="7"/>
    <s v="Machine Learning Engineer"/>
    <s v="Anywhere"/>
    <x v="0"/>
    <x v="1"/>
    <x v="23"/>
    <x v="8624"/>
    <x v="62"/>
    <s v="Sardine"/>
    <s v="['python', 'sql', 'java', 'go', 'typescript', 'gcp', 'aws', 'azure', 'terraform', 'kubernetes', 'docker']"/>
  </r>
  <r>
    <x v="2"/>
    <s v="Data Management Assistant"/>
    <s v="Mechelen, Belgium"/>
    <x v="0"/>
    <x v="0"/>
    <x v="3"/>
    <x v="8625"/>
    <x v="41"/>
    <s v="SGS"/>
    <s v="['go']"/>
  </r>
  <r>
    <x v="1"/>
    <s v="Staff Data Engineer (Remote)"/>
    <s v="Anywhere"/>
    <x v="0"/>
    <x v="1"/>
    <x v="2"/>
    <x v="8626"/>
    <x v="68"/>
    <s v="EnergyHub"/>
    <s v="['python', 'r', 'sql', 'julia', 'scala', 'aws', 'snowflake', 'redshift', 'bigquery', 'spark', 'kafka', 'pandas']"/>
  </r>
  <r>
    <x v="0"/>
    <s v="Data Scientist - Model Validator (REMOTE)"/>
    <s v="Anywhere"/>
    <x v="0"/>
    <x v="1"/>
    <x v="2"/>
    <x v="8627"/>
    <x v="1530"/>
    <s v="State Farm"/>
    <s v="['python', 'r', 'sas', 'sas', 'linux']"/>
  </r>
  <r>
    <x v="1"/>
    <s v="Data Engineer"/>
    <s v="Arlington, VA"/>
    <x v="0"/>
    <x v="0"/>
    <x v="2"/>
    <x v="8628"/>
    <x v="90"/>
    <s v="Stem IT"/>
    <s v="['r', 'scala', 'go', 'groovy', 'sql', 'nosql', 'aws', 'kafka', 'spark', 'hadoop', 'docker', 'kubernetes']"/>
  </r>
  <r>
    <x v="1"/>
    <s v="Data Engineer"/>
    <s v="Argentina"/>
    <x v="0"/>
    <x v="0"/>
    <x v="47"/>
    <x v="8629"/>
    <x v="91"/>
    <s v="Spiff"/>
    <s v="['python', 'mysql', 'aws', 'azure']"/>
  </r>
  <r>
    <x v="2"/>
    <s v="Data Analyst - Department of Surgery/JRSC (Greater NYC Area, NY or..."/>
    <s v="Anywhere"/>
    <x v="0"/>
    <x v="1"/>
    <x v="2"/>
    <x v="8630"/>
    <x v="693"/>
    <s v="Memorial Sloan Kettering Cancer Center"/>
    <s v="['go', 'r', 'sql', 'excel', 'tableau']"/>
  </r>
  <r>
    <x v="2"/>
    <s v="Data Analyst"/>
    <s v="Heredia Province, Heredia, Costa Rica"/>
    <x v="0"/>
    <x v="0"/>
    <x v="0"/>
    <x v="8631"/>
    <x v="65"/>
    <s v="Publicis Groupe"/>
    <s v="['excel']"/>
  </r>
  <r>
    <x v="2"/>
    <s v="Contact Center Data Analyst"/>
    <s v="Anywhere"/>
    <x v="0"/>
    <x v="1"/>
    <x v="2"/>
    <x v="8632"/>
    <x v="153"/>
    <s v="CharterUP"/>
    <s v="['erlang', 'express', 'tableau', 'power bi', 'excel', 'sheets']"/>
  </r>
  <r>
    <x v="3"/>
    <s v="Senior Data Engineer - Premier Sports &amp; Entertainment Enterprise"/>
    <s v="New York, NY"/>
    <x v="0"/>
    <x v="0"/>
    <x v="2"/>
    <x v="8633"/>
    <x v="10"/>
    <s v="FILD Search, LLC"/>
    <s v="['python', 'sql', 'bigquery', 'aws', 'gcp', 'docker', 'kubernetes', 'jenkins', 'ansible', 'terraform']"/>
  </r>
  <r>
    <x v="2"/>
    <s v="Data Analyst"/>
    <s v="Fort Myers, FL"/>
    <x v="0"/>
    <x v="0"/>
    <x v="2"/>
    <x v="8634"/>
    <x v="88"/>
    <s v="Harry Chapin Food Bank of Southwest Florida"/>
    <s v="['word', 'excel', 'powerpoint', 'outlook']"/>
  </r>
  <r>
    <x v="1"/>
    <s v="Data Engineer (Systematic Data Platform) (Greater NYC Area, NY)"/>
    <s v="New York, NY"/>
    <x v="0"/>
    <x v="0"/>
    <x v="2"/>
    <x v="8635"/>
    <x v="834"/>
    <s v="Schonfeld"/>
    <s v="['python', 'java', 'sql', 'aws', 'linux', 'unix']"/>
  </r>
  <r>
    <x v="0"/>
    <s v="Data Scientist (Austin, TX)"/>
    <s v="Austin, TX"/>
    <x v="0"/>
    <x v="0"/>
    <x v="2"/>
    <x v="8636"/>
    <x v="1531"/>
    <s v="Deloitte"/>
    <s v="['python', 'sql', 'pyspark', 'hadoop', 'spark']"/>
  </r>
  <r>
    <x v="2"/>
    <s v="HR Data Analyst- REMOTE"/>
    <s v="Anywhere"/>
    <x v="0"/>
    <x v="1"/>
    <x v="2"/>
    <x v="8637"/>
    <x v="1203"/>
    <s v="Ryder System"/>
    <s v="['excel', 'word', 'tableau', 'sharepoint']"/>
  </r>
  <r>
    <x v="1"/>
    <s v="AWS Data Engineer - Only W2"/>
    <s v="Columbia, MD"/>
    <x v="1"/>
    <x v="0"/>
    <x v="2"/>
    <x v="8638"/>
    <x v="282"/>
    <s v="Mavensoft Technologies, LLC"/>
    <s v="['sql', 'nosql', 'mongodb', 'mongodb', 'python', 'java', 'scala', 'elasticsearch', 'aws', 'redshift', 'hadoop', 'spark', 'kafka']"/>
  </r>
  <r>
    <x v="3"/>
    <s v="Senior Data Engineer"/>
    <s v="Canada"/>
    <x v="0"/>
    <x v="0"/>
    <x v="23"/>
    <x v="8639"/>
    <x v="56"/>
    <s v="3Pillar Global"/>
    <s v="['c#', 'java', 'typescript', 'rust', 'aws', 'redshift', 'spark']"/>
  </r>
  <r>
    <x v="0"/>
    <s v="Principal Data Scientist"/>
    <s v="Clearfield, UT"/>
    <x v="0"/>
    <x v="0"/>
    <x v="2"/>
    <x v="8640"/>
    <x v="429"/>
    <s v="Northrop Grumman"/>
    <m/>
  </r>
  <r>
    <x v="1"/>
    <s v="Data Engineer Associate (Remote)"/>
    <s v="Anywhere"/>
    <x v="0"/>
    <x v="1"/>
    <x v="2"/>
    <x v="8641"/>
    <x v="238"/>
    <s v="Carrot Fertility"/>
    <s v="['sql', 'python', 'snowflake', 'aws', 'excel', 'git']"/>
  </r>
  <r>
    <x v="2"/>
    <s v="Data Management Analyst"/>
    <s v="Georgia"/>
    <x v="0"/>
    <x v="0"/>
    <x v="2"/>
    <x v="8642"/>
    <x v="1532"/>
    <s v="MARTA (Metropolitan Atlanta Rapid Transit Authority)"/>
    <s v="['sql', 'visual basic', 'python', 'javascript', 'r', 'oracle', 'power bi', 'excel', 'flow']"/>
  </r>
  <r>
    <x v="2"/>
    <s v="Operational Risk and Control Data Analyst (Hybrid)"/>
    <s v="Atlanta, GA"/>
    <x v="0"/>
    <x v="0"/>
    <x v="2"/>
    <x v="8643"/>
    <x v="1533"/>
    <s v="Citi"/>
    <m/>
  </r>
  <r>
    <x v="8"/>
    <s v="Senior Data Scientist- Economics"/>
    <s v="San Jose, CA"/>
    <x v="0"/>
    <x v="0"/>
    <x v="2"/>
    <x v="8644"/>
    <x v="1102"/>
    <s v="Bill.com"/>
    <s v="['sql', 'python', 'go', 'aws', 'tableau', 'looker']"/>
  </r>
  <r>
    <x v="0"/>
    <s v="Sr data scientist"/>
    <s v="Kansas City, MO"/>
    <x v="0"/>
    <x v="0"/>
    <x v="1"/>
    <x v="8645"/>
    <x v="77"/>
    <s v="Innova Solutions"/>
    <s v="['python', 'sql', 'javascript', 'aws', 'azure', 'hugging face', 'macos', 'linux', 'git']"/>
  </r>
  <r>
    <x v="2"/>
    <s v="Data Analyst (Culver City, CA)"/>
    <s v="Culver City, CA"/>
    <x v="0"/>
    <x v="0"/>
    <x v="2"/>
    <x v="8646"/>
    <x v="172"/>
    <s v="Age Bold"/>
    <s v="['sql']"/>
  </r>
  <r>
    <x v="8"/>
    <s v="SR Data Science Engineer"/>
    <s v="Medellín, Medellin, Antioquia, Colombia"/>
    <x v="0"/>
    <x v="0"/>
    <x v="32"/>
    <x v="8647"/>
    <x v="36"/>
    <s v="Yuxi Global"/>
    <s v="['r', 'python', 'perl', 'bash', 'sql', 'java', 'javascript', 'c++', 'gcp', 'bigquery', 'tensorflow', 'pyspark', 'terraform']"/>
  </r>
  <r>
    <x v="2"/>
    <s v="Sales Data Analyst"/>
    <s v="Tustin, CA"/>
    <x v="0"/>
    <x v="0"/>
    <x v="2"/>
    <x v="8648"/>
    <x v="231"/>
    <s v="Identiv"/>
    <s v="['sql', 'excel', 'tableau', 'alteryx']"/>
  </r>
  <r>
    <x v="6"/>
    <s v="Senior Manager, Data Analytics (Remote)"/>
    <s v="Anywhere"/>
    <x v="0"/>
    <x v="1"/>
    <x v="2"/>
    <x v="8649"/>
    <x v="21"/>
    <s v="Achieve"/>
    <s v="['sql', 'tableau', 'looker']"/>
  </r>
  <r>
    <x v="1"/>
    <s v="Data Engineer - MarTech"/>
    <s v="Brisbane QLD, Australia"/>
    <x v="0"/>
    <x v="0"/>
    <x v="51"/>
    <x v="8650"/>
    <x v="638"/>
    <s v="Entain"/>
    <s v="['sql', 'sql server', 'bigquery', 'snowflake', 'azure', 'express', 'power bi']"/>
  </r>
  <r>
    <x v="2"/>
    <s v="Data analyst modeler"/>
    <s v="Alpharetta, GA"/>
    <x v="0"/>
    <x v="0"/>
    <x v="2"/>
    <x v="8651"/>
    <x v="23"/>
    <s v="Vatica Health"/>
    <s v="['sql', 't-sql', 'go', 'sql server', 'tableau', 'power bi', 'ssrs']"/>
  </r>
  <r>
    <x v="0"/>
    <s v="Data Scientist"/>
    <s v="Anywhere"/>
    <x v="0"/>
    <x v="1"/>
    <x v="2"/>
    <x v="8652"/>
    <x v="310"/>
    <s v="MATRIX Resources"/>
    <s v="['python', 'sql', 'azure', 'snowflake', 'spark']"/>
  </r>
  <r>
    <x v="8"/>
    <s v="Senior Data Scientist - Fraud Modelling"/>
    <s v="Central Jakarta, Central Jakarta City, Jakarta, Indonesia"/>
    <x v="0"/>
    <x v="0"/>
    <x v="77"/>
    <x v="8653"/>
    <x v="8"/>
    <s v="Cermati.com"/>
    <s v="['python', 'excel']"/>
  </r>
  <r>
    <x v="0"/>
    <s v="Lead Data Scientist Jobs in Atlanta"/>
    <s v="Atlanta, GA"/>
    <x v="0"/>
    <x v="0"/>
    <x v="2"/>
    <x v="8654"/>
    <x v="234"/>
    <s v="UPS"/>
    <s v="['r', 'python', 'sas', 'sas', 'aws', 'azure', 'gcp', 'tensorflow']"/>
  </r>
  <r>
    <x v="2"/>
    <s v="Data Analyst Jr."/>
    <s v="Mexico City, CDMX, Mexico"/>
    <x v="0"/>
    <x v="0"/>
    <x v="22"/>
    <x v="8655"/>
    <x v="141"/>
    <s v="Media.Monks"/>
    <s v="['express', 'looker']"/>
  </r>
  <r>
    <x v="1"/>
    <s v="Full Stack Data Engineer"/>
    <s v="Herndon, VA"/>
    <x v="5"/>
    <x v="0"/>
    <x v="2"/>
    <x v="8656"/>
    <x v="933"/>
    <s v="IBM"/>
    <s v="['python', 'java', 'sql', 'shell', 'perl', 'elasticsearch', 'redis', 'ibm cloud', 'numpy', 'pandas', 'kafka', 'spark', 'hadoop', 'flask', 'django', 'angular', 'linux', 'kubernetes', 'ansible', 'jenkins']"/>
  </r>
  <r>
    <x v="0"/>
    <s v="Data Scientist"/>
    <s v="Wilmington, DE"/>
    <x v="0"/>
    <x v="0"/>
    <x v="2"/>
    <x v="8657"/>
    <x v="172"/>
    <s v="Liberty Personnel Services"/>
    <s v="['sql', 'ssis', 'tableau', 'power bi']"/>
  </r>
  <r>
    <x v="0"/>
    <s v="AI and Data Scientist"/>
    <s v="St Paul, MN"/>
    <x v="0"/>
    <x v="0"/>
    <x v="2"/>
    <x v="8658"/>
    <x v="67"/>
    <s v="Marani Health Inc"/>
    <s v="['python', 'javascript', 'aws', 'docker', 'github']"/>
  </r>
  <r>
    <x v="2"/>
    <s v="Electronic Data Interchange Analyst"/>
    <s v="Anywhere"/>
    <x v="0"/>
    <x v="1"/>
    <x v="2"/>
    <x v="8659"/>
    <x v="91"/>
    <s v="Insight Global"/>
    <s v="['excel']"/>
  </r>
  <r>
    <x v="1"/>
    <s v="Data Engineer"/>
    <s v="India"/>
    <x v="0"/>
    <x v="0"/>
    <x v="7"/>
    <x v="8660"/>
    <x v="227"/>
    <s v="Shell"/>
    <s v="['shell', 'sql', 'azure', 'express', 'power bi', 'sharepoint', 'excel']"/>
  </r>
  <r>
    <x v="0"/>
    <s v="Data Scientist"/>
    <s v="Bogotá, Bogota, Colombia"/>
    <x v="0"/>
    <x v="0"/>
    <x v="32"/>
    <x v="8661"/>
    <x v="651"/>
    <s v="Rappi"/>
    <m/>
  </r>
  <r>
    <x v="6"/>
    <s v="Senior Data Analyst"/>
    <s v="New York, NY"/>
    <x v="0"/>
    <x v="0"/>
    <x v="2"/>
    <x v="8662"/>
    <x v="57"/>
    <s v="IPG Mediabrands"/>
    <s v="['sql', 'snowflake', 'excel', 'jira', 'asana']"/>
  </r>
  <r>
    <x v="0"/>
    <s v="Principal Data Scientist"/>
    <s v="Clearfield, UT"/>
    <x v="0"/>
    <x v="0"/>
    <x v="2"/>
    <x v="8663"/>
    <x v="23"/>
    <s v="Northrop Grumman"/>
    <m/>
  </r>
  <r>
    <x v="3"/>
    <s v="Senior Data Engineer"/>
    <s v="Los Angeles, CA"/>
    <x v="0"/>
    <x v="0"/>
    <x v="2"/>
    <x v="8664"/>
    <x v="85"/>
    <s v="Calibrated Staffing"/>
    <s v="['python', 'sql', 'aws', 'gcp', 'snowflake', 'airflow', 'git']"/>
  </r>
  <r>
    <x v="3"/>
    <s v="Senior Data Engineer"/>
    <s v="Anywhere"/>
    <x v="0"/>
    <x v="1"/>
    <x v="2"/>
    <x v="8665"/>
    <x v="18"/>
    <s v="Hampton North"/>
    <s v="['python', 'redis', 'kafka', 'django', 'linux']"/>
  </r>
  <r>
    <x v="3"/>
    <s v="Senior Cloud Data Engineer - Search"/>
    <s v="St. Louis, MO"/>
    <x v="0"/>
    <x v="0"/>
    <x v="2"/>
    <x v="8666"/>
    <x v="1274"/>
    <s v="EDWARD JONES"/>
    <s v="['python', 'azure']"/>
  </r>
  <r>
    <x v="5"/>
    <s v="Data Science Software Engineer"/>
    <s v="Mountain View, CA"/>
    <x v="0"/>
    <x v="0"/>
    <x v="2"/>
    <x v="8667"/>
    <x v="294"/>
    <s v="Aurora Innovation"/>
    <s v="['go', 'python', 'aurora']"/>
  </r>
  <r>
    <x v="2"/>
    <s v="Data Analyst"/>
    <s v="Chicago, IL"/>
    <x v="0"/>
    <x v="0"/>
    <x v="2"/>
    <x v="8668"/>
    <x v="234"/>
    <s v="RT Specialty"/>
    <s v="['excel', 'powerpoint']"/>
  </r>
  <r>
    <x v="0"/>
    <s v="Principal Data Scientist, Recommendation System (Elixir)-Xumo"/>
    <s v="Irvine, CA"/>
    <x v="0"/>
    <x v="0"/>
    <x v="2"/>
    <x v="8669"/>
    <x v="1534"/>
    <s v="Comcast"/>
    <s v="['elixir', 'python', 'r', 'mongodb', 'mongodb', 'mysql', 'postgresql', 'oracle', 'aws', 'azure', 'spark', 'centos']"/>
  </r>
  <r>
    <x v="2"/>
    <s v="Principal Data Analyst"/>
    <s v="Waltham, MA"/>
    <x v="0"/>
    <x v="0"/>
    <x v="2"/>
    <x v="8670"/>
    <x v="33"/>
    <s v="National Grid (UK)"/>
    <s v="['sql', 'python', 'flow', 'jira', 'confluence']"/>
  </r>
  <r>
    <x v="8"/>
    <s v="Senior Data Scientist (Remote)"/>
    <s v="Anywhere"/>
    <x v="0"/>
    <x v="1"/>
    <x v="2"/>
    <x v="8671"/>
    <x v="1535"/>
    <s v="Noom"/>
    <s v="['planner']"/>
  </r>
  <r>
    <x v="1"/>
    <s v="Data engineer"/>
    <s v="Oklahoma City, OK"/>
    <x v="0"/>
    <x v="0"/>
    <x v="2"/>
    <x v="8672"/>
    <x v="29"/>
    <s v="Fuse3 Solutions"/>
    <s v="['sql', 'azure', 'power bi']"/>
  </r>
  <r>
    <x v="3"/>
    <s v="Senior Data Engineer (Computer Vision/ML Tech)"/>
    <s v="Anywhere"/>
    <x v="0"/>
    <x v="1"/>
    <x v="2"/>
    <x v="8673"/>
    <x v="173"/>
    <s v="Focus Capital Markets"/>
    <s v="['python', 'sql', 'azure', 'databricks', 'spark', 'pyspark']"/>
  </r>
  <r>
    <x v="8"/>
    <s v="Remote Analytics Senior Data Scientist"/>
    <s v="Anywhere"/>
    <x v="0"/>
    <x v="1"/>
    <x v="1"/>
    <x v="8674"/>
    <x v="1536"/>
    <s v="Lake Charles"/>
    <s v="['sql']"/>
  </r>
  <r>
    <x v="0"/>
    <s v="Data scientist"/>
    <s v="Dallas, TX"/>
    <x v="0"/>
    <x v="0"/>
    <x v="1"/>
    <x v="8675"/>
    <x v="142"/>
    <s v="Cognizant Technology Solutions"/>
    <s v="['python', 'nosql']"/>
  </r>
  <r>
    <x v="8"/>
    <s v="Senior Manager, Data Science"/>
    <s v="Petaling Jaya, Selangor, Malaysia"/>
    <x v="0"/>
    <x v="0"/>
    <x v="31"/>
    <x v="8676"/>
    <x v="36"/>
    <s v="NielsenIQ"/>
    <s v="['python', 'r', 'tableau']"/>
  </r>
  <r>
    <x v="0"/>
    <s v="Data Scientist"/>
    <s v="Anywhere"/>
    <x v="0"/>
    <x v="1"/>
    <x v="2"/>
    <x v="8677"/>
    <x v="715"/>
    <s v="Nationwide IT Services, Inc"/>
    <m/>
  </r>
  <r>
    <x v="2"/>
    <s v="1412146 - Data Analysis Manager"/>
    <s v="Atlanta, GA"/>
    <x v="0"/>
    <x v="0"/>
    <x v="2"/>
    <x v="8678"/>
    <x v="560"/>
    <s v="Cisco"/>
    <s v="['sql', 'postgresql', 'gcp', 'tableau']"/>
  </r>
  <r>
    <x v="2"/>
    <s v="Data Analyst"/>
    <s v="Fairfax, VA"/>
    <x v="0"/>
    <x v="0"/>
    <x v="2"/>
    <x v="8679"/>
    <x v="1537"/>
    <s v="ICF"/>
    <s v="['sql', 'nosql', 'arch', 'powerpoint', 'qlik', 'excel']"/>
  </r>
  <r>
    <x v="1"/>
    <s v="Data engineer"/>
    <s v="McLean, VA"/>
    <x v="0"/>
    <x v="0"/>
    <x v="2"/>
    <x v="8680"/>
    <x v="121"/>
    <s v="EY"/>
    <s v="['python', 'aws', 'databricks', 'hadoop', 'spark', 'unify']"/>
  </r>
  <r>
    <x v="1"/>
    <s v="Sr Data Engineer"/>
    <s v="Santa Monica, CA"/>
    <x v="0"/>
    <x v="0"/>
    <x v="2"/>
    <x v="8681"/>
    <x v="265"/>
    <s v="Disney"/>
    <s v="['elasticsearch', 'aws']"/>
  </r>
  <r>
    <x v="1"/>
    <s v="Data Engineer"/>
    <s v="Arlington, VA"/>
    <x v="0"/>
    <x v="0"/>
    <x v="2"/>
    <x v="8682"/>
    <x v="187"/>
    <s v="Definitive Logic"/>
    <s v="['sql', 'sql server', 'postgresql', 'aws', 'oracle', 'excel']"/>
  </r>
  <r>
    <x v="7"/>
    <s v="Machine Learning Engineer (Operations)"/>
    <s v="Taiwan"/>
    <x v="0"/>
    <x v="0"/>
    <x v="40"/>
    <x v="8683"/>
    <x v="188"/>
    <s v="PicCollage"/>
    <s v="['gcp', 'aws', 'airflow', 'pytorch', 'docker']"/>
  </r>
  <r>
    <x v="0"/>
    <s v="Data science manager"/>
    <s v="Arlington, VA"/>
    <x v="0"/>
    <x v="0"/>
    <x v="2"/>
    <x v="8684"/>
    <x v="1"/>
    <s v="Amazon"/>
    <s v="['python', 'r']"/>
  </r>
  <r>
    <x v="0"/>
    <s v="Data Science Manager"/>
    <s v="Chicago, IL"/>
    <x v="0"/>
    <x v="0"/>
    <x v="2"/>
    <x v="8685"/>
    <x v="19"/>
    <s v="Ipsos"/>
    <s v="['r', 'python']"/>
  </r>
  <r>
    <x v="5"/>
    <s v="Software &amp; Data Engineer - Integration &amp; Maintenance"/>
    <s v="Gillette, WY"/>
    <x v="0"/>
    <x v="0"/>
    <x v="2"/>
    <x v="8686"/>
    <x v="1"/>
    <s v="RedBalloon"/>
    <s v="['java', 'python', 'php', 'typescript', 'sql', 'perl', 'c++', 'aws', 'azure', 'flow']"/>
  </r>
  <r>
    <x v="1"/>
    <s v="Director, Data Engineering - Card Data &amp; Analytics"/>
    <s v="Fredericksburg, VA"/>
    <x v="5"/>
    <x v="0"/>
    <x v="2"/>
    <x v="8687"/>
    <x v="930"/>
    <s v="Capital One"/>
    <s v="['go', 'aws']"/>
  </r>
  <r>
    <x v="8"/>
    <s v="Senior Principal Data Scientist"/>
    <s v="Anywhere"/>
    <x v="0"/>
    <x v="1"/>
    <x v="2"/>
    <x v="8688"/>
    <x v="155"/>
    <s v="Vericast"/>
    <s v="['python', 'spark']"/>
  </r>
  <r>
    <x v="0"/>
    <s v="Data Scientist - BCG X"/>
    <s v="South Houston, TX"/>
    <x v="0"/>
    <x v="0"/>
    <x v="1"/>
    <x v="8689"/>
    <x v="17"/>
    <s v="Boston Consulting Group"/>
    <s v="['python', 'spark']"/>
  </r>
  <r>
    <x v="6"/>
    <s v="Senior Data Analyst, Data Analytics (Greater NYC Area, NY)"/>
    <s v="New York, NY"/>
    <x v="0"/>
    <x v="0"/>
    <x v="2"/>
    <x v="8690"/>
    <x v="27"/>
    <s v="Current"/>
    <s v="['sql', 'bigquery', 'looker']"/>
  </r>
  <r>
    <x v="1"/>
    <s v="Manager, Data Engineer - Remote"/>
    <s v="Philadelphia, PA"/>
    <x v="0"/>
    <x v="0"/>
    <x v="2"/>
    <x v="8691"/>
    <x v="444"/>
    <s v="Capital One"/>
    <s v="['scala', 'nosql', 'python', 'java', 'elasticsearch', 'cassandra', 'aws', 'azure', 'redshift', 'snowflake', 'hadoop', 'spark', 'airflow', 'kafka', 'angular']"/>
  </r>
  <r>
    <x v="0"/>
    <s v="Founding Senior Data Scientist"/>
    <s v="Anywhere"/>
    <x v="0"/>
    <x v="1"/>
    <x v="2"/>
    <x v="8692"/>
    <x v="142"/>
    <s v="Intelletec"/>
    <s v="['python', 'sql', 'aws']"/>
  </r>
  <r>
    <x v="5"/>
    <s v="Senior Business Intelligence Developer + 5000 Eur sign on bonus"/>
    <s v="Košice, Slovakia"/>
    <x v="0"/>
    <x v="0"/>
    <x v="72"/>
    <x v="8693"/>
    <x v="137"/>
    <s v="Deutsche Telekom IT Solutions Slovakia"/>
    <s v="['java', 'c#', 'sql', 'sql server', 'azure', 'asp.net']"/>
  </r>
  <r>
    <x v="8"/>
    <s v="Senior data scientist"/>
    <s v="Fort Lauderdale, FL"/>
    <x v="0"/>
    <x v="0"/>
    <x v="2"/>
    <x v="8694"/>
    <x v="634"/>
    <s v="Microsoft"/>
    <m/>
  </r>
  <r>
    <x v="3"/>
    <s v="Senior Staff Data Engineer (Remote)"/>
    <s v="Anywhere"/>
    <x v="0"/>
    <x v="1"/>
    <x v="2"/>
    <x v="8695"/>
    <x v="71"/>
    <s v="DAT Freight &amp; Analytics"/>
    <s v="['c', 'mysql', 'aws', 'oracle', 'snowflake', 'kafka', 'airflow', 'tableau', 'docker', 'kubernetes', 'terraform']"/>
  </r>
  <r>
    <x v="0"/>
    <s v="Staff Data Scientist, Model Risk Management (Remote)"/>
    <s v="Anywhere"/>
    <x v="0"/>
    <x v="1"/>
    <x v="2"/>
    <x v="8696"/>
    <x v="889"/>
    <s v="Block"/>
    <s v="['python', 'r', 'sql', 'c', 'go', 'tableau']"/>
  </r>
  <r>
    <x v="0"/>
    <s v="Staff Data Scientist (Remote)"/>
    <s v="Anywhere"/>
    <x v="0"/>
    <x v="1"/>
    <x v="2"/>
    <x v="8697"/>
    <x v="323"/>
    <s v="The Kraft Heinz Company"/>
    <s v="['python', 'r', 'snowflake', 'azure', 'aws', 'spark']"/>
  </r>
  <r>
    <x v="0"/>
    <s v="Data Scientist (Hampton Roads, VA)"/>
    <s v="United States"/>
    <x v="5"/>
    <x v="0"/>
    <x v="1"/>
    <x v="8698"/>
    <x v="810"/>
    <s v="Booz Allen Hamilton"/>
    <s v="['python', 'r', 'c++', 'java', 'sql', 'sas', 'sas', 'matlab', 'hadoop', 'spark', 'excel', 'sharepoint', 'spss', 'word']"/>
  </r>
  <r>
    <x v="8"/>
    <s v="Senior data scientist"/>
    <s v="Houston, TX"/>
    <x v="0"/>
    <x v="0"/>
    <x v="1"/>
    <x v="8699"/>
    <x v="227"/>
    <s v="MD Anderson Cancer Center"/>
    <m/>
  </r>
  <r>
    <x v="5"/>
    <s v="Senior Cloud Software Engineer"/>
    <s v="Masovian Voivodeship, Poland"/>
    <x v="1"/>
    <x v="0"/>
    <x v="11"/>
    <x v="8700"/>
    <x v="1487"/>
    <s v="Sumo Logic"/>
    <s v="['scala', 'aws', 'kafka', 'kubernetes']"/>
  </r>
  <r>
    <x v="1"/>
    <s v="Data Engineer (CRYPTO)"/>
    <s v="Amsterdam, Netherlands"/>
    <x v="0"/>
    <x v="0"/>
    <x v="26"/>
    <x v="8701"/>
    <x v="187"/>
    <s v="ZFX"/>
    <s v="['python', 'sql', 'aws', 'redshift', 'gitlab', 'jenkins']"/>
  </r>
  <r>
    <x v="1"/>
    <s v="Manager - Data Engineering"/>
    <s v="India"/>
    <x v="0"/>
    <x v="0"/>
    <x v="7"/>
    <x v="8702"/>
    <x v="375"/>
    <s v="Philips"/>
    <s v="['python', 'sql', 'azure', 'databricks', 'pandas', 'numpy', 'power bi', 'qlik', 'sap']"/>
  </r>
  <r>
    <x v="1"/>
    <s v="Architect : Digital Natives (Data &amp; AI)"/>
    <s v="Bengaluru, Karnataka, India"/>
    <x v="0"/>
    <x v="0"/>
    <x v="7"/>
    <x v="8703"/>
    <x v="36"/>
    <s v="Databricks"/>
    <s v="['cassandra', 'databricks', 'aws', 'azure', 'gcp', 'spark', 'hadoop', 'excel', 'unify']"/>
  </r>
  <r>
    <x v="1"/>
    <s v="Senior, Data Engineer (Greater NYC Area, NY)"/>
    <s v="New York, NY"/>
    <x v="0"/>
    <x v="0"/>
    <x v="2"/>
    <x v="8704"/>
    <x v="25"/>
    <s v="Capital One"/>
    <s v="['python', 'java', 'scala', 'nosql', 'sql', 'mongo', 'shell', 'cassandra', 'aws', 'redshift', 'snowflake', 'pyspark', 'jenkins', 'git']"/>
  </r>
  <r>
    <x v="0"/>
    <s v="Senior Analytics Engineer (Remote)"/>
    <s v="Anywhere"/>
    <x v="0"/>
    <x v="1"/>
    <x v="1"/>
    <x v="8705"/>
    <x v="120"/>
    <s v="Sprout Social"/>
    <s v="['sql', 'python', 'redshift', 'jupyter', 'airflow']"/>
  </r>
  <r>
    <x v="0"/>
    <s v="Data Scientist (Hybrid)"/>
    <s v="Ankara, Türkiye"/>
    <x v="0"/>
    <x v="0"/>
    <x v="57"/>
    <x v="8706"/>
    <x v="212"/>
    <s v="PaneraTech, Inc."/>
    <m/>
  </r>
  <r>
    <x v="0"/>
    <s v="Data Scientist Intern (Master’s) - Summer 2024 Internship (Meraki)"/>
    <s v="San Francisco, CA"/>
    <x v="6"/>
    <x v="0"/>
    <x v="2"/>
    <x v="8707"/>
    <x v="669"/>
    <s v="Cisco"/>
    <s v="['python', 'r', 'sql', 'aws']"/>
  </r>
  <r>
    <x v="1"/>
    <s v="Data Engineer I"/>
    <s v="Anywhere"/>
    <x v="0"/>
    <x v="1"/>
    <x v="1"/>
    <x v="8708"/>
    <x v="94"/>
    <s v="Energy Solutions"/>
    <s v="['python', 'sql', 'aws', 'redshift', 'tableau', 'looker']"/>
  </r>
  <r>
    <x v="3"/>
    <s v="Senior Data Engineer (REMOTE)"/>
    <s v="New York, NY"/>
    <x v="0"/>
    <x v="0"/>
    <x v="2"/>
    <x v="8709"/>
    <x v="246"/>
    <s v="The Hartford"/>
    <s v="['sql', 'sql server', 'windows', 'git']"/>
  </r>
  <r>
    <x v="1"/>
    <s v="Data Engineer, Creative Media Operations"/>
    <s v="Chicago, IL"/>
    <x v="0"/>
    <x v="0"/>
    <x v="2"/>
    <x v="8710"/>
    <x v="34"/>
    <s v="Publicis Groupe"/>
    <s v="['javascript']"/>
  </r>
  <r>
    <x v="3"/>
    <s v="Senior Lead Data Engineer (Remote-Eligible)"/>
    <s v="Anywhere"/>
    <x v="5"/>
    <x v="1"/>
    <x v="2"/>
    <x v="8711"/>
    <x v="1538"/>
    <s v="Capital One"/>
    <s v="['python', 'javascript', 'java', 'nosql', 'shell', 'cassandra', 'aws', 'azure', 'kafka', 'spark']"/>
  </r>
  <r>
    <x v="3"/>
    <s v="Senior Data Engineer (Hybrid Schedule)"/>
    <s v="California"/>
    <x v="0"/>
    <x v="0"/>
    <x v="1"/>
    <x v="8712"/>
    <x v="763"/>
    <s v="SoCalGas"/>
    <s v="['java', 'c++', 'scala', 'sql', 'python', 'hadoop', 'spark', 'kafka', 'express', 'sap', 'ssis']"/>
  </r>
  <r>
    <x v="1"/>
    <s v="Technical Lead (Data Engineering)"/>
    <s v="Budapest, Hungary"/>
    <x v="0"/>
    <x v="0"/>
    <x v="10"/>
    <x v="8713"/>
    <x v="56"/>
    <s v="Starschema"/>
    <s v="['sql', 'python', 'airflow', 'spark', 'kafka']"/>
  </r>
  <r>
    <x v="5"/>
    <s v="Senior Software Engineer – Machine Learning Backend"/>
    <s v="Sofia, Bulgaria"/>
    <x v="0"/>
    <x v="0"/>
    <x v="15"/>
    <x v="8714"/>
    <x v="137"/>
    <s v="Hyperscience"/>
    <s v="['assembly', 'python', 'aws', 'gcp', 'azure', 'pytorch', 'gdpr', 'django', 'docker', 'git']"/>
  </r>
  <r>
    <x v="1"/>
    <s v="Data Engineer - Machine Learning"/>
    <s v="Warrington, PA"/>
    <x v="0"/>
    <x v="0"/>
    <x v="2"/>
    <x v="8715"/>
    <x v="29"/>
    <s v="Kane Partners LLC"/>
    <s v="['python', 'sql', 'azure', 'aws', 'gcp']"/>
  </r>
  <r>
    <x v="2"/>
    <s v="Data Analyst (SQL/AWS)"/>
    <s v="New York, NY"/>
    <x v="0"/>
    <x v="0"/>
    <x v="2"/>
    <x v="8716"/>
    <x v="29"/>
    <s v="Michael Page International Inc"/>
    <s v="['sql', 'redshift', 'aws']"/>
  </r>
  <r>
    <x v="8"/>
    <s v="Senior Data Scientist, Ads Optimization ML (Remote)"/>
    <s v="Anywhere"/>
    <x v="0"/>
    <x v="1"/>
    <x v="2"/>
    <x v="8717"/>
    <x v="230"/>
    <s v="Reddit"/>
    <s v="['python', 'r', 'sql']"/>
  </r>
  <r>
    <x v="2"/>
    <s v="IT ERP/ OCM – Data Analyst"/>
    <s v="Chicago, IL"/>
    <x v="0"/>
    <x v="0"/>
    <x v="2"/>
    <x v="8718"/>
    <x v="396"/>
    <s v="Abbott Laboratories"/>
    <s v="['go', 'excel', 'sap', 'symphony']"/>
  </r>
  <r>
    <x v="0"/>
    <s v="Data Developer IV - Remote"/>
    <s v="Anywhere"/>
    <x v="0"/>
    <x v="1"/>
    <x v="78"/>
    <x v="8719"/>
    <x v="1539"/>
    <s v="Ryder System"/>
    <s v="['sql', 'express']"/>
  </r>
  <r>
    <x v="3"/>
    <s v="Senior Data Engineer (CMG Sales Strategy &amp; Ops)"/>
    <s v="Seoul, South Korea"/>
    <x v="0"/>
    <x v="0"/>
    <x v="21"/>
    <x v="8720"/>
    <x v="56"/>
    <s v="Coupang"/>
    <s v="['sql', 'aws', 'azure', 'gcp', 'kafka', 'excel']"/>
  </r>
  <r>
    <x v="1"/>
    <s v="Data Scientist / Data Engineer"/>
    <s v="Sacramento, CA"/>
    <x v="1"/>
    <x v="0"/>
    <x v="2"/>
    <x v="8721"/>
    <x v="788"/>
    <s v="E-Logic, Inc."/>
    <s v="['java', 'scala', 'r', 'python', 'nosql', 'sql']"/>
  </r>
  <r>
    <x v="1"/>
    <s v="Data Engineer, Group Anti Financial Crime"/>
    <s v="Johannesburg, South Africa"/>
    <x v="0"/>
    <x v="0"/>
    <x v="14"/>
    <x v="8722"/>
    <x v="56"/>
    <s v="Standard Bank Group"/>
    <s v="['sql', 'spark']"/>
  </r>
  <r>
    <x v="1"/>
    <s v="Data Engineer Lead/Data Architect, KMS Healthcare"/>
    <s v="Da Nang, Hải Châu District, Da Nang, Vietnam"/>
    <x v="0"/>
    <x v="0"/>
    <x v="16"/>
    <x v="8723"/>
    <x v="21"/>
    <s v="KMS Technology"/>
    <s v="['sql', 'python', 'power bi']"/>
  </r>
  <r>
    <x v="1"/>
    <s v="Data Engineer"/>
    <s v="California"/>
    <x v="0"/>
    <x v="0"/>
    <x v="2"/>
    <x v="8724"/>
    <x v="28"/>
    <s v="Robert Half"/>
    <s v="['python', 'sql', 'nosql', 'go', 'azure', 'oracle', 'databricks']"/>
  </r>
  <r>
    <x v="0"/>
    <s v="Lead Data Scientist, Finance (Remote)"/>
    <s v="Anywhere"/>
    <x v="0"/>
    <x v="1"/>
    <x v="1"/>
    <x v="8725"/>
    <x v="27"/>
    <s v="Figment"/>
    <s v="['python', 'aws', 'snowflake', 'selenium', 'node', 'flow', 'github', 'jira', 'slack']"/>
  </r>
  <r>
    <x v="0"/>
    <s v="Data Science Bootcamp"/>
    <s v="Porto, Portugal"/>
    <x v="0"/>
    <x v="0"/>
    <x v="12"/>
    <x v="8726"/>
    <x v="184"/>
    <s v="Mindera"/>
    <s v="['python', 'pandas', 'matplotlib', 'seaborn', 'plotly', 'scikit-learn', 'fastapi']"/>
  </r>
  <r>
    <x v="8"/>
    <s v="Senior Data Scientist, Go-to-Market Automation (Greater NYC Area..."/>
    <s v="Anywhere"/>
    <x v="0"/>
    <x v="1"/>
    <x v="2"/>
    <x v="8727"/>
    <x v="889"/>
    <s v="Square"/>
    <s v="['sql', 'python', 'c', 'go', 'looker', 'flow']"/>
  </r>
  <r>
    <x v="8"/>
    <s v="Customer Senior Data Scientist"/>
    <s v="Silver Spring, MD"/>
    <x v="0"/>
    <x v="0"/>
    <x v="2"/>
    <x v="8728"/>
    <x v="171"/>
    <s v="Warner Bros Discovery Inc"/>
    <s v="['sql', 'nosql', 'python', 'aws', 'spring', 'spark', 'airflow']"/>
  </r>
  <r>
    <x v="2"/>
    <s v="Audit Data Analyst"/>
    <s v="Greenville, SC"/>
    <x v="0"/>
    <x v="0"/>
    <x v="2"/>
    <x v="8729"/>
    <x v="1540"/>
    <s v="UNITED COMMUNITY BANK"/>
    <s v="['sql', 'tableau', 'cognos']"/>
  </r>
  <r>
    <x v="8"/>
    <s v="Consultant Sénior Data Science (H/F)"/>
    <s v="Paris, France"/>
    <x v="0"/>
    <x v="0"/>
    <x v="27"/>
    <x v="8730"/>
    <x v="137"/>
    <s v="Publicis Groupe"/>
    <s v="['python', 'r', 'sas', 'sas', 'gcp', 'pyspark']"/>
  </r>
  <r>
    <x v="0"/>
    <s v="Data Scientist (H/F)"/>
    <s v="Luxembourg"/>
    <x v="0"/>
    <x v="0"/>
    <x v="62"/>
    <x v="8731"/>
    <x v="200"/>
    <s v="Talan"/>
    <s v="['python', 'sql']"/>
  </r>
  <r>
    <x v="0"/>
    <s v="Data Scientist I/II (Savings and Membership)"/>
    <s v="Vienna, VA"/>
    <x v="0"/>
    <x v="0"/>
    <x v="2"/>
    <x v="8732"/>
    <x v="95"/>
    <s v="Navy Federal Credit Union"/>
    <s v="['python', 'r', 'scala', 'sql', 'azure', 'databricks', 'aws', 'spark', 'matplotlib', 'ggplot2', 'hadoop', 'word', 'power bi', 'tableau', 'spreadsheet', 'excel', 'powerpoint']"/>
  </r>
  <r>
    <x v="3"/>
    <s v="Senior Data Engineer"/>
    <s v="Anywhere"/>
    <x v="0"/>
    <x v="1"/>
    <x v="1"/>
    <x v="8733"/>
    <x v="18"/>
    <s v="Expel"/>
    <s v="['sql', 'python', 'bigquery', 'airflow']"/>
  </r>
  <r>
    <x v="3"/>
    <s v="Senior Data Engineer (ETL Pipelines)"/>
    <s v="United States"/>
    <x v="0"/>
    <x v="0"/>
    <x v="2"/>
    <x v="8734"/>
    <x v="228"/>
    <s v="Engtal"/>
    <s v="['python', 'java', 'sql', 'bash', 'aws', 'hadoop', 'kafka', 'spark', 'unix', 'docker', 'kubernetes', 'jira']"/>
  </r>
  <r>
    <x v="0"/>
    <s v="Lead Data Scientist: Game Analytics"/>
    <s v="United States"/>
    <x v="0"/>
    <x v="0"/>
    <x v="1"/>
    <x v="8735"/>
    <x v="8"/>
    <s v="Rockstar Games"/>
    <s v="['python', 'r', 'hadoop']"/>
  </r>
  <r>
    <x v="2"/>
    <s v="Data Analyst"/>
    <s v="Florence, KY"/>
    <x v="0"/>
    <x v="0"/>
    <x v="2"/>
    <x v="8736"/>
    <x v="20"/>
    <s v="Hyve Solutions"/>
    <s v="['sql', 'assembly', 'mysql', 'outlook', 'word', 'excel']"/>
  </r>
  <r>
    <x v="4"/>
    <s v="Client Experience Analyst"/>
    <s v="Anywhere"/>
    <x v="0"/>
    <x v="1"/>
    <x v="11"/>
    <x v="8737"/>
    <x v="29"/>
    <s v="SpotOn: Product"/>
    <m/>
  </r>
  <r>
    <x v="2"/>
    <s v="Data Analyst"/>
    <s v="Taiwan"/>
    <x v="0"/>
    <x v="0"/>
    <x v="40"/>
    <x v="8738"/>
    <x v="46"/>
    <s v="Visa"/>
    <s v="['c++', 'java', 'go', 'scala', 'python', 'linux', 'docker', 'kubernetes']"/>
  </r>
  <r>
    <x v="8"/>
    <s v="Senior data scientist"/>
    <s v="Fort Lauderdale, FL"/>
    <x v="0"/>
    <x v="0"/>
    <x v="2"/>
    <x v="8739"/>
    <x v="634"/>
    <s v="Microsoft"/>
    <m/>
  </r>
  <r>
    <x v="0"/>
    <s v="Junior Data Scientist"/>
    <s v="Tallinn, Estonia"/>
    <x v="0"/>
    <x v="0"/>
    <x v="17"/>
    <x v="8740"/>
    <x v="178"/>
    <s v="Wise"/>
    <s v="['go', 'python', 'tensorflow', 'pytorch']"/>
  </r>
  <r>
    <x v="6"/>
    <s v="Senior Data Analyst (San Francisco, CA)"/>
    <s v="San Francisco, CA"/>
    <x v="0"/>
    <x v="0"/>
    <x v="2"/>
    <x v="8741"/>
    <x v="679"/>
    <s v="Dealpath"/>
    <s v="['sql', 'python', 'r', 'spark', 'tableau', 'looker', 'cognos']"/>
  </r>
  <r>
    <x v="8"/>
    <s v="Sr. Data Scientist (Phoenix, AZ)"/>
    <s v="Scottsdale, AZ"/>
    <x v="0"/>
    <x v="0"/>
    <x v="2"/>
    <x v="8742"/>
    <x v="33"/>
    <s v="Early Warning"/>
    <s v="['python', 'r', 'sql', 'java', 'hadoop', 'spark', 'scikit-learn', 'pandas']"/>
  </r>
  <r>
    <x v="2"/>
    <s v="Data Analyst"/>
    <s v="Charlotte, NC"/>
    <x v="0"/>
    <x v="0"/>
    <x v="2"/>
    <x v="8743"/>
    <x v="46"/>
    <s v="Averna"/>
    <s v="['python', 'r', 'sql', 'bigquery']"/>
  </r>
  <r>
    <x v="1"/>
    <s v="BI Data Engineer-Analyst"/>
    <s v="Kent, WA"/>
    <x v="0"/>
    <x v="0"/>
    <x v="2"/>
    <x v="8744"/>
    <x v="96"/>
    <s v="Lakefield Veterinary Group"/>
    <s v="['sql', 'python', 'c#', 'sql server', 'azure', 'power bi', 'dax']"/>
  </r>
  <r>
    <x v="2"/>
    <s v="Data Analyst III - Transportation Planning and Programming ..."/>
    <s v="Austin, TX"/>
    <x v="0"/>
    <x v="0"/>
    <x v="2"/>
    <x v="8745"/>
    <x v="1541"/>
    <s v="Texas Department of Transportation"/>
    <s v="['sql', 'sql server', 'oracle', 'ms access', 'excel', 'power bi', 'tableau', 'qlik']"/>
  </r>
  <r>
    <x v="3"/>
    <s v="Senior Data Engineer (Hybrid- WI)"/>
    <s v="Rome, WI"/>
    <x v="0"/>
    <x v="0"/>
    <x v="1"/>
    <x v="8746"/>
    <x v="28"/>
    <s v="West Bend Mutual Insurance"/>
    <s v="['sql', 'python', 'sql server', 'azure', 'snowflake', 'databricks', 'excel']"/>
  </r>
  <r>
    <x v="3"/>
    <s v="Senior Data Engineer"/>
    <s v="Hartford, CT"/>
    <x v="5"/>
    <x v="0"/>
    <x v="2"/>
    <x v="8680"/>
    <x v="658"/>
    <s v="Capital One"/>
    <s v="['java', 'scala', 'python', 'sql', 'mongo', 'shell', 'mysql', 'cassandra', 'redshift', 'snowflake', 'aws', 'azure', 'hadoop', 'kafka', 'spark']"/>
  </r>
  <r>
    <x v="2"/>
    <s v="Data Analytics Consultant"/>
    <s v="Chicago, IL"/>
    <x v="0"/>
    <x v="0"/>
    <x v="2"/>
    <x v="8747"/>
    <x v="122"/>
    <s v="Stax - a global strategy consulting firm"/>
    <s v="['python', 'r', 'excel', 'powerpoint', 'power bi', 'tableau', 'alteryx']"/>
  </r>
  <r>
    <x v="0"/>
    <s v="Lead Data Scientist"/>
    <s v="Anywhere"/>
    <x v="0"/>
    <x v="1"/>
    <x v="1"/>
    <x v="8748"/>
    <x v="19"/>
    <s v="Harnham"/>
    <s v="['python', 'sql']"/>
  </r>
  <r>
    <x v="8"/>
    <s v="Senior Data Scientist (f/m/d) Spain"/>
    <s v="Barcelona, Spain"/>
    <x v="0"/>
    <x v="0"/>
    <x v="20"/>
    <x v="8749"/>
    <x v="8"/>
    <s v="SIGNA Sports United"/>
    <s v="['python', 'sql', 'aws']"/>
  </r>
  <r>
    <x v="0"/>
    <s v="Manager, Data Scientist CTR"/>
    <s v="Johannesburg, South Africa"/>
    <x v="0"/>
    <x v="0"/>
    <x v="14"/>
    <x v="8750"/>
    <x v="322"/>
    <s v="Standard Bank Group"/>
    <s v="['sql', 'python', 'c#', 'java', 'c++', 'sas', 'sas', 'r', 'tableau', 'spss', 'power bi']"/>
  </r>
  <r>
    <x v="0"/>
    <s v="Data Scientist III, SPH-Data Sciences in Precision"/>
    <s v="Fort Worth, TX"/>
    <x v="0"/>
    <x v="0"/>
    <x v="1"/>
    <x v="8751"/>
    <x v="1542"/>
    <s v="Grand Prairie"/>
    <m/>
  </r>
  <r>
    <x v="2"/>
    <s v="Data Privacy Analyst (Remote)"/>
    <s v="Clearwater, FL"/>
    <x v="0"/>
    <x v="0"/>
    <x v="2"/>
    <x v="8752"/>
    <x v="1505"/>
    <s v="KnowBe4"/>
    <m/>
  </r>
  <r>
    <x v="1"/>
    <s v="Lead Data Engineer (Remote-Eligible)"/>
    <s v="Anywhere"/>
    <x v="0"/>
    <x v="1"/>
    <x v="2"/>
    <x v="8753"/>
    <x v="1543"/>
    <s v="Capital One"/>
    <s v="['java', 'scala', 'python', 'nosql', 'shell', 'mongo', 'cassandra', 'redshift', 'snowflake', 'aws', 'azure', 'databricks', 'hadoop', 'kafka', 'spark']"/>
  </r>
  <r>
    <x v="0"/>
    <s v="Data Scientist"/>
    <s v="Springfield, VA  (+1 other)"/>
    <x v="0"/>
    <x v="0"/>
    <x v="2"/>
    <x v="8754"/>
    <x v="1524"/>
    <s v="National Geospatial-Intelligence Agency"/>
    <s v="['r']"/>
  </r>
  <r>
    <x v="0"/>
    <s v="Data Scientist"/>
    <s v="Huntsville, AL"/>
    <x v="0"/>
    <x v="0"/>
    <x v="2"/>
    <x v="8755"/>
    <x v="512"/>
    <s v="U.S. Army Corps of Engineers"/>
    <s v="['python', 'sql', 'sas', 'sas', 'oracle', 'tableau']"/>
  </r>
  <r>
    <x v="0"/>
    <s v="Data Science Executive"/>
    <s v="Jakarta, Indonesia"/>
    <x v="0"/>
    <x v="0"/>
    <x v="77"/>
    <x v="8756"/>
    <x v="74"/>
    <s v="NielsenIQ"/>
    <s v="['python', 'tableau']"/>
  </r>
  <r>
    <x v="0"/>
    <s v="Data Scientist and Applied Mathematician"/>
    <s v="Huntsville, AL"/>
    <x v="0"/>
    <x v="0"/>
    <x v="2"/>
    <x v="8757"/>
    <x v="698"/>
    <s v="Booz Allen Hamilton"/>
    <s v="['python', 'r', 'sql', 'nosql', 'mysql', 'tensorflow', 'pytorch', 'scikit-learn', 'hadoop', 'kafka', 'spark', 'plotly', 'seaborn', 'ggplot2']"/>
  </r>
  <r>
    <x v="0"/>
    <s v="Data scientist"/>
    <s v="Washington, DC"/>
    <x v="0"/>
    <x v="0"/>
    <x v="2"/>
    <x v="8758"/>
    <x v="1544"/>
    <s v="UMB Financial Corporation"/>
    <s v="['r', 'python', 'sql', 'sql server', 'snowflake', 'tableau', 'power bi']"/>
  </r>
  <r>
    <x v="0"/>
    <s v="Legal Data Specialist"/>
    <s v="Tel Aviv-Yafo, Israel"/>
    <x v="0"/>
    <x v="0"/>
    <x v="8"/>
    <x v="8759"/>
    <x v="0"/>
    <s v="Darrow"/>
    <m/>
  </r>
  <r>
    <x v="6"/>
    <s v="Senior Data Analyst"/>
    <s v="New York, NY"/>
    <x v="0"/>
    <x v="0"/>
    <x v="2"/>
    <x v="8760"/>
    <x v="1173"/>
    <s v="1stdibs.com"/>
    <s v="['sql', 'sas', 'sas', 'looker', 'tableau']"/>
  </r>
  <r>
    <x v="8"/>
    <s v="Senior Applied Data Scientist (Greater NYC Area, NY or Remote)"/>
    <s v="Anywhere"/>
    <x v="0"/>
    <x v="1"/>
    <x v="2"/>
    <x v="8761"/>
    <x v="11"/>
    <s v="Amperity"/>
    <s v="['go', 'python', 'scala', 'java', 'sql', 'scikit-learn', 'spark']"/>
  </r>
  <r>
    <x v="2"/>
    <s v="Associate research scientist"/>
    <s v="Houston, TX"/>
    <x v="0"/>
    <x v="0"/>
    <x v="1"/>
    <x v="8762"/>
    <x v="77"/>
    <s v="MD Anderson Cancer Center"/>
    <s v="['python', 'azure', 'aws', 'gcp', 'tensorflow', 'pytorch', 'scikit-learn']"/>
  </r>
  <r>
    <x v="1"/>
    <s v="Sr data engineer"/>
    <s v="Sunnyvale, CA"/>
    <x v="0"/>
    <x v="0"/>
    <x v="2"/>
    <x v="8763"/>
    <x v="16"/>
    <s v="Info Way Solutions LLC"/>
    <s v="['gcp', 'azure', 'spark']"/>
  </r>
  <r>
    <x v="8"/>
    <s v="Senior Data Scientist (Greater NYC Area, NY)"/>
    <s v="New York, NY"/>
    <x v="0"/>
    <x v="0"/>
    <x v="2"/>
    <x v="8764"/>
    <x v="71"/>
    <s v="Macquarie Group"/>
    <s v="['sql', 'python', 'r']"/>
  </r>
  <r>
    <x v="0"/>
    <s v="Staff Data Scientist | Reinforcement Learning"/>
    <s v="Sunnyvale, CA"/>
    <x v="0"/>
    <x v="0"/>
    <x v="2"/>
    <x v="8765"/>
    <x v="27"/>
    <s v="Walmart Global Tech"/>
    <m/>
  </r>
  <r>
    <x v="2"/>
    <s v="Supply Chain Data Analyst"/>
    <s v="Oak Creek, WI"/>
    <x v="0"/>
    <x v="0"/>
    <x v="2"/>
    <x v="8766"/>
    <x v="29"/>
    <s v="Stella &amp; Chewy's"/>
    <s v="['excel', 'power bi', 'flow']"/>
  </r>
  <r>
    <x v="0"/>
    <s v="Data Scientist"/>
    <s v="Cincinnati, OH"/>
    <x v="0"/>
    <x v="0"/>
    <x v="2"/>
    <x v="8767"/>
    <x v="33"/>
    <s v="Acunor"/>
    <s v="['power bi']"/>
  </r>
  <r>
    <x v="2"/>
    <s v="Data Analyst - SQL / Python OR SAS - HYBRID"/>
    <s v="Atlanta, GA"/>
    <x v="0"/>
    <x v="0"/>
    <x v="2"/>
    <x v="8768"/>
    <x v="12"/>
    <s v="Talentstorm Recruiting"/>
    <s v="['python', 'sas', 'sas', 'sql', 'excel']"/>
  </r>
  <r>
    <x v="0"/>
    <s v="Lead Data Scientist, Analytics"/>
    <s v="Anywhere"/>
    <x v="0"/>
    <x v="1"/>
    <x v="2"/>
    <x v="8769"/>
    <x v="598"/>
    <s v="Vimeo"/>
    <s v="['go', 'sql', 'python', 'r', 'tableau', 'looker']"/>
  </r>
  <r>
    <x v="2"/>
    <s v="Data Analyst"/>
    <s v="Richardson, TX"/>
    <x v="0"/>
    <x v="0"/>
    <x v="2"/>
    <x v="8770"/>
    <x v="39"/>
    <s v="Synchrony Corp"/>
    <s v="['r', 'python', 'sql', 'sql server', 'tableau', 'power bi', 'excel']"/>
  </r>
  <r>
    <x v="0"/>
    <s v="Engineer I - Data Scientist"/>
    <s v="Broomfield, CO"/>
    <x v="0"/>
    <x v="0"/>
    <x v="2"/>
    <x v="8771"/>
    <x v="233"/>
    <s v="Ball Aerospace"/>
    <s v="['go', 'sas', 'sas', 'r', 'python', 'spss']"/>
  </r>
  <r>
    <x v="3"/>
    <s v="[Job-9858] Senior Data Ops Engineer, Colombia"/>
    <s v="Colombia, Huila, Colombia"/>
    <x v="0"/>
    <x v="0"/>
    <x v="32"/>
    <x v="8772"/>
    <x v="36"/>
    <s v="CI&amp;T"/>
    <s v="['sql', 'powershell', 'bash', 'python', 'azure', 'aws', 'gcp']"/>
  </r>
  <r>
    <x v="0"/>
    <s v="Data Scientist (Remote)"/>
    <s v="Anywhere"/>
    <x v="0"/>
    <x v="1"/>
    <x v="2"/>
    <x v="8773"/>
    <x v="26"/>
    <s v="Cloudflare"/>
    <s v="['python', 'r', 'scala', 'sql', 'bigquery', 'spark', 'tableau']"/>
  </r>
  <r>
    <x v="0"/>
    <s v="Principal Data Scientist, Compliance &amp; Delegated Ops"/>
    <s v="Anywhere"/>
    <x v="0"/>
    <x v="1"/>
    <x v="1"/>
    <x v="8774"/>
    <x v="458"/>
    <s v="Devoted Health"/>
    <s v="['sql', 'python', 'r']"/>
  </r>
  <r>
    <x v="0"/>
    <s v="Data Scientist"/>
    <s v="Anywhere"/>
    <x v="0"/>
    <x v="1"/>
    <x v="2"/>
    <x v="8775"/>
    <x v="440"/>
    <s v="Cisco"/>
    <s v="['python', 'r', 'sql', 'snowflake', 'sheets']"/>
  </r>
  <r>
    <x v="3"/>
    <s v="Senior Data Engineer-Automation"/>
    <s v="Sunrise, FL"/>
    <x v="0"/>
    <x v="0"/>
    <x v="2"/>
    <x v="8776"/>
    <x v="71"/>
    <s v="American Express"/>
    <s v="['nosql', 'mongodb', 'mongodb', 'sql', 'perl', 'python', 'ruby', 'ruby', 'couchbase', 'cassandra', 'db2', 'sql server', 'oracle', 'express']"/>
  </r>
  <r>
    <x v="0"/>
    <s v="Lead Data Scientist"/>
    <s v="New York, NY"/>
    <x v="0"/>
    <x v="0"/>
    <x v="2"/>
    <x v="8777"/>
    <x v="180"/>
    <s v="Harnham"/>
    <s v="['sql', 'python', 'r']"/>
  </r>
  <r>
    <x v="4"/>
    <s v="Business Intelligence Analyst – Data Visualizations"/>
    <s v="Richardson, TX"/>
    <x v="0"/>
    <x v="0"/>
    <x v="2"/>
    <x v="8778"/>
    <x v="16"/>
    <s v="University of Texas at Dallas"/>
    <s v="['sql', 'sas', 'sas']"/>
  </r>
  <r>
    <x v="0"/>
    <s v="Data Scientist Consultant I, II or Sr."/>
    <s v="Winston-Salem, NC"/>
    <x v="0"/>
    <x v="0"/>
    <x v="2"/>
    <x v="8779"/>
    <x v="1545"/>
    <s v="Direct Auto Insurance"/>
    <m/>
  </r>
  <r>
    <x v="1"/>
    <s v="Data Operations"/>
    <m/>
    <x v="0"/>
    <x v="0"/>
    <x v="2"/>
    <x v="8780"/>
    <x v="18"/>
    <s v="Selby Jennings"/>
    <s v="['sql', 'python', 'unix']"/>
  </r>
  <r>
    <x v="2"/>
    <s v="Data Analyst"/>
    <s v="Denver, CO"/>
    <x v="0"/>
    <x v="0"/>
    <x v="2"/>
    <x v="8781"/>
    <x v="94"/>
    <s v="Data Services"/>
    <s v="['sql', 'tableau']"/>
  </r>
  <r>
    <x v="1"/>
    <s v="Manufacturing Data Engineer"/>
    <s v="Sparks, NV"/>
    <x v="0"/>
    <x v="0"/>
    <x v="2"/>
    <x v="8782"/>
    <x v="31"/>
    <s v="ERG Aerospace Corporation"/>
    <s v="['sql', 'excel', 'word', 'power bi', 'flow']"/>
  </r>
  <r>
    <x v="0"/>
    <s v="Data Scientist - Payments"/>
    <s v="Singapore"/>
    <x v="0"/>
    <x v="0"/>
    <x v="18"/>
    <x v="8783"/>
    <x v="8"/>
    <s v="Gojek"/>
    <s v="['go', 'pytorch']"/>
  </r>
  <r>
    <x v="3"/>
    <s v="Senior Data Engineer Investments"/>
    <s v="Newport Beach, CA"/>
    <x v="0"/>
    <x v="0"/>
    <x v="2"/>
    <x v="8784"/>
    <x v="19"/>
    <s v="Pacific Life"/>
    <s v="['sql', 'python', 'aws', 'snowflake', 'databricks']"/>
  </r>
  <r>
    <x v="0"/>
    <s v="Data Scientist"/>
    <s v="California"/>
    <x v="0"/>
    <x v="0"/>
    <x v="2"/>
    <x v="8785"/>
    <x v="841"/>
    <s v="San Diego Association of Governments (SANDAG)"/>
    <s v="['sql', 'sas', 'sas', 'r', 'python', 'java', 'sql server', 'express', 'word', 'excel', 'spss']"/>
  </r>
  <r>
    <x v="0"/>
    <s v="Data scientist"/>
    <s v="Washington, DC"/>
    <x v="0"/>
    <x v="0"/>
    <x v="2"/>
    <x v="8786"/>
    <x v="2"/>
    <s v="Motion Recruitment"/>
    <s v="['python', 'sql', 'r', 'tableau']"/>
  </r>
  <r>
    <x v="1"/>
    <s v="Data Engagement Manager"/>
    <s v="Bangkok, Thailand"/>
    <x v="0"/>
    <x v="0"/>
    <x v="25"/>
    <x v="8787"/>
    <x v="205"/>
    <s v="Media.Monks"/>
    <s v="['express']"/>
  </r>
  <r>
    <x v="0"/>
    <s v="Data Scientist"/>
    <s v="Washington, DC"/>
    <x v="0"/>
    <x v="0"/>
    <x v="2"/>
    <x v="8788"/>
    <x v="122"/>
    <s v="Peraton"/>
    <s v="['matlab', 'sas', 'sas', 'python', 'javascript', 'r', 'c++', 'sql', 'spss', 'ms access', 'excel']"/>
  </r>
  <r>
    <x v="2"/>
    <s v="Data Analyst"/>
    <s v="Jakarta, Indonesia"/>
    <x v="0"/>
    <x v="0"/>
    <x v="77"/>
    <x v="8789"/>
    <x v="147"/>
    <s v="Gravel"/>
    <s v="['python', 'bigquery']"/>
  </r>
  <r>
    <x v="0"/>
    <s v="Technical Co-Founder - Data Science (Ogma)"/>
    <s v="United Kingdom"/>
    <x v="0"/>
    <x v="0"/>
    <x v="6"/>
    <x v="8790"/>
    <x v="32"/>
    <s v="Founders Factory"/>
    <m/>
  </r>
  <r>
    <x v="0"/>
    <s v="Director, Digital Data Science in Analytics &amp; Insights - Direct..."/>
    <s v="Ann Arbor, MI"/>
    <x v="0"/>
    <x v="0"/>
    <x v="2"/>
    <x v="8791"/>
    <x v="27"/>
    <s v="Conexess Group, LLC"/>
    <s v="['sql', 'r', 'python', 'alteryx', 'tableau']"/>
  </r>
  <r>
    <x v="3"/>
    <s v="Senior Data Engineer- Remote"/>
    <s v="Tallahassee, FL"/>
    <x v="0"/>
    <x v="0"/>
    <x v="2"/>
    <x v="8792"/>
    <x v="246"/>
    <s v="The Hartford"/>
    <s v="['shell', 'r', 'python', 'java', 'aws', 'snowflake', 'oracle', 'spark', 'pyspark']"/>
  </r>
  <r>
    <x v="2"/>
    <s v="Middle Data Analyst"/>
    <s v="Armenia"/>
    <x v="0"/>
    <x v="0"/>
    <x v="89"/>
    <x v="8793"/>
    <x v="83"/>
    <s v="Exadel"/>
    <s v="['sql', 'python', 'r', 'pandas', 'numpy', 'matplotlib', 'seaborn', 'tableau']"/>
  </r>
  <r>
    <x v="1"/>
    <s v="Data engineer python"/>
    <s v="Houston, TX"/>
    <x v="0"/>
    <x v="0"/>
    <x v="1"/>
    <x v="8794"/>
    <x v="19"/>
    <s v="Diverse Lynx"/>
    <s v="['python', 'sql', 'aws', 'databricks', 'spark']"/>
  </r>
  <r>
    <x v="0"/>
    <s v="Lead Data Scientist"/>
    <s v="New York, NY"/>
    <x v="0"/>
    <x v="0"/>
    <x v="2"/>
    <x v="8795"/>
    <x v="180"/>
    <s v="Harnham"/>
    <s v="['sql', 'python', 'r']"/>
  </r>
  <r>
    <x v="2"/>
    <s v="Financial and Data Analyst - Venture Capital - Top10"/>
    <s v="Menlo Park, CA"/>
    <x v="0"/>
    <x v="0"/>
    <x v="2"/>
    <x v="8796"/>
    <x v="198"/>
    <s v="Robert Half"/>
    <s v="['sql', 'python', 'excel', 'powerpoint', 'tableau']"/>
  </r>
  <r>
    <x v="0"/>
    <s v="Data Scientist (Financial Operations)"/>
    <s v="Redstone Arsenal, AL"/>
    <x v="0"/>
    <x v="0"/>
    <x v="2"/>
    <x v="8797"/>
    <x v="1546"/>
    <s v="Headquarters, AMC"/>
    <m/>
  </r>
  <r>
    <x v="2"/>
    <s v="Associate Data Analyst II"/>
    <s v="Cape Town, South Africa"/>
    <x v="0"/>
    <x v="0"/>
    <x v="14"/>
    <x v="8798"/>
    <x v="306"/>
    <s v="Impact"/>
    <s v="['python', 'sql', 'no-sql', 'mysql', 'redis', 'bigquery', 'gcp', 'databricks', 'pyspark', 'kafka', 'looker', 'tableau', 'power bi']"/>
  </r>
  <r>
    <x v="3"/>
    <s v="Senior Data Engineer (San Diego, CA)"/>
    <s v="San Diego, CA"/>
    <x v="0"/>
    <x v="0"/>
    <x v="2"/>
    <x v="8799"/>
    <x v="1"/>
    <s v="Biological Dynamics"/>
    <s v="['python', 'azure', 'databricks', 'spark', 'pyspark', 'django', 'outlook']"/>
  </r>
  <r>
    <x v="2"/>
    <s v="Market Data Specialist, Feeds"/>
    <s v="Singapore"/>
    <x v="0"/>
    <x v="0"/>
    <x v="18"/>
    <x v="8800"/>
    <x v="0"/>
    <s v="Jane Street"/>
    <s v="['linux']"/>
  </r>
  <r>
    <x v="2"/>
    <s v="Instrumentation Engineer"/>
    <s v="Houston, TX"/>
    <x v="0"/>
    <x v="0"/>
    <x v="1"/>
    <x v="8801"/>
    <x v="51"/>
    <s v="Channel Personnel Services"/>
    <m/>
  </r>
  <r>
    <x v="0"/>
    <s v="Data Scientist - Forward Engineering"/>
    <s v="Bengaluru, Karnataka, India"/>
    <x v="0"/>
    <x v="0"/>
    <x v="7"/>
    <x v="8802"/>
    <x v="322"/>
    <s v="Tookitaki"/>
    <s v="['python', 'spark', 'hadoop', 'tableau']"/>
  </r>
  <r>
    <x v="0"/>
    <s v="Sr. Product Data Scientist (Remote)"/>
    <s v="Anywhere"/>
    <x v="0"/>
    <x v="1"/>
    <x v="2"/>
    <x v="8803"/>
    <x v="10"/>
    <s v="Philo"/>
    <s v="['sql', 'r', 'python', 'aws', 'pytorch', 'git']"/>
  </r>
  <r>
    <x v="1"/>
    <s v="Data engineer"/>
    <s v="Miami, FL"/>
    <x v="0"/>
    <x v="0"/>
    <x v="1"/>
    <x v="8804"/>
    <x v="71"/>
    <s v="Lawrence Harvey"/>
    <s v="['golang', 'python', 'aws', 'airflow']"/>
  </r>
  <r>
    <x v="0"/>
    <s v="Staff Data Scientist, Cash App Compliance (Remote)"/>
    <s v="Anywhere"/>
    <x v="0"/>
    <x v="1"/>
    <x v="2"/>
    <x v="8805"/>
    <x v="269"/>
    <s v="Block"/>
    <s v="['sql', 'python', 'r', 'c', 'go', 'tableau', 'looker']"/>
  </r>
  <r>
    <x v="0"/>
    <s v="Data Science Training and Deployment Program with Job Assistance"/>
    <s v="United States"/>
    <x v="0"/>
    <x v="0"/>
    <x v="2"/>
    <x v="8806"/>
    <x v="23"/>
    <s v="Jade Skills"/>
    <s v="['sql', 'python', 'excel']"/>
  </r>
  <r>
    <x v="5"/>
    <s v="Remote Jr Java full stack Developer/ software programmer/Data..."/>
    <s v="Phoenix, AZ"/>
    <x v="0"/>
    <x v="0"/>
    <x v="1"/>
    <x v="8807"/>
    <x v="31"/>
    <s v="SynergisticIT"/>
    <s v="['java', 'javascript', 'c++', 'sas', 'sas', 'python', 'oracle', 'spring', 'tableau', 'docker', 'jenkins']"/>
  </r>
  <r>
    <x v="1"/>
    <s v="Data Engineer"/>
    <s v="Bengaluru, Karnataka, India"/>
    <x v="0"/>
    <x v="0"/>
    <x v="7"/>
    <x v="8808"/>
    <x v="56"/>
    <s v="Tookitaki"/>
    <s v="['scala', 'spark', 'hadoop', 'kafka', 'flow']"/>
  </r>
  <r>
    <x v="2"/>
    <s v="Data Analyst"/>
    <s v="Anywhere"/>
    <x v="0"/>
    <x v="1"/>
    <x v="2"/>
    <x v="8809"/>
    <x v="89"/>
    <s v="Jobot"/>
    <s v="['sql', 'python', 'tableau']"/>
  </r>
  <r>
    <x v="5"/>
    <s v="Software engineer"/>
    <s v="Laurel, MD"/>
    <x v="0"/>
    <x v="0"/>
    <x v="2"/>
    <x v="8810"/>
    <x v="227"/>
    <s v="Peraton"/>
    <m/>
  </r>
  <r>
    <x v="1"/>
    <s v="Data Engineer"/>
    <s v="Gothenburg, Sweden"/>
    <x v="0"/>
    <x v="0"/>
    <x v="13"/>
    <x v="8811"/>
    <x v="56"/>
    <s v="AFRY"/>
    <s v="['python', 'scala', 'java', 'c#', 'sql', 'azure', 'aws', 'snowflake', 'databricks', 'spark', 'hadoop']"/>
  </r>
  <r>
    <x v="4"/>
    <s v="Business Analyst"/>
    <s v="Anywhere"/>
    <x v="0"/>
    <x v="1"/>
    <x v="2"/>
    <x v="8812"/>
    <x v="1547"/>
    <s v="West Bend Mutual Insurance Company"/>
    <m/>
  </r>
  <r>
    <x v="2"/>
    <s v="Data Analyst/Bookkeeper - Health Insurance"/>
    <s v="Orlando, FL"/>
    <x v="0"/>
    <x v="0"/>
    <x v="2"/>
    <x v="8813"/>
    <x v="16"/>
    <s v="CS Marketing Solutions"/>
    <m/>
  </r>
  <r>
    <x v="3"/>
    <s v="Senior Data Engineer - Data Analytics (Remote eligible) (Ann..."/>
    <s v="Ann Arbor, MI"/>
    <x v="0"/>
    <x v="0"/>
    <x v="2"/>
    <x v="8814"/>
    <x v="2"/>
    <s v="Mathematica"/>
    <s v="['python', 'r', 'sql', 'html', 'css', 'javascript', 'go', 'postgresql', 'dynamodb', 'aws', 'redshift', 'tableau', 'git', 'docker', 'jira']"/>
  </r>
  <r>
    <x v="6"/>
    <s v="Senior Data Analyst, Data Acquisition and Implementation (Remote)"/>
    <s v="Anywhere"/>
    <x v="0"/>
    <x v="1"/>
    <x v="2"/>
    <x v="8815"/>
    <x v="1548"/>
    <s v="Cityblock Health"/>
    <s v="['sql']"/>
  </r>
  <r>
    <x v="2"/>
    <s v="Data Analyst"/>
    <s v="Białystok, Poland"/>
    <x v="0"/>
    <x v="0"/>
    <x v="11"/>
    <x v="8816"/>
    <x v="141"/>
    <s v="FE fundinfo"/>
    <s v="['python', 'vba', 'excel']"/>
  </r>
  <r>
    <x v="0"/>
    <s v="Staff Data Scientist, Ad Formats &amp; Optimization Analytics (Remote)"/>
    <s v="Anywhere"/>
    <x v="0"/>
    <x v="1"/>
    <x v="1"/>
    <x v="8817"/>
    <x v="1469"/>
    <s v="Reddit"/>
    <s v="['go', 'sql', 'r', 'python', 'tableau', 'looker']"/>
  </r>
  <r>
    <x v="2"/>
    <s v="Pasantia - Data Analyst BI"/>
    <s v="Argentina"/>
    <x v="4"/>
    <x v="0"/>
    <x v="47"/>
    <x v="8818"/>
    <x v="88"/>
    <s v="Publicis Groupe"/>
    <s v="['sql', 'python', 'javascript', 'sql server', 'excel', 'power bi', 'tableau']"/>
  </r>
  <r>
    <x v="0"/>
    <s v="Data Scientist, Mid (San Diego, CA)"/>
    <s v="United States"/>
    <x v="5"/>
    <x v="0"/>
    <x v="1"/>
    <x v="8819"/>
    <x v="548"/>
    <s v="Booz Allen Hamilton"/>
    <s v="['python', 'c++', 'java', 'r', 'sql', 'elasticsearch', 'aws', 'azure', 'databricks', 'git', 'jenkins', 'docker']"/>
  </r>
  <r>
    <x v="1"/>
    <s v="Data Engineer (Azure) - Senior/Principal Consultant"/>
    <s v="Kuala Lumpur, Federal Territory of Kuala Lumpur, Malaysia"/>
    <x v="0"/>
    <x v="0"/>
    <x v="31"/>
    <x v="8820"/>
    <x v="56"/>
    <s v="Capco"/>
    <s v="['sql', 'azure', 'databricks', 'power bi', 'tableau']"/>
  </r>
  <r>
    <x v="2"/>
    <s v="Analyst, Data Analytics"/>
    <s v="New York, NY"/>
    <x v="0"/>
    <x v="0"/>
    <x v="2"/>
    <x v="8821"/>
    <x v="1549"/>
    <s v="Publicis Groupe"/>
    <s v="['sql', 'python', 'r', 'excel', 'sheets', 'tableau', 'power bi', 'looker', 'zoom', 'slack']"/>
  </r>
  <r>
    <x v="0"/>
    <s v="Data Scientist"/>
    <s v="New York, NY"/>
    <x v="0"/>
    <x v="0"/>
    <x v="2"/>
    <x v="8822"/>
    <x v="51"/>
    <s v="Neuberger Berman"/>
    <s v="['python', 'sql', 'snowflake', 'aws', 'azure']"/>
  </r>
  <r>
    <x v="9"/>
    <s v="Environmental scientist"/>
    <s v="Clemson, SC"/>
    <x v="0"/>
    <x v="0"/>
    <x v="2"/>
    <x v="8823"/>
    <x v="945"/>
    <s v="Clemson University"/>
    <s v="['express']"/>
  </r>
  <r>
    <x v="0"/>
    <s v="Data Science Trainer"/>
    <s v="Anywhere"/>
    <x v="0"/>
    <x v="1"/>
    <x v="2"/>
    <x v="8824"/>
    <x v="71"/>
    <s v="Enhance IT"/>
    <s v="['python', 'sql', 'java', 'c++', 'r', 'aws', 'azure', 'tensorflow', 'keras', 'pytorch', 'opencv', 'nltk']"/>
  </r>
  <r>
    <x v="0"/>
    <s v="Data Scientist (Chicago, IL)"/>
    <s v="Chicago, IL"/>
    <x v="0"/>
    <x v="0"/>
    <x v="2"/>
    <x v="8825"/>
    <x v="173"/>
    <s v="Cisco Meraki"/>
    <s v="['sql', 'python', 'r', 'tableau']"/>
  </r>
  <r>
    <x v="8"/>
    <s v="Senior Data Scientist , Search and Personalization (14498) ..."/>
    <s v="Anywhere"/>
    <x v="0"/>
    <x v="1"/>
    <x v="2"/>
    <x v="8826"/>
    <x v="152"/>
    <s v="Getty Images"/>
    <s v="['python', 'sql', 'scikit-learn', 'numpy', 'pandas', 'tensorflow', 'spark']"/>
  </r>
  <r>
    <x v="0"/>
    <s v="Director I, Data Science"/>
    <s v="Boston, MA"/>
    <x v="0"/>
    <x v="0"/>
    <x v="2"/>
    <x v="8827"/>
    <x v="248"/>
    <s v="Liberty Mutual Insurance"/>
    <s v="['python']"/>
  </r>
  <r>
    <x v="1"/>
    <s v="Data Engineer"/>
    <s v="Colorado"/>
    <x v="0"/>
    <x v="0"/>
    <x v="2"/>
    <x v="8828"/>
    <x v="200"/>
    <s v="Zoll Medical Corporation"/>
    <s v="['sql', 'python', 'aws', 'kafka', 'airflow', 'gdpr', 'terraform']"/>
  </r>
  <r>
    <x v="2"/>
    <s v="Data &amp; Analytics Manager"/>
    <s v="Los Angeles, CA"/>
    <x v="0"/>
    <x v="0"/>
    <x v="2"/>
    <x v="8829"/>
    <x v="67"/>
    <s v="Intelletec"/>
    <s v="['sql', 'python', 'r', 'snowflake']"/>
  </r>
  <r>
    <x v="0"/>
    <s v="Data Scientist (San Diego, CA)"/>
    <s v="Carlsbad, CA"/>
    <x v="0"/>
    <x v="0"/>
    <x v="2"/>
    <x v="8830"/>
    <x v="57"/>
    <s v="Alphatec Spine"/>
    <s v="['python', 'matlab']"/>
  </r>
  <r>
    <x v="8"/>
    <s v="Senior Data Scientist. Job in Atlanta NBC4i Jobs"/>
    <s v="Atlanta, GA"/>
    <x v="0"/>
    <x v="0"/>
    <x v="2"/>
    <x v="8831"/>
    <x v="62"/>
    <s v="Brooksource"/>
    <s v="['r', 'python', 'sas', 'sas', 'sql', 'aws', 'azure', 'gcp', 'hadoop', 'spark']"/>
  </r>
  <r>
    <x v="3"/>
    <s v="Senior Data Engineer"/>
    <s v="Madrid, Spain"/>
    <x v="0"/>
    <x v="0"/>
    <x v="20"/>
    <x v="8832"/>
    <x v="56"/>
    <s v="SGS"/>
    <m/>
  </r>
  <r>
    <x v="5"/>
    <s v="2023 Senior Member of the Technical Staff – Overhead Persistent..."/>
    <s v="El Segundo, CA"/>
    <x v="0"/>
    <x v="0"/>
    <x v="2"/>
    <x v="8833"/>
    <x v="1550"/>
    <s v="The Aerospace Corporation"/>
    <s v="['python', 'matlab']"/>
  </r>
  <r>
    <x v="1"/>
    <s v="Data Engineer"/>
    <s v="United States"/>
    <x v="0"/>
    <x v="0"/>
    <x v="2"/>
    <x v="8834"/>
    <x v="21"/>
    <s v="Amino"/>
    <s v="['python', 'postgresql', 'elasticsearch', 'snowflake', 'aws', 'databricks', 'spark', 'airflow', 'looker', 'docker', 'jenkins', 'terraform']"/>
  </r>
  <r>
    <x v="3"/>
    <s v="Senior Data Engineer"/>
    <s v="Lund, Sweden"/>
    <x v="0"/>
    <x v="0"/>
    <x v="13"/>
    <x v="8835"/>
    <x v="56"/>
    <s v="Bosch Group"/>
    <s v="['python', 'go', 'scala', 'java', 'sql', 'azure', 'spark', 'airflow', 'power bi', 'github', 'kubernetes']"/>
  </r>
  <r>
    <x v="3"/>
    <s v="Senior Data Engineer - Cloud Data Platform"/>
    <s v="Miami, FL"/>
    <x v="0"/>
    <x v="0"/>
    <x v="2"/>
    <x v="8836"/>
    <x v="49"/>
    <s v="Selby Jennings"/>
    <s v="['python', 'aws', 'azure', 'gcp', 'django', 'flask']"/>
  </r>
  <r>
    <x v="2"/>
    <s v="Data Analyst (m/f/d)"/>
    <s v="Vienna, Austria"/>
    <x v="0"/>
    <x v="0"/>
    <x v="37"/>
    <x v="8837"/>
    <x v="94"/>
    <s v="Sportradar"/>
    <s v="['sql', 'python', 'aws', 'pyspark']"/>
  </r>
  <r>
    <x v="1"/>
    <s v="Senior/Staff Data Engineer"/>
    <s v="Malaysia"/>
    <x v="0"/>
    <x v="0"/>
    <x v="31"/>
    <x v="8838"/>
    <x v="56"/>
    <s v="Bosch Group"/>
    <s v="['spark']"/>
  </r>
  <r>
    <x v="2"/>
    <s v="Data Analyst - SQL / Python OR SAS"/>
    <s v="Atlanta, GA"/>
    <x v="0"/>
    <x v="0"/>
    <x v="2"/>
    <x v="8839"/>
    <x v="12"/>
    <s v="Talentstorm Recruiting"/>
    <s v="['python', 'sas', 'sas', 'sql', 'excel']"/>
  </r>
  <r>
    <x v="8"/>
    <s v="Senior Manager, Data Science"/>
    <s v="Petaling Jaya, Selangor, Malaysia"/>
    <x v="0"/>
    <x v="0"/>
    <x v="31"/>
    <x v="8840"/>
    <x v="36"/>
    <s v="NielsenIQ"/>
    <s v="['python', 'r', 'tableau']"/>
  </r>
  <r>
    <x v="1"/>
    <s v="Data Engineer"/>
    <s v="Limassol, Cyprus"/>
    <x v="0"/>
    <x v="0"/>
    <x v="52"/>
    <x v="8841"/>
    <x v="763"/>
    <s v="MUFG Investor Services"/>
    <s v="['sql', 'python', 'flow']"/>
  </r>
  <r>
    <x v="2"/>
    <s v="Lead Data Analyst"/>
    <s v="Muscatine, IA"/>
    <x v="0"/>
    <x v="0"/>
    <x v="2"/>
    <x v="8842"/>
    <x v="29"/>
    <s v="Robert Half"/>
    <s v="['r', 'go', 'flow']"/>
  </r>
  <r>
    <x v="0"/>
    <s v="Data Scientist Technical Specialist"/>
    <s v="Reston, VA"/>
    <x v="0"/>
    <x v="0"/>
    <x v="2"/>
    <x v="8843"/>
    <x v="62"/>
    <s v="Peraton"/>
    <s v="['tableau']"/>
  </r>
  <r>
    <x v="1"/>
    <s v="Staff Data Engineer [Coupang Play][L6-1]"/>
    <s v="Seoul, South Korea"/>
    <x v="0"/>
    <x v="0"/>
    <x v="21"/>
    <x v="8844"/>
    <x v="56"/>
    <s v="Coupang"/>
    <s v="['java', 'scala', 'python', 'redis', 'aws', 'spark', 'kafka', 'hadoop', 'flow']"/>
  </r>
  <r>
    <x v="2"/>
    <s v="Chief Data Analyst"/>
    <s v="Lompoc, CA"/>
    <x v="0"/>
    <x v="0"/>
    <x v="2"/>
    <x v="8845"/>
    <x v="1551"/>
    <s v="United States Space Force"/>
    <s v="['excel']"/>
  </r>
  <r>
    <x v="0"/>
    <s v="Research Engineer Hybrid Modeling Fuel Cell (f/m/div.)"/>
    <s v="Renningen, Germany"/>
    <x v="5"/>
    <x v="0"/>
    <x v="9"/>
    <x v="8846"/>
    <x v="1323"/>
    <s v="Bosch Group"/>
    <s v="['python', 'azure', 'spark', 'github']"/>
  </r>
  <r>
    <x v="0"/>
    <s v="Sr. Data Scientist II (Remote)"/>
    <s v="Anywhere"/>
    <x v="0"/>
    <x v="1"/>
    <x v="2"/>
    <x v="8847"/>
    <x v="66"/>
    <s v="CrowdStrike"/>
    <s v="['python', 'aws', 'linux']"/>
  </r>
  <r>
    <x v="2"/>
    <s v="Remote Jr Java programmer/Data Analyst/Data Scientists/ML"/>
    <s v="Atlanta, GA"/>
    <x v="0"/>
    <x v="0"/>
    <x v="2"/>
    <x v="8848"/>
    <x v="31"/>
    <s v="SynergisticIT"/>
    <s v="['java', 'javascript', 'c++', 'sas', 'sas', 'python', 'oracle', 'spring', 'tensorflow', 'tableau', 'docker', 'jenkins']"/>
  </r>
  <r>
    <x v="0"/>
    <s v="Data Scientist Leader (Revenue/Marketing)"/>
    <s v="Anywhere"/>
    <x v="0"/>
    <x v="1"/>
    <x v="2"/>
    <x v="8849"/>
    <x v="170"/>
    <s v="Irvine Technology Corporation"/>
    <s v="['sql', 'r', 'python', 'spark', 'numpy', 'pandas']"/>
  </r>
  <r>
    <x v="0"/>
    <s v="Data Scientist"/>
    <m/>
    <x v="0"/>
    <x v="0"/>
    <x v="2"/>
    <x v="8850"/>
    <x v="54"/>
    <s v="The Associated Press"/>
    <s v="['python', 'r', 'aws', 'pandas', 'numpy']"/>
  </r>
  <r>
    <x v="0"/>
    <s v="Data Scientist, NB-1560-V"/>
    <s v="Washington, DC"/>
    <x v="0"/>
    <x v="0"/>
    <x v="2"/>
    <x v="8851"/>
    <x v="1552"/>
    <s v="treasury.gov"/>
    <s v="['go', 'sas', 'sas', 'python', 'matlab', 'r']"/>
  </r>
  <r>
    <x v="2"/>
    <s v="Sr Data Analyst"/>
    <s v="California"/>
    <x v="0"/>
    <x v="0"/>
    <x v="2"/>
    <x v="8852"/>
    <x v="33"/>
    <s v="1872 Consulting"/>
    <s v="['sql', 'power bi', 'tableau', 'excel']"/>
  </r>
  <r>
    <x v="0"/>
    <s v="[Job-11404] Senior Data Developer, Brazil"/>
    <s v="Campinas, State of São Paulo, Brazil"/>
    <x v="0"/>
    <x v="0"/>
    <x v="41"/>
    <x v="8853"/>
    <x v="36"/>
    <s v="CI&amp;T"/>
    <s v="['python', 'aws', 'kafka', 'splunk']"/>
  </r>
  <r>
    <x v="6"/>
    <s v="Senior Business Data Analyst"/>
    <s v="Los Angeles, CA"/>
    <x v="0"/>
    <x v="0"/>
    <x v="2"/>
    <x v="8854"/>
    <x v="29"/>
    <s v="Kastel Staffing Group"/>
    <s v="['sql', 'sas', 'sas', 'mysql', 'oracle', 'excel', 'word', 'powerpoint', 'power bi', 'tableau']"/>
  </r>
  <r>
    <x v="1"/>
    <s v="Lead Data Engineer"/>
    <s v="Taunton, MA"/>
    <x v="5"/>
    <x v="0"/>
    <x v="1"/>
    <x v="8855"/>
    <x v="176"/>
    <s v="Capital One"/>
    <s v="['java', 'scala', 'python', 'sql', 'mongo', 'shell', 'mysql', 'cassandra', 'redshift', 'snowflake', 'aws', 'azure', 'hadoop', 'kafka', 'spark']"/>
  </r>
  <r>
    <x v="2"/>
    <s v="RN Nurse Educator (Data Analyst)"/>
    <s v="Atlanta, GA"/>
    <x v="0"/>
    <x v="0"/>
    <x v="2"/>
    <x v="8856"/>
    <x v="1553"/>
    <s v="Veterans Health Administration"/>
    <m/>
  </r>
  <r>
    <x v="0"/>
    <s v="Data Scientist – Innovation Program (Manufacturing Digital)"/>
    <s v="Braga, Portugal"/>
    <x v="0"/>
    <x v="0"/>
    <x v="12"/>
    <x v="8561"/>
    <x v="459"/>
    <s v="Bosch Group"/>
    <s v="['r', 'sql', 'nosql', 'spark', 'tableau']"/>
  </r>
  <r>
    <x v="0"/>
    <s v="Data Scientist"/>
    <s v="Greenwood Village, CO"/>
    <x v="1"/>
    <x v="0"/>
    <x v="2"/>
    <x v="8857"/>
    <x v="333"/>
    <s v="Ascendion"/>
    <s v="['sql']"/>
  </r>
  <r>
    <x v="1"/>
    <s v="Data Integration Engineer"/>
    <s v="Marysville, OH"/>
    <x v="0"/>
    <x v="0"/>
    <x v="2"/>
    <x v="8858"/>
    <x v="238"/>
    <s v="AllSTEM Connections"/>
    <s v="['aws', 'spark']"/>
  </r>
  <r>
    <x v="0"/>
    <s v="Principal Data Scientist"/>
    <s v="Anywhere"/>
    <x v="0"/>
    <x v="1"/>
    <x v="2"/>
    <x v="8859"/>
    <x v="1554"/>
    <s v="OneTrust"/>
    <s v="['python', 'r', 'aws', 'azure', 'gcp', 'tensorflow', 'pytorch']"/>
  </r>
  <r>
    <x v="2"/>
    <s v="Sport data operator"/>
    <s v="Tallinn, Estonia"/>
    <x v="0"/>
    <x v="0"/>
    <x v="17"/>
    <x v="8860"/>
    <x v="41"/>
    <s v="Sportradar"/>
    <m/>
  </r>
  <r>
    <x v="1"/>
    <s v="Data engineer"/>
    <s v="Tampa, FL"/>
    <x v="0"/>
    <x v="0"/>
    <x v="1"/>
    <x v="8861"/>
    <x v="715"/>
    <s v="Peraton"/>
    <s v="['python', 'sql', 'java', 'r', 'aws', 'azure', 'express', 'linux', 'ubuntu', 'centos', 'windows', 'spss', 'excel', 'git']"/>
  </r>
  <r>
    <x v="1"/>
    <s v="Data Engineer IV - Spectrum Reach (Greater Denver Area, CO)"/>
    <s v="Denver, CO"/>
    <x v="0"/>
    <x v="0"/>
    <x v="2"/>
    <x v="8862"/>
    <x v="1555"/>
    <s v="Spectrum"/>
    <s v="['sql', 'python', 'r', 'shell', 'nosql', 'javascript', 'snowflake', 'spark', 'airflow', 'windows', 'tableau', 'looker', 'alteryx']"/>
  </r>
  <r>
    <x v="7"/>
    <s v="AI/ML application Architect"/>
    <s v="The Hague, Netherlands"/>
    <x v="0"/>
    <x v="0"/>
    <x v="26"/>
    <x v="8863"/>
    <x v="137"/>
    <s v="ARHS"/>
    <s v="['pytorch']"/>
  </r>
  <r>
    <x v="2"/>
    <s v="Data Analyst"/>
    <s v="Los Angeles, CA"/>
    <x v="0"/>
    <x v="0"/>
    <x v="2"/>
    <x v="8864"/>
    <x v="23"/>
    <s v="Town and Country Event Rentals"/>
    <s v="['sql', 'python', 'r', 'power bi']"/>
  </r>
  <r>
    <x v="8"/>
    <s v="Senior Data Scientist (Greater NYC Area, NY)"/>
    <s v="New York, NY"/>
    <x v="0"/>
    <x v="0"/>
    <x v="2"/>
    <x v="8865"/>
    <x v="300"/>
    <s v="Grubhub"/>
    <s v="['python', 'tensorflow', 'pyspark', 'slack']"/>
  </r>
  <r>
    <x v="0"/>
    <s v="Data Scientist"/>
    <s v="Pasadena, CA"/>
    <x v="0"/>
    <x v="0"/>
    <x v="2"/>
    <x v="8866"/>
    <x v="62"/>
    <s v="Jobot"/>
    <s v="['python', 'elasticsearch', 'numpy', 'pandas', 'scikit-learn', 'pyspark', 'matplotlib', 'seaborn', 'spark', 'git']"/>
  </r>
  <r>
    <x v="6"/>
    <s v="Senior Data Analyst"/>
    <s v="Jersey City, NJ"/>
    <x v="0"/>
    <x v="0"/>
    <x v="2"/>
    <x v="8867"/>
    <x v="67"/>
    <s v="Compunnel Inc."/>
    <s v="['sql', 'sql server', 'oracle', 'snowflake', 'aws', 'hadoop', 'power bi', 'sap', 'flow']"/>
  </r>
  <r>
    <x v="2"/>
    <s v="Data Analyst"/>
    <s v="Anywhere"/>
    <x v="0"/>
    <x v="1"/>
    <x v="2"/>
    <x v="8868"/>
    <x v="91"/>
    <s v="Insight Global"/>
    <s v="['excel']"/>
  </r>
  <r>
    <x v="2"/>
    <s v="Data Collection Analyst"/>
    <s v="Newark, NJ"/>
    <x v="0"/>
    <x v="0"/>
    <x v="2"/>
    <x v="8869"/>
    <x v="99"/>
    <s v="Saint James Health"/>
    <s v="['go', 'sas', 'sas', 'excel', 'spss', 'monday.com']"/>
  </r>
  <r>
    <x v="2"/>
    <s v="Lead Data Analyst"/>
    <s v="Anywhere"/>
    <x v="0"/>
    <x v="1"/>
    <x v="2"/>
    <x v="8870"/>
    <x v="67"/>
    <s v="Kforce Technology Staffing"/>
    <s v="['sql', 'python', 'r', 'aws', 'redshift', 'snowflake', 'databricks', 'tableau']"/>
  </r>
  <r>
    <x v="0"/>
    <s v="Real-World Claims Data Scientist (San Francisco, CA)"/>
    <s v="Redwood City, CA"/>
    <x v="0"/>
    <x v="0"/>
    <x v="2"/>
    <x v="8871"/>
    <x v="1"/>
    <s v="Tempus"/>
    <s v="['python', 'r']"/>
  </r>
  <r>
    <x v="2"/>
    <s v="Data Lead Analyst"/>
    <s v="Boca Raton, FL"/>
    <x v="0"/>
    <x v="0"/>
    <x v="2"/>
    <x v="8872"/>
    <x v="1492"/>
    <s v="Robert Half"/>
    <s v="['go']"/>
  </r>
  <r>
    <x v="0"/>
    <s v="Operations Research Analyst / Data Scientist"/>
    <s v="Fort Meade, MD"/>
    <x v="0"/>
    <x v="0"/>
    <x v="2"/>
    <x v="8873"/>
    <x v="328"/>
    <s v="Peraton"/>
    <s v="['sql', 'r', 'matlab', 'numpy', 'flow']"/>
  </r>
  <r>
    <x v="0"/>
    <s v="Data Scientist Technical Specialist"/>
    <s v="McLean, VA"/>
    <x v="0"/>
    <x v="0"/>
    <x v="2"/>
    <x v="8874"/>
    <x v="35"/>
    <s v="Peraton"/>
    <s v="['python', 'r', 'sql', 'java', 'perl', 'nosql', 'aws', 'oracle', 'hadoop', 'tableau', 'sharepoint', 'github']"/>
  </r>
  <r>
    <x v="7"/>
    <s v="Machine Learning Engineer"/>
    <s v="Paris, France"/>
    <x v="0"/>
    <x v="0"/>
    <x v="27"/>
    <x v="8875"/>
    <x v="188"/>
    <s v="Adevinta"/>
    <s v="['python', 'java', 'go', 'aws', 'git']"/>
  </r>
  <r>
    <x v="2"/>
    <s v="Data Analytics and CRM Manager"/>
    <s v="New York, NY"/>
    <x v="0"/>
    <x v="0"/>
    <x v="2"/>
    <x v="8876"/>
    <x v="17"/>
    <s v="REFORM Alliance"/>
    <m/>
  </r>
  <r>
    <x v="7"/>
    <s v="AI Solution Director, Healthcare"/>
    <s v="United States"/>
    <x v="0"/>
    <x v="0"/>
    <x v="2"/>
    <x v="8877"/>
    <x v="49"/>
    <s v="C3.ai"/>
    <m/>
  </r>
  <r>
    <x v="1"/>
    <s v="Data Engineer NiFi - H/F"/>
    <s v="Boulogne-Billancourt, France"/>
    <x v="0"/>
    <x v="0"/>
    <x v="27"/>
    <x v="8878"/>
    <x v="204"/>
    <s v="ALTEN"/>
    <s v="['python', 'kafka']"/>
  </r>
  <r>
    <x v="8"/>
    <s v="Senior Data Scientist"/>
    <s v="St. Louis, MO"/>
    <x v="0"/>
    <x v="0"/>
    <x v="2"/>
    <x v="8879"/>
    <x v="348"/>
    <s v="Xcellent Technology Solutions"/>
    <s v="['sql', 'visual basic', 'r', 'python', 'sas', 'sas', 'matlab', 'postgresql', 'oracle', 'spss', 'tableau']"/>
  </r>
  <r>
    <x v="0"/>
    <s v="Federal - Data Scientist (Recent Grad)"/>
    <s v="United States"/>
    <x v="0"/>
    <x v="0"/>
    <x v="1"/>
    <x v="8880"/>
    <x v="1556"/>
    <s v="Federal Aviation Administration"/>
    <m/>
  </r>
  <r>
    <x v="2"/>
    <s v="Data Analyst"/>
    <s v="Anywhere"/>
    <x v="0"/>
    <x v="1"/>
    <x v="2"/>
    <x v="8881"/>
    <x v="20"/>
    <s v="Partnership Employment"/>
    <s v="['sql', 'redshift', 'excel']"/>
  </r>
  <r>
    <x v="0"/>
    <s v="Sr Data Scientist Jobs in Brooklyn Park"/>
    <s v="Brooklyn Park, MN"/>
    <x v="0"/>
    <x v="0"/>
    <x v="2"/>
    <x v="8882"/>
    <x v="234"/>
    <s v="Target"/>
    <s v="['python', 'java', 'scala']"/>
  </r>
  <r>
    <x v="2"/>
    <s v="Data Analyst"/>
    <s v="Corte Madera, CA"/>
    <x v="0"/>
    <x v="0"/>
    <x v="2"/>
    <x v="8883"/>
    <x v="122"/>
    <s v="RH"/>
    <s v="['sql', 'microstrategy', 'excel']"/>
  </r>
  <r>
    <x v="0"/>
    <s v="Project Manager, Data Science Resourcing"/>
    <s v="Denver, CO"/>
    <x v="1"/>
    <x v="0"/>
    <x v="2"/>
    <x v="8884"/>
    <x v="221"/>
    <s v="Sand Cherry Associates"/>
    <s v="['excel', 'powerpoint', 'smartsheet', 'jira']"/>
  </r>
  <r>
    <x v="2"/>
    <s v="Data Analyst"/>
    <s v="Heredia Province, Heredia, Costa Rica"/>
    <x v="0"/>
    <x v="0"/>
    <x v="0"/>
    <x v="8885"/>
    <x v="46"/>
    <s v="ServiceNow"/>
    <s v="['sql', 'python', 'r', 'snowflake', 'tableau']"/>
  </r>
  <r>
    <x v="6"/>
    <s v="Data Analysis Supervisor"/>
    <s v="Austin, TX"/>
    <x v="0"/>
    <x v="0"/>
    <x v="2"/>
    <x v="8886"/>
    <x v="1557"/>
    <s v="Continental General"/>
    <s v="['vba', 'sql', 'aws', 'excel']"/>
  </r>
  <r>
    <x v="0"/>
    <s v="BigData Engineer"/>
    <s v="Kraków, Poland"/>
    <x v="0"/>
    <x v="0"/>
    <x v="11"/>
    <x v="8887"/>
    <x v="638"/>
    <s v="Yggdrasil"/>
    <s v="['scala', 'java', 'sql', 'gcp', 'bigquery']"/>
  </r>
  <r>
    <x v="1"/>
    <s v="Associate Data Engineer"/>
    <s v="Cleveland, OH"/>
    <x v="0"/>
    <x v="0"/>
    <x v="2"/>
    <x v="8888"/>
    <x v="1558"/>
    <s v="Sherwin-Williams"/>
    <s v="['sql', 'shell', 'python', 'linux']"/>
  </r>
  <r>
    <x v="1"/>
    <s v="Snowflake Data Engineer"/>
    <s v="Anywhere"/>
    <x v="0"/>
    <x v="1"/>
    <x v="2"/>
    <x v="8889"/>
    <x v="941"/>
    <s v="Gemological Institute of America"/>
    <s v="['sql', 'snowflake', 'aws', 'react', 'terraform', 'github']"/>
  </r>
  <r>
    <x v="0"/>
    <s v="Intern, Data Science &amp; Analytics"/>
    <s v="Miami, FL"/>
    <x v="3"/>
    <x v="0"/>
    <x v="2"/>
    <x v="8890"/>
    <x v="1559"/>
    <s v="Publicis Groupe"/>
    <s v="['python', 'powerpoint', 'excel']"/>
  </r>
  <r>
    <x v="2"/>
    <s v="Data Analyst"/>
    <s v="Lisbon, Portugal"/>
    <x v="0"/>
    <x v="0"/>
    <x v="12"/>
    <x v="8891"/>
    <x v="46"/>
    <s v="Publicis Groupe"/>
    <s v="['excel']"/>
  </r>
  <r>
    <x v="6"/>
    <s v="Senior Data Analyst (Remote)"/>
    <s v="Fishers, IN"/>
    <x v="0"/>
    <x v="0"/>
    <x v="2"/>
    <x v="8892"/>
    <x v="31"/>
    <s v="Jobot"/>
    <s v="['sql', 'python', 'jupyter', 'tableau', 'qlik', 'looker']"/>
  </r>
  <r>
    <x v="0"/>
    <s v="Director of Data Science, New Initiatives - Remote"/>
    <s v="Boston, MA"/>
    <x v="0"/>
    <x v="0"/>
    <x v="2"/>
    <x v="8893"/>
    <x v="921"/>
    <s v="Dropbox"/>
    <s v="['sql']"/>
  </r>
  <r>
    <x v="7"/>
    <s v="Data Scientist/Machine Learning Engineer (Singapore-based..."/>
    <s v="Singapore"/>
    <x v="0"/>
    <x v="0"/>
    <x v="18"/>
    <x v="8894"/>
    <x v="8"/>
    <s v="Agoda"/>
    <s v="['sql', 'python', 'scala', 'pyspark']"/>
  </r>
  <r>
    <x v="8"/>
    <s v="Senior Data Scientist I - Molecular Data Science"/>
    <s v="Lexington, MA"/>
    <x v="0"/>
    <x v="0"/>
    <x v="2"/>
    <x v="8895"/>
    <x v="1560"/>
    <s v="Novo Nordisk"/>
    <s v="['python', 'aws', 'azure', 'scikit-learn', 'pandas']"/>
  </r>
  <r>
    <x v="0"/>
    <s v="Senior Analyst Prog Analytics (Greater NYC Area, NY)"/>
    <s v="New York, NY"/>
    <x v="0"/>
    <x v="0"/>
    <x v="2"/>
    <x v="8896"/>
    <x v="1561"/>
    <s v="Altice USA"/>
    <s v="['sql', 'python', 'r']"/>
  </r>
  <r>
    <x v="0"/>
    <s v="Data Scientist"/>
    <s v="Fort Meade, MD"/>
    <x v="0"/>
    <x v="0"/>
    <x v="2"/>
    <x v="8897"/>
    <x v="1562"/>
    <s v="DSH"/>
    <s v="['python', 'sql', 'tensorflow', 'flask']"/>
  </r>
  <r>
    <x v="2"/>
    <s v="Data Analyst (Remote)"/>
    <s v="Anywhere"/>
    <x v="0"/>
    <x v="1"/>
    <x v="2"/>
    <x v="8898"/>
    <x v="16"/>
    <s v="CrowdStrike"/>
    <s v="['sql', 'python', 'snowflake']"/>
  </r>
  <r>
    <x v="0"/>
    <s v="Data Team Manager"/>
    <s v="Colombo, Sri Lanka"/>
    <x v="0"/>
    <x v="0"/>
    <x v="86"/>
    <x v="8899"/>
    <x v="221"/>
    <s v="HolonIQ"/>
    <m/>
  </r>
  <r>
    <x v="1"/>
    <s v="Data Engineer (Remote)"/>
    <s v="Anywhere"/>
    <x v="0"/>
    <x v="1"/>
    <x v="2"/>
    <x v="8900"/>
    <x v="96"/>
    <s v="Kalderos"/>
    <s v="['go', 'snowflake', 'kafka', 'slack']"/>
  </r>
  <r>
    <x v="8"/>
    <s v="Senior Data Scientist (Philadelphia, PA)"/>
    <s v="United States"/>
    <x v="0"/>
    <x v="0"/>
    <x v="1"/>
    <x v="8901"/>
    <x v="517"/>
    <s v="Chubb"/>
    <s v="['python', 'sql', 'r', 'julia', 'scala', 'go', 'java', 'c++', 'nosql', 'databricks', 'spark', 'linux', 'windows', 'git']"/>
  </r>
  <r>
    <x v="1"/>
    <s v="Data Engineer"/>
    <s v="Boston, MA"/>
    <x v="0"/>
    <x v="0"/>
    <x v="2"/>
    <x v="8902"/>
    <x v="1"/>
    <s v="Selby Jennings"/>
    <s v="['c#', 'sql', 'sql server']"/>
  </r>
  <r>
    <x v="8"/>
    <s v="Senior Data Scientist I- Adtech"/>
    <s v="United States"/>
    <x v="0"/>
    <x v="0"/>
    <x v="2"/>
    <x v="8903"/>
    <x v="8"/>
    <s v="InMobi"/>
    <s v="['python', 'go', 'spark']"/>
  </r>
  <r>
    <x v="1"/>
    <s v="Data Engineer"/>
    <s v="Arnold, MO   (+2 others)"/>
    <x v="0"/>
    <x v="0"/>
    <x v="1"/>
    <x v="8904"/>
    <x v="1563"/>
    <s v="Department Of Defense"/>
    <m/>
  </r>
  <r>
    <x v="2"/>
    <s v="Healthcare Data Analyst II"/>
    <s v="San Antonio, TX"/>
    <x v="5"/>
    <x v="0"/>
    <x v="2"/>
    <x v="8905"/>
    <x v="243"/>
    <s v="Parallon"/>
    <m/>
  </r>
  <r>
    <x v="9"/>
    <s v="Conversational Designer (Chatbots)"/>
    <s v="Mandaluyong, Metro Manila, Philippines"/>
    <x v="0"/>
    <x v="0"/>
    <x v="50"/>
    <x v="8906"/>
    <x v="221"/>
    <s v="ConnectOS"/>
    <s v="['php']"/>
  </r>
  <r>
    <x v="1"/>
    <s v="Junior Data Engineer"/>
    <s v="New York, NY"/>
    <x v="0"/>
    <x v="0"/>
    <x v="2"/>
    <x v="8907"/>
    <x v="91"/>
    <s v="Open Road Media"/>
    <s v="['python', 'sql', 'mysql', 'redshift', 'airflow', 'spark', 'django', 'tableau', 'git', 'docker']"/>
  </r>
  <r>
    <x v="1"/>
    <s v="Staff Data Engineer (San Francisco, CA)"/>
    <s v="San Francisco, CA"/>
    <x v="0"/>
    <x v="0"/>
    <x v="2"/>
    <x v="8908"/>
    <x v="1209"/>
    <s v="Match Group"/>
    <s v="['scala', 'java', 'python', 'nosql', 'dynamodb', 'aws', 'redshift', 'snowflake', 'gcp', 'azure', 'spark', 'kafka', 'hadoop', 'airflow', 'gdpr', 'kubernetes', 'docker']"/>
  </r>
  <r>
    <x v="2"/>
    <s v="AML Data Analyst"/>
    <s v="Mexico City, CDMX, Mexico"/>
    <x v="0"/>
    <x v="0"/>
    <x v="22"/>
    <x v="8909"/>
    <x v="451"/>
    <s v="Nubank"/>
    <s v="['sql', 'python', 'r', 'go', 'looker']"/>
  </r>
  <r>
    <x v="2"/>
    <s v="Jr Software Engineer/Data Analyst - Duarte, CA"/>
    <s v="Duarte, CA"/>
    <x v="0"/>
    <x v="0"/>
    <x v="2"/>
    <x v="8910"/>
    <x v="153"/>
    <s v="Value Windows &amp; Doors"/>
    <s v="['python', 'java', 'sql', 'sql server', 'windows', 'word', 'excel', 'powerpoint']"/>
  </r>
  <r>
    <x v="2"/>
    <s v="BI Data Analyst"/>
    <s v="Tampa, FL"/>
    <x v="0"/>
    <x v="0"/>
    <x v="2"/>
    <x v="8911"/>
    <x v="94"/>
    <s v="Concourse Group"/>
    <s v="['vba', 'sql', 'sql server', 'excel', 'spreadsheet', 'power bi', 'powerpoint', 'tableau', 'alteryx']"/>
  </r>
  <r>
    <x v="0"/>
    <s v="Data Scientist"/>
    <s v="Anywhere"/>
    <x v="0"/>
    <x v="1"/>
    <x v="2"/>
    <x v="8912"/>
    <x v="1185"/>
    <s v="Marchex Inc."/>
    <s v="['python', 'aws', 'gcp', 'tensorflow', 'pytorch', 'keras', 'pandas', 'numpy', 'docker', 'kubernetes']"/>
  </r>
  <r>
    <x v="2"/>
    <s v="HR Data Analyst"/>
    <s v="Jacksonville, FL"/>
    <x v="2"/>
    <x v="0"/>
    <x v="2"/>
    <x v="8913"/>
    <x v="20"/>
    <s v="Idea Recruitment"/>
    <s v="['word', 'excel', 'powerpoint']"/>
  </r>
  <r>
    <x v="0"/>
    <s v="Data Scientist"/>
    <s v="Augusta, GA"/>
    <x v="0"/>
    <x v="0"/>
    <x v="2"/>
    <x v="8914"/>
    <x v="71"/>
    <s v="Job Juncture"/>
    <s v="['python', 'r', 'jupyter', 'tableau']"/>
  </r>
  <r>
    <x v="0"/>
    <s v="Data Scientist"/>
    <s v="Fort Bragg, NC"/>
    <x v="0"/>
    <x v="0"/>
    <x v="2"/>
    <x v="8915"/>
    <x v="322"/>
    <s v="WWC Global"/>
    <s v="['sql', 'python', 'r', 'java', 'c++', 'databricks', 'ibm cloud', 'snowflake', 'spark', 'hadoop', 'numpy', 'pandas', 'tableau', 'power bi', 'terminal', 'git']"/>
  </r>
  <r>
    <x v="3"/>
    <s v="Data Architecture Lead"/>
    <s v="Basel, Switzerland"/>
    <x v="0"/>
    <x v="0"/>
    <x v="45"/>
    <x v="8916"/>
    <x v="21"/>
    <s v="Syngenta Group"/>
    <s v="['flow']"/>
  </r>
  <r>
    <x v="2"/>
    <s v="Supply Chain Data Analyst"/>
    <s v="Atlanta, GA"/>
    <x v="0"/>
    <x v="0"/>
    <x v="2"/>
    <x v="8917"/>
    <x v="349"/>
    <s v="Techniweld USA"/>
    <s v="['oracle', 'sheets']"/>
  </r>
  <r>
    <x v="8"/>
    <s v="Senior data scientist"/>
    <s v="Denver, CO"/>
    <x v="0"/>
    <x v="0"/>
    <x v="1"/>
    <x v="8918"/>
    <x v="763"/>
    <s v="Gusto"/>
    <s v="['sql', 'python', 'r']"/>
  </r>
  <r>
    <x v="0"/>
    <s v="Data Scientist II (San Francisco, CA)"/>
    <s v="San Francisco, CA"/>
    <x v="0"/>
    <x v="0"/>
    <x v="2"/>
    <x v="8919"/>
    <x v="536"/>
    <s v="Tubi TV"/>
    <s v="['sql', 'python', 'r', 'scala']"/>
  </r>
  <r>
    <x v="2"/>
    <s v="Data Analyst"/>
    <s v="Charlotte, NC"/>
    <x v="0"/>
    <x v="0"/>
    <x v="2"/>
    <x v="8920"/>
    <x v="17"/>
    <s v="PRIMUS GLOBAL SERVICES"/>
    <s v="['python', 'sql']"/>
  </r>
  <r>
    <x v="0"/>
    <s v="Data Scientist"/>
    <s v="United States"/>
    <x v="0"/>
    <x v="0"/>
    <x v="2"/>
    <x v="8921"/>
    <x v="291"/>
    <s v="LPL Financial"/>
    <s v="['erlang', 'sql', 'r', 'python', 'tableau', 'alteryx']"/>
  </r>
  <r>
    <x v="0"/>
    <s v="Data Scientist"/>
    <s v="United States"/>
    <x v="0"/>
    <x v="0"/>
    <x v="1"/>
    <x v="8922"/>
    <x v="541"/>
    <s v="Administration for Children and Families"/>
    <m/>
  </r>
  <r>
    <x v="2"/>
    <s v="Travel Risk and T&amp;E Data Analyst"/>
    <m/>
    <x v="0"/>
    <x v="0"/>
    <x v="2"/>
    <x v="8923"/>
    <x v="231"/>
    <s v="Jefferies"/>
    <s v="['react', 'excel']"/>
  </r>
  <r>
    <x v="0"/>
    <s v="Data Scientist (3-5 years experience)"/>
    <s v="Broomfield, CO"/>
    <x v="0"/>
    <x v="0"/>
    <x v="1"/>
    <x v="8924"/>
    <x v="80"/>
    <s v="Datalab USA"/>
    <s v="['sql', 'r', 'python', 'tableau', 'excel']"/>
  </r>
  <r>
    <x v="0"/>
    <s v="Entry/Junior Level Data Scientist/Python Programmer"/>
    <s v="Houston, TX"/>
    <x v="0"/>
    <x v="0"/>
    <x v="1"/>
    <x v="8925"/>
    <x v="96"/>
    <s v="SynergisticIT"/>
    <s v="['java', 'javascript', 'c++', 'sas', 'sas', 'python', 'oracle', 'spring', 'tableau', 'docker', 'jenkins']"/>
  </r>
  <r>
    <x v="0"/>
    <s v="Data Science Intern - Summer 2023"/>
    <s v="Anywhere"/>
    <x v="0"/>
    <x v="1"/>
    <x v="1"/>
    <x v="8926"/>
    <x v="1564"/>
    <s v="Paylocity"/>
    <s v="['go', 'python', 'r', 'aws', 'azure', 'databricks', 'spark', 'spring']"/>
  </r>
  <r>
    <x v="8"/>
    <s v="Senior Data Scientist (Cleared) Hybrid"/>
    <s v="Arlington, VA"/>
    <x v="0"/>
    <x v="0"/>
    <x v="2"/>
    <x v="8927"/>
    <x v="1565"/>
    <s v="ICF"/>
    <s v="['python', 'java', 'r', 'sql']"/>
  </r>
  <r>
    <x v="2"/>
    <s v="Data Product Manager"/>
    <s v="Tampa, FL"/>
    <x v="0"/>
    <x v="0"/>
    <x v="2"/>
    <x v="8928"/>
    <x v="196"/>
    <s v="STEMBoard"/>
    <m/>
  </r>
  <r>
    <x v="6"/>
    <s v="Senior Data Analyst"/>
    <s v="United States"/>
    <x v="0"/>
    <x v="0"/>
    <x v="1"/>
    <x v="8929"/>
    <x v="1324"/>
    <s v="Equifax"/>
    <s v="['sql', 'gcp', 'tableau']"/>
  </r>
  <r>
    <x v="2"/>
    <s v="Data Analyst"/>
    <s v="Anywhere"/>
    <x v="0"/>
    <x v="1"/>
    <x v="23"/>
    <x v="8930"/>
    <x v="1566"/>
    <s v="Luxury Presence"/>
    <m/>
  </r>
  <r>
    <x v="0"/>
    <s v="Data Scientist"/>
    <s v="United States"/>
    <x v="0"/>
    <x v="0"/>
    <x v="2"/>
    <x v="8931"/>
    <x v="291"/>
    <s v="LPL Financial"/>
    <s v="['erlang', 'sql', 'r', 'python', 'tableau', 'alteryx']"/>
  </r>
  <r>
    <x v="6"/>
    <s v="Sr. Data Analyst, Risk (REMOTE)"/>
    <s v="Anywhere"/>
    <x v="0"/>
    <x v="1"/>
    <x v="2"/>
    <x v="8932"/>
    <x v="12"/>
    <s v="CURO Financial Technologies Corporation"/>
    <s v="['sql', 'sas', 'sas', 'python', 'r', 'snowflake', 'tableau', 'power bi', 'flow']"/>
  </r>
  <r>
    <x v="0"/>
    <s v="Data Science Manager"/>
    <s v="United States"/>
    <x v="0"/>
    <x v="0"/>
    <x v="2"/>
    <x v="8933"/>
    <x v="68"/>
    <s v="Forsyth Barnes"/>
    <s v="['python', 'sql', 'snowflake', 'pyspark', 'airflow']"/>
  </r>
  <r>
    <x v="0"/>
    <s v="Data Scientist"/>
    <s v="Lugano, Switzerland"/>
    <x v="0"/>
    <x v="0"/>
    <x v="45"/>
    <x v="8934"/>
    <x v="459"/>
    <s v="Nielsen"/>
    <s v="['python', 'aws', 'tableau', 'git']"/>
  </r>
  <r>
    <x v="2"/>
    <s v="TA Operations/Data Analyst"/>
    <s v="Newark, NJ"/>
    <x v="0"/>
    <x v="0"/>
    <x v="2"/>
    <x v="8935"/>
    <x v="375"/>
    <s v="PSEG"/>
    <s v="['sap']"/>
  </r>
  <r>
    <x v="8"/>
    <s v="Senior Data Scientist, Growth"/>
    <s v="New York, NY"/>
    <x v="0"/>
    <x v="0"/>
    <x v="2"/>
    <x v="8936"/>
    <x v="680"/>
    <s v="Justworks, Inc."/>
    <s v="['python', 'r', 'sql', 'snowflake']"/>
  </r>
  <r>
    <x v="8"/>
    <s v="Senior Data Scientist (Greater NYC Area, NY)"/>
    <s v="New York, NY"/>
    <x v="0"/>
    <x v="0"/>
    <x v="2"/>
    <x v="8937"/>
    <x v="49"/>
    <s v="Elementus"/>
    <s v="['python', 'r', 'sql']"/>
  </r>
  <r>
    <x v="2"/>
    <s v="Sales Ops Data Analyst (Remote)"/>
    <s v="Anywhere"/>
    <x v="0"/>
    <x v="1"/>
    <x v="2"/>
    <x v="8938"/>
    <x v="560"/>
    <s v="CloudFlare"/>
    <s v="['sql', 'bigquery', 'sheets', 'tableau']"/>
  </r>
  <r>
    <x v="0"/>
    <s v="Data Scientist / AI Specialist"/>
    <s v="Austin, TX"/>
    <x v="5"/>
    <x v="0"/>
    <x v="2"/>
    <x v="8939"/>
    <x v="31"/>
    <s v="Macmillan Learning"/>
    <s v="['python', 'r', 'sql']"/>
  </r>
  <r>
    <x v="7"/>
    <s v="AI Software Architect (f/m/div.)"/>
    <s v="Stuttgart, Germany"/>
    <x v="0"/>
    <x v="0"/>
    <x v="9"/>
    <x v="8940"/>
    <x v="137"/>
    <s v="Bosch Group"/>
    <s v="['python', 'spark']"/>
  </r>
  <r>
    <x v="1"/>
    <s v="Data engineer remote"/>
    <s v="Anywhere"/>
    <x v="0"/>
    <x v="1"/>
    <x v="2"/>
    <x v="8941"/>
    <x v="430"/>
    <s v="Navient"/>
    <s v="['python', 'sql', 'aws', 'snowflake', 'airflow', 'ansible', 'terraform', 'jenkins']"/>
  </r>
  <r>
    <x v="0"/>
    <s v="Lead Data Scientist (Customer Insights) 1414276"/>
    <s v="New York, NY"/>
    <x v="0"/>
    <x v="0"/>
    <x v="2"/>
    <x v="8942"/>
    <x v="510"/>
    <s v="Cisco"/>
    <s v="['go', 'python', 'r', 'sql', 'snowflake']"/>
  </r>
  <r>
    <x v="0"/>
    <s v="Data Scientist"/>
    <s v="Sacramento, CA"/>
    <x v="5"/>
    <x v="0"/>
    <x v="2"/>
    <x v="8943"/>
    <x v="1116"/>
    <s v="IBM"/>
    <s v="['c++', 'java', 'python', 'c', 'watson', 'ibm cloud', 'linux', 'docker', 'kubernetes', 'github']"/>
  </r>
  <r>
    <x v="5"/>
    <s v="Front end developer"/>
    <s v="Reston, VA"/>
    <x v="0"/>
    <x v="0"/>
    <x v="1"/>
    <x v="8944"/>
    <x v="23"/>
    <s v="Leading Path"/>
    <m/>
  </r>
  <r>
    <x v="0"/>
    <s v="Staff Data Scientist, Core (Manager) - Korea"/>
    <s v="South Korea"/>
    <x v="0"/>
    <x v="0"/>
    <x v="21"/>
    <x v="8945"/>
    <x v="8"/>
    <s v="Moloco"/>
    <s v="['python', 'r', 'sql', 'pandas', 'dplyr']"/>
  </r>
  <r>
    <x v="8"/>
    <s v="Sr. Growth Marketing Data Scientist (NY)"/>
    <s v="New York, NY"/>
    <x v="0"/>
    <x v="0"/>
    <x v="2"/>
    <x v="8946"/>
    <x v="10"/>
    <s v="Philo"/>
    <s v="['r', 'python', 'sql', 'aws', 'pytorch', 'git']"/>
  </r>
  <r>
    <x v="7"/>
    <s v="Mep engineer"/>
    <s v="Agana Heights, Guam"/>
    <x v="0"/>
    <x v="0"/>
    <x v="69"/>
    <x v="8947"/>
    <x v="11"/>
    <s v="CBRE"/>
    <s v="['sheets', 'word', 'excel', 'powerpoint']"/>
  </r>
  <r>
    <x v="2"/>
    <s v="MRT Data Analyst"/>
    <s v="Ceres, CA"/>
    <x v="0"/>
    <x v="0"/>
    <x v="2"/>
    <x v="8948"/>
    <x v="172"/>
    <s v="Telecare Corporation"/>
    <s v="['assembly', 'c']"/>
  </r>
  <r>
    <x v="6"/>
    <s v="Sr. Payroll Data Analyst"/>
    <s v="Fairfax, VA"/>
    <x v="0"/>
    <x v="0"/>
    <x v="2"/>
    <x v="8949"/>
    <x v="20"/>
    <s v="Crescent Hotels and Resorts"/>
    <s v="['c', 'excel', 'flow']"/>
  </r>
  <r>
    <x v="1"/>
    <s v="Data Engineer - Data Platform"/>
    <s v="San Jose, CA"/>
    <x v="0"/>
    <x v="0"/>
    <x v="2"/>
    <x v="8950"/>
    <x v="1209"/>
    <s v="TikTok"/>
    <s v="['sql', 'spark', 'kafka']"/>
  </r>
  <r>
    <x v="0"/>
    <s v="Data Scientist, Analytics (Greater NYC Area, NY)"/>
    <s v="New York, NY"/>
    <x v="0"/>
    <x v="0"/>
    <x v="2"/>
    <x v="8951"/>
    <x v="38"/>
    <s v="Airtable"/>
    <s v="['sql', 'r', 'python', 'airtable']"/>
  </r>
  <r>
    <x v="2"/>
    <s v="IT Security / Data Analyst"/>
    <s v="Chino, CA"/>
    <x v="0"/>
    <x v="0"/>
    <x v="2"/>
    <x v="8952"/>
    <x v="558"/>
    <s v="PrideStaff - Ontario, CA"/>
    <s v="['word', 'excel', 'powerpoint', 'outlook']"/>
  </r>
  <r>
    <x v="1"/>
    <s v="IT Data Engineer"/>
    <s v="Charlotte, NC"/>
    <x v="0"/>
    <x v="0"/>
    <x v="2"/>
    <x v="8953"/>
    <x v="56"/>
    <s v="Brightspeed"/>
    <s v="['python', 'java', 'sql', 'bigquery', 'snowflake', 'spark']"/>
  </r>
  <r>
    <x v="0"/>
    <s v="Senior Associate, Data Science - People Analytics (East Bay, CA)"/>
    <s v="San Francisco, CA"/>
    <x v="5"/>
    <x v="0"/>
    <x v="2"/>
    <x v="8954"/>
    <x v="90"/>
    <s v="Capital One"/>
    <s v="['python', 'scala', 'r', 'sql', 'aws']"/>
  </r>
  <r>
    <x v="7"/>
    <s v="Engineering Manager - Machine Learning"/>
    <s v="Montreal, QC, Canada"/>
    <x v="0"/>
    <x v="0"/>
    <x v="23"/>
    <x v="8955"/>
    <x v="31"/>
    <s v="GeoComply"/>
    <s v="['aws', 'gcp', 'databricks', 'tensorflow', 'pytorch', 'kafka']"/>
  </r>
  <r>
    <x v="3"/>
    <s v="Senior Data Engineer"/>
    <s v="London, UK"/>
    <x v="0"/>
    <x v="0"/>
    <x v="6"/>
    <x v="8956"/>
    <x v="511"/>
    <s v="GSK"/>
    <s v="['python', 'scala', 'java', 'aws', 'azure', 'spark', 'kafka', 'flow', 'kubernetes', 'git', 'jenkins', 'jira', 'confluence']"/>
  </r>
  <r>
    <x v="1"/>
    <s v="Data Engineer/Senior Data Engineer"/>
    <s v="Redwood City, CA"/>
    <x v="1"/>
    <x v="0"/>
    <x v="1"/>
    <x v="8957"/>
    <x v="28"/>
    <s v="C3.ai, Inc."/>
    <s v="['python', 'javascript', 'java', 'nosql', 'cassandra', 'snowflake', 'bigquery', 'redshift', 'hadoop', 'spark', 'git']"/>
  </r>
  <r>
    <x v="7"/>
    <s v="Computer Vision Engineer (m/w/d) Automotive"/>
    <s v="Stuttgart, Germany"/>
    <x v="0"/>
    <x v="0"/>
    <x v="9"/>
    <x v="8958"/>
    <x v="334"/>
    <s v="ALTEN"/>
    <s v="['c++', 'python', 'pytorch']"/>
  </r>
  <r>
    <x v="5"/>
    <s v="Staff Software Engineer (Miro AI)"/>
    <s v="Amsterdam, Netherlands"/>
    <x v="0"/>
    <x v="0"/>
    <x v="26"/>
    <x v="8959"/>
    <x v="137"/>
    <s v="Miro"/>
    <s v="['javascript', 'java', 'azure', 'node.js', 'jira', 'asana', 'zoom', 'slack']"/>
  </r>
  <r>
    <x v="6"/>
    <s v="Senior Data Analyst (Remote)"/>
    <s v="Anywhere"/>
    <x v="0"/>
    <x v="1"/>
    <x v="2"/>
    <x v="8960"/>
    <x v="17"/>
    <s v="Angi"/>
    <s v="['sql']"/>
  </r>
  <r>
    <x v="0"/>
    <s v="Data Scientist Jobs in Atlanta"/>
    <s v="Atlanta, GA"/>
    <x v="0"/>
    <x v="0"/>
    <x v="2"/>
    <x v="8654"/>
    <x v="234"/>
    <s v="FanDuel"/>
    <s v="['python', 'r', 'sql', 'github']"/>
  </r>
  <r>
    <x v="0"/>
    <s v="Data Scientist and Technology Delivery manager - SVP  Tampa FL hybrid"/>
    <s v="Tampa, FL"/>
    <x v="0"/>
    <x v="0"/>
    <x v="2"/>
    <x v="8961"/>
    <x v="148"/>
    <s v="Citi"/>
    <s v="['r', 'python', 'sql', 'scala', 'java', 'c', 'matplotlib', 'tableau']"/>
  </r>
  <r>
    <x v="5"/>
    <s v="Manager, Software Engineering (Machine Learning Team)"/>
    <s v="Taiwan"/>
    <x v="0"/>
    <x v="0"/>
    <x v="40"/>
    <x v="8962"/>
    <x v="36"/>
    <s v="ShopBack"/>
    <s v="['python', 'hadoop', 'spark', 'pytorch']"/>
  </r>
  <r>
    <x v="0"/>
    <s v="Sr. Data Scientist II (Remote)"/>
    <s v="Anywhere"/>
    <x v="0"/>
    <x v="1"/>
    <x v="1"/>
    <x v="8963"/>
    <x v="66"/>
    <s v="CrowdStrike"/>
    <s v="['python', 'aws', 'linux']"/>
  </r>
  <r>
    <x v="4"/>
    <s v="JUNIOR BUSINESS ANALYST"/>
    <s v="Puerto Rico"/>
    <x v="0"/>
    <x v="0"/>
    <x v="55"/>
    <x v="8964"/>
    <x v="1567"/>
    <s v="Alivia Health"/>
    <s v="['sql', 'sql server', 'excel', 'power bi']"/>
  </r>
  <r>
    <x v="2"/>
    <s v="Supplier Diversity Data Analyst"/>
    <s v="Boston, MA"/>
    <x v="0"/>
    <x v="0"/>
    <x v="2"/>
    <x v="8965"/>
    <x v="1568"/>
    <s v="Massachusetts Bay Transportation Authority"/>
    <s v="['sql', 'python', 'r', 'tableau']"/>
  </r>
  <r>
    <x v="1"/>
    <s v="Data Science Engineer"/>
    <s v="San Mateo, CA"/>
    <x v="0"/>
    <x v="0"/>
    <x v="2"/>
    <x v="8966"/>
    <x v="536"/>
    <s v="Theery"/>
    <s v="['sql', 'python', 'r', 'dynamodb', 'snowflake', 'redshift', 'aws', 'spark', 'pandas', 'numpy', 'scikit-learn', 'tensorflow', 'pytorch', 'terraform', 'docker']"/>
  </r>
  <r>
    <x v="1"/>
    <s v="Data Engineer"/>
    <s v="Tucson, AZ"/>
    <x v="0"/>
    <x v="0"/>
    <x v="2"/>
    <x v="8967"/>
    <x v="16"/>
    <s v="City of Tucson"/>
    <s v="['python', 'r']"/>
  </r>
  <r>
    <x v="2"/>
    <s v="Data Analyst"/>
    <s v="Rockville, MD"/>
    <x v="0"/>
    <x v="0"/>
    <x v="2"/>
    <x v="8968"/>
    <x v="54"/>
    <s v="ZeniMax Media Inc."/>
    <s v="['sql', 'tableau', 'looker']"/>
  </r>
  <r>
    <x v="1"/>
    <s v="Director, Data Engineering - Card Data &amp; Analytics (San Francisco, CA)"/>
    <s v="San Francisco, CA"/>
    <x v="5"/>
    <x v="0"/>
    <x v="1"/>
    <x v="8969"/>
    <x v="930"/>
    <s v="Capital One"/>
    <s v="['go', 'aws']"/>
  </r>
  <r>
    <x v="1"/>
    <s v="Head of Data Engineering"/>
    <s v="London, UK"/>
    <x v="0"/>
    <x v="0"/>
    <x v="6"/>
    <x v="8970"/>
    <x v="397"/>
    <s v="Etsy"/>
    <s v="['go']"/>
  </r>
  <r>
    <x v="5"/>
    <s v="Senior Computer Vision Engineer"/>
    <s v="Singapore"/>
    <x v="0"/>
    <x v="0"/>
    <x v="18"/>
    <x v="8971"/>
    <x v="334"/>
    <s v="Rapsodo"/>
    <s v="['python', 'opencv']"/>
  </r>
  <r>
    <x v="6"/>
    <s v="Senior Data Migration Analyst"/>
    <s v="New York, NY"/>
    <x v="0"/>
    <x v="0"/>
    <x v="2"/>
    <x v="8972"/>
    <x v="1173"/>
    <s v="FD Technologies"/>
    <s v="['vba', 'sql', 'c++', 'python', 'unix']"/>
  </r>
  <r>
    <x v="0"/>
    <s v="Data Scientist (Raleigh, NC or Remote)"/>
    <s v="Anywhere"/>
    <x v="0"/>
    <x v="1"/>
    <x v="2"/>
    <x v="8973"/>
    <x v="1569"/>
    <s v="DreamBox Learning"/>
    <s v="['r', 'sql', 'python', 'scikit-learn', 'tableau']"/>
  </r>
  <r>
    <x v="6"/>
    <s v="Senior Data Analyst"/>
    <s v="Alpharetta, GA"/>
    <x v="0"/>
    <x v="0"/>
    <x v="2"/>
    <x v="8974"/>
    <x v="49"/>
    <s v="UPS"/>
    <s v="['sql', 'c#', 'c++', 'python', 'excel']"/>
  </r>
  <r>
    <x v="0"/>
    <s v="Principal data scientist"/>
    <s v="Austin, TX"/>
    <x v="0"/>
    <x v="0"/>
    <x v="1"/>
    <x v="8975"/>
    <x v="75"/>
    <s v="Microsoft"/>
    <s v="['python', 'r', 'c#', 'c++', 'java', 'go', 'azure', 'databricks', 'gcp', 'aws', 'spark']"/>
  </r>
  <r>
    <x v="0"/>
    <s v="Principal Data Scientist - Fintech Lending/Capital (Remote)"/>
    <s v="Anywhere"/>
    <x v="0"/>
    <x v="1"/>
    <x v="2"/>
    <x v="8976"/>
    <x v="773"/>
    <s v="Toast"/>
    <s v="['python', 'sql', 'scala', 'go', 'aws', 'spark', 'scikit-learn', 'tensorflow', 'pytorch', 'airflow', 'git']"/>
  </r>
  <r>
    <x v="0"/>
    <s v="Data Scientist"/>
    <s v="Anywhere"/>
    <x v="0"/>
    <x v="1"/>
    <x v="1"/>
    <x v="8977"/>
    <x v="12"/>
    <s v="pulseData"/>
    <s v="['python', 'r', 'sql', 'git']"/>
  </r>
  <r>
    <x v="2"/>
    <s v="Nuclear Monitoring Data Analyst"/>
    <s v="Chantilly, VA"/>
    <x v="0"/>
    <x v="0"/>
    <x v="2"/>
    <x v="8978"/>
    <x v="4"/>
    <s v="General Dynamics Mission Systems, Inc"/>
    <s v="['c++', 'java', 'python', 'sql', 'bash', 'javascript', 'linux', 'unix']"/>
  </r>
  <r>
    <x v="5"/>
    <s v="MANAGEMENT AND PROGRAM ANALYST"/>
    <s v="Guam"/>
    <x v="0"/>
    <x v="0"/>
    <x v="69"/>
    <x v="8979"/>
    <x v="1570"/>
    <s v="Naval Facilities Engineering Systems Command"/>
    <m/>
  </r>
  <r>
    <x v="1"/>
    <s v="Principal data engineer"/>
    <s v="Madison, WI"/>
    <x v="5"/>
    <x v="0"/>
    <x v="2"/>
    <x v="8980"/>
    <x v="25"/>
    <s v="Jobs for Humanity"/>
    <s v="['java', 'scala', 'python', 'nosql', 'sql', 'shell', 'dynamodb', 'mysql', 'redis', 'snowflake', 'aws', 'azure', 'redshift', 'hadoop', 'kafka', 'spark', 'unix', 'linux']"/>
  </r>
  <r>
    <x v="3"/>
    <s v="Senior Data Engineer"/>
    <s v="Anywhere"/>
    <x v="0"/>
    <x v="1"/>
    <x v="2"/>
    <x v="8981"/>
    <x v="33"/>
    <s v="GlobalLogic"/>
    <s v="['scala', 'sql', 'python', 'databricks', 'spark', 'kafka']"/>
  </r>
  <r>
    <x v="0"/>
    <s v="Principal Data Scientist, Knowledge Graphs"/>
    <m/>
    <x v="0"/>
    <x v="0"/>
    <x v="2"/>
    <x v="8982"/>
    <x v="155"/>
    <s v="Intelletec"/>
    <s v="['python', 'sql', 'go', 'neo4j', 'snowflake', 'databricks', 'hadoop', 'spark', 'kafka', 'tableau', 'power bi']"/>
  </r>
  <r>
    <x v="1"/>
    <s v="Data Engineer"/>
    <s v="Scottsdale, AZ"/>
    <x v="0"/>
    <x v="0"/>
    <x v="2"/>
    <x v="8983"/>
    <x v="17"/>
    <s v="Fixity Technologies"/>
    <s v="['java', 'scala', 'python', 'sql', 'nosql', 'redshift', 'spark']"/>
  </r>
  <r>
    <x v="4"/>
    <s v="Business Intelligence Analyst"/>
    <s v="South Jakarta, South Jakarta City, Jakarta, Indonesia"/>
    <x v="0"/>
    <x v="0"/>
    <x v="77"/>
    <x v="8984"/>
    <x v="221"/>
    <s v="Moladin"/>
    <s v="['sql', 'tableau']"/>
  </r>
  <r>
    <x v="1"/>
    <s v="Consultant* – Data Engineering und Data Architecture"/>
    <s v="Vienna, Austria"/>
    <x v="0"/>
    <x v="0"/>
    <x v="37"/>
    <x v="8985"/>
    <x v="21"/>
    <s v="Capco"/>
    <s v="['sql', 'nosql']"/>
  </r>
  <r>
    <x v="0"/>
    <s v="Data Science, Director - Messenger Product Foundation"/>
    <s v="Denver, CO"/>
    <x v="0"/>
    <x v="0"/>
    <x v="2"/>
    <x v="8986"/>
    <x v="405"/>
    <s v="Meta"/>
    <m/>
  </r>
  <r>
    <x v="2"/>
    <s v="Analyst, Customer Base Analytics (Greater NYC Area, NY)"/>
    <s v="New York, NY"/>
    <x v="0"/>
    <x v="0"/>
    <x v="2"/>
    <x v="8987"/>
    <x v="1571"/>
    <s v="Altice USA"/>
    <s v="['python', 'r', 'sql', 'nosql', 'pandas', 'numpy', 'matplotlib', 'seaborn', 'jupyter', 'excel']"/>
  </r>
  <r>
    <x v="0"/>
    <s v="Quant Research &amp; Data Scientist  (Hedge Fund)"/>
    <s v="United States"/>
    <x v="0"/>
    <x v="0"/>
    <x v="2"/>
    <x v="8988"/>
    <x v="771"/>
    <s v="Coda Search"/>
    <s v="['python']"/>
  </r>
  <r>
    <x v="0"/>
    <s v="Power BI Data Visualization and Reporting"/>
    <s v="Kefar Sava, Israel"/>
    <x v="0"/>
    <x v="0"/>
    <x v="8"/>
    <x v="8989"/>
    <x v="74"/>
    <s v="Western Digital"/>
    <s v="['power bi', 'tableau']"/>
  </r>
  <r>
    <x v="8"/>
    <s v="Senior OCX Insight Analyst"/>
    <s v="Wellington, New Zealand"/>
    <x v="0"/>
    <x v="0"/>
    <x v="44"/>
    <x v="8990"/>
    <x v="36"/>
    <s v="Contact Energy"/>
    <s v="['sql', 'python', 'excel']"/>
  </r>
  <r>
    <x v="0"/>
    <s v="Data Scientist"/>
    <s v="Grand Junction, CO"/>
    <x v="0"/>
    <x v="0"/>
    <x v="1"/>
    <x v="8991"/>
    <x v="1572"/>
    <s v="Destinations International."/>
    <m/>
  </r>
  <r>
    <x v="0"/>
    <s v="Data scientist"/>
    <s v="Charlottesville, VA"/>
    <x v="0"/>
    <x v="0"/>
    <x v="2"/>
    <x v="8992"/>
    <x v="31"/>
    <s v="CCRi"/>
    <s v="['python', 'scala', 'java', 'r', 'julia', 'matlab', 'tensorflow', 'spark', 'hadoop']"/>
  </r>
  <r>
    <x v="8"/>
    <s v="Senior Data Scientist"/>
    <s v="Menlo Park, CA"/>
    <x v="0"/>
    <x v="0"/>
    <x v="2"/>
    <x v="8993"/>
    <x v="31"/>
    <s v="TekWissen ®"/>
    <m/>
  </r>
  <r>
    <x v="2"/>
    <s v="Data Analyst"/>
    <s v="Dallas, TX"/>
    <x v="0"/>
    <x v="0"/>
    <x v="2"/>
    <x v="8994"/>
    <x v="17"/>
    <s v="mroads"/>
    <s v="['mysql', 'snowflake']"/>
  </r>
  <r>
    <x v="0"/>
    <s v="Data Scientist - Ads Measurement"/>
    <s v="San Bruno, CA"/>
    <x v="0"/>
    <x v="0"/>
    <x v="2"/>
    <x v="8995"/>
    <x v="1"/>
    <s v="Walmart Connect"/>
    <s v="['python', 'sql', 'azure', 'gcp', 'tensorflow', 'hadoop', 'spark', 'pyspark', 'tableau']"/>
  </r>
  <r>
    <x v="5"/>
    <s v="Software Engineer, Data Ingestion"/>
    <s v="Ottawa, ON, Canada"/>
    <x v="0"/>
    <x v="0"/>
    <x v="23"/>
    <x v="8996"/>
    <x v="164"/>
    <s v="Kinaxis"/>
    <s v="['java', 'c#', 'python', 'aws', 'gcp', 'azure', 'kafka', 'node.js', 'linux', 'docker', 'kubernetes', 'git']"/>
  </r>
  <r>
    <x v="0"/>
    <s v="Data Scientist Advisor (Portfolio &amp; Load Analytics)"/>
    <s v="Houston, TX"/>
    <x v="0"/>
    <x v="0"/>
    <x v="1"/>
    <x v="8997"/>
    <x v="1012"/>
    <s v="ENGIE North America Inc."/>
    <s v="['sas', 'sas', 'sql', 'python', 'power bi']"/>
  </r>
  <r>
    <x v="2"/>
    <s v="Data governance analyst"/>
    <s v="Tallahassee, FL"/>
    <x v="0"/>
    <x v="0"/>
    <x v="2"/>
    <x v="8998"/>
    <x v="345"/>
    <s v="Guidehouse"/>
    <s v="['aws', 'tableau', 'power bi', 'qlik']"/>
  </r>
  <r>
    <x v="0"/>
    <s v="Lead Data Scientist (P3436)."/>
    <s v="San Francisco, CA"/>
    <x v="0"/>
    <x v="0"/>
    <x v="2"/>
    <x v="8999"/>
    <x v="1573"/>
    <s v="84.51°"/>
    <s v="['python', 'r', 'sql', 'excel']"/>
  </r>
  <r>
    <x v="1"/>
    <s v="Big Data Engineer - PySpark"/>
    <s v="Washington, DC"/>
    <x v="0"/>
    <x v="0"/>
    <x v="2"/>
    <x v="9000"/>
    <x v="227"/>
    <s v="Logic20/20 Inc."/>
    <s v="['python', 'aws', 'hadoop', 'spark', 'pyspark', 'airflow']"/>
  </r>
  <r>
    <x v="8"/>
    <s v="Senior Data Scientist"/>
    <s v="Anywhere"/>
    <x v="0"/>
    <x v="1"/>
    <x v="1"/>
    <x v="9001"/>
    <x v="17"/>
    <s v="Motion Recruitment"/>
    <s v="['python', 'r', 'sql', 'sas', 'sas', 'aws', 'gcp', 'azure']"/>
  </r>
  <r>
    <x v="2"/>
    <s v="HED Data Analyst"/>
    <s v="Santa Fe, NM"/>
    <x v="0"/>
    <x v="0"/>
    <x v="1"/>
    <x v="9002"/>
    <x v="1574"/>
    <s v="State of New Mexico"/>
    <m/>
  </r>
  <r>
    <x v="0"/>
    <s v="Data scientist"/>
    <s v="Washington, DC"/>
    <x v="0"/>
    <x v="0"/>
    <x v="2"/>
    <x v="9003"/>
    <x v="1575"/>
    <s v="Central Intelligence Agency"/>
    <m/>
  </r>
  <r>
    <x v="1"/>
    <s v="Data Engineer / Informatica Engineer"/>
    <s v="United States"/>
    <x v="0"/>
    <x v="0"/>
    <x v="1"/>
    <x v="9004"/>
    <x v="33"/>
    <s v="Comtec"/>
    <s v="['sql', 'python', 'r', 'aws', 'redshift', 'spark', 'kafka', 'hadoop']"/>
  </r>
  <r>
    <x v="3"/>
    <s v="Senior Data Engineer, Data Engineering"/>
    <s v="Bengaluru, Karnataka, India"/>
    <x v="0"/>
    <x v="0"/>
    <x v="7"/>
    <x v="9005"/>
    <x v="56"/>
    <s v="Atlassian"/>
    <s v="['mongo', 'sql', 'databricks', 'redshift', 'spark', 'airflow', 'atlassian', 'bitbucket']"/>
  </r>
  <r>
    <x v="0"/>
    <s v="Data Scientist II, Fraud, Waste &amp; Abuse (Remote)"/>
    <s v="Anywhere"/>
    <x v="0"/>
    <x v="1"/>
    <x v="2"/>
    <x v="9006"/>
    <x v="363"/>
    <s v="Oscar"/>
    <s v="['sql', 'r', 'python']"/>
  </r>
  <r>
    <x v="8"/>
    <s v="Sr BI Analytics Developer"/>
    <s v="Los Angeles, CA"/>
    <x v="2"/>
    <x v="0"/>
    <x v="2"/>
    <x v="9007"/>
    <x v="19"/>
    <s v="OSTechnical"/>
    <s v="['sql', 'go', 'oracle', 'tableau', 'power bi', 'alteryx']"/>
  </r>
  <r>
    <x v="0"/>
    <s v="Data Scientist - Machine Learning"/>
    <s v="Anywhere"/>
    <x v="0"/>
    <x v="1"/>
    <x v="2"/>
    <x v="9008"/>
    <x v="142"/>
    <s v="Underdog Fantasy"/>
    <s v="['python', 'r', 'scikit-learn', 'keras', 'pytorch', 'tensorflow']"/>
  </r>
  <r>
    <x v="2"/>
    <s v="Data Analyst (Dallas/Fort Worth Candidates Only. No Sponsorship..."/>
    <s v="Texas"/>
    <x v="0"/>
    <x v="0"/>
    <x v="2"/>
    <x v="9009"/>
    <x v="12"/>
    <s v="Yoh, A Day &amp; Zimmermann Company"/>
    <s v="['sql', 'ssis', 'ssrs', 'excel']"/>
  </r>
  <r>
    <x v="0"/>
    <s v="Monitoring, Evaluation, Learning/Data Science Specialist"/>
    <s v="Bethesda, MD"/>
    <x v="0"/>
    <x v="0"/>
    <x v="2"/>
    <x v="9010"/>
    <x v="1576"/>
    <s v="DAI"/>
    <s v="['r', 'python', 'power bi', 'tableau']"/>
  </r>
  <r>
    <x v="0"/>
    <s v="Data Scientist (Remote)"/>
    <s v="Anywhere"/>
    <x v="0"/>
    <x v="1"/>
    <x v="2"/>
    <x v="9011"/>
    <x v="34"/>
    <s v="Cognizant Technology Solutions"/>
    <m/>
  </r>
  <r>
    <x v="0"/>
    <s v="Data Scientist"/>
    <s v="El Segundo, CA"/>
    <x v="0"/>
    <x v="0"/>
    <x v="2"/>
    <x v="9012"/>
    <x v="884"/>
    <s v="The Aerospace Corporation"/>
    <s v="['python', 'docker', 'kubernetes']"/>
  </r>
  <r>
    <x v="7"/>
    <s v="Staff Machine Learning Engineer - Ads"/>
    <s v="Toronto, ON, Canada"/>
    <x v="0"/>
    <x v="0"/>
    <x v="23"/>
    <x v="9013"/>
    <x v="188"/>
    <s v="Nextdoor"/>
    <m/>
  </r>
  <r>
    <x v="0"/>
    <s v="Data Scientist"/>
    <s v="Washington, DC"/>
    <x v="0"/>
    <x v="0"/>
    <x v="2"/>
    <x v="9014"/>
    <x v="530"/>
    <s v="Federal Retirement Thrift Investment Board"/>
    <s v="['python', 'r', 'sql', 'power bi', 'tableau', 'excel']"/>
  </r>
  <r>
    <x v="8"/>
    <s v="Senior Data Scientist (Chicago, IL)"/>
    <s v="Chicago, IL"/>
    <x v="0"/>
    <x v="0"/>
    <x v="2"/>
    <x v="8825"/>
    <x v="1447"/>
    <s v="Cisco Meraki"/>
    <s v="['sql', 'python', 'r', 'mongodb', 'mongodb', 'tableau']"/>
  </r>
  <r>
    <x v="0"/>
    <s v="Manager data science"/>
    <s v="Frisco, TX"/>
    <x v="0"/>
    <x v="0"/>
    <x v="1"/>
    <x v="9015"/>
    <x v="27"/>
    <s v="SoFi"/>
    <s v="['sql', 'python', 'tableau']"/>
  </r>
  <r>
    <x v="7"/>
    <s v="Deep Learning Compiler Engineer II, AWS Neuron, Annapurna Labs"/>
    <s v="Toronto, ON, Canada"/>
    <x v="0"/>
    <x v="0"/>
    <x v="23"/>
    <x v="9016"/>
    <x v="164"/>
    <s v="Amazon.com"/>
    <s v="['aws', 'tensorflow', 'pytorch', 'mxnet', 'flow']"/>
  </r>
  <r>
    <x v="0"/>
    <s v="Data Scientist"/>
    <s v="Anywhere"/>
    <x v="0"/>
    <x v="1"/>
    <x v="2"/>
    <x v="9017"/>
    <x v="345"/>
    <s v="Booz Allen"/>
    <s v="['c++', 'java', 'python', 'sql', 'scala', 'nosql', 'mongodb', 'mongodb', 'shell', 'cassandra', 'mysql', 'aws', 'azure', 'databricks', 'redshift', 'snowflake', 'spark', 'hadoop', 'kafka', 'unix', 'linux']"/>
  </r>
  <r>
    <x v="2"/>
    <s v="Data Analyst, B2C Marketing Analytics &amp; Insights (Experienced..."/>
    <s v="Greenville, SC"/>
    <x v="0"/>
    <x v="0"/>
    <x v="2"/>
    <x v="9018"/>
    <x v="34"/>
    <s v="Michelin"/>
    <s v="['sql', 'azure', 'power bi', 'microstrategy']"/>
  </r>
  <r>
    <x v="2"/>
    <s v="Vendor Master Data Analyst"/>
    <s v="Santiago de Querétaro, Qro., Mexico"/>
    <x v="0"/>
    <x v="0"/>
    <x v="22"/>
    <x v="9019"/>
    <x v="83"/>
    <s v="Charger Logistics Inc"/>
    <s v="['excel']"/>
  </r>
  <r>
    <x v="8"/>
    <s v="Sr Python Developer, Data Science"/>
    <s v="United States"/>
    <x v="0"/>
    <x v="0"/>
    <x v="1"/>
    <x v="9020"/>
    <x v="28"/>
    <s v="Atorus"/>
    <s v="['python', 'pandas', 'numpy', 'spark']"/>
  </r>
  <r>
    <x v="1"/>
    <s v="Data Engineer/Senior Data Engineer"/>
    <s v="Guadalajara, Jalisco, Mexico"/>
    <x v="0"/>
    <x v="0"/>
    <x v="22"/>
    <x v="9021"/>
    <x v="56"/>
    <s v="C3.ai"/>
    <s v="['python', 'javascript', 'java', 'nosql', 'cassandra', 'snowflake', 'bigquery', 'redshift', 'hadoop', 'spark', 'git']"/>
  </r>
  <r>
    <x v="0"/>
    <s v="Jr Java Programmer /data analyst /Data scientist/ Machine learning..."/>
    <s v="Newport News, VA"/>
    <x v="0"/>
    <x v="0"/>
    <x v="2"/>
    <x v="9022"/>
    <x v="231"/>
    <s v="SynergisticIT"/>
    <s v="['java', 'javascript', 'c++', 'sas', 'sas', 'python', 'oracle', 'spring', 'tensorflow', 'tableau', 'docker', 'jenkins']"/>
  </r>
  <r>
    <x v="2"/>
    <s v="Data Analyst, Real World Evidence"/>
    <s v="New York, NY"/>
    <x v="0"/>
    <x v="0"/>
    <x v="2"/>
    <x v="9023"/>
    <x v="1522"/>
    <s v="Flatiron Health"/>
    <s v="['sql', 'r', 'python']"/>
  </r>
  <r>
    <x v="2"/>
    <s v="Research Analyst I - Defence Data Development"/>
    <s v="Bengaluru, Karnataka, India"/>
    <x v="0"/>
    <x v="0"/>
    <x v="7"/>
    <x v="9024"/>
    <x v="74"/>
    <s v="Janes"/>
    <s v="['excel', 'word']"/>
  </r>
  <r>
    <x v="0"/>
    <s v="Arity- Geospatial Data Scientist Expert - Remote"/>
    <s v="Anywhere"/>
    <x v="0"/>
    <x v="1"/>
    <x v="2"/>
    <x v="8825"/>
    <x v="922"/>
    <s v="Arity"/>
    <s v="['python', 'sql', 'spark', 'flow']"/>
  </r>
  <r>
    <x v="8"/>
    <s v="Senior Principal Data Scientist - Remote"/>
    <s v="Anywhere"/>
    <x v="0"/>
    <x v="1"/>
    <x v="2"/>
    <x v="9025"/>
    <x v="155"/>
    <s v="Vericast"/>
    <s v="['python', 'spark']"/>
  </r>
  <r>
    <x v="3"/>
    <s v="Senior Data Engineer (Remote)"/>
    <s v="Anywhere"/>
    <x v="0"/>
    <x v="1"/>
    <x v="2"/>
    <x v="9026"/>
    <x v="1022"/>
    <s v="ZoomInfo"/>
    <s v="['sql', 'python', 'no-sql', 'snowflake', 'aws', 'gcp', 'airflow']"/>
  </r>
  <r>
    <x v="0"/>
    <s v="Entry Level Programmer/Data Scientist/Analyst/Engineer"/>
    <s v="San Diego, CA"/>
    <x v="0"/>
    <x v="0"/>
    <x v="2"/>
    <x v="9027"/>
    <x v="111"/>
    <s v="SynergisticIT"/>
    <s v="['java', 'javascript', 'c++', 'sas', 'sas', 'python', 'oracle', 'spring', 'tableau', 'docker', 'jenkins']"/>
  </r>
  <r>
    <x v="6"/>
    <s v="Senior Data Analyst"/>
    <s v="Hanover, MD"/>
    <x v="0"/>
    <x v="0"/>
    <x v="2"/>
    <x v="9028"/>
    <x v="31"/>
    <s v="Robert Half"/>
    <s v="['sql', 'go', 'oracle']"/>
  </r>
  <r>
    <x v="0"/>
    <s v="Knowledge Management Data Specialist"/>
    <s v="Tallinn, Estonia"/>
    <x v="0"/>
    <x v="0"/>
    <x v="17"/>
    <x v="9029"/>
    <x v="0"/>
    <s v="Wise"/>
    <s v="['sql', 'python', 'mysql', 'looker', 'excel', 'jira', 'confluence']"/>
  </r>
  <r>
    <x v="2"/>
    <s v="SIU Data Analyst (Hybrid Work Options)"/>
    <s v="Columbia, MO"/>
    <x v="0"/>
    <x v="0"/>
    <x v="2"/>
    <x v="9030"/>
    <x v="1577"/>
    <s v="Shelter Insurance"/>
    <s v="['sas', 'sas', 'sql', 'excel', 'ms access']"/>
  </r>
  <r>
    <x v="1"/>
    <s v="Data scientist/Data engineer"/>
    <s v="Anywhere"/>
    <x v="1"/>
    <x v="1"/>
    <x v="2"/>
    <x v="9031"/>
    <x v="88"/>
    <s v="SSI People"/>
    <s v="['python', 'sql']"/>
  </r>
  <r>
    <x v="6"/>
    <s v="Quality analyst"/>
    <s v="Atlanta, GA"/>
    <x v="0"/>
    <x v="0"/>
    <x v="2"/>
    <x v="9032"/>
    <x v="1578"/>
    <s v="Amazon"/>
    <s v="['sql', 'r', 'python', 'tableau']"/>
  </r>
  <r>
    <x v="3"/>
    <s v="Senior Data Engineer | Central BI &amp; Analytics"/>
    <s v="London, UK"/>
    <x v="0"/>
    <x v="0"/>
    <x v="6"/>
    <x v="9033"/>
    <x v="56"/>
    <s v="Lyst"/>
    <s v="['c', 'python', 'sql', 'go', 'aws', 'snowflake', 'looker', 'docker', 'terraform', 'github', 'git']"/>
  </r>
  <r>
    <x v="2"/>
    <s v="jr Java software programmer/Data Analyst/Data Scientists/Machine..."/>
    <s v="Atlanta, GA"/>
    <x v="0"/>
    <x v="0"/>
    <x v="2"/>
    <x v="9034"/>
    <x v="231"/>
    <s v="SynergisticIT"/>
    <s v="['java', 'javascript', 'c++', 'sas', 'sas', 'python', 'oracle', 'spring', 'tableau', 'docker', 'jenkins']"/>
  </r>
  <r>
    <x v="0"/>
    <s v="Data Scientist, Product Analytics - Monetization"/>
    <s v="San Francisco, CA"/>
    <x v="0"/>
    <x v="0"/>
    <x v="2"/>
    <x v="9035"/>
    <x v="40"/>
    <s v="Meta"/>
    <s v="['sql', 'python', 'r']"/>
  </r>
  <r>
    <x v="2"/>
    <s v="Data Analyst 2"/>
    <s v="Canada"/>
    <x v="0"/>
    <x v="0"/>
    <x v="23"/>
    <x v="9036"/>
    <x v="164"/>
    <s v="Zynga"/>
    <s v="['sql', 'python', 'hadoop', 'spark', 'express', 'tableau']"/>
  </r>
  <r>
    <x v="1"/>
    <s v="Data engineer"/>
    <s v="New York, NY"/>
    <x v="0"/>
    <x v="0"/>
    <x v="2"/>
    <x v="9037"/>
    <x v="386"/>
    <s v="Rockstar Games New York &amp; New England"/>
    <s v="['sql', 't-sql', 'python', 'scala', 'java', 'shell', 'cassandra', 'snowflake', 'azure', 'databricks', 'kafka', 'spark', 'hadoop', 'airflow', 'scikit-learn', 'jupyter', 'linux']"/>
  </r>
  <r>
    <x v="7"/>
    <s v="Computational biologist"/>
    <s v="Richmond, VA"/>
    <x v="0"/>
    <x v="0"/>
    <x v="2"/>
    <x v="9038"/>
    <x v="234"/>
    <s v="Virginia Commonwealth University"/>
    <s v="['r', 'python', 'go', 'linux']"/>
  </r>
  <r>
    <x v="8"/>
    <s v="Senior Data Scientist- Search and Recommendation"/>
    <s v="Berlin, Germany"/>
    <x v="0"/>
    <x v="0"/>
    <x v="9"/>
    <x v="9039"/>
    <x v="8"/>
    <s v="SoundCloud"/>
    <s v="['sql', 'tensorflow']"/>
  </r>
  <r>
    <x v="8"/>
    <s v="Senior Data Scientist"/>
    <s v="Anywhere"/>
    <x v="0"/>
    <x v="1"/>
    <x v="2"/>
    <x v="9040"/>
    <x v="160"/>
    <s v="Optum"/>
    <s v="['python', 'databricks', 'azure', 'snowflake', 'hadoop', 'tensorflow', 'keras', 'tableau', 'git']"/>
  </r>
  <r>
    <x v="0"/>
    <s v="Staff Data Scientist, Ads Measurement ML (Remote)"/>
    <s v="Anywhere"/>
    <x v="0"/>
    <x v="1"/>
    <x v="2"/>
    <x v="9041"/>
    <x v="505"/>
    <s v="Reddit"/>
    <s v="['python', 'r', 'sql']"/>
  </r>
  <r>
    <x v="0"/>
    <s v="Data science advisor"/>
    <s v="Houston, TX"/>
    <x v="0"/>
    <x v="0"/>
    <x v="1"/>
    <x v="9042"/>
    <x v="1579"/>
    <s v="Engie"/>
    <s v="['dart', 'vba', 'sql', 'python', 'azure', 'power bi', 'sap']"/>
  </r>
  <r>
    <x v="1"/>
    <s v="Data Engineer (no C2C)"/>
    <s v="Miami, FL"/>
    <x v="0"/>
    <x v="0"/>
    <x v="2"/>
    <x v="9043"/>
    <x v="2"/>
    <s v="e.biT Consulting"/>
    <s v="['sql', 'powershell', 'sql server', 'azure', 'databricks', 'power bi', 'ssis', 'flow']"/>
  </r>
  <r>
    <x v="7"/>
    <s v="Machine Learning Engineer"/>
    <s v="Santiago, Chile"/>
    <x v="0"/>
    <x v="0"/>
    <x v="24"/>
    <x v="9044"/>
    <x v="188"/>
    <s v="ZeroFox"/>
    <s v="['aws', 'pytorch', 'tensorflow']"/>
  </r>
  <r>
    <x v="1"/>
    <s v="Data Engineer Snowflake - Onsite in Puerto Rico"/>
    <s v="San Juan, Puerto Rico"/>
    <x v="0"/>
    <x v="0"/>
    <x v="55"/>
    <x v="9045"/>
    <x v="1580"/>
    <s v="ICF"/>
    <s v="['sql', 't-sql', 'python', 'scala', 'java', 'snowflake', 'aws', 'gcp', 'azure', 'spark', 'tableau', 'power bi']"/>
  </r>
  <r>
    <x v="4"/>
    <s v="Commercial analyst"/>
    <s v="Mountain Park, GA"/>
    <x v="0"/>
    <x v="0"/>
    <x v="2"/>
    <x v="9046"/>
    <x v="268"/>
    <s v="Intuitive Surgical"/>
    <s v="['sql', 'python', 'tableau', 'excel']"/>
  </r>
  <r>
    <x v="0"/>
    <s v="Director of Security Analytics Products / Lead Data Scientist"/>
    <s v="Warsaw, Poland"/>
    <x v="0"/>
    <x v="0"/>
    <x v="11"/>
    <x v="9047"/>
    <x v="200"/>
    <s v="Visa"/>
    <s v="['python', 'java', 'golang', 'c++', 'sql']"/>
  </r>
  <r>
    <x v="1"/>
    <s v="Data Engineer (Wayne, PA)"/>
    <s v="Wayne, PA"/>
    <x v="0"/>
    <x v="0"/>
    <x v="2"/>
    <x v="9048"/>
    <x v="71"/>
    <s v="Zachary Piper Solutions, LLC"/>
    <s v="['sql', 'python', 'snowflake', 'aws', 'azure', 'unix']"/>
  </r>
  <r>
    <x v="8"/>
    <s v="Senior Analyst"/>
    <s v="Los Angeles, CA"/>
    <x v="0"/>
    <x v="0"/>
    <x v="2"/>
    <x v="9049"/>
    <x v="33"/>
    <s v="MediaAlpha"/>
    <s v="['sql', 'python', 'r', 'airflow', 'excel']"/>
  </r>
  <r>
    <x v="6"/>
    <s v="Senior Data Analyst"/>
    <s v="Los Angeles, CA"/>
    <x v="0"/>
    <x v="0"/>
    <x v="2"/>
    <x v="9050"/>
    <x v="28"/>
    <s v="HyreCar"/>
    <s v="['sql', 'python', 'r', 'databricks', 'spark', 'jupyter', 'tableau']"/>
  </r>
  <r>
    <x v="2"/>
    <s v="Data Analyst"/>
    <s v="New York, NY"/>
    <x v="0"/>
    <x v="0"/>
    <x v="2"/>
    <x v="9051"/>
    <x v="57"/>
    <s v="Software Guidance &amp; Assistance"/>
    <s v="['sql', 'tableau', 'excel', 'word', 'powerpoint', 'outlook']"/>
  </r>
  <r>
    <x v="3"/>
    <s v="Senior Data Engineer"/>
    <s v="Singapore"/>
    <x v="0"/>
    <x v="0"/>
    <x v="18"/>
    <x v="9052"/>
    <x v="56"/>
    <s v="Quantexa"/>
    <s v="['scala', 'bash', 'java', 'python', 'elasticsearch', 'azure', 'spark', 'hadoop', 'git', 'jenkins', 'ansible', 'chef', 'puppet', 'docker']"/>
  </r>
  <r>
    <x v="1"/>
    <s v="Principal Data Engineer"/>
    <s v="United States"/>
    <x v="0"/>
    <x v="0"/>
    <x v="1"/>
    <x v="9053"/>
    <x v="1581"/>
    <s v="CNA Insurance"/>
    <s v="['go', 'python', 'sql', 'java', 'bigquery', 'aws', 'redshift', 'gcp', 'spark']"/>
  </r>
  <r>
    <x v="3"/>
    <s v="Senior Data Engineer, Seller Experience (San Francisco, CA)"/>
    <s v="Oakland, CA"/>
    <x v="0"/>
    <x v="0"/>
    <x v="2"/>
    <x v="9054"/>
    <x v="8"/>
    <s v="Block"/>
    <s v="['sql', 'python', 'c', 'go', 'snowflake', 'redshift', 'azure', 'airflow', 'looker', 'flow']"/>
  </r>
  <r>
    <x v="3"/>
    <s v="Senior Data Engineer (Peninsula, CA)"/>
    <s v="San Francisco, CA"/>
    <x v="0"/>
    <x v="0"/>
    <x v="2"/>
    <x v="9055"/>
    <x v="889"/>
    <s v="Atlassian"/>
    <s v="['python', 'java', 'scala', 'c', 'aws', 'hadoop', 'spark', 'kafka', 'atlassian']"/>
  </r>
  <r>
    <x v="3"/>
    <s v="Senior data engineer"/>
    <s v="Arlington, VA"/>
    <x v="0"/>
    <x v="0"/>
    <x v="2"/>
    <x v="9056"/>
    <x v="1481"/>
    <s v="Leidos"/>
    <s v="['python', 'sql', 'tableau']"/>
  </r>
  <r>
    <x v="2"/>
    <s v="Sales Ops Data Analyst (Austin, TX or Remote)"/>
    <s v="Anywhere"/>
    <x v="0"/>
    <x v="1"/>
    <x v="2"/>
    <x v="9057"/>
    <x v="560"/>
    <s v="Cloudflare"/>
    <s v="['sql', 'bigquery', 'sheets', 'tableau']"/>
  </r>
  <r>
    <x v="0"/>
    <s v="Data Scientist, Customer Identity &amp; Access Management (Atlanta, GA..."/>
    <s v="Anywhere"/>
    <x v="0"/>
    <x v="1"/>
    <x v="2"/>
    <x v="9058"/>
    <x v="310"/>
    <s v="Square"/>
    <s v="['sql', 'python', 'c', 'go', 'bigquery', 'databricks', 'numpy', 'pandas', 'airflow', 'looker', 'flow']"/>
  </r>
  <r>
    <x v="0"/>
    <s v="Data Scientist, Marketing Analytics"/>
    <s v="Oslo, Norway"/>
    <x v="0"/>
    <x v="0"/>
    <x v="56"/>
    <x v="9059"/>
    <x v="8"/>
    <s v="Dun &amp; Bradstreet"/>
    <s v="['r', 'python', 'julia', 'redshift', 'databricks', 'tableau', 'power bi']"/>
  </r>
  <r>
    <x v="8"/>
    <s v="Senior Data Scientist, Product Analytics"/>
    <s v="New York, NY"/>
    <x v="0"/>
    <x v="0"/>
    <x v="2"/>
    <x v="8769"/>
    <x v="1582"/>
    <s v="Gusto, Inc."/>
    <s v="['sql', 'python', 'r']"/>
  </r>
  <r>
    <x v="2"/>
    <s v="Merchandise Data Analyst"/>
    <s v="Dallas, TX"/>
    <x v="0"/>
    <x v="0"/>
    <x v="2"/>
    <x v="9060"/>
    <x v="1583"/>
    <s v="Cannify - Mahshan LLC."/>
    <s v="['sql', 'excel', 'tableau']"/>
  </r>
  <r>
    <x v="0"/>
    <s v="Data Scientist, Python (Top Secret) - 1001"/>
    <s v="Sterling, VA"/>
    <x v="0"/>
    <x v="0"/>
    <x v="2"/>
    <x v="9061"/>
    <x v="1"/>
    <s v="Reinventing Geospatial, Inc. (RGi)"/>
    <s v="['python', 'sql', 'elasticsearch', 'aws', 'hadoop', 'kafka', 'spark', 'tableau']"/>
  </r>
  <r>
    <x v="2"/>
    <s v="Data Analyst"/>
    <s v="Washington, DC"/>
    <x v="0"/>
    <x v="0"/>
    <x v="2"/>
    <x v="9062"/>
    <x v="91"/>
    <s v="C4ADS"/>
    <s v="['python', 'r', 'sql', 'nosql', 'aws', 'pandas', 'numpy', 'tidyverse', 'spark', 'hadoop', 'git', 'docker', 'kubernetes']"/>
  </r>
  <r>
    <x v="2"/>
    <s v="Data Analyst"/>
    <s v="New York, NY"/>
    <x v="10"/>
    <x v="0"/>
    <x v="2"/>
    <x v="9063"/>
    <x v="1584"/>
    <s v="The City University of New York (CUNY)"/>
    <s v="['sql', 'sql server', 'ssis', 'excel']"/>
  </r>
  <r>
    <x v="2"/>
    <s v="Research Data Analyst II (JC-397661)"/>
    <s v="Fresno, CA"/>
    <x v="0"/>
    <x v="0"/>
    <x v="2"/>
    <x v="9064"/>
    <x v="1194"/>
    <s v="Caltrans - CA Dept. of Transportation"/>
    <m/>
  </r>
  <r>
    <x v="1"/>
    <s v="Data Engineer"/>
    <s v="Belleair, FL"/>
    <x v="0"/>
    <x v="0"/>
    <x v="2"/>
    <x v="9065"/>
    <x v="54"/>
    <s v="Jobot"/>
    <s v="['sql', 'php', 'html', 'visual basic', 'nosql', 'python', 'java', 'c++', 'sql server', 'mysql', 'oracle', 'azure', 'tableau', 'power bi', 'word', 'excel', 'outlook', 'flow']"/>
  </r>
  <r>
    <x v="8"/>
    <s v="Senior Data Scientist (Austin, TX)"/>
    <s v="Austin, TX"/>
    <x v="0"/>
    <x v="0"/>
    <x v="2"/>
    <x v="9066"/>
    <x v="330"/>
    <s v="Google"/>
    <s v="['python', 'r', 'sql', 'express']"/>
  </r>
  <r>
    <x v="2"/>
    <s v="Data Analyst, Senior (Travel Demand Modeling)"/>
    <s v="Atlanta, GA"/>
    <x v="0"/>
    <x v="0"/>
    <x v="2"/>
    <x v="9067"/>
    <x v="1585"/>
    <s v="Atlanta Regional Commission"/>
    <s v="['r', 'java', 'python', 'jupyter', 'github']"/>
  </r>
  <r>
    <x v="8"/>
    <s v="Senior data scientist"/>
    <s v="Fort Lauderdale, FL"/>
    <x v="0"/>
    <x v="0"/>
    <x v="2"/>
    <x v="9068"/>
    <x v="634"/>
    <s v="Microsoft"/>
    <m/>
  </r>
  <r>
    <x v="2"/>
    <s v="SQL Data Analyst Jobs"/>
    <s v="Rosslyn, VA"/>
    <x v="0"/>
    <x v="0"/>
    <x v="2"/>
    <x v="9069"/>
    <x v="33"/>
    <s v="CipherStaff"/>
    <s v="['sql', 'go']"/>
  </r>
  <r>
    <x v="2"/>
    <s v="Data Analytics Developer/Power BI Developer"/>
    <s v="Chicago, IL"/>
    <x v="0"/>
    <x v="0"/>
    <x v="2"/>
    <x v="9070"/>
    <x v="23"/>
    <s v="Medix™"/>
    <s v="['sql', 'sql server', 'power bi', 'dax', 'ssis', 'ssrs']"/>
  </r>
  <r>
    <x v="8"/>
    <s v="Senior Data Scientist (Remote)"/>
    <s v="Anywhere"/>
    <x v="0"/>
    <x v="1"/>
    <x v="1"/>
    <x v="9071"/>
    <x v="272"/>
    <s v="Nextdoor"/>
    <s v="['sql', 'python', 'numpy', 'pandas', 'scikit-learn']"/>
  </r>
  <r>
    <x v="0"/>
    <s v="Sr Data Scientist - Remote"/>
    <s v="Anywhere"/>
    <x v="0"/>
    <x v="1"/>
    <x v="2"/>
    <x v="9072"/>
    <x v="160"/>
    <s v="UnitedHealth Group"/>
    <s v="['python', 'sas', 'sas', 't-sql', 'r', 'databricks', 'snowflake', 'spark', 'tableau', 'git']"/>
  </r>
  <r>
    <x v="0"/>
    <s v="Vice President (VP) of Technology  Data Science and Software..."/>
    <s v="Anywhere"/>
    <x v="0"/>
    <x v="1"/>
    <x v="2"/>
    <x v="9073"/>
    <x v="67"/>
    <s v="Theoria Medical"/>
    <m/>
  </r>
  <r>
    <x v="2"/>
    <s v="Data Analytics Manager"/>
    <s v="Anywhere"/>
    <x v="0"/>
    <x v="1"/>
    <x v="1"/>
    <x v="9074"/>
    <x v="16"/>
    <s v="Itemize Corp."/>
    <s v="['sql', 'mysql', 'aws']"/>
  </r>
  <r>
    <x v="0"/>
    <s v="Lead Data Scientist"/>
    <s v="New York, NY"/>
    <x v="0"/>
    <x v="0"/>
    <x v="2"/>
    <x v="9075"/>
    <x v="226"/>
    <s v="Analytic Recruiting Inc."/>
    <s v="['python']"/>
  </r>
  <r>
    <x v="0"/>
    <s v="Data Scientist/Senior Data Scientist, Insights &amp; Analytics"/>
    <s v="Boston, MA"/>
    <x v="0"/>
    <x v="0"/>
    <x v="2"/>
    <x v="9076"/>
    <x v="96"/>
    <s v="Takeda Pharmaceutical"/>
    <s v="['sql', 'python', 'r', 'julia', 'aws', 'azure', 'tensorflow', 'pytorch']"/>
  </r>
  <r>
    <x v="0"/>
    <s v="Data Scientist"/>
    <s v="Arlington, VA"/>
    <x v="0"/>
    <x v="0"/>
    <x v="2"/>
    <x v="9077"/>
    <x v="1586"/>
    <s v="Department Of The Army"/>
    <m/>
  </r>
  <r>
    <x v="6"/>
    <s v="Senior Data Analyst"/>
    <s v="Tampa, FL"/>
    <x v="0"/>
    <x v="0"/>
    <x v="2"/>
    <x v="9078"/>
    <x v="17"/>
    <s v="Jobot"/>
    <s v="['sql', 'power bi', 'tableau']"/>
  </r>
  <r>
    <x v="0"/>
    <s v="Quick project for Heap.io Engagement Analytics (Project)"/>
    <s v="Anywhere"/>
    <x v="1"/>
    <x v="1"/>
    <x v="8"/>
    <x v="9079"/>
    <x v="91"/>
    <s v="YesChef"/>
    <m/>
  </r>
  <r>
    <x v="2"/>
    <s v="Internal Audit Data Analyst"/>
    <s v="Cedar Rapids, IA"/>
    <x v="0"/>
    <x v="0"/>
    <x v="2"/>
    <x v="9080"/>
    <x v="239"/>
    <s v="TransAmerica"/>
    <s v="['python', 'sql', 'go', 'tableau', 'power bi', 'excel']"/>
  </r>
  <r>
    <x v="0"/>
    <s v="Data Scientist I"/>
    <s v="Phoenix, AZ"/>
    <x v="0"/>
    <x v="0"/>
    <x v="1"/>
    <x v="9081"/>
    <x v="1587"/>
    <s v="United Services Automobile Association"/>
    <s v="['python']"/>
  </r>
  <r>
    <x v="2"/>
    <s v="Data Analyst"/>
    <s v="Tempe, AZ"/>
    <x v="0"/>
    <x v="0"/>
    <x v="1"/>
    <x v="9082"/>
    <x v="172"/>
    <s v="Insight Global"/>
    <s v="['python']"/>
  </r>
  <r>
    <x v="0"/>
    <s v="Data Scientist"/>
    <s v="Herndon, VA"/>
    <x v="0"/>
    <x v="0"/>
    <x v="2"/>
    <x v="9083"/>
    <x v="242"/>
    <s v="The Josef Group Inc."/>
    <s v="['sql', 'r', 'sas', 'sas', 'python', 'java', 'scala', 'aws', 'tableau']"/>
  </r>
  <r>
    <x v="2"/>
    <s v="Marketing Data Analyst"/>
    <s v="Anywhere"/>
    <x v="0"/>
    <x v="1"/>
    <x v="2"/>
    <x v="9084"/>
    <x v="23"/>
    <s v="LHH"/>
    <s v="['sql', 'excel', 'tableau']"/>
  </r>
  <r>
    <x v="2"/>
    <s v="IT Data Analyst"/>
    <s v="Tampa, FL"/>
    <x v="0"/>
    <x v="0"/>
    <x v="2"/>
    <x v="9085"/>
    <x v="243"/>
    <s v="Chadwell Supply"/>
    <s v="['sql', 't-sql', 'crystal', 'sql server', 'ssrs', 'excel', 'power bi']"/>
  </r>
  <r>
    <x v="4"/>
    <s v="Fraud analyst"/>
    <s v="Charlotte, NC"/>
    <x v="0"/>
    <x v="0"/>
    <x v="2"/>
    <x v="9086"/>
    <x v="247"/>
    <s v="SoFi"/>
    <s v="['sql', 'python', 'snowflake', 'tableau']"/>
  </r>
  <r>
    <x v="2"/>
    <s v="Data Analyst"/>
    <s v="Santa Fe, NM"/>
    <x v="0"/>
    <x v="0"/>
    <x v="1"/>
    <x v="9087"/>
    <x v="1588"/>
    <s v="State of New Mexico"/>
    <s v="['terminal']"/>
  </r>
  <r>
    <x v="2"/>
    <s v="Data Governance Analyst (no C2C) Miami or St. Petersburg Florida ONLY"/>
    <s v="Miami, FL"/>
    <x v="0"/>
    <x v="0"/>
    <x v="2"/>
    <x v="9088"/>
    <x v="94"/>
    <s v="e.biT Consulting"/>
    <s v="['sql', 'azure', 'power bi', 'excel']"/>
  </r>
  <r>
    <x v="8"/>
    <s v="Senior Manager, Data Science"/>
    <s v="Anywhere"/>
    <x v="0"/>
    <x v="1"/>
    <x v="2"/>
    <x v="9089"/>
    <x v="49"/>
    <s v="Mattress Firm"/>
    <s v="['r', 'python', 'express']"/>
  </r>
  <r>
    <x v="8"/>
    <s v="Senior Data Scientist - Remote"/>
    <s v="Anywhere"/>
    <x v="0"/>
    <x v="1"/>
    <x v="2"/>
    <x v="9090"/>
    <x v="160"/>
    <s v="UnitedHealth Group"/>
    <s v="['sql', 'sas', 'sas', 'r', 'python', 'vba', 'go', 'power bi', 'tableau', 'github']"/>
  </r>
  <r>
    <x v="3"/>
    <s v="Senior data engineer"/>
    <s v="Boulder, CO"/>
    <x v="0"/>
    <x v="0"/>
    <x v="2"/>
    <x v="8687"/>
    <x v="94"/>
    <s v="Zayo"/>
    <s v="['sql', 'python', 'azure', 'snowflake', 'hadoop', 'spark', 'git']"/>
  </r>
  <r>
    <x v="0"/>
    <s v="Scientist machine learning"/>
    <s v="Fairfax, VA"/>
    <x v="0"/>
    <x v="0"/>
    <x v="2"/>
    <x v="9091"/>
    <x v="17"/>
    <s v="GovCIO"/>
    <s v="['r', 'sas', 'sas', 'python', 'splunk', 'power bi']"/>
  </r>
  <r>
    <x v="1"/>
    <s v="Technical Solutions Engineer, Data"/>
    <s v="Buenos Aires, Argentina"/>
    <x v="0"/>
    <x v="0"/>
    <x v="47"/>
    <x v="9092"/>
    <x v="74"/>
    <s v="Media.Monks"/>
    <s v="['javascript', 'python', 'java', 'sql', 'azure', 'express']"/>
  </r>
  <r>
    <x v="2"/>
    <s v="Information Management Analyst I (Mid-level) (San Antonio, TX)"/>
    <s v="San Antonio, TX"/>
    <x v="0"/>
    <x v="0"/>
    <x v="2"/>
    <x v="9093"/>
    <x v="913"/>
    <s v="USAA"/>
    <s v="['sql', 'python', 'tableau', 'jira']"/>
  </r>
  <r>
    <x v="4"/>
    <s v="Junior Insight Analyst for Global Clients"/>
    <s v="Warsaw, Poland"/>
    <x v="0"/>
    <x v="0"/>
    <x v="11"/>
    <x v="9094"/>
    <x v="41"/>
    <s v="NielsenIQ"/>
    <s v="['excel', 'powerpoint']"/>
  </r>
  <r>
    <x v="1"/>
    <s v="Principal Data Engineer - SQL / Python - Premier Sports ..."/>
    <s v="New York, NY"/>
    <x v="0"/>
    <x v="0"/>
    <x v="2"/>
    <x v="9095"/>
    <x v="771"/>
    <s v="FILD Search, LLC"/>
    <s v="['sql', 'python', 'bigquery', 'gcp', 'aws', 'airflow', 'docker', 'kubernetes', 'jenkins', 'ansible', 'terraform']"/>
  </r>
  <r>
    <x v="2"/>
    <s v="Product Data Analyst"/>
    <s v="Barcelona, Spain"/>
    <x v="0"/>
    <x v="0"/>
    <x v="20"/>
    <x v="9096"/>
    <x v="137"/>
    <s v="SumUp"/>
    <s v="['go', 'sql', 'snowflake', 'bigquery', 'tableau']"/>
  </r>
  <r>
    <x v="0"/>
    <s v="Manager, Data Science - NLP (Greater NYC Area, NY)"/>
    <s v="New York, NY"/>
    <x v="5"/>
    <x v="0"/>
    <x v="2"/>
    <x v="9097"/>
    <x v="176"/>
    <s v="Capital One"/>
    <s v="['python', 'scala', 'r', 'sql', 'aws', 'pytorch', 'hugging face']"/>
  </r>
  <r>
    <x v="8"/>
    <s v="Senior Business Intelligence Developer"/>
    <s v="İstanbul, Türkiye"/>
    <x v="0"/>
    <x v="0"/>
    <x v="57"/>
    <x v="9098"/>
    <x v="221"/>
    <s v="VavaCars"/>
    <s v="['sql', 'sql server', 'azure', 'bigquery', 'ssis', 'power bi']"/>
  </r>
  <r>
    <x v="3"/>
    <s v="Senior Data Engineer"/>
    <s v="Lewisville, TX"/>
    <x v="0"/>
    <x v="0"/>
    <x v="2"/>
    <x v="9099"/>
    <x v="89"/>
    <s v="Motion Recruitment"/>
    <s v="['python', 'sql', 'databricks', 'azure', 'aws', 'spark', 'ssis', 'ssrs', 'tableau', 'power bi']"/>
  </r>
  <r>
    <x v="2"/>
    <s v="Research Assistant II-Data Analyst"/>
    <s v="Dallas, TX"/>
    <x v="0"/>
    <x v="0"/>
    <x v="2"/>
    <x v="9100"/>
    <x v="282"/>
    <s v="University of Texas at Dallas"/>
    <s v="['matlab', 'linux']"/>
  </r>
  <r>
    <x v="4"/>
    <s v="Analyst III, Growth (Chicago, IL)"/>
    <s v="Chicago, IL"/>
    <x v="0"/>
    <x v="0"/>
    <x v="2"/>
    <x v="9101"/>
    <x v="93"/>
    <s v="Grubhub"/>
    <s v="['sql', 'python', 'tableau']"/>
  </r>
  <r>
    <x v="2"/>
    <s v="Remote Data Analyst Consultant"/>
    <s v="Anywhere"/>
    <x v="0"/>
    <x v="1"/>
    <x v="2"/>
    <x v="9102"/>
    <x v="1589"/>
    <s v="Insight Global"/>
    <m/>
  </r>
  <r>
    <x v="8"/>
    <s v="Senior Data Scientist"/>
    <s v="Houston, TX"/>
    <x v="0"/>
    <x v="0"/>
    <x v="1"/>
    <x v="9103"/>
    <x v="68"/>
    <s v="Jobot"/>
    <s v="['python', 'r', 'sas', 'sas', 'sql']"/>
  </r>
  <r>
    <x v="1"/>
    <s v="Data Engineer"/>
    <s v="Rijswijk, Netherlands"/>
    <x v="0"/>
    <x v="0"/>
    <x v="26"/>
    <x v="9104"/>
    <x v="638"/>
    <s v="Helin"/>
    <s v="['python', 'sql', 'nosql', 'postgresql', 'spark', 'kafka', 'linux', 'excel', 'docker', 'kubernetes']"/>
  </r>
  <r>
    <x v="2"/>
    <s v="Supply Chain Data Analyst"/>
    <s v="New York, NY"/>
    <x v="0"/>
    <x v="0"/>
    <x v="2"/>
    <x v="9105"/>
    <x v="1590"/>
    <s v="Vantage Elevation"/>
    <m/>
  </r>
  <r>
    <x v="2"/>
    <s v="SQL Data Analyst"/>
    <s v="Coppell, TX"/>
    <x v="0"/>
    <x v="0"/>
    <x v="2"/>
    <x v="9106"/>
    <x v="285"/>
    <s v="Seneca Resources"/>
    <s v="['sql', 'excel', 'powerpoint', 'visio']"/>
  </r>
  <r>
    <x v="0"/>
    <s v="Data Scientist"/>
    <s v="Kampala, Uganda"/>
    <x v="0"/>
    <x v="0"/>
    <x v="92"/>
    <x v="9107"/>
    <x v="1591"/>
    <s v="Management Sciences for Health (MSH)"/>
    <s v="['python', 'r', 'power bi']"/>
  </r>
  <r>
    <x v="2"/>
    <s v="Data Analyst"/>
    <s v="Annapolis Junction, MD"/>
    <x v="0"/>
    <x v="0"/>
    <x v="2"/>
    <x v="9108"/>
    <x v="1038"/>
    <s v="Bay Systems"/>
    <s v="['sql', 'sql server', 'windows', 'excel', 'ssrs']"/>
  </r>
  <r>
    <x v="2"/>
    <s v="Data Analyst (Lending Operations)"/>
    <s v="Georgia"/>
    <x v="0"/>
    <x v="0"/>
    <x v="2"/>
    <x v="9109"/>
    <x v="89"/>
    <s v="Insight Global"/>
    <s v="['python', 'sql', 'r', 'power bi', 'excel', 'tableau', 'flow']"/>
  </r>
  <r>
    <x v="2"/>
    <s v="Clinical Data Analyst"/>
    <s v="Hanford, CA"/>
    <x v="0"/>
    <x v="0"/>
    <x v="2"/>
    <x v="9110"/>
    <x v="103"/>
    <s v="Express Employment Professionals"/>
    <s v="['sql']"/>
  </r>
  <r>
    <x v="6"/>
    <s v="COOP - Senior Data Analyst"/>
    <s v="Anywhere"/>
    <x v="0"/>
    <x v="1"/>
    <x v="1"/>
    <x v="9111"/>
    <x v="80"/>
    <s v="Ryder System"/>
    <s v="['sql', 'python', 'r', 'bigquery', 'gcp', 'tableau']"/>
  </r>
  <r>
    <x v="4"/>
    <s v="Regional Insight Analyst, CRM &amp; Loyalty"/>
    <s v="Stockholm, Sweden"/>
    <x v="0"/>
    <x v="0"/>
    <x v="13"/>
    <x v="9112"/>
    <x v="137"/>
    <s v="H&amp;M Group"/>
    <s v="['go', 'sas', 'sas', 'sql', 'tableau']"/>
  </r>
  <r>
    <x v="2"/>
    <s v="Data Analyst, Data Enablement"/>
    <s v="Atlanta, GA"/>
    <x v="0"/>
    <x v="0"/>
    <x v="2"/>
    <x v="9113"/>
    <x v="310"/>
    <s v="block"/>
    <s v="['sql', 'python', 'r', 'c', 'go', 'snowflake', 'gcp', 'airflow', 'excel', 'tableau']"/>
  </r>
  <r>
    <x v="0"/>
    <s v="Junior data scientist"/>
    <s v="Tampa, FL"/>
    <x v="0"/>
    <x v="0"/>
    <x v="2"/>
    <x v="9114"/>
    <x v="29"/>
    <s v="SynergisticIT"/>
    <s v="['java', 'python']"/>
  </r>
  <r>
    <x v="4"/>
    <s v="Admissions Operations Analyst"/>
    <s v="Orlando, FL"/>
    <x v="0"/>
    <x v="0"/>
    <x v="2"/>
    <x v="9115"/>
    <x v="243"/>
    <s v="Rocky Mountain College of Art + Design"/>
    <s v="['tableau', 'word', 'powerpoint', 'excel', 'outlook']"/>
  </r>
  <r>
    <x v="2"/>
    <s v="Data Analyst"/>
    <s v="New York, NY"/>
    <x v="0"/>
    <x v="0"/>
    <x v="2"/>
    <x v="9116"/>
    <x v="31"/>
    <s v="Avinya Infotech"/>
    <s v="['python']"/>
  </r>
  <r>
    <x v="8"/>
    <s v="Senior Staff Data Scientist (Remote)"/>
    <s v="Anywhere"/>
    <x v="0"/>
    <x v="1"/>
    <x v="2"/>
    <x v="9117"/>
    <x v="136"/>
    <s v="Vericast"/>
    <s v="['python', 'spark']"/>
  </r>
  <r>
    <x v="6"/>
    <s v="Senior Data Analyst (Greater NYC Area, NY)"/>
    <s v="New York, NY"/>
    <x v="0"/>
    <x v="0"/>
    <x v="2"/>
    <x v="9118"/>
    <x v="94"/>
    <s v="Veeva"/>
    <s v="['sql', 'python', 'r', 'excel', 'tableau', 'jira', 'confluence']"/>
  </r>
  <r>
    <x v="8"/>
    <s v="Senior Data Scientist"/>
    <s v="San Jose, CA"/>
    <x v="0"/>
    <x v="0"/>
    <x v="2"/>
    <x v="9119"/>
    <x v="1"/>
    <s v="Zscaler"/>
    <s v="['python', 'r', 'sql', 'tensorflow', 'tableau', 'power bi']"/>
  </r>
  <r>
    <x v="2"/>
    <s v="Data Analyst"/>
    <s v="Camden, NJ"/>
    <x v="0"/>
    <x v="0"/>
    <x v="2"/>
    <x v="9120"/>
    <x v="88"/>
    <s v="Volunteers of America of Pennsylvania"/>
    <s v="['mysql', 'power bi', 'tableau', 'spreadsheet', 'excel']"/>
  </r>
  <r>
    <x v="0"/>
    <s v="Director of Data Science"/>
    <s v="Anywhere"/>
    <x v="0"/>
    <x v="1"/>
    <x v="1"/>
    <x v="9121"/>
    <x v="1"/>
    <s v="Ellipse Analytics"/>
    <s v="['python', 'c++', 'numpy', 'pandas']"/>
  </r>
  <r>
    <x v="0"/>
    <s v="Data Scientist"/>
    <s v="Philadelphia, PA"/>
    <x v="0"/>
    <x v="0"/>
    <x v="2"/>
    <x v="9122"/>
    <x v="1592"/>
    <s v="Effectv"/>
    <s v="['python', 'r']"/>
  </r>
  <r>
    <x v="0"/>
    <s v="Federal - Mathematics &amp; Statistics Student Trainee (Data Scientist)"/>
    <s v="United States"/>
    <x v="0"/>
    <x v="0"/>
    <x v="1"/>
    <x v="9123"/>
    <x v="894"/>
    <s v="Federal Aviation Administration"/>
    <m/>
  </r>
  <r>
    <x v="2"/>
    <s v="Spatial Data Analyst"/>
    <s v="Sunnyvale, CA"/>
    <x v="0"/>
    <x v="0"/>
    <x v="2"/>
    <x v="9124"/>
    <x v="1593"/>
    <s v="Cushman &amp; Wakefield"/>
    <s v="['sheets', 'excel', 'word', 'powerpoint']"/>
  </r>
  <r>
    <x v="4"/>
    <s v="Financial Analyst/Auditor"/>
    <s v="Corona, CA"/>
    <x v="0"/>
    <x v="0"/>
    <x v="2"/>
    <x v="9125"/>
    <x v="16"/>
    <s v="Signature Healthcare Services"/>
    <m/>
  </r>
  <r>
    <x v="2"/>
    <s v="Sr. Data Analyst"/>
    <s v="Anywhere"/>
    <x v="0"/>
    <x v="1"/>
    <x v="2"/>
    <x v="9126"/>
    <x v="1594"/>
    <s v="Jacksonville"/>
    <s v="['ruby', 'ruby', 'java', 'python', 'mongodb', 'mongodb', 'ruby on rails']"/>
  </r>
  <r>
    <x v="8"/>
    <s v="Data Scientist Senior DA"/>
    <s v="Bogotá, Bogota, Colombia"/>
    <x v="0"/>
    <x v="0"/>
    <x v="32"/>
    <x v="9127"/>
    <x v="20"/>
    <s v="Experian"/>
    <s v="['r', 'python', 'sql', 'aws', 'pyspark', 'spark', 'hadoop', 'linux']"/>
  </r>
  <r>
    <x v="2"/>
    <s v="Business Data Analyst"/>
    <s v="Santa Fe, NM"/>
    <x v="0"/>
    <x v="0"/>
    <x v="1"/>
    <x v="9128"/>
    <x v="1595"/>
    <s v="UKG - Ultimate Kronos Group"/>
    <s v="['sql', 'sql server', 'mysql', 'azure', 'sharepoint', 'power bi', 'visio', 'excel', 'ms access', 'cognos', 'smartsheet']"/>
  </r>
  <r>
    <x v="0"/>
    <s v="Intern, Data Scientist"/>
    <s v="Anywhere"/>
    <x v="0"/>
    <x v="1"/>
    <x v="2"/>
    <x v="8903"/>
    <x v="1596"/>
    <s v="Autodesk"/>
    <s v="['python', 'sql', 'looker', 'tableau']"/>
  </r>
  <r>
    <x v="2"/>
    <s v="Data analyst remote"/>
    <s v="Anywhere"/>
    <x v="0"/>
    <x v="1"/>
    <x v="2"/>
    <x v="9129"/>
    <x v="462"/>
    <s v="UnitedHealth Group"/>
    <s v="['python', 'snowflake', 'excel', 'alteryx', 'tableau', 'power bi']"/>
  </r>
  <r>
    <x v="2"/>
    <s v="Sr. Data Analyst"/>
    <s v="Chicago, IL"/>
    <x v="0"/>
    <x v="0"/>
    <x v="2"/>
    <x v="9130"/>
    <x v="39"/>
    <s v="Jobot"/>
    <s v="['sql', 'python', 'r', 'sas', 'sas', 'jupyter', 'qlik', 'tableau']"/>
  </r>
  <r>
    <x v="6"/>
    <s v="Senior Applied Scientist I"/>
    <s v="United States"/>
    <x v="0"/>
    <x v="0"/>
    <x v="1"/>
    <x v="9131"/>
    <x v="1116"/>
    <s v="Etsy"/>
    <s v="['scala', 'spark', 'airflow', 'git', 'docker']"/>
  </r>
  <r>
    <x v="4"/>
    <s v="Data Product Manager Finance"/>
    <s v="Spain"/>
    <x v="0"/>
    <x v="0"/>
    <x v="20"/>
    <x v="9132"/>
    <x v="52"/>
    <s v="Firmenich"/>
    <m/>
  </r>
  <r>
    <x v="0"/>
    <s v="Data Scientist, Product Analytics (Greater NYC Area, NY)"/>
    <s v="New York, NY"/>
    <x v="0"/>
    <x v="0"/>
    <x v="2"/>
    <x v="9133"/>
    <x v="52"/>
    <s v="Peloton"/>
    <s v="['sql', 'python', 'pandas', 'numpy']"/>
  </r>
  <r>
    <x v="8"/>
    <s v="Senior Data Scientist (31-21423)"/>
    <s v="Herndon, VA"/>
    <x v="0"/>
    <x v="0"/>
    <x v="2"/>
    <x v="9134"/>
    <x v="8"/>
    <s v="Freedom Consulting Group"/>
    <s v="['python', 'r', 'c++', 'sql', 'aws', 'spark', 'hadoop']"/>
  </r>
  <r>
    <x v="0"/>
    <s v="Data Scientist (HDIP) - Remote"/>
    <s v="Anywhere"/>
    <x v="0"/>
    <x v="1"/>
    <x v="2"/>
    <x v="9135"/>
    <x v="56"/>
    <s v="Kforce Technology Staffing"/>
    <s v="['python', 'r', 'sql', 'sas', 'sas', 'aws', 'jupyter', 'tensorflow', 'kafka', 'spark', 'hadoop', 'spss']"/>
  </r>
  <r>
    <x v="2"/>
    <s v="HR data analyst"/>
    <s v="Tallahassee, FL"/>
    <x v="0"/>
    <x v="0"/>
    <x v="2"/>
    <x v="9136"/>
    <x v="282"/>
    <s v="SHI GmbH"/>
    <s v="['vba', 'visual basic', 'excel', 'power bi', 'sharepoint']"/>
  </r>
  <r>
    <x v="5"/>
    <s v="Full Stack Developer (AI)"/>
    <s v="Athens, Greece"/>
    <x v="0"/>
    <x v="0"/>
    <x v="38"/>
    <x v="9137"/>
    <x v="184"/>
    <s v="SoftOne Technologies"/>
    <s v="['python', 'java', 'javascript', 'html', 'css', 'sql', 'nosql', 'mongodb', 'mongodb', 'tensorflow', 'keras', 'pytorch', 'react', 'angular', 'vue']"/>
  </r>
  <r>
    <x v="0"/>
    <s v="Junior data scientist"/>
    <s v="Tampa, FL"/>
    <x v="0"/>
    <x v="0"/>
    <x v="2"/>
    <x v="9138"/>
    <x v="29"/>
    <s v="SynergisticIT"/>
    <s v="['java', 'python']"/>
  </r>
  <r>
    <x v="1"/>
    <s v="Data Engineer (Python) - Payments"/>
    <s v="Porto, Portugal"/>
    <x v="0"/>
    <x v="0"/>
    <x v="12"/>
    <x v="9139"/>
    <x v="638"/>
    <s v="Natixis in Portugal"/>
    <s v="['python', 'c#', 'sql', 'azure', 'git']"/>
  </r>
  <r>
    <x v="1"/>
    <s v="Software Data Engineer, Java"/>
    <s v="Boston, MA"/>
    <x v="0"/>
    <x v="0"/>
    <x v="1"/>
    <x v="9140"/>
    <x v="31"/>
    <s v="MassMutual"/>
    <s v="['python', 'java', 'sql', 'aws', 'redshift', 'snowflake', 'spark', 'kafka']"/>
  </r>
  <r>
    <x v="0"/>
    <s v="Data Scientist"/>
    <s v="Herndon, VA"/>
    <x v="0"/>
    <x v="0"/>
    <x v="2"/>
    <x v="9141"/>
    <x v="328"/>
    <s v="Peraton"/>
    <s v="['python', 'r', 'c++', 'sql', 'aws', 'spark', 'hadoop', 'tableau']"/>
  </r>
  <r>
    <x v="1"/>
    <s v="Security Engineer DLP"/>
    <s v="Heredia Province, Heredia, Costa Rica"/>
    <x v="0"/>
    <x v="0"/>
    <x v="0"/>
    <x v="9142"/>
    <x v="34"/>
    <s v="Experian"/>
    <s v="['windows', 'splunk']"/>
  </r>
  <r>
    <x v="0"/>
    <s v="Data Scientist, Analytics"/>
    <s v="Boise, ID"/>
    <x v="0"/>
    <x v="0"/>
    <x v="2"/>
    <x v="9143"/>
    <x v="1597"/>
    <s v="Meta"/>
    <m/>
  </r>
  <r>
    <x v="2"/>
    <s v="Senior Research Analyst - LNG Short Term"/>
    <s v="Singapore"/>
    <x v="0"/>
    <x v="0"/>
    <x v="18"/>
    <x v="9144"/>
    <x v="36"/>
    <s v="Verisk"/>
    <s v="['python', 'outlook', 'excel']"/>
  </r>
  <r>
    <x v="3"/>
    <s v="Senior Big Data Engineer (AWS+Python+Hadoop)"/>
    <s v="Islamabad, Pakistan"/>
    <x v="0"/>
    <x v="0"/>
    <x v="59"/>
    <x v="9145"/>
    <x v="88"/>
    <s v="NorthBay Solutions"/>
    <s v="['python', 'java', 'scala', 'aws', 'redshift', 'databricks', 'snowflake', 'hadoop', 'spark', 'pyspark', 'jira']"/>
  </r>
  <r>
    <x v="8"/>
    <s v="Data Scientist, Senior (Washington DC)"/>
    <s v="McLean, VA"/>
    <x v="5"/>
    <x v="0"/>
    <x v="2"/>
    <x v="9146"/>
    <x v="698"/>
    <s v="Booz Allen Hamilton"/>
    <s v="['r', 'python', 'java', 'scala', 'sql', 'tensorflow', 'pytorch']"/>
  </r>
  <r>
    <x v="4"/>
    <s v="Hospitality Operations Analyst"/>
    <s v="Anywhere"/>
    <x v="0"/>
    <x v="1"/>
    <x v="2"/>
    <x v="9147"/>
    <x v="31"/>
    <s v="Goodwin Recruiting"/>
    <s v="['sql', 'excel', 'powerpoint', 'outlook']"/>
  </r>
  <r>
    <x v="0"/>
    <s v="Summer 2023 Intern- Data Science (AI/ML) Intern"/>
    <s v="Anywhere"/>
    <x v="0"/>
    <x v="1"/>
    <x v="2"/>
    <x v="9148"/>
    <x v="1598"/>
    <s v="Iron Mountain Inc."/>
    <s v="['python', 'java', 'c++', 'c#', 'sql']"/>
  </r>
  <r>
    <x v="4"/>
    <s v="Business Analyst"/>
    <s v="Gainesville, FL"/>
    <x v="0"/>
    <x v="0"/>
    <x v="2"/>
    <x v="9149"/>
    <x v="63"/>
    <s v="United Energy Solar"/>
    <s v="['outlook', 'excel', 'word', 'powerpoint']"/>
  </r>
  <r>
    <x v="0"/>
    <s v="Data scientist"/>
    <s v="Denver, CO"/>
    <x v="0"/>
    <x v="0"/>
    <x v="1"/>
    <x v="9150"/>
    <x v="94"/>
    <s v="Project Canary, PBC"/>
    <s v="['python', 'c#', 'java']"/>
  </r>
  <r>
    <x v="8"/>
    <s v="Data Scientist/ Sr. Data Scientist Colgate-Palmolive - Topeka, KS..."/>
    <s v="Topeka, KS"/>
    <x v="0"/>
    <x v="0"/>
    <x v="1"/>
    <x v="9151"/>
    <x v="1599"/>
    <s v="Nutrition 2018"/>
    <s v="['python', 'javascript', 'oracle', 'github']"/>
  </r>
  <r>
    <x v="2"/>
    <s v="CCBHC Data Analyst (Grant Funded Position)"/>
    <s v="Anywhere"/>
    <x v="0"/>
    <x v="1"/>
    <x v="2"/>
    <x v="9152"/>
    <x v="234"/>
    <s v="State of Georgia"/>
    <s v="['sql', 'crystal', 'html', 'excel']"/>
  </r>
  <r>
    <x v="0"/>
    <s v="People Insights Analyst III"/>
    <s v="Albuquerque, NM"/>
    <x v="0"/>
    <x v="0"/>
    <x v="1"/>
    <x v="9153"/>
    <x v="1600"/>
    <s v="Global Allsights"/>
    <s v="['r', 'sas', 'sas', 'spss']"/>
  </r>
  <r>
    <x v="2"/>
    <s v="Data support analyst"/>
    <s v="Florence, SC"/>
    <x v="0"/>
    <x v="0"/>
    <x v="2"/>
    <x v="9154"/>
    <x v="1601"/>
    <s v="University of Exeter"/>
    <m/>
  </r>
  <r>
    <x v="2"/>
    <s v="Data Analytics Professional"/>
    <s v="Atlanta, GA"/>
    <x v="0"/>
    <x v="0"/>
    <x v="2"/>
    <x v="9155"/>
    <x v="234"/>
    <s v="Cogent Infotech."/>
    <s v="['sql', 'python', 'numpy', 'pandas', 'seaborn', 'matplotlib', 'excel', 'alteryx', 'tableau']"/>
  </r>
  <r>
    <x v="0"/>
    <s v="Associate Data Scientist"/>
    <s v="San Francisco, CA"/>
    <x v="0"/>
    <x v="0"/>
    <x v="2"/>
    <x v="9156"/>
    <x v="1"/>
    <s v="Carmel Partners Management, LLC"/>
    <s v="['python', 'r', 'sql']"/>
  </r>
  <r>
    <x v="6"/>
    <s v="TOP SECRET Sr. Data Analyst"/>
    <s v="San Diego, CA"/>
    <x v="0"/>
    <x v="0"/>
    <x v="2"/>
    <x v="9157"/>
    <x v="1"/>
    <s v="Insight Global"/>
    <m/>
  </r>
  <r>
    <x v="1"/>
    <s v="Staff Data Engineer"/>
    <s v="Perth WA, Australia"/>
    <x v="0"/>
    <x v="0"/>
    <x v="51"/>
    <x v="9158"/>
    <x v="36"/>
    <s v="Family Zone"/>
    <s v="['sql', 'java', 'python', 'bigquery', 'azure', 'docker', 'kubernetes']"/>
  </r>
  <r>
    <x v="6"/>
    <s v="Senior Data Analyst (Flex Location)"/>
    <s v="Atlanta, GA"/>
    <x v="0"/>
    <x v="0"/>
    <x v="2"/>
    <x v="9159"/>
    <x v="49"/>
    <s v="UPS"/>
    <s v="['sql', 'c#', 'c++', 'python', 'excel']"/>
  </r>
  <r>
    <x v="2"/>
    <s v="Data Analyst- Power BI (Remote)"/>
    <s v="Anywhere"/>
    <x v="0"/>
    <x v="1"/>
    <x v="2"/>
    <x v="9160"/>
    <x v="16"/>
    <s v="HighGround"/>
    <s v="['sql', 'azure', 'spreadsheet', 'excel']"/>
  </r>
  <r>
    <x v="0"/>
    <s v="Data Scientist"/>
    <s v="Illinois City, IL"/>
    <x v="0"/>
    <x v="0"/>
    <x v="2"/>
    <x v="9161"/>
    <x v="20"/>
    <s v="Acadia Technologies, Inc."/>
    <m/>
  </r>
  <r>
    <x v="0"/>
    <s v="Data Scientist Graduate Intern To Develop ML Pipeline"/>
    <s v="Lansing, MI"/>
    <x v="3"/>
    <x v="0"/>
    <x v="2"/>
    <x v="9162"/>
    <x v="1602"/>
    <s v="East Lansing"/>
    <m/>
  </r>
  <r>
    <x v="1"/>
    <s v="Data Engineer | 4 to 9 Years | Bangalore &amp; Pune"/>
    <s v="India"/>
    <x v="0"/>
    <x v="0"/>
    <x v="7"/>
    <x v="9163"/>
    <x v="2"/>
    <s v="Capgemini"/>
    <s v="['python']"/>
  </r>
  <r>
    <x v="1"/>
    <s v="Data Engineer - Remote"/>
    <s v="Anywhere"/>
    <x v="0"/>
    <x v="1"/>
    <x v="2"/>
    <x v="9164"/>
    <x v="270"/>
    <s v="One Medical"/>
    <s v="['python', 'sql', 'redshift', 'snowflake', 'aws', 'spark', 'airflow', 'pyspark', 'tableau', 'looker']"/>
  </r>
  <r>
    <x v="2"/>
    <s v="Financial Data Analyst"/>
    <s v="Aberdeen Proving Ground, MD"/>
    <x v="0"/>
    <x v="0"/>
    <x v="2"/>
    <x v="9165"/>
    <x v="198"/>
    <s v="Defense Acquisition Support Services LLC"/>
    <s v="['power bi', 'excel']"/>
  </r>
  <r>
    <x v="2"/>
    <s v="Data Analyst (Onsite in Las Vegas)"/>
    <s v="Las Vegas, NV"/>
    <x v="0"/>
    <x v="0"/>
    <x v="2"/>
    <x v="9166"/>
    <x v="94"/>
    <s v="Harnham"/>
    <s v="['sql', 'python', 'r', 'aws', 'power bi', 'tableau', 'looker']"/>
  </r>
  <r>
    <x v="6"/>
    <s v="Senior Tableau Data Analyst"/>
    <s v="Thousand Oaks, CA"/>
    <x v="0"/>
    <x v="0"/>
    <x v="2"/>
    <x v="9167"/>
    <x v="62"/>
    <s v="Kforce Technology Staffing"/>
    <s v="['sql', 'redshift', 'aws', 'oracle', 'airflow', 'spark', 'kafka', 'tableau', 'power bi', 'kubernetes']"/>
  </r>
  <r>
    <x v="0"/>
    <s v="Health Scientist (Data Science)/Physical Scientist (Data..."/>
    <s v="Montgomery County, MD"/>
    <x v="0"/>
    <x v="0"/>
    <x v="2"/>
    <x v="9168"/>
    <x v="208"/>
    <s v="National Institutes of Health"/>
    <m/>
  </r>
  <r>
    <x v="1"/>
    <s v="Big Data Architect"/>
    <s v="Bengaluru, Karnataka, India"/>
    <x v="0"/>
    <x v="0"/>
    <x v="7"/>
    <x v="9169"/>
    <x v="36"/>
    <s v="Databricks"/>
    <s v="['python', 'r', 'java', 'scala', 'cassandra', 'databricks', 'aws', 'azure', 'gcp', 'spark', 'hadoop', 'excel', 'unify']"/>
  </r>
  <r>
    <x v="2"/>
    <s v="Data Analyst - ggplot2, R, SQL, Python- Remote"/>
    <s v="Anywhere"/>
    <x v="0"/>
    <x v="1"/>
    <x v="2"/>
    <x v="9170"/>
    <x v="172"/>
    <s v="CyberCoders"/>
    <s v="['r', 'python', 'sql', 'ggplot2', 'word']"/>
  </r>
  <r>
    <x v="4"/>
    <s v="Analyst remote"/>
    <s v="Anywhere"/>
    <x v="0"/>
    <x v="1"/>
    <x v="1"/>
    <x v="9171"/>
    <x v="153"/>
    <s v="Health Services Advisory Group, Inc."/>
    <s v="['sas', 'sas', 'tableau', 'word', 'excel']"/>
  </r>
  <r>
    <x v="2"/>
    <s v="Data Analyst I"/>
    <s v="Santa Fe, NM"/>
    <x v="0"/>
    <x v="0"/>
    <x v="1"/>
    <x v="9172"/>
    <x v="1603"/>
    <s v="State of New Mexico"/>
    <s v="['excel', 'terminal']"/>
  </r>
  <r>
    <x v="4"/>
    <s v="BI Business Analytics and Process Engineer - Remote"/>
    <s v="Anywhere"/>
    <x v="0"/>
    <x v="1"/>
    <x v="55"/>
    <x v="9173"/>
    <x v="53"/>
    <s v="Ryder System"/>
    <s v="['sql', 'microstrategy', 'power bi', 'tableau', 'excel', 'flow']"/>
  </r>
  <r>
    <x v="3"/>
    <s v="Senior Data Engineer"/>
    <s v="Joliet, IL"/>
    <x v="5"/>
    <x v="0"/>
    <x v="2"/>
    <x v="9174"/>
    <x v="658"/>
    <s v="Capital One"/>
    <s v="['java', 'scala', 'python', 'sql', 'mongo', 'shell', 'mysql', 'cassandra', 'redshift', 'snowflake', 'aws', 'azure', 'hadoop', 'kafka', 'spark']"/>
  </r>
  <r>
    <x v="1"/>
    <s v="Data Science Engineer 5"/>
    <s v="San Jose, CA"/>
    <x v="0"/>
    <x v="0"/>
    <x v="2"/>
    <x v="9175"/>
    <x v="832"/>
    <s v="Adobe"/>
    <s v="['python', 'sql', 'r', 'pandas', 'numpy', 'tensorflow', 'pytorch']"/>
  </r>
  <r>
    <x v="0"/>
    <s v="Data Scientist (Greater NYC Area, NY)"/>
    <s v="New York, NY"/>
    <x v="0"/>
    <x v="0"/>
    <x v="2"/>
    <x v="9133"/>
    <x v="817"/>
    <s v="JPMorgan Chase"/>
    <s v="['java', 'python', 'oracle', 'spark', 'pandas', 'scikit-learn', 'git', 'jenkins', 'docker']"/>
  </r>
  <r>
    <x v="0"/>
    <s v="Data scientist"/>
    <s v="Colorado Springs, CO"/>
    <x v="0"/>
    <x v="0"/>
    <x v="1"/>
    <x v="9176"/>
    <x v="28"/>
    <s v="Calhoun International"/>
    <s v="['r', 'python', 'sql']"/>
  </r>
  <r>
    <x v="0"/>
    <s v="Asst Mgr - Revenue Growth Management Data Scientist (Greater NYC..."/>
    <s v="Berkeley Heights, NJ"/>
    <x v="0"/>
    <x v="0"/>
    <x v="2"/>
    <x v="9177"/>
    <x v="1604"/>
    <s v="L’Oréal"/>
    <s v="['python', 'r', 'sql', 'html', 'css', 'javascript', 'numpy', 'pandas', 'scikit-learn', 'tidyverse', 'ggplot2', 'matplotlib']"/>
  </r>
  <r>
    <x v="0"/>
    <s v="Data scientist"/>
    <s v="Washington, DC"/>
    <x v="0"/>
    <x v="0"/>
    <x v="2"/>
    <x v="9178"/>
    <x v="1605"/>
    <s v="Central Intelligence Agency"/>
    <m/>
  </r>
  <r>
    <x v="0"/>
    <s v="DATA SCIENTIST"/>
    <s v="Phoenix, AZ"/>
    <x v="0"/>
    <x v="0"/>
    <x v="1"/>
    <x v="9179"/>
    <x v="1606"/>
    <s v="U.S. Army Cyber Command"/>
    <m/>
  </r>
  <r>
    <x v="2"/>
    <s v="Sales Operation Data Quality Analyst"/>
    <s v="Heredia Province, Heredia, Costa Rica"/>
    <x v="0"/>
    <x v="0"/>
    <x v="0"/>
    <x v="9180"/>
    <x v="15"/>
    <s v="Experian"/>
    <s v="['excel']"/>
  </r>
  <r>
    <x v="6"/>
    <s v="Senior Institutional Research Data Analyst"/>
    <s v="New York, NY"/>
    <x v="0"/>
    <x v="0"/>
    <x v="2"/>
    <x v="9181"/>
    <x v="1607"/>
    <s v="The City University of New York (CUNY)"/>
    <s v="['sql']"/>
  </r>
  <r>
    <x v="2"/>
    <s v="HR Data Analyst"/>
    <s v="Washington, DC"/>
    <x v="0"/>
    <x v="0"/>
    <x v="2"/>
    <x v="9182"/>
    <x v="20"/>
    <s v="Liberty Personnel Services"/>
    <m/>
  </r>
  <r>
    <x v="3"/>
    <s v="Senior data engineer"/>
    <s v="Charlottesville, VA"/>
    <x v="5"/>
    <x v="0"/>
    <x v="1"/>
    <x v="9183"/>
    <x v="658"/>
    <s v="Jobs for Humanity"/>
    <s v="['python', 'java', 'scala', 'nosql', 'sql', 'mongo', 'shell', 'mysql', 'cassandra', 'aws', 'azure', 'redshift', 'snowflake', 'hadoop', 'kafka', 'spark', 'unix', 'linux']"/>
  </r>
  <r>
    <x v="2"/>
    <s v="Data Analyst-Programmer"/>
    <s v="Los Angeles, CA"/>
    <x v="0"/>
    <x v="0"/>
    <x v="2"/>
    <x v="9184"/>
    <x v="89"/>
    <s v="Data Center Agency"/>
    <s v="['sql', 'vba', 'crystal', 'ms access', 'excel', 'tableau', 'ssrs']"/>
  </r>
  <r>
    <x v="2"/>
    <s v="Data Analyst"/>
    <s v="Augusta, GA"/>
    <x v="0"/>
    <x v="0"/>
    <x v="2"/>
    <x v="9185"/>
    <x v="71"/>
    <s v="Affinity"/>
    <s v="['sql', 'javascript']"/>
  </r>
  <r>
    <x v="2"/>
    <s v="Data Analyst"/>
    <s v="Glendale, CA"/>
    <x v="0"/>
    <x v="0"/>
    <x v="2"/>
    <x v="9186"/>
    <x v="172"/>
    <s v="OPN Healthcare"/>
    <s v="['sql', 'python', 'r', 'sql server', 'excel', 'powerpoint', 'word']"/>
  </r>
  <r>
    <x v="0"/>
    <s v="Data Scientist"/>
    <s v="United States"/>
    <x v="0"/>
    <x v="0"/>
    <x v="1"/>
    <x v="9187"/>
    <x v="1608"/>
    <s v="Food and Drug Administration"/>
    <s v="['r', 'python', 'matlab', 'sql', 'tableau']"/>
  </r>
  <r>
    <x v="0"/>
    <s v="Manager, Risk Data Science"/>
    <s v="Austin, TX"/>
    <x v="0"/>
    <x v="0"/>
    <x v="1"/>
    <x v="9188"/>
    <x v="1609"/>
    <s v="PayPal"/>
    <s v="['sql']"/>
  </r>
  <r>
    <x v="3"/>
    <s v="Senior Data Engineer"/>
    <s v="Anywhere"/>
    <x v="0"/>
    <x v="1"/>
    <x v="1"/>
    <x v="9189"/>
    <x v="122"/>
    <s v="Precision Solutions"/>
    <m/>
  </r>
  <r>
    <x v="8"/>
    <s v="Sr. Data Scientist - Data Analytics and Tools (Phoenix, AZ)"/>
    <s v="Scottsdale, AZ"/>
    <x v="0"/>
    <x v="0"/>
    <x v="1"/>
    <x v="9190"/>
    <x v="28"/>
    <s v="Early Warning"/>
    <s v="['python', 'r', 'sql', 'hadoop', 'spark', 'kafka', 'phoenix', 'linux', 'yarn']"/>
  </r>
  <r>
    <x v="2"/>
    <s v="Staff Data Analyst"/>
    <s v="Palo Alto, CA"/>
    <x v="0"/>
    <x v="0"/>
    <x v="2"/>
    <x v="9191"/>
    <x v="68"/>
    <s v="Cepheid"/>
    <s v="['matlab', 'python']"/>
  </r>
  <r>
    <x v="2"/>
    <s v="Data Manager"/>
    <s v="Stockholm, Sweden"/>
    <x v="0"/>
    <x v="0"/>
    <x v="13"/>
    <x v="9192"/>
    <x v="319"/>
    <s v="EUROPEAN DYNAMICS"/>
    <s v="['sql', 'r', 'azure', 'qlik', 'jira']"/>
  </r>
  <r>
    <x v="0"/>
    <s v="Growth Data Scientist (Statistical modelling)"/>
    <s v="Singapore"/>
    <x v="0"/>
    <x v="0"/>
    <x v="18"/>
    <x v="9193"/>
    <x v="242"/>
    <s v="Crypto.com"/>
    <s v="['python', 'r', 'sql']"/>
  </r>
  <r>
    <x v="0"/>
    <s v="Associate Director, Data Science"/>
    <s v="Anywhere"/>
    <x v="0"/>
    <x v="1"/>
    <x v="2"/>
    <x v="9194"/>
    <x v="34"/>
    <s v="Harnham"/>
    <s v="['sql', 'python', 'r', 'sas', 'sas', 'looker', 'power bi', 'tableau']"/>
  </r>
  <r>
    <x v="2"/>
    <s v="Fraud Data Analyst"/>
    <s v="United Kingdom"/>
    <x v="5"/>
    <x v="0"/>
    <x v="6"/>
    <x v="9195"/>
    <x v="1094"/>
    <s v="esure Group"/>
    <s v="['sas', 'sas', 'sql', 'python', 'excel', 'tableau']"/>
  </r>
  <r>
    <x v="2"/>
    <s v="Principal Healthcare Data Analyst"/>
    <s v="Albany, NY"/>
    <x v="0"/>
    <x v="0"/>
    <x v="2"/>
    <x v="9196"/>
    <x v="231"/>
    <s v="Staffing Solutions Organization LLC (SSO)"/>
    <s v="['sas', 'sas', 'sql', 'spss']"/>
  </r>
  <r>
    <x v="0"/>
    <s v="Data Scientist"/>
    <s v="Singapore"/>
    <x v="0"/>
    <x v="0"/>
    <x v="18"/>
    <x v="9197"/>
    <x v="8"/>
    <s v="Visa"/>
    <s v="['sql', 'java', 'hadoop', 'spark', 'power bi', 'tableau', 'microstrategy']"/>
  </r>
  <r>
    <x v="0"/>
    <s v="Data Scientist I/II - Lab Analytics Discovery"/>
    <s v="Emeryville, CA"/>
    <x v="0"/>
    <x v="0"/>
    <x v="2"/>
    <x v="8871"/>
    <x v="120"/>
    <s v="Metagenomi"/>
    <s v="['python', 'sql', 'nosql', 'aws', 'plotly', 'seaborn', 'matplotlib', 'docker']"/>
  </r>
  <r>
    <x v="0"/>
    <s v="Data Scientist, Credit Risk (San Francisco, CA)"/>
    <s v="San Francisco, CA"/>
    <x v="0"/>
    <x v="0"/>
    <x v="2"/>
    <x v="9198"/>
    <x v="8"/>
    <s v="Square"/>
    <s v="['sql', 'python', 'c', 'go', 'snowflake', 'databricks']"/>
  </r>
  <r>
    <x v="8"/>
    <s v="Senior Data Scientist, Marketing"/>
    <s v="Anywhere"/>
    <x v="0"/>
    <x v="1"/>
    <x v="1"/>
    <x v="9199"/>
    <x v="173"/>
    <s v="Gametime"/>
    <s v="['sql']"/>
  </r>
  <r>
    <x v="0"/>
    <s v="Data Scientist"/>
    <s v="Ahmedabad, Gujarat, India"/>
    <x v="0"/>
    <x v="0"/>
    <x v="7"/>
    <x v="9200"/>
    <x v="848"/>
    <s v="TIGI HR Solution PVT. LTD."/>
    <s v="['python', 'r', 'keras', 'tensorflow', 'pytorch', 'hadoop', 'terraform', 'ansible', 'jenkins']"/>
  </r>
  <r>
    <x v="0"/>
    <s v="SUPERVISORY MANAGEMENT ANALYST (DATA SCIENTIST)"/>
    <s v="Patuxent River, MD"/>
    <x v="0"/>
    <x v="0"/>
    <x v="2"/>
    <x v="9201"/>
    <x v="1128"/>
    <s v="Naval Air Systems Command"/>
    <m/>
  </r>
  <r>
    <x v="1"/>
    <s v="Lead data engineer"/>
    <s v="Baltimore, MD"/>
    <x v="5"/>
    <x v="0"/>
    <x v="1"/>
    <x v="9202"/>
    <x v="176"/>
    <s v="Jobs for Humanity"/>
    <s v="['java', 'scala', 'python', 'nosql', 'aws', 'azure', 'unix', 'linux']"/>
  </r>
  <r>
    <x v="0"/>
    <s v="Data Scientist II, Fraud, Waste &amp; Abuse"/>
    <s v="New York, NY"/>
    <x v="0"/>
    <x v="0"/>
    <x v="2"/>
    <x v="9203"/>
    <x v="363"/>
    <s v="Oscar Health"/>
    <s v="['sql', 'r', 'python']"/>
  </r>
  <r>
    <x v="2"/>
    <s v="Lifeforce: Data Analyst (Remote)"/>
    <s v="Anywhere"/>
    <x v="0"/>
    <x v="1"/>
    <x v="2"/>
    <x v="8815"/>
    <x v="2"/>
    <s v="M13"/>
    <s v="['r', 'sas', 'sas', 'sql', 'spss']"/>
  </r>
  <r>
    <x v="8"/>
    <s v="Senior Fraud Data Scientist/ Analyst (Bangkok based, relocation..."/>
    <s v="Thailand"/>
    <x v="0"/>
    <x v="0"/>
    <x v="25"/>
    <x v="9204"/>
    <x v="8"/>
    <s v="Agoda"/>
    <s v="['sql', 'r', 'python', 'scala', 'pandas', 'tableau']"/>
  </r>
  <r>
    <x v="1"/>
    <s v="Data Engineer"/>
    <s v="New York, NY"/>
    <x v="0"/>
    <x v="0"/>
    <x v="2"/>
    <x v="9205"/>
    <x v="16"/>
    <s v="Creative Capital Solutions"/>
    <m/>
  </r>
  <r>
    <x v="2"/>
    <s v="Data Analyst III"/>
    <s v="Woodland Hills, CA"/>
    <x v="0"/>
    <x v="0"/>
    <x v="2"/>
    <x v="9206"/>
    <x v="1610"/>
    <s v="California Health &amp; Wellness"/>
    <s v="['excel', 'powerpoint']"/>
  </r>
  <r>
    <x v="2"/>
    <s v="Data Analyst, Customer Success (Chicago, IL or Remote)"/>
    <s v="Anywhere"/>
    <x v="0"/>
    <x v="1"/>
    <x v="2"/>
    <x v="9207"/>
    <x v="1611"/>
    <s v="Square"/>
    <s v="['sql', 'python', 'c', 'go', 'looker', 'tableau', 'flow']"/>
  </r>
  <r>
    <x v="8"/>
    <s v="Senior Data Scientist"/>
    <s v="Abell, MD"/>
    <x v="0"/>
    <x v="0"/>
    <x v="2"/>
    <x v="9208"/>
    <x v="1510"/>
    <s v="Leidos"/>
    <s v="['python', 'elasticsearch', 'windows', 'linux', 'ansible', 'kubernetes', 'atlassian', 'gitlab', 'jira', 'confluence']"/>
  </r>
  <r>
    <x v="0"/>
    <s v="Federal - Data Scientist"/>
    <s v="College Park, MD"/>
    <x v="0"/>
    <x v="0"/>
    <x v="2"/>
    <x v="8788"/>
    <x v="853"/>
    <s v="National Archives and Records Administration"/>
    <m/>
  </r>
  <r>
    <x v="0"/>
    <s v="Director Level - Product Management - Data Science"/>
    <s v="Anywhere"/>
    <x v="0"/>
    <x v="1"/>
    <x v="1"/>
    <x v="9209"/>
    <x v="1612"/>
    <s v="Teramind"/>
    <s v="['aws', 'azure', 'tensorflow', 'keras', 'pytorch', 'scikit-learn', 'datarobot']"/>
  </r>
  <r>
    <x v="5"/>
    <s v="Software Developer / Senior Analyst"/>
    <s v="Santa Barbara, CA"/>
    <x v="0"/>
    <x v="0"/>
    <x v="2"/>
    <x v="9210"/>
    <x v="198"/>
    <s v="Direct Relief"/>
    <s v="['sql', 'c#', 'python', 'sql server', 'qlik', 'sap', 'sharepoint']"/>
  </r>
  <r>
    <x v="0"/>
    <s v="Data science"/>
    <s v="Denver, CO"/>
    <x v="0"/>
    <x v="0"/>
    <x v="1"/>
    <x v="9211"/>
    <x v="1613"/>
    <s v="Regis University"/>
    <m/>
  </r>
  <r>
    <x v="2"/>
    <s v="SAP Master Data Analyst"/>
    <s v="Linthicum Heights, MD"/>
    <x v="0"/>
    <x v="0"/>
    <x v="2"/>
    <x v="9212"/>
    <x v="17"/>
    <s v="MMD Services"/>
    <s v="['sap']"/>
  </r>
  <r>
    <x v="5"/>
    <s v="Software Developer &amp; Data Engineer II"/>
    <s v="Boston, MA"/>
    <x v="0"/>
    <x v="0"/>
    <x v="1"/>
    <x v="9213"/>
    <x v="29"/>
    <s v="Boston Public Health Commission"/>
    <s v="['t-sql', 'python', 'c#', 'javascript', 'sql', 'asp.net', 'jquery', 'power bi']"/>
  </r>
  <r>
    <x v="2"/>
    <s v="Data Analyst"/>
    <s v="Geneva, IL"/>
    <x v="0"/>
    <x v="0"/>
    <x v="2"/>
    <x v="9214"/>
    <x v="657"/>
    <s v="Kane County Government"/>
    <s v="['sql', 'sql server', 'excel', 'power bi', 'ssrs', 'dax']"/>
  </r>
  <r>
    <x v="0"/>
    <s v="Manager of Data Science - Global Banking"/>
    <s v="Dallas, TX"/>
    <x v="0"/>
    <x v="0"/>
    <x v="1"/>
    <x v="9215"/>
    <x v="49"/>
    <s v="McKinsey &amp; Company"/>
    <s v="['nosql', 'azure', 'gcp', 'snowflake', 'aws', 'databricks', 'spark', 'hadoop', 'kafka', 'airflow']"/>
  </r>
  <r>
    <x v="0"/>
    <s v="Data scientist"/>
    <s v="Washington, DC"/>
    <x v="0"/>
    <x v="0"/>
    <x v="2"/>
    <x v="9216"/>
    <x v="1575"/>
    <s v="Central Intelligence Agency"/>
    <m/>
  </r>
  <r>
    <x v="0"/>
    <s v="Data Scientist"/>
    <s v="Anywhere"/>
    <x v="0"/>
    <x v="1"/>
    <x v="2"/>
    <x v="9217"/>
    <x v="1"/>
    <s v="Sequoia Applied Technologies"/>
    <s v="['sql', 'python']"/>
  </r>
  <r>
    <x v="1"/>
    <s v="Data engineer"/>
    <s v="Mexico City, CDMX, Mexico"/>
    <x v="0"/>
    <x v="0"/>
    <x v="22"/>
    <x v="9218"/>
    <x v="179"/>
    <s v="Jellyfish"/>
    <s v="['java', 'sql', 'sql server', 'excel', 'sheets', 'power bi', 'tableau', 'alteryx', 'flow']"/>
  </r>
  <r>
    <x v="6"/>
    <s v="Sr-level Data Analyst/Engineer"/>
    <s v="Augusta, GA"/>
    <x v="0"/>
    <x v="0"/>
    <x v="2"/>
    <x v="9219"/>
    <x v="328"/>
    <s v="Peraton"/>
    <s v="['assembly', 'python', 'aws', 'azure', 'pandas', 'matplotlib', 'jupyter']"/>
  </r>
  <r>
    <x v="0"/>
    <s v="Head of Data Science"/>
    <m/>
    <x v="0"/>
    <x v="0"/>
    <x v="2"/>
    <x v="9220"/>
    <x v="49"/>
    <s v="EdgeLink"/>
    <m/>
  </r>
  <r>
    <x v="2"/>
    <s v="Data Analyst"/>
    <s v="Covina, CA"/>
    <x v="0"/>
    <x v="0"/>
    <x v="2"/>
    <x v="9221"/>
    <x v="20"/>
    <s v="Social Model Recovery Systems"/>
    <s v="['sql', 'javascript', 'sas', 'sas', 'excel', 'spss']"/>
  </r>
  <r>
    <x v="2"/>
    <s v="Data Analyst (Remote)"/>
    <s v="Anywhere"/>
    <x v="0"/>
    <x v="1"/>
    <x v="2"/>
    <x v="9222"/>
    <x v="29"/>
    <s v="DeepIntent"/>
    <s v="['sql', 'r', 'excel', 'powerpoint']"/>
  </r>
  <r>
    <x v="8"/>
    <s v="Senior Data Scientist"/>
    <s v="Redwood City, CA"/>
    <x v="0"/>
    <x v="0"/>
    <x v="2"/>
    <x v="9223"/>
    <x v="27"/>
    <s v="Liftoff Mobile Inc."/>
    <s v="['python', 'java', 'scala', 'sql', 'nosql']"/>
  </r>
  <r>
    <x v="1"/>
    <s v="Director, Data Engineering - Card Data &amp; Analytics (Chicago, IL)"/>
    <s v="Chicago, IL"/>
    <x v="5"/>
    <x v="0"/>
    <x v="2"/>
    <x v="9224"/>
    <x v="930"/>
    <s v="Capital One"/>
    <s v="['go', 'aws']"/>
  </r>
  <r>
    <x v="2"/>
    <s v="Data Analyst Lead (Utility Benchmarking)"/>
    <s v="Newark, NJ"/>
    <x v="0"/>
    <x v="0"/>
    <x v="2"/>
    <x v="8923"/>
    <x v="1614"/>
    <s v="PSEG"/>
    <s v="['excel', 'tableau', 'power bi']"/>
  </r>
  <r>
    <x v="6"/>
    <s v="(Senior) Data Analyst, Support domain"/>
    <s v="Berlin, Germany"/>
    <x v="0"/>
    <x v="0"/>
    <x v="9"/>
    <x v="9225"/>
    <x v="46"/>
    <s v="Wolt"/>
    <s v="['python', 'r', 'go', 'sql', 'looker', 'tableau']"/>
  </r>
  <r>
    <x v="4"/>
    <s v="Business Intelligence Developer (Bangkok based, relocation provided)"/>
    <s v="Thailand"/>
    <x v="0"/>
    <x v="0"/>
    <x v="25"/>
    <x v="9226"/>
    <x v="102"/>
    <s v="Agoda"/>
    <s v="['sql', 'python', 'scala', 'c++', 'gcp', 'redshift', 'snowflake', 'spark', 'kafka', 'hadoop', 'tableau', 'power bi', 'git']"/>
  </r>
  <r>
    <x v="3"/>
    <s v="(Hybrid) Senior Data Engineer - Global Ecommerce"/>
    <s v="Anywhere"/>
    <x v="0"/>
    <x v="1"/>
    <x v="16"/>
    <x v="9227"/>
    <x v="522"/>
    <s v="Michael Page Vietnam"/>
    <s v="['python', 'sql', 'aws', 'gcp', 'pandas', 'airflow']"/>
  </r>
  <r>
    <x v="8"/>
    <s v="Senior Data Scientist"/>
    <s v="Mountain View, CA"/>
    <x v="0"/>
    <x v="0"/>
    <x v="2"/>
    <x v="9228"/>
    <x v="242"/>
    <s v="neo.tax"/>
    <s v="['python', 'sql', 'bigquery', 'pytorch', 'hugging face', 'pandas', 'numpy', 'jupyter', 'spark']"/>
  </r>
  <r>
    <x v="1"/>
    <s v="Data Engineer"/>
    <s v="Anywhere"/>
    <x v="0"/>
    <x v="1"/>
    <x v="6"/>
    <x v="9229"/>
    <x v="17"/>
    <s v="Workato"/>
    <s v="['sql', 'python', 'java', 'postgresql', 'snowflake', 'aws', 'redshift', 'bigquery', 'kafka', 'airflow', 'pandas', 'gdpr', 'git', 'terraform']"/>
  </r>
  <r>
    <x v="1"/>
    <s v="ETL Data Engineer"/>
    <s v="Santa Monica, CA"/>
    <x v="0"/>
    <x v="0"/>
    <x v="2"/>
    <x v="9230"/>
    <x v="19"/>
    <s v="TITAN TECHNOLOGIES"/>
    <s v="['sql', 'python', 'java', 'aws', 'redshift', 'graphql', 'jupyter', 'tableau', 'bitbucket']"/>
  </r>
  <r>
    <x v="8"/>
    <s v="Senior Data Scientist - Remote"/>
    <s v="Anywhere"/>
    <x v="0"/>
    <x v="1"/>
    <x v="1"/>
    <x v="9231"/>
    <x v="160"/>
    <s v="UnitedHealth Group"/>
    <s v="['sql', 'spark']"/>
  </r>
  <r>
    <x v="1"/>
    <s v="Data Engineer Jobs"/>
    <s v="Arlington, TX"/>
    <x v="0"/>
    <x v="0"/>
    <x v="1"/>
    <x v="9232"/>
    <x v="33"/>
    <s v="ALTA IT Services"/>
    <s v="['sql', 'python', 'java', 'aws', 'spark']"/>
  </r>
  <r>
    <x v="1"/>
    <s v="Data Engineer"/>
    <s v="Hartford, CT"/>
    <x v="0"/>
    <x v="0"/>
    <x v="1"/>
    <x v="9233"/>
    <x v="679"/>
    <s v="MassMutual"/>
    <s v="['sql', 'python', 'aws', 'spark', 'kafka', 'airflow', 'microstrategy', 'tableau', 'looker']"/>
  </r>
  <r>
    <x v="1"/>
    <s v="Mid to Senior Level Data Engineer--Consulting Services--Mainly..."/>
    <s v="Colorado"/>
    <x v="0"/>
    <x v="0"/>
    <x v="2"/>
    <x v="9234"/>
    <x v="94"/>
    <s v="EMW Staffing Solutions LLC"/>
    <s v="['nosql', 'sql', 'sql server', 'mysql', 'oracle', 'redshift', 'snowflake', 'azure', 'bigquery', 'aws', 'excel', 'power bi', 'tableau']"/>
  </r>
  <r>
    <x v="1"/>
    <s v="AWS Data Engineer"/>
    <s v="Bloomfield, CT"/>
    <x v="4"/>
    <x v="0"/>
    <x v="2"/>
    <x v="9235"/>
    <x v="20"/>
    <s v="DVG Tech Solutions LLC"/>
    <s v="['python', 'scala', 'java', 'sql', 'aws', 'aurora', 'snowflake', 'terraform', 'git', 'jenkins']"/>
  </r>
  <r>
    <x v="2"/>
    <s v="Data Analyst - Special Education"/>
    <s v="Baltimore, MD"/>
    <x v="0"/>
    <x v="0"/>
    <x v="2"/>
    <x v="9236"/>
    <x v="1068"/>
    <s v="Baltimore City Public Schools"/>
    <s v="['python', 'r', 'visual basic', 'excel']"/>
  </r>
  <r>
    <x v="1"/>
    <s v="Data Engineering Product Manager"/>
    <s v="Gdańsk, Poland"/>
    <x v="0"/>
    <x v="0"/>
    <x v="11"/>
    <x v="9237"/>
    <x v="56"/>
    <s v="Dynatrace"/>
    <s v="['sql', 'snowflake']"/>
  </r>
  <r>
    <x v="1"/>
    <s v="Data Engineer, Hardware"/>
    <s v="San Francisco, CA"/>
    <x v="0"/>
    <x v="0"/>
    <x v="2"/>
    <x v="9238"/>
    <x v="8"/>
    <s v="Block"/>
    <s v="['sql', 'ruby', 'ruby', 'python', 'java', 'go', 'c', 'snowflake', 'bigquery', 'redshift', 'aws', 'gcp', 'airflow', 'git']"/>
  </r>
  <r>
    <x v="3"/>
    <s v="Senior Lead Data Engineer"/>
    <s v="Philadelphia, PA"/>
    <x v="0"/>
    <x v="0"/>
    <x v="2"/>
    <x v="9239"/>
    <x v="360"/>
    <s v="Capital One"/>
    <s v="['java', 'scala', 'python', 'nosql', 'sql', 'mongo', 'shell', 'mysql', 'cassandra', 'redshift', 'snowflake', 'aws', 'azure', 'hadoop', 'kafka', 'spark']"/>
  </r>
  <r>
    <x v="3"/>
    <s v="Senior Data Engineer"/>
    <s v="Washington, DC"/>
    <x v="0"/>
    <x v="0"/>
    <x v="2"/>
    <x v="9240"/>
    <x v="51"/>
    <s v="CyberCoders"/>
    <s v="['python', 'r', 'sql', 'azure']"/>
  </r>
  <r>
    <x v="1"/>
    <s v="Lead Data Engineer"/>
    <s v="Scranton, PA"/>
    <x v="0"/>
    <x v="0"/>
    <x v="2"/>
    <x v="9241"/>
    <x v="176"/>
    <s v="Capital One"/>
    <s v="['python', 'scala', 'sql', 'java', 'nosql', 'mongo', 'shell', 'mysql', 'cassandra', 'aws', 'azure', 'redshift', 'snowflake', 'spark', 'hadoop', 'kafka']"/>
  </r>
  <r>
    <x v="0"/>
    <s v="Optimization and Data Science Engineer"/>
    <s v="Alpharetta, GA"/>
    <x v="1"/>
    <x v="0"/>
    <x v="2"/>
    <x v="9242"/>
    <x v="1615"/>
    <s v="Infocodec Solutions"/>
    <s v="['java', 'python', 'sql']"/>
  </r>
  <r>
    <x v="1"/>
    <s v="Data Engineer - Remote"/>
    <s v="Anywhere"/>
    <x v="0"/>
    <x v="1"/>
    <x v="2"/>
    <x v="9243"/>
    <x v="94"/>
    <s v="Vestis"/>
    <s v="['sql', 'python', 'java', 'c', 'azure', 'word', 'powerpoint', 'excel', 'sharepoint']"/>
  </r>
  <r>
    <x v="2"/>
    <s v="SQL Data Analyst"/>
    <s v="Chicago, IL"/>
    <x v="0"/>
    <x v="0"/>
    <x v="2"/>
    <x v="9244"/>
    <x v="231"/>
    <s v="TEEMA"/>
    <s v="['sql', 't-sql', 'visual basic', 'go', 'sql server', 'azure', 'word', 'visio', 'excel', 'ms access']"/>
  </r>
  <r>
    <x v="0"/>
    <s v="Staff Data Scientist, Analytics"/>
    <s v="San Francisco, CA"/>
    <x v="0"/>
    <x v="0"/>
    <x v="2"/>
    <x v="9245"/>
    <x v="8"/>
    <s v="Airwallex"/>
    <s v="['sql', 'python', 'r']"/>
  </r>
  <r>
    <x v="0"/>
    <s v="Data Scientist 3"/>
    <s v="Aurora, CO"/>
    <x v="0"/>
    <x v="0"/>
    <x v="1"/>
    <x v="9246"/>
    <x v="200"/>
    <s v="Wyetech"/>
    <s v="['python', 'c', 'jupyter']"/>
  </r>
  <r>
    <x v="1"/>
    <s v="Data Engineer"/>
    <s v="Anywhere"/>
    <x v="0"/>
    <x v="1"/>
    <x v="2"/>
    <x v="9247"/>
    <x v="270"/>
    <s v="kraken"/>
    <s v="['sql', 'scala', 'python', 'golang', 'airflow']"/>
  </r>
  <r>
    <x v="0"/>
    <s v="Data Scientist"/>
    <s v="Anywhere"/>
    <x v="0"/>
    <x v="1"/>
    <x v="2"/>
    <x v="9248"/>
    <x v="234"/>
    <s v="Health Advocate"/>
    <s v="['go']"/>
  </r>
  <r>
    <x v="1"/>
    <s v="Snowflake Data Engineer"/>
    <s v="Anywhere"/>
    <x v="0"/>
    <x v="1"/>
    <x v="2"/>
    <x v="9249"/>
    <x v="19"/>
    <s v="LTIMindtree"/>
    <s v="['sql', 'snowflake']"/>
  </r>
  <r>
    <x v="1"/>
    <s v="Data Engineer"/>
    <s v="Anywhere"/>
    <x v="0"/>
    <x v="1"/>
    <x v="2"/>
    <x v="9250"/>
    <x v="62"/>
    <s v="Intelletec"/>
    <s v="['python', 'aws']"/>
  </r>
  <r>
    <x v="3"/>
    <s v="Senior Data Engineer &amp; Innovation - FULL-TIME role - Need US..."/>
    <s v="Anywhere"/>
    <x v="0"/>
    <x v="1"/>
    <x v="1"/>
    <x v="9251"/>
    <x v="57"/>
    <s v="SREYO"/>
    <s v="['sql', 'python', 'snowflake', 'redshift', 'aws', 'hadoop', 'numpy', 'pandas', 'pyspark']"/>
  </r>
  <r>
    <x v="2"/>
    <s v="Data Analyst"/>
    <s v="Anywhere"/>
    <x v="0"/>
    <x v="1"/>
    <x v="1"/>
    <x v="9252"/>
    <x v="57"/>
    <s v="Polygence"/>
    <s v="['sql', 'python', 'r', 'excel', 'sheets', 'tableau', 'looker']"/>
  </r>
  <r>
    <x v="4"/>
    <s v="Bank Business Intelligence Analyst Senior"/>
    <s v="San Antonio, TX"/>
    <x v="0"/>
    <x v="0"/>
    <x v="2"/>
    <x v="9253"/>
    <x v="70"/>
    <s v="USAA"/>
    <s v="['nosql', 'sql', 'sas', 'sas', 'r', 'python', 'snowflake', 'hadoop', 'phoenix', 'tableau']"/>
  </r>
  <r>
    <x v="2"/>
    <s v="Data Analyst"/>
    <s v="Ho Chi Minh City, Vietnam"/>
    <x v="0"/>
    <x v="0"/>
    <x v="16"/>
    <x v="9254"/>
    <x v="141"/>
    <s v="GeoComply"/>
    <s v="['sql', 'macos', 'windows', 'power bi', 'tableau']"/>
  </r>
  <r>
    <x v="2"/>
    <s v="Data Analyst"/>
    <s v="Charlotte, NC"/>
    <x v="0"/>
    <x v="0"/>
    <x v="2"/>
    <x v="9255"/>
    <x v="23"/>
    <s v="Dexian - DISYS"/>
    <s v="['sas', 'sas', 'sql', 'python']"/>
  </r>
  <r>
    <x v="1"/>
    <s v="Data Engineer"/>
    <s v="New York, NY"/>
    <x v="0"/>
    <x v="0"/>
    <x v="2"/>
    <x v="9256"/>
    <x v="228"/>
    <s v="Life Science People"/>
    <s v="['linux']"/>
  </r>
  <r>
    <x v="2"/>
    <s v="Data Product Manager"/>
    <s v="Tampa, FL"/>
    <x v="0"/>
    <x v="0"/>
    <x v="2"/>
    <x v="9257"/>
    <x v="196"/>
    <s v="AACSB International"/>
    <s v="['jira', 'asana']"/>
  </r>
  <r>
    <x v="3"/>
    <s v="Senior Data Engineer"/>
    <s v="United States"/>
    <x v="0"/>
    <x v="0"/>
    <x v="2"/>
    <x v="9258"/>
    <x v="51"/>
    <s v="Evolution"/>
    <s v="['sql', 'azure', 'snowflake', 'power bi', 'github']"/>
  </r>
  <r>
    <x v="1"/>
    <s v="Data Engineer"/>
    <s v="Los Angeles, CA"/>
    <x v="0"/>
    <x v="0"/>
    <x v="2"/>
    <x v="9259"/>
    <x v="31"/>
    <s v="MRoads"/>
    <s v="['python', 'sql', 'aws', 'azure', 'snowflake']"/>
  </r>
  <r>
    <x v="1"/>
    <s v="Data Engineer"/>
    <s v="Jacksonville, FL"/>
    <x v="0"/>
    <x v="0"/>
    <x v="1"/>
    <x v="9260"/>
    <x v="10"/>
    <s v="Jobot"/>
    <s v="['sql', 'python', 'c#', 'jenkins', 'git', 'jira']"/>
  </r>
  <r>
    <x v="1"/>
    <s v="Data Engineer"/>
    <s v="Texas"/>
    <x v="0"/>
    <x v="0"/>
    <x v="2"/>
    <x v="9261"/>
    <x v="18"/>
    <s v="Trepp, Inc."/>
    <s v="['sql', 'python', 'java', 'scala', 'sql server', 'aws', 'oracle', 'spark', 'terraform', 'github', 'git']"/>
  </r>
  <r>
    <x v="2"/>
    <s v="Fulltime Hire || Field Engineering Data Analyst || Denver, CO"/>
    <s v="Bristol, PA"/>
    <x v="0"/>
    <x v="0"/>
    <x v="2"/>
    <x v="9262"/>
    <x v="29"/>
    <s v="Emonics LLC"/>
    <m/>
  </r>
  <r>
    <x v="1"/>
    <s v="(Remote local with 5% travel) AWS Data Engineer"/>
    <s v="Anywhere"/>
    <x v="0"/>
    <x v="1"/>
    <x v="2"/>
    <x v="9263"/>
    <x v="1114"/>
    <s v="PSEG"/>
    <s v="['python', 'sql', 'shell', 'java', 'sql server', 'aws', 'redshift', 'oracle', 'flow']"/>
  </r>
  <r>
    <x v="3"/>
    <s v="Senior Data Engineer - Python, AWS, Snowflake Required"/>
    <s v="Anywhere"/>
    <x v="0"/>
    <x v="1"/>
    <x v="2"/>
    <x v="9264"/>
    <x v="56"/>
    <s v="KP Recruiting Group"/>
    <s v="['python', 'css', 'aws', 'snowflake', 'redshift', 'kafka', 'qlik']"/>
  </r>
  <r>
    <x v="8"/>
    <s v="Senior Data Scientist | Commercial Auto"/>
    <s v="Anywhere"/>
    <x v="0"/>
    <x v="1"/>
    <x v="2"/>
    <x v="9265"/>
    <x v="18"/>
    <s v="Intelletec"/>
    <s v="['python', 'r', 'sql']"/>
  </r>
  <r>
    <x v="6"/>
    <s v="Senior Data Analyst"/>
    <s v="Rosemont, IL"/>
    <x v="0"/>
    <x v="0"/>
    <x v="2"/>
    <x v="9266"/>
    <x v="16"/>
    <s v="TalentFish LLC"/>
    <s v="['sql', 'r', 'python', 'sas', 'sas', 'azure', 'spark', 'excel', 'power bi', 'tableau', 'qlik', 'git']"/>
  </r>
  <r>
    <x v="0"/>
    <s v="Data Scientist"/>
    <s v="Anywhere"/>
    <x v="0"/>
    <x v="1"/>
    <x v="1"/>
    <x v="9267"/>
    <x v="51"/>
    <s v="Zaddy Solutions"/>
    <s v="['python', 'r', 'julia', 'sql', 'numpy', 'pandas', 'tensorflow', 'pytorch']"/>
  </r>
  <r>
    <x v="1"/>
    <s v="Manager, Data Engineer"/>
    <s v="Annapolis, MD"/>
    <x v="0"/>
    <x v="0"/>
    <x v="1"/>
    <x v="9268"/>
    <x v="444"/>
    <s v="Capital One"/>
    <s v="['java', 'scala', 'python', 'nosql', 'sql', 'mongo', 'shell', 'mysql', 'cassandra', 'redshift', 'snowflake', 'aws', 'azure', 'hadoop', 'kafka', 'spark']"/>
  </r>
  <r>
    <x v="2"/>
    <s v="Data Analyst"/>
    <s v="Auburn, AL"/>
    <x v="0"/>
    <x v="0"/>
    <x v="2"/>
    <x v="9269"/>
    <x v="239"/>
    <s v="Holland Homes, LLC"/>
    <s v="['power bi']"/>
  </r>
  <r>
    <x v="1"/>
    <s v="Software Data Engineer, CCS"/>
    <s v="Anywhere"/>
    <x v="0"/>
    <x v="1"/>
    <x v="2"/>
    <x v="9270"/>
    <x v="1616"/>
    <s v="CCS, LLC"/>
    <s v="['sql', 'python', 'aws', 'azure', 'word', 'excel', 'outlook']"/>
  </r>
  <r>
    <x v="1"/>
    <s v="Associate Data Engineer"/>
    <s v="United States"/>
    <x v="0"/>
    <x v="0"/>
    <x v="2"/>
    <x v="9271"/>
    <x v="239"/>
    <s v="Incedo Inc."/>
    <s v="['sql', 'r', 'python', 'github', 'zoom']"/>
  </r>
  <r>
    <x v="0"/>
    <s v="Director of Data Science (Remote)"/>
    <s v="Anywhere"/>
    <x v="0"/>
    <x v="1"/>
    <x v="2"/>
    <x v="9272"/>
    <x v="180"/>
    <s v="Huckleberry Labs"/>
    <s v="['python', 'aws', 'gcp']"/>
  </r>
  <r>
    <x v="3"/>
    <s v="Senior Data Engineer"/>
    <s v="Manhattan Beach, CA"/>
    <x v="0"/>
    <x v="0"/>
    <x v="2"/>
    <x v="9273"/>
    <x v="35"/>
    <s v="NAX Group"/>
    <s v="['python', 'c++', 'scala', 'sql', 'javascript', 'typescript', 'aws', 'azure', 'spark', 'hadoop', 'graphql', 'react', 'pandas', 'docker', 'kubernetes', 'terraform']"/>
  </r>
  <r>
    <x v="0"/>
    <s v="Data Scientist"/>
    <s v="Frisco, TX"/>
    <x v="0"/>
    <x v="0"/>
    <x v="1"/>
    <x v="9274"/>
    <x v="1617"/>
    <s v="TIAA"/>
    <s v="['python', 'aws', 'azure', 'keras', 'pytorch', 'scikit-learn', 'nltk']"/>
  </r>
  <r>
    <x v="0"/>
    <s v="Head of Data - Digital &amp; Cloud"/>
    <s v="Dublin, Ireland"/>
    <x v="0"/>
    <x v="0"/>
    <x v="28"/>
    <x v="9275"/>
    <x v="402"/>
    <s v="Version 1"/>
    <s v="['sql', 'sql server', 'oracle', 'aws', 'azure']"/>
  </r>
  <r>
    <x v="5"/>
    <s v="Software Engineer Robotics"/>
    <s v="Kampala, Uganda"/>
    <x v="0"/>
    <x v="0"/>
    <x v="92"/>
    <x v="9276"/>
    <x v="1150"/>
    <s v="Standard Bank Group"/>
    <s v="['python', 'c#', 'mysql', 'oracle', 'azure', 'aws', 'react', 'angular']"/>
  </r>
  <r>
    <x v="0"/>
    <s v="Data Scientist"/>
    <s v="Bentonville, AR"/>
    <x v="1"/>
    <x v="0"/>
    <x v="2"/>
    <x v="9277"/>
    <x v="67"/>
    <s v="Flexton Inc"/>
    <m/>
  </r>
  <r>
    <x v="1"/>
    <s v="Staff Data Engineer"/>
    <s v="Anywhere"/>
    <x v="0"/>
    <x v="1"/>
    <x v="1"/>
    <x v="9278"/>
    <x v="71"/>
    <s v="IT Motives"/>
    <s v="['go', 'sql', 'scala', 'python', 'mysql', 'oracle', 'redshift', 'react', 'kafka', 'spark', 'sharepoint', 'github', 'kubernetes']"/>
  </r>
  <r>
    <x v="3"/>
    <s v="Senior Data Engineer"/>
    <s v="New York, NY"/>
    <x v="0"/>
    <x v="0"/>
    <x v="1"/>
    <x v="9279"/>
    <x v="8"/>
    <s v="Lawrence Harvey"/>
    <s v="['azure', 'aws', 'gcp']"/>
  </r>
  <r>
    <x v="0"/>
    <s v="Data Scientist Jobs"/>
    <s v="Tampa, FL"/>
    <x v="0"/>
    <x v="0"/>
    <x v="2"/>
    <x v="9280"/>
    <x v="57"/>
    <s v="STEMboard"/>
    <s v="['r', 'python', 'databricks', 'ibm cloud', 'snowflake', 'numpy', 'pandas', 'tableau', 'power bi']"/>
  </r>
  <r>
    <x v="0"/>
    <s v="Data Scientist, SBG Marketing Science"/>
    <s v="Austin, TX"/>
    <x v="0"/>
    <x v="0"/>
    <x v="2"/>
    <x v="9281"/>
    <x v="490"/>
    <s v="Meta"/>
    <s v="['sql', 'python', 'r']"/>
  </r>
  <r>
    <x v="0"/>
    <s v="Data Scientist"/>
    <s v="Darien, CT"/>
    <x v="0"/>
    <x v="0"/>
    <x v="2"/>
    <x v="9282"/>
    <x v="71"/>
    <s v="Smith Hanley Associates"/>
    <s v="['python', 'r', 'c++', 'sql', 'spark']"/>
  </r>
  <r>
    <x v="8"/>
    <s v="Sr Manager Data Science - Work From Home, PA"/>
    <s v="Anywhere"/>
    <x v="0"/>
    <x v="1"/>
    <x v="2"/>
    <x v="9283"/>
    <x v="1618"/>
    <s v="Lumen"/>
    <s v="['sql', 'r', 'python', 'javascript', 'oracle']"/>
  </r>
  <r>
    <x v="1"/>
    <s v="Data Engineer"/>
    <s v="Portugal"/>
    <x v="0"/>
    <x v="0"/>
    <x v="12"/>
    <x v="9284"/>
    <x v="187"/>
    <s v="SWORD Health"/>
    <s v="['mongo', 'sql', 'nosql', 'mongodb', 'mongodb', 'java', 'scala', 'python', 'shell', 'mysql', 'postgresql', 'bigquery', 'gcp', 'aws', 'kafka', 'looker', 'tableau']"/>
  </r>
  <r>
    <x v="1"/>
    <s v="Data Engineer - Vice President"/>
    <s v="Boston, MA"/>
    <x v="0"/>
    <x v="0"/>
    <x v="1"/>
    <x v="9285"/>
    <x v="56"/>
    <s v="State Street"/>
    <s v="['python', 'sql', 'java', 'databricks', 'aws', 'unix', 'jenkins', 'git']"/>
  </r>
  <r>
    <x v="8"/>
    <s v="Senior Data Scientist $150K-170K"/>
    <s v="Lake Forest, CA"/>
    <x v="0"/>
    <x v="0"/>
    <x v="2"/>
    <x v="9286"/>
    <x v="461"/>
    <s v="CyberCoders"/>
    <s v="['sql', 'matlab', 'python', 'r', 'scala', 'spark', 'git']"/>
  </r>
  <r>
    <x v="3"/>
    <s v="Senior Data Engineer"/>
    <s v="New York, NY"/>
    <x v="0"/>
    <x v="0"/>
    <x v="1"/>
    <x v="9287"/>
    <x v="1619"/>
    <s v="Handshake"/>
    <s v="['go', 'bigquery', 'spark', 'airflow']"/>
  </r>
  <r>
    <x v="1"/>
    <s v="GCP Data Engineer (FTE Only)"/>
    <s v="Anywhere"/>
    <x v="0"/>
    <x v="1"/>
    <x v="2"/>
    <x v="9288"/>
    <x v="67"/>
    <s v="Tekshapers Inc"/>
    <s v="['sql', 'java', 'gcp', 'bigquery', 'kafka']"/>
  </r>
  <r>
    <x v="1"/>
    <s v="ETL Data Engineer - Perm Direct Hire - W2 Only, no C2C/C2h ..."/>
    <s v="Anywhere"/>
    <x v="0"/>
    <x v="1"/>
    <x v="2"/>
    <x v="9289"/>
    <x v="39"/>
    <s v="Apex Systems"/>
    <s v="['sql', 'python']"/>
  </r>
  <r>
    <x v="1"/>
    <s v="Data Engineer"/>
    <s v="Minneapolis, MN"/>
    <x v="0"/>
    <x v="0"/>
    <x v="2"/>
    <x v="9290"/>
    <x v="231"/>
    <s v="APPIC Solutions LLC"/>
    <s v="['sql', 'azure', 'databricks', 'git']"/>
  </r>
  <r>
    <x v="1"/>
    <s v="Data Engineer Remote / Telecommute Jobs"/>
    <s v="Anywhere"/>
    <x v="0"/>
    <x v="1"/>
    <x v="1"/>
    <x v="9291"/>
    <x v="33"/>
    <s v="Amplify Federal"/>
    <s v="['sql', 'python', 'java', 'spark', 'kafka', 'airflow']"/>
  </r>
  <r>
    <x v="0"/>
    <s v="Staff Data Scientist"/>
    <s v="Anywhere"/>
    <x v="0"/>
    <x v="1"/>
    <x v="2"/>
    <x v="9292"/>
    <x v="400"/>
    <s v="Platform Science"/>
    <s v="['python', 'r', 'sql', 'snowflake', 'scikit-learn', 'tensorflow', 'numpy', 'pandas', 'looker', 'tableau']"/>
  </r>
  <r>
    <x v="1"/>
    <s v="Jr Data Analytics Engineer"/>
    <s v="Anywhere"/>
    <x v="0"/>
    <x v="1"/>
    <x v="2"/>
    <x v="9293"/>
    <x v="291"/>
    <s v="Echelon Services, LLC"/>
    <s v="['sql']"/>
  </r>
  <r>
    <x v="0"/>
    <s v="Data Scientist Lead"/>
    <s v="Paris, France"/>
    <x v="0"/>
    <x v="0"/>
    <x v="27"/>
    <x v="9294"/>
    <x v="184"/>
    <s v="Fifty-Five"/>
    <s v="['sql', 'bash', 'git']"/>
  </r>
  <r>
    <x v="1"/>
    <s v="Data Engineer"/>
    <s v="Irvine, CA"/>
    <x v="0"/>
    <x v="0"/>
    <x v="2"/>
    <x v="9295"/>
    <x v="35"/>
    <s v="Insight Global"/>
    <s v="['sql', 'snowflake', 'bigquery', 'aws', 'redshift', 'azure', 'spark', 'pyspark', 'kafka', 'git']"/>
  </r>
  <r>
    <x v="0"/>
    <s v="Data Scientist"/>
    <s v="Montreal, QC, Canada"/>
    <x v="0"/>
    <x v="0"/>
    <x v="23"/>
    <x v="9296"/>
    <x v="31"/>
    <s v="Local Logic"/>
    <s v="['python', 'r']"/>
  </r>
  <r>
    <x v="1"/>
    <s v="Data Engineer"/>
    <s v="Pennsylvania"/>
    <x v="0"/>
    <x v="0"/>
    <x v="2"/>
    <x v="9297"/>
    <x v="17"/>
    <s v="Robert Half"/>
    <s v="['sql', 'sql server', 'windows', 'ssrs', 'power bi']"/>
  </r>
  <r>
    <x v="0"/>
    <s v="Data Scientist"/>
    <s v="Hyattsville, MD"/>
    <x v="0"/>
    <x v="0"/>
    <x v="2"/>
    <x v="9298"/>
    <x v="71"/>
    <s v="Leidos"/>
    <m/>
  </r>
  <r>
    <x v="2"/>
    <s v="Entry Level - Data Analyst (Power BI)"/>
    <s v="Chicago, IL"/>
    <x v="0"/>
    <x v="0"/>
    <x v="2"/>
    <x v="9299"/>
    <x v="239"/>
    <s v="Aegis Worldwide"/>
    <s v="['sap', 'powerpoint', 'power bi']"/>
  </r>
  <r>
    <x v="1"/>
    <s v="Data Engineer (GCP, BigQuery, Informatica)"/>
    <s v="Anywhere"/>
    <x v="0"/>
    <x v="1"/>
    <x v="1"/>
    <x v="9300"/>
    <x v="120"/>
    <s v="Seneca Resources"/>
    <s v="['sql', 'java', 'python', 'db2', 'bigquery', 'qlik', 'tableau', 'power bi']"/>
  </r>
  <r>
    <x v="3"/>
    <s v="Senior Lead Data Engineer"/>
    <s v="Charlotte, NC"/>
    <x v="0"/>
    <x v="0"/>
    <x v="2"/>
    <x v="9301"/>
    <x v="262"/>
    <s v="TIAA"/>
    <s v="['sql', 'python', 'java', 'aws', 'azure', 'power bi', 'jenkins', 'terraform', 'puppet', 'chef', 'ansible', 'git']"/>
  </r>
  <r>
    <x v="1"/>
    <s v="Data Engineer"/>
    <s v="Ashland, KY"/>
    <x v="0"/>
    <x v="0"/>
    <x v="1"/>
    <x v="9302"/>
    <x v="67"/>
    <s v="Forsyth Barnes"/>
    <s v="['sql', 'powershell', 'python']"/>
  </r>
  <r>
    <x v="2"/>
    <s v="JSF - Business Data Analyst (Arlington, VA)"/>
    <s v="Arlington, TX"/>
    <x v="0"/>
    <x v="0"/>
    <x v="2"/>
    <x v="9303"/>
    <x v="57"/>
    <s v="Integrated Data Services Inc."/>
    <s v="['qlik', 'tableau', 'power bi']"/>
  </r>
  <r>
    <x v="2"/>
    <s v="Data Analyst"/>
    <s v="Clearwater, FL"/>
    <x v="0"/>
    <x v="0"/>
    <x v="2"/>
    <x v="9304"/>
    <x v="441"/>
    <s v="Robert Half"/>
    <s v="['sql', 'power bi', 'tableau']"/>
  </r>
  <r>
    <x v="1"/>
    <s v="Data Engineer"/>
    <s v="Anywhere"/>
    <x v="0"/>
    <x v="1"/>
    <x v="2"/>
    <x v="9305"/>
    <x v="29"/>
    <s v="Tactacam LLC"/>
    <s v="['javascript', 'sql', 'redshift', 'kafka', 'flow']"/>
  </r>
  <r>
    <x v="8"/>
    <s v="Senior Data Scientist"/>
    <s v="United States"/>
    <x v="0"/>
    <x v="0"/>
    <x v="1"/>
    <x v="9306"/>
    <x v="18"/>
    <s v="Lawrence Harvey"/>
    <s v="['sql', 'python', 'r', 'pytorch', 'tensorflow', 'keras']"/>
  </r>
  <r>
    <x v="0"/>
    <s v="Data Scientist"/>
    <s v="New York, NY"/>
    <x v="0"/>
    <x v="0"/>
    <x v="2"/>
    <x v="9307"/>
    <x v="2"/>
    <s v="Magid"/>
    <s v="['python', 'r', 'scala', 'sql', 'sas', 'sas', 'matlab']"/>
  </r>
  <r>
    <x v="1"/>
    <s v="Data Engineer"/>
    <s v="Anywhere"/>
    <x v="0"/>
    <x v="1"/>
    <x v="1"/>
    <x v="9308"/>
    <x v="1"/>
    <s v="Parabolic Career"/>
    <m/>
  </r>
  <r>
    <x v="1"/>
    <s v="Principal Data Engineer"/>
    <s v="King of Prussia, PA"/>
    <x v="0"/>
    <x v="0"/>
    <x v="2"/>
    <x v="9309"/>
    <x v="27"/>
    <s v="Harnham"/>
    <s v="['python', 'sql', 'azure', 'databricks', 'spark', 'docker']"/>
  </r>
  <r>
    <x v="6"/>
    <s v="Senior Data Analyst"/>
    <s v="Sandy Springs, GA"/>
    <x v="0"/>
    <x v="0"/>
    <x v="2"/>
    <x v="9310"/>
    <x v="46"/>
    <s v="Publicis Groupe"/>
    <s v="['sas', 'sas', 'sql', 'python', 'r', 'excel', 'tableau']"/>
  </r>
  <r>
    <x v="1"/>
    <s v="Lead Data Engineer (Remote-Azure)"/>
    <s v="Anywhere"/>
    <x v="0"/>
    <x v="1"/>
    <x v="1"/>
    <x v="9311"/>
    <x v="1"/>
    <s v="CyberCoders"/>
    <s v="['sql', 'python', 'scala', 'databricks', 'azure', 'snowflake', 'airflow']"/>
  </r>
  <r>
    <x v="1"/>
    <s v="Data Engineer"/>
    <s v="Barcelona, Spain"/>
    <x v="0"/>
    <x v="0"/>
    <x v="20"/>
    <x v="9312"/>
    <x v="123"/>
    <s v="albelli-Photobox Group"/>
    <s v="['sql', 'python', 'aws', 'snowflake', 'redshift', 'bigquery', 'airflow', 'looker', 'tableau', 'terraform', 'unify']"/>
  </r>
  <r>
    <x v="1"/>
    <s v="Google Cloud Platform Data Engineer"/>
    <s v="Bay Point, CA"/>
    <x v="0"/>
    <x v="0"/>
    <x v="2"/>
    <x v="9313"/>
    <x v="67"/>
    <s v="Advent Global Solutions, Inc."/>
    <s v="['sql', 'nosql', 'bigquery', 'spark', 'kafka', 'airflow']"/>
  </r>
  <r>
    <x v="8"/>
    <s v="Senior Director of Data Science"/>
    <s v="Anywhere"/>
    <x v="0"/>
    <x v="1"/>
    <x v="1"/>
    <x v="9314"/>
    <x v="11"/>
    <s v="Harnham"/>
    <s v="['python', 'r', 'sql', 'watson']"/>
  </r>
  <r>
    <x v="1"/>
    <s v="Data Engineer - Houston based"/>
    <s v="Houston, TX"/>
    <x v="0"/>
    <x v="0"/>
    <x v="2"/>
    <x v="9315"/>
    <x v="122"/>
    <s v="TriSMART Solar LLC"/>
    <s v="['python', 'java', 'scala', 'sql', 'nosql', 'aws', 'azure', 'spark', 'hadoop']"/>
  </r>
  <r>
    <x v="0"/>
    <s v="Data Scientist"/>
    <s v="San Francisco, CA"/>
    <x v="0"/>
    <x v="0"/>
    <x v="2"/>
    <x v="9316"/>
    <x v="68"/>
    <s v="CyberCoders"/>
    <s v="['python', 'azure', 'pytorch', 'tensorflow', 'opencv', 'datarobot']"/>
  </r>
  <r>
    <x v="2"/>
    <s v="Data Analyst"/>
    <s v="Austin, TX"/>
    <x v="0"/>
    <x v="0"/>
    <x v="2"/>
    <x v="9317"/>
    <x v="23"/>
    <s v="Trinity Healthcare Resources"/>
    <s v="['sql', 'r', 'python', 'shell', 'postgresql', 'git']"/>
  </r>
  <r>
    <x v="0"/>
    <s v="Data Scientist"/>
    <s v="Jacksonville Beach, FL"/>
    <x v="0"/>
    <x v="0"/>
    <x v="2"/>
    <x v="9318"/>
    <x v="2"/>
    <s v="Ascendo Resources"/>
    <s v="['python', 'sql', 'azure', 'databricks', 'snowflake', 'pandas', 'pyspark']"/>
  </r>
  <r>
    <x v="6"/>
    <s v="Senior Data Analyst"/>
    <s v="Germany"/>
    <x v="0"/>
    <x v="0"/>
    <x v="9"/>
    <x v="9319"/>
    <x v="1324"/>
    <s v="Delivery Hero"/>
    <s v="['go', 'bigquery', 'redshift', 'tableau']"/>
  </r>
  <r>
    <x v="6"/>
    <s v="Senior Data Analyst"/>
    <m/>
    <x v="0"/>
    <x v="0"/>
    <x v="2"/>
    <x v="9320"/>
    <x v="2"/>
    <s v="Selby Jennings"/>
    <s v="['sql', 'aws', 'redshift', 'tableau']"/>
  </r>
  <r>
    <x v="1"/>
    <s v="Data Engineer - Bulgaria"/>
    <s v="Sofia, Bulgaria"/>
    <x v="0"/>
    <x v="0"/>
    <x v="15"/>
    <x v="9321"/>
    <x v="638"/>
    <s v="bunq"/>
    <s v="['python', 'sql', 'aws']"/>
  </r>
  <r>
    <x v="0"/>
    <s v="Data Scientist - English speaker (Hybrid)"/>
    <s v="São Paulo, State of São Paulo, Brazil"/>
    <x v="0"/>
    <x v="0"/>
    <x v="41"/>
    <x v="9322"/>
    <x v="178"/>
    <s v="Shift Technology"/>
    <s v="['c++', 'java', 'c#']"/>
  </r>
  <r>
    <x v="1"/>
    <s v="Data Engineer"/>
    <s v="Sunset Hills, MO"/>
    <x v="0"/>
    <x v="0"/>
    <x v="2"/>
    <x v="9323"/>
    <x v="67"/>
    <s v="Clarity Technology Partners"/>
    <s v="['sql', 'c#', 'sql server']"/>
  </r>
  <r>
    <x v="0"/>
    <s v="Data Scientist / Analyst"/>
    <s v="Anywhere"/>
    <x v="0"/>
    <x v="1"/>
    <x v="2"/>
    <x v="9324"/>
    <x v="17"/>
    <s v="NFT Text Inc."/>
    <s v="['sql', 'mysql', 'tableau', 'sheets']"/>
  </r>
  <r>
    <x v="1"/>
    <s v="Data Engineer"/>
    <m/>
    <x v="0"/>
    <x v="0"/>
    <x v="2"/>
    <x v="9325"/>
    <x v="1"/>
    <s v="The Judge Group"/>
    <s v="['python', 'javascript', 'aws', 'spark', 'pyspark', 'flask', 'react.js']"/>
  </r>
  <r>
    <x v="4"/>
    <s v="Business Intelligence Analyst"/>
    <s v="Chicago, IL"/>
    <x v="0"/>
    <x v="0"/>
    <x v="2"/>
    <x v="9326"/>
    <x v="20"/>
    <s v="Spiceworks"/>
    <s v="['sql', 'sql server', 'snowflake', 'redshift', 'tableau', 'excel']"/>
  </r>
  <r>
    <x v="0"/>
    <s v="Digital Data Specialist"/>
    <s v="Bogotá, Bogota, Colombia"/>
    <x v="0"/>
    <x v="0"/>
    <x v="32"/>
    <x v="9327"/>
    <x v="0"/>
    <s v="Publicis Groupe"/>
    <s v="['firebase', 'firebase', 'spark', 'excel', 'power bi', 'tableau']"/>
  </r>
  <r>
    <x v="1"/>
    <s v="Data Engineer"/>
    <s v="Anywhere"/>
    <x v="0"/>
    <x v="1"/>
    <x v="1"/>
    <x v="9328"/>
    <x v="172"/>
    <s v="CyberCoders"/>
    <s v="['sql', 'python', 'snowflake', 'oracle', 'power bi', 'tableau', 'sap']"/>
  </r>
  <r>
    <x v="5"/>
    <s v="Power BI Developer"/>
    <s v="Atlanta, GA"/>
    <x v="0"/>
    <x v="0"/>
    <x v="2"/>
    <x v="9329"/>
    <x v="164"/>
    <s v="Clarkston Consulting"/>
    <s v="['power bi', 'tableau', 'flow']"/>
  </r>
  <r>
    <x v="3"/>
    <s v="Senior Data Engineer (Suspicious Activity Response Team)"/>
    <s v="Anywhere"/>
    <x v="1"/>
    <x v="1"/>
    <x v="2"/>
    <x v="9330"/>
    <x v="1620"/>
    <s v="Agility Partners"/>
    <s v="['c', 'c++', 'c#', 'java', 'javascript', 'python', 'azure']"/>
  </r>
  <r>
    <x v="3"/>
    <s v="Senior Data Engineer"/>
    <s v="Anywhere"/>
    <x v="0"/>
    <x v="1"/>
    <x v="2"/>
    <x v="9331"/>
    <x v="67"/>
    <s v="EdgeLink"/>
    <s v="['sql', 'c#', 'python', 'scala', 'sql server', 'azure', 'databricks', 'power bi']"/>
  </r>
  <r>
    <x v="2"/>
    <s v="Data Analyst/Developer - 1397"/>
    <s v="Albuquerque, NM"/>
    <x v="0"/>
    <x v="0"/>
    <x v="1"/>
    <x v="9332"/>
    <x v="268"/>
    <s v="KeyLogic Systems"/>
    <s v="['mongodb', 'mongodb', 'sql', 'oracle', 'windows', 'linux', 'tableau']"/>
  </r>
  <r>
    <x v="1"/>
    <s v="Senior Staff, Data Engineer"/>
    <m/>
    <x v="0"/>
    <x v="0"/>
    <x v="21"/>
    <x v="9333"/>
    <x v="536"/>
    <s v="Coupang"/>
    <s v="['sql', 'nosql', 'java', 'scala', 'python', 'redis', 'redshift', 'aws', 'spark', 'pyspark', 'kafka', 'hadoop', 'airflow', 'kubernetes']"/>
  </r>
  <r>
    <x v="1"/>
    <s v="Specialist, Data Engineer"/>
    <s v="New York, NY"/>
    <x v="0"/>
    <x v="0"/>
    <x v="2"/>
    <x v="9334"/>
    <x v="1621"/>
    <s v="Chanel"/>
    <s v="['sql', 'python', 'sql server', 'firebase', 'firebase', 'gcp', 'bigquery', 'ssis']"/>
  </r>
  <r>
    <x v="2"/>
    <s v="Data Analyst"/>
    <s v="Washington, DC"/>
    <x v="0"/>
    <x v="0"/>
    <x v="2"/>
    <x v="9335"/>
    <x v="103"/>
    <s v="Puyenpa LLC"/>
    <s v="['outlook']"/>
  </r>
  <r>
    <x v="0"/>
    <s v="Data Scientist"/>
    <s v="Clearwater, FL"/>
    <x v="0"/>
    <x v="0"/>
    <x v="2"/>
    <x v="9336"/>
    <x v="67"/>
    <s v="TalentLinc"/>
    <s v="['snowflake', 'datarobot']"/>
  </r>
  <r>
    <x v="0"/>
    <s v="Principal Data Scientist"/>
    <s v="Anywhere"/>
    <x v="0"/>
    <x v="1"/>
    <x v="2"/>
    <x v="9337"/>
    <x v="155"/>
    <s v="Zaddy Solutions"/>
    <s v="['python', 'r', 'julia', 'sql', 'numpy', 'pandas', 'tensorflow', 'pytorch']"/>
  </r>
  <r>
    <x v="4"/>
    <s v="Senior Economy Designer"/>
    <s v="Anywhere"/>
    <x v="0"/>
    <x v="1"/>
    <x v="23"/>
    <x v="9338"/>
    <x v="35"/>
    <s v="Harnham"/>
    <s v="['sql', 'python', 'r']"/>
  </r>
  <r>
    <x v="1"/>
    <s v="REQUIREMENT || Palantir Data Engineer ||Auburn Hills, MI (Onsite..."/>
    <s v="United States"/>
    <x v="0"/>
    <x v="0"/>
    <x v="2"/>
    <x v="9339"/>
    <x v="19"/>
    <s v="Emonics LLC"/>
    <s v="['python', 'sql', 'cassandra', 'aws', 'pyspark', 'spark']"/>
  </r>
  <r>
    <x v="2"/>
    <s v="Junior Data Analyst"/>
    <s v="Charlotte, NC"/>
    <x v="0"/>
    <x v="0"/>
    <x v="2"/>
    <x v="9340"/>
    <x v="243"/>
    <s v="Insight Global"/>
    <s v="['sql', 'excel', 'npm']"/>
  </r>
  <r>
    <x v="0"/>
    <s v="Data Scientist (Secret Cleared), Fort Liberty, NC"/>
    <s v="Burnsville, NC"/>
    <x v="0"/>
    <x v="0"/>
    <x v="2"/>
    <x v="9341"/>
    <x v="268"/>
    <s v="The ACI Group, Inc."/>
    <s v="['r', 'python', 'java', 'c++', 'databricks', 'ibm cloud', 'snowflake', 'spark', 'hadoop', 'numpy', 'pandas', 'tableau', 'power bi', 'git']"/>
  </r>
  <r>
    <x v="3"/>
    <s v="Senior Data Engineer"/>
    <s v="Brazil"/>
    <x v="0"/>
    <x v="0"/>
    <x v="41"/>
    <x v="9342"/>
    <x v="561"/>
    <s v="Poatek"/>
    <s v="['sql', 'python', 'scala', 'nosql', 'aws', 'azure', 'spark', 'hadoop', 'kafka', 'flow']"/>
  </r>
  <r>
    <x v="0"/>
    <s v="Data Scientist - Retention"/>
    <s v="United States"/>
    <x v="0"/>
    <x v="0"/>
    <x v="2"/>
    <x v="9343"/>
    <x v="8"/>
    <s v="Gametime"/>
    <s v="['python']"/>
  </r>
  <r>
    <x v="0"/>
    <s v="Data Scientist (Computer Vision)"/>
    <s v="Nea Smyrni, Greece"/>
    <x v="0"/>
    <x v="0"/>
    <x v="38"/>
    <x v="9344"/>
    <x v="212"/>
    <s v="WINGS-ICT-SOLUTIONS"/>
    <s v="['python', 'pytorch', 'opencv', 'tensorflow']"/>
  </r>
  <r>
    <x v="2"/>
    <s v="Data Analyst II (Healthcare Analytics). Job in Woodland Hills My..."/>
    <s v="California"/>
    <x v="0"/>
    <x v="0"/>
    <x v="2"/>
    <x v="9345"/>
    <x v="352"/>
    <s v="California Health &amp; Wellness"/>
    <s v="['python', 'r']"/>
  </r>
  <r>
    <x v="2"/>
    <s v="Data Analytics Lead for Security Research"/>
    <s v="Tallinn, Estonia"/>
    <x v="0"/>
    <x v="0"/>
    <x v="17"/>
    <x v="9346"/>
    <x v="137"/>
    <s v="Dynatrace"/>
    <s v="['python', 'kubernetes']"/>
  </r>
  <r>
    <x v="1"/>
    <s v="Data Engineer"/>
    <s v="Anywhere"/>
    <x v="0"/>
    <x v="1"/>
    <x v="1"/>
    <x v="9347"/>
    <x v="85"/>
    <s v="Seamless Migration LLC"/>
    <s v="['java', 'sql', 'aws', 'azure', 'hadoop', 'spark', 'power bi', 'flow']"/>
  </r>
  <r>
    <x v="3"/>
    <s v="Senior Data Engineer"/>
    <s v="Fort Worth, TX"/>
    <x v="0"/>
    <x v="0"/>
    <x v="1"/>
    <x v="9348"/>
    <x v="291"/>
    <s v="System Soft Technologies"/>
    <s v="['sql', 'python', 'java', 'scala', 'aws', 'snowflake', 'spark', 'airflow', 'looker', 'tableau']"/>
  </r>
  <r>
    <x v="1"/>
    <s v="Data Engineer / ETL Informatica, SQL, APi Engineer PERM"/>
    <s v="Anywhere"/>
    <x v="0"/>
    <x v="1"/>
    <x v="2"/>
    <x v="9349"/>
    <x v="54"/>
    <s v="Robert Half"/>
    <s v="['sql', 'python', 'java', 'azure', 'aws', 'snowflake']"/>
  </r>
  <r>
    <x v="5"/>
    <s v="Senior Software Engineer"/>
    <s v="Sydney NSW, Australia"/>
    <x v="0"/>
    <x v="0"/>
    <x v="51"/>
    <x v="9350"/>
    <x v="823"/>
    <s v="ROKT"/>
    <s v="['golang', 'c#', 'python', 'java', 'aws']"/>
  </r>
  <r>
    <x v="2"/>
    <s v="Data Analyst"/>
    <s v="New York, NY"/>
    <x v="0"/>
    <x v="0"/>
    <x v="2"/>
    <x v="9351"/>
    <x v="1028"/>
    <s v="Peloton"/>
    <s v="['sql', 'python', 'looker', 'tableau']"/>
  </r>
  <r>
    <x v="0"/>
    <s v="Data Scientist, Product Analytics"/>
    <s v="Washington, DC"/>
    <x v="0"/>
    <x v="0"/>
    <x v="2"/>
    <x v="9352"/>
    <x v="33"/>
    <s v="Facebook App"/>
    <s v="['sql', 'python', 'r']"/>
  </r>
  <r>
    <x v="1"/>
    <s v="Lead Data Engineer"/>
    <s v="United States"/>
    <x v="0"/>
    <x v="0"/>
    <x v="2"/>
    <x v="9353"/>
    <x v="34"/>
    <s v="Elsdon Consulting ltd"/>
    <s v="['python', 'sql', 'snowflake', 'aws', 'tableau']"/>
  </r>
  <r>
    <x v="2"/>
    <s v="Data Analyst"/>
    <s v="Singapore"/>
    <x v="0"/>
    <x v="0"/>
    <x v="18"/>
    <x v="9354"/>
    <x v="94"/>
    <s v="ADDX"/>
    <s v="['sql', 'python', 'aws', 'excel', 'power bi', 'flow']"/>
  </r>
  <r>
    <x v="1"/>
    <s v="Data Engineer"/>
    <m/>
    <x v="0"/>
    <x v="0"/>
    <x v="1"/>
    <x v="9355"/>
    <x v="12"/>
    <s v="Rebyc Recruiting"/>
    <s v="['sql', 'python']"/>
  </r>
  <r>
    <x v="8"/>
    <s v="Senior Analytics Engineer (m/w/x)"/>
    <s v="Germany"/>
    <x v="0"/>
    <x v="0"/>
    <x v="9"/>
    <x v="9356"/>
    <x v="56"/>
    <s v="Grover"/>
    <s v="['sql', 'python', 'r', 'java', 'scala', 'aws', 'snowflake', 'redshift', 'bigquery', 'gdpr', 'airflow', 'spark']"/>
  </r>
  <r>
    <x v="2"/>
    <s v="Data Analyst"/>
    <s v="Anywhere"/>
    <x v="1"/>
    <x v="1"/>
    <x v="2"/>
    <x v="9357"/>
    <x v="91"/>
    <s v="24 Seven Talent"/>
    <s v="['sql', 'r', 'python', 'bigquery', 'airflow', 'excel', 'git']"/>
  </r>
  <r>
    <x v="0"/>
    <s v="Data Scientist/Software Developer"/>
    <s v="Reston, VA"/>
    <x v="0"/>
    <x v="0"/>
    <x v="2"/>
    <x v="9358"/>
    <x v="56"/>
    <s v="EpochGeo"/>
    <s v="['python', 'sql', 'java', 'c#', 'elasticsearch', 'keras', 'tensorflow', 'pytorch', 'plotly']"/>
  </r>
  <r>
    <x v="1"/>
    <s v="Sr Data Engineer"/>
    <s v="Providence, RI"/>
    <x v="0"/>
    <x v="0"/>
    <x v="2"/>
    <x v="9359"/>
    <x v="31"/>
    <s v="MRoads"/>
    <s v="['python', 'sql', 'azure', 'databricks']"/>
  </r>
  <r>
    <x v="1"/>
    <s v="Data Engineer"/>
    <s v="Indiana, PA"/>
    <x v="0"/>
    <x v="0"/>
    <x v="2"/>
    <x v="9360"/>
    <x v="20"/>
    <s v="Acadia Technologies, Inc."/>
    <m/>
  </r>
  <r>
    <x v="0"/>
    <s v="Data Scientist"/>
    <s v="New York"/>
    <x v="0"/>
    <x v="0"/>
    <x v="2"/>
    <x v="9361"/>
    <x v="20"/>
    <s v="Acadia Technologies, Inc."/>
    <s v="['python', 'r', 'nosql', 'hadoop']"/>
  </r>
  <r>
    <x v="1"/>
    <s v="Azure Data Engineer"/>
    <s v="Texas"/>
    <x v="1"/>
    <x v="0"/>
    <x v="2"/>
    <x v="9362"/>
    <x v="89"/>
    <s v="Yoh, A Day &amp; Zimmermann Company"/>
    <s v="['sql', 'azure']"/>
  </r>
  <r>
    <x v="6"/>
    <s v="Senior Data Analyst"/>
    <s v="California"/>
    <x v="0"/>
    <x v="0"/>
    <x v="2"/>
    <x v="9363"/>
    <x v="54"/>
    <s v="Pivotal Solutions, Inc."/>
    <s v="['sql', 'python', 'tableau', 'alteryx', 'power bi']"/>
  </r>
  <r>
    <x v="5"/>
    <s v="Senior Software Engineer -  Machine Learning"/>
    <s v="Montreal, QC, Canada"/>
    <x v="0"/>
    <x v="0"/>
    <x v="23"/>
    <x v="9364"/>
    <x v="164"/>
    <s v="GeoComply"/>
    <s v="['python', 'sql', 'databricks', 'spark', 'mxnet']"/>
  </r>
  <r>
    <x v="2"/>
    <s v="Data Analyst"/>
    <s v="Greenwich, CT"/>
    <x v="0"/>
    <x v="0"/>
    <x v="2"/>
    <x v="9365"/>
    <x v="29"/>
    <s v="Smith Arnold Partners"/>
    <s v="['sql', 'vba', 'python', 'alteryx', 'excel', 'word', 'powerpoint', 'flow']"/>
  </r>
  <r>
    <x v="0"/>
    <s v="Principle Data Scientist"/>
    <s v="Colorado"/>
    <x v="0"/>
    <x v="0"/>
    <x v="2"/>
    <x v="9366"/>
    <x v="67"/>
    <s v="YES! Communities"/>
    <s v="['python', 'r', 'sql']"/>
  </r>
  <r>
    <x v="0"/>
    <s v="Data Scientist (Team Lead)"/>
    <s v="Houston, TX"/>
    <x v="0"/>
    <x v="0"/>
    <x v="2"/>
    <x v="9367"/>
    <x v="62"/>
    <s v="CyberCoders"/>
    <s v="['python']"/>
  </r>
  <r>
    <x v="3"/>
    <s v="Senior Data Engineer (Hybrid- WI)"/>
    <s v="Rome, WI"/>
    <x v="0"/>
    <x v="0"/>
    <x v="2"/>
    <x v="9368"/>
    <x v="28"/>
    <s v="West Bend Mutual Insurance"/>
    <s v="['sql', 'python', 'sql server', 'azure', 'snowflake', 'databricks', 'excel']"/>
  </r>
  <r>
    <x v="1"/>
    <s v="Data Engineer 3 (Remote)"/>
    <s v="Anywhere"/>
    <x v="0"/>
    <x v="1"/>
    <x v="2"/>
    <x v="9369"/>
    <x v="67"/>
    <s v="LHH"/>
    <s v="['sql', 'nosql', 'python', 'sql server', 'cassandra', 'snowflake', 'aws', 'redshift', 'spark', 'kafka', 'airflow', 'kubernetes', 'docker']"/>
  </r>
  <r>
    <x v="1"/>
    <s v="Data Engineer II"/>
    <s v="Carlsbad, CA"/>
    <x v="0"/>
    <x v="0"/>
    <x v="2"/>
    <x v="9370"/>
    <x v="67"/>
    <s v="Vuori"/>
    <s v="['sql', 'r', 'python', 'mysql', 'azure', 'snowflake']"/>
  </r>
  <r>
    <x v="1"/>
    <s v="Growth Data Engineer"/>
    <s v="Toronto, ON, Canada"/>
    <x v="0"/>
    <x v="0"/>
    <x v="23"/>
    <x v="9371"/>
    <x v="56"/>
    <s v="Fivetran"/>
    <s v="['sql', 'python', 'bigquery', 'looker', 'github', 'unify']"/>
  </r>
  <r>
    <x v="0"/>
    <s v="Data Science, Director - Messenger Product Foundation"/>
    <s v="Menlo Park, CA"/>
    <x v="0"/>
    <x v="0"/>
    <x v="2"/>
    <x v="9372"/>
    <x v="1622"/>
    <s v="Facebook"/>
    <m/>
  </r>
  <r>
    <x v="0"/>
    <s v="Lead Data Scientist"/>
    <s v="Anywhere"/>
    <x v="0"/>
    <x v="1"/>
    <x v="2"/>
    <x v="9373"/>
    <x v="11"/>
    <s v="OBMedia"/>
    <m/>
  </r>
  <r>
    <x v="0"/>
    <s v="Lead Data Scientist"/>
    <s v="Anywhere"/>
    <x v="0"/>
    <x v="1"/>
    <x v="2"/>
    <x v="9374"/>
    <x v="27"/>
    <s v="High Country Search Group"/>
    <s v="['python']"/>
  </r>
  <r>
    <x v="0"/>
    <s v="Data Scientist Consultant I, II or Sr."/>
    <s v="North Carolina"/>
    <x v="0"/>
    <x v="0"/>
    <x v="2"/>
    <x v="9375"/>
    <x v="1623"/>
    <s v="National General Insurance"/>
    <s v="['python']"/>
  </r>
  <r>
    <x v="8"/>
    <s v="Senior Data Scientist - Risk Modeler (Hybrid)"/>
    <s v="Irving, TX"/>
    <x v="0"/>
    <x v="0"/>
    <x v="1"/>
    <x v="9376"/>
    <x v="793"/>
    <s v="Citi"/>
    <s v="['python', 'sas', 'sas', 'sql', 'pyspark', 'pandas', 'numpy', 'hadoop', 'unix']"/>
  </r>
  <r>
    <x v="8"/>
    <s v="Sr. Manager, Master Data Management - Processes"/>
    <s v="Atlanta, GA"/>
    <x v="0"/>
    <x v="0"/>
    <x v="2"/>
    <x v="9377"/>
    <x v="71"/>
    <s v="Tier4 Group"/>
    <s v="['sap']"/>
  </r>
  <r>
    <x v="0"/>
    <s v="Data Science Executive"/>
    <m/>
    <x v="0"/>
    <x v="0"/>
    <x v="21"/>
    <x v="9378"/>
    <x v="579"/>
    <s v="NielsenIQ"/>
    <s v="['python', 'tableau', 'word', 'outlook', 'powerpoint', 'excel', 'power bi', 'atlassian', 'git', 'bitbucket', 'confluence']"/>
  </r>
  <r>
    <x v="1"/>
    <s v="Senior Snowflake Data Engineer"/>
    <s v="Westlake, TX"/>
    <x v="0"/>
    <x v="0"/>
    <x v="2"/>
    <x v="9379"/>
    <x v="120"/>
    <s v="Hexaware Technologies, Inc"/>
    <s v="['python', 'sql', 'scala', 'snowflake', 'oracle', 'aws', 'linux']"/>
  </r>
  <r>
    <x v="8"/>
    <s v="Senior Data Scientist - NO C2C"/>
    <s v="Anywhere"/>
    <x v="1"/>
    <x v="1"/>
    <x v="2"/>
    <x v="9380"/>
    <x v="19"/>
    <s v="Zeektek"/>
    <s v="['sql', 'sas', 'sas', 'r', 'python', 'db2', 'sql server', 'mysql', 'oracle', 'linux', 'sap', 'docker']"/>
  </r>
  <r>
    <x v="1"/>
    <s v="AWS Data Engineer - Hybrid - Salary $115k-$160k"/>
    <s v="Thousand Oaks, CA"/>
    <x v="0"/>
    <x v="0"/>
    <x v="2"/>
    <x v="9381"/>
    <x v="90"/>
    <s v="LHH"/>
    <s v="['cassandra', 'aws', 'redshift', 'snowflake', 'spark', 'kafka', 'tableau']"/>
  </r>
  <r>
    <x v="7"/>
    <s v="Machine Learning Engineer - X/F/M"/>
    <s v="Paris, France"/>
    <x v="0"/>
    <x v="0"/>
    <x v="27"/>
    <x v="9382"/>
    <x v="55"/>
    <s v="LIFEN"/>
    <s v="['python', 'jupyter', 'tensorflow', 'keras', 'fastapi', 'flow', 'git', 'docker']"/>
  </r>
  <r>
    <x v="6"/>
    <s v="Senior Data Analyst"/>
    <s v="Chicago, IL"/>
    <x v="0"/>
    <x v="0"/>
    <x v="2"/>
    <x v="9383"/>
    <x v="509"/>
    <s v="Staffing Matches"/>
    <s v="['sql', 'outlook', 'sap', 'excel']"/>
  </r>
  <r>
    <x v="2"/>
    <s v="Credit Data Analyst II"/>
    <s v="Lawrenceville, GA"/>
    <x v="0"/>
    <x v="0"/>
    <x v="2"/>
    <x v="9384"/>
    <x v="31"/>
    <s v="Lendmark Financial Services"/>
    <s v="['sql', 'sas', 'sas', 'r', 'excel']"/>
  </r>
  <r>
    <x v="1"/>
    <s v="Sr. Data Engineer"/>
    <s v="Santa Monica, CA"/>
    <x v="0"/>
    <x v="0"/>
    <x v="2"/>
    <x v="9385"/>
    <x v="200"/>
    <s v="Prosum"/>
    <s v="['sql', 'python', 'powershell', 'go', 'sql server', 'azure', 'databricks', 'spark', 'tableau', 'ssis', 'power bi', 'flow', 'smartsheet']"/>
  </r>
  <r>
    <x v="2"/>
    <s v="Data Analyst"/>
    <s v="Anywhere"/>
    <x v="1"/>
    <x v="1"/>
    <x v="2"/>
    <x v="9386"/>
    <x v="57"/>
    <s v="Insight Global"/>
    <s v="['tableau']"/>
  </r>
  <r>
    <x v="2"/>
    <s v="Business Group Manager - Remediation &amp; Data Analyst Manager - SVP..."/>
    <s v="Illinois"/>
    <x v="0"/>
    <x v="0"/>
    <x v="2"/>
    <x v="9387"/>
    <x v="742"/>
    <s v="Citi"/>
    <m/>
  </r>
  <r>
    <x v="2"/>
    <s v="Healthcare Data Analyst"/>
    <s v="West Palm Beach, FL"/>
    <x v="0"/>
    <x v="0"/>
    <x v="2"/>
    <x v="9388"/>
    <x v="239"/>
    <s v="Palm Beach Accountable Care Organization"/>
    <s v="['sql', 'word', 'excel', 'outlook', 'powerpoint']"/>
  </r>
  <r>
    <x v="1"/>
    <s v="Data Engineer (Hadoop)"/>
    <s v="Columbus, OH"/>
    <x v="0"/>
    <x v="0"/>
    <x v="2"/>
    <x v="9389"/>
    <x v="19"/>
    <s v="CBTS"/>
    <s v="['nosql', 'java', 'bash', 'python', 'mongodb', 'mongodb', 'dynamodb', 'postgresql', 'cassandra', 'mysql', 'aws', 'snowflake', 'aurora', 'hadoop', 'kafka', 'linux', 'centos', 'suse', 'yarn', 'ansible', 'gitlab']"/>
  </r>
  <r>
    <x v="2"/>
    <s v="Financial Market Data Analyst"/>
    <s v="Hong Kong"/>
    <x v="0"/>
    <x v="0"/>
    <x v="63"/>
    <x v="9390"/>
    <x v="147"/>
    <s v="Qontigo"/>
    <s v="['sql', 'python', 'vba']"/>
  </r>
  <r>
    <x v="8"/>
    <s v="Senior Manager, Data Science"/>
    <s v="Chicago, IL"/>
    <x v="0"/>
    <x v="0"/>
    <x v="2"/>
    <x v="9391"/>
    <x v="1624"/>
    <s v="Capital One"/>
    <s v="['python', 'r', 'scala', 'aws', 'spark', 'flask']"/>
  </r>
  <r>
    <x v="3"/>
    <s v="Senior Data Engineer"/>
    <s v="Anywhere"/>
    <x v="0"/>
    <x v="1"/>
    <x v="2"/>
    <x v="9392"/>
    <x v="62"/>
    <s v="Sud Recruiting"/>
    <s v="['sql', 'python', 'azure', 'aws', 'spark']"/>
  </r>
  <r>
    <x v="5"/>
    <s v="Senior Software Engineer (Data Analytics / Big Data Engineer )"/>
    <s v="Redwood City, CA"/>
    <x v="0"/>
    <x v="0"/>
    <x v="2"/>
    <x v="9393"/>
    <x v="71"/>
    <s v="PubMatic"/>
    <s v="['java', 'spark', 'hadoop', 'kafka', 'spring', 'jenkins', 'github', 'confluence', 'jira']"/>
  </r>
  <r>
    <x v="0"/>
    <s v="Senior Staff Data Scientist"/>
    <s v="Alameda, CA"/>
    <x v="0"/>
    <x v="0"/>
    <x v="2"/>
    <x v="9394"/>
    <x v="1447"/>
    <s v="Abbott"/>
    <s v="['python', 'r', 'sql', 'azure', 'databricks', 'spark']"/>
  </r>
  <r>
    <x v="1"/>
    <s v="Data Engineer II"/>
    <s v="Dunwoody, GA"/>
    <x v="0"/>
    <x v="0"/>
    <x v="2"/>
    <x v="9395"/>
    <x v="80"/>
    <s v="Meridian Cooperative"/>
    <s v="['sql', 'c#', 'java', 'oracle', 'alteryx', 'git']"/>
  </r>
  <r>
    <x v="3"/>
    <s v="Senior Data Engineer (AWS)"/>
    <s v="Anywhere"/>
    <x v="0"/>
    <x v="1"/>
    <x v="2"/>
    <x v="9396"/>
    <x v="67"/>
    <s v="Stanley David and Associates"/>
    <s v="['python', 'shell', 'aws', 'redshift', 'kafka', 'pyspark', 'flow']"/>
  </r>
  <r>
    <x v="8"/>
    <s v="Senior Data Scientist"/>
    <s v="Charlotte, NC"/>
    <x v="0"/>
    <x v="0"/>
    <x v="2"/>
    <x v="9397"/>
    <x v="68"/>
    <s v="SoFi"/>
    <s v="['sql', 'python', 'excel', 'tableau']"/>
  </r>
  <r>
    <x v="1"/>
    <s v="Data Engineer"/>
    <s v="Tysons, VA"/>
    <x v="0"/>
    <x v="0"/>
    <x v="2"/>
    <x v="9398"/>
    <x v="71"/>
    <s v="hatch I.T."/>
    <s v="['sql', 'python', 'r', 'aws']"/>
  </r>
  <r>
    <x v="1"/>
    <s v="GCP Data Engineer"/>
    <s v="Atlanta, GA"/>
    <x v="0"/>
    <x v="0"/>
    <x v="2"/>
    <x v="9399"/>
    <x v="34"/>
    <s v="LTIMindtree"/>
    <s v="['java', 'python', 'sql', 'gcp', 'airflow', 'spring', 'spark', 'jenkins', 'git']"/>
  </r>
  <r>
    <x v="0"/>
    <s v="Data Scientist - Junior to Mid"/>
    <s v="Falls Church, VA"/>
    <x v="0"/>
    <x v="0"/>
    <x v="2"/>
    <x v="9400"/>
    <x v="0"/>
    <s v="Leidos"/>
    <s v="['python', 'aws', 'hadoop', 'spark', 'git']"/>
  </r>
  <r>
    <x v="2"/>
    <s v="Business Data Analyst I"/>
    <s v="Roswell, GA"/>
    <x v="0"/>
    <x v="0"/>
    <x v="2"/>
    <x v="9401"/>
    <x v="243"/>
    <s v="Medlytix, LLC"/>
    <s v="['python', 'sql', 'sas', 'sas', 'excel']"/>
  </r>
  <r>
    <x v="6"/>
    <s v="Senior Data Analyst, Business Intelligence"/>
    <s v="Macon, GA"/>
    <x v="0"/>
    <x v="0"/>
    <x v="2"/>
    <x v="9402"/>
    <x v="748"/>
    <s v="Cox Communications"/>
    <s v="['sql', 'snowflake', 'aws', 'oracle', 'hadoop', 'microstrategy', 'excel']"/>
  </r>
  <r>
    <x v="2"/>
    <s v="Staff Research Associate IV Supervisor (Data Analyst)"/>
    <s v="San Francisco, CA"/>
    <x v="0"/>
    <x v="0"/>
    <x v="2"/>
    <x v="9403"/>
    <x v="1625"/>
    <s v="NCIRE"/>
    <s v="['r']"/>
  </r>
  <r>
    <x v="2"/>
    <s v="Data Analyst &amp; Tableau Developer"/>
    <s v="Tampa, FL"/>
    <x v="0"/>
    <x v="0"/>
    <x v="2"/>
    <x v="9404"/>
    <x v="827"/>
    <s v="Citi"/>
    <s v="['sql', 'neo4j', 'oracle', 'tableau']"/>
  </r>
  <r>
    <x v="1"/>
    <s v="Data Engineer"/>
    <s v="Anywhere"/>
    <x v="0"/>
    <x v="1"/>
    <x v="2"/>
    <x v="9405"/>
    <x v="94"/>
    <s v="Pax8"/>
    <s v="['python', 'sql', 'spark', 'kafka', 'terraform', 'docker', 'kubernetes']"/>
  </r>
  <r>
    <x v="2"/>
    <s v="Power BI and SQL Analyst"/>
    <s v="Coppell, TX"/>
    <x v="0"/>
    <x v="0"/>
    <x v="2"/>
    <x v="9406"/>
    <x v="29"/>
    <s v="Robert Half"/>
    <s v="['sql', 'python', 'r', 'power bi', 'excel']"/>
  </r>
  <r>
    <x v="0"/>
    <s v="Sr. Data Scientist"/>
    <s v="Dallas, TX"/>
    <x v="0"/>
    <x v="0"/>
    <x v="2"/>
    <x v="9407"/>
    <x v="28"/>
    <s v="Anblicks"/>
    <s v="['sql', 'python', 'r', 'sql server', 'databricks', 'azure', 'tableau']"/>
  </r>
  <r>
    <x v="2"/>
    <s v="Data Analyst"/>
    <s v="Ontario, CA"/>
    <x v="0"/>
    <x v="0"/>
    <x v="2"/>
    <x v="9408"/>
    <x v="99"/>
    <s v="Group Delta"/>
    <s v="['sql', 'snowflake', 'looker', 'tableau']"/>
  </r>
  <r>
    <x v="5"/>
    <s v="Computer Vision Engineer"/>
    <s v="Tel Aviv-Yafo, Israel"/>
    <x v="0"/>
    <x v="0"/>
    <x v="8"/>
    <x v="9409"/>
    <x v="334"/>
    <s v="Valerann"/>
    <s v="['python', 'sql', 'bash', 'aws', 'azure', 'kafka', 'docker', 'github', 'terraform']"/>
  </r>
  <r>
    <x v="1"/>
    <s v="ML &amp; Data Engineer (Python Developer) - Mexico"/>
    <s v="Santiago de Querétaro, Qro., Mexico"/>
    <x v="0"/>
    <x v="0"/>
    <x v="22"/>
    <x v="9410"/>
    <x v="187"/>
    <s v="Xe"/>
    <s v="['python', 'aws', 'gcp', 'docker']"/>
  </r>
  <r>
    <x v="1"/>
    <s v="Data Engineer"/>
    <s v="United States"/>
    <x v="0"/>
    <x v="0"/>
    <x v="2"/>
    <x v="9411"/>
    <x v="57"/>
    <s v="Everybody Votes Campaign"/>
    <s v="['go', 'sql', 'python', 'postgresql', 'redshift', 'aws', 'gcp', 'windows', 'tableau', 'git', 'github', 'terminal', 'jira', 'confluence']"/>
  </r>
  <r>
    <x v="1"/>
    <s v="Data Engineer"/>
    <s v="Anywhere"/>
    <x v="0"/>
    <x v="1"/>
    <x v="2"/>
    <x v="9412"/>
    <x v="19"/>
    <s v="HirePlace"/>
    <s v="['sql', 'c#', 'python', 'powershell', 'azure', 'power bi']"/>
  </r>
  <r>
    <x v="1"/>
    <s v="Data Engineer"/>
    <s v="Anywhere"/>
    <x v="0"/>
    <x v="1"/>
    <x v="2"/>
    <x v="9413"/>
    <x v="1626"/>
    <s v="greenville triumph"/>
    <s v="['sql', 'aws', 'redshift', 'databricks', 'spark', 'kafka', 'airflow', 'github']"/>
  </r>
  <r>
    <x v="1"/>
    <s v="Principal Data Engineer"/>
    <s v="Boston, MA"/>
    <x v="0"/>
    <x v="0"/>
    <x v="2"/>
    <x v="9414"/>
    <x v="595"/>
    <s v="Commonwealth of Massachusetts"/>
    <s v="['python', 'sql', 'aws', 'snowflake', 'github']"/>
  </r>
  <r>
    <x v="1"/>
    <s v="Big Data / AI Engineer"/>
    <s v="Poland"/>
    <x v="4"/>
    <x v="0"/>
    <x v="11"/>
    <x v="9415"/>
    <x v="138"/>
    <s v="Warner Bros. Discovery"/>
    <s v="['aws', 'terraform']"/>
  </r>
  <r>
    <x v="0"/>
    <s v="Senior or Principal Biomedical Data Scientist"/>
    <s v="Ladera Ranch, CA"/>
    <x v="0"/>
    <x v="0"/>
    <x v="2"/>
    <x v="9416"/>
    <x v="51"/>
    <s v="EnChannel Medical Inc."/>
    <s v="['python', 'r', 'sql', 'matlab', 'pandas', 'scikit-learn', 'tensorflow', 'matplotlib', 'seaborn', 'tableau']"/>
  </r>
  <r>
    <x v="2"/>
    <s v="Data Research Analyst"/>
    <s v="Sacramento, CA"/>
    <x v="0"/>
    <x v="0"/>
    <x v="2"/>
    <x v="9417"/>
    <x v="29"/>
    <s v="Ultimate Staffing"/>
    <s v="['spss']"/>
  </r>
  <r>
    <x v="8"/>
    <s v="Senior Data Scientist - TOP SECRET CLEARANCE"/>
    <s v="United States"/>
    <x v="0"/>
    <x v="0"/>
    <x v="2"/>
    <x v="9418"/>
    <x v="68"/>
    <s v="Harnham"/>
    <s v="['python', 'sql']"/>
  </r>
  <r>
    <x v="3"/>
    <s v="Senior Data Engineer (PL/SQL, Python, AWS)"/>
    <s v="Durham, NC"/>
    <x v="1"/>
    <x v="0"/>
    <x v="2"/>
    <x v="9419"/>
    <x v="96"/>
    <s v="Compunnel Inc."/>
    <s v="['python', 'sql', 'oracle', 'aws', 'azure']"/>
  </r>
  <r>
    <x v="0"/>
    <s v="Data Scientist"/>
    <s v="Anywhere"/>
    <x v="0"/>
    <x v="1"/>
    <x v="2"/>
    <x v="9420"/>
    <x v="67"/>
    <s v="Applied Resource Group"/>
    <s v="['sas', 'sas', 'python', 'r', 'sql', 'spss', 'tableau', 'power bi']"/>
  </r>
  <r>
    <x v="1"/>
    <s v="Data Engineer"/>
    <s v="New York, NY"/>
    <x v="0"/>
    <x v="0"/>
    <x v="2"/>
    <x v="9421"/>
    <x v="18"/>
    <s v="shaped.ai Inc."/>
    <s v="['python', 'sql', 'aws', 'spark']"/>
  </r>
  <r>
    <x v="0"/>
    <s v="Data Scientist-Mid (FT)"/>
    <s v="Reston, VA"/>
    <x v="0"/>
    <x v="0"/>
    <x v="2"/>
    <x v="9422"/>
    <x v="35"/>
    <s v="BDR Solutions"/>
    <s v="['r', 'python', 'sql', 'power bi', 'tableau']"/>
  </r>
  <r>
    <x v="1"/>
    <s v="Azure Data Engineer"/>
    <s v="Santa Fe, NM"/>
    <x v="0"/>
    <x v="0"/>
    <x v="2"/>
    <x v="9423"/>
    <x v="1627"/>
    <s v="State of New Mexico"/>
    <s v="['pyspark', 'terminal']"/>
  </r>
  <r>
    <x v="3"/>
    <s v="Senior Data Engineer"/>
    <s v="Anywhere"/>
    <x v="0"/>
    <x v="1"/>
    <x v="2"/>
    <x v="9424"/>
    <x v="62"/>
    <s v="Harnham"/>
    <s v="['python', 'sql', 'aws', 'azure', 'gcp', 'hadoop', 'spark', 'airflow']"/>
  </r>
  <r>
    <x v="2"/>
    <s v="Data Analyst"/>
    <s v="Boston, MA"/>
    <x v="0"/>
    <x v="0"/>
    <x v="2"/>
    <x v="9425"/>
    <x v="670"/>
    <s v="Commonwealth of Massachusetts"/>
    <s v="['python', 'r', 'sql', 'vba', 'aws', 'gcp']"/>
  </r>
  <r>
    <x v="1"/>
    <s v="Data Engineer (JO-32)"/>
    <s v="Houston, TX"/>
    <x v="0"/>
    <x v="0"/>
    <x v="2"/>
    <x v="9426"/>
    <x v="142"/>
    <s v="Ledgent Technology"/>
    <s v="['python', 'aws', 'redshift', 'linux']"/>
  </r>
  <r>
    <x v="6"/>
    <s v="Senior Finance Data Analyst"/>
    <s v="Paris, France"/>
    <x v="0"/>
    <x v="0"/>
    <x v="27"/>
    <x v="9427"/>
    <x v="46"/>
    <s v="MANGOPAY"/>
    <s v="['python', 'sql', 'linux', 'git', 'jira']"/>
  </r>
  <r>
    <x v="2"/>
    <s v="Data Analytics &amp; Automation Analyst - 9-12 month contract"/>
    <s v="Shannon, County Clare, Ireland"/>
    <x v="0"/>
    <x v="0"/>
    <x v="28"/>
    <x v="9428"/>
    <x v="196"/>
    <s v="Extreme Networks"/>
    <s v="['sql', 'matlab', 'julia', 'scala', 'r', 'tableau', 'power bi']"/>
  </r>
  <r>
    <x v="2"/>
    <s v="Data Analytics &amp; Business Intelligence Lead"/>
    <s v="Dublin, Ireland"/>
    <x v="0"/>
    <x v="0"/>
    <x v="28"/>
    <x v="9429"/>
    <x v="184"/>
    <s v="Davy"/>
    <s v="['sql', 'sas', 'sas', 'r', 'python', 'sql server', 'azure', 'snowflake', 'power bi', 'tableau', 'qlik']"/>
  </r>
  <r>
    <x v="2"/>
    <s v="Environmental Data Manager"/>
    <s v="Milwaukee, WI"/>
    <x v="0"/>
    <x v="0"/>
    <x v="2"/>
    <x v="9430"/>
    <x v="319"/>
    <s v="Ramboll"/>
    <m/>
  </r>
  <r>
    <x v="1"/>
    <s v="Snowflake Data Engineer"/>
    <s v="California"/>
    <x v="0"/>
    <x v="0"/>
    <x v="2"/>
    <x v="9431"/>
    <x v="160"/>
    <s v="National Funding"/>
    <s v="['sql', 'snowflake', 'aws']"/>
  </r>
  <r>
    <x v="0"/>
    <s v="DoD SkillBridge Fellowship Associate - Data Scientist/Analyst..."/>
    <s v="Vienna, VA"/>
    <x v="0"/>
    <x v="0"/>
    <x v="2"/>
    <x v="9432"/>
    <x v="1456"/>
    <s v="Navy Federal Credit Union"/>
    <s v="['python', 'r', 'scala', 'spark', 'matplotlib', 'ggplot2', 'word', 'power bi', 'tableau']"/>
  </r>
  <r>
    <x v="0"/>
    <s v="Data Scientist"/>
    <s v="Anywhere"/>
    <x v="1"/>
    <x v="1"/>
    <x v="23"/>
    <x v="9433"/>
    <x v="31"/>
    <s v="Hanalytica"/>
    <s v="['c#', 'python', 'sql', 'sql server', 'tensorflow', 'pytorch', 'nltk']"/>
  </r>
  <r>
    <x v="0"/>
    <s v="Apprenti(e) Data Science F/H/D"/>
    <s v="Drancy, France"/>
    <x v="0"/>
    <x v="0"/>
    <x v="27"/>
    <x v="9434"/>
    <x v="41"/>
    <s v="Bosch Group"/>
    <m/>
  </r>
  <r>
    <x v="6"/>
    <s v="Senior Data Analyst"/>
    <s v="Dallas, TX"/>
    <x v="0"/>
    <x v="0"/>
    <x v="2"/>
    <x v="9435"/>
    <x v="67"/>
    <s v="Logic20/20 Inc."/>
    <m/>
  </r>
  <r>
    <x v="0"/>
    <s v="AI / ML Data Science Delivery &amp; Solutions Lead"/>
    <s v="Anywhere"/>
    <x v="0"/>
    <x v="1"/>
    <x v="23"/>
    <x v="9436"/>
    <x v="71"/>
    <s v="Accolite Digital"/>
    <s v="['go']"/>
  </r>
  <r>
    <x v="1"/>
    <s v="Lyon - Data Engineer H/F"/>
    <s v="Lyon, France"/>
    <x v="0"/>
    <x v="0"/>
    <x v="27"/>
    <x v="9437"/>
    <x v="422"/>
    <s v="ALTEN"/>
    <s v="['python', 'scala', 'azure', 'aws', 'gcp', 'hadoop', 'spark']"/>
  </r>
  <r>
    <x v="8"/>
    <s v="Senior Director Data Science &amp; ML"/>
    <s v="Anywhere"/>
    <x v="0"/>
    <x v="1"/>
    <x v="2"/>
    <x v="9438"/>
    <x v="555"/>
    <s v="Life Science People"/>
    <m/>
  </r>
  <r>
    <x v="1"/>
    <s v="Senior Data Engineer Jobs"/>
    <s v="DHS, VA"/>
    <x v="1"/>
    <x v="0"/>
    <x v="2"/>
    <x v="9439"/>
    <x v="33"/>
    <s v="Sedona"/>
    <s v="['python', 'sql', 'scala', 'java', 'r', 'matlab', 'sas', 'sas', 'mongodb', 'mongodb', 'oracle', 'azure', 'tableau']"/>
  </r>
  <r>
    <x v="0"/>
    <s v="CMPTL AND DATA SCI RSCH SPEC 4 (Data Scientist)"/>
    <s v="Davis, CA"/>
    <x v="0"/>
    <x v="0"/>
    <x v="2"/>
    <x v="9440"/>
    <x v="1501"/>
    <s v="University of California, Davis"/>
    <s v="['r', 'python', 'aws', 'pytorch', 'tensorflow', 'docker']"/>
  </r>
  <r>
    <x v="0"/>
    <s v="Lead Data Scientist"/>
    <s v="Anywhere"/>
    <x v="0"/>
    <x v="1"/>
    <x v="2"/>
    <x v="9441"/>
    <x v="1"/>
    <s v="Extend"/>
    <s v="['sql', 'python', 'snowflake', 'tableau', 'github', 'jira']"/>
  </r>
  <r>
    <x v="2"/>
    <s v="Statistical Data Analyst"/>
    <s v="Atlanta, GA"/>
    <x v="0"/>
    <x v="0"/>
    <x v="2"/>
    <x v="9442"/>
    <x v="88"/>
    <s v="State of Georgia"/>
    <s v="['sql', 'sql server', 'excel', 'word', 'powerpoint', 'sharepoint']"/>
  </r>
  <r>
    <x v="3"/>
    <s v="Senior Data Engineer"/>
    <s v="Jakarta, Indonesia"/>
    <x v="0"/>
    <x v="0"/>
    <x v="77"/>
    <x v="9443"/>
    <x v="56"/>
    <s v="Carousell Group"/>
    <s v="['mongodb', 'mongodb', 'python', 'php', 'go', 'java', 'mysql', 'postgresql', 'aws', 'redshift', 'hadoop', 'spark', 'graphql', 'docker', 'kubernetes', 'terraform', 'ansible']"/>
  </r>
  <r>
    <x v="1"/>
    <s v="Data Engineer"/>
    <s v="South Portland, ME"/>
    <x v="0"/>
    <x v="0"/>
    <x v="2"/>
    <x v="9444"/>
    <x v="16"/>
    <s v="Robert Half"/>
    <s v="['sql', 'python', 'shell', 'flow']"/>
  </r>
  <r>
    <x v="2"/>
    <s v="Data Analyst 1 - Technology and Innovation"/>
    <s v="Albany, NY"/>
    <x v="0"/>
    <x v="0"/>
    <x v="2"/>
    <x v="9445"/>
    <x v="627"/>
    <s v="Labor, Department of"/>
    <m/>
  </r>
  <r>
    <x v="1"/>
    <s v="Data Engineer"/>
    <s v="Leeds, AL"/>
    <x v="0"/>
    <x v="0"/>
    <x v="2"/>
    <x v="9446"/>
    <x v="1628"/>
    <s v="Lloyds Banking Group"/>
    <s v="['sas', 'sas', 'python', 'sql', 'gcp', 'hadoop']"/>
  </r>
  <r>
    <x v="3"/>
    <s v="Senior Data Engineer"/>
    <m/>
    <x v="0"/>
    <x v="0"/>
    <x v="2"/>
    <x v="9447"/>
    <x v="68"/>
    <s v="Harnham"/>
    <s v="['python', 'aws', 'azure', 'gcp', 'docker', 'kubernetes']"/>
  </r>
  <r>
    <x v="2"/>
    <s v="Data Analyst I"/>
    <s v="Boston, MA"/>
    <x v="0"/>
    <x v="0"/>
    <x v="2"/>
    <x v="9448"/>
    <x v="1629"/>
    <s v="Office of the State Auditor"/>
    <s v="['t-sql', 'r', 'python', 'qlik', 'cognos', 'tableau', 'excel']"/>
  </r>
  <r>
    <x v="0"/>
    <s v="Data Scientist"/>
    <s v="United States"/>
    <x v="0"/>
    <x v="0"/>
    <x v="2"/>
    <x v="9449"/>
    <x v="19"/>
    <s v="Entech Network Solutions, LLC."/>
    <s v="['r', 'python', 'sql', 'snowflake', 'tableau']"/>
  </r>
  <r>
    <x v="0"/>
    <s v="Data Scientist"/>
    <s v="Atlanta, GA"/>
    <x v="0"/>
    <x v="0"/>
    <x v="2"/>
    <x v="9450"/>
    <x v="16"/>
    <s v="Global Enterprise Services, LLC"/>
    <s v="['python', 'r', 'sql', 'nltk', 'tableau', 'power bi']"/>
  </r>
  <r>
    <x v="1"/>
    <s v="Data Engineer"/>
    <s v="Anywhere"/>
    <x v="0"/>
    <x v="1"/>
    <x v="2"/>
    <x v="9451"/>
    <x v="23"/>
    <s v="Rise Technical"/>
    <s v="['sql', 'python', 'go', 'c++', 'aws']"/>
  </r>
  <r>
    <x v="4"/>
    <s v="Business Analyst-Data &amp; Analytics"/>
    <s v="Ridgefield, CT"/>
    <x v="0"/>
    <x v="0"/>
    <x v="2"/>
    <x v="9452"/>
    <x v="122"/>
    <s v="Top Prospect Group"/>
    <s v="['sql', 'azure', 'power bi', 'tableau', 'flow']"/>
  </r>
  <r>
    <x v="1"/>
    <s v="Data Engineer (F/H)"/>
    <s v="Nantes, France"/>
    <x v="0"/>
    <x v="0"/>
    <x v="27"/>
    <x v="9453"/>
    <x v="56"/>
    <s v="ASI"/>
    <s v="['scala', 'java', 'nosql', 'mongodb', 'mongodb', 'cassandra', 'dynamodb', 'couchdb', 'redis', 'azure', 'spark', 'kafka', 'hadoop', 'airflow']"/>
  </r>
  <r>
    <x v="4"/>
    <s v="Business Intelligence Analyst"/>
    <s v="Gainesville, FL"/>
    <x v="0"/>
    <x v="0"/>
    <x v="2"/>
    <x v="9454"/>
    <x v="20"/>
    <s v="Acadia Technologies, Inc."/>
    <m/>
  </r>
  <r>
    <x v="1"/>
    <s v="Data Science Engineer (Mumbai-based)"/>
    <s v="Mumbai, Maharashtra, India"/>
    <x v="0"/>
    <x v="0"/>
    <x v="7"/>
    <x v="9455"/>
    <x v="205"/>
    <s v="Marigold Health"/>
    <s v="['python', 'javascript', 'typescript', 'sql', 'r', 'tensorflow', 'pytorch', 'scikit-learn', 'hadoop', 'spark', 'docker']"/>
  </r>
  <r>
    <x v="0"/>
    <s v="Data Scientist"/>
    <s v="Dayton, OH"/>
    <x v="0"/>
    <x v="0"/>
    <x v="2"/>
    <x v="9456"/>
    <x v="1630"/>
    <s v="National Geospatial-Intelligence Agency"/>
    <s v="['python', 'r', 'sql', 'c', 'tableau', 'sap', 'flow']"/>
  </r>
  <r>
    <x v="8"/>
    <s v="Senior Data Scientist"/>
    <s v="Helsinki, Finland"/>
    <x v="0"/>
    <x v="0"/>
    <x v="71"/>
    <x v="9457"/>
    <x v="8"/>
    <s v="Wolt"/>
    <s v="['python', 'sql', 'snowflake', 'aws', 'spark', 'airflow', 'kafka', 'looker', 'docker', 'jenkins']"/>
  </r>
  <r>
    <x v="2"/>
    <s v="Data Analyst 1"/>
    <s v="New York, NY"/>
    <x v="0"/>
    <x v="0"/>
    <x v="2"/>
    <x v="9458"/>
    <x v="627"/>
    <s v="Insurance Fund, State"/>
    <m/>
  </r>
  <r>
    <x v="1"/>
    <s v="Data Engineer"/>
    <s v="Anywhere"/>
    <x v="0"/>
    <x v="1"/>
    <x v="1"/>
    <x v="9459"/>
    <x v="17"/>
    <s v="Dfuse Technologies, Inc."/>
    <s v="['python', 'java', 'scala', 'sql', 'aws']"/>
  </r>
  <r>
    <x v="3"/>
    <s v="Senior Data Engineer"/>
    <s v="New York, NY"/>
    <x v="0"/>
    <x v="0"/>
    <x v="2"/>
    <x v="9460"/>
    <x v="771"/>
    <s v="Oakridge Staffing"/>
    <s v="['python', 'aws', 'snowflake', 'airflow']"/>
  </r>
  <r>
    <x v="1"/>
    <s v="Data Engineer"/>
    <s v="Richmond, VA"/>
    <x v="0"/>
    <x v="0"/>
    <x v="2"/>
    <x v="9461"/>
    <x v="80"/>
    <s v="Insight Global"/>
    <s v="['python', 'sql', 'azure', 'aws', 'databricks', 'pyspark']"/>
  </r>
  <r>
    <x v="3"/>
    <s v="Senior Data Engineer"/>
    <s v="Espoo, Finland"/>
    <x v="0"/>
    <x v="0"/>
    <x v="71"/>
    <x v="9462"/>
    <x v="187"/>
    <s v="ICEYE"/>
    <s v="['python', 'sql', 'aws', 'airflow', 'excel', 'docker', 'kubernetes', 'terraform']"/>
  </r>
  <r>
    <x v="1"/>
    <s v="Data Engineer II"/>
    <s v="Las Vegas, NV"/>
    <x v="0"/>
    <x v="0"/>
    <x v="2"/>
    <x v="9463"/>
    <x v="12"/>
    <s v="The Venetian Resort Las Vegas"/>
    <s v="['sql', 'python', 'r', 'vba', 'snowflake', 'azure', 'hadoop', 'power bi', 'ssrs', 'excel', 'cognos', 'ssis', 'tableau', 'microstrategy']"/>
  </r>
  <r>
    <x v="1"/>
    <s v="Data Engineer"/>
    <s v="Springfield, VA"/>
    <x v="0"/>
    <x v="0"/>
    <x v="1"/>
    <x v="9464"/>
    <x v="67"/>
    <s v="KAPS Solutions"/>
    <s v="['sql', 'oracle', 'word', 'excel', 'powerpoint', 'outlook', 'jira']"/>
  </r>
  <r>
    <x v="8"/>
    <s v="Senior Data Scientist"/>
    <s v="Florida"/>
    <x v="0"/>
    <x v="0"/>
    <x v="2"/>
    <x v="9465"/>
    <x v="1631"/>
    <s v="Florida Virtual School"/>
    <s v="['r', 'sas', 'sas', 'sql', 'spss', 'power bi']"/>
  </r>
  <r>
    <x v="3"/>
    <s v="Sr. Data Engineer - Python"/>
    <m/>
    <x v="0"/>
    <x v="0"/>
    <x v="2"/>
    <x v="9466"/>
    <x v="59"/>
    <s v="Elite Hedge Fund"/>
    <s v="['python', 'sql', 'aws', 'azure', 'spark', 'flow']"/>
  </r>
  <r>
    <x v="5"/>
    <s v="Senior Power BI Developer"/>
    <s v="Bogotá, Bogota, Colombia"/>
    <x v="0"/>
    <x v="0"/>
    <x v="32"/>
    <x v="9467"/>
    <x v="36"/>
    <s v="NielsenIQ"/>
    <s v="['sql', 'sql server', 'azure', 'power bi', 'dax', 'flow']"/>
  </r>
  <r>
    <x v="2"/>
    <s v="Junior Data Analyst"/>
    <s v="Atlanta, GA"/>
    <x v="0"/>
    <x v="0"/>
    <x v="2"/>
    <x v="9468"/>
    <x v="20"/>
    <s v="Acadia Technologies, Inc."/>
    <s v="['python', 'sql', 'nosql', 'matlab', 'r']"/>
  </r>
  <r>
    <x v="1"/>
    <s v="Data Engineer"/>
    <s v="Cincinnati, OH"/>
    <x v="0"/>
    <x v="0"/>
    <x v="2"/>
    <x v="9469"/>
    <x v="19"/>
    <s v="Revel IT"/>
    <s v="['sql', 'python', 'snowflake', 'databricks', 'azure', 'aws', 'gcp', 'spark', 'pyspark']"/>
  </r>
  <r>
    <x v="5"/>
    <s v="Product Manager - Microservices (Big Data &amp; AI)"/>
    <s v="Kraków, Poland"/>
    <x v="0"/>
    <x v="0"/>
    <x v="11"/>
    <x v="9470"/>
    <x v="137"/>
    <s v="Relativity"/>
    <m/>
  </r>
  <r>
    <x v="0"/>
    <s v="Entry-Level Data Scientist"/>
    <s v="Southlake, TX"/>
    <x v="0"/>
    <x v="0"/>
    <x v="2"/>
    <x v="9471"/>
    <x v="16"/>
    <s v="Fenway Group"/>
    <s v="['c++', 'python', 'r', 'scikit-learn', 'pytorch', 'tensorflow', 'linux', 'unix', 'windows']"/>
  </r>
  <r>
    <x v="5"/>
    <s v="Lead Software Engineer"/>
    <s v="Anywhere"/>
    <x v="0"/>
    <x v="1"/>
    <x v="23"/>
    <x v="9472"/>
    <x v="136"/>
    <s v="Harnham"/>
    <s v="['typescript', 'ruby', 'ruby', 'redis', 'kubernetes']"/>
  </r>
  <r>
    <x v="1"/>
    <s v="Data Engineer"/>
    <s v="Anywhere"/>
    <x v="0"/>
    <x v="1"/>
    <x v="2"/>
    <x v="9473"/>
    <x v="200"/>
    <s v="dv01"/>
    <s v="['scala', 'java', 'r', 'python', 'sql', 'spark', 'airflow']"/>
  </r>
  <r>
    <x v="3"/>
    <s v="Senior Data Engineer"/>
    <s v="Chicago, IL"/>
    <x v="0"/>
    <x v="0"/>
    <x v="2"/>
    <x v="9474"/>
    <x v="136"/>
    <s v="The Judge Group"/>
    <s v="['python', 'java', 'scala', 'sql', 'aws', 'azure', 'gcp', 'hadoop', 'kafka', 'spark']"/>
  </r>
  <r>
    <x v="1"/>
    <s v="Data Engineering Manager - Event Streaming and Real-Time Analytics"/>
    <s v="Anywhere"/>
    <x v="0"/>
    <x v="1"/>
    <x v="48"/>
    <x v="9475"/>
    <x v="185"/>
    <s v="LTK"/>
    <s v="['python', 'r', 'scala', 'golang', 'sql', 'aws', 'redshift', 'kafka', 'spark']"/>
  </r>
  <r>
    <x v="6"/>
    <s v="Senior Risk Adjustment Data Analyst - REMOTE"/>
    <s v="Anywhere"/>
    <x v="0"/>
    <x v="1"/>
    <x v="2"/>
    <x v="9476"/>
    <x v="1632"/>
    <s v="Allscripts"/>
    <s v="['sas', 'sas', 'sql']"/>
  </r>
  <r>
    <x v="8"/>
    <s v="Senior Data Scientist"/>
    <s v="Tel Aviv-Yafo, Israel"/>
    <x v="0"/>
    <x v="0"/>
    <x v="8"/>
    <x v="9477"/>
    <x v="8"/>
    <s v="Pagaya"/>
    <s v="['python', 'go']"/>
  </r>
  <r>
    <x v="1"/>
    <s v="Health Information Data Engineer"/>
    <s v="Anywhere"/>
    <x v="0"/>
    <x v="1"/>
    <x v="2"/>
    <x v="9478"/>
    <x v="1633"/>
    <s v="MyHealth Access Network"/>
    <s v="['sql', 'java', 'python', 't-sql', 'sql server', 'postgresql', 'redshift', 'aws', 'tableau']"/>
  </r>
  <r>
    <x v="3"/>
    <s v="Senior Data Engineer"/>
    <s v="San Diego, CA"/>
    <x v="0"/>
    <x v="0"/>
    <x v="2"/>
    <x v="9479"/>
    <x v="324"/>
    <s v="Tendo"/>
    <s v="['python', 'scala', 'aws', 'databricks', 'spark', 'pyspark', 'git', 'docker', 'jira', 'confluence']"/>
  </r>
  <r>
    <x v="6"/>
    <s v="Director, Sr. Lead Data Analyst"/>
    <s v="Charlotte, NC"/>
    <x v="0"/>
    <x v="0"/>
    <x v="2"/>
    <x v="9480"/>
    <x v="1"/>
    <s v="TIAA"/>
    <s v="['sql', 'sas', 'sas', 'python', 'r', 'spss', 'tableau', 'alteryx']"/>
  </r>
  <r>
    <x v="2"/>
    <s v="Data Analyst 2 - 6432, 6433"/>
    <s v="Albany, NY"/>
    <x v="0"/>
    <x v="0"/>
    <x v="2"/>
    <x v="9481"/>
    <x v="635"/>
    <s v="Health, Department of"/>
    <m/>
  </r>
  <r>
    <x v="2"/>
    <s v="Data Analyst"/>
    <s v="Anywhere"/>
    <x v="0"/>
    <x v="1"/>
    <x v="2"/>
    <x v="9482"/>
    <x v="172"/>
    <s v="hackajob"/>
    <s v="['c++', 'c#', 'java', 'python', 'r', 'sql', 'matlab']"/>
  </r>
  <r>
    <x v="1"/>
    <s v="Data Engineer"/>
    <s v="Brentwood, TN"/>
    <x v="0"/>
    <x v="0"/>
    <x v="2"/>
    <x v="9483"/>
    <x v="54"/>
    <s v="Virtual Employee Services (I)"/>
    <s v="['sql', 'c#', 'javascript', 'php', 'python', 'r', 'shell', 'oracle', 'azure', 'databricks', 'aws', 'unix', 'power bi', 'ssis']"/>
  </r>
  <r>
    <x v="0"/>
    <s v="Principal Data Scientist"/>
    <s v="Buffalo, NY"/>
    <x v="0"/>
    <x v="0"/>
    <x v="2"/>
    <x v="9484"/>
    <x v="475"/>
    <s v="Delaware North"/>
    <s v="['sql', 'sas', 'sas', 'r', 'python', 'tableau', 'alteryx', 'spss']"/>
  </r>
  <r>
    <x v="8"/>
    <s v="Senior Data Scientist - (15672)"/>
    <s v="Anywhere"/>
    <x v="0"/>
    <x v="1"/>
    <x v="2"/>
    <x v="9485"/>
    <x v="84"/>
    <s v="Getty Images"/>
    <s v="['python', 'bash', 'sql', 'hadoop', 'git']"/>
  </r>
  <r>
    <x v="1"/>
    <s v="Data Engineer"/>
    <s v="Paris, France"/>
    <x v="0"/>
    <x v="0"/>
    <x v="27"/>
    <x v="9486"/>
    <x v="638"/>
    <s v="NielsenIQ"/>
    <s v="['python', 'sql', 'nosql', 'mongodb', 'mongodb', 'mysql', 'pandas']"/>
  </r>
  <r>
    <x v="1"/>
    <s v="Data &amp; ML engineer"/>
    <s v="Tel Aviv-Yafo, Israel"/>
    <x v="0"/>
    <x v="0"/>
    <x v="8"/>
    <x v="9487"/>
    <x v="181"/>
    <s v="Autofleet"/>
    <s v="['python', 'sql']"/>
  </r>
  <r>
    <x v="2"/>
    <s v="Data Analyst"/>
    <s v="Newnan, GA"/>
    <x v="0"/>
    <x v="0"/>
    <x v="2"/>
    <x v="9488"/>
    <x v="172"/>
    <s v="JB HARRIS TRANSPORT"/>
    <s v="['sql', 'power bi', 'dax']"/>
  </r>
  <r>
    <x v="0"/>
    <s v="Data Scientist (Remote)"/>
    <s v="Anywhere"/>
    <x v="0"/>
    <x v="1"/>
    <x v="2"/>
    <x v="9489"/>
    <x v="18"/>
    <s v="January"/>
    <s v="['go', 'r', 'python', 'sql', 'spring']"/>
  </r>
  <r>
    <x v="1"/>
    <s v="Data Engineer"/>
    <s v="Anywhere"/>
    <x v="0"/>
    <x v="1"/>
    <x v="2"/>
    <x v="9490"/>
    <x v="1"/>
    <s v="Meo Staffing"/>
    <s v="['python', 'java', 'nosql', 'elasticsearch', 'aws', 'kafka', 'flow']"/>
  </r>
  <r>
    <x v="8"/>
    <s v="AI/ML Health Data Scientist - Senior Consultant"/>
    <s v="Ellenwood, GA"/>
    <x v="0"/>
    <x v="0"/>
    <x v="2"/>
    <x v="9491"/>
    <x v="856"/>
    <s v="Guidehouse"/>
    <s v="['r', 'python', 'sas', 'sas', 'tableau', 'power bi']"/>
  </r>
  <r>
    <x v="1"/>
    <s v="Data Engineer – Oracle"/>
    <s v="Jucu, Romania"/>
    <x v="0"/>
    <x v="0"/>
    <x v="68"/>
    <x v="9492"/>
    <x v="56"/>
    <s v="Bosch Group"/>
    <s v="['sql', 'oracle', 'azure', 'hadoop', 'spark', 'airflow', 'gdpr', 'tableau', 'power bi', 'ssis', 'jira']"/>
  </r>
  <r>
    <x v="1"/>
    <s v="Data Engineer"/>
    <s v="Anywhere"/>
    <x v="0"/>
    <x v="1"/>
    <x v="2"/>
    <x v="9493"/>
    <x v="1634"/>
    <s v="Volkswagen Group of America - Chattanooga Operations"/>
    <s v="['sql', 'python', 'java', 'javascript', 'scala', 'aws', 'snowflake', 'tableau']"/>
  </r>
  <r>
    <x v="2"/>
    <s v="Data Analyst"/>
    <s v="Vienna, VA"/>
    <x v="0"/>
    <x v="0"/>
    <x v="2"/>
    <x v="9494"/>
    <x v="62"/>
    <s v="CyberCoders"/>
    <s v="['python', 'java', 'javascript', 'c++', 'r', 'qlik', 'tableau', 'power bi']"/>
  </r>
  <r>
    <x v="0"/>
    <s v="Data Science Manager"/>
    <s v="Charlotte, NC"/>
    <x v="0"/>
    <x v="0"/>
    <x v="2"/>
    <x v="9495"/>
    <x v="62"/>
    <s v="TIAA"/>
    <s v="['python', 'tensorflow', 'keras', 'pytorch']"/>
  </r>
  <r>
    <x v="0"/>
    <s v="Data Scientist I"/>
    <s v="Anywhere"/>
    <x v="0"/>
    <x v="1"/>
    <x v="2"/>
    <x v="9496"/>
    <x v="96"/>
    <s v="Project Management Institute"/>
    <s v="['python', 'r', 'sql']"/>
  </r>
  <r>
    <x v="2"/>
    <s v="Advancement Data Analyst"/>
    <s v="Westborough, MA"/>
    <x v="0"/>
    <x v="0"/>
    <x v="2"/>
    <x v="9497"/>
    <x v="1635"/>
    <s v="Robert Half"/>
    <s v="['go', 'excel', 'sheets', 'word', 'spreadsheet']"/>
  </r>
  <r>
    <x v="1"/>
    <s v="Data Engineer"/>
    <s v="Anywhere"/>
    <x v="0"/>
    <x v="1"/>
    <x v="2"/>
    <x v="9498"/>
    <x v="62"/>
    <s v="Seneca Resources"/>
    <s v="['azure', 'databricks', 'ssis', 'flow']"/>
  </r>
  <r>
    <x v="1"/>
    <s v="SAS/ Data Engineer"/>
    <s v="Auburn Hills, MI"/>
    <x v="1"/>
    <x v="0"/>
    <x v="2"/>
    <x v="9499"/>
    <x v="282"/>
    <s v="Skill Quotient"/>
    <s v="['sas', 'sas', 'go']"/>
  </r>
  <r>
    <x v="2"/>
    <s v="Data Analyst"/>
    <s v="Charlotte, NC"/>
    <x v="1"/>
    <x v="0"/>
    <x v="2"/>
    <x v="9500"/>
    <x v="57"/>
    <s v="Insight Global"/>
    <s v="['sql', 'power bi', 'dax', 'excel']"/>
  </r>
  <r>
    <x v="0"/>
    <s v="Data Scientist, Global Selling"/>
    <s v="Germany"/>
    <x v="0"/>
    <x v="0"/>
    <x v="9"/>
    <x v="9501"/>
    <x v="845"/>
    <s v="Stripe"/>
    <s v="['sql', 'r', 'python', 'spark']"/>
  </r>
  <r>
    <x v="2"/>
    <s v="Data Analyst 2"/>
    <s v="Schenectady, NY"/>
    <x v="0"/>
    <x v="0"/>
    <x v="2"/>
    <x v="9502"/>
    <x v="661"/>
    <s v="People With Developmental Disabilities, Office for"/>
    <m/>
  </r>
  <r>
    <x v="1"/>
    <s v="Data Engineer"/>
    <s v="Oakland, CA"/>
    <x v="0"/>
    <x v="0"/>
    <x v="2"/>
    <x v="9503"/>
    <x v="2"/>
    <s v="Stanley David and Associates"/>
    <s v="['sql', 'python', 'aws', 'pyspark']"/>
  </r>
  <r>
    <x v="7"/>
    <s v="Machine Learning Engineer - Canada"/>
    <s v="Vancouver, BC, Canada"/>
    <x v="0"/>
    <x v="0"/>
    <x v="23"/>
    <x v="9504"/>
    <x v="55"/>
    <s v="Inworld AI"/>
    <s v="['go', 'python', 'java', 'pytorch', 'spark']"/>
  </r>
  <r>
    <x v="1"/>
    <s v="Data Engineer"/>
    <s v="Waltham, MA"/>
    <x v="0"/>
    <x v="0"/>
    <x v="2"/>
    <x v="9505"/>
    <x v="748"/>
    <s v="NATIONAL GRID CO USA (NE POWER)"/>
    <s v="['oracle']"/>
  </r>
  <r>
    <x v="0"/>
    <s v="Data Scientist"/>
    <s v="Anywhere"/>
    <x v="0"/>
    <x v="1"/>
    <x v="2"/>
    <x v="9506"/>
    <x v="67"/>
    <s v="Daash Intelligence"/>
    <s v="['python', 'aws', 'pandas', 'numpy', 'scikit-learn', 'pyspark', 'github']"/>
  </r>
  <r>
    <x v="0"/>
    <s v="Data Lead"/>
    <s v="London, UK"/>
    <x v="0"/>
    <x v="0"/>
    <x v="6"/>
    <x v="9507"/>
    <x v="184"/>
    <s v="BridgeU"/>
    <s v="['go', 'sql', 'python', 'mongodb', 'mongodb', 'postgresql', 'gcp', 'aws', 'tableau']"/>
  </r>
  <r>
    <x v="2"/>
    <s v="Marketing Data Analyst"/>
    <s v="Austin, TX"/>
    <x v="0"/>
    <x v="0"/>
    <x v="2"/>
    <x v="9508"/>
    <x v="243"/>
    <s v="iTalent Digital"/>
    <s v="['sql', 'python', 'express', 'tableau', 'excel']"/>
  </r>
  <r>
    <x v="0"/>
    <s v="Data Scientist Jobs"/>
    <s v="Fort Bragg, NC"/>
    <x v="0"/>
    <x v="0"/>
    <x v="2"/>
    <x v="9509"/>
    <x v="33"/>
    <s v="TMPC Inc"/>
    <s v="['java', 'c++', 'python', 'r']"/>
  </r>
  <r>
    <x v="2"/>
    <s v="Data Analyst"/>
    <s v="Asheville, NC"/>
    <x v="0"/>
    <x v="0"/>
    <x v="2"/>
    <x v="9510"/>
    <x v="1636"/>
    <s v="Verisk"/>
    <s v="['mysql']"/>
  </r>
  <r>
    <x v="8"/>
    <s v="Senior Data Scientist Data and Analytics Performance Operations"/>
    <s v="Foothill Ranch, CA"/>
    <x v="0"/>
    <x v="0"/>
    <x v="2"/>
    <x v="9511"/>
    <x v="745"/>
    <s v="Cox Communications"/>
    <s v="['sql', 'python', 'aws', 'pyspark', 'tableau', 'power bi', 'git']"/>
  </r>
  <r>
    <x v="6"/>
    <s v="Data Quality Sr. Lead Analyst"/>
    <s v="Texas"/>
    <x v="0"/>
    <x v="0"/>
    <x v="2"/>
    <x v="9512"/>
    <x v="78"/>
    <s v="Mindlance"/>
    <s v="['sql', 'jira']"/>
  </r>
  <r>
    <x v="8"/>
    <s v="Senior Data Scientist, Analytics Engineering (Remote)"/>
    <s v="Anywhere"/>
    <x v="0"/>
    <x v="1"/>
    <x v="2"/>
    <x v="9513"/>
    <x v="482"/>
    <s v="Spring Health"/>
    <s v="['sql', 'python', 'aws', 'spring', 'airflow', 'looker', 'flow']"/>
  </r>
  <r>
    <x v="2"/>
    <s v="Research Data Analyst"/>
    <m/>
    <x v="0"/>
    <x v="0"/>
    <x v="2"/>
    <x v="9514"/>
    <x v="94"/>
    <s v="Cloud and Things"/>
    <s v="['sql', 'r', 'sas', 'sas', 'matlab', 'python', 'excel', 'spss']"/>
  </r>
  <r>
    <x v="0"/>
    <s v="Data Scientist"/>
    <s v="San Antonio, TX"/>
    <x v="0"/>
    <x v="0"/>
    <x v="1"/>
    <x v="9515"/>
    <x v="1637"/>
    <s v="UnitedHealth Group"/>
    <s v="['sql', 'sas', 'sas', 'tableau', 'alteryx', 'excel', 'spreadsheet', 'word', 'powerpoint', 'sharepoint']"/>
  </r>
  <r>
    <x v="5"/>
    <s v="Lead Software Engineer, Back End (python, AWS, data analysis)"/>
    <s v="The Bahamas"/>
    <x v="0"/>
    <x v="0"/>
    <x v="29"/>
    <x v="9516"/>
    <x v="176"/>
    <s v="Capital One"/>
    <s v="['python', 'java', 'sql', 'go', 'scala', 'nosql', 'aws', 'azure', 'gcp', 'node', 'node.js', 'docker', 'kubernetes']"/>
  </r>
  <r>
    <x v="6"/>
    <s v="Senior Data Analyst"/>
    <s v="New York, NY"/>
    <x v="0"/>
    <x v="0"/>
    <x v="2"/>
    <x v="9517"/>
    <x v="140"/>
    <s v="GradBay"/>
    <s v="['python', 'r', 'java', 'aws']"/>
  </r>
  <r>
    <x v="1"/>
    <s v="Data Engineer"/>
    <s v="Anywhere"/>
    <x v="0"/>
    <x v="1"/>
    <x v="2"/>
    <x v="9518"/>
    <x v="122"/>
    <s v="Dumpa Consulting"/>
    <s v="['python', 'aws', 'numpy', 'pandas', 'flask']"/>
  </r>
  <r>
    <x v="1"/>
    <s v="Data Engineer"/>
    <s v="Clearwater, FL"/>
    <x v="0"/>
    <x v="0"/>
    <x v="2"/>
    <x v="9519"/>
    <x v="1620"/>
    <s v="Vertex Solutions Inc."/>
    <s v="['sql', 'php', 'html', 'visual basic', 'nosql', 'python', 'java', 'c++', 'sql server', 'mysql', 'azure', 'oracle', 'tableau', 'power bi']"/>
  </r>
  <r>
    <x v="4"/>
    <s v="Operations Analyst"/>
    <s v="Anywhere"/>
    <x v="0"/>
    <x v="1"/>
    <x v="93"/>
    <x v="9520"/>
    <x v="1638"/>
    <s v="Forward"/>
    <m/>
  </r>
  <r>
    <x v="2"/>
    <s v="Staff Applied Research Engineer"/>
    <s v="Hyderabad, Telangana, India"/>
    <x v="0"/>
    <x v="0"/>
    <x v="7"/>
    <x v="9521"/>
    <x v="1180"/>
    <s v="ServiceNow"/>
    <m/>
  </r>
  <r>
    <x v="4"/>
    <s v="Business and Sales Analyst"/>
    <s v="San Leandro, CA"/>
    <x v="0"/>
    <x v="0"/>
    <x v="2"/>
    <x v="9522"/>
    <x v="310"/>
    <s v="Cuberg"/>
    <s v="['excel', 'tableau', 'power bi']"/>
  </r>
  <r>
    <x v="1"/>
    <s v="Data Engineer"/>
    <s v="Hyderabad, Telangana, India"/>
    <x v="0"/>
    <x v="0"/>
    <x v="7"/>
    <x v="9523"/>
    <x v="56"/>
    <s v="IQ-EQ"/>
    <s v="['sql', 'bash', 'python', 'go', 'scala', 'c++', 'kotlin', 'javascript', 'sql server', 'aws', 'azure', 'gcp', 'snowflake', 'databricks', 'redshift', 'pandas', 'numpy', 'pyspark', 'kafka', 'node.js', 'linux']"/>
  </r>
  <r>
    <x v="2"/>
    <s v="Data Analyst"/>
    <s v="Irving, TX"/>
    <x v="2"/>
    <x v="0"/>
    <x v="2"/>
    <x v="9524"/>
    <x v="1113"/>
    <s v="Upen Group Inc"/>
    <s v="['sql', 'python']"/>
  </r>
  <r>
    <x v="1"/>
    <s v="Big Data Engineer"/>
    <s v="Latham, NY"/>
    <x v="0"/>
    <x v="0"/>
    <x v="2"/>
    <x v="9525"/>
    <x v="19"/>
    <s v="Robert Half"/>
    <s v="['sql', 'python', 'sql server', 'azure', 'ssis']"/>
  </r>
  <r>
    <x v="3"/>
    <s v="Senior Data Engineer"/>
    <s v="Anywhere"/>
    <x v="0"/>
    <x v="1"/>
    <x v="2"/>
    <x v="9526"/>
    <x v="999"/>
    <s v="Storm2"/>
    <s v="['python', 'scala', 'java', 'aws', 'airflow']"/>
  </r>
  <r>
    <x v="1"/>
    <s v="Snowflake Data Engineer"/>
    <s v="Anywhere"/>
    <x v="1"/>
    <x v="1"/>
    <x v="2"/>
    <x v="9527"/>
    <x v="17"/>
    <s v="Accion Labs"/>
    <s v="['sql', 'python', 'java', 'snowflake', 'databricks', 'aws', 'redshift', 'kafka', 'airflow']"/>
  </r>
  <r>
    <x v="3"/>
    <s v="Senior Software Engineer - Data Infrastructure"/>
    <s v="United States"/>
    <x v="0"/>
    <x v="0"/>
    <x v="2"/>
    <x v="9528"/>
    <x v="1400"/>
    <s v="Datadog"/>
    <s v="['aws', 'azure', 'gcp', 'spark', 'kubernetes']"/>
  </r>
  <r>
    <x v="1"/>
    <s v="Engineering Manager - Data Analytics"/>
    <s v="Pune, Maharashtra, India"/>
    <x v="0"/>
    <x v="0"/>
    <x v="7"/>
    <x v="9529"/>
    <x v="36"/>
    <s v="PubMatic"/>
    <s v="['java', 'spark', 'hadoop', 'kafka', 'spring', 'jenkins']"/>
  </r>
  <r>
    <x v="0"/>
    <s v="Data Scientist"/>
    <s v="Atlanta, GA"/>
    <x v="0"/>
    <x v="0"/>
    <x v="2"/>
    <x v="9530"/>
    <x v="815"/>
    <s v="Intel"/>
    <s v="['python', 'sql', 'assembly', 'pandas', 'numpy', 'scikit-learn', 'spark', 'excel', 'powerpoint', 'sharepoint']"/>
  </r>
  <r>
    <x v="1"/>
    <s v="Sr. Data Engineer"/>
    <s v="Charlotte, NC"/>
    <x v="0"/>
    <x v="0"/>
    <x v="2"/>
    <x v="9531"/>
    <x v="28"/>
    <s v="CyberCoders"/>
    <s v="['sql', 'snowflake']"/>
  </r>
  <r>
    <x v="2"/>
    <s v="Global Process Owner – CTI Data Analyst"/>
    <s v="New York, NY"/>
    <x v="1"/>
    <x v="0"/>
    <x v="2"/>
    <x v="9532"/>
    <x v="28"/>
    <s v="WSNe Inc."/>
    <s v="['excel', 'word', 'powerpoint']"/>
  </r>
  <r>
    <x v="1"/>
    <s v="Data Engineer with Azure"/>
    <s v="Anywhere"/>
    <x v="0"/>
    <x v="1"/>
    <x v="2"/>
    <x v="9533"/>
    <x v="94"/>
    <s v="Pivotal Solutions, Inc."/>
    <s v="['sql', 'sql server', 'azure', 'bigquery', 'redshift', 'snowflake']"/>
  </r>
  <r>
    <x v="2"/>
    <s v="Lead Data Analyst, Data Management &amp; Analytics - Load Forecasting"/>
    <s v="Syracuse, NY"/>
    <x v="0"/>
    <x v="0"/>
    <x v="2"/>
    <x v="9534"/>
    <x v="765"/>
    <s v="NATIONAL GRID CO USA (NE POWER)"/>
    <s v="['sql', 'r', 'python', 'powershell', 'bash', 'sql server', 'postgresql', 'azure', 'oracle', 'windows', 'linux', 'sharepoint']"/>
  </r>
  <r>
    <x v="1"/>
    <s v="Data Engineer"/>
    <s v="Brentwood, CA"/>
    <x v="0"/>
    <x v="0"/>
    <x v="2"/>
    <x v="9535"/>
    <x v="122"/>
    <s v="Robert Half"/>
    <s v="['sql', 'java', 'python', 'go', 'aws', 'spark']"/>
  </r>
  <r>
    <x v="2"/>
    <s v="Data analyst"/>
    <s v="Chattanooga, TN"/>
    <x v="0"/>
    <x v="0"/>
    <x v="2"/>
    <x v="9536"/>
    <x v="239"/>
    <s v="talent groups"/>
    <s v="['sql', 'excel', 'ms access']"/>
  </r>
  <r>
    <x v="1"/>
    <s v="Big Data Engineer"/>
    <s v="Dearborn, MI"/>
    <x v="1"/>
    <x v="0"/>
    <x v="2"/>
    <x v="9537"/>
    <x v="1515"/>
    <s v="Stefanini"/>
    <s v="['java', 'python', 'scala', 'sql', 'shell', 'aws', 'spark', 'hadoop', 'airflow', 'linux', 'splunk', 'github', 'docker', 'kubernetes']"/>
  </r>
  <r>
    <x v="0"/>
    <s v="Principal/Associate Director Data Science"/>
    <s v="Anywhere"/>
    <x v="0"/>
    <x v="1"/>
    <x v="2"/>
    <x v="9538"/>
    <x v="27"/>
    <s v="X4 Life Sciences"/>
    <s v="['python', 'r', 'java', 'sql']"/>
  </r>
  <r>
    <x v="1"/>
    <s v="AI Data Engineer"/>
    <s v="France"/>
    <x v="0"/>
    <x v="0"/>
    <x v="27"/>
    <x v="9539"/>
    <x v="227"/>
    <s v="European Space Agency - ESA"/>
    <s v="['sql', 'python', 'r', 'tableau', 'power bi']"/>
  </r>
  <r>
    <x v="0"/>
    <s v="Data Scientist"/>
    <s v="Denver, CO"/>
    <x v="0"/>
    <x v="0"/>
    <x v="2"/>
    <x v="9540"/>
    <x v="62"/>
    <s v="VeriCour"/>
    <s v="['python', 'r', 'sql']"/>
  </r>
  <r>
    <x v="2"/>
    <s v="Research Data Analyst 3"/>
    <s v="Davis, CA"/>
    <x v="0"/>
    <x v="0"/>
    <x v="2"/>
    <x v="9541"/>
    <x v="1639"/>
    <s v="University of California, Davis"/>
    <s v="['r']"/>
  </r>
  <r>
    <x v="1"/>
    <s v="Data Engineer"/>
    <s v="Irvine, CA"/>
    <x v="0"/>
    <x v="0"/>
    <x v="2"/>
    <x v="9542"/>
    <x v="72"/>
    <s v="Codazen"/>
    <s v="['python', 'sql', 'aws', 'azure', 'redshift', 'bigquery', 'airflow', 'spark']"/>
  </r>
  <r>
    <x v="1"/>
    <s v="Software Data Engineer (Hybrid, Direct-Hire)"/>
    <s v="Cambridge, MA"/>
    <x v="0"/>
    <x v="0"/>
    <x v="2"/>
    <x v="9543"/>
    <x v="16"/>
    <s v="BlackTree Technical Group, Inc."/>
    <s v="['python', 'sql', 'php', 'javascript', 'tableau']"/>
  </r>
  <r>
    <x v="5"/>
    <s v="Senior Computer Vision Engineer"/>
    <s v="Paris, France"/>
    <x v="0"/>
    <x v="0"/>
    <x v="27"/>
    <x v="9544"/>
    <x v="334"/>
    <s v="RYTE Corporation"/>
    <s v="['python', 'c++', 'azure', 'databricks', 'tensorflow', 'pytorch', 'opencv', 'keras']"/>
  </r>
  <r>
    <x v="2"/>
    <s v="Data Analyst"/>
    <s v="New York, NY"/>
    <x v="0"/>
    <x v="0"/>
    <x v="2"/>
    <x v="9545"/>
    <x v="195"/>
    <s v="Columbia University Medical Center"/>
    <s v="['r', 'matlab', 'python', 'github']"/>
  </r>
  <r>
    <x v="2"/>
    <s v="Clinical Data Analyst"/>
    <s v="New York, NY"/>
    <x v="0"/>
    <x v="0"/>
    <x v="2"/>
    <x v="9546"/>
    <x v="91"/>
    <s v="MedElite"/>
    <m/>
  </r>
  <r>
    <x v="1"/>
    <s v="Snr Data Engineer"/>
    <s v="Boulder, CO"/>
    <x v="0"/>
    <x v="0"/>
    <x v="1"/>
    <x v="9547"/>
    <x v="33"/>
    <s v="Darwin Recruitment"/>
    <s v="['python', 'sql', 'aws', 'redshift', 'snowflake']"/>
  </r>
  <r>
    <x v="0"/>
    <s v="Jr Data Scientist - Predictive Modeling"/>
    <s v="Newnan, GA"/>
    <x v="0"/>
    <x v="0"/>
    <x v="2"/>
    <x v="9548"/>
    <x v="16"/>
    <s v="Reputable Recruiting"/>
    <s v="['python', 'r', 'excel']"/>
  </r>
  <r>
    <x v="8"/>
    <s v="Senior Data Scientist"/>
    <s v="Anywhere"/>
    <x v="0"/>
    <x v="1"/>
    <x v="1"/>
    <x v="9549"/>
    <x v="71"/>
    <s v="Soni"/>
    <s v="['python', 'r', 'sql', 'aws', 'azure', 'gcp', 'tensorflow', 'pytorch', 'scikit-learn', 'pandas', 'numpy', 'jupyter', 'hadoop', 'spark']"/>
  </r>
  <r>
    <x v="2"/>
    <s v="Data Analyst"/>
    <s v="Boston, MA"/>
    <x v="5"/>
    <x v="0"/>
    <x v="2"/>
    <x v="9550"/>
    <x v="1640"/>
    <s v="DPH-Shattuck Hospital"/>
    <s v="['sql', 'sql server', 'express', 'excel', 'tableau']"/>
  </r>
  <r>
    <x v="3"/>
    <s v="Senior Data Engineer- Remote"/>
    <s v="Tallahassee, FL"/>
    <x v="0"/>
    <x v="0"/>
    <x v="2"/>
    <x v="9551"/>
    <x v="1641"/>
    <s v="The Hartford"/>
    <s v="['sql', 'python', 'oracle', 'aws', 'snowflake', 'linux', 'github']"/>
  </r>
  <r>
    <x v="0"/>
    <s v="MRI Data Scientist"/>
    <s v="Anywhere"/>
    <x v="0"/>
    <x v="1"/>
    <x v="2"/>
    <x v="9552"/>
    <x v="19"/>
    <s v="Alldus"/>
    <s v="['python']"/>
  </r>
  <r>
    <x v="6"/>
    <s v="Senior Analyst - Adobe Analytics Implementation. Job in Dallas My..."/>
    <s v="Dallas, TX"/>
    <x v="0"/>
    <x v="0"/>
    <x v="2"/>
    <x v="9553"/>
    <x v="39"/>
    <s v="Publicis Sapient"/>
    <s v="['javascript', 'html', 'css', 'python', 'jquery', 'node.js', 'flow']"/>
  </r>
  <r>
    <x v="1"/>
    <s v="Engineer Team Lead - Data &amp; Reporting (LATAM)"/>
    <s v="Anywhere"/>
    <x v="0"/>
    <x v="1"/>
    <x v="46"/>
    <x v="9554"/>
    <x v="16"/>
    <s v="Aloware"/>
    <s v="['php', 'mysql', 'aws', 'react', 'twilio']"/>
  </r>
  <r>
    <x v="0"/>
    <s v="Data Scientist - Senior Manager"/>
    <s v="United States"/>
    <x v="0"/>
    <x v="0"/>
    <x v="2"/>
    <x v="9555"/>
    <x v="73"/>
    <s v="Teva Pharmaceuticals"/>
    <s v="['python', 'sql', 'aws', 'azure', 'oracle', 'numpy', 'pandas', 'scikit-learn', 'tensorflow', 'sap']"/>
  </r>
  <r>
    <x v="1"/>
    <s v="AWS Data Engineer - Hybrid - Salary $115k-$160k"/>
    <s v="Westlake Village, CA"/>
    <x v="0"/>
    <x v="0"/>
    <x v="2"/>
    <x v="9556"/>
    <x v="90"/>
    <s v="LHH"/>
    <s v="['cassandra', 'aws', 'redshift', 'snowflake', 'spark', 'kafka', 'tableau']"/>
  </r>
  <r>
    <x v="1"/>
    <s v="Lead Data Engineer"/>
    <s v="Porto, Portugal"/>
    <x v="0"/>
    <x v="0"/>
    <x v="12"/>
    <x v="9557"/>
    <x v="316"/>
    <s v="Mindera"/>
    <s v="['aws']"/>
  </r>
  <r>
    <x v="3"/>
    <s v="Senior Data Engineer"/>
    <s v="Anywhere"/>
    <x v="0"/>
    <x v="1"/>
    <x v="2"/>
    <x v="9558"/>
    <x v="51"/>
    <s v="InvestM Technology LLC"/>
    <s v="['sql', 'python', 'ruby', 'ruby', 'java', 'scala', 'power bi', 'tableau', 'cognos']"/>
  </r>
  <r>
    <x v="0"/>
    <s v="ML &amp; Data Science Engineer"/>
    <s v="Berlin, Germany"/>
    <x v="0"/>
    <x v="0"/>
    <x v="9"/>
    <x v="9559"/>
    <x v="184"/>
    <s v="JustWatch"/>
    <s v="['python', 'snowflake', 'pytorch']"/>
  </r>
  <r>
    <x v="2"/>
    <s v="Bosch Group Employee Data Management &amp; Org. Management  HRS-IN"/>
    <s v="Bengaluru, Karnataka, India"/>
    <x v="0"/>
    <x v="0"/>
    <x v="7"/>
    <x v="9560"/>
    <x v="36"/>
    <s v="Bosch Group"/>
    <s v="['sap']"/>
  </r>
  <r>
    <x v="2"/>
    <s v="Business Data Analyst"/>
    <s v="Indianapolis, IN"/>
    <x v="0"/>
    <x v="0"/>
    <x v="2"/>
    <x v="9561"/>
    <x v="1642"/>
    <s v="Partners Personnel"/>
    <s v="['sql', 'excel']"/>
  </r>
  <r>
    <x v="1"/>
    <s v="Data Engineer"/>
    <s v="Anywhere"/>
    <x v="0"/>
    <x v="1"/>
    <x v="2"/>
    <x v="9562"/>
    <x v="119"/>
    <s v="Engtal"/>
    <s v="['python', 'pandas', 'numpy', 'pyspark', 'hadoop', 'spark', 'kafka', 'kubernetes']"/>
  </r>
  <r>
    <x v="1"/>
    <s v="Data Engineer"/>
    <s v="Orlando, FL"/>
    <x v="0"/>
    <x v="0"/>
    <x v="2"/>
    <x v="9563"/>
    <x v="122"/>
    <s v="Planet Technology"/>
    <s v="['sql', 'nosql', 'sql server']"/>
  </r>
  <r>
    <x v="0"/>
    <s v="Manager, Data Science"/>
    <s v="New York, NY"/>
    <x v="0"/>
    <x v="0"/>
    <x v="2"/>
    <x v="9564"/>
    <x v="170"/>
    <s v="Harnham"/>
    <s v="['sql', 'python', 'r']"/>
  </r>
  <r>
    <x v="0"/>
    <s v="Data Scientist"/>
    <s v="Anywhere"/>
    <x v="0"/>
    <x v="1"/>
    <x v="2"/>
    <x v="9565"/>
    <x v="62"/>
    <s v="Harnham"/>
    <s v="['c', 'sql', 'python', 'r', 'tableau']"/>
  </r>
  <r>
    <x v="2"/>
    <s v="Data Analyst"/>
    <s v="Rancho Cucamonga, CA"/>
    <x v="0"/>
    <x v="0"/>
    <x v="2"/>
    <x v="9566"/>
    <x v="231"/>
    <s v="Robert Half"/>
    <s v="['sql', 'azure', 'snowflake', 'aws', 'tableau', 'microstrategy']"/>
  </r>
  <r>
    <x v="0"/>
    <s v="Data Scientist, GBG Data Science"/>
    <s v="Anywhere"/>
    <x v="0"/>
    <x v="1"/>
    <x v="2"/>
    <x v="9567"/>
    <x v="490"/>
    <s v="Meta"/>
    <s v="['python', 'r', 'matlab', 'sas', 'sas', 'sql', 'scikit-learn', 'tensorflow', 'pytorch', 'matplotlib', 'seaborn', 'spss', 'tableau']"/>
  </r>
  <r>
    <x v="2"/>
    <s v="Data Analyst, Strategic Partnerships( Bangkok based)"/>
    <s v="Bangkok, Thailand"/>
    <x v="0"/>
    <x v="0"/>
    <x v="25"/>
    <x v="9568"/>
    <x v="46"/>
    <s v="Agoda"/>
    <s v="['sql', 'python', 'r', 'java', 'sql server', 'pandas', 'tableau', 'power bi']"/>
  </r>
  <r>
    <x v="0"/>
    <s v="Senior Administrative Assistant, Clinical Data Science"/>
    <s v="Foster City, CA"/>
    <x v="0"/>
    <x v="0"/>
    <x v="2"/>
    <x v="9569"/>
    <x v="1643"/>
    <s v="Gilead Sciences"/>
    <s v="['oracle', 'sharepoint', 'powerpoint', 'outlook', 'word', 'excel']"/>
  </r>
  <r>
    <x v="8"/>
    <s v="Senior Research Scientist"/>
    <s v="Chennai, Tamil Nadu, India"/>
    <x v="0"/>
    <x v="0"/>
    <x v="7"/>
    <x v="9570"/>
    <x v="426"/>
    <s v="NielsenIQ"/>
    <s v="['python', 'pytorch', 'pandas']"/>
  </r>
  <r>
    <x v="2"/>
    <s v="Data Analyst II (S04494P)"/>
    <s v="Arlington, TX"/>
    <x v="0"/>
    <x v="0"/>
    <x v="2"/>
    <x v="9571"/>
    <x v="20"/>
    <s v="University of Texas at Arlington"/>
    <s v="['sas', 'sas', 'oracle', 'excel', 'unity']"/>
  </r>
  <r>
    <x v="1"/>
    <s v="Sr Data Engineer- Remote"/>
    <s v="Tampa, FL"/>
    <x v="0"/>
    <x v="0"/>
    <x v="2"/>
    <x v="9572"/>
    <x v="1641"/>
    <s v="The Hartford"/>
    <s v="['sql', 'python', 'oracle', 'aws', 'snowflake', 'linux', 'github']"/>
  </r>
  <r>
    <x v="0"/>
    <s v="Sia Partners Ireland Graduate Data Science Consultant 2023"/>
    <s v="Dublin, Ireland"/>
    <x v="0"/>
    <x v="0"/>
    <x v="28"/>
    <x v="9573"/>
    <x v="1644"/>
    <s v="Sia Partners"/>
    <s v="['go', 'python', 'r']"/>
  </r>
  <r>
    <x v="0"/>
    <s v="Principal Data Scientist - Pharma / Biotech or Life Sciences..."/>
    <s v="Anywhere"/>
    <x v="0"/>
    <x v="1"/>
    <x v="2"/>
    <x v="9574"/>
    <x v="49"/>
    <s v="Data Revolution"/>
    <m/>
  </r>
  <r>
    <x v="1"/>
    <s v="AWS Data Engineer"/>
    <s v="Anywhere"/>
    <x v="0"/>
    <x v="1"/>
    <x v="1"/>
    <x v="9575"/>
    <x v="28"/>
    <s v="Fractal"/>
    <s v="['sql', 'python', 'aws', 'snowflake', 'redshift', 'databricks']"/>
  </r>
  <r>
    <x v="1"/>
    <s v="Data Platform Engineer"/>
    <s v="Washington, DC"/>
    <x v="0"/>
    <x v="0"/>
    <x v="2"/>
    <x v="9576"/>
    <x v="1"/>
    <s v="Harvard Partners, LLP"/>
    <s v="['python', 'sql', 'sql server', 'azure', 'aws', 'databricks', 'excel']"/>
  </r>
  <r>
    <x v="1"/>
    <s v="Staff Data Engineer - #16933 - Remote"/>
    <s v="Anywhere"/>
    <x v="0"/>
    <x v="1"/>
    <x v="2"/>
    <x v="9577"/>
    <x v="170"/>
    <s v="Fanatics, Inc."/>
    <s v="['sql', 't-sql', 'shell', 'sql server', 'oracle', 'snowflake']"/>
  </r>
  <r>
    <x v="2"/>
    <s v="Data Visualization Analyst"/>
    <m/>
    <x v="0"/>
    <x v="0"/>
    <x v="2"/>
    <x v="9578"/>
    <x v="39"/>
    <s v="firstPRO, Inc"/>
    <s v="['sql', 'python', 'sql server', 'postgresql', 'oracle', 'redshift', 'tableau', 'flow']"/>
  </r>
  <r>
    <x v="0"/>
    <s v="Sr. Business Analytics Developer"/>
    <s v="Anywhere"/>
    <x v="0"/>
    <x v="1"/>
    <x v="2"/>
    <x v="9579"/>
    <x v="27"/>
    <s v="AT&amp;T"/>
    <s v="['sql', 'sql server', 'ssis', 'ssrs', 'power bi']"/>
  </r>
  <r>
    <x v="1"/>
    <s v="Data Engineer"/>
    <s v="Anywhere"/>
    <x v="0"/>
    <x v="1"/>
    <x v="2"/>
    <x v="9580"/>
    <x v="34"/>
    <s v="Salt"/>
    <s v="['python', 'sql', 'nosql', 'aws', 'gcp', 'bigquery', 'spark', 'airflow', 'hadoop']"/>
  </r>
  <r>
    <x v="0"/>
    <s v="Data Scientist, Terminal"/>
    <s v="Canada"/>
    <x v="0"/>
    <x v="0"/>
    <x v="23"/>
    <x v="9581"/>
    <x v="8"/>
    <s v="Stripe"/>
    <s v="['r', 'python', 'sql', 'go']"/>
  </r>
  <r>
    <x v="0"/>
    <s v="Associate Data Scientist"/>
    <s v="Indianapolis, IN"/>
    <x v="0"/>
    <x v="0"/>
    <x v="2"/>
    <x v="9582"/>
    <x v="147"/>
    <s v="Brooksource"/>
    <s v="['sql', 'python', 'r', 'azure', 'git']"/>
  </r>
  <r>
    <x v="1"/>
    <s v="Staff Data Engineer - Spark, Scala"/>
    <s v="Bengaluru, Karnataka, India"/>
    <x v="0"/>
    <x v="0"/>
    <x v="7"/>
    <x v="9583"/>
    <x v="56"/>
    <s v="Visa"/>
    <s v="['java', 'nosql', 'sas', 'sas', 'db2', 'mysql', 'hadoop', 'spark', 'selenium', 'jenkins', 'git', 'chef']"/>
  </r>
  <r>
    <x v="2"/>
    <s v="Data Analyst I (On-Site)"/>
    <s v="New York, NY"/>
    <x v="0"/>
    <x v="0"/>
    <x v="2"/>
    <x v="9584"/>
    <x v="198"/>
    <s v="Cover Whale"/>
    <s v="['sql', 'python', 'r', 'airflow']"/>
  </r>
  <r>
    <x v="4"/>
    <s v="Senior BI Analyst (HYBRID)"/>
    <s v="Athens, Greece"/>
    <x v="0"/>
    <x v="0"/>
    <x v="38"/>
    <x v="9585"/>
    <x v="15"/>
    <s v="ORFIUM"/>
    <s v="['sql', 'python', 'r', 'snowflake', 'airflow', 'tableau']"/>
  </r>
  <r>
    <x v="8"/>
    <s v="Sr. Staff Tech Lead, Core ML Data Science"/>
    <s v="Anywhere"/>
    <x v="0"/>
    <x v="1"/>
    <x v="2"/>
    <x v="9586"/>
    <x v="823"/>
    <s v="Airbnb"/>
    <s v="['python', 'scala', 'java', 'c++', 'pytorch', 'tensorflow', 'spark', 'airflow']"/>
  </r>
  <r>
    <x v="2"/>
    <s v="Clinical Data Analyst"/>
    <s v="Oak Brook, IL"/>
    <x v="0"/>
    <x v="0"/>
    <x v="2"/>
    <x v="9587"/>
    <x v="31"/>
    <s v="Connect Search, LLC"/>
    <s v="['sql', 'sas', 'sas', 'excel', 'spss', 'power bi', 'tableau']"/>
  </r>
  <r>
    <x v="0"/>
    <s v="Computational and Data Science Research Specialist 3"/>
    <s v="Anywhere"/>
    <x v="0"/>
    <x v="1"/>
    <x v="2"/>
    <x v="9588"/>
    <x v="216"/>
    <s v="University of California, Davis"/>
    <s v="['sas', 'sas']"/>
  </r>
  <r>
    <x v="0"/>
    <s v="(USA) Staff Data Scientist - Advertising Technology"/>
    <s v="Sunnyvale, CA"/>
    <x v="0"/>
    <x v="0"/>
    <x v="2"/>
    <x v="9589"/>
    <x v="11"/>
    <s v="Walmart Inc."/>
    <s v="['python', 'java', 'c++', 'scala', 'r', 'spark', 'tensorflow']"/>
  </r>
  <r>
    <x v="7"/>
    <s v="Senior Machine Learning Engineer / Senior Python Developer"/>
    <s v="Kraków, Poland"/>
    <x v="0"/>
    <x v="0"/>
    <x v="11"/>
    <x v="9590"/>
    <x v="798"/>
    <s v="LoopMe"/>
    <s v="['python', 'r', 'elasticsearch', 'kafka', 'spark', 'airflow', 'docker']"/>
  </r>
  <r>
    <x v="2"/>
    <s v="Data Analyst II (Healthcare Analytics)"/>
    <s v="Woodland Hills, CA"/>
    <x v="0"/>
    <x v="0"/>
    <x v="2"/>
    <x v="9591"/>
    <x v="352"/>
    <s v="California Health &amp; Wellness"/>
    <s v="['python', 'r']"/>
  </r>
  <r>
    <x v="2"/>
    <s v="Data Analyst"/>
    <s v="Naperville, IL"/>
    <x v="1"/>
    <x v="0"/>
    <x v="2"/>
    <x v="9592"/>
    <x v="91"/>
    <s v="AaraTechnologies Inc"/>
    <s v="['sql', 'r', 'python', 'excel', 'tableau', 'power bi']"/>
  </r>
  <r>
    <x v="2"/>
    <s v="2023-2024 Information Technology – Information and Analytics Full Time"/>
    <s v="Houston, TX"/>
    <x v="0"/>
    <x v="0"/>
    <x v="1"/>
    <x v="9593"/>
    <x v="77"/>
    <s v="Chevron"/>
    <s v="['javascript', 'sql', 'python', 'r', 'azure', 'react', 'tensorflow', 'keras', 'scikit-learn', 'pytorch', 'numpy', 'angular', 'node.js', 'excel', 'flow', 'github']"/>
  </r>
  <r>
    <x v="0"/>
    <s v="Data Science in Product Design Engineering"/>
    <s v="Thailand"/>
    <x v="0"/>
    <x v="0"/>
    <x v="25"/>
    <x v="9594"/>
    <x v="74"/>
    <s v="Western Digital"/>
    <s v="['sql', 'javascript', 'sql server']"/>
  </r>
  <r>
    <x v="0"/>
    <s v="Data Science Specialist"/>
    <s v="Mexico City, CDMX, Mexico"/>
    <x v="0"/>
    <x v="0"/>
    <x v="22"/>
    <x v="9595"/>
    <x v="193"/>
    <s v="Jellyfish"/>
    <s v="['python', 'matplotlib', 'excel', 'looker']"/>
  </r>
  <r>
    <x v="0"/>
    <s v="Data Scientist"/>
    <s v="Anywhere"/>
    <x v="0"/>
    <x v="1"/>
    <x v="2"/>
    <x v="9596"/>
    <x v="51"/>
    <s v="Smith Hanley Associates"/>
    <s v="['python', 'sql', 'javascript', 'html', 'php', 'vba', 'mongodb', 'mongodb', 'aws', 'tensorflow', 'scikit-learn', 'excel', 'powerpoint', 'tableau']"/>
  </r>
  <r>
    <x v="2"/>
    <s v="Climate Data Analyst"/>
    <s v="Asheville, NC"/>
    <x v="0"/>
    <x v="0"/>
    <x v="2"/>
    <x v="9597"/>
    <x v="20"/>
    <s v="North Carolina State University"/>
    <s v="['python', 'r']"/>
  </r>
  <r>
    <x v="3"/>
    <s v="Senior Big Data Engineer"/>
    <s v="Mumbai, Maharashtra, India"/>
    <x v="0"/>
    <x v="0"/>
    <x v="7"/>
    <x v="9598"/>
    <x v="88"/>
    <s v="Nielsen"/>
    <s v="['scala', 'nosql', 'mongodb', 'mongodb', 'shell', 'mysql', 'dynamodb', 'aws', 'spark', 'kafka', 'hadoop', 'linux', 'gitlab', 'bitbucket', 'docker', 'terraform']"/>
  </r>
  <r>
    <x v="2"/>
    <s v="Data Analyst II"/>
    <s v="Phoenix, AZ"/>
    <x v="0"/>
    <x v="0"/>
    <x v="2"/>
    <x v="9599"/>
    <x v="46"/>
    <s v="Upgrade"/>
    <s v="['sql', 'python', 'phoenix', 'tableau', 'qlik', 'excel', 'powerpoint', 'sheets']"/>
  </r>
  <r>
    <x v="0"/>
    <s v="Data Management Specialist II"/>
    <s v="Heredia Province, Heredia, Costa Rica"/>
    <x v="0"/>
    <x v="0"/>
    <x v="0"/>
    <x v="9600"/>
    <x v="196"/>
    <s v="Experian"/>
    <s v="['aws', 'word', 'excel', 'powerpoint', 'tableau', 'alteryx']"/>
  </r>
  <r>
    <x v="1"/>
    <s v="Sr Data Engineer"/>
    <s v="Agoura Hills, CA"/>
    <x v="0"/>
    <x v="0"/>
    <x v="2"/>
    <x v="9601"/>
    <x v="490"/>
    <s v="PENNYMAC"/>
    <s v="['python', 'sql', 'mysql', 'postgresql', 'sql server', 'dynamodb', 'aws', 'snowflake', 'tableau']"/>
  </r>
  <r>
    <x v="2"/>
    <s v="SAP Data Archiving Analyst, Enterprise Systems"/>
    <s v="Culver City, CA"/>
    <x v="0"/>
    <x v="0"/>
    <x v="2"/>
    <x v="9602"/>
    <x v="1645"/>
    <s v="Apple"/>
    <s v="['sap']"/>
  </r>
  <r>
    <x v="1"/>
    <s v="Data Engineer"/>
    <s v="La Jolla, CA"/>
    <x v="0"/>
    <x v="0"/>
    <x v="2"/>
    <x v="9603"/>
    <x v="62"/>
    <s v="Robert Half"/>
    <s v="['python', 'sql', 'nosql', 'azure', 'oracle', 'databricks']"/>
  </r>
  <r>
    <x v="0"/>
    <s v="Analytics Engineer"/>
    <s v="Bergen, Norway"/>
    <x v="0"/>
    <x v="0"/>
    <x v="56"/>
    <x v="9604"/>
    <x v="336"/>
    <s v="Tryg"/>
    <s v="['python', 'kafka', 'graphql', 'kubernetes']"/>
  </r>
  <r>
    <x v="2"/>
    <s v="Data Analyst (Splunk)"/>
    <s v="Johannesburg, South Africa"/>
    <x v="0"/>
    <x v="0"/>
    <x v="14"/>
    <x v="9605"/>
    <x v="65"/>
    <s v="Standard Bank Group"/>
    <s v="['sql', 'aws', 'redshift', 'splunk', 'qlik', 'power bi', 'flow']"/>
  </r>
  <r>
    <x v="1"/>
    <s v="Azure Data Engineer"/>
    <s v="Anywhere"/>
    <x v="0"/>
    <x v="1"/>
    <x v="2"/>
    <x v="9606"/>
    <x v="1"/>
    <s v="Brooksource"/>
    <s v="['sql', 'azure', 'aws', 'ibm cloud', 'databricks', 'spark', 'docker', 'kubernetes']"/>
  </r>
  <r>
    <x v="6"/>
    <s v="Senior Data Analyst"/>
    <s v="Basking Ridge, NJ"/>
    <x v="0"/>
    <x v="0"/>
    <x v="2"/>
    <x v="9607"/>
    <x v="29"/>
    <s v="Physician's Weekly"/>
    <s v="['sql', 'python', 'sql server', 'oracle', 'alteryx', 'power bi', 'ms access']"/>
  </r>
  <r>
    <x v="0"/>
    <s v="Staff Data Scientist"/>
    <s v="Anywhere"/>
    <x v="0"/>
    <x v="1"/>
    <x v="2"/>
    <x v="9608"/>
    <x v="170"/>
    <s v="Harnham"/>
    <s v="['python', 'java', 'r']"/>
  </r>
  <r>
    <x v="3"/>
    <s v="Sr. Data Engineer - Kansas City area"/>
    <m/>
    <x v="0"/>
    <x v="0"/>
    <x v="2"/>
    <x v="9609"/>
    <x v="23"/>
    <s v="Morgan Hunter"/>
    <s v="['mongo', 'sql', 'python', 'postgresql', 'tableau']"/>
  </r>
  <r>
    <x v="0"/>
    <s v="Associate Director, Data Science and AI Operations"/>
    <s v="Fort Worth, TX"/>
    <x v="0"/>
    <x v="0"/>
    <x v="2"/>
    <x v="9610"/>
    <x v="418"/>
    <s v="Alcon"/>
    <s v="['python', 'aws', 'codecommit', 'docker']"/>
  </r>
  <r>
    <x v="0"/>
    <s v="Principal Data Scientist (LLM/NLP)"/>
    <s v="Scottsdale, AZ"/>
    <x v="0"/>
    <x v="0"/>
    <x v="2"/>
    <x v="9611"/>
    <x v="1426"/>
    <s v="Peerlogic"/>
    <s v="['python', 'tensorflow', 'pytorch']"/>
  </r>
  <r>
    <x v="6"/>
    <s v="Senior Financial Data Analyst"/>
    <s v="LaGrange, GA"/>
    <x v="0"/>
    <x v="0"/>
    <x v="2"/>
    <x v="9612"/>
    <x v="29"/>
    <s v="Creative Financial Staffing"/>
    <s v="['sql', 'excel']"/>
  </r>
  <r>
    <x v="8"/>
    <s v="Sr Data Scientist - CX"/>
    <s v="Dallas, TX"/>
    <x v="0"/>
    <x v="0"/>
    <x v="2"/>
    <x v="9613"/>
    <x v="1582"/>
    <s v="Southwest Airlines"/>
    <s v="['python', 'sql']"/>
  </r>
  <r>
    <x v="1"/>
    <s v="Data Engineer"/>
    <s v="Anywhere"/>
    <x v="0"/>
    <x v="1"/>
    <x v="1"/>
    <x v="9614"/>
    <x v="23"/>
    <s v="Searce Inc."/>
    <s v="['sql', 'aws', 'redshift', 'gcp', 'bigquery', 'azure', 'hadoop', 'spark', 'airflow', 'kafka']"/>
  </r>
  <r>
    <x v="2"/>
    <s v="Research and Data Analyst"/>
    <s v="Spartanburg, SC"/>
    <x v="0"/>
    <x v="0"/>
    <x v="2"/>
    <x v="9615"/>
    <x v="1646"/>
    <s v="University of South Carolina"/>
    <s v="['sas', 'sas', 'sql', 'cognos', 'spss', 'tableau']"/>
  </r>
  <r>
    <x v="2"/>
    <s v="Retail Data Analyst"/>
    <s v="Newton, MA"/>
    <x v="0"/>
    <x v="0"/>
    <x v="2"/>
    <x v="9616"/>
    <x v="103"/>
    <s v="Sinco Inc"/>
    <s v="['excel', 'word', 'powerpoint', 'tableau', 'alteryx']"/>
  </r>
  <r>
    <x v="0"/>
    <s v="Lead Data Scientist"/>
    <s v="Anywhere"/>
    <x v="0"/>
    <x v="1"/>
    <x v="1"/>
    <x v="9617"/>
    <x v="71"/>
    <s v="Intelletec Energy"/>
    <s v="['python', 'sql', 'matplotlib', 'tableau']"/>
  </r>
  <r>
    <x v="8"/>
    <s v="Senior Data Scientist"/>
    <s v="Irving, TX"/>
    <x v="1"/>
    <x v="0"/>
    <x v="2"/>
    <x v="9618"/>
    <x v="28"/>
    <s v="MATRIX Resources"/>
    <s v="['sas', 'sas', 'python', 'sql']"/>
  </r>
  <r>
    <x v="3"/>
    <s v="Senior Data Engineer"/>
    <s v="Austin, TX"/>
    <x v="0"/>
    <x v="0"/>
    <x v="2"/>
    <x v="9619"/>
    <x v="142"/>
    <s v="Riverside Staffing, LLC"/>
    <s v="['python', 'javascript', 'aws', 'kafka', 'node']"/>
  </r>
  <r>
    <x v="0"/>
    <s v="Data Scientist"/>
    <s v="Anywhere"/>
    <x v="0"/>
    <x v="1"/>
    <x v="1"/>
    <x v="9620"/>
    <x v="67"/>
    <s v="InSite Property Group"/>
    <s v="['sql']"/>
  </r>
  <r>
    <x v="7"/>
    <s v="Data Science &amp; Machine Learning Engineer"/>
    <s v="Anywhere"/>
    <x v="0"/>
    <x v="1"/>
    <x v="54"/>
    <x v="9621"/>
    <x v="282"/>
    <s v="Kodif"/>
    <s v="['airtable']"/>
  </r>
  <r>
    <x v="2"/>
    <s v="Data Analytics Consultant"/>
    <s v="Taiwan"/>
    <x v="0"/>
    <x v="0"/>
    <x v="40"/>
    <x v="9622"/>
    <x v="36"/>
    <s v="Appier"/>
    <s v="['sql']"/>
  </r>
  <r>
    <x v="0"/>
    <s v="Data Scientist, (Tiktok Monetization Product-Data Science and..."/>
    <s v="Mountain View, CA"/>
    <x v="0"/>
    <x v="0"/>
    <x v="2"/>
    <x v="9623"/>
    <x v="262"/>
    <s v="TikTok"/>
    <s v="['sql', 'php', 'python', 'perl']"/>
  </r>
  <r>
    <x v="4"/>
    <s v="Business Analyst"/>
    <s v="Anywhere"/>
    <x v="0"/>
    <x v="1"/>
    <x v="2"/>
    <x v="9624"/>
    <x v="239"/>
    <s v="Kaye/Bassman International"/>
    <s v="['sql', 'excel', 'sheets', 'smartsheet']"/>
  </r>
  <r>
    <x v="0"/>
    <s v="Data Scientist - Junior to Mid"/>
    <s v="Manassas, VA"/>
    <x v="0"/>
    <x v="0"/>
    <x v="2"/>
    <x v="9625"/>
    <x v="0"/>
    <s v="Leidos"/>
    <s v="['python', 'aws', 'hadoop', 'spark', 'git']"/>
  </r>
  <r>
    <x v="3"/>
    <s v="Senior Cloud Data Engineer"/>
    <s v="Thousand Oaks, CA"/>
    <x v="0"/>
    <x v="0"/>
    <x v="2"/>
    <x v="9626"/>
    <x v="51"/>
    <s v="Jobot"/>
    <s v="['shell', 'python', 'sql', 'cassandra', 'aws', 'redshift', 'hadoop', 'spark', 'flow']"/>
  </r>
  <r>
    <x v="2"/>
    <s v="Data Analyst III"/>
    <s v="Dallas, TX"/>
    <x v="0"/>
    <x v="0"/>
    <x v="2"/>
    <x v="9627"/>
    <x v="1647"/>
    <s v="Frontier, Inc."/>
    <s v="['sql', 'excel', 'power bi', 'powerpoint']"/>
  </r>
  <r>
    <x v="1"/>
    <s v="Data Engineer - Hybrid"/>
    <s v="King of Prussia, PA"/>
    <x v="0"/>
    <x v="0"/>
    <x v="1"/>
    <x v="9628"/>
    <x v="57"/>
    <s v="Liberty Personnel Services"/>
    <s v="['sql', 'python', 'powershell', 'snowflake']"/>
  </r>
  <r>
    <x v="5"/>
    <s v="Performance Analyst"/>
    <s v="Amarillo, TX"/>
    <x v="0"/>
    <x v="0"/>
    <x v="1"/>
    <x v="9629"/>
    <x v="574"/>
    <s v="Pantex Plant"/>
    <s v="['python', 'sap', 'excel', 'tableau', 'flow']"/>
  </r>
  <r>
    <x v="1"/>
    <s v="Big Data Engineer (Only USC, GC -Full time)"/>
    <s v="Minneapolis, MN"/>
    <x v="0"/>
    <x v="0"/>
    <x v="2"/>
    <x v="9630"/>
    <x v="54"/>
    <s v="Parsoft LLC"/>
    <s v="['scala', 'sql', 'python', 'shell', 'azure', 'spark', 'hadoop', 'unix', 'github']"/>
  </r>
  <r>
    <x v="1"/>
    <s v="Data Engineer"/>
    <s v="Anywhere"/>
    <x v="0"/>
    <x v="1"/>
    <x v="2"/>
    <x v="9631"/>
    <x v="200"/>
    <s v="Insight Global"/>
    <s v="['sql', 'snowflake', 'azure', 'ssis', 'ssrs']"/>
  </r>
  <r>
    <x v="0"/>
    <s v="Data Scientist, Finance"/>
    <s v="Menlo Park, CA"/>
    <x v="0"/>
    <x v="0"/>
    <x v="2"/>
    <x v="9632"/>
    <x v="40"/>
    <s v="Meta"/>
    <s v="['sql', 'python', 'r', 'go']"/>
  </r>
  <r>
    <x v="2"/>
    <s v="Production Support Data Analyst(R1282)"/>
    <s v="Alpharetta, GA"/>
    <x v="0"/>
    <x v="0"/>
    <x v="2"/>
    <x v="9633"/>
    <x v="120"/>
    <s v="Sompo International"/>
    <s v="['sql', 'sql server', 'db2', 'sap']"/>
  </r>
  <r>
    <x v="3"/>
    <s v="Senior Data Engineer"/>
    <s v="Eindhoven, Netherlands"/>
    <x v="0"/>
    <x v="0"/>
    <x v="26"/>
    <x v="9634"/>
    <x v="56"/>
    <s v="WAES"/>
    <s v="['python', 'aws', 'gcp', 'azure']"/>
  </r>
  <r>
    <x v="1"/>
    <s v="Data Engineer"/>
    <s v="Portugal"/>
    <x v="0"/>
    <x v="0"/>
    <x v="12"/>
    <x v="9635"/>
    <x v="56"/>
    <s v="SWORD Health"/>
    <s v="['mongo', 'sql', 'nosql', 'python', 'java', 'scala', 'mysql', 'bigquery', 'gcp', 'kafka', 'spark', 'looker', 'tableau', 'terraform', 'docker', 'kubernetes']"/>
  </r>
  <r>
    <x v="8"/>
    <s v="Senior Data Scientist (ML, Recommenders, and Forecasting)"/>
    <s v="Anywhere"/>
    <x v="0"/>
    <x v="1"/>
    <x v="2"/>
    <x v="9636"/>
    <x v="161"/>
    <s v="Hudson Modeling"/>
    <s v="['python', 'tensorflow', 'keras', 'pandas', 'numpy', 'plotly', 'seaborn', 'matplotlib']"/>
  </r>
  <r>
    <x v="2"/>
    <s v="PV Systems Data Analyst"/>
    <s v="Plainfield, NJ"/>
    <x v="0"/>
    <x v="0"/>
    <x v="2"/>
    <x v="9637"/>
    <x v="31"/>
    <s v="GoldCoast"/>
    <s v="['excel', 'power bi']"/>
  </r>
  <r>
    <x v="3"/>
    <s v="Senior Data Engineer"/>
    <s v="Anywhere"/>
    <x v="0"/>
    <x v="1"/>
    <x v="2"/>
    <x v="9638"/>
    <x v="78"/>
    <s v="Intelletec"/>
    <s v="['sql', 'nosql', 'aws', 'kafka']"/>
  </r>
  <r>
    <x v="3"/>
    <s v="Senior Data Engineer"/>
    <s v="Anywhere"/>
    <x v="0"/>
    <x v="1"/>
    <x v="2"/>
    <x v="9639"/>
    <x v="28"/>
    <s v="Syrup Tech"/>
    <s v="['python', 'postgresql', 'vmware', 'snowflake', 'redshift', 'databricks', 'aws', 'spark', 'airflow', 'pandas', 'tableau', 'looker']"/>
  </r>
  <r>
    <x v="8"/>
    <s v="Senior Machine Learning Scientist"/>
    <s v="United States"/>
    <x v="0"/>
    <x v="0"/>
    <x v="1"/>
    <x v="9640"/>
    <x v="78"/>
    <s v="Rad AI"/>
    <s v="['python', 'aws', 'pytorch']"/>
  </r>
  <r>
    <x v="8"/>
    <s v="Senior Data Scientist - ESG - Work for an industry leading..."/>
    <s v="Anywhere"/>
    <x v="0"/>
    <x v="1"/>
    <x v="2"/>
    <x v="9641"/>
    <x v="35"/>
    <s v="Data Revolution"/>
    <s v="['go']"/>
  </r>
  <r>
    <x v="2"/>
    <s v="Data Analyst"/>
    <s v="Anywhere"/>
    <x v="2"/>
    <x v="1"/>
    <x v="2"/>
    <x v="9642"/>
    <x v="282"/>
    <s v="Makana Technologies"/>
    <m/>
  </r>
  <r>
    <x v="8"/>
    <s v="TS/SCI Cleared Senior Data Scientist"/>
    <s v="California"/>
    <x v="0"/>
    <x v="0"/>
    <x v="2"/>
    <x v="9643"/>
    <x v="51"/>
    <s v="Harnham"/>
    <s v="['python', 'sql', 'git']"/>
  </r>
  <r>
    <x v="0"/>
    <s v="Analytics Engineer"/>
    <m/>
    <x v="0"/>
    <x v="0"/>
    <x v="2"/>
    <x v="9644"/>
    <x v="200"/>
    <s v="Paperless Post"/>
    <s v="['sql', 'python', 'looker']"/>
  </r>
  <r>
    <x v="2"/>
    <s v="Sustainability Oversight Data Lead Analyst - Remote"/>
    <s v="Anywhere"/>
    <x v="0"/>
    <x v="1"/>
    <x v="2"/>
    <x v="9645"/>
    <x v="1648"/>
    <s v="The Cigna Group"/>
    <s v="['tableau', 'flow']"/>
  </r>
  <r>
    <x v="0"/>
    <s v="Sr. Data Scientist"/>
    <s v="Anywhere"/>
    <x v="0"/>
    <x v="1"/>
    <x v="2"/>
    <x v="9646"/>
    <x v="19"/>
    <s v="MedeAnalytics"/>
    <s v="['python', 'mongodb', 'mongodb', 'oracle', 'jupyter', 'pandas', 'numpy', 'scikit-learn', 'flask', 'git', 'docker']"/>
  </r>
  <r>
    <x v="8"/>
    <s v="Senior Data Scientist (f/m/d) Stuttgart"/>
    <s v="Stuttgart, Germany"/>
    <x v="0"/>
    <x v="0"/>
    <x v="9"/>
    <x v="9647"/>
    <x v="8"/>
    <s v="SIGNA Sports United"/>
    <s v="['python', 'sql', 'aws']"/>
  </r>
  <r>
    <x v="3"/>
    <s v="Senior Data Engineer"/>
    <s v="Nashville, TN"/>
    <x v="0"/>
    <x v="0"/>
    <x v="2"/>
    <x v="9648"/>
    <x v="1"/>
    <s v="Rise Technical"/>
    <s v="['python', 'tableau']"/>
  </r>
  <r>
    <x v="2"/>
    <s v="Data Analyst"/>
    <s v="Irving, TX"/>
    <x v="2"/>
    <x v="0"/>
    <x v="2"/>
    <x v="9649"/>
    <x v="1113"/>
    <s v="Upen Group Inc"/>
    <s v="['sql', 'python']"/>
  </r>
  <r>
    <x v="1"/>
    <s v="Data Engineer"/>
    <s v="Limassol, Cyprus"/>
    <x v="0"/>
    <x v="0"/>
    <x v="52"/>
    <x v="9650"/>
    <x v="123"/>
    <s v="ZFX"/>
    <s v="['sql', 'nosql']"/>
  </r>
  <r>
    <x v="2"/>
    <s v="Data Reporting Analyst"/>
    <s v="Easton, PA"/>
    <x v="0"/>
    <x v="0"/>
    <x v="2"/>
    <x v="9651"/>
    <x v="234"/>
    <s v="Robert Half"/>
    <s v="['sql', 'go', 'flow']"/>
  </r>
  <r>
    <x v="6"/>
    <s v="Senior Analyst, Data Science"/>
    <s v="New York, NY"/>
    <x v="0"/>
    <x v="0"/>
    <x v="2"/>
    <x v="9652"/>
    <x v="16"/>
    <s v="American Express"/>
    <s v="['sql', 'python', 'pyspark', 'scikit-learn', 'express', 'excel']"/>
  </r>
  <r>
    <x v="0"/>
    <s v="Team Lead Data Scientist/ Data Science Manager (f/m/x)"/>
    <s v="Berlin, Germany"/>
    <x v="0"/>
    <x v="0"/>
    <x v="9"/>
    <x v="9653"/>
    <x v="82"/>
    <s v="AUTO1 Group"/>
    <s v="['sql', 'python']"/>
  </r>
  <r>
    <x v="0"/>
    <s v="Data Scientist - Battery Energy Storage Systems"/>
    <s v="Zürich, Switzerland"/>
    <x v="0"/>
    <x v="0"/>
    <x v="45"/>
    <x v="9654"/>
    <x v="1649"/>
    <s v="Fluence"/>
    <s v="['python', 'sql']"/>
  </r>
  <r>
    <x v="2"/>
    <s v="Data Analyst"/>
    <s v="Rosemont, IL"/>
    <x v="0"/>
    <x v="0"/>
    <x v="2"/>
    <x v="9655"/>
    <x v="1650"/>
    <s v="Goodwill TalentBridge"/>
    <s v="['crystal', 'sql', 'html', 'sql server', 'sap', 'excel', 'power bi']"/>
  </r>
  <r>
    <x v="0"/>
    <s v="Applied Data Science or Machine Learning Leader"/>
    <s v="San Francisco, CA"/>
    <x v="0"/>
    <x v="0"/>
    <x v="2"/>
    <x v="9656"/>
    <x v="1651"/>
    <s v="Glocomms"/>
    <m/>
  </r>
  <r>
    <x v="2"/>
    <s v="Performance Management and Data Analyst"/>
    <s v="Rockville, MD"/>
    <x v="0"/>
    <x v="0"/>
    <x v="2"/>
    <x v="9657"/>
    <x v="1166"/>
    <s v="Montgomery County, MD"/>
    <m/>
  </r>
  <r>
    <x v="4"/>
    <s v="Business Intelligence Associate"/>
    <s v="Spain"/>
    <x v="0"/>
    <x v="0"/>
    <x v="20"/>
    <x v="9658"/>
    <x v="237"/>
    <s v="EDP"/>
    <s v="['sql', 'r', 'c', 'sas', 'sas', 'excel', 'word', 'powerpoint', 'power bi']"/>
  </r>
  <r>
    <x v="1"/>
    <s v="Data Engineer"/>
    <s v="Salt Lake City, UT"/>
    <x v="0"/>
    <x v="0"/>
    <x v="2"/>
    <x v="9659"/>
    <x v="23"/>
    <s v="Codazen"/>
    <s v="['python', 'sql', 'aws', 'azure', 'redshift', 'bigquery', 'airflow', 'spark']"/>
  </r>
  <r>
    <x v="0"/>
    <s v="Data Scientist  - Up to $190,000 + Bonus + Package"/>
    <s v="Houston, TX"/>
    <x v="0"/>
    <x v="0"/>
    <x v="2"/>
    <x v="9660"/>
    <x v="62"/>
    <s v="Hunter Bond"/>
    <s v="['python']"/>
  </r>
  <r>
    <x v="0"/>
    <s v="Chief Data Officer"/>
    <s v="Anywhere"/>
    <x v="0"/>
    <x v="1"/>
    <x v="1"/>
    <x v="9661"/>
    <x v="276"/>
    <s v="ZealoTech People"/>
    <s v="['python', 'r', 'sql', 'gdpr', 'scikit-learn', 'numpy', 'tensorflow', 'pytorch', 'hadoop', 'spark', 'tableau', 'qlik', 'power bi', 'docker', 'kubernetes']"/>
  </r>
  <r>
    <x v="0"/>
    <s v="Staff Data Scientist - Sponsored Ads"/>
    <s v="Redwood City, CA"/>
    <x v="0"/>
    <x v="0"/>
    <x v="2"/>
    <x v="9662"/>
    <x v="8"/>
    <s v="Moloco"/>
    <s v="['python', 'r', 'sql', 'pandas', 'dplyr']"/>
  </r>
  <r>
    <x v="2"/>
    <s v="Entry Level Business/Data Analyst"/>
    <s v="Washington, DC"/>
    <x v="0"/>
    <x v="0"/>
    <x v="2"/>
    <x v="9663"/>
    <x v="1425"/>
    <s v="Asta CRS Inc."/>
    <m/>
  </r>
  <r>
    <x v="3"/>
    <s v="Senior Data Engineer"/>
    <s v="Anywhere"/>
    <x v="0"/>
    <x v="1"/>
    <x v="1"/>
    <x v="9664"/>
    <x v="226"/>
    <s v="Tickets.com"/>
    <s v="['python', 'sql', 'bigquery', 'oracle', 'redshift', 'gcp', 'aws', 'snowflake', 'spark', 'airflow', 'linux', 'tableau', 'github', 'docker', 'kubernetes']"/>
  </r>
  <r>
    <x v="5"/>
    <s v="PowerBI Developer"/>
    <s v="Mandaluyong, Metro Manila, Philippines"/>
    <x v="0"/>
    <x v="0"/>
    <x v="50"/>
    <x v="9665"/>
    <x v="221"/>
    <s v="ConnectOS"/>
    <s v="['t-sql', 'sql', 'php', 'sql server', 'azure', 'power bi']"/>
  </r>
  <r>
    <x v="6"/>
    <s v="Senior Business Data Analyst"/>
    <s v="New York, NY"/>
    <x v="0"/>
    <x v="0"/>
    <x v="2"/>
    <x v="9666"/>
    <x v="172"/>
    <s v="FTS, Inc."/>
    <s v="['sql', 'r', 'python', 'tableau', 'alteryx']"/>
  </r>
  <r>
    <x v="1"/>
    <s v="**APAC Global Expansion Engineer, Data Center Design Engineering"/>
    <s v="Seoul, South Korea"/>
    <x v="0"/>
    <x v="0"/>
    <x v="21"/>
    <x v="9667"/>
    <x v="36"/>
    <s v="Amazon.com"/>
    <s v="['aws', 'colocation']"/>
  </r>
  <r>
    <x v="0"/>
    <s v="Data Scientist"/>
    <s v="Norway"/>
    <x v="0"/>
    <x v="0"/>
    <x v="56"/>
    <x v="9668"/>
    <x v="306"/>
    <s v="Norsk Hydro"/>
    <m/>
  </r>
  <r>
    <x v="2"/>
    <s v="Data Management Analyst"/>
    <s v="Bayan Lepas, Penang, Malaysia"/>
    <x v="1"/>
    <x v="0"/>
    <x v="31"/>
    <x v="9669"/>
    <x v="74"/>
    <s v="Bosch Group"/>
    <s v="['sap', 'excel']"/>
  </r>
  <r>
    <x v="0"/>
    <s v="Data Analysis Scientist"/>
    <s v="Menlo Park, CA"/>
    <x v="0"/>
    <x v="0"/>
    <x v="2"/>
    <x v="9670"/>
    <x v="78"/>
    <s v="Enable Medicine"/>
    <s v="['python', 'r', 'matlab']"/>
  </r>
  <r>
    <x v="1"/>
    <s v="Cloud Big Data Dev"/>
    <s v="Málaga, Spain"/>
    <x v="0"/>
    <x v="0"/>
    <x v="20"/>
    <x v="9671"/>
    <x v="41"/>
    <s v="Talan"/>
    <s v="['java', 'nosql', 'scala', 'sql', 'oracle', 'azure', 'aws', 'gcp', 'databricks', 'hadoop', 'spark', 'kafka', 'graphql', 'spring', 'github', 'gitlab', 'jenkins', 'terraform', 'docker', 'kubernetes']"/>
  </r>
  <r>
    <x v="8"/>
    <s v="Senior Data Scientist, Trust &amp; Safety - Account Integrity"/>
    <s v="San Mateo, CA"/>
    <x v="0"/>
    <x v="0"/>
    <x v="2"/>
    <x v="9672"/>
    <x v="8"/>
    <s v="Roblox"/>
    <s v="['sql', 'python', 'r', 'go', 'spark', 'hadoop']"/>
  </r>
  <r>
    <x v="1"/>
    <s v="Principal Data Engineer (REMOTE)"/>
    <s v="Anywhere"/>
    <x v="0"/>
    <x v="1"/>
    <x v="2"/>
    <x v="9673"/>
    <x v="412"/>
    <s v="Stryker"/>
    <s v="['go', 'nosql', 'sql', 'mongodb', 'mongodb', 'postgresql', 'mysql', 'azure', 'hadoop', 'spark', 'kafka', 'airflow', 'flow', 'jira']"/>
  </r>
  <r>
    <x v="0"/>
    <s v="Junior Data Scientist"/>
    <s v="Irving, TX"/>
    <x v="0"/>
    <x v="0"/>
    <x v="2"/>
    <x v="9674"/>
    <x v="1113"/>
    <s v="Upen Group Inc"/>
    <s v="['sql', 'python']"/>
  </r>
  <r>
    <x v="3"/>
    <s v="Senior Data Engineer (Kafka)"/>
    <s v="United States"/>
    <x v="0"/>
    <x v="0"/>
    <x v="2"/>
    <x v="9675"/>
    <x v="119"/>
    <s v="Engtal"/>
    <s v="['python', 'java', 'sql', 'bash', 'aws', 'hadoop', 'kafka', 'spark', 'unix', 'docker', 'kubernetes', 'jira']"/>
  </r>
  <r>
    <x v="1"/>
    <s v="REMOTE Data Engineer"/>
    <s v="Anywhere"/>
    <x v="1"/>
    <x v="1"/>
    <x v="2"/>
    <x v="9676"/>
    <x v="28"/>
    <s v="ATech Placement"/>
    <s v="['python', 'databricks', 'aws', 'redshift', 'airflow', 'kafka', 'spark', 'power bi', 'tableau']"/>
  </r>
  <r>
    <x v="1"/>
    <s v="Business Intelligence Data Engineer"/>
    <s v="New York, NY"/>
    <x v="0"/>
    <x v="0"/>
    <x v="2"/>
    <x v="9677"/>
    <x v="18"/>
    <s v="ROCKSourceIT Solutions"/>
    <s v="['python', 'sql', 'nosql', 'azure', 'databricks', 'pyspark']"/>
  </r>
  <r>
    <x v="1"/>
    <s v="Data Engineer"/>
    <s v="Miami, FL"/>
    <x v="0"/>
    <x v="0"/>
    <x v="2"/>
    <x v="9678"/>
    <x v="155"/>
    <s v="Acquire Me"/>
    <s v="['python']"/>
  </r>
  <r>
    <x v="0"/>
    <s v="Data Scientist Machine Learning"/>
    <s v="Johns Creek, GA"/>
    <x v="0"/>
    <x v="0"/>
    <x v="2"/>
    <x v="9679"/>
    <x v="29"/>
    <s v="Datum Software"/>
    <s v="['python', 'java', 'matlab', 'aws', 'keras', 'pytorch']"/>
  </r>
  <r>
    <x v="3"/>
    <s v="Sr Data Engineer - PySpark"/>
    <s v="United States"/>
    <x v="0"/>
    <x v="0"/>
    <x v="2"/>
    <x v="9680"/>
    <x v="62"/>
    <s v="High Bridge Consulting LLC"/>
    <s v="['python', 'c#', 'sql', 't-sql', 'sql server', 'azure', 'spark']"/>
  </r>
  <r>
    <x v="0"/>
    <s v="Data Scientist/Computational Biologist - Massey Cancer Center"/>
    <s v="Richmond, VA"/>
    <x v="0"/>
    <x v="0"/>
    <x v="2"/>
    <x v="9681"/>
    <x v="234"/>
    <s v="Virginia Commonwealth University"/>
    <s v="['r', 'python', 'go', 'linux']"/>
  </r>
  <r>
    <x v="0"/>
    <s v="Associate Data Scientist (San Diego, CA)"/>
    <s v="San Diego, CA"/>
    <x v="0"/>
    <x v="0"/>
    <x v="2"/>
    <x v="9682"/>
    <x v="1652"/>
    <s v="ServiceNow"/>
    <s v="['sql', 'python', 'javascript', 'snowflake', 'power bi', 'tableau']"/>
  </r>
  <r>
    <x v="1"/>
    <s v="Développeur Big Data (H/F)"/>
    <s v="Toulouse, France"/>
    <x v="0"/>
    <x v="0"/>
    <x v="27"/>
    <x v="9683"/>
    <x v="196"/>
    <s v="Business &amp; Decision"/>
    <s v="['azure', 'spark']"/>
  </r>
  <r>
    <x v="1"/>
    <s v="Sr. Data Engineer"/>
    <s v="Anywhere"/>
    <x v="0"/>
    <x v="1"/>
    <x v="1"/>
    <x v="9684"/>
    <x v="1"/>
    <s v="Stealth"/>
    <s v="['scala', 'java', 'sql', 'aws', 'kafka', 'splunk']"/>
  </r>
  <r>
    <x v="0"/>
    <s v="Manufacturing Data Scientist"/>
    <s v="Austin, TX"/>
    <x v="0"/>
    <x v="0"/>
    <x v="1"/>
    <x v="9685"/>
    <x v="8"/>
    <s v="Sustainment"/>
    <s v="['python']"/>
  </r>
  <r>
    <x v="0"/>
    <s v="Principal Data Scientist"/>
    <s v="Anywhere"/>
    <x v="0"/>
    <x v="1"/>
    <x v="1"/>
    <x v="9686"/>
    <x v="27"/>
    <s v="Opinion Dynamics"/>
    <s v="['r', 'python', 'git']"/>
  </r>
  <r>
    <x v="2"/>
    <s v="Data analyst"/>
    <s v="California City, CA"/>
    <x v="0"/>
    <x v="0"/>
    <x v="2"/>
    <x v="9687"/>
    <x v="20"/>
    <s v="Acadia Technologies, Inc."/>
    <s v="['sql']"/>
  </r>
  <r>
    <x v="1"/>
    <s v="Lead Data Engineer"/>
    <s v="Los Angeles, CA"/>
    <x v="0"/>
    <x v="0"/>
    <x v="2"/>
    <x v="9688"/>
    <x v="1"/>
    <s v="Keeling Labs"/>
    <s v="['go', 'python', 'aws', 'spark', 'pyspark', 'linux', 'kubernetes', 'git', 'docker', 'terraform']"/>
  </r>
  <r>
    <x v="6"/>
    <s v="Senior Financial Data Analyst"/>
    <s v="Sandy Springs, GA"/>
    <x v="0"/>
    <x v="0"/>
    <x v="2"/>
    <x v="9689"/>
    <x v="17"/>
    <s v="Applied Resource Group"/>
    <m/>
  </r>
  <r>
    <x v="1"/>
    <s v="Data Engineer"/>
    <s v="Temple, TX"/>
    <x v="0"/>
    <x v="0"/>
    <x v="2"/>
    <x v="9690"/>
    <x v="23"/>
    <s v="McLane Company"/>
    <s v="['python', 'shell', 'sql', 'redshift', 'snowflake', 'azure', 'airflow', 'spark', 'linux', 'alteryx', 'tableau', 'power bi', 'looker', 'git', 'jira']"/>
  </r>
  <r>
    <x v="0"/>
    <s v="Data Scientist"/>
    <s v="India"/>
    <x v="0"/>
    <x v="0"/>
    <x v="7"/>
    <x v="9691"/>
    <x v="993"/>
    <s v="PayPal"/>
    <m/>
  </r>
  <r>
    <x v="2"/>
    <s v="Financial Data Analyst"/>
    <s v="Sacramento, CA"/>
    <x v="0"/>
    <x v="0"/>
    <x v="2"/>
    <x v="9692"/>
    <x v="764"/>
    <s v="Momentum (BuildMomentum.io)"/>
    <s v="['spreadsheet', 'excel', 'sheets', 'tableau', 'power bi']"/>
  </r>
  <r>
    <x v="1"/>
    <s v="Data Engineer"/>
    <s v="Mission Viejo, CA"/>
    <x v="0"/>
    <x v="0"/>
    <x v="2"/>
    <x v="9693"/>
    <x v="71"/>
    <s v="Robert Half"/>
    <s v="['sql', 'python', 'sql server', 'snowflake', 'ssis']"/>
  </r>
  <r>
    <x v="2"/>
    <s v="Data Analyst"/>
    <s v="Los Angeles, CA"/>
    <x v="0"/>
    <x v="0"/>
    <x v="2"/>
    <x v="9694"/>
    <x v="1653"/>
    <s v="Internet Brands"/>
    <s v="['python', 'sql', 'excel']"/>
  </r>
  <r>
    <x v="3"/>
    <s v="Google Cloud Platform Senior Data Engineer"/>
    <s v="Philadelphia, PA"/>
    <x v="0"/>
    <x v="0"/>
    <x v="2"/>
    <x v="9695"/>
    <x v="23"/>
    <s v="MRoads"/>
    <s v="['python', 'shell', 'postgresql', 'spark', 'hadoop']"/>
  </r>
  <r>
    <x v="2"/>
    <s v="Junior Data Analyst"/>
    <s v="Plano, TX"/>
    <x v="0"/>
    <x v="0"/>
    <x v="2"/>
    <x v="9696"/>
    <x v="282"/>
    <s v="Yasmesoft, Inc."/>
    <s v="['sql', 'aws', 'azure']"/>
  </r>
  <r>
    <x v="8"/>
    <s v="Senior Data Scientist"/>
    <s v="Anywhere"/>
    <x v="0"/>
    <x v="1"/>
    <x v="2"/>
    <x v="9697"/>
    <x v="35"/>
    <s v="Harnham"/>
    <s v="['python', 'c++', 'java', 'c#', 'neo4j', 'aws', 'spark']"/>
  </r>
  <r>
    <x v="0"/>
    <s v="Data Scientist"/>
    <s v="Anywhere"/>
    <x v="0"/>
    <x v="1"/>
    <x v="2"/>
    <x v="9698"/>
    <x v="28"/>
    <s v="Idea Evolver"/>
    <s v="['python', 'go', 'sql', 'nosql', 'gcp', 'numpy', 'pandas', 'scikit-learn', 'tensorflow', 'pytorch', 'express', 'looker', 'tableau', 'power bi', 'git', 'docker', 'jenkins', 'kubernetes']"/>
  </r>
  <r>
    <x v="1"/>
    <s v="Data Engineer"/>
    <s v="Columbus, OH"/>
    <x v="0"/>
    <x v="0"/>
    <x v="2"/>
    <x v="9699"/>
    <x v="2"/>
    <s v="Red Frog Solutions"/>
    <s v="['sql', 'python', 'snowflake', 'databricks', 'azure', 'aws', 'gcp', 'spark', 'pyspark']"/>
  </r>
  <r>
    <x v="8"/>
    <s v="Senior Data Scientist - Financial Services"/>
    <s v="Anywhere"/>
    <x v="0"/>
    <x v="1"/>
    <x v="1"/>
    <x v="9700"/>
    <x v="8"/>
    <s v="Analytic Recruiting Inc."/>
    <s v="['sql', 'sas', 'sas', 'python', 'r']"/>
  </r>
  <r>
    <x v="4"/>
    <s v="Business Analyst (Tech/AI)"/>
    <s v="Thailand"/>
    <x v="0"/>
    <x v="0"/>
    <x v="25"/>
    <x v="9701"/>
    <x v="221"/>
    <s v="Data Wow"/>
    <s v="['c', 'windows', 'excel', 'word', 'powerpoint', 'outlook']"/>
  </r>
  <r>
    <x v="8"/>
    <s v="Senior Data Scientist"/>
    <s v="Dallas, TX"/>
    <x v="0"/>
    <x v="0"/>
    <x v="1"/>
    <x v="9702"/>
    <x v="212"/>
    <s v="Tiger Analytics"/>
    <s v="['python', 'sql']"/>
  </r>
  <r>
    <x v="1"/>
    <s v="Data Engineer"/>
    <s v="Anywhere"/>
    <x v="0"/>
    <x v="1"/>
    <x v="2"/>
    <x v="9703"/>
    <x v="200"/>
    <s v="RightPro Staffing"/>
    <s v="['python', 'aws', 'redshift']"/>
  </r>
  <r>
    <x v="1"/>
    <s v="Azure Data Engineer -Databrick -Python -ETL"/>
    <s v="Anywhere"/>
    <x v="0"/>
    <x v="1"/>
    <x v="2"/>
    <x v="9704"/>
    <x v="1"/>
    <s v="Capgemini"/>
    <s v="['sql', 'azure']"/>
  </r>
  <r>
    <x v="1"/>
    <s v="Sr Data Engineer"/>
    <s v="Anywhere"/>
    <x v="0"/>
    <x v="1"/>
    <x v="3"/>
    <x v="9705"/>
    <x v="2"/>
    <s v="Teleperformance"/>
    <s v="['sql', 'azure', 'databricks', 'spark', 'power bi']"/>
  </r>
  <r>
    <x v="0"/>
    <s v="Associate Director, Clinical Data Science"/>
    <s v="San Francisco, CA"/>
    <x v="0"/>
    <x v="0"/>
    <x v="2"/>
    <x v="9706"/>
    <x v="565"/>
    <s v="REVOLUTION Medicines"/>
    <s v="['gcp']"/>
  </r>
  <r>
    <x v="1"/>
    <s v="Principal Data Engineer - NY"/>
    <s v="New York, NY"/>
    <x v="0"/>
    <x v="0"/>
    <x v="1"/>
    <x v="9707"/>
    <x v="21"/>
    <s v="Tickets.com"/>
    <s v="['python', 'sql', 'bigquery', 'oracle', 'redshift', 'gcp', 'aws', 'airflow', 'linux', 'looker', 'docker', 'kubernetes']"/>
  </r>
  <r>
    <x v="3"/>
    <s v="Senior Data Engineer"/>
    <s v="Spain"/>
    <x v="0"/>
    <x v="0"/>
    <x v="20"/>
    <x v="9708"/>
    <x v="536"/>
    <s v="Capgemini"/>
    <s v="['python', 'scala', 'azure', 'aws', 'gcp', 'databricks', 'spark', 'airflow']"/>
  </r>
  <r>
    <x v="0"/>
    <s v="Staff Data Scientist - AI/ML Experience Preferred!"/>
    <s v="New York, NY"/>
    <x v="0"/>
    <x v="0"/>
    <x v="2"/>
    <x v="9709"/>
    <x v="565"/>
    <s v="High Country Search Group"/>
    <s v="['python']"/>
  </r>
  <r>
    <x v="2"/>
    <s v="Data Analyst"/>
    <s v="Channahon, IL"/>
    <x v="0"/>
    <x v="0"/>
    <x v="2"/>
    <x v="9710"/>
    <x v="538"/>
    <s v="JobGiraffe"/>
    <m/>
  </r>
  <r>
    <x v="8"/>
    <s v="Senior Data Scientist"/>
    <s v="Anywhere"/>
    <x v="0"/>
    <x v="1"/>
    <x v="2"/>
    <x v="9711"/>
    <x v="1654"/>
    <s v="Get It Recruit - Healthcare"/>
    <s v="['python', 'r', 'sas', 'sas', 'sql']"/>
  </r>
  <r>
    <x v="8"/>
    <s v="Senior Data Scientist, Experimentation Platform"/>
    <s v="Canada"/>
    <x v="0"/>
    <x v="0"/>
    <x v="23"/>
    <x v="9712"/>
    <x v="754"/>
    <s v="Grammarly"/>
    <s v="['sql', 'python', 'r', 'scala']"/>
  </r>
  <r>
    <x v="2"/>
    <s v="Data Analyst"/>
    <s v="Richardson, TX"/>
    <x v="0"/>
    <x v="0"/>
    <x v="2"/>
    <x v="9713"/>
    <x v="83"/>
    <s v="DSI Systems"/>
    <s v="['sql', 'tableau', 'excel']"/>
  </r>
  <r>
    <x v="5"/>
    <s v="Director of Software Engineer"/>
    <s v="Anywhere"/>
    <x v="0"/>
    <x v="1"/>
    <x v="41"/>
    <x v="9714"/>
    <x v="226"/>
    <s v="Robert Half"/>
    <s v="['c#', 'python', 'javascript', 'html', 'css', 'mongodb', 'mongodb', 'dynamodb', 'mysql', 'couchbase', 'redis', 'elasticsearch', 'aws', 'azure', 'asp.net']"/>
  </r>
  <r>
    <x v="1"/>
    <s v="Data Engineer"/>
    <s v="Newark, NJ"/>
    <x v="0"/>
    <x v="0"/>
    <x v="2"/>
    <x v="9715"/>
    <x v="17"/>
    <s v="Clairvoyant, LLC"/>
    <s v="['go', 'python', 'aws', 'redshift', 'pandas', 'pyspark', 'word', 'github', 'gitlab']"/>
  </r>
  <r>
    <x v="2"/>
    <s v="Sales Data Analyst and Process Development Lead"/>
    <s v="Hawthorne, CA"/>
    <x v="0"/>
    <x v="0"/>
    <x v="2"/>
    <x v="9716"/>
    <x v="62"/>
    <s v="SpaceX"/>
    <s v="['sql', 'python', 'excel', 'powerpoint']"/>
  </r>
  <r>
    <x v="2"/>
    <s v="Senior Associate CSR/ESG Data Analyst"/>
    <s v="Bengaluru, Karnataka, India"/>
    <x v="0"/>
    <x v="0"/>
    <x v="7"/>
    <x v="9717"/>
    <x v="83"/>
    <s v="Publicis Groupe"/>
    <s v="['excel']"/>
  </r>
  <r>
    <x v="1"/>
    <s v="Data Engineer"/>
    <s v="Rijswijk, Netherlands"/>
    <x v="0"/>
    <x v="0"/>
    <x v="26"/>
    <x v="9718"/>
    <x v="638"/>
    <s v="Eurofins"/>
    <s v="['sql', 'azure', 'databricks', 'ssis', 'alteryx']"/>
  </r>
  <r>
    <x v="8"/>
    <s v="Senior Data Scientist"/>
    <s v="Anywhere"/>
    <x v="0"/>
    <x v="1"/>
    <x v="1"/>
    <x v="9719"/>
    <x v="18"/>
    <s v="Phreesia"/>
    <s v="['python', 'r', 'sql', 'aws', 'redshift', 'airflow', 'spark', 'nltk', 'flask', 'gitlab', 'kubernetes', 'docker']"/>
  </r>
  <r>
    <x v="8"/>
    <s v="Senior Data Scientist"/>
    <s v="Palo Alto, CA"/>
    <x v="0"/>
    <x v="0"/>
    <x v="2"/>
    <x v="9720"/>
    <x v="272"/>
    <s v="Navan"/>
    <s v="['go', 'python', 'sql', 'numpy', 'pandas', 'tensorflow', 'tableau', 'git']"/>
  </r>
  <r>
    <x v="8"/>
    <s v="Senior Data Scientist"/>
    <s v="Anywhere"/>
    <x v="0"/>
    <x v="1"/>
    <x v="2"/>
    <x v="9721"/>
    <x v="136"/>
    <s v="Confidential Jobs"/>
    <s v="['python', 'r', 'scala', 'sql', 'airflow', 'tensorflow', 'pytorch', 'scikit-learn', 'pandas', 'numpy', 'keras', 'mxnet']"/>
  </r>
  <r>
    <x v="6"/>
    <s v="Senior Data and Reporting Analyst, Royalties Operations (Remote)"/>
    <s v="Anywhere"/>
    <x v="0"/>
    <x v="1"/>
    <x v="2"/>
    <x v="9722"/>
    <x v="1"/>
    <s v="Block"/>
    <s v="['sql', 'c', 'go', 'tableau', 'alteryx', 'sheets']"/>
  </r>
  <r>
    <x v="5"/>
    <s v="BI Developer"/>
    <s v="Chennai, Tamil Nadu, India"/>
    <x v="0"/>
    <x v="0"/>
    <x v="7"/>
    <x v="9723"/>
    <x v="74"/>
    <s v="Ramboll"/>
    <s v="['sql', 'sql server', 'power bi']"/>
  </r>
  <r>
    <x v="1"/>
    <s v="Data Engineer &amp; Visualization Expert"/>
    <s v="Basel, Switzerland"/>
    <x v="0"/>
    <x v="0"/>
    <x v="45"/>
    <x v="9724"/>
    <x v="56"/>
    <s v="Syngenta Group"/>
    <s v="['sql', 'python', 'pandas', 'numpy', 'matplotlib', 'qlik', 'tableau', 'sharepoint', 'excel', 'sap', 'smartsheet', 'jira']"/>
  </r>
  <r>
    <x v="0"/>
    <s v="Staff Data Scientist"/>
    <s v="Dallas, TX"/>
    <x v="0"/>
    <x v="0"/>
    <x v="1"/>
    <x v="9725"/>
    <x v="26"/>
    <s v="Walmart"/>
    <s v="['python', 'sql', 'gcp', 'azure', 'tensorflow', 'pytorch', 'keras', 'spark', 'flow']"/>
  </r>
  <r>
    <x v="1"/>
    <s v="Data Visualization Engineer II"/>
    <s v="India"/>
    <x v="0"/>
    <x v="0"/>
    <x v="7"/>
    <x v="9726"/>
    <x v="44"/>
    <s v="Bristol Myers Squibb"/>
    <s v="['aws', 'azure', 'react', 'angular', 'tableau', 'excel']"/>
  </r>
  <r>
    <x v="0"/>
    <s v="Data Scientist (Marketing Mix Modeling)"/>
    <s v="Anywhere"/>
    <x v="0"/>
    <x v="1"/>
    <x v="1"/>
    <x v="9727"/>
    <x v="56"/>
    <s v="New American Funding"/>
    <s v="['sql', 'python', 'sas', 'sas', 'tableau', 'excel']"/>
  </r>
  <r>
    <x v="6"/>
    <s v="Senior Data Analyst"/>
    <s v="Wichita, KS"/>
    <x v="0"/>
    <x v="0"/>
    <x v="2"/>
    <x v="9728"/>
    <x v="1203"/>
    <s v="CB Insights"/>
    <s v="['sql', 'excel', 'powerpoint']"/>
  </r>
  <r>
    <x v="0"/>
    <s v="Data Science Developer"/>
    <s v="Tampa, FL"/>
    <x v="0"/>
    <x v="0"/>
    <x v="2"/>
    <x v="9729"/>
    <x v="1655"/>
    <s v="ProIT Inc."/>
    <s v="['sql', 'python']"/>
  </r>
  <r>
    <x v="0"/>
    <s v="Data Scientist - Freemium Business Strategy &amp; Insights: Business..."/>
    <s v="Stockholm, Sweden"/>
    <x v="0"/>
    <x v="0"/>
    <x v="13"/>
    <x v="9730"/>
    <x v="8"/>
    <s v="Spotify"/>
    <s v="['sql']"/>
  </r>
  <r>
    <x v="2"/>
    <s v="Forensic Data Analyst"/>
    <s v="Springfield, VA"/>
    <x v="0"/>
    <x v="0"/>
    <x v="2"/>
    <x v="9731"/>
    <x v="880"/>
    <s v="National Geospatial-Intelligence Agency"/>
    <s v="['c', 'tableau', 'jira', 'confluence']"/>
  </r>
  <r>
    <x v="0"/>
    <s v="Senior Analyst (Data Scientist) Jobs"/>
    <s v="Washington, DC"/>
    <x v="0"/>
    <x v="0"/>
    <x v="2"/>
    <x v="9732"/>
    <x v="33"/>
    <s v="Cogent Security Consulting"/>
    <s v="['tableau', 'excel']"/>
  </r>
  <r>
    <x v="1"/>
    <s v="SQL Data Engineer"/>
    <s v="Addison, TX"/>
    <x v="0"/>
    <x v="0"/>
    <x v="2"/>
    <x v="9733"/>
    <x v="54"/>
    <s v="Yoh, A Day &amp; Zimmermann Company"/>
    <s v="['sql', 'nosql', 'python', 'sql server', 'oracle', 'azure', 'ssis', 'docker', 'git', 'flow']"/>
  </r>
  <r>
    <x v="6"/>
    <s v="Fraud Risk Senior Analyst, AVP (Data and Control) - Hybrid"/>
    <s v="Jacksonville, FL"/>
    <x v="0"/>
    <x v="0"/>
    <x v="2"/>
    <x v="9734"/>
    <x v="1656"/>
    <s v="Citi"/>
    <s v="['tableau']"/>
  </r>
  <r>
    <x v="1"/>
    <s v="Machine Learning Data Engineer"/>
    <s v="Pune, Maharashtra, India"/>
    <x v="0"/>
    <x v="0"/>
    <x v="7"/>
    <x v="9735"/>
    <x v="56"/>
    <s v="Pattern"/>
    <s v="['sql', 'aws']"/>
  </r>
  <r>
    <x v="6"/>
    <s v="Senior Data Healthcare Analyst"/>
    <s v="Lewisville, TX"/>
    <x v="0"/>
    <x v="0"/>
    <x v="2"/>
    <x v="9736"/>
    <x v="172"/>
    <s v="Adecco Medical &amp; Science"/>
    <s v="['sql', 'excel', 'tableau']"/>
  </r>
  <r>
    <x v="8"/>
    <s v="Senior Data Scientist"/>
    <s v="Kraków, Poland"/>
    <x v="0"/>
    <x v="0"/>
    <x v="11"/>
    <x v="9737"/>
    <x v="8"/>
    <s v="Verisk"/>
    <s v="['python', 'sql', 'aws', 'azure', 'tensorflow', 'spark', 'git', 'jira']"/>
  </r>
  <r>
    <x v="2"/>
    <s v="Database Administrator (Forensic Data Analyst)"/>
    <s v="Chicago, IL"/>
    <x v="0"/>
    <x v="0"/>
    <x v="2"/>
    <x v="9738"/>
    <x v="1657"/>
    <s v="Office of Inspector General"/>
    <s v="['sql', 'python', 'java', 'mysql', 'sql server', 'oracle', 'ssis', 'tableau', 'flow']"/>
  </r>
  <r>
    <x v="1"/>
    <s v="Data Engineer"/>
    <s v="Los Angeles, CA"/>
    <x v="0"/>
    <x v="0"/>
    <x v="2"/>
    <x v="9739"/>
    <x v="90"/>
    <s v="Jobot"/>
    <s v="['python', 'scala', 'sql', 'redshift', 'aws', 'spark', 'pandas']"/>
  </r>
  <r>
    <x v="8"/>
    <s v="Senior Data Scientist"/>
    <s v="Warsaw, Poland"/>
    <x v="0"/>
    <x v="0"/>
    <x v="11"/>
    <x v="9740"/>
    <x v="8"/>
    <s v="Snowflake Inc."/>
    <s v="['python', 'sql', 'snowflake', 'scikit-learn', 'pandas', 'airflow', 'excel']"/>
  </r>
  <r>
    <x v="2"/>
    <s v="Research Scientist"/>
    <s v="San Francisco, CA"/>
    <x v="0"/>
    <x v="0"/>
    <x v="2"/>
    <x v="9741"/>
    <x v="1378"/>
    <s v="OpenAI"/>
    <s v="['github']"/>
  </r>
  <r>
    <x v="2"/>
    <s v="Data Analyst"/>
    <s v="Media, PA"/>
    <x v="0"/>
    <x v="0"/>
    <x v="2"/>
    <x v="9742"/>
    <x v="99"/>
    <s v="Payer Matrix"/>
    <m/>
  </r>
  <r>
    <x v="2"/>
    <s v="Product Data Analyst, Customer Insights, Remote"/>
    <s v="San Francisco, CA"/>
    <x v="0"/>
    <x v="0"/>
    <x v="2"/>
    <x v="9743"/>
    <x v="12"/>
    <s v="Concept Labs"/>
    <s v="['sql', 'tableau']"/>
  </r>
  <r>
    <x v="0"/>
    <s v="Data Scientist/Data Engineer - Economic Research"/>
    <s v="Anywhere"/>
    <x v="0"/>
    <x v="1"/>
    <x v="2"/>
    <x v="9744"/>
    <x v="284"/>
    <s v="Glassdoor"/>
    <s v="['python', 'r', 'sql', 'ggplot2', 'tableau']"/>
  </r>
  <r>
    <x v="7"/>
    <s v="Technical Artist (ZibraAI)"/>
    <s v="Ukraine"/>
    <x v="0"/>
    <x v="0"/>
    <x v="33"/>
    <x v="9745"/>
    <x v="137"/>
    <s v="Roosh"/>
    <s v="['c++', 'unity', 'unreal']"/>
  </r>
  <r>
    <x v="2"/>
    <s v="(Junior) Consultant* - Data Architecture"/>
    <s v="Vienna, Austria"/>
    <x v="0"/>
    <x v="0"/>
    <x v="37"/>
    <x v="9746"/>
    <x v="787"/>
    <s v="Capco"/>
    <s v="['sql', 'aws', 'spark']"/>
  </r>
  <r>
    <x v="3"/>
    <s v="Senior Data Engineer"/>
    <s v="Brno, Czechia"/>
    <x v="0"/>
    <x v="0"/>
    <x v="39"/>
    <x v="9747"/>
    <x v="56"/>
    <s v="SentinelOne"/>
    <s v="['python', 'java', 'scala', 'aws', 'azure', 'spark', 'hadoop', 'windows', 'tableau', 'zoom']"/>
  </r>
  <r>
    <x v="3"/>
    <s v="Senior Data Engineer - $180k-$200k (Snowflake, Python)"/>
    <s v="Anywhere"/>
    <x v="0"/>
    <x v="1"/>
    <x v="2"/>
    <x v="9748"/>
    <x v="35"/>
    <s v="CyberCoders"/>
    <s v="['python', 'snowflake']"/>
  </r>
  <r>
    <x v="5"/>
    <s v="BI Developer"/>
    <s v="Budapest, Hungary"/>
    <x v="0"/>
    <x v="0"/>
    <x v="10"/>
    <x v="9749"/>
    <x v="41"/>
    <s v="Allegis Global Solutions"/>
    <s v="['sql', 'ssis', 'power bi']"/>
  </r>
  <r>
    <x v="0"/>
    <s v="Senior Associate, Data Scientist"/>
    <s v="Anywhere"/>
    <x v="0"/>
    <x v="1"/>
    <x v="2"/>
    <x v="9750"/>
    <x v="1658"/>
    <s v="Inclusively"/>
    <s v="['python', 'r', 'sql', 'sas', 'sas', 'hadoop', 'spark']"/>
  </r>
  <r>
    <x v="2"/>
    <s v="Business Data Analyst"/>
    <s v="Jacksonville, FL"/>
    <x v="0"/>
    <x v="0"/>
    <x v="2"/>
    <x v="9751"/>
    <x v="20"/>
    <s v="Acadia Technologies, Inc."/>
    <m/>
  </r>
  <r>
    <x v="0"/>
    <s v="Data Scientist"/>
    <s v="Silver Spring, MD"/>
    <x v="0"/>
    <x v="0"/>
    <x v="2"/>
    <x v="9752"/>
    <x v="208"/>
    <s v="FDA"/>
    <s v="['r', 'python', 'sql', 'sas', 'sas', 'julia', 'tableau']"/>
  </r>
  <r>
    <x v="1"/>
    <s v="Data Engineer"/>
    <s v="Austin, TX"/>
    <x v="0"/>
    <x v="0"/>
    <x v="2"/>
    <x v="9753"/>
    <x v="1659"/>
    <s v="Teacher Retirement System of Texas"/>
    <s v="['sql', 'python', 'r', 'mongodb', 'mongodb', 'sql server', 'azure', 'snowflake', 'databricks', 'aws', 'hadoop', 'spark', 'ssis', 'power bi', 'flow', 'git']"/>
  </r>
  <r>
    <x v="1"/>
    <s v="Lead Data Engineer"/>
    <m/>
    <x v="0"/>
    <x v="0"/>
    <x v="2"/>
    <x v="9754"/>
    <x v="18"/>
    <s v="Selby Jennings"/>
    <s v="['python', 'sql', 'aws', 'tableau', 'power bi']"/>
  </r>
  <r>
    <x v="3"/>
    <s v="Senior Data Engineer"/>
    <s v="Anywhere"/>
    <x v="0"/>
    <x v="1"/>
    <x v="2"/>
    <x v="9755"/>
    <x v="28"/>
    <s v="Harnham"/>
    <s v="['go', 'sql', 'python']"/>
  </r>
  <r>
    <x v="1"/>
    <s v="Data Engineer-(Kabbage)"/>
    <s v="Atlanta, GA"/>
    <x v="0"/>
    <x v="0"/>
    <x v="2"/>
    <x v="9756"/>
    <x v="89"/>
    <s v="American Express"/>
    <s v="['sql', 'powershell', 'python', 'c#', 't-sql', 'sql server', 'postgresql', 'mysql', 'aws', 'airflow', 'express', 'windows', 'linux', 'ssis', 'splunk', 'flow', 'terraform']"/>
  </r>
  <r>
    <x v="0"/>
    <s v="Analytics Engineer"/>
    <s v="United Kingdom"/>
    <x v="0"/>
    <x v="0"/>
    <x v="6"/>
    <x v="9757"/>
    <x v="21"/>
    <s v="Deliveroo"/>
    <s v="['sql', 'python', 'snowflake', 'bigquery', 'redshift', 'looker']"/>
  </r>
  <r>
    <x v="1"/>
    <s v="Data Engineer"/>
    <s v="Cluj-Napoca, Romania"/>
    <x v="1"/>
    <x v="0"/>
    <x v="68"/>
    <x v="9758"/>
    <x v="187"/>
    <s v="Tomorrow"/>
    <s v="['python', 'sql', 'mongodb', 'mongodb', 'mysql', 'aws', 'azure', 'selenium', 'airflow']"/>
  </r>
  <r>
    <x v="2"/>
    <s v="Data Analyst"/>
    <s v="Rocklin, CA"/>
    <x v="0"/>
    <x v="0"/>
    <x v="2"/>
    <x v="9759"/>
    <x v="20"/>
    <s v="Infinity Energy Inc"/>
    <m/>
  </r>
  <r>
    <x v="6"/>
    <s v="Senior Data Analyst"/>
    <s v="Chicago, IL"/>
    <x v="0"/>
    <x v="0"/>
    <x v="2"/>
    <x v="9760"/>
    <x v="46"/>
    <s v="Mintel"/>
    <s v="['sql', 'looker', 'tableau']"/>
  </r>
  <r>
    <x v="3"/>
    <s v="Senior Data Engineer - Scala Engineer 🏆"/>
    <s v="Reston, VA"/>
    <x v="0"/>
    <x v="0"/>
    <x v="2"/>
    <x v="9761"/>
    <x v="1216"/>
    <s v="ICF"/>
    <s v="['scala', 'python', 'aws', 'redshift', 'airflow', 'hadoop', 'spark', 'git', 'github', 'jenkins', 'confluence']"/>
  </r>
  <r>
    <x v="1"/>
    <s v="Data Engineer Mid-Level"/>
    <s v="Washington, DC"/>
    <x v="0"/>
    <x v="0"/>
    <x v="2"/>
    <x v="9762"/>
    <x v="12"/>
    <s v="Bow Wave LLC"/>
    <s v="['java', 'c', 'sql', 'javascript', 'html', 'python', 'r', 'c#', 'css', 'aws', 'azure']"/>
  </r>
  <r>
    <x v="0"/>
    <s v="Staff Data Scientist"/>
    <s v="San Jose, CA"/>
    <x v="0"/>
    <x v="0"/>
    <x v="2"/>
    <x v="9763"/>
    <x v="885"/>
    <s v="OKX"/>
    <s v="['sql', 'python']"/>
  </r>
  <r>
    <x v="1"/>
    <s v="Data Engineer / Data Analyst - Entry Level"/>
    <s v="Burke, VA"/>
    <x v="0"/>
    <x v="0"/>
    <x v="2"/>
    <x v="9764"/>
    <x v="234"/>
    <s v="TRESUME"/>
    <s v="['sql', 'excel', 'flow']"/>
  </r>
  <r>
    <x v="2"/>
    <s v="Data &amp; BI Analyst II"/>
    <s v="St. Louis, MO"/>
    <x v="0"/>
    <x v="0"/>
    <x v="2"/>
    <x v="9765"/>
    <x v="888"/>
    <s v="Edward Jones"/>
    <s v="['sql', 'java', 'cobol', 'html', 'vba', 'db2', 'oracle', 'linux']"/>
  </r>
  <r>
    <x v="8"/>
    <s v="Principal Research Engineer"/>
    <s v="Arlington, VA"/>
    <x v="0"/>
    <x v="0"/>
    <x v="2"/>
    <x v="9766"/>
    <x v="1180"/>
    <s v="Two Six Technologies"/>
    <s v="['c', 'assembly', 'python']"/>
  </r>
  <r>
    <x v="1"/>
    <s v="AWS Data Engineer"/>
    <s v="Anywhere"/>
    <x v="0"/>
    <x v="1"/>
    <x v="1"/>
    <x v="9767"/>
    <x v="122"/>
    <s v="Sanametrix"/>
    <s v="['sql', 'python', 'shell', 'java', 'nosql', 'sql server', 'aws', 'redshift', 'spark', 'airflow', 'linux', 'git', 'jira']"/>
  </r>
  <r>
    <x v="0"/>
    <s v="Director, Data Science &amp; AI"/>
    <s v="Anywhere"/>
    <x v="0"/>
    <x v="1"/>
    <x v="2"/>
    <x v="9768"/>
    <x v="71"/>
    <s v="Employers"/>
    <s v="['r', 'python', 'matlab', 'sas', 'sas', 'snowflake', 'databricks', 'aws', 'pytorch', 'tensorflow', 'spark']"/>
  </r>
  <r>
    <x v="0"/>
    <s v="Data Scientist &amp; Visualization Specialist, Libraries"/>
    <s v="Harrisonburg, VA"/>
    <x v="0"/>
    <x v="0"/>
    <x v="2"/>
    <x v="9769"/>
    <x v="91"/>
    <s v="James Madison University"/>
    <s v="['python', 'r', 'tableau', 'power bi']"/>
  </r>
  <r>
    <x v="8"/>
    <s v="Senior Data Scientist"/>
    <s v="Melbourne VIC, Australia"/>
    <x v="0"/>
    <x v="0"/>
    <x v="51"/>
    <x v="9770"/>
    <x v="8"/>
    <s v="Entain"/>
    <s v="['go', 'python', 'sql', 'scala', 'r', 'aws', 'express']"/>
  </r>
  <r>
    <x v="0"/>
    <s v="Data Scientist"/>
    <s v="Anywhere"/>
    <x v="0"/>
    <x v="1"/>
    <x v="2"/>
    <x v="9771"/>
    <x v="94"/>
    <s v="BlueConduit"/>
    <s v="['python', 'pandas', 'scikit-learn', 'numpy', 'git']"/>
  </r>
  <r>
    <x v="8"/>
    <s v="Data Governance Lead"/>
    <s v="Oak Brook, IL"/>
    <x v="0"/>
    <x v="0"/>
    <x v="2"/>
    <x v="9772"/>
    <x v="270"/>
    <s v="Resource 1, Inc."/>
    <s v="['azure', 'databricks', 'gdpr']"/>
  </r>
  <r>
    <x v="0"/>
    <s v="Data Scientist"/>
    <s v="Virginia"/>
    <x v="2"/>
    <x v="0"/>
    <x v="2"/>
    <x v="9773"/>
    <x v="198"/>
    <s v="AIVantage INC"/>
    <s v="['python', 'vba', 'sql', 'r', 'sas', 'sas', 'aws']"/>
  </r>
  <r>
    <x v="2"/>
    <s v="Data Analyst"/>
    <s v="Kennesaw, GA"/>
    <x v="0"/>
    <x v="0"/>
    <x v="2"/>
    <x v="9774"/>
    <x v="153"/>
    <s v="Place Services, Inc."/>
    <s v="['sql', 'vba', 'excel', 'power bi']"/>
  </r>
  <r>
    <x v="0"/>
    <s v="Staff Data Scientist - Applied Research"/>
    <s v="Santa Clara, CA"/>
    <x v="0"/>
    <x v="0"/>
    <x v="2"/>
    <x v="9775"/>
    <x v="1660"/>
    <s v="Chegg"/>
    <s v="['python', 'pytorch', 'tensorflow']"/>
  </r>
  <r>
    <x v="1"/>
    <s v="Monitoring and data infrastructure expert for a forthcoming..."/>
    <s v="Kinshasa, Democratic Republic of the Congo"/>
    <x v="0"/>
    <x v="0"/>
    <x v="61"/>
    <x v="9776"/>
    <x v="251"/>
    <s v="Montrose Management Group"/>
    <m/>
  </r>
  <r>
    <x v="0"/>
    <s v="Geographic Information Systems Analyst - GIS Analyst"/>
    <s v="New York, NY"/>
    <x v="0"/>
    <x v="0"/>
    <x v="2"/>
    <x v="9777"/>
    <x v="1661"/>
    <s v="ReServe"/>
    <s v="['excel']"/>
  </r>
  <r>
    <x v="0"/>
    <s v="Data Scientist - Junior to Mid"/>
    <s v="Lorton, VA"/>
    <x v="0"/>
    <x v="0"/>
    <x v="2"/>
    <x v="9778"/>
    <x v="0"/>
    <s v="Leidos"/>
    <s v="['python', 'aws', 'hadoop', 'spark', 'git']"/>
  </r>
  <r>
    <x v="2"/>
    <s v="Material Master Data Analyst"/>
    <s v="Amsterdam, Netherlands"/>
    <x v="0"/>
    <x v="0"/>
    <x v="26"/>
    <x v="9779"/>
    <x v="46"/>
    <s v="Lucid Motors"/>
    <s v="['sap', 'excel', 'word', 'outlook']"/>
  </r>
  <r>
    <x v="2"/>
    <s v="Data Analyst"/>
    <s v="San Bernardino, CA"/>
    <x v="0"/>
    <x v="0"/>
    <x v="2"/>
    <x v="9780"/>
    <x v="1200"/>
    <s v="Robert Half"/>
    <s v="['sql', 'excel', 'smartsheet']"/>
  </r>
  <r>
    <x v="2"/>
    <s v="Data Analyst"/>
    <s v="Norwalk, CT"/>
    <x v="0"/>
    <x v="0"/>
    <x v="2"/>
    <x v="9781"/>
    <x v="53"/>
    <s v="Harvard Strategic Data Project"/>
    <s v="['word', 'slack']"/>
  </r>
  <r>
    <x v="3"/>
    <s v="Principal Data Architect"/>
    <s v="Anywhere"/>
    <x v="0"/>
    <x v="1"/>
    <x v="23"/>
    <x v="9782"/>
    <x v="21"/>
    <s v="Harnham"/>
    <s v="['sql', 'python', 'azure', 'databricks']"/>
  </r>
  <r>
    <x v="0"/>
    <s v="Data Scientist/Principal Data Scientist"/>
    <s v="Huntsville, AL"/>
    <x v="0"/>
    <x v="0"/>
    <x v="2"/>
    <x v="9783"/>
    <x v="29"/>
    <s v="Northrop Grumman"/>
    <s v="['python', 'sql', 'r', 'julia', 'nosql', 'mongodb', 'mongodb', 'elasticsearch', 'pandas', 'numpy', 'plotly', 'matplotlib', 'tensorflow', 'pytorch', 'github']"/>
  </r>
  <r>
    <x v="4"/>
    <s v="Business Intelligence Specialist"/>
    <s v="United Kingdom"/>
    <x v="0"/>
    <x v="0"/>
    <x v="6"/>
    <x v="9784"/>
    <x v="945"/>
    <s v="Fitch Group Inc P"/>
    <s v="['sql', 'qlik', 'alteryx', 'power bi', 'tableau']"/>
  </r>
  <r>
    <x v="3"/>
    <s v="Senior Data Engineer"/>
    <s v="United States"/>
    <x v="0"/>
    <x v="0"/>
    <x v="1"/>
    <x v="9785"/>
    <x v="1"/>
    <s v="Evolution Recruitment Solutions, USA"/>
    <s v="['sql', 'python', 'spark']"/>
  </r>
  <r>
    <x v="2"/>
    <s v="Power BI Developer/Data Analyst"/>
    <s v="East Hartford, CT"/>
    <x v="0"/>
    <x v="0"/>
    <x v="2"/>
    <x v="9786"/>
    <x v="12"/>
    <s v="RGBSI A&amp;D"/>
    <s v="['sql', 'shell', 'python', 'java', 'aws', 'azure', 'hadoop', 'ssrs', 'qlik']"/>
  </r>
  <r>
    <x v="2"/>
    <s v="Data Analyst"/>
    <s v="United States"/>
    <x v="0"/>
    <x v="0"/>
    <x v="2"/>
    <x v="9787"/>
    <x v="191"/>
    <s v="GradBay"/>
    <m/>
  </r>
  <r>
    <x v="0"/>
    <s v="Data Scientist 3 (Greater NYC Area, NY or Remote)"/>
    <s v="Anywhere"/>
    <x v="0"/>
    <x v="1"/>
    <x v="2"/>
    <x v="9788"/>
    <x v="1662"/>
    <s v="Comcast Advertising"/>
    <s v="['pandas', 'spark']"/>
  </r>
  <r>
    <x v="0"/>
    <s v="Data Scientist, Machine learning"/>
    <s v="San Francisco, CA"/>
    <x v="0"/>
    <x v="0"/>
    <x v="2"/>
    <x v="9789"/>
    <x v="34"/>
    <s v="Discord"/>
    <s v="['python', 'sql', 'tensorflow', 'pytorch', 'spark', 'scikit-learn']"/>
  </r>
  <r>
    <x v="2"/>
    <s v="Director â€“ Data Analytics and Operations"/>
    <s v="New York, NY"/>
    <x v="0"/>
    <x v="0"/>
    <x v="2"/>
    <x v="9790"/>
    <x v="94"/>
    <s v="GlobalData UK Limited"/>
    <s v="['excel', 'word', 'powerpoint']"/>
  </r>
  <r>
    <x v="2"/>
    <s v="Data Analyst (Hybrid)"/>
    <s v="San Francisco, CA"/>
    <x v="0"/>
    <x v="0"/>
    <x v="2"/>
    <x v="9791"/>
    <x v="23"/>
    <s v="CBRE"/>
    <s v="['python', 'r', 'sas', 'sas', 'sql', 'oracle', 'ssrs', 'tableau', 'spss', 'word', 'powerpoint', 'excel', 'outlook']"/>
  </r>
  <r>
    <x v="3"/>
    <s v="Senior Cloud Data Engineer"/>
    <s v="Anywhere"/>
    <x v="0"/>
    <x v="1"/>
    <x v="2"/>
    <x v="9792"/>
    <x v="96"/>
    <s v="The Connors Group"/>
    <s v="['sql', 't-sql', 'python', 'r', 'nosql', 'sql server', 'aws', 'redshift', 'flow', 'svn']"/>
  </r>
  <r>
    <x v="2"/>
    <s v="Operations Analyst - Excel and SQL"/>
    <s v="Washington, DC"/>
    <x v="0"/>
    <x v="0"/>
    <x v="2"/>
    <x v="9793"/>
    <x v="172"/>
    <s v="National FinTech Engineering"/>
    <s v="['sql', 'excel', 'powerpoint']"/>
  </r>
  <r>
    <x v="2"/>
    <s v="IT Data Process Analyst (FT)"/>
    <s v="Coral Gables, FL"/>
    <x v="0"/>
    <x v="0"/>
    <x v="2"/>
    <x v="9794"/>
    <x v="234"/>
    <s v="Professional Career Match Solutions"/>
    <s v="['sas', 'sas', 'matlab', 'python', 'sql', 'excel', 'spss']"/>
  </r>
  <r>
    <x v="2"/>
    <s v="Data Analytics Consultant"/>
    <s v="Anywhere"/>
    <x v="0"/>
    <x v="1"/>
    <x v="2"/>
    <x v="9795"/>
    <x v="16"/>
    <s v="FutureNET"/>
    <s v="['r', 'powerpoint', 'cognos', 'tableau']"/>
  </r>
  <r>
    <x v="8"/>
    <s v="Senior Data Scientist, Development Diagnostics"/>
    <s v="Redwood City, CA"/>
    <x v="0"/>
    <x v="0"/>
    <x v="2"/>
    <x v="9796"/>
    <x v="68"/>
    <s v="REVOLUTION Medicines"/>
    <s v="['r', 'python', 'sql', 'aws', 'azure', 'gcp', 'tableau', 'github']"/>
  </r>
  <r>
    <x v="0"/>
    <s v="Data Science Manager"/>
    <s v="Charlotte, NC"/>
    <x v="0"/>
    <x v="0"/>
    <x v="2"/>
    <x v="9797"/>
    <x v="152"/>
    <s v="TIAA"/>
    <s v="['python', 'tensorflow', 'keras', 'pytorch']"/>
  </r>
  <r>
    <x v="2"/>
    <s v="Clinical Data Analyst"/>
    <s v="New York, NY"/>
    <x v="0"/>
    <x v="0"/>
    <x v="2"/>
    <x v="9798"/>
    <x v="332"/>
    <s v="US Family Health Plan @ St. Vincent's Catholic Medical Center"/>
    <s v="['sql']"/>
  </r>
  <r>
    <x v="7"/>
    <s v="AI Solution Architect (Pre-Sales)"/>
    <s v="Bengaluru, Karnataka, India"/>
    <x v="0"/>
    <x v="0"/>
    <x v="7"/>
    <x v="9799"/>
    <x v="36"/>
    <s v="C3.ai"/>
    <s v="['nosql', 'javascript', 'python', 'aws', 'azure', 'databricks', 'hadoop', 'datarobot', 'kubernetes']"/>
  </r>
  <r>
    <x v="4"/>
    <s v="Business Intelligence Analyst"/>
    <s v="Colorado City, TX"/>
    <x v="0"/>
    <x v="0"/>
    <x v="1"/>
    <x v="9800"/>
    <x v="20"/>
    <s v="Acadia Technologies, Inc."/>
    <m/>
  </r>
  <r>
    <x v="0"/>
    <s v="Data Scientist"/>
    <s v="Reston, VA"/>
    <x v="0"/>
    <x v="0"/>
    <x v="2"/>
    <x v="9801"/>
    <x v="62"/>
    <s v="EpochGeo"/>
    <s v="['python', 'sql', 'elasticsearch', 'keras', 'tensorflow', 'pytorch', 'plotly', 'nltk']"/>
  </r>
  <r>
    <x v="1"/>
    <s v="Data Engineer"/>
    <s v="Roswell, GA"/>
    <x v="0"/>
    <x v="0"/>
    <x v="2"/>
    <x v="9802"/>
    <x v="16"/>
    <s v="OTR Solutions"/>
    <s v="['python', 'sql', 'c#', 'sql server', 'azure', 'tableau']"/>
  </r>
  <r>
    <x v="0"/>
    <s v="Risk Advisory – Data Analytics - #Evolve Analytics Academy ..."/>
    <s v="Midrand, South Africa"/>
    <x v="1"/>
    <x v="0"/>
    <x v="14"/>
    <x v="9803"/>
    <x v="1150"/>
    <s v="Deloitte"/>
    <s v="['sas', 'sas', 'sql', 'r', 'python', 'azure', 'aws']"/>
  </r>
  <r>
    <x v="2"/>
    <s v="Data Analyst"/>
    <s v="New York, NY"/>
    <x v="0"/>
    <x v="0"/>
    <x v="2"/>
    <x v="9804"/>
    <x v="337"/>
    <s v="NYC Administration for Children's Services"/>
    <s v="['sql', 'r', 'html', 'css', 'javascript', 'python', 'ruby', 'ruby', 'oracle', 'sharepoint', 'tableau']"/>
  </r>
  <r>
    <x v="8"/>
    <s v="Senior Data Scientist"/>
    <s v="United States"/>
    <x v="0"/>
    <x v="0"/>
    <x v="1"/>
    <x v="9805"/>
    <x v="8"/>
    <s v="2K"/>
    <s v="['python', 'r', 'sql', 'nosql', 'spark', 'tableau']"/>
  </r>
  <r>
    <x v="1"/>
    <s v="Director of Data Engineering"/>
    <s v="Plano, TX"/>
    <x v="0"/>
    <x v="0"/>
    <x v="2"/>
    <x v="9806"/>
    <x v="28"/>
    <s v="HealthComp"/>
    <m/>
  </r>
  <r>
    <x v="2"/>
    <s v="Junior Data Analyst"/>
    <s v="Anywhere"/>
    <x v="0"/>
    <x v="1"/>
    <x v="2"/>
    <x v="9807"/>
    <x v="159"/>
    <s v="Phoenix Capital Group Holdings LLC"/>
    <s v="['julia', 'phoenix', 'excel']"/>
  </r>
  <r>
    <x v="2"/>
    <s v="Fraud Lead Data Analyst"/>
    <s v="New York"/>
    <x v="0"/>
    <x v="0"/>
    <x v="2"/>
    <x v="9808"/>
    <x v="169"/>
    <s v="TIAA Bank"/>
    <m/>
  </r>
  <r>
    <x v="0"/>
    <s v="Data Scientist"/>
    <s v="San Jose, CA"/>
    <x v="0"/>
    <x v="0"/>
    <x v="2"/>
    <x v="9809"/>
    <x v="1663"/>
    <s v="PayPal"/>
    <s v="['sql', 'python', 'tableau']"/>
  </r>
  <r>
    <x v="1"/>
    <s v="Big Data Engineer"/>
    <s v="Los Angeles, CA"/>
    <x v="0"/>
    <x v="0"/>
    <x v="2"/>
    <x v="9810"/>
    <x v="28"/>
    <s v="Robert Half"/>
    <m/>
  </r>
  <r>
    <x v="2"/>
    <s v="Marketing Data Analyst (Mexico)"/>
    <s v="Mexico"/>
    <x v="0"/>
    <x v="0"/>
    <x v="22"/>
    <x v="9811"/>
    <x v="39"/>
    <s v="Incode"/>
    <s v="['excel', 'tableau']"/>
  </r>
  <r>
    <x v="5"/>
    <s v="Senior Machine Learning Software Engineer"/>
    <s v="San Francisco, CA"/>
    <x v="0"/>
    <x v="0"/>
    <x v="2"/>
    <x v="9812"/>
    <x v="49"/>
    <s v="Harnham"/>
    <s v="['python', 'sql', 'tensorflow', 'docker', 'kubernetes']"/>
  </r>
  <r>
    <x v="1"/>
    <s v="Sr. Test Data Management Engineer"/>
    <s v="Anywhere"/>
    <x v="0"/>
    <x v="1"/>
    <x v="23"/>
    <x v="9813"/>
    <x v="16"/>
    <s v="Tech Mahindra"/>
    <s v="['nosql', 'express']"/>
  </r>
  <r>
    <x v="0"/>
    <s v="Data Scientist - Senior"/>
    <s v="Patuxent River, MD"/>
    <x v="0"/>
    <x v="0"/>
    <x v="2"/>
    <x v="9814"/>
    <x v="21"/>
    <s v="Sedulous"/>
    <s v="['r', 'python', 'sql']"/>
  </r>
  <r>
    <x v="2"/>
    <s v="Lead Power BI / Data analyst"/>
    <s v="Atlanta, GA"/>
    <x v="0"/>
    <x v="0"/>
    <x v="2"/>
    <x v="9815"/>
    <x v="23"/>
    <s v="Patton Labs Inc."/>
    <s v="['sql', 'r', 'python', 'nosql', 'redshift', 'snowflake', 'aws', 'power bi', 'excel', 'microstrategy']"/>
  </r>
  <r>
    <x v="1"/>
    <s v="Data Engineer"/>
    <s v="Dallas, TX"/>
    <x v="0"/>
    <x v="0"/>
    <x v="2"/>
    <x v="9816"/>
    <x v="94"/>
    <s v="Ascendion"/>
    <s v="['no-sql', 'mongodb', 'mongodb', 'python', 'java', 'aws', 'snowflake', 'airflow', 'kafka', 'flow', 'github', 'jenkins']"/>
  </r>
  <r>
    <x v="1"/>
    <s v="Data Engineer"/>
    <s v="United States"/>
    <x v="0"/>
    <x v="0"/>
    <x v="2"/>
    <x v="9817"/>
    <x v="23"/>
    <s v="ConsultNet"/>
    <s v="['sql', 'java', 'python', 'scala', 'mysql', 'oracle', 'aws', 'redshift', 'airflow', 'spark', 'hadoop', 'kafka', 'pytorch', 'tensorflow', 'power bi']"/>
  </r>
  <r>
    <x v="0"/>
    <s v="Data Scientist"/>
    <s v="Warsaw, Poland"/>
    <x v="0"/>
    <x v="0"/>
    <x v="11"/>
    <x v="9818"/>
    <x v="1649"/>
    <s v="Visa"/>
    <s v="['sql', 'r', 'python', 'hadoop', 'tableau']"/>
  </r>
  <r>
    <x v="8"/>
    <s v="Senior Data Scientist"/>
    <s v="Paris, France"/>
    <x v="0"/>
    <x v="0"/>
    <x v="27"/>
    <x v="9819"/>
    <x v="8"/>
    <s v="Voodoo"/>
    <s v="['go']"/>
  </r>
  <r>
    <x v="3"/>
    <s v="Senior Data Engineer"/>
    <s v="Australia"/>
    <x v="5"/>
    <x v="0"/>
    <x v="51"/>
    <x v="9820"/>
    <x v="561"/>
    <s v="Commonwealth Bank"/>
    <s v="['aws', 'snowflake', 'hadoop', 'spark']"/>
  </r>
  <r>
    <x v="7"/>
    <s v="機械学習エンジニア（Machine Learning Engineer）"/>
    <s v="Japan"/>
    <x v="0"/>
    <x v="0"/>
    <x v="36"/>
    <x v="9821"/>
    <x v="35"/>
    <s v="Match Group"/>
    <s v="['dynamodb', 'redis', 'numpy', 'pandas', 'matplotlib', 'scikit-learn', 'tensorflow', 'spreadsheet', 'jira', 'slack']"/>
  </r>
  <r>
    <x v="2"/>
    <s v="Social Media Data Analyst"/>
    <m/>
    <x v="0"/>
    <x v="0"/>
    <x v="2"/>
    <x v="9822"/>
    <x v="20"/>
    <s v="Team Epiphany"/>
    <m/>
  </r>
  <r>
    <x v="4"/>
    <s v="Senior Business Intelligence Analyst"/>
    <s v="Anywhere"/>
    <x v="0"/>
    <x v="1"/>
    <x v="2"/>
    <x v="9823"/>
    <x v="323"/>
    <s v="Benefitfocus"/>
    <m/>
  </r>
  <r>
    <x v="2"/>
    <s v="Product Analytics - Lead Data Analyst"/>
    <s v="Charlotte, NC"/>
    <x v="0"/>
    <x v="0"/>
    <x v="2"/>
    <x v="9824"/>
    <x v="1664"/>
    <s v="TIAA"/>
    <s v="['sql', 'sas', 'sas', 'python', 'r', 'spss', 'tableau', 'alteryx']"/>
  </r>
  <r>
    <x v="0"/>
    <s v="Data Scientist"/>
    <s v="Gordon, GA"/>
    <x v="0"/>
    <x v="0"/>
    <x v="2"/>
    <x v="9825"/>
    <x v="1665"/>
    <s v="OTS Solutions"/>
    <s v="['python', 'r', 'jupyter', 'tableau']"/>
  </r>
  <r>
    <x v="5"/>
    <s v="Senior Software Engineer (Data Science Enablement)"/>
    <s v="Anywhere"/>
    <x v="0"/>
    <x v="1"/>
    <x v="2"/>
    <x v="9826"/>
    <x v="34"/>
    <s v="Shelf Engine"/>
    <s v="['python', 'c#', 'sql', 'sql server', 'snowflake', 'azure', 'airflow', 'asp.net', 'asp.net core', 'kubernetes']"/>
  </r>
  <r>
    <x v="3"/>
    <s v="Senior Matillion Data Engineer"/>
    <s v="California"/>
    <x v="0"/>
    <x v="0"/>
    <x v="2"/>
    <x v="9827"/>
    <x v="68"/>
    <s v="Request Technology"/>
    <s v="['powershell', 'python', 'aws', 'redshift', 'snowflake', 'azure', 'tableau']"/>
  </r>
  <r>
    <x v="2"/>
    <s v="Predictive Data Analyst"/>
    <s v="Anywhere"/>
    <x v="0"/>
    <x v="1"/>
    <x v="1"/>
    <x v="9828"/>
    <x v="29"/>
    <s v="SimioCloud"/>
    <s v="['sql', 'r', 'python', 'alteryx']"/>
  </r>
  <r>
    <x v="0"/>
    <s v="Data Scientist"/>
    <s v="Anywhere"/>
    <x v="1"/>
    <x v="1"/>
    <x v="2"/>
    <x v="9829"/>
    <x v="1666"/>
    <s v="Cortrack Solutions Pvt Ltd."/>
    <s v="['sql', 'r', 'python', 'c++', 'sas', 'sas', 'matlab', 'vba', 'power bi', 'tableau', 'qlik']"/>
  </r>
  <r>
    <x v="2"/>
    <s v="Data Analyst"/>
    <s v="Herndon, VA"/>
    <x v="0"/>
    <x v="0"/>
    <x v="2"/>
    <x v="9830"/>
    <x v="20"/>
    <s v="Cognowiz solutions LLC"/>
    <s v="['sql', 'oracle', 'aws', 'tableau']"/>
  </r>
  <r>
    <x v="2"/>
    <s v="Data Analyst and Reporting Staff Accountant"/>
    <s v="Cypress, CA"/>
    <x v="0"/>
    <x v="0"/>
    <x v="2"/>
    <x v="9831"/>
    <x v="91"/>
    <s v="Dentium USA"/>
    <s v="['excel']"/>
  </r>
  <r>
    <x v="3"/>
    <s v="Senior Data Engineer"/>
    <s v="Anywhere"/>
    <x v="0"/>
    <x v="1"/>
    <x v="2"/>
    <x v="9832"/>
    <x v="142"/>
    <s v="Storm3"/>
    <s v="['sql', 'python', 'gcp', 'looker', 'terraform']"/>
  </r>
  <r>
    <x v="0"/>
    <s v="Data Science Manager"/>
    <s v="Tel Aviv-Yafo, Israel"/>
    <x v="0"/>
    <x v="0"/>
    <x v="8"/>
    <x v="9833"/>
    <x v="82"/>
    <s v="ZipRecruiter"/>
    <m/>
  </r>
  <r>
    <x v="1"/>
    <s v="Data Engineer"/>
    <s v="Raleigh, NC"/>
    <x v="0"/>
    <x v="0"/>
    <x v="2"/>
    <x v="9834"/>
    <x v="23"/>
    <s v="HCL America, Inc."/>
    <s v="['python', 'java', 'aws', 'snowflake', 'spark', 'angular']"/>
  </r>
  <r>
    <x v="8"/>
    <s v="Senior Data Scientist (Credit Risk)"/>
    <s v="Anywhere"/>
    <x v="0"/>
    <x v="1"/>
    <x v="2"/>
    <x v="9835"/>
    <x v="136"/>
    <s v="Engtal"/>
    <s v="['python', 'sas', 'sas', 'matlab', 'r', 'sql', 'spark', 'tableau']"/>
  </r>
  <r>
    <x v="7"/>
    <s v="Machine Learning Engineer / Data Scientist"/>
    <s v="Lviv, Lviv Oblast, Ukraine"/>
    <x v="0"/>
    <x v="0"/>
    <x v="33"/>
    <x v="9836"/>
    <x v="242"/>
    <s v="LoopMe"/>
    <s v="['python', 'r', 'elasticsearch', 'kafka', 'spark', 'airflow', 'docker']"/>
  </r>
  <r>
    <x v="1"/>
    <s v="Sr Data Engineer"/>
    <s v="Costa Mesa, CA"/>
    <x v="0"/>
    <x v="0"/>
    <x v="2"/>
    <x v="9837"/>
    <x v="91"/>
    <s v="Ledgent Technology"/>
    <s v="['python', 'bigquery', 'oracle', 'redshift', 'aws', 'airflow', 'linux', 'looker', 'docker', 'kubernetes']"/>
  </r>
  <r>
    <x v="7"/>
    <s v="Machine Learning Engineer"/>
    <s v="Anywhere"/>
    <x v="0"/>
    <x v="1"/>
    <x v="2"/>
    <x v="9838"/>
    <x v="68"/>
    <s v="Petram Search Group"/>
    <s v="['python', 'snowflake', 'aws', 'gcp', 'azure', 'pandas', 'numpy', 'matplotlib', 'tensorflow', 'pytorch', 'scikit-learn', 'airflow', 'spark', 'hadoop', 'docker', 'kubernetes', 'github']"/>
  </r>
  <r>
    <x v="2"/>
    <s v="Data Analyst"/>
    <s v="Boston, MA"/>
    <x v="0"/>
    <x v="0"/>
    <x v="2"/>
    <x v="9839"/>
    <x v="16"/>
    <s v="Peace Officer Standards and Training"/>
    <s v="['outlook', 'word', 'excel', 'powerpoint', 'sharepoint']"/>
  </r>
  <r>
    <x v="6"/>
    <s v="Senior Data Analyst"/>
    <s v="Chicago, IL"/>
    <x v="0"/>
    <x v="0"/>
    <x v="2"/>
    <x v="9840"/>
    <x v="94"/>
    <s v="ICP SOLUTIONS"/>
    <s v="['sql', 'python', 'c#', 'go', 'git']"/>
  </r>
  <r>
    <x v="1"/>
    <s v="Staff Data Engineer"/>
    <s v="Anywhere"/>
    <x v="0"/>
    <x v="1"/>
    <x v="2"/>
    <x v="9841"/>
    <x v="56"/>
    <s v="Fund That Flip"/>
    <s v="['python', 'sql', 'heroku', 'aws', 'gcp']"/>
  </r>
  <r>
    <x v="2"/>
    <s v="Provider Relations Data Analyst (Healthcare)"/>
    <s v="Los Angeles, CA"/>
    <x v="0"/>
    <x v="0"/>
    <x v="2"/>
    <x v="9842"/>
    <x v="29"/>
    <s v="Akkodis"/>
    <s v="['go', 'word', 'excel', 'powerpoint']"/>
  </r>
  <r>
    <x v="8"/>
    <s v="Senior Manager, Data Science - Remote"/>
    <s v="Anywhere"/>
    <x v="0"/>
    <x v="1"/>
    <x v="1"/>
    <x v="9843"/>
    <x v="277"/>
    <s v="Veho"/>
    <s v="['python', 'redshift', 'bigquery', 'snowflake', 'numpy', 'spark']"/>
  </r>
  <r>
    <x v="0"/>
    <s v="Data Scientist Manager"/>
    <s v="Buenos Aires, Argentina"/>
    <x v="0"/>
    <x v="0"/>
    <x v="47"/>
    <x v="9844"/>
    <x v="200"/>
    <s v="Visa"/>
    <s v="['python', 'r', 'spark', 'scikit-learn', 'hadoop', 'tableau']"/>
  </r>
  <r>
    <x v="2"/>
    <s v="Data Analyst"/>
    <s v="Merritt Island, FL"/>
    <x v="0"/>
    <x v="0"/>
    <x v="2"/>
    <x v="9845"/>
    <x v="57"/>
    <s v="EVONA"/>
    <s v="['power bi', 'jira']"/>
  </r>
  <r>
    <x v="2"/>
    <s v="Data Analyst"/>
    <s v="United States"/>
    <x v="0"/>
    <x v="0"/>
    <x v="2"/>
    <x v="9846"/>
    <x v="172"/>
    <s v="New York Psychotherapy and Counseling Center"/>
    <s v="['sql', 'r', 'python', 'sharepoint', 'outlook', 'word', 'excel']"/>
  </r>
  <r>
    <x v="0"/>
    <s v="Data Scientist"/>
    <s v="Anywhere"/>
    <x v="0"/>
    <x v="1"/>
    <x v="1"/>
    <x v="9847"/>
    <x v="31"/>
    <s v="Sourcepass"/>
    <s v="['sql', 'python', 'r', 'azure']"/>
  </r>
  <r>
    <x v="2"/>
    <s v="Research Data Analyst Jobs"/>
    <s v="Bethesda, MD"/>
    <x v="0"/>
    <x v="0"/>
    <x v="2"/>
    <x v="9848"/>
    <x v="54"/>
    <s v="The MASY Group LLC"/>
    <s v="['visual basic', 'sql', 'vba', 'python', 'excel', 'spreadsheet', 'power bi', 'tableau']"/>
  </r>
  <r>
    <x v="0"/>
    <s v="Credit Data Scientist (Africa Regions)"/>
    <s v="Johannesburg, South Africa"/>
    <x v="0"/>
    <x v="0"/>
    <x v="14"/>
    <x v="9849"/>
    <x v="20"/>
    <s v="Standard Bank Group"/>
    <s v="['sql', 'python', 'c#', 'java', 'c++', 'html', 'sas', 'sas', 'r', 'tableau', 'power bi', 'spss', 'qlik']"/>
  </r>
  <r>
    <x v="1"/>
    <s v="Data Engineer"/>
    <s v="Anywhere"/>
    <x v="0"/>
    <x v="1"/>
    <x v="2"/>
    <x v="9850"/>
    <x v="27"/>
    <s v="Dataflix"/>
    <s v="['sql', 'bash', 'python', 'sql server', 'oracle', 'hadoop']"/>
  </r>
  <r>
    <x v="0"/>
    <s v="Data Operation Specialist"/>
    <s v="Tel Aviv-Yafo, Israel"/>
    <x v="0"/>
    <x v="0"/>
    <x v="8"/>
    <x v="9851"/>
    <x v="205"/>
    <s v="Darrow"/>
    <s v="['sql']"/>
  </r>
  <r>
    <x v="2"/>
    <s v="Research Data Analyst 3:SOM-MED:EMERGENCY MEDICINE"/>
    <s v="Davis, CA"/>
    <x v="0"/>
    <x v="0"/>
    <x v="2"/>
    <x v="9852"/>
    <x v="1639"/>
    <s v="University of California, Davis"/>
    <s v="['r', 'sas', 'sas', 'word', 'excel', 'powerpoint']"/>
  </r>
  <r>
    <x v="2"/>
    <s v="Statistician III"/>
    <s v="Columbia, SC"/>
    <x v="0"/>
    <x v="0"/>
    <x v="2"/>
    <x v="9853"/>
    <x v="1280"/>
    <s v="State of South Carolina"/>
    <m/>
  </r>
  <r>
    <x v="0"/>
    <s v="Data Scientist/Optical Physicist - Direct Hire"/>
    <s v="Colorado"/>
    <x v="0"/>
    <x v="0"/>
    <x v="1"/>
    <x v="9854"/>
    <x v="1"/>
    <s v="Kelly Science, Engineering, Technology &amp; Telecom"/>
    <s v="['python', 'matlab', 'opencv', 'pandas', 'numpy', 'pytorch', 'tensorflow']"/>
  </r>
  <r>
    <x v="8"/>
    <s v="Senior Data Scientist (Cleared) - Hybrid"/>
    <s v="Arlington, VA"/>
    <x v="0"/>
    <x v="0"/>
    <x v="2"/>
    <x v="9855"/>
    <x v="821"/>
    <s v="ICF"/>
    <s v="['python', 'javascript', 'r', 'sql']"/>
  </r>
  <r>
    <x v="5"/>
    <s v="Systems Analyst"/>
    <s v="Quibdó, Choco, Colombia"/>
    <x v="0"/>
    <x v="0"/>
    <x v="32"/>
    <x v="9856"/>
    <x v="89"/>
    <s v="Robert Half"/>
    <s v="['flow']"/>
  </r>
  <r>
    <x v="0"/>
    <s v="Data Scientist"/>
    <s v="Irving, TX"/>
    <x v="11"/>
    <x v="0"/>
    <x v="1"/>
    <x v="9857"/>
    <x v="172"/>
    <s v="NTT DATA"/>
    <s v="['sql', 'excel']"/>
  </r>
  <r>
    <x v="2"/>
    <s v="Virtual, Data Analyst, (Learning Solutions)"/>
    <s v="Reston, VA"/>
    <x v="0"/>
    <x v="0"/>
    <x v="2"/>
    <x v="9858"/>
    <x v="238"/>
    <s v="Stride, Inc."/>
    <s v="['sql', 'python', 'snowflake', 'ssrs', 'excel']"/>
  </r>
  <r>
    <x v="7"/>
    <s v="Senior Machine Learning Engineer"/>
    <s v="Bengaluru, Karnataka, India"/>
    <x v="0"/>
    <x v="0"/>
    <x v="7"/>
    <x v="9859"/>
    <x v="188"/>
    <s v="Toast"/>
    <s v="['python', 'shell', 'dynamodb', 'aws', 'scikit-learn', 'tensorflow', 'pytorch', 'spark', 'airflow', 'git', 'terraform']"/>
  </r>
  <r>
    <x v="6"/>
    <s v="Senior Agricultural Data Analyst (Cohort #2)"/>
    <s v="Washington, DC"/>
    <x v="0"/>
    <x v="0"/>
    <x v="2"/>
    <x v="9860"/>
    <x v="62"/>
    <s v="Federation of American Scientists"/>
    <s v="['go', 'tableau']"/>
  </r>
  <r>
    <x v="8"/>
    <s v="Senior Data Scientist"/>
    <s v="Santa Barbara, CA"/>
    <x v="0"/>
    <x v="0"/>
    <x v="2"/>
    <x v="9861"/>
    <x v="21"/>
    <s v="Apeel Sciences"/>
    <s v="['python', 'sql', 'aws', 'scikit-learn', 'pandas', 'numpy', 'opencv', 'tensorflow', 'pytorch']"/>
  </r>
  <r>
    <x v="1"/>
    <s v="Sr Data Engineer"/>
    <s v="Aventura, FL"/>
    <x v="0"/>
    <x v="0"/>
    <x v="2"/>
    <x v="9862"/>
    <x v="18"/>
    <s v="Robert Half"/>
    <s v="['sql', 'javascript', 'bigquery', 'jquery', 'flow']"/>
  </r>
  <r>
    <x v="8"/>
    <s v="Senior Data Scientist- Creator Content"/>
    <s v="San Mateo, CA"/>
    <x v="0"/>
    <x v="0"/>
    <x v="2"/>
    <x v="9863"/>
    <x v="1667"/>
    <s v="Roblox"/>
    <s v="['sql', 'python', 'r', 'go', 'spark', 'airflow']"/>
  </r>
  <r>
    <x v="1"/>
    <s v="GCP Data Engineer"/>
    <s v="Sunrise, FL"/>
    <x v="0"/>
    <x v="0"/>
    <x v="2"/>
    <x v="9601"/>
    <x v="39"/>
    <s v="Synechron"/>
    <s v="['shell', 'nosql', 'mongodb', 'mongodb', 'couchbase', 'gcp', 'bigquery', 'airflow', 'hadoop', 'spark', 'unix', 'docker', 'kubernetes']"/>
  </r>
  <r>
    <x v="7"/>
    <s v="Head of Computer Vision and Machine Learning"/>
    <s v="Redwood City, CA"/>
    <x v="0"/>
    <x v="0"/>
    <x v="2"/>
    <x v="9864"/>
    <x v="35"/>
    <s v="Dexterity"/>
    <s v="['c++', 'python', 'aws', 'gcp', 'azure', 'pytorch', 'tensorflow', 'docker', 'kubernetes']"/>
  </r>
  <r>
    <x v="8"/>
    <s v="Senior Data Scientist"/>
    <m/>
    <x v="0"/>
    <x v="0"/>
    <x v="2"/>
    <x v="9865"/>
    <x v="71"/>
    <s v="National Funding"/>
    <s v="['r', 'python', 'sql', 'tableau', 'looker', 'git']"/>
  </r>
  <r>
    <x v="5"/>
    <s v="Product Analyst"/>
    <s v="Anywhere"/>
    <x v="0"/>
    <x v="1"/>
    <x v="18"/>
    <x v="9866"/>
    <x v="88"/>
    <s v="Chainstack"/>
    <s v="['sql', 'go', 'mysql', 'postgresql', 'graphql', 'excel', 'powerpoint']"/>
  </r>
  <r>
    <x v="3"/>
    <s v="Senior Data Engineer"/>
    <s v="Charlotte, NC"/>
    <x v="0"/>
    <x v="0"/>
    <x v="2"/>
    <x v="9867"/>
    <x v="173"/>
    <s v="Ruggable"/>
    <s v="['python', 'bash', 'sql', 'redshift', 'aws', 'airflow', 'kafka', 'spark', 'tableau', 'looker', 'git', 'terraform', 'jenkins']"/>
  </r>
  <r>
    <x v="2"/>
    <s v="Senior Accountant - Data Analyst - Allied Aviation US"/>
    <s v="Sarasota, FL"/>
    <x v="0"/>
    <x v="0"/>
    <x v="2"/>
    <x v="9868"/>
    <x v="239"/>
    <s v="Allied Aviation Services, Inc."/>
    <s v="['excel', 'flow']"/>
  </r>
  <r>
    <x v="7"/>
    <s v="Machine Learning Engineer (First Resonance)"/>
    <s v="Los Angeles, CA"/>
    <x v="0"/>
    <x v="0"/>
    <x v="2"/>
    <x v="9869"/>
    <x v="798"/>
    <s v="Sea Change Advisors"/>
    <s v="['python', 'rust', 'r', 'aws', 'gcp', 'azure', 'tensorflow', 'pytorch', 'scikit-learn', 'spark', 'docker', 'terraform']"/>
  </r>
  <r>
    <x v="1"/>
    <s v="Data Engineer: Data and Machine Learning"/>
    <s v="Anywhere"/>
    <x v="0"/>
    <x v="1"/>
    <x v="6"/>
    <x v="9870"/>
    <x v="282"/>
    <s v="Sensio Air"/>
    <s v="['python', 'aws']"/>
  </r>
  <r>
    <x v="1"/>
    <s v="Data Engineer"/>
    <s v="Christchurch, New Zealand"/>
    <x v="0"/>
    <x v="0"/>
    <x v="44"/>
    <x v="9871"/>
    <x v="187"/>
    <s v="Phocas Software"/>
    <s v="['react', 'power bi', 'homebrew']"/>
  </r>
  <r>
    <x v="3"/>
    <s v="Senior Data Engineer"/>
    <s v="San Francisco, CA"/>
    <x v="0"/>
    <x v="0"/>
    <x v="2"/>
    <x v="9872"/>
    <x v="56"/>
    <s v="Glocomms"/>
    <s v="['sql', 'sql server', 'azure', 'databricks', 'kafka', 'tableau']"/>
  </r>
  <r>
    <x v="4"/>
    <s v="Business Intelligence Analyst"/>
    <s v="Whittier, CA"/>
    <x v="0"/>
    <x v="0"/>
    <x v="2"/>
    <x v="9873"/>
    <x v="17"/>
    <s v="Career Movement"/>
    <s v="['sql', 'sql server', 'visio']"/>
  </r>
  <r>
    <x v="1"/>
    <s v="Director, Data Engineering - Card Data &amp; Analytics"/>
    <s v="Kalamazoo, MI"/>
    <x v="5"/>
    <x v="0"/>
    <x v="2"/>
    <x v="9874"/>
    <x v="1668"/>
    <s v="Capital One"/>
    <s v="['go', 'aws']"/>
  </r>
  <r>
    <x v="0"/>
    <s v="Data Scientist, Healthcare Provider Payment Solution"/>
    <s v="Anywhere"/>
    <x v="0"/>
    <x v="1"/>
    <x v="2"/>
    <x v="9485"/>
    <x v="62"/>
    <s v="Stealth Ventures at Redesign Health"/>
    <s v="['python', 'r', 'sql', 'flow']"/>
  </r>
  <r>
    <x v="3"/>
    <s v="Senior Data Engineer"/>
    <s v="United States"/>
    <x v="0"/>
    <x v="0"/>
    <x v="2"/>
    <x v="9875"/>
    <x v="56"/>
    <s v="ASICS Digital"/>
    <s v="['java', 'python', 'snowflake', 'aws']"/>
  </r>
  <r>
    <x v="1"/>
    <s v="ETL Entwickler (m/w/d) - Datastage"/>
    <s v="Frankfurt, Germany"/>
    <x v="0"/>
    <x v="0"/>
    <x v="9"/>
    <x v="9876"/>
    <x v="41"/>
    <s v="ALTEN"/>
    <s v="['sql']"/>
  </r>
  <r>
    <x v="0"/>
    <s v="Business Intelligence Developer"/>
    <s v="West Sacramento, CA"/>
    <x v="1"/>
    <x v="0"/>
    <x v="2"/>
    <x v="9877"/>
    <x v="164"/>
    <s v="Experfy Inc"/>
    <s v="['sql', 'snowflake', 'aws', 'redshift', 'azure', 'power bi', 'dax']"/>
  </r>
  <r>
    <x v="0"/>
    <s v="Forecasting Analyst"/>
    <s v="New York, NY"/>
    <x v="0"/>
    <x v="0"/>
    <x v="2"/>
    <x v="9878"/>
    <x v="99"/>
    <s v="Robert Half"/>
    <s v="['power bi', 'excel']"/>
  </r>
  <r>
    <x v="0"/>
    <s v="Lead NLP Data Scientist"/>
    <s v="Anywhere"/>
    <x v="0"/>
    <x v="1"/>
    <x v="1"/>
    <x v="9879"/>
    <x v="161"/>
    <s v="TIFIN"/>
    <s v="['go', 'python', 'sql', 'tensorflow', 'pytorch']"/>
  </r>
  <r>
    <x v="4"/>
    <s v="Marketing Effectiveness Reporting Analyst"/>
    <s v="Hagåtña, Guam"/>
    <x v="0"/>
    <x v="0"/>
    <x v="69"/>
    <x v="9880"/>
    <x v="20"/>
    <s v="SHI International"/>
    <s v="['power bi', 'tableau', 'qlik', 'excel', 'looker', 'monday.com']"/>
  </r>
  <r>
    <x v="0"/>
    <s v="Principal Associate, Data Science (San Francisco, CA)"/>
    <s v="San Francisco, CA"/>
    <x v="5"/>
    <x v="0"/>
    <x v="2"/>
    <x v="9881"/>
    <x v="315"/>
    <s v="Capital One"/>
    <s v="['python', 'scala', 'r', 'sql', 'aws', 'spark']"/>
  </r>
  <r>
    <x v="2"/>
    <s v="Data Analyst - Level 1"/>
    <s v="Atlanta, GA"/>
    <x v="0"/>
    <x v="0"/>
    <x v="2"/>
    <x v="9882"/>
    <x v="91"/>
    <s v="Mellow Mushroom"/>
    <s v="['sql', 'excel']"/>
  </r>
  <r>
    <x v="2"/>
    <s v="Associate, Asset Data Analytics &amp; Reporting"/>
    <s v="United States"/>
    <x v="0"/>
    <x v="0"/>
    <x v="2"/>
    <x v="9883"/>
    <x v="205"/>
    <s v="RWE"/>
    <s v="['excel', 'word', 'powerpoint', 'outlook', 'sap', 'tableau', 'flow']"/>
  </r>
  <r>
    <x v="0"/>
    <s v="Data Scientist Technical Specialist"/>
    <s v="Anywhere"/>
    <x v="0"/>
    <x v="1"/>
    <x v="2"/>
    <x v="9884"/>
    <x v="328"/>
    <s v="Peraton"/>
    <s v="['sql', 'sas', 'sas', 'databricks', 'snowflake', 'hadoop', 'jira', 'confluence']"/>
  </r>
  <r>
    <x v="0"/>
    <s v="Data Scientist - Junior to Mid"/>
    <s v="Mt Rainier, MD"/>
    <x v="0"/>
    <x v="0"/>
    <x v="2"/>
    <x v="9885"/>
    <x v="0"/>
    <s v="Leidos"/>
    <s v="['python', 'aws', 'hadoop', 'spark', 'git']"/>
  </r>
  <r>
    <x v="0"/>
    <s v="Lead Data Scientist, Gas Load Forecasting, Load Forecasting ..."/>
    <s v="Waltham, MA"/>
    <x v="0"/>
    <x v="0"/>
    <x v="2"/>
    <x v="9886"/>
    <x v="475"/>
    <s v="NATIONAL GRID CO USA (NE POWER)"/>
    <s v="['r', 'python', 'sql', 'excel']"/>
  </r>
  <r>
    <x v="2"/>
    <s v="Founding Data Analyst"/>
    <s v="London, UK"/>
    <x v="0"/>
    <x v="0"/>
    <x v="6"/>
    <x v="9887"/>
    <x v="83"/>
    <s v="Relay Technologies"/>
    <s v="['go']"/>
  </r>
  <r>
    <x v="1"/>
    <s v="Data Engineer - AWS"/>
    <s v="Anywhere"/>
    <x v="0"/>
    <x v="1"/>
    <x v="2"/>
    <x v="9888"/>
    <x v="122"/>
    <s v="Simplex"/>
    <s v="['t-sql', 'python', 'aws', 'gcp', 'azure', 'tableau']"/>
  </r>
  <r>
    <x v="5"/>
    <s v="Senior Member Technical- MSBI Developer- Bangalore- Hybrid"/>
    <s v="India"/>
    <x v="0"/>
    <x v="0"/>
    <x v="7"/>
    <x v="9889"/>
    <x v="649"/>
    <s v="Broadridge"/>
    <s v="['sql', 't-sql', 'javascript', 'sql server', 'power bi', 'ssis', 'ssrs', 'excel', 'tableau']"/>
  </r>
  <r>
    <x v="0"/>
    <s v="AI/ML Data Scientist"/>
    <s v="Dayton, OH"/>
    <x v="0"/>
    <x v="0"/>
    <x v="2"/>
    <x v="9890"/>
    <x v="31"/>
    <s v="Tenet3"/>
    <s v="['python', 'aws', 'pytorch']"/>
  </r>
  <r>
    <x v="0"/>
    <s v="Data Scientist"/>
    <s v="United States"/>
    <x v="0"/>
    <x v="0"/>
    <x v="1"/>
    <x v="9891"/>
    <x v="172"/>
    <s v="UGN, Inc."/>
    <s v="['c', 'oracle']"/>
  </r>
  <r>
    <x v="0"/>
    <s v="Data Science Lead"/>
    <s v="Pittsburgh, PA"/>
    <x v="0"/>
    <x v="0"/>
    <x v="2"/>
    <x v="9892"/>
    <x v="1669"/>
    <s v="Aurora Innovation"/>
    <s v="['go', 'python', 'sql', 'postgresql', 'aurora', 'aws', 'numpy', 'pytorch']"/>
  </r>
  <r>
    <x v="0"/>
    <s v="Data Scientist Early Career (2024)"/>
    <s v="San Francisco, CA"/>
    <x v="0"/>
    <x v="0"/>
    <x v="2"/>
    <x v="9893"/>
    <x v="1"/>
    <s v="Figma"/>
    <s v="['r', 'python', 'go']"/>
  </r>
  <r>
    <x v="0"/>
    <s v="Logistics Data Intelligence Specialist / Citizen Data Scientist (m/f)"/>
    <s v="Braga, Portugal"/>
    <x v="0"/>
    <x v="0"/>
    <x v="12"/>
    <x v="9894"/>
    <x v="322"/>
    <s v="Bosch Group"/>
    <s v="['python', 'sql', 'oracle', 'spark', 'pandas', 'jupyter', 'power bi']"/>
  </r>
  <r>
    <x v="0"/>
    <s v="Data Scientist"/>
    <s v="Anywhere"/>
    <x v="0"/>
    <x v="1"/>
    <x v="2"/>
    <x v="9895"/>
    <x v="200"/>
    <s v="CGS Business Solutions | INC 5000 Company"/>
    <s v="['sql', 'python', 'sas', 'sas', 'r', 'spss']"/>
  </r>
  <r>
    <x v="2"/>
    <s v="Lead Value Based HealthCare Data Analyst"/>
    <s v="Providence, RI"/>
    <x v="0"/>
    <x v="0"/>
    <x v="2"/>
    <x v="9896"/>
    <x v="1246"/>
    <s v="Blue Cross &amp; Blue Shield of Rhode Island"/>
    <s v="['terminal']"/>
  </r>
  <r>
    <x v="0"/>
    <s v="Lead Data Scientist, Data Science"/>
    <s v="Waltham, MA"/>
    <x v="0"/>
    <x v="0"/>
    <x v="2"/>
    <x v="9886"/>
    <x v="765"/>
    <s v="NATIONAL GRID CO USA (NE POWER)"/>
    <s v="['python', 'sql']"/>
  </r>
  <r>
    <x v="2"/>
    <s v="DV HMIS Data Analyst"/>
    <s v="Atlanta, GA"/>
    <x v="0"/>
    <x v="0"/>
    <x v="2"/>
    <x v="9897"/>
    <x v="234"/>
    <s v="State of Georgia"/>
    <m/>
  </r>
  <r>
    <x v="0"/>
    <s v="Data Science lead"/>
    <s v="Paris, France"/>
    <x v="0"/>
    <x v="0"/>
    <x v="27"/>
    <x v="9898"/>
    <x v="184"/>
    <s v="Giskard"/>
    <s v="['python', 'pandas', 'scikit-learn', 'tensorflow', 'git']"/>
  </r>
  <r>
    <x v="6"/>
    <s v="Senior Data Analyst - Octopus Electroverse"/>
    <s v="London, UK"/>
    <x v="0"/>
    <x v="0"/>
    <x v="6"/>
    <x v="9899"/>
    <x v="839"/>
    <s v="Octopus Energy"/>
    <s v="['python', 'sql', 'postgresql', 'firebase', 'firebase', 'aws', 'databricks', 'spark', 'jupyter', 'airflow', 'kubernetes', 'github']"/>
  </r>
  <r>
    <x v="9"/>
    <s v="Education Pioneers Impact Fellowship"/>
    <s v="United States"/>
    <x v="0"/>
    <x v="0"/>
    <x v="1"/>
    <x v="9900"/>
    <x v="1670"/>
    <s v="Education Pioneers"/>
    <s v="['r', 'excel', 'tableau', 'spss']"/>
  </r>
  <r>
    <x v="2"/>
    <s v="Data Analyst/Epic Cogito"/>
    <s v="Anywhere"/>
    <x v="0"/>
    <x v="1"/>
    <x v="2"/>
    <x v="9901"/>
    <x v="172"/>
    <s v="Engage Partners Inc."/>
    <s v="['sql', 'tableau']"/>
  </r>
  <r>
    <x v="4"/>
    <s v="Atlanta BI Analyst"/>
    <s v="Georgia"/>
    <x v="0"/>
    <x v="0"/>
    <x v="2"/>
    <x v="9902"/>
    <x v="80"/>
    <s v="Robert Half"/>
    <s v="['sql', 'tableau', 'power bi', 'looker']"/>
  </r>
  <r>
    <x v="2"/>
    <s v="Data Operations Specialist"/>
    <s v="Paris, France"/>
    <x v="0"/>
    <x v="0"/>
    <x v="27"/>
    <x v="9903"/>
    <x v="41"/>
    <s v="NielsenIQ"/>
    <s v="['excel']"/>
  </r>
  <r>
    <x v="6"/>
    <s v="Senior Data Analyst (New York City)"/>
    <s v="New York, NY"/>
    <x v="0"/>
    <x v="0"/>
    <x v="2"/>
    <x v="9904"/>
    <x v="519"/>
    <s v="Broadridge"/>
    <s v="['sql', 'python', 'oracle', 'outlook']"/>
  </r>
  <r>
    <x v="2"/>
    <s v="[Job 11234] Mid-Level Data Analyst - Brasil"/>
    <s v="Brazil"/>
    <x v="0"/>
    <x v="0"/>
    <x v="41"/>
    <x v="9905"/>
    <x v="83"/>
    <s v="CI&amp;T"/>
    <s v="['sql', 'python', 'databricks', 'azure']"/>
  </r>
  <r>
    <x v="8"/>
    <s v="Sr. Analyst, Data Matching and Integrity"/>
    <s v="Orlando, FL"/>
    <x v="0"/>
    <x v="0"/>
    <x v="2"/>
    <x v="9906"/>
    <x v="80"/>
    <s v="CHEP"/>
    <s v="['excel', 'power bi']"/>
  </r>
  <r>
    <x v="2"/>
    <s v="SQL/Data Analyst"/>
    <s v="Manchester, NH"/>
    <x v="0"/>
    <x v="0"/>
    <x v="2"/>
    <x v="9907"/>
    <x v="20"/>
    <s v="Acadia Technologies, Inc."/>
    <s v="['sql']"/>
  </r>
  <r>
    <x v="8"/>
    <s v="Senior Data Scientist"/>
    <s v="Atlanta, GA"/>
    <x v="0"/>
    <x v="0"/>
    <x v="2"/>
    <x v="9450"/>
    <x v="1671"/>
    <s v="Marriott"/>
    <s v="['python', 'r', 'sql', 'aws', 'azure', 'gcp', 'spark', 'git']"/>
  </r>
  <r>
    <x v="8"/>
    <s v="Senior Analytics Engineer"/>
    <s v="London, UK"/>
    <x v="0"/>
    <x v="0"/>
    <x v="6"/>
    <x v="9908"/>
    <x v="158"/>
    <s v="Datatonic"/>
    <s v="['sql', 'snowflake', 'bigquery', 'airflow', 'looker', 'git']"/>
  </r>
  <r>
    <x v="0"/>
    <s v="Data Scientist"/>
    <s v="Houston, TX"/>
    <x v="0"/>
    <x v="0"/>
    <x v="2"/>
    <x v="9909"/>
    <x v="17"/>
    <s v="Decca Consulting LLC"/>
    <m/>
  </r>
  <r>
    <x v="0"/>
    <s v="Data Scientist"/>
    <s v="Colorado Springs, CO"/>
    <x v="0"/>
    <x v="0"/>
    <x v="1"/>
    <x v="9910"/>
    <x v="57"/>
    <s v="Calhoun International, LLC"/>
    <s v="['r', 'python', 'sql', 'power bi', 'tableau']"/>
  </r>
  <r>
    <x v="2"/>
    <s v="Data Analyst"/>
    <s v="Vero Beach, FL"/>
    <x v="0"/>
    <x v="0"/>
    <x v="2"/>
    <x v="9911"/>
    <x v="1672"/>
    <s v="Medical Data Systems, Inc (MDS)"/>
    <s v="['excel']"/>
  </r>
  <r>
    <x v="4"/>
    <s v="Analyst"/>
    <s v="Dallas, TX"/>
    <x v="0"/>
    <x v="0"/>
    <x v="2"/>
    <x v="9912"/>
    <x v="91"/>
    <s v="GradBay"/>
    <s v="['sql', 'spring', 'excel', 'powerpoint']"/>
  </r>
  <r>
    <x v="2"/>
    <s v="Supply Chain Data Analyst"/>
    <s v="Anywhere"/>
    <x v="0"/>
    <x v="1"/>
    <x v="2"/>
    <x v="9913"/>
    <x v="172"/>
    <s v="Get It Recruit - Transportation"/>
    <s v="['excel', 'power bi']"/>
  </r>
  <r>
    <x v="8"/>
    <s v="Senior Data Scientist"/>
    <s v="Silver Spring, MD"/>
    <x v="0"/>
    <x v="0"/>
    <x v="2"/>
    <x v="9914"/>
    <x v="208"/>
    <s v="FDA"/>
    <s v="['r', 'python', 'sql', 'sas', 'sas', 'julia', 'tableau']"/>
  </r>
  <r>
    <x v="6"/>
    <s v="Senior Analyst, Data Science and Analytics"/>
    <s v="Plano, TX"/>
    <x v="0"/>
    <x v="0"/>
    <x v="1"/>
    <x v="9915"/>
    <x v="4"/>
    <s v="Publicis Groupe"/>
    <s v="['sql', 'excel', 'tableau']"/>
  </r>
  <r>
    <x v="1"/>
    <s v="Lead Data Engineer"/>
    <s v="Anywhere"/>
    <x v="0"/>
    <x v="1"/>
    <x v="1"/>
    <x v="9916"/>
    <x v="17"/>
    <s v="Genpact"/>
    <s v="['go', 'python', 'sql', 'snowflake', 'oracle', 'flask']"/>
  </r>
  <r>
    <x v="0"/>
    <s v="Data Science"/>
    <s v="Toluca, State of Mexico, Mexico"/>
    <x v="0"/>
    <x v="0"/>
    <x v="22"/>
    <x v="9917"/>
    <x v="164"/>
    <s v="Bosch Group"/>
    <s v="['python', 'sql', 'mysql', 'sql server', 'azure', 'sap']"/>
  </r>
  <r>
    <x v="2"/>
    <s v="Junior Data Analyst"/>
    <s v="New York, NY"/>
    <x v="0"/>
    <x v="0"/>
    <x v="2"/>
    <x v="9918"/>
    <x v="344"/>
    <s v="Columbia University"/>
    <s v="['sas', 'sas']"/>
  </r>
  <r>
    <x v="0"/>
    <s v="Geospatial Data Scientist"/>
    <s v="Washington, DC"/>
    <x v="0"/>
    <x v="0"/>
    <x v="2"/>
    <x v="9919"/>
    <x v="34"/>
    <s v="EpochGeo"/>
    <s v="['python', 'r', 'sql']"/>
  </r>
  <r>
    <x v="1"/>
    <s v="Data Engineer, Backend"/>
    <s v="Cincinnati, OH"/>
    <x v="0"/>
    <x v="0"/>
    <x v="2"/>
    <x v="9920"/>
    <x v="2"/>
    <s v="ALTA IT Services"/>
    <s v="['sql', 'aws', 'spark', 'pandas', 'hadoop', 'github', 'gitlab']"/>
  </r>
  <r>
    <x v="2"/>
    <s v="Data Analyst"/>
    <s v="Richardson, TX"/>
    <x v="0"/>
    <x v="0"/>
    <x v="2"/>
    <x v="9921"/>
    <x v="81"/>
    <s v="Celestica"/>
    <m/>
  </r>
  <r>
    <x v="7"/>
    <s v="Senior AI Engineer"/>
    <s v="United Kingdom"/>
    <x v="0"/>
    <x v="0"/>
    <x v="6"/>
    <x v="9922"/>
    <x v="1448"/>
    <s v="Rapid7"/>
    <s v="['go', 'python', 'jupyter']"/>
  </r>
  <r>
    <x v="2"/>
    <s v="Product Data Analyst, NFT/ Web3/ Crypto"/>
    <s v="Anywhere"/>
    <x v="0"/>
    <x v="1"/>
    <x v="2"/>
    <x v="9923"/>
    <x v="12"/>
    <s v="Pop-Up Talent"/>
    <s v="['sql', 'tableau']"/>
  </r>
  <r>
    <x v="3"/>
    <s v="Senior Data Engineer - Principal Associate"/>
    <s v="Newtown Square, PA"/>
    <x v="5"/>
    <x v="0"/>
    <x v="2"/>
    <x v="9924"/>
    <x v="25"/>
    <s v="Capital One"/>
    <s v="['java', 'scala', 'python', 'nosql', 'sql', 'shell', 'dynamodb', 'mysql', 'redis', 'snowflake', 'aws', 'azure', 'redshift', 'hadoop', 'kafka', 'spark']"/>
  </r>
  <r>
    <x v="2"/>
    <s v="Data Analyst"/>
    <s v="Austin, TX"/>
    <x v="0"/>
    <x v="0"/>
    <x v="1"/>
    <x v="9925"/>
    <x v="147"/>
    <s v="Hitch"/>
    <s v="['sql', 'tableau', 'power bi']"/>
  </r>
  <r>
    <x v="1"/>
    <s v="Product Data Management Engineer / CAD Designer"/>
    <s v="Bursa, Türkiye"/>
    <x v="0"/>
    <x v="0"/>
    <x v="57"/>
    <x v="9926"/>
    <x v="36"/>
    <s v="Bosch Group"/>
    <m/>
  </r>
  <r>
    <x v="2"/>
    <s v="Support Technician / Data Analyst"/>
    <s v="Shelton, CT"/>
    <x v="0"/>
    <x v="0"/>
    <x v="2"/>
    <x v="9927"/>
    <x v="1673"/>
    <s v="Abbott Jewelry Systems, Inc"/>
    <s v="['sql']"/>
  </r>
  <r>
    <x v="2"/>
    <s v="Data Analyst"/>
    <s v="Anywhere"/>
    <x v="0"/>
    <x v="1"/>
    <x v="2"/>
    <x v="9928"/>
    <x v="103"/>
    <s v="Simplex"/>
    <s v="['python', 'sql', 'sqlite', 'snowflake', 'azure']"/>
  </r>
  <r>
    <x v="0"/>
    <s v="Data Scientist - Junior to Mid"/>
    <s v="Riverdale Park, MD"/>
    <x v="0"/>
    <x v="0"/>
    <x v="2"/>
    <x v="9929"/>
    <x v="0"/>
    <s v="Leidos"/>
    <s v="['python', 'aws', 'hadoop', 'spark', 'git']"/>
  </r>
  <r>
    <x v="4"/>
    <s v="Senior Business Integration Consultant (Performance Reporting and..."/>
    <s v="Jacksonville, FL"/>
    <x v="0"/>
    <x v="0"/>
    <x v="2"/>
    <x v="9930"/>
    <x v="39"/>
    <s v="TIAA Bank"/>
    <s v="['tableau', 'excel']"/>
  </r>
  <r>
    <x v="1"/>
    <s v="Customer-Facing Data Engineer (Tech Lead &amp; Senior Engineer)"/>
    <s v="Anywhere"/>
    <x v="0"/>
    <x v="1"/>
    <x v="2"/>
    <x v="9931"/>
    <x v="10"/>
    <s v="High Country Tech Search"/>
    <s v="['python', 'sql', 'databricks', 'snowflake', 'airflow']"/>
  </r>
  <r>
    <x v="0"/>
    <s v="Data Scientist"/>
    <s v="Anywhere"/>
    <x v="0"/>
    <x v="1"/>
    <x v="2"/>
    <x v="9932"/>
    <x v="695"/>
    <s v="John Burns Research and Consulting"/>
    <s v="['r', 'sql', 'excel']"/>
  </r>
  <r>
    <x v="0"/>
    <s v="Data Science"/>
    <s v="Jersey City, NJ"/>
    <x v="0"/>
    <x v="0"/>
    <x v="2"/>
    <x v="9933"/>
    <x v="2"/>
    <s v="Pan Asia Resources Pte Ltd."/>
    <m/>
  </r>
  <r>
    <x v="0"/>
    <s v="Analytics Engineer"/>
    <s v="Warsaw, Poland"/>
    <x v="0"/>
    <x v="0"/>
    <x v="11"/>
    <x v="9934"/>
    <x v="56"/>
    <s v="CD PROJEKT RED"/>
    <s v="['go', 'bigquery', 'snowflake', 'looker']"/>
  </r>
  <r>
    <x v="3"/>
    <s v="Senior Data Engineer Lead"/>
    <s v="Anywhere"/>
    <x v="0"/>
    <x v="1"/>
    <x v="1"/>
    <x v="9935"/>
    <x v="54"/>
    <s v="CirrusDBA"/>
    <s v="['python', 'scala', 'java', 'sql', 'aws', 'azure']"/>
  </r>
  <r>
    <x v="7"/>
    <s v="MLOps Architect"/>
    <s v="Bengaluru, Karnataka, India"/>
    <x v="0"/>
    <x v="0"/>
    <x v="7"/>
    <x v="9936"/>
    <x v="36"/>
    <s v="Bosch Group"/>
    <s v="['azure', 'docker']"/>
  </r>
  <r>
    <x v="2"/>
    <s v="Data Analyst"/>
    <s v="Atlanta, GA"/>
    <x v="0"/>
    <x v="0"/>
    <x v="2"/>
    <x v="9937"/>
    <x v="31"/>
    <s v="Koch Industries"/>
    <s v="['r', 'python', 'tableau', 'qlik']"/>
  </r>
  <r>
    <x v="2"/>
    <s v="Data Analyst"/>
    <s v="Dallas, TX"/>
    <x v="0"/>
    <x v="0"/>
    <x v="2"/>
    <x v="9938"/>
    <x v="1674"/>
    <s v="ProIT Inc."/>
    <s v="['sql', 'sql server', 'snowflake', 'redshift', 'tableau']"/>
  </r>
  <r>
    <x v="0"/>
    <s v="Data Scientist"/>
    <s v="Anywhere"/>
    <x v="0"/>
    <x v="1"/>
    <x v="2"/>
    <x v="9939"/>
    <x v="999"/>
    <s v="Credible"/>
    <s v="['python', 'r', 'sql', 'redshift', 'snowflake', 'github']"/>
  </r>
  <r>
    <x v="7"/>
    <s v="ML Ops Tech Lead (VP)"/>
    <s v="Texas"/>
    <x v="0"/>
    <x v="0"/>
    <x v="1"/>
    <x v="9940"/>
    <x v="731"/>
    <s v="Citi"/>
    <s v="['sql', 'oracle', 'hadoop', 'datarobot', 'alteryx']"/>
  </r>
  <r>
    <x v="2"/>
    <s v="Data Analyst"/>
    <s v="New York, NY"/>
    <x v="0"/>
    <x v="0"/>
    <x v="2"/>
    <x v="9941"/>
    <x v="198"/>
    <s v="Atlas Search"/>
    <s v="['sql', 'crystal', 'sap']"/>
  </r>
  <r>
    <x v="1"/>
    <s v="Ingénieur Big Data"/>
    <s v="Algeria"/>
    <x v="0"/>
    <x v="0"/>
    <x v="94"/>
    <x v="9942"/>
    <x v="88"/>
    <s v="Atos"/>
    <s v="['sql', 'hadoop', 'spark']"/>
  </r>
  <r>
    <x v="1"/>
    <s v="Lead Data Engineer"/>
    <s v="Irving, TX"/>
    <x v="0"/>
    <x v="0"/>
    <x v="2"/>
    <x v="9943"/>
    <x v="78"/>
    <s v="CVS Health"/>
    <s v="['python', 'java', 'sql', 'shell', 'db2', 'gcp', 'oracle', 'spark', 'airflow', 'kafka', 'unix', 'jenkins', 'git']"/>
  </r>
  <r>
    <x v="0"/>
    <s v="Lead Data Scientist"/>
    <s v="Boston, MA"/>
    <x v="0"/>
    <x v="0"/>
    <x v="2"/>
    <x v="9944"/>
    <x v="277"/>
    <s v="Burtch Works"/>
    <s v="['python', 'pytorch', 'tensorflow']"/>
  </r>
  <r>
    <x v="0"/>
    <s v="Analytics Data science and IOT Lead"/>
    <s v="Tampa, FL"/>
    <x v="0"/>
    <x v="0"/>
    <x v="2"/>
    <x v="9945"/>
    <x v="28"/>
    <s v="Hexaware Technologies"/>
    <s v="['sql', 'r', 'python', 'sas', 'sas', 'azure', 'aws', 'gcp', 'spss']"/>
  </r>
  <r>
    <x v="2"/>
    <s v="SAP Consultant (m/f/d) (MDG) Data Management"/>
    <s v="Paris, France"/>
    <x v="0"/>
    <x v="0"/>
    <x v="27"/>
    <x v="9946"/>
    <x v="137"/>
    <s v="Infosys Consulting - Europe"/>
    <s v="['sap']"/>
  </r>
  <r>
    <x v="2"/>
    <s v="Fleet Data Analyst"/>
    <s v="Plainview, NY"/>
    <x v="0"/>
    <x v="0"/>
    <x v="2"/>
    <x v="9947"/>
    <x v="163"/>
    <s v="Excell Communications Inc"/>
    <s v="['excel']"/>
  </r>
  <r>
    <x v="3"/>
    <s v="Go Share - Senior Data Engineer – Visa AI as Services"/>
    <s v="Bengaluru, Karnataka, India"/>
    <x v="0"/>
    <x v="0"/>
    <x v="7"/>
    <x v="9948"/>
    <x v="204"/>
    <s v="Visa"/>
    <s v="['go', 'golang', 'java']"/>
  </r>
  <r>
    <x v="0"/>
    <s v="Data Scientist"/>
    <s v="Pasadena, CA"/>
    <x v="0"/>
    <x v="0"/>
    <x v="2"/>
    <x v="9949"/>
    <x v="19"/>
    <s v="Expatiate Communications"/>
    <s v="['python', 'r', 'java', 'c++', 'matlab', 'sql', 'linux', 'git']"/>
  </r>
  <r>
    <x v="2"/>
    <s v="Information Management Analyst I (Mid-level)"/>
    <s v="Plano, TX"/>
    <x v="0"/>
    <x v="0"/>
    <x v="2"/>
    <x v="9950"/>
    <x v="913"/>
    <s v="USAA"/>
    <s v="['sql', 'python', 'tableau', 'jira']"/>
  </r>
  <r>
    <x v="5"/>
    <s v="BI Developer  (m/f/x)"/>
    <s v="St Julian's, Malta"/>
    <x v="0"/>
    <x v="0"/>
    <x v="85"/>
    <x v="9951"/>
    <x v="196"/>
    <s v="Tipico"/>
    <s v="['python', 'sql', 'mysql', 'sql server', 'redshift', 'tableau']"/>
  </r>
  <r>
    <x v="2"/>
    <s v="Sales Data Analyst (FT)"/>
    <s v="Wallingford, CT"/>
    <x v="0"/>
    <x v="0"/>
    <x v="2"/>
    <x v="9952"/>
    <x v="234"/>
    <s v="G &amp; G Beverage Distributors, Inc."/>
    <m/>
  </r>
  <r>
    <x v="5"/>
    <s v="ETL Developer"/>
    <s v="Athens, Greece"/>
    <x v="0"/>
    <x v="0"/>
    <x v="38"/>
    <x v="9953"/>
    <x v="1675"/>
    <s v="Netcompany"/>
    <s v="['java', 'python', 'ssis', 'power bi', 'jira']"/>
  </r>
  <r>
    <x v="8"/>
    <s v="Remediation Lead Analyst (VP) - Hybrid"/>
    <s v="Irving, TX"/>
    <x v="0"/>
    <x v="0"/>
    <x v="2"/>
    <x v="9954"/>
    <x v="1676"/>
    <s v="Citi"/>
    <s v="['sql', 'tableau', 'qlik', 'power bi', 'word', 'excel', 'powerpoint']"/>
  </r>
  <r>
    <x v="0"/>
    <s v="Principal Data Scientist"/>
    <s v="Buffalo, NY"/>
    <x v="0"/>
    <x v="0"/>
    <x v="2"/>
    <x v="9955"/>
    <x v="475"/>
    <s v="Delaware North"/>
    <s v="['sql', 'sas', 'sas', 'r', 'python', 'tableau', 'alteryx', 'spss']"/>
  </r>
  <r>
    <x v="1"/>
    <s v="Data Engineer (Wroclaw, Poland)"/>
    <s v="Wrocław, Poland"/>
    <x v="0"/>
    <x v="0"/>
    <x v="11"/>
    <x v="9956"/>
    <x v="187"/>
    <s v="Unit8 SA"/>
    <s v="['python', 'java', 'c#', 'c++', 'aws', 'azure', 'databricks', 'pyspark', 'spark', 'word', 'docker']"/>
  </r>
  <r>
    <x v="2"/>
    <s v="Financial Market Data Analyst"/>
    <s v="Hong Kong"/>
    <x v="0"/>
    <x v="0"/>
    <x v="63"/>
    <x v="9957"/>
    <x v="147"/>
    <s v="Qontigo"/>
    <s v="['sql', 'python', 'vba']"/>
  </r>
  <r>
    <x v="2"/>
    <s v="Data Process Analyst-Vice President-hybrid"/>
    <s v="Irving, TX"/>
    <x v="0"/>
    <x v="0"/>
    <x v="2"/>
    <x v="9958"/>
    <x v="731"/>
    <s v="Citi"/>
    <s v="['sql', 'sql server', 'oracle', 'tableau']"/>
  </r>
  <r>
    <x v="0"/>
    <s v="Data Scientist"/>
    <s v="East Syracuse, NY"/>
    <x v="0"/>
    <x v="0"/>
    <x v="2"/>
    <x v="9959"/>
    <x v="120"/>
    <s v="INFICON"/>
    <s v="['python', 'c++', 'pytorch', 'tensorflow', 'linux']"/>
  </r>
  <r>
    <x v="1"/>
    <s v="Data Engineer - REMOTE"/>
    <s v="Anywhere"/>
    <x v="0"/>
    <x v="1"/>
    <x v="2"/>
    <x v="9960"/>
    <x v="71"/>
    <s v="CyberCoders"/>
    <s v="['sql', 'spark']"/>
  </r>
  <r>
    <x v="4"/>
    <s v="Business Analyst"/>
    <s v="Santa Clara, CA"/>
    <x v="0"/>
    <x v="0"/>
    <x v="2"/>
    <x v="9961"/>
    <x v="1677"/>
    <s v="SDNA Global"/>
    <s v="['shell', 'sql', 'mysql', 'sql server', 'oracle', 'aws', 'phoenix', 'unix']"/>
  </r>
  <r>
    <x v="0"/>
    <s v="Data Scientist/Data Analytics"/>
    <s v="Dallas, TX"/>
    <x v="0"/>
    <x v="0"/>
    <x v="1"/>
    <x v="9962"/>
    <x v="496"/>
    <s v="Costco"/>
    <s v="['python', 'r', 'sql', 'aws', 'azure']"/>
  </r>
  <r>
    <x v="2"/>
    <s v="Data Analyst"/>
    <s v="Pleasanton, CA"/>
    <x v="0"/>
    <x v="0"/>
    <x v="2"/>
    <x v="9963"/>
    <x v="2"/>
    <s v="Chuwa America Corporation"/>
    <s v="['sql']"/>
  </r>
  <r>
    <x v="2"/>
    <s v="Staff Data Analyst"/>
    <s v="Sunnyvale, CA"/>
    <x v="0"/>
    <x v="0"/>
    <x v="2"/>
    <x v="9964"/>
    <x v="262"/>
    <s v="Walmart Global Tech"/>
    <s v="['sql', 'hadoop', 'spark', 'tableau', 'looker']"/>
  </r>
  <r>
    <x v="7"/>
    <s v="Senior Machine Learning Engineer"/>
    <s v="San Francisco, CA"/>
    <x v="0"/>
    <x v="0"/>
    <x v="2"/>
    <x v="9965"/>
    <x v="188"/>
    <s v="Databricks"/>
    <s v="['databricks', 'spark', 'excel', 'unify']"/>
  </r>
  <r>
    <x v="2"/>
    <s v="Data Analyst, Business Operations"/>
    <s v="Florida"/>
    <x v="0"/>
    <x v="0"/>
    <x v="2"/>
    <x v="9966"/>
    <x v="31"/>
    <s v="HirePlace"/>
    <s v="['sql', 'tableau', 'airtable']"/>
  </r>
  <r>
    <x v="2"/>
    <s v="Healthcare Data Analyst"/>
    <s v="Anywhere"/>
    <x v="0"/>
    <x v="1"/>
    <x v="2"/>
    <x v="9967"/>
    <x v="1678"/>
    <s v="Get It Recruit - Healthcare"/>
    <s v="['sql', 'python', 'r', 'sas', 'sas', 'jira']"/>
  </r>
  <r>
    <x v="3"/>
    <s v="Lead / Senior Data Engineer (m/w/d)"/>
    <s v="Germany"/>
    <x v="0"/>
    <x v="0"/>
    <x v="9"/>
    <x v="9968"/>
    <x v="56"/>
    <s v="Hitachi Solutions"/>
    <s v="['sql', 'azure', 'databricks', 'pyspark', 'power bi']"/>
  </r>
  <r>
    <x v="0"/>
    <s v="Implementation Data Scientist"/>
    <s v="Washington, DC"/>
    <x v="0"/>
    <x v="0"/>
    <x v="2"/>
    <x v="9865"/>
    <x v="200"/>
    <s v="Altana AI"/>
    <s v="['python', 'sql', 'elasticsearch', 'databricks', 'aws', 'azure', 'gcp', 'redshift', 'scikit-learn', 'numpy', 'pandas', 'spark', 'docker', 'git', 'kubernetes']"/>
  </r>
  <r>
    <x v="4"/>
    <s v="Business Intelligence Analyst (PowerBI modelling)"/>
    <s v="Tinley Park, IL"/>
    <x v="0"/>
    <x v="0"/>
    <x v="2"/>
    <x v="9969"/>
    <x v="122"/>
    <s v="Brighton Solutions, Inc."/>
    <s v="['sql', 'power bi', 'excel']"/>
  </r>
  <r>
    <x v="7"/>
    <s v="AI Engineer"/>
    <s v="Rijeka, Croatia"/>
    <x v="0"/>
    <x v="0"/>
    <x v="19"/>
    <x v="9970"/>
    <x v="33"/>
    <s v="iOLAP"/>
    <s v="['nltk']"/>
  </r>
  <r>
    <x v="2"/>
    <s v="Service Parts Data Analyst"/>
    <s v="Amsterdam, Netherlands"/>
    <x v="0"/>
    <x v="0"/>
    <x v="26"/>
    <x v="9971"/>
    <x v="94"/>
    <s v="Lucid Motors"/>
    <s v="['sap', 'ms access', 'excel', 'outlook', 'powerpoint']"/>
  </r>
  <r>
    <x v="6"/>
    <s v="Senior Data Analyst"/>
    <s v="Dallas, TX"/>
    <x v="0"/>
    <x v="0"/>
    <x v="2"/>
    <x v="9972"/>
    <x v="1679"/>
    <s v="Tekcogno"/>
    <s v="['sql', 'mongodb', 'mongodb', 'hadoop']"/>
  </r>
  <r>
    <x v="2"/>
    <s v="Program Management Lead Analyst - Data Analyst - Hybrid"/>
    <s v="Tampa, FL"/>
    <x v="0"/>
    <x v="0"/>
    <x v="2"/>
    <x v="9973"/>
    <x v="1648"/>
    <s v="The Cigna Group"/>
    <s v="['sas', 'sas', 'sql', 'sql server', 'excel']"/>
  </r>
  <r>
    <x v="5"/>
    <s v="SQL Systems Analyst"/>
    <s v="Oakland, CA"/>
    <x v="0"/>
    <x v="0"/>
    <x v="2"/>
    <x v="9974"/>
    <x v="17"/>
    <s v="Psinapse Technology"/>
    <s v="['sql', 'sas', 'sas', 'sql server', 'excel', 'ms access', 'flow']"/>
  </r>
  <r>
    <x v="6"/>
    <s v="Senior Data Analyst"/>
    <s v="Pella, IA"/>
    <x v="0"/>
    <x v="0"/>
    <x v="2"/>
    <x v="9975"/>
    <x v="711"/>
    <s v="Pedagog"/>
    <s v="['python', 'r', 'sql']"/>
  </r>
  <r>
    <x v="4"/>
    <s v="Business Analyst - HYBRID"/>
    <s v="Texas"/>
    <x v="0"/>
    <x v="0"/>
    <x v="1"/>
    <x v="9976"/>
    <x v="23"/>
    <s v="Jobot"/>
    <s v="['power bi', 'word', 'excel', 'powerpoint', 'sharepoint']"/>
  </r>
  <r>
    <x v="2"/>
    <s v="Research Engineer - Credit Insight"/>
    <s v="Ho Chi Minh City, Vietnam"/>
    <x v="0"/>
    <x v="0"/>
    <x v="16"/>
    <x v="9977"/>
    <x v="49"/>
    <s v="Trusting Social"/>
    <s v="['sql']"/>
  </r>
  <r>
    <x v="0"/>
    <s v="ML Data Scientist"/>
    <s v="Austin, TX"/>
    <x v="0"/>
    <x v="0"/>
    <x v="2"/>
    <x v="9978"/>
    <x v="31"/>
    <s v="DecisionLinks"/>
    <s v="['sql', 'python', 'mongodb', 'mongodb', 'javascript', 'sql server', 'aws', 'jupyter', 'flask']"/>
  </r>
  <r>
    <x v="1"/>
    <s v="Data Engineer"/>
    <s v="Bengaluru, Karnataka, India"/>
    <x v="0"/>
    <x v="0"/>
    <x v="7"/>
    <x v="9979"/>
    <x v="187"/>
    <s v="Decision Foundry"/>
    <s v="['python', 'sql', 'github', 'gitlab']"/>
  </r>
  <r>
    <x v="2"/>
    <s v="Data Analyst"/>
    <s v="Woodbridge Township, NJ"/>
    <x v="0"/>
    <x v="0"/>
    <x v="2"/>
    <x v="9980"/>
    <x v="19"/>
    <s v="Robert Half"/>
    <s v="['go', 'flow']"/>
  </r>
  <r>
    <x v="2"/>
    <s v="Transportation Program Specialist / Transportation Data Analyst ..."/>
    <s v="Chicago, IL"/>
    <x v="0"/>
    <x v="0"/>
    <x v="2"/>
    <x v="9981"/>
    <x v="1202"/>
    <s v="US Department of Transportation"/>
    <s v="['phoenix']"/>
  </r>
  <r>
    <x v="0"/>
    <s v="Data Scientist"/>
    <s v="Bioggio, Switzerland"/>
    <x v="0"/>
    <x v="0"/>
    <x v="45"/>
    <x v="9982"/>
    <x v="20"/>
    <s v="Avaloq"/>
    <s v="['python', 'r', 'sql', 'java', 'mysql', 'sql server', 'redshift', 'tableau', 'power bi', 'kubernetes', 'jenkins']"/>
  </r>
  <r>
    <x v="1"/>
    <s v="Data Engineer"/>
    <s v="Atlanta, GA"/>
    <x v="1"/>
    <x v="0"/>
    <x v="2"/>
    <x v="9983"/>
    <x v="20"/>
    <s v="Robert Half"/>
    <s v="['word', 'excel', 'flow']"/>
  </r>
  <r>
    <x v="5"/>
    <s v="Principal Software Engineer - Java / MapReduce / Data Science / ML..."/>
    <s v="Annapolis Junction, MD"/>
    <x v="0"/>
    <x v="0"/>
    <x v="2"/>
    <x v="9984"/>
    <x v="85"/>
    <s v="Captivation Software"/>
    <s v="['python', 'aws', 'hadoop', 'gitlab', 'git', 'confluence', 'jira']"/>
  </r>
  <r>
    <x v="2"/>
    <s v="Procurement Data Analyst"/>
    <s v="Norcross, GA"/>
    <x v="0"/>
    <x v="0"/>
    <x v="2"/>
    <x v="9985"/>
    <x v="16"/>
    <s v="Arconic"/>
    <s v="['sql', 'oracle', 'power bi', 'sharepoint', 'excel']"/>
  </r>
  <r>
    <x v="4"/>
    <s v="IN BGSW SystemTester AutonomousDriving EXM 2023 (Cloe)"/>
    <s v="Bengaluru, Karnataka, India"/>
    <x v="0"/>
    <x v="0"/>
    <x v="7"/>
    <x v="9986"/>
    <x v="36"/>
    <s v="Bosch Group"/>
    <s v="['perl', 'python', 'bitbucket', 'jira']"/>
  </r>
  <r>
    <x v="4"/>
    <s v="Supervisor, Analyst"/>
    <s v="Greenville, SC"/>
    <x v="0"/>
    <x v="0"/>
    <x v="2"/>
    <x v="9987"/>
    <x v="1680"/>
    <s v="Fluor Corporation"/>
    <m/>
  </r>
  <r>
    <x v="8"/>
    <s v="Senior Data Scientist"/>
    <s v="Anywhere"/>
    <x v="0"/>
    <x v="1"/>
    <x v="1"/>
    <x v="9988"/>
    <x v="5"/>
    <s v="Mission Loans LLC"/>
    <s v="['python', 'sql', 'azure', 'snowflake', 'flow']"/>
  </r>
  <r>
    <x v="0"/>
    <s v="Data Scientist"/>
    <s v="Jersey City, NJ"/>
    <x v="0"/>
    <x v="0"/>
    <x v="2"/>
    <x v="9989"/>
    <x v="20"/>
    <s v="Acadia Technologies, Inc."/>
    <s v="['python', 'r', 'nosql', 'hadoop']"/>
  </r>
  <r>
    <x v="3"/>
    <s v="Senior Data Engineer"/>
    <s v="Anywhere"/>
    <x v="0"/>
    <x v="1"/>
    <x v="2"/>
    <x v="9990"/>
    <x v="33"/>
    <s v="Bright Minds"/>
    <s v="['python', 'sql', 't-sql', 'azure', 'snowflake', 'databricks', 'aws', 'pyspark', 'tableau', 'power bi']"/>
  </r>
  <r>
    <x v="2"/>
    <s v="Data Analyst/Administrative Assistant"/>
    <s v="San Francisco, CA"/>
    <x v="0"/>
    <x v="0"/>
    <x v="2"/>
    <x v="9991"/>
    <x v="282"/>
    <s v="Tuba Group"/>
    <s v="['word', 'spreadsheet', 'excel']"/>
  </r>
  <r>
    <x v="5"/>
    <s v="Staff Software Engineer, AI/NLP"/>
    <s v="Palo Alto, CA"/>
    <x v="0"/>
    <x v="0"/>
    <x v="2"/>
    <x v="9992"/>
    <x v="164"/>
    <s v="TripActions"/>
    <s v="['tensorflow', 'pytorch']"/>
  </r>
  <r>
    <x v="0"/>
    <s v="Data Scientist"/>
    <s v="Anywhere"/>
    <x v="0"/>
    <x v="1"/>
    <x v="2"/>
    <x v="9993"/>
    <x v="62"/>
    <s v="SourceFly"/>
    <s v="['r', 'python', 'javascript', 'visual basic', 'vba', 'shell', 'powershell', 'sql', 'sas', 'sas', 'aws', 'pandas', 'numpy', 'matplotlib', 'plotly', 'jupyter', 'hadoop', 'spark', 'kafka', 'tableau', 'power bi', 'git', 'docker', 'jira', 'confluence']"/>
  </r>
  <r>
    <x v="8"/>
    <s v="Senior Data Scientist, Marketing Analytics"/>
    <s v="Boston, MA"/>
    <x v="0"/>
    <x v="0"/>
    <x v="2"/>
    <x v="9994"/>
    <x v="12"/>
    <s v="Harnham"/>
    <s v="['sql', 'python', 'r', 'excel', 'looker', 'power bi', 'qlik', 'tableau']"/>
  </r>
  <r>
    <x v="2"/>
    <s v="Analytics Engineer (L5) - Promotional Media - EMEA"/>
    <s v="Amsterdam, Netherlands"/>
    <x v="0"/>
    <x v="0"/>
    <x v="26"/>
    <x v="9995"/>
    <x v="56"/>
    <s v="Netflix"/>
    <s v="['go', 'sql', 'python', 'r', 'scala']"/>
  </r>
  <r>
    <x v="6"/>
    <s v="Senior Data Analyst"/>
    <s v="Anywhere"/>
    <x v="0"/>
    <x v="1"/>
    <x v="2"/>
    <x v="9996"/>
    <x v="53"/>
    <s v="Ryder"/>
    <s v="['sql', 'r', 'python', 'power bi', 'excel']"/>
  </r>
  <r>
    <x v="0"/>
    <s v="IT DATA SCIENTIST"/>
    <s v="Anywhere"/>
    <x v="0"/>
    <x v="1"/>
    <x v="22"/>
    <x v="9997"/>
    <x v="120"/>
    <s v="Bravo Care"/>
    <s v="['sql', 'postgresql', 'excel', 'powerpoint']"/>
  </r>
  <r>
    <x v="2"/>
    <s v="Data Analyst"/>
    <s v="Bloomington, IL"/>
    <x v="0"/>
    <x v="0"/>
    <x v="2"/>
    <x v="9998"/>
    <x v="235"/>
    <s v="PATH, Inc."/>
    <s v="['sql']"/>
  </r>
  <r>
    <x v="4"/>
    <s v="Business Intelligence Analyst"/>
    <s v="City of Industry, CA"/>
    <x v="0"/>
    <x v="0"/>
    <x v="2"/>
    <x v="9999"/>
    <x v="29"/>
    <s v="Ardmore Home Design"/>
    <s v="['sql', 'sql server', 'aws', 'azure', 'snowflake', 'power bi', 'dax', 'ssis', 'ssrs']"/>
  </r>
  <r>
    <x v="2"/>
    <s v="Data Analyst/Administrative Assistant"/>
    <s v="Boston, MA"/>
    <x v="0"/>
    <x v="0"/>
    <x v="2"/>
    <x v="10000"/>
    <x v="159"/>
    <s v="Tuba Group, Inc."/>
    <s v="['word', 'spreadsheet']"/>
  </r>
  <r>
    <x v="0"/>
    <s v="Associate Data Scientist, Marketing &amp; Online - Remote | WFH"/>
    <s v="Anywhere"/>
    <x v="0"/>
    <x v="1"/>
    <x v="2"/>
    <x v="10001"/>
    <x v="71"/>
    <s v="Get It Recruit - Marketing"/>
    <s v="['python', 'sql', 'bigquery', 'excel', 'tableau']"/>
  </r>
  <r>
    <x v="2"/>
    <s v="Data Analyst"/>
    <s v="Anywhere"/>
    <x v="0"/>
    <x v="1"/>
    <x v="2"/>
    <x v="10002"/>
    <x v="172"/>
    <s v="Get It Recruit - Hospitality"/>
    <s v="['excel', 'powerpoint']"/>
  </r>
  <r>
    <x v="2"/>
    <s v="Data Analyst 1 - Albany"/>
    <s v="Albany, NY"/>
    <x v="0"/>
    <x v="0"/>
    <x v="2"/>
    <x v="10003"/>
    <x v="616"/>
    <s v="Labor, Department of"/>
    <m/>
  </r>
  <r>
    <x v="0"/>
    <s v="Data Science Manager"/>
    <s v="San Francisco, CA"/>
    <x v="0"/>
    <x v="0"/>
    <x v="2"/>
    <x v="10004"/>
    <x v="966"/>
    <s v="Glocomms"/>
    <s v="['r']"/>
  </r>
  <r>
    <x v="0"/>
    <s v="Polling Data Scientist"/>
    <s v="Anywhere"/>
    <x v="0"/>
    <x v="1"/>
    <x v="2"/>
    <x v="10005"/>
    <x v="16"/>
    <s v="BlueLabs Analytics, Inc."/>
    <s v="['python', 'sql', 'excel', 'flow']"/>
  </r>
  <r>
    <x v="8"/>
    <s v="Senior Data Scientist"/>
    <s v="Anywhere"/>
    <x v="0"/>
    <x v="1"/>
    <x v="2"/>
    <x v="10006"/>
    <x v="71"/>
    <s v="OpenX"/>
    <s v="['sql', 'python', 'gcp', 'aws', 'azure', 'tensorflow']"/>
  </r>
  <r>
    <x v="7"/>
    <s v="Tech lead : Sr. ML Engineer"/>
    <s v="Bengaluru, Karnataka, India"/>
    <x v="0"/>
    <x v="0"/>
    <x v="7"/>
    <x v="10007"/>
    <x v="43"/>
    <s v="Bosch Group"/>
    <s v="['aws', 'azure', 'airflow', 'tensorflow', 'pytorch', 'keras', 'docker']"/>
  </r>
  <r>
    <x v="1"/>
    <s v="Data Engineer GCP"/>
    <s v="Mexico"/>
    <x v="0"/>
    <x v="0"/>
    <x v="22"/>
    <x v="10008"/>
    <x v="150"/>
    <s v="DigitalOnUs"/>
    <s v="['python', 'bash', 'sql', 'scala', 'gcp', 'aws', 'azure', 'airflow', 'express', 'sap', 'chef', 'docker', 'git']"/>
  </r>
  <r>
    <x v="2"/>
    <s v="Data Analyst - Health, Principal"/>
    <s v="Calabasas, CA"/>
    <x v="0"/>
    <x v="0"/>
    <x v="2"/>
    <x v="10009"/>
    <x v="73"/>
    <s v="Blue Shield of California"/>
    <s v="['sas', 'sas', 'excel', 'powerpoint', 'tableau']"/>
  </r>
  <r>
    <x v="0"/>
    <s v="Head of Data Science for Fraud"/>
    <s v="Charlotte, NC"/>
    <x v="0"/>
    <x v="0"/>
    <x v="2"/>
    <x v="10010"/>
    <x v="1612"/>
    <s v="Wells Fargo"/>
    <s v="['pytorch']"/>
  </r>
  <r>
    <x v="4"/>
    <s v="Business Analyst"/>
    <s v="Long Beach, CA"/>
    <x v="0"/>
    <x v="0"/>
    <x v="2"/>
    <x v="10011"/>
    <x v="29"/>
    <s v="INTEX RECREATION CORP"/>
    <m/>
  </r>
  <r>
    <x v="0"/>
    <s v="Data Scientist for Automotive Electronics"/>
    <s v="Budapest, Hungary"/>
    <x v="0"/>
    <x v="0"/>
    <x v="10"/>
    <x v="10012"/>
    <x v="322"/>
    <s v="Bosch Group"/>
    <s v="['python', 'c++', 'c#', 'java', 'groovy', 'pandas', 'numpy', 'jenkins', 'docker']"/>
  </r>
  <r>
    <x v="0"/>
    <s v="Data Scientist"/>
    <m/>
    <x v="1"/>
    <x v="0"/>
    <x v="2"/>
    <x v="10013"/>
    <x v="54"/>
    <s v="Stockell Consulting"/>
    <s v="['python', 'aws', 'azure', 'git', 'github']"/>
  </r>
  <r>
    <x v="6"/>
    <s v="10101 - Sr. Survey Data Analyst"/>
    <s v="New York, NY"/>
    <x v="0"/>
    <x v="0"/>
    <x v="2"/>
    <x v="10014"/>
    <x v="1681"/>
    <s v="The Fund for Public Health in New York City"/>
    <s v="['sas', 'sas', 'excel']"/>
  </r>
  <r>
    <x v="8"/>
    <s v="Senior Data Scientist"/>
    <s v="San Francisco, CA"/>
    <x v="0"/>
    <x v="0"/>
    <x v="2"/>
    <x v="10015"/>
    <x v="11"/>
    <s v="Dark Horse Talent"/>
    <m/>
  </r>
  <r>
    <x v="2"/>
    <s v="Data Analyst"/>
    <s v="Midland, TX"/>
    <x v="0"/>
    <x v="0"/>
    <x v="1"/>
    <x v="10016"/>
    <x v="20"/>
    <s v="Robert Half"/>
    <s v="['power bi', 'excel']"/>
  </r>
  <r>
    <x v="0"/>
    <s v="Data Scientist, Project Analytics"/>
    <s v="Cupertino, CA"/>
    <x v="0"/>
    <x v="0"/>
    <x v="2"/>
    <x v="10017"/>
    <x v="262"/>
    <s v="Apple"/>
    <s v="['python', 'cassandra', 'spark', 'jupyter', 'tableau', 'power bi', 'kubernetes']"/>
  </r>
  <r>
    <x v="8"/>
    <s v="Senior Data Scientist, Experimentation"/>
    <s v="San Jose, CA"/>
    <x v="0"/>
    <x v="0"/>
    <x v="2"/>
    <x v="10018"/>
    <x v="1609"/>
    <s v="PayPal"/>
    <s v="['r', 'python', 'sql', 'bigquery', 'gcp', 'spark', 'tensorflow', 'pytorch']"/>
  </r>
  <r>
    <x v="1"/>
    <s v="Data Engineer"/>
    <s v="Greenwood Village, CO"/>
    <x v="0"/>
    <x v="0"/>
    <x v="2"/>
    <x v="10019"/>
    <x v="122"/>
    <s v="Ascendion"/>
    <s v="['sql', 'bash', 'c', 'c#', 'java', 'aws', 'tableau', 'git', 'gitlab', 'terraform']"/>
  </r>
  <r>
    <x v="3"/>
    <s v="Senior BI/Data Engineer"/>
    <s v="Auckland, New Zealand"/>
    <x v="0"/>
    <x v="0"/>
    <x v="44"/>
    <x v="10020"/>
    <x v="187"/>
    <s v="Fuel50"/>
    <m/>
  </r>
  <r>
    <x v="2"/>
    <s v="Data Analyst, Growth"/>
    <s v="Canada"/>
    <x v="0"/>
    <x v="0"/>
    <x v="23"/>
    <x v="10021"/>
    <x v="46"/>
    <s v="Stripe"/>
    <s v="['sql', 'python', 'hadoop', 'spark']"/>
  </r>
  <r>
    <x v="0"/>
    <s v="Head of Data Science and Advanced Analytics"/>
    <s v="New York, NY"/>
    <x v="0"/>
    <x v="0"/>
    <x v="2"/>
    <x v="10022"/>
    <x v="11"/>
    <s v="Eliassen Group"/>
    <m/>
  </r>
  <r>
    <x v="2"/>
    <s v="System Data Analyst"/>
    <s v="Anywhere"/>
    <x v="10"/>
    <x v="1"/>
    <x v="2"/>
    <x v="10023"/>
    <x v="8"/>
    <s v="Edgewater Federal Solutions, Inc."/>
    <s v="['go', 'sql', 'oracle']"/>
  </r>
  <r>
    <x v="7"/>
    <s v="Machine Learning Engineer"/>
    <s v="Austin, TX"/>
    <x v="0"/>
    <x v="0"/>
    <x v="1"/>
    <x v="10024"/>
    <x v="21"/>
    <s v="Lawrence Harvey"/>
    <s v="['scikit-learn', 'pytorch', 'tensorflow']"/>
  </r>
  <r>
    <x v="0"/>
    <s v="CMPTL AND DATA SCI RSCH SPEC 4 (Data Scientist)"/>
    <s v="Davis, CA"/>
    <x v="0"/>
    <x v="0"/>
    <x v="2"/>
    <x v="10025"/>
    <x v="1501"/>
    <s v="University of California, Davis"/>
    <s v="['r', 'python', 'julia', 'c++', 'git', 'github']"/>
  </r>
  <r>
    <x v="1"/>
    <s v="Mid-level Azure Data Engineer"/>
    <s v="Anywhere"/>
    <x v="0"/>
    <x v="1"/>
    <x v="2"/>
    <x v="10026"/>
    <x v="23"/>
    <s v="Medix Technology"/>
    <s v="['t-sql', 'sql', 'python', 'azure', 'databricks', 'pyspark']"/>
  </r>
  <r>
    <x v="0"/>
    <s v="Risk Analytics Data Scientist"/>
    <s v="Anywhere"/>
    <x v="0"/>
    <x v="1"/>
    <x v="2"/>
    <x v="10027"/>
    <x v="31"/>
    <s v="Get It Recruit - Finance"/>
    <s v="['sql', 'python', 'r']"/>
  </r>
  <r>
    <x v="0"/>
    <s v="Fraud Data Scientist"/>
    <s v="United States"/>
    <x v="0"/>
    <x v="0"/>
    <x v="2"/>
    <x v="10028"/>
    <x v="242"/>
    <s v="ID.me"/>
    <s v="['sql', 'python', 'gcp', 'aws', 'tensorflow', 'pytorch', 'mxnet', 'keras', 'pandas', 'numpy']"/>
  </r>
  <r>
    <x v="2"/>
    <s v="Sr Data Analyst"/>
    <s v="Reston, VA"/>
    <x v="1"/>
    <x v="0"/>
    <x v="2"/>
    <x v="10029"/>
    <x v="153"/>
    <s v="Alipro"/>
    <s v="['flow']"/>
  </r>
  <r>
    <x v="0"/>
    <s v="Sr. Data Scientist"/>
    <s v="Anywhere"/>
    <x v="0"/>
    <x v="1"/>
    <x v="1"/>
    <x v="10030"/>
    <x v="31"/>
    <s v="US it Compnay"/>
    <s v="['python', 'sql']"/>
  </r>
  <r>
    <x v="2"/>
    <s v="Data Analyst - Operations - Onboarding and Subscription Management"/>
    <s v="Chennai, Tamil Nadu, India"/>
    <x v="0"/>
    <x v="0"/>
    <x v="7"/>
    <x v="10031"/>
    <x v="46"/>
    <s v="Arcadia"/>
    <s v="['sql', 'electron', 'excel', 'powerpoint', 'word']"/>
  </r>
  <r>
    <x v="1"/>
    <s v="Backend Data Engineer"/>
    <s v="Anywhere"/>
    <x v="0"/>
    <x v="1"/>
    <x v="2"/>
    <x v="10032"/>
    <x v="629"/>
    <s v="Insight Global"/>
    <s v="['go', 'python', 'golang']"/>
  </r>
  <r>
    <x v="2"/>
    <s v="Data Analyst Lead"/>
    <s v="New York, NY"/>
    <x v="0"/>
    <x v="0"/>
    <x v="2"/>
    <x v="10033"/>
    <x v="94"/>
    <s v="Harnham"/>
    <s v="['sql', 'python', 'r', 'tableau', 'looker', 'power bi']"/>
  </r>
  <r>
    <x v="6"/>
    <s v="Sr. Data Analyst, Customer Insights"/>
    <s v="Florida"/>
    <x v="0"/>
    <x v="0"/>
    <x v="2"/>
    <x v="10034"/>
    <x v="28"/>
    <s v="Forsyth Barnes"/>
    <s v="['sql', 'postgresql', 'tableau']"/>
  </r>
  <r>
    <x v="2"/>
    <s v="Data Analyst"/>
    <s v="Elmhurst, IL"/>
    <x v="0"/>
    <x v="0"/>
    <x v="2"/>
    <x v="10035"/>
    <x v="57"/>
    <s v="McMaster-Carr"/>
    <s v="['sql', 'python', 'html', 'javascript', 'neo4j', 'numpy', 'pandas']"/>
  </r>
  <r>
    <x v="8"/>
    <s v="Senior Data Scientist/Methodologist"/>
    <s v="Washington, DC"/>
    <x v="0"/>
    <x v="0"/>
    <x v="2"/>
    <x v="10036"/>
    <x v="170"/>
    <s v="Bright Star Solutions LLC"/>
    <s v="['python', 'r']"/>
  </r>
  <r>
    <x v="2"/>
    <s v="Experienced Game Data Analyst"/>
    <s v="Wellington, New Zealand"/>
    <x v="0"/>
    <x v="0"/>
    <x v="44"/>
    <x v="10037"/>
    <x v="83"/>
    <s v="PikPok"/>
    <s v="['sql', 'python', 'r', 'tableau']"/>
  </r>
  <r>
    <x v="2"/>
    <s v="Data Analyst"/>
    <s v="Chicago, IL"/>
    <x v="0"/>
    <x v="0"/>
    <x v="2"/>
    <x v="10038"/>
    <x v="17"/>
    <s v="Hexaware Technologies, Inc"/>
    <s v="['sql', 'sql server', 'azure', 'excel', 'power bi']"/>
  </r>
  <r>
    <x v="6"/>
    <s v="Senior Analyst, Data Governance"/>
    <s v="Chicago, IL"/>
    <x v="0"/>
    <x v="0"/>
    <x v="2"/>
    <x v="9760"/>
    <x v="307"/>
    <s v="University of Chicago - Alumni Relations &amp; Development"/>
    <m/>
  </r>
  <r>
    <x v="1"/>
    <s v="Data Engineer"/>
    <s v="Anywhere"/>
    <x v="0"/>
    <x v="1"/>
    <x v="2"/>
    <x v="10039"/>
    <x v="1682"/>
    <s v="Snelling Staffing"/>
    <s v="['sql', 'python', 'scala', 'sql server', 'azure', 'databricks', 'hadoop']"/>
  </r>
  <r>
    <x v="1"/>
    <s v="Data Engineer (First Hire)"/>
    <s v="New York, NY"/>
    <x v="0"/>
    <x v="0"/>
    <x v="2"/>
    <x v="10040"/>
    <x v="28"/>
    <s v="Leverage"/>
    <s v="['sql', 'python', 'java', 'postgresql', 'aws', 'gcp', 'azure', 'tableau', 'looker', 'power bi']"/>
  </r>
  <r>
    <x v="0"/>
    <s v="Manager Data Science - Remote"/>
    <s v="Anywhere"/>
    <x v="0"/>
    <x v="1"/>
    <x v="2"/>
    <x v="10041"/>
    <x v="160"/>
    <s v="UnitedHealth Group"/>
    <s v="['sql', 'sas', 'sas', 'r', 'python', 'databricks', 'aws', 'azure', 'spark', 'hadoop']"/>
  </r>
  <r>
    <x v="6"/>
    <s v="Senior Financial Data Analyst (Financial Analysis, Associate)"/>
    <s v="Washington, DC"/>
    <x v="0"/>
    <x v="0"/>
    <x v="2"/>
    <x v="10042"/>
    <x v="1683"/>
    <s v="The MIL Corporation"/>
    <s v="['sql', 'sharepoint']"/>
  </r>
  <r>
    <x v="5"/>
    <s v="Embedded C++ Engineer for Computer Vision (Robotics)"/>
    <s v="Warsaw, Poland"/>
    <x v="0"/>
    <x v="0"/>
    <x v="11"/>
    <x v="10043"/>
    <x v="137"/>
    <s v="Bosch Group"/>
    <s v="['pytorch']"/>
  </r>
  <r>
    <x v="3"/>
    <s v="Senior Big Data Engineer"/>
    <s v="Cupertino, CA"/>
    <x v="0"/>
    <x v="0"/>
    <x v="2"/>
    <x v="10044"/>
    <x v="440"/>
    <s v="Apple"/>
    <s v="['sql', 'spark', 'kafka', 'splunk', 'kubernetes', 'jenkins']"/>
  </r>
  <r>
    <x v="1"/>
    <s v="Data Engineering - Geo Engineering Team (F/H/X)"/>
    <s v="Paris, France"/>
    <x v="0"/>
    <x v="0"/>
    <x v="27"/>
    <x v="10045"/>
    <x v="56"/>
    <s v="AVIV Group"/>
    <s v="['python', 'sql', 'postgresql', 'elasticsearch', 'airflow', 'visio', 'docker', 'jenkins', 'terraform']"/>
  </r>
  <r>
    <x v="2"/>
    <s v="Data Analyst"/>
    <s v="Tinley Park, IL"/>
    <x v="0"/>
    <x v="0"/>
    <x v="2"/>
    <x v="10046"/>
    <x v="91"/>
    <s v="RQA, Inc"/>
    <s v="['excel']"/>
  </r>
  <r>
    <x v="0"/>
    <s v="Data Science Systems Engineering Manager"/>
    <s v="Maryland"/>
    <x v="0"/>
    <x v="0"/>
    <x v="2"/>
    <x v="10047"/>
    <x v="55"/>
    <s v="Northrop Grumman"/>
    <s v="['r', 'python', 'sql', 'sas', 'sas', 'matlab', 'pandas', 'numpy', 'matplotlib', 'tableau']"/>
  </r>
  <r>
    <x v="2"/>
    <s v="Data Analyst"/>
    <s v="London, UK"/>
    <x v="0"/>
    <x v="0"/>
    <x v="6"/>
    <x v="10048"/>
    <x v="83"/>
    <s v="The Telegraph"/>
    <s v="['sql']"/>
  </r>
  <r>
    <x v="4"/>
    <s v="Lead Business Intelligence Analyst"/>
    <s v="Irvine, CA"/>
    <x v="0"/>
    <x v="0"/>
    <x v="2"/>
    <x v="10049"/>
    <x v="19"/>
    <s v="KORE1"/>
    <s v="['sql', 'python', 'tableau']"/>
  </r>
  <r>
    <x v="2"/>
    <s v="Data Analyst - Manufacturing"/>
    <s v="New Jersey"/>
    <x v="0"/>
    <x v="0"/>
    <x v="2"/>
    <x v="10050"/>
    <x v="17"/>
    <s v="SnapDragon Associates, LLC"/>
    <s v="['sql', 'excel']"/>
  </r>
  <r>
    <x v="6"/>
    <s v="Senior Data Analyst"/>
    <s v="South Carolina"/>
    <x v="0"/>
    <x v="0"/>
    <x v="2"/>
    <x v="10051"/>
    <x v="466"/>
    <s v="State of South Carolina"/>
    <s v="['go', 'tableau', 'excel', 'word', 'powerpoint']"/>
  </r>
  <r>
    <x v="1"/>
    <s v="Operations Specialist for Azure Cloud Big Data Platform"/>
    <s v="Warsaw, Poland"/>
    <x v="0"/>
    <x v="0"/>
    <x v="11"/>
    <x v="10052"/>
    <x v="137"/>
    <s v="Bosch Group"/>
    <s v="['bash', 'azure', 'spark', 'git', 'bitbucket']"/>
  </r>
  <r>
    <x v="0"/>
    <s v="Data Scientist - Python, Data Modeling, PhD / Master's"/>
    <s v="El Segundo, CA"/>
    <x v="0"/>
    <x v="0"/>
    <x v="2"/>
    <x v="10053"/>
    <x v="122"/>
    <s v="CyberCoders"/>
    <s v="['python', 'sql', 'aws', 'hadoop', 'spark', 'tableau']"/>
  </r>
  <r>
    <x v="2"/>
    <s v="Confirmed Product Data Analyst"/>
    <s v="Barcelona, Spain"/>
    <x v="0"/>
    <x v="0"/>
    <x v="20"/>
    <x v="10054"/>
    <x v="46"/>
    <s v="PayFit"/>
    <s v="['sql', 'python', 'go', 'looker']"/>
  </r>
  <r>
    <x v="6"/>
    <s v="Sr. Data Analyst - Healthcare - Remote (Must be in Miami)"/>
    <s v="Anywhere"/>
    <x v="0"/>
    <x v="1"/>
    <x v="2"/>
    <x v="10055"/>
    <x v="31"/>
    <s v="Leeds Professional Resources"/>
    <s v="['sql', 'excel', 'power bi', 'tableau']"/>
  </r>
  <r>
    <x v="2"/>
    <s v="Data Analyst (Oracle/Unix/SQL/Python)"/>
    <s v="Connecticut"/>
    <x v="0"/>
    <x v="0"/>
    <x v="2"/>
    <x v="10056"/>
    <x v="122"/>
    <s v="Top Prospect Group"/>
    <s v="['sql', 'sql server', 'oracle', 'unix']"/>
  </r>
  <r>
    <x v="2"/>
    <s v="Data Analyst"/>
    <s v="Modesto, CA"/>
    <x v="0"/>
    <x v="0"/>
    <x v="2"/>
    <x v="10057"/>
    <x v="31"/>
    <s v="Global Hires, LLC"/>
    <s v="['sql', 'javascript', 'python', 'r', 'sas', 'sas', 'excel', 'tableau', 'power bi']"/>
  </r>
  <r>
    <x v="5"/>
    <s v="ETL Developer"/>
    <s v="Thessaloniki, Greece"/>
    <x v="0"/>
    <x v="0"/>
    <x v="38"/>
    <x v="10058"/>
    <x v="52"/>
    <s v="Netcompany-Intrasoft"/>
    <s v="['java', 'python', 'ssis', 'power bi', 'jira']"/>
  </r>
  <r>
    <x v="2"/>
    <s v="ERP Data Analyst"/>
    <s v="Indianapolis, IN"/>
    <x v="0"/>
    <x v="0"/>
    <x v="2"/>
    <x v="10059"/>
    <x v="103"/>
    <s v="Accede LLC"/>
    <s v="['sql', 'html', 'css', 'php', 'javascript', 'sql server']"/>
  </r>
  <r>
    <x v="7"/>
    <s v="Machine Learning Scientist"/>
    <s v="United States"/>
    <x v="0"/>
    <x v="0"/>
    <x v="1"/>
    <x v="10060"/>
    <x v="78"/>
    <s v="PEAK6"/>
    <s v="['python', 'sql', 'pytorch', 'tensorflow', 'scikit-learn', 'pandas', 'numpy']"/>
  </r>
  <r>
    <x v="0"/>
    <s v="Data Scientist"/>
    <s v="San Francisco, CA"/>
    <x v="0"/>
    <x v="0"/>
    <x v="2"/>
    <x v="10061"/>
    <x v="62"/>
    <s v="Ingenio"/>
    <s v="['sql', 'python', 'pandas', 'numpy', 'scikit-learn', 'seaborn']"/>
  </r>
  <r>
    <x v="2"/>
    <s v="BI Data Analyst"/>
    <s v="Lansdowne, PA"/>
    <x v="1"/>
    <x v="0"/>
    <x v="2"/>
    <x v="10062"/>
    <x v="159"/>
    <s v="firstPRO Inc."/>
    <s v="['power bi']"/>
  </r>
  <r>
    <x v="2"/>
    <s v="PROJECT DATA ANALYST"/>
    <s v="New York, NY"/>
    <x v="0"/>
    <x v="0"/>
    <x v="2"/>
    <x v="10063"/>
    <x v="94"/>
    <s v="Michael Page International Inc"/>
    <m/>
  </r>
  <r>
    <x v="2"/>
    <s v="Data Analyst"/>
    <s v="New York, NY"/>
    <x v="0"/>
    <x v="0"/>
    <x v="2"/>
    <x v="9822"/>
    <x v="39"/>
    <s v="Cloud and Things"/>
    <s v="['tableau', 'word', 'powerpoint']"/>
  </r>
  <r>
    <x v="7"/>
    <s v="Senior Machine Learning Engineer"/>
    <s v="Portugal"/>
    <x v="0"/>
    <x v="0"/>
    <x v="12"/>
    <x v="10064"/>
    <x v="434"/>
    <s v="Farfetch"/>
    <s v="['python', 'databricks', 'spark', 'pytorch', 'numpy', 'pandas', 'tensorflow', 'scikit-learn', 'flask', 'kubernetes']"/>
  </r>
  <r>
    <x v="0"/>
    <s v="Data Scientist - Junior to Mid"/>
    <s v="Merrifield, VA"/>
    <x v="0"/>
    <x v="0"/>
    <x v="2"/>
    <x v="10065"/>
    <x v="0"/>
    <s v="Leidos"/>
    <s v="['python', 'aws', 'hadoop', 'spark', 'git']"/>
  </r>
  <r>
    <x v="6"/>
    <s v="Senior Enterprise Data Analyst with BA/PM Skills"/>
    <s v="Anywhere"/>
    <x v="0"/>
    <x v="1"/>
    <x v="2"/>
    <x v="10066"/>
    <x v="2"/>
    <s v="Kforce Technology Staffing"/>
    <s v="['sql', 'python', 'sql server', 'snowflake', 'oracle']"/>
  </r>
  <r>
    <x v="2"/>
    <s v="Data Analyst - Educational Non-profit"/>
    <s v="Anywhere"/>
    <x v="0"/>
    <x v="1"/>
    <x v="2"/>
    <x v="10067"/>
    <x v="91"/>
    <s v="Express Employment Professionals"/>
    <m/>
  </r>
  <r>
    <x v="1"/>
    <s v="Data Engineer I"/>
    <s v="Anywhere"/>
    <x v="0"/>
    <x v="1"/>
    <x v="2"/>
    <x v="10068"/>
    <x v="94"/>
    <s v="Apollo Medical Holdings"/>
    <s v="['python', 'sql', 'aws', 'gcp', 'azure', 'spark', 'tableau', 'excel']"/>
  </r>
  <r>
    <x v="0"/>
    <s v="Food Research Data Scientist"/>
    <s v="Burlington, VT"/>
    <x v="0"/>
    <x v="0"/>
    <x v="2"/>
    <x v="10069"/>
    <x v="1684"/>
    <s v="University of Vermont"/>
    <s v="['python', 'r', 'go', 'mysql']"/>
  </r>
  <r>
    <x v="2"/>
    <s v="Clinical Data Analyst - C-STARS"/>
    <s v="Baltimore, MD"/>
    <x v="0"/>
    <x v="0"/>
    <x v="2"/>
    <x v="10070"/>
    <x v="231"/>
    <s v="Venesco, LLC"/>
    <s v="['r', 'python', 'sas', 'sas', 'matlab', 'sql', 'tableau']"/>
  </r>
  <r>
    <x v="2"/>
    <s v="Data Analyst"/>
    <s v="Lawrence Township, NJ"/>
    <x v="0"/>
    <x v="0"/>
    <x v="2"/>
    <x v="10071"/>
    <x v="91"/>
    <s v="ISPOR"/>
    <s v="['power bi']"/>
  </r>
  <r>
    <x v="2"/>
    <s v="Master Data Management Junior Administrator with German"/>
    <s v="Kraków, Poland"/>
    <x v="0"/>
    <x v="0"/>
    <x v="11"/>
    <x v="10072"/>
    <x v="41"/>
    <s v="KION Group"/>
    <s v="['sap', 'excel']"/>
  </r>
  <r>
    <x v="1"/>
    <s v="Manager, Data Engineering"/>
    <s v="Columbia, MD"/>
    <x v="0"/>
    <x v="0"/>
    <x v="2"/>
    <x v="10073"/>
    <x v="765"/>
    <s v="Merkle"/>
    <s v="['sql', 'python', 'snowflake', 'aws', 'gcp', 'azure', 'airflow', 'linux', 'windows', 'tableau', 'jenkins', 'git', 'bitbucket', 'github']"/>
  </r>
  <r>
    <x v="2"/>
    <s v="Jr. Data Analyst/Engineer"/>
    <s v="Elk Grove Village, IL"/>
    <x v="13"/>
    <x v="0"/>
    <x v="2"/>
    <x v="10074"/>
    <x v="20"/>
    <s v="Gate3"/>
    <s v="['sql', 'python', 'r', 'aws', 'snowflake', 'redshift', 'azure']"/>
  </r>
  <r>
    <x v="1"/>
    <s v="Sr. Data Engineer"/>
    <s v="Clearwater, FL"/>
    <x v="0"/>
    <x v="0"/>
    <x v="2"/>
    <x v="10075"/>
    <x v="995"/>
    <s v="Robert Half"/>
    <s v="['sql', 'nosql', 'python', 'java', 'c++', 'sql server', 'azure', 'tableau', 'power bi']"/>
  </r>
  <r>
    <x v="2"/>
    <s v="Data Analyst - IR"/>
    <s v="Tarrytown, NY"/>
    <x v="5"/>
    <x v="0"/>
    <x v="2"/>
    <x v="10076"/>
    <x v="1685"/>
    <s v="Mercy College"/>
    <m/>
  </r>
  <r>
    <x v="8"/>
    <s v="Senior Ai Research Engineer"/>
    <s v="Erlangen, Germany"/>
    <x v="0"/>
    <x v="0"/>
    <x v="9"/>
    <x v="10077"/>
    <x v="86"/>
    <s v="Worldcoin"/>
    <s v="['python', 'aws', 'gcp', 'azure', 'tensorflow', 'pytorch', 'keras', 'opencv']"/>
  </r>
  <r>
    <x v="2"/>
    <s v="Data Analyst II"/>
    <s v="Albuquerque, NM"/>
    <x v="0"/>
    <x v="0"/>
    <x v="1"/>
    <x v="10078"/>
    <x v="1686"/>
    <s v="State of New Mexico"/>
    <s v="['terminal', 'flow']"/>
  </r>
  <r>
    <x v="8"/>
    <s v="Model/Anlys/Valid Sr Analyst -AVP -(Hybrid)"/>
    <s v="Euless, TX"/>
    <x v="0"/>
    <x v="0"/>
    <x v="2"/>
    <x v="10079"/>
    <x v="1105"/>
    <s v="Citi"/>
    <s v="['sas', 'sas', 'sql', 'visual basic', 'python', 'r', 'pyspark', 'hadoop', 'excel']"/>
  </r>
  <r>
    <x v="0"/>
    <s v="Staff Data Scientist"/>
    <s v="New York, NY"/>
    <x v="0"/>
    <x v="0"/>
    <x v="2"/>
    <x v="10080"/>
    <x v="565"/>
    <s v="High Country Search Group"/>
    <s v="['python']"/>
  </r>
  <r>
    <x v="7"/>
    <s v="Senior Applied Scientist, ML"/>
    <s v="Canada"/>
    <x v="0"/>
    <x v="0"/>
    <x v="23"/>
    <x v="10081"/>
    <x v="315"/>
    <s v="Thomson Reuters"/>
    <s v="['python', 'java', 'scala']"/>
  </r>
  <r>
    <x v="7"/>
    <s v="Sr. Staff Machine Learning Engineer"/>
    <s v="San Jose, CA"/>
    <x v="0"/>
    <x v="0"/>
    <x v="2"/>
    <x v="10082"/>
    <x v="807"/>
    <s v="Zscaler"/>
    <s v="['python', 'sql', 'nosql', 'aws', 'gcp', 'azure', 'numpy', 'pandas', 'scikit-learn', 'hadoop', 'spark', 'excel', 'docker', 'kubernetes']"/>
  </r>
  <r>
    <x v="2"/>
    <s v="Marketing Data Analyst"/>
    <m/>
    <x v="0"/>
    <x v="0"/>
    <x v="2"/>
    <x v="10083"/>
    <x v="57"/>
    <s v="Harnham"/>
    <s v="['sql', 'tableau', 'looker']"/>
  </r>
  <r>
    <x v="2"/>
    <s v="Financial Data Analyst"/>
    <s v="Greenville, SC"/>
    <x v="0"/>
    <x v="0"/>
    <x v="2"/>
    <x v="10084"/>
    <x v="29"/>
    <s v="Jobot"/>
    <s v="['excel']"/>
  </r>
  <r>
    <x v="4"/>
    <s v="Business Intelligence Analyst"/>
    <s v="Miami, FL"/>
    <x v="0"/>
    <x v="0"/>
    <x v="2"/>
    <x v="10085"/>
    <x v="23"/>
    <s v="Leeds Professional Resources"/>
    <s v="['power bi', 'tableau']"/>
  </r>
  <r>
    <x v="5"/>
    <s v="SIEM Engineer"/>
    <s v="Lisbon, Portugal"/>
    <x v="0"/>
    <x v="0"/>
    <x v="12"/>
    <x v="10086"/>
    <x v="137"/>
    <s v="Devoteam"/>
    <s v="['python', 'gcp', 'github']"/>
  </r>
  <r>
    <x v="2"/>
    <s v="Data Architect"/>
    <m/>
    <x v="0"/>
    <x v="0"/>
    <x v="2"/>
    <x v="10087"/>
    <x v="17"/>
    <s v="NYC Health + Hospitals"/>
    <s v="['sql']"/>
  </r>
  <r>
    <x v="1"/>
    <s v="IT Data Engineer - Personal Health Care"/>
    <s v="Mason, OH"/>
    <x v="0"/>
    <x v="0"/>
    <x v="2"/>
    <x v="10088"/>
    <x v="800"/>
    <s v="Procter &amp; Gamble"/>
    <s v="['python', 'sql', 'azure', 'databricks', 'power bi', 'tableau']"/>
  </r>
  <r>
    <x v="0"/>
    <s v="Program Specialist (Data Analytics)"/>
    <s v="Atlanta, GA"/>
    <x v="0"/>
    <x v="0"/>
    <x v="2"/>
    <x v="10089"/>
    <x v="541"/>
    <s v="Centers for Disease Control and Prevention"/>
    <s v="['c', 'r', 'crystal', 'aurora', 'spring', 'cordova', 'phoenix']"/>
  </r>
  <r>
    <x v="8"/>
    <s v="Senior Data Scientist, Australia"/>
    <s v="United States"/>
    <x v="0"/>
    <x v="0"/>
    <x v="2"/>
    <x v="10090"/>
    <x v="1"/>
    <s v="Kobold Metals"/>
    <m/>
  </r>
  <r>
    <x v="7"/>
    <s v="Machine Learning Engineer(전문연구요원) - Korea"/>
    <s v="South Korea"/>
    <x v="0"/>
    <x v="0"/>
    <x v="21"/>
    <x v="10091"/>
    <x v="188"/>
    <s v="Moloco"/>
    <s v="['python', 'java', 'golang', 'bigquery', 'tensorflow']"/>
  </r>
  <r>
    <x v="0"/>
    <s v="Data Scientist"/>
    <s v="Atlanta, GA"/>
    <x v="0"/>
    <x v="0"/>
    <x v="2"/>
    <x v="10092"/>
    <x v="1687"/>
    <s v="Stanley David and Associates"/>
    <s v="['python', 'sql']"/>
  </r>
  <r>
    <x v="6"/>
    <s v="Senior Data Analyst"/>
    <s v="New York, NY"/>
    <x v="0"/>
    <x v="0"/>
    <x v="2"/>
    <x v="10093"/>
    <x v="23"/>
    <s v="Columbia University"/>
    <s v="['r', 'python', 'sql']"/>
  </r>
  <r>
    <x v="0"/>
    <s v="Data Scientist"/>
    <s v="Jersey City, NJ"/>
    <x v="0"/>
    <x v="0"/>
    <x v="2"/>
    <x v="10094"/>
    <x v="17"/>
    <s v="Cognotic AI"/>
    <s v="['sql', 'python', 'snowflake']"/>
  </r>
  <r>
    <x v="2"/>
    <s v="Data Science Analyst"/>
    <s v="San Francisco, CA"/>
    <x v="0"/>
    <x v="0"/>
    <x v="2"/>
    <x v="10095"/>
    <x v="122"/>
    <s v="Robert Half"/>
    <s v="['sql', 'python', 'plotly', 'pandas', 'scikit-learn', 'tableau']"/>
  </r>
  <r>
    <x v="5"/>
    <s v="Senior Software Engineer (Power BI) -ELECTION-46"/>
    <s v="Vadodara, Gujarat, India"/>
    <x v="0"/>
    <x v="0"/>
    <x v="7"/>
    <x v="10096"/>
    <x v="221"/>
    <s v="Civica UK Ltd"/>
    <s v="['sql', 'power bi', 'excel']"/>
  </r>
  <r>
    <x v="6"/>
    <s v="Senior Manager - Data Analytics"/>
    <s v="Auckland, New Zealand"/>
    <x v="0"/>
    <x v="0"/>
    <x v="44"/>
    <x v="10097"/>
    <x v="221"/>
    <s v="Grant Thornton New Zealand"/>
    <m/>
  </r>
  <r>
    <x v="2"/>
    <s v="Data Analyst 2"/>
    <s v="San Jose, CA"/>
    <x v="0"/>
    <x v="0"/>
    <x v="2"/>
    <x v="10098"/>
    <x v="1688"/>
    <s v="PayPal"/>
    <s v="['sql', 'python', 'hadoop', 'excel', 'powerpoint', 'flow']"/>
  </r>
  <r>
    <x v="6"/>
    <s v="Senior Financial Data Analyst"/>
    <s v="Miami, FL"/>
    <x v="0"/>
    <x v="0"/>
    <x v="2"/>
    <x v="10099"/>
    <x v="1689"/>
    <s v="CAREERXCHANGE, INC."/>
    <s v="['sql', 'excel', 'flow']"/>
  </r>
  <r>
    <x v="2"/>
    <s v="Privacy Data Analyst"/>
    <s v="Austin, TX"/>
    <x v="0"/>
    <x v="0"/>
    <x v="2"/>
    <x v="10100"/>
    <x v="8"/>
    <s v="Meta"/>
    <s v="['sql', 'python', 'r', 'php']"/>
  </r>
  <r>
    <x v="7"/>
    <s v="Staff Machine Learning Engineer"/>
    <s v="Anywhere"/>
    <x v="0"/>
    <x v="1"/>
    <x v="23"/>
    <x v="10101"/>
    <x v="400"/>
    <s v="Affinity"/>
    <s v="['databricks', 'aws']"/>
  </r>
  <r>
    <x v="2"/>
    <s v="Analyst, Data Operations"/>
    <s v="New York, NY"/>
    <x v="0"/>
    <x v="0"/>
    <x v="2"/>
    <x v="10102"/>
    <x v="1690"/>
    <s v="PMX"/>
    <s v="['python', 'r', 'sql', 'aws', 'tableau', 'excel', 'alteryx']"/>
  </r>
  <r>
    <x v="8"/>
    <s v="Senior Data Scientist - TS Clearance Required"/>
    <s v="Sterling, VA"/>
    <x v="0"/>
    <x v="0"/>
    <x v="2"/>
    <x v="9955"/>
    <x v="1691"/>
    <s v="Eighty20 Collective"/>
    <s v="['python', 'keras', 'tensorflow', 'pytorch']"/>
  </r>
  <r>
    <x v="2"/>
    <s v="Data Analytics &amp; Insights Officer"/>
    <s v="Lagos, Nigeria"/>
    <x v="0"/>
    <x v="0"/>
    <x v="70"/>
    <x v="10103"/>
    <x v="1150"/>
    <s v="Standard Bank Group"/>
    <s v="['sql', 'sql server', 'oracle', 'power bi', 'sap', 'flow']"/>
  </r>
  <r>
    <x v="8"/>
    <s v="Senior Data Scientist / NLP Engineer - R11936"/>
    <s v="Anywhere"/>
    <x v="0"/>
    <x v="1"/>
    <x v="2"/>
    <x v="10104"/>
    <x v="33"/>
    <s v="SIL International"/>
    <s v="['python', 'bash', 'go', 'java', 'c++', 'javascript', 'sql', 'aws', 'gcp', 'tensorflow', 'pytorch']"/>
  </r>
  <r>
    <x v="6"/>
    <s v="Senior Data Analyst (Greater NYC Area, NY)"/>
    <s v="Long Island City, NY"/>
    <x v="0"/>
    <x v="0"/>
    <x v="2"/>
    <x v="10105"/>
    <x v="1692"/>
    <s v="Altice USA"/>
    <s v="['sql', 'python', 'r', 'bigquery', 'plotly', 'matplotlib', 'seaborn', 'tableau', 'excel']"/>
  </r>
  <r>
    <x v="6"/>
    <s v="Senior Data Analyst"/>
    <s v="Sweetwater, TX"/>
    <x v="0"/>
    <x v="0"/>
    <x v="1"/>
    <x v="10106"/>
    <x v="1693"/>
    <s v="Ludlum Measurement Inc"/>
    <s v="['sql', 'javascript', 'sas', 'sas', 'excel', 'spss']"/>
  </r>
  <r>
    <x v="2"/>
    <s v="Data Analyst"/>
    <s v="Miami, FL"/>
    <x v="0"/>
    <x v="0"/>
    <x v="2"/>
    <x v="10107"/>
    <x v="12"/>
    <s v="KIPP Foundation"/>
    <s v="['sql', 'tableau', 'spreadsheet', 'sheets', 'excel']"/>
  </r>
  <r>
    <x v="2"/>
    <s v="Power BI Engineer"/>
    <s v="Calgary, AB, Canada"/>
    <x v="0"/>
    <x v="0"/>
    <x v="23"/>
    <x v="10108"/>
    <x v="91"/>
    <s v="LTIMindtree"/>
    <s v="['sql', 'power bi']"/>
  </r>
  <r>
    <x v="8"/>
    <s v="Senior Analytics Engineer"/>
    <s v="Vancouver, BC, Canada"/>
    <x v="0"/>
    <x v="0"/>
    <x v="23"/>
    <x v="10109"/>
    <x v="629"/>
    <s v="Mammoth Growth"/>
    <s v="['sql', 'snowflake', 'bigquery', 'redshift', 'looker', 'tableau', 'github']"/>
  </r>
  <r>
    <x v="6"/>
    <s v="SENIOR BUSINESS SYSTEM ANALYST / DATA ANALYST"/>
    <s v="Philadelphia, PA"/>
    <x v="0"/>
    <x v="0"/>
    <x v="2"/>
    <x v="10110"/>
    <x v="19"/>
    <s v="Innova Solutions, Inc"/>
    <s v="['aws']"/>
  </r>
  <r>
    <x v="0"/>
    <s v="Bepler Chair in Data Science"/>
    <s v="The Bronx, NY"/>
    <x v="0"/>
    <x v="0"/>
    <x v="2"/>
    <x v="10111"/>
    <x v="23"/>
    <s v="Fordham University"/>
    <s v="['go']"/>
  </r>
  <r>
    <x v="0"/>
    <s v="Geospatial Data Scientist"/>
    <s v="Washington, DC"/>
    <x v="0"/>
    <x v="0"/>
    <x v="2"/>
    <x v="10112"/>
    <x v="67"/>
    <s v="EpochGeo"/>
    <s v="['python', 'r', 'sql']"/>
  </r>
  <r>
    <x v="1"/>
    <s v="Data Engineer with Apache Hudi framework"/>
    <s v="Toronto, ON, Canada"/>
    <x v="0"/>
    <x v="0"/>
    <x v="23"/>
    <x v="10113"/>
    <x v="20"/>
    <s v="Zyreoneconsulting LLC"/>
    <s v="['python', 'aws', 'pyspark']"/>
  </r>
  <r>
    <x v="0"/>
    <s v="Data Scientist"/>
    <s v="Lagos, Nigeria"/>
    <x v="0"/>
    <x v="0"/>
    <x v="70"/>
    <x v="10114"/>
    <x v="322"/>
    <s v="Standard Bank Group"/>
    <s v="['sql', 'python', 'c#', 'java', 'c++', 'sas', 'sas', 'r', 'tableau', 'spss', 'power bi']"/>
  </r>
  <r>
    <x v="2"/>
    <s v="Justice Data and Statistics Manager/Data Analyst (#23-191)"/>
    <s v="Concord, NH"/>
    <x v="0"/>
    <x v="0"/>
    <x v="2"/>
    <x v="10115"/>
    <x v="1694"/>
    <s v="New Hampshire Judicial Branch"/>
    <s v="['sql', 'excel']"/>
  </r>
  <r>
    <x v="0"/>
    <s v="Data Specialist"/>
    <s v="Dallas, TX"/>
    <x v="4"/>
    <x v="0"/>
    <x v="2"/>
    <x v="10116"/>
    <x v="239"/>
    <s v="SQRL"/>
    <s v="['gcp']"/>
  </r>
  <r>
    <x v="2"/>
    <s v="Data Analyst"/>
    <s v="El Segundo, CA"/>
    <x v="1"/>
    <x v="0"/>
    <x v="2"/>
    <x v="10117"/>
    <x v="103"/>
    <s v="Modis"/>
    <s v="['sql', 'python', 'r', 'go', 'tableau', 'looker']"/>
  </r>
  <r>
    <x v="7"/>
    <s v="AI Engineer, Visily"/>
    <s v="Ho Chi Minh City, Vietnam"/>
    <x v="0"/>
    <x v="0"/>
    <x v="16"/>
    <x v="10118"/>
    <x v="1695"/>
    <s v="KMS Technology"/>
    <s v="['python', 'tensorflow', 'pytorch']"/>
  </r>
  <r>
    <x v="1"/>
    <s v="Data Engineer"/>
    <s v="United States"/>
    <x v="0"/>
    <x v="0"/>
    <x v="2"/>
    <x v="10119"/>
    <x v="142"/>
    <s v="Snow Fox Data, a Division of Excelion Partners"/>
    <s v="['sql', 'python', 'snowflake', 'azure', 'aws', 'redshift', 'gcp']"/>
  </r>
  <r>
    <x v="2"/>
    <s v="Marketing Data Analyst"/>
    <s v="Miami, FL"/>
    <x v="0"/>
    <x v="0"/>
    <x v="2"/>
    <x v="10120"/>
    <x v="16"/>
    <s v="Wax Custom Communications"/>
    <s v="['spreadsheet', 'excel']"/>
  </r>
  <r>
    <x v="8"/>
    <s v="Senior Data Scientist (Hybrid/U.S. Citizens Only)"/>
    <s v="Salt Lake City, UT"/>
    <x v="0"/>
    <x v="0"/>
    <x v="2"/>
    <x v="10121"/>
    <x v="10"/>
    <s v="Task Force Talent"/>
    <s v="['python', 'sql', 'r']"/>
  </r>
  <r>
    <x v="2"/>
    <s v="CRM Data Manager:in"/>
    <s v="Stuttgart, Germany"/>
    <x v="0"/>
    <x v="0"/>
    <x v="9"/>
    <x v="10122"/>
    <x v="319"/>
    <s v="E. Breuninger GmbH &amp; Co."/>
    <s v="['sql', 'sas', 'sas']"/>
  </r>
  <r>
    <x v="2"/>
    <s v="Financial Data Analyst"/>
    <s v="Irving, TX"/>
    <x v="0"/>
    <x v="0"/>
    <x v="2"/>
    <x v="10123"/>
    <x v="2"/>
    <s v="Prudent Technologies and Consulting"/>
    <s v="['sql', 'vba', 'power bi', 'ssrs', 'excel']"/>
  </r>
  <r>
    <x v="8"/>
    <s v="Lead Machine Learning Scientist"/>
    <s v="London, UK"/>
    <x v="0"/>
    <x v="0"/>
    <x v="6"/>
    <x v="10124"/>
    <x v="629"/>
    <s v="ASOS"/>
    <s v="['python', 'excel']"/>
  </r>
  <r>
    <x v="1"/>
    <s v="Lead Data Engineer"/>
    <s v="British Columbia, Canada"/>
    <x v="0"/>
    <x v="0"/>
    <x v="23"/>
    <x v="10125"/>
    <x v="176"/>
    <s v="Capital One"/>
    <s v="['python', 'java', 'scala', 'nosql', 'sql', 'mongo', 'shell', 'mysql', 'cassandra', 'snowflake', 'aws', 'azure', 'redshift', 'hadoop', 'kafka', 'spark']"/>
  </r>
  <r>
    <x v="0"/>
    <s v="Head of Data Operations &amp; Science"/>
    <s v="New York, NY"/>
    <x v="0"/>
    <x v="0"/>
    <x v="2"/>
    <x v="10126"/>
    <x v="1669"/>
    <s v="Vendelux"/>
    <s v="['python', 'sql']"/>
  </r>
  <r>
    <x v="4"/>
    <s v="Business Analyst"/>
    <s v="Hanover, MD"/>
    <x v="0"/>
    <x v="0"/>
    <x v="2"/>
    <x v="10127"/>
    <x v="80"/>
    <s v="Lawelawe Management Group, LLC"/>
    <m/>
  </r>
  <r>
    <x v="0"/>
    <s v="Data Scientist"/>
    <s v="Annapolis Junction, MD"/>
    <x v="0"/>
    <x v="0"/>
    <x v="2"/>
    <x v="10128"/>
    <x v="242"/>
    <s v="The Josef Group Inc."/>
    <s v="['python', 'r', 'matlab', 'sas', 'sas', 'windows', 'linux']"/>
  </r>
  <r>
    <x v="1"/>
    <s v="Data Infrastructure Engineer - MEV"/>
    <s v="London, UK"/>
    <x v="0"/>
    <x v="0"/>
    <x v="6"/>
    <x v="10129"/>
    <x v="196"/>
    <s v="BlockSwap Network"/>
    <s v="['go', 'python', 'rust', 'typescript', 'javascript', 'sql', 'aws', 'graphql', 'node', 'excel', 'flow']"/>
  </r>
  <r>
    <x v="6"/>
    <s v="Senior Data Analyst - NYC"/>
    <s v="New York, NY"/>
    <x v="0"/>
    <x v="0"/>
    <x v="2"/>
    <x v="10130"/>
    <x v="94"/>
    <s v="Michael Page International Inc"/>
    <s v="['python', 'r', 'sql', 'excel', 'powerpoint', 'tableau']"/>
  </r>
  <r>
    <x v="8"/>
    <s v="Senior Director, Data Science (R-14726)"/>
    <s v="Anywhere"/>
    <x v="0"/>
    <x v="1"/>
    <x v="2"/>
    <x v="10131"/>
    <x v="335"/>
    <s v="Dun &amp; Bradstreet"/>
    <s v="['python', 'sql', 'pyspark']"/>
  </r>
  <r>
    <x v="0"/>
    <s v="Data Scientist"/>
    <s v="Houston, TX"/>
    <x v="0"/>
    <x v="0"/>
    <x v="2"/>
    <x v="10132"/>
    <x v="1482"/>
    <s v="Decca Consulting"/>
    <m/>
  </r>
  <r>
    <x v="6"/>
    <s v="Senior Data Analyst (remote)"/>
    <s v="Anywhere"/>
    <x v="0"/>
    <x v="1"/>
    <x v="2"/>
    <x v="10133"/>
    <x v="705"/>
    <s v="Ad Hoc Team"/>
    <s v="['sql', 'redshift', 'tableau', 'slack']"/>
  </r>
  <r>
    <x v="1"/>
    <s v="Principal Data Engineer (Platform AI/ML)"/>
    <s v="Collegeville, PA"/>
    <x v="0"/>
    <x v="0"/>
    <x v="1"/>
    <x v="10134"/>
    <x v="1696"/>
    <s v="GSK"/>
    <s v="['java', 'python', 'sql', 'azure', 'databricks', 'snowflake', 'spark', 'power bi', 'jira', 'confluence']"/>
  </r>
  <r>
    <x v="2"/>
    <s v="Data Analyst"/>
    <s v="Dallas, TX"/>
    <x v="0"/>
    <x v="0"/>
    <x v="2"/>
    <x v="10135"/>
    <x v="550"/>
    <s v="Btechnical Group"/>
    <s v="['python', 'r', 'sas', 'sas', 'sql', 'snowflake', 'power bi', 'tableau']"/>
  </r>
  <r>
    <x v="0"/>
    <s v="Analytics Engineer"/>
    <s v="Docklands VIC, Australia"/>
    <x v="0"/>
    <x v="0"/>
    <x v="51"/>
    <x v="10136"/>
    <x v="358"/>
    <s v="Open Universities Australia"/>
    <s v="['python', 'sql', 'r', 'aws', 'azure']"/>
  </r>
  <r>
    <x v="0"/>
    <s v="Lead Supply Chain Data Scientist"/>
    <s v="Blacklick, OH"/>
    <x v="0"/>
    <x v="0"/>
    <x v="2"/>
    <x v="10137"/>
    <x v="67"/>
    <s v="Get It Recruit - Transportation"/>
    <s v="['sql', 'python', 'r']"/>
  </r>
  <r>
    <x v="4"/>
    <s v="E-Commerce Analyst"/>
    <s v="Jacksonville, FL"/>
    <x v="0"/>
    <x v="0"/>
    <x v="2"/>
    <x v="10138"/>
    <x v="234"/>
    <s v="Predator Group"/>
    <s v="['html', 'css', 'excel', 'tableau']"/>
  </r>
  <r>
    <x v="2"/>
    <s v="Data Analyst"/>
    <s v="Chicago, IL"/>
    <x v="0"/>
    <x v="0"/>
    <x v="2"/>
    <x v="10139"/>
    <x v="159"/>
    <s v="SHIFT"/>
    <s v="['sql', 'excel', 'tableau', 'power bi']"/>
  </r>
  <r>
    <x v="2"/>
    <s v="Data Analyst"/>
    <s v="Atlanta, GA"/>
    <x v="0"/>
    <x v="0"/>
    <x v="2"/>
    <x v="10140"/>
    <x v="116"/>
    <s v="The Intersect Group"/>
    <s v="['sql', 'python', 'r', 'power bi']"/>
  </r>
  <r>
    <x v="8"/>
    <s v="Senior Data Scientist"/>
    <s v="Agoura Hills, CA"/>
    <x v="0"/>
    <x v="0"/>
    <x v="2"/>
    <x v="10141"/>
    <x v="173"/>
    <s v="Cydcor"/>
    <s v="['python', 'r', 'sql', 'tableau', 'power bi']"/>
  </r>
  <r>
    <x v="2"/>
    <s v="Data Analyst"/>
    <s v="Boston, MA"/>
    <x v="0"/>
    <x v="0"/>
    <x v="2"/>
    <x v="10142"/>
    <x v="363"/>
    <s v="GradBay"/>
    <m/>
  </r>
  <r>
    <x v="0"/>
    <s v="Data Scientist – Finance Analytics"/>
    <s v="Chicago, IL"/>
    <x v="0"/>
    <x v="0"/>
    <x v="2"/>
    <x v="10143"/>
    <x v="1697"/>
    <s v="CVS Health"/>
    <s v="['python', 'sql']"/>
  </r>
  <r>
    <x v="0"/>
    <s v="Data Scientist"/>
    <s v="Los Angeles, CA"/>
    <x v="0"/>
    <x v="0"/>
    <x v="2"/>
    <x v="10144"/>
    <x v="67"/>
    <s v="Leadstack Inc"/>
    <s v="['python', 'r', 'sql', 'sas', 'sas', 'aws', 'jupyter', 'tensorflow', 'kafka', 'spark', 'hadoop', 'spss']"/>
  </r>
  <r>
    <x v="2"/>
    <s v="DATA ANALYST"/>
    <s v="Worcester, MA"/>
    <x v="0"/>
    <x v="0"/>
    <x v="2"/>
    <x v="10145"/>
    <x v="1698"/>
    <s v="City of Worcester"/>
    <s v="['word', 'excel', 'outlook', 'powerpoint']"/>
  </r>
  <r>
    <x v="0"/>
    <s v="Clinical Data Scientist III, Value Based Care Analytics"/>
    <s v="Anywhere"/>
    <x v="0"/>
    <x v="1"/>
    <x v="2"/>
    <x v="10146"/>
    <x v="33"/>
    <s v="Teladoc Health"/>
    <s v="['r', 'sql', 'python']"/>
  </r>
  <r>
    <x v="8"/>
    <s v="Senior Lead Analyst - Customer Analytics"/>
    <s v="Charlotte, NC"/>
    <x v="0"/>
    <x v="0"/>
    <x v="2"/>
    <x v="10147"/>
    <x v="169"/>
    <s v="TIAA"/>
    <s v="['sas', 'sas', 'sql', 'python', 'r']"/>
  </r>
  <r>
    <x v="4"/>
    <s v="Business Analyst"/>
    <s v="Visalia, CA"/>
    <x v="0"/>
    <x v="0"/>
    <x v="2"/>
    <x v="10148"/>
    <x v="23"/>
    <s v="Robert Half"/>
    <s v="['excel', 'power bi', 'tableau', 'powerpoint', 'word', 'outlook']"/>
  </r>
  <r>
    <x v="2"/>
    <s v="People Data Analyst"/>
    <s v="Riga, Latvia"/>
    <x v="0"/>
    <x v="0"/>
    <x v="60"/>
    <x v="10149"/>
    <x v="41"/>
    <s v="Evolution"/>
    <s v="['power bi']"/>
  </r>
  <r>
    <x v="2"/>
    <s v="Data Scientist Analyst"/>
    <s v="Scottsdale, AZ"/>
    <x v="0"/>
    <x v="0"/>
    <x v="2"/>
    <x v="10150"/>
    <x v="122"/>
    <s v="XceedSearch"/>
    <m/>
  </r>
  <r>
    <x v="2"/>
    <s v="Data Analyst"/>
    <s v="New Haven, CT"/>
    <x v="0"/>
    <x v="0"/>
    <x v="2"/>
    <x v="10151"/>
    <x v="17"/>
    <s v="GSS Infotech"/>
    <s v="['sql', 'r', 'python', 'vba', 'snowflake', 'power bi', 'dax', 'alteryx', 'tableau', 'powerpoint']"/>
  </r>
  <r>
    <x v="1"/>
    <s v="Data Analytics Engineer"/>
    <s v="Dubuque, IA"/>
    <x v="0"/>
    <x v="0"/>
    <x v="2"/>
    <x v="10152"/>
    <x v="53"/>
    <s v="RFA Engineering"/>
    <s v="['python', 'sql', 'excel']"/>
  </r>
  <r>
    <x v="0"/>
    <s v="Data Scientist/Cloud Software Engineer (CSWE) - Clearance Required"/>
    <s v="Hanover, MD"/>
    <x v="0"/>
    <x v="0"/>
    <x v="2"/>
    <x v="10153"/>
    <x v="1699"/>
    <s v="Cymertek"/>
    <s v="['python', 'scala', 'spark', 'hadoop']"/>
  </r>
  <r>
    <x v="1"/>
    <s v="Data Engineer/ETL Developer"/>
    <s v="United States"/>
    <x v="0"/>
    <x v="0"/>
    <x v="2"/>
    <x v="10154"/>
    <x v="29"/>
    <s v="CRG"/>
    <s v="['sql', 'sql server', 'azure', 'github']"/>
  </r>
  <r>
    <x v="1"/>
    <s v="Data Science Engineer"/>
    <s v="Ontario, Canada"/>
    <x v="0"/>
    <x v="0"/>
    <x v="23"/>
    <x v="10155"/>
    <x v="196"/>
    <s v="Validere"/>
    <s v="['python', 'aws', 'gcp', 'azure', 'linux', 'macos']"/>
  </r>
  <r>
    <x v="6"/>
    <s v="Senior Data Science Analyst"/>
    <s v="Phoenix, AZ"/>
    <x v="0"/>
    <x v="0"/>
    <x v="2"/>
    <x v="10156"/>
    <x v="2"/>
    <s v="MATRIX Resources"/>
    <s v="['python', 'sql', 'azure', 'snowflake', 'spark', 'phoenix']"/>
  </r>
  <r>
    <x v="2"/>
    <s v="Data Analyst 1, WCB Item #4020"/>
    <s v="Schenectady, NY"/>
    <x v="0"/>
    <x v="0"/>
    <x v="2"/>
    <x v="10157"/>
    <x v="616"/>
    <s v="Workers' Compensation Board"/>
    <s v="['sas', 'sas', 'python', 'r', 'sql', 'excel']"/>
  </r>
  <r>
    <x v="0"/>
    <s v="2024 Data Science Recent Grad Positions - Cat Digital"/>
    <s v="Irving, TX"/>
    <x v="0"/>
    <x v="0"/>
    <x v="2"/>
    <x v="10158"/>
    <x v="1700"/>
    <s v="Caterpillar"/>
    <s v="['sql', 'nosql', 'mongodb', 'mongodb', 'aws', 'snowflake', 'django', 'tableau', 'power bi']"/>
  </r>
  <r>
    <x v="8"/>
    <s v="Senior Clinical Data Specialist"/>
    <s v="San Diego, CA"/>
    <x v="0"/>
    <x v="0"/>
    <x v="2"/>
    <x v="9586"/>
    <x v="817"/>
    <s v="Faro Health Inc."/>
    <s v="['sql']"/>
  </r>
  <r>
    <x v="0"/>
    <s v="Data Modeler"/>
    <s v="Anywhere"/>
    <x v="0"/>
    <x v="1"/>
    <x v="2"/>
    <x v="10159"/>
    <x v="198"/>
    <s v="Creative Financial Staffing (CFS)"/>
    <s v="['sql', 'azure', 'aws', 'ssrs', 'power bi', 'dax', 'ssis']"/>
  </r>
  <r>
    <x v="1"/>
    <s v="Data Engineer - Ads Data"/>
    <s v="Seattle, WA"/>
    <x v="0"/>
    <x v="0"/>
    <x v="2"/>
    <x v="10160"/>
    <x v="165"/>
    <s v="TikTok"/>
    <s v="['sql', 'python', 'java', 'c++']"/>
  </r>
  <r>
    <x v="3"/>
    <s v="Senior Data Engineer, Data Platforms"/>
    <s v="Toronto, ON, Canada"/>
    <x v="0"/>
    <x v="0"/>
    <x v="23"/>
    <x v="10161"/>
    <x v="56"/>
    <s v="Recursion"/>
    <s v="['python', 'postgresql', 'gcp', 'airflow']"/>
  </r>
  <r>
    <x v="0"/>
    <s v="Insight Analyst II"/>
    <s v="Singapore"/>
    <x v="0"/>
    <x v="0"/>
    <x v="18"/>
    <x v="10162"/>
    <x v="36"/>
    <s v="Riot Games, Inc."/>
    <s v="['sql', 'tableau']"/>
  </r>
  <r>
    <x v="3"/>
    <s v="Senior Data Engineer - Data Scientist  (f/m/div.)"/>
    <s v="Wernau, Germany"/>
    <x v="0"/>
    <x v="0"/>
    <x v="9"/>
    <x v="10163"/>
    <x v="56"/>
    <s v="Bosch Group"/>
    <s v="['python', 'sql', 'azure', 'databricks', 'spark', 'hadoop', 'kafka', 'airflow', 'scikit-learn', 'pandas', 'matplotlib', 'jupyter']"/>
  </r>
  <r>
    <x v="1"/>
    <s v="LAS Seeds Data Engineer"/>
    <s v="Vicente López, Buenos Aires Province, Argentina"/>
    <x v="0"/>
    <x v="0"/>
    <x v="47"/>
    <x v="10164"/>
    <x v="150"/>
    <s v="Syngenta Group"/>
    <s v="['python', 'java', 'scala', 'aws', 'gcp', 'redshift', 'alteryx', 'flow', 'jenkins']"/>
  </r>
  <r>
    <x v="2"/>
    <s v="Technical Risk Data Analyst"/>
    <s v="Tampa, FL"/>
    <x v="0"/>
    <x v="0"/>
    <x v="2"/>
    <x v="10165"/>
    <x v="850"/>
    <s v="Citi"/>
    <m/>
  </r>
  <r>
    <x v="0"/>
    <s v="Sr. Data Scientist"/>
    <s v="Anywhere"/>
    <x v="0"/>
    <x v="1"/>
    <x v="2"/>
    <x v="10166"/>
    <x v="8"/>
    <s v="Humans Doing"/>
    <s v="['sql', 'r', 'python', 'nosql', 'java', 'c++', 'scala', 'cassandra', 'aws', 'azure', 'redshift', 'hadoop', 'spark', 'kafka', 'airflow']"/>
  </r>
  <r>
    <x v="8"/>
    <s v="Senior Data Scientist"/>
    <s v="Dallas, TX"/>
    <x v="0"/>
    <x v="0"/>
    <x v="2"/>
    <x v="10167"/>
    <x v="2"/>
    <s v="Analytic Recruiting Inc."/>
    <s v="['sas', 'sas', 'python', 'sql']"/>
  </r>
  <r>
    <x v="0"/>
    <s v="Data Scientist, Product - Machine Learning"/>
    <s v="Menlo Park, CA"/>
    <x v="0"/>
    <x v="0"/>
    <x v="2"/>
    <x v="10168"/>
    <x v="40"/>
    <s v="Facebook App"/>
    <s v="['sql', 'python', 'r']"/>
  </r>
  <r>
    <x v="0"/>
    <s v="Data Scientist"/>
    <s v="Springfield, VA"/>
    <x v="0"/>
    <x v="0"/>
    <x v="2"/>
    <x v="10169"/>
    <x v="71"/>
    <s v="Leidos"/>
    <m/>
  </r>
  <r>
    <x v="2"/>
    <s v="Lead Data Analyst, Digital Experience Analytics"/>
    <s v="Charlotte, NC"/>
    <x v="0"/>
    <x v="0"/>
    <x v="2"/>
    <x v="10170"/>
    <x v="1664"/>
    <s v="TIAA"/>
    <s v="['sas', 'sas', 'sql', 'python', 'r']"/>
  </r>
  <r>
    <x v="0"/>
    <s v="Junior Analyst"/>
    <s v="San Francisco, CA"/>
    <x v="0"/>
    <x v="0"/>
    <x v="2"/>
    <x v="10171"/>
    <x v="172"/>
    <s v="LHH Recruitment Solutions"/>
    <s v="['excel']"/>
  </r>
  <r>
    <x v="9"/>
    <s v="Sr. SnowFlake Engineer"/>
    <s v="Milwaukee, WI"/>
    <x v="0"/>
    <x v="0"/>
    <x v="2"/>
    <x v="10172"/>
    <x v="122"/>
    <s v="ExceleraIT"/>
    <s v="['sql', 'python', 'snowflake', 'azure']"/>
  </r>
  <r>
    <x v="8"/>
    <s v="Senior Data Scientist"/>
    <s v="Orlando, FL"/>
    <x v="0"/>
    <x v="0"/>
    <x v="2"/>
    <x v="10173"/>
    <x v="1"/>
    <s v="firstPRO, Inc"/>
    <s v="['python', 'r', 'sql', 'databricks', 'azure', 'gcp', 'aws', 'datarobot']"/>
  </r>
  <r>
    <x v="0"/>
    <s v="Head of Data"/>
    <s v="Anywhere"/>
    <x v="0"/>
    <x v="1"/>
    <x v="95"/>
    <x v="10174"/>
    <x v="273"/>
    <s v="Influencers.club"/>
    <s v="['mongodb', 'mongodb', 'python', 'sql', 'elasticsearch']"/>
  </r>
  <r>
    <x v="6"/>
    <s v="Senior IT Data Analyst"/>
    <s v="Alpharetta, GA"/>
    <x v="0"/>
    <x v="0"/>
    <x v="2"/>
    <x v="10175"/>
    <x v="2"/>
    <s v="AppleOne Employment Services"/>
    <s v="['sql', 'power bi']"/>
  </r>
  <r>
    <x v="2"/>
    <s v="Product Data Analyst (Sportsbook)"/>
    <s v="Athens, Greece"/>
    <x v="0"/>
    <x v="0"/>
    <x v="38"/>
    <x v="10176"/>
    <x v="46"/>
    <s v="Kaizen Gaming"/>
    <m/>
  </r>
  <r>
    <x v="2"/>
    <s v="Data Analyst OR ETL Developer"/>
    <s v="San Francisco, CA"/>
    <x v="1"/>
    <x v="0"/>
    <x v="2"/>
    <x v="10177"/>
    <x v="17"/>
    <s v="Vipany Global"/>
    <s v="['aws', 'oracle', 'pyspark']"/>
  </r>
  <r>
    <x v="3"/>
    <s v="Senior Data Engineer - 100% Remote"/>
    <s v="British Columbia, Canada"/>
    <x v="0"/>
    <x v="0"/>
    <x v="23"/>
    <x v="10178"/>
    <x v="560"/>
    <s v="HealthFirst"/>
    <s v="['sql', 'java', 'python', 'aws', 'redshift', 'snowflake', 'linux', 'jenkins']"/>
  </r>
  <r>
    <x v="0"/>
    <s v="[Job-11430] Senior Data Developer, Brazil"/>
    <s v="Brazil"/>
    <x v="0"/>
    <x v="0"/>
    <x v="41"/>
    <x v="10179"/>
    <x v="36"/>
    <s v="CI&amp;T"/>
    <s v="['python', 'sql', 'nosql', 'aws', 'azure', 'gcp', 'databricks', 'snowflake', 'spark', 'jenkins']"/>
  </r>
  <r>
    <x v="0"/>
    <s v="Data Scientist - Computer Vision Expert"/>
    <s v="Charlotte, NC"/>
    <x v="0"/>
    <x v="0"/>
    <x v="2"/>
    <x v="9783"/>
    <x v="486"/>
    <s v="Lowe's"/>
    <s v="['go', 'python', 'java', 'scala', 'rust', 'sql', 'pytorch', 'tensorflow', 'opencv']"/>
  </r>
  <r>
    <x v="2"/>
    <s v="Master Data Analyst (2 Positions Available)"/>
    <s v="West Palm Beach, FL"/>
    <x v="0"/>
    <x v="0"/>
    <x v="2"/>
    <x v="10180"/>
    <x v="1701"/>
    <s v="South Florida Water Management District"/>
    <s v="['sap', 'excel', 'word']"/>
  </r>
  <r>
    <x v="0"/>
    <s v="Data Science Program Director - Hybrid/Remote"/>
    <s v="San Diego, CA"/>
    <x v="0"/>
    <x v="0"/>
    <x v="2"/>
    <x v="10181"/>
    <x v="1254"/>
    <s v="UC San Diego Health"/>
    <m/>
  </r>
  <r>
    <x v="0"/>
    <s v="Data Scientist"/>
    <s v="Boston, MA"/>
    <x v="0"/>
    <x v="0"/>
    <x v="2"/>
    <x v="10182"/>
    <x v="17"/>
    <s v="X4 Technology"/>
    <s v="['sql']"/>
  </r>
  <r>
    <x v="2"/>
    <s v="Data Analyst (Modeling) (Remote)"/>
    <s v="Anywhere"/>
    <x v="0"/>
    <x v="1"/>
    <x v="2"/>
    <x v="10183"/>
    <x v="1702"/>
    <s v="Heluna Health"/>
    <s v="['r', 'julia', 'sas', 'sas']"/>
  </r>
  <r>
    <x v="0"/>
    <s v="Data Scientist"/>
    <s v="Anywhere"/>
    <x v="1"/>
    <x v="1"/>
    <x v="2"/>
    <x v="10184"/>
    <x v="57"/>
    <s v="Hanalytica"/>
    <s v="['sql', 'python', 'r', 'sql server', 'aws', 'azure', 'tensorflow', 'pytorch', 'scikit-learn']"/>
  </r>
  <r>
    <x v="6"/>
    <s v="Data Analytics - Senior Manager"/>
    <s v="Jersey City, NJ"/>
    <x v="0"/>
    <x v="0"/>
    <x v="2"/>
    <x v="10185"/>
    <x v="1703"/>
    <s v="Citi"/>
    <s v="['sql']"/>
  </r>
  <r>
    <x v="4"/>
    <s v="Staff Business Analyst - Finance"/>
    <s v="Anywhere"/>
    <x v="0"/>
    <x v="1"/>
    <x v="2"/>
    <x v="10186"/>
    <x v="31"/>
    <s v="Get It Recruit - Finance"/>
    <s v="['sql', 'python', 'r', 'windows', 'tableau']"/>
  </r>
  <r>
    <x v="7"/>
    <s v="Machine Learning Engineer"/>
    <s v="Anywhere"/>
    <x v="0"/>
    <x v="1"/>
    <x v="2"/>
    <x v="10187"/>
    <x v="59"/>
    <s v="orbit"/>
    <s v="['python', 'typescript', 'golang']"/>
  </r>
  <r>
    <x v="0"/>
    <s v="Data Scientist"/>
    <s v="Anywhere"/>
    <x v="0"/>
    <x v="1"/>
    <x v="2"/>
    <x v="10188"/>
    <x v="1704"/>
    <s v="State Farm"/>
    <s v="['sas', 'sas', 'r', 'python', 'sql', 'aws', 'phoenix', 'linux']"/>
  </r>
  <r>
    <x v="2"/>
    <s v="Data Analyst"/>
    <s v="San Antonio, TX"/>
    <x v="0"/>
    <x v="0"/>
    <x v="2"/>
    <x v="10189"/>
    <x v="29"/>
    <s v="Akytech Consulting LLC"/>
    <s v="['tableau', 'qlik', 'power bi', 'flow']"/>
  </r>
  <r>
    <x v="8"/>
    <s v="Senior Data Science Manager - Omnichannel"/>
    <s v="Los Angeles, CA"/>
    <x v="0"/>
    <x v="0"/>
    <x v="2"/>
    <x v="10190"/>
    <x v="27"/>
    <s v="Harnham"/>
    <s v="['python', 'nosql', 'express']"/>
  </r>
  <r>
    <x v="0"/>
    <s v="Data Scientist"/>
    <s v="Anywhere"/>
    <x v="0"/>
    <x v="1"/>
    <x v="2"/>
    <x v="10191"/>
    <x v="1705"/>
    <s v="Get It Recruit - Healthcare"/>
    <s v="['sql', 'python', 'pandas']"/>
  </r>
  <r>
    <x v="8"/>
    <s v="Senior BI Analytics Developer"/>
    <s v="Los Angeles, CA"/>
    <x v="0"/>
    <x v="0"/>
    <x v="2"/>
    <x v="10192"/>
    <x v="19"/>
    <s v="Motion Picture Industry Pension &amp; Health Plans"/>
    <s v="['sql', 'mongo', 'oracle', 'alteryx', 'power bi', 'tableau', 'ssrs']"/>
  </r>
  <r>
    <x v="8"/>
    <s v="Senior Data Scientist"/>
    <s v="Toronto, ON, Canada"/>
    <x v="0"/>
    <x v="0"/>
    <x v="23"/>
    <x v="10193"/>
    <x v="8"/>
    <s v="NielsenIQ"/>
    <s v="['word', 'excel', 'powerpoint']"/>
  </r>
  <r>
    <x v="0"/>
    <s v="Lead Data Scientist"/>
    <s v="United States"/>
    <x v="0"/>
    <x v="0"/>
    <x v="1"/>
    <x v="10194"/>
    <x v="1097"/>
    <s v="The Walt Disney Company"/>
    <s v="['python', 'sql', 'databricks', 'snowflake', 'spark', 'pyspark', 'scikit-learn', 'jupyter', 'airflow', 'tableau', 'looker', 'github']"/>
  </r>
  <r>
    <x v="8"/>
    <s v="Senior Data Scientist"/>
    <s v="Anywhere"/>
    <x v="0"/>
    <x v="1"/>
    <x v="2"/>
    <x v="10195"/>
    <x v="17"/>
    <s v="Harnham"/>
    <s v="['python', 'azure']"/>
  </r>
  <r>
    <x v="3"/>
    <s v="Senior Data Engineer"/>
    <s v="Chicago, IL"/>
    <x v="0"/>
    <x v="0"/>
    <x v="2"/>
    <x v="10196"/>
    <x v="21"/>
    <s v="Request Technology"/>
    <s v="['azure', 'jira']"/>
  </r>
  <r>
    <x v="6"/>
    <s v="Sr Data &amp; Reporting Analyst - Charlotte, NC"/>
    <s v="Charlotte, NC"/>
    <x v="0"/>
    <x v="0"/>
    <x v="2"/>
    <x v="10197"/>
    <x v="57"/>
    <s v="Spectrum Enterprise"/>
    <s v="['sql', 'excel', 'word', 'powerpoint', 'outlook', 'tableau', 'looker', 'microstrategy', 'power bi']"/>
  </r>
  <r>
    <x v="2"/>
    <s v="Social Media Data Analyst"/>
    <m/>
    <x v="0"/>
    <x v="0"/>
    <x v="2"/>
    <x v="10198"/>
    <x v="20"/>
    <s v="We Are Social"/>
    <m/>
  </r>
  <r>
    <x v="7"/>
    <s v="AI Data Scientist/Machine Learning Engineer, WW CSO"/>
    <s v="Cupertino, CA"/>
    <x v="0"/>
    <x v="0"/>
    <x v="2"/>
    <x v="10199"/>
    <x v="697"/>
    <s v="Apple"/>
    <s v="['sql', 'python', 'scala', 'java', 'hadoop', 'spark']"/>
  </r>
  <r>
    <x v="3"/>
    <s v="Senior Data Engineer, Enterprise Engineering"/>
    <s v="Toronto, ON, Canada"/>
    <x v="0"/>
    <x v="0"/>
    <x v="23"/>
    <x v="10200"/>
    <x v="56"/>
    <s v="Block"/>
    <s v="['python', 'sql', 'go', 'snowflake', 'aws', 'airflow']"/>
  </r>
  <r>
    <x v="0"/>
    <s v="Big Data Developer &amp; Analyst"/>
    <s v="Hyderabad, Telangana, India"/>
    <x v="0"/>
    <x v="0"/>
    <x v="7"/>
    <x v="10201"/>
    <x v="36"/>
    <s v="Experian"/>
    <s v="['sql', 'oracle', 'linux']"/>
  </r>
  <r>
    <x v="0"/>
    <s v="Jr. Data Scientist"/>
    <s v="Dallas, TX"/>
    <x v="0"/>
    <x v="0"/>
    <x v="2"/>
    <x v="10202"/>
    <x v="1706"/>
    <s v="Event Dynamic"/>
    <s v="['python', 'sql', 'pandas']"/>
  </r>
  <r>
    <x v="2"/>
    <s v="Data Analyst - Upstream"/>
    <s v="Kolkata, West Bengal, India"/>
    <x v="0"/>
    <x v="0"/>
    <x v="7"/>
    <x v="10203"/>
    <x v="306"/>
    <s v="Energy Aspects Ltd"/>
    <s v="['sql', 'python', 'excel']"/>
  </r>
  <r>
    <x v="2"/>
    <s v="Data Analyst"/>
    <s v="New York, NY"/>
    <x v="0"/>
    <x v="0"/>
    <x v="2"/>
    <x v="9941"/>
    <x v="31"/>
    <s v="Insight Global"/>
    <s v="['sql', 'excel', 'tableau', 'sharepoint', 'jira', 'confluence', 'airtable']"/>
  </r>
  <r>
    <x v="2"/>
    <s v="Data Analyst - up to 160K+"/>
    <s v="Anywhere"/>
    <x v="0"/>
    <x v="1"/>
    <x v="2"/>
    <x v="10204"/>
    <x v="62"/>
    <s v="Hire With Jarvis"/>
    <s v="['sql', 'tableau', 'power bi', 'excel']"/>
  </r>
  <r>
    <x v="2"/>
    <s v="Database Analyst III"/>
    <s v="Tampa, FL"/>
    <x v="1"/>
    <x v="0"/>
    <x v="2"/>
    <x v="10205"/>
    <x v="31"/>
    <s v="Apex Systems"/>
    <s v="['sql', 'excel', 'sap']"/>
  </r>
  <r>
    <x v="0"/>
    <s v="Research Data Scientist, AI Hub"/>
    <s v="New York, NY"/>
    <x v="0"/>
    <x v="0"/>
    <x v="2"/>
    <x v="10206"/>
    <x v="23"/>
    <s v="NYU McSilver Institute for Poverty Policy and Research"/>
    <s v="['python', 'java', 'gcp', 'aws']"/>
  </r>
  <r>
    <x v="0"/>
    <s v="Data Scientist"/>
    <s v="Miami, FL"/>
    <x v="0"/>
    <x v="0"/>
    <x v="2"/>
    <x v="10207"/>
    <x v="23"/>
    <s v="Understanding Recruitment"/>
    <s v="['python']"/>
  </r>
  <r>
    <x v="0"/>
    <s v="Data Analyst Data Scientist"/>
    <s v="Scottsdale, AZ"/>
    <x v="0"/>
    <x v="0"/>
    <x v="1"/>
    <x v="10208"/>
    <x v="122"/>
    <s v="XceedSearch"/>
    <m/>
  </r>
  <r>
    <x v="8"/>
    <s v="Senior Clinical Data Scientist"/>
    <s v="Phoenix, AZ"/>
    <x v="0"/>
    <x v="0"/>
    <x v="1"/>
    <x v="10209"/>
    <x v="33"/>
    <s v="Healthcare Placement Solutions"/>
    <s v="['python', 'r', 'sql', 'sql server', 'tableau']"/>
  </r>
  <r>
    <x v="1"/>
    <s v="Data Engineer II - Enterprise Analytics (On-site/Hybrid)"/>
    <s v="Las Vegas, NV"/>
    <x v="0"/>
    <x v="0"/>
    <x v="2"/>
    <x v="10210"/>
    <x v="12"/>
    <s v="The Venetian Resort Las Vegas"/>
    <s v="['sql', 'python', 'r', 'vba', 'snowflake', 'azure', 'hadoop', 'power bi', 'ssrs', 'excel', 'cognos', 'ssis', 'tableau', 'microstrategy']"/>
  </r>
  <r>
    <x v="0"/>
    <s v="Data Scientist / Architect (Hybrid 1321)"/>
    <s v="Belcamp, MD"/>
    <x v="0"/>
    <x v="0"/>
    <x v="2"/>
    <x v="10211"/>
    <x v="62"/>
    <s v="Zapata Technology"/>
    <s v="['mongodb', 'mongodb', 'python', 'oracle']"/>
  </r>
  <r>
    <x v="0"/>
    <s v="Data Scientist"/>
    <s v="Bloomington, IL"/>
    <x v="0"/>
    <x v="0"/>
    <x v="2"/>
    <x v="10212"/>
    <x v="20"/>
    <s v="Acadia Technologies, Inc."/>
    <m/>
  </r>
  <r>
    <x v="0"/>
    <s v="Data Scientist - Junior to Mid"/>
    <s v="SOUTHERN MD FACILITY, MD"/>
    <x v="0"/>
    <x v="0"/>
    <x v="2"/>
    <x v="9929"/>
    <x v="0"/>
    <s v="Leidos"/>
    <s v="['python', 'aws', 'hadoop', 'spark', 'git']"/>
  </r>
  <r>
    <x v="5"/>
    <s v="Software Engineer - Data Platform (Python, Cloud, Big Data)"/>
    <s v="Sofia, Bulgaria"/>
    <x v="0"/>
    <x v="0"/>
    <x v="15"/>
    <x v="10213"/>
    <x v="137"/>
    <s v="Financial Times"/>
    <s v="['python', 'sql', 'aws', 'redshift', 'bigquery', 'airflow', 'kafka', 'spark', 'splunk', 'github', 'docker']"/>
  </r>
  <r>
    <x v="1"/>
    <s v="Data Engineer"/>
    <s v="Tallinn, Estonia"/>
    <x v="0"/>
    <x v="0"/>
    <x v="17"/>
    <x v="10214"/>
    <x v="56"/>
    <s v="Proekspert"/>
    <s v="['python', 'java', 'scala', 'sql', 'nosql', 'mongodb', 'mongodb', 'dynamodb', 'aws', 'redshift', 'azure', 'snowflake', 'kafka', 'express', 'linux', 'docker', 'terraform', 'ansible']"/>
  </r>
  <r>
    <x v="7"/>
    <s v="Product Manager, AI/ML"/>
    <s v="Menlo Park, CA"/>
    <x v="0"/>
    <x v="0"/>
    <x v="2"/>
    <x v="10215"/>
    <x v="164"/>
    <s v="Robinhood"/>
    <m/>
  </r>
  <r>
    <x v="2"/>
    <s v="Data Analyst, Merchant Health"/>
    <s v="São Paulo, State of São Paulo, Brazil"/>
    <x v="0"/>
    <x v="0"/>
    <x v="41"/>
    <x v="10216"/>
    <x v="141"/>
    <s v="Riskified"/>
    <s v="['r', 'sql', 'python']"/>
  </r>
  <r>
    <x v="5"/>
    <s v="Principal, Instock Planning Analyst (SCM Autonomation Team)"/>
    <s v="Seoul, South Korea"/>
    <x v="0"/>
    <x v="0"/>
    <x v="21"/>
    <x v="10217"/>
    <x v="221"/>
    <s v="Coupang"/>
    <s v="['r', 'sql', 'python', 'tableau', 'power bi']"/>
  </r>
  <r>
    <x v="0"/>
    <s v="Data Scientist, AI/ML drug discovery"/>
    <s v="San Diego, CA"/>
    <x v="0"/>
    <x v="0"/>
    <x v="2"/>
    <x v="10218"/>
    <x v="31"/>
    <s v="Nitto BioPharma, Inc."/>
    <s v="['python', 'r', 'bash', 'linux', 'word']"/>
  </r>
  <r>
    <x v="2"/>
    <s v="Data Analyst"/>
    <s v="Washington, DC"/>
    <x v="0"/>
    <x v="0"/>
    <x v="2"/>
    <x v="10219"/>
    <x v="39"/>
    <s v="Cherokee Federal"/>
    <s v="['sql']"/>
  </r>
  <r>
    <x v="2"/>
    <s v="Research Data Analyst / Data Analyst Researcher"/>
    <s v="Brooklyn, NY"/>
    <x v="0"/>
    <x v="0"/>
    <x v="2"/>
    <x v="10220"/>
    <x v="94"/>
    <s v="Cloud and Things Inc"/>
    <s v="['sql', 'r', 'sas', 'sas', 'matlab', 'python', 'excel', 'spss']"/>
  </r>
  <r>
    <x v="2"/>
    <s v="Data Analyst, Lead Generation"/>
    <s v="New York, NY"/>
    <x v="0"/>
    <x v="0"/>
    <x v="2"/>
    <x v="10221"/>
    <x v="1028"/>
    <s v="Peloton"/>
    <s v="['sql', 'excel', 'sheets', 'looker', 'tableau', 'powerpoint']"/>
  </r>
  <r>
    <x v="2"/>
    <s v="Data Analyst 3, WCB Item #5158"/>
    <s v="Schenectady, NY"/>
    <x v="0"/>
    <x v="0"/>
    <x v="2"/>
    <x v="10222"/>
    <x v="104"/>
    <s v="Workers' Compensation Board"/>
    <s v="['excel', 'sheets']"/>
  </r>
  <r>
    <x v="2"/>
    <s v="The Manager, Procurement Data &amp; Analytics"/>
    <s v="Irvine, CA"/>
    <x v="0"/>
    <x v="0"/>
    <x v="2"/>
    <x v="10223"/>
    <x v="94"/>
    <s v="DaVita Kidney Care"/>
    <m/>
  </r>
  <r>
    <x v="7"/>
    <s v="Deep Learning Engineer (f/m/d)"/>
    <s v="Berlin, Germany"/>
    <x v="0"/>
    <x v="0"/>
    <x v="9"/>
    <x v="10224"/>
    <x v="137"/>
    <s v="Jina AI"/>
    <s v="['python', 'pytorch', 'zoom']"/>
  </r>
  <r>
    <x v="8"/>
    <s v="Senior Director, Data Management &amp; CRM"/>
    <s v="New York"/>
    <x v="0"/>
    <x v="0"/>
    <x v="2"/>
    <x v="10225"/>
    <x v="35"/>
    <s v="1-800-FLOWERS.COM, INC."/>
    <s v="['sql']"/>
  </r>
  <r>
    <x v="2"/>
    <s v="K-12 Instructional Data Analyst"/>
    <s v="Washington, DC"/>
    <x v="0"/>
    <x v="0"/>
    <x v="2"/>
    <x v="10226"/>
    <x v="1707"/>
    <s v="E.L. Haynes Public Charter School"/>
    <s v="['sql', 'python', 'power bi', 'excel']"/>
  </r>
  <r>
    <x v="2"/>
    <s v="Data Analyst Clerk"/>
    <s v="Fontana, CA"/>
    <x v="0"/>
    <x v="0"/>
    <x v="2"/>
    <x v="10227"/>
    <x v="282"/>
    <s v="Bodega Latina Corporation - El Super"/>
    <s v="['dax']"/>
  </r>
  <r>
    <x v="0"/>
    <s v="Data Scientist"/>
    <s v="San Jose, CA"/>
    <x v="0"/>
    <x v="0"/>
    <x v="2"/>
    <x v="10228"/>
    <x v="17"/>
    <s v="LatentView Analytics Corporation"/>
    <m/>
  </r>
  <r>
    <x v="7"/>
    <s v="Backend Engineer, AI"/>
    <s v="Yerevan, Armenia"/>
    <x v="0"/>
    <x v="0"/>
    <x v="89"/>
    <x v="10229"/>
    <x v="1708"/>
    <s v="Picsart"/>
    <s v="['python', 'windows', 'docker', 'kubernetes', 'gitlab']"/>
  </r>
  <r>
    <x v="0"/>
    <s v="Director, Data Science &amp; AI - Actuary"/>
    <s v="Anywhere"/>
    <x v="0"/>
    <x v="1"/>
    <x v="2"/>
    <x v="10230"/>
    <x v="27"/>
    <s v="Employers"/>
    <s v="['r', 'python', 'matlab', 'sas', 'sas', 'snowflake', 'databricks', 'aws', 'pytorch', 'tensorflow', 'spark']"/>
  </r>
  <r>
    <x v="2"/>
    <s v="Data Analyst – Human Resources"/>
    <s v="Collegedale, TN"/>
    <x v="0"/>
    <x v="0"/>
    <x v="2"/>
    <x v="10231"/>
    <x v="1709"/>
    <s v="McKee Foods Corporation"/>
    <s v="['r', 'sas', 'sas', 'python', 'sql', 'sql server', 'oracle', 'tableau', 'alteryx']"/>
  </r>
  <r>
    <x v="2"/>
    <s v="Clinical Business Data/Analyst (Healthcare)"/>
    <s v="New York, NY"/>
    <x v="0"/>
    <x v="0"/>
    <x v="2"/>
    <x v="10232"/>
    <x v="57"/>
    <s v="NYC Health + Hospitals"/>
    <s v="['sql', 'r', 'crystal', 'oracle', 'snowflake', 'tableau']"/>
  </r>
  <r>
    <x v="8"/>
    <s v="Senior Data Scientist"/>
    <s v="Charleston, SC"/>
    <x v="0"/>
    <x v="0"/>
    <x v="2"/>
    <x v="10233"/>
    <x v="62"/>
    <s v="Evolution Recruitment Solutions, USA"/>
    <s v="['sql', 'db2', 'sql server', 'mysql', 'oracle', 'hadoop', 'sap']"/>
  </r>
  <r>
    <x v="2"/>
    <s v="ERP Data Analyst"/>
    <s v="Dallas, TX"/>
    <x v="0"/>
    <x v="0"/>
    <x v="2"/>
    <x v="10234"/>
    <x v="172"/>
    <s v="Jobot"/>
    <s v="['sql', 'sql server', 'oracle', 'sap', 'excel', 'sharepoint']"/>
  </r>
  <r>
    <x v="8"/>
    <s v="Senior Data Scientist"/>
    <s v="London, UK"/>
    <x v="0"/>
    <x v="0"/>
    <x v="6"/>
    <x v="10235"/>
    <x v="242"/>
    <s v="Smart Pension Ltd"/>
    <s v="['python', 'aws', 'word']"/>
  </r>
  <r>
    <x v="0"/>
    <s v="Senior- Data Scientist"/>
    <s v="Dallas, TX"/>
    <x v="0"/>
    <x v="0"/>
    <x v="1"/>
    <x v="10236"/>
    <x v="1710"/>
    <s v="AT&amp;T"/>
    <s v="['python', 'r', 'databricks', 'hadoop', 'spark', 'tableau']"/>
  </r>
  <r>
    <x v="3"/>
    <s v="Senior Data Engineer"/>
    <s v="Chicago, IL"/>
    <x v="0"/>
    <x v="0"/>
    <x v="2"/>
    <x v="10237"/>
    <x v="1"/>
    <s v="Rise Technical Recruitment Limited"/>
    <s v="['python', 'tableau']"/>
  </r>
  <r>
    <x v="2"/>
    <s v="Data Analyst with Python"/>
    <s v="Atlanta, GA"/>
    <x v="0"/>
    <x v="0"/>
    <x v="2"/>
    <x v="10238"/>
    <x v="20"/>
    <s v="Acadia Technologies, Inc."/>
    <s v="['sql']"/>
  </r>
  <r>
    <x v="2"/>
    <s v="Data Analyst"/>
    <s v="Jakarta, Indonesia"/>
    <x v="0"/>
    <x v="0"/>
    <x v="77"/>
    <x v="10239"/>
    <x v="83"/>
    <s v="Stockbit"/>
    <s v="['sql', 'tableau']"/>
  </r>
  <r>
    <x v="2"/>
    <s v="Technical Data Analyst"/>
    <s v="Arlington, VA"/>
    <x v="0"/>
    <x v="0"/>
    <x v="2"/>
    <x v="10240"/>
    <x v="1711"/>
    <s v="Federal Deposit Insurance Corporation"/>
    <m/>
  </r>
  <r>
    <x v="1"/>
    <s v="Data engineer"/>
    <s v="Hungary"/>
    <x v="0"/>
    <x v="0"/>
    <x v="10"/>
    <x v="10241"/>
    <x v="638"/>
    <s v="Deutsche Telekom IT Solutions"/>
    <s v="['python', 'kafka', 'react', 'hadoop', 'gitlab', 'terraform']"/>
  </r>
  <r>
    <x v="2"/>
    <s v="Data Analyst"/>
    <s v="Anywhere"/>
    <x v="0"/>
    <x v="1"/>
    <x v="2"/>
    <x v="10242"/>
    <x v="243"/>
    <s v="El Buen Samaritano"/>
    <s v="['sql', 't-sql', 'mysql', 'excel', 'tableau', 'spss', 'power bi']"/>
  </r>
  <r>
    <x v="2"/>
    <s v="Data Analyst/ Operations Research Systems Analyst"/>
    <s v="Reston, VA"/>
    <x v="0"/>
    <x v="0"/>
    <x v="2"/>
    <x v="10243"/>
    <x v="1"/>
    <s v="Operational Surveyors"/>
    <s v="['excel']"/>
  </r>
  <r>
    <x v="6"/>
    <s v="Senior Data Analyst"/>
    <m/>
    <x v="0"/>
    <x v="0"/>
    <x v="2"/>
    <x v="10244"/>
    <x v="21"/>
    <s v="Alloy"/>
    <s v="['sql', 'python', 'airflow']"/>
  </r>
  <r>
    <x v="2"/>
    <s v="Data Analyst"/>
    <s v="Anywhere"/>
    <x v="0"/>
    <x v="1"/>
    <x v="2"/>
    <x v="10245"/>
    <x v="23"/>
    <s v="Hearth"/>
    <s v="['sql', 'python', 'r', 'tableau', 'looker']"/>
  </r>
  <r>
    <x v="6"/>
    <s v="Senior Data Analyst, SAP BODS/IS"/>
    <s v="India"/>
    <x v="0"/>
    <x v="0"/>
    <x v="7"/>
    <x v="10246"/>
    <x v="688"/>
    <s v="HARMAN International"/>
    <s v="['sap']"/>
  </r>
  <r>
    <x v="0"/>
    <s v="Data Science Lead"/>
    <s v="Mountain View, CA"/>
    <x v="0"/>
    <x v="0"/>
    <x v="2"/>
    <x v="10247"/>
    <x v="1712"/>
    <s v="Aurora Innovation"/>
    <s v="['go', 'python', 'sql', 'postgresql', 'aurora', 'aws', 'numpy', 'pytorch']"/>
  </r>
  <r>
    <x v="8"/>
    <s v="Sr Data Scientist - Content Recommendation / Personalization"/>
    <s v="Charlotte, NC"/>
    <x v="0"/>
    <x v="0"/>
    <x v="2"/>
    <x v="9783"/>
    <x v="391"/>
    <s v="Lowe's"/>
    <s v="['python', 'java', 'scala', 'rust', 'sql', 'pandas', 'numpy', 'scikit-learn']"/>
  </r>
  <r>
    <x v="1"/>
    <s v="Data Engineer (REMOTE OPPORTUNITY)"/>
    <s v="Richmond, BC, Canada"/>
    <x v="0"/>
    <x v="0"/>
    <x v="23"/>
    <x v="10248"/>
    <x v="1713"/>
    <s v="Regions Bank"/>
    <s v="['sql', 'oracle', 'azure', 'aws', 'gcp']"/>
  </r>
  <r>
    <x v="2"/>
    <s v="Data Analyst (S&amp;OP)"/>
    <s v="Poznań, Poland"/>
    <x v="0"/>
    <x v="0"/>
    <x v="11"/>
    <x v="10249"/>
    <x v="46"/>
    <s v="Allegro"/>
    <s v="['sql', 'python', 'gcp', 'spark', 'tableau', 'power bi', 'excel']"/>
  </r>
  <r>
    <x v="2"/>
    <s v="Data Analyst"/>
    <s v="United States"/>
    <x v="0"/>
    <x v="0"/>
    <x v="1"/>
    <x v="10250"/>
    <x v="31"/>
    <s v="SpringbokIT"/>
    <s v="['sql', 'sql server', 'ssrs']"/>
  </r>
  <r>
    <x v="2"/>
    <s v="Healthcare Data Analyst"/>
    <s v="Long Beach, CA"/>
    <x v="0"/>
    <x v="0"/>
    <x v="2"/>
    <x v="10251"/>
    <x v="57"/>
    <s v="Elite"/>
    <s v="['excel']"/>
  </r>
  <r>
    <x v="6"/>
    <s v="Senior Analyst FP&amp;A - Data Specialist"/>
    <s v="Jakarta, Indonesia"/>
    <x v="0"/>
    <x v="0"/>
    <x v="77"/>
    <x v="10252"/>
    <x v="0"/>
    <s v="GoTo Group"/>
    <s v="['sql', 'bigquery']"/>
  </r>
  <r>
    <x v="6"/>
    <s v="Senior Reporting Analyst"/>
    <s v="Redwood City, CA"/>
    <x v="0"/>
    <x v="0"/>
    <x v="2"/>
    <x v="10253"/>
    <x v="2"/>
    <s v="TIAA"/>
    <s v="['sql']"/>
  </r>
  <r>
    <x v="2"/>
    <s v="Data Analyst"/>
    <s v="New York, NY"/>
    <x v="0"/>
    <x v="0"/>
    <x v="2"/>
    <x v="10220"/>
    <x v="94"/>
    <s v="Cloud and Things"/>
    <s v="['sql', 'visio', 'excel', 'tableau', 'power bi', 'flow']"/>
  </r>
  <r>
    <x v="3"/>
    <s v="Senior Data Engineer (Full-Time)"/>
    <s v="Anywhere"/>
    <x v="0"/>
    <x v="1"/>
    <x v="2"/>
    <x v="10254"/>
    <x v="62"/>
    <s v="Forte Group"/>
    <s v="['java', 'python', 'sql', 'azure']"/>
  </r>
  <r>
    <x v="1"/>
    <s v="Data Engineer - 75411"/>
    <s v="Chicago, IL"/>
    <x v="0"/>
    <x v="0"/>
    <x v="2"/>
    <x v="10255"/>
    <x v="54"/>
    <s v="Swoon"/>
    <s v="['sql', 'python', 'r', 'azure', 'databricks', 'spark']"/>
  </r>
  <r>
    <x v="6"/>
    <s v="Senior Navy Logistics Data Analyst"/>
    <s v="Santa Barbara, CA"/>
    <x v="0"/>
    <x v="0"/>
    <x v="2"/>
    <x v="10256"/>
    <x v="94"/>
    <s v="Tecolote Research, Inc."/>
    <m/>
  </r>
  <r>
    <x v="8"/>
    <s v="Senior Data Scientist"/>
    <s v="Anywhere"/>
    <x v="0"/>
    <x v="1"/>
    <x v="1"/>
    <x v="10257"/>
    <x v="5"/>
    <s v="Mission Loans LLC"/>
    <s v="['python', 'sql', 'azure', 'snowflake', 'flow']"/>
  </r>
  <r>
    <x v="7"/>
    <s v="(Senior) ML Platform / DevOps Engineer"/>
    <s v="Munich, Germany"/>
    <x v="0"/>
    <x v="0"/>
    <x v="9"/>
    <x v="10258"/>
    <x v="137"/>
    <s v="Brainlab"/>
    <s v="['python', 'c++', 'linux', 'windows', 'kubernetes']"/>
  </r>
  <r>
    <x v="2"/>
    <s v="Data Analyst III"/>
    <s v="Santa Fe, NM"/>
    <x v="0"/>
    <x v="0"/>
    <x v="1"/>
    <x v="10259"/>
    <x v="1714"/>
    <s v="State of New Mexico"/>
    <s v="['terminal']"/>
  </r>
  <r>
    <x v="2"/>
    <s v="Data Mining Analyst"/>
    <s v="Anywhere"/>
    <x v="0"/>
    <x v="1"/>
    <x v="2"/>
    <x v="10260"/>
    <x v="29"/>
    <s v="Envision Staffing Solutions"/>
    <s v="['excel', 'word', 'powerpoint', 'spreadsheet']"/>
  </r>
  <r>
    <x v="0"/>
    <s v="Data Scientist - Junior to Mid"/>
    <s v="College Park, MD"/>
    <x v="0"/>
    <x v="0"/>
    <x v="2"/>
    <x v="10065"/>
    <x v="0"/>
    <s v="Leidos"/>
    <s v="['python', 'aws', 'hadoop', 'spark', 'git']"/>
  </r>
  <r>
    <x v="0"/>
    <s v="Data Scientist"/>
    <s v="Santa Ana, CA"/>
    <x v="0"/>
    <x v="0"/>
    <x v="2"/>
    <x v="10261"/>
    <x v="12"/>
    <s v="Anser Advisory"/>
    <s v="['r', 'sql', 'python', 'java', 'c++', 'hadoop', 'tableau']"/>
  </r>
  <r>
    <x v="6"/>
    <s v="Senior Data Reporting Analyst"/>
    <s v="San Francisco, CA"/>
    <x v="0"/>
    <x v="0"/>
    <x v="2"/>
    <x v="10262"/>
    <x v="20"/>
    <s v="Epicor"/>
    <s v="['go', 'excel', 'microstrategy', 'cognos']"/>
  </r>
  <r>
    <x v="0"/>
    <s v="CMPTL AND DATA SCI RSCH SPEC 3 (Research Data Scientist)"/>
    <s v="Davis, CA"/>
    <x v="0"/>
    <x v="0"/>
    <x v="2"/>
    <x v="10263"/>
    <x v="216"/>
    <s v="University of California, Davis"/>
    <s v="['r', 'c', 'sql', 'nosql']"/>
  </r>
  <r>
    <x v="0"/>
    <s v="Data Analytics Specialist"/>
    <s v="United States"/>
    <x v="0"/>
    <x v="0"/>
    <x v="2"/>
    <x v="10264"/>
    <x v="57"/>
    <s v="Welocalize"/>
    <s v="['swift']"/>
  </r>
  <r>
    <x v="2"/>
    <s v="Credit Data Analyst"/>
    <s v="Anywhere"/>
    <x v="0"/>
    <x v="1"/>
    <x v="2"/>
    <x v="9852"/>
    <x v="31"/>
    <s v="Get It Recruit - Finance"/>
    <s v="['sql', 'python', 'tableau', 'looker']"/>
  </r>
  <r>
    <x v="1"/>
    <s v="Data Engineer Jobs"/>
    <s v="Washington, DC"/>
    <x v="1"/>
    <x v="0"/>
    <x v="2"/>
    <x v="10265"/>
    <x v="33"/>
    <s v="Advantex Consulting"/>
    <s v="['python', 'sql', 'neo4j', 'mysql', 'aws', 'spark', 'express', 'splunk', 'git', 'jira', 'confluence']"/>
  </r>
  <r>
    <x v="1"/>
    <s v="Lead Data Engineer"/>
    <s v="Valparaiso, IN"/>
    <x v="5"/>
    <x v="0"/>
    <x v="2"/>
    <x v="10266"/>
    <x v="176"/>
    <s v="Capital One"/>
    <s v="['python', 'scala', 'sql', 'java', 'nosql', 'mongo', 'shell', 'mysql', 'cassandra', 'aws', 'azure', 'redshift', 'snowflake', 'spark', 'hadoop', 'kafka']"/>
  </r>
  <r>
    <x v="4"/>
    <s v="Business Analyst (Korean Bilingual)"/>
    <s v="Northlake, TX"/>
    <x v="0"/>
    <x v="0"/>
    <x v="2"/>
    <x v="10267"/>
    <x v="99"/>
    <s v="Regal Professional Services"/>
    <s v="['sql', 'powerpoint', 'excel', 'visio']"/>
  </r>
  <r>
    <x v="3"/>
    <s v="Senior Data Engineer (AWS, python)"/>
    <s v="Springfield, MA"/>
    <x v="0"/>
    <x v="0"/>
    <x v="2"/>
    <x v="10268"/>
    <x v="381"/>
    <s v="Capital One"/>
    <s v="['python', 'java', 'scala', 'nosql', 'sql', 'mongo', 'shell', 'mysql', 'cassandra', 'aws', 'redshift', 'snowflake', 'azure', 'hadoop', 'kafka', 'spark']"/>
  </r>
  <r>
    <x v="2"/>
    <s v="Lead-Data Analyst"/>
    <s v="St. Charles, IL"/>
    <x v="0"/>
    <x v="0"/>
    <x v="2"/>
    <x v="10269"/>
    <x v="1715"/>
    <s v="EDWARD JONES"/>
    <m/>
  </r>
  <r>
    <x v="1"/>
    <s v="Hybrid - Data Engineer - Up to $600k"/>
    <s v="New York, NY"/>
    <x v="0"/>
    <x v="0"/>
    <x v="2"/>
    <x v="10270"/>
    <x v="1716"/>
    <s v="Durlston Partners"/>
    <s v="['python', 'c++']"/>
  </r>
  <r>
    <x v="1"/>
    <s v="Azure Data Engineer"/>
    <s v="Anywhere"/>
    <x v="0"/>
    <x v="1"/>
    <x v="2"/>
    <x v="10271"/>
    <x v="19"/>
    <s v="Daman"/>
    <s v="['sql', 'java', 'python', 'scala', 'azure', 'databricks', 'hadoop', 'spark', 'kafka']"/>
  </r>
  <r>
    <x v="1"/>
    <s v="Business Intelligence Data Engineer"/>
    <s v="Anywhere"/>
    <x v="0"/>
    <x v="1"/>
    <x v="2"/>
    <x v="10272"/>
    <x v="34"/>
    <s v="Emerson United Inc"/>
    <s v="['python', 'sql', 'nosql', 'azure', 'databricks', 'pyspark']"/>
  </r>
  <r>
    <x v="1"/>
    <s v="Lead Data Engineer"/>
    <s v="Austin, TX"/>
    <x v="0"/>
    <x v="0"/>
    <x v="2"/>
    <x v="10273"/>
    <x v="17"/>
    <s v="Infosys Technologies Ltd"/>
    <s v="['scala', 'python', 'sql', 'aws', 'hadoop', 'spark']"/>
  </r>
  <r>
    <x v="1"/>
    <s v="Data Engineer"/>
    <s v="Anywhere"/>
    <x v="0"/>
    <x v="1"/>
    <x v="1"/>
    <x v="10274"/>
    <x v="1173"/>
    <s v="ProFocus Technology"/>
    <s v="['sql', 'sql server', 'snowflake', 'azure']"/>
  </r>
  <r>
    <x v="1"/>
    <s v="Data Engineer"/>
    <s v="Denver, CO"/>
    <x v="0"/>
    <x v="0"/>
    <x v="2"/>
    <x v="10275"/>
    <x v="17"/>
    <s v="Insight Global"/>
    <s v="['sql', 'python', 'snowflake', 'azure', 'aws', 'kafka', 'flow']"/>
  </r>
  <r>
    <x v="4"/>
    <s v="Business Intelligence Analyst (Tableau/Salesforce)"/>
    <s v="Milwaukee, WI"/>
    <x v="0"/>
    <x v="0"/>
    <x v="2"/>
    <x v="10276"/>
    <x v="31"/>
    <s v="Jobot"/>
    <s v="['sql', 'tableau', 'excel']"/>
  </r>
  <r>
    <x v="3"/>
    <s v="Senior Data Engineer - Principal Associate"/>
    <s v="Philadelphia, PA"/>
    <x v="5"/>
    <x v="0"/>
    <x v="2"/>
    <x v="10277"/>
    <x v="25"/>
    <s v="Capital One"/>
    <s v="['java', 'scala', 'python', 'nosql', 'sql', 'shell', 'dynamodb', 'mysql', 'redis', 'snowflake', 'aws', 'azure', 'redshift', 'hadoop', 'kafka', 'spark']"/>
  </r>
  <r>
    <x v="1"/>
    <s v="GCP Data Engineer"/>
    <s v="Anywhere"/>
    <x v="0"/>
    <x v="1"/>
    <x v="2"/>
    <x v="10278"/>
    <x v="62"/>
    <s v="LTIMindtree"/>
    <s v="['python', 'sql', 'gcp', 'airflow']"/>
  </r>
  <r>
    <x v="1"/>
    <s v="Data Engineer - (ST)"/>
    <s v="St. Louis, MO"/>
    <x v="0"/>
    <x v="0"/>
    <x v="1"/>
    <x v="10279"/>
    <x v="1"/>
    <s v="worldgate llc"/>
    <s v="['sql', 'nosql', 'java', 'python', 'kafka', 'spark', 'hadoop']"/>
  </r>
  <r>
    <x v="1"/>
    <s v="Data Engineer-Intern (SD)"/>
    <s v="Lubbock, TX"/>
    <x v="0"/>
    <x v="0"/>
    <x v="1"/>
    <x v="10280"/>
    <x v="1"/>
    <s v="worldgate llc"/>
    <s v="['nosql', 'sql', 'no-sql', 'git']"/>
  </r>
  <r>
    <x v="1"/>
    <s v="Data Engineer"/>
    <s v="Anywhere"/>
    <x v="0"/>
    <x v="1"/>
    <x v="2"/>
    <x v="10281"/>
    <x v="2"/>
    <s v="Gateway Professional Network"/>
    <s v="['sql', 'r', 'c#', 't-sql', 'sql server', 'azure', 'databricks', 'kafka', 'power bi']"/>
  </r>
  <r>
    <x v="0"/>
    <s v="Data Scientist &amp; Python Developer"/>
    <s v="United States"/>
    <x v="0"/>
    <x v="0"/>
    <x v="2"/>
    <x v="10282"/>
    <x v="94"/>
    <s v="Burnalong"/>
    <s v="['python', 'sql', 'aws', 'pandas', 'numpy', 'matplotlib', 'seaborn', 'plotly', 'nltk', 'pytorch', 'django', 'flask', 'zoom']"/>
  </r>
  <r>
    <x v="2"/>
    <s v="Data Architect"/>
    <s v="Bristol, UK"/>
    <x v="0"/>
    <x v="0"/>
    <x v="6"/>
    <x v="10283"/>
    <x v="21"/>
    <s v="AND Digital"/>
    <s v="['python', 'r', 'sql', 'scala', 'mongodb', 'mongodb', 'elasticsearch', 'postgresql', 'sql server', 'oracle', 'aws', 'aurora', 'redshift', 'azure', 'hadoop', 'kafka']"/>
  </r>
  <r>
    <x v="1"/>
    <s v="Experienced Data Engineer(Small, fun, collaborative team)🤓"/>
    <s v="Anywhere"/>
    <x v="0"/>
    <x v="1"/>
    <x v="2"/>
    <x v="10284"/>
    <x v="12"/>
    <s v="Validate Health"/>
    <s v="['sql', 'python', 'r', 'sas', 'sas', 'shell', 'go', 'postgresql', 'databricks', 'aws', 'redshift', 'spark', 'airflow', 'linux', 'ssis', 'git', 'github', 'docker']"/>
  </r>
  <r>
    <x v="5"/>
    <s v="Staff Engineer (Backend) - Remote"/>
    <s v="Anywhere"/>
    <x v="0"/>
    <x v="1"/>
    <x v="96"/>
    <x v="10285"/>
    <x v="29"/>
    <s v="Correlation One"/>
    <s v="['python', 'java', 'gcp', 'react', 'django', 'flask', 'excel', 'outlook', 'kubernetes']"/>
  </r>
  <r>
    <x v="3"/>
    <s v="Senior Data Engineer"/>
    <s v="South Bend, IN"/>
    <x v="5"/>
    <x v="0"/>
    <x v="2"/>
    <x v="10286"/>
    <x v="25"/>
    <s v="Capital One"/>
    <s v="['java', 'scala', 'python', 'nosql', 'mongo', 'shell', 'cassandra', 'redshift', 'snowflake', 'aws', 'azure', 'spark', 'hadoop', 'kafka']"/>
  </r>
  <r>
    <x v="1"/>
    <s v="Mid to Senior Level Data Engineer--Consulting Services--Mainly..."/>
    <s v="Colorado"/>
    <x v="0"/>
    <x v="0"/>
    <x v="2"/>
    <x v="10287"/>
    <x v="54"/>
    <s v="EMW Staffing Solutions LLC"/>
    <s v="['nosql', 'sql', 'sql server', 'mysql', 'oracle', 'redshift', 'snowflake', 'azure', 'bigquery', 'aws', 'excel', 'power bi', 'tableau']"/>
  </r>
  <r>
    <x v="0"/>
    <s v="Staff Data Scientist, New Initiatives - Remote"/>
    <s v="Commerce, CA"/>
    <x v="0"/>
    <x v="0"/>
    <x v="2"/>
    <x v="10288"/>
    <x v="58"/>
    <s v="DropBox"/>
    <s v="['sql', 'python']"/>
  </r>
  <r>
    <x v="1"/>
    <s v="Hybrid - Data Engineer - Up to $500k"/>
    <s v="New York, NY"/>
    <x v="0"/>
    <x v="0"/>
    <x v="2"/>
    <x v="10289"/>
    <x v="1717"/>
    <s v="Durlston Partners"/>
    <s v="['python']"/>
  </r>
  <r>
    <x v="1"/>
    <s v="Data Engineer Python"/>
    <s v="St Paul, MN"/>
    <x v="0"/>
    <x v="0"/>
    <x v="1"/>
    <x v="10290"/>
    <x v="1"/>
    <s v="worldgate llc"/>
    <s v="['sql', 'nosql', 'java', 'python', 'kafka', 'spark', 'hadoop']"/>
  </r>
  <r>
    <x v="0"/>
    <s v="Data Scientist - Credit Risk"/>
    <s v="Irving, TX"/>
    <x v="0"/>
    <x v="0"/>
    <x v="2"/>
    <x v="10291"/>
    <x v="122"/>
    <s v="Cottonwood Financial"/>
    <s v="['sas', 'sas', 'python', 'r']"/>
  </r>
  <r>
    <x v="1"/>
    <s v="Lead Data Engineer"/>
    <s v="Anywhere"/>
    <x v="0"/>
    <x v="1"/>
    <x v="2"/>
    <x v="10292"/>
    <x v="51"/>
    <s v="Storm3"/>
    <s v="['python', 'javascript', 'ruby', 'ruby', 'databricks', 'aws', 'spark', 'node.js']"/>
  </r>
  <r>
    <x v="2"/>
    <s v="IT Business Data Analyst - Hybrid"/>
    <s v="Irving, TX"/>
    <x v="0"/>
    <x v="0"/>
    <x v="2"/>
    <x v="10293"/>
    <x v="309"/>
    <s v="Citi"/>
    <s v="['word', 'excel', 'visio', 'powerpoint']"/>
  </r>
  <r>
    <x v="1"/>
    <s v="Clinical Analytics Data Engineer"/>
    <s v="Addison, TX"/>
    <x v="0"/>
    <x v="0"/>
    <x v="2"/>
    <x v="10294"/>
    <x v="54"/>
    <s v="Yoh, A Day &amp; Zimmermann Company"/>
    <s v="['sql', 'nosql', 'python', 'sql server', 'oracle', 'azure', 'ssis', 'docker', 'git', 'flow']"/>
  </r>
  <r>
    <x v="1"/>
    <s v="Senior / Staff, Data Engineer"/>
    <s v="Anywhere"/>
    <x v="0"/>
    <x v="1"/>
    <x v="2"/>
    <x v="10295"/>
    <x v="161"/>
    <s v="Shiftsmart"/>
    <s v="['python', 'sql', 'nosql', 'mongodb', 'mongodb', 'kafka', 'airflow', 'spark']"/>
  </r>
  <r>
    <x v="0"/>
    <s v="Jr. Data Scientist"/>
    <s v="United States"/>
    <x v="0"/>
    <x v="0"/>
    <x v="1"/>
    <x v="10296"/>
    <x v="29"/>
    <s v="Modis"/>
    <s v="['python', 'r', 'sql', 'aws', 'tableau', 'power bi', 'git']"/>
  </r>
  <r>
    <x v="1"/>
    <s v="Data Engineer JR"/>
    <s v="Cincinnati, OH"/>
    <x v="0"/>
    <x v="0"/>
    <x v="1"/>
    <x v="10297"/>
    <x v="1"/>
    <s v="worldgate llc"/>
    <s v="['nosql', 'sql', 'no-sql', 'git']"/>
  </r>
  <r>
    <x v="7"/>
    <s v="NLP Engineer"/>
    <s v="Athens, Greece"/>
    <x v="0"/>
    <x v="0"/>
    <x v="38"/>
    <x v="10298"/>
    <x v="137"/>
    <s v="Môveo AI"/>
    <s v="['python', 'aws', 'azure', 'pytorch', 'tensorflow', 'word']"/>
  </r>
  <r>
    <x v="2"/>
    <s v="IT Data Analyst. Job in Tampa My Valley Jobs Today"/>
    <s v="Tampa, FL"/>
    <x v="0"/>
    <x v="0"/>
    <x v="2"/>
    <x v="10299"/>
    <x v="243"/>
    <s v="Chadwell Supply"/>
    <s v="['sql', 't-sql', 'crystal', 'sql server', 'ssrs', 'excel', 'power bi']"/>
  </r>
  <r>
    <x v="1"/>
    <s v="Cloud Data Engineer - Autonomous Vehicles - $150k+"/>
    <s v="Boston, MA"/>
    <x v="0"/>
    <x v="0"/>
    <x v="1"/>
    <x v="10300"/>
    <x v="71"/>
    <s v="Orbis"/>
    <s v="['aws', 'kubernetes']"/>
  </r>
  <r>
    <x v="3"/>
    <s v="Senior Data Engineer (Scala, Spark)"/>
    <s v="Anywhere"/>
    <x v="0"/>
    <x v="1"/>
    <x v="2"/>
    <x v="10301"/>
    <x v="21"/>
    <s v="Signify Technology"/>
    <s v="['scala', 'java', 'aws', 'spark', 'spring', 'kafka', 'hadoop', 'docker']"/>
  </r>
  <r>
    <x v="1"/>
    <s v="Data Engineer"/>
    <s v="Anywhere"/>
    <x v="0"/>
    <x v="1"/>
    <x v="2"/>
    <x v="10302"/>
    <x v="2"/>
    <s v="Daash Intelligence"/>
    <s v="['python', 'sql', 'aws', 'pyspark', 'flow', 'github', 'terraform']"/>
  </r>
  <r>
    <x v="3"/>
    <s v="Senior Data Engineer"/>
    <s v="Atlantic City, NJ"/>
    <x v="5"/>
    <x v="0"/>
    <x v="2"/>
    <x v="10303"/>
    <x v="25"/>
    <s v="Capital One"/>
    <s v="['java', 'scala', 'python', 'nosql', 'sql', 'mongo', 'shell', 'mysql', 'cassandra', 'redshift', 'snowflake', 'aws', 'azure', 'hadoop', 'kafka', 'spark']"/>
  </r>
  <r>
    <x v="1"/>
    <s v="AWS Data Engineer"/>
    <s v="Charlotte, NC"/>
    <x v="0"/>
    <x v="0"/>
    <x v="2"/>
    <x v="10304"/>
    <x v="2"/>
    <s v="KTek Resourcing"/>
    <s v="['dynamodb', 'db2', 'aws', 'aurora', 'visio', 'flow', 'jira', 'confluence']"/>
  </r>
  <r>
    <x v="4"/>
    <s v="Business Intelligence Analyst"/>
    <s v="United Kingdom"/>
    <x v="0"/>
    <x v="0"/>
    <x v="6"/>
    <x v="10305"/>
    <x v="452"/>
    <s v="Globant"/>
    <s v="['ssis']"/>
  </r>
  <r>
    <x v="0"/>
    <s v="Research Data Scientist &amp; Administrator III - Hybrid"/>
    <s v="Houston, TX"/>
    <x v="0"/>
    <x v="0"/>
    <x v="1"/>
    <x v="10306"/>
    <x v="1718"/>
    <s v="UTHealth Houston"/>
    <s v="['r', 'sas', 'sas', 'matlab', 'sql', 'python', 'java', 'hadoop', 'spss', 'tableau', 'excel']"/>
  </r>
  <r>
    <x v="1"/>
    <s v="Data Engineer, Product Analytics"/>
    <s v="Burlingame, CA"/>
    <x v="0"/>
    <x v="0"/>
    <x v="2"/>
    <x v="10307"/>
    <x v="490"/>
    <s v="Meta"/>
    <s v="['sql', 'python', 'c++', 'c#', 'scala']"/>
  </r>
  <r>
    <x v="3"/>
    <s v="Senior Data Engineer"/>
    <s v="Anywhere"/>
    <x v="0"/>
    <x v="1"/>
    <x v="2"/>
    <x v="10308"/>
    <x v="1"/>
    <s v="Confidential"/>
    <s v="['java', 'sql', 'no-sql', 'python', 'gcp', 'bigquery', 'kubernetes']"/>
  </r>
  <r>
    <x v="0"/>
    <s v="Data Scientist / Sr Data Scientist (fully remote)"/>
    <s v="Anywhere"/>
    <x v="0"/>
    <x v="1"/>
    <x v="2"/>
    <x v="10309"/>
    <x v="1719"/>
    <s v="Hill's Pet Nutrition"/>
    <s v="['python', 'javascript', 'github']"/>
  </r>
  <r>
    <x v="3"/>
    <s v="Senior Data Engineer"/>
    <s v="Georgia"/>
    <x v="0"/>
    <x v="0"/>
    <x v="2"/>
    <x v="10310"/>
    <x v="17"/>
    <s v="Ascendion"/>
    <s v="['sql', 'sql server', 'azure', 'ssis', 'flow']"/>
  </r>
  <r>
    <x v="0"/>
    <s v="Data Scientist"/>
    <s v="Arlington, TX"/>
    <x v="5"/>
    <x v="0"/>
    <x v="1"/>
    <x v="10311"/>
    <x v="206"/>
    <s v="US Office of the Chief of Staff of the Army"/>
    <m/>
  </r>
  <r>
    <x v="1"/>
    <s v="Lead Data Engineer"/>
    <s v="Sandy Springs, GA"/>
    <x v="0"/>
    <x v="0"/>
    <x v="2"/>
    <x v="10312"/>
    <x v="18"/>
    <s v="Grid Dynamics Holdings, Inc"/>
    <s v="['python', 'sql', 'databricks', 'snowflake', 'azure', 'spark', 'pyspark']"/>
  </r>
  <r>
    <x v="6"/>
    <s v="Senior Data Analyst - Social - PGD-8442"/>
    <s v="Bogotá, Bogota, Colombia"/>
    <x v="0"/>
    <x v="0"/>
    <x v="32"/>
    <x v="10313"/>
    <x v="46"/>
    <s v="Publicis Groupe"/>
    <m/>
  </r>
  <r>
    <x v="1"/>
    <s v="Data Engineer"/>
    <s v="Anywhere"/>
    <x v="0"/>
    <x v="1"/>
    <x v="1"/>
    <x v="10314"/>
    <x v="29"/>
    <s v="BibleProject"/>
    <s v="['sql', 'nosql', 'python', 'cassandra', 'bigquery', 'hadoop', 'spark', 'kafka', 'looker', 'tableau']"/>
  </r>
  <r>
    <x v="0"/>
    <s v="Data Scientist"/>
    <s v="San Francisco, CA"/>
    <x v="0"/>
    <x v="0"/>
    <x v="2"/>
    <x v="10315"/>
    <x v="71"/>
    <s v="Morrison Foerster"/>
    <s v="['python', 'r', 't-sql', 'azure', 'aws', 'tableau', 'power bi']"/>
  </r>
  <r>
    <x v="6"/>
    <s v="Senior Data Analyst"/>
    <s v="Lorton, VA"/>
    <x v="0"/>
    <x v="0"/>
    <x v="2"/>
    <x v="10316"/>
    <x v="18"/>
    <s v="Novul Solutions"/>
    <s v="['sql', 'python', 'aws', 'databricks', 'qlik', 'tableau', 'power bi', 'microstrategy']"/>
  </r>
  <r>
    <x v="0"/>
    <s v="Data Scientist, FinOps - Apptio"/>
    <s v="Raleigh, NC"/>
    <x v="5"/>
    <x v="0"/>
    <x v="2"/>
    <x v="10317"/>
    <x v="170"/>
    <s v="IBM"/>
    <s v="['python', 'aws', 'gcp', 'azure', 'bigquery', 'redshift', 'ibm cloud', 'tensorflow', 'pytorch', 'scikit-learn', 'nltk']"/>
  </r>
  <r>
    <x v="2"/>
    <s v="Data Analyst (QA)"/>
    <s v="Anywhere"/>
    <x v="0"/>
    <x v="1"/>
    <x v="2"/>
    <x v="10318"/>
    <x v="1207"/>
    <s v="Insight Global"/>
    <s v="['excel']"/>
  </r>
  <r>
    <x v="0"/>
    <s v="Data Scientist"/>
    <s v="London, UK"/>
    <x v="0"/>
    <x v="0"/>
    <x v="6"/>
    <x v="10319"/>
    <x v="172"/>
    <s v="Heron Data"/>
    <s v="['go', 'python', 'sql', 'pytorch']"/>
  </r>
  <r>
    <x v="2"/>
    <s v="Claims Data Analyst - 208554"/>
    <s v="Anywhere"/>
    <x v="0"/>
    <x v="1"/>
    <x v="2"/>
    <x v="10320"/>
    <x v="16"/>
    <s v="Medix Technology"/>
    <s v="['sql', 'tableau', 'power bi', 'alteryx']"/>
  </r>
  <r>
    <x v="1"/>
    <s v="Sr Data Engineer"/>
    <s v="Denver, CO"/>
    <x v="0"/>
    <x v="0"/>
    <x v="2"/>
    <x v="10321"/>
    <x v="51"/>
    <s v="Talent Navigation Experts"/>
    <s v="['sql', 'snowflake', 'oracle', 'sap']"/>
  </r>
  <r>
    <x v="1"/>
    <s v="ES- Data Engineer"/>
    <s v="Madrid, Spain"/>
    <x v="0"/>
    <x v="0"/>
    <x v="20"/>
    <x v="10322"/>
    <x v="179"/>
    <s v="Devoteam"/>
    <s v="['sql', 'aws', 'airflow']"/>
  </r>
  <r>
    <x v="0"/>
    <s v="Lead Data Scientist, LLMs"/>
    <s v="Anywhere"/>
    <x v="0"/>
    <x v="1"/>
    <x v="2"/>
    <x v="10323"/>
    <x v="11"/>
    <s v="Harnham"/>
    <s v="['python', 'sql', 'aws']"/>
  </r>
  <r>
    <x v="0"/>
    <s v="Data Scientist III"/>
    <s v="Gainesville, FL"/>
    <x v="0"/>
    <x v="0"/>
    <x v="2"/>
    <x v="10324"/>
    <x v="231"/>
    <s v="University of Florida"/>
    <m/>
  </r>
  <r>
    <x v="1"/>
    <s v="Data Engineer"/>
    <s v="Texas"/>
    <x v="0"/>
    <x v="0"/>
    <x v="2"/>
    <x v="10325"/>
    <x v="19"/>
    <s v="IDR, Inc."/>
    <s v="['python', 'sql', 'aws', 'spark', 'hadoop']"/>
  </r>
  <r>
    <x v="1"/>
    <s v="Data Engineer"/>
    <s v="Anywhere"/>
    <x v="0"/>
    <x v="1"/>
    <x v="6"/>
    <x v="10326"/>
    <x v="282"/>
    <s v="Maxwell Bond®"/>
    <s v="['sql', 'azure', 'power bi']"/>
  </r>
  <r>
    <x v="0"/>
    <s v="GEOINT Data Scientist"/>
    <s v="St. Louis, MO"/>
    <x v="0"/>
    <x v="0"/>
    <x v="2"/>
    <x v="10327"/>
    <x v="122"/>
    <s v="KAPS Solutions"/>
    <s v="['visual basic', 'r', 'python', 'sas', 'sas', 'matlab', 'sql', 'postgresql', 'oracle', 'spss', 'tableau']"/>
  </r>
  <r>
    <x v="1"/>
    <s v="Full Stack Data Engineer"/>
    <s v="Aventura, FL"/>
    <x v="0"/>
    <x v="0"/>
    <x v="2"/>
    <x v="10328"/>
    <x v="80"/>
    <s v="ttg Talent Solutions"/>
    <s v="['python', 'javascript', 'sql', 'bigquery', 'jquery', 'flow']"/>
  </r>
  <r>
    <x v="2"/>
    <s v="Healthcare Quality Data Analyst"/>
    <s v="Anywhere"/>
    <x v="0"/>
    <x v="1"/>
    <x v="2"/>
    <x v="10329"/>
    <x v="23"/>
    <s v="Insight Global Healthcare"/>
    <s v="['excel', 'powerpoint', 'qlik', 'tableau']"/>
  </r>
  <r>
    <x v="0"/>
    <s v="Graduate Data Scientist"/>
    <s v="Paris, France"/>
    <x v="0"/>
    <x v="0"/>
    <x v="27"/>
    <x v="10330"/>
    <x v="20"/>
    <s v="Shift Technology"/>
    <s v="['sql', 'c#', 'elasticsearch']"/>
  </r>
  <r>
    <x v="1"/>
    <s v="Microsoft 365 Data and Analytics Engineer"/>
    <s v="Anywhere"/>
    <x v="0"/>
    <x v="1"/>
    <x v="2"/>
    <x v="10331"/>
    <x v="28"/>
    <s v="Hexaware Technologies"/>
    <s v="['sql', 'powershell', 'python']"/>
  </r>
  <r>
    <x v="3"/>
    <s v="Senior Data Engineer"/>
    <s v="Miami, FL"/>
    <x v="0"/>
    <x v="0"/>
    <x v="2"/>
    <x v="10332"/>
    <x v="71"/>
    <s v="Gravity IT Resources"/>
    <s v="['sql', 'nosql', 'snowflake', 'flow', 'git']"/>
  </r>
  <r>
    <x v="2"/>
    <s v="Data Analyst"/>
    <s v="Las Vegas, NV"/>
    <x v="0"/>
    <x v="0"/>
    <x v="2"/>
    <x v="10333"/>
    <x v="1720"/>
    <s v="Regional Transportation Commission of Southern Nevada"/>
    <s v="['c', 't-sql', 'crystal', 'tableau', 'power bi']"/>
  </r>
  <r>
    <x v="1"/>
    <s v="Data Engineer - SnowFlake, Azure Data, Terraform"/>
    <s v="Portland, OR"/>
    <x v="0"/>
    <x v="0"/>
    <x v="2"/>
    <x v="10334"/>
    <x v="120"/>
    <s v="ProFocus Technology"/>
    <s v="['sql', 'snowflake', 'azure', 'terraform']"/>
  </r>
  <r>
    <x v="1"/>
    <s v="Fully Remote - Golang Data Engineer"/>
    <s v="Anywhere"/>
    <x v="0"/>
    <x v="1"/>
    <x v="2"/>
    <x v="10335"/>
    <x v="180"/>
    <s v="Durlston Partners"/>
    <s v="['golang', 'sql', 'aws']"/>
  </r>
  <r>
    <x v="2"/>
    <s v="Data Analyst/Power BI, Google Analytics - Financial Services..."/>
    <s v="Montvale, NJ"/>
    <x v="0"/>
    <x v="0"/>
    <x v="2"/>
    <x v="10336"/>
    <x v="239"/>
    <s v="Madison Trust Company"/>
    <s v="['sql', 'aws', 'redshift', 'power bi', 'tableau']"/>
  </r>
  <r>
    <x v="8"/>
    <s v="Senior Data Scientist"/>
    <s v="United States"/>
    <x v="0"/>
    <x v="0"/>
    <x v="2"/>
    <x v="10337"/>
    <x v="68"/>
    <s v="New Wave Staffing"/>
    <s v="['python', 'sql', 'databricks', 'scikit-learn', 'spark']"/>
  </r>
  <r>
    <x v="0"/>
    <s v="Pessoa Estagiária | Data Science"/>
    <s v="São Paulo, State of São Paulo, Brazil"/>
    <x v="0"/>
    <x v="0"/>
    <x v="41"/>
    <x v="10338"/>
    <x v="36"/>
    <s v="Creditas"/>
    <s v="['python', 'r', 'sql', 'pandas', 'numpy', 'matplotlib', 'scikit-learn', 'git']"/>
  </r>
  <r>
    <x v="0"/>
    <s v="Data Scientist I"/>
    <s v="Boston, MA"/>
    <x v="0"/>
    <x v="0"/>
    <x v="2"/>
    <x v="10339"/>
    <x v="147"/>
    <s v="Tresume and Asta CRS"/>
    <s v="['r', 'sql', 'python', 'scala', 'java', 'c++']"/>
  </r>
  <r>
    <x v="0"/>
    <s v="Data Scientist Jobs"/>
    <s v="Springfield, VA"/>
    <x v="0"/>
    <x v="0"/>
    <x v="2"/>
    <x v="10340"/>
    <x v="33"/>
    <s v="Omni Federal"/>
    <s v="['python', 'java', 'javascript', 'sql', 'r']"/>
  </r>
  <r>
    <x v="6"/>
    <s v="Senior Data Analyst -  Marketing Analytics"/>
    <s v="Spain"/>
    <x v="1"/>
    <x v="0"/>
    <x v="20"/>
    <x v="10341"/>
    <x v="46"/>
    <s v="Back Market"/>
    <s v="['sql']"/>
  </r>
  <r>
    <x v="3"/>
    <s v="Senior Data Engineer - Principal Associate"/>
    <s v="NEWCOMB HALL, VA"/>
    <x v="5"/>
    <x v="0"/>
    <x v="2"/>
    <x v="10342"/>
    <x v="25"/>
    <s v="Capital One"/>
    <s v="['java', 'scala', 'python', 'nosql', 'sql', 'shell', 'dynamodb', 'mysql', 'redis', 'snowflake', 'aws', 'azure', 'redshift', 'hadoop', 'kafka', 'spark']"/>
  </r>
  <r>
    <x v="1"/>
    <s v="Data Engineer"/>
    <s v="Omaha, NE"/>
    <x v="0"/>
    <x v="0"/>
    <x v="2"/>
    <x v="10343"/>
    <x v="56"/>
    <s v="Boston Mutual Life Insurance Company"/>
    <s v="['sql', 'python', 'powershell', 'sql server', 'databricks', 'azure', 'spark', 'tableau', 'power bi', 'qlik', 'git']"/>
  </r>
  <r>
    <x v="1"/>
    <s v="Data Engineer"/>
    <s v="California City, CA"/>
    <x v="1"/>
    <x v="0"/>
    <x v="2"/>
    <x v="10344"/>
    <x v="31"/>
    <s v="Bitflow Innovative Group Inc"/>
    <s v="['sql', 'python', 'spark', 'airflow', 'jenkins']"/>
  </r>
  <r>
    <x v="2"/>
    <s v="Data Governance Analyst"/>
    <s v="Roswell, GA"/>
    <x v="0"/>
    <x v="0"/>
    <x v="2"/>
    <x v="10345"/>
    <x v="89"/>
    <s v="Staffing Technologies"/>
    <s v="['sql', 'python']"/>
  </r>
  <r>
    <x v="2"/>
    <s v="Junior Data Analyst"/>
    <s v="Greenville, SC"/>
    <x v="0"/>
    <x v="0"/>
    <x v="2"/>
    <x v="10346"/>
    <x v="63"/>
    <s v="Lima One Capital"/>
    <s v="['excel']"/>
  </r>
  <r>
    <x v="1"/>
    <s v="Data Engineer II (Greater Denver Area, CO)"/>
    <s v="Englewood, CO"/>
    <x v="0"/>
    <x v="0"/>
    <x v="2"/>
    <x v="10347"/>
    <x v="1721"/>
    <s v="DISH"/>
    <s v="['python', 'sql', 'mysql', 'oracle', 'airflow', 'kafka', 'spark', 'gitlab']"/>
  </r>
  <r>
    <x v="0"/>
    <s v="Data Scientist"/>
    <s v="Herndon, VA"/>
    <x v="0"/>
    <x v="0"/>
    <x v="2"/>
    <x v="10348"/>
    <x v="62"/>
    <s v="Peraton"/>
    <s v="['c#', 'c++', 'python', 'hadoop', 'pandas', 'jupyter', 'windows', 'excel']"/>
  </r>
  <r>
    <x v="1"/>
    <s v="Data Engineer"/>
    <s v="Charleroi, Belgium"/>
    <x v="0"/>
    <x v="0"/>
    <x v="3"/>
    <x v="10349"/>
    <x v="56"/>
    <s v="Talan"/>
    <s v="['t-sql', 'sql', 'sql server', 'azure', 'aws', 'gcp', 'git']"/>
  </r>
  <r>
    <x v="1"/>
    <s v="Data Engineer"/>
    <s v="Huntsville, AL"/>
    <x v="0"/>
    <x v="0"/>
    <x v="2"/>
    <x v="10350"/>
    <x v="56"/>
    <s v="Davidson Technologies Inc."/>
    <s v="['python', 'scala', 'java', 'databricks', 'snowflake', 'airflow', 'kafka', 'pyspark', 'hadoop']"/>
  </r>
  <r>
    <x v="3"/>
    <s v="Senior Data Engineer/ Analyst"/>
    <s v="Illinois"/>
    <x v="0"/>
    <x v="0"/>
    <x v="2"/>
    <x v="10351"/>
    <x v="200"/>
    <s v="Oscar Technology"/>
    <s v="['t-sql', 'python', 'sql', 'power bi']"/>
  </r>
  <r>
    <x v="1"/>
    <s v="Data Engineer"/>
    <s v="New York, NY"/>
    <x v="0"/>
    <x v="0"/>
    <x v="2"/>
    <x v="10352"/>
    <x v="17"/>
    <s v="Pridevel Consulting, Inc"/>
    <s v="['sql', 'sql server', 'snowflake', 'oracle', 'tableau']"/>
  </r>
  <r>
    <x v="3"/>
    <s v="Senior Data Engineer"/>
    <s v="Anywhere"/>
    <x v="0"/>
    <x v="1"/>
    <x v="2"/>
    <x v="10353"/>
    <x v="62"/>
    <s v="Recruiting from Scratch"/>
    <s v="['sql', 'python', 'dynamodb', 'snowflake', 'aws', 'gcp', 'azure', 'looker', 'terraform']"/>
  </r>
  <r>
    <x v="8"/>
    <s v="Senior Manager Data Science"/>
    <s v="Anywhere"/>
    <x v="0"/>
    <x v="1"/>
    <x v="2"/>
    <x v="10354"/>
    <x v="125"/>
    <s v="Progressive"/>
    <s v="['r', 'python', 'sql', 'aws', 'hadoop', 'github']"/>
  </r>
  <r>
    <x v="2"/>
    <s v="Data Analyst - MarTech"/>
    <s v="Brisbane QLD, Australia"/>
    <x v="0"/>
    <x v="0"/>
    <x v="51"/>
    <x v="10355"/>
    <x v="83"/>
    <s v="Entain"/>
    <s v="['sql', 'snowflake', 'bigquery', 'express', 'excel', 'power bi', 'dax']"/>
  </r>
  <r>
    <x v="1"/>
    <s v="Lead Data Engineer"/>
    <s v="NEWCOMB HALL, VA"/>
    <x v="5"/>
    <x v="0"/>
    <x v="2"/>
    <x v="10356"/>
    <x v="315"/>
    <s v="Capital One"/>
    <s v="['aws', 'jira']"/>
  </r>
  <r>
    <x v="0"/>
    <s v="Data Scientist, Trust and Safety - USDS"/>
    <s v="Los Angeles, CA"/>
    <x v="0"/>
    <x v="0"/>
    <x v="2"/>
    <x v="10357"/>
    <x v="226"/>
    <s v="TikTok"/>
    <s v="['express']"/>
  </r>
  <r>
    <x v="5"/>
    <s v="Senior Software Engineer (AdEngine Data Analytics)"/>
    <s v="Redwood City, CA"/>
    <x v="0"/>
    <x v="0"/>
    <x v="2"/>
    <x v="10358"/>
    <x v="1"/>
    <s v="PubMatic"/>
    <s v="['java', 'hadoop', 'kafka', 'spring', 'spark', 'jenkins', 'github', 'confluence']"/>
  </r>
  <r>
    <x v="1"/>
    <s v="Data Engineer Data &amp; Analytics 1412382"/>
    <s v="Anywhere"/>
    <x v="0"/>
    <x v="1"/>
    <x v="2"/>
    <x v="10359"/>
    <x v="560"/>
    <s v="Cisco"/>
    <s v="['sql', 'python', 'bigquery', 'gcp', 'looker', 'sap', 'git']"/>
  </r>
  <r>
    <x v="0"/>
    <s v="Data Scientist. Job in Chantilly NBC4i Jobs"/>
    <s v="Chantilly, VA"/>
    <x v="5"/>
    <x v="0"/>
    <x v="2"/>
    <x v="10360"/>
    <x v="698"/>
    <s v="Booz Allen Hamilton"/>
    <s v="['r', 'python', 'java', 'sql', 'vba', 'tableau', 'excel']"/>
  </r>
  <r>
    <x v="0"/>
    <s v="Data Scientist"/>
    <s v="Irving, TX"/>
    <x v="0"/>
    <x v="0"/>
    <x v="2"/>
    <x v="10361"/>
    <x v="2"/>
    <s v="PUBLICIS GROUPE"/>
    <s v="['python', 't-sql', 'azure', 'databricks', 'spark', 'tensorflow', 'keras', 'airflow', 'hadoop', 'pytorch', 'flow']"/>
  </r>
  <r>
    <x v="0"/>
    <s v="Lead Data Scientist"/>
    <s v="Alpharetta, GA"/>
    <x v="0"/>
    <x v="0"/>
    <x v="2"/>
    <x v="10362"/>
    <x v="1"/>
    <s v="Matlen Silver"/>
    <s v="['r', 'python', 'databricks', 'aws', 'azure', 'gcp']"/>
  </r>
  <r>
    <x v="2"/>
    <s v="Partner Data Analyst"/>
    <s v="Herzliya, Israel"/>
    <x v="0"/>
    <x v="0"/>
    <x v="8"/>
    <x v="10363"/>
    <x v="46"/>
    <s v="AppsFlyer"/>
    <s v="['sql', 'python', 'go']"/>
  </r>
  <r>
    <x v="3"/>
    <s v="Senior Data Engineer"/>
    <s v="Atlanta, GA"/>
    <x v="0"/>
    <x v="0"/>
    <x v="2"/>
    <x v="10364"/>
    <x v="56"/>
    <s v="Visa"/>
    <s v="['python', 'sql', 'aws', 'gcp', 'azure', 'hadoop', 'spark', 'pandas', 'numpy', 'ssis', 'tableau', 'power bi']"/>
  </r>
  <r>
    <x v="8"/>
    <s v="Senior Data Scientist - TS Clearance Required"/>
    <s v="Washington, DC"/>
    <x v="0"/>
    <x v="0"/>
    <x v="2"/>
    <x v="10365"/>
    <x v="27"/>
    <s v="Harnham"/>
    <s v="['python', 'sql']"/>
  </r>
  <r>
    <x v="0"/>
    <s v="Data Strategist"/>
    <s v="Anywhere"/>
    <x v="0"/>
    <x v="1"/>
    <x v="2"/>
    <x v="10366"/>
    <x v="2"/>
    <s v="Harmony Analytics"/>
    <s v="['python', 'r', 'express']"/>
  </r>
  <r>
    <x v="0"/>
    <s v="Statistician (Data Scientist)"/>
    <s v="Alexandria, VA"/>
    <x v="0"/>
    <x v="0"/>
    <x v="2"/>
    <x v="10367"/>
    <x v="1023"/>
    <s v="NCUA"/>
    <s v="['sql', 'sas', 'sas', 'python', 'r']"/>
  </r>
  <r>
    <x v="0"/>
    <s v="Data Scientist"/>
    <s v="Norway"/>
    <x v="0"/>
    <x v="0"/>
    <x v="56"/>
    <x v="10368"/>
    <x v="178"/>
    <s v="Statkraft"/>
    <s v="['python', 'sql']"/>
  </r>
  <r>
    <x v="1"/>
    <s v="Lead Data Engineer"/>
    <s v="Surry, NH"/>
    <x v="5"/>
    <x v="0"/>
    <x v="2"/>
    <x v="10369"/>
    <x v="176"/>
    <s v="Capital One"/>
    <s v="['java', 'scala', 'python', 'nosql', 'sql', 'mongo', 'shell', 'mysql', 'cassandra', 'redshift', 'snowflake', 'aws', 'azure', 'hadoop', 'kafka', 'spark']"/>
  </r>
  <r>
    <x v="1"/>
    <s v="DataOS Data Engineer"/>
    <s v="United States"/>
    <x v="0"/>
    <x v="0"/>
    <x v="2"/>
    <x v="10370"/>
    <x v="52"/>
    <s v="HP"/>
    <s v="['python', 'java', 'scala', 'sql', 'aws', 'gcp', 'spark', 'airflow', 'jupyter', 'flow']"/>
  </r>
  <r>
    <x v="6"/>
    <s v="AVP Senior Data Analyst"/>
    <s v="Spring Valley, NY"/>
    <x v="0"/>
    <x v="0"/>
    <x v="2"/>
    <x v="10371"/>
    <x v="1105"/>
    <s v="Citi"/>
    <s v="['sql', 'python', 'r', 'excel', 'cognos', 'tableau', 'power bi', 'jira']"/>
  </r>
  <r>
    <x v="1"/>
    <s v="Data Engineer - USDS"/>
    <s v="Los Angeles, CA"/>
    <x v="0"/>
    <x v="0"/>
    <x v="2"/>
    <x v="10372"/>
    <x v="1039"/>
    <s v="TikTok"/>
    <s v="['java', 'sql', 'nosql', 'cassandra', 'kafka', 'gdpr', 'express', 'tableau', 'power bi', 'flow']"/>
  </r>
  <r>
    <x v="6"/>
    <s v="Senior Bioinformatics Scientist"/>
    <s v="California"/>
    <x v="0"/>
    <x v="0"/>
    <x v="2"/>
    <x v="10373"/>
    <x v="62"/>
    <s v="Harnham"/>
    <s v="['python']"/>
  </r>
  <r>
    <x v="1"/>
    <s v="Data Engineer - Data Platform"/>
    <s v="San Jose, CA"/>
    <x v="0"/>
    <x v="0"/>
    <x v="2"/>
    <x v="10374"/>
    <x v="112"/>
    <s v="TikTok"/>
    <s v="['sql', 'spark', 'kafka']"/>
  </r>
  <r>
    <x v="1"/>
    <s v="Data Engineer"/>
    <s v="Anywhere"/>
    <x v="0"/>
    <x v="1"/>
    <x v="1"/>
    <x v="10375"/>
    <x v="56"/>
    <s v="Insight Global"/>
    <s v="['sql', 'gcp', 'bigquery', 'sap']"/>
  </r>
  <r>
    <x v="1"/>
    <s v="Data Engineering-FT"/>
    <s v="Lexington, KY"/>
    <x v="0"/>
    <x v="0"/>
    <x v="2"/>
    <x v="10376"/>
    <x v="1"/>
    <s v="worldgate llc"/>
    <s v="['sql', 'nosql', 'java', 'python', 'kafka', 'spark', 'hadoop']"/>
  </r>
  <r>
    <x v="2"/>
    <s v="Software Engineer - Data Analyst"/>
    <s v="San Juan, Puerto Rico"/>
    <x v="0"/>
    <x v="0"/>
    <x v="55"/>
    <x v="10377"/>
    <x v="243"/>
    <s v="Target Human Resources Solutions"/>
    <s v="['c#', 'java', 'javascript', 'sql', 'sql server', 'mysql', 'db2', 'oracle', 'react', 'angular', 'ssrs', 'ssis']"/>
  </r>
  <r>
    <x v="0"/>
    <s v="Data Scientist"/>
    <s v="New York, NY"/>
    <x v="0"/>
    <x v="0"/>
    <x v="2"/>
    <x v="10378"/>
    <x v="21"/>
    <s v="Hott Source"/>
    <m/>
  </r>
  <r>
    <x v="1"/>
    <s v="Data Engineer"/>
    <s v="South San Francisco, CA"/>
    <x v="0"/>
    <x v="0"/>
    <x v="2"/>
    <x v="10379"/>
    <x v="1722"/>
    <s v="Visions in View Inc"/>
    <s v="['aws', 'snowflake']"/>
  </r>
  <r>
    <x v="0"/>
    <s v="PK data scientist-Senior Manager"/>
    <s v="United States"/>
    <x v="0"/>
    <x v="0"/>
    <x v="2"/>
    <x v="10380"/>
    <x v="68"/>
    <s v="REVOLUTION Medicines"/>
    <s v="['r']"/>
  </r>
  <r>
    <x v="2"/>
    <s v="Equity Derivatives Data Analyst"/>
    <s v="New York, NY"/>
    <x v="0"/>
    <x v="0"/>
    <x v="2"/>
    <x v="10381"/>
    <x v="54"/>
    <s v="WSNe Inc."/>
    <m/>
  </r>
  <r>
    <x v="2"/>
    <s v="Data Analyst"/>
    <s v="Atlanta, GA"/>
    <x v="0"/>
    <x v="0"/>
    <x v="2"/>
    <x v="10382"/>
    <x v="96"/>
    <s v="Glocomms"/>
    <m/>
  </r>
  <r>
    <x v="3"/>
    <s v="Senior Data Engineer"/>
    <s v="Anywhere"/>
    <x v="0"/>
    <x v="1"/>
    <x v="2"/>
    <x v="10383"/>
    <x v="66"/>
    <s v="Verve Search Group"/>
    <s v="['kafka', 'kubernetes']"/>
  </r>
  <r>
    <x v="0"/>
    <s v="Data Scientist"/>
    <s v="Tel Aviv-Yafo, Israel"/>
    <x v="0"/>
    <x v="0"/>
    <x v="8"/>
    <x v="10384"/>
    <x v="8"/>
    <s v="TripActions"/>
    <s v="['sql', 'python', 'numpy', 'pandas', 'tensorflow', 'tableau', 'git']"/>
  </r>
  <r>
    <x v="1"/>
    <s v="Data Engineer - Apache Spark Tech Lead | Full Time"/>
    <s v="Minneapolis, MN"/>
    <x v="0"/>
    <x v="0"/>
    <x v="2"/>
    <x v="10385"/>
    <x v="23"/>
    <s v="ApTask"/>
    <s v="['scala', 'sql', 'python', 'shell', 'azure', 'spark', 'hadoop', 'unix', 'github']"/>
  </r>
  <r>
    <x v="2"/>
    <s v="Data Analyst / Data Scientist, Wholesale"/>
    <s v="Dallas, TX"/>
    <x v="0"/>
    <x v="0"/>
    <x v="2"/>
    <x v="10386"/>
    <x v="527"/>
    <s v="Frontier Communications"/>
    <s v="['python', 'pandas', 'excel', 'alteryx']"/>
  </r>
  <r>
    <x v="2"/>
    <s v="Data Analyst"/>
    <s v="Bakersfield, CA"/>
    <x v="0"/>
    <x v="0"/>
    <x v="2"/>
    <x v="10387"/>
    <x v="231"/>
    <s v="Creative Financial Staffing (CFS)"/>
    <s v="['sql', 'python', 'azure', 'power bi', 'excel']"/>
  </r>
  <r>
    <x v="1"/>
    <s v="DATA SCIENCE/DATA ENGINEER"/>
    <s v="California City, CA"/>
    <x v="0"/>
    <x v="0"/>
    <x v="1"/>
    <x v="10388"/>
    <x v="17"/>
    <s v="Analysis Studio"/>
    <s v="['r', 'sql', 'python', 'scala', 'java', 'c++', 'hadoop', 'tableau']"/>
  </r>
  <r>
    <x v="1"/>
    <s v="Data Engineer - Process Industries"/>
    <s v="Willow Grove, PA"/>
    <x v="0"/>
    <x v="0"/>
    <x v="2"/>
    <x v="10389"/>
    <x v="29"/>
    <s v="Kane Partners LLC"/>
    <s v="['python']"/>
  </r>
  <r>
    <x v="4"/>
    <s v="Business Intelligence Analyst"/>
    <s v="Newark, NJ"/>
    <x v="0"/>
    <x v="0"/>
    <x v="2"/>
    <x v="10390"/>
    <x v="91"/>
    <s v="NeenOpal Inc."/>
    <s v="['sql', 'mysql', 'sql server', 'redshift', 'tableau', 'power bi']"/>
  </r>
  <r>
    <x v="1"/>
    <s v="INFRASTRUCTURE DATA ENGINEER (AWS) (Fulltime, W2 &amp; Onsite)"/>
    <s v="San Jose, CA"/>
    <x v="0"/>
    <x v="0"/>
    <x v="2"/>
    <x v="10391"/>
    <x v="101"/>
    <s v="ACL Digital"/>
    <s v="['aws']"/>
  </r>
  <r>
    <x v="2"/>
    <s v="HR DATA ANALYST"/>
    <s v="Tallahassee, FL"/>
    <x v="0"/>
    <x v="0"/>
    <x v="2"/>
    <x v="10392"/>
    <x v="1723"/>
    <s v="The State of Florida"/>
    <s v="['go', 'sharepoint', 'excel', 'word', 'outlook']"/>
  </r>
  <r>
    <x v="1"/>
    <s v="GCP Data Engineer"/>
    <s v="Austin, TX"/>
    <x v="0"/>
    <x v="0"/>
    <x v="2"/>
    <x v="10393"/>
    <x v="28"/>
    <s v="Teamware Solutions (quantum leap consulting)."/>
    <s v="['python', 'scala', 'java', 'snowflake', 'aws', 'azure', 'spark', 'kubernetes']"/>
  </r>
  <r>
    <x v="0"/>
    <s v="Data Scientist/Analyst"/>
    <s v="Washington, DC"/>
    <x v="0"/>
    <x v="0"/>
    <x v="2"/>
    <x v="10394"/>
    <x v="581"/>
    <s v="Innovative Technologies Corporation"/>
    <m/>
  </r>
  <r>
    <x v="0"/>
    <s v="Manager, Data Science (Remote)"/>
    <s v="Charlotte, NC"/>
    <x v="0"/>
    <x v="0"/>
    <x v="2"/>
    <x v="10395"/>
    <x v="71"/>
    <s v="Co-Op Financial Services"/>
    <s v="['sql', 'python']"/>
  </r>
  <r>
    <x v="3"/>
    <s v="Senior Data Engineer"/>
    <s v="Atlanta, GA"/>
    <x v="0"/>
    <x v="0"/>
    <x v="2"/>
    <x v="10396"/>
    <x v="1"/>
    <s v="Rise Technical"/>
    <s v="['python', 'tableau']"/>
  </r>
  <r>
    <x v="0"/>
    <s v="Director, Data Science"/>
    <s v="Anywhere"/>
    <x v="0"/>
    <x v="1"/>
    <x v="2"/>
    <x v="10397"/>
    <x v="62"/>
    <s v="BlueLabs Analytics, Inc."/>
    <s v="['python', 'sql', 'r', 'spss', 'spreadsheet', 'excel', 'sheets', 'powerpoint']"/>
  </r>
  <r>
    <x v="2"/>
    <s v="Data Analyst"/>
    <s v="Anywhere"/>
    <x v="2"/>
    <x v="1"/>
    <x v="2"/>
    <x v="10398"/>
    <x v="39"/>
    <s v="The Phoenix Group"/>
    <m/>
  </r>
  <r>
    <x v="8"/>
    <s v="Senior Data Scientist, Causal Inference - Marketing Technology (6..."/>
    <s v="United States"/>
    <x v="1"/>
    <x v="0"/>
    <x v="2"/>
    <x v="10399"/>
    <x v="8"/>
    <s v="Airbnb"/>
    <s v="['python', 'r', 'sql']"/>
  </r>
  <r>
    <x v="1"/>
    <s v="Data Engineer (CloverDX)"/>
    <s v="Anywhere"/>
    <x v="0"/>
    <x v="1"/>
    <x v="1"/>
    <x v="10400"/>
    <x v="323"/>
    <s v="Benefitfocus"/>
    <s v="['perl', 'python', 'bash', 'linux']"/>
  </r>
  <r>
    <x v="0"/>
    <s v="Data Scientist"/>
    <s v="Wentzville, MO"/>
    <x v="0"/>
    <x v="0"/>
    <x v="2"/>
    <x v="10401"/>
    <x v="57"/>
    <s v="Midtown Home Improvements"/>
    <s v="['python', 'r', 'sql', 'aws', 'tensorflow', 'keras', 'pytorch']"/>
  </r>
  <r>
    <x v="1"/>
    <s v="Sr Data Engineer - Hybrid"/>
    <s v="Durham, NC"/>
    <x v="0"/>
    <x v="0"/>
    <x v="2"/>
    <x v="10402"/>
    <x v="56"/>
    <s v="Syngenta Group"/>
    <s v="['sql', 'nosql', 'java', 'aws', 'redshift', 'kafka']"/>
  </r>
  <r>
    <x v="1"/>
    <s v="Data Engineer"/>
    <s v="Temecula, CA"/>
    <x v="0"/>
    <x v="0"/>
    <x v="2"/>
    <x v="10403"/>
    <x v="67"/>
    <s v="Insight Global"/>
    <s v="['sql', 'bigquery']"/>
  </r>
  <r>
    <x v="0"/>
    <s v="Principal Data Scientist"/>
    <s v="Anywhere"/>
    <x v="0"/>
    <x v="1"/>
    <x v="2"/>
    <x v="10404"/>
    <x v="35"/>
    <s v="Mavent Analytics"/>
    <s v="['python', 'aws']"/>
  </r>
  <r>
    <x v="0"/>
    <s v="AVP, Model Monitoring and Analytics Data Scientist (SAS, R..."/>
    <s v="Irving, TX"/>
    <x v="0"/>
    <x v="0"/>
    <x v="2"/>
    <x v="10405"/>
    <x v="793"/>
    <s v="Citi"/>
    <s v="['sas', 'sas', 'r', 'python', 'matlab', 'c', 'unix', 'tableau']"/>
  </r>
  <r>
    <x v="1"/>
    <s v="Lead Data Engineer- Full/T"/>
    <s v="North Las Vegas, NV"/>
    <x v="0"/>
    <x v="0"/>
    <x v="2"/>
    <x v="10406"/>
    <x v="1"/>
    <s v="worldgate llc"/>
    <s v="['nosql', 'sql', 'no-sql', 'git']"/>
  </r>
  <r>
    <x v="3"/>
    <s v="Senior Data Engineer"/>
    <s v="Irving, TX"/>
    <x v="0"/>
    <x v="0"/>
    <x v="2"/>
    <x v="10407"/>
    <x v="28"/>
    <s v="CVS Health"/>
    <s v="['sql', 'python', 'nosql', 'bash', 'shell', 'snowflake', 'databricks', 'azure', 'aws', 'spark', 'airflow', 'kafka', 'unix', 'git', 'kubernetes', 'jenkins']"/>
  </r>
  <r>
    <x v="0"/>
    <s v="Entry Level - Associate Data Scientist - Commercial"/>
    <s v="Atlanta, GA"/>
    <x v="5"/>
    <x v="0"/>
    <x v="2"/>
    <x v="10408"/>
    <x v="77"/>
    <s v="IBM"/>
    <s v="['r', 'python', 'java', 'scala', 'sas', 'sas', 'matlab', 'aws', 'azure', 'spss']"/>
  </r>
  <r>
    <x v="0"/>
    <s v="Climate Data Scientist III"/>
    <s v="Anywhere"/>
    <x v="0"/>
    <x v="1"/>
    <x v="2"/>
    <x v="10409"/>
    <x v="332"/>
    <s v="Abt Associates"/>
    <s v="['python', 'r', 'azure', 'aws']"/>
  </r>
  <r>
    <x v="1"/>
    <s v="Data Engineering"/>
    <s v="Orlando, FL"/>
    <x v="0"/>
    <x v="0"/>
    <x v="2"/>
    <x v="10410"/>
    <x v="1"/>
    <s v="worldgate llc"/>
    <s v="['sql', 'nosql', 'java', 'python', 'kafka', 'spark', 'hadoop']"/>
  </r>
  <r>
    <x v="3"/>
    <s v="Sr Delivery Solutions Architect : Big Data"/>
    <s v="Mumbai, Maharashtra, India"/>
    <x v="0"/>
    <x v="0"/>
    <x v="7"/>
    <x v="10411"/>
    <x v="36"/>
    <s v="Databricks"/>
    <s v="['sql', 'databricks', 'spark', 'hadoop', 'kafka', 'pandas', 'scikit-learn', 'excel', 'unity', 'unify']"/>
  </r>
  <r>
    <x v="3"/>
    <s v="Senior Data Engineer"/>
    <s v="San Francisco, CA"/>
    <x v="0"/>
    <x v="0"/>
    <x v="2"/>
    <x v="10412"/>
    <x v="71"/>
    <s v="hackajob"/>
    <s v="['scala', 'sql', 'aws', 'azure', 'bigquery', 'spark', 'kafka', 'kubernetes', 'terraform', 'git', 'jenkins', 'gitlab']"/>
  </r>
  <r>
    <x v="4"/>
    <s v="Business Analyst"/>
    <s v="Austin, TX"/>
    <x v="0"/>
    <x v="0"/>
    <x v="2"/>
    <x v="10413"/>
    <x v="147"/>
    <s v="All In Solutions"/>
    <s v="['sql']"/>
  </r>
  <r>
    <x v="8"/>
    <s v="AI Senior Data Scientist"/>
    <s v="Hartford, CT"/>
    <x v="0"/>
    <x v="0"/>
    <x v="2"/>
    <x v="10414"/>
    <x v="66"/>
    <s v="The Travelers Companies, Inc."/>
    <m/>
  </r>
  <r>
    <x v="2"/>
    <s v="Data Analyst- Hybrid"/>
    <s v="Washington, DC"/>
    <x v="0"/>
    <x v="0"/>
    <x v="2"/>
    <x v="10415"/>
    <x v="1724"/>
    <s v="Universal Service Administrative Company"/>
    <s v="['sql', 'r', 'python', 'tableau', 'excel']"/>
  </r>
  <r>
    <x v="1"/>
    <s v="Data Engineer, Corporate Data"/>
    <s v="San Francisco, CA"/>
    <x v="0"/>
    <x v="0"/>
    <x v="2"/>
    <x v="10416"/>
    <x v="84"/>
    <s v="DoorDash"/>
    <s v="['sql', 'go', 'databricks', 'aws', 'airflow', 'excel']"/>
  </r>
  <r>
    <x v="0"/>
    <s v="Data Scientist, Forecasting, Supply Chain &amp; Labor Planning..."/>
    <s v="Anywhere"/>
    <x v="0"/>
    <x v="1"/>
    <x v="1"/>
    <x v="10417"/>
    <x v="1725"/>
    <s v="Gopuff"/>
    <s v="['python', 'sql', 'snowflake', 'databricks', 'azure']"/>
  </r>
  <r>
    <x v="3"/>
    <s v="Senior Data Engineer"/>
    <m/>
    <x v="0"/>
    <x v="0"/>
    <x v="2"/>
    <x v="10418"/>
    <x v="18"/>
    <s v="Signify Technology"/>
    <s v="['scala', 'java', 'python', 'elasticsearch', 'spark', 'hadoop']"/>
  </r>
  <r>
    <x v="1"/>
    <s v="Data Engineer"/>
    <s v="Milan, Metropolitan City of Milan, Italy"/>
    <x v="0"/>
    <x v="0"/>
    <x v="49"/>
    <x v="10419"/>
    <x v="187"/>
    <s v="Cortilia S.p.a Società Benefit"/>
    <s v="['sql', 'python', 'aws', 'databricks', 'pyspark', 'airflow', 'outlook', 'docker', 'kubernetes']"/>
  </r>
  <r>
    <x v="1"/>
    <s v="Associate Data Engineer II, Nifty Gateway"/>
    <s v="Gurugram, Haryana, India"/>
    <x v="0"/>
    <x v="0"/>
    <x v="7"/>
    <x v="10420"/>
    <x v="187"/>
    <s v="Gemini"/>
    <s v="['sql', 'python']"/>
  </r>
  <r>
    <x v="0"/>
    <s v="Data Scientist"/>
    <s v="Dayton, OH"/>
    <x v="0"/>
    <x v="0"/>
    <x v="2"/>
    <x v="10421"/>
    <x v="1726"/>
    <s v="LEIDOS"/>
    <s v="['python', 'matlab', 'java', 'c++', 'scikit-learn', 'pytorch', 'linux', 'windows', 'git', 'svn', 'jira']"/>
  </r>
  <r>
    <x v="1"/>
    <s v="Data Engineer"/>
    <s v="Oklahoma"/>
    <x v="0"/>
    <x v="0"/>
    <x v="2"/>
    <x v="10422"/>
    <x v="57"/>
    <s v="Titan Professional Resources"/>
    <s v="['sql', 'sql server', 'snowflake', 'azure', 'kafka', 'sap', 'tableau', 'power bi', 'git']"/>
  </r>
  <r>
    <x v="6"/>
    <s v="Master Data Senior Analyst"/>
    <s v="Hollywood, FL"/>
    <x v="0"/>
    <x v="0"/>
    <x v="2"/>
    <x v="10423"/>
    <x v="29"/>
    <s v="Sanford Barrows Group"/>
    <m/>
  </r>
  <r>
    <x v="0"/>
    <s v="DATA SCIENTIST"/>
    <s v="Tallahassee, FL"/>
    <x v="0"/>
    <x v="0"/>
    <x v="2"/>
    <x v="10424"/>
    <x v="172"/>
    <s v="The State of Florida"/>
    <s v="['sql', 'python', 'r', 'sas', 'sas', 'sharepoint', 'tableau']"/>
  </r>
  <r>
    <x v="9"/>
    <s v="A mid-level Hadoop Kubernetes engineer with automation and custom..."/>
    <s v="Toronto, ON, Canada"/>
    <x v="0"/>
    <x v="0"/>
    <x v="23"/>
    <x v="10425"/>
    <x v="67"/>
    <s v="GTechNY"/>
    <s v="['azure', 'hadoop', 'kubernetes']"/>
  </r>
  <r>
    <x v="1"/>
    <s v="Lead Data Engineer"/>
    <s v="Anywhere"/>
    <x v="0"/>
    <x v="1"/>
    <x v="2"/>
    <x v="10426"/>
    <x v="28"/>
    <s v="ICF"/>
    <s v="['sql', 'python', 'aws', 'redshift', 'airflow', 'tableau', 'microstrategy', 'looker']"/>
  </r>
  <r>
    <x v="0"/>
    <s v="Head of AI, ML &amp; Data Science - Fintech"/>
    <s v="Anywhere"/>
    <x v="0"/>
    <x v="1"/>
    <x v="2"/>
    <x v="10427"/>
    <x v="1727"/>
    <s v="Strativ Group"/>
    <s v="['python']"/>
  </r>
  <r>
    <x v="7"/>
    <s v="Machine Learning Research Scientist"/>
    <s v="Pittsburgh, PA"/>
    <x v="0"/>
    <x v="0"/>
    <x v="2"/>
    <x v="10428"/>
    <x v="1"/>
    <s v="Bosch Group"/>
    <s v="['pytorch', 'tensorflow']"/>
  </r>
  <r>
    <x v="3"/>
    <s v="Senior Data Engineer"/>
    <s v="Jersey City, NJ"/>
    <x v="0"/>
    <x v="0"/>
    <x v="1"/>
    <x v="10429"/>
    <x v="25"/>
    <s v="Capital One"/>
    <s v="['java', 'scala', 'python', 'nosql', 'sql', 'mongo', 'shell', 'mysql', 'cassandra', 'redshift', 'snowflake', 'aws', 'azure', 'hadoop', 'kafka', 'spark']"/>
  </r>
  <r>
    <x v="3"/>
    <s v="Senior Data Engineer"/>
    <s v="Anywhere"/>
    <x v="0"/>
    <x v="1"/>
    <x v="1"/>
    <x v="10430"/>
    <x v="94"/>
    <s v="Kaygen, Inc."/>
    <s v="['mongodb', 'mongodb', 'python', 'perl', 'sql', 'dynamodb', 'sql server', 'postgresql', 'mysql', 'aws', 'redshift', 'databricks', 'oracle', 'spark', 'kafka', 'pyspark', 'airflow', 'unix', 'git', 'bitbucket', 'jenkins']"/>
  </r>
  <r>
    <x v="8"/>
    <s v="Senior/Lead Data Scientist (Deep Learning)"/>
    <s v="Boston, MA"/>
    <x v="0"/>
    <x v="0"/>
    <x v="2"/>
    <x v="10431"/>
    <x v="51"/>
    <s v="Acceler8 Talent"/>
    <s v="['pytorch', 'tensorflow']"/>
  </r>
  <r>
    <x v="1"/>
    <s v="Data Engineer - NE"/>
    <s v="Lincoln, NE"/>
    <x v="0"/>
    <x v="0"/>
    <x v="2"/>
    <x v="10432"/>
    <x v="1"/>
    <s v="worldgate llc"/>
    <s v="['sql', 'nosql', 'java', 'python', 'kafka', 'spark', 'hadoop']"/>
  </r>
  <r>
    <x v="1"/>
    <s v="Data Engineer"/>
    <m/>
    <x v="0"/>
    <x v="0"/>
    <x v="2"/>
    <x v="10433"/>
    <x v="108"/>
    <s v="Algo Capital Group"/>
    <s v="['python', 'sql', 'mongodb', 'mongodb', 'kafka', 'linux', 'docker', 'kubernetes']"/>
  </r>
  <r>
    <x v="0"/>
    <s v="Data Scientist"/>
    <s v="Bogotá, Bogota, Colombia"/>
    <x v="0"/>
    <x v="0"/>
    <x v="32"/>
    <x v="10434"/>
    <x v="1176"/>
    <s v="Rappi"/>
    <s v="['pandas', 'numpy']"/>
  </r>
  <r>
    <x v="2"/>
    <s v="Data Analyst"/>
    <s v="Atlanta, GA"/>
    <x v="0"/>
    <x v="0"/>
    <x v="2"/>
    <x v="10435"/>
    <x v="46"/>
    <s v="Publicis Groupe"/>
    <s v="['scala', 'sql', 'python', 'r', 'go', 'pyspark', 'tableau', 'looker', 'power bi', 'microstrategy']"/>
  </r>
  <r>
    <x v="1"/>
    <s v="Backend/ Data Engineer"/>
    <s v="New York, NY"/>
    <x v="0"/>
    <x v="0"/>
    <x v="2"/>
    <x v="10436"/>
    <x v="1"/>
    <s v="CyberCoders"/>
    <s v="['python', 'fastapi', 'flask', 'django', 'word']"/>
  </r>
  <r>
    <x v="1"/>
    <s v="Data Engineer"/>
    <s v="Denver, CO"/>
    <x v="0"/>
    <x v="0"/>
    <x v="2"/>
    <x v="10437"/>
    <x v="19"/>
    <s v="Insight Global"/>
    <s v="['sql', 'python', 'snowflake', 'azure', 'aws', 'kafka', 'flow']"/>
  </r>
  <r>
    <x v="1"/>
    <s v="Data Engineer, Intern (ST)"/>
    <s v="Laredo, TX"/>
    <x v="0"/>
    <x v="0"/>
    <x v="2"/>
    <x v="10438"/>
    <x v="1"/>
    <s v="worldgate llc"/>
    <s v="['nosql', 'sql', 'no-sql', 'git']"/>
  </r>
  <r>
    <x v="2"/>
    <s v="Data Analyst"/>
    <s v="Chicago, IL"/>
    <x v="0"/>
    <x v="0"/>
    <x v="2"/>
    <x v="10439"/>
    <x v="29"/>
    <s v="The Forum Group"/>
    <s v="['excel']"/>
  </r>
  <r>
    <x v="3"/>
    <s v="Senior Data Engineer"/>
    <s v="Cupertino, CA"/>
    <x v="0"/>
    <x v="0"/>
    <x v="2"/>
    <x v="10440"/>
    <x v="18"/>
    <s v="TheoremOne"/>
    <s v="['sql', 'java', 'scala', 'python', 'aws', 'spark', 'hadoop', 'kafka', 'airflow']"/>
  </r>
  <r>
    <x v="0"/>
    <s v="Data Science Consultant"/>
    <s v="United States"/>
    <x v="0"/>
    <x v="0"/>
    <x v="2"/>
    <x v="10441"/>
    <x v="120"/>
    <s v="Parallel Consulting"/>
    <s v="['python', 'r', 'azure', 'aws']"/>
  </r>
  <r>
    <x v="0"/>
    <s v="Data Scientist"/>
    <s v="Anywhere"/>
    <x v="0"/>
    <x v="1"/>
    <x v="2"/>
    <x v="10442"/>
    <x v="34"/>
    <s v="Prosum"/>
    <s v="['python', 'r', 'sql', 'sas', 'sas', 'aws', 'jupyter', 'tensorflow', 'kafka', 'spark', 'hadoop', 'spss']"/>
  </r>
  <r>
    <x v="8"/>
    <s v="Senior Data Scientist"/>
    <s v="New York, NY"/>
    <x v="0"/>
    <x v="0"/>
    <x v="2"/>
    <x v="10443"/>
    <x v="51"/>
    <s v="Thyme"/>
    <s v="['python', 'scala', 'sql', 'swift', 'bigquery', 'spark', 'jupyter', 'git']"/>
  </r>
  <r>
    <x v="1"/>
    <s v="Data Engineer - Managed service"/>
    <s v="Edinburgh, UK"/>
    <x v="0"/>
    <x v="0"/>
    <x v="6"/>
    <x v="10444"/>
    <x v="56"/>
    <s v="Version 1"/>
    <s v="['sql', 'sql server', 'oracle', 'aws', 'azure', 'databricks', 'ssis', 'ssrs', 'power bi', 'dax', 'qlik', 'tableau', 'git']"/>
  </r>
  <r>
    <x v="2"/>
    <s v="Medicaid Data Analyst"/>
    <s v="Anywhere"/>
    <x v="1"/>
    <x v="1"/>
    <x v="2"/>
    <x v="10445"/>
    <x v="17"/>
    <s v="Apex Systems"/>
    <s v="['sql']"/>
  </r>
  <r>
    <x v="0"/>
    <s v="Data Scientist"/>
    <s v="New York, NY"/>
    <x v="0"/>
    <x v="0"/>
    <x v="2"/>
    <x v="10446"/>
    <x v="71"/>
    <s v="Morrison Foerster"/>
    <s v="['python', 'r', 't-sql', 'azure', 'aws', 'tableau', 'power bi']"/>
  </r>
  <r>
    <x v="1"/>
    <s v="Data Engineering-RC"/>
    <s v="Henderson, NV"/>
    <x v="0"/>
    <x v="0"/>
    <x v="1"/>
    <x v="10447"/>
    <x v="1"/>
    <s v="worldgate llc"/>
    <s v="['sql', 'nosql', 'java', 'python', 'kafka', 'spark', 'hadoop']"/>
  </r>
  <r>
    <x v="1"/>
    <s v="Data Engineer"/>
    <s v="Mission Viejo, CA"/>
    <x v="0"/>
    <x v="0"/>
    <x v="2"/>
    <x v="10448"/>
    <x v="71"/>
    <s v="Insight Global"/>
    <s v="['python', 'sql', 'snowflake', 'flow']"/>
  </r>
  <r>
    <x v="8"/>
    <s v="Senior Data Scientist, Creator Growth"/>
    <s v="New York, NY"/>
    <x v="0"/>
    <x v="0"/>
    <x v="2"/>
    <x v="10449"/>
    <x v="1260"/>
    <s v="Patreon"/>
    <s v="['sql', 'python', 'r']"/>
  </r>
  <r>
    <x v="3"/>
    <s v="Senior Data Engineer"/>
    <s v="Anywhere"/>
    <x v="0"/>
    <x v="1"/>
    <x v="2"/>
    <x v="10450"/>
    <x v="303"/>
    <s v="JetBridge"/>
    <s v="['python', 'sql']"/>
  </r>
  <r>
    <x v="2"/>
    <s v="Data Analyst II"/>
    <s v="Irving, TX"/>
    <x v="0"/>
    <x v="0"/>
    <x v="2"/>
    <x v="10451"/>
    <x v="103"/>
    <s v="Confidential"/>
    <s v="['tableau', 'alteryx', 'outlook']"/>
  </r>
  <r>
    <x v="0"/>
    <s v="Data Scientist I/II (Insights)"/>
    <s v="Pensacola, FL"/>
    <x v="0"/>
    <x v="0"/>
    <x v="2"/>
    <x v="10452"/>
    <x v="95"/>
    <s v="Navy Federal Credit Union"/>
    <s v="['python', 'r', 'scala', 'sql', 'azure', 'databricks', 'aws', 'spark', 'matplotlib', 'ggplot2', 'hadoop', 'word', 'power bi', 'tableau']"/>
  </r>
  <r>
    <x v="1"/>
    <s v="Data Engineer"/>
    <s v="Anywhere"/>
    <x v="0"/>
    <x v="1"/>
    <x v="2"/>
    <x v="10453"/>
    <x v="62"/>
    <s v="Government Tactical Solutions"/>
    <s v="['python', 'aws', 'azure']"/>
  </r>
  <r>
    <x v="3"/>
    <s v="Senior Data Engineer"/>
    <s v="Anywhere"/>
    <x v="0"/>
    <x v="1"/>
    <x v="1"/>
    <x v="10454"/>
    <x v="34"/>
    <s v="Storm3"/>
    <s v="['sql', 'python', 'gcp', 'bigquery', 'airflow', 'looker', 'terraform']"/>
  </r>
  <r>
    <x v="0"/>
    <s v="Data Scientist/Engineer (Baltimore, MD)"/>
    <s v="Columbia, MD"/>
    <x v="0"/>
    <x v="0"/>
    <x v="2"/>
    <x v="10455"/>
    <x v="73"/>
    <s v="Parsons Corporation"/>
    <s v="['python', 'java', 'javascript']"/>
  </r>
  <r>
    <x v="0"/>
    <s v="Data Scientist"/>
    <s v="Washington, DC"/>
    <x v="0"/>
    <x v="0"/>
    <x v="2"/>
    <x v="10456"/>
    <x v="676"/>
    <s v="US Centers for Medicare &amp; Medicaid Services"/>
    <s v="['r', 'python', 'tableau', 'excel']"/>
  </r>
  <r>
    <x v="2"/>
    <s v="Product Data Analyst"/>
    <s v="Copenhagen, Denmark"/>
    <x v="0"/>
    <x v="0"/>
    <x v="5"/>
    <x v="10457"/>
    <x v="137"/>
    <s v="Too Good To Go"/>
    <s v="['go', 'sql', 'python', 'r', 'looker', 'tableau', 'excel']"/>
  </r>
  <r>
    <x v="0"/>
    <s v="Data Scientist"/>
    <s v="Anywhere"/>
    <x v="0"/>
    <x v="1"/>
    <x v="1"/>
    <x v="10458"/>
    <x v="67"/>
    <s v="Advance Local"/>
    <m/>
  </r>
  <r>
    <x v="0"/>
    <s v="Data Scientist, Trust and Safety - USDS"/>
    <s v="Mountain View, CA"/>
    <x v="0"/>
    <x v="0"/>
    <x v="2"/>
    <x v="10459"/>
    <x v="1728"/>
    <s v="TikTok"/>
    <s v="['express']"/>
  </r>
  <r>
    <x v="0"/>
    <s v="Data Scientist"/>
    <s v="Anywhere"/>
    <x v="0"/>
    <x v="1"/>
    <x v="2"/>
    <x v="10460"/>
    <x v="34"/>
    <s v="AML JV LLC"/>
    <s v="['sql', 'r', 'aurora', 'aws', 'gcp', 'linux', 'github']"/>
  </r>
  <r>
    <x v="0"/>
    <s v="Data Scientist (Band A/B/C)"/>
    <s v="Silver Spring, MD"/>
    <x v="4"/>
    <x v="0"/>
    <x v="2"/>
    <x v="10461"/>
    <x v="1729"/>
    <s v="FDA"/>
    <s v="['c', 'sql']"/>
  </r>
  <r>
    <x v="1"/>
    <s v="Data Engineer"/>
    <s v="Piscataway, NJ"/>
    <x v="0"/>
    <x v="0"/>
    <x v="2"/>
    <x v="10462"/>
    <x v="28"/>
    <s v="Incedo Inc"/>
    <s v="['sql', 'r', 'python', 'hadoop', 'word', 'excel', 'powerpoint']"/>
  </r>
  <r>
    <x v="4"/>
    <s v="Business Intelligence Analyst (m/f/d)"/>
    <s v="Germany"/>
    <x v="0"/>
    <x v="0"/>
    <x v="9"/>
    <x v="10463"/>
    <x v="196"/>
    <s v="Sunnova Energy International"/>
    <s v="['sql', 'tableau', 'power bi', 'excel', 'flow']"/>
  </r>
  <r>
    <x v="2"/>
    <s v="Financial Data Analyst"/>
    <s v="Atlanta, GA"/>
    <x v="0"/>
    <x v="0"/>
    <x v="2"/>
    <x v="10464"/>
    <x v="12"/>
    <s v="JConnect Inc"/>
    <s v="['sql', 'excel']"/>
  </r>
  <r>
    <x v="2"/>
    <s v="Data Analyst - Tiktok Ads and Monetization Products"/>
    <s v="Mountain View, CA"/>
    <x v="0"/>
    <x v="0"/>
    <x v="2"/>
    <x v="10465"/>
    <x v="68"/>
    <s v="ByteDance"/>
    <s v="['sql', 'php', 'python', 'perl', 'tableau']"/>
  </r>
  <r>
    <x v="1"/>
    <s v="AWS data Engineer"/>
    <s v="Anywhere"/>
    <x v="0"/>
    <x v="1"/>
    <x v="2"/>
    <x v="10466"/>
    <x v="67"/>
    <s v="E-business International Inc"/>
    <s v="['sql', 'powershell', 'python', 'bash', 'ruby', 'ruby', 'perl', 'sas', 'sas', 'aws', 'redshift', 'alteryx', 'terraform']"/>
  </r>
  <r>
    <x v="0"/>
    <s v="Data Scientist Pricing &amp; Forecasting"/>
    <s v="Amsterdam, Netherlands"/>
    <x v="0"/>
    <x v="0"/>
    <x v="26"/>
    <x v="10467"/>
    <x v="8"/>
    <s v="Vattenfall"/>
    <s v="['pandas', 'spark']"/>
  </r>
  <r>
    <x v="2"/>
    <s v="DATA ANALYST"/>
    <s v="Tallahassee, FL"/>
    <x v="0"/>
    <x v="0"/>
    <x v="2"/>
    <x v="10468"/>
    <x v="239"/>
    <s v="The State of Florida"/>
    <s v="['sas', 'sas', 'sql', 'word', 'excel', 'powerpoint', 'tableau', 'power bi']"/>
  </r>
  <r>
    <x v="7"/>
    <s v="Machine Learning Infrastructure Engineer"/>
    <s v="Tel Aviv-Yafo, Israel"/>
    <x v="0"/>
    <x v="0"/>
    <x v="8"/>
    <x v="10469"/>
    <x v="205"/>
    <s v="K Health"/>
    <s v="['python', 'airflow']"/>
  </r>
  <r>
    <x v="1"/>
    <s v="Data Engineer, Data Platform"/>
    <s v="Canada"/>
    <x v="0"/>
    <x v="0"/>
    <x v="23"/>
    <x v="10470"/>
    <x v="1529"/>
    <s v="Grammarly"/>
    <s v="['python', 'scala', 'java', 'aws', 'azure']"/>
  </r>
  <r>
    <x v="2"/>
    <s v="Data Analyst"/>
    <s v="New York, NY"/>
    <x v="0"/>
    <x v="0"/>
    <x v="2"/>
    <x v="10471"/>
    <x v="1730"/>
    <s v="KellyMitchell Group"/>
    <s v="['sql', 'looker', 'tableau', 'qlik']"/>
  </r>
  <r>
    <x v="0"/>
    <s v="Data Scientist, Analytics - Trust &amp; Safety"/>
    <s v="San Jose, CA"/>
    <x v="0"/>
    <x v="0"/>
    <x v="2"/>
    <x v="10472"/>
    <x v="423"/>
    <s v="TikTok"/>
    <s v="['sql']"/>
  </r>
  <r>
    <x v="1"/>
    <s v="Data Engineer"/>
    <s v="Asbury Park, NJ"/>
    <x v="0"/>
    <x v="0"/>
    <x v="2"/>
    <x v="10473"/>
    <x v="19"/>
    <s v="Solar Landscape"/>
    <s v="['python', 'javascript', 'aws', 'azure']"/>
  </r>
  <r>
    <x v="1"/>
    <s v="Data Engineer"/>
    <s v="Norfolk, VA"/>
    <x v="0"/>
    <x v="0"/>
    <x v="2"/>
    <x v="10474"/>
    <x v="94"/>
    <s v="Elsdon Consulting ltd"/>
    <s v="['python', 'azure', 'spark', 'power bi']"/>
  </r>
  <r>
    <x v="3"/>
    <s v="Senior Data Engineer (P3949)."/>
    <s v="Sound Beach, NY"/>
    <x v="0"/>
    <x v="0"/>
    <x v="2"/>
    <x v="10475"/>
    <x v="90"/>
    <s v="84.51°"/>
    <s v="['python', 'sql', 'java', 'scala', 'nosql', 'mongo', 'sql server', 'cassandra', 'oracle', 'azure', 'databricks', 'hadoop', 'pyspark', 'tableau', 'power bi', 'cognos', 'git', 'svn']"/>
  </r>
  <r>
    <x v="2"/>
    <s v="DATA ANALYST"/>
    <s v="Tallahassee, FL"/>
    <x v="0"/>
    <x v="0"/>
    <x v="2"/>
    <x v="10476"/>
    <x v="1731"/>
    <s v="The State of Florida"/>
    <s v="['tableau', 'qlik', 'excel']"/>
  </r>
  <r>
    <x v="0"/>
    <s v="Data Scientist - TS"/>
    <s v="Bethesda, MD"/>
    <x v="0"/>
    <x v="0"/>
    <x v="2"/>
    <x v="10477"/>
    <x v="67"/>
    <s v="Xcelerate Solutions"/>
    <s v="['r', 'python', 'neo4j', 'hadoop', 'git', 'svn', 'jira']"/>
  </r>
  <r>
    <x v="2"/>
    <s v="Management &amp; Program Analyst (Data Analyst)"/>
    <s v="Arlington, VA"/>
    <x v="5"/>
    <x v="0"/>
    <x v="2"/>
    <x v="10478"/>
    <x v="68"/>
    <s v="US Office of the Secretary of Defense"/>
    <s v="['c', 'go', 'terminal']"/>
  </r>
  <r>
    <x v="3"/>
    <s v="Contract-To-Hire Role - Senior Data Engineer - Chicago / 100% Remote"/>
    <s v="Anywhere"/>
    <x v="1"/>
    <x v="1"/>
    <x v="2"/>
    <x v="10479"/>
    <x v="19"/>
    <s v="Group Nine"/>
    <s v="['sql', 'python', 'azure', 'pyspark', 'spark']"/>
  </r>
  <r>
    <x v="2"/>
    <s v="Data Analyst"/>
    <s v="Duluth, GA"/>
    <x v="0"/>
    <x v="0"/>
    <x v="2"/>
    <x v="10480"/>
    <x v="91"/>
    <s v="Prime Care Technologies"/>
    <s v="['sql', 'java', 'python', 'visual basic', 'excel']"/>
  </r>
  <r>
    <x v="1"/>
    <s v="REMOTE - Data Engineer"/>
    <s v="Carlsbad, CA"/>
    <x v="2"/>
    <x v="0"/>
    <x v="1"/>
    <x v="10481"/>
    <x v="1218"/>
    <s v="Insight Global"/>
    <s v="['sql', 'python', 'postgresql', 'aws', 'redshift']"/>
  </r>
  <r>
    <x v="1"/>
    <s v="Data Engineer"/>
    <m/>
    <x v="0"/>
    <x v="0"/>
    <x v="2"/>
    <x v="10482"/>
    <x v="49"/>
    <s v="Selby Jennings"/>
    <s v="['python']"/>
  </r>
  <r>
    <x v="1"/>
    <s v="Lead Data Engineer"/>
    <s v="Springfield, MA"/>
    <x v="0"/>
    <x v="0"/>
    <x v="2"/>
    <x v="10483"/>
    <x v="176"/>
    <s v="Capital One"/>
    <s v="['java', 'scala', 'python', 'nosql', 'sql', 'mongo', 'shell', 'mysql', 'redshift', 'snowflake', 'aws', 'azure', 'hadoop', 'kafka', 'spark', 'airflow']"/>
  </r>
  <r>
    <x v="3"/>
    <s v="Senior Data Engineer- Telecommute Opportunity (Greater NYC Area, NY)"/>
    <s v="New York, NY"/>
    <x v="0"/>
    <x v="0"/>
    <x v="2"/>
    <x v="10484"/>
    <x v="394"/>
    <s v="Dataminr"/>
    <s v="['sql', 'java', 'python', 'postgresql', 'mysql', 'snowflake', 'aws', 'redshift', 'kafka', 'airflow', 'spark', 'linux', 'tableau', 'looker', 'gitlab', 'docker', 'github']"/>
  </r>
  <r>
    <x v="7"/>
    <s v="Senior ML Engineer"/>
    <s v="Bengaluru, Karnataka, India"/>
    <x v="0"/>
    <x v="0"/>
    <x v="7"/>
    <x v="10485"/>
    <x v="43"/>
    <s v="Hinge Health"/>
    <s v="['aws', 'keras', 'pytorch']"/>
  </r>
  <r>
    <x v="1"/>
    <s v="Software Engineer, Data Engineering"/>
    <s v="Austin, TX"/>
    <x v="0"/>
    <x v="0"/>
    <x v="2"/>
    <x v="10486"/>
    <x v="56"/>
    <s v="Neuralink"/>
    <s v="['aws', 'spark', 'airflow']"/>
  </r>
  <r>
    <x v="8"/>
    <s v="Senior Data Scientist"/>
    <s v="United States"/>
    <x v="0"/>
    <x v="0"/>
    <x v="1"/>
    <x v="10487"/>
    <x v="21"/>
    <s v="Microsoft"/>
    <s v="['sql', 'python', 'power bi']"/>
  </r>
  <r>
    <x v="7"/>
    <s v="ML Engineer"/>
    <s v="Zadar, Croatia"/>
    <x v="0"/>
    <x v="0"/>
    <x v="19"/>
    <x v="10488"/>
    <x v="181"/>
    <s v="Cognism"/>
    <s v="['c', 'python', 'scala', 'databricks']"/>
  </r>
  <r>
    <x v="8"/>
    <s v="Senior Data Scientist"/>
    <s v="Charlotte, NC"/>
    <x v="0"/>
    <x v="0"/>
    <x v="2"/>
    <x v="10489"/>
    <x v="19"/>
    <s v="Digitive LLC"/>
    <s v="['nltk']"/>
  </r>
  <r>
    <x v="3"/>
    <s v="Senior Data Engineer"/>
    <s v="Denver, CO"/>
    <x v="0"/>
    <x v="0"/>
    <x v="2"/>
    <x v="10490"/>
    <x v="8"/>
    <s v="Insight Global"/>
    <s v="['sql', 'python', 'snowflake', 'azure', 'aws', 'kafka', 'flow']"/>
  </r>
  <r>
    <x v="1"/>
    <s v="Director, Data Engineering"/>
    <s v="Atlanta, GA"/>
    <x v="0"/>
    <x v="0"/>
    <x v="2"/>
    <x v="10491"/>
    <x v="148"/>
    <s v="Publicis Groupe"/>
    <s v="['python', 'aws', 'redshift']"/>
  </r>
  <r>
    <x v="0"/>
    <s v="Climate Data Scientist III"/>
    <s v="Anywhere"/>
    <x v="0"/>
    <x v="1"/>
    <x v="2"/>
    <x v="10492"/>
    <x v="398"/>
    <s v="Abt JTA"/>
    <s v="['python', 'r', 'azure', 'aws']"/>
  </r>
  <r>
    <x v="1"/>
    <s v="Manager, BI Data Engineer"/>
    <s v="New York, NY"/>
    <x v="0"/>
    <x v="0"/>
    <x v="2"/>
    <x v="10493"/>
    <x v="148"/>
    <s v="Publicis Groupe"/>
    <s v="['aws', 'redshift', 'alteryx', 'tableau']"/>
  </r>
  <r>
    <x v="2"/>
    <s v="Data Analyst Report Writer"/>
    <s v="Tampa, FL"/>
    <x v="0"/>
    <x v="0"/>
    <x v="2"/>
    <x v="10494"/>
    <x v="1732"/>
    <s v="EARLY LEARNING COALITION OF HILLSBOROUGH COUNTY"/>
    <s v="['tableau']"/>
  </r>
  <r>
    <x v="2"/>
    <s v="Customer Support / Data Analyst - Sales Department"/>
    <s v="La Grange, IL"/>
    <x v="0"/>
    <x v="0"/>
    <x v="2"/>
    <x v="10495"/>
    <x v="243"/>
    <s v="JobGiraffe"/>
    <m/>
  </r>
  <r>
    <x v="0"/>
    <s v="Data Scientist"/>
    <s v="Washington, DC"/>
    <x v="0"/>
    <x v="0"/>
    <x v="2"/>
    <x v="10496"/>
    <x v="28"/>
    <s v="GeekSI"/>
    <s v="['r', 'python', 'scala', 'word', 'excel', 'tableau', 'power bi', 'zoom']"/>
  </r>
  <r>
    <x v="2"/>
    <s v="Data Analyst"/>
    <s v="Anywhere"/>
    <x v="5"/>
    <x v="1"/>
    <x v="2"/>
    <x v="10497"/>
    <x v="1185"/>
    <s v="IBM"/>
    <s v="['sql', 'python', 'azure', 'ibm cloud', 'tableau', 'jira']"/>
  </r>
  <r>
    <x v="0"/>
    <s v="Data Scientist, Growth"/>
    <s v="Anywhere"/>
    <x v="0"/>
    <x v="1"/>
    <x v="23"/>
    <x v="10498"/>
    <x v="629"/>
    <s v="Near"/>
    <s v="['sql', 'python', 'html', 'databricks', 'bigquery', 'express', 'tableau', 'looker']"/>
  </r>
  <r>
    <x v="3"/>
    <s v="Senior Data Engineer"/>
    <s v="Atlanta, GA"/>
    <x v="0"/>
    <x v="0"/>
    <x v="2"/>
    <x v="10499"/>
    <x v="33"/>
    <s v="Unum"/>
    <s v="['java', 'mongodb', 'mongodb', 'sql', 'aws', 'snowflake', 'spring', 'kafka', 'linux', 'excel']"/>
  </r>
  <r>
    <x v="2"/>
    <s v="Data Analyst"/>
    <s v="Charlotte, NC"/>
    <x v="0"/>
    <x v="0"/>
    <x v="2"/>
    <x v="10500"/>
    <x v="29"/>
    <s v="Robert Half"/>
    <s v="['sql', 'snowflake', 'power bi', 'dax']"/>
  </r>
  <r>
    <x v="1"/>
    <s v="Data Engineer"/>
    <s v="Phoenix, AZ"/>
    <x v="0"/>
    <x v="0"/>
    <x v="2"/>
    <x v="10501"/>
    <x v="94"/>
    <s v="HireRising"/>
    <s v="['python', 'sql', 'azure', 'snowflake', 'spark', 'airflow', 'phoenix', 'jenkins', 'docker']"/>
  </r>
  <r>
    <x v="2"/>
    <s v="Data Analyst, People Analytics"/>
    <s v="Costa Mesa, CA"/>
    <x v="0"/>
    <x v="0"/>
    <x v="2"/>
    <x v="10502"/>
    <x v="46"/>
    <s v="Anduril Industries"/>
    <s v="['sql', 'python', 'tableau']"/>
  </r>
  <r>
    <x v="1"/>
    <s v="Jr Data Engineer"/>
    <s v="Anywhere"/>
    <x v="0"/>
    <x v="1"/>
    <x v="2"/>
    <x v="10503"/>
    <x v="53"/>
    <s v="AG Foundry"/>
    <s v="['python', 'shell', 'java', 'sql', 'oracle', 'hadoop', 'spark', 'unix']"/>
  </r>
  <r>
    <x v="0"/>
    <s v="Principal Data Scientist"/>
    <s v="Anywhere"/>
    <x v="0"/>
    <x v="1"/>
    <x v="2"/>
    <x v="10504"/>
    <x v="161"/>
    <s v="Mavent Analytics"/>
    <s v="['python', 'aws', 'docker']"/>
  </r>
  <r>
    <x v="1"/>
    <s v="Data Engineer"/>
    <s v="Anywhere"/>
    <x v="0"/>
    <x v="1"/>
    <x v="2"/>
    <x v="10505"/>
    <x v="33"/>
    <s v="WEX"/>
    <s v="['go', 'python', 'pyspark', 'spark']"/>
  </r>
  <r>
    <x v="1"/>
    <s v="R&amp;D Data Engineer, Supira Medical"/>
    <s v="Campbell, CA"/>
    <x v="0"/>
    <x v="0"/>
    <x v="2"/>
    <x v="10506"/>
    <x v="28"/>
    <s v="Supira Medical"/>
    <s v="['python', 'sql', 'pandas', 'numpy', 'scikit-learn', 'matplotlib', 'seaborn', 'flow']"/>
  </r>
  <r>
    <x v="2"/>
    <s v="Data Analyst"/>
    <s v="Weymouth, MA"/>
    <x v="0"/>
    <x v="0"/>
    <x v="2"/>
    <x v="10507"/>
    <x v="20"/>
    <s v="Boston Hire"/>
    <s v="['sql', 'excel']"/>
  </r>
  <r>
    <x v="1"/>
    <s v="Data Engineer"/>
    <s v="Anywhere"/>
    <x v="0"/>
    <x v="1"/>
    <x v="2"/>
    <x v="10508"/>
    <x v="2"/>
    <s v="byte®"/>
    <s v="['sql', 'python', 'snowflake', 'azure', 'tableau']"/>
  </r>
  <r>
    <x v="2"/>
    <s v="Data Analyst II (Healthcare Analytics)"/>
    <s v="Dos Palos, CA"/>
    <x v="0"/>
    <x v="0"/>
    <x v="2"/>
    <x v="10509"/>
    <x v="1733"/>
    <s v="Health Net"/>
    <s v="['sql', 'python', 'r', 'excel']"/>
  </r>
  <r>
    <x v="4"/>
    <s v="Business Systems Analyst - 2203858"/>
    <s v="Dallas, TX"/>
    <x v="0"/>
    <x v="0"/>
    <x v="2"/>
    <x v="10510"/>
    <x v="1734"/>
    <s v="UnitedHealth Group"/>
    <s v="['sql', 'go', 'kafka', 'flow']"/>
  </r>
  <r>
    <x v="1"/>
    <s v="Principal Data Engineer"/>
    <s v="Portsmouth, NH"/>
    <x v="0"/>
    <x v="0"/>
    <x v="2"/>
    <x v="10511"/>
    <x v="142"/>
    <s v="Liberty Mutual Insurance"/>
    <s v="['python', 'sql', 'aws', 'azure', 'gcp', 'snowflake', 'power bi']"/>
  </r>
  <r>
    <x v="1"/>
    <s v="Data Engineer -(Intern)"/>
    <s v="Spokane, WA"/>
    <x v="0"/>
    <x v="0"/>
    <x v="2"/>
    <x v="10512"/>
    <x v="1"/>
    <s v="worldgate llc"/>
    <s v="['nosql', 'sql', 'no-sql', 'git']"/>
  </r>
  <r>
    <x v="8"/>
    <s v="Senior Data Scientist (Greater LA Area, CA)"/>
    <s v="Beverly Hills, CA"/>
    <x v="0"/>
    <x v="0"/>
    <x v="2"/>
    <x v="10513"/>
    <x v="27"/>
    <s v="Alo Yoga"/>
    <s v="['python', 'r', 'sql', 'aws', 'azure', 'jupyter']"/>
  </r>
  <r>
    <x v="0"/>
    <s v="Data Scientist"/>
    <s v="Basel, Switzerland"/>
    <x v="0"/>
    <x v="0"/>
    <x v="45"/>
    <x v="10514"/>
    <x v="8"/>
    <s v="Syngenta Group"/>
    <s v="['python', 'java', 'c#', 'r', 'sql', 'nosql', 'aws', 'gcp', 'tensorflow', 'pytorch', 'excel', 'qlik']"/>
  </r>
  <r>
    <x v="0"/>
    <s v="Data Scientist"/>
    <s v="Calabasas, CA"/>
    <x v="0"/>
    <x v="0"/>
    <x v="2"/>
    <x v="10515"/>
    <x v="17"/>
    <s v="PlanetArt"/>
    <s v="['python', 'sql', 'tableau', 'excel']"/>
  </r>
  <r>
    <x v="1"/>
    <s v="Data Engineer Architect"/>
    <s v="Anywhere"/>
    <x v="0"/>
    <x v="1"/>
    <x v="2"/>
    <x v="10516"/>
    <x v="33"/>
    <s v="ConsultStaff"/>
    <s v="['sql', 'python', 'sql server', 'snowflake', 'oracle', 'cognos', 'ssrs']"/>
  </r>
  <r>
    <x v="2"/>
    <s v="Data Model Manager"/>
    <s v="Berlin, Germany"/>
    <x v="0"/>
    <x v="0"/>
    <x v="9"/>
    <x v="10517"/>
    <x v="137"/>
    <s v="AVIV Group"/>
    <m/>
  </r>
  <r>
    <x v="3"/>
    <s v="Sr. Data Engineer (Greater NYC Area, NY)"/>
    <s v="New York, NY"/>
    <x v="0"/>
    <x v="0"/>
    <x v="2"/>
    <x v="10518"/>
    <x v="14"/>
    <s v="The Farmer's Dog"/>
    <s v="['python', 'sql', 'no-sql', 'gcp', 'aws', 'airflow']"/>
  </r>
  <r>
    <x v="1"/>
    <s v="Data Engineer - PA"/>
    <s v="Pittsburgh, PA"/>
    <x v="0"/>
    <x v="0"/>
    <x v="2"/>
    <x v="10519"/>
    <x v="1"/>
    <s v="worldgate llc"/>
    <s v="['sql', 'nosql', 'java', 'python', 'kafka', 'spark', 'hadoop']"/>
  </r>
  <r>
    <x v="1"/>
    <s v="Data Engineer"/>
    <s v="Sri Lanka"/>
    <x v="0"/>
    <x v="0"/>
    <x v="86"/>
    <x v="10520"/>
    <x v="187"/>
    <s v="Gapstars"/>
    <s v="['python', 'sql', 'bigquery', 'redshift', 'gcp', 'tableau', 'unity', 'docker']"/>
  </r>
  <r>
    <x v="0"/>
    <s v="Data Scientist"/>
    <s v="United States"/>
    <x v="0"/>
    <x v="0"/>
    <x v="2"/>
    <x v="10521"/>
    <x v="1652"/>
    <s v="Cielo Talent"/>
    <s v="['python', 'r', 'sql', 'sheets']"/>
  </r>
  <r>
    <x v="1"/>
    <s v="Data Engineer"/>
    <s v="Des Moines, IA"/>
    <x v="0"/>
    <x v="0"/>
    <x v="2"/>
    <x v="10522"/>
    <x v="17"/>
    <s v="Robert Half"/>
    <s v="['sql', 'azure', 'ssis', 'ssrs']"/>
  </r>
  <r>
    <x v="3"/>
    <s v="Senior Data Engineer"/>
    <s v="New City, IL"/>
    <x v="0"/>
    <x v="0"/>
    <x v="2"/>
    <x v="10523"/>
    <x v="475"/>
    <s v="Publicis Sapient"/>
    <s v="['nosql', 'sql', 'python', 'java', 'javascript', 'scala', 'dynamodb', 'sql server', 'mysql', 'azure', 'aws', 'redshift', 'oracle', 'spark', 'pyspark']"/>
  </r>
  <r>
    <x v="1"/>
    <s v="DATA ENGINEER"/>
    <s v="Bronx, NY"/>
    <x v="0"/>
    <x v="0"/>
    <x v="2"/>
    <x v="10524"/>
    <x v="12"/>
    <s v="Montefiore Medical Center"/>
    <s v="['sql', 'python', 'java']"/>
  </r>
  <r>
    <x v="0"/>
    <s v="Data Scientist"/>
    <m/>
    <x v="0"/>
    <x v="0"/>
    <x v="2"/>
    <x v="10525"/>
    <x v="966"/>
    <s v="Algo Capital Group"/>
    <s v="['python', 'c', 'c++', 'java', 'sql', 'cassandra', 'hadoop', 'spark', 'tableau']"/>
  </r>
  <r>
    <x v="1"/>
    <s v="Principal Data Engineer (Austin, TX or Remote)"/>
    <s v="Anywhere"/>
    <x v="0"/>
    <x v="1"/>
    <x v="2"/>
    <x v="10526"/>
    <x v="207"/>
    <s v="Gopuff"/>
    <s v="['python', 'sql', 'azure', 'aws', 'airflow', 'spark', 'kafka', 'terraform']"/>
  </r>
  <r>
    <x v="0"/>
    <s v="Data Scientist I_II (Credit Risk)"/>
    <s v="Vienna, VA"/>
    <x v="0"/>
    <x v="0"/>
    <x v="2"/>
    <x v="10527"/>
    <x v="227"/>
    <s v="Navy Federal Credit Union"/>
    <s v="['python', 'r', 'sql', 'sas', 'sas', 'databricks', 'spark', 'hadoop', 'word']"/>
  </r>
  <r>
    <x v="1"/>
    <s v="Big Data Engineer(GCP)"/>
    <s v="Naperville, IL"/>
    <x v="0"/>
    <x v="0"/>
    <x v="2"/>
    <x v="10528"/>
    <x v="1735"/>
    <s v="Egen Solutions Inc"/>
    <s v="['shell', 'python', 'elasticsearch', 'redis', 'mysql', 'postgresql', 'gcp', 'aws', 'azure', 'kafka', 'linux', 'splunk', 'terraform', 'docker', 'kubernetes', 'jenkins', 'git', 'bitbucket', 'github']"/>
  </r>
  <r>
    <x v="6"/>
    <s v="FDC- SENIOR DATA BASE ANALYST"/>
    <s v="Tallahassee, FL"/>
    <x v="0"/>
    <x v="0"/>
    <x v="2"/>
    <x v="10529"/>
    <x v="1736"/>
    <s v="The State of Florida"/>
    <s v="['sql', 't-sql', 'ssis', 'flow']"/>
  </r>
  <r>
    <x v="0"/>
    <s v="Data Scientist"/>
    <s v="United States"/>
    <x v="5"/>
    <x v="0"/>
    <x v="2"/>
    <x v="10530"/>
    <x v="759"/>
    <s v="U.S. Army Training and Doctrine Command"/>
    <s v="['bash', 'python', 'r', 'sql', 'julia', 'postgresql', 'oracle', 'excel', 'qlik', 'power bi', 'tableau']"/>
  </r>
  <r>
    <x v="1"/>
    <s v="Data Engineer"/>
    <s v="Anywhere"/>
    <x v="0"/>
    <x v="1"/>
    <x v="2"/>
    <x v="10531"/>
    <x v="1"/>
    <s v="AE Business Solutions"/>
    <s v="['python', 'aws', 'snowflake', 'pyspark']"/>
  </r>
  <r>
    <x v="2"/>
    <s v="Data Analyst"/>
    <s v="Brookfield, WI"/>
    <x v="0"/>
    <x v="0"/>
    <x v="2"/>
    <x v="10532"/>
    <x v="103"/>
    <s v="Nesco Resource"/>
    <s v="['cobol', 'db2', 'unix']"/>
  </r>
  <r>
    <x v="0"/>
    <s v="Data Scientist, RWDA"/>
    <s v="New York, NY"/>
    <x v="0"/>
    <x v="0"/>
    <x v="2"/>
    <x v="10533"/>
    <x v="8"/>
    <s v="Tempus"/>
    <s v="['r', 'python', 'sql']"/>
  </r>
  <r>
    <x v="2"/>
    <s v="Data Analyst III"/>
    <s v="Topanga, CA"/>
    <x v="0"/>
    <x v="0"/>
    <x v="2"/>
    <x v="10534"/>
    <x v="7"/>
    <s v="Centene Corporation"/>
    <s v="['sql', 'excel']"/>
  </r>
  <r>
    <x v="0"/>
    <s v="Data Scientist III"/>
    <s v="Gainesville, FL"/>
    <x v="0"/>
    <x v="0"/>
    <x v="2"/>
    <x v="10535"/>
    <x v="31"/>
    <s v="University of Florida"/>
    <s v="['sas', 'sas', 'r', 'sql']"/>
  </r>
  <r>
    <x v="1"/>
    <s v="Data Engineer"/>
    <s v="Dulles, VA"/>
    <x v="0"/>
    <x v="0"/>
    <x v="2"/>
    <x v="10536"/>
    <x v="120"/>
    <s v="Addison Group"/>
    <s v="['sql', 'nosql', 'azure']"/>
  </r>
  <r>
    <x v="1"/>
    <s v="Data Engineer"/>
    <s v="Los Angeles, CA"/>
    <x v="0"/>
    <x v="0"/>
    <x v="2"/>
    <x v="10537"/>
    <x v="89"/>
    <s v="Paramount"/>
    <s v="['python', 'javascript', 'sql', 'aws', 'snowflake']"/>
  </r>
  <r>
    <x v="6"/>
    <s v="Sr. Data Analyst (Remote Possible)"/>
    <s v="Anywhere"/>
    <x v="0"/>
    <x v="1"/>
    <x v="2"/>
    <x v="10538"/>
    <x v="863"/>
    <s v="Equitable"/>
    <s v="['sql', 'python', 'vba', 'hadoop', 'excel', 'powerpoint']"/>
  </r>
  <r>
    <x v="0"/>
    <s v="Mathematics Statistician or Statistician (Data Scientist) Direct Hire"/>
    <s v="Birmingham, AL"/>
    <x v="0"/>
    <x v="0"/>
    <x v="2"/>
    <x v="10539"/>
    <x v="257"/>
    <s v="US Internal Revenue Service"/>
    <s v="['go', 'c', 'r', 'python', 'sql', 'java', 'oracle']"/>
  </r>
  <r>
    <x v="2"/>
    <s v="Data Analyst AC"/>
    <s v="Warsaw, Poland"/>
    <x v="0"/>
    <x v="0"/>
    <x v="11"/>
    <x v="10540"/>
    <x v="1737"/>
    <s v="Alter Solutions"/>
    <m/>
  </r>
  <r>
    <x v="0"/>
    <s v="Data Scientist"/>
    <s v="St. Louis, MO"/>
    <x v="0"/>
    <x v="0"/>
    <x v="2"/>
    <x v="10541"/>
    <x v="57"/>
    <s v="Midtown Home Improvements"/>
    <s v="['python', 'r', 'sql', 'aws', 'tensorflow', 'keras', 'pytorch']"/>
  </r>
  <r>
    <x v="3"/>
    <s v="Senior Cloud Data Engineer (m/f/d)"/>
    <s v="Lüneburg, Germany"/>
    <x v="0"/>
    <x v="0"/>
    <x v="9"/>
    <x v="10542"/>
    <x v="137"/>
    <s v="ABOUT YOU SE &amp; Co. KG"/>
    <s v="['snowflake', 'aws', 'kubernetes', 'docker']"/>
  </r>
  <r>
    <x v="0"/>
    <s v="Health Scientist Administrator -FAIR Data Science"/>
    <s v="United States"/>
    <x v="4"/>
    <x v="0"/>
    <x v="2"/>
    <x v="10543"/>
    <x v="1738"/>
    <s v="US National Institutes of Health"/>
    <s v="['go']"/>
  </r>
  <r>
    <x v="0"/>
    <s v="Data Science Program Lead"/>
    <s v="North Chicago, IL"/>
    <x v="0"/>
    <x v="0"/>
    <x v="2"/>
    <x v="10544"/>
    <x v="1739"/>
    <s v="Cognizant Technology Solutions"/>
    <m/>
  </r>
  <r>
    <x v="3"/>
    <s v="Senior Software Engineer, Data Platform"/>
    <s v="Anywhere"/>
    <x v="0"/>
    <x v="1"/>
    <x v="2"/>
    <x v="10545"/>
    <x v="40"/>
    <s v="TRM Labs"/>
    <s v="['python', 'sql', 'elasticsearch', 'redis', 'neo4j', 'airflow', 'spark', 'kafka', 'docker', 'terraform', 'kubernetes']"/>
  </r>
  <r>
    <x v="0"/>
    <s v="Sr. Data Scientist (hybrid)"/>
    <s v="Grand Rapids, MI"/>
    <x v="0"/>
    <x v="0"/>
    <x v="2"/>
    <x v="10546"/>
    <x v="1740"/>
    <s v="Vruksham Talent Group"/>
    <s v="['python', 'sas', 'sas', 'r', 'sql', 'databricks', 'azure', 'pyspark', 'numpy', 'pandas', 'tensorflow', 'pytorch', 'nltk', 'github']"/>
  </r>
  <r>
    <x v="1"/>
    <s v="Data Engineer"/>
    <s v="Anaheim, CA"/>
    <x v="0"/>
    <x v="0"/>
    <x v="1"/>
    <x v="10547"/>
    <x v="1741"/>
    <s v="Supernal"/>
    <s v="['sql', 'snowflake', 'bigquery', 'aws', 'redshift', 'azure', 'spark', 'pyspark', 'kafka', 'git']"/>
  </r>
  <r>
    <x v="0"/>
    <s v="Data Lead, Studio Data Management (Deal)"/>
    <s v="Los Angeles, CA"/>
    <x v="0"/>
    <x v="0"/>
    <x v="2"/>
    <x v="10548"/>
    <x v="161"/>
    <s v="Netflix"/>
    <s v="['excel', 'airtable']"/>
  </r>
  <r>
    <x v="2"/>
    <s v="Data Analyst"/>
    <s v="Peoria, IL"/>
    <x v="0"/>
    <x v="0"/>
    <x v="2"/>
    <x v="10549"/>
    <x v="16"/>
    <s v="Diamond Pick"/>
    <s v="['python', 'matlab', 'c++', 'sql', 'tableau']"/>
  </r>
  <r>
    <x v="3"/>
    <s v="Senior Data Engineer"/>
    <s v="Austin, TX"/>
    <x v="0"/>
    <x v="0"/>
    <x v="2"/>
    <x v="10550"/>
    <x v="18"/>
    <s v="Talentiqo"/>
    <s v="['sql', 'python', 'aws', 'azure', 'snowflake', 'redshift', 'bigquery', 'hadoop', 'spark', 'kafka', 'tableau', 'power bi']"/>
  </r>
  <r>
    <x v="2"/>
    <s v="Junior Data Analyst - Class of 2023 (all genders)"/>
    <s v="Cologne, Germany"/>
    <x v="0"/>
    <x v="0"/>
    <x v="9"/>
    <x v="10551"/>
    <x v="65"/>
    <s v="Publicis Groupe"/>
    <s v="['go', 'sql', 'python', 'r', 'gcp', 'azure', 'aws', 'tableau']"/>
  </r>
  <r>
    <x v="1"/>
    <s v="Sr. Data Engineer"/>
    <s v="Anywhere"/>
    <x v="0"/>
    <x v="1"/>
    <x v="2"/>
    <x v="10552"/>
    <x v="1742"/>
    <s v="G Associates LLC"/>
    <s v="['sql', 't-sql', 'python', 'snowflake', 'databricks', 'azure', 'aws', 'pandas', 'tableau', 'power bi']"/>
  </r>
  <r>
    <x v="2"/>
    <s v="NICE Data Analyst"/>
    <s v="Bogotá, Bogota, Colombia"/>
    <x v="0"/>
    <x v="0"/>
    <x v="32"/>
    <x v="10553"/>
    <x v="147"/>
    <s v="Sutherland"/>
    <s v="['python', 'sql', 'power bi', 'spreadsheet', 'excel']"/>
  </r>
  <r>
    <x v="2"/>
    <s v="Technology &amp; Data Analyst"/>
    <m/>
    <x v="0"/>
    <x v="0"/>
    <x v="2"/>
    <x v="10554"/>
    <x v="31"/>
    <s v="Greystone Monticello LLC"/>
    <s v="['sql', 'python', 'power bi', 'tableau', 'monday.com', 'jira']"/>
  </r>
  <r>
    <x v="1"/>
    <s v="Data Engineer"/>
    <s v="Anywhere"/>
    <x v="0"/>
    <x v="1"/>
    <x v="2"/>
    <x v="10555"/>
    <x v="122"/>
    <s v="CRG"/>
    <s v="['sql', 'sql server', 'azure', 'aws', 'databricks', 'snowflake', 'airflow', 'ssis', 'tableau', 'power bi']"/>
  </r>
  <r>
    <x v="0"/>
    <s v="Data Scientist - Mid Level"/>
    <s v="Herndon, VA"/>
    <x v="0"/>
    <x v="0"/>
    <x v="2"/>
    <x v="10556"/>
    <x v="122"/>
    <s v="Peraton"/>
    <s v="['c#', 'c++', 'python', 'hadoop', 'pandas', 'jupyter', 'windows', 'excel']"/>
  </r>
  <r>
    <x v="1"/>
    <s v="Data Engineering Lead, Translational Genomics"/>
    <s v="Oakland, CA"/>
    <x v="0"/>
    <x v="0"/>
    <x v="2"/>
    <x v="10557"/>
    <x v="771"/>
    <s v="Genentech"/>
    <s v="['java', 'scala', 'python', 'aws', 'spark', 'airflow', 'spring']"/>
  </r>
  <r>
    <x v="2"/>
    <s v="Data Analyst II, Business Intelligence"/>
    <s v="Ocala, FL"/>
    <x v="0"/>
    <x v="0"/>
    <x v="2"/>
    <x v="10558"/>
    <x v="519"/>
    <s v="COX Enterprises"/>
    <s v="['sql', 'snowflake', 'aws', 'hadoop', 'microstrategy', 'excel']"/>
  </r>
  <r>
    <x v="1"/>
    <s v="Principal Data Engineer"/>
    <s v="San Diego, CA"/>
    <x v="0"/>
    <x v="0"/>
    <x v="2"/>
    <x v="10559"/>
    <x v="115"/>
    <s v="Northrop Grumman"/>
    <s v="['r', 'sql', 'python', 'c++', 'javascript', 'sql server', 'aws', 'pandas', 'tensorflow', 'pytorch', 'matplotlib', 'seaborn', 'django', 'flask', 'linux', 'tableau', 'docker']"/>
  </r>
  <r>
    <x v="5"/>
    <s v="Data Software Engineer, Finance Engineering"/>
    <s v="Bengaluru, Karnataka, India"/>
    <x v="0"/>
    <x v="0"/>
    <x v="7"/>
    <x v="10560"/>
    <x v="36"/>
    <s v="Stripe"/>
    <s v="['scala', 'java', 'javascript', 'ruby', 'ruby', 'spark', 'kafka']"/>
  </r>
  <r>
    <x v="0"/>
    <s v="Data Scientist"/>
    <s v="Scottsdale, AZ"/>
    <x v="0"/>
    <x v="0"/>
    <x v="1"/>
    <x v="10561"/>
    <x v="122"/>
    <s v="TechMate, Inc."/>
    <s v="['r', 'python', 'sas', 'sas', 'sql']"/>
  </r>
  <r>
    <x v="1"/>
    <s v="Snowflake Data Engineer"/>
    <s v="California"/>
    <x v="0"/>
    <x v="0"/>
    <x v="1"/>
    <x v="10562"/>
    <x v="160"/>
    <s v="National Funding"/>
    <s v="['sql', 'snowflake', 'aws']"/>
  </r>
  <r>
    <x v="1"/>
    <s v="Data Engineer (Informatica/PLSQL/Python)"/>
    <s v="Smithfield, RI"/>
    <x v="1"/>
    <x v="0"/>
    <x v="2"/>
    <x v="10563"/>
    <x v="19"/>
    <s v="Compunnel Inc."/>
    <s v="['python', 'sql', 'shell', 'postgresql', 'snowflake', 'oracle', 'spark', 'unix']"/>
  </r>
  <r>
    <x v="2"/>
    <s v="Data Architect"/>
    <s v="Dublin, Ireland"/>
    <x v="0"/>
    <x v="0"/>
    <x v="28"/>
    <x v="10564"/>
    <x v="21"/>
    <s v="Version 1"/>
    <s v="['sql', 'sql server', 'oracle', 'azure']"/>
  </r>
  <r>
    <x v="0"/>
    <s v="Data Scientist, Product Analytics"/>
    <s v="United States"/>
    <x v="0"/>
    <x v="0"/>
    <x v="2"/>
    <x v="10565"/>
    <x v="797"/>
    <s v="RevolutionParts"/>
    <s v="['python', 'java', 'sql', 'cassandra', 'hadoop', 'spark', 'tableau']"/>
  </r>
  <r>
    <x v="1"/>
    <s v="Lead Data Engineer"/>
    <s v="Sandy Springs, GA"/>
    <x v="0"/>
    <x v="0"/>
    <x v="2"/>
    <x v="10566"/>
    <x v="18"/>
    <s v="Grid Dynamics Holdings, Inc"/>
    <s v="['python', 'sql', 'databricks', 'snowflake', 'azure', 'spark', 'pyspark']"/>
  </r>
  <r>
    <x v="1"/>
    <s v="Data Engineer"/>
    <m/>
    <x v="0"/>
    <x v="0"/>
    <x v="1"/>
    <x v="10567"/>
    <x v="170"/>
    <s v="Soni"/>
    <s v="['python', 'gcp', 'bigquery', 'oracle', 'airflow']"/>
  </r>
  <r>
    <x v="1"/>
    <s v="Lead Data Engineer- Full/Time"/>
    <s v="Cleveland, OH"/>
    <x v="0"/>
    <x v="0"/>
    <x v="2"/>
    <x v="10568"/>
    <x v="1"/>
    <s v="worldgate llc"/>
    <s v="['sql', 'nosql', 'java', 'python', 'kafka', 'spark', 'hadoop']"/>
  </r>
  <r>
    <x v="1"/>
    <s v="Data Engineer I"/>
    <s v="Englewood Cliffs, NJ"/>
    <x v="0"/>
    <x v="0"/>
    <x v="2"/>
    <x v="10569"/>
    <x v="56"/>
    <s v="NBCUniversal"/>
    <s v="['python', 'sql', 'aws', 'pyspark', 'linux']"/>
  </r>
  <r>
    <x v="1"/>
    <s v="Data Engineer"/>
    <s v="Boston, MA"/>
    <x v="0"/>
    <x v="0"/>
    <x v="2"/>
    <x v="10570"/>
    <x v="17"/>
    <s v="E-Solutions IT Service PVT LTD"/>
    <s v="['python', 'sql', 'nosql', 'mongodb', 'mongodb', 'databricks', 'aws', 'redshift', 'snowflake', 'spark', 'airflow', 'kafka', 'unix', 'splunk']"/>
  </r>
  <r>
    <x v="0"/>
    <s v="Data Scientist"/>
    <s v="Anywhere"/>
    <x v="0"/>
    <x v="1"/>
    <x v="2"/>
    <x v="10571"/>
    <x v="148"/>
    <s v="Tegria"/>
    <s v="['r', 'python', 'sql', 'scala', 'databricks', 'spark', 'jupyter']"/>
  </r>
  <r>
    <x v="1"/>
    <s v="Data Engineer"/>
    <s v="Greenwich, CT"/>
    <x v="0"/>
    <x v="0"/>
    <x v="2"/>
    <x v="10572"/>
    <x v="142"/>
    <s v="Howard Sloan Tech"/>
    <s v="['mongodb', 'mongodb', 'nosql', 'python', 'scala', 'java', 'kotlin', 'postgresql', 'redshift', 'snowflake', 'aws', 'terraform']"/>
  </r>
  <r>
    <x v="1"/>
    <s v="Data Engineer - JC"/>
    <s v="Jersey City, NJ"/>
    <x v="0"/>
    <x v="0"/>
    <x v="2"/>
    <x v="10573"/>
    <x v="1"/>
    <s v="worldgate llc"/>
    <s v="['sql', 'nosql', 'java', 'python', 'kafka', 'spark', 'hadoop']"/>
  </r>
  <r>
    <x v="4"/>
    <s v="Business Intelligence Analyst"/>
    <s v="Anywhere"/>
    <x v="0"/>
    <x v="1"/>
    <x v="23"/>
    <x v="10574"/>
    <x v="23"/>
    <s v="Stepped Care Solutions"/>
    <s v="['excel', 'tableau']"/>
  </r>
  <r>
    <x v="2"/>
    <s v="Medicare Compliance Data Analyst"/>
    <s v="Anywhere"/>
    <x v="0"/>
    <x v="1"/>
    <x v="2"/>
    <x v="10575"/>
    <x v="1743"/>
    <s v="Get It Recruit - Healthcare"/>
    <s v="['sql', 'excel', 'powerpoint', 'alteryx']"/>
  </r>
  <r>
    <x v="2"/>
    <s v="Data Analyst"/>
    <s v="Anywhere"/>
    <x v="0"/>
    <x v="1"/>
    <x v="2"/>
    <x v="10576"/>
    <x v="20"/>
    <s v="Taylor"/>
    <m/>
  </r>
  <r>
    <x v="0"/>
    <s v="Data Scientist"/>
    <s v="Charlotte, NC"/>
    <x v="0"/>
    <x v="0"/>
    <x v="2"/>
    <x v="10577"/>
    <x v="23"/>
    <s v="Global Data Network"/>
    <s v="['r', 'sql', 'excel']"/>
  </r>
  <r>
    <x v="4"/>
    <s v="Sr. Business Analyst - Business Data Governance"/>
    <s v="Mühlhausen, Germany"/>
    <x v="0"/>
    <x v="0"/>
    <x v="9"/>
    <x v="10578"/>
    <x v="160"/>
    <s v="Salesforce"/>
    <s v="['confluence', 'slack']"/>
  </r>
  <r>
    <x v="8"/>
    <s v="Senior Data Scientist"/>
    <s v="Anywhere"/>
    <x v="0"/>
    <x v="1"/>
    <x v="2"/>
    <x v="10579"/>
    <x v="1"/>
    <s v="Mondo"/>
    <s v="['python', 'sql', 'sql server', 'azure', 'databricks', 'spark']"/>
  </r>
  <r>
    <x v="3"/>
    <s v="Senior Data Engineer"/>
    <s v="Anywhere"/>
    <x v="0"/>
    <x v="1"/>
    <x v="2"/>
    <x v="10580"/>
    <x v="34"/>
    <s v="SThree"/>
    <s v="['python', 'spark', 'airflow', 'kubernetes']"/>
  </r>
  <r>
    <x v="3"/>
    <s v="Senior Data Engineer"/>
    <s v="Anywhere"/>
    <x v="0"/>
    <x v="1"/>
    <x v="2"/>
    <x v="10581"/>
    <x v="28"/>
    <s v="hackajob"/>
    <s v="['azure', 'kafka', 'kubernetes']"/>
  </r>
  <r>
    <x v="0"/>
    <s v="Data Scientist"/>
    <s v="Arlington, VA"/>
    <x v="0"/>
    <x v="0"/>
    <x v="2"/>
    <x v="10582"/>
    <x v="1744"/>
    <s v="Federal Deposit Insurance Corporation"/>
    <s v="['python', 'sql', 'r', 'azure', 'databricks', 'airflow', 'spark', 'pyspark']"/>
  </r>
  <r>
    <x v="3"/>
    <s v="Senior Data Engineer"/>
    <s v="Collegeville, PA"/>
    <x v="0"/>
    <x v="0"/>
    <x v="2"/>
    <x v="10583"/>
    <x v="71"/>
    <s v="hackajob"/>
    <s v="['scala', 'sql', 'aws', 'azure', 'bigquery', 'spark', 'kafka', 'kubernetes', 'terraform', 'git', 'jenkins', 'gitlab']"/>
  </r>
  <r>
    <x v="0"/>
    <s v="Data Scientist"/>
    <s v="Phoenix, AZ"/>
    <x v="0"/>
    <x v="0"/>
    <x v="2"/>
    <x v="10584"/>
    <x v="57"/>
    <s v="Infogain"/>
    <s v="['python', 'sql', 'azure', 'pyspark', 'tableau', 'power bi']"/>
  </r>
  <r>
    <x v="1"/>
    <s v="Principal Data Engineer"/>
    <s v="United States"/>
    <x v="0"/>
    <x v="0"/>
    <x v="2"/>
    <x v="10585"/>
    <x v="834"/>
    <s v="Storm3"/>
    <m/>
  </r>
  <r>
    <x v="2"/>
    <s v="Supply Chain Data Analyst"/>
    <s v="Batavia, IL"/>
    <x v="0"/>
    <x v="0"/>
    <x v="2"/>
    <x v="10586"/>
    <x v="57"/>
    <s v="Insight Global"/>
    <s v="['python', 'r', 'sql', 'vba', 'tableau', 'excel', 'sap', 'git']"/>
  </r>
  <r>
    <x v="0"/>
    <s v="Data Scientist - ESG"/>
    <m/>
    <x v="0"/>
    <x v="0"/>
    <x v="2"/>
    <x v="10587"/>
    <x v="71"/>
    <s v="FirstParty"/>
    <s v="['python', 'sql', 'azure', 'databricks', 'snowflake', 'pandas', 'pyspark']"/>
  </r>
  <r>
    <x v="2"/>
    <s v="Data Science Associate"/>
    <s v="Szeged, Hungary"/>
    <x v="0"/>
    <x v="0"/>
    <x v="10"/>
    <x v="10588"/>
    <x v="184"/>
    <s v="Black Swan Data"/>
    <s v="['python', 'scala', 'sql', 'nosql', 'databricks', 'aws', 'pandas', 'scikit-learn', 'numpy', 'matplotlib', 'plotly', 'hugging face', 'spark', 'express', 'excel', 'word', 'powerpoint', 'git']"/>
  </r>
  <r>
    <x v="8"/>
    <s v="Senior Data Scientist"/>
    <s v="Washington, DC"/>
    <x v="0"/>
    <x v="0"/>
    <x v="2"/>
    <x v="10589"/>
    <x v="1483"/>
    <s v="TDI Technologies, Inc."/>
    <s v="['excel']"/>
  </r>
  <r>
    <x v="1"/>
    <s v="Sr. Data Engineer"/>
    <s v="Fort Worth, TX  (+1 other)"/>
    <x v="0"/>
    <x v="0"/>
    <x v="2"/>
    <x v="10590"/>
    <x v="33"/>
    <s v="Odyssey Information Services"/>
    <s v="['sql', 'python', 'scala', 'java', 'snowflake', 'azure', 'aws', 'redshift', 'spark', 'power bi', 'tableau', 'ssis', 'flow']"/>
  </r>
  <r>
    <x v="1"/>
    <s v="Data Engineer"/>
    <s v="Menlo Park, CA"/>
    <x v="0"/>
    <x v="0"/>
    <x v="2"/>
    <x v="10591"/>
    <x v="172"/>
    <s v="CyberCoders"/>
    <s v="['sql', 'python', 'snowflake', 'oracle', 'power bi', 'tableau', 'sap']"/>
  </r>
  <r>
    <x v="0"/>
    <s v="Data Scientist"/>
    <s v="United States"/>
    <x v="0"/>
    <x v="0"/>
    <x v="1"/>
    <x v="10592"/>
    <x v="421"/>
    <s v="Airtable"/>
    <s v="['sql', 'r', 'python', 'airtable']"/>
  </r>
  <r>
    <x v="7"/>
    <s v="Computer Vision/Machine Learning Engineer"/>
    <s v="United States"/>
    <x v="0"/>
    <x v="0"/>
    <x v="2"/>
    <x v="10593"/>
    <x v="17"/>
    <s v="Surgical Data Science Collective (SDSC)"/>
    <s v="['python', 'c++', 'matlab', 'aws', 'tensorflow', 'keras', 'pytorch', 'opencv']"/>
  </r>
  <r>
    <x v="1"/>
    <s v="Software Data Engineer"/>
    <s v="Madison, WI"/>
    <x v="0"/>
    <x v="0"/>
    <x v="2"/>
    <x v="10594"/>
    <x v="1"/>
    <s v="worldgate llc"/>
    <s v="['nosql', 'sql', 'no-sql', 'git']"/>
  </r>
  <r>
    <x v="0"/>
    <s v="Data Scientist"/>
    <s v="New York, NY"/>
    <x v="0"/>
    <x v="0"/>
    <x v="2"/>
    <x v="10595"/>
    <x v="155"/>
    <s v="Selby Jennings"/>
    <s v="['python']"/>
  </r>
  <r>
    <x v="1"/>
    <s v="Sr. Data Engineer"/>
    <s v="Elk Grove Village, IL"/>
    <x v="0"/>
    <x v="0"/>
    <x v="2"/>
    <x v="10596"/>
    <x v="67"/>
    <s v="Jobot"/>
    <s v="['go', 'nosql', 'sql', 'snowflake', 'databricks', 'aws', 'spark']"/>
  </r>
  <r>
    <x v="1"/>
    <s v="Investment Portfolio Data Migration Engineer"/>
    <s v="Raleigh, NC"/>
    <x v="0"/>
    <x v="0"/>
    <x v="2"/>
    <x v="10597"/>
    <x v="2"/>
    <s v="Fufill Team Inc."/>
    <s v="['sql', 'mongo']"/>
  </r>
  <r>
    <x v="1"/>
    <s v="Data Warehouse Engineer"/>
    <s v="Anywhere"/>
    <x v="0"/>
    <x v="1"/>
    <x v="2"/>
    <x v="10598"/>
    <x v="115"/>
    <s v="Searchability"/>
    <m/>
  </r>
  <r>
    <x v="1"/>
    <s v="Big Data Engineer (Talend)"/>
    <s v="Tampa, FL"/>
    <x v="0"/>
    <x v="0"/>
    <x v="2"/>
    <x v="10599"/>
    <x v="17"/>
    <s v="Okaya Inc"/>
    <s v="['sql', 'shell', 'oracle']"/>
  </r>
  <r>
    <x v="0"/>
    <s v="Data Scientist"/>
    <s v="Anywhere"/>
    <x v="0"/>
    <x v="1"/>
    <x v="2"/>
    <x v="10600"/>
    <x v="112"/>
    <s v="Smith Hanley Associates"/>
    <s v="['python', 'sql', 'javascript', 'html', 'php', 'vba', 'mongodb', 'mongodb', 'aws', 'tensorflow', 'scikit-learn', 'excel', 'powerpoint', 'tableau']"/>
  </r>
  <r>
    <x v="0"/>
    <s v="Data Scientist"/>
    <s v="Princeton, NJ"/>
    <x v="0"/>
    <x v="0"/>
    <x v="2"/>
    <x v="10601"/>
    <x v="39"/>
    <s v="SciTec"/>
    <s v="['python', 'r', 'sql', 'linux', 'windows', 'power bi', 'tableau']"/>
  </r>
  <r>
    <x v="8"/>
    <s v="Senior Data Scientist"/>
    <s v="Glendale, CA"/>
    <x v="0"/>
    <x v="0"/>
    <x v="2"/>
    <x v="10602"/>
    <x v="34"/>
    <s v="Harnham"/>
    <s v="['python', 'sql', 'git']"/>
  </r>
  <r>
    <x v="4"/>
    <s v="Business Analyst - Data Quality (REMOTE)"/>
    <s v="Anywhere"/>
    <x v="0"/>
    <x v="1"/>
    <x v="2"/>
    <x v="10603"/>
    <x v="23"/>
    <s v="Armavel, LLC"/>
    <s v="['sql', 'python', 'excel', 'flow']"/>
  </r>
  <r>
    <x v="3"/>
    <s v="Senior Data Engineer"/>
    <s v="Jersey City, NJ"/>
    <x v="0"/>
    <x v="0"/>
    <x v="2"/>
    <x v="10604"/>
    <x v="89"/>
    <s v="hackajob"/>
    <s v="['sql', 'python', 'shell', 'dynamodb', 'aws', 'redshift', 'aurora', 'linux', 'windows']"/>
  </r>
  <r>
    <x v="0"/>
    <s v="Data Scientist IV"/>
    <s v="Jacksonville, FL"/>
    <x v="0"/>
    <x v="0"/>
    <x v="2"/>
    <x v="10605"/>
    <x v="11"/>
    <s v="TEKsystems"/>
    <s v="['python', 'sql', 'aws', 'pyspark', 'jira']"/>
  </r>
  <r>
    <x v="1"/>
    <s v="Lead Data Engineer (Remote-Eligible)"/>
    <s v="Takoma Park, MD"/>
    <x v="0"/>
    <x v="0"/>
    <x v="2"/>
    <x v="10606"/>
    <x v="444"/>
    <s v="Capital One"/>
    <s v="['java', 'scala', 'python', 'nosql', 'shell', 'mongo', 'cassandra', 'redshift', 'snowflake', 'aws', 'azure', 'databricks', 'hadoop', 'kafka', 'spark']"/>
  </r>
  <r>
    <x v="2"/>
    <s v="Data Analyst"/>
    <s v="Los Angeles, CA"/>
    <x v="10"/>
    <x v="0"/>
    <x v="2"/>
    <x v="10607"/>
    <x v="20"/>
    <s v="GHJ Search and Staffing"/>
    <s v="['excel']"/>
  </r>
  <r>
    <x v="1"/>
    <s v="Data Engineer - Process Industries"/>
    <s v="Willow Grove, PA"/>
    <x v="0"/>
    <x v="0"/>
    <x v="2"/>
    <x v="10608"/>
    <x v="29"/>
    <s v="Kane Partners LLC"/>
    <s v="['python']"/>
  </r>
  <r>
    <x v="1"/>
    <s v="Azure Data Engineer"/>
    <s v="Anywhere"/>
    <x v="0"/>
    <x v="1"/>
    <x v="2"/>
    <x v="10609"/>
    <x v="67"/>
    <s v="ApTask"/>
    <s v="['scala', 'azure', 'databricks', 'snowflake', 'pyspark']"/>
  </r>
  <r>
    <x v="0"/>
    <s v="Data Scientist - Marketing Analytics"/>
    <s v="Irving, TX"/>
    <x v="0"/>
    <x v="0"/>
    <x v="1"/>
    <x v="10610"/>
    <x v="122"/>
    <s v="Cottonwood Financial"/>
    <s v="['sql', 'sas', 'sas', 'python', 'r']"/>
  </r>
  <r>
    <x v="0"/>
    <s v="Data Scientist (Integrated Prevention)"/>
    <s v="Fort Liberty, NC"/>
    <x v="5"/>
    <x v="0"/>
    <x v="2"/>
    <x v="10611"/>
    <x v="1745"/>
    <s v="U.S. Army Reserve Command"/>
    <m/>
  </r>
  <r>
    <x v="1"/>
    <s v="Data Engineer"/>
    <s v="Greenwood Village, CO"/>
    <x v="0"/>
    <x v="0"/>
    <x v="2"/>
    <x v="10612"/>
    <x v="23"/>
    <s v="East Daley Analytics"/>
    <s v="['sql', 'python', 'ssis', 'ssrs', 'excel', 'yarn']"/>
  </r>
  <r>
    <x v="0"/>
    <s v="Data Scientist"/>
    <s v="Aurora, CO"/>
    <x v="0"/>
    <x v="0"/>
    <x v="1"/>
    <x v="10613"/>
    <x v="19"/>
    <s v="DSM Infocom"/>
    <s v="['python', 'sql', 'aurora']"/>
  </r>
  <r>
    <x v="0"/>
    <s v="Data Scientist- EVG"/>
    <s v="Bengaluru, Karnataka, India"/>
    <x v="0"/>
    <x v="0"/>
    <x v="7"/>
    <x v="10614"/>
    <x v="8"/>
    <s v="Visa"/>
    <m/>
  </r>
  <r>
    <x v="0"/>
    <s v="Data Scientist I"/>
    <s v="Guadalajara, Jalisco, Mexico"/>
    <x v="0"/>
    <x v="0"/>
    <x v="22"/>
    <x v="10615"/>
    <x v="8"/>
    <s v="Arrive Logistics"/>
    <s v="['python']"/>
  </r>
  <r>
    <x v="1"/>
    <s v="Data Engineering Lead"/>
    <s v="Amsterdam, Netherlands"/>
    <x v="0"/>
    <x v="0"/>
    <x v="26"/>
    <x v="10616"/>
    <x v="51"/>
    <s v="Metyis"/>
    <s v="['sql', 'python', 'azure', 'databricks', 'airflow', 'pyspark', 'github', 'kubernetes']"/>
  </r>
  <r>
    <x v="2"/>
    <s v="Data Analyst"/>
    <s v="Jacksonville, FL"/>
    <x v="0"/>
    <x v="0"/>
    <x v="2"/>
    <x v="10617"/>
    <x v="31"/>
    <s v="Rise Technical Recruitment"/>
    <s v="['sql', 'power bi']"/>
  </r>
  <r>
    <x v="1"/>
    <s v="Systems &amp; Data Engineer"/>
    <s v="Boston, MA"/>
    <x v="0"/>
    <x v="0"/>
    <x v="2"/>
    <x v="10618"/>
    <x v="172"/>
    <s v="New England Board of Higher Education"/>
    <s v="['sql', 'python', 'r', 'java', 'scala', 'aws', 'azure', 'tableau']"/>
  </r>
  <r>
    <x v="1"/>
    <s v="IT Specialist (Data Engineer)"/>
    <s v="Anywhere"/>
    <x v="0"/>
    <x v="1"/>
    <x v="2"/>
    <x v="10619"/>
    <x v="1746"/>
    <s v="US Consumer Financial Protection Bureau"/>
    <s v="['python', 'sql', 'go', 'aws', 'snowflake', 'databricks', 'azure', 'airflow', 'spark']"/>
  </r>
  <r>
    <x v="1"/>
    <s v="Sr. Data Engineer Remote Opportunity"/>
    <s v="Anywhere"/>
    <x v="0"/>
    <x v="1"/>
    <x v="2"/>
    <x v="10620"/>
    <x v="67"/>
    <s v="Fathom Management LLC"/>
    <s v="['sql', 'sql server', 'azure', 'databricks', 'ssis']"/>
  </r>
  <r>
    <x v="2"/>
    <s v="Lead Data Analyst, Data Solutions"/>
    <s v="New York, NY"/>
    <x v="0"/>
    <x v="0"/>
    <x v="2"/>
    <x v="10621"/>
    <x v="56"/>
    <s v="Orion Worldwide"/>
    <s v="['sql', 'python', 'r', 'aws', 'snowflake', 'tableau']"/>
  </r>
  <r>
    <x v="1"/>
    <s v="Data Engineer"/>
    <s v="Anywhere"/>
    <x v="0"/>
    <x v="1"/>
    <x v="49"/>
    <x v="10622"/>
    <x v="57"/>
    <s v="Scalapay"/>
    <m/>
  </r>
  <r>
    <x v="1"/>
    <s v="Lead Data Engineer"/>
    <s v="Atlanta, GA"/>
    <x v="0"/>
    <x v="0"/>
    <x v="2"/>
    <x v="10623"/>
    <x v="996"/>
    <s v="Publicis Groupe"/>
    <s v="['python', 'gcp', 'aws', 'azure', 'redshift']"/>
  </r>
  <r>
    <x v="0"/>
    <s v="Data Scientist I"/>
    <s v="St. Louis, MO"/>
    <x v="0"/>
    <x v="0"/>
    <x v="2"/>
    <x v="10624"/>
    <x v="1747"/>
    <s v="Donald Danforth Plant Science Center"/>
    <s v="['python', 'c++', 'matlab', 'c', 'r', 'shell', 'java', 'sql', 'windows', 'centos', 'linux', 'git', 'github']"/>
  </r>
  <r>
    <x v="1"/>
    <s v="Data Engineer"/>
    <s v="Greensboro, NC"/>
    <x v="0"/>
    <x v="0"/>
    <x v="2"/>
    <x v="10625"/>
    <x v="31"/>
    <s v="Fruition IT"/>
    <s v="['sql', 'sql server', 'azure', 'github']"/>
  </r>
  <r>
    <x v="7"/>
    <s v="Lead AI/ML Engineer"/>
    <s v="Cape Town, South Africa"/>
    <x v="0"/>
    <x v="0"/>
    <x v="14"/>
    <x v="10626"/>
    <x v="43"/>
    <s v="Ozow"/>
    <s v="['scala', 'c++', 'java', 'sql', 'aws', 'azure', 'tensorflow', 'pytorch', 'scikit-learn', 'spark', 'qlik', 'power bi', 'tableau']"/>
  </r>
  <r>
    <x v="1"/>
    <s v="Head of Data Engineering"/>
    <s v="Mountain View, CA"/>
    <x v="0"/>
    <x v="0"/>
    <x v="2"/>
    <x v="10627"/>
    <x v="1748"/>
    <s v="Atlassian"/>
    <s v="['go', 'c', 'tableau', 'atlassian']"/>
  </r>
  <r>
    <x v="0"/>
    <s v="Data Science Design"/>
    <s v="San Antonio, TX"/>
    <x v="0"/>
    <x v="0"/>
    <x v="2"/>
    <x v="10628"/>
    <x v="53"/>
    <s v="Tata Consultancy Services"/>
    <m/>
  </r>
  <r>
    <x v="7"/>
    <s v="Team Leader - Data&amp;AI"/>
    <s v="Poland"/>
    <x v="0"/>
    <x v="0"/>
    <x v="11"/>
    <x v="10629"/>
    <x v="137"/>
    <s v="Allegro"/>
    <s v="['scala', 'python', 'spark', 'angular', 'windows', 'github']"/>
  </r>
  <r>
    <x v="0"/>
    <s v="Director of Data Science (Fintech Startup)"/>
    <s v="Anywhere"/>
    <x v="0"/>
    <x v="1"/>
    <x v="2"/>
    <x v="10630"/>
    <x v="308"/>
    <s v="Averity"/>
    <m/>
  </r>
  <r>
    <x v="2"/>
    <s v="Data Analyst"/>
    <s v="Anywhere"/>
    <x v="0"/>
    <x v="1"/>
    <x v="2"/>
    <x v="10631"/>
    <x v="88"/>
    <s v="Kindthread"/>
    <s v="['excel']"/>
  </r>
  <r>
    <x v="2"/>
    <s v="QA Specialist/Data Analyst"/>
    <s v="New York, NY"/>
    <x v="0"/>
    <x v="0"/>
    <x v="2"/>
    <x v="10632"/>
    <x v="147"/>
    <s v="Catholic Guardian Services"/>
    <s v="['tableau', 'excel']"/>
  </r>
  <r>
    <x v="8"/>
    <s v="Senior Data Scientist"/>
    <s v="United States"/>
    <x v="0"/>
    <x v="0"/>
    <x v="1"/>
    <x v="10633"/>
    <x v="18"/>
    <s v="Lawrence Harvey"/>
    <s v="['sql', 'python', 'r', 'pytorch', 'tensorflow', 'keras']"/>
  </r>
  <r>
    <x v="8"/>
    <s v="Senior Data Scientist"/>
    <s v="Houston, TX"/>
    <x v="0"/>
    <x v="0"/>
    <x v="1"/>
    <x v="10634"/>
    <x v="71"/>
    <s v="X4 Tech Staffing I Tech and Digital Recruitment"/>
    <s v="['r', 'python', 'matlab', 'sql', 'tensorflow', 'keras']"/>
  </r>
  <r>
    <x v="0"/>
    <s v="Data Scientist"/>
    <s v="O'Fallon, MO"/>
    <x v="0"/>
    <x v="0"/>
    <x v="2"/>
    <x v="10635"/>
    <x v="1"/>
    <s v="Concero Technology Group"/>
    <s v="['sql', 'java', 'javascript', 'python', 'r']"/>
  </r>
  <r>
    <x v="1"/>
    <s v="Data Engineer"/>
    <s v="San Bernardino, CA"/>
    <x v="0"/>
    <x v="0"/>
    <x v="2"/>
    <x v="10432"/>
    <x v="1"/>
    <s v="worldgate llc"/>
    <s v="['nosql', 'sql', 'no-sql', 'git']"/>
  </r>
  <r>
    <x v="0"/>
    <s v="Data Scientist"/>
    <s v="Anywhere"/>
    <x v="0"/>
    <x v="1"/>
    <x v="2"/>
    <x v="10636"/>
    <x v="19"/>
    <s v="Harnham"/>
    <s v="['sql', 'python', 'aws', 'azure', 'spark', 'hadoop', 'tableau', 'power bi']"/>
  </r>
  <r>
    <x v="1"/>
    <s v="Data Engineer – Analytics (f/m/div.) for Solid Oxide Fuel Cells (SOFC)"/>
    <s v="Stuttgart, Germany"/>
    <x v="0"/>
    <x v="0"/>
    <x v="9"/>
    <x v="10637"/>
    <x v="56"/>
    <s v="Bosch Group"/>
    <s v="['python', 'sql', 'databricks', 'azure', 'spark', 'airflow', 'terraform']"/>
  </r>
  <r>
    <x v="0"/>
    <s v="Sr. Data Scientist"/>
    <s v="New York, NY"/>
    <x v="0"/>
    <x v="0"/>
    <x v="2"/>
    <x v="10638"/>
    <x v="67"/>
    <s v="LTI - Larsen &amp; Toubro Infotech"/>
    <s v="['python', 'r', 'pyspark']"/>
  </r>
  <r>
    <x v="1"/>
    <s v="178: Data Engineer"/>
    <s v="Los Angeles, CA"/>
    <x v="0"/>
    <x v="0"/>
    <x v="2"/>
    <x v="10639"/>
    <x v="52"/>
    <s v="Dataspace Inc."/>
    <s v="['python', 'azure']"/>
  </r>
  <r>
    <x v="0"/>
    <s v="Data Scientist IV - 2023-3793"/>
    <s v="Redstone Arsenal, AL"/>
    <x v="0"/>
    <x v="0"/>
    <x v="2"/>
    <x v="10640"/>
    <x v="1749"/>
    <s v="Buchanan And Edwards Inc"/>
    <s v="['java', 'scala', 'python', 'aws', 'spark']"/>
  </r>
  <r>
    <x v="2"/>
    <s v="Data &amp; Analytics Analyst - Virtual, USA"/>
    <s v="Anywhere"/>
    <x v="0"/>
    <x v="1"/>
    <x v="2"/>
    <x v="10641"/>
    <x v="1650"/>
    <s v="Diversified"/>
    <s v="['python', 'sql', 'power bi']"/>
  </r>
  <r>
    <x v="0"/>
    <s v="Data Scientist - Data Solutions Team"/>
    <s v="San Jose, CA"/>
    <x v="0"/>
    <x v="0"/>
    <x v="2"/>
    <x v="10642"/>
    <x v="1102"/>
    <s v="TikTok"/>
    <s v="['python', 'sql', 'spark']"/>
  </r>
  <r>
    <x v="2"/>
    <s v="Corporate Data Analyst Degree Apprentice - 36 Months + EPA"/>
    <s v="Darlington, UK"/>
    <x v="0"/>
    <x v="0"/>
    <x v="6"/>
    <x v="10643"/>
    <x v="65"/>
    <s v="Amazon.com"/>
    <s v="['c', 'excel', 'tableau', 'outlook']"/>
  </r>
  <r>
    <x v="1"/>
    <s v="Data Engineer"/>
    <s v="Boca Raton, FL"/>
    <x v="0"/>
    <x v="0"/>
    <x v="2"/>
    <x v="10644"/>
    <x v="23"/>
    <s v="Planet Technology"/>
    <s v="['go', 'python']"/>
  </r>
  <r>
    <x v="2"/>
    <s v="Management &amp; Program Analyst (Data Analytics)"/>
    <s v="Anywhere"/>
    <x v="5"/>
    <x v="1"/>
    <x v="2"/>
    <x v="10645"/>
    <x v="530"/>
    <s v="US Patent and Trademark Office"/>
    <s v="['sql', 'r', 'go', 'databricks', 'alteryx', 'tableau']"/>
  </r>
  <r>
    <x v="0"/>
    <s v="Data Scientist, Analytics"/>
    <s v="Palo Alto, CA"/>
    <x v="0"/>
    <x v="0"/>
    <x v="2"/>
    <x v="10646"/>
    <x v="565"/>
    <s v="Next Insurance"/>
    <s v="['sql', 'python', 'r']"/>
  </r>
  <r>
    <x v="2"/>
    <s v="Data Manager"/>
    <s v="Anywhere"/>
    <x v="0"/>
    <x v="1"/>
    <x v="2"/>
    <x v="10647"/>
    <x v="1"/>
    <s v="Insight Global"/>
    <s v="['nosql']"/>
  </r>
  <r>
    <x v="8"/>
    <s v="Senior Data Scientist (Quant)"/>
    <s v="Anywhere"/>
    <x v="0"/>
    <x v="1"/>
    <x v="2"/>
    <x v="10648"/>
    <x v="10"/>
    <s v="Benjamin Douglas"/>
    <s v="['python']"/>
  </r>
  <r>
    <x v="0"/>
    <s v="Data Scientist"/>
    <s v="Anywhere"/>
    <x v="0"/>
    <x v="1"/>
    <x v="1"/>
    <x v="10649"/>
    <x v="68"/>
    <s v="RAZOR"/>
    <s v="['python', 'r', 'sql', 'java', 'cassandra', 'hadoop', 'spark', 'tableau', 'qlik']"/>
  </r>
  <r>
    <x v="1"/>
    <s v="Data Engineer-Tech"/>
    <s v="Newark, NJ"/>
    <x v="0"/>
    <x v="0"/>
    <x v="2"/>
    <x v="10650"/>
    <x v="1"/>
    <s v="worldgate llc"/>
    <s v="['nosql', 'sql', 'no-sql', 'git']"/>
  </r>
  <r>
    <x v="1"/>
    <s v="Data Engineer"/>
    <s v="Anywhere"/>
    <x v="0"/>
    <x v="1"/>
    <x v="2"/>
    <x v="10651"/>
    <x v="120"/>
    <s v="Insight Global"/>
    <s v="['sql', 'sap']"/>
  </r>
  <r>
    <x v="0"/>
    <s v="Wind Master Data Manager"/>
    <s v="Kolding, Denmark"/>
    <x v="0"/>
    <x v="0"/>
    <x v="5"/>
    <x v="10652"/>
    <x v="319"/>
    <s v="Vattenfall"/>
    <s v="['sap', 'excel']"/>
  </r>
  <r>
    <x v="1"/>
    <s v="Sr. Data Engineer(W2 only Remote)"/>
    <s v="Anywhere"/>
    <x v="1"/>
    <x v="1"/>
    <x v="2"/>
    <x v="10653"/>
    <x v="120"/>
    <s v="EPMintegrators Inc."/>
    <s v="['python', 'hadoop']"/>
  </r>
  <r>
    <x v="2"/>
    <s v="Data Analyst"/>
    <s v="Ridgefield Park, NJ"/>
    <x v="1"/>
    <x v="0"/>
    <x v="2"/>
    <x v="10654"/>
    <x v="31"/>
    <s v="Orchestra Technology"/>
    <s v="['sql', 'tableau', 'excel']"/>
  </r>
  <r>
    <x v="3"/>
    <s v="Senior Data Engineer"/>
    <s v="Austin, TX"/>
    <x v="0"/>
    <x v="0"/>
    <x v="2"/>
    <x v="10655"/>
    <x v="28"/>
    <s v="hackajob"/>
    <m/>
  </r>
  <r>
    <x v="1"/>
    <s v="Principal Data Engineer"/>
    <s v="Cincinnati, OH"/>
    <x v="0"/>
    <x v="0"/>
    <x v="2"/>
    <x v="10656"/>
    <x v="142"/>
    <s v="Liberty Mutual Insurance"/>
    <s v="['python', 'sql', 'aws', 'azure', 'gcp', 'snowflake', 'power bi']"/>
  </r>
  <r>
    <x v="0"/>
    <s v="Data Scientist"/>
    <s v="Anywhere"/>
    <x v="1"/>
    <x v="1"/>
    <x v="2"/>
    <x v="10657"/>
    <x v="19"/>
    <s v="Accion Labs"/>
    <s v="['r', 'python', 'scala', 'sql', 'nosql', 'azure', 'excel']"/>
  </r>
  <r>
    <x v="1"/>
    <s v="Sr Data Engineer"/>
    <s v="Anywhere"/>
    <x v="0"/>
    <x v="1"/>
    <x v="2"/>
    <x v="10658"/>
    <x v="21"/>
    <s v="Prime Team Partners"/>
    <s v="['sql']"/>
  </r>
  <r>
    <x v="0"/>
    <s v="Principal Data Scientist, Applied AI"/>
    <s v="Anywhere"/>
    <x v="0"/>
    <x v="1"/>
    <x v="2"/>
    <x v="10659"/>
    <x v="1424"/>
    <s v="Movable Ink"/>
    <s v="['python', 'sql', 'bigquery', 'spark', 'tensorflow', 'pytorch', 'scikit-learn', 'tableau', 'looker']"/>
  </r>
  <r>
    <x v="1"/>
    <s v="Data Engineer"/>
    <s v="Huntsville, AL"/>
    <x v="0"/>
    <x v="0"/>
    <x v="2"/>
    <x v="10660"/>
    <x v="1750"/>
    <s v="Booz Allen Hamilton"/>
    <s v="['python', 'scala', 'databricks', 'aws', 'spark', 'tableau', 'splunk', 'git', 'gitlab', 'atlassian', 'docker']"/>
  </r>
  <r>
    <x v="2"/>
    <s v="Privacy Data Analyst"/>
    <s v="Concord, NH"/>
    <x v="0"/>
    <x v="0"/>
    <x v="2"/>
    <x v="10661"/>
    <x v="8"/>
    <s v="Meta"/>
    <s v="['sql', 'python', 'r', 'php']"/>
  </r>
  <r>
    <x v="8"/>
    <s v="Senior Data Scientist"/>
    <m/>
    <x v="0"/>
    <x v="0"/>
    <x v="2"/>
    <x v="10662"/>
    <x v="71"/>
    <s v="Parker B Associates"/>
    <s v="['sql']"/>
  </r>
  <r>
    <x v="2"/>
    <s v="Data Analyst (Onsite)"/>
    <s v="Los Angeles, CA"/>
    <x v="0"/>
    <x v="0"/>
    <x v="2"/>
    <x v="10663"/>
    <x v="1751"/>
    <s v="Wilshire Law Firm"/>
    <s v="['sql', 'power bi', 'unity']"/>
  </r>
  <r>
    <x v="2"/>
    <s v="Data Analyst / Sr Data Analyst, LIVE - USDS"/>
    <s v="Los Angeles, CA"/>
    <x v="0"/>
    <x v="0"/>
    <x v="2"/>
    <x v="10664"/>
    <x v="109"/>
    <s v="TikTok"/>
    <s v="['sql', 'express']"/>
  </r>
  <r>
    <x v="1"/>
    <s v="Data Engineer"/>
    <s v="Anywhere"/>
    <x v="0"/>
    <x v="1"/>
    <x v="2"/>
    <x v="10665"/>
    <x v="39"/>
    <s v="konnectingtree.Inc"/>
    <s v="['python']"/>
  </r>
  <r>
    <x v="2"/>
    <s v="Data Analyst"/>
    <s v="United Kingdom"/>
    <x v="0"/>
    <x v="0"/>
    <x v="6"/>
    <x v="10666"/>
    <x v="887"/>
    <s v="Humanity"/>
    <s v="['sql', 'tableau', 'excel']"/>
  </r>
  <r>
    <x v="1"/>
    <s v="Cloud Data Engineer"/>
    <s v="Richmond, VA"/>
    <x v="0"/>
    <x v="0"/>
    <x v="2"/>
    <x v="10667"/>
    <x v="96"/>
    <s v="Federal Reserve Bank of Richmond"/>
    <s v="['java', 'javascript', 'python', 'dynamodb', 'aws', 'redshift', 'aurora', 'terraform', 'docker']"/>
  </r>
  <r>
    <x v="0"/>
    <s v="Data Scientist, Customer Analytics"/>
    <s v="Anywhere"/>
    <x v="0"/>
    <x v="1"/>
    <x v="2"/>
    <x v="10668"/>
    <x v="161"/>
    <s v="Harnham"/>
    <s v="['sql', 'python', 'aws', 'excel', 'github']"/>
  </r>
  <r>
    <x v="0"/>
    <s v="Data Scientist"/>
    <s v="San Francisco, CA"/>
    <x v="0"/>
    <x v="0"/>
    <x v="2"/>
    <x v="10669"/>
    <x v="96"/>
    <s v="Unlearn.AI"/>
    <s v="['python', 'numpy', 'pandas']"/>
  </r>
  <r>
    <x v="3"/>
    <s v="Senior Data Engineer"/>
    <s v="Anywhere"/>
    <x v="0"/>
    <x v="1"/>
    <x v="2"/>
    <x v="10670"/>
    <x v="226"/>
    <s v="Frame AI"/>
    <s v="['sql', 'python', 'aws', 'redshift', 'react', 'spark', 'airflow', 'numpy', 'terminal']"/>
  </r>
  <r>
    <x v="3"/>
    <s v="Senior Data Engineer"/>
    <s v="Birmingham, AL"/>
    <x v="0"/>
    <x v="0"/>
    <x v="1"/>
    <x v="10671"/>
    <x v="28"/>
    <s v="CGI Group, Inc."/>
    <s v="['sql', 'c', 'sql server', 'azure', 'databricks', 'oracle', 'ssis', 'git']"/>
  </r>
  <r>
    <x v="4"/>
    <s v="Supply Chain Analyst"/>
    <s v="Anywhere"/>
    <x v="0"/>
    <x v="1"/>
    <x v="1"/>
    <x v="10672"/>
    <x v="172"/>
    <s v="Get It Recruit - Transportation"/>
    <s v="['excel']"/>
  </r>
  <r>
    <x v="0"/>
    <s v="Data Scientist"/>
    <s v="United States"/>
    <x v="0"/>
    <x v="0"/>
    <x v="1"/>
    <x v="10673"/>
    <x v="17"/>
    <s v="Compri Consulting"/>
    <s v="['sql']"/>
  </r>
  <r>
    <x v="2"/>
    <s v="Data Analyst"/>
    <s v="Boca Raton, FL"/>
    <x v="0"/>
    <x v="0"/>
    <x v="2"/>
    <x v="10674"/>
    <x v="147"/>
    <s v="Herman Law Firm, P.A."/>
    <s v="['sql', 'python', 'azure', 'tableau', 'power bi', 'flow']"/>
  </r>
  <r>
    <x v="0"/>
    <s v="Data Scientist - Content Generation (Office based or Hybrid)"/>
    <s v="Amsterdam, Netherlands"/>
    <x v="0"/>
    <x v="0"/>
    <x v="26"/>
    <x v="10675"/>
    <x v="8"/>
    <s v="Creative Fabrica"/>
    <s v="['python', 'git']"/>
  </r>
  <r>
    <x v="1"/>
    <s v="Data Engineer Jobs"/>
    <s v="Falls Church, VA"/>
    <x v="0"/>
    <x v="0"/>
    <x v="1"/>
    <x v="10676"/>
    <x v="29"/>
    <s v="Gridiron IT Solutions"/>
    <m/>
  </r>
  <r>
    <x v="1"/>
    <s v="[Job -  11031] Data Engineer Pl/Sr, Brazil"/>
    <s v="Brazil"/>
    <x v="0"/>
    <x v="0"/>
    <x v="41"/>
    <x v="10677"/>
    <x v="56"/>
    <s v="CI&amp;T"/>
    <s v="['python', 'aws']"/>
  </r>
  <r>
    <x v="2"/>
    <s v="Performance / Market Data Analyst - Hedge Fund in Greenwich, CT"/>
    <m/>
    <x v="0"/>
    <x v="0"/>
    <x v="2"/>
    <x v="10678"/>
    <x v="68"/>
    <s v="Coda Search│Staffing"/>
    <s v="['excel']"/>
  </r>
  <r>
    <x v="2"/>
    <s v="Databricks Internship | Interview Questions &amp; Salary Details"/>
    <s v="Amsterdam, Netherlands   (+7 others)"/>
    <x v="3"/>
    <x v="0"/>
    <x v="26"/>
    <x v="10679"/>
    <x v="1752"/>
    <s v="Databricks"/>
    <s v="['python', 'java', 'scala', 'sql', 'databricks', 'spark']"/>
  </r>
  <r>
    <x v="5"/>
    <s v="Software Engineer, Data Platform"/>
    <s v="South San Francisco, CA"/>
    <x v="0"/>
    <x v="0"/>
    <x v="2"/>
    <x v="10680"/>
    <x v="173"/>
    <s v="NewLimit"/>
    <m/>
  </r>
  <r>
    <x v="4"/>
    <s v="Business Intelligence Analyst"/>
    <s v="Southlake, TX"/>
    <x v="0"/>
    <x v="0"/>
    <x v="2"/>
    <x v="10681"/>
    <x v="231"/>
    <s v="Retina Consultants of America"/>
    <s v="['sql', 'alteryx', 'tableau', 'power bi', 'excel', 'powerpoint']"/>
  </r>
  <r>
    <x v="3"/>
    <s v="Senior Data Engineer"/>
    <s v="Anywhere"/>
    <x v="0"/>
    <x v="1"/>
    <x v="2"/>
    <x v="10682"/>
    <x v="34"/>
    <s v="Martin &amp; Conley"/>
    <s v="['sql', 'go', 'aws', 'gcp', 'bigquery', 'airflow']"/>
  </r>
  <r>
    <x v="0"/>
    <s v="Head of Data Science, Analytics and BI"/>
    <s v="India"/>
    <x v="0"/>
    <x v="0"/>
    <x v="7"/>
    <x v="10683"/>
    <x v="402"/>
    <s v="Carousell Group"/>
    <s v="['python', 'sql', 'tensorflow', 'keras', 'spark', 'tableau', 'looker', 'qlik']"/>
  </r>
  <r>
    <x v="2"/>
    <s v="Data Analyst II"/>
    <s v="Austin, TX"/>
    <x v="0"/>
    <x v="0"/>
    <x v="2"/>
    <x v="10684"/>
    <x v="99"/>
    <s v="Continental General"/>
    <s v="['vba', 'sql', 'excel']"/>
  </r>
  <r>
    <x v="0"/>
    <s v="Data Scientist (Artificial Intelligence/Machine Learning)"/>
    <s v="Battle Creek, MI"/>
    <x v="0"/>
    <x v="0"/>
    <x v="2"/>
    <x v="10685"/>
    <x v="1753"/>
    <s v="US Defense Logistics Agency"/>
    <s v="['python', 'sas', 'sas', 'r', 'c', 'go', 'databricks']"/>
  </r>
  <r>
    <x v="6"/>
    <s v="Senior Health Data Analyst I"/>
    <s v="Fairfield, CA"/>
    <x v="0"/>
    <x v="0"/>
    <x v="2"/>
    <x v="10686"/>
    <x v="1754"/>
    <s v="Partnership HealthPlan of California"/>
    <s v="['sas', 'sas', 'sql', 'tableau', 'excel', 'terminal']"/>
  </r>
  <r>
    <x v="4"/>
    <s v="Consultant(e) Business Intelligence"/>
    <s v="Rennes, France"/>
    <x v="0"/>
    <x v="0"/>
    <x v="27"/>
    <x v="10687"/>
    <x v="137"/>
    <s v="Business &amp; Decision"/>
    <s v="['scala', 'sql', 'python', 'spark', 'hadoop', 'kafka', 'git', 'jenkins', 'ansible', 'docker']"/>
  </r>
  <r>
    <x v="0"/>
    <s v="Data Scientist I"/>
    <s v="Winchester, VA"/>
    <x v="0"/>
    <x v="0"/>
    <x v="2"/>
    <x v="10688"/>
    <x v="45"/>
    <s v="Navy Federal Credit Union"/>
    <s v="['matplotlib', 'ggplot2', 'word', 'power bi', 'tableau', 'spreadsheet', 'excel', 'powerpoint']"/>
  </r>
  <r>
    <x v="0"/>
    <s v="DATA SCIENTIST"/>
    <s v="Virginia"/>
    <x v="5"/>
    <x v="0"/>
    <x v="2"/>
    <x v="10689"/>
    <x v="1013"/>
    <s v="US Department of the Air Force - Agency Wide"/>
    <s v="['c', 'sap']"/>
  </r>
  <r>
    <x v="3"/>
    <s v="Senior Manager, Data Engineering"/>
    <s v="Atlanta, GA"/>
    <x v="0"/>
    <x v="0"/>
    <x v="2"/>
    <x v="10690"/>
    <x v="56"/>
    <s v="Visa"/>
    <s v="['python', 'sql', 'sql server', 'oracle', 'aws', 'gcp', 'hadoop', 'spark', 'pandas', 'numpy', 'airflow', 'ssis', 'tableau', 'power bi']"/>
  </r>
  <r>
    <x v="8"/>
    <s v="Senior Data Scientist (Remote)"/>
    <s v="Anywhere"/>
    <x v="0"/>
    <x v="1"/>
    <x v="2"/>
    <x v="10691"/>
    <x v="1130"/>
    <s v="Motional"/>
    <m/>
  </r>
  <r>
    <x v="2"/>
    <s v="Data Analyst"/>
    <s v="İstanbul, Türkiye"/>
    <x v="0"/>
    <x v="0"/>
    <x v="57"/>
    <x v="10692"/>
    <x v="147"/>
    <s v="Ace Games"/>
    <s v="['sql', 'bigquery', 'looker', 'tableau', 'qlik']"/>
  </r>
  <r>
    <x v="3"/>
    <s v="Senior Data Engineer"/>
    <s v="Sri Lanka"/>
    <x v="0"/>
    <x v="0"/>
    <x v="86"/>
    <x v="10693"/>
    <x v="561"/>
    <s v="Gapstars"/>
    <s v="['python', 'postgresql', 'databricks', 'aws', 'aurora', 'pyspark', 'pandas', 'spark']"/>
  </r>
  <r>
    <x v="0"/>
    <s v="Statistician (Financial Analytics Data Scientist), CG-1530-15"/>
    <s v="Dallas, TX"/>
    <x v="0"/>
    <x v="0"/>
    <x v="2"/>
    <x v="10694"/>
    <x v="1755"/>
    <s v="US Federal Deposit Insurance Corporation"/>
    <s v="['r', 'python', 'sql', 'perl', 'sas', 'sas', 'shell', 'c', 'julia', 'matlab', 'scala', 'java', 'c++', 'spark', 'tensorflow', 'linux']"/>
  </r>
  <r>
    <x v="3"/>
    <s v="Data Engineer Python Senior"/>
    <s v="Levallois-Perret, France"/>
    <x v="0"/>
    <x v="0"/>
    <x v="27"/>
    <x v="10695"/>
    <x v="56"/>
    <s v="VISIAN"/>
    <s v="['python', 'java', 'sql', 'aws', 'azure']"/>
  </r>
  <r>
    <x v="0"/>
    <s v="Data Scientist"/>
    <s v="Bloomington, IN"/>
    <x v="0"/>
    <x v="0"/>
    <x v="2"/>
    <x v="10696"/>
    <x v="1756"/>
    <s v="US Internal Revenue Service"/>
    <s v="['go', 'c', 'spss', 'tableau']"/>
  </r>
  <r>
    <x v="0"/>
    <s v="Principal Clinical Data Scientist"/>
    <s v="Pleasanton, CA"/>
    <x v="0"/>
    <x v="0"/>
    <x v="2"/>
    <x v="10697"/>
    <x v="375"/>
    <s v="Abbott Laboratories"/>
    <s v="['r', 'sas', 'sas', 'matlab', 'spss']"/>
  </r>
  <r>
    <x v="0"/>
    <s v="Statistical Programmer"/>
    <s v="Spain"/>
    <x v="0"/>
    <x v="0"/>
    <x v="20"/>
    <x v="10698"/>
    <x v="945"/>
    <s v="Almirall"/>
    <s v="['sas', 'sas', 'sap']"/>
  </r>
  <r>
    <x v="2"/>
    <s v="Commercial &amp; Data Analyst"/>
    <s v="Bogotá, Bogota, Colombia"/>
    <x v="0"/>
    <x v="0"/>
    <x v="32"/>
    <x v="10699"/>
    <x v="245"/>
    <s v="Genfar"/>
    <s v="['python', 'power bi']"/>
  </r>
  <r>
    <x v="2"/>
    <s v="Senior Third Party Data Analyst"/>
    <s v="San Francisco, CA"/>
    <x v="0"/>
    <x v="0"/>
    <x v="2"/>
    <x v="10700"/>
    <x v="310"/>
    <s v="Block"/>
    <s v="['sql', 'c', 'go', 'flow']"/>
  </r>
  <r>
    <x v="6"/>
    <s v="Senior Data Analyst"/>
    <s v="Austin, TX"/>
    <x v="0"/>
    <x v="0"/>
    <x v="2"/>
    <x v="10701"/>
    <x v="1620"/>
    <s v="IBM"/>
    <s v="['ibm cloud', 'cognos', 'tableau']"/>
  </r>
  <r>
    <x v="0"/>
    <s v="Energy Data Scientist"/>
    <s v="Anywhere"/>
    <x v="0"/>
    <x v="1"/>
    <x v="2"/>
    <x v="10702"/>
    <x v="28"/>
    <s v="EnergyHub"/>
    <s v="['python', 'databricks', 'aws', 'gcp', 'azure', 'pandas', 'numpy', 'tensorflow']"/>
  </r>
  <r>
    <x v="3"/>
    <s v="Senior Lead Data Engineer (Remote-Eligible)"/>
    <s v="Ronkonkoma, NY"/>
    <x v="5"/>
    <x v="0"/>
    <x v="2"/>
    <x v="10703"/>
    <x v="360"/>
    <s v="Capital One"/>
    <s v="['python', 'javascript', 'java', 'nosql', 'shell', 'cassandra', 'aws', 'azure', 'kafka', 'spark']"/>
  </r>
  <r>
    <x v="0"/>
    <s v="Data Scientist"/>
    <s v="Washington, DC"/>
    <x v="0"/>
    <x v="0"/>
    <x v="2"/>
    <x v="10704"/>
    <x v="173"/>
    <s v="EpochGeo"/>
    <s v="['python', 'sql', 'elasticsearch', 'keras', 'tensorflow', 'pytorch', 'plotly', 'nltk']"/>
  </r>
  <r>
    <x v="0"/>
    <s v="Data Scientist"/>
    <s v="Anywhere"/>
    <x v="0"/>
    <x v="1"/>
    <x v="2"/>
    <x v="10705"/>
    <x v="11"/>
    <s v="Storm2"/>
    <s v="['python']"/>
  </r>
  <r>
    <x v="0"/>
    <s v="Data Scientist – Operations"/>
    <s v="Anywhere"/>
    <x v="0"/>
    <x v="1"/>
    <x v="2"/>
    <x v="10706"/>
    <x v="94"/>
    <s v="CVS Health"/>
    <s v="['sql', 'crystal', 'sas', 'sas', 'python', 'gcp', 'sap', 'tableau']"/>
  </r>
  <r>
    <x v="8"/>
    <s v="Senior Data Scientist"/>
    <s v="United States"/>
    <x v="0"/>
    <x v="0"/>
    <x v="2"/>
    <x v="10707"/>
    <x v="802"/>
    <s v="Edward Jones"/>
    <s v="['python', 'r', 'scala', 'tensorflow', 'pytorch']"/>
  </r>
  <r>
    <x v="8"/>
    <s v="Senior Data Scientist"/>
    <s v="Anywhere"/>
    <x v="0"/>
    <x v="1"/>
    <x v="2"/>
    <x v="10708"/>
    <x v="1757"/>
    <s v="Glocomms"/>
    <m/>
  </r>
  <r>
    <x v="0"/>
    <s v="Data Scientist"/>
    <s v="Iselin, NJ"/>
    <x v="0"/>
    <x v="0"/>
    <x v="2"/>
    <x v="10709"/>
    <x v="67"/>
    <s v="Trinity Solar Careers"/>
    <m/>
  </r>
  <r>
    <x v="7"/>
    <s v="ML Engineer"/>
    <s v="Tel Aviv-Yafo, Israel"/>
    <x v="0"/>
    <x v="0"/>
    <x v="8"/>
    <x v="10710"/>
    <x v="43"/>
    <s v="Transmit Security"/>
    <s v="['python', 'r', 'scala', 'aws', 'azure', 'gcp', 'tensorflow', 'pytorch', 'scikit-learn', 'spark', 'hadoop', 'git']"/>
  </r>
  <r>
    <x v="0"/>
    <s v="Dovenmuehle Mortgage | Chief Data Scientist"/>
    <s v="Anywhere"/>
    <x v="0"/>
    <x v="1"/>
    <x v="2"/>
    <x v="10711"/>
    <x v="155"/>
    <s v="Braintrust"/>
    <s v="['python', 'scala', 'sql', 'aws', 'azure', 'gcp', 'pandas', 'numpy', 'scikit-learn', 'matplotlib', 'hadoop', 'spark', 'tableau']"/>
  </r>
  <r>
    <x v="2"/>
    <s v="Data Analyst - Harrisburg"/>
    <s v="United States"/>
    <x v="0"/>
    <x v="0"/>
    <x v="1"/>
    <x v="10712"/>
    <x v="159"/>
    <s v="Pavone Marketing Group, Inc."/>
    <s v="['r', 'python', 'tableau', 'terminal']"/>
  </r>
  <r>
    <x v="3"/>
    <s v="Senior Data Engineer (German Speaker)"/>
    <s v="Munich, Germany"/>
    <x v="0"/>
    <x v="0"/>
    <x v="9"/>
    <x v="10713"/>
    <x v="34"/>
    <s v="Publicis Groupe"/>
    <s v="['python', 'sql', 'sql server', 'postgresql', 'azure', 'databricks', 'airflow', 'spark']"/>
  </r>
  <r>
    <x v="4"/>
    <s v="Business Analyst"/>
    <s v="Costa Mesa, CA"/>
    <x v="0"/>
    <x v="0"/>
    <x v="2"/>
    <x v="10714"/>
    <x v="1758"/>
    <s v="Partners In Diversity, Inc."/>
    <s v="['sql']"/>
  </r>
  <r>
    <x v="8"/>
    <s v="Senior NLP Data Scientist"/>
    <s v="Anywhere"/>
    <x v="0"/>
    <x v="1"/>
    <x v="1"/>
    <x v="10715"/>
    <x v="66"/>
    <s v="Lightcast.io"/>
    <s v="['python', 'c', 'c++']"/>
  </r>
  <r>
    <x v="0"/>
    <s v="Senior / Lead Data Scientist"/>
    <s v="Oslo, Norway"/>
    <x v="0"/>
    <x v="0"/>
    <x v="56"/>
    <x v="10716"/>
    <x v="8"/>
    <s v="Rystad Energy"/>
    <s v="['python', 'sql', 'azure', 'aws', 'gcp', 'spark', 'hadoop', 'docker']"/>
  </r>
  <r>
    <x v="3"/>
    <s v="Senior Data Engineer"/>
    <s v="Anywhere"/>
    <x v="0"/>
    <x v="1"/>
    <x v="2"/>
    <x v="10717"/>
    <x v="1"/>
    <s v="Precision Solutions"/>
    <s v="['python', 'sql', 'postgresql', 'aws', 'databricks', 'azure', 'oracle', 'spark', 'pyspark', 'tableau']"/>
  </r>
  <r>
    <x v="1"/>
    <s v="Head of Data Engineering"/>
    <s v="Fort Worth, TX"/>
    <x v="0"/>
    <x v="0"/>
    <x v="2"/>
    <x v="10718"/>
    <x v="1022"/>
    <s v="System Soft Technologies"/>
    <s v="['sql', 'python', 'javascript', 'c#', 'r', 'sas', 'sas', 'snowflake', 'bigquery', 'redshift', 'aws', 'azure', 'airflow', 'qlik', 'ssis', 'tableau']"/>
  </r>
  <r>
    <x v="1"/>
    <s v="Big Data Plattform DevOps Engineer (w/m/div.)"/>
    <s v="Stuttgart, Germany"/>
    <x v="4"/>
    <x v="0"/>
    <x v="9"/>
    <x v="10719"/>
    <x v="137"/>
    <s v="Bosch Group"/>
    <s v="['python', 'bash', 'sql', 'azure', 'spark', 'docker', 'kubernetes', 'git', 'terraform', 'yarn']"/>
  </r>
  <r>
    <x v="0"/>
    <s v="Data Scientist"/>
    <s v="Washington, DC"/>
    <x v="0"/>
    <x v="0"/>
    <x v="2"/>
    <x v="10720"/>
    <x v="39"/>
    <s v="All In Solutions"/>
    <s v="['r', 'tableau']"/>
  </r>
  <r>
    <x v="1"/>
    <s v="Data Engineer Lead"/>
    <s v="Riverside, CA"/>
    <x v="0"/>
    <x v="0"/>
    <x v="2"/>
    <x v="10721"/>
    <x v="1"/>
    <s v="worldgate llc"/>
    <s v="['sql', 'nosql', 'java', 'python', 'kafka', 'spark', 'hadoop']"/>
  </r>
  <r>
    <x v="1"/>
    <s v="Data Engineer"/>
    <s v="Boston, MA"/>
    <x v="0"/>
    <x v="0"/>
    <x v="2"/>
    <x v="10722"/>
    <x v="18"/>
    <s v="Signify Technology"/>
    <s v="['scala', 'java', 'python', 'elasticsearch', 'spark', 'hadoop']"/>
  </r>
  <r>
    <x v="2"/>
    <s v="Statistician/Data Analyst"/>
    <s v="Atlanta, GA"/>
    <x v="0"/>
    <x v="0"/>
    <x v="2"/>
    <x v="10723"/>
    <x v="23"/>
    <s v="Hays"/>
    <s v="['spss', 'excel', 'power bi', 'tableau']"/>
  </r>
  <r>
    <x v="0"/>
    <s v="Data Scientist"/>
    <s v="Missouri City, MO"/>
    <x v="0"/>
    <x v="0"/>
    <x v="1"/>
    <x v="10724"/>
    <x v="17"/>
    <s v="Sureminds Solutions"/>
    <s v="['mysql', 'hadoop', 'spark']"/>
  </r>
  <r>
    <x v="0"/>
    <s v="Data Scientist"/>
    <s v="Chantilly, VA"/>
    <x v="0"/>
    <x v="0"/>
    <x v="2"/>
    <x v="10725"/>
    <x v="1759"/>
    <s v="Management Science Solutions"/>
    <s v="['sql', 'nosql', 'python', 'javascript', 'excel']"/>
  </r>
  <r>
    <x v="2"/>
    <s v="Data Analyst"/>
    <s v="Miami, FL"/>
    <x v="0"/>
    <x v="0"/>
    <x v="2"/>
    <x v="10726"/>
    <x v="239"/>
    <s v="Behavioral Science Research Institute"/>
    <s v="['sql', 'spss', 'excel', 'power bi', 'tableau']"/>
  </r>
  <r>
    <x v="2"/>
    <s v="Data Analyst"/>
    <s v="Porterville, CA"/>
    <x v="0"/>
    <x v="0"/>
    <x v="2"/>
    <x v="10727"/>
    <x v="80"/>
    <s v="CFS - Technology"/>
    <s v="['sql', 'sql server', 'azure', 'power bi', 'tableau', 'excel']"/>
  </r>
  <r>
    <x v="0"/>
    <s v="Data Scientist"/>
    <s v="Reston, VA"/>
    <x v="0"/>
    <x v="0"/>
    <x v="2"/>
    <x v="10728"/>
    <x v="27"/>
    <s v="Red Gate Group"/>
    <s v="['r', 'python', 'mysql', 'hadoop', 'kafka', 'spark', 'plotly', 'seaborn', 'ggplot2']"/>
  </r>
  <r>
    <x v="3"/>
    <s v="Senior Data Engineer"/>
    <s v="Anywhere"/>
    <x v="0"/>
    <x v="1"/>
    <x v="2"/>
    <x v="10729"/>
    <x v="19"/>
    <s v="City Year"/>
    <s v="['sql', 'python', 'azure', 'databricks', 'express', 'excel']"/>
  </r>
  <r>
    <x v="0"/>
    <s v="Business Data Scientist"/>
    <s v="United States"/>
    <x v="0"/>
    <x v="0"/>
    <x v="2"/>
    <x v="10730"/>
    <x v="200"/>
    <s v="Point72"/>
    <s v="['python', 'r']"/>
  </r>
  <r>
    <x v="2"/>
    <s v="Data Analyst"/>
    <s v="Herndon, VA"/>
    <x v="0"/>
    <x v="0"/>
    <x v="2"/>
    <x v="10731"/>
    <x v="29"/>
    <s v="AEM Corporation"/>
    <s v="['excel']"/>
  </r>
  <r>
    <x v="2"/>
    <s v="Lead-Data Analyst"/>
    <s v="Illinois City, IL"/>
    <x v="0"/>
    <x v="0"/>
    <x v="2"/>
    <x v="10732"/>
    <x v="1038"/>
    <s v="Discover Financial Services"/>
    <s v="['sas', 'sas', 'r', 'python', 'sql', 'nosql', 'aws', 'snowflake', 'unix']"/>
  </r>
  <r>
    <x v="2"/>
    <s v="Data Architect Customer Data Management"/>
    <s v="Lisbon, Portugal"/>
    <x v="0"/>
    <x v="0"/>
    <x v="12"/>
    <x v="10733"/>
    <x v="21"/>
    <s v="Bosch Group"/>
    <s v="['sap']"/>
  </r>
  <r>
    <x v="0"/>
    <s v="Head of Battery Data Science"/>
    <s v="Anywhere"/>
    <x v="0"/>
    <x v="1"/>
    <x v="2"/>
    <x v="10734"/>
    <x v="59"/>
    <s v="Lawrence Harvey"/>
    <s v="['python', 'aws', 'gcp']"/>
  </r>
  <r>
    <x v="2"/>
    <s v="Data Science Analyst"/>
    <s v="Bogotá, Bogota, Colombia"/>
    <x v="0"/>
    <x v="0"/>
    <x v="32"/>
    <x v="10735"/>
    <x v="74"/>
    <s v="Publicis Groupe"/>
    <s v="['python', 'r', 'sql', 'spark']"/>
  </r>
  <r>
    <x v="1"/>
    <s v="Data Engineer (Gojoko Technologies)"/>
    <s v="Noida, Uttar Pradesh, India"/>
    <x v="0"/>
    <x v="0"/>
    <x v="7"/>
    <x v="10736"/>
    <x v="187"/>
    <s v="Amplifi Capital"/>
    <s v="['sql', 'python', 'mongodb', 'mongodb', 'neo4j', 'aws', 'snowflake', 'redshift', 'pandas', 'pyspark', 'kafka', 'hadoop']"/>
  </r>
  <r>
    <x v="5"/>
    <s v="SAS Programmer (Medical, Clinical Science and Data Management)"/>
    <s v="Belgrade, Serbia"/>
    <x v="0"/>
    <x v="0"/>
    <x v="66"/>
    <x v="10737"/>
    <x v="137"/>
    <s v="Precision for Medicine"/>
    <s v="['sas', 'sas', 'excel', 'word']"/>
  </r>
  <r>
    <x v="2"/>
    <s v="Data Analyst"/>
    <s v="Atlanta, GA"/>
    <x v="0"/>
    <x v="0"/>
    <x v="2"/>
    <x v="10738"/>
    <x v="732"/>
    <s v="PRIMUS GLOBAL SERVICES"/>
    <s v="['power bi']"/>
  </r>
  <r>
    <x v="0"/>
    <s v="Assistant Director, Data Science (STP)"/>
    <s v="Boston, MA"/>
    <x v="0"/>
    <x v="0"/>
    <x v="2"/>
    <x v="10739"/>
    <x v="817"/>
    <s v="Liberty Mutual Insurance"/>
    <s v="['excel', 'powerpoint']"/>
  </r>
  <r>
    <x v="1"/>
    <s v="Data Engineer 100% Remote Direct Hire Fortune 60 Co Salary up to..."/>
    <s v="Anywhere"/>
    <x v="0"/>
    <x v="1"/>
    <x v="2"/>
    <x v="10740"/>
    <x v="120"/>
    <s v="Confidential"/>
    <s v="['python', 'sql', 't-sql', 'sql server', 'azure', 'pandas', 'numpy', 'power bi', 'dax', 'ssis']"/>
  </r>
  <r>
    <x v="8"/>
    <s v="Senior Data Scientist - Discovery Experiences (Peninsula, CA)"/>
    <s v="San Mateo, CA"/>
    <x v="0"/>
    <x v="0"/>
    <x v="2"/>
    <x v="10741"/>
    <x v="1760"/>
    <s v="Roblox"/>
    <s v="['python', 'r', 'sql', 'go', 'spark', 'hadoop', 'airflow']"/>
  </r>
  <r>
    <x v="7"/>
    <s v="Machine Learning Engineer"/>
    <s v="Barcelona, Spain"/>
    <x v="0"/>
    <x v="0"/>
    <x v="20"/>
    <x v="10742"/>
    <x v="760"/>
    <s v="M47 Labs"/>
    <s v="['python', 'aws', 'azure', 'tensorflow', 'docker', 'kubernetes']"/>
  </r>
  <r>
    <x v="3"/>
    <s v="Senior Data Engineer (Remote)"/>
    <s v="Anywhere"/>
    <x v="0"/>
    <x v="1"/>
    <x v="2"/>
    <x v="10743"/>
    <x v="49"/>
    <s v="Spotnana"/>
    <s v="['sql', 'python', 'snowflake', 'bigquery', 'aws', 'hadoop']"/>
  </r>
  <r>
    <x v="0"/>
    <s v="Data Scientist"/>
    <s v="Denver, CO"/>
    <x v="0"/>
    <x v="0"/>
    <x v="2"/>
    <x v="10744"/>
    <x v="71"/>
    <s v="Insight Global"/>
    <s v="['python', 'azure', 'aws']"/>
  </r>
  <r>
    <x v="0"/>
    <s v="Data Scientist I (San Antonio, TX)"/>
    <s v="San Antonio, TX"/>
    <x v="0"/>
    <x v="0"/>
    <x v="1"/>
    <x v="10745"/>
    <x v="929"/>
    <s v="USAA"/>
    <s v="['python']"/>
  </r>
  <r>
    <x v="3"/>
    <s v="Senior Data Engineer"/>
    <s v="Jersey City, NJ"/>
    <x v="0"/>
    <x v="0"/>
    <x v="1"/>
    <x v="10746"/>
    <x v="17"/>
    <s v="Clairvoyant, LLC"/>
    <s v="['go', 'python', 'dynamodb', 'aws', 'redshift', 'snowflake', 'spark', 'word']"/>
  </r>
  <r>
    <x v="2"/>
    <s v="Data Analyst"/>
    <s v="Brooklyn, NY"/>
    <x v="0"/>
    <x v="0"/>
    <x v="2"/>
    <x v="10747"/>
    <x v="23"/>
    <s v="Emerest Connect"/>
    <s v="['python', 'pandas']"/>
  </r>
  <r>
    <x v="7"/>
    <s v="Quant Researcher (AI Asset Mgmt Team)"/>
    <s v="Bangkok, Thailand"/>
    <x v="0"/>
    <x v="0"/>
    <x v="25"/>
    <x v="10748"/>
    <x v="205"/>
    <s v="Sertis"/>
    <s v="['python', 'go', 'git', 'flow']"/>
  </r>
  <r>
    <x v="1"/>
    <s v="Data Engineer -All Level"/>
    <s v="Santa Ana, CA"/>
    <x v="0"/>
    <x v="0"/>
    <x v="2"/>
    <x v="10749"/>
    <x v="1"/>
    <s v="worldgate llc"/>
    <s v="['sql', 'nosql', 'java', 'python', 'kafka', 'spark', 'hadoop']"/>
  </r>
  <r>
    <x v="0"/>
    <s v="Data Scientist"/>
    <s v="Anywhere"/>
    <x v="0"/>
    <x v="1"/>
    <x v="1"/>
    <x v="10750"/>
    <x v="231"/>
    <s v="Vetro Tech Inc"/>
    <s v="['r', 'sql', 'python', 'scala', 'java', 'c++', 'hadoop', 'tableau']"/>
  </r>
  <r>
    <x v="2"/>
    <s v="Advisor Data Analyst"/>
    <s v="California"/>
    <x v="0"/>
    <x v="0"/>
    <x v="2"/>
    <x v="10751"/>
    <x v="1761"/>
    <s v="Fortuna BMC"/>
    <m/>
  </r>
  <r>
    <x v="8"/>
    <s v="Senior Data Scientist, Operations Research"/>
    <s v="Berlin, Germany"/>
    <x v="0"/>
    <x v="0"/>
    <x v="9"/>
    <x v="10752"/>
    <x v="8"/>
    <s v="Wolt"/>
    <s v="['python', 'sql']"/>
  </r>
  <r>
    <x v="0"/>
    <s v="Data Scientist"/>
    <s v="Omaha, NE"/>
    <x v="0"/>
    <x v="0"/>
    <x v="2"/>
    <x v="10753"/>
    <x v="23"/>
    <s v="Fiserv"/>
    <s v="['nosql', 'java', 'azure', 'spark', 'kafka', 'docker', 'kubernetes', 'git', 'jira', 'confluence']"/>
  </r>
  <r>
    <x v="3"/>
    <s v="Senior Data Engineer (Experience querying and delivering reporting..."/>
    <s v="Lynnwood, WA"/>
    <x v="2"/>
    <x v="0"/>
    <x v="2"/>
    <x v="10754"/>
    <x v="34"/>
    <s v="Apolis"/>
    <s v="['sql', 'python', 'oracle', 'azure', 'databricks', 'tableau', 'power bi', 'qlik']"/>
  </r>
  <r>
    <x v="0"/>
    <s v="Data Engineer- Data Scientist"/>
    <s v="Atlanta, GA"/>
    <x v="0"/>
    <x v="0"/>
    <x v="2"/>
    <x v="10755"/>
    <x v="2"/>
    <s v="ALTA IT Services"/>
    <s v="['sql', 'python', 'scala', 'aws', 'redshift', 'snowflake', 'kafka', 'spark', 'airflow']"/>
  </r>
  <r>
    <x v="0"/>
    <s v="HR/People Analytics Data Scientist"/>
    <s v="Anywhere"/>
    <x v="0"/>
    <x v="1"/>
    <x v="1"/>
    <x v="10756"/>
    <x v="16"/>
    <s v="Adaptalytics, LLC"/>
    <s v="['python', 'excel', 'power bi', 'tableau']"/>
  </r>
  <r>
    <x v="4"/>
    <s v="Business Intelligence Analyst - Fulltime"/>
    <s v="Arlington, TX"/>
    <x v="0"/>
    <x v="0"/>
    <x v="2"/>
    <x v="10757"/>
    <x v="20"/>
    <s v="Godsownalbum"/>
    <s v="['sql', 'power bi', 'excel', 'word']"/>
  </r>
  <r>
    <x v="1"/>
    <s v="Data Engineer - Senior Software Engineer"/>
    <s v="Bengaluru, Karnataka, India"/>
    <x v="0"/>
    <x v="0"/>
    <x v="7"/>
    <x v="10758"/>
    <x v="56"/>
    <s v="Paytm"/>
    <s v="['python', 'bash', 'nosql', 'sql', 'redis', 'aws', 'hadoop', 'spark', 'pyspark']"/>
  </r>
  <r>
    <x v="0"/>
    <s v="Lead Data Scientist"/>
    <s v="Boston, MA"/>
    <x v="0"/>
    <x v="0"/>
    <x v="2"/>
    <x v="10759"/>
    <x v="1762"/>
    <s v="Manulife"/>
    <m/>
  </r>
  <r>
    <x v="0"/>
    <s v="Director of Data Science (Generative AI)"/>
    <s v="Anywhere"/>
    <x v="0"/>
    <x v="1"/>
    <x v="2"/>
    <x v="10760"/>
    <x v="49"/>
    <s v="Codex Recruitment"/>
    <s v="['r', 'python', 'sql', 'spark']"/>
  </r>
  <r>
    <x v="0"/>
    <s v="Data Scientist (Washington DC)"/>
    <s v="Washington, DC"/>
    <x v="0"/>
    <x v="0"/>
    <x v="2"/>
    <x v="10761"/>
    <x v="1758"/>
    <s v="Catalist"/>
    <s v="['sql', 'python', 'r', 'bigquery', 'airflow', 'git']"/>
  </r>
  <r>
    <x v="3"/>
    <s v="Senior Data Engineer"/>
    <s v="Anywhere"/>
    <x v="0"/>
    <x v="1"/>
    <x v="1"/>
    <x v="10762"/>
    <x v="1763"/>
    <s v="GeneDx"/>
    <s v="['python', 'scala', 'sql', 'java', 'mongodb', 'mongodb', 'postgresql', 'mysql', 'cassandra', 'aws', 'gcp', 'azure', 'hadoop', 'spark', 'kafka', 'airflow']"/>
  </r>
  <r>
    <x v="0"/>
    <s v="Data Scientist - Security Clearance"/>
    <s v="La Plata, MD"/>
    <x v="0"/>
    <x v="0"/>
    <x v="2"/>
    <x v="10763"/>
    <x v="21"/>
    <s v="Hireteq Solutions Inc."/>
    <s v="['python', 'java', 'mysql']"/>
  </r>
  <r>
    <x v="1"/>
    <s v="Lead Data Engineer"/>
    <s v="Newark, NJ"/>
    <x v="5"/>
    <x v="0"/>
    <x v="2"/>
    <x v="10764"/>
    <x v="176"/>
    <s v="Capital One"/>
    <s v="['java', 'scala', 'python', 'nosql', 'sql', 'mongo', 'shell', 'cassandra', 'redshift', 'aws', 'azure', 'snowflake', 'hadoop', 'kafka', 'spark']"/>
  </r>
  <r>
    <x v="1"/>
    <s v="Scala/Spark or Java/Spark Data Engineer (10+ yrs)"/>
    <s v="Alpharetta, GA"/>
    <x v="0"/>
    <x v="0"/>
    <x v="1"/>
    <x v="10765"/>
    <x v="19"/>
    <s v="ApTask"/>
    <s v="['scala', 'java', 'spring', 'spark', 'hadoop', 'git']"/>
  </r>
  <r>
    <x v="2"/>
    <s v="Senior / Staff, Data Analyst CX Product Analytics"/>
    <m/>
    <x v="0"/>
    <x v="0"/>
    <x v="21"/>
    <x v="10766"/>
    <x v="46"/>
    <s v="Coupang"/>
    <s v="['sql', 'jupyter', 'spark']"/>
  </r>
  <r>
    <x v="1"/>
    <s v="Rust Data Engineer"/>
    <m/>
    <x v="0"/>
    <x v="0"/>
    <x v="2"/>
    <x v="10767"/>
    <x v="11"/>
    <s v="Understanding Recruitment"/>
    <s v="['rust']"/>
  </r>
  <r>
    <x v="0"/>
    <s v="Data Science Architect   🏆"/>
    <s v="Greenwood Village, CO"/>
    <x v="0"/>
    <x v="0"/>
    <x v="1"/>
    <x v="10768"/>
    <x v="62"/>
    <s v="APPIC Solutions"/>
    <s v="['sql', 'python', 'mysql', 'redshift', 'bigquery', 'hadoop', 'spark', 'ggplot2', 'windows']"/>
  </r>
  <r>
    <x v="1"/>
    <s v="Data Engineer"/>
    <s v="Charlotte, NC"/>
    <x v="0"/>
    <x v="0"/>
    <x v="2"/>
    <x v="10769"/>
    <x v="19"/>
    <s v="Variant Perception"/>
    <s v="['sql', 'gcp', 'aws', 'azure', 'snowflake', 'bigquery', 'airflow', 'kubernetes']"/>
  </r>
  <r>
    <x v="3"/>
    <s v="Senior Data Engineer"/>
    <s v="London, UK"/>
    <x v="0"/>
    <x v="0"/>
    <x v="6"/>
    <x v="10770"/>
    <x v="56"/>
    <s v="Zoopla"/>
    <s v="['python', 'sql', 'nosql', 'aws', 'redshift', 'databricks', 'snowflake', 'spark', 'airflow', 'terraform', 'docker']"/>
  </r>
  <r>
    <x v="8"/>
    <s v="Senior Data Scientist"/>
    <s v="Anywhere"/>
    <x v="0"/>
    <x v="1"/>
    <x v="2"/>
    <x v="10771"/>
    <x v="28"/>
    <s v="Harnham"/>
    <s v="['sql', 'tensorflow', 'spark', 'theano', 'pytorch', 'scikit-learn', 'keras', 'jupyter', 'gitlab', 'github']"/>
  </r>
  <r>
    <x v="2"/>
    <s v="Data Analyst I/II (Contact Center Desktop Experience Team)"/>
    <s v="Vienna, VA"/>
    <x v="0"/>
    <x v="0"/>
    <x v="2"/>
    <x v="10772"/>
    <x v="1764"/>
    <s v="Navy Federal Credit Union"/>
    <s v="['sql', 'pyspark', 'word', 'spreadsheet']"/>
  </r>
  <r>
    <x v="0"/>
    <s v="Maryland based Data Scientist opportunity"/>
    <s v="Anywhere"/>
    <x v="0"/>
    <x v="1"/>
    <x v="2"/>
    <x v="10773"/>
    <x v="2"/>
    <s v="Burtch Works"/>
    <s v="['python', 'r', 'sql', 'react', 'flask', 'docker', 'kubernetes']"/>
  </r>
  <r>
    <x v="1"/>
    <s v="Lead Data Engineer"/>
    <s v="Anywhere"/>
    <x v="0"/>
    <x v="1"/>
    <x v="2"/>
    <x v="10774"/>
    <x v="10"/>
    <s v="Plexus Resource Solutions"/>
    <m/>
  </r>
  <r>
    <x v="1"/>
    <s v="BD Data Engineer (Azure)"/>
    <s v="Vietnam"/>
    <x v="0"/>
    <x v="0"/>
    <x v="16"/>
    <x v="10775"/>
    <x v="187"/>
    <s v="Bosch Group"/>
    <s v="['java', 'sql', 'azure', 'databricks', 'kafka', 'spark', 'sap', 'power bi', 'tableau']"/>
  </r>
  <r>
    <x v="1"/>
    <s v="Data Engineer - C"/>
    <s v="Boise, ID"/>
    <x v="0"/>
    <x v="0"/>
    <x v="1"/>
    <x v="10776"/>
    <x v="1"/>
    <s v="worldgate llc"/>
    <s v="['nosql', 'sql', 'no-sql', 'git']"/>
  </r>
  <r>
    <x v="0"/>
    <s v="Working Student in Data Science for (e-)Mobility Cloud Solutions..."/>
    <s v="Cluj-Napoca, Romania"/>
    <x v="0"/>
    <x v="0"/>
    <x v="68"/>
    <x v="10777"/>
    <x v="41"/>
    <s v="Bosch Group"/>
    <s v="['python', 'mongo', 'sql', 'azure', 'spark', 'hadoop', 'pandas', 'numpy', 'seaborn', 'docker', 'git']"/>
  </r>
  <r>
    <x v="0"/>
    <s v="Senior-Data Scientist"/>
    <s v="Dallas, TX"/>
    <x v="0"/>
    <x v="0"/>
    <x v="1"/>
    <x v="10778"/>
    <x v="1224"/>
    <s v="AT&amp;T"/>
    <s v="['databricks', 'pandas', 'jupyter', 'excel', 'powerpoint']"/>
  </r>
  <r>
    <x v="1"/>
    <s v="Data Engineer"/>
    <s v="Houston, TX"/>
    <x v="0"/>
    <x v="0"/>
    <x v="1"/>
    <x v="10779"/>
    <x v="33"/>
    <s v="Lumicity"/>
    <s v="['sql', 'python', 'scala', 'nosql', 'mongodb', 'mongodb', 'cassandra', 'sql server', 'mysql', 'azure', 'aws', 'databricks', 'oracle', 'spark', 'hadoop', 'angular']"/>
  </r>
  <r>
    <x v="0"/>
    <s v="Lead Data Scientist (Gen AI / LLMs)"/>
    <s v="Cambridge, MA"/>
    <x v="0"/>
    <x v="0"/>
    <x v="2"/>
    <x v="10780"/>
    <x v="78"/>
    <s v="Lawrence Harvey"/>
    <m/>
  </r>
  <r>
    <x v="2"/>
    <s v="Data Analyst"/>
    <s v="Fairfield, CT"/>
    <x v="0"/>
    <x v="0"/>
    <x v="2"/>
    <x v="10781"/>
    <x v="20"/>
    <s v="Robert Half"/>
    <s v="['sql', 'go', 'tableau', 'ssrs']"/>
  </r>
  <r>
    <x v="3"/>
    <s v="Senior Azure Data Engineer (100% remote)"/>
    <s v="Ogden, UT"/>
    <x v="0"/>
    <x v="0"/>
    <x v="2"/>
    <x v="10782"/>
    <x v="122"/>
    <s v="Robert Half"/>
    <s v="['sql', 'azure', 'snowflake']"/>
  </r>
  <r>
    <x v="0"/>
    <s v="Data Scientist II REMOTE"/>
    <s v="Anywhere"/>
    <x v="0"/>
    <x v="1"/>
    <x v="1"/>
    <x v="10783"/>
    <x v="1765"/>
    <s v="Paladin Consulting, Inc."/>
    <s v="['sql', 'vba', 'sas', 'sas', 'r']"/>
  </r>
  <r>
    <x v="6"/>
    <s v="Senior Data Analyst"/>
    <m/>
    <x v="0"/>
    <x v="0"/>
    <x v="2"/>
    <x v="10784"/>
    <x v="28"/>
    <s v="a2c IT Consulting"/>
    <s v="['sql', 'visio', 'excel']"/>
  </r>
  <r>
    <x v="1"/>
    <s v="Data Engineer"/>
    <s v="Santa Monica, CA"/>
    <x v="0"/>
    <x v="0"/>
    <x v="2"/>
    <x v="10785"/>
    <x v="28"/>
    <s v="LTIMindtree"/>
    <s v="['snowflake', 'aws', 'spark']"/>
  </r>
  <r>
    <x v="2"/>
    <s v="Data Analyst"/>
    <s v="Orlando, FL"/>
    <x v="0"/>
    <x v="0"/>
    <x v="2"/>
    <x v="10786"/>
    <x v="306"/>
    <s v="AssistRx"/>
    <s v="['sql', 'excel', 'ssis']"/>
  </r>
  <r>
    <x v="0"/>
    <s v="Lead Data Scientist, Product Analytics"/>
    <s v="New York, NY"/>
    <x v="0"/>
    <x v="0"/>
    <x v="2"/>
    <x v="10787"/>
    <x v="823"/>
    <s v="Peloton"/>
    <s v="['sql', 'python', 'scikit-learn', 'tensorflow', 'pytorch']"/>
  </r>
  <r>
    <x v="2"/>
    <s v="Data Analyst"/>
    <s v="Philadelphia, PA"/>
    <x v="0"/>
    <x v="0"/>
    <x v="2"/>
    <x v="10788"/>
    <x v="16"/>
    <s v="London Approach"/>
    <s v="['sql', 'power bi', 'ssrs']"/>
  </r>
  <r>
    <x v="2"/>
    <s v="Pre-College Instructor, Big Data, Machine Learning and Their Real..."/>
    <s v="New York, NY"/>
    <x v="4"/>
    <x v="0"/>
    <x v="2"/>
    <x v="10789"/>
    <x v="15"/>
    <s v="Columbia University"/>
    <m/>
  </r>
  <r>
    <x v="1"/>
    <s v="Hadoop Data Engineer"/>
    <s v="Syracuse, NY"/>
    <x v="0"/>
    <x v="0"/>
    <x v="2"/>
    <x v="10790"/>
    <x v="158"/>
    <s v="Equitable"/>
    <s v="['sql', 'python', 'shell', 'azure', 'hadoop', 'spark', 'tableau']"/>
  </r>
  <r>
    <x v="1"/>
    <s v="Data Engineer - Remote (Req. #544)"/>
    <s v="Anywhere"/>
    <x v="0"/>
    <x v="1"/>
    <x v="2"/>
    <x v="10791"/>
    <x v="122"/>
    <s v="Mindex"/>
    <s v="['r', 'python', 'sql', 'no-sql', 'aws', 'azure', 'redshift', 'aurora', 'spark', 'hadoop', 'pyspark', 'tableau', 'power bi', 'gitlab']"/>
  </r>
  <r>
    <x v="0"/>
    <s v="Director of Data Science"/>
    <s v="United States"/>
    <x v="0"/>
    <x v="0"/>
    <x v="2"/>
    <x v="10792"/>
    <x v="1766"/>
    <s v="Komodo Health"/>
    <s v="['python', 'sql', 'snowflake', 'spark']"/>
  </r>
  <r>
    <x v="8"/>
    <s v="Data Scientist/Senior Data Scientist"/>
    <s v="Anywhere"/>
    <x v="0"/>
    <x v="1"/>
    <x v="1"/>
    <x v="10793"/>
    <x v="21"/>
    <s v="Harnham"/>
    <s v="['python', 'sql', 'git']"/>
  </r>
  <r>
    <x v="1"/>
    <s v="Data Engineer (Hadoop)"/>
    <s v="Poland"/>
    <x v="0"/>
    <x v="0"/>
    <x v="11"/>
    <x v="10794"/>
    <x v="179"/>
    <s v="Capco"/>
    <s v="['scala', 'sql', 'python', 'gcp', 'bigquery', 'hadoop', 'spark']"/>
  </r>
  <r>
    <x v="1"/>
    <s v="Data Engineer Manager"/>
    <s v="Indianapolis, IN"/>
    <x v="0"/>
    <x v="0"/>
    <x v="1"/>
    <x v="10795"/>
    <x v="28"/>
    <s v="Paragon IT Professionals"/>
    <s v="['python', 'aws', 'kafka', 'airflow', 'hadoop', 'spark', 'power bi']"/>
  </r>
  <r>
    <x v="1"/>
    <s v="AWS Data Engineer"/>
    <s v="Lafayette, LA"/>
    <x v="0"/>
    <x v="0"/>
    <x v="1"/>
    <x v="10796"/>
    <x v="576"/>
    <s v="CGI Group, Inc."/>
    <s v="['python', 'scala', 'java', 'c', 'aws', 'snowflake', 'git', 'terraform']"/>
  </r>
  <r>
    <x v="3"/>
    <s v="Senior Data Engineer"/>
    <s v="Anywhere"/>
    <x v="0"/>
    <x v="1"/>
    <x v="2"/>
    <x v="10797"/>
    <x v="8"/>
    <s v="Harnham"/>
    <s v="['sql', 'python', 'gcp', 'aws']"/>
  </r>
  <r>
    <x v="8"/>
    <s v="Senior Data Scientist - Delivery Technology (Greater NYC Area, NY..."/>
    <s v="Anywhere"/>
    <x v="0"/>
    <x v="1"/>
    <x v="2"/>
    <x v="10798"/>
    <x v="1767"/>
    <s v="Gopuff"/>
    <s v="['python', 'sql', 'snowflake', 'databricks', 'azure', 'looker', 'tableau']"/>
  </r>
  <r>
    <x v="2"/>
    <s v="Director - Product Data Analysis"/>
    <s v="Bengaluru, Karnataka, India"/>
    <x v="0"/>
    <x v="0"/>
    <x v="7"/>
    <x v="10799"/>
    <x v="579"/>
    <s v="H&amp;M Group"/>
    <s v="['python', 'azure', 'gcp', 'spark', 'powerpoint']"/>
  </r>
  <r>
    <x v="8"/>
    <s v="Senior Data Scientist"/>
    <s v="Anywhere"/>
    <x v="0"/>
    <x v="1"/>
    <x v="2"/>
    <x v="10800"/>
    <x v="28"/>
    <s v="Global Alliant Inc"/>
    <s v="['sql', 'python']"/>
  </r>
  <r>
    <x v="8"/>
    <s v="Senior Data Scientist"/>
    <s v="Anywhere"/>
    <x v="10"/>
    <x v="1"/>
    <x v="2"/>
    <x v="10801"/>
    <x v="59"/>
    <s v="Top Artificial Intelligence Company"/>
    <m/>
  </r>
  <r>
    <x v="2"/>
    <s v="Data Analyst - Insights"/>
    <s v="Australia"/>
    <x v="0"/>
    <x v="0"/>
    <x v="51"/>
    <x v="10802"/>
    <x v="1028"/>
    <s v="DoorDash"/>
    <s v="['sql', 'python', 'r', 'go', 'excel']"/>
  </r>
  <r>
    <x v="0"/>
    <s v="Data Scientist"/>
    <s v="Atlanta, GA"/>
    <x v="0"/>
    <x v="0"/>
    <x v="2"/>
    <x v="10803"/>
    <x v="2"/>
    <s v="Coforge"/>
    <s v="['python', 'pandas', 'jupyter', 'spark', 'tensorflow', 'keras']"/>
  </r>
  <r>
    <x v="0"/>
    <s v="Data Scientist"/>
    <s v="New York, NY"/>
    <x v="0"/>
    <x v="0"/>
    <x v="2"/>
    <x v="10804"/>
    <x v="1768"/>
    <s v="New York City Office of Technology &amp; Innovation"/>
    <s v="['r', 'python', 'go']"/>
  </r>
  <r>
    <x v="0"/>
    <s v="Data Scientist-Machine Learning (TS/SCI + Full Scope Poly)"/>
    <s v="Chantilly, VA"/>
    <x v="0"/>
    <x v="0"/>
    <x v="2"/>
    <x v="10805"/>
    <x v="581"/>
    <s v="IBM"/>
    <s v="['java', 'python', 'ibm cloud']"/>
  </r>
  <r>
    <x v="2"/>
    <s v="Analyst , Data"/>
    <s v="Los Angeles, CA"/>
    <x v="0"/>
    <x v="0"/>
    <x v="2"/>
    <x v="10806"/>
    <x v="231"/>
    <s v="REGAL MEDICAL GROUP, INC"/>
    <s v="['sql', 'spss', 'tableau', 'word', 'excel', 'outlook', 'visio']"/>
  </r>
  <r>
    <x v="2"/>
    <s v="Economic Data Analyst"/>
    <s v="Washington, DC"/>
    <x v="0"/>
    <x v="0"/>
    <x v="2"/>
    <x v="10807"/>
    <x v="1769"/>
    <s v="US Postal Regulatory Commission"/>
    <s v="['sas', 'sas', 'r', 'python', 'sql', 'tableau', 'excel', 'terminal']"/>
  </r>
  <r>
    <x v="2"/>
    <s v="Director of Consumer Data and Analytics"/>
    <s v="Dallas, TX"/>
    <x v="0"/>
    <x v="0"/>
    <x v="2"/>
    <x v="10808"/>
    <x v="10"/>
    <s v="Renuity"/>
    <s v="['sql', 'sql server', 'mysql', 'aws', 'azure', 'tableau', 'qlik', 'looker']"/>
  </r>
  <r>
    <x v="3"/>
    <s v="Senior Data Engineer (Fintech)"/>
    <s v="New York, NY"/>
    <x v="0"/>
    <x v="0"/>
    <x v="2"/>
    <x v="10809"/>
    <x v="21"/>
    <s v="Signify Technology Group Inc"/>
    <s v="['scala', 'python', 'elasticsearch', 'spark', 'hadoop']"/>
  </r>
  <r>
    <x v="0"/>
    <s v="Professional, Data Quality"/>
    <s v="United States"/>
    <x v="0"/>
    <x v="0"/>
    <x v="1"/>
    <x v="10810"/>
    <x v="216"/>
    <s v="CoreLogic"/>
    <s v="['sql', 'excel']"/>
  </r>
  <r>
    <x v="0"/>
    <s v="Data Scientist"/>
    <s v="Schertz, TX"/>
    <x v="0"/>
    <x v="0"/>
    <x v="2"/>
    <x v="10811"/>
    <x v="31"/>
    <s v="Robert Half"/>
    <s v="['python', 'r', 'sas', 'sas', 'sql', 'bigquery', 'spark', 'hadoop', 'tableau']"/>
  </r>
  <r>
    <x v="5"/>
    <s v="Senior Software Engineer - Machine Learning Engineering Team"/>
    <s v="Paris, France"/>
    <x v="0"/>
    <x v="0"/>
    <x v="27"/>
    <x v="10812"/>
    <x v="188"/>
    <s v="Teads"/>
    <m/>
  </r>
  <r>
    <x v="2"/>
    <s v="Data Analyst"/>
    <s v="Prague, Czechia"/>
    <x v="0"/>
    <x v="0"/>
    <x v="39"/>
    <x v="10813"/>
    <x v="46"/>
    <s v="Eurowag"/>
    <s v="['sql', 'python', 'go', 'azure', 'bigquery', 'snowflake']"/>
  </r>
  <r>
    <x v="5"/>
    <s v="Sr. Software Engineer, Data Foundation Platform"/>
    <s v="Atlanta, GA"/>
    <x v="0"/>
    <x v="0"/>
    <x v="2"/>
    <x v="10814"/>
    <x v="587"/>
    <s v="Block"/>
    <s v="['go', 'c', 'dynamodb', 'mysql', 'databricks', 'aws', 'kafka', 'spark', 'docker', 'terraform']"/>
  </r>
  <r>
    <x v="2"/>
    <s v="Data Quality Associate"/>
    <s v="United Kingdom"/>
    <x v="0"/>
    <x v="0"/>
    <x v="6"/>
    <x v="10815"/>
    <x v="184"/>
    <s v="EDITED"/>
    <s v="['python', 'excel', 'sheets']"/>
  </r>
  <r>
    <x v="2"/>
    <s v="Data Analyst (Databricks or ADF)"/>
    <s v="New York, NY"/>
    <x v="0"/>
    <x v="0"/>
    <x v="2"/>
    <x v="10816"/>
    <x v="17"/>
    <s v="Mphasis"/>
    <s v="['sql', 'python', 'sql server', 'azure', 'databricks', 'pyspark', 'power bi', 'jira']"/>
  </r>
  <r>
    <x v="1"/>
    <s v="Data Engineer"/>
    <s v="Plano, TX"/>
    <x v="0"/>
    <x v="0"/>
    <x v="2"/>
    <x v="10817"/>
    <x v="20"/>
    <s v="RigelSky"/>
    <s v="['sql', 'snowflake', 'linux']"/>
  </r>
  <r>
    <x v="1"/>
    <s v="Sr Data Engineer"/>
    <s v="Aventura, FL"/>
    <x v="0"/>
    <x v="0"/>
    <x v="2"/>
    <x v="10818"/>
    <x v="28"/>
    <s v="Robert Half"/>
    <s v="['sql', 'javascript', 'bigquery', 'jquery', 'flow']"/>
  </r>
  <r>
    <x v="0"/>
    <s v="Data Scientist (Schriever SFB, Colorado Springs, CO)"/>
    <s v="Colorado Springs, CO"/>
    <x v="0"/>
    <x v="0"/>
    <x v="1"/>
    <x v="10819"/>
    <x v="1494"/>
    <s v="National Geospatial-Intelligence Agency"/>
    <s v="['python', 'r', 'sql', 'c', 'tableau', 'flow']"/>
  </r>
  <r>
    <x v="3"/>
    <s v="Senior Data Engineer"/>
    <s v="Alexandria, VA"/>
    <x v="0"/>
    <x v="0"/>
    <x v="2"/>
    <x v="10820"/>
    <x v="2"/>
    <s v="steampunk"/>
    <s v="['python', 'sql', 'nosql', 'java', 'c++', 'scala', 'aws', 'azure', 'databricks', 'oracle', 'kafka', 'spark', 'airflow']"/>
  </r>
  <r>
    <x v="7"/>
    <s v="MLOps Engineer"/>
    <s v="Lisbon, Portugal"/>
    <x v="0"/>
    <x v="0"/>
    <x v="12"/>
    <x v="10821"/>
    <x v="137"/>
    <s v="SIXT"/>
    <s v="['python', 'aws', 'gcp', 'terraform', 'docker']"/>
  </r>
  <r>
    <x v="0"/>
    <s v="Data Scientist Intern - Advanced Analytics"/>
    <s v="Atlanta, GA"/>
    <x v="9"/>
    <x v="0"/>
    <x v="2"/>
    <x v="10822"/>
    <x v="1482"/>
    <s v="IBM"/>
    <s v="['python', 'r', 'java', 'sas', 'sas', 'scala', 'matlab', 'aws', 'azure', 'ibm cloud', 'tensorflow', 'spss']"/>
  </r>
  <r>
    <x v="1"/>
    <s v="Data Engineer"/>
    <s v="Denver, CO"/>
    <x v="0"/>
    <x v="0"/>
    <x v="2"/>
    <x v="10823"/>
    <x v="122"/>
    <s v="EdgeLink"/>
    <s v="['sql', 'python', 'sql server', 'databricks', 'snowflake', 'oracle', 'power bi']"/>
  </r>
  <r>
    <x v="0"/>
    <s v="Data Scientist"/>
    <s v="Milwaukee, WI"/>
    <x v="0"/>
    <x v="0"/>
    <x v="2"/>
    <x v="10824"/>
    <x v="17"/>
    <s v="Advanced Ionics Inc"/>
    <s v="['python', 'c', 'java', 'qt']"/>
  </r>
  <r>
    <x v="2"/>
    <s v="Risk Data Analyst"/>
    <s v="Anywhere"/>
    <x v="0"/>
    <x v="1"/>
    <x v="2"/>
    <x v="10825"/>
    <x v="206"/>
    <s v="US Development Finance Corporation (formerly Overseas Private Investment Corporation)"/>
    <s v="['vba', 'python', 'tableau', 'power bi']"/>
  </r>
  <r>
    <x v="0"/>
    <s v="Data Scientist"/>
    <s v="Anywhere"/>
    <x v="0"/>
    <x v="1"/>
    <x v="2"/>
    <x v="10826"/>
    <x v="23"/>
    <s v="Confie"/>
    <s v="['python', 'sql', 'sas', 'sas', 'r', 'sql server']"/>
  </r>
  <r>
    <x v="1"/>
    <s v="Data Engineer"/>
    <s v="Red Wing, MN"/>
    <x v="0"/>
    <x v="0"/>
    <x v="2"/>
    <x v="10827"/>
    <x v="31"/>
    <s v="Dahl Consulting"/>
    <s v="['sql', 'python', 't-sql', 'azure', 'databricks', 'snowflake', 'ssis']"/>
  </r>
  <r>
    <x v="2"/>
    <s v="Data Analyst"/>
    <s v="San Francisco, CA"/>
    <x v="0"/>
    <x v="0"/>
    <x v="2"/>
    <x v="10828"/>
    <x v="1368"/>
    <s v="Cisco Meraki"/>
    <s v="['sql', 'python', 'r', 'excel', 'tableau', 'qlik']"/>
  </r>
  <r>
    <x v="2"/>
    <s v="Data Analyst - Operations"/>
    <s v="Los Angeles, CA"/>
    <x v="0"/>
    <x v="0"/>
    <x v="2"/>
    <x v="10829"/>
    <x v="1751"/>
    <s v="Wilshire Law Firm Plc"/>
    <s v="['sql', 'power bi', 'unity']"/>
  </r>
  <r>
    <x v="2"/>
    <s v="Professional Data Analyst"/>
    <s v="California"/>
    <x v="0"/>
    <x v="0"/>
    <x v="2"/>
    <x v="10830"/>
    <x v="533"/>
    <s v="Fortuna BMC"/>
    <s v="['sql']"/>
  </r>
  <r>
    <x v="0"/>
    <s v="Conservation Impact Data Specialist"/>
    <s v="Anywhere"/>
    <x v="0"/>
    <x v="1"/>
    <x v="2"/>
    <x v="10831"/>
    <x v="234"/>
    <s v="Island Conservation"/>
    <s v="['r', 'python', 'sql', 'github']"/>
  </r>
  <r>
    <x v="1"/>
    <s v="Cloud Data Engineer"/>
    <s v="Anywhere"/>
    <x v="0"/>
    <x v="1"/>
    <x v="2"/>
    <x v="10832"/>
    <x v="120"/>
    <s v="SNI Companies"/>
    <s v="['sql', 'databricks', 'snowflake', 'azure', 'spark']"/>
  </r>
  <r>
    <x v="2"/>
    <s v="Data and Systems Analyst HODSA001"/>
    <s v="United Kingdom"/>
    <x v="0"/>
    <x v="0"/>
    <x v="6"/>
    <x v="10833"/>
    <x v="887"/>
    <s v="Humanity"/>
    <s v="['sql', 'word', 'excel', 'powerpoint', 'outlook', 'tableau', 'power bi']"/>
  </r>
  <r>
    <x v="2"/>
    <s v="Lead Advancement Data Analyst"/>
    <s v="Orange, CA"/>
    <x v="0"/>
    <x v="0"/>
    <x v="2"/>
    <x v="10834"/>
    <x v="72"/>
    <s v="Chapman University"/>
    <s v="['crystal', 'python', 'r', 'sql', 'power bi', 'tableau', 'alteryx']"/>
  </r>
  <r>
    <x v="1"/>
    <s v="Data Engineer"/>
    <s v="United States"/>
    <x v="0"/>
    <x v="0"/>
    <x v="2"/>
    <x v="10835"/>
    <x v="67"/>
    <s v="Lawrence Harvey"/>
    <s v="['golang', 'python', 'aws', 'airflow']"/>
  </r>
  <r>
    <x v="1"/>
    <s v="Data Engineer"/>
    <s v="El Segundo, CA"/>
    <x v="0"/>
    <x v="0"/>
    <x v="2"/>
    <x v="10836"/>
    <x v="54"/>
    <s v="Atlas Search"/>
    <s v="['java', 'python', 'scala', 'sql', 'sql server', 'ssis', 'ssrs']"/>
  </r>
  <r>
    <x v="7"/>
    <s v="Urgent Need | ML Engineer | Dallas TX or New Jersey (Onsite) Need..."/>
    <s v="Dallas, TX"/>
    <x v="0"/>
    <x v="0"/>
    <x v="2"/>
    <x v="10837"/>
    <x v="62"/>
    <s v="ApTask"/>
    <s v="['python', 'pandas', 'tensorflow', 'pyspark', 'airflow', 'kubernetes', 'docker', 'jenkins']"/>
  </r>
  <r>
    <x v="0"/>
    <s v="Data Scientist"/>
    <s v="Zagreb, Croatia"/>
    <x v="0"/>
    <x v="0"/>
    <x v="19"/>
    <x v="10838"/>
    <x v="212"/>
    <s v="ReversingLabs"/>
    <s v="['python', 'sql', 'elasticsearch', 'scikit-learn', 'tensorflow', 'pytorch', 'pandas', 'matplotlib', 'numpy']"/>
  </r>
  <r>
    <x v="2"/>
    <s v="Solutions Architect : Big Data , Enterprise"/>
    <s v="Mumbai, Maharashtra, India"/>
    <x v="0"/>
    <x v="0"/>
    <x v="7"/>
    <x v="10839"/>
    <x v="36"/>
    <s v="Databricks"/>
    <s v="['python', 'r', 'java', 'scala', 'cassandra', 'databricks', 'aws', 'azure', 'gcp', 'spark', 'hadoop', 'excel', 'unify']"/>
  </r>
  <r>
    <x v="0"/>
    <s v="Lead Data Scientist"/>
    <s v="United States"/>
    <x v="0"/>
    <x v="0"/>
    <x v="2"/>
    <x v="10840"/>
    <x v="506"/>
    <s v="US United States Army Medical Logistics Command"/>
    <s v="['sas', 'sas', 'vba', 'python', 'sql', 'r', 'tableau', 'terminal']"/>
  </r>
  <r>
    <x v="1"/>
    <s v="Data Engineer Associate"/>
    <m/>
    <x v="0"/>
    <x v="0"/>
    <x v="1"/>
    <x v="10841"/>
    <x v="122"/>
    <s v="Nomura"/>
    <s v="['java', 'sql', 'javascript', 'spring', 'kafka', 'spark', 'hadoop', 'react', 'unix']"/>
  </r>
  <r>
    <x v="2"/>
    <s v="Data Analyst"/>
    <s v="Syracuse, NY"/>
    <x v="5"/>
    <x v="0"/>
    <x v="2"/>
    <x v="10842"/>
    <x v="1770"/>
    <s v="City of Syracuse"/>
    <s v="['sql']"/>
  </r>
  <r>
    <x v="0"/>
    <s v="Data Scientist"/>
    <s v="Heredia Province, Heredia, Costa Rica"/>
    <x v="0"/>
    <x v="0"/>
    <x v="0"/>
    <x v="10843"/>
    <x v="459"/>
    <s v="Eurofins"/>
    <s v="['sql', 'sql server', 'oracle', 'azure', 'aws', 'jenkins']"/>
  </r>
  <r>
    <x v="1"/>
    <s v="Data Engineer"/>
    <s v="Seattle, WA"/>
    <x v="0"/>
    <x v="0"/>
    <x v="2"/>
    <x v="10844"/>
    <x v="2"/>
    <s v="People Tech Group Inc"/>
    <s v="['go', 'aws']"/>
  </r>
  <r>
    <x v="6"/>
    <s v="Senior Data Analyst / Associate Data Manager, Strategic..."/>
    <s v="Thailand"/>
    <x v="0"/>
    <x v="0"/>
    <x v="25"/>
    <x v="10845"/>
    <x v="630"/>
    <s v="Agoda"/>
    <s v="['sql', 'python', 'hadoop', 'spark', 'kafka', 'tableau', 'gitlab']"/>
  </r>
  <r>
    <x v="2"/>
    <s v="Clinical Data Analyst (Entry to Mid Level)"/>
    <s v="Anywhere"/>
    <x v="0"/>
    <x v="1"/>
    <x v="2"/>
    <x v="10846"/>
    <x v="1135"/>
    <s v="Allied Technologies &amp; Consulting"/>
    <s v="['excel']"/>
  </r>
  <r>
    <x v="2"/>
    <s v="Data Analyst"/>
    <s v="Davenport, IA"/>
    <x v="0"/>
    <x v="0"/>
    <x v="2"/>
    <x v="10847"/>
    <x v="234"/>
    <s v="Robert Half"/>
    <s v="['excel', 'spreadsheet']"/>
  </r>
  <r>
    <x v="1"/>
    <s v="Sr. Data Engineer - Remote (3-6 Month Contract) - NO C2C"/>
    <s v="Southfield, MI"/>
    <x v="1"/>
    <x v="0"/>
    <x v="2"/>
    <x v="10848"/>
    <x v="120"/>
    <s v="Vaco Technology"/>
    <s v="['sql', 'python', 'c#', 'java', 'javascript', 'azure', 'databricks']"/>
  </r>
  <r>
    <x v="2"/>
    <s v="DEI Data Analyst"/>
    <s v="Chicago, IL"/>
    <x v="0"/>
    <x v="0"/>
    <x v="2"/>
    <x v="10849"/>
    <x v="29"/>
    <s v="The Forum Group"/>
    <s v="['excel']"/>
  </r>
  <r>
    <x v="8"/>
    <s v="Senior Data Science Executive"/>
    <s v="Cairo, Egypt"/>
    <x v="0"/>
    <x v="0"/>
    <x v="53"/>
    <x v="10850"/>
    <x v="36"/>
    <s v="NielsenIQ"/>
    <s v="['sql', 'sas', 'sas', 'excel', 'powerpoint']"/>
  </r>
  <r>
    <x v="0"/>
    <s v="Data Scientist (TS/SCI)"/>
    <s v="Reston, VA"/>
    <x v="0"/>
    <x v="0"/>
    <x v="2"/>
    <x v="10851"/>
    <x v="8"/>
    <s v="Red Gate Group"/>
    <s v="['python', 'java', 'r', 'spark', 'docker', 'kubernetes']"/>
  </r>
  <r>
    <x v="0"/>
    <s v="Remote Sensing Data Scientist - REMOTE"/>
    <s v="Anywhere"/>
    <x v="0"/>
    <x v="1"/>
    <x v="2"/>
    <x v="10852"/>
    <x v="328"/>
    <s v="Bayer"/>
    <s v="['python', 'r', 'pytorch', 'tensorflow', 'keras']"/>
  </r>
  <r>
    <x v="7"/>
    <s v="Machine Learning Engineer"/>
    <s v="Bogotá, Bogota, Colombia"/>
    <x v="0"/>
    <x v="0"/>
    <x v="32"/>
    <x v="10853"/>
    <x v="35"/>
    <s v="Rappi"/>
    <s v="['python', 'sql', 'golang', 'tensorflow', 'pytorch', 'airflow', 'fastapi', 'kubernetes', 'docker']"/>
  </r>
  <r>
    <x v="2"/>
    <s v="Pricing Data Analyst"/>
    <s v="Tampa, FL"/>
    <x v="0"/>
    <x v="0"/>
    <x v="2"/>
    <x v="10854"/>
    <x v="16"/>
    <s v="Hunter Hamilton"/>
    <s v="['flow']"/>
  </r>
  <r>
    <x v="2"/>
    <s v="Data Analyst Jobs"/>
    <s v="Annapolis Junction, MD"/>
    <x v="0"/>
    <x v="0"/>
    <x v="2"/>
    <x v="10855"/>
    <x v="54"/>
    <s v="Kaizen Approach, Inc"/>
    <m/>
  </r>
  <r>
    <x v="1"/>
    <s v="Informatica Data Engineer"/>
    <s v="Mt Laurel Township, NJ"/>
    <x v="0"/>
    <x v="0"/>
    <x v="2"/>
    <x v="10856"/>
    <x v="1771"/>
    <s v="Arthur Grand Technologies Inc"/>
    <s v="['sql', 'sql server', 'azure', 'databricks', 'pyspark', 'ssis']"/>
  </r>
  <r>
    <x v="0"/>
    <s v="Junior Data Scientist"/>
    <s v="Colorado Springs, CO"/>
    <x v="0"/>
    <x v="0"/>
    <x v="2"/>
    <x v="10857"/>
    <x v="80"/>
    <s v="KBR"/>
    <s v="['bash', 'python', 'java', 'sql', 'nosql', 'azure', 'kafka', 'spark', 'linux']"/>
  </r>
  <r>
    <x v="2"/>
    <s v="Journeyman GIS Data Analyst"/>
    <s v="Earth City, MO"/>
    <x v="0"/>
    <x v="0"/>
    <x v="2"/>
    <x v="10858"/>
    <x v="1440"/>
    <s v="Leidos"/>
    <s v="['sql', 'python']"/>
  </r>
  <r>
    <x v="0"/>
    <s v="Insight Analyst"/>
    <s v="Warsaw, Poland"/>
    <x v="0"/>
    <x v="0"/>
    <x v="11"/>
    <x v="10859"/>
    <x v="41"/>
    <s v="NielsenIQ"/>
    <s v="['express', 'excel', 'powerpoint']"/>
  </r>
  <r>
    <x v="3"/>
    <s v="(Senior) Engineer, Data Development"/>
    <s v="Jerudong, Brunei"/>
    <x v="0"/>
    <x v="0"/>
    <x v="80"/>
    <x v="10860"/>
    <x v="36"/>
    <s v="EVYD Technology"/>
    <s v="['sql', 'python', 'java', 'elasticsearch']"/>
  </r>
  <r>
    <x v="0"/>
    <s v="Data Scientist"/>
    <s v="Anywhere"/>
    <x v="0"/>
    <x v="1"/>
    <x v="2"/>
    <x v="10861"/>
    <x v="1772"/>
    <s v="US Heathcare Product Company"/>
    <s v="['python', 'sql', 'azure', 'aws', 'jupyter', 'git']"/>
  </r>
  <r>
    <x v="0"/>
    <s v="Data Scientist"/>
    <s v="New York, NY"/>
    <x v="0"/>
    <x v="0"/>
    <x v="2"/>
    <x v="10862"/>
    <x v="12"/>
    <s v="BSE Global"/>
    <s v="['python', 'r', 'github']"/>
  </r>
  <r>
    <x v="6"/>
    <s v="Senior Data Analyst"/>
    <s v="Nairobi, Kenya"/>
    <x v="0"/>
    <x v="0"/>
    <x v="79"/>
    <x v="10863"/>
    <x v="688"/>
    <s v="Tala"/>
    <s v="['sql', 'python']"/>
  </r>
  <r>
    <x v="2"/>
    <s v="8399 Data Analyst"/>
    <s v="Jacksonville, FL"/>
    <x v="0"/>
    <x v="0"/>
    <x v="2"/>
    <x v="10864"/>
    <x v="53"/>
    <s v="Interactive Resources - iR"/>
    <s v="['sql', 'oracle']"/>
  </r>
  <r>
    <x v="0"/>
    <s v="Data Scientist - Tiktok Ads, Growth Marketing"/>
    <s v="Mountain View, CA"/>
    <x v="0"/>
    <x v="0"/>
    <x v="2"/>
    <x v="10865"/>
    <x v="86"/>
    <s v="TikTok"/>
    <m/>
  </r>
  <r>
    <x v="1"/>
    <s v="Manager Cloud Data Engineering"/>
    <s v="Atlanta, GA"/>
    <x v="0"/>
    <x v="0"/>
    <x v="2"/>
    <x v="10866"/>
    <x v="164"/>
    <s v="Nexient"/>
    <m/>
  </r>
  <r>
    <x v="1"/>
    <s v="Front End Engineer, Data Platform"/>
    <s v="Anywhere"/>
    <x v="0"/>
    <x v="1"/>
    <x v="32"/>
    <x v="10867"/>
    <x v="1516"/>
    <s v="Near"/>
    <s v="['typescript', 'rust', 'sql', 'python', 'gcp', 'aws', 'react', 'graphql', 'express', 'zoom']"/>
  </r>
  <r>
    <x v="2"/>
    <s v="Actimize Data Analyst"/>
    <s v="El Monte, CA"/>
    <x v="0"/>
    <x v="0"/>
    <x v="2"/>
    <x v="10868"/>
    <x v="122"/>
    <s v="Numentica LLC"/>
    <s v="['sql', 'python', 'power bi']"/>
  </r>
  <r>
    <x v="1"/>
    <s v="IT Applications/Report Developer (Data Engineer)"/>
    <s v="Anywhere"/>
    <x v="0"/>
    <x v="1"/>
    <x v="2"/>
    <x v="10869"/>
    <x v="1087"/>
    <s v="Trillium Health Resources"/>
    <s v="['sql', 'python', 'go', 'nosql', 'c#', 'sql server', 'mysql', 'azure', 'oracle', 'aws', 'power bi', 'ssrs', 'ssis']"/>
  </r>
  <r>
    <x v="0"/>
    <s v="Data Scientist / Data Analyst (Healthcare IT Modernization effort)"/>
    <s v="Anywhere"/>
    <x v="0"/>
    <x v="1"/>
    <x v="2"/>
    <x v="10870"/>
    <x v="17"/>
    <s v="Elentic Technology Solutions"/>
    <s v="['sas', 'sas', 'sql', 'ssrs', 'power bi', 'tableau']"/>
  </r>
  <r>
    <x v="8"/>
    <s v="Senior Data Scientist"/>
    <s v="Anywhere"/>
    <x v="0"/>
    <x v="1"/>
    <x v="2"/>
    <x v="10871"/>
    <x v="1773"/>
    <s v="Radcube LLC"/>
    <s v="['python', 'sql', 'aws', 'azure', 'gcp', 'pytorch', 'tensorflow', 'hugging face']"/>
  </r>
  <r>
    <x v="0"/>
    <s v="Staff, Data Scientist (Rocket Growth)"/>
    <m/>
    <x v="0"/>
    <x v="0"/>
    <x v="21"/>
    <x v="10872"/>
    <x v="8"/>
    <s v="Coupang"/>
    <s v="['python', 'sql', 'r', 'aws', 'redshift', 'hadoop', 'spark', 'tableau']"/>
  </r>
  <r>
    <x v="8"/>
    <s v="Senior Data Scientist"/>
    <s v="Warsaw, Poland"/>
    <x v="0"/>
    <x v="0"/>
    <x v="11"/>
    <x v="10873"/>
    <x v="212"/>
    <s v="Sunscrapers"/>
    <s v="['python', 'sql', 'shell', 'azure', 'snowflake', 'aws', 'pandas', 'numpy', 'jupyter', 'airflow', 'matplotlib', 'seaborn', 'linux', 'terraform', 'docker', 'kubernetes', 'jenkins']"/>
  </r>
  <r>
    <x v="2"/>
    <s v="Professional Data Analyst. Job in California My Valley Jobs Today"/>
    <s v="California"/>
    <x v="0"/>
    <x v="0"/>
    <x v="2"/>
    <x v="10874"/>
    <x v="533"/>
    <s v="Fortuna BMC"/>
    <s v="['sql']"/>
  </r>
  <r>
    <x v="2"/>
    <s v="Healthcare Data Analyst"/>
    <s v="Anywhere"/>
    <x v="0"/>
    <x v="1"/>
    <x v="2"/>
    <x v="10875"/>
    <x v="1774"/>
    <s v="Get It Recruit - Healthcare"/>
    <m/>
  </r>
  <r>
    <x v="0"/>
    <s v="Lead Data Scientist"/>
    <s v="Atlanta, GA"/>
    <x v="0"/>
    <x v="0"/>
    <x v="2"/>
    <x v="10876"/>
    <x v="71"/>
    <s v="The Intersect Group"/>
    <s v="['python', 'sql', 'gcp', 'snowflake', 'databricks', 'spark', 'power bi', 'flow']"/>
  </r>
  <r>
    <x v="2"/>
    <s v="Data Analyst"/>
    <s v="Sofia, Bulgaria"/>
    <x v="0"/>
    <x v="0"/>
    <x v="15"/>
    <x v="10877"/>
    <x v="306"/>
    <s v="Wallex"/>
    <s v="['sql', 'mysql', 'postgresql', 'oracle', 'tableau', 'power bi']"/>
  </r>
  <r>
    <x v="2"/>
    <s v="Financial Data Analyst"/>
    <s v="Amsterdam, Netherlands"/>
    <x v="0"/>
    <x v="0"/>
    <x v="26"/>
    <x v="10878"/>
    <x v="137"/>
    <s v="Adyen"/>
    <s v="['sql', 'python', 'looker', 'power bi']"/>
  </r>
  <r>
    <x v="2"/>
    <s v="Data Analyst Jr."/>
    <s v="Mexico City, CDMX, Mexico"/>
    <x v="0"/>
    <x v="0"/>
    <x v="22"/>
    <x v="10879"/>
    <x v="141"/>
    <s v="Media.Monks"/>
    <s v="['express', 'excel', 'looker', 'sheets']"/>
  </r>
  <r>
    <x v="0"/>
    <s v="Senior Analytics Engineer (Remote)"/>
    <s v="Anywhere"/>
    <x v="0"/>
    <x v="1"/>
    <x v="2"/>
    <x v="10880"/>
    <x v="304"/>
    <s v="Upstart"/>
    <s v="['sql', 'python', 'aws', 'bigquery', 'databricks', 'redshift', 'airflow', 'looker', 'tableau', 'power bi']"/>
  </r>
  <r>
    <x v="0"/>
    <s v="Data Scientist"/>
    <s v="Altamonte Springs, FL"/>
    <x v="1"/>
    <x v="0"/>
    <x v="2"/>
    <x v="10881"/>
    <x v="19"/>
    <s v="Kforce Technology Staffing"/>
    <s v="['sql', 'excel']"/>
  </r>
  <r>
    <x v="2"/>
    <s v="Data Analyst"/>
    <s v="Miramar, FL"/>
    <x v="0"/>
    <x v="0"/>
    <x v="2"/>
    <x v="10882"/>
    <x v="57"/>
    <s v="Southern Glazer's Wine and Spirits"/>
    <s v="['sql', 'excel', 'tableau', 'sap']"/>
  </r>
  <r>
    <x v="1"/>
    <s v="Analyst, Data Engineer"/>
    <s v="Johannesburg, South Africa"/>
    <x v="0"/>
    <x v="0"/>
    <x v="14"/>
    <x v="10883"/>
    <x v="56"/>
    <s v="Standard Bank Group"/>
    <s v="['sql', 'spark']"/>
  </r>
  <r>
    <x v="3"/>
    <s v="Senior Data Engineer"/>
    <s v="Anywhere"/>
    <x v="0"/>
    <x v="1"/>
    <x v="1"/>
    <x v="10884"/>
    <x v="90"/>
    <s v="Shift Digital"/>
    <s v="['python', 'sql', 'databricks', 'azure', 'spark']"/>
  </r>
  <r>
    <x v="3"/>
    <s v="Senior Data Engineer"/>
    <s v="Anywhere"/>
    <x v="0"/>
    <x v="1"/>
    <x v="2"/>
    <x v="10885"/>
    <x v="34"/>
    <s v="Influential"/>
    <s v="['sql', 'mongodb', 'mongodb', 'python', 'mysql', 'mariadb', 'watson', 'aws', 'redshift', 'azure', 'oracle', 'tableau']"/>
  </r>
  <r>
    <x v="3"/>
    <s v="Senior Data Engineer/Architect"/>
    <s v="Anywhere"/>
    <x v="0"/>
    <x v="1"/>
    <x v="2"/>
    <x v="10886"/>
    <x v="33"/>
    <s v="Synergy Systems"/>
    <s v="['sql', 'python', 'r', 'sql server', 'snowflake', 'power bi']"/>
  </r>
  <r>
    <x v="1"/>
    <s v="Data Engineer"/>
    <s v="Jersey City, NJ"/>
    <x v="0"/>
    <x v="0"/>
    <x v="2"/>
    <x v="10887"/>
    <x v="89"/>
    <s v="hackajob"/>
    <s v="['shell', 'databricks', 'aws', 'azure', 'spark', 'pyspark', 'jupyter']"/>
  </r>
  <r>
    <x v="1"/>
    <s v="Data Engineer"/>
    <s v="Belfast, UK"/>
    <x v="0"/>
    <x v="0"/>
    <x v="6"/>
    <x v="10888"/>
    <x v="56"/>
    <s v="Axiom"/>
    <s v="['sql', 'python', 'aws', 'redshift', 'spark', 'tableau', 'gitlab', 'jira', 'confluence']"/>
  </r>
  <r>
    <x v="1"/>
    <s v="Data Engineer"/>
    <s v="Hyderabad, Telangana, India"/>
    <x v="0"/>
    <x v="0"/>
    <x v="7"/>
    <x v="10889"/>
    <x v="187"/>
    <s v="Accellor"/>
    <s v="['python', 'sql', 'nosql', 'dynamodb', 'redshift', 'snowflake', 'databricks', 'azure', 'graphql', 'spark', 'flask', 'power bi', 'tableau']"/>
  </r>
  <r>
    <x v="2"/>
    <s v="M23249 Data Analysis Coordinator"/>
    <s v="Texcoco, State of Mexico, Mexico"/>
    <x v="0"/>
    <x v="0"/>
    <x v="22"/>
    <x v="10890"/>
    <x v="196"/>
    <s v="CIMMYT"/>
    <s v="['r', 'python', 'excel']"/>
  </r>
  <r>
    <x v="2"/>
    <s v="Data Analyst II"/>
    <s v="North Las Vegas, NV"/>
    <x v="0"/>
    <x v="0"/>
    <x v="2"/>
    <x v="10891"/>
    <x v="147"/>
    <s v="Navarro Inc."/>
    <s v="['word', 'excel', 'powerpoint']"/>
  </r>
  <r>
    <x v="6"/>
    <s v="Senior Data Analyst/Engineer(SQL &amp; Snowflake)"/>
    <s v="Anywhere"/>
    <x v="0"/>
    <x v="1"/>
    <x v="1"/>
    <x v="10892"/>
    <x v="122"/>
    <s v="New Directions Staffing"/>
    <s v="['sql', 'nosql', 'aws', 'redshift', 'snowflake', 'hadoop', 'tableau']"/>
  </r>
  <r>
    <x v="0"/>
    <s v="Group Manager - Data Science"/>
    <s v="Bengaluru, Karnataka, India"/>
    <x v="0"/>
    <x v="0"/>
    <x v="7"/>
    <x v="10893"/>
    <x v="36"/>
    <s v="WNS Global Services"/>
    <s v="['aws', 'azure']"/>
  </r>
  <r>
    <x v="1"/>
    <s v="Sr. Data Engineer"/>
    <s v="Anywhere"/>
    <x v="0"/>
    <x v="1"/>
    <x v="2"/>
    <x v="10894"/>
    <x v="1"/>
    <s v="Compri Consulting"/>
    <s v="['sql', 'mongodb', 'mongodb', 'shell', 'bash', 'mysql', 'azure', 'snowflake', 'spark', 'flow', 'jira']"/>
  </r>
  <r>
    <x v="6"/>
    <s v="Senior Data Analyst"/>
    <s v="Atlanta, GA"/>
    <x v="0"/>
    <x v="0"/>
    <x v="2"/>
    <x v="10895"/>
    <x v="1775"/>
    <s v="Progressive Insurance"/>
    <s v="['sas', 'sas', 'sql', 'excel', 'tableau']"/>
  </r>
  <r>
    <x v="0"/>
    <s v="Data Scientist III"/>
    <s v="Bengaluru, Karnataka, India"/>
    <x v="0"/>
    <x v="0"/>
    <x v="7"/>
    <x v="10896"/>
    <x v="8"/>
    <s v="InMobi"/>
    <s v="['python', 'go', 'spark']"/>
  </r>
  <r>
    <x v="1"/>
    <s v="Data Engineer"/>
    <s v="Rijswijk, Netherlands"/>
    <x v="0"/>
    <x v="0"/>
    <x v="26"/>
    <x v="10897"/>
    <x v="638"/>
    <s v="Helin"/>
    <s v="['python', 'sql', 'nosql', 'postgresql', 'spark', 'kafka', 'linux', 'excel', 'docker', 'kubernetes']"/>
  </r>
  <r>
    <x v="2"/>
    <s v="Data Analyst"/>
    <s v="Anywhere"/>
    <x v="0"/>
    <x v="1"/>
    <x v="2"/>
    <x v="10898"/>
    <x v="21"/>
    <s v="Get It Recruit - Information Technology"/>
    <s v="['sql', 'python', 'r', 'matlab', 'sas', 'sas', 'pandas', 'tableau', 'looker']"/>
  </r>
  <r>
    <x v="6"/>
    <s v="Senior Growth Data Analyst APAC"/>
    <s v="Paris, France"/>
    <x v="1"/>
    <x v="0"/>
    <x v="27"/>
    <x v="10899"/>
    <x v="46"/>
    <s v="Back Market"/>
    <s v="['sql', 'tableau']"/>
  </r>
  <r>
    <x v="0"/>
    <s v="Lead Data Scientist, Underwriting"/>
    <m/>
    <x v="0"/>
    <x v="0"/>
    <x v="2"/>
    <x v="10900"/>
    <x v="348"/>
    <s v="Inclusively"/>
    <s v="['python', 'r', 'sql', 'oracle', 'spark', 'hadoop', 'tableau', 'github']"/>
  </r>
  <r>
    <x v="0"/>
    <s v="Federal - Data Scientist"/>
    <s v="Rockville, MD"/>
    <x v="0"/>
    <x v="0"/>
    <x v="2"/>
    <x v="10901"/>
    <x v="612"/>
    <s v="Nuclear Regulatory Commission"/>
    <m/>
  </r>
  <r>
    <x v="3"/>
    <s v="Senior Data Engineer"/>
    <s v="Denver, CO"/>
    <x v="0"/>
    <x v="0"/>
    <x v="2"/>
    <x v="10902"/>
    <x v="18"/>
    <s v="Insight Global"/>
    <s v="['sql', 'python', 'snowflake', 'azure', 'aws', 'kafka', 'flow']"/>
  </r>
  <r>
    <x v="1"/>
    <s v="Lead Data Engineer - Remote"/>
    <s v="United States"/>
    <x v="7"/>
    <x v="0"/>
    <x v="2"/>
    <x v="10903"/>
    <x v="8"/>
    <s v="Braintrust"/>
    <s v="['sql', 'snowflake', 'bigquery', 'aws', 'redshift', 'spark', 'airflow', 'kafka']"/>
  </r>
  <r>
    <x v="0"/>
    <s v="Director of Data Science - Hybrid Working Arrangements"/>
    <s v="Denver, CO"/>
    <x v="0"/>
    <x v="0"/>
    <x v="1"/>
    <x v="10904"/>
    <x v="1776"/>
    <s v="Colorado"/>
    <s v="['r', 'sql', 'python', 'go', 'tableau']"/>
  </r>
  <r>
    <x v="1"/>
    <s v="Big Data Engineer"/>
    <s v="New York, NY"/>
    <x v="0"/>
    <x v="0"/>
    <x v="2"/>
    <x v="10905"/>
    <x v="1"/>
    <s v="Parallel Consulting"/>
    <s v="['python', 'java', 'aws', 'azure', 'spark', 'hadoop', 'kafka']"/>
  </r>
  <r>
    <x v="1"/>
    <s v="Data Engineer, Intern"/>
    <s v="Chesapeake, VA"/>
    <x v="0"/>
    <x v="0"/>
    <x v="2"/>
    <x v="10906"/>
    <x v="1"/>
    <s v="worldgate llc"/>
    <s v="['nosql', 'sql', 'no-sql', 'git']"/>
  </r>
  <r>
    <x v="2"/>
    <s v="Data/Information Architect"/>
    <s v="Norcross, GA"/>
    <x v="0"/>
    <x v="0"/>
    <x v="2"/>
    <x v="10907"/>
    <x v="17"/>
    <s v="Robert Half"/>
    <s v="['python', 'sql', 'aws', 'azure', 'gcp']"/>
  </r>
  <r>
    <x v="0"/>
    <s v="Sr. Data Scientist"/>
    <s v="Anywhere"/>
    <x v="0"/>
    <x v="1"/>
    <x v="2"/>
    <x v="10908"/>
    <x v="55"/>
    <s v="Syneos Health"/>
    <s v="['python', 'azure']"/>
  </r>
  <r>
    <x v="1"/>
    <s v="Azure Data Engineer"/>
    <s v="Charlotte, NC"/>
    <x v="1"/>
    <x v="0"/>
    <x v="2"/>
    <x v="10909"/>
    <x v="67"/>
    <s v="Robert Half"/>
    <s v="['python', 'sql', 'nosql', 'sql server', 'azure', 'databricks']"/>
  </r>
  <r>
    <x v="2"/>
    <s v="Data Analyst (Power BI &amp; D365)"/>
    <s v="Paramus, NJ"/>
    <x v="0"/>
    <x v="0"/>
    <x v="2"/>
    <x v="10910"/>
    <x v="57"/>
    <s v="Robert Half"/>
    <s v="['azure', 'excel', 'power bi']"/>
  </r>
  <r>
    <x v="1"/>
    <s v="Data Engineer (multiple openings) - IHM"/>
    <s v="Deerfield, IL"/>
    <x v="0"/>
    <x v="0"/>
    <x v="2"/>
    <x v="10911"/>
    <x v="1197"/>
    <s v="Discover"/>
    <s v="['sql', 'python', 'nosql', 'aws', 'snowflake', 'gcp', 'azure', 'unix']"/>
  </r>
  <r>
    <x v="2"/>
    <s v="Data Analyst"/>
    <s v="Indianapolis, IN"/>
    <x v="0"/>
    <x v="0"/>
    <x v="2"/>
    <x v="10912"/>
    <x v="57"/>
    <s v="Robert Half"/>
    <s v="['sql', 'tableau', 'power bi']"/>
  </r>
  <r>
    <x v="0"/>
    <s v="Geospatial Data Scientist R25422"/>
    <s v="Austin, TX"/>
    <x v="0"/>
    <x v="0"/>
    <x v="1"/>
    <x v="10913"/>
    <x v="345"/>
    <s v="Applied Research Laboratories"/>
    <s v="['python', 'scikit-learn', 'linux', 'windows']"/>
  </r>
  <r>
    <x v="7"/>
    <s v="DevOps Engineer for MLOPS"/>
    <s v="Hungary"/>
    <x v="0"/>
    <x v="0"/>
    <x v="10"/>
    <x v="10914"/>
    <x v="41"/>
    <s v="Deutsche Telekom IT Solutions"/>
    <s v="['python', 'bash', 'ruby', 'ruby', 'php', 'groovy', 'java', 'go', 'aws', 'gcp', 'azure', 'oracle', 'tensorflow', 'pytorch', 'scikit-learn', 'gitlab', 'github', 'jenkins', 'terraform', 'pulumi', 'ansible', 'puppet', 'docker']"/>
  </r>
  <r>
    <x v="0"/>
    <s v="Data Scientist - Commercial Operations (Remote)"/>
    <s v="Anywhere"/>
    <x v="0"/>
    <x v="1"/>
    <x v="2"/>
    <x v="10915"/>
    <x v="67"/>
    <s v="Stryker"/>
    <s v="['sql', 'python', 'r', 'scala', 'sql server', 'azure', 'databricks', 'spark', 'power bi', 'git']"/>
  </r>
  <r>
    <x v="6"/>
    <s v="Senior Data Analyst"/>
    <s v="Tampa, FL"/>
    <x v="0"/>
    <x v="0"/>
    <x v="2"/>
    <x v="10916"/>
    <x v="31"/>
    <s v="LTI - Larsen &amp; Toubro Infotech"/>
    <s v="['sql', 'shell', 'oracle', 'unix', 'excel', 'tableau']"/>
  </r>
  <r>
    <x v="8"/>
    <s v="Senior Data Scientist"/>
    <s v="Denver, CO"/>
    <x v="0"/>
    <x v="0"/>
    <x v="1"/>
    <x v="10917"/>
    <x v="62"/>
    <s v="Angi"/>
    <s v="['r', 'python', 'sql']"/>
  </r>
  <r>
    <x v="1"/>
    <s v="Data Infra Engineer"/>
    <s v="Tel Aviv-Yafo, Israel"/>
    <x v="0"/>
    <x v="0"/>
    <x v="8"/>
    <x v="10918"/>
    <x v="36"/>
    <s v="At-Bay"/>
    <s v="['python', 'sql', 'nosql', 'snowflake', 'aws', 'kafka', 'spark', 'airflow', 'flow', 'docker']"/>
  </r>
  <r>
    <x v="4"/>
    <s v="Lead BI Analyst - Healthcare / Billing"/>
    <s v="Boston, MA"/>
    <x v="0"/>
    <x v="0"/>
    <x v="2"/>
    <x v="10919"/>
    <x v="67"/>
    <s v="Analytic Recruiting Inc."/>
    <s v="['sql', 'sas', 'sas', 'snowflake', 'tableau', 'power bi']"/>
  </r>
  <r>
    <x v="1"/>
    <s v="Data Engineer"/>
    <s v="Anywhere"/>
    <x v="0"/>
    <x v="1"/>
    <x v="2"/>
    <x v="10920"/>
    <x v="17"/>
    <s v="Bouldering Project"/>
    <s v="['python', 'sql', 'snowflake']"/>
  </r>
  <r>
    <x v="0"/>
    <s v="Data Scientist"/>
    <s v="Baltimore, MD"/>
    <x v="0"/>
    <x v="0"/>
    <x v="2"/>
    <x v="10921"/>
    <x v="172"/>
    <s v="Potomac Management"/>
    <s v="['word', 'spreadsheet']"/>
  </r>
  <r>
    <x v="8"/>
    <s v="Senior Data Scientist"/>
    <s v="Lexington, KY"/>
    <x v="0"/>
    <x v="0"/>
    <x v="2"/>
    <x v="10922"/>
    <x v="8"/>
    <s v="Xometry Inc."/>
    <s v="['r', 'linux', 'git', 'svn']"/>
  </r>
  <r>
    <x v="4"/>
    <s v="BI Analyst"/>
    <s v="Heredia Province, Heredia, Costa Rica"/>
    <x v="0"/>
    <x v="0"/>
    <x v="0"/>
    <x v="10923"/>
    <x v="15"/>
    <s v="Experian"/>
    <s v="['sql', 'oracle', 'windows', 'unix', 'flow']"/>
  </r>
  <r>
    <x v="0"/>
    <s v="Head of Data Science &amp; Advanced Analytics - $180-200k"/>
    <s v="New York, NY"/>
    <x v="0"/>
    <x v="0"/>
    <x v="2"/>
    <x v="10924"/>
    <x v="35"/>
    <s v="Hydrogen Group"/>
    <s v="['sql', 'databricks', 'snowflake', 'azure', 'power bi']"/>
  </r>
  <r>
    <x v="2"/>
    <s v="Business Data Analyst"/>
    <s v="Anywhere"/>
    <x v="0"/>
    <x v="1"/>
    <x v="2"/>
    <x v="10925"/>
    <x v="23"/>
    <s v="Scaleai"/>
    <s v="['sql', 'python', 'tableau']"/>
  </r>
  <r>
    <x v="0"/>
    <s v="Data Scientist"/>
    <s v="Irving, TX"/>
    <x v="0"/>
    <x v="0"/>
    <x v="2"/>
    <x v="10926"/>
    <x v="71"/>
    <s v="Incedo Inc"/>
    <s v="['go']"/>
  </r>
  <r>
    <x v="2"/>
    <s v="Data Analyst Lead"/>
    <s v="Jersey City, NJ"/>
    <x v="0"/>
    <x v="0"/>
    <x v="2"/>
    <x v="10927"/>
    <x v="2"/>
    <s v="Infinity, a Stamford Technology Company"/>
    <s v="['scala', 'sql', 'sql server', 'azure', 'databricks', 'spark', 'ssis', 'power bi', 'qlik']"/>
  </r>
  <r>
    <x v="8"/>
    <s v="Senior Data Scientist"/>
    <s v="Manchester, UK"/>
    <x v="0"/>
    <x v="0"/>
    <x v="6"/>
    <x v="10928"/>
    <x v="8"/>
    <s v="Octopus Energy"/>
    <s v="['python', 'aws', 'pandas', 'numpy']"/>
  </r>
  <r>
    <x v="2"/>
    <s v="Technical Data Analyst 2"/>
    <s v="Vandenberg Space Force Base, CA"/>
    <x v="0"/>
    <x v="0"/>
    <x v="2"/>
    <x v="10929"/>
    <x v="99"/>
    <s v="ARES Corporation"/>
    <s v="['word', 'excel']"/>
  </r>
  <r>
    <x v="7"/>
    <s v="Research Scientist - AI Ethics &amp; Responsible AI Leader"/>
    <s v="India"/>
    <x v="0"/>
    <x v="0"/>
    <x v="7"/>
    <x v="10930"/>
    <x v="330"/>
    <s v="Quantiphi"/>
    <s v="['excel']"/>
  </r>
  <r>
    <x v="1"/>
    <s v="Data Engineer - Data and Model Infrastructure - up to $300,000..."/>
    <s v="New York, NY"/>
    <x v="0"/>
    <x v="0"/>
    <x v="2"/>
    <x v="10931"/>
    <x v="155"/>
    <s v="Saragossa"/>
    <s v="['python', 'c++']"/>
  </r>
  <r>
    <x v="2"/>
    <s v="Data Analyst"/>
    <s v="Washington, DC"/>
    <x v="1"/>
    <x v="0"/>
    <x v="2"/>
    <x v="10932"/>
    <x v="31"/>
    <s v="Convergenz"/>
    <s v="['python', 'r', 'sql', 'tableau']"/>
  </r>
  <r>
    <x v="4"/>
    <s v="Principal Program Analyst (FT)"/>
    <s v="San Francisco, CA"/>
    <x v="0"/>
    <x v="0"/>
    <x v="2"/>
    <x v="10933"/>
    <x v="1777"/>
    <s v="State Bar of California"/>
    <s v="['word', 'spreadsheet']"/>
  </r>
  <r>
    <x v="3"/>
    <s v="Senior Data Engineer"/>
    <s v="Herzliya, Israel"/>
    <x v="0"/>
    <x v="0"/>
    <x v="8"/>
    <x v="10934"/>
    <x v="56"/>
    <s v="AppsFlyer"/>
    <s v="['scala', 'python', 'go', 'sql', 'nosql', 'java', 'kotlin', 'aws', 'spark', 'hadoop', 'airflow']"/>
  </r>
  <r>
    <x v="8"/>
    <s v="Senior Data Scientist"/>
    <s v="Sunnyvale, CA"/>
    <x v="0"/>
    <x v="0"/>
    <x v="2"/>
    <x v="10935"/>
    <x v="458"/>
    <s v="Walmart"/>
    <s v="['python', 'r', 'sql', 'git']"/>
  </r>
  <r>
    <x v="0"/>
    <s v="Data Scientist (Direct Hire)"/>
    <s v="Washington, DC"/>
    <x v="5"/>
    <x v="0"/>
    <x v="2"/>
    <x v="10936"/>
    <x v="1778"/>
    <s v="US Federal Aviation Administration"/>
    <s v="['go', 'tensorflow', 'pytorch', 'scikit-learn']"/>
  </r>
  <r>
    <x v="2"/>
    <s v="HR Data Operations Analyst"/>
    <s v="India"/>
    <x v="0"/>
    <x v="0"/>
    <x v="7"/>
    <x v="10937"/>
    <x v="668"/>
    <s v="Clarivate"/>
    <s v="['word', 'excel', 'powerpoint']"/>
  </r>
  <r>
    <x v="2"/>
    <s v="Research Data Analyst"/>
    <s v="Anywhere"/>
    <x v="0"/>
    <x v="1"/>
    <x v="2"/>
    <x v="10938"/>
    <x v="172"/>
    <s v="Health Choice Network"/>
    <s v="['sql', 'sql server', 'word']"/>
  </r>
  <r>
    <x v="0"/>
    <s v="Director, Data Science &amp; AI - Actuary"/>
    <s v="Reno, NV"/>
    <x v="0"/>
    <x v="0"/>
    <x v="2"/>
    <x v="10939"/>
    <x v="27"/>
    <s v="EMPLOYERS"/>
    <s v="['r', 'python', 'matlab', 'sas', 'sas', 'snowflake', 'databricks', 'aws', 'pytorch', 'tensorflow', 'spark']"/>
  </r>
  <r>
    <x v="2"/>
    <s v="Data Analyst II/III (Lending Analytics &amp; Credit Risk)"/>
    <s v="Vienna, VA"/>
    <x v="0"/>
    <x v="0"/>
    <x v="2"/>
    <x v="10940"/>
    <x v="1427"/>
    <s v="Navy Federal Credit Union"/>
    <s v="['sql', 'pyspark', 'word', 'excel']"/>
  </r>
  <r>
    <x v="0"/>
    <s v="Bioprocess Data Scientist"/>
    <s v="Anywhere"/>
    <x v="0"/>
    <x v="1"/>
    <x v="5"/>
    <x v="10941"/>
    <x v="1"/>
    <s v="Invert"/>
    <s v="['python', 'mongodb', 'mongodb', 'pandas', 'numpy', 'pytorch', 'github', 'notion', 'slack']"/>
  </r>
  <r>
    <x v="0"/>
    <s v="Data Scientist"/>
    <s v="Chantilly, VA"/>
    <x v="0"/>
    <x v="0"/>
    <x v="2"/>
    <x v="10942"/>
    <x v="2"/>
    <s v="3B Staffing LLC"/>
    <s v="['r', 'python', 'java', 'scala', 'sql', 'c++']"/>
  </r>
  <r>
    <x v="5"/>
    <s v="Research Engineer Microsystem Technology (f/m/div.)"/>
    <s v="Renningen, Germany"/>
    <x v="0"/>
    <x v="0"/>
    <x v="9"/>
    <x v="10943"/>
    <x v="1180"/>
    <s v="Bosch Group"/>
    <s v="['spark']"/>
  </r>
  <r>
    <x v="2"/>
    <s v="Data Analyst"/>
    <s v="San Leandro, CA"/>
    <x v="0"/>
    <x v="0"/>
    <x v="2"/>
    <x v="10944"/>
    <x v="162"/>
    <s v="Community Health Center Network"/>
    <s v="['sas', 'sas', 'sql', 'excel', 'tableau']"/>
  </r>
  <r>
    <x v="0"/>
    <s v="Principal Data Scientist"/>
    <s v="Texas"/>
    <x v="0"/>
    <x v="0"/>
    <x v="2"/>
    <x v="10945"/>
    <x v="1"/>
    <s v="Storm3"/>
    <s v="['python', 'c#', 'pytorch', 'tensorflow', 'keras']"/>
  </r>
  <r>
    <x v="1"/>
    <s v="Data Engineer"/>
    <s v="Anywhere"/>
    <x v="0"/>
    <x v="1"/>
    <x v="2"/>
    <x v="10946"/>
    <x v="89"/>
    <s v="Insight Global"/>
    <s v="['sql', 'python', 'azure', 'databricks', 'ssis']"/>
  </r>
  <r>
    <x v="2"/>
    <s v="Business Intelligence Data Analyst"/>
    <s v="Anywhere"/>
    <x v="0"/>
    <x v="1"/>
    <x v="2"/>
    <x v="10947"/>
    <x v="2"/>
    <s v="LAI"/>
    <s v="['go', 'sql', 'tableau', 'word', 'excel', 'kubernetes', 'jira', 'confluence']"/>
  </r>
  <r>
    <x v="0"/>
    <s v="Data Scientist (Python)"/>
    <s v="Fort Meade, MD"/>
    <x v="0"/>
    <x v="0"/>
    <x v="2"/>
    <x v="10948"/>
    <x v="33"/>
    <s v="Visionary Technology Consultants"/>
    <s v="['python', 'splunk']"/>
  </r>
  <r>
    <x v="4"/>
    <s v="Business Intelligence Engineer, Sponsored TV"/>
    <s v="Madrid, Spain"/>
    <x v="0"/>
    <x v="0"/>
    <x v="20"/>
    <x v="10949"/>
    <x v="10"/>
    <s v="Amazon"/>
    <s v="['sql', 'python', 'aws']"/>
  </r>
  <r>
    <x v="2"/>
    <s v="Data Analyst"/>
    <s v="Tarrytown, NY"/>
    <x v="0"/>
    <x v="0"/>
    <x v="2"/>
    <x v="10950"/>
    <x v="103"/>
    <s v="Open Door Family Medical Center"/>
    <s v="['excel', 'powerpoint']"/>
  </r>
  <r>
    <x v="1"/>
    <s v="Data Engineer"/>
    <s v="Anywhere"/>
    <x v="0"/>
    <x v="1"/>
    <x v="2"/>
    <x v="10951"/>
    <x v="120"/>
    <s v="ECOM"/>
    <s v="['sql']"/>
  </r>
  <r>
    <x v="8"/>
    <s v="Data Scientist Sr - Level 3"/>
    <s v="Fort Worth, TX"/>
    <x v="0"/>
    <x v="0"/>
    <x v="2"/>
    <x v="10952"/>
    <x v="436"/>
    <s v="Sikorsky Aircraft Corporation"/>
    <s v="['sql', 'python', 'r', 'aws']"/>
  </r>
  <r>
    <x v="2"/>
    <s v="Data Analyst"/>
    <s v="Carlstadt, NJ"/>
    <x v="0"/>
    <x v="0"/>
    <x v="2"/>
    <x v="10953"/>
    <x v="153"/>
    <s v="Robert Half"/>
    <s v="['sql']"/>
  </r>
  <r>
    <x v="5"/>
    <s v="Senior Software Engineer (Big Data Engineer in Machine Learning)"/>
    <s v="Pune, Maharashtra, India"/>
    <x v="0"/>
    <x v="0"/>
    <x v="7"/>
    <x v="10954"/>
    <x v="88"/>
    <s v="PubMatic"/>
    <s v="['hadoop', 'kafka', 'spark', 'airflow', 'github', 'jenkins', 'confluence']"/>
  </r>
  <r>
    <x v="7"/>
    <s v="Machine Learning Scientist (Greater NYC Area, NY)"/>
    <s v="New York, NY"/>
    <x v="0"/>
    <x v="0"/>
    <x v="2"/>
    <x v="10955"/>
    <x v="1779"/>
    <s v="ADP"/>
    <s v="['python', 'r', 'scala', 'sql', 'aws', 'databricks', 'scikit-learn', 'pytorch', 'tableau', 'excel']"/>
  </r>
  <r>
    <x v="3"/>
    <s v="Senior Data Engineer"/>
    <s v="Anywhere"/>
    <x v="0"/>
    <x v="1"/>
    <x v="2"/>
    <x v="10956"/>
    <x v="17"/>
    <s v="Adaptive Solutions Group"/>
    <s v="['sql', 'azure', 'databricks']"/>
  </r>
  <r>
    <x v="2"/>
    <s v="Research Data Analyst II (JC-388759)"/>
    <s v="Sacramento, CA"/>
    <x v="0"/>
    <x v="0"/>
    <x v="2"/>
    <x v="10957"/>
    <x v="1194"/>
    <s v="Caltrans - CA Dept. of Transportation"/>
    <m/>
  </r>
  <r>
    <x v="0"/>
    <s v="Data Scientist- Tiktok Ads, Search Ads"/>
    <s v="San Jose, CA"/>
    <x v="0"/>
    <x v="0"/>
    <x v="2"/>
    <x v="10958"/>
    <x v="217"/>
    <s v="TikTok"/>
    <s v="['sql', 'python', 'r']"/>
  </r>
  <r>
    <x v="1"/>
    <s v="Data Science / Discrete Optimization Engineer"/>
    <s v="Dallas, TX"/>
    <x v="0"/>
    <x v="0"/>
    <x v="2"/>
    <x v="10959"/>
    <x v="164"/>
    <s v="Alto"/>
    <s v="['java', 'python', 'aws', 'gcp', 'git']"/>
  </r>
  <r>
    <x v="1"/>
    <s v="Data Engineer - G4405"/>
    <s v="Hyderabad, Telangana, India"/>
    <x v="1"/>
    <x v="0"/>
    <x v="7"/>
    <x v="10960"/>
    <x v="56"/>
    <s v="Nisum"/>
    <s v="['sql', 'sql server', 'azure', 'ssis', 'excel']"/>
  </r>
  <r>
    <x v="0"/>
    <s v="Data Scientist"/>
    <s v="Anywhere"/>
    <x v="0"/>
    <x v="1"/>
    <x v="2"/>
    <x v="10961"/>
    <x v="94"/>
    <s v="SportsBiz"/>
    <s v="['python', 'aws', 'numpy', 'pandas', 'scikit-learn', 'opencv', 'pytorch', 'codecommit']"/>
  </r>
  <r>
    <x v="5"/>
    <s v="Python Developer (not a data engineer)"/>
    <m/>
    <x v="0"/>
    <x v="0"/>
    <x v="2"/>
    <x v="10962"/>
    <x v="66"/>
    <s v="Oakridge Staffing"/>
    <s v="['python']"/>
  </r>
  <r>
    <x v="6"/>
    <s v="Senior Data Analyst"/>
    <s v="Irvine, CA"/>
    <x v="0"/>
    <x v="0"/>
    <x v="2"/>
    <x v="10963"/>
    <x v="1780"/>
    <s v="Kani Solutions"/>
    <s v="['sql', 'flow']"/>
  </r>
  <r>
    <x v="1"/>
    <s v="Data Engineer with AWS"/>
    <m/>
    <x v="0"/>
    <x v="0"/>
    <x v="2"/>
    <x v="10964"/>
    <x v="94"/>
    <s v="neteffects"/>
    <s v="['python', 'r', 'sas', 'sas', 'aws', 'redshift']"/>
  </r>
  <r>
    <x v="0"/>
    <s v="Current Interns Only- Sr. Data Scientist-Summer 2023 Intern Posting"/>
    <s v="Minneapolis, MN"/>
    <x v="3"/>
    <x v="0"/>
    <x v="2"/>
    <x v="10965"/>
    <x v="125"/>
    <s v="Target"/>
    <s v="['java', 'scala', 'python', 'r', 'sql', 'spark']"/>
  </r>
  <r>
    <x v="2"/>
    <s v="Part-time Data Analyst"/>
    <s v="Anywhere"/>
    <x v="4"/>
    <x v="1"/>
    <x v="2"/>
    <x v="10966"/>
    <x v="53"/>
    <s v="Get It Recruit - Information Technology"/>
    <m/>
  </r>
  <r>
    <x v="2"/>
    <s v="Data Operations Analyst"/>
    <s v="Washington, DC"/>
    <x v="1"/>
    <x v="0"/>
    <x v="2"/>
    <x v="10967"/>
    <x v="788"/>
    <s v="Insight Global"/>
    <m/>
  </r>
  <r>
    <x v="2"/>
    <s v="Data Analyst"/>
    <s v="Boca Raton, FL"/>
    <x v="0"/>
    <x v="0"/>
    <x v="2"/>
    <x v="10968"/>
    <x v="1781"/>
    <s v="Herman Law Firm, P.A."/>
    <s v="['gdpr', 'excel', 'tableau', 'power bi']"/>
  </r>
  <r>
    <x v="1"/>
    <s v="Data Engineer"/>
    <s v="Arlington, VA"/>
    <x v="0"/>
    <x v="0"/>
    <x v="1"/>
    <x v="10969"/>
    <x v="62"/>
    <s v="Stem IT"/>
    <s v="['python', 'sql', 'nosql', 'snowflake', 'aws', 'redshift', 'kafka', 'spark', 'docker', 'kubernetes']"/>
  </r>
  <r>
    <x v="2"/>
    <s v="Data Analyst"/>
    <s v="Anywhere"/>
    <x v="0"/>
    <x v="1"/>
    <x v="2"/>
    <x v="10970"/>
    <x v="239"/>
    <s v="Kaye/Bassman International"/>
    <s v="['sql', 'excel', 'sheets', 'github', 'smartsheet']"/>
  </r>
  <r>
    <x v="1"/>
    <s v="DataOps Engineer"/>
    <s v="Jakarta, Indonesia"/>
    <x v="0"/>
    <x v="0"/>
    <x v="77"/>
    <x v="10971"/>
    <x v="205"/>
    <s v="GoTo Group"/>
    <s v="['sql', 'redis', 'bigquery', 'gcp', 'kubernetes', 'jenkins', 'terraform']"/>
  </r>
  <r>
    <x v="1"/>
    <s v="Cleared Data Engineer"/>
    <s v="Reston, VA"/>
    <x v="0"/>
    <x v="0"/>
    <x v="2"/>
    <x v="10972"/>
    <x v="56"/>
    <s v="Insight Global"/>
    <s v="['aws', 'azure']"/>
  </r>
  <r>
    <x v="0"/>
    <s v="Scientometric Data Scientist"/>
    <s v="Anywhere"/>
    <x v="0"/>
    <x v="1"/>
    <x v="2"/>
    <x v="10973"/>
    <x v="67"/>
    <s v="Digital Science"/>
    <s v="['python', 'postgresql', 'bigquery', 'aws', 'plotly', 'pandas', 'pytorch', 'nltk', 'matplotlib', 'linux', 'docker']"/>
  </r>
  <r>
    <x v="2"/>
    <s v="Lead-Data Analyst"/>
    <s v="Brooklyn, NY"/>
    <x v="0"/>
    <x v="0"/>
    <x v="2"/>
    <x v="10974"/>
    <x v="780"/>
    <s v="NATIONAL GRID CO USA (NE POWER)"/>
    <s v="['sql', 'python', 'azure', 'snowflake', 'jira', 'confluence']"/>
  </r>
  <r>
    <x v="0"/>
    <s v="Data Scientist"/>
    <s v="Anywhere"/>
    <x v="0"/>
    <x v="1"/>
    <x v="2"/>
    <x v="10975"/>
    <x v="1"/>
    <s v="Alldus"/>
    <s v="['python', 'r', 'sql']"/>
  </r>
  <r>
    <x v="2"/>
    <s v="Junior Business Data Analyst"/>
    <s v="San Francisco, CA"/>
    <x v="0"/>
    <x v="0"/>
    <x v="2"/>
    <x v="10976"/>
    <x v="243"/>
    <s v="Staffigo"/>
    <s v="['oracle', 'excel', 'power bi', 'tableau', 'flow']"/>
  </r>
  <r>
    <x v="0"/>
    <s v="Lead Director, Data Science Clinical Trial Services"/>
    <s v="Boston, MA"/>
    <x v="0"/>
    <x v="0"/>
    <x v="2"/>
    <x v="10977"/>
    <x v="49"/>
    <s v="CVS Health"/>
    <m/>
  </r>
  <r>
    <x v="0"/>
    <s v="Interdisciplinary Computer Scientist/Computer Engineer/Data Scientist"/>
    <s v="Arlington, VA"/>
    <x v="5"/>
    <x v="0"/>
    <x v="2"/>
    <x v="10978"/>
    <x v="530"/>
    <s v="US Office of the Secretary of Defense"/>
    <s v="['c', 'go', 'terminal']"/>
  </r>
  <r>
    <x v="7"/>
    <s v="AML Operations Specialist"/>
    <s v="Amsterdam, Netherlands"/>
    <x v="0"/>
    <x v="0"/>
    <x v="26"/>
    <x v="10979"/>
    <x v="196"/>
    <s v="Bitpanda"/>
    <m/>
  </r>
  <r>
    <x v="2"/>
    <s v="C002927 Data Analyst (NS) - MON 17 Jul"/>
    <s v="Braine-l'Alleud, Belgium"/>
    <x v="0"/>
    <x v="0"/>
    <x v="3"/>
    <x v="10980"/>
    <x v="46"/>
    <s v="EMW, Inc."/>
    <s v="['sql', 'c#', 'python', 'r', 'sql server', 'ssrs', 'power bi', 'excel', 'ssis', 'sharepoint', 'flow']"/>
  </r>
  <r>
    <x v="8"/>
    <s v="Sr Data Scientist, Workforce Intelligence"/>
    <s v="United States"/>
    <x v="0"/>
    <x v="0"/>
    <x v="2"/>
    <x v="10981"/>
    <x v="436"/>
    <s v="Amazon"/>
    <s v="['sql', 'python', 'r', 'sas', 'sas', 'matlab', 'sql server', 'redshift', 'oracle', 'aws', 'tableau', 'flow']"/>
  </r>
  <r>
    <x v="0"/>
    <s v="Data Scientist"/>
    <s v="Lanham, MD"/>
    <x v="0"/>
    <x v="0"/>
    <x v="2"/>
    <x v="10982"/>
    <x v="28"/>
    <s v="2U"/>
    <s v="['sql', 'python', 'r']"/>
  </r>
  <r>
    <x v="8"/>
    <s v="Senior Data Scientist, Product Analytics (Remote)"/>
    <s v="Anywhere"/>
    <x v="0"/>
    <x v="1"/>
    <x v="2"/>
    <x v="10983"/>
    <x v="1039"/>
    <s v="Peloton"/>
    <s v="['sql', 'python', 'pandas', 'numpy']"/>
  </r>
  <r>
    <x v="3"/>
    <s v="Senior Data Engineer - Boston"/>
    <s v="Boston, MA"/>
    <x v="0"/>
    <x v="0"/>
    <x v="2"/>
    <x v="10984"/>
    <x v="933"/>
    <s v="Quantexa"/>
    <s v="['scala', 'java', 'python', 'elasticsearch', 'gcp', 'spark', 'hadoop']"/>
  </r>
  <r>
    <x v="0"/>
    <s v="DATA SCIENTIST / DATABASE PROGRAMMER"/>
    <s v="Denver, CO"/>
    <x v="0"/>
    <x v="0"/>
    <x v="1"/>
    <x v="10985"/>
    <x v="23"/>
    <s v="LRE Water"/>
    <s v="['sql', 'html', 'javascript', 'bash', 'r', 'python', 'php', 'postgresql', 'react', 'linux', 'ubuntu', 'github']"/>
  </r>
  <r>
    <x v="0"/>
    <s v="Lead Data Scientist"/>
    <s v="Colorado Springs, CO"/>
    <x v="0"/>
    <x v="0"/>
    <x v="2"/>
    <x v="10986"/>
    <x v="2"/>
    <s v="ORS Partners, LLC"/>
    <s v="['r', 'python', 'sql', 'sas', 'sas', 'hadoop', 'spark', 'linux', 'spss', 'alteryx']"/>
  </r>
  <r>
    <x v="2"/>
    <s v="Business Data Analyst"/>
    <s v="New York, NY"/>
    <x v="0"/>
    <x v="0"/>
    <x v="2"/>
    <x v="10987"/>
    <x v="31"/>
    <s v="Starr Companies"/>
    <s v="['sql', 'excel']"/>
  </r>
  <r>
    <x v="1"/>
    <s v="Data Engineer"/>
    <s v="Singapore"/>
    <x v="0"/>
    <x v="0"/>
    <x v="18"/>
    <x v="10988"/>
    <x v="56"/>
    <s v="Unison Consulting Pte Ltd"/>
    <s v="['sql', 'azure', 'snowflake', 'hadoop', 'spark', 'tableau', 'power bi', 'flow']"/>
  </r>
  <r>
    <x v="0"/>
    <s v="Data Scientist"/>
    <s v="New York, NY"/>
    <x v="0"/>
    <x v="0"/>
    <x v="2"/>
    <x v="10989"/>
    <x v="2"/>
    <s v="NYBC"/>
    <s v="['python', 'r', 'matplotlib', 'seaborn', 'tableau']"/>
  </r>
  <r>
    <x v="6"/>
    <s v="Senior Data Analyst"/>
    <s v="Dubai - United Arab Emirates"/>
    <x v="0"/>
    <x v="0"/>
    <x v="67"/>
    <x v="10990"/>
    <x v="306"/>
    <s v="CAFU"/>
    <s v="['sql']"/>
  </r>
  <r>
    <x v="0"/>
    <s v="Data Science Manager"/>
    <s v="Anywhere"/>
    <x v="0"/>
    <x v="1"/>
    <x v="2"/>
    <x v="10991"/>
    <x v="71"/>
    <s v="Intelletec"/>
    <s v="['python', 'r']"/>
  </r>
  <r>
    <x v="8"/>
    <s v="Senior Research Data scientist - Personalised medicine deeptech..."/>
    <s v="Porto, Portugal"/>
    <x v="0"/>
    <x v="0"/>
    <x v="12"/>
    <x v="10992"/>
    <x v="8"/>
    <s v="iLoF - Intelligent Lab on Fiber"/>
    <m/>
  </r>
  <r>
    <x v="8"/>
    <s v="Senior Director, Data Science - Content &amp; Growth (Greater NYC..."/>
    <s v="Anywhere"/>
    <x v="0"/>
    <x v="1"/>
    <x v="2"/>
    <x v="10993"/>
    <x v="1039"/>
    <s v="Dotdash Meredith"/>
    <m/>
  </r>
  <r>
    <x v="1"/>
    <s v="Java UI / Data Engineer"/>
    <s v="Boston, MA"/>
    <x v="0"/>
    <x v="0"/>
    <x v="1"/>
    <x v="10994"/>
    <x v="94"/>
    <s v="The Dignify Solutions, LLC"/>
    <s v="['java', 'sql', 'oracle']"/>
  </r>
  <r>
    <x v="2"/>
    <s v="Data Analyst, Market Risk"/>
    <s v="Calgary, AB, Canada"/>
    <x v="0"/>
    <x v="0"/>
    <x v="23"/>
    <x v="10995"/>
    <x v="306"/>
    <s v="ATB Financial"/>
    <s v="['sas', 'sas', 'vba', 'python', 'sql', 'sheets', 'tableau']"/>
  </r>
  <r>
    <x v="0"/>
    <s v="Data Scientist (Greater Boston Area, MA)"/>
    <s v="Lexington, MA"/>
    <x v="0"/>
    <x v="0"/>
    <x v="2"/>
    <x v="10996"/>
    <x v="354"/>
    <s v="Takeda"/>
    <s v="['python', 'r', 'scala', 'sql']"/>
  </r>
  <r>
    <x v="0"/>
    <s v="Full Time : Risk Data Scientist : Columbus, OH (Onsite)"/>
    <s v="Columbus, OH"/>
    <x v="0"/>
    <x v="0"/>
    <x v="2"/>
    <x v="10997"/>
    <x v="440"/>
    <s v="FiSec Global Inc"/>
    <s v="['r', 'python', 'sql', 'aws', 'redshift']"/>
  </r>
  <r>
    <x v="7"/>
    <s v="ML Support/ML Ops Team Lead (Belgrade)"/>
    <s v="Belgrade, Serbia"/>
    <x v="0"/>
    <x v="0"/>
    <x v="66"/>
    <x v="10998"/>
    <x v="137"/>
    <s v="Incode"/>
    <s v="['python', 'aws']"/>
  </r>
  <r>
    <x v="2"/>
    <s v="Data Scientist Analyst"/>
    <s v="Vienna, VA"/>
    <x v="0"/>
    <x v="0"/>
    <x v="2"/>
    <x v="10999"/>
    <x v="506"/>
    <s v="US Office of the Director of National Intelligence"/>
    <s v="['c', 'word']"/>
  </r>
  <r>
    <x v="2"/>
    <s v="Epidemiology/Data Analyst II (Hybrid Schedule)"/>
    <s v="Rancho Cucamonga, CA"/>
    <x v="0"/>
    <x v="0"/>
    <x v="2"/>
    <x v="11000"/>
    <x v="1509"/>
    <s v="IEHP"/>
    <s v="['sas', 'sas', 'crystal', 'ms access', 'spss', 'ssrs', 'excel', 'word']"/>
  </r>
  <r>
    <x v="2"/>
    <s v="Data Analyst"/>
    <s v="Auburn, AL"/>
    <x v="0"/>
    <x v="0"/>
    <x v="2"/>
    <x v="11001"/>
    <x v="239"/>
    <s v="Holland Homes, LLC"/>
    <s v="['power bi']"/>
  </r>
  <r>
    <x v="8"/>
    <s v="Senior Director, Data Science - Content &amp; Growth (Remote)"/>
    <s v="Anywhere"/>
    <x v="0"/>
    <x v="1"/>
    <x v="2"/>
    <x v="11002"/>
    <x v="1039"/>
    <s v="Dotdash Meredith"/>
    <m/>
  </r>
  <r>
    <x v="0"/>
    <s v="Lead Data Scientist"/>
    <s v="San Francisco, CA"/>
    <x v="0"/>
    <x v="0"/>
    <x v="2"/>
    <x v="11003"/>
    <x v="51"/>
    <s v="Jobot"/>
    <s v="['pytorch', 'tensorflow', 'opencv']"/>
  </r>
  <r>
    <x v="1"/>
    <s v="Azure Cloud Data Engineer"/>
    <s v="United States"/>
    <x v="0"/>
    <x v="0"/>
    <x v="2"/>
    <x v="11004"/>
    <x v="10"/>
    <s v="Selby Jennings"/>
    <s v="['sql', 'python', 'sql server', 'azure', 'databricks', 'oracle', 'spark', 'hadoop']"/>
  </r>
  <r>
    <x v="1"/>
    <s v="Principal, Data Engineer"/>
    <s v="United States"/>
    <x v="0"/>
    <x v="0"/>
    <x v="2"/>
    <x v="11005"/>
    <x v="191"/>
    <s v="Ingram Micro"/>
    <s v="['sql', 'nosql', 'python', 'java', 'spark', 'kafka', 'airflow', 'ssis', 'sap', 'flow']"/>
  </r>
  <r>
    <x v="1"/>
    <s v="Data Engineer"/>
    <s v="Lutz, FL"/>
    <x v="0"/>
    <x v="0"/>
    <x v="2"/>
    <x v="11006"/>
    <x v="33"/>
    <s v="MyCare Medical Group"/>
    <s v="['sql', 'python', 'redshift', 'snowflake', 'azure', 'hadoop', 'spark', 'linux', 'tableau', 'power bi', 'looker', 'outlook', 'git', 'jenkins']"/>
  </r>
  <r>
    <x v="0"/>
    <s v="Data Scientist"/>
    <s v="Seville, Spain"/>
    <x v="0"/>
    <x v="0"/>
    <x v="20"/>
    <x v="11007"/>
    <x v="212"/>
    <s v="Uni Systems"/>
    <s v="['python', 'sql', 'nosql', 'selenium', 'gitlab']"/>
  </r>
  <r>
    <x v="6"/>
    <s v="Senior Data Analyst -  Marketing Analytics"/>
    <s v="Berlin, Germany"/>
    <x v="1"/>
    <x v="0"/>
    <x v="9"/>
    <x v="11008"/>
    <x v="46"/>
    <s v="Back Market"/>
    <s v="['sql']"/>
  </r>
  <r>
    <x v="2"/>
    <s v="Lead Data Analyst, Influence Operations - USDS"/>
    <s v="Mountain View, CA"/>
    <x v="0"/>
    <x v="0"/>
    <x v="2"/>
    <x v="11009"/>
    <x v="384"/>
    <s v="TikTok"/>
    <s v="['sql', 'express']"/>
  </r>
  <r>
    <x v="8"/>
    <s v="Senior Data Scientist (Greater NYC Area, NY)"/>
    <s v="New York, NY"/>
    <x v="0"/>
    <x v="0"/>
    <x v="2"/>
    <x v="11010"/>
    <x v="865"/>
    <s v="Rokt"/>
    <s v="['sql', 'aws', 'spark']"/>
  </r>
  <r>
    <x v="2"/>
    <s v="Head Start Grants Specialist/Data Analyst- Region IV"/>
    <s v="Atlanta, GA"/>
    <x v="0"/>
    <x v="0"/>
    <x v="2"/>
    <x v="11011"/>
    <x v="1782"/>
    <s v="ICF"/>
    <s v="['sheets', 'outlook', 'word', 'excel', 'powerpoint']"/>
  </r>
  <r>
    <x v="8"/>
    <s v="Senior Data Scientist, Marketing"/>
    <s v="Anywhere"/>
    <x v="0"/>
    <x v="1"/>
    <x v="2"/>
    <x v="11012"/>
    <x v="71"/>
    <s v="Harnham"/>
    <s v="['sql']"/>
  </r>
  <r>
    <x v="1"/>
    <s v="[EA]-Big data engineer"/>
    <s v="Vietnam"/>
    <x v="0"/>
    <x v="0"/>
    <x v="16"/>
    <x v="11013"/>
    <x v="88"/>
    <s v="Bosch Group"/>
    <s v="['java', 'hadoop', 'spark', 'unix', 'sap', 'yarn']"/>
  </r>
  <r>
    <x v="1"/>
    <s v="Sr Cloud Data Engineer"/>
    <s v="Anywhere"/>
    <x v="1"/>
    <x v="1"/>
    <x v="2"/>
    <x v="11014"/>
    <x v="62"/>
    <s v="Smart Solutions, Inc."/>
    <s v="['python', 'sql', 'azure', 'pyspark']"/>
  </r>
  <r>
    <x v="2"/>
    <s v="Data Analyst"/>
    <s v="Anywhere"/>
    <x v="1"/>
    <x v="1"/>
    <x v="2"/>
    <x v="11015"/>
    <x v="17"/>
    <s v="Convergenz"/>
    <s v="['sql', 'sas', 'sas', 'r', 'tableau', 'power bi']"/>
  </r>
  <r>
    <x v="8"/>
    <s v="Senior Data Scientist"/>
    <s v="Palo Alto, CA"/>
    <x v="0"/>
    <x v="0"/>
    <x v="2"/>
    <x v="11016"/>
    <x v="59"/>
    <s v="Stelo Talent"/>
    <s v="['excel']"/>
  </r>
  <r>
    <x v="0"/>
    <s v="Data Scientist I/II (Savings Products)"/>
    <s v="Winchester, VA"/>
    <x v="0"/>
    <x v="0"/>
    <x v="2"/>
    <x v="11017"/>
    <x v="95"/>
    <s v="Navy Federal Credit Union"/>
    <s v="['python', 'r', 'scala', 'sql', 'azure', 'databricks', 'aws', 'spark', 'matplotlib', 'ggplot2', 'hadoop', 'word', 'power bi', 'tableau', 'spreadsheet', 'excel', 'powerpoint']"/>
  </r>
  <r>
    <x v="2"/>
    <s v="Data Analyst"/>
    <s v="West Caldwell, NJ"/>
    <x v="0"/>
    <x v="0"/>
    <x v="2"/>
    <x v="11018"/>
    <x v="20"/>
    <s v="AbilityMarket"/>
    <s v="['excel', 'word', 'spreadsheet']"/>
  </r>
  <r>
    <x v="2"/>
    <s v="Data Science Analyst"/>
    <s v="Florida City, FL"/>
    <x v="0"/>
    <x v="0"/>
    <x v="2"/>
    <x v="11019"/>
    <x v="20"/>
    <s v="Acadia Technologies, Inc."/>
    <m/>
  </r>
  <r>
    <x v="2"/>
    <s v="Data Analyst- Hybrid"/>
    <s v="Washington, DC"/>
    <x v="0"/>
    <x v="0"/>
    <x v="2"/>
    <x v="11020"/>
    <x v="1724"/>
    <s v="Universal Service Administrative Company"/>
    <s v="['sql', 'r', 'python', 'tableau', 'excel']"/>
  </r>
  <r>
    <x v="2"/>
    <s v="Associate Director- Data Insights"/>
    <s v="Anywhere"/>
    <x v="0"/>
    <x v="1"/>
    <x v="2"/>
    <x v="11021"/>
    <x v="1783"/>
    <s v="AT&amp;T"/>
    <s v="['sql', 'python', 'r', 'azure', 'aws', 'databricks', 'pyspark', 'pandas', 'jupyter', 'tableau', 'power bi', 'excel', 'powerpoint']"/>
  </r>
  <r>
    <x v="4"/>
    <s v="Jr. Business Analyst"/>
    <s v="Dallas, TX"/>
    <x v="0"/>
    <x v="0"/>
    <x v="2"/>
    <x v="11022"/>
    <x v="147"/>
    <s v="Real Time Resolutions Inc"/>
    <s v="['r', 'python', 'sql', 'visio', 'outlook', 'excel', 'word', 'powerpoint', 'power bi', 'jira', 'confluence', 'trello']"/>
  </r>
  <r>
    <x v="1"/>
    <s v="Data Engineer"/>
    <s v="Mission Viejo, CA"/>
    <x v="0"/>
    <x v="0"/>
    <x v="1"/>
    <x v="11023"/>
    <x v="71"/>
    <s v="Insight Global"/>
    <s v="['sql', 'python', 'snowflake', 'ssis', 'flow']"/>
  </r>
  <r>
    <x v="2"/>
    <s v="Jr Logistics Data Analyst Tableau (Evening Shift)"/>
    <s v="Monterrey, Nuevo Leon, Mexico"/>
    <x v="0"/>
    <x v="0"/>
    <x v="22"/>
    <x v="11024"/>
    <x v="83"/>
    <s v="Charger Logistics Inc"/>
    <s v="['tableau', 'excel', 'power bi']"/>
  </r>
  <r>
    <x v="8"/>
    <s v="Senior Data Scientist - Delivery Technology (Austin, TX or Remote)"/>
    <s v="Anywhere"/>
    <x v="0"/>
    <x v="1"/>
    <x v="2"/>
    <x v="11025"/>
    <x v="1767"/>
    <s v="Gopuff"/>
    <s v="['python', 'sql', 'snowflake', 'databricks', 'azure', 'looker', 'tableau']"/>
  </r>
  <r>
    <x v="2"/>
    <s v="BI Data Analyst IV"/>
    <s v="Anywhere"/>
    <x v="0"/>
    <x v="1"/>
    <x v="2"/>
    <x v="11026"/>
    <x v="1784"/>
    <s v="Kern Health Systems"/>
    <s v="['sql', 'sas', 'sas', 'excel']"/>
  </r>
  <r>
    <x v="0"/>
    <s v="Data Science Manager, Growth Intelligence And Machine Learning"/>
    <s v="San Francisco, CA"/>
    <x v="0"/>
    <x v="0"/>
    <x v="2"/>
    <x v="11027"/>
    <x v="252"/>
    <s v="Stripe"/>
    <s v="['r', 'python', 'sql', 'flow']"/>
  </r>
  <r>
    <x v="8"/>
    <s v="Senior Data Scientist"/>
    <s v="Anywhere"/>
    <x v="0"/>
    <x v="1"/>
    <x v="2"/>
    <x v="11028"/>
    <x v="34"/>
    <s v="Gravity IT Resources"/>
    <s v="['python', 'sql', 'gcp', 'aws', 'azure', 'spark', 'pandas', 'git', 'docker']"/>
  </r>
  <r>
    <x v="2"/>
    <s v="Data Analyst - Administrative Assistant - US Marshals Service"/>
    <s v="Georgia"/>
    <x v="0"/>
    <x v="0"/>
    <x v="2"/>
    <x v="11029"/>
    <x v="282"/>
    <s v="Tuba Group, Inc."/>
    <s v="['word', 'spreadsheet']"/>
  </r>
  <r>
    <x v="0"/>
    <s v="Data Scientist, Product Analytics"/>
    <s v="United States"/>
    <x v="0"/>
    <x v="0"/>
    <x v="2"/>
    <x v="11030"/>
    <x v="2"/>
    <s v="Etsy"/>
    <s v="['sql']"/>
  </r>
  <r>
    <x v="2"/>
    <s v="Business/Data Analyst Onsite in Sacramento"/>
    <s v="Sacramento, CA"/>
    <x v="0"/>
    <x v="0"/>
    <x v="2"/>
    <x v="11031"/>
    <x v="231"/>
    <s v="Ledgent Technology"/>
    <s v="['sql', 'excel', 'word', 'outlook', 'powerpoint']"/>
  </r>
  <r>
    <x v="3"/>
    <s v="Senior Data Engineer"/>
    <s v="New York, NY"/>
    <x v="0"/>
    <x v="0"/>
    <x v="2"/>
    <x v="11032"/>
    <x v="122"/>
    <s v="Pridevel Consulting, Inc"/>
    <s v="['python', 'sql', 'postgresql', 'aws', 'snowflake', 'tableau']"/>
  </r>
  <r>
    <x v="6"/>
    <s v="Senior Vice President. Media Analytics and Data Strategy"/>
    <m/>
    <x v="0"/>
    <x v="0"/>
    <x v="2"/>
    <x v="11033"/>
    <x v="277"/>
    <s v="Analytic Recruiting Inc."/>
    <s v="['sql', 'python', 'r', 'sas', 'sas', 'spss', 'tableau', 'power bi']"/>
  </r>
  <r>
    <x v="1"/>
    <s v="Data Engineer"/>
    <m/>
    <x v="0"/>
    <x v="0"/>
    <x v="1"/>
    <x v="11034"/>
    <x v="1785"/>
    <s v="Greenfield Source"/>
    <s v="['python', 'go', 'linux', 'excel']"/>
  </r>
  <r>
    <x v="0"/>
    <s v="Data Scientist"/>
    <s v="Anywhere"/>
    <x v="0"/>
    <x v="1"/>
    <x v="1"/>
    <x v="11035"/>
    <x v="94"/>
    <s v="Centific"/>
    <s v="['c#', 'python', 'sql', 'jupyter']"/>
  </r>
  <r>
    <x v="0"/>
    <s v="Jr. Data Scientist"/>
    <s v="Georgia"/>
    <x v="0"/>
    <x v="0"/>
    <x v="2"/>
    <x v="11036"/>
    <x v="198"/>
    <s v="Petram Search Group"/>
    <s v="['sql', 'python', 'vba', 'r', 'sas', 'sas', 'hadoop', 'spark', 'unix', 'tableau', 'excel', 'powerpoint']"/>
  </r>
  <r>
    <x v="0"/>
    <s v="Lead Data Scientist- Credit Risk Modeling and Validation CCAR/CECL..."/>
    <s v="Irving, TX"/>
    <x v="0"/>
    <x v="0"/>
    <x v="1"/>
    <x v="11037"/>
    <x v="731"/>
    <s v="Citi"/>
    <s v="['word', 'excel', 'powerpoint']"/>
  </r>
  <r>
    <x v="5"/>
    <s v="Entry-level IT Analyst"/>
    <s v="Dallas, TX"/>
    <x v="0"/>
    <x v="0"/>
    <x v="2"/>
    <x v="11038"/>
    <x v="282"/>
    <s v="Year Up"/>
    <m/>
  </r>
  <r>
    <x v="2"/>
    <s v="Data Analyst"/>
    <s v="Paris, France"/>
    <x v="0"/>
    <x v="0"/>
    <x v="27"/>
    <x v="11039"/>
    <x v="147"/>
    <s v="Assembly"/>
    <s v="['assembly', 'sql', 'sheets', 'looker', 'tableau']"/>
  </r>
  <r>
    <x v="2"/>
    <s v="Director of Outcomes and Assessment/Data Analyst - New Hire..."/>
    <s v="York, PA"/>
    <x v="0"/>
    <x v="0"/>
    <x v="2"/>
    <x v="11040"/>
    <x v="1786"/>
    <s v="Community Progress Council"/>
    <m/>
  </r>
  <r>
    <x v="1"/>
    <s v="Staff Data Engineer / Spark / $280,000 / Palo Alto"/>
    <s v="Palo Alto, CA"/>
    <x v="0"/>
    <x v="0"/>
    <x v="2"/>
    <x v="11041"/>
    <x v="673"/>
    <s v="Signify Technology"/>
    <s v="['scala', 'python', 'spark', 'airflow']"/>
  </r>
  <r>
    <x v="1"/>
    <s v="Data Engineer"/>
    <s v="Las Vegas, NV"/>
    <x v="1"/>
    <x v="0"/>
    <x v="2"/>
    <x v="11042"/>
    <x v="28"/>
    <s v="Taurean Consulting"/>
    <s v="['sql', 'excel', 'ssis', 'ssrs']"/>
  </r>
  <r>
    <x v="1"/>
    <s v="Data Engineer/ PLSQL Developer"/>
    <s v="Anywhere"/>
    <x v="1"/>
    <x v="1"/>
    <x v="2"/>
    <x v="11043"/>
    <x v="198"/>
    <s v="Harrison National Employment"/>
    <s v="['sql', 'snowflake', 'oracle', 'looker', 'git']"/>
  </r>
  <r>
    <x v="6"/>
    <s v="Senior Data Analyst"/>
    <s v="Chicago, IL"/>
    <x v="0"/>
    <x v="0"/>
    <x v="2"/>
    <x v="11044"/>
    <x v="694"/>
    <s v="Elevance Health"/>
    <m/>
  </r>
  <r>
    <x v="6"/>
    <s v="Senior Customer Data Analyst"/>
    <s v="Oakland, CA"/>
    <x v="0"/>
    <x v="0"/>
    <x v="2"/>
    <x v="11045"/>
    <x v="863"/>
    <s v="PG&amp;E Corporation"/>
    <s v="['c', 'sql', 'oracle', 'snowflake', 'cordova', 'power bi', 'tableau']"/>
  </r>
  <r>
    <x v="1"/>
    <s v="Data Analytics Engineer"/>
    <s v="Bengaluru, Karnataka, India"/>
    <x v="0"/>
    <x v="0"/>
    <x v="7"/>
    <x v="11046"/>
    <x v="16"/>
    <s v="Bosch Group"/>
    <s v="['sql', 'jupyter', 'pyspark', 'tableau']"/>
  </r>
  <r>
    <x v="2"/>
    <s v="Data Analyst"/>
    <s v="Lisbon, Portugal"/>
    <x v="0"/>
    <x v="0"/>
    <x v="12"/>
    <x v="11047"/>
    <x v="688"/>
    <s v="AUTODOC"/>
    <s v="['sql', 'r']"/>
  </r>
  <r>
    <x v="0"/>
    <s v="Impact Data Manager"/>
    <s v="Bogotá, Bogota, Colombia"/>
    <x v="0"/>
    <x v="0"/>
    <x v="32"/>
    <x v="11048"/>
    <x v="1446"/>
    <s v="Kiva"/>
    <s v="['r', 'python', 'sheets', 'looker', 'tableau', 'spss', 'power bi']"/>
  </r>
  <r>
    <x v="0"/>
    <s v="Data Scientist"/>
    <s v="Anywhere"/>
    <x v="0"/>
    <x v="1"/>
    <x v="1"/>
    <x v="11049"/>
    <x v="71"/>
    <s v="Apex Systems"/>
    <s v="['python', 'pytorch', 'tensorflow']"/>
  </r>
  <r>
    <x v="8"/>
    <s v="Sr. Data Scientist 17960"/>
    <s v="Anywhere"/>
    <x v="0"/>
    <x v="1"/>
    <x v="1"/>
    <x v="11050"/>
    <x v="1787"/>
    <s v="Collaborative Mind LLC"/>
    <s v="['python', 'java', 'scala', 'rust', 'sql', 'hadoop', 'spark', 'airflow', 'docker']"/>
  </r>
  <r>
    <x v="2"/>
    <s v="Data Analyst"/>
    <s v="San Antonio, TX"/>
    <x v="0"/>
    <x v="0"/>
    <x v="2"/>
    <x v="11051"/>
    <x v="1788"/>
    <s v="WS ALAMO"/>
    <s v="['sas', 'sas', 'r', 'python', 'spss', 'tableau', 'word', 'powerpoint', 'excel']"/>
  </r>
  <r>
    <x v="6"/>
    <s v="Senior Data Analyst - US IT FP&amp;A"/>
    <s v="Waltham, MA"/>
    <x v="0"/>
    <x v="0"/>
    <x v="2"/>
    <x v="11052"/>
    <x v="57"/>
    <s v="NATIONAL GRID CO USA (NE POWER)"/>
    <s v="['sql', 'sql server', 'excel', 'power bi', 'ssis', 'word', 'powerpoint', 'visio']"/>
  </r>
  <r>
    <x v="6"/>
    <s v="Senior FP&amp;A Data Analyst"/>
    <s v="Milan, Metropolitan City of Milan, Italy"/>
    <x v="0"/>
    <x v="0"/>
    <x v="49"/>
    <x v="11053"/>
    <x v="46"/>
    <s v="MotorK"/>
    <s v="['sql', 'bigquery', 'spark']"/>
  </r>
  <r>
    <x v="2"/>
    <s v="Data Analyst"/>
    <s v="Washington, DC"/>
    <x v="5"/>
    <x v="0"/>
    <x v="2"/>
    <x v="11054"/>
    <x v="1789"/>
    <s v="US Federal Energy Regulatory Commission"/>
    <s v="['go', 'c', 'power bi']"/>
  </r>
  <r>
    <x v="2"/>
    <s v="Data Analyst"/>
    <s v="Taiwan"/>
    <x v="0"/>
    <x v="0"/>
    <x v="40"/>
    <x v="11055"/>
    <x v="116"/>
    <s v="NielsenIQ"/>
    <s v="['vba', 'flow']"/>
  </r>
  <r>
    <x v="2"/>
    <s v="Data Analyst"/>
    <s v="East Rutherford, NJ"/>
    <x v="0"/>
    <x v="0"/>
    <x v="2"/>
    <x v="11056"/>
    <x v="57"/>
    <s v="Mason Frank International, Leader In Salesforce Recruitment"/>
    <s v="['azure', 'excel', 'power bi']"/>
  </r>
  <r>
    <x v="4"/>
    <s v="Senior Business Intelligence Analyst/Developer"/>
    <s v="Sofia, Bulgaria"/>
    <x v="0"/>
    <x v="0"/>
    <x v="15"/>
    <x v="11057"/>
    <x v="137"/>
    <s v="Acronis"/>
    <s v="['sql', 't-sql', 'python', 'ssis', 'ssrs', 'qlik', 'git']"/>
  </r>
  <r>
    <x v="0"/>
    <s v="Data Scientist II"/>
    <s v="Lexington, KY"/>
    <x v="0"/>
    <x v="0"/>
    <x v="2"/>
    <x v="11058"/>
    <x v="1344"/>
    <s v="University of Kentucky"/>
    <s v="['r', 'python', 'java', 'javascript', 'aws']"/>
  </r>
  <r>
    <x v="1"/>
    <s v="Data Engineer"/>
    <s v="Bengaluru, Karnataka, India"/>
    <x v="0"/>
    <x v="0"/>
    <x v="7"/>
    <x v="11059"/>
    <x v="56"/>
    <s v="Bosch Group"/>
    <s v="['python', 'shell', 'sql', 'scala', 'nosql', 'azure', 'spark', 'hadoop', 'github']"/>
  </r>
  <r>
    <x v="2"/>
    <s v="Data Analyst"/>
    <s v="City of Industry, CA"/>
    <x v="0"/>
    <x v="0"/>
    <x v="2"/>
    <x v="11060"/>
    <x v="80"/>
    <s v="Emtek Products"/>
    <s v="['sql', 'python', 'r', 'oracle', 'tableau', 'power bi', 'excel', 'trello']"/>
  </r>
  <r>
    <x v="2"/>
    <s v="Billing / Data Analyst"/>
    <s v="Colombo, Sri Lanka"/>
    <x v="0"/>
    <x v="0"/>
    <x v="86"/>
    <x v="11061"/>
    <x v="306"/>
    <s v="Inivos"/>
    <s v="['sql', 'excel']"/>
  </r>
  <r>
    <x v="2"/>
    <s v="Data Analyst POEI - Ecole de la Data &amp; de l'IA - Promotion 202307"/>
    <s v="France"/>
    <x v="0"/>
    <x v="0"/>
    <x v="27"/>
    <x v="11062"/>
    <x v="141"/>
    <s v="Business &amp; Decision"/>
    <s v="['sql']"/>
  </r>
  <r>
    <x v="0"/>
    <s v="Data Scientist"/>
    <s v="Boston, MA"/>
    <x v="0"/>
    <x v="0"/>
    <x v="2"/>
    <x v="11063"/>
    <x v="67"/>
    <s v="GradBay"/>
    <s v="['sql', 'sql server', 'tableau']"/>
  </r>
  <r>
    <x v="0"/>
    <s v="Data Scientist"/>
    <s v="Oakbrook Terrace, IL"/>
    <x v="1"/>
    <x v="0"/>
    <x v="2"/>
    <x v="11064"/>
    <x v="94"/>
    <s v="Insight Global"/>
    <s v="['go', 'python', 'r']"/>
  </r>
  <r>
    <x v="2"/>
    <s v="Data Analyst/Senior Data Analyst"/>
    <s v="Carmel, IN"/>
    <x v="0"/>
    <x v="0"/>
    <x v="2"/>
    <x v="11065"/>
    <x v="767"/>
    <s v="Liberty Mutual Insurance"/>
    <s v="['sql', 'excel']"/>
  </r>
  <r>
    <x v="0"/>
    <s v="Staff Data Scientist, Product Analytics (Atlanta, GA)"/>
    <s v="Atlanta, GA"/>
    <x v="0"/>
    <x v="0"/>
    <x v="2"/>
    <x v="11066"/>
    <x v="1447"/>
    <s v="Gusto"/>
    <s v="['sql', 'python', 'r']"/>
  </r>
  <r>
    <x v="2"/>
    <s v="Data Analyst"/>
    <s v="Charlotte, NC"/>
    <x v="0"/>
    <x v="0"/>
    <x v="2"/>
    <x v="11067"/>
    <x v="147"/>
    <s v="OpenFiber USA"/>
    <s v="['word', 'excel', 'powerpoint', 'outlook']"/>
  </r>
  <r>
    <x v="6"/>
    <s v="Sr. Data Analyst (Local Remote)"/>
    <s v="Anywhere"/>
    <x v="0"/>
    <x v="1"/>
    <x v="2"/>
    <x v="11068"/>
    <x v="198"/>
    <s v="Robert Half"/>
    <s v="['sql', 'snowflake', 'power bi', 'dax']"/>
  </r>
  <r>
    <x v="2"/>
    <s v="Administrative/Data Analyst"/>
    <s v="Austin, TX"/>
    <x v="0"/>
    <x v="0"/>
    <x v="2"/>
    <x v="11069"/>
    <x v="159"/>
    <s v="One Federal Solution"/>
    <s v="['word', 'spreadsheet', 'excel']"/>
  </r>
  <r>
    <x v="7"/>
    <s v="Deep Learning Engineer"/>
    <s v="Paris, France"/>
    <x v="0"/>
    <x v="0"/>
    <x v="27"/>
    <x v="11070"/>
    <x v="196"/>
    <s v="Norbert Health"/>
    <s v="['python']"/>
  </r>
  <r>
    <x v="8"/>
    <s v="Senior Data Scientist - Remote/Flex"/>
    <s v="Anywhere"/>
    <x v="0"/>
    <x v="1"/>
    <x v="2"/>
    <x v="11071"/>
    <x v="1790"/>
    <s v="Clinician Nexus"/>
    <s v="['python', 'r', 'sql', 'aws', 'azure', 'databricks', 'pandas', 'numpy', 'matplotlib', 'pytorch', 'tensorflow', 'scikit-learn', 'power bi', 'tableau']"/>
  </r>
  <r>
    <x v="0"/>
    <s v="Threat Analytics Data Scientist"/>
    <s v="United Kingdom"/>
    <x v="0"/>
    <x v="0"/>
    <x v="6"/>
    <x v="11072"/>
    <x v="867"/>
    <s v="Deutsche Bank"/>
    <s v="['oracle']"/>
  </r>
  <r>
    <x v="2"/>
    <s v="Financial Data Analyst"/>
    <s v="Baltimore, MD"/>
    <x v="0"/>
    <x v="0"/>
    <x v="2"/>
    <x v="11073"/>
    <x v="1791"/>
    <s v="Veritas Partners"/>
    <s v="['excel']"/>
  </r>
  <r>
    <x v="2"/>
    <s v="Data Analyst"/>
    <s v="North Hollywood, CA"/>
    <x v="0"/>
    <x v="0"/>
    <x v="2"/>
    <x v="11074"/>
    <x v="159"/>
    <s v="Robert Half"/>
    <s v="['sql', 'excel']"/>
  </r>
  <r>
    <x v="6"/>
    <s v="Senior Financial Data Analyst"/>
    <s v="Albuquerque, NM"/>
    <x v="0"/>
    <x v="0"/>
    <x v="1"/>
    <x v="11075"/>
    <x v="1792"/>
    <s v="Central New Mexico Community College"/>
    <m/>
  </r>
  <r>
    <x v="0"/>
    <s v="Data Scientist"/>
    <s v="British Columbia, Canada"/>
    <x v="0"/>
    <x v="0"/>
    <x v="23"/>
    <x v="11076"/>
    <x v="1793"/>
    <s v="TransLink"/>
    <s v="['sql', 'python', 'r', 'go', 'tableau', 'power bi']"/>
  </r>
  <r>
    <x v="2"/>
    <s v="Associate Research/Data Analyst (4809061)"/>
    <s v="Jefferson City, MO"/>
    <x v="0"/>
    <x v="0"/>
    <x v="2"/>
    <x v="11077"/>
    <x v="538"/>
    <s v="State of Missouri"/>
    <s v="['sas', 'sas', 'crystal', 'tableau']"/>
  </r>
  <r>
    <x v="6"/>
    <s v="Sr. Analyst, Client-Facing Data Analytics"/>
    <s v="Atlanta, GA"/>
    <x v="0"/>
    <x v="0"/>
    <x v="2"/>
    <x v="11078"/>
    <x v="17"/>
    <s v="JCW"/>
    <s v="['sql', 'tableau']"/>
  </r>
  <r>
    <x v="6"/>
    <s v="Senior Analyst, Data Governance and Standardization (Senior..."/>
    <s v="New York, NY"/>
    <x v="0"/>
    <x v="0"/>
    <x v="2"/>
    <x v="11079"/>
    <x v="17"/>
    <s v="NYC Health + Hospitals"/>
    <m/>
  </r>
  <r>
    <x v="8"/>
    <s v="Senior Data Scientist | Hedge Fund | $200-300k"/>
    <m/>
    <x v="0"/>
    <x v="0"/>
    <x v="2"/>
    <x v="11080"/>
    <x v="112"/>
    <s v="Orbis"/>
    <s v="['python', 'sql', 'c++', 'java', 'c#', 'perl']"/>
  </r>
  <r>
    <x v="1"/>
    <s v="Azure Data Engineer"/>
    <s v="Belgrade, Serbia"/>
    <x v="0"/>
    <x v="0"/>
    <x v="66"/>
    <x v="11081"/>
    <x v="137"/>
    <s v="Bosch Group"/>
    <s v="['azure', 'terraform', 'git']"/>
  </r>
  <r>
    <x v="2"/>
    <s v="Workforce Data Analyst, Recruitment"/>
    <s v="New York, NY"/>
    <x v="0"/>
    <x v="0"/>
    <x v="2"/>
    <x v="11082"/>
    <x v="1794"/>
    <s v="NYC Administration for Children's Services"/>
    <s v="['go', 'cognos', 'excel', 'power bi']"/>
  </r>
  <r>
    <x v="5"/>
    <s v="Blockscope - Backend Engineer"/>
    <s v="Anywhere"/>
    <x v="0"/>
    <x v="1"/>
    <x v="44"/>
    <x v="11083"/>
    <x v="122"/>
    <s v="Blockscope"/>
    <s v="['python', 'javascript', 'mongodb', 'mongodb', 'cassandra', 'bigquery', 'react.js', 'word']"/>
  </r>
  <r>
    <x v="0"/>
    <s v="Data Scientist"/>
    <s v="Tampa, FL"/>
    <x v="0"/>
    <x v="0"/>
    <x v="2"/>
    <x v="11084"/>
    <x v="122"/>
    <s v="Plaxonic Technologies"/>
    <s v="['java', 'aws']"/>
  </r>
  <r>
    <x v="1"/>
    <s v="ML Data Engineer (Dallas, TX)"/>
    <s v="Texas"/>
    <x v="0"/>
    <x v="0"/>
    <x v="1"/>
    <x v="11085"/>
    <x v="780"/>
    <s v="Cognizant"/>
    <s v="['sql', 'scala', 'databricks', 'aws', 'redshift', 'spark']"/>
  </r>
  <r>
    <x v="0"/>
    <s v="Data Science Manager, Risk Interventions - Remote. Job in Atlanta..."/>
    <s v="Atlanta, GA"/>
    <x v="0"/>
    <x v="0"/>
    <x v="2"/>
    <x v="11086"/>
    <x v="252"/>
    <s v="Stripe"/>
    <s v="['python', 'sql', 'spark']"/>
  </r>
  <r>
    <x v="4"/>
    <s v="Junior Business Analyst (hybrid) - Delray Beach $75K"/>
    <s v="Delray Beach, FL"/>
    <x v="0"/>
    <x v="0"/>
    <x v="2"/>
    <x v="11087"/>
    <x v="20"/>
    <s v="LHH"/>
    <s v="['spring', 'express', 'excel']"/>
  </r>
  <r>
    <x v="1"/>
    <s v="Data Engineer with aws"/>
    <s v="Knoxville, TN"/>
    <x v="0"/>
    <x v="0"/>
    <x v="1"/>
    <x v="11088"/>
    <x v="576"/>
    <s v="CGI Group, Inc."/>
    <s v="['python', 'scala', 'java', 'c', 'aws', 'snowflake', 'git', 'terraform']"/>
  </r>
  <r>
    <x v="2"/>
    <s v="Data Analyst - Remote | WFH"/>
    <s v="Anywhere"/>
    <x v="0"/>
    <x v="1"/>
    <x v="2"/>
    <x v="11089"/>
    <x v="1795"/>
    <s v="Get It Recruit - Technology"/>
    <s v="['sql', 'r', 'python', 'snowflake', 'redshift', 'tableau', 'looker']"/>
  </r>
  <r>
    <x v="4"/>
    <s v="Business Support Analyst I"/>
    <s v="Texas"/>
    <x v="0"/>
    <x v="0"/>
    <x v="1"/>
    <x v="11090"/>
    <x v="1796"/>
    <s v="USAA"/>
    <s v="['sql', 'phoenix', 'visio', 'excel', 'tableau', 'outlook', 'word', 'powerpoint', 'sharepoint']"/>
  </r>
  <r>
    <x v="0"/>
    <s v="Head of Data &amp; Insights (m/f/d)"/>
    <s v="Ballerup, Denmark"/>
    <x v="0"/>
    <x v="0"/>
    <x v="5"/>
    <x v="11091"/>
    <x v="402"/>
    <s v="Nets"/>
    <s v="['go', 'flow']"/>
  </r>
  <r>
    <x v="1"/>
    <s v="Data Scientist / Data Engineer"/>
    <s v="New York, NY"/>
    <x v="0"/>
    <x v="0"/>
    <x v="2"/>
    <x v="11092"/>
    <x v="71"/>
    <s v="AllocateRite"/>
    <s v="['python', 'r', 'scala', 'aws']"/>
  </r>
  <r>
    <x v="2"/>
    <s v="Data Analyst"/>
    <s v="Dubai - United Arab Emirates"/>
    <x v="0"/>
    <x v="0"/>
    <x v="67"/>
    <x v="11093"/>
    <x v="46"/>
    <s v="invygo"/>
    <s v="['sql', 'python', 'r', 'tableau', 'power bi']"/>
  </r>
  <r>
    <x v="0"/>
    <s v="Full Stack Data Scientist"/>
    <s v="St Paul, MN"/>
    <x v="0"/>
    <x v="0"/>
    <x v="2"/>
    <x v="11094"/>
    <x v="39"/>
    <s v="KonnectingTree Inc"/>
    <s v="['python', 'sql', 'pandas', 'plotly', 'jupyter', 'scikit-learn', 'matplotlib', 'flask', 'linux', 'docker', 'confluence']"/>
  </r>
  <r>
    <x v="0"/>
    <s v="Data Scientist I/II (Savings Products)"/>
    <s v="Winchester, VA"/>
    <x v="0"/>
    <x v="0"/>
    <x v="2"/>
    <x v="11095"/>
    <x v="95"/>
    <s v="Navy Federal Credit Union"/>
    <s v="['python', 'r', 'scala', 'sql', 'azure', 'databricks', 'aws', 'spark', 'matplotlib', 'ggplot2', 'hadoop', 'word', 'power bi', 'tableau', 'spreadsheet', 'excel', 'powerpoint']"/>
  </r>
  <r>
    <x v="1"/>
    <s v="MLOps / Data Engineer at YC-backed AI startup"/>
    <s v="Anywhere"/>
    <x v="0"/>
    <x v="1"/>
    <x v="45"/>
    <x v="11096"/>
    <x v="23"/>
    <s v="Cerrion"/>
    <s v="['mongodb', 'mongodb', 'python', 'nosql', 'kafka', 'pytorch', 'kubernetes', 'docker', 'git']"/>
  </r>
  <r>
    <x v="2"/>
    <s v="Sr. Security Analytics Engineer"/>
    <s v="San Mateo, CA"/>
    <x v="0"/>
    <x v="0"/>
    <x v="2"/>
    <x v="11097"/>
    <x v="56"/>
    <s v="Snowflake Inc."/>
    <s v="['sql', 'python', 'snowflake']"/>
  </r>
  <r>
    <x v="8"/>
    <s v="Senior Data Scientist"/>
    <s v="Anywhere"/>
    <x v="0"/>
    <x v="1"/>
    <x v="1"/>
    <x v="11098"/>
    <x v="2"/>
    <s v="Conservation Labs"/>
    <s v="['r', 'python', 'sql', 'aws', 'tensorflow', 'excel', 'sheets']"/>
  </r>
  <r>
    <x v="2"/>
    <s v="Data Analyst"/>
    <s v="East Rockland Key, FL"/>
    <x v="0"/>
    <x v="0"/>
    <x v="2"/>
    <x v="11099"/>
    <x v="88"/>
    <s v="Acacia Network"/>
    <s v="['windows', 'spreadsheet', 'excel', 'powerpoint']"/>
  </r>
  <r>
    <x v="2"/>
    <s v="Data Analyst"/>
    <s v="New York, NY"/>
    <x v="0"/>
    <x v="0"/>
    <x v="2"/>
    <x v="11100"/>
    <x v="120"/>
    <s v="Pelago (formerly Quit Genius)"/>
    <s v="['sql', 'tableau', 'looker', 'jira']"/>
  </r>
  <r>
    <x v="8"/>
    <s v="Senior Vice President (SVP) of Data Science and Business..."/>
    <s v="New York, NY"/>
    <x v="0"/>
    <x v="0"/>
    <x v="2"/>
    <x v="11101"/>
    <x v="164"/>
    <s v="Publicis Groupe"/>
    <s v="['excel', 'jira', 'confluence']"/>
  </r>
  <r>
    <x v="2"/>
    <s v="Senior Accountant / Data Analyst"/>
    <s v="East Syracuse, NY"/>
    <x v="0"/>
    <x v="0"/>
    <x v="2"/>
    <x v="11102"/>
    <x v="172"/>
    <s v="FTS Inc"/>
    <s v="['python', 'flow']"/>
  </r>
  <r>
    <x v="2"/>
    <s v="Healthcare Data Analyst"/>
    <s v="Anywhere"/>
    <x v="0"/>
    <x v="1"/>
    <x v="2"/>
    <x v="11103"/>
    <x v="80"/>
    <s v="Vatica Health"/>
    <s v="['sql', 'go', 'excel', 'powerpoint', 'tableau']"/>
  </r>
  <r>
    <x v="6"/>
    <s v="Senior Data Analyst"/>
    <s v="Bengaluru, Karnataka, India"/>
    <x v="0"/>
    <x v="0"/>
    <x v="7"/>
    <x v="11104"/>
    <x v="46"/>
    <s v="Publicis Groupe"/>
    <s v="['sas', 'sas', 'sql', 'python', 'r', 'hadoop']"/>
  </r>
  <r>
    <x v="2"/>
    <s v="Analyst Invoice Processing (Data Operations)"/>
    <s v="India"/>
    <x v="0"/>
    <x v="0"/>
    <x v="7"/>
    <x v="11105"/>
    <x v="1091"/>
    <s v="BlackRock"/>
    <s v="['excel', 'terminal']"/>
  </r>
  <r>
    <x v="2"/>
    <s v="Financial Data Analyst"/>
    <s v="Jacksonville, FL"/>
    <x v="0"/>
    <x v="0"/>
    <x v="2"/>
    <x v="11106"/>
    <x v="20"/>
    <s v="Insight Global"/>
    <s v="['sql', 'excel', 'tableau', 'sheets']"/>
  </r>
  <r>
    <x v="3"/>
    <s v="Senior Data Engineer"/>
    <m/>
    <x v="0"/>
    <x v="0"/>
    <x v="2"/>
    <x v="11107"/>
    <x v="68"/>
    <s v="Harnham"/>
    <s v="['java', 'python', 'javascript', 'aws']"/>
  </r>
  <r>
    <x v="0"/>
    <s v="Data Scientist, Boca Raton, FL"/>
    <s v="Boca Raton, FL"/>
    <x v="0"/>
    <x v="0"/>
    <x v="2"/>
    <x v="11108"/>
    <x v="17"/>
    <s v="Bloom Medicinals"/>
    <s v="['python', 'r', 'sql', 'snowflake']"/>
  </r>
  <r>
    <x v="6"/>
    <s v="Senior Data Analyst, Research and Development"/>
    <s v="Alpharetta, GA"/>
    <x v="0"/>
    <x v="0"/>
    <x v="2"/>
    <x v="11109"/>
    <x v="1219"/>
    <s v="Kemper Corp."/>
    <s v="['sas', 'sas', 'sql', 'sql server', 'excel', 'tableau']"/>
  </r>
  <r>
    <x v="0"/>
    <s v="Lead Data Scientist"/>
    <s v="Atlanta, GA"/>
    <x v="0"/>
    <x v="0"/>
    <x v="2"/>
    <x v="11110"/>
    <x v="160"/>
    <s v="Progressive Insurance"/>
    <s v="['r', 'python', 'sql', 'bash', 'hadoop', 'linux', 'github']"/>
  </r>
  <r>
    <x v="3"/>
    <s v="Senior Data Engineer"/>
    <s v="United States"/>
    <x v="0"/>
    <x v="0"/>
    <x v="2"/>
    <x v="11111"/>
    <x v="21"/>
    <s v="Microsoft"/>
    <m/>
  </r>
  <r>
    <x v="4"/>
    <s v="Analyste en intelligence d'affaires (hybride)/ Business..."/>
    <s v="United Kingdom"/>
    <x v="0"/>
    <x v="0"/>
    <x v="6"/>
    <x v="11112"/>
    <x v="887"/>
    <s v="Humanity"/>
    <m/>
  </r>
  <r>
    <x v="6"/>
    <s v="Senior Data Governance and Risk Analyst"/>
    <s v="Plano, TX"/>
    <x v="0"/>
    <x v="0"/>
    <x v="2"/>
    <x v="11113"/>
    <x v="62"/>
    <s v="mroads"/>
    <s v="['excel', 'word', 'powerpoint', 'visio']"/>
  </r>
  <r>
    <x v="2"/>
    <s v="Clinical Data Analyst I"/>
    <s v="Greenville, SC"/>
    <x v="0"/>
    <x v="0"/>
    <x v="2"/>
    <x v="11114"/>
    <x v="20"/>
    <s v="ECU Health"/>
    <m/>
  </r>
  <r>
    <x v="0"/>
    <s v="Data Scientist"/>
    <s v="Tampa, FL"/>
    <x v="0"/>
    <x v="0"/>
    <x v="2"/>
    <x v="11115"/>
    <x v="322"/>
    <s v="WWC Global"/>
    <s v="['sql', 'python', 'r', 'java', 'c++', 'databricks', 'ibm cloud', 'snowflake', 'spark', 'hadoop', 'numpy', 'pandas', 'tableau', 'power bi', 'terminal', 'git']"/>
  </r>
  <r>
    <x v="0"/>
    <s v="Data Scientist / Principal Data Scientist"/>
    <s v="San Diego, CA"/>
    <x v="0"/>
    <x v="0"/>
    <x v="2"/>
    <x v="11116"/>
    <x v="1797"/>
    <s v="Northrop Grumman"/>
    <s v="['r', 'sql', 'java', 'vba', 'python', 'css', 'html', 'oracle', 'azure', 'asp.net', 'excel', 'sharepoint', 'outlook', 'powerpoint', 'tableau', 'power bi', 'atlassian', 'git', 'svn']"/>
  </r>
  <r>
    <x v="0"/>
    <s v="Actuary, Insurance: Dir II, Data Science Management"/>
    <s v="Anywhere"/>
    <x v="0"/>
    <x v="1"/>
    <x v="2"/>
    <x v="11117"/>
    <x v="412"/>
    <s v="Liberty Mutual Insurance"/>
    <s v="['sas', 'sas', 'sql', 'r', 'python', 'excel', 'powerpoint']"/>
  </r>
  <r>
    <x v="2"/>
    <s v="Data Analyst"/>
    <s v="Jacksonville, FL"/>
    <x v="0"/>
    <x v="0"/>
    <x v="2"/>
    <x v="11118"/>
    <x v="99"/>
    <s v="Girl Scouts of Gateway Council"/>
    <m/>
  </r>
  <r>
    <x v="2"/>
    <s v="Data Scientist Analyst"/>
    <s v="Anywhere"/>
    <x v="0"/>
    <x v="1"/>
    <x v="2"/>
    <x v="11119"/>
    <x v="62"/>
    <s v="ALTA IT Services"/>
    <s v="['r', 'python', 'sas', 'sas', 'sql', 'power bi', 'tableau', 'excel']"/>
  </r>
  <r>
    <x v="0"/>
    <s v="Data Scientist"/>
    <s v="Kraków, Poland"/>
    <x v="0"/>
    <x v="0"/>
    <x v="11"/>
    <x v="11120"/>
    <x v="8"/>
    <s v="FLYR"/>
    <s v="['python', 'gcp', 'tensorflow', 'airflow', 'macos', 'tableau', 'looker']"/>
  </r>
  <r>
    <x v="2"/>
    <s v="Data Management Analyst II"/>
    <s v="Gainesville, FL"/>
    <x v="0"/>
    <x v="0"/>
    <x v="2"/>
    <x v="11121"/>
    <x v="893"/>
    <s v="University of Florida"/>
    <s v="['sql', 'python', 'power bi', 'sap', 'word', 'spreadsheet', 'git']"/>
  </r>
  <r>
    <x v="8"/>
    <s v="Senior Quantitative Analyst, Data Science"/>
    <s v="Waltham, MA"/>
    <x v="0"/>
    <x v="0"/>
    <x v="2"/>
    <x v="11122"/>
    <x v="345"/>
    <s v="NATIONAL GRID CO USA (NE POWER)"/>
    <s v="['python', 'r', 'sas', 'sas', 'sql', 'excel']"/>
  </r>
  <r>
    <x v="0"/>
    <s v="FSS Data - Capital Systems Data Governance / Data Council"/>
    <s v="New York, NY"/>
    <x v="0"/>
    <x v="0"/>
    <x v="2"/>
    <x v="11123"/>
    <x v="198"/>
    <s v="Morgan Stanley"/>
    <m/>
  </r>
  <r>
    <x v="0"/>
    <s v="Mathematical Statistician or Statistician (Data Scientist) Direct..."/>
    <s v="San Jose, CA"/>
    <x v="0"/>
    <x v="0"/>
    <x v="2"/>
    <x v="11124"/>
    <x v="599"/>
    <s v="US Internal Revenue Service"/>
    <s v="['go', 'c', 'r', 'python', 'sql', 'java', 'oracle', 'arch']"/>
  </r>
  <r>
    <x v="0"/>
    <s v="Data Scientist (Senior Data Officer for Artificial Intelligence..."/>
    <s v="St. Louis, MO"/>
    <x v="0"/>
    <x v="0"/>
    <x v="2"/>
    <x v="11125"/>
    <x v="1798"/>
    <s v="National Geospatial-Intelligence Agency"/>
    <s v="['python', 'sql', 'r', 'c', 'flow']"/>
  </r>
  <r>
    <x v="1"/>
    <s v="Data Engineer"/>
    <s v="San Francisco, CA"/>
    <x v="0"/>
    <x v="0"/>
    <x v="1"/>
    <x v="11126"/>
    <x v="21"/>
    <s v="NR Consulting LLC"/>
    <s v="['python', 'dynamodb', 'aws', 'snowflake', 'redshift', 'pandas', 'numpy', 'pyspark', 'github', 'gitlab']"/>
  </r>
  <r>
    <x v="1"/>
    <s v="Senior Data Engineer 100% Remote"/>
    <s v="Anywhere"/>
    <x v="0"/>
    <x v="1"/>
    <x v="2"/>
    <x v="11127"/>
    <x v="120"/>
    <s v="Sysco"/>
    <s v="['python', 'sql', 'aws', 'unix']"/>
  </r>
  <r>
    <x v="5"/>
    <s v="Systems Analyst-OAM"/>
    <s v="San Jose, CA"/>
    <x v="0"/>
    <x v="0"/>
    <x v="2"/>
    <x v="11128"/>
    <x v="1799"/>
    <s v="San Jose Water"/>
    <s v="['sql', 'node', 'tableau']"/>
  </r>
  <r>
    <x v="6"/>
    <s v="Senior Data Analyst"/>
    <s v="New York, NY"/>
    <x v="0"/>
    <x v="0"/>
    <x v="2"/>
    <x v="11129"/>
    <x v="17"/>
    <s v="Smith Arnold Partners"/>
    <s v="['go', 'sql', 'azure', 'power bi']"/>
  </r>
  <r>
    <x v="0"/>
    <s v="Bio Data Scientist"/>
    <s v="Boston, MA"/>
    <x v="0"/>
    <x v="0"/>
    <x v="2"/>
    <x v="11130"/>
    <x v="1"/>
    <s v="X4 Life Sciences"/>
    <m/>
  </r>
  <r>
    <x v="0"/>
    <s v="Principal Data Scientist (Life Insurance)"/>
    <s v="United States"/>
    <x v="0"/>
    <x v="0"/>
    <x v="2"/>
    <x v="11131"/>
    <x v="155"/>
    <s v="Averity"/>
    <m/>
  </r>
  <r>
    <x v="7"/>
    <s v="Senior Machine Learning Engineer"/>
    <s v="Greece"/>
    <x v="0"/>
    <x v="0"/>
    <x v="38"/>
    <x v="11132"/>
    <x v="188"/>
    <s v="Welocalize"/>
    <s v="['python', 'aws', 'tensorflow', 'pytorch', 'scikit-learn', 'docker']"/>
  </r>
  <r>
    <x v="5"/>
    <s v="Business Intelligence Developer, Enterprise Engineering"/>
    <s v="Chicago, IL"/>
    <x v="0"/>
    <x v="0"/>
    <x v="2"/>
    <x v="11133"/>
    <x v="1"/>
    <s v="Block"/>
    <s v="['c', 'go', 'snowflake', 'aws', 'looker']"/>
  </r>
  <r>
    <x v="2"/>
    <s v="Data Management Analyst III"/>
    <s v="Gainesville, FL"/>
    <x v="0"/>
    <x v="0"/>
    <x v="2"/>
    <x v="11134"/>
    <x v="281"/>
    <s v="University of Florida"/>
    <s v="['excel']"/>
  </r>
  <r>
    <x v="2"/>
    <s v="Lead Data Analyst"/>
    <s v="Muscatine, IA"/>
    <x v="0"/>
    <x v="0"/>
    <x v="2"/>
    <x v="11135"/>
    <x v="29"/>
    <s v="Robert Half"/>
    <s v="['r', 'flow']"/>
  </r>
  <r>
    <x v="0"/>
    <s v="Forecasting Analyst"/>
    <s v="Coral Gables, FL"/>
    <x v="0"/>
    <x v="0"/>
    <x v="2"/>
    <x v="11136"/>
    <x v="1179"/>
    <s v="ttg Talent Solutions"/>
    <s v="['excel', 'word', 'outlook', 'powerpoint']"/>
  </r>
  <r>
    <x v="8"/>
    <s v="Senior Principal Data Scientist ( Marketing)"/>
    <s v="India"/>
    <x v="0"/>
    <x v="0"/>
    <x v="7"/>
    <x v="11137"/>
    <x v="8"/>
    <s v="tiket.com"/>
    <s v="['tableau']"/>
  </r>
  <r>
    <x v="1"/>
    <s v="Data Engineer (Allegro Pay)"/>
    <s v="Warsaw, Poland"/>
    <x v="0"/>
    <x v="0"/>
    <x v="11"/>
    <x v="11138"/>
    <x v="204"/>
    <s v="Allegro"/>
    <s v="['python', 'sql', 'java', 'azure', 'snowflake', 'bigquery', 'spark']"/>
  </r>
  <r>
    <x v="2"/>
    <s v="Data Analyst (Job ID: 3269)"/>
    <s v="Illinois"/>
    <x v="0"/>
    <x v="0"/>
    <x v="2"/>
    <x v="11139"/>
    <x v="31"/>
    <s v="Valkyrie Enterprises"/>
    <m/>
  </r>
  <r>
    <x v="2"/>
    <s v="Data Analyst"/>
    <s v="Jamaica, NY"/>
    <x v="0"/>
    <x v="0"/>
    <x v="2"/>
    <x v="11140"/>
    <x v="1800"/>
    <s v="M&amp;D CAPITAL PREMIER BILLING"/>
    <s v="['sql', 'mongodb', 'mongodb', 'power bi', 'tableau']"/>
  </r>
  <r>
    <x v="2"/>
    <s v="Health Information Data Analyst- Washington DC"/>
    <s v="Silver Spring, MD"/>
    <x v="0"/>
    <x v="0"/>
    <x v="2"/>
    <x v="11141"/>
    <x v="31"/>
    <s v="Ellumen"/>
    <s v="['spring']"/>
  </r>
  <r>
    <x v="8"/>
    <s v="Senior Data Scientist (Cleared) Hybrid"/>
    <s v="Richmond, VA"/>
    <x v="0"/>
    <x v="0"/>
    <x v="2"/>
    <x v="11142"/>
    <x v="1801"/>
    <s v="ICF"/>
    <s v="['python', 'java', 'r', 'sql']"/>
  </r>
  <r>
    <x v="0"/>
    <s v="RESEARCH MANAGER, MICROBE DATA SCIENCE - DAVIS, CALIFORNIA"/>
    <s v="Davis, CA"/>
    <x v="0"/>
    <x v="0"/>
    <x v="2"/>
    <x v="11143"/>
    <x v="1802"/>
    <s v="Novozymes"/>
    <s v="['python', 'r', 'c++', 'sql']"/>
  </r>
  <r>
    <x v="2"/>
    <s v="Principal Data Analyst"/>
    <s v="Anywhere"/>
    <x v="0"/>
    <x v="1"/>
    <x v="2"/>
    <x v="11144"/>
    <x v="304"/>
    <s v="SmartAsset"/>
    <s v="['go', 'python', 'sql', 'snowflake', 'pandas', 'numpy', 'excel', 'tableau', 'gitlab']"/>
  </r>
  <r>
    <x v="2"/>
    <s v="Data Management Analyst III"/>
    <s v="Gainesville, FL"/>
    <x v="0"/>
    <x v="0"/>
    <x v="2"/>
    <x v="11145"/>
    <x v="788"/>
    <s v="University of Florida"/>
    <s v="['sas', 'sas', 'r', 'excel']"/>
  </r>
  <r>
    <x v="2"/>
    <s v="Logistics Data Analyst"/>
    <s v="Fort Worth, TX"/>
    <x v="0"/>
    <x v="0"/>
    <x v="2"/>
    <x v="11146"/>
    <x v="243"/>
    <s v="Spartan 5S Solutions"/>
    <m/>
  </r>
  <r>
    <x v="2"/>
    <s v="Data Analyst 3 – 00211"/>
    <s v="Menands, NY"/>
    <x v="0"/>
    <x v="0"/>
    <x v="2"/>
    <x v="11147"/>
    <x v="1803"/>
    <s v="NYS Department of Health"/>
    <s v="['r', 'tableau']"/>
  </r>
  <r>
    <x v="6"/>
    <s v="SENIOR DATA BASE ANALYST"/>
    <s v="Tallahassee, FL"/>
    <x v="4"/>
    <x v="0"/>
    <x v="2"/>
    <x v="11148"/>
    <x v="1804"/>
    <s v="The State of Florida"/>
    <s v="['sql', 'sql server', 'oracle']"/>
  </r>
  <r>
    <x v="0"/>
    <s v="Customer Data Management Specialist"/>
    <s v="Kyiv, Ukraine"/>
    <x v="0"/>
    <x v="0"/>
    <x v="33"/>
    <x v="11149"/>
    <x v="41"/>
    <s v="METRO/MAKRO"/>
    <s v="['sql', 'python', 'bigquery', 'excel']"/>
  </r>
  <r>
    <x v="2"/>
    <s v="Fulltime: Business Data Analyst in Las Vegas, NV (Day 1 onsite)"/>
    <s v="Las Vegas, NV"/>
    <x v="0"/>
    <x v="0"/>
    <x v="2"/>
    <x v="11150"/>
    <x v="31"/>
    <s v="IT Trailblazers, LLC"/>
    <s v="['sql', 'power bi']"/>
  </r>
  <r>
    <x v="3"/>
    <s v="Senior Data Engineer"/>
    <s v="Brno, Czechia"/>
    <x v="0"/>
    <x v="0"/>
    <x v="39"/>
    <x v="11151"/>
    <x v="56"/>
    <s v="SentinelOne"/>
    <s v="['python', 'sql', 'gcp', 'aws', 'windows', 'terraform', 'pulumi']"/>
  </r>
  <r>
    <x v="2"/>
    <s v="Data Analyst"/>
    <s v="Longview, TX"/>
    <x v="0"/>
    <x v="0"/>
    <x v="2"/>
    <x v="11152"/>
    <x v="83"/>
    <s v="Iclasspro"/>
    <s v="['sql', 'power bi']"/>
  </r>
  <r>
    <x v="0"/>
    <s v="Principal Data Scientist-Manufacturing"/>
    <s v="Fremont, CA"/>
    <x v="0"/>
    <x v="0"/>
    <x v="2"/>
    <x v="11153"/>
    <x v="136"/>
    <s v="Bloom Energy"/>
    <s v="['sql', 'r', 'python', 'java', 'c', 'c++', 'tableau']"/>
  </r>
  <r>
    <x v="2"/>
    <s v="Data Analyst"/>
    <s v="Anywhere"/>
    <x v="0"/>
    <x v="1"/>
    <x v="2"/>
    <x v="11154"/>
    <x v="17"/>
    <s v="Insight Global"/>
    <s v="['sql', 'aws']"/>
  </r>
  <r>
    <x v="8"/>
    <s v="Senior Data Scientist- Creator Content (Peninsula, CA)"/>
    <s v="San Mateo, CA"/>
    <x v="0"/>
    <x v="0"/>
    <x v="2"/>
    <x v="11155"/>
    <x v="1760"/>
    <s v="Roblox"/>
    <s v="['sql', 'python', 'r', 'go', 'spark', 'hadoop', 'airflow']"/>
  </r>
  <r>
    <x v="0"/>
    <s v="Lead Data Scientist"/>
    <s v="Anywhere"/>
    <x v="4"/>
    <x v="1"/>
    <x v="2"/>
    <x v="11156"/>
    <x v="20"/>
    <s v="SIL International"/>
    <s v="['python']"/>
  </r>
  <r>
    <x v="0"/>
    <s v="Data Scientist Confirmé - Grenoble H/F"/>
    <s v="Grenoble, France"/>
    <x v="0"/>
    <x v="0"/>
    <x v="27"/>
    <x v="11157"/>
    <x v="8"/>
    <s v="Business &amp; Decision"/>
    <s v="['python', 'sql', 'numpy', 'pandas']"/>
  </r>
  <r>
    <x v="4"/>
    <s v="Marketing Analyst"/>
    <s v="Hialeah, FL"/>
    <x v="5"/>
    <x v="0"/>
    <x v="2"/>
    <x v="11158"/>
    <x v="1805"/>
    <s v="Maram Design Office"/>
    <s v="['r', 'sas', 'sas', 'spss', 'tableau']"/>
  </r>
  <r>
    <x v="6"/>
    <s v="(Senior) Data Analyst / Data Engineer (all genders)"/>
    <s v="Göppingen, Germany"/>
    <x v="0"/>
    <x v="0"/>
    <x v="9"/>
    <x v="11159"/>
    <x v="46"/>
    <s v="TeamViewer"/>
    <s v="['sql', 'go', 'git']"/>
  </r>
  <r>
    <x v="2"/>
    <s v="Lead Data Analyst, Technology &amp; Digital, Full-Time,8A-4:30P"/>
    <s v="Florida"/>
    <x v="0"/>
    <x v="0"/>
    <x v="2"/>
    <x v="11160"/>
    <x v="1806"/>
    <s v="Baptist Health South Florida"/>
    <s v="['sql', 'r', 'python', 'excel', 'tableau']"/>
  </r>
  <r>
    <x v="1"/>
    <s v="Distinguished Engineer - Data Architecture"/>
    <s v="Rockford, IL"/>
    <x v="5"/>
    <x v="0"/>
    <x v="2"/>
    <x v="11161"/>
    <x v="930"/>
    <s v="Capital One"/>
    <s v="['python', 'java', 'scala', 'aws', 'node']"/>
  </r>
  <r>
    <x v="0"/>
    <s v="Data Scientist"/>
    <s v="Philadelphia, PA"/>
    <x v="0"/>
    <x v="0"/>
    <x v="2"/>
    <x v="11162"/>
    <x v="31"/>
    <s v="TDI Technologies, Inc."/>
    <s v="['python', 'aws', 'scikit-learn', 'pandas', 'numpy', 'linux', 'windows', 'git', 'docker', 'kubernetes']"/>
  </r>
  <r>
    <x v="7"/>
    <s v="Sr Staff Machine Learning Engineer"/>
    <s v="Atlanta, GA"/>
    <x v="0"/>
    <x v="0"/>
    <x v="2"/>
    <x v="11163"/>
    <x v="188"/>
    <s v="ServiceNow"/>
    <s v="['java', 'python', 'elasticsearch', 'pytorch']"/>
  </r>
  <r>
    <x v="8"/>
    <s v="Senior Data Scientist"/>
    <s v="Japan"/>
    <x v="0"/>
    <x v="0"/>
    <x v="36"/>
    <x v="11164"/>
    <x v="8"/>
    <s v="Visa"/>
    <s v="['shell']"/>
  </r>
  <r>
    <x v="4"/>
    <s v="Senior Analyst - Business Intelligence"/>
    <s v="India"/>
    <x v="0"/>
    <x v="0"/>
    <x v="7"/>
    <x v="11165"/>
    <x v="221"/>
    <s v="Marsh McLennan"/>
    <s v="['power bi']"/>
  </r>
  <r>
    <x v="2"/>
    <s v="Product Data Analyst - Gaming Analytics"/>
    <s v="Paris, France"/>
    <x v="0"/>
    <x v="0"/>
    <x v="27"/>
    <x v="11166"/>
    <x v="83"/>
    <s v="Homa Games"/>
    <s v="['sql', 'python', 'tableau']"/>
  </r>
  <r>
    <x v="0"/>
    <s v="Data Scientist - TS/SCI clearance"/>
    <s v="Severn, MD"/>
    <x v="0"/>
    <x v="0"/>
    <x v="2"/>
    <x v="11167"/>
    <x v="1807"/>
    <s v="Hireteq Solutions Inc."/>
    <s v="['python', 'java', 'mysql']"/>
  </r>
  <r>
    <x v="1"/>
    <s v="Principal Data Science/ML Solutions Engineer"/>
    <s v="Newark, CA"/>
    <x v="0"/>
    <x v="0"/>
    <x v="2"/>
    <x v="11168"/>
    <x v="248"/>
    <s v="Lucid Motors"/>
    <s v="['python', 'scala', 'java', 'hadoop', 'kafka', 'spark', 'airflow', 'tensorflow', 'keras', 'tableau', 'docker']"/>
  </r>
  <r>
    <x v="2"/>
    <s v="Data Analyst"/>
    <s v="Lawrence Township, NJ"/>
    <x v="0"/>
    <x v="0"/>
    <x v="2"/>
    <x v="11169"/>
    <x v="99"/>
    <s v="ISPOR"/>
    <s v="['power bi']"/>
  </r>
  <r>
    <x v="0"/>
    <s v="Head of Data Science &amp; Advanced Analytics"/>
    <s v="New York, NY"/>
    <x v="0"/>
    <x v="0"/>
    <x v="2"/>
    <x v="11170"/>
    <x v="35"/>
    <s v="Vaco"/>
    <m/>
  </r>
  <r>
    <x v="1"/>
    <s v="Data Engineer - Hanoi - MX109"/>
    <s v="Vietnam"/>
    <x v="0"/>
    <x v="0"/>
    <x v="16"/>
    <x v="11171"/>
    <x v="187"/>
    <s v="MindX Jobs"/>
    <s v="['python', 'sql', 'nosql', 'mongodb', 'mongodb', 'airflow', 'flow']"/>
  </r>
  <r>
    <x v="0"/>
    <s v="Director of Data Science"/>
    <s v="Anywhere"/>
    <x v="0"/>
    <x v="1"/>
    <x v="2"/>
    <x v="11172"/>
    <x v="885"/>
    <s v="Harnham"/>
    <s v="['python', 'pytorch', 'tensorflow']"/>
  </r>
  <r>
    <x v="2"/>
    <s v="Data Analyst - Strategy &amp; Operations"/>
    <s v="Paris, France"/>
    <x v="0"/>
    <x v="0"/>
    <x v="27"/>
    <x v="11173"/>
    <x v="65"/>
    <s v="Foxintelligence"/>
    <s v="['r', 'python', 'sql', 'bigquery', 'airflow', 'tableau', 'github']"/>
  </r>
  <r>
    <x v="8"/>
    <s v="Senior Data Scientist"/>
    <s v="Arlington, VA"/>
    <x v="0"/>
    <x v="0"/>
    <x v="2"/>
    <x v="11174"/>
    <x v="1"/>
    <s v="ECS"/>
    <s v="['sql', 'python', 'r', 'sas', 'sas', 'java', 'aws', 'azure', 'databricks', 'dax', 'power bi']"/>
  </r>
  <r>
    <x v="2"/>
    <s v="Marketing Coordinator/Data Analyst (FT)"/>
    <s v="Providence, RI"/>
    <x v="0"/>
    <x v="0"/>
    <x v="2"/>
    <x v="11175"/>
    <x v="88"/>
    <s v="Semper Home Loans"/>
    <m/>
  </r>
  <r>
    <x v="0"/>
    <s v="Data Scientist"/>
    <s v="New York, NY"/>
    <x v="5"/>
    <x v="0"/>
    <x v="2"/>
    <x v="11176"/>
    <x v="1808"/>
    <s v="Braze"/>
    <s v="['go', 'tensorflow', 'pytorch']"/>
  </r>
  <r>
    <x v="1"/>
    <s v="Data Engineer"/>
    <s v="Jakarta, Indonesia"/>
    <x v="0"/>
    <x v="0"/>
    <x v="77"/>
    <x v="11177"/>
    <x v="56"/>
    <s v="Beautyhaul"/>
    <s v="['sql', 'python', 'java', 'c++', 'scala', 'aws', 'redshift']"/>
  </r>
  <r>
    <x v="8"/>
    <s v="Senior Data Scientist"/>
    <s v="Pune, Maharashtra, India"/>
    <x v="0"/>
    <x v="0"/>
    <x v="7"/>
    <x v="11178"/>
    <x v="8"/>
    <s v="Snowflake Inc."/>
    <s v="['python', 'sql', 'snowflake', 'scikit-learn', 'pandas', 'airflow', 'excel']"/>
  </r>
  <r>
    <x v="2"/>
    <s v="Data Visualization Analyst"/>
    <s v="Georgia"/>
    <x v="0"/>
    <x v="0"/>
    <x v="2"/>
    <x v="11179"/>
    <x v="99"/>
    <s v="Communities In Schools of Atlanta"/>
    <s v="['sql', 'python', 'tableau']"/>
  </r>
  <r>
    <x v="2"/>
    <s v="Research Associate II, working title: Data Analyst"/>
    <s v="Atlanta, GA"/>
    <x v="0"/>
    <x v="0"/>
    <x v="2"/>
    <x v="11180"/>
    <x v="243"/>
    <s v="Georgia State University"/>
    <s v="['r', 'python', 'power bi']"/>
  </r>
  <r>
    <x v="0"/>
    <s v="Data Scientist"/>
    <s v="Chicago, IL"/>
    <x v="0"/>
    <x v="0"/>
    <x v="2"/>
    <x v="11181"/>
    <x v="10"/>
    <s v="Chicago Trading Company (CTC)"/>
    <s v="['python', 'sql', 'linux']"/>
  </r>
  <r>
    <x v="5"/>
    <s v="Computer Systems Analyst"/>
    <s v="Los Angeles, CA"/>
    <x v="0"/>
    <x v="0"/>
    <x v="2"/>
    <x v="11182"/>
    <x v="57"/>
    <s v="Paragon"/>
    <m/>
  </r>
  <r>
    <x v="8"/>
    <s v="Senior Data Scientist, 7+ Years Experience (Greater NYC Area, NY)"/>
    <s v="New York, NY"/>
    <x v="0"/>
    <x v="0"/>
    <x v="2"/>
    <x v="11183"/>
    <x v="823"/>
    <s v="Snap Inc."/>
    <s v="['sql', 'python', 'r', 'express']"/>
  </r>
  <r>
    <x v="8"/>
    <s v="Senior Product Data Scientist (San Francisco, CA)"/>
    <s v="San Francisco, CA"/>
    <x v="0"/>
    <x v="0"/>
    <x v="2"/>
    <x v="11184"/>
    <x v="8"/>
    <s v="Cash App"/>
    <s v="['sql', 'python', 'r', 'c', 'go', 'mysql', 'snowflake', 'bigquery', 'pandas', 'numpy', 'airflow', 'tableau', 'looker']"/>
  </r>
  <r>
    <x v="2"/>
    <s v="Data Analyst"/>
    <s v="New York, NY"/>
    <x v="0"/>
    <x v="0"/>
    <x v="2"/>
    <x v="11185"/>
    <x v="23"/>
    <s v="Quicklly.com"/>
    <s v="['sql', 'excel']"/>
  </r>
  <r>
    <x v="1"/>
    <s v="Data Engineer"/>
    <m/>
    <x v="0"/>
    <x v="0"/>
    <x v="2"/>
    <x v="11186"/>
    <x v="2"/>
    <s v="Brooksource"/>
    <s v="['sql', 'c#', 'vb.net', 'sql server', 'aws', 'spark', 'hadoop', 'windows']"/>
  </r>
  <r>
    <x v="2"/>
    <s v="Data Analyst"/>
    <s v="Anywhere"/>
    <x v="0"/>
    <x v="1"/>
    <x v="2"/>
    <x v="11187"/>
    <x v="1809"/>
    <s v="Get It Recruit - Healthcare"/>
    <m/>
  </r>
  <r>
    <x v="0"/>
    <s v="Data Scientist Intern – Summer 2023"/>
    <s v="Anywhere"/>
    <x v="0"/>
    <x v="1"/>
    <x v="2"/>
    <x v="11188"/>
    <x v="1810"/>
    <s v="CACI"/>
    <s v="['python', 'sql', 'aws', 'redshift', 'scikit-learn', 'numpy', 'pandas', 'tensorflow', 'keras', 'pytorch', 'matplotlib', 'plotly', 'seaborn', 'jupyter']"/>
  </r>
  <r>
    <x v="2"/>
    <s v="Data Analyst"/>
    <s v="Anywhere"/>
    <x v="0"/>
    <x v="1"/>
    <x v="2"/>
    <x v="11189"/>
    <x v="17"/>
    <s v="Get It Recruit - Finance"/>
    <s v="['excel']"/>
  </r>
  <r>
    <x v="2"/>
    <s v="Data Analyst MOC"/>
    <s v="Long Island City, NY"/>
    <x v="0"/>
    <x v="0"/>
    <x v="2"/>
    <x v="11190"/>
    <x v="352"/>
    <s v="JetBlue Airways Corporation"/>
    <s v="['excel', 'word', 'powerpoint', 'outlook', 'tableau']"/>
  </r>
  <r>
    <x v="1"/>
    <s v="Data Analytics Engineer"/>
    <s v="Bengaluru, Karnataka, India"/>
    <x v="0"/>
    <x v="0"/>
    <x v="7"/>
    <x v="11191"/>
    <x v="16"/>
    <s v="Greenlight"/>
    <s v="['sql', 'python', 'snowflake', 'airflow', 'git']"/>
  </r>
  <r>
    <x v="8"/>
    <s v="Senior Applied Data Scientist (Experience with MTA)"/>
    <s v="Anywhere"/>
    <x v="0"/>
    <x v="1"/>
    <x v="2"/>
    <x v="11192"/>
    <x v="94"/>
    <s v="Civis Analytics"/>
    <s v="['sql', 'r', 'python']"/>
  </r>
  <r>
    <x v="9"/>
    <s v="Research Engineer for High Performance Cooling of eMobility..."/>
    <s v="Renningen, Germany"/>
    <x v="0"/>
    <x v="0"/>
    <x v="9"/>
    <x v="11193"/>
    <x v="49"/>
    <s v="Bosch Group"/>
    <s v="['c++', 'python', 'spark']"/>
  </r>
  <r>
    <x v="1"/>
    <s v="Cyber Security Data Engineer"/>
    <s v="McLean, VA"/>
    <x v="0"/>
    <x v="0"/>
    <x v="2"/>
    <x v="11194"/>
    <x v="440"/>
    <s v="Erias Ventures LLC"/>
    <s v="['python', 'pandas', 'numpy', 'scikit-learn']"/>
  </r>
  <r>
    <x v="0"/>
    <s v="Data Scientist"/>
    <s v="Springfield, VA"/>
    <x v="0"/>
    <x v="0"/>
    <x v="2"/>
    <x v="11195"/>
    <x v="612"/>
    <s v="National Geospatial-Intelligence Agency"/>
    <s v="['python', 'r', 'c', 'aws', 'azure', 'matplotlib', 'tableau', 'flow']"/>
  </r>
  <r>
    <x v="2"/>
    <s v="Data Analyst - Level 2"/>
    <s v="Herndon, VA"/>
    <x v="0"/>
    <x v="0"/>
    <x v="2"/>
    <x v="11196"/>
    <x v="1811"/>
    <s v="ManTech International Corporation"/>
    <s v="['visio']"/>
  </r>
  <r>
    <x v="0"/>
    <s v="Data Scientist (B2B/Enterprise)"/>
    <s v="Anywhere"/>
    <x v="0"/>
    <x v="1"/>
    <x v="2"/>
    <x v="11197"/>
    <x v="28"/>
    <s v="Talkspace"/>
    <s v="['sql', 'html', 'css', 'aws', 'airflow', 'pandas', 'tableau', 'git']"/>
  </r>
  <r>
    <x v="0"/>
    <s v="Data Scientist"/>
    <s v="Mt Rainier, MD"/>
    <x v="0"/>
    <x v="0"/>
    <x v="2"/>
    <x v="11198"/>
    <x v="135"/>
    <s v="Leidos"/>
    <m/>
  </r>
  <r>
    <x v="0"/>
    <s v="Data Scientist"/>
    <s v="Ann Arbor, MI"/>
    <x v="0"/>
    <x v="0"/>
    <x v="2"/>
    <x v="11199"/>
    <x v="926"/>
    <s v="QIAGEN"/>
    <s v="['python', 'r', 'sql', 'azure', 'aws', 'pandas', 'matplotlib', 'seaborn', 'plotly', 'numpy', 'excel', 'git', 'docker', 'kubernetes']"/>
  </r>
  <r>
    <x v="5"/>
    <s v="Principal Software Engineer - Analytics Engineering"/>
    <s v="Canada"/>
    <x v="0"/>
    <x v="0"/>
    <x v="23"/>
    <x v="11200"/>
    <x v="390"/>
    <s v="Zynga"/>
    <s v="['c#', 'java', 'golang', 'python', 'sql', 'nosql', 'aws', 'redshift', 'kafka', 'kubernetes']"/>
  </r>
  <r>
    <x v="7"/>
    <s v="Data Science - Machine Learning Engineer"/>
    <s v="Berlin, Germany"/>
    <x v="0"/>
    <x v="0"/>
    <x v="9"/>
    <x v="11201"/>
    <x v="188"/>
    <s v="Wolt"/>
    <s v="['python', 'docker', 'kubernetes']"/>
  </r>
  <r>
    <x v="1"/>
    <s v="Data Engineer"/>
    <s v="Bellevue, WA"/>
    <x v="0"/>
    <x v="0"/>
    <x v="2"/>
    <x v="11202"/>
    <x v="1812"/>
    <s v="Moodys Northwest consulting"/>
    <s v="['scala', 'sql', 'go', 'airflow', 'outlook']"/>
  </r>
  <r>
    <x v="2"/>
    <s v="Data Analyst - Investment Management"/>
    <s v="Anywhere"/>
    <x v="1"/>
    <x v="1"/>
    <x v="2"/>
    <x v="11203"/>
    <x v="23"/>
    <s v="InvestM Technology LLC"/>
    <s v="['sql', 'python', 'java', 'r', 'tableau', 'power bi']"/>
  </r>
  <r>
    <x v="2"/>
    <s v="Data Analyst - product managment, electronics"/>
    <s v="Des Plaines, IL"/>
    <x v="0"/>
    <x v="0"/>
    <x v="2"/>
    <x v="11204"/>
    <x v="1446"/>
    <s v="Executive Recruiting Associates"/>
    <s v="['excel']"/>
  </r>
  <r>
    <x v="1"/>
    <s v="Data Engineer"/>
    <s v="Las Vegas, NV"/>
    <x v="0"/>
    <x v="0"/>
    <x v="2"/>
    <x v="11205"/>
    <x v="932"/>
    <s v="Robert Half"/>
    <s v="['sql', 't-sql', 'java', 'c#', 'sas', 'sas', 'sql server', 'hadoop', 'asp.net', 'ssis', 'ssrs', 'sharepoint', 'tableau', 'cognos']"/>
  </r>
  <r>
    <x v="2"/>
    <s v="Business Data Analyst"/>
    <s v="Lorton, VA"/>
    <x v="0"/>
    <x v="0"/>
    <x v="2"/>
    <x v="11206"/>
    <x v="147"/>
    <s v="TRESUME"/>
    <s v="['sql', 'tableau']"/>
  </r>
  <r>
    <x v="8"/>
    <s v="Senior Data Scientist"/>
    <m/>
    <x v="0"/>
    <x v="0"/>
    <x v="2"/>
    <x v="11207"/>
    <x v="18"/>
    <s v="InVitro Cell Research, LLC"/>
    <m/>
  </r>
  <r>
    <x v="0"/>
    <s v="Data Scientist (Greater NYC Area, NY or Remote)"/>
    <s v="Anywhere"/>
    <x v="0"/>
    <x v="1"/>
    <x v="2"/>
    <x v="11208"/>
    <x v="18"/>
    <s v="January"/>
    <s v="['go', 'r', 'python', 'sql', 'spring']"/>
  </r>
  <r>
    <x v="0"/>
    <s v="Principal Data Scientist"/>
    <m/>
    <x v="0"/>
    <x v="0"/>
    <x v="2"/>
    <x v="11209"/>
    <x v="155"/>
    <s v="InVitro Cell Research, LLC"/>
    <s v="['r', 'python']"/>
  </r>
  <r>
    <x v="4"/>
    <s v="Operations / Middle Office Project Manager"/>
    <m/>
    <x v="0"/>
    <x v="0"/>
    <x v="2"/>
    <x v="11210"/>
    <x v="2"/>
    <s v="Phyton Talent Advisors"/>
    <s v="['vba', 'sql', 'python', 'tableau', 'cognos']"/>
  </r>
  <r>
    <x v="1"/>
    <s v="Principal Data Engineer (Platform AI/ML)"/>
    <s v="Durham, NC"/>
    <x v="0"/>
    <x v="0"/>
    <x v="2"/>
    <x v="11211"/>
    <x v="67"/>
    <s v="ApTask"/>
    <s v="['java', 'python', 'sql', 'azure', 'databricks', 'snowflake', 'spark', 'power bi', 'jira', 'confluence']"/>
  </r>
  <r>
    <x v="6"/>
    <s v="Senior Data Analyst (Manager)"/>
    <s v="New York, NY"/>
    <x v="0"/>
    <x v="0"/>
    <x v="2"/>
    <x v="11212"/>
    <x v="31"/>
    <s v="Engage Partners Inc."/>
    <s v="['sql', 'python', 'power bi', 'tableau', 'unify']"/>
  </r>
  <r>
    <x v="3"/>
    <s v="Senior Data Engineer, Operations"/>
    <s v="Charlotte, NC"/>
    <x v="0"/>
    <x v="0"/>
    <x v="2"/>
    <x v="11213"/>
    <x v="56"/>
    <s v="Brightspeed"/>
    <s v="['sql', 'gcp']"/>
  </r>
  <r>
    <x v="0"/>
    <s v="Data Scientist"/>
    <s v="Falls Church, VA"/>
    <x v="0"/>
    <x v="0"/>
    <x v="2"/>
    <x v="11214"/>
    <x v="93"/>
    <s v="hatch I.T."/>
    <s v="['python', 'java', 'c++', 'sql', 'r', 'sas', 'sas', 'visual basic', 'excel']"/>
  </r>
  <r>
    <x v="6"/>
    <s v="Senior Data Analyst || FTE"/>
    <s v="Alpharetta, GA"/>
    <x v="0"/>
    <x v="0"/>
    <x v="2"/>
    <x v="11215"/>
    <x v="1813"/>
    <s v="Braintree Technology"/>
    <s v="['sql', 'sql server', 'db2', 'wire']"/>
  </r>
  <r>
    <x v="1"/>
    <s v="Big Data Solutions Architect"/>
    <s v="Spain"/>
    <x v="0"/>
    <x v="0"/>
    <x v="20"/>
    <x v="11216"/>
    <x v="137"/>
    <s v="Databricks"/>
    <s v="['python', 'databricks', 'aws', 'azure', 'gcp', 'spark', 'excel', 'unify']"/>
  </r>
  <r>
    <x v="0"/>
    <s v="Data Science Manager (Chicago, IL)"/>
    <s v="Chicago, IL"/>
    <x v="0"/>
    <x v="0"/>
    <x v="2"/>
    <x v="11217"/>
    <x v="1814"/>
    <s v="Grubhub"/>
    <s v="['python', 'sql', 'r', 'aws', 'azure', 'gcp', 'tensorflow', 'pandas', 'numpy', 'scikit-learn', 'git']"/>
  </r>
  <r>
    <x v="5"/>
    <s v="Software Engineer - NLP"/>
    <s v="India"/>
    <x v="0"/>
    <x v="0"/>
    <x v="7"/>
    <x v="11218"/>
    <x v="1815"/>
    <s v="Gartner"/>
    <s v="['python', 'sql', 'mysql', 'oracle', 'pandas', 'scikit-learn', 'numpy', 'nltk', 'airflow', 'datarobot', 'notion']"/>
  </r>
  <r>
    <x v="2"/>
    <s v="Science &amp; Technology Data Analyst Team Lead (Bio Tech) Top-Secret"/>
    <s v="College Park, MD"/>
    <x v="0"/>
    <x v="0"/>
    <x v="2"/>
    <x v="11219"/>
    <x v="226"/>
    <s v="AMERICAN SYSTEMS"/>
    <m/>
  </r>
  <r>
    <x v="2"/>
    <s v="Data Analyst"/>
    <s v="Washington, DC"/>
    <x v="4"/>
    <x v="0"/>
    <x v="2"/>
    <x v="11220"/>
    <x v="1816"/>
    <s v="US Federal Bureau of Investigation"/>
    <m/>
  </r>
  <r>
    <x v="1"/>
    <s v="Junior Data Engineer in FinTech"/>
    <s v="Fort Worth, TX"/>
    <x v="0"/>
    <x v="0"/>
    <x v="2"/>
    <x v="11221"/>
    <x v="172"/>
    <s v="CyberCoders"/>
    <s v="['sql', 'python', 'javascript', 'c#', 'snowflake', 'bigquery', 'redshift', 'ssis', 'looker', 'tableau', 'word']"/>
  </r>
  <r>
    <x v="7"/>
    <s v="Senior Manager - Machine Learning Engineer"/>
    <s v="The Bahamas"/>
    <x v="0"/>
    <x v="0"/>
    <x v="29"/>
    <x v="11222"/>
    <x v="360"/>
    <s v="Capital One"/>
    <s v="['python', 'scala', 'java', 'c', 'aws', 'azure', 'scikit-learn', 'pytorch', 'spark', 'tensorflow']"/>
  </r>
  <r>
    <x v="7"/>
    <s v="Machine Learning Engineer"/>
    <s v="Anywhere"/>
    <x v="0"/>
    <x v="1"/>
    <x v="2"/>
    <x v="11223"/>
    <x v="1"/>
    <s v="DATA FUSION &amp; NEURAL NETWORKS"/>
    <s v="['typescript', 'python', 'java', 'node.js']"/>
  </r>
  <r>
    <x v="0"/>
    <s v="Data Scientist - TikTok E-commerce Governance"/>
    <s v="Mountain View, CA"/>
    <x v="0"/>
    <x v="0"/>
    <x v="2"/>
    <x v="10865"/>
    <x v="167"/>
    <s v="TikTok"/>
    <s v="['pytorch', 'tensorflow']"/>
  </r>
  <r>
    <x v="0"/>
    <s v="Data Scientist"/>
    <s v="New York, NY"/>
    <x v="0"/>
    <x v="0"/>
    <x v="2"/>
    <x v="11224"/>
    <x v="136"/>
    <s v="Hedge Fund"/>
    <s v="['python', 'c++', 'java', 'c#', 'sql', 't-sql']"/>
  </r>
  <r>
    <x v="3"/>
    <s v="Senior Data Engineer"/>
    <s v="San Salvador, El Salvador"/>
    <x v="0"/>
    <x v="0"/>
    <x v="83"/>
    <x v="11225"/>
    <x v="56"/>
    <s v="Applaudo Studios"/>
    <s v="['python', 'azure']"/>
  </r>
  <r>
    <x v="0"/>
    <s v="Data Scientist"/>
    <s v="Philadelphia, PA"/>
    <x v="0"/>
    <x v="0"/>
    <x v="2"/>
    <x v="11226"/>
    <x v="50"/>
    <s v="Chubb INA Holdings Inc."/>
    <s v="['python', 'r', 'sql', 'databricks', 'github']"/>
  </r>
  <r>
    <x v="5"/>
    <s v="Staff Software Engineer - Connectors"/>
    <s v="Taiwan   (+16 others)"/>
    <x v="0"/>
    <x v="0"/>
    <x v="40"/>
    <x v="11227"/>
    <x v="855"/>
    <s v="Fivetran"/>
    <s v="['sql', 'nosql', 'java', 'aws', 'gcp', 'kubernetes', 'docker']"/>
  </r>
  <r>
    <x v="5"/>
    <s v="Senior Software Engineer, Autonomous Vehicle Diagnostics and..."/>
    <s v="Foster City, CA"/>
    <x v="0"/>
    <x v="0"/>
    <x v="2"/>
    <x v="11228"/>
    <x v="164"/>
    <s v="Zoox"/>
    <s v="['c++', 'python', 'databricks', 'looker']"/>
  </r>
  <r>
    <x v="2"/>
    <s v="Principal Associate, Data Analyst Risk Associate: ExceptionsOne..."/>
    <s v="New York, NY"/>
    <x v="0"/>
    <x v="0"/>
    <x v="2"/>
    <x v="11229"/>
    <x v="351"/>
    <s v="Capital One"/>
    <s v="['angular', 'jira', 'confluence']"/>
  </r>
  <r>
    <x v="1"/>
    <s v="Data Quality Engineer"/>
    <s v="Hamburg, Germany"/>
    <x v="0"/>
    <x v="0"/>
    <x v="9"/>
    <x v="11230"/>
    <x v="137"/>
    <s v="AVIV Group"/>
    <s v="['java', 'scala', 'aws', 'gcp', 'gdpr']"/>
  </r>
  <r>
    <x v="2"/>
    <s v="Mental Health Data Analyst (Health Care Program Planner/Analyst..."/>
    <m/>
    <x v="0"/>
    <x v="0"/>
    <x v="2"/>
    <x v="11231"/>
    <x v="243"/>
    <s v="NYC Health + Hospitals"/>
    <s v="['sas', 'sas', 'windows', 'spss']"/>
  </r>
  <r>
    <x v="6"/>
    <s v="Senior Program Analyst (Data Analysis)"/>
    <s v="San Francisco, CA"/>
    <x v="0"/>
    <x v="0"/>
    <x v="2"/>
    <x v="11232"/>
    <x v="1366"/>
    <s v="State Bar of California"/>
    <s v="['word', 'spreadsheet']"/>
  </r>
  <r>
    <x v="0"/>
    <s v="Jr Data Scientist"/>
    <s v="New York, NY"/>
    <x v="0"/>
    <x v="0"/>
    <x v="2"/>
    <x v="10771"/>
    <x v="71"/>
    <s v="Zaspar Technologies"/>
    <s v="['python', 'java', 'r', 'sas', 'sas', 'sql', 'sql server', 'db2', 'oracle']"/>
  </r>
  <r>
    <x v="1"/>
    <s v="Data Engineer"/>
    <s v="Belfast, UK"/>
    <x v="0"/>
    <x v="0"/>
    <x v="6"/>
    <x v="11233"/>
    <x v="56"/>
    <s v="Axiom"/>
    <s v="['sql', 'python', 'aws', 'redshift', 'spark', 'tableau', 'gitlab', 'jira', 'confluence']"/>
  </r>
  <r>
    <x v="0"/>
    <s v="Data Scientist II- Sr Data Scientist-Remote"/>
    <s v="Anywhere"/>
    <x v="0"/>
    <x v="1"/>
    <x v="2"/>
    <x v="11234"/>
    <x v="1817"/>
    <s v="FedEx Ground"/>
    <s v="['sql', 'python', 'r', 'java', 'oracle', 'azure', 'gcp', 'aws', 'plotly', 'matplotlib', 'seaborn', 'tableau', 'power bi']"/>
  </r>
  <r>
    <x v="1"/>
    <s v="AWS Data Engineer"/>
    <s v="London, UK"/>
    <x v="0"/>
    <x v="0"/>
    <x v="6"/>
    <x v="11235"/>
    <x v="196"/>
    <s v="dentsu international"/>
    <s v="['sql', 't-sql', 'sql server', 'aws', 'ssis']"/>
  </r>
  <r>
    <x v="0"/>
    <s v="Data Scientist"/>
    <s v="United States"/>
    <x v="0"/>
    <x v="0"/>
    <x v="1"/>
    <x v="11236"/>
    <x v="71"/>
    <s v="Code Climate"/>
    <s v="['python', 'c', 'github', 'git', 'jira']"/>
  </r>
  <r>
    <x v="8"/>
    <s v="Senior Data Scientist (Greater Boston Area, MA)"/>
    <s v="Boston, MA"/>
    <x v="0"/>
    <x v="0"/>
    <x v="2"/>
    <x v="11237"/>
    <x v="1818"/>
    <s v="Motional"/>
    <m/>
  </r>
  <r>
    <x v="8"/>
    <s v="Senior Data Scientist - Cloud Gaming Analytics"/>
    <s v="Aliso Viejo, CA"/>
    <x v="0"/>
    <x v="0"/>
    <x v="2"/>
    <x v="11238"/>
    <x v="8"/>
    <s v="PlayStation Global"/>
    <s v="['sql', 'python', 'r', 'snowflake', 'databricks', 'looker', 'tableau', 'microstrategy']"/>
  </r>
  <r>
    <x v="2"/>
    <s v="Data Analyst"/>
    <s v="Bronx, NY"/>
    <x v="0"/>
    <x v="0"/>
    <x v="2"/>
    <x v="11239"/>
    <x v="91"/>
    <s v="Montefiore Medical Center"/>
    <s v="['sql']"/>
  </r>
  <r>
    <x v="2"/>
    <s v="Data Analyst with Private banking background"/>
    <s v="Geneva, Switzerland"/>
    <x v="0"/>
    <x v="0"/>
    <x v="45"/>
    <x v="11240"/>
    <x v="46"/>
    <s v="Talan"/>
    <s v="['power bi']"/>
  </r>
  <r>
    <x v="2"/>
    <s v="Sr Data Analyst"/>
    <s v="McLean, VA"/>
    <x v="10"/>
    <x v="0"/>
    <x v="2"/>
    <x v="11241"/>
    <x v="1819"/>
    <s v="Radcube LLC"/>
    <s v="['python', 'sql', 'sas', 'sas', 'r', 'pandas', 'pyspark', 'spreadsheet']"/>
  </r>
  <r>
    <x v="0"/>
    <s v="DoD SkillBridge Fellowship Associate - Data Scientist/Analyst..."/>
    <s v="Pensacola, FL"/>
    <x v="0"/>
    <x v="0"/>
    <x v="2"/>
    <x v="11242"/>
    <x v="1456"/>
    <s v="Navy Federal Credit Union"/>
    <s v="['python', 'r', 'scala', 'spark', 'matplotlib', 'ggplot2', 'word', 'power bi', 'tableau']"/>
  </r>
  <r>
    <x v="6"/>
    <s v="Senior Statistical Data Analyst"/>
    <s v="Bethesda, MD"/>
    <x v="0"/>
    <x v="0"/>
    <x v="2"/>
    <x v="11243"/>
    <x v="231"/>
    <s v="Compass Government Solutions"/>
    <s v="['sql', 'sas', 'sas', 'spss', 'excel', 'flow']"/>
  </r>
  <r>
    <x v="2"/>
    <s v="Salesforce Data Analyst"/>
    <s v="Wellesley, MA"/>
    <x v="0"/>
    <x v="0"/>
    <x v="2"/>
    <x v="11244"/>
    <x v="519"/>
    <s v="The Latina Circle | Amplify Latinx"/>
    <s v="['sql', 'word', 'spreadsheet', 'excel']"/>
  </r>
  <r>
    <x v="2"/>
    <s v="Yardi Specialist/Data Analyst"/>
    <m/>
    <x v="0"/>
    <x v="0"/>
    <x v="2"/>
    <x v="11245"/>
    <x v="89"/>
    <s v="TBG | The Bachrach Group"/>
    <s v="['excel', 'tableau', 'power bi']"/>
  </r>
  <r>
    <x v="7"/>
    <s v="NLP Engineer (M/F)"/>
    <s v="France"/>
    <x v="0"/>
    <x v="0"/>
    <x v="27"/>
    <x v="11246"/>
    <x v="41"/>
    <s v="SESAMm"/>
    <s v="['python']"/>
  </r>
  <r>
    <x v="0"/>
    <s v="Extreme Blue Technical Leadership Program: Data Science Intern 2023"/>
    <s v="Austin, TX"/>
    <x v="0"/>
    <x v="0"/>
    <x v="1"/>
    <x v="11247"/>
    <x v="1820"/>
    <s v="IBM"/>
    <s v="['python', 'r', 'sas', 'sas', 'java', 'scala', 'ibm cloud']"/>
  </r>
  <r>
    <x v="0"/>
    <s v="Data Scientist"/>
    <s v="Springfield, VA"/>
    <x v="0"/>
    <x v="0"/>
    <x v="2"/>
    <x v="11248"/>
    <x v="122"/>
    <s v="Parsons Corporation"/>
    <s v="['jira']"/>
  </r>
  <r>
    <x v="0"/>
    <s v="Decision Science Analyst"/>
    <s v="Texas"/>
    <x v="0"/>
    <x v="0"/>
    <x v="1"/>
    <x v="11249"/>
    <x v="1821"/>
    <s v="USAA"/>
    <s v="['sql', 'sas', 'sas', 'phoenix']"/>
  </r>
  <r>
    <x v="6"/>
    <s v="Senior Data Analyst - Business Intelligence"/>
    <s v="Ocala, FL"/>
    <x v="0"/>
    <x v="0"/>
    <x v="2"/>
    <x v="11250"/>
    <x v="748"/>
    <s v="COX Enterprises"/>
    <s v="['sql', 'snowflake', 'aws', 'oracle', 'hadoop', 'microstrategy', 'excel']"/>
  </r>
  <r>
    <x v="0"/>
    <s v="Lead Data scientist - large language models- hybrid"/>
    <m/>
    <x v="0"/>
    <x v="0"/>
    <x v="2"/>
    <x v="11251"/>
    <x v="277"/>
    <s v="Yoh, A Day &amp; Zimmermann Company"/>
    <m/>
  </r>
  <r>
    <x v="2"/>
    <s v="Data Quality Analyst"/>
    <s v="Andover, MA"/>
    <x v="0"/>
    <x v="0"/>
    <x v="2"/>
    <x v="11252"/>
    <x v="159"/>
    <s v="Moore Staffing Services"/>
    <s v="['sql', 'spreadsheet', 'excel']"/>
  </r>
  <r>
    <x v="6"/>
    <s v="Senior Data Analyst"/>
    <s v="Bucharest, Romania"/>
    <x v="0"/>
    <x v="0"/>
    <x v="68"/>
    <x v="11253"/>
    <x v="46"/>
    <s v="ExpressVPN"/>
    <s v="['sql', 'go']"/>
  </r>
  <r>
    <x v="5"/>
    <s v="IT Data Management Analysis, Software Engineering"/>
    <s v="Charlotte, NC"/>
    <x v="0"/>
    <x v="0"/>
    <x v="2"/>
    <x v="11254"/>
    <x v="1822"/>
    <s v="Equitable"/>
    <s v="['sql', 'shell', 'mongo', 'db2', 'postgresql', 'azure', 'oracle', 'unix', 'outlook', 'jira', 'workfront']"/>
  </r>
  <r>
    <x v="8"/>
    <s v="Senior Data Scientist"/>
    <s v="Anywhere"/>
    <x v="0"/>
    <x v="1"/>
    <x v="2"/>
    <x v="11255"/>
    <x v="51"/>
    <s v="Cape Analytics"/>
    <s v="['c', 'python', 'sql', 'nosql', 'aws', 'gcp', 'pytorch', 'tensorflow', 'spark', 'numpy', 'pandas', 'matplotlib', 'jupyter', 'flow', 'docker', 'git']"/>
  </r>
  <r>
    <x v="2"/>
    <s v="Data Analyst"/>
    <s v="San Antonio, TX"/>
    <x v="0"/>
    <x v="0"/>
    <x v="2"/>
    <x v="11256"/>
    <x v="1823"/>
    <s v="San Antonio Housing Authority"/>
    <s v="['sql', 'r', 'visual basic', 'vba', 'sap', 'excel', 'sheets', 'looker']"/>
  </r>
  <r>
    <x v="2"/>
    <s v="Business Data Analyst"/>
    <s v="Indianapolis, IN"/>
    <x v="0"/>
    <x v="0"/>
    <x v="2"/>
    <x v="11257"/>
    <x v="16"/>
    <s v="Trends International"/>
    <s v="['sql', 'tableau']"/>
  </r>
  <r>
    <x v="0"/>
    <s v="Marketing Data Scientist"/>
    <s v="Boston, MA"/>
    <x v="0"/>
    <x v="0"/>
    <x v="2"/>
    <x v="11258"/>
    <x v="19"/>
    <s v="Harnham"/>
    <s v="['sql', 'python', 'tableau', 'looker']"/>
  </r>
  <r>
    <x v="8"/>
    <s v="Senior Data Scientist"/>
    <m/>
    <x v="0"/>
    <x v="0"/>
    <x v="2"/>
    <x v="11259"/>
    <x v="71"/>
    <s v="Intelletec"/>
    <s v="['r', 'python', 'sql']"/>
  </r>
  <r>
    <x v="0"/>
    <s v="Interdisciplinary-Microbiologist/Data Scientist"/>
    <s v="Anywhere"/>
    <x v="0"/>
    <x v="1"/>
    <x v="2"/>
    <x v="11260"/>
    <x v="599"/>
    <s v="US Animal and Plant Health Inspection Service"/>
    <s v="['go', 'python', 'perl', 'r', 'unix', 'linux', 'word']"/>
  </r>
  <r>
    <x v="2"/>
    <s v="Master Data Management - Associate"/>
    <s v="Lisbon, Portugal"/>
    <x v="0"/>
    <x v="0"/>
    <x v="12"/>
    <x v="11261"/>
    <x v="184"/>
    <s v="iCapital"/>
    <m/>
  </r>
  <r>
    <x v="0"/>
    <s v="Data Scientist Machine Learning"/>
    <s v="New York, NY"/>
    <x v="0"/>
    <x v="0"/>
    <x v="2"/>
    <x v="11262"/>
    <x v="28"/>
    <s v="Sap Global Inc"/>
    <s v="['python', 'aws', 'azure', 'gcp', 'tensorflow', 'pytorch', 'git']"/>
  </r>
  <r>
    <x v="8"/>
    <s v="Senior Data Scientist"/>
    <s v="Austin, TX"/>
    <x v="0"/>
    <x v="0"/>
    <x v="2"/>
    <x v="11263"/>
    <x v="1824"/>
    <s v="Realtor.com Careers"/>
    <s v="['sql', 'python', 'r', 'tableau', 'looker', 'power bi']"/>
  </r>
  <r>
    <x v="8"/>
    <s v="Senior Data Scientist"/>
    <s v="New York, NY"/>
    <x v="0"/>
    <x v="0"/>
    <x v="2"/>
    <x v="10973"/>
    <x v="49"/>
    <s v="Siro"/>
    <s v="['python', 'javascript', 'sql']"/>
  </r>
  <r>
    <x v="6"/>
    <s v="Senior Data Analyst"/>
    <s v="Anywhere"/>
    <x v="0"/>
    <x v="1"/>
    <x v="2"/>
    <x v="11264"/>
    <x v="17"/>
    <s v="Hubstaff"/>
    <s v="['sql', 'tableau', 'power bi', 'looker']"/>
  </r>
  <r>
    <x v="2"/>
    <s v="Data Analyst in Logistics"/>
    <s v="Channahon, IL"/>
    <x v="0"/>
    <x v="0"/>
    <x v="2"/>
    <x v="11265"/>
    <x v="538"/>
    <s v="JobGiraffe"/>
    <m/>
  </r>
  <r>
    <x v="5"/>
    <s v="Cloud/Data SME"/>
    <s v="San Jose, CA"/>
    <x v="5"/>
    <x v="0"/>
    <x v="2"/>
    <x v="11266"/>
    <x v="1185"/>
    <s v="IBM"/>
    <s v="['databricks', 'azure', 'aws', 'snowflake', 'oracle', 'ibm cloud', 'sap', 'atlassian', 'bitbucket', 'terraform', 'jira']"/>
  </r>
  <r>
    <x v="2"/>
    <s v="GIS Data Analyst II"/>
    <s v="Austin, TX"/>
    <x v="0"/>
    <x v="0"/>
    <x v="2"/>
    <x v="11267"/>
    <x v="452"/>
    <s v="SeekOps Inc."/>
    <s v="['python', 'sql', 'sharepoint', 'word', 'excel', 'powerpoint', 'github']"/>
  </r>
  <r>
    <x v="2"/>
    <s v="COOP - Data Analyst"/>
    <s v="Austin, TX"/>
    <x v="0"/>
    <x v="0"/>
    <x v="2"/>
    <x v="11268"/>
    <x v="20"/>
    <s v="Ryder"/>
    <s v="['sql', 'python', 'r', 'bigquery', 'gcp', 'tableau']"/>
  </r>
  <r>
    <x v="0"/>
    <s v="Data Scientist"/>
    <s v="Miami, FL"/>
    <x v="0"/>
    <x v="0"/>
    <x v="2"/>
    <x v="11269"/>
    <x v="1"/>
    <s v="Stelvio Group"/>
    <s v="['sql']"/>
  </r>
  <r>
    <x v="4"/>
    <s v="Head, Research and Innovation"/>
    <s v="Anywhere"/>
    <x v="0"/>
    <x v="1"/>
    <x v="70"/>
    <x v="11270"/>
    <x v="17"/>
    <s v="Vendease"/>
    <s v="['javascript', 'sas', 'sas', 'postgresql', 'elasticsearch', 'databricks', 'oracle', 'pytorch', 'tensorflow', 'mxnet', 'chainer', 'kafka', 'node.js', 'tableau', 'power bi']"/>
  </r>
  <r>
    <x v="3"/>
    <s v="Senior Data Engineer"/>
    <s v="Fort Worth, TX"/>
    <x v="0"/>
    <x v="0"/>
    <x v="2"/>
    <x v="11271"/>
    <x v="191"/>
    <s v="Aditi Consulting"/>
    <s v="['sql', 'python', 'java', 'scala', 'aws', 'snowflake', 'spark', 'airflow', 'looker', 'tableau']"/>
  </r>
  <r>
    <x v="8"/>
    <s v="Senior Data Scientist"/>
    <s v="Fort Belvoir, VA"/>
    <x v="0"/>
    <x v="0"/>
    <x v="2"/>
    <x v="11272"/>
    <x v="21"/>
    <s v="SourceFly"/>
    <s v="['python', 'r', 'sql', 'pandas', 'opencv', 'linux', 'sap']"/>
  </r>
  <r>
    <x v="0"/>
    <s v="Data Scientist"/>
    <s v="Los Angeles, CA"/>
    <x v="0"/>
    <x v="0"/>
    <x v="2"/>
    <x v="11273"/>
    <x v="560"/>
    <s v="Core Digital Media"/>
    <s v="['python', 'sql', 'r', 'sas', 'sas', 'scikit-learn', 'pytorch', 'tensorflow', 'power bi']"/>
  </r>
  <r>
    <x v="7"/>
    <s v="Machine Learning Engineer"/>
    <s v="Monterrey, Nuevo Leon, Mexico"/>
    <x v="0"/>
    <x v="0"/>
    <x v="22"/>
    <x v="11274"/>
    <x v="798"/>
    <s v="Divelement"/>
    <s v="['python', 'r', 'aws', 'tensorflow', 'pytorch', 'scikit-learn', 'hadoop', 'spark', 'git']"/>
  </r>
  <r>
    <x v="6"/>
    <s v="Sr. Data Analyst (Tableau Developer)"/>
    <s v="Bengaluru, Karnataka, India"/>
    <x v="0"/>
    <x v="0"/>
    <x v="7"/>
    <x v="11275"/>
    <x v="46"/>
    <s v="Elastic"/>
    <s v="['sql', 'tableau']"/>
  </r>
  <r>
    <x v="0"/>
    <s v="Head of Data Science - InMobi Ads Platform"/>
    <s v="San Mateo, CA"/>
    <x v="0"/>
    <x v="0"/>
    <x v="2"/>
    <x v="11276"/>
    <x v="402"/>
    <s v="InMobi"/>
    <s v="['python', 'scala', 'tensorflow', 'pytorch', 'spark']"/>
  </r>
  <r>
    <x v="1"/>
    <s v="User Enablement Learning Technology and Data Manager"/>
    <s v="Chennai, Tamil Nadu, India"/>
    <x v="0"/>
    <x v="0"/>
    <x v="7"/>
    <x v="11277"/>
    <x v="319"/>
    <s v="insightsoftware"/>
    <s v="['html', 'css', 'azure', 'windows', 'excel']"/>
  </r>
  <r>
    <x v="0"/>
    <s v="Sr. Data Scientist"/>
    <s v="Omaha, NE"/>
    <x v="0"/>
    <x v="0"/>
    <x v="1"/>
    <x v="11278"/>
    <x v="136"/>
    <s v="Medical Solutions, LLC"/>
    <s v="['sql', 'python', 'r', 'scala', 'c', 'sql server', 'azure', 'databricks', 'spark', 'jupyter', 'jira']"/>
  </r>
  <r>
    <x v="3"/>
    <s v="Senior Data Engineer"/>
    <s v="Vancouver, BC, Canada"/>
    <x v="0"/>
    <x v="0"/>
    <x v="23"/>
    <x v="11279"/>
    <x v="941"/>
    <s v="MasterCard"/>
    <s v="['scala', 'java', 'python', 'spark', 'hadoop', 'kafka']"/>
  </r>
  <r>
    <x v="0"/>
    <s v="Deputy Chief Data Scientists"/>
    <s v="Chicago, IL"/>
    <x v="5"/>
    <x v="0"/>
    <x v="2"/>
    <x v="11280"/>
    <x v="1825"/>
    <s v="U.S. Military Entrance Processing Command"/>
    <m/>
  </r>
  <r>
    <x v="2"/>
    <s v="Data Product Manager"/>
    <s v="Tel Aviv-Yafo, Israel"/>
    <x v="0"/>
    <x v="0"/>
    <x v="8"/>
    <x v="11281"/>
    <x v="36"/>
    <s v="DoubleVerify"/>
    <s v="['sql']"/>
  </r>
  <r>
    <x v="0"/>
    <s v="Data Scientist - Knowledge Management"/>
    <s v="New York, NY"/>
    <x v="0"/>
    <x v="0"/>
    <x v="2"/>
    <x v="10900"/>
    <x v="34"/>
    <s v="Intelletec"/>
    <s v="['python', 'sql', 'nosql', 'mongodb', 'mongodb', 'neo4j', 'mysql', 'cassandra']"/>
  </r>
  <r>
    <x v="2"/>
    <s v="Busness Data Analyst"/>
    <s v="Jersey City, NJ"/>
    <x v="0"/>
    <x v="0"/>
    <x v="2"/>
    <x v="11282"/>
    <x v="17"/>
    <s v="Incedo Inc"/>
    <m/>
  </r>
  <r>
    <x v="2"/>
    <s v="Program Analyst (Workforce Data Analyst)"/>
    <s v="Fort Meade, MD"/>
    <x v="4"/>
    <x v="0"/>
    <x v="2"/>
    <x v="11283"/>
    <x v="530"/>
    <s v="US Defense Counterintelligence and Security Agency"/>
    <s v="['sas', 'sas', 'tableau', 'qlik', 'spss', 'terminal']"/>
  </r>
  <r>
    <x v="1"/>
    <s v="Sr. Cybersecurity Engineer - Hadoop Data Engineering"/>
    <s v="Bengaluru, Karnataka, India"/>
    <x v="0"/>
    <x v="0"/>
    <x v="7"/>
    <x v="11284"/>
    <x v="56"/>
    <s v="Visa"/>
    <s v="['java', 'hadoop', 'spark', 'kafka', 'airflow', 'yarn']"/>
  </r>
  <r>
    <x v="8"/>
    <s v="Senior Data Scientist - Algorithms (Greater NYC Area, NY)"/>
    <s v="New York, NY"/>
    <x v="0"/>
    <x v="0"/>
    <x v="2"/>
    <x v="11285"/>
    <x v="78"/>
    <s v="Bowery Farming"/>
    <s v="['python', 'sql']"/>
  </r>
  <r>
    <x v="6"/>
    <s v="Senior Healthcare Data Analyst"/>
    <s v="Albany, NY"/>
    <x v="0"/>
    <x v="0"/>
    <x v="2"/>
    <x v="11286"/>
    <x v="23"/>
    <s v="Staffing Solutions Organization LLC (SSO)"/>
    <s v="['sql', 'python', 'r', 'tableau', 'outlook', 'excel', 'word', 'sharepoint', 'powerpoint', 'visio']"/>
  </r>
  <r>
    <x v="0"/>
    <s v="Data Scientist"/>
    <s v="Boise, ID"/>
    <x v="0"/>
    <x v="0"/>
    <x v="2"/>
    <x v="11287"/>
    <x v="1826"/>
    <s v="Meta"/>
    <s v="['sql', 'python', 'r', 'sas', 'sas', 'matlab']"/>
  </r>
  <r>
    <x v="4"/>
    <s v="Business Analytics, Customer Success Analyst"/>
    <s v="Austin, TX"/>
    <x v="0"/>
    <x v="0"/>
    <x v="2"/>
    <x v="11288"/>
    <x v="1827"/>
    <s v="Box"/>
    <s v="['sql', 'excel', 'tableau', 'looker']"/>
  </r>
  <r>
    <x v="0"/>
    <s v="U.S. Digital Corps Fellowship - Data Scientist - PUBLIC NOTICE FLYER"/>
    <s v="Albuquerque, NM"/>
    <x v="5"/>
    <x v="0"/>
    <x v="2"/>
    <x v="11289"/>
    <x v="1828"/>
    <s v="US Technology Transformation Service"/>
    <s v="['c', 'go']"/>
  </r>
  <r>
    <x v="2"/>
    <s v="Production Support Data Analyst(R1282)"/>
    <s v="Conshohocken, PA"/>
    <x v="0"/>
    <x v="0"/>
    <x v="2"/>
    <x v="11290"/>
    <x v="120"/>
    <s v="Sompo International"/>
    <s v="['sql', 'sql server', 'db2', 'sap']"/>
  </r>
  <r>
    <x v="0"/>
    <s v="Lead Data Scientist"/>
    <s v="Anywhere"/>
    <x v="0"/>
    <x v="1"/>
    <x v="1"/>
    <x v="11291"/>
    <x v="136"/>
    <s v="OneSignal"/>
    <s v="['c', 'go', 'python', 'gcp', 'airflow', 'gdpr']"/>
  </r>
  <r>
    <x v="1"/>
    <s v="Sr. Data Engineer"/>
    <s v="Houston, TX"/>
    <x v="0"/>
    <x v="0"/>
    <x v="2"/>
    <x v="11292"/>
    <x v="28"/>
    <s v="PLAXONIC"/>
    <s v="['scala', 'sql', 'python', 'azure', 'spark', 'airflow', 'flow']"/>
  </r>
  <r>
    <x v="0"/>
    <s v="$130K/YR -Data Scientist opening @ Bayer ( St Louis, Missouri)"/>
    <s v="Anywhere"/>
    <x v="1"/>
    <x v="1"/>
    <x v="2"/>
    <x v="11293"/>
    <x v="67"/>
    <s v="Lorien"/>
    <s v="['python', 'aws', 'azure', 'git', 'github']"/>
  </r>
  <r>
    <x v="2"/>
    <s v="Data Analyst (4421)"/>
    <s v="Dover, NH"/>
    <x v="0"/>
    <x v="0"/>
    <x v="2"/>
    <x v="11294"/>
    <x v="884"/>
    <s v="ICI Services Corporation"/>
    <s v="['visual basic', 'sql', 'java', 'c++', 'r', 'python', 'power bi', 'tableau']"/>
  </r>
  <r>
    <x v="4"/>
    <s v="Reporting Analyst"/>
    <s v="Puerto Rico"/>
    <x v="0"/>
    <x v="0"/>
    <x v="55"/>
    <x v="11295"/>
    <x v="172"/>
    <s v="Plexos Group"/>
    <s v="['sql', 'excel', 'visio', 'power bi']"/>
  </r>
  <r>
    <x v="4"/>
    <s v="Accountant"/>
    <s v="Dallas, TX"/>
    <x v="0"/>
    <x v="0"/>
    <x v="2"/>
    <x v="11296"/>
    <x v="282"/>
    <s v="Swain &amp; Baldwin"/>
    <m/>
  </r>
  <r>
    <x v="8"/>
    <s v="Post-doc, Scientist, Senior Scientist"/>
    <s v="Fort Collins, CO"/>
    <x v="0"/>
    <x v="0"/>
    <x v="1"/>
    <x v="11297"/>
    <x v="31"/>
    <s v="i2i Workforce"/>
    <s v="['r', 'python', 'julia', 'perl', 'azure', 'github']"/>
  </r>
  <r>
    <x v="4"/>
    <s v="Business Operation Analyst I"/>
    <s v="Texas"/>
    <x v="0"/>
    <x v="0"/>
    <x v="1"/>
    <x v="11298"/>
    <x v="1829"/>
    <s v="USAA"/>
    <s v="['sql', 'python', 'phoenix', 'tableau']"/>
  </r>
  <r>
    <x v="8"/>
    <s v="Senior Data Scientist, Machine Vision"/>
    <s v="Wilmington, MA"/>
    <x v="0"/>
    <x v="0"/>
    <x v="2"/>
    <x v="11299"/>
    <x v="8"/>
    <s v="Locus Robotics"/>
    <s v="['python', 'aws', 'pandas', 'numpy', 'pytorch', 'tensorflow']"/>
  </r>
  <r>
    <x v="6"/>
    <s v="Senior Data Analyst - Albany NY Area"/>
    <s v="Schenectady, NY"/>
    <x v="0"/>
    <x v="0"/>
    <x v="2"/>
    <x v="11300"/>
    <x v="57"/>
    <s v="ABHealth"/>
    <s v="['sql', 'sas', 'sas', 'python', 'javascript', 'ruby', 'ruby', 'r', 'azure', 'power bi', 'tableau', 'excel']"/>
  </r>
  <r>
    <x v="6"/>
    <s v="Remote | WFH - Senior Data Analyst, Supply Chain"/>
    <s v="Anywhere"/>
    <x v="0"/>
    <x v="1"/>
    <x v="2"/>
    <x v="11301"/>
    <x v="67"/>
    <s v="Get It Recruit - Transporation"/>
    <s v="['sql', 'vba', 'python', 'r', 'sas', 'sas', 'c++', 'java', 'sql server', 'oracle', 'ms access', 'excel', 'spss', 'tableau']"/>
  </r>
  <r>
    <x v="2"/>
    <s v="Data Analyst II, Business Intelligence"/>
    <s v="Gainesville, FL"/>
    <x v="0"/>
    <x v="0"/>
    <x v="2"/>
    <x v="11302"/>
    <x v="519"/>
    <s v="COX Enterprises"/>
    <s v="['sql', 'snowflake', 'aws', 'hadoop', 'microstrategy', 'excel']"/>
  </r>
  <r>
    <x v="0"/>
    <s v="Data Scientist"/>
    <s v="Jersey City, NJ"/>
    <x v="0"/>
    <x v="0"/>
    <x v="2"/>
    <x v="11303"/>
    <x v="19"/>
    <s v="Diverse team"/>
    <s v="['python', 'nltk']"/>
  </r>
  <r>
    <x v="0"/>
    <s v="Lead Data Scientist"/>
    <s v="New York, NY"/>
    <x v="0"/>
    <x v="0"/>
    <x v="2"/>
    <x v="11304"/>
    <x v="136"/>
    <s v="GroTech Search"/>
    <s v="['r', 'python', 'excel']"/>
  </r>
  <r>
    <x v="2"/>
    <s v="Data Analyst 1 (ITS)"/>
    <s v="Albany, NY"/>
    <x v="0"/>
    <x v="0"/>
    <x v="2"/>
    <x v="11305"/>
    <x v="616"/>
    <s v="New York State Insurance Fund (NYSIF)"/>
    <s v="['r', 'python', 'sql', 'oracle']"/>
  </r>
  <r>
    <x v="0"/>
    <s v="Data Scientist, Customer Experience"/>
    <s v="Anywhere"/>
    <x v="0"/>
    <x v="1"/>
    <x v="2"/>
    <x v="11306"/>
    <x v="244"/>
    <s v="Signet Jewelers"/>
    <s v="['python', 'r', 'java', 'sql', 'sql server', 'postgresql', 'jupyter', 'hadoop', 'kafka', 'tableau']"/>
  </r>
  <r>
    <x v="6"/>
    <s v="Senior Data Analyst"/>
    <s v="New York, NY"/>
    <x v="0"/>
    <x v="0"/>
    <x v="2"/>
    <x v="10371"/>
    <x v="67"/>
    <s v="Prizeout"/>
    <s v="['sql', 'python', 'excel', 'tableau']"/>
  </r>
  <r>
    <x v="7"/>
    <s v="Machine Learning Engineer, AFRY X Malmö"/>
    <s v="Malmö, Sweden"/>
    <x v="0"/>
    <x v="0"/>
    <x v="13"/>
    <x v="11307"/>
    <x v="188"/>
    <s v="AFRY"/>
    <s v="['python', 'scala', 'pytorch', 'tensorflow', 'numpy']"/>
  </r>
  <r>
    <x v="6"/>
    <s v="Senior Analyst of Data Governance Operations"/>
    <s v="Austin, TX"/>
    <x v="0"/>
    <x v="0"/>
    <x v="2"/>
    <x v="11308"/>
    <x v="254"/>
    <s v="Western Union"/>
    <m/>
  </r>
  <r>
    <x v="2"/>
    <s v="Data Analyst 45-08-8010"/>
    <s v="Decatur, GA"/>
    <x v="0"/>
    <x v="0"/>
    <x v="2"/>
    <x v="11309"/>
    <x v="1589"/>
    <s v="RB Consulting Inc."/>
    <s v="['excel']"/>
  </r>
  <r>
    <x v="2"/>
    <s v="Data Analyst"/>
    <s v="Las Vegas, NV"/>
    <x v="0"/>
    <x v="0"/>
    <x v="2"/>
    <x v="11310"/>
    <x v="80"/>
    <s v="American Tax Service"/>
    <s v="['sql', 'excel']"/>
  </r>
  <r>
    <x v="8"/>
    <s v="Senior Data Scientist II (San Francisco, CA)"/>
    <s v="San Francisco, CA"/>
    <x v="0"/>
    <x v="0"/>
    <x v="2"/>
    <x v="11311"/>
    <x v="75"/>
    <s v="GoodRx"/>
    <s v="['python', 'aws', 'pandas', 'numpy', 'spark', 'excel']"/>
  </r>
  <r>
    <x v="0"/>
    <s v="Data Scientist"/>
    <s v="Anywhere"/>
    <x v="0"/>
    <x v="1"/>
    <x v="2"/>
    <x v="11312"/>
    <x v="67"/>
    <s v="murmuration"/>
    <s v="['sql', 'python', 'r']"/>
  </r>
  <r>
    <x v="3"/>
    <s v="Sr. Azure Data Engineer"/>
    <s v="Anywhere"/>
    <x v="0"/>
    <x v="1"/>
    <x v="1"/>
    <x v="11313"/>
    <x v="2"/>
    <s v="Clairvoyant Inc."/>
    <s v="['sql', 'c#', 'powershell', 'python', 'azure', 'aws', 'snowflake', 'databricks', 'spark', 'tableau', 'power bi', 'dax', 'ssis']"/>
  </r>
  <r>
    <x v="2"/>
    <s v="Healthcare Data Analyst"/>
    <s v="Miramar, FL"/>
    <x v="0"/>
    <x v="0"/>
    <x v="2"/>
    <x v="11314"/>
    <x v="1752"/>
    <s v="Loxia Technologies"/>
    <s v="['sql', 'python', 'excel']"/>
  </r>
  <r>
    <x v="1"/>
    <s v="Data Engineer - A"/>
    <s v="Fremont, CA"/>
    <x v="0"/>
    <x v="0"/>
    <x v="2"/>
    <x v="11315"/>
    <x v="1"/>
    <s v="worldgate llc"/>
    <s v="['nosql', 'sql', 'no-sql', 'git']"/>
  </r>
  <r>
    <x v="0"/>
    <s v="Data Scientist"/>
    <s v="Tobyhanna, PA"/>
    <x v="5"/>
    <x v="0"/>
    <x v="2"/>
    <x v="11316"/>
    <x v="1830"/>
    <s v="U.S. Army Communications Electronics Command"/>
    <m/>
  </r>
  <r>
    <x v="0"/>
    <s v="Data Scientist"/>
    <s v="Ann Arbor, MI"/>
    <x v="0"/>
    <x v="0"/>
    <x v="2"/>
    <x v="11317"/>
    <x v="53"/>
    <s v="Clark Davis Associates"/>
    <s v="['python']"/>
  </r>
  <r>
    <x v="0"/>
    <s v="Data Scientist"/>
    <s v="New York, NY"/>
    <x v="0"/>
    <x v="0"/>
    <x v="2"/>
    <x v="11318"/>
    <x v="10"/>
    <s v="Northbound Executive Search"/>
    <s v="['python']"/>
  </r>
  <r>
    <x v="2"/>
    <s v="Business Data Analyst (30 employee and growing Adtech/Data..."/>
    <s v="Alexandria, VA"/>
    <x v="0"/>
    <x v="0"/>
    <x v="2"/>
    <x v="11319"/>
    <x v="16"/>
    <s v="who... a staffing company"/>
    <s v="['sql', 'excel']"/>
  </r>
  <r>
    <x v="2"/>
    <s v="Data Analyst"/>
    <s v="Cleveland, TN"/>
    <x v="0"/>
    <x v="0"/>
    <x v="2"/>
    <x v="11320"/>
    <x v="243"/>
    <s v="Swift Enterprises, LLC"/>
    <s v="['swift', 'sql', 'windows', 'excel', 'power bi', 'outlook', 'word', 'powerpoint']"/>
  </r>
  <r>
    <x v="2"/>
    <s v="Data Analytics Analyst - (Auditing Experience Required)"/>
    <s v="Rosemont, IL"/>
    <x v="0"/>
    <x v="0"/>
    <x v="2"/>
    <x v="11321"/>
    <x v="2"/>
    <s v="Insight Global"/>
    <s v="['sql', 'vba', 'r', 'python', 'alteryx', 'power bi', 'cognos', 'excel']"/>
  </r>
  <r>
    <x v="2"/>
    <s v="Data Analyst"/>
    <s v="Augusta, GA"/>
    <x v="0"/>
    <x v="0"/>
    <x v="2"/>
    <x v="11322"/>
    <x v="89"/>
    <s v="California Creative Solutions Inc."/>
    <s v="['sql', 'javascript']"/>
  </r>
  <r>
    <x v="7"/>
    <s v="AI Research Assistant"/>
    <s v="Austin, TX"/>
    <x v="0"/>
    <x v="0"/>
    <x v="2"/>
    <x v="11323"/>
    <x v="20"/>
    <s v="Modern Intelligence"/>
    <s v="['python', 'r', 'pandas', 'scikit-learn', 'matplotlib', 'seaborn', 'plotly', 'jupyter', 'tensorflow', 'hugging face']"/>
  </r>
  <r>
    <x v="6"/>
    <s v="Senior Data Analyst"/>
    <s v="San Antonio, TX"/>
    <x v="0"/>
    <x v="0"/>
    <x v="2"/>
    <x v="11324"/>
    <x v="1831"/>
    <s v="Z&amp;A Recruiting"/>
    <m/>
  </r>
  <r>
    <x v="2"/>
    <s v="Data Analyst (PowerBI)"/>
    <s v="Connecticut"/>
    <x v="1"/>
    <x v="0"/>
    <x v="2"/>
    <x v="11325"/>
    <x v="23"/>
    <s v="Queen Consulting Group"/>
    <s v="['sql', 'r', 'python', 'vba', 'snowflake', 'alteryx', 'tableau', 'power bi', 'powerpoint']"/>
  </r>
  <r>
    <x v="2"/>
    <s v="DATA ANALYST - HYBRID - WORKDAY"/>
    <s v="Palo Alto, CA"/>
    <x v="0"/>
    <x v="0"/>
    <x v="2"/>
    <x v="11326"/>
    <x v="122"/>
    <s v="OPTION 1 STAFFING SERVICES, INC. AN AWARD WINNING AGENCY"/>
    <m/>
  </r>
  <r>
    <x v="2"/>
    <s v="Manager of Data Analysis, Assessment, &amp; Curriculum"/>
    <s v="Providence, RI"/>
    <x v="0"/>
    <x v="0"/>
    <x v="2"/>
    <x v="11327"/>
    <x v="1832"/>
    <s v="Providence Public Schools"/>
    <s v="['sas', 'sas', 'r', 'sql', 'excel', 'spss']"/>
  </r>
  <r>
    <x v="0"/>
    <s v="6241 Data Quality Expert"/>
    <s v="Amsterdam, Netherlands"/>
    <x v="1"/>
    <x v="0"/>
    <x v="26"/>
    <x v="11328"/>
    <x v="137"/>
    <s v="Magno IT Recruitment"/>
    <s v="['spark']"/>
  </r>
  <r>
    <x v="2"/>
    <s v="Regulatory Data Analyst - Supervision"/>
    <s v="Westlake, TX"/>
    <x v="0"/>
    <x v="0"/>
    <x v="2"/>
    <x v="11329"/>
    <x v="1020"/>
    <s v="Charles Schwab"/>
    <s v="['vba', 'power bi', 'tableau', 'alteryx', 'excel', 'powerpoint', 'word', 'outlook', 'visio', 'sharepoint']"/>
  </r>
  <r>
    <x v="8"/>
    <s v="(USA) Senior Data Scientist - Omnichannel Supply Chain Strategy"/>
    <s v="Bentonville, AR"/>
    <x v="0"/>
    <x v="0"/>
    <x v="2"/>
    <x v="11330"/>
    <x v="458"/>
    <s v="Walmart"/>
    <s v="['r', 'python', 'scala', 'spark', 'tensorflow', 'excel']"/>
  </r>
  <r>
    <x v="2"/>
    <s v="CRM Growth Lead Data Analyst"/>
    <s v="New York, NY"/>
    <x v="0"/>
    <x v="0"/>
    <x v="2"/>
    <x v="11331"/>
    <x v="1833"/>
    <s v="Oscar Health"/>
    <s v="['sql', 'sheets', 'looker', 'tableau']"/>
  </r>
  <r>
    <x v="1"/>
    <s v="Python Data Engineer"/>
    <s v="Atlanta, GA"/>
    <x v="0"/>
    <x v="0"/>
    <x v="2"/>
    <x v="11332"/>
    <x v="2"/>
    <s v="LTI - Larsen &amp; Toubro Infotech"/>
    <s v="['python', 'snowflake', 'aws']"/>
  </r>
  <r>
    <x v="8"/>
    <s v="Senior Data Scientist - Behavioral Modeling"/>
    <s v="San Mateo, CA"/>
    <x v="0"/>
    <x v="0"/>
    <x v="2"/>
    <x v="11333"/>
    <x v="430"/>
    <s v="PlayStation"/>
    <m/>
  </r>
  <r>
    <x v="6"/>
    <s v="Senior Data Analyst"/>
    <s v="Bengaluru, Karnataka, India"/>
    <x v="0"/>
    <x v="0"/>
    <x v="7"/>
    <x v="11334"/>
    <x v="46"/>
    <s v="project44"/>
    <s v="['sql', 'tableau', 'looker']"/>
  </r>
  <r>
    <x v="0"/>
    <s v="Data Scientist"/>
    <s v="San Francisco, CA"/>
    <x v="0"/>
    <x v="0"/>
    <x v="2"/>
    <x v="11335"/>
    <x v="27"/>
    <s v="Wish"/>
    <s v="['mongodb', 'mongodb', 'sql', 'python', 'php', 'airflow', 'tableau']"/>
  </r>
  <r>
    <x v="8"/>
    <s v="VP Of Data Science"/>
    <s v="San Diego, CA"/>
    <x v="0"/>
    <x v="0"/>
    <x v="2"/>
    <x v="11336"/>
    <x v="771"/>
    <s v="Harnham"/>
    <s v="['python', 'aws']"/>
  </r>
  <r>
    <x v="2"/>
    <s v="Junior Data Analyst"/>
    <s v="San Francisco, CA"/>
    <x v="0"/>
    <x v="0"/>
    <x v="2"/>
    <x v="11337"/>
    <x v="1834"/>
    <s v="clé tile"/>
    <s v="['excel', 'tableau', 'power bi']"/>
  </r>
  <r>
    <x v="6"/>
    <s v="Senior Commercial Data Analyst"/>
    <s v="Weston, FL"/>
    <x v="0"/>
    <x v="0"/>
    <x v="2"/>
    <x v="11338"/>
    <x v="905"/>
    <s v="DHL eCommerce"/>
    <s v="['sql', 'python', 'r', 'excel', 'ms access', 'tableau', 'ssrs', 'ssis', 'sap']"/>
  </r>
  <r>
    <x v="2"/>
    <s v="Database Analyst"/>
    <s v="Atlanta, GA"/>
    <x v="0"/>
    <x v="0"/>
    <x v="2"/>
    <x v="11339"/>
    <x v="1835"/>
    <s v="Atlanta Public Schools"/>
    <s v="['word', 'spreadsheet']"/>
  </r>
  <r>
    <x v="2"/>
    <s v="Graduate Data Analyst"/>
    <s v="Mumbai, Maharashtra, India"/>
    <x v="0"/>
    <x v="0"/>
    <x v="7"/>
    <x v="11340"/>
    <x v="147"/>
    <s v="YouGov"/>
    <s v="['sql', 'python', 'r', 'excel']"/>
  </r>
  <r>
    <x v="2"/>
    <s v="Information Technology (IT) Data Analyst"/>
    <s v="Washington, DC"/>
    <x v="0"/>
    <x v="0"/>
    <x v="2"/>
    <x v="11341"/>
    <x v="506"/>
    <s v="US Federal Law Enforcement Training Centers"/>
    <s v="['sql', 'c', 'go', 'oracle', 'tableau']"/>
  </r>
  <r>
    <x v="0"/>
    <s v="Lead Data Scientist"/>
    <m/>
    <x v="0"/>
    <x v="0"/>
    <x v="2"/>
    <x v="11342"/>
    <x v="155"/>
    <s v="Phyton Talent Advisors"/>
    <s v="['python', 'pytorch', 'tensorflow']"/>
  </r>
  <r>
    <x v="2"/>
    <s v="Data Reporting Analyst I"/>
    <s v="Greenville, SC"/>
    <x v="0"/>
    <x v="0"/>
    <x v="2"/>
    <x v="11343"/>
    <x v="282"/>
    <s v="SolomonEdwards"/>
    <m/>
  </r>
  <r>
    <x v="4"/>
    <s v="Jr Data Analyst / Business Analyst"/>
    <s v="Oakland, CA"/>
    <x v="0"/>
    <x v="0"/>
    <x v="2"/>
    <x v="11344"/>
    <x v="239"/>
    <s v="Ellianse LLC"/>
    <s v="['jira']"/>
  </r>
  <r>
    <x v="1"/>
    <s v="Data Engineer"/>
    <s v="Cedar Rapids, IA"/>
    <x v="0"/>
    <x v="0"/>
    <x v="2"/>
    <x v="11345"/>
    <x v="39"/>
    <s v="Robert Half"/>
    <s v="['sql', 'snowflake']"/>
  </r>
  <r>
    <x v="2"/>
    <s v="Data Analyst - Gies College of Business"/>
    <s v="Urbana, IL"/>
    <x v="0"/>
    <x v="0"/>
    <x v="2"/>
    <x v="11346"/>
    <x v="1836"/>
    <s v="Universtiy of Illinois Urbana-Champaign"/>
    <m/>
  </r>
  <r>
    <x v="0"/>
    <s v="Healthcare Data Scientist REMOTE"/>
    <s v="Anywhere"/>
    <x v="0"/>
    <x v="1"/>
    <x v="2"/>
    <x v="11347"/>
    <x v="509"/>
    <s v="DOCS Management Services"/>
    <s v="['sql', 'r', 'crystal', 'python', 'sas', 'sas', 'sql server', 'mysql', 'windows', 'tableau']"/>
  </r>
  <r>
    <x v="1"/>
    <s v="Data Engineer"/>
    <s v="Halifax, NS, Canada"/>
    <x v="0"/>
    <x v="0"/>
    <x v="23"/>
    <x v="11348"/>
    <x v="187"/>
    <s v="Milk Moovement"/>
    <s v="['sql', 'python', 'aws', 'snowflake', 'kafka', 'tableau', 'terraform', 'docker', 'kubernetes', 'zoom', 'slack']"/>
  </r>
  <r>
    <x v="2"/>
    <s v="Data Analyst &amp; Program Evaluator"/>
    <s v="Upper Marlboro, MD"/>
    <x v="0"/>
    <x v="0"/>
    <x v="2"/>
    <x v="11349"/>
    <x v="1837"/>
    <s v="COMMUNITY ADVOCATES FOR FAMILY &amp; YOUTH (CAFY)"/>
    <s v="['sheets']"/>
  </r>
  <r>
    <x v="3"/>
    <s v="Senior Data Engineer (NZ)"/>
    <s v="Wellington, New Zealand"/>
    <x v="0"/>
    <x v="0"/>
    <x v="44"/>
    <x v="11350"/>
    <x v="56"/>
    <s v="Octopus Energy"/>
    <s v="['python', 'sql', 'databricks', 'aws', 'pyspark', 'spark', 'airflow', 'kubernetes']"/>
  </r>
  <r>
    <x v="6"/>
    <s v="Senior Research Data Analyst"/>
    <s v="Anywhere"/>
    <x v="0"/>
    <x v="1"/>
    <x v="2"/>
    <x v="11351"/>
    <x v="53"/>
    <s v="Adecco Perm Team"/>
    <s v="['sql', 'excel', 'tableau']"/>
  </r>
  <r>
    <x v="0"/>
    <s v="Data Scientist"/>
    <s v="Washington, DC"/>
    <x v="0"/>
    <x v="0"/>
    <x v="2"/>
    <x v="11352"/>
    <x v="29"/>
    <s v="Montage Marketing"/>
    <s v="['r', 'python', 'sql', 'sql server', 'matplotlib', 'ggplot2', 'excel']"/>
  </r>
  <r>
    <x v="2"/>
    <s v="Data Analyst"/>
    <s v="Tel Aviv-Yafo, Israel"/>
    <x v="0"/>
    <x v="0"/>
    <x v="8"/>
    <x v="11353"/>
    <x v="306"/>
    <s v="D-ID"/>
    <s v="['sql', 'elasticsearch']"/>
  </r>
  <r>
    <x v="1"/>
    <s v="Data Engineer-Intern"/>
    <s v="St. Petersburg, FL"/>
    <x v="0"/>
    <x v="0"/>
    <x v="2"/>
    <x v="11354"/>
    <x v="1"/>
    <s v="worldgate llc"/>
    <s v="['nosql', 'sql', 'no-sql', 'git']"/>
  </r>
  <r>
    <x v="0"/>
    <s v="Mathematical Statistician (Data Scientist) or Statistician (Data..."/>
    <s v="Phoenix, AZ"/>
    <x v="0"/>
    <x v="0"/>
    <x v="2"/>
    <x v="11355"/>
    <x v="1828"/>
    <s v="US Internal Revenue Service"/>
    <s v="['go', 'c', 'r', 'python', 'sql', 'java', 'oracle']"/>
  </r>
  <r>
    <x v="1"/>
    <s v="Data Engineer"/>
    <s v="Miami, FL"/>
    <x v="0"/>
    <x v="0"/>
    <x v="2"/>
    <x v="11356"/>
    <x v="122"/>
    <s v="e.biT Consulting"/>
    <s v="['sql', 'powershell', 'sql server', 'azure', 'databricks', 'power bi', 'ssis', 'flow']"/>
  </r>
  <r>
    <x v="0"/>
    <s v="Data Scientist"/>
    <s v="Columbus, OH"/>
    <x v="0"/>
    <x v="0"/>
    <x v="2"/>
    <x v="11357"/>
    <x v="12"/>
    <s v="Devcare Solutions"/>
    <s v="['r', 'python', 'sas', 'sas', 'spss']"/>
  </r>
  <r>
    <x v="2"/>
    <s v="Data and Reporting Analyst"/>
    <s v="Los Angeles, CA"/>
    <x v="0"/>
    <x v="0"/>
    <x v="2"/>
    <x v="11358"/>
    <x v="1492"/>
    <s v="Coalition for Responsible Community Development"/>
    <s v="['excel', 'tableau', 'word', 'powerpoint', 'outlook', 'sharepoint']"/>
  </r>
  <r>
    <x v="2"/>
    <s v="Data Analyst"/>
    <s v="New York, NY"/>
    <x v="0"/>
    <x v="0"/>
    <x v="2"/>
    <x v="11359"/>
    <x v="239"/>
    <s v="Endeavor Streaming"/>
    <s v="['sql', 'redshift', 'aws']"/>
  </r>
  <r>
    <x v="2"/>
    <s v="Data Analyst"/>
    <s v="Winnetka, IL"/>
    <x v="0"/>
    <x v="0"/>
    <x v="2"/>
    <x v="11360"/>
    <x v="172"/>
    <s v="College of American Pathologists"/>
    <s v="['spss', 'tableau', 'powerpoint', 'excel', 'word']"/>
  </r>
  <r>
    <x v="4"/>
    <s v="Stage - BAC+5 - Ingénieur.e IA générative Large Language Model (H/F)"/>
    <s v="France"/>
    <x v="0"/>
    <x v="0"/>
    <x v="27"/>
    <x v="11361"/>
    <x v="44"/>
    <s v="Renault Group"/>
    <m/>
  </r>
  <r>
    <x v="1"/>
    <s v="Data Engineer"/>
    <s v="Atlanta, GA"/>
    <x v="0"/>
    <x v="0"/>
    <x v="2"/>
    <x v="11362"/>
    <x v="18"/>
    <s v="Apex Systems"/>
    <s v="['sql', 'oracle', 'kafka', 'spark']"/>
  </r>
  <r>
    <x v="2"/>
    <s v="Data Analyst - Hybrid!"/>
    <s v="Orange, CA"/>
    <x v="0"/>
    <x v="0"/>
    <x v="2"/>
    <x v="11363"/>
    <x v="31"/>
    <s v="Robert Half"/>
    <s v="['sql', 'go', 'tableau', 'power bi']"/>
  </r>
  <r>
    <x v="2"/>
    <s v="Sector Data Analyst"/>
    <m/>
    <x v="0"/>
    <x v="0"/>
    <x v="2"/>
    <x v="11364"/>
    <x v="71"/>
    <s v="Selby Jennings"/>
    <m/>
  </r>
  <r>
    <x v="2"/>
    <s v="Business Analyst/Data Analyst"/>
    <s v="East Rutherford, NJ"/>
    <x v="0"/>
    <x v="0"/>
    <x v="2"/>
    <x v="11365"/>
    <x v="89"/>
    <s v="Eclaro"/>
    <s v="['react']"/>
  </r>
  <r>
    <x v="5"/>
    <s v="Python Developer (REST API, AI Platform)"/>
    <s v="Prague, Czechia"/>
    <x v="0"/>
    <x v="0"/>
    <x v="39"/>
    <x v="11366"/>
    <x v="184"/>
    <s v="Veeam"/>
    <s v="['sql', 'python', 'javascript', 'c#', 'postgresql', 'azure', 'oracle', 'vmware', 'aws', 'hugging face', 'flask', 'windows', 'linux', 'sharepoint', 'git']"/>
  </r>
  <r>
    <x v="6"/>
    <s v="Senior Applied Scientist II"/>
    <s v="Dublin, Ireland"/>
    <x v="0"/>
    <x v="0"/>
    <x v="28"/>
    <x v="11367"/>
    <x v="430"/>
    <s v="Etsy"/>
    <s v="['gcp', 'aws', 'azure']"/>
  </r>
  <r>
    <x v="0"/>
    <s v="Data Scientist"/>
    <s v="Italy"/>
    <x v="0"/>
    <x v="0"/>
    <x v="49"/>
    <x v="11368"/>
    <x v="212"/>
    <s v="NRB Group"/>
    <s v="['python', 'jupyter', 'scikit-learn', 'opencv']"/>
  </r>
  <r>
    <x v="2"/>
    <s v="IT Data and Process Analyst"/>
    <s v="Florida"/>
    <x v="0"/>
    <x v="0"/>
    <x v="2"/>
    <x v="11369"/>
    <x v="147"/>
    <s v="pcms staffing"/>
    <s v="['sas', 'sas', 'matlab', 'python', 'sql', 'excel', 'spss']"/>
  </r>
  <r>
    <x v="5"/>
    <s v="Senior Software Engineer (AI Asset Mgmt Team)"/>
    <s v="Bangkok, Thailand"/>
    <x v="0"/>
    <x v="0"/>
    <x v="25"/>
    <x v="11370"/>
    <x v="36"/>
    <s v="Sertis"/>
    <s v="['java', 'c++', 'python', 'rust', 'elixir', 'go', 'aws', 'azure', 'linux']"/>
  </r>
  <r>
    <x v="2"/>
    <s v="Capacity Planning Data Analyst"/>
    <s v="Chicago, IL"/>
    <x v="0"/>
    <x v="0"/>
    <x v="2"/>
    <x v="11371"/>
    <x v="17"/>
    <s v="SDI Presence"/>
    <s v="['excel', 'powerpoint']"/>
  </r>
  <r>
    <x v="6"/>
    <s v="Senior Data Analyst"/>
    <s v="Irving, TX"/>
    <x v="0"/>
    <x v="0"/>
    <x v="2"/>
    <x v="11372"/>
    <x v="54"/>
    <s v="Staffingine LLC"/>
    <s v="['sql', 'excel', 'tableau', 'spss']"/>
  </r>
  <r>
    <x v="3"/>
    <s v="Senior Expert Data Engineer - Montreal"/>
    <s v="Montreal, QC, Canada"/>
    <x v="0"/>
    <x v="0"/>
    <x v="23"/>
    <x v="11373"/>
    <x v="56"/>
    <s v="Numberly"/>
    <s v="['sql', 'mongodb', 'mongodb', 'python', 'sql server', 'mysql', 'hadoop', 'gdpr', 'airflow', 'spark', 'kafka', 'linux', 'git', 'docker', 'kubernetes']"/>
  </r>
  <r>
    <x v="1"/>
    <s v="Data Engineer"/>
    <s v="Anywhere"/>
    <x v="11"/>
    <x v="1"/>
    <x v="2"/>
    <x v="11374"/>
    <x v="198"/>
    <s v="Robert Half"/>
    <s v="['sql', 'python', 'sql server', 'azure', 'excel', 'ssis', 'ssrs']"/>
  </r>
  <r>
    <x v="2"/>
    <s v="Healthcare Data Analyst III - HEDIS"/>
    <s v="Rancho Cucamonga, CA"/>
    <x v="0"/>
    <x v="0"/>
    <x v="2"/>
    <x v="11375"/>
    <x v="1838"/>
    <s v="IEHP"/>
    <s v="['sas', 'sas', 'crystal', 'ms access', 'spss', 'ssrs', 'excel', 'word']"/>
  </r>
  <r>
    <x v="6"/>
    <s v="Senior Data Analyst"/>
    <s v="Texas"/>
    <x v="0"/>
    <x v="0"/>
    <x v="2"/>
    <x v="11376"/>
    <x v="231"/>
    <s v="Harnham"/>
    <s v="['python', 'sql', 'power bi']"/>
  </r>
  <r>
    <x v="2"/>
    <s v="Data Analyst"/>
    <s v="Ridgefield, CT"/>
    <x v="0"/>
    <x v="0"/>
    <x v="2"/>
    <x v="11377"/>
    <x v="54"/>
    <s v="Top Prospect Group, Inc."/>
    <s v="['sql', 'azure', 'power bi', 'tableau', 'flow']"/>
  </r>
  <r>
    <x v="0"/>
    <s v="Data Scientist (Recent Graduates)"/>
    <s v="Washington, DC"/>
    <x v="0"/>
    <x v="0"/>
    <x v="2"/>
    <x v="11378"/>
    <x v="1839"/>
    <s v="Federal Energy Regulatory Commission"/>
    <s v="['sql', 'python', 'r', 'sas', 'sas', 'databricks', 'ssis', 'github']"/>
  </r>
  <r>
    <x v="0"/>
    <s v="Professor, Head of the new Data Science Department"/>
    <s v="Brest, France"/>
    <x v="0"/>
    <x v="0"/>
    <x v="27"/>
    <x v="11379"/>
    <x v="137"/>
    <s v="IMT"/>
    <m/>
  </r>
  <r>
    <x v="0"/>
    <s v="Data Scientist, Data Analysis (Multiple Positions)"/>
    <s v="San Jose, CA"/>
    <x v="0"/>
    <x v="0"/>
    <x v="2"/>
    <x v="11380"/>
    <x v="1840"/>
    <s v="TikTok"/>
    <s v="['r', 'scala', 'sql', 'python', 'hadoop']"/>
  </r>
  <r>
    <x v="2"/>
    <s v="Student Research Analyst – Latin America (Part-Time)"/>
    <s v="Mexico City, CDMX, Mexico"/>
    <x v="4"/>
    <x v="0"/>
    <x v="22"/>
    <x v="11381"/>
    <x v="15"/>
    <s v="Verisk"/>
    <s v="['sql', 'excel']"/>
  </r>
  <r>
    <x v="6"/>
    <s v="Senior Data Analyst"/>
    <s v="Bengaluru, Karnataka, India"/>
    <x v="0"/>
    <x v="0"/>
    <x v="7"/>
    <x v="11382"/>
    <x v="46"/>
    <s v="Publicis Groupe"/>
    <s v="['sql', 'word', 'excel', 'powerpoint']"/>
  </r>
  <r>
    <x v="2"/>
    <s v="Sr. Business Analyst/Data Analyst"/>
    <s v="Anywhere"/>
    <x v="0"/>
    <x v="1"/>
    <x v="2"/>
    <x v="11383"/>
    <x v="16"/>
    <s v="CBRE"/>
    <s v="['excel', 'power bi', 'alteryx']"/>
  </r>
  <r>
    <x v="1"/>
    <s v="Data Engineer II"/>
    <s v="Canada"/>
    <x v="0"/>
    <x v="0"/>
    <x v="23"/>
    <x v="11384"/>
    <x v="56"/>
    <s v="Chainalysis"/>
    <s v="['python', 'java', 'sql', 'aws', 'redshift', 'snowflake', 'databricks', 'kafka', 'airflow', 'kubernetes']"/>
  </r>
  <r>
    <x v="2"/>
    <s v="Junior Data Analyst"/>
    <s v="Gainesville, FL"/>
    <x v="0"/>
    <x v="0"/>
    <x v="2"/>
    <x v="11385"/>
    <x v="234"/>
    <s v="TRESUME"/>
    <s v="['sql', 'excel', 'flow']"/>
  </r>
  <r>
    <x v="8"/>
    <s v="Senior Data Scientist"/>
    <m/>
    <x v="0"/>
    <x v="0"/>
    <x v="2"/>
    <x v="11386"/>
    <x v="119"/>
    <s v="Algo Capital Group"/>
    <s v="['python', 'sql', 'cassandra', 'hadoop', 'spark', 'tableau']"/>
  </r>
  <r>
    <x v="0"/>
    <s v="Manager-Applied Data Scientist"/>
    <s v="Bengaluru, Karnataka, India"/>
    <x v="0"/>
    <x v="0"/>
    <x v="7"/>
    <x v="11387"/>
    <x v="291"/>
    <s v="Tesco Bengaluru"/>
    <s v="['python', 'sql', 'tableau']"/>
  </r>
  <r>
    <x v="0"/>
    <s v="Staff Data Scientist (Greater NYC Area, NY)"/>
    <s v="New York, NY"/>
    <x v="0"/>
    <x v="0"/>
    <x v="2"/>
    <x v="11183"/>
    <x v="629"/>
    <s v="Warner Bros. Discovery"/>
    <s v="['python', 'sql', 'airflow']"/>
  </r>
  <r>
    <x v="7"/>
    <s v="Machine Learning Engineer"/>
    <s v="San Francisco, CA"/>
    <x v="0"/>
    <x v="0"/>
    <x v="2"/>
    <x v="11388"/>
    <x v="691"/>
    <s v="MotherDuck"/>
    <s v="['go', 'sql', 'c++', 'postgresql', 'snowflake', 'databricks', 'aws', 'gcp', 'azure', 'tensorflow', 'pytorch', 'hugging face']"/>
  </r>
  <r>
    <x v="2"/>
    <s v="Data Analyst, Government Contractor"/>
    <s v="Arlington, VA"/>
    <x v="2"/>
    <x v="0"/>
    <x v="2"/>
    <x v="11389"/>
    <x v="29"/>
    <s v="Brown Construction Services, Inc."/>
    <s v="['excel', 'sharepoint', 'powerpoint', 'power bi']"/>
  </r>
  <r>
    <x v="2"/>
    <s v="Data Analyst"/>
    <s v="Dallas, TX"/>
    <x v="1"/>
    <x v="0"/>
    <x v="2"/>
    <x v="11390"/>
    <x v="669"/>
    <s v="The Judge Group"/>
    <s v="['sql', 'vba', 'excel', 'tableau', 'sharepoint']"/>
  </r>
  <r>
    <x v="2"/>
    <s v="Data Analyst"/>
    <s v="Phenix City, AL"/>
    <x v="0"/>
    <x v="0"/>
    <x v="2"/>
    <x v="11391"/>
    <x v="282"/>
    <s v="Acadia Technologies, Inc."/>
    <m/>
  </r>
  <r>
    <x v="2"/>
    <s v="Data Analyst"/>
    <s v="Anywhere"/>
    <x v="0"/>
    <x v="1"/>
    <x v="2"/>
    <x v="11392"/>
    <x v="57"/>
    <s v="Jobot"/>
    <s v="['power bi', 'microstrategy', 'dax']"/>
  </r>
  <r>
    <x v="6"/>
    <s v="Senior Data Analyst, Product Analytics - Remote | WFH"/>
    <s v="Anywhere"/>
    <x v="0"/>
    <x v="1"/>
    <x v="2"/>
    <x v="11393"/>
    <x v="111"/>
    <s v="Get It Recruit - Information Technology"/>
    <s v="['sql', 'python', 'r', 'redis', 'snowflake', 'gcp', 'flask', 'vue.js', 'looker', 'tableau', 'docker', 'kubernetes', 'terraform', 'ansible', 'slack']"/>
  </r>
  <r>
    <x v="2"/>
    <s v="Data Analyst"/>
    <s v="Westfield, IN"/>
    <x v="0"/>
    <x v="0"/>
    <x v="2"/>
    <x v="11394"/>
    <x v="147"/>
    <s v="Heartland Growers"/>
    <s v="['sheets', 'excel']"/>
  </r>
  <r>
    <x v="7"/>
    <s v="Senior Machine Learning Engineer"/>
    <s v="Tel Aviv-Yafo, Israel"/>
    <x v="0"/>
    <x v="0"/>
    <x v="8"/>
    <x v="11395"/>
    <x v="188"/>
    <s v="Checkout.com"/>
    <s v="['databricks', 'spark', 'kafka']"/>
  </r>
  <r>
    <x v="7"/>
    <s v="AI and ML Engineer, Lead"/>
    <s v="Germany"/>
    <x v="18"/>
    <x v="0"/>
    <x v="9"/>
    <x v="11396"/>
    <x v="1039"/>
    <s v="Booz Allen Hamilton"/>
    <s v="['python', 'scala', 'c', 'c++', 'aws']"/>
  </r>
  <r>
    <x v="6"/>
    <s v="Senior Data Analyst"/>
    <s v="San Bruno, CA"/>
    <x v="0"/>
    <x v="0"/>
    <x v="2"/>
    <x v="11397"/>
    <x v="71"/>
    <s v="Walmart"/>
    <s v="['python', 'r', 'sql', 'power bi', 'tableau', 'word']"/>
  </r>
  <r>
    <x v="6"/>
    <s v="Senior Inventory Data Analyst (Greater LA Area, CA)"/>
    <s v="Beverly Hills, CA"/>
    <x v="0"/>
    <x v="0"/>
    <x v="2"/>
    <x v="11398"/>
    <x v="54"/>
    <s v="Alo Yoga"/>
    <s v="['sql', 'tableau']"/>
  </r>
  <r>
    <x v="2"/>
    <s v="HYBRID Data Analyst"/>
    <s v="Rosemont, IL"/>
    <x v="0"/>
    <x v="0"/>
    <x v="2"/>
    <x v="11399"/>
    <x v="80"/>
    <s v="Insight Global"/>
    <s v="['excel']"/>
  </r>
  <r>
    <x v="4"/>
    <s v="Business Analytics Analyst"/>
    <s v="Anywhere"/>
    <x v="0"/>
    <x v="1"/>
    <x v="2"/>
    <x v="11400"/>
    <x v="31"/>
    <s v="Get It Recruit - Finance"/>
    <s v="['sql', 'python', 'gcp', 'bigquery', 'looker']"/>
  </r>
  <r>
    <x v="0"/>
    <s v="Data Scientist"/>
    <s v="Anywhere"/>
    <x v="0"/>
    <x v="1"/>
    <x v="2"/>
    <x v="11401"/>
    <x v="640"/>
    <s v="The Travelers Companies, Inc."/>
    <s v="['aws']"/>
  </r>
  <r>
    <x v="2"/>
    <s v="Data Analyst"/>
    <s v="Washington, DC"/>
    <x v="0"/>
    <x v="0"/>
    <x v="2"/>
    <x v="11402"/>
    <x v="153"/>
    <s v="YSI"/>
    <s v="['sql', 'oracle', 'excel', 'tableau', 'powerpoint', 'flow', 'jira']"/>
  </r>
  <r>
    <x v="4"/>
    <s v="Accountant/Auditor/Analyst"/>
    <s v="Falmouth, MA"/>
    <x v="0"/>
    <x v="0"/>
    <x v="2"/>
    <x v="11403"/>
    <x v="20"/>
    <s v="Complete Staffing Solutions, Inc."/>
    <s v="['sheets']"/>
  </r>
  <r>
    <x v="2"/>
    <s v="Data Integrity Analyst-OSINT"/>
    <s v="Tampa, FL"/>
    <x v="0"/>
    <x v="0"/>
    <x v="2"/>
    <x v="11136"/>
    <x v="20"/>
    <s v="NexTech Solutions LLC"/>
    <m/>
  </r>
  <r>
    <x v="2"/>
    <s v="Data Analyst"/>
    <s v="Washington, DC"/>
    <x v="0"/>
    <x v="0"/>
    <x v="2"/>
    <x v="11404"/>
    <x v="68"/>
    <s v="Motion Recruitment"/>
    <s v="['sql', 'tableau']"/>
  </r>
  <r>
    <x v="2"/>
    <s v="Report Writer - Data Analyst"/>
    <s v="Macon, GA"/>
    <x v="0"/>
    <x v="0"/>
    <x v="2"/>
    <x v="11405"/>
    <x v="91"/>
    <s v="Well-established, service organization in Macon, Georgia"/>
    <s v="['sql', 'crystal', 'java', 'shell', 'excel', 'cognos']"/>
  </r>
  <r>
    <x v="5"/>
    <s v="Principal Java Developer Equities Data Analytics"/>
    <m/>
    <x v="0"/>
    <x v="0"/>
    <x v="2"/>
    <x v="11406"/>
    <x v="276"/>
    <s v="Archer IT"/>
    <s v="['java', 'c++', 'mongodb', 'mongodb', 'nosql', 'kafka', 'hadoop']"/>
  </r>
  <r>
    <x v="1"/>
    <s v="AWS Data Engineer (remote)"/>
    <s v="Anywhere"/>
    <x v="0"/>
    <x v="1"/>
    <x v="2"/>
    <x v="11407"/>
    <x v="284"/>
    <s v="Cognizant Technology Solutions"/>
    <s v="['python', 'dynamodb', 'aws', 'redshift', 'aurora', 'spark', 'pyspark']"/>
  </r>
  <r>
    <x v="2"/>
    <s v="Data Analyst"/>
    <s v="Modesto, CA"/>
    <x v="0"/>
    <x v="0"/>
    <x v="2"/>
    <x v="11408"/>
    <x v="509"/>
    <s v="Pacific Southwest Container, LLC"/>
    <s v="['sql', 'javascript', 'python', 'r', 'sas', 'sas', 'excel', 'tableau', 'spss', 'power bi']"/>
  </r>
  <r>
    <x v="2"/>
    <s v="Healthcare Data Analyst"/>
    <s v="Orlando, FL"/>
    <x v="0"/>
    <x v="0"/>
    <x v="2"/>
    <x v="11409"/>
    <x v="1841"/>
    <s v="TRESUME"/>
    <s v="['excel']"/>
  </r>
  <r>
    <x v="1"/>
    <s v="Data Engineer"/>
    <s v="Rijswijk, Netherlands"/>
    <x v="0"/>
    <x v="0"/>
    <x v="26"/>
    <x v="11410"/>
    <x v="638"/>
    <s v="Helin"/>
    <s v="['python', 'sql', 'nosql', 'postgresql', 'spark', 'kafka', 'linux', 'excel', 'docker', 'kubernetes']"/>
  </r>
  <r>
    <x v="9"/>
    <s v="Public Cloud Data Protection Engineer"/>
    <s v="Prague, Czechia"/>
    <x v="0"/>
    <x v="0"/>
    <x v="39"/>
    <x v="11411"/>
    <x v="41"/>
    <s v="Veeam"/>
    <s v="['sql', 'vmware', 'oracle', 'azure', 'aws', 'windows', 'linux', 'unix', 'sharepoint', 'sap']"/>
  </r>
  <r>
    <x v="2"/>
    <s v="Production Support Data Analyst(R1282)"/>
    <s v="New York, NY"/>
    <x v="0"/>
    <x v="0"/>
    <x v="2"/>
    <x v="11412"/>
    <x v="120"/>
    <s v="Sompo International"/>
    <s v="['sql', 'sql server', 'db2', 'sap']"/>
  </r>
  <r>
    <x v="2"/>
    <s v="QNXT/TriZetto Data Analyst"/>
    <s v="Anywhere"/>
    <x v="0"/>
    <x v="1"/>
    <x v="2"/>
    <x v="11413"/>
    <x v="122"/>
    <s v="Medasource"/>
    <s v="['sql', 'sql server', 'azure', 'excel']"/>
  </r>
  <r>
    <x v="2"/>
    <s v="Data Analyst"/>
    <s v="Anywhere"/>
    <x v="1"/>
    <x v="1"/>
    <x v="2"/>
    <x v="11414"/>
    <x v="99"/>
    <s v="Insight Global"/>
    <s v="['colocation']"/>
  </r>
  <r>
    <x v="2"/>
    <s v="Jr. Marketing Data Analyst- Ecommerce"/>
    <s v="Anywhere"/>
    <x v="0"/>
    <x v="1"/>
    <x v="2"/>
    <x v="11415"/>
    <x v="91"/>
    <s v="Aquent Studios"/>
    <s v="['sql', 'tableau', 'excel']"/>
  </r>
  <r>
    <x v="2"/>
    <s v="Data Solutions Analyst"/>
    <s v="Plano, TX"/>
    <x v="0"/>
    <x v="0"/>
    <x v="2"/>
    <x v="11416"/>
    <x v="1842"/>
    <s v="Liberty Mutual"/>
    <s v="['sql', 'sas', 'sas', 'ssis']"/>
  </r>
  <r>
    <x v="2"/>
    <s v="Data Analyst"/>
    <s v="Carlstadt, NJ"/>
    <x v="0"/>
    <x v="0"/>
    <x v="2"/>
    <x v="11417"/>
    <x v="20"/>
    <s v="Mason Frank International, Leader In Salesforce Recruitment"/>
    <s v="['sql']"/>
  </r>
  <r>
    <x v="2"/>
    <s v="Práctica Profesional Data Analyst &amp; Documentation"/>
    <s v="Chile"/>
    <x v="0"/>
    <x v="0"/>
    <x v="24"/>
    <x v="11418"/>
    <x v="83"/>
    <s v="SimpliRoute"/>
    <s v="['sql', 'excel', 'notion']"/>
  </r>
  <r>
    <x v="0"/>
    <s v="DATA SCIENTIST"/>
    <s v="Coronado, CA"/>
    <x v="0"/>
    <x v="0"/>
    <x v="2"/>
    <x v="11419"/>
    <x v="1843"/>
    <s v="US Naval Special Warfare Command"/>
    <s v="['python', 'r', 'jupyter', 'pandas', 'matplotlib', 'scikit-learn']"/>
  </r>
  <r>
    <x v="4"/>
    <s v="Analyst 4E Research"/>
    <s v="Albuquerque, NM"/>
    <x v="0"/>
    <x v="0"/>
    <x v="1"/>
    <x v="11420"/>
    <x v="1844"/>
    <s v="Central New Mexico Community College"/>
    <m/>
  </r>
  <r>
    <x v="2"/>
    <s v="Behavioral Health Data Analyst"/>
    <s v="Anywhere"/>
    <x v="0"/>
    <x v="1"/>
    <x v="2"/>
    <x v="11421"/>
    <x v="1845"/>
    <s v="ICF"/>
    <s v="['sas', 'sas', 'r', 'python', 'sql', 'spss', 'tableau']"/>
  </r>
  <r>
    <x v="2"/>
    <s v="Director of IT Audit and Data Analytics - Global Internal Audit (GIA)"/>
    <s v="United States"/>
    <x v="0"/>
    <x v="0"/>
    <x v="2"/>
    <x v="11422"/>
    <x v="163"/>
    <s v="Boston Scientific"/>
    <s v="['sql', 'tableau', 'alteryx', 'sap']"/>
  </r>
  <r>
    <x v="2"/>
    <s v="Business Data Analyst (Information Systems)"/>
    <s v="San Antonio, TX"/>
    <x v="0"/>
    <x v="0"/>
    <x v="2"/>
    <x v="11423"/>
    <x v="488"/>
    <s v="San Antonio Water System"/>
    <s v="['crystal', 'excel', 'powerpoint', 'visio']"/>
  </r>
  <r>
    <x v="0"/>
    <s v="Data Scientist"/>
    <s v="Anywhere"/>
    <x v="0"/>
    <x v="1"/>
    <x v="2"/>
    <x v="11424"/>
    <x v="1846"/>
    <s v="GTECH LLC"/>
    <s v="['python', 'sql', 'databricks', 'snowflake', 'azure', 'tensorflow', 'pytorch', 'keras', 'nltk', 'spark', 'hadoop']"/>
  </r>
  <r>
    <x v="2"/>
    <s v="Data analyst SAS H/F"/>
    <s v="Paris, France"/>
    <x v="0"/>
    <x v="0"/>
    <x v="27"/>
    <x v="11425"/>
    <x v="141"/>
    <s v="Business &amp; Decision"/>
    <s v="['sas', 'sas', 'sql', 'snowflake', 'gcp', 'azure', 'qlik']"/>
  </r>
  <r>
    <x v="6"/>
    <s v="Senior Data Analyst (Greater NYC Area, NY or Remote)"/>
    <s v="Anywhere"/>
    <x v="0"/>
    <x v="1"/>
    <x v="2"/>
    <x v="11426"/>
    <x v="2"/>
    <s v="firsthand Health Inc"/>
    <s v="['sql', 'looker', 'power bi', 'tableau']"/>
  </r>
  <r>
    <x v="2"/>
    <s v="Senior Reporting Data Analyst"/>
    <s v="Austin, TX"/>
    <x v="0"/>
    <x v="0"/>
    <x v="2"/>
    <x v="11427"/>
    <x v="16"/>
    <s v="Tarvos Talent"/>
    <s v="['sql', 'excel']"/>
  </r>
  <r>
    <x v="6"/>
    <s v="Senior Data Analyst- People Analytics"/>
    <s v="Bengaluru, Karnataka, India"/>
    <x v="0"/>
    <x v="0"/>
    <x v="7"/>
    <x v="11428"/>
    <x v="46"/>
    <s v="Pure Storage"/>
    <s v="['go', 'sql', 'sql server', 'snowflake', 'redshift', 'oracle', 'bigquery', 'tableau', 'power bi', 'excel', 'sheets', 'looker']"/>
  </r>
  <r>
    <x v="2"/>
    <s v="Data Analyst"/>
    <s v="New York, NY"/>
    <x v="0"/>
    <x v="0"/>
    <x v="2"/>
    <x v="11429"/>
    <x v="80"/>
    <s v="Proxima"/>
    <s v="['python', 'sql', 'redshift']"/>
  </r>
  <r>
    <x v="5"/>
    <s v="ERP Analyst"/>
    <s v="Chicago, IL"/>
    <x v="0"/>
    <x v="0"/>
    <x v="2"/>
    <x v="11430"/>
    <x v="23"/>
    <s v="Orbus Visual Communications"/>
    <m/>
  </r>
  <r>
    <x v="6"/>
    <s v="Senior Data Analyst (Healthcare)"/>
    <s v="Chicago, IL"/>
    <x v="0"/>
    <x v="0"/>
    <x v="2"/>
    <x v="11431"/>
    <x v="23"/>
    <s v="Jobot"/>
    <s v="['r', 'python', 'sas', 'sas', 'sql', 'tableau', 'qlik', 'power bi', 'looker']"/>
  </r>
  <r>
    <x v="4"/>
    <s v="Operations Analyst"/>
    <s v="Albuquerque, NM"/>
    <x v="0"/>
    <x v="0"/>
    <x v="1"/>
    <x v="11432"/>
    <x v="1847"/>
    <s v="Central New Mexico Community College"/>
    <m/>
  </r>
  <r>
    <x v="4"/>
    <s v="Sr. Business Intelligence Analyst for Internal Audit"/>
    <s v="Austin, TX"/>
    <x v="0"/>
    <x v="0"/>
    <x v="2"/>
    <x v="11433"/>
    <x v="1848"/>
    <s v="Teacher Retirement System of Texas"/>
    <s v="['sql', 'sas', 'sas', 'r', 'python']"/>
  </r>
  <r>
    <x v="2"/>
    <s v="Research/Data Analyst-P20W"/>
    <s v="Jefferson City, MO"/>
    <x v="0"/>
    <x v="0"/>
    <x v="2"/>
    <x v="11434"/>
    <x v="234"/>
    <s v="State of Missouri"/>
    <s v="['sas', 'sas', 'r', 'sql', 'tableau']"/>
  </r>
  <r>
    <x v="6"/>
    <s v="Analytics Supervisor"/>
    <s v="Irvine, CA"/>
    <x v="0"/>
    <x v="0"/>
    <x v="2"/>
    <x v="11435"/>
    <x v="1377"/>
    <s v="Aquent"/>
    <s v="['powerpoint', 'excel', 'word', 'sap']"/>
  </r>
  <r>
    <x v="6"/>
    <s v="Senior Scientist"/>
    <s v="San Francisco, CA"/>
    <x v="0"/>
    <x v="0"/>
    <x v="2"/>
    <x v="11436"/>
    <x v="68"/>
    <s v="Theery"/>
    <s v="['python', 'r']"/>
  </r>
  <r>
    <x v="6"/>
    <s v="Senior Data Analyst"/>
    <s v="Teaneck, NJ"/>
    <x v="0"/>
    <x v="0"/>
    <x v="2"/>
    <x v="11437"/>
    <x v="68"/>
    <s v="SIB Holdings"/>
    <s v="['python', 'sql']"/>
  </r>
  <r>
    <x v="2"/>
    <s v="Data Reporting Analyst"/>
    <s v="Norwalk, CT"/>
    <x v="0"/>
    <x v="0"/>
    <x v="2"/>
    <x v="11438"/>
    <x v="122"/>
    <s v="Top Prospect Group"/>
    <s v="['sql', 'sql server', 'oracle', 'unix']"/>
  </r>
  <r>
    <x v="2"/>
    <s v="Power BI Developer/Data Analyst"/>
    <s v="Franklin Square, NY"/>
    <x v="0"/>
    <x v="0"/>
    <x v="2"/>
    <x v="11439"/>
    <x v="99"/>
    <s v="Jzanus LTD"/>
    <s v="['sql', 'power bi']"/>
  </r>
  <r>
    <x v="0"/>
    <s v="Data Scientist"/>
    <s v="St Paul, MN"/>
    <x v="0"/>
    <x v="0"/>
    <x v="2"/>
    <x v="11440"/>
    <x v="1849"/>
    <s v="Minnesota Department of Health"/>
    <m/>
  </r>
  <r>
    <x v="2"/>
    <s v="Deloitte Consulting: Data Analyst"/>
    <s v="Midrand, South Africa"/>
    <x v="0"/>
    <x v="0"/>
    <x v="14"/>
    <x v="11441"/>
    <x v="46"/>
    <s v="Deloitte"/>
    <s v="['sql', 'excel', 'power bi', 'tableau', 'flow']"/>
  </r>
  <r>
    <x v="0"/>
    <s v="Staff Data Scientist, Battery Operations"/>
    <s v="Berkeley, CA"/>
    <x v="0"/>
    <x v="0"/>
    <x v="2"/>
    <x v="11442"/>
    <x v="1850"/>
    <s v="Form Energy"/>
    <s v="['python', 'sql', 'snowflake']"/>
  </r>
  <r>
    <x v="2"/>
    <s v="Quality Data Analyst"/>
    <s v="Old Forge, PA"/>
    <x v="0"/>
    <x v="0"/>
    <x v="2"/>
    <x v="11443"/>
    <x v="235"/>
    <s v="Golden Technologies, Inc."/>
    <s v="['word', 'excel', 'powerpoint', 'outlook']"/>
  </r>
  <r>
    <x v="2"/>
    <s v="Power BI Data Analyst"/>
    <s v="Dallas, TX"/>
    <x v="0"/>
    <x v="0"/>
    <x v="2"/>
    <x v="11444"/>
    <x v="80"/>
    <s v="Spectrum Search Group"/>
    <s v="['power bi']"/>
  </r>
  <r>
    <x v="6"/>
    <s v="Senior Data Analyst"/>
    <s v="Australia"/>
    <x v="0"/>
    <x v="0"/>
    <x v="51"/>
    <x v="11445"/>
    <x v="887"/>
    <s v="Humanity"/>
    <s v="['sql', 'tableau']"/>
  </r>
  <r>
    <x v="0"/>
    <s v="Data Scientist, Machine Learning"/>
    <s v="Menlo Park, CA"/>
    <x v="0"/>
    <x v="0"/>
    <x v="2"/>
    <x v="11446"/>
    <x v="228"/>
    <s v="Meta"/>
    <s v="['sql', 'python', 'r', 'spark', 'hadoop']"/>
  </r>
  <r>
    <x v="2"/>
    <s v="Business Data Analyst"/>
    <m/>
    <x v="0"/>
    <x v="0"/>
    <x v="2"/>
    <x v="11447"/>
    <x v="71"/>
    <s v="The Princeton Group"/>
    <m/>
  </r>
  <r>
    <x v="2"/>
    <s v="Commercial Lease Data Analyst"/>
    <s v="Woodbridge Township, NJ"/>
    <x v="0"/>
    <x v="0"/>
    <x v="2"/>
    <x v="11448"/>
    <x v="153"/>
    <s v="KBA Lease Services"/>
    <s v="['excel', 'word']"/>
  </r>
  <r>
    <x v="6"/>
    <s v="Senior Data Analyst"/>
    <s v="Reston, VA"/>
    <x v="0"/>
    <x v="0"/>
    <x v="2"/>
    <x v="11449"/>
    <x v="1851"/>
    <s v="The American College of Radiology"/>
    <s v="['sql', 'sql server', 'aws', 'redshift', 'spring']"/>
  </r>
  <r>
    <x v="0"/>
    <s v="Data Scientist"/>
    <s v="Arlington, VA"/>
    <x v="5"/>
    <x v="0"/>
    <x v="2"/>
    <x v="11450"/>
    <x v="1586"/>
    <s v="US Office of the Chief of the National Guard Bureau"/>
    <m/>
  </r>
  <r>
    <x v="7"/>
    <s v="Machine Learning Research Engineer, Technical Lead"/>
    <s v="Fremont, CA"/>
    <x v="0"/>
    <x v="0"/>
    <x v="2"/>
    <x v="11451"/>
    <x v="935"/>
    <s v="Neuralink"/>
    <m/>
  </r>
  <r>
    <x v="1"/>
    <s v="Data Engineer"/>
    <s v="United States"/>
    <x v="0"/>
    <x v="0"/>
    <x v="2"/>
    <x v="11452"/>
    <x v="53"/>
    <s v="Baanyan Software Services, Inc."/>
    <m/>
  </r>
  <r>
    <x v="0"/>
    <s v="Data Science Programs Manager"/>
    <s v="Ann Arbor, MI"/>
    <x v="0"/>
    <x v="0"/>
    <x v="2"/>
    <x v="11453"/>
    <x v="57"/>
    <s v="University of Michigan"/>
    <s v="['zoom']"/>
  </r>
  <r>
    <x v="7"/>
    <s v="Machine Learning Research Scientist"/>
    <m/>
    <x v="0"/>
    <x v="0"/>
    <x v="21"/>
    <x v="11454"/>
    <x v="36"/>
    <s v="Match Group"/>
    <s v="['bigquery']"/>
  </r>
  <r>
    <x v="2"/>
    <s v="Reporting Data Analyst-Asst Vice President-CRS"/>
    <s v="Tampa, FL"/>
    <x v="0"/>
    <x v="0"/>
    <x v="2"/>
    <x v="11455"/>
    <x v="122"/>
    <s v="Citigroup, Inc"/>
    <s v="['cognos', 'power bi']"/>
  </r>
  <r>
    <x v="0"/>
    <s v="Data Scientist"/>
    <s v="Silver Spring, MD"/>
    <x v="0"/>
    <x v="0"/>
    <x v="2"/>
    <x v="11456"/>
    <x v="880"/>
    <s v="US National Oceanic and Atmospheric Administration"/>
    <s v="['r', 'python', 'sas', 'sas', 'go', 'spring', 'spss', 'tableau']"/>
  </r>
  <r>
    <x v="2"/>
    <s v="Junior Data Analyst"/>
    <s v="New York, NY"/>
    <x v="0"/>
    <x v="0"/>
    <x v="2"/>
    <x v="11457"/>
    <x v="91"/>
    <s v="Baked by Melissa"/>
    <s v="['sql', 'crystal', 'oracle', 'word', 'excel', 'powerpoint']"/>
  </r>
  <r>
    <x v="4"/>
    <s v="Sr. Analyst, Business Analytics"/>
    <s v="Anywhere"/>
    <x v="0"/>
    <x v="1"/>
    <x v="2"/>
    <x v="11458"/>
    <x v="67"/>
    <s v="Happier Living"/>
    <s v="['sql', 'tableau']"/>
  </r>
  <r>
    <x v="2"/>
    <s v="Big Data Analyst"/>
    <s v="Miami, FL"/>
    <x v="0"/>
    <x v="0"/>
    <x v="2"/>
    <x v="11459"/>
    <x v="1852"/>
    <s v="Elevance Health"/>
    <s v="['sql']"/>
  </r>
  <r>
    <x v="6"/>
    <s v="Senior Data Analyst"/>
    <m/>
    <x v="0"/>
    <x v="0"/>
    <x v="2"/>
    <x v="11460"/>
    <x v="2"/>
    <s v="Clair"/>
    <s v="['sql', 'python', 'r', 'tableau']"/>
  </r>
  <r>
    <x v="2"/>
    <s v="Communications/Data Analyst"/>
    <s v="Naples, FL"/>
    <x v="0"/>
    <x v="0"/>
    <x v="2"/>
    <x v="11461"/>
    <x v="243"/>
    <s v="Arthrex, Inc."/>
    <s v="['sql', 'r', 'javascript', 'python', 'html', 'css', 'looker', 'word', 'excel', 'powerpoint']"/>
  </r>
  <r>
    <x v="4"/>
    <s v="Business Analyst"/>
    <s v="Estero, FL"/>
    <x v="0"/>
    <x v="0"/>
    <x v="2"/>
    <x v="11462"/>
    <x v="203"/>
    <s v="Hertz"/>
    <s v="['sql', 'tableau']"/>
  </r>
  <r>
    <x v="0"/>
    <s v="AI Data Scientist"/>
    <s v="India"/>
    <x v="0"/>
    <x v="0"/>
    <x v="7"/>
    <x v="11463"/>
    <x v="73"/>
    <s v="Shell"/>
    <s v="['shell', 'java', 'c++', 'python', 'r', 'go', 'express', 'excel', 'kubernetes']"/>
  </r>
  <r>
    <x v="8"/>
    <s v="Sr. Lead, Machine Learning &amp; Data Science, Peacock Video Streaming"/>
    <s v="Brentford, UK"/>
    <x v="0"/>
    <x v="0"/>
    <x v="6"/>
    <x v="11464"/>
    <x v="137"/>
    <s v="NBCUniversal"/>
    <s v="['python', 'java', 'scala', 'sql']"/>
  </r>
  <r>
    <x v="0"/>
    <s v="Sr. Data Scientist"/>
    <s v="Anywhere"/>
    <x v="0"/>
    <x v="1"/>
    <x v="2"/>
    <x v="11465"/>
    <x v="1853"/>
    <s v="Lumen"/>
    <s v="['sql', 'python', 'tableau', 'excel']"/>
  </r>
  <r>
    <x v="6"/>
    <s v="Sr Data Analyst (SQL &amp; Tableau)"/>
    <s v="Miami, FL"/>
    <x v="0"/>
    <x v="0"/>
    <x v="2"/>
    <x v="11466"/>
    <x v="39"/>
    <s v="Jobot"/>
    <s v="['sql', 'power bi', 'tableau']"/>
  </r>
  <r>
    <x v="2"/>
    <s v="Associate Research/Data Analyst-CES"/>
    <s v="Jefferson City, MO"/>
    <x v="0"/>
    <x v="0"/>
    <x v="2"/>
    <x v="11434"/>
    <x v="1854"/>
    <s v="State of Missouri"/>
    <m/>
  </r>
  <r>
    <x v="1"/>
    <s v="Data Engineer II - REMOTE"/>
    <s v="Boulder, CO"/>
    <x v="0"/>
    <x v="0"/>
    <x v="2"/>
    <x v="11467"/>
    <x v="306"/>
    <s v="E Source"/>
    <s v="['python', 'sql', 'postgresql', 'aws', 'databricks', 'spark', 'git', 'docker', 'jenkins', 'jira']"/>
  </r>
  <r>
    <x v="2"/>
    <s v="Data Analyst - 71286"/>
    <s v="Chicago, IL"/>
    <x v="0"/>
    <x v="0"/>
    <x v="2"/>
    <x v="10269"/>
    <x v="39"/>
    <s v="Swoon"/>
    <s v="['sql', 'python', 'r', 'azure', 'databricks', 'spark', 'jupyter']"/>
  </r>
  <r>
    <x v="2"/>
    <s v="Data Analyst"/>
    <s v="Edwardsville, IL"/>
    <x v="0"/>
    <x v="0"/>
    <x v="2"/>
    <x v="11468"/>
    <x v="1855"/>
    <s v="Illinois Heartland Library System"/>
    <m/>
  </r>
  <r>
    <x v="0"/>
    <s v="Data Scientist"/>
    <s v="Georgia"/>
    <x v="0"/>
    <x v="0"/>
    <x v="2"/>
    <x v="11469"/>
    <x v="122"/>
    <s v="Petram Search Group"/>
    <s v="['sql', 'python', 'vba', 'r', 'sas', 'sas', 'hadoop', 'spark', 'unix', 'tableau', 'excel', 'powerpoint']"/>
  </r>
  <r>
    <x v="1"/>
    <s v="Distinguished Data Engineer (Remote- Eligible)"/>
    <s v="New York, NY"/>
    <x v="0"/>
    <x v="0"/>
    <x v="2"/>
    <x v="11470"/>
    <x v="1856"/>
    <s v="Capital One"/>
    <s v="['java', 'scala', 'python', 'snowflake', 'aws', 'spark', 'kafka', 'jenkins']"/>
  </r>
  <r>
    <x v="1"/>
    <s v="Data Engineer"/>
    <s v="Jacksonville, FL"/>
    <x v="0"/>
    <x v="0"/>
    <x v="2"/>
    <x v="11471"/>
    <x v="31"/>
    <s v="LHH"/>
    <s v="['sql', 'python', 'c#', 'azure', 'github', 'jira']"/>
  </r>
  <r>
    <x v="8"/>
    <s v="Senior Data Scientist, Quant Modeling"/>
    <s v="San Jose, CA"/>
    <x v="0"/>
    <x v="0"/>
    <x v="2"/>
    <x v="11472"/>
    <x v="183"/>
    <s v="TikTok"/>
    <s v="['sql']"/>
  </r>
  <r>
    <x v="7"/>
    <s v="BI Data Modeler (FT)"/>
    <s v="New York, NY"/>
    <x v="0"/>
    <x v="0"/>
    <x v="2"/>
    <x v="11473"/>
    <x v="1"/>
    <s v="REQUESTTECHNOLOGY.COM"/>
    <s v="['sql', 'python', 'java', 'c#', 'sql server', 'azure', 'power bi', 'qlik', 'tableau', 'git']"/>
  </r>
  <r>
    <x v="2"/>
    <s v="Senior Research/Data Analyst"/>
    <s v="Jefferson City, MO"/>
    <x v="0"/>
    <x v="0"/>
    <x v="2"/>
    <x v="11474"/>
    <x v="1857"/>
    <s v="Missouri Public Service Commission"/>
    <s v="['word']"/>
  </r>
  <r>
    <x v="0"/>
    <s v="Data Scientist"/>
    <s v="Anywhere"/>
    <x v="0"/>
    <x v="1"/>
    <x v="1"/>
    <x v="11475"/>
    <x v="21"/>
    <s v="Cleerly"/>
    <s v="['c', 'python']"/>
  </r>
  <r>
    <x v="2"/>
    <s v="Principal-Data Analysis"/>
    <s v="Atlanta, GA"/>
    <x v="0"/>
    <x v="0"/>
    <x v="2"/>
    <x v="11476"/>
    <x v="52"/>
    <s v="AT&amp;T"/>
    <s v="['sql', 'python', 'r', 'sas', 'sas', 'go', 'tableau']"/>
  </r>
  <r>
    <x v="7"/>
    <s v="AI Developer"/>
    <s v="Ukraine"/>
    <x v="0"/>
    <x v="0"/>
    <x v="33"/>
    <x v="11477"/>
    <x v="441"/>
    <s v="Lemon.io"/>
    <s v="['python', 'java', 'c++', 'r']"/>
  </r>
  <r>
    <x v="0"/>
    <s v="Entry-Level Data Scientist"/>
    <s v="Charleston, SC"/>
    <x v="5"/>
    <x v="0"/>
    <x v="2"/>
    <x v="11478"/>
    <x v="39"/>
    <s v="Get It Recruit - Administrative"/>
    <s v="['python', 'scala', 'django']"/>
  </r>
  <r>
    <x v="1"/>
    <s v="Sr. Data Engineer"/>
    <s v="Anywhere"/>
    <x v="0"/>
    <x v="1"/>
    <x v="2"/>
    <x v="11479"/>
    <x v="1858"/>
    <s v="CardWorks Servicing"/>
    <s v="['sql', 'python', 'java', 'spark', 'hadoop']"/>
  </r>
  <r>
    <x v="7"/>
    <s v="Deep Learning Researcher"/>
    <s v="Dallas, TX"/>
    <x v="0"/>
    <x v="0"/>
    <x v="2"/>
    <x v="11480"/>
    <x v="164"/>
    <s v="Topaz Labs"/>
    <s v="['tensorflow']"/>
  </r>
  <r>
    <x v="1"/>
    <s v="Data Engineer, Data Platform - USDS"/>
    <s v="Mountain View, CA"/>
    <x v="0"/>
    <x v="0"/>
    <x v="2"/>
    <x v="11481"/>
    <x v="1859"/>
    <s v="TikTok"/>
    <s v="['hadoop', 'spark', 'kafka', 'express']"/>
  </r>
  <r>
    <x v="6"/>
    <s v="Senior Data Analyst Remote"/>
    <s v="Anywhere"/>
    <x v="0"/>
    <x v="1"/>
    <x v="1"/>
    <x v="11482"/>
    <x v="68"/>
    <s v="Arsenault"/>
    <s v="['sql', 'nosql', 'python', 'tableau']"/>
  </r>
  <r>
    <x v="8"/>
    <s v="Senior Data Scientist"/>
    <s v="Anywhere"/>
    <x v="0"/>
    <x v="1"/>
    <x v="1"/>
    <x v="11483"/>
    <x v="51"/>
    <s v="Ocean Media"/>
    <s v="['sql', 'c#', 'java', 'python', 'tableau']"/>
  </r>
  <r>
    <x v="0"/>
    <s v="Data Scientist 1"/>
    <s v="Petaling Jaya, Selangor, Malaysia"/>
    <x v="0"/>
    <x v="0"/>
    <x v="31"/>
    <x v="11484"/>
    <x v="322"/>
    <s v="Western Digital"/>
    <s v="['python', 'c#', 'vb.net', 'typescript', 'html', 'css', 'javascript', 'sas', 'sas', 'r', 'sql', 'azure', 'redshift', 'spark', 'pyspark', 'kafka', 'hadoop', 'angular', 'jquery', 'tableau', 'ssis', 'docker', 'kubernetes']"/>
  </r>
  <r>
    <x v="7"/>
    <s v="PhD Motion Prediction and Planning for Autonomous Systems"/>
    <s v="Renningen, Germany"/>
    <x v="0"/>
    <x v="0"/>
    <x v="9"/>
    <x v="11485"/>
    <x v="41"/>
    <s v="Bosch Group"/>
    <s v="['python', 'pytorch']"/>
  </r>
  <r>
    <x v="7"/>
    <s v="Sr. Manager, Machine Learning Engineering (Coupang Play)"/>
    <m/>
    <x v="0"/>
    <x v="0"/>
    <x v="21"/>
    <x v="11486"/>
    <x v="188"/>
    <s v="Coupang"/>
    <s v="['java', 'c++', 'python']"/>
  </r>
  <r>
    <x v="1"/>
    <s v="Data Engineer"/>
    <s v="Anywhere"/>
    <x v="0"/>
    <x v="1"/>
    <x v="2"/>
    <x v="11487"/>
    <x v="29"/>
    <s v="DBSI Services"/>
    <s v="['sql', 'visual basic', 'oracle']"/>
  </r>
  <r>
    <x v="1"/>
    <s v="Data Engineer"/>
    <s v="Anywhere"/>
    <x v="0"/>
    <x v="1"/>
    <x v="2"/>
    <x v="11488"/>
    <x v="1"/>
    <s v="Quest Groups LLC"/>
    <s v="['nosql', 'python', 'sql', 'azure', 'spark', 'jupyter']"/>
  </r>
  <r>
    <x v="1"/>
    <s v="Principal Data Engineer"/>
    <s v="United States"/>
    <x v="0"/>
    <x v="0"/>
    <x v="2"/>
    <x v="11489"/>
    <x v="180"/>
    <s v="Harnham"/>
    <s v="['python', 'redshift', 'airflow', 'spring']"/>
  </r>
  <r>
    <x v="1"/>
    <s v="Principal Data Engineer"/>
    <s v="Los Angeles, CA"/>
    <x v="0"/>
    <x v="0"/>
    <x v="2"/>
    <x v="11490"/>
    <x v="565"/>
    <s v="Alldus"/>
    <s v="['python', 'aws', 'spark']"/>
  </r>
  <r>
    <x v="1"/>
    <s v="AWS Data Engineer - Hybrid - Salary $115k-$170k"/>
    <s v="United States"/>
    <x v="0"/>
    <x v="0"/>
    <x v="2"/>
    <x v="11491"/>
    <x v="90"/>
    <s v="LHH"/>
    <s v="['cassandra', 'aws', 'redshift', 'snowflake', 'spark', 'kafka', 'tableau']"/>
  </r>
  <r>
    <x v="0"/>
    <s v="Data Scientists"/>
    <s v="McLean, VA"/>
    <x v="0"/>
    <x v="0"/>
    <x v="2"/>
    <x v="11492"/>
    <x v="180"/>
    <s v="The Josef Group Inc."/>
    <s v="['python', 'elasticsearch', 'neo4j', 'mariadb', 'pandas', 'numpy', 'scikit-learn', 'spark', 'pyspark', 'hadoop', 'kafka', 'fastapi', 'linux', 'docker', 'puppet']"/>
  </r>
  <r>
    <x v="1"/>
    <s v="Data Engineer with Strong Databricks &amp; Spark Experience"/>
    <s v="Irving, TX"/>
    <x v="0"/>
    <x v="0"/>
    <x v="2"/>
    <x v="11493"/>
    <x v="28"/>
    <s v="Anblicks"/>
    <s v="['sql', 'python', 'databricks', 'azure', 'spark', 'pandas', 'django', 'flask', 'unity', 'git']"/>
  </r>
  <r>
    <x v="3"/>
    <s v="Senior Data Engineer"/>
    <s v="Keene, NH"/>
    <x v="0"/>
    <x v="0"/>
    <x v="2"/>
    <x v="11494"/>
    <x v="25"/>
    <s v="Capital One"/>
    <s v="['python', 'java', 'scala', 'nosql', 'sql', 'mongo', 'shell', 'cassandra', 'aws', 'redshift', 'snowflake', 'pyspark', 'jenkins', 'git']"/>
  </r>
  <r>
    <x v="0"/>
    <s v="Data Scientist with Security Clearance"/>
    <s v="United States"/>
    <x v="0"/>
    <x v="0"/>
    <x v="1"/>
    <x v="11495"/>
    <x v="23"/>
    <s v="Tailored Access, LLC"/>
    <s v="['python']"/>
  </r>
  <r>
    <x v="2"/>
    <s v="Data Analyst"/>
    <s v="Tampa, FL"/>
    <x v="0"/>
    <x v="0"/>
    <x v="2"/>
    <x v="11496"/>
    <x v="16"/>
    <s v="Insight Global"/>
    <s v="['c++', 'html', 'azure', 'tableau', 'sharepoint']"/>
  </r>
  <r>
    <x v="1"/>
    <s v="Data Engineer / ETL Specialist"/>
    <s v="Herndon, VA"/>
    <x v="0"/>
    <x v="0"/>
    <x v="2"/>
    <x v="11497"/>
    <x v="23"/>
    <s v="The Brite Group"/>
    <s v="['python', 'aws']"/>
  </r>
  <r>
    <x v="1"/>
    <s v="Data Engineer"/>
    <s v="Anywhere"/>
    <x v="0"/>
    <x v="1"/>
    <x v="2"/>
    <x v="11498"/>
    <x v="1"/>
    <s v="Sierra ITS"/>
    <s v="['python', 'azure']"/>
  </r>
  <r>
    <x v="8"/>
    <s v="Senior Data Scientist (Atlanta)"/>
    <s v="Atlanta, GA"/>
    <x v="0"/>
    <x v="0"/>
    <x v="2"/>
    <x v="11499"/>
    <x v="212"/>
    <s v="Tiger Analytics"/>
    <s v="['python', 'sql']"/>
  </r>
  <r>
    <x v="0"/>
    <s v="Head of Data Science"/>
    <s v="San Diego, CA"/>
    <x v="0"/>
    <x v="0"/>
    <x v="2"/>
    <x v="11500"/>
    <x v="885"/>
    <s v="Harnham"/>
    <s v="['python', 'sql', 'aws']"/>
  </r>
  <r>
    <x v="1"/>
    <s v="Data Engineer, Mid"/>
    <s v="John C. Stennis Space Center, MS"/>
    <x v="0"/>
    <x v="0"/>
    <x v="2"/>
    <x v="11501"/>
    <x v="1860"/>
    <s v="Booz Allen Hamilton"/>
    <m/>
  </r>
  <r>
    <x v="2"/>
    <s v="Data Analyst"/>
    <s v="Anywhere"/>
    <x v="0"/>
    <x v="1"/>
    <x v="1"/>
    <x v="11502"/>
    <x v="153"/>
    <s v="Insight Global"/>
    <s v="['sql', 'excel']"/>
  </r>
  <r>
    <x v="1"/>
    <s v="Data Engineer"/>
    <s v="Anywhere"/>
    <x v="0"/>
    <x v="1"/>
    <x v="2"/>
    <x v="11503"/>
    <x v="17"/>
    <s v="Dfuse Technologies, Inc."/>
    <s v="['python', 'java', 'scala', 'sql', 'aws']"/>
  </r>
  <r>
    <x v="8"/>
    <s v="Senior Data Scientist - Time Series &amp; Predictive Maintenance"/>
    <s v="United States"/>
    <x v="0"/>
    <x v="0"/>
    <x v="1"/>
    <x v="11504"/>
    <x v="21"/>
    <s v="Harnham"/>
    <s v="['python', 'sql']"/>
  </r>
  <r>
    <x v="1"/>
    <s v="Data Engineer, E-Commerce"/>
    <s v="Seattle, WA"/>
    <x v="0"/>
    <x v="0"/>
    <x v="2"/>
    <x v="11505"/>
    <x v="1861"/>
    <s v="TikTok"/>
    <s v="['sql', 'spark', 'kafka']"/>
  </r>
  <r>
    <x v="1"/>
    <s v="Big Data Engineer, Mid"/>
    <s v="Arlington, VA"/>
    <x v="0"/>
    <x v="0"/>
    <x v="2"/>
    <x v="11506"/>
    <x v="783"/>
    <s v="Booz Allen Hamilton"/>
    <s v="['python', 'r', 'aws', 'azure', 'gcp', 'databricks', 'watson', 'hadoop', 'spark', 'airflow', 'jupyter', 'tableau', 'splunk', 'docker']"/>
  </r>
  <r>
    <x v="0"/>
    <s v="Head of Data Science"/>
    <s v="Anywhere"/>
    <x v="0"/>
    <x v="1"/>
    <x v="2"/>
    <x v="11507"/>
    <x v="161"/>
    <s v="Lawrence Harvey"/>
    <m/>
  </r>
  <r>
    <x v="1"/>
    <s v="Lead Data Engineer"/>
    <s v="Boston, MA"/>
    <x v="0"/>
    <x v="0"/>
    <x v="1"/>
    <x v="11508"/>
    <x v="27"/>
    <s v="Harnham"/>
    <s v="['azure', 'aws', 'gcp', 'docker', 'kubernetes']"/>
  </r>
  <r>
    <x v="1"/>
    <s v="Data Engineer"/>
    <s v="Memphis, TN"/>
    <x v="0"/>
    <x v="0"/>
    <x v="2"/>
    <x v="11509"/>
    <x v="19"/>
    <s v="Robert Half"/>
    <s v="['sql', 'azure', 'jira']"/>
  </r>
  <r>
    <x v="0"/>
    <s v="Data Scientist"/>
    <s v="Anywhere"/>
    <x v="0"/>
    <x v="1"/>
    <x v="2"/>
    <x v="11510"/>
    <x v="62"/>
    <s v="Agility Partners"/>
    <s v="['python']"/>
  </r>
  <r>
    <x v="0"/>
    <s v="Data Scientist, Risk Data Mining - USDS"/>
    <s v="Mountain View, CA"/>
    <x v="0"/>
    <x v="0"/>
    <x v="2"/>
    <x v="11511"/>
    <x v="3"/>
    <s v="TikTok"/>
    <s v="['sql', 'r', 'python', 'express']"/>
  </r>
  <r>
    <x v="3"/>
    <s v="Senior Backend Data Engineer - Remote"/>
    <s v="Anywhere"/>
    <x v="0"/>
    <x v="1"/>
    <x v="2"/>
    <x v="11512"/>
    <x v="21"/>
    <s v="KP Recruiting Group"/>
    <s v="['go', 'sql', 'scala', 'python', 'mysql', 'redshift', 'oracle', 'react', 'kafka', 'spark', 'sharepoint', 'github', 'kubernetes']"/>
  </r>
  <r>
    <x v="7"/>
    <s v="Senior Machine Learning Engineer"/>
    <s v="France"/>
    <x v="0"/>
    <x v="0"/>
    <x v="27"/>
    <x v="11513"/>
    <x v="188"/>
    <s v="SoundHound Inc."/>
    <s v="['python', 'pytorch', 'tensorflow']"/>
  </r>
  <r>
    <x v="1"/>
    <s v="Engineer, Data"/>
    <s v="Boston, MA"/>
    <x v="0"/>
    <x v="0"/>
    <x v="2"/>
    <x v="11514"/>
    <x v="1"/>
    <s v="worldgate llc"/>
    <s v="['nosql', 'sql', 'no-sql', 'git']"/>
  </r>
  <r>
    <x v="3"/>
    <s v="Senior Data Engineer"/>
    <s v="Irving, TX"/>
    <x v="0"/>
    <x v="0"/>
    <x v="2"/>
    <x v="11515"/>
    <x v="1"/>
    <s v="Prudent Technologies and Consulting, Inc."/>
    <s v="['python', 'c#', 'java', 'sql', 'no-sql', 'azure', 'databricks', 'aws']"/>
  </r>
  <r>
    <x v="0"/>
    <s v="Data Scientist"/>
    <s v="Warren, NJ"/>
    <x v="0"/>
    <x v="0"/>
    <x v="2"/>
    <x v="11516"/>
    <x v="34"/>
    <s v="Averity"/>
    <s v="['sql', 'python', 'azure']"/>
  </r>
  <r>
    <x v="0"/>
    <s v="Data Scientist"/>
    <s v="Madison, IL"/>
    <x v="0"/>
    <x v="0"/>
    <x v="2"/>
    <x v="11517"/>
    <x v="23"/>
    <s v="Leidos"/>
    <s v="['python', 'javascript', 'sql', 'elasticsearch', 'postgresql', 'tableau', 'power bi']"/>
  </r>
  <r>
    <x v="1"/>
    <s v="Data Engineer, Knowledge Graph"/>
    <s v="New York, NY"/>
    <x v="0"/>
    <x v="0"/>
    <x v="2"/>
    <x v="11518"/>
    <x v="17"/>
    <s v="ALM"/>
    <s v="['sql', 'python', 'aws', 'alteryx', 'flow']"/>
  </r>
  <r>
    <x v="1"/>
    <s v="Data Engineer"/>
    <s v="Anywhere"/>
    <x v="0"/>
    <x v="1"/>
    <x v="2"/>
    <x v="11519"/>
    <x v="122"/>
    <s v="Adaptive Solutions Group"/>
    <s v="['python', 'sql', 'postgresql', 'aws', 'oracle', 'snowflake', 'tableau', 'terraform', 'docker']"/>
  </r>
  <r>
    <x v="3"/>
    <s v="Senior Data Engineer"/>
    <s v="Bangkok, Thailand"/>
    <x v="0"/>
    <x v="0"/>
    <x v="25"/>
    <x v="11520"/>
    <x v="56"/>
    <s v="Sertis"/>
    <s v="['python', 'java', 'scala', 'sql', 'aws', 'gcp', 'azure', 'redshift', 'bigquery', 'hadoop', 'spark', 'airflow', 'sap', 'terraform', 'github', 'gitlab', 'docker']"/>
  </r>
  <r>
    <x v="3"/>
    <s v="Senior Data Engineer"/>
    <s v="Anywhere"/>
    <x v="0"/>
    <x v="1"/>
    <x v="2"/>
    <x v="11521"/>
    <x v="68"/>
    <s v="Alldus"/>
    <s v="['aws', 'snowflake']"/>
  </r>
  <r>
    <x v="1"/>
    <s v="Data Engineer (CyF)"/>
    <s v="Aberdeen, MD"/>
    <x v="0"/>
    <x v="0"/>
    <x v="2"/>
    <x v="11522"/>
    <x v="1"/>
    <s v="DCI Solutions"/>
    <s v="['python', 'java']"/>
  </r>
  <r>
    <x v="0"/>
    <s v="Finance Data Scientist"/>
    <s v="Temecula, CA"/>
    <x v="1"/>
    <x v="0"/>
    <x v="2"/>
    <x v="11523"/>
    <x v="172"/>
    <s v="Aston Carter"/>
    <s v="['excel']"/>
  </r>
  <r>
    <x v="3"/>
    <s v="Senior Engineering Manager - Data - Remote"/>
    <s v="Anywhere"/>
    <x v="0"/>
    <x v="1"/>
    <x v="32"/>
    <x v="11524"/>
    <x v="122"/>
    <s v="Correlation One"/>
    <s v="['gcp', 'outlook']"/>
  </r>
  <r>
    <x v="0"/>
    <s v="Lead Data Scientist"/>
    <s v="United States"/>
    <x v="0"/>
    <x v="0"/>
    <x v="1"/>
    <x v="11525"/>
    <x v="1862"/>
    <s v="Fivetran"/>
    <s v="['python', 'r', 'looker', 'tableau']"/>
  </r>
  <r>
    <x v="1"/>
    <s v="Engineer, Data"/>
    <s v="Johannesburg, South Africa"/>
    <x v="0"/>
    <x v="0"/>
    <x v="14"/>
    <x v="11526"/>
    <x v="251"/>
    <s v="Standard Bank Group"/>
    <s v="['sql', 'sql server', 'spark', 'ssrs', 'ssis', 'power bi', 'dax']"/>
  </r>
  <r>
    <x v="1"/>
    <s v="Data Engineer - USDS"/>
    <s v="Mountain View, CA"/>
    <x v="0"/>
    <x v="0"/>
    <x v="2"/>
    <x v="11527"/>
    <x v="1039"/>
    <s v="TikTok"/>
    <s v="['java', 'sql', 'nosql', 'cassandra', 'kafka', 'gdpr', 'express', 'tableau', 'power bi', 'flow']"/>
  </r>
  <r>
    <x v="8"/>
    <s v="Senior Data Scientist (Hybrid)"/>
    <s v="Westwood, MA"/>
    <x v="0"/>
    <x v="0"/>
    <x v="2"/>
    <x v="11528"/>
    <x v="1863"/>
    <s v="EVERSOURCE"/>
    <s v="['r', 'python', 'shell']"/>
  </r>
  <r>
    <x v="1"/>
    <s v="Data Engineer, Mid"/>
    <s v="John C. Stennis Space Center, MS"/>
    <x v="0"/>
    <x v="0"/>
    <x v="2"/>
    <x v="11529"/>
    <x v="1860"/>
    <s v="Booz Allen Hamilton"/>
    <m/>
  </r>
  <r>
    <x v="0"/>
    <s v="Data Scientist"/>
    <s v="Lancaster, NY"/>
    <x v="0"/>
    <x v="0"/>
    <x v="2"/>
    <x v="11530"/>
    <x v="99"/>
    <s v="FARM"/>
    <s v="['react', 'excel', 'word', 'powerpoint', 'spss']"/>
  </r>
  <r>
    <x v="1"/>
    <s v="AWS Data Engineer - Hybrid - Salary $115k-$170k"/>
    <s v="Thousand Oaks, CA"/>
    <x v="0"/>
    <x v="0"/>
    <x v="2"/>
    <x v="11531"/>
    <x v="90"/>
    <s v="LHH"/>
    <s v="['cassandra', 'aws', 'redshift', 'snowflake', 'spark', 'kafka', 'tableau']"/>
  </r>
  <r>
    <x v="4"/>
    <s v="Business Analyst"/>
    <s v="Puerto Rico"/>
    <x v="0"/>
    <x v="0"/>
    <x v="55"/>
    <x v="11532"/>
    <x v="286"/>
    <s v="Plaza Outsource Solutions"/>
    <s v="['sql', 'excel', 'sharepoint']"/>
  </r>
  <r>
    <x v="1"/>
    <s v="Azure Data Engineer"/>
    <s v="Sterling, VA"/>
    <x v="0"/>
    <x v="0"/>
    <x v="1"/>
    <x v="11533"/>
    <x v="153"/>
    <s v="Antra, Inc"/>
    <s v="['sql', 'python', 'scala', 'r', 'nosql', 'mongo', 'sql server', 'mysql', 'redis', 'azure', 'oracle', 'hadoop', 'spark', 'kafka', 'git', 'svn']"/>
  </r>
  <r>
    <x v="0"/>
    <s v="Data Scientist (Model Engineering &amp; Deep Learning Expertise)"/>
    <s v="Anywhere"/>
    <x v="0"/>
    <x v="1"/>
    <x v="1"/>
    <x v="11534"/>
    <x v="71"/>
    <s v="PeopleCaddie"/>
    <s v="['python', 'aws', 'tensorflow', 'keras', 'tableau', 'kubernetes']"/>
  </r>
  <r>
    <x v="2"/>
    <s v="Data Analyst"/>
    <s v="Waukesha, WI"/>
    <x v="0"/>
    <x v="0"/>
    <x v="2"/>
    <x v="11535"/>
    <x v="99"/>
    <s v="eSolutionsFirst, LLC"/>
    <s v="['sql', 'azure']"/>
  </r>
  <r>
    <x v="1"/>
    <s v="Data Engineer"/>
    <s v="Anywhere"/>
    <x v="0"/>
    <x v="1"/>
    <x v="2"/>
    <x v="11536"/>
    <x v="12"/>
    <s v="Validate Health"/>
    <s v="['sql', 'python', 'r', 'sas', 'sas', 'shell', 'go', 'postgresql', 'databricks', 'aws', 'redshift', 'spark', 'airflow', 'linux', 'ssis', 'git', 'github', 'docker']"/>
  </r>
  <r>
    <x v="2"/>
    <s v="Sr Data Analyst, Consultant - Client Facing - Remote"/>
    <s v="Anywhere"/>
    <x v="0"/>
    <x v="1"/>
    <x v="2"/>
    <x v="11537"/>
    <x v="160"/>
    <s v="UnitedHealth Group"/>
    <s v="['python', 'sql', 'sas', 'sas', 'r', 'aws']"/>
  </r>
  <r>
    <x v="2"/>
    <s v="Data Analyst"/>
    <s v="Boca Raton, FL"/>
    <x v="0"/>
    <x v="0"/>
    <x v="2"/>
    <x v="11538"/>
    <x v="29"/>
    <s v="Robert Half"/>
    <s v="['sql', 'vba', 'azure', 'power bi', 'excel']"/>
  </r>
  <r>
    <x v="1"/>
    <s v="Data Engineer"/>
    <s v="Sunnyvale, CA"/>
    <x v="0"/>
    <x v="0"/>
    <x v="2"/>
    <x v="11539"/>
    <x v="31"/>
    <s v="MRoads"/>
    <s v="['python', 'scala', 'java', 'sql', 'snowflake', 'redshift', 'hadoop', 'tableau', 'jenkins', 'git']"/>
  </r>
  <r>
    <x v="1"/>
    <s v="Director of Data Engineering"/>
    <s v="United States"/>
    <x v="0"/>
    <x v="0"/>
    <x v="2"/>
    <x v="11540"/>
    <x v="397"/>
    <s v="Factored"/>
    <m/>
  </r>
  <r>
    <x v="1"/>
    <s v="Lead Data Engineer"/>
    <s v="Richmond, VA"/>
    <x v="0"/>
    <x v="0"/>
    <x v="2"/>
    <x v="11541"/>
    <x v="444"/>
    <s v="Capital One"/>
    <s v="['scala', 'python', 'java', 'nosql', 'sql', 'mongo', 'shell', 'mysql', 'cassandra', 'snowflake', 'aws', 'azure', 'redshift', 'spark', 'hadoop', 'kafka']"/>
  </r>
  <r>
    <x v="3"/>
    <s v="Senior Data Engineer"/>
    <s v="Anywhere"/>
    <x v="0"/>
    <x v="1"/>
    <x v="2"/>
    <x v="11542"/>
    <x v="145"/>
    <s v="One Medical"/>
    <s v="['python', 'sql', 'redshift', 'snowflake', 'aws', 'spark', 'airflow', 'pyspark', 'tableau', 'looker']"/>
  </r>
  <r>
    <x v="1"/>
    <s v="FTE - Azure Data Engineer"/>
    <s v="Charlotte, NC"/>
    <x v="0"/>
    <x v="0"/>
    <x v="2"/>
    <x v="11543"/>
    <x v="19"/>
    <s v="Apex Systems"/>
    <s v="['sql', 'nosql', 'sql server', 'azure', 'power bi', 'tableau']"/>
  </r>
  <r>
    <x v="3"/>
    <s v="Senior Data Engineer"/>
    <s v="Austin, TX"/>
    <x v="0"/>
    <x v="0"/>
    <x v="2"/>
    <x v="11544"/>
    <x v="1"/>
    <s v="Flexton Inc."/>
    <s v="['sql', 'python', 'dynamodb', 'snowflake', 'aws']"/>
  </r>
  <r>
    <x v="3"/>
    <s v="Senior Data Engineer (Remote)"/>
    <s v="Anywhere"/>
    <x v="0"/>
    <x v="1"/>
    <x v="2"/>
    <x v="11545"/>
    <x v="227"/>
    <s v="DraftKings"/>
    <s v="['sql', 'sql server', 'mysql', 'aurora', 'redshift', 'snowflake', 'tableau']"/>
  </r>
  <r>
    <x v="3"/>
    <s v="Senior Data Engineer"/>
    <s v="New York, NY"/>
    <x v="0"/>
    <x v="0"/>
    <x v="2"/>
    <x v="11546"/>
    <x v="2"/>
    <s v="Lawrence Harvey"/>
    <s v="['aws', 'azure', 'gcp']"/>
  </r>
  <r>
    <x v="2"/>
    <s v="SIU Data Analyst (Hybrid Work Options)"/>
    <s v="Columbia, MO"/>
    <x v="0"/>
    <x v="0"/>
    <x v="2"/>
    <x v="11547"/>
    <x v="1577"/>
    <s v="Shelter Insurance"/>
    <s v="['sas', 'sas', 'sql', 'excel', 'ms access']"/>
  </r>
  <r>
    <x v="1"/>
    <s v="Data Engineer Manager"/>
    <s v="Greenwood Village, CO"/>
    <x v="0"/>
    <x v="0"/>
    <x v="2"/>
    <x v="11548"/>
    <x v="19"/>
    <s v="FullSpeed Automotive"/>
    <s v="['sql', 'python', 'powershell', 'azure', 'databricks', 'gdpr']"/>
  </r>
  <r>
    <x v="1"/>
    <s v="Data Engineer"/>
    <s v="Rocky Hill, CT"/>
    <x v="0"/>
    <x v="0"/>
    <x v="2"/>
    <x v="11549"/>
    <x v="1864"/>
    <s v="Aspen Insurance Group"/>
    <s v="['python', 'sql', 'go', 'azure']"/>
  </r>
  <r>
    <x v="0"/>
    <s v="Data Scientist"/>
    <s v="Riverside, CA"/>
    <x v="0"/>
    <x v="0"/>
    <x v="2"/>
    <x v="11550"/>
    <x v="1865"/>
    <s v="University of California - Riverside"/>
    <s v="['sql', 'python', 'r', 'gcp', 'aws', 'azure', 'bigquery', 'redshift', 'snowflake', 'matplotlib', 'looker', 'tableau', 'excel']"/>
  </r>
  <r>
    <x v="1"/>
    <s v="Lead Data Engineer"/>
    <s v="Austin, TX"/>
    <x v="0"/>
    <x v="0"/>
    <x v="1"/>
    <x v="11551"/>
    <x v="27"/>
    <s v="SR2 | Socially Responsible Recruitment | Certified B Corporation™"/>
    <s v="['sql', 'python', 'scala', 'bigquery', 'gcp', 'kafka', 'word', 'docker', 'terraform', 'kubernetes']"/>
  </r>
  <r>
    <x v="1"/>
    <s v="Senior Software Engineer, Data Engineering"/>
    <s v="Chennai, Tamil Nadu, India"/>
    <x v="0"/>
    <x v="0"/>
    <x v="7"/>
    <x v="11552"/>
    <x v="56"/>
    <s v="Poshmark"/>
    <s v="['scala', 'ruby', 'ruby', 'sql', 'python', 'mongodb', 'mongodb', 'redshift', 'databricks', 'aws', 'spark', 'airflow', 'kafka', 'hadoop', 'docker', 'jenkins']"/>
  </r>
  <r>
    <x v="0"/>
    <s v="Data Scientist I/II, Strategic Planning &amp; Forecasting (Contact..."/>
    <s v="Vienna, VA"/>
    <x v="0"/>
    <x v="0"/>
    <x v="2"/>
    <x v="11553"/>
    <x v="1456"/>
    <s v="Navy Federal Credit Union"/>
    <s v="['python', 'r', 'scala', 'sql', 'spark', 'matplotlib', 'ggplot2', 'word', 'power bi', 'tableau', 'spreadsheet', 'excel', 'powerpoint']"/>
  </r>
  <r>
    <x v="9"/>
    <s v="Cloud Data Engineer II - Enterprise Analytics Data Products ..."/>
    <s v="Hartford, CT"/>
    <x v="0"/>
    <x v="0"/>
    <x v="2"/>
    <x v="11554"/>
    <x v="191"/>
    <s v="The Travelers Companies, Inc."/>
    <s v="['python', 'javascript', 'sql', 'dynamodb', 'elasticsearch', 'aws', 'databricks', 'snowflake', 'kafka', 'airflow', 'terraform', 'jenkins', 'github']"/>
  </r>
  <r>
    <x v="1"/>
    <s v="Data Engineer"/>
    <s v="New York, NY"/>
    <x v="0"/>
    <x v="0"/>
    <x v="2"/>
    <x v="11555"/>
    <x v="345"/>
    <s v="hackajob"/>
    <s v="['azure', 'kafka', 'kubernetes']"/>
  </r>
  <r>
    <x v="1"/>
    <s v="Data Engineer - Snowflake"/>
    <s v="Dallas, TX"/>
    <x v="0"/>
    <x v="0"/>
    <x v="2"/>
    <x v="11556"/>
    <x v="187"/>
    <s v="Tiger Analytics"/>
    <s v="['python', 'sql', 'mongodb', 'mongodb', 'snowflake', 'aws', 'redshift']"/>
  </r>
  <r>
    <x v="3"/>
    <s v="Senior Data Engineer"/>
    <s v="Anywhere"/>
    <x v="0"/>
    <x v="1"/>
    <x v="2"/>
    <x v="11557"/>
    <x v="27"/>
    <s v="Storm3"/>
    <s v="['sql', 'python', 'snowflake', 'bigquery', 'airflow', 'spark']"/>
  </r>
  <r>
    <x v="1"/>
    <s v="Forward Deployed Data Engineer - Remote"/>
    <s v="Anywhere"/>
    <x v="0"/>
    <x v="1"/>
    <x v="2"/>
    <x v="11558"/>
    <x v="71"/>
    <s v="Reality Defender"/>
    <s v="['python', 'typescript', 'nosql', 'mongodb', 'mongodb', 'dynamodb', 'aws', 'azure', 'pandas', 'pytorch', 'pyspark']"/>
  </r>
  <r>
    <x v="3"/>
    <s v="Senior Data Engineer"/>
    <s v="San Francisco, CA"/>
    <x v="0"/>
    <x v="0"/>
    <x v="2"/>
    <x v="11559"/>
    <x v="542"/>
    <s v="Turo"/>
    <s v="['redshift', 'aws', 'azure', 'gcp', 'airflow', 'spark', 'jenkins', 'kubernetes', 'terraform']"/>
  </r>
  <r>
    <x v="2"/>
    <s v="Product data Analyst"/>
    <s v="Tallinn, Estonia"/>
    <x v="0"/>
    <x v="0"/>
    <x v="17"/>
    <x v="11560"/>
    <x v="137"/>
    <s v="Jobbatical"/>
    <s v="['sql', 'python', 'node', 'looker']"/>
  </r>
  <r>
    <x v="2"/>
    <s v="Data Analyst"/>
    <s v="Albany, NY"/>
    <x v="0"/>
    <x v="0"/>
    <x v="2"/>
    <x v="11561"/>
    <x v="883"/>
    <s v="CAPITAL CFO+ LLC"/>
    <s v="['power bi']"/>
  </r>
  <r>
    <x v="1"/>
    <s v="Data Engineer"/>
    <s v="Anywhere"/>
    <x v="0"/>
    <x v="1"/>
    <x v="1"/>
    <x v="11562"/>
    <x v="1"/>
    <s v="Agile Resources, Inc."/>
    <s v="['python', 'aws', 'databricks', 'gcp', 'azure', 'spark']"/>
  </r>
  <r>
    <x v="1"/>
    <s v="Data Engineer - Intermediate Level"/>
    <s v="San Antonio, TX"/>
    <x v="0"/>
    <x v="0"/>
    <x v="2"/>
    <x v="11563"/>
    <x v="913"/>
    <s v="USAA"/>
    <s v="['sql', 'python', 'snowflake', 'linux']"/>
  </r>
  <r>
    <x v="2"/>
    <s v="Data Analyst"/>
    <s v="Lafayette, IN"/>
    <x v="0"/>
    <x v="0"/>
    <x v="2"/>
    <x v="11564"/>
    <x v="88"/>
    <s v="Food Finders Food Bank, Inc."/>
    <s v="['excel']"/>
  </r>
  <r>
    <x v="1"/>
    <s v="Data Engineer"/>
    <s v="Anywhere"/>
    <x v="0"/>
    <x v="1"/>
    <x v="2"/>
    <x v="11565"/>
    <x v="99"/>
    <s v="Coders Data"/>
    <s v="['python', 'spark', 'sap']"/>
  </r>
  <r>
    <x v="0"/>
    <s v="Principal Data Scientist"/>
    <s v="Anywhere"/>
    <x v="0"/>
    <x v="1"/>
    <x v="2"/>
    <x v="11566"/>
    <x v="18"/>
    <s v="Health Advocate"/>
    <s v="['python', 'r', 'scala']"/>
  </r>
  <r>
    <x v="2"/>
    <s v="Junior Data analyst/Java full stack programmer (Remote)"/>
    <s v="Irvine, CA"/>
    <x v="0"/>
    <x v="0"/>
    <x v="2"/>
    <x v="11567"/>
    <x v="299"/>
    <s v="SynergisticIT"/>
    <s v="['java', 'javascript', 'c++', 'sas', 'sas', 'python', 'oracle', 'spring', 'tensorflow', 'tableau', 'docker', 'jenkins']"/>
  </r>
  <r>
    <x v="1"/>
    <s v="Urgent Opening :: Jr. Data Engineer :: Atlanta, GA (Onsite)"/>
    <s v="Atlanta, GA"/>
    <x v="0"/>
    <x v="0"/>
    <x v="2"/>
    <x v="11568"/>
    <x v="147"/>
    <s v="Infinite Computer Solutions (ICS)"/>
    <s v="['perl', 'sql', 'shell', 'aws', 'snowflake', 'unix', 'linux']"/>
  </r>
  <r>
    <x v="1"/>
    <s v="Lead Data Engineer"/>
    <s v="Boston, MA"/>
    <x v="0"/>
    <x v="0"/>
    <x v="2"/>
    <x v="11569"/>
    <x v="68"/>
    <s v="Selby Jennings"/>
    <s v="['python', 'java', 'c#', 'aws']"/>
  </r>
  <r>
    <x v="8"/>
    <s v="Remediation Lead Analyst"/>
    <s v="Namibia"/>
    <x v="0"/>
    <x v="0"/>
    <x v="58"/>
    <x v="11570"/>
    <x v="354"/>
    <s v="WhiteCrow"/>
    <s v="['sql', 'tableau', 'qlik', 'power bi', 'word', 'excel', 'powerpoint']"/>
  </r>
  <r>
    <x v="1"/>
    <s v="Lead Data Engineer"/>
    <s v="California City, CA"/>
    <x v="0"/>
    <x v="0"/>
    <x v="2"/>
    <x v="11571"/>
    <x v="290"/>
    <s v="Supernal"/>
    <s v="['python', 'java', 'scala', 'sql', 'spark', 'pyspark', 'airflow', 'git', 'docker', 'kubernetes', 'jenkins', 'atlassian', 'jira']"/>
  </r>
  <r>
    <x v="1"/>
    <s v="Azure Data Engineer"/>
    <s v="Pleasanton, CA"/>
    <x v="0"/>
    <x v="0"/>
    <x v="2"/>
    <x v="11572"/>
    <x v="19"/>
    <s v="Tata Consultancy Services"/>
    <s v="['azure', 'snowflake', 'spark', 'jenkins', 'terraform', 'docker']"/>
  </r>
  <r>
    <x v="2"/>
    <s v="Data Analyst"/>
    <s v="Corona, CA"/>
    <x v="1"/>
    <x v="0"/>
    <x v="2"/>
    <x v="11573"/>
    <x v="1495"/>
    <s v="Aston Carter"/>
    <s v="['sap']"/>
  </r>
  <r>
    <x v="0"/>
    <s v="Manager Data Science &amp; Analytics"/>
    <s v="Copenhagen, Denmark"/>
    <x v="0"/>
    <x v="0"/>
    <x v="5"/>
    <x v="11574"/>
    <x v="196"/>
    <s v="Publicis Groupe"/>
    <m/>
  </r>
  <r>
    <x v="0"/>
    <s v="Data Scientist"/>
    <s v="United States"/>
    <x v="0"/>
    <x v="0"/>
    <x v="1"/>
    <x v="11575"/>
    <x v="390"/>
    <s v="Wurl, Inc"/>
    <s v="['sql', 'python', 'snowflake', 'aws', 'databricks', 'tensorflow', 'pytorch', 'scikit-learn', 'tableau', 'power bi', 'git', 'jira', 'confluence']"/>
  </r>
  <r>
    <x v="1"/>
    <s v="Data Engineer"/>
    <s v="United States"/>
    <x v="0"/>
    <x v="0"/>
    <x v="2"/>
    <x v="11576"/>
    <x v="19"/>
    <s v="TriSearch"/>
    <s v="['scala', 'aws', 'spark', 'slack']"/>
  </r>
  <r>
    <x v="3"/>
    <s v="Senior Lead Data Engineer"/>
    <s v="Bellevue, WA"/>
    <x v="0"/>
    <x v="0"/>
    <x v="2"/>
    <x v="11577"/>
    <x v="1866"/>
    <s v="Samsung Electronics America"/>
    <s v="['sql', 'shell', 'perl', 'python', 'groovy', 'aws', 'hadoop', 'linux', 'tableau', 'yarn', 'terraform', 'ansible']"/>
  </r>
  <r>
    <x v="1"/>
    <s v="Data Engineer Azure"/>
    <s v="Deerfield, IL"/>
    <x v="0"/>
    <x v="0"/>
    <x v="2"/>
    <x v="11578"/>
    <x v="17"/>
    <s v="TalentFish LLC"/>
    <s v="['t-sql', 'sql', 'sql server', 'azure', 'ssis', 'ssrs']"/>
  </r>
  <r>
    <x v="0"/>
    <s v="Staff Data Scientist"/>
    <s v="San Francisco, CA"/>
    <x v="0"/>
    <x v="0"/>
    <x v="2"/>
    <x v="11579"/>
    <x v="861"/>
    <s v="Activision"/>
    <s v="['sql']"/>
  </r>
  <r>
    <x v="2"/>
    <s v="Data Analyst IV (Healthcare Analytics)"/>
    <s v="Palos Verdes Estates, CA"/>
    <x v="0"/>
    <x v="0"/>
    <x v="2"/>
    <x v="11580"/>
    <x v="448"/>
    <s v="Federal Services"/>
    <s v="['sql', 'python', 'r', 'excel']"/>
  </r>
  <r>
    <x v="2"/>
    <s v="Data Analyst (Remote)"/>
    <s v="Anywhere"/>
    <x v="0"/>
    <x v="1"/>
    <x v="2"/>
    <x v="11581"/>
    <x v="1867"/>
    <s v="Texas Workforce Commission"/>
    <s v="['sql', 'python', 'r', 'sas', 'sas', 'go', 'spss', 'tableau', 'power bi', 'microsoft teams']"/>
  </r>
  <r>
    <x v="1"/>
    <s v="Lead Data Engineer"/>
    <s v="Chicago, IL"/>
    <x v="0"/>
    <x v="0"/>
    <x v="2"/>
    <x v="11582"/>
    <x v="21"/>
    <s v="L.E.K. Consulting"/>
    <s v="['go', 'sql', 'python', 'scala', 'sql server', 'aws', 'azure', 'gcp', 'snowflake', 'redshift', 'bigquery', 'spark', 'hadoop', 'alteryx', 'tableau', 'docker', 'kubernetes', 'git']"/>
  </r>
  <r>
    <x v="0"/>
    <s v="Clinical Data Scientist"/>
    <s v="Anywhere"/>
    <x v="0"/>
    <x v="1"/>
    <x v="2"/>
    <x v="11583"/>
    <x v="28"/>
    <s v="Ontada"/>
    <s v="['sas', 'sas', 'sql', 'python', 'excel', 'word', 'powerpoint']"/>
  </r>
  <r>
    <x v="0"/>
    <s v="Data Scientist, Computer Vision"/>
    <s v="Tel Aviv-Yafo, Israel"/>
    <x v="0"/>
    <x v="0"/>
    <x v="8"/>
    <x v="11584"/>
    <x v="8"/>
    <s v="DoubleVerify"/>
    <m/>
  </r>
  <r>
    <x v="2"/>
    <s v="Data Analyst"/>
    <m/>
    <x v="0"/>
    <x v="0"/>
    <x v="2"/>
    <x v="11585"/>
    <x v="231"/>
    <s v="Averity"/>
    <s v="['sql', 'looker', 'tableau']"/>
  </r>
  <r>
    <x v="1"/>
    <s v="Data Engineer ETL lnformatica API SQL Engineer"/>
    <s v="Des Moines, IA"/>
    <x v="0"/>
    <x v="0"/>
    <x v="2"/>
    <x v="11586"/>
    <x v="17"/>
    <s v="Robert Half"/>
    <s v="['sql', 'java', 'python', 'go', 'azure', 'aws', 'snowflake']"/>
  </r>
  <r>
    <x v="1"/>
    <s v="Data Engineer /Python"/>
    <s v="Wilmington, DE"/>
    <x v="0"/>
    <x v="0"/>
    <x v="1"/>
    <x v="11587"/>
    <x v="67"/>
    <s v="MphasiS Corporation USA"/>
    <s v="['sql', 'python', 'aws', 'databricks', 'spark']"/>
  </r>
  <r>
    <x v="8"/>
    <s v="Senior Data Scientist"/>
    <s v="Atlanta, GA"/>
    <x v="0"/>
    <x v="0"/>
    <x v="2"/>
    <x v="11588"/>
    <x v="142"/>
    <s v="Insight Global"/>
    <s v="['sql', 'python', 'java', 'c++', 'aws', 'snowflake']"/>
  </r>
  <r>
    <x v="8"/>
    <s v="Senior Clinical Data Scientist, Epidemiology"/>
    <s v="San Francisco, CA"/>
    <x v="0"/>
    <x v="0"/>
    <x v="2"/>
    <x v="11589"/>
    <x v="27"/>
    <s v="Alldus"/>
    <s v="['r', 'python', 'sql', 'julia', 'tidyverse', 'docker', 'git']"/>
  </r>
  <r>
    <x v="2"/>
    <s v="Quantitative Data Analyst (CRE / CMBS)"/>
    <s v="Anywhere"/>
    <x v="0"/>
    <x v="1"/>
    <x v="2"/>
    <x v="11590"/>
    <x v="12"/>
    <s v="CRED iQ"/>
    <s v="['sql', 'python', 'rust', 'go', 'excel', 'word', 'powerpoint']"/>
  </r>
  <r>
    <x v="1"/>
    <s v="Data Engineer"/>
    <s v="Tampa, FL"/>
    <x v="0"/>
    <x v="0"/>
    <x v="2"/>
    <x v="11591"/>
    <x v="80"/>
    <s v="Trademark Recruiting"/>
    <s v="['assembly', 'sql', 't-sql', 'sql server', 'ssis', 'power bi']"/>
  </r>
  <r>
    <x v="0"/>
    <s v="Data Science Manager"/>
    <s v="Anywhere"/>
    <x v="0"/>
    <x v="1"/>
    <x v="2"/>
    <x v="11592"/>
    <x v="11"/>
    <s v="Harnham"/>
    <s v="['python', 'sql', 'r']"/>
  </r>
  <r>
    <x v="1"/>
    <s v="Data Engineer"/>
    <s v="Dearborn, MI"/>
    <x v="1"/>
    <x v="0"/>
    <x v="2"/>
    <x v="11593"/>
    <x v="21"/>
    <s v="Stefanini, Inc"/>
    <s v="['sql', 'python', 'gcp', 'bigquery', 'spring', 'kafka', 'airflow', 'flow', 'jenkins', 'git', 'terraform']"/>
  </r>
  <r>
    <x v="0"/>
    <s v="Sr Data Scientist - Hybrid"/>
    <s v="Chicago, IL"/>
    <x v="0"/>
    <x v="0"/>
    <x v="2"/>
    <x v="11594"/>
    <x v="62"/>
    <s v="SNI Companies"/>
    <s v="['python', 'sql', 'r']"/>
  </r>
  <r>
    <x v="1"/>
    <s v="Lead Platform Data Engineer"/>
    <s v="Moraga, CA"/>
    <x v="0"/>
    <x v="0"/>
    <x v="1"/>
    <x v="11595"/>
    <x v="290"/>
    <s v="Supernal"/>
    <s v="['sql', 'python', 'java', 'scala', 'snowflake', 'databricks', 'azure', 'docker']"/>
  </r>
  <r>
    <x v="1"/>
    <s v="Data Engineer I (AT)"/>
    <s v="Austin, TX"/>
    <x v="0"/>
    <x v="0"/>
    <x v="2"/>
    <x v="11596"/>
    <x v="1"/>
    <s v="worldgate llc"/>
    <s v="['nosql', 'sql', 'no-sql', 'git']"/>
  </r>
  <r>
    <x v="1"/>
    <s v="Business Intelligence Data Engineer"/>
    <s v="Zagreb, Croatia"/>
    <x v="0"/>
    <x v="0"/>
    <x v="19"/>
    <x v="11597"/>
    <x v="187"/>
    <s v="ReversingLabs"/>
    <s v="['sql', 'nosql']"/>
  </r>
  <r>
    <x v="0"/>
    <s v="Data Scientist"/>
    <s v="Anywhere"/>
    <x v="0"/>
    <x v="1"/>
    <x v="2"/>
    <x v="11598"/>
    <x v="18"/>
    <s v="Lawrence Harvey"/>
    <s v="['python', 'r', 'sql']"/>
  </r>
  <r>
    <x v="1"/>
    <s v="Lead Data Engineer"/>
    <s v="Champaign, IL"/>
    <x v="0"/>
    <x v="0"/>
    <x v="2"/>
    <x v="11599"/>
    <x v="176"/>
    <s v="Capital One"/>
    <s v="['python', 'scala', 'java', 'javascript', 'postgresql', 'cassandra', 'aws', 'azure', 'react', 'kafka', 'node']"/>
  </r>
  <r>
    <x v="5"/>
    <s v="Staff Software Engineer"/>
    <s v="Anywhere"/>
    <x v="0"/>
    <x v="1"/>
    <x v="7"/>
    <x v="11600"/>
    <x v="172"/>
    <s v="Altimate AI"/>
    <s v="['sql', 'python', 'go', 'mongodb', 'mongodb', 'mysql', 'postgresql', 'aws', 'gcp', 'azure']"/>
  </r>
  <r>
    <x v="2"/>
    <s v="Data Analyst - Healthcare"/>
    <s v="Anywhere"/>
    <x v="0"/>
    <x v="1"/>
    <x v="2"/>
    <x v="11601"/>
    <x v="23"/>
    <s v="InvestM Technology LLC"/>
    <s v="['sql', 'python', 'r', 'tableau', 'power bi']"/>
  </r>
  <r>
    <x v="1"/>
    <s v="Data Engineer"/>
    <s v="Anywhere"/>
    <x v="0"/>
    <x v="1"/>
    <x v="2"/>
    <x v="11602"/>
    <x v="2"/>
    <s v="Robert Half"/>
    <s v="['sql', 'java', 'python', 'scala', 'postgresql', 'elasticsearch', 'oracle', 'aws', 'databricks', 'spark', 'gitlab']"/>
  </r>
  <r>
    <x v="1"/>
    <s v="Lead Data Engineer"/>
    <s v="Chicago, IL"/>
    <x v="0"/>
    <x v="0"/>
    <x v="2"/>
    <x v="11603"/>
    <x v="316"/>
    <s v="Publicis Groupe"/>
    <s v="['sql', 'python', 'java', 'scala', 'nosql', 'elasticsearch', 'cassandra', 'aws', 'spark', 'kafka', 'hadoop', 'airflow', 'docker', 'kubernetes']"/>
  </r>
  <r>
    <x v="1"/>
    <s v="Data Engineer"/>
    <s v="Anywhere"/>
    <x v="0"/>
    <x v="1"/>
    <x v="2"/>
    <x v="11604"/>
    <x v="19"/>
    <s v="RightPro Staffing"/>
    <s v="['sql', 'python', 'aws', 'redshift']"/>
  </r>
  <r>
    <x v="1"/>
    <s v="Data Engineer (SQL Developer)"/>
    <s v="Philadelphia, PA"/>
    <x v="0"/>
    <x v="0"/>
    <x v="2"/>
    <x v="11605"/>
    <x v="2"/>
    <s v="Realtime Recruitment"/>
    <s v="['sql', 'sql server', 'azure']"/>
  </r>
  <r>
    <x v="8"/>
    <s v="Senior Data Scientist, Marketing"/>
    <s v="San Francisco, CA"/>
    <x v="0"/>
    <x v="0"/>
    <x v="2"/>
    <x v="11606"/>
    <x v="1868"/>
    <s v="Twilio"/>
    <s v="['sql', 'python', 'r', 'aws', 'airflow', 'looker', 'tableau', 'twilio']"/>
  </r>
  <r>
    <x v="1"/>
    <s v="Data Engineer-Marketing Platforms"/>
    <s v="Denver, CO"/>
    <x v="0"/>
    <x v="0"/>
    <x v="2"/>
    <x v="11607"/>
    <x v="67"/>
    <s v="Blend360"/>
    <s v="['python', 'scala', 'sql', 'spark', 'pyspark']"/>
  </r>
  <r>
    <x v="0"/>
    <s v="Head of Data Science"/>
    <s v="Anywhere"/>
    <x v="0"/>
    <x v="1"/>
    <x v="2"/>
    <x v="11608"/>
    <x v="21"/>
    <s v="Harnham"/>
    <s v="['python', 'azure', 'tensorflow', 'pytorch', 'keras']"/>
  </r>
  <r>
    <x v="2"/>
    <s v="Social Media Data Analyst"/>
    <s v="Anywhere"/>
    <x v="0"/>
    <x v="1"/>
    <x v="2"/>
    <x v="11609"/>
    <x v="243"/>
    <s v="Get It Recruit - Marketing"/>
    <s v="['sheets']"/>
  </r>
  <r>
    <x v="2"/>
    <s v="Data Analyst"/>
    <s v="Buffalo Grove, IL"/>
    <x v="0"/>
    <x v="0"/>
    <x v="2"/>
    <x v="11610"/>
    <x v="103"/>
    <s v="MNJ Technologies"/>
    <s v="['python', 'r', 'sql', 'tableau', 'excel']"/>
  </r>
  <r>
    <x v="0"/>
    <s v="Data Scientist"/>
    <s v="Texas"/>
    <x v="0"/>
    <x v="0"/>
    <x v="1"/>
    <x v="11611"/>
    <x v="1869"/>
    <s v="Argo Data"/>
    <s v="['python', 'r', 'sql', 'power bi']"/>
  </r>
  <r>
    <x v="3"/>
    <s v="Senior Data Engineer"/>
    <s v="Anywhere"/>
    <x v="0"/>
    <x v="1"/>
    <x v="2"/>
    <x v="11612"/>
    <x v="62"/>
    <s v="Big Cloud"/>
    <s v="['python', 'azure', 'databricks', 'pyspark']"/>
  </r>
  <r>
    <x v="0"/>
    <s v="Data Scientist Senior Technical Specialist"/>
    <s v="Chantilly, VA"/>
    <x v="0"/>
    <x v="0"/>
    <x v="2"/>
    <x v="11613"/>
    <x v="62"/>
    <s v="Peraton"/>
    <s v="['javascript', 'aws', 'nltk', 'linux', 'windows']"/>
  </r>
  <r>
    <x v="1"/>
    <s v="Data Engineer, Data Platform - US Tech Services Team"/>
    <s v="Seattle, WA"/>
    <x v="0"/>
    <x v="0"/>
    <x v="2"/>
    <x v="11614"/>
    <x v="1870"/>
    <s v="TikTok"/>
    <s v="['hadoop', 'spark', 'kafka', 'express']"/>
  </r>
  <r>
    <x v="8"/>
    <s v="Senior Data Scientist"/>
    <s v="Syracuse, NY"/>
    <x v="0"/>
    <x v="0"/>
    <x v="2"/>
    <x v="11615"/>
    <x v="474"/>
    <s v="hackajob"/>
    <s v="['r', 'python', 'sql', 'excel']"/>
  </r>
  <r>
    <x v="0"/>
    <s v="Data Scientist and Applied Mathematician"/>
    <s v="Huntsville, AL"/>
    <x v="0"/>
    <x v="0"/>
    <x v="2"/>
    <x v="11616"/>
    <x v="698"/>
    <s v="Booz Allen Hamilton"/>
    <s v="['r', 'python', 'sql', 'nosql', 'mysql', 'tensorflow', 'pytorch', 'scikit-learn', 'hadoop', 'kafka', 'spark', 'plotly', 'seaborn', 'ggplot2']"/>
  </r>
  <r>
    <x v="2"/>
    <s v="Data Analyst"/>
    <s v="Anywhere"/>
    <x v="0"/>
    <x v="1"/>
    <x v="2"/>
    <x v="11617"/>
    <x v="1871"/>
    <s v="Get It Recruit - Finance"/>
    <s v="['sql', 'oracle', 'tableau', 'power bi']"/>
  </r>
  <r>
    <x v="1"/>
    <s v="Remote Data Engineer"/>
    <s v="Anywhere"/>
    <x v="0"/>
    <x v="1"/>
    <x v="2"/>
    <x v="11618"/>
    <x v="2"/>
    <s v="Insight Global"/>
    <s v="['sql']"/>
  </r>
  <r>
    <x v="0"/>
    <s v="Data Scientist"/>
    <s v="Houston, TX"/>
    <x v="0"/>
    <x v="0"/>
    <x v="1"/>
    <x v="11619"/>
    <x v="1482"/>
    <s v="QUALTECH RPO"/>
    <m/>
  </r>
  <r>
    <x v="0"/>
    <s v="Investigations and Insights Lead Data Scientist - USDS"/>
    <s v="Mountain View, CA"/>
    <x v="0"/>
    <x v="0"/>
    <x v="2"/>
    <x v="11620"/>
    <x v="1872"/>
    <s v="TikTok"/>
    <s v="['sql', 'python', 'r', 'express']"/>
  </r>
  <r>
    <x v="1"/>
    <s v="Data Engineer"/>
    <s v="Austin, TX"/>
    <x v="0"/>
    <x v="0"/>
    <x v="2"/>
    <x v="11621"/>
    <x v="85"/>
    <s v="Harnham"/>
    <s v="['sql', 'java', 'python', 'snowflake', 'aws']"/>
  </r>
  <r>
    <x v="1"/>
    <s v="Director of Technology - Data Engineering SME"/>
    <s v="Dubai - United Arab Emirates"/>
    <x v="0"/>
    <x v="0"/>
    <x v="67"/>
    <x v="11622"/>
    <x v="397"/>
    <s v="Publicis Groupe"/>
    <s v="['python', 'nosql', 'aws', 'azure', 'gcp', 'snowflake', 'bigquery', 'redshift', 'hadoop', 'spark', 'kafka', 'terraform', 'kubernetes']"/>
  </r>
  <r>
    <x v="3"/>
    <s v="Senior Engineer, Data Analytics (Fresh grad/Experienced)"/>
    <s v="Malaysia"/>
    <x v="0"/>
    <x v="0"/>
    <x v="31"/>
    <x v="11623"/>
    <x v="74"/>
    <s v="Western Digital"/>
    <s v="['python', 'sql']"/>
  </r>
  <r>
    <x v="1"/>
    <s v="Principal Data Engineer"/>
    <s v="Anywhere"/>
    <x v="0"/>
    <x v="1"/>
    <x v="1"/>
    <x v="11624"/>
    <x v="112"/>
    <s v="Signify Technology"/>
    <s v="['scala', 'python', 'databricks', 'spark']"/>
  </r>
  <r>
    <x v="1"/>
    <s v="Data Engineer"/>
    <s v="Silver Spring, MD"/>
    <x v="0"/>
    <x v="0"/>
    <x v="1"/>
    <x v="11625"/>
    <x v="33"/>
    <s v="MissionStaff"/>
    <s v="['sql', 'python', 't-sql', 'sql server', 'mysql', 'postgresql', 'aws', 'redshift', 'spring', 'pyspark', 'excel']"/>
  </r>
  <r>
    <x v="2"/>
    <s v="Operations Analyst - Excel and SQL"/>
    <s v="Washington, DC"/>
    <x v="0"/>
    <x v="0"/>
    <x v="2"/>
    <x v="11626"/>
    <x v="172"/>
    <s v="National FinTech Engineering"/>
    <s v="['sql', 'excel', 'powerpoint']"/>
  </r>
  <r>
    <x v="1"/>
    <s v="ETL Developer / Data Engineer"/>
    <s v="New York, NY"/>
    <x v="0"/>
    <x v="0"/>
    <x v="2"/>
    <x v="11627"/>
    <x v="94"/>
    <s v="Metropolitan Transportation Authority"/>
    <m/>
  </r>
  <r>
    <x v="1"/>
    <s v="Data Engineer/Data Engineer"/>
    <s v="Wilmington, DE"/>
    <x v="1"/>
    <x v="0"/>
    <x v="2"/>
    <x v="11628"/>
    <x v="19"/>
    <s v="Ascendion"/>
    <s v="['scala', 'java', 'python', 'nosql', 'mysql', 'cassandra', 'oracle', 'aws', 'redshift', 'snowflake', 'hadoop', 'spark', 'kafka', 'pyspark', 'jenkins', 'git', 'jira']"/>
  </r>
  <r>
    <x v="0"/>
    <s v="Data Scientist Intern 2024"/>
    <s v="San Francisco, CA"/>
    <x v="0"/>
    <x v="0"/>
    <x v="2"/>
    <x v="11629"/>
    <x v="711"/>
    <s v="IBM"/>
    <s v="['python', 'r', 'sql', 'jupyter', 'scikit-learn', 'pandas', 'spark']"/>
  </r>
  <r>
    <x v="3"/>
    <s v="Senior Lead Data Engineer"/>
    <s v="San Francisco, CA"/>
    <x v="0"/>
    <x v="0"/>
    <x v="2"/>
    <x v="11630"/>
    <x v="360"/>
    <s v="Capital One"/>
    <s v="['java', 'scala', 'python', 'nosql', 'sql', 'mongo', 'shell', 'mysql', 'cassandra', 'aws', 'redshift', 'snowflake', 'azure', 'hadoop', 'kafka', 'spark']"/>
  </r>
  <r>
    <x v="1"/>
    <s v="Data Engineer"/>
    <s v="New York, NY"/>
    <x v="0"/>
    <x v="0"/>
    <x v="1"/>
    <x v="11631"/>
    <x v="34"/>
    <s v="Revel IT"/>
    <s v="['sql', 'nosql', 'python', 'ruby', 'ruby', 'mysql', 'redshift', 'aws', 'tableau']"/>
  </r>
  <r>
    <x v="7"/>
    <s v="Machine Learning Scientist, Radiology"/>
    <s v="United States"/>
    <x v="0"/>
    <x v="0"/>
    <x v="1"/>
    <x v="11632"/>
    <x v="78"/>
    <s v="Tempus"/>
    <s v="['pytorch', 'tensorflow', 'keras', 'git', 'docker']"/>
  </r>
  <r>
    <x v="1"/>
    <s v="Remote SAP Data Engineer"/>
    <s v="Anywhere"/>
    <x v="0"/>
    <x v="1"/>
    <x v="2"/>
    <x v="11633"/>
    <x v="122"/>
    <s v="Insight Global"/>
    <s v="['sap', 'flow']"/>
  </r>
  <r>
    <x v="3"/>
    <s v="Senior Data Engineer"/>
    <s v="London, UK"/>
    <x v="0"/>
    <x v="0"/>
    <x v="6"/>
    <x v="11634"/>
    <x v="56"/>
    <s v="Quantexa"/>
    <s v="['scala', 'java', 'python', 'elasticsearch', 'gcp', 'spark', 'hadoop']"/>
  </r>
  <r>
    <x v="4"/>
    <s v="Business Intelligence Analyst"/>
    <s v="San Antonio, TX"/>
    <x v="0"/>
    <x v="0"/>
    <x v="2"/>
    <x v="11635"/>
    <x v="158"/>
    <s v="Insight Global"/>
    <m/>
  </r>
  <r>
    <x v="2"/>
    <s v="Manager Data Analyst"/>
    <s v="Parsippany-Troy Hills, NJ"/>
    <x v="0"/>
    <x v="0"/>
    <x v="2"/>
    <x v="11636"/>
    <x v="1185"/>
    <s v="Somerset Global Solutions"/>
    <s v="['sas', 'sas', 'excel']"/>
  </r>
  <r>
    <x v="1"/>
    <s v="Data Engineer"/>
    <s v="Tampa, FL"/>
    <x v="0"/>
    <x v="0"/>
    <x v="2"/>
    <x v="11637"/>
    <x v="57"/>
    <s v="Insight Global"/>
    <s v="['sql', 'python', 'azure']"/>
  </r>
  <r>
    <x v="3"/>
    <s v="Senior Data Engineer"/>
    <s v="Anywhere"/>
    <x v="0"/>
    <x v="1"/>
    <x v="2"/>
    <x v="11638"/>
    <x v="71"/>
    <s v="Alldus"/>
    <s v="['python', 'aws']"/>
  </r>
  <r>
    <x v="1"/>
    <s v="Big Data Engineer"/>
    <s v="Itaguaí - State of Rio de Janeiro, Brazil"/>
    <x v="0"/>
    <x v="0"/>
    <x v="41"/>
    <x v="11639"/>
    <x v="19"/>
    <s v="Robert Half"/>
    <s v="['sql', 'python', 'sql server', 'azure']"/>
  </r>
  <r>
    <x v="1"/>
    <s v="Data Engineer -Python -ETL-AWS-Lambda, EMR, Glue, S3"/>
    <s v="Atlanta, GA"/>
    <x v="0"/>
    <x v="0"/>
    <x v="2"/>
    <x v="11640"/>
    <x v="89"/>
    <s v="Capgemini Engineering"/>
    <s v="['python', 'sql', 'aws', 'snowflake', 'airflow', 'github']"/>
  </r>
  <r>
    <x v="3"/>
    <s v="Senior Data Engineer"/>
    <s v="Dallas, TX"/>
    <x v="0"/>
    <x v="0"/>
    <x v="2"/>
    <x v="11641"/>
    <x v="31"/>
    <s v="Compass Technology Group"/>
    <s v="['sql', 'aws', 'azure', 'redshift', 'snowflake', 'alteryx']"/>
  </r>
  <r>
    <x v="3"/>
    <s v="Sr. Principal Instrumentation Data Engineer"/>
    <s v="Palmdale, CA"/>
    <x v="0"/>
    <x v="0"/>
    <x v="2"/>
    <x v="11642"/>
    <x v="139"/>
    <s v="Northrop Grumman"/>
    <s v="['r', 'assembly']"/>
  </r>
  <r>
    <x v="2"/>
    <s v="Data Analyst"/>
    <s v="Itasca, IL"/>
    <x v="0"/>
    <x v="0"/>
    <x v="2"/>
    <x v="11643"/>
    <x v="1873"/>
    <s v="KEYENCE CORPORATION"/>
    <s v="['sql', 't-sql', 'css', 'c#', 'python', 'excel', 'tableau', 'power bi', 'ssrs', 'ssis']"/>
  </r>
  <r>
    <x v="0"/>
    <s v="Principal Data Scientist"/>
    <s v="Anywhere"/>
    <x v="0"/>
    <x v="1"/>
    <x v="2"/>
    <x v="11644"/>
    <x v="49"/>
    <s v="Storm3"/>
    <s v="['go']"/>
  </r>
  <r>
    <x v="1"/>
    <s v="1) Cloud Data Engineer"/>
    <s v="Austin, TX"/>
    <x v="0"/>
    <x v="0"/>
    <x v="1"/>
    <x v="11645"/>
    <x v="62"/>
    <s v="Advent Global Solutions, Inc."/>
    <s v="['snowflake']"/>
  </r>
  <r>
    <x v="2"/>
    <s v="Data Analyst"/>
    <s v="Baltimore, MD"/>
    <x v="0"/>
    <x v="0"/>
    <x v="2"/>
    <x v="11646"/>
    <x v="20"/>
    <s v="Cloverland Farms Dairy"/>
    <s v="['go', 'sql', 'excel']"/>
  </r>
  <r>
    <x v="3"/>
    <s v="Senior Data Engineer - Fintech"/>
    <m/>
    <x v="0"/>
    <x v="0"/>
    <x v="2"/>
    <x v="11647"/>
    <x v="18"/>
    <s v="Nace Partners"/>
    <m/>
  </r>
  <r>
    <x v="2"/>
    <s v="Part-Time Student-Data Analytics-Davenport IA"/>
    <s v="United States"/>
    <x v="18"/>
    <x v="0"/>
    <x v="1"/>
    <x v="11648"/>
    <x v="163"/>
    <s v="John Deere"/>
    <s v="['sql', 'r', 'java', 'visual basic', 'go', 'oracle', 'sharepoint', 'ms access', 'power bi', 'tableau']"/>
  </r>
  <r>
    <x v="0"/>
    <s v="Cybersecurity Senior Analyst - Data Scientist / Machine Learning..."/>
    <s v="Anywhere"/>
    <x v="0"/>
    <x v="1"/>
    <x v="2"/>
    <x v="11649"/>
    <x v="71"/>
    <s v="Home Depot / THD"/>
    <s v="['python']"/>
  </r>
  <r>
    <x v="1"/>
    <s v="Principal Data Engineer - Cloud Data Analytics"/>
    <s v="Vienna, VA"/>
    <x v="0"/>
    <x v="0"/>
    <x v="2"/>
    <x v="11650"/>
    <x v="66"/>
    <s v="Navy Federal Credit Union"/>
    <s v="['python', 'sql', 'java', 'azure', 'databricks', 'spark', 'hadoop', 'word', 'flow', 'jira']"/>
  </r>
  <r>
    <x v="1"/>
    <s v="Associate Data Engineer"/>
    <s v="Anywhere"/>
    <x v="0"/>
    <x v="1"/>
    <x v="2"/>
    <x v="11651"/>
    <x v="732"/>
    <s v="Acara Solutions"/>
    <s v="['sql', 'nosql', 'python', 'azure', 'aws', 'snowflake', 'tableau', 'looker']"/>
  </r>
  <r>
    <x v="7"/>
    <s v="Machine Learning Researcher"/>
    <s v="Anywhere"/>
    <x v="0"/>
    <x v="1"/>
    <x v="23"/>
    <x v="11652"/>
    <x v="1424"/>
    <s v="Acceler8 Talent"/>
    <s v="['python', 'excel']"/>
  </r>
  <r>
    <x v="2"/>
    <s v="Data Analyst - Business Insights"/>
    <s v="Bangkok, Thailand"/>
    <x v="0"/>
    <x v="0"/>
    <x v="25"/>
    <x v="11653"/>
    <x v="46"/>
    <s v="Sertis"/>
    <s v="['sql', 'excel']"/>
  </r>
  <r>
    <x v="0"/>
    <s v="Data Scientist"/>
    <s v="Washington, DC"/>
    <x v="0"/>
    <x v="0"/>
    <x v="2"/>
    <x v="11654"/>
    <x v="569"/>
    <s v="US Department of Veterans Affairs"/>
    <m/>
  </r>
  <r>
    <x v="6"/>
    <s v="Senior Data Analyst"/>
    <s v="New York, NY"/>
    <x v="0"/>
    <x v="0"/>
    <x v="2"/>
    <x v="11655"/>
    <x v="231"/>
    <s v="Social Capital Resources"/>
    <s v="['sql', 'python', 'unix', 'excel']"/>
  </r>
  <r>
    <x v="5"/>
    <s v="Founding fullstack engineer"/>
    <s v="Anywhere"/>
    <x v="0"/>
    <x v="1"/>
    <x v="2"/>
    <x v="11656"/>
    <x v="1"/>
    <s v="Livedocs"/>
    <s v="['typescript', 'sql', 'gcp', 'node']"/>
  </r>
  <r>
    <x v="1"/>
    <s v="Manager, Data Engineering"/>
    <s v="Johannesburg, South Africa"/>
    <x v="0"/>
    <x v="0"/>
    <x v="14"/>
    <x v="11657"/>
    <x v="561"/>
    <s v="Standard Bank Group"/>
    <s v="['sql', 'sas', 'sas', 'python']"/>
  </r>
  <r>
    <x v="1"/>
    <s v="Sr Data Engineer"/>
    <s v="Canada"/>
    <x v="0"/>
    <x v="0"/>
    <x v="23"/>
    <x v="11658"/>
    <x v="1874"/>
    <s v="BMO"/>
    <s v="['python', 'sas', 'sas', 'sql', 'r', 'aws', 'azure', 'dax', 'power bi']"/>
  </r>
  <r>
    <x v="0"/>
    <s v="Interdisciplinary - Data Scientist"/>
    <s v="United States"/>
    <x v="0"/>
    <x v="0"/>
    <x v="1"/>
    <x v="11659"/>
    <x v="1875"/>
    <s v="US National Park Service"/>
    <s v="['c', 'sql', 'r', 'python']"/>
  </r>
  <r>
    <x v="1"/>
    <s v="Data Engineer"/>
    <s v="Grand Rapids, MI"/>
    <x v="0"/>
    <x v="0"/>
    <x v="2"/>
    <x v="11660"/>
    <x v="29"/>
    <s v="VanData LLC"/>
    <s v="['sql', 'python', 'sql server', 'mysql', 'oracle', 'aws', 'ssis', 'power bi']"/>
  </r>
  <r>
    <x v="0"/>
    <s v="Data Scientist- TikTok Ads, Ads Interfaces"/>
    <s v="Mountain View, CA"/>
    <x v="0"/>
    <x v="0"/>
    <x v="2"/>
    <x v="11661"/>
    <x v="86"/>
    <s v="TikTok"/>
    <s v="['sql', 'python', 'r']"/>
  </r>
  <r>
    <x v="3"/>
    <s v="Senior/Lead Data Engineer"/>
    <s v="Hungary"/>
    <x v="0"/>
    <x v="0"/>
    <x v="10"/>
    <x v="11662"/>
    <x v="56"/>
    <s v="Exadel"/>
    <s v="['java', 'mysql', 'aws', 'asp.net']"/>
  </r>
  <r>
    <x v="0"/>
    <s v="Data Strategist Trainee"/>
    <s v="Buenos Aires, Argentina"/>
    <x v="4"/>
    <x v="0"/>
    <x v="47"/>
    <x v="11663"/>
    <x v="74"/>
    <s v="Publicis Groupe"/>
    <s v="['excel', 'powerpoint', 'tableau']"/>
  </r>
  <r>
    <x v="8"/>
    <s v="Senior Computer Vision Data Scientist"/>
    <s v="Santa Monica, CA"/>
    <x v="0"/>
    <x v="0"/>
    <x v="2"/>
    <x v="11664"/>
    <x v="161"/>
    <s v="Harnham"/>
    <s v="['python', 'c++']"/>
  </r>
  <r>
    <x v="3"/>
    <s v="Senior Data Engineer"/>
    <s v="Houston, TX"/>
    <x v="0"/>
    <x v="0"/>
    <x v="2"/>
    <x v="11665"/>
    <x v="67"/>
    <s v="Jobot"/>
    <s v="['sql']"/>
  </r>
  <r>
    <x v="1"/>
    <s v="Data Engineering Manager"/>
    <s v="Anywhere"/>
    <x v="0"/>
    <x v="1"/>
    <x v="2"/>
    <x v="11666"/>
    <x v="971"/>
    <s v="Meta"/>
    <s v="['sql', 'python', 'perl', 'java']"/>
  </r>
  <r>
    <x v="1"/>
    <s v="Staff Data Engineer - Full Time USC/GC"/>
    <s v="Anywhere"/>
    <x v="0"/>
    <x v="1"/>
    <x v="2"/>
    <x v="11667"/>
    <x v="62"/>
    <s v="Applied Resource Group"/>
    <s v="['sql', 'bash', 'shell', 'databricks', 'azure', 'hadoop', 'spark', 'linux', 'git']"/>
  </r>
  <r>
    <x v="0"/>
    <s v="Data Scientist Graduate (Privacy and Data Protection Office) ..."/>
    <s v="San Jose, CA"/>
    <x v="0"/>
    <x v="0"/>
    <x v="2"/>
    <x v="11668"/>
    <x v="168"/>
    <s v="TikTok"/>
    <s v="['sql', 'python', 'gdpr', 'linux', 'tableau', 'git']"/>
  </r>
  <r>
    <x v="1"/>
    <s v="Data Engineer"/>
    <s v="Anywhere"/>
    <x v="0"/>
    <x v="1"/>
    <x v="2"/>
    <x v="11669"/>
    <x v="142"/>
    <s v="FirstParty"/>
    <s v="['sql', 'python', 'r', 'aws', 'airflow', 'matplotlib', 'plotly', 'ggplot2', 'linux', 'tableau', 'looker']"/>
  </r>
  <r>
    <x v="6"/>
    <s v="Senior Data Analyst"/>
    <s v="California"/>
    <x v="0"/>
    <x v="0"/>
    <x v="2"/>
    <x v="11670"/>
    <x v="122"/>
    <s v="Harnham"/>
    <s v="['excel', 'tableau']"/>
  </r>
  <r>
    <x v="0"/>
    <s v="Data Scientist"/>
    <s v="Wichita, KS"/>
    <x v="0"/>
    <x v="0"/>
    <x v="2"/>
    <x v="11671"/>
    <x v="67"/>
    <s v="Koch Minerals &amp; Trading"/>
    <s v="['python', 'sql', 'aws', 'azure', 'plotly', 'numpy', 'pandas', 'matplotlib', 'seaborn', 'scikit-learn', 'tableau', 'power bi']"/>
  </r>
  <r>
    <x v="2"/>
    <s v="Purchasing Junior Data Analyst"/>
    <s v="Taunton, MA"/>
    <x v="0"/>
    <x v="0"/>
    <x v="2"/>
    <x v="11672"/>
    <x v="234"/>
    <s v="Arocam Sports Inc."/>
    <s v="['excel']"/>
  </r>
  <r>
    <x v="1"/>
    <s v="Data Engineer"/>
    <s v="New York, NY"/>
    <x v="0"/>
    <x v="0"/>
    <x v="1"/>
    <x v="11673"/>
    <x v="17"/>
    <s v="ALM"/>
    <s v="['sql', 'python', 'aws', 'snowflake', 'alteryx', 'tableau', 'flow']"/>
  </r>
  <r>
    <x v="2"/>
    <s v="User Growth Data Analyst, E-Commerce- USDS"/>
    <s v="Mountain View, CA"/>
    <x v="0"/>
    <x v="0"/>
    <x v="2"/>
    <x v="11674"/>
    <x v="1876"/>
    <s v="TikTok"/>
    <s v="['express']"/>
  </r>
  <r>
    <x v="5"/>
    <s v="Software Engineer for Real-Driving Data Analysis Applications"/>
    <s v="Budapest, Hungary"/>
    <x v="0"/>
    <x v="0"/>
    <x v="10"/>
    <x v="11675"/>
    <x v="196"/>
    <s v="Bosch Group"/>
    <s v="['python', 'aws', 'azure', 'numpy', 'pandas', 'hadoop']"/>
  </r>
  <r>
    <x v="2"/>
    <s v="Business Data Analyst"/>
    <s v="Charlotte, NC"/>
    <x v="1"/>
    <x v="0"/>
    <x v="2"/>
    <x v="11676"/>
    <x v="452"/>
    <s v="Eliassen Group"/>
    <s v="['sql', 'power bi', 'sharepoint', 'excel', 'word']"/>
  </r>
  <r>
    <x v="3"/>
    <s v="Senior Data Engineer"/>
    <s v="Clearwater, FL"/>
    <x v="0"/>
    <x v="0"/>
    <x v="2"/>
    <x v="11677"/>
    <x v="995"/>
    <s v="Akkodis"/>
    <s v="['sql', 'python', 'php', 'html', 'visual basic', 'sql server', 'mysql', 'azure', 'oracle', 'tableau', 'power bi']"/>
  </r>
  <r>
    <x v="2"/>
    <s v="Data Analyst"/>
    <s v="Atlanta, GA"/>
    <x v="10"/>
    <x v="0"/>
    <x v="2"/>
    <x v="11678"/>
    <x v="57"/>
    <s v="DNI"/>
    <s v="['sql', 'sas', 'sas', 'r', 'python', 'html', 'databricks', 'excel', 'ms access', 'power bi', 'spss', 'word', 'outlook', 'flow']"/>
  </r>
  <r>
    <x v="8"/>
    <s v="Senior Data Scientist-Credit Risk Modeling and Validation (Hybrid)"/>
    <s v="Irving, TX"/>
    <x v="0"/>
    <x v="0"/>
    <x v="2"/>
    <x v="11679"/>
    <x v="917"/>
    <s v="Citi"/>
    <s v="['word', 'excel', 'powerpoint']"/>
  </r>
  <r>
    <x v="1"/>
    <s v="Big Data Engineer"/>
    <s v="Mississauga, ON, Canada"/>
    <x v="0"/>
    <x v="0"/>
    <x v="23"/>
    <x v="11680"/>
    <x v="2"/>
    <s v="Elliott Moss Consulting"/>
    <s v="['nosql', 'mongodb', 'mongodb', 'aws', 'hadoop', 'spark']"/>
  </r>
  <r>
    <x v="2"/>
    <s v="Data Analyst"/>
    <s v="Anywhere"/>
    <x v="0"/>
    <x v="1"/>
    <x v="2"/>
    <x v="11681"/>
    <x v="31"/>
    <s v="General Dynamics Information Technology"/>
    <s v="['python', 'javascript', 'tableau', 'excel', 'word', 'powerpoint', 'sharepoint', 'jira', 'confluence']"/>
  </r>
  <r>
    <x v="1"/>
    <s v="Data Engineering Lead"/>
    <s v="Kuala Lumpur, Federal Territory of Kuala Lumpur, Malaysia"/>
    <x v="0"/>
    <x v="0"/>
    <x v="31"/>
    <x v="11682"/>
    <x v="187"/>
    <s v="BigPay"/>
    <s v="['python', 'sql', 'shell', 'postgresql', 'bigquery', 'airflow', 'pandas', 'linux', 'git', 'docker']"/>
  </r>
  <r>
    <x v="2"/>
    <s v="Power BI/ Database Analyst"/>
    <s v="Jacksonville, FL"/>
    <x v="0"/>
    <x v="0"/>
    <x v="2"/>
    <x v="11683"/>
    <x v="17"/>
    <s v="Ascendo Resources"/>
    <s v="['t-sql', 'power bi']"/>
  </r>
  <r>
    <x v="1"/>
    <s v="Data Engineer - Ads Data"/>
    <s v="San Jose, CA"/>
    <x v="0"/>
    <x v="0"/>
    <x v="2"/>
    <x v="11684"/>
    <x v="26"/>
    <s v="TikTok"/>
    <s v="['sql', 'python', 'java']"/>
  </r>
  <r>
    <x v="3"/>
    <s v="Senior Azure Data Engineer"/>
    <s v="Rosemont, IL"/>
    <x v="0"/>
    <x v="0"/>
    <x v="2"/>
    <x v="11685"/>
    <x v="19"/>
    <s v="TalentFish LLC"/>
    <s v="['sql', 'sql server', 'azure', 'databricks', 'spark', 'kafka', 'ssis']"/>
  </r>
  <r>
    <x v="0"/>
    <s v="Data Scientist"/>
    <s v="Columbus, OH"/>
    <x v="0"/>
    <x v="0"/>
    <x v="2"/>
    <x v="11686"/>
    <x v="94"/>
    <s v="DevCare Solutions"/>
    <s v="['python', 'sas', 'sas', 'sql', 'nosql', 'aws', 'tensorflow', 'scikit-learn']"/>
  </r>
  <r>
    <x v="1"/>
    <s v="Enterprise Data Engineer"/>
    <s v="Anywhere"/>
    <x v="0"/>
    <x v="1"/>
    <x v="1"/>
    <x v="11687"/>
    <x v="1877"/>
    <s v="Insperity"/>
    <s v="['sql', 'snowflake', 'redshift', 'databricks', 'hadoop', 'express', 'tableau', 'power bi']"/>
  </r>
  <r>
    <x v="6"/>
    <s v="Senior Data Analyst – Mostly Remote – up to $200,000 Total..."/>
    <s v="Boston, MA"/>
    <x v="0"/>
    <x v="0"/>
    <x v="2"/>
    <x v="11688"/>
    <x v="71"/>
    <s v="Saragossa"/>
    <s v="['sql', 'azure', 'snowflake']"/>
  </r>
  <r>
    <x v="2"/>
    <s v="Data Analyst"/>
    <s v="Washington, DC"/>
    <x v="0"/>
    <x v="0"/>
    <x v="2"/>
    <x v="11689"/>
    <x v="1878"/>
    <s v="Department of Health"/>
    <s v="['c']"/>
  </r>
  <r>
    <x v="0"/>
    <s v="Data Scientist Specialist"/>
    <s v="Pittsburgh, PA"/>
    <x v="0"/>
    <x v="0"/>
    <x v="2"/>
    <x v="11690"/>
    <x v="398"/>
    <s v="BNY Mellon"/>
    <s v="['python', 'nosql', 'mongodb', 'mongodb', 'oracle', 'pandas', 'numpy']"/>
  </r>
  <r>
    <x v="2"/>
    <s v="Data Analyst - OpenData Europe"/>
    <s v="Skopje, North Macedonia"/>
    <x v="0"/>
    <x v="0"/>
    <x v="95"/>
    <x v="11691"/>
    <x v="94"/>
    <s v="Veeva Systems"/>
    <s v="['python', 'sql', 'bash', 'go', 'java', 'shell', 'html', 'postgresql', 'mysql', 'sql server', 'oracle', 'linux', 'tableau', 'qlik', 'atlassian', 'jira', 'confluence']"/>
  </r>
  <r>
    <x v="0"/>
    <s v="Big Data Graduate Programme 2023"/>
    <s v="Brussels, Belgium"/>
    <x v="0"/>
    <x v="0"/>
    <x v="3"/>
    <x v="11692"/>
    <x v="41"/>
    <s v="Quantexa"/>
    <s v="['scala', 'python', 'java', 'r', 'elasticsearch', 'gcp', 'spark', 'hadoop']"/>
  </r>
  <r>
    <x v="0"/>
    <s v="Data Scientist"/>
    <s v="Poway, CA"/>
    <x v="0"/>
    <x v="0"/>
    <x v="2"/>
    <x v="11693"/>
    <x v="1879"/>
    <s v="General Atomics and Affiliated Companies"/>
    <m/>
  </r>
  <r>
    <x v="0"/>
    <s v="Data Scientist"/>
    <s v="Springfield, VA"/>
    <x v="0"/>
    <x v="0"/>
    <x v="2"/>
    <x v="11694"/>
    <x v="90"/>
    <s v="Parsons Corporation"/>
    <s v="['python', 'java', 'sql', 'cassandra', 'hadoop', 'spark', 'tableau']"/>
  </r>
  <r>
    <x v="6"/>
    <s v="Senior HRIS Analyst"/>
    <s v="Palm Beach Gardens, FL"/>
    <x v="0"/>
    <x v="0"/>
    <x v="2"/>
    <x v="11695"/>
    <x v="57"/>
    <s v="AphroSoft TechnoLogies"/>
    <s v="['sql', 'oracle', 'power bi']"/>
  </r>
  <r>
    <x v="1"/>
    <s v="Data Engineer II - Remote"/>
    <s v="Madison, WI"/>
    <x v="0"/>
    <x v="0"/>
    <x v="2"/>
    <x v="11696"/>
    <x v="739"/>
    <s v="UW Health"/>
    <s v="['azure', 'databricks']"/>
  </r>
  <r>
    <x v="1"/>
    <s v="Data Engineer"/>
    <s v="Tampa, FL"/>
    <x v="0"/>
    <x v="0"/>
    <x v="2"/>
    <x v="11697"/>
    <x v="56"/>
    <s v="Allen Integrated Solutions"/>
    <s v="['python', 'sql', 'nosql', 'javascript', 'r', 'matlab', 'mongodb', 'mongodb', 'neo4j', 'spark', 'hadoop', 'kafka', 'flask']"/>
  </r>
  <r>
    <x v="2"/>
    <s v="Database Administrator - Forensic Data Analyst"/>
    <s v="Chicago, IL"/>
    <x v="0"/>
    <x v="0"/>
    <x v="2"/>
    <x v="11698"/>
    <x v="1880"/>
    <s v="Office of Inspector General"/>
    <s v="['sql', 't-sql', 'python', 'r', 'java', 'mysql', 'oracle', 'tableau', 'flow']"/>
  </r>
  <r>
    <x v="1"/>
    <s v="Data Engineer"/>
    <s v="CAMP SMITH, HI"/>
    <x v="0"/>
    <x v="0"/>
    <x v="2"/>
    <x v="11699"/>
    <x v="1860"/>
    <s v="Booz Allen Hamilton"/>
    <s v="['sql', 'python', 'java', 'spark']"/>
  </r>
  <r>
    <x v="2"/>
    <s v="Data Management Analyst II"/>
    <s v="Gainesville, FL"/>
    <x v="0"/>
    <x v="0"/>
    <x v="2"/>
    <x v="11700"/>
    <x v="172"/>
    <s v="University of Florida"/>
    <s v="['sas', 'sas', 'sql', 'visual basic', 'excel', 'spss']"/>
  </r>
  <r>
    <x v="1"/>
    <s v="Data Engineer Big Data"/>
    <s v="Pittsburgh, PA"/>
    <x v="0"/>
    <x v="0"/>
    <x v="2"/>
    <x v="11701"/>
    <x v="2"/>
    <s v="Incedo Inc"/>
    <s v="['sql', 'scala', 'python', 'nosql', 'shell', 'databricks', 'spark', 'pyspark', 'unix', 'git']"/>
  </r>
  <r>
    <x v="4"/>
    <s v="Business Intelligence Analyst"/>
    <s v="Sweden"/>
    <x v="0"/>
    <x v="0"/>
    <x v="13"/>
    <x v="11702"/>
    <x v="354"/>
    <s v="Tetra Pak"/>
    <s v="['go', 'power bi', 'sap']"/>
  </r>
  <r>
    <x v="1"/>
    <s v="Sr Data Engineer No C2C, Open to local applicants only"/>
    <s v="Anywhere"/>
    <x v="1"/>
    <x v="1"/>
    <x v="2"/>
    <x v="11703"/>
    <x v="1881"/>
    <s v="Alipro"/>
    <s v="['nosql', 'sql', 'python', 'aws']"/>
  </r>
  <r>
    <x v="1"/>
    <s v="Data Engineer"/>
    <s v="Seattle, WA"/>
    <x v="1"/>
    <x v="0"/>
    <x v="2"/>
    <x v="11704"/>
    <x v="810"/>
    <s v="Prime Team Partners"/>
    <s v="['python', 'postgresql', 'excel']"/>
  </r>
  <r>
    <x v="0"/>
    <s v="Associate Director Data Scientist"/>
    <s v="United States"/>
    <x v="0"/>
    <x v="0"/>
    <x v="1"/>
    <x v="11705"/>
    <x v="27"/>
    <s v="X4 Life Sciences"/>
    <m/>
  </r>
  <r>
    <x v="1"/>
    <s v="Lead Data Engineer"/>
    <s v="Chicago, IL"/>
    <x v="1"/>
    <x v="0"/>
    <x v="2"/>
    <x v="11706"/>
    <x v="62"/>
    <s v="Hirewell"/>
    <s v="['sql', 'no-sql', 'sql server', 'azure', 'airflow', 'spark', 'power bi']"/>
  </r>
  <r>
    <x v="2"/>
    <s v="SQL Server Data Analyst"/>
    <s v="Milford, MA"/>
    <x v="0"/>
    <x v="0"/>
    <x v="2"/>
    <x v="11707"/>
    <x v="16"/>
    <s v="Delta Group IT Solutions"/>
    <s v="['sql', 'python', 'php', 'go', 'sql server', 'excel', 'power bi']"/>
  </r>
  <r>
    <x v="2"/>
    <s v="Data Analyst"/>
    <s v="Charlotte, NC"/>
    <x v="7"/>
    <x v="0"/>
    <x v="2"/>
    <x v="11708"/>
    <x v="31"/>
    <s v="Hyreu"/>
    <s v="['sql']"/>
  </r>
  <r>
    <x v="3"/>
    <s v="Senior Data Engineer"/>
    <s v="New York, NY"/>
    <x v="0"/>
    <x v="0"/>
    <x v="2"/>
    <x v="11709"/>
    <x v="35"/>
    <s v="Harnham"/>
    <s v="['python', 'sql', 'scala', 'snowflake', 'aws', 'airflow', 'kafka']"/>
  </r>
  <r>
    <x v="3"/>
    <s v="Senior Cloud Data Engineer (m/w/d)"/>
    <s v="Lüneburg, Germany"/>
    <x v="0"/>
    <x v="0"/>
    <x v="9"/>
    <x v="11710"/>
    <x v="137"/>
    <s v="ABOUT YOU SE &amp; Co. KG"/>
    <s v="['snowflake', 'aws', 'kubernetes', 'docker']"/>
  </r>
  <r>
    <x v="1"/>
    <s v="Data Engineer"/>
    <s v="Anywhere"/>
    <x v="0"/>
    <x v="1"/>
    <x v="2"/>
    <x v="11711"/>
    <x v="96"/>
    <s v="Apex Systems"/>
    <s v="['sql', 'azure', 'flow']"/>
  </r>
  <r>
    <x v="7"/>
    <s v="Expert Product Owner - Machine Learning Operations"/>
    <s v="United States"/>
    <x v="0"/>
    <x v="0"/>
    <x v="2"/>
    <x v="11712"/>
    <x v="216"/>
    <s v="Nestlé"/>
    <m/>
  </r>
  <r>
    <x v="2"/>
    <s v="Statistical and Data Analyst"/>
    <s v="New Brunswick, NJ"/>
    <x v="0"/>
    <x v="0"/>
    <x v="2"/>
    <x v="11713"/>
    <x v="1882"/>
    <s v="Rutgers University"/>
    <s v="['go', 'sas', 'sas', 'r', 'word', 'excel', 'powerpoint']"/>
  </r>
  <r>
    <x v="0"/>
    <s v="Data Scientist - Tiktok Ads, Ads Measurement"/>
    <s v="Los Angeles, CA"/>
    <x v="0"/>
    <x v="0"/>
    <x v="2"/>
    <x v="11714"/>
    <x v="484"/>
    <s v="TikTok"/>
    <m/>
  </r>
  <r>
    <x v="2"/>
    <s v="Data Analytics Manager"/>
    <s v="Iowa"/>
    <x v="0"/>
    <x v="0"/>
    <x v="2"/>
    <x v="11715"/>
    <x v="68"/>
    <s v="Mavent Analytics"/>
    <s v="['sql', 'tableau']"/>
  </r>
  <r>
    <x v="1"/>
    <s v="Data Engineer, Big Data Privacy and Security"/>
    <s v="Seattle, WA"/>
    <x v="0"/>
    <x v="0"/>
    <x v="2"/>
    <x v="11716"/>
    <x v="1883"/>
    <s v="TikTok"/>
    <s v="['spark', 'kafka']"/>
  </r>
  <r>
    <x v="5"/>
    <s v="Python Engineer"/>
    <s v="Anywhere"/>
    <x v="0"/>
    <x v="1"/>
    <x v="25"/>
    <x v="11717"/>
    <x v="273"/>
    <s v="Global Job Services - Game Job Remote"/>
    <s v="['python', 'nosql', 'mongodb', 'mongodb', 'sql', 'mysql', 'redis', 'aws', 'kafka', 'git', 'gitlab', 'bitbucket', 'github', 'docker']"/>
  </r>
  <r>
    <x v="2"/>
    <s v="Data Analyst 2 - 00285, 00289"/>
    <s v="Albany, NY"/>
    <x v="0"/>
    <x v="0"/>
    <x v="2"/>
    <x v="11718"/>
    <x v="661"/>
    <s v="New York State Department of Health"/>
    <s v="['flow']"/>
  </r>
  <r>
    <x v="8"/>
    <s v="Senior Data Scientist"/>
    <s v="Kansas City, MO"/>
    <x v="0"/>
    <x v="0"/>
    <x v="2"/>
    <x v="11719"/>
    <x v="142"/>
    <s v="C.H. Robinson"/>
    <s v="['python', 'sql', 'azure', 'snowflake', 'airflow', 'django', 'fastapi', 'docker', 'kubernetes']"/>
  </r>
  <r>
    <x v="1"/>
    <s v="Data Engineer - Senior Associate (F/H)"/>
    <s v="Paris, France"/>
    <x v="0"/>
    <x v="0"/>
    <x v="27"/>
    <x v="11720"/>
    <x v="187"/>
    <s v="Publicis Groupe"/>
    <s v="['sql', 'java', 'scala', 'python', 'nosql', 'mongodb', 'mongodb', 'cassandra', 'aws', 'azure', 'redshift', 'gcp', 'bigquery', 'spark', 'hadoop', 'kafka']"/>
  </r>
  <r>
    <x v="2"/>
    <s v="Data Entry Analyst"/>
    <s v="Albuquerque, NM"/>
    <x v="0"/>
    <x v="0"/>
    <x v="1"/>
    <x v="11721"/>
    <x v="538"/>
    <s v="GenTech Associates"/>
    <m/>
  </r>
  <r>
    <x v="3"/>
    <s v="Senior Data Engineer - Snowflake"/>
    <s v="Remote, OR"/>
    <x v="0"/>
    <x v="0"/>
    <x v="2"/>
    <x v="11722"/>
    <x v="1884"/>
    <s v="Care.com"/>
    <s v="['sql', 'python', 'mysql', 'snowflake']"/>
  </r>
  <r>
    <x v="1"/>
    <s v="Manager, Data Engineer - Remote"/>
    <s v="Fredericksburg, VA"/>
    <x v="0"/>
    <x v="0"/>
    <x v="2"/>
    <x v="11723"/>
    <x v="444"/>
    <s v="Capital One"/>
    <s v="['scala', 'nosql', 'python', 'java', 'elasticsearch', 'cassandra', 'aws', 'azure', 'redshift', 'snowflake', 'hadoop', 'spark', 'airflow', 'kafka', 'angular']"/>
  </r>
  <r>
    <x v="1"/>
    <s v="Sr Staff Data Engineer"/>
    <s v="San Leandro, CA"/>
    <x v="0"/>
    <x v="0"/>
    <x v="2"/>
    <x v="11724"/>
    <x v="779"/>
    <s v="Cuberg"/>
    <s v="['sql', 'aws', 'gcp', 'spark', 'kafka', 'terraform', 'kubernetes', 'docker']"/>
  </r>
  <r>
    <x v="6"/>
    <s v="Senior Data Analyst - Customer Acquisition"/>
    <s v="Los Angeles, CA"/>
    <x v="0"/>
    <x v="0"/>
    <x v="2"/>
    <x v="11725"/>
    <x v="1885"/>
    <s v="StubHub"/>
    <s v="['r', 'python']"/>
  </r>
  <r>
    <x v="0"/>
    <s v="Data Scientist/Engineer"/>
    <s v="Anywhere"/>
    <x v="1"/>
    <x v="1"/>
    <x v="2"/>
    <x v="11726"/>
    <x v="88"/>
    <s v="SSI People"/>
    <s v="['python', 'sql']"/>
  </r>
  <r>
    <x v="0"/>
    <s v="Data Scientist"/>
    <s v="United States"/>
    <x v="0"/>
    <x v="0"/>
    <x v="2"/>
    <x v="11727"/>
    <x v="874"/>
    <s v="GradBay"/>
    <s v="['python', 'sql', 'aws', 'tableau']"/>
  </r>
  <r>
    <x v="1"/>
    <s v="IT &amp; Strategy Talent Programme - Data Engineer &amp; BI Consultant"/>
    <s v="Berlin, Germany"/>
    <x v="0"/>
    <x v="0"/>
    <x v="9"/>
    <x v="11728"/>
    <x v="422"/>
    <s v="Vattenfall"/>
    <s v="['python', 'azure']"/>
  </r>
  <r>
    <x v="3"/>
    <s v="Sr. Data Engineer (On-site NYC)"/>
    <s v="New York, NY"/>
    <x v="0"/>
    <x v="0"/>
    <x v="1"/>
    <x v="11729"/>
    <x v="89"/>
    <s v="Oakridge Staffing"/>
    <s v="['python', 'sql', 'postgresql', 'aws', 'redshift', 'bigquery', 'spark', 'airflow', 'looker', 'docker']"/>
  </r>
  <r>
    <x v="3"/>
    <s v="Senior Azure Data Engineer"/>
    <s v="Anywhere"/>
    <x v="0"/>
    <x v="1"/>
    <x v="2"/>
    <x v="11730"/>
    <x v="71"/>
    <s v="Take2 Consulting"/>
    <s v="['python', 'sql', 'azure', 'databricks', 'express', 'unity', 'git', 'jenkins', 'jira', 'confluence']"/>
  </r>
  <r>
    <x v="0"/>
    <s v="Catastrophe Analyst"/>
    <m/>
    <x v="0"/>
    <x v="0"/>
    <x v="2"/>
    <x v="11731"/>
    <x v="122"/>
    <s v="TransRe"/>
    <s v="['sql', 'r', 'vba', 'python', 'power bi']"/>
  </r>
  <r>
    <x v="0"/>
    <s v="Data Scientist"/>
    <s v="Anywhere"/>
    <x v="0"/>
    <x v="1"/>
    <x v="2"/>
    <x v="11732"/>
    <x v="67"/>
    <s v="Storm2"/>
    <m/>
  </r>
  <r>
    <x v="0"/>
    <s v="Data Analyst/ Scientist"/>
    <s v="Anywhere"/>
    <x v="1"/>
    <x v="1"/>
    <x v="2"/>
    <x v="11733"/>
    <x v="1"/>
    <s v="MatchPoint Solutions"/>
    <s v="['sql', 'sql server', 'oracle', 'ssis', 'flow']"/>
  </r>
  <r>
    <x v="2"/>
    <s v="Data Analyst"/>
    <s v="Oklahoma"/>
    <x v="1"/>
    <x v="0"/>
    <x v="1"/>
    <x v="11734"/>
    <x v="1559"/>
    <s v="Insight Global"/>
    <s v="['sql', 'excel']"/>
  </r>
  <r>
    <x v="2"/>
    <s v="Data and Process Modeling Analyst"/>
    <s v="Anywhere"/>
    <x v="0"/>
    <x v="1"/>
    <x v="2"/>
    <x v="11735"/>
    <x v="198"/>
    <s v="Get It Recruit - Hospitality"/>
    <s v="['excel', 'powerpoint']"/>
  </r>
  <r>
    <x v="1"/>
    <s v="SAP Data Engineer"/>
    <s v="Anywhere"/>
    <x v="0"/>
    <x v="1"/>
    <x v="2"/>
    <x v="11736"/>
    <x v="120"/>
    <s v="Insight Global"/>
    <s v="['sql', 'sap']"/>
  </r>
  <r>
    <x v="1"/>
    <s v="Data Engineer"/>
    <s v="Quantico, VA"/>
    <x v="0"/>
    <x v="0"/>
    <x v="1"/>
    <x v="11737"/>
    <x v="1"/>
    <s v="Marathon TS"/>
    <s v="['html', 'css', 'php', 'asp.net']"/>
  </r>
  <r>
    <x v="0"/>
    <s v="Data Scientist I (Fraud Data Scientist)"/>
    <s v="Pensacola, FL"/>
    <x v="0"/>
    <x v="0"/>
    <x v="2"/>
    <x v="11738"/>
    <x v="45"/>
    <s v="Navy Federal Credit Union"/>
    <s v="['r', 'python', 'matplotlib', 'ggplot2', 'spark', 'word', 'power bi', 'tableau']"/>
  </r>
  <r>
    <x v="3"/>
    <s v="Senior AWS Data Engineer-6+ Months Contract-Remote opportunity."/>
    <s v="Anywhere"/>
    <x v="1"/>
    <x v="1"/>
    <x v="2"/>
    <x v="11739"/>
    <x v="96"/>
    <s v="Accion Labs"/>
    <s v="['sql', 'sql server', 'aws', 'airflow']"/>
  </r>
  <r>
    <x v="3"/>
    <s v="Senior Data Engineer"/>
    <s v="Phoenix, AZ"/>
    <x v="0"/>
    <x v="0"/>
    <x v="2"/>
    <x v="11740"/>
    <x v="28"/>
    <s v="Insight Global"/>
    <s v="['python', 'sql', 'go', 'phoenix']"/>
  </r>
  <r>
    <x v="0"/>
    <s v="Data Science Manager"/>
    <s v="New York, NY"/>
    <x v="0"/>
    <x v="0"/>
    <x v="2"/>
    <x v="11741"/>
    <x v="180"/>
    <s v="Harnham"/>
    <s v="['python', 'sql', 'r']"/>
  </r>
  <r>
    <x v="1"/>
    <s v="Naval Aviation Data Engineer"/>
    <s v="Coronado, CA"/>
    <x v="0"/>
    <x v="0"/>
    <x v="2"/>
    <x v="11742"/>
    <x v="548"/>
    <s v="Booz Allen Hamilton"/>
    <s v="['python', 'sql', 'scala', 'java', 'nosql', 'mongodb', 'mongodb', 'cassandra', 'mysql', 'aws', 'azure', 'databricks', 'redshift', 'snowflake', 'spark', 'hadoop', 'kafka']"/>
  </r>
  <r>
    <x v="5"/>
    <s v="DML Engineer - .NET Developer with web experience"/>
    <s v="Rotterdam, Netherlands"/>
    <x v="0"/>
    <x v="0"/>
    <x v="26"/>
    <x v="11743"/>
    <x v="43"/>
    <s v="Mendix"/>
    <s v="['go', 'c#', 'react', 'vue', 'angular', 'git']"/>
  </r>
  <r>
    <x v="3"/>
    <s v="Sr. Data Infrastructure Engineer - SRE"/>
    <s v="United States"/>
    <x v="0"/>
    <x v="0"/>
    <x v="2"/>
    <x v="11744"/>
    <x v="164"/>
    <s v="Databricks"/>
    <s v="['python', 'scala', 'sql', 'databricks', 'aws', 'azure', 'gcp', 'spark', 'excel', 'unify']"/>
  </r>
  <r>
    <x v="0"/>
    <s v="Sr Data Scientist"/>
    <s v="Kennett Square, PA"/>
    <x v="0"/>
    <x v="0"/>
    <x v="2"/>
    <x v="11745"/>
    <x v="5"/>
    <s v="Constellation"/>
    <s v="['python', 'r', 'scala', 'sql', 'spark', 'hadoop']"/>
  </r>
  <r>
    <x v="0"/>
    <s v="Data Scientist"/>
    <s v="Anywhere"/>
    <x v="0"/>
    <x v="1"/>
    <x v="1"/>
    <x v="11746"/>
    <x v="27"/>
    <s v="Ascendion"/>
    <s v="['c', 'sql']"/>
  </r>
  <r>
    <x v="1"/>
    <s v="Data Engineer, Data Platform - USDS"/>
    <s v="Los Angeles, CA"/>
    <x v="0"/>
    <x v="0"/>
    <x v="2"/>
    <x v="11747"/>
    <x v="1886"/>
    <s v="TikTok"/>
    <s v="['hadoop', 'spark', 'kafka', 'express']"/>
  </r>
  <r>
    <x v="0"/>
    <s v="Associate Director, Data Science"/>
    <m/>
    <x v="0"/>
    <x v="0"/>
    <x v="2"/>
    <x v="11748"/>
    <x v="11"/>
    <s v="Glocomms"/>
    <m/>
  </r>
  <r>
    <x v="3"/>
    <s v="Senior Data Engineer (Charlotte, NC)"/>
    <s v="Anywhere"/>
    <x v="0"/>
    <x v="1"/>
    <x v="2"/>
    <x v="11749"/>
    <x v="923"/>
    <s v="The Hartford"/>
    <s v="['sql', 'sql server', 'oracle', 'aws', 'snowflake', 'hadoop']"/>
  </r>
  <r>
    <x v="7"/>
    <s v="Senior Machine Learning Engineer (Modeling)"/>
    <s v="Canada"/>
    <x v="0"/>
    <x v="0"/>
    <x v="23"/>
    <x v="11750"/>
    <x v="188"/>
    <s v="Block"/>
    <s v="['go', 'snowflake', 'numpy', 'pandas', 'tensorflow', 'keras', 'flow']"/>
  </r>
  <r>
    <x v="0"/>
    <s v="Principal Data Scientist (LLM/NLP)"/>
    <s v="Scottsdale, AZ"/>
    <x v="0"/>
    <x v="0"/>
    <x v="1"/>
    <x v="11751"/>
    <x v="1426"/>
    <s v="Peerlogic"/>
    <s v="['python', 'tensorflow', 'pytorch']"/>
  </r>
  <r>
    <x v="0"/>
    <s v="Information Technology Specialist (Data Scientist)"/>
    <s v="Washington, DC"/>
    <x v="0"/>
    <x v="0"/>
    <x v="2"/>
    <x v="11752"/>
    <x v="880"/>
    <s v="National Gallery of Art"/>
    <m/>
  </r>
  <r>
    <x v="2"/>
    <s v="Data Analyst"/>
    <s v="Albuquerque, NM"/>
    <x v="0"/>
    <x v="0"/>
    <x v="1"/>
    <x v="11753"/>
    <x v="205"/>
    <s v="Kupono Government Services, LLC"/>
    <s v="['sql', 'sql server', 'windows']"/>
  </r>
  <r>
    <x v="0"/>
    <s v="Principal Data Scientist"/>
    <s v="Anywhere"/>
    <x v="0"/>
    <x v="1"/>
    <x v="2"/>
    <x v="11754"/>
    <x v="18"/>
    <s v="Health Advocate"/>
    <s v="['python', 'r', 'scala', 'go']"/>
  </r>
  <r>
    <x v="2"/>
    <s v="Internship- STEM Entry Level Data Analyst and Visualization"/>
    <s v="California"/>
    <x v="6"/>
    <x v="0"/>
    <x v="2"/>
    <x v="11755"/>
    <x v="91"/>
    <s v="PCS Global Tech"/>
    <s v="['sql', 'sql server', 'ssis', 'ssrs', 'power bi', 'tableau']"/>
  </r>
  <r>
    <x v="8"/>
    <s v="Senior Data Scientist"/>
    <s v="London, UK"/>
    <x v="0"/>
    <x v="0"/>
    <x v="6"/>
    <x v="11756"/>
    <x v="8"/>
    <s v="Experian"/>
    <s v="['spark', 'docker']"/>
  </r>
  <r>
    <x v="1"/>
    <s v="Data Engineer"/>
    <s v="Anywhere"/>
    <x v="0"/>
    <x v="1"/>
    <x v="2"/>
    <x v="11757"/>
    <x v="54"/>
    <s v="RightPro Staffing"/>
    <s v="['sql', 'python', 'aws', 'redshift', 'ssis']"/>
  </r>
  <r>
    <x v="2"/>
    <s v="Data Analyst - Research Analysis Specialist (71865)"/>
    <s v="China"/>
    <x v="0"/>
    <x v="0"/>
    <x v="48"/>
    <x v="11758"/>
    <x v="1887"/>
    <s v="Minnesota Pollution Control Agency"/>
    <s v="['sql', 'python', 'r', 'go', 'tableau']"/>
  </r>
  <r>
    <x v="1"/>
    <s v="Data Engineer"/>
    <s v="Anywhere"/>
    <x v="0"/>
    <x v="1"/>
    <x v="2"/>
    <x v="11759"/>
    <x v="51"/>
    <s v="Quest Groups LLC"/>
    <s v="['python', 'sql', 'aws', 'databricks', 'spark', 'airflow', 'scikit-learn', 'tableau', 'power bi']"/>
  </r>
  <r>
    <x v="1"/>
    <s v="Jr Data Engineer, Technical Services"/>
    <s v="Anywhere"/>
    <x v="0"/>
    <x v="1"/>
    <x v="2"/>
    <x v="11760"/>
    <x v="20"/>
    <s v="Adswerve, Inc"/>
    <s v="['html', 'javascript', 'python', 'sql', 'gcp', 'bigquery', 'aws', 'azure', 'snowflake']"/>
  </r>
  <r>
    <x v="8"/>
    <s v="Senior Data Scientist, Commerce Platform - Inventory (Remote)"/>
    <s v="Anywhere"/>
    <x v="0"/>
    <x v="1"/>
    <x v="2"/>
    <x v="11761"/>
    <x v="8"/>
    <s v="Square"/>
    <s v="['sql', 'python', 'c', 'go', 'looker', 'terminal']"/>
  </r>
  <r>
    <x v="7"/>
    <s v="Senior QA Engineer (AI Asset Mgmt Team)"/>
    <s v="Bangkok, Thailand"/>
    <x v="0"/>
    <x v="0"/>
    <x v="25"/>
    <x v="11762"/>
    <x v="36"/>
    <s v="Sertis"/>
    <s v="['python', 'go', 'aws', 'azure']"/>
  </r>
  <r>
    <x v="2"/>
    <s v="Business Data Analyst - TikTok Monetization Product"/>
    <s v="San Jose, CA"/>
    <x v="0"/>
    <x v="0"/>
    <x v="2"/>
    <x v="11763"/>
    <x v="217"/>
    <s v="TikTok"/>
    <s v="['sql', 'php', 'python', 'perl', 'tableau']"/>
  </r>
  <r>
    <x v="0"/>
    <s v="Principal Data Scientist"/>
    <s v="San Francisco, CA"/>
    <x v="0"/>
    <x v="0"/>
    <x v="2"/>
    <x v="11764"/>
    <x v="277"/>
    <s v="Harnham"/>
    <s v="['python', 'sql', 'tensorflow', 'pytorch']"/>
  </r>
  <r>
    <x v="2"/>
    <s v="Junior Data Analyst"/>
    <s v="Herzliya, Israel"/>
    <x v="0"/>
    <x v="0"/>
    <x v="8"/>
    <x v="11765"/>
    <x v="141"/>
    <s v="AppsFlyer"/>
    <s v="['sql', 'go', 'bigquery', 'aws', 'looker', 'excel']"/>
  </r>
  <r>
    <x v="1"/>
    <s v="Data Engineer -GCP - Solution Architect- Big Query"/>
    <s v="Anywhere"/>
    <x v="0"/>
    <x v="1"/>
    <x v="2"/>
    <x v="11766"/>
    <x v="2"/>
    <s v="Capgemini Engineering"/>
    <s v="['sql', 'python', 'gcp']"/>
  </r>
  <r>
    <x v="1"/>
    <s v="Data Engineer"/>
    <s v="Singapore"/>
    <x v="0"/>
    <x v="0"/>
    <x v="18"/>
    <x v="11767"/>
    <x v="56"/>
    <s v="Unison Consulting Pte Ltd"/>
    <s v="['python', 'sql', 'nosql', 'aws', 'azure', 'spark', 'hadoop', 'flow']"/>
  </r>
  <r>
    <x v="0"/>
    <s v="Data Scientist"/>
    <s v="San Francisco, CA"/>
    <x v="0"/>
    <x v="0"/>
    <x v="2"/>
    <x v="11768"/>
    <x v="10"/>
    <s v="Ada Meher"/>
    <s v="['sql', 'python', 'r', 'tableau']"/>
  </r>
  <r>
    <x v="0"/>
    <s v="Data Scientist"/>
    <s v="Anywhere"/>
    <x v="1"/>
    <x v="1"/>
    <x v="23"/>
    <x v="11769"/>
    <x v="1888"/>
    <s v="TELUS"/>
    <s v="['sql', 'python', 'r', 'java', 'sas', 'sas', 'mysql', 'gcp', 'oracle', 'hadoop', 'spark', 'node.js', 'vue', 'tableau']"/>
  </r>
  <r>
    <x v="1"/>
    <s v="Data Engineer"/>
    <s v="Anywhere"/>
    <x v="0"/>
    <x v="1"/>
    <x v="2"/>
    <x v="11770"/>
    <x v="71"/>
    <s v="Frank Recruitment Group"/>
    <s v="['sql', 'aws', 'redshift']"/>
  </r>
  <r>
    <x v="2"/>
    <s v="Data Architect"/>
    <s v="Hungary"/>
    <x v="0"/>
    <x v="0"/>
    <x v="10"/>
    <x v="11771"/>
    <x v="34"/>
    <s v="OTP Bank"/>
    <s v="['azure', 'gcp', 'aws', 'snowflake', 'databricks']"/>
  </r>
  <r>
    <x v="2"/>
    <s v="Data Analyst"/>
    <s v="California City, CA"/>
    <x v="0"/>
    <x v="0"/>
    <x v="2"/>
    <x v="11772"/>
    <x v="20"/>
    <s v="Acadia Technologies, Inc."/>
    <m/>
  </r>
  <r>
    <x v="3"/>
    <s v="Senior Data Engineer"/>
    <s v="New York, NY"/>
    <x v="0"/>
    <x v="0"/>
    <x v="2"/>
    <x v="11773"/>
    <x v="71"/>
    <s v="Understanding Recruitment"/>
    <s v="['rust', 'excel']"/>
  </r>
  <r>
    <x v="0"/>
    <s v="Data Scientist"/>
    <s v="Colorado Springs, CO"/>
    <x v="0"/>
    <x v="0"/>
    <x v="1"/>
    <x v="11774"/>
    <x v="67"/>
    <s v="OAR"/>
    <s v="['python', 'sql', 'oracle']"/>
  </r>
  <r>
    <x v="2"/>
    <s v="Mid-Level Data BI Analyst"/>
    <s v="San Francisco, CA"/>
    <x v="0"/>
    <x v="0"/>
    <x v="2"/>
    <x v="11775"/>
    <x v="71"/>
    <s v="Patterned Learning AI"/>
    <s v="['nosql', 'sql', 'vba', 'oracle', 'hadoop', 'excel', 'tableau']"/>
  </r>
  <r>
    <x v="5"/>
    <s v="Bioinformatics Software Engineer in Test"/>
    <s v="Anywhere"/>
    <x v="0"/>
    <x v="1"/>
    <x v="23"/>
    <x v="11776"/>
    <x v="17"/>
    <s v="Apexon"/>
    <s v="['python', 'java', 'javascript', 'shell', 'aws', 'linux', 'docker']"/>
  </r>
  <r>
    <x v="2"/>
    <s v="Transportation Data Analyst (Tableau)"/>
    <s v="Monterrey, Nuevo Leon, Mexico"/>
    <x v="0"/>
    <x v="0"/>
    <x v="22"/>
    <x v="11777"/>
    <x v="306"/>
    <s v="Charger Logistics Inc"/>
    <s v="['flow']"/>
  </r>
  <r>
    <x v="1"/>
    <s v="Data Engineer w/d Python Exp"/>
    <s v="Houston, TX"/>
    <x v="0"/>
    <x v="0"/>
    <x v="2"/>
    <x v="11778"/>
    <x v="122"/>
    <s v="Mphasis"/>
    <s v="['sql', 'python', 'aws', 'databricks', 'spark']"/>
  </r>
  <r>
    <x v="2"/>
    <s v="Data Defense Operations Analyst"/>
    <s v="New York, NY"/>
    <x v="0"/>
    <x v="0"/>
    <x v="2"/>
    <x v="11779"/>
    <x v="31"/>
    <s v="TikTok"/>
    <s v="['sql', 'nosql', 'mongo', 'python', 'go', 'mysql', 'redis', 'elasticsearch', 'kafka', 'pandas', 'linux', 'flow']"/>
  </r>
  <r>
    <x v="0"/>
    <s v="Data Scientist IV"/>
    <s v="Huntsville, AL"/>
    <x v="0"/>
    <x v="0"/>
    <x v="2"/>
    <x v="11780"/>
    <x v="122"/>
    <s v="Peraton"/>
    <s v="['c#', 'c++', 'r', 'python', 'sql', 'hadoop', 'windows', 'power bi', 'tableau']"/>
  </r>
  <r>
    <x v="3"/>
    <s v="Senior Data Engineer (Remote Eligible) (Python and Spark developer)"/>
    <s v="Plano, TX"/>
    <x v="0"/>
    <x v="0"/>
    <x v="2"/>
    <x v="11781"/>
    <x v="25"/>
    <s v="Capital One"/>
    <s v="['python', 'java', 'scala', 'nosql', 'sql', 'mongo', 'shell', 'mysql', 'cassandra', 'redshift', 'snowflake', 'aws', 'azure', 'spark', 'pyspark', 'airflow', 'hadoop', 'kafka']"/>
  </r>
  <r>
    <x v="3"/>
    <s v="Senior Cloud Data Engineer, Enterprise Applications"/>
    <s v="Dallas, TX"/>
    <x v="0"/>
    <x v="0"/>
    <x v="2"/>
    <x v="11782"/>
    <x v="111"/>
    <s v="Dallas College"/>
    <s v="['sql', 'python', 'redshift']"/>
  </r>
  <r>
    <x v="3"/>
    <s v="Senior Data Engineer"/>
    <s v="Deerfield, IL"/>
    <x v="0"/>
    <x v="0"/>
    <x v="2"/>
    <x v="11783"/>
    <x v="1889"/>
    <s v="Walgreens"/>
    <s v="['sql', 'nosql', 'python', 'java', 'scala', 'azure', 'hadoop', 'spark', 'kafka']"/>
  </r>
  <r>
    <x v="1"/>
    <s v="Data Engineer"/>
    <s v="Littleton, MA"/>
    <x v="1"/>
    <x v="0"/>
    <x v="2"/>
    <x v="11784"/>
    <x v="89"/>
    <s v="firstPRO, Inc"/>
    <s v="['go', 'sql', 't-sql', 'java', 'c#', 'javascript', 'python', 'oracle', 'snowflake', 'redshift', 'bigquery', 'tableau', 'qlik', 'microstrategy', 'excel']"/>
  </r>
  <r>
    <x v="1"/>
    <s v="Blockchain Data Engineer"/>
    <m/>
    <x v="0"/>
    <x v="0"/>
    <x v="2"/>
    <x v="11785"/>
    <x v="142"/>
    <s v="NUMEUS"/>
    <s v="['python', 'c++', 'sql']"/>
  </r>
  <r>
    <x v="6"/>
    <s v="Senior Data Analyst"/>
    <s v="Miami, FL"/>
    <x v="0"/>
    <x v="0"/>
    <x v="2"/>
    <x v="11786"/>
    <x v="31"/>
    <s v="Community Medical Group"/>
    <s v="['sql']"/>
  </r>
  <r>
    <x v="3"/>
    <s v="Senior Data Engineer"/>
    <s v="Anywhere"/>
    <x v="0"/>
    <x v="1"/>
    <x v="2"/>
    <x v="11787"/>
    <x v="173"/>
    <s v="Insight Global"/>
    <s v="['python', 'sql', 'sql server', 'azure', 'databricks', 'pyspark', 'hadoop', 'ssis']"/>
  </r>
  <r>
    <x v="6"/>
    <s v="Senior Data Analyst"/>
    <s v="New York, NY"/>
    <x v="0"/>
    <x v="0"/>
    <x v="2"/>
    <x v="11788"/>
    <x v="68"/>
    <s v="Harnham"/>
    <s v="['sql', 'python', 'r', 'tableau', 'power bi', 'looker']"/>
  </r>
  <r>
    <x v="2"/>
    <s v="Investigations and Insights Lead Data Analyst - USDS"/>
    <s v="New York, NY"/>
    <x v="0"/>
    <x v="0"/>
    <x v="2"/>
    <x v="11789"/>
    <x v="1872"/>
    <s v="TikTok"/>
    <s v="['sql', 'python', 'r', 'express']"/>
  </r>
  <r>
    <x v="2"/>
    <s v="Health Care Data Analyst"/>
    <s v="Chicago, IL"/>
    <x v="0"/>
    <x v="0"/>
    <x v="2"/>
    <x v="11790"/>
    <x v="195"/>
    <s v="AHA - AMERICAN HOSPITAL ASSOCIATION"/>
    <s v="['sas', 'sas', 'r', 'c', 'alteryx', 'tableau']"/>
  </r>
  <r>
    <x v="2"/>
    <s v="Data Analyst II Jobs"/>
    <s v="Washington, DC"/>
    <x v="0"/>
    <x v="0"/>
    <x v="2"/>
    <x v="11791"/>
    <x v="33"/>
    <s v="Intecon"/>
    <s v="['python', 'r', 'powerpoint', 'tableau']"/>
  </r>
  <r>
    <x v="3"/>
    <s v="Remote Sr. AWS Data Engineer  (US Citizens or Green Card Holders..."/>
    <s v="Anywhere"/>
    <x v="0"/>
    <x v="1"/>
    <x v="2"/>
    <x v="11792"/>
    <x v="19"/>
    <s v="Yoh, A Day &amp; Zimmermann Company"/>
    <s v="['sql', 'aws', 'snowflake', 'databricks', 'kafka']"/>
  </r>
  <r>
    <x v="2"/>
    <s v="Data Analyst"/>
    <s v="Tampa, FL"/>
    <x v="0"/>
    <x v="0"/>
    <x v="2"/>
    <x v="11793"/>
    <x v="16"/>
    <s v="AC Accounting"/>
    <s v="['excel']"/>
  </r>
  <r>
    <x v="8"/>
    <s v="Senior Data Scientist"/>
    <s v="Anywhere"/>
    <x v="0"/>
    <x v="1"/>
    <x v="1"/>
    <x v="11794"/>
    <x v="21"/>
    <s v="Get It Recruit - Information Technology"/>
    <s v="['python', 'java', 'scala', 'sql', 'bigquery', 'airflow', 'spark', 'tensorflow', 'pytorch', 'scikit-learn']"/>
  </r>
  <r>
    <x v="2"/>
    <s v="Reference Data Analyst"/>
    <s v="Boston, MA"/>
    <x v="0"/>
    <x v="0"/>
    <x v="2"/>
    <x v="11795"/>
    <x v="19"/>
    <s v="Huxley"/>
    <s v="['sql', 'python', 'excel', 'flow']"/>
  </r>
  <r>
    <x v="0"/>
    <s v="Data Scientist"/>
    <m/>
    <x v="0"/>
    <x v="0"/>
    <x v="2"/>
    <x v="11796"/>
    <x v="19"/>
    <s v="Brightwing"/>
    <s v="['sql', 'python', 'numpy', 'pandas', 'scikit-learn', 'tensorflow']"/>
  </r>
  <r>
    <x v="5"/>
    <s v="Senior Software Engineer - Data Infrastructure,Live Streaming..."/>
    <s v="Mountain View, CA"/>
    <x v="0"/>
    <x v="0"/>
    <x v="2"/>
    <x v="11797"/>
    <x v="1890"/>
    <s v="TikTok"/>
    <s v="['c', 'c++', 'java', 'python', 'go', 'hadoop', 'spark', 'kafka']"/>
  </r>
  <r>
    <x v="0"/>
    <s v="Data Scientist, Tiktok Ads-Vertical Solutions"/>
    <s v="Mountain View, CA"/>
    <x v="0"/>
    <x v="0"/>
    <x v="2"/>
    <x v="11798"/>
    <x v="86"/>
    <s v="ByteDance"/>
    <m/>
  </r>
  <r>
    <x v="0"/>
    <s v="Data Scientist"/>
    <s v="Collinsville, IL"/>
    <x v="0"/>
    <x v="0"/>
    <x v="2"/>
    <x v="11799"/>
    <x v="23"/>
    <s v="Leidos"/>
    <s v="['python', 'javascript', 'sql', 'elasticsearch', 'postgresql', 'tableau', 'power bi']"/>
  </r>
  <r>
    <x v="1"/>
    <s v="Lead Data Engineer - Crypto"/>
    <s v="Anywhere"/>
    <x v="0"/>
    <x v="1"/>
    <x v="2"/>
    <x v="11800"/>
    <x v="35"/>
    <s v="Intelletec"/>
    <s v="['python', 'aws', 'spark', 'kafka']"/>
  </r>
  <r>
    <x v="1"/>
    <s v="AWS Data Engineer"/>
    <s v="Alexandria, VA"/>
    <x v="0"/>
    <x v="0"/>
    <x v="1"/>
    <x v="11801"/>
    <x v="1"/>
    <s v="Insight Global"/>
    <s v="['sql', 'powershell', 'python', 'bash', 'ruby', 'ruby', 'perl', 'aws', 'redshift', 'oracle', 'terraform']"/>
  </r>
  <r>
    <x v="0"/>
    <s v="DATA SCIENTIST"/>
    <s v="New York, NY"/>
    <x v="0"/>
    <x v="0"/>
    <x v="2"/>
    <x v="11802"/>
    <x v="53"/>
    <s v="New York City Campaign Finance Board"/>
    <s v="['r', 'python', 'power bi', 'tableau', 'spss']"/>
  </r>
  <r>
    <x v="1"/>
    <s v="Sr. Data Engineer"/>
    <s v="La Vergne, TN"/>
    <x v="0"/>
    <x v="0"/>
    <x v="2"/>
    <x v="11803"/>
    <x v="52"/>
    <s v="Ingram Content Group"/>
    <s v="['sql', 'python', 'perl', 'shell', 'mysql', 'sql server', 'oracle', 'kafka', 'linux', 'flow', 'jira']"/>
  </r>
  <r>
    <x v="2"/>
    <s v="Program Manager, Research &amp; Data Analysis, ConnectALL"/>
    <s v="New York, NY"/>
    <x v="0"/>
    <x v="0"/>
    <x v="2"/>
    <x v="11804"/>
    <x v="20"/>
    <s v="Empire State Development"/>
    <m/>
  </r>
  <r>
    <x v="0"/>
    <s v="Data Scientist IV"/>
    <s v="Annapolis Junction, MD"/>
    <x v="0"/>
    <x v="0"/>
    <x v="2"/>
    <x v="11805"/>
    <x v="122"/>
    <s v="Peraton"/>
    <m/>
  </r>
  <r>
    <x v="1"/>
    <s v="Lead Data Engineer"/>
    <s v="Anywhere"/>
    <x v="0"/>
    <x v="1"/>
    <x v="2"/>
    <x v="11806"/>
    <x v="35"/>
    <s v="Storm3"/>
    <s v="['python', 'scala', 'ruby', 'ruby', 'databricks', 'azure', 'spark', 'kafka']"/>
  </r>
  <r>
    <x v="1"/>
    <s v="Sr Specialist Data Engineer"/>
    <s v="Austin, TX"/>
    <x v="0"/>
    <x v="0"/>
    <x v="2"/>
    <x v="11807"/>
    <x v="1891"/>
    <s v="Charles Schwab"/>
    <s v="['dart', 'bigquery', 'hadoop']"/>
  </r>
  <r>
    <x v="8"/>
    <s v="Sr. Data Scientist-Health Analytics resource for Veterans Affairs"/>
    <s v="Anywhere"/>
    <x v="0"/>
    <x v="1"/>
    <x v="2"/>
    <x v="11808"/>
    <x v="1"/>
    <s v="Corvus Technology Resources"/>
    <s v="['python', 'r', 'sql', 'nosql', 'azure', 'hadoop', 'spark', 'tensorflow', 'pytorch', 'gdpr', 'power bi', 'docker', 'kubernetes', 'terraform', 'github', 'jira', 'confluence']"/>
  </r>
  <r>
    <x v="1"/>
    <s v="Data Product Owner"/>
    <s v="Paris, France"/>
    <x v="0"/>
    <x v="0"/>
    <x v="27"/>
    <x v="11809"/>
    <x v="184"/>
    <s v="Singulier"/>
    <s v="['python', 'sql']"/>
  </r>
  <r>
    <x v="2"/>
    <s v="Data Analyst"/>
    <s v="Plano, TX"/>
    <x v="0"/>
    <x v="0"/>
    <x v="1"/>
    <x v="11810"/>
    <x v="16"/>
    <s v="Btechnical Group"/>
    <s v="['sql', 'python', 'ssrs', 'ssis']"/>
  </r>
  <r>
    <x v="1"/>
    <s v="Data Engineer"/>
    <s v="San Antonio, TX"/>
    <x v="0"/>
    <x v="0"/>
    <x v="2"/>
    <x v="11811"/>
    <x v="17"/>
    <s v="Yakshna Solutions, Inc."/>
    <s v="['bash', 'python', 'java']"/>
  </r>
  <r>
    <x v="2"/>
    <s v="Data Analyst"/>
    <s v="New York, NY"/>
    <x v="0"/>
    <x v="0"/>
    <x v="2"/>
    <x v="11812"/>
    <x v="1892"/>
    <s v="Informa Group Plc."/>
    <s v="['go', 'sheets', 'excel', 'word', 'outlook']"/>
  </r>
  <r>
    <x v="8"/>
    <s v="Senior Data Scientist/Engineer (NLP/NLU)"/>
    <s v="Anywhere"/>
    <x v="0"/>
    <x v="1"/>
    <x v="20"/>
    <x v="11813"/>
    <x v="88"/>
    <s v="Rollio.ai"/>
    <s v="['typescript', 'python', 'aws', 'react', 'node.js', 'express', 'sap', 'docker', 'slack']"/>
  </r>
  <r>
    <x v="1"/>
    <s v="Lead Data Engineer"/>
    <s v="Westlake Village, CA"/>
    <x v="0"/>
    <x v="0"/>
    <x v="2"/>
    <x v="11814"/>
    <x v="62"/>
    <s v="LHH"/>
    <s v="['java', 'aws', 'redshift', 'spark', 'kafka', 'airflow', 'tableau', 'kubernetes']"/>
  </r>
  <r>
    <x v="1"/>
    <s v="Data Engineer Fulltime hire"/>
    <s v="Washington, DC"/>
    <x v="0"/>
    <x v="0"/>
    <x v="2"/>
    <x v="11815"/>
    <x v="17"/>
    <s v="IT Trailblazers, LLC"/>
    <s v="['sql', 'sql server', 'oracle', 'azure']"/>
  </r>
  <r>
    <x v="0"/>
    <s v="Lead Data Scientist"/>
    <m/>
    <x v="0"/>
    <x v="0"/>
    <x v="2"/>
    <x v="11816"/>
    <x v="27"/>
    <s v="Acceler8 Talent"/>
    <s v="['pytorch', 'tensorflow']"/>
  </r>
  <r>
    <x v="2"/>
    <s v="Sr. Human Resources Specialist (Data Analytics)"/>
    <s v="United States"/>
    <x v="0"/>
    <x v="0"/>
    <x v="2"/>
    <x v="11817"/>
    <x v="216"/>
    <s v="Nestlé"/>
    <s v="['sap', 'power bi']"/>
  </r>
  <r>
    <x v="1"/>
    <s v="Data Engineer"/>
    <s v="Anywhere"/>
    <x v="0"/>
    <x v="1"/>
    <x v="48"/>
    <x v="11818"/>
    <x v="273"/>
    <s v="Global Job Services - Game Job Remote"/>
    <s v="['sql', 'python', 'nosql', 'mongodb', 'mongodb', 'aws', 'databricks', 'spark', 'kafka']"/>
  </r>
  <r>
    <x v="4"/>
    <s v="Business Intelligence Analyst - Join the Ad Tech Revolution!"/>
    <s v="New York, NY"/>
    <x v="0"/>
    <x v="0"/>
    <x v="2"/>
    <x v="11819"/>
    <x v="122"/>
    <s v="Grey Matter Recruitment"/>
    <s v="['sql']"/>
  </r>
  <r>
    <x v="2"/>
    <s v="Cl4401 Data Architect"/>
    <s v="Bogotá, Bogota, Colombia"/>
    <x v="0"/>
    <x v="0"/>
    <x v="32"/>
    <x v="11820"/>
    <x v="21"/>
    <s v="Nisum"/>
    <s v="['sql', 'mongodb', 'mongodb', 'nosql', 'mysql', 'postgresql', 'sql server', 'aws', 'redshift', 'kafka', 'hadoop', 'spark', 'linux', 'power bi']"/>
  </r>
  <r>
    <x v="0"/>
    <s v="Data Scientist (Greater Boulder Area, CO)"/>
    <s v="Boulder, CO"/>
    <x v="0"/>
    <x v="0"/>
    <x v="1"/>
    <x v="11821"/>
    <x v="1"/>
    <s v="TIFIN"/>
    <s v="['python', 'sql', 'mongodb', 'mongodb', 'mysql', 'redshift', 'snowflake', 'spark']"/>
  </r>
  <r>
    <x v="1"/>
    <s v="TS/SCI Cleared Lead Data Engineer / Hybrid Schedule"/>
    <s v="Falls Church, VA"/>
    <x v="0"/>
    <x v="0"/>
    <x v="2"/>
    <x v="11822"/>
    <x v="49"/>
    <s v="Protek Consulting"/>
    <s v="['python', 'sql', 'scala', 'java', 'nosql', 'mongodb', 'mongodb', 'shell', 'cassandra', 'mysql', 'aws', 'azure', 'databricks', 'redshift', 'snowflake', 'airflow', 'spark', 'hadoop', 'kafka']"/>
  </r>
  <r>
    <x v="0"/>
    <s v="Data Scientist"/>
    <m/>
    <x v="1"/>
    <x v="0"/>
    <x v="2"/>
    <x v="11823"/>
    <x v="122"/>
    <s v="Lorien"/>
    <s v="['sas', 'sas', 'sql', 'python', 'aws']"/>
  </r>
  <r>
    <x v="0"/>
    <s v="Data Scientist Technical Specialist (TS/SCI Reston,VA)"/>
    <s v="Reston, VA"/>
    <x v="0"/>
    <x v="0"/>
    <x v="2"/>
    <x v="11824"/>
    <x v="62"/>
    <s v="SDK Consulting Inc"/>
    <s v="['python', 'postgresql', 'elasticsearch', 'aws', 'pandas', 'jupyter', 'kafka', 'linux', 'excel', 'jenkins', 'git', 'ansible', 'docker']"/>
  </r>
  <r>
    <x v="2"/>
    <s v="VP; Capital Planning Transformation Data Analyst (Hybrid)"/>
    <s v="Tampa, FL"/>
    <x v="0"/>
    <x v="0"/>
    <x v="2"/>
    <x v="11825"/>
    <x v="361"/>
    <s v="Citi"/>
    <s v="['flow']"/>
  </r>
  <r>
    <x v="1"/>
    <s v="Data Engineer"/>
    <s v="United States"/>
    <x v="0"/>
    <x v="0"/>
    <x v="2"/>
    <x v="11826"/>
    <x v="19"/>
    <s v="TriSearch"/>
    <s v="['scala', 'aws', 'spark', 'slack']"/>
  </r>
  <r>
    <x v="1"/>
    <s v="Data Engineer - Data Platform"/>
    <s v="Mountain View, CA"/>
    <x v="0"/>
    <x v="0"/>
    <x v="2"/>
    <x v="11827"/>
    <x v="1893"/>
    <s v="TikTok"/>
    <s v="['sql', 'spark', 'kafka']"/>
  </r>
  <r>
    <x v="2"/>
    <s v="Data Architect/Solution Lead"/>
    <s v="Bulgaria"/>
    <x v="0"/>
    <x v="0"/>
    <x v="15"/>
    <x v="11828"/>
    <x v="21"/>
    <s v="Exadel"/>
    <s v="['sql', 'sql server', 'oracle', 'outlook']"/>
  </r>
  <r>
    <x v="8"/>
    <s v="Senior Data Scientist - Remote"/>
    <s v="Anywhere"/>
    <x v="0"/>
    <x v="1"/>
    <x v="2"/>
    <x v="11829"/>
    <x v="51"/>
    <s v="Liftoff Mobile"/>
    <s v="['python', 'tensorflow', 'pytorch']"/>
  </r>
  <r>
    <x v="7"/>
    <s v="Machine Learning Engineer"/>
    <s v="Anywhere"/>
    <x v="0"/>
    <x v="1"/>
    <x v="23"/>
    <x v="11830"/>
    <x v="140"/>
    <s v="Acceler8 Talent"/>
    <s v="['pytorch', 'tensorflow']"/>
  </r>
  <r>
    <x v="0"/>
    <s v="Full-Stack Data Scientist"/>
    <m/>
    <x v="0"/>
    <x v="0"/>
    <x v="2"/>
    <x v="11831"/>
    <x v="142"/>
    <s v="Selby Jennings"/>
    <s v="['python', 'sql', 'react', 'django']"/>
  </r>
  <r>
    <x v="1"/>
    <s v="Data Engineer"/>
    <s v="Irving, NY"/>
    <x v="0"/>
    <x v="0"/>
    <x v="2"/>
    <x v="11832"/>
    <x v="31"/>
    <s v="WISSEN TECHNOLOGY PRIVATE LIMITED"/>
    <s v="['gcp', 'bigquery', 'hadoop', 'spark']"/>
  </r>
  <r>
    <x v="2"/>
    <s v="Data Analyst Manager"/>
    <s v="Montrouge, France"/>
    <x v="0"/>
    <x v="0"/>
    <x v="27"/>
    <x v="11833"/>
    <x v="46"/>
    <s v="Binance"/>
    <s v="['r', 'sas', 'sas', 'sql', 'nosql', 'vba', 'c++', 'java', 'neo4j', 'tableau']"/>
  </r>
  <r>
    <x v="1"/>
    <s v="Data Engineer"/>
    <s v="Bethesda, MD"/>
    <x v="0"/>
    <x v="0"/>
    <x v="2"/>
    <x v="11834"/>
    <x v="71"/>
    <s v="Marathon TS Inc"/>
    <s v="['html', 'css', 'php', 'asp.net']"/>
  </r>
  <r>
    <x v="0"/>
    <s v="Data Science Lead, TikTok Commerce"/>
    <s v="Mountain View, CA"/>
    <x v="0"/>
    <x v="0"/>
    <x v="2"/>
    <x v="11714"/>
    <x v="129"/>
    <s v="TikTok"/>
    <s v="['r']"/>
  </r>
  <r>
    <x v="4"/>
    <s v="Business Analyst"/>
    <s v="Fairburn, GA"/>
    <x v="0"/>
    <x v="0"/>
    <x v="2"/>
    <x v="11835"/>
    <x v="16"/>
    <s v="Nefab"/>
    <m/>
  </r>
  <r>
    <x v="1"/>
    <s v="Data Engineer - All Levels"/>
    <s v="Columbus, OH"/>
    <x v="0"/>
    <x v="0"/>
    <x v="2"/>
    <x v="11836"/>
    <x v="1"/>
    <s v="worldgate llc"/>
    <s v="['nosql', 'sql', 'no-sql', 'git']"/>
  </r>
  <r>
    <x v="2"/>
    <s v="Data Analyst"/>
    <s v="United States"/>
    <x v="0"/>
    <x v="0"/>
    <x v="2"/>
    <x v="11837"/>
    <x v="23"/>
    <s v="KTek Resourcing"/>
    <s v="['sql', 'python', 'excel']"/>
  </r>
  <r>
    <x v="1"/>
    <s v="Mid/Senior Data Engineer (REMOTE)"/>
    <s v="Anywhere"/>
    <x v="0"/>
    <x v="1"/>
    <x v="33"/>
    <x v="11838"/>
    <x v="1372"/>
    <s v="Fitsoftware OU"/>
    <s v="['python', 'sql', 'bigquery', 'gcp', 'airflow']"/>
  </r>
  <r>
    <x v="1"/>
    <s v="Hybrid Data Engineer"/>
    <s v="Houston, TX"/>
    <x v="1"/>
    <x v="0"/>
    <x v="2"/>
    <x v="11839"/>
    <x v="8"/>
    <s v="Insight Global"/>
    <s v="['sql', 'python', 'aws', 'snowflake', 'azure', 'kafka', 'terraform', 'flow']"/>
  </r>
  <r>
    <x v="2"/>
    <s v="DTCC Data Analyst"/>
    <s v="Des Moines, IA"/>
    <x v="0"/>
    <x v="0"/>
    <x v="2"/>
    <x v="11840"/>
    <x v="34"/>
    <s v="Robert Half"/>
    <m/>
  </r>
  <r>
    <x v="7"/>
    <s v="Snr. Machine Learning Engineer (Position located in Bengaluru, India)"/>
    <s v="Bengaluru, Karnataka, India"/>
    <x v="0"/>
    <x v="0"/>
    <x v="7"/>
    <x v="11841"/>
    <x v="692"/>
    <s v="KnowBe4, Inc."/>
    <s v="['python', 'java', 'nosql', 'aws', 'scikit-learn', 'tensorflow', 'pytorch', 'keras', 'pandas', 'numpy', 'spark']"/>
  </r>
  <r>
    <x v="1"/>
    <s v="Data Engineer - AWS, Datalake, Python, Snowflake"/>
    <s v="Dallas, TX"/>
    <x v="0"/>
    <x v="0"/>
    <x v="2"/>
    <x v="11842"/>
    <x v="31"/>
    <s v="ICST, LLC"/>
    <s v="['sql', 'python', 'shell']"/>
  </r>
  <r>
    <x v="0"/>
    <s v="Data Scientist"/>
    <s v="United States"/>
    <x v="0"/>
    <x v="0"/>
    <x v="2"/>
    <x v="11843"/>
    <x v="85"/>
    <s v="Selby Jennings"/>
    <s v="['python', 'r', 'sql', 'aws', 'gcp', 'azure', 'hadoop', 'spark']"/>
  </r>
  <r>
    <x v="0"/>
    <s v="Data Science Manager"/>
    <s v="United States"/>
    <x v="0"/>
    <x v="0"/>
    <x v="1"/>
    <x v="11495"/>
    <x v="1224"/>
    <s v="Guidehouse"/>
    <s v="['python', 'r', 'sas', 'sas', 'sql', 'go', 'tableau', 'power bi']"/>
  </r>
  <r>
    <x v="1"/>
    <s v="Data Engineer"/>
    <m/>
    <x v="0"/>
    <x v="0"/>
    <x v="2"/>
    <x v="11844"/>
    <x v="67"/>
    <s v="ApTask"/>
    <s v="['sql', 'python', 'shell', 'sql server', 'oracle', 'snowflake', 'azure', 'airflow']"/>
  </r>
  <r>
    <x v="6"/>
    <s v="Senior Data Analyst"/>
    <s v="Helsinki, Finland"/>
    <x v="0"/>
    <x v="0"/>
    <x v="71"/>
    <x v="11845"/>
    <x v="46"/>
    <s v="Wolt"/>
    <s v="['go', 'python', 'matlab', 'r', 'sql', 'looker', 'tableau']"/>
  </r>
  <r>
    <x v="2"/>
    <s v="Research Specialist - Data Analyst"/>
    <s v="New Brunswick, NJ"/>
    <x v="0"/>
    <x v="0"/>
    <x v="2"/>
    <x v="11846"/>
    <x v="1894"/>
    <s v="Rutgers University"/>
    <s v="['assembly', 'go', 'r', 'sas', 'sas', 'python', 'mongo', 'mysql', 'pandas', 'numpy', 'scikit-learn', 'spss']"/>
  </r>
  <r>
    <x v="1"/>
    <s v="Lead Data Engineer"/>
    <s v="Milan, Metropolitan City of Milan, Italy"/>
    <x v="0"/>
    <x v="0"/>
    <x v="49"/>
    <x v="11847"/>
    <x v="316"/>
    <s v="Moneyfarm"/>
    <s v="['go', 'sql', 'python', 'aws', 'gcp', 'azure', 'tableau', 'terraform']"/>
  </r>
  <r>
    <x v="9"/>
    <s v="Cloud Data Engineer II - Enterprise Analytics Data Products ..."/>
    <s v="Hartford, CT"/>
    <x v="0"/>
    <x v="0"/>
    <x v="2"/>
    <x v="11848"/>
    <x v="191"/>
    <s v="The Travelers Companies, Inc."/>
    <s v="['python', 'javascript', 'sql', 'dynamodb', 'elasticsearch', 'aws', 'databricks', 'snowflake', 'kafka', 'airflow', 'terraform', 'jenkins', 'github']"/>
  </r>
  <r>
    <x v="2"/>
    <s v="Data Analyst"/>
    <s v="Morris Plains, NJ"/>
    <x v="0"/>
    <x v="0"/>
    <x v="2"/>
    <x v="11849"/>
    <x v="159"/>
    <s v="Brooksource"/>
    <s v="['sql', 'excel', 'tableau']"/>
  </r>
  <r>
    <x v="1"/>
    <s v="Data Engineer(AWS, Cloud, Python, Snowflake)"/>
    <s v="Hartford, CT"/>
    <x v="0"/>
    <x v="0"/>
    <x v="2"/>
    <x v="11850"/>
    <x v="191"/>
    <s v="The Travelers Companies, Inc."/>
    <m/>
  </r>
  <r>
    <x v="8"/>
    <s v="Senior Data Scientist"/>
    <s v="Los Angeles, CA"/>
    <x v="0"/>
    <x v="0"/>
    <x v="2"/>
    <x v="11851"/>
    <x v="18"/>
    <s v="Taboola"/>
    <s v="['python', 'bigquery', 'pytorch', 'tensorflow', 'spark', 'airflow', 'kafka', 'hadoop', 'docker', 'jenkins']"/>
  </r>
  <r>
    <x v="8"/>
    <s v="Senior Data Scientist, Square for Restaurants (San Francisco, CA..."/>
    <s v="Anywhere"/>
    <x v="0"/>
    <x v="1"/>
    <x v="2"/>
    <x v="11852"/>
    <x v="8"/>
    <s v="Square"/>
    <s v="['sql', 'python', 'c', 'go', 'looker', 'flow']"/>
  </r>
  <r>
    <x v="1"/>
    <s v="Data Engineer"/>
    <m/>
    <x v="0"/>
    <x v="0"/>
    <x v="2"/>
    <x v="11853"/>
    <x v="57"/>
    <s v="System Soft Technologies"/>
    <s v="['sql', 'mongodb', 'mongodb', 'shell', 'python', 'sql server', 'oracle', 'linux', 'windows', 'gitlab', 'jenkins', 'ansible']"/>
  </r>
  <r>
    <x v="1"/>
    <s v="Junior Data Architect"/>
    <s v="Valencia, Spain"/>
    <x v="0"/>
    <x v="0"/>
    <x v="20"/>
    <x v="11854"/>
    <x v="787"/>
    <s v="Visium"/>
    <m/>
  </r>
  <r>
    <x v="8"/>
    <s v="Senior Data Scientist (M/F)"/>
    <s v="Paris, France"/>
    <x v="0"/>
    <x v="0"/>
    <x v="27"/>
    <x v="11855"/>
    <x v="8"/>
    <s v="SESAMm"/>
    <s v="['python', 'sql', 'aws', 'numpy', 'pandas', 'keras', 'matplotlib', 'github']"/>
  </r>
  <r>
    <x v="0"/>
    <s v="Data Scientist"/>
    <s v="United States"/>
    <x v="0"/>
    <x v="0"/>
    <x v="2"/>
    <x v="11856"/>
    <x v="34"/>
    <s v="Sumner &amp; Scott"/>
    <s v="['r', 'java', 'python', 'flow']"/>
  </r>
  <r>
    <x v="2"/>
    <s v="Data Analyst"/>
    <s v="Elkhart, IN"/>
    <x v="0"/>
    <x v="0"/>
    <x v="2"/>
    <x v="11857"/>
    <x v="153"/>
    <s v="Career Transitions, LLC"/>
    <s v="['outlook', 'word', 'excel']"/>
  </r>
  <r>
    <x v="3"/>
    <s v="Senior Data Science Engineer (SEO/Marketing)"/>
    <s v="Miami, FL"/>
    <x v="0"/>
    <x v="0"/>
    <x v="2"/>
    <x v="11858"/>
    <x v="19"/>
    <s v="Benjamin Douglas"/>
    <s v="['python', 'sql', 'r', 'spark', 'hadoop']"/>
  </r>
  <r>
    <x v="0"/>
    <s v="Lead NLP Data Scientist"/>
    <s v="New York, NY"/>
    <x v="0"/>
    <x v="0"/>
    <x v="2"/>
    <x v="11859"/>
    <x v="8"/>
    <s v="Alldus"/>
    <s v="['python', 'sql', 'gcp']"/>
  </r>
  <r>
    <x v="3"/>
    <s v="Senior Data Engineer"/>
    <s v="United States"/>
    <x v="0"/>
    <x v="0"/>
    <x v="2"/>
    <x v="11860"/>
    <x v="1"/>
    <s v="Forte Group"/>
    <s v="['sql', 'python', 'java', 'scala', 'aws', 'snowflake', 'tableau']"/>
  </r>
  <r>
    <x v="1"/>
    <s v="REMOTE AWS Data Engineer"/>
    <s v="Anywhere"/>
    <x v="0"/>
    <x v="1"/>
    <x v="2"/>
    <x v="11861"/>
    <x v="89"/>
    <s v="Insight Global"/>
    <s v="['python', 'scala', 'aws', 'redshift']"/>
  </r>
  <r>
    <x v="1"/>
    <s v="Data Engineer"/>
    <s v="Anywhere"/>
    <x v="0"/>
    <x v="1"/>
    <x v="1"/>
    <x v="11862"/>
    <x v="239"/>
    <s v="Ledgent Technology"/>
    <s v="['python', 'aws', 'redshift', 'linux']"/>
  </r>
  <r>
    <x v="2"/>
    <s v="Data Visualization Analyst"/>
    <s v="Washington, DC"/>
    <x v="0"/>
    <x v="0"/>
    <x v="2"/>
    <x v="11863"/>
    <x v="441"/>
    <s v="TECHEAD"/>
    <m/>
  </r>
  <r>
    <x v="1"/>
    <s v="GCP Data Engineer"/>
    <s v="Hartford, CT"/>
    <x v="0"/>
    <x v="0"/>
    <x v="2"/>
    <x v="11864"/>
    <x v="1"/>
    <s v="Clairvoyant Inc."/>
    <s v="['python', 'sql', 'bigquery', 'gcp', 'hadoop', 'spark', 'pyspark', 'airflow', 'kubernetes', 'docker']"/>
  </r>
  <r>
    <x v="3"/>
    <s v="Senior Data Engineer (Architect)"/>
    <m/>
    <x v="0"/>
    <x v="0"/>
    <x v="2"/>
    <x v="11865"/>
    <x v="161"/>
    <s v="Storm2"/>
    <s v="['nosql', 'dynamodb', 'aws', 'redshift', 'spark', 'hadoop', 'kafka']"/>
  </r>
  <r>
    <x v="0"/>
    <s v="Senior Analyst (Data Scientist)"/>
    <s v="Washington, DC"/>
    <x v="5"/>
    <x v="0"/>
    <x v="2"/>
    <x v="11866"/>
    <x v="56"/>
    <s v="Innovative Technology Partnerships LLC"/>
    <s v="['tableau', 'power bi', 'excel']"/>
  </r>
  <r>
    <x v="1"/>
    <s v="Data Engineer-Entry Level"/>
    <s v="Plano, TX"/>
    <x v="0"/>
    <x v="0"/>
    <x v="2"/>
    <x v="11867"/>
    <x v="1895"/>
    <s v="USAA"/>
    <s v="['sql', 'python', 'shell', 'bash', 'snowflake', 'redshift', 'kafka', 'hadoop', 'unix']"/>
  </r>
  <r>
    <x v="1"/>
    <s v="Data Engineer"/>
    <s v="Seattle, WA"/>
    <x v="0"/>
    <x v="0"/>
    <x v="2"/>
    <x v="11868"/>
    <x v="17"/>
    <s v="LatentView Analytics Corporation"/>
    <s v="['sql', 'python', 'snowflake', 'azure', 'databricks', 'aws']"/>
  </r>
  <r>
    <x v="1"/>
    <s v="Lead Data Engineer (Sydney or Christchurch)"/>
    <s v="Sydney NSW, Australia"/>
    <x v="0"/>
    <x v="0"/>
    <x v="51"/>
    <x v="11869"/>
    <x v="187"/>
    <s v="Simple Machines"/>
    <s v="['python', 'java', 'scala', 'golang', 'rust', 'aws', 'gcp', 'azure', 'bigquery', 'snowflake', 'databricks', 'spark', 'kafka', 'terraform', 'pulumi', 'docker', 'kubernetes', 'github']"/>
  </r>
  <r>
    <x v="6"/>
    <s v="Senior Data Analyst"/>
    <s v="Anywhere"/>
    <x v="0"/>
    <x v="1"/>
    <x v="2"/>
    <x v="11870"/>
    <x v="67"/>
    <s v="Vouch"/>
    <s v="['sql', 'python', 'r', 'go', 'tableau', 'looker']"/>
  </r>
  <r>
    <x v="1"/>
    <s v="DBA/Data Engineer"/>
    <s v="Anywhere"/>
    <x v="0"/>
    <x v="1"/>
    <x v="2"/>
    <x v="11871"/>
    <x v="120"/>
    <s v="NuTechs LLC"/>
    <s v="['sql', 'python', 'sql server', 'dynamodb', 'neo4j', 'aws', 'aurora', 'redshift', 'azure', 'jira']"/>
  </r>
  <r>
    <x v="5"/>
    <s v="Digital Product Specialist - Chatbot/Inapp Chat"/>
    <s v="Makati, Metro Manila, Philippines"/>
    <x v="0"/>
    <x v="0"/>
    <x v="50"/>
    <x v="11872"/>
    <x v="36"/>
    <s v="Security Bank"/>
    <s v="['aws', 'excel', 'powerpoint', 'jira', 'confluence']"/>
  </r>
  <r>
    <x v="2"/>
    <s v="Mid-Level Functional Analyst - SAP Master Data Governance"/>
    <s v="Dallas, TX"/>
    <x v="0"/>
    <x v="0"/>
    <x v="2"/>
    <x v="11873"/>
    <x v="1896"/>
    <s v="BOEING"/>
    <s v="['sap']"/>
  </r>
  <r>
    <x v="1"/>
    <s v="Data Engineer"/>
    <s v="Dubai - United Arab Emirates"/>
    <x v="0"/>
    <x v="0"/>
    <x v="67"/>
    <x v="11874"/>
    <x v="123"/>
    <s v="Bayut | dubizzle"/>
    <s v="['sql', 'python', 'redshift', 'aws', 'bigquery', 'snowflake', 'linux', 'terminal']"/>
  </r>
  <r>
    <x v="2"/>
    <s v="Financial Data Analyst"/>
    <s v="Irving, TX"/>
    <x v="0"/>
    <x v="0"/>
    <x v="2"/>
    <x v="11875"/>
    <x v="198"/>
    <s v="Wheeler Staffing Partners"/>
    <s v="['sql', 'r', 'python', 'vba', 'excel']"/>
  </r>
  <r>
    <x v="0"/>
    <s v="TS Cleared Data Scientist"/>
    <s v="United States"/>
    <x v="0"/>
    <x v="0"/>
    <x v="1"/>
    <x v="11876"/>
    <x v="49"/>
    <s v="Riverside Staffing, LLC"/>
    <s v="['python', 'numpy', 'pandas', 'scikit-learn', 'pyspark', 'matplotlib', 'seaborn']"/>
  </r>
  <r>
    <x v="0"/>
    <s v="Data Science Project Manager"/>
    <s v="Armonk, NY"/>
    <x v="0"/>
    <x v="0"/>
    <x v="2"/>
    <x v="11877"/>
    <x v="1897"/>
    <s v="IBM Careers"/>
    <s v="['go', 'git', 'jira', 'confluence']"/>
  </r>
  <r>
    <x v="8"/>
    <s v="Senior Data Scientist, TikTok Experience"/>
    <s v="San Jose, CA"/>
    <x v="0"/>
    <x v="0"/>
    <x v="2"/>
    <x v="11878"/>
    <x v="321"/>
    <s v="TikTok"/>
    <s v="['python', 'sql', 'spark']"/>
  </r>
  <r>
    <x v="4"/>
    <s v="Business Intelligence Analyst"/>
    <m/>
    <x v="0"/>
    <x v="0"/>
    <x v="2"/>
    <x v="11879"/>
    <x v="57"/>
    <s v="Concero"/>
    <s v="['sql', 'javascript', 'html', 'css', 'powershell', 'sql server', 'tableau']"/>
  </r>
  <r>
    <x v="3"/>
    <s v="Senior Frontend Engineer - Data Pipeline"/>
    <s v="Munich, Germany"/>
    <x v="0"/>
    <x v="0"/>
    <x v="9"/>
    <x v="11880"/>
    <x v="137"/>
    <s v="Celonis"/>
    <s v="['typescript', 'angular', 'flow', 'git']"/>
  </r>
  <r>
    <x v="0"/>
    <s v="Data Scientist"/>
    <s v="Des Moines, IA"/>
    <x v="0"/>
    <x v="0"/>
    <x v="2"/>
    <x v="11881"/>
    <x v="122"/>
    <s v="Robert Half"/>
    <s v="['r', 'python', 'power bi']"/>
  </r>
  <r>
    <x v="0"/>
    <s v="Data Scientist"/>
    <s v="Atlanta, GA"/>
    <x v="1"/>
    <x v="0"/>
    <x v="2"/>
    <x v="11882"/>
    <x v="2"/>
    <s v="Brooksource"/>
    <s v="['r', 'python', 'sas', 'sas', 'aws', 'azure', 'hadoop', 'spark']"/>
  </r>
  <r>
    <x v="0"/>
    <s v="Data Scientist (Health Care Fraud)"/>
    <s v="Anywhere"/>
    <x v="0"/>
    <x v="1"/>
    <x v="2"/>
    <x v="11883"/>
    <x v="51"/>
    <s v="Averity"/>
    <m/>
  </r>
  <r>
    <x v="0"/>
    <s v="Data Scientist- TikTok Ads, Ad Inventory &amp; User Experience"/>
    <s v="Mountain View, CA"/>
    <x v="0"/>
    <x v="0"/>
    <x v="2"/>
    <x v="11884"/>
    <x v="86"/>
    <s v="ByteDance"/>
    <s v="['sql', 'python', 'r']"/>
  </r>
  <r>
    <x v="2"/>
    <s v="Data Analyst Jira/SAP"/>
    <s v="Irvine, CA"/>
    <x v="0"/>
    <x v="0"/>
    <x v="2"/>
    <x v="11885"/>
    <x v="31"/>
    <s v="Quick Release"/>
    <s v="['vba', 'sap', 'excel', 'jira']"/>
  </r>
  <r>
    <x v="1"/>
    <s v="Data Analytics Engineer"/>
    <s v="Zadar, Croatia"/>
    <x v="0"/>
    <x v="0"/>
    <x v="19"/>
    <x v="11886"/>
    <x v="16"/>
    <s v="Cognism"/>
    <s v="['sql', 'spark', 'flow']"/>
  </r>
  <r>
    <x v="1"/>
    <s v="100% REMOTE - LONG CONTRACT - Cloud Migration/Data Engineer"/>
    <s v="Anywhere"/>
    <x v="1"/>
    <x v="1"/>
    <x v="2"/>
    <x v="11887"/>
    <x v="1"/>
    <s v="Protek Consulting"/>
    <s v="['sql', 'python', 'aws']"/>
  </r>
  <r>
    <x v="0"/>
    <s v="Data Scientist"/>
    <s v="Golspie, UK"/>
    <x v="0"/>
    <x v="0"/>
    <x v="6"/>
    <x v="11888"/>
    <x v="1185"/>
    <s v="World-hire"/>
    <s v="['sql', 'nosql', 'aws', 'snowflake', 'oracle', 'tableau', 'jira', 'confluence']"/>
  </r>
  <r>
    <x v="3"/>
    <s v="Sr. SQL/Azure Data Engineer--REMOTE!"/>
    <s v="Anywhere"/>
    <x v="0"/>
    <x v="1"/>
    <x v="2"/>
    <x v="11889"/>
    <x v="1"/>
    <s v="Insight Global"/>
    <s v="['sql', 'python', 'azure', 'pyspark']"/>
  </r>
  <r>
    <x v="3"/>
    <s v="Senior Data Engineer - Hybrid / Culver City / YouTube APIs"/>
    <s v="Culver City, CA"/>
    <x v="0"/>
    <x v="0"/>
    <x v="2"/>
    <x v="11890"/>
    <x v="66"/>
    <s v="Jobot"/>
    <s v="['python', 'aws', 'spark', 'pandas', 'flow']"/>
  </r>
  <r>
    <x v="2"/>
    <s v="Data Analytics Lead -  PGD-10633"/>
    <s v="Bogotá, Bogota, Colombia"/>
    <x v="0"/>
    <x v="0"/>
    <x v="32"/>
    <x v="11891"/>
    <x v="36"/>
    <s v="Publicis Groupe"/>
    <s v="['sql', 'tableau']"/>
  </r>
  <r>
    <x v="0"/>
    <s v="Data Scientist"/>
    <s v="Fort Washington, MD"/>
    <x v="0"/>
    <x v="0"/>
    <x v="2"/>
    <x v="11892"/>
    <x v="1231"/>
    <s v="SAIC"/>
    <s v="['sql', 'oracle']"/>
  </r>
  <r>
    <x v="6"/>
    <s v="Senior Business Data Analyst"/>
    <s v="New York"/>
    <x v="0"/>
    <x v="0"/>
    <x v="2"/>
    <x v="11893"/>
    <x v="153"/>
    <s v="FTS, Inc."/>
    <s v="['sql', 'r', 'python', 'tableau', 'alteryx']"/>
  </r>
  <r>
    <x v="2"/>
    <s v="Data Analyst (TS/SCI clearance) Onsite - Multiple Locations"/>
    <s v="Washington, DC"/>
    <x v="0"/>
    <x v="0"/>
    <x v="2"/>
    <x v="11894"/>
    <x v="71"/>
    <s v="Protek Consulting"/>
    <s v="['python', 'sql', 'excel', 'powerpoint', 'tableau', 'alteryx']"/>
  </r>
  <r>
    <x v="2"/>
    <s v="Business Intelligence Engineer"/>
    <s v="Chicago, IL"/>
    <x v="0"/>
    <x v="0"/>
    <x v="1"/>
    <x v="11895"/>
    <x v="2"/>
    <s v="Insight Global"/>
    <s v="['sql', 'python', 'javascript', 'shell', 'azure', 'databricks', 'excel', 'tableau', 'power bi', 'ssis', 'ssrs']"/>
  </r>
  <r>
    <x v="1"/>
    <s v="Sr. Data Engineer"/>
    <s v="New York, NY"/>
    <x v="0"/>
    <x v="0"/>
    <x v="2"/>
    <x v="11896"/>
    <x v="19"/>
    <s v="Quess Corp Limited"/>
    <s v="['scala', 'sql', 'aws', 'spark']"/>
  </r>
  <r>
    <x v="3"/>
    <s v="Senior Software Engineer, Data Platform, PLG"/>
    <s v="San Francisco, CA"/>
    <x v="0"/>
    <x v="0"/>
    <x v="2"/>
    <x v="11897"/>
    <x v="1898"/>
    <s v="Mixpanel"/>
    <s v="['sql', 'python', 'c', 'bigquery', 'redshift']"/>
  </r>
  <r>
    <x v="3"/>
    <s v="Senior Data Engineer"/>
    <s v="Buckhead, GA"/>
    <x v="0"/>
    <x v="0"/>
    <x v="2"/>
    <x v="11898"/>
    <x v="25"/>
    <s v="Capital One"/>
    <s v="['python', 'nosql', 'sql', 'scala', 'java', 'shell', 'mysql', 'redshift', 'snowflake', 'databricks', 'aws', 'azure', 'pyspark', 'airflow', 'hadoop', 'kafka', 'spark', 'splunk', 'jenkins', 'docker']"/>
  </r>
  <r>
    <x v="6"/>
    <s v="Sr Facilities Data Analyst"/>
    <s v="Dallas, TX"/>
    <x v="0"/>
    <x v="0"/>
    <x v="2"/>
    <x v="11899"/>
    <x v="1899"/>
    <s v="Southwest Airlines"/>
    <s v="['sql', 'python', 'r', 'alteryx', 'tableau']"/>
  </r>
  <r>
    <x v="7"/>
    <s v="Staff ML Engineer, Conversion"/>
    <s v="Canada"/>
    <x v="0"/>
    <x v="0"/>
    <x v="23"/>
    <x v="11900"/>
    <x v="43"/>
    <s v="Stripe"/>
    <m/>
  </r>
  <r>
    <x v="1"/>
    <s v="Data Engineer"/>
    <s v="United States"/>
    <x v="0"/>
    <x v="0"/>
    <x v="1"/>
    <x v="11901"/>
    <x v="67"/>
    <s v="Ascendo Resources"/>
    <s v="['sql', 'python', 'azure', 'github']"/>
  </r>
  <r>
    <x v="2"/>
    <s v="Experian Data Analyst Remote / Telecommute Jobs"/>
    <s v="Anywhere"/>
    <x v="0"/>
    <x v="1"/>
    <x v="2"/>
    <x v="11902"/>
    <x v="54"/>
    <s v="Seneca Resources, LLC"/>
    <s v="['aws', 'linux']"/>
  </r>
  <r>
    <x v="0"/>
    <s v="Data Scientist"/>
    <s v="Chantilly, VA"/>
    <x v="0"/>
    <x v="0"/>
    <x v="2"/>
    <x v="11903"/>
    <x v="698"/>
    <s v="Booz Allen Hamilton"/>
    <s v="['r', 'python', 'java', 'sql', 'vba', 'tableau', 'excel']"/>
  </r>
  <r>
    <x v="0"/>
    <s v="Lead Applied Data Scientist (Experience with Media Mix Modeling)"/>
    <s v="Anywhere"/>
    <x v="0"/>
    <x v="1"/>
    <x v="2"/>
    <x v="11904"/>
    <x v="323"/>
    <s v="Civis Analytics"/>
    <s v="['r', 'python', 'sql', 'tableau', 'git']"/>
  </r>
  <r>
    <x v="1"/>
    <s v="Data Engineer"/>
    <s v="Trenton, NJ"/>
    <x v="0"/>
    <x v="0"/>
    <x v="2"/>
    <x v="11905"/>
    <x v="187"/>
    <s v="Endeavor Consulting Group"/>
    <s v="['python', 'r']"/>
  </r>
  <r>
    <x v="1"/>
    <s v="Enterprise Data Architect"/>
    <s v="London, UK"/>
    <x v="0"/>
    <x v="0"/>
    <x v="6"/>
    <x v="11906"/>
    <x v="137"/>
    <s v="ASOS"/>
    <s v="['azure', 'databricks', 'unity']"/>
  </r>
  <r>
    <x v="1"/>
    <s v="Data Engineer"/>
    <s v="Austin, TX"/>
    <x v="0"/>
    <x v="0"/>
    <x v="1"/>
    <x v="11907"/>
    <x v="19"/>
    <s v="Lumicity"/>
    <s v="['python', 'sql', 'aws', 'azure', 'ansible']"/>
  </r>
  <r>
    <x v="1"/>
    <s v="Data Engineer"/>
    <s v="East Pittsburgh, PA"/>
    <x v="0"/>
    <x v="0"/>
    <x v="2"/>
    <x v="11908"/>
    <x v="1900"/>
    <s v="ZENOTIS TECHNOLOGY PVT LTD"/>
    <s v="['python', 'sql', 'oracle', 'pandas', 'numpy', 'airflow', 'jupyter']"/>
  </r>
  <r>
    <x v="2"/>
    <s v="Data Analyst"/>
    <s v="Anywhere"/>
    <x v="0"/>
    <x v="1"/>
    <x v="2"/>
    <x v="11909"/>
    <x v="158"/>
    <s v="Get It Recruit - Information Technology"/>
    <s v="['sql', 'python', 'scala', 'r', 'matlab', 'excel']"/>
  </r>
  <r>
    <x v="1"/>
    <s v="Data Engineering - DIRECTOR - $165k-$175k + bonus + 100% REMOTE"/>
    <s v="Anywhere"/>
    <x v="0"/>
    <x v="1"/>
    <x v="1"/>
    <x v="11910"/>
    <x v="68"/>
    <s v="VIP"/>
    <m/>
  </r>
  <r>
    <x v="2"/>
    <s v="Data Analyst"/>
    <s v="United States"/>
    <x v="0"/>
    <x v="0"/>
    <x v="2"/>
    <x v="11911"/>
    <x v="29"/>
    <s v="Insight Global"/>
    <s v="['sql', 'python', 'react', 'tableau', 'power bi']"/>
  </r>
  <r>
    <x v="1"/>
    <s v="Data Engineer, Product - USDS"/>
    <s v="Mountain View, CA"/>
    <x v="0"/>
    <x v="0"/>
    <x v="1"/>
    <x v="11912"/>
    <x v="978"/>
    <s v="TikTok"/>
    <s v="['sql', 'hadoop', 'spark', 'kafka', 'express']"/>
  </r>
  <r>
    <x v="0"/>
    <s v="Data Scientist, Tiktok Ads-Vertical Solutions"/>
    <s v="Mountain View, CA"/>
    <x v="0"/>
    <x v="0"/>
    <x v="2"/>
    <x v="11913"/>
    <x v="86"/>
    <s v="ByteDance"/>
    <m/>
  </r>
  <r>
    <x v="8"/>
    <s v="Senior Data Scientist"/>
    <s v="Miami, FL"/>
    <x v="0"/>
    <x v="0"/>
    <x v="2"/>
    <x v="11914"/>
    <x v="51"/>
    <s v="X4 Technology"/>
    <s v="['python', 'sql']"/>
  </r>
  <r>
    <x v="1"/>
    <s v="Data Engineer"/>
    <s v="Lisbon, Portugal"/>
    <x v="0"/>
    <x v="0"/>
    <x v="12"/>
    <x v="11915"/>
    <x v="187"/>
    <s v="Defined.ai"/>
    <s v="['python', 'sql', 'nosql', 'azure', 'pyspark', 'airflow', 'hadoop', 'git', 'kubernetes', 'docker']"/>
  </r>
  <r>
    <x v="1"/>
    <s v="Data Engineer"/>
    <s v="Paris, France"/>
    <x v="0"/>
    <x v="0"/>
    <x v="27"/>
    <x v="11916"/>
    <x v="638"/>
    <s v="Numberly"/>
    <s v="['sql', 'mongodb', 'mongodb', 'java', 'scala', 'sql server', 'mysql', 'elasticsearch', 'aws', 'gcp', 'hadoop', 'airflow', 'git']"/>
  </r>
  <r>
    <x v="1"/>
    <s v="SQL Data Engineer (Mid and Senior Level Openings)"/>
    <s v="Anywhere"/>
    <x v="0"/>
    <x v="1"/>
    <x v="1"/>
    <x v="11917"/>
    <x v="1"/>
    <s v="Insight Global"/>
    <s v="['sql', 'python', 'azure', 'pyspark']"/>
  </r>
  <r>
    <x v="6"/>
    <s v="Senior Data Analyst"/>
    <s v="Cedar Rapids, IA"/>
    <x v="0"/>
    <x v="0"/>
    <x v="2"/>
    <x v="11918"/>
    <x v="172"/>
    <s v="Forward Air"/>
    <s v="['vba', 'excel', 'tableau']"/>
  </r>
  <r>
    <x v="6"/>
    <s v="Senior Data Analyst, Credit Policy (Remote)"/>
    <s v="Anywhere"/>
    <x v="0"/>
    <x v="1"/>
    <x v="2"/>
    <x v="11919"/>
    <x v="1"/>
    <s v="Square"/>
    <s v="['sql', 'python', 'c', 'go', 'snowflake', 'databricks', 'flow']"/>
  </r>
  <r>
    <x v="8"/>
    <s v="Senior Data Scientist, Predictive Model"/>
    <s v="Dallas, TX"/>
    <x v="0"/>
    <x v="0"/>
    <x v="1"/>
    <x v="11920"/>
    <x v="294"/>
    <s v="AT&amp;T"/>
    <s v="['python', 'sql']"/>
  </r>
  <r>
    <x v="8"/>
    <s v="Senior Data Scientist"/>
    <s v="Anywhere"/>
    <x v="0"/>
    <x v="1"/>
    <x v="2"/>
    <x v="11921"/>
    <x v="142"/>
    <s v="AirDNA"/>
    <s v="['python', 'sql', 'snowflake', 'pandas', 'scikit-learn', 'pytorch', 'tensorflow', 'pyspark']"/>
  </r>
  <r>
    <x v="2"/>
    <s v="Data Analyst (Civilianization)"/>
    <s v="New York, NY"/>
    <x v="0"/>
    <x v="0"/>
    <x v="2"/>
    <x v="11922"/>
    <x v="337"/>
    <s v="NYC Careers"/>
    <s v="['sql', 'python', 'r', 'power bi', 'excel', 'word', 'powerpoint', 'visio', 'flow']"/>
  </r>
  <r>
    <x v="2"/>
    <s v="Data Analyst - Looker"/>
    <s v="Anywhere"/>
    <x v="0"/>
    <x v="1"/>
    <x v="2"/>
    <x v="11923"/>
    <x v="57"/>
    <s v="Hays"/>
    <s v="['sql', 'mongodb', 'mongodb', 'postgresql', 'looker']"/>
  </r>
  <r>
    <x v="2"/>
    <s v="Data Analyst |Training|"/>
    <s v="Ithaca, NY"/>
    <x v="0"/>
    <x v="0"/>
    <x v="2"/>
    <x v="11924"/>
    <x v="1901"/>
    <s v="PCS GLOBAL TECH"/>
    <s v="['sql', 'javascript', 'sas', 'sas', 'excel', 'spss']"/>
  </r>
  <r>
    <x v="1"/>
    <s v="Lead Data Engineer - Remote"/>
    <s v="Buffalo, NY"/>
    <x v="0"/>
    <x v="0"/>
    <x v="1"/>
    <x v="11925"/>
    <x v="952"/>
    <s v="Delaware North"/>
    <s v="['python', 'mongodb', 'mongodb', 'javascript', 'nosql', 'postgresql', 'mysql', 'redshift', 'databricks', 'airflow', 'django']"/>
  </r>
  <r>
    <x v="0"/>
    <s v="Data Scientist- TikTok Ads, Ads Targeting, Auction and Delivery"/>
    <s v="Mountain View, CA"/>
    <x v="0"/>
    <x v="0"/>
    <x v="2"/>
    <x v="11926"/>
    <x v="86"/>
    <s v="ByteDance"/>
    <s v="['python', 'sql', 'scala']"/>
  </r>
  <r>
    <x v="5"/>
    <s v="BI Developer"/>
    <s v="Sin El Fil, Lebanon"/>
    <x v="0"/>
    <x v="0"/>
    <x v="97"/>
    <x v="11927"/>
    <x v="36"/>
    <s v="GlobeMed Group"/>
    <s v="['qlik']"/>
  </r>
  <r>
    <x v="1"/>
    <s v="Data Engineer"/>
    <s v="Latham, NY"/>
    <x v="0"/>
    <x v="0"/>
    <x v="2"/>
    <x v="11928"/>
    <x v="17"/>
    <s v="Robert Half"/>
    <s v="['databricks', 'snowflake']"/>
  </r>
  <r>
    <x v="8"/>
    <s v="Senior Data Scientist"/>
    <s v="Arlington, VA"/>
    <x v="0"/>
    <x v="0"/>
    <x v="2"/>
    <x v="11929"/>
    <x v="78"/>
    <s v="Robert Half"/>
    <s v="['python', 'r', 'scala', 'sql', 'cassandra', 'azure', 'hadoop', 'spark', 'tableau']"/>
  </r>
  <r>
    <x v="2"/>
    <s v="Sr. HR Data Analyst - hybrid"/>
    <s v="White Plains, NY"/>
    <x v="0"/>
    <x v="0"/>
    <x v="2"/>
    <x v="11930"/>
    <x v="17"/>
    <s v="TAL Healthcare"/>
    <m/>
  </r>
  <r>
    <x v="0"/>
    <s v="Data Scientist"/>
    <s v="West Logan, WV"/>
    <x v="0"/>
    <x v="0"/>
    <x v="2"/>
    <x v="11931"/>
    <x v="1510"/>
    <s v="Leidos"/>
    <s v="['python', 'sql', 'postgresql', 'oracle', 'tableau', 'excel', 'github', 'jira']"/>
  </r>
  <r>
    <x v="1"/>
    <s v="Data Engineer"/>
    <s v="Anywhere"/>
    <x v="0"/>
    <x v="1"/>
    <x v="2"/>
    <x v="11932"/>
    <x v="93"/>
    <s v="Get It Recruit - Information Technology"/>
    <s v="['python', 'r', 'mysql', 'sqlite', 'oracle']"/>
  </r>
  <r>
    <x v="0"/>
    <s v="Data Scientist"/>
    <s v="Houston, TX"/>
    <x v="1"/>
    <x v="0"/>
    <x v="1"/>
    <x v="11933"/>
    <x v="6"/>
    <s v="HonorVet Technologies"/>
    <m/>
  </r>
  <r>
    <x v="1"/>
    <s v="Big Data Engineer"/>
    <s v="Oak Brook, IL"/>
    <x v="0"/>
    <x v="0"/>
    <x v="2"/>
    <x v="11934"/>
    <x v="17"/>
    <s v="Robert Half"/>
    <s v="['sql', 'flow']"/>
  </r>
  <r>
    <x v="2"/>
    <s v="Data management Consultant / Power BI"/>
    <s v="Geneva, Switzerland"/>
    <x v="0"/>
    <x v="0"/>
    <x v="45"/>
    <x v="11935"/>
    <x v="137"/>
    <s v="Talan"/>
    <s v="['power bi']"/>
  </r>
  <r>
    <x v="0"/>
    <s v="Data Science Leader, Recommendation &amp; TikTok Ecosystem"/>
    <s v="San Jose, CA"/>
    <x v="0"/>
    <x v="0"/>
    <x v="2"/>
    <x v="11936"/>
    <x v="823"/>
    <s v="TikTok"/>
    <s v="['sql', 'python', 'r']"/>
  </r>
  <r>
    <x v="0"/>
    <s v="Director of Data Science, Biostatistics ($260k)"/>
    <s v="Anywhere"/>
    <x v="0"/>
    <x v="1"/>
    <x v="2"/>
    <x v="11937"/>
    <x v="112"/>
    <s v="Averity"/>
    <s v="['sas', 'sas']"/>
  </r>
  <r>
    <x v="0"/>
    <s v="Data Scientist : Advisor"/>
    <s v="Anywhere"/>
    <x v="0"/>
    <x v="1"/>
    <x v="1"/>
    <x v="11938"/>
    <x v="173"/>
    <s v="Jack Henry"/>
    <s v="['python', 'sql', 'shell', 'r', 'matlab', 'java', 'c#', 'dynamodb', 'azure', 'gcp', 'spark', 'hadoop', 'pyspark']"/>
  </r>
  <r>
    <x v="0"/>
    <s v="Data Scientist, Risk Data Mining"/>
    <s v="San Jose, CA"/>
    <x v="0"/>
    <x v="0"/>
    <x v="2"/>
    <x v="11939"/>
    <x v="1902"/>
    <s v="TikTok"/>
    <s v="['sql', 'r', 'python']"/>
  </r>
  <r>
    <x v="0"/>
    <s v="Data Scientist"/>
    <s v="Anywhere"/>
    <x v="0"/>
    <x v="1"/>
    <x v="1"/>
    <x v="11940"/>
    <x v="71"/>
    <s v="Premier Group Recruitment"/>
    <s v="['python', 'aws', 'pandas', 'numpy']"/>
  </r>
  <r>
    <x v="1"/>
    <s v="Data Engineer"/>
    <s v="Anywhere"/>
    <x v="0"/>
    <x v="1"/>
    <x v="2"/>
    <x v="11941"/>
    <x v="85"/>
    <s v="zenapse"/>
    <s v="['neo4j', 'kafka']"/>
  </r>
  <r>
    <x v="1"/>
    <s v="Senior Software Engineer / Data Engineer, Golang"/>
    <s v="Anywhere"/>
    <x v="0"/>
    <x v="1"/>
    <x v="9"/>
    <x v="11942"/>
    <x v="1"/>
    <s v="Chainlink Labs"/>
    <s v="['golang', 'typescript', 'solidity', 'oracle', 'aws', 'kafka', 'node', 'terraform', 'twilio']"/>
  </r>
  <r>
    <x v="1"/>
    <s v="Data Engineer (Python)"/>
    <s v="New York, NY"/>
    <x v="0"/>
    <x v="0"/>
    <x v="2"/>
    <x v="11943"/>
    <x v="59"/>
    <s v="Reload Search Ltd"/>
    <s v="['python', 'sql', 'kafka']"/>
  </r>
  <r>
    <x v="0"/>
    <s v="Data Scientist"/>
    <s v="Anywhere"/>
    <x v="0"/>
    <x v="1"/>
    <x v="2"/>
    <x v="11944"/>
    <x v="840"/>
    <s v="Recro LLC"/>
    <s v="['sheets']"/>
  </r>
  <r>
    <x v="6"/>
    <s v="Senior Data Analyst"/>
    <s v="Anywhere"/>
    <x v="0"/>
    <x v="1"/>
    <x v="2"/>
    <x v="11945"/>
    <x v="31"/>
    <s v="Staffosaurus"/>
    <s v="['power bi']"/>
  </r>
  <r>
    <x v="1"/>
    <s v="Lead Data Engineer"/>
    <s v="Atlanta, GA"/>
    <x v="0"/>
    <x v="0"/>
    <x v="2"/>
    <x v="11946"/>
    <x v="23"/>
    <s v="Robert Half"/>
    <s v="['java', 'sql', 'go', 'azure', 'snowflake', 'kafka', 'hadoop', 'spark', 'kubernetes', 'jira']"/>
  </r>
  <r>
    <x v="2"/>
    <s v="Client Data Analytics Manager"/>
    <s v="Georgia"/>
    <x v="0"/>
    <x v="0"/>
    <x v="2"/>
    <x v="11947"/>
    <x v="122"/>
    <s v="JCW"/>
    <s v="['sql', 'tableau']"/>
  </r>
  <r>
    <x v="2"/>
    <s v="Data Analyst"/>
    <s v="Long Beach, CA"/>
    <x v="0"/>
    <x v="0"/>
    <x v="2"/>
    <x v="11948"/>
    <x v="1903"/>
    <s v="Molina Healthcare"/>
    <m/>
  </r>
  <r>
    <x v="0"/>
    <s v="Data  Analyst/Data Scientist Remote / Telecommute Jobs"/>
    <s v="Anywhere"/>
    <x v="0"/>
    <x v="1"/>
    <x v="2"/>
    <x v="11949"/>
    <x v="54"/>
    <s v="Integrity Consulting Engineering &amp; Security Solutions LLC"/>
    <s v="['hadoop', 'spark']"/>
  </r>
  <r>
    <x v="2"/>
    <s v="Expert Modeling, Simulation and Analysis Engineer/Data Analyst"/>
    <s v="Springfield, VA"/>
    <x v="0"/>
    <x v="0"/>
    <x v="2"/>
    <x v="11950"/>
    <x v="153"/>
    <s v="Peraton"/>
    <s v="['c', 'sql', 'r', 'visual basic', 'python']"/>
  </r>
  <r>
    <x v="7"/>
    <s v="Senior Machine Learning Engineer"/>
    <s v="Toronto, ON, Canada"/>
    <x v="0"/>
    <x v="0"/>
    <x v="23"/>
    <x v="11951"/>
    <x v="188"/>
    <s v="GeoComply"/>
    <s v="['python', 'sql', 'databricks', 'spark', 'mxnet']"/>
  </r>
  <r>
    <x v="1"/>
    <s v="AWS Data Engineer"/>
    <s v="Chantilly, VA"/>
    <x v="0"/>
    <x v="0"/>
    <x v="2"/>
    <x v="11952"/>
    <x v="79"/>
    <s v="Seneca Resources"/>
    <s v="['python', 'scala', 'aws', 'redshift', 'oracle', 'power bi', 'tableau', 'flow']"/>
  </r>
  <r>
    <x v="2"/>
    <s v="Logistics Quality Control Data Analyst"/>
    <s v="Los Angeles, CA"/>
    <x v="0"/>
    <x v="0"/>
    <x v="2"/>
    <x v="11953"/>
    <x v="1904"/>
    <s v="TikTok"/>
    <s v="['sql', 'excel', 'tableau']"/>
  </r>
  <r>
    <x v="1"/>
    <s v="Data Engineer"/>
    <s v="South Africa"/>
    <x v="0"/>
    <x v="0"/>
    <x v="14"/>
    <x v="11954"/>
    <x v="150"/>
    <s v="JUMO"/>
    <s v="['python', 'sql', 'mongodb', 'mongodb', 'scala', 'java', 'cassandra', 'dynamodb', 'mysql', 'postgresql', 'sql server', 'aws', 'redshift', 'spark', 'kafka', 'airflow', 'hadoop', 'linux', 'tableau', 'looker', 'docker', 'kubernetes']"/>
  </r>
  <r>
    <x v="1"/>
    <s v="Sr. Data Engineer"/>
    <s v="New York, NY"/>
    <x v="0"/>
    <x v="0"/>
    <x v="2"/>
    <x v="11955"/>
    <x v="67"/>
    <s v="ApTask"/>
    <s v="['sql', 'python', 'shell', 'sql server', 'azure', 'oracle', 'snowflake', 'airflow']"/>
  </r>
  <r>
    <x v="1"/>
    <s v="Data Engineer"/>
    <s v="Anywhere"/>
    <x v="0"/>
    <x v="1"/>
    <x v="2"/>
    <x v="11956"/>
    <x v="89"/>
    <s v="hackajob"/>
    <s v="['python', 'sql', 'postgresql', 'databricks', 'aws', 'spark']"/>
  </r>
  <r>
    <x v="8"/>
    <s v="Senior Data Scientist, TikTok Analytics"/>
    <s v="San Jose, CA"/>
    <x v="0"/>
    <x v="0"/>
    <x v="2"/>
    <x v="11957"/>
    <x v="183"/>
    <s v="TikTok"/>
    <s v="['sql', 'python', 'r']"/>
  </r>
  <r>
    <x v="6"/>
    <s v="Data Quality Senior Lead Analyst - SVP"/>
    <s v="Tampa, FL"/>
    <x v="0"/>
    <x v="0"/>
    <x v="2"/>
    <x v="11958"/>
    <x v="1905"/>
    <s v="Citi"/>
    <s v="['sql']"/>
  </r>
  <r>
    <x v="2"/>
    <s v="Data Analyst - Tiktok Ads and Monetization Products"/>
    <s v="Mountain View, CA"/>
    <x v="0"/>
    <x v="0"/>
    <x v="2"/>
    <x v="11959"/>
    <x v="68"/>
    <s v="ByteDance"/>
    <s v="['sql', 'php', 'python', 'perl', 'tableau']"/>
  </r>
  <r>
    <x v="2"/>
    <s v="Data Analyst"/>
    <s v="New York, NY"/>
    <x v="0"/>
    <x v="0"/>
    <x v="2"/>
    <x v="11960"/>
    <x v="103"/>
    <s v="Harnham"/>
    <s v="['sql', 'python', 'r', 'tableau']"/>
  </r>
  <r>
    <x v="1"/>
    <s v="Junior Data Engineer"/>
    <s v="Fort Worth, TX"/>
    <x v="0"/>
    <x v="0"/>
    <x v="2"/>
    <x v="11961"/>
    <x v="53"/>
    <s v="System Soft Technologies"/>
    <s v="['sql', 'python', 'aws', 'snowflake']"/>
  </r>
  <r>
    <x v="0"/>
    <s v="Data Scientist (Behavioral Health Claims Analysis)-Columbia Maryland"/>
    <s v="Columbia, MD"/>
    <x v="0"/>
    <x v="0"/>
    <x v="2"/>
    <x v="11962"/>
    <x v="17"/>
    <s v="Internet of Things LLC"/>
    <s v="['sql', 'python', 'r']"/>
  </r>
  <r>
    <x v="2"/>
    <s v="Manager, Data Analytics (Bioscience) - Remote"/>
    <s v="Anywhere"/>
    <x v="0"/>
    <x v="1"/>
    <x v="2"/>
    <x v="11963"/>
    <x v="125"/>
    <s v="Lonza"/>
    <s v="['python', 'power bi']"/>
  </r>
  <r>
    <x v="8"/>
    <s v="Senior Data Scientist"/>
    <s v="Anywhere"/>
    <x v="0"/>
    <x v="1"/>
    <x v="2"/>
    <x v="11964"/>
    <x v="18"/>
    <s v="Get It Recruit - Information Technology"/>
    <s v="['python', 'opencv']"/>
  </r>
  <r>
    <x v="6"/>
    <s v="Senior Business Data Analyst"/>
    <s v="Hartford, CT"/>
    <x v="0"/>
    <x v="0"/>
    <x v="2"/>
    <x v="11965"/>
    <x v="1906"/>
    <s v="The Hartford"/>
    <s v="['sql', 'aws', 'snowflake', 'tableau']"/>
  </r>
  <r>
    <x v="8"/>
    <s v="Senior Data Scientist"/>
    <s v="Houston, TX"/>
    <x v="0"/>
    <x v="0"/>
    <x v="1"/>
    <x v="11966"/>
    <x v="51"/>
    <s v="X4 Technology"/>
    <s v="['sql', 'python', 'aws', 'snowflake', 'scikit-learn']"/>
  </r>
  <r>
    <x v="2"/>
    <s v="Data Analyst"/>
    <s v="Plano, TX"/>
    <x v="0"/>
    <x v="0"/>
    <x v="2"/>
    <x v="11967"/>
    <x v="234"/>
    <s v="TJI"/>
    <s v="['vba', 'sql', 'python', 'excel']"/>
  </r>
  <r>
    <x v="2"/>
    <s v="Data Analyst"/>
    <s v="Anywhere"/>
    <x v="0"/>
    <x v="1"/>
    <x v="2"/>
    <x v="11968"/>
    <x v="610"/>
    <s v="Get It Recruit - Information Technology"/>
    <s v="['javascript', 'node.js']"/>
  </r>
  <r>
    <x v="1"/>
    <s v="Data Engineer"/>
    <s v="Beirut, Lebanon"/>
    <x v="0"/>
    <x v="0"/>
    <x v="97"/>
    <x v="11969"/>
    <x v="187"/>
    <s v="AlGooru"/>
    <s v="['sas', 'sas', 'excel', 'spss']"/>
  </r>
  <r>
    <x v="0"/>
    <s v="Research Assoc Data Scientist - Tatonetti Lab - Data-Driven..."/>
    <s v="West Hollywood, CA"/>
    <x v="0"/>
    <x v="0"/>
    <x v="2"/>
    <x v="11970"/>
    <x v="47"/>
    <s v="CEDARS-SINAI"/>
    <s v="['r', 'python', 'sql', 'windows', 'excel', 'outlook', 'powerpoint', 'word', 'github']"/>
  </r>
  <r>
    <x v="2"/>
    <s v="Data Analyst - Business Intelligence"/>
    <s v="Bangkok, Thailand"/>
    <x v="0"/>
    <x v="0"/>
    <x v="25"/>
    <x v="11762"/>
    <x v="46"/>
    <s v="Sertis"/>
    <s v="['sql', 'tableau', 'qlik']"/>
  </r>
  <r>
    <x v="2"/>
    <s v="Market Data Management/Administration"/>
    <s v="Porto, Portugal"/>
    <x v="0"/>
    <x v="0"/>
    <x v="12"/>
    <x v="11971"/>
    <x v="41"/>
    <s v="Natixis in Portugal"/>
    <m/>
  </r>
  <r>
    <x v="7"/>
    <s v="AI Solution Architect (Pre-sales)"/>
    <s v="United States"/>
    <x v="0"/>
    <x v="0"/>
    <x v="2"/>
    <x v="11972"/>
    <x v="333"/>
    <s v="C3.ai"/>
    <s v="['javascript', 'python', 'aws', 'azure', 'databricks', 'hadoop', 'datarobot', 'kubernetes']"/>
  </r>
  <r>
    <x v="0"/>
    <s v="Data Scientist"/>
    <s v="Weatherby Lake, MO"/>
    <x v="0"/>
    <x v="0"/>
    <x v="1"/>
    <x v="11973"/>
    <x v="122"/>
    <s v="Fortis Grex"/>
    <s v="['python', 'sql', 'mongodb', 'mongodb', 'php', 'postgresql', 'mysql', 'azure', 'aws', 'react', 'asp.net', 'laravel', 'linux']"/>
  </r>
  <r>
    <x v="0"/>
    <s v="Data Scientist"/>
    <s v="Anywhere"/>
    <x v="0"/>
    <x v="1"/>
    <x v="2"/>
    <x v="11974"/>
    <x v="348"/>
    <s v="C.H. Robinson"/>
    <s v="['python', 'r', 'sql', 'azure', 'snowflake', 'airflow', 'django', 'fastapi', 'docker', 'kubernetes']"/>
  </r>
  <r>
    <x v="0"/>
    <s v="Data Scientist (Remote)"/>
    <s v="Anywhere"/>
    <x v="0"/>
    <x v="1"/>
    <x v="2"/>
    <x v="11975"/>
    <x v="227"/>
    <s v="Mynd"/>
    <s v="['sql', 'python', 'r', 'snowflake', 'aws', 'redshift']"/>
  </r>
  <r>
    <x v="1"/>
    <s v="NiFi Dataflow Developer / Data Engineer"/>
    <s v="Anywhere"/>
    <x v="0"/>
    <x v="1"/>
    <x v="2"/>
    <x v="11976"/>
    <x v="33"/>
    <s v="STEPS"/>
    <m/>
  </r>
  <r>
    <x v="5"/>
    <s v="BI Developer"/>
    <s v="Mauritius"/>
    <x v="0"/>
    <x v="0"/>
    <x v="30"/>
    <x v="11977"/>
    <x v="1150"/>
    <s v="Ocorian"/>
    <s v="['sql', 'sql server', 'ssis', 'ssrs', 'power bi']"/>
  </r>
  <r>
    <x v="6"/>
    <s v="Senior Data Analyst - Healthcare Data Transformation!"/>
    <s v="Schenectady, NY"/>
    <x v="0"/>
    <x v="0"/>
    <x v="2"/>
    <x v="11978"/>
    <x v="57"/>
    <s v="Alliance for Better Health, LLC"/>
    <s v="['sql', 'sas', 'sas', 'python', 'javascript', 'ruby', 'ruby', 'r', 'azure', 'power bi', 'tableau', 'excel']"/>
  </r>
  <r>
    <x v="2"/>
    <s v="Senior Archibus Space Management Planner / Data Analyst"/>
    <s v="Washington, DC"/>
    <x v="0"/>
    <x v="0"/>
    <x v="2"/>
    <x v="11979"/>
    <x v="122"/>
    <s v="Aleto, Inc."/>
    <s v="['vba', 'excel', 'flow']"/>
  </r>
  <r>
    <x v="0"/>
    <s v="Data Scientist - Network Analysis and Targeted Manipulation (NATM..."/>
    <s v="Mountain View, CA"/>
    <x v="0"/>
    <x v="0"/>
    <x v="2"/>
    <x v="11980"/>
    <x v="485"/>
    <s v="TikTok"/>
    <s v="['python', 'ruby', 'ruby', 'java', 'powershell', 'r', 'matlab', 'sql', 'jupyter', 'spark', 'express', 'excel', 'terminal']"/>
  </r>
  <r>
    <x v="0"/>
    <s v="Lead Data Scientist"/>
    <s v="Anywhere"/>
    <x v="0"/>
    <x v="1"/>
    <x v="2"/>
    <x v="11981"/>
    <x v="68"/>
    <s v="Acceler8 Talent"/>
    <s v="['python', 'aws']"/>
  </r>
  <r>
    <x v="3"/>
    <s v="Senior Cloud Data Engineer"/>
    <s v="Washington, DC"/>
    <x v="0"/>
    <x v="0"/>
    <x v="2"/>
    <x v="11982"/>
    <x v="1298"/>
    <s v="Publicis Groupe"/>
    <s v="['scala', 'python', 'aws', 'oracle', 'databricks', 'spark', 'airflow', 'kubernetes']"/>
  </r>
  <r>
    <x v="1"/>
    <s v="Big Data Engineer"/>
    <s v="Los Angeles, CA"/>
    <x v="0"/>
    <x v="0"/>
    <x v="2"/>
    <x v="11983"/>
    <x v="28"/>
    <s v="Robert Half"/>
    <s v="['sql', 'azure', 'databricks']"/>
  </r>
  <r>
    <x v="3"/>
    <s v="Senior Data Engineer, TikTok Multimedia"/>
    <s v="Seattle, WA"/>
    <x v="0"/>
    <x v="0"/>
    <x v="2"/>
    <x v="11984"/>
    <x v="975"/>
    <s v="TikTok"/>
    <s v="['sql', 'python', 'go', 'c++', 'hadoop', 'spark']"/>
  </r>
  <r>
    <x v="0"/>
    <s v="Data Scientist – US Remote"/>
    <s v="Anywhere"/>
    <x v="0"/>
    <x v="1"/>
    <x v="1"/>
    <x v="11985"/>
    <x v="94"/>
    <s v="Goldstone Partners, Inc."/>
    <s v="['sql', 'python', 'r']"/>
  </r>
  <r>
    <x v="2"/>
    <s v="Data Services Lead Analyst"/>
    <s v="Seffner, FL"/>
    <x v="0"/>
    <x v="0"/>
    <x v="2"/>
    <x v="11986"/>
    <x v="831"/>
    <s v="Citi"/>
    <m/>
  </r>
  <r>
    <x v="3"/>
    <s v="Senior Data Engineer - Remote"/>
    <s v="Anywhere"/>
    <x v="0"/>
    <x v="1"/>
    <x v="2"/>
    <x v="11987"/>
    <x v="19"/>
    <s v="Engtal"/>
    <s v="['sql', 'python', 'nosql', 'sql server', 'azure', 'aws', 'databricks', 'snowflake', 'redshift', 'spark', 'kafka', 'tableau', 'ssrs', 'github', 'gitlab', 'jira']"/>
  </r>
  <r>
    <x v="0"/>
    <s v="Staff Data Scientist, Player Experience, Core Games"/>
    <s v="Anywhere"/>
    <x v="0"/>
    <x v="1"/>
    <x v="2"/>
    <x v="11988"/>
    <x v="71"/>
    <s v="2K"/>
    <s v="['python', 'r', 'sql', 'nosql', 'spark', 'tableau']"/>
  </r>
  <r>
    <x v="2"/>
    <s v="Data Analyst - Game Operations"/>
    <s v="Canada"/>
    <x v="0"/>
    <x v="0"/>
    <x v="23"/>
    <x v="11989"/>
    <x v="94"/>
    <s v="HoYoverse"/>
    <m/>
  </r>
  <r>
    <x v="1"/>
    <s v="Data Engineering Manager"/>
    <s v="Rijeka, Croatia"/>
    <x v="0"/>
    <x v="0"/>
    <x v="19"/>
    <x v="11990"/>
    <x v="150"/>
    <s v="iOLAP"/>
    <s v="['python', 'sql', 'aws']"/>
  </r>
  <r>
    <x v="7"/>
    <s v="Middle/Senior MLOps Engineer"/>
    <s v="Bulgaria"/>
    <x v="0"/>
    <x v="0"/>
    <x v="15"/>
    <x v="11991"/>
    <x v="763"/>
    <s v="Exadel"/>
    <s v="['python', 'powershell', 'sql', 'azure', 'databricks', 'pandas', 'tensorflow', 'pytorch', 'airflow', 'terraform']"/>
  </r>
  <r>
    <x v="2"/>
    <s v="Data Analyst"/>
    <s v="Anywhere"/>
    <x v="0"/>
    <x v="1"/>
    <x v="2"/>
    <x v="11992"/>
    <x v="94"/>
    <s v="Starr And Associates LLC"/>
    <s v="['sql', 'r', 'python', 'excel', 'tableau', 'qlik']"/>
  </r>
  <r>
    <x v="0"/>
    <s v="Data Scientist (Epidemiology and Information Management Sciences)"/>
    <s v="La Jolla, CA"/>
    <x v="0"/>
    <x v="0"/>
    <x v="2"/>
    <x v="11993"/>
    <x v="915"/>
    <s v="Leidos"/>
    <s v="['sas', 'sas', 'r', 'spss']"/>
  </r>
  <r>
    <x v="2"/>
    <s v="Manager, Provincial Data Management"/>
    <s v="South Africa"/>
    <x v="0"/>
    <x v="0"/>
    <x v="14"/>
    <x v="11994"/>
    <x v="1150"/>
    <s v="Standard Bank Group"/>
    <m/>
  </r>
  <r>
    <x v="6"/>
    <s v="TikTok Live Ecosystem Data Analyst / Sr Data Analyst, LIVE - USDS"/>
    <s v="Los Angeles, CA"/>
    <x v="0"/>
    <x v="0"/>
    <x v="2"/>
    <x v="11995"/>
    <x v="109"/>
    <s v="TikTok"/>
    <s v="['sql', 'express']"/>
  </r>
  <r>
    <x v="2"/>
    <s v="Data Analyst"/>
    <s v="Alpharetta, GA"/>
    <x v="0"/>
    <x v="0"/>
    <x v="2"/>
    <x v="11996"/>
    <x v="91"/>
    <s v="Influential Commerce"/>
    <s v="['sql', 'python', 'vba', 'tableau', 'power bi']"/>
  </r>
  <r>
    <x v="1"/>
    <s v="Data Engineer (Python) - Territory Innovation"/>
    <s v="India"/>
    <x v="0"/>
    <x v="0"/>
    <x v="7"/>
    <x v="11997"/>
    <x v="800"/>
    <s v="Gartner"/>
    <s v="['python', 'sql', 'html', 'aws', 'pandas', 'django', 'flask', 'fastapi']"/>
  </r>
  <r>
    <x v="0"/>
    <s v="Data Scientist"/>
    <s v="Belmar, NJ"/>
    <x v="0"/>
    <x v="0"/>
    <x v="2"/>
    <x v="11998"/>
    <x v="67"/>
    <s v="Trinity Solar Careers"/>
    <m/>
  </r>
  <r>
    <x v="2"/>
    <s v="Data Analyst, Go Live"/>
    <s v="New York, NY"/>
    <x v="0"/>
    <x v="0"/>
    <x v="2"/>
    <x v="11999"/>
    <x v="17"/>
    <s v="Riskified"/>
    <s v="['sql', 'r', 'python', 'go']"/>
  </r>
  <r>
    <x v="1"/>
    <s v="Sr. Data Engineer - Local to TX Only"/>
    <s v="Houston, TX"/>
    <x v="0"/>
    <x v="0"/>
    <x v="2"/>
    <x v="12000"/>
    <x v="122"/>
    <s v="Mphasis"/>
    <s v="['sql', 'python', 'aws', 'databricks', 'spark']"/>
  </r>
  <r>
    <x v="7"/>
    <s v="Machine Learning Engineer"/>
    <s v="Canada"/>
    <x v="0"/>
    <x v="0"/>
    <x v="23"/>
    <x v="12001"/>
    <x v="188"/>
    <s v="Block"/>
    <s v="['go', 'databricks', 'aws', 'pytorch', 'tensorflow']"/>
  </r>
  <r>
    <x v="0"/>
    <s v="Data Scientist"/>
    <s v="Anywhere"/>
    <x v="0"/>
    <x v="1"/>
    <x v="2"/>
    <x v="12002"/>
    <x v="56"/>
    <s v="Evoke Consulting, LLC"/>
    <s v="['r', 'python', 'scala', 'tableau', 'power bi']"/>
  </r>
  <r>
    <x v="2"/>
    <s v="Data Analyst"/>
    <s v="Austin, TX"/>
    <x v="0"/>
    <x v="0"/>
    <x v="2"/>
    <x v="12003"/>
    <x v="39"/>
    <s v="Get It Recruit - Information Technology"/>
    <s v="['sql', 'python', 'excel', 'tableau', 'word', 'powerpoint', 'outlook']"/>
  </r>
  <r>
    <x v="0"/>
    <s v="Data Scientist"/>
    <s v="Dayton, OH"/>
    <x v="1"/>
    <x v="0"/>
    <x v="2"/>
    <x v="12004"/>
    <x v="67"/>
    <s v="Insight Global"/>
    <s v="['python', 'r', 'numpy', 'pandas', 'seaborn']"/>
  </r>
  <r>
    <x v="1"/>
    <s v="BigData DevOps Engineer"/>
    <s v="Hyderabad, Telangana, India"/>
    <x v="0"/>
    <x v="0"/>
    <x v="7"/>
    <x v="12005"/>
    <x v="36"/>
    <s v="Experian"/>
    <s v="['shell', 'aws', 'azure', 'vmware', 'hadoop', 'spark', 'kafka', 'linux', 'redhat', 'yarn', 'ansible', 'puppet', 'chef', 'terraform']"/>
  </r>
  <r>
    <x v="2"/>
    <s v="SQL Data Analyst"/>
    <s v="Fort Worth, TX"/>
    <x v="0"/>
    <x v="0"/>
    <x v="2"/>
    <x v="12006"/>
    <x v="1907"/>
    <s v="Remis America"/>
    <s v="['sql', 'vba', 'windows', 'outlook', 'ssis', 'ssrs', 'ms access', 'word', 'excel', 'powerpoint']"/>
  </r>
  <r>
    <x v="2"/>
    <s v="Data Analyst"/>
    <s v="New York, NY"/>
    <x v="0"/>
    <x v="0"/>
    <x v="2"/>
    <x v="12007"/>
    <x v="735"/>
    <s v="NYC ADMIN TRIALS AND HEARINGS"/>
    <s v="['sql', 'r', 'go', 'tableau']"/>
  </r>
  <r>
    <x v="3"/>
    <s v="Senior Data Engineer"/>
    <s v="Kyiv, Ukraine"/>
    <x v="0"/>
    <x v="0"/>
    <x v="33"/>
    <x v="12008"/>
    <x v="187"/>
    <s v="Raiffeisen Bank Ukraine"/>
    <s v="['python', 'aws', 'azure', 'react', 'kafka', 'pyspark', 'spark', 'airflow', 'flow']"/>
  </r>
  <r>
    <x v="0"/>
    <s v="Data Scientist 2"/>
    <s v="Fort Meade, MD"/>
    <x v="0"/>
    <x v="0"/>
    <x v="2"/>
    <x v="12009"/>
    <x v="8"/>
    <s v="Wyetech"/>
    <s v="['python']"/>
  </r>
  <r>
    <x v="5"/>
    <s v="Senior Computer Vision Tools Engineer"/>
    <s v="Montreal, QC, Canada"/>
    <x v="0"/>
    <x v="0"/>
    <x v="23"/>
    <x v="12010"/>
    <x v="164"/>
    <s v="Hinge Health"/>
    <s v="['python', 'c#', 'c++', 'sql', 'graphql', 'unity', 'unreal']"/>
  </r>
  <r>
    <x v="6"/>
    <s v="Sr Analyst, Data Analytics"/>
    <s v="United States"/>
    <x v="0"/>
    <x v="0"/>
    <x v="2"/>
    <x v="12011"/>
    <x v="216"/>
    <s v="Royal Caribbean Group"/>
    <s v="['sql', 'sas', 'sas', 'sql server', 'db2', 'oracle', 'azure', 'databricks', 'unix', 'power bi']"/>
  </r>
  <r>
    <x v="1"/>
    <s v="Data Engineer"/>
    <s v="Pennsylvania"/>
    <x v="0"/>
    <x v="0"/>
    <x v="2"/>
    <x v="12012"/>
    <x v="71"/>
    <s v="hackajob"/>
    <s v="['java', 'python', 'sql', 'azure', 'databricks', 'snowflake', 'spark', 'power bi', 'jira', 'confluence']"/>
  </r>
  <r>
    <x v="2"/>
    <s v="REMOTE Director of Data Analytics"/>
    <s v="Anywhere"/>
    <x v="0"/>
    <x v="1"/>
    <x v="2"/>
    <x v="12013"/>
    <x v="68"/>
    <s v="A-Line Staffing Solutions"/>
    <s v="['sql', 'python', 'azure']"/>
  </r>
  <r>
    <x v="2"/>
    <s v="Financial Data Analyst"/>
    <s v="Ballerup, Denmark"/>
    <x v="0"/>
    <x v="0"/>
    <x v="5"/>
    <x v="12014"/>
    <x v="137"/>
    <s v="Nets"/>
    <s v="['sap']"/>
  </r>
  <r>
    <x v="2"/>
    <s v="Data Architect"/>
    <s v="Colombia"/>
    <x v="0"/>
    <x v="0"/>
    <x v="32"/>
    <x v="12015"/>
    <x v="52"/>
    <s v="Kyndryl"/>
    <s v="['go', 'nosql', 'python', 'java', 'scala', 'sql', 'databricks', 'aws', 'hadoop', 'spark']"/>
  </r>
  <r>
    <x v="2"/>
    <s v="Business Data Analyst"/>
    <s v="New York, NY"/>
    <x v="0"/>
    <x v="0"/>
    <x v="2"/>
    <x v="12016"/>
    <x v="16"/>
    <s v="MetroPlusHealth"/>
    <s v="['vba', 'sql', 'excel']"/>
  </r>
  <r>
    <x v="0"/>
    <s v="Principal Data Scientist"/>
    <s v="Westlake, TX"/>
    <x v="0"/>
    <x v="0"/>
    <x v="1"/>
    <x v="12017"/>
    <x v="84"/>
    <s v="Fidelity Investments"/>
    <s v="['python', 'sql', 'r', 'go', 'aws', 'azure', 'spark', 'tensorflow', 'pytorch']"/>
  </r>
  <r>
    <x v="2"/>
    <s v="Data Analyst"/>
    <s v="Fall River, MA"/>
    <x v="0"/>
    <x v="0"/>
    <x v="2"/>
    <x v="12018"/>
    <x v="99"/>
    <s v="Catholic Social Services of Fall River, Inc."/>
    <s v="['python', 'css', 'powerpoint', 'excel', 'word', 'tableau']"/>
  </r>
  <r>
    <x v="1"/>
    <s v="Sr. Data Engineer"/>
    <s v="United States"/>
    <x v="0"/>
    <x v="0"/>
    <x v="2"/>
    <x v="12019"/>
    <x v="34"/>
    <s v="Purpose Financial"/>
    <s v="['sql', 'nosql', 'python', 'go', 'snowflake', 'aws']"/>
  </r>
  <r>
    <x v="5"/>
    <s v="Integration/Interface Analyst"/>
    <s v="Anywhere"/>
    <x v="0"/>
    <x v="1"/>
    <x v="2"/>
    <x v="12020"/>
    <x v="2"/>
    <s v="Tech Soft Inc"/>
    <s v="['sql', 'oracle', 'sap']"/>
  </r>
  <r>
    <x v="2"/>
    <s v="Data Analyst"/>
    <s v="Miami, FL"/>
    <x v="0"/>
    <x v="0"/>
    <x v="2"/>
    <x v="12021"/>
    <x v="91"/>
    <s v="Insight Global"/>
    <s v="['excel']"/>
  </r>
  <r>
    <x v="2"/>
    <s v="Senior Analyst , Product Revenue (Data Analyst / Analytics)"/>
    <s v="Gurugram, Haryana, India"/>
    <x v="0"/>
    <x v="0"/>
    <x v="7"/>
    <x v="12022"/>
    <x v="46"/>
    <s v="Zscaler"/>
    <s v="['snowflake', 'tableau', 'excel']"/>
  </r>
  <r>
    <x v="2"/>
    <s v="Data Manager- Digitalization, Trading &amp; Origination (m/f/d)"/>
    <s v="Düsseldorf, Germany"/>
    <x v="0"/>
    <x v="0"/>
    <x v="9"/>
    <x v="12023"/>
    <x v="319"/>
    <s v="Statkraft"/>
    <s v="['python', 'sql', 'pandas', 'numpy', 'matplotlib']"/>
  </r>
  <r>
    <x v="1"/>
    <s v="Python/Azure/SSIS Data Engineer"/>
    <s v="Edison, NJ"/>
    <x v="0"/>
    <x v="0"/>
    <x v="2"/>
    <x v="12024"/>
    <x v="51"/>
    <s v="Momentum Resource Solutions"/>
    <s v="['python', 'sql', 'azure', 'databricks', 'snowflake', 'django', 'flask', 'ssis']"/>
  </r>
  <r>
    <x v="1"/>
    <s v="Data Engineer"/>
    <s v="Stamford, CT"/>
    <x v="0"/>
    <x v="0"/>
    <x v="2"/>
    <x v="12025"/>
    <x v="17"/>
    <s v="Smith Arnold Partners"/>
    <s v="['sql', 'ssis', 'ssrs', 'excel', 'tableau']"/>
  </r>
  <r>
    <x v="2"/>
    <s v="Power BI Data Analyst"/>
    <s v="Heredia Province, Heredia, Costa Rica"/>
    <x v="0"/>
    <x v="0"/>
    <x v="0"/>
    <x v="12026"/>
    <x v="1908"/>
    <s v="Eurofins"/>
    <s v="['sql', 'power bi', 'excel', 'dax', 'ssis']"/>
  </r>
  <r>
    <x v="1"/>
    <s v="Junior Data Engineer"/>
    <s v="New York, NY"/>
    <x v="0"/>
    <x v="0"/>
    <x v="2"/>
    <x v="12027"/>
    <x v="23"/>
    <s v="TickPick"/>
    <s v="['python', 'sql', 'snowflake', 'azure', 'aws', 'gcp', 'spark', 'pandas', 'pyspark', 'airflow', 'kafka', 'selenium', 'looker', 'tableau']"/>
  </r>
  <r>
    <x v="2"/>
    <s v="Data Analyst"/>
    <s v="New York, NY"/>
    <x v="1"/>
    <x v="0"/>
    <x v="2"/>
    <x v="12028"/>
    <x v="23"/>
    <s v="O3 Technology Solutions"/>
    <s v="['azure', 'databricks']"/>
  </r>
  <r>
    <x v="3"/>
    <s v="Senior Data Engineer"/>
    <s v="Montreal, QC, Canada"/>
    <x v="0"/>
    <x v="0"/>
    <x v="23"/>
    <x v="12029"/>
    <x v="1"/>
    <s v="Salt"/>
    <s v="['sql', 'python', 'azure', 'databricks']"/>
  </r>
  <r>
    <x v="3"/>
    <s v="Senior Data Engineer"/>
    <s v="London, UK"/>
    <x v="0"/>
    <x v="0"/>
    <x v="6"/>
    <x v="12030"/>
    <x v="123"/>
    <s v="Zoopla"/>
    <s v="['sql', 'nosql', 'python', 'redshift', 'spark', 'kafka', 'airflow', 'terraform', 'docker', 'kubernetes']"/>
  </r>
  <r>
    <x v="2"/>
    <s v="Data Analyst (Tableau)"/>
    <s v="Anywhere"/>
    <x v="0"/>
    <x v="1"/>
    <x v="2"/>
    <x v="12031"/>
    <x v="53"/>
    <s v="Customer Value Partners"/>
    <s v="['python', 'plotly', 'tableau', 'excel', 'power bi']"/>
  </r>
  <r>
    <x v="7"/>
    <s v="Staff Machine Learning Scientist"/>
    <s v="United States"/>
    <x v="0"/>
    <x v="0"/>
    <x v="2"/>
    <x v="12032"/>
    <x v="78"/>
    <s v="Rad AI"/>
    <s v="['python', 'pytorch']"/>
  </r>
  <r>
    <x v="1"/>
    <s v="Senior AI &amp; Data Engineer (Python &amp; PowerBI)"/>
    <s v="Latvia"/>
    <x v="0"/>
    <x v="0"/>
    <x v="60"/>
    <x v="12033"/>
    <x v="536"/>
    <s v="Bertelsmann"/>
    <s v="['python', 'sql', 'azure', 'gcp', 'aws', 'databricks', 'airflow', 'dax', 'github']"/>
  </r>
  <r>
    <x v="1"/>
    <s v="Sr Data Engineer"/>
    <s v="Anywhere"/>
    <x v="0"/>
    <x v="1"/>
    <x v="2"/>
    <x v="12034"/>
    <x v="122"/>
    <s v="Gentis Solutions"/>
    <s v="['python', 'sql', 'nosql', 'azure', 'databricks', 'spark', 'kafka', 'power bi', 'dax']"/>
  </r>
  <r>
    <x v="3"/>
    <s v="Senior GCP Data Engineer (GKE, Cloud Spanner, Launch Darkly..."/>
    <s v="Alpharetta, GA"/>
    <x v="0"/>
    <x v="0"/>
    <x v="1"/>
    <x v="12035"/>
    <x v="1"/>
    <s v="Pyramid Consulting, Inc"/>
    <s v="['c#', 'mongodb', 'mongodb', 'gcp', 'azure', 'github', 'kubernetes', 'docker']"/>
  </r>
  <r>
    <x v="0"/>
    <s v="Data Scientist"/>
    <s v="San Jose, CA"/>
    <x v="0"/>
    <x v="0"/>
    <x v="2"/>
    <x v="12036"/>
    <x v="1779"/>
    <s v="TikTok"/>
    <s v="['sql', 'python', 'spark', 'tensorflow', 'pytorch', 'git']"/>
  </r>
  <r>
    <x v="8"/>
    <s v="Senior Data Scientist"/>
    <s v="Maryland"/>
    <x v="0"/>
    <x v="0"/>
    <x v="2"/>
    <x v="12037"/>
    <x v="67"/>
    <s v="Jason Pharmaceuticals, Inc."/>
    <s v="['python', 'r', 'shell', 'sql', 'sql server', 'mysql', 'aws', 'redshift', 'oracle', 'scikit-learn', 'pandas', 'numpy', 'pyspark', 'jupyter', 'spark', 'hadoop', 'tableau', 'yarn']"/>
  </r>
  <r>
    <x v="8"/>
    <s v="Senior Data Scientist, AI"/>
    <s v="Los Angeles, CA"/>
    <x v="0"/>
    <x v="0"/>
    <x v="2"/>
    <x v="12038"/>
    <x v="1312"/>
    <s v="Oscar Health"/>
    <s v="['sql', 'r', 'python']"/>
  </r>
  <r>
    <x v="1"/>
    <s v="Data Engineer-Tech FT"/>
    <s v="Las Vegas, NV"/>
    <x v="0"/>
    <x v="0"/>
    <x v="2"/>
    <x v="12039"/>
    <x v="1"/>
    <s v="worldgate llc"/>
    <s v="['nosql', 'sql', 'no-sql', 'git']"/>
  </r>
  <r>
    <x v="3"/>
    <s v="Senior Data DevOps"/>
    <s v="Rabat, Morocco"/>
    <x v="0"/>
    <x v="0"/>
    <x v="64"/>
    <x v="12040"/>
    <x v="251"/>
    <s v="Devoteam"/>
    <s v="['sql', 'powershell', 'sql server', 'aws', 'vmware', 'azure']"/>
  </r>
  <r>
    <x v="2"/>
    <s v="Data Analyst II - Firm Analytics"/>
    <s v="Anywhere"/>
    <x v="0"/>
    <x v="1"/>
    <x v="2"/>
    <x v="12041"/>
    <x v="888"/>
    <s v="Edward Jones"/>
    <s v="['sql', 'r', 'sas', 'sas', 'python', 'oracle', 'snowflake', 'tableau', 'spss']"/>
  </r>
  <r>
    <x v="7"/>
    <s v="Sr. Applications Engineer - ML/AI for Autonomous Driving Technology"/>
    <s v="Munich, Germany"/>
    <x v="0"/>
    <x v="0"/>
    <x v="9"/>
    <x v="12042"/>
    <x v="137"/>
    <s v="Recogni"/>
    <s v="['python', 'c++', 'pytorch']"/>
  </r>
  <r>
    <x v="0"/>
    <s v="DOES: Data Scientist (LMI)"/>
    <s v="Washington, DC"/>
    <x v="0"/>
    <x v="0"/>
    <x v="2"/>
    <x v="12043"/>
    <x v="1909"/>
    <s v="Dept of Employment Services"/>
    <s v="['r', 'python', 'sql', 'nosql', 'javascript', 'css', 'oracle', 'plotly', 'matplotlib', 'tableau', 'microstrategy', 'word']"/>
  </r>
  <r>
    <x v="7"/>
    <s v="Lead Machine Learning Engineer, Risk Data Mining"/>
    <s v="San Jose, CA"/>
    <x v="0"/>
    <x v="0"/>
    <x v="2"/>
    <x v="12044"/>
    <x v="1910"/>
    <s v="TikTok"/>
    <s v="['hadoop', 'spark', 'linux']"/>
  </r>
  <r>
    <x v="7"/>
    <s v="AI Architect - Palm Beach, FL (On-site)"/>
    <s v="Palm Beach, FL"/>
    <x v="0"/>
    <x v="0"/>
    <x v="2"/>
    <x v="12045"/>
    <x v="164"/>
    <s v="ACL Technology"/>
    <m/>
  </r>
  <r>
    <x v="0"/>
    <s v="Data Science Vice President"/>
    <s v="Anywhere"/>
    <x v="0"/>
    <x v="1"/>
    <x v="2"/>
    <x v="12046"/>
    <x v="155"/>
    <s v="Primis"/>
    <s v="['python', 'sql']"/>
  </r>
  <r>
    <x v="1"/>
    <s v="IT Specialist (Datamgt) Data Engineer"/>
    <s v="San Juan, Puerto Rico"/>
    <x v="0"/>
    <x v="0"/>
    <x v="55"/>
    <x v="12047"/>
    <x v="257"/>
    <s v="U.S. Department of the Treasury"/>
    <s v="['python', 'sql', 'nosql', 'go', 'julia', 'java', 'r', 'c++', 'oracle', 'aws', 'azure', 'gcp', 'spark', 'flask', 'django', 'windows']"/>
  </r>
  <r>
    <x v="0"/>
    <s v="Data Science Advisor"/>
    <s v="Bratislava, Slovakia"/>
    <x v="0"/>
    <x v="0"/>
    <x v="72"/>
    <x v="12048"/>
    <x v="184"/>
    <s v="Dell Technologies"/>
    <s v="['python', 'julia', 'r', 'sql', 'scikit-learn', 'pandas', 'numpy', 'plotly']"/>
  </r>
  <r>
    <x v="3"/>
    <s v="Senior Data Engineer"/>
    <s v="United States"/>
    <x v="0"/>
    <x v="0"/>
    <x v="2"/>
    <x v="12049"/>
    <x v="771"/>
    <s v="Selby Jennings"/>
    <s v="['python', 'sql', 'nosql', 'aws', 'kafka', 'django', 'flask', 'kubernetes']"/>
  </r>
  <r>
    <x v="3"/>
    <s v="Senior Data Engineer- US Citizens"/>
    <s v="Sterling, VA"/>
    <x v="0"/>
    <x v="0"/>
    <x v="2"/>
    <x v="12050"/>
    <x v="1"/>
    <s v="REI Systems"/>
    <s v="['sql', 'python', 'postgresql', 'oracle', 'aws', 'databricks', 'azure', 'spark', 'pyspark', 'tableau']"/>
  </r>
  <r>
    <x v="2"/>
    <s v="Clinical Data Analyst"/>
    <s v="Dallas, TX"/>
    <x v="5"/>
    <x v="0"/>
    <x v="2"/>
    <x v="12051"/>
    <x v="91"/>
    <s v="Carta Healthcare"/>
    <m/>
  </r>
  <r>
    <x v="8"/>
    <s v="Senior Data Scientist (NLP)"/>
    <s v="Anywhere"/>
    <x v="0"/>
    <x v="1"/>
    <x v="2"/>
    <x v="12052"/>
    <x v="49"/>
    <s v="Storm3"/>
    <s v="['python', 'no-sql', 'mongodb', 'mongodb', 'dynamodb', 'cassandra', 'elasticsearch', 'aws', 'redshift', 'bigquery', 'databricks', 'pandas', 'numpy', 'pytorch', 'tensorflow', 'mxnet', 'spark', 'hadoop']"/>
  </r>
  <r>
    <x v="1"/>
    <s v="Data Engineer"/>
    <s v="San Jose, CA"/>
    <x v="0"/>
    <x v="0"/>
    <x v="2"/>
    <x v="12053"/>
    <x v="1911"/>
    <s v="MilliporeSigma"/>
    <s v="['python', 'nosql', 'html', 'css', 'javascript', 'java', 'c#', 'elasticsearch', 'react', 'jquery']"/>
  </r>
  <r>
    <x v="1"/>
    <s v="Remote AWS Data Engineer"/>
    <s v="Anywhere"/>
    <x v="0"/>
    <x v="1"/>
    <x v="2"/>
    <x v="12054"/>
    <x v="200"/>
    <s v="Insight Global"/>
    <s v="['go', 'python', 'aws', 'azure', 'spark', 'kafka', 'jenkins', 'docker']"/>
  </r>
  <r>
    <x v="2"/>
    <s v="Data Analyst"/>
    <s v="Hialeah, FL"/>
    <x v="0"/>
    <x v="0"/>
    <x v="2"/>
    <x v="12055"/>
    <x v="1912"/>
    <s v="Iwebgrocer"/>
    <s v="['sql', 'windows', 'excel', 'trello']"/>
  </r>
  <r>
    <x v="2"/>
    <s v="Data Analyst"/>
    <s v="New York, NY"/>
    <x v="0"/>
    <x v="0"/>
    <x v="2"/>
    <x v="12056"/>
    <x v="1913"/>
    <s v="Helix Tech IT Solutions"/>
    <s v="['sas', 'sas', 'sql', 'visio', 'excel', 'spss']"/>
  </r>
  <r>
    <x v="6"/>
    <s v="Data Analytics and Metrics Reporting Process AVP"/>
    <s v="New York, NY"/>
    <x v="0"/>
    <x v="0"/>
    <x v="2"/>
    <x v="12057"/>
    <x v="39"/>
    <s v="Morgan Stanley"/>
    <s v="['vba', 'python', 'sql', 'word', 'powerpoint', 'excel', 'tableau']"/>
  </r>
  <r>
    <x v="1"/>
    <s v="Data Engineer (Data Science Hub)"/>
    <s v="Poland"/>
    <x v="0"/>
    <x v="0"/>
    <x v="11"/>
    <x v="12058"/>
    <x v="763"/>
    <s v="Allegro"/>
    <s v="['sql', 'python', 'mysql', 'postgresql', 'bigquery', 'snowflake', 'aws', 'gcp', 'spark', 'airflow', 'pyspark', 'github']"/>
  </r>
  <r>
    <x v="0"/>
    <s v="Applied Data Scientist"/>
    <s v="Anywhere"/>
    <x v="0"/>
    <x v="1"/>
    <x v="2"/>
    <x v="12059"/>
    <x v="31"/>
    <s v="Webstaurant Store"/>
    <s v="['python', 'sql', 'tensorflow']"/>
  </r>
  <r>
    <x v="6"/>
    <s v="Senior Data Analyst"/>
    <s v="Delray Beach, FL"/>
    <x v="0"/>
    <x v="0"/>
    <x v="2"/>
    <x v="11945"/>
    <x v="80"/>
    <s v="Fusion Business Solutions (P) Limited"/>
    <s v="['power bi']"/>
  </r>
  <r>
    <x v="8"/>
    <s v="Senior Data Scientist, Commerce Platform - Inventory (Hartford, CT..."/>
    <s v="Anywhere"/>
    <x v="0"/>
    <x v="1"/>
    <x v="2"/>
    <x v="12060"/>
    <x v="8"/>
    <s v="Square"/>
    <s v="['sql', 'python', 'c', 'go', 'looker', 'terminal']"/>
  </r>
  <r>
    <x v="5"/>
    <s v="Software Engineer - AI / MLOps"/>
    <s v="Spain"/>
    <x v="0"/>
    <x v="0"/>
    <x v="20"/>
    <x v="12061"/>
    <x v="945"/>
    <s v="Atos"/>
    <s v="['python', 'linux', 'docker', 'kubernetes', 'github', 'git', 'gitlab']"/>
  </r>
  <r>
    <x v="3"/>
    <s v="Senior Full-stack, Frontend &amp; Backend Data Engineer (Part-time)"/>
    <s v="Anywhere"/>
    <x v="19"/>
    <x v="1"/>
    <x v="51"/>
    <x v="12062"/>
    <x v="20"/>
    <s v="We Are Distributed"/>
    <s v="['javascript', 'express']"/>
  </r>
  <r>
    <x v="6"/>
    <s v="Sr Applied Research Scientist"/>
    <s v="Hyderabad, Telangana, India"/>
    <x v="0"/>
    <x v="0"/>
    <x v="7"/>
    <x v="12063"/>
    <x v="1914"/>
    <s v="ServiceNow"/>
    <s v="['python', 'tensorflow']"/>
  </r>
  <r>
    <x v="8"/>
    <s v="Senior Analytics Engineer"/>
    <s v="Denver, CO"/>
    <x v="0"/>
    <x v="0"/>
    <x v="1"/>
    <x v="12064"/>
    <x v="1915"/>
    <s v="Fastly, Inc."/>
    <s v="['sql', 'bigquery', 'looker', 'tableau', 'github']"/>
  </r>
  <r>
    <x v="2"/>
    <s v="Data Loss Prevention Activity Monitoring Analyst"/>
    <s v="San Jose, CA"/>
    <x v="0"/>
    <x v="0"/>
    <x v="2"/>
    <x v="12065"/>
    <x v="1916"/>
    <s v="TikTok"/>
    <s v="['python', 'go', 'javascript', 'gdpr']"/>
  </r>
  <r>
    <x v="3"/>
    <s v="Senior Data Engineer"/>
    <s v="Hartford, CT"/>
    <x v="0"/>
    <x v="0"/>
    <x v="2"/>
    <x v="12066"/>
    <x v="18"/>
    <s v="Alldus"/>
    <s v="['python', 'sql', 'snowflake']"/>
  </r>
  <r>
    <x v="1"/>
    <s v="Data Engineer - REMOTE"/>
    <s v="Austin, TX"/>
    <x v="0"/>
    <x v="0"/>
    <x v="2"/>
    <x v="12067"/>
    <x v="1917"/>
    <s v="Prime Therapeutics"/>
    <s v="['java', 'python', 'javascript', 'linux']"/>
  </r>
  <r>
    <x v="2"/>
    <s v="Data Analyst, Power BI Dashboards Experience Required - M"/>
    <s v="Washington, DC"/>
    <x v="0"/>
    <x v="0"/>
    <x v="2"/>
    <x v="12068"/>
    <x v="80"/>
    <s v="Next Step Systems"/>
    <s v="['python', 'sql', 'power bi', 'dax', 'excel']"/>
  </r>
  <r>
    <x v="7"/>
    <s v="Applied Machine Learning Engineer"/>
    <s v="Anywhere"/>
    <x v="0"/>
    <x v="1"/>
    <x v="23"/>
    <x v="12069"/>
    <x v="57"/>
    <s v="Resemble AI"/>
    <s v="['python']"/>
  </r>
  <r>
    <x v="0"/>
    <s v="Data Scientist, Trust and Safety - USDS"/>
    <s v="Mountain View, CA"/>
    <x v="0"/>
    <x v="0"/>
    <x v="2"/>
    <x v="12070"/>
    <x v="82"/>
    <s v="TikTok"/>
    <s v="['express']"/>
  </r>
  <r>
    <x v="0"/>
    <s v="Data Analytics Specialist"/>
    <s v="Ireland"/>
    <x v="0"/>
    <x v="0"/>
    <x v="28"/>
    <x v="12071"/>
    <x v="137"/>
    <s v="Zynga"/>
    <s v="['sql', 'python', 'oracle', 'tableau']"/>
  </r>
  <r>
    <x v="0"/>
    <s v="Project Manager - Data Science"/>
    <s v="Charlotte, NC"/>
    <x v="0"/>
    <x v="0"/>
    <x v="2"/>
    <x v="12072"/>
    <x v="28"/>
    <s v="NLB Technology Services"/>
    <m/>
  </r>
  <r>
    <x v="8"/>
    <s v="Senior Data Scientist"/>
    <s v="Anywhere"/>
    <x v="0"/>
    <x v="1"/>
    <x v="2"/>
    <x v="12073"/>
    <x v="1423"/>
    <s v="Endeavor Operating Company, LLC"/>
    <s v="['sql', 'r', 'python', 'scala', 'gcp', 'aws', 'azure', 'snowflake', 'plotly', 'tableau', 'looker', 'power bi']"/>
  </r>
  <r>
    <x v="1"/>
    <s v="Data Engineer II"/>
    <s v="Dublin, Ireland"/>
    <x v="0"/>
    <x v="0"/>
    <x v="28"/>
    <x v="12074"/>
    <x v="56"/>
    <s v="Dun &amp; Bradstreet"/>
    <s v="['python', 'java', 'aws', 'excel']"/>
  </r>
  <r>
    <x v="2"/>
    <s v="Power BI Data Analyst"/>
    <s v="Kefar Sava, Israel"/>
    <x v="0"/>
    <x v="0"/>
    <x v="8"/>
    <x v="12075"/>
    <x v="1918"/>
    <s v="Western Digital"/>
    <s v="['power bi', 'tableau']"/>
  </r>
  <r>
    <x v="3"/>
    <s v="Senior Data Engineer (Charlotte, NC)"/>
    <s v="Anywhere"/>
    <x v="0"/>
    <x v="1"/>
    <x v="2"/>
    <x v="12076"/>
    <x v="1919"/>
    <s v="The Hartford"/>
    <s v="['python', 'sql', 'java', 'scala', 'shell', 'aws', 'snowflake', 'oracle', 'spark', 'pyspark', 'hadoop']"/>
  </r>
  <r>
    <x v="1"/>
    <s v="Data Engineer -- Fulltime / Permanent"/>
    <s v="Boston, MA"/>
    <x v="0"/>
    <x v="0"/>
    <x v="2"/>
    <x v="12077"/>
    <x v="17"/>
    <s v="Ampcus Inc"/>
    <s v="['sql', 'nosql', 'mongodb', 'mongodb', 'aws', 'databricks', 'redshift', 'snowflake', 'spark', 'airflow', 'kafka', 'unix', 'splunk', 'git', 'bitbucket', 'jenkins']"/>
  </r>
  <r>
    <x v="1"/>
    <s v="Senior Application Consultant- Azure Data Engineer"/>
    <s v="Canada"/>
    <x v="0"/>
    <x v="0"/>
    <x v="23"/>
    <x v="12078"/>
    <x v="164"/>
    <s v="CIBC"/>
    <s v="['sql', 'javascript', 'java', 'swift', 'sql server', 'oracle', 'azure', 'express', 'linux', 'power bi', 'git', 'github', 'confluence', 'jira', 'wire']"/>
  </r>
  <r>
    <x v="1"/>
    <s v="Data Engineer"/>
    <s v="Seattle, WA"/>
    <x v="0"/>
    <x v="0"/>
    <x v="2"/>
    <x v="12079"/>
    <x v="14"/>
    <s v="hackajob"/>
    <s v="['scala', 'gcp', 'azure', 'spark', 'kafka', 'hadoop', 'terraform', 'git', 'jenkins', 'gitlab']"/>
  </r>
  <r>
    <x v="7"/>
    <s v="Senior AI Platform Engineer"/>
    <s v="Santa Clara, CA"/>
    <x v="0"/>
    <x v="0"/>
    <x v="2"/>
    <x v="12080"/>
    <x v="555"/>
    <s v="Nvidia"/>
    <s v="['tensorflow', 'pytorch']"/>
  </r>
  <r>
    <x v="1"/>
    <s v="Data Engineer (All Levels)"/>
    <s v="Reston, VA"/>
    <x v="0"/>
    <x v="0"/>
    <x v="2"/>
    <x v="12081"/>
    <x v="1444"/>
    <s v="Noblis"/>
    <s v="['python', 'sql', 'java', 'mongodb', 'mongodb', 'javascript', 'postgresql', 'mysql', 'oracle', 'aws', 'gcp', 'azure', 'hadoop', 'spark', 'docker', 'kubernetes', 'git']"/>
  </r>
  <r>
    <x v="7"/>
    <s v="Engineering Manager, Machine Learning"/>
    <s v="Berlin, Germany"/>
    <x v="0"/>
    <x v="0"/>
    <x v="9"/>
    <x v="12082"/>
    <x v="137"/>
    <s v="sennder"/>
    <s v="['go', 'python', 'aws', 'jupyter', 'kafka', 'flask', 'git', 'terraform', 'docker', 'jira']"/>
  </r>
  <r>
    <x v="7"/>
    <s v="Machine Learning Engineer"/>
    <s v="San Francisco, CA"/>
    <x v="0"/>
    <x v="0"/>
    <x v="2"/>
    <x v="12083"/>
    <x v="11"/>
    <s v="Acceler8 Talent"/>
    <s v="['html', 'css', 'javascript', 'typescript', 'gcp', 'aws']"/>
  </r>
  <r>
    <x v="3"/>
    <s v="Senior Data Engineer"/>
    <s v="Atlanta, GA"/>
    <x v="0"/>
    <x v="0"/>
    <x v="2"/>
    <x v="12084"/>
    <x v="27"/>
    <s v="Hill Search"/>
    <s v="['python', 'sql', 'databricks', 'azure', 'docker', 'terraform']"/>
  </r>
  <r>
    <x v="3"/>
    <s v="Senior Data Engineer (US Citizens)"/>
    <s v="Sterling, VA"/>
    <x v="0"/>
    <x v="0"/>
    <x v="2"/>
    <x v="12085"/>
    <x v="1"/>
    <s v="REI Systems"/>
    <s v="['sql', 'python', 'postgresql', 'oracle', 'aws', 'databricks', 'azure', 'spark', 'pyspark', 'tableau']"/>
  </r>
  <r>
    <x v="7"/>
    <s v="Lead Machine Learning Engineer"/>
    <s v="Anywhere"/>
    <x v="1"/>
    <x v="1"/>
    <x v="27"/>
    <x v="12086"/>
    <x v="94"/>
    <s v="starryai"/>
    <s v="['html', 'css']"/>
  </r>
  <r>
    <x v="1"/>
    <s v="Data Engineer"/>
    <s v="Jersey City, NJ"/>
    <x v="0"/>
    <x v="0"/>
    <x v="2"/>
    <x v="12087"/>
    <x v="89"/>
    <s v="hackajob"/>
    <s v="['shell', 'databricks', 'aws', 'azure', 'spark', 'pyspark', 'jupyter']"/>
  </r>
  <r>
    <x v="0"/>
    <s v="Junior Data Scientist"/>
    <s v="Mexico City, CDMX, Mexico"/>
    <x v="0"/>
    <x v="0"/>
    <x v="22"/>
    <x v="12088"/>
    <x v="301"/>
    <s v="WITHIN"/>
    <s v="['python', 'java', 'c++', 'aws', 'azure', 'tensorflow', 'keras', 'pytorch']"/>
  </r>
  <r>
    <x v="1"/>
    <s v="Data Engineer (AUS)"/>
    <s v="Melbourne VIC, Australia"/>
    <x v="0"/>
    <x v="0"/>
    <x v="51"/>
    <x v="12089"/>
    <x v="187"/>
    <s v="Cadmus"/>
    <s v="['typescript', 'rust', 'elixir', 'haskell', 'sql', 'aws', 'redshift', 'react']"/>
  </r>
  <r>
    <x v="1"/>
    <s v="Data Engineer - Active Secret Clearance - HYBRID"/>
    <s v="Arlington, VA"/>
    <x v="0"/>
    <x v="0"/>
    <x v="1"/>
    <x v="12090"/>
    <x v="173"/>
    <s v="ALTA IT Services"/>
    <s v="['crystal']"/>
  </r>
  <r>
    <x v="8"/>
    <s v="Senior Data Scientist"/>
    <s v="Katowice, Poland"/>
    <x v="0"/>
    <x v="0"/>
    <x v="11"/>
    <x v="12091"/>
    <x v="8"/>
    <s v="Vattenfall"/>
    <s v="['azure', 'databricks', 'jupyter', 'git']"/>
  </r>
  <r>
    <x v="0"/>
    <s v="Data Scientist"/>
    <s v="Toronto, ON, Canada"/>
    <x v="0"/>
    <x v="0"/>
    <x v="23"/>
    <x v="12092"/>
    <x v="8"/>
    <s v="Ample Insight Inc."/>
    <s v="['python', 'r', 'pandas', 'numpy', 'scikit-learn', 'tensorflow']"/>
  </r>
  <r>
    <x v="8"/>
    <s v="Senior/Lead Data Scientist"/>
    <s v="Prague, Czechia"/>
    <x v="0"/>
    <x v="0"/>
    <x v="39"/>
    <x v="12093"/>
    <x v="8"/>
    <s v="Lyft"/>
    <s v="['sql', 'python', 'r']"/>
  </r>
  <r>
    <x v="2"/>
    <s v="Junior HR Data Analyst"/>
    <s v="New Brunswick, NJ"/>
    <x v="11"/>
    <x v="0"/>
    <x v="2"/>
    <x v="12094"/>
    <x v="20"/>
    <s v="Rutgers University"/>
    <s v="['excel']"/>
  </r>
  <r>
    <x v="0"/>
    <s v="Data Scientist"/>
    <s v="Lisbon, Portugal"/>
    <x v="0"/>
    <x v="0"/>
    <x v="12"/>
    <x v="12095"/>
    <x v="8"/>
    <s v="BigID"/>
    <s v="['python', 'nosql', 'mongodb', 'mongodb', 'cassandra', 'tensorflow', 'keras', 'theano', 'scikit-learn', 'pandas', 'numpy', 'nltk', 'word', 'docker']"/>
  </r>
  <r>
    <x v="8"/>
    <s v="AI/ML - Senior Data Science Manager, AI/ML Data"/>
    <s v="Cupertino, CA"/>
    <x v="0"/>
    <x v="0"/>
    <x v="2"/>
    <x v="12096"/>
    <x v="587"/>
    <s v="Apple"/>
    <m/>
  </r>
  <r>
    <x v="0"/>
    <s v="Director Data Science"/>
    <s v="United States"/>
    <x v="0"/>
    <x v="0"/>
    <x v="2"/>
    <x v="12097"/>
    <x v="834"/>
    <s v="nitruc"/>
    <s v="['python', 'scala', 'r', 'sql', 'numpy', 'pandas', 'seaborn', 'matplotlib', 'scikit-learn', 'hadoop', 'spark']"/>
  </r>
  <r>
    <x v="8"/>
    <s v="Senior Data Scientist"/>
    <s v="Texas"/>
    <x v="1"/>
    <x v="0"/>
    <x v="1"/>
    <x v="12098"/>
    <x v="10"/>
    <s v="Compunnel Inc."/>
    <s v="['python', 'sql', 'aws', 'azure', 'gcp', 'pytorch', 'tensorflow', 'hugging face', 'zoom']"/>
  </r>
  <r>
    <x v="0"/>
    <s v="Data Scientist"/>
    <s v="United Kingdom"/>
    <x v="0"/>
    <x v="0"/>
    <x v="6"/>
    <x v="12099"/>
    <x v="1173"/>
    <s v="Philips"/>
    <s v="['python', 'sql']"/>
  </r>
  <r>
    <x v="8"/>
    <s v="Senior Data Scientist"/>
    <s v="Columbia, MD"/>
    <x v="0"/>
    <x v="0"/>
    <x v="2"/>
    <x v="12100"/>
    <x v="10"/>
    <s v="Alium"/>
    <s v="['c#', 'c++', 'python', 'r', 'java', 'hadoop', 'pandas', 'scikit-learn', 'pytorch', 'matplotlib', 'plotly', 'spark', 'keras', 'tensorflow', 'theano', 'windows']"/>
  </r>
  <r>
    <x v="3"/>
    <s v="Senior Business Data Engineer"/>
    <m/>
    <x v="0"/>
    <x v="0"/>
    <x v="2"/>
    <x v="12101"/>
    <x v="28"/>
    <s v="Luxoft"/>
    <s v="['java', 'python', 'sql', 'javascript', 'azure', 'snowflake', 'graphql', 'spring', 'spark', 'kafka', 'hadoop', 'node', 'tableau', 'alteryx', 'jira']"/>
  </r>
  <r>
    <x v="1"/>
    <s v="Senior Staff Data Engineer"/>
    <s v="Hartford, CT"/>
    <x v="0"/>
    <x v="0"/>
    <x v="2"/>
    <x v="12102"/>
    <x v="640"/>
    <s v="The Hartford"/>
    <s v="['shell', 'r', 'python', 'java', 'aws', 'oracle', 'spark', 'pyspark']"/>
  </r>
  <r>
    <x v="8"/>
    <s v="Senior Data Scientist - Financial Modeling and Econometrics"/>
    <s v="Charlotte, NC"/>
    <x v="0"/>
    <x v="0"/>
    <x v="2"/>
    <x v="12103"/>
    <x v="294"/>
    <s v="USAA"/>
    <s v="['python', 'r', 'sql', 'nosql', 'pandas', 'numpy', 'scikit-learn', 'hadoop', 'spark', 'tableau', 'power bi', 'flow']"/>
  </r>
  <r>
    <x v="0"/>
    <s v="Data Scientist-Onsite"/>
    <s v="Chantilly, VA"/>
    <x v="0"/>
    <x v="0"/>
    <x v="2"/>
    <x v="12104"/>
    <x v="1"/>
    <s v="NR Consulting LLC"/>
    <s v="['java', 'c++', 'python', 'r']"/>
  </r>
  <r>
    <x v="3"/>
    <s v="Senior Data Engineer"/>
    <s v="Melbourne VIC, Australia"/>
    <x v="0"/>
    <x v="0"/>
    <x v="51"/>
    <x v="12105"/>
    <x v="56"/>
    <s v="BlueRock"/>
    <s v="['python', 'scala', 'sql', 'postgresql', 'azure', 'databricks', 'spark', 'git', 'docker']"/>
  </r>
  <r>
    <x v="2"/>
    <s v="Data Analyst, SMB Sales GTM Insights"/>
    <s v="Los Angeles, CA"/>
    <x v="0"/>
    <x v="0"/>
    <x v="2"/>
    <x v="12106"/>
    <x v="1920"/>
    <s v="TikTok"/>
    <s v="['sql', 'python', 'tableau']"/>
  </r>
  <r>
    <x v="0"/>
    <s v="Data Scientist II - Language Modeling and AI"/>
    <s v="Warrensburg, MO"/>
    <x v="0"/>
    <x v="0"/>
    <x v="2"/>
    <x v="12107"/>
    <x v="799"/>
    <s v="Edward Jones"/>
    <s v="['python', 'r', 'scala', 'tensorflow', 'pytorch']"/>
  </r>
  <r>
    <x v="0"/>
    <s v="Data Scientist"/>
    <s v="San Francisco, CA"/>
    <x v="0"/>
    <x v="0"/>
    <x v="2"/>
    <x v="12108"/>
    <x v="26"/>
    <s v="Inclusively"/>
    <s v="['python']"/>
  </r>
  <r>
    <x v="2"/>
    <s v="Data Analyst - Health, Senior"/>
    <s v="Long Beach, CA"/>
    <x v="0"/>
    <x v="0"/>
    <x v="2"/>
    <x v="12109"/>
    <x v="1336"/>
    <s v="Blue Shield of California"/>
    <s v="['sas', 'sas', 'excel']"/>
  </r>
  <r>
    <x v="3"/>
    <s v="Senior Azure Data Engineer"/>
    <s v="New York, NY"/>
    <x v="0"/>
    <x v="0"/>
    <x v="2"/>
    <x v="12110"/>
    <x v="21"/>
    <s v="TBG | The Bachrach Group"/>
    <s v="['sql', 'nosql', 't-sql', 'python', 'sql server', 'azure', 'databricks', 'power bi', 'ssis', 'ssrs']"/>
  </r>
  <r>
    <x v="0"/>
    <s v="Lead Data Scientist"/>
    <s v="New York, NY"/>
    <x v="0"/>
    <x v="0"/>
    <x v="2"/>
    <x v="12111"/>
    <x v="14"/>
    <s v="Lawrence Harvey"/>
    <s v="['python', 'r']"/>
  </r>
  <r>
    <x v="8"/>
    <s v="Senior Data Scientist, Square for Restaurants (Remote)"/>
    <s v="Anywhere"/>
    <x v="0"/>
    <x v="1"/>
    <x v="2"/>
    <x v="12112"/>
    <x v="8"/>
    <s v="Square"/>
    <s v="['sql', 'python', 'c', 'go', 'looker', 'flow']"/>
  </r>
  <r>
    <x v="2"/>
    <s v="Instructor - Data Analytics Program"/>
    <s v="Calgary, AB, Canada"/>
    <x v="0"/>
    <x v="0"/>
    <x v="23"/>
    <x v="12113"/>
    <x v="164"/>
    <s v="SAIT"/>
    <m/>
  </r>
  <r>
    <x v="1"/>
    <s v="Data Engineer"/>
    <s v="Tennessee"/>
    <x v="0"/>
    <x v="0"/>
    <x v="2"/>
    <x v="12114"/>
    <x v="23"/>
    <s v="IDR, Inc."/>
    <s v="['sql', 'oracle']"/>
  </r>
  <r>
    <x v="2"/>
    <s v="Azure Data Analyst"/>
    <s v="Machelen, Belgium"/>
    <x v="0"/>
    <x v="0"/>
    <x v="3"/>
    <x v="12115"/>
    <x v="147"/>
    <s v="Devoteam"/>
    <s v="['sql', 'python', 'go', 'sql server', 'aws', 'azure', 'databricks', 'power bi', 'ssis']"/>
  </r>
  <r>
    <x v="8"/>
    <s v="Senior Data Science Manager"/>
    <s v="San Francisco, CA"/>
    <x v="0"/>
    <x v="0"/>
    <x v="2"/>
    <x v="12116"/>
    <x v="555"/>
    <s v="Source Technology"/>
    <s v="['r', 'python', 'matlab', 'sql', 'spark']"/>
  </r>
  <r>
    <x v="2"/>
    <s v="Lead Data Analyst - Flushing - Population Health"/>
    <s v="Flushing, NY"/>
    <x v="0"/>
    <x v="0"/>
    <x v="2"/>
    <x v="12117"/>
    <x v="53"/>
    <s v="Charles B. Wang Community Health Center"/>
    <s v="['sql', 'r', 'sas', 'sas', 'excel', 'tableau', 'spss']"/>
  </r>
  <r>
    <x v="0"/>
    <s v="Analytics Engineer"/>
    <s v="Amsterdam, Netherlands"/>
    <x v="0"/>
    <x v="0"/>
    <x v="26"/>
    <x v="12118"/>
    <x v="56"/>
    <s v="Miro"/>
    <s v="['sql', 'snowflake', 'looker', 'flow']"/>
  </r>
  <r>
    <x v="0"/>
    <s v="Data Scientist"/>
    <s v="Marietta, GA"/>
    <x v="0"/>
    <x v="0"/>
    <x v="2"/>
    <x v="12119"/>
    <x v="57"/>
    <s v="SageHome"/>
    <s v="['python', 'sql', 'vba', 'r', 'sas', 'sas', 'excel', 'power bi', 'tableau', 'powerpoint']"/>
  </r>
  <r>
    <x v="6"/>
    <s v="Senior Data Analyst"/>
    <s v="Philadelphia, PA"/>
    <x v="0"/>
    <x v="0"/>
    <x v="2"/>
    <x v="12120"/>
    <x v="103"/>
    <s v="TBG | The Bachrach Group"/>
    <s v="['sql', 'excel', 'tableau']"/>
  </r>
  <r>
    <x v="5"/>
    <s v="ETL Python Automation Tester"/>
    <s v="Pune, Maharashtra, India"/>
    <x v="0"/>
    <x v="0"/>
    <x v="7"/>
    <x v="12121"/>
    <x v="221"/>
    <s v="1st-Recruit LLC"/>
    <m/>
  </r>
  <r>
    <x v="2"/>
    <s v="Injury and Suicide Biostatistician/ Data Analyst"/>
    <s v="Georgia"/>
    <x v="0"/>
    <x v="0"/>
    <x v="2"/>
    <x v="12122"/>
    <x v="1921"/>
    <s v="Georgia Department of Public Health"/>
    <s v="['sas', 'sas', 'r']"/>
  </r>
  <r>
    <x v="1"/>
    <s v="Data Engineer"/>
    <s v="Anywhere"/>
    <x v="0"/>
    <x v="1"/>
    <x v="2"/>
    <x v="12123"/>
    <x v="85"/>
    <s v="zenapse"/>
    <s v="['neo4j', 'kafka']"/>
  </r>
  <r>
    <x v="1"/>
    <s v="Data Engineer, Experimentation &amp; Evaluation-TikTok Data Platform"/>
    <s v="Mountain View, CA"/>
    <x v="0"/>
    <x v="0"/>
    <x v="2"/>
    <x v="12124"/>
    <x v="1890"/>
    <s v="TikTok"/>
    <s v="['sql', 'spark', 'kafka']"/>
  </r>
  <r>
    <x v="2"/>
    <s v="Data Analyst"/>
    <s v="Lisbon, Portugal"/>
    <x v="0"/>
    <x v="0"/>
    <x v="12"/>
    <x v="12125"/>
    <x v="46"/>
    <s v="NielsenIQ"/>
    <m/>
  </r>
  <r>
    <x v="8"/>
    <s v="Senior Staff Data Scientist, Translational Data Science, Epidemiology"/>
    <s v="Anywhere"/>
    <x v="0"/>
    <x v="1"/>
    <x v="2"/>
    <x v="12126"/>
    <x v="719"/>
    <s v="Valo Health"/>
    <s v="['python', 'r', 'sql']"/>
  </r>
  <r>
    <x v="7"/>
    <s v="Machine Learning Engineer"/>
    <s v="Anywhere"/>
    <x v="0"/>
    <x v="1"/>
    <x v="2"/>
    <x v="12127"/>
    <x v="67"/>
    <s v="Agility Partners"/>
    <s v="['python', 'sql', 'databricks', 'aws']"/>
  </r>
  <r>
    <x v="2"/>
    <s v="Data Management Analyst- Remote"/>
    <s v="Anywhere"/>
    <x v="0"/>
    <x v="1"/>
    <x v="2"/>
    <x v="12128"/>
    <x v="20"/>
    <s v="Stafford Consulting Company, Inc."/>
    <s v="['powerpoint', 'microsoft teams']"/>
  </r>
  <r>
    <x v="2"/>
    <s v="Junior Data Analyst"/>
    <s v="New York, NY"/>
    <x v="0"/>
    <x v="0"/>
    <x v="2"/>
    <x v="12129"/>
    <x v="31"/>
    <s v="Michael Page International Inc"/>
    <s v="['excel']"/>
  </r>
  <r>
    <x v="2"/>
    <s v="Data Analyst"/>
    <s v="Dallas, TX"/>
    <x v="0"/>
    <x v="0"/>
    <x v="2"/>
    <x v="12130"/>
    <x v="23"/>
    <s v="MRoads"/>
    <s v="['sql', 'sql server', 'snowflake', 'redshift', 'tableau']"/>
  </r>
  <r>
    <x v="1"/>
    <s v="Data Engineer"/>
    <s v="Atlanta, GA"/>
    <x v="0"/>
    <x v="0"/>
    <x v="2"/>
    <x v="12131"/>
    <x v="125"/>
    <s v="STONE Resource Group"/>
    <s v="['sql', 'sql server', 'oracle', 'sap']"/>
  </r>
  <r>
    <x v="0"/>
    <s v="Data Scientist - Expert"/>
    <s v="Oakland, CA"/>
    <x v="0"/>
    <x v="0"/>
    <x v="2"/>
    <x v="12132"/>
    <x v="19"/>
    <s v="Pacific Gas and Electric Company"/>
    <s v="['c', 'python', 'sql', 'aws', 'cordova', 'pyspark', 'github']"/>
  </r>
  <r>
    <x v="8"/>
    <s v="Senior Data Scientist"/>
    <s v="Los Angeles, CA"/>
    <x v="0"/>
    <x v="0"/>
    <x v="2"/>
    <x v="12133"/>
    <x v="21"/>
    <s v="sweetgreen"/>
    <s v="['python', 'sql', 'snowflake', 'pandas', 'scikit-learn', 'pytorch', 'git']"/>
  </r>
  <r>
    <x v="0"/>
    <s v="Data Scientist (Epidemiology and Information Management Sciences)"/>
    <s v="California City, CA"/>
    <x v="0"/>
    <x v="0"/>
    <x v="2"/>
    <x v="12134"/>
    <x v="915"/>
    <s v="Leidos"/>
    <s v="['sas', 'sas', 'r', 'spss']"/>
  </r>
  <r>
    <x v="0"/>
    <s v="Data Scientist"/>
    <m/>
    <x v="0"/>
    <x v="0"/>
    <x v="2"/>
    <x v="12135"/>
    <x v="228"/>
    <s v="Selby Jennings"/>
    <m/>
  </r>
  <r>
    <x v="3"/>
    <s v="Senior Data Engineer (294)"/>
    <s v="Anywhere"/>
    <x v="0"/>
    <x v="1"/>
    <x v="2"/>
    <x v="12136"/>
    <x v="28"/>
    <s v="Amplify"/>
    <s v="['sql', 'sql server', 'snowflake', 'azure', 'alteryx', 'power bi', 'tableau', 'looker']"/>
  </r>
  <r>
    <x v="1"/>
    <s v="Solutions Architect  - Enterprise (Big Data/AI)"/>
    <s v="Bengaluru, Karnataka, India"/>
    <x v="0"/>
    <x v="0"/>
    <x v="7"/>
    <x v="12137"/>
    <x v="36"/>
    <s v="Databricks"/>
    <s v="['python', 'r', 'java', 'cassandra', 'databricks', 'aws', 'azure', 'spark', 'hadoop', 'excel', 'unify']"/>
  </r>
  <r>
    <x v="8"/>
    <s v="Senior Data Scientist"/>
    <s v="San Francisco, CA"/>
    <x v="0"/>
    <x v="0"/>
    <x v="2"/>
    <x v="12138"/>
    <x v="542"/>
    <s v="Turo"/>
    <s v="['python', 'sql', 'aws', 'scikit-learn', 'numpy', 'pandas', 'airflow']"/>
  </r>
  <r>
    <x v="1"/>
    <s v="Engineer - DocData Management"/>
    <s v="India"/>
    <x v="0"/>
    <x v="0"/>
    <x v="7"/>
    <x v="12139"/>
    <x v="44"/>
    <s v="Shell"/>
    <s v="['sql', 'shell', 'oracle', 'sharepoint']"/>
  </r>
  <r>
    <x v="0"/>
    <s v="Principal Data Scientist, Knowledge Graphs"/>
    <s v="New York, NY"/>
    <x v="0"/>
    <x v="0"/>
    <x v="2"/>
    <x v="12140"/>
    <x v="308"/>
    <s v="Intelletec"/>
    <s v="['python', 'sql', 'go', 'neo4j', 'snowflake', 'databricks', 'hadoop', 'spark', 'kafka', 'tableau', 'power bi']"/>
  </r>
  <r>
    <x v="2"/>
    <s v="Database Analyst"/>
    <s v="St. Petersburg, FL"/>
    <x v="1"/>
    <x v="0"/>
    <x v="2"/>
    <x v="12141"/>
    <x v="91"/>
    <s v="Robert Half"/>
    <s v="['crystal', 'sql', 'sql server', 'tableau', 'excel']"/>
  </r>
  <r>
    <x v="8"/>
    <s v="Senior Data Scientist - Visa Consulting &amp; Analytics"/>
    <s v="Santo Domingo, Dominican Republic"/>
    <x v="0"/>
    <x v="0"/>
    <x v="98"/>
    <x v="12142"/>
    <x v="8"/>
    <s v="Visa"/>
    <s v="['python', 'sas', 'sas', 'sql', 'r', 'hadoop', 'spark', 'pandas', 'numpy', 'scikit-learn', 'tableau']"/>
  </r>
  <r>
    <x v="0"/>
    <s v="Data Scientist (Insurance)"/>
    <s v="Anywhere"/>
    <x v="0"/>
    <x v="1"/>
    <x v="2"/>
    <x v="12143"/>
    <x v="120"/>
    <s v="Dahl Consulting"/>
    <s v="['sas', 'sas', 'r', 'python', 'excel', 'word', 'powerpoint']"/>
  </r>
  <r>
    <x v="0"/>
    <s v="Principal Data Scientist"/>
    <m/>
    <x v="0"/>
    <x v="0"/>
    <x v="2"/>
    <x v="12144"/>
    <x v="21"/>
    <s v="Torch Dental"/>
    <s v="['python', 'redshift', 'looker', 'tableau', 'power bi']"/>
  </r>
  <r>
    <x v="2"/>
    <s v="Data Analyst/Project Manager"/>
    <s v="Washington, DC"/>
    <x v="0"/>
    <x v="0"/>
    <x v="2"/>
    <x v="12145"/>
    <x v="1351"/>
    <s v="Lifescale Analytics"/>
    <s v="['python', 'r', 'vba', 'sql', 'sas', 'sas', 'tableau', 'power bi', 'qlik']"/>
  </r>
  <r>
    <x v="1"/>
    <s v="100% Remote Data Engineer"/>
    <s v="Anywhere"/>
    <x v="0"/>
    <x v="1"/>
    <x v="2"/>
    <x v="12146"/>
    <x v="23"/>
    <s v="Agility Partners"/>
    <s v="['sql']"/>
  </r>
  <r>
    <x v="2"/>
    <s v="Data Governance Analyst- USDS"/>
    <s v="New York, NY"/>
    <x v="0"/>
    <x v="0"/>
    <x v="2"/>
    <x v="12147"/>
    <x v="328"/>
    <s v="TikTok"/>
    <s v="['go', 'gdpr', 'express', 'flow']"/>
  </r>
  <r>
    <x v="3"/>
    <s v="Senior Data Engineer"/>
    <s v="Stockholm, Sweden"/>
    <x v="0"/>
    <x v="0"/>
    <x v="13"/>
    <x v="12148"/>
    <x v="56"/>
    <s v="Sinch"/>
    <s v="['sql', 'python', 'snowflake', 'aws']"/>
  </r>
  <r>
    <x v="2"/>
    <s v="Technology Innovation &amp; Analytics Data Analyst"/>
    <s v="Florida"/>
    <x v="0"/>
    <x v="0"/>
    <x v="2"/>
    <x v="12149"/>
    <x v="91"/>
    <s v="Aon"/>
    <s v="['python', 'vba', 'power bi', 'tableau', 'excel', 'outlook', 'word', 'sharepoint', 'flow']"/>
  </r>
  <r>
    <x v="1"/>
    <s v="Engineer, Data Management Engineering"/>
    <s v="Malaysia"/>
    <x v="0"/>
    <x v="0"/>
    <x v="31"/>
    <x v="12150"/>
    <x v="74"/>
    <s v="Western Digital"/>
    <s v="['sql']"/>
  </r>
  <r>
    <x v="1"/>
    <s v="Data Engineer II, Analytics"/>
    <s v="Bengaluru, Karnataka, India"/>
    <x v="0"/>
    <x v="0"/>
    <x v="7"/>
    <x v="12151"/>
    <x v="56"/>
    <s v="Vimeo, Inc."/>
    <s v="['sql', 'python', 'snowflake', 'airflow', 'looker', 'git', 'github']"/>
  </r>
  <r>
    <x v="2"/>
    <s v="Virtual Data Analyst"/>
    <s v="Indianapolis, IN"/>
    <x v="4"/>
    <x v="0"/>
    <x v="2"/>
    <x v="12152"/>
    <x v="1492"/>
    <s v="Serv Staffing Inc."/>
    <m/>
  </r>
  <r>
    <x v="1"/>
    <s v="Data Engineer 🏆"/>
    <s v="John C. Stennis Space Center, MS"/>
    <x v="0"/>
    <x v="0"/>
    <x v="2"/>
    <x v="12153"/>
    <x v="1860"/>
    <s v="Booz Allen Hamilton"/>
    <m/>
  </r>
  <r>
    <x v="1"/>
    <s v="Data Engineer"/>
    <s v="Anywhere"/>
    <x v="0"/>
    <x v="1"/>
    <x v="2"/>
    <x v="12154"/>
    <x v="34"/>
    <s v="Jobot"/>
    <s v="['python', 'r', 'aws', 'gcp', 'azure', 'snowflake', 'redshift']"/>
  </r>
  <r>
    <x v="2"/>
    <s v="eCommerce Data Analyst"/>
    <s v="Woodcliff Lake, NJ"/>
    <x v="0"/>
    <x v="0"/>
    <x v="2"/>
    <x v="12155"/>
    <x v="122"/>
    <s v="Randstad"/>
    <m/>
  </r>
  <r>
    <x v="0"/>
    <s v="Data Scientist FSR"/>
    <s v="Tampa, FL"/>
    <x v="0"/>
    <x v="0"/>
    <x v="2"/>
    <x v="12156"/>
    <x v="67"/>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3"/>
    <s v="Senior Data Engineer"/>
    <s v="Denver, CO"/>
    <x v="0"/>
    <x v="0"/>
    <x v="2"/>
    <x v="12157"/>
    <x v="68"/>
    <s v="Jobot"/>
    <s v="['sql', 'python', 'pyspark']"/>
  </r>
  <r>
    <x v="2"/>
    <s v="E-commerce Data Analyst"/>
    <s v="San Jose, CA"/>
    <x v="0"/>
    <x v="0"/>
    <x v="2"/>
    <x v="12158"/>
    <x v="264"/>
    <s v="TikTok"/>
    <s v="['sql', 'tableau']"/>
  </r>
  <r>
    <x v="2"/>
    <s v="Data Analyst"/>
    <s v="Sofia, Bulgaria"/>
    <x v="0"/>
    <x v="0"/>
    <x v="15"/>
    <x v="11828"/>
    <x v="94"/>
    <s v="Experian"/>
    <s v="['sql', 'vba', 'excel', 'power bi']"/>
  </r>
  <r>
    <x v="2"/>
    <s v="Entry Level Data Analyst"/>
    <s v="Anywhere"/>
    <x v="0"/>
    <x v="1"/>
    <x v="2"/>
    <x v="12159"/>
    <x v="243"/>
    <s v="Jumpvine"/>
    <s v="['go']"/>
  </r>
  <r>
    <x v="7"/>
    <s v="Robotics Engineer"/>
    <s v="Zürich, Switzerland"/>
    <x v="0"/>
    <x v="0"/>
    <x v="45"/>
    <x v="12160"/>
    <x v="137"/>
    <s v="Gravis Robotics"/>
    <s v="['c++', 'python', 'linux', 'docker']"/>
  </r>
  <r>
    <x v="6"/>
    <s v="Senior Data Analyst"/>
    <s v="Harrisburg, PA"/>
    <x v="0"/>
    <x v="0"/>
    <x v="2"/>
    <x v="11902"/>
    <x v="120"/>
    <s v="Domino Technologies"/>
    <s v="['sas', 'sas', 'tableau', 'excel', 'powerpoint', 'word', 'flow']"/>
  </r>
  <r>
    <x v="2"/>
    <s v="Data Analyst, SMB Sales GTM Insights"/>
    <s v="New York, NY"/>
    <x v="0"/>
    <x v="0"/>
    <x v="2"/>
    <x v="12161"/>
    <x v="763"/>
    <s v="TikTok"/>
    <s v="['sql', 'python', 'tableau']"/>
  </r>
  <r>
    <x v="1"/>
    <s v="Data Engineer"/>
    <s v="Anywhere"/>
    <x v="0"/>
    <x v="1"/>
    <x v="2"/>
    <x v="12162"/>
    <x v="18"/>
    <s v="Evolution"/>
    <s v="['sql', 'aws']"/>
  </r>
  <r>
    <x v="0"/>
    <s v="Data Scientist"/>
    <s v="Des Moines, IA"/>
    <x v="0"/>
    <x v="0"/>
    <x v="2"/>
    <x v="11566"/>
    <x v="2"/>
    <s v="LCS"/>
    <s v="['sql', 'python', 'c', 'aws', 'azure', 'gcp']"/>
  </r>
  <r>
    <x v="1"/>
    <s v="Principal Engineer, Data Productivity"/>
    <s v="Bengaluru, Karnataka, India"/>
    <x v="0"/>
    <x v="0"/>
    <x v="7"/>
    <x v="12163"/>
    <x v="36"/>
    <s v="Atlassian"/>
    <s v="['java', 'kotlin', 'scala', 'c#', 'databricks', 'aws', 'spark', 'atlassian']"/>
  </r>
  <r>
    <x v="2"/>
    <s v="Data Loss Prevention Operations Analyst"/>
    <s v="New York, NY"/>
    <x v="0"/>
    <x v="0"/>
    <x v="2"/>
    <x v="12164"/>
    <x v="31"/>
    <s v="TikTok"/>
    <s v="['python', 'go', 'javascript', 'gdpr']"/>
  </r>
  <r>
    <x v="8"/>
    <s v="Senior Data Scientist"/>
    <s v="United States"/>
    <x v="0"/>
    <x v="0"/>
    <x v="2"/>
    <x v="12165"/>
    <x v="49"/>
    <s v="Sumner &amp; Scott"/>
    <s v="['python', 'r', 'sql', 'nosql', 'pandas', 'numpy', 'matplotlib', 'scikit-learn', 'hadoop', 'spark']"/>
  </r>
  <r>
    <x v="9"/>
    <s v="Security Engineer - Trust &amp; Safety"/>
    <s v="Paris, France   (+2 others)"/>
    <x v="0"/>
    <x v="0"/>
    <x v="27"/>
    <x v="12166"/>
    <x v="1922"/>
    <s v="Datadog"/>
    <s v="['python', 'go', 'javascript']"/>
  </r>
  <r>
    <x v="2"/>
    <s v="Data Analyst #13"/>
    <s v="Far Rockaway, NY"/>
    <x v="0"/>
    <x v="0"/>
    <x v="2"/>
    <x v="12167"/>
    <x v="57"/>
    <s v="St. John's Episcopal Hospital"/>
    <s v="['excel', 'word', 'outlook', 'powerpoint', 'visio']"/>
  </r>
  <r>
    <x v="7"/>
    <s v="Azure Open AI Engineer"/>
    <s v="Poland"/>
    <x v="0"/>
    <x v="0"/>
    <x v="11"/>
    <x v="12168"/>
    <x v="1923"/>
    <s v="Accenture"/>
    <s v="['python', 'aws', 'oracle', 'snowflake', 'azure']"/>
  </r>
  <r>
    <x v="2"/>
    <s v="Marketing Data Analytics Specialist"/>
    <s v="Fort Lauderdale, FL"/>
    <x v="0"/>
    <x v="0"/>
    <x v="2"/>
    <x v="12169"/>
    <x v="669"/>
    <s v="ACA Group"/>
    <s v="['sql', 'python', 'r', 'sas', 'sas', 'matplotlib', 'seaborn', 'hadoop', 'spark', 'gdpr', 'tableau', 'power bi']"/>
  </r>
  <r>
    <x v="2"/>
    <s v="Data Analyst - TikTok Ads - USDS"/>
    <s v="Los Angeles, CA"/>
    <x v="0"/>
    <x v="0"/>
    <x v="2"/>
    <x v="12170"/>
    <x v="376"/>
    <s v="TikTok"/>
    <s v="['sql', 'php', 'python', 'perl', 'express', 'tableau']"/>
  </r>
  <r>
    <x v="1"/>
    <s v="Data Engineer"/>
    <s v="Rockford, IL"/>
    <x v="0"/>
    <x v="0"/>
    <x v="2"/>
    <x v="12171"/>
    <x v="1924"/>
    <s v="RPS 205"/>
    <s v="['sql', 'python', 'java', 'scala', 'aws', 'azure', 'gcp', 'cognos']"/>
  </r>
  <r>
    <x v="0"/>
    <s v="Data Scientist"/>
    <s v="Lexington, KY"/>
    <x v="0"/>
    <x v="0"/>
    <x v="2"/>
    <x v="12172"/>
    <x v="1925"/>
    <s v="University of Kentucky"/>
    <m/>
  </r>
  <r>
    <x v="6"/>
    <s v="Senior Data Analyst, Expense (Peninsula, CA)"/>
    <s v="San Francisco, CA"/>
    <x v="0"/>
    <x v="0"/>
    <x v="2"/>
    <x v="12173"/>
    <x v="27"/>
    <s v="Navan"/>
    <s v="['sql', 'python', 'snowflake', 'tableau']"/>
  </r>
  <r>
    <x v="2"/>
    <s v="Data Architect"/>
    <s v="Carlsbad, CA"/>
    <x v="0"/>
    <x v="0"/>
    <x v="2"/>
    <x v="12174"/>
    <x v="679"/>
    <s v="Rockstar Games"/>
    <s v="['sql', 'python', 'cassandra', 'snowflake', 'databricks', 'azure', 'pyspark', 'spark', 'kafka', 'tableau']"/>
  </r>
  <r>
    <x v="0"/>
    <s v="Data Scientist"/>
    <s v="San Antonio, TX"/>
    <x v="0"/>
    <x v="0"/>
    <x v="1"/>
    <x v="12175"/>
    <x v="31"/>
    <s v="MRoads"/>
    <s v="['sql']"/>
  </r>
  <r>
    <x v="8"/>
    <s v="Senior Data Scientist"/>
    <s v="Ljubljana, Slovenia"/>
    <x v="0"/>
    <x v="0"/>
    <x v="35"/>
    <x v="12176"/>
    <x v="8"/>
    <s v="Sportradar"/>
    <s v="['python', 'r', 'aws', 'redshift', 'spark']"/>
  </r>
  <r>
    <x v="2"/>
    <s v="Business/Data Analyst- C12 AVP Tampa, FL or Irving, TX Hybrid"/>
    <s v="Orange Park, FL"/>
    <x v="0"/>
    <x v="0"/>
    <x v="2"/>
    <x v="12177"/>
    <x v="1037"/>
    <s v="Citi"/>
    <s v="['sql']"/>
  </r>
  <r>
    <x v="2"/>
    <s v="Data Analyst"/>
    <s v="Philadelphia, PA"/>
    <x v="0"/>
    <x v="0"/>
    <x v="2"/>
    <x v="12178"/>
    <x v="1926"/>
    <s v="Resources For Human Development, Inc."/>
    <s v="['r', 'python', 'sql', 'spss', 'excel']"/>
  </r>
  <r>
    <x v="6"/>
    <s v="(Senior) Data Analyst (m/w/d)"/>
    <s v="Rostock, Germany"/>
    <x v="0"/>
    <x v="0"/>
    <x v="9"/>
    <x v="12179"/>
    <x v="46"/>
    <s v="SIXT"/>
    <s v="['sql', 'looker']"/>
  </r>
  <r>
    <x v="5"/>
    <s v="BI Developer II - Tableau and Looker (India)"/>
    <s v="Bengaluru, Karnataka, India"/>
    <x v="0"/>
    <x v="0"/>
    <x v="7"/>
    <x v="12180"/>
    <x v="36"/>
    <s v="Vimeo, Inc."/>
    <s v="['sql', 'snowflake', 'tableau', 'looker', 'git', 'github']"/>
  </r>
  <r>
    <x v="3"/>
    <s v="Senior Data Engineer"/>
    <s v="San Francisco, CA"/>
    <x v="0"/>
    <x v="0"/>
    <x v="2"/>
    <x v="12181"/>
    <x v="27"/>
    <s v="Harnham"/>
    <s v="['sql', 'python', 'bigquery', 'aws', 'gcp', 'airflow', 'spark', 'looker']"/>
  </r>
  <r>
    <x v="0"/>
    <s v="Junior Data Scientist"/>
    <s v="Houston, TX"/>
    <x v="0"/>
    <x v="0"/>
    <x v="1"/>
    <x v="12182"/>
    <x v="172"/>
    <s v="Patterned Learning AI"/>
    <s v="['python', 'databricks', 'pandas', 'numpy', 'matplotlib', 'pyspark']"/>
  </r>
  <r>
    <x v="1"/>
    <s v="Consulting - Data Engineer"/>
    <s v="Midrand, South Africa"/>
    <x v="0"/>
    <x v="0"/>
    <x v="14"/>
    <x v="12183"/>
    <x v="56"/>
    <s v="Deloitte"/>
    <s v="['sql', 'nosql', 'mongo', 'java', 'python', 'shell', 'perl', 'sql server', 'cassandra', 'spark', 'kafka', 'hadoop', 'unix']"/>
  </r>
  <r>
    <x v="0"/>
    <s v="Data Science Manager - TikTok Ads"/>
    <s v="Mountain View, CA"/>
    <x v="0"/>
    <x v="0"/>
    <x v="2"/>
    <x v="12184"/>
    <x v="129"/>
    <s v="TikTok"/>
    <s v="['r', 'python', 'matlab', 'sql', 'spark']"/>
  </r>
  <r>
    <x v="2"/>
    <s v="Clinical Data Analyst"/>
    <s v="Charlotte, NC"/>
    <x v="0"/>
    <x v="0"/>
    <x v="2"/>
    <x v="12185"/>
    <x v="1927"/>
    <s v="TRESUME"/>
    <s v="['excel']"/>
  </r>
  <r>
    <x v="3"/>
    <s v="Senior Big Data Engineer (REMOTE OPPORTUNITY)"/>
    <s v="Birmingham, AL"/>
    <x v="0"/>
    <x v="0"/>
    <x v="2"/>
    <x v="12186"/>
    <x v="1928"/>
    <s v="REGIONS BANK"/>
    <s v="['sql', 'python', 'c#', 'java', 'sql server', 'pyspark', 'hadoop', 'flask', 'ssis', 'ssrs', 'splunk', 'power bi', 'github', 'docker', 'kubernetes']"/>
  </r>
  <r>
    <x v="2"/>
    <s v="Entry Level Business/Data Analyst"/>
    <s v="Reston, VA"/>
    <x v="0"/>
    <x v="0"/>
    <x v="2"/>
    <x v="12187"/>
    <x v="1425"/>
    <s v="Asta CRS Inc."/>
    <m/>
  </r>
  <r>
    <x v="1"/>
    <s v="SQL Developer/Data Engineer"/>
    <s v="Tennessee"/>
    <x v="0"/>
    <x v="0"/>
    <x v="2"/>
    <x v="12188"/>
    <x v="39"/>
    <s v="Cook Systems"/>
    <s v="['sql', 't-sql', 'sql server', 'elasticsearch', 'mysql', 'postgresql', 'oracle', 'kafka', 'gitlab']"/>
  </r>
  <r>
    <x v="2"/>
    <s v="Data Quality Analyst"/>
    <s v="Andover, MA"/>
    <x v="0"/>
    <x v="0"/>
    <x v="2"/>
    <x v="12189"/>
    <x v="159"/>
    <s v="Moore Staffing Services"/>
    <s v="['sql', 'spreadsheet', 'excel']"/>
  </r>
  <r>
    <x v="2"/>
    <s v="Business Data Analyst II"/>
    <s v="Dunwoody, GA"/>
    <x v="0"/>
    <x v="0"/>
    <x v="2"/>
    <x v="12190"/>
    <x v="172"/>
    <s v="Meridian Cooperative"/>
    <s v="['sql', 'tableau']"/>
  </r>
  <r>
    <x v="5"/>
    <s v="MSBI Developer"/>
    <s v="Chennai, Tamil Nadu, India"/>
    <x v="0"/>
    <x v="0"/>
    <x v="7"/>
    <x v="12191"/>
    <x v="205"/>
    <s v="Sutherland"/>
    <s v="['sql', 't-sql', 'sql server', 'ssis', 'ssrs']"/>
  </r>
  <r>
    <x v="1"/>
    <s v="Data Engineering -SQL"/>
    <s v="New Orleans, LA"/>
    <x v="0"/>
    <x v="0"/>
    <x v="2"/>
    <x v="12192"/>
    <x v="1"/>
    <s v="worldgate llc"/>
    <s v="['sql', 'nosql', 'java', 'python', 'kafka', 'spark', 'hadoop']"/>
  </r>
  <r>
    <x v="7"/>
    <s v="Senior Machine Learning/ AI Engineer (f/m/d) Stuttgart"/>
    <s v="Stuttgart, Germany"/>
    <x v="0"/>
    <x v="0"/>
    <x v="9"/>
    <x v="12193"/>
    <x v="137"/>
    <s v="SIGNA Sports United"/>
    <s v="['sql', 'aws']"/>
  </r>
  <r>
    <x v="1"/>
    <s v="Data Engineer"/>
    <s v="Boston, MA"/>
    <x v="0"/>
    <x v="0"/>
    <x v="2"/>
    <x v="12194"/>
    <x v="2"/>
    <s v="Robert Half"/>
    <m/>
  </r>
  <r>
    <x v="0"/>
    <s v="Built for Zero Community Data Manager"/>
    <s v="Santa Fe, NM"/>
    <x v="0"/>
    <x v="0"/>
    <x v="1"/>
    <x v="12195"/>
    <x v="243"/>
    <s v="New Mexico Coalition to End Homelessness"/>
    <s v="['outlook']"/>
  </r>
  <r>
    <x v="0"/>
    <s v="Data Scientist- TikTok Ads, Brand Innovation"/>
    <s v="Mountain View, CA"/>
    <x v="0"/>
    <x v="0"/>
    <x v="2"/>
    <x v="11939"/>
    <x v="86"/>
    <s v="TikTok"/>
    <s v="['sql', 'python', 'r', 'spark']"/>
  </r>
  <r>
    <x v="6"/>
    <s v="Senior Analyst, Data &amp; Analysis"/>
    <s v="Boston, MA"/>
    <x v="0"/>
    <x v="0"/>
    <x v="2"/>
    <x v="12196"/>
    <x v="16"/>
    <s v="Harnham"/>
    <s v="['sql', 'python', 'r', 'excel', 'looker', 'tableau', 'power bi', 'powerpoint']"/>
  </r>
  <r>
    <x v="6"/>
    <s v="Senior, Data Analyst - Growth &amp; Marketing (Coupang Play)"/>
    <s v="Singapore"/>
    <x v="0"/>
    <x v="0"/>
    <x v="18"/>
    <x v="12197"/>
    <x v="46"/>
    <s v="Coupang"/>
    <s v="['sql', 'airflow']"/>
  </r>
  <r>
    <x v="0"/>
    <s v="Lead Data Scientist, Marketing &amp; Online (Remote)"/>
    <s v="Atlanta, GA"/>
    <x v="0"/>
    <x v="0"/>
    <x v="2"/>
    <x v="12198"/>
    <x v="140"/>
    <s v="The Home Depot"/>
    <s v="['python', 'sql', 'bigquery', 'tableau']"/>
  </r>
  <r>
    <x v="8"/>
    <s v="Senior Data Scientist"/>
    <s v="London, UK"/>
    <x v="0"/>
    <x v="0"/>
    <x v="6"/>
    <x v="12199"/>
    <x v="8"/>
    <s v="Capco"/>
    <s v="['python', 'sql', 'redshift', 'azure', 'gcp', 'aws', 'numpy', 'spark', 'hadoop', 'tensorflow', 'keras']"/>
  </r>
  <r>
    <x v="0"/>
    <s v="Staff Data Scientist, Ads Market Design"/>
    <s v="Palo Alto, CA"/>
    <x v="0"/>
    <x v="0"/>
    <x v="2"/>
    <x v="11606"/>
    <x v="779"/>
    <s v="Pinterest"/>
    <m/>
  </r>
  <r>
    <x v="7"/>
    <s v="Applied Scientist, Search Graph Mining"/>
    <s v="Palo Alto, CA"/>
    <x v="0"/>
    <x v="0"/>
    <x v="2"/>
    <x v="12200"/>
    <x v="315"/>
    <s v="Amazon.com"/>
    <s v="['java', 'c++', 'python']"/>
  </r>
  <r>
    <x v="8"/>
    <s v="Senior Computer Vision Data Scientist"/>
    <s v="Santa Monica, CA"/>
    <x v="0"/>
    <x v="0"/>
    <x v="2"/>
    <x v="12201"/>
    <x v="161"/>
    <s v="Harnham"/>
    <s v="['python', 'c']"/>
  </r>
  <r>
    <x v="8"/>
    <s v="Sr. Data Scientist - Marketing"/>
    <s v="Newark, NJ"/>
    <x v="0"/>
    <x v="0"/>
    <x v="2"/>
    <x v="12202"/>
    <x v="168"/>
    <s v="Prudential Financial"/>
    <s v="['python', 'r', 'sql', 'spark', 'excel', 'word', 'powerpoint']"/>
  </r>
  <r>
    <x v="2"/>
    <s v="Data Analyst"/>
    <s v="Boca Raton, FL"/>
    <x v="0"/>
    <x v="0"/>
    <x v="2"/>
    <x v="12203"/>
    <x v="88"/>
    <s v="Herman Law Firm, P.A."/>
    <s v="['gdpr', 'excel', 'tableau', 'power bi']"/>
  </r>
  <r>
    <x v="8"/>
    <s v="Director of Biostatistics"/>
    <s v="Anywhere"/>
    <x v="0"/>
    <x v="1"/>
    <x v="2"/>
    <x v="12204"/>
    <x v="180"/>
    <s v="Averity"/>
    <s v="['sas', 'sas']"/>
  </r>
  <r>
    <x v="2"/>
    <s v="SHS DATA ANALYST"/>
    <s v="New York, NY"/>
    <x v="0"/>
    <x v="0"/>
    <x v="2"/>
    <x v="12205"/>
    <x v="1929"/>
    <s v="NYC Department of Social Services"/>
    <m/>
  </r>
  <r>
    <x v="2"/>
    <s v="Data Analyst"/>
    <s v="Budapest, Hungary"/>
    <x v="0"/>
    <x v="0"/>
    <x v="10"/>
    <x v="12206"/>
    <x v="83"/>
    <s v="Veeva Systems"/>
    <s v="['sql', 'tableau', 'atlassian']"/>
  </r>
  <r>
    <x v="2"/>
    <s v="Data Analyst - Partially Remote"/>
    <s v="Lititz, PA"/>
    <x v="0"/>
    <x v="0"/>
    <x v="2"/>
    <x v="12207"/>
    <x v="243"/>
    <s v="Clark National Accounts"/>
    <s v="['sql', 'r', 'python', 'power bi', 'excel', 'tableau']"/>
  </r>
  <r>
    <x v="2"/>
    <s v="Logistics Data Analyst"/>
    <s v="Alexandria, VA"/>
    <x v="0"/>
    <x v="0"/>
    <x v="2"/>
    <x v="12208"/>
    <x v="46"/>
    <s v="Halvik"/>
    <s v="['excel', 'powerpoint']"/>
  </r>
  <r>
    <x v="0"/>
    <s v="Data Scientist - Senior Level"/>
    <s v="Herndon, VA"/>
    <x v="0"/>
    <x v="0"/>
    <x v="2"/>
    <x v="12209"/>
    <x v="62"/>
    <s v="Peraton"/>
    <s v="['c#', 'c++', 'python', 'hadoop', 'pandas', 'jupyter', 'windows', 'excel']"/>
  </r>
  <r>
    <x v="8"/>
    <s v="Senior Data Scientist"/>
    <s v="United States"/>
    <x v="0"/>
    <x v="0"/>
    <x v="2"/>
    <x v="12210"/>
    <x v="8"/>
    <s v="CoinFlip"/>
    <s v="['python', 'r', 'sql', 'aws', 'redshift', 'gcp', 'pandas', 'tensorflow', 'pytorch', 'express', 'excel', 'gitlab']"/>
  </r>
  <r>
    <x v="1"/>
    <s v="Data Engineer - Officer - Irving - Hybrid (HM)"/>
    <s v="The Colony, TX"/>
    <x v="0"/>
    <x v="0"/>
    <x v="2"/>
    <x v="12211"/>
    <x v="1930"/>
    <s v="Citi"/>
    <s v="['java', 'python', 'scala', 'nosql', 'cassandra', 'aws', 'kafka', 'hadoop', 'spark', 'flow']"/>
  </r>
  <r>
    <x v="1"/>
    <s v="Production Data Engineer"/>
    <s v="Johannesburg, South Africa"/>
    <x v="0"/>
    <x v="0"/>
    <x v="14"/>
    <x v="12212"/>
    <x v="763"/>
    <s v="Standard Bank Group"/>
    <s v="['sql', 'sas', 'sas', 'windows', 'git']"/>
  </r>
  <r>
    <x v="1"/>
    <s v="Lead Data Engineer"/>
    <s v="Ronkonkoma, NY"/>
    <x v="0"/>
    <x v="0"/>
    <x v="1"/>
    <x v="12213"/>
    <x v="176"/>
    <s v="Capital One"/>
    <s v="['java', 'scala', 'python', 'nosql', 'sql', 'mongo', 'shell', 'mysql', 'cassandra', 'aws', 'redshift', 'snowflake', 'azure', 'hadoop', 'kafka', 'spark']"/>
  </r>
  <r>
    <x v="2"/>
    <s v="Data Analyst"/>
    <s v="Dallas, TX"/>
    <x v="0"/>
    <x v="0"/>
    <x v="2"/>
    <x v="12214"/>
    <x v="57"/>
    <s v="hackajob"/>
    <s v="['sql']"/>
  </r>
  <r>
    <x v="2"/>
    <s v="Data Analyst"/>
    <s v="South Miami, FL"/>
    <x v="0"/>
    <x v="0"/>
    <x v="2"/>
    <x v="12215"/>
    <x v="172"/>
    <s v="Venture Personnel"/>
    <s v="['power bi', 'excel', 'flow']"/>
  </r>
  <r>
    <x v="2"/>
    <s v="Data Governance Analyst"/>
    <s v="Georgia"/>
    <x v="0"/>
    <x v="0"/>
    <x v="2"/>
    <x v="12216"/>
    <x v="39"/>
    <s v="The Intersect Group"/>
    <s v="['sql', 'snowflake']"/>
  </r>
  <r>
    <x v="7"/>
    <s v="[EMC] AI Engineer"/>
    <s v="Vietnam"/>
    <x v="0"/>
    <x v="0"/>
    <x v="16"/>
    <x v="12217"/>
    <x v="36"/>
    <s v="Bosch Group"/>
    <s v="['java', 'linux', 'sap']"/>
  </r>
  <r>
    <x v="4"/>
    <s v="Sr. Financial Business Intelligence Analyst"/>
    <s v="Anywhere"/>
    <x v="0"/>
    <x v="1"/>
    <x v="2"/>
    <x v="12218"/>
    <x v="1185"/>
    <s v="Glocomms"/>
    <s v="['sql', 'excel', 'tableau', 'power bi', 'ssrs', 'powerpoint']"/>
  </r>
  <r>
    <x v="2"/>
    <s v="Data Analyst"/>
    <s v="New York, NY"/>
    <x v="0"/>
    <x v="0"/>
    <x v="2"/>
    <x v="12028"/>
    <x v="23"/>
    <s v="MassMutual"/>
    <s v="['python', 'sql', 'nosql', 'mongo', 'aws', 'tableau', 'looker', 'git']"/>
  </r>
  <r>
    <x v="2"/>
    <s v="Sales and Data Analyst"/>
    <s v="Dixon, IL"/>
    <x v="0"/>
    <x v="0"/>
    <x v="2"/>
    <x v="12219"/>
    <x v="1179"/>
    <s v="Lee Ogle Transportation System"/>
    <s v="['word', 'excel', 'powerpoint']"/>
  </r>
  <r>
    <x v="2"/>
    <s v="Product Data Analyst -  F/H"/>
    <s v="Paris, France"/>
    <x v="0"/>
    <x v="0"/>
    <x v="27"/>
    <x v="12220"/>
    <x v="46"/>
    <s v="Adevinta"/>
    <s v="['sql', 'python']"/>
  </r>
  <r>
    <x v="2"/>
    <s v="Network Data Analyst"/>
    <s v="Atlanta, GA"/>
    <x v="0"/>
    <x v="0"/>
    <x v="2"/>
    <x v="12221"/>
    <x v="122"/>
    <s v="Synergis"/>
    <s v="['outlook', 'word', 'excel', 'powerpoint', 'sharepoint', 'power bi']"/>
  </r>
  <r>
    <x v="6"/>
    <s v="Senior Data Analyst, Marketing &amp; Enrollment - Hybrid"/>
    <s v="Chicago, IL"/>
    <x v="0"/>
    <x v="0"/>
    <x v="2"/>
    <x v="12222"/>
    <x v="1931"/>
    <s v="Adtalem Global Education Inc"/>
    <s v="['sql', 'python', 'power bi', 'tableau']"/>
  </r>
  <r>
    <x v="7"/>
    <s v="Platform Engineer, ML platform"/>
    <s v="London, UK"/>
    <x v="0"/>
    <x v="0"/>
    <x v="6"/>
    <x v="12223"/>
    <x v="137"/>
    <s v="Wayve"/>
    <s v="['python', 'golang', 'rust', 'chef']"/>
  </r>
  <r>
    <x v="0"/>
    <s v="PreMaster Programm - Data Science/Big Data"/>
    <s v="Kusterdingen, Germany"/>
    <x v="0"/>
    <x v="0"/>
    <x v="9"/>
    <x v="12224"/>
    <x v="41"/>
    <s v="Bosch Group"/>
    <s v="['python', 'tableau', 'power bi']"/>
  </r>
  <r>
    <x v="8"/>
    <s v="Senior Data Science"/>
    <s v="Anywhere"/>
    <x v="15"/>
    <x v="1"/>
    <x v="2"/>
    <x v="12225"/>
    <x v="1932"/>
    <s v="Cortracker.INC"/>
    <s v="['sql', 'python', 'sql server', 'cassandra', 'databricks', 'azure', 'oracle', 'snowflake', 'bigquery', 'kafka', 'hadoop', 'pyspark', 'github', 'flow', 'confluence', 'jira']"/>
  </r>
  <r>
    <x v="0"/>
    <s v="Corporate Audit, AVP – Full Stack Data Scientist"/>
    <s v="Poland"/>
    <x v="0"/>
    <x v="0"/>
    <x v="11"/>
    <x v="12226"/>
    <x v="1933"/>
    <s v="State Street"/>
    <s v="['sql', 'aws', 'databricks', 'azure', 'snowflake', 'tableau']"/>
  </r>
  <r>
    <x v="1"/>
    <s v="Global Trading Firm: Data Engineer"/>
    <s v="Miami, FL"/>
    <x v="0"/>
    <x v="0"/>
    <x v="2"/>
    <x v="12227"/>
    <x v="49"/>
    <s v="Evolution"/>
    <s v="['python', 'sql']"/>
  </r>
  <r>
    <x v="1"/>
    <s v="Snr Data Engineer"/>
    <s v="Anywhere"/>
    <x v="0"/>
    <x v="1"/>
    <x v="1"/>
    <x v="12228"/>
    <x v="173"/>
    <s v="X4 Life Sciences"/>
    <s v="['python', 'sql', 'aws', 'pandas']"/>
  </r>
  <r>
    <x v="2"/>
    <s v="Data Analyst"/>
    <s v="Atlanta, GA"/>
    <x v="0"/>
    <x v="0"/>
    <x v="2"/>
    <x v="12229"/>
    <x v="1"/>
    <s v="Storm2"/>
    <s v="['sql', 'mongodb', 'mongodb', 'r', 'scala', 'nosql', 'azure', 'pyspark']"/>
  </r>
  <r>
    <x v="0"/>
    <s v="Data Scientist"/>
    <s v="Anywhere"/>
    <x v="0"/>
    <x v="1"/>
    <x v="1"/>
    <x v="12230"/>
    <x v="67"/>
    <s v="FPC of Savannah"/>
    <s v="['sql', 'nosql', 'java', 'c++', 'python', 'r', 'cassandra', 'aws', 'snowflake', 'keras', 'scikit-learn']"/>
  </r>
  <r>
    <x v="8"/>
    <s v="[Job-11685] Senior Data Scientist, Brazil"/>
    <s v="Brazil"/>
    <x v="0"/>
    <x v="0"/>
    <x v="41"/>
    <x v="12231"/>
    <x v="8"/>
    <s v="CI&amp;T"/>
    <m/>
  </r>
  <r>
    <x v="0"/>
    <s v="Data Scientist"/>
    <s v="San Francisco, CA"/>
    <x v="0"/>
    <x v="0"/>
    <x v="2"/>
    <x v="12232"/>
    <x v="71"/>
    <s v="Patterned Learning AI"/>
    <s v="['python', 'sql', 'sql server', 'hadoop', 'spark', 'kafka', 'tensorflow', 'pytorch', 'theano', 'keras', 'powerpoint', 'excel', 'tableau', 'microstrategy', 'git', 'bitbucket']"/>
  </r>
  <r>
    <x v="2"/>
    <s v="BI Data Analyst/Architect"/>
    <s v="Nottingham, MD"/>
    <x v="0"/>
    <x v="0"/>
    <x v="2"/>
    <x v="12233"/>
    <x v="120"/>
    <s v="TEKsystems"/>
    <s v="['sql', 'python', 'snowflake', 'tableau', 'power bi', 'word', 'excel', 'outlook', 'visio', 'powerpoint']"/>
  </r>
  <r>
    <x v="1"/>
    <s v="100% Remote Software/Data Engineer"/>
    <s v="Anywhere"/>
    <x v="0"/>
    <x v="1"/>
    <x v="2"/>
    <x v="12234"/>
    <x v="67"/>
    <s v="Agility Partners"/>
    <s v="['c#', 'python', 'sql', 'azure', 'snowflake', 'redshift', 'ssis']"/>
  </r>
  <r>
    <x v="0"/>
    <s v="Data Scientist 3"/>
    <s v="Aurora, CO"/>
    <x v="0"/>
    <x v="0"/>
    <x v="1"/>
    <x v="12235"/>
    <x v="200"/>
    <s v="Wyetech"/>
    <s v="['jupyter']"/>
  </r>
  <r>
    <x v="0"/>
    <s v="Lead Data Scientist, Underwriting"/>
    <s v="Anywhere"/>
    <x v="0"/>
    <x v="1"/>
    <x v="2"/>
    <x v="12236"/>
    <x v="348"/>
    <s v="New York Life Insurance Co"/>
    <s v="['go', 'python', 'r', 'sql', 'oracle', 'spark', 'hadoop', 'tableau', 'github']"/>
  </r>
  <r>
    <x v="3"/>
    <s v="Senior Data Engineer"/>
    <s v="United States"/>
    <x v="0"/>
    <x v="0"/>
    <x v="2"/>
    <x v="12237"/>
    <x v="10"/>
    <s v="Harnham"/>
    <s v="['python', 'sql', 'aws', 'gcp', 'azure', 'airflow']"/>
  </r>
  <r>
    <x v="0"/>
    <s v="Manager of Research Informatics and Data Science"/>
    <s v="Aurora, CO"/>
    <x v="0"/>
    <x v="0"/>
    <x v="1"/>
    <x v="12238"/>
    <x v="1934"/>
    <s v="Children's Hospital Colorado"/>
    <s v="['outlook']"/>
  </r>
  <r>
    <x v="0"/>
    <s v="Data scientist en données cliniques – 80% à 100%"/>
    <s v="Geneva, Switzerland"/>
    <x v="0"/>
    <x v="0"/>
    <x v="45"/>
    <x v="12239"/>
    <x v="8"/>
    <s v="Hôpitaux Universitaires de Genève"/>
    <s v="['c', 'vue']"/>
  </r>
  <r>
    <x v="0"/>
    <s v="Sr Data Scientist"/>
    <s v="San Francisco, CA"/>
    <x v="0"/>
    <x v="0"/>
    <x v="2"/>
    <x v="12240"/>
    <x v="1333"/>
    <s v="Pinterest"/>
    <s v="['sql', 'python', 'r']"/>
  </r>
  <r>
    <x v="3"/>
    <s v="Senior Data Engineer with strong Snowflake experience"/>
    <s v="Anywhere"/>
    <x v="0"/>
    <x v="1"/>
    <x v="2"/>
    <x v="12241"/>
    <x v="62"/>
    <s v="PROFESSIONAL STAFFING SERVICES GROUP INC"/>
    <s v="['python', 'sql', 'r', 'snowflake', 'tableau', 'git']"/>
  </r>
  <r>
    <x v="1"/>
    <s v="Principal Data Engineer (UK Wide)"/>
    <s v="London, UK"/>
    <x v="0"/>
    <x v="0"/>
    <x v="6"/>
    <x v="12242"/>
    <x v="187"/>
    <s v="Intuita Consulting Ltd"/>
    <s v="['sql', 'shell', 'python', 'perl', 'snowflake', 'aws', 'slack']"/>
  </r>
  <r>
    <x v="3"/>
    <s v="Senior Data Engineer (Rust)"/>
    <s v="New York, NY"/>
    <x v="0"/>
    <x v="0"/>
    <x v="2"/>
    <x v="12243"/>
    <x v="71"/>
    <s v="Understanding Recruitment"/>
    <s v="['rust', 'mongodb', 'mongodb', 'sql', 'excel']"/>
  </r>
  <r>
    <x v="0"/>
    <s v="Data Scientist (2,3,4)"/>
    <s v="Annapolis Junction, MD"/>
    <x v="0"/>
    <x v="0"/>
    <x v="2"/>
    <x v="12244"/>
    <x v="122"/>
    <s v="Peraton"/>
    <s v="['c#', 'c++', 'python', 'windows']"/>
  </r>
  <r>
    <x v="4"/>
    <s v="Business Strategy Analyst Senior (Hybrid)"/>
    <s v="Anywhere"/>
    <x v="0"/>
    <x v="1"/>
    <x v="2"/>
    <x v="12245"/>
    <x v="70"/>
    <s v="USAA"/>
    <s v="['r', 'python', 'sas', 'sas', 'sql', 'phoenix', 'excel', 'tableau']"/>
  </r>
  <r>
    <x v="1"/>
    <s v="Principal Engineer - Data Integrations"/>
    <s v="Bengaluru, Karnataka, India"/>
    <x v="0"/>
    <x v="0"/>
    <x v="7"/>
    <x v="12246"/>
    <x v="36"/>
    <s v="Clari"/>
    <s v="['java', 'sql', 'nosql', 'mongodb', 'mongodb', 'aws', 'zoom']"/>
  </r>
  <r>
    <x v="5"/>
    <s v="Senior Developer (Analytics Engineer)"/>
    <s v="San Jose, CA"/>
    <x v="0"/>
    <x v="0"/>
    <x v="2"/>
    <x v="12247"/>
    <x v="461"/>
    <s v="Logic20/20 Inc."/>
    <s v="['python', 'r', 'javascript', 'go', 'sql', 'power bi', 'tableau', 'excel']"/>
  </r>
  <r>
    <x v="0"/>
    <s v="Data Scientist"/>
    <s v="Cluj-Napoca, Romania"/>
    <x v="0"/>
    <x v="0"/>
    <x v="68"/>
    <x v="12248"/>
    <x v="200"/>
    <s v="Winnow"/>
    <s v="['sql', 'python', 'postgresql', 'pandas']"/>
  </r>
  <r>
    <x v="0"/>
    <s v="Data Scientist"/>
    <s v="Anywhere"/>
    <x v="0"/>
    <x v="1"/>
    <x v="2"/>
    <x v="12249"/>
    <x v="200"/>
    <s v="Insight Global"/>
    <s v="['python', 'databricks', 'azure', 'pyspark', 'scikit-learn', 'pytorch', 'tensorflow', 'keras']"/>
  </r>
  <r>
    <x v="0"/>
    <s v="Data Scientist - AppleCare Business Insights"/>
    <s v="Cupertino, CA"/>
    <x v="0"/>
    <x v="0"/>
    <x v="2"/>
    <x v="12250"/>
    <x v="214"/>
    <s v="Apple"/>
    <s v="['sql', 'tableau']"/>
  </r>
  <r>
    <x v="2"/>
    <s v="Data Analyst"/>
    <s v="Duluth, GA"/>
    <x v="0"/>
    <x v="0"/>
    <x v="2"/>
    <x v="12251"/>
    <x v="153"/>
    <s v="LHH"/>
    <s v="['excel', 'powerpoint', 'power bi']"/>
  </r>
  <r>
    <x v="0"/>
    <s v="Data Scientist - REMOTE- US CITIZEN"/>
    <s v="Anywhere"/>
    <x v="0"/>
    <x v="1"/>
    <x v="1"/>
    <x v="12252"/>
    <x v="2"/>
    <s v="REI Systems"/>
    <s v="['python', 'r', 'sql', 'aws', 'azure', 'tensorflow', 'keras', 'pytorch', 'hadoop']"/>
  </r>
  <r>
    <x v="2"/>
    <s v="Data Analyst"/>
    <s v="Anywhere"/>
    <x v="0"/>
    <x v="1"/>
    <x v="2"/>
    <x v="12253"/>
    <x v="94"/>
    <s v="Vista Global Solutions, LLC"/>
    <s v="['sql', 'python', 'r', 'aws', 'redshift', 'tableau', 'qlik', 'excel']"/>
  </r>
  <r>
    <x v="2"/>
    <s v="Data Analyst"/>
    <s v="Madrid, Spain"/>
    <x v="0"/>
    <x v="0"/>
    <x v="20"/>
    <x v="12254"/>
    <x v="46"/>
    <s v="Publicis Groupe"/>
    <m/>
  </r>
  <r>
    <x v="0"/>
    <s v="Data Scientist – Entry Level 2024"/>
    <s v="San Francisco, CA"/>
    <x v="0"/>
    <x v="0"/>
    <x v="2"/>
    <x v="12255"/>
    <x v="79"/>
    <s v="IBM"/>
    <s v="['python', 'r', 'sql', 'jupyter', 'scikit-learn', 'pandas', 'spark']"/>
  </r>
  <r>
    <x v="2"/>
    <s v="Data Analyst"/>
    <s v="New Brunswick, NJ"/>
    <x v="0"/>
    <x v="0"/>
    <x v="2"/>
    <x v="12256"/>
    <x v="1935"/>
    <s v="Rutgers University"/>
    <s v="['sas', 'sas', 'assembly', 'go', 'sql', 'python', 'r', 'excel', 'tableau', 'sap', 'spss']"/>
  </r>
  <r>
    <x v="0"/>
    <s v="Data Scientist"/>
    <s v="Maryland"/>
    <x v="0"/>
    <x v="0"/>
    <x v="2"/>
    <x v="12257"/>
    <x v="1824"/>
    <s v="Steadfast international services,LLC"/>
    <s v="['python', 'java', 'mysql']"/>
  </r>
  <r>
    <x v="1"/>
    <s v="Data Engineer"/>
    <s v="Anywhere"/>
    <x v="1"/>
    <x v="1"/>
    <x v="2"/>
    <x v="12258"/>
    <x v="67"/>
    <s v="EPMintegrators"/>
    <s v="['python', 'java', 'sas', 'sas', 'postgresql', 'aws', 'oracle', 'aurora', 'redshift', 'pyspark', 'spring', 'angular', 'bitbucket']"/>
  </r>
  <r>
    <x v="0"/>
    <s v="Data Scientist in Mobility"/>
    <s v="London, UK"/>
    <x v="0"/>
    <x v="0"/>
    <x v="6"/>
    <x v="12259"/>
    <x v="301"/>
    <s v="Valerann"/>
    <s v="['python', 'sql', 'bash', 'aws', 'azure', 'kafka', 'docker', 'github']"/>
  </r>
  <r>
    <x v="2"/>
    <s v="Mobility Data Management Analyst"/>
    <s v="BOWLING GREEN, NY"/>
    <x v="0"/>
    <x v="0"/>
    <x v="2"/>
    <x v="12260"/>
    <x v="1936"/>
    <s v="NYC Careers"/>
    <s v="['sql', 'python']"/>
  </r>
  <r>
    <x v="0"/>
    <s v="Data Scientist"/>
    <s v="Tampa, FL"/>
    <x v="0"/>
    <x v="0"/>
    <x v="2"/>
    <x v="12261"/>
    <x v="1937"/>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0"/>
    <s v="Data Scientist"/>
    <s v="Louisville, KY"/>
    <x v="0"/>
    <x v="0"/>
    <x v="2"/>
    <x v="12262"/>
    <x v="21"/>
    <s v="AtlasIED"/>
    <s v="['python', 'tensorflow', 'pytorch', 'keras', 'word', 'excel', 'powerpoint', 'outlook']"/>
  </r>
  <r>
    <x v="0"/>
    <s v="Data Scientist 2"/>
    <s v="Anywhere"/>
    <x v="0"/>
    <x v="1"/>
    <x v="2"/>
    <x v="12263"/>
    <x v="67"/>
    <s v="Zynga"/>
    <s v="['c#', 'python', 'sql', 'aws', 'react', 'spark', 'unity', 'docker']"/>
  </r>
  <r>
    <x v="0"/>
    <s v="Jr. Data Scientist"/>
    <s v="Greenwich, CT"/>
    <x v="0"/>
    <x v="0"/>
    <x v="2"/>
    <x v="12264"/>
    <x v="103"/>
    <s v="Ledgent Technology"/>
    <s v="['python', 'vba', 'sql', 'cassandra', 'hadoop', 'spark', 'excel', 'tableau']"/>
  </r>
  <r>
    <x v="8"/>
    <s v="Senior Principal Data Scientist"/>
    <s v="Madrid, Spain"/>
    <x v="0"/>
    <x v="0"/>
    <x v="20"/>
    <x v="12265"/>
    <x v="8"/>
    <s v="NielsenIQ"/>
    <s v="['python', 'sql', 'pyspark']"/>
  </r>
  <r>
    <x v="0"/>
    <s v="Lead Data Scientist"/>
    <s v="Pittsburgh, PA"/>
    <x v="0"/>
    <x v="0"/>
    <x v="2"/>
    <x v="12266"/>
    <x v="12"/>
    <s v="Lawrence Harvey"/>
    <s v="['python', 'r', 'pytorch', 'tensorflow', 'keras']"/>
  </r>
  <r>
    <x v="6"/>
    <s v="Senior Analyst, Data Matching and Integrity"/>
    <s v="Atlanta, GA"/>
    <x v="0"/>
    <x v="0"/>
    <x v="2"/>
    <x v="12267"/>
    <x v="80"/>
    <s v="CHEP"/>
    <s v="['excel', 'power bi']"/>
  </r>
  <r>
    <x v="2"/>
    <s v="Associate Clinical Data Manager"/>
    <s v="Tempe, AZ"/>
    <x v="0"/>
    <x v="0"/>
    <x v="2"/>
    <x v="12268"/>
    <x v="196"/>
    <s v="Statistics &amp; Data Corporation (SDC)"/>
    <m/>
  </r>
  <r>
    <x v="4"/>
    <s v="Business System Analyst"/>
    <s v="Charlotte, NC"/>
    <x v="0"/>
    <x v="0"/>
    <x v="2"/>
    <x v="12269"/>
    <x v="94"/>
    <s v="Arthur Grand Technologies Inc"/>
    <s v="['sql']"/>
  </r>
  <r>
    <x v="2"/>
    <s v="Data Analyst"/>
    <s v="Washington, DC"/>
    <x v="0"/>
    <x v="0"/>
    <x v="2"/>
    <x v="12270"/>
    <x v="1"/>
    <s v="Delaware Nation Industries"/>
    <s v="['windows', 'excel', 'powerpoint', 'word', 'sharepoint']"/>
  </r>
  <r>
    <x v="2"/>
    <s v="Data Management Analyst II"/>
    <s v="Gainesville, FL"/>
    <x v="0"/>
    <x v="0"/>
    <x v="2"/>
    <x v="12271"/>
    <x v="172"/>
    <s v="University of Florida"/>
    <s v="['go']"/>
  </r>
  <r>
    <x v="4"/>
    <s v="Business Analyst with MDM"/>
    <s v="Irvine, CA"/>
    <x v="0"/>
    <x v="0"/>
    <x v="2"/>
    <x v="12272"/>
    <x v="17"/>
    <s v="Plaxonic Technologies"/>
    <s v="['sql', 'flow']"/>
  </r>
  <r>
    <x v="2"/>
    <s v="CPG Data Analyst"/>
    <s v="Chicago, IL"/>
    <x v="0"/>
    <x v="0"/>
    <x v="2"/>
    <x v="12273"/>
    <x v="243"/>
    <s v="Advantage Solutions"/>
    <s v="['excel', 'powerpoint', 'power bi']"/>
  </r>
  <r>
    <x v="0"/>
    <s v="Data Scientist"/>
    <s v="Taiwan"/>
    <x v="0"/>
    <x v="0"/>
    <x v="40"/>
    <x v="12274"/>
    <x v="8"/>
    <s v="KKCompany"/>
    <s v="['python', 'aws', 'databricks', 'spark', 'pandas', 'numpy', 'gitlab']"/>
  </r>
  <r>
    <x v="4"/>
    <s v="Analyst"/>
    <s v="New York, NY"/>
    <x v="0"/>
    <x v="0"/>
    <x v="2"/>
    <x v="12275"/>
    <x v="5"/>
    <s v="GradBay"/>
    <s v="['excel']"/>
  </r>
  <r>
    <x v="2"/>
    <s v="Data Analyst, Bureau of Application Development and Database..."/>
    <s v="Long Island City, NY"/>
    <x v="0"/>
    <x v="0"/>
    <x v="2"/>
    <x v="12276"/>
    <x v="1938"/>
    <s v="NYC DEPT OF HEALTH/MENTAL HYGIENE"/>
    <s v="['python', 'r', 'tableau']"/>
  </r>
  <r>
    <x v="0"/>
    <s v="Staff Data Scientist, Browse (Discovery)"/>
    <s v="San Francisco, CA"/>
    <x v="0"/>
    <x v="0"/>
    <x v="2"/>
    <x v="12240"/>
    <x v="1939"/>
    <s v="Pinterest"/>
    <s v="['sql', 'python', 'r', 'pytorch', 'tensorflow', 'scikit-learn']"/>
  </r>
  <r>
    <x v="0"/>
    <s v="Data Scientist"/>
    <s v="Poway, CA"/>
    <x v="0"/>
    <x v="0"/>
    <x v="2"/>
    <x v="12277"/>
    <x v="1940"/>
    <s v="General Atomics and Affiliated Companies"/>
    <m/>
  </r>
  <r>
    <x v="2"/>
    <s v="Data Analyst - 6 month's contract"/>
    <s v="Philippines"/>
    <x v="1"/>
    <x v="0"/>
    <x v="50"/>
    <x v="12278"/>
    <x v="1636"/>
    <s v="RepRisk AG"/>
    <s v="['sql', 'python', 'r', 'power bi']"/>
  </r>
  <r>
    <x v="7"/>
    <s v="Sr. Machine Learning Engineer"/>
    <s v="Bengaluru, Karnataka, India"/>
    <x v="0"/>
    <x v="0"/>
    <x v="7"/>
    <x v="12279"/>
    <x v="188"/>
    <s v="Visa"/>
    <s v="['python', 'java', 'pytorch', 'tensorflow', 'scikit-learn', 'spark', 'pandas', 'numpy']"/>
  </r>
  <r>
    <x v="2"/>
    <s v="PGIM Private Capital - Data Analyst - Business Intelligence (Hybrid)"/>
    <s v="Newark, NJ"/>
    <x v="0"/>
    <x v="0"/>
    <x v="2"/>
    <x v="12280"/>
    <x v="23"/>
    <s v="Prudential Financial"/>
    <s v="['nosql', 'cognos', 'tableau', 'power bi', 'flow']"/>
  </r>
  <r>
    <x v="6"/>
    <s v="Senior Product Data Analyst"/>
    <s v="Portugal"/>
    <x v="0"/>
    <x v="0"/>
    <x v="12"/>
    <x v="12281"/>
    <x v="46"/>
    <s v="MoonPay"/>
    <s v="['sql', 'bigquery', 'looker']"/>
  </r>
  <r>
    <x v="0"/>
    <s v="Data Scientist"/>
    <s v="Pune, Maharashtra, India"/>
    <x v="0"/>
    <x v="0"/>
    <x v="7"/>
    <x v="12282"/>
    <x v="8"/>
    <s v="NielsenIQ"/>
    <s v="['python', 'sql', 'azure']"/>
  </r>
  <r>
    <x v="4"/>
    <s v="Business Intelligence Analyst Lead – Property &amp; Casualty Insurance..."/>
    <s v="San Antonio, TX"/>
    <x v="0"/>
    <x v="0"/>
    <x v="2"/>
    <x v="12283"/>
    <x v="1941"/>
    <s v="USAA"/>
    <s v="['nosql', 'sql', 'sas', 'sas', 'snowflake', 'hadoop', 'phoenix', 'tableau']"/>
  </r>
  <r>
    <x v="2"/>
    <s v="Data Analyst / Software Developer"/>
    <s v="Anywhere"/>
    <x v="0"/>
    <x v="1"/>
    <x v="2"/>
    <x v="12284"/>
    <x v="29"/>
    <s v="QSE7, LLC"/>
    <s v="['vba', 'sharepoint', 'tableau', 'excel', 'power bi']"/>
  </r>
  <r>
    <x v="3"/>
    <s v="Senior Hadoop/Big Data Developer to the Backend Application..."/>
    <s v="Poland"/>
    <x v="0"/>
    <x v="0"/>
    <x v="11"/>
    <x v="12285"/>
    <x v="237"/>
    <s v="Nordea"/>
    <s v="['sql', 'java', 'scala', 'shell', 'oracle', 'hadoop', 'spark', 'kafka', 'linux', 'yarn', 'git', 'ansible', 'jenkins']"/>
  </r>
  <r>
    <x v="4"/>
    <s v="Junior Business Analyst"/>
    <s v="Anywhere"/>
    <x v="0"/>
    <x v="1"/>
    <x v="2"/>
    <x v="12286"/>
    <x v="282"/>
    <s v="Inspirus (a Pluxee company)"/>
    <s v="['excel']"/>
  </r>
  <r>
    <x v="0"/>
    <s v="Sr. Data Scientist"/>
    <s v="Anywhere"/>
    <x v="5"/>
    <x v="1"/>
    <x v="2"/>
    <x v="12287"/>
    <x v="581"/>
    <s v="IBM"/>
    <s v="['python', 'azure', 'ibm cloud', 'jira']"/>
  </r>
  <r>
    <x v="5"/>
    <s v="Power BI Developer"/>
    <s v="Bengaluru, Karnataka, India"/>
    <x v="0"/>
    <x v="0"/>
    <x v="7"/>
    <x v="12288"/>
    <x v="36"/>
    <s v="Capco"/>
    <s v="['sql', 'power bi', 'dax']"/>
  </r>
  <r>
    <x v="7"/>
    <s v="Senior Application Developer (Robotics&amp;Artificial intelligence..."/>
    <s v="Slovakia"/>
    <x v="0"/>
    <x v="0"/>
    <x v="72"/>
    <x v="12289"/>
    <x v="137"/>
    <s v="Deutsche Telekom IT Solutions Slovakia"/>
    <s v="['java', 'c#', 'javascript', 'sas', 'sas', 'sql', 'bash', 'aws', 'asp.net', 'ansible']"/>
  </r>
  <r>
    <x v="2"/>
    <s v="Data Analytics- USDS"/>
    <s v="Los Angeles, CA"/>
    <x v="0"/>
    <x v="0"/>
    <x v="2"/>
    <x v="12290"/>
    <x v="1942"/>
    <s v="TikTok"/>
    <s v="['sql', 'python', 'nosql', 'mongodb', 'mongodb', 'mysql', 'postgresql', 'cassandra', 'pandas', 'hadoop', 'spark', 'kafka', 'express', 'tableau', 'power bi', 'flow']"/>
  </r>
  <r>
    <x v="2"/>
    <s v="Data Analyst, People Analytics"/>
    <s v="New York, NY"/>
    <x v="0"/>
    <x v="0"/>
    <x v="2"/>
    <x v="12291"/>
    <x v="31"/>
    <s v="Harnham"/>
    <s v="['sql', 'python', 'r', 'tableau']"/>
  </r>
  <r>
    <x v="2"/>
    <s v="Data and Reporting Analyst"/>
    <s v="Charleston, SC"/>
    <x v="0"/>
    <x v="0"/>
    <x v="2"/>
    <x v="12292"/>
    <x v="1067"/>
    <s v="College of Charleston"/>
    <s v="['sql', 'sas', 'sas', 'cognos', 'tableau', 'word', 'excel', 'powerpoint']"/>
  </r>
  <r>
    <x v="1"/>
    <s v="Lead Data Engineer"/>
    <s v="The Bahamas"/>
    <x v="0"/>
    <x v="0"/>
    <x v="29"/>
    <x v="12293"/>
    <x v="176"/>
    <s v="Capital One"/>
    <s v="['java', 'scala', 'python', 'nosql', 'sql', 'mongo', 'shell', 'mysql', 'cassandra', 'aws', 'redshift', 'snowflake', 'azure', 'hadoop', 'kafka', 'spark']"/>
  </r>
  <r>
    <x v="2"/>
    <s v="Data Analytics Associate"/>
    <s v="Jakarta, Indonesia"/>
    <x v="0"/>
    <x v="0"/>
    <x v="77"/>
    <x v="12294"/>
    <x v="74"/>
    <s v="Gravel"/>
    <s v="['python', 'bigquery']"/>
  </r>
  <r>
    <x v="0"/>
    <s v="Data Scientist"/>
    <s v="Anywhere"/>
    <x v="0"/>
    <x v="1"/>
    <x v="1"/>
    <x v="12295"/>
    <x v="17"/>
    <s v="Whitespace"/>
    <s v="['python']"/>
  </r>
  <r>
    <x v="2"/>
    <s v="Data Analyst"/>
    <s v="Atlanta, GA"/>
    <x v="0"/>
    <x v="0"/>
    <x v="2"/>
    <x v="12296"/>
    <x v="28"/>
    <s v="Storm2"/>
    <s v="['sql', 'mongodb', 'mongodb', 'r', 'scala', 'nosql', 'azure', 'pyspark']"/>
  </r>
  <r>
    <x v="0"/>
    <s v="Data Visualization Developer"/>
    <s v="United States"/>
    <x v="0"/>
    <x v="0"/>
    <x v="2"/>
    <x v="12297"/>
    <x v="205"/>
    <s v="Guidehouse"/>
    <s v="['power bi']"/>
  </r>
  <r>
    <x v="2"/>
    <s v="Data Analyst"/>
    <s v="Austin, TX"/>
    <x v="0"/>
    <x v="0"/>
    <x v="1"/>
    <x v="12298"/>
    <x v="16"/>
    <s v="Carbon Tracker"/>
    <s v="['python', 'r', 'sql', 'postgresql']"/>
  </r>
  <r>
    <x v="8"/>
    <s v="Senior Manager, Data Science Ads Products"/>
    <s v="San Francisco, CA"/>
    <x v="0"/>
    <x v="0"/>
    <x v="2"/>
    <x v="12299"/>
    <x v="1748"/>
    <s v="Pinterest"/>
    <m/>
  </r>
  <r>
    <x v="0"/>
    <s v="Director, Data Science"/>
    <s v="Denver, CO"/>
    <x v="0"/>
    <x v="0"/>
    <x v="2"/>
    <x v="12300"/>
    <x v="49"/>
    <s v="DAT"/>
    <s v="['python', 'c', 'aws', 'terraform']"/>
  </r>
  <r>
    <x v="1"/>
    <s v="AWS Data Lake Engineer"/>
    <s v="Anywhere"/>
    <x v="0"/>
    <x v="1"/>
    <x v="1"/>
    <x v="12301"/>
    <x v="1"/>
    <s v="Net2Source Inc."/>
    <s v="['python', 'aws', 'redshift']"/>
  </r>
  <r>
    <x v="2"/>
    <s v="Master Data Analyst"/>
    <s v="Anywhere"/>
    <x v="0"/>
    <x v="1"/>
    <x v="2"/>
    <x v="12302"/>
    <x v="17"/>
    <s v="Executive Search Partners LLC"/>
    <m/>
  </r>
  <r>
    <x v="2"/>
    <s v="Data Services Data Analyst - (Immediate)"/>
    <s v="San Antonio, TX"/>
    <x v="0"/>
    <x v="0"/>
    <x v="2"/>
    <x v="12303"/>
    <x v="1943"/>
    <s v="IDEA Public Schools"/>
    <s v="['sql', 'ssrs']"/>
  </r>
  <r>
    <x v="0"/>
    <s v="Data Scientist - Global Customer Services"/>
    <s v="Colombo, Sri Lanka"/>
    <x v="0"/>
    <x v="0"/>
    <x v="86"/>
    <x v="12304"/>
    <x v="8"/>
    <s v="IFS"/>
    <s v="['python', 'azure', 'excel']"/>
  </r>
  <r>
    <x v="2"/>
    <s v="Data Analyst"/>
    <s v="Reading, PA"/>
    <x v="0"/>
    <x v="0"/>
    <x v="2"/>
    <x v="12305"/>
    <x v="103"/>
    <s v="Insight Global"/>
    <s v="['r', 'python', 'sql', 'excel']"/>
  </r>
  <r>
    <x v="2"/>
    <s v="Junior Data Analyst"/>
    <s v="Stamford, CT"/>
    <x v="0"/>
    <x v="0"/>
    <x v="2"/>
    <x v="12306"/>
    <x v="243"/>
    <s v="Partnership Employment"/>
    <s v="['excel']"/>
  </r>
  <r>
    <x v="0"/>
    <s v="DATA SCIENTIST"/>
    <s v="New York, NY"/>
    <x v="0"/>
    <x v="0"/>
    <x v="2"/>
    <x v="12307"/>
    <x v="735"/>
    <s v="NYC Department of Social Services"/>
    <s v="['python', 'sql', 'r']"/>
  </r>
  <r>
    <x v="0"/>
    <s v="Data Scientist"/>
    <s v="Anywhere"/>
    <x v="0"/>
    <x v="1"/>
    <x v="2"/>
    <x v="12308"/>
    <x v="148"/>
    <s v="Tegria"/>
    <s v="['r', 'python', 'sql', 'scala', 'databricks', 'spark', 'jupyter']"/>
  </r>
  <r>
    <x v="2"/>
    <s v="Data Analyst - Financial services"/>
    <s v="Newcastle upon Tyne, UK"/>
    <x v="0"/>
    <x v="0"/>
    <x v="6"/>
    <x v="12309"/>
    <x v="46"/>
    <s v="Version 1"/>
    <s v="['sql', 'sas', 'sas', 'oracle', 'aws', 'hadoop']"/>
  </r>
  <r>
    <x v="6"/>
    <s v="Senior Data Analyst"/>
    <s v="New York, NY"/>
    <x v="0"/>
    <x v="0"/>
    <x v="2"/>
    <x v="12310"/>
    <x v="295"/>
    <s v="NYC Careers"/>
    <s v="['go', 'planner']"/>
  </r>
  <r>
    <x v="0"/>
    <s v="Data Scientist, Tempus AI Advisors Program"/>
    <s v="United States"/>
    <x v="0"/>
    <x v="0"/>
    <x v="2"/>
    <x v="12311"/>
    <x v="8"/>
    <s v="Tempus"/>
    <s v="['sql', 'r', 'aws', 'bigquery', 'gcp', 'linux', 'docker', 'git', 'github']"/>
  </r>
  <r>
    <x v="8"/>
    <s v="Data Scientist, Senior"/>
    <s v="Huntsville, AL"/>
    <x v="0"/>
    <x v="0"/>
    <x v="2"/>
    <x v="11780"/>
    <x v="698"/>
    <s v="Booz Allen Hamilton"/>
    <s v="['python', 'java', 'nosql', 'aws', 'hadoop']"/>
  </r>
  <r>
    <x v="2"/>
    <s v="Data Analyst"/>
    <s v="Vienna, VA"/>
    <x v="0"/>
    <x v="0"/>
    <x v="2"/>
    <x v="12312"/>
    <x v="239"/>
    <s v="Take2 Consulting, LLC"/>
    <s v="['sharepoint', 'word', 'powerpoint', 'excel']"/>
  </r>
  <r>
    <x v="0"/>
    <s v="Senior Systems Engineer (Machine Learning/ Data Scientist)"/>
    <s v="San Jose, CA"/>
    <x v="0"/>
    <x v="0"/>
    <x v="2"/>
    <x v="12313"/>
    <x v="1246"/>
    <s v="General Dynamics Mission Systems, Inc"/>
    <m/>
  </r>
  <r>
    <x v="5"/>
    <s v="SQL Developer"/>
    <s v="Russia"/>
    <x v="0"/>
    <x v="0"/>
    <x v="90"/>
    <x v="12314"/>
    <x v="1612"/>
    <s v="SmartBrain"/>
    <m/>
  </r>
  <r>
    <x v="2"/>
    <s v="Data Scientist/Financial Data Analyst"/>
    <s v="Anywhere"/>
    <x v="0"/>
    <x v="1"/>
    <x v="2"/>
    <x v="12315"/>
    <x v="1944"/>
    <s v="NCUA"/>
    <s v="['python', 'r', 'c']"/>
  </r>
  <r>
    <x v="3"/>
    <s v="Senior Data Engineer"/>
    <s v="Anywhere"/>
    <x v="0"/>
    <x v="1"/>
    <x v="1"/>
    <x v="12316"/>
    <x v="71"/>
    <s v="The Phoenix Group"/>
    <s v="['nosql', 't-sql', 'azure', 'power bi']"/>
  </r>
  <r>
    <x v="2"/>
    <s v="Data Analyst - Hybrid/Remote"/>
    <s v="Burbank, CA"/>
    <x v="0"/>
    <x v="0"/>
    <x v="2"/>
    <x v="12317"/>
    <x v="103"/>
    <s v="Mission Valley Bank"/>
    <s v="['sql', 'excel']"/>
  </r>
  <r>
    <x v="3"/>
    <s v="Senior Data Engineer - Industry Team - m/f/d"/>
    <s v="Paris, France"/>
    <x v="0"/>
    <x v="0"/>
    <x v="27"/>
    <x v="12318"/>
    <x v="56"/>
    <s v="Deezer"/>
    <s v="['java', 'scala', 'python', 'cassandra', 'bigquery', 'gcp', 'spark', 'kubernetes']"/>
  </r>
  <r>
    <x v="2"/>
    <s v="Data Analyst"/>
    <s v="Dallas, TX"/>
    <x v="0"/>
    <x v="0"/>
    <x v="2"/>
    <x v="12319"/>
    <x v="16"/>
    <s v="Robert Half"/>
    <s v="['excel', 'alteryx', 'tableau', 'powerpoint', 'power bi', 'flow']"/>
  </r>
  <r>
    <x v="2"/>
    <s v="Budget &amp; Data Analyst"/>
    <s v="Rantoul, IL"/>
    <x v="0"/>
    <x v="0"/>
    <x v="2"/>
    <x v="12320"/>
    <x v="153"/>
    <s v="Village of Rantoul, IL"/>
    <s v="['sheets']"/>
  </r>
  <r>
    <x v="0"/>
    <s v="Data Scientist, Mid"/>
    <s v="Arlington, TX"/>
    <x v="0"/>
    <x v="0"/>
    <x v="2"/>
    <x v="12321"/>
    <x v="548"/>
    <s v="Booz Allen Hamilton"/>
    <s v="['python', 'r', 'aws', 'github']"/>
  </r>
  <r>
    <x v="6"/>
    <s v="Senior Data Analyst"/>
    <s v="Malvern, PA"/>
    <x v="0"/>
    <x v="0"/>
    <x v="2"/>
    <x v="12322"/>
    <x v="57"/>
    <s v="GrayHawk Health"/>
    <s v="['python', 'sas', 'sas', 'sql', 'power bi']"/>
  </r>
  <r>
    <x v="2"/>
    <s v="Sr. Data Analyst"/>
    <s v="Westlake Village, CA"/>
    <x v="0"/>
    <x v="0"/>
    <x v="2"/>
    <x v="12323"/>
    <x v="664"/>
    <s v="Guitar Center"/>
    <s v="['sql', 'redshift', 'oracle', 'aws', 'airflow', 'spark', 'kafka', 'tableau', 'kubernetes']"/>
  </r>
  <r>
    <x v="3"/>
    <s v="Sr. Big Data Engineer"/>
    <s v="Bengaluru, Karnataka, India"/>
    <x v="0"/>
    <x v="0"/>
    <x v="7"/>
    <x v="12324"/>
    <x v="88"/>
    <s v="Skan"/>
    <s v="['azure', 'spark', 'hadoop', 'pyspark', 'kafka', 'git']"/>
  </r>
  <r>
    <x v="2"/>
    <s v="Data Analyst, Violence Prevention Initiatives (VPI), Bureau of..."/>
    <s v="Long Island City, NY"/>
    <x v="0"/>
    <x v="0"/>
    <x v="2"/>
    <x v="12325"/>
    <x v="1929"/>
    <s v="NYC Careers"/>
    <s v="['tableau', 'zoom']"/>
  </r>
  <r>
    <x v="1"/>
    <s v="Data Engineer"/>
    <s v="Bengaluru, Karnataka, India"/>
    <x v="0"/>
    <x v="0"/>
    <x v="7"/>
    <x v="12326"/>
    <x v="187"/>
    <s v="Reveal Health Tech"/>
    <s v="['tableau']"/>
  </r>
  <r>
    <x v="2"/>
    <s v="Data Analyst"/>
    <s v="Modesto, CA"/>
    <x v="0"/>
    <x v="0"/>
    <x v="2"/>
    <x v="12327"/>
    <x v="57"/>
    <s v="System Soft Technologies Corp"/>
    <s v="['sql', 'javascript', 'python', 'r', 'sas', 'sas', 'excel', 'tableau', 'spss', 'power bi']"/>
  </r>
  <r>
    <x v="0"/>
    <s v="Staff Data Scientist"/>
    <s v="Sunnyvale, CA"/>
    <x v="0"/>
    <x v="0"/>
    <x v="2"/>
    <x v="12328"/>
    <x v="11"/>
    <s v="WAL-MART"/>
    <s v="['python', 'scala', 'r', 'spark', 'tensorflow']"/>
  </r>
  <r>
    <x v="2"/>
    <s v="Operations Research Scientist"/>
    <s v="Ann Arbor, MI"/>
    <x v="0"/>
    <x v="0"/>
    <x v="2"/>
    <x v="12329"/>
    <x v="426"/>
    <s v="Coupa Software, Inc."/>
    <s v="['c#', 'python']"/>
  </r>
  <r>
    <x v="2"/>
    <s v="Data Analyst"/>
    <s v="Westlake Village, CA"/>
    <x v="0"/>
    <x v="0"/>
    <x v="2"/>
    <x v="12330"/>
    <x v="664"/>
    <s v="Guitar Center"/>
    <s v="['sql', 'r', 'redshift', 'oracle', 'aws', 'airflow', 'tableau', 'power bi', 'kubernetes']"/>
  </r>
  <r>
    <x v="0"/>
    <s v="Data Scientist, Mid. Job in Virginia My Valley Jobs Today"/>
    <s v="Virginia"/>
    <x v="0"/>
    <x v="0"/>
    <x v="2"/>
    <x v="12331"/>
    <x v="548"/>
    <s v="Booz Allen Hamilton"/>
    <s v="['python', 'r', 'java', 'azure', 'keras', 'mxnet', 'pytorch', 'tensorflow', 'tableau', 'splunk', 'docker']"/>
  </r>
  <r>
    <x v="0"/>
    <s v="Data Scientist III"/>
    <s v="Annapolis Junction, MD"/>
    <x v="0"/>
    <x v="0"/>
    <x v="2"/>
    <x v="12332"/>
    <x v="122"/>
    <s v="Peraton"/>
    <m/>
  </r>
  <r>
    <x v="0"/>
    <s v="Data Scientist/Architect/Modeler"/>
    <s v="Anywhere"/>
    <x v="2"/>
    <x v="1"/>
    <x v="2"/>
    <x v="12333"/>
    <x v="17"/>
    <s v="ECS Federal"/>
    <s v="['r', 'python', 'sas', 'sas', 'sql', 'vba', 'pandas', 'numpy', 'excel', 'power bi']"/>
  </r>
  <r>
    <x v="2"/>
    <s v="Data Analyst"/>
    <s v="Jersey City, NJ"/>
    <x v="1"/>
    <x v="0"/>
    <x v="2"/>
    <x v="12334"/>
    <x v="23"/>
    <s v="VSB Tech Consulting Services"/>
    <s v="['java']"/>
  </r>
  <r>
    <x v="2"/>
    <s v="Data Analyst Lead"/>
    <s v="St. Louis, MO"/>
    <x v="0"/>
    <x v="0"/>
    <x v="2"/>
    <x v="12335"/>
    <x v="1945"/>
    <s v="Edward Jones"/>
    <s v="['nosql', 'sql', 'sas', 'sas', 'r', 'python', 'vba', 'db2', 'oracle', 'hadoop', 'spss', 'excel', 'tableau', 'microstrategy']"/>
  </r>
  <r>
    <x v="2"/>
    <s v="Business Data Analyst"/>
    <s v="New York, NY"/>
    <x v="0"/>
    <x v="0"/>
    <x v="2"/>
    <x v="12336"/>
    <x v="153"/>
    <s v="TransRe"/>
    <s v="['power bi']"/>
  </r>
  <r>
    <x v="0"/>
    <s v="Data Scientist"/>
    <s v="Chicago, IL"/>
    <x v="0"/>
    <x v="0"/>
    <x v="2"/>
    <x v="12337"/>
    <x v="1946"/>
    <s v="City of Chicago"/>
    <s v="['r', 'python', 'sql', 'nosql', 'oracle', 'tableau', 'spss', 'sap']"/>
  </r>
  <r>
    <x v="2"/>
    <s v="Data Analyst"/>
    <s v="Anywhere"/>
    <x v="0"/>
    <x v="1"/>
    <x v="2"/>
    <x v="12338"/>
    <x v="1947"/>
    <s v="Get It Recruit - Healthcare"/>
    <s v="['sql', 'sas', 'sas', 'tableau', 'excel', 'alteryx']"/>
  </r>
  <r>
    <x v="2"/>
    <s v="Data Analyst"/>
    <s v="Baton Rouge, LA"/>
    <x v="0"/>
    <x v="0"/>
    <x v="2"/>
    <x v="12339"/>
    <x v="1948"/>
    <s v="Louisiana Primary Care Association"/>
    <s v="['tableau', 'power bi']"/>
  </r>
  <r>
    <x v="2"/>
    <s v="Data Analyst, Tenant Protection"/>
    <s v="New York, NY"/>
    <x v="0"/>
    <x v="0"/>
    <x v="2"/>
    <x v="12340"/>
    <x v="1949"/>
    <s v="NYC DEPARTMENT OF TRANSPORTATION"/>
    <s v="['oracle', 'excel', 'word', 'powerpoint']"/>
  </r>
  <r>
    <x v="2"/>
    <s v="OCIO-0021 Expert on Information and Data Management (NS) - TUE 2 May"/>
    <s v="Brussels, Belgium"/>
    <x v="0"/>
    <x v="0"/>
    <x v="3"/>
    <x v="12341"/>
    <x v="137"/>
    <s v="EMW, Inc."/>
    <s v="['sharepoint', 'excel', 'word', 'powerpoint']"/>
  </r>
  <r>
    <x v="1"/>
    <s v="Cleared Data Engineer (All Levels)"/>
    <s v="Chantilly, VA"/>
    <x v="0"/>
    <x v="0"/>
    <x v="2"/>
    <x v="12342"/>
    <x v="1444"/>
    <s v="Noblis"/>
    <s v="['python', 'sql', 'java', 'mongodb', 'mongodb', 'javascript', 'postgresql', 'mysql', 'oracle', 'hadoop', 'spark', 'docker', 'kubernetes', 'git']"/>
  </r>
  <r>
    <x v="3"/>
    <s v="Sr. Rust Data Engineer"/>
    <s v="New York, NY"/>
    <x v="0"/>
    <x v="0"/>
    <x v="2"/>
    <x v="12343"/>
    <x v="885"/>
    <s v="Understanding Recruitment"/>
    <s v="['rust']"/>
  </r>
  <r>
    <x v="1"/>
    <s v="Data Engineer"/>
    <s v="Dallas, TX"/>
    <x v="0"/>
    <x v="0"/>
    <x v="2"/>
    <x v="11722"/>
    <x v="598"/>
    <s v="Dropbox"/>
    <s v="['python', 'java', 'sql', 'no-sql', 'spark']"/>
  </r>
  <r>
    <x v="1"/>
    <s v="Data Engineer"/>
    <s v="Austin, TX"/>
    <x v="0"/>
    <x v="0"/>
    <x v="2"/>
    <x v="12344"/>
    <x v="19"/>
    <s v="Lumicity"/>
    <s v="['python', 'sql', 'aws', 'azure', 'ansible']"/>
  </r>
  <r>
    <x v="2"/>
    <s v="Data Analyst (Hybrid - Remote/1-2 days office)/DC Metro"/>
    <s v="Anywhere"/>
    <x v="0"/>
    <x v="1"/>
    <x v="2"/>
    <x v="12345"/>
    <x v="29"/>
    <s v="Peopletek"/>
    <m/>
  </r>
  <r>
    <x v="2"/>
    <s v="Investigations Data Analyst, Influence Operations - USDS"/>
    <s v="Mountain View, CA"/>
    <x v="0"/>
    <x v="0"/>
    <x v="2"/>
    <x v="12346"/>
    <x v="1950"/>
    <s v="TikTok"/>
    <s v="['sql', 'express']"/>
  </r>
  <r>
    <x v="0"/>
    <s v="Data Scientist III"/>
    <s v="Raleigh, NC"/>
    <x v="0"/>
    <x v="0"/>
    <x v="2"/>
    <x v="12347"/>
    <x v="964"/>
    <s v="US Postal Service"/>
    <s v="['sas', 'sas', 'sql', 'vba', 'spss']"/>
  </r>
  <r>
    <x v="2"/>
    <s v="Data Analyst"/>
    <s v="Chicago, IL"/>
    <x v="0"/>
    <x v="0"/>
    <x v="2"/>
    <x v="12348"/>
    <x v="57"/>
    <s v="McMaster-Carr"/>
    <s v="['sql', 'python', 'html', 'javascript', 'neo4j', 'numpy', 'pandas']"/>
  </r>
  <r>
    <x v="2"/>
    <s v="Data Analyst. Job in Tampa NBC4i Jobs"/>
    <s v="Tampa, FL"/>
    <x v="0"/>
    <x v="0"/>
    <x v="2"/>
    <x v="12349"/>
    <x v="844"/>
    <s v="Citi"/>
    <m/>
  </r>
  <r>
    <x v="2"/>
    <s v="Entry Level Data Analyst"/>
    <s v="Reading, PA"/>
    <x v="0"/>
    <x v="0"/>
    <x v="2"/>
    <x v="12350"/>
    <x v="147"/>
    <s v="Insight Global"/>
    <s v="['excel']"/>
  </r>
  <r>
    <x v="1"/>
    <s v="Lead Azure Data Engineer"/>
    <s v="Anywhere"/>
    <x v="0"/>
    <x v="1"/>
    <x v="2"/>
    <x v="12351"/>
    <x v="34"/>
    <s v="Medix Technology"/>
    <s v="['nosql', 'sql', 'azure', 'databricks', 'sap']"/>
  </r>
  <r>
    <x v="0"/>
    <s v="Data Scientist"/>
    <s v="Colorado Springs, CO"/>
    <x v="0"/>
    <x v="0"/>
    <x v="2"/>
    <x v="12352"/>
    <x v="1231"/>
    <s v="SAIC"/>
    <s v="['sql', 'oracle']"/>
  </r>
  <r>
    <x v="2"/>
    <s v="Clinical Data Analyst"/>
    <s v="Anywhere"/>
    <x v="0"/>
    <x v="1"/>
    <x v="2"/>
    <x v="12353"/>
    <x v="31"/>
    <s v="Engage Partners Inc."/>
    <s v="['sql', 'python', 'r', 'tableau', 'power bi']"/>
  </r>
  <r>
    <x v="1"/>
    <s v="Lead Data Engineer (On-site)"/>
    <s v="New York, NY"/>
    <x v="0"/>
    <x v="0"/>
    <x v="2"/>
    <x v="12354"/>
    <x v="54"/>
    <s v="Oakridge Staffing"/>
    <s v="['python', 'sql', 'aws', 'redshift', 'spark', 'airflow', 'docker']"/>
  </r>
  <r>
    <x v="0"/>
    <s v="Data Scientist (Epidemiology and Information Management Sciences)"/>
    <s v="San Diego, CA"/>
    <x v="0"/>
    <x v="0"/>
    <x v="2"/>
    <x v="11993"/>
    <x v="915"/>
    <s v="Leidos"/>
    <s v="['sas', 'sas', 'r', 'spss']"/>
  </r>
  <r>
    <x v="1"/>
    <s v="Data Engineer"/>
    <s v="Anywhere"/>
    <x v="0"/>
    <x v="1"/>
    <x v="32"/>
    <x v="12355"/>
    <x v="17"/>
    <s v="Robert Half"/>
    <s v="['sql', 'sql server', 'azure', 'databricks', 'spark', 'kafka', 'ssis']"/>
  </r>
  <r>
    <x v="1"/>
    <s v="Data Engineer"/>
    <s v="Tel Aviv-Yafo, Israel"/>
    <x v="0"/>
    <x v="0"/>
    <x v="8"/>
    <x v="12356"/>
    <x v="638"/>
    <s v="Pagaya"/>
    <s v="['python', 'go', 'aws', 'pandas']"/>
  </r>
  <r>
    <x v="2"/>
    <s v="Business Data Analyst"/>
    <s v="Canada"/>
    <x v="0"/>
    <x v="0"/>
    <x v="23"/>
    <x v="12357"/>
    <x v="215"/>
    <s v="MaxPeopleHR"/>
    <s v="['sql', 'word', 'powerpoint', 'outlook', 'excel']"/>
  </r>
  <r>
    <x v="6"/>
    <s v="Senior Cost Data Analyst"/>
    <s v="Chicago, IL"/>
    <x v="0"/>
    <x v="0"/>
    <x v="2"/>
    <x v="12358"/>
    <x v="142"/>
    <s v="Selby Jennings"/>
    <s v="['go']"/>
  </r>
  <r>
    <x v="2"/>
    <s v="Data Analyst Marketing and Business Development Manager"/>
    <s v="Fort Lauderdale, FL"/>
    <x v="0"/>
    <x v="0"/>
    <x v="2"/>
    <x v="12359"/>
    <x v="231"/>
    <s v="ttg Talent Solutions, Inc."/>
    <s v="['word']"/>
  </r>
  <r>
    <x v="3"/>
    <s v="Senior Data Engineer - Cloud Analytics"/>
    <s v="Anywhere"/>
    <x v="0"/>
    <x v="1"/>
    <x v="2"/>
    <x v="12360"/>
    <x v="28"/>
    <s v="Elsdon Consulting ltd"/>
    <s v="['sql', 'python', 'c#', 'java', 'snowflake', 'redshift', 'bigquery', 'airflow', 'alteryx', 'tableau', 'unify']"/>
  </r>
  <r>
    <x v="1"/>
    <s v="Full Stack Data Engineer"/>
    <s v="Anywhere"/>
    <x v="0"/>
    <x v="1"/>
    <x v="22"/>
    <x v="12361"/>
    <x v="243"/>
    <s v="Pocket Network"/>
    <s v="['sql', 'golang', 'typescript', 'python', 'gcp', 'react', 'airflow']"/>
  </r>
  <r>
    <x v="3"/>
    <s v="Senior Data Engineer"/>
    <s v="Anywhere"/>
    <x v="0"/>
    <x v="1"/>
    <x v="2"/>
    <x v="12362"/>
    <x v="1"/>
    <s v="Brooksource"/>
    <s v="['sql', 'python', 'sql server', 'hadoop', 'airflow', 'kafka', 'spark', 'kubernetes']"/>
  </r>
  <r>
    <x v="0"/>
    <s v="Servicing Analyst"/>
    <s v="Boca Raton, FL"/>
    <x v="0"/>
    <x v="0"/>
    <x v="2"/>
    <x v="12363"/>
    <x v="16"/>
    <s v="Ascendo Resources"/>
    <s v="['excel']"/>
  </r>
  <r>
    <x v="1"/>
    <s v="Data Engineer"/>
    <s v="Anywhere"/>
    <x v="0"/>
    <x v="1"/>
    <x v="2"/>
    <x v="12364"/>
    <x v="189"/>
    <s v="Get It Recruit - Information Technology"/>
    <s v="['python', 'java', 'elasticsearch', 'aws', 'kafka', 'flow']"/>
  </r>
  <r>
    <x v="0"/>
    <s v="Data Science Research Analyst"/>
    <s v="Tulsa, OK"/>
    <x v="0"/>
    <x v="0"/>
    <x v="1"/>
    <x v="12365"/>
    <x v="1142"/>
    <s v="QuikTrip"/>
    <s v="['word', 'excel']"/>
  </r>
  <r>
    <x v="0"/>
    <s v="Data Scientist"/>
    <s v="Dupo, IL"/>
    <x v="0"/>
    <x v="0"/>
    <x v="2"/>
    <x v="12366"/>
    <x v="23"/>
    <s v="Leidos"/>
    <s v="['python', 'javascript', 'sql', 'elasticsearch', 'postgresql', 'tableau', 'power bi']"/>
  </r>
  <r>
    <x v="1"/>
    <s v="Project Data Integration Support"/>
    <s v="Eglin AFB, FL"/>
    <x v="0"/>
    <x v="0"/>
    <x v="2"/>
    <x v="12367"/>
    <x v="196"/>
    <s v="Qualis Corporation"/>
    <s v="['sql', 'sharepoint', 'power bi']"/>
  </r>
  <r>
    <x v="0"/>
    <s v="Data Scientist (L5) - Member Product"/>
    <s v="California City, CA"/>
    <x v="0"/>
    <x v="0"/>
    <x v="2"/>
    <x v="12368"/>
    <x v="770"/>
    <s v="Netflix"/>
    <s v="['sql', 'python', 'r']"/>
  </r>
  <r>
    <x v="0"/>
    <s v="E-commerce Data Scientist"/>
    <s v="San Jose, CA"/>
    <x v="0"/>
    <x v="0"/>
    <x v="2"/>
    <x v="12369"/>
    <x v="297"/>
    <s v="TikTok"/>
    <s v="['sql', 'python', 'r']"/>
  </r>
  <r>
    <x v="1"/>
    <s v="Azure Data Architect"/>
    <s v="Bengaluru, Karnataka, India"/>
    <x v="0"/>
    <x v="0"/>
    <x v="7"/>
    <x v="12370"/>
    <x v="36"/>
    <s v="Bosch Group"/>
    <s v="['sql', 'bash', 'powershell', 'sql server', 'azure', 'chef', 'puppet', 'kubernetes']"/>
  </r>
  <r>
    <x v="2"/>
    <s v="Principal Data Analyst"/>
    <s v="Carson, CA"/>
    <x v="0"/>
    <x v="0"/>
    <x v="2"/>
    <x v="12371"/>
    <x v="67"/>
    <s v="dermalogica llc"/>
    <s v="['sql', 'go', 'sql server', 'alteryx', 'power bi', 'flow']"/>
  </r>
  <r>
    <x v="0"/>
    <s v="Data Scientist"/>
    <s v="Silver Spring, MD"/>
    <x v="0"/>
    <x v="0"/>
    <x v="2"/>
    <x v="12372"/>
    <x v="1951"/>
    <s v="US National Oceanic and Atmospheric Administration"/>
    <s v="['r', 'python', 'spring']"/>
  </r>
  <r>
    <x v="2"/>
    <s v="Data Analyst"/>
    <s v="Chicago, IL"/>
    <x v="0"/>
    <x v="0"/>
    <x v="2"/>
    <x v="12373"/>
    <x v="23"/>
    <s v="SDI Presence"/>
    <s v="['c#', 'sql', 'crystal', 'sql server', 'oracle', 'windows', 'sap']"/>
  </r>
  <r>
    <x v="2"/>
    <s v="24-01 Financial Aid Analyst (Data Analyst 2) - Financial Aid..."/>
    <s v="West Chester, PA"/>
    <x v="0"/>
    <x v="0"/>
    <x v="2"/>
    <x v="12374"/>
    <x v="1952"/>
    <s v="West Chester University of Pennsylvania"/>
    <s v="['outlook', 'word', 'excel']"/>
  </r>
  <r>
    <x v="0"/>
    <s v="Data Scientist Technical Specialist"/>
    <s v="Accokeek, MD"/>
    <x v="0"/>
    <x v="0"/>
    <x v="2"/>
    <x v="12375"/>
    <x v="62"/>
    <s v="Peraton"/>
    <s v="['c#', 'c++', 'python', 'r', 'sql', 'bash', 'scala', 'java', 'elasticsearch', 'azure', 'hadoop', 'spark', 'kafka', 'windows']"/>
  </r>
  <r>
    <x v="0"/>
    <s v="Applied Data Scientist"/>
    <s v="Anywhere"/>
    <x v="0"/>
    <x v="1"/>
    <x v="2"/>
    <x v="12376"/>
    <x v="31"/>
    <s v="WebstaurantStore"/>
    <s v="['python', 'sql', 'git']"/>
  </r>
  <r>
    <x v="2"/>
    <s v="Lead Analyst (BI Data Development)"/>
    <s v="Chicago, IL"/>
    <x v="0"/>
    <x v="0"/>
    <x v="2"/>
    <x v="12358"/>
    <x v="164"/>
    <s v="Publicis Groupe"/>
    <s v="['sql', 'postgresql', 'tableau']"/>
  </r>
  <r>
    <x v="0"/>
    <s v="Data Scientist - Trust and Safety - San Jose"/>
    <s v="San Jose, CA"/>
    <x v="0"/>
    <x v="0"/>
    <x v="2"/>
    <x v="12377"/>
    <x v="1872"/>
    <s v="TikTok"/>
    <s v="['python', 'r', 'sql', 'tableau']"/>
  </r>
  <r>
    <x v="8"/>
    <s v="Senior Data Scientist"/>
    <s v="Delray Beach, FL"/>
    <x v="0"/>
    <x v="0"/>
    <x v="2"/>
    <x v="12378"/>
    <x v="1582"/>
    <s v="Get It Recruit - Information Technology"/>
    <s v="['sql', 'r', 'python']"/>
  </r>
  <r>
    <x v="2"/>
    <s v="Healthcare Research &amp; Data Analyst"/>
    <s v="India"/>
    <x v="0"/>
    <x v="0"/>
    <x v="7"/>
    <x v="12379"/>
    <x v="1306"/>
    <s v="Clarivate"/>
    <s v="['sql', 'python', 'word', 'excel', 'tableau']"/>
  </r>
  <r>
    <x v="2"/>
    <s v="Product Data Analyst | Bees Martech"/>
    <s v="Brazil"/>
    <x v="0"/>
    <x v="0"/>
    <x v="41"/>
    <x v="12380"/>
    <x v="306"/>
    <s v="BEES"/>
    <m/>
  </r>
  <r>
    <x v="2"/>
    <s v="Data Analyst"/>
    <s v="Tel Aviv-Yafo, Israel"/>
    <x v="0"/>
    <x v="0"/>
    <x v="8"/>
    <x v="12381"/>
    <x v="46"/>
    <s v="Riskified"/>
    <s v="['sql', 'r', 'python']"/>
  </r>
  <r>
    <x v="2"/>
    <s v="SQL Data Analyst"/>
    <s v="Greenville, SC"/>
    <x v="0"/>
    <x v="0"/>
    <x v="2"/>
    <x v="12382"/>
    <x v="20"/>
    <s v="Godshall Recruiting"/>
    <s v="['sql', 'excel', 'powerpoint', 'visio']"/>
  </r>
  <r>
    <x v="2"/>
    <s v="Data Analyst"/>
    <s v="Folsom, CA"/>
    <x v="0"/>
    <x v="0"/>
    <x v="2"/>
    <x v="12383"/>
    <x v="231"/>
    <s v="Allworth Financial"/>
    <s v="['sql', 'mysql', 'sql server', 'azure', 'excel', 'tableau', 'power bi']"/>
  </r>
  <r>
    <x v="2"/>
    <s v="Sr. Data Analyst"/>
    <s v="Philadelphia, PA"/>
    <x v="0"/>
    <x v="0"/>
    <x v="2"/>
    <x v="12384"/>
    <x v="147"/>
    <s v="Black Equity Coalition"/>
    <s v="['sas', 'sas', 'spss']"/>
  </r>
  <r>
    <x v="0"/>
    <s v="Data Science Manager"/>
    <s v="Birmingham, AL"/>
    <x v="0"/>
    <x v="0"/>
    <x v="2"/>
    <x v="12385"/>
    <x v="231"/>
    <s v="The Placement Gurus"/>
    <s v="['python', 'sql', 'azure', 'power bi']"/>
  </r>
  <r>
    <x v="8"/>
    <s v="Senior Data Scientist"/>
    <s v="Mexico City, CDMX, Mexico"/>
    <x v="0"/>
    <x v="0"/>
    <x v="22"/>
    <x v="12386"/>
    <x v="587"/>
    <s v="PayJoy"/>
    <s v="['python']"/>
  </r>
  <r>
    <x v="1"/>
    <s v="Cloud Data Engineer I - AWS, Python, Snowflake, SQL"/>
    <s v="Hartford, CT"/>
    <x v="0"/>
    <x v="0"/>
    <x v="2"/>
    <x v="12387"/>
    <x v="121"/>
    <s v="The Travelers Companies, Inc."/>
    <s v="['python', 'java', 'snowflake', 'databricks', 'aws']"/>
  </r>
  <r>
    <x v="1"/>
    <s v="Manager, Data Engineer"/>
    <s v="Salisbury, MD"/>
    <x v="0"/>
    <x v="0"/>
    <x v="2"/>
    <x v="12388"/>
    <x v="444"/>
    <s v="Capital One"/>
    <s v="['java', 'scala', 'python', 'nosql', 'sql', 'mongo', 'shell', 'mysql', 'cassandra', 'redshift', 'snowflake', 'aws', 'azure', 'hadoop', 'kafka', 'spark']"/>
  </r>
  <r>
    <x v="2"/>
    <s v="Data Analyst"/>
    <s v="West Hempstead, NY"/>
    <x v="0"/>
    <x v="0"/>
    <x v="2"/>
    <x v="12389"/>
    <x v="243"/>
    <s v="Ark Technology Consultants"/>
    <s v="['spss']"/>
  </r>
  <r>
    <x v="7"/>
    <s v="Director of Machine Learning Science - AI Automation &amp; Optimization"/>
    <s v="Los Angeles, CA"/>
    <x v="0"/>
    <x v="0"/>
    <x v="2"/>
    <x v="12390"/>
    <x v="1953"/>
    <s v="System1"/>
    <s v="['python', 'r', 'julia', 'rust', 'scala', 'java', 'haskell']"/>
  </r>
  <r>
    <x v="2"/>
    <s v="Data Analyst (Personnel)"/>
    <s v="Long Island City, NY"/>
    <x v="0"/>
    <x v="0"/>
    <x v="2"/>
    <x v="12391"/>
    <x v="1954"/>
    <s v="NYC DISTRICT ATTORNEY KINGS COUNTY"/>
    <s v="['go', 'flow']"/>
  </r>
  <r>
    <x v="0"/>
    <s v="Principal Data Scientist"/>
    <s v="Manchester, NH"/>
    <x v="0"/>
    <x v="0"/>
    <x v="2"/>
    <x v="12392"/>
    <x v="78"/>
    <s v="Brine Group"/>
    <s v="['python', 'sql', 'tensorflow', 'pytorch', 'keras', 'github', 'bitbucket', 'git']"/>
  </r>
  <r>
    <x v="8"/>
    <s v="Senior Data Scientist"/>
    <s v="United States"/>
    <x v="0"/>
    <x v="0"/>
    <x v="2"/>
    <x v="12393"/>
    <x v="112"/>
    <s v="Glocomms"/>
    <s v="['python', 'tableau', 'looker']"/>
  </r>
  <r>
    <x v="2"/>
    <s v="Data Management Analyst"/>
    <s v="Savannah, GA"/>
    <x v="0"/>
    <x v="0"/>
    <x v="2"/>
    <x v="12394"/>
    <x v="147"/>
    <s v="Get It Recruit - Administrative"/>
    <s v="['powerpoint', 'microsoft teams']"/>
  </r>
  <r>
    <x v="4"/>
    <s v="Jr Data Analyst / Business Analyst"/>
    <s v="Boston, MA"/>
    <x v="0"/>
    <x v="0"/>
    <x v="2"/>
    <x v="12395"/>
    <x v="239"/>
    <s v="Ellianse LLC"/>
    <m/>
  </r>
  <r>
    <x v="0"/>
    <s v="Data Scientist I/II, Workforce Intelligence"/>
    <s v="Winchester, VA"/>
    <x v="0"/>
    <x v="0"/>
    <x v="2"/>
    <x v="12396"/>
    <x v="331"/>
    <s v="Navy Federal Credit Union"/>
    <s v="['python', 'r', 'scala', 'sql', 'spark', 'matplotlib', 'ggplot2', 'word', 'power bi', 'tableau', 'spreadsheet', 'excel', 'powerpoint']"/>
  </r>
  <r>
    <x v="2"/>
    <s v="Data Analysis and Visualization Consultant"/>
    <s v="Lorton, VA"/>
    <x v="0"/>
    <x v="0"/>
    <x v="2"/>
    <x v="12397"/>
    <x v="1955"/>
    <s v="Noblis"/>
    <s v="['tableau', 'spss', 'excel']"/>
  </r>
  <r>
    <x v="2"/>
    <s v="CHILD MENTAL HEALTH (MH) DATA ANALYST"/>
    <s v="New York, NY"/>
    <x v="0"/>
    <x v="0"/>
    <x v="2"/>
    <x v="12398"/>
    <x v="1956"/>
    <s v="NYC Careers"/>
    <s v="['r', 'sas', 'sas', 'sql', 'spss']"/>
  </r>
  <r>
    <x v="8"/>
    <s v="Senior Data Scientist"/>
    <s v="Dayton, OH"/>
    <x v="0"/>
    <x v="0"/>
    <x v="2"/>
    <x v="12399"/>
    <x v="1"/>
    <s v="Illumination Works"/>
    <s v="['python', 'mongodb', 'mongodb', 'neo4j', 'databricks', 'snowflake', 'azure', 'aws', 'pandas', 'numpy', 'scikit-learn', 'pytorch', 'tensorflow', 'keras', 'pyspark', 'hadoop', 'git']"/>
  </r>
  <r>
    <x v="0"/>
    <s v="Modeling and Simulation Data Scientist. Job in Dahlgren My Valley..."/>
    <s v="Dahlgren, VA"/>
    <x v="5"/>
    <x v="0"/>
    <x v="2"/>
    <x v="12400"/>
    <x v="810"/>
    <s v="Booz Allen Hamilton"/>
    <s v="['r', 'python', 'sql', 'nosql', 'plotly', 'seaborn', 'ggplot2']"/>
  </r>
  <r>
    <x v="4"/>
    <s v="Business Intelligence Analyst (M/W/D)"/>
    <s v="Nuremberg, Germany"/>
    <x v="0"/>
    <x v="0"/>
    <x v="9"/>
    <x v="12401"/>
    <x v="137"/>
    <s v="AVIV Group"/>
    <s v="['tableau']"/>
  </r>
  <r>
    <x v="2"/>
    <s v="EDI Data Analyst/Business Systems Analyst III  (Great Place to..."/>
    <s v="Anywhere"/>
    <x v="0"/>
    <x v="1"/>
    <x v="2"/>
    <x v="12402"/>
    <x v="1957"/>
    <s v="Paradigm"/>
    <s v="['sql', 'shell', 'bash', 'powershell', 'python', 'java', 'javascript', 'sql server', 'db2', 'oracle', 'flow']"/>
  </r>
  <r>
    <x v="0"/>
    <s v="Lead Data Scientist-Quantitative Risk Modeler"/>
    <s v="Atlanta, GA"/>
    <x v="0"/>
    <x v="0"/>
    <x v="2"/>
    <x v="12403"/>
    <x v="731"/>
    <s v="Citi"/>
    <s v="['word', 'excel', 'powerpoint']"/>
  </r>
  <r>
    <x v="6"/>
    <s v="Senior Risk and Governance Data Analyst"/>
    <s v="Atlanta, GA"/>
    <x v="0"/>
    <x v="0"/>
    <x v="2"/>
    <x v="12404"/>
    <x v="1"/>
    <s v="Block"/>
    <s v="['sql', 'c', 'go', 'tableau', 'looker']"/>
  </r>
  <r>
    <x v="0"/>
    <s v="Especialista de Dados (Analytics Engineer)"/>
    <s v="São Paulo, State of São Paulo, Brazil"/>
    <x v="0"/>
    <x v="0"/>
    <x v="41"/>
    <x v="12405"/>
    <x v="56"/>
    <s v="Nubank"/>
    <s v="['sql', 'python', 'r', 'scala', 'looker']"/>
  </r>
  <r>
    <x v="0"/>
    <s v="NLP Data Scientist TS/SCI with Poly $100K- $190k + 15% 401k"/>
    <s v="Tysons, VA"/>
    <x v="0"/>
    <x v="0"/>
    <x v="2"/>
    <x v="12406"/>
    <x v="62"/>
    <s v="Millennial Software"/>
    <s v="['r', 'sql', 'python', 'linux', 'tableau']"/>
  </r>
  <r>
    <x v="2"/>
    <s v="Data Analyst"/>
    <s v="Fort Washington, PA"/>
    <x v="0"/>
    <x v="0"/>
    <x v="2"/>
    <x v="12407"/>
    <x v="17"/>
    <s v="Stelvio Group"/>
    <s v="['sql', 'python', 'r', 'azure', 'tableau', 'power bi']"/>
  </r>
  <r>
    <x v="2"/>
    <s v="Data Analyst"/>
    <s v="New York, NY"/>
    <x v="0"/>
    <x v="0"/>
    <x v="2"/>
    <x v="12408"/>
    <x v="1958"/>
    <s v="CDC Foundation"/>
    <s v="['sas', 'sas', 'sql', 'r', 'spss', 'tableau', 'excel']"/>
  </r>
  <r>
    <x v="0"/>
    <s v="Data Scientist- Tiktok Ads"/>
    <s v="Mountain View, CA"/>
    <x v="0"/>
    <x v="0"/>
    <x v="2"/>
    <x v="12409"/>
    <x v="86"/>
    <s v="TikTok"/>
    <s v="['sql', 'php', 'python', 'perl']"/>
  </r>
  <r>
    <x v="6"/>
    <s v="Senior Data Analyst - Procurement"/>
    <s v="Fort Mill, SC"/>
    <x v="0"/>
    <x v="0"/>
    <x v="2"/>
    <x v="4244"/>
    <x v="1613"/>
    <s v="Diversey, Inc."/>
    <s v="['python', 'powerpoint', 'excel', 'tableau', 'power bi']"/>
  </r>
  <r>
    <x v="2"/>
    <s v="Data Analyst"/>
    <m/>
    <x v="0"/>
    <x v="0"/>
    <x v="2"/>
    <x v="12410"/>
    <x v="19"/>
    <s v="Hamlyn Williams"/>
    <s v="['sql', 'flow']"/>
  </r>
  <r>
    <x v="1"/>
    <s v="Data Engineer"/>
    <s v="San Francisco, CA"/>
    <x v="0"/>
    <x v="0"/>
    <x v="1"/>
    <x v="12411"/>
    <x v="398"/>
    <s v="Sia Partners"/>
    <s v="['sql', 'python', 'aws', 'azure', 'snowflake', 'redshift', 'bigquery', 'airflow', 'flow']"/>
  </r>
  <r>
    <x v="1"/>
    <s v="Data Engineer"/>
    <s v="Sydney NSW, Australia"/>
    <x v="0"/>
    <x v="0"/>
    <x v="51"/>
    <x v="12412"/>
    <x v="56"/>
    <s v="Zip"/>
    <s v="['sql', 'nosql', 'python', 'aws', 'azure']"/>
  </r>
  <r>
    <x v="2"/>
    <s v="Administrative Assistant/Data Analyst"/>
    <s v="San Juan, Puerto Rico"/>
    <x v="0"/>
    <x v="0"/>
    <x v="55"/>
    <x v="12413"/>
    <x v="282"/>
    <s v="Tuba Group, Inc."/>
    <s v="['word', 'spreadsheet']"/>
  </r>
  <r>
    <x v="0"/>
    <s v="Data Scientist, Research"/>
    <s v="San Jose, CA"/>
    <x v="0"/>
    <x v="0"/>
    <x v="2"/>
    <x v="12414"/>
    <x v="1779"/>
    <s v="TikTok"/>
    <s v="['sql', 'python', 'pandas', 'seaborn', 'scikit-learn', 'dplyr', 'nltk']"/>
  </r>
  <r>
    <x v="0"/>
    <s v="Data Scientist"/>
    <s v="Oslo, Norway"/>
    <x v="0"/>
    <x v="0"/>
    <x v="56"/>
    <x v="12415"/>
    <x v="8"/>
    <s v="Nielsen"/>
    <s v="['r', 'tableau']"/>
  </r>
  <r>
    <x v="2"/>
    <s v="BioImage Data Analyst"/>
    <s v="Ashburn, VA"/>
    <x v="0"/>
    <x v="0"/>
    <x v="2"/>
    <x v="12416"/>
    <x v="1959"/>
    <s v="Howard Hughes Medical Institute"/>
    <s v="['python', 'matlab', 'word']"/>
  </r>
  <r>
    <x v="0"/>
    <s v="Scientist 3, Data Science"/>
    <s v="Bengaluru, Karnataka, India"/>
    <x v="0"/>
    <x v="0"/>
    <x v="7"/>
    <x v="12417"/>
    <x v="74"/>
    <s v="Western Digital"/>
    <s v="['python', 'r', 'sql', 'nosql', 'aws', 'tensorflow', 'hadoop', 'spark']"/>
  </r>
  <r>
    <x v="2"/>
    <s v="Data Analyst"/>
    <s v="Harrisburg, PA"/>
    <x v="0"/>
    <x v="0"/>
    <x v="2"/>
    <x v="12418"/>
    <x v="31"/>
    <s v="Rolka Loube LLC"/>
    <s v="['sql', 'sql server', 'word', 'excel', 'outlook']"/>
  </r>
  <r>
    <x v="2"/>
    <s v="Data Analyst"/>
    <s v="Plymouth Meeting, PA"/>
    <x v="0"/>
    <x v="0"/>
    <x v="2"/>
    <x v="12419"/>
    <x v="20"/>
    <s v="Auxilior Capital Partners, Inc."/>
    <s v="['sql', 'javascript', 'sas', 'sas', 'power bi', 'tableau', 'excel']"/>
  </r>
  <r>
    <x v="0"/>
    <s v="Data Science: Social Network Analyst"/>
    <s v="Tucson, AZ"/>
    <x v="0"/>
    <x v="0"/>
    <x v="1"/>
    <x v="12420"/>
    <x v="1960"/>
    <s v="Tucson Police Department"/>
    <s v="['python', 'r']"/>
  </r>
  <r>
    <x v="2"/>
    <s v="Data Analyst Manager, TikTok-US-Data Security"/>
    <s v="Los Angeles, CA"/>
    <x v="0"/>
    <x v="0"/>
    <x v="2"/>
    <x v="12421"/>
    <x v="1866"/>
    <s v="TikTok"/>
    <s v="['sql', 'python', 'r']"/>
  </r>
  <r>
    <x v="7"/>
    <s v="Automation Analyst"/>
    <s v="Florida"/>
    <x v="0"/>
    <x v="0"/>
    <x v="2"/>
    <x v="12422"/>
    <x v="31"/>
    <s v="HirePlace"/>
    <s v="['sql', 'tableau', 'airtable']"/>
  </r>
  <r>
    <x v="1"/>
    <s v="Data Engineer - (Viator)"/>
    <s v="Lisbon, Portugal"/>
    <x v="0"/>
    <x v="0"/>
    <x v="12"/>
    <x v="12423"/>
    <x v="56"/>
    <s v="TripAdvisor"/>
    <s v="['java', 'sql', 'aws', 'kafka', 'spark', 'kubernetes', 'terraform']"/>
  </r>
  <r>
    <x v="1"/>
    <s v="Salesforce Data Engineer"/>
    <s v="Anywhere"/>
    <x v="0"/>
    <x v="1"/>
    <x v="2"/>
    <x v="12424"/>
    <x v="120"/>
    <s v="O'Reilly Auto Parts"/>
    <s v="['sql', 'tableau', 'excel']"/>
  </r>
  <r>
    <x v="1"/>
    <s v="Data Engineer"/>
    <s v="Milan, Metropolitan City of Milan, Italy"/>
    <x v="0"/>
    <x v="0"/>
    <x v="49"/>
    <x v="12425"/>
    <x v="56"/>
    <s v="Satispay"/>
    <s v="['python', 'java', 'scala', 'redshift', 'aws', 'gdpr', 'looker']"/>
  </r>
  <r>
    <x v="2"/>
    <s v="Data Insight Analyst"/>
    <s v="Orlando, FL"/>
    <x v="0"/>
    <x v="0"/>
    <x v="2"/>
    <x v="12426"/>
    <x v="610"/>
    <s v="Get It Recruit - Information Technology"/>
    <s v="['sql', 'excel', 'tableau']"/>
  </r>
  <r>
    <x v="2"/>
    <s v="Data Analyst"/>
    <s v="Florida"/>
    <x v="0"/>
    <x v="0"/>
    <x v="2"/>
    <x v="12427"/>
    <x v="53"/>
    <s v="Vertex Solutions Inc."/>
    <s v="['sql', 'power bi', 'tableau']"/>
  </r>
  <r>
    <x v="3"/>
    <s v="Senior Data Engineer"/>
    <m/>
    <x v="0"/>
    <x v="0"/>
    <x v="2"/>
    <x v="12428"/>
    <x v="78"/>
    <s v="Parallel Consulting"/>
    <s v="['python', 'sql', 'r', 'flow']"/>
  </r>
  <r>
    <x v="0"/>
    <s v="Data Science Manager (m/f/d)"/>
    <s v="Berlin, Germany"/>
    <x v="0"/>
    <x v="0"/>
    <x v="9"/>
    <x v="12429"/>
    <x v="82"/>
    <s v="AVIV Group"/>
    <s v="['python', 'pyspark']"/>
  </r>
  <r>
    <x v="8"/>
    <s v="Senior Consultant in Data science"/>
    <s v="Brussels, Belgium"/>
    <x v="0"/>
    <x v="0"/>
    <x v="3"/>
    <x v="12430"/>
    <x v="41"/>
    <s v="Sia Partners"/>
    <m/>
  </r>
  <r>
    <x v="0"/>
    <s v="Jr Data Scientist"/>
    <s v="Mexico City, CDMX, Mexico"/>
    <x v="0"/>
    <x v="0"/>
    <x v="22"/>
    <x v="12431"/>
    <x v="322"/>
    <s v="NielsenIQ"/>
    <s v="['r', 'python', 'sql', 'excel']"/>
  </r>
  <r>
    <x v="2"/>
    <s v="Data Analyst"/>
    <s v="Anywhere"/>
    <x v="0"/>
    <x v="1"/>
    <x v="2"/>
    <x v="12432"/>
    <x v="53"/>
    <s v="Get It Recruit - Information Technology"/>
    <s v="['sas', 'sas', 'excel', 'spss']"/>
  </r>
  <r>
    <x v="0"/>
    <s v="Data Scientist for Data Driven Development of MEMS Sensors (f/m/div.)"/>
    <s v="Reutlingen, Germany"/>
    <x v="0"/>
    <x v="0"/>
    <x v="9"/>
    <x v="12433"/>
    <x v="8"/>
    <s v="Bosch Group"/>
    <s v="['python', 'spark', 'hadoop', 'airflow', 'kubernetes']"/>
  </r>
  <r>
    <x v="0"/>
    <s v="Lead Data Scientist, Electric Load Forecasting (Hybrid)"/>
    <s v="Westwood, MA"/>
    <x v="0"/>
    <x v="0"/>
    <x v="2"/>
    <x v="12434"/>
    <x v="328"/>
    <s v="EVERSOURCE"/>
    <s v="['python', 'sas', 'sas', 'r', 'sql', 'azure', 'excel']"/>
  </r>
  <r>
    <x v="2"/>
    <s v="Data Management Analyst I"/>
    <s v="Gainesville, FL"/>
    <x v="0"/>
    <x v="0"/>
    <x v="2"/>
    <x v="12435"/>
    <x v="282"/>
    <s v="University of Florida"/>
    <s v="['r', 'python', 'java', 'linux', 'flow']"/>
  </r>
  <r>
    <x v="0"/>
    <s v="Data Scientist (Insurance)"/>
    <s v="Anywhere"/>
    <x v="0"/>
    <x v="1"/>
    <x v="1"/>
    <x v="12436"/>
    <x v="120"/>
    <s v="Dahl Consulting"/>
    <s v="['sas', 'sas', 'r', 'python', 'excel', 'word', 'powerpoint']"/>
  </r>
  <r>
    <x v="6"/>
    <s v="Sr. Financial Modeling and Data Analyst"/>
    <s v="Washington, DC"/>
    <x v="0"/>
    <x v="0"/>
    <x v="2"/>
    <x v="12437"/>
    <x v="62"/>
    <s v="Strategic Innovation Group, LLC"/>
    <s v="['tableau', 'power bi', 'flow']"/>
  </r>
  <r>
    <x v="6"/>
    <s v="Senior Product Data Analyst"/>
    <s v="San Jose, CA"/>
    <x v="0"/>
    <x v="0"/>
    <x v="2"/>
    <x v="12438"/>
    <x v="800"/>
    <s v="Bill.com"/>
    <s v="['sql', 'python', 'go', 'tableau']"/>
  </r>
  <r>
    <x v="2"/>
    <s v="Business Data Analyst (Remote)"/>
    <s v="Philadelphia, PA"/>
    <x v="0"/>
    <x v="0"/>
    <x v="2"/>
    <x v="12439"/>
    <x v="198"/>
    <s v="Cognizant Technology Solutions"/>
    <s v="['sql', 'sql server']"/>
  </r>
  <r>
    <x v="2"/>
    <s v="Sr. Data Analyst"/>
    <s v="Milwaukee, WI"/>
    <x v="0"/>
    <x v="0"/>
    <x v="2"/>
    <x v="12440"/>
    <x v="16"/>
    <s v="Robert Half"/>
    <s v="['go', 'postgresql', 'bigquery']"/>
  </r>
  <r>
    <x v="0"/>
    <s v="Expert Cloud Data (F/H)"/>
    <s v="Rennes, France"/>
    <x v="0"/>
    <x v="0"/>
    <x v="27"/>
    <x v="12441"/>
    <x v="137"/>
    <s v="ASI"/>
    <s v="['python', 'sql', 'postgresql', 'sql server', 'azure', 'databricks', 'oracle']"/>
  </r>
  <r>
    <x v="0"/>
    <s v="Minor Safety Data Scientist, Network Analysis and Targeted..."/>
    <s v="Mountain View, CA"/>
    <x v="0"/>
    <x v="0"/>
    <x v="2"/>
    <x v="12409"/>
    <x v="485"/>
    <s v="TikTok"/>
    <s v="['python', 'sql', 'r', 'matlab', 'jupyter', 'spark', 'express', 'excel', 'terminal']"/>
  </r>
  <r>
    <x v="2"/>
    <s v="Data Analyst"/>
    <s v="Chennai, Tamil Nadu, India"/>
    <x v="0"/>
    <x v="0"/>
    <x v="7"/>
    <x v="12442"/>
    <x v="46"/>
    <s v="Poshmark"/>
    <s v="['sql', 'python', 'r', 'spark', 'express', 'excel', 'looker', 'powerpoint']"/>
  </r>
  <r>
    <x v="0"/>
    <s v="Data Scientist"/>
    <s v="San Jose, CA"/>
    <x v="0"/>
    <x v="0"/>
    <x v="2"/>
    <x v="12443"/>
    <x v="20"/>
    <s v="Zscaler"/>
    <s v="['python', 'aws', 'azure', 'excel']"/>
  </r>
  <r>
    <x v="2"/>
    <s v="Investment Data Analyst"/>
    <s v="Boston, MA"/>
    <x v="0"/>
    <x v="0"/>
    <x v="2"/>
    <x v="12444"/>
    <x v="94"/>
    <s v="Selby Jennings"/>
    <s v="['python', 'sql', 'excel', 'flow']"/>
  </r>
  <r>
    <x v="0"/>
    <s v="Sr. Director of Data Science"/>
    <s v="Anywhere"/>
    <x v="0"/>
    <x v="1"/>
    <x v="1"/>
    <x v="12445"/>
    <x v="155"/>
    <s v="Forsyth Barnes"/>
    <s v="['python', 'aws', 'pyspark']"/>
  </r>
  <r>
    <x v="7"/>
    <s v="Staff Robotics Engineer"/>
    <m/>
    <x v="0"/>
    <x v="0"/>
    <x v="21"/>
    <x v="12446"/>
    <x v="36"/>
    <s v="Coupang"/>
    <s v="['go', 'c']"/>
  </r>
  <r>
    <x v="2"/>
    <s v="Business Data Analyst"/>
    <s v="Columbia, SC"/>
    <x v="0"/>
    <x v="0"/>
    <x v="2"/>
    <x v="12447"/>
    <x v="147"/>
    <s v="Hansen Talent Group"/>
    <s v="['sql']"/>
  </r>
  <r>
    <x v="1"/>
    <s v="Data Engineer"/>
    <s v="Washington, DC"/>
    <x v="1"/>
    <x v="0"/>
    <x v="2"/>
    <x v="12448"/>
    <x v="204"/>
    <s v="Arthur Grand Technologies Inc"/>
    <s v="['sql', 'aws', 'azure', 'power bi', 'tableau']"/>
  </r>
  <r>
    <x v="1"/>
    <s v="Lead Data Engineer (remote"/>
    <s v="Atlanta, GA"/>
    <x v="0"/>
    <x v="0"/>
    <x v="2"/>
    <x v="12449"/>
    <x v="176"/>
    <s v="Capital One"/>
    <s v="['java', 'scala', 'python', 'nosql', 'sql', 'mongo', 'shell', 'mysql', 'cassandra', 'redshift', 'snowflake', 'aws', 'azure', 'hadoop', 'kafka', 'spark']"/>
  </r>
  <r>
    <x v="8"/>
    <s v="Senior Data Scientist Data Science Strategy (1 of 3)"/>
    <s v="Danvers, MA"/>
    <x v="0"/>
    <x v="0"/>
    <x v="2"/>
    <x v="12450"/>
    <x v="160"/>
    <s v="Johnson &amp; Johnson"/>
    <s v="['r', 'python', 'sql', 'alteryx', 'tableau']"/>
  </r>
  <r>
    <x v="0"/>
    <s v="Decision Science Analyst - Mid Level"/>
    <s v="San Antonio, TX"/>
    <x v="0"/>
    <x v="0"/>
    <x v="2"/>
    <x v="12451"/>
    <x v="785"/>
    <s v="USAA"/>
    <s v="['sql', 'sas', 'sas', 'python', 'r', 'snowflake', 'phoenix', 'tableau', 'excel']"/>
  </r>
  <r>
    <x v="2"/>
    <s v="Information Security Analyst"/>
    <s v="Katowice, Poland"/>
    <x v="0"/>
    <x v="0"/>
    <x v="11"/>
    <x v="12452"/>
    <x v="1961"/>
    <s v="Eurofins"/>
    <s v="['sql', 'power bi', 'excel', 'tableau', 'git', 'jenkins']"/>
  </r>
  <r>
    <x v="8"/>
    <s v="Senior Data Scientist (Medical Claims)"/>
    <s v="Anywhere"/>
    <x v="0"/>
    <x v="1"/>
    <x v="2"/>
    <x v="12453"/>
    <x v="51"/>
    <s v="Storm3"/>
    <s v="['r', 'python']"/>
  </r>
  <r>
    <x v="2"/>
    <s v="Data Analyst"/>
    <s v="New York, NY"/>
    <x v="0"/>
    <x v="0"/>
    <x v="2"/>
    <x v="12454"/>
    <x v="1962"/>
    <s v="NYC HOUSING AUTHORITY"/>
    <s v="['sql', 'python', 'vba', 'tableau', 'excel']"/>
  </r>
  <r>
    <x v="6"/>
    <s v="Senior Data Analyst, Policy Development and Special Initiatives"/>
    <s v="New York, NY"/>
    <x v="0"/>
    <x v="0"/>
    <x v="2"/>
    <x v="12455"/>
    <x v="1929"/>
    <s v="NYC Careers"/>
    <s v="['r', 'sas', 'sas', 'python', 'sql']"/>
  </r>
  <r>
    <x v="6"/>
    <s v="Senior Data Analyst - Remote"/>
    <s v="Anywhere"/>
    <x v="0"/>
    <x v="1"/>
    <x v="2"/>
    <x v="11609"/>
    <x v="16"/>
    <s v="Seeking Alpha"/>
    <s v="['sql', 'go', 'looker', 'flow']"/>
  </r>
  <r>
    <x v="8"/>
    <s v="Sr. Analyst, Media Analytics, Decision Sciences, Peacock"/>
    <s v="New York, NY"/>
    <x v="0"/>
    <x v="0"/>
    <x v="2"/>
    <x v="12456"/>
    <x v="198"/>
    <s v="NBCUniversal"/>
    <s v="['sql', 'r', 'excel']"/>
  </r>
  <r>
    <x v="4"/>
    <s v="Business Analyst"/>
    <s v="Torrington, CT"/>
    <x v="0"/>
    <x v="0"/>
    <x v="2"/>
    <x v="12457"/>
    <x v="31"/>
    <s v="Complete Staffing Solutions, Inc."/>
    <m/>
  </r>
  <r>
    <x v="0"/>
    <s v="Un.e stagiaire data scientist"/>
    <s v="France"/>
    <x v="0"/>
    <x v="0"/>
    <x v="27"/>
    <x v="12458"/>
    <x v="322"/>
    <s v="Avery Dennison"/>
    <s v="['python']"/>
  </r>
  <r>
    <x v="1"/>
    <s v="Scientific Data Automation Engineer"/>
    <s v="San Diego, CA"/>
    <x v="0"/>
    <x v="0"/>
    <x v="2"/>
    <x v="12459"/>
    <x v="348"/>
    <s v="Strateos"/>
    <s v="['python', 'neo4j', 'github']"/>
  </r>
  <r>
    <x v="2"/>
    <s v="(Remote) Marketing Data Analyst"/>
    <s v="Anywhere"/>
    <x v="0"/>
    <x v="1"/>
    <x v="2"/>
    <x v="12460"/>
    <x v="57"/>
    <s v="Clark Associates"/>
    <s v="['sql', 'python', 'power bi', 'looker']"/>
  </r>
  <r>
    <x v="2"/>
    <s v="Data Analyst"/>
    <s v="NORTH PENN, PA"/>
    <x v="0"/>
    <x v="0"/>
    <x v="2"/>
    <x v="12461"/>
    <x v="23"/>
    <s v="KLM Careers"/>
    <s v="['oracle', 'windows', 'flow']"/>
  </r>
  <r>
    <x v="3"/>
    <s v="Senior Data Engineer (Viator)"/>
    <s v="United Kingdom"/>
    <x v="0"/>
    <x v="0"/>
    <x v="6"/>
    <x v="12462"/>
    <x v="1874"/>
    <s v="TripAdvisor"/>
    <s v="['java', 'sql', 'aws', 'kafka', 'spark', 'kubernetes', 'terraform']"/>
  </r>
  <r>
    <x v="2"/>
    <s v="Data Analyst"/>
    <s v="New Brunswick, NJ"/>
    <x v="0"/>
    <x v="0"/>
    <x v="2"/>
    <x v="12256"/>
    <x v="1935"/>
    <s v="Rutgers University"/>
    <s v="['assembly', 'go', 'sas', 'sas', 'sql', 'python', 'r', 'sap', 'ms access', 'excel', 'tableau']"/>
  </r>
  <r>
    <x v="2"/>
    <s v="Data Analyst"/>
    <s v="Anywhere"/>
    <x v="0"/>
    <x v="1"/>
    <x v="2"/>
    <x v="12463"/>
    <x v="122"/>
    <s v="ManyPets"/>
    <s v="['sql', 'excel', 'tableau']"/>
  </r>
  <r>
    <x v="7"/>
    <s v="AI Research Manager"/>
    <s v="San Francisco, CA"/>
    <x v="0"/>
    <x v="0"/>
    <x v="2"/>
    <x v="12464"/>
    <x v="31"/>
    <s v="DRW"/>
    <m/>
  </r>
  <r>
    <x v="0"/>
    <s v="Data Science Manager"/>
    <s v="India"/>
    <x v="0"/>
    <x v="0"/>
    <x v="7"/>
    <x v="12465"/>
    <x v="62"/>
    <s v="Commonwealth Bank"/>
    <s v="['python', 'r', 'sql', 'sas', 'sas', 'jupyter', 'alteryx', 'tableau']"/>
  </r>
  <r>
    <x v="2"/>
    <s v="Data Analyst"/>
    <s v="Los Angeles, CA"/>
    <x v="0"/>
    <x v="0"/>
    <x v="2"/>
    <x v="12466"/>
    <x v="203"/>
    <s v="Ritchie Bros Auctioneers"/>
    <s v="['sql', 'r', 'python', 'vba', 'excel']"/>
  </r>
  <r>
    <x v="1"/>
    <s v="Data Engineer"/>
    <s v="Anywhere"/>
    <x v="0"/>
    <x v="1"/>
    <x v="6"/>
    <x v="12467"/>
    <x v="63"/>
    <s v="Askria"/>
    <s v="['python']"/>
  </r>
  <r>
    <x v="2"/>
    <s v="Data Analyst - 6 Month Contract"/>
    <s v="Leeds, UK"/>
    <x v="1"/>
    <x v="0"/>
    <x v="6"/>
    <x v="12468"/>
    <x v="65"/>
    <s v="BigChange"/>
    <s v="['excel']"/>
  </r>
  <r>
    <x v="8"/>
    <s v="Senior Manager I, Data Science - Walmart Fulfillment Services, Remote"/>
    <s v="Anywhere"/>
    <x v="0"/>
    <x v="1"/>
    <x v="2"/>
    <x v="12469"/>
    <x v="11"/>
    <s v="Walmart"/>
    <s v="['python', 'scala', 'r', 'spark', 'tensorflow', 'outlook']"/>
  </r>
  <r>
    <x v="8"/>
    <s v="Senior Data Scientist (Experimental Design), Data Science Lab"/>
    <s v="Holmdel, NJ"/>
    <x v="0"/>
    <x v="0"/>
    <x v="2"/>
    <x v="11802"/>
    <x v="1963"/>
    <s v="Guardian Life"/>
    <s v="['python', 'go', 'pytorch', 'tensorflow', 'spring']"/>
  </r>
  <r>
    <x v="1"/>
    <s v="Data Engineer"/>
    <s v="Chicago, IL"/>
    <x v="0"/>
    <x v="0"/>
    <x v="2"/>
    <x v="12470"/>
    <x v="1964"/>
    <s v="Zllius Inc."/>
    <s v="['python', 'sql', 'postgresql', 'oracle', 'aws', 'flask', 'docker']"/>
  </r>
  <r>
    <x v="4"/>
    <s v="[CTG] Reporting and Finance Business Partner (Fluent English..."/>
    <s v="Vietnam"/>
    <x v="0"/>
    <x v="0"/>
    <x v="16"/>
    <x v="12471"/>
    <x v="36"/>
    <s v="Bosch Group"/>
    <s v="['java', 'sap']"/>
  </r>
  <r>
    <x v="7"/>
    <s v="Research Scientists at DeepMind"/>
    <s v="London, UK"/>
    <x v="0"/>
    <x v="0"/>
    <x v="6"/>
    <x v="12472"/>
    <x v="426"/>
    <s v="DeepMind"/>
    <m/>
  </r>
  <r>
    <x v="0"/>
    <s v="🦸Research Engineer/ Data Scientist"/>
    <s v="Anywhere"/>
    <x v="0"/>
    <x v="1"/>
    <x v="2"/>
    <x v="12473"/>
    <x v="51"/>
    <s v="Intelletec"/>
    <s v="['python', 'aws', 'azure', 'pytorch']"/>
  </r>
  <r>
    <x v="2"/>
    <s v="Graduate Data Analyst"/>
    <s v="Thessaloniki, Greece"/>
    <x v="0"/>
    <x v="0"/>
    <x v="38"/>
    <x v="12474"/>
    <x v="141"/>
    <s v="Baresquare"/>
    <s v="['sheets', 'excel', 'spreadsheet']"/>
  </r>
  <r>
    <x v="0"/>
    <s v="Decision Science Analyst - Mid Level"/>
    <s v="South Carolina"/>
    <x v="0"/>
    <x v="0"/>
    <x v="2"/>
    <x v="12475"/>
    <x v="1821"/>
    <s v="USAA"/>
    <s v="['sql', 'sas', 'sas', 'phoenix']"/>
  </r>
  <r>
    <x v="2"/>
    <s v="Principal Data Analyst"/>
    <s v="Anywhere"/>
    <x v="0"/>
    <x v="1"/>
    <x v="23"/>
    <x v="12476"/>
    <x v="18"/>
    <s v="Realtime Recruitment"/>
    <s v="['snowflake', 'looker', 'power bi']"/>
  </r>
  <r>
    <x v="7"/>
    <s v="Lead Data Engineer - Machine Learning (Python, GCP)"/>
    <s v="Anywhere"/>
    <x v="0"/>
    <x v="1"/>
    <x v="2"/>
    <x v="12477"/>
    <x v="21"/>
    <s v="CVS Health"/>
    <s v="['python', 'bigquery', 'gcp', 'aws']"/>
  </r>
  <r>
    <x v="1"/>
    <s v="Sentinel(GBSD) Data Engineer - 9206"/>
    <s v="Wyoming"/>
    <x v="0"/>
    <x v="0"/>
    <x v="2"/>
    <x v="12478"/>
    <x v="743"/>
    <s v="Northrop Grumman"/>
    <s v="['r', 'sql', 'python', 'c#', 'sql server', 'ssis', 'alteryx', 'tableau']"/>
  </r>
  <r>
    <x v="1"/>
    <s v="App Data Engineer"/>
    <s v="San Pedro Garza García, Nuevo Leon, Mexico"/>
    <x v="0"/>
    <x v="0"/>
    <x v="22"/>
    <x v="12479"/>
    <x v="56"/>
    <s v="DigitalOnUs"/>
    <s v="['python', 'r', 'sql', 'java', 'mysql', 'azure', 'databricks', 'oracle', 'pyspark', 'spark', 'linux', 'unify']"/>
  </r>
  <r>
    <x v="4"/>
    <s v="ASAALT - STRI Business Analyst (Orlando, FL)"/>
    <s v="Orlando, FL"/>
    <x v="0"/>
    <x v="0"/>
    <x v="2"/>
    <x v="12480"/>
    <x v="23"/>
    <s v="Integrated Data Services Inc."/>
    <m/>
  </r>
  <r>
    <x v="0"/>
    <s v="Research Data Scientist"/>
    <s v="Boston, MA"/>
    <x v="0"/>
    <x v="0"/>
    <x v="2"/>
    <x v="12481"/>
    <x v="17"/>
    <s v="Harnham"/>
    <s v="['python', 'sql', 'aws', 'pyspark', 'spark']"/>
  </r>
  <r>
    <x v="1"/>
    <s v="Lead Data Engineer"/>
    <s v="United Kingdom"/>
    <x v="0"/>
    <x v="0"/>
    <x v="6"/>
    <x v="12482"/>
    <x v="316"/>
    <s v="Salary Finance"/>
    <s v="['sql', 'aws', 'gcp', 'ssrs', 'tableau', 'looker']"/>
  </r>
  <r>
    <x v="7"/>
    <s v="Machine Learning Engineer II"/>
    <s v="San Francisco, CA"/>
    <x v="0"/>
    <x v="0"/>
    <x v="2"/>
    <x v="12483"/>
    <x v="1965"/>
    <s v="BigCommerce"/>
    <s v="['sql', 'python', 'r', 'azure']"/>
  </r>
  <r>
    <x v="5"/>
    <s v="Report Developer"/>
    <s v="Duluth, GA"/>
    <x v="0"/>
    <x v="0"/>
    <x v="2"/>
    <x v="12484"/>
    <x v="53"/>
    <s v="Robert Half"/>
    <s v="['sql', 'javascript', 't-sql']"/>
  </r>
  <r>
    <x v="0"/>
    <s v="Sr. Data Scientist"/>
    <s v="Bengaluru, Karnataka, India"/>
    <x v="0"/>
    <x v="0"/>
    <x v="7"/>
    <x v="12485"/>
    <x v="8"/>
    <s v="Capco"/>
    <s v="['python', 'sql', 'sql server', 'azure', 'aws', 'numpy', 'pandas', 'scikit-learn', 'jupyter', 'spark']"/>
  </r>
  <r>
    <x v="2"/>
    <s v="Sustainability Data Analyst"/>
    <s v="New York, NY"/>
    <x v="0"/>
    <x v="0"/>
    <x v="2"/>
    <x v="12486"/>
    <x v="1966"/>
    <s v="NYC Careers"/>
    <s v="['python', 'r', 'sql', 'javascript', 'html', 'power bi', 'excel', 'word', 'powerpoint', 'tableau']"/>
  </r>
  <r>
    <x v="0"/>
    <s v="Data Scientist Lead"/>
    <s v="Anywhere"/>
    <x v="0"/>
    <x v="1"/>
    <x v="1"/>
    <x v="12487"/>
    <x v="28"/>
    <s v="Purple Drive Technologies"/>
    <s v="['nosql', 'java', 'javascript', 'python', 'aws', 'redshift', 'kafka', 'spark']"/>
  </r>
  <r>
    <x v="3"/>
    <s v="Senior Data Engineer"/>
    <s v="Pune, Maharashtra, India"/>
    <x v="0"/>
    <x v="0"/>
    <x v="7"/>
    <x v="12488"/>
    <x v="56"/>
    <s v="Snowflake Inc."/>
    <s v="['python', 'sql', 'snowflake']"/>
  </r>
  <r>
    <x v="2"/>
    <s v="Junior Data Analyst"/>
    <s v="London, UK"/>
    <x v="0"/>
    <x v="0"/>
    <x v="6"/>
    <x v="12489"/>
    <x v="306"/>
    <s v="Wise Technical Ltd"/>
    <s v="['sql', 'r', 'python', 'matlab']"/>
  </r>
  <r>
    <x v="2"/>
    <s v="Investigations and Insights Lead Data Analyst - USDS"/>
    <s v="New York, NY"/>
    <x v="0"/>
    <x v="0"/>
    <x v="2"/>
    <x v="12490"/>
    <x v="1872"/>
    <s v="TikTok"/>
    <s v="['sql', 'python', 'r', 'express']"/>
  </r>
  <r>
    <x v="1"/>
    <s v="Data Engineering Manager - Allegro Pay"/>
    <s v="Warsaw, Poland"/>
    <x v="0"/>
    <x v="0"/>
    <x v="11"/>
    <x v="12491"/>
    <x v="56"/>
    <s v="Allegro"/>
    <s v="['python', 'sql', 'snowflake', 'azure', 'airflow', 'github']"/>
  </r>
  <r>
    <x v="6"/>
    <s v="Senior Data Analyst - Warehouse"/>
    <s v="Anywhere"/>
    <x v="0"/>
    <x v="1"/>
    <x v="2"/>
    <x v="12492"/>
    <x v="1094"/>
    <s v="Tokio Marine North America Services"/>
    <s v="['sql', 'ssis', 'flow']"/>
  </r>
  <r>
    <x v="0"/>
    <s v="Data Scientist"/>
    <s v="Petah Tikva, Israel"/>
    <x v="0"/>
    <x v="0"/>
    <x v="8"/>
    <x v="12493"/>
    <x v="8"/>
    <s v="Digital Turbine"/>
    <s v="['python', 'sql', 'databricks', 'pytorch', 'spark']"/>
  </r>
  <r>
    <x v="2"/>
    <s v="Data Analyst - EdTech"/>
    <s v="United States"/>
    <x v="0"/>
    <x v="0"/>
    <x v="1"/>
    <x v="12494"/>
    <x v="80"/>
    <s v="Analytic Recruiting Inc."/>
    <s v="['sql', 'tableau']"/>
  </r>
  <r>
    <x v="1"/>
    <s v="Lead Data Engineer (Remote-Eligible)"/>
    <s v="Plano, TX"/>
    <x v="0"/>
    <x v="0"/>
    <x v="1"/>
    <x v="12495"/>
    <x v="444"/>
    <s v="Capital One"/>
    <s v="['java', 'scala', 'python', 'nosql', 'sql', 'mongo', 'shell', 'mysql', 'cassandra', 'redshift', 'snowflake', 'aws', 'azure', 'hadoop', 'kafka', 'spark']"/>
  </r>
  <r>
    <x v="3"/>
    <s v="Senior GCP Data Engineer (GKE, Cloud Spanner, Launch Darkly..."/>
    <s v="Alpharetta, GA"/>
    <x v="0"/>
    <x v="0"/>
    <x v="2"/>
    <x v="12496"/>
    <x v="1"/>
    <s v="Pyramid Consulting, Inc"/>
    <s v="['c#', 'mongodb', 'mongodb', 'gcp', 'azure', 'github', 'kubernetes', 'docker']"/>
  </r>
  <r>
    <x v="1"/>
    <s v="Senior Associate, IT, Data Engineer"/>
    <s v="Toronto, ON, Canada"/>
    <x v="0"/>
    <x v="0"/>
    <x v="23"/>
    <x v="12497"/>
    <x v="56"/>
    <s v="MUFG Investor Services"/>
    <s v="['python', 'aws', 'databricks', 'spark']"/>
  </r>
  <r>
    <x v="0"/>
    <s v="Data Scientist with TS/SCI"/>
    <s v="United States"/>
    <x v="0"/>
    <x v="0"/>
    <x v="2"/>
    <x v="12498"/>
    <x v="8"/>
    <s v="OneGlobe"/>
    <s v="['python', 'java', 'scala', 'r', 'sql', 'hadoop', 'spark', 'windows', 'flow', 'jira', 'confluence']"/>
  </r>
  <r>
    <x v="0"/>
    <s v="Data Scientist - Commodity Trading"/>
    <s v="Houston, TX"/>
    <x v="0"/>
    <x v="0"/>
    <x v="2"/>
    <x v="12499"/>
    <x v="565"/>
    <s v="Evolution Recruitment Solutions, USA"/>
    <s v="['sql', 'python', 'flow']"/>
  </r>
  <r>
    <x v="1"/>
    <s v="Data Engineer (Cloud) - Offshore"/>
    <s v="Hyderabad, Telangana, India"/>
    <x v="0"/>
    <x v="0"/>
    <x v="7"/>
    <x v="12500"/>
    <x v="56"/>
    <s v="Egen"/>
    <s v="['python', 'sql', 'nosql', 'kafka', 'airflow', 'docker']"/>
  </r>
  <r>
    <x v="1"/>
    <s v="Data Engineer - Ads Data"/>
    <s v="San Jose, CA"/>
    <x v="0"/>
    <x v="0"/>
    <x v="2"/>
    <x v="12501"/>
    <x v="26"/>
    <s v="TikTok"/>
    <s v="['sql', 'python', 'java']"/>
  </r>
  <r>
    <x v="4"/>
    <s v="Analyst/Scheduler"/>
    <s v="Brockton, MA"/>
    <x v="0"/>
    <x v="0"/>
    <x v="2"/>
    <x v="12502"/>
    <x v="538"/>
    <s v="Masis Professional Group"/>
    <s v="['planner']"/>
  </r>
  <r>
    <x v="0"/>
    <s v="Data Scientist"/>
    <s v="New York, NY"/>
    <x v="0"/>
    <x v="0"/>
    <x v="2"/>
    <x v="12503"/>
    <x v="142"/>
    <s v="Engage Partners, Inc."/>
    <s v="['python', 'aws', 'azure']"/>
  </r>
  <r>
    <x v="2"/>
    <s v="Jr. Data Analyst"/>
    <s v="Philadelphia, PA"/>
    <x v="0"/>
    <x v="0"/>
    <x v="2"/>
    <x v="12504"/>
    <x v="88"/>
    <s v="Computer Enterprises, Inc. (CEI)"/>
    <s v="['sql', 'excel', 'powerpoint', 'word', 'tableau']"/>
  </r>
  <r>
    <x v="8"/>
    <s v="Sr Research Scientist/Engineer"/>
    <s v="Hyderabad, Telangana, India"/>
    <x v="0"/>
    <x v="0"/>
    <x v="7"/>
    <x v="12505"/>
    <x v="426"/>
    <s v="ServiceNow"/>
    <s v="['pytorch']"/>
  </r>
  <r>
    <x v="5"/>
    <s v="ETL Developer"/>
    <s v="Solna, Sweden"/>
    <x v="0"/>
    <x v="0"/>
    <x v="13"/>
    <x v="12506"/>
    <x v="52"/>
    <s v="Netcompany-Intrasoft"/>
    <s v="['azure']"/>
  </r>
  <r>
    <x v="2"/>
    <s v="DATA ANALYST II"/>
    <s v="Columbia, MO"/>
    <x v="0"/>
    <x v="0"/>
    <x v="2"/>
    <x v="12507"/>
    <x v="31"/>
    <s v="University of Missouri"/>
    <s v="['sql', 'python', 'vba', 'oracle', 'power bi', 'excel', 'dax', 'alteryx']"/>
  </r>
  <r>
    <x v="2"/>
    <s v="Data Analyst"/>
    <s v="Anywhere"/>
    <x v="0"/>
    <x v="1"/>
    <x v="2"/>
    <x v="12508"/>
    <x v="57"/>
    <s v="Insight Global"/>
    <s v="['crystal', 'sas', 'sas', 'qlik', 'excel', 'tableau']"/>
  </r>
  <r>
    <x v="2"/>
    <s v="Fund Data Analyst"/>
    <s v="New York, NY"/>
    <x v="0"/>
    <x v="0"/>
    <x v="2"/>
    <x v="12509"/>
    <x v="57"/>
    <s v="The Atlantic Group"/>
    <s v="['sql', 'excel', 'tableau']"/>
  </r>
  <r>
    <x v="8"/>
    <s v="Senior Data Scientist"/>
    <s v="Anywhere"/>
    <x v="0"/>
    <x v="1"/>
    <x v="2"/>
    <x v="12510"/>
    <x v="18"/>
    <s v="Sprout Social"/>
    <s v="['python', 'pytorch', 'tensorflow']"/>
  </r>
  <r>
    <x v="0"/>
    <s v="Director of Data Science ($250k)"/>
    <m/>
    <x v="0"/>
    <x v="0"/>
    <x v="2"/>
    <x v="12511"/>
    <x v="161"/>
    <s v="Averity"/>
    <m/>
  </r>
  <r>
    <x v="4"/>
    <s v="Business Intelligence Analyst (Non-C2C)"/>
    <s v="Bloomington, IL"/>
    <x v="1"/>
    <x v="0"/>
    <x v="2"/>
    <x v="11840"/>
    <x v="53"/>
    <s v="STL Staffing"/>
    <s v="['sas', 'sas', 'r', 'python', 'spss', 'excel']"/>
  </r>
  <r>
    <x v="9"/>
    <s v="Cloud Data Engineer II- Enterprise Analytics Data Products"/>
    <s v="Hartford, CT"/>
    <x v="0"/>
    <x v="0"/>
    <x v="2"/>
    <x v="11699"/>
    <x v="191"/>
    <s v="The Travelers Companies, Inc."/>
    <m/>
  </r>
  <r>
    <x v="0"/>
    <s v="Sr. Data Scientist"/>
    <s v="California"/>
    <x v="0"/>
    <x v="0"/>
    <x v="2"/>
    <x v="12512"/>
    <x v="1967"/>
    <s v="American Honda Motor Co"/>
    <s v="['python', 'r', 'redshift', 'spark', 'hadoop']"/>
  </r>
  <r>
    <x v="7"/>
    <s v="Computer Vision Engineer, 170QE"/>
    <s v="San Diego, CA"/>
    <x v="0"/>
    <x v="0"/>
    <x v="2"/>
    <x v="12513"/>
    <x v="1968"/>
    <s v="Quartus Engineering"/>
    <s v="['python', 'matlab', 'c++', 'opencv', 'keras', 'pytorch', 'tensorflow', 'git']"/>
  </r>
  <r>
    <x v="2"/>
    <s v="Data Analyst"/>
    <s v="New York, NY"/>
    <x v="0"/>
    <x v="0"/>
    <x v="2"/>
    <x v="12514"/>
    <x v="23"/>
    <s v="NYC Careers"/>
    <s v="['sql', 'go', 'excel', 'power bi', 'sharepoint', 'dax', 'powerpoint']"/>
  </r>
  <r>
    <x v="1"/>
    <s v="Data Engineer/Modeler - Investment Manager"/>
    <s v="San Francisco, CA"/>
    <x v="0"/>
    <x v="0"/>
    <x v="2"/>
    <x v="12515"/>
    <x v="142"/>
    <s v="Analytic Recruiting Inc."/>
    <s v="['python', 'sql', 'typescript', 'javascript', 'azure', 'react']"/>
  </r>
  <r>
    <x v="2"/>
    <s v="Data Analyst"/>
    <s v="O'Fallon, IL"/>
    <x v="0"/>
    <x v="0"/>
    <x v="2"/>
    <x v="12516"/>
    <x v="20"/>
    <s v="SBS Creatix, LLC"/>
    <s v="['python', 'sql', 'databricks', 'pyspark', 'tableau', 'qlik']"/>
  </r>
  <r>
    <x v="6"/>
    <s v="Sr Data Analyst (Payment Integrity)"/>
    <s v="Long Beach, CA"/>
    <x v="0"/>
    <x v="0"/>
    <x v="2"/>
    <x v="12517"/>
    <x v="1969"/>
    <s v="Molina Healthcare"/>
    <s v="['excel']"/>
  </r>
  <r>
    <x v="2"/>
    <s v="Data Analysis &amp; Reporting Specialist"/>
    <s v="Anywhere"/>
    <x v="0"/>
    <x v="1"/>
    <x v="2"/>
    <x v="12518"/>
    <x v="282"/>
    <s v="Get It Recruit - Information Technology"/>
    <m/>
  </r>
  <r>
    <x v="2"/>
    <s v="Data Analyst"/>
    <s v="Los Angeles, CA"/>
    <x v="0"/>
    <x v="0"/>
    <x v="2"/>
    <x v="12519"/>
    <x v="17"/>
    <s v="Robert Half"/>
    <s v="['sql', 'java', 'python', 'go', 'oracle', 'aws', 'spark', 'airflow']"/>
  </r>
  <r>
    <x v="0"/>
    <s v="Data Scientist (Top Secret)"/>
    <s v="McLean, VA"/>
    <x v="0"/>
    <x v="0"/>
    <x v="2"/>
    <x v="12520"/>
    <x v="71"/>
    <s v="Motion Recruitment"/>
    <s v="['python', 'java', 'sql']"/>
  </r>
  <r>
    <x v="6"/>
    <s v="Senior Data Analyst"/>
    <s v="Anywhere"/>
    <x v="0"/>
    <x v="1"/>
    <x v="2"/>
    <x v="12521"/>
    <x v="57"/>
    <s v="General Dynamics Information Technology"/>
    <s v="['c', 'sql', 'snowflake', 'atlassian', 'confluence', 'jira']"/>
  </r>
  <r>
    <x v="2"/>
    <s v="Data Analyst"/>
    <s v="Charlotte, NC"/>
    <x v="0"/>
    <x v="0"/>
    <x v="2"/>
    <x v="12522"/>
    <x v="94"/>
    <s v="Insight Global"/>
    <s v="['sql', 'python', 'r', 'power bi']"/>
  </r>
  <r>
    <x v="2"/>
    <s v="Product Data Management Manager (Hybrid)"/>
    <s v="Carson, CA"/>
    <x v="0"/>
    <x v="0"/>
    <x v="2"/>
    <x v="12523"/>
    <x v="198"/>
    <s v="Lakeshore Learning Materials, LLC"/>
    <s v="['excel', 'powerpoint', 'outlook', 'word', 'power bi']"/>
  </r>
  <r>
    <x v="1"/>
    <s v="Lead Data Engineer"/>
    <s v="New York, NY"/>
    <x v="0"/>
    <x v="0"/>
    <x v="1"/>
    <x v="12524"/>
    <x v="34"/>
    <s v="Lawrence Harvey"/>
    <s v="['azure', 'aws', 'gcp']"/>
  </r>
  <r>
    <x v="1"/>
    <s v="Junior Data Engineer / SQL Entwickler m/w/d"/>
    <s v="Austria"/>
    <x v="0"/>
    <x v="0"/>
    <x v="37"/>
    <x v="12525"/>
    <x v="231"/>
    <s v="Energie Steiermark"/>
    <s v="['sql', 'oracle']"/>
  </r>
  <r>
    <x v="0"/>
    <s v="Associate Director - Data Science Consulting (New Jersey)"/>
    <s v="Jersey City, NJ"/>
    <x v="0"/>
    <x v="0"/>
    <x v="2"/>
    <x v="12526"/>
    <x v="196"/>
    <s v="Tiger Analytics"/>
    <s v="['sql', 'python', 'r', 'aws', 'hadoop', 'tableau']"/>
  </r>
  <r>
    <x v="0"/>
    <s v="Staff Data Scientist, Ads Market Design"/>
    <s v="San Francisco, CA"/>
    <x v="0"/>
    <x v="0"/>
    <x v="2"/>
    <x v="12299"/>
    <x v="779"/>
    <s v="Pinterest"/>
    <m/>
  </r>
  <r>
    <x v="0"/>
    <s v="Data Scientist"/>
    <s v="Huntsville, AL"/>
    <x v="1"/>
    <x v="0"/>
    <x v="2"/>
    <x v="12527"/>
    <x v="35"/>
    <s v="Brooksource"/>
    <s v="['python', 'c#', 'sharepoint', 'zoom']"/>
  </r>
  <r>
    <x v="0"/>
    <s v="Sr. Data Scientist"/>
    <s v="Plano, TX"/>
    <x v="0"/>
    <x v="0"/>
    <x v="2"/>
    <x v="12528"/>
    <x v="71"/>
    <s v="Ora Apps"/>
    <s v="['python', 'sql']"/>
  </r>
  <r>
    <x v="0"/>
    <s v="Data Science Manager, Crypto"/>
    <s v="San Francisco, CA"/>
    <x v="0"/>
    <x v="0"/>
    <x v="2"/>
    <x v="12529"/>
    <x v="725"/>
    <s v="Block"/>
    <s v="['python', 'sql', 'c', 'go', 'mysql', 'snowflake', 'bigquery', 'airflow', 'pandas', 'numpy', 'tableau']"/>
  </r>
  <r>
    <x v="0"/>
    <s v="Principal Data Scientist"/>
    <s v="Anywhere"/>
    <x v="0"/>
    <x v="1"/>
    <x v="2"/>
    <x v="12530"/>
    <x v="10"/>
    <s v="Acceler8 Talent"/>
    <s v="['pytorch', 'tensorflow']"/>
  </r>
  <r>
    <x v="2"/>
    <s v="Jr. Data Analyst"/>
    <s v="Philadelphia, PA"/>
    <x v="0"/>
    <x v="0"/>
    <x v="2"/>
    <x v="12531"/>
    <x v="282"/>
    <s v="CEI"/>
    <s v="['python', 'sql', 'scala', 'databricks', 'pandas', 'linux', 'powerpoint', 'excel']"/>
  </r>
  <r>
    <x v="4"/>
    <s v="Customer Remediation Lead Analyst - VP - Hybrid"/>
    <s v="Atlanta, GA"/>
    <x v="0"/>
    <x v="0"/>
    <x v="2"/>
    <x v="12532"/>
    <x v="731"/>
    <s v="Citi"/>
    <s v="['python', 'r']"/>
  </r>
  <r>
    <x v="4"/>
    <s v="Treasury Analyst | Hybrid!!"/>
    <s v="Charlotte, NC"/>
    <x v="0"/>
    <x v="0"/>
    <x v="2"/>
    <x v="12533"/>
    <x v="80"/>
    <s v="Robert Half"/>
    <s v="['flow', 'wire']"/>
  </r>
  <r>
    <x v="0"/>
    <s v="Data Scientist -Applied Math, Computer Science, Information..."/>
    <s v="Livermore, CA"/>
    <x v="4"/>
    <x v="0"/>
    <x v="2"/>
    <x v="12534"/>
    <x v="25"/>
    <s v="Sandia Corporation"/>
    <s v="['c++', 'c', 'matlab', 'r', 'python', 'julia']"/>
  </r>
  <r>
    <x v="2"/>
    <s v="DATA ANALYST"/>
    <s v="New York, NY"/>
    <x v="0"/>
    <x v="0"/>
    <x v="2"/>
    <x v="12535"/>
    <x v="1936"/>
    <s v="NYC Careers"/>
    <s v="['excel']"/>
  </r>
  <r>
    <x v="2"/>
    <s v="Data Analyst"/>
    <s v="Naperville, IL"/>
    <x v="0"/>
    <x v="0"/>
    <x v="2"/>
    <x v="12536"/>
    <x v="1970"/>
    <s v="KeHE Distributors, LLC"/>
    <s v="['power bi']"/>
  </r>
  <r>
    <x v="0"/>
    <s v="Credit Risk Data Scientist, Fintech"/>
    <s v="New York, NY"/>
    <x v="0"/>
    <x v="0"/>
    <x v="2"/>
    <x v="12537"/>
    <x v="212"/>
    <s v="Optasia"/>
    <m/>
  </r>
  <r>
    <x v="5"/>
    <s v="BI Developer | Bees Brasil"/>
    <s v="Campinas, State of São Paulo, Brazil"/>
    <x v="0"/>
    <x v="0"/>
    <x v="41"/>
    <x v="12538"/>
    <x v="36"/>
    <s v="BEES"/>
    <s v="['sql', 'tableau']"/>
  </r>
  <r>
    <x v="1"/>
    <s v="Data Engineer (Greater NYC Area, NY)"/>
    <s v="New York, NY"/>
    <x v="0"/>
    <x v="0"/>
    <x v="2"/>
    <x v="12539"/>
    <x v="27"/>
    <s v="Elementus"/>
    <s v="['java', 'c++', 'python', 'javascript', 'neo4j', 'aws', 'graphql', 'flow']"/>
  </r>
  <r>
    <x v="5"/>
    <s v="Power BI Developer"/>
    <s v="Tampa, FL"/>
    <x v="0"/>
    <x v="0"/>
    <x v="2"/>
    <x v="12540"/>
    <x v="23"/>
    <s v="Insight Global"/>
    <s v="['snowflake', 'power bi']"/>
  </r>
  <r>
    <x v="0"/>
    <s v="Data Science Lead, Quant Modeling"/>
    <s v="San Jose, CA"/>
    <x v="0"/>
    <x v="0"/>
    <x v="2"/>
    <x v="12541"/>
    <x v="1294"/>
    <s v="TikTok"/>
    <s v="['sql']"/>
  </r>
  <r>
    <x v="1"/>
    <s v="Fullstack Data Engineer"/>
    <s v="Anywhere"/>
    <x v="0"/>
    <x v="1"/>
    <x v="47"/>
    <x v="12542"/>
    <x v="243"/>
    <s v="Pocket Network"/>
    <s v="['sql', 'golang', 'typescript', 'python', 'gcp', 'react', 'airflow']"/>
  </r>
  <r>
    <x v="5"/>
    <s v="Sr. Software Engineer (API and Integrations)"/>
    <s v="Anywhere"/>
    <x v="0"/>
    <x v="1"/>
    <x v="32"/>
    <x v="12543"/>
    <x v="200"/>
    <s v="Robert Half"/>
    <s v="['c#', 'sql', 'azure']"/>
  </r>
  <r>
    <x v="2"/>
    <s v="Data Analyst"/>
    <s v="Anywhere"/>
    <x v="0"/>
    <x v="1"/>
    <x v="2"/>
    <x v="12544"/>
    <x v="132"/>
    <s v="Get It Recruit - Healthcare"/>
    <s v="['excel']"/>
  </r>
  <r>
    <x v="0"/>
    <s v="Data Scientist 2, Menlo Park, CA # 3192"/>
    <s v="Menlo Park, CA"/>
    <x v="0"/>
    <x v="0"/>
    <x v="2"/>
    <x v="12545"/>
    <x v="551"/>
    <s v="GRAIL"/>
    <s v="['python', 'r', 'sql', 'tableau']"/>
  </r>
  <r>
    <x v="0"/>
    <s v="Data Scientist- TikTok Ads, Brand Innovation"/>
    <s v="Mountain View, CA"/>
    <x v="0"/>
    <x v="0"/>
    <x v="2"/>
    <x v="11714"/>
    <x v="86"/>
    <s v="TikTok"/>
    <s v="['sql', 'python', 'r', 'spark']"/>
  </r>
  <r>
    <x v="7"/>
    <s v="Senior Machine Learning Engineer"/>
    <s v="Glendale, CA"/>
    <x v="0"/>
    <x v="0"/>
    <x v="2"/>
    <x v="12546"/>
    <x v="71"/>
    <s v="Public Storage"/>
    <s v="['sql', 'python', 'github', 'confluence']"/>
  </r>
  <r>
    <x v="4"/>
    <s v="Supply Chain Analyst"/>
    <s v="Anywhere"/>
    <x v="0"/>
    <x v="1"/>
    <x v="2"/>
    <x v="12547"/>
    <x v="205"/>
    <s v="Get It Recruit - Transportation"/>
    <m/>
  </r>
  <r>
    <x v="2"/>
    <s v="Business Data Analyst (SQL)"/>
    <s v="Milford, MA"/>
    <x v="0"/>
    <x v="0"/>
    <x v="2"/>
    <x v="12548"/>
    <x v="16"/>
    <s v="Delta Group IT Solutions"/>
    <s v="['sql', 'python', 'php', 'go', 'sql server', 'excel', 'power bi']"/>
  </r>
  <r>
    <x v="7"/>
    <s v="Architect : Big Data / ML"/>
    <s v="Bengaluru, Karnataka, India"/>
    <x v="0"/>
    <x v="0"/>
    <x v="7"/>
    <x v="12549"/>
    <x v="36"/>
    <s v="Databricks"/>
    <s v="['cassandra', 'databricks', 'aws', 'azure', 'gcp', 'spark', 'hadoop', 'excel', 'unify']"/>
  </r>
  <r>
    <x v="2"/>
    <s v="Data Analyst"/>
    <s v="Connecticut"/>
    <x v="0"/>
    <x v="0"/>
    <x v="2"/>
    <x v="12550"/>
    <x v="80"/>
    <s v="Insight Global"/>
    <s v="['excel']"/>
  </r>
  <r>
    <x v="2"/>
    <s v="Data Analyst/Gift Processing Associate"/>
    <s v="New York, NY"/>
    <x v="0"/>
    <x v="0"/>
    <x v="2"/>
    <x v="12551"/>
    <x v="234"/>
    <s v="Adam Personnel, Inc."/>
    <m/>
  </r>
  <r>
    <x v="2"/>
    <s v="Data Analyst"/>
    <s v="Rockville, MD"/>
    <x v="0"/>
    <x v="0"/>
    <x v="2"/>
    <x v="12552"/>
    <x v="509"/>
    <s v="Technuf, LLC"/>
    <s v="['sql', 'sql server', 'aws']"/>
  </r>
  <r>
    <x v="1"/>
    <s v="Data Engineer - Remote"/>
    <s v="Anywhere"/>
    <x v="0"/>
    <x v="1"/>
    <x v="2"/>
    <x v="12553"/>
    <x v="462"/>
    <s v="UnitedHealth Group"/>
    <s v="['databricks', 'snowflake', 'spark', 'jenkins', 'github']"/>
  </r>
  <r>
    <x v="1"/>
    <s v="Data Engineer- Energy Market Digitalisation, Trading &amp; Origination"/>
    <s v="London, UK"/>
    <x v="0"/>
    <x v="0"/>
    <x v="6"/>
    <x v="12554"/>
    <x v="638"/>
    <s v="Statkraft"/>
    <s v="['python', 'sql', 'pandas', 'numpy', 'matplotlib', 'spark', 'excel']"/>
  </r>
  <r>
    <x v="2"/>
    <s v="Data Analyst"/>
    <s v="Alpharetta, GA"/>
    <x v="1"/>
    <x v="0"/>
    <x v="2"/>
    <x v="12555"/>
    <x v="1971"/>
    <s v="ehub global"/>
    <s v="['sql', 'sap']"/>
  </r>
  <r>
    <x v="2"/>
    <s v="Data Analyst"/>
    <s v="Mumbai, Maharashtra, India"/>
    <x v="0"/>
    <x v="0"/>
    <x v="7"/>
    <x v="12556"/>
    <x v="46"/>
    <s v="Spotify"/>
    <s v="['python']"/>
  </r>
  <r>
    <x v="2"/>
    <s v="Data Analyst"/>
    <s v="Tampa, FL"/>
    <x v="0"/>
    <x v="0"/>
    <x v="2"/>
    <x v="12557"/>
    <x v="91"/>
    <s v="Florida Cancer Specialists &amp; Research Institute"/>
    <s v="['sql', 'tableau', 'cognos']"/>
  </r>
  <r>
    <x v="0"/>
    <s v="Lead Data Scientist - Pricing"/>
    <s v="London, UK"/>
    <x v="0"/>
    <x v="0"/>
    <x v="6"/>
    <x v="12558"/>
    <x v="242"/>
    <s v="carwow"/>
    <s v="['sql', 'python', 'scikit-learn', 'tensorflow', 'pytorch']"/>
  </r>
  <r>
    <x v="2"/>
    <s v="Data Governance Analyst"/>
    <s v="Lake Mary, FL"/>
    <x v="0"/>
    <x v="0"/>
    <x v="2"/>
    <x v="12559"/>
    <x v="94"/>
    <s v="BNY Mellon"/>
    <s v="['sql', 'python']"/>
  </r>
  <r>
    <x v="4"/>
    <s v="Junior Business Analyst"/>
    <s v="Chicago, IL"/>
    <x v="1"/>
    <x v="0"/>
    <x v="2"/>
    <x v="12560"/>
    <x v="53"/>
    <s v="Beacon Hill Staffing Group"/>
    <s v="['vba', 'sql', 'sap', 'excel', 'tableau', 'power bi']"/>
  </r>
  <r>
    <x v="2"/>
    <s v="Data Protection &amp; Compliance Analyst"/>
    <s v="Davie, FL"/>
    <x v="0"/>
    <x v="0"/>
    <x v="2"/>
    <x v="12561"/>
    <x v="18"/>
    <s v="Thinkbyte Consulting, Inc."/>
    <s v="['gdpr', 'flow']"/>
  </r>
  <r>
    <x v="2"/>
    <s v="Product Data Manager - 3D"/>
    <s v="New Delhi, Delhi, India"/>
    <x v="0"/>
    <x v="0"/>
    <x v="7"/>
    <x v="12562"/>
    <x v="319"/>
    <s v="Media.Monks"/>
    <s v="['express', 'unreal']"/>
  </r>
  <r>
    <x v="2"/>
    <s v="Data Analyst"/>
    <s v="New York, NY"/>
    <x v="0"/>
    <x v="0"/>
    <x v="2"/>
    <x v="12563"/>
    <x v="1949"/>
    <s v="NYC DEPARTMENT OF FINANCE"/>
    <s v="['sql', 'excel']"/>
  </r>
  <r>
    <x v="2"/>
    <s v="Data Analyst"/>
    <s v="Stamford, CT"/>
    <x v="0"/>
    <x v="0"/>
    <x v="2"/>
    <x v="12564"/>
    <x v="12"/>
    <s v="Insight Global"/>
    <s v="['sql', 'python', 'java', 'excel']"/>
  </r>
  <r>
    <x v="5"/>
    <s v="Workflow Analyst"/>
    <s v="Greenville, SC"/>
    <x v="0"/>
    <x v="0"/>
    <x v="2"/>
    <x v="12565"/>
    <x v="282"/>
    <s v="Godshall Recruiting"/>
    <s v="['python', 'mysql', 'excel']"/>
  </r>
  <r>
    <x v="6"/>
    <s v="Senior Data Analyst"/>
    <s v="Washington, DC"/>
    <x v="0"/>
    <x v="0"/>
    <x v="2"/>
    <x v="12566"/>
    <x v="135"/>
    <s v="Leidos"/>
    <s v="['python', 'r', 'aws', 'git']"/>
  </r>
  <r>
    <x v="6"/>
    <s v="Senior Sales Data Analyst"/>
    <s v="Schaumburg, IL"/>
    <x v="0"/>
    <x v="0"/>
    <x v="2"/>
    <x v="12567"/>
    <x v="332"/>
    <s v="Paylocity"/>
    <s v="['tableau', 'power bi']"/>
  </r>
  <r>
    <x v="7"/>
    <s v="Senior Engineer, Machine Learning Research (402010)"/>
    <s v="Mountain View, CA"/>
    <x v="0"/>
    <x v="0"/>
    <x v="2"/>
    <x v="12568"/>
    <x v="164"/>
    <s v="Samsung Research America"/>
    <s v="['python', 'javascript', 'aws', 'pytorch', 'flow', 'kubernetes', 'docker']"/>
  </r>
  <r>
    <x v="0"/>
    <s v="Data Scientist"/>
    <s v="Anywhere"/>
    <x v="0"/>
    <x v="1"/>
    <x v="2"/>
    <x v="12569"/>
    <x v="804"/>
    <s v="SAIC"/>
    <s v="['sql', 'aws', 'azure', 'ssis']"/>
  </r>
  <r>
    <x v="4"/>
    <s v="Jr Data Analyst / Business Analyst"/>
    <s v="Trenton, NJ"/>
    <x v="0"/>
    <x v="0"/>
    <x v="2"/>
    <x v="12570"/>
    <x v="239"/>
    <s v="Ellianse LLC"/>
    <m/>
  </r>
  <r>
    <x v="3"/>
    <s v="Senior Data Engineer"/>
    <s v="Charlotte, NC"/>
    <x v="0"/>
    <x v="0"/>
    <x v="1"/>
    <x v="12571"/>
    <x v="1"/>
    <s v="Jobot"/>
    <s v="['azure']"/>
  </r>
  <r>
    <x v="0"/>
    <s v="Analytics Engineer"/>
    <m/>
    <x v="0"/>
    <x v="0"/>
    <x v="2"/>
    <x v="12572"/>
    <x v="17"/>
    <s v="Robert Half"/>
    <s v="['sql', 'r', 'python', 'aws', 'gcp', 'azure', 'snowflake', 'tableau', 'power bi']"/>
  </r>
  <r>
    <x v="0"/>
    <s v="Data Scientist"/>
    <s v="Los Angeles, CA"/>
    <x v="0"/>
    <x v="0"/>
    <x v="2"/>
    <x v="12573"/>
    <x v="112"/>
    <s v="INgroovesMusicGroup"/>
    <s v="['python', 'r', 'julia', 'sql', 'aws', 'redshift', 'scikit-learn', 'pandas', 'pytorch', 'tensorflow']"/>
  </r>
  <r>
    <x v="2"/>
    <s v="Junior Business Data Analyst"/>
    <s v="Chicago, IL"/>
    <x v="0"/>
    <x v="0"/>
    <x v="2"/>
    <x v="12574"/>
    <x v="1446"/>
    <s v="Staffigo"/>
    <s v="['sql', 'javascript', 'sas', 'sas', 'excel', 'spss']"/>
  </r>
  <r>
    <x v="1"/>
    <s v="Data Visualization Designer/Engineer (REMOTE OPPORTUNITY)"/>
    <s v="San Juan, Puerto Rico"/>
    <x v="0"/>
    <x v="0"/>
    <x v="55"/>
    <x v="12575"/>
    <x v="1972"/>
    <s v="Regions Bank"/>
    <s v="['tableau', 'looker', 'power bi']"/>
  </r>
  <r>
    <x v="2"/>
    <s v="Procurement Data Analyst"/>
    <s v="Marietta, GA"/>
    <x v="0"/>
    <x v="0"/>
    <x v="2"/>
    <x v="12555"/>
    <x v="20"/>
    <s v="aquesst"/>
    <s v="['sql', 'excel']"/>
  </r>
  <r>
    <x v="2"/>
    <s v="Data Management Analyst/Principal Data Management Analyst"/>
    <s v="Rolling Meadows, IL"/>
    <x v="0"/>
    <x v="0"/>
    <x v="2"/>
    <x v="12576"/>
    <x v="610"/>
    <s v="Northrop Grumman"/>
    <s v="['r', 'excel', 'sap']"/>
  </r>
  <r>
    <x v="8"/>
    <s v="Senior Data Scientist - Supply Chain Operations"/>
    <s v="Wellesley, MA"/>
    <x v="0"/>
    <x v="0"/>
    <x v="2"/>
    <x v="12577"/>
    <x v="581"/>
    <s v="CVS Health"/>
    <s v="['go', 'sql', 'python', 'snowflake']"/>
  </r>
  <r>
    <x v="0"/>
    <s v="Data Scientist"/>
    <s v="Anywhere"/>
    <x v="1"/>
    <x v="1"/>
    <x v="2"/>
    <x v="12578"/>
    <x v="234"/>
    <s v="T-Stone Technologies Inc"/>
    <s v="['python', 'c++', 'java', 'sql', 'kafka', 'spark', 'hadoop', 'react', 'angular', 'django', 'kubernetes', 'docker', 'jenkins']"/>
  </r>
  <r>
    <x v="0"/>
    <s v="Data Scientist / Data Engineer confirmé - F/H"/>
    <s v="Le Plessis-Robinson, France"/>
    <x v="0"/>
    <x v="0"/>
    <x v="27"/>
    <x v="12579"/>
    <x v="56"/>
    <s v="CS GROUP"/>
    <s v="['python', 'numpy', 'scikit-learn', 'kafka', 'git']"/>
  </r>
  <r>
    <x v="4"/>
    <s v="Business Analyst"/>
    <s v="Providence, RI"/>
    <x v="0"/>
    <x v="0"/>
    <x v="2"/>
    <x v="12580"/>
    <x v="80"/>
    <s v="Robert Half"/>
    <s v="['sql', 'tableau', 'power bi']"/>
  </r>
  <r>
    <x v="0"/>
    <s v="Staff Data Scientist"/>
    <s v="Anywhere"/>
    <x v="0"/>
    <x v="1"/>
    <x v="2"/>
    <x v="12581"/>
    <x v="35"/>
    <s v="Arccos Golf"/>
    <s v="['python', 'sql', 'snowflake', 'tensorflow', 'pytorch']"/>
  </r>
  <r>
    <x v="0"/>
    <s v="Marketing Data Scientist"/>
    <s v="Boston, MA"/>
    <x v="0"/>
    <x v="0"/>
    <x v="2"/>
    <x v="12582"/>
    <x v="19"/>
    <s v="Harnham"/>
    <s v="['sql', 'python', 'tableau', 'looker']"/>
  </r>
  <r>
    <x v="0"/>
    <s v="Data Scientist"/>
    <s v="Norwalk, CT"/>
    <x v="0"/>
    <x v="0"/>
    <x v="2"/>
    <x v="12583"/>
    <x v="8"/>
    <s v="Smith Arnold Partners"/>
    <s v="['r', 'python', 'bigquery']"/>
  </r>
  <r>
    <x v="0"/>
    <s v="Lead Data Scientist, Data Science Lab (Large Language Models)"/>
    <s v="Holmdel, NJ"/>
    <x v="0"/>
    <x v="0"/>
    <x v="2"/>
    <x v="11802"/>
    <x v="1973"/>
    <s v="Guardian Life"/>
    <s v="['python', 'go', 'pytorch', 'tensorflow', 'spring']"/>
  </r>
  <r>
    <x v="3"/>
    <s v="Senior Data Engineer"/>
    <s v="Munich, Germany"/>
    <x v="0"/>
    <x v="0"/>
    <x v="9"/>
    <x v="12584"/>
    <x v="56"/>
    <s v="Celonis"/>
    <s v="['sql', 'oracle', 'sap']"/>
  </r>
  <r>
    <x v="2"/>
    <s v="Data Analyst"/>
    <m/>
    <x v="0"/>
    <x v="0"/>
    <x v="2"/>
    <x v="12585"/>
    <x v="122"/>
    <s v="Cybernetic Search"/>
    <s v="['sql']"/>
  </r>
  <r>
    <x v="2"/>
    <s v="Sr Business / Financial Data Analyst - REMOTE"/>
    <s v="Albuquerque, NM"/>
    <x v="0"/>
    <x v="0"/>
    <x v="1"/>
    <x v="12586"/>
    <x v="29"/>
    <s v="CBRE"/>
    <s v="['excel', 'word']"/>
  </r>
  <r>
    <x v="0"/>
    <s v="Data Scientist"/>
    <s v="Anywhere"/>
    <x v="0"/>
    <x v="1"/>
    <x v="2"/>
    <x v="12587"/>
    <x v="863"/>
    <s v="Get It Recruit - Information Technology"/>
    <s v="['sql', 'python', 'pandas', 'jupyter']"/>
  </r>
  <r>
    <x v="6"/>
    <s v="Senior Data Analyst, Credit Policy (San Francisco, CA or Remote)"/>
    <s v="Anywhere"/>
    <x v="0"/>
    <x v="1"/>
    <x v="2"/>
    <x v="12588"/>
    <x v="1"/>
    <s v="Square"/>
    <s v="['sql', 'python', 'c', 'go', 'snowflake', 'databricks', 'flow']"/>
  </r>
  <r>
    <x v="1"/>
    <s v="Data Engineer, E-Commerce"/>
    <s v="Seattle, WA"/>
    <x v="0"/>
    <x v="0"/>
    <x v="2"/>
    <x v="12589"/>
    <x v="1861"/>
    <s v="TikTok"/>
    <s v="['sql', 'spark', 'kafka']"/>
  </r>
  <r>
    <x v="2"/>
    <s v="Data Analyst"/>
    <s v="Anywhere"/>
    <x v="0"/>
    <x v="1"/>
    <x v="2"/>
    <x v="12590"/>
    <x v="558"/>
    <s v="Spark451 Inc."/>
    <s v="['sql', 'mongodb', 'mongodb', 'word', 'powerpoint', 'tableau']"/>
  </r>
  <r>
    <x v="8"/>
    <s v="Senior Data Scientist"/>
    <s v="California"/>
    <x v="0"/>
    <x v="0"/>
    <x v="2"/>
    <x v="12591"/>
    <x v="68"/>
    <s v="Harnham"/>
    <s v="['python', 'sql', 'git']"/>
  </r>
  <r>
    <x v="2"/>
    <s v="Technology and Data Analyst"/>
    <s v="Anywhere"/>
    <x v="0"/>
    <x v="1"/>
    <x v="2"/>
    <x v="12592"/>
    <x v="239"/>
    <s v="McAllister &amp; Quinn, LLC"/>
    <s v="['excel']"/>
  </r>
  <r>
    <x v="0"/>
    <s v="Data Modelling"/>
    <s v="Gurugram, Haryana, India"/>
    <x v="0"/>
    <x v="0"/>
    <x v="7"/>
    <x v="12593"/>
    <x v="36"/>
    <s v="WNS Global Services"/>
    <s v="['sql', 'python', 'jupyter', 'numpy', 'pandas']"/>
  </r>
  <r>
    <x v="0"/>
    <s v="Data Scientist"/>
    <s v="Ballwin, MO"/>
    <x v="0"/>
    <x v="0"/>
    <x v="2"/>
    <x v="12594"/>
    <x v="23"/>
    <s v="Leidos"/>
    <s v="['python', 'javascript', 'sql', 'elasticsearch', 'postgresql', 'tableau', 'power bi']"/>
  </r>
  <r>
    <x v="1"/>
    <s v="Data Engineer"/>
    <s v="Chicago, IL"/>
    <x v="0"/>
    <x v="0"/>
    <x v="2"/>
    <x v="12595"/>
    <x v="39"/>
    <s v="Lawrence Harvey"/>
    <s v="['aws', 'databricks', 'azure', 'spark']"/>
  </r>
  <r>
    <x v="0"/>
    <s v="Principal Data Scientist I, Spectrum Enterprise"/>
    <s v="Greenwood Village, CO"/>
    <x v="0"/>
    <x v="0"/>
    <x v="2"/>
    <x v="12596"/>
    <x v="336"/>
    <s v="Spectrum"/>
    <s v="['sql', 'r', 'sas', 'sas', 'python', 'nosql', 'snowflake', 'hadoop', 'spark', 'unix', 'centos', 'windows', 'linux', 'spss', 'alteryx']"/>
  </r>
  <r>
    <x v="2"/>
    <s v="Data Analyst"/>
    <s v="Los Angeles, CA"/>
    <x v="0"/>
    <x v="0"/>
    <x v="2"/>
    <x v="12597"/>
    <x v="748"/>
    <s v="Ritchie Bros Auctioneers America"/>
    <s v="['sql', 'r', 'python', 'vba', 'excel']"/>
  </r>
  <r>
    <x v="6"/>
    <s v="AVP - News &amp; Media Analytics"/>
    <m/>
    <x v="0"/>
    <x v="0"/>
    <x v="2"/>
    <x v="12598"/>
    <x v="2"/>
    <s v="Acunor"/>
    <s v="['sql', 'python', 'bigquery', 'redshift', 'snowflake', 'tableau', 'looker']"/>
  </r>
  <r>
    <x v="1"/>
    <s v="Big Data Engineer"/>
    <s v="Anywhere"/>
    <x v="0"/>
    <x v="1"/>
    <x v="2"/>
    <x v="12599"/>
    <x v="71"/>
    <s v="Insight Global"/>
    <s v="['python', 'sql', 'nosql', 'mongodb', 'mongodb', 'azure', 'aws', 'databricks', 'pandas', 'numpy', 'spark']"/>
  </r>
  <r>
    <x v="0"/>
    <s v="Data Scientist"/>
    <s v="Washington, DC"/>
    <x v="0"/>
    <x v="0"/>
    <x v="2"/>
    <x v="12600"/>
    <x v="68"/>
    <s v="United States Trustee Program (USTP)"/>
    <m/>
  </r>
  <r>
    <x v="1"/>
    <s v="Sr. Data Engineer"/>
    <s v="Mountain View, CA"/>
    <x v="0"/>
    <x v="0"/>
    <x v="2"/>
    <x v="12601"/>
    <x v="49"/>
    <s v="SpaceX"/>
    <s v="['c#', 'java', 'python', 'c++', 'snowflake', 'spark', 'kubernetes']"/>
  </r>
  <r>
    <x v="2"/>
    <s v="Data Analyst (Admin Tech IV) (Job #104625)"/>
    <s v="Lytle, TX"/>
    <x v="0"/>
    <x v="0"/>
    <x v="2"/>
    <x v="12602"/>
    <x v="1974"/>
    <s v="Camino Real Community Services"/>
    <s v="['go', 'excel', 'powerpoint', 'word', 'spreadsheet']"/>
  </r>
  <r>
    <x v="2"/>
    <s v="Lead Master Data Analyst"/>
    <s v="Atlanta, GA"/>
    <x v="0"/>
    <x v="0"/>
    <x v="2"/>
    <x v="12603"/>
    <x v="946"/>
    <s v="Eaton Corporation"/>
    <s v="['sap', 'power bi', 'excel', 'word', 'powerpoint', 'sharepoint']"/>
  </r>
  <r>
    <x v="1"/>
    <s v="Lead Data Engineer"/>
    <s v="Berlin, Germany"/>
    <x v="0"/>
    <x v="0"/>
    <x v="9"/>
    <x v="12604"/>
    <x v="316"/>
    <s v="AVIV Group"/>
    <m/>
  </r>
  <r>
    <x v="3"/>
    <s v="Senior Data Engineer"/>
    <s v="Dallas, TX"/>
    <x v="0"/>
    <x v="0"/>
    <x v="2"/>
    <x v="12605"/>
    <x v="89"/>
    <s v="Danaher"/>
    <s v="['sql', 'sql server', 'azure', 'gdpr', 'ssis', 'power bi', 'dax', 'git']"/>
  </r>
  <r>
    <x v="1"/>
    <s v="Data Engineer 2 (Hybrid)"/>
    <s v="Scottsdale, AZ"/>
    <x v="0"/>
    <x v="0"/>
    <x v="2"/>
    <x v="12606"/>
    <x v="31"/>
    <s v="Choice Hotels International Inc"/>
    <s v="['sql', 'python', 'scala', 'java', 'redshift', 'spark', 'airflow', 'jenkins']"/>
  </r>
  <r>
    <x v="7"/>
    <s v="Senior, Computer Vision Researcher/Engineer, SLAM/VIO"/>
    <s v="Zürich, Switzerland"/>
    <x v="0"/>
    <x v="0"/>
    <x v="45"/>
    <x v="12607"/>
    <x v="137"/>
    <s v="Magic Leap"/>
    <s v="['c++', 'c', 'python']"/>
  </r>
  <r>
    <x v="1"/>
    <s v="Data Engineer - Mission Basée en France"/>
    <s v="Levallois-Perret, France"/>
    <x v="0"/>
    <x v="0"/>
    <x v="27"/>
    <x v="12608"/>
    <x v="763"/>
    <s v="Devoteam"/>
    <s v="['nosql', 'cassandra', 'aws', 'spark', 'kafka', 'kubernetes', 'docker', 'ansible', 'git', 'jenkins']"/>
  </r>
  <r>
    <x v="1"/>
    <s v="Data Engineer"/>
    <s v="United States"/>
    <x v="0"/>
    <x v="0"/>
    <x v="1"/>
    <x v="12609"/>
    <x v="34"/>
    <s v="DigiTech Resourcing"/>
    <s v="['javascript', 'typescript', 'sql', 'snowflake']"/>
  </r>
  <r>
    <x v="0"/>
    <s v="Data Scientist (FAA)"/>
    <s v="Washington, DC"/>
    <x v="0"/>
    <x v="0"/>
    <x v="2"/>
    <x v="12610"/>
    <x v="71"/>
    <s v="Noblis"/>
    <m/>
  </r>
  <r>
    <x v="1"/>
    <s v="Data Engineer"/>
    <s v="San Francisco, CA"/>
    <x v="0"/>
    <x v="0"/>
    <x v="1"/>
    <x v="12611"/>
    <x v="348"/>
    <s v="Sephora"/>
    <s v="['sql', 'sql server', 'azure', 'databricks', 'kafka', 'cognos', 'tableau']"/>
  </r>
  <r>
    <x v="2"/>
    <s v="Course Data Analyst"/>
    <s v="Texas"/>
    <x v="0"/>
    <x v="0"/>
    <x v="1"/>
    <x v="12612"/>
    <x v="91"/>
    <s v="WebCE"/>
    <s v="['sql', 'excel', 'power bi', 'smartsheet']"/>
  </r>
  <r>
    <x v="3"/>
    <s v="Senior Data Engineer (Python / AWS)"/>
    <s v="Charlotte, NC"/>
    <x v="0"/>
    <x v="0"/>
    <x v="2"/>
    <x v="12613"/>
    <x v="71"/>
    <s v="Jobot"/>
    <s v="['python', 'aws', 'aurora']"/>
  </r>
  <r>
    <x v="0"/>
    <s v="Data Science Manager, Analytics"/>
    <s v="Burlingame, CA"/>
    <x v="0"/>
    <x v="0"/>
    <x v="2"/>
    <x v="12614"/>
    <x v="40"/>
    <s v="Meta"/>
    <s v="['sql', 'python', 'r']"/>
  </r>
  <r>
    <x v="0"/>
    <s v="Lead Data Scientist"/>
    <s v="Columbus, OH"/>
    <x v="0"/>
    <x v="0"/>
    <x v="2"/>
    <x v="12615"/>
    <x v="380"/>
    <s v="JP Morgan Chase &amp; Co."/>
    <s v="['sql', 'python', 'databricks', 'aws']"/>
  </r>
  <r>
    <x v="0"/>
    <s v="Lead Data Scientist"/>
    <s v="Jersey City, NJ"/>
    <x v="0"/>
    <x v="0"/>
    <x v="2"/>
    <x v="12616"/>
    <x v="23"/>
    <s v="Verisk Analytics"/>
    <s v="['python', 'r', 'sql', 'databricks', 'aws']"/>
  </r>
  <r>
    <x v="1"/>
    <s v="Data Engineering Manager"/>
    <s v="San Francisco, CA"/>
    <x v="0"/>
    <x v="0"/>
    <x v="2"/>
    <x v="12617"/>
    <x v="226"/>
    <s v="Discord"/>
    <s v="['sql', 'python', 'bigquery', 'airflow', 'looker']"/>
  </r>
  <r>
    <x v="1"/>
    <s v="Lead Data Engineer"/>
    <s v="California"/>
    <x v="0"/>
    <x v="0"/>
    <x v="2"/>
    <x v="12618"/>
    <x v="290"/>
    <s v="Supernal"/>
    <s v="['python', 'java', 'scala', 'sql', 'spark', 'pyspark', 'airflow', 'git', 'docker', 'kubernetes', 'jenkins', 'atlassian', 'jira']"/>
  </r>
  <r>
    <x v="6"/>
    <s v="Data Science Analyst - SS"/>
    <s v="Rochester, MI"/>
    <x v="0"/>
    <x v="0"/>
    <x v="2"/>
    <x v="12619"/>
    <x v="1975"/>
    <s v="Mayo Clinic"/>
    <m/>
  </r>
  <r>
    <x v="2"/>
    <s v="Health Services Analyst II (Database Query)"/>
    <s v="Santa Fe, NM"/>
    <x v="0"/>
    <x v="0"/>
    <x v="1"/>
    <x v="12620"/>
    <x v="1976"/>
    <s v="Elevance Health"/>
    <s v="['sql', 'spreadsheet']"/>
  </r>
  <r>
    <x v="0"/>
    <s v="Data Scientist NLP"/>
    <s v="Anywhere"/>
    <x v="0"/>
    <x v="1"/>
    <x v="2"/>
    <x v="12621"/>
    <x v="10"/>
    <s v="GR4"/>
    <s v="['python', 'nltk', 'excel']"/>
  </r>
  <r>
    <x v="1"/>
    <s v="Data Engineer"/>
    <s v="London, UK"/>
    <x v="0"/>
    <x v="0"/>
    <x v="6"/>
    <x v="12622"/>
    <x v="187"/>
    <s v="Alevio Consulting"/>
    <s v="['python', 'sql', 'redshift', 'snowflake', 'hadoop', 'spark', 'kafka']"/>
  </r>
  <r>
    <x v="3"/>
    <s v="Senior Data Engineer"/>
    <s v="London, UK"/>
    <x v="0"/>
    <x v="0"/>
    <x v="6"/>
    <x v="12623"/>
    <x v="56"/>
    <s v="Teya"/>
    <s v="['go', 'sql', 'nosql', 'mysql', 'aws', 'azure', 'gcp', 'snowflake', 'hadoop', 'spark', 'kafka', 'airflow']"/>
  </r>
  <r>
    <x v="3"/>
    <s v="Data Engineer Senior"/>
    <s v="Arlington, VA"/>
    <x v="0"/>
    <x v="0"/>
    <x v="2"/>
    <x v="12624"/>
    <x v="23"/>
    <s v="BAE Systems"/>
    <m/>
  </r>
  <r>
    <x v="0"/>
    <s v="Net Zero Data Specialist"/>
    <s v="Austin, TX"/>
    <x v="0"/>
    <x v="0"/>
    <x v="2"/>
    <x v="12625"/>
    <x v="303"/>
    <s v="Meta"/>
    <s v="['python', 'javascript', 'sql', 'tableau', 'excel']"/>
  </r>
  <r>
    <x v="4"/>
    <s v="Sr. BI Analyst"/>
    <s v="Las Vegas, NV"/>
    <x v="0"/>
    <x v="0"/>
    <x v="2"/>
    <x v="12626"/>
    <x v="23"/>
    <s v="Jobot"/>
    <s v="['sql', 'spreadsheet', 'excel']"/>
  </r>
  <r>
    <x v="8"/>
    <s v="Senior Data Scientist I - Advanced Analytics, AI &amp; RWD"/>
    <s v="Lexington, SC"/>
    <x v="0"/>
    <x v="0"/>
    <x v="2"/>
    <x v="12627"/>
    <x v="31"/>
    <s v="Novo Nordisk US"/>
    <s v="['r', 'python', 'sql']"/>
  </r>
  <r>
    <x v="5"/>
    <s v="Product Growth Analyst"/>
    <s v="San Francisco, CA"/>
    <x v="0"/>
    <x v="0"/>
    <x v="2"/>
    <x v="12628"/>
    <x v="52"/>
    <s v="Meta"/>
    <s v="['sql']"/>
  </r>
  <r>
    <x v="8"/>
    <s v="Sr. Analyst, Data Science - Pricing Optimization"/>
    <s v="Peachtree Corners, GA"/>
    <x v="0"/>
    <x v="0"/>
    <x v="2"/>
    <x v="12629"/>
    <x v="121"/>
    <s v="Intuitive"/>
    <s v="['sql', 'r', 'python', 'excel', 'tableau']"/>
  </r>
  <r>
    <x v="1"/>
    <s v="Remote Data Engineer in Texas"/>
    <s v="Anywhere"/>
    <x v="0"/>
    <x v="1"/>
    <x v="2"/>
    <x v="12630"/>
    <x v="62"/>
    <s v="CyberCoders"/>
    <s v="['python', 'go', 'aws', 'word']"/>
  </r>
  <r>
    <x v="8"/>
    <s v="Senior Data Scientist PD23R103 - Bureau of Health Workforce"/>
    <s v="Wilmington, NC"/>
    <x v="5"/>
    <x v="0"/>
    <x v="2"/>
    <x v="12631"/>
    <x v="1977"/>
    <s v="HHS Careers"/>
    <s v="['sas', 'sas', 'r', 'tableau', 'spss']"/>
  </r>
  <r>
    <x v="1"/>
    <s v="Data Engineer"/>
    <s v="Waltham, MA"/>
    <x v="0"/>
    <x v="0"/>
    <x v="2"/>
    <x v="12632"/>
    <x v="748"/>
    <s v="National Grid (UK)"/>
    <s v="['oracle']"/>
  </r>
  <r>
    <x v="3"/>
    <s v="Senior Data Engineer"/>
    <s v="Boston, MA"/>
    <x v="0"/>
    <x v="0"/>
    <x v="2"/>
    <x v="12633"/>
    <x v="19"/>
    <s v="Verisk Analytics"/>
    <s v="['python', 'sql', 't-sql', 'postgresql', 'sql server', 'aws', 'redshift', 'aurora']"/>
  </r>
  <r>
    <x v="8"/>
    <s v="AI Senior Data Scientist"/>
    <s v="Topeka, KS"/>
    <x v="0"/>
    <x v="0"/>
    <x v="1"/>
    <x v="12634"/>
    <x v="66"/>
    <s v="Travelers Insurance"/>
    <m/>
  </r>
  <r>
    <x v="3"/>
    <s v="Senior Data Engineer"/>
    <s v="Cité Mahrajène, Tunisia"/>
    <x v="0"/>
    <x v="0"/>
    <x v="91"/>
    <x v="12635"/>
    <x v="56"/>
    <s v="Devoteam"/>
    <s v="['python', 'scala', 'azure', 'spark', 'hadoop', 'kubernetes', 'docker', 'terraform', 'puppet']"/>
  </r>
  <r>
    <x v="0"/>
    <s v="Director II, Responsible AI &amp; Data Science Fundamentals"/>
    <s v="Somerville, MA"/>
    <x v="0"/>
    <x v="0"/>
    <x v="2"/>
    <x v="12636"/>
    <x v="1053"/>
    <s v="Liberty Mutual Insurance"/>
    <s v="['excel']"/>
  </r>
  <r>
    <x v="1"/>
    <s v="Data Engineer"/>
    <s v="Washington, DC"/>
    <x v="0"/>
    <x v="0"/>
    <x v="2"/>
    <x v="12637"/>
    <x v="18"/>
    <s v="CyberCoders"/>
    <s v="['python', 'word']"/>
  </r>
  <r>
    <x v="1"/>
    <s v="Data Management Celonis Data Engineer"/>
    <s v="Manassas, VA"/>
    <x v="0"/>
    <x v="0"/>
    <x v="2"/>
    <x v="12638"/>
    <x v="62"/>
    <s v="IBM"/>
    <s v="['java', 'sql', 'c', 'crystal', 'sas', 'sas', 'oracle', 'ibm cloud', 'sap', 'cognos']"/>
  </r>
  <r>
    <x v="3"/>
    <s v="Senior Data Engineer"/>
    <s v="Minneapolis, MN"/>
    <x v="0"/>
    <x v="0"/>
    <x v="2"/>
    <x v="12639"/>
    <x v="2"/>
    <s v="CyberCoders"/>
    <s v="['sql', 'python', 'aws', 'word']"/>
  </r>
  <r>
    <x v="0"/>
    <s v="Research Math Statistician - Center for Health Data Science ..."/>
    <s v="Houston, TX"/>
    <x v="0"/>
    <x v="0"/>
    <x v="1"/>
    <x v="12640"/>
    <x v="23"/>
    <s v="Houston Methodist"/>
    <m/>
  </r>
  <r>
    <x v="2"/>
    <s v="Principal Associate, Data Analyst Risk Associate: ExceptionsOne Team"/>
    <s v="Wichita Falls, TX"/>
    <x v="0"/>
    <x v="0"/>
    <x v="1"/>
    <x v="12641"/>
    <x v="351"/>
    <s v="Capital One"/>
    <s v="['angular', 'jira', 'confluence']"/>
  </r>
  <r>
    <x v="0"/>
    <s v="Remote Salesforce Analytics Specialist"/>
    <s v="Austin, TX"/>
    <x v="0"/>
    <x v="0"/>
    <x v="2"/>
    <x v="12642"/>
    <x v="23"/>
    <s v="Insight Global"/>
    <s v="['gcp', 'tableau', 'excel']"/>
  </r>
  <r>
    <x v="1"/>
    <s v="Data Engineer"/>
    <s v="Carmichael, CA"/>
    <x v="0"/>
    <x v="0"/>
    <x v="2"/>
    <x v="12643"/>
    <x v="1978"/>
    <s v="Nutrien"/>
    <s v="['python', 'java', 'scala', 'sql', 'docker', 'kubernetes', 'puppet', 'chef', 'jenkins', 'github', 'terraform', 'jira']"/>
  </r>
  <r>
    <x v="5"/>
    <s v="Staff Software Engineer- Data Production"/>
    <s v="Chicago, IL"/>
    <x v="0"/>
    <x v="0"/>
    <x v="2"/>
    <x v="12644"/>
    <x v="164"/>
    <s v="Supernova Technology"/>
    <s v="['python', 'java', 'mysql', 'aws', 'aurora', 'azure', 'gcp', 'pandas', 'git', 'docker', 'kubernetes']"/>
  </r>
  <r>
    <x v="3"/>
    <s v="Senior Data Engineer - Data Corpus"/>
    <s v="Germany"/>
    <x v="0"/>
    <x v="0"/>
    <x v="9"/>
    <x v="12645"/>
    <x v="561"/>
    <s v="SoundCloud"/>
    <s v="['sql', 'python', 'gcp', 'bigquery', 'airflow', 'git', 'jira']"/>
  </r>
  <r>
    <x v="3"/>
    <s v="Senior Lead Data Engineer"/>
    <s v="Anywhere"/>
    <x v="0"/>
    <x v="1"/>
    <x v="1"/>
    <x v="12646"/>
    <x v="90"/>
    <s v="Hilton"/>
    <s v="['scala', 'nosql', 'java', 'sql', 'no-sql', 'go', 'sql server', 'postgresql', 'aws', 'redshift', 'oracle', 'spark', 'kafka', 'hadoop', 'ssis', 'yarn']"/>
  </r>
  <r>
    <x v="1"/>
    <s v="Backend Data Engineer"/>
    <s v="New York, NY"/>
    <x v="0"/>
    <x v="0"/>
    <x v="1"/>
    <x v="12647"/>
    <x v="62"/>
    <s v="CyberCoders"/>
    <s v="['python', 'fastapi', 'flask', 'django', 'word']"/>
  </r>
  <r>
    <x v="1"/>
    <s v="Engineer III, Data Engineering"/>
    <s v="Washington, DC"/>
    <x v="0"/>
    <x v="0"/>
    <x v="2"/>
    <x v="12648"/>
    <x v="19"/>
    <s v="Samsung"/>
    <s v="['sql', 'snowflake', 'aws', 'spark', 'pyspark', 'airflow']"/>
  </r>
  <r>
    <x v="1"/>
    <s v="Client Support Engineer (Data Engineer)"/>
    <s v="Los Angeles, CA"/>
    <x v="0"/>
    <x v="0"/>
    <x v="2"/>
    <x v="12649"/>
    <x v="19"/>
    <s v="Cardlytics"/>
    <s v="['sql', 'python', 'go', 'aws', 'snowflake', 'redshift', 'bigquery', 'pandas', 'pyspark']"/>
  </r>
  <r>
    <x v="0"/>
    <s v="Data Scientist"/>
    <s v="Tel Aviv-Yafo, Israel"/>
    <x v="0"/>
    <x v="0"/>
    <x v="8"/>
    <x v="12650"/>
    <x v="8"/>
    <s v="Similarweb"/>
    <s v="['sql', 'python', 'databricks', 'spark', 'scikit-learn', 'pandas', 'numpy']"/>
  </r>
  <r>
    <x v="1"/>
    <s v="Data Engineering Manager, Analytics"/>
    <s v="Anywhere"/>
    <x v="0"/>
    <x v="1"/>
    <x v="2"/>
    <x v="12651"/>
    <x v="40"/>
    <s v="Meta"/>
    <s v="['sql', 'python', 'java', 'hadoop']"/>
  </r>
  <r>
    <x v="1"/>
    <s v="Sr ETL Data Engineer"/>
    <s v="Durham, NC"/>
    <x v="0"/>
    <x v="0"/>
    <x v="2"/>
    <x v="12652"/>
    <x v="19"/>
    <s v="Blue Cross Blue Shield of North Carolina"/>
    <s v="['python', 'sql', 'r', 'db2', 'snowflake', 'aws']"/>
  </r>
  <r>
    <x v="2"/>
    <s v="Financial Crime Data Analytics Manager"/>
    <s v="Chicago, IL"/>
    <x v="0"/>
    <x v="0"/>
    <x v="2"/>
    <x v="12653"/>
    <x v="19"/>
    <s v="Crowe"/>
    <s v="['sas', 'sas', 'r', 'python', 'tableau']"/>
  </r>
  <r>
    <x v="1"/>
    <s v="Data Engineer Jobs"/>
    <s v="Fort Belvoir, VA"/>
    <x v="0"/>
    <x v="0"/>
    <x v="1"/>
    <x v="12654"/>
    <x v="33"/>
    <s v="Gridiron IT Solutions"/>
    <s v="['sql', 'nosql', 'python', 'mongodb', 'mongodb', 'aws', 'azure', 'hadoop', 'spark', 'kafka', 'rshiny', 'yarn', 'kubernetes']"/>
  </r>
  <r>
    <x v="1"/>
    <s v="Data Engineer I"/>
    <s v="Boca Raton, FL"/>
    <x v="0"/>
    <x v="0"/>
    <x v="2"/>
    <x v="12655"/>
    <x v="31"/>
    <s v="LexisNexis Group"/>
    <s v="['excel']"/>
  </r>
  <r>
    <x v="1"/>
    <s v="CAMPUS: Data Engineer I"/>
    <s v="San Antonio, TX"/>
    <x v="0"/>
    <x v="0"/>
    <x v="2"/>
    <x v="12656"/>
    <x v="122"/>
    <s v="Capital Group | American Funds"/>
    <s v="['sql', 'python', 'aws', 'azure', 'databricks', 'spark', 'express', 'alteryx', 'tableau']"/>
  </r>
  <r>
    <x v="0"/>
    <s v="Data Scientist, Data Strategy and Analytics"/>
    <s v="Alameda, CA"/>
    <x v="0"/>
    <x v="0"/>
    <x v="2"/>
    <x v="12657"/>
    <x v="776"/>
    <s v="Abbott"/>
    <s v="['r', 'python', 'sql', 'aws', 'sap']"/>
  </r>
  <r>
    <x v="1"/>
    <s v="Data Engineer, 2"/>
    <s v="New York, NY"/>
    <x v="0"/>
    <x v="0"/>
    <x v="2"/>
    <x v="12658"/>
    <x v="19"/>
    <s v="Meredith Corporation"/>
    <s v="['python', 'sql', 'gcp', 'aws', 'looker']"/>
  </r>
  <r>
    <x v="2"/>
    <s v="Master Data Analyst"/>
    <s v="Kazachstan, Kazakhstan"/>
    <x v="0"/>
    <x v="0"/>
    <x v="65"/>
    <x v="12659"/>
    <x v="688"/>
    <s v="RYTE Corporation"/>
    <s v="['sql', 'sheets']"/>
  </r>
  <r>
    <x v="2"/>
    <s v="PMO - Data Reporting"/>
    <s v="Brussels, Belgium"/>
    <x v="0"/>
    <x v="0"/>
    <x v="3"/>
    <x v="12660"/>
    <x v="184"/>
    <s v="ARHS"/>
    <s v="['sql', 'excel']"/>
  </r>
  <r>
    <x v="3"/>
    <s v="Senior Data Engineer (Starlink)"/>
    <s v="Redmond, WA"/>
    <x v="0"/>
    <x v="0"/>
    <x v="1"/>
    <x v="12661"/>
    <x v="18"/>
    <s v="SpaceX"/>
    <s v="['c#', 'java', 'python', 'snowflake', 'spark', 'kubernetes']"/>
  </r>
  <r>
    <x v="4"/>
    <s v="Business Intelligence Analyst II"/>
    <s v="Columbia, SC"/>
    <x v="0"/>
    <x v="0"/>
    <x v="2"/>
    <x v="12662"/>
    <x v="122"/>
    <s v="Unum Group"/>
    <s v="['tableau', 'alteryx']"/>
  </r>
  <r>
    <x v="2"/>
    <s v="Lead Data Analyst, Customer Analytics (Remote)"/>
    <s v="Chicago, IL"/>
    <x v="0"/>
    <x v="0"/>
    <x v="2"/>
    <x v="12663"/>
    <x v="122"/>
    <s v="Stryker Corporation"/>
    <s v="['go', 'sql', 'python', 'r', 'power bi', 'excel']"/>
  </r>
  <r>
    <x v="0"/>
    <s v="AI Engineer/Data Scientist"/>
    <s v="Minneapolis, MN"/>
    <x v="0"/>
    <x v="0"/>
    <x v="2"/>
    <x v="12664"/>
    <x v="62"/>
    <s v="TLC Millimeterwave Products Inc"/>
    <s v="['sql', 'r', 'python', 'java', 'c', 'unix', 'linux', 'tableau']"/>
  </r>
  <r>
    <x v="3"/>
    <s v="Senior Data Engineer"/>
    <s v="Everett, WA"/>
    <x v="0"/>
    <x v="0"/>
    <x v="2"/>
    <x v="12665"/>
    <x v="1173"/>
    <s v="Moss Adams LLP"/>
    <s v="['sql', 'python', 't-sql', 'sql server', 'snowflake', 'azure', 'phoenix', 'ssis', 'power bi', 'dax']"/>
  </r>
  <r>
    <x v="7"/>
    <s v="Senior ML Engineer"/>
    <s v="Portugal"/>
    <x v="0"/>
    <x v="0"/>
    <x v="12"/>
    <x v="12666"/>
    <x v="43"/>
    <s v="SWORD Health"/>
    <s v="['sql', 'python', 'gcp', 'numpy', 'pandas', 'matplotlib', 'scikit-learn']"/>
  </r>
  <r>
    <x v="6"/>
    <s v="Senior Strategic Data Analyst"/>
    <s v="Atlanta, GA"/>
    <x v="0"/>
    <x v="0"/>
    <x v="2"/>
    <x v="12667"/>
    <x v="904"/>
    <s v="Delaware North"/>
    <s v="['sql', 'tableau']"/>
  </r>
  <r>
    <x v="4"/>
    <s v="Business Intelligence Engineer - Technology Finance"/>
    <s v="Poznań, Poland"/>
    <x v="0"/>
    <x v="0"/>
    <x v="11"/>
    <x v="12668"/>
    <x v="137"/>
    <s v="Allegro"/>
    <s v="['postgresql', 'mysql', 'oracle', 'airflow', 'sheets', 'tableau', 'power bi']"/>
  </r>
  <r>
    <x v="8"/>
    <s v="Senior Director of Data Analytics Innovation"/>
    <s v="Guaynabo, Puerto Rico"/>
    <x v="0"/>
    <x v="0"/>
    <x v="55"/>
    <x v="12669"/>
    <x v="108"/>
    <s v="Oncology Analytics"/>
    <s v="['spring']"/>
  </r>
  <r>
    <x v="2"/>
    <s v="Data Analyst"/>
    <s v="Bradenton, FL"/>
    <x v="0"/>
    <x v="0"/>
    <x v="2"/>
    <x v="12670"/>
    <x v="91"/>
    <s v="Oshkosh Corp."/>
    <s v="['assembly', 'c', 'word', 'excel', 'flow', 'planner']"/>
  </r>
  <r>
    <x v="7"/>
    <s v="Senior Applied Machine Learning Engineer"/>
    <s v="Bengaluru, Karnataka, India"/>
    <x v="0"/>
    <x v="0"/>
    <x v="7"/>
    <x v="12671"/>
    <x v="36"/>
    <s v="EarnIn"/>
    <s v="['python']"/>
  </r>
  <r>
    <x v="3"/>
    <s v="Senior Cloud Data Engineer"/>
    <s v="Arlington, VA"/>
    <x v="0"/>
    <x v="0"/>
    <x v="2"/>
    <x v="12672"/>
    <x v="19"/>
    <s v="Deloitte"/>
    <s v="['snowflake', 'databricks', 'gcp', 'aws', 'azure']"/>
  </r>
  <r>
    <x v="1"/>
    <s v="Data Engineer"/>
    <s v="Seattle, WA"/>
    <x v="0"/>
    <x v="0"/>
    <x v="2"/>
    <x v="12673"/>
    <x v="31"/>
    <s v="PACCAR"/>
    <s v="['sql', 'python', 'c#', 'sql server', 'snowflake', 'aws', 'azure', 'oracle', 'jupyter', 'tableau', 'github']"/>
  </r>
  <r>
    <x v="0"/>
    <s v="Clinical Laboratory Scientist CLS , Medical Data Scientist"/>
    <s v="Menlo Park, CA"/>
    <x v="0"/>
    <x v="0"/>
    <x v="2"/>
    <x v="12674"/>
    <x v="1979"/>
    <s v="Clinical Management Consultants"/>
    <m/>
  </r>
  <r>
    <x v="1"/>
    <s v="Sr. Data Engineer (Remote)"/>
    <s v="Anywhere"/>
    <x v="0"/>
    <x v="1"/>
    <x v="2"/>
    <x v="12675"/>
    <x v="1980"/>
    <s v="S&amp;P Global"/>
    <s v="['nosql', 'java', 'python', 'scala', 'cassandra', 'elasticsearch', 'dynamodb', 'neo4j', 'aws', 'gcp', 'snowflake', 'spark', 'kafka', 'airflow']"/>
  </r>
  <r>
    <x v="2"/>
    <s v="Data Analyst &amp; Visual Coordinator"/>
    <s v="California"/>
    <x v="4"/>
    <x v="0"/>
    <x v="2"/>
    <x v="12676"/>
    <x v="1981"/>
    <s v="Faunalytics"/>
    <s v="['r', 'html', 'css', 'python', 'tidyverse', 'github', 'asana', 'slack']"/>
  </r>
  <r>
    <x v="1"/>
    <s v="Data Engineer"/>
    <s v="Louisville, KY"/>
    <x v="0"/>
    <x v="0"/>
    <x v="2"/>
    <x v="12677"/>
    <x v="16"/>
    <s v="CyberCoders"/>
    <s v="['sql', 'python', 'r', 'db2', 'azure', 'aws', 'excel', 'word']"/>
  </r>
  <r>
    <x v="0"/>
    <s v="Data Scientist, Product Analytics - Monetization"/>
    <s v="Anywhere"/>
    <x v="0"/>
    <x v="1"/>
    <x v="1"/>
    <x v="12678"/>
    <x v="40"/>
    <s v="Meta"/>
    <s v="['sql', 'python', 'r']"/>
  </r>
  <r>
    <x v="0"/>
    <s v="Analytics Engineer"/>
    <s v="London, UK"/>
    <x v="0"/>
    <x v="0"/>
    <x v="6"/>
    <x v="12679"/>
    <x v="390"/>
    <s v="M-KOPA"/>
    <s v="['sql', 'python', 'airflow', 'power bi', 'looker', 'tableau']"/>
  </r>
  <r>
    <x v="3"/>
    <s v="Senior Data Engineer"/>
    <s v="Clearwater, FL"/>
    <x v="0"/>
    <x v="0"/>
    <x v="1"/>
    <x v="12680"/>
    <x v="39"/>
    <s v="Jobot"/>
    <s v="['crystal', 'sql', 'nosql', 'python', 'java', 'c++', 'azure', 'power bi']"/>
  </r>
  <r>
    <x v="0"/>
    <s v="Remote Data Science Manager"/>
    <s v="Anywhere"/>
    <x v="0"/>
    <x v="1"/>
    <x v="2"/>
    <x v="12681"/>
    <x v="953"/>
    <s v="Get It Recruit - Transportation"/>
    <s v="['python', 'r', 'sql', 'azure', 'aws', 'spark']"/>
  </r>
  <r>
    <x v="8"/>
    <s v="Senior Data Scientist, Marketing &amp; Online (Remote)"/>
    <s v="Atlanta, GA"/>
    <x v="0"/>
    <x v="0"/>
    <x v="2"/>
    <x v="12682"/>
    <x v="31"/>
    <s v="The Home Depot"/>
    <s v="['python', 'sql', 'bigquery', 'excel', 'tableau']"/>
  </r>
  <r>
    <x v="3"/>
    <s v="Senior Data Engineer"/>
    <s v="United States"/>
    <x v="0"/>
    <x v="0"/>
    <x v="2"/>
    <x v="12683"/>
    <x v="2"/>
    <s v="CyberCoders"/>
    <s v="['sql', 'python', 'aws', 'word']"/>
  </r>
  <r>
    <x v="2"/>
    <s v="Research Scientist (Remote)"/>
    <s v="Anywhere"/>
    <x v="0"/>
    <x v="1"/>
    <x v="2"/>
    <x v="12684"/>
    <x v="953"/>
    <s v="Center for Open Science"/>
    <s v="['r']"/>
  </r>
  <r>
    <x v="2"/>
    <s v="Data Analyst, Global Workplace Services team"/>
    <s v="Stockholm, Sweden"/>
    <x v="0"/>
    <x v="0"/>
    <x v="13"/>
    <x v="12685"/>
    <x v="451"/>
    <s v="Spotify"/>
    <s v="['sql', 'tableau']"/>
  </r>
  <r>
    <x v="3"/>
    <s v="Senior Data Engineer (Greater NYC Area, NY)"/>
    <s v="New York, NY"/>
    <x v="0"/>
    <x v="0"/>
    <x v="2"/>
    <x v="12686"/>
    <x v="67"/>
    <s v="Audigent"/>
    <s v="['python', 'sql', 'rust', 'go', 'aws', 'azure', 'pandas', 'hadoop', 'spark', 'airflow', 'tensorflow', 'pytorch', 'django', 'flask', 'docker', 'terraform']"/>
  </r>
  <r>
    <x v="2"/>
    <s v="Data Analyst  / Recovery"/>
    <s v="Rabat, Morocco"/>
    <x v="0"/>
    <x v="0"/>
    <x v="64"/>
    <x v="12687"/>
    <x v="147"/>
    <s v="ALTEN"/>
    <s v="['python', 'sql', 'azure', 'databricks', 'jira', 'confluence']"/>
  </r>
  <r>
    <x v="3"/>
    <s v="Senior Data Engineer"/>
    <s v="Orange, CA"/>
    <x v="0"/>
    <x v="0"/>
    <x v="2"/>
    <x v="12688"/>
    <x v="122"/>
    <s v="Engie"/>
    <s v="['sql', 'swift']"/>
  </r>
  <r>
    <x v="2"/>
    <s v="Data Analyst - PGD-10004"/>
    <s v="Bogotá, Bogota, Colombia"/>
    <x v="0"/>
    <x v="0"/>
    <x v="32"/>
    <x v="12689"/>
    <x v="46"/>
    <s v="Publicis Groupe"/>
    <s v="['tableau']"/>
  </r>
  <r>
    <x v="8"/>
    <s v="Senior Data Scientist"/>
    <s v="Dallas, TX"/>
    <x v="0"/>
    <x v="0"/>
    <x v="2"/>
    <x v="12690"/>
    <x v="71"/>
    <s v="Walmart"/>
    <s v="['sql', 'python', 'scala', 'r', 'gcp', 'aws', 'azure', 'airflow', 'spark', 'tensorflow', 'docker', 'kubernetes', 'github', 'jira']"/>
  </r>
  <r>
    <x v="0"/>
    <s v="Director of Data Science"/>
    <s v="Anywhere"/>
    <x v="0"/>
    <x v="1"/>
    <x v="2"/>
    <x v="12691"/>
    <x v="59"/>
    <s v="Storm4"/>
    <s v="['python', 'numpy', 'pandas']"/>
  </r>
  <r>
    <x v="0"/>
    <s v="Data Scientist"/>
    <s v="Memphis, TN"/>
    <x v="0"/>
    <x v="0"/>
    <x v="2"/>
    <x v="12692"/>
    <x v="94"/>
    <s v="CyberCoders"/>
    <s v="['python', 'sql', 'mysql', 'postgresql', 'django', 'tableau', 'word']"/>
  </r>
  <r>
    <x v="0"/>
    <s v="Sentinel (GBSD) Data Scientist - 9631. Job in Roy My Valley Jobs Today"/>
    <s v="Roy, UT"/>
    <x v="0"/>
    <x v="0"/>
    <x v="2"/>
    <x v="12693"/>
    <x v="743"/>
    <s v="Northrop Grumman"/>
    <s v="['r', 'sql', 'postgresql', 'tableau', 'cognos', 'power bi']"/>
  </r>
  <r>
    <x v="8"/>
    <s v="Senior Data Scientist, Data Foundations"/>
    <s v="San Francisco, CA"/>
    <x v="0"/>
    <x v="0"/>
    <x v="2"/>
    <x v="12694"/>
    <x v="8"/>
    <s v="Patreon"/>
    <s v="['sql']"/>
  </r>
  <r>
    <x v="1"/>
    <s v="Cleared Data Engineer (TS/SCI)"/>
    <s v="Tampa, FL"/>
    <x v="0"/>
    <x v="0"/>
    <x v="2"/>
    <x v="12695"/>
    <x v="31"/>
    <s v="Piper Companies"/>
    <s v="['python', 'javascript', 'java', 'matlab', 'sql', 'bash', 'shell', 'html', 'oracle', 'spark', 'selenium', 'angular', 'docker', 'kubernetes']"/>
  </r>
  <r>
    <x v="2"/>
    <s v="Data Analyst"/>
    <s v="Jessup, MD"/>
    <x v="0"/>
    <x v="0"/>
    <x v="2"/>
    <x v="12696"/>
    <x v="198"/>
    <s v="Jobot"/>
    <s v="['python', 'sql', 'sap', 'power bi']"/>
  </r>
  <r>
    <x v="6"/>
    <s v="Senior Data Analyst"/>
    <s v="Barcelona, Spain"/>
    <x v="0"/>
    <x v="0"/>
    <x v="20"/>
    <x v="12697"/>
    <x v="83"/>
    <s v="Talent Hackers"/>
    <s v="['sql', 'sas', 'sas', 'tableau', 'looker', 'excel', 'spss']"/>
  </r>
  <r>
    <x v="0"/>
    <s v="Entry Level - Associate Data Scientist (Federal)"/>
    <s v="Hampton, VA"/>
    <x v="5"/>
    <x v="0"/>
    <x v="2"/>
    <x v="12698"/>
    <x v="231"/>
    <s v="IBM"/>
    <s v="['r', 'python', 'java', 'scala', 'sas', 'sas', 'matlab', 'aws', 'azure', 'ibm cloud', 'spss']"/>
  </r>
  <r>
    <x v="1"/>
    <s v="Architect - Data Engineering"/>
    <s v="Houston, TX"/>
    <x v="0"/>
    <x v="0"/>
    <x v="2"/>
    <x v="12699"/>
    <x v="56"/>
    <s v="Credera"/>
    <s v="['sql', 'nosql', 'mongodb', 'mongodb', 'python', 'java', 'c++', 'scala', 'mysql', 'sql server', 'dynamodb', 'cassandra', 'snowflake', 'aws', 'azure', 'airflow', 'excel', 'kubernetes', 'docker']"/>
  </r>
  <r>
    <x v="3"/>
    <s v="Senior Data Engineer, New Initiatives - Remote"/>
    <s v="Boston, MA"/>
    <x v="0"/>
    <x v="0"/>
    <x v="1"/>
    <x v="12700"/>
    <x v="598"/>
    <s v="Dropbox"/>
    <s v="['python', 'java', 'sql', 'no-sql', 'spark']"/>
  </r>
  <r>
    <x v="8"/>
    <s v="Senior Data Scientist"/>
    <s v="United States"/>
    <x v="0"/>
    <x v="0"/>
    <x v="1"/>
    <x v="12701"/>
    <x v="2"/>
    <s v="Harnham"/>
    <s v="['python']"/>
  </r>
  <r>
    <x v="0"/>
    <s v="Sr. Data Scientist"/>
    <s v="St. Louis, MO"/>
    <x v="0"/>
    <x v="0"/>
    <x v="2"/>
    <x v="12702"/>
    <x v="19"/>
    <s v="Benson Hill Biosystems"/>
    <s v="['python', 'aws']"/>
  </r>
  <r>
    <x v="2"/>
    <s v="Senior Business Development and Data Analytic"/>
    <s v="Thailand"/>
    <x v="0"/>
    <x v="0"/>
    <x v="25"/>
    <x v="12703"/>
    <x v="36"/>
    <s v="Bosch Group"/>
    <s v="['powerpoint']"/>
  </r>
  <r>
    <x v="2"/>
    <s v="Event Data Management Associate – Sport and Music"/>
    <s v="Taiwan"/>
    <x v="0"/>
    <x v="0"/>
    <x v="40"/>
    <x v="12704"/>
    <x v="221"/>
    <s v="StubHub"/>
    <m/>
  </r>
  <r>
    <x v="0"/>
    <s v="Data Scientist"/>
    <s v="Anywhere"/>
    <x v="0"/>
    <x v="1"/>
    <x v="99"/>
    <x v="12705"/>
    <x v="144"/>
    <s v="Snaphyre"/>
    <s v="['sql']"/>
  </r>
  <r>
    <x v="1"/>
    <s v="Distinguished Data Engineer, Enterprise Data Platforms - Data Creation"/>
    <s v="Wichita Falls, TX"/>
    <x v="5"/>
    <x v="0"/>
    <x v="2"/>
    <x v="12706"/>
    <x v="623"/>
    <s v="Capital One"/>
    <s v="['python', 'java', 'scala', 'aws', 'node']"/>
  </r>
  <r>
    <x v="0"/>
    <s v="Associate Engineering Data Scientist"/>
    <s v="Colorado Springs, CO"/>
    <x v="0"/>
    <x v="0"/>
    <x v="2"/>
    <x v="12707"/>
    <x v="398"/>
    <s v="Boeing"/>
    <s v="['python', 'r', 'tableau']"/>
  </r>
  <r>
    <x v="1"/>
    <s v="Ingénieur Big Data confirmé - Banque - Bordeaux"/>
    <s v="Mérignac, France"/>
    <x v="0"/>
    <x v="0"/>
    <x v="27"/>
    <x v="12708"/>
    <x v="137"/>
    <s v="Sopra Steria"/>
    <s v="['spark', 'jenkins']"/>
  </r>
  <r>
    <x v="0"/>
    <s v="Cleared Data Scientist - Data Mining/Analytics/Data Visualization"/>
    <s v="Dayton, MD"/>
    <x v="0"/>
    <x v="0"/>
    <x v="2"/>
    <x v="12709"/>
    <x v="837"/>
    <s v="Guidehouse"/>
    <s v="['python', 'r', 'sql', 'databricks', 'azure', 'tableau', 'excel']"/>
  </r>
  <r>
    <x v="1"/>
    <s v="ETL Data Engineer"/>
    <s v="Albany, NY"/>
    <x v="0"/>
    <x v="0"/>
    <x v="2"/>
    <x v="12710"/>
    <x v="863"/>
    <s v="CAPITAL DISTRICT PHYSICIANS HEALTH PLAN INC"/>
    <s v="['sql', 'powershell', 'shell', 'go', 'sql server', 'oracle', 'aws', 'linux']"/>
  </r>
  <r>
    <x v="1"/>
    <s v="Tresata Data Engineer"/>
    <s v="Charlotte, NC"/>
    <x v="0"/>
    <x v="0"/>
    <x v="2"/>
    <x v="12711"/>
    <x v="204"/>
    <s v="Tresata"/>
    <s v="['scala', 'java', 'python', 'r', 'go', 'gcp', 'azure', 'spark', 'github', 'bitbucket']"/>
  </r>
  <r>
    <x v="3"/>
    <s v="AIML - Sr Data Engineer, AIML Data"/>
    <s v="Cupertino, CA"/>
    <x v="0"/>
    <x v="0"/>
    <x v="2"/>
    <x v="12712"/>
    <x v="697"/>
    <s v="Apple"/>
    <s v="['java', 'scala', 'python', 'sql', 'spark', 'kafka', 'hadoop']"/>
  </r>
  <r>
    <x v="1"/>
    <s v="Cloud Data Engineer"/>
    <s v="Wilmington, DE"/>
    <x v="0"/>
    <x v="0"/>
    <x v="2"/>
    <x v="12713"/>
    <x v="31"/>
    <s v="JP Morgan Chase &amp; Co."/>
    <m/>
  </r>
  <r>
    <x v="1"/>
    <s v="Data Engineer"/>
    <s v="Arlington, VA"/>
    <x v="0"/>
    <x v="0"/>
    <x v="2"/>
    <x v="12714"/>
    <x v="56"/>
    <s v="Starschema"/>
    <s v="['sql', 'python', 'aws', 'airflow', 'kafka', 'spark']"/>
  </r>
  <r>
    <x v="0"/>
    <s v="Data Scientist"/>
    <s v="Houston, TX"/>
    <x v="0"/>
    <x v="0"/>
    <x v="1"/>
    <x v="12715"/>
    <x v="31"/>
    <s v="S&amp;P Global, Inc"/>
    <s v="['r', 'python', 'sql', 'excel', 'power bi']"/>
  </r>
  <r>
    <x v="0"/>
    <s v="Data Scientist"/>
    <s v="Baltimore, MD"/>
    <x v="0"/>
    <x v="0"/>
    <x v="2"/>
    <x v="12716"/>
    <x v="875"/>
    <s v="Parsons Company"/>
    <s v="['r', 'python', 'nosql', 'pandas', 'numpy', 'jupyter', 'linux', 'ubuntu', 'centos']"/>
  </r>
  <r>
    <x v="3"/>
    <s v="Senior Cloud Data Engineer"/>
    <s v="Vienna, VA"/>
    <x v="0"/>
    <x v="0"/>
    <x v="2"/>
    <x v="12717"/>
    <x v="31"/>
    <s v="Halvik Corp"/>
    <s v="['aws']"/>
  </r>
  <r>
    <x v="0"/>
    <s v="Lead Data Scientist"/>
    <s v="Anywhere"/>
    <x v="0"/>
    <x v="1"/>
    <x v="2"/>
    <x v="12718"/>
    <x v="49"/>
    <s v="Storm3"/>
    <s v="['python', 'aws', 'tensorflow', 'pytorch']"/>
  </r>
  <r>
    <x v="1"/>
    <s v="Data Engineer"/>
    <s v="Anywhere"/>
    <x v="0"/>
    <x v="1"/>
    <x v="1"/>
    <x v="12719"/>
    <x v="62"/>
    <s v="Lexicon Solutions"/>
    <s v="['sql', 'python', 'ruby', 'ruby', 'javascript', 'java', 'snowflake', 'redshift', 'aws', 'azure', 'databricks', 'gcp', 'tableau', 'ssis']"/>
  </r>
  <r>
    <x v="6"/>
    <s v="Senior Data Analyst"/>
    <s v="New York, NY"/>
    <x v="0"/>
    <x v="0"/>
    <x v="2"/>
    <x v="12720"/>
    <x v="94"/>
    <s v="Veeva Systems"/>
    <s v="['sql', 'python', 'excel', 'jira']"/>
  </r>
  <r>
    <x v="2"/>
    <s v="Data Analyst - Underwriting"/>
    <s v="Anywhere"/>
    <x v="0"/>
    <x v="1"/>
    <x v="2"/>
    <x v="12721"/>
    <x v="1982"/>
    <s v="Automobile Club of Southern California"/>
    <s v="['java', 'python', 'bash', 'sql', 'vba', 'tableau']"/>
  </r>
  <r>
    <x v="1"/>
    <s v="Data Engineer, Product Analytics"/>
    <s v="Sunnyvale, CA"/>
    <x v="0"/>
    <x v="0"/>
    <x v="2"/>
    <x v="12722"/>
    <x v="490"/>
    <s v="Meta"/>
    <s v="['sql', 'python', 'c++', 'c#', 'scala']"/>
  </r>
  <r>
    <x v="2"/>
    <s v="Head of Infrastructure Management &amp; Data Analytics - Financial..."/>
    <s v="Jacksonville, FL"/>
    <x v="0"/>
    <x v="0"/>
    <x v="2"/>
    <x v="12723"/>
    <x v="108"/>
    <s v="Citigroup, Inc"/>
    <s v="['word', 'excel']"/>
  </r>
  <r>
    <x v="0"/>
    <s v="Cleared Data Scientist"/>
    <s v="Bladensburg, MD"/>
    <x v="0"/>
    <x v="0"/>
    <x v="2"/>
    <x v="12724"/>
    <x v="1118"/>
    <s v="Guidehouse"/>
    <s v="['python', 'r', 'tableau', 'excel']"/>
  </r>
  <r>
    <x v="8"/>
    <s v="Sr Principal Data Scientist-9399"/>
    <s v="Roy, UT"/>
    <x v="0"/>
    <x v="0"/>
    <x v="2"/>
    <x v="12725"/>
    <x v="436"/>
    <s v="Northrop Grumman"/>
    <s v="['r', 'sql', 'sql server', 'postgresql', 'oracle', 'hadoop', 'ssis', 'alteryx', 'tableau']"/>
  </r>
  <r>
    <x v="2"/>
    <s v="Sr. Data Analyst"/>
    <s v="Atlanta, GA"/>
    <x v="0"/>
    <x v="0"/>
    <x v="2"/>
    <x v="12726"/>
    <x v="57"/>
    <s v="Jobot"/>
    <s v="['sql', 'r', 'sas', 'sas', 'python', 'azure']"/>
  </r>
  <r>
    <x v="0"/>
    <s v="Data Scientist - Lead (Research Technician III)"/>
    <s v="Chico, CA"/>
    <x v="0"/>
    <x v="0"/>
    <x v="2"/>
    <x v="12727"/>
    <x v="899"/>
    <s v="California State University"/>
    <s v="['r', 'power bi', 'tableau', 'cognos', 'spss']"/>
  </r>
  <r>
    <x v="2"/>
    <s v="Data Architect"/>
    <s v="Hyderabad, Telangana, India"/>
    <x v="0"/>
    <x v="0"/>
    <x v="7"/>
    <x v="12728"/>
    <x v="787"/>
    <s v="Eagle Genomics Ltd"/>
    <s v="['sql', 'no-sql', 'mongodb', 'mongodb', 'python', 'scala', 'go', 'neo4j', 'azure', 'aws', 'oracle', 'databricks', 'gdpr', 'hadoop', 'spark', 'power bi']"/>
  </r>
  <r>
    <x v="8"/>
    <s v="Senior Data Scientist PD23R103 - Bureau of Health Workforce"/>
    <s v="Alexandria, LA"/>
    <x v="5"/>
    <x v="0"/>
    <x v="2"/>
    <x v="12729"/>
    <x v="1977"/>
    <s v="HHS Careers"/>
    <s v="['sas', 'sas', 'r', 'tableau', 'spss']"/>
  </r>
  <r>
    <x v="2"/>
    <s v="Data Analyst"/>
    <s v="San Luis Obispo, CA"/>
    <x v="0"/>
    <x v="0"/>
    <x v="2"/>
    <x v="12730"/>
    <x v="788"/>
    <s v="California Polytechnic State University"/>
    <m/>
  </r>
  <r>
    <x v="7"/>
    <s v="Senior AI Engineer and Machine Learning expert (f/m/div.)"/>
    <s v="Ludwigsburg, Germany"/>
    <x v="0"/>
    <x v="0"/>
    <x v="9"/>
    <x v="12731"/>
    <x v="137"/>
    <s v="Bosch Group"/>
    <s v="['azure', 'aws', 'spark']"/>
  </r>
  <r>
    <x v="0"/>
    <s v="Data Scientist - Up to $200,000 + Bonus + Benefits - Houston"/>
    <s v="Houston, TX"/>
    <x v="0"/>
    <x v="0"/>
    <x v="1"/>
    <x v="12732"/>
    <x v="71"/>
    <s v="Hunter Bond"/>
    <s v="['python', 'sql']"/>
  </r>
  <r>
    <x v="3"/>
    <s v="Senior Platform Data Engineer"/>
    <s v="Lafayette, CA"/>
    <x v="0"/>
    <x v="0"/>
    <x v="2"/>
    <x v="12733"/>
    <x v="188"/>
    <s v="Supernal"/>
    <s v="['sql', 'python', 'java', 'scala', 'snowflake', 'databricks', 'azure', 'docker']"/>
  </r>
  <r>
    <x v="1"/>
    <s v="Data Engineer"/>
    <s v="Anywhere"/>
    <x v="0"/>
    <x v="1"/>
    <x v="2"/>
    <x v="12734"/>
    <x v="94"/>
    <s v="Realtime Recruitment"/>
    <s v="['python', 't-sql', 'sql', 'powershell', 'sql server', 'aws', 'airflow', 'ssis', 'ssrs']"/>
  </r>
  <r>
    <x v="0"/>
    <s v="Data Scientist III, Product Analytics"/>
    <s v="Washington, UK"/>
    <x v="0"/>
    <x v="0"/>
    <x v="6"/>
    <x v="12735"/>
    <x v="536"/>
    <s v="Expedia Group"/>
    <s v="['sql', 'r', 'python']"/>
  </r>
  <r>
    <x v="1"/>
    <s v="Data Engineer - Pyspark"/>
    <s v="Pune, Maharashtra, India"/>
    <x v="0"/>
    <x v="0"/>
    <x v="7"/>
    <x v="12736"/>
    <x v="187"/>
    <s v="Capco"/>
    <s v="['sql', 'python', 'shell', 'gcp', 'pyspark', 'hadoop', 'unix', 'github']"/>
  </r>
  <r>
    <x v="0"/>
    <s v="Data Scientist - Pricing"/>
    <s v="San Jose, CA"/>
    <x v="0"/>
    <x v="0"/>
    <x v="2"/>
    <x v="12737"/>
    <x v="195"/>
    <s v="The Hertz Corporation"/>
    <s v="['python', 'sql', 'aws']"/>
  </r>
  <r>
    <x v="1"/>
    <s v="Lead Data Engineer"/>
    <s v="Charlotte, NC"/>
    <x v="0"/>
    <x v="0"/>
    <x v="1"/>
    <x v="12738"/>
    <x v="122"/>
    <s v="CGI Inc."/>
    <s v="['sql', 'python', 'java', 'no-sql', 'c', 'spark', 'hadoop']"/>
  </r>
  <r>
    <x v="8"/>
    <s v="Sr Principal Data Scientist-9399. Job in Roy LilyLifestyle Jobs"/>
    <s v="Roy, UT"/>
    <x v="0"/>
    <x v="0"/>
    <x v="2"/>
    <x v="12739"/>
    <x v="436"/>
    <s v="Northrop Grumman"/>
    <s v="['r', 'sql', 'sql server', 'postgresql', 'oracle', 'hadoop', 'ssis', 'alteryx', 'tableau']"/>
  </r>
  <r>
    <x v="7"/>
    <s v="Senior Product Manager - ML Platform and Tooling"/>
    <s v="Belgrade, Serbia"/>
    <x v="0"/>
    <x v="0"/>
    <x v="66"/>
    <x v="12740"/>
    <x v="137"/>
    <s v="Incode"/>
    <s v="['sql', 'python', 'aws', 'redshift', 'tableau']"/>
  </r>
  <r>
    <x v="1"/>
    <s v="Data Engineer, Analytics (Generalist)"/>
    <s v="Anywhere"/>
    <x v="0"/>
    <x v="1"/>
    <x v="2"/>
    <x v="12741"/>
    <x v="378"/>
    <s v="Meta"/>
    <s v="['sql', 'python']"/>
  </r>
  <r>
    <x v="0"/>
    <s v="Data Scientist - AI/ML (Protein Modeling)"/>
    <s v="Indianapolis, IN"/>
    <x v="0"/>
    <x v="0"/>
    <x v="2"/>
    <x v="12742"/>
    <x v="19"/>
    <s v="Eli Lilly"/>
    <m/>
  </r>
  <r>
    <x v="1"/>
    <s v="Data Engineer"/>
    <s v="New York, NY"/>
    <x v="0"/>
    <x v="0"/>
    <x v="2"/>
    <x v="12743"/>
    <x v="120"/>
    <s v="ViacomCBS"/>
    <s v="['python', 'snowflake', 'redshift', 'bigquery', 'linux']"/>
  </r>
  <r>
    <x v="0"/>
    <s v="Data Scientist  - NLP"/>
    <s v="Cambridge, UK"/>
    <x v="0"/>
    <x v="0"/>
    <x v="6"/>
    <x v="12744"/>
    <x v="21"/>
    <s v="Sanofi"/>
    <s v="['python', 'sql', 'nosql', 'pytorch', 'keras', 'tensorflow', 'word']"/>
  </r>
  <r>
    <x v="1"/>
    <s v="Cloud Data Engineer (Atlanta, GA)"/>
    <s v="Atlanta, GA"/>
    <x v="0"/>
    <x v="0"/>
    <x v="2"/>
    <x v="12745"/>
    <x v="1983"/>
    <s v="Elevance Health"/>
    <s v="['python', 'sql', 'scala', 'java', 'sql server', 'aws', 'snowflake', 'pyspark', 'kafka', 'spark', 'unix', 'flow']"/>
  </r>
  <r>
    <x v="1"/>
    <s v="Reporting Engineer Team Lead (Big Data)"/>
    <s v="Athens, Greece"/>
    <x v="0"/>
    <x v="0"/>
    <x v="38"/>
    <x v="12746"/>
    <x v="137"/>
    <s v="Kaizen Gaming"/>
    <s v="['sql', 't-sql', 'python', 'scala', 'sql server', 'azure', 'databricks', 'ssis', 'ssrs']"/>
  </r>
  <r>
    <x v="1"/>
    <s v="Lead Data Engineer (P3958)"/>
    <s v="Chicago, IL"/>
    <x v="0"/>
    <x v="0"/>
    <x v="2"/>
    <x v="12747"/>
    <x v="19"/>
    <s v="84.51"/>
    <s v="['python', 'java', 'nosql', 'mongo', 'cassandra', 'hadoop', 'pyspark', 'airflow', 'tableau', 'cognos', 'git', 'svn']"/>
  </r>
  <r>
    <x v="1"/>
    <s v="Data Engineer"/>
    <s v="Hershey, PA"/>
    <x v="0"/>
    <x v="0"/>
    <x v="2"/>
    <x v="12748"/>
    <x v="19"/>
    <s v="The Hershey Company"/>
    <s v="['sql', 'azure', 'snowflake', 'sap']"/>
  </r>
  <r>
    <x v="3"/>
    <s v="Senior Data Engineer, TikTok Multimedia"/>
    <s v="Seattle, WA"/>
    <x v="0"/>
    <x v="0"/>
    <x v="1"/>
    <x v="12749"/>
    <x v="975"/>
    <s v="TikTok"/>
    <s v="['sql', 'python', 'go', 'c++', 'hadoop', 'spark']"/>
  </r>
  <r>
    <x v="3"/>
    <s v="Senior Data Engineer"/>
    <s v="Urbandale, IA"/>
    <x v="0"/>
    <x v="0"/>
    <x v="2"/>
    <x v="12750"/>
    <x v="31"/>
    <s v="LTIMindtree"/>
    <s v="['shell', 'bash', 'db2', 'oracle', 'unix']"/>
  </r>
  <r>
    <x v="3"/>
    <s v="Senior Data Engineer, MLOps"/>
    <s v="New York, NY"/>
    <x v="0"/>
    <x v="0"/>
    <x v="1"/>
    <x v="12751"/>
    <x v="142"/>
    <s v="Jobot"/>
    <s v="['python', 'sql', 'aws', 'tensorflow', 'pytorch', 'scikit-learn', 'jenkins']"/>
  </r>
  <r>
    <x v="0"/>
    <s v="Lead Data Scientist -Credit Risk Modeler (Hybrid)"/>
    <s v="Irving, TX"/>
    <x v="0"/>
    <x v="0"/>
    <x v="2"/>
    <x v="12752"/>
    <x v="731"/>
    <s v="Citi"/>
    <s v="['python', 'r', 'java', 'sas', 'sas', 'sql', 'oracle']"/>
  </r>
  <r>
    <x v="0"/>
    <s v="Principal Data Scientist"/>
    <s v="Burlington, NC"/>
    <x v="0"/>
    <x v="0"/>
    <x v="2"/>
    <x v="12753"/>
    <x v="547"/>
    <s v="LabCorp"/>
    <s v="['python', 'r', 'java', 'perl', 'sql', 'aws', 'pytorch', 'tensorflow', 'scikit-learn', 'spark', 'pyspark', 'pandas', 'numpy', 'matplotlib', 'seaborn', 'theano', 'keras', 'nltk', 'opencv', 'plotly', 'hadoop', 'splunk', 'jenkins', 'kubernetes', 'docker', 'git', 'jira']"/>
  </r>
  <r>
    <x v="0"/>
    <s v="Data Developer II"/>
    <s v="Canada"/>
    <x v="0"/>
    <x v="0"/>
    <x v="23"/>
    <x v="12754"/>
    <x v="164"/>
    <s v="Prodigy Education"/>
    <s v="['python', 'snowflake', 'databricks', 'aws', 'spark', 'airflow', 'pyspark', 'kubernetes', 'terraform', 'flow']"/>
  </r>
  <r>
    <x v="2"/>
    <s v="Data Analyst"/>
    <s v="Sheffield, UK"/>
    <x v="0"/>
    <x v="0"/>
    <x v="6"/>
    <x v="12755"/>
    <x v="83"/>
    <s v="Twinkl"/>
    <s v="['sheets', 'tableau']"/>
  </r>
  <r>
    <x v="7"/>
    <s v="Masterthesis - Deep Learning for Image Processing in the..."/>
    <s v="Renningen, Germany"/>
    <x v="0"/>
    <x v="0"/>
    <x v="9"/>
    <x v="12756"/>
    <x v="41"/>
    <s v="Bosch Group"/>
    <s v="['python', 'spark', 'tensorflow', 'pytorch']"/>
  </r>
  <r>
    <x v="0"/>
    <s v="Data Scientist"/>
    <s v="Anywhere"/>
    <x v="0"/>
    <x v="1"/>
    <x v="1"/>
    <x v="12757"/>
    <x v="122"/>
    <s v="TraceGains"/>
    <s v="['sql', 'sql server', 'power bi', 'excel', 'visio', 'word', 'outlook']"/>
  </r>
  <r>
    <x v="2"/>
    <s v="Data Analyst ---- US CITIZEN ONLY"/>
    <s v="Windsor Locks, CT"/>
    <x v="0"/>
    <x v="0"/>
    <x v="2"/>
    <x v="12758"/>
    <x v="172"/>
    <s v="DBSI Services"/>
    <s v="['excel', 'sap', 'tableau']"/>
  </r>
  <r>
    <x v="8"/>
    <s v="Senior Data Scientist, Trust &amp; Safety - Content Safety"/>
    <s v="San Mateo, CA"/>
    <x v="0"/>
    <x v="0"/>
    <x v="2"/>
    <x v="12759"/>
    <x v="1760"/>
    <s v="Roblox"/>
    <s v="['sql', 'python', 'r', 'go', 'spark']"/>
  </r>
  <r>
    <x v="1"/>
    <s v="Data Engineer"/>
    <m/>
    <x v="0"/>
    <x v="0"/>
    <x v="2"/>
    <x v="12760"/>
    <x v="108"/>
    <s v="Algo Capital Group"/>
    <s v="['python', 'sql', 'mongodb', 'mongodb', 'kafka', 'linux', 'docker', 'kubernetes']"/>
  </r>
  <r>
    <x v="0"/>
    <s v="Data Science Manager, Analytics"/>
    <s v="Anywhere"/>
    <x v="0"/>
    <x v="1"/>
    <x v="2"/>
    <x v="12761"/>
    <x v="40"/>
    <s v="Meta"/>
    <s v="['sql', 'python', 'r']"/>
  </r>
  <r>
    <x v="1"/>
    <s v="Lead Data Engineer"/>
    <s v="Thousand Oaks, CA"/>
    <x v="0"/>
    <x v="0"/>
    <x v="2"/>
    <x v="12762"/>
    <x v="565"/>
    <s v="Jobot"/>
    <s v="['shell', 'sql', 'python', 'redshift', 'snowflake', 'aws', 'jupyter']"/>
  </r>
  <r>
    <x v="3"/>
    <s v="Senior Data Engineer (AWS)"/>
    <s v="United States"/>
    <x v="0"/>
    <x v="0"/>
    <x v="2"/>
    <x v="12763"/>
    <x v="19"/>
    <s v="Harnham"/>
    <s v="['python', 'aws', 'databricks', 'pyspark']"/>
  </r>
  <r>
    <x v="1"/>
    <s v="Sr. Data Engineer"/>
    <s v="Anywhere"/>
    <x v="0"/>
    <x v="1"/>
    <x v="2"/>
    <x v="12764"/>
    <x v="28"/>
    <s v="GlobalLogic, Inc."/>
    <s v="['snowflake', 'aws', 'airflow', 'qlik', 'docker']"/>
  </r>
  <r>
    <x v="1"/>
    <s v="Data Engineer, Smart Factory Solutions"/>
    <s v="Troy, AL"/>
    <x v="0"/>
    <x v="0"/>
    <x v="2"/>
    <x v="12765"/>
    <x v="31"/>
    <s v="Magna"/>
    <s v="['sql', 'nosql', 'sql server', 'mysql', 'oracle', 'gdpr', 'excel', 'word', 'powerpoint', 'unity']"/>
  </r>
  <r>
    <x v="3"/>
    <s v="Senior Platform Data Engineer"/>
    <s v="Emeryville, CA"/>
    <x v="0"/>
    <x v="0"/>
    <x v="2"/>
    <x v="12766"/>
    <x v="188"/>
    <s v="Supernal"/>
    <s v="['sql', 'python', 'java', 'scala', 'snowflake', 'databricks', 'azure', 'docker']"/>
  </r>
  <r>
    <x v="1"/>
    <s v="Data Engineer"/>
    <s v="St. Louis, MO"/>
    <x v="0"/>
    <x v="0"/>
    <x v="2"/>
    <x v="12767"/>
    <x v="39"/>
    <s v="Federal Reserve System"/>
    <s v="['python', 'sql', 'postgresql', 'aws', 'pandas', 'flow', 'docker', 'git', 'terraform']"/>
  </r>
  <r>
    <x v="1"/>
    <s v="Data Engineer"/>
    <s v="West Palm Beach, FL"/>
    <x v="0"/>
    <x v="0"/>
    <x v="2"/>
    <x v="12768"/>
    <x v="2"/>
    <s v="CyberCoders"/>
    <s v="['sql', 'python', 'aws', 'airflow', 'ssrs', 'word']"/>
  </r>
  <r>
    <x v="7"/>
    <s v="Principal Machine Learning Researcher"/>
    <s v="Los Altos, CA"/>
    <x v="0"/>
    <x v="0"/>
    <x v="2"/>
    <x v="12769"/>
    <x v="185"/>
    <s v="Jobot"/>
    <s v="['go', 'python', 'gcp', 'pytorch', 'tensorflow', 'airflow', 'docker', 'kubernetes', 'terraform']"/>
  </r>
  <r>
    <x v="3"/>
    <s v="Senior Data Engineer"/>
    <s v="San Francisco, CA"/>
    <x v="0"/>
    <x v="0"/>
    <x v="2"/>
    <x v="12770"/>
    <x v="68"/>
    <s v="Harnham"/>
    <s v="['python', 'scala', 'azure', 'hadoop', 'spark', 'kafka']"/>
  </r>
  <r>
    <x v="1"/>
    <s v="Data Engineer III"/>
    <s v="Bellevue, WA"/>
    <x v="0"/>
    <x v="0"/>
    <x v="2"/>
    <x v="12771"/>
    <x v="71"/>
    <s v="Chewy"/>
    <s v="['sql', 'python', 'ruby', 'ruby', 'java', 'elasticsearch', 'aws', 'redshift', 'hadoop', 'spark']"/>
  </r>
  <r>
    <x v="8"/>
    <s v="Senior Data Scientist"/>
    <s v="Woonsocket, RI"/>
    <x v="0"/>
    <x v="0"/>
    <x v="2"/>
    <x v="12772"/>
    <x v="122"/>
    <s v="CVS Health"/>
    <s v="['r', 'python', 'sas', 'sas', 'sql', 'db2', 'oracle', 'hadoop', 'tableau']"/>
  </r>
  <r>
    <x v="0"/>
    <s v="Data Scientist"/>
    <s v="Atlanta, GA"/>
    <x v="0"/>
    <x v="0"/>
    <x v="2"/>
    <x v="12773"/>
    <x v="1537"/>
    <s v="ICF"/>
    <s v="['python', 'javascript', 'r', 'sql']"/>
  </r>
  <r>
    <x v="6"/>
    <s v="Data Strategist - Senior Manager (H/F)"/>
    <s v="Paris, France"/>
    <x v="0"/>
    <x v="0"/>
    <x v="27"/>
    <x v="12774"/>
    <x v="137"/>
    <s v="Publicis Groupe"/>
    <s v="['python', 'r', 'sql', 'jquery', 'power bi', 'tableau', 'jira', 'confluence']"/>
  </r>
  <r>
    <x v="1"/>
    <s v="Data Engineer"/>
    <s v="Serbia"/>
    <x v="0"/>
    <x v="0"/>
    <x v="66"/>
    <x v="12775"/>
    <x v="56"/>
    <s v="Foursquare"/>
    <s v="['java', 'scala', 'python', 'clojure', 'ruby', 'ruby', 'mongodb', 'mongodb', 'aws', 'hadoop', 'kafka', 'spark', 'airflow', 'spring', 'kubernetes', 'docker']"/>
  </r>
  <r>
    <x v="2"/>
    <s v="Data Analyst"/>
    <s v="San Francisco, CA"/>
    <x v="0"/>
    <x v="0"/>
    <x v="2"/>
    <x v="12776"/>
    <x v="21"/>
    <s v="Autodesk, Inc."/>
    <s v="['sql', 'python', 'r', 'snowflake', 'spark']"/>
  </r>
  <r>
    <x v="4"/>
    <s v="Business Intelligence Specialist (Remote)"/>
    <s v="Austin, TX"/>
    <x v="0"/>
    <x v="0"/>
    <x v="2"/>
    <x v="12777"/>
    <x v="1984"/>
    <s v="PRIME Therapeutics"/>
    <s v="['sas', 'sas', 'r', 'sql', 'sql server', 'cognos', 'qlik', 'tableau']"/>
  </r>
  <r>
    <x v="0"/>
    <s v="Senior Bioinformatics Research Scientist- Data Scientist"/>
    <s v="Germantown, TN"/>
    <x v="0"/>
    <x v="0"/>
    <x v="2"/>
    <x v="12778"/>
    <x v="9"/>
    <s v="St. Jude Children's Research Hospital"/>
    <s v="['r', 'electron']"/>
  </r>
  <r>
    <x v="1"/>
    <s v="Data Engineer Graduate (Real Time Communication) - 2024 Start (BS/ MS)"/>
    <s v="Seattle, WA"/>
    <x v="0"/>
    <x v="0"/>
    <x v="2"/>
    <x v="12779"/>
    <x v="6"/>
    <s v="ByteDance"/>
    <s v="['golang', 'scala', 'python', 'java', 'hadoop', 'spark']"/>
  </r>
  <r>
    <x v="2"/>
    <s v="Research Analyst - Oil Markets"/>
    <s v="Edinburgh, UK"/>
    <x v="0"/>
    <x v="0"/>
    <x v="6"/>
    <x v="12780"/>
    <x v="41"/>
    <s v="Verisk"/>
    <s v="['sql', 'python', 'r', 'excel']"/>
  </r>
  <r>
    <x v="6"/>
    <s v="Senior Data Analyst - Cox Business Planning Strategy &amp; Analytics"/>
    <s v="Manchester, CT"/>
    <x v="0"/>
    <x v="0"/>
    <x v="2"/>
    <x v="12781"/>
    <x v="748"/>
    <s v="Cox Communications"/>
    <s v="['sql', 'python', 'r', 'pyspark', 'ggplot2', 'pandas', 'numpy', 'scikit-learn', 'hadoop', 'tableau', 'powerpoint', 'alteryx', 'flow']"/>
  </r>
  <r>
    <x v="2"/>
    <s v="Business/Data Analyst Manager- AVP -C12-Hybrid"/>
    <s v="Tampa, FL"/>
    <x v="0"/>
    <x v="0"/>
    <x v="2"/>
    <x v="12782"/>
    <x v="1985"/>
    <s v="Citi"/>
    <s v="['sql']"/>
  </r>
  <r>
    <x v="1"/>
    <s v="Data Engineer - CCMD - DOD Secret"/>
    <s v="Florahome, FL"/>
    <x v="0"/>
    <x v="0"/>
    <x v="2"/>
    <x v="12783"/>
    <x v="328"/>
    <s v="Peraton"/>
    <s v="['python', 'sql', 'java', 'r', 'aws', 'azure', 'express', 'linux', 'ubuntu', 'centos', 'windows', 'excel', 'git']"/>
  </r>
  <r>
    <x v="1"/>
    <s v="Sr. Lead - Data Engineer"/>
    <s v="Longview, TX"/>
    <x v="0"/>
    <x v="0"/>
    <x v="2"/>
    <x v="12784"/>
    <x v="360"/>
    <s v="Capital One"/>
    <s v="['java', 'scala', 'python', 'nosql', 'sql', 'mongo', 'shell', 'mysql', 'cassandra', 'redshift', 'snowflake', 'aws', 'azure', 'hadoop', 'kafka', 'spark']"/>
  </r>
  <r>
    <x v="6"/>
    <s v="Data Senior Analyst"/>
    <s v="Los Angeles, CA"/>
    <x v="0"/>
    <x v="0"/>
    <x v="2"/>
    <x v="12785"/>
    <x v="435"/>
    <s v="City National Bank"/>
    <s v="['flow']"/>
  </r>
  <r>
    <x v="1"/>
    <s v="Data Engineer"/>
    <s v="Washington, DC"/>
    <x v="0"/>
    <x v="0"/>
    <x v="2"/>
    <x v="12786"/>
    <x v="1"/>
    <s v="Talint"/>
    <s v="['python', 'r', 'sql', 'mongodb', 'mongodb', 'mysql', 'mariadb', 'oracle', 'spark', 'tableau', 'excel', 'kubernetes']"/>
  </r>
  <r>
    <x v="3"/>
    <s v="Senior Data Engineer-Finance Tech (Python, AWS) (Remote Eligible)"/>
    <s v="New York, NY"/>
    <x v="0"/>
    <x v="0"/>
    <x v="2"/>
    <x v="12787"/>
    <x v="25"/>
    <s v="Capital One"/>
    <s v="['python', 'java', 'scala', 'nosql', 'sql', 'mongo', 'shell', 'mysql', 'cassandra', 'aws', 'redshift', 'snowflake', 'azure', 'hadoop', 'kafka', 'spark']"/>
  </r>
  <r>
    <x v="3"/>
    <s v="Senior Data Architect"/>
    <s v="San José Province, San José, Costa Rica"/>
    <x v="0"/>
    <x v="0"/>
    <x v="0"/>
    <x v="12788"/>
    <x v="21"/>
    <s v="Hitachi Solutions"/>
    <s v="['python', 'scala', 'sql', 'databricks', 'azure', 'aws', 'spark', 'unify']"/>
  </r>
  <r>
    <x v="8"/>
    <s v="Senior Data Scientist PD23R103 - Bureau of Health Workforce"/>
    <s v="United States"/>
    <x v="5"/>
    <x v="0"/>
    <x v="2"/>
    <x v="12789"/>
    <x v="1977"/>
    <s v="HHS Careers"/>
    <s v="['sas', 'sas', 'r', 'tableau', 'spss']"/>
  </r>
  <r>
    <x v="1"/>
    <s v="Data Engineer - Strategy (REMOTE)"/>
    <s v="Anywhere"/>
    <x v="0"/>
    <x v="1"/>
    <x v="2"/>
    <x v="12790"/>
    <x v="1751"/>
    <s v="DICK'S Sporting Goods"/>
    <s v="['python', 'sql', 'javascript', 'swift', 'kotlin', 'bigquery', 'azure', 'snowflake', 'databricks', 'github']"/>
  </r>
  <r>
    <x v="0"/>
    <s v="Associate Data Scientist - Online Business Analytics (Remote)"/>
    <s v="Atlanta, GA"/>
    <x v="0"/>
    <x v="0"/>
    <x v="2"/>
    <x v="12791"/>
    <x v="122"/>
    <s v="Home Depot"/>
    <s v="['python', 'bigquery', 'excel', 'tableau']"/>
  </r>
  <r>
    <x v="0"/>
    <s v="Data Scientist"/>
    <s v="San Jose, CA"/>
    <x v="0"/>
    <x v="0"/>
    <x v="2"/>
    <x v="12792"/>
    <x v="1986"/>
    <s v="Mcafee"/>
    <s v="['python', 'r', 'sql', 'aws', 'gcp', 'databricks', 'pyspark']"/>
  </r>
  <r>
    <x v="0"/>
    <s v="Data Scientist, Product Analytics - Monetization"/>
    <s v="New York, NY"/>
    <x v="0"/>
    <x v="0"/>
    <x v="2"/>
    <x v="12793"/>
    <x v="40"/>
    <s v="Meta"/>
    <s v="['sql', 'python', 'r']"/>
  </r>
  <r>
    <x v="3"/>
    <s v="Senior Data Engineer - VP - Hybrid"/>
    <s v="Jacksonville, FL"/>
    <x v="0"/>
    <x v="0"/>
    <x v="2"/>
    <x v="12794"/>
    <x v="731"/>
    <s v="Citi"/>
    <s v="['sas', 'sas', 'scala', 'java', 'python', 'snowflake', 'aws', 'hadoop', 'pyspark', 'spark', 'kafka', 'docker', 'kubernetes']"/>
  </r>
  <r>
    <x v="0"/>
    <s v="Data Scientist"/>
    <s v="San Francisco, CA"/>
    <x v="0"/>
    <x v="0"/>
    <x v="2"/>
    <x v="12795"/>
    <x v="1987"/>
    <s v="Dropbox Inc."/>
    <m/>
  </r>
  <r>
    <x v="0"/>
    <s v="Associate Director, Global Development Data Science &amp; Digital..."/>
    <s v="House Springs, MO"/>
    <x v="0"/>
    <x v="0"/>
    <x v="2"/>
    <x v="12796"/>
    <x v="49"/>
    <s v="Johnson &amp; Johnson"/>
    <s v="['spring', 'powerpoint', 'excel']"/>
  </r>
  <r>
    <x v="3"/>
    <s v="Senior Data Engineer"/>
    <s v="Anywhere"/>
    <x v="0"/>
    <x v="1"/>
    <x v="1"/>
    <x v="12797"/>
    <x v="21"/>
    <s v="Search 5.0"/>
    <s v="['python', 'sql', 'aws', 'spark', 'airflow', 'tableau']"/>
  </r>
  <r>
    <x v="0"/>
    <s v="(CA Only Remote) Data Scientist-E-Commerce"/>
    <s v="Anywhere"/>
    <x v="0"/>
    <x v="1"/>
    <x v="2"/>
    <x v="12798"/>
    <x v="2"/>
    <s v="Jobot"/>
    <s v="['sql', 'python', 'bigquery', 'excel']"/>
  </r>
  <r>
    <x v="8"/>
    <s v="Senior Data Scientist, Pricing Models"/>
    <s v="San Francisco, CA"/>
    <x v="0"/>
    <x v="0"/>
    <x v="2"/>
    <x v="12799"/>
    <x v="71"/>
    <s v="Chartboost"/>
    <s v="['sql', 'python', 'spark']"/>
  </r>
  <r>
    <x v="0"/>
    <s v="Lead Data Scientist, Ads Data Solutions Research"/>
    <s v="Santa Monica, CA"/>
    <x v="0"/>
    <x v="0"/>
    <x v="2"/>
    <x v="12800"/>
    <x v="290"/>
    <s v="Disney Media &amp; Entertainment Distribution"/>
    <s v="['python', 'sql', 'databricks', 'snowflake', 'spark', 'pyspark', 'scikit-learn', 'jupyter', 'airflow', 'tableau', 'looker', 'github']"/>
  </r>
  <r>
    <x v="3"/>
    <s v="Sr. Data Engineer (Hybrid)"/>
    <s v="Longview, TX"/>
    <x v="5"/>
    <x v="0"/>
    <x v="2"/>
    <x v="12801"/>
    <x v="25"/>
    <s v="Capital One"/>
    <s v="['scala', 'nosql', 'python', 'sql', 'java', 'mongo', 'shell', 'mysql', 'cassandra', 'aws', 'azure', 'redshift', 'snowflake', 'hadoop', 'spark', 'kafka', 'angular']"/>
  </r>
  <r>
    <x v="0"/>
    <s v="Data Scientist - (REMOTE)"/>
    <s v="Birmingham, AL"/>
    <x v="0"/>
    <x v="0"/>
    <x v="2"/>
    <x v="12802"/>
    <x v="122"/>
    <s v="Regions Financial Corporation"/>
    <s v="['python', 'ruby', 'ruby', 'r', 'matlab', 'scala', 'java', 'sas', 'sas', 'sql', 'hadoop', 'spark', 'kafka', 'tensorflow', 'pytorch', 'keras', 'spss', 'tableau']"/>
  </r>
  <r>
    <x v="8"/>
    <s v="Senior Data Scientist - Python (Remote)"/>
    <s v="Clearwater, FL"/>
    <x v="0"/>
    <x v="0"/>
    <x v="2"/>
    <x v="12803"/>
    <x v="71"/>
    <s v="KnowBe4, Inc."/>
    <s v="['python', 'r', 'sql', 'snowflake', 'numpy', 'pandas', 'matplotlib', 'scikit-learn', 'looker']"/>
  </r>
  <r>
    <x v="2"/>
    <s v="Data Analyst - SQL &amp; Python - TS/SCI security clearance must..."/>
    <s v="Washington, DC"/>
    <x v="0"/>
    <x v="0"/>
    <x v="2"/>
    <x v="12804"/>
    <x v="62"/>
    <s v="Specialized Recruiting Group - Charlotte, NC"/>
    <s v="['sql', 'python', 'excel']"/>
  </r>
  <r>
    <x v="0"/>
    <s v="Data Scientist"/>
    <s v="Reston, VA"/>
    <x v="0"/>
    <x v="0"/>
    <x v="2"/>
    <x v="12805"/>
    <x v="51"/>
    <s v="Applied Research Associates Inc"/>
    <s v="['c', 'jupyter', 'word', 'excel', 'powerpoint', 'git', 'jenkins', 'jira']"/>
  </r>
  <r>
    <x v="2"/>
    <s v="Expert Data Analyst"/>
    <s v="Oakland, CA"/>
    <x v="0"/>
    <x v="0"/>
    <x v="2"/>
    <x v="12806"/>
    <x v="71"/>
    <s v="PG&amp;E Corporation"/>
    <s v="['python', 'sql', 'visual basic', 'perl', 'c', 'pyspark', 'power bi', 'tableau', 'excel', 'powerpoint', 'git']"/>
  </r>
  <r>
    <x v="8"/>
    <s v="Data Scientist Senior"/>
    <s v="Paris, France"/>
    <x v="0"/>
    <x v="0"/>
    <x v="27"/>
    <x v="12807"/>
    <x v="8"/>
    <s v="Numberly"/>
    <s v="['sql', 'mongodb', 'mongodb', 'java', 'elasticsearch', 'spark', 'airflow']"/>
  </r>
  <r>
    <x v="3"/>
    <s v="Senior Data Engineer – Value Added Services"/>
    <s v="Singapore"/>
    <x v="0"/>
    <x v="0"/>
    <x v="18"/>
    <x v="12808"/>
    <x v="56"/>
    <s v="Visa"/>
    <s v="['java', 'nosql', 'mysql', 'postgresql', 'db2', 'oracle', 'spring', 'kafka']"/>
  </r>
  <r>
    <x v="1"/>
    <s v="Distinguished Data Engineer, Enterprise Data Platforms - Data Creation"/>
    <s v="San Francisco, CA"/>
    <x v="0"/>
    <x v="0"/>
    <x v="2"/>
    <x v="12809"/>
    <x v="108"/>
    <s v="Capital One Financial Corporation"/>
    <s v="['python', 'java', 'scala', 'aws', 'node']"/>
  </r>
  <r>
    <x v="0"/>
    <s v="Data Scientist, Product Analytics - Machine Learning"/>
    <s v="Menlo Park, CA"/>
    <x v="0"/>
    <x v="0"/>
    <x v="2"/>
    <x v="12810"/>
    <x v="40"/>
    <s v="Meta"/>
    <s v="['sql', 'python', 'r', 'spark', 'hadoop']"/>
  </r>
  <r>
    <x v="8"/>
    <s v="Sr. Manager Customer Insights &amp; Data Analytics- REMOTE"/>
    <s v="Anywhere"/>
    <x v="0"/>
    <x v="1"/>
    <x v="69"/>
    <x v="12811"/>
    <x v="33"/>
    <s v="Ryder System"/>
    <s v="['sql', 'python', 'r', 'databricks', 'excel']"/>
  </r>
  <r>
    <x v="1"/>
    <s v="Data Engineer for IoT (REF1940Z)"/>
    <s v="Hungary"/>
    <x v="0"/>
    <x v="0"/>
    <x v="10"/>
    <x v="12812"/>
    <x v="56"/>
    <s v="Deutsche Telekom IT Solutions"/>
    <s v="['shell', 'python', 'java', 'oracle', 'linux', 'unix']"/>
  </r>
  <r>
    <x v="1"/>
    <s v="Data Engineer"/>
    <s v="Anywhere"/>
    <x v="0"/>
    <x v="1"/>
    <x v="2"/>
    <x v="12813"/>
    <x v="59"/>
    <s v="Durlston Partners"/>
    <s v="['python', 'sql']"/>
  </r>
  <r>
    <x v="0"/>
    <s v="Manager Data Scientists"/>
    <s v="Alpharetta, GA"/>
    <x v="0"/>
    <x v="0"/>
    <x v="2"/>
    <x v="12814"/>
    <x v="1988"/>
    <s v="ADP"/>
    <s v="['go', 'python', 'pytorch', 'excel']"/>
  </r>
  <r>
    <x v="1"/>
    <s v="Sr Data Engineer"/>
    <s v="India"/>
    <x v="0"/>
    <x v="0"/>
    <x v="7"/>
    <x v="12815"/>
    <x v="34"/>
    <s v="S&amp;P Global"/>
    <s v="['python', 'r', 'java', 'sql', 'nosql', 'hadoop', 'spark', 'tableau', 'git', 'docker', 'kubernetes']"/>
  </r>
  <r>
    <x v="1"/>
    <s v="Junior Data Engineer (Hong Kong)"/>
    <s v="Hong Kong"/>
    <x v="0"/>
    <x v="0"/>
    <x v="63"/>
    <x v="12816"/>
    <x v="1989"/>
    <s v="Lynx Analytics"/>
    <s v="['sql', 'python', 'databricks', 'spark', 'airflow', 'yarn']"/>
  </r>
  <r>
    <x v="1"/>
    <s v="Data Engineer"/>
    <s v="Dallas, TX"/>
    <x v="0"/>
    <x v="0"/>
    <x v="2"/>
    <x v="12817"/>
    <x v="711"/>
    <s v="Scaleneworks"/>
    <s v="['java', 'python', 'scala', 'sql']"/>
  </r>
  <r>
    <x v="0"/>
    <s v="Data Scientist"/>
    <s v="Fort Wayne, IN"/>
    <x v="0"/>
    <x v="0"/>
    <x v="2"/>
    <x v="12818"/>
    <x v="23"/>
    <s v="DeKalb Health"/>
    <s v="['java', 'dart', 'typescript', 'javascript', 'python', 'php', 'perl', 'sql', 'matlab', 'sql server', 'electron', 'flutter', 'windows']"/>
  </r>
  <r>
    <x v="2"/>
    <s v="Data Analyst - Procurement"/>
    <s v="Pune, Maharashtra, India"/>
    <x v="0"/>
    <x v="0"/>
    <x v="7"/>
    <x v="12819"/>
    <x v="46"/>
    <s v="Snowflake Inc."/>
    <s v="['sql', 'python', 'snowflake', 'redshift', 'bigquery', 'excel', 'tableau', 'power bi', 'looker']"/>
  </r>
  <r>
    <x v="3"/>
    <s v="Senior Data Engineer"/>
    <s v="New York, NY"/>
    <x v="0"/>
    <x v="0"/>
    <x v="2"/>
    <x v="12820"/>
    <x v="34"/>
    <s v="Jobot"/>
    <s v="['python', 'mysql', 'aws', 'spark', 'jupyter']"/>
  </r>
  <r>
    <x v="5"/>
    <s v="Power BI Developer - IT Corp"/>
    <s v="Porto, Portugal"/>
    <x v="0"/>
    <x v="0"/>
    <x v="12"/>
    <x v="12821"/>
    <x v="137"/>
    <s v="Natixis in Portugal"/>
    <s v="['go', 'sql', 't-sql', 'powershell', 'sql server', 'excel', 'power bi', 'dax', 'ssis', 'powerpoint']"/>
  </r>
  <r>
    <x v="6"/>
    <s v="Sr. Data Analyst - Supply Chain (Remote)"/>
    <s v="Jefferson City, MO"/>
    <x v="0"/>
    <x v="0"/>
    <x v="2"/>
    <x v="12822"/>
    <x v="19"/>
    <s v="Ryder System, Inc"/>
    <s v="['sql', 'vba', 'alteryx']"/>
  </r>
  <r>
    <x v="2"/>
    <s v="Data Analyst"/>
    <s v="New York, NY"/>
    <x v="0"/>
    <x v="0"/>
    <x v="2"/>
    <x v="12823"/>
    <x v="19"/>
    <s v="Insight Global"/>
    <s v="['sql', 'snowflake', 'excel']"/>
  </r>
  <r>
    <x v="1"/>
    <s v="Data Engineer"/>
    <s v="Oak Ridge, TN"/>
    <x v="0"/>
    <x v="0"/>
    <x v="1"/>
    <x v="12824"/>
    <x v="19"/>
    <s v="Oak Ridge National Laboratory"/>
    <s v="['sql', 'python', 'nosql', 'html', 'sql server', 'pandas', 'spark', 'linux', 'word']"/>
  </r>
  <r>
    <x v="1"/>
    <s v="Data Engineer, AVP"/>
    <s v="New York, NY"/>
    <x v="0"/>
    <x v="0"/>
    <x v="2"/>
    <x v="12825"/>
    <x v="173"/>
    <s v="Apple Bank for Savings"/>
    <s v="['sql', 'c#', 'sql server', 'ssis', 'ssrs', 'tableau', 'power bi']"/>
  </r>
  <r>
    <x v="0"/>
    <s v="Data Scientist - Investing"/>
    <s v="Canada"/>
    <x v="0"/>
    <x v="0"/>
    <x v="23"/>
    <x v="12826"/>
    <x v="200"/>
    <s v="Wealthsimple"/>
    <s v="['python', 'sql', 'pandas', 'scikit-learn', 'numpy']"/>
  </r>
  <r>
    <x v="2"/>
    <s v="Data Analyst"/>
    <s v="Los Angeles, CA"/>
    <x v="0"/>
    <x v="0"/>
    <x v="2"/>
    <x v="12827"/>
    <x v="23"/>
    <s v="DLA Piper"/>
    <s v="['c', 'r', 'python', 'sql', 'azure', 'aws', 'tableau']"/>
  </r>
  <r>
    <x v="3"/>
    <s v="Senior Data Engineer"/>
    <s v="United States"/>
    <x v="0"/>
    <x v="0"/>
    <x v="2"/>
    <x v="12828"/>
    <x v="49"/>
    <s v="Jobot"/>
    <s v="['sql', 'python', 'mongodb', 'mongodb', 'spark']"/>
  </r>
  <r>
    <x v="1"/>
    <s v="Sr. Data Engineer (Must Speak Mandarin)"/>
    <s v="Seattle, WA"/>
    <x v="0"/>
    <x v="0"/>
    <x v="2"/>
    <x v="12829"/>
    <x v="180"/>
    <s v="Jobot"/>
    <s v="['sql', 'python', 'go', 'c++', 'hadoop', 'spark']"/>
  </r>
  <r>
    <x v="0"/>
    <s v="Data Management Specialist II"/>
    <s v="Heredia Province, Heredia, Costa Rica"/>
    <x v="0"/>
    <x v="0"/>
    <x v="0"/>
    <x v="12830"/>
    <x v="15"/>
    <s v="Experian"/>
    <s v="['aws', 'word', 'excel', 'tableau', 'alteryx']"/>
  </r>
  <r>
    <x v="8"/>
    <s v="Senior Data Scientist - Language Modeling and AI"/>
    <s v="St. Louis, MO"/>
    <x v="0"/>
    <x v="0"/>
    <x v="2"/>
    <x v="12831"/>
    <x v="802"/>
    <s v="EDWARD JONES"/>
    <s v="['python', 'r', 'scala', 'tensorflow', 'pytorch']"/>
  </r>
  <r>
    <x v="4"/>
    <s v="Business Intelligence Analyst"/>
    <s v="West Palm Beach, FL"/>
    <x v="0"/>
    <x v="0"/>
    <x v="2"/>
    <x v="12832"/>
    <x v="94"/>
    <s v="Jobot"/>
    <s v="['sql', 'bigquery', 'excel', 'qlik', 'tableau', 'power bi']"/>
  </r>
  <r>
    <x v="4"/>
    <s v="Performance Analyst - Strategy"/>
    <s v="Anywhere"/>
    <x v="0"/>
    <x v="1"/>
    <x v="9"/>
    <x v="12833"/>
    <x v="1990"/>
    <s v="Wiley"/>
    <s v="['spark']"/>
  </r>
  <r>
    <x v="2"/>
    <s v="Data/Information Mgt Analyst"/>
    <s v="Ponte Vedra Beach, FL"/>
    <x v="0"/>
    <x v="0"/>
    <x v="2"/>
    <x v="12834"/>
    <x v="1484"/>
    <s v="Citi"/>
    <s v="['r', 'python', 'tableau']"/>
  </r>
  <r>
    <x v="0"/>
    <s v="Data Science Lead - Product Analytics"/>
    <s v="Mountain View, CA"/>
    <x v="0"/>
    <x v="0"/>
    <x v="2"/>
    <x v="12835"/>
    <x v="1991"/>
    <s v="TikTok"/>
    <s v="['sql', 'python']"/>
  </r>
  <r>
    <x v="6"/>
    <s v="Sr Principal Contract Deliverables Data Analyst"/>
    <s v="Northridge, CA"/>
    <x v="0"/>
    <x v="0"/>
    <x v="2"/>
    <x v="12836"/>
    <x v="345"/>
    <s v="Northrop Grumman"/>
    <s v="['r', 'sharepoint']"/>
  </r>
  <r>
    <x v="1"/>
    <s v="Data Engineer, Mid"/>
    <s v="John C. Stennis Space Center, MS"/>
    <x v="0"/>
    <x v="0"/>
    <x v="2"/>
    <x v="12837"/>
    <x v="122"/>
    <s v="Booz Allen Hamilton"/>
    <m/>
  </r>
  <r>
    <x v="2"/>
    <s v="AVP KYC Data Analytics &amp; Productivity Analyst - Hybrid"/>
    <s v="Tampa, FL"/>
    <x v="0"/>
    <x v="0"/>
    <x v="2"/>
    <x v="12838"/>
    <x v="1037"/>
    <s v="Citi"/>
    <m/>
  </r>
  <r>
    <x v="8"/>
    <s v="Senior Manager, Marketing Data Science"/>
    <s v="Claymont, DE"/>
    <x v="0"/>
    <x v="0"/>
    <x v="2"/>
    <x v="12839"/>
    <x v="828"/>
    <s v="SoFi"/>
    <s v="['python', 'r', 'sql', 'nosql']"/>
  </r>
  <r>
    <x v="3"/>
    <s v="Senior Data Engineer"/>
    <s v="Scranton, PA"/>
    <x v="5"/>
    <x v="0"/>
    <x v="2"/>
    <x v="12840"/>
    <x v="25"/>
    <s v="Capital One"/>
    <s v="['java', 'scala', 'python', 'nosql', 'sql', 'mongo', 'shell', 'mysql', 'cassandra', 'redshift', 'snowflake', 'aws', 'azure', 'hadoop', 'kafka', 'spark']"/>
  </r>
  <r>
    <x v="1"/>
    <s v="Principal Data Engineer"/>
    <s v="Brighton, CO"/>
    <x v="0"/>
    <x v="0"/>
    <x v="2"/>
    <x v="12841"/>
    <x v="51"/>
    <s v="Outrider"/>
    <s v="['python', 'scala', 'c++', 'aws', 'docker']"/>
  </r>
  <r>
    <x v="0"/>
    <s v="Data Science Team Lead"/>
    <s v="Los Angeles, CA"/>
    <x v="4"/>
    <x v="0"/>
    <x v="2"/>
    <x v="12842"/>
    <x v="19"/>
    <s v="Los Angeles County"/>
    <s v="['r', 'c', 'express']"/>
  </r>
  <r>
    <x v="1"/>
    <s v="Data Engineer Senior Consultant (Clearance Required)"/>
    <s v="Tallahassee, FL"/>
    <x v="0"/>
    <x v="0"/>
    <x v="2"/>
    <x v="12843"/>
    <x v="122"/>
    <s v="Deloitte"/>
    <s v="['sql', 'snowflake', 'databricks', 'gcp', 'aws', 'azure']"/>
  </r>
  <r>
    <x v="5"/>
    <s v="BI Developer (Europaeiske project)"/>
    <s v="Vilnius, Vilnius City Municipality, Lithuania"/>
    <x v="0"/>
    <x v="0"/>
    <x v="34"/>
    <x v="12844"/>
    <x v="184"/>
    <s v="twoday"/>
    <s v="['sql', 'power bi', 'excel']"/>
  </r>
  <r>
    <x v="0"/>
    <s v="Data Science Team Lead"/>
    <s v="Greece"/>
    <x v="0"/>
    <x v="0"/>
    <x v="38"/>
    <x v="12845"/>
    <x v="137"/>
    <s v="GWI"/>
    <s v="['python', 'julia', 'express', 'trello', 'jira']"/>
  </r>
  <r>
    <x v="0"/>
    <s v="Director, Data Science Infra Capacity"/>
    <s v="Menlo Park, CA"/>
    <x v="0"/>
    <x v="0"/>
    <x v="2"/>
    <x v="12846"/>
    <x v="228"/>
    <s v="Meta"/>
    <s v="['sql', 'sas', 'sas', 'python', 'r']"/>
  </r>
  <r>
    <x v="1"/>
    <s v="Data Engineer"/>
    <s v="Niceville, FL"/>
    <x v="0"/>
    <x v="0"/>
    <x v="2"/>
    <x v="12847"/>
    <x v="56"/>
    <s v="LiveOak Fiber"/>
    <s v="['sql', 'php', 'javascript', 'python', 'bash', 'graphql', 'linux']"/>
  </r>
  <r>
    <x v="2"/>
    <s v="Data Analyst"/>
    <s v="New York, NY"/>
    <x v="0"/>
    <x v="0"/>
    <x v="2"/>
    <x v="12848"/>
    <x v="122"/>
    <s v="American Express"/>
    <s v="['sql', 'express', 'power bi', 'tableau', 'excel']"/>
  </r>
  <r>
    <x v="1"/>
    <s v="HYBRID: Data Engineer - AWS"/>
    <s v="Santa Monica, CA"/>
    <x v="0"/>
    <x v="0"/>
    <x v="2"/>
    <x v="12849"/>
    <x v="2"/>
    <s v="CyberCoders"/>
    <s v="['nosql', 'python', 'java', 'aws', 'word', 'chef']"/>
  </r>
  <r>
    <x v="1"/>
    <s v="Data Integration Engineer"/>
    <s v="Nea Smyrni, Greece"/>
    <x v="0"/>
    <x v="0"/>
    <x v="38"/>
    <x v="12850"/>
    <x v="184"/>
    <s v="WINGS-ICT-SOLUTIONS"/>
    <s v="['c', 'java', 'python']"/>
  </r>
  <r>
    <x v="0"/>
    <s v="Data Scientist"/>
    <s v="Pensacola, FL"/>
    <x v="0"/>
    <x v="0"/>
    <x v="2"/>
    <x v="12851"/>
    <x v="122"/>
    <s v="Booz Allen Hamilton"/>
    <s v="['r', 'python', 'sql', 'nosql', 'mysql', 'hadoop', 'kafka', 'spark', 'plotly', 'seaborn']"/>
  </r>
  <r>
    <x v="2"/>
    <s v="Data Quality Analyst"/>
    <s v="Chicago, IL"/>
    <x v="0"/>
    <x v="0"/>
    <x v="2"/>
    <x v="12852"/>
    <x v="19"/>
    <s v="Interactive Brokers"/>
    <s v="['python', 'sql', 'aws', 'unify']"/>
  </r>
  <r>
    <x v="2"/>
    <s v="Data Analyst for banking with German language"/>
    <s v="Czechia"/>
    <x v="0"/>
    <x v="0"/>
    <x v="39"/>
    <x v="12853"/>
    <x v="147"/>
    <s v="Capco"/>
    <m/>
  </r>
  <r>
    <x v="7"/>
    <s v="Machine Learning Engineer"/>
    <s v="Bengaluru, Karnataka, India"/>
    <x v="0"/>
    <x v="0"/>
    <x v="7"/>
    <x v="12854"/>
    <x v="798"/>
    <s v="NeuralSpace"/>
    <s v="['python', 'java', 'r', 'keras', 'pytorch', 'scikit-learn']"/>
  </r>
  <r>
    <x v="3"/>
    <s v="Senior Lead Data Engineer"/>
    <s v="Anywhere"/>
    <x v="0"/>
    <x v="1"/>
    <x v="1"/>
    <x v="12855"/>
    <x v="90"/>
    <s v="Hilton"/>
    <s v="['scala', 'nosql', 'java', 'sql', 'no-sql', 'go', 'sql server', 'postgresql', 'aws', 'redshift', 'oracle', 'spark', 'kafka', 'hadoop', 'ssis', 'yarn']"/>
  </r>
  <r>
    <x v="0"/>
    <s v="Data Scientist"/>
    <s v="Carrollton, TX"/>
    <x v="0"/>
    <x v="0"/>
    <x v="2"/>
    <x v="12856"/>
    <x v="31"/>
    <s v="TMX Finance Family of Companies"/>
    <s v="['sas', 'sas', 'r', 'sql']"/>
  </r>
  <r>
    <x v="2"/>
    <s v="GFCP Senior/Master Expert - Senior Data Analyst"/>
    <s v="Sweden"/>
    <x v="0"/>
    <x v="0"/>
    <x v="13"/>
    <x v="12857"/>
    <x v="839"/>
    <s v="Nordea"/>
    <s v="['python', 'vba', 'sql', 'r', 'hadoop', 'excel', 'powerpoint', 'word', 'sharepoint', 'power bi']"/>
  </r>
  <r>
    <x v="0"/>
    <s v="Data Scientist"/>
    <s v="Anywhere"/>
    <x v="0"/>
    <x v="1"/>
    <x v="2"/>
    <x v="12858"/>
    <x v="94"/>
    <s v="ARTEMIS Partners of Houston"/>
    <s v="['python', 'r', 'sql', 'aws', 'electron', 'excel']"/>
  </r>
  <r>
    <x v="1"/>
    <s v="Data Engineer II"/>
    <s v="Seattle, WA"/>
    <x v="0"/>
    <x v="0"/>
    <x v="1"/>
    <x v="12859"/>
    <x v="715"/>
    <s v="The Pokémon Company International"/>
    <s v="['sql', 'python', 'scala', 'java', 'redshift', 'databricks', 'spark', 'terraform']"/>
  </r>
  <r>
    <x v="1"/>
    <s v="Data Engineer – Intermediate Software Engineer"/>
    <s v="Lakeland, FL"/>
    <x v="0"/>
    <x v="0"/>
    <x v="2"/>
    <x v="12860"/>
    <x v="1992"/>
    <s v="Publix Super Markets"/>
    <s v="['sql', 'python', 'java', 'scala', 'powershell', 'javascript', 'sql server', 'db2', 'oracle', 'databricks', 'azure', 'spark', 'asp.net', 'windows']"/>
  </r>
  <r>
    <x v="4"/>
    <s v="BI Analyst"/>
    <s v="Homewood, IL"/>
    <x v="0"/>
    <x v="0"/>
    <x v="2"/>
    <x v="12861"/>
    <x v="16"/>
    <s v="Jobot"/>
    <m/>
  </r>
  <r>
    <x v="8"/>
    <s v="Senior Data Developer"/>
    <s v="Toronto, ON, Canada"/>
    <x v="0"/>
    <x v="0"/>
    <x v="23"/>
    <x v="12862"/>
    <x v="31"/>
    <s v="Live Nation Entertainment"/>
    <s v="['mongodb', 'mongodb', 'java', 'go', 'postgresql', 'kafka', 'kubernetes', 'docker']"/>
  </r>
  <r>
    <x v="1"/>
    <s v="Lead Data Engineer - Abinitio/ETL (Hybrid)"/>
    <s v="Reston, VA"/>
    <x v="0"/>
    <x v="0"/>
    <x v="2"/>
    <x v="12863"/>
    <x v="19"/>
    <s v="CareFirst BlueCross BlueShield"/>
    <s v="['nosql', 'sql', 'python', 'hadoop']"/>
  </r>
  <r>
    <x v="0"/>
    <s v="Sr Data Scientist"/>
    <s v="Chicago, IL"/>
    <x v="0"/>
    <x v="0"/>
    <x v="2"/>
    <x v="12864"/>
    <x v="31"/>
    <s v="CME Group"/>
    <s v="['python', 'aws', 'azure', 'gcp', 'numpy', 'pandas', 'scikit-learn', 'nltk', 'pytorch', 'tensorflow', 'matplotlib', 'seaborn', 'looker', 'tableau', 'git', 'bitbucket']"/>
  </r>
  <r>
    <x v="1"/>
    <s v="Data Engineer"/>
    <m/>
    <x v="0"/>
    <x v="0"/>
    <x v="2"/>
    <x v="12865"/>
    <x v="89"/>
    <s v="Parker B Associates"/>
    <s v="['sql', 'python', 'c#', 'azure', 'hadoop', 'cognos', 'power bi', 'tableau']"/>
  </r>
  <r>
    <x v="0"/>
    <s v="Data Scientist"/>
    <s v="Arlington, VA"/>
    <x v="0"/>
    <x v="0"/>
    <x v="2"/>
    <x v="12866"/>
    <x v="122"/>
    <s v="Booz Allen Hamilton"/>
    <s v="['python', 'pyspark']"/>
  </r>
  <r>
    <x v="0"/>
    <s v="Lead Data Scientist"/>
    <s v="Chicago, IL"/>
    <x v="0"/>
    <x v="0"/>
    <x v="2"/>
    <x v="12867"/>
    <x v="290"/>
    <s v="Disney Media &amp; Entertainment Distribution"/>
    <s v="['python', 'sql', 'databricks', 'snowflake', 'spark', 'pyspark', 'scikit-learn', 'jupyter', 'airflow', 'tableau', 'looker', 'github']"/>
  </r>
  <r>
    <x v="2"/>
    <s v="Data Analyst"/>
    <s v="Chicago, IL"/>
    <x v="0"/>
    <x v="0"/>
    <x v="2"/>
    <x v="12868"/>
    <x v="31"/>
    <s v="Integral Ad Science"/>
    <s v="['sql', 'python']"/>
  </r>
  <r>
    <x v="1"/>
    <s v="Data Engineer"/>
    <s v="Estonia"/>
    <x v="0"/>
    <x v="0"/>
    <x v="17"/>
    <x v="12869"/>
    <x v="56"/>
    <s v="Veriff"/>
    <s v="['sql', 'python', 'r', 'go', 'redshift', 'airflow']"/>
  </r>
  <r>
    <x v="1"/>
    <s v="Data Engineer Senior (Remote)"/>
    <s v="Littleton, CO"/>
    <x v="0"/>
    <x v="0"/>
    <x v="2"/>
    <x v="12870"/>
    <x v="1993"/>
    <s v="Lockheed Martin Corporation"/>
    <s v="['sql', 'nosql', 'python', 'java', 'kotlin', 'javascript', 'sql server', 'neo4j', 'oracle', 'azure', 'aws', 'openstack', 'hadoop', 'graphql', 'spring', 'angular', 'node', 'sap', 'tableau', 'git', 'gitlab', 'npm', 'jira']"/>
  </r>
  <r>
    <x v="2"/>
    <s v="Working student - Measurement Assets and Data Management"/>
    <s v="Hexham, UK"/>
    <x v="4"/>
    <x v="0"/>
    <x v="6"/>
    <x v="12871"/>
    <x v="41"/>
    <s v="Vattenfall"/>
    <s v="['python', 'matlab', 'outlook']"/>
  </r>
  <r>
    <x v="0"/>
    <s v="Data Scientist"/>
    <s v="Perrysburg, OH"/>
    <x v="0"/>
    <x v="0"/>
    <x v="2"/>
    <x v="12872"/>
    <x v="23"/>
    <s v="FIRST SOLAR INC"/>
    <s v="['excel']"/>
  </r>
  <r>
    <x v="0"/>
    <s v="Data Scientist, Product Analytics"/>
    <s v="San Francisco, CA"/>
    <x v="0"/>
    <x v="0"/>
    <x v="2"/>
    <x v="12873"/>
    <x v="19"/>
    <s v="Gametime"/>
    <s v="['sql', 'python', 'r']"/>
  </r>
  <r>
    <x v="2"/>
    <s v="GBDS Data Analyst"/>
    <s v="Manassas, VA"/>
    <x v="0"/>
    <x v="0"/>
    <x v="2"/>
    <x v="12874"/>
    <x v="122"/>
    <s v="Lockheed Martin"/>
    <m/>
  </r>
  <r>
    <x v="0"/>
    <s v="Data Scientist"/>
    <s v="Denver, CO"/>
    <x v="0"/>
    <x v="0"/>
    <x v="2"/>
    <x v="12875"/>
    <x v="19"/>
    <s v="Evolve Vacation Rental Network"/>
    <s v="['python', 'sql']"/>
  </r>
  <r>
    <x v="1"/>
    <s v="Data Engineer"/>
    <s v="Brisbane, CA"/>
    <x v="0"/>
    <x v="0"/>
    <x v="2"/>
    <x v="12876"/>
    <x v="51"/>
    <s v="BristolMyers Squibb"/>
    <s v="['python', 'r', 'nosql', 'sql', 'elasticsearch', 'redshift', 'aurora', 'airflow', 'docker']"/>
  </r>
  <r>
    <x v="2"/>
    <s v="Data Analytics Manager"/>
    <s v="Anywhere"/>
    <x v="0"/>
    <x v="1"/>
    <x v="2"/>
    <x v="12877"/>
    <x v="649"/>
    <s v="Get It Recruit - Information Technology"/>
    <s v="['sql', 'tableau', 'power bi', 'looker']"/>
  </r>
  <r>
    <x v="1"/>
    <s v="Data Engineer"/>
    <s v="Wilmington, DE"/>
    <x v="0"/>
    <x v="0"/>
    <x v="2"/>
    <x v="12878"/>
    <x v="1994"/>
    <s v="Techvantage Analytics"/>
    <s v="['java', 'python', 'aws', 'hadoop', 'spark', 'kafka', 'unix', 'kubernetes']"/>
  </r>
  <r>
    <x v="0"/>
    <s v="Data Analyst/Data Scientist"/>
    <s v="San Jose, CA"/>
    <x v="0"/>
    <x v="0"/>
    <x v="2"/>
    <x v="12879"/>
    <x v="122"/>
    <s v="EPAM Systems"/>
    <s v="['sql', 'sheets']"/>
  </r>
  <r>
    <x v="1"/>
    <s v="Quality Engineering Manager (Data)"/>
    <s v="Waltham, MA"/>
    <x v="0"/>
    <x v="0"/>
    <x v="2"/>
    <x v="12880"/>
    <x v="71"/>
    <s v="National Grid (UK)"/>
    <s v="['sql', 'snowflake', 'power bi', 'ssrs']"/>
  </r>
  <r>
    <x v="0"/>
    <s v="Data Scientist"/>
    <s v="San Diego, CA"/>
    <x v="0"/>
    <x v="0"/>
    <x v="2"/>
    <x v="12881"/>
    <x v="23"/>
    <s v="Elite ProTek"/>
    <s v="['python', 'r', 'bash', 'linux']"/>
  </r>
  <r>
    <x v="0"/>
    <s v="Analytics Engineer"/>
    <s v="Houston, TX"/>
    <x v="0"/>
    <x v="0"/>
    <x v="2"/>
    <x v="12882"/>
    <x v="28"/>
    <s v="Jobot"/>
    <m/>
  </r>
  <r>
    <x v="1"/>
    <s v="HYBRID: Data Engineer - AWS"/>
    <s v="Pasadena, CA"/>
    <x v="0"/>
    <x v="0"/>
    <x v="2"/>
    <x v="12883"/>
    <x v="2"/>
    <s v="CyberCoders"/>
    <s v="['nosql', 'python', 'java', 'aws', 'word', 'chef']"/>
  </r>
  <r>
    <x v="2"/>
    <s v="Junior Data Analyst"/>
    <s v="Italy"/>
    <x v="0"/>
    <x v="0"/>
    <x v="49"/>
    <x v="12884"/>
    <x v="141"/>
    <s v="Octopus Energy"/>
    <s v="['python']"/>
  </r>
  <r>
    <x v="1"/>
    <s v="Data Engineer"/>
    <s v="Athens, Greece"/>
    <x v="0"/>
    <x v="0"/>
    <x v="38"/>
    <x v="12885"/>
    <x v="2"/>
    <s v="Bespot"/>
    <s v="['python', 'aws', 'spark', 'pandas', 'jupyter', 'docker', 'jira', 'confluence', 'slack']"/>
  </r>
  <r>
    <x v="1"/>
    <s v="Director of Engineering - Data Platform"/>
    <s v="Anywhere"/>
    <x v="0"/>
    <x v="1"/>
    <x v="2"/>
    <x v="12886"/>
    <x v="1995"/>
    <s v="Twitch"/>
    <s v="['spark', 'hadoop', 'kafka', 'tensorflow', 'pytorch', 'keras']"/>
  </r>
  <r>
    <x v="2"/>
    <s v="Database and Data Analyst"/>
    <s v="Lanham, MD"/>
    <x v="0"/>
    <x v="0"/>
    <x v="2"/>
    <x v="12887"/>
    <x v="1996"/>
    <s v="Guidehouse"/>
    <s v="['python', 'r', 'sql']"/>
  </r>
  <r>
    <x v="0"/>
    <s v="Data Science Industrialization: Business Strategy, Product, and..."/>
    <s v="Tampa, FL"/>
    <x v="0"/>
    <x v="0"/>
    <x v="2"/>
    <x v="12888"/>
    <x v="49"/>
    <s v="Pfizer"/>
    <m/>
  </r>
  <r>
    <x v="1"/>
    <s v="Data Engineer ETL lnformatica APi Engineer (PERM)"/>
    <s v="Anywhere"/>
    <x v="0"/>
    <x v="1"/>
    <x v="2"/>
    <x v="12889"/>
    <x v="54"/>
    <s v="Robert Half"/>
    <s v="['sql', 'python', 'java', 'azure', 'aws', 'snowflake']"/>
  </r>
  <r>
    <x v="8"/>
    <s v="Senior Data Scientist"/>
    <s v="Tel Aviv-Yafo, Israel"/>
    <x v="0"/>
    <x v="0"/>
    <x v="8"/>
    <x v="12890"/>
    <x v="8"/>
    <s v="HoneyBook"/>
    <s v="['python', 'c', 'flow']"/>
  </r>
  <r>
    <x v="2"/>
    <s v="Staff Data Analyst - Content Analysis [Coupang Play] [L6-1]"/>
    <m/>
    <x v="0"/>
    <x v="0"/>
    <x v="21"/>
    <x v="12891"/>
    <x v="688"/>
    <s v="Coupang"/>
    <s v="['sql', 'python', 'r', 'sas', 'sas', 'matlab', 'airflow', 'tableau', 'cognos']"/>
  </r>
  <r>
    <x v="8"/>
    <s v="Senior Data Scientist, Federal  Marketing"/>
    <s v="Hopkinton, MA"/>
    <x v="0"/>
    <x v="0"/>
    <x v="2"/>
    <x v="12892"/>
    <x v="19"/>
    <s v="Dell"/>
    <s v="['python', 'pandas', 'scikit-learn', 'tensorflow', 'pytorch', 'jupyter']"/>
  </r>
  <r>
    <x v="0"/>
    <s v="Data Scientist II - Data Scientist - Analytics"/>
    <s v="Anywhere"/>
    <x v="0"/>
    <x v="1"/>
    <x v="2"/>
    <x v="12893"/>
    <x v="1997"/>
    <s v="Lakeland Regional Health"/>
    <s v="['sql', 'r', 'python', 'spark', 'flow']"/>
  </r>
  <r>
    <x v="1"/>
    <s v="Big Data Developer/Engineer - Hybrid"/>
    <s v="Mississauga, ON, Canada"/>
    <x v="0"/>
    <x v="0"/>
    <x v="23"/>
    <x v="12894"/>
    <x v="23"/>
    <s v="Citigroup, Inc"/>
    <s v="['sql', 'scala', 'java', 'nosql', 'couchbase', 'snowflake', 'aws', 'gcp', 'hadoop', 'spark']"/>
  </r>
  <r>
    <x v="0"/>
    <s v="IT Data Specialist (Azure)"/>
    <s v="Toronto, ON, Canada"/>
    <x v="0"/>
    <x v="0"/>
    <x v="23"/>
    <x v="12895"/>
    <x v="19"/>
    <s v="TD Bank"/>
    <s v="['go', 'sql', 'python', 'azure', 'oracle', 'hadoop', 'pyspark']"/>
  </r>
  <r>
    <x v="1"/>
    <s v="Data Engineer"/>
    <s v="Anywhere"/>
    <x v="0"/>
    <x v="1"/>
    <x v="2"/>
    <x v="12896"/>
    <x v="62"/>
    <s v="Jobot"/>
    <s v="['python', 'javascript', 'sql', 'postgresql', 'aws', 'redshift', 'spark', 'kafka', 'django']"/>
  </r>
  <r>
    <x v="2"/>
    <s v="Data Analyst"/>
    <s v="Clearwater, FL"/>
    <x v="0"/>
    <x v="0"/>
    <x v="2"/>
    <x v="12897"/>
    <x v="80"/>
    <s v="Jobot"/>
    <s v="['crystal', 'sql', 'power bi', 'tableau']"/>
  </r>
  <r>
    <x v="0"/>
    <s v="Data Science Manager"/>
    <s v="Solon, OH"/>
    <x v="0"/>
    <x v="0"/>
    <x v="2"/>
    <x v="12898"/>
    <x v="51"/>
    <s v="Nestle"/>
    <s v="['r', 'python', 'sas', 'sas', 'tableau']"/>
  </r>
  <r>
    <x v="2"/>
    <s v="Data Analyst - Work From Home Remotely in New York."/>
    <s v="East Northport, NY"/>
    <x v="0"/>
    <x v="0"/>
    <x v="2"/>
    <x v="12899"/>
    <x v="280"/>
    <s v="Barrington Advisory Group, LLC"/>
    <m/>
  </r>
  <r>
    <x v="1"/>
    <s v="Data Engineer"/>
    <s v="Wilmington, DE"/>
    <x v="0"/>
    <x v="0"/>
    <x v="1"/>
    <x v="12900"/>
    <x v="28"/>
    <s v="The Judge Group"/>
    <s v="['python', 'aws', 'redshift', 'pyspark', 'spark', 'git']"/>
  </r>
  <r>
    <x v="3"/>
    <s v="Senior Data Engineer (IIS - DataStage)"/>
    <s v="Urbandale, IA"/>
    <x v="0"/>
    <x v="0"/>
    <x v="2"/>
    <x v="12901"/>
    <x v="57"/>
    <s v="LTIMindtree"/>
    <s v="['shell', 'bash', 'db2', 'oracle', 'unix']"/>
  </r>
  <r>
    <x v="0"/>
    <s v="Data Scientist II, TS/SCI clearance"/>
    <s v="Pasadena, CA"/>
    <x v="0"/>
    <x v="0"/>
    <x v="2"/>
    <x v="12902"/>
    <x v="1998"/>
    <s v="Jet Propulsion Laboratory"/>
    <s v="['matlab', 'python']"/>
  </r>
  <r>
    <x v="1"/>
    <s v="US-E-Consulting-Data Engineer- S&amp;A-AI &amp; Data Engineering-TPP"/>
    <s v="San Jose, CA"/>
    <x v="0"/>
    <x v="0"/>
    <x v="2"/>
    <x v="12903"/>
    <x v="1999"/>
    <s v="Deloitte"/>
    <s v="['java', 'scala', 'shell', 'hadoop', 'airflow']"/>
  </r>
  <r>
    <x v="0"/>
    <s v="Data Scientist, Ecommerce Risk Control"/>
    <s v="San Jose, CA"/>
    <x v="0"/>
    <x v="0"/>
    <x v="2"/>
    <x v="12904"/>
    <x v="145"/>
    <s v="TikTok"/>
    <s v="['sql', 'r', 'python']"/>
  </r>
  <r>
    <x v="2"/>
    <s v="IT Data Analyst- OSIsoft PI"/>
    <s v="Amarillo, TX"/>
    <x v="0"/>
    <x v="0"/>
    <x v="1"/>
    <x v="12905"/>
    <x v="122"/>
    <s v="Xcel Energy"/>
    <m/>
  </r>
  <r>
    <x v="0"/>
    <s v="Data Science Expert"/>
    <s v="Columbus, OH"/>
    <x v="0"/>
    <x v="0"/>
    <x v="2"/>
    <x v="12906"/>
    <x v="23"/>
    <s v="Princeton IT Services, Inc"/>
    <s v="['scala', 'python', 'sql', 'cassandra', 'aws', 'redshift', 'snowflake', 'azure', 'gcp', 'spark', 'hadoop', 'spring', 'kafka', 'docker', 'kubernetes', 'git']"/>
  </r>
  <r>
    <x v="1"/>
    <s v="Lead Data Engineer"/>
    <s v="San Francisco, CA"/>
    <x v="0"/>
    <x v="0"/>
    <x v="2"/>
    <x v="12907"/>
    <x v="290"/>
    <s v="Disney Media &amp; Entertainment Distribution"/>
    <s v="['python', 'scala', 'sql', 'aws', 'snowflake', 'redshift', 'hadoop', 'spark', 'airflow', 'pyspark']"/>
  </r>
  <r>
    <x v="1"/>
    <s v="Data Engineer - Remote"/>
    <s v="Keller, TX"/>
    <x v="0"/>
    <x v="0"/>
    <x v="2"/>
    <x v="12908"/>
    <x v="71"/>
    <s v="Corning Incorporated"/>
    <s v="['sql', 'python', 'scala', 'nosql', 'sas', 'sas', 'mysql', 'postgresql', 'redis', 'dynamodb', 'sql server', 'databricks', 'aws', 'redshift', 'oracle', 'spark', 'airflow', 'pyspark', 'tableau', 'git', 'gitlab', 'terraform', 'jira']"/>
  </r>
  <r>
    <x v="8"/>
    <s v="Sr. Manager, Data Science (Richmond, VA)"/>
    <s v="Richmond, VA"/>
    <x v="0"/>
    <x v="0"/>
    <x v="2"/>
    <x v="12909"/>
    <x v="1624"/>
    <s v="Capital One"/>
    <s v="['python', 'r', 'scala', 'aws', 'spark', 'flask']"/>
  </r>
  <r>
    <x v="2"/>
    <s v="Data Analyst"/>
    <s v="Des Moines, IA"/>
    <x v="0"/>
    <x v="0"/>
    <x v="2"/>
    <x v="12910"/>
    <x v="172"/>
    <s v="Signature Consultants"/>
    <s v="['sql', 'sql server', 'ssrs']"/>
  </r>
  <r>
    <x v="2"/>
    <s v="Big Data Analyst - AVP - Tampa, FL"/>
    <s v="Tampa, FL"/>
    <x v="0"/>
    <x v="0"/>
    <x v="2"/>
    <x v="12911"/>
    <x v="493"/>
    <s v="Citi"/>
    <s v="['nosql', 'oracle', 'hadoop', 'spark', 'kafka']"/>
  </r>
  <r>
    <x v="0"/>
    <s v="Cleared Data Scientist"/>
    <s v="Virginia"/>
    <x v="0"/>
    <x v="0"/>
    <x v="2"/>
    <x v="12912"/>
    <x v="198"/>
    <s v="Jobot"/>
    <s v="['python', 'scala', 'java', 'aws', 'azure']"/>
  </r>
  <r>
    <x v="0"/>
    <s v="Data Science Vice President"/>
    <s v="Anywhere"/>
    <x v="0"/>
    <x v="1"/>
    <x v="2"/>
    <x v="12913"/>
    <x v="276"/>
    <s v="Storm6"/>
    <s v="['python', 'opencv']"/>
  </r>
  <r>
    <x v="0"/>
    <s v="Data Scientist- NLP"/>
    <s v="New York, NY"/>
    <x v="0"/>
    <x v="0"/>
    <x v="2"/>
    <x v="12914"/>
    <x v="94"/>
    <s v="Solytics Partners"/>
    <s v="['r', 'matlab', 'sql', 'nosql', 'mongodb', 'mongodb', 'python', 'bash', 'cassandra', 'numpy', 'nltk', 'pandas', 'matplotlib', 'keras']"/>
  </r>
  <r>
    <x v="8"/>
    <s v="Data Scientist, Senior"/>
    <s v="Huntsville, AL"/>
    <x v="0"/>
    <x v="0"/>
    <x v="2"/>
    <x v="12915"/>
    <x v="698"/>
    <s v="Booz Allen Hamilton"/>
    <s v="['python', 'java', 'nosql', 'aws', 'hadoop']"/>
  </r>
  <r>
    <x v="1"/>
    <s v="Data Engineer"/>
    <s v="Chicago, IL"/>
    <x v="0"/>
    <x v="0"/>
    <x v="2"/>
    <x v="12916"/>
    <x v="51"/>
    <s v="CliftonLarsonAllen"/>
    <s v="['azure', 'databricks']"/>
  </r>
  <r>
    <x v="1"/>
    <s v="AWS Data Engineer"/>
    <s v="Belfast, UK"/>
    <x v="0"/>
    <x v="0"/>
    <x v="6"/>
    <x v="12917"/>
    <x v="137"/>
    <s v="Version 1"/>
    <s v="['sql', 'nosql', 'python', 'java', 'oracle', 'aws', 'redshift', 'power bi']"/>
  </r>
  <r>
    <x v="8"/>
    <s v="100% REMOTE Senior Data Scientist - AI/ML"/>
    <s v="Anywhere"/>
    <x v="0"/>
    <x v="1"/>
    <x v="2"/>
    <x v="12918"/>
    <x v="62"/>
    <s v="CyberCoders"/>
    <s v="['python', 'azure', 'pytorch', 'tensorflow', 'opencv', 'datarobot', 'word']"/>
  </r>
  <r>
    <x v="2"/>
    <s v="Data Analyst - Administration &amp; Finance"/>
    <s v="San Luis Obispo, CA"/>
    <x v="0"/>
    <x v="0"/>
    <x v="2"/>
    <x v="12919"/>
    <x v="99"/>
    <s v="California State University"/>
    <m/>
  </r>
  <r>
    <x v="6"/>
    <s v="Senior Data Analyst, DIG"/>
    <s v="Miami, FL"/>
    <x v="0"/>
    <x v="0"/>
    <x v="2"/>
    <x v="12920"/>
    <x v="46"/>
    <s v="Schonfeld"/>
    <m/>
  </r>
  <r>
    <x v="2"/>
    <s v="Warehouse Data Analyst"/>
    <s v="McLean, VA"/>
    <x v="0"/>
    <x v="0"/>
    <x v="2"/>
    <x v="12921"/>
    <x v="2000"/>
    <s v="LEIDOS"/>
    <s v="['excel', 'word']"/>
  </r>
  <r>
    <x v="0"/>
    <s v="Lead Data Scientist"/>
    <s v="Pleasanton, CA"/>
    <x v="0"/>
    <x v="0"/>
    <x v="2"/>
    <x v="12922"/>
    <x v="691"/>
    <s v="The Clorox Company"/>
    <s v="['sql', 'python', 'c', 'databricks', 'tensorflow', 'pytorch', 'scikit-learn', 'pandas', 'spark', 'power bi', 'tableau']"/>
  </r>
  <r>
    <x v="1"/>
    <s v="Data Engineer"/>
    <s v="Palo Alto, CA"/>
    <x v="0"/>
    <x v="0"/>
    <x v="2"/>
    <x v="12923"/>
    <x v="71"/>
    <s v="Luminar Technologies"/>
    <s v="['nosql', 'python', 'mongodb', 'mongodb', 'aws', 'gcp', 'azure', 'redshift', 'bigquery', 'snowflake', 'airflow', 'react', 'spark', 'hadoop', 'kafka', 'linux', 'docker', 'kubernetes', 'terraform']"/>
  </r>
  <r>
    <x v="0"/>
    <s v="Data Science Intern, Analytics"/>
    <s v="San Diego, CA"/>
    <x v="3"/>
    <x v="0"/>
    <x v="2"/>
    <x v="12924"/>
    <x v="243"/>
    <s v="Amazon, Inc."/>
    <s v="['sql', 'excel']"/>
  </r>
  <r>
    <x v="1"/>
    <s v="Data Engineer 3"/>
    <s v="San Jose, CA"/>
    <x v="0"/>
    <x v="0"/>
    <x v="2"/>
    <x v="12925"/>
    <x v="71"/>
    <s v="PayPal"/>
    <s v="['python', 'sql', 'r', 'tableau', 'power bi']"/>
  </r>
  <r>
    <x v="3"/>
    <s v="Senior Data Engineer"/>
    <s v="Serbia"/>
    <x v="0"/>
    <x v="0"/>
    <x v="66"/>
    <x v="12926"/>
    <x v="56"/>
    <s v="Foursquare"/>
    <s v="['python', 'java', 'scala', 'sql', 'nosql', 'aws', 'pyspark', 'airflow', 'kubernetes', 'docker']"/>
  </r>
  <r>
    <x v="0"/>
    <s v="Forward Deployed Data Scientist"/>
    <s v="Washington, DC"/>
    <x v="0"/>
    <x v="0"/>
    <x v="2"/>
    <x v="12927"/>
    <x v="31"/>
    <s v="Calypso AI"/>
    <s v="['python', 'c++', 'tensorflow', 'pytorch', 'scikit-learn']"/>
  </r>
  <r>
    <x v="0"/>
    <s v="Manager, Data Scientists"/>
    <s v="Alpharetta, GA"/>
    <x v="0"/>
    <x v="0"/>
    <x v="2"/>
    <x v="12928"/>
    <x v="1988"/>
    <s v="ADP"/>
    <s v="['python', 'pytorch']"/>
  </r>
  <r>
    <x v="2"/>
    <s v="Data Analyst"/>
    <s v="Tel Aviv-Yafo, Israel"/>
    <x v="0"/>
    <x v="0"/>
    <x v="8"/>
    <x v="12929"/>
    <x v="83"/>
    <s v="Nuvei"/>
    <s v="['python', 'sql', 'jupyter']"/>
  </r>
  <r>
    <x v="1"/>
    <s v="Data Engineer"/>
    <s v="Anywhere"/>
    <x v="0"/>
    <x v="1"/>
    <x v="2"/>
    <x v="12930"/>
    <x v="572"/>
    <s v="Edward Jones"/>
    <s v="['sql', 'mongodb', 'mongodb', 'python', 'java', 'sql server', 'postgresql', 'db2', 'snowflake', 'oracle', 'linux', 'qlik']"/>
  </r>
  <r>
    <x v="8"/>
    <s v="Data Scientist - Sr. Data Scientist"/>
    <s v="Pittsburgh, PA"/>
    <x v="0"/>
    <x v="0"/>
    <x v="2"/>
    <x v="12931"/>
    <x v="31"/>
    <s v="FedEx"/>
    <s v="['sql', 'r', 'python', 'ruby', 'ruby', 'oracle', 'tableau']"/>
  </r>
  <r>
    <x v="0"/>
    <s v="Data Scientist with Cyber Security experience"/>
    <s v="New York, NY"/>
    <x v="0"/>
    <x v="0"/>
    <x v="2"/>
    <x v="12932"/>
    <x v="142"/>
    <s v="Jobot"/>
    <s v="['python', 'databricks', 'aws', 'azure', 'keras', 'pandas', 'tensorflow', 'pytorch', 'spark', 'git', 'jenkins', 'bitbucket', 'jira', 'confluence']"/>
  </r>
  <r>
    <x v="1"/>
    <s v="Lead Data Engineer"/>
    <s v="Atlanta, GA"/>
    <x v="0"/>
    <x v="0"/>
    <x v="1"/>
    <x v="12933"/>
    <x v="290"/>
    <s v="Disney Media &amp; Entertainment Distribution"/>
    <s v="['python', 'scala', 'sql', 'aws', 'snowflake', 'redshift', 'hadoop', 'spark', 'airflow', 'pyspark']"/>
  </r>
  <r>
    <x v="1"/>
    <s v="Data Engineer"/>
    <s v="Anywhere"/>
    <x v="0"/>
    <x v="1"/>
    <x v="1"/>
    <x v="12934"/>
    <x v="94"/>
    <s v="CyberCoders"/>
    <s v="['sql', 'python', 'java', 'nosql', 'hadoop', 'tableau', 'power bi']"/>
  </r>
  <r>
    <x v="1"/>
    <s v="Data Engineer - Full Time/Perm Position - Rapidly Growing Publicly..."/>
    <s v="Charlotte, NC"/>
    <x v="0"/>
    <x v="0"/>
    <x v="2"/>
    <x v="12935"/>
    <x v="122"/>
    <s v="Integris Group"/>
    <s v="['sql', 't-sql', 'aws', 'snowflake', 'qlik']"/>
  </r>
  <r>
    <x v="1"/>
    <s v="AWS Data Engineer"/>
    <s v="Anywhere"/>
    <x v="0"/>
    <x v="1"/>
    <x v="2"/>
    <x v="12936"/>
    <x v="231"/>
    <s v="Stelvio Group"/>
    <s v="['sql', 'aws', 'redshift', 'spark', 'linux']"/>
  </r>
  <r>
    <x v="8"/>
    <s v="Senior Data Scientist, Pricing and Product Strategy"/>
    <s v="Anywhere"/>
    <x v="0"/>
    <x v="1"/>
    <x v="1"/>
    <x v="12937"/>
    <x v="1"/>
    <s v="Dealer Tire"/>
    <s v="['sql', 'python', 'go', 'r', 'vba', 't-sql', 'postgresql', 'aws', 'excel', 'word', 'alteryx', 'git', 'codecommit']"/>
  </r>
  <r>
    <x v="0"/>
    <s v="Sr. Data Scientist"/>
    <s v="Bengaluru, Karnataka, India"/>
    <x v="0"/>
    <x v="0"/>
    <x v="7"/>
    <x v="12938"/>
    <x v="8"/>
    <s v="Zeta"/>
    <s v="['python', 'sql', 'nosql', 'pandas', 'numpy', 'hadoop', 'spark']"/>
  </r>
  <r>
    <x v="0"/>
    <s v="Data Scientist - Payments"/>
    <s v="Singapore"/>
    <x v="0"/>
    <x v="0"/>
    <x v="18"/>
    <x v="12939"/>
    <x v="8"/>
    <s v="Gojek"/>
    <s v="['go', 'pytorch']"/>
  </r>
  <r>
    <x v="1"/>
    <s v="Data Pipeline Engineer"/>
    <s v="Bengaluru, Karnataka, India"/>
    <x v="0"/>
    <x v="0"/>
    <x v="7"/>
    <x v="12940"/>
    <x v="36"/>
    <s v="Palo Alto Networks"/>
    <s v="['sql', 'bigquery', 'aws', 'kafka']"/>
  </r>
  <r>
    <x v="0"/>
    <s v="Data Scientist"/>
    <s v="South San Francisco, CA"/>
    <x v="0"/>
    <x v="0"/>
    <x v="2"/>
    <x v="12941"/>
    <x v="80"/>
    <s v="Claritas Rx Inc."/>
    <s v="['python', 'sql']"/>
  </r>
  <r>
    <x v="2"/>
    <s v="Data Analyst I"/>
    <s v="Boston, MA"/>
    <x v="0"/>
    <x v="0"/>
    <x v="2"/>
    <x v="12942"/>
    <x v="1629"/>
    <s v="General Court of the Commonwealth of Massachusetts"/>
    <s v="['t-sql', 'r', 'python', 'qlik', 'cognos', 'tableau', 'excel']"/>
  </r>
  <r>
    <x v="3"/>
    <s v="Senior Data Engineer"/>
    <s v="Lehi, UT"/>
    <x v="0"/>
    <x v="0"/>
    <x v="2"/>
    <x v="12943"/>
    <x v="12"/>
    <s v="Jobot"/>
    <s v="['typescript', 'sql', 'postgresql', 'aws', 'aurora', 'react', 'graphql', 'node.js']"/>
  </r>
  <r>
    <x v="8"/>
    <s v="(Senior) Data Scientist (m/f/d)"/>
    <s v="Lisbon, Portugal"/>
    <x v="0"/>
    <x v="0"/>
    <x v="12"/>
    <x v="12944"/>
    <x v="8"/>
    <s v="SIXT"/>
    <s v="['python', 'r', 'sql', 'flow']"/>
  </r>
  <r>
    <x v="8"/>
    <s v="Senior Director, Data Science, Applied Research"/>
    <s v="San Francisco, CA"/>
    <x v="0"/>
    <x v="0"/>
    <x v="2"/>
    <x v="12945"/>
    <x v="2001"/>
    <s v="Capital One"/>
    <s v="['python', 'c#', 'aws', 'pytorch']"/>
  </r>
  <r>
    <x v="0"/>
    <s v="Data Scientist"/>
    <s v="Fremont, CA"/>
    <x v="0"/>
    <x v="0"/>
    <x v="2"/>
    <x v="12946"/>
    <x v="71"/>
    <s v="Wells Fargo"/>
    <s v="['splunk', 'confluence', 'jira']"/>
  </r>
  <r>
    <x v="3"/>
    <s v="Senior Data Engineer"/>
    <s v="Herndon, VA"/>
    <x v="5"/>
    <x v="0"/>
    <x v="2"/>
    <x v="12947"/>
    <x v="227"/>
    <s v="IBM"/>
    <s v="['python', 'sql', 'azure', 'oracle', 'ibm cloud', 'jupyter', 'tableau', 'confluence']"/>
  </r>
  <r>
    <x v="0"/>
    <s v="Data Scientist I/II - Lab Analytics Discovery"/>
    <s v="Emeryville, CA"/>
    <x v="0"/>
    <x v="0"/>
    <x v="2"/>
    <x v="12948"/>
    <x v="120"/>
    <s v="Metagenomi"/>
    <s v="['python', 'sql', 'nosql', 'aws', 'plotly', 'seaborn', 'matplotlib', 'docker']"/>
  </r>
  <r>
    <x v="2"/>
    <s v="Senior / Executive Business Analyst (Data Analyst)"/>
    <s v="Bayan Lepas, Penang, Malaysia"/>
    <x v="0"/>
    <x v="0"/>
    <x v="31"/>
    <x v="12949"/>
    <x v="46"/>
    <s v="Bosch Group"/>
    <s v="['spark', 'excel']"/>
  </r>
  <r>
    <x v="1"/>
    <s v="ETL Data Engineer"/>
    <s v="Bethesda, MD"/>
    <x v="0"/>
    <x v="0"/>
    <x v="1"/>
    <x v="12950"/>
    <x v="18"/>
    <s v="Infinity Consulting Solutions, Inc."/>
    <s v="['java', 'aws', 'flow']"/>
  </r>
  <r>
    <x v="6"/>
    <s v="Sr Industrial Data Analyst"/>
    <s v="Morristown, IN"/>
    <x v="0"/>
    <x v="0"/>
    <x v="2"/>
    <x v="12951"/>
    <x v="31"/>
    <s v="Bunge"/>
    <s v="['sql', 'bigquery', 'gcp', 'jupyter', 'excel', 'looker']"/>
  </r>
  <r>
    <x v="1"/>
    <s v="Data Engineer II"/>
    <s v="Salt Lake City, UT"/>
    <x v="0"/>
    <x v="0"/>
    <x v="2"/>
    <x v="12952"/>
    <x v="122"/>
    <s v="Western Governors University"/>
    <s v="['nosql', 'sql', 'python', 'java', 'scala', 'hadoop', 'spark', 'kafka', 'cognos', 'tableau', 'word', 'github', 'jira', 'confluence']"/>
  </r>
  <r>
    <x v="0"/>
    <s v="Data Scientist"/>
    <s v="Pensacola, FL"/>
    <x v="0"/>
    <x v="0"/>
    <x v="2"/>
    <x v="12953"/>
    <x v="122"/>
    <s v="Booz Allen Hamilton"/>
    <s v="['r', 'python', 'sql', 'nosql', 'mysql', 'hadoop', 'kafka', 'spark', 'plotly', 'seaborn']"/>
  </r>
  <r>
    <x v="1"/>
    <s v="Data Engineer - Confirmé"/>
    <s v="Paris, France"/>
    <x v="0"/>
    <x v="0"/>
    <x v="27"/>
    <x v="12954"/>
    <x v="56"/>
    <s v="Alter Solutions"/>
    <s v="['power bi', 'dax']"/>
  </r>
  <r>
    <x v="2"/>
    <s v="Data Analyst"/>
    <s v="Cedar Rapids, IA"/>
    <x v="0"/>
    <x v="0"/>
    <x v="2"/>
    <x v="12955"/>
    <x v="243"/>
    <s v="Jobot"/>
    <s v="['sql', 'python', 'crystal', 'javascript', 'vb.net', 'pandas', 'flask', 'tableau', 'ssrs', 'excel']"/>
  </r>
  <r>
    <x v="2"/>
    <s v="Data Analyst III (REMOTE)"/>
    <s v="Anywhere"/>
    <x v="0"/>
    <x v="1"/>
    <x v="69"/>
    <x v="12956"/>
    <x v="57"/>
    <s v="Ryder System"/>
    <s v="['python', 'azure', 'express', 'power bi', 'tableau', 'alteryx']"/>
  </r>
  <r>
    <x v="2"/>
    <s v="Data Analyst / Data Scientist / Data Engineer"/>
    <s v="Arlington, VA"/>
    <x v="0"/>
    <x v="0"/>
    <x v="1"/>
    <x v="12957"/>
    <x v="172"/>
    <s v="General Dynamics"/>
    <s v="['sql', 'python', 'javascript', 'tableau', 'power bi']"/>
  </r>
  <r>
    <x v="1"/>
    <s v="Lead Data Engineer (Remote)"/>
    <s v="Beaverton, OR"/>
    <x v="0"/>
    <x v="0"/>
    <x v="2"/>
    <x v="12958"/>
    <x v="71"/>
    <s v="NIKE, Inc"/>
    <s v="['nosql', 'sql', 'python', 'scala', 'java', 'aws', 'hadoop', 'spark', 'kafka', 'github', 'confluence']"/>
  </r>
  <r>
    <x v="0"/>
    <s v="Data Scientist"/>
    <s v="Boston, MA"/>
    <x v="0"/>
    <x v="0"/>
    <x v="2"/>
    <x v="12959"/>
    <x v="188"/>
    <s v="Vectra AI"/>
    <s v="['python', 'sql', 'nosql', 'c++', 'go', 'aws', 'azure', 'gcp', 'pandas', 'numpy', 'spark', 'linux', 'git']"/>
  </r>
  <r>
    <x v="8"/>
    <s v="Sr Data Scientist - Demand Forecasting (Time series forecasting..."/>
    <s v="Minneapolis, MN"/>
    <x v="0"/>
    <x v="0"/>
    <x v="2"/>
    <x v="12960"/>
    <x v="122"/>
    <s v="Target"/>
    <s v="['python', 'java', 'scala']"/>
  </r>
  <r>
    <x v="0"/>
    <s v="Data Scientist, GBG"/>
    <s v="New York, NY"/>
    <x v="0"/>
    <x v="0"/>
    <x v="2"/>
    <x v="12961"/>
    <x v="490"/>
    <s v="Meta"/>
    <s v="['sql', 'python', 'r']"/>
  </r>
  <r>
    <x v="1"/>
    <s v="Data Engineer II, Spectrum Enterprise"/>
    <s v="Englewood, CO"/>
    <x v="0"/>
    <x v="0"/>
    <x v="2"/>
    <x v="12962"/>
    <x v="2002"/>
    <s v="Spectrum"/>
    <s v="['sql', 'python', 'r', 'shell', 'nosql', 'javascript', 'spark', 'hadoop', 'linux', 'unix', 'centos', 'excel', 'tableau']"/>
  </r>
  <r>
    <x v="0"/>
    <s v="Data Scientist"/>
    <s v="Tysons, VA"/>
    <x v="0"/>
    <x v="0"/>
    <x v="2"/>
    <x v="12963"/>
    <x v="651"/>
    <s v="Wyetech"/>
    <s v="['r', 'sql', 'jira', 'confluence']"/>
  </r>
  <r>
    <x v="1"/>
    <s v="80405862 - Data Engineer"/>
    <s v="Johannesburg, South Africa"/>
    <x v="0"/>
    <x v="0"/>
    <x v="14"/>
    <x v="12964"/>
    <x v="397"/>
    <s v="Standard Bank Group"/>
    <s v="['sql', 'oracle', 'azure', 'hadoop']"/>
  </r>
  <r>
    <x v="2"/>
    <s v="Data Analyst"/>
    <s v="Reston, VA"/>
    <x v="0"/>
    <x v="0"/>
    <x v="2"/>
    <x v="12965"/>
    <x v="46"/>
    <s v="Pure Integration"/>
    <s v="['sql', 'snowflake', 'tableau', 'sap']"/>
  </r>
  <r>
    <x v="1"/>
    <s v="Sr. Data Engineer"/>
    <s v="Fort Collins, CO"/>
    <x v="0"/>
    <x v="0"/>
    <x v="2"/>
    <x v="12966"/>
    <x v="19"/>
    <s v="OtterBox"/>
    <s v="['azure', 'power bi']"/>
  </r>
  <r>
    <x v="1"/>
    <s v="Data Engineer"/>
    <s v="Vilnius, Vilnius City Municipality, Lithuania"/>
    <x v="0"/>
    <x v="0"/>
    <x v="34"/>
    <x v="12967"/>
    <x v="187"/>
    <s v="Devbridge"/>
    <s v="['python', 'sql', 'redis', 'snowflake', 'aws', 'azure', 'redshift', 'airflow', 'kafka', 'spark']"/>
  </r>
  <r>
    <x v="0"/>
    <s v="Data Scientist"/>
    <s v="Scottsdale, AZ"/>
    <x v="0"/>
    <x v="0"/>
    <x v="1"/>
    <x v="12968"/>
    <x v="31"/>
    <s v="PayPal"/>
    <s v="['sql', 'python', 'javascript', 'hadoop', 'splunk']"/>
  </r>
  <r>
    <x v="8"/>
    <s v="Senior Lead Data Science Consultant"/>
    <s v="Chandler, AZ"/>
    <x v="0"/>
    <x v="0"/>
    <x v="2"/>
    <x v="12969"/>
    <x v="19"/>
    <s v="Wells Fargo"/>
    <s v="['python', 'sql', 'pyspark']"/>
  </r>
  <r>
    <x v="0"/>
    <s v="Senior Data Scientist, Autonomy Software, and Operations"/>
    <s v="Mountain View, CA"/>
    <x v="0"/>
    <x v="0"/>
    <x v="2"/>
    <x v="12970"/>
    <x v="49"/>
    <s v="Nuro"/>
    <s v="['sql', 'python', 'r']"/>
  </r>
  <r>
    <x v="1"/>
    <s v="Big Data Engineer"/>
    <s v="Chicago, IL"/>
    <x v="0"/>
    <x v="0"/>
    <x v="2"/>
    <x v="12971"/>
    <x v="88"/>
    <s v="Publicis Groupe"/>
    <s v="['scala', 'java', 'python', 'nosql', 'sql', 'cassandra', 'aws', 'kafka', 'spark', 'hadoop', 'airflow', 'docker']"/>
  </r>
  <r>
    <x v="6"/>
    <s v="Senior Data Analyst"/>
    <s v="Hagåtña, Guam"/>
    <x v="0"/>
    <x v="0"/>
    <x v="69"/>
    <x v="12811"/>
    <x v="53"/>
    <s v="Ryder System"/>
    <s v="['sql', 'r', 'python', 'power bi', 'excel']"/>
  </r>
  <r>
    <x v="2"/>
    <s v="Data Analyst Coder"/>
    <s v="Melbourne, FL"/>
    <x v="0"/>
    <x v="0"/>
    <x v="2"/>
    <x v="12972"/>
    <x v="286"/>
    <s v="Blue Siren Inc"/>
    <s v="['html', 'css', 'javascript']"/>
  </r>
  <r>
    <x v="0"/>
    <s v="Lead Data Scientist, Marketing &amp; Online (Remote)"/>
    <s v="Atlanta, GA"/>
    <x v="0"/>
    <x v="0"/>
    <x v="2"/>
    <x v="12973"/>
    <x v="27"/>
    <s v="The Home Depot"/>
    <s v="['python', 'sql', 'bigquery', 'tableau']"/>
  </r>
  <r>
    <x v="8"/>
    <s v="Senior Data Developer"/>
    <s v="Toronto, ON, Canada"/>
    <x v="0"/>
    <x v="0"/>
    <x v="23"/>
    <x v="12974"/>
    <x v="31"/>
    <s v="Priceline"/>
    <s v="['sql', 'nosql', 'python', 'java', 'scala', 'bigquery', 'kafka', 'hadoop', 'spark', 'kubernetes', 'terraform', 'docker', 'git', 'jenkins']"/>
  </r>
  <r>
    <x v="8"/>
    <s v="Senior Data Scientist (hybrid on-site)"/>
    <s v="Sunnyvale, CA"/>
    <x v="0"/>
    <x v="0"/>
    <x v="2"/>
    <x v="12975"/>
    <x v="140"/>
    <s v="Jobot"/>
    <s v="['python', 'sql', 'spark']"/>
  </r>
  <r>
    <x v="6"/>
    <s v="Data Services Senior Analyst - C12"/>
    <s v="Tampa, FL"/>
    <x v="0"/>
    <x v="0"/>
    <x v="2"/>
    <x v="12976"/>
    <x v="122"/>
    <s v="Citigroup, Inc"/>
    <m/>
  </r>
  <r>
    <x v="2"/>
    <s v="Director, Internal Audit, Data Analytics"/>
    <s v="Chicago, IL"/>
    <x v="0"/>
    <x v="0"/>
    <x v="2"/>
    <x v="12977"/>
    <x v="155"/>
    <s v="Options Clearing Corporation"/>
    <s v="['sql', 'db2', 'oracle', 'aws', 'azure', 'tableau', 'alteryx']"/>
  </r>
  <r>
    <x v="0"/>
    <s v="Data Scientist - Systematic Data Platform (Greater NYC Area, NY)"/>
    <s v="New York, NY"/>
    <x v="0"/>
    <x v="0"/>
    <x v="2"/>
    <x v="12978"/>
    <x v="49"/>
    <s v="Schonfeld"/>
    <s v="['python', 'sql', 'redis', 'aws', 'spark', 'kafka', 'airflow', 'docker']"/>
  </r>
  <r>
    <x v="0"/>
    <s v="Professional-Data Scientist"/>
    <s v="Anywhere"/>
    <x v="0"/>
    <x v="1"/>
    <x v="2"/>
    <x v="12979"/>
    <x v="412"/>
    <s v="AT&amp;T"/>
    <s v="['python', 'r', 'scala', 'sql', 'mongodb', 'mongodb', 'pandas', 'pytorch', 'tidyverse', 'tensorflow', 'keras', 'spark', 'pyspark', 'jenkins']"/>
  </r>
  <r>
    <x v="1"/>
    <s v="Data Engineer"/>
    <s v="Toronto, ON, Canada"/>
    <x v="0"/>
    <x v="0"/>
    <x v="23"/>
    <x v="12980"/>
    <x v="56"/>
    <s v="Klick"/>
    <s v="['sql', 'python', 'sas', 'sas', 'r', 'tableau', 'ssrs', 'excel', 'sap', 'power bi', 'spss']"/>
  </r>
  <r>
    <x v="1"/>
    <s v="Data Engineer - Security Clearance Required"/>
    <s v="South Carolina"/>
    <x v="0"/>
    <x v="0"/>
    <x v="2"/>
    <x v="12981"/>
    <x v="67"/>
    <s v="Roc Search"/>
    <s v="['python', 'sql', 'java', 'aws', 'excel']"/>
  </r>
  <r>
    <x v="3"/>
    <s v="Senior Data Engineer - Principal Associate"/>
    <s v="Salisbury, MD"/>
    <x v="5"/>
    <x v="0"/>
    <x v="2"/>
    <x v="12982"/>
    <x v="25"/>
    <s v="Capital One"/>
    <s v="['java', 'scala', 'python', 'nosql', 'sql', 'shell', 'dynamodb', 'mysql', 'redis', 'snowflake', 'aws', 'azure', 'redshift', 'hadoop', 'kafka', 'spark']"/>
  </r>
  <r>
    <x v="8"/>
    <s v="Master Data Management Lead"/>
    <s v="Elk Grove Village, IL"/>
    <x v="0"/>
    <x v="0"/>
    <x v="2"/>
    <x v="12983"/>
    <x v="80"/>
    <s v="DBSI Services"/>
    <m/>
  </r>
  <r>
    <x v="1"/>
    <s v="GCP Lead Data Engineer"/>
    <s v="San Jose, CA"/>
    <x v="0"/>
    <x v="0"/>
    <x v="2"/>
    <x v="12984"/>
    <x v="31"/>
    <s v="LTI - Larsen &amp; Toubro Infotech"/>
    <s v="['sql', 'python', 'gcp', 'bigquery', 'spark']"/>
  </r>
  <r>
    <x v="0"/>
    <s v="Data Scientist, Auction Expert"/>
    <s v="Austin, TX"/>
    <x v="0"/>
    <x v="0"/>
    <x v="2"/>
    <x v="12985"/>
    <x v="51"/>
    <s v="Meta"/>
    <s v="['sql', 'python', 'r', 'hadoop']"/>
  </r>
  <r>
    <x v="1"/>
    <s v="Sr. Data Engineer"/>
    <s v="Houston, TX"/>
    <x v="0"/>
    <x v="0"/>
    <x v="2"/>
    <x v="12986"/>
    <x v="19"/>
    <s v="EOG Resources"/>
    <s v="['c#', 'python', 'oracle']"/>
  </r>
  <r>
    <x v="8"/>
    <s v="Senior Data Scientist (Machine Learning) (Remote)"/>
    <s v="Anywhere"/>
    <x v="0"/>
    <x v="1"/>
    <x v="2"/>
    <x v="12987"/>
    <x v="2003"/>
    <s v="SoFi"/>
    <s v="['python', 'sql', 'nosql']"/>
  </r>
  <r>
    <x v="5"/>
    <s v="Software Engineer, Data Security"/>
    <s v="Washington, DC"/>
    <x v="0"/>
    <x v="0"/>
    <x v="2"/>
    <x v="12988"/>
    <x v="889"/>
    <s v="Block"/>
    <s v="['c', 'go', 'kubernetes', 'terraform']"/>
  </r>
  <r>
    <x v="2"/>
    <s v="Data Analyst"/>
    <s v="Anywhere"/>
    <x v="0"/>
    <x v="1"/>
    <x v="2"/>
    <x v="12989"/>
    <x v="711"/>
    <s v="Visual Connections, LLC"/>
    <s v="['sas', 'sas', 'sql', 'r', 'python', 'cognos', 'excel', 'word', 'powerpoint', 'webex']"/>
  </r>
  <r>
    <x v="3"/>
    <s v="Senior Data Engineer"/>
    <s v="Charlotte, NC"/>
    <x v="0"/>
    <x v="0"/>
    <x v="2"/>
    <x v="12990"/>
    <x v="923"/>
    <s v="The Hartford Financial Services Group, Inc"/>
    <s v="['sql', 'sql server', 'oracle', 'aws', 'snowflake', 'hadoop']"/>
  </r>
  <r>
    <x v="3"/>
    <s v="Senior Data Engineer"/>
    <s v="Chicago, IL"/>
    <x v="0"/>
    <x v="0"/>
    <x v="2"/>
    <x v="12991"/>
    <x v="71"/>
    <s v="Beyond Finance"/>
    <s v="['sql', 'python', 'java', 'shell', 'mysql', 'aws', 'redshift', 'snowflake', 'heroku', 'airflow', 'kafka', 'spark', 'unix', 'ansible', 'terraform', 'chef', 'git', 'jenkins']"/>
  </r>
  <r>
    <x v="1"/>
    <s v="Data Engineer - Security Clearance Required"/>
    <s v="Herndon, VA"/>
    <x v="0"/>
    <x v="0"/>
    <x v="1"/>
    <x v="12992"/>
    <x v="2004"/>
    <s v="BAE Systems"/>
    <s v="['python', 'nosql', 'postgresql', 'aws', 'oracle', 'azure', 'linux', 'flow', 'docker', 'kubernetes']"/>
  </r>
  <r>
    <x v="2"/>
    <s v="Enterprise Architect Specialist/Data Analyst- EA Tool (Planview)"/>
    <s v="Santa Ana, CA"/>
    <x v="0"/>
    <x v="0"/>
    <x v="2"/>
    <x v="12993"/>
    <x v="996"/>
    <s v="First American Financial Corporation"/>
    <s v="['sql', 'power bi', 'ssrs']"/>
  </r>
  <r>
    <x v="8"/>
    <s v="Sr. Mgr, Data Science"/>
    <s v="Fremont, CA"/>
    <x v="0"/>
    <x v="0"/>
    <x v="2"/>
    <x v="12994"/>
    <x v="228"/>
    <s v="Lam Research"/>
    <m/>
  </r>
  <r>
    <x v="3"/>
    <s v="Senior Data Engineer"/>
    <s v="Atlanta, GA"/>
    <x v="0"/>
    <x v="0"/>
    <x v="2"/>
    <x v="12995"/>
    <x v="1"/>
    <s v="CyberCoders"/>
    <s v="['python', 'sql', 'nosql', 'go', 'postgresql', 'databricks', 'snowflake', 'redshift', 'spark', 'airflow', 'tableau', 'looker', 'word']"/>
  </r>
  <r>
    <x v="0"/>
    <s v="Model Monitoring and Analytics Data Scientist (SAS, R, Python) ..."/>
    <s v="Wilmington, DE"/>
    <x v="0"/>
    <x v="0"/>
    <x v="2"/>
    <x v="12996"/>
    <x v="793"/>
    <s v="Citigroup Inc"/>
    <s v="['sas', 'sas', 'r', 'python', 'matlab', 'c', 'unix', 'tableau']"/>
  </r>
  <r>
    <x v="3"/>
    <s v="Senior Data Engineer"/>
    <s v="United States"/>
    <x v="0"/>
    <x v="0"/>
    <x v="2"/>
    <x v="12997"/>
    <x v="18"/>
    <s v="Harnham"/>
    <s v="['sql', 'python', 'scala', 'java', 'nosql', 'aws', 'pyspark', 'kafka', 'airflow']"/>
  </r>
  <r>
    <x v="2"/>
    <s v="Technical Data Analyst Manager"/>
    <s v="Cheshire, CT"/>
    <x v="0"/>
    <x v="0"/>
    <x v="2"/>
    <x v="12998"/>
    <x v="90"/>
    <s v="Jobot"/>
    <s v="['sql', 'r', 'python', 'tableau', 'power bi']"/>
  </r>
  <r>
    <x v="3"/>
    <s v="Senior Data Engineer"/>
    <s v="Anywhere"/>
    <x v="0"/>
    <x v="1"/>
    <x v="2"/>
    <x v="12999"/>
    <x v="363"/>
    <s v="ARC IT Recruitment"/>
    <s v="['python', 'aws', 'gcp', 'azure', 'airflow', 'hadoop', 'spark']"/>
  </r>
  <r>
    <x v="4"/>
    <s v="Decision Scientist, Risk"/>
    <s v="San Francisco, CA"/>
    <x v="0"/>
    <x v="0"/>
    <x v="2"/>
    <x v="13000"/>
    <x v="8"/>
    <s v="Block"/>
    <s v="['python', 'c', 'go', 'snowflake', 'numpy', 'pandas', 'tableau']"/>
  </r>
  <r>
    <x v="8"/>
    <s v="Senior Data Scientist"/>
    <s v="Medford, MA"/>
    <x v="0"/>
    <x v="0"/>
    <x v="2"/>
    <x v="13001"/>
    <x v="31"/>
    <s v="Agero"/>
    <s v="['go', 'python', 'r', 'sql', 'aws', 'azure', 'hadoop', 'spark', 'tableau', 'power bi']"/>
  </r>
  <r>
    <x v="8"/>
    <s v="Senior Geoscience Data Scientist"/>
    <s v="United Kingdom"/>
    <x v="0"/>
    <x v="0"/>
    <x v="6"/>
    <x v="13002"/>
    <x v="8"/>
    <s v="CGG"/>
    <s v="['python', 'r', 'sql', 'tableau', 'power bi', 'git', 'jira']"/>
  </r>
  <r>
    <x v="8"/>
    <s v="AI/ML Health Data Scientist - Senior Consultant"/>
    <s v="McLean, VA"/>
    <x v="0"/>
    <x v="0"/>
    <x v="2"/>
    <x v="13003"/>
    <x v="122"/>
    <s v="Guidehouse"/>
    <s v="['r', 'python', 'sas', 'sas', 'tableau', 'power bi']"/>
  </r>
  <r>
    <x v="2"/>
    <s v="Vendor Relations Data Analyst"/>
    <s v="Laurel, MD"/>
    <x v="0"/>
    <x v="0"/>
    <x v="2"/>
    <x v="13004"/>
    <x v="20"/>
    <s v="Solar Energy World"/>
    <s v="['python', 'excel', 'power bi']"/>
  </r>
  <r>
    <x v="3"/>
    <s v="Senior Data Engineer"/>
    <s v="Minneapolis, MN"/>
    <x v="0"/>
    <x v="0"/>
    <x v="2"/>
    <x v="13005"/>
    <x v="31"/>
    <s v="General Mills"/>
    <s v="['sql', 'java', 'scala', 'bigquery', 'spark', 'hadoop', 'kafka', 'tableau', 'power bi', 'looker']"/>
  </r>
  <r>
    <x v="6"/>
    <s v="Senior Data Analyst"/>
    <s v="Illinois City, IL"/>
    <x v="0"/>
    <x v="0"/>
    <x v="2"/>
    <x v="13006"/>
    <x v="31"/>
    <s v="Fresenius Kabi USA"/>
    <s v="['sql', 'snowflake', 'qlik', 'sap']"/>
  </r>
  <r>
    <x v="1"/>
    <s v="Data Engineer"/>
    <s v="Chile"/>
    <x v="0"/>
    <x v="0"/>
    <x v="24"/>
    <x v="13007"/>
    <x v="227"/>
    <s v="Nestlé"/>
    <s v="['azure']"/>
  </r>
  <r>
    <x v="1"/>
    <s v="Sr. Data Engineer"/>
    <s v="Washington, DC"/>
    <x v="0"/>
    <x v="0"/>
    <x v="2"/>
    <x v="13008"/>
    <x v="155"/>
    <s v="ANSER Corporation"/>
    <s v="['sql', 'nosql']"/>
  </r>
  <r>
    <x v="2"/>
    <s v="Analytics Engineering Lead"/>
    <s v="Canada"/>
    <x v="0"/>
    <x v="0"/>
    <x v="23"/>
    <x v="13009"/>
    <x v="359"/>
    <s v="Swiss Re"/>
    <s v="['python', 'typescript', 'spark']"/>
  </r>
  <r>
    <x v="0"/>
    <s v="Marketing Data Scientist"/>
    <s v="Chicago, IL"/>
    <x v="0"/>
    <x v="0"/>
    <x v="2"/>
    <x v="13010"/>
    <x v="71"/>
    <s v="DocuSign"/>
    <s v="['python', 'sql', 'mysql', 'sql server', 'snowflake', 'github']"/>
  </r>
  <r>
    <x v="0"/>
    <s v="Staff Data Scientist Performance"/>
    <s v="Anywhere"/>
    <x v="0"/>
    <x v="1"/>
    <x v="2"/>
    <x v="13011"/>
    <x v="29"/>
    <s v="Afresh"/>
    <m/>
  </r>
  <r>
    <x v="2"/>
    <s v="Data Governance Analyst- USDS"/>
    <s v="Mountain View, CA"/>
    <x v="0"/>
    <x v="0"/>
    <x v="2"/>
    <x v="13012"/>
    <x v="328"/>
    <s v="TikTok"/>
    <s v="['go', 'sql', 'gdpr', 'express', 'flow']"/>
  </r>
  <r>
    <x v="6"/>
    <s v="Data Analytics Senior Auditor-Commercial, Corporate and Investment..."/>
    <s v="Charlotte, NC"/>
    <x v="0"/>
    <x v="0"/>
    <x v="2"/>
    <x v="13013"/>
    <x v="122"/>
    <s v="Wells Fargo"/>
    <s v="['sql', 'sas', 'sas']"/>
  </r>
  <r>
    <x v="2"/>
    <s v="Sr. Research Data Analyst"/>
    <s v="Rensselaer, NY"/>
    <x v="0"/>
    <x v="0"/>
    <x v="2"/>
    <x v="13014"/>
    <x v="1351"/>
    <s v="Healthcare Association of New York State"/>
    <s v="['sql']"/>
  </r>
  <r>
    <x v="1"/>
    <s v="Data Engineer"/>
    <s v="Denver, CO"/>
    <x v="0"/>
    <x v="0"/>
    <x v="2"/>
    <x v="13015"/>
    <x v="23"/>
    <s v="CyberCoders"/>
    <s v="['sql', 'word']"/>
  </r>
  <r>
    <x v="2"/>
    <s v="Data Analyst IV (Healthcare Financial Analytics)"/>
    <s v="Atlanta, GA"/>
    <x v="0"/>
    <x v="0"/>
    <x v="2"/>
    <x v="13016"/>
    <x v="448"/>
    <s v="Centene Corporation"/>
    <s v="['sql', 'python', 'r', 'sas', 'sas']"/>
  </r>
  <r>
    <x v="1"/>
    <s v="Lead Big Data Engineer"/>
    <s v="Parsippany-Troy Hills, NJ"/>
    <x v="0"/>
    <x v="0"/>
    <x v="2"/>
    <x v="13017"/>
    <x v="19"/>
    <s v="ADP (Automatic Data Processing)"/>
    <s v="['python', 'sql', 'go', 'databricks', 'aws', 'snowflake', 'redshift', 'spark', 'pyspark', 'kafka', 'airflow', 'excel', 'jenkins', 'terraform']"/>
  </r>
  <r>
    <x v="8"/>
    <s v="Senior Data Scientist (Remote, Quebec)"/>
    <s v="Anywhere"/>
    <x v="0"/>
    <x v="1"/>
    <x v="2"/>
    <x v="13018"/>
    <x v="19"/>
    <s v="Collective[i]"/>
    <s v="['python', 'sql', 'pytorch', 'tensorflow']"/>
  </r>
  <r>
    <x v="1"/>
    <s v="Data Engineer"/>
    <s v="Plymouth, MA"/>
    <x v="0"/>
    <x v="0"/>
    <x v="2"/>
    <x v="13019"/>
    <x v="2005"/>
    <s v="Philips"/>
    <s v="['python', 'qlik']"/>
  </r>
  <r>
    <x v="8"/>
    <s v="Senior Data Scientist, Experimentation"/>
    <s v="San Jose, CA"/>
    <x v="0"/>
    <x v="0"/>
    <x v="2"/>
    <x v="13020"/>
    <x v="122"/>
    <s v="PayPal"/>
    <s v="['r', 'python', 'sql', 'bigquery', 'gcp', 'spark', 'tensorflow', 'pytorch']"/>
  </r>
  <r>
    <x v="1"/>
    <s v="Principal Data Engineer"/>
    <s v="Beaverton, OR"/>
    <x v="0"/>
    <x v="0"/>
    <x v="2"/>
    <x v="13021"/>
    <x v="2006"/>
    <s v="Analog Devices, Inc"/>
    <s v="['python', 'sql', 'go', 'kafka', 'airflow', 'kubernetes']"/>
  </r>
  <r>
    <x v="0"/>
    <s v="Data scientist"/>
    <s v="Russia"/>
    <x v="20"/>
    <x v="0"/>
    <x v="90"/>
    <x v="13022"/>
    <x v="1612"/>
    <s v="SWS"/>
    <s v="['python', 'sql', 'opencv', 'pytorch']"/>
  </r>
  <r>
    <x v="6"/>
    <s v="Data Operations Account Director"/>
    <s v="London, UK"/>
    <x v="0"/>
    <x v="0"/>
    <x v="6"/>
    <x v="13023"/>
    <x v="32"/>
    <s v="Publicis Groupe"/>
    <m/>
  </r>
  <r>
    <x v="1"/>
    <s v="Data Engineer"/>
    <s v="San Francisco, CA"/>
    <x v="0"/>
    <x v="0"/>
    <x v="2"/>
    <x v="13024"/>
    <x v="869"/>
    <s v="Asana"/>
    <s v="['sql', 'redshift', 'spark', 'airflow', 'asana']"/>
  </r>
  <r>
    <x v="0"/>
    <s v="Data Scientist, Product Analytics - Machine Learning"/>
    <s v="Menlo Park, CA"/>
    <x v="0"/>
    <x v="0"/>
    <x v="2"/>
    <x v="13025"/>
    <x v="40"/>
    <s v="Meta"/>
    <s v="['sql', 'python', 'r', 'spark', 'hadoop']"/>
  </r>
  <r>
    <x v="1"/>
    <s v="AWS Data Engineer - Venn by Two Sigma"/>
    <s v="New York, NY"/>
    <x v="0"/>
    <x v="0"/>
    <x v="2"/>
    <x v="13026"/>
    <x v="71"/>
    <s v="Two Sigma Investments, LLC"/>
    <s v="['python', 'typescript', 'sql', 'java', 'aws', 'redshift', 'spark', 'flow']"/>
  </r>
  <r>
    <x v="1"/>
    <s v="Data Engineer (m/w/div.)"/>
    <s v="Linz, Austria"/>
    <x v="0"/>
    <x v="0"/>
    <x v="37"/>
    <x v="13027"/>
    <x v="56"/>
    <s v="Bosch Group"/>
    <s v="['python', 'golang', 'sql', 'azure', 'databricks', 'spark', 'hadoop', 'kafka', 'git', 'docker', 'kubernetes', 'terraform', 'gitlab', 'jenkins', 'github']"/>
  </r>
  <r>
    <x v="6"/>
    <s v="Sr Data Analyst: 100% remote team, FinTech, big data software ..."/>
    <s v="Anywhere"/>
    <x v="0"/>
    <x v="1"/>
    <x v="2"/>
    <x v="13028"/>
    <x v="12"/>
    <s v="Relentless Talent"/>
    <m/>
  </r>
  <r>
    <x v="1"/>
    <s v="Data Engineer"/>
    <s v="Anywhere"/>
    <x v="0"/>
    <x v="1"/>
    <x v="2"/>
    <x v="13029"/>
    <x v="200"/>
    <s v="Dedham Group"/>
    <s v="['python', 'sql', 'aws', 'azure', 'airflow', 'hadoop', 'spark']"/>
  </r>
  <r>
    <x v="1"/>
    <s v="Data Engineer"/>
    <s v="Troy, MI"/>
    <x v="0"/>
    <x v="0"/>
    <x v="2"/>
    <x v="13030"/>
    <x v="122"/>
    <s v="Booz Allen Hamilton"/>
    <s v="['r', 'python', 'sql', 'mysql', 'aws', 'azure', 'databricks', 'redshift', 'snowflake', 'spark', 'hadoop', 'kafka', 'github']"/>
  </r>
  <r>
    <x v="1"/>
    <s v="Data Engineer"/>
    <s v="Herndon, VA"/>
    <x v="5"/>
    <x v="0"/>
    <x v="2"/>
    <x v="13031"/>
    <x v="1185"/>
    <s v="IBM"/>
    <s v="['sql', 'python', 'powershell', 'nosql', 'java', 'mongodb', 'mongodb', 'db2', 'sql server', 'databricks', 'azure', 'ibm cloud', 'spark', 'hadoop']"/>
  </r>
  <r>
    <x v="0"/>
    <s v="Data Science Manager"/>
    <s v="Tel Aviv-Yafo, Israel"/>
    <x v="0"/>
    <x v="0"/>
    <x v="8"/>
    <x v="13032"/>
    <x v="229"/>
    <s v="Forter"/>
    <s v="['python', 'sql', 'nosql', 'spark', 'sap', 'flow']"/>
  </r>
  <r>
    <x v="4"/>
    <s v="BUSINESS SOLUTIONS ANALYST - EHS"/>
    <s v="University, FL"/>
    <x v="0"/>
    <x v="0"/>
    <x v="2"/>
    <x v="13033"/>
    <x v="2007"/>
    <s v="The University of Alabama at Birmingham"/>
    <s v="['excel']"/>
  </r>
  <r>
    <x v="3"/>
    <s v="Senior Data Engineer"/>
    <s v="Lisbon, Portugal"/>
    <x v="0"/>
    <x v="0"/>
    <x v="12"/>
    <x v="13034"/>
    <x v="56"/>
    <s v="dentsu international"/>
    <s v="['python', 'bash', 'powershell', 'aws', 'azure', 'git', 'github', 'bitbucket', 'terraform', 'docker', 'confluence']"/>
  </r>
  <r>
    <x v="8"/>
    <s v="Senior Manager, Data Science - Corporate Audit and Security Services"/>
    <s v="McLean, VA"/>
    <x v="0"/>
    <x v="0"/>
    <x v="2"/>
    <x v="13035"/>
    <x v="453"/>
    <s v="Capital One"/>
    <s v="['python', 'r', 'scala', 'aws', 'spark', 'flask']"/>
  </r>
  <r>
    <x v="8"/>
    <s v="Senior Data Scientist, RegLab"/>
    <s v="Stanford, CA"/>
    <x v="0"/>
    <x v="0"/>
    <x v="2"/>
    <x v="12945"/>
    <x v="561"/>
    <s v="Stanford University"/>
    <s v="['github']"/>
  </r>
  <r>
    <x v="4"/>
    <s v="Business Intelligence Analyst"/>
    <s v="Los Alamos, NM"/>
    <x v="0"/>
    <x v="0"/>
    <x v="1"/>
    <x v="13036"/>
    <x v="111"/>
    <s v="Leidos"/>
    <s v="['tableau']"/>
  </r>
  <r>
    <x v="2"/>
    <s v="Senior Research and Data Analyst"/>
    <s v="Arlington, VA"/>
    <x v="0"/>
    <x v="0"/>
    <x v="2"/>
    <x v="13037"/>
    <x v="1953"/>
    <s v="Guidehouse"/>
    <s v="['sql', 'r', 'python', 'tableau']"/>
  </r>
  <r>
    <x v="9"/>
    <s v="Cloud SysSecOps Engineer"/>
    <s v="A Coruña, Spain"/>
    <x v="0"/>
    <x v="0"/>
    <x v="20"/>
    <x v="13038"/>
    <x v="41"/>
    <s v="Denodo Technologies"/>
    <s v="['aws', 'azure', 'windows']"/>
  </r>
  <r>
    <x v="2"/>
    <s v="Data Analyst"/>
    <s v="Folsom, CA"/>
    <x v="0"/>
    <x v="0"/>
    <x v="2"/>
    <x v="13039"/>
    <x v="31"/>
    <s v="Teradyne"/>
    <s v="['sql', 'oracle', 'excel', 'flow']"/>
  </r>
  <r>
    <x v="1"/>
    <s v="Data Engineer: Digital Analytics"/>
    <s v="Mt Pleasant Township, PA"/>
    <x v="0"/>
    <x v="0"/>
    <x v="2"/>
    <x v="13040"/>
    <x v="122"/>
    <s v="The Hartford Financial Services Group, Inc"/>
    <s v="['sql', 'aws', 'snowflake', 'spark', 'kafka', 'tableau']"/>
  </r>
  <r>
    <x v="5"/>
    <s v="Staff Software Engineer - Core-Simulator and Autonomy Metrics"/>
    <s v="Mountain View, CA"/>
    <x v="0"/>
    <x v="0"/>
    <x v="2"/>
    <x v="13041"/>
    <x v="1712"/>
    <s v="Aurora Innovation"/>
    <s v="['go', 'python', 'c++', 'aurora']"/>
  </r>
  <r>
    <x v="2"/>
    <s v="Data Protection Analyst"/>
    <s v="Georgia"/>
    <x v="0"/>
    <x v="0"/>
    <x v="2"/>
    <x v="13042"/>
    <x v="67"/>
    <s v="STONE Resource Group"/>
    <s v="['sql', 'azure']"/>
  </r>
  <r>
    <x v="2"/>
    <s v="Data Governance Analyst II - Frameworks, Standards, &amp; Policies"/>
    <s v="Anywhere"/>
    <x v="0"/>
    <x v="1"/>
    <x v="2"/>
    <x v="13043"/>
    <x v="888"/>
    <s v="Edward Jones"/>
    <s v="['vba', 'excel', 'word', 'powerpoint']"/>
  </r>
  <r>
    <x v="0"/>
    <s v="Data Science Manager, CCE"/>
    <s v="Houston, TX"/>
    <x v="0"/>
    <x v="0"/>
    <x v="2"/>
    <x v="13044"/>
    <x v="155"/>
    <s v="LyondellBasell Industries"/>
    <s v="['python', 'javascript', 'c#', 'c++', 'java', 'julia', 'scala', 'sql', 'nosql', 'azure', 'tensorflow', 'pytorch', 'keras', 'pandas', 'numpy', 'scikit-learn', 'nltk', 'seaborn', 'dplyr', 'jupyter', 'git']"/>
  </r>
  <r>
    <x v="0"/>
    <s v="Data Scientist"/>
    <s v="Herndon, VA"/>
    <x v="0"/>
    <x v="0"/>
    <x v="2"/>
    <x v="13045"/>
    <x v="756"/>
    <s v="Novetta"/>
    <s v="['python', 'r', 'java', 'c', 'aws', 'tensorflow', 'keras']"/>
  </r>
  <r>
    <x v="1"/>
    <s v="AWS Data Engineer - Advisor"/>
    <s v="Reston, VA"/>
    <x v="0"/>
    <x v="0"/>
    <x v="1"/>
    <x v="13046"/>
    <x v="71"/>
    <s v="Fannie Mae"/>
    <s v="['python', 'sql', 'shell', 'aws', 'redshift', 'tableau']"/>
  </r>
  <r>
    <x v="3"/>
    <s v="Sr. Data Engineer (REMOTE)"/>
    <s v="Chicago, IL"/>
    <x v="0"/>
    <x v="0"/>
    <x v="2"/>
    <x v="13047"/>
    <x v="246"/>
    <s v="The Hartford Financial Services Group, Inc"/>
    <s v="['r', 'python', 'aws', 'airflow', 'unix', 'github', 'git', 'docker', 'kubernetes']"/>
  </r>
  <r>
    <x v="0"/>
    <s v="Sr Data Scientist"/>
    <s v="Cleveland, OH"/>
    <x v="0"/>
    <x v="0"/>
    <x v="2"/>
    <x v="13048"/>
    <x v="71"/>
    <s v="Farmers Insurance Group"/>
    <s v="['sas', 'sas', 'python', 'r', 'sql', 'phoenix', 'word', 'excel', 'powerpoint', 'outlook']"/>
  </r>
  <r>
    <x v="6"/>
    <s v="Senior Data Analyst. Job in Bolingbrook My Valley Jobs Today"/>
    <s v="Bolingbrook, IL"/>
    <x v="0"/>
    <x v="0"/>
    <x v="2"/>
    <x v="13049"/>
    <x v="198"/>
    <s v="Michael Page International Inc"/>
    <s v="['sql', 'python', 'tableau']"/>
  </r>
  <r>
    <x v="3"/>
    <s v="Big Data SRE"/>
    <s v="Canada"/>
    <x v="0"/>
    <x v="0"/>
    <x v="23"/>
    <x v="13050"/>
    <x v="221"/>
    <s v="HoYoverse"/>
    <s v="['python', 'shell', 'java', 'go', 'aws', 'hadoop', 'spark', 'kafka', 'linux', 'ansible', 'docker']"/>
  </r>
  <r>
    <x v="1"/>
    <s v="Data Engineer, NASC Engineering"/>
    <s v="Bellevue, WA"/>
    <x v="0"/>
    <x v="0"/>
    <x v="2"/>
    <x v="13051"/>
    <x v="248"/>
    <s v="Amazon"/>
    <s v="['python', 'sql', 'java', 'scala', 'hadoop', 'spark']"/>
  </r>
  <r>
    <x v="0"/>
    <s v="Data Scientist – Computer Vision"/>
    <s v="Irving, TX"/>
    <x v="0"/>
    <x v="0"/>
    <x v="2"/>
    <x v="13052"/>
    <x v="31"/>
    <s v="Caris Life Sciences"/>
    <s v="['python', 'java', 'sql', 'nosql', 'pytorch', 'tensorflow', 'keras', 'opencv', 'linux', 'word', 'excel', 'outlook', 'git']"/>
  </r>
  <r>
    <x v="8"/>
    <s v="Senior RF Data Scientist"/>
    <s v="Red Bank, NJ"/>
    <x v="0"/>
    <x v="0"/>
    <x v="2"/>
    <x v="13053"/>
    <x v="122"/>
    <s v="Peraton"/>
    <s v="['python', 'keras', 'tensorflow', 'pytorch', 'spring']"/>
  </r>
  <r>
    <x v="0"/>
    <s v="Data Scientist"/>
    <s v="Annapolis Junction, MD"/>
    <x v="0"/>
    <x v="0"/>
    <x v="2"/>
    <x v="13054"/>
    <x v="131"/>
    <s v="Accenture"/>
    <s v="['python', 'c']"/>
  </r>
  <r>
    <x v="3"/>
    <s v="Senior Data Engineer"/>
    <s v="United States"/>
    <x v="0"/>
    <x v="0"/>
    <x v="2"/>
    <x v="13055"/>
    <x v="2"/>
    <s v="CyberCoders"/>
    <s v="['sql', 'python', 'aws', 'word']"/>
  </r>
  <r>
    <x v="2"/>
    <s v="Sr. Data Analyst, Finance &amp; Accounting"/>
    <s v="Montgomery, AL"/>
    <x v="0"/>
    <x v="0"/>
    <x v="2"/>
    <x v="13056"/>
    <x v="2008"/>
    <s v="Sunrun"/>
    <s v="['sql', 'python', 'snowflake', 'oracle', 'tableau', 'sheets']"/>
  </r>
  <r>
    <x v="0"/>
    <s v="Lead Data Scientist"/>
    <s v="Lincoln, NE"/>
    <x v="0"/>
    <x v="0"/>
    <x v="1"/>
    <x v="13057"/>
    <x v="398"/>
    <s v="Highmark Health"/>
    <s v="['python', 'sql', 'r', 'bigquery', 'flow']"/>
  </r>
  <r>
    <x v="2"/>
    <s v="SEO Data Analyst (f/m/x)"/>
    <s v="Berlin, Germany"/>
    <x v="0"/>
    <x v="0"/>
    <x v="9"/>
    <x v="13058"/>
    <x v="147"/>
    <s v="AUTO1 Group"/>
    <s v="['sql', 'python', 'sheets']"/>
  </r>
  <r>
    <x v="8"/>
    <s v="Senior Data Scientist"/>
    <s v="St. Louis, MO"/>
    <x v="0"/>
    <x v="0"/>
    <x v="2"/>
    <x v="13059"/>
    <x v="93"/>
    <s v="Anheuser-Busch"/>
    <m/>
  </r>
  <r>
    <x v="1"/>
    <s v="Lead Data Engineer"/>
    <s v="New York, NY"/>
    <x v="0"/>
    <x v="0"/>
    <x v="1"/>
    <x v="13060"/>
    <x v="21"/>
    <s v="Trilogy International"/>
    <s v="['python', 'sql', 'scala', 'aws', 'azure', 'gcp', 'hadoop', 'spark', 'flow']"/>
  </r>
  <r>
    <x v="8"/>
    <s v="Senior Principal Data Scientist"/>
    <s v="South San Francisco, CA"/>
    <x v="0"/>
    <x v="0"/>
    <x v="2"/>
    <x v="13061"/>
    <x v="49"/>
    <s v="Genentech"/>
    <s v="['pytorch', 'tensorflow', 'git', 'jira']"/>
  </r>
  <r>
    <x v="0"/>
    <s v="Data Scientist"/>
    <s v="Mexico City, CDMX, Mexico"/>
    <x v="0"/>
    <x v="0"/>
    <x v="22"/>
    <x v="13062"/>
    <x v="8"/>
    <s v="NielsenIQ"/>
    <s v="['python', 'r', 'tableau']"/>
  </r>
  <r>
    <x v="0"/>
    <s v="Associate Data Scientist"/>
    <s v="Glendale, CA"/>
    <x v="0"/>
    <x v="0"/>
    <x v="2"/>
    <x v="13063"/>
    <x v="19"/>
    <s v="Beyond Limits"/>
    <s v="['python', 'go', 'aws', 'numpy', 'pandas']"/>
  </r>
  <r>
    <x v="3"/>
    <s v="Full-Stack Developer and Data Engineer, Senior"/>
    <s v="Lexington, MA"/>
    <x v="0"/>
    <x v="0"/>
    <x v="2"/>
    <x v="13064"/>
    <x v="122"/>
    <s v="Booz Allen Hamilton"/>
    <s v="['sql', 'java', 'javascript', 'mysql', 'postgresql', 'neo4j', 'aws', 'spring', 'react', 'kubernetes']"/>
  </r>
  <r>
    <x v="1"/>
    <s v="Data Engineer"/>
    <s v="Jacksonville, FL"/>
    <x v="0"/>
    <x v="0"/>
    <x v="2"/>
    <x v="13065"/>
    <x v="122"/>
    <s v="Jobot"/>
    <s v="['sql', 'python', 'c#', 'jenkins', 'git', 'jira']"/>
  </r>
  <r>
    <x v="1"/>
    <s v="Senior Architect - Data Engineering"/>
    <s v="Denver, CO"/>
    <x v="0"/>
    <x v="0"/>
    <x v="2"/>
    <x v="13066"/>
    <x v="1039"/>
    <s v="Credera"/>
    <s v="['go', 'sql', 'nosql', 'mongodb', 'mongodb', 'python', 'java', 'c++', 'scala', 'mysql', 'sql server', 'dynamodb', 'cassandra', 'snowflake', 'aws', 'azure', 'airflow', 'excel', 'kubernetes', 'docker']"/>
  </r>
  <r>
    <x v="3"/>
    <s v="Senior Data Engineer, TIDAL"/>
    <s v="New York, NY"/>
    <x v="0"/>
    <x v="0"/>
    <x v="2"/>
    <x v="13067"/>
    <x v="8"/>
    <s v="Block"/>
    <s v="['c', 'go', 'databricks', 'redshift', 'snowflake', 'aws', 'gdpr', 'airflow', 'looker', 'git']"/>
  </r>
  <r>
    <x v="3"/>
    <s v="Senior Manager, Data Engineering - Radiomics (Senior Manager..."/>
    <s v="Bordeaux, France"/>
    <x v="0"/>
    <x v="0"/>
    <x v="27"/>
    <x v="13068"/>
    <x v="187"/>
    <s v="SOPHiA GENETICS"/>
    <m/>
  </r>
  <r>
    <x v="2"/>
    <s v="Data Analyst II"/>
    <s v="Jersey City, NJ"/>
    <x v="0"/>
    <x v="0"/>
    <x v="2"/>
    <x v="13069"/>
    <x v="31"/>
    <s v="Verisk Analytics"/>
    <s v="['sql', 'python', 'vba', 'sas', 'sas', 'r']"/>
  </r>
  <r>
    <x v="2"/>
    <s v="Financial Risk Data Analyst"/>
    <s v="Chicago, IL"/>
    <x v="0"/>
    <x v="0"/>
    <x v="2"/>
    <x v="13070"/>
    <x v="67"/>
    <s v="New York Technology Partners"/>
    <s v="['python', 'r', 'sql', 'vba', 'excel', 'powerpoint', 'tableau', 'power bi', 'alteryx']"/>
  </r>
  <r>
    <x v="1"/>
    <s v="Data Engineer, AET Central Services Technology - Data"/>
    <s v="Seattle, WA"/>
    <x v="0"/>
    <x v="0"/>
    <x v="2"/>
    <x v="13071"/>
    <x v="375"/>
    <s v="Amazon"/>
    <s v="['sql', 'python', 'java', 'scala', 'aws', 'redshift', 'spark', 'hadoop']"/>
  </r>
  <r>
    <x v="4"/>
    <s v="Business Strategy Analyst Lead (San Antonio, TX)"/>
    <s v="San Antonio, TX"/>
    <x v="0"/>
    <x v="0"/>
    <x v="2"/>
    <x v="13072"/>
    <x v="644"/>
    <s v="USAA"/>
    <s v="['r', 'python', 'phoenix', 'excel', 'tableau']"/>
  </r>
  <r>
    <x v="2"/>
    <s v="Marketing Data Analyst"/>
    <s v="Culver City, CA"/>
    <x v="0"/>
    <x v="0"/>
    <x v="2"/>
    <x v="13073"/>
    <x v="31"/>
    <s v="Centered Health, Inc."/>
    <s v="['excel']"/>
  </r>
  <r>
    <x v="0"/>
    <s v="Data Scientist"/>
    <s v="Pittsburgh, PA"/>
    <x v="0"/>
    <x v="0"/>
    <x v="2"/>
    <x v="13074"/>
    <x v="19"/>
    <s v="University of Pittsburgh"/>
    <s v="['sas', 'sas', 'r', 'python', 'sql', 'nosql', 'aws', 'azure']"/>
  </r>
  <r>
    <x v="6"/>
    <s v="Senior Loan Data Analyst"/>
    <s v="Los Angeles, CA"/>
    <x v="0"/>
    <x v="0"/>
    <x v="2"/>
    <x v="13075"/>
    <x v="122"/>
    <s v="Bank of Hope"/>
    <m/>
  </r>
  <r>
    <x v="7"/>
    <s v="NLP Engineer - Native Hebrew"/>
    <s v="Barcelona, Spain"/>
    <x v="0"/>
    <x v="0"/>
    <x v="20"/>
    <x v="13076"/>
    <x v="41"/>
    <s v="M47 Labs"/>
    <s v="['go', 'shell', 'git']"/>
  </r>
  <r>
    <x v="8"/>
    <s v="Director Data Analysis &amp; Planning"/>
    <s v="Grand Prairie, TX"/>
    <x v="0"/>
    <x v="0"/>
    <x v="2"/>
    <x v="13077"/>
    <x v="19"/>
    <s v="Elevance Health"/>
    <m/>
  </r>
  <r>
    <x v="3"/>
    <s v="Senior Data Engineer"/>
    <s v="Washington, DC"/>
    <x v="0"/>
    <x v="0"/>
    <x v="1"/>
    <x v="13078"/>
    <x v="56"/>
    <s v="Ten Mile Square Technologies"/>
    <s v="['aws', 'redshift', 'terraform']"/>
  </r>
  <r>
    <x v="3"/>
    <s v="Senior Data Engineer"/>
    <s v="Belgrade, Serbia"/>
    <x v="0"/>
    <x v="0"/>
    <x v="66"/>
    <x v="13079"/>
    <x v="56"/>
    <s v="dentsu international"/>
    <s v="['python', 'scala', 'java', 'r', 'c++', 'bash', 'powershell', 'sql', 'nosql', 'mongodb', 'mongodb', 'cassandra', 'elasticsearch', 'redis', 'azure', 'aws', 'gcp', 'databricks', 'redshift', 'oracle', 'snowflake', 'kafka', 'hadoop', 'spark', 'airflow', 'power bi', 'tableau', 'qlik', 'confluence']"/>
  </r>
  <r>
    <x v="0"/>
    <s v="Technical Lead- Data Scientist AI/ML"/>
    <s v="Anywhere"/>
    <x v="0"/>
    <x v="1"/>
    <x v="2"/>
    <x v="13080"/>
    <x v="1"/>
    <s v="Rays Technologies"/>
    <s v="['sql', 'nosql', 'python', 'r', 'vba', 'aws', 'pyspark', 'hadoop', 'spark', 'excel', 'word', 'tableau', 'docker', 'jenkins', 'terraform']"/>
  </r>
  <r>
    <x v="1"/>
    <s v="Data Analytics Engineer (24+ Months, Hybrid/Remote) – Elk-Grove, CA"/>
    <s v="Elk Grove, CA"/>
    <x v="2"/>
    <x v="0"/>
    <x v="2"/>
    <x v="13081"/>
    <x v="2009"/>
    <s v="The Soyemi Group"/>
    <s v="['sql', 'sql server', 'azure', 'snowflake', 'aws', 'ssis', 'word', 'jira', 'confluence']"/>
  </r>
  <r>
    <x v="0"/>
    <s v="Data Consultant"/>
    <s v="Cité Mahrajène, Tunisia"/>
    <x v="0"/>
    <x v="0"/>
    <x v="91"/>
    <x v="13082"/>
    <x v="273"/>
    <s v="Devoteam"/>
    <s v="['sql', 'python', 'tableau']"/>
  </r>
  <r>
    <x v="2"/>
    <s v="Principal Data Science Analyst - DLMP"/>
    <s v="Rochester, MI"/>
    <x v="0"/>
    <x v="0"/>
    <x v="2"/>
    <x v="13083"/>
    <x v="2010"/>
    <s v="Mayo Clinic"/>
    <m/>
  </r>
  <r>
    <x v="1"/>
    <s v="GCP Cloud Data Engineer"/>
    <s v="Dearborn, MI"/>
    <x v="0"/>
    <x v="0"/>
    <x v="2"/>
    <x v="13084"/>
    <x v="19"/>
    <s v="Ford Motor Company"/>
    <s v="['sql', 'python', 'sql server', 'gcp', 'bigquery', 'aws', 'hadoop', 'airflow', 'kafka', 'alteryx']"/>
  </r>
  <r>
    <x v="1"/>
    <s v="AWS Data Engineer"/>
    <s v="Edison, NJ"/>
    <x v="0"/>
    <x v="0"/>
    <x v="2"/>
    <x v="13085"/>
    <x v="122"/>
    <s v="Public Service Enterprise Group (PSEG)"/>
    <s v="['python', 'sql', 'shell', 'java', 'sql server', 'aws', 'redshift', 'oracle', 'flow']"/>
  </r>
  <r>
    <x v="0"/>
    <s v="Associate Director - Advanced Analytics"/>
    <s v="Anywhere"/>
    <x v="0"/>
    <x v="1"/>
    <x v="2"/>
    <x v="13086"/>
    <x v="2011"/>
    <s v="AT&amp;T"/>
    <s v="['sql', 'python', 'sas', 'sas', 'r', 'mysql', 'couchbase', 'aws', 'snowflake', 'redshift', 'oracle', 'numpy', 'pandas', 'matplotlib', 'plotly', 'hadoop', 'spss', 'tableau', 'microstrategy']"/>
  </r>
  <r>
    <x v="1"/>
    <s v="Cloud Data Engineer, Hybrid Porto"/>
    <s v="Porto, Portugal"/>
    <x v="0"/>
    <x v="0"/>
    <x v="12"/>
    <x v="13087"/>
    <x v="137"/>
    <s v="Devoteam"/>
    <s v="['sql', 'python', 'gcp']"/>
  </r>
  <r>
    <x v="3"/>
    <s v="Senior Data Engineer (Remote-Eligible)"/>
    <s v="Chicago, IL"/>
    <x v="0"/>
    <x v="0"/>
    <x v="2"/>
    <x v="13088"/>
    <x v="71"/>
    <s v="Capital One Financial Corporation"/>
    <s v="['java', 'scala', 'python', 'nosql', 'sql', 'mongo', 'shell', 'mysql', 'cassandra', 'redshift', 'snowflake', 'aws', 'azure', 'hadoop', 'kafka', 'spark']"/>
  </r>
  <r>
    <x v="2"/>
    <s v="Data Analyst (Baltimore, MD)"/>
    <s v="Baltimore, MD"/>
    <x v="0"/>
    <x v="0"/>
    <x v="2"/>
    <x v="13089"/>
    <x v="2012"/>
    <s v="Deloitte"/>
    <s v="['sas', 'sas', 'python', 'r', 'excel']"/>
  </r>
  <r>
    <x v="2"/>
    <s v="Data Quality Manager (Tampere, Finland)"/>
    <s v="Tampere, Finland"/>
    <x v="0"/>
    <x v="0"/>
    <x v="71"/>
    <x v="13090"/>
    <x v="184"/>
    <s v="TransPerfect"/>
    <s v="['excel', 'powerpoint', 'visio', 'word', 'flow']"/>
  </r>
  <r>
    <x v="2"/>
    <s v="Data Analyst"/>
    <s v="Cedar Rapids, IA"/>
    <x v="0"/>
    <x v="0"/>
    <x v="2"/>
    <x v="13091"/>
    <x v="243"/>
    <s v="Jobot"/>
    <s v="['sql', 'python', 'crystal', 'javascript', 'vb.net', 'pandas', 'flask', 'tableau', 'ssrs', 'excel']"/>
  </r>
  <r>
    <x v="1"/>
    <s v="Data Engineer"/>
    <s v="Florida"/>
    <x v="0"/>
    <x v="0"/>
    <x v="1"/>
    <x v="13092"/>
    <x v="34"/>
    <s v="Precision Resource Group Limited"/>
    <s v="['sql', 'python', 'scala', 'c#', 'azure', 'tableau', 'power bi', 'excel']"/>
  </r>
  <r>
    <x v="1"/>
    <s v="Data Engineer (Allegro Pay)"/>
    <s v="Warsaw, Poland"/>
    <x v="0"/>
    <x v="0"/>
    <x v="11"/>
    <x v="13093"/>
    <x v="56"/>
    <s v="Allegro"/>
    <s v="['sql', 'python', 'java', 'azure', 'bigquery', 'spark']"/>
  </r>
  <r>
    <x v="7"/>
    <s v="Machine Learning Engineer"/>
    <s v="Poland"/>
    <x v="0"/>
    <x v="0"/>
    <x v="11"/>
    <x v="13094"/>
    <x v="304"/>
    <s v="HEINEKEN"/>
    <s v="['python', 'sql', 'databricks', 'hadoop', 'spark', 'pyspark']"/>
  </r>
  <r>
    <x v="1"/>
    <s v="Data Engineer (AWS, SQL, Python)"/>
    <s v="London, UK"/>
    <x v="0"/>
    <x v="0"/>
    <x v="6"/>
    <x v="13095"/>
    <x v="561"/>
    <s v="Houseful"/>
    <s v="['sql', 'python', 'nosql', 'sql server', 'databricks', 'aws', 'snowflake', 'spark', 'airflow', 'terraform', 'docker']"/>
  </r>
  <r>
    <x v="6"/>
    <s v="Sr. Data Solution Analyst, Uber Advertising"/>
    <s v="San Francisco, CA"/>
    <x v="0"/>
    <x v="0"/>
    <x v="2"/>
    <x v="13096"/>
    <x v="436"/>
    <s v="Uber"/>
    <s v="['python', 'sql', 'hadoop', 'spark', 'looker', 'tableau']"/>
  </r>
  <r>
    <x v="2"/>
    <s v="GIS Data Analyst"/>
    <s v="Lubbock, TX"/>
    <x v="0"/>
    <x v="0"/>
    <x v="1"/>
    <x v="13097"/>
    <x v="1007"/>
    <s v="City of Lubbock, TX"/>
    <s v="['word', 'excel', 'powerpoint']"/>
  </r>
  <r>
    <x v="3"/>
    <s v="Lead/Senior Data Engineer"/>
    <s v="Toronto, ON, Canada"/>
    <x v="0"/>
    <x v="0"/>
    <x v="23"/>
    <x v="13098"/>
    <x v="31"/>
    <s v="Horizon Blockchain Games"/>
    <m/>
  </r>
  <r>
    <x v="2"/>
    <s v="Staff Business Data Analyst"/>
    <s v="Mountain View, CA"/>
    <x v="0"/>
    <x v="0"/>
    <x v="2"/>
    <x v="13099"/>
    <x v="49"/>
    <s v="Intuit Inc"/>
    <s v="['sql', 'python', 'databricks', 'plotly', 'tableau', 'github']"/>
  </r>
  <r>
    <x v="0"/>
    <s v="Sensor and Data Analysis Expert (f/m/div.)"/>
    <s v="Kusterdingen, Germany"/>
    <x v="0"/>
    <x v="0"/>
    <x v="9"/>
    <x v="13100"/>
    <x v="137"/>
    <s v="Bosch Group"/>
    <s v="['matlab']"/>
  </r>
  <r>
    <x v="0"/>
    <s v="Lead Data Scientist, Data Science Lab (Large Language Models)"/>
    <s v="Atlanta, GA"/>
    <x v="0"/>
    <x v="0"/>
    <x v="2"/>
    <x v="13101"/>
    <x v="1973"/>
    <s v="Guardian Life"/>
    <s v="['python', 'go', 'pytorch', 'tensorflow', 'spring']"/>
  </r>
  <r>
    <x v="6"/>
    <s v="Sr. Research Analyst, Aluminum and Ferrous Metals"/>
    <s v="Philippines"/>
    <x v="0"/>
    <x v="0"/>
    <x v="50"/>
    <x v="13102"/>
    <x v="2013"/>
    <s v="S&amp;P Global"/>
    <s v="['go', 'sql', 'python', 'excel', 'tableau']"/>
  </r>
  <r>
    <x v="8"/>
    <s v="Senior Data Scientist PD23R103 - Bureau of Health Workforce"/>
    <s v="Springfield, MO"/>
    <x v="5"/>
    <x v="0"/>
    <x v="2"/>
    <x v="13103"/>
    <x v="1977"/>
    <s v="HHS Careers"/>
    <s v="['sas', 'sas', 'r', 'tableau', 'spss']"/>
  </r>
  <r>
    <x v="1"/>
    <s v="Data Engineer, EHS&amp;S Systems &amp; Tools"/>
    <s v="Fremont, CA"/>
    <x v="0"/>
    <x v="0"/>
    <x v="2"/>
    <x v="13104"/>
    <x v="122"/>
    <s v="Tesla, Inc"/>
    <s v="['python', 'c#', 'shell', 'sql', 'tableau', 'power bi', 'excel', 'visio']"/>
  </r>
  <r>
    <x v="1"/>
    <s v="Data Engineer"/>
    <s v="Anywhere"/>
    <x v="0"/>
    <x v="1"/>
    <x v="6"/>
    <x v="13105"/>
    <x v="99"/>
    <s v="Krila Consultancy &amp; Recruitment"/>
    <s v="['sql', 'nosql', 'python', 'java', 'scala', 'aws', 'kafka', 'spark', 'airflow', 'hadoop', 'flow']"/>
  </r>
  <r>
    <x v="0"/>
    <s v="Data Scientist"/>
    <s v="Aurora, CO"/>
    <x v="0"/>
    <x v="0"/>
    <x v="1"/>
    <x v="13106"/>
    <x v="2"/>
    <s v="Leidos"/>
    <s v="['r', 'aurora', 'aws', 'tidyverse', 'matplotlib', 'tableau', 'word', 'excel', 'powerpoint', 'git']"/>
  </r>
  <r>
    <x v="3"/>
    <s v="Senior Data Engineer"/>
    <s v="Austin, TX"/>
    <x v="0"/>
    <x v="0"/>
    <x v="2"/>
    <x v="13107"/>
    <x v="19"/>
    <s v="Hinge Health"/>
    <s v="['nosql', 'python', 'sql', 'mongodb', 'mongodb', 'postgresql', 'mysql', 'redis', 'databricks', 'aws', 'snowflake', 'redshift', 'airflow', 'spark', 'kafka', 'gdpr', 'docker', 'terraform']"/>
  </r>
  <r>
    <x v="2"/>
    <s v="Principal Associate, Data Analyst Risk Associate: ExceptionsOne Team"/>
    <s v="Plano, TX"/>
    <x v="0"/>
    <x v="0"/>
    <x v="2"/>
    <x v="13108"/>
    <x v="19"/>
    <s v="Capital One Financial Corporation"/>
    <s v="['angular', 'jira', 'confluence']"/>
  </r>
  <r>
    <x v="2"/>
    <s v="Intern, Associate Data Analyst"/>
    <s v="Austin, TX"/>
    <x v="3"/>
    <x v="0"/>
    <x v="2"/>
    <x v="13109"/>
    <x v="234"/>
    <s v="Visa"/>
    <s v="['sql', 'excel']"/>
  </r>
  <r>
    <x v="1"/>
    <s v="Data Engineer- Kaspr"/>
    <s v="Paris, France"/>
    <x v="0"/>
    <x v="0"/>
    <x v="27"/>
    <x v="13110"/>
    <x v="187"/>
    <s v="Cognism"/>
    <s v="['nosql', 'git']"/>
  </r>
  <r>
    <x v="3"/>
    <s v="Senior Data Engineer (remote)"/>
    <s v="Anywhere"/>
    <x v="0"/>
    <x v="1"/>
    <x v="2"/>
    <x v="13111"/>
    <x v="2014"/>
    <s v="Ad Hoc"/>
    <s v="['sql', 'python', 'sas', 'sas']"/>
  </r>
  <r>
    <x v="0"/>
    <s v="Actuarial Data Scientist"/>
    <s v="Torrance, CA"/>
    <x v="0"/>
    <x v="0"/>
    <x v="2"/>
    <x v="13112"/>
    <x v="19"/>
    <s v="CyberCoders"/>
    <s v="['word']"/>
  </r>
  <r>
    <x v="7"/>
    <s v="Machine Learning Operations Engineer 2"/>
    <s v="Reston, VA"/>
    <x v="0"/>
    <x v="0"/>
    <x v="2"/>
    <x v="13113"/>
    <x v="196"/>
    <s v="Constellation Technologies"/>
    <s v="['aws', 'tensorflow', 'linux', 'docker', 'kubernetes']"/>
  </r>
  <r>
    <x v="6"/>
    <s v="Senior Data Analyst (SDA)  - Analytics"/>
    <s v="Bengaluru, Karnataka, India"/>
    <x v="0"/>
    <x v="0"/>
    <x v="7"/>
    <x v="13114"/>
    <x v="46"/>
    <s v="PhonePe"/>
    <s v="['sql', 'r', 'python', 'airflow', 'tableau']"/>
  </r>
  <r>
    <x v="2"/>
    <s v="Data Analyst"/>
    <s v="Naples, FL"/>
    <x v="0"/>
    <x v="0"/>
    <x v="2"/>
    <x v="13115"/>
    <x v="31"/>
    <s v="Global Data Consultants"/>
    <s v="['sql', 'tableau', 'excel']"/>
  </r>
  <r>
    <x v="0"/>
    <s v="Real-Time Analytics Data Science Lead - Vice President"/>
    <s v="Plano, TX"/>
    <x v="0"/>
    <x v="0"/>
    <x v="1"/>
    <x v="13116"/>
    <x v="71"/>
    <s v="JP Morgan Chase &amp; Co."/>
    <s v="['aws']"/>
  </r>
  <r>
    <x v="2"/>
    <s v="Trading &amp; Data Analyst"/>
    <s v="New York, NY"/>
    <x v="0"/>
    <x v="0"/>
    <x v="2"/>
    <x v="13117"/>
    <x v="19"/>
    <s v="Tandym Group"/>
    <s v="['excel']"/>
  </r>
  <r>
    <x v="8"/>
    <s v="Data Analytics and Systems Lead"/>
    <s v="Philippines"/>
    <x v="0"/>
    <x v="0"/>
    <x v="50"/>
    <x v="13118"/>
    <x v="221"/>
    <s v="Nestlé"/>
    <m/>
  </r>
  <r>
    <x v="8"/>
    <s v="Senior Data Scientist"/>
    <s v="Alpharetta, GA"/>
    <x v="0"/>
    <x v="0"/>
    <x v="2"/>
    <x v="13119"/>
    <x v="2015"/>
    <s v="Siemens"/>
    <s v="['sql', 'python', 'java', 'sas', 'sas', 'aws', 'ssis', 'ssrs']"/>
  </r>
  <r>
    <x v="0"/>
    <s v="Associate Data Scientist"/>
    <s v="Los Angeles, CA"/>
    <x v="0"/>
    <x v="0"/>
    <x v="2"/>
    <x v="13120"/>
    <x v="2016"/>
    <s v="USC"/>
    <s v="['r', 'python', 'sql', 'mongo', 'nosql', 'mysql', 'sql server', 'oracle', 'snowflake', 'redshift', 'tableau']"/>
  </r>
  <r>
    <x v="6"/>
    <s v="Product Lifecycle Data Analyst ( Experienced, Senior)"/>
    <s v="Seal Beach, CA"/>
    <x v="0"/>
    <x v="0"/>
    <x v="2"/>
    <x v="13121"/>
    <x v="23"/>
    <s v="BOEING"/>
    <m/>
  </r>
  <r>
    <x v="3"/>
    <s v="Senior Big Data Engineer"/>
    <s v="Irving, TX"/>
    <x v="0"/>
    <x v="0"/>
    <x v="2"/>
    <x v="13122"/>
    <x v="31"/>
    <s v="Wells Fargo"/>
    <s v="['python', 'aws', 'gcp', 'azure', 'oracle', 'spark', 'react', 'hadoop', 'kafka', 'numpy', 'pandas', 'pyspark', 'keras', 'tensorflow', 'django', 'linux', 'tableau', 'kubernetes']"/>
  </r>
  <r>
    <x v="3"/>
    <s v="Senior Data Quality Engineer"/>
    <s v="Guaynabo, Puerto Rico"/>
    <x v="0"/>
    <x v="0"/>
    <x v="55"/>
    <x v="13123"/>
    <x v="31"/>
    <s v="Oncology Analytics"/>
    <s v="['python', 'sql', 'flow']"/>
  </r>
  <r>
    <x v="3"/>
    <s v="Senior Data Engineer"/>
    <s v="Sydney NSW, Australia"/>
    <x v="0"/>
    <x v="0"/>
    <x v="51"/>
    <x v="13124"/>
    <x v="187"/>
    <s v="Loam Bio"/>
    <s v="['python', 'sql', 'java', 'ruby', 'ruby', 'golang', 'php', 'gcp', 'bigquery', 'dax', 'flow', 'github', 'atlassian', 'asana']"/>
  </r>
  <r>
    <x v="8"/>
    <s v="Senior Data Scientist, Innovation"/>
    <s v="Hoboken, NJ"/>
    <x v="0"/>
    <x v="0"/>
    <x v="2"/>
    <x v="13125"/>
    <x v="28"/>
    <s v="Wal-Mart"/>
    <s v="['python', 'scala', 'r', 'spark', 'tensorflow']"/>
  </r>
  <r>
    <x v="2"/>
    <s v="Digital Data Analyst"/>
    <s v="Clearwater, FL"/>
    <x v="0"/>
    <x v="0"/>
    <x v="2"/>
    <x v="13126"/>
    <x v="54"/>
    <s v="Jobot"/>
    <s v="['python', 'sql', 'html', 'javascript', 'tableau']"/>
  </r>
  <r>
    <x v="0"/>
    <s v="Data Scientist, Machine Learning"/>
    <s v="United States"/>
    <x v="0"/>
    <x v="0"/>
    <x v="2"/>
    <x v="13127"/>
    <x v="1649"/>
    <s v="CI&amp;T"/>
    <s v="['python', 'tensorflow', 'pytorch']"/>
  </r>
  <r>
    <x v="8"/>
    <s v="Senior Data Scientist"/>
    <s v="Fort Stewart, GA"/>
    <x v="0"/>
    <x v="0"/>
    <x v="2"/>
    <x v="13128"/>
    <x v="280"/>
    <s v="CACI International"/>
    <s v="['r', 'python', 'sql', 'java', 'c++', 'linux']"/>
  </r>
  <r>
    <x v="7"/>
    <s v="Senior Machine Learning Engineer (MLOps)"/>
    <s v="Berlin, Germany"/>
    <x v="0"/>
    <x v="0"/>
    <x v="9"/>
    <x v="13129"/>
    <x v="188"/>
    <s v="sennder"/>
    <s v="['go', 'python', 'azure', 'airflow', 'terraform', 'kubernetes']"/>
  </r>
  <r>
    <x v="0"/>
    <s v="Data Scientist"/>
    <s v="Los Angeles, CA"/>
    <x v="0"/>
    <x v="0"/>
    <x v="2"/>
    <x v="13130"/>
    <x v="553"/>
    <s v="UCLA Health"/>
    <s v="['sql', 'sql server', 'windows', 'word', 'powerpoint', 'excel', 'tableau']"/>
  </r>
  <r>
    <x v="6"/>
    <s v="Senior Data Analyst"/>
    <s v="Anywhere"/>
    <x v="0"/>
    <x v="1"/>
    <x v="2"/>
    <x v="13131"/>
    <x v="83"/>
    <s v="Get It Recruit - Information Technology"/>
    <s v="['sql', 'python', 'r', 'github']"/>
  </r>
  <r>
    <x v="2"/>
    <s v="Data Analyst - Health, Senior"/>
    <s v="Costa Mesa, CA"/>
    <x v="0"/>
    <x v="0"/>
    <x v="2"/>
    <x v="13132"/>
    <x v="1336"/>
    <s v="Blue Shield of California"/>
    <s v="['excel', 'word', 'visio', 'powerpoint']"/>
  </r>
  <r>
    <x v="2"/>
    <s v="Data Science Associate"/>
    <s v="Lugano, Switzerland"/>
    <x v="0"/>
    <x v="0"/>
    <x v="45"/>
    <x v="13133"/>
    <x v="137"/>
    <s v="Nielsen"/>
    <s v="['python']"/>
  </r>
  <r>
    <x v="3"/>
    <s v="Senior Data Engineer (ML Ops) (Greater NYC Area, NY)"/>
    <s v="New York, NY"/>
    <x v="0"/>
    <x v="0"/>
    <x v="2"/>
    <x v="13134"/>
    <x v="10"/>
    <s v="Accrete AI"/>
    <s v="['python', 'scala', 'mongodb', 'mongodb', 'neo4j', 'redis', 'aws', 'azure', 'gcp', 'airflow', 'hadoop', 'spark', 'kafka', 'linux', 'windows']"/>
  </r>
  <r>
    <x v="6"/>
    <s v="Product Lifecycle Data Analyst ( Experienced, Senior)"/>
    <s v="Seal Beach, CA"/>
    <x v="0"/>
    <x v="0"/>
    <x v="2"/>
    <x v="13135"/>
    <x v="23"/>
    <s v="BOEING"/>
    <m/>
  </r>
  <r>
    <x v="1"/>
    <s v="Data Engineer"/>
    <s v="Austin, TX"/>
    <x v="0"/>
    <x v="0"/>
    <x v="2"/>
    <x v="13136"/>
    <x v="31"/>
    <s v="Dialpad"/>
    <s v="['python', 'java', 'scala', 'gcp', 'aws', 'azure', 'bigquery', 'databricks', 'redshift', 'gdpr', 'spark']"/>
  </r>
  <r>
    <x v="8"/>
    <s v="Senior Data Scientist"/>
    <s v="San Mateo, CA"/>
    <x v="0"/>
    <x v="0"/>
    <x v="2"/>
    <x v="13137"/>
    <x v="49"/>
    <s v="Conversica"/>
    <s v="['python', 'sql', 'aws', 'pytorch', 'tensorflow', 'gdpr']"/>
  </r>
  <r>
    <x v="2"/>
    <s v="Data Analytics - Lead Analyst (Hybrid). Job in Jacksonville My..."/>
    <s v="Jacksonville, FL"/>
    <x v="0"/>
    <x v="0"/>
    <x v="2"/>
    <x v="13138"/>
    <x v="731"/>
    <s v="Citi"/>
    <m/>
  </r>
  <r>
    <x v="2"/>
    <s v="Data Analyst"/>
    <s v="Anywhere"/>
    <x v="0"/>
    <x v="1"/>
    <x v="2"/>
    <x v="13139"/>
    <x v="363"/>
    <s v="Get It Recruit - Healthcare"/>
    <s v="['sql', 'r', 'python']"/>
  </r>
  <r>
    <x v="2"/>
    <s v="Data Product Manager"/>
    <s v="Tel Aviv-Yafo, Israel"/>
    <x v="0"/>
    <x v="0"/>
    <x v="8"/>
    <x v="13140"/>
    <x v="205"/>
    <s v="Similarweb"/>
    <s v="['sql', 'python']"/>
  </r>
  <r>
    <x v="7"/>
    <s v="Senior Machine Learning Engineer | Data Science | NLP Modeling"/>
    <s v="Pittsburgh, PA"/>
    <x v="0"/>
    <x v="0"/>
    <x v="2"/>
    <x v="13141"/>
    <x v="2"/>
    <s v="CyberCoders"/>
    <s v="['python', 'sql', 'word', 'kubernetes']"/>
  </r>
  <r>
    <x v="2"/>
    <s v="Data Analyst"/>
    <s v="San Luis Obispo, CA"/>
    <x v="0"/>
    <x v="0"/>
    <x v="2"/>
    <x v="13142"/>
    <x v="788"/>
    <s v="Cal Poly"/>
    <m/>
  </r>
  <r>
    <x v="0"/>
    <s v="LEAD DATA SCIENTIST"/>
    <s v="Anywhere"/>
    <x v="0"/>
    <x v="1"/>
    <x v="1"/>
    <x v="13143"/>
    <x v="23"/>
    <s v="Lumen Technologies"/>
    <s v="['r', 'python', 'lisp', 'clojure', 'scala', 'java', 'perl', 'c++', 'c', 'git', 'trello', 'jira']"/>
  </r>
  <r>
    <x v="2"/>
    <s v="Remote - Data Analyst - Permanent - W2"/>
    <s v="Anywhere"/>
    <x v="0"/>
    <x v="1"/>
    <x v="2"/>
    <x v="13144"/>
    <x v="1758"/>
    <s v="Apex Systems"/>
    <s v="['sql', 'python', 'c++', 'c#']"/>
  </r>
  <r>
    <x v="0"/>
    <s v="Unit Data Specialist"/>
    <s v="Fort Bragg, NC"/>
    <x v="0"/>
    <x v="0"/>
    <x v="2"/>
    <x v="13145"/>
    <x v="0"/>
    <s v="Paragon Cyber Solutions"/>
    <m/>
  </r>
  <r>
    <x v="0"/>
    <s v="Data Scientist, Junior"/>
    <s v="Arlington, VA"/>
    <x v="0"/>
    <x v="0"/>
    <x v="2"/>
    <x v="13146"/>
    <x v="122"/>
    <s v="Booz Allen Hamilton"/>
    <s v="['python', 'r', 'sql', 'java', 'c++', 'c#', 'elasticsearch', 'aws', 'azure', 'databricks', 'airflow', 'tableau', 'qlik', 'power bi']"/>
  </r>
  <r>
    <x v="6"/>
    <s v="ICM CCR Senior Data Analyst, AVP"/>
    <s v="Pelham Manor, NY"/>
    <x v="0"/>
    <x v="0"/>
    <x v="2"/>
    <x v="13147"/>
    <x v="270"/>
    <s v="Citi"/>
    <s v="['python', 'r', 'sql', 'vba', 'tableau', 'power bi', 'excel']"/>
  </r>
  <r>
    <x v="8"/>
    <s v="Senior Product Manager - Data Science"/>
    <s v="San Francisco, CA"/>
    <x v="0"/>
    <x v="0"/>
    <x v="2"/>
    <x v="13148"/>
    <x v="31"/>
    <s v="Veeva Systems Inc"/>
    <s v="['sql', 'python', 'jira']"/>
  </r>
  <r>
    <x v="4"/>
    <s v="Senior Business Analyst for Corporate Action Platform (Hybrid)"/>
    <s v="Irving, TX"/>
    <x v="0"/>
    <x v="0"/>
    <x v="2"/>
    <x v="13149"/>
    <x v="1037"/>
    <s v="Citi"/>
    <s v="['swift', 'sql']"/>
  </r>
  <r>
    <x v="0"/>
    <s v="Lead Data Scientist, Risk Analytics"/>
    <s v="San Francisco, CA"/>
    <x v="0"/>
    <x v="0"/>
    <x v="2"/>
    <x v="13150"/>
    <x v="67"/>
    <s v="Extend"/>
    <s v="['sql', 'python', 'r', 'snowflake', 'github', 'jira']"/>
  </r>
  <r>
    <x v="1"/>
    <s v="Staff Software Engineer (Data)"/>
    <s v="Boston, MA"/>
    <x v="0"/>
    <x v="0"/>
    <x v="2"/>
    <x v="13151"/>
    <x v="71"/>
    <s v="Jobot"/>
    <s v="['python', 'airflow', 'docker', 'kubernetes']"/>
  </r>
  <r>
    <x v="0"/>
    <s v="Data Scientist 2"/>
    <s v="Mesa, AZ"/>
    <x v="0"/>
    <x v="0"/>
    <x v="1"/>
    <x v="13152"/>
    <x v="122"/>
    <s v="Dexcom"/>
    <s v="['sql', 'python', 'r', 'bigquery', 'tableau']"/>
  </r>
  <r>
    <x v="2"/>
    <s v="Geospatial Health Data Analyst"/>
    <s v="Maryland"/>
    <x v="0"/>
    <x v="0"/>
    <x v="2"/>
    <x v="13153"/>
    <x v="206"/>
    <s v="National Institutes of Health"/>
    <s v="['r', 'python', 'excel']"/>
  </r>
  <r>
    <x v="8"/>
    <s v="Data Scientist, Senior"/>
    <s v="Oakland, CA"/>
    <x v="0"/>
    <x v="0"/>
    <x v="2"/>
    <x v="13154"/>
    <x v="71"/>
    <s v="PG&amp;E Corporation"/>
    <s v="['python', 'sql', 'vba', 'numpy', 'pandas', 'scikit-learn', 'matplotlib', 'tableau', 'power bi', 'excel']"/>
  </r>
  <r>
    <x v="1"/>
    <s v="Principal Data Engineer"/>
    <s v="New York, NY"/>
    <x v="0"/>
    <x v="0"/>
    <x v="2"/>
    <x v="13155"/>
    <x v="27"/>
    <s v="Harnham"/>
    <s v="['python', 'sql', 'r', 'aws', 'spark', 'airflow', 'kubernetes']"/>
  </r>
  <r>
    <x v="8"/>
    <s v="Senior Data Scientist - (Remote)"/>
    <s v="Baltimore, MD"/>
    <x v="0"/>
    <x v="0"/>
    <x v="2"/>
    <x v="13156"/>
    <x v="1802"/>
    <s v="New Relic"/>
    <s v="['python', 'r', 'sql', 'looker', 'tableau']"/>
  </r>
  <r>
    <x v="0"/>
    <s v="Lead Data Scientist"/>
    <s v="St. Louis, MO"/>
    <x v="0"/>
    <x v="0"/>
    <x v="2"/>
    <x v="13157"/>
    <x v="62"/>
    <s v="Centene Corp"/>
    <s v="['sas', 'sas', 'r', 'sql', 'db2', 'sql server', 'mysql', 'oracle', 'hadoop', 'sap']"/>
  </r>
  <r>
    <x v="2"/>
    <s v="Data Analyst"/>
    <s v="Astana, Kazakhstan"/>
    <x v="0"/>
    <x v="0"/>
    <x v="65"/>
    <x v="13158"/>
    <x v="141"/>
    <s v="Verisk"/>
    <s v="['sql', 'aws', 'databricks', 'power bi', 'tableau']"/>
  </r>
  <r>
    <x v="6"/>
    <s v="Senior, Data Analyst - Growth &amp; Marketing (Coupang Play)"/>
    <m/>
    <x v="0"/>
    <x v="0"/>
    <x v="21"/>
    <x v="13159"/>
    <x v="46"/>
    <s v="Coupang"/>
    <s v="['sql', 'airflow']"/>
  </r>
  <r>
    <x v="8"/>
    <s v="Senior Data Scientist PD23R103 - Bureau of Health Workforce"/>
    <s v="Bridgeton, MO"/>
    <x v="5"/>
    <x v="0"/>
    <x v="2"/>
    <x v="13160"/>
    <x v="1977"/>
    <s v="HHS Careers"/>
    <s v="['sas', 'sas', 'r', 'tableau', 'spss']"/>
  </r>
  <r>
    <x v="8"/>
    <s v="Senior Data Scientist, Europe Visa Functions and Products"/>
    <s v="Warsaw, Poland"/>
    <x v="0"/>
    <x v="0"/>
    <x v="11"/>
    <x v="13161"/>
    <x v="8"/>
    <s v="Visa"/>
    <s v="['spark', 'tableau']"/>
  </r>
  <r>
    <x v="7"/>
    <s v="Machine Learning Engineer - Sensor Fusion"/>
    <s v="Sunnyvale, CA"/>
    <x v="0"/>
    <x v="0"/>
    <x v="2"/>
    <x v="13162"/>
    <x v="324"/>
    <s v="Mercedes-Benz R&amp;D North America"/>
    <s v="['tensorflow', 'pytorch']"/>
  </r>
  <r>
    <x v="3"/>
    <s v="Senior Software Application Data Engineer - Financials Performance..."/>
    <s v="Vancouver, BC, Canada"/>
    <x v="0"/>
    <x v="0"/>
    <x v="23"/>
    <x v="13163"/>
    <x v="49"/>
    <s v="Workday"/>
    <s v="['java', 'c#', 'sap']"/>
  </r>
  <r>
    <x v="8"/>
    <s v="Head of Data Governance and Data Management"/>
    <s v="Dublin, Ireland"/>
    <x v="0"/>
    <x v="0"/>
    <x v="28"/>
    <x v="13164"/>
    <x v="402"/>
    <s v="Davy"/>
    <s v="['gdpr']"/>
  </r>
  <r>
    <x v="1"/>
    <s v="Azure Data Engineer"/>
    <s v="Washington, DC"/>
    <x v="0"/>
    <x v="0"/>
    <x v="2"/>
    <x v="13165"/>
    <x v="31"/>
    <s v="NFF, Inc"/>
    <s v="['sql', 'mongodb', 'mongodb', 'python', 'c#', 'nosql', 'sql server', 'cassandra', 'vmware', 'azure', 'databricks', 'kafka', 'spark', 'hadoop', 'splunk', 'git', 'bitbucket']"/>
  </r>
  <r>
    <x v="2"/>
    <s v="Data and Analytics Architect"/>
    <s v="Edmonton, AB, Canada"/>
    <x v="0"/>
    <x v="0"/>
    <x v="23"/>
    <x v="13166"/>
    <x v="31"/>
    <s v="The Travelers Companies, Inc"/>
    <s v="['aws', 'gcp', 'azure']"/>
  </r>
  <r>
    <x v="3"/>
    <s v="Senior Data Engineer"/>
    <s v="Anywhere"/>
    <x v="0"/>
    <x v="1"/>
    <x v="1"/>
    <x v="13167"/>
    <x v="35"/>
    <s v="Harnham"/>
    <s v="['scala', 'python', 'sql', 'aws', 'databricks', 'terraform']"/>
  </r>
  <r>
    <x v="2"/>
    <s v="Data Analyst"/>
    <s v="Gordon, GA"/>
    <x v="1"/>
    <x v="0"/>
    <x v="2"/>
    <x v="13168"/>
    <x v="23"/>
    <s v="SAIC (Science Applications Int.)"/>
    <s v="['python']"/>
  </r>
  <r>
    <x v="2"/>
    <s v="Data Analyst (CX Tech)"/>
    <s v="Poland"/>
    <x v="0"/>
    <x v="0"/>
    <x v="11"/>
    <x v="13169"/>
    <x v="39"/>
    <s v="Allegro"/>
    <s v="['sql', 'python', 'windows', 'looker', 'tableau', 'git']"/>
  </r>
  <r>
    <x v="1"/>
    <s v="Data Engineer, Cat Digital"/>
    <s v="Chicago, IL"/>
    <x v="0"/>
    <x v="0"/>
    <x v="2"/>
    <x v="13170"/>
    <x v="31"/>
    <s v="Caterpillar, Inc"/>
    <s v="['python', 'java', 'javascript', 'c++', 'scala', 'sql', 'nosql', 'dynamodb', 'cassandra', 'aws', 'snowflake', 'azure', 'jenkins']"/>
  </r>
  <r>
    <x v="0"/>
    <s v="Data Scientist - (REMOTE OPPORTUNITY)"/>
    <s v="Phoenix, AZ"/>
    <x v="0"/>
    <x v="0"/>
    <x v="2"/>
    <x v="13171"/>
    <x v="2017"/>
    <s v="Regions Bank"/>
    <s v="['python', 'ruby', 'ruby', 'r', 'matlab', 'scala', 'java', 'sas', 'sas', 'sql', 'hadoop', 'spark', 'tensorflow', 'pytorch', 'keras', 'spss', 'tableau']"/>
  </r>
  <r>
    <x v="3"/>
    <s v="Senior-Big Data Engineer"/>
    <s v="Dallas, TX"/>
    <x v="0"/>
    <x v="0"/>
    <x v="2"/>
    <x v="13172"/>
    <x v="19"/>
    <s v="AT&amp;T"/>
    <s v="['java', 'c++', 'kotlin', 'git', 'gitlab']"/>
  </r>
  <r>
    <x v="2"/>
    <s v="Data Analyst"/>
    <s v="Anywhere"/>
    <x v="0"/>
    <x v="1"/>
    <x v="1"/>
    <x v="13173"/>
    <x v="31"/>
    <s v="Venteon"/>
    <m/>
  </r>
  <r>
    <x v="3"/>
    <s v="Sr. Data Engineer (Starlink)"/>
    <s v="Hawthorne, CA"/>
    <x v="0"/>
    <x v="0"/>
    <x v="2"/>
    <x v="13174"/>
    <x v="35"/>
    <s v="SpaceX"/>
    <s v="['c#', 'java', 'python', 'c++', 'snowflake', 'spark', 'kubernetes']"/>
  </r>
  <r>
    <x v="8"/>
    <s v="AI/ML Health Data Scientist - Senior Consultant"/>
    <s v="Atlanta, GA"/>
    <x v="1"/>
    <x v="0"/>
    <x v="2"/>
    <x v="13175"/>
    <x v="856"/>
    <s v="Guidehouse"/>
    <s v="['r', 'python', 'sas', 'sas', 'tableau', 'power bi']"/>
  </r>
  <r>
    <x v="6"/>
    <s v="Senior Data Analyst"/>
    <s v="Anywhere"/>
    <x v="1"/>
    <x v="1"/>
    <x v="23"/>
    <x v="13176"/>
    <x v="99"/>
    <s v="Hanalytica"/>
    <s v="['sql', 'python', 'excel', 'word', 'outlook']"/>
  </r>
  <r>
    <x v="3"/>
    <s v="[VMB] Senior Data Engineer"/>
    <s v="Buenos Aires, Argentina"/>
    <x v="0"/>
    <x v="0"/>
    <x v="47"/>
    <x v="13177"/>
    <x v="56"/>
    <s v="Software Mind"/>
    <s v="['python', 'sql', 'postgresql', 'spark', 'airflow', 'kafka', 'linux', 'docker', 'kubernetes']"/>
  </r>
  <r>
    <x v="3"/>
    <s v="Senior Data Engineer"/>
    <s v="Mississauga, ON, Canada"/>
    <x v="0"/>
    <x v="0"/>
    <x v="23"/>
    <x v="13178"/>
    <x v="19"/>
    <s v="Sobeys"/>
    <s v="['sql', 'azure', 'power bi', 'tableau', 'flow']"/>
  </r>
  <r>
    <x v="3"/>
    <s v="Senior Data Engineer"/>
    <s v="United States"/>
    <x v="0"/>
    <x v="0"/>
    <x v="2"/>
    <x v="13179"/>
    <x v="2"/>
    <s v="Stelvio Group"/>
    <s v="['python', 'airflow', 'terraform', 'ansible', 'bitbucket', 'jenkins']"/>
  </r>
  <r>
    <x v="6"/>
    <s v="Sr. Data Analyst, Marketing Operations"/>
    <s v="Atlanta, GA"/>
    <x v="0"/>
    <x v="0"/>
    <x v="2"/>
    <x v="13180"/>
    <x v="122"/>
    <s v="Cox Communications"/>
    <s v="['sql', 'oracle', 'tableau', 'microstrategy', 'workfront', 'jira']"/>
  </r>
  <r>
    <x v="1"/>
    <s v="Senior Associate Data Engineer"/>
    <s v="Boston, MA"/>
    <x v="0"/>
    <x v="0"/>
    <x v="2"/>
    <x v="13181"/>
    <x v="551"/>
    <s v="Travelers Insurance"/>
    <s v="['aws', 'snowflake', 'aurora']"/>
  </r>
  <r>
    <x v="8"/>
    <s v="Senior Data Scientist, Acquisition"/>
    <s v="San Francisco, CA"/>
    <x v="0"/>
    <x v="0"/>
    <x v="2"/>
    <x v="13182"/>
    <x v="49"/>
    <s v="Grammarly"/>
    <s v="['sql', 'python', 'r', 'scala']"/>
  </r>
  <r>
    <x v="1"/>
    <s v="Lead Macro Data Engineer"/>
    <m/>
    <x v="0"/>
    <x v="0"/>
    <x v="1"/>
    <x v="13183"/>
    <x v="108"/>
    <s v="Long Ridge Partners"/>
    <s v="['python', 'c++', 'sql', 'postgresql', 'sql server', 'aws', 'redshift', 'unix', 'linux', 'splunk', 'kubernetes', 'docker', 'jenkins']"/>
  </r>
  <r>
    <x v="8"/>
    <s v="Sr. Data Scientist, Generative AI"/>
    <s v="Hudson, NY"/>
    <x v="0"/>
    <x v="0"/>
    <x v="2"/>
    <x v="13184"/>
    <x v="71"/>
    <s v="Guardian Life Insurance"/>
    <s v="['python', 'c++', 'java', 'azure', 'watson', 'snowflake', 'redshift', 'databricks', 'jupyter', 'pyspark', 'pytorch', 'tensorflow', 'spark', 'spring']"/>
  </r>
  <r>
    <x v="6"/>
    <s v="Senior Data Analyst"/>
    <s v="Los Angeles, CA"/>
    <x v="0"/>
    <x v="0"/>
    <x v="2"/>
    <x v="13185"/>
    <x v="122"/>
    <s v="Jobot"/>
    <s v="['shell', 'sql', 'python', 'tableau']"/>
  </r>
  <r>
    <x v="7"/>
    <s v="Sr. Machine Learning Engineer"/>
    <s v="San Francisco, CA"/>
    <x v="0"/>
    <x v="0"/>
    <x v="2"/>
    <x v="13186"/>
    <x v="828"/>
    <s v="PlayStation Global"/>
    <s v="['python', 'scala', 'java', 'databricks', 'aws', 'tensorflow', 'pytorch', 'spark', 'kubernetes', 'jenkins']"/>
  </r>
  <r>
    <x v="0"/>
    <s v="Data Scientist"/>
    <s v="Chicago, IL"/>
    <x v="0"/>
    <x v="0"/>
    <x v="2"/>
    <x v="13187"/>
    <x v="51"/>
    <s v="NJF Global Holdings Ltd"/>
    <s v="['python', 'r', 'pandas', 'numpy']"/>
  </r>
  <r>
    <x v="1"/>
    <s v="Data Engineer (SQL Server)"/>
    <s v="Chicago, IL"/>
    <x v="0"/>
    <x v="0"/>
    <x v="2"/>
    <x v="13188"/>
    <x v="16"/>
    <s v="CyberCoders"/>
    <s v="['sql', 't-sql', 'sql server', 'power bi', 'word']"/>
  </r>
  <r>
    <x v="1"/>
    <s v="Data Engineer"/>
    <s v="Paris, France"/>
    <x v="0"/>
    <x v="0"/>
    <x v="27"/>
    <x v="13189"/>
    <x v="56"/>
    <s v="Alter Solutions"/>
    <s v="['python', 'azure', 'git']"/>
  </r>
  <r>
    <x v="3"/>
    <s v="Senior Data Engineer (Snowflake)"/>
    <s v="Austin, TX"/>
    <x v="0"/>
    <x v="0"/>
    <x v="2"/>
    <x v="13190"/>
    <x v="71"/>
    <s v="Care.com"/>
    <s v="['sql', 'python', 'mysql', 'snowflake']"/>
  </r>
  <r>
    <x v="1"/>
    <s v="Data Engineer Informatica"/>
    <s v="Lanham, MD"/>
    <x v="0"/>
    <x v="0"/>
    <x v="2"/>
    <x v="13191"/>
    <x v="122"/>
    <s v="Booz Allen Hamilton"/>
    <s v="['sql', 'sql server', 'postgresql', 'oracle']"/>
  </r>
  <r>
    <x v="1"/>
    <s v="Principal Data Engineer"/>
    <s v="Philadelphia, PA"/>
    <x v="0"/>
    <x v="0"/>
    <x v="2"/>
    <x v="13192"/>
    <x v="68"/>
    <s v="Harnham"/>
    <s v="['sql', 'nosql', 'golang', 'python', 'java', 'c++', 'scala', 'snowflake', 'spark', 'kafka', 'airflow']"/>
  </r>
  <r>
    <x v="1"/>
    <s v="Principal Data Engineer- OCI"/>
    <s v="Seattle, WA"/>
    <x v="0"/>
    <x v="0"/>
    <x v="2"/>
    <x v="13193"/>
    <x v="71"/>
    <s v="Oracle Corporation"/>
    <s v="['java', 'sql', 'go', 'oracle', 'aws', 'azure', 'gcp']"/>
  </r>
  <r>
    <x v="2"/>
    <s v="Quality Data Analyst"/>
    <s v="Newtown Square, PA"/>
    <x v="15"/>
    <x v="0"/>
    <x v="2"/>
    <x v="13194"/>
    <x v="243"/>
    <s v="TalentBurst, Inc."/>
    <s v="['excel', 'word', 'powerpoint', 'outlook']"/>
  </r>
  <r>
    <x v="2"/>
    <s v="Data Governance Analyst"/>
    <s v="Austin, TX"/>
    <x v="0"/>
    <x v="0"/>
    <x v="2"/>
    <x v="13195"/>
    <x v="71"/>
    <s v="Electronic Arts Inc"/>
    <s v="['snowflake', 'aws', 'airflow', 'gdpr', 'tableau', 'power bi', 'looker', 'flow']"/>
  </r>
  <r>
    <x v="1"/>
    <s v="Backend Data Engineer"/>
    <s v="New York, NY"/>
    <x v="0"/>
    <x v="0"/>
    <x v="2"/>
    <x v="13196"/>
    <x v="62"/>
    <s v="CyberCoders"/>
    <s v="['python', 'fastapi', 'flask', 'django', 'word']"/>
  </r>
  <r>
    <x v="6"/>
    <s v="Senior Data Analyst"/>
    <s v="Sarasota, FL"/>
    <x v="0"/>
    <x v="0"/>
    <x v="2"/>
    <x v="13197"/>
    <x v="31"/>
    <s v="Distinct North America"/>
    <s v="['sql', 'mysql', 'snowflake']"/>
  </r>
  <r>
    <x v="8"/>
    <s v="Data Scientist, Senior"/>
    <s v="Huntsville, AL"/>
    <x v="0"/>
    <x v="0"/>
    <x v="2"/>
    <x v="13198"/>
    <x v="122"/>
    <s v="Booz Allen Hamilton"/>
    <s v="['python', 'java', 'nosql', 'aws', 'hadoop']"/>
  </r>
  <r>
    <x v="2"/>
    <s v="Data Analyst - Data17907"/>
    <s v="Jacksonville, FL"/>
    <x v="0"/>
    <x v="0"/>
    <x v="2"/>
    <x v="13199"/>
    <x v="2"/>
    <s v="Acrisure"/>
    <s v="['shell', 'sql', 'azure', 'databricks', 'linux']"/>
  </r>
  <r>
    <x v="1"/>
    <s v="Data Engineer"/>
    <s v="Chicago, IL"/>
    <x v="0"/>
    <x v="0"/>
    <x v="2"/>
    <x v="13200"/>
    <x v="12"/>
    <s v="Synchrony"/>
    <s v="['nosql', 'shell', 'sql', 'scala', 'java', 'python', 'go', 'aws', 'gcp', 'azure', 'hadoop', 'kafka', 'spark', 'git']"/>
  </r>
  <r>
    <x v="2"/>
    <s v="Performance Data Analyst - USDS"/>
    <s v="Los Angeles, CA"/>
    <x v="0"/>
    <x v="0"/>
    <x v="2"/>
    <x v="13201"/>
    <x v="289"/>
    <s v="TikTok"/>
    <s v="['sql', 'r', 'express', 'excel', 'tableau']"/>
  </r>
  <r>
    <x v="1"/>
    <s v="Data Engineer (JO-21)"/>
    <s v="Houston, TX"/>
    <x v="0"/>
    <x v="0"/>
    <x v="2"/>
    <x v="13202"/>
    <x v="19"/>
    <s v="Ledgent Technology"/>
    <s v="['sql', 'nosql', 'mongodb', 'mongodb', 'python', 'golang', 'java', 'c++', 'scala', 'databricks', 'aws', 'redshift', 'snowflake', 'spark', 'airflow', 'kafka', 'flow']"/>
  </r>
  <r>
    <x v="1"/>
    <s v="Data Engineer"/>
    <s v="Toronto, ON, Canada"/>
    <x v="0"/>
    <x v="0"/>
    <x v="23"/>
    <x v="13203"/>
    <x v="31"/>
    <s v="Klick Health"/>
    <s v="['sql', 'python', 'sas', 'sas', 'r', 'tableau', 'ssrs', 'excel', 'sap', 'power bi', 'spss']"/>
  </r>
  <r>
    <x v="0"/>
    <s v="Data Scientist"/>
    <s v="San Jose, CA"/>
    <x v="0"/>
    <x v="0"/>
    <x v="2"/>
    <x v="13204"/>
    <x v="2018"/>
    <s v="Vectra AI"/>
    <s v="['python', 'sql', 'nosql', 'c++', 'go', 'aws', 'azure', 'gcp', 'pandas', 'numpy', 'spark', 'linux', 'git']"/>
  </r>
  <r>
    <x v="0"/>
    <s v="Sr Data Scientist"/>
    <s v="Bengaluru, Karnataka, India"/>
    <x v="0"/>
    <x v="0"/>
    <x v="7"/>
    <x v="13205"/>
    <x v="8"/>
    <s v="Zscaler"/>
    <s v="['python', 'sql', 'go', 'aws', 'azure', 'excel']"/>
  </r>
  <r>
    <x v="2"/>
    <s v="Anti-Financial Crime Systems Data Analyst"/>
    <s v="New York, NY"/>
    <x v="0"/>
    <x v="0"/>
    <x v="2"/>
    <x v="13206"/>
    <x v="17"/>
    <s v="Apple Bank for Savings"/>
    <s v="['sql', 'sql server', 'oracle']"/>
  </r>
  <r>
    <x v="0"/>
    <s v="Data Scientist (S&amp;OP)"/>
    <s v="Poland"/>
    <x v="0"/>
    <x v="0"/>
    <x v="11"/>
    <x v="13207"/>
    <x v="200"/>
    <s v="Allegro"/>
    <s v="['r', 'sql', 'gcp', 'spark', 'tableau']"/>
  </r>
  <r>
    <x v="2"/>
    <s v="Commercial Data Analyst"/>
    <s v="Dublin, Ireland"/>
    <x v="0"/>
    <x v="0"/>
    <x v="28"/>
    <x v="13208"/>
    <x v="83"/>
    <s v="Ryanair"/>
    <s v="['sas', 'sas', 'sql', 'aws', 'azure', 'gcp', 'tableau', 'dax']"/>
  </r>
  <r>
    <x v="7"/>
    <s v="Machine Learning Engineer (Office based or Hybrid)"/>
    <s v="Amsterdam, Netherlands"/>
    <x v="0"/>
    <x v="0"/>
    <x v="26"/>
    <x v="13209"/>
    <x v="188"/>
    <s v="Creative Fabrica"/>
    <s v="['python', 'aws', 'pytorch']"/>
  </r>
  <r>
    <x v="2"/>
    <s v="Associate - Pricing/Data Analyst"/>
    <s v="New York, NY"/>
    <x v="0"/>
    <x v="0"/>
    <x v="2"/>
    <x v="13210"/>
    <x v="54"/>
    <s v="WhiteCap Search"/>
    <s v="['excel']"/>
  </r>
  <r>
    <x v="2"/>
    <s v="Consumer Research &amp; Data Analyst, Japan"/>
    <s v="Tokyo, Japan"/>
    <x v="0"/>
    <x v="0"/>
    <x v="36"/>
    <x v="13211"/>
    <x v="306"/>
    <s v="Mintel"/>
    <s v="['r', 'spss']"/>
  </r>
  <r>
    <x v="3"/>
    <s v="Senior Data Engineering Specialist"/>
    <s v="Calgary, AB, Canada"/>
    <x v="0"/>
    <x v="0"/>
    <x v="23"/>
    <x v="13212"/>
    <x v="19"/>
    <s v="IBM"/>
    <s v="['sql', 'nosql', 'mongodb', 'mongodb', 'powershell', 'c#', 'python', 'sql server', 'db2', 'azure', 'aws', 'gcp', 'snowflake', 'databricks', 'oracle', 'ibm cloud', 'hadoop', 'spark', 'kafka', 'ssis', 'github', 'bitbucket']"/>
  </r>
  <r>
    <x v="0"/>
    <s v="Data Scientist"/>
    <s v="Morgantown, WV"/>
    <x v="0"/>
    <x v="0"/>
    <x v="2"/>
    <x v="13213"/>
    <x v="2019"/>
    <s v="Centers for Disease Control and Prevention"/>
    <m/>
  </r>
  <r>
    <x v="0"/>
    <s v="Data Scientist (all levels)"/>
    <s v="Reston, VA"/>
    <x v="0"/>
    <x v="0"/>
    <x v="2"/>
    <x v="13214"/>
    <x v="122"/>
    <s v="Noblis"/>
    <s v="['python', 'r', 'spark', 'hadoop', 'git']"/>
  </r>
  <r>
    <x v="2"/>
    <s v="Financial/ Data Analyst"/>
    <s v="Irvine, CA"/>
    <x v="0"/>
    <x v="0"/>
    <x v="2"/>
    <x v="13215"/>
    <x v="231"/>
    <s v="Jobot"/>
    <s v="['sql', 'excel']"/>
  </r>
  <r>
    <x v="2"/>
    <s v="Data &amp; Analytics – Regional Solution Architect"/>
    <s v="Atlanta, GA"/>
    <x v="0"/>
    <x v="0"/>
    <x v="2"/>
    <x v="13216"/>
    <x v="31"/>
    <s v="Kimberly-Clark Corporation"/>
    <s v="['sql', 'sql server', 'azure', 'sap']"/>
  </r>
  <r>
    <x v="1"/>
    <s v="Data Engineering Manager - Customer squad"/>
    <s v="Berlin, Germany"/>
    <x v="1"/>
    <x v="0"/>
    <x v="9"/>
    <x v="13217"/>
    <x v="56"/>
    <s v="Back Market"/>
    <s v="['python', 'dynamodb', 'aws', 'gcp', 'spark', 'terraform']"/>
  </r>
  <r>
    <x v="0"/>
    <s v="Lead Data Scientist"/>
    <s v="Waltham, MA"/>
    <x v="0"/>
    <x v="0"/>
    <x v="2"/>
    <x v="13218"/>
    <x v="765"/>
    <s v="firstPro, Inc"/>
    <s v="['r', 'python', 'sql', 'excel']"/>
  </r>
  <r>
    <x v="0"/>
    <s v="Sr. Data Scientist- Risk Modeler - Hybrid"/>
    <s v="Irving, TX"/>
    <x v="0"/>
    <x v="0"/>
    <x v="2"/>
    <x v="13219"/>
    <x v="793"/>
    <s v="Citi"/>
    <s v="['sas', 'sas', 'r', 'python']"/>
  </r>
  <r>
    <x v="8"/>
    <s v="Senior Data Scientist - Logistics (They/She/He)"/>
    <s v="Barcelona, Spain"/>
    <x v="0"/>
    <x v="0"/>
    <x v="20"/>
    <x v="13220"/>
    <x v="2020"/>
    <s v="Glovo"/>
    <s v="['sql', 'python', 'gcp', 'aws', 'azure', 'airflow']"/>
  </r>
  <r>
    <x v="0"/>
    <s v="Sr. Data Scientist"/>
    <s v="Irvine, CA"/>
    <x v="0"/>
    <x v="0"/>
    <x v="2"/>
    <x v="13221"/>
    <x v="19"/>
    <s v="Alteryx, Inc"/>
    <s v="['python', 'r', 'alteryx', 'tableau', 'qlik']"/>
  </r>
  <r>
    <x v="0"/>
    <s v="Senior Principal Consultant - Data Scientist: Developer (US-NSG)"/>
    <s v="Reston, VA"/>
    <x v="0"/>
    <x v="0"/>
    <x v="2"/>
    <x v="13222"/>
    <x v="19"/>
    <s v="Oracle Corporation"/>
    <s v="['go', 'oracle']"/>
  </r>
  <r>
    <x v="3"/>
    <s v="Senior Lead Data Engineer (Remote-Eligible)"/>
    <s v="Ronkonkoma, NY"/>
    <x v="5"/>
    <x v="0"/>
    <x v="2"/>
    <x v="13223"/>
    <x v="360"/>
    <s v="Capital One"/>
    <s v="['python', 'javascript', 'java', 'nosql', 'shell', 'cassandra', 'aws', 'azure', 'kafka', 'spark']"/>
  </r>
  <r>
    <x v="0"/>
    <s v="Data Scientist (Mid Level)"/>
    <s v="Fayetteville, NC"/>
    <x v="0"/>
    <x v="0"/>
    <x v="2"/>
    <x v="13224"/>
    <x v="17"/>
    <s v="Elev8 Hire Solutions"/>
    <s v="['python', 'c++', 'javascript', 'c#', 'pandas', 'numpy', 'matplotlib', 'jupyter']"/>
  </r>
  <r>
    <x v="2"/>
    <s v="Data Management Governance Analyst"/>
    <s v="Hawaiian Gardens, CA"/>
    <x v="0"/>
    <x v="0"/>
    <x v="2"/>
    <x v="13225"/>
    <x v="122"/>
    <s v="NTT DATA  Services"/>
    <s v="['sql', 'r', 'python', 'oracle', 'tableau', 'power bi', 'alteryx', 'flow']"/>
  </r>
  <r>
    <x v="4"/>
    <s v="BI Analyst"/>
    <s v="Irving, TX"/>
    <x v="0"/>
    <x v="0"/>
    <x v="2"/>
    <x v="13226"/>
    <x v="172"/>
    <s v="MCKESSON"/>
    <s v="['sql', 'excel', 'power bi', 'tableau']"/>
  </r>
  <r>
    <x v="2"/>
    <s v="SQL Data Analyst"/>
    <s v="Tampa, FL"/>
    <x v="0"/>
    <x v="0"/>
    <x v="2"/>
    <x v="13227"/>
    <x v="31"/>
    <s v="Jobot"/>
    <s v="['sql', 'tableau', 'power bi']"/>
  </r>
  <r>
    <x v="2"/>
    <s v="HEALTHCARE DATA ANALYST - PATIENT ACCOUNTS"/>
    <s v="Columbia, SC"/>
    <x v="0"/>
    <x v="0"/>
    <x v="2"/>
    <x v="13228"/>
    <x v="2021"/>
    <s v="MU Health Care"/>
    <s v="['flow']"/>
  </r>
  <r>
    <x v="0"/>
    <s v="Staff Data Scientist- Fraud"/>
    <s v="San Francisco, CA"/>
    <x v="0"/>
    <x v="0"/>
    <x v="2"/>
    <x v="13229"/>
    <x v="31"/>
    <s v="Integral Ad Science"/>
    <s v="['sql', 'python', 'r']"/>
  </r>
  <r>
    <x v="0"/>
    <s v="Data Scientist/UDL SETA"/>
    <s v="Arlington, VA"/>
    <x v="0"/>
    <x v="0"/>
    <x v="2"/>
    <x v="13230"/>
    <x v="31"/>
    <s v="Strategic Analysis, Inc"/>
    <s v="['kafka']"/>
  </r>
  <r>
    <x v="8"/>
    <s v="Senior Data Scientist"/>
    <s v="Alameda, CA"/>
    <x v="0"/>
    <x v="0"/>
    <x v="2"/>
    <x v="13231"/>
    <x v="375"/>
    <s v="Abbott"/>
    <s v="['matlab', 'python', 'r', 'azure', 'databricks', 'spark']"/>
  </r>
  <r>
    <x v="1"/>
    <s v="Data Engineer"/>
    <s v="Columbus, OH"/>
    <x v="0"/>
    <x v="0"/>
    <x v="1"/>
    <x v="13232"/>
    <x v="23"/>
    <s v="JP Morgan Chase &amp; Co."/>
    <s v="['sql', 'nosql']"/>
  </r>
  <r>
    <x v="8"/>
    <s v="Sr. Staff, Staff, or Senior Clinical Data Scientist - Statistical..."/>
    <s v="Foster City, MI"/>
    <x v="0"/>
    <x v="0"/>
    <x v="2"/>
    <x v="13233"/>
    <x v="71"/>
    <s v="Illumina Inc"/>
    <s v="['sas', 'sas', 'r', 'python', 'sql', 'tableau']"/>
  </r>
  <r>
    <x v="1"/>
    <s v="Data Engineer"/>
    <s v="Austin, TX"/>
    <x v="0"/>
    <x v="0"/>
    <x v="2"/>
    <x v="13234"/>
    <x v="19"/>
    <s v="Deloitte"/>
    <s v="['java', 'scala', 'shell', 'hadoop', 'airflow']"/>
  </r>
  <r>
    <x v="2"/>
    <s v="Data Analyst - Air Content"/>
    <s v="Mumbai, Maharashtra, India"/>
    <x v="0"/>
    <x v="0"/>
    <x v="7"/>
    <x v="13235"/>
    <x v="306"/>
    <s v="Etraveli Group"/>
    <s v="['looker', 'excel', 'power bi', 'tableau']"/>
  </r>
  <r>
    <x v="3"/>
    <s v="Senior Data Engineer"/>
    <s v="Springfield, MA"/>
    <x v="0"/>
    <x v="0"/>
    <x v="2"/>
    <x v="13236"/>
    <x v="25"/>
    <s v="Capital One"/>
    <s v="['java', 'scala', 'python', 'nosql', 'mongo', 'shell', 'cassandra', 'redshift', 'snowflake', 'aws', 'azure', 'spark', 'hadoop', 'kafka']"/>
  </r>
  <r>
    <x v="2"/>
    <s v="Data Analyst/Power BI"/>
    <s v="Dundalk, MD"/>
    <x v="0"/>
    <x v="0"/>
    <x v="2"/>
    <x v="13237"/>
    <x v="12"/>
    <s v="All Roads"/>
    <s v="['sql', 'azure', 'power bi']"/>
  </r>
  <r>
    <x v="0"/>
    <s v="Data Scientist - R, MATLAB, AI/ML - Hybrid - FinTech"/>
    <s v="Stamford, CT"/>
    <x v="0"/>
    <x v="0"/>
    <x v="2"/>
    <x v="13238"/>
    <x v="18"/>
    <s v="Michael Page International Inc"/>
    <s v="['ruby', 'ruby', 'html', 'javascript', 'aws', 'azure', 'gcp', 'github', 'bitbucket']"/>
  </r>
  <r>
    <x v="0"/>
    <s v="PhD Data Scientist (Machine Learning and Operations Research)"/>
    <s v="Cincinnati, OH"/>
    <x v="0"/>
    <x v="0"/>
    <x v="2"/>
    <x v="13239"/>
    <x v="679"/>
    <s v="PGBPGNGLOBAL"/>
    <s v="['python', 'r', 'scala', 'gcp', 'azure', 'git']"/>
  </r>
  <r>
    <x v="6"/>
    <s v="Senior Data Analyst"/>
    <s v="San Bruno, CA"/>
    <x v="5"/>
    <x v="0"/>
    <x v="2"/>
    <x v="13240"/>
    <x v="19"/>
    <s v="Wal-Mart"/>
    <s v="['sql', 'sas', 'sas', 'r', 'tableau', 'spreadsheet']"/>
  </r>
  <r>
    <x v="0"/>
    <s v="Sr. Data Scientist- Risk Modeler, AVP - Hybrid"/>
    <s v="Elk Grove Village, IL"/>
    <x v="0"/>
    <x v="0"/>
    <x v="2"/>
    <x v="12867"/>
    <x v="793"/>
    <s v="Citi"/>
    <s v="['sas', 'sas', 'r', 'python']"/>
  </r>
  <r>
    <x v="2"/>
    <s v="Digital Data Analyst"/>
    <s v="Orlando, FL"/>
    <x v="0"/>
    <x v="0"/>
    <x v="2"/>
    <x v="13241"/>
    <x v="538"/>
    <s v="Campus Crusade for Christ"/>
    <m/>
  </r>
  <r>
    <x v="0"/>
    <s v="Data Scientist"/>
    <s v="United States"/>
    <x v="0"/>
    <x v="0"/>
    <x v="2"/>
    <x v="13242"/>
    <x v="138"/>
    <s v="SNC-Lavalin"/>
    <s v="['assembly', 'c#', 'java', 'objective-c', 'c++', 'html', 'javascript', 'sql', 'go', 'oracle']"/>
  </r>
  <r>
    <x v="0"/>
    <s v="Senior/Staff ML Validation Data Scientist - Perception"/>
    <s v="San Mateo, CA"/>
    <x v="0"/>
    <x v="0"/>
    <x v="2"/>
    <x v="13243"/>
    <x v="228"/>
    <s v="Zoox.com"/>
    <s v="['sql', 'nosql', 'c++', 'javascript', 'databricks', 'hadoop', 'spark', 'numpy', 'pandas', 'matplotlib', 'plotly', 'looker', 'tableau']"/>
  </r>
  <r>
    <x v="2"/>
    <s v="Data Analyst | Lisboa/ Porto"/>
    <s v="Brazil"/>
    <x v="0"/>
    <x v="0"/>
    <x v="41"/>
    <x v="13244"/>
    <x v="245"/>
    <s v="NOS SGPS"/>
    <s v="['sas', 'sas', 'mysql', 'oracle', 'power bi']"/>
  </r>
  <r>
    <x v="1"/>
    <s v="Data Engineer"/>
    <s v="Santiago de Querétaro, Qro., Mexico"/>
    <x v="0"/>
    <x v="0"/>
    <x v="22"/>
    <x v="13245"/>
    <x v="187"/>
    <s v="Charger Logistics Inc"/>
    <s v="['python', 'sql', 'javascript', 'nosql', 'java', 'scala', 'sql server', 'redshift', 'snowflake', 'pandas', 'kafka', 'airflow', 'django', 'flask', 'ssis']"/>
  </r>
  <r>
    <x v="3"/>
    <s v="Senior Data Engineer"/>
    <s v="Mountain View, CA"/>
    <x v="0"/>
    <x v="0"/>
    <x v="2"/>
    <x v="13246"/>
    <x v="71"/>
    <s v="Coupang"/>
    <s v="['python', 'spark', 'airflow']"/>
  </r>
  <r>
    <x v="7"/>
    <s v="Machine Learning Operations Engineer"/>
    <s v="Biassono, Province of Monza and Brianza, Italy"/>
    <x v="0"/>
    <x v="0"/>
    <x v="49"/>
    <x v="13247"/>
    <x v="137"/>
    <s v="Docebo"/>
    <s v="['python', 'aws', 'spark', 'outlook', 'kubernetes', 'gitlab', 'terraform']"/>
  </r>
  <r>
    <x v="0"/>
    <s v="Staff Data Scientist, Membership Growth"/>
    <s v="San Francisco, CA"/>
    <x v="0"/>
    <x v="0"/>
    <x v="2"/>
    <x v="13248"/>
    <x v="2022"/>
    <s v="Patreon"/>
    <s v="['sql', 'python', 'r']"/>
  </r>
  <r>
    <x v="7"/>
    <s v="Machine Learning Engineer"/>
    <s v="São Paulo, State of São Paulo, Brazil"/>
    <x v="0"/>
    <x v="0"/>
    <x v="41"/>
    <x v="13249"/>
    <x v="188"/>
    <s v="Farfetch"/>
    <s v="['python', 'databricks', 'spark', 'pytorch', 'numpy', 'pandas', 'tensorflow', 'kubernetes']"/>
  </r>
  <r>
    <x v="0"/>
    <s v="Statistician/Data Scientist"/>
    <s v="Indianapolis, IN"/>
    <x v="0"/>
    <x v="0"/>
    <x v="2"/>
    <x v="13250"/>
    <x v="359"/>
    <s v="BioSpace"/>
    <s v="['r', 'python', 'github']"/>
  </r>
  <r>
    <x v="6"/>
    <s v="Senior Sustainability Data Analyst"/>
    <s v="Sunnyvale, CA"/>
    <x v="0"/>
    <x v="0"/>
    <x v="2"/>
    <x v="13251"/>
    <x v="2023"/>
    <s v="Intuitive"/>
    <s v="['python', 'tableau']"/>
  </r>
  <r>
    <x v="0"/>
    <s v="Scientist 1, Data Science"/>
    <s v="Petaling Jaya, Selangor, Malaysia"/>
    <x v="0"/>
    <x v="0"/>
    <x v="31"/>
    <x v="13252"/>
    <x v="74"/>
    <s v="Western Digital"/>
    <s v="['css', 'javascript', 'python', 'ruby', 'ruby', 'java', 'php', 'nosql', 'mysql', 'oracle', 'react', 'hadoop', 'angular', 'docker', 'git']"/>
  </r>
  <r>
    <x v="2"/>
    <s v="Junior Data Analyst"/>
    <s v="Budapest, Hungary"/>
    <x v="0"/>
    <x v="0"/>
    <x v="10"/>
    <x v="13253"/>
    <x v="65"/>
    <s v="Bosch Group"/>
    <m/>
  </r>
  <r>
    <x v="2"/>
    <s v="Data &amp; Intelligence Manager, Finance"/>
    <s v="San Francisco, CA"/>
    <x v="0"/>
    <x v="0"/>
    <x v="2"/>
    <x v="13254"/>
    <x v="185"/>
    <s v="Asana"/>
    <s v="['sql', 'snowflake', 'asana']"/>
  </r>
  <r>
    <x v="0"/>
    <s v="Data Scientist"/>
    <s v="New York, NY"/>
    <x v="0"/>
    <x v="0"/>
    <x v="2"/>
    <x v="13255"/>
    <x v="19"/>
    <s v="Progyny"/>
    <s v="['sql', 'matplotlib', 'seaborn']"/>
  </r>
  <r>
    <x v="1"/>
    <s v="Data Engineer - Specialized in Data Quality Validation"/>
    <s v="Edmonton, AB, Canada"/>
    <x v="0"/>
    <x v="0"/>
    <x v="23"/>
    <x v="13256"/>
    <x v="31"/>
    <s v="Electronic Arts Inc"/>
    <s v="['sql', 'python', 'nosql', 'r', 'tableau', 'power bi', 'gitlab', 'jira', 'confluence']"/>
  </r>
  <r>
    <x v="3"/>
    <s v="Senior Data Engineer"/>
    <s v="Melbourne VIC, Australia"/>
    <x v="0"/>
    <x v="0"/>
    <x v="51"/>
    <x v="13257"/>
    <x v="56"/>
    <s v="Airwallex"/>
    <s v="['kotlin', 'scala', 'python', 'sql', 'bigquery', 'spring', 'spark', 'hadoop']"/>
  </r>
  <r>
    <x v="4"/>
    <s v="Senior Business Analyst - ESG - Data Products"/>
    <s v="London, UK"/>
    <x v="0"/>
    <x v="0"/>
    <x v="6"/>
    <x v="13258"/>
    <x v="41"/>
    <s v="Verisk"/>
    <s v="['word', 'excel', 'powerpoint', 'jira']"/>
  </r>
  <r>
    <x v="0"/>
    <s v="Data Scientist - Systematic Data Platform"/>
    <s v="New York, NY"/>
    <x v="0"/>
    <x v="0"/>
    <x v="2"/>
    <x v="13259"/>
    <x v="49"/>
    <s v="Schonfeld"/>
    <s v="['python', 'sql', 'redis', 'aws', 'spark', 'kafka', 'airflow', 'docker']"/>
  </r>
  <r>
    <x v="0"/>
    <s v="Data Scientist (Energy Preferred)"/>
    <s v="Herndon, VA"/>
    <x v="0"/>
    <x v="0"/>
    <x v="2"/>
    <x v="13260"/>
    <x v="34"/>
    <s v="Jobot"/>
    <s v="['python']"/>
  </r>
  <r>
    <x v="2"/>
    <s v="Business Data Analyst"/>
    <s v="Lafayette, IN"/>
    <x v="0"/>
    <x v="0"/>
    <x v="2"/>
    <x v="13261"/>
    <x v="31"/>
    <s v="Zf Friedrichshafen Ag"/>
    <s v="['excel', 'sap']"/>
  </r>
  <r>
    <x v="0"/>
    <s v="Data Scientist"/>
    <s v="Tampa, FL"/>
    <x v="0"/>
    <x v="0"/>
    <x v="2"/>
    <x v="13262"/>
    <x v="355"/>
    <s v="Jacobs"/>
    <s v="['r', 'python', 'excel', 'sharepoint', 'word', 'flow']"/>
  </r>
  <r>
    <x v="6"/>
    <s v="Sr. Financial Data Analyst"/>
    <s v="Washington, DC"/>
    <x v="0"/>
    <x v="0"/>
    <x v="2"/>
    <x v="13263"/>
    <x v="31"/>
    <s v="Piper Companies"/>
    <s v="['spring', 'excel', 'spreadsheet', 'planner']"/>
  </r>
  <r>
    <x v="3"/>
    <s v="Senior Data Engineer"/>
    <s v="New York, NY"/>
    <x v="0"/>
    <x v="0"/>
    <x v="2"/>
    <x v="13264"/>
    <x v="2024"/>
    <s v="New York City Office of Technology &amp; Innovation"/>
    <s v="['sql', 'python', 'java', 'scala', 'go', 'azure', 'aws', 'gcp', 'oracle', 'airflow', 'power bi', 'looker', 'git']"/>
  </r>
  <r>
    <x v="2"/>
    <s v="2024 University Graduate - Data Analyst, Research Operations"/>
    <s v="Los Angeles, CA"/>
    <x v="0"/>
    <x v="0"/>
    <x v="2"/>
    <x v="13265"/>
    <x v="2025"/>
    <s v="Adobe Inc."/>
    <s v="['sql', 'databricks', 'tableau']"/>
  </r>
  <r>
    <x v="0"/>
    <s v="Data Scientist"/>
    <s v="Aberdeen, MD"/>
    <x v="0"/>
    <x v="0"/>
    <x v="2"/>
    <x v="13266"/>
    <x v="715"/>
    <s v="Peraton"/>
    <s v="['c#', 'c++', 'hadoop', 'windows']"/>
  </r>
  <r>
    <x v="2"/>
    <s v="Data Analyst/Engineer"/>
    <s v="Menlo Park, CA"/>
    <x v="0"/>
    <x v="0"/>
    <x v="2"/>
    <x v="13267"/>
    <x v="172"/>
    <s v="CyberCoders"/>
    <s v="['sql', 'python', 'snowflake', 'oracle', 'power bi', 'tableau', 'sap', 'word']"/>
  </r>
  <r>
    <x v="6"/>
    <s v="Data Analytics Senior Analyst"/>
    <s v="Tampa, FL"/>
    <x v="0"/>
    <x v="0"/>
    <x v="2"/>
    <x v="13268"/>
    <x v="389"/>
    <s v="Citi"/>
    <m/>
  </r>
  <r>
    <x v="2"/>
    <s v="Data Management System General Support Coordinator, Consultancy"/>
    <s v="Texcoco, State of Mexico, Mexico"/>
    <x v="1"/>
    <x v="0"/>
    <x v="22"/>
    <x v="13269"/>
    <x v="196"/>
    <s v="CIMMYT"/>
    <s v="['sheets']"/>
  </r>
  <r>
    <x v="0"/>
    <s v="RWE Data Scientist - Sales Solutions"/>
    <s v="New York, NY"/>
    <x v="0"/>
    <x v="0"/>
    <x v="2"/>
    <x v="13270"/>
    <x v="1649"/>
    <s v="Tempus"/>
    <s v="['r', 'sql']"/>
  </r>
  <r>
    <x v="0"/>
    <s v="Principal Data Scientist"/>
    <s v="Austin, TX"/>
    <x v="0"/>
    <x v="0"/>
    <x v="1"/>
    <x v="13271"/>
    <x v="19"/>
    <s v="Honor"/>
    <s v="['python', 'numpy', 'scikit-learn', 'keras']"/>
  </r>
  <r>
    <x v="2"/>
    <s v="Technical Data Analyst Job"/>
    <s v="United States"/>
    <x v="0"/>
    <x v="0"/>
    <x v="1"/>
    <x v="13272"/>
    <x v="1085"/>
    <s v="PACCAR"/>
    <s v="['python', 'r', 'sql', 'matlab', 'tableau', 'power bi']"/>
  </r>
  <r>
    <x v="3"/>
    <s v="Senior Data Engineer in FinTech ($85k-$135k)"/>
    <s v="Fort Worth, TX"/>
    <x v="0"/>
    <x v="0"/>
    <x v="1"/>
    <x v="13273"/>
    <x v="54"/>
    <s v="CyberCoders"/>
    <s v="['sql', 'python', 'javascript', 'c#', 'snowflake', 'bigquery', 'redshift', 'ssis', 'tableau']"/>
  </r>
  <r>
    <x v="8"/>
    <s v="Senior Data Scientist PD23R103 - Bureau of Health Workforce"/>
    <s v="Napa, CA"/>
    <x v="5"/>
    <x v="0"/>
    <x v="2"/>
    <x v="13274"/>
    <x v="1977"/>
    <s v="HHS Careers"/>
    <s v="['sas', 'sas', 'r', 'tableau', 'spss']"/>
  </r>
  <r>
    <x v="3"/>
    <s v="Senior Data Engineer"/>
    <s v="Bethlehem, PA"/>
    <x v="0"/>
    <x v="0"/>
    <x v="2"/>
    <x v="13275"/>
    <x v="122"/>
    <s v="Guardian Life Insurance"/>
    <s v="['java', 'python', 'sql', 'bash', 'nosql', 'r', 'aws', 'redshift', 'databricks', 'pyspark', 'spring', 'hadoop', 'scikit-learn', 'pandas', 'numpy', 'tensorflow', 'keras']"/>
  </r>
  <r>
    <x v="0"/>
    <s v="Data Scientist"/>
    <s v="Australia"/>
    <x v="0"/>
    <x v="0"/>
    <x v="51"/>
    <x v="13276"/>
    <x v="200"/>
    <s v="Zeller"/>
    <s v="['sql', 'nosql', 'python', 'r', 'matlab', 'flow']"/>
  </r>
  <r>
    <x v="0"/>
    <s v="Lead Data Scientist, Data Science Lab (Large Language Models)"/>
    <s v="Austin, TX"/>
    <x v="0"/>
    <x v="0"/>
    <x v="2"/>
    <x v="13277"/>
    <x v="1973"/>
    <s v="Guardian Life"/>
    <s v="['python', 'go', 'pytorch', 'tensorflow', 'spring']"/>
  </r>
  <r>
    <x v="4"/>
    <s v="Data Protection Business Analyst"/>
    <s v="Santa Monica, CA"/>
    <x v="0"/>
    <x v="0"/>
    <x v="2"/>
    <x v="13278"/>
    <x v="932"/>
    <s v="Activision"/>
    <s v="['gdpr']"/>
  </r>
  <r>
    <x v="0"/>
    <s v="Data Scientist"/>
    <s v="Louisville, KY"/>
    <x v="0"/>
    <x v="0"/>
    <x v="2"/>
    <x v="13279"/>
    <x v="23"/>
    <s v="Humana Inc"/>
    <s v="['sql', 'sas', 'sas', 'r', 'python', 'azure']"/>
  </r>
  <r>
    <x v="1"/>
    <s v="Data Engineer"/>
    <s v="Mansfield, MA"/>
    <x v="0"/>
    <x v="0"/>
    <x v="2"/>
    <x v="13280"/>
    <x v="31"/>
    <s v="eClinical Solutions"/>
    <s v="['sql', 't-sql', 'c#', 'python', 'r', 'java', 'html', 'sql server', 'db2', 'oracle', 'aws', 'azure', 'spark', 'qlik', 'excel', 'tableau', 'cognos', 'microstrategy', 'ssrs']"/>
  </r>
  <r>
    <x v="0"/>
    <s v="Junior Data Scientist"/>
    <s v="Washington, DC"/>
    <x v="0"/>
    <x v="0"/>
    <x v="2"/>
    <x v="13281"/>
    <x v="31"/>
    <s v="ANSER Corporation"/>
    <s v="['r', 'python', 'sql', 'tableau']"/>
  </r>
  <r>
    <x v="2"/>
    <s v="Data Analyst - Clearance: Top Secret/SCI"/>
    <s v="Vienna, VA"/>
    <x v="0"/>
    <x v="0"/>
    <x v="2"/>
    <x v="13282"/>
    <x v="62"/>
    <s v="CyberCoders"/>
    <s v="['python', 'java', 'javascript', 'c++', 'r', 'qlik', 'tableau', 'power bi', 'word']"/>
  </r>
  <r>
    <x v="0"/>
    <s v="Data Scientist II"/>
    <s v="Memphis, TN"/>
    <x v="0"/>
    <x v="0"/>
    <x v="2"/>
    <x v="13283"/>
    <x v="31"/>
    <s v="Argo Data"/>
    <s v="['python', 'r', 'sql']"/>
  </r>
  <r>
    <x v="0"/>
    <s v="Data Scientist"/>
    <s v="Arlington, VA"/>
    <x v="0"/>
    <x v="0"/>
    <x v="2"/>
    <x v="13284"/>
    <x v="506"/>
    <s v="Cybersecurity and Infrastructure Security Agency"/>
    <s v="['go', 'c']"/>
  </r>
  <r>
    <x v="2"/>
    <s v="(Global) Research Engineer· Lunit INSIGHT"/>
    <m/>
    <x v="0"/>
    <x v="0"/>
    <x v="21"/>
    <x v="13285"/>
    <x v="1447"/>
    <s v="Lunit"/>
    <s v="['python', 'gcp', 'aws', 'azure', 'pytorch', 'tensorflow', 'git', 'docker', 'confluence', 'jira']"/>
  </r>
  <r>
    <x v="6"/>
    <s v="Senior Strategic Data Analyst"/>
    <s v="Tel Aviv-Yafo, Israel"/>
    <x v="0"/>
    <x v="0"/>
    <x v="8"/>
    <x v="13286"/>
    <x v="46"/>
    <s v="Wix"/>
    <s v="['sql', 'python', 'r']"/>
  </r>
  <r>
    <x v="6"/>
    <s v="Senior Data Analyst (REMOTE)"/>
    <s v="Anywhere"/>
    <x v="0"/>
    <x v="1"/>
    <x v="55"/>
    <x v="13287"/>
    <x v="57"/>
    <s v="Ryder System"/>
    <s v="['python', 'azure', 'express', 'power bi', 'tableau', 'alteryx']"/>
  </r>
  <r>
    <x v="0"/>
    <s v="Staff Data Scientist- Fraud"/>
    <s v="Chicago, IL"/>
    <x v="0"/>
    <x v="0"/>
    <x v="2"/>
    <x v="13288"/>
    <x v="31"/>
    <s v="Integral Ad Science"/>
    <s v="['sql', 'python', 'r']"/>
  </r>
  <r>
    <x v="2"/>
    <s v="Clinical Data Manager/Analyst"/>
    <s v="Dallas, TX"/>
    <x v="0"/>
    <x v="0"/>
    <x v="2"/>
    <x v="13289"/>
    <x v="71"/>
    <s v="Verily"/>
    <s v="['sql', 'r', 'python', 'sas', 'sas', 'gcp']"/>
  </r>
  <r>
    <x v="1"/>
    <s v="Data Engineer - Bionics, Vice President"/>
    <s v="Boston, MA"/>
    <x v="0"/>
    <x v="0"/>
    <x v="2"/>
    <x v="13290"/>
    <x v="71"/>
    <s v="State Street Corporation"/>
    <s v="['python', 'java', 'sql', 'databricks', 'snowflake', 'aws', 'azure', 'hadoop']"/>
  </r>
  <r>
    <x v="2"/>
    <s v="Data Analyst IV (Healthcare Financial Analytics)"/>
    <s v="Santa Fe, NM"/>
    <x v="0"/>
    <x v="0"/>
    <x v="1"/>
    <x v="13291"/>
    <x v="448"/>
    <s v="Centene Corporation"/>
    <s v="['sql', 'python', 'r', 'sas', 'sas']"/>
  </r>
  <r>
    <x v="1"/>
    <s v="Data Engineering Team Lead"/>
    <s v="London, UK"/>
    <x v="0"/>
    <x v="0"/>
    <x v="6"/>
    <x v="13292"/>
    <x v="31"/>
    <s v="Finbourne"/>
    <m/>
  </r>
  <r>
    <x v="1"/>
    <s v="Data Engineer (SQL server) (6 Months Contract)"/>
    <s v="Toronto, ON, Canada"/>
    <x v="4"/>
    <x v="0"/>
    <x v="23"/>
    <x v="13293"/>
    <x v="763"/>
    <s v="Informa Group Plc."/>
    <s v="['sql', 't-sql', 'go', 'sql server']"/>
  </r>
  <r>
    <x v="0"/>
    <s v="Lead Data Scientist"/>
    <s v="Homestead, PA"/>
    <x v="0"/>
    <x v="0"/>
    <x v="2"/>
    <x v="13294"/>
    <x v="31"/>
    <s v="Highmark"/>
    <s v="['python', 'sql', 'r', 'bigquery', 'flow']"/>
  </r>
  <r>
    <x v="2"/>
    <s v="Data Analyst"/>
    <s v="Perris, CA"/>
    <x v="0"/>
    <x v="0"/>
    <x v="2"/>
    <x v="13295"/>
    <x v="2026"/>
    <s v="Ritchie Bros."/>
    <s v="['sql', 'r', 'python', 'vba', 'excel']"/>
  </r>
  <r>
    <x v="0"/>
    <s v="Data Scientist I or II - Card Fraud Analytics"/>
    <s v="Atlanta, GA"/>
    <x v="0"/>
    <x v="0"/>
    <x v="2"/>
    <x v="13296"/>
    <x v="31"/>
    <s v="Truist Financial"/>
    <s v="['python', 'sas', 'sas', 'r', 'sql', 'nosql', 'hadoop', 'spark', 'jquery']"/>
  </r>
  <r>
    <x v="1"/>
    <s v="Data Engineer / Analyst"/>
    <s v="Anywhere"/>
    <x v="0"/>
    <x v="1"/>
    <x v="2"/>
    <x v="13297"/>
    <x v="122"/>
    <s v="CyberCoders"/>
    <s v="['python', 'r', 'scala', 'sql', 'aws', 'redshift', 'spark', 'word']"/>
  </r>
  <r>
    <x v="0"/>
    <s v="Data Scientist I_II (Credit Risk)"/>
    <s v="Merrifield, VA"/>
    <x v="0"/>
    <x v="0"/>
    <x v="2"/>
    <x v="13298"/>
    <x v="227"/>
    <s v="Navy Federal Credit Union"/>
    <s v="['python', 'r', 'sql', 'sas', 'sas', 'databricks', 'spark', 'hadoop']"/>
  </r>
  <r>
    <x v="0"/>
    <s v="Data Science Director, Reality Labs - Sales Analytics"/>
    <s v="Burlingame, CA"/>
    <x v="0"/>
    <x v="0"/>
    <x v="2"/>
    <x v="13299"/>
    <x v="405"/>
    <s v="Meta"/>
    <m/>
  </r>
  <r>
    <x v="0"/>
    <s v="Research Data Scientist - Tatonetti Lab"/>
    <s v="West Hollywood, CA"/>
    <x v="0"/>
    <x v="0"/>
    <x v="2"/>
    <x v="12902"/>
    <x v="220"/>
    <s v="Cedars-Sinai"/>
    <s v="['r', 'python', 'sql', 'github']"/>
  </r>
  <r>
    <x v="0"/>
    <s v="Lead Machine Learning Data Scientist"/>
    <s v="Durham, NC"/>
    <x v="0"/>
    <x v="0"/>
    <x v="2"/>
    <x v="13300"/>
    <x v="71"/>
    <s v="The Clorox Company"/>
    <s v="['sql', 'python', 'r', 'scala', 'spark', 'power bi', 'tableau']"/>
  </r>
  <r>
    <x v="8"/>
    <s v="Secret Cleared Sr. Data Scientist"/>
    <s v="Arlington, VA"/>
    <x v="0"/>
    <x v="0"/>
    <x v="2"/>
    <x v="13301"/>
    <x v="180"/>
    <s v="Zachary Piper Solutions"/>
    <s v="['crystal']"/>
  </r>
  <r>
    <x v="2"/>
    <s v="Finance Data Analyst"/>
    <s v="Centurion, South Africa"/>
    <x v="0"/>
    <x v="0"/>
    <x v="14"/>
    <x v="13302"/>
    <x v="1150"/>
    <s v="OUTsurance"/>
    <s v="['sql', 'azure', 'excel']"/>
  </r>
  <r>
    <x v="3"/>
    <s v="Sr Data Engineer - Territory Innovation"/>
    <s v="India"/>
    <x v="0"/>
    <x v="0"/>
    <x v="7"/>
    <x v="13303"/>
    <x v="336"/>
    <s v="Gartner"/>
    <s v="['python', 'sql', 'postgresql', 'aws', 'pyspark', 'pandas', 'numpy']"/>
  </r>
  <r>
    <x v="1"/>
    <s v="DataOps Engineer, Observability Platforms"/>
    <s v="Amsterdam, Netherlands"/>
    <x v="0"/>
    <x v="0"/>
    <x v="26"/>
    <x v="13304"/>
    <x v="137"/>
    <s v="Adyen"/>
    <s v="['bash', 'python', 'linux', 'git']"/>
  </r>
  <r>
    <x v="8"/>
    <s v="Senior Data Scientist"/>
    <s v="Denver, CO"/>
    <x v="0"/>
    <x v="0"/>
    <x v="2"/>
    <x v="13305"/>
    <x v="8"/>
    <s v="Blend360"/>
    <s v="['sql', 'python', 'r', 'sas', 'sas', 'scala', 'aws', 'azure', 'spark', 'jupyter', 'pyspark']"/>
  </r>
  <r>
    <x v="1"/>
    <s v="Data Engineer with Computer Vision Knowledge"/>
    <s v="Mountain View, CA"/>
    <x v="0"/>
    <x v="0"/>
    <x v="2"/>
    <x v="13306"/>
    <x v="19"/>
    <s v="Phantom AI"/>
    <s v="['python']"/>
  </r>
  <r>
    <x v="2"/>
    <s v="Data Operations Analyst"/>
    <m/>
    <x v="0"/>
    <x v="0"/>
    <x v="2"/>
    <x v="13307"/>
    <x v="282"/>
    <s v="PC Dreamscape LLC"/>
    <s v="['excel', 'tableau', 'looker', 'qlik', 'microstrategy']"/>
  </r>
  <r>
    <x v="2"/>
    <s v="Principal Data Analyst (Remote)"/>
    <s v="Anywhere"/>
    <x v="0"/>
    <x v="1"/>
    <x v="2"/>
    <x v="13308"/>
    <x v="180"/>
    <s v="SmartAsset"/>
    <s v="['go', 'python', 'sql', 'snowflake', 'pandas', 'numpy', 'excel', 'tableau', 'gitlab']"/>
  </r>
  <r>
    <x v="0"/>
    <s v="Director, Digital Transformation - Data Science, AI/ML"/>
    <s v="Sandy Springs, SC"/>
    <x v="0"/>
    <x v="0"/>
    <x v="2"/>
    <x v="13309"/>
    <x v="71"/>
    <s v="Unum Group"/>
    <m/>
  </r>
  <r>
    <x v="0"/>
    <s v="Data Scientist (All Levels)"/>
    <s v="Reston, VA"/>
    <x v="0"/>
    <x v="0"/>
    <x v="2"/>
    <x v="13310"/>
    <x v="122"/>
    <s v="Noblis"/>
    <s v="['python', 'r', 'spark', 'hadoop', 'git']"/>
  </r>
  <r>
    <x v="2"/>
    <s v="Data Architect"/>
    <s v="Bogotá, Bogota, Colombia"/>
    <x v="0"/>
    <x v="0"/>
    <x v="32"/>
    <x v="13311"/>
    <x v="21"/>
    <s v="Publicis Groupe"/>
    <s v="['sql', 'sql server', 'spark']"/>
  </r>
  <r>
    <x v="8"/>
    <s v="Senior Data Visualization Specialist"/>
    <s v="St. Petersburg, FL"/>
    <x v="0"/>
    <x v="0"/>
    <x v="2"/>
    <x v="13312"/>
    <x v="853"/>
    <s v="U.S. Department of the Treasury"/>
    <s v="['go', 'c', 'tableau', 'power bi']"/>
  </r>
  <r>
    <x v="0"/>
    <s v="Data Scientist (Greater NYC Area, NY)"/>
    <s v="New York, NY"/>
    <x v="0"/>
    <x v="0"/>
    <x v="2"/>
    <x v="13313"/>
    <x v="67"/>
    <s v="Hearst"/>
    <s v="['mongodb', 'mongodb', 'sql', 'python', 'ruby', 'ruby', 'perl', 'r', 'matlab', 'postgresql', 'aws']"/>
  </r>
  <r>
    <x v="2"/>
    <s v="Data Analyst"/>
    <s v="San Juan, Puerto Rico"/>
    <x v="0"/>
    <x v="0"/>
    <x v="55"/>
    <x v="13314"/>
    <x v="31"/>
    <s v="Popular, Inc"/>
    <s v="['sql', 'python', 'r', 'sas', 'sas', 'sql server', 'oracle', 'azure', 'power bi', 'excel', 'word']"/>
  </r>
  <r>
    <x v="8"/>
    <s v="Senior Manager Data Science"/>
    <s v="Wasquehal, France"/>
    <x v="0"/>
    <x v="0"/>
    <x v="27"/>
    <x v="13315"/>
    <x v="137"/>
    <s v="Publicis Groupe"/>
    <s v="['r', 'sas', 'sas', 'python', 'sql', 'nosql']"/>
  </r>
  <r>
    <x v="0"/>
    <s v="Data Quality Management Specialist"/>
    <s v="Makati, Metro Manila, Philippines"/>
    <x v="0"/>
    <x v="0"/>
    <x v="50"/>
    <x v="13316"/>
    <x v="205"/>
    <s v="Security Bank"/>
    <s v="['sql']"/>
  </r>
  <r>
    <x v="2"/>
    <s v="Consumer Insights Analyst (Potential Remote in Select SC Counties)"/>
    <s v="Columbia, SC"/>
    <x v="0"/>
    <x v="0"/>
    <x v="2"/>
    <x v="13317"/>
    <x v="20"/>
    <s v="BlueCross BlueShield of South Carolina"/>
    <s v="['sas', 'sas']"/>
  </r>
  <r>
    <x v="1"/>
    <s v="Data Engineer"/>
    <s v="Houston, TX"/>
    <x v="0"/>
    <x v="0"/>
    <x v="2"/>
    <x v="13318"/>
    <x v="16"/>
    <s v="Jobot"/>
    <s v="['python', 'sql', 'nosql', 'hadoop', 'spark', 'kafka']"/>
  </r>
  <r>
    <x v="2"/>
    <s v="Assistant Manager - MIS / Data Analysis"/>
    <s v="Mumbai, Maharashtra, India"/>
    <x v="0"/>
    <x v="0"/>
    <x v="7"/>
    <x v="13319"/>
    <x v="205"/>
    <s v="WNS Global Services"/>
    <s v="['power bi']"/>
  </r>
  <r>
    <x v="0"/>
    <s v="Sr. Data Scientist"/>
    <s v="San Francisco, CA"/>
    <x v="0"/>
    <x v="0"/>
    <x v="2"/>
    <x v="13320"/>
    <x v="35"/>
    <s v="Jobot"/>
    <s v="['python', 'numpy', 'pandas', 'jupyter']"/>
  </r>
  <r>
    <x v="6"/>
    <s v="Senior Data Analyst"/>
    <s v="Dubai - United Arab Emirates"/>
    <x v="0"/>
    <x v="0"/>
    <x v="67"/>
    <x v="13321"/>
    <x v="46"/>
    <s v="Informa Group Plc."/>
    <s v="['go']"/>
  </r>
  <r>
    <x v="7"/>
    <s v="Machine Learning Engineer"/>
    <s v="Anywhere"/>
    <x v="1"/>
    <x v="1"/>
    <x v="14"/>
    <x v="13322"/>
    <x v="91"/>
    <s v="Linum Labs"/>
    <s v="['python', 'r', 'tensorflow', 'scikit-learn', 'keras']"/>
  </r>
  <r>
    <x v="1"/>
    <s v="Data Engineer (New Graduate Program)"/>
    <s v="Toronto, ON, Canada"/>
    <x v="0"/>
    <x v="0"/>
    <x v="23"/>
    <x v="13323"/>
    <x v="31"/>
    <s v="Altus Group"/>
    <s v="['python', 'sql', 'aws', 'redshift']"/>
  </r>
  <r>
    <x v="1"/>
    <s v="Data Engineer"/>
    <s v="Madrid, Spain"/>
    <x v="0"/>
    <x v="0"/>
    <x v="20"/>
    <x v="13324"/>
    <x v="56"/>
    <s v="Adyen"/>
    <s v="['python', 'sql', 'pyspark', 'airflow']"/>
  </r>
  <r>
    <x v="2"/>
    <s v="Big Data Analyst"/>
    <s v="San Francisco, CA"/>
    <x v="3"/>
    <x v="0"/>
    <x v="2"/>
    <x v="13325"/>
    <x v="19"/>
    <s v="Discord"/>
    <s v="['sql', 'python', 'r']"/>
  </r>
  <r>
    <x v="1"/>
    <s v="Staff Data Engineer"/>
    <s v="New York, NY"/>
    <x v="0"/>
    <x v="0"/>
    <x v="1"/>
    <x v="13326"/>
    <x v="665"/>
    <s v="Hinge"/>
    <s v="['python', 'sql', 'aws', 'redshift', 'kafka', 'airflow', 'looker', 'kubernetes', 'docker', 'terraform']"/>
  </r>
  <r>
    <x v="2"/>
    <s v="Sr. Data Analyst"/>
    <s v="Westlake Village, CA"/>
    <x v="0"/>
    <x v="0"/>
    <x v="2"/>
    <x v="13327"/>
    <x v="89"/>
    <s v="KORE1"/>
    <s v="['sql', 'redshift', 'oracle', 'aws', 'airflow', 'spark', 'kafka', 'tableau', 'kubernetes']"/>
  </r>
  <r>
    <x v="0"/>
    <s v="Lead Data Scientist"/>
    <s v="Milwaukee, WI"/>
    <x v="0"/>
    <x v="0"/>
    <x v="2"/>
    <x v="13328"/>
    <x v="71"/>
    <s v="Northwestern Mutual"/>
    <s v="['python', 'r', 'azure', 'aws']"/>
  </r>
  <r>
    <x v="4"/>
    <s v="Profit Improvement Analyst"/>
    <s v="Irvine, CA"/>
    <x v="0"/>
    <x v="0"/>
    <x v="2"/>
    <x v="13329"/>
    <x v="158"/>
    <s v="TriMark USA"/>
    <s v="['excel', 'power bi', 'tableau', 'alteryx', 'unity']"/>
  </r>
  <r>
    <x v="8"/>
    <s v="Senior Data Scientist"/>
    <s v="Houston, TX"/>
    <x v="0"/>
    <x v="0"/>
    <x v="2"/>
    <x v="13330"/>
    <x v="68"/>
    <s v="Jobot"/>
    <s v="['python', 'r', 'sas', 'sas', 'sql']"/>
  </r>
  <r>
    <x v="0"/>
    <s v="Data Scientist - Pricing"/>
    <s v="Denver, CO"/>
    <x v="0"/>
    <x v="0"/>
    <x v="2"/>
    <x v="13331"/>
    <x v="195"/>
    <s v="The Hertz Corporation"/>
    <s v="['python', 'sql', 'aws']"/>
  </r>
  <r>
    <x v="5"/>
    <s v="Senior Autonomy Engineer - Feature Integration"/>
    <s v="France"/>
    <x v="0"/>
    <x v="0"/>
    <x v="27"/>
    <x v="13332"/>
    <x v="1485"/>
    <s v="Motional"/>
    <m/>
  </r>
  <r>
    <x v="1"/>
    <s v="Data Engineer, Homefront Heroes Hiring (HHH) Program"/>
    <s v="Charlotte, NC"/>
    <x v="0"/>
    <x v="0"/>
    <x v="2"/>
    <x v="13333"/>
    <x v="31"/>
    <s v="Wells Fargo"/>
    <s v="['sql', 'sql server', 'jira']"/>
  </r>
  <r>
    <x v="6"/>
    <s v="Business Intelligence Developer/Senior Data Analyst"/>
    <s v="Gainesville, GA"/>
    <x v="0"/>
    <x v="0"/>
    <x v="2"/>
    <x v="13334"/>
    <x v="359"/>
    <s v="Cox Communications, Inc."/>
    <s v="['sql', 'snowflake', 'bigquery', 'aws', 'redshift', 'oracle', 'azure', 'tableau', 'microstrategy', 'looker']"/>
  </r>
  <r>
    <x v="8"/>
    <s v="Senior Data Scientist"/>
    <s v="Reston, VA"/>
    <x v="0"/>
    <x v="0"/>
    <x v="2"/>
    <x v="13335"/>
    <x v="108"/>
    <s v="Noblis"/>
    <s v="['python', 'scala', 'r', 'java', 'neo4j', 'aws', 'hadoop', 'spark', 'splunk']"/>
  </r>
  <r>
    <x v="2"/>
    <s v="Sport data operator"/>
    <s v="Tallinn, Estonia"/>
    <x v="0"/>
    <x v="0"/>
    <x v="17"/>
    <x v="13336"/>
    <x v="41"/>
    <s v="Sportradar"/>
    <m/>
  </r>
  <r>
    <x v="3"/>
    <s v="Senior Data Engineering Developer"/>
    <s v="Anywhere"/>
    <x v="0"/>
    <x v="1"/>
    <x v="2"/>
    <x v="13337"/>
    <x v="763"/>
    <s v="Get It Recruit - Information Technology"/>
    <s v="['sql', 'gcp', 'aws', 'bigquery']"/>
  </r>
  <r>
    <x v="3"/>
    <s v="Senior Data Engineer"/>
    <s v="Toronto, ON, Canada"/>
    <x v="0"/>
    <x v="0"/>
    <x v="23"/>
    <x v="13338"/>
    <x v="31"/>
    <s v="LTIMindtree"/>
    <s v="['sql', 'sql server', 'azure', 'windows']"/>
  </r>
  <r>
    <x v="4"/>
    <s v="Business Analyst"/>
    <s v="Clearwater, FL"/>
    <x v="0"/>
    <x v="0"/>
    <x v="2"/>
    <x v="13339"/>
    <x v="29"/>
    <s v="Jobot"/>
    <s v="['crystal', 'sql', 'excel', 'tableau']"/>
  </r>
  <r>
    <x v="0"/>
    <s v="Data Scientist"/>
    <m/>
    <x v="0"/>
    <x v="0"/>
    <x v="2"/>
    <x v="13340"/>
    <x v="23"/>
    <s v="Data Talent Advisors"/>
    <s v="['python', 'java', 'sql', 'cassandra', 'hadoop', 'spark', 'tableau']"/>
  </r>
  <r>
    <x v="3"/>
    <s v="Sr Data Engineer (REMOTE)"/>
    <s v="Chicago, IL"/>
    <x v="0"/>
    <x v="0"/>
    <x v="2"/>
    <x v="13341"/>
    <x v="71"/>
    <s v="The Hartford Financial Services Group, Inc"/>
    <s v="['python', 'aws', 'hadoop', 'spark']"/>
  </r>
  <r>
    <x v="2"/>
    <s v="Sr. Data Analyst"/>
    <s v="Boston, MA"/>
    <x v="0"/>
    <x v="0"/>
    <x v="2"/>
    <x v="13342"/>
    <x v="19"/>
    <s v="Voya Prime Rate Trust"/>
    <s v="['sql', 'r', 'tableau']"/>
  </r>
  <r>
    <x v="0"/>
    <s v="Manager, AI &amp; Data Science"/>
    <s v="Lone Tree, CO"/>
    <x v="0"/>
    <x v="0"/>
    <x v="2"/>
    <x v="13343"/>
    <x v="122"/>
    <s v="Charles Schwab"/>
    <s v="['sql', 'r', 'python', 'oracle', 'alteryx']"/>
  </r>
  <r>
    <x v="0"/>
    <s v="Director, Data Science"/>
    <s v="Bengaluru, Karnataka, India"/>
    <x v="0"/>
    <x v="0"/>
    <x v="7"/>
    <x v="13344"/>
    <x v="579"/>
    <s v="Visa"/>
    <s v="['python', 'spark']"/>
  </r>
  <r>
    <x v="2"/>
    <s v="BI Data Analyst II"/>
    <s v="Tampa, FL"/>
    <x v="0"/>
    <x v="0"/>
    <x v="2"/>
    <x v="13345"/>
    <x v="31"/>
    <s v="Masonite"/>
    <s v="['azure', 'power bi']"/>
  </r>
  <r>
    <x v="7"/>
    <s v="Machine Learning Engineer"/>
    <s v="United States"/>
    <x v="0"/>
    <x v="0"/>
    <x v="2"/>
    <x v="13346"/>
    <x v="54"/>
    <s v="Meetup"/>
    <s v="['python', 'scala', 'java', 'nosql', 'elasticsearch', 'dynamodb', 'redis', 'aws', 'hadoop', 'spark']"/>
  </r>
  <r>
    <x v="8"/>
    <s v="Senior Data Scientist"/>
    <s v="Newark, NJ"/>
    <x v="0"/>
    <x v="0"/>
    <x v="2"/>
    <x v="13347"/>
    <x v="31"/>
    <s v="Mars Inc"/>
    <s v="['python', 'scala', 'sql', 'azure', 'tensorflow', 'pytorch', 'pandas', 'pyspark', 'hadoop', 'spark']"/>
  </r>
  <r>
    <x v="0"/>
    <s v="Data Science Technical"/>
    <s v="Chandler, AZ"/>
    <x v="0"/>
    <x v="0"/>
    <x v="2"/>
    <x v="13348"/>
    <x v="561"/>
    <s v="DHS Cybersecurity Service"/>
    <s v="['r', 'sas', 'sas', 'c', 'aws', 'splunk', 'tableau', 'spss', 'flow']"/>
  </r>
  <r>
    <x v="8"/>
    <s v="Master Data Manager"/>
    <s v="Bengaluru, Karnataka, India"/>
    <x v="0"/>
    <x v="0"/>
    <x v="7"/>
    <x v="13349"/>
    <x v="319"/>
    <s v="Sinch"/>
    <m/>
  </r>
  <r>
    <x v="0"/>
    <s v="Data Scientist"/>
    <s v="McLean, VA"/>
    <x v="0"/>
    <x v="0"/>
    <x v="2"/>
    <x v="13350"/>
    <x v="31"/>
    <s v="Thomson Reuters"/>
    <m/>
  </r>
  <r>
    <x v="8"/>
    <s v="Senior Data Scientist / Analyst"/>
    <s v="Arlington, VA"/>
    <x v="0"/>
    <x v="0"/>
    <x v="2"/>
    <x v="13351"/>
    <x v="51"/>
    <s v="Falconwood, Incorporated"/>
    <s v="['sql', 'python', 'r', 'databricks', 'tableau', 'power bi', 'qlik']"/>
  </r>
  <r>
    <x v="0"/>
    <s v="Data Scientist II (Hybrid/Remote)"/>
    <s v="Atlanta, GA"/>
    <x v="0"/>
    <x v="0"/>
    <x v="2"/>
    <x v="13352"/>
    <x v="122"/>
    <s v="Homesite Insurance Company"/>
    <s v="['python', 'r', 'sql', 'nosql', 'mongodb', 'mongodb', 'go', 'java', 'scala', 'shell', 'elasticsearch', 'aws', 'gcp', 'git', 'docker']"/>
  </r>
  <r>
    <x v="8"/>
    <s v="Data Scientist, Senior"/>
    <s v="Chantilly, VA"/>
    <x v="0"/>
    <x v="0"/>
    <x v="2"/>
    <x v="13353"/>
    <x v="122"/>
    <s v="Booz Allen Hamilton"/>
    <s v="['python', 'sql', 'java', 'vba', 'excel', 'tableau', 'splunk', 'docker']"/>
  </r>
  <r>
    <x v="2"/>
    <s v="Data Analyst III"/>
    <s v="Waltham, MA"/>
    <x v="0"/>
    <x v="0"/>
    <x v="2"/>
    <x v="13354"/>
    <x v="31"/>
    <s v="ZoomInfo"/>
    <s v="['python', 'sql', 'excel', 'tableau', 'qlik']"/>
  </r>
  <r>
    <x v="0"/>
    <s v="Data Science Group Leader / Institute for Data Science in Oncology..."/>
    <s v="Houston, TX"/>
    <x v="0"/>
    <x v="0"/>
    <x v="2"/>
    <x v="13355"/>
    <x v="71"/>
    <s v="Md Anderson Cancer Center"/>
    <s v="['flow']"/>
  </r>
  <r>
    <x v="8"/>
    <s v="Senior Data Scientist"/>
    <s v="United States"/>
    <x v="0"/>
    <x v="0"/>
    <x v="2"/>
    <x v="13356"/>
    <x v="28"/>
    <s v="Confidential"/>
    <s v="['sas', 'sas', 'r', 'tableau']"/>
  </r>
  <r>
    <x v="2"/>
    <s v="Data Analyst"/>
    <s v="Singapore"/>
    <x v="0"/>
    <x v="0"/>
    <x v="18"/>
    <x v="13357"/>
    <x v="46"/>
    <s v="ADDX"/>
    <s v="['sql', 'python', 'aws', 'excel', 'power bi', 'flow']"/>
  </r>
  <r>
    <x v="0"/>
    <s v="Data Scientist - Hybrid Remote"/>
    <s v="Phoenix, AZ"/>
    <x v="0"/>
    <x v="0"/>
    <x v="2"/>
    <x v="12945"/>
    <x v="1544"/>
    <s v="UMB Bank"/>
    <s v="['r', 'python', 'sql', 'sql server', 'snowflake', 'tableau', 'power bi']"/>
  </r>
  <r>
    <x v="3"/>
    <s v="Senior Data Engineer"/>
    <s v="Seattle, WA"/>
    <x v="0"/>
    <x v="0"/>
    <x v="1"/>
    <x v="13358"/>
    <x v="34"/>
    <s v="Harnham"/>
    <s v="['sql', 'databricks', 'azure', 'pyspark']"/>
  </r>
  <r>
    <x v="2"/>
    <s v="CRM Administrator / Business Intelligence Manager (100%) (m/f/d)"/>
    <s v="Zürich, Switzerland"/>
    <x v="0"/>
    <x v="0"/>
    <x v="45"/>
    <x v="13359"/>
    <x v="41"/>
    <s v="Teylor"/>
    <s v="['sql']"/>
  </r>
  <r>
    <x v="0"/>
    <s v="Data Scientist"/>
    <s v="Jacksonville, FL"/>
    <x v="0"/>
    <x v="0"/>
    <x v="2"/>
    <x v="13360"/>
    <x v="31"/>
    <s v="FIS"/>
    <s v="['python', 'sql', 'postgresql', 'tensorflow', 'keras', 'github']"/>
  </r>
  <r>
    <x v="6"/>
    <s v="Senior Data Analyst / Quant Analyst 1 yr Fixed Contract $300,000 ..."/>
    <s v="New York, NY"/>
    <x v="0"/>
    <x v="0"/>
    <x v="2"/>
    <x v="13361"/>
    <x v="2027"/>
    <s v="Eden Smith Group"/>
    <s v="['python', 'sql', 'hadoop', 'spark', 'airflow', 'yarn']"/>
  </r>
  <r>
    <x v="8"/>
    <s v="Senior Data Scientist PD23R103 - Bureau of Health Workforce"/>
    <s v="Newburgh, NY"/>
    <x v="5"/>
    <x v="0"/>
    <x v="2"/>
    <x v="13362"/>
    <x v="1977"/>
    <s v="HHS Careers"/>
    <s v="['sas', 'sas', 'r', 'tableau', 'spss']"/>
  </r>
  <r>
    <x v="2"/>
    <s v="Business Data Analyst IV"/>
    <s v="Fremont, CA"/>
    <x v="0"/>
    <x v="0"/>
    <x v="2"/>
    <x v="13363"/>
    <x v="2028"/>
    <s v="Astreya"/>
    <s v="['sql', 'go']"/>
  </r>
  <r>
    <x v="0"/>
    <s v="Data Scientist"/>
    <s v="Pittsburgh, PA"/>
    <x v="0"/>
    <x v="0"/>
    <x v="2"/>
    <x v="13364"/>
    <x v="31"/>
    <s v="Govini"/>
    <s v="['python', 'sql', 'aws', 'spark', 'git']"/>
  </r>
  <r>
    <x v="8"/>
    <s v="Senior Data Scientist, TS / SCI with Polygraph"/>
    <s v="Chantilly, VA"/>
    <x v="0"/>
    <x v="0"/>
    <x v="2"/>
    <x v="13365"/>
    <x v="19"/>
    <s v="General Dynamics"/>
    <s v="['python', 'sql', 'spark']"/>
  </r>
  <r>
    <x v="3"/>
    <s v="Deep Learning- Sr. Data Engineer - (Santa Monica $200K-$300K)"/>
    <s v="Glendale, CA"/>
    <x v="0"/>
    <x v="0"/>
    <x v="2"/>
    <x v="13366"/>
    <x v="112"/>
    <s v="CyberCoders"/>
    <s v="['python', 'pytorch', 'tensorflow', 'keras', 'mxnet', 'word']"/>
  </r>
  <r>
    <x v="1"/>
    <s v="Consultant(e) Data Engineer / Kubernetes"/>
    <s v="Rennes, France"/>
    <x v="0"/>
    <x v="0"/>
    <x v="27"/>
    <x v="13367"/>
    <x v="56"/>
    <s v="Business &amp; Decision"/>
    <s v="['scala', 'sql', 'python', 'spark', 'hadoop', 'kafka', 'git', 'jenkins', 'ansible', 'docker']"/>
  </r>
  <r>
    <x v="0"/>
    <s v="Lead Data Scientist - Mobile"/>
    <s v="Austin, TX"/>
    <x v="0"/>
    <x v="0"/>
    <x v="2"/>
    <x v="13368"/>
    <x v="71"/>
    <s v="Electronic Arts Inc"/>
    <s v="['python', 'ruby', 'ruby', 'aws', 'gcp', 'kafka', 'kubernetes']"/>
  </r>
  <r>
    <x v="6"/>
    <s v="Sr Data Analyst (TS/SCI or higher)"/>
    <s v="Washington, DC"/>
    <x v="0"/>
    <x v="0"/>
    <x v="2"/>
    <x v="13369"/>
    <x v="19"/>
    <s v="Piper Companies"/>
    <s v="['sas', 'sas', 'python', 'aws', 'azure', 'spring', 'hadoop', 'pandas', 'jupyter', 'excel', 'flow']"/>
  </r>
  <r>
    <x v="8"/>
    <s v="Senior Data Scientist PD23R103 - Bureau of Health Workforce"/>
    <s v="South Kingstown, RI"/>
    <x v="5"/>
    <x v="0"/>
    <x v="2"/>
    <x v="13370"/>
    <x v="1977"/>
    <s v="HHS Careers"/>
    <s v="['sas', 'sas', 'r', 'tableau', 'spss']"/>
  </r>
  <r>
    <x v="8"/>
    <s v="Senior Data Scientist"/>
    <s v="Mountain View, CA"/>
    <x v="0"/>
    <x v="0"/>
    <x v="2"/>
    <x v="13371"/>
    <x v="49"/>
    <s v="Waymo"/>
    <s v="['python', 'r']"/>
  </r>
  <r>
    <x v="3"/>
    <s v="Senior RCM Data Engineer - Data Operations"/>
    <s v="Chicago, IL"/>
    <x v="0"/>
    <x v="0"/>
    <x v="2"/>
    <x v="13372"/>
    <x v="62"/>
    <s v="TAG - The Aspen Group"/>
    <s v="['python', 'sql', 'nosql', 'sql server', 'postgresql', 'gcp', 'ssis', 'kubernetes']"/>
  </r>
  <r>
    <x v="1"/>
    <s v="Data Engineer"/>
    <s v="Stockholm, Sweden"/>
    <x v="0"/>
    <x v="0"/>
    <x v="13"/>
    <x v="13373"/>
    <x v="243"/>
    <s v="VNTRS"/>
    <s v="['sql', 'nosql', 'python', 'julia', 'go', 'scala', 'rust', 'redis', 'aws', 'gcp', 'azure', 'spark', 'kafka', 'airflow', 'tensorflow', 'mxnet', 'node.js', 'terraform', 'jenkins']"/>
  </r>
  <r>
    <x v="2"/>
    <s v="Data Analyst I-Div Gen Int Medicine MSH"/>
    <s v="New York, NY"/>
    <x v="0"/>
    <x v="0"/>
    <x v="2"/>
    <x v="13374"/>
    <x v="1488"/>
    <s v="Mount Sinai"/>
    <m/>
  </r>
  <r>
    <x v="0"/>
    <s v="Lead Data Science Analyst"/>
    <s v="Phoenix, AZ"/>
    <x v="0"/>
    <x v="0"/>
    <x v="2"/>
    <x v="13375"/>
    <x v="19"/>
    <s v="Discover Financial Services"/>
    <s v="['sas', 'sas', 'r', 'python', 'oracle', 'snowflake', 'phoenix']"/>
  </r>
  <r>
    <x v="0"/>
    <s v="Lead Data Scientist"/>
    <s v="Lake Buena Vista, FL"/>
    <x v="0"/>
    <x v="0"/>
    <x v="2"/>
    <x v="13376"/>
    <x v="28"/>
    <s v="Walt Disney Co."/>
    <s v="['python', 'java', 'c', 'c++', 'r', 'sas', 'sas', 'julia', 'matlab', 'aws', 'docker']"/>
  </r>
  <r>
    <x v="0"/>
    <s v="Data Scientist, Underwriting Automation and Artificial Intelligence"/>
    <s v="Phoenix, AZ"/>
    <x v="0"/>
    <x v="0"/>
    <x v="2"/>
    <x v="13348"/>
    <x v="640"/>
    <s v="Travelers Insurance"/>
    <s v="['pytorch', 'tensorflow']"/>
  </r>
  <r>
    <x v="5"/>
    <s v="Staff Software Engineer - Full Stack - Big Data"/>
    <s v="Hyderabad, Telangana, India"/>
    <x v="0"/>
    <x v="0"/>
    <x v="7"/>
    <x v="13377"/>
    <x v="36"/>
    <s v="ServiceNow"/>
    <s v="['python', 'scala', 'aws', 'azure', 'spark', 'tensorflow', 'pytorch', 'scikit-learn', 'hadoop', 'kafka', 'docker']"/>
  </r>
  <r>
    <x v="8"/>
    <s v="Senior Manager, Data Strategy &amp; Governance"/>
    <s v="Hong Kong"/>
    <x v="0"/>
    <x v="0"/>
    <x v="63"/>
    <x v="13378"/>
    <x v="221"/>
    <s v="FWD Insuranc"/>
    <s v="['sql', 'nosql', 'python', 'r', 'aws', 'azure']"/>
  </r>
  <r>
    <x v="2"/>
    <s v="Imaging Geophysicist / Scientist - 2023 Graduate Programme"/>
    <s v="Cairo, Egypt"/>
    <x v="0"/>
    <x v="0"/>
    <x v="53"/>
    <x v="13379"/>
    <x v="74"/>
    <s v="CGG"/>
    <s v="['flow']"/>
  </r>
  <r>
    <x v="4"/>
    <s v="Business Analyst -Data Analysis"/>
    <s v="San Juan, Puerto Rico"/>
    <x v="0"/>
    <x v="0"/>
    <x v="55"/>
    <x v="13380"/>
    <x v="243"/>
    <s v="Ascendo Resources"/>
    <s v="['word', 'excel', 'powerpoint']"/>
  </r>
  <r>
    <x v="2"/>
    <s v="2024 - Data Science Analyst Program - Full-time"/>
    <s v="Chicago, IL"/>
    <x v="0"/>
    <x v="0"/>
    <x v="2"/>
    <x v="13381"/>
    <x v="94"/>
    <s v="JPMorgan Chase"/>
    <s v="['go', 'python', 'sql', 'r', 'aws', 'hadoop', 'spark', 'jupyter', 'pytorch']"/>
  </r>
  <r>
    <x v="8"/>
    <s v="Senior Data Scientist"/>
    <s v="Sunnyvale, CA"/>
    <x v="0"/>
    <x v="0"/>
    <x v="2"/>
    <x v="13382"/>
    <x v="1"/>
    <s v="Walmart"/>
    <s v="['python', 'r', 'scala', 'sql', 'azure', 'tensorflow', 'pytorch', 'mxnet', 'pyspark', 'spark', 'git', 'jira']"/>
  </r>
  <r>
    <x v="2"/>
    <s v="Data Analyst - Investor Relations"/>
    <s v="New York, NY"/>
    <x v="0"/>
    <x v="0"/>
    <x v="2"/>
    <x v="13383"/>
    <x v="31"/>
    <s v="WhiteCap Search"/>
    <s v="['sql', 'vba', 'excel', 'powerpoint', 'tableau']"/>
  </r>
  <r>
    <x v="0"/>
    <s v="Data Scientist"/>
    <s v="Golden Valley, MN"/>
    <x v="0"/>
    <x v="0"/>
    <x v="2"/>
    <x v="13384"/>
    <x v="23"/>
    <s v="Honeywell"/>
    <m/>
  </r>
  <r>
    <x v="2"/>
    <s v="Data Quality Manager (Barcelona, Spain)"/>
    <s v="Barcelona, Spain"/>
    <x v="0"/>
    <x v="0"/>
    <x v="20"/>
    <x v="13385"/>
    <x v="184"/>
    <s v="TransPerfect"/>
    <s v="['excel', 'powerpoint', 'visio', 'word', 'flow']"/>
  </r>
  <r>
    <x v="0"/>
    <s v="Principal Data Scientist. Job in Clearfield NBC4i Jobs"/>
    <s v="Clearfield, UT"/>
    <x v="0"/>
    <x v="0"/>
    <x v="2"/>
    <x v="13386"/>
    <x v="411"/>
    <s v="Northrop Grumman"/>
    <m/>
  </r>
  <r>
    <x v="1"/>
    <s v="Data Engineer - DataOps H/F - Innovative Tech"/>
    <s v="Niort, France"/>
    <x v="0"/>
    <x v="0"/>
    <x v="27"/>
    <x v="13387"/>
    <x v="422"/>
    <s v="Devoteam"/>
    <s v="['java', 'scala', 'python', 'neo4j', 'cassandra', 'azure', 'databricks', 'spark', 'kafka', 'linux', 'ansible', 'docker']"/>
  </r>
  <r>
    <x v="2"/>
    <s v="Senior AML/CFT &amp; Data Analyst"/>
    <s v="Mauritius"/>
    <x v="0"/>
    <x v="0"/>
    <x v="30"/>
    <x v="13388"/>
    <x v="46"/>
    <s v="Ocorian"/>
    <m/>
  </r>
  <r>
    <x v="2"/>
    <s v="Atmospheric Scientist/Data Analyst"/>
    <s v="Anywhere"/>
    <x v="0"/>
    <x v="1"/>
    <x v="2"/>
    <x v="13389"/>
    <x v="243"/>
    <s v="BLUE STORM ASSOCIATES INC"/>
    <s v="['python', 'matlab']"/>
  </r>
  <r>
    <x v="0"/>
    <s v="Lead Data Scientist: Game Analytics"/>
    <s v="New York, NY"/>
    <x v="0"/>
    <x v="0"/>
    <x v="2"/>
    <x v="13390"/>
    <x v="51"/>
    <s v="Rockstar Games"/>
    <s v="['python', 'r', 'hadoop']"/>
  </r>
  <r>
    <x v="5"/>
    <s v="Institutional Credit Management - Product Developer Analyst (hybrid)"/>
    <s v="Tampa, FL"/>
    <x v="0"/>
    <x v="0"/>
    <x v="2"/>
    <x v="13391"/>
    <x v="2029"/>
    <s v="Citi"/>
    <s v="['sql', 'python', 'visual basic', 'r', 'sql server', 'oracle', 'excel', 'tableau']"/>
  </r>
  <r>
    <x v="1"/>
    <s v="Big Data Solutions Architect"/>
    <s v="Stockholm, Sweden"/>
    <x v="0"/>
    <x v="0"/>
    <x v="13"/>
    <x v="13392"/>
    <x v="137"/>
    <s v="Databricks"/>
    <s v="['python', 'scala', 'databricks', 'aws', 'azure', 'gcp', 'spark', 'excel', 'unify']"/>
  </r>
  <r>
    <x v="2"/>
    <s v="Data Analyst"/>
    <s v="Anywhere"/>
    <x v="0"/>
    <x v="1"/>
    <x v="2"/>
    <x v="13393"/>
    <x v="162"/>
    <s v="Get It Recruit - Information Technology"/>
    <s v="['python', 'sql', 'snowflake', 'redshift', 'pandas', 'matplotlib', 'qlik']"/>
  </r>
  <r>
    <x v="8"/>
    <s v="Senior Data Scientist"/>
    <s v="Atlanta, GA"/>
    <x v="0"/>
    <x v="0"/>
    <x v="2"/>
    <x v="13394"/>
    <x v="1671"/>
    <s v="Marriott"/>
    <s v="['python', 'r', 'sql', 'aws', 'azure', 'gcp', 'spark', 'git']"/>
  </r>
  <r>
    <x v="2"/>
    <s v="Data Analyst - Junior"/>
    <s v="Indonesia"/>
    <x v="0"/>
    <x v="0"/>
    <x v="77"/>
    <x v="13395"/>
    <x v="1132"/>
    <s v="Samsung Electronics"/>
    <s v="['sql', 'python', 'aws', 'excel']"/>
  </r>
  <r>
    <x v="3"/>
    <s v="Senior Data Engineer"/>
    <s v="Los Angeles, CA"/>
    <x v="0"/>
    <x v="0"/>
    <x v="2"/>
    <x v="13396"/>
    <x v="19"/>
    <s v="Carvana"/>
    <s v="['python', 'sql', 'mysql', 'sql server', 'databricks', 'gcp', 'aws', 'azure', 'snowflake', 'bigquery', 'spark', 'hadoop', 'kafka', 'airflow', 'github', 'gitlab']"/>
  </r>
  <r>
    <x v="6"/>
    <s v="Senior Data Analyst, Business Intelligence"/>
    <s v="Ocala, FL"/>
    <x v="0"/>
    <x v="0"/>
    <x v="2"/>
    <x v="13241"/>
    <x v="31"/>
    <s v="Cox Business Services, LLC"/>
    <s v="['sql', 'snowflake', 'aws', 'oracle', 'hadoop', 'microstrategy', 'excel']"/>
  </r>
  <r>
    <x v="0"/>
    <s v="Data Science - Technical"/>
    <s v="Idaho Falls, ID"/>
    <x v="0"/>
    <x v="0"/>
    <x v="2"/>
    <x v="13397"/>
    <x v="561"/>
    <s v="DHS Cybersecurity Service"/>
    <s v="['r', 'sas', 'sas', 'aws', 'splunk', 'tableau', 'spss', 'flow']"/>
  </r>
  <r>
    <x v="0"/>
    <s v="Data Scientist"/>
    <s v="Houston, TX"/>
    <x v="0"/>
    <x v="0"/>
    <x v="1"/>
    <x v="13398"/>
    <x v="31"/>
    <s v="Forthea"/>
    <s v="['sql', 'r', 'python', 'excel', 'power bi']"/>
  </r>
  <r>
    <x v="1"/>
    <s v="Data Engineer"/>
    <s v="Costa Mesa, CA"/>
    <x v="0"/>
    <x v="0"/>
    <x v="2"/>
    <x v="13399"/>
    <x v="31"/>
    <s v="LoanSnap"/>
    <s v="['python', 'sql', 'aws', 'airflow', 'pandas', 'matplotlib', 'seaborn', 'docker']"/>
  </r>
  <r>
    <x v="0"/>
    <s v="Lead Data Scientist - Healthcare"/>
    <s v="London, UK"/>
    <x v="0"/>
    <x v="0"/>
    <x v="6"/>
    <x v="13400"/>
    <x v="8"/>
    <s v="C3.ai"/>
    <s v="['python', 'r', 'javascript', 'java', 'github']"/>
  </r>
  <r>
    <x v="2"/>
    <s v="Data Analyst"/>
    <s v="Norcross, GA"/>
    <x v="0"/>
    <x v="0"/>
    <x v="2"/>
    <x v="13401"/>
    <x v="822"/>
    <s v="Asian Americans Advancing Ju"/>
    <s v="['excel', 'sheets']"/>
  </r>
  <r>
    <x v="0"/>
    <s v="Data Scientist"/>
    <s v="McLean, VA"/>
    <x v="0"/>
    <x v="0"/>
    <x v="2"/>
    <x v="13402"/>
    <x v="23"/>
    <s v="SAIC"/>
    <s v="['python', 'scikit-learn', 'tensorflow', 'pytorch', 'nltk', 'word']"/>
  </r>
  <r>
    <x v="0"/>
    <s v="Actuarial Data Scientist - On-site"/>
    <s v="Minneapolis, MN"/>
    <x v="0"/>
    <x v="0"/>
    <x v="2"/>
    <x v="13403"/>
    <x v="830"/>
    <s v="Western National Insurance"/>
    <s v="['python', 'r', 'sas', 'sas', 'sql', 'tableau', 'power bi', 'ssrs']"/>
  </r>
  <r>
    <x v="1"/>
    <s v="Data Engineer, Canada"/>
    <s v="Toronto, ON, Canada"/>
    <x v="0"/>
    <x v="0"/>
    <x v="23"/>
    <x v="13404"/>
    <x v="19"/>
    <s v="Restaurant Brands International Inc."/>
    <s v="['python', 'scala', 'r', 'sql', 'dynamodb', 'databricks', 'aws', 'spark', 'hadoop']"/>
  </r>
  <r>
    <x v="8"/>
    <s v="Senior Data Scientist, Growth Analytics"/>
    <s v="Austin, TX"/>
    <x v="0"/>
    <x v="0"/>
    <x v="1"/>
    <x v="13405"/>
    <x v="31"/>
    <s v="Realtor.com"/>
    <s v="['sql']"/>
  </r>
  <r>
    <x v="7"/>
    <s v="ML Scientist"/>
    <s v="Santa Clara, CA"/>
    <x v="0"/>
    <x v="0"/>
    <x v="2"/>
    <x v="12842"/>
    <x v="19"/>
    <s v="Nvidia"/>
    <s v="['python', 'c++', 'pytorch']"/>
  </r>
  <r>
    <x v="2"/>
    <s v="Data Analyst"/>
    <s v="Anywhere"/>
    <x v="0"/>
    <x v="1"/>
    <x v="2"/>
    <x v="13406"/>
    <x v="16"/>
    <s v="Get It Recruit - Information Technology"/>
    <s v="['sql', 'excel', 'sheets']"/>
  </r>
  <r>
    <x v="7"/>
    <s v="Machine Learning Engineer (Athens)"/>
    <s v="Athens, Greece"/>
    <x v="0"/>
    <x v="0"/>
    <x v="38"/>
    <x v="13407"/>
    <x v="798"/>
    <s v="Seervision"/>
    <s v="['python', 'c++', 'keras', 'tensorflow', 'pytorch']"/>
  </r>
  <r>
    <x v="1"/>
    <s v="Data Engineer - Observability"/>
    <s v="Vauxhall, NJ"/>
    <x v="0"/>
    <x v="0"/>
    <x v="2"/>
    <x v="13408"/>
    <x v="882"/>
    <s v="Citi"/>
    <m/>
  </r>
  <r>
    <x v="8"/>
    <s v="Principal Analyst"/>
    <s v="Lubbock, TX"/>
    <x v="0"/>
    <x v="0"/>
    <x v="1"/>
    <x v="13409"/>
    <x v="23"/>
    <s v="Texas Tech University"/>
    <m/>
  </r>
  <r>
    <x v="2"/>
    <s v="Data Analyst"/>
    <s v="Boston, MA"/>
    <x v="0"/>
    <x v="0"/>
    <x v="2"/>
    <x v="13410"/>
    <x v="46"/>
    <s v="Wayfair Inc."/>
    <s v="['excel', 'flow']"/>
  </r>
  <r>
    <x v="1"/>
    <s v="Data Engineer Mid-level"/>
    <s v="Colorado Springs, CO"/>
    <x v="0"/>
    <x v="0"/>
    <x v="1"/>
    <x v="13411"/>
    <x v="51"/>
    <s v="Modern Technology Solutions"/>
    <s v="['sql', 'python', 'airflow']"/>
  </r>
  <r>
    <x v="0"/>
    <s v="Engineering Manager II- Data Science"/>
    <s v="Boston, MA"/>
    <x v="0"/>
    <x v="0"/>
    <x v="2"/>
    <x v="13412"/>
    <x v="2018"/>
    <s v="Toast"/>
    <s v="['go', 'tensorflow', 'pytorch']"/>
  </r>
  <r>
    <x v="8"/>
    <s v="Senior Data Science/AI Engineer"/>
    <s v="Eindhoven, Netherlands"/>
    <x v="0"/>
    <x v="0"/>
    <x v="26"/>
    <x v="13413"/>
    <x v="184"/>
    <s v="Onera Health"/>
    <s v="['python', 'aws', 'tensorflow', 'keras', 'pytorch']"/>
  </r>
  <r>
    <x v="0"/>
    <s v="Director Data Science, AI Infra"/>
    <s v="Menlo Park, CA"/>
    <x v="0"/>
    <x v="0"/>
    <x v="2"/>
    <x v="13414"/>
    <x v="108"/>
    <s v="Meta"/>
    <s v="['sql', 'sas', 'sas', 'python', 'r']"/>
  </r>
  <r>
    <x v="8"/>
    <s v="Lead Scientist"/>
    <s v="Montclair, NJ"/>
    <x v="0"/>
    <x v="0"/>
    <x v="2"/>
    <x v="13415"/>
    <x v="23"/>
    <s v="Medix™"/>
    <m/>
  </r>
  <r>
    <x v="0"/>
    <s v="Manager Data Scientists"/>
    <s v="Alpharetta, GA"/>
    <x v="0"/>
    <x v="0"/>
    <x v="2"/>
    <x v="13416"/>
    <x v="1988"/>
    <s v="ADP"/>
    <s v="['go', 'python', 'pytorch', 'excel']"/>
  </r>
  <r>
    <x v="0"/>
    <s v="Data Scientist BLR"/>
    <s v="Bengaluru, Karnataka, India"/>
    <x v="0"/>
    <x v="0"/>
    <x v="7"/>
    <x v="13417"/>
    <x v="8"/>
    <s v="Visa"/>
    <s v="['python', 'r', 'sql', 'nosql', 'sql server', 'watson', 'oracle', 'spark', 'tensorflow', 'pytorch', 'hadoop', 'airflow', 'kafka', 'linux', 'windows', 'tableau']"/>
  </r>
  <r>
    <x v="2"/>
    <s v="Data Analyst, Leveraged Loans"/>
    <s v="New York, NY"/>
    <x v="0"/>
    <x v="0"/>
    <x v="2"/>
    <x v="13418"/>
    <x v="122"/>
    <s v="Pitchbook"/>
    <s v="['excel', 'word', 'powerpoint']"/>
  </r>
  <r>
    <x v="0"/>
    <s v="Data Modeler"/>
    <s v="Somerville, MA"/>
    <x v="0"/>
    <x v="0"/>
    <x v="2"/>
    <x v="13419"/>
    <x v="304"/>
    <s v="Liberty Mutual Insurance"/>
    <s v="['sql', 'python', 'javascript', 'db2', 'snowflake', 'kafka', 'microstrategy']"/>
  </r>
  <r>
    <x v="1"/>
    <s v="Cloud Data Engineer"/>
    <s v="Toronto, ON, Canada"/>
    <x v="0"/>
    <x v="0"/>
    <x v="23"/>
    <x v="13420"/>
    <x v="19"/>
    <s v="Cineplex Entertainment"/>
    <s v="['sql', 'azure', 'ssis', 'ssrs']"/>
  </r>
  <r>
    <x v="0"/>
    <s v="Data Scientist - Hybrid"/>
    <s v="Torrance, CA"/>
    <x v="0"/>
    <x v="0"/>
    <x v="2"/>
    <x v="13421"/>
    <x v="19"/>
    <s v="CyberCoders"/>
    <s v="['word']"/>
  </r>
  <r>
    <x v="0"/>
    <s v="Data Scientist"/>
    <s v="Anywhere"/>
    <x v="0"/>
    <x v="1"/>
    <x v="2"/>
    <x v="13422"/>
    <x v="71"/>
    <s v="BOSS AI"/>
    <s v="['nosql', 'python', 'r', 'sql', 'bigquery', 'aws', 'spark', 'tableau', 'docker', 'kubernetes', 'git']"/>
  </r>
  <r>
    <x v="0"/>
    <s v="Data Scientist / ML-инженер"/>
    <s v="Russia"/>
    <x v="0"/>
    <x v="0"/>
    <x v="90"/>
    <x v="13423"/>
    <x v="112"/>
    <s v="DevHunt"/>
    <s v="['python', 'sql', 'postgresql', 'oracle', 'pandas', 'numpy', 'scikit-learn', 'git']"/>
  </r>
  <r>
    <x v="0"/>
    <s v="(USA) Staff Data Scientist"/>
    <s v="San Bruno, CA"/>
    <x v="0"/>
    <x v="0"/>
    <x v="2"/>
    <x v="13424"/>
    <x v="26"/>
    <s v="Sam's Club"/>
    <s v="['sql', 'python', 'scala', 'r', 'spark', 'tensorflow']"/>
  </r>
  <r>
    <x v="2"/>
    <s v="Data Analyst--Budding Start up!"/>
    <s v="Pennsylvania"/>
    <x v="0"/>
    <x v="0"/>
    <x v="2"/>
    <x v="13425"/>
    <x v="19"/>
    <s v="Jobot"/>
    <s v="['c', 'sql', 'html', 'css', 'javascript', 'python']"/>
  </r>
  <r>
    <x v="2"/>
    <s v="Data Architecture Analyst, AVP 'Hybrid'"/>
    <s v="Tampa, FL"/>
    <x v="0"/>
    <x v="0"/>
    <x v="2"/>
    <x v="13426"/>
    <x v="389"/>
    <s v="Citi"/>
    <m/>
  </r>
  <r>
    <x v="8"/>
    <s v="Senior Big Data Developer"/>
    <s v="Chennai, Tamil Nadu, India"/>
    <x v="0"/>
    <x v="0"/>
    <x v="7"/>
    <x v="13427"/>
    <x v="36"/>
    <s v="Smartek21.com"/>
    <s v="['java', 'scala', 'sql', 'spark']"/>
  </r>
  <r>
    <x v="6"/>
    <s v="ICG Data Quality Controls and Monitoring Senior Analyst - AVP"/>
    <s v="Tampa, FL"/>
    <x v="0"/>
    <x v="0"/>
    <x v="2"/>
    <x v="13428"/>
    <x v="122"/>
    <s v="Citigroup, Inc"/>
    <m/>
  </r>
  <r>
    <x v="0"/>
    <s v="Data Specialist"/>
    <s v="Pompano Beach, FL"/>
    <x v="0"/>
    <x v="0"/>
    <x v="2"/>
    <x v="13429"/>
    <x v="163"/>
    <s v="Junior Achievement of South Florida"/>
    <s v="['excel', 'sharepoint']"/>
  </r>
  <r>
    <x v="1"/>
    <s v="Data Engineer"/>
    <s v="New York, NY"/>
    <x v="0"/>
    <x v="0"/>
    <x v="2"/>
    <x v="13430"/>
    <x v="59"/>
    <s v="Stanford Black Limited"/>
    <s v="['sql', 'aws', 'azure']"/>
  </r>
  <r>
    <x v="6"/>
    <s v="Sr Data Analyst - Video Analytics / SQL/ Tableau"/>
    <s v="Boston, MA"/>
    <x v="0"/>
    <x v="0"/>
    <x v="2"/>
    <x v="13431"/>
    <x v="94"/>
    <s v="CyberCoders"/>
    <s v="['sql', 'oracle', 'tableau', 'excel', 'word']"/>
  </r>
  <r>
    <x v="0"/>
    <s v="Data Scientist II"/>
    <s v="Charlotte, NC"/>
    <x v="0"/>
    <x v="0"/>
    <x v="2"/>
    <x v="13432"/>
    <x v="31"/>
    <s v="Truist Financial"/>
    <s v="['python', 'sas', 'sas', 'r', 'sql', 'nosql', 'hadoop', 'spark']"/>
  </r>
  <r>
    <x v="0"/>
    <s v="Principal Data Scientist"/>
    <s v="Durham, NC"/>
    <x v="0"/>
    <x v="0"/>
    <x v="2"/>
    <x v="13433"/>
    <x v="547"/>
    <s v="LabCorp"/>
    <s v="['python', 'r', 'java', 'perl', 'sql', 'aws', 'pytorch', 'tensorflow', 'scikit-learn', 'spark', 'pyspark', 'pandas', 'numpy', 'matplotlib', 'seaborn', 'theano', 'keras', 'nltk', 'opencv', 'plotly', 'hadoop', 'splunk', 'jenkins', 'kubernetes', 'docker', 'git', 'jira']"/>
  </r>
  <r>
    <x v="2"/>
    <s v="SR Data Analyst"/>
    <s v="Chicago, IL"/>
    <x v="0"/>
    <x v="0"/>
    <x v="2"/>
    <x v="13434"/>
    <x v="122"/>
    <s v="Provi"/>
    <s v="['sql', 'python', 'snowflake', 'redshift', 'tableau', 'github']"/>
  </r>
  <r>
    <x v="1"/>
    <s v="Data Engineer"/>
    <s v="Fremont, CA"/>
    <x v="0"/>
    <x v="0"/>
    <x v="2"/>
    <x v="13435"/>
    <x v="490"/>
    <s v="Meta"/>
    <s v="['python', 'sql', 'aws', 'azure', 'redshift', 'bigquery', 'airflow', 'spark']"/>
  </r>
  <r>
    <x v="8"/>
    <s v="Senior Data Scientist, Ads Fraud Protection"/>
    <s v="San Francisco, CA"/>
    <x v="0"/>
    <x v="0"/>
    <x v="2"/>
    <x v="13436"/>
    <x v="941"/>
    <s v="Unity"/>
    <s v="['python', 'sql', 'gcp', 'tensorflow', 'unity', 'kubernetes']"/>
  </r>
  <r>
    <x v="0"/>
    <s v="JExNET-Data Scientist"/>
    <s v="Arlington, VA"/>
    <x v="0"/>
    <x v="0"/>
    <x v="2"/>
    <x v="13437"/>
    <x v="31"/>
    <s v="BigBear.ai, Inc."/>
    <s v="['crystal', 'sql', 'spark']"/>
  </r>
  <r>
    <x v="2"/>
    <s v="Junior Data Analyst"/>
    <s v="Gainesville, GA"/>
    <x v="0"/>
    <x v="0"/>
    <x v="2"/>
    <x v="13438"/>
    <x v="20"/>
    <s v="Acadia Technologies, Inc."/>
    <s v="['matlab', 'r', 'python', 'sql', 'nosql']"/>
  </r>
  <r>
    <x v="7"/>
    <s v="Machine Learning Tech Lead"/>
    <s v="Mountain View, CA"/>
    <x v="0"/>
    <x v="0"/>
    <x v="2"/>
    <x v="13439"/>
    <x v="164"/>
    <s v="Mobile Programming LLC"/>
    <s v="['python', 'gcp', 'aws', 'pytorch', 'tensorflow']"/>
  </r>
  <r>
    <x v="2"/>
    <s v="Data Analyst II"/>
    <s v="Las Vegas, NV"/>
    <x v="0"/>
    <x v="0"/>
    <x v="2"/>
    <x v="13440"/>
    <x v="31"/>
    <s v="Slickdeals, LLC"/>
    <s v="['sql', 'python', 'databricks', 'spark', 'tableau', 'excel']"/>
  </r>
  <r>
    <x v="0"/>
    <s v="Data Scientist"/>
    <s v="Toluca, State of Mexico, Mexico"/>
    <x v="0"/>
    <x v="0"/>
    <x v="22"/>
    <x v="13441"/>
    <x v="8"/>
    <s v="Bosch Group"/>
    <s v="['python', 'sql', 'mysql', 'sql server', 'azure', 'sap']"/>
  </r>
  <r>
    <x v="0"/>
    <s v="Applied Data Scientist - Supply Chain Optimization(Remote Or Hybrid)"/>
    <s v="Anywhere"/>
    <x v="0"/>
    <x v="1"/>
    <x v="2"/>
    <x v="13442"/>
    <x v="862"/>
    <s v="TARGET"/>
    <s v="['java', 'scala', 'python', 'r', 'sql']"/>
  </r>
  <r>
    <x v="0"/>
    <s v="Data Scientist, Mid"/>
    <s v="San Diego, CA"/>
    <x v="0"/>
    <x v="0"/>
    <x v="2"/>
    <x v="13443"/>
    <x v="122"/>
    <s v="Booz Allen Hamilton"/>
    <s v="['python', 'c++', 'java', 'r', 'sql', 'elasticsearch', 'aws', 'azure', 'databricks', 'tableau', 'splunk', 'git', 'jenkins', 'docker']"/>
  </r>
  <r>
    <x v="0"/>
    <s v="Data Scientist, Product Analytics - Machine Learning"/>
    <s v="Menlo Park, CA"/>
    <x v="0"/>
    <x v="0"/>
    <x v="2"/>
    <x v="12792"/>
    <x v="21"/>
    <s v="Meta Inc"/>
    <s v="['sql', 'python', 'r', 'spark', 'hadoop']"/>
  </r>
  <r>
    <x v="2"/>
    <s v="Research Analyst, ICQA"/>
    <s v="Lucknow, Uttar Pradesh, India"/>
    <x v="0"/>
    <x v="0"/>
    <x v="7"/>
    <x v="13444"/>
    <x v="36"/>
    <s v="Amazon.com"/>
    <s v="['sql', 'excel']"/>
  </r>
  <r>
    <x v="4"/>
    <s v="Do you thrive working with high volume of projects? Business..."/>
    <s v="Fontana, CA"/>
    <x v="0"/>
    <x v="0"/>
    <x v="2"/>
    <x v="13445"/>
    <x v="29"/>
    <s v="AppleOne"/>
    <s v="['power bi', 'ssrs']"/>
  </r>
  <r>
    <x v="0"/>
    <s v="Data Scientist"/>
    <s v="Arlington, VA"/>
    <x v="0"/>
    <x v="0"/>
    <x v="2"/>
    <x v="13446"/>
    <x v="122"/>
    <s v="Booz Allen Hamilton"/>
    <s v="['hadoop', 'tableau', 'splunk', 'docker']"/>
  </r>
  <r>
    <x v="2"/>
    <s v="Financial Data Analyst"/>
    <s v="Baltimore, MD"/>
    <x v="0"/>
    <x v="0"/>
    <x v="2"/>
    <x v="13447"/>
    <x v="20"/>
    <s v="Veritas Partners"/>
    <s v="['excel']"/>
  </r>
  <r>
    <x v="1"/>
    <s v="Azure Spark Data Engineer( Remote)"/>
    <s v="Long Beach, CA"/>
    <x v="0"/>
    <x v="0"/>
    <x v="2"/>
    <x v="13448"/>
    <x v="198"/>
    <s v="Cognizant"/>
    <s v="['azure', 'databricks', 'spark']"/>
  </r>
  <r>
    <x v="0"/>
    <s v="Data Scientist, Health Informatics"/>
    <s v="San Diego, CA"/>
    <x v="0"/>
    <x v="0"/>
    <x v="2"/>
    <x v="13449"/>
    <x v="359"/>
    <s v="Insight Global"/>
    <m/>
  </r>
  <r>
    <x v="2"/>
    <s v="Data Analyst"/>
    <s v="Lanham, MD"/>
    <x v="0"/>
    <x v="0"/>
    <x v="2"/>
    <x v="13450"/>
    <x v="122"/>
    <s v="Booz Allen Hamilton"/>
    <s v="['nosql', 'mongodb', 'mongodb', 'postgresql', 'db2', 'oracle', 'visio', 'tableau']"/>
  </r>
  <r>
    <x v="8"/>
    <s v="Senior Data Scientist"/>
    <s v="Denver, CO"/>
    <x v="0"/>
    <x v="0"/>
    <x v="2"/>
    <x v="13331"/>
    <x v="1671"/>
    <s v="Marriott"/>
    <s v="['python', 'r', 'sql', 'aws', 'azure', 'gcp', 'spark', 'git']"/>
  </r>
  <r>
    <x v="0"/>
    <s v="Lead Data Scientist, Product Platform"/>
    <s v="Sydney NSW, Australia"/>
    <x v="0"/>
    <x v="0"/>
    <x v="51"/>
    <x v="13451"/>
    <x v="651"/>
    <s v="Canva"/>
    <s v="['sql', 'python', 'snowflake', 'redshift', 'bigquery']"/>
  </r>
  <r>
    <x v="8"/>
    <s v="Mission Data Scientist, Senior"/>
    <s v="Fayetteville, NC"/>
    <x v="0"/>
    <x v="0"/>
    <x v="2"/>
    <x v="13452"/>
    <x v="122"/>
    <s v="Booz Allen Hamilton"/>
    <s v="['python', 'r', 'postgresql', 'pandas', 'tableau', 'splunk', 'docker', 'kubernetes']"/>
  </r>
  <r>
    <x v="6"/>
    <s v="Senior Data Analyst (Remote)"/>
    <s v="Madison, WI"/>
    <x v="0"/>
    <x v="0"/>
    <x v="2"/>
    <x v="13453"/>
    <x v="122"/>
    <s v="Ryder System, Inc"/>
    <s v="['python', 'azure', 'express', 'power bi', 'tableau', 'alteryx']"/>
  </r>
  <r>
    <x v="8"/>
    <s v="Senior Data Scientist (Must Speak Mandarin)"/>
    <s v="San Jose, CA"/>
    <x v="0"/>
    <x v="0"/>
    <x v="2"/>
    <x v="13454"/>
    <x v="140"/>
    <s v="Jobot"/>
    <s v="['python', 'sql', 'spark']"/>
  </r>
  <r>
    <x v="0"/>
    <s v="Data Scientist"/>
    <s v="United States"/>
    <x v="0"/>
    <x v="0"/>
    <x v="1"/>
    <x v="13455"/>
    <x v="863"/>
    <s v="KBR, Inc."/>
    <s v="['python', 'sql', 'aws', 'azure', 'tensorflow', 'pytorch', 'tableau']"/>
  </r>
  <r>
    <x v="0"/>
    <s v="Data Scientist"/>
    <s v="Huntsville, AL"/>
    <x v="0"/>
    <x v="0"/>
    <x v="2"/>
    <x v="13456"/>
    <x v="122"/>
    <s v="Booz Allen Hamilton"/>
    <s v="['python', 'java', 'nosql', 'aws', 'hadoop']"/>
  </r>
  <r>
    <x v="2"/>
    <s v="Data Analyst"/>
    <s v="Anywhere"/>
    <x v="0"/>
    <x v="1"/>
    <x v="2"/>
    <x v="13457"/>
    <x v="2030"/>
    <s v="Get It Recruit - Healthcare"/>
    <s v="['excel', 'word', 'ms access', 'powerpoint', 'tableau']"/>
  </r>
  <r>
    <x v="2"/>
    <s v="Data Analyst I - Healthcare Analytics"/>
    <s v="Anywhere"/>
    <x v="0"/>
    <x v="1"/>
    <x v="2"/>
    <x v="13458"/>
    <x v="282"/>
    <s v="Get It Recruit - Information Technology"/>
    <s v="['python', 'r']"/>
  </r>
  <r>
    <x v="3"/>
    <s v="Senior Data Engineer"/>
    <s v="San Francisco, CA"/>
    <x v="0"/>
    <x v="0"/>
    <x v="1"/>
    <x v="13459"/>
    <x v="27"/>
    <s v="Harnham"/>
    <s v="['python', 'scala', 'sql', 'azure', 'spark', 'kafka']"/>
  </r>
  <r>
    <x v="1"/>
    <s v="Data Engineer - Stream Reporting"/>
    <s v="London, UK"/>
    <x v="0"/>
    <x v="0"/>
    <x v="6"/>
    <x v="13460"/>
    <x v="56"/>
    <s v="Spotify"/>
    <s v="['scala', 'python', 'java', 'sql', 'gcp', 'bigquery', 'spark']"/>
  </r>
  <r>
    <x v="6"/>
    <s v="Senior Data Visualization Analyst"/>
    <s v="Cincinnati, OH"/>
    <x v="0"/>
    <x v="0"/>
    <x v="2"/>
    <x v="13461"/>
    <x v="164"/>
    <s v="PatientPoint"/>
    <s v="['sql', 'html', 'css', 'javascript', 'python', 'tableau', 'cognos']"/>
  </r>
  <r>
    <x v="8"/>
    <s v="Remediation Lead Analyst (VP) - Hybrid"/>
    <s v="Tampa, FL"/>
    <x v="0"/>
    <x v="0"/>
    <x v="2"/>
    <x v="13462"/>
    <x v="1676"/>
    <s v="Citi"/>
    <s v="['sql', 'tableau', 'qlik', 'power bi', 'word', 'excel', 'powerpoint']"/>
  </r>
  <r>
    <x v="2"/>
    <s v="Healthcare Data Analyst"/>
    <s v="New York, NY"/>
    <x v="0"/>
    <x v="0"/>
    <x v="2"/>
    <x v="13463"/>
    <x v="1482"/>
    <s v="Get It Recruit - Healthcare"/>
    <m/>
  </r>
  <r>
    <x v="1"/>
    <s v="Data Engineer (REMOTE)"/>
    <s v="Anywhere"/>
    <x v="0"/>
    <x v="1"/>
    <x v="11"/>
    <x v="13464"/>
    <x v="2031"/>
    <s v="Fitsoftware OU"/>
    <s v="['python', 'java', 'sql', 'nosql', 'aws', 'gcp', 'azure', 'spark']"/>
  </r>
  <r>
    <x v="2"/>
    <s v="Data Analyst"/>
    <s v="Plano, TX"/>
    <x v="0"/>
    <x v="0"/>
    <x v="1"/>
    <x v="13465"/>
    <x v="46"/>
    <s v="Bosch Group"/>
    <s v="['sql', 'oracle', 'spark', 'excel', 'ms access']"/>
  </r>
  <r>
    <x v="1"/>
    <s v="Data Engineer (H/F)"/>
    <s v="Paris, France"/>
    <x v="0"/>
    <x v="0"/>
    <x v="27"/>
    <x v="13466"/>
    <x v="56"/>
    <s v="CITECH"/>
    <s v="['nosql', 'scala', 'hadoop', 'kafka', 'spark', 'confluence', 'jira']"/>
  </r>
  <r>
    <x v="1"/>
    <s v="Data Engineer"/>
    <s v="United Kingdom"/>
    <x v="0"/>
    <x v="0"/>
    <x v="6"/>
    <x v="13467"/>
    <x v="763"/>
    <s v="dentsu international"/>
    <s v="['azure', 'aws', 'gcp']"/>
  </r>
  <r>
    <x v="1"/>
    <s v="Data Engineer"/>
    <s v="Warsaw, Poland"/>
    <x v="0"/>
    <x v="0"/>
    <x v="11"/>
    <x v="13468"/>
    <x v="179"/>
    <s v="Techland S.A."/>
    <s v="['sql', 'bigquery', 'aws', 'spark']"/>
  </r>
  <r>
    <x v="2"/>
    <s v="Data Analyst"/>
    <s v="Manchester, NH"/>
    <x v="0"/>
    <x v="0"/>
    <x v="2"/>
    <x v="13469"/>
    <x v="16"/>
    <s v="Robert Half"/>
    <m/>
  </r>
  <r>
    <x v="8"/>
    <s v="Senior Data Scientist"/>
    <s v="London, UK"/>
    <x v="0"/>
    <x v="0"/>
    <x v="6"/>
    <x v="13470"/>
    <x v="8"/>
    <s v="Capco"/>
    <s v="['python', 'sql', 'redshift', 'azure', 'gcp', 'aws', 'numpy', 'spark', 'hadoop', 'tensorflow', 'keras']"/>
  </r>
  <r>
    <x v="2"/>
    <s v="Sales Support/Data Analyst"/>
    <s v="Coventry, RI"/>
    <x v="0"/>
    <x v="0"/>
    <x v="2"/>
    <x v="13469"/>
    <x v="282"/>
    <s v="Robert Half"/>
    <m/>
  </r>
  <r>
    <x v="2"/>
    <s v="Remote Data Analyst II"/>
    <s v="Anywhere"/>
    <x v="0"/>
    <x v="1"/>
    <x v="2"/>
    <x v="13471"/>
    <x v="243"/>
    <s v="The Difference Card"/>
    <s v="['sql', 'sql server', 'excel', 'word', 'visio', 'powerpoint', 'power bi']"/>
  </r>
  <r>
    <x v="2"/>
    <s v="Data Analyst - Quantitative Analysis"/>
    <s v="Chicago, IL"/>
    <x v="0"/>
    <x v="0"/>
    <x v="2"/>
    <x v="13472"/>
    <x v="80"/>
    <s v="CyberCoders"/>
    <s v="['r', 'tableau', 'excel', 'word']"/>
  </r>
  <r>
    <x v="4"/>
    <s v="Business Intelligence Analyst Lead"/>
    <s v="Charlotte, NC"/>
    <x v="0"/>
    <x v="0"/>
    <x v="2"/>
    <x v="13473"/>
    <x v="51"/>
    <s v="USAA"/>
    <s v="['nosql', 'sql', 'snowflake', 'hadoop', 'phoenix', 'tableau']"/>
  </r>
  <r>
    <x v="1"/>
    <s v="Data Engineer"/>
    <s v="Universal City, CA"/>
    <x v="0"/>
    <x v="0"/>
    <x v="2"/>
    <x v="13474"/>
    <x v="198"/>
    <s v="NBCUniversal"/>
    <s v="['sql', 'python', 'aws', 'snowflake', 'tableau']"/>
  </r>
  <r>
    <x v="0"/>
    <s v="Data Scientist"/>
    <s v="Pensacola, FL"/>
    <x v="0"/>
    <x v="0"/>
    <x v="2"/>
    <x v="13475"/>
    <x v="212"/>
    <s v="Node.Digital"/>
    <m/>
  </r>
  <r>
    <x v="5"/>
    <s v="Senior Power BI Developer"/>
    <s v="Guaynabo, Puerto Rico"/>
    <x v="0"/>
    <x v="0"/>
    <x v="55"/>
    <x v="13476"/>
    <x v="31"/>
    <s v="Oncology Analytics"/>
    <s v="['sql', 'python', 'pyspark', 'power bi', 'dax']"/>
  </r>
  <r>
    <x v="0"/>
    <s v="Data Scientist"/>
    <s v="Fort Meade, FL"/>
    <x v="0"/>
    <x v="0"/>
    <x v="2"/>
    <x v="13477"/>
    <x v="1824"/>
    <s v="My IT LLC"/>
    <s v="['python', 'sql', 'java', 'mysql', 'aws']"/>
  </r>
  <r>
    <x v="0"/>
    <s v="Data Scientist/Senior Data Scientist (Federal)"/>
    <s v="Falls Church, VA"/>
    <x v="0"/>
    <x v="0"/>
    <x v="2"/>
    <x v="13478"/>
    <x v="536"/>
    <s v="C3.ai"/>
    <s v="['python']"/>
  </r>
  <r>
    <x v="0"/>
    <s v="Binance Accelerator Programme - Data Science (Sanctions, AB&amp;C)"/>
    <s v="Montrouge, France"/>
    <x v="0"/>
    <x v="0"/>
    <x v="27"/>
    <x v="13479"/>
    <x v="74"/>
    <s v="Binance"/>
    <s v="['sql', 'python', 'excel']"/>
  </r>
  <r>
    <x v="7"/>
    <s v="Machine Learning Infrastructure Engineer"/>
    <s v="Berkeley, CA"/>
    <x v="0"/>
    <x v="0"/>
    <x v="2"/>
    <x v="13480"/>
    <x v="164"/>
    <s v="Grabango"/>
    <s v="['python', 'c++', 'java', 'sql', 'scikit-learn', 'keras', 'pytorch', 'tensorflow']"/>
  </r>
  <r>
    <x v="2"/>
    <s v="Sr. Data Analyst"/>
    <s v="Trumbull, CT"/>
    <x v="0"/>
    <x v="0"/>
    <x v="2"/>
    <x v="13481"/>
    <x v="2032"/>
    <s v="NextGen Invent Corp"/>
    <s v="['python', 'sql', 'nosql', 'mysql', 'sql server', 'oracle', 'django', 'power bi']"/>
  </r>
  <r>
    <x v="8"/>
    <s v="(USA) Senior Data Scientist"/>
    <s v="Sunnyvale, CA"/>
    <x v="0"/>
    <x v="0"/>
    <x v="2"/>
    <x v="13482"/>
    <x v="458"/>
    <s v="Walmart"/>
    <s v="['sql', 'nosql', 'java', 'c++', 'python', 'r', 'scala', 'matplotlib', 'spark', 'tensorflow', 'tableau', 'excel']"/>
  </r>
  <r>
    <x v="0"/>
    <s v="Data Scientist - DS 3"/>
    <s v="San Jose, CA"/>
    <x v="0"/>
    <x v="0"/>
    <x v="2"/>
    <x v="13483"/>
    <x v="21"/>
    <s v="AppZen, Inc."/>
    <s v="['python', 'r']"/>
  </r>
  <r>
    <x v="8"/>
    <s v="Senior Data Scientist - Demand Forecasting (Time Series..."/>
    <s v="Brooklyn Park, MN"/>
    <x v="0"/>
    <x v="0"/>
    <x v="2"/>
    <x v="13484"/>
    <x v="1267"/>
    <s v="Target"/>
    <s v="['python', 'java', 'scala']"/>
  </r>
  <r>
    <x v="4"/>
    <s v="Sr. Consultant, Power BI Analyst"/>
    <s v="Long Beach, CA"/>
    <x v="0"/>
    <x v="0"/>
    <x v="2"/>
    <x v="13485"/>
    <x v="19"/>
    <s v="Technossus"/>
    <s v="['sql', 'power bi', 'dax']"/>
  </r>
  <r>
    <x v="8"/>
    <s v="Senior Data Scientist, Membership Growth"/>
    <s v="San Francisco, CA"/>
    <x v="0"/>
    <x v="0"/>
    <x v="2"/>
    <x v="12902"/>
    <x v="180"/>
    <s v="Patreon"/>
    <s v="['sql', 'python', 'r']"/>
  </r>
  <r>
    <x v="0"/>
    <s v="Data Scientist, Product Engagement"/>
    <s v="Santa Clara, CA"/>
    <x v="0"/>
    <x v="0"/>
    <x v="2"/>
    <x v="12902"/>
    <x v="1254"/>
    <s v="Realtor.com"/>
    <s v="['sql', 'python', 'r', 'matplotlib', 'seaborn', 'tableau', 'looker']"/>
  </r>
  <r>
    <x v="0"/>
    <s v="Data Scientist, Trust &amp; Safety - Operations"/>
    <s v="San Mateo, CA"/>
    <x v="0"/>
    <x v="0"/>
    <x v="2"/>
    <x v="13486"/>
    <x v="2033"/>
    <s v="ROBLOX Corporation"/>
    <s v="['sql', 'python', 'r', 'go', 'spark', 'hadoop']"/>
  </r>
  <r>
    <x v="2"/>
    <s v="Data Analyst"/>
    <s v="Iowa City, IA"/>
    <x v="0"/>
    <x v="0"/>
    <x v="2"/>
    <x v="13487"/>
    <x v="243"/>
    <s v="Pacer Staffing LLC"/>
    <m/>
  </r>
  <r>
    <x v="2"/>
    <s v="Media Data Analyst/Media Coordinator"/>
    <s v="Anywhere"/>
    <x v="0"/>
    <x v="1"/>
    <x v="2"/>
    <x v="13488"/>
    <x v="80"/>
    <s v="Get It Recruit - Administrative"/>
    <s v="['excel', 'word', 'sharepoint']"/>
  </r>
  <r>
    <x v="8"/>
    <s v="Senior Data Scientist"/>
    <s v="South Africa"/>
    <x v="0"/>
    <x v="0"/>
    <x v="14"/>
    <x v="13489"/>
    <x v="845"/>
    <s v="Luno"/>
    <s v="['python', 'r', 'sql', 'redshift', 'hadoop', 'spark']"/>
  </r>
  <r>
    <x v="0"/>
    <s v="Data Scientist"/>
    <s v="Anywhere"/>
    <x v="0"/>
    <x v="1"/>
    <x v="2"/>
    <x v="13490"/>
    <x v="995"/>
    <s v="Paleo"/>
    <s v="['sql']"/>
  </r>
  <r>
    <x v="0"/>
    <s v="Data Scientist, Analytics"/>
    <s v="New York, NY"/>
    <x v="0"/>
    <x v="0"/>
    <x v="2"/>
    <x v="13491"/>
    <x v="38"/>
    <s v="Airtable"/>
    <s v="['sql', 'r', 'python', 'airtable']"/>
  </r>
  <r>
    <x v="3"/>
    <s v="Senior Data Engineer"/>
    <s v="San Francisco, CA"/>
    <x v="0"/>
    <x v="0"/>
    <x v="1"/>
    <x v="13492"/>
    <x v="19"/>
    <s v="Databricks"/>
    <s v="['sql', 'python', 'scala', 'databricks', 'hadoop', 'spark', 'kafka', 'tableau', 'looker', 'excel', 'unify']"/>
  </r>
  <r>
    <x v="2"/>
    <s v="Analista de bases de datos &amp; Power Bi"/>
    <s v="Mexico City, CDMX, Mexico"/>
    <x v="0"/>
    <x v="0"/>
    <x v="22"/>
    <x v="13493"/>
    <x v="15"/>
    <s v="SGS"/>
    <m/>
  </r>
  <r>
    <x v="2"/>
    <s v="Middle Data Analyst (Sendios)"/>
    <s v="Kyiv, Ukraine"/>
    <x v="0"/>
    <x v="0"/>
    <x v="33"/>
    <x v="13494"/>
    <x v="46"/>
    <s v="Genesis"/>
    <s v="['tableau']"/>
  </r>
  <r>
    <x v="2"/>
    <s v="Business Analyst/Data Analyst Compliance"/>
    <s v="New York, NY"/>
    <x v="0"/>
    <x v="0"/>
    <x v="2"/>
    <x v="13495"/>
    <x v="27"/>
    <s v="IRIS Software, Inc."/>
    <m/>
  </r>
  <r>
    <x v="8"/>
    <s v="Senior/Lead Data Scientist (GenAI)"/>
    <s v="New York, NY"/>
    <x v="0"/>
    <x v="0"/>
    <x v="2"/>
    <x v="13496"/>
    <x v="21"/>
    <s v="Eden Smith Group"/>
    <s v="['python', 'r', 'sql', 'spark']"/>
  </r>
  <r>
    <x v="1"/>
    <s v="Azure Data Engineer"/>
    <s v="Melbourne, FL"/>
    <x v="0"/>
    <x v="0"/>
    <x v="2"/>
    <x v="13497"/>
    <x v="122"/>
    <s v="Booz Allen Hamilton"/>
    <s v="['azure', 'databricks', 'oracle', 'tableau', 'splunk', 'docker', 'jira', 'confluence']"/>
  </r>
  <r>
    <x v="6"/>
    <s v="Senior Business Data Analyst"/>
    <s v="Hartford, CT"/>
    <x v="0"/>
    <x v="0"/>
    <x v="2"/>
    <x v="13498"/>
    <x v="122"/>
    <s v="The Hartford Financial Services Group, Inc"/>
    <s v="['sql', 'aws', 'snowflake', 'tableau']"/>
  </r>
  <r>
    <x v="8"/>
    <s v="Senior Data Scientist, Square Go"/>
    <s v="San Francisco, CA"/>
    <x v="0"/>
    <x v="0"/>
    <x v="2"/>
    <x v="13499"/>
    <x v="8"/>
    <s v="Block"/>
    <s v="['go', 'python', 'c', 'flow']"/>
  </r>
  <r>
    <x v="0"/>
    <s v="Data Visualization Specialist"/>
    <s v="Hyderabad, Telangana, India"/>
    <x v="0"/>
    <x v="0"/>
    <x v="7"/>
    <x v="13500"/>
    <x v="205"/>
    <s v="Pythian"/>
    <s v="['sql', 'tableau']"/>
  </r>
  <r>
    <x v="2"/>
    <s v="Data Analyst"/>
    <s v="Nottingham, UK"/>
    <x v="0"/>
    <x v="0"/>
    <x v="6"/>
    <x v="13501"/>
    <x v="65"/>
    <s v="Experian"/>
    <s v="['sql', 'sas', 'sas', 'python', 'scala']"/>
  </r>
  <r>
    <x v="0"/>
    <s v="Data Scientist"/>
    <s v="Colombo, Sri Lanka"/>
    <x v="0"/>
    <x v="0"/>
    <x v="86"/>
    <x v="13502"/>
    <x v="242"/>
    <s v="HolonIQ"/>
    <s v="['html', 'python', 'tensorflow', 'pytorch']"/>
  </r>
  <r>
    <x v="0"/>
    <s v="Data Strategy &amp; Customer Analytics"/>
    <s v="Italy"/>
    <x v="0"/>
    <x v="0"/>
    <x v="49"/>
    <x v="13503"/>
    <x v="205"/>
    <s v="EY"/>
    <s v="['no-sql', 'azure', 'gdpr']"/>
  </r>
  <r>
    <x v="4"/>
    <s v="BI Analyst"/>
    <s v="Sydney NSW, Australia"/>
    <x v="0"/>
    <x v="0"/>
    <x v="51"/>
    <x v="13504"/>
    <x v="15"/>
    <s v="THE ICONIC"/>
    <s v="['sql', 'python', 'r', 'bigquery', 'snowflake', 'redshift', 'looker', 'tableau', 'power bi']"/>
  </r>
  <r>
    <x v="8"/>
    <s v="Senior Analytics Engineer (Viator)"/>
    <s v="Lisbon, Portugal"/>
    <x v="0"/>
    <x v="0"/>
    <x v="12"/>
    <x v="13505"/>
    <x v="56"/>
    <s v="TripAdvisor"/>
    <s v="['sql', 'airflow']"/>
  </r>
  <r>
    <x v="2"/>
    <s v="Product Owner- Data Analyst"/>
    <s v="Atlanta, GA"/>
    <x v="0"/>
    <x v="0"/>
    <x v="2"/>
    <x v="13506"/>
    <x v="19"/>
    <s v="IHG"/>
    <s v="['sql', 'tableau', 'excel', 'visio']"/>
  </r>
  <r>
    <x v="4"/>
    <s v="BI Analyst"/>
    <s v="Atlanta, GA"/>
    <x v="0"/>
    <x v="0"/>
    <x v="2"/>
    <x v="13507"/>
    <x v="172"/>
    <s v="PrizePicks"/>
    <s v="['go', 'sql', 'python', 'windows', 'excel']"/>
  </r>
  <r>
    <x v="1"/>
    <s v="Data Engineer (H/F)"/>
    <s v="Issy-les-Moulineaux, France"/>
    <x v="0"/>
    <x v="0"/>
    <x v="27"/>
    <x v="13508"/>
    <x v="56"/>
    <s v="AccorCorpo"/>
    <s v="['snowflake', 'tableau']"/>
  </r>
  <r>
    <x v="2"/>
    <s v="Senior Global People Data Analyst"/>
    <s v="Spain"/>
    <x v="0"/>
    <x v="0"/>
    <x v="20"/>
    <x v="13509"/>
    <x v="688"/>
    <s v="Allianz"/>
    <s v="['sap', 'flow']"/>
  </r>
  <r>
    <x v="2"/>
    <s v="Data Analyst"/>
    <s v="Tampa, FL"/>
    <x v="0"/>
    <x v="0"/>
    <x v="2"/>
    <x v="13510"/>
    <x v="31"/>
    <s v="Jobot"/>
    <s v="['sql', 'tableau', 'power bi']"/>
  </r>
  <r>
    <x v="1"/>
    <s v="Data Engineer"/>
    <s v="Atlanta, GA"/>
    <x v="0"/>
    <x v="0"/>
    <x v="2"/>
    <x v="13511"/>
    <x v="31"/>
    <s v="Koch Industries"/>
    <s v="['scala', 'sql', 'python', 'java', 'bash', 'shell', 'redshift', 'aws', 'hadoop', 'spark', 'ssis']"/>
  </r>
  <r>
    <x v="2"/>
    <s v="Data, Analytics and Reporting Manager"/>
    <s v="Sacramento, CA"/>
    <x v="0"/>
    <x v="0"/>
    <x v="2"/>
    <x v="13512"/>
    <x v="2034"/>
    <s v="Daasity"/>
    <s v="['excel']"/>
  </r>
  <r>
    <x v="6"/>
    <s v="Senior Data Analyst"/>
    <s v="Tampa, FL"/>
    <x v="0"/>
    <x v="0"/>
    <x v="2"/>
    <x v="13513"/>
    <x v="17"/>
    <s v="Jobot"/>
    <s v="['sql', 'power bi', 'tableau']"/>
  </r>
  <r>
    <x v="7"/>
    <s v="IND (New) ML Ops Engineer"/>
    <s v="Hyderabad, Telangana, India"/>
    <x v="0"/>
    <x v="0"/>
    <x v="7"/>
    <x v="13514"/>
    <x v="36"/>
    <s v="Quantium"/>
    <s v="['keras', 'pytorch', 'linux']"/>
  </r>
  <r>
    <x v="1"/>
    <s v="Data Engineer"/>
    <s v="France"/>
    <x v="0"/>
    <x v="0"/>
    <x v="27"/>
    <x v="13515"/>
    <x v="56"/>
    <s v="Contentsquare"/>
    <s v="['scala', 'go', 'java', 'elasticsearch', 'kafka', 'spark']"/>
  </r>
  <r>
    <x v="0"/>
    <s v="Staff Data Scientist (Remote)"/>
    <s v="Diamond Bar, CA"/>
    <x v="0"/>
    <x v="0"/>
    <x v="2"/>
    <x v="13231"/>
    <x v="2035"/>
    <s v="Niagara Bottling"/>
    <s v="['sql', 'python', 'r', 'tensorflow', 'keras', 'scikit-learn', 'excel']"/>
  </r>
  <r>
    <x v="0"/>
    <s v="Data Scientist"/>
    <s v="Bentonville, VA"/>
    <x v="0"/>
    <x v="0"/>
    <x v="2"/>
    <x v="13516"/>
    <x v="31"/>
    <s v="Wiliot"/>
    <s v="['sql', 'python', 'scala', 'pyspark', 'tensorflow', 'keras', 'pytorch', 'mxnet', 'spark', 'scikit-learn', 'pandas']"/>
  </r>
  <r>
    <x v="0"/>
    <s v="Data Scientist"/>
    <s v="Springfield, VA"/>
    <x v="0"/>
    <x v="0"/>
    <x v="2"/>
    <x v="13517"/>
    <x v="122"/>
    <s v="Booz Allen Hamilton"/>
    <s v="['python', 'r', 'tableau', 'alteryx']"/>
  </r>
  <r>
    <x v="0"/>
    <s v="Data Scientist"/>
    <s v="Alexandria, VA"/>
    <x v="0"/>
    <x v="0"/>
    <x v="2"/>
    <x v="13518"/>
    <x v="2"/>
    <s v="Leidos"/>
    <s v="['sql', 'python', 'mysql']"/>
  </r>
  <r>
    <x v="7"/>
    <s v="[EA] AI Tech Lead (Artificial Intelligence)"/>
    <s v="Vietnam"/>
    <x v="0"/>
    <x v="0"/>
    <x v="16"/>
    <x v="13519"/>
    <x v="74"/>
    <s v="Bosch Group"/>
    <s v="['java', 'python', 'c++', 'aws', 'azure', 'tensorflow', 'sap']"/>
  </r>
  <r>
    <x v="2"/>
    <s v="Sr. Research Data Analyst"/>
    <s v="Rensselaer, NY"/>
    <x v="0"/>
    <x v="0"/>
    <x v="2"/>
    <x v="13520"/>
    <x v="53"/>
    <s v="Healthcare Association of New York State"/>
    <s v="['sql']"/>
  </r>
  <r>
    <x v="5"/>
    <s v="Staff Software Engineer - Data Visualization - Full Stack"/>
    <s v="Chicago, IL"/>
    <x v="0"/>
    <x v="0"/>
    <x v="2"/>
    <x v="13521"/>
    <x v="164"/>
    <s v="ServiceNow"/>
    <s v="['javascript', 'java', 'sql', 'hadoop']"/>
  </r>
  <r>
    <x v="0"/>
    <s v="Data Scientist"/>
    <s v="New York, NY"/>
    <x v="0"/>
    <x v="0"/>
    <x v="2"/>
    <x v="13522"/>
    <x v="19"/>
    <s v="Olo"/>
    <s v="['python', 'looker', 'tableau']"/>
  </r>
  <r>
    <x v="0"/>
    <s v="Data Scientist"/>
    <s v="Roswell, NM"/>
    <x v="0"/>
    <x v="0"/>
    <x v="1"/>
    <x v="13523"/>
    <x v="2036"/>
    <s v="United States Army"/>
    <m/>
  </r>
  <r>
    <x v="0"/>
    <s v="Software Architect, Data Science"/>
    <s v="Santa Clara, CA"/>
    <x v="0"/>
    <x v="0"/>
    <x v="2"/>
    <x v="13480"/>
    <x v="71"/>
    <s v="Agilent Technologies"/>
    <s v="['c++', 'c#', 'java', 'sql', 'nosql', 'gdpr', 'windows', 'linux', 'kubernetes', 'docker', 'terraform']"/>
  </r>
  <r>
    <x v="0"/>
    <s v="Data Scientist, Analytics - Trust &amp; Safety"/>
    <s v="San Jose, CA"/>
    <x v="0"/>
    <x v="0"/>
    <x v="2"/>
    <x v="13524"/>
    <x v="423"/>
    <s v="TikTok"/>
    <s v="['sql']"/>
  </r>
  <r>
    <x v="1"/>
    <s v="Sr. Cybersecurity Engineer (Hadoop Data engineering-Hadoop..."/>
    <s v="Bengaluru, Karnataka, India"/>
    <x v="0"/>
    <x v="0"/>
    <x v="7"/>
    <x v="13525"/>
    <x v="2037"/>
    <s v="Visa"/>
    <s v="['java', 'python', 'hadoop', 'spark', 'kafka', 'airflow', 'yarn']"/>
  </r>
  <r>
    <x v="3"/>
    <s v="Senior Data Engineer (Remote-ETL/Azure)"/>
    <s v="Anywhere"/>
    <x v="0"/>
    <x v="1"/>
    <x v="2"/>
    <x v="13526"/>
    <x v="1"/>
    <s v="CyberCoders"/>
    <s v="['sql', 'azure', 'databricks', 'snowflake', 'word']"/>
  </r>
  <r>
    <x v="0"/>
    <s v="Vesalius : Head of Data Science"/>
    <s v="Cambridge, MA"/>
    <x v="0"/>
    <x v="0"/>
    <x v="2"/>
    <x v="13527"/>
    <x v="402"/>
    <s v="Flagship Pioneering, Inc."/>
    <m/>
  </r>
  <r>
    <x v="0"/>
    <s v="Data Scientist Consultant"/>
    <s v="Washington, DC"/>
    <x v="0"/>
    <x v="0"/>
    <x v="2"/>
    <x v="13528"/>
    <x v="122"/>
    <s v="Summit Consulting"/>
    <s v="['python', 'r', 'sql', 'aws', 'azure', 'django', 'unix', 'linux', 'git']"/>
  </r>
  <r>
    <x v="2"/>
    <s v="Data Analyst (Remote)"/>
    <s v="New York, NY"/>
    <x v="0"/>
    <x v="0"/>
    <x v="2"/>
    <x v="13529"/>
    <x v="122"/>
    <s v="Zip Co"/>
    <s v="['sql', 'tableau']"/>
  </r>
  <r>
    <x v="0"/>
    <s v="Data Scientist Consultant"/>
    <s v="Washington, DC"/>
    <x v="0"/>
    <x v="0"/>
    <x v="2"/>
    <x v="13530"/>
    <x v="23"/>
    <s v="Summit Consulting"/>
    <s v="['python', 'r', 'sql', 'aws', 'azure', 'django', 'unix', 'linux', 'git']"/>
  </r>
  <r>
    <x v="6"/>
    <s v="Data Analytics Senior Analyst, AVP- Tampa, FL (Hybrid)"/>
    <s v="Tampa, FL"/>
    <x v="0"/>
    <x v="0"/>
    <x v="2"/>
    <x v="13531"/>
    <x v="389"/>
    <s v="Citi"/>
    <m/>
  </r>
  <r>
    <x v="8"/>
    <s v="(Senior) Director Data Science for Pricing / Yield Management ..."/>
    <s v="Lisbon, Portugal"/>
    <x v="0"/>
    <x v="0"/>
    <x v="12"/>
    <x v="13532"/>
    <x v="32"/>
    <s v="SIXT"/>
    <m/>
  </r>
  <r>
    <x v="7"/>
    <s v="Machine Learning Scientist II"/>
    <s v="Needham, MA"/>
    <x v="0"/>
    <x v="0"/>
    <x v="2"/>
    <x v="13533"/>
    <x v="10"/>
    <s v="TripAdvisor"/>
    <s v="['python', 'sql', 'spark']"/>
  </r>
  <r>
    <x v="8"/>
    <s v="Senior Data Scientist PD23R103 - Bureau of Health Workforce"/>
    <s v="Fort Smith, AR"/>
    <x v="5"/>
    <x v="0"/>
    <x v="2"/>
    <x v="12789"/>
    <x v="1977"/>
    <s v="HHS Careers"/>
    <s v="['sas', 'sas', 'r', 'tableau', 'spss']"/>
  </r>
  <r>
    <x v="8"/>
    <s v="Senior Data Scientist"/>
    <s v="San Bruno, CA"/>
    <x v="0"/>
    <x v="0"/>
    <x v="2"/>
    <x v="13534"/>
    <x v="458"/>
    <s v="Walmart"/>
    <s v="['sql', 'python', 'scala', 'r', 'spark', 'tensorflow']"/>
  </r>
  <r>
    <x v="0"/>
    <s v="Data Scientist, Ads Delivery"/>
    <s v="Menlo Park, CA"/>
    <x v="0"/>
    <x v="0"/>
    <x v="2"/>
    <x v="13535"/>
    <x v="378"/>
    <s v="Meta"/>
    <m/>
  </r>
  <r>
    <x v="2"/>
    <s v="Privacy Data Analyst"/>
    <s v="Menlo Park, CA"/>
    <x v="0"/>
    <x v="0"/>
    <x v="2"/>
    <x v="13536"/>
    <x v="71"/>
    <s v="Meta"/>
    <s v="['sql', 'python', 'r', 'php']"/>
  </r>
  <r>
    <x v="2"/>
    <s v="Data Analyst"/>
    <s v="Arlington, VA"/>
    <x v="0"/>
    <x v="0"/>
    <x v="2"/>
    <x v="13537"/>
    <x v="172"/>
    <s v="American Institutes For Research"/>
    <m/>
  </r>
  <r>
    <x v="2"/>
    <s v="Data Analyst"/>
    <s v="Syracuse, NY"/>
    <x v="0"/>
    <x v="0"/>
    <x v="2"/>
    <x v="13538"/>
    <x v="99"/>
    <s v="National Grid (UK)"/>
    <s v="['sql', 'python', 'power bi', 'tableau', 'alteryx']"/>
  </r>
  <r>
    <x v="0"/>
    <s v="Data Scientist - (USMC CBM+)"/>
    <s v="Arlington, VA"/>
    <x v="0"/>
    <x v="0"/>
    <x v="2"/>
    <x v="13539"/>
    <x v="8"/>
    <s v="Redhorse"/>
    <s v="['python', 'databricks', 'word', 'excel', 'powerpoint']"/>
  </r>
  <r>
    <x v="2"/>
    <s v="Data Analyst"/>
    <s v="Waco, TX"/>
    <x v="0"/>
    <x v="0"/>
    <x v="2"/>
    <x v="13540"/>
    <x v="91"/>
    <s v="Glazer's Beer and Beverage of TX, LLC"/>
    <s v="['c', 'word', 'excel', 'outlook']"/>
  </r>
  <r>
    <x v="1"/>
    <s v="Staff Data Engineer"/>
    <s v="Bengaluru, Karnataka, India"/>
    <x v="0"/>
    <x v="0"/>
    <x v="7"/>
    <x v="13541"/>
    <x v="36"/>
    <s v="Visa"/>
    <s v="['java', 'c++', 'linux', 'docker']"/>
  </r>
  <r>
    <x v="6"/>
    <s v="Data Solution Architecture Senior Analyst, VP (Hybrid)"/>
    <s v="Tampa, FL"/>
    <x v="0"/>
    <x v="0"/>
    <x v="2"/>
    <x v="13542"/>
    <x v="844"/>
    <s v="Citi"/>
    <m/>
  </r>
  <r>
    <x v="5"/>
    <s v="Senior Software Engineer"/>
    <s v="Toronto, ON, Canada"/>
    <x v="0"/>
    <x v="0"/>
    <x v="23"/>
    <x v="13543"/>
    <x v="19"/>
    <s v="Autodesk, Inc"/>
    <s v="['aws', 'node.js']"/>
  </r>
  <r>
    <x v="4"/>
    <s v="Continuous Improvement Engineer - Dedicated Transportation (Remote)"/>
    <s v="Hagåtña, Guam"/>
    <x v="0"/>
    <x v="0"/>
    <x v="69"/>
    <x v="13544"/>
    <x v="31"/>
    <s v="Ryder System, Inc"/>
    <s v="['sql', 'excel', 'dax', 'alteryx', 'flow']"/>
  </r>
  <r>
    <x v="2"/>
    <s v="Data Analyst"/>
    <s v="New York, NY"/>
    <x v="0"/>
    <x v="0"/>
    <x v="2"/>
    <x v="13545"/>
    <x v="23"/>
    <s v="Jobot"/>
    <s v="['sql', 'python']"/>
  </r>
  <r>
    <x v="2"/>
    <s v="Manager of Data Analytics - Remote"/>
    <s v="Pasadena, CA"/>
    <x v="0"/>
    <x v="0"/>
    <x v="2"/>
    <x v="13546"/>
    <x v="51"/>
    <s v="CyberCoders"/>
    <s v="['python', 'aws', 'airflow', 'django', 'flask', 'linux', 'looker', 'word']"/>
  </r>
  <r>
    <x v="2"/>
    <s v="Clinical Trial Assistant (met focus op Data Management)"/>
    <s v="Mechelen, Belgium"/>
    <x v="0"/>
    <x v="0"/>
    <x v="3"/>
    <x v="13547"/>
    <x v="41"/>
    <s v="SGS"/>
    <s v="['go']"/>
  </r>
  <r>
    <x v="0"/>
    <s v="Data Scientist - GoPay"/>
    <s v="Jakarta, Indonesia"/>
    <x v="0"/>
    <x v="0"/>
    <x v="77"/>
    <x v="13548"/>
    <x v="8"/>
    <s v="Gojek"/>
    <s v="['python', 'go']"/>
  </r>
  <r>
    <x v="8"/>
    <s v="Senior Data Scientist"/>
    <s v="London, UK"/>
    <x v="0"/>
    <x v="0"/>
    <x v="6"/>
    <x v="13549"/>
    <x v="242"/>
    <s v="Parkopedia"/>
    <s v="['python', 'aws', 'pandas', 'numpy', 'scikit-learn', 'pyspark', 'excel']"/>
  </r>
  <r>
    <x v="0"/>
    <s v="Data Scientist"/>
    <s v="Colorado Springs, CO"/>
    <x v="0"/>
    <x v="0"/>
    <x v="1"/>
    <x v="13550"/>
    <x v="71"/>
    <s v="Booz Allen Hamilton"/>
    <s v="['python', 'atlassian', 'bitbucket', 'jira', 'confluence']"/>
  </r>
  <r>
    <x v="5"/>
    <s v="Power BI Developer"/>
    <s v="Singapore"/>
    <x v="0"/>
    <x v="0"/>
    <x v="18"/>
    <x v="13551"/>
    <x v="221"/>
    <s v="Unison Consulting Pte Ltd"/>
    <s v="['sql', 'azure', 'power bi', 'dax']"/>
  </r>
  <r>
    <x v="2"/>
    <s v="Data Analyst II"/>
    <s v="Monrovia, CA"/>
    <x v="0"/>
    <x v="0"/>
    <x v="2"/>
    <x v="13552"/>
    <x v="2038"/>
    <s v="Worley"/>
    <s v="['python', 'snowflake', 'excel']"/>
  </r>
  <r>
    <x v="8"/>
    <s v="Senior Data Scientist -  MLOps"/>
    <s v="Home, PA"/>
    <x v="0"/>
    <x v="0"/>
    <x v="2"/>
    <x v="13553"/>
    <x v="2039"/>
    <s v="Highmark"/>
    <s v="['python', 'shell', 'sql', 'r', 'azure', 'gcp', 'aws', 'bigquery', 'airflow', 'terraform', 'docker', 'kubernetes', 'git']"/>
  </r>
  <r>
    <x v="0"/>
    <s v="Genomic Data Scientist"/>
    <s v="Indianapolis, IN"/>
    <x v="0"/>
    <x v="0"/>
    <x v="2"/>
    <x v="13554"/>
    <x v="57"/>
    <s v="Aimic Inc"/>
    <m/>
  </r>
  <r>
    <x v="1"/>
    <s v="Senior Staff Software Engineer, Data"/>
    <s v="Mountain View, CA"/>
    <x v="0"/>
    <x v="0"/>
    <x v="2"/>
    <x v="13555"/>
    <x v="1622"/>
    <s v="Coupang"/>
    <s v="['scala', 'c', 'aws', 'gcp', 'hadoop', 'spark', 'airflow', 'tableau', 'git', 'github']"/>
  </r>
  <r>
    <x v="0"/>
    <s v="Data Scientist"/>
    <s v="New York, NY"/>
    <x v="0"/>
    <x v="0"/>
    <x v="2"/>
    <x v="13556"/>
    <x v="34"/>
    <s v="Stelvio Group"/>
    <s v="['sql']"/>
  </r>
  <r>
    <x v="2"/>
    <s v="Data Analyst Senior (Remote)"/>
    <s v="St. Louis, MO"/>
    <x v="0"/>
    <x v="0"/>
    <x v="2"/>
    <x v="13557"/>
    <x v="19"/>
    <s v="SSM Health"/>
    <m/>
  </r>
  <r>
    <x v="8"/>
    <s v="Security Analytics Lead"/>
    <s v="Gdańsk, Poland"/>
    <x v="0"/>
    <x v="0"/>
    <x v="11"/>
    <x v="13558"/>
    <x v="137"/>
    <s v="Dynatrace"/>
    <s v="['python', 'kubernetes']"/>
  </r>
  <r>
    <x v="0"/>
    <s v="Staff Data Scientist"/>
    <s v="California, MD"/>
    <x v="0"/>
    <x v="0"/>
    <x v="2"/>
    <x v="13559"/>
    <x v="366"/>
    <s v="Fanatics"/>
    <s v="['python', 'sql', 'nosql', 'r', 'spark', 'pytorch', 'excel']"/>
  </r>
  <r>
    <x v="2"/>
    <s v="ROYLATY &amp; DATA ANALYST"/>
    <s v="New York, NY"/>
    <x v="0"/>
    <x v="0"/>
    <x v="2"/>
    <x v="13560"/>
    <x v="172"/>
    <s v="Primary Wave Music Publishing, LLC"/>
    <s v="['power bi', 'tableau']"/>
  </r>
  <r>
    <x v="2"/>
    <s v="Data Analyst III"/>
    <s v="Chico, CA"/>
    <x v="0"/>
    <x v="0"/>
    <x v="2"/>
    <x v="13561"/>
    <x v="19"/>
    <s v="Lulus"/>
    <s v="['sql', 'looker']"/>
  </r>
  <r>
    <x v="0"/>
    <s v="Data Scientist - BI FICC Strategy"/>
    <s v="New York, NY"/>
    <x v="0"/>
    <x v="0"/>
    <x v="2"/>
    <x v="13562"/>
    <x v="49"/>
    <s v="Bloomberg"/>
    <s v="['python']"/>
  </r>
  <r>
    <x v="8"/>
    <s v="Senior Applied Data Scientist (all genders) AI"/>
    <s v="Munich, Germany"/>
    <x v="0"/>
    <x v="0"/>
    <x v="9"/>
    <x v="13563"/>
    <x v="291"/>
    <s v="TeamViewer"/>
    <m/>
  </r>
  <r>
    <x v="4"/>
    <s v="Sr. BI Analyst"/>
    <s v="Las Vegas, NV"/>
    <x v="0"/>
    <x v="0"/>
    <x v="2"/>
    <x v="13564"/>
    <x v="23"/>
    <s v="Jobot"/>
    <s v="['sql', 'spreadsheet', 'excel']"/>
  </r>
  <r>
    <x v="0"/>
    <s v="Scientist 1, Data Science"/>
    <s v="Thailand"/>
    <x v="0"/>
    <x v="0"/>
    <x v="25"/>
    <x v="13565"/>
    <x v="74"/>
    <s v="Western Digital"/>
    <s v="['sql', 'r', 'python', 'java', 'matlab', 'aws', 'hadoop', 'github']"/>
  </r>
  <r>
    <x v="2"/>
    <s v="Data Analyst"/>
    <s v="Santa Fe, NM"/>
    <x v="0"/>
    <x v="0"/>
    <x v="1"/>
    <x v="13566"/>
    <x v="1603"/>
    <s v="State of New Mexico"/>
    <s v="['excel', 'terminal']"/>
  </r>
  <r>
    <x v="2"/>
    <s v="Data Analyst II"/>
    <s v="San Francisco, CA"/>
    <x v="0"/>
    <x v="0"/>
    <x v="2"/>
    <x v="13567"/>
    <x v="2040"/>
    <s v="Collective Health"/>
    <s v="['python', 'sql', 'r']"/>
  </r>
  <r>
    <x v="8"/>
    <s v="AIML - Senior Data Scientist - Siri and Information Intelligence"/>
    <s v="Santa Clara, CA"/>
    <x v="0"/>
    <x v="0"/>
    <x v="2"/>
    <x v="13568"/>
    <x v="71"/>
    <s v="Apple"/>
    <s v="['python', 'hadoop', 'spark']"/>
  </r>
  <r>
    <x v="1"/>
    <s v="Data Solutions Architect"/>
    <s v="Atlanta, GA"/>
    <x v="0"/>
    <x v="0"/>
    <x v="2"/>
    <x v="13569"/>
    <x v="31"/>
    <s v="Koch Industries"/>
    <s v="['sql', 'python', 'neo4j', 'aws', 'tableau', 'alteryx']"/>
  </r>
  <r>
    <x v="1"/>
    <s v="Data Engineer"/>
    <s v="Houston, TX"/>
    <x v="0"/>
    <x v="0"/>
    <x v="1"/>
    <x v="13570"/>
    <x v="56"/>
    <s v="Capco"/>
    <s v="['sql', 'vba', 'python', 'azure', 'aws', 'linux', 'excel']"/>
  </r>
  <r>
    <x v="1"/>
    <s v="Data Engineer/Senior Data Engineer"/>
    <s v="Bedminster, NJ"/>
    <x v="0"/>
    <x v="0"/>
    <x v="2"/>
    <x v="13571"/>
    <x v="2"/>
    <s v="SoCode Recruitment"/>
    <s v="['snowflake', 'aws']"/>
  </r>
  <r>
    <x v="0"/>
    <s v="Computational Physicist/Data Scientist"/>
    <s v="Littleton, CO"/>
    <x v="0"/>
    <x v="0"/>
    <x v="2"/>
    <x v="13572"/>
    <x v="120"/>
    <s v="Geekseat USA LLC"/>
    <s v="['r', 'python', 'matlab', 'julia', 'c', 'c++', 'scikit-learn', 'tensorflow', 'keras', 'pytorch', 'express', 'linux', 'unix', 'git']"/>
  </r>
  <r>
    <x v="2"/>
    <s v="Business Intelligence Data Analyst - Contact Centre"/>
    <s v="London, UK"/>
    <x v="0"/>
    <x v="0"/>
    <x v="6"/>
    <x v="13573"/>
    <x v="196"/>
    <s v="Utility Warehouse"/>
    <s v="['sql', 'azure', 'redshift', 'snowflake', 'spark', 'sheets', 'looker', 'power bi', 'excel']"/>
  </r>
  <r>
    <x v="2"/>
    <s v="MCG Education and Data Analyst"/>
    <s v="Augusta, GA"/>
    <x v="0"/>
    <x v="0"/>
    <x v="2"/>
    <x v="13574"/>
    <x v="2041"/>
    <s v="Augusta University"/>
    <m/>
  </r>
  <r>
    <x v="2"/>
    <s v="Financial Data Analyst"/>
    <s v="Irving, TX"/>
    <x v="0"/>
    <x v="0"/>
    <x v="2"/>
    <x v="13575"/>
    <x v="57"/>
    <s v="Wheeler Staffing Partners"/>
    <s v="['sql', 'r', 'python', 'vba', 'excel']"/>
  </r>
  <r>
    <x v="2"/>
    <s v="Data Analytics and Business Intelligence Manager"/>
    <s v="Bakersfield, CA"/>
    <x v="0"/>
    <x v="0"/>
    <x v="2"/>
    <x v="13576"/>
    <x v="89"/>
    <s v="Jobot"/>
    <s v="['sql', 'ssrs', 'ssis']"/>
  </r>
  <r>
    <x v="2"/>
    <s v="Business Data Analyst II"/>
    <s v="Anywhere"/>
    <x v="0"/>
    <x v="1"/>
    <x v="2"/>
    <x v="13577"/>
    <x v="307"/>
    <s v="Get It Recruit - Information Technology"/>
    <s v="['sql', 'tableau']"/>
  </r>
  <r>
    <x v="0"/>
    <s v="Principal Data Scientist"/>
    <s v="Vienna, VA"/>
    <x v="0"/>
    <x v="0"/>
    <x v="2"/>
    <x v="13578"/>
    <x v="2042"/>
    <s v="Navy Federal Credit Union"/>
    <s v="['word']"/>
  </r>
  <r>
    <x v="8"/>
    <s v="Senior Data Scientist, Poland"/>
    <s v="Warsaw, Poland"/>
    <x v="0"/>
    <x v="0"/>
    <x v="11"/>
    <x v="13579"/>
    <x v="8"/>
    <s v="Surprise.com"/>
    <s v="['python', 'sql', 'snowflake', 'redshift', 'spark', 'ggplot2', 'plotly', 'matplotlib', 'tableau', 'docker']"/>
  </r>
  <r>
    <x v="0"/>
    <s v="Data Scientist"/>
    <s v="Santa Clara, CA"/>
    <x v="0"/>
    <x v="0"/>
    <x v="2"/>
    <x v="13580"/>
    <x v="121"/>
    <s v="Ericsson"/>
    <s v="['python', 'sql', 'go', 'tensorflow', 'pytorch']"/>
  </r>
  <r>
    <x v="0"/>
    <s v="Data Scientist"/>
    <s v="Orlando, FL"/>
    <x v="0"/>
    <x v="0"/>
    <x v="2"/>
    <x v="13581"/>
    <x v="31"/>
    <s v="Deloitte"/>
    <s v="['sql', 'r', 'python', 'word', 'spreadsheet']"/>
  </r>
  <r>
    <x v="3"/>
    <s v="[JOB- 9948] Senior Data/ETL Engineer, Brazil"/>
    <s v="Campinas, State of São Paulo, Brazil"/>
    <x v="0"/>
    <x v="0"/>
    <x v="41"/>
    <x v="13582"/>
    <x v="36"/>
    <s v="CI&amp;T"/>
    <s v="['nosql', 'sql', 'python', 'javascript', 'shell', 'dynamodb', 'azure', 'snowflake', 'aws', 'terraform']"/>
  </r>
  <r>
    <x v="0"/>
    <s v="Data Scientist"/>
    <s v="Jersey City, NJ"/>
    <x v="0"/>
    <x v="0"/>
    <x v="2"/>
    <x v="13583"/>
    <x v="89"/>
    <s v="Goodwin Transportation Group"/>
    <s v="['python', 'sql', 'nltk', 'tensorflow', 'pytorch', 'word']"/>
  </r>
  <r>
    <x v="2"/>
    <s v="Senior Principal Contract Deliverables Data Analyst"/>
    <s v="Northridge, CA"/>
    <x v="1"/>
    <x v="0"/>
    <x v="2"/>
    <x v="13584"/>
    <x v="77"/>
    <s v="Northrop Grumman"/>
    <s v="['sharepoint']"/>
  </r>
  <r>
    <x v="0"/>
    <s v="Data Scientist III, User Safety"/>
    <s v="New York, NY"/>
    <x v="0"/>
    <x v="0"/>
    <x v="2"/>
    <x v="13585"/>
    <x v="8"/>
    <s v="Hinge"/>
    <s v="['sql', 'python']"/>
  </r>
  <r>
    <x v="2"/>
    <s v="Human Resources Data Analyst &amp; HR"/>
    <s v="Duluth, GA"/>
    <x v="0"/>
    <x v="0"/>
    <x v="2"/>
    <x v="13586"/>
    <x v="153"/>
    <s v="CyberCoders"/>
    <s v="['excel', 'powerpoint', 'power bi', 'word']"/>
  </r>
  <r>
    <x v="0"/>
    <s v="Data Scientist"/>
    <s v="Tallahassee, FL"/>
    <x v="0"/>
    <x v="0"/>
    <x v="2"/>
    <x v="13587"/>
    <x v="2036"/>
    <s v="United States Army"/>
    <m/>
  </r>
  <r>
    <x v="2"/>
    <s v="Data Analyst"/>
    <s v="New York, NY"/>
    <x v="0"/>
    <x v="0"/>
    <x v="2"/>
    <x v="13588"/>
    <x v="31"/>
    <s v="Integral Ad Science"/>
    <s v="['sql', 'python']"/>
  </r>
  <r>
    <x v="0"/>
    <s v="Data Scientist"/>
    <s v="Fort Lauderdale, FL"/>
    <x v="0"/>
    <x v="0"/>
    <x v="2"/>
    <x v="13589"/>
    <x v="31"/>
    <s v="WSP"/>
    <s v="['sql', 'sharepoint', 'power bi', 'excel']"/>
  </r>
  <r>
    <x v="1"/>
    <s v="Data Engineer"/>
    <s v="Toronto, ON, Canada"/>
    <x v="0"/>
    <x v="0"/>
    <x v="23"/>
    <x v="13590"/>
    <x v="31"/>
    <s v="Homebase"/>
    <s v="['python', 'sql', 'shell', 'ruby', 'ruby', 'databricks', 'snowflake', 'redshift', 'looker', 'git', 'jira']"/>
  </r>
  <r>
    <x v="0"/>
    <s v="Credit Data Scientist (Mid-level)"/>
    <s v="Anywhere"/>
    <x v="0"/>
    <x v="1"/>
    <x v="28"/>
    <x v="13591"/>
    <x v="122"/>
    <s v="Credora"/>
    <s v="['python', 'r', 'sql']"/>
  </r>
  <r>
    <x v="0"/>
    <s v="Data Scientist - Hybrid Remote"/>
    <s v="Atlanta, GA"/>
    <x v="0"/>
    <x v="0"/>
    <x v="2"/>
    <x v="13592"/>
    <x v="1544"/>
    <s v="UMB Bank"/>
    <s v="['r', 'python', 'sql', 'sql server', 'snowflake', 'tableau', 'power bi']"/>
  </r>
  <r>
    <x v="2"/>
    <s v="Principal IT Data Analyst"/>
    <s v="Smithfield, RI"/>
    <x v="0"/>
    <x v="0"/>
    <x v="2"/>
    <x v="13593"/>
    <x v="19"/>
    <s v="Fidelity Investments"/>
    <s v="['sql', 'python', 'go', 'snowflake', 'jira']"/>
  </r>
  <r>
    <x v="0"/>
    <s v="Director, Product Analytics / Data Science"/>
    <s v="Washington, DC"/>
    <x v="0"/>
    <x v="0"/>
    <x v="2"/>
    <x v="13594"/>
    <x v="11"/>
    <s v="High Trail Inc"/>
    <s v="['tableau']"/>
  </r>
  <r>
    <x v="8"/>
    <s v="Director/Senior Director Data Science - 84.51 Labs (P536)"/>
    <s v="Cincinnati, OH"/>
    <x v="0"/>
    <x v="0"/>
    <x v="2"/>
    <x v="13595"/>
    <x v="49"/>
    <s v="84.51"/>
    <s v="['r', 'python', 'hadoop', 'spark']"/>
  </r>
  <r>
    <x v="4"/>
    <s v="Senior Financial Analyst - Remote"/>
    <s v="Hagåtña, Guam"/>
    <x v="0"/>
    <x v="0"/>
    <x v="69"/>
    <x v="13596"/>
    <x v="31"/>
    <s v="Ryder System, Inc"/>
    <s v="['sql', 'power bi', 'excel']"/>
  </r>
  <r>
    <x v="2"/>
    <s v="Experienced Data Analyst"/>
    <s v="McLean, VA"/>
    <x v="0"/>
    <x v="0"/>
    <x v="2"/>
    <x v="13597"/>
    <x v="23"/>
    <s v="The MITRE Corporation"/>
    <s v="['r', 'python', 'spark', 'excel', 'power bi', 'tableau', 'qlik']"/>
  </r>
  <r>
    <x v="8"/>
    <s v="Senior Manager, Quality Data Science"/>
    <s v="San Mateo, CA"/>
    <x v="0"/>
    <x v="0"/>
    <x v="2"/>
    <x v="13598"/>
    <x v="71"/>
    <s v="Gilead Sciences Inc"/>
    <s v="['java', 'python', 'sas', 'sas', 'sql', 'scala', 'aws', 'tableau']"/>
  </r>
  <r>
    <x v="0"/>
    <s v="Data Scientist"/>
    <s v="Arlington, VA"/>
    <x v="5"/>
    <x v="0"/>
    <x v="2"/>
    <x v="13599"/>
    <x v="548"/>
    <s v="Booz Allen Hamilton, Inc."/>
    <s v="['python', 'r', 'pyspark']"/>
  </r>
  <r>
    <x v="0"/>
    <s v="Quantitative Analyst"/>
    <s v="Newport Beach, CA"/>
    <x v="0"/>
    <x v="0"/>
    <x v="2"/>
    <x v="12759"/>
    <x v="19"/>
    <s v="Green Street Advisors, Inc"/>
    <s v="['python', 'sql', 'sas', 'sas']"/>
  </r>
  <r>
    <x v="0"/>
    <s v="Data Science Analyst - Research"/>
    <s v="Phoenix, AZ"/>
    <x v="0"/>
    <x v="0"/>
    <x v="2"/>
    <x v="13600"/>
    <x v="122"/>
    <s v="Mayo Clinic"/>
    <s v="['phoenix']"/>
  </r>
  <r>
    <x v="0"/>
    <s v="Clinical Research Data Scientist, Health Technology"/>
    <s v="New York, NY"/>
    <x v="0"/>
    <x v="0"/>
    <x v="2"/>
    <x v="13601"/>
    <x v="49"/>
    <s v="Meta"/>
    <s v="['python', 'r', 'pytorch']"/>
  </r>
  <r>
    <x v="3"/>
    <s v="Big Data Engineer Senior"/>
    <s v="Reston, VA"/>
    <x v="0"/>
    <x v="0"/>
    <x v="2"/>
    <x v="13602"/>
    <x v="122"/>
    <s v="SAIC"/>
    <s v="['nosql', 'sql', 'python', 'javascript', 'sql server', 'azure', 'linux', 'windows']"/>
  </r>
  <r>
    <x v="2"/>
    <s v="Sr. Data Analyst"/>
    <s v="Plano, TX"/>
    <x v="0"/>
    <x v="0"/>
    <x v="2"/>
    <x v="13603"/>
    <x v="1750"/>
    <s v="Alkami"/>
    <s v="['python', 'r', 'looker', 'tableau', 'power bi']"/>
  </r>
  <r>
    <x v="6"/>
    <s v="Senior Data Analyst"/>
    <s v="Tampa, FL"/>
    <x v="0"/>
    <x v="0"/>
    <x v="2"/>
    <x v="13604"/>
    <x v="17"/>
    <s v="Jobot"/>
    <s v="['sql', 'tableau', 'power bi']"/>
  </r>
  <r>
    <x v="0"/>
    <s v="Clinical Research Data Scientist, Health Technology"/>
    <s v="New York, NY"/>
    <x v="0"/>
    <x v="0"/>
    <x v="2"/>
    <x v="13605"/>
    <x v="2043"/>
    <s v="Oculus VR"/>
    <s v="['python', 'r', 'pytorch']"/>
  </r>
  <r>
    <x v="3"/>
    <s v="Senior Big Data Solutions Architect"/>
    <s v="Munich, Germany"/>
    <x v="0"/>
    <x v="0"/>
    <x v="9"/>
    <x v="13606"/>
    <x v="137"/>
    <s v="Databricks"/>
    <s v="['python', 'scala', 'databricks', 'aws', 'azure', 'gcp', 'spark', 'excel', 'unify']"/>
  </r>
  <r>
    <x v="0"/>
    <s v="Data Scientist II"/>
    <s v="Louisville, KY"/>
    <x v="0"/>
    <x v="0"/>
    <x v="2"/>
    <x v="13607"/>
    <x v="31"/>
    <s v="Humana Inc"/>
    <s v="['python', 'sas', 'sas', 'r', 'gcp', 'aws', 'azure', 'databricks', 'pyspark']"/>
  </r>
  <r>
    <x v="1"/>
    <s v="Manager, Data Engineering and Analytics"/>
    <s v="St. Louis, MO"/>
    <x v="0"/>
    <x v="0"/>
    <x v="2"/>
    <x v="13608"/>
    <x v="198"/>
    <s v="Xplor"/>
    <s v="['sql', 'python', 'snowflake', 'ssis', 'power bi', 'dax', 'word']"/>
  </r>
  <r>
    <x v="8"/>
    <s v="Senior Data Scientist PD23R103 - Bureau of Health Workforce"/>
    <s v="Herndon, VA"/>
    <x v="5"/>
    <x v="0"/>
    <x v="2"/>
    <x v="12631"/>
    <x v="1977"/>
    <s v="HHS Careers"/>
    <s v="['sas', 'sas', 'r', 'tableau', 'spss']"/>
  </r>
  <r>
    <x v="2"/>
    <s v="Financial Data Analyst"/>
    <s v="Chicago, IL"/>
    <x v="0"/>
    <x v="0"/>
    <x v="2"/>
    <x v="13609"/>
    <x v="153"/>
    <s v="AppleOne"/>
    <s v="['excel']"/>
  </r>
  <r>
    <x v="7"/>
    <s v="AI Generated Content (AIGC) Rewriter - Hindi (India)"/>
    <s v="India"/>
    <x v="0"/>
    <x v="0"/>
    <x v="7"/>
    <x v="13610"/>
    <x v="221"/>
    <s v="Welocalize"/>
    <m/>
  </r>
  <r>
    <x v="2"/>
    <s v="Course Data Analyst"/>
    <s v="Texas"/>
    <x v="0"/>
    <x v="0"/>
    <x v="1"/>
    <x v="13611"/>
    <x v="91"/>
    <s v="WebCE"/>
    <s v="['word', 'excel', 'smartsheet']"/>
  </r>
  <r>
    <x v="1"/>
    <s v="Lead Cloud &amp; Data Engineer (Hybrid)"/>
    <s v="Reston, VA"/>
    <x v="0"/>
    <x v="0"/>
    <x v="2"/>
    <x v="12610"/>
    <x v="56"/>
    <s v="Fannie Mae"/>
    <s v="['python', 'java', 'sql', 'postgresql', 'aws', 'redshift', 'aurora']"/>
  </r>
  <r>
    <x v="2"/>
    <s v="Marketing Technology Data Analyst"/>
    <s v="New York, NY"/>
    <x v="0"/>
    <x v="0"/>
    <x v="2"/>
    <x v="13612"/>
    <x v="31"/>
    <s v="NBCUniversal"/>
    <s v="['sql', 'python', 'tableau', 'excel', 'power bi']"/>
  </r>
  <r>
    <x v="0"/>
    <s v="Associate Director, DS and AI Solutions"/>
    <s v="India"/>
    <x v="0"/>
    <x v="0"/>
    <x v="7"/>
    <x v="13613"/>
    <x v="44"/>
    <s v="Bristol Myers Squibb"/>
    <s v="['excel']"/>
  </r>
  <r>
    <x v="0"/>
    <s v="Data Scientist (F/H)"/>
    <s v="Paris, France"/>
    <x v="0"/>
    <x v="0"/>
    <x v="27"/>
    <x v="13614"/>
    <x v="200"/>
    <s v="Meritis"/>
    <m/>
  </r>
  <r>
    <x v="0"/>
    <s v="Lead Data Scientist"/>
    <s v="Springfield, MO"/>
    <x v="0"/>
    <x v="0"/>
    <x v="2"/>
    <x v="13615"/>
    <x v="19"/>
    <s v="OReilly Automotive Inc"/>
    <s v="['python', 'sql', 'pandas', 'numpy', 'scikit-learn', 'jupyter']"/>
  </r>
  <r>
    <x v="0"/>
    <s v="Sr Data Scientist"/>
    <s v="India"/>
    <x v="0"/>
    <x v="0"/>
    <x v="7"/>
    <x v="13616"/>
    <x v="68"/>
    <s v="Target"/>
    <s v="['python', 'sql', 'flow']"/>
  </r>
  <r>
    <x v="2"/>
    <s v="Data Analyst"/>
    <s v="Charlotte, NC"/>
    <x v="0"/>
    <x v="0"/>
    <x v="2"/>
    <x v="13617"/>
    <x v="172"/>
    <s v="Innovalus"/>
    <s v="['sql', 'oracle']"/>
  </r>
  <r>
    <x v="0"/>
    <s v="Principal Data Scientist. Job in Clearfield My Valley Jobs Today"/>
    <s v="Clearfield, UT"/>
    <x v="0"/>
    <x v="0"/>
    <x v="2"/>
    <x v="13618"/>
    <x v="411"/>
    <s v="Northrop Grumman"/>
    <m/>
  </r>
  <r>
    <x v="0"/>
    <s v="Analytics Engineer"/>
    <s v="Anywhere"/>
    <x v="0"/>
    <x v="1"/>
    <x v="2"/>
    <x v="13619"/>
    <x v="2044"/>
    <s v="Get It Recruit - Healthcare"/>
    <s v="['python', 'sql', 'redshift', 'snowflake', 'looker']"/>
  </r>
  <r>
    <x v="8"/>
    <s v="Senior Data Scientist PD23R103 - Bureau of Health Workforce"/>
    <s v="Bristol, TN"/>
    <x v="5"/>
    <x v="0"/>
    <x v="2"/>
    <x v="13620"/>
    <x v="1977"/>
    <s v="HHS Careers"/>
    <s v="['sas', 'sas', 'r', 'tableau', 'spss']"/>
  </r>
  <r>
    <x v="0"/>
    <s v="Data Analytics Specialist"/>
    <s v="Dallas, TX"/>
    <x v="0"/>
    <x v="0"/>
    <x v="2"/>
    <x v="13540"/>
    <x v="172"/>
    <s v="Comerica Bank"/>
    <s v="['flow']"/>
  </r>
  <r>
    <x v="5"/>
    <s v="Senior Software Developer - Health Data Analytics Platform"/>
    <s v="Austin, TX"/>
    <x v="0"/>
    <x v="0"/>
    <x v="2"/>
    <x v="13621"/>
    <x v="19"/>
    <s v="Oracle Corporation"/>
    <s v="['javascript', 'java', 'go', 'oracle']"/>
  </r>
  <r>
    <x v="2"/>
    <s v="Quality Data Analyst"/>
    <s v="Bogotá, Bogota, Colombia"/>
    <x v="0"/>
    <x v="0"/>
    <x v="32"/>
    <x v="13622"/>
    <x v="688"/>
    <s v="Rappi"/>
    <s v="['sql', 'python', 'r', 'sas', 'sas', 'snowflake', 'airflow', 'power bi', 'looker', 'tableau', 'alteryx', 'git', 'jira', 'trello', 'confluence']"/>
  </r>
  <r>
    <x v="1"/>
    <s v="Data Engineer"/>
    <s v="Sydney NSW, Australia"/>
    <x v="0"/>
    <x v="0"/>
    <x v="51"/>
    <x v="13623"/>
    <x v="187"/>
    <s v="TMGM"/>
    <s v="['sql', 'python', 'aws', 'azure', 'gcp', 'kafka', 'docker', 'kubernetes']"/>
  </r>
  <r>
    <x v="0"/>
    <s v="Chief Data Scientist - Adtech"/>
    <s v="New York, NY"/>
    <x v="0"/>
    <x v="0"/>
    <x v="2"/>
    <x v="13624"/>
    <x v="276"/>
    <s v="expand group"/>
    <m/>
  </r>
  <r>
    <x v="0"/>
    <s v="Lead Data Scientist"/>
    <s v="Atlanta, GA"/>
    <x v="0"/>
    <x v="0"/>
    <x v="2"/>
    <x v="13625"/>
    <x v="290"/>
    <s v="Disney Media &amp; Entertainment Distribution"/>
    <s v="['python', 'sql', 'databricks', 'snowflake', 'spark', 'pyspark', 'scikit-learn', 'jupyter', 'airflow', 'tableau', 'looker', 'github']"/>
  </r>
  <r>
    <x v="2"/>
    <s v="Data Science Analyst"/>
    <s v="Columbus, OH"/>
    <x v="0"/>
    <x v="0"/>
    <x v="2"/>
    <x v="13626"/>
    <x v="2045"/>
    <s v="The Ohio State University"/>
    <m/>
  </r>
  <r>
    <x v="2"/>
    <s v="Data Analyst (ID#10166)"/>
    <s v="Atlanta, GA"/>
    <x v="0"/>
    <x v="0"/>
    <x v="2"/>
    <x v="13627"/>
    <x v="17"/>
    <s v="Worldgate LLC"/>
    <s v="['sql', 'python', 'c#', 'powershell', 'sql server', 'word', 'excel', 'outlook']"/>
  </r>
  <r>
    <x v="8"/>
    <s v="Senior Data Scientist, Models and Algorithms"/>
    <s v="United States"/>
    <x v="0"/>
    <x v="0"/>
    <x v="2"/>
    <x v="13628"/>
    <x v="262"/>
    <s v="Gusto"/>
    <s v="['python']"/>
  </r>
  <r>
    <x v="2"/>
    <s v="Lead Data Analyst"/>
    <s v="Anywhere"/>
    <x v="0"/>
    <x v="1"/>
    <x v="2"/>
    <x v="13629"/>
    <x v="572"/>
    <s v="Edward Jones"/>
    <m/>
  </r>
  <r>
    <x v="0"/>
    <s v="Lead Data Scientist"/>
    <s v="Bridgewater, NJ"/>
    <x v="0"/>
    <x v="0"/>
    <x v="2"/>
    <x v="13630"/>
    <x v="19"/>
    <s v="Johnson &amp; Johnson"/>
    <s v="['python', 'go', 'azure', 'databricks', 'aws', 'numpy', 'scikit-learn', 'tensorflow', 'pytorch']"/>
  </r>
  <r>
    <x v="2"/>
    <s v="Data Analyst"/>
    <s v="Gurugram, Haryana, India"/>
    <x v="0"/>
    <x v="0"/>
    <x v="7"/>
    <x v="13631"/>
    <x v="46"/>
    <s v="ChargePoint"/>
    <s v="['go', 'sql', 'python', 'tableau', 'powerpoint', 'excel', 'outlook', 'jira', 'slack']"/>
  </r>
  <r>
    <x v="4"/>
    <s v="Analyst"/>
    <s v="Anywhere"/>
    <x v="0"/>
    <x v="1"/>
    <x v="2"/>
    <x v="13632"/>
    <x v="49"/>
    <s v="Multicoin Capital"/>
    <m/>
  </r>
  <r>
    <x v="6"/>
    <s v="Sr. Business Data Analyst (Senior Management Analyst) Hybrid"/>
    <s v="New York, NY"/>
    <x v="0"/>
    <x v="0"/>
    <x v="2"/>
    <x v="13633"/>
    <x v="2046"/>
    <s v="Mount Sinai"/>
    <s v="['go', 'sql', 'sas', 'sas', 'r', 'excel', 'powerpoint']"/>
  </r>
  <r>
    <x v="2"/>
    <s v="Data Analyst"/>
    <s v="Chicago, IL"/>
    <x v="0"/>
    <x v="0"/>
    <x v="2"/>
    <x v="13634"/>
    <x v="91"/>
    <s v="MKD Electric"/>
    <m/>
  </r>
  <r>
    <x v="8"/>
    <s v="Senior Data Scientist"/>
    <s v="Irvine, CA"/>
    <x v="0"/>
    <x v="0"/>
    <x v="2"/>
    <x v="13635"/>
    <x v="683"/>
    <s v="Verizon"/>
    <s v="['python', 'java', 'scala', 'aws', 'pytorch', 'hadoop']"/>
  </r>
  <r>
    <x v="2"/>
    <s v="Data Analyst Marketing"/>
    <s v="Santa Barbara, CA"/>
    <x v="0"/>
    <x v="0"/>
    <x v="2"/>
    <x v="13636"/>
    <x v="16"/>
    <s v="COBALT 27 LLC"/>
    <s v="['sql', 'excel', 'powerpoint']"/>
  </r>
  <r>
    <x v="0"/>
    <s v="Lead Data Scientist"/>
    <s v="Toronto, ON, Canada"/>
    <x v="0"/>
    <x v="0"/>
    <x v="23"/>
    <x v="13637"/>
    <x v="367"/>
    <s v="Ample Insight Inc."/>
    <s v="['python']"/>
  </r>
  <r>
    <x v="2"/>
    <s v="Data Analyst and Facilitator"/>
    <s v="Los Angeles, CA"/>
    <x v="0"/>
    <x v="0"/>
    <x v="2"/>
    <x v="13638"/>
    <x v="2047"/>
    <s v="J. Paul Getty Trust"/>
    <s v="['python', 'r', 'go']"/>
  </r>
  <r>
    <x v="1"/>
    <s v="Data Scientist Engineer"/>
    <s v="Annapolis Junction, MD"/>
    <x v="0"/>
    <x v="0"/>
    <x v="2"/>
    <x v="13639"/>
    <x v="73"/>
    <s v="Parsons Company"/>
    <s v="['python', 'java', 'javascript']"/>
  </r>
  <r>
    <x v="0"/>
    <s v="Data Scientist"/>
    <s v="Denver, CO"/>
    <x v="0"/>
    <x v="0"/>
    <x v="1"/>
    <x v="13640"/>
    <x v="49"/>
    <s v="Searchability"/>
    <m/>
  </r>
  <r>
    <x v="0"/>
    <s v="Director - Predictive Analytics and Data Science"/>
    <s v="McKinney, TX"/>
    <x v="0"/>
    <x v="0"/>
    <x v="1"/>
    <x v="13641"/>
    <x v="380"/>
    <s v="Robert Half"/>
    <s v="['python', 'sas', 'sas', 'sql', 'aws', 'azure', 'gcp', 'tableau', 'power bi']"/>
  </r>
  <r>
    <x v="0"/>
    <s v="Data Scientist"/>
    <s v="Mexico, MO"/>
    <x v="0"/>
    <x v="0"/>
    <x v="2"/>
    <x v="13642"/>
    <x v="31"/>
    <s v="Square"/>
    <s v="['sql', 'python', 'go', 'looker', 'flow']"/>
  </r>
  <r>
    <x v="9"/>
    <s v="Senior Azure DevOps Engineer"/>
    <s v="Guaynabo, Puerto Rico"/>
    <x v="0"/>
    <x v="0"/>
    <x v="55"/>
    <x v="13476"/>
    <x v="31"/>
    <s v="Oncology Analytics"/>
    <s v="['sql', 'azure', 'windows', 'linux', 'terraform', 'git']"/>
  </r>
  <r>
    <x v="1"/>
    <s v="Data Engineer"/>
    <s v="Manchester, UK"/>
    <x v="0"/>
    <x v="0"/>
    <x v="6"/>
    <x v="13643"/>
    <x v="150"/>
    <s v="AECOM"/>
    <s v="['sql', 'nosql', 'python', 'java', 'c++', 'scala', 'azure', 'databricks', 'aws', 'hadoop', 'spark', 'kafka', 'airflow', 'flow']"/>
  </r>
  <r>
    <x v="1"/>
    <s v="Data Engineer"/>
    <s v="Toronto, ON, Canada"/>
    <x v="0"/>
    <x v="0"/>
    <x v="23"/>
    <x v="13644"/>
    <x v="31"/>
    <s v="Kindred AI"/>
    <s v="['sql', 'python', 'gcp', 'aws']"/>
  </r>
  <r>
    <x v="8"/>
    <s v="Remote - Senior Data Scientist"/>
    <s v="Fairfax, VA"/>
    <x v="0"/>
    <x v="0"/>
    <x v="2"/>
    <x v="13645"/>
    <x v="19"/>
    <s v="Piper Companies"/>
    <s v="['python', 'mongodb', 'mongodb', 'pytorch', 'tensorflow', 'hadoop', 'numpy', 'pandas', 'excel', 'git']"/>
  </r>
  <r>
    <x v="0"/>
    <s v="Data Scientist"/>
    <s v="New York, NY"/>
    <x v="0"/>
    <x v="0"/>
    <x v="2"/>
    <x v="13646"/>
    <x v="122"/>
    <s v="AdTheorent"/>
    <s v="['sql', 'python', 'java', 'scala', 'pandas', 'numpy', 'matplotlib', 'spark', 'hadoop']"/>
  </r>
  <r>
    <x v="6"/>
    <s v="Senior Data Analyst"/>
    <s v="Palo Alto, CA"/>
    <x v="0"/>
    <x v="0"/>
    <x v="2"/>
    <x v="13647"/>
    <x v="19"/>
    <s v="Branch"/>
    <s v="['sql', 'python', 'r', 'looker', 'tableau']"/>
  </r>
  <r>
    <x v="7"/>
    <s v="AI Programmer VR (UE)"/>
    <s v="Katowice, Poland"/>
    <x v="0"/>
    <x v="0"/>
    <x v="11"/>
    <x v="13648"/>
    <x v="137"/>
    <s v="People Can Fly"/>
    <s v="['c++', 'unreal']"/>
  </r>
  <r>
    <x v="0"/>
    <s v="Data Scientist"/>
    <s v="Kansas City, MO"/>
    <x v="0"/>
    <x v="0"/>
    <x v="2"/>
    <x v="13649"/>
    <x v="111"/>
    <s v="Leidos"/>
    <s v="['flow']"/>
  </r>
  <r>
    <x v="0"/>
    <s v="Senior Research Data Scientist | Health | Biophysics | Deep Tech..."/>
    <s v="Porto, Portugal"/>
    <x v="0"/>
    <x v="0"/>
    <x v="12"/>
    <x v="13650"/>
    <x v="8"/>
    <s v="iLoF - Intelligent Lab on Fiber"/>
    <m/>
  </r>
  <r>
    <x v="2"/>
    <s v="HYBRID Data Analyst - IoT, Python"/>
    <s v="Fort Worth, TX"/>
    <x v="0"/>
    <x v="0"/>
    <x v="2"/>
    <x v="13651"/>
    <x v="57"/>
    <s v="CyberCoders"/>
    <s v="['python', 'plotly', 'tableau', 'word']"/>
  </r>
  <r>
    <x v="6"/>
    <s v="Senior Data Analyst"/>
    <s v="Tampa, FL"/>
    <x v="0"/>
    <x v="0"/>
    <x v="2"/>
    <x v="13652"/>
    <x v="231"/>
    <s v="Jobot"/>
    <s v="['sql', 'python', 'tableau', 'power bi']"/>
  </r>
  <r>
    <x v="8"/>
    <s v="Senior Data Scientist"/>
    <s v="Alameda, CA"/>
    <x v="0"/>
    <x v="0"/>
    <x v="2"/>
    <x v="12902"/>
    <x v="375"/>
    <s v="Abbott"/>
    <s v="['matlab', 'python', 'r', 'azure', 'databricks', 'spark']"/>
  </r>
  <r>
    <x v="6"/>
    <s v="Senior Digital Analyst"/>
    <s v="Dallas, TX"/>
    <x v="0"/>
    <x v="0"/>
    <x v="2"/>
    <x v="13653"/>
    <x v="31"/>
    <s v="Vanguard Group"/>
    <m/>
  </r>
  <r>
    <x v="4"/>
    <s v="Business Analyst - Power BI"/>
    <s v="Dallas, TX"/>
    <x v="0"/>
    <x v="0"/>
    <x v="2"/>
    <x v="13654"/>
    <x v="31"/>
    <s v="Frontier Communications"/>
    <s v="['sql', 'python', 'power bi']"/>
  </r>
  <r>
    <x v="5"/>
    <s v="BI Developer"/>
    <s v="Jakarta, Indonesia"/>
    <x v="0"/>
    <x v="0"/>
    <x v="77"/>
    <x v="13655"/>
    <x v="649"/>
    <s v="NTT DATA"/>
    <s v="['java', 'python', 'sql', 'no-sql', 'mongodb', 'mongodb', 'elasticsearch', 'aws', 'gcp', 'azure', 'node.js', 'ssis', 'ssrs', 'tableau', 'docker']"/>
  </r>
  <r>
    <x v="9"/>
    <s v="Cloud DevSecOps Engineer"/>
    <s v="A Coruña, Spain"/>
    <x v="0"/>
    <x v="0"/>
    <x v="20"/>
    <x v="13038"/>
    <x v="2048"/>
    <s v="Denodo Technologies"/>
    <s v="['aws', 'azure', 'puppet', 'ansible', 'chef', 'docker', 'kubernetes']"/>
  </r>
  <r>
    <x v="2"/>
    <s v="Sales Data Analyst (CPG) - Miami, FL (JO-25). Job in Miami My..."/>
    <s v="Miami, FL"/>
    <x v="0"/>
    <x v="0"/>
    <x v="2"/>
    <x v="13656"/>
    <x v="29"/>
    <s v="Ledgent Technology"/>
    <s v="['windows', 'excel', 'powerpoint', 'power bi']"/>
  </r>
  <r>
    <x v="2"/>
    <s v="Sql Data Analyst"/>
    <s v="Denver, CO"/>
    <x v="0"/>
    <x v="0"/>
    <x v="2"/>
    <x v="13657"/>
    <x v="31"/>
    <s v="RSM Solutions, Inc"/>
    <s v="['sql']"/>
  </r>
  <r>
    <x v="2"/>
    <s v="Data Analytics &amp; Reporting Manager"/>
    <s v="New York, NY"/>
    <x v="0"/>
    <x v="0"/>
    <x v="2"/>
    <x v="13658"/>
    <x v="62"/>
    <s v="Tandym Group"/>
    <m/>
  </r>
  <r>
    <x v="3"/>
    <s v="Senior Manager, Data Engineering"/>
    <s v="South Bend, IN"/>
    <x v="5"/>
    <x v="0"/>
    <x v="2"/>
    <x v="13659"/>
    <x v="360"/>
    <s v="Capital One"/>
    <s v="['java', 'scala', 'python', 'nosql', 'sql', 'redshift', 'snowflake', 'aws', 'azure', 'tableau']"/>
  </r>
  <r>
    <x v="0"/>
    <s v="Data Scientist - BI FICC Strategy"/>
    <s v="Princeton, NJ"/>
    <x v="0"/>
    <x v="0"/>
    <x v="2"/>
    <x v="13660"/>
    <x v="31"/>
    <s v="Bloomberg"/>
    <s v="['python']"/>
  </r>
  <r>
    <x v="2"/>
    <s v="Data Analyst"/>
    <s v="Elk Grove Village, IL"/>
    <x v="0"/>
    <x v="0"/>
    <x v="2"/>
    <x v="13661"/>
    <x v="91"/>
    <s v="First American Bank"/>
    <m/>
  </r>
  <r>
    <x v="8"/>
    <s v="Sr Data Scientist - Demand Forecasting (Full-Time Remote or..."/>
    <s v="Anywhere"/>
    <x v="0"/>
    <x v="1"/>
    <x v="2"/>
    <x v="13662"/>
    <x v="1267"/>
    <s v="TARGET"/>
    <s v="['r', 'python', 'c++', 'java', 'scala']"/>
  </r>
  <r>
    <x v="0"/>
    <s v="Data Scientist"/>
    <s v="Palo Alto, CA"/>
    <x v="0"/>
    <x v="0"/>
    <x v="2"/>
    <x v="13663"/>
    <x v="23"/>
    <s v="Wipro"/>
    <s v="['sql', 't-sql', 'visual basic', 'python', 'mongodb', 'mongodb', 'sql server', 'tableau', 'ssis', 'ssrs']"/>
  </r>
  <r>
    <x v="0"/>
    <s v="Manager, Data Science &amp; Analytics (Inventory &amp; Supply Chain) - Remote"/>
    <s v="San Diego, CA"/>
    <x v="0"/>
    <x v="0"/>
    <x v="2"/>
    <x v="13664"/>
    <x v="19"/>
    <s v="Petco Animal Supplies"/>
    <s v="['sql', 'python', 'looker', 'power bi', 'tableau', 'git', 'confluence']"/>
  </r>
  <r>
    <x v="5"/>
    <s v="Java Engineer, Optimization &amp; Data Science-100% REMOTE"/>
    <s v="San Francisco, CA"/>
    <x v="0"/>
    <x v="0"/>
    <x v="2"/>
    <x v="13665"/>
    <x v="122"/>
    <s v="Marin Software"/>
    <s v="['java', 'python', 'scala', 'hadoop', 'spark']"/>
  </r>
  <r>
    <x v="6"/>
    <s v="Senior Consultant, Sustainability Data Analysis &amp; Engineering"/>
    <s v="San Francisco, CA"/>
    <x v="0"/>
    <x v="0"/>
    <x v="2"/>
    <x v="13666"/>
    <x v="122"/>
    <s v="WSP"/>
    <s v="['sql', 'r', 'python', 'sql server', 'power bi', 'tableau', 'excel', 'word', 'powerpoint', 'dax']"/>
  </r>
  <r>
    <x v="0"/>
    <s v="Data Scientist"/>
    <s v="South Jordan, UT"/>
    <x v="0"/>
    <x v="0"/>
    <x v="2"/>
    <x v="13667"/>
    <x v="31"/>
    <s v="Cricut, Inc."/>
    <s v="['python', 'java', 'scala', 'sql', 'pyspark']"/>
  </r>
  <r>
    <x v="2"/>
    <s v="Data Analytics Consultant"/>
    <s v="Madrid, Spain"/>
    <x v="0"/>
    <x v="0"/>
    <x v="20"/>
    <x v="13668"/>
    <x v="137"/>
    <s v="Celonis"/>
    <s v="['sql', 'python']"/>
  </r>
  <r>
    <x v="0"/>
    <s v="Data Scientist"/>
    <s v="South San Francisco, CA"/>
    <x v="0"/>
    <x v="0"/>
    <x v="2"/>
    <x v="13669"/>
    <x v="71"/>
    <s v="Verily"/>
    <s v="['python']"/>
  </r>
  <r>
    <x v="8"/>
    <s v="Senior Data Scientist PD23R103 - Bureau of Health Workforce"/>
    <s v="Nantucket, MA"/>
    <x v="5"/>
    <x v="0"/>
    <x v="2"/>
    <x v="13670"/>
    <x v="1977"/>
    <s v="HHS Careers"/>
    <s v="['sas', 'sas', 'r', 'tableau', 'spss']"/>
  </r>
  <r>
    <x v="2"/>
    <s v="Data Analytics Manager - Incentives"/>
    <s v="Fort Lauderdale, FL"/>
    <x v="0"/>
    <x v="0"/>
    <x v="2"/>
    <x v="13671"/>
    <x v="2049"/>
    <s v="SIXT"/>
    <s v="['excel']"/>
  </r>
  <r>
    <x v="4"/>
    <s v="Finance Analyst"/>
    <s v="Coral Springs, FL"/>
    <x v="0"/>
    <x v="0"/>
    <x v="2"/>
    <x v="13672"/>
    <x v="172"/>
    <s v="KBex Global"/>
    <s v="['powerpoint', 'excel']"/>
  </r>
  <r>
    <x v="0"/>
    <s v="Principal Data Scientist - BCG X &amp; BCG Fed"/>
    <s v="New York, NY"/>
    <x v="0"/>
    <x v="0"/>
    <x v="2"/>
    <x v="13673"/>
    <x v="2050"/>
    <s v="Boston Consulting Group"/>
    <s v="['python', 'spark']"/>
  </r>
  <r>
    <x v="0"/>
    <s v="Data Science Lead"/>
    <s v="Mt Prospect, IL"/>
    <x v="0"/>
    <x v="0"/>
    <x v="2"/>
    <x v="13674"/>
    <x v="15"/>
    <s v="Bosch Group"/>
    <s v="['go', 'sql']"/>
  </r>
  <r>
    <x v="0"/>
    <s v="Data Scientist, ML Evaluation and Autonomy"/>
    <s v="San Diego, CA"/>
    <x v="0"/>
    <x v="0"/>
    <x v="2"/>
    <x v="13675"/>
    <x v="71"/>
    <s v="Shield Al"/>
    <m/>
  </r>
  <r>
    <x v="5"/>
    <s v="Software Engineer - Data Quality"/>
    <s v="Los Angeles, CA"/>
    <x v="0"/>
    <x v="0"/>
    <x v="2"/>
    <x v="13676"/>
    <x v="173"/>
    <s v="Second Spectrum"/>
    <s v="['rust', 'python', 'typescript', 'aws', 'docker']"/>
  </r>
  <r>
    <x v="0"/>
    <s v="Data Scientist"/>
    <s v="Sugar Land, TX"/>
    <x v="0"/>
    <x v="0"/>
    <x v="2"/>
    <x v="13677"/>
    <x v="1911"/>
    <s v="ChampionX"/>
    <s v="['python']"/>
  </r>
  <r>
    <x v="2"/>
    <s v="Supply Chain Data Analyst Intern"/>
    <s v="Atlanta, GA"/>
    <x v="3"/>
    <x v="0"/>
    <x v="2"/>
    <x v="13678"/>
    <x v="282"/>
    <s v="Veritiv Corporation"/>
    <m/>
  </r>
  <r>
    <x v="2"/>
    <s v="(Global) Senior Research Scientist"/>
    <m/>
    <x v="0"/>
    <x v="0"/>
    <x v="21"/>
    <x v="13679"/>
    <x v="426"/>
    <s v="Lunit"/>
    <s v="['python', 'gcp', 'aws', 'azure', 'pytorch', 'tensorflow', 'git', 'docker', 'confluence', 'jira']"/>
  </r>
  <r>
    <x v="0"/>
    <s v="Data Scientist. Job in Kansas LilyLifestyle Jobs"/>
    <s v="Kansas"/>
    <x v="0"/>
    <x v="0"/>
    <x v="2"/>
    <x v="13680"/>
    <x v="262"/>
    <s v="ASGN Incorporated"/>
    <s v="['python', 'r', 'javascript']"/>
  </r>
  <r>
    <x v="2"/>
    <s v="Health Data Analyst"/>
    <s v="Austin, TX"/>
    <x v="0"/>
    <x v="0"/>
    <x v="2"/>
    <x v="13681"/>
    <x v="91"/>
    <s v="People's Community Clinic"/>
    <s v="['assembly', 'flow']"/>
  </r>
  <r>
    <x v="2"/>
    <s v="Lead SQL Data Analyst"/>
    <s v="New York, NY"/>
    <x v="0"/>
    <x v="0"/>
    <x v="2"/>
    <x v="13682"/>
    <x v="1"/>
    <s v="CyberCoders"/>
    <s v="['sql', 'python', 'r', 'azure', 'power bi', 'word']"/>
  </r>
  <r>
    <x v="1"/>
    <s v="Principal Data Science Solutions Engineer (TS/SCi)"/>
    <s v="Westminster, CO"/>
    <x v="0"/>
    <x v="0"/>
    <x v="1"/>
    <x v="13683"/>
    <x v="49"/>
    <s v="Maxar Technologies"/>
    <s v="['java', 'python', 'r', 'elasticsearch', 'spark', 'hadoop']"/>
  </r>
  <r>
    <x v="0"/>
    <s v="Bioinformatics Data Scientist"/>
    <s v="Pittsburgh, PA"/>
    <x v="0"/>
    <x v="0"/>
    <x v="2"/>
    <x v="13684"/>
    <x v="16"/>
    <s v="Gaugamela Holdings, LLC"/>
    <m/>
  </r>
  <r>
    <x v="3"/>
    <s v="Senior Data Engineer"/>
    <s v="Anywhere"/>
    <x v="0"/>
    <x v="1"/>
    <x v="2"/>
    <x v="13685"/>
    <x v="67"/>
    <s v="AE Business Solutions"/>
    <s v="['python', 'aws', 'snowflake', 'pyspark']"/>
  </r>
  <r>
    <x v="2"/>
    <s v="Data Analytics - Lead Analyst (Hybrid)"/>
    <s v="Atlanta, GA"/>
    <x v="0"/>
    <x v="0"/>
    <x v="2"/>
    <x v="13686"/>
    <x v="731"/>
    <s v="Citi"/>
    <s v="['python', 'aws', 'snowflake', 'spark', 'kafka', 'hadoop']"/>
  </r>
  <r>
    <x v="2"/>
    <s v="Data Analyst"/>
    <s v="Charlotte, NC"/>
    <x v="1"/>
    <x v="0"/>
    <x v="2"/>
    <x v="13687"/>
    <x v="231"/>
    <s v="Ascendion"/>
    <s v="['sql', 'python', 'snowflake']"/>
  </r>
  <r>
    <x v="8"/>
    <s v="Senior Data Scientist"/>
    <s v="Arlington, VA"/>
    <x v="0"/>
    <x v="0"/>
    <x v="2"/>
    <x v="13688"/>
    <x v="8"/>
    <s v="STR"/>
    <s v="['python', 'java', 'go', 'aws', 'hadoop', 'spark', 'git']"/>
  </r>
  <r>
    <x v="3"/>
    <s v="Senior Data Engineer"/>
    <s v="Anywhere"/>
    <x v="0"/>
    <x v="1"/>
    <x v="2"/>
    <x v="13689"/>
    <x v="19"/>
    <s v="MATRIX Resources"/>
    <s v="['sql', 'python', 'aws', 'redshift', 'pyspark', 'ssis', 'ssrs']"/>
  </r>
  <r>
    <x v="1"/>
    <s v="Staff Data Engineer"/>
    <m/>
    <x v="0"/>
    <x v="0"/>
    <x v="2"/>
    <x v="13690"/>
    <x v="26"/>
    <s v="Alert Innovation"/>
    <s v="['sql', 'nosql', 'cassandra', 'redshift', 'aws', 'azure', 'hadoop', 'spark']"/>
  </r>
  <r>
    <x v="1"/>
    <s v="Staff Data Engineer"/>
    <s v="Waltham, MA"/>
    <x v="0"/>
    <x v="0"/>
    <x v="1"/>
    <x v="13691"/>
    <x v="18"/>
    <s v="National Grid (UK)"/>
    <s v="['sql', 'python', 'oracle', 'snowflake', 'gcp', 'aws', 'azure', 'spark', 'alteryx', 'tableau']"/>
  </r>
  <r>
    <x v="1"/>
    <s v="Data Engineer(Snowflake + Python) -Auston, TX (Onsite)"/>
    <s v="Austin, TX"/>
    <x v="0"/>
    <x v="0"/>
    <x v="2"/>
    <x v="13692"/>
    <x v="2"/>
    <s v="Nityo Infotech Corporation"/>
    <s v="['python', 'snowflake']"/>
  </r>
  <r>
    <x v="1"/>
    <s v="Sr. Data Engineer"/>
    <s v="San Mateo, CA"/>
    <x v="0"/>
    <x v="0"/>
    <x v="2"/>
    <x v="13693"/>
    <x v="62"/>
    <s v="CyberCoders"/>
    <s v="['python', 'nosql', 'aws', 'redshift', 'flask', 'django', 'git', 'jenkins']"/>
  </r>
  <r>
    <x v="3"/>
    <s v="Senior Data Engineer"/>
    <s v="Anywhere"/>
    <x v="0"/>
    <x v="1"/>
    <x v="2"/>
    <x v="13694"/>
    <x v="19"/>
    <s v="Ascendo Resources"/>
    <s v="['sql', 't-sql', 'python', 'snowflake', 'databricks', 'azure', 'aws', 'pyspark', 'tableau', 'power bi']"/>
  </r>
  <r>
    <x v="9"/>
    <s v="Lead Engineer, Test Infrastructure"/>
    <s v="Anywhere"/>
    <x v="0"/>
    <x v="1"/>
    <x v="23"/>
    <x v="13695"/>
    <x v="776"/>
    <s v="MongoDB"/>
    <s v="['mongodb', 'mongodb', 'python', 'c++', 'java', 'go']"/>
  </r>
  <r>
    <x v="1"/>
    <s v="Lead Data Engineer - Remote"/>
    <s v="Austin, TX"/>
    <x v="7"/>
    <x v="0"/>
    <x v="1"/>
    <x v="13696"/>
    <x v="8"/>
    <s v="Braintrust"/>
    <s v="['sql', 'snowflake', 'bigquery', 'aws', 'redshift', 'spark', 'airflow', 'kafka']"/>
  </r>
  <r>
    <x v="1"/>
    <s v="Sr Data Engineer"/>
    <s v="Hartford, CT"/>
    <x v="0"/>
    <x v="0"/>
    <x v="1"/>
    <x v="13697"/>
    <x v="246"/>
    <s v="The Hartford"/>
    <s v="['sql', 'r', 'python', 'oracle', 'aws', 'snowflake', 'github']"/>
  </r>
  <r>
    <x v="0"/>
    <s v="Data Scientist"/>
    <s v="Oakland, CA"/>
    <x v="0"/>
    <x v="0"/>
    <x v="2"/>
    <x v="13698"/>
    <x v="19"/>
    <s v="PG&amp;E Corporation"/>
    <s v="['sas', 'sas', 'aurora', 'symphony']"/>
  </r>
  <r>
    <x v="1"/>
    <s v="Data Engineer"/>
    <s v="Pittsburgh, PA"/>
    <x v="0"/>
    <x v="0"/>
    <x v="2"/>
    <x v="13699"/>
    <x v="17"/>
    <s v="HireMilitary"/>
    <s v="['python', 'java', 'scala', 'sql', 'nosql', 'aws', 'azure', 'gcp', 'hadoop', 'spark', 'kafka']"/>
  </r>
  <r>
    <x v="8"/>
    <s v="2023 Intern Conversion: 2024 FT Senior Data Scientist"/>
    <s v="Bentonville, AR"/>
    <x v="0"/>
    <x v="0"/>
    <x v="1"/>
    <x v="13700"/>
    <x v="581"/>
    <s v="Walmart"/>
    <s v="['sql', 'nosql', 'java', 'c++', 'python', 'r', 'scala', 'matplotlib', 'spark', 'tensorflow', 'tableau', 'excel']"/>
  </r>
  <r>
    <x v="5"/>
    <s v="Power BI Developer"/>
    <s v="Amarillo, TX"/>
    <x v="1"/>
    <x v="0"/>
    <x v="1"/>
    <x v="13701"/>
    <x v="23"/>
    <s v="Insight Global"/>
    <s v="['sql', 'power bi']"/>
  </r>
  <r>
    <x v="1"/>
    <s v="Data Engineer (TS/SCI)"/>
    <s v="Reston, VA"/>
    <x v="0"/>
    <x v="0"/>
    <x v="1"/>
    <x v="13702"/>
    <x v="56"/>
    <s v="Red Gate Group"/>
    <s v="['python', 'java', 'r', 'spark', 'docker', 'kubernetes']"/>
  </r>
  <r>
    <x v="7"/>
    <s v="Data and ML Ops Engineer"/>
    <s v="Bengaluru, Karnataka, India"/>
    <x v="0"/>
    <x v="0"/>
    <x v="7"/>
    <x v="13703"/>
    <x v="36"/>
    <s v="Bosch Group"/>
    <s v="['python', 'mysql', 'azure', 'pandas', 'numpy', 'tensorflow', 'pytorch', 'scikit-learn', 'linux', 'docker']"/>
  </r>
  <r>
    <x v="2"/>
    <s v="Data Analyst"/>
    <s v="Oak Forest, IL"/>
    <x v="0"/>
    <x v="0"/>
    <x v="2"/>
    <x v="13704"/>
    <x v="239"/>
    <s v="Katalyst Group"/>
    <m/>
  </r>
  <r>
    <x v="1"/>
    <s v="Data Engineer"/>
    <s v="Nashville, TN"/>
    <x v="0"/>
    <x v="0"/>
    <x v="2"/>
    <x v="13705"/>
    <x v="122"/>
    <s v="Rise Technical"/>
    <s v="['python', 'tableau']"/>
  </r>
  <r>
    <x v="0"/>
    <s v="Junior Data Scientist"/>
    <s v="Kansas, AL"/>
    <x v="0"/>
    <x v="0"/>
    <x v="2"/>
    <x v="13706"/>
    <x v="20"/>
    <s v="Acadia Technologies, Inc."/>
    <m/>
  </r>
  <r>
    <x v="6"/>
    <s v="Data Analyst/ Senior Data Analyst (Bangkok Based, Relocation..."/>
    <s v="Thailand"/>
    <x v="0"/>
    <x v="0"/>
    <x v="25"/>
    <x v="13707"/>
    <x v="46"/>
    <s v="Agoda"/>
    <s v="['sql', 'r', 'python', 'excel', 'tableau']"/>
  </r>
  <r>
    <x v="1"/>
    <s v="Principal Data Engineer, AdSmart (Remote)"/>
    <s v="Anywhere"/>
    <x v="0"/>
    <x v="1"/>
    <x v="2"/>
    <x v="13708"/>
    <x v="27"/>
    <s v="NBCUniversal"/>
    <s v="['scala', 'java', 'sql', 'nosql', 'spark', 'kafka', 'docker', 'kubernetes']"/>
  </r>
  <r>
    <x v="1"/>
    <s v="Data Engineer"/>
    <s v="Washington, DC"/>
    <x v="0"/>
    <x v="0"/>
    <x v="1"/>
    <x v="13709"/>
    <x v="29"/>
    <s v="DCCC"/>
    <s v="['sql', 'python', 'bigquery', 'phoenix', 'tableau', 'git', 'kubernetes']"/>
  </r>
  <r>
    <x v="0"/>
    <s v="Data Scientist IV"/>
    <s v="Pittsburgh, PA"/>
    <x v="0"/>
    <x v="0"/>
    <x v="2"/>
    <x v="13710"/>
    <x v="2051"/>
    <s v="The University of Pittsburgh"/>
    <s v="['python', 'matlab', 'c++']"/>
  </r>
  <r>
    <x v="1"/>
    <s v="Data Engineer"/>
    <s v="Anywhere"/>
    <x v="0"/>
    <x v="1"/>
    <x v="2"/>
    <x v="13711"/>
    <x v="122"/>
    <s v="Genesis Capital"/>
    <s v="['python', 'sql', 'sql server', 'postgresql', 'aws', 'redshift', 'airflow', 'spark', 'docker', 'atlassian', 'jira']"/>
  </r>
  <r>
    <x v="1"/>
    <s v="REMOTE Data Engineer"/>
    <s v="Anywhere"/>
    <x v="0"/>
    <x v="1"/>
    <x v="2"/>
    <x v="13712"/>
    <x v="2"/>
    <s v="Insight Global"/>
    <m/>
  </r>
  <r>
    <x v="3"/>
    <s v="Senior Data Engineer"/>
    <s v="Cupertino, CA"/>
    <x v="0"/>
    <x v="0"/>
    <x v="2"/>
    <x v="13713"/>
    <x v="27"/>
    <s v="TheoremOne"/>
    <s v="['sql', 'java', 'scala', 'python', 'aws', 'spark', 'hadoop', 'kafka', 'airflow']"/>
  </r>
  <r>
    <x v="1"/>
    <s v="Data Engineer"/>
    <s v="Warsaw, Poland"/>
    <x v="0"/>
    <x v="0"/>
    <x v="11"/>
    <x v="13714"/>
    <x v="56"/>
    <s v="Techland S.A."/>
    <s v="['sql', 'bigquery', 'aws', 'spark']"/>
  </r>
  <r>
    <x v="0"/>
    <s v="Marketing Data Scientist"/>
    <s v="Anywhere"/>
    <x v="0"/>
    <x v="1"/>
    <x v="1"/>
    <x v="13715"/>
    <x v="67"/>
    <s v="Harnham"/>
    <s v="['go', 'sql', 'python', 'r']"/>
  </r>
  <r>
    <x v="2"/>
    <s v="Data Analyst"/>
    <s v="Elmhurst, IL"/>
    <x v="0"/>
    <x v="0"/>
    <x v="2"/>
    <x v="13716"/>
    <x v="57"/>
    <s v="McMaster-Carr"/>
    <s v="['sql', 'python', 'html', 'javascript', 'neo4j', 'numpy', 'pandas']"/>
  </r>
  <r>
    <x v="1"/>
    <s v="Data Engineer Manager"/>
    <s v="Englewood Cliffs, NJ"/>
    <x v="0"/>
    <x v="0"/>
    <x v="2"/>
    <x v="13717"/>
    <x v="2"/>
    <s v="Unilever"/>
    <s v="['sql', 'python', 'scala', 'azure', 'spark', 'power bi']"/>
  </r>
  <r>
    <x v="1"/>
    <s v="MDM Data Engineer"/>
    <s v="Springfield, MA"/>
    <x v="0"/>
    <x v="0"/>
    <x v="2"/>
    <x v="13718"/>
    <x v="679"/>
    <s v="MassMutual"/>
    <s v="['python', 'java', 'scala', 'sql', 'shell', 'oracle', 'aws', 'redshift', 'kafka', 'unix']"/>
  </r>
  <r>
    <x v="1"/>
    <s v="Sr. Data Engineer"/>
    <s v="Anywhere"/>
    <x v="0"/>
    <x v="1"/>
    <x v="2"/>
    <x v="13719"/>
    <x v="71"/>
    <s v="GRIN"/>
    <s v="['python', 'no-sql', 'sql', 'snowflake', 'bigquery', 'kafka', 'spark']"/>
  </r>
  <r>
    <x v="3"/>
    <s v="Senior Specialist - Cloud Data Engineering"/>
    <s v="Anywhere"/>
    <x v="0"/>
    <x v="1"/>
    <x v="1"/>
    <x v="13720"/>
    <x v="1"/>
    <s v="LTIMindtree"/>
    <m/>
  </r>
  <r>
    <x v="2"/>
    <s v="Data Analyst"/>
    <s v="Buford, GA"/>
    <x v="0"/>
    <x v="0"/>
    <x v="2"/>
    <x v="13721"/>
    <x v="91"/>
    <s v="OneWater Marine"/>
    <s v="['excel', 'power bi']"/>
  </r>
  <r>
    <x v="1"/>
    <s v="Lead, Data Engineer"/>
    <s v="Boston, MA"/>
    <x v="0"/>
    <x v="0"/>
    <x v="2"/>
    <x v="13722"/>
    <x v="124"/>
    <s v="Bain &amp; Company"/>
    <m/>
  </r>
  <r>
    <x v="0"/>
    <s v="Data Scientist"/>
    <s v="Tel Aviv-Yafo, Israel"/>
    <x v="0"/>
    <x v="0"/>
    <x v="8"/>
    <x v="13723"/>
    <x v="242"/>
    <s v="JFrog"/>
    <s v="['python', 'sql', 'pandas', 'scikit-learn', 'pytorch']"/>
  </r>
  <r>
    <x v="1"/>
    <s v="Data Engineer"/>
    <s v="Harrisburg, PA"/>
    <x v="0"/>
    <x v="0"/>
    <x v="2"/>
    <x v="13724"/>
    <x v="18"/>
    <s v="Morse."/>
    <s v="['dynamodb', 'mysql', 'postgresql', 'aws', 'redshift', 'bigquery', 'snowflake', 'hadoop', 'spark']"/>
  </r>
  <r>
    <x v="2"/>
    <s v="Data Analyst"/>
    <m/>
    <x v="0"/>
    <x v="0"/>
    <x v="2"/>
    <x v="13725"/>
    <x v="344"/>
    <s v="Environmental Defense Fund"/>
    <s v="['python', 'r', 'sql', 'scala', 'excel', 'terminal']"/>
  </r>
  <r>
    <x v="2"/>
    <s v="Data Analyst:in mit Schwerpunkt Marketing"/>
    <s v="Berlin, Germany"/>
    <x v="0"/>
    <x v="0"/>
    <x v="9"/>
    <x v="13726"/>
    <x v="46"/>
    <s v="Vattenfall"/>
    <s v="['looker']"/>
  </r>
  <r>
    <x v="0"/>
    <s v="Data Scientist - Content Generation (Office based or Hybrid)"/>
    <s v="Amsterdam, Netherlands"/>
    <x v="0"/>
    <x v="0"/>
    <x v="26"/>
    <x v="13727"/>
    <x v="459"/>
    <s v="Creative Fabrica"/>
    <s v="['python', 'pytorch', 'git']"/>
  </r>
  <r>
    <x v="3"/>
    <s v="Senior Data Engineer"/>
    <s v="Marlborough, MA"/>
    <x v="0"/>
    <x v="0"/>
    <x v="2"/>
    <x v="13728"/>
    <x v="19"/>
    <s v="Kforce"/>
    <s v="['python', 'sql', 'nosql']"/>
  </r>
  <r>
    <x v="1"/>
    <s v="Job Openings! Sr.Data Engineer - W2 Position - Location: NY, Lake..."/>
    <s v="New York, NY"/>
    <x v="0"/>
    <x v="0"/>
    <x v="2"/>
    <x v="13729"/>
    <x v="243"/>
    <s v="KSP United Corporation"/>
    <s v="['python', 'spark']"/>
  </r>
  <r>
    <x v="1"/>
    <s v="Data Engineer Jobs"/>
    <s v="Fort Belvoir, VA"/>
    <x v="0"/>
    <x v="0"/>
    <x v="2"/>
    <x v="13730"/>
    <x v="33"/>
    <s v="SourceFly"/>
    <s v="['sql', 'mongo', 'python', 'sap']"/>
  </r>
  <r>
    <x v="1"/>
    <s v="Data Engineer (Spark)"/>
    <s v="Anywhere"/>
    <x v="0"/>
    <x v="1"/>
    <x v="2"/>
    <x v="13731"/>
    <x v="2"/>
    <s v="Burtch Works"/>
    <s v="['sql', 'python', 'azure', 'spark', 'power bi']"/>
  </r>
  <r>
    <x v="3"/>
    <s v="Senior Data Engineer"/>
    <s v="United States"/>
    <x v="0"/>
    <x v="0"/>
    <x v="2"/>
    <x v="13732"/>
    <x v="119"/>
    <s v="Engtal"/>
    <s v="['python', 'java', 'sql', 'bash', 'aws', 'hadoop', 'kafka', 'spark', 'unix', 'docker', 'kubernetes', 'jira']"/>
  </r>
  <r>
    <x v="3"/>
    <s v="Senior Data Engineer"/>
    <s v="Paris, France"/>
    <x v="0"/>
    <x v="0"/>
    <x v="27"/>
    <x v="13733"/>
    <x v="56"/>
    <s v="Too Good To Go"/>
    <s v="['go', 'sql', 'snowflake', 'airflow', 'looker', 'excel']"/>
  </r>
  <r>
    <x v="0"/>
    <s v="AEC Data Scientist"/>
    <s v="Anywhere"/>
    <x v="0"/>
    <x v="1"/>
    <x v="1"/>
    <x v="13734"/>
    <x v="548"/>
    <s v="Booz Allen Hamilton"/>
    <s v="['c#', 'c++', 'java', 'python', 'unity']"/>
  </r>
  <r>
    <x v="0"/>
    <s v="Advanced Data Scientist"/>
    <s v="Fort Meade, MD"/>
    <x v="0"/>
    <x v="0"/>
    <x v="2"/>
    <x v="13735"/>
    <x v="698"/>
    <s v="Booz Allen Hamilton"/>
    <s v="['python', 'r', 'matlab', 'sas', 'sas']"/>
  </r>
  <r>
    <x v="1"/>
    <s v="Junior Big Data Engineer"/>
    <s v="Hartford, CT"/>
    <x v="1"/>
    <x v="0"/>
    <x v="2"/>
    <x v="13736"/>
    <x v="31"/>
    <s v="Cloud Resources LLC"/>
    <s v="['java', 'shell', 'scala', 'mariadb', 'mysql', 'hadoop', 'spark', 'yarn']"/>
  </r>
  <r>
    <x v="7"/>
    <s v="Automation AI Development Engineering (Fresh Grad ONLY)"/>
    <s v="Malaysia"/>
    <x v="0"/>
    <x v="0"/>
    <x v="31"/>
    <x v="13737"/>
    <x v="74"/>
    <s v="Western Digital"/>
    <s v="['python', 'assembly', 'aws', 'azure', 'tensorflow', 'opencv', 'nltk', 'git']"/>
  </r>
  <r>
    <x v="2"/>
    <s v="Data Analyst"/>
    <s v="Matawan, NJ"/>
    <x v="0"/>
    <x v="0"/>
    <x v="2"/>
    <x v="13738"/>
    <x v="243"/>
    <s v="Robert Half"/>
    <s v="['sap', 'excel', 'powerpoint']"/>
  </r>
  <r>
    <x v="0"/>
    <s v="Data Scientist"/>
    <s v="Nashville, TN"/>
    <x v="0"/>
    <x v="0"/>
    <x v="2"/>
    <x v="13739"/>
    <x v="71"/>
    <s v="Lawrence Harvey"/>
    <s v="['python', 'r', 'sql', 'tableau']"/>
  </r>
  <r>
    <x v="1"/>
    <s v="Data Engineer"/>
    <s v="Dallas, TX"/>
    <x v="0"/>
    <x v="0"/>
    <x v="2"/>
    <x v="13740"/>
    <x v="89"/>
    <s v="BAMM"/>
    <s v="['sql', 'python', 'azure', 'databricks', 'aws', 'ssis', 'ssrs', 'tableau', 'power bi']"/>
  </r>
  <r>
    <x v="2"/>
    <s v="Fraud Data Analyst"/>
    <s v="Anywhere"/>
    <x v="0"/>
    <x v="1"/>
    <x v="2"/>
    <x v="13741"/>
    <x v="31"/>
    <s v="Get It Recruit - Finance"/>
    <m/>
  </r>
  <r>
    <x v="0"/>
    <s v="Data Scientist"/>
    <s v="Dunwoody, GA"/>
    <x v="0"/>
    <x v="0"/>
    <x v="2"/>
    <x v="13742"/>
    <x v="94"/>
    <s v="Insight Global"/>
    <s v="['python', 'databricks', 'azure', 'pyspark', 'scikit-learn', 'pytorch', 'tensorflow', 'keras']"/>
  </r>
  <r>
    <x v="1"/>
    <s v="Lead Data Engineer - Remote"/>
    <s v="Buffalo, NY"/>
    <x v="0"/>
    <x v="0"/>
    <x v="2"/>
    <x v="13743"/>
    <x v="952"/>
    <s v="Delaware North"/>
    <s v="['python', 'mongodb', 'mongodb', 'javascript', 'nosql', 'postgresql', 'mysql', 'redshift', 'airflow', 'django']"/>
  </r>
  <r>
    <x v="3"/>
    <s v="Senior Data Engineer"/>
    <s v="New York, NY"/>
    <x v="0"/>
    <x v="0"/>
    <x v="2"/>
    <x v="13744"/>
    <x v="226"/>
    <s v="Tickets.com"/>
    <s v="['python', 'sql', 'bigquery', 'oracle', 'redshift', 'gcp', 'aws', 'snowflake', 'spark', 'airflow', 'linux', 'tableau', 'github', 'docker', 'kubernetes']"/>
  </r>
  <r>
    <x v="2"/>
    <s v="Data Analyst"/>
    <s v="Greenville, NC"/>
    <x v="1"/>
    <x v="0"/>
    <x v="2"/>
    <x v="13745"/>
    <x v="91"/>
    <s v="AaraTechnologies Inc"/>
    <s v="['sql', 'r', 'python', 'excel', 'tableau', 'power bi']"/>
  </r>
  <r>
    <x v="1"/>
    <s v="Data Engineer"/>
    <s v="Salt Lake City, UT"/>
    <x v="0"/>
    <x v="0"/>
    <x v="2"/>
    <x v="13746"/>
    <x v="16"/>
    <s v="Robert Half"/>
    <s v="['python', 'sql', 'go']"/>
  </r>
  <r>
    <x v="8"/>
    <s v="Senior Data Scientist"/>
    <s v="Szeged, Hungary"/>
    <x v="0"/>
    <x v="0"/>
    <x v="10"/>
    <x v="13747"/>
    <x v="8"/>
    <s v="Black Swan Data"/>
    <s v="['python', 'scala', 'sql', 'nosql', 'databricks', 'aws', 'pandas', 'scikit-learn', 'numpy', 'matplotlib', 'plotly', 'hugging face', 'spark', 'express', 'git']"/>
  </r>
  <r>
    <x v="6"/>
    <s v="Senior Data Analyst"/>
    <s v="New York, NY"/>
    <x v="0"/>
    <x v="0"/>
    <x v="2"/>
    <x v="13748"/>
    <x v="2052"/>
    <s v="NYC Taxi and Limousine Commission"/>
    <m/>
  </r>
  <r>
    <x v="0"/>
    <s v="Principal Data Science Manager"/>
    <s v="United States"/>
    <x v="0"/>
    <x v="0"/>
    <x v="1"/>
    <x v="13749"/>
    <x v="866"/>
    <s v="Microsoft"/>
    <m/>
  </r>
  <r>
    <x v="1"/>
    <s v="Data Engineer"/>
    <s v="Anywhere"/>
    <x v="0"/>
    <x v="1"/>
    <x v="2"/>
    <x v="13750"/>
    <x v="19"/>
    <s v="Robert Half"/>
    <s v="['sql', 'python', 't-sql']"/>
  </r>
  <r>
    <x v="3"/>
    <s v="Senior Data Engineer"/>
    <s v="Anywhere"/>
    <x v="0"/>
    <x v="1"/>
    <x v="2"/>
    <x v="13751"/>
    <x v="763"/>
    <s v="SEPHORA"/>
    <s v="['sql', 'mongodb', 'mongodb', 'nosql', 'cassandra', 'redis', 'elasticsearch', 'gcp', 'bigquery', 'hadoop', 'spark', 'kafka', 'tensorflow', 'yarn', 'flow']"/>
  </r>
  <r>
    <x v="2"/>
    <s v="Survey Data Analyst"/>
    <s v="St Peters, MO"/>
    <x v="4"/>
    <x v="0"/>
    <x v="2"/>
    <x v="13752"/>
    <x v="282"/>
    <s v="Retail Data"/>
    <m/>
  </r>
  <r>
    <x v="1"/>
    <s v="Lead Business Intelligence / Data Engineer:"/>
    <s v="Brentwood, TN"/>
    <x v="0"/>
    <x v="0"/>
    <x v="2"/>
    <x v="13753"/>
    <x v="96"/>
    <s v="Robert Half"/>
    <s v="['python', 'r', 't-sql', 'sql', 'go', 'oracle', 'jupyter', 'jquery', 'sharepoint', 'jenkins', 'docker', 'confluence']"/>
  </r>
  <r>
    <x v="2"/>
    <s v="Infection Data Analyst II"/>
    <s v="Tampa, FL"/>
    <x v="5"/>
    <x v="0"/>
    <x v="2"/>
    <x v="13754"/>
    <x v="243"/>
    <s v="HCA Florida South Tampa Hospital"/>
    <m/>
  </r>
  <r>
    <x v="2"/>
    <s v="Program Data Analyst"/>
    <s v="New York, NY"/>
    <x v="0"/>
    <x v="0"/>
    <x v="2"/>
    <x v="13755"/>
    <x v="31"/>
    <s v="New York City Office of Technology &amp; Innovation"/>
    <s v="['go', 'tableau', 'excel', 'powerpoint']"/>
  </r>
  <r>
    <x v="1"/>
    <s v="Distinguished Data Engineer, Enterprise Data Platforms - Data Creation"/>
    <s v="Waco, TX"/>
    <x v="0"/>
    <x v="0"/>
    <x v="2"/>
    <x v="13756"/>
    <x v="623"/>
    <s v="Capital One"/>
    <s v="['python', 'java', 'scala', 'aws', 'node']"/>
  </r>
  <r>
    <x v="8"/>
    <s v="Senior Data Scientist"/>
    <s v="Anywhere"/>
    <x v="0"/>
    <x v="1"/>
    <x v="2"/>
    <x v="13757"/>
    <x v="1173"/>
    <s v="hackajob"/>
    <s v="['r', 'python']"/>
  </r>
  <r>
    <x v="0"/>
    <s v="Data Scientist with Power BI Experience"/>
    <s v="Washington, DC"/>
    <x v="0"/>
    <x v="0"/>
    <x v="2"/>
    <x v="13758"/>
    <x v="198"/>
    <s v="Blue Water Thinking"/>
    <s v="['r', 'sql', 'python', 'sas', 'sas', 'power bi', 'word']"/>
  </r>
  <r>
    <x v="1"/>
    <s v="Data Engineer"/>
    <s v="Jakarta, Indonesia"/>
    <x v="0"/>
    <x v="0"/>
    <x v="77"/>
    <x v="13759"/>
    <x v="638"/>
    <s v="Gravel"/>
    <s v="['mysql', 'bigquery', 'spark']"/>
  </r>
  <r>
    <x v="1"/>
    <s v="Quantitative Data Engineer"/>
    <s v="Hartford, CT"/>
    <x v="0"/>
    <x v="0"/>
    <x v="2"/>
    <x v="13760"/>
    <x v="2053"/>
    <s v="MassMutual"/>
    <s v="['python', 'sql', 'nosql', 'mongo', 'aws', 'tableau', 'looker', 'git']"/>
  </r>
  <r>
    <x v="1"/>
    <s v="Data Engineer"/>
    <s v="New York, NY"/>
    <x v="0"/>
    <x v="0"/>
    <x v="2"/>
    <x v="13761"/>
    <x v="2054"/>
    <s v="American Century Investments"/>
    <s v="['sql', 'python', 'aws', 'tableau']"/>
  </r>
  <r>
    <x v="0"/>
    <s v="Assistant to the Director - School of Data Science"/>
    <s v="San Antonio, TX"/>
    <x v="0"/>
    <x v="0"/>
    <x v="1"/>
    <x v="13762"/>
    <x v="972"/>
    <s v="University of Texas at San Antonio"/>
    <m/>
  </r>
  <r>
    <x v="1"/>
    <s v="Mid Tech Excellence Data Engineer"/>
    <s v="San Diego, CA"/>
    <x v="0"/>
    <x v="0"/>
    <x v="2"/>
    <x v="13763"/>
    <x v="729"/>
    <s v="Booz Allen Hamilton"/>
    <s v="['python', 'azure', 'aws', 'docker', 'kubernetes', 'ansible', 'github']"/>
  </r>
  <r>
    <x v="3"/>
    <s v="Senior Backend Engineer (Data Infra)"/>
    <s v="Canada"/>
    <x v="0"/>
    <x v="0"/>
    <x v="23"/>
    <x v="13764"/>
    <x v="36"/>
    <s v="HoYoverse"/>
    <s v="['java', 'spring', 'hadoop', 'spark', 'kafka']"/>
  </r>
  <r>
    <x v="0"/>
    <s v="Data Science Manager, Product"/>
    <s v="Fremont, CA"/>
    <x v="0"/>
    <x v="0"/>
    <x v="2"/>
    <x v="13765"/>
    <x v="49"/>
    <s v="Weee!"/>
    <s v="['sql', 'python', 'tableau']"/>
  </r>
  <r>
    <x v="2"/>
    <s v="Pricing &amp; Data Analyst"/>
    <s v="Irving, TX"/>
    <x v="0"/>
    <x v="0"/>
    <x v="2"/>
    <x v="13766"/>
    <x v="243"/>
    <s v="Corsicana Mattress Company"/>
    <s v="['excel', 'word', 'power bi']"/>
  </r>
  <r>
    <x v="2"/>
    <s v="Financial Data Analyst"/>
    <s v="San Antonio, TX"/>
    <x v="0"/>
    <x v="0"/>
    <x v="2"/>
    <x v="13767"/>
    <x v="31"/>
    <s v="Get It Recruit - Finance"/>
    <s v="['excel']"/>
  </r>
  <r>
    <x v="1"/>
    <s v="Data Engineer ETL lnformatica API SQL Engineer (PERM Direct)"/>
    <s v="Anywhere"/>
    <x v="0"/>
    <x v="1"/>
    <x v="2"/>
    <x v="13768"/>
    <x v="54"/>
    <s v="Robert Half"/>
    <s v="['sql', 'java', 'python', 'azure', 'aws', 'snowflake']"/>
  </r>
  <r>
    <x v="2"/>
    <s v="Data/Information Architect"/>
    <s v="Anywhere"/>
    <x v="0"/>
    <x v="1"/>
    <x v="2"/>
    <x v="13769"/>
    <x v="122"/>
    <s v="Robert Half"/>
    <s v="['sql', 'python', 'postgresql', 'snowflake', 'tableau']"/>
  </r>
  <r>
    <x v="1"/>
    <s v="Data Engineer"/>
    <s v="Chicago, IL"/>
    <x v="0"/>
    <x v="0"/>
    <x v="2"/>
    <x v="13770"/>
    <x v="39"/>
    <s v="Alliant Credit Union"/>
    <s v="['sql', 'azure', 'tableau']"/>
  </r>
  <r>
    <x v="2"/>
    <s v="Research Scientist, Science"/>
    <s v="London, UK"/>
    <x v="0"/>
    <x v="0"/>
    <x v="6"/>
    <x v="13771"/>
    <x v="426"/>
    <s v="DeepMind"/>
    <m/>
  </r>
  <r>
    <x v="1"/>
    <s v="IT Data Engineer"/>
    <s v="Luxembourg"/>
    <x v="0"/>
    <x v="0"/>
    <x v="62"/>
    <x v="13772"/>
    <x v="204"/>
    <s v="Talan"/>
    <s v="['sql', 't-sql', 'c#', 'sql server', 'oracle', 'ssis']"/>
  </r>
  <r>
    <x v="1"/>
    <s v="Principal AI Data Engineer (Remote)"/>
    <s v="Anywhere"/>
    <x v="0"/>
    <x v="1"/>
    <x v="2"/>
    <x v="13773"/>
    <x v="277"/>
    <s v="Grindr"/>
    <s v="['r', 'python', 'java', 'bash', 'sql', 'nosql', 'dynamodb', 'snowflake', 'aws', 'gcp', 'azure', 'pandas', 'airflow', 'spark', 'pyspark', 'kafka', 'express', 'git', 'kubernetes', 'docker']"/>
  </r>
  <r>
    <x v="1"/>
    <s v="Data Engineer I"/>
    <s v="Anywhere"/>
    <x v="0"/>
    <x v="1"/>
    <x v="2"/>
    <x v="13774"/>
    <x v="2055"/>
    <s v="Scott’s Cheap Flights"/>
    <s v="['python', 'sql', 'go', 'snowflake', 'airflow', 'flow', 'github', 'notion', 'slack']"/>
  </r>
  <r>
    <x v="0"/>
    <s v="Data Scientist - Junior to Mid"/>
    <s v="Lanham, MD"/>
    <x v="0"/>
    <x v="0"/>
    <x v="2"/>
    <x v="13775"/>
    <x v="0"/>
    <s v="Leidos"/>
    <s v="['python', 'aws', 'hadoop', 'spark', 'git']"/>
  </r>
  <r>
    <x v="7"/>
    <s v="(Senior) ML Platform / DevOps Engineer"/>
    <s v="Munich, Germany"/>
    <x v="0"/>
    <x v="0"/>
    <x v="9"/>
    <x v="13776"/>
    <x v="137"/>
    <s v="Brainlab"/>
    <s v="['python', 'c++', 'linux', 'windows', 'kubernetes']"/>
  </r>
  <r>
    <x v="6"/>
    <s v="Senior Consultant - Data Managed Services"/>
    <s v="Japan"/>
    <x v="0"/>
    <x v="0"/>
    <x v="36"/>
    <x v="13777"/>
    <x v="36"/>
    <s v="Veeva Systems"/>
    <m/>
  </r>
  <r>
    <x v="1"/>
    <s v="Data Engineer"/>
    <m/>
    <x v="0"/>
    <x v="0"/>
    <x v="2"/>
    <x v="13778"/>
    <x v="17"/>
    <s v="Rebyc Recruiting"/>
    <s v="['sql', 'python']"/>
  </r>
  <r>
    <x v="0"/>
    <s v="Data Scientist 3"/>
    <s v="Waller, TX"/>
    <x v="0"/>
    <x v="0"/>
    <x v="1"/>
    <x v="13779"/>
    <x v="39"/>
    <s v="Daikin Comfort"/>
    <s v="['sql', 'python', 'r', 'sql server', 'snowflake', 'oracle', 'aws', 'excel', 'powerpoint', 'tableau', 'qlik', 'power bi', 'alteryx']"/>
  </r>
  <r>
    <x v="6"/>
    <s v="Senior Data Analyst - Arene SPL Data"/>
    <s v="Japan"/>
    <x v="0"/>
    <x v="0"/>
    <x v="36"/>
    <x v="13780"/>
    <x v="46"/>
    <s v="Woven by Toyota"/>
    <s v="['sql', 'python', 'r', 'julia', 'tableau']"/>
  </r>
  <r>
    <x v="0"/>
    <s v="Data Scientist"/>
    <s v="Anywhere"/>
    <x v="0"/>
    <x v="1"/>
    <x v="2"/>
    <x v="13781"/>
    <x v="18"/>
    <s v="Hott Source"/>
    <s v="['python', 'tensorflow', 'pytorch']"/>
  </r>
  <r>
    <x v="0"/>
    <s v="Jr Data Scientist/ Java Developer-Remote"/>
    <s v="Buckeye, AZ"/>
    <x v="0"/>
    <x v="0"/>
    <x v="1"/>
    <x v="13782"/>
    <x v="863"/>
    <s v="SynergisticIT"/>
    <s v="['java', 'javascript', 'c++', 'sas', 'sas', 'python', 'oracle', 'spring', 'tensorflow', 'tableau', 'docker', 'jenkins']"/>
  </r>
  <r>
    <x v="1"/>
    <s v="Data Engineer"/>
    <s v="United States"/>
    <x v="0"/>
    <x v="0"/>
    <x v="2"/>
    <x v="13783"/>
    <x v="17"/>
    <s v="Mastermind.com"/>
    <s v="['python', 'sql', 'sql server', 'bigquery']"/>
  </r>
  <r>
    <x v="1"/>
    <s v="Data Engineer"/>
    <s v="Anywhere"/>
    <x v="0"/>
    <x v="1"/>
    <x v="2"/>
    <x v="13784"/>
    <x v="2"/>
    <s v="Q-Centrix"/>
    <s v="['postgresql', 'redshift', 'aws', 'airflow', 'tableau']"/>
  </r>
  <r>
    <x v="1"/>
    <s v="Principal Data Engineer"/>
    <s v="Anywhere"/>
    <x v="0"/>
    <x v="1"/>
    <x v="2"/>
    <x v="13785"/>
    <x v="71"/>
    <s v="Jobility Talent Solutions (formerly Samiti Technology)"/>
    <s v="['sql', 'nosql', 'mongodb', 'mongodb', 'python', 'sql server', 'aws', 'azure', 'databricks', 'snowflake', 'power bi']"/>
  </r>
  <r>
    <x v="2"/>
    <s v="Data Analyst Jobs"/>
    <s v="Washington, DC"/>
    <x v="0"/>
    <x v="0"/>
    <x v="2"/>
    <x v="13786"/>
    <x v="57"/>
    <s v="Mid Atlantic Professionals Inc."/>
    <s v="['sql', 'python', 'tableau', 'sharepoint', 'excel', 'power bi', 'visio', 'flow']"/>
  </r>
  <r>
    <x v="0"/>
    <s v="Data Scientist / Statistician"/>
    <s v="United States"/>
    <x v="0"/>
    <x v="0"/>
    <x v="1"/>
    <x v="13787"/>
    <x v="122"/>
    <s v="BeVera Solutions LLC"/>
    <s v="['r', 'sas', 'sas', 'python']"/>
  </r>
  <r>
    <x v="2"/>
    <s v="Data Analyst (m/f/d)"/>
    <s v="Berlin, Germany"/>
    <x v="0"/>
    <x v="0"/>
    <x v="9"/>
    <x v="13788"/>
    <x v="141"/>
    <s v="heycar"/>
    <s v="['sql', 'looker', 'tableau']"/>
  </r>
  <r>
    <x v="4"/>
    <s v="Digital Business Analyst (Financial Services)"/>
    <s v="New York, NY"/>
    <x v="0"/>
    <x v="0"/>
    <x v="2"/>
    <x v="13789"/>
    <x v="90"/>
    <s v="Reputable Staffing, Inc."/>
    <s v="['sql', 'jira']"/>
  </r>
  <r>
    <x v="3"/>
    <s v="Senior Data Engineer (AWS, Python, Pyspark)"/>
    <s v="Hartford, CT"/>
    <x v="0"/>
    <x v="0"/>
    <x v="2"/>
    <x v="13790"/>
    <x v="19"/>
    <s v="LTI - Larsen &amp; Toubro Infotech"/>
    <s v="['python', 'sql', 'aws', 'databricks', 'pyspark', 'spark']"/>
  </r>
  <r>
    <x v="2"/>
    <s v="DataAnalyst"/>
    <s v="Los Angeles, CA (+1 other)"/>
    <x v="0"/>
    <x v="0"/>
    <x v="2"/>
    <x v="13791"/>
    <x v="231"/>
    <s v="Robert Half"/>
    <s v="['excel', 'power bi']"/>
  </r>
  <r>
    <x v="6"/>
    <s v="Senior Data Analyst"/>
    <s v="Anywhere"/>
    <x v="0"/>
    <x v="1"/>
    <x v="2"/>
    <x v="13792"/>
    <x v="57"/>
    <s v="Leaf Trade"/>
    <s v="['sql', 'python', 'airflow', 'tableau']"/>
  </r>
  <r>
    <x v="3"/>
    <s v="Senior Data Engineer, Finance (San Francisco, CA)"/>
    <s v="San Francisco, CA"/>
    <x v="0"/>
    <x v="0"/>
    <x v="2"/>
    <x v="13793"/>
    <x v="27"/>
    <s v="ServiceNow"/>
    <s v="['sql', 'snowflake', 'tableau', 'sap']"/>
  </r>
  <r>
    <x v="1"/>
    <s v="Principal Data Engineer"/>
    <s v="Atlanta, GA"/>
    <x v="0"/>
    <x v="0"/>
    <x v="1"/>
    <x v="13794"/>
    <x v="68"/>
    <s v="Aimpoint Digital"/>
    <s v="['sql', 'python', 'snowflake', 'databricks', 'bigquery', 'aws', 'redshift', 'spark', 'git']"/>
  </r>
  <r>
    <x v="2"/>
    <s v="Forensic Data Analyst"/>
    <s v="Chicago, IL"/>
    <x v="0"/>
    <x v="0"/>
    <x v="2"/>
    <x v="13795"/>
    <x v="441"/>
    <s v="Office of the Inspector General for the City of Chicago"/>
    <s v="['r', 'python', 'sql', 'mysql', 'oracle', 'tableau', 'spss', 'flow']"/>
  </r>
  <r>
    <x v="3"/>
    <s v="Senior Data Engineer (SAS)"/>
    <s v="Boston, MA"/>
    <x v="0"/>
    <x v="0"/>
    <x v="2"/>
    <x v="13796"/>
    <x v="829"/>
    <s v="Blue Cross Blue Shield of Massachusetts"/>
    <s v="['c']"/>
  </r>
  <r>
    <x v="0"/>
    <s v="Data Scientist"/>
    <s v="Atlanta, GA"/>
    <x v="0"/>
    <x v="0"/>
    <x v="2"/>
    <x v="13797"/>
    <x v="8"/>
    <s v="Visa"/>
    <s v="['sql', 'python', 'sas', 'sas', 'r', 'excel', 'powerpoint', 'tableau']"/>
  </r>
  <r>
    <x v="0"/>
    <s v="Data Scientist"/>
    <m/>
    <x v="1"/>
    <x v="0"/>
    <x v="2"/>
    <x v="13798"/>
    <x v="67"/>
    <s v="Stockell Consulting"/>
    <s v="['sql', 'pandas', 'github']"/>
  </r>
  <r>
    <x v="4"/>
    <s v="Marketing Principal, Data Management R-14127"/>
    <s v="Austin, TX"/>
    <x v="0"/>
    <x v="0"/>
    <x v="1"/>
    <x v="13799"/>
    <x v="164"/>
    <s v="Dun &amp; Bradstreet"/>
    <m/>
  </r>
  <r>
    <x v="2"/>
    <s v="Data Analyst"/>
    <s v="Miami, FL"/>
    <x v="0"/>
    <x v="0"/>
    <x v="2"/>
    <x v="13800"/>
    <x v="29"/>
    <s v="The Vets"/>
    <s v="['sql', 'excel', 'tableau']"/>
  </r>
  <r>
    <x v="2"/>
    <s v="Data Analyst"/>
    <s v="Baltimore, MD"/>
    <x v="0"/>
    <x v="0"/>
    <x v="2"/>
    <x v="13801"/>
    <x v="16"/>
    <s v="Robert Half"/>
    <s v="['sql', 'sql server', 'oracle', 'ssrs', 'power bi', 'sap']"/>
  </r>
  <r>
    <x v="2"/>
    <s v="Research Data Analyst 2"/>
    <s v="San Jose, CA"/>
    <x v="0"/>
    <x v="0"/>
    <x v="2"/>
    <x v="13802"/>
    <x v="2056"/>
    <s v="Stanford University"/>
    <s v="['opencv']"/>
  </r>
  <r>
    <x v="0"/>
    <s v="Senior Data Scientist Jobs"/>
    <s v="Tampa, FL"/>
    <x v="0"/>
    <x v="0"/>
    <x v="2"/>
    <x v="13803"/>
    <x v="33"/>
    <s v="STEMboard"/>
    <s v="['r', 'python', 'databricks', 'ibm cloud', 'snowflake', 'spark', 'hadoop', 'numpy', 'pandas', 'tableau', 'power bi', 'git']"/>
  </r>
  <r>
    <x v="1"/>
    <s v="Data Engineer"/>
    <s v="Cedar Rapids, IA"/>
    <x v="0"/>
    <x v="0"/>
    <x v="2"/>
    <x v="13804"/>
    <x v="17"/>
    <s v="Robert Half"/>
    <s v="['sql', 'go', 'sql server', 'azure', 'databricks', 'spark', 'kafka', 'ssis']"/>
  </r>
  <r>
    <x v="1"/>
    <s v="Data Engineer"/>
    <s v="Irvine, CA"/>
    <x v="0"/>
    <x v="0"/>
    <x v="2"/>
    <x v="13805"/>
    <x v="348"/>
    <s v="Stretto, Inc."/>
    <m/>
  </r>
  <r>
    <x v="0"/>
    <s v="Principal Data Scientist"/>
    <s v="Arlington, VA"/>
    <x v="0"/>
    <x v="0"/>
    <x v="2"/>
    <x v="13806"/>
    <x v="248"/>
    <s v="Leidos"/>
    <s v="['python', 'aws', 'tensorflow', 'pytorch']"/>
  </r>
  <r>
    <x v="0"/>
    <s v="Data Scientist"/>
    <s v="Duluth, GA"/>
    <x v="0"/>
    <x v="0"/>
    <x v="2"/>
    <x v="13807"/>
    <x v="20"/>
    <s v="Acadia Technologies, Inc."/>
    <m/>
  </r>
  <r>
    <x v="2"/>
    <s v="Data Analyst"/>
    <s v="Washington, DC"/>
    <x v="0"/>
    <x v="0"/>
    <x v="2"/>
    <x v="13808"/>
    <x v="1028"/>
    <s v="Marathon TS"/>
    <s v="['oracle', 'aws', 'databricks', 'power bi', 'tableau', 'qlik']"/>
  </r>
  <r>
    <x v="1"/>
    <s v="India - Assistant Manager - Data Engineer (Marketing Mix Modeling..."/>
    <s v="Gurugram, Haryana, India"/>
    <x v="0"/>
    <x v="0"/>
    <x v="7"/>
    <x v="13809"/>
    <x v="187"/>
    <s v="WNS Global Services"/>
    <s v="['python', 'sql', 'azure', 'spark']"/>
  </r>
  <r>
    <x v="1"/>
    <s v="Sr. Data Engineer"/>
    <s v="Malvern, PA"/>
    <x v="0"/>
    <x v="0"/>
    <x v="1"/>
    <x v="13810"/>
    <x v="986"/>
    <s v="Tekcogno"/>
    <s v="['python', 'sql', 'aws', 'pyspark']"/>
  </r>
  <r>
    <x v="0"/>
    <s v="Data Scientist"/>
    <s v="Westlake, TX"/>
    <x v="0"/>
    <x v="0"/>
    <x v="2"/>
    <x v="13811"/>
    <x v="2057"/>
    <s v="GTECH LLC"/>
    <s v="['python', 'r', 'sas', 'sas', 'sql', 'gcp', 'bigquery', 'excel']"/>
  </r>
  <r>
    <x v="5"/>
    <s v="Senior Software Engineer (Data Analytics / Big Data Engineer )"/>
    <s v="Redwood City, CA"/>
    <x v="0"/>
    <x v="0"/>
    <x v="2"/>
    <x v="13812"/>
    <x v="71"/>
    <s v="PubMatic"/>
    <s v="['java', 'spark', 'hadoop', 'kafka', 'spring', 'jenkins', 'github', 'confluence', 'jira']"/>
  </r>
  <r>
    <x v="1"/>
    <s v="Enterprise Infrastructure Software Data Engineer III"/>
    <s v="Laurel, MD"/>
    <x v="0"/>
    <x v="0"/>
    <x v="2"/>
    <x v="13813"/>
    <x v="21"/>
    <s v="Legion Consulting Solutions"/>
    <m/>
  </r>
  <r>
    <x v="2"/>
    <s v="Programs Data Analyst"/>
    <s v="Chicago, IL"/>
    <x v="0"/>
    <x v="0"/>
    <x v="2"/>
    <x v="13814"/>
    <x v="91"/>
    <s v="Hispanic American Construction Industry Association (HACIA)"/>
    <s v="['c', 'excel', 'tableau', 'spss']"/>
  </r>
  <r>
    <x v="0"/>
    <s v="Data Scientist"/>
    <s v="Parsippany-Troy Hills, NJ"/>
    <x v="0"/>
    <x v="0"/>
    <x v="2"/>
    <x v="13815"/>
    <x v="122"/>
    <s v="Midea America Corp"/>
    <s v="['go', 'python', 'r', 'sql', 'gdpr', 'tableau', 'power bi']"/>
  </r>
  <r>
    <x v="3"/>
    <s v="Senior Data Engineer"/>
    <s v="Buckhead, GA"/>
    <x v="0"/>
    <x v="0"/>
    <x v="2"/>
    <x v="13816"/>
    <x v="173"/>
    <s v="Jobot"/>
    <m/>
  </r>
  <r>
    <x v="8"/>
    <s v="Senior Data Scientist (Risk Lending)"/>
    <s v="Miami, FL"/>
    <x v="0"/>
    <x v="0"/>
    <x v="2"/>
    <x v="13817"/>
    <x v="28"/>
    <s v="Benjamin Douglas"/>
    <s v="['python', 'sql', 'r', 'spark', 'hadoop']"/>
  </r>
  <r>
    <x v="2"/>
    <s v="Data Analyst / Data Scientist - TS/SCI - Intel Customer - Mission..."/>
    <s v="Washington, DC"/>
    <x v="0"/>
    <x v="0"/>
    <x v="2"/>
    <x v="13818"/>
    <x v="18"/>
    <s v="Express Employment Professionals"/>
    <s v="['python', 'sql', 'excel', 'powerpoint', 'tableau', 'alteryx']"/>
  </r>
  <r>
    <x v="0"/>
    <s v="Data Scientist – Neurodegenerative Disease"/>
    <s v="Menlo Park, CA"/>
    <x v="0"/>
    <x v="0"/>
    <x v="2"/>
    <x v="13819"/>
    <x v="51"/>
    <s v="Octave Bioscience"/>
    <s v="['python', 'r', 'bigquery', 'databricks', 'spark', 'hadoop', 'tensorflow', 'keras', 'gdpr', 'tableau']"/>
  </r>
  <r>
    <x v="1"/>
    <s v="Data Engineer/Data Engineer"/>
    <s v="Dallas, TX"/>
    <x v="1"/>
    <x v="0"/>
    <x v="1"/>
    <x v="13820"/>
    <x v="122"/>
    <s v="Ascendion"/>
    <s v="['scala', 'java', 'python', 'nosql', 'mysql', 'cassandra', 'oracle', 'spark', 'hadoop', 'kafka', 'jenkins', 'git', 'jira']"/>
  </r>
  <r>
    <x v="1"/>
    <s v="Sr. Data Engineer"/>
    <s v="Durham, NC"/>
    <x v="0"/>
    <x v="0"/>
    <x v="2"/>
    <x v="13821"/>
    <x v="19"/>
    <s v="Hexaware Technologies"/>
    <s v="['python', 'sql', 'scala', 'snowflake', 'oracle', 'aws', 'linux']"/>
  </r>
  <r>
    <x v="1"/>
    <s v="Lead Data Engineer"/>
    <s v="Horsham, PA"/>
    <x v="0"/>
    <x v="0"/>
    <x v="2"/>
    <x v="13822"/>
    <x v="122"/>
    <s v="Suprha Svc LLC"/>
    <s v="['python', 'sql', 'java', 'scala', 'assembly', 'azure', 'databricks', 'snowflake', 'spark', 'pyspark', 'kafka', 'hadoop']"/>
  </r>
  <r>
    <x v="1"/>
    <s v="Data Engineer"/>
    <s v="Kennesaw, GA"/>
    <x v="0"/>
    <x v="0"/>
    <x v="2"/>
    <x v="13823"/>
    <x v="115"/>
    <s v="Auto Plus Auto Parts"/>
    <s v="['sql', 'sql server', 'aws', 'snowflake', 'oracle', 'redshift', 'sap', 'power bi']"/>
  </r>
  <r>
    <x v="1"/>
    <s v="Data Engineer"/>
    <s v="Japan"/>
    <x v="0"/>
    <x v="0"/>
    <x v="36"/>
    <x v="13824"/>
    <x v="561"/>
    <s v="Match Group"/>
    <s v="['dynamodb', 'bigquery', 'aurora']"/>
  </r>
  <r>
    <x v="0"/>
    <s v="Tech Excellence Data Scientist, Junior"/>
    <s v="Norfolk, VA"/>
    <x v="0"/>
    <x v="0"/>
    <x v="2"/>
    <x v="13825"/>
    <x v="1860"/>
    <s v="Booz Allen Hamilton"/>
    <s v="['tableau', 'splunk', 'docker']"/>
  </r>
  <r>
    <x v="1"/>
    <s v="Data Engineer"/>
    <s v="Huntsville, AL"/>
    <x v="0"/>
    <x v="0"/>
    <x v="2"/>
    <x v="13826"/>
    <x v="810"/>
    <s v="Booz Allen Hamilton"/>
    <s v="['scala', 'java', 'shell', 'nosql', 'mongodb', 'mongodb', 'cassandra', 'mysql', 'databricks', 'aws', 'redshift', 'azure', 'snowflake', 'spark', 'hadoop', 'kafka']"/>
  </r>
  <r>
    <x v="1"/>
    <s v="Data and Analytics Intern"/>
    <s v="Anywhere"/>
    <x v="6"/>
    <x v="1"/>
    <x v="2"/>
    <x v="13827"/>
    <x v="131"/>
    <s v="Get It Recruit - Hospitality"/>
    <m/>
  </r>
  <r>
    <x v="2"/>
    <s v="Data Support Analyst"/>
    <s v="Indianapolis, IN"/>
    <x v="0"/>
    <x v="0"/>
    <x v="2"/>
    <x v="13828"/>
    <x v="2058"/>
    <s v="Diversified Services Network"/>
    <s v="['go', 'excel']"/>
  </r>
  <r>
    <x v="8"/>
    <s v="Manager Data Strategy (all genders)"/>
    <s v="Munich, Germany"/>
    <x v="0"/>
    <x v="0"/>
    <x v="9"/>
    <x v="13829"/>
    <x v="196"/>
    <s v="Publicis Groupe"/>
    <m/>
  </r>
  <r>
    <x v="2"/>
    <s v="Ai Research Engineer"/>
    <s v="India"/>
    <x v="0"/>
    <x v="0"/>
    <x v="7"/>
    <x v="13830"/>
    <x v="36"/>
    <s v="AlphaSense"/>
    <s v="['python', 'pytorch', 'tensorflow']"/>
  </r>
  <r>
    <x v="2"/>
    <s v="Data Analyst (Oracle/Unix/SQL/Python)"/>
    <s v="Connecticut"/>
    <x v="0"/>
    <x v="0"/>
    <x v="2"/>
    <x v="13831"/>
    <x v="56"/>
    <s v="Top Prospect Group"/>
    <s v="['sql', 'vmware', 'windows']"/>
  </r>
  <r>
    <x v="1"/>
    <s v="Sr. Data Engineer"/>
    <s v="Clemmons, NC"/>
    <x v="0"/>
    <x v="0"/>
    <x v="1"/>
    <x v="13832"/>
    <x v="28"/>
    <s v="CyberCoders"/>
    <s v="['sql', 'snowflake']"/>
  </r>
  <r>
    <x v="6"/>
    <s v="Senior Data Analyst, Technology &amp; Digital, FT,8A-4:30P"/>
    <s v="Florida"/>
    <x v="0"/>
    <x v="0"/>
    <x v="2"/>
    <x v="13833"/>
    <x v="2059"/>
    <s v="Baptist Health South Florida"/>
    <s v="['sql', 'r', 'python', 'excel', 'tableau']"/>
  </r>
  <r>
    <x v="0"/>
    <s v="Data Scientist (Chemistry)"/>
    <s v="Menlo Park, CA"/>
    <x v="0"/>
    <x v="0"/>
    <x v="2"/>
    <x v="13834"/>
    <x v="1173"/>
    <s v="Aether"/>
    <s v="['python', 'tensorflow', 'pytorch', 'excel']"/>
  </r>
  <r>
    <x v="1"/>
    <s v="Director, Data Engineering"/>
    <s v="Boston, MA"/>
    <x v="0"/>
    <x v="0"/>
    <x v="2"/>
    <x v="13835"/>
    <x v="185"/>
    <s v="Evolution"/>
    <s v="['python', 'aws', 'spark', 'hadoop', 'docker', 'kubernetes']"/>
  </r>
  <r>
    <x v="0"/>
    <s v="Data Scientist"/>
    <s v="Dayton, OH"/>
    <x v="0"/>
    <x v="0"/>
    <x v="2"/>
    <x v="13836"/>
    <x v="2"/>
    <s v="Insight Global"/>
    <s v="['sql', 'python']"/>
  </r>
  <r>
    <x v="3"/>
    <s v="Senior Data Engineer - Capital One Software (Washington DC or Remote)"/>
    <s v="Anywhere"/>
    <x v="5"/>
    <x v="1"/>
    <x v="2"/>
    <x v="13837"/>
    <x v="275"/>
    <s v="Capital One"/>
    <s v="['go', 'java', 'scala', 'python', 'nosql', 'sql', 'mongo', 'shell', 'mysql', 'cassandra', 'redshift', 'snowflake', 'aws', 'azure', 'kafka', 'hadoop', 'spark']"/>
  </r>
  <r>
    <x v="0"/>
    <s v="Principal Data Scientist"/>
    <s v="Austin, TX"/>
    <x v="0"/>
    <x v="0"/>
    <x v="2"/>
    <x v="13838"/>
    <x v="112"/>
    <s v="Denim Health"/>
    <s v="['python', 'r']"/>
  </r>
  <r>
    <x v="8"/>
    <s v="Senior Data Scientist - Language Modeling and AI"/>
    <s v="Springfield, MO"/>
    <x v="0"/>
    <x v="0"/>
    <x v="2"/>
    <x v="13839"/>
    <x v="802"/>
    <s v="Edward Jones"/>
    <s v="['python', 'r', 'scala', 'tensorflow', 'pytorch']"/>
  </r>
  <r>
    <x v="8"/>
    <s v="Senior Data Scientist - REMOTE"/>
    <s v="Anywhere"/>
    <x v="0"/>
    <x v="1"/>
    <x v="1"/>
    <x v="13840"/>
    <x v="2060"/>
    <s v="UL Solutions"/>
    <s v="['python']"/>
  </r>
  <r>
    <x v="6"/>
    <s v="Senior Data Analysis Manager"/>
    <s v="Singapore"/>
    <x v="0"/>
    <x v="0"/>
    <x v="18"/>
    <x v="13841"/>
    <x v="36"/>
    <s v="OKX"/>
    <s v="['sql', 'python', 'r', 'tableau']"/>
  </r>
  <r>
    <x v="0"/>
    <s v="Data Scientist - Reston, VA"/>
    <s v="Reston, VA"/>
    <x v="0"/>
    <x v="0"/>
    <x v="2"/>
    <x v="13842"/>
    <x v="2"/>
    <s v="TekStream Solutions, LLC"/>
    <s v="['python', 'r', 'spark', 'hadoop', 'git']"/>
  </r>
  <r>
    <x v="2"/>
    <s v="Data Analyst"/>
    <s v="Philadelphia, PA"/>
    <x v="0"/>
    <x v="0"/>
    <x v="2"/>
    <x v="13843"/>
    <x v="16"/>
    <s v="Acadia Technologies, Inc."/>
    <s v="['python', 'r', 'sql']"/>
  </r>
  <r>
    <x v="3"/>
    <s v="Senior Data Analytics Engineer (C++, SQL, PL/SQL, Python)"/>
    <s v="Anywhere"/>
    <x v="0"/>
    <x v="1"/>
    <x v="2"/>
    <x v="13844"/>
    <x v="71"/>
    <s v="GQR Global Markets"/>
    <s v="['c++', 'sql', 'python', 'shell', 'aws', 'linux', 'git']"/>
  </r>
  <r>
    <x v="2"/>
    <s v="Data Analyst"/>
    <s v="Rensselaer, NY"/>
    <x v="0"/>
    <x v="0"/>
    <x v="2"/>
    <x v="13845"/>
    <x v="172"/>
    <s v="Nesco Resource"/>
    <m/>
  </r>
  <r>
    <x v="1"/>
    <s v="Data Engineer"/>
    <s v="McLean, VA"/>
    <x v="0"/>
    <x v="0"/>
    <x v="2"/>
    <x v="13846"/>
    <x v="62"/>
    <s v="Talint"/>
    <s v="['python', 'r', 'sql', 'mongodb', 'mongodb', 'mysql', 'mariadb', 'oracle', 'spark', 'tableau', 'kubernetes']"/>
  </r>
  <r>
    <x v="0"/>
    <s v="Data Scientist"/>
    <s v="Amsterdam, Netherlands"/>
    <x v="0"/>
    <x v="0"/>
    <x v="26"/>
    <x v="13847"/>
    <x v="8"/>
    <s v="Adyen"/>
    <s v="['go', 'sql', 'spark', 'scikit-learn', 'tensorflow', 'pytorch', 'pandas', 'airflow']"/>
  </r>
  <r>
    <x v="2"/>
    <s v="Data Analyst"/>
    <s v="Tallinn, Estonia"/>
    <x v="0"/>
    <x v="0"/>
    <x v="17"/>
    <x v="13848"/>
    <x v="94"/>
    <s v="Avalanche Labs"/>
    <s v="['sql', 'go', 'excel', 'word', 'visio']"/>
  </r>
  <r>
    <x v="0"/>
    <s v="Secret Cleared Data Scientist"/>
    <s v="Anywhere"/>
    <x v="0"/>
    <x v="1"/>
    <x v="2"/>
    <x v="13849"/>
    <x v="180"/>
    <s v="Riverside Staffing, LLC"/>
    <s v="['python', 'numpy', 'pandas', 'scikit-learn', 'pyspark', 'matplotlib', 'seaborn']"/>
  </r>
  <r>
    <x v="2"/>
    <s v="Business Data Analyst"/>
    <s v="Boston, MA"/>
    <x v="1"/>
    <x v="0"/>
    <x v="2"/>
    <x v="13850"/>
    <x v="122"/>
    <s v="firstPRO, Inc"/>
    <s v="['vba', 'sas', 'sas', 'r', 'python', 'sql', 'dax', 'power bi', 'word', 'excel', 'powerpoint']"/>
  </r>
  <r>
    <x v="0"/>
    <s v="Data Science Fellow"/>
    <s v="Pittsburgh, PA"/>
    <x v="0"/>
    <x v="0"/>
    <x v="2"/>
    <x v="13851"/>
    <x v="2061"/>
    <s v="ComputerAid, Inc"/>
    <s v="['python', 'r']"/>
  </r>
  <r>
    <x v="1"/>
    <s v="Principal Data Engineer"/>
    <s v="Arizona"/>
    <x v="0"/>
    <x v="0"/>
    <x v="2"/>
    <x v="13852"/>
    <x v="35"/>
    <s v="Confidential"/>
    <s v="['python', 'java', 'scala', 'nosql', 'dynamodb', 'aws', 'oracle', 'redshift', 'terraform']"/>
  </r>
  <r>
    <x v="1"/>
    <s v="Adobe Data Engineer"/>
    <s v="Anywhere"/>
    <x v="0"/>
    <x v="1"/>
    <x v="2"/>
    <x v="13853"/>
    <x v="19"/>
    <s v="Apex Systems"/>
    <s v="['sql', 'python', 'aws', 'git']"/>
  </r>
  <r>
    <x v="2"/>
    <s v="Associate Data Analyst"/>
    <s v="Anywhere"/>
    <x v="0"/>
    <x v="1"/>
    <x v="2"/>
    <x v="13854"/>
    <x v="172"/>
    <s v="Beyond 12"/>
    <s v="['python', 'sql', 'excel', 'looker']"/>
  </r>
  <r>
    <x v="0"/>
    <s v="Data Scientist"/>
    <s v="Mexico City, CDMX, Mexico"/>
    <x v="0"/>
    <x v="0"/>
    <x v="22"/>
    <x v="13855"/>
    <x v="23"/>
    <s v="WorldLink US"/>
    <s v="['python', 'sql', 'aws', 'scikit-learn', 'nltk', 'pandas', 'numpy', 'matplotlib', 'hadoop', 'spark', 'tensorflow', 'keras', 'tableau', 'docker', 'kubernetes', 'git']"/>
  </r>
  <r>
    <x v="3"/>
    <s v="Senior Data Engineer"/>
    <s v="Anywhere"/>
    <x v="0"/>
    <x v="1"/>
    <x v="2"/>
    <x v="13856"/>
    <x v="136"/>
    <s v="The Muse"/>
    <s v="['sql', 'python', 'go', 'java', 'scala', 'databricks', 'redshift', 'snowflake', 'bigquery', 'looker']"/>
  </r>
  <r>
    <x v="1"/>
    <s v="Data Engineer"/>
    <s v="France"/>
    <x v="0"/>
    <x v="0"/>
    <x v="27"/>
    <x v="13857"/>
    <x v="56"/>
    <s v="Kpler"/>
    <s v="['python', 'scala', 'postgresql', 'aws', 'spark', 'graphql', 'windows', 'excel']"/>
  </r>
  <r>
    <x v="1"/>
    <s v="Data Engineer"/>
    <s v="Austin, TX"/>
    <x v="0"/>
    <x v="0"/>
    <x v="2"/>
    <x v="13858"/>
    <x v="80"/>
    <s v="Qubika"/>
    <s v="['postgresql', 'redshift', 'aws', 'airflow', 'tableau']"/>
  </r>
  <r>
    <x v="1"/>
    <s v="Data Engineer"/>
    <s v="United States"/>
    <x v="0"/>
    <x v="0"/>
    <x v="2"/>
    <x v="13859"/>
    <x v="67"/>
    <s v="Addison Group"/>
    <s v="['python', 'javascript', 'sql', 'shell', 'azure', 'databricks', 'ssis', 'ssrs', 'tableau', 'power bi']"/>
  </r>
  <r>
    <x v="0"/>
    <s v="Data Scientist I - Hybrid"/>
    <s v="New York, NY"/>
    <x v="0"/>
    <x v="0"/>
    <x v="2"/>
    <x v="13860"/>
    <x v="2062"/>
    <s v="Radian"/>
    <s v="['r', 'python', 'sas', 'sas', 'c++', 'aws', 'jupyter', 'spark']"/>
  </r>
  <r>
    <x v="2"/>
    <s v="Data Analyst (Financial Compliance)"/>
    <s v="New York, NY"/>
    <x v="0"/>
    <x v="0"/>
    <x v="2"/>
    <x v="13861"/>
    <x v="29"/>
    <s v="Swoon"/>
    <s v="['sql', 'python']"/>
  </r>
  <r>
    <x v="1"/>
    <s v="Data Engineer (Intern) United States"/>
    <s v="Raleigh, NC"/>
    <x v="3"/>
    <x v="0"/>
    <x v="2"/>
    <x v="13862"/>
    <x v="669"/>
    <s v="Cisco"/>
    <m/>
  </r>
  <r>
    <x v="4"/>
    <s v="Business Analyst, Performance Excellence"/>
    <s v="Washington, DC"/>
    <x v="0"/>
    <x v="0"/>
    <x v="2"/>
    <x v="13863"/>
    <x v="16"/>
    <s v="TekStream Solutions"/>
    <m/>
  </r>
  <r>
    <x v="3"/>
    <s v="Senior Data engineer"/>
    <s v="Redmond, WA"/>
    <x v="0"/>
    <x v="0"/>
    <x v="2"/>
    <x v="13864"/>
    <x v="67"/>
    <s v="People Tech Group"/>
    <s v="['python', 'sql', 'aws']"/>
  </r>
  <r>
    <x v="0"/>
    <s v="Curriculum Development - Data Science Experience Accelerator - CEPS"/>
    <s v="Calgary, AB, Canada"/>
    <x v="0"/>
    <x v="0"/>
    <x v="23"/>
    <x v="13865"/>
    <x v="164"/>
    <s v="SAIT"/>
    <s v="['word', 'outlook']"/>
  </r>
  <r>
    <x v="0"/>
    <s v="Principal Data Scientist"/>
    <s v="Anywhere"/>
    <x v="1"/>
    <x v="1"/>
    <x v="2"/>
    <x v="13866"/>
    <x v="170"/>
    <s v="Harnham"/>
    <s v="['go', 'sql', 'python', 'r']"/>
  </r>
  <r>
    <x v="1"/>
    <s v="Data Engineer"/>
    <s v="Charlotte, NC"/>
    <x v="0"/>
    <x v="0"/>
    <x v="2"/>
    <x v="13867"/>
    <x v="122"/>
    <s v="Robert Half"/>
    <s v="['sql', 'sql server', 'ssis', 'power bi', 'tableau']"/>
  </r>
  <r>
    <x v="2"/>
    <s v="Business Intelligence Data Associate"/>
    <s v="New York, NY"/>
    <x v="0"/>
    <x v="0"/>
    <x v="2"/>
    <x v="13868"/>
    <x v="198"/>
    <s v="Social Capital Resources"/>
    <s v="['vba', 'sql', 'sql server', 'word', 'excel', 'powerpoint', 'ssis', 'qlik']"/>
  </r>
  <r>
    <x v="0"/>
    <s v="Data Scientist"/>
    <s v="Riverdale Park, MD"/>
    <x v="0"/>
    <x v="0"/>
    <x v="2"/>
    <x v="13869"/>
    <x v="62"/>
    <s v="EpochGeo"/>
    <s v="['python', 'sql', 'elasticsearch', 'keras', 'tensorflow', 'pytorch', 'plotly', 'nltk']"/>
  </r>
  <r>
    <x v="1"/>
    <s v="Data Engineer"/>
    <s v="St. Louis, MO"/>
    <x v="1"/>
    <x v="0"/>
    <x v="2"/>
    <x v="13870"/>
    <x v="31"/>
    <s v="Adaptive Technology Insights"/>
    <s v="['sql', 'python', 'snowflake', 'aws', 'kafka', 'git', 'docker']"/>
  </r>
  <r>
    <x v="1"/>
    <s v="Backend Staff Data Engineer (Remote)"/>
    <s v="Anywhere"/>
    <x v="0"/>
    <x v="1"/>
    <x v="2"/>
    <x v="13871"/>
    <x v="66"/>
    <s v="Achieve"/>
    <s v="['sql', 'nosql', 'aws', 'azure', 'kafka']"/>
  </r>
  <r>
    <x v="3"/>
    <s v="Senior-Big Data Engineer"/>
    <s v="Dallas, TX"/>
    <x v="0"/>
    <x v="0"/>
    <x v="2"/>
    <x v="13872"/>
    <x v="2063"/>
    <s v="AT&amp;T"/>
    <s v="['java', 'c', 'kotlin', 'git', 'gitlab']"/>
  </r>
  <r>
    <x v="1"/>
    <s v="Data Engineer"/>
    <s v="Overland Park, KS"/>
    <x v="0"/>
    <x v="0"/>
    <x v="2"/>
    <x v="13873"/>
    <x v="31"/>
    <s v="Capitol Federal"/>
    <s v="['crystal', 'sql', 'azure', 'snowflake', 'ssis', 'power bi', 'ssrs']"/>
  </r>
  <r>
    <x v="1"/>
    <s v="Data Engineer, Tampa, FL"/>
    <s v="Tampa, FL"/>
    <x v="0"/>
    <x v="0"/>
    <x v="2"/>
    <x v="13874"/>
    <x v="39"/>
    <s v="The ACI Group, Inc."/>
    <s v="['nosql', 'sql', 'mongodb', 'mongodb', 'no-sql', 'cassandra', 'neo4j', 'azure', 'aws', 'spark', 'hadoop', 'kafka', 'git']"/>
  </r>
  <r>
    <x v="1"/>
    <s v="Data Engineer (Python, SQL, Slurm, Kubernetes) - Onsite in Houston, TX"/>
    <s v="Houston, TX"/>
    <x v="0"/>
    <x v="0"/>
    <x v="2"/>
    <x v="13875"/>
    <x v="96"/>
    <s v="IntagHire"/>
    <s v="['python', 'sql', 'java', 'nosql', 'kafka', 'node.js', 'linux', 'kubernetes']"/>
  </r>
  <r>
    <x v="1"/>
    <s v="Azure Data Engineer/Architect"/>
    <s v="Anywhere"/>
    <x v="0"/>
    <x v="1"/>
    <x v="2"/>
    <x v="13876"/>
    <x v="1"/>
    <s v="Hexaware Technologies"/>
    <s v="['sql', 'python', 'java', 'scala', 'azure', 'databricks', 'snowflake', 'sap']"/>
  </r>
  <r>
    <x v="7"/>
    <s v="Sr AI/ML Technical Lead"/>
    <s v="Greece"/>
    <x v="0"/>
    <x v="0"/>
    <x v="38"/>
    <x v="13877"/>
    <x v="137"/>
    <s v="Aisera"/>
    <s v="['python', 'r', 'java', 'nosql', 'tensorflow', 'pytorch', 'scikit-learn', 'hadoop', 'kafka', 'spark']"/>
  </r>
  <r>
    <x v="1"/>
    <s v="Data Engineer (GCP Must)"/>
    <s v="Chicago, IL"/>
    <x v="0"/>
    <x v="0"/>
    <x v="2"/>
    <x v="13878"/>
    <x v="2064"/>
    <s v="proit-inc"/>
    <s v="['nosql', 'sql', 'dynamodb', 'redshift', 'gcp', 'aws', 'hadoop', 'spark', 'kafka', 'splunk', 'git', 'jira']"/>
  </r>
  <r>
    <x v="1"/>
    <s v="Data Engineer - Time Series"/>
    <s v="Warrington, PA"/>
    <x v="0"/>
    <x v="0"/>
    <x v="2"/>
    <x v="13879"/>
    <x v="23"/>
    <s v="Kane Partners LLC"/>
    <s v="['python', 'sql', 'azure', 'aws', 'gcp']"/>
  </r>
  <r>
    <x v="2"/>
    <s v="Human Resource Data Analyst"/>
    <s v="South Carolina"/>
    <x v="0"/>
    <x v="0"/>
    <x v="2"/>
    <x v="13880"/>
    <x v="433"/>
    <s v="State of South Carolina"/>
    <s v="['express']"/>
  </r>
  <r>
    <x v="1"/>
    <s v="Data Engineer"/>
    <s v="Michigan"/>
    <x v="0"/>
    <x v="0"/>
    <x v="2"/>
    <x v="13881"/>
    <x v="94"/>
    <s v="mCubed Staffing"/>
    <s v="['sql', 'sql server', 'aws', 'ssis']"/>
  </r>
  <r>
    <x v="8"/>
    <s v="Senior Data Scientist - Digital Bidding"/>
    <s v="Anywhere"/>
    <x v="0"/>
    <x v="1"/>
    <x v="2"/>
    <x v="13882"/>
    <x v="10"/>
    <s v="Parade"/>
    <s v="['sql', 'python', 'r', 'aws', 'azure', 'gcp', 'airflow', 'terminal']"/>
  </r>
  <r>
    <x v="3"/>
    <s v="Senior Data Engineer"/>
    <s v="California"/>
    <x v="0"/>
    <x v="0"/>
    <x v="2"/>
    <x v="13883"/>
    <x v="1"/>
    <s v="Rexford Industrial"/>
    <s v="['powershell', 'sql', 'python', 'azure', 'databricks', 'spark', 'tableau', 'power bi']"/>
  </r>
  <r>
    <x v="0"/>
    <s v="Data Scientist, Analytics"/>
    <s v="Menlo Park, CA"/>
    <x v="3"/>
    <x v="0"/>
    <x v="2"/>
    <x v="13884"/>
    <x v="518"/>
    <s v="Meta"/>
    <s v="['python', 'perl', 'java', 'c++']"/>
  </r>
  <r>
    <x v="1"/>
    <s v="AWS Data Engineer"/>
    <s v="Anywhere"/>
    <x v="0"/>
    <x v="1"/>
    <x v="2"/>
    <x v="13885"/>
    <x v="67"/>
    <s v="e-Business International Inc"/>
    <s v="['sql', 'powershell', 'python', 'bash', 'ruby', 'ruby', 'perl', 'sas', 'sas', 'aws', 'redshift', 'alteryx', 'terraform']"/>
  </r>
  <r>
    <x v="5"/>
    <s v="Software Engineer, Data Platform"/>
    <s v="Mountain View, CA"/>
    <x v="0"/>
    <x v="0"/>
    <x v="2"/>
    <x v="13886"/>
    <x v="375"/>
    <s v="Moveworks"/>
    <s v="['python', 'golang', 'java', 'c++', 'dynamodb', 'aws', 'snowflake', 'spark', 'kafka', 'airflow']"/>
  </r>
  <r>
    <x v="1"/>
    <s v="IT Applications/Report Developer (Data Engineer)"/>
    <s v="Anywhere"/>
    <x v="0"/>
    <x v="1"/>
    <x v="1"/>
    <x v="13887"/>
    <x v="2065"/>
    <s v="TRILLIUM HEALTH RESOURCES"/>
    <s v="['sql', 'python', 'go', 'nosql', 'c#', 'r', 'sql server', 'mysql', 'azure', 'oracle', 'aws', 'power bi', 'ssrs', 'ssis']"/>
  </r>
  <r>
    <x v="8"/>
    <s v="Sr. Mgr, Lead Analyst - Customer Analytics"/>
    <s v="Charlotte, NC"/>
    <x v="0"/>
    <x v="0"/>
    <x v="2"/>
    <x v="13888"/>
    <x v="169"/>
    <s v="TIAA"/>
    <s v="['sas', 'sas', 'sql', 'python', 'r']"/>
  </r>
  <r>
    <x v="0"/>
    <s v="Senior Staff, Data Scientist (Remote)"/>
    <s v="Austin, TX"/>
    <x v="0"/>
    <x v="0"/>
    <x v="2"/>
    <x v="13889"/>
    <x v="136"/>
    <s v="Vericast"/>
    <s v="['python', 'spark']"/>
  </r>
  <r>
    <x v="2"/>
    <s v="Cyber Security Assurance (CSA) Remediation Analytics Data Analyst"/>
    <s v="Chicago, IL"/>
    <x v="0"/>
    <x v="0"/>
    <x v="2"/>
    <x v="13890"/>
    <x v="120"/>
    <s v="Bank of America"/>
    <s v="['sql', 'hadoop', 'spark', 'kafka', 'excel', 'word', 'powerpoint', 'visio']"/>
  </r>
  <r>
    <x v="1"/>
    <s v="Data Engineer"/>
    <s v="Houston, TX"/>
    <x v="0"/>
    <x v="0"/>
    <x v="2"/>
    <x v="13891"/>
    <x v="2066"/>
    <s v="Suvida Healthcare"/>
    <s v="['python', 'java', 'scala', 'sql', 'azure', 'redshift', 'snowflake', 'oracle', 'hadoop', 'spark']"/>
  </r>
  <r>
    <x v="2"/>
    <s v="Advanced Data Analyst"/>
    <s v="Miami, FL"/>
    <x v="0"/>
    <x v="0"/>
    <x v="2"/>
    <x v="13892"/>
    <x v="31"/>
    <s v="ttg Talent Solutions"/>
    <s v="['sql', 'azure', 'power bi', 'ssrs', 'jira']"/>
  </r>
  <r>
    <x v="2"/>
    <s v="Sr. Data Analyst"/>
    <s v="Westlake Village, CA"/>
    <x v="0"/>
    <x v="0"/>
    <x v="2"/>
    <x v="13893"/>
    <x v="21"/>
    <s v="Novacoast, Inc"/>
    <s v="['sql', 'dynamodb', 'redshift', 'oracle', 'aws', 'airflow', 'spark', 'kafka', 'tableau', 'power bi', 'kubernetes']"/>
  </r>
  <r>
    <x v="0"/>
    <s v="Data Scientist"/>
    <s v="Durham, NC"/>
    <x v="0"/>
    <x v="0"/>
    <x v="2"/>
    <x v="13894"/>
    <x v="8"/>
    <s v="Glocomms"/>
    <s v="['python', 'r', 'matplotlib', 'seaborn', 'tableau', 'flow']"/>
  </r>
  <r>
    <x v="1"/>
    <s v="Business Intelligence Data Engineer"/>
    <s v="Colorado"/>
    <x v="0"/>
    <x v="0"/>
    <x v="2"/>
    <x v="13895"/>
    <x v="17"/>
    <s v="Ledgent Technology"/>
    <s v="['sql', 'python', 'snowflake', 'azure', 'phoenix', 'power bi', 'sap', 'git']"/>
  </r>
  <r>
    <x v="3"/>
    <s v="Sr. Data//Java Engineer"/>
    <s v="Chicago, IL"/>
    <x v="0"/>
    <x v="0"/>
    <x v="2"/>
    <x v="13896"/>
    <x v="23"/>
    <s v="Confidential Company"/>
    <s v="['java', 'javascript', 'python', 'nosql', 'sql', 'azure', 'databricks', 'aws', 'redshift']"/>
  </r>
  <r>
    <x v="2"/>
    <s v="Junior Data Analyst"/>
    <s v="Anywhere"/>
    <x v="0"/>
    <x v="1"/>
    <x v="2"/>
    <x v="13897"/>
    <x v="243"/>
    <s v="Get It Recruit - Finance"/>
    <s v="['sql', 'tableau', 'power bi', 'excel']"/>
  </r>
  <r>
    <x v="3"/>
    <s v="Sr. Azure Data Engineer"/>
    <s v="Tampa, FL"/>
    <x v="1"/>
    <x v="0"/>
    <x v="2"/>
    <x v="13898"/>
    <x v="27"/>
    <s v="Advantis Government Solutions"/>
    <s v="['python', 'sql', 'azure', 'express', 'git', 'jenkins', 'jira', 'confluence']"/>
  </r>
  <r>
    <x v="2"/>
    <s v="Data Analyst"/>
    <s v="Shelton, CT"/>
    <x v="0"/>
    <x v="0"/>
    <x v="2"/>
    <x v="13899"/>
    <x v="80"/>
    <s v="Creative Financial Staffing (CFS)"/>
    <s v="['sql', 'power bi', 'excel', 'tableau']"/>
  </r>
  <r>
    <x v="1"/>
    <s v="Principal Data Engineer"/>
    <s v="Boston, MA"/>
    <x v="0"/>
    <x v="0"/>
    <x v="2"/>
    <x v="13900"/>
    <x v="216"/>
    <s v="Analog Devices"/>
    <s v="['python', 'sql', 'go', 'kafka', 'airflow', 'kubernetes']"/>
  </r>
  <r>
    <x v="6"/>
    <s v="Senior Data Analyst, Data Solutions"/>
    <s v="New York, NY"/>
    <x v="0"/>
    <x v="0"/>
    <x v="2"/>
    <x v="13725"/>
    <x v="172"/>
    <s v="Orion Worldwide"/>
    <s v="['sql', 'python', 'r', 'snowflake', 'aws', 'power bi', 'tableau']"/>
  </r>
  <r>
    <x v="1"/>
    <s v="GCP Data Engineer"/>
    <s v="Sunrise, FL"/>
    <x v="0"/>
    <x v="0"/>
    <x v="2"/>
    <x v="13901"/>
    <x v="94"/>
    <s v="highbrow-tech LLC"/>
    <s v="['shell', 'nosql', 'mongodb', 'mongodb', 'couchbase', 'gcp', 'bigquery', 'airflow', 'hadoop', 'spark', 'unix', 'docker', 'kubernetes']"/>
  </r>
  <r>
    <x v="2"/>
    <s v="Data Analyst (2 positions available)"/>
    <s v="Schenectady, NY"/>
    <x v="0"/>
    <x v="0"/>
    <x v="2"/>
    <x v="13902"/>
    <x v="522"/>
    <s v="Schenectady City School District"/>
    <s v="['word', 'excel', 'powerpoint']"/>
  </r>
  <r>
    <x v="0"/>
    <s v="Lead Data Scientist"/>
    <s v="United States"/>
    <x v="0"/>
    <x v="0"/>
    <x v="2"/>
    <x v="13903"/>
    <x v="49"/>
    <s v="Evolution Recruitment Solutions, USA"/>
    <s v="['python']"/>
  </r>
  <r>
    <x v="1"/>
    <s v="Data Engineer"/>
    <s v="Anywhere"/>
    <x v="0"/>
    <x v="1"/>
    <x v="2"/>
    <x v="13904"/>
    <x v="68"/>
    <s v="Insight Global"/>
    <s v="['java', 'kafka', 'kubernetes']"/>
  </r>
  <r>
    <x v="0"/>
    <s v="Staff Data Scientist"/>
    <s v="Magna, UT"/>
    <x v="0"/>
    <x v="0"/>
    <x v="2"/>
    <x v="13905"/>
    <x v="272"/>
    <s v="Northrop Grumman"/>
    <s v="['r', 'word', 'powerpoint', 'excel']"/>
  </r>
  <r>
    <x v="2"/>
    <s v="Demographics Data Analyst"/>
    <s v="Folsom, CA"/>
    <x v="0"/>
    <x v="0"/>
    <x v="2"/>
    <x v="13906"/>
    <x v="16"/>
    <s v="John Burns Research and Consulting"/>
    <s v="['r', 'python', 'sql', 'excel', 'tableau']"/>
  </r>
  <r>
    <x v="1"/>
    <s v="Data Engineer (Python)"/>
    <s v="Plano, TX"/>
    <x v="0"/>
    <x v="0"/>
    <x v="2"/>
    <x v="13907"/>
    <x v="94"/>
    <s v="Mphasis"/>
    <s v="['sql', 'python', 'aws', 'databricks', 'spark']"/>
  </r>
  <r>
    <x v="2"/>
    <s v="Junior Data Analyst"/>
    <s v="Irving, TX"/>
    <x v="0"/>
    <x v="0"/>
    <x v="2"/>
    <x v="13908"/>
    <x v="1113"/>
    <s v="Upen Group Inc"/>
    <s v="['sql', 'python']"/>
  </r>
  <r>
    <x v="0"/>
    <s v="Data Scientist"/>
    <s v="Anywhere"/>
    <x v="0"/>
    <x v="1"/>
    <x v="2"/>
    <x v="13909"/>
    <x v="2067"/>
    <s v="Data2Logistics"/>
    <s v="['r', 'sql', 'python', 'scala', 'java', 'c++', 'c', 'hadoop', 'tableau']"/>
  </r>
  <r>
    <x v="0"/>
    <s v="72359 - Data Scientist, Cloud Specialty"/>
    <s v="Anywhere"/>
    <x v="0"/>
    <x v="1"/>
    <x v="2"/>
    <x v="13910"/>
    <x v="34"/>
    <s v="Swoon"/>
    <s v="['azure']"/>
  </r>
  <r>
    <x v="1"/>
    <s v="Lead Data Engineer"/>
    <s v="San Francisco, CA"/>
    <x v="0"/>
    <x v="0"/>
    <x v="2"/>
    <x v="13911"/>
    <x v="71"/>
    <s v="LatentView Analytics"/>
    <s v="['python', 'sql', 'aws', 'snowflake', 'airflow', 'tableau', 'flow', 'github', 'gitlab']"/>
  </r>
  <r>
    <x v="1"/>
    <s v="Staff Data Engineer"/>
    <s v="Anywhere"/>
    <x v="0"/>
    <x v="1"/>
    <x v="2"/>
    <x v="13912"/>
    <x v="277"/>
    <s v="Harnham"/>
    <s v="['python', 'sql', 'snowflake', 'kafka', 'kubernetes']"/>
  </r>
  <r>
    <x v="3"/>
    <s v="Senior Data Engineer"/>
    <s v="Mumbai, Maharashtra, India"/>
    <x v="0"/>
    <x v="0"/>
    <x v="7"/>
    <x v="13913"/>
    <x v="56"/>
    <s v="Verisk"/>
    <s v="['python', 'nosql']"/>
  </r>
  <r>
    <x v="1"/>
    <s v="Data Engineer (Kusto SQL)"/>
    <s v="Bellevue, WA"/>
    <x v="0"/>
    <x v="0"/>
    <x v="2"/>
    <x v="13914"/>
    <x v="53"/>
    <s v="LTIMindtree"/>
    <s v="['sql', 'sql server', 'azure']"/>
  </r>
  <r>
    <x v="2"/>
    <s v="System Data Analyst- Full Time"/>
    <s v="Dallas, TX"/>
    <x v="0"/>
    <x v="0"/>
    <x v="2"/>
    <x v="13915"/>
    <x v="28"/>
    <s v="Avance Consulting"/>
    <s v="['sql', 'python', 'gcp', 'sheets', 'flow']"/>
  </r>
  <r>
    <x v="0"/>
    <s v="Data Scientist (SQL)"/>
    <s v="Boston, MA"/>
    <x v="0"/>
    <x v="0"/>
    <x v="2"/>
    <x v="13916"/>
    <x v="2"/>
    <s v="Cognotic AI"/>
    <s v="['sql', 'python']"/>
  </r>
  <r>
    <x v="1"/>
    <s v="Data Engineer 1"/>
    <s v="Washington, DC"/>
    <x v="0"/>
    <x v="0"/>
    <x v="2"/>
    <x v="13917"/>
    <x v="62"/>
    <s v="Disruptive Solutions"/>
    <m/>
  </r>
  <r>
    <x v="3"/>
    <s v="Senior Data Engineer"/>
    <s v="Austin, TX"/>
    <x v="0"/>
    <x v="0"/>
    <x v="2"/>
    <x v="13918"/>
    <x v="56"/>
    <s v="Brooksource"/>
    <s v="['python', 'java', 'scala', 'sql', 'postgresql', 'sql server', 'mysql', 'aws', 'redshift', 'oracle', 'hadoop', 'spark']"/>
  </r>
  <r>
    <x v="1"/>
    <s v="Sr Data Engineer"/>
    <s v="Anywhere"/>
    <x v="0"/>
    <x v="1"/>
    <x v="2"/>
    <x v="13919"/>
    <x v="33"/>
    <s v="Mondo"/>
    <s v="['dynamodb', 'redshift', 'aws', 'airflow']"/>
  </r>
  <r>
    <x v="1"/>
    <s v="Data Engineer, Data Platform"/>
    <s v="Anywhere"/>
    <x v="0"/>
    <x v="1"/>
    <x v="23"/>
    <x v="13920"/>
    <x v="2068"/>
    <s v="Near"/>
    <s v="['python', 'javascript', 'sql', 'rust', 'bigquery', 'databricks', 'gcp', 'aws', 'express', 'zoom']"/>
  </r>
  <r>
    <x v="0"/>
    <s v="Data Scientist"/>
    <s v="Tampa, FL"/>
    <x v="0"/>
    <x v="0"/>
    <x v="2"/>
    <x v="13921"/>
    <x v="12"/>
    <s v="Top Stack"/>
    <s v="['r', 'java', 'c++', 'python', 'cassandra', 'databricks', 'ibm cloud', 'snowflake', 'spark', 'hadoop', 'tableau', 'power bi', 'git']"/>
  </r>
  <r>
    <x v="1"/>
    <s v="Data Engineer"/>
    <s v="Anywhere"/>
    <x v="0"/>
    <x v="1"/>
    <x v="2"/>
    <x v="13922"/>
    <x v="2069"/>
    <s v="1 Point System"/>
    <s v="['python', 'scala', 'java', 'sql', 'aws', 'airflow', 'ssis', 'gitlab', 'terraform']"/>
  </r>
  <r>
    <x v="0"/>
    <s v="Junior Data Scientist"/>
    <s v="Irving, TX"/>
    <x v="0"/>
    <x v="0"/>
    <x v="1"/>
    <x v="13923"/>
    <x v="20"/>
    <s v="Brooksource"/>
    <s v="['python', 'sql', 'r', 'c++', 'java']"/>
  </r>
  <r>
    <x v="2"/>
    <s v="Data Analyst II"/>
    <s v="Harrisburg, PA"/>
    <x v="0"/>
    <x v="0"/>
    <x v="2"/>
    <x v="13924"/>
    <x v="2070"/>
    <s v="PSECU"/>
    <s v="['c']"/>
  </r>
  <r>
    <x v="0"/>
    <s v="Data Scientist - Davis Center"/>
    <s v="Minneapolis, MN"/>
    <x v="0"/>
    <x v="0"/>
    <x v="2"/>
    <x v="13925"/>
    <x v="2071"/>
    <s v="Minneapolis Public Schools"/>
    <s v="['sql', 'r', 'sas', 'sas', 'spss', 'tableau']"/>
  </r>
  <r>
    <x v="3"/>
    <s v="Senior Data Engineer"/>
    <s v="New York, NY"/>
    <x v="0"/>
    <x v="0"/>
    <x v="2"/>
    <x v="13926"/>
    <x v="27"/>
    <s v="DBI Staffing"/>
    <s v="['nosql', 'python', 'java', 'sql', 't-sql', 'sql server', 'azure', 'databricks', 'ssis', 'ssrs', 'power bi']"/>
  </r>
  <r>
    <x v="0"/>
    <s v="Data Scientist &amp; Data Analyst"/>
    <s v="Elk Grove, CA"/>
    <x v="0"/>
    <x v="0"/>
    <x v="2"/>
    <x v="13927"/>
    <x v="2072"/>
    <s v="Amiga Informatics Pvt. Ltd"/>
    <s v="['sql', 'python', 'tableau']"/>
  </r>
  <r>
    <x v="2"/>
    <s v="Data Analyst"/>
    <s v="Irvine, CA"/>
    <x v="0"/>
    <x v="0"/>
    <x v="2"/>
    <x v="13928"/>
    <x v="19"/>
    <s v="Trusted Tech Team"/>
    <s v="['java', 'python', 'r', 'mysql', 'azure', 'hadoop', 'spark', 'power bi']"/>
  </r>
  <r>
    <x v="7"/>
    <s v="Machine Learning Engineer - MLOps"/>
    <s v="Berlin, Germany"/>
    <x v="0"/>
    <x v="0"/>
    <x v="9"/>
    <x v="13929"/>
    <x v="188"/>
    <s v="Wolt"/>
    <s v="['python', 'docker', 'kubernetes']"/>
  </r>
  <r>
    <x v="1"/>
    <s v="Data Engineer"/>
    <s v="Los Angeles, CA"/>
    <x v="0"/>
    <x v="0"/>
    <x v="2"/>
    <x v="13930"/>
    <x v="51"/>
    <s v="Robert Half"/>
    <s v="['python', 'sql', 'azure', 'databricks', 'spark']"/>
  </r>
  <r>
    <x v="0"/>
    <s v="Data Scientist"/>
    <s v="Warsaw, Poland"/>
    <x v="0"/>
    <x v="0"/>
    <x v="11"/>
    <x v="13931"/>
    <x v="20"/>
    <s v="Evolution"/>
    <s v="['python', 'sql', 'scala', 'aws', 'scikit-learn', 'keras', 'tensorflow', 'pytorch', 'pandas', 'numpy', 'matplotlib', 'kafka', 'kubernetes']"/>
  </r>
  <r>
    <x v="3"/>
    <s v="Senior Data Engineer"/>
    <s v="Winston-Salem, NC"/>
    <x v="0"/>
    <x v="0"/>
    <x v="2"/>
    <x v="13932"/>
    <x v="120"/>
    <s v="Global Data Network"/>
    <s v="['sql', 'databricks', 'aws', 'snowflake', 'redshift', 'pyspark', 'airflow']"/>
  </r>
  <r>
    <x v="3"/>
    <s v="Senior Data Engineer"/>
    <s v="Georgia"/>
    <x v="0"/>
    <x v="0"/>
    <x v="2"/>
    <x v="13933"/>
    <x v="33"/>
    <s v="Visionaire Partners"/>
    <s v="['sql', 'python', 'scala', 'aws', 'redshift', 'snowflake', 'kafka', 'spark', 'airflow']"/>
  </r>
  <r>
    <x v="3"/>
    <s v="Senior Data Engineer"/>
    <s v="New York, NY"/>
    <x v="0"/>
    <x v="0"/>
    <x v="2"/>
    <x v="13934"/>
    <x v="54"/>
    <s v="Lawrence Harvey"/>
    <s v="['aws', 'azure', 'gcp']"/>
  </r>
  <r>
    <x v="1"/>
    <s v="GCP Data Engineer"/>
    <s v="Dublin, OH"/>
    <x v="1"/>
    <x v="0"/>
    <x v="2"/>
    <x v="13935"/>
    <x v="2073"/>
    <s v="Reveille Technologies"/>
    <s v="['python', 'perl', 'javascript', 'shell', 'gcp', 'ansible', 'terraform']"/>
  </r>
  <r>
    <x v="1"/>
    <s v="Big Data Engineer - PySpark (Remote)"/>
    <s v="Anywhere"/>
    <x v="0"/>
    <x v="1"/>
    <x v="2"/>
    <x v="13936"/>
    <x v="1"/>
    <s v="Logic20/20"/>
    <s v="['go', 'python', 'mongodb', 'mongodb', 'aws', 'pyspark', 'hadoop', 'spark', 'airflow', 'outlook']"/>
  </r>
  <r>
    <x v="6"/>
    <s v="Senior Data Analyst"/>
    <s v="Chicago, IL"/>
    <x v="0"/>
    <x v="0"/>
    <x v="2"/>
    <x v="13937"/>
    <x v="198"/>
    <s v="Integral Ad Science"/>
    <s v="['sql', 'python']"/>
  </r>
  <r>
    <x v="8"/>
    <s v="Sr Data Scientist (OptumServe Tech Services) - Remote"/>
    <s v="Anywhere"/>
    <x v="0"/>
    <x v="1"/>
    <x v="2"/>
    <x v="13938"/>
    <x v="160"/>
    <s v="Optum"/>
    <s v="['python', 'r', 'sql', 'databricks', 'aws', 'tableau']"/>
  </r>
  <r>
    <x v="1"/>
    <s v="Data Engineer"/>
    <s v="Anywhere"/>
    <x v="0"/>
    <x v="1"/>
    <x v="2"/>
    <x v="13939"/>
    <x v="2"/>
    <s v="Pivotal Solutions, Inc."/>
    <s v="['sql', 'python', 'r', 'sql server', 'azure', 'bigquery', 'redshift', 'snowflake', 'spark', 'power bi']"/>
  </r>
  <r>
    <x v="0"/>
    <s v="Data Scientist"/>
    <s v="Amman, Jordan"/>
    <x v="0"/>
    <x v="0"/>
    <x v="43"/>
    <x v="13940"/>
    <x v="20"/>
    <s v="Umniah"/>
    <s v="['python', 'sql', 'r', 'scikit-learn', 'tensorflow', 'pytorch', 'matplotlib', 'tableau', 'power bi']"/>
  </r>
  <r>
    <x v="0"/>
    <s v="Quantitative Research Analyst (m/f/x)"/>
    <s v="Munich, Germany"/>
    <x v="0"/>
    <x v="0"/>
    <x v="9"/>
    <x v="13941"/>
    <x v="137"/>
    <s v="Tipico"/>
    <s v="['r', 'python', 'sql', 'redshift']"/>
  </r>
  <r>
    <x v="0"/>
    <s v="Lead Data Scientist"/>
    <s v="San Mateo, CA"/>
    <x v="0"/>
    <x v="0"/>
    <x v="2"/>
    <x v="13942"/>
    <x v="394"/>
    <s v="Life360"/>
    <s v="['go', 'python', 'sql', 'pandas', 'scikit-learn', 'spark']"/>
  </r>
  <r>
    <x v="8"/>
    <s v="Senior Data Scientist"/>
    <s v="Anywhere"/>
    <x v="0"/>
    <x v="1"/>
    <x v="2"/>
    <x v="13943"/>
    <x v="34"/>
    <s v="Beam"/>
    <s v="['sql', 'python', 'r', 'aws', 'gcp', 'pytorch', 'tensorflow', 'scikit-learn']"/>
  </r>
  <r>
    <x v="8"/>
    <s v="Senior Data Scientist / NLP Engineer"/>
    <s v="Athens, Greece"/>
    <x v="0"/>
    <x v="0"/>
    <x v="38"/>
    <x v="13944"/>
    <x v="301"/>
    <s v="iTechScope"/>
    <s v="['python', 'pytorch', 'keras', 'flask', 'excel']"/>
  </r>
  <r>
    <x v="6"/>
    <s v="Senior Data Analyst"/>
    <s v="Tampa, FL"/>
    <x v="0"/>
    <x v="0"/>
    <x v="2"/>
    <x v="13945"/>
    <x v="715"/>
    <s v="LTI - Larsen &amp; Toubro Infotech"/>
    <s v="['sql', 'shell', 'oracle', 'unix', 'excel', 'tableau']"/>
  </r>
  <r>
    <x v="2"/>
    <s v="Managing Architect til spændende Data Management"/>
    <s v="Copenhagen, Denmark"/>
    <x v="0"/>
    <x v="0"/>
    <x v="5"/>
    <x v="13946"/>
    <x v="137"/>
    <s v="Netcompany"/>
    <s v="['sql', 'python', 'sql server', 'azure', 'snowflake', 'databricks', 'ssis', 'power bi']"/>
  </r>
  <r>
    <x v="0"/>
    <s v="Actuarial Data Scientist II - Personal Auto (Remote or Hybrid)"/>
    <s v="Milwaukee, WI"/>
    <x v="0"/>
    <x v="0"/>
    <x v="2"/>
    <x v="13947"/>
    <x v="934"/>
    <s v="American Family Mutual Insurance"/>
    <s v="['phoenix']"/>
  </r>
  <r>
    <x v="0"/>
    <s v="Data Scientist"/>
    <s v="Anywhere"/>
    <x v="0"/>
    <x v="1"/>
    <x v="2"/>
    <x v="13948"/>
    <x v="1428"/>
    <s v="Kraft Heinz Company"/>
    <m/>
  </r>
  <r>
    <x v="2"/>
    <s v="Senior People Data Analyst"/>
    <s v="San Francisco, CA"/>
    <x v="0"/>
    <x v="0"/>
    <x v="2"/>
    <x v="13949"/>
    <x v="744"/>
    <s v="Fastly"/>
    <s v="['github']"/>
  </r>
  <r>
    <x v="2"/>
    <s v="Clinical Data Analyst (FT)"/>
    <s v="Elmsford, NY"/>
    <x v="0"/>
    <x v="0"/>
    <x v="2"/>
    <x v="13950"/>
    <x v="99"/>
    <s v="Planned Parenthood of Hudson Peconic"/>
    <s v="['excel', 'cognos']"/>
  </r>
  <r>
    <x v="4"/>
    <s v="Senior Marketing Operations Analyst"/>
    <s v="Anywhere"/>
    <x v="0"/>
    <x v="1"/>
    <x v="2"/>
    <x v="13951"/>
    <x v="1185"/>
    <s v="Get It Recruit - Marketing"/>
    <s v="['sql', 'looker']"/>
  </r>
  <r>
    <x v="0"/>
    <s v="Staff Data Scientist, Safety Insights (San Francisco, CA or Remote)"/>
    <s v="Anywhere"/>
    <x v="0"/>
    <x v="1"/>
    <x v="2"/>
    <x v="13952"/>
    <x v="2074"/>
    <s v="Reddit"/>
    <s v="['sql', 'python', 'r']"/>
  </r>
  <r>
    <x v="1"/>
    <s v="Azure Data Engineer"/>
    <s v="Addison, TX"/>
    <x v="0"/>
    <x v="0"/>
    <x v="2"/>
    <x v="13953"/>
    <x v="198"/>
    <s v="Nigel Frank International"/>
    <s v="['sql', 'azure', 'flow']"/>
  </r>
  <r>
    <x v="0"/>
    <s v="JUNIOR DATA SCIENTIST - Dubai, UAE"/>
    <s v="Los Angeles, CA"/>
    <x v="0"/>
    <x v="0"/>
    <x v="2"/>
    <x v="13954"/>
    <x v="243"/>
    <s v="Cobblestone Energy - Dubai, UAE."/>
    <s v="['python', 'r', 'sql', 'pandas', 'numpy', 'matplotlib', 'seaborn']"/>
  </r>
  <r>
    <x v="2"/>
    <s v="Data Analyst"/>
    <s v="Mexico"/>
    <x v="0"/>
    <x v="0"/>
    <x v="22"/>
    <x v="13955"/>
    <x v="46"/>
    <s v="Wizeline"/>
    <s v="['sql', 'r', 'python', 'aws', 'sheets', 'excel']"/>
  </r>
  <r>
    <x v="0"/>
    <s v="Associate Director of Data Science"/>
    <s v="Anywhere"/>
    <x v="0"/>
    <x v="1"/>
    <x v="1"/>
    <x v="13956"/>
    <x v="170"/>
    <s v="Stabile Search"/>
    <m/>
  </r>
  <r>
    <x v="1"/>
    <s v="Lead Data Engineer"/>
    <s v="Kansas City, MO"/>
    <x v="0"/>
    <x v="0"/>
    <x v="2"/>
    <x v="13957"/>
    <x v="2075"/>
    <s v="American Century Investments"/>
    <s v="['python', 'java', 'r', 'sas', 'sas', 'mysql', 'aws', 'kafka', 'ssis', 'tableau', 'git']"/>
  </r>
  <r>
    <x v="3"/>
    <s v="Senior Data Engineer"/>
    <s v="Anywhere"/>
    <x v="0"/>
    <x v="1"/>
    <x v="2"/>
    <x v="13685"/>
    <x v="90"/>
    <s v="Robert Half"/>
    <s v="['python', 'scala', 'redshift', 'azure', 'aws', 'spark', 'kafka', 'ssis', 'yarn', 'kubernetes']"/>
  </r>
  <r>
    <x v="0"/>
    <s v="Data Scientist - Electricity Markets Analyst"/>
    <s v="Fairfax, VA"/>
    <x v="0"/>
    <x v="0"/>
    <x v="2"/>
    <x v="13958"/>
    <x v="2"/>
    <s v="Potomac Economics"/>
    <s v="['python', 'sas', 'sas', 'r', 'sql', 'aws', 'pandas', 'excel']"/>
  </r>
  <r>
    <x v="2"/>
    <s v="Data Analyst"/>
    <s v="Washington, DC"/>
    <x v="0"/>
    <x v="0"/>
    <x v="2"/>
    <x v="13959"/>
    <x v="1707"/>
    <s v="E.L. Haynes Public Charter School"/>
    <s v="['sql', 'python', 'power bi', 'excel']"/>
  </r>
  <r>
    <x v="1"/>
    <s v="Big Data Engineer"/>
    <s v="Cairo, Egypt"/>
    <x v="0"/>
    <x v="0"/>
    <x v="53"/>
    <x v="13960"/>
    <x v="88"/>
    <s v="Rackspace"/>
    <s v="['sql', 'mongodb', 'mongodb', 'python', 'scala', 'r', 'sql server', 'mariadb', 'oracle', 'spark', 'hadoop', 'kafka', 'notion']"/>
  </r>
  <r>
    <x v="1"/>
    <s v="Data Engineer (Hybrid)"/>
    <s v="Los Angeles, CA"/>
    <x v="0"/>
    <x v="0"/>
    <x v="2"/>
    <x v="13961"/>
    <x v="28"/>
    <s v="Jobot"/>
    <s v="['python', 'sql', 'gcp', 'bigquery', 'aws', 'azure', 'snowflake', 'redshift']"/>
  </r>
  <r>
    <x v="2"/>
    <s v="Data Analyst"/>
    <s v="Orlando, FL"/>
    <x v="0"/>
    <x v="0"/>
    <x v="2"/>
    <x v="13962"/>
    <x v="122"/>
    <s v="firstPRO, Inc"/>
    <s v="['sql', 't-sql', 'sql server', 'azure', 'gcp', 'aws', 'power bi', 'ssis', 'ssrs']"/>
  </r>
  <r>
    <x v="1"/>
    <s v="Top Secret Data Engineer"/>
    <s v="Chantilly, VA"/>
    <x v="1"/>
    <x v="0"/>
    <x v="2"/>
    <x v="13963"/>
    <x v="21"/>
    <s v="Insight Global"/>
    <m/>
  </r>
  <r>
    <x v="3"/>
    <s v="Senior Data Engineer"/>
    <s v="Anywhere"/>
    <x v="0"/>
    <x v="1"/>
    <x v="2"/>
    <x v="13964"/>
    <x v="173"/>
    <s v="TEEMA"/>
    <s v="['python', 'sql', 'aws', 'spark', 'gitlab']"/>
  </r>
  <r>
    <x v="8"/>
    <s v="Sr. Data Scientist Software Developer (Active TS/SCI w/ CI Polygraph)"/>
    <s v="Virginia"/>
    <x v="0"/>
    <x v="0"/>
    <x v="2"/>
    <x v="13965"/>
    <x v="21"/>
    <s v="Chimera Enterprises International"/>
    <s v="['python', 'r', 'java', 'aws', 'gcp', 'azure', 'numpy', 'pandas', 'docker']"/>
  </r>
  <r>
    <x v="3"/>
    <s v="Senior Data Engineer"/>
    <s v="Houston, TX"/>
    <x v="0"/>
    <x v="0"/>
    <x v="2"/>
    <x v="13761"/>
    <x v="2076"/>
    <s v="UnitedHealth Group"/>
    <s v="['sql', 'mongodb', 'mongodb', 'python', 'java', 'c++', 'scala', 'sql server', 'hadoop', 'spark', 'kafka', 'airflow', 'flask', 'django', 'docker']"/>
  </r>
  <r>
    <x v="1"/>
    <s v="Data Engineer"/>
    <s v="Anywhere"/>
    <x v="0"/>
    <x v="1"/>
    <x v="2"/>
    <x v="13966"/>
    <x v="31"/>
    <s v="Tremco Incorporated"/>
    <s v="['sql', 'python', 'r', 'databricks', 'azure', 'tableau', 'power bi', 'flow']"/>
  </r>
  <r>
    <x v="2"/>
    <s v="Data Analyst SQL, Tableau"/>
    <s v="Virginia City, NV"/>
    <x v="0"/>
    <x v="0"/>
    <x v="2"/>
    <x v="13967"/>
    <x v="20"/>
    <s v="Acadia Technologies, Inc."/>
    <s v="['sql']"/>
  </r>
  <r>
    <x v="0"/>
    <s v="Data Science Consultant"/>
    <s v="Piscataway, NJ"/>
    <x v="0"/>
    <x v="0"/>
    <x v="2"/>
    <x v="13968"/>
    <x v="282"/>
    <s v="Wizard Tech Solutions Inc"/>
    <s v="['r', 'scala', 'matplotlib', 'tableau']"/>
  </r>
  <r>
    <x v="0"/>
    <s v="Cybersecurity Data Scientist - Remote"/>
    <s v="St Paul, MN"/>
    <x v="0"/>
    <x v="0"/>
    <x v="2"/>
    <x v="13969"/>
    <x v="34"/>
    <s v="MindPoint Group"/>
    <s v="['python', 'spark', 'hadoop', 'linux', 'tableau', 'word', 'excel', 'powerpoint', 'visio', 'splunk']"/>
  </r>
  <r>
    <x v="0"/>
    <s v="Head of Data Science"/>
    <s v="Anywhere"/>
    <x v="0"/>
    <x v="1"/>
    <x v="2"/>
    <x v="13970"/>
    <x v="27"/>
    <s v="Harnham"/>
    <s v="['go', 'sql', 'python', 'r']"/>
  </r>
  <r>
    <x v="0"/>
    <s v="Data Scientist - Security Clearance Required"/>
    <s v="Adger, AL"/>
    <x v="0"/>
    <x v="0"/>
    <x v="2"/>
    <x v="13971"/>
    <x v="804"/>
    <s v="SAIC"/>
    <s v="['python', 'r', 'excel']"/>
  </r>
  <r>
    <x v="4"/>
    <s v="Business Intelligence Analyst"/>
    <s v="Clearwater, FL"/>
    <x v="0"/>
    <x v="0"/>
    <x v="2"/>
    <x v="13972"/>
    <x v="147"/>
    <s v="menMD"/>
    <s v="['go', 'excel']"/>
  </r>
  <r>
    <x v="3"/>
    <s v="Senior Data Engineer - Azure"/>
    <s v="West Des Moines, IA"/>
    <x v="0"/>
    <x v="0"/>
    <x v="2"/>
    <x v="13973"/>
    <x v="54"/>
    <s v="Robert Half"/>
    <s v="['sql', 'go', 'azure', 'snowflake']"/>
  </r>
  <r>
    <x v="1"/>
    <s v="SQL Data Engineer"/>
    <s v="Birmingham, AL"/>
    <x v="0"/>
    <x v="0"/>
    <x v="2"/>
    <x v="13974"/>
    <x v="153"/>
    <s v="Protective"/>
    <s v="['sql', 't-sql', 'sql server', 'ssis', 'ssrs']"/>
  </r>
  <r>
    <x v="3"/>
    <s v="Senior Python Data Engineer"/>
    <s v="Boston, MA"/>
    <x v="0"/>
    <x v="0"/>
    <x v="2"/>
    <x v="13975"/>
    <x v="1"/>
    <s v="Kforce Technology Staffing"/>
    <s v="['python', 'c#', 'java', 'redshift', 'snowflake', 'kafka', 'spark']"/>
  </r>
  <r>
    <x v="8"/>
    <s v="Senior Data Scientist (U.S. Citizen/Security Clearance Required)"/>
    <s v="Tysons, VA"/>
    <x v="0"/>
    <x v="0"/>
    <x v="2"/>
    <x v="13976"/>
    <x v="565"/>
    <s v="Task Force Talent"/>
    <s v="['python', 'sql', 'aws', 'azure']"/>
  </r>
  <r>
    <x v="1"/>
    <s v="Data Engineer"/>
    <s v="Dearborn, MI"/>
    <x v="0"/>
    <x v="0"/>
    <x v="2"/>
    <x v="13977"/>
    <x v="239"/>
    <s v="Brooksource"/>
    <s v="['python', 'java', 'c++', 'sql', 'mysql', 'sql server', 'gcp', 'oracle', 'hadoop']"/>
  </r>
  <r>
    <x v="8"/>
    <s v="Data Scientist Senior"/>
    <s v="Paris, France"/>
    <x v="0"/>
    <x v="0"/>
    <x v="27"/>
    <x v="13978"/>
    <x v="8"/>
    <s v="La Javaness"/>
    <s v="['python']"/>
  </r>
  <r>
    <x v="0"/>
    <s v="Fraud Data Scientist"/>
    <s v="Menlo Park, CA"/>
    <x v="0"/>
    <x v="0"/>
    <x v="2"/>
    <x v="13979"/>
    <x v="336"/>
    <s v="Robinhood"/>
    <s v="['swift', 'python', 'r', 'sql', 'databricks', 'numpy', 'pandas', 'tableau', 'looker', 'kubernetes']"/>
  </r>
  <r>
    <x v="0"/>
    <s v="PHD Material &amp; Data Scientist"/>
    <s v="Anywhere"/>
    <x v="0"/>
    <x v="1"/>
    <x v="1"/>
    <x v="13980"/>
    <x v="2077"/>
    <s v="Argus Analytics"/>
    <m/>
  </r>
  <r>
    <x v="1"/>
    <s v="Lead Data Engineer"/>
    <s v="Poughkeepsie, NY"/>
    <x v="0"/>
    <x v="0"/>
    <x v="2"/>
    <x v="13981"/>
    <x v="176"/>
    <s v="Capital One"/>
    <s v="['java', 'scala', 'python', 'nosql', 'sql', 'mongo', 'shell', 'mysql', 'cassandra', 'aws', 'redshift', 'snowflake', 'azure', 'hadoop', 'kafka', 'spark']"/>
  </r>
  <r>
    <x v="1"/>
    <s v="Data Engineer - Mastery"/>
    <s v="Worcester, MA"/>
    <x v="0"/>
    <x v="0"/>
    <x v="2"/>
    <x v="13982"/>
    <x v="999"/>
    <s v="MassMutual"/>
    <s v="['sql', 'python', 'aws', 'spark', 'kafka', 'airflow', 'microstrategy', 'tableau', 'looker']"/>
  </r>
  <r>
    <x v="1"/>
    <s v="Client Support Engineer (Data Engineer)"/>
    <s v="Anywhere"/>
    <x v="0"/>
    <x v="1"/>
    <x v="2"/>
    <x v="13983"/>
    <x v="2"/>
    <s v="Cardlytics"/>
    <s v="['sql', 'python', 'go', 'aws', 'snowflake', 'redshift', 'bigquery', 'pandas', 'pyspark']"/>
  </r>
  <r>
    <x v="2"/>
    <s v="Enterprise Data Governance Analyst"/>
    <s v="Reno, NV"/>
    <x v="0"/>
    <x v="0"/>
    <x v="2"/>
    <x v="13984"/>
    <x v="610"/>
    <s v="EMPLOYERS"/>
    <s v="['gdpr']"/>
  </r>
  <r>
    <x v="0"/>
    <s v="Data Science Intern"/>
    <s v="Anywhere"/>
    <x v="0"/>
    <x v="1"/>
    <x v="2"/>
    <x v="13985"/>
    <x v="989"/>
    <s v="Premier Inc."/>
    <s v="['sql']"/>
  </r>
  <r>
    <x v="0"/>
    <s v="Data Scientist - Fraud Risk"/>
    <s v="Guadalajara, Jalisco, Mexico"/>
    <x v="0"/>
    <x v="0"/>
    <x v="22"/>
    <x v="13986"/>
    <x v="8"/>
    <s v="Block"/>
    <s v="['sql', 'python', 'go', 'flow']"/>
  </r>
  <r>
    <x v="6"/>
    <s v="Data Quality Senior Lead Analyst"/>
    <s v="Irving, TX"/>
    <x v="0"/>
    <x v="0"/>
    <x v="2"/>
    <x v="13987"/>
    <x v="742"/>
    <s v="Citi"/>
    <s v="['sql']"/>
  </r>
  <r>
    <x v="0"/>
    <s v="Data Scientist (Greater LA Area, CA)"/>
    <s v="Los Angeles, CA"/>
    <x v="0"/>
    <x v="0"/>
    <x v="2"/>
    <x v="13988"/>
    <x v="28"/>
    <s v="Centerfield"/>
    <s v="['r', 'python', 'sql', 'aws']"/>
  </r>
  <r>
    <x v="2"/>
    <s v="Data Integration Coordinator"/>
    <s v="Tempe, AZ"/>
    <x v="0"/>
    <x v="0"/>
    <x v="1"/>
    <x v="13989"/>
    <x v="31"/>
    <s v="Lucid Motors"/>
    <s v="['sap', 'word', 'excel']"/>
  </r>
  <r>
    <x v="5"/>
    <s v="Product Analyst"/>
    <s v="Anywhere"/>
    <x v="1"/>
    <x v="1"/>
    <x v="2"/>
    <x v="13990"/>
    <x v="31"/>
    <s v="Get It Recruit - Finance"/>
    <s v="['sql', 'sheets', 'excel']"/>
  </r>
  <r>
    <x v="2"/>
    <s v="Data Analyst Summer Student 2023, ATB Capital Markets"/>
    <s v="Calgary, AB, Canada"/>
    <x v="0"/>
    <x v="0"/>
    <x v="23"/>
    <x v="13991"/>
    <x v="306"/>
    <s v="ATB Financial"/>
    <s v="['excel']"/>
  </r>
  <r>
    <x v="2"/>
    <s v="Manager, Data Analyst ESG &amp; Sustainability"/>
    <s v="New York, NY"/>
    <x v="0"/>
    <x v="0"/>
    <x v="2"/>
    <x v="13992"/>
    <x v="89"/>
    <s v="American Express"/>
    <s v="['express', 'excel', 'tableau']"/>
  </r>
  <r>
    <x v="1"/>
    <s v="Senior Staff Data Engineer"/>
    <s v="Sunnyvale, CA"/>
    <x v="0"/>
    <x v="0"/>
    <x v="1"/>
    <x v="13993"/>
    <x v="21"/>
    <s v="Cepheid"/>
    <s v="['sql', 'sql server', 'postgresql', 'dynamodb', 'aws', 'azure', 'redshift']"/>
  </r>
  <r>
    <x v="2"/>
    <s v="Data Architect"/>
    <s v="Warsaw, Poland"/>
    <x v="0"/>
    <x v="0"/>
    <x v="11"/>
    <x v="13994"/>
    <x v="21"/>
    <s v="Bosch Group"/>
    <s v="['sql', 'python', 'mongo', 'nosql', 'azure', 'aws', 'spark', 'hadoop', 'linux']"/>
  </r>
  <r>
    <x v="1"/>
    <s v="Data Engineer Lead"/>
    <s v="Anywhere"/>
    <x v="0"/>
    <x v="1"/>
    <x v="1"/>
    <x v="13995"/>
    <x v="54"/>
    <s v="Michael Kors"/>
    <s v="['sql', 'python', 'snowflake', 'azure']"/>
  </r>
  <r>
    <x v="2"/>
    <s v="Data and Reporting Analyst"/>
    <s v="Orange, CA"/>
    <x v="0"/>
    <x v="0"/>
    <x v="2"/>
    <x v="13996"/>
    <x v="116"/>
    <s v="Chapman University"/>
    <s v="['power bi', 'excel']"/>
  </r>
  <r>
    <x v="1"/>
    <s v="Data Engineer"/>
    <s v="Los Angeles, CA"/>
    <x v="0"/>
    <x v="0"/>
    <x v="2"/>
    <x v="13997"/>
    <x v="171"/>
    <s v="Snapchat"/>
    <s v="['sql', 'python', 'java', 'scala', 'c', 'bigquery', 'airflow', 'express', 'git']"/>
  </r>
  <r>
    <x v="1"/>
    <s v="Data Engineer"/>
    <s v="Anywhere"/>
    <x v="0"/>
    <x v="1"/>
    <x v="2"/>
    <x v="13998"/>
    <x v="231"/>
    <s v="Ancora Education"/>
    <s v="['sql', 'python', 'sql server', 'azure', 'ssis']"/>
  </r>
  <r>
    <x v="2"/>
    <s v="Sr Data Analyst"/>
    <s v="Washington, DC"/>
    <x v="0"/>
    <x v="0"/>
    <x v="2"/>
    <x v="13999"/>
    <x v="34"/>
    <s v="Talint"/>
    <s v="['qlik', 'excel']"/>
  </r>
  <r>
    <x v="8"/>
    <s v="Senior Data Scientist"/>
    <s v="Newark, CA"/>
    <x v="0"/>
    <x v="0"/>
    <x v="2"/>
    <x v="13942"/>
    <x v="749"/>
    <s v="Lucid Motors"/>
    <s v="['python', 'scala', 'java', 'tensorflow', 'keras', 'pytorch', 'mxnet', 'spark', 'airflow', 'tableau', 'kubernetes']"/>
  </r>
  <r>
    <x v="8"/>
    <s v="Senior AI Data Scientist"/>
    <s v="Anywhere"/>
    <x v="0"/>
    <x v="1"/>
    <x v="2"/>
    <x v="14000"/>
    <x v="18"/>
    <s v="Prescryptive Health, Inc."/>
    <s v="['sql', 'azure', 'aws', 'gcp', 'jupyter', 'spark', 'tensorflow', 'keras', 'scikit-learn', 'pytorch']"/>
  </r>
  <r>
    <x v="0"/>
    <s v="Data Scientist"/>
    <s v="Falls Church, VA"/>
    <x v="0"/>
    <x v="0"/>
    <x v="2"/>
    <x v="14001"/>
    <x v="783"/>
    <s v="Booz Allen Hamilton"/>
    <s v="['python', 'r', 'scala', 'java', 'sas', 'sas', 'sql', 'shell', 'nosql', 'mongodb', 'mongodb', 'cassandra', 'mysql', 'aws', 'azure', 'databricks', 'redshift', 'snowflake', 'spark', 'hadoop', 'kafka', 'unix', 'linux']"/>
  </r>
  <r>
    <x v="8"/>
    <s v="Senior Data Scientist"/>
    <s v="London, UK"/>
    <x v="0"/>
    <x v="0"/>
    <x v="6"/>
    <x v="14002"/>
    <x v="153"/>
    <s v="Harnham"/>
    <s v="['python', 'java', 'scala', 'r', 'sql', 'nosql', 'aws', 'azure', 'git', 'docker', 'kubernetes']"/>
  </r>
  <r>
    <x v="0"/>
    <s v="Data Management Lead - Mexico"/>
    <s v="Mexico City, CDMX, Mexico"/>
    <x v="0"/>
    <x v="0"/>
    <x v="22"/>
    <x v="14003"/>
    <x v="196"/>
    <s v="Locaria"/>
    <s v="['sql', 'bigquery', 'tableau']"/>
  </r>
  <r>
    <x v="0"/>
    <s v="Principal Data Scientist"/>
    <s v="Jacksonville, FL"/>
    <x v="0"/>
    <x v="0"/>
    <x v="2"/>
    <x v="14004"/>
    <x v="1343"/>
    <s v="Dun &amp; Bradstreet"/>
    <s v="['r', 'sas', 'sas', 'python', 'sql']"/>
  </r>
  <r>
    <x v="8"/>
    <s v="Senior Data Scientist"/>
    <s v="Anywhere"/>
    <x v="0"/>
    <x v="1"/>
    <x v="1"/>
    <x v="14005"/>
    <x v="17"/>
    <s v="Harnham"/>
    <s v="['python', 'azure']"/>
  </r>
  <r>
    <x v="1"/>
    <s v="Data Engineer"/>
    <s v="Colorado"/>
    <x v="1"/>
    <x v="0"/>
    <x v="1"/>
    <x v="14006"/>
    <x v="336"/>
    <s v="Apex Systems"/>
    <s v="['sql', 'python', 'bash', 'aws', 'pandas', 'spark', 'linux', 'tableau', 'cognos', 'ssrs', 'git']"/>
  </r>
  <r>
    <x v="1"/>
    <s v="Lead Cloud Data Engineer"/>
    <s v="Thousand Oaks, CA"/>
    <x v="0"/>
    <x v="0"/>
    <x v="2"/>
    <x v="14007"/>
    <x v="142"/>
    <s v="Kforce Technology Staffing"/>
    <s v="['python', 'aws', 'redshift', 'snowflake', 'airflow', 'spark', 'kafka', 'pyspark', 'tableau', 'microstrategy', 'flow', 'kubernetes', 'jenkins']"/>
  </r>
  <r>
    <x v="0"/>
    <s v="Data Scientist, Data Strategy and Analytics"/>
    <s v="Alameda, CA"/>
    <x v="0"/>
    <x v="0"/>
    <x v="2"/>
    <x v="14008"/>
    <x v="776"/>
    <s v="Abbott"/>
    <s v="['r', 'python', 'sql', 'aws', 'sap']"/>
  </r>
  <r>
    <x v="1"/>
    <s v="Data Engineer"/>
    <s v="Columbia, MD"/>
    <x v="0"/>
    <x v="0"/>
    <x v="2"/>
    <x v="14009"/>
    <x v="136"/>
    <s v="DataHaven Solutions, Inc"/>
    <s v="['python', 'java', 'nosql', 'elasticsearch', 'aws', 'kafka', 'excel', 'flow']"/>
  </r>
  <r>
    <x v="1"/>
    <s v="Data Engineer"/>
    <s v="Anywhere"/>
    <x v="0"/>
    <x v="1"/>
    <x v="2"/>
    <x v="14010"/>
    <x v="89"/>
    <s v="Robert Half"/>
    <s v="['sql', 'python', 'java', 'scala', 'snowflake', 'aws', 'azure', 'gcp', 'redshift', 'bigquery', 'spark', 'kafka', 'git']"/>
  </r>
  <r>
    <x v="3"/>
    <s v="Senior Data Engineer"/>
    <s v="United States"/>
    <x v="1"/>
    <x v="0"/>
    <x v="2"/>
    <x v="14011"/>
    <x v="71"/>
    <s v="iLocatum"/>
    <s v="['nosql', 'sql', 'cassandra', 'azure', 'aws', 'gcp', 'kafka', 'spark', 'hadoop', 'airflow']"/>
  </r>
  <r>
    <x v="8"/>
    <s v="Senior Data Scientist - Machine Learning"/>
    <s v="New York, NY"/>
    <x v="0"/>
    <x v="0"/>
    <x v="2"/>
    <x v="14012"/>
    <x v="2078"/>
    <s v="Guardian Life Insurance Company"/>
    <s v="['sas', 'sas', 'sql', 'r', 'python', 'nosql', 'hadoop', 'scikit-learn', 'pandas', 'numpy', 'tensorflow', 'keras', 'spring', 'tableau', 'spss']"/>
  </r>
  <r>
    <x v="8"/>
    <s v="Senior Data Scientist, Wireless Product"/>
    <s v="Nederland, CO"/>
    <x v="0"/>
    <x v="0"/>
    <x v="1"/>
    <x v="14013"/>
    <x v="23"/>
    <s v="DISH"/>
    <s v="['python', 'r', 'sql', 'aws', 'snowflake']"/>
  </r>
  <r>
    <x v="0"/>
    <s v="Data Scientist"/>
    <s v="Anywhere"/>
    <x v="0"/>
    <x v="1"/>
    <x v="2"/>
    <x v="14014"/>
    <x v="68"/>
    <s v="Ascendion"/>
    <s v="['python', 'sql', 'pandas', 'numpy', 'tableau', 'power bi']"/>
  </r>
  <r>
    <x v="2"/>
    <s v="Data Analyst"/>
    <s v="United States"/>
    <x v="1"/>
    <x v="0"/>
    <x v="1"/>
    <x v="14015"/>
    <x v="94"/>
    <s v="Eliassen Group"/>
    <s v="['sql', 'sql server', 'oracle', 'power bi', 'ssrs', 'excel', 'sharepoint', 'word']"/>
  </r>
  <r>
    <x v="1"/>
    <s v="Sr Data Engineer"/>
    <s v="Anywhere"/>
    <x v="0"/>
    <x v="1"/>
    <x v="2"/>
    <x v="14016"/>
    <x v="56"/>
    <s v="1872 Consulting"/>
    <s v="['nosql', 'azure', 'spark']"/>
  </r>
  <r>
    <x v="6"/>
    <s v="Senior Real-World Data Analyst"/>
    <s v="Altoona, PA"/>
    <x v="0"/>
    <x v="0"/>
    <x v="2"/>
    <x v="14017"/>
    <x v="54"/>
    <s v="Sarepta Therapeutics"/>
    <s v="['sas', 'sas', 'sql', 'r', 'python', 'snowflake', 'gcp']"/>
  </r>
  <r>
    <x v="3"/>
    <s v="Senior Data Engineer"/>
    <s v="Dallas, TX"/>
    <x v="0"/>
    <x v="0"/>
    <x v="2"/>
    <x v="14018"/>
    <x v="231"/>
    <s v="Compass Technology Group"/>
    <s v="['sql', 'aws', 'azure', 'redshift', 'snowflake', 'alteryx']"/>
  </r>
  <r>
    <x v="1"/>
    <s v="Data Engineer"/>
    <s v="Anywhere"/>
    <x v="0"/>
    <x v="1"/>
    <x v="2"/>
    <x v="14019"/>
    <x v="2"/>
    <s v="IDR, Inc."/>
    <s v="['python', 'sql', 'aws', 'spark', 'hadoop']"/>
  </r>
  <r>
    <x v="2"/>
    <s v="SVP, Credit Risk Digital Transformation Senior Business/Data Analyst"/>
    <s v="Tampa, FL"/>
    <x v="0"/>
    <x v="0"/>
    <x v="2"/>
    <x v="14020"/>
    <x v="742"/>
    <s v="Citi"/>
    <s v="['excel', 'powerpoint', 'word']"/>
  </r>
  <r>
    <x v="0"/>
    <s v="Data Scientist-NYC-FTE"/>
    <s v="Anywhere"/>
    <x v="0"/>
    <x v="1"/>
    <x v="2"/>
    <x v="14021"/>
    <x v="29"/>
    <s v="THEMESOFT"/>
    <s v="['r', 'python', 'power bi', 'tableau', 'spss']"/>
  </r>
  <r>
    <x v="8"/>
    <s v="Senior Data Scientist"/>
    <s v="Newark, NJ"/>
    <x v="4"/>
    <x v="0"/>
    <x v="2"/>
    <x v="14022"/>
    <x v="2079"/>
    <s v="Prudential"/>
    <s v="['sql', 'nosql', 'python', 'r', 'java', 'scala', 'aws', 'jenkins']"/>
  </r>
  <r>
    <x v="1"/>
    <s v="Data Engineer"/>
    <s v="Irving, TX"/>
    <x v="0"/>
    <x v="0"/>
    <x v="2"/>
    <x v="14023"/>
    <x v="94"/>
    <s v="CVS Health"/>
    <s v="['python', 'java', 'bash', 'shell', 'nosql', 'cassandra', 'mysql', 'gcp', 'azure', 'snowflake', 'hadoop', 'unix']"/>
  </r>
  <r>
    <x v="1"/>
    <s v="Data Engineer Jobs"/>
    <s v="Arlington, VA"/>
    <x v="0"/>
    <x v="0"/>
    <x v="2"/>
    <x v="14024"/>
    <x v="57"/>
    <s v="Definitive Logic"/>
    <s v="['go', 'sql', 'python', 'java', 'databricks', 'spark']"/>
  </r>
  <r>
    <x v="4"/>
    <s v="Business Analyst"/>
    <s v="Miami, FL"/>
    <x v="0"/>
    <x v="0"/>
    <x v="2"/>
    <x v="14025"/>
    <x v="16"/>
    <s v="Ascendo Resources"/>
    <m/>
  </r>
  <r>
    <x v="7"/>
    <s v="Tutor Experto - freelance (Cursos Machine Learning)"/>
    <s v="Callao, Peru"/>
    <x v="1"/>
    <x v="0"/>
    <x v="42"/>
    <x v="14026"/>
    <x v="36"/>
    <s v="SGS"/>
    <m/>
  </r>
  <r>
    <x v="1"/>
    <s v="Data Engineer Assistant Director"/>
    <s v="United States"/>
    <x v="0"/>
    <x v="0"/>
    <x v="2"/>
    <x v="14027"/>
    <x v="254"/>
    <s v="Salt Lake Community College"/>
    <s v="['sql']"/>
  </r>
  <r>
    <x v="8"/>
    <s v="Senior Data Scientist"/>
    <s v="Texas"/>
    <x v="0"/>
    <x v="0"/>
    <x v="2"/>
    <x v="14028"/>
    <x v="122"/>
    <s v="Analytic Recruiting Inc."/>
    <s v="['sas', 'sas', 'python', 'sql']"/>
  </r>
  <r>
    <x v="5"/>
    <s v="Senior Software Engineer, Server Security"/>
    <s v="Anywhere"/>
    <x v="0"/>
    <x v="1"/>
    <x v="32"/>
    <x v="14029"/>
    <x v="49"/>
    <s v="MongoDB"/>
    <s v="['mongodb', 'mongodb']"/>
  </r>
  <r>
    <x v="1"/>
    <s v="SQL Developer/Data Engineer"/>
    <s v="Tennessee"/>
    <x v="0"/>
    <x v="0"/>
    <x v="2"/>
    <x v="14030"/>
    <x v="94"/>
    <s v="Cook Systems"/>
    <s v="['sql', 't-sql', 'sql server', 'elasticsearch', 'mysql', 'postgresql', 'oracle', 'kafka', 'gitlab']"/>
  </r>
  <r>
    <x v="0"/>
    <s v="Associate Data Scientist"/>
    <m/>
    <x v="0"/>
    <x v="0"/>
    <x v="2"/>
    <x v="14031"/>
    <x v="103"/>
    <s v="InVitro Cell Research, LLC"/>
    <s v="['r', 'python']"/>
  </r>
  <r>
    <x v="2"/>
    <s v="Data Analyst - Operations"/>
    <s v="Lagos, Nigeria"/>
    <x v="0"/>
    <x v="0"/>
    <x v="70"/>
    <x v="14032"/>
    <x v="306"/>
    <s v="Kuda Technologies Ltd"/>
    <s v="['sql', 'aws', 'azure', 'bigquery', 'gdpr', 'looker', 'tableau']"/>
  </r>
  <r>
    <x v="8"/>
    <s v="Senior Data Scientist, Pricing (Retail Platforms)"/>
    <s v="Berlin, Germany"/>
    <x v="0"/>
    <x v="0"/>
    <x v="9"/>
    <x v="14033"/>
    <x v="8"/>
    <s v="Wolt"/>
    <s v="['python', 'sql', 'snowflake', 'spark', 'airflow', 'kafka', 'looker', 'docker']"/>
  </r>
  <r>
    <x v="1"/>
    <s v="Data Engineer"/>
    <s v="San Francisco, CA"/>
    <x v="0"/>
    <x v="0"/>
    <x v="2"/>
    <x v="14034"/>
    <x v="2080"/>
    <s v="MCE"/>
    <s v="['python', 'sql', 'shell', 'git']"/>
  </r>
  <r>
    <x v="0"/>
    <s v="Healthcare Data Scientist"/>
    <s v="Anywhere"/>
    <x v="0"/>
    <x v="1"/>
    <x v="2"/>
    <x v="14035"/>
    <x v="71"/>
    <s v="X4 Technology"/>
    <s v="['python', 'r', 'bigquery', 'snowflake', 'aws', 'gcp', 'azure', 'matplotlib', 'scikit-learn', 'tableau']"/>
  </r>
  <r>
    <x v="8"/>
    <s v="Senior Clinical Data Scientist, Epidemiology"/>
    <s v="San Francisco, CA"/>
    <x v="0"/>
    <x v="0"/>
    <x v="2"/>
    <x v="14036"/>
    <x v="21"/>
    <s v="Alldus"/>
    <s v="['r', 'python', 'sql', 'julia', 'tidyverse', 'docker', 'git']"/>
  </r>
  <r>
    <x v="0"/>
    <s v="Data Scientist/Data Science Engineer"/>
    <s v="Scottsdale, AZ"/>
    <x v="0"/>
    <x v="0"/>
    <x v="2"/>
    <x v="14037"/>
    <x v="23"/>
    <s v="Consumer Cellular"/>
    <s v="['python', 'sql', 'r', 'azure', 'spark', 'power bi']"/>
  </r>
  <r>
    <x v="1"/>
    <s v="Data Engineer (CIS) - Remote"/>
    <s v="Anywhere"/>
    <x v="0"/>
    <x v="1"/>
    <x v="2"/>
    <x v="14038"/>
    <x v="2081"/>
    <s v="Amica Mutual Insurance"/>
    <s v="['sql', 'mongodb', 'mongodb', 'python', 'powershell', 'java', 'c++', 'sql server', 'dynamodb', 'aws', 'oracle', 'redshift', 'snowflake', 'linux', 'ssis']"/>
  </r>
  <r>
    <x v="2"/>
    <s v="Data Analyst"/>
    <s v="Dallas, TX"/>
    <x v="1"/>
    <x v="0"/>
    <x v="2"/>
    <x v="14039"/>
    <x v="231"/>
    <s v="NextGen Global Resources"/>
    <s v="['tableau', 'confluence']"/>
  </r>
  <r>
    <x v="0"/>
    <s v="Vice President of Design and Data Science"/>
    <s v="Anywhere"/>
    <x v="0"/>
    <x v="1"/>
    <x v="1"/>
    <x v="14040"/>
    <x v="155"/>
    <s v="ACT"/>
    <m/>
  </r>
  <r>
    <x v="0"/>
    <s v="Data Scientist, Data Analytics"/>
    <s v="United States"/>
    <x v="0"/>
    <x v="0"/>
    <x v="1"/>
    <x v="14041"/>
    <x v="732"/>
    <s v="Cardinal Health"/>
    <s v="['sas', 'sas', 'sql', 'alteryx', 'tableau', 'sap', 'excel', 'powerpoint']"/>
  </r>
  <r>
    <x v="2"/>
    <s v="Lead Data Analyst"/>
    <s v="Bronxville, NY"/>
    <x v="0"/>
    <x v="0"/>
    <x v="2"/>
    <x v="14042"/>
    <x v="1"/>
    <s v="CyberCoders"/>
    <s v="['sql', 'python', 'r', 'azure', 'power bi']"/>
  </r>
  <r>
    <x v="2"/>
    <s v="Data Analyst / Scientist"/>
    <s v="Birmingham, AL"/>
    <x v="0"/>
    <x v="0"/>
    <x v="2"/>
    <x v="14043"/>
    <x v="57"/>
    <s v="The Placement Gurus"/>
    <s v="['sql', 'python', 'r', 'sas', 'sas', 'aws', 'azure', 'tensorflow', 'pytorch', 'excel', 'spss']"/>
  </r>
  <r>
    <x v="0"/>
    <s v="Career Consulting Data Scientist - National - College Program 2024"/>
    <s v="Dallas, TX"/>
    <x v="0"/>
    <x v="0"/>
    <x v="1"/>
    <x v="14044"/>
    <x v="162"/>
    <s v="Mercer"/>
    <s v="['sql', 'r', 'spring']"/>
  </r>
  <r>
    <x v="7"/>
    <s v="Senior Software Engineer, Machine Learning"/>
    <s v="Toronto, ON, Canada"/>
    <x v="0"/>
    <x v="0"/>
    <x v="23"/>
    <x v="14045"/>
    <x v="164"/>
    <s v="Ripple"/>
    <s v="['python', 'java', 'gcp', 'aws', 'databricks', 'scikit-learn', 'tensorflow', 'pytorch', 'git']"/>
  </r>
  <r>
    <x v="0"/>
    <s v="Informatics Analyst (Data Scientist)"/>
    <s v="Birmingham, AL"/>
    <x v="1"/>
    <x v="0"/>
    <x v="2"/>
    <x v="14046"/>
    <x v="285"/>
    <s v="Insight Global"/>
    <s v="['python', 'sql', 'shell', 'pytorch', 'linux']"/>
  </r>
  <r>
    <x v="2"/>
    <s v="Data Analyst"/>
    <m/>
    <x v="0"/>
    <x v="0"/>
    <x v="2"/>
    <x v="14047"/>
    <x v="103"/>
    <s v="Share Local Media"/>
    <s v="['sql', 'python', 'r', 'spark', 'hadoop', 'jupyter', 'excel', 'looker', 'tableau']"/>
  </r>
  <r>
    <x v="2"/>
    <s v="Data Analyst"/>
    <s v="Gilroy, CA"/>
    <x v="0"/>
    <x v="0"/>
    <x v="2"/>
    <x v="14048"/>
    <x v="147"/>
    <s v="Pulmuone Foods USA"/>
    <s v="['oracle', 'sap', 'excel', 'powerpoint']"/>
  </r>
  <r>
    <x v="6"/>
    <s v="Data Quality - Senior Delivery Analyst"/>
    <s v="Dublin, Ireland"/>
    <x v="0"/>
    <x v="0"/>
    <x v="28"/>
    <x v="14049"/>
    <x v="184"/>
    <s v="Davy"/>
    <m/>
  </r>
  <r>
    <x v="0"/>
    <s v="Data Scientist"/>
    <s v="Bloomington, IN"/>
    <x v="0"/>
    <x v="0"/>
    <x v="2"/>
    <x v="14050"/>
    <x v="172"/>
    <s v="Indiana University"/>
    <s v="['sql', 'r', 'python', 'sas', 'sas']"/>
  </r>
  <r>
    <x v="2"/>
    <s v="Data Analyst, Client Data Services"/>
    <s v="New York, NY"/>
    <x v="0"/>
    <x v="0"/>
    <x v="2"/>
    <x v="14051"/>
    <x v="2082"/>
    <s v="Scotiabank"/>
    <s v="['sql']"/>
  </r>
  <r>
    <x v="0"/>
    <s v="Data Scientist"/>
    <s v="Anywhere"/>
    <x v="0"/>
    <x v="1"/>
    <x v="2"/>
    <x v="14052"/>
    <x v="62"/>
    <s v="Robert Half"/>
    <s v="['python', 'r', 'sql', 'tableau', 'power bi']"/>
  </r>
  <r>
    <x v="0"/>
    <s v="Data Scientist Level 3"/>
    <s v="Fort Meade, MD"/>
    <x v="0"/>
    <x v="0"/>
    <x v="2"/>
    <x v="14053"/>
    <x v="242"/>
    <s v="Wyetech"/>
    <s v="['python', 'c']"/>
  </r>
  <r>
    <x v="5"/>
    <s v="Power BI Developer"/>
    <s v="Košice, Slovakia"/>
    <x v="0"/>
    <x v="0"/>
    <x v="72"/>
    <x v="14054"/>
    <x v="137"/>
    <s v="Deutsche Telekom IT Solutions Slovakia"/>
    <s v="['sql', 'azure', 'power bi', 'dax']"/>
  </r>
  <r>
    <x v="0"/>
    <s v="Data Scientist"/>
    <s v="United States"/>
    <x v="0"/>
    <x v="0"/>
    <x v="2"/>
    <x v="14055"/>
    <x v="2083"/>
    <s v="U.S. Department of Labor"/>
    <s v="['r', 'python', 'sas', 'sas']"/>
  </r>
  <r>
    <x v="2"/>
    <s v="Data Analyst"/>
    <s v="New York, NY"/>
    <x v="0"/>
    <x v="0"/>
    <x v="2"/>
    <x v="14056"/>
    <x v="16"/>
    <s v="Mitchell Martin, Inc"/>
    <s v="['sql', 'r', 'python', 'excel', 'alteryx', 'power bi']"/>
  </r>
  <r>
    <x v="1"/>
    <s v="Government and Public Sector - Data Engineer - Senior Consultant ..."/>
    <s v="United States"/>
    <x v="0"/>
    <x v="0"/>
    <x v="2"/>
    <x v="14057"/>
    <x v="2084"/>
    <s v="EY"/>
    <s v="['python', 'java', 'aws', 'databricks', 'hadoop', 'spark', 'unify']"/>
  </r>
  <r>
    <x v="3"/>
    <s v="Sr Data Engineer - (in-person in Aliso Viejo)"/>
    <s v="Irvine, CA"/>
    <x v="0"/>
    <x v="0"/>
    <x v="2"/>
    <x v="14058"/>
    <x v="28"/>
    <s v="Adroit Worldwide Media, Inc. (AWM Smart Shelf)"/>
    <s v="['sql', 'python', 'gcp', 'power bi', 'tableau']"/>
  </r>
  <r>
    <x v="8"/>
    <s v="Senior Data Science Manager – Visa Consulting &amp; Analytics (m/f/div.)"/>
    <s v="Frankfurt, Germany"/>
    <x v="0"/>
    <x v="0"/>
    <x v="9"/>
    <x v="14059"/>
    <x v="82"/>
    <s v="Visa"/>
    <s v="['sql', 'python', 'hadoop', 'spark']"/>
  </r>
  <r>
    <x v="4"/>
    <s v="Business Analyst, Data Management"/>
    <s v="George Town, Penang, Malaysia"/>
    <x v="0"/>
    <x v="0"/>
    <x v="31"/>
    <x v="14060"/>
    <x v="36"/>
    <s v="Informa Group Plc."/>
    <s v="['sql', 'go', 'powerpoint', 'excel', 'word', 'alteryx', 'tableau', 'github', 'smartsheet']"/>
  </r>
  <r>
    <x v="7"/>
    <s v="NLP Research Scientist/Engineer"/>
    <s v="Bengaluru, Karnataka, India"/>
    <x v="0"/>
    <x v="0"/>
    <x v="7"/>
    <x v="14061"/>
    <x v="426"/>
    <s v="ASAPP"/>
    <s v="['aws', 'pytorch', 'tensorflow', 'kubernetes', 'docker']"/>
  </r>
  <r>
    <x v="2"/>
    <s v="Data Analyst - In House"/>
    <s v="St. Petersburg, FL"/>
    <x v="0"/>
    <x v="0"/>
    <x v="2"/>
    <x v="14062"/>
    <x v="12"/>
    <s v="100Insure"/>
    <s v="['sql', 'mysql', 'redshift', 'dax']"/>
  </r>
  <r>
    <x v="0"/>
    <s v="Data Scientist"/>
    <s v="Anywhere"/>
    <x v="0"/>
    <x v="1"/>
    <x v="2"/>
    <x v="14063"/>
    <x v="2085"/>
    <s v="Get It Recruit - Healthcare"/>
    <s v="['python', 'r', 'hadoop', 'spark', 'airflow', 'tableau']"/>
  </r>
  <r>
    <x v="1"/>
    <s v="Data Engineer"/>
    <s v="Bengaluru, Karnataka, India"/>
    <x v="0"/>
    <x v="0"/>
    <x v="7"/>
    <x v="14064"/>
    <x v="56"/>
    <s v="Bosch Group"/>
    <s v="['python', 'shell', 'sql', 'scala', 'nosql', 'azure', 'spark', 'hadoop', 'github']"/>
  </r>
  <r>
    <x v="0"/>
    <s v="Senior Statistical Modeler (Data Scientist)"/>
    <s v="Anywhere"/>
    <x v="0"/>
    <x v="1"/>
    <x v="2"/>
    <x v="14065"/>
    <x v="8"/>
    <s v="Averity"/>
    <s v="['sql', 'snowflake']"/>
  </r>
  <r>
    <x v="1"/>
    <s v="Senior Software Engineer - Data Engineering"/>
    <s v="Anywhere"/>
    <x v="0"/>
    <x v="1"/>
    <x v="2"/>
    <x v="14066"/>
    <x v="226"/>
    <s v="Frame AI"/>
    <s v="['sql', 'python', 'aws', 'react', 'terminal']"/>
  </r>
  <r>
    <x v="0"/>
    <s v="Data Science Consultant"/>
    <s v="Rome, Metropolitan City of Rome Capital, Italy"/>
    <x v="0"/>
    <x v="0"/>
    <x v="49"/>
    <x v="14067"/>
    <x v="2086"/>
    <s v="Experian"/>
    <s v="['python']"/>
  </r>
  <r>
    <x v="6"/>
    <s v="Financial Planning and Analysis Senior Data Analyst"/>
    <s v="Belford, NJ"/>
    <x v="0"/>
    <x v="0"/>
    <x v="2"/>
    <x v="14068"/>
    <x v="2087"/>
    <s v="Citi"/>
    <m/>
  </r>
  <r>
    <x v="1"/>
    <s v="Lead Data Engineer"/>
    <s v="Anywhere"/>
    <x v="0"/>
    <x v="1"/>
    <x v="2"/>
    <x v="14069"/>
    <x v="62"/>
    <s v="Genpact"/>
    <s v="['go', 'sql', 'sql server', 'azure', 'ssis']"/>
  </r>
  <r>
    <x v="0"/>
    <s v="Data Scientist"/>
    <s v="Grand Junction, CO"/>
    <x v="0"/>
    <x v="0"/>
    <x v="2"/>
    <x v="14070"/>
    <x v="2088"/>
    <s v="Visit Grand Junction"/>
    <m/>
  </r>
  <r>
    <x v="2"/>
    <s v="Data Analyst"/>
    <s v="Waukee, IA"/>
    <x v="0"/>
    <x v="0"/>
    <x v="2"/>
    <x v="14071"/>
    <x v="91"/>
    <s v="S&amp;S Employment Partners"/>
    <s v="['r']"/>
  </r>
  <r>
    <x v="2"/>
    <s v="IT Data Process Analyst"/>
    <s v="Florida"/>
    <x v="0"/>
    <x v="0"/>
    <x v="2"/>
    <x v="14072"/>
    <x v="147"/>
    <s v="pcms staffing"/>
    <s v="['sas', 'sas', 'matlab', 'python', 'sql', 'excel', 'spss']"/>
  </r>
  <r>
    <x v="1"/>
    <s v="Data Engineer"/>
    <s v="San Francisco, CA"/>
    <x v="0"/>
    <x v="0"/>
    <x v="2"/>
    <x v="14073"/>
    <x v="19"/>
    <s v="Incedo Inc."/>
    <s v="['python', 'sql', 'scala', 'redshift', 'aws', 'spark', 'git']"/>
  </r>
  <r>
    <x v="4"/>
    <s v="Healthcare IT Business Analyst"/>
    <s v="New York, NY"/>
    <x v="0"/>
    <x v="0"/>
    <x v="2"/>
    <x v="14074"/>
    <x v="16"/>
    <s v="Momentum Resource Solutions"/>
    <m/>
  </r>
  <r>
    <x v="1"/>
    <s v="(Senior) Analytics Engineer / Data Engineer (all genders)"/>
    <s v="Göppingen, Germany"/>
    <x v="0"/>
    <x v="0"/>
    <x v="9"/>
    <x v="14075"/>
    <x v="265"/>
    <s v="TeamViewer"/>
    <s v="['sql', 'go', 'git']"/>
  </r>
  <r>
    <x v="4"/>
    <s v="Business Analyst"/>
    <s v="Miami, FL"/>
    <x v="0"/>
    <x v="0"/>
    <x v="2"/>
    <x v="14076"/>
    <x v="172"/>
    <s v="ttg Talent Solutions"/>
    <m/>
  </r>
  <r>
    <x v="1"/>
    <s v="(Senior/Lead) Data Engineer (m/f/d)"/>
    <s v="Munich, Germany"/>
    <x v="0"/>
    <x v="0"/>
    <x v="9"/>
    <x v="14077"/>
    <x v="56"/>
    <s v="Devoteam"/>
    <s v="['sql', 'aws', 'gcp', 'spark', 'sap']"/>
  </r>
  <r>
    <x v="2"/>
    <s v="Senior Analyst, Insights and Data"/>
    <s v="Chicago, IL"/>
    <x v="0"/>
    <x v="0"/>
    <x v="2"/>
    <x v="14078"/>
    <x v="1764"/>
    <s v="Constellation Brands"/>
    <s v="['excel', 'powerpoint', 'tableau', 'power bi']"/>
  </r>
  <r>
    <x v="3"/>
    <s v="Senior Data Engineer"/>
    <m/>
    <x v="0"/>
    <x v="0"/>
    <x v="1"/>
    <x v="14079"/>
    <x v="68"/>
    <s v="SThree"/>
    <s v="['python', 'sql', 'aws', 'spark', 'hadoop', 'airflow']"/>
  </r>
  <r>
    <x v="0"/>
    <s v="Mid - Level Data Scientist - Payments, Fraud, AML"/>
    <s v="Anywhere"/>
    <x v="0"/>
    <x v="1"/>
    <x v="1"/>
    <x v="14080"/>
    <x v="96"/>
    <s v="Kforce Technology Staffing"/>
    <s v="['python', 'aws']"/>
  </r>
  <r>
    <x v="1"/>
    <s v="Data Engineer"/>
    <s v="Des Moines, IA"/>
    <x v="0"/>
    <x v="0"/>
    <x v="2"/>
    <x v="14081"/>
    <x v="29"/>
    <s v="Dexian - Signature Consultants"/>
    <s v="['sql', 'sql server', 'ssrs']"/>
  </r>
  <r>
    <x v="0"/>
    <s v="Data Scientist"/>
    <s v="Texas"/>
    <x v="1"/>
    <x v="0"/>
    <x v="1"/>
    <x v="14082"/>
    <x v="2089"/>
    <s v="NexPro Technologies Inc"/>
    <s v="['sql', 'c#', 'java', 'python', 'sql server', 'snowflake']"/>
  </r>
  <r>
    <x v="6"/>
    <s v="Senior Data Analyst"/>
    <s v="Kraków, Poland"/>
    <x v="0"/>
    <x v="0"/>
    <x v="11"/>
    <x v="14083"/>
    <x v="46"/>
    <s v="Verisk"/>
    <s v="['python', 'sql']"/>
  </r>
  <r>
    <x v="1"/>
    <s v="Data Engineer with Pyspark"/>
    <s v="Dallas, TX"/>
    <x v="0"/>
    <x v="0"/>
    <x v="1"/>
    <x v="14084"/>
    <x v="31"/>
    <s v="Maveric NXT Inc"/>
    <s v="['shell', 'pyspark', 'unix']"/>
  </r>
  <r>
    <x v="1"/>
    <s v="Director, Data Engineering"/>
    <s v="New York, NY"/>
    <x v="0"/>
    <x v="0"/>
    <x v="2"/>
    <x v="14085"/>
    <x v="155"/>
    <s v="Primis"/>
    <s v="['sql', 'r', 'sas', 'sas', 'sql server', 'redshift', 'hadoop', 'spss', 'power bi', 'tableau']"/>
  </r>
  <r>
    <x v="2"/>
    <s v="Data Analyst"/>
    <s v="San Antonio, TX"/>
    <x v="0"/>
    <x v="0"/>
    <x v="2"/>
    <x v="14086"/>
    <x v="20"/>
    <s v="Texas Solar"/>
    <s v="['sql', 'sas', 'sas', 'vba', 'oracle', 'excel', 'powerpoint']"/>
  </r>
  <r>
    <x v="2"/>
    <s v="OPEN RANK: Qualitative Research Data Analyst or Senior Research..."/>
    <s v="Anywhere"/>
    <x v="0"/>
    <x v="1"/>
    <x v="2"/>
    <x v="14087"/>
    <x v="657"/>
    <s v="University of Maryland, Baltimore"/>
    <s v="['sas', 'sas', 'spss', 'excel']"/>
  </r>
  <r>
    <x v="0"/>
    <s v="Data Scientist 3 (Remote)"/>
    <s v="Anywhere"/>
    <x v="0"/>
    <x v="1"/>
    <x v="1"/>
    <x v="14088"/>
    <x v="1662"/>
    <s v="Comcast Advertising"/>
    <s v="['pandas', 'spark']"/>
  </r>
  <r>
    <x v="0"/>
    <s v="Data Scientist"/>
    <s v="Anywhere"/>
    <x v="0"/>
    <x v="1"/>
    <x v="2"/>
    <x v="14089"/>
    <x v="94"/>
    <s v="The Judge Group"/>
    <s v="['python', 'r', 'matlab']"/>
  </r>
  <r>
    <x v="1"/>
    <s v="Data Engineer"/>
    <s v="Washington, DC"/>
    <x v="0"/>
    <x v="0"/>
    <x v="2"/>
    <x v="14090"/>
    <x v="581"/>
    <s v="Cisco"/>
    <s v="['sql', 'python', 'java', 'mysql', 'snowflake', 'aws', 'microstrategy', 'tableau']"/>
  </r>
  <r>
    <x v="1"/>
    <s v="Data Engineer"/>
    <s v="Anywhere"/>
    <x v="0"/>
    <x v="1"/>
    <x v="2"/>
    <x v="14091"/>
    <x v="122"/>
    <s v="Advantage Tech"/>
    <s v="['sql', 'python', 'c#', 'postgresql', 'azure', 'databricks']"/>
  </r>
  <r>
    <x v="3"/>
    <s v="Senior Data Engineer-Hybrid-Matawan, NJ"/>
    <s v="Matawan, NJ"/>
    <x v="0"/>
    <x v="0"/>
    <x v="2"/>
    <x v="14092"/>
    <x v="71"/>
    <s v="Irvine Technology Corporation"/>
    <s v="['python', 'sql', 'nosql', 'aws', 'snowflake', 'redshift', 'alteryx', 'kubernetes']"/>
  </r>
  <r>
    <x v="2"/>
    <s v="Sr. QA Data Analyst (LIMS)"/>
    <s v="Diamond Bar, CA"/>
    <x v="0"/>
    <x v="0"/>
    <x v="2"/>
    <x v="14093"/>
    <x v="2090"/>
    <s v="Niagara Bottling"/>
    <s v="['sql', 'crystal', 'tableau', 'excel']"/>
  </r>
  <r>
    <x v="2"/>
    <s v="Data Engineer/Data Analyst"/>
    <s v="Anywhere"/>
    <x v="0"/>
    <x v="1"/>
    <x v="2"/>
    <x v="14094"/>
    <x v="54"/>
    <s v="Segue Technologies Inc"/>
    <s v="['sql', 'nosql', 'sql server', 'aws', 'tableau', 'excel']"/>
  </r>
  <r>
    <x v="2"/>
    <s v="Data Analyst"/>
    <s v="Wellington, New Zealand"/>
    <x v="0"/>
    <x v="0"/>
    <x v="44"/>
    <x v="14095"/>
    <x v="39"/>
    <s v="Octopus Energy"/>
    <s v="['aws', 'jupyter', 'github']"/>
  </r>
  <r>
    <x v="2"/>
    <s v="Journeyman GIS Data Analyst"/>
    <s v="Fenton, MO"/>
    <x v="0"/>
    <x v="0"/>
    <x v="2"/>
    <x v="14096"/>
    <x v="1440"/>
    <s v="Leidos"/>
    <s v="['sql', 'python']"/>
  </r>
  <r>
    <x v="3"/>
    <s v="Senior Data Engineer"/>
    <s v="Anywhere"/>
    <x v="0"/>
    <x v="1"/>
    <x v="2"/>
    <x v="14097"/>
    <x v="33"/>
    <s v="IBR (Imagine Believe Realize)"/>
    <s v="['python', 'r', 'sas', 'sas', 'java', 'c++', 'javascript', 'html', 'css', 'redis', 'aws', 'azure', 'redshift', 'hadoop', 'spark', 'node', 'jquery', 'node.js', 'angular.js', 'unix', 'alteryx', 'spss', 'tableau']"/>
  </r>
  <r>
    <x v="1"/>
    <s v="Principal Data Engineer"/>
    <s v="Bengaluru, Karnataka, India"/>
    <x v="0"/>
    <x v="0"/>
    <x v="7"/>
    <x v="14098"/>
    <x v="579"/>
    <s v="Visa"/>
    <s v="['java', 'spark', 'hadoop']"/>
  </r>
  <r>
    <x v="4"/>
    <s v="Business Intelligence Analyst"/>
    <s v="San Antonio, TX"/>
    <x v="0"/>
    <x v="0"/>
    <x v="2"/>
    <x v="14099"/>
    <x v="441"/>
    <s v="Robert Half"/>
    <s v="['sql', 't-sql', 'crystal', 'go', 'sql server', 'ssrs', 'tableau', 'power bi', 'ssis', 'gitlab', 'git']"/>
  </r>
  <r>
    <x v="8"/>
    <s v="Senior Director, Data Science"/>
    <s v="United States"/>
    <x v="0"/>
    <x v="0"/>
    <x v="2"/>
    <x v="14100"/>
    <x v="2091"/>
    <s v="Confluent"/>
    <s v="['sql', 'python', 'airflow', 'kafka', 'tableau']"/>
  </r>
  <r>
    <x v="1"/>
    <s v="Data Engineer"/>
    <s v="Anywhere"/>
    <x v="0"/>
    <x v="1"/>
    <x v="2"/>
    <x v="14101"/>
    <x v="94"/>
    <s v="Emids"/>
    <s v="['sql', 'gcp', 'aws', 'azure', 'bigquery', 'redshift', 'snowflake', 'hadoop', 'airflow', 'ssis']"/>
  </r>
  <r>
    <x v="1"/>
    <s v="Data Engineer Manager"/>
    <s v="Charlotte, NC"/>
    <x v="0"/>
    <x v="0"/>
    <x v="2"/>
    <x v="14102"/>
    <x v="71"/>
    <s v="Agility Partners"/>
    <s v="['python', 'sql', 'snowflake', 'aws']"/>
  </r>
  <r>
    <x v="3"/>
    <s v="Senior Big Data Engineer"/>
    <s v="London, UK"/>
    <x v="0"/>
    <x v="0"/>
    <x v="6"/>
    <x v="14103"/>
    <x v="88"/>
    <s v="PlayStation Global"/>
    <s v="['python', 'go', 'aws', 'gcp', 'azure', 'spark']"/>
  </r>
  <r>
    <x v="0"/>
    <s v="Data Scientist IV, SSP"/>
    <s v="San Mateo, CA"/>
    <x v="0"/>
    <x v="0"/>
    <x v="2"/>
    <x v="13942"/>
    <x v="2092"/>
    <s v="InMobi"/>
    <s v="['python', 'spark']"/>
  </r>
  <r>
    <x v="1"/>
    <s v="Data Engineer"/>
    <s v="Phoenix, AZ"/>
    <x v="0"/>
    <x v="0"/>
    <x v="2"/>
    <x v="14104"/>
    <x v="23"/>
    <s v="Kforce Technology Staffing"/>
    <s v="['java', 'sql', 'nosql', 'snowflake', 'spark', 'phoenix', 'power bi']"/>
  </r>
  <r>
    <x v="2"/>
    <s v="Marketing Data Analyst"/>
    <s v="Anywhere"/>
    <x v="0"/>
    <x v="1"/>
    <x v="2"/>
    <x v="14105"/>
    <x v="94"/>
    <s v="Syndicatebleu"/>
    <s v="['sql', 'javascript', 'html', 'looker', 'excel']"/>
  </r>
  <r>
    <x v="9"/>
    <s v="Cloud Operations Engineer (3rd Shift, FedRamp)"/>
    <s v="Anywhere"/>
    <x v="0"/>
    <x v="1"/>
    <x v="32"/>
    <x v="14106"/>
    <x v="226"/>
    <s v="MongoDB"/>
    <s v="['mongodb', 'mongodb', 'java', 'go', 'python', 'javascript', 'gcp', 'azure', 'linux', 'splunk', 'kubernetes']"/>
  </r>
  <r>
    <x v="3"/>
    <s v="Sr Data Engineer (in-person in Aliso Viejo)"/>
    <s v="Aliso Viejo, CA"/>
    <x v="0"/>
    <x v="0"/>
    <x v="1"/>
    <x v="14107"/>
    <x v="28"/>
    <s v="Adroit Worldwide Media, Inc. (AWM Smart Shelf)"/>
    <s v="['sql', 'python', 'gcp', 'power bi', 'tableau']"/>
  </r>
  <r>
    <x v="2"/>
    <s v="Consultant Data Analytics (m/w/d)"/>
    <s v="Hamburg, Germany"/>
    <x v="0"/>
    <x v="0"/>
    <x v="9"/>
    <x v="14108"/>
    <x v="41"/>
    <s v="Datalogue GmbH"/>
    <s v="['excel', 'powerpoint']"/>
  </r>
  <r>
    <x v="3"/>
    <s v="Senior Data Engineer- Remote"/>
    <s v="Buffalo, NY"/>
    <x v="0"/>
    <x v="0"/>
    <x v="2"/>
    <x v="14109"/>
    <x v="952"/>
    <s v="Delaware North"/>
    <s v="['python', 'mongodb', 'mongodb', 'javascript', 'nosql', 'postgresql', 'mysql', 'redshift', 'airflow', 'django']"/>
  </r>
  <r>
    <x v="4"/>
    <s v="Analyst"/>
    <s v="Buckhead, GA"/>
    <x v="0"/>
    <x v="0"/>
    <x v="2"/>
    <x v="14110"/>
    <x v="29"/>
    <s v="Prestige Staffing Solutions"/>
    <s v="['spreadsheet']"/>
  </r>
  <r>
    <x v="1"/>
    <s v="Sr. Data Engineer (remote)"/>
    <s v="Anywhere"/>
    <x v="0"/>
    <x v="1"/>
    <x v="1"/>
    <x v="14111"/>
    <x v="28"/>
    <s v="MultiPlan Inc."/>
    <s v="['sql', 'python', 'nosql', 'mongodb', 'mongodb', 'azure', 'snowflake', 'spark', 'hadoop', 'docker', 'kubernetes']"/>
  </r>
  <r>
    <x v="3"/>
    <s v="Senior Data Engineer (m/f/d)"/>
    <s v="Vienna, Austria"/>
    <x v="0"/>
    <x v="0"/>
    <x v="37"/>
    <x v="14112"/>
    <x v="56"/>
    <s v="Sportradar"/>
    <s v="['go', 'sql', 'python', 'postgresql', 'aws']"/>
  </r>
  <r>
    <x v="0"/>
    <s v="Principal Biostatistician /Data science - Top tier Pharma - Remote"/>
    <s v="Anywhere"/>
    <x v="0"/>
    <x v="1"/>
    <x v="2"/>
    <x v="14113"/>
    <x v="62"/>
    <s v="Warman O'Brien"/>
    <s v="['sas', 'sas']"/>
  </r>
  <r>
    <x v="0"/>
    <s v="Metagenome Data Scientist"/>
    <s v="Berkeley, CA"/>
    <x v="0"/>
    <x v="0"/>
    <x v="2"/>
    <x v="14114"/>
    <x v="938"/>
    <s v="Berkeley Lab"/>
    <s v="['python', 'perl', 'java', 'assembly', 'shell', 'unix']"/>
  </r>
  <r>
    <x v="0"/>
    <s v="Junior Data Scientist"/>
    <s v="Indianapolis, IN"/>
    <x v="0"/>
    <x v="0"/>
    <x v="2"/>
    <x v="14115"/>
    <x v="16"/>
    <s v="Acadia Technologies, Inc."/>
    <m/>
  </r>
  <r>
    <x v="1"/>
    <s v="Data Science Engineer (Entry Level)"/>
    <s v="San Antonio, TX"/>
    <x v="0"/>
    <x v="0"/>
    <x v="2"/>
    <x v="14116"/>
    <x v="16"/>
    <s v="Core Soft Tech"/>
    <s v="['python', 'r']"/>
  </r>
  <r>
    <x v="0"/>
    <s v="Mid-Level Data Science / Data Analysis Position - US Citizen Only"/>
    <s v="Redstone Arsenal, AL"/>
    <x v="0"/>
    <x v="0"/>
    <x v="2"/>
    <x v="14117"/>
    <x v="31"/>
    <s v="AVNIK Defense Solutions, Inc."/>
    <s v="['python', 'sql', 'express', 'excel', 'powerpoint']"/>
  </r>
  <r>
    <x v="1"/>
    <s v="Data Engineer"/>
    <s v="York, PA"/>
    <x v="2"/>
    <x v="0"/>
    <x v="2"/>
    <x v="14118"/>
    <x v="2"/>
    <s v="JFC Global"/>
    <s v="['python', 'sql', 'javascript', 'redshift', 'snowflake', 'azure', 'databricks']"/>
  </r>
  <r>
    <x v="8"/>
    <s v="Senior Research Scientist | AI | Biosignal &amp; Analytics"/>
    <s v="Porto, Portugal"/>
    <x v="0"/>
    <x v="0"/>
    <x v="12"/>
    <x v="14119"/>
    <x v="426"/>
    <s v="iLoF - Intelligent Lab on Fiber"/>
    <s v="['go', 'python', 'matlab', 'julia']"/>
  </r>
  <r>
    <x v="0"/>
    <s v="Data Scientist"/>
    <s v="Springfield, VA"/>
    <x v="0"/>
    <x v="0"/>
    <x v="2"/>
    <x v="14120"/>
    <x v="67"/>
    <s v="Parsons Corporation"/>
    <s v="['jira']"/>
  </r>
  <r>
    <x v="1"/>
    <s v="Senior Developer - Data Engineer"/>
    <s v="Golden, CO"/>
    <x v="0"/>
    <x v="0"/>
    <x v="2"/>
    <x v="14121"/>
    <x v="2093"/>
    <s v="Jeffco Public Schools - Colorado"/>
    <s v="['sql', 'python', 'aws', 'azure', 'snowflake', 'airflow', 'github']"/>
  </r>
  <r>
    <x v="1"/>
    <s v="Data Engineer"/>
    <s v="Memphis, TN"/>
    <x v="0"/>
    <x v="0"/>
    <x v="2"/>
    <x v="14122"/>
    <x v="19"/>
    <s v="Robert Half"/>
    <s v="['sql', 'go', 'azure', 'jira']"/>
  </r>
  <r>
    <x v="2"/>
    <s v="Director: Data Analyst"/>
    <s v="Washington, DC"/>
    <x v="0"/>
    <x v="0"/>
    <x v="2"/>
    <x v="14123"/>
    <x v="31"/>
    <s v="Trustpoint.One / APIA Scholars"/>
    <s v="['sas', 'sas', 'tableau', 'excel']"/>
  </r>
  <r>
    <x v="0"/>
    <s v="Data Scientist"/>
    <s v="Anywhere"/>
    <x v="1"/>
    <x v="1"/>
    <x v="2"/>
    <x v="14124"/>
    <x v="8"/>
    <s v="Mackin Talent"/>
    <s v="['python', 'r', 'sql']"/>
  </r>
  <r>
    <x v="8"/>
    <s v="Senior Data Scientist, Forecasting (Greater Boston Area, MA)"/>
    <s v="Boston, MA"/>
    <x v="0"/>
    <x v="0"/>
    <x v="2"/>
    <x v="14125"/>
    <x v="1426"/>
    <s v="Klaviyo"/>
    <s v="['python']"/>
  </r>
  <r>
    <x v="0"/>
    <s v="Data Scientist (Recent Graduate)"/>
    <s v="United States"/>
    <x v="0"/>
    <x v="0"/>
    <x v="1"/>
    <x v="14126"/>
    <x v="2094"/>
    <s v="U.S. Department of Labor"/>
    <s v="['r', 'python', 'c', 'tableau', 'power bi']"/>
  </r>
  <r>
    <x v="0"/>
    <s v="Data Scientist"/>
    <s v="Doral, FL"/>
    <x v="0"/>
    <x v="0"/>
    <x v="2"/>
    <x v="14127"/>
    <x v="62"/>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0"/>
    <s v="Data Scientist"/>
    <s v="Anywhere"/>
    <x v="0"/>
    <x v="1"/>
    <x v="2"/>
    <x v="14128"/>
    <x v="173"/>
    <s v="Storm2"/>
    <s v="['python', 'r', 'sql']"/>
  </r>
  <r>
    <x v="0"/>
    <s v="Data Scientist"/>
    <m/>
    <x v="0"/>
    <x v="0"/>
    <x v="2"/>
    <x v="14129"/>
    <x v="173"/>
    <s v="Glocomms"/>
    <s v="['python', 'sql']"/>
  </r>
  <r>
    <x v="2"/>
    <s v="Data Analyst - Allegro Pay"/>
    <s v="Warsaw, Poland"/>
    <x v="0"/>
    <x v="0"/>
    <x v="11"/>
    <x v="14130"/>
    <x v="46"/>
    <s v="Allegro"/>
    <s v="['sql', 'python', 'snowflake', 'airflow', 'windows', 'tableau', 'git']"/>
  </r>
  <r>
    <x v="6"/>
    <s v="Senior Operations Data Analyst"/>
    <s v="Boston, MA"/>
    <x v="0"/>
    <x v="0"/>
    <x v="2"/>
    <x v="14131"/>
    <x v="96"/>
    <s v="Dodge &amp; Cox"/>
    <m/>
  </r>
  <r>
    <x v="0"/>
    <s v="Data Engineer and Analyst"/>
    <s v="Timișoara, Romania"/>
    <x v="0"/>
    <x v="0"/>
    <x v="68"/>
    <x v="14132"/>
    <x v="56"/>
    <s v="Bosch Group"/>
    <s v="['sql', 'azure', 'oracle', 'spark', 'sap', 'power bi', 'git']"/>
  </r>
  <r>
    <x v="2"/>
    <s v="Data Analyst /Informatica"/>
    <s v="Duluth, GA"/>
    <x v="0"/>
    <x v="0"/>
    <x v="2"/>
    <x v="14133"/>
    <x v="16"/>
    <s v="Acadia Technologies, Inc."/>
    <s v="['matlab', 'r', 'python', 'sql', 'nosql']"/>
  </r>
  <r>
    <x v="1"/>
    <s v="Azure Data Engineer"/>
    <s v="Anywhere"/>
    <x v="0"/>
    <x v="1"/>
    <x v="2"/>
    <x v="14134"/>
    <x v="19"/>
    <s v="Medix Technology"/>
    <s v="['sql', 't-sql', 'python', 'azure', 'databricks', 'snowflake', 'spark', 'pyspark', 'sap', 'ssrs']"/>
  </r>
  <r>
    <x v="0"/>
    <s v="Data Scientist - Global IT Infrastructure"/>
    <s v="Oslo, Norway"/>
    <x v="0"/>
    <x v="0"/>
    <x v="56"/>
    <x v="14135"/>
    <x v="200"/>
    <s v="Statkraft"/>
    <s v="['sql', 'power bi', 'excel', 'sap']"/>
  </r>
  <r>
    <x v="8"/>
    <s v="Senior Data Scientist"/>
    <s v="Eden Prairie, MN"/>
    <x v="0"/>
    <x v="0"/>
    <x v="2"/>
    <x v="14136"/>
    <x v="2076"/>
    <s v="UnitedHealth Group"/>
    <s v="['python', 'sql', 'go', 'azure', 'aws', 'spark', 'airflow', 'github']"/>
  </r>
  <r>
    <x v="2"/>
    <s v="Data Analyst Marketing"/>
    <s v="Anywhere"/>
    <x v="0"/>
    <x v="1"/>
    <x v="2"/>
    <x v="14137"/>
    <x v="153"/>
    <s v="Coda Staffing"/>
    <s v="['sql', 'python', 'r', 'sas', 'sas', 'plotly', 'seaborn', 'matplotlib', 'spss']"/>
  </r>
  <r>
    <x v="2"/>
    <s v="Data Analyst"/>
    <s v="Anywhere"/>
    <x v="0"/>
    <x v="1"/>
    <x v="2"/>
    <x v="14138"/>
    <x v="67"/>
    <s v="Doximity"/>
    <s v="['sql', 'python', 'pandas', 'numpy', 'spark', 'unix', 'git', 'github']"/>
  </r>
  <r>
    <x v="0"/>
    <s v="Data Scientist"/>
    <s v="Austin, TX"/>
    <x v="0"/>
    <x v="0"/>
    <x v="1"/>
    <x v="14139"/>
    <x v="640"/>
    <s v="Travelers Insurance"/>
    <s v="['aws']"/>
  </r>
  <r>
    <x v="2"/>
    <s v="Data Analyst"/>
    <s v="Fort Lauderdale, FL"/>
    <x v="0"/>
    <x v="0"/>
    <x v="2"/>
    <x v="14140"/>
    <x v="80"/>
    <s v="Robert Half"/>
    <s v="['sql', 'python', 'go', 'mysql', 'sql server', 'postgresql', 'excel', 'power bi']"/>
  </r>
  <r>
    <x v="2"/>
    <s v="Data Analyst Coordinator"/>
    <s v="Commerce, CA"/>
    <x v="0"/>
    <x v="0"/>
    <x v="2"/>
    <x v="14141"/>
    <x v="172"/>
    <s v="Gehr Industries, Inc."/>
    <s v="['oracle', 'wire']"/>
  </r>
  <r>
    <x v="1"/>
    <s v="Data Engineer - Data &amp; Insights – German Speaking"/>
    <s v="Eschborn, Germany"/>
    <x v="0"/>
    <x v="0"/>
    <x v="9"/>
    <x v="14142"/>
    <x v="56"/>
    <s v="Nets"/>
    <s v="['sql', 'oracle', 'spark', 'sap', 'jenkins']"/>
  </r>
  <r>
    <x v="2"/>
    <s v="Data Analyst/Customer Service"/>
    <s v="Chino Hills, CA"/>
    <x v="0"/>
    <x v="0"/>
    <x v="2"/>
    <x v="14143"/>
    <x v="2095"/>
    <s v="Consulting Co."/>
    <s v="['windows', 'outlook']"/>
  </r>
  <r>
    <x v="1"/>
    <s v="Data Engineer (Senior Solution Designer) for Big Data"/>
    <s v="Košice, Slovakia"/>
    <x v="0"/>
    <x v="0"/>
    <x v="72"/>
    <x v="14144"/>
    <x v="56"/>
    <s v="Deutsche Telekom IT Solutions Slovakia"/>
    <s v="['sql', 'nosql', 'databricks', 'azure', 'spark', 'hadoop', 'kafka', 'linux', 'flow']"/>
  </r>
  <r>
    <x v="2"/>
    <s v="Data Analyst I - Center for Transgender Medicine &amp; Surgery"/>
    <s v="New York, NY"/>
    <x v="0"/>
    <x v="0"/>
    <x v="2"/>
    <x v="14145"/>
    <x v="1488"/>
    <s v="The Mount Sinai Health System -- The Institute For Advanced Medicine"/>
    <m/>
  </r>
  <r>
    <x v="2"/>
    <s v="Sr. Research Data Analyst"/>
    <s v="Baltimore, MD"/>
    <x v="0"/>
    <x v="0"/>
    <x v="2"/>
    <x v="14146"/>
    <x v="2096"/>
    <s v="Johns Hopkins University"/>
    <s v="['r', 'sas', 'sas', 'spss', 'flow']"/>
  </r>
  <r>
    <x v="1"/>
    <s v="AWS Data Engineer"/>
    <s v="Anywhere"/>
    <x v="0"/>
    <x v="1"/>
    <x v="2"/>
    <x v="14147"/>
    <x v="71"/>
    <s v="Robert Half"/>
    <s v="['sql', 'typescript', 'aws', 'redshift', 'databricks', 'spark']"/>
  </r>
  <r>
    <x v="2"/>
    <s v="Data Entry Analyst"/>
    <s v="Anywhere"/>
    <x v="0"/>
    <x v="1"/>
    <x v="2"/>
    <x v="14148"/>
    <x v="282"/>
    <s v="Get It Recruit - Administrative"/>
    <s v="['excel']"/>
  </r>
  <r>
    <x v="0"/>
    <s v="Risk Data Scientist Tech Lead"/>
    <s v="San Jose, CA"/>
    <x v="0"/>
    <x v="0"/>
    <x v="2"/>
    <x v="14149"/>
    <x v="434"/>
    <s v="Okcoin"/>
    <s v="['sql', 'python']"/>
  </r>
  <r>
    <x v="0"/>
    <s v="Manager, Analytics and Data Science - Consumer Lending"/>
    <s v="Anywhere"/>
    <x v="0"/>
    <x v="1"/>
    <x v="2"/>
    <x v="14150"/>
    <x v="34"/>
    <s v="Analytic Recruiting Inc."/>
    <s v="['sql', 'python', 'tableau']"/>
  </r>
  <r>
    <x v="2"/>
    <s v="Ecommerce Marketing PPC Data Analyst"/>
    <s v="Irvine, CA"/>
    <x v="0"/>
    <x v="0"/>
    <x v="2"/>
    <x v="14151"/>
    <x v="53"/>
    <s v="Pro-Mart Industries, Inc."/>
    <m/>
  </r>
  <r>
    <x v="5"/>
    <s v="Software Engineer - Data Engineering/Enterprise Application Platforms"/>
    <s v="Anywhere"/>
    <x v="0"/>
    <x v="1"/>
    <x v="2"/>
    <x v="14152"/>
    <x v="34"/>
    <s v="Cisco"/>
    <s v="['python', 'golang', 'shell', 'java', 'javascript', 'html', 'css', 'sql', 'mongo', 'elasticsearch', 'sql server', 'neo4j', 'snowflake', 'oracle', 'aws', 'gcp', 'azure', 'kafka', 'angular', 'jquery', 'linux', 'github', 'jenkins', 'ansible']"/>
  </r>
  <r>
    <x v="3"/>
    <s v="Senior Data Engineer"/>
    <s v="Oklahoma"/>
    <x v="0"/>
    <x v="0"/>
    <x v="2"/>
    <x v="14153"/>
    <x v="291"/>
    <s v="CompSource Mutual Insurance Company"/>
    <s v="['sql', 'python', 'oracle', 'snowflake', 'azure', 'express']"/>
  </r>
  <r>
    <x v="2"/>
    <s v="Customer Insights Data Analyst"/>
    <s v="Marousi, Greece"/>
    <x v="0"/>
    <x v="0"/>
    <x v="38"/>
    <x v="14154"/>
    <x v="306"/>
    <s v="Viva Wallet"/>
    <s v="['sql', 'azure', 'power bi']"/>
  </r>
  <r>
    <x v="0"/>
    <s v="Decision Scientist - Data and Analytics"/>
    <s v="Atlanta, GA"/>
    <x v="0"/>
    <x v="0"/>
    <x v="2"/>
    <x v="14155"/>
    <x v="27"/>
    <s v="Salesforce"/>
    <s v="['python', 'r', 'sql', 'tableau']"/>
  </r>
  <r>
    <x v="3"/>
    <s v="Senior Data Engineer"/>
    <s v="Utah"/>
    <x v="0"/>
    <x v="0"/>
    <x v="2"/>
    <x v="14156"/>
    <x v="2097"/>
    <s v="R1 RCM, Inc."/>
    <s v="['scala', 'python', 'java', 'sql', 'nosql', 'mongodb', 'mongodb', 'elasticsearch', 'databricks', 'aws', 'azure', 'spark', 'kafka']"/>
  </r>
  <r>
    <x v="2"/>
    <s v="Data Analyst - &quot;Open until Fill&quot;"/>
    <s v="Augusta, GA"/>
    <x v="0"/>
    <x v="0"/>
    <x v="2"/>
    <x v="14157"/>
    <x v="2098"/>
    <s v="City of Augusta, GA"/>
    <s v="['word']"/>
  </r>
  <r>
    <x v="8"/>
    <s v="Senior Analytics Engineer (Porto)"/>
    <s v="Lisbon, Portugal"/>
    <x v="0"/>
    <x v="0"/>
    <x v="12"/>
    <x v="14158"/>
    <x v="56"/>
    <s v="Farfetch"/>
    <s v="['sql', 'python', 'gcp', 'azure', 'airflow', 'looker', 'tableau']"/>
  </r>
  <r>
    <x v="1"/>
    <s v="Data Engineer"/>
    <s v="Hyderabad, Telangana, India"/>
    <x v="0"/>
    <x v="0"/>
    <x v="7"/>
    <x v="14159"/>
    <x v="56"/>
    <s v="ServiceNow"/>
    <s v="['sql', 'snowflake', 'sap']"/>
  </r>
  <r>
    <x v="1"/>
    <s v="Data Engineer (f/m/d) Berlin"/>
    <s v="Berlin, Germany"/>
    <x v="0"/>
    <x v="0"/>
    <x v="9"/>
    <x v="14160"/>
    <x v="56"/>
    <s v="SIGNA Sports United"/>
    <s v="['sql', 'aws']"/>
  </r>
  <r>
    <x v="1"/>
    <s v="[Job-9791] Mid-Level Data/ETL Engineer, Brazil"/>
    <s v="Brazil"/>
    <x v="0"/>
    <x v="0"/>
    <x v="41"/>
    <x v="14161"/>
    <x v="221"/>
    <s v="CI&amp;T"/>
    <s v="['sql', 'gcp']"/>
  </r>
  <r>
    <x v="2"/>
    <s v="Human Resources Data Analyst"/>
    <s v="Washington, DC"/>
    <x v="0"/>
    <x v="0"/>
    <x v="2"/>
    <x v="14162"/>
    <x v="2099"/>
    <s v="The HR SOURCE"/>
    <m/>
  </r>
  <r>
    <x v="1"/>
    <s v="Lead Data Engineer"/>
    <s v="Atlanta, GA"/>
    <x v="0"/>
    <x v="0"/>
    <x v="2"/>
    <x v="14163"/>
    <x v="49"/>
    <s v="Evolution"/>
    <s v="['sql', 'python', 'javascript', 'java', 'scala', 'dynamodb', 'aws', 'redshift', 'databricks', 'aurora', 'airflow', 'hadoop', 'git', 'github', 'jenkins']"/>
  </r>
  <r>
    <x v="1"/>
    <s v="GCP Data engineer - Google cloud data engineer"/>
    <s v="Dallas, TX"/>
    <x v="0"/>
    <x v="0"/>
    <x v="2"/>
    <x v="14164"/>
    <x v="23"/>
    <s v="Cognizant Technology Solutions"/>
    <s v="['python', 'sql', 'gcp', 'azure', 'pyspark']"/>
  </r>
  <r>
    <x v="8"/>
    <s v="Sr Data Scientist - Digital AI - Hybrid - Seattle, Los Angeles..."/>
    <s v="Los Angeles, CA"/>
    <x v="0"/>
    <x v="0"/>
    <x v="2"/>
    <x v="14165"/>
    <x v="684"/>
    <s v="Nordstrom Inc"/>
    <s v="['sql', 'python', 'tensorflow', 'pytorch', 'pandas', 'scikit-learn', 'plotly', 'seaborn', 'matplotlib', 'tableau', 'git']"/>
  </r>
  <r>
    <x v="1"/>
    <s v="Lead Data Engineer (Remote)"/>
    <s v="Anywhere"/>
    <x v="0"/>
    <x v="1"/>
    <x v="2"/>
    <x v="14166"/>
    <x v="2100"/>
    <s v="Capital One"/>
    <s v="['java', 'python', 'nosql', 'sql', 'scala', 'shell', 'databricks', 'snowflake', 'aws', 'azure', 'redshift', 'spark', 'angular']"/>
  </r>
  <r>
    <x v="1"/>
    <s v="Data Engineer- Data Modular/ ERWIN"/>
    <s v="Carmel, IN"/>
    <x v="0"/>
    <x v="0"/>
    <x v="2"/>
    <x v="14167"/>
    <x v="198"/>
    <s v="KORE1"/>
    <s v="['sql', 'sql server', 'snowflake']"/>
  </r>
  <r>
    <x v="2"/>
    <s v="Data Analyst"/>
    <s v="Chicago, IL"/>
    <x v="1"/>
    <x v="0"/>
    <x v="2"/>
    <x v="14168"/>
    <x v="90"/>
    <s v="Atlantic Partners Corporation"/>
    <s v="['sql', 't-sql', 'sql server', 'azure', 'power bi', 'excel', 'dax']"/>
  </r>
  <r>
    <x v="2"/>
    <s v="Healthcare Data SAS Analyst I"/>
    <s v="Anywhere"/>
    <x v="0"/>
    <x v="1"/>
    <x v="2"/>
    <x v="14169"/>
    <x v="790"/>
    <s v="Ascendo Resources"/>
    <s v="['sas', 'sas', 'word', 'excel']"/>
  </r>
  <r>
    <x v="1"/>
    <s v="Cloud Data Engineer - Hybrid"/>
    <s v="Keller, TX"/>
    <x v="0"/>
    <x v="0"/>
    <x v="2"/>
    <x v="14170"/>
    <x v="882"/>
    <s v="Citi"/>
    <s v="['sql', 'python', 'golang', 'java', 'php', 'kafka', 'splunk', 'tableau', 'kubernetes', 'ansible', 'chef', 'flow', 'terraform']"/>
  </r>
  <r>
    <x v="2"/>
    <s v="Data Analyst Jobs"/>
    <s v="Annapolis, MD"/>
    <x v="0"/>
    <x v="0"/>
    <x v="2"/>
    <x v="14171"/>
    <x v="234"/>
    <s v="Maximus Services, LLC"/>
    <s v="['sql', 'python', 'r', 'tableau', 'power bi']"/>
  </r>
  <r>
    <x v="9"/>
    <s v="SecOps Engineer"/>
    <s v="Astana, Kazakhstan"/>
    <x v="0"/>
    <x v="0"/>
    <x v="65"/>
    <x v="14172"/>
    <x v="221"/>
    <s v="RYTE Corporation"/>
    <s v="['powershell', 'python', 'c#', 'azure', 'aws', 'gcp', 'gdpr', 'terraform', 'jenkins', 'gitlab']"/>
  </r>
  <r>
    <x v="0"/>
    <s v="Data Scientist I, Risk Analytics"/>
    <s v="Los Angeles, CA"/>
    <x v="0"/>
    <x v="0"/>
    <x v="2"/>
    <x v="14173"/>
    <x v="700"/>
    <s v="Oscar Health"/>
    <s v="['sql', 'python', 'flow']"/>
  </r>
  <r>
    <x v="3"/>
    <s v="Senior Data Engineer"/>
    <s v="Fremont, CA"/>
    <x v="0"/>
    <x v="0"/>
    <x v="2"/>
    <x v="14174"/>
    <x v="49"/>
    <s v="Supernal"/>
    <s v="['sql', 'snowflake', 'bigquery', 'aws', 'redshift', 'azure', 'spark', 'pyspark', 'kafka', 'git']"/>
  </r>
  <r>
    <x v="2"/>
    <s v="Data Base Analyst"/>
    <s v="Charlotte, NC"/>
    <x v="0"/>
    <x v="0"/>
    <x v="2"/>
    <x v="14175"/>
    <x v="20"/>
    <s v="Acadia Technologies, Inc."/>
    <s v="['matlab', 'r', 'python', 'sql', 'nosql']"/>
  </r>
  <r>
    <x v="1"/>
    <s v="Data Engineer"/>
    <s v="Anywhere"/>
    <x v="0"/>
    <x v="1"/>
    <x v="2"/>
    <x v="14176"/>
    <x v="67"/>
    <s v="Agility Partners"/>
    <s v="['sql', 'dynamodb', 'aws', 'redshift', 'snowflake']"/>
  </r>
  <r>
    <x v="3"/>
    <s v="Senior Data Engineer - Infrastructure, TIDAL"/>
    <s v="New York, NY"/>
    <x v="0"/>
    <x v="0"/>
    <x v="1"/>
    <x v="14177"/>
    <x v="587"/>
    <s v="Block"/>
    <s v="['c', 'go', 'redshift', 'snowflake', 'aws', 'gdpr', 'hadoop', 'spark', 'kafka']"/>
  </r>
  <r>
    <x v="6"/>
    <s v="Senior Data Analyst"/>
    <s v="Rosemont, IL"/>
    <x v="1"/>
    <x v="0"/>
    <x v="2"/>
    <x v="14178"/>
    <x v="2"/>
    <s v="Insight Global"/>
    <s v="['sql', 'vba', 'r', 'python', 'alteryx', 'power bi', 'cognos', 'excel']"/>
  </r>
  <r>
    <x v="8"/>
    <s v="Senior Manager, Clinical Data Science"/>
    <s v="San Francisco, CA"/>
    <x v="0"/>
    <x v="0"/>
    <x v="2"/>
    <x v="14179"/>
    <x v="68"/>
    <s v="REVOLUTION Medicines"/>
    <s v="['sas', 'sas', 'gcp', 'word', 'excel', 'powerpoint']"/>
  </r>
  <r>
    <x v="1"/>
    <s v="Data Engineer"/>
    <s v="Birmingham, AL"/>
    <x v="0"/>
    <x v="0"/>
    <x v="2"/>
    <x v="14180"/>
    <x v="2"/>
    <s v="MATRIX Resources"/>
    <s v="['sql']"/>
  </r>
  <r>
    <x v="1"/>
    <s v="Lead Data Engineer (On-site NYC)"/>
    <s v="New York, NY"/>
    <x v="0"/>
    <x v="0"/>
    <x v="2"/>
    <x v="14181"/>
    <x v="17"/>
    <s v="Oakridge Staffing"/>
    <s v="['python', 'sql', 'postgresql', 'aws', 'redshift', 'bigquery', 'spark', 'airflow', 'looker', 'docker']"/>
  </r>
  <r>
    <x v="2"/>
    <s v="Data Analyst"/>
    <s v="Orland Park, IL"/>
    <x v="0"/>
    <x v="0"/>
    <x v="2"/>
    <x v="14182"/>
    <x v="91"/>
    <s v="RQA, Inc"/>
    <s v="['excel']"/>
  </r>
  <r>
    <x v="1"/>
    <s v="Lead Data Engineer"/>
    <s v="Georgia"/>
    <x v="0"/>
    <x v="0"/>
    <x v="2"/>
    <x v="14183"/>
    <x v="8"/>
    <s v="Visionaire Partners"/>
    <s v="['sql', 'nosql', 'cassandra', 'redshift', 'snowflake', 'aws', 'airflow', 'kafka']"/>
  </r>
  <r>
    <x v="2"/>
    <s v="Business Data Analyst"/>
    <s v="California City, CA"/>
    <x v="0"/>
    <x v="0"/>
    <x v="2"/>
    <x v="14184"/>
    <x v="20"/>
    <s v="Acadia Technologies, Inc."/>
    <s v="['matlab', 'r', 'python', 'sql', 'nosql']"/>
  </r>
  <r>
    <x v="0"/>
    <s v="Data Scientist – Learning Analytics"/>
    <s v="Cambridge, MA"/>
    <x v="0"/>
    <x v="0"/>
    <x v="2"/>
    <x v="14185"/>
    <x v="89"/>
    <s v="MIT"/>
    <s v="['python', 'r', 'sql']"/>
  </r>
  <r>
    <x v="0"/>
    <s v="Data Science Tech Lead"/>
    <s v="Bangkok, Thailand"/>
    <x v="0"/>
    <x v="0"/>
    <x v="25"/>
    <x v="14186"/>
    <x v="36"/>
    <s v="Sertis"/>
    <m/>
  </r>
  <r>
    <x v="2"/>
    <s v="Data Analyst"/>
    <s v="Tallahassee, FL"/>
    <x v="1"/>
    <x v="0"/>
    <x v="2"/>
    <x v="14187"/>
    <x v="91"/>
    <s v="AaraTechnologies Inc"/>
    <s v="['sql', 'r', 'python', 'excel', 'tableau', 'power bi']"/>
  </r>
  <r>
    <x v="0"/>
    <s v="Data Scientist"/>
    <s v="Athens, Greece"/>
    <x v="0"/>
    <x v="0"/>
    <x v="38"/>
    <x v="14188"/>
    <x v="242"/>
    <s v="PwC Greece"/>
    <s v="['r', 'python', 'sql', 'matplotlib', 'power bi', 'flow']"/>
  </r>
  <r>
    <x v="2"/>
    <s v="Data Analyst - Data Integration Team - Global Hedge Fund - $300k"/>
    <s v="New York, NY"/>
    <x v="0"/>
    <x v="0"/>
    <x v="2"/>
    <x v="14189"/>
    <x v="71"/>
    <s v="Paragon Alpha - Hedge Fund Talent Business"/>
    <s v="['python', 'sql', 'aws']"/>
  </r>
  <r>
    <x v="2"/>
    <s v="Data Analyst"/>
    <s v="Indianapolis, IN"/>
    <x v="0"/>
    <x v="0"/>
    <x v="2"/>
    <x v="14190"/>
    <x v="20"/>
    <s v="Skill Demand"/>
    <s v="['aws']"/>
  </r>
  <r>
    <x v="1"/>
    <s v="Sr. Data Engineer (remote)"/>
    <s v="Anywhere"/>
    <x v="0"/>
    <x v="1"/>
    <x v="2"/>
    <x v="14191"/>
    <x v="28"/>
    <s v="MultiPlan Inc."/>
    <s v="['python', 'java', 'sql', 'nosql', 'mongodb', 'mongodb', 'azure', 'snowflake', 'kafka', 'spark', 'hadoop', 'docker', 'kubernetes']"/>
  </r>
  <r>
    <x v="2"/>
    <s v="Data Analyst"/>
    <s v="Chicago, IL"/>
    <x v="0"/>
    <x v="0"/>
    <x v="2"/>
    <x v="14192"/>
    <x v="451"/>
    <s v="Clarkston Consulting"/>
    <s v="['power bi', 'tableau']"/>
  </r>
  <r>
    <x v="4"/>
    <s v="Customer Success, Business Intelligence Analyst"/>
    <s v="Austin, TX"/>
    <x v="0"/>
    <x v="0"/>
    <x v="2"/>
    <x v="14193"/>
    <x v="319"/>
    <s v="Confluent"/>
    <s v="['sql', 'tableau']"/>
  </r>
  <r>
    <x v="1"/>
    <s v="Data Engineer (MIDI and Audio)"/>
    <s v="Singapore"/>
    <x v="0"/>
    <x v="0"/>
    <x v="18"/>
    <x v="14194"/>
    <x v="187"/>
    <s v="BandLab Technologies"/>
    <s v="['python', 'sql', 'aws', 'azure', 'gcp', 'pytorch', 'tensorflow', 'scikit-learn']"/>
  </r>
  <r>
    <x v="0"/>
    <s v="Manager, Data Science"/>
    <s v="Foster City, CA"/>
    <x v="0"/>
    <x v="0"/>
    <x v="2"/>
    <x v="14195"/>
    <x v="820"/>
    <s v="DISH"/>
    <m/>
  </r>
  <r>
    <x v="2"/>
    <s v="(Global) Research Scientist · Lunit INSIGHT - Medical Image Analysis"/>
    <m/>
    <x v="0"/>
    <x v="0"/>
    <x v="21"/>
    <x v="14196"/>
    <x v="655"/>
    <s v="Lunit"/>
    <s v="['python', 'pytorch', 'tensorflow', 'git', 'docker', 'confluence', 'jira']"/>
  </r>
  <r>
    <x v="0"/>
    <s v="Data Scientist - Security Clearance Required"/>
    <s v="Warner Robins, GA"/>
    <x v="0"/>
    <x v="0"/>
    <x v="2"/>
    <x v="14197"/>
    <x v="0"/>
    <s v="Leidos"/>
    <m/>
  </r>
  <r>
    <x v="0"/>
    <s v="Health Scientist (Data Scientist)"/>
    <s v="Atlanta, GA"/>
    <x v="0"/>
    <x v="0"/>
    <x v="2"/>
    <x v="14198"/>
    <x v="541"/>
    <s v="Centers for Disease Control and Prevention"/>
    <s v="['r', 'crystal', 'aurora', 'spring', 'cordova', 'phoenix']"/>
  </r>
  <r>
    <x v="3"/>
    <s v="Senior Data Engineer"/>
    <s v="Naperville, IL"/>
    <x v="0"/>
    <x v="0"/>
    <x v="2"/>
    <x v="14199"/>
    <x v="25"/>
    <s v="Capital One"/>
    <s v="['java', 'scala', 'python', 'nosql', 'mongo', 'shell', 'cassandra', 'redshift', 'snowflake', 'aws', 'azure', 'spark', 'hadoop', 'kafka']"/>
  </r>
  <r>
    <x v="6"/>
    <s v="Alation Data Analyst, Senior"/>
    <s v="United States"/>
    <x v="5"/>
    <x v="0"/>
    <x v="1"/>
    <x v="14200"/>
    <x v="810"/>
    <s v="Booz Allen Hamilton"/>
    <s v="['azure', 'databricks', 'gdpr', 'tableau', 'power bi', 'jira']"/>
  </r>
  <r>
    <x v="0"/>
    <s v="Clinical Data Scientist"/>
    <s v="Anywhere"/>
    <x v="0"/>
    <x v="1"/>
    <x v="2"/>
    <x v="14201"/>
    <x v="66"/>
    <s v="Lawrence Harvey"/>
    <m/>
  </r>
  <r>
    <x v="1"/>
    <s v="Data Engineer"/>
    <s v="Anywhere"/>
    <x v="0"/>
    <x v="1"/>
    <x v="2"/>
    <x v="14202"/>
    <x v="17"/>
    <s v="Farm Credit of Southern Colorado"/>
    <s v="['sql', 'nosql', 'python', 'java', 'r', 'scala', 'flow']"/>
  </r>
  <r>
    <x v="0"/>
    <s v="Statistical Analyst"/>
    <s v="Carmel, IN"/>
    <x v="0"/>
    <x v="0"/>
    <x v="2"/>
    <x v="14203"/>
    <x v="1492"/>
    <s v="United Actuarial Services, Inc."/>
    <s v="['excel', 'flow']"/>
  </r>
  <r>
    <x v="6"/>
    <s v="Senior Data Analyst – Advanced Analytics and Data Science"/>
    <s v="Idaho Falls, ID"/>
    <x v="0"/>
    <x v="0"/>
    <x v="2"/>
    <x v="14204"/>
    <x v="2101"/>
    <s v="Idaho National Laboratory"/>
    <s v="['python', 'r', 'sql', 'sas', 'sas', 'azure', 'spark', 'jupyter', 'excel', 'tableau']"/>
  </r>
  <r>
    <x v="0"/>
    <s v="Data Scientist, Marketing - 100% Remote"/>
    <s v="Anywhere"/>
    <x v="0"/>
    <x v="1"/>
    <x v="2"/>
    <x v="14205"/>
    <x v="21"/>
    <s v="Camden Kelly Corporation"/>
    <s v="['sql']"/>
  </r>
  <r>
    <x v="2"/>
    <s v="Data Analyst (w/ SQL) (Hybrid WFH)"/>
    <s v="Libertyville, IL"/>
    <x v="0"/>
    <x v="0"/>
    <x v="2"/>
    <x v="14206"/>
    <x v="20"/>
    <s v="JobGiraffe"/>
    <s v="['sql']"/>
  </r>
  <r>
    <x v="2"/>
    <s v="Data Analyst"/>
    <s v="Charlotte, NC"/>
    <x v="0"/>
    <x v="0"/>
    <x v="2"/>
    <x v="14207"/>
    <x v="20"/>
    <s v="Auriga Polymers Inc."/>
    <s v="['tableau']"/>
  </r>
  <r>
    <x v="0"/>
    <s v="entry level data scientist"/>
    <s v="San Francisco, CA"/>
    <x v="0"/>
    <x v="0"/>
    <x v="2"/>
    <x v="14008"/>
    <x v="12"/>
    <s v="SynergisticIT"/>
    <s v="['python', 'scala', 'django']"/>
  </r>
  <r>
    <x v="0"/>
    <s v="Genomics Data Scientist"/>
    <s v="San Francisco, CA"/>
    <x v="0"/>
    <x v="0"/>
    <x v="2"/>
    <x v="14208"/>
    <x v="173"/>
    <s v="Ancestry"/>
    <s v="['python', 'aws', 'pytorch']"/>
  </r>
  <r>
    <x v="2"/>
    <s v="Marketing Data Analyst"/>
    <s v="Amsterdam, Netherlands"/>
    <x v="0"/>
    <x v="0"/>
    <x v="26"/>
    <x v="13847"/>
    <x v="137"/>
    <s v="Adyen"/>
    <s v="['python', 'sql']"/>
  </r>
  <r>
    <x v="2"/>
    <s v="HR Data Analyst (Mid-Career)"/>
    <s v="Albuquerque, NM"/>
    <x v="4"/>
    <x v="0"/>
    <x v="1"/>
    <x v="14209"/>
    <x v="2102"/>
    <s v="Sandia National Laboratories"/>
    <s v="['sql', 'r', 'python', 'excel', 'power bi']"/>
  </r>
  <r>
    <x v="2"/>
    <s v="Data Analyst (VBA, Tableau)"/>
    <s v="Canada"/>
    <x v="0"/>
    <x v="0"/>
    <x v="23"/>
    <x v="14210"/>
    <x v="1094"/>
    <s v="Sun Life"/>
    <s v="['sql', 'python', 'vba', 'excel', 'tableau']"/>
  </r>
  <r>
    <x v="2"/>
    <s v="Director Analytics"/>
    <s v="Atlanta, GA"/>
    <x v="0"/>
    <x v="0"/>
    <x v="2"/>
    <x v="14211"/>
    <x v="823"/>
    <s v="Channel Personnel Services"/>
    <m/>
  </r>
  <r>
    <x v="8"/>
    <s v="Senior Audio DSP (Codec) Research Scientist"/>
    <s v="Spain"/>
    <x v="0"/>
    <x v="0"/>
    <x v="20"/>
    <x v="14212"/>
    <x v="2103"/>
    <s v="Samsung Research America"/>
    <m/>
  </r>
  <r>
    <x v="0"/>
    <s v="Data Scientist"/>
    <s v="Jacksonville, FL"/>
    <x v="0"/>
    <x v="0"/>
    <x v="2"/>
    <x v="14213"/>
    <x v="39"/>
    <s v="Insight Global"/>
    <s v="['sas', 'sas', 'r', 'python', 'sql', 'tableau']"/>
  </r>
  <r>
    <x v="1"/>
    <s v="Big Data Engineer"/>
    <s v="Oak Brook, IL"/>
    <x v="0"/>
    <x v="0"/>
    <x v="2"/>
    <x v="14214"/>
    <x v="17"/>
    <s v="Robert Half"/>
    <s v="['sql', 'go', 'flow']"/>
  </r>
  <r>
    <x v="3"/>
    <s v="Senior Engineering Manager, Data"/>
    <s v="Anywhere"/>
    <x v="1"/>
    <x v="1"/>
    <x v="23"/>
    <x v="14215"/>
    <x v="62"/>
    <s v="Correlation One"/>
    <s v="['gcp', 'outlook']"/>
  </r>
  <r>
    <x v="5"/>
    <s v="Senior/Principal Software Engineer - Data Analytics"/>
    <s v="Pune, Maharashtra, India"/>
    <x v="0"/>
    <x v="0"/>
    <x v="7"/>
    <x v="14216"/>
    <x v="36"/>
    <s v="PubMatic"/>
    <s v="['java', 'snowflake', 'spark', 'hadoop', 'kafka', 'spring', 'jenkins', 'github', 'confluence', 'jira']"/>
  </r>
  <r>
    <x v="4"/>
    <s v="Credit Risk Decision Scientist - Afterpay"/>
    <s v="San Francisco, CA"/>
    <x v="0"/>
    <x v="0"/>
    <x v="2"/>
    <x v="14217"/>
    <x v="21"/>
    <s v="Block"/>
    <s v="['sql', 'python', 'c', 'go', 'tableau', 'looker']"/>
  </r>
  <r>
    <x v="0"/>
    <s v="Data Scientist"/>
    <s v="Harrison, NJ"/>
    <x v="0"/>
    <x v="0"/>
    <x v="2"/>
    <x v="14218"/>
    <x v="2104"/>
    <s v="WinWire"/>
    <m/>
  </r>
  <r>
    <x v="2"/>
    <s v="Data Architect"/>
    <s v="Luxembourg"/>
    <x v="0"/>
    <x v="0"/>
    <x v="62"/>
    <x v="14219"/>
    <x v="787"/>
    <s v="Uni Systems"/>
    <m/>
  </r>
  <r>
    <x v="7"/>
    <s v="ML Scientist II - Supply Chain Optimization"/>
    <s v="Berlin, Germany"/>
    <x v="0"/>
    <x v="0"/>
    <x v="9"/>
    <x v="14220"/>
    <x v="137"/>
    <s v="Wayfair Inc."/>
    <m/>
  </r>
  <r>
    <x v="0"/>
    <s v="Data Scientist"/>
    <s v="Anywhere"/>
    <x v="0"/>
    <x v="1"/>
    <x v="2"/>
    <x v="14221"/>
    <x v="16"/>
    <s v="Trean Corporation"/>
    <s v="['python', 'r']"/>
  </r>
  <r>
    <x v="2"/>
    <s v="Human Resources Data Analyst I/II"/>
    <s v="Ventura, CA"/>
    <x v="0"/>
    <x v="0"/>
    <x v="2"/>
    <x v="14222"/>
    <x v="2105"/>
    <s v="County of Ventura, CA"/>
    <s v="['excel', 'power bi']"/>
  </r>
  <r>
    <x v="5"/>
    <s v="Principal Software Engineer (Data Science)"/>
    <s v="Santa Clara, CA"/>
    <x v="0"/>
    <x v="0"/>
    <x v="2"/>
    <x v="14223"/>
    <x v="766"/>
    <s v="Palo Alto Networks"/>
    <s v="['aws', 'docker']"/>
  </r>
  <r>
    <x v="2"/>
    <s v="Data Analyst"/>
    <s v="Arlington, TX"/>
    <x v="0"/>
    <x v="0"/>
    <x v="2"/>
    <x v="14224"/>
    <x v="883"/>
    <s v="Irvine Technology Corporation"/>
    <s v="['excel', 'powerpoint', 'word', 'smartsheet']"/>
  </r>
  <r>
    <x v="2"/>
    <s v="Director of Research and Data Analytics, Institutional Research"/>
    <s v="Miami, FL"/>
    <x v="0"/>
    <x v="0"/>
    <x v="2"/>
    <x v="14225"/>
    <x v="2106"/>
    <s v="Miami Dade College"/>
    <m/>
  </r>
  <r>
    <x v="2"/>
    <s v="Data Analysis and Visualisation Consultant"/>
    <s v="Harare, Zimbabwe"/>
    <x v="1"/>
    <x v="0"/>
    <x v="100"/>
    <x v="14226"/>
    <x v="15"/>
    <s v="SNV"/>
    <m/>
  </r>
  <r>
    <x v="2"/>
    <s v="Data Analyst"/>
    <s v="Anywhere"/>
    <x v="0"/>
    <x v="1"/>
    <x v="2"/>
    <x v="14227"/>
    <x v="159"/>
    <s v="Kaye/Bassman International"/>
    <s v="['sql', 'excel', 'sheets', 'smartsheet']"/>
  </r>
  <r>
    <x v="0"/>
    <s v="Data Scientist Senior Technical Specialist"/>
    <s v="Anywhere"/>
    <x v="0"/>
    <x v="1"/>
    <x v="2"/>
    <x v="14228"/>
    <x v="328"/>
    <s v="Peraton"/>
    <s v="['c#', 'c++', 'hadoop', 'windows']"/>
  </r>
  <r>
    <x v="2"/>
    <s v="Specialist, BI &amp; Analytics"/>
    <s v="Buckhead, GA"/>
    <x v="0"/>
    <x v="0"/>
    <x v="2"/>
    <x v="14229"/>
    <x v="17"/>
    <s v="JLL"/>
    <s v="['sql', 'sas', 'sas', 'r', 'python', 'spark', 'tableau', 'alteryx', 'sharepoint', 'ssrs', 'spss']"/>
  </r>
  <r>
    <x v="2"/>
    <s v="Data Analyst"/>
    <s v="Fort Myers, FL"/>
    <x v="0"/>
    <x v="0"/>
    <x v="2"/>
    <x v="14230"/>
    <x v="172"/>
    <s v="Kforce Technology"/>
    <m/>
  </r>
  <r>
    <x v="1"/>
    <s v="Data Engineer"/>
    <s v="Anywhere"/>
    <x v="0"/>
    <x v="1"/>
    <x v="2"/>
    <x v="14231"/>
    <x v="28"/>
    <s v="LHH"/>
    <s v="['python', 'sql', 'mysql', 'aws', 'redshift', 'airflow', 'tableau']"/>
  </r>
  <r>
    <x v="2"/>
    <s v="Data Analyst"/>
    <s v="Bloomington, IN"/>
    <x v="0"/>
    <x v="0"/>
    <x v="2"/>
    <x v="14232"/>
    <x v="172"/>
    <s v="Ascendion"/>
    <s v="['sql', 'azure']"/>
  </r>
  <r>
    <x v="0"/>
    <s v="Data Scientist"/>
    <s v="McLean, VA"/>
    <x v="0"/>
    <x v="0"/>
    <x v="2"/>
    <x v="14233"/>
    <x v="51"/>
    <s v="Space Metrics"/>
    <s v="['python', 'r', 'scala', 'java', 'sql', 'c++', 'nosql', 'pytorch', 'tensorflow', 'hadoop', 'spark', 'pyspark', 'opencv', 'kafka']"/>
  </r>
  <r>
    <x v="1"/>
    <s v="Data Engineer"/>
    <s v="Springfield, VA"/>
    <x v="0"/>
    <x v="0"/>
    <x v="2"/>
    <x v="14234"/>
    <x v="610"/>
    <s v="ZenPoint Solutions LLC"/>
    <s v="['sql', 'python', 'r', 'postgresql', 'sql server', 'azure', 'pyspark', 'flow']"/>
  </r>
  <r>
    <x v="2"/>
    <s v="Data Analyst"/>
    <s v="Boca Raton, FL"/>
    <x v="0"/>
    <x v="0"/>
    <x v="2"/>
    <x v="14235"/>
    <x v="29"/>
    <s v="Robert Half"/>
    <s v="['sql', 'vba', 'go', 'azure', 'power bi', 'excel']"/>
  </r>
  <r>
    <x v="1"/>
    <s v="Data Engineer/Sr. Data Engineer"/>
    <s v="Milford, CT"/>
    <x v="0"/>
    <x v="0"/>
    <x v="2"/>
    <x v="14236"/>
    <x v="23"/>
    <s v="DNV"/>
    <s v="['sql', 'python', 'azure', 'pyspark', 'spark', 'git']"/>
  </r>
  <r>
    <x v="1"/>
    <s v="Lead Data Engineer"/>
    <m/>
    <x v="0"/>
    <x v="0"/>
    <x v="2"/>
    <x v="14237"/>
    <x v="112"/>
    <s v="Glocomms"/>
    <s v="['python', 'sql', 'aws']"/>
  </r>
  <r>
    <x v="2"/>
    <s v="Technology Advocate/Data Analyst"/>
    <s v="Cedar Rapids, IA"/>
    <x v="0"/>
    <x v="0"/>
    <x v="2"/>
    <x v="14238"/>
    <x v="2107"/>
    <s v="Iowa Legal Aid"/>
    <m/>
  </r>
  <r>
    <x v="3"/>
    <s v="Senior Manager/Associate Director - Data Engineering Consulting"/>
    <s v="Nashville, TN"/>
    <x v="0"/>
    <x v="0"/>
    <x v="2"/>
    <x v="14239"/>
    <x v="187"/>
    <s v="Tiger Analytics"/>
    <s v="['gcp']"/>
  </r>
  <r>
    <x v="6"/>
    <s v="Senior Data Analyst"/>
    <s v="Sunnyvale, CA"/>
    <x v="0"/>
    <x v="0"/>
    <x v="2"/>
    <x v="14240"/>
    <x v="34"/>
    <s v="Walmart Global Tech"/>
    <s v="['sql', 'hadoop', 'spark', 'kafka', 'tableau', 'looker']"/>
  </r>
  <r>
    <x v="2"/>
    <s v="Health Data Analyst"/>
    <s v="Yonkers, NY"/>
    <x v="0"/>
    <x v="0"/>
    <x v="2"/>
    <x v="14241"/>
    <x v="282"/>
    <s v="CIOX Health"/>
    <s v="['terminal']"/>
  </r>
  <r>
    <x v="3"/>
    <s v="Senior Data Engineer - Infrastructure, TIDAL"/>
    <s v="Brooklyn, NY"/>
    <x v="0"/>
    <x v="0"/>
    <x v="2"/>
    <x v="14242"/>
    <x v="587"/>
    <s v="Block"/>
    <s v="['c', 'go', 'redshift', 'snowflake', 'aws', 'gdpr', 'hadoop', 'spark', 'kafka']"/>
  </r>
  <r>
    <x v="0"/>
    <s v="Data Scientist"/>
    <s v="Los Angeles, CA"/>
    <x v="0"/>
    <x v="0"/>
    <x v="2"/>
    <x v="14243"/>
    <x v="200"/>
    <s v="Lightspeed L.A."/>
    <s v="['hadoop', 'spark']"/>
  </r>
  <r>
    <x v="8"/>
    <s v="Senior Data Scientist"/>
    <m/>
    <x v="0"/>
    <x v="0"/>
    <x v="2"/>
    <x v="14244"/>
    <x v="34"/>
    <s v="Alldus"/>
    <s v="['sql', 'python', 'r', 'sas', 'sas', 'aws', 'excel', 'power bi', 'tableau']"/>
  </r>
  <r>
    <x v="0"/>
    <s v="Distinguished Data Scientist"/>
    <s v="Anywhere"/>
    <x v="0"/>
    <x v="1"/>
    <x v="1"/>
    <x v="14245"/>
    <x v="966"/>
    <s v="Torc Robotics"/>
    <m/>
  </r>
  <r>
    <x v="2"/>
    <s v="Data Analyst"/>
    <s v="Morris Plains, NJ"/>
    <x v="1"/>
    <x v="0"/>
    <x v="2"/>
    <x v="14246"/>
    <x v="239"/>
    <s v="Brooksource"/>
    <s v="['sql', 'tableau']"/>
  </r>
  <r>
    <x v="2"/>
    <s v="Forensic Data Analyst"/>
    <s v="St. Louis, MO"/>
    <x v="0"/>
    <x v="0"/>
    <x v="2"/>
    <x v="14247"/>
    <x v="2108"/>
    <s v="National Geospatial-Intelligence Agency"/>
    <s v="['c', 'python', 'sql', 'tableau', 'spss', 'excel']"/>
  </r>
  <r>
    <x v="4"/>
    <s v="IT Business Analyst"/>
    <s v="West Palm Beach, FL"/>
    <x v="0"/>
    <x v="0"/>
    <x v="2"/>
    <x v="14248"/>
    <x v="16"/>
    <s v="Griffin Global Systems Inc"/>
    <s v="['sql']"/>
  </r>
  <r>
    <x v="4"/>
    <s v="Analytics Manager, Sales"/>
    <s v="Anywhere"/>
    <x v="0"/>
    <x v="1"/>
    <x v="32"/>
    <x v="14249"/>
    <x v="2"/>
    <s v="MongoDB"/>
    <s v="['mongodb', 'mongodb', 'sql', 'python', 'r']"/>
  </r>
  <r>
    <x v="2"/>
    <s v="Data Analyst"/>
    <s v="Metuchen, NJ"/>
    <x v="1"/>
    <x v="0"/>
    <x v="2"/>
    <x v="14250"/>
    <x v="91"/>
    <s v="AaraTechnologies Inc"/>
    <s v="['sql', 'r', 'python', 'excel', 'tableau', 'power bi']"/>
  </r>
  <r>
    <x v="1"/>
    <s v="Data Engineer"/>
    <s v="Chapel Hill, NC"/>
    <x v="0"/>
    <x v="0"/>
    <x v="2"/>
    <x v="14251"/>
    <x v="56"/>
    <s v="Quinsite"/>
    <s v="['sql', 'nosql', 'aws', 'azure', 'ssis']"/>
  </r>
  <r>
    <x v="0"/>
    <s v="Geographer Data Scientist"/>
    <s v="Albany, OR"/>
    <x v="0"/>
    <x v="0"/>
    <x v="2"/>
    <x v="14252"/>
    <x v="254"/>
    <s v="LEIDOS"/>
    <s v="['python', 'r']"/>
  </r>
  <r>
    <x v="8"/>
    <s v="Senior Data Scientist"/>
    <m/>
    <x v="0"/>
    <x v="0"/>
    <x v="2"/>
    <x v="14253"/>
    <x v="8"/>
    <s v="National Funding"/>
    <s v="['r', 'python', 'sql', 'tableau', 'looker', 'git']"/>
  </r>
  <r>
    <x v="2"/>
    <s v="Business Data Analyst"/>
    <s v="Philadelphia, PA"/>
    <x v="0"/>
    <x v="0"/>
    <x v="2"/>
    <x v="14254"/>
    <x v="94"/>
    <s v="XSG"/>
    <s v="['sql', 'javascript', 'sas', 'sas', 'power bi', 'excel', 'spss']"/>
  </r>
  <r>
    <x v="2"/>
    <s v="Financial Data Analyst"/>
    <s v="Guadalajara, Jalisco, Mexico"/>
    <x v="0"/>
    <x v="0"/>
    <x v="22"/>
    <x v="14255"/>
    <x v="164"/>
    <s v="Bosch Group"/>
    <s v="['power bi', 'excel']"/>
  </r>
  <r>
    <x v="6"/>
    <s v="Senior Data Analyst - APCD Data Intake"/>
    <s v="Indianapolis, IN"/>
    <x v="0"/>
    <x v="0"/>
    <x v="2"/>
    <x v="14256"/>
    <x v="1046"/>
    <s v="State of Indiana"/>
    <m/>
  </r>
  <r>
    <x v="8"/>
    <s v="Senior Manager, Machine Learning"/>
    <s v="San Mateo, CA"/>
    <x v="0"/>
    <x v="0"/>
    <x v="2"/>
    <x v="14257"/>
    <x v="681"/>
    <s v="PlayStation Global"/>
    <m/>
  </r>
  <r>
    <x v="1"/>
    <s v="Data Engineer"/>
    <s v="Anywhere"/>
    <x v="0"/>
    <x v="1"/>
    <x v="2"/>
    <x v="14258"/>
    <x v="28"/>
    <s v="Vested"/>
    <s v="['python', 'sql', 'aws', 'snowflake', 'airflow', 'git']"/>
  </r>
  <r>
    <x v="6"/>
    <s v="Senior Data Analyst"/>
    <s v="Brentwood, MO"/>
    <x v="0"/>
    <x v="0"/>
    <x v="2"/>
    <x v="14259"/>
    <x v="1916"/>
    <s v="U.S. Bank National Association"/>
    <s v="['sql', 'sas', 'sas', 'r', 'python', 'hadoop', 'excel', 'alteryx', 'tableau', 'power bi', 'powerpoint']"/>
  </r>
  <r>
    <x v="2"/>
    <s v="Data Analyst 2 - Nordstrom Media Network"/>
    <s v="Chicago, IL"/>
    <x v="0"/>
    <x v="0"/>
    <x v="2"/>
    <x v="14260"/>
    <x v="2109"/>
    <s v="Nordstrom Inc"/>
    <s v="['sql', 'tableau']"/>
  </r>
  <r>
    <x v="1"/>
    <s v="Data Engineer"/>
    <s v="Chicago, IL"/>
    <x v="0"/>
    <x v="0"/>
    <x v="2"/>
    <x v="14261"/>
    <x v="28"/>
    <s v="JCW"/>
    <s v="['elasticsearch']"/>
  </r>
  <r>
    <x v="4"/>
    <s v="BI Analyst"/>
    <s v="Norwalk, CT"/>
    <x v="0"/>
    <x v="0"/>
    <x v="2"/>
    <x v="14262"/>
    <x v="12"/>
    <s v="Top Prospect Group, Inc."/>
    <s v="['sql', 'sql server', 'tableau', 'ssis']"/>
  </r>
  <r>
    <x v="0"/>
    <s v="Data Scientist – US Remote"/>
    <s v="Anywhere"/>
    <x v="0"/>
    <x v="1"/>
    <x v="2"/>
    <x v="14263"/>
    <x v="94"/>
    <s v="Goldstone Partners, Inc."/>
    <s v="['sql', 'python', 'r']"/>
  </r>
  <r>
    <x v="6"/>
    <s v="Senior Data Analyst - Fraud"/>
    <s v="South Jakarta, South Jakarta City, Jakarta, Indonesia"/>
    <x v="0"/>
    <x v="0"/>
    <x v="77"/>
    <x v="14264"/>
    <x v="46"/>
    <s v="Moladin"/>
    <s v="['sql', 'sas', 'sas', 'r', 'python']"/>
  </r>
  <r>
    <x v="0"/>
    <s v="Data Scientist - Personalisation"/>
    <s v="Porto, Portugal"/>
    <x v="0"/>
    <x v="0"/>
    <x v="12"/>
    <x v="14265"/>
    <x v="8"/>
    <s v="Farfetch"/>
    <s v="['python', 'sql', 'tensorflow', 'git']"/>
  </r>
  <r>
    <x v="0"/>
    <s v="Computer Scientist/Computer Engineer/Data Scientist"/>
    <s v="New York, NY"/>
    <x v="0"/>
    <x v="0"/>
    <x v="2"/>
    <x v="14266"/>
    <x v="2110"/>
    <s v="AF Research Labs"/>
    <m/>
  </r>
  <r>
    <x v="3"/>
    <s v="Senior Data Engineer"/>
    <s v="Wilmington, DE"/>
    <x v="0"/>
    <x v="0"/>
    <x v="2"/>
    <x v="14267"/>
    <x v="381"/>
    <s v="Capital One"/>
    <s v="['java', 'scala', 'python', 'nosql', 'sql', 'mongo', 'shell', 'mysql', 'cassandra', 'redshift', 'snowflake', 'aws', 'azure', 'hadoop', 'kafka', 'spark']"/>
  </r>
  <r>
    <x v="1"/>
    <s v="Data Engineer - Kolkata"/>
    <s v="Kolkata, West Bengal, India"/>
    <x v="0"/>
    <x v="0"/>
    <x v="7"/>
    <x v="14268"/>
    <x v="187"/>
    <s v="Energy Aspects Ltd"/>
    <s v="['python', 'sql', 'nosql', 'javascript', 'postgresql', 'gcp', 'aws', 'pandas', 'airflow', 'plotly', 'flask', 'docker']"/>
  </r>
  <r>
    <x v="1"/>
    <s v="Associate Data Engineering"/>
    <s v="Bogotá, Bogota, Colombia"/>
    <x v="0"/>
    <x v="0"/>
    <x v="32"/>
    <x v="14269"/>
    <x v="187"/>
    <s v="Publicis Groupe"/>
    <s v="['python', 'nosql', 'sql', 'dynamodb', 'sql server', 'redshift', 'oracle', 'azure', 'databricks', 'spark']"/>
  </r>
  <r>
    <x v="4"/>
    <s v="Finance Director"/>
    <s v="Anywhere"/>
    <x v="0"/>
    <x v="1"/>
    <x v="2"/>
    <x v="14270"/>
    <x v="96"/>
    <s v="One Call"/>
    <s v="['oracle', 'excel', 'powerpoint', 'visio', 'tableau']"/>
  </r>
  <r>
    <x v="2"/>
    <s v="Data Analyst--Consumer Lending Operations"/>
    <s v="Atlanta, GA"/>
    <x v="0"/>
    <x v="0"/>
    <x v="2"/>
    <x v="14271"/>
    <x v="31"/>
    <s v="Elevate Digital"/>
    <s v="['sql', 'python', 'r', 'tableau', 'excel', 'flow']"/>
  </r>
  <r>
    <x v="0"/>
    <s v="Data Scientist"/>
    <s v="United States"/>
    <x v="0"/>
    <x v="0"/>
    <x v="2"/>
    <x v="14272"/>
    <x v="200"/>
    <s v="Compri Consulting"/>
    <s v="['python', 'matlab', 'sql', 'r', 'scala', 'shell', 'nosql', 'linux', 'gitlab']"/>
  </r>
  <r>
    <x v="3"/>
    <s v="Senior Manager, Data Engineer (Public Sector, USA)"/>
    <s v="Anywhere"/>
    <x v="0"/>
    <x v="1"/>
    <x v="2"/>
    <x v="14273"/>
    <x v="27"/>
    <s v="Publicis Sapient"/>
    <s v="['nosql', 'sql', 'dynamodb', 'sql server', 'mysql', 'azure', 'redshift', 'oracle', 'aws', 'spark']"/>
  </r>
  <r>
    <x v="1"/>
    <s v="Mid Big Data Engineer"/>
    <s v="Arlington, VA"/>
    <x v="0"/>
    <x v="0"/>
    <x v="2"/>
    <x v="14274"/>
    <x v="1050"/>
    <s v="Booz Allen Hamilton"/>
    <s v="['python', 'r', 'aws', 'azure', 'gcp', 'databricks', 'watson', 'hadoop', 'spark', 'jupyter', 'airflow', 'tableau', 'docker']"/>
  </r>
  <r>
    <x v="0"/>
    <s v="Data Scientist"/>
    <s v="McLean, VA"/>
    <x v="0"/>
    <x v="0"/>
    <x v="2"/>
    <x v="14275"/>
    <x v="2"/>
    <s v="Leidos"/>
    <s v="['python', 'r', 'excel', 'github']"/>
  </r>
  <r>
    <x v="0"/>
    <s v="Master Data Specialist - Wolt Market"/>
    <s v="Oslo, Norway"/>
    <x v="0"/>
    <x v="0"/>
    <x v="56"/>
    <x v="14276"/>
    <x v="0"/>
    <s v="Wolt"/>
    <s v="['sql', 'gdpr', 'looker', 'word', 'excel']"/>
  </r>
  <r>
    <x v="1"/>
    <s v="Data Engineer/Analyst"/>
    <s v="New York, NY"/>
    <x v="0"/>
    <x v="0"/>
    <x v="2"/>
    <x v="14277"/>
    <x v="53"/>
    <s v="WorldLink US"/>
    <s v="['sql', 'python', 'r', 'aws', 'tableau', 'terminal']"/>
  </r>
  <r>
    <x v="2"/>
    <s v="Data Analyst-Experienced"/>
    <s v="Albuquerque, NM"/>
    <x v="0"/>
    <x v="0"/>
    <x v="1"/>
    <x v="14278"/>
    <x v="2111"/>
    <s v="Sandia National Laboratories"/>
    <s v="['r', 'matlab', 'oracle', 'pyspark', 'hadoop', 'tableau']"/>
  </r>
  <r>
    <x v="1"/>
    <s v="Lead Data Engineer"/>
    <s v="Anywhere"/>
    <x v="0"/>
    <x v="1"/>
    <x v="2"/>
    <x v="14279"/>
    <x v="51"/>
    <s v="Signify Technology"/>
    <s v="['python', 'sql', 'databricks', 'spark']"/>
  </r>
  <r>
    <x v="2"/>
    <s v="Data Strategy Manager (CRM &amp; Loyalty, Consumer Experience, eCommerce)"/>
    <s v="Vietnam"/>
    <x v="0"/>
    <x v="0"/>
    <x v="16"/>
    <x v="14280"/>
    <x v="205"/>
    <s v="Publicis Groupe"/>
    <m/>
  </r>
  <r>
    <x v="0"/>
    <s v="Lead Data Scientist"/>
    <s v="Cairo, Egypt"/>
    <x v="0"/>
    <x v="0"/>
    <x v="53"/>
    <x v="14281"/>
    <x v="367"/>
    <s v="Money Fellows"/>
    <m/>
  </r>
  <r>
    <x v="0"/>
    <s v="Data Scientist"/>
    <s v="Anywhere"/>
    <x v="0"/>
    <x v="1"/>
    <x v="2"/>
    <x v="14282"/>
    <x v="182"/>
    <s v="SAP SuccessFactors"/>
    <s v="['crystal', 'sql', 'nosql', 'python', 'r', 'mongodb', 'mongodb', 'neo4j', 'azure', 'pyspark', 'sap', 'power bi', 'tableau', 'jira']"/>
  </r>
  <r>
    <x v="2"/>
    <s v="SC2023-002821 IKM - Data Management Coordinator (NS) - THU 4 May"/>
    <s v="Brussels, Belgium"/>
    <x v="0"/>
    <x v="0"/>
    <x v="3"/>
    <x v="14283"/>
    <x v="196"/>
    <s v="EMW, Inc."/>
    <s v="['gdpr', 'sharepoint', 'word', 'excel', 'powerpoint']"/>
  </r>
  <r>
    <x v="1"/>
    <s v="Data Engineer"/>
    <s v="Johannesburg, South Africa"/>
    <x v="0"/>
    <x v="0"/>
    <x v="14"/>
    <x v="14284"/>
    <x v="638"/>
    <s v="Standard Bank Group"/>
    <m/>
  </r>
  <r>
    <x v="1"/>
    <s v="Big data Engineer :: Seattle, WA &amp; Austin, TX"/>
    <s v="Austin, TX"/>
    <x v="1"/>
    <x v="0"/>
    <x v="2"/>
    <x v="14285"/>
    <x v="172"/>
    <s v="BayOne Solutions"/>
    <s v="['go', 'java', 'bash', 'python', 'nosql', 'c++', 'aws', 'spring', 'airflow', 'kafka', 'hadoop', 'linux', 'github', 'ansible', 'chef', 'puppet', 'terraform', 'jenkins', 'git', 'jira']"/>
  </r>
  <r>
    <x v="1"/>
    <s v="Senior Data Engineer (All Genders)"/>
    <s v="Paris, France"/>
    <x v="0"/>
    <x v="0"/>
    <x v="27"/>
    <x v="14286"/>
    <x v="422"/>
    <s v="Dailymotion"/>
    <s v="['sql', 'python', 'go', 'java', 'bigquery', 'airflow', 'docker', 'jenkins', 'kubernetes']"/>
  </r>
  <r>
    <x v="0"/>
    <s v="Data Scientist (Job Ref:1823)"/>
    <s v="New Cairo City, Egypt"/>
    <x v="0"/>
    <x v="0"/>
    <x v="53"/>
    <x v="14287"/>
    <x v="242"/>
    <s v="Mondia Group"/>
    <s v="['python', 'sql', 'nosql', 'mongodb', 'mongodb', 'cassandra', 'unreal']"/>
  </r>
  <r>
    <x v="0"/>
    <s v="Advanced Data Scientist"/>
    <s v="Washington, DC"/>
    <x v="5"/>
    <x v="0"/>
    <x v="2"/>
    <x v="14288"/>
    <x v="698"/>
    <s v="Booz Allen Hamilton"/>
    <s v="['python', 'r', 'sql']"/>
  </r>
  <r>
    <x v="2"/>
    <s v="Data Analyst"/>
    <s v="Atlanta, GA"/>
    <x v="0"/>
    <x v="0"/>
    <x v="2"/>
    <x v="14289"/>
    <x v="20"/>
    <s v="Acadia Technologies, Inc."/>
    <s v="['sql', 'python', 'perl', 'mysql', 'oracle', 'azure', 'windows', 'linux', 'unix', 'splunk']"/>
  </r>
  <r>
    <x v="1"/>
    <s v="Senior Sales Operations Data Engineer"/>
    <s v="Seattle, WA"/>
    <x v="0"/>
    <x v="0"/>
    <x v="2"/>
    <x v="14290"/>
    <x v="2112"/>
    <s v="Salesforce"/>
    <s v="['sql', 'sql server', 'oracle', 'aws', 'airflow', 'tableau']"/>
  </r>
  <r>
    <x v="0"/>
    <s v="AWS Data Scientist"/>
    <s v="Dallas, TX"/>
    <x v="2"/>
    <x v="0"/>
    <x v="1"/>
    <x v="14291"/>
    <x v="2113"/>
    <s v="Tekcogno"/>
    <s v="['python', 'aws', 'redshift', 'pytorch', 'tensorflow', 'alteryx']"/>
  </r>
  <r>
    <x v="2"/>
    <s v="Business Data Analyst"/>
    <s v="Dallas, TX"/>
    <x v="0"/>
    <x v="0"/>
    <x v="2"/>
    <x v="14292"/>
    <x v="16"/>
    <s v="Addison Group"/>
    <s v="['sql', 'tableau', 'power bi', 'excel', 'alteryx']"/>
  </r>
  <r>
    <x v="2"/>
    <s v="Product Data Analyst"/>
    <s v="İstanbul, Türkiye"/>
    <x v="0"/>
    <x v="0"/>
    <x v="57"/>
    <x v="14293"/>
    <x v="945"/>
    <s v="Fugo Games"/>
    <s v="['python', 'sql']"/>
  </r>
  <r>
    <x v="6"/>
    <s v="Senior Data Governance Analyst"/>
    <s v="New York, NY"/>
    <x v="0"/>
    <x v="0"/>
    <x v="2"/>
    <x v="14294"/>
    <x v="17"/>
    <s v="NYC Health + Hospitals"/>
    <m/>
  </r>
  <r>
    <x v="1"/>
    <s v="Data Engineer"/>
    <s v="Quincy, CA"/>
    <x v="0"/>
    <x v="0"/>
    <x v="2"/>
    <x v="14295"/>
    <x v="72"/>
    <s v="AOI Today"/>
    <s v="['python', 'aws', 'spark', 'pandas', 'pyspark', 'sap', 'tableau']"/>
  </r>
  <r>
    <x v="8"/>
    <s v="Senior Data Scientist | Sunnyvale | Fraud Detection"/>
    <s v="Sunnyvale, CA"/>
    <x v="0"/>
    <x v="0"/>
    <x v="2"/>
    <x v="14296"/>
    <x v="458"/>
    <s v="Walmart Global Tech"/>
    <s v="['python', 'r', 'sql', 'nosql']"/>
  </r>
  <r>
    <x v="0"/>
    <s v="Staff Data Scientist"/>
    <s v="United States"/>
    <x v="0"/>
    <x v="0"/>
    <x v="2"/>
    <x v="14297"/>
    <x v="323"/>
    <s v="Kraft Heinz Company"/>
    <s v="['python', 'r', 'snowflake', 'spark']"/>
  </r>
  <r>
    <x v="0"/>
    <s v="Data Science Instructor"/>
    <s v="Texas"/>
    <x v="0"/>
    <x v="0"/>
    <x v="2"/>
    <x v="14298"/>
    <x v="20"/>
    <s v="Codeup"/>
    <s v="['python', 'sql', 'matplotlib', 'seaborn', 'spark', 'hadoop', 'jupyter', 'tableau']"/>
  </r>
  <r>
    <x v="4"/>
    <s v="en-US"/>
    <s v="United States"/>
    <x v="0"/>
    <x v="0"/>
    <x v="2"/>
    <x v="14299"/>
    <x v="23"/>
    <s v="HireTalent - Diversity Staffing &amp; Recruiting Firm"/>
    <s v="['sql', 'sas', 'sas', 'r', 'python']"/>
  </r>
  <r>
    <x v="0"/>
    <s v="Lead Data Scientist"/>
    <s v="Anywhere"/>
    <x v="0"/>
    <x v="1"/>
    <x v="1"/>
    <x v="14300"/>
    <x v="11"/>
    <s v="OBMedia"/>
    <m/>
  </r>
  <r>
    <x v="0"/>
    <s v="Staff Data Scientist (Remote)"/>
    <s v="Anywhere"/>
    <x v="0"/>
    <x v="1"/>
    <x v="2"/>
    <x v="14301"/>
    <x v="10"/>
    <s v="Achieve"/>
    <s v="['shell', 'sas', 'sas', 'tableau']"/>
  </r>
  <r>
    <x v="2"/>
    <s v="Data Analyst"/>
    <s v="Washington, DC"/>
    <x v="0"/>
    <x v="0"/>
    <x v="2"/>
    <x v="14302"/>
    <x v="91"/>
    <s v="C4ADS"/>
    <s v="['python', 'r', 'sql', 'nosql', 'aws', 'pandas', 'numpy', 'tidyverse', 'spark', 'hadoop', 'git', 'docker', 'kubernetes']"/>
  </r>
  <r>
    <x v="0"/>
    <s v="Data Scientist"/>
    <s v="New York, NY"/>
    <x v="0"/>
    <x v="0"/>
    <x v="2"/>
    <x v="14303"/>
    <x v="71"/>
    <s v="Smith Hanley Associates"/>
    <s v="['sql', 'python']"/>
  </r>
  <r>
    <x v="2"/>
    <s v="Data Analyst (Delivery Experience Technology &amp; Product)"/>
    <s v="Poznań, Poland"/>
    <x v="0"/>
    <x v="0"/>
    <x v="11"/>
    <x v="14304"/>
    <x v="46"/>
    <s v="Allegro"/>
    <s v="['sql', 'gcp', 'airflow', 'spark', 'windows', 'tableau', 'looker']"/>
  </r>
  <r>
    <x v="2"/>
    <s v="Entry Level Data Analyst"/>
    <s v="Atlanta, GA"/>
    <x v="0"/>
    <x v="0"/>
    <x v="2"/>
    <x v="14305"/>
    <x v="99"/>
    <s v="Jumpvine"/>
    <m/>
  </r>
  <r>
    <x v="8"/>
    <s v="Senior Data Scientist"/>
    <s v="New York, NY"/>
    <x v="0"/>
    <x v="0"/>
    <x v="2"/>
    <x v="14306"/>
    <x v="21"/>
    <s v="Accrete.AI"/>
    <s v="['pytorch', 'tensorflow']"/>
  </r>
  <r>
    <x v="0"/>
    <s v="Machine Learning Data Scientist"/>
    <s v="United States"/>
    <x v="0"/>
    <x v="0"/>
    <x v="1"/>
    <x v="14307"/>
    <x v="78"/>
    <s v="Oura"/>
    <s v="['c++', 'python', 'sql', 'aws']"/>
  </r>
  <r>
    <x v="1"/>
    <s v="Data Engineer"/>
    <s v="Johannesburg, South Africa"/>
    <x v="0"/>
    <x v="0"/>
    <x v="14"/>
    <x v="14308"/>
    <x v="56"/>
    <s v="Standard Bank Group"/>
    <s v="['sql', 'spark']"/>
  </r>
  <r>
    <x v="0"/>
    <s v="Principal Data Scientist"/>
    <s v="Anywhere"/>
    <x v="0"/>
    <x v="1"/>
    <x v="2"/>
    <x v="14309"/>
    <x v="51"/>
    <s v="Harnham"/>
    <s v="['python', 'sql', 'aws', 'tensorflow', 'pytorch', 'hugging face', 'keras']"/>
  </r>
  <r>
    <x v="8"/>
    <s v="Senior Data Scientist"/>
    <s v="San Francisco, CA"/>
    <x v="0"/>
    <x v="0"/>
    <x v="2"/>
    <x v="14310"/>
    <x v="71"/>
    <s v="hims &amp; hers"/>
    <s v="['python', 'r', 'sql', 'aws']"/>
  </r>
  <r>
    <x v="4"/>
    <s v="Healthcare Plan Analyst II - Fully Remote!"/>
    <s v="Nevada"/>
    <x v="0"/>
    <x v="0"/>
    <x v="2"/>
    <x v="14311"/>
    <x v="2114"/>
    <s v="Centauri Health Solutions"/>
    <s v="['excel']"/>
  </r>
  <r>
    <x v="8"/>
    <s v="Senior Data Scientist"/>
    <m/>
    <x v="0"/>
    <x v="0"/>
    <x v="2"/>
    <x v="14312"/>
    <x v="108"/>
    <s v="Algo Capital Group"/>
    <s v="['python', 'c++', 'sql', 'cassandra', 'hadoop', 'spark', 'tableau']"/>
  </r>
  <r>
    <x v="8"/>
    <s v="Senior Data Scientist"/>
    <s v="Orlando, FL"/>
    <x v="0"/>
    <x v="0"/>
    <x v="2"/>
    <x v="14313"/>
    <x v="19"/>
    <s v="Planet Technology LLC"/>
    <s v="['python', 'r', 'sql', 'databricks', 'azure', 'aws', 'datarobot']"/>
  </r>
  <r>
    <x v="1"/>
    <s v="Data Engineer"/>
    <s v="Paris, France"/>
    <x v="0"/>
    <x v="0"/>
    <x v="27"/>
    <x v="14314"/>
    <x v="56"/>
    <s v="AVIV Group"/>
    <s v="['sql', 'postgresql', 'gcp', 'spark', 'airflow', 'docker', 'jenkins']"/>
  </r>
  <r>
    <x v="0"/>
    <s v="Data Scientist Lead - Customer Segmentation"/>
    <s v="Plano, TX"/>
    <x v="0"/>
    <x v="0"/>
    <x v="2"/>
    <x v="14315"/>
    <x v="26"/>
    <s v="JPMorgan Chase Bank, N.A."/>
    <s v="['sql', 'python', 'r', 'hadoop', 'spark']"/>
  </r>
  <r>
    <x v="1"/>
    <s v="Data Engineer - Data Platform m/f/d"/>
    <s v="Paris, France"/>
    <x v="0"/>
    <x v="0"/>
    <x v="27"/>
    <x v="14316"/>
    <x v="56"/>
    <s v="Deezer"/>
    <s v="['sql', 'python', 'pyspark', 'ansible']"/>
  </r>
  <r>
    <x v="0"/>
    <s v="Environmental Data Science Trainer"/>
    <s v="Santa Barbara, CA"/>
    <x v="7"/>
    <x v="0"/>
    <x v="2"/>
    <x v="14317"/>
    <x v="20"/>
    <s v="University of California Santa Barbara"/>
    <s v="['r', 'python', 'git', 'github', 'slack', 'zoom']"/>
  </r>
  <r>
    <x v="0"/>
    <s v="Data Scientist"/>
    <s v="Washington, DC"/>
    <x v="0"/>
    <x v="0"/>
    <x v="2"/>
    <x v="14318"/>
    <x v="62"/>
    <s v="Convergenz"/>
    <s v="['docker', 'kubernetes']"/>
  </r>
  <r>
    <x v="8"/>
    <s v="Senior Data Scientist (#DC-0518)"/>
    <s v="Carlsbad, CA"/>
    <x v="0"/>
    <x v="0"/>
    <x v="2"/>
    <x v="14319"/>
    <x v="2115"/>
    <s v="Ezoic"/>
    <s v="['python', 'go', 'sql', 'mysql', 'redshift', 'pandas', 'tensorflow', 'airflow', 'pytorch', 'spark', 'kubernetes']"/>
  </r>
  <r>
    <x v="0"/>
    <s v="Lead Data Scientist"/>
    <s v="Buckhead, GA"/>
    <x v="0"/>
    <x v="0"/>
    <x v="2"/>
    <x v="14320"/>
    <x v="140"/>
    <s v="The Home Depot"/>
    <s v="['python', 'sql', 'bigquery', 'tableau']"/>
  </r>
  <r>
    <x v="3"/>
    <s v="Product Master Data Management (M/F) - Aveiro"/>
    <s v="Lisbon, Portugal"/>
    <x v="0"/>
    <x v="0"/>
    <x v="12"/>
    <x v="14321"/>
    <x v="41"/>
    <s v="Bosch Group"/>
    <m/>
  </r>
  <r>
    <x v="0"/>
    <s v="Data Scientist"/>
    <s v="Richmond, VA"/>
    <x v="0"/>
    <x v="0"/>
    <x v="2"/>
    <x v="14322"/>
    <x v="28"/>
    <s v="McKesson"/>
    <s v="['python', 'r', 'sql', 'scala', 'azure', 'gcp', 'aws', 'spark']"/>
  </r>
  <r>
    <x v="8"/>
    <s v="Senior Data Manager"/>
    <s v="Astana, Kazakhstan"/>
    <x v="0"/>
    <x v="0"/>
    <x v="65"/>
    <x v="14323"/>
    <x v="319"/>
    <s v="Verisk"/>
    <m/>
  </r>
  <r>
    <x v="2"/>
    <s v="Data Analyst - Insurance"/>
    <s v="Johannesburg, South Africa"/>
    <x v="0"/>
    <x v="0"/>
    <x v="14"/>
    <x v="14324"/>
    <x v="46"/>
    <s v="Standard Bank Group"/>
    <s v="['sql', 'nosql', 'python', 'java', 'c++', 'scala', 'cassandra', 'aws', 'redshift', 'hadoop', 'spark', 'kafka', 'airflow', 'flow']"/>
  </r>
  <r>
    <x v="3"/>
    <s v="[Job-9792] Senior Data Ops Engineer, Colombia"/>
    <s v="Colombia, Huila, Colombia"/>
    <x v="0"/>
    <x v="0"/>
    <x v="32"/>
    <x v="14325"/>
    <x v="36"/>
    <s v="CI&amp;T"/>
    <s v="['sql', 'azure', 'gcp', 'aws', 'terraform']"/>
  </r>
  <r>
    <x v="2"/>
    <s v="Data Integration Analyst (Healthcare Domain)"/>
    <s v="Kyiv, Ukraine"/>
    <x v="0"/>
    <x v="0"/>
    <x v="33"/>
    <x v="14326"/>
    <x v="184"/>
    <s v="Sigma Software"/>
    <s v="['sql', 'azure', 'databricks', 'flow']"/>
  </r>
  <r>
    <x v="0"/>
    <s v="Data Scientist"/>
    <s v="United States"/>
    <x v="0"/>
    <x v="0"/>
    <x v="2"/>
    <x v="14327"/>
    <x v="68"/>
    <s v="United States Trustee Program (USTP)"/>
    <m/>
  </r>
  <r>
    <x v="8"/>
    <s v="Senior/Principal Data Scientist"/>
    <s v="Anywhere"/>
    <x v="0"/>
    <x v="1"/>
    <x v="2"/>
    <x v="14328"/>
    <x v="35"/>
    <s v="Harnham"/>
    <s v="['python', 'neo4j', 'linux']"/>
  </r>
  <r>
    <x v="2"/>
    <s v="Senior Data Analyst II"/>
    <s v="Cape Town, South Africa"/>
    <x v="0"/>
    <x v="0"/>
    <x v="14"/>
    <x v="14329"/>
    <x v="46"/>
    <s v="Impact"/>
    <s v="['python', 'sql', 'no-sql', 'mysql', 'redis', 'bigquery', 'gcp', 'databricks', 'pyspark', 'kafka', 'looker', 'tableau', 'power bi']"/>
  </r>
  <r>
    <x v="1"/>
    <s v="Data Engineer - AWS"/>
    <s v="Dallas, TX"/>
    <x v="0"/>
    <x v="0"/>
    <x v="2"/>
    <x v="14330"/>
    <x v="187"/>
    <s v="Tiger Analytics"/>
    <s v="['sql', 'python', 'java', 'scala', 'aws']"/>
  </r>
  <r>
    <x v="3"/>
    <s v="Senior Big Data Engineer"/>
    <s v="Anywhere"/>
    <x v="0"/>
    <x v="1"/>
    <x v="2"/>
    <x v="14331"/>
    <x v="122"/>
    <s v="Allstate"/>
    <s v="['java', 'python', 'perl', 'scala', 'sql', 'hadoop', 'spark', 'kubernetes', 'jenkins', 'git']"/>
  </r>
  <r>
    <x v="0"/>
    <s v="Data Scientist"/>
    <s v="Frankfort, KY"/>
    <x v="0"/>
    <x v="0"/>
    <x v="2"/>
    <x v="14332"/>
    <x v="640"/>
    <s v="Travelers Insurance"/>
    <s v="['aws']"/>
  </r>
  <r>
    <x v="1"/>
    <s v="Azure Data Engineer"/>
    <s v="Miami, FL"/>
    <x v="0"/>
    <x v="0"/>
    <x v="2"/>
    <x v="14333"/>
    <x v="122"/>
    <s v="e-Bit Consulting"/>
    <s v="['sql', 'powershell', 'sql server', 'azure', 'databricks', 'power bi', 'ssis', 'flow']"/>
  </r>
  <r>
    <x v="0"/>
    <s v="Data Science Technician"/>
    <s v="Pensacola, FL"/>
    <x v="2"/>
    <x v="0"/>
    <x v="2"/>
    <x v="14334"/>
    <x v="94"/>
    <s v="Prevailance, Inc."/>
    <m/>
  </r>
  <r>
    <x v="8"/>
    <s v="Senior Data Scientist"/>
    <s v="Orlando, FL"/>
    <x v="0"/>
    <x v="0"/>
    <x v="2"/>
    <x v="14335"/>
    <x v="200"/>
    <s v="Kforce Technology Staffing"/>
    <s v="['python', 'r', 'sql', 'databricks', 'azure', 'aws', 'datarobot']"/>
  </r>
  <r>
    <x v="2"/>
    <s v="Data Analyst"/>
    <s v="Anywhere"/>
    <x v="0"/>
    <x v="1"/>
    <x v="13"/>
    <x v="14336"/>
    <x v="31"/>
    <s v="Gotely"/>
    <s v="['sql', 'python', 'r', 'tableau', 'power bi']"/>
  </r>
  <r>
    <x v="0"/>
    <s v="Associate Data Scientist - Dr. Sachet Shukla's Laboratory"/>
    <s v="Anywhere"/>
    <x v="0"/>
    <x v="1"/>
    <x v="1"/>
    <x v="14337"/>
    <x v="77"/>
    <s v="MD Anderson Cancer Center"/>
    <s v="['assembly']"/>
  </r>
  <r>
    <x v="2"/>
    <s v="Research Data Analyst"/>
    <s v="Anywhere"/>
    <x v="0"/>
    <x v="1"/>
    <x v="2"/>
    <x v="14338"/>
    <x v="172"/>
    <s v="Health Choice Network"/>
    <s v="['sql', 'sql server', 'word']"/>
  </r>
  <r>
    <x v="1"/>
    <s v="Lead Data Engineer"/>
    <s v="Anywhere"/>
    <x v="0"/>
    <x v="1"/>
    <x v="2"/>
    <x v="14339"/>
    <x v="51"/>
    <s v="Intelletec"/>
    <s v="['python', 'sql', 'sql server', 'hadoop', 'spark', 'kafka']"/>
  </r>
  <r>
    <x v="0"/>
    <s v="Data Scientist: Career Advancement, Balance, Pay"/>
    <s v="Plano, TX"/>
    <x v="0"/>
    <x v="0"/>
    <x v="1"/>
    <x v="14340"/>
    <x v="172"/>
    <s v="Zunch Staffing"/>
    <s v="['sas', 'sas', 'sql', 'spss']"/>
  </r>
  <r>
    <x v="2"/>
    <s v="Data Analyst"/>
    <s v="Springfield, VA"/>
    <x v="0"/>
    <x v="0"/>
    <x v="2"/>
    <x v="14341"/>
    <x v="90"/>
    <s v="KAPS Solutions"/>
    <s v="['python', 'r', 'sas', 'sas', 'matlab', 'windows', 'sharepoint', 'tableau', 'spss']"/>
  </r>
  <r>
    <x v="6"/>
    <s v="Senior Business Development Manager (Data&amp;AI Solutions)"/>
    <s v="Bangkok, Thailand"/>
    <x v="0"/>
    <x v="0"/>
    <x v="25"/>
    <x v="14342"/>
    <x v="36"/>
    <s v="Sertis"/>
    <s v="['word', 'spreadsheet']"/>
  </r>
  <r>
    <x v="0"/>
    <s v="Director Data Science"/>
    <s v="Los Angeles, CA"/>
    <x v="0"/>
    <x v="0"/>
    <x v="2"/>
    <x v="14343"/>
    <x v="207"/>
    <s v="CSI Companies"/>
    <s v="['sql', 'python', 'r', 'tableau']"/>
  </r>
  <r>
    <x v="0"/>
    <s v="Remote Senior Data Scientist"/>
    <s v="Anywhere"/>
    <x v="0"/>
    <x v="1"/>
    <x v="2"/>
    <x v="14344"/>
    <x v="18"/>
    <s v="Kforce"/>
    <s v="['python', 'sql', 'bigquery', 'looker', 'sheets']"/>
  </r>
  <r>
    <x v="2"/>
    <s v="Transportation Program Specialist/ Transportation Data Analyst"/>
    <s v="Philadelphia, PA"/>
    <x v="5"/>
    <x v="0"/>
    <x v="2"/>
    <x v="14345"/>
    <x v="1202"/>
    <s v="US Department of Transportation"/>
    <s v="['phoenix']"/>
  </r>
  <r>
    <x v="0"/>
    <s v="Data Scientist"/>
    <s v="New York, NY"/>
    <x v="0"/>
    <x v="0"/>
    <x v="2"/>
    <x v="14346"/>
    <x v="16"/>
    <s v="New York City Council"/>
    <s v="['sas', 'sas', 'sql', 'python', 'r', 'spss', 'tableau']"/>
  </r>
  <r>
    <x v="8"/>
    <s v="Senior Data Scientist"/>
    <s v="New York, NY"/>
    <x v="0"/>
    <x v="0"/>
    <x v="2"/>
    <x v="14347"/>
    <x v="68"/>
    <s v="Wave Talent"/>
    <s v="['postgresql', 'dynamodb', 'pandas', 'numpy', 'pytorch', 'plotly']"/>
  </r>
  <r>
    <x v="0"/>
    <s v="Data Scientist - DS 3"/>
    <s v="San Jose, CA"/>
    <x v="0"/>
    <x v="0"/>
    <x v="2"/>
    <x v="14348"/>
    <x v="27"/>
    <s v="AppZen"/>
    <s v="['python', 'r']"/>
  </r>
  <r>
    <x v="8"/>
    <s v="Senior Data Scientist"/>
    <s v="Austin, TX"/>
    <x v="0"/>
    <x v="0"/>
    <x v="1"/>
    <x v="14349"/>
    <x v="51"/>
    <s v="X4 Technology"/>
    <s v="['python', 'r', 'matlab']"/>
  </r>
  <r>
    <x v="0"/>
    <s v="Staff Engineer - Data Scientist"/>
    <s v="India"/>
    <x v="0"/>
    <x v="0"/>
    <x v="7"/>
    <x v="14350"/>
    <x v="651"/>
    <s v="Micron Technology"/>
    <s v="['sql', 'python', 'snowflake', 'hadoop', 'spark', 'tensorflow', 'pytorch', 'tableau']"/>
  </r>
  <r>
    <x v="6"/>
    <s v="[쿠팡-광고&amp;마케팅] Senior, Data Analyst (Channel Analytics)"/>
    <m/>
    <x v="0"/>
    <x v="0"/>
    <x v="21"/>
    <x v="14351"/>
    <x v="46"/>
    <s v="Coupang"/>
    <s v="['r', 'python', 'airflow', 'tableau', 'github', 'jira', 'confluence']"/>
  </r>
  <r>
    <x v="2"/>
    <s v="Senior Scientist, Computational Biology"/>
    <s v="United Kingdom"/>
    <x v="0"/>
    <x v="0"/>
    <x v="6"/>
    <x v="14352"/>
    <x v="137"/>
    <s v="Flagship Pioneering, Inc."/>
    <s v="['python', 'go', 'jupyter', 'git', 'unify']"/>
  </r>
  <r>
    <x v="0"/>
    <s v="Data Scientist"/>
    <s v="Woodlawn, MD"/>
    <x v="0"/>
    <x v="0"/>
    <x v="2"/>
    <x v="14353"/>
    <x v="2"/>
    <s v="IT Concepts Inc"/>
    <s v="['sql', 'python', 'r', 'sas', 'sas', 'matplotlib', 'plotly', 'ggplot2', 'tableau', 'git', 'bitbucket']"/>
  </r>
  <r>
    <x v="2"/>
    <s v="Data Analyst (Apex Legends)"/>
    <s v="Anywhere"/>
    <x v="0"/>
    <x v="1"/>
    <x v="2"/>
    <x v="14354"/>
    <x v="2116"/>
    <s v="Respawn Entertainment"/>
    <s v="['sql', 'power bi']"/>
  </r>
  <r>
    <x v="0"/>
    <s v="Data Science Program Director - Hybrid/Remote"/>
    <s v="San Diego, CA"/>
    <x v="0"/>
    <x v="0"/>
    <x v="2"/>
    <x v="14355"/>
    <x v="1254"/>
    <s v="UC San Diego Health"/>
    <m/>
  </r>
  <r>
    <x v="2"/>
    <s v="Analyst, Decision Sciences"/>
    <s v="New York, NY"/>
    <x v="0"/>
    <x v="0"/>
    <x v="2"/>
    <x v="14356"/>
    <x v="1549"/>
    <s v="Publicis Groupe"/>
    <s v="['sas', 'sas', 'r', 'sql', 'spss', 'tableau']"/>
  </r>
  <r>
    <x v="5"/>
    <s v="Sr. Systems Analyst (MS Dynamics GP Needed)"/>
    <s v="Atlanta, GA"/>
    <x v="0"/>
    <x v="0"/>
    <x v="2"/>
    <x v="14357"/>
    <x v="23"/>
    <s v="Teachers Retirement System"/>
    <s v="['t-sql']"/>
  </r>
  <r>
    <x v="0"/>
    <s v="Data Scientist"/>
    <s v="Warsaw, Poland"/>
    <x v="0"/>
    <x v="0"/>
    <x v="11"/>
    <x v="14358"/>
    <x v="8"/>
    <s v="Evolution"/>
    <s v="['python', 'sql', 'scala', 'aws', 'scikit-learn', 'keras', 'tensorflow', 'pytorch', 'pandas', 'numpy', 'matplotlib', 'kafka', 'kubernetes']"/>
  </r>
  <r>
    <x v="1"/>
    <s v="DataOps Engineer"/>
    <s v="Warsaw, Poland"/>
    <x v="0"/>
    <x v="0"/>
    <x v="11"/>
    <x v="14359"/>
    <x v="137"/>
    <s v="Veeva Systems"/>
    <s v="['assembly', 'python', 'scala', 'kotlin', 'aws', 'databricks', 'airflow', 'spark']"/>
  </r>
  <r>
    <x v="2"/>
    <s v="Jr. Data Analyst / Business Analyst"/>
    <s v="New York, NY"/>
    <x v="0"/>
    <x v="0"/>
    <x v="2"/>
    <x v="14360"/>
    <x v="239"/>
    <s v="Ellianse LLC"/>
    <m/>
  </r>
  <r>
    <x v="2"/>
    <s v="Data Analyst I"/>
    <s v="Anywhere"/>
    <x v="0"/>
    <x v="1"/>
    <x v="2"/>
    <x v="14361"/>
    <x v="147"/>
    <s v="FiberFirst"/>
    <s v="['sql', 'visio', 'excel', 'outlook', 'word', 'powerpoint']"/>
  </r>
  <r>
    <x v="1"/>
    <s v="Junior Data Analytics Engineer"/>
    <s v="Abu Dhabi - United Arab Emirates"/>
    <x v="0"/>
    <x v="0"/>
    <x v="67"/>
    <x v="14362"/>
    <x v="358"/>
    <s v="Boskalis"/>
    <s v="['python', 'azure', 'databricks', 'pyspark', 'docker', 'kubernetes', 'microsoft teams']"/>
  </r>
  <r>
    <x v="3"/>
    <s v="Senior Data Engineer"/>
    <s v="Tel Aviv-Yafo, Israel"/>
    <x v="0"/>
    <x v="0"/>
    <x v="8"/>
    <x v="14363"/>
    <x v="56"/>
    <s v="Eleos Health"/>
    <s v="['sql', 'nosql', 'python', 'aws', 'spark', 'airflow', 'docker', 'kubernetes', 'terraform']"/>
  </r>
  <r>
    <x v="2"/>
    <s v="Transportation Program Specialist/ Transportation Data Analyst"/>
    <s v="Chicago, IL"/>
    <x v="5"/>
    <x v="0"/>
    <x v="2"/>
    <x v="14364"/>
    <x v="1202"/>
    <s v="US Department of Transportation"/>
    <s v="['phoenix']"/>
  </r>
  <r>
    <x v="4"/>
    <s v="Business Analyst (Data Security)"/>
    <s v="Beverly Hills, CA"/>
    <x v="0"/>
    <x v="0"/>
    <x v="2"/>
    <x v="14365"/>
    <x v="16"/>
    <s v="Endeavor"/>
    <m/>
  </r>
  <r>
    <x v="7"/>
    <s v="Python ML Engineer"/>
    <s v="Anywhere"/>
    <x v="1"/>
    <x v="1"/>
    <x v="33"/>
    <x v="14366"/>
    <x v="91"/>
    <s v="dataroomHQ"/>
    <s v="['python']"/>
  </r>
  <r>
    <x v="3"/>
    <s v="Senior Data Engineer"/>
    <s v="Stockholm, Sweden"/>
    <x v="0"/>
    <x v="0"/>
    <x v="13"/>
    <x v="14367"/>
    <x v="56"/>
    <s v="Devoteam"/>
    <s v="['python', 'swift', 'gcp']"/>
  </r>
  <r>
    <x v="4"/>
    <s v="Pricing Analyst"/>
    <s v="Pembroke Pines, FL"/>
    <x v="4"/>
    <x v="0"/>
    <x v="2"/>
    <x v="14368"/>
    <x v="243"/>
    <s v="Retail Data"/>
    <m/>
  </r>
  <r>
    <x v="1"/>
    <s v="Data Engineer"/>
    <s v="United States"/>
    <x v="0"/>
    <x v="0"/>
    <x v="1"/>
    <x v="14369"/>
    <x v="398"/>
    <s v="Wimmer Solutions"/>
    <s v="['sql', 'aws']"/>
  </r>
  <r>
    <x v="2"/>
    <s v="Data Analyst"/>
    <s v="Largo, FL"/>
    <x v="0"/>
    <x v="0"/>
    <x v="2"/>
    <x v="14370"/>
    <x v="99"/>
    <s v="SPCA Tampa Bay Florida Inc."/>
    <m/>
  </r>
  <r>
    <x v="1"/>
    <s v="Snowflake Data Engineer with DBT experience"/>
    <s v="Dallas, TX"/>
    <x v="0"/>
    <x v="0"/>
    <x v="1"/>
    <x v="14371"/>
    <x v="28"/>
    <s v="Anblicks"/>
    <s v="['sql', 'snowflake', 'databricks', 'aws', 'azure', 'spark']"/>
  </r>
  <r>
    <x v="2"/>
    <s v="Data Analyst - Psychometrics and Research Support"/>
    <s v="Alexandria, VA"/>
    <x v="4"/>
    <x v="0"/>
    <x v="2"/>
    <x v="14372"/>
    <x v="63"/>
    <s v="American Council of Academic Physical Therapy"/>
    <s v="['sql', 'python', 'r', 'pandas', 'numpy', 'matplotlib', 'spss', 'flow']"/>
  </r>
  <r>
    <x v="7"/>
    <s v="Senior Product Manager (Machine Learning)"/>
    <s v="Poland"/>
    <x v="0"/>
    <x v="0"/>
    <x v="11"/>
    <x v="14373"/>
    <x v="137"/>
    <s v="Allegro"/>
    <s v="['windows']"/>
  </r>
  <r>
    <x v="8"/>
    <s v="Senior Machine Learning Scientist"/>
    <s v="Novato, CA"/>
    <x v="0"/>
    <x v="0"/>
    <x v="2"/>
    <x v="14374"/>
    <x v="78"/>
    <s v="2K"/>
    <s v="['python', 'sql', 'nosql', 'aws', 'scikit-learn', 'pytorch', 'tensorflow', 'spark']"/>
  </r>
  <r>
    <x v="2"/>
    <s v="HEALTHCARE DATA ANALYST - PATIENT ACCOUNTS"/>
    <s v="Columbia, MO"/>
    <x v="0"/>
    <x v="0"/>
    <x v="2"/>
    <x v="14375"/>
    <x v="2021"/>
    <s v="MU Health Care"/>
    <s v="['flow']"/>
  </r>
  <r>
    <x v="0"/>
    <s v="Sr. Data Scientist"/>
    <s v="Anywhere"/>
    <x v="0"/>
    <x v="1"/>
    <x v="2"/>
    <x v="14376"/>
    <x v="1042"/>
    <s v="Strive Health"/>
    <s v="['python', 'sql', 'aws', 'scikit-learn', 'pytorch', 'tensorflow', 'keras', 'jenkins', 'terraform', 'github', 'planner']"/>
  </r>
  <r>
    <x v="5"/>
    <s v="Senior Power BI Developer"/>
    <s v="San José Province, San José, Costa Rica"/>
    <x v="0"/>
    <x v="0"/>
    <x v="0"/>
    <x v="14377"/>
    <x v="164"/>
    <s v="Hitachi Solutions"/>
    <s v="['azure', 'databricks', 'power bi', 'dax', 'unify']"/>
  </r>
  <r>
    <x v="6"/>
    <s v="Senior Data Analyst"/>
    <s v="College Park, MD"/>
    <x v="0"/>
    <x v="0"/>
    <x v="2"/>
    <x v="14378"/>
    <x v="306"/>
    <s v="Riverside Technology, inc."/>
    <s v="['python', 'keras', 'tensorflow', 'pytorch', 'linux']"/>
  </r>
  <r>
    <x v="8"/>
    <s v="Senior Analytics Engineer I (Pro-active Pipeline)"/>
    <s v="Islamabad, Pakistan"/>
    <x v="0"/>
    <x v="0"/>
    <x v="59"/>
    <x v="14379"/>
    <x v="2117"/>
    <s v="PMCL-JAZZ"/>
    <s v="['oracle']"/>
  </r>
  <r>
    <x v="2"/>
    <s v="Data Analyst"/>
    <s v="Eglin AFB, FL"/>
    <x v="0"/>
    <x v="0"/>
    <x v="2"/>
    <x v="14380"/>
    <x v="17"/>
    <s v="Axient"/>
    <s v="['sql']"/>
  </r>
  <r>
    <x v="2"/>
    <s v="Data Analyst"/>
    <s v="Frisco, TX"/>
    <x v="0"/>
    <x v="0"/>
    <x v="2"/>
    <x v="14381"/>
    <x v="2118"/>
    <s v="Tekcogno"/>
    <s v="['python', 'r', 'sas', 'sas', 'power bi']"/>
  </r>
  <r>
    <x v="2"/>
    <s v="Data Analyst"/>
    <s v="New York, NY"/>
    <x v="0"/>
    <x v="0"/>
    <x v="2"/>
    <x v="14382"/>
    <x v="20"/>
    <s v="StaffBuffalo"/>
    <s v="['power bi']"/>
  </r>
  <r>
    <x v="2"/>
    <s v="SAP Data Analyst"/>
    <s v="Irvine, CA"/>
    <x v="0"/>
    <x v="0"/>
    <x v="2"/>
    <x v="14383"/>
    <x v="2119"/>
    <s v="Atlantis IT Group"/>
    <s v="['power bi', 'sap', 'excel']"/>
  </r>
  <r>
    <x v="0"/>
    <s v="Data Scientist"/>
    <s v="Johannesburg, South Africa"/>
    <x v="0"/>
    <x v="0"/>
    <x v="14"/>
    <x v="14384"/>
    <x v="8"/>
    <s v="Standard Bank Group"/>
    <s v="['sas', 'sas', 'r', 'python', 'sql']"/>
  </r>
  <r>
    <x v="8"/>
    <s v="Sr. Data Scientist, AI"/>
    <s v="Anywhere"/>
    <x v="0"/>
    <x v="1"/>
    <x v="2"/>
    <x v="14385"/>
    <x v="765"/>
    <s v="WEX Inc."/>
    <s v="['r', 'python', 'sql']"/>
  </r>
  <r>
    <x v="2"/>
    <s v="Data Analyst (Full Scope Poly)"/>
    <s v="McLean, VA"/>
    <x v="0"/>
    <x v="0"/>
    <x v="2"/>
    <x v="14386"/>
    <x v="139"/>
    <s v="Seamless Migration LLC"/>
    <m/>
  </r>
  <r>
    <x v="8"/>
    <s v="Dnata Careers UAE - Senior Data Scientist"/>
    <s v="Dubai - United Arab Emirates"/>
    <x v="0"/>
    <x v="0"/>
    <x v="67"/>
    <x v="14387"/>
    <x v="205"/>
    <s v="dnata"/>
    <s v="['sql', 'r', 'python', 'git', 'docker']"/>
  </r>
  <r>
    <x v="7"/>
    <s v="Senior Machine Learning Engineer - Economy"/>
    <s v="San Mateo, CA"/>
    <x v="0"/>
    <x v="0"/>
    <x v="2"/>
    <x v="14388"/>
    <x v="188"/>
    <s v="Roblox"/>
    <s v="['go']"/>
  </r>
  <r>
    <x v="2"/>
    <s v="Healthcare Data Analyst"/>
    <s v="Anywhere"/>
    <x v="0"/>
    <x v="1"/>
    <x v="2"/>
    <x v="14389"/>
    <x v="172"/>
    <s v="81qd"/>
    <s v="['sql', 'python', 't-sql', 'vba', 'sql server', 'aws', 'ssis', 'excel', 'ssrs', 'tableau']"/>
  </r>
  <r>
    <x v="2"/>
    <s v="Data Analyst"/>
    <s v="United Kingdom"/>
    <x v="0"/>
    <x v="0"/>
    <x v="6"/>
    <x v="14390"/>
    <x v="141"/>
    <s v="GWI"/>
    <s v="['python', 'sql', 'gcp', 'express', 'linux', 'terminal', 'jira']"/>
  </r>
  <r>
    <x v="2"/>
    <s v="Environmental Scientist/Data Analyst"/>
    <s v="Syracuse, NY"/>
    <x v="0"/>
    <x v="0"/>
    <x v="2"/>
    <x v="14391"/>
    <x v="203"/>
    <s v="The Intelligence Group LLC"/>
    <s v="['sql', 'r', 'python', 'java', 'sql server', 'postgresql', 'power bi', 'tableau']"/>
  </r>
  <r>
    <x v="0"/>
    <s v="Lead Data Scientist"/>
    <s v="Anywhere"/>
    <x v="0"/>
    <x v="1"/>
    <x v="2"/>
    <x v="14392"/>
    <x v="71"/>
    <s v="Trajector"/>
    <s v="['python', 'sql', 'numpy', 'pandas', 'tableau', 'looker']"/>
  </r>
  <r>
    <x v="2"/>
    <s v="Financial Data Analyst"/>
    <s v="Connecticut"/>
    <x v="0"/>
    <x v="0"/>
    <x v="2"/>
    <x v="14393"/>
    <x v="29"/>
    <s v="Smith Arnold Partners"/>
    <s v="['sql', 'sql server', 'excel']"/>
  </r>
  <r>
    <x v="4"/>
    <s v="BI Analyst"/>
    <s v="Israel"/>
    <x v="0"/>
    <x v="0"/>
    <x v="8"/>
    <x v="14394"/>
    <x v="15"/>
    <s v="Triple Whale"/>
    <s v="['sql', 'gcp', 'bigquery', 'excel', 'looker', 'tableau', 'github']"/>
  </r>
  <r>
    <x v="2"/>
    <s v="Decision Science Analyst - Consumer Lending"/>
    <s v="Anywhere"/>
    <x v="0"/>
    <x v="1"/>
    <x v="2"/>
    <x v="14395"/>
    <x v="120"/>
    <s v="Analytic Recruiting Inc."/>
    <s v="['sql', 'python', 'sas', 'sas', 'snowflake', 'tableau']"/>
  </r>
  <r>
    <x v="0"/>
    <s v="Lead Data Scientist – Merchandising Analytics"/>
    <s v="New York, NY"/>
    <x v="0"/>
    <x v="0"/>
    <x v="2"/>
    <x v="14396"/>
    <x v="78"/>
    <s v="CVS Health"/>
    <s v="['go', 'python', 'java', 'html', 'css', 'sql', 'pyspark', 'spark']"/>
  </r>
  <r>
    <x v="1"/>
    <s v="Data Engineer"/>
    <s v="Spain"/>
    <x v="0"/>
    <x v="0"/>
    <x v="20"/>
    <x v="14397"/>
    <x v="52"/>
    <s v="Amadeus"/>
    <s v="['scala', 'sql', 'azure', 'databricks', 'snowflake', 'bigquery', 'spark', 'qlik', 'bitbucket', 'github', 'jira']"/>
  </r>
  <r>
    <x v="1"/>
    <s v="Azure Data Engineer"/>
    <s v="Pensacola, FL"/>
    <x v="0"/>
    <x v="0"/>
    <x v="2"/>
    <x v="14398"/>
    <x v="268"/>
    <s v="Navy Federal Credit Union"/>
    <s v="['sql', 'powershell', 'python', 'r', 'sql server', 'azure', 'databricks', 'pyspark', 'spark', 'windows', 'word', 'ssis', 'power bi']"/>
  </r>
  <r>
    <x v="6"/>
    <s v="Senior Data Analyst - Marketing"/>
    <s v="Miami, FL"/>
    <x v="0"/>
    <x v="0"/>
    <x v="2"/>
    <x v="14399"/>
    <x v="39"/>
    <s v="Fora Financial LLC"/>
    <s v="['sql', 'vba', 'snowflake', 'tableau', 'excel', 'flow']"/>
  </r>
  <r>
    <x v="0"/>
    <s v="Sr Data Scientist - Remote"/>
    <s v="Anywhere"/>
    <x v="0"/>
    <x v="1"/>
    <x v="1"/>
    <x v="14400"/>
    <x v="62"/>
    <s v="Principal Financial Group"/>
    <s v="['python', 'r', 'sas', 'sas', 'sql', 'keras', 'tensorflow', 'pytorch']"/>
  </r>
  <r>
    <x v="1"/>
    <s v="Data Engineer (Remote)"/>
    <s v="Anywhere"/>
    <x v="0"/>
    <x v="1"/>
    <x v="2"/>
    <x v="14401"/>
    <x v="122"/>
    <s v="Gray"/>
    <s v="['python', 'scala', 'go', 'redshift', 'git']"/>
  </r>
  <r>
    <x v="3"/>
    <s v="Senior Data Engineer, Remote United States"/>
    <s v="Chicago, IL"/>
    <x v="0"/>
    <x v="0"/>
    <x v="2"/>
    <x v="14402"/>
    <x v="1"/>
    <s v="Luxoft"/>
    <s v="['python', 'java', 'r', 'sql', 'shell', 'oracle', 'azure', 'aws', 'kafka', 'spark', 'hadoop', 'spring', 'airflow']"/>
  </r>
  <r>
    <x v="0"/>
    <s v="Data Scientist"/>
    <s v="California"/>
    <x v="0"/>
    <x v="0"/>
    <x v="2"/>
    <x v="14403"/>
    <x v="551"/>
    <s v="National Funding"/>
    <s v="['r', 'python', 'sql', 'aws', 'git']"/>
  </r>
  <r>
    <x v="2"/>
    <s v="Institutional Research Data Analyst"/>
    <s v="Hillsboro, MO"/>
    <x v="0"/>
    <x v="0"/>
    <x v="2"/>
    <x v="14404"/>
    <x v="2120"/>
    <s v="Jefferson College"/>
    <s v="['sas', 'sas', 'python', 'spreadsheet', 'excel', 'tableau']"/>
  </r>
  <r>
    <x v="1"/>
    <s v="Salesforce Data Engineer"/>
    <s v="United States"/>
    <x v="0"/>
    <x v="0"/>
    <x v="2"/>
    <x v="14405"/>
    <x v="20"/>
    <s v="Sedona Staffing Services"/>
    <s v="['go', 'sql']"/>
  </r>
  <r>
    <x v="0"/>
    <s v="Data Scientist (Remote)"/>
    <s v="Anywhere"/>
    <x v="0"/>
    <x v="1"/>
    <x v="2"/>
    <x v="14406"/>
    <x v="28"/>
    <s v="CrowdStrike"/>
    <s v="['python', 'aws', 'linux']"/>
  </r>
  <r>
    <x v="0"/>
    <s v="Principal Data Scientist - DataML, Enterprise Data Science..."/>
    <s v="New York, NY"/>
    <x v="5"/>
    <x v="0"/>
    <x v="2"/>
    <x v="14312"/>
    <x v="315"/>
    <s v="Capital One"/>
    <s v="['aws', 'hugging face', 'spark']"/>
  </r>
  <r>
    <x v="4"/>
    <s v="Sr. Marketing Analyst"/>
    <s v="Atlanta, GA"/>
    <x v="0"/>
    <x v="0"/>
    <x v="2"/>
    <x v="14407"/>
    <x v="89"/>
    <s v="Quest Group Executive Search and Staffing Solutions"/>
    <s v="['sql']"/>
  </r>
  <r>
    <x v="2"/>
    <s v="Product Data Analyst"/>
    <s v="Charlotte, NC"/>
    <x v="0"/>
    <x v="0"/>
    <x v="2"/>
    <x v="14408"/>
    <x v="80"/>
    <s v="Insight Global"/>
    <s v="['excel', 'word', 'powerpoint']"/>
  </r>
  <r>
    <x v="2"/>
    <s v="Data Architect - Trading and Supply"/>
    <s v="United Kingdom"/>
    <x v="0"/>
    <x v="0"/>
    <x v="6"/>
    <x v="14409"/>
    <x v="52"/>
    <s v="Shell"/>
    <s v="['shell', 'express', 'excel', 'flow']"/>
  </r>
  <r>
    <x v="2"/>
    <s v="Data Visualization Analyst"/>
    <s v="Boston, MA"/>
    <x v="0"/>
    <x v="0"/>
    <x v="2"/>
    <x v="14410"/>
    <x v="2121"/>
    <s v="Emerson College"/>
    <s v="['sql', 'python', 'sql server', 'postgresql', 'oracle', 'redshift', 'tableau', 'excel', 'flow']"/>
  </r>
  <r>
    <x v="4"/>
    <s v="Junior Business Analyst"/>
    <s v="Anywhere"/>
    <x v="7"/>
    <x v="1"/>
    <x v="2"/>
    <x v="14411"/>
    <x v="16"/>
    <s v="Coders Data"/>
    <s v="['sql', 'word', 'excel', 'outlook', 'power bi', 'jira', 'confluence']"/>
  </r>
  <r>
    <x v="2"/>
    <s v="Data Analyst"/>
    <s v="Oxnard, CA"/>
    <x v="0"/>
    <x v="0"/>
    <x v="2"/>
    <x v="14412"/>
    <x v="234"/>
    <s v="Goodwill Industries of Ventura and Santa Barbara Counties"/>
    <s v="['windows', 'power bi', 'excel', 'powerpoint']"/>
  </r>
  <r>
    <x v="0"/>
    <s v="Data Scientist"/>
    <s v="United States"/>
    <x v="0"/>
    <x v="0"/>
    <x v="2"/>
    <x v="14413"/>
    <x v="1"/>
    <s v="TIFIN"/>
    <s v="['python', 'sql', 'mongodb', 'mongodb', 'mysql', 'redshift', 'snowflake', 'spark']"/>
  </r>
  <r>
    <x v="0"/>
    <s v="Data Scientist"/>
    <s v="Anywhere"/>
    <x v="1"/>
    <x v="1"/>
    <x v="2"/>
    <x v="14414"/>
    <x v="62"/>
    <s v="Insight Global"/>
    <s v="['c++', 'python', 'tensorflow']"/>
  </r>
  <r>
    <x v="5"/>
    <s v="Staff Software Engineer - Big Data"/>
    <s v="Orlando, FL"/>
    <x v="0"/>
    <x v="0"/>
    <x v="2"/>
    <x v="14415"/>
    <x v="164"/>
    <s v="ServiceNow"/>
    <s v="['javascript', 'java', 'sql', 'hadoop']"/>
  </r>
  <r>
    <x v="2"/>
    <s v="Environmental Data Analyst"/>
    <s v="Champaign, IL"/>
    <x v="0"/>
    <x v="0"/>
    <x v="2"/>
    <x v="14416"/>
    <x v="99"/>
    <s v="Waterborne Environmental"/>
    <s v="['sql', 'python', 'javascript', 'r', 'sas', 'sas', 'c#', 'sql server', 'ms access', 'excel', 'spss']"/>
  </r>
  <r>
    <x v="8"/>
    <s v="Senior Data Scientist"/>
    <s v="North Olmsted, OH"/>
    <x v="0"/>
    <x v="0"/>
    <x v="2"/>
    <x v="14417"/>
    <x v="142"/>
    <s v="Moen"/>
    <s v="['python', 'sas', 'sas', 'tableau']"/>
  </r>
  <r>
    <x v="0"/>
    <s v="Data Scientist"/>
    <s v="Washington, DC"/>
    <x v="0"/>
    <x v="0"/>
    <x v="2"/>
    <x v="14418"/>
    <x v="1649"/>
    <s v="Ardent MC"/>
    <s v="['python', 'sas', 'sas', 'r', 'power bi', 'tableau', 'git']"/>
  </r>
  <r>
    <x v="1"/>
    <s v="Data Engineer (f/m/x)"/>
    <s v="Berlin, Germany"/>
    <x v="0"/>
    <x v="0"/>
    <x v="9"/>
    <x v="14419"/>
    <x v="638"/>
    <s v="AUTO1 Group"/>
    <s v="['sql', 'python', 'postgresql', 'aws', 'redshift', 'pyspark', 'airflow', 'git', 'jenkins']"/>
  </r>
  <r>
    <x v="6"/>
    <s v="Senior Research Data Analyst"/>
    <s v="Baltimore, MD"/>
    <x v="0"/>
    <x v="0"/>
    <x v="2"/>
    <x v="14420"/>
    <x v="2096"/>
    <s v="Johns Hopkins University"/>
    <s v="['sas', 'sas', 'r', 'unix', 'word', 'excel', 'powerpoint', 'outlook']"/>
  </r>
  <r>
    <x v="0"/>
    <s v="Senior Administrative Analyst - Data Science or Emergency Preparedness"/>
    <s v="San Francisco, CA"/>
    <x v="0"/>
    <x v="0"/>
    <x v="2"/>
    <x v="14421"/>
    <x v="877"/>
    <s v="San Francisco Department of Public Health"/>
    <s v="['sql', 'r', 'sas', 'sas', 'power bi', 'tableau', 'outlook', 'word', 'powerpoint', 'excel']"/>
  </r>
  <r>
    <x v="2"/>
    <s v="Data Analyst"/>
    <s v="Veinticinco de Mayo, Buenos Aires Province, Argentina"/>
    <x v="0"/>
    <x v="0"/>
    <x v="47"/>
    <x v="14422"/>
    <x v="1006"/>
    <s v="Cargill"/>
    <m/>
  </r>
  <r>
    <x v="2"/>
    <s v="Analyst II-Data Quality"/>
    <s v="Baltimore, MD"/>
    <x v="0"/>
    <x v="0"/>
    <x v="2"/>
    <x v="14423"/>
    <x v="1068"/>
    <s v="Baltimore City Public Schools"/>
    <s v="['r', 'excel']"/>
  </r>
  <r>
    <x v="2"/>
    <s v="Data Analyst"/>
    <s v="Austin, TX"/>
    <x v="0"/>
    <x v="0"/>
    <x v="2"/>
    <x v="14424"/>
    <x v="29"/>
    <s v="LTV SaaS Fund"/>
    <s v="['sql', 'excel', 'sheets']"/>
  </r>
  <r>
    <x v="2"/>
    <s v="Workforce Data Reporting Analyst"/>
    <s v="Orlando, FL"/>
    <x v="0"/>
    <x v="0"/>
    <x v="2"/>
    <x v="14425"/>
    <x v="2122"/>
    <s v="Valencia College"/>
    <s v="['spring']"/>
  </r>
  <r>
    <x v="2"/>
    <s v="Data Analyst 3 - 85018"/>
    <s v="Albany, NY"/>
    <x v="0"/>
    <x v="0"/>
    <x v="2"/>
    <x v="14426"/>
    <x v="104"/>
    <s v="NYS Department of Health"/>
    <s v="['sas', 'sas', 'python', 'r']"/>
  </r>
  <r>
    <x v="0"/>
    <s v="Data Scientist"/>
    <s v="Mexico"/>
    <x v="0"/>
    <x v="0"/>
    <x v="22"/>
    <x v="14427"/>
    <x v="8"/>
    <s v="DigitalOnUs"/>
    <s v="['python', 'tensorflow', 'keras', 'scikit-learn', 'pandas', 'sap', 'chef', 'docker', 'github']"/>
  </r>
  <r>
    <x v="3"/>
    <s v="Senior Data Engineer"/>
    <s v="Milwaukee, WI"/>
    <x v="0"/>
    <x v="0"/>
    <x v="2"/>
    <x v="14428"/>
    <x v="67"/>
    <s v="Kforce"/>
    <s v="['sql', 'python', 'snowflake', 'azure']"/>
  </r>
  <r>
    <x v="2"/>
    <s v="Data Analyst"/>
    <s v="Burbank, CA"/>
    <x v="0"/>
    <x v="0"/>
    <x v="2"/>
    <x v="14429"/>
    <x v="31"/>
    <s v="Insight Global"/>
    <s v="['sql', 'vba', 'excel', 'powerpoint', 'word', 'power bi', 'flow']"/>
  </r>
  <r>
    <x v="1"/>
    <s v="Perception Data Engineer"/>
    <s v="Westminster, CO"/>
    <x v="0"/>
    <x v="0"/>
    <x v="2"/>
    <x v="14430"/>
    <x v="2123"/>
    <s v="Applanix"/>
    <s v="['python', 'c++', 'sql', 'sql server', 'flow']"/>
  </r>
  <r>
    <x v="2"/>
    <s v="Data Analyst"/>
    <s v="Miami, FL"/>
    <x v="0"/>
    <x v="0"/>
    <x v="2"/>
    <x v="14431"/>
    <x v="15"/>
    <s v="Knight Foundation"/>
    <m/>
  </r>
  <r>
    <x v="2"/>
    <s v="Senior Data Analyst II"/>
    <s v="San Mateo, CA"/>
    <x v="0"/>
    <x v="0"/>
    <x v="2"/>
    <x v="14432"/>
    <x v="84"/>
    <s v="Life360"/>
    <s v="['go']"/>
  </r>
  <r>
    <x v="0"/>
    <s v="Data Scientist"/>
    <s v="New York, NY"/>
    <x v="0"/>
    <x v="0"/>
    <x v="2"/>
    <x v="14433"/>
    <x v="122"/>
    <s v="UBS"/>
    <m/>
  </r>
  <r>
    <x v="0"/>
    <s v="Operations Research Analyst and Data Scientist"/>
    <s v="Columbia, MD"/>
    <x v="0"/>
    <x v="0"/>
    <x v="2"/>
    <x v="14434"/>
    <x v="84"/>
    <s v="Booz Allen Hamilton"/>
    <s v="['sql', 'r', 'python', 'windows', 'linux']"/>
  </r>
  <r>
    <x v="2"/>
    <s v="Data Analyst, Financial Services"/>
    <s v="Anywhere"/>
    <x v="0"/>
    <x v="1"/>
    <x v="2"/>
    <x v="14435"/>
    <x v="57"/>
    <s v="Earnest Analytics"/>
    <s v="['excel', 'tableau']"/>
  </r>
  <r>
    <x v="0"/>
    <s v="Data Visualization Specialist - Data Scientist or Associate Data..."/>
    <s v="Anywhere"/>
    <x v="0"/>
    <x v="1"/>
    <x v="2"/>
    <x v="14436"/>
    <x v="2124"/>
    <s v="Metropolitan Council"/>
    <s v="['r', 'python', 'sql', 'tableau', 'excel', 'github', 'zoom']"/>
  </r>
  <r>
    <x v="2"/>
    <s v="Institutional Research Data Analyst"/>
    <s v="Hillsboro, MO"/>
    <x v="0"/>
    <x v="0"/>
    <x v="2"/>
    <x v="14437"/>
    <x v="2120"/>
    <s v="Jefferson College"/>
    <s v="['sas', 'sas', 'python', 'spreadsheet', 'excel', 'tableau']"/>
  </r>
  <r>
    <x v="0"/>
    <s v="Junior Data Scientist"/>
    <s v="Richmond, VA"/>
    <x v="0"/>
    <x v="0"/>
    <x v="2"/>
    <x v="14438"/>
    <x v="20"/>
    <s v="Acadia Technologies, Inc."/>
    <m/>
  </r>
  <r>
    <x v="8"/>
    <s v="Senior/Principal Data Scientist"/>
    <s v="Anywhere"/>
    <x v="0"/>
    <x v="1"/>
    <x v="1"/>
    <x v="14439"/>
    <x v="11"/>
    <s v="ViralGains"/>
    <s v="['python', 'r', 'java', 'go']"/>
  </r>
  <r>
    <x v="1"/>
    <s v="Data Engineer"/>
    <s v="Amsterdam, Netherlands"/>
    <x v="0"/>
    <x v="0"/>
    <x v="26"/>
    <x v="14440"/>
    <x v="204"/>
    <s v="Hubs"/>
    <s v="['python', 'sql', 'postgresql', 'aws', 'redshift', 'docker', 'kubernetes', 'chef']"/>
  </r>
  <r>
    <x v="2"/>
    <s v="Business Data Analytics"/>
    <s v="Charlotte, NC"/>
    <x v="0"/>
    <x v="0"/>
    <x v="2"/>
    <x v="14441"/>
    <x v="23"/>
    <s v="SPECTRUM"/>
    <s v="['sql']"/>
  </r>
  <r>
    <x v="1"/>
    <s v="DM Celonis Data Engineer -- (Remote)"/>
    <s v="Anywhere"/>
    <x v="0"/>
    <x v="1"/>
    <x v="2"/>
    <x v="14442"/>
    <x v="2125"/>
    <s v="SDV INTERNATIONAL"/>
    <s v="['java', 'sql', 'c', 'crystal', 'sas', 'sas', 'oracle', 'sap', 'cognos']"/>
  </r>
  <r>
    <x v="2"/>
    <s v="Senior Strategy &amp; Data Analyst"/>
    <s v="Granger, IN"/>
    <x v="0"/>
    <x v="0"/>
    <x v="2"/>
    <x v="14443"/>
    <x v="2126"/>
    <s v="Beacon Health System"/>
    <m/>
  </r>
  <r>
    <x v="8"/>
    <s v="Senior Data Scientist (P3870)"/>
    <s v="Dublin, Ireland"/>
    <x v="0"/>
    <x v="0"/>
    <x v="28"/>
    <x v="14444"/>
    <x v="90"/>
    <s v="84.51°"/>
    <s v="['sql', 'r', 'python', 'bash', 'azure', 'hadoop', 'pyspark', 'tableau']"/>
  </r>
  <r>
    <x v="2"/>
    <s v="Data Analyst - Growth"/>
    <s v="Paris, France"/>
    <x v="0"/>
    <x v="0"/>
    <x v="27"/>
    <x v="14445"/>
    <x v="65"/>
    <s v="Spendesk"/>
    <m/>
  </r>
  <r>
    <x v="0"/>
    <s v="Data Scientist"/>
    <s v="Gurugram, Haryana, India"/>
    <x v="0"/>
    <x v="0"/>
    <x v="7"/>
    <x v="14446"/>
    <x v="212"/>
    <s v="Aryng"/>
    <s v="['python', 'r', 'sql']"/>
  </r>
  <r>
    <x v="1"/>
    <s v="Data Engineer"/>
    <s v="Ottawa, ON, Canada"/>
    <x v="0"/>
    <x v="0"/>
    <x v="23"/>
    <x v="14447"/>
    <x v="31"/>
    <s v="Elite IT Recruitment LTD"/>
    <s v="['sql', 'java', 'snowflake', 'azure', 'oracle', 'sharepoint', 'sap']"/>
  </r>
  <r>
    <x v="8"/>
    <s v="Senior Data Scientist (Generative AI), Data Science Lab"/>
    <s v="New York, NY"/>
    <x v="0"/>
    <x v="0"/>
    <x v="2"/>
    <x v="14448"/>
    <x v="1963"/>
    <s v="Guardian Life Insurance Company"/>
    <s v="['python', 'pytorch', 'tensorflow', 'spring']"/>
  </r>
  <r>
    <x v="8"/>
    <s v="Senior Data Scientist, 7+ Years Experience (Greater LA Area, CA)"/>
    <s v="Santa Monica, CA"/>
    <x v="0"/>
    <x v="0"/>
    <x v="2"/>
    <x v="14449"/>
    <x v="823"/>
    <s v="Snap Inc."/>
    <s v="['sql', 'python', 'r', 'express']"/>
  </r>
  <r>
    <x v="0"/>
    <s v="Data Scientist"/>
    <s v="Paris, France"/>
    <x v="0"/>
    <x v="0"/>
    <x v="27"/>
    <x v="14450"/>
    <x v="8"/>
    <s v="AVIV Group"/>
    <s v="['python', 'scala', 'scikit-learn', 'tableau', 'visio']"/>
  </r>
  <r>
    <x v="0"/>
    <s v="Discovery Breeding Data Scientist Maïs EAME (H/F)"/>
    <s v="Saint-Sauveur, France"/>
    <x v="0"/>
    <x v="0"/>
    <x v="27"/>
    <x v="14451"/>
    <x v="8"/>
    <s v="Syngenta Group"/>
    <s v="['r', 'python', 'rshiny', 'tableau']"/>
  </r>
  <r>
    <x v="2"/>
    <s v="Supply Chain Data Analyst (Manufacturing)"/>
    <s v="Indianapolis, IN"/>
    <x v="0"/>
    <x v="0"/>
    <x v="2"/>
    <x v="14452"/>
    <x v="2127"/>
    <s v="Partners Personnel - Professional &amp; Contact Center"/>
    <s v="['excel']"/>
  </r>
  <r>
    <x v="0"/>
    <s v="Data Scientist"/>
    <s v="Washington, DC"/>
    <x v="0"/>
    <x v="0"/>
    <x v="2"/>
    <x v="14453"/>
    <x v="67"/>
    <s v="EpochGeo"/>
    <s v="['python', 'sql', 'elasticsearch', 'keras', 'tensorflow', 'pytorch', 'plotly', 'nltk']"/>
  </r>
  <r>
    <x v="2"/>
    <s v="Data Analyst"/>
    <s v="Atlanta, GA"/>
    <x v="0"/>
    <x v="0"/>
    <x v="2"/>
    <x v="14454"/>
    <x v="20"/>
    <s v="Acadia Technologies, Inc."/>
    <s v="['r', 'python']"/>
  </r>
  <r>
    <x v="2"/>
    <s v="Data Analyst"/>
    <s v="Jacksonville, FL"/>
    <x v="0"/>
    <x v="0"/>
    <x v="2"/>
    <x v="14455"/>
    <x v="31"/>
    <s v="Stillwater Insurance Services, Inc."/>
    <s v="['sql', 't-sql', 'db2', 'tableau', 'excel']"/>
  </r>
  <r>
    <x v="6"/>
    <s v="Senior Data Analyst (San Francisco, CA or Remote)"/>
    <s v="Anywhere"/>
    <x v="0"/>
    <x v="1"/>
    <x v="2"/>
    <x v="14456"/>
    <x v="1"/>
    <s v="Cash App"/>
    <s v="['sql', 'c', 'go', 'tableau', 'looker']"/>
  </r>
  <r>
    <x v="0"/>
    <s v="Data Scientist"/>
    <s v="Santa Clara, CA"/>
    <x v="0"/>
    <x v="0"/>
    <x v="2"/>
    <x v="14457"/>
    <x v="2128"/>
    <s v="Visions in View Inc"/>
    <m/>
  </r>
  <r>
    <x v="0"/>
    <s v="Staff Data Scientist"/>
    <s v="San Francisco, CA"/>
    <x v="0"/>
    <x v="0"/>
    <x v="2"/>
    <x v="14458"/>
    <x v="164"/>
    <s v="Databricks"/>
    <s v="['scala', 'python', 'r', 'sql', 'databricks', 'spark', 'excel', 'unify']"/>
  </r>
  <r>
    <x v="2"/>
    <s v="Data Analyst"/>
    <s v="Irvine, CA"/>
    <x v="0"/>
    <x v="0"/>
    <x v="2"/>
    <x v="14459"/>
    <x v="103"/>
    <s v="Alleviate Tax"/>
    <s v="['go', 'excel', 'tableau']"/>
  </r>
  <r>
    <x v="2"/>
    <s v="Data Quality Analyst"/>
    <s v="Chicago, IL"/>
    <x v="0"/>
    <x v="0"/>
    <x v="2"/>
    <x v="14460"/>
    <x v="1"/>
    <s v="Interactive Brokers"/>
    <s v="['python', 'sql', 'aws', 'unify']"/>
  </r>
  <r>
    <x v="2"/>
    <s v="Data Analyst III"/>
    <s v="California"/>
    <x v="0"/>
    <x v="0"/>
    <x v="2"/>
    <x v="14461"/>
    <x v="1610"/>
    <s v="California Health &amp; Wellness"/>
    <s v="['excel', 'powerpoint']"/>
  </r>
  <r>
    <x v="2"/>
    <s v="Fan Data Management Analyst - WNBA (Hybrid)"/>
    <m/>
    <x v="0"/>
    <x v="0"/>
    <x v="2"/>
    <x v="14462"/>
    <x v="23"/>
    <s v="National Basketball Association (NBA)"/>
    <s v="['sql', 'jira']"/>
  </r>
  <r>
    <x v="1"/>
    <s v="Azure Data Engineer"/>
    <s v="India"/>
    <x v="0"/>
    <x v="0"/>
    <x v="7"/>
    <x v="14463"/>
    <x v="36"/>
    <s v="Hitachi Solutions"/>
    <s v="['python', 'sql', 'scala', 'azure', 'aws', 'snowflake', 'databricks', 'pyspark', 'spark']"/>
  </r>
  <r>
    <x v="5"/>
    <s v="Computer Engineer, Computer Vision Software and Hardware"/>
    <s v="Ljubljana, Slovenia"/>
    <x v="0"/>
    <x v="0"/>
    <x v="35"/>
    <x v="14464"/>
    <x v="196"/>
    <s v="Sportradar"/>
    <s v="['opencv', 'tensorflow', 'pytorch', 'numpy', 'matplotlib', 'jupyter', 'git']"/>
  </r>
  <r>
    <x v="6"/>
    <s v="Senior Data Analyst"/>
    <s v="Arlington, TX"/>
    <x v="0"/>
    <x v="0"/>
    <x v="2"/>
    <x v="14465"/>
    <x v="23"/>
    <s v="ICF"/>
    <s v="['java', 'python', 'sql', 'javascript', 'hadoop', 'kafka', 'windows', 'splunk']"/>
  </r>
  <r>
    <x v="2"/>
    <s v="Lead Data Analyst, Customer Feedback"/>
    <s v="San Francisco, CA"/>
    <x v="0"/>
    <x v="0"/>
    <x v="2"/>
    <x v="14466"/>
    <x v="461"/>
    <s v="Salesforce"/>
    <s v="['sql', 'python', 'r', 'spark', 'excel', 'tableau', 'flow']"/>
  </r>
  <r>
    <x v="0"/>
    <s v="Data Scientist - REMOTE"/>
    <s v="Lake Mary, FL"/>
    <x v="0"/>
    <x v="0"/>
    <x v="2"/>
    <x v="14467"/>
    <x v="31"/>
    <s v="Realogy"/>
    <s v="['python', 'numpy', 'pandas', 'scikit-learn', 'matplotlib', 'opencv', 'pytorch', 'tensorflow', 'linux', 'git', 'docker']"/>
  </r>
  <r>
    <x v="2"/>
    <s v="Survey Data Analyst"/>
    <s v="Anywhere"/>
    <x v="0"/>
    <x v="1"/>
    <x v="2"/>
    <x v="14468"/>
    <x v="99"/>
    <s v="CyberCoders"/>
    <s v="['r', 'tableau', 'excel']"/>
  </r>
  <r>
    <x v="0"/>
    <s v="Lead Insight Analyst - 12 month FTC"/>
    <s v="London, UK"/>
    <x v="0"/>
    <x v="0"/>
    <x v="6"/>
    <x v="14469"/>
    <x v="137"/>
    <s v="ASOS"/>
    <s v="['sql']"/>
  </r>
  <r>
    <x v="2"/>
    <s v="Data Analyst"/>
    <s v="Alexandria, VA"/>
    <x v="0"/>
    <x v="0"/>
    <x v="2"/>
    <x v="14470"/>
    <x v="31"/>
    <s v="Aeyon"/>
    <m/>
  </r>
  <r>
    <x v="0"/>
    <s v="DATA SCIENCE RESOURCE MODELER"/>
    <s v="United States"/>
    <x v="0"/>
    <x v="0"/>
    <x v="2"/>
    <x v="14471"/>
    <x v="2129"/>
    <s v="AngloGold Ashanti"/>
    <s v="['r']"/>
  </r>
  <r>
    <x v="0"/>
    <s v="Sr. Data Scientist"/>
    <s v="West Columbia, SC"/>
    <x v="0"/>
    <x v="0"/>
    <x v="2"/>
    <x v="14472"/>
    <x v="147"/>
    <s v="Pennsylvania Enterprise Private Limited"/>
    <s v="['c', 'python', 'sql']"/>
  </r>
  <r>
    <x v="0"/>
    <s v="Clinical Data Scientist"/>
    <s v="Carlsbad, CA"/>
    <x v="0"/>
    <x v="0"/>
    <x v="2"/>
    <x v="14473"/>
    <x v="31"/>
    <s v="n-Lorem Foundation"/>
    <s v="['word', 'excel', 'powerpoint', 'sharepoint']"/>
  </r>
  <r>
    <x v="2"/>
    <s v="Senior Data Analyst Jobs"/>
    <s v="Maryland"/>
    <x v="0"/>
    <x v="0"/>
    <x v="2"/>
    <x v="14474"/>
    <x v="33"/>
    <s v="NAIS"/>
    <s v="['sql', 'sas', 'sas', 'r', 'python', 'databricks', 'excel', 'tableau']"/>
  </r>
  <r>
    <x v="0"/>
    <s v="Actuarial Data Scientist II - Personal Auto (Hybrid)"/>
    <s v="Buckhead, GA"/>
    <x v="0"/>
    <x v="0"/>
    <x v="2"/>
    <x v="14475"/>
    <x v="2130"/>
    <s v="American Family Insurance Group"/>
    <s v="['phoenix']"/>
  </r>
  <r>
    <x v="0"/>
    <s v="Data Science Product Manager - Recommendations - Core AI"/>
    <s v="Prague, Czechia"/>
    <x v="0"/>
    <x v="0"/>
    <x v="39"/>
    <x v="14476"/>
    <x v="137"/>
    <s v="Zeta Global"/>
    <m/>
  </r>
  <r>
    <x v="0"/>
    <s v="Applied Data Scientist"/>
    <s v="Anywhere"/>
    <x v="0"/>
    <x v="1"/>
    <x v="2"/>
    <x v="13910"/>
    <x v="57"/>
    <s v="New Classrooms"/>
    <s v="['r', 'python', 'pytorch', 'tensorflow', 'git']"/>
  </r>
  <r>
    <x v="0"/>
    <s v="Data Scientist"/>
    <s v="Madison, WI"/>
    <x v="0"/>
    <x v="0"/>
    <x v="2"/>
    <x v="14477"/>
    <x v="122"/>
    <s v="University of Wisconsin–Madison"/>
    <s v="['terminal']"/>
  </r>
  <r>
    <x v="0"/>
    <s v="Data Scientist"/>
    <s v="Spain"/>
    <x v="0"/>
    <x v="0"/>
    <x v="20"/>
    <x v="14478"/>
    <x v="21"/>
    <s v="Amadeus"/>
    <s v="['scala', 'python', 'azure', 'spark', 'qlik', 'tableau']"/>
  </r>
  <r>
    <x v="0"/>
    <s v="Data Scientist"/>
    <s v="Columbia, MD"/>
    <x v="0"/>
    <x v="0"/>
    <x v="2"/>
    <x v="14479"/>
    <x v="78"/>
    <s v="DataHaven Solutions, Inc"/>
    <s v="['python', 'r', 'jupyter', 'tableau']"/>
  </r>
  <r>
    <x v="0"/>
    <s v="Junior Data Scientist"/>
    <s v="Florida, MA"/>
    <x v="0"/>
    <x v="0"/>
    <x v="2"/>
    <x v="14480"/>
    <x v="20"/>
    <s v="Acadia Technologies, Inc."/>
    <m/>
  </r>
  <r>
    <x v="2"/>
    <s v="Jr. Product Data Analyst"/>
    <s v="Garfield, NJ"/>
    <x v="0"/>
    <x v="0"/>
    <x v="2"/>
    <x v="14481"/>
    <x v="538"/>
    <s v="Brimar Industries"/>
    <s v="['sql', 'excel']"/>
  </r>
  <r>
    <x v="2"/>
    <s v="Data Analyst"/>
    <s v="PECK SLIP, NY"/>
    <x v="0"/>
    <x v="0"/>
    <x v="2"/>
    <x v="14482"/>
    <x v="2131"/>
    <s v="NYC Careers"/>
    <s v="['sql', 'sas', 'sas', 'outlook']"/>
  </r>
  <r>
    <x v="2"/>
    <s v="Statistical Data Analyst"/>
    <s v="Atlanta, GA"/>
    <x v="0"/>
    <x v="0"/>
    <x v="2"/>
    <x v="14483"/>
    <x v="186"/>
    <s v="State of Georgia"/>
    <s v="['sql', 'sql server', 'excel', 'word', 'powerpoint', 'sharepoint']"/>
  </r>
  <r>
    <x v="2"/>
    <s v="Entry Level Data Analyst"/>
    <s v="Reading, PA"/>
    <x v="0"/>
    <x v="0"/>
    <x v="2"/>
    <x v="14484"/>
    <x v="234"/>
    <s v="Insight Global"/>
    <s v="['excel']"/>
  </r>
  <r>
    <x v="0"/>
    <s v="Commercial Lead, Product Data Science"/>
    <s v="Mountain View, CA"/>
    <x v="0"/>
    <x v="0"/>
    <x v="2"/>
    <x v="14310"/>
    <x v="2132"/>
    <s v="Waymo"/>
    <m/>
  </r>
  <r>
    <x v="1"/>
    <s v="Data Engineer (Azure)"/>
    <s v="Warsaw, Poland"/>
    <x v="0"/>
    <x v="0"/>
    <x v="11"/>
    <x v="14485"/>
    <x v="56"/>
    <s v="Bosch Group"/>
    <s v="['azure', 'snowflake', 'spark', 'sap']"/>
  </r>
  <r>
    <x v="3"/>
    <s v="Senior Data Engineer - SQL / Python / BigQuery"/>
    <s v="New York, NY"/>
    <x v="0"/>
    <x v="0"/>
    <x v="2"/>
    <x v="14486"/>
    <x v="85"/>
    <s v="FILD Search, LLC"/>
    <s v="['sql', 'python', 'bigquery', 'gcp', 'aws', 'airflow', 'docker', 'kubernetes', 'jenkins', 'ansible', 'terraform']"/>
  </r>
  <r>
    <x v="2"/>
    <s v="SY Data Analyst II"/>
    <s v="Santa Fe, NM"/>
    <x v="0"/>
    <x v="0"/>
    <x v="1"/>
    <x v="14487"/>
    <x v="2133"/>
    <s v="Santa Fe Public Schools"/>
    <s v="['sql', 'javascript', 'sas', 'sas', 'excel', 'spss', 'terminal']"/>
  </r>
  <r>
    <x v="0"/>
    <s v="Data Scientist"/>
    <s v="New York, NY"/>
    <x v="0"/>
    <x v="0"/>
    <x v="2"/>
    <x v="14488"/>
    <x v="1"/>
    <s v="Smith Hanley Associates"/>
    <s v="['python', 'sql', 'azure', 'scikit-learn', 'pyspark']"/>
  </r>
  <r>
    <x v="2"/>
    <s v="Data Analytics Lead"/>
    <s v="Berkeley Heights, NJ"/>
    <x v="0"/>
    <x v="0"/>
    <x v="2"/>
    <x v="14489"/>
    <x v="49"/>
    <s v="Snakorpio Group Inc."/>
    <s v="['java', 'python', 'sql', 'snowflake', 'aws', 'azure', 'tableau']"/>
  </r>
  <r>
    <x v="2"/>
    <s v="Data Analyst, Support Operations"/>
    <s v="Anywhere"/>
    <x v="0"/>
    <x v="1"/>
    <x v="2"/>
    <x v="14490"/>
    <x v="323"/>
    <s v="Cloudflare"/>
    <s v="['sql', 'r', 'python', 'looker', 'tableau']"/>
  </r>
  <r>
    <x v="0"/>
    <s v="Data Scientist - Fintech: Banking, Fraud, Payments"/>
    <s v="Anywhere"/>
    <x v="0"/>
    <x v="1"/>
    <x v="2"/>
    <x v="14491"/>
    <x v="2"/>
    <s v="Kforce Technology Staffing"/>
    <s v="['python', 'r', 'javascript', 'aws', 'scikit-learn', 'pandas', 'matplotlib']"/>
  </r>
  <r>
    <x v="6"/>
    <s v="Senior Marketing Data Analyst - Paris"/>
    <s v="Paris, France"/>
    <x v="0"/>
    <x v="0"/>
    <x v="27"/>
    <x v="14492"/>
    <x v="46"/>
    <s v="Spendesk"/>
    <s v="['snowflake', 'excel']"/>
  </r>
  <r>
    <x v="0"/>
    <s v="Geographer Data Scientist. Job in Albany My Valley Jobs Today"/>
    <s v="Albany, OR"/>
    <x v="0"/>
    <x v="0"/>
    <x v="2"/>
    <x v="14493"/>
    <x v="254"/>
    <s v="LEIDOS"/>
    <s v="['python', 'r']"/>
  </r>
  <r>
    <x v="0"/>
    <s v="Data Science Intern- Undergrad (Summer 2023)"/>
    <s v="San Jose, CA"/>
    <x v="3"/>
    <x v="0"/>
    <x v="2"/>
    <x v="14494"/>
    <x v="205"/>
    <s v="Zscaler"/>
    <s v="['sql', 'python', 'tensorflow', 'pytorch', 'numpy', 'scikit-learn', 'pandas', 'matplotlib', 'tableau', 'excel']"/>
  </r>
  <r>
    <x v="7"/>
    <s v="Senior Machine Learning Scientist - hybrid working model"/>
    <s v="Spain"/>
    <x v="0"/>
    <x v="0"/>
    <x v="20"/>
    <x v="14495"/>
    <x v="78"/>
    <s v="lastminute.com"/>
    <s v="['python', 'scikit-learn', 'pandas', 'matplotlib', 'numpy', 'keras', 'tensorflow', 'spark', 'git', 'github']"/>
  </r>
  <r>
    <x v="2"/>
    <s v="Financial Data Analyst"/>
    <s v="Pen Argyl, PA"/>
    <x v="0"/>
    <x v="0"/>
    <x v="2"/>
    <x v="14496"/>
    <x v="91"/>
    <s v="Berkheimer Business Services"/>
    <s v="['power bi', 'excel']"/>
  </r>
  <r>
    <x v="2"/>
    <s v="Data Analyst"/>
    <s v="Coral Gables, FL"/>
    <x v="11"/>
    <x v="0"/>
    <x v="2"/>
    <x v="14497"/>
    <x v="172"/>
    <s v="ASK Consulting"/>
    <s v="['excel', 'tableau', 'powerpoint']"/>
  </r>
  <r>
    <x v="0"/>
    <s v="Senior Computer and Information Systems Manager DATA SCIENTIST –..."/>
    <s v="Anywhere"/>
    <x v="0"/>
    <x v="1"/>
    <x v="2"/>
    <x v="14498"/>
    <x v="2134"/>
    <s v="6e Tech"/>
    <s v="['python', 'r', 'sql', 'postgresql', 'redshift', 'spark', 'kafka', 'tableau']"/>
  </r>
  <r>
    <x v="2"/>
    <s v="Transportation Data Analyst"/>
    <s v="Long Beach, CA"/>
    <x v="0"/>
    <x v="0"/>
    <x v="2"/>
    <x v="14499"/>
    <x v="39"/>
    <s v="Alameda Corridor Transportation Authority"/>
    <s v="['c', 'sql', 'python', 'r', 'spreadsheet', 'excel', 'word']"/>
  </r>
  <r>
    <x v="2"/>
    <s v="Lead Data Analyst"/>
    <s v="New York, NY"/>
    <x v="0"/>
    <x v="0"/>
    <x v="2"/>
    <x v="14145"/>
    <x v="8"/>
    <s v="CyberCoders"/>
    <s v="['sql', 'python', 'azure', 'power bi', 'visio']"/>
  </r>
  <r>
    <x v="2"/>
    <s v="Data Analyst"/>
    <s v="Miami, FL"/>
    <x v="0"/>
    <x v="0"/>
    <x v="2"/>
    <x v="14500"/>
    <x v="282"/>
    <s v="Ascendo Resources"/>
    <s v="['excel']"/>
  </r>
  <r>
    <x v="6"/>
    <s v="Senior Data Analyst"/>
    <s v="New York, NY"/>
    <x v="0"/>
    <x v="0"/>
    <x v="2"/>
    <x v="14501"/>
    <x v="94"/>
    <s v="NYC Health + Hospitals"/>
    <s v="['r', 'python', 'java', 'c++', 'scala', 'sql', 'mongodb', 'mongodb', 'c', 'cassandra', 'snowflake', 'qlik']"/>
  </r>
  <r>
    <x v="0"/>
    <s v="Public Health Data Scientist"/>
    <s v="Anywhere"/>
    <x v="0"/>
    <x v="1"/>
    <x v="1"/>
    <x v="14502"/>
    <x v="2135"/>
    <s v="CDC Foundation"/>
    <s v="['sas', 'sas']"/>
  </r>
  <r>
    <x v="2"/>
    <s v="Jr. Data Analyst"/>
    <s v="Irving, TX"/>
    <x v="0"/>
    <x v="0"/>
    <x v="2"/>
    <x v="14503"/>
    <x v="282"/>
    <s v="Upen Group Inc"/>
    <s v="['sql']"/>
  </r>
  <r>
    <x v="0"/>
    <s v="Data Scientist with AI and ML experience"/>
    <s v="Anywhere"/>
    <x v="0"/>
    <x v="1"/>
    <x v="2"/>
    <x v="14504"/>
    <x v="1"/>
    <s v="innoVet Health, LLC"/>
    <s v="['sql', 'python', 'r', 'scala', 'ssrs', 'ssis']"/>
  </r>
  <r>
    <x v="2"/>
    <s v="Junior Data Analyst"/>
    <s v="Springfield, IL"/>
    <x v="0"/>
    <x v="0"/>
    <x v="2"/>
    <x v="14505"/>
    <x v="16"/>
    <s v="Acadia Technologies, Inc."/>
    <s v="['matlab', 'r', 'python', 'sql', 'nosql']"/>
  </r>
  <r>
    <x v="0"/>
    <s v="Data Scientist"/>
    <s v="Anywhere"/>
    <x v="0"/>
    <x v="1"/>
    <x v="2"/>
    <x v="14506"/>
    <x v="2136"/>
    <s v="Northrop Grumman Federal Credit Union (NGFCU)"/>
    <s v="['python', 'sql', 'azure', 'aws', 'tableau']"/>
  </r>
  <r>
    <x v="0"/>
    <s v="Principal Data Scientist - NLP, Enterprise Data Science (Greater..."/>
    <s v="New York, NY"/>
    <x v="5"/>
    <x v="0"/>
    <x v="2"/>
    <x v="14312"/>
    <x v="315"/>
    <s v="Capital One"/>
    <s v="['python', 'aws', 'pytorch', 'hugging face']"/>
  </r>
  <r>
    <x v="7"/>
    <s v="Machine Learning Engineer II"/>
    <s v="Bengaluru, Karnataka, India"/>
    <x v="0"/>
    <x v="0"/>
    <x v="7"/>
    <x v="14507"/>
    <x v="798"/>
    <s v="InMobi"/>
    <s v="['sql', 'python', 'java', 'nosql', 'firebase', 'firebase', 'databricks', 'azure', 'pyspark', 'hadoop']"/>
  </r>
  <r>
    <x v="0"/>
    <s v="Data Scientist"/>
    <s v="Itasca, IL"/>
    <x v="0"/>
    <x v="0"/>
    <x v="2"/>
    <x v="14508"/>
    <x v="2137"/>
    <s v="KEYENCE CORPORATION"/>
    <s v="['sql', 'python', 'r', 'scala', 'html', 'java', 'aws', 'linux', 'tableau']"/>
  </r>
  <r>
    <x v="3"/>
    <s v="Sr. Lead Data Engineer (Washington DC)"/>
    <s v="McLean, VA"/>
    <x v="0"/>
    <x v="0"/>
    <x v="2"/>
    <x v="14509"/>
    <x v="360"/>
    <s v="Capital One"/>
    <s v="['java', 'scala', 'python', 'nosql', 'sql', 'mongo', 'shell', 'mysql', 'cassandra', 'redshift', 'snowflake', 'aws', 'azure', 'hadoop', 'kafka', 'spark']"/>
  </r>
  <r>
    <x v="2"/>
    <s v="Counterintelligence Analyst 3 (Insider Threat Data Analyst 3)"/>
    <s v="Los Alamos, NM"/>
    <x v="0"/>
    <x v="0"/>
    <x v="1"/>
    <x v="14510"/>
    <x v="2138"/>
    <s v="Los Alamos National Laboratory"/>
    <m/>
  </r>
  <r>
    <x v="2"/>
    <s v="Data Analyst - Commercial Assurance"/>
    <s v="Sofia, Bulgaria"/>
    <x v="0"/>
    <x v="0"/>
    <x v="15"/>
    <x v="14511"/>
    <x v="147"/>
    <s v="Experian"/>
    <s v="['excel']"/>
  </r>
  <r>
    <x v="2"/>
    <s v="Data Analyst, Management Data Analysis"/>
    <s v="Syracuse, NY"/>
    <x v="0"/>
    <x v="0"/>
    <x v="2"/>
    <x v="14512"/>
    <x v="81"/>
    <s v="National Grid"/>
    <m/>
  </r>
  <r>
    <x v="6"/>
    <s v="Senior Data Analyst"/>
    <s v="Anywhere"/>
    <x v="0"/>
    <x v="1"/>
    <x v="2"/>
    <x v="14513"/>
    <x v="57"/>
    <s v="GoodLeap"/>
    <s v="['vba', 'excel', 'powerpoint', 'word', 'flow']"/>
  </r>
  <r>
    <x v="0"/>
    <s v="Data Scientist II - (B2)"/>
    <s v="Austin, TX"/>
    <x v="0"/>
    <x v="0"/>
    <x v="1"/>
    <x v="14514"/>
    <x v="1042"/>
    <s v="Applied Materials"/>
    <s v="['r', 'sas', 'sas', 'matlab', 'sql', 'php', 'python']"/>
  </r>
  <r>
    <x v="2"/>
    <s v="Healthcare Analytics Expert"/>
    <s v="Anywhere"/>
    <x v="0"/>
    <x v="1"/>
    <x v="2"/>
    <x v="14515"/>
    <x v="2139"/>
    <s v="Get It Recruit - Healthcare"/>
    <s v="['sas', 'sas', 'r', 'python', 'tableau', 'power bi']"/>
  </r>
  <r>
    <x v="0"/>
    <s v="Staff Data Scientist"/>
    <s v="Anywhere"/>
    <x v="0"/>
    <x v="1"/>
    <x v="1"/>
    <x v="14516"/>
    <x v="35"/>
    <s v="Arccos Golf"/>
    <s v="['python', 'sql', 'snowflake', 'tensorflow', 'pytorch']"/>
  </r>
  <r>
    <x v="2"/>
    <s v="Compliance Data Analyst"/>
    <s v="Austin, TX"/>
    <x v="0"/>
    <x v="0"/>
    <x v="2"/>
    <x v="14517"/>
    <x v="159"/>
    <s v="Backd Business Funding"/>
    <m/>
  </r>
  <r>
    <x v="0"/>
    <s v="Data Scientist"/>
    <s v="Newark, NJ"/>
    <x v="0"/>
    <x v="0"/>
    <x v="2"/>
    <x v="14518"/>
    <x v="34"/>
    <s v="AllSTEM Connections"/>
    <s v="['python', 'sql', 'databricks', 'snowflake', 'azure']"/>
  </r>
  <r>
    <x v="8"/>
    <s v="Sr. Data Scientist, Generative AI"/>
    <s v="Holmdel, NJ"/>
    <x v="0"/>
    <x v="0"/>
    <x v="2"/>
    <x v="14519"/>
    <x v="2140"/>
    <s v="Guardian Life Insurance Company"/>
    <s v="['python', 'c++', 'java', 'azure', 'watson', 'snowflake', 'redshift', 'databricks', 'jupyter', 'pyspark', 'pytorch', 'tensorflow', 'spark', 'spring']"/>
  </r>
  <r>
    <x v="2"/>
    <s v="ACADEMIC DATA ANALYST"/>
    <s v="Madison, WI"/>
    <x v="0"/>
    <x v="0"/>
    <x v="2"/>
    <x v="14520"/>
    <x v="1161"/>
    <s v="University of Wisconsin–Madison"/>
    <s v="['sql', 'sas', 'sas', 'r', 'python', 'spss']"/>
  </r>
  <r>
    <x v="0"/>
    <s v="Actuarial Data Scientist II - Personal Auto (Hybrid)"/>
    <s v="United States"/>
    <x v="0"/>
    <x v="0"/>
    <x v="2"/>
    <x v="14521"/>
    <x v="1500"/>
    <s v="American Family Insurance"/>
    <s v="['phoenix']"/>
  </r>
  <r>
    <x v="2"/>
    <s v="Lead Analyst - Data Analytics - Remote"/>
    <s v="Anywhere"/>
    <x v="0"/>
    <x v="1"/>
    <x v="2"/>
    <x v="14522"/>
    <x v="2141"/>
    <s v="ICF"/>
    <s v="['python', 'sql', 'tableau', 'power bi']"/>
  </r>
  <r>
    <x v="3"/>
    <s v="Senior Data Engineer"/>
    <s v="Toronto, ON, Canada"/>
    <x v="0"/>
    <x v="0"/>
    <x v="23"/>
    <x v="14523"/>
    <x v="19"/>
    <s v="Pentasia"/>
    <s v="['sql', 'bash', 'mysql', 'linux', 'unix', 'excel']"/>
  </r>
  <r>
    <x v="2"/>
    <s v="Junior Data Analyst"/>
    <s v="Irwindale, CA"/>
    <x v="0"/>
    <x v="0"/>
    <x v="2"/>
    <x v="14524"/>
    <x v="159"/>
    <s v="Classic Concepts, Inc."/>
    <s v="['sql', 'python', 'excel', 'tableau']"/>
  </r>
  <r>
    <x v="0"/>
    <s v="Machine Learning Ops D"/>
    <s v="Mexico"/>
    <x v="0"/>
    <x v="0"/>
    <x v="22"/>
    <x v="14525"/>
    <x v="164"/>
    <s v="DigitalOnUs"/>
    <s v="['aws', 'express', 'sap', 'chef', 'docker']"/>
  </r>
  <r>
    <x v="2"/>
    <s v="Manager, Data Analytics, CHNW"/>
    <s v="Johannesburg, South Africa"/>
    <x v="0"/>
    <x v="0"/>
    <x v="14"/>
    <x v="14526"/>
    <x v="251"/>
    <s v="Standard Bank Group"/>
    <s v="['sql', 'powerpoint', 'excel', 'word', 'power bi']"/>
  </r>
  <r>
    <x v="0"/>
    <s v="Program Coordinator (Data &amp; Evaluation)"/>
    <s v="Oakland, CA"/>
    <x v="0"/>
    <x v="0"/>
    <x v="2"/>
    <x v="14527"/>
    <x v="2142"/>
    <s v="National Center for Youth Law"/>
    <s v="['excel', 'word', 'powerpoint', 'github', 'slack']"/>
  </r>
  <r>
    <x v="0"/>
    <s v="Data Scientist"/>
    <s v="Anywhere"/>
    <x v="0"/>
    <x v="1"/>
    <x v="2"/>
    <x v="14528"/>
    <x v="17"/>
    <s v="PTS Advance"/>
    <s v="['sql', 'python', 'azure']"/>
  </r>
  <r>
    <x v="2"/>
    <s v="Data Analyst &amp; Community Engagement Coordinator"/>
    <s v="Jersey City, NJ"/>
    <x v="5"/>
    <x v="0"/>
    <x v="2"/>
    <x v="14529"/>
    <x v="1179"/>
    <s v="City of Jersey City"/>
    <s v="['excel', 'spreadsheet']"/>
  </r>
  <r>
    <x v="0"/>
    <s v="NLP Data Scientist"/>
    <s v="New York, NY"/>
    <x v="0"/>
    <x v="0"/>
    <x v="2"/>
    <x v="14530"/>
    <x v="71"/>
    <s v="Harnham"/>
    <s v="['python', 'pytorch', 'tensorflow']"/>
  </r>
  <r>
    <x v="0"/>
    <s v="Data Management Lead - Barcelona"/>
    <s v="Barcelona, Spain"/>
    <x v="0"/>
    <x v="0"/>
    <x v="20"/>
    <x v="14531"/>
    <x v="184"/>
    <s v="Locaria"/>
    <s v="['sql', 'bigquery', 'tableau']"/>
  </r>
  <r>
    <x v="0"/>
    <s v="Geospatial Data Scientist"/>
    <s v="United States"/>
    <x v="0"/>
    <x v="0"/>
    <x v="2"/>
    <x v="14532"/>
    <x v="90"/>
    <s v="ECS"/>
    <s v="['python', 'sql', 'postgresql', 'aurora', 'aws']"/>
  </r>
  <r>
    <x v="2"/>
    <s v="Data Analyst"/>
    <s v="Anywhere"/>
    <x v="0"/>
    <x v="1"/>
    <x v="2"/>
    <x v="14533"/>
    <x v="103"/>
    <s v="Coders Data"/>
    <s v="['python', 'sql', 'mysql', 'tableau', 'excel']"/>
  </r>
  <r>
    <x v="2"/>
    <s v="Data Analyst - Digital Ad's"/>
    <s v="Hyderabad, Telangana, India"/>
    <x v="0"/>
    <x v="0"/>
    <x v="7"/>
    <x v="14534"/>
    <x v="46"/>
    <s v="DAZN"/>
    <s v="['excel', 'tableau', 'looker']"/>
  </r>
  <r>
    <x v="2"/>
    <s v="Junior Financial Analyst - Data Analyst"/>
    <s v="San Antonio, TX"/>
    <x v="0"/>
    <x v="0"/>
    <x v="2"/>
    <x v="14535"/>
    <x v="91"/>
    <s v="JS Perkins Consulting"/>
    <s v="['excel', 'word']"/>
  </r>
  <r>
    <x v="1"/>
    <s v="Azure Data Engineer"/>
    <s v="Warren, NJ"/>
    <x v="0"/>
    <x v="0"/>
    <x v="1"/>
    <x v="14536"/>
    <x v="122"/>
    <s v="KTek Resourcing"/>
    <s v="['python', 'azure', 'pyspark', 'windows', 'kubernetes', 'terraform']"/>
  </r>
  <r>
    <x v="0"/>
    <s v="Data Scientist"/>
    <s v="Los Angeles, CA"/>
    <x v="0"/>
    <x v="0"/>
    <x v="2"/>
    <x v="14537"/>
    <x v="19"/>
    <s v="Jada Systems Inc"/>
    <s v="['python', 'matlab', 'r', 'jupyter', 'github']"/>
  </r>
  <r>
    <x v="8"/>
    <s v="Marketing Data Science, Sr. Manager - Remote"/>
    <s v="Anywhere"/>
    <x v="0"/>
    <x v="1"/>
    <x v="2"/>
    <x v="14538"/>
    <x v="90"/>
    <s v="UnitedHealth Group"/>
    <s v="['python', 'r', 'sql', 'azure', 'hadoop', 'spark', 'tableau']"/>
  </r>
  <r>
    <x v="2"/>
    <s v="HR Reporting &amp; Analytics Manager"/>
    <s v="Anywhere"/>
    <x v="0"/>
    <x v="1"/>
    <x v="2"/>
    <x v="14539"/>
    <x v="91"/>
    <s v="Get It Recruit - Administrative"/>
    <s v="['flow']"/>
  </r>
  <r>
    <x v="0"/>
    <s v="Enterprise Data Scientist"/>
    <s v="Columbia, MD"/>
    <x v="0"/>
    <x v="0"/>
    <x v="2"/>
    <x v="14540"/>
    <x v="35"/>
    <s v="Peraton"/>
    <s v="['shell', 'sql']"/>
  </r>
  <r>
    <x v="1"/>
    <s v="Data Engineer"/>
    <s v="Bellevue, WA"/>
    <x v="0"/>
    <x v="0"/>
    <x v="2"/>
    <x v="14541"/>
    <x v="31"/>
    <s v="LTIMindtree"/>
    <s v="['sql', 't-sql', 'sql server', 'azure', 'power bi']"/>
  </r>
  <r>
    <x v="2"/>
    <s v="Data Analyst (Greater LA Area, CA or Remote)"/>
    <s v="Anywhere"/>
    <x v="0"/>
    <x v="1"/>
    <x v="2"/>
    <x v="14542"/>
    <x v="57"/>
    <s v="HopSkipDrive"/>
    <s v="['go', 'sql', 'tableau', 'excel', 'sheets']"/>
  </r>
  <r>
    <x v="4"/>
    <s v="Financial Business Analyst"/>
    <s v="Farmingdale, NY"/>
    <x v="0"/>
    <x v="0"/>
    <x v="2"/>
    <x v="14543"/>
    <x v="99"/>
    <s v="Sage Solutions"/>
    <m/>
  </r>
  <r>
    <x v="7"/>
    <s v="Senior Manager, Engineering - Machine Learning/Computer Vision"/>
    <s v="Canada"/>
    <x v="0"/>
    <x v="0"/>
    <x v="23"/>
    <x v="14544"/>
    <x v="164"/>
    <s v="Aurora Solar"/>
    <s v="['aurora']"/>
  </r>
  <r>
    <x v="2"/>
    <s v="Data Governance Analyst"/>
    <s v="Tysons, VA"/>
    <x v="0"/>
    <x v="0"/>
    <x v="2"/>
    <x v="14545"/>
    <x v="2"/>
    <s v="hatch I.T."/>
    <s v="['sql', 'aws']"/>
  </r>
  <r>
    <x v="4"/>
    <s v="1403487 - Supply Chain Transformation Data &amp; Analytics Project..."/>
    <s v="San Jose, CA"/>
    <x v="0"/>
    <x v="0"/>
    <x v="2"/>
    <x v="14546"/>
    <x v="1721"/>
    <s v="Cisco"/>
    <s v="['excel', 'tableau', 'power bi']"/>
  </r>
  <r>
    <x v="2"/>
    <s v="Planning Team Member (Data Analyst)"/>
    <s v="Doral, FL"/>
    <x v="0"/>
    <x v="0"/>
    <x v="2"/>
    <x v="14547"/>
    <x v="91"/>
    <s v="Kia Central &amp; South America Corp."/>
    <s v="['excel']"/>
  </r>
  <r>
    <x v="0"/>
    <s v="Head of Data Science"/>
    <s v="New York, NY"/>
    <x v="0"/>
    <x v="0"/>
    <x v="2"/>
    <x v="14548"/>
    <x v="170"/>
    <s v="Parallel Consulting"/>
    <s v="['sql', 'r', 'python', 'excel', 'tableau', 'looker']"/>
  </r>
  <r>
    <x v="0"/>
    <s v="Stage Data Science Innovation"/>
    <s v="Paris, France"/>
    <x v="0"/>
    <x v="0"/>
    <x v="27"/>
    <x v="14549"/>
    <x v="41"/>
    <s v="Octopus Energy"/>
    <s v="['python', 'sql', 'spark']"/>
  </r>
  <r>
    <x v="0"/>
    <s v="Data Scientist Senior Technical Specialist (Hybrid)"/>
    <s v="Linthicum Heights, MD"/>
    <x v="0"/>
    <x v="0"/>
    <x v="2"/>
    <x v="14550"/>
    <x v="51"/>
    <s v="GovTact"/>
    <s v="['c#', 'c++', 'python', 'r', 'sql', 'bash', 'scala', 'java', 'elasticsearch', 'azure', 'hadoop', 'spark', 'kafka', 'windows']"/>
  </r>
  <r>
    <x v="7"/>
    <s v="Machine Learning Engineer"/>
    <s v="London, UK"/>
    <x v="0"/>
    <x v="0"/>
    <x v="6"/>
    <x v="14551"/>
    <x v="188"/>
    <s v="Checkout.com"/>
    <s v="['python', 'sql', 'shell', 'aws', 'spark', 'airflow', 'unix', 'docker']"/>
  </r>
  <r>
    <x v="0"/>
    <s v="Data Scientist"/>
    <s v="Anywhere"/>
    <x v="0"/>
    <x v="1"/>
    <x v="2"/>
    <x v="14552"/>
    <x v="1"/>
    <s v="Insight Global"/>
    <s v="['sql', 'python', 'r', 'sas', 'sas', 'java', 'aws', 'azure', 'databricks', 'dax', 'power bi']"/>
  </r>
  <r>
    <x v="2"/>
    <s v="Engineering Data Analyst"/>
    <s v="Christchurch, New Zealand"/>
    <x v="0"/>
    <x v="0"/>
    <x v="44"/>
    <x v="14553"/>
    <x v="65"/>
    <s v="Meridian Energy"/>
    <s v="['r', 'python', 'sql', 'matlab', 'jupyter', 'spark', 'power bi']"/>
  </r>
  <r>
    <x v="2"/>
    <s v="Advanced Data Analyst"/>
    <s v="Washington, DC"/>
    <x v="0"/>
    <x v="0"/>
    <x v="2"/>
    <x v="14554"/>
    <x v="23"/>
    <s v="ANSER"/>
    <m/>
  </r>
  <r>
    <x v="2"/>
    <s v="Data Analyst"/>
    <s v="Austin, TX"/>
    <x v="0"/>
    <x v="0"/>
    <x v="2"/>
    <x v="14555"/>
    <x v="20"/>
    <s v="Acadia Technologies, Inc."/>
    <m/>
  </r>
  <r>
    <x v="2"/>
    <s v="Journeyman GIS Data Analyst"/>
    <s v="Wood River, IL"/>
    <x v="0"/>
    <x v="0"/>
    <x v="2"/>
    <x v="14556"/>
    <x v="1440"/>
    <s v="Leidos"/>
    <s v="['sql', 'python']"/>
  </r>
  <r>
    <x v="3"/>
    <s v="Senior Data Engineer"/>
    <s v="Baton Rouge, LA"/>
    <x v="0"/>
    <x v="0"/>
    <x v="1"/>
    <x v="14557"/>
    <x v="122"/>
    <s v="TalentFish LLC"/>
    <s v="['sql', 'sql server', 'azure', 'databricks', 'spark', 'kafka', 'ssis']"/>
  </r>
  <r>
    <x v="1"/>
    <s v="Data Engineer (ETL)"/>
    <s v="New Haven, CT"/>
    <x v="0"/>
    <x v="0"/>
    <x v="2"/>
    <x v="14558"/>
    <x v="67"/>
    <s v="Nesco Resource"/>
    <s v="['sql', 'sql server', 'azure', 'snowflake', 'oracle', 'git']"/>
  </r>
  <r>
    <x v="2"/>
    <s v="Healthcare Data Analyst"/>
    <s v="Augusta, GA"/>
    <x v="0"/>
    <x v="0"/>
    <x v="2"/>
    <x v="14559"/>
    <x v="153"/>
    <s v="Premier Health Network"/>
    <s v="['sql', 'sql server', 'excel', 'tableau', 'powerpoint', 'word', 'qlik', 'outlook']"/>
  </r>
  <r>
    <x v="2"/>
    <s v="Data Analyst"/>
    <s v="Anywhere"/>
    <x v="0"/>
    <x v="1"/>
    <x v="2"/>
    <x v="14560"/>
    <x v="122"/>
    <s v="Lighthouse Professional Services"/>
    <s v="['sql', 'r', 'python', 'vba', 'snowflake', 'power bi', 'dax', 'alteryx', 'tableau', 'powerpoint']"/>
  </r>
  <r>
    <x v="0"/>
    <s v="Data Scientist I, Risk Analytics"/>
    <s v="New York, NY"/>
    <x v="0"/>
    <x v="0"/>
    <x v="2"/>
    <x v="14561"/>
    <x v="700"/>
    <s v="Oscar Health"/>
    <s v="['sql', 'python', 'flow']"/>
  </r>
  <r>
    <x v="6"/>
    <s v="Sr Data Analyst Lead, Senior Associate"/>
    <s v="New York, NY"/>
    <x v="0"/>
    <x v="0"/>
    <x v="2"/>
    <x v="14562"/>
    <x v="200"/>
    <s v="Inclusively"/>
    <s v="['python', 'sql', 'r', 'aws', 'hadoop', 'tableau', 'excel']"/>
  </r>
  <r>
    <x v="4"/>
    <s v="Marketing Analytics Manager"/>
    <s v="Anywhere"/>
    <x v="0"/>
    <x v="1"/>
    <x v="2"/>
    <x v="14563"/>
    <x v="2143"/>
    <s v="Get It Recruit - Marketing"/>
    <s v="['tableau']"/>
  </r>
  <r>
    <x v="3"/>
    <s v="Senior Data Engineer"/>
    <s v="Anywhere"/>
    <x v="0"/>
    <x v="1"/>
    <x v="1"/>
    <x v="14564"/>
    <x v="17"/>
    <s v="ABCS, Inc.  IT Executive and Contingent Workforce Staffing"/>
    <s v="['spreadsheet', 'word']"/>
  </r>
  <r>
    <x v="2"/>
    <s v="Metadata Specialist - German"/>
    <s v="Ireland"/>
    <x v="0"/>
    <x v="0"/>
    <x v="28"/>
    <x v="14565"/>
    <x v="0"/>
    <s v="Welocalize"/>
    <m/>
  </r>
  <r>
    <x v="0"/>
    <s v="Data Scientist - APP"/>
    <s v="Singapore"/>
    <x v="0"/>
    <x v="0"/>
    <x v="18"/>
    <x v="14566"/>
    <x v="8"/>
    <s v="GoTo Group"/>
    <s v="['python', 'sql', 'gitlab', 'asana', 'slack']"/>
  </r>
  <r>
    <x v="2"/>
    <s v="Office Administrator/Data Analyst"/>
    <s v="Burbank, CA"/>
    <x v="0"/>
    <x v="0"/>
    <x v="2"/>
    <x v="14567"/>
    <x v="2144"/>
    <s v="TerranearPMC, LLC"/>
    <s v="['sql']"/>
  </r>
  <r>
    <x v="8"/>
    <s v="Senior Analyst"/>
    <s v="San Antonio, TX"/>
    <x v="0"/>
    <x v="0"/>
    <x v="2"/>
    <x v="14568"/>
    <x v="23"/>
    <s v="Southwest Research Institute"/>
    <s v="['python', 'c', 'keras', 'pytorch', 'flow']"/>
  </r>
  <r>
    <x v="2"/>
    <s v="Data Analyst (m/f/d)"/>
    <s v="Vienna, Austria"/>
    <x v="0"/>
    <x v="0"/>
    <x v="37"/>
    <x v="14569"/>
    <x v="141"/>
    <s v="Sportradar"/>
    <s v="['sql', 'python', 'aws']"/>
  </r>
  <r>
    <x v="2"/>
    <s v="Health Policy and Data Analyst"/>
    <s v="Anaheim, CA"/>
    <x v="0"/>
    <x v="0"/>
    <x v="2"/>
    <x v="14570"/>
    <x v="103"/>
    <s v="KCS, Inc."/>
    <s v="['outlook', 'word', 'excel', 'sharepoint']"/>
  </r>
  <r>
    <x v="8"/>
    <s v="ISO Sr. Analyst"/>
    <s v="Texas"/>
    <x v="0"/>
    <x v="0"/>
    <x v="1"/>
    <x v="14571"/>
    <x v="389"/>
    <s v="Citi"/>
    <m/>
  </r>
  <r>
    <x v="1"/>
    <s v="Data Engineer - Deep Learning"/>
    <s v="Santa Monica, CA"/>
    <x v="0"/>
    <x v="0"/>
    <x v="2"/>
    <x v="14572"/>
    <x v="187"/>
    <s v="Flawless AI"/>
    <s v="['python', 'aws', 'gcp', 'pytorch', 'tensorflow', 'keras', 'airflow', 'github', 'terraform']"/>
  </r>
  <r>
    <x v="0"/>
    <s v="Adjunct Instructors - Data Science Program - 2023/2024"/>
    <s v="Calgary, AB, Canada"/>
    <x v="0"/>
    <x v="0"/>
    <x v="23"/>
    <x v="14573"/>
    <x v="15"/>
    <s v="SAIT"/>
    <s v="['python', 'word', 'powerpoint', 'outlook', 'zoom']"/>
  </r>
  <r>
    <x v="2"/>
    <s v="Data Analyst"/>
    <s v="New York, NY"/>
    <x v="0"/>
    <x v="0"/>
    <x v="2"/>
    <x v="14574"/>
    <x v="31"/>
    <s v="Insight Global"/>
    <s v="['jira', 'confluence']"/>
  </r>
  <r>
    <x v="1"/>
    <s v="SRE Lead - Data Engineer (Fulltime)"/>
    <s v="Raritan, NJ"/>
    <x v="0"/>
    <x v="0"/>
    <x v="2"/>
    <x v="14575"/>
    <x v="1"/>
    <s v="ASCII Group LLC"/>
    <s v="['go', 'python', 'scala', 'java', 'aws', 'redshift', 'splunk', 'terraform', 'ansible']"/>
  </r>
  <r>
    <x v="0"/>
    <s v="Data Scientist I"/>
    <s v="Harrisburg, PA"/>
    <x v="0"/>
    <x v="0"/>
    <x v="2"/>
    <x v="14576"/>
    <x v="2145"/>
    <s v="PSECU"/>
    <s v="['python', 'r', 'sql', 'c']"/>
  </r>
  <r>
    <x v="0"/>
    <s v="Data Scientist"/>
    <s v="San Francisco, CA"/>
    <x v="0"/>
    <x v="0"/>
    <x v="2"/>
    <x v="14577"/>
    <x v="54"/>
    <s v="Claritas Rx"/>
    <s v="['python', 'r', 'sql', 'snowflake', 'tableau']"/>
  </r>
  <r>
    <x v="2"/>
    <s v="Data Analyst"/>
    <s v="New York, NY"/>
    <x v="0"/>
    <x v="0"/>
    <x v="2"/>
    <x v="14578"/>
    <x v="31"/>
    <s v="Atlas Search"/>
    <s v="['sql', 'python', 'r', 'excel']"/>
  </r>
  <r>
    <x v="1"/>
    <s v="Expert(e) Big data"/>
    <s v="Rennes, France"/>
    <x v="0"/>
    <x v="0"/>
    <x v="27"/>
    <x v="14579"/>
    <x v="137"/>
    <s v="Business &amp; Decision"/>
    <s v="['mongodb', 'mongodb', 'hadoop', 'spark', 'kafka']"/>
  </r>
  <r>
    <x v="2"/>
    <s v="Catalog Data Analyst"/>
    <s v="Atlanta, GA"/>
    <x v="0"/>
    <x v="0"/>
    <x v="2"/>
    <x v="14580"/>
    <x v="94"/>
    <s v="Peterson Technology Partners"/>
    <s v="['sql', 'snowflake', 'excel', 'word']"/>
  </r>
  <r>
    <x v="2"/>
    <s v="Data Analyst (Remote Opportunity w/Homeowner’s Assistance Fund..."/>
    <s v="New York, NY"/>
    <x v="0"/>
    <x v="0"/>
    <x v="2"/>
    <x v="14581"/>
    <x v="158"/>
    <s v="Get It Recruit - Real Estate"/>
    <s v="['r', 'excel']"/>
  </r>
  <r>
    <x v="0"/>
    <s v="Principal Scientist, Data Science - AI/ML applied to Drug Design..."/>
    <s v="United States"/>
    <x v="0"/>
    <x v="0"/>
    <x v="1"/>
    <x v="14582"/>
    <x v="75"/>
    <s v="Johnson &amp; Johnson"/>
    <s v="['python', 'c++']"/>
  </r>
  <r>
    <x v="1"/>
    <s v="Data Engineer"/>
    <s v="San José Province, San José, Costa Rica"/>
    <x v="0"/>
    <x v="0"/>
    <x v="0"/>
    <x v="14583"/>
    <x v="204"/>
    <s v="Hitachi Solutions"/>
    <s v="['sql', 'azure', 'databricks', 'spark', 'power bi', 'unify']"/>
  </r>
  <r>
    <x v="7"/>
    <s v="Machine Learning Engineer"/>
    <s v="Spain"/>
    <x v="0"/>
    <x v="0"/>
    <x v="20"/>
    <x v="14584"/>
    <x v="188"/>
    <s v="Whalar"/>
    <s v="['python', 'r', 'sql', 'aws', 'fastapi', 'flask', 'tableau', 'looker']"/>
  </r>
  <r>
    <x v="0"/>
    <s v="Data Scientist/Researcher and Modeler"/>
    <s v="California"/>
    <x v="0"/>
    <x v="0"/>
    <x v="2"/>
    <x v="14585"/>
    <x v="841"/>
    <s v="San Diego Association of Governments (SANDAG)"/>
    <s v="['java', 'python', 'r', 'sql', 'sql server', 'plotly', 'express', 'power bi']"/>
  </r>
  <r>
    <x v="0"/>
    <s v="Program Management Data Scientist - Lead"/>
    <s v="Fairfax, VA"/>
    <x v="0"/>
    <x v="0"/>
    <x v="2"/>
    <x v="14586"/>
    <x v="2146"/>
    <s v="Northrop Grumman"/>
    <s v="['r']"/>
  </r>
  <r>
    <x v="5"/>
    <s v="Senior Autonomy Integration Engineer - Release"/>
    <s v="France"/>
    <x v="0"/>
    <x v="0"/>
    <x v="27"/>
    <x v="14587"/>
    <x v="1485"/>
    <s v="Motional"/>
    <s v="['debian', 'looker', 'git', 'jenkins', 'docker', 'jira']"/>
  </r>
  <r>
    <x v="9"/>
    <s v="Server Engineer"/>
    <s v="Anywhere"/>
    <x v="0"/>
    <x v="1"/>
    <x v="23"/>
    <x v="14588"/>
    <x v="1"/>
    <s v="Ascendion"/>
    <s v="['c++', 'linux']"/>
  </r>
  <r>
    <x v="2"/>
    <s v="Sales Data Analyst"/>
    <s v="Austin, TX"/>
    <x v="0"/>
    <x v="0"/>
    <x v="2"/>
    <x v="14589"/>
    <x v="286"/>
    <s v="Boostlingo"/>
    <s v="['go', 'sql', 'python', 'excel', 'tableau', 'power bi']"/>
  </r>
  <r>
    <x v="8"/>
    <s v="Senior Data Scientist"/>
    <s v="Reston, VA"/>
    <x v="0"/>
    <x v="0"/>
    <x v="2"/>
    <x v="14590"/>
    <x v="2147"/>
    <s v="Noblis"/>
    <s v="['python', 'scala', 'r', 'java', 'neo4j', 'aws', 'hadoop', 'spark', 'splunk']"/>
  </r>
  <r>
    <x v="2"/>
    <s v="Business Data Analyst"/>
    <s v="Anywhere"/>
    <x v="1"/>
    <x v="1"/>
    <x v="2"/>
    <x v="14591"/>
    <x v="122"/>
    <s v="Robert Half"/>
    <s v="['sql', 'tableau', 'power bi']"/>
  </r>
  <r>
    <x v="0"/>
    <s v="Data Scientist - Machine Learning Operations"/>
    <s v="Charlotte, NC"/>
    <x v="0"/>
    <x v="0"/>
    <x v="2"/>
    <x v="14592"/>
    <x v="486"/>
    <s v="Lowe's"/>
    <s v="['python', 'java', 'scala', 'rust', 'sql', 'airflow', 'hadoop', 'spark']"/>
  </r>
  <r>
    <x v="2"/>
    <s v="Business Data Analyst"/>
    <s v="Charlotte, NC"/>
    <x v="0"/>
    <x v="0"/>
    <x v="2"/>
    <x v="14593"/>
    <x v="198"/>
    <s v="Eliassen Group"/>
    <s v="['word']"/>
  </r>
  <r>
    <x v="0"/>
    <s v="Fully Remote-Excel Analyst"/>
    <s v="Anywhere"/>
    <x v="1"/>
    <x v="1"/>
    <x v="2"/>
    <x v="14594"/>
    <x v="1559"/>
    <s v="Eliassen Group"/>
    <s v="['excel']"/>
  </r>
  <r>
    <x v="2"/>
    <s v="Data Analyst"/>
    <s v="El Segundo, CA"/>
    <x v="0"/>
    <x v="0"/>
    <x v="2"/>
    <x v="14595"/>
    <x v="94"/>
    <s v="Eleven Recruiting"/>
    <s v="['sql', 'power bi']"/>
  </r>
  <r>
    <x v="6"/>
    <s v="Senior Healthcare Data Analyst - La Jolla, CA"/>
    <s v="California"/>
    <x v="0"/>
    <x v="0"/>
    <x v="2"/>
    <x v="14596"/>
    <x v="54"/>
    <s v="Pivotal Solutions Inc"/>
    <s v="['sql', 'python', 'tableau', 'alteryx', 'power bi']"/>
  </r>
  <r>
    <x v="5"/>
    <s v="Jr Power BI Developer with (SQL /Python)"/>
    <s v="New Delhi, Delhi, India"/>
    <x v="0"/>
    <x v="0"/>
    <x v="7"/>
    <x v="14597"/>
    <x v="74"/>
    <s v="Verisk"/>
    <s v="['sql', 'python', 'power bi']"/>
  </r>
  <r>
    <x v="8"/>
    <s v="Senior Director, Data Science and Threat Research - Remote"/>
    <s v="Anywhere"/>
    <x v="0"/>
    <x v="1"/>
    <x v="2"/>
    <x v="14598"/>
    <x v="2148"/>
    <s v="Akamai"/>
    <m/>
  </r>
  <r>
    <x v="2"/>
    <s v="Data Analyst"/>
    <s v="Kissimmee, FL"/>
    <x v="0"/>
    <x v="0"/>
    <x v="2"/>
    <x v="14599"/>
    <x v="17"/>
    <s v="firstPRO Inc."/>
    <s v="['sql', 't-sql', 'sql server', 'azure', 'gcp', 'aws', 'power bi', 'ssis', 'ssrs']"/>
  </r>
  <r>
    <x v="6"/>
    <s v="Senior Cloud Data Analyst Engineer (FinOps)"/>
    <s v="Granada, Spain"/>
    <x v="0"/>
    <x v="0"/>
    <x v="20"/>
    <x v="14600"/>
    <x v="46"/>
    <s v="Unit4"/>
    <s v="['azure', 'excel']"/>
  </r>
  <r>
    <x v="0"/>
    <s v="Data Scientist"/>
    <s v="Anywhere"/>
    <x v="0"/>
    <x v="1"/>
    <x v="2"/>
    <x v="14601"/>
    <x v="51"/>
    <s v="Redvest"/>
    <s v="['python', 'r', 'sql', 'firebase', 'firebase', 'aws', 'tableau', 'power bi', 'flow']"/>
  </r>
  <r>
    <x v="2"/>
    <s v="Travel Demand Modeler (Data Analyst, Principal)"/>
    <s v="Atlanta, GA"/>
    <x v="0"/>
    <x v="0"/>
    <x v="2"/>
    <x v="14602"/>
    <x v="606"/>
    <s v="Atlanta Regional Commission"/>
    <s v="['r', 'java', 'python', 'jupyter', 'github']"/>
  </r>
  <r>
    <x v="0"/>
    <s v="Data Scientist, Afterpay Product"/>
    <s v="San Francisco, CA"/>
    <x v="0"/>
    <x v="0"/>
    <x v="2"/>
    <x v="14603"/>
    <x v="202"/>
    <s v="Block"/>
    <s v="['c', 'go', 'flow']"/>
  </r>
  <r>
    <x v="6"/>
    <s v="Senior Financial Data Analyst"/>
    <s v="Miami, FL"/>
    <x v="0"/>
    <x v="0"/>
    <x v="2"/>
    <x v="14604"/>
    <x v="2149"/>
    <s v="24 Capital, LLC"/>
    <s v="['excel']"/>
  </r>
  <r>
    <x v="2"/>
    <s v="Director â€“ Data Analytics and Operations"/>
    <s v="New York, NY"/>
    <x v="0"/>
    <x v="0"/>
    <x v="2"/>
    <x v="14605"/>
    <x v="94"/>
    <s v="GlobalData UK Limited"/>
    <s v="['excel', 'word', 'powerpoint']"/>
  </r>
  <r>
    <x v="2"/>
    <s v="Data Analyst II"/>
    <s v="Managua, Nicaragua"/>
    <x v="0"/>
    <x v="0"/>
    <x v="101"/>
    <x v="14606"/>
    <x v="46"/>
    <s v="Remitly"/>
    <s v="['sql', 'r', 'python', 'c', 'tableau']"/>
  </r>
  <r>
    <x v="4"/>
    <s v="Business Analyst III"/>
    <s v="El Segundo, CA"/>
    <x v="0"/>
    <x v="0"/>
    <x v="2"/>
    <x v="14607"/>
    <x v="80"/>
    <s v="Pathways Consulting"/>
    <m/>
  </r>
  <r>
    <x v="0"/>
    <s v="Data Scientist"/>
    <s v="Linthicum Heights, MD"/>
    <x v="0"/>
    <x v="0"/>
    <x v="2"/>
    <x v="14608"/>
    <x v="21"/>
    <s v="KLM Careers"/>
    <s v="['python', 'sql', 'aws']"/>
  </r>
  <r>
    <x v="0"/>
    <s v="Data Scientist/Alteryx Ace"/>
    <s v="New York, NY"/>
    <x v="0"/>
    <x v="0"/>
    <x v="2"/>
    <x v="14609"/>
    <x v="18"/>
    <s v="USEReady"/>
    <s v="['sql', 'python', 'snowflake', 'tableau', 'alteryx', 'power bi', 'sharepoint', 'dax', 'atlassian', 'jira', 'confluence']"/>
  </r>
  <r>
    <x v="0"/>
    <s v="Data Scientist"/>
    <s v="Columbus, OH"/>
    <x v="0"/>
    <x v="0"/>
    <x v="2"/>
    <x v="14610"/>
    <x v="57"/>
    <s v="Devcare Solutions"/>
    <s v="['sas', 'sas', 'sql', 'r', 'python', 'java', 'c++', 'html', 'css', 'perl', 'javascript', 'db2', 'sql server', 'oracle', 'hadoop', 'microstrategy', 'tableau', 'alteryx', 'spss']"/>
  </r>
  <r>
    <x v="2"/>
    <s v="Data Management Lead Analyst (Hybrid)"/>
    <s v="Jacksonville, FL"/>
    <x v="0"/>
    <x v="0"/>
    <x v="2"/>
    <x v="14211"/>
    <x v="844"/>
    <s v="Citi"/>
    <m/>
  </r>
  <r>
    <x v="7"/>
    <s v="Machine Learning Engineer"/>
    <s v="Bengaluru, Karnataka, India"/>
    <x v="0"/>
    <x v="0"/>
    <x v="7"/>
    <x v="14611"/>
    <x v="188"/>
    <s v="InMobi"/>
    <s v="['python', 'java', 'c++', 'azure', 'tensorflow', 'pytorch', 'scikit-learn', 'pyspark', 'git']"/>
  </r>
  <r>
    <x v="5"/>
    <s v="ETL Developer (DataStage - AutoSys)"/>
    <s v="Mexico"/>
    <x v="0"/>
    <x v="0"/>
    <x v="22"/>
    <x v="14612"/>
    <x v="52"/>
    <s v="ACL Technology"/>
    <s v="['sql', 'flow']"/>
  </r>
  <r>
    <x v="2"/>
    <s v="Data Analyst"/>
    <s v="Georgia"/>
    <x v="0"/>
    <x v="0"/>
    <x v="2"/>
    <x v="14613"/>
    <x v="29"/>
    <s v="Equity Talent Partners"/>
    <s v="['python', 'sql', 'snowflake', 'tableau', 'looker']"/>
  </r>
  <r>
    <x v="7"/>
    <s v="Principal Engineer – Artificial Intelligence / Machine Learning"/>
    <s v="Noida, Uttar Pradesh, India"/>
    <x v="0"/>
    <x v="0"/>
    <x v="7"/>
    <x v="14614"/>
    <x v="36"/>
    <s v="ION Group"/>
    <s v="['python', 'aws', 'azure', 'spark', 'scikit-learn', 'tensorflow', 'pytorch', 'keras', 'numpy', 'pandas']"/>
  </r>
  <r>
    <x v="2"/>
    <s v="Data Analyst, Office of Budget and Grants Management"/>
    <s v="Chicago, IL"/>
    <x v="4"/>
    <x v="0"/>
    <x v="2"/>
    <x v="14615"/>
    <x v="1752"/>
    <s v="Chicago Public Schools"/>
    <s v="['sas', 'sas', 'sql', 'r', 'oracle', 'sheets', 'excel', 'powerpoint', 'spss']"/>
  </r>
  <r>
    <x v="2"/>
    <s v="Data Analyst III"/>
    <s v="Anywhere"/>
    <x v="0"/>
    <x v="1"/>
    <x v="2"/>
    <x v="14616"/>
    <x v="153"/>
    <s v="Global Healthcare Exchange, Inc."/>
    <s v="['sql', 'python', 'r', 'excel', 'gitlab']"/>
  </r>
  <r>
    <x v="6"/>
    <s v="Senior Quality Data Analyst - Hybrid - Pediatrics"/>
    <s v="New York, NY"/>
    <x v="0"/>
    <x v="0"/>
    <x v="2"/>
    <x v="14617"/>
    <x v="198"/>
    <s v="Mount Sinai Health System"/>
    <s v="['sql', 'oracle', 'tableau']"/>
  </r>
  <r>
    <x v="2"/>
    <s v="Duke-Power BI Data Analyst -$100k/YR"/>
    <m/>
    <x v="1"/>
    <x v="0"/>
    <x v="2"/>
    <x v="14618"/>
    <x v="23"/>
    <s v="Lorien"/>
    <s v="['sql', 'sql server', 'oracle', 'power bi', 'ssrs']"/>
  </r>
  <r>
    <x v="0"/>
    <s v="Staff Data Scientist - Business Analytics"/>
    <s v="Anywhere"/>
    <x v="0"/>
    <x v="1"/>
    <x v="2"/>
    <x v="14619"/>
    <x v="1716"/>
    <s v="Selby Jennings"/>
    <s v="['sql']"/>
  </r>
  <r>
    <x v="1"/>
    <s v="#10294#1-Data Architect ( ETL , DevOps, data migration)"/>
    <s v="Noida, Uttar Pradesh, India"/>
    <x v="0"/>
    <x v="0"/>
    <x v="7"/>
    <x v="14620"/>
    <x v="21"/>
    <s v="Qualitest"/>
    <m/>
  </r>
  <r>
    <x v="2"/>
    <s v="Data Analyst"/>
    <m/>
    <x v="0"/>
    <x v="0"/>
    <x v="2"/>
    <x v="14621"/>
    <x v="475"/>
    <s v="TikTok"/>
    <s v="['sql', 'nosql', 'mongo', 'python', 'go', 'mysql', 'redis', 'elasticsearch', 'kafka', 'pandas', 'linux', 'flow']"/>
  </r>
  <r>
    <x v="6"/>
    <s v="Senior Data Analyst - User Trust"/>
    <s v="Jakarta, Indonesia"/>
    <x v="0"/>
    <x v="0"/>
    <x v="77"/>
    <x v="14622"/>
    <x v="46"/>
    <s v="BukuWarung"/>
    <s v="['sql', 'python', 'r']"/>
  </r>
  <r>
    <x v="2"/>
    <s v="Intmd Assoc Infra Data Analyst- Officer"/>
    <s v="Texas"/>
    <x v="0"/>
    <x v="0"/>
    <x v="2"/>
    <x v="13987"/>
    <x v="2150"/>
    <s v="Citi"/>
    <s v="['outlook']"/>
  </r>
  <r>
    <x v="0"/>
    <s v="Data Scientist"/>
    <s v="Anywhere"/>
    <x v="0"/>
    <x v="1"/>
    <x v="2"/>
    <x v="14623"/>
    <x v="202"/>
    <s v="Marathon TS"/>
    <m/>
  </r>
  <r>
    <x v="1"/>
    <s v="Data Engineer, Business Intelligence"/>
    <s v="Denver, CO"/>
    <x v="0"/>
    <x v="0"/>
    <x v="2"/>
    <x v="14624"/>
    <x v="56"/>
    <s v="Block"/>
    <s v="['sql', 'go', 'snowflake', 'redshift', 'azure', 'looker', 'tableau', 'flow']"/>
  </r>
  <r>
    <x v="2"/>
    <s v="Data Analyst"/>
    <s v="Chicago, IL"/>
    <x v="0"/>
    <x v="0"/>
    <x v="2"/>
    <x v="14625"/>
    <x v="306"/>
    <s v="Charger Logistics Inc"/>
    <s v="['power bi', 'tableau']"/>
  </r>
  <r>
    <x v="2"/>
    <s v="Data Integration Analyst"/>
    <s v="Roseville, CA"/>
    <x v="0"/>
    <x v="0"/>
    <x v="2"/>
    <x v="14626"/>
    <x v="2151"/>
    <s v="Gainwell Technologies"/>
    <s v="['c', 'sql', 'sql server', 'oracle', 'unix']"/>
  </r>
  <r>
    <x v="1"/>
    <s v="Data Engineer"/>
    <s v="Mountain View, CA"/>
    <x v="0"/>
    <x v="0"/>
    <x v="2"/>
    <x v="14627"/>
    <x v="658"/>
    <s v="Pure Storage"/>
    <s v="['go', 'sql', 'python', 'snowflake', 'aws', 'aurora', 'redshift', 'spark', 'airflow', 'kafka']"/>
  </r>
  <r>
    <x v="4"/>
    <s v="Business Analyst - Data Analytics"/>
    <s v="Connecticut"/>
    <x v="0"/>
    <x v="0"/>
    <x v="2"/>
    <x v="14628"/>
    <x v="94"/>
    <s v="Top Prospect Group"/>
    <s v="['azure', 'power bi', 'tableau', 'flow']"/>
  </r>
  <r>
    <x v="8"/>
    <s v="Senior Data Scientist - VP / Tampa, FL (hybrid)"/>
    <s v="Tampa, FL"/>
    <x v="0"/>
    <x v="0"/>
    <x v="2"/>
    <x v="14629"/>
    <x v="844"/>
    <s v="Citigroup Inc"/>
    <s v="['python', 'numpy', 'matplotlib', 'pandas', 'scikit-learn']"/>
  </r>
  <r>
    <x v="0"/>
    <s v="Research Software Engineer / Data Scientist"/>
    <s v="Berkeley, CA"/>
    <x v="0"/>
    <x v="0"/>
    <x v="2"/>
    <x v="14630"/>
    <x v="1241"/>
    <s v="Berkeley University of California"/>
    <s v="['python', 'r', 'javascript']"/>
  </r>
  <r>
    <x v="8"/>
    <s v="Senior Data Scientist, Decision Engine"/>
    <s v="Anywhere"/>
    <x v="0"/>
    <x v="1"/>
    <x v="2"/>
    <x v="14631"/>
    <x v="62"/>
    <s v="Perch"/>
    <s v="['python', 'spark']"/>
  </r>
  <r>
    <x v="0"/>
    <s v="Data Scientist"/>
    <s v="Anywhere"/>
    <x v="0"/>
    <x v="1"/>
    <x v="2"/>
    <x v="14632"/>
    <x v="2152"/>
    <s v="TekStream Solutions"/>
    <s v="['python', 'r', 'spark', 'hadoop', 'git']"/>
  </r>
  <r>
    <x v="2"/>
    <s v="Senior, Data Analyst (Pricing Intelligence)"/>
    <m/>
    <x v="0"/>
    <x v="0"/>
    <x v="21"/>
    <x v="14633"/>
    <x v="46"/>
    <s v="Coupang"/>
    <s v="['python', 'r', 'spark', 'airflow', 'tableau', 'powerpoint', 'github', 'jira']"/>
  </r>
  <r>
    <x v="2"/>
    <s v="Accountant/Data Analyst"/>
    <s v="Anywhere"/>
    <x v="0"/>
    <x v="1"/>
    <x v="2"/>
    <x v="14634"/>
    <x v="610"/>
    <s v="Robert Half"/>
    <s v="['go', 'excel']"/>
  </r>
  <r>
    <x v="0"/>
    <s v="Product Data Scientist"/>
    <s v="Lille, France"/>
    <x v="0"/>
    <x v="0"/>
    <x v="27"/>
    <x v="14635"/>
    <x v="184"/>
    <s v="Exotec"/>
    <s v="['python', 'mongodb', 'mongodb', 'sql']"/>
  </r>
  <r>
    <x v="0"/>
    <s v="Amazon Robotics - Data Science Co-op (July-Dec 2023), Global..."/>
    <s v="Boston, MA"/>
    <x v="0"/>
    <x v="0"/>
    <x v="2"/>
    <x v="14636"/>
    <x v="164"/>
    <s v="Amazon.com"/>
    <s v="['sql', 'python', 'r', 'sas', 'sas', 'tableau']"/>
  </r>
  <r>
    <x v="2"/>
    <s v="Data Quality Analyst"/>
    <s v="Binghamton, NY"/>
    <x v="0"/>
    <x v="0"/>
    <x v="2"/>
    <x v="14637"/>
    <x v="239"/>
    <s v="HealtheConnections"/>
    <m/>
  </r>
  <r>
    <x v="0"/>
    <s v="Data Scientist"/>
    <s v="Madison, SD"/>
    <x v="0"/>
    <x v="0"/>
    <x v="2"/>
    <x v="14638"/>
    <x v="2153"/>
    <s v="East River Electric Power Cooperative, Inc."/>
    <s v="['java', 'c++', 'python', 'r']"/>
  </r>
  <r>
    <x v="7"/>
    <s v="Machine Learning Engineer"/>
    <s v="Barcelona, Spain"/>
    <x v="0"/>
    <x v="0"/>
    <x v="20"/>
    <x v="14639"/>
    <x v="798"/>
    <s v="M47 Labs"/>
    <s v="['python', 'aws', 'azure', 'tensorflow']"/>
  </r>
  <r>
    <x v="0"/>
    <s v="Data Scientist (All Levels)"/>
    <s v="Reston, VA"/>
    <x v="0"/>
    <x v="0"/>
    <x v="2"/>
    <x v="14640"/>
    <x v="2154"/>
    <s v="Noblis"/>
    <s v="['python', 'r', 'spark', 'hadoop', 'git']"/>
  </r>
  <r>
    <x v="2"/>
    <s v="You - Data Analyst, SQL, use SQL queries to get better views of data"/>
    <s v="Carlstadt, NJ"/>
    <x v="0"/>
    <x v="0"/>
    <x v="2"/>
    <x v="14641"/>
    <x v="153"/>
    <s v="Begin Hire"/>
    <s v="['sql']"/>
  </r>
  <r>
    <x v="4"/>
    <s v="Power BI Analyst"/>
    <s v="Denton, TX"/>
    <x v="0"/>
    <x v="0"/>
    <x v="2"/>
    <x v="14642"/>
    <x v="103"/>
    <s v="CornerStone Staffing"/>
    <s v="['sql', 'sql server', 'db2', 'oracle', 'azure', 'power bi', 'word', 'excel', 'powerpoint', 'visio', 'ssis', 'ssrs']"/>
  </r>
  <r>
    <x v="2"/>
    <s v="ERP Data Analyst"/>
    <s v="Dallas, TX"/>
    <x v="0"/>
    <x v="0"/>
    <x v="2"/>
    <x v="14643"/>
    <x v="29"/>
    <s v="Jobot"/>
    <s v="['sql', 'sql server', 'oracle', 'sap', 'excel', 'sharepoint']"/>
  </r>
  <r>
    <x v="0"/>
    <s v="Data Scientist (V)"/>
    <s v="Aberdeen, MD"/>
    <x v="0"/>
    <x v="0"/>
    <x v="2"/>
    <x v="14644"/>
    <x v="18"/>
    <s v="DCI Solutions"/>
    <s v="['python', 'java', 'c++']"/>
  </r>
  <r>
    <x v="4"/>
    <s v="Pricing Analyst"/>
    <s v="Albuquerque, NM"/>
    <x v="4"/>
    <x v="0"/>
    <x v="1"/>
    <x v="14645"/>
    <x v="243"/>
    <s v="Retail Data"/>
    <m/>
  </r>
  <r>
    <x v="2"/>
    <s v="MINC Purchasing Data Analyst"/>
    <s v="Lebanon, PA"/>
    <x v="0"/>
    <x v="0"/>
    <x v="2"/>
    <x v="14646"/>
    <x v="243"/>
    <s v="Mane USA"/>
    <s v="['powerpoint', 'sap', 'excel']"/>
  </r>
  <r>
    <x v="0"/>
    <s v="8534 - Head of Data Science"/>
    <s v="Anywhere"/>
    <x v="0"/>
    <x v="1"/>
    <x v="1"/>
    <x v="14647"/>
    <x v="170"/>
    <s v="Interactive Resources - iR"/>
    <s v="['python', 'r', 'redshift', 'spark']"/>
  </r>
  <r>
    <x v="2"/>
    <s v="Data Analyst Executive"/>
    <s v="Ho Chi Minh City, Vietnam"/>
    <x v="0"/>
    <x v="0"/>
    <x v="16"/>
    <x v="14648"/>
    <x v="39"/>
    <s v="Ninja Van"/>
    <s v="['power bi']"/>
  </r>
  <r>
    <x v="6"/>
    <s v="Sr. Data Analyst, Technology &amp; Digital, FT,8:30A-5P"/>
    <s v="Florida"/>
    <x v="0"/>
    <x v="0"/>
    <x v="2"/>
    <x v="14649"/>
    <x v="2155"/>
    <s v="Baptist Health South Florida"/>
    <m/>
  </r>
  <r>
    <x v="8"/>
    <s v="Senior Data Visualization Specialist"/>
    <s v="Anywhere"/>
    <x v="0"/>
    <x v="1"/>
    <x v="2"/>
    <x v="14650"/>
    <x v="71"/>
    <s v="Harnham"/>
    <s v="['sql', 'python', 'aws', 'tableau', 'looker', 'github']"/>
  </r>
  <r>
    <x v="0"/>
    <s v="Data Scientist"/>
    <s v="Pleasanton, CA"/>
    <x v="0"/>
    <x v="0"/>
    <x v="2"/>
    <x v="14651"/>
    <x v="35"/>
    <s v="Agile Global Solutions"/>
    <s v="['python', 'sql', 'numpy', 'pandas']"/>
  </r>
  <r>
    <x v="0"/>
    <s v="DoD SkillBridge Fellowship Associate - Data Scientist (Marketing)"/>
    <s v="Pensacola, FL"/>
    <x v="0"/>
    <x v="0"/>
    <x v="2"/>
    <x v="14652"/>
    <x v="1456"/>
    <s v="Navy Federal Credit Union"/>
    <s v="['python', 'r', 'scala', 'spark', 'matplotlib', 'ggplot2', 'word', 'power bi', 'tableau']"/>
  </r>
  <r>
    <x v="2"/>
    <s v="Data Analyst (Experienced)"/>
    <s v="Albuquerque, NM"/>
    <x v="4"/>
    <x v="0"/>
    <x v="1"/>
    <x v="14209"/>
    <x v="2111"/>
    <s v="Sandia National Laboratories"/>
    <s v="['r', 'matlab', 'oracle', 'pyspark', 'hadoop', 'tableau']"/>
  </r>
  <r>
    <x v="0"/>
    <s v="Data Scientist"/>
    <s v="Anywhere"/>
    <x v="0"/>
    <x v="1"/>
    <x v="2"/>
    <x v="14653"/>
    <x v="17"/>
    <s v="Burlington Stores"/>
    <s v="['sql', 'power bi', 'microstrategy', 'tableau', 'looker']"/>
  </r>
  <r>
    <x v="2"/>
    <s v="Data Analyst"/>
    <s v="Newark, DE"/>
    <x v="0"/>
    <x v="0"/>
    <x v="2"/>
    <x v="14654"/>
    <x v="46"/>
    <s v="Accolite Digital"/>
    <m/>
  </r>
  <r>
    <x v="6"/>
    <s v="Sr Data &amp; Reporting Analyst - Austin, TX"/>
    <s v="Austin, TX"/>
    <x v="0"/>
    <x v="0"/>
    <x v="2"/>
    <x v="14655"/>
    <x v="197"/>
    <s v="Spectrum Enterprise"/>
    <s v="['sql', 'excel', 'word', 'powerpoint', 'outlook', 'tableau', 'looker', 'microstrategy', 'power bi']"/>
  </r>
  <r>
    <x v="2"/>
    <s v="Business Data Analyst"/>
    <s v="London, UK"/>
    <x v="0"/>
    <x v="0"/>
    <x v="6"/>
    <x v="14656"/>
    <x v="1613"/>
    <s v="Connected Kerb"/>
    <s v="['go', 'azure', 'word']"/>
  </r>
  <r>
    <x v="6"/>
    <s v="Senior Consultant - Data Analytics"/>
    <s v="Madrid, Spain"/>
    <x v="0"/>
    <x v="0"/>
    <x v="20"/>
    <x v="14657"/>
    <x v="137"/>
    <s v="Celonis"/>
    <s v="['sql', 'python', 'r', 'matlab']"/>
  </r>
  <r>
    <x v="4"/>
    <s v="Business Intelligence Analyst"/>
    <s v="West Palm Beach, FL"/>
    <x v="0"/>
    <x v="0"/>
    <x v="2"/>
    <x v="14658"/>
    <x v="23"/>
    <s v="Insight Global"/>
    <s v="['sql', 'go', 'tableau', 'power bi', 'looker']"/>
  </r>
  <r>
    <x v="5"/>
    <s v="Computer Vision Engineer"/>
    <s v="Spain"/>
    <x v="0"/>
    <x v="0"/>
    <x v="20"/>
    <x v="14659"/>
    <x v="180"/>
    <s v="Atos"/>
    <s v="['python', 'c++', 'opencv', 'keras', 'tensorflow', 'pytorch', 'pandas', 'linux', 'docker', 'kubernetes', 'git', 'gitlab']"/>
  </r>
  <r>
    <x v="2"/>
    <s v="Financial Data Analyst"/>
    <s v="Anywhere"/>
    <x v="0"/>
    <x v="1"/>
    <x v="2"/>
    <x v="14660"/>
    <x v="120"/>
    <s v="Get It Recruit - Finance"/>
    <m/>
  </r>
  <r>
    <x v="2"/>
    <s v="HR Data Analyst"/>
    <s v="Anywhere"/>
    <x v="0"/>
    <x v="1"/>
    <x v="2"/>
    <x v="14661"/>
    <x v="172"/>
    <s v="Chicken of the Sea"/>
    <s v="['spark', 'excel', 'powerpoint']"/>
  </r>
  <r>
    <x v="8"/>
    <s v="Senior Data Scientist"/>
    <s v="Atlanta, GA"/>
    <x v="0"/>
    <x v="0"/>
    <x v="2"/>
    <x v="14662"/>
    <x v="68"/>
    <s v="Harnham"/>
    <s v="['python', 'sql', 'azure', 'github', 'gitlab']"/>
  </r>
  <r>
    <x v="2"/>
    <s v="Business / Data Analyst"/>
    <s v="Boston, MA"/>
    <x v="0"/>
    <x v="0"/>
    <x v="2"/>
    <x v="14663"/>
    <x v="56"/>
    <s v="State Street"/>
    <s v="['hadoop', 'excel', 'tableau']"/>
  </r>
  <r>
    <x v="8"/>
    <s v="Senior Data Scientist"/>
    <s v="Anywhere"/>
    <x v="0"/>
    <x v="1"/>
    <x v="2"/>
    <x v="14664"/>
    <x v="142"/>
    <s v="Veritas Partners"/>
    <s v="['python']"/>
  </r>
  <r>
    <x v="6"/>
    <s v="SENIOR DATA ANALYST - 42252"/>
    <s v="Anywhere"/>
    <x v="0"/>
    <x v="1"/>
    <x v="2"/>
    <x v="14665"/>
    <x v="2156"/>
    <s v="State of Tennessee"/>
    <s v="['sql', 'r', 'python', 'excel', 'tableau']"/>
  </r>
  <r>
    <x v="4"/>
    <s v="Quality Assurance Analyst"/>
    <s v="Anywhere"/>
    <x v="0"/>
    <x v="1"/>
    <x v="1"/>
    <x v="14666"/>
    <x v="172"/>
    <s v="Codersdata"/>
    <s v="['python', 'sql', 'html', 'java']"/>
  </r>
  <r>
    <x v="2"/>
    <s v="Sr. Data Analyst"/>
    <s v="Alexandria, VA"/>
    <x v="0"/>
    <x v="0"/>
    <x v="2"/>
    <x v="14667"/>
    <x v="67"/>
    <s v="MetaPhase Consulting"/>
    <s v="['sql', 'sharepoint', 'tableau', 'power bi', 'excel', 'powerpoint', 'flow']"/>
  </r>
  <r>
    <x v="2"/>
    <s v="Sr. Research Data Analyst"/>
    <s v="Baltimore, MD"/>
    <x v="0"/>
    <x v="0"/>
    <x v="2"/>
    <x v="14668"/>
    <x v="2157"/>
    <s v="Johns Hopkins University"/>
    <s v="['word']"/>
  </r>
  <r>
    <x v="0"/>
    <s v="Data Scientist, ML Evaluation and Autonomy"/>
    <s v="San Diego, CA"/>
    <x v="0"/>
    <x v="0"/>
    <x v="2"/>
    <x v="14669"/>
    <x v="2158"/>
    <s v="SHIELD AI"/>
    <m/>
  </r>
  <r>
    <x v="2"/>
    <s v="Lead Data Analyst - Deposits"/>
    <s v="Jacksonville, FL"/>
    <x v="0"/>
    <x v="0"/>
    <x v="2"/>
    <x v="14670"/>
    <x v="169"/>
    <s v="TIAA Bank"/>
    <s v="['sql', 'tableau', 'power bi']"/>
  </r>
  <r>
    <x v="8"/>
    <s v="Senior Data Scientist (Santa Monica, CA)"/>
    <s v="Santa Monica, CA"/>
    <x v="0"/>
    <x v="0"/>
    <x v="2"/>
    <x v="14671"/>
    <x v="1130"/>
    <s v="Motional"/>
    <m/>
  </r>
  <r>
    <x v="2"/>
    <s v="Healthcare Data Analyst"/>
    <s v="Hauppauge, NY"/>
    <x v="0"/>
    <x v="0"/>
    <x v="2"/>
    <x v="14672"/>
    <x v="122"/>
    <s v="Upward Health"/>
    <s v="['sql', 'tableau', 'visio', 'jira']"/>
  </r>
  <r>
    <x v="0"/>
    <s v="Data Scientist"/>
    <s v="Reston, VA"/>
    <x v="0"/>
    <x v="0"/>
    <x v="2"/>
    <x v="14673"/>
    <x v="33"/>
    <s v="Take2 Consulting, LLC"/>
    <s v="['r', 'python', 'mysql', 'hadoop', 'kafka', 'spark', 'plotly', 'seaborn', 'ggplot2']"/>
  </r>
  <r>
    <x v="2"/>
    <s v="ERP Data Analyst"/>
    <s v="Indianapolis, IN"/>
    <x v="0"/>
    <x v="0"/>
    <x v="2"/>
    <x v="14539"/>
    <x v="103"/>
    <s v="Accede LLC"/>
    <s v="['sql', 'html', 'css', 'php', 'javascript', 'sql server']"/>
  </r>
  <r>
    <x v="0"/>
    <s v="Data Scientist Intern"/>
    <s v="Phoenix, AZ"/>
    <x v="0"/>
    <x v="0"/>
    <x v="1"/>
    <x v="14674"/>
    <x v="20"/>
    <s v="Acadia Technologies, Inc."/>
    <m/>
  </r>
  <r>
    <x v="0"/>
    <s v="Data Scientist II (Health)"/>
    <s v="Boston, MA"/>
    <x v="0"/>
    <x v="0"/>
    <x v="2"/>
    <x v="14675"/>
    <x v="200"/>
    <s v="WHOOP"/>
    <s v="['python']"/>
  </r>
  <r>
    <x v="2"/>
    <s v="ISV Sales Strategy &amp; Data Analyst"/>
    <s v="San Francisco, CA"/>
    <x v="0"/>
    <x v="0"/>
    <x v="2"/>
    <x v="14676"/>
    <x v="763"/>
    <s v="Salesforce"/>
    <s v="['sql', 'python', 'go', 'aws', 'excel', 'tableau', 'sap']"/>
  </r>
  <r>
    <x v="0"/>
    <s v="Lead Data Scientist –Credit Risk Modeler (Hybrid)"/>
    <s v="Orange Park, FL"/>
    <x v="0"/>
    <x v="0"/>
    <x v="2"/>
    <x v="14677"/>
    <x v="731"/>
    <s v="Citi"/>
    <s v="['python', 'r', 'java', 'sas', 'sas', 'oracle']"/>
  </r>
  <r>
    <x v="0"/>
    <s v="Data Scientist"/>
    <s v="Palo Alto, CA"/>
    <x v="0"/>
    <x v="0"/>
    <x v="2"/>
    <x v="14678"/>
    <x v="71"/>
    <s v="Morrison Foerster"/>
    <s v="['python', 'r', 't-sql', 'azure', 'aws', 'tableau', 'power bi']"/>
  </r>
  <r>
    <x v="0"/>
    <s v="Manager, Data Science"/>
    <s v="Anywhere"/>
    <x v="0"/>
    <x v="1"/>
    <x v="2"/>
    <x v="14679"/>
    <x v="2159"/>
    <s v="Syneos Health Clinical"/>
    <s v="['python', 'r', 'unify']"/>
  </r>
  <r>
    <x v="2"/>
    <s v="Junior Data Analyst"/>
    <s v="Colorado City, CO"/>
    <x v="0"/>
    <x v="0"/>
    <x v="1"/>
    <x v="14680"/>
    <x v="16"/>
    <s v="Acadia Technologies, Inc."/>
    <s v="['sql']"/>
  </r>
  <r>
    <x v="2"/>
    <s v="Business Data Analyst"/>
    <s v="Ohio, IL"/>
    <x v="0"/>
    <x v="0"/>
    <x v="2"/>
    <x v="14681"/>
    <x v="20"/>
    <s v="Acadia Technologies, Inc."/>
    <s v="['matlab', 'r', 'python', 'sql', 'nosql']"/>
  </r>
  <r>
    <x v="2"/>
    <s v="Sales Operations Data Analyst"/>
    <s v="New York, NY"/>
    <x v="0"/>
    <x v="0"/>
    <x v="2"/>
    <x v="14682"/>
    <x v="664"/>
    <s v="Justworks, Inc."/>
    <s v="['sql', 'express', 'tableau', 'sheets']"/>
  </r>
  <r>
    <x v="2"/>
    <s v="Health Data Analyst"/>
    <s v="Miami, FL"/>
    <x v="5"/>
    <x v="0"/>
    <x v="2"/>
    <x v="14683"/>
    <x v="282"/>
    <s v="Bayside Ambulatory Center"/>
    <m/>
  </r>
  <r>
    <x v="2"/>
    <s v="Data Analyst"/>
    <s v="Plano, TX"/>
    <x v="0"/>
    <x v="0"/>
    <x v="2"/>
    <x v="14684"/>
    <x v="153"/>
    <s v="HealthComp, LLC"/>
    <s v="['sql', 'sas', 'sas', 'python', 'excel', 'power bi']"/>
  </r>
  <r>
    <x v="2"/>
    <s v="Market Research &amp; Data Analyst"/>
    <s v="New York"/>
    <x v="0"/>
    <x v="0"/>
    <x v="2"/>
    <x v="14685"/>
    <x v="20"/>
    <s v="Siri Infosolutions Inc"/>
    <s v="['sql', 'python', 'excel', 'tableau', 'looker']"/>
  </r>
  <r>
    <x v="2"/>
    <s v="Data Analyst"/>
    <s v="Austin, TX"/>
    <x v="0"/>
    <x v="0"/>
    <x v="2"/>
    <x v="14686"/>
    <x v="57"/>
    <s v="OVERWATCH"/>
    <s v="['sql', 'python', 'javascript', 'sas', 'sas', 'tableau', 'excel', 'spss']"/>
  </r>
  <r>
    <x v="5"/>
    <s v="Software Engineer, Machine Learning Platform"/>
    <s v="San Jose, CA"/>
    <x v="0"/>
    <x v="0"/>
    <x v="2"/>
    <x v="14687"/>
    <x v="1053"/>
    <s v="Zscaler"/>
    <s v="['go', 'python', 'javascript', 'c++', 'mongodb', 'mongodb', 'redis', 'bigquery', 'aws', 'azure', 'spark', 'kafka', 'pandas', 'numpy', 'scikit-learn', 'tensorflow', 'pytorch', 'excel', 'docker', 'kubernetes']"/>
  </r>
  <r>
    <x v="6"/>
    <s v="Master Data Senior Analyst"/>
    <s v="San Antonio, TX"/>
    <x v="0"/>
    <x v="0"/>
    <x v="2"/>
    <x v="14688"/>
    <x v="2160"/>
    <s v="City of San Antonio"/>
    <s v="['sap', 'excel']"/>
  </r>
  <r>
    <x v="9"/>
    <s v="MLOps Developer - Kubernetes *"/>
    <s v="Mülheim-Kärlich, Germany"/>
    <x v="0"/>
    <x v="0"/>
    <x v="9"/>
    <x v="14689"/>
    <x v="137"/>
    <s v="Tomra"/>
    <s v="['python', 'azure', 'kubernetes', 'docker']"/>
  </r>
  <r>
    <x v="0"/>
    <s v="Staff Data Scientist"/>
    <s v="Mountain View, CA"/>
    <x v="0"/>
    <x v="0"/>
    <x v="2"/>
    <x v="14690"/>
    <x v="263"/>
    <s v="CyberCoders"/>
    <s v="['python', 'java', 'scala', 'sql', 'aws', 'hadoop', 'spark', 'kafka', 'word']"/>
  </r>
  <r>
    <x v="6"/>
    <s v="Sr. Fraud Data Analyst"/>
    <s v="Charlotte, NC"/>
    <x v="0"/>
    <x v="0"/>
    <x v="2"/>
    <x v="14691"/>
    <x v="2161"/>
    <s v="TIAA"/>
    <s v="['sql', 'sas', 'sas', 'r', 'oracle', 'hadoop', 'splunk', 'alteryx', 'tableau']"/>
  </r>
  <r>
    <x v="2"/>
    <s v="Data Analyst - Dallas, TX"/>
    <s v="Dallas, TX"/>
    <x v="1"/>
    <x v="0"/>
    <x v="2"/>
    <x v="14692"/>
    <x v="2162"/>
    <s v="BayOne Solutions"/>
    <s v="['word']"/>
  </r>
  <r>
    <x v="4"/>
    <s v="BI Engineering Manager (Analytics Engineering)"/>
    <s v="India"/>
    <x v="0"/>
    <x v="0"/>
    <x v="7"/>
    <x v="14693"/>
    <x v="358"/>
    <s v="Deliveroo"/>
    <s v="['sql', 'snowflake', 'looker']"/>
  </r>
  <r>
    <x v="6"/>
    <s v="Senior Associate-Master Data Management"/>
    <s v="Bengaluru, Karnataka, India"/>
    <x v="0"/>
    <x v="0"/>
    <x v="7"/>
    <x v="14694"/>
    <x v="36"/>
    <s v="Tesco Bengaluru"/>
    <s v="['oracle', 'flow']"/>
  </r>
  <r>
    <x v="8"/>
    <s v="Sr. Data Scientist, Hurlburt Field, FL"/>
    <s v="Hurlburt Field, FL"/>
    <x v="0"/>
    <x v="0"/>
    <x v="2"/>
    <x v="14695"/>
    <x v="125"/>
    <s v="ACI Group, Inc."/>
    <s v="['r', 'python', 'java', 'c++', 'databricks', 'ibm cloud', 'snowflake', 'spark', 'hadoop', 'numpy', 'pandas', 'tableau', 'power bi', 'git']"/>
  </r>
  <r>
    <x v="0"/>
    <s v="2023 Data Scientist - Pathways Program - Remote"/>
    <s v="Anywhere"/>
    <x v="0"/>
    <x v="1"/>
    <x v="2"/>
    <x v="14696"/>
    <x v="2163"/>
    <s v="Northrop Grumman"/>
    <m/>
  </r>
  <r>
    <x v="0"/>
    <s v="Data Scientist (Greater NYC Area, NY)"/>
    <s v="New York, NY"/>
    <x v="0"/>
    <x v="0"/>
    <x v="2"/>
    <x v="14697"/>
    <x v="28"/>
    <s v="iCapital"/>
    <s v="['ruby', 'ruby', 'html', 'javascript', 'sql', 'nosql', 'python', 'r', 'matlab', 'aws', 'azure', 'gcp', 'tensorflow', 'pytorch', 'keras', 'git', 'github', 'bitbucket']"/>
  </r>
  <r>
    <x v="6"/>
    <s v="Senior Data Analyst (W2)"/>
    <s v="Texhoma, OK"/>
    <x v="1"/>
    <x v="0"/>
    <x v="1"/>
    <x v="14698"/>
    <x v="2164"/>
    <s v="Phasorsoft LLC"/>
    <m/>
  </r>
  <r>
    <x v="2"/>
    <s v="Business Data Analyst (In-Person)"/>
    <s v="Hicksville, NY"/>
    <x v="0"/>
    <x v="0"/>
    <x v="2"/>
    <x v="14699"/>
    <x v="234"/>
    <s v="Personal Communications Center Inc."/>
    <s v="['excel']"/>
  </r>
  <r>
    <x v="1"/>
    <s v="Data Engineer (F/H)"/>
    <s v="Paris, France"/>
    <x v="0"/>
    <x v="0"/>
    <x v="27"/>
    <x v="14700"/>
    <x v="150"/>
    <s v="Meritis"/>
    <s v="['python', 'scala', 'spark', 'hadoop']"/>
  </r>
  <r>
    <x v="2"/>
    <s v="DoD Data Analyst"/>
    <s v="Tampa, FL"/>
    <x v="0"/>
    <x v="0"/>
    <x v="2"/>
    <x v="14701"/>
    <x v="88"/>
    <s v="Advanced Environmental Laboratories, Inc."/>
    <m/>
  </r>
  <r>
    <x v="2"/>
    <s v="Lead Analyst, DI&amp;T"/>
    <s v="Jefferson City, MO"/>
    <x v="0"/>
    <x v="0"/>
    <x v="2"/>
    <x v="14702"/>
    <x v="780"/>
    <s v="J&amp;J Family of Companies"/>
    <s v="['hadoop', 'tableau', 'excel', 'power bi', 'alteryx', 'sap', 'jira']"/>
  </r>
  <r>
    <x v="2"/>
    <s v="Data Analyst"/>
    <s v="Anywhere"/>
    <x v="0"/>
    <x v="1"/>
    <x v="2"/>
    <x v="14703"/>
    <x v="99"/>
    <s v="AllianceChicago"/>
    <s v="['sql', 'sass', 'python', 'c#', 'sql server', 'azure', 'ssis', 'power bi', 'ssrs', 'flow', 'terminal']"/>
  </r>
  <r>
    <x v="1"/>
    <s v="Sr. Data Engineer"/>
    <s v="Hartford, CT"/>
    <x v="4"/>
    <x v="0"/>
    <x v="2"/>
    <x v="14704"/>
    <x v="246"/>
    <s v="The Hartford"/>
    <s v="['sql', 'r', 'oracle', 'snowflake', 'aws']"/>
  </r>
  <r>
    <x v="5"/>
    <s v="Product Owner - Computer Vision(m/f/d)"/>
    <s v="Slovenia"/>
    <x v="0"/>
    <x v="0"/>
    <x v="35"/>
    <x v="14705"/>
    <x v="32"/>
    <s v="Sportradar"/>
    <s v="['excel', 'powerpoint', 'confluence', 'jira']"/>
  </r>
  <r>
    <x v="4"/>
    <s v="Financial Business Intelligence Analyst"/>
    <m/>
    <x v="0"/>
    <x v="0"/>
    <x v="2"/>
    <x v="14706"/>
    <x v="509"/>
    <s v="Phyton Talent Advisors"/>
    <s v="['sql', 'excel', 'tableau', 'power bi', 'ssrs', 'powerpoint']"/>
  </r>
  <r>
    <x v="0"/>
    <s v="Geospatial Data Scientist"/>
    <s v="Washington, DC"/>
    <x v="0"/>
    <x v="0"/>
    <x v="2"/>
    <x v="14707"/>
    <x v="26"/>
    <s v="Maxar Technologies"/>
    <s v="['python', 'sql', 'elasticsearch', 'pandas', 'pyspark']"/>
  </r>
  <r>
    <x v="2"/>
    <s v="Data Analyst"/>
    <s v="Fort Lauderdale, FL"/>
    <x v="0"/>
    <x v="0"/>
    <x v="2"/>
    <x v="14708"/>
    <x v="12"/>
    <s v="Robert Half"/>
    <s v="['sql', 'go', 'excel']"/>
  </r>
  <r>
    <x v="2"/>
    <s v="Junior Data Analyst"/>
    <s v="Richland, SC"/>
    <x v="0"/>
    <x v="0"/>
    <x v="2"/>
    <x v="14709"/>
    <x v="1646"/>
    <s v="University of South Carolina"/>
    <s v="['sql', 'sql server', 'tableau', 'power bi', 'qlik', 'ssis', 'ssrs']"/>
  </r>
  <r>
    <x v="2"/>
    <s v="Production Support Data Analyst(R1282)"/>
    <s v="Dallas, TX"/>
    <x v="0"/>
    <x v="0"/>
    <x v="2"/>
    <x v="14710"/>
    <x v="120"/>
    <s v="Sompo International"/>
    <s v="['sql', 'sql server', 'db2', 'sap']"/>
  </r>
  <r>
    <x v="2"/>
    <s v="E-commerce Data Analyst"/>
    <s v="San Jose, CA"/>
    <x v="0"/>
    <x v="0"/>
    <x v="2"/>
    <x v="14711"/>
    <x v="264"/>
    <s v="TikTok"/>
    <s v="['sql', 'tableau']"/>
  </r>
  <r>
    <x v="5"/>
    <s v="Growth Engineer (Technical)"/>
    <s v="Anywhere"/>
    <x v="0"/>
    <x v="1"/>
    <x v="23"/>
    <x v="14712"/>
    <x v="54"/>
    <s v="Wynd Nework"/>
    <s v="['sql', 'python', 'javascript', 'ruby', 'ruby', 'github']"/>
  </r>
  <r>
    <x v="1"/>
    <s v="Lead Data Engineer"/>
    <s v="Anywhere"/>
    <x v="0"/>
    <x v="1"/>
    <x v="1"/>
    <x v="14713"/>
    <x v="142"/>
    <s v="Intelletec"/>
    <s v="['sql', 'aws', 'spark', 'kafka']"/>
  </r>
  <r>
    <x v="0"/>
    <s v="Data Scientist"/>
    <s v="Warsaw, Poland"/>
    <x v="0"/>
    <x v="0"/>
    <x v="11"/>
    <x v="14714"/>
    <x v="322"/>
    <s v="NielsenIQ"/>
    <s v="['python', 'sql']"/>
  </r>
  <r>
    <x v="0"/>
    <s v="Data Scientist"/>
    <s v="Albuquerque, NM"/>
    <x v="0"/>
    <x v="0"/>
    <x v="2"/>
    <x v="14715"/>
    <x v="1023"/>
    <s v="US National Credit Union Administration"/>
    <s v="['python', 'r', 'c', 'terminal']"/>
  </r>
  <r>
    <x v="1"/>
    <s v="Lead Data Engineer"/>
    <m/>
    <x v="7"/>
    <x v="0"/>
    <x v="2"/>
    <x v="14716"/>
    <x v="8"/>
    <s v="Braintrust"/>
    <s v="['sql', 'snowflake', 'bigquery', 'aws', 'redshift', 'spark', 'airflow', 'kafka']"/>
  </r>
  <r>
    <x v="1"/>
    <s v="Lead Data Engineer - Capital One Software (Remote Eligible)"/>
    <s v="Anywhere"/>
    <x v="0"/>
    <x v="1"/>
    <x v="2"/>
    <x v="14717"/>
    <x v="335"/>
    <s v="Capital One"/>
    <s v="['go', 'java', 'python', 'nosql', 'sql', 'mongo', 'shell', 'mysql', 'cassandra', 'redshift', 'snowflake', 'aws', 'azure', 'kafka', 'spark']"/>
  </r>
  <r>
    <x v="7"/>
    <s v="QA ML Engineer"/>
    <s v="Yerevan, Armenia"/>
    <x v="0"/>
    <x v="0"/>
    <x v="89"/>
    <x v="14718"/>
    <x v="181"/>
    <s v="SuperAnnotate"/>
    <s v="['python', 'aws', 'gcp', 'azure', 'flask', 'django', 'excel', 'docker', 'kubernetes', 'jenkins']"/>
  </r>
  <r>
    <x v="1"/>
    <s v="Data Engineer, Big Data Privacy and Security"/>
    <s v="Seattle, WA"/>
    <x v="0"/>
    <x v="0"/>
    <x v="2"/>
    <x v="14719"/>
    <x v="2165"/>
    <s v="TikTok"/>
    <s v="['spark', 'kafka']"/>
  </r>
  <r>
    <x v="0"/>
    <s v="Data Scientist"/>
    <s v="Redwood City, CA"/>
    <x v="0"/>
    <x v="0"/>
    <x v="2"/>
    <x v="14720"/>
    <x v="8"/>
    <s v="Synthego"/>
    <s v="['sql', 'python', 'sas', 'sas', 'r', 'snowflake', 'numpy', 'pandas', 'scikit-learn', 'tableau', 'looker', 'microstrategy', 'spss']"/>
  </r>
  <r>
    <x v="2"/>
    <s v="Data Analyst (Procurement)"/>
    <s v="Valencia, Spain"/>
    <x v="0"/>
    <x v="0"/>
    <x v="20"/>
    <x v="14721"/>
    <x v="46"/>
    <s v="Octopus Energy"/>
    <s v="['python', 'sql', 'pandas', 'numpy', 'jupyter']"/>
  </r>
  <r>
    <x v="2"/>
    <s v="Data Analyst"/>
    <s v="Chicago, IL"/>
    <x v="0"/>
    <x v="0"/>
    <x v="2"/>
    <x v="14722"/>
    <x v="273"/>
    <s v="Harris &amp; Harris"/>
    <s v="['r', 'word', 'excel']"/>
  </r>
  <r>
    <x v="0"/>
    <s v="DATA SCIENTIST"/>
    <s v="Arlington, TX"/>
    <x v="10"/>
    <x v="0"/>
    <x v="2"/>
    <x v="14723"/>
    <x v="2166"/>
    <s v="US Office of the Chief of Staff of the Army"/>
    <m/>
  </r>
  <r>
    <x v="1"/>
    <s v="Lead Data Engineer"/>
    <s v="West Des Moines, IA"/>
    <x v="0"/>
    <x v="0"/>
    <x v="2"/>
    <x v="14724"/>
    <x v="19"/>
    <s v="Wells Fargo"/>
    <s v="['sql', 'sas', 'sas', 'sql server', 'azure', 'tableau', 'ssis', 'ssrs', 'word', 'excel', 'outlook', 'powerpoint']"/>
  </r>
  <r>
    <x v="2"/>
    <s v="Data Analyst"/>
    <s v="Singapore"/>
    <x v="0"/>
    <x v="0"/>
    <x v="18"/>
    <x v="14725"/>
    <x v="88"/>
    <s v="Publicis Groupe"/>
    <s v="['sql', 'gcp', 'aws', 'azure', 'spark', 'tableau', 'power bi']"/>
  </r>
  <r>
    <x v="1"/>
    <s v="Data Engineer-Master Data Management"/>
    <s v="Dallas, TX"/>
    <x v="5"/>
    <x v="0"/>
    <x v="2"/>
    <x v="14726"/>
    <x v="62"/>
    <s v="IBM"/>
    <s v="['java', 'python', 'sql', 'ibm cloud']"/>
  </r>
  <r>
    <x v="2"/>
    <s v="Data Analyst - SME Sales"/>
    <s v="Berlin, Germany"/>
    <x v="0"/>
    <x v="0"/>
    <x v="9"/>
    <x v="14727"/>
    <x v="94"/>
    <s v="SumUp"/>
    <s v="['tableau', 'sap', 'git']"/>
  </r>
  <r>
    <x v="2"/>
    <s v="Data Analyst"/>
    <s v="Mexico City, CDMX, Mexico"/>
    <x v="0"/>
    <x v="0"/>
    <x v="22"/>
    <x v="14728"/>
    <x v="46"/>
    <s v="Lyft"/>
    <s v="['sql', 'excel']"/>
  </r>
  <r>
    <x v="2"/>
    <s v="Business/Data Analyst"/>
    <s v="Budapest, Hungary"/>
    <x v="0"/>
    <x v="0"/>
    <x v="10"/>
    <x v="14729"/>
    <x v="141"/>
    <s v="Miratech"/>
    <s v="['sheets']"/>
  </r>
  <r>
    <x v="1"/>
    <s v="AI/ML Data Engineer - Canada"/>
    <s v="Vancouver, BC, Canada"/>
    <x v="0"/>
    <x v="0"/>
    <x v="23"/>
    <x v="14730"/>
    <x v="56"/>
    <s v="Inworld AI"/>
    <s v="['python', 'java', 'sql', 'nosql', 'gcp', 'azure', 'aws', 'spark']"/>
  </r>
  <r>
    <x v="3"/>
    <s v="Senior Data Engineer (Evergreen)"/>
    <s v="Bengaluru, Karnataka, India"/>
    <x v="0"/>
    <x v="0"/>
    <x v="7"/>
    <x v="14731"/>
    <x v="56"/>
    <s v="Visa"/>
    <s v="['java', 'scala', 'nosql', 'db2', 'mysql', 'hadoop', 'spark', 'kafka', 'airflow', 'selenium', 'jenkins', 'git', 'chef']"/>
  </r>
  <r>
    <x v="6"/>
    <s v="Data Scientist Senior Associate"/>
    <s v="Palo Alto, CA"/>
    <x v="0"/>
    <x v="0"/>
    <x v="2"/>
    <x v="14732"/>
    <x v="960"/>
    <s v="JPMorgan Chase Bank, N.A."/>
    <s v="['sql', 'sas', 'sas', 'python', 'azure', 'aws', 'nltk', 'tableau']"/>
  </r>
  <r>
    <x v="0"/>
    <s v="Data Scientist"/>
    <s v="West Logan, WV"/>
    <x v="0"/>
    <x v="0"/>
    <x v="2"/>
    <x v="14733"/>
    <x v="392"/>
    <s v="Leidos"/>
    <s v="['sql', 'python', 'aws', 'tidyverse', 'matplotlib', 'tableau', 'git']"/>
  </r>
  <r>
    <x v="8"/>
    <s v="Senior Manager, Data Science - Reinforcement Learning (Remote)"/>
    <s v="Atlanta, GA"/>
    <x v="0"/>
    <x v="0"/>
    <x v="2"/>
    <x v="14734"/>
    <x v="170"/>
    <s v="The Home Depot"/>
    <s v="['sql', 'bigquery', 'tableau']"/>
  </r>
  <r>
    <x v="1"/>
    <s v="Data Engineer, Analytics"/>
    <s v="San Francisco, CA"/>
    <x v="0"/>
    <x v="0"/>
    <x v="2"/>
    <x v="14735"/>
    <x v="71"/>
    <s v="Meta"/>
    <s v="['sql', 'python', 'c++', 'c#', 'scala']"/>
  </r>
  <r>
    <x v="1"/>
    <s v="Data Engineer"/>
    <s v="San Francisco, CA"/>
    <x v="7"/>
    <x v="0"/>
    <x v="2"/>
    <x v="14736"/>
    <x v="2"/>
    <s v="Braintrust"/>
    <s v="['t-sql', 'sql', 'git', 'svn']"/>
  </r>
  <r>
    <x v="2"/>
    <s v="Associate Configuration/Data Analyst - Configuration/Data Analyst"/>
    <s v="Rolling Meadows, IL"/>
    <x v="0"/>
    <x v="0"/>
    <x v="2"/>
    <x v="14737"/>
    <x v="2167"/>
    <s v="Northrop Grumman"/>
    <s v="['excel', 'sap']"/>
  </r>
  <r>
    <x v="2"/>
    <s v="SAP Data Analyst"/>
    <s v="San Vendemiano, Province of Treviso, Italy"/>
    <x v="0"/>
    <x v="0"/>
    <x v="49"/>
    <x v="14738"/>
    <x v="46"/>
    <s v="Méthode Srl"/>
    <s v="['sql', 'oracle', 'sap']"/>
  </r>
  <r>
    <x v="2"/>
    <s v="Data Analyst"/>
    <s v="Worcester, MA"/>
    <x v="5"/>
    <x v="0"/>
    <x v="2"/>
    <x v="14739"/>
    <x v="2168"/>
    <s v="US Animal and Plant Health Inspection Service"/>
    <s v="['sql', 'power bi', 'tableau', 'word']"/>
  </r>
  <r>
    <x v="8"/>
    <s v="Senior Data Scientist"/>
    <s v="London, UK"/>
    <x v="0"/>
    <x v="0"/>
    <x v="6"/>
    <x v="14740"/>
    <x v="8"/>
    <s v="6point6"/>
    <s v="['python', 'tensorflow', 'pytorch', 'numpy']"/>
  </r>
  <r>
    <x v="0"/>
    <s v="Data Scientist, Mid (Baltimore, MD)"/>
    <s v="Baltimore, MD"/>
    <x v="0"/>
    <x v="0"/>
    <x v="2"/>
    <x v="14741"/>
    <x v="548"/>
    <s v="Booz Allen Hamilton"/>
    <s v="['python', 'r', 'sql', 'tableau', 'power bi']"/>
  </r>
  <r>
    <x v="1"/>
    <s v="Data Engineer"/>
    <s v="Anywhere"/>
    <x v="0"/>
    <x v="1"/>
    <x v="2"/>
    <x v="14742"/>
    <x v="17"/>
    <s v="Digital Media Solutions"/>
    <s v="['python', 'sql', 'nosql', 'mysql', 'dynamodb', 'redshift', 'aws', 'looker', 'kubernetes', 'docker', 'terraform']"/>
  </r>
  <r>
    <x v="0"/>
    <s v="Director, Data Science"/>
    <s v="Anywhere"/>
    <x v="0"/>
    <x v="1"/>
    <x v="2"/>
    <x v="14743"/>
    <x v="155"/>
    <s v="New Relic"/>
    <s v="['python', 'r', 'sql', 'databricks', 'snowflake']"/>
  </r>
  <r>
    <x v="8"/>
    <s v="Senior Director of Growth Data Science and Analytics"/>
    <s v="San Jose, CA"/>
    <x v="0"/>
    <x v="0"/>
    <x v="2"/>
    <x v="14744"/>
    <x v="2169"/>
    <s v="Bill.Com"/>
    <m/>
  </r>
  <r>
    <x v="0"/>
    <s v="Data Scientist"/>
    <s v="Silver Spring, MD"/>
    <x v="0"/>
    <x v="0"/>
    <x v="2"/>
    <x v="14745"/>
    <x v="2170"/>
    <s v="FDA"/>
    <s v="['c']"/>
  </r>
  <r>
    <x v="8"/>
    <s v="Senior Data Scientist - Experimentation and Pricing (Remote)"/>
    <s v="Anywhere"/>
    <x v="0"/>
    <x v="1"/>
    <x v="2"/>
    <x v="14746"/>
    <x v="1039"/>
    <s v="Gopuff"/>
    <s v="['snowflake', 'databricks', 'azure', 'docker']"/>
  </r>
  <r>
    <x v="2"/>
    <s v="Manager, Data Analytics &amp; Reporting - Remote"/>
    <s v="Anywhere"/>
    <x v="0"/>
    <x v="1"/>
    <x v="2"/>
    <x v="14747"/>
    <x v="19"/>
    <s v="Infinity Consulting Solutions, Inc."/>
    <s v="['sql', 'go', 'excel', 'notion']"/>
  </r>
  <r>
    <x v="2"/>
    <s v="Data Analyst"/>
    <s v="Kuala Lumpur, Federal Territory of Kuala Lumpur, Malaysia"/>
    <x v="0"/>
    <x v="0"/>
    <x v="31"/>
    <x v="14748"/>
    <x v="46"/>
    <s v="Mindvalley"/>
    <s v="['sql', 'python', 'bigquery', 'tableau', 'looker']"/>
  </r>
  <r>
    <x v="0"/>
    <s v="Lead BI &amp; Data Science"/>
    <s v="Paris, France"/>
    <x v="0"/>
    <x v="0"/>
    <x v="27"/>
    <x v="14749"/>
    <x v="137"/>
    <s v="MANGOPAY"/>
    <s v="['sql', 'snowflake', 'databricks', 'looker']"/>
  </r>
  <r>
    <x v="3"/>
    <s v="REMOTE Sr. Data Engineer"/>
    <s v="Anywhere"/>
    <x v="0"/>
    <x v="1"/>
    <x v="2"/>
    <x v="14750"/>
    <x v="34"/>
    <s v="CyberCoders"/>
    <s v="['python', 'sql', 'bigquery', 'airflow']"/>
  </r>
  <r>
    <x v="3"/>
    <s v="Senior Data Engineer, Looker"/>
    <s v="Anywhere"/>
    <x v="0"/>
    <x v="1"/>
    <x v="2"/>
    <x v="14751"/>
    <x v="270"/>
    <s v="New Relic"/>
    <s v="['sql', 'html', 'bigquery', 'databricks', 'snowflake', 'redshift', 'looker']"/>
  </r>
  <r>
    <x v="3"/>
    <s v="Senior Data Engineer (m/f/d)"/>
    <s v="Austria"/>
    <x v="0"/>
    <x v="0"/>
    <x v="37"/>
    <x v="14752"/>
    <x v="56"/>
    <s v="Sportradar"/>
    <s v="['go', 'sql', 'python', 'postgresql', 'aws']"/>
  </r>
  <r>
    <x v="0"/>
    <s v="Lead Data Scientist (Remote)"/>
    <s v="Anywhere"/>
    <x v="0"/>
    <x v="1"/>
    <x v="2"/>
    <x v="14753"/>
    <x v="27"/>
    <s v="Thrive Market"/>
    <s v="['python', 'java', 'spark', 'pandas', 'matplotlib', 'unity']"/>
  </r>
  <r>
    <x v="1"/>
    <s v="Lead Data Engineer"/>
    <s v="Worcester, MA"/>
    <x v="0"/>
    <x v="0"/>
    <x v="2"/>
    <x v="14754"/>
    <x v="176"/>
    <s v="Capital One"/>
    <s v="['java', 'scala', 'python', 'nosql', 'sql', 'mongo', 'shell', 'mysql', 'redshift', 'snowflake', 'aws', 'azure', 'hadoop', 'kafka', 'spark', 'airflow']"/>
  </r>
  <r>
    <x v="1"/>
    <s v="Sr. Manager, Data Engineering"/>
    <s v="Austin, TX"/>
    <x v="0"/>
    <x v="0"/>
    <x v="2"/>
    <x v="14755"/>
    <x v="56"/>
    <s v="Visa"/>
    <m/>
  </r>
  <r>
    <x v="0"/>
    <s v="Data Scientist"/>
    <s v="Washington, DC"/>
    <x v="5"/>
    <x v="0"/>
    <x v="2"/>
    <x v="14756"/>
    <x v="530"/>
    <s v="US Department of State - Agency Wide"/>
    <s v="['r', 'python', 'sql', 'sas', 'sas', 'go']"/>
  </r>
  <r>
    <x v="0"/>
    <s v="DATA SCIENTIST"/>
    <s v="Washington, DC"/>
    <x v="5"/>
    <x v="0"/>
    <x v="2"/>
    <x v="14757"/>
    <x v="612"/>
    <s v="US Commander, Navy Installations"/>
    <s v="['r', 'python', 'julia', 'sas', 'sas', 'tableau', 'excel']"/>
  </r>
  <r>
    <x v="3"/>
    <s v="Sr Data Engineer (REMOTE)"/>
    <s v="Anywhere"/>
    <x v="0"/>
    <x v="1"/>
    <x v="1"/>
    <x v="14758"/>
    <x v="1641"/>
    <s v="The Hartford"/>
    <s v="['sql', 'python', 'oracle', 'aws', 'snowflake', 'linux', 'github']"/>
  </r>
  <r>
    <x v="1"/>
    <s v="Data Engineer Scala / Java (spark)"/>
    <s v="Rabat, Morocco"/>
    <x v="0"/>
    <x v="0"/>
    <x v="64"/>
    <x v="14759"/>
    <x v="56"/>
    <s v="ALTEN"/>
    <s v="['scala', 'java', 'go', 'nosql', 'cassandra', 'hadoop', 'spark', 'kafka', 'docker', 'kubernetes', 'git', 'jenkins']"/>
  </r>
  <r>
    <x v="8"/>
    <s v="Applied Data Scientist (Senior) (Greater NYC Area, NY or Remote)"/>
    <s v="Anywhere"/>
    <x v="0"/>
    <x v="1"/>
    <x v="2"/>
    <x v="14760"/>
    <x v="180"/>
    <s v="Amperity"/>
    <s v="['go', 'python', 'scala', 'java', 'sql', 'scikit-learn', 'spark']"/>
  </r>
  <r>
    <x v="1"/>
    <s v="Data Engineer"/>
    <s v="White Plains, NY"/>
    <x v="0"/>
    <x v="0"/>
    <x v="2"/>
    <x v="14761"/>
    <x v="19"/>
    <s v="New York Power Authority"/>
    <s v="['sql', 'javascript', 'python', 't-sql', 'aws', 'spark', 'kafka', 'hadoop', 'pyspark']"/>
  </r>
  <r>
    <x v="0"/>
    <s v="Data Scientist"/>
    <s v="Wichita, KS"/>
    <x v="0"/>
    <x v="0"/>
    <x v="1"/>
    <x v="14762"/>
    <x v="2171"/>
    <s v="US Federal Aviation Administration"/>
    <s v="['r', 'go', 'terminal']"/>
  </r>
  <r>
    <x v="2"/>
    <s v="Data Analyst"/>
    <s v="Poland"/>
    <x v="0"/>
    <x v="0"/>
    <x v="11"/>
    <x v="14763"/>
    <x v="46"/>
    <s v="Allegro"/>
    <s v="['sql', 'python', 'bigquery', 'tableau']"/>
  </r>
  <r>
    <x v="0"/>
    <s v="Manager or Sr. Manager, Clinical Data Scientist - Statistical..."/>
    <s v="Madison, WI"/>
    <x v="0"/>
    <x v="0"/>
    <x v="2"/>
    <x v="14764"/>
    <x v="71"/>
    <s v="Illumina Inc"/>
    <s v="['sas', 'sas', 'r', 'python', 'sql']"/>
  </r>
  <r>
    <x v="0"/>
    <s v="Data Scientist"/>
    <s v="Scott AFB, IL"/>
    <x v="0"/>
    <x v="0"/>
    <x v="2"/>
    <x v="14765"/>
    <x v="2172"/>
    <s v="U.S. Army Military Surface Deployment and Distribution Command"/>
    <m/>
  </r>
  <r>
    <x v="0"/>
    <s v="Data Scientist"/>
    <s v="Anywhere"/>
    <x v="1"/>
    <x v="1"/>
    <x v="2"/>
    <x v="14766"/>
    <x v="53"/>
    <s v="Numero Data"/>
    <s v="['python', 'sql', 'db2', 'sql server', 'oracle', 'power bi', 'tableau']"/>
  </r>
  <r>
    <x v="1"/>
    <s v="Data Engineering Consultant"/>
    <s v="Bay City, WI"/>
    <x v="0"/>
    <x v="0"/>
    <x v="2"/>
    <x v="14767"/>
    <x v="19"/>
    <s v="Securian Financial Group"/>
    <s v="['sql', 'aws', 'flow']"/>
  </r>
  <r>
    <x v="5"/>
    <s v="System Engineer - Administration / Development / Big Data / Streaming"/>
    <s v="Annapolis Junction, MD"/>
    <x v="0"/>
    <x v="0"/>
    <x v="2"/>
    <x v="14768"/>
    <x v="85"/>
    <s v="Captivation Software"/>
    <s v="['python', 'java', 'javascript', 'elasticsearch', 'linux']"/>
  </r>
  <r>
    <x v="1"/>
    <s v="Data Engineer"/>
    <s v="Kefar Sava, Israel"/>
    <x v="0"/>
    <x v="0"/>
    <x v="8"/>
    <x v="14769"/>
    <x v="56"/>
    <s v="Next Insurance"/>
    <s v="['go', 'sql', 'python', 'java', 'c#', 'neo4j', 'mysql', 'sql server', 'postgresql', 'aws', 'redshift', 'bigquery', 'snowflake', 'oracle', 'spark', 'airflow', 'hadoop', 'tableau', 'jenkins']"/>
  </r>
  <r>
    <x v="1"/>
    <s v="Snowflake Data Engineer"/>
    <s v="California"/>
    <x v="0"/>
    <x v="0"/>
    <x v="2"/>
    <x v="14770"/>
    <x v="160"/>
    <s v="National Funding"/>
    <s v="['sql', 'snowflake', 'aws']"/>
  </r>
  <r>
    <x v="3"/>
    <s v="Senior Data Engineer"/>
    <s v="Netherlands"/>
    <x v="0"/>
    <x v="0"/>
    <x v="26"/>
    <x v="14771"/>
    <x v="561"/>
    <s v="DEPT®"/>
    <s v="['python', 'sql', 'redis', 'gcp', 'bigquery', 'redshift', 'snowflake', 'databricks', 'aws', 'azure', 'airflow', 'kafka', 'looker', 'tableau']"/>
  </r>
  <r>
    <x v="3"/>
    <s v="Onsite Senior Data Engineer - Python"/>
    <s v="Omaha, NE"/>
    <x v="0"/>
    <x v="0"/>
    <x v="2"/>
    <x v="14772"/>
    <x v="19"/>
    <s v="Insight Global"/>
    <s v="['python']"/>
  </r>
  <r>
    <x v="0"/>
    <s v="Applied AI &amp; Data Science Lead (Remote)"/>
    <s v="Anywhere"/>
    <x v="0"/>
    <x v="1"/>
    <x v="2"/>
    <x v="14773"/>
    <x v="8"/>
    <s v="Block"/>
    <s v="['python', 'c', 'go', 'aws', 'gcp', 'databricks', 'numpy', 'pandas', 'tensorflow', 'pytorch', 'scikit-learn', 'git']"/>
  </r>
  <r>
    <x v="3"/>
    <s v="Senior Data Engineer (Minneapolis, MN)"/>
    <s v="Minneapolis, MN"/>
    <x v="0"/>
    <x v="0"/>
    <x v="2"/>
    <x v="14774"/>
    <x v="2173"/>
    <s v="General Mills"/>
    <s v="['sql', 'bigquery', 'hadoop', 'spark', 'yarn', 'git']"/>
  </r>
  <r>
    <x v="2"/>
    <s v="Data Analyst (Chicago, IL)"/>
    <s v="Chicago, IL"/>
    <x v="0"/>
    <x v="0"/>
    <x v="2"/>
    <x v="14775"/>
    <x v="1368"/>
    <s v="Cisco Meraki"/>
    <s v="['sql', 'aws']"/>
  </r>
  <r>
    <x v="2"/>
    <s v="Supplier Diversity Data Analyst"/>
    <s v="Boston, MA"/>
    <x v="0"/>
    <x v="0"/>
    <x v="2"/>
    <x v="14776"/>
    <x v="564"/>
    <s v="Boston Planning and Development Agency"/>
    <s v="['word', 'excel', 'airtable', 'asana']"/>
  </r>
  <r>
    <x v="6"/>
    <s v="Senior Data Analyst, ITS Sales (Remote)"/>
    <s v="New York, NY"/>
    <x v="0"/>
    <x v="0"/>
    <x v="2"/>
    <x v="14777"/>
    <x v="122"/>
    <s v="Cubic Corporation"/>
    <s v="['sql']"/>
  </r>
  <r>
    <x v="1"/>
    <s v="Data Engineer"/>
    <s v="Cranbury, NJ"/>
    <x v="11"/>
    <x v="0"/>
    <x v="1"/>
    <x v="14778"/>
    <x v="23"/>
    <s v="Mastech Digital"/>
    <s v="['spreadsheet']"/>
  </r>
  <r>
    <x v="2"/>
    <s v="Senior Transportation Scheduling and Data Analyst - NYC Ferry"/>
    <s v="Brooklyn, NY"/>
    <x v="0"/>
    <x v="0"/>
    <x v="2"/>
    <x v="14779"/>
    <x v="31"/>
    <s v="Hornblower Inc"/>
    <s v="['sql', 'python', 'r', 'sas', 'sas', 'tableau', 'power bi', 'spss', 'excel']"/>
  </r>
  <r>
    <x v="3"/>
    <s v="Senior Data Engineer"/>
    <s v="Louisville, KY"/>
    <x v="0"/>
    <x v="0"/>
    <x v="2"/>
    <x v="14780"/>
    <x v="19"/>
    <s v="GE Appliances"/>
    <s v="['sql', 'sas', 'sas', 'oracle', 'excel', 'tableau']"/>
  </r>
  <r>
    <x v="2"/>
    <s v="Comms and Corporate Affairs Data Analyst"/>
    <s v="Portugal"/>
    <x v="0"/>
    <x v="0"/>
    <x v="12"/>
    <x v="14781"/>
    <x v="630"/>
    <s v="Airbus"/>
    <s v="['sql', 'python', 'qlik', 'github']"/>
  </r>
  <r>
    <x v="0"/>
    <s v="Data Scientist - Technical Platform"/>
    <s v="Mountain View, CA"/>
    <x v="0"/>
    <x v="0"/>
    <x v="2"/>
    <x v="14782"/>
    <x v="8"/>
    <s v="TikTok"/>
    <s v="['sql', 'python']"/>
  </r>
  <r>
    <x v="6"/>
    <s v="Sr. Data Analyst, Business Intelligence (Remote)"/>
    <s v="Anywhere"/>
    <x v="0"/>
    <x v="1"/>
    <x v="2"/>
    <x v="14783"/>
    <x v="2174"/>
    <s v="Cityblock Health"/>
    <s v="['sql']"/>
  </r>
  <r>
    <x v="1"/>
    <s v="Sr. Data Engineer"/>
    <s v="Richland, WA"/>
    <x v="0"/>
    <x v="0"/>
    <x v="2"/>
    <x v="14784"/>
    <x v="21"/>
    <s v="Blackmere Talent Acquisition"/>
    <s v="['python', 'go', 'rust', 'java', 'scala', 'mongodb', 'mongodb', 'sql', 'nosql', 'redshift', 'databricks', 'airflow', 'spark', 'numpy', 'pandas', 'pyspark', 'linux', 'splunk', 'atlassian']"/>
  </r>
  <r>
    <x v="7"/>
    <s v="ML Ops Engineer"/>
    <s v="Anywhere"/>
    <x v="0"/>
    <x v="1"/>
    <x v="1"/>
    <x v="14785"/>
    <x v="19"/>
    <s v="Comet"/>
    <s v="['python', 'keras', 'pytorch', 'tensorflow']"/>
  </r>
  <r>
    <x v="2"/>
    <s v="Data Analyst"/>
    <s v="Buenos Aires, Argentina"/>
    <x v="0"/>
    <x v="0"/>
    <x v="47"/>
    <x v="14786"/>
    <x v="46"/>
    <s v="Publicis Groupe"/>
    <s v="['sql', 'python']"/>
  </r>
  <r>
    <x v="0"/>
    <s v="Data Scientist"/>
    <s v="San Mateo, CA"/>
    <x v="0"/>
    <x v="0"/>
    <x v="2"/>
    <x v="14787"/>
    <x v="71"/>
    <s v="Apixio"/>
    <s v="['python', 'sql', 'spark', 'pandas']"/>
  </r>
  <r>
    <x v="7"/>
    <s v="Computer Vision/ML Lead"/>
    <s v="Bengaluru, Karnataka, India"/>
    <x v="0"/>
    <x v="0"/>
    <x v="7"/>
    <x v="14788"/>
    <x v="579"/>
    <s v="Entrupy"/>
    <s v="['python', 'opencv', 'tensorflow', 'keras']"/>
  </r>
  <r>
    <x v="0"/>
    <s v="Principal Data Scientist"/>
    <s v="San Jose, CA"/>
    <x v="0"/>
    <x v="0"/>
    <x v="2"/>
    <x v="14789"/>
    <x v="1053"/>
    <s v="Zscaler"/>
    <s v="['python', 'aws', 'azure', 'excel']"/>
  </r>
  <r>
    <x v="2"/>
    <s v="Data Analyst"/>
    <s v="Newark, CA"/>
    <x v="0"/>
    <x v="0"/>
    <x v="2"/>
    <x v="14790"/>
    <x v="2056"/>
    <s v="Stanford University"/>
    <s v="['sql', 'python', 'r', 'sas', 'sas']"/>
  </r>
  <r>
    <x v="1"/>
    <s v="Big Data Developer"/>
    <s v="San Salvador, El Salvador"/>
    <x v="0"/>
    <x v="0"/>
    <x v="83"/>
    <x v="14791"/>
    <x v="31"/>
    <s v="StepStone Group"/>
    <s v="['java', 'scala', 'sql', 'sql server', 'redshift', 'spark', 'hadoop', 'airflow']"/>
  </r>
  <r>
    <x v="0"/>
    <s v="Data Scientist Remote / Telecommute Jobs"/>
    <s v="Anywhere"/>
    <x v="1"/>
    <x v="1"/>
    <x v="2"/>
    <x v="14792"/>
    <x v="33"/>
    <s v="ALMPG Staffing &amp; Technologies"/>
    <s v="['python', 'databricks']"/>
  </r>
  <r>
    <x v="1"/>
    <s v="Data Engineer"/>
    <s v="United States"/>
    <x v="0"/>
    <x v="0"/>
    <x v="2"/>
    <x v="14793"/>
    <x v="80"/>
    <s v="Focus GTS"/>
    <s v="['sql', 'python', 'sas', 'sas', 'databricks', 'snowflake', 'power bi', 'excel', 'ssis']"/>
  </r>
  <r>
    <x v="1"/>
    <s v="Data Engineer"/>
    <s v="Atlanta, GA"/>
    <x v="0"/>
    <x v="0"/>
    <x v="2"/>
    <x v="14794"/>
    <x v="17"/>
    <s v="Mindera"/>
    <s v="['python', 'aws', 'redshift', 'kafka']"/>
  </r>
  <r>
    <x v="8"/>
    <s v="Senior Data Scientist-Vice President"/>
    <s v="Jersey City, NJ"/>
    <x v="0"/>
    <x v="0"/>
    <x v="2"/>
    <x v="14795"/>
    <x v="49"/>
    <s v="JP Morgan Chase &amp; Co."/>
    <s v="['tensorflow', 'pytorch', 'numpy', 'scikit-learn', 'pandas', 'hugging face']"/>
  </r>
  <r>
    <x v="0"/>
    <s v="Data Scientist"/>
    <s v="McLean, VA"/>
    <x v="5"/>
    <x v="0"/>
    <x v="2"/>
    <x v="14796"/>
    <x v="1789"/>
    <s v="US Office of the Director of National Intelligence"/>
    <s v="['python', 'go', 'c', 'tableau', 'word']"/>
  </r>
  <r>
    <x v="7"/>
    <s v="Senior Machine Learning Engineer - Team Lead"/>
    <s v="Athens, Greece"/>
    <x v="0"/>
    <x v="0"/>
    <x v="38"/>
    <x v="14797"/>
    <x v="188"/>
    <s v="Kaizen Gaming"/>
    <s v="['python', 'scala', 'sql', 'azure', 'databricks', 'spark', 'pyspark']"/>
  </r>
  <r>
    <x v="0"/>
    <s v="Director, Data Science - Rider + U4B"/>
    <s v="San Francisco, CA"/>
    <x v="0"/>
    <x v="0"/>
    <x v="2"/>
    <x v="14798"/>
    <x v="2175"/>
    <s v="Uber"/>
    <s v="['sql', 'python', 'r', 'go']"/>
  </r>
  <r>
    <x v="1"/>
    <s v="Data Engineer, Remote (Dallas, TX)"/>
    <s v="Texas"/>
    <x v="0"/>
    <x v="0"/>
    <x v="2"/>
    <x v="14799"/>
    <x v="67"/>
    <s v="Koch Industries"/>
    <s v="['sql', 'mongodb', 'mongodb', 'nosql', 'aws', 'redshift', 'azure', 'kafka', 'spark', 'hadoop', 'tableau', 'gitlab', 'github', 'kubernetes', 'jira']"/>
  </r>
  <r>
    <x v="7"/>
    <s v="Machine Learning Engineer (MLOps), Fintech"/>
    <s v="Athens, Greece"/>
    <x v="0"/>
    <x v="0"/>
    <x v="38"/>
    <x v="14800"/>
    <x v="798"/>
    <s v="Optasia"/>
    <s v="['python', 'scala', 'hadoop', 'scikit-learn', 'keras', 'tensorflow', 'spark', 'numpy', 'pandas', 'pyspark', 'airflow', 'fastapi', 'flask', 'linux', 'git', 'jenkins']"/>
  </r>
  <r>
    <x v="1"/>
    <s v="Data Engineer"/>
    <s v="Lisbon, Portugal"/>
    <x v="0"/>
    <x v="0"/>
    <x v="12"/>
    <x v="14801"/>
    <x v="56"/>
    <s v="Bosch Group"/>
    <m/>
  </r>
  <r>
    <x v="1"/>
    <s v="Junior Big data Developer"/>
    <s v="Warsaw, Poland"/>
    <x v="0"/>
    <x v="0"/>
    <x v="11"/>
    <x v="14802"/>
    <x v="41"/>
    <s v="Talan"/>
    <s v="['python', 'spark', 'github', 'jenkins']"/>
  </r>
  <r>
    <x v="2"/>
    <s v="BI Data Analyst IV"/>
    <s v="Anywhere"/>
    <x v="0"/>
    <x v="1"/>
    <x v="2"/>
    <x v="14803"/>
    <x v="1784"/>
    <s v="Kern Health Systems"/>
    <s v="['sql', 'sas', 'sas', 'excel']"/>
  </r>
  <r>
    <x v="2"/>
    <s v="VP, Finances Data Analyst Lead (Consent Order Testing) -C13 -Hybrid"/>
    <s v="Irving, TX"/>
    <x v="0"/>
    <x v="0"/>
    <x v="2"/>
    <x v="14804"/>
    <x v="71"/>
    <s v="Citi"/>
    <s v="['sql', 'shell', 'oracle', 'unix', 'jira']"/>
  </r>
  <r>
    <x v="7"/>
    <s v="Machine Learning &amp; Computer Vision Technical Project Manager"/>
    <s v="Paris, France"/>
    <x v="0"/>
    <x v="0"/>
    <x v="27"/>
    <x v="14805"/>
    <x v="137"/>
    <s v="Seven Sensing Software"/>
    <s v="['tensorflow']"/>
  </r>
  <r>
    <x v="1"/>
    <s v="Deidentification Data Engineer"/>
    <s v="Durham, NC"/>
    <x v="0"/>
    <x v="0"/>
    <x v="2"/>
    <x v="14806"/>
    <x v="54"/>
    <s v="Insight Global"/>
    <s v="['flow']"/>
  </r>
  <r>
    <x v="3"/>
    <s v="Sr. Data Engineer (Hybrid)"/>
    <s v="Throop, PA"/>
    <x v="5"/>
    <x v="0"/>
    <x v="2"/>
    <x v="14807"/>
    <x v="25"/>
    <s v="Capital One"/>
    <s v="['scala', 'nosql', 'python', 'sql', 'java', 'mongo', 'shell', 'mysql', 'cassandra', 'aws', 'azure', 'redshift', 'snowflake', 'hadoop', 'spark', 'kafka', 'angular']"/>
  </r>
  <r>
    <x v="6"/>
    <s v="Senior Data Analyst"/>
    <s v="Waltham, MA"/>
    <x v="0"/>
    <x v="0"/>
    <x v="2"/>
    <x v="14808"/>
    <x v="359"/>
    <s v="Insight Global"/>
    <s v="['sql', 'sql server', 'snowflake', 'oracle', 'ms access']"/>
  </r>
  <r>
    <x v="2"/>
    <s v="Data Architect"/>
    <s v="Bangkok, Thailand"/>
    <x v="0"/>
    <x v="0"/>
    <x v="25"/>
    <x v="14809"/>
    <x v="21"/>
    <s v="Capco"/>
    <s v="['kafka']"/>
  </r>
  <r>
    <x v="1"/>
    <s v="Data Engineer"/>
    <s v="New York, NY"/>
    <x v="0"/>
    <x v="0"/>
    <x v="2"/>
    <x v="14810"/>
    <x v="23"/>
    <s v="MassMutual"/>
    <s v="['python', 'sql', 'nosql', 'mongo', 'aws', 'tableau', 'looker', 'git']"/>
  </r>
  <r>
    <x v="2"/>
    <s v="Data Analyst"/>
    <s v="Tel Aviv-Yafo, Israel"/>
    <x v="0"/>
    <x v="0"/>
    <x v="8"/>
    <x v="14811"/>
    <x v="46"/>
    <s v="At-Bay"/>
    <s v="['python', 'sql', 'snowflake', 'tableau']"/>
  </r>
  <r>
    <x v="7"/>
    <s v="Machine Learning Engineer"/>
    <s v="Valencia, Spain"/>
    <x v="0"/>
    <x v="0"/>
    <x v="20"/>
    <x v="14812"/>
    <x v="798"/>
    <s v="Visium"/>
    <s v="['go', 'python', 'databricks', 'snowflake', 'scikit-learn', 'tensorflow', 'keras', 'pytorch', 'matplotlib', 'seaborn', 'excel', 'power bi', 'tableau']"/>
  </r>
  <r>
    <x v="0"/>
    <s v="Data Scientist, Product Analytics"/>
    <s v="Menlo Park, CA"/>
    <x v="0"/>
    <x v="0"/>
    <x v="2"/>
    <x v="14813"/>
    <x v="49"/>
    <s v="Meta"/>
    <s v="['sql', 'python', 'r']"/>
  </r>
  <r>
    <x v="0"/>
    <s v="2023 Data Scientist - Pathways Program - Remote"/>
    <s v="Rutland, VT"/>
    <x v="0"/>
    <x v="0"/>
    <x v="2"/>
    <x v="14814"/>
    <x v="2163"/>
    <s v="Northrop Grumman"/>
    <m/>
  </r>
  <r>
    <x v="1"/>
    <s v="Data Engineer IV (Greater Denver Area, CO)"/>
    <s v="Denver, CO"/>
    <x v="0"/>
    <x v="0"/>
    <x v="1"/>
    <x v="14815"/>
    <x v="805"/>
    <s v="Spectrum"/>
    <s v="['sql', 'python', 'r', 'shell', 'nosql', 'javascript', 'spark', 'windows', 'tableau']"/>
  </r>
  <r>
    <x v="0"/>
    <s v="Principal Data Scientist - DataML, Enterprise Data Science..."/>
    <s v="Boston, MA"/>
    <x v="5"/>
    <x v="0"/>
    <x v="2"/>
    <x v="14816"/>
    <x v="315"/>
    <s v="Capital One"/>
    <s v="['aws', 'hugging face', 'spark']"/>
  </r>
  <r>
    <x v="1"/>
    <s v="Data Engineer Spark/Scala - H/F"/>
    <s v="Rennes, France"/>
    <x v="0"/>
    <x v="0"/>
    <x v="27"/>
    <x v="14817"/>
    <x v="638"/>
    <s v="Talan"/>
    <s v="['java', 'scala', 'python', 'sql', 'nosql', 'mongodb', 'mongodb', 'cassandra', 'aws', 'azure', 'gcp', 'spark', 'hadoop', 'ansible', 'git', 'jenkins']"/>
  </r>
  <r>
    <x v="8"/>
    <s v="Senior Data Scientist"/>
    <s v="Mexico City, CDMX, Mexico"/>
    <x v="0"/>
    <x v="0"/>
    <x v="22"/>
    <x v="14818"/>
    <x v="8"/>
    <s v="NielsenIQ"/>
    <s v="['python', 'tableau']"/>
  </r>
  <r>
    <x v="5"/>
    <s v="Senior Power BI Developer - R&amp;D, BMRA"/>
    <s v="Colombo, Sri Lanka"/>
    <x v="0"/>
    <x v="0"/>
    <x v="86"/>
    <x v="14819"/>
    <x v="36"/>
    <s v="IFS"/>
    <s v="['sql', 'sql server', 'power bi', 'dax']"/>
  </r>
  <r>
    <x v="0"/>
    <s v="Data Scientist, Credit Risk (Remote)"/>
    <s v="Anywhere"/>
    <x v="0"/>
    <x v="1"/>
    <x v="1"/>
    <x v="14820"/>
    <x v="8"/>
    <s v="Block"/>
    <s v="['sql', 'python', 'c', 'go', 'snowflake', 'databricks']"/>
  </r>
  <r>
    <x v="2"/>
    <s v="Technology Project Manager/ Data Analyst"/>
    <s v="Jacksonville, GA"/>
    <x v="0"/>
    <x v="0"/>
    <x v="2"/>
    <x v="14821"/>
    <x v="31"/>
    <s v="Elevance Health"/>
    <s v="['r', 'python', 'sql']"/>
  </r>
  <r>
    <x v="1"/>
    <s v="Data Engineer"/>
    <s v="London, UK"/>
    <x v="0"/>
    <x v="0"/>
    <x v="6"/>
    <x v="14822"/>
    <x v="187"/>
    <s v="Vira Health"/>
    <s v="['python', 'sql', 'aws', 'git', 'github']"/>
  </r>
  <r>
    <x v="1"/>
    <s v="REMOTE - Data Engineer"/>
    <s v="Anywhere"/>
    <x v="0"/>
    <x v="1"/>
    <x v="1"/>
    <x v="14823"/>
    <x v="122"/>
    <s v="Jobot"/>
    <s v="['sql', 'mongodb', 'mongodb', 'c#', 'html', 'javascript', 'python', 'sql server', 'jira']"/>
  </r>
  <r>
    <x v="8"/>
    <s v="Senior Data Scientist, NLP"/>
    <s v="Durham, NC"/>
    <x v="0"/>
    <x v="0"/>
    <x v="2"/>
    <x v="14824"/>
    <x v="19"/>
    <s v="IQVIA"/>
    <s v="['python', 'aws', 'spark', 'scikit-learn', 'keras', 'tensorflow', 'pytorch', 'git']"/>
  </r>
  <r>
    <x v="8"/>
    <s v="Senior Manager, Data Science - Migrations (Remote)"/>
    <s v="Anywhere"/>
    <x v="0"/>
    <x v="1"/>
    <x v="2"/>
    <x v="14825"/>
    <x v="866"/>
    <s v="Atlassian"/>
    <s v="['c', 'sql', 'atlassian']"/>
  </r>
  <r>
    <x v="8"/>
    <s v="Senior Data Scientist - MN preferred or Remote"/>
    <s v="Minnetonka, MN"/>
    <x v="0"/>
    <x v="0"/>
    <x v="2"/>
    <x v="14826"/>
    <x v="462"/>
    <s v="UnitedHealth Group"/>
    <s v="['sql', 'c#', 'java', 'visual basic', 'ruby', 'ruby', 'r', 'python', 'oracle', 'tableau', 'ssis']"/>
  </r>
  <r>
    <x v="3"/>
    <s v="Senior Data Engineer APLA"/>
    <s v="Beaverton, OR"/>
    <x v="0"/>
    <x v="0"/>
    <x v="2"/>
    <x v="14827"/>
    <x v="19"/>
    <s v="NIKE, Inc"/>
    <s v="['python', 'sql', 'sql server', 'aws', 'snowflake', 'spark', 'airflow', 'jenkins', 'git', 'jira']"/>
  </r>
  <r>
    <x v="4"/>
    <s v="Business Intelligence | Experts/ Managers"/>
    <s v="Argentina"/>
    <x v="0"/>
    <x v="0"/>
    <x v="47"/>
    <x v="14828"/>
    <x v="36"/>
    <s v="Accenture"/>
    <s v="['python', 'power bi', 'tableau', 'qlik', 'dax']"/>
  </r>
  <r>
    <x v="2"/>
    <s v="Data Analyst (QA)"/>
    <s v="Anywhere"/>
    <x v="0"/>
    <x v="1"/>
    <x v="2"/>
    <x v="14829"/>
    <x v="1207"/>
    <s v="Insight Global"/>
    <s v="['excel']"/>
  </r>
  <r>
    <x v="0"/>
    <s v="Data Science Manager, Online Content (Remote)"/>
    <s v="Atlanta, GA"/>
    <x v="0"/>
    <x v="0"/>
    <x v="2"/>
    <x v="14830"/>
    <x v="170"/>
    <s v="The Home Depot"/>
    <s v="['sql', 'bigquery', 'tableau']"/>
  </r>
  <r>
    <x v="3"/>
    <s v="Senior Data Engineer"/>
    <s v="Rolling Meadows, IL"/>
    <x v="0"/>
    <x v="0"/>
    <x v="2"/>
    <x v="14831"/>
    <x v="31"/>
    <s v="Namely"/>
    <s v="['scala', 'python', 'java', 'go', 'aws', 'spark', 'kafka', 'looker', 'outlook']"/>
  </r>
  <r>
    <x v="0"/>
    <s v="Data Scientist - Associate"/>
    <s v="Jersey City, NJ"/>
    <x v="0"/>
    <x v="0"/>
    <x v="2"/>
    <x v="14832"/>
    <x v="810"/>
    <s v="JPMorgan Chase Bank, N.A."/>
    <s v="['python', 'sql', 'r', 'matlab', 'scala', 'spark', 'pandas', 'matplotlib']"/>
  </r>
  <r>
    <x v="1"/>
    <s v="Business Intelligence Data Engineer"/>
    <s v="Houston, TX"/>
    <x v="0"/>
    <x v="0"/>
    <x v="2"/>
    <x v="14833"/>
    <x v="31"/>
    <s v="American Family Insurance"/>
    <s v="['python', 'sas', 'sas', 'sql', 'gcp', 'tableau']"/>
  </r>
  <r>
    <x v="0"/>
    <s v="Principal Data Scientist"/>
    <s v="Dallas, TX"/>
    <x v="0"/>
    <x v="0"/>
    <x v="2"/>
    <x v="14834"/>
    <x v="114"/>
    <s v="AT&amp;T"/>
    <s v="['python', 'r', 'scala', 'sql', 'go', 'pandas', 'pytorch', 'tidyverse', 'tensorflow', 'keras']"/>
  </r>
  <r>
    <x v="1"/>
    <s v="Data Engineer"/>
    <s v="Dallas, TX"/>
    <x v="0"/>
    <x v="0"/>
    <x v="2"/>
    <x v="14835"/>
    <x v="1"/>
    <s v="Global Tech Staffing"/>
    <s v="['sql', 'python', 'java', 'scala', 'aws', 'hadoop', 'spark']"/>
  </r>
  <r>
    <x v="1"/>
    <s v="Data Engineer, Public Trust security clearance &amp; ability to be..."/>
    <s v="Anywhere"/>
    <x v="0"/>
    <x v="1"/>
    <x v="1"/>
    <x v="14836"/>
    <x v="57"/>
    <s v="FWDthink LLC"/>
    <s v="['sql', 'python', 'java', 'scala', 'aws', 'redshift', 'bigquery']"/>
  </r>
  <r>
    <x v="6"/>
    <s v="Senior Data Analyst"/>
    <s v="Los Angeles, CA"/>
    <x v="0"/>
    <x v="0"/>
    <x v="2"/>
    <x v="14837"/>
    <x v="1"/>
    <s v="Dollar Shave Club"/>
    <s v="['sql', 'python', 'express', 'tableau']"/>
  </r>
  <r>
    <x v="8"/>
    <s v="Sr Principal Data Scientist"/>
    <s v="Clearfield, UT"/>
    <x v="0"/>
    <x v="0"/>
    <x v="2"/>
    <x v="14838"/>
    <x v="536"/>
    <s v="Northrop Grumman"/>
    <s v="['power bi', 'sharepoint']"/>
  </r>
  <r>
    <x v="7"/>
    <s v="State Estimation &amp; Robotics Engineer"/>
    <s v="Berlin, Germany"/>
    <x v="0"/>
    <x v="0"/>
    <x v="9"/>
    <x v="14839"/>
    <x v="137"/>
    <s v="Outrider"/>
    <m/>
  </r>
  <r>
    <x v="1"/>
    <s v="Data Engineering Lead"/>
    <s v="Egypt"/>
    <x v="0"/>
    <x v="0"/>
    <x v="53"/>
    <x v="14840"/>
    <x v="36"/>
    <s v="Klivvr"/>
    <s v="['excel', 'flow']"/>
  </r>
  <r>
    <x v="1"/>
    <s v="[Job-9791] Mid-Level Data/ETL Engineer, Colombia"/>
    <s v="Colombia"/>
    <x v="0"/>
    <x v="0"/>
    <x v="32"/>
    <x v="14841"/>
    <x v="221"/>
    <s v="CI&amp;T"/>
    <s v="['sql', 'gcp']"/>
  </r>
  <r>
    <x v="1"/>
    <s v="Data Engineer (Amazon Web Services)"/>
    <s v="Brasília - Brasilia, Federal District, Brazil"/>
    <x v="0"/>
    <x v="0"/>
    <x v="41"/>
    <x v="14842"/>
    <x v="56"/>
    <s v="Applaudo Studios"/>
    <s v="['python', 'sql', 'scala', 'sql server', 'databricks', 'snowflake', 'aws', 'aurora', 'airflow']"/>
  </r>
  <r>
    <x v="0"/>
    <s v="Customer Analytics - Sr Associate, Data Scientist"/>
    <s v="New York, NY"/>
    <x v="0"/>
    <x v="0"/>
    <x v="2"/>
    <x v="14843"/>
    <x v="148"/>
    <s v="JPMorgan Chase Bank, N.A."/>
    <s v="['python', 'hadoop', 'spark', 'tableau']"/>
  </r>
  <r>
    <x v="2"/>
    <s v="Public Health Data Analyst"/>
    <s v="Thetford, VT"/>
    <x v="0"/>
    <x v="0"/>
    <x v="2"/>
    <x v="14844"/>
    <x v="231"/>
    <s v="Lantana Consulting Group, Inc."/>
    <s v="['sas', 'sas']"/>
  </r>
  <r>
    <x v="0"/>
    <s v="DATA SCIENTIST (DATA ENGINEER/CYBER)"/>
    <s v="Fort Belvoir, VA"/>
    <x v="5"/>
    <x v="0"/>
    <x v="2"/>
    <x v="14845"/>
    <x v="530"/>
    <s v="US Defense Technical Information Center"/>
    <s v="['nosql', 'sql', 'mysql', 'azure', 'flow']"/>
  </r>
  <r>
    <x v="4"/>
    <s v="Continuous Improvement Engineer - Dedicated Transportation (Remote)"/>
    <s v="Hagåtña, Guam"/>
    <x v="0"/>
    <x v="0"/>
    <x v="69"/>
    <x v="14846"/>
    <x v="31"/>
    <s v="Ryder System, Inc"/>
    <s v="['sql', 'excel', 'dax', 'alteryx', 'flow']"/>
  </r>
  <r>
    <x v="2"/>
    <s v="Marketing Data Analyst"/>
    <s v="Anywhere"/>
    <x v="0"/>
    <x v="1"/>
    <x v="2"/>
    <x v="14847"/>
    <x v="29"/>
    <s v="FocusKPI Inc."/>
    <s v="['sql', 'python', 'excel', 'powerpoint']"/>
  </r>
  <r>
    <x v="2"/>
    <s v="(Junior) Data Manager (m/w/d) - R-14175"/>
    <s v="Darmstadt, Germany"/>
    <x v="0"/>
    <x v="0"/>
    <x v="9"/>
    <x v="14848"/>
    <x v="319"/>
    <s v="Dun &amp; Bradstreet"/>
    <s v="['excel']"/>
  </r>
  <r>
    <x v="8"/>
    <s v="Senior Data Scientist"/>
    <s v="New York, NY"/>
    <x v="0"/>
    <x v="0"/>
    <x v="2"/>
    <x v="14849"/>
    <x v="71"/>
    <s v="Betterview"/>
    <s v="['python', 'sql', 'numpy', 'pandas', 'matplotlib', 'scikit-learn', 'git', 'jira']"/>
  </r>
  <r>
    <x v="0"/>
    <s v="Manager, Data Science"/>
    <s v="Denver, CO"/>
    <x v="0"/>
    <x v="0"/>
    <x v="2"/>
    <x v="14850"/>
    <x v="21"/>
    <s v="Angie's List"/>
    <s v="['r', 'python', 'sql']"/>
  </r>
  <r>
    <x v="2"/>
    <s v="Data Analyst (Greater NYC Area, NY)"/>
    <s v="New York, NY"/>
    <x v="0"/>
    <x v="0"/>
    <x v="2"/>
    <x v="14851"/>
    <x v="884"/>
    <s v="RTB House"/>
    <s v="['sql', 'python', 'bigquery', 'tableau', 'excel', 'powerpoint', 'looker']"/>
  </r>
  <r>
    <x v="3"/>
    <s v="Senior Data Engineer (F/M/X)"/>
    <s v="Nantes, France"/>
    <x v="0"/>
    <x v="0"/>
    <x v="27"/>
    <x v="14852"/>
    <x v="56"/>
    <s v="iAdvize"/>
    <s v="['python', 'aws', 'gcp', 'azure', 'airflow', 'kafka', 'docker']"/>
  </r>
  <r>
    <x v="0"/>
    <s v="Data Scientist and Engineer (Washington DC)"/>
    <s v="McLean, VA"/>
    <x v="0"/>
    <x v="0"/>
    <x v="2"/>
    <x v="14853"/>
    <x v="548"/>
    <s v="Booz Allen Hamilton"/>
    <s v="['javascript', 'html', 'css', 'python', 'r', 'sql', 'databricks', 'node.js', 'tableau', 'sharepoint']"/>
  </r>
  <r>
    <x v="8"/>
    <s v="Senior Data Scientist"/>
    <s v="Anywhere"/>
    <x v="0"/>
    <x v="1"/>
    <x v="2"/>
    <x v="14854"/>
    <x v="18"/>
    <s v="Create A1"/>
    <s v="['python', 'r', 'sql', 'aws', 'azure', 'pandas', 'scikit-learn', 'tensorflow', 'pytorch', 'hadoop', 'spark']"/>
  </r>
  <r>
    <x v="8"/>
    <s v="Sr. Manager, Data Science (Hybrid)"/>
    <s v="McKinney, TX"/>
    <x v="0"/>
    <x v="0"/>
    <x v="1"/>
    <x v="14855"/>
    <x v="51"/>
    <s v="Globe Life Inc."/>
    <s v="['sql', 'python', 'r', 'sas', 'sas', 'sql server', 'oracle', 'aurora', 'tableau', 'power bi', 'datarobot']"/>
  </r>
  <r>
    <x v="2"/>
    <s v="Data Analyst (Business Intelligence), Support (Chicago, IL)"/>
    <s v="Chicago, IL"/>
    <x v="0"/>
    <x v="0"/>
    <x v="2"/>
    <x v="14856"/>
    <x v="933"/>
    <s v="Cisco Meraki"/>
    <s v="['sql', 'r', 'python', 'snowflake', 'react', 'tableau', 'microstrategy']"/>
  </r>
  <r>
    <x v="4"/>
    <s v="Analyst"/>
    <s v="Dallas, TX"/>
    <x v="0"/>
    <x v="0"/>
    <x v="2"/>
    <x v="14857"/>
    <x v="16"/>
    <s v="Eastdil Secured"/>
    <s v="['spring', 'excel']"/>
  </r>
  <r>
    <x v="0"/>
    <s v="Staff Data Scientist (Remote)"/>
    <s v="Anywhere"/>
    <x v="0"/>
    <x v="1"/>
    <x v="2"/>
    <x v="14858"/>
    <x v="656"/>
    <s v="Coinbase"/>
    <s v="['sql', 'python', 'r', 'gdpr']"/>
  </r>
  <r>
    <x v="8"/>
    <s v="Senior Data Scientist (Raleigh, NC)"/>
    <s v="Durham, NC"/>
    <x v="0"/>
    <x v="0"/>
    <x v="2"/>
    <x v="14859"/>
    <x v="19"/>
    <s v="IQVIA"/>
    <s v="['sql', 'python', 'aws', 'databricks']"/>
  </r>
  <r>
    <x v="2"/>
    <s v="Product Data Analyst"/>
    <s v="İstanbul, Türkiye"/>
    <x v="0"/>
    <x v="0"/>
    <x v="57"/>
    <x v="14860"/>
    <x v="74"/>
    <s v="Fugo Games"/>
    <s v="['sql', 'python', 'excel']"/>
  </r>
  <r>
    <x v="0"/>
    <s v="Data Scientist"/>
    <s v="Anywhere"/>
    <x v="0"/>
    <x v="1"/>
    <x v="2"/>
    <x v="14861"/>
    <x v="629"/>
    <s v="Descartes Labs"/>
    <s v="['python', 'sql', 'nosql', 'aws', 'pytorch', 'numpy', 'pandas', 'tensorflow', 'linux', 'git', 'docker', 'kubernetes']"/>
  </r>
  <r>
    <x v="1"/>
    <s v="Lead Data Engineer"/>
    <s v="Norway"/>
    <x v="0"/>
    <x v="0"/>
    <x v="56"/>
    <x v="14862"/>
    <x v="316"/>
    <s v="Nets"/>
    <s v="['sql', 'oracle', 'spark', 'sap', 'jenkins']"/>
  </r>
  <r>
    <x v="4"/>
    <s v="Senior BI Analyst"/>
    <s v="Carlsbad, CA"/>
    <x v="0"/>
    <x v="0"/>
    <x v="2"/>
    <x v="14863"/>
    <x v="56"/>
    <s v="Vuori, Inc"/>
    <s v="['sql', 'sas', 'sas', 'power bi', 'tableau', 'excel', 'alteryx']"/>
  </r>
  <r>
    <x v="8"/>
    <s v="Data Scientist, Senior (Baltimore, MD)"/>
    <s v="Baltimore, MD"/>
    <x v="0"/>
    <x v="0"/>
    <x v="2"/>
    <x v="14864"/>
    <x v="698"/>
    <s v="Booz Allen Hamilton"/>
    <s v="['python', 'r', 'sql', 'tableau', 'power bi']"/>
  </r>
  <r>
    <x v="3"/>
    <s v="Senior Engineer, Data Management Engineering"/>
    <s v="Malaysia"/>
    <x v="0"/>
    <x v="0"/>
    <x v="31"/>
    <x v="14865"/>
    <x v="36"/>
    <s v="Western Digital"/>
    <s v="['python', 'c#', 'sql', 'assembly']"/>
  </r>
  <r>
    <x v="3"/>
    <s v="Senior Data Engineer (w/m/div.)"/>
    <s v="Germany"/>
    <x v="0"/>
    <x v="0"/>
    <x v="9"/>
    <x v="14866"/>
    <x v="56"/>
    <s v="Bosch Group"/>
    <s v="['java', 'python', 'cassandra', 'azure', 'aws']"/>
  </r>
  <r>
    <x v="2"/>
    <s v="Junior CRM Analyst"/>
    <s v="Irving, TX"/>
    <x v="2"/>
    <x v="0"/>
    <x v="2"/>
    <x v="14867"/>
    <x v="282"/>
    <s v="Upen Group Inc"/>
    <m/>
  </r>
  <r>
    <x v="0"/>
    <s v="Data Scientist, Analytics"/>
    <s v="San Francisco, CA"/>
    <x v="0"/>
    <x v="0"/>
    <x v="2"/>
    <x v="14868"/>
    <x v="71"/>
    <s v="Parafin Inc"/>
    <s v="['python', 'r', 'sql']"/>
  </r>
  <r>
    <x v="0"/>
    <s v="Data Science Lead, TikTok Commerce"/>
    <s v="Mountain View, CA"/>
    <x v="0"/>
    <x v="0"/>
    <x v="2"/>
    <x v="14869"/>
    <x v="129"/>
    <s v="TikTok"/>
    <s v="['r']"/>
  </r>
  <r>
    <x v="1"/>
    <s v="Principal Engineer Data Engineering"/>
    <s v="Anywhere"/>
    <x v="0"/>
    <x v="1"/>
    <x v="1"/>
    <x v="14870"/>
    <x v="136"/>
    <s v="Verizon"/>
    <s v="['sql', 'oracle', 'bigquery', 'snowflake']"/>
  </r>
  <r>
    <x v="2"/>
    <s v="Data Analyst"/>
    <s v="Decatur, GA"/>
    <x v="0"/>
    <x v="0"/>
    <x v="2"/>
    <x v="14871"/>
    <x v="1589"/>
    <s v="RB Consulting Inc."/>
    <m/>
  </r>
  <r>
    <x v="2"/>
    <s v="Data Analyst &amp; Excel Specialist"/>
    <s v="Cheadle, UK"/>
    <x v="0"/>
    <x v="0"/>
    <x v="6"/>
    <x v="14872"/>
    <x v="141"/>
    <s v="Together"/>
    <s v="['go', 'excel']"/>
  </r>
  <r>
    <x v="2"/>
    <s v="Data Analyst (Python)"/>
    <s v="Cotia - Caucaia do Alto, Cotia - State of São Paulo, Brazil"/>
    <x v="0"/>
    <x v="0"/>
    <x v="41"/>
    <x v="14873"/>
    <x v="39"/>
    <s v="NielsenIQ"/>
    <s v="['python', 'sql']"/>
  </r>
  <r>
    <x v="3"/>
    <s v="Senior Manager, Data Engineering"/>
    <s v="Johannesburg, South Africa"/>
    <x v="0"/>
    <x v="0"/>
    <x v="14"/>
    <x v="14874"/>
    <x v="56"/>
    <s v="Standard Bank Group"/>
    <s v="['sas', 'sas', 'python', 'sql', 'azure', 'aws']"/>
  </r>
  <r>
    <x v="7"/>
    <s v="Machine Learning Engineer"/>
    <s v="Singapore"/>
    <x v="0"/>
    <x v="0"/>
    <x v="18"/>
    <x v="14875"/>
    <x v="188"/>
    <s v="Centre for Strategic Infocomm Technologies"/>
    <s v="['python', 'scikit-learn', 'hadoop', 'spark', 'linux', 'docker', 'kubernetes']"/>
  </r>
  <r>
    <x v="7"/>
    <s v="Machine Learning Engineer"/>
    <s v="Kraków, Poland"/>
    <x v="1"/>
    <x v="0"/>
    <x v="11"/>
    <x v="14876"/>
    <x v="55"/>
    <s v="OpenX"/>
    <s v="['python', 'sql', 'java', 'tensorflow']"/>
  </r>
  <r>
    <x v="6"/>
    <s v="Senior Financial Data Analyst"/>
    <s v="New York, NY"/>
    <x v="0"/>
    <x v="0"/>
    <x v="2"/>
    <x v="14877"/>
    <x v="19"/>
    <s v="Scratchpay Financial"/>
    <s v="['sql']"/>
  </r>
  <r>
    <x v="0"/>
    <s v="DATA SCIENTIST"/>
    <s v="Coronado, CA"/>
    <x v="5"/>
    <x v="0"/>
    <x v="2"/>
    <x v="14878"/>
    <x v="2176"/>
    <s v="US United States Fleet Forces Command"/>
    <m/>
  </r>
  <r>
    <x v="0"/>
    <s v="Junior Insight Analyst"/>
    <s v="Mandaluyong, Metro Manila, Philippines"/>
    <x v="0"/>
    <x v="0"/>
    <x v="50"/>
    <x v="14879"/>
    <x v="74"/>
    <s v="NielsenIQ"/>
    <s v="['express', 'excel', 'powerpoint']"/>
  </r>
  <r>
    <x v="0"/>
    <s v="Data Scientist 3"/>
    <s v="Tampa, FL"/>
    <x v="0"/>
    <x v="0"/>
    <x v="2"/>
    <x v="14880"/>
    <x v="2177"/>
    <s v="HII"/>
    <s v="['python', 'r', 'sql']"/>
  </r>
  <r>
    <x v="7"/>
    <s v="Machine Learning Engineer (Media Intelligence)"/>
    <s v="Helsinki, Finland"/>
    <x v="0"/>
    <x v="0"/>
    <x v="71"/>
    <x v="14881"/>
    <x v="55"/>
    <s v="Smartly.io"/>
    <s v="['python', 'typescript', 'sql', 'react', 'pandas', 'numpy', 'kubernetes']"/>
  </r>
  <r>
    <x v="0"/>
    <s v="Associate Director, Product Analytics and Data Science"/>
    <s v="Anywhere"/>
    <x v="0"/>
    <x v="1"/>
    <x v="2"/>
    <x v="14882"/>
    <x v="176"/>
    <s v="Spring Health"/>
    <s v="['sql', 'python', 'r', 'spring', 'looker']"/>
  </r>
  <r>
    <x v="2"/>
    <s v="Data Analyst"/>
    <s v="Orlando, FL"/>
    <x v="0"/>
    <x v="0"/>
    <x v="2"/>
    <x v="14883"/>
    <x v="234"/>
    <s v="United Cerebral Palsy Of Central Florida Inc"/>
    <m/>
  </r>
  <r>
    <x v="2"/>
    <s v="Principal Data Analyst"/>
    <s v="New York, NY"/>
    <x v="0"/>
    <x v="0"/>
    <x v="2"/>
    <x v="14884"/>
    <x v="51"/>
    <s v="ROKT"/>
    <s v="['sql', 'go', 'tableau']"/>
  </r>
  <r>
    <x v="6"/>
    <s v="Senior Growth Data Analyst APAC"/>
    <s v="Japan"/>
    <x v="1"/>
    <x v="0"/>
    <x v="36"/>
    <x v="14885"/>
    <x v="46"/>
    <s v="Back Market"/>
    <s v="['sql', 'tableau']"/>
  </r>
  <r>
    <x v="1"/>
    <s v="Data Engineer"/>
    <s v="New Delhi, Delhi, India"/>
    <x v="0"/>
    <x v="0"/>
    <x v="7"/>
    <x v="14886"/>
    <x v="56"/>
    <s v="Armis Security"/>
    <s v="['sql', 'python', 'java', 'snowflake', 'aws', 'azure']"/>
  </r>
  <r>
    <x v="2"/>
    <s v="erp data analyst"/>
    <s v="Dallas, TX"/>
    <x v="0"/>
    <x v="0"/>
    <x v="2"/>
    <x v="14887"/>
    <x v="80"/>
    <s v="Randstad"/>
    <s v="['sql', 'sql server', 'oracle', 'sap', 'sharepoint', 'excel', 'power bi']"/>
  </r>
  <r>
    <x v="4"/>
    <s v="Analyst"/>
    <s v="Waukesha, WI"/>
    <x v="0"/>
    <x v="0"/>
    <x v="2"/>
    <x v="14888"/>
    <x v="1492"/>
    <s v="Ascendo Resources"/>
    <m/>
  </r>
  <r>
    <x v="0"/>
    <s v="Consultant(e) Data Science"/>
    <s v="Paris, France"/>
    <x v="0"/>
    <x v="0"/>
    <x v="27"/>
    <x v="14889"/>
    <x v="41"/>
    <s v="Sia Partners"/>
    <s v="['r', 'sas', 'sas', 'python', 'perl', 'bash', 'c++', 'java']"/>
  </r>
  <r>
    <x v="0"/>
    <s v="Deputy Head of Data Science"/>
    <s v="Paris, France"/>
    <x v="0"/>
    <x v="0"/>
    <x v="27"/>
    <x v="14890"/>
    <x v="402"/>
    <s v="AccorCorpo"/>
    <s v="['chef']"/>
  </r>
  <r>
    <x v="4"/>
    <s v="Business Intelligence Analyst - Sales Operations"/>
    <s v="Sofia, Bulgaria"/>
    <x v="0"/>
    <x v="0"/>
    <x v="15"/>
    <x v="14891"/>
    <x v="196"/>
    <s v="Cision"/>
    <s v="['sql', 'power bi', 'tableau']"/>
  </r>
  <r>
    <x v="2"/>
    <s v="Sales Ops BI Data Architect"/>
    <s v="Costa Rica"/>
    <x v="0"/>
    <x v="0"/>
    <x v="0"/>
    <x v="14892"/>
    <x v="21"/>
    <s v="Sysdig, Inc."/>
    <s v="['sql', 'snowflake', 'kubernetes']"/>
  </r>
  <r>
    <x v="0"/>
    <s v="Data Scientist"/>
    <s v="United States"/>
    <x v="5"/>
    <x v="0"/>
    <x v="2"/>
    <x v="14893"/>
    <x v="530"/>
    <s v="U.S. Army Intelligence and Security Command"/>
    <m/>
  </r>
  <r>
    <x v="2"/>
    <s v="Data Analyst"/>
    <s v="Gainesville, FL"/>
    <x v="0"/>
    <x v="0"/>
    <x v="2"/>
    <x v="14894"/>
    <x v="63"/>
    <s v="United Energy Solar"/>
    <s v="['sheets', 'excel']"/>
  </r>
  <r>
    <x v="2"/>
    <s v="Data Analyst"/>
    <s v="Charlotte, NC"/>
    <x v="0"/>
    <x v="0"/>
    <x v="2"/>
    <x v="14895"/>
    <x v="31"/>
    <s v="OneMagnify"/>
    <s v="['sql', 'sas', 'sas', 'python', 'r', 'tableau', 'excel', 'powerpoint']"/>
  </r>
  <r>
    <x v="8"/>
    <s v="Senior Data Scientist"/>
    <s v="San Francisco, CA"/>
    <x v="0"/>
    <x v="0"/>
    <x v="2"/>
    <x v="14896"/>
    <x v="62"/>
    <s v="CyberCoders"/>
    <s v="['python', 'aws', 'azure', 'pytorch', 'tensorflow', 'opencv', 'datarobot']"/>
  </r>
  <r>
    <x v="5"/>
    <s v="Senior AI Software Engineer"/>
    <s v="Ho Chi Minh City, Vietnam"/>
    <x v="0"/>
    <x v="0"/>
    <x v="16"/>
    <x v="14897"/>
    <x v="36"/>
    <s v="KMS Technology"/>
    <s v="['python']"/>
  </r>
  <r>
    <x v="2"/>
    <s v="Staff Data Analyst (Rocket Growth)"/>
    <m/>
    <x v="0"/>
    <x v="0"/>
    <x v="21"/>
    <x v="14898"/>
    <x v="451"/>
    <s v="Coupang"/>
    <s v="['sql', 'python', 'tableau', 'power bi']"/>
  </r>
  <r>
    <x v="1"/>
    <s v="Cloud Data Engineer (m/w/d)"/>
    <s v="Hamburg, Germany"/>
    <x v="0"/>
    <x v="0"/>
    <x v="9"/>
    <x v="14899"/>
    <x v="41"/>
    <s v="Datalogue GmbH"/>
    <s v="['sql', 'python']"/>
  </r>
  <r>
    <x v="0"/>
    <s v="Anti-Abuse Analyst"/>
    <s v="West Hollywood, CA"/>
    <x v="0"/>
    <x v="0"/>
    <x v="2"/>
    <x v="14900"/>
    <x v="231"/>
    <s v="Tinder"/>
    <s v="['sql', 'python', 'databricks', 'spark', 'tableau']"/>
  </r>
  <r>
    <x v="8"/>
    <s v="Sr Mgr, Data Science Mgmt"/>
    <s v="Hyderabad, Telangana, India"/>
    <x v="0"/>
    <x v="0"/>
    <x v="7"/>
    <x v="14901"/>
    <x v="36"/>
    <s v="ServiceNow"/>
    <s v="['python', 'sql', 'aws', 'redshift', 'tensorflow', 'keras', 'scikit-learn']"/>
  </r>
  <r>
    <x v="6"/>
    <s v="Sr Data Analyst, Digital Marketing"/>
    <s v="Dallas, TX"/>
    <x v="0"/>
    <x v="0"/>
    <x v="2"/>
    <x v="14902"/>
    <x v="359"/>
    <s v="BSN Sports"/>
    <s v="['r', 'tableau']"/>
  </r>
  <r>
    <x v="1"/>
    <s v="Manager, Data Engineer &amp; ETL Processing"/>
    <s v="Atlanta, GA"/>
    <x v="0"/>
    <x v="0"/>
    <x v="2"/>
    <x v="14903"/>
    <x v="56"/>
    <s v="Publicis Groupe"/>
    <s v="['mongo', 'sql', 'python', 'sql server', 'aws', 'redshift', 'spark', 'hadoop', 'airflow', 'alteryx', 'ssis', 'tableau', 'excel']"/>
  </r>
  <r>
    <x v="4"/>
    <s v="Business Analyst - Informatics Specialist"/>
    <s v="Anywhere"/>
    <x v="0"/>
    <x v="1"/>
    <x v="2"/>
    <x v="14904"/>
    <x v="20"/>
    <s v="FINSYNC, Inc."/>
    <s v="['python', 'r', 'flow']"/>
  </r>
  <r>
    <x v="0"/>
    <s v="Principal Data Scientist"/>
    <s v="Atlanta, GA"/>
    <x v="0"/>
    <x v="0"/>
    <x v="2"/>
    <x v="14905"/>
    <x v="114"/>
    <s v="AT&amp;T"/>
    <s v="['python', 'r', 'scala', 'sql', 'go', 'pandas', 'pytorch', 'tidyverse', 'tensorflow', 'keras']"/>
  </r>
  <r>
    <x v="2"/>
    <s v="Data Management Analyst"/>
    <s v="The Hague, Netherlands"/>
    <x v="0"/>
    <x v="0"/>
    <x v="26"/>
    <x v="14906"/>
    <x v="137"/>
    <s v="Experian"/>
    <s v="['sql', 'python', 'r', 'gdpr']"/>
  </r>
  <r>
    <x v="2"/>
    <s v="Logistics Data Analyst (Power BI exp. req.)"/>
    <s v="Arlington Heights, IL"/>
    <x v="0"/>
    <x v="0"/>
    <x v="2"/>
    <x v="14907"/>
    <x v="99"/>
    <s v="#twiceasnice Recruiting"/>
    <s v="['power bi', 'excel']"/>
  </r>
  <r>
    <x v="2"/>
    <s v="Data Capabilities Analyst"/>
    <s v="Plantation, FL"/>
    <x v="0"/>
    <x v="0"/>
    <x v="2"/>
    <x v="14908"/>
    <x v="2150"/>
    <s v="Citi"/>
    <s v="['assembly']"/>
  </r>
  <r>
    <x v="7"/>
    <s v="Senior Machine Learning Engineer / Python Developer"/>
    <s v="Lviv, Lviv Oblast, Ukraine"/>
    <x v="0"/>
    <x v="0"/>
    <x v="33"/>
    <x v="14909"/>
    <x v="760"/>
    <s v="LoopMe"/>
    <s v="['python', 'r', 'elasticsearch', 'airflow', 'spark', 'kafka']"/>
  </r>
  <r>
    <x v="8"/>
    <s v="Senior Data Scientist"/>
    <s v="Columbus, IN"/>
    <x v="0"/>
    <x v="0"/>
    <x v="2"/>
    <x v="14910"/>
    <x v="31"/>
    <s v="Cummins"/>
    <s v="['sql', 'azure']"/>
  </r>
  <r>
    <x v="6"/>
    <s v="Senior Data Analyst"/>
    <s v="London, UK"/>
    <x v="0"/>
    <x v="0"/>
    <x v="6"/>
    <x v="14911"/>
    <x v="46"/>
    <s v="ClearScore"/>
    <s v="['sql', 'python', 'databricks']"/>
  </r>
  <r>
    <x v="6"/>
    <s v="Senior Health Data Analyst - Data Onboarding, Veeva Compass"/>
    <s v="Boston, MA"/>
    <x v="0"/>
    <x v="0"/>
    <x v="2"/>
    <x v="14912"/>
    <x v="23"/>
    <s v="Veeva Systems Inc"/>
    <s v="['sql', 'python']"/>
  </r>
  <r>
    <x v="2"/>
    <s v="Data Analyst"/>
    <s v="Belgrade, Serbia"/>
    <x v="0"/>
    <x v="0"/>
    <x v="66"/>
    <x v="14913"/>
    <x v="141"/>
    <s v="Telesign"/>
    <s v="['sql', 'r', 'sas', 'sas', 'python', 'c#', 'excel', 'spss', 'tableau']"/>
  </r>
  <r>
    <x v="0"/>
    <s v="Data Science Platform Lead"/>
    <s v="Madrid, Spain"/>
    <x v="0"/>
    <x v="0"/>
    <x v="20"/>
    <x v="14914"/>
    <x v="137"/>
    <s v="Syngenta Group"/>
    <s v="['python', 'aws', 'jupyter']"/>
  </r>
  <r>
    <x v="0"/>
    <s v="REMOTE Data Scientist"/>
    <s v="Clearfield, UT"/>
    <x v="0"/>
    <x v="0"/>
    <x v="2"/>
    <x v="14915"/>
    <x v="19"/>
    <s v="Insight Global"/>
    <s v="['python', 'tableau', 'jira']"/>
  </r>
  <r>
    <x v="3"/>
    <s v="Senior Data Architect"/>
    <s v="Austin, TX"/>
    <x v="0"/>
    <x v="0"/>
    <x v="2"/>
    <x v="14916"/>
    <x v="21"/>
    <s v="SADA"/>
    <s v="['sql', 'gcp', 'bigquery', 'graphql', 'gdpr', 'looker']"/>
  </r>
  <r>
    <x v="2"/>
    <s v="Research Data Analyst"/>
    <s v="Anywhere"/>
    <x v="0"/>
    <x v="1"/>
    <x v="2"/>
    <x v="14917"/>
    <x v="2178"/>
    <s v="Calbright College"/>
    <s v="['sas', 'sas', 'r', 'python', 'sql', 'oracle', 'windows', 'sheets', 'word', 'excel', 'spreadsheet', 'spss']"/>
  </r>
  <r>
    <x v="0"/>
    <s v="Environmental Engineer/Mathematician/Computer Scientist/Data Scientist"/>
    <s v="Washington, DC"/>
    <x v="5"/>
    <x v="0"/>
    <x v="2"/>
    <x v="14918"/>
    <x v="2179"/>
    <s v="US Environmental Protection Agency"/>
    <s v="['go']"/>
  </r>
  <r>
    <x v="2"/>
    <s v="Counterparty Credit Risk Data Analyst - New York, NY (Hybrid)"/>
    <s v="New York, NY"/>
    <x v="0"/>
    <x v="0"/>
    <x v="2"/>
    <x v="14919"/>
    <x v="2180"/>
    <s v="Citi"/>
    <s v="['python', 'excel', 'tableau', 'outlook']"/>
  </r>
  <r>
    <x v="0"/>
    <s v="Information Technology Specialist (Data Scientist)"/>
    <s v="Washington, DC"/>
    <x v="5"/>
    <x v="0"/>
    <x v="2"/>
    <x v="14920"/>
    <x v="880"/>
    <s v="US National Gallery of Art"/>
    <m/>
  </r>
  <r>
    <x v="2"/>
    <s v="Junior CRM Data Analyst"/>
    <s v="Porto, Portugal"/>
    <x v="0"/>
    <x v="0"/>
    <x v="12"/>
    <x v="14921"/>
    <x v="65"/>
    <s v="Natixis in Portugal"/>
    <s v="['powerpoint', 'excel']"/>
  </r>
  <r>
    <x v="1"/>
    <s v="Data Engineer for IoT (REF1449L)"/>
    <s v="Hungary"/>
    <x v="0"/>
    <x v="0"/>
    <x v="10"/>
    <x v="14922"/>
    <x v="56"/>
    <s v="Deutsche Telekom IT Solutions"/>
    <s v="['shell', 'python', 'java', 'oracle', 'linux', 'unix']"/>
  </r>
  <r>
    <x v="2"/>
    <s v="Data Analyst - Price hub"/>
    <s v="India"/>
    <x v="0"/>
    <x v="0"/>
    <x v="7"/>
    <x v="14923"/>
    <x v="245"/>
    <s v="Cargill"/>
    <s v="['sql', 'oracle', 'outlook', 'excel', 'word', 'flow']"/>
  </r>
  <r>
    <x v="4"/>
    <s v="Senior Financial Analyst"/>
    <s v="Albuquerque, NM"/>
    <x v="0"/>
    <x v="0"/>
    <x v="1"/>
    <x v="14924"/>
    <x v="53"/>
    <s v="Gap Inc."/>
    <s v="['vba', 'sql', 'oracle', 'excel', 'sap']"/>
  </r>
  <r>
    <x v="0"/>
    <s v="Backend Software Engineer / Data Scientist (Hybrid CT/NYC or..."/>
    <s v="New York, NY"/>
    <x v="0"/>
    <x v="0"/>
    <x v="2"/>
    <x v="14925"/>
    <x v="19"/>
    <s v="FactSet"/>
    <s v="['python', 'aws', 'azure', 'gcp', 'pandas', 'numpy', 'nltk', 'spark', 'hadoop', 'tableau']"/>
  </r>
  <r>
    <x v="8"/>
    <s v="Senior Data Scientist (Remote)"/>
    <s v="Anywhere"/>
    <x v="0"/>
    <x v="1"/>
    <x v="2"/>
    <x v="14926"/>
    <x v="2181"/>
    <s v="SoFi"/>
    <s v="['sql', 'vba', 'excel', 'flow']"/>
  </r>
  <r>
    <x v="0"/>
    <s v="Data Scientist II"/>
    <s v="United States"/>
    <x v="0"/>
    <x v="0"/>
    <x v="2"/>
    <x v="14927"/>
    <x v="799"/>
    <s v="Edward Jones"/>
    <s v="['python', 'r', 'scala', 'tensorflow', 'pytorch']"/>
  </r>
  <r>
    <x v="2"/>
    <s v="Manufacturing Data Analyst"/>
    <s v="Austin, TX"/>
    <x v="0"/>
    <x v="0"/>
    <x v="2"/>
    <x v="14928"/>
    <x v="2182"/>
    <s v="Senox Corporation"/>
    <s v="['go']"/>
  </r>
  <r>
    <x v="0"/>
    <s v="Data Scientist"/>
    <s v="Natick, MA"/>
    <x v="0"/>
    <x v="0"/>
    <x v="2"/>
    <x v="14929"/>
    <x v="880"/>
    <s v="US United States Army Futures Command"/>
    <m/>
  </r>
  <r>
    <x v="2"/>
    <s v="Net-Zero Data Analyst"/>
    <s v="New York, NY"/>
    <x v="0"/>
    <x v="0"/>
    <x v="2"/>
    <x v="14930"/>
    <x v="16"/>
    <s v="American Express"/>
    <s v="['express']"/>
  </r>
  <r>
    <x v="2"/>
    <s v="AML Data Analytics Specialist"/>
    <s v="São Paulo, State of São Paulo, Brazil"/>
    <x v="0"/>
    <x v="0"/>
    <x v="41"/>
    <x v="14931"/>
    <x v="36"/>
    <s v="Nubank"/>
    <s v="['sql', 'python', 'r', 'looker']"/>
  </r>
  <r>
    <x v="4"/>
    <s v="BI Analyst"/>
    <s v="Buenos Aires, Argentina"/>
    <x v="0"/>
    <x v="0"/>
    <x v="47"/>
    <x v="14932"/>
    <x v="15"/>
    <s v="Media.Monks"/>
    <s v="['sql', 'javascript', 'python', 'gcp', 'express', 'tableau', 'power bi']"/>
  </r>
  <r>
    <x v="2"/>
    <s v="Qlik/Power BI Data Analyst | $130K-$150K + ESOP |100% USA-Remote"/>
    <s v="Anywhere"/>
    <x v="0"/>
    <x v="1"/>
    <x v="2"/>
    <x v="14933"/>
    <x v="1"/>
    <s v="IT Pros"/>
    <s v="['bigquery', 'qlik', 'power bi']"/>
  </r>
  <r>
    <x v="2"/>
    <s v="Research Data Analyst 1"/>
    <s v="Los Altos, CA"/>
    <x v="0"/>
    <x v="0"/>
    <x v="2"/>
    <x v="14790"/>
    <x v="2056"/>
    <s v="Stanford University"/>
    <m/>
  </r>
  <r>
    <x v="7"/>
    <s v="Senior ML Engineer"/>
    <s v="San Diego, CA"/>
    <x v="0"/>
    <x v="0"/>
    <x v="2"/>
    <x v="14934"/>
    <x v="49"/>
    <s v="Intuit Inc"/>
    <s v="['python', 'r', 'pandas', 'tensorflow', 'keras', 'git', 'github']"/>
  </r>
  <r>
    <x v="1"/>
    <s v="Data Engineer II"/>
    <s v="United States"/>
    <x v="0"/>
    <x v="0"/>
    <x v="2"/>
    <x v="14935"/>
    <x v="359"/>
    <s v="TD Bank"/>
    <s v="['sql', 'python', 'go', 'azure', 'databricks', 'pyspark', 'spark', 'flow', 'git']"/>
  </r>
  <r>
    <x v="0"/>
    <s v="Sr. Data Scientist(s), DHS Public Trust Required"/>
    <s v="Washington, DC"/>
    <x v="0"/>
    <x v="0"/>
    <x v="2"/>
    <x v="14936"/>
    <x v="96"/>
    <s v="FWDthink LLC"/>
    <s v="['r', 'python', 'sas', 'sas']"/>
  </r>
  <r>
    <x v="0"/>
    <s v="Data Scientist II (Greater Denver Area, CO)"/>
    <s v="Englewood, CO"/>
    <x v="0"/>
    <x v="0"/>
    <x v="1"/>
    <x v="14937"/>
    <x v="2183"/>
    <s v="DISH"/>
    <s v="['r', 'python', 'sql', 'aws', 'redshift', 'ggplot2', 'tableau']"/>
  </r>
  <r>
    <x v="0"/>
    <s v="Data Scientist"/>
    <s v="Homestead, FL"/>
    <x v="5"/>
    <x v="0"/>
    <x v="2"/>
    <x v="14938"/>
    <x v="2184"/>
    <s v="US National Park Service"/>
    <s v="['c']"/>
  </r>
  <r>
    <x v="3"/>
    <s v="Senior Data Engineer (Minneapolis, MN)"/>
    <s v="Minneapolis, MN"/>
    <x v="0"/>
    <x v="0"/>
    <x v="2"/>
    <x v="14939"/>
    <x v="2185"/>
    <s v="General Mills"/>
    <s v="['sql', 'java', 'scala', 'bigquery', 'spark', 'hadoop', 'kafka', 'tableau', 'power bi', 'looker']"/>
  </r>
  <r>
    <x v="1"/>
    <s v="Staff Data Engineer"/>
    <s v="New York, NY"/>
    <x v="0"/>
    <x v="0"/>
    <x v="2"/>
    <x v="14940"/>
    <x v="164"/>
    <s v="Match Group"/>
    <s v="['python', 'sql', 'aws', 'redshift', 'kafka', 'airflow', 'looker', 'kubernetes', 'docker', 'terraform']"/>
  </r>
  <r>
    <x v="8"/>
    <s v="Senior Data Scientist - Platform"/>
    <s v="London, UK"/>
    <x v="0"/>
    <x v="0"/>
    <x v="6"/>
    <x v="14941"/>
    <x v="8"/>
    <s v="Spotify"/>
    <s v="['python', 'r', 'sql', 'bigquery', 'tableau']"/>
  </r>
  <r>
    <x v="0"/>
    <s v="Data Scientist (Remote Eligible)"/>
    <s v="Anywhere"/>
    <x v="0"/>
    <x v="1"/>
    <x v="2"/>
    <x v="14942"/>
    <x v="949"/>
    <s v="Illumina"/>
    <s v="['python', 'r']"/>
  </r>
  <r>
    <x v="0"/>
    <s v="Research Associate III - Meyer Lab - Neurodegeneration, Data..."/>
    <s v="West Hollywood, CA"/>
    <x v="0"/>
    <x v="0"/>
    <x v="2"/>
    <x v="14943"/>
    <x v="2186"/>
    <s v="CEDARS-SINAI"/>
    <s v="['word', 'excel', 'ms access', 'powerpoint']"/>
  </r>
  <r>
    <x v="0"/>
    <s v="Data Scientist I_II (Credit Risk)"/>
    <s v="Vienna, VA"/>
    <x v="0"/>
    <x v="0"/>
    <x v="2"/>
    <x v="14944"/>
    <x v="71"/>
    <s v="Navy Federal Credit Union"/>
    <s v="['python', 'r', 'sql', 'sas', 'sas', 'databricks', 'spark', 'hadoop', 'word']"/>
  </r>
  <r>
    <x v="8"/>
    <s v="Senior Data Scientist - Notifications"/>
    <s v="San Mateo, CA"/>
    <x v="0"/>
    <x v="0"/>
    <x v="2"/>
    <x v="14945"/>
    <x v="8"/>
    <s v="Roblox"/>
    <s v="['sql', 'python', 'r', 'go', 'spark']"/>
  </r>
  <r>
    <x v="1"/>
    <s v="Staff Data Engineer (8624)"/>
    <s v="Toronto, ON, Canada"/>
    <x v="0"/>
    <x v="0"/>
    <x v="23"/>
    <x v="14946"/>
    <x v="56"/>
    <s v="Extreme Networks"/>
    <s v="['python', 'go', 'linux', 'kubernetes', 'docker', 'git']"/>
  </r>
  <r>
    <x v="2"/>
    <s v="FM Data Analyst"/>
    <s v="Balcatta WA, Australia"/>
    <x v="0"/>
    <x v="0"/>
    <x v="51"/>
    <x v="14947"/>
    <x v="147"/>
    <s v="Sodexo"/>
    <s v="['sql', 'c', 'excel']"/>
  </r>
  <r>
    <x v="3"/>
    <s v="REMOTE Senior Data Engineer"/>
    <s v="Anywhere"/>
    <x v="0"/>
    <x v="1"/>
    <x v="2"/>
    <x v="14948"/>
    <x v="67"/>
    <s v="CyberCoders"/>
    <s v="['sql', 'aws', 'word']"/>
  </r>
  <r>
    <x v="1"/>
    <s v="Data Engineer"/>
    <s v="Anywhere"/>
    <x v="0"/>
    <x v="1"/>
    <x v="23"/>
    <x v="14949"/>
    <x v="198"/>
    <s v="Versapay"/>
    <s v="['sql', 'python', 'java', 'snowflake', 'aws', 'flow']"/>
  </r>
  <r>
    <x v="0"/>
    <s v="Data Scientist"/>
    <s v="Noida, Uttar Pradesh, India"/>
    <x v="0"/>
    <x v="0"/>
    <x v="7"/>
    <x v="14950"/>
    <x v="301"/>
    <s v="Innovaccer"/>
    <s v="['sql', 'python', 'aws', 'pyspark', 'kafka', 'keras', 'tensorflow', 'pytorch', 'docker', 'git']"/>
  </r>
  <r>
    <x v="0"/>
    <s v="Metagenome Data Scientist"/>
    <s v="San Francisco, CA"/>
    <x v="0"/>
    <x v="0"/>
    <x v="2"/>
    <x v="14951"/>
    <x v="938"/>
    <s v="Lawrence Berkeley National Laboratory"/>
    <s v="['python', 'perl', 'java', 'assembly', 'shell', 'unix']"/>
  </r>
  <r>
    <x v="6"/>
    <s v="Senior Risk and Governance Data Analyst (Remote)"/>
    <s v="Anywhere"/>
    <x v="0"/>
    <x v="1"/>
    <x v="2"/>
    <x v="14952"/>
    <x v="1"/>
    <s v="Block"/>
    <s v="['sql', 'python', 'c', 'go', 'tableau', 'looker']"/>
  </r>
  <r>
    <x v="0"/>
    <s v="2023 Data Scientist - Pathways Program - Remote"/>
    <s v="Gaithersburg, MD"/>
    <x v="0"/>
    <x v="0"/>
    <x v="2"/>
    <x v="14953"/>
    <x v="2163"/>
    <s v="Northrop Grumman"/>
    <m/>
  </r>
  <r>
    <x v="1"/>
    <s v="Data Engineer (4163)"/>
    <s v="Madison, WI"/>
    <x v="0"/>
    <x v="0"/>
    <x v="2"/>
    <x v="14954"/>
    <x v="8"/>
    <s v="Flexion Inc"/>
    <s v="['java', 'python', 'c#', 'aws', 'hadoop', 'airflow', 'ansible', 'terraform', 'docker']"/>
  </r>
  <r>
    <x v="2"/>
    <s v="HRIS Workday Project Data Analyst"/>
    <s v="Jersey City, NJ"/>
    <x v="0"/>
    <x v="0"/>
    <x v="2"/>
    <x v="14955"/>
    <x v="54"/>
    <s v="Career Developers"/>
    <m/>
  </r>
  <r>
    <x v="8"/>
    <s v="Senior Data Scientist, Data Platform (Remote)"/>
    <s v="Anywhere"/>
    <x v="0"/>
    <x v="1"/>
    <x v="1"/>
    <x v="14956"/>
    <x v="188"/>
    <s v="Stack Overflow"/>
    <s v="['outlook', 'excel', 'flow']"/>
  </r>
  <r>
    <x v="0"/>
    <s v="Scientist/Sr. Scientist, Health Data Science"/>
    <s v="Cambridge, MA"/>
    <x v="0"/>
    <x v="0"/>
    <x v="2"/>
    <x v="14957"/>
    <x v="164"/>
    <s v="Flagship Pioneering, Inc."/>
    <s v="['ruby', 'ruby', 'python', 'r', 'sql', 'aws', 'gcp', 'scikit-learn', 'tensorflow', 'pytorch']"/>
  </r>
  <r>
    <x v="8"/>
    <s v="Sr. Data Scientist, Growth Analytics"/>
    <s v="Austin, TX"/>
    <x v="0"/>
    <x v="0"/>
    <x v="2"/>
    <x v="14958"/>
    <x v="1824"/>
    <s v="Realtor.com Careers"/>
    <s v="['sql']"/>
  </r>
  <r>
    <x v="3"/>
    <s v="Senior Manager: Data Engineering"/>
    <s v="Bengaluru, Karnataka, India"/>
    <x v="0"/>
    <x v="0"/>
    <x v="7"/>
    <x v="14959"/>
    <x v="56"/>
    <s v="Visa"/>
    <s v="['nosql', 'java', 'scala', 'spring', 'hadoop', 'spark', 'kafka', 'selenium', 'jenkins', 'git', 'chef']"/>
  </r>
  <r>
    <x v="2"/>
    <s v="Clinical Data Analyst"/>
    <s v="Huntington Beach, CA"/>
    <x v="0"/>
    <x v="0"/>
    <x v="2"/>
    <x v="14960"/>
    <x v="17"/>
    <s v="Clever Care Health Plan"/>
    <s v="['sql', 'express', 'ssrs', 'spreadsheet', 'word']"/>
  </r>
  <r>
    <x v="0"/>
    <s v="Junior Data Scientist"/>
    <s v="New York, NY"/>
    <x v="0"/>
    <x v="0"/>
    <x v="2"/>
    <x v="14961"/>
    <x v="2187"/>
    <s v="HelloFresh"/>
    <s v="['python', 'r', 'sql', 'chef']"/>
  </r>
  <r>
    <x v="2"/>
    <s v="FMS Rotational Data Analyst"/>
    <s v="Portola Valley, CA"/>
    <x v="7"/>
    <x v="0"/>
    <x v="2"/>
    <x v="14962"/>
    <x v="2056"/>
    <s v="Stanford University"/>
    <m/>
  </r>
  <r>
    <x v="7"/>
    <s v="Machine Learning Engineer - Data Cycling Center"/>
    <s v="San Jose, CA"/>
    <x v="0"/>
    <x v="0"/>
    <x v="2"/>
    <x v="14963"/>
    <x v="2188"/>
    <s v="TikTok"/>
    <s v="['scikit-learn', 'tensorflow', 'pytorch', 'linux', 'git']"/>
  </r>
  <r>
    <x v="2"/>
    <s v="Instructor- Data Analytics"/>
    <s v="Calgary, AB, Canada"/>
    <x v="0"/>
    <x v="0"/>
    <x v="23"/>
    <x v="14964"/>
    <x v="15"/>
    <s v="SAIT"/>
    <s v="['c', 'python']"/>
  </r>
  <r>
    <x v="0"/>
    <s v="Statistician (Data Scientist)"/>
    <s v="Anywhere"/>
    <x v="0"/>
    <x v="1"/>
    <x v="2"/>
    <x v="14965"/>
    <x v="541"/>
    <s v="US Veterans Health Administration"/>
    <s v="['sas', 'sas', 'sql', 'vba', 'r', 'c', 'crystal', 'excel', 'sharepoint', 'spss', 'power bi']"/>
  </r>
  <r>
    <x v="1"/>
    <s v="Founding Data Engineer"/>
    <s v="San Francisco, CA"/>
    <x v="0"/>
    <x v="0"/>
    <x v="1"/>
    <x v="14966"/>
    <x v="51"/>
    <s v="Ciro"/>
    <s v="['python', 'sql', 'postgresql', 'elasticsearch', 'bigquery', 'docker']"/>
  </r>
  <r>
    <x v="0"/>
    <s v="Director, Data Science"/>
    <s v="New York, NY"/>
    <x v="0"/>
    <x v="0"/>
    <x v="2"/>
    <x v="14967"/>
    <x v="142"/>
    <s v="News-Corp"/>
    <s v="['python', 'sql', 'pandas', 'scikit-learn', 'tensorflow', 'git']"/>
  </r>
  <r>
    <x v="2"/>
    <s v="Data Analyst Lead"/>
    <s v="St. Louis, MO"/>
    <x v="0"/>
    <x v="0"/>
    <x v="2"/>
    <x v="14968"/>
    <x v="1715"/>
    <s v="Edward Jones"/>
    <s v="['nosql', 'sql', 'sas', 'sas', 'r', 'python', 'vba', 'db2', 'oracle', 'hadoop', 'spss', 'excel', 'tableau', 'microstrategy']"/>
  </r>
  <r>
    <x v="2"/>
    <s v="Data Management and Entry Analyst V"/>
    <s v="Los Angeles, CA"/>
    <x v="0"/>
    <x v="0"/>
    <x v="2"/>
    <x v="14969"/>
    <x v="1060"/>
    <s v="Kaiser Permanente"/>
    <m/>
  </r>
  <r>
    <x v="0"/>
    <s v="Data Scientist Digital Effectiveness Operations &amp; Technology Analytics"/>
    <s v="Kechi, KS"/>
    <x v="0"/>
    <x v="0"/>
    <x v="1"/>
    <x v="14970"/>
    <x v="739"/>
    <s v="Cox Communications"/>
    <s v="['sql', 'python', 'aws', 'pandas', 'numpy', 'scikit-learn', 'pyspark', 'tableau']"/>
  </r>
  <r>
    <x v="6"/>
    <s v="Senior Data Analyst"/>
    <s v="Anywhere"/>
    <x v="0"/>
    <x v="1"/>
    <x v="2"/>
    <x v="14971"/>
    <x v="57"/>
    <s v="Get It Recruit - Information Technology"/>
    <s v="['r', 'python', 'sql']"/>
  </r>
  <r>
    <x v="0"/>
    <s v="Mid-Level Data Scientist"/>
    <s v="Anywhere"/>
    <x v="0"/>
    <x v="1"/>
    <x v="2"/>
    <x v="14972"/>
    <x v="284"/>
    <s v="Get It Recruit - Information Technology"/>
    <s v="['sas', 'sas', 'postgresql']"/>
  </r>
  <r>
    <x v="1"/>
    <s v="Data Engineer"/>
    <s v="Austin, TX"/>
    <x v="0"/>
    <x v="0"/>
    <x v="1"/>
    <x v="14973"/>
    <x v="359"/>
    <s v="Citizens Bank"/>
    <s v="['sql', 'javascript', 'c#', 'python', 'db2', 'sql server', 'oracle', 'node', 'ssis', 'power bi', 'bitbucket', 'github', 'jira']"/>
  </r>
  <r>
    <x v="1"/>
    <s v="Lead Data Engineer"/>
    <s v="Alameda, CA"/>
    <x v="0"/>
    <x v="0"/>
    <x v="2"/>
    <x v="14974"/>
    <x v="290"/>
    <s v="Supernal"/>
    <s v="['python', 'java', 'scala', 'sql', 'spark', 'pyspark', 'airflow', 'git', 'docker', 'kubernetes', 'jenkins', 'atlassian', 'jira']"/>
  </r>
  <r>
    <x v="3"/>
    <s v="Senior Data Engineer (P3956)"/>
    <s v="Chicago, IL"/>
    <x v="0"/>
    <x v="0"/>
    <x v="2"/>
    <x v="14975"/>
    <x v="94"/>
    <s v="84.51"/>
    <s v="['sql', 'python', 'java', 'scala', 'databricks', 'azure', 'snowflake', 'hadoop', 'spark', 'kafka', 'tableau', 'power bi', 'cognos', 'github']"/>
  </r>
  <r>
    <x v="2"/>
    <s v="Big Data Analyst (Onsite: Houston, TX)On-Site"/>
    <s v="Houston, TX"/>
    <x v="0"/>
    <x v="0"/>
    <x v="1"/>
    <x v="14976"/>
    <x v="1293"/>
    <s v="Halliburton Contingent Workforce Network"/>
    <s v="['sql', 'python', 'databricks', 'snowflake', 'azure', 'aws', 'spark', 'plotly', 'tableau']"/>
  </r>
  <r>
    <x v="1"/>
    <s v="Data Engineer - Databricks"/>
    <s v="Chicago, IL"/>
    <x v="0"/>
    <x v="0"/>
    <x v="2"/>
    <x v="14977"/>
    <x v="19"/>
    <s v="Live Nation Entertainment"/>
    <s v="['python', 'sql', 'go', 'databricks', 'aws', 'snowflake', 'oracle', 'pyspark', 'spark', 'kafka', 'tableau', 'cognos', 'power bi']"/>
  </r>
  <r>
    <x v="2"/>
    <s v="CASINO Database Marketing Analyst"/>
    <s v="Española, NM"/>
    <x v="0"/>
    <x v="0"/>
    <x v="1"/>
    <x v="14978"/>
    <x v="103"/>
    <s v="Jobot"/>
    <m/>
  </r>
  <r>
    <x v="1"/>
    <s v="Sr. Data Engineer, Automation and Analytics"/>
    <s v="Palo Alto, CA"/>
    <x v="0"/>
    <x v="0"/>
    <x v="2"/>
    <x v="14979"/>
    <x v="1515"/>
    <s v="Tesla"/>
    <s v="['sql', 'r', 'python', 'airflow', 'tableau']"/>
  </r>
  <r>
    <x v="2"/>
    <s v="Data Analyst (f/m/d) Berlin"/>
    <s v="Berlin, Germany"/>
    <x v="0"/>
    <x v="0"/>
    <x v="9"/>
    <x v="14980"/>
    <x v="83"/>
    <s v="SIGNA Sports United"/>
    <s v="['sql', 'aws', 'tableau']"/>
  </r>
  <r>
    <x v="0"/>
    <s v="Data Scientist, Analytics (Revenue)"/>
    <s v="Palo Alto, CA"/>
    <x v="0"/>
    <x v="0"/>
    <x v="2"/>
    <x v="14981"/>
    <x v="71"/>
    <s v="Next Insurance"/>
    <s v="['sql', 'python']"/>
  </r>
  <r>
    <x v="2"/>
    <s v="Data Analyst"/>
    <s v="New York, NY"/>
    <x v="0"/>
    <x v="0"/>
    <x v="2"/>
    <x v="14982"/>
    <x v="243"/>
    <s v="Wildcat"/>
    <s v="['oracle', 'excel', 'word', 'visio']"/>
  </r>
  <r>
    <x v="0"/>
    <s v="Analytics Engineer"/>
    <s v="San Francisco, CA"/>
    <x v="0"/>
    <x v="0"/>
    <x v="2"/>
    <x v="14983"/>
    <x v="2189"/>
    <s v="SoFi"/>
    <s v="['sql', 'python', 'go', 'snowflake', 'airflow', 'tableau']"/>
  </r>
  <r>
    <x v="3"/>
    <s v="Senior Data Engineer"/>
    <s v="Marietta, GA"/>
    <x v="0"/>
    <x v="0"/>
    <x v="2"/>
    <x v="14984"/>
    <x v="1"/>
    <s v="CyberCoders"/>
    <s v="['python', 'sql', 'nosql', 'go', 'postgresql', 'databricks', 'snowflake', 'redshift', 'spark', 'airflow', 'tableau', 'looker', 'word']"/>
  </r>
  <r>
    <x v="1"/>
    <s v="Data Engineer"/>
    <s v="Richmond, VA"/>
    <x v="0"/>
    <x v="0"/>
    <x v="2"/>
    <x v="14985"/>
    <x v="23"/>
    <s v="Insight Global"/>
    <s v="['sql', 'python', 'scala', 'c++', 'azure', 'databricks', 'spark', 'tableau', 'git']"/>
  </r>
  <r>
    <x v="1"/>
    <s v="Manager, Engineering, Core Data"/>
    <s v="Anywhere"/>
    <x v="0"/>
    <x v="1"/>
    <x v="2"/>
    <x v="14986"/>
    <x v="207"/>
    <s v="Sephora"/>
    <s v="['nosql', 'scala', 'java', 'python', 'r', 'azure', 'databricks', 'hadoop', 'spark']"/>
  </r>
  <r>
    <x v="0"/>
    <s v="Pre-Sales Data Scientist, Multi Industry"/>
    <s v="Anywhere"/>
    <x v="0"/>
    <x v="1"/>
    <x v="1"/>
    <x v="14987"/>
    <x v="2190"/>
    <s v="Teradata"/>
    <s v="['sql', 'r', 'python', 'matlab', 'sas', 'sas', 'nosql', 'aws', 'azure', 'oracle', 'redshift', 'spark', 'qlik', 'tableau']"/>
  </r>
  <r>
    <x v="0"/>
    <s v="Staff Data Scientist - Machine Learning"/>
    <s v="Jacksonville, FL"/>
    <x v="0"/>
    <x v="0"/>
    <x v="2"/>
    <x v="14988"/>
    <x v="180"/>
    <s v="SoFi"/>
    <s v="['python', 'sql', 'nosql']"/>
  </r>
  <r>
    <x v="6"/>
    <s v="Senior Data Analyst"/>
    <s v="Astana, Kazakhstan"/>
    <x v="0"/>
    <x v="0"/>
    <x v="65"/>
    <x v="14989"/>
    <x v="46"/>
    <s v="Verisk"/>
    <s v="['sql', 'nosql', 'tableau', 'excel']"/>
  </r>
  <r>
    <x v="2"/>
    <s v="Senior Financial and Data Analyst | SQL Needed | Hybrid Schedule"/>
    <s v="Atlanta, GA"/>
    <x v="0"/>
    <x v="0"/>
    <x v="2"/>
    <x v="14990"/>
    <x v="2"/>
    <s v="Jobot"/>
    <m/>
  </r>
  <r>
    <x v="0"/>
    <s v="Graduate Internship - Data Science (MS/PhD)"/>
    <s v="Folsom, CA"/>
    <x v="0"/>
    <x v="0"/>
    <x v="2"/>
    <x v="14991"/>
    <x v="495"/>
    <s v="INTEL"/>
    <m/>
  </r>
  <r>
    <x v="1"/>
    <s v="Data Engineer"/>
    <s v="San Francisco, CA"/>
    <x v="0"/>
    <x v="0"/>
    <x v="2"/>
    <x v="14992"/>
    <x v="31"/>
    <s v="Angle Health"/>
    <s v="['python', 'sql', 'java']"/>
  </r>
  <r>
    <x v="1"/>
    <s v="Data (Power BI) Engineer"/>
    <s v="Carmichael, CA"/>
    <x v="0"/>
    <x v="0"/>
    <x v="2"/>
    <x v="14993"/>
    <x v="23"/>
    <s v="E2 Consulting Engineers, Inc"/>
    <s v="['sql', 'snowflake', 'power bi', 'dax', 'sharepoint']"/>
  </r>
  <r>
    <x v="1"/>
    <s v="Data Engineer, Product Analytics"/>
    <s v="Seattle, WA"/>
    <x v="0"/>
    <x v="0"/>
    <x v="2"/>
    <x v="14994"/>
    <x v="40"/>
    <s v="Meta"/>
    <s v="['sql']"/>
  </r>
  <r>
    <x v="2"/>
    <s v="Data Engineer/ Data Analyst Jobs"/>
    <s v="Huntsville, AL"/>
    <x v="0"/>
    <x v="0"/>
    <x v="2"/>
    <x v="14995"/>
    <x v="29"/>
    <s v="Diaconia"/>
    <s v="['mongodb', 'mongodb', 'sql', 'nosql', 'python', 'r', 'julia', 'javascript', 'scala', 'java', 'c', 'c++', 'neo4j', 'tensorflow']"/>
  </r>
  <r>
    <x v="1"/>
    <s v="Data Engineer"/>
    <s v="Malvern, PA"/>
    <x v="0"/>
    <x v="0"/>
    <x v="1"/>
    <x v="14996"/>
    <x v="19"/>
    <s v="Cubesmart"/>
    <s v="['sql', 'sql server']"/>
  </r>
  <r>
    <x v="1"/>
    <s v="Azure Data Engineer - Enterprise Analytics"/>
    <s v="New York, NY"/>
    <x v="0"/>
    <x v="0"/>
    <x v="2"/>
    <x v="14997"/>
    <x v="35"/>
    <s v="Network ESC A Division of Network Temps, Inc."/>
    <s v="['assembly', 'sql', 'azure', 'databricks', 'aws', 'pyspark', 'flow', 'git', 'jira', 'confluence']"/>
  </r>
  <r>
    <x v="1"/>
    <s v="Data Engineer"/>
    <s v="Agoura Hills, CA"/>
    <x v="0"/>
    <x v="0"/>
    <x v="2"/>
    <x v="14998"/>
    <x v="23"/>
    <s v="Los Angeles Rams"/>
    <s v="['sql', 'python', 'powershell', 'perl', 'bash', 'azure', 'aws', 'gcp']"/>
  </r>
  <r>
    <x v="1"/>
    <s v="Data Engineer II"/>
    <s v="Anywhere"/>
    <x v="0"/>
    <x v="1"/>
    <x v="2"/>
    <x v="14999"/>
    <x v="122"/>
    <s v="Mutual of Omaha"/>
    <s v="['sql']"/>
  </r>
  <r>
    <x v="1"/>
    <s v="SDE-III, Data Engineering"/>
    <s v="Bengaluru, Karnataka, India"/>
    <x v="0"/>
    <x v="0"/>
    <x v="7"/>
    <x v="15000"/>
    <x v="56"/>
    <s v="InMobi"/>
    <s v="['sql', 'nosql', 'python', 'java', 'scala', 'aws', 'gcp', 'azure', 'hadoop', 'spark', 'kafka']"/>
  </r>
  <r>
    <x v="3"/>
    <s v="Senior Data Engineer"/>
    <s v="Los Angeles, CA"/>
    <x v="0"/>
    <x v="0"/>
    <x v="2"/>
    <x v="15001"/>
    <x v="27"/>
    <s v="Jobot"/>
    <s v="['java', 'scala', 'python', 'spark']"/>
  </r>
  <r>
    <x v="2"/>
    <s v="Project Manager - Data Analyst"/>
    <s v="Balch Springs, TX"/>
    <x v="0"/>
    <x v="0"/>
    <x v="2"/>
    <x v="15002"/>
    <x v="882"/>
    <s v="Citi"/>
    <s v="['excel', 'powerpoint', 'confluence', 'jira']"/>
  </r>
  <r>
    <x v="5"/>
    <s v="Software Engineer - Data Engineering/Enterprise App Platforms"/>
    <s v="Raleigh, NC"/>
    <x v="0"/>
    <x v="0"/>
    <x v="1"/>
    <x v="15003"/>
    <x v="34"/>
    <s v="Cisco"/>
    <s v="['python', 'golang', 'shell', 'java', 'javascript', 'html', 'css', 'sql', 'mongo', 'elasticsearch', 'sql server', 'neo4j', 'snowflake', 'oracle', 'aws', 'gcp', 'azure', 'kafka', 'angular', 'jquery', 'linux', 'github', 'jenkins', 'ansible']"/>
  </r>
  <r>
    <x v="4"/>
    <s v="HR Web Content Senior Analyst"/>
    <s v="Conley, GA"/>
    <x v="0"/>
    <x v="0"/>
    <x v="2"/>
    <x v="15004"/>
    <x v="748"/>
    <s v="Cox Communications"/>
    <s v="['sharepoint', 'powerpoint']"/>
  </r>
  <r>
    <x v="1"/>
    <s v="Data Engineer III"/>
    <s v="El Paso, TX"/>
    <x v="0"/>
    <x v="0"/>
    <x v="2"/>
    <x v="15005"/>
    <x v="2191"/>
    <s v="SAIC"/>
    <s v="['sql', 'python', 'sql server', 'azure', 'databricks', 'ssis', 'power bi']"/>
  </r>
  <r>
    <x v="3"/>
    <s v="Senior Data Engineer"/>
    <s v="San Jose, CA"/>
    <x v="0"/>
    <x v="0"/>
    <x v="2"/>
    <x v="15006"/>
    <x v="49"/>
    <s v="Zoom"/>
    <s v="['java', 'python', 'scala', 'sql', 'airflow', 'zoom']"/>
  </r>
  <r>
    <x v="2"/>
    <s v="Associate Clinical Data Manager"/>
    <s v="Tempe, AZ"/>
    <x v="0"/>
    <x v="0"/>
    <x v="2"/>
    <x v="15007"/>
    <x v="196"/>
    <s v="Statistics &amp; Data Corporation (SDC)"/>
    <m/>
  </r>
  <r>
    <x v="1"/>
    <s v="Principal Data Engineer"/>
    <s v="Concord, NH"/>
    <x v="5"/>
    <x v="0"/>
    <x v="2"/>
    <x v="15008"/>
    <x v="71"/>
    <s v="Capital One"/>
    <s v="['java', 'scala', 'python', 'nosql', 'sql', 'mongo', 'shell', 'mysql', 'cassandra', 'redshift', 'snowflake', 'aws', 'azure', 'hadoop', 'kafka', 'spark', 'unix', 'linux']"/>
  </r>
  <r>
    <x v="0"/>
    <s v="Data Scientist"/>
    <s v="McLean, VA"/>
    <x v="0"/>
    <x v="0"/>
    <x v="2"/>
    <x v="15009"/>
    <x v="23"/>
    <s v="General Dynamics"/>
    <s v="['python', 'sql', 'aws', 'git', 'github', 'jira']"/>
  </r>
  <r>
    <x v="1"/>
    <s v="Manager, Data Engineering"/>
    <s v="Boise, ID"/>
    <x v="0"/>
    <x v="0"/>
    <x v="1"/>
    <x v="15010"/>
    <x v="56"/>
    <s v="Balsam Brands"/>
    <s v="['azure', 'aws']"/>
  </r>
  <r>
    <x v="0"/>
    <s v="Principal, ML Ops and Data Science (work from home)"/>
    <s v="San Francisco, CA"/>
    <x v="0"/>
    <x v="0"/>
    <x v="2"/>
    <x v="15011"/>
    <x v="200"/>
    <s v="American Red Cross"/>
    <s v="['python', 'sql', 'aws']"/>
  </r>
  <r>
    <x v="1"/>
    <s v="Data Engineer"/>
    <s v="Anywhere"/>
    <x v="0"/>
    <x v="1"/>
    <x v="1"/>
    <x v="15012"/>
    <x v="231"/>
    <s v="CyberCoders"/>
    <s v="['python', 'neo4j', 'word', 'airtable']"/>
  </r>
  <r>
    <x v="0"/>
    <s v="Data Specialist"/>
    <s v="Johannesburg, South Africa"/>
    <x v="0"/>
    <x v="0"/>
    <x v="14"/>
    <x v="15013"/>
    <x v="0"/>
    <s v="Experian"/>
    <s v="['python', 't-sql', 'azure']"/>
  </r>
  <r>
    <x v="1"/>
    <s v="Data Engineer - Bioinformatics, Python, AWS"/>
    <s v="Houston, TX"/>
    <x v="0"/>
    <x v="0"/>
    <x v="1"/>
    <x v="15014"/>
    <x v="1"/>
    <s v="CyberCoders"/>
    <s v="['python', 'java', 'bash', 'aws', 'word']"/>
  </r>
  <r>
    <x v="0"/>
    <s v="Data Scientist"/>
    <s v="Arlington, VA"/>
    <x v="0"/>
    <x v="0"/>
    <x v="2"/>
    <x v="15015"/>
    <x v="122"/>
    <s v="Booz Allen Hamilton"/>
    <s v="['python', 'pyspark']"/>
  </r>
  <r>
    <x v="2"/>
    <s v="Data Analyst"/>
    <s v="Miami, FL"/>
    <x v="0"/>
    <x v="0"/>
    <x v="2"/>
    <x v="15016"/>
    <x v="23"/>
    <s v="RAPPI"/>
    <s v="['sql', 'python', 'excel', 'power bi']"/>
  </r>
  <r>
    <x v="2"/>
    <s v="Data Analyst - Remote"/>
    <s v="Dover, DE"/>
    <x v="0"/>
    <x v="0"/>
    <x v="2"/>
    <x v="15017"/>
    <x v="31"/>
    <s v="Ryder System, Inc"/>
    <s v="['sql', 'azure', 'express', 'power bi', 'tableau', 'alteryx']"/>
  </r>
  <r>
    <x v="6"/>
    <s v="Senior Data Analyst"/>
    <s v="Des Moines, IA"/>
    <x v="0"/>
    <x v="0"/>
    <x v="2"/>
    <x v="15018"/>
    <x v="2192"/>
    <s v="Deloitte"/>
    <s v="['sql', 'python', 'r']"/>
  </r>
  <r>
    <x v="1"/>
    <s v="REMOTE Data Engineer - API and Ruby"/>
    <s v="Anywhere"/>
    <x v="0"/>
    <x v="1"/>
    <x v="1"/>
    <x v="15019"/>
    <x v="71"/>
    <s v="Jobot"/>
    <s v="['ruby', 'ruby', 'java', 'javascript', 'html', 'css', 'mysql', 'aws', 'react', 'ruby on rails', 'node', 'jquery', 'github', 'jira']"/>
  </r>
  <r>
    <x v="8"/>
    <s v="Senior Data Scientist"/>
    <s v="Irvine, CA"/>
    <x v="0"/>
    <x v="0"/>
    <x v="2"/>
    <x v="15020"/>
    <x v="762"/>
    <s v="Blizzard Entertainment"/>
    <s v="['python', 'java', 'c++', 'c#', 'go', 'aws', 'azure', 'tensorflow', 'pytorch', 'keras', 'unreal', 'unity']"/>
  </r>
  <r>
    <x v="1"/>
    <s v="BI / Data Integration developer"/>
    <s v="Luxembourg"/>
    <x v="0"/>
    <x v="0"/>
    <x v="62"/>
    <x v="15021"/>
    <x v="41"/>
    <s v="Talan"/>
    <s v="['sql', 'oracle', 'cognos', 'sap']"/>
  </r>
  <r>
    <x v="0"/>
    <s v="Data Scientist-Utility Analytics (Remote)"/>
    <s v="Dothan, AL"/>
    <x v="0"/>
    <x v="0"/>
    <x v="2"/>
    <x v="15022"/>
    <x v="71"/>
    <s v="Koch Industries"/>
    <s v="['r', 'python', 'matlab', 'sql', 'numpy', 'scikit-learn', 'matplotlib', 'github']"/>
  </r>
  <r>
    <x v="2"/>
    <s v="Lead Business Data Analyst"/>
    <s v="Columbia, SC"/>
    <x v="0"/>
    <x v="0"/>
    <x v="2"/>
    <x v="15023"/>
    <x v="2193"/>
    <s v="UKG (Ultimate Kronos Group)"/>
    <s v="['r', 'python', 'sql', 'alteryx', 'power bi', 'dax']"/>
  </r>
  <r>
    <x v="1"/>
    <s v="Data Engineer"/>
    <s v="Reston, VA"/>
    <x v="0"/>
    <x v="0"/>
    <x v="2"/>
    <x v="15024"/>
    <x v="31"/>
    <s v="Ellucian"/>
    <s v="['sql', 'shell', 'python']"/>
  </r>
  <r>
    <x v="0"/>
    <s v="Data Scientist"/>
    <s v="New York, NY"/>
    <x v="0"/>
    <x v="0"/>
    <x v="2"/>
    <x v="15025"/>
    <x v="35"/>
    <s v="Consortia"/>
    <s v="['python', 'c++']"/>
  </r>
  <r>
    <x v="0"/>
    <s v="Data Science Manager"/>
    <s v="Tel Aviv-Yafo, Israel"/>
    <x v="0"/>
    <x v="0"/>
    <x v="8"/>
    <x v="15026"/>
    <x v="82"/>
    <s v="Forter"/>
    <s v="['python', 'sql', 'nosql', 'spark', 'flow']"/>
  </r>
  <r>
    <x v="1"/>
    <s v="Financial Data Engineer"/>
    <s v="New York, NY"/>
    <x v="0"/>
    <x v="0"/>
    <x v="2"/>
    <x v="15027"/>
    <x v="71"/>
    <s v="WWA Consulting"/>
    <s v="['sql', 'snowflake', 'spark', 'kafka', 'excel', 'docker', 'kubernetes']"/>
  </r>
  <r>
    <x v="1"/>
    <s v="Advisor (Data Engineer)"/>
    <s v="Arlington, VA"/>
    <x v="0"/>
    <x v="0"/>
    <x v="2"/>
    <x v="15028"/>
    <x v="19"/>
    <s v="Center for Naval Analyses"/>
    <s v="['sql', 'python']"/>
  </r>
  <r>
    <x v="1"/>
    <s v="Part time web &amp; data scraping engineer"/>
    <s v="Anywhere"/>
    <x v="4"/>
    <x v="1"/>
    <x v="2"/>
    <x v="15029"/>
    <x v="54"/>
    <s v="Apollo League"/>
    <s v="['python', 'java', 'aws', 'tableau', 'power bi']"/>
  </r>
  <r>
    <x v="1"/>
    <s v="Principal Data Engineer (San Diego)"/>
    <s v="San Diego, CA"/>
    <x v="0"/>
    <x v="0"/>
    <x v="2"/>
    <x v="15030"/>
    <x v="115"/>
    <s v="Northrop Grumman"/>
    <s v="['r', 'sql', 'python', 'c++', 'javascript', 'sql server', 'aws', 'pandas', 'tensorflow', 'pytorch', 'matplotlib', 'seaborn', 'django', 'flask', 'linux', 'tableau', 'docker']"/>
  </r>
  <r>
    <x v="0"/>
    <s v="Data Science Intern"/>
    <s v="San Francisco, CA"/>
    <x v="6"/>
    <x v="0"/>
    <x v="2"/>
    <x v="15031"/>
    <x v="91"/>
    <s v="Adobe Systems Incorporated"/>
    <s v="['sql']"/>
  </r>
  <r>
    <x v="0"/>
    <s v="Data Scientist"/>
    <s v="Austin, TX"/>
    <x v="0"/>
    <x v="0"/>
    <x v="2"/>
    <x v="15032"/>
    <x v="71"/>
    <s v="Cloudflare"/>
    <s v="['python', 'scala', 'sql']"/>
  </r>
  <r>
    <x v="2"/>
    <s v="Data Analytics Manager - Incentives"/>
    <s v="Fort Lauderdale, FL"/>
    <x v="0"/>
    <x v="0"/>
    <x v="2"/>
    <x v="15033"/>
    <x v="2049"/>
    <s v="SIXT"/>
    <s v="['excel']"/>
  </r>
  <r>
    <x v="8"/>
    <s v="Senior Data Scientist, Seller Experience"/>
    <s v="United States"/>
    <x v="0"/>
    <x v="0"/>
    <x v="2"/>
    <x v="15034"/>
    <x v="275"/>
    <s v="Etsy"/>
    <s v="['sql', 'hadoop', 'looker', 'tableau']"/>
  </r>
  <r>
    <x v="1"/>
    <s v="Data Engineer"/>
    <s v="Anywhere"/>
    <x v="0"/>
    <x v="1"/>
    <x v="2"/>
    <x v="15035"/>
    <x v="763"/>
    <s v="Get It Recruit - Information Technology"/>
    <s v="['sql', 'python', 'azure', 'databricks', 'git']"/>
  </r>
  <r>
    <x v="6"/>
    <s v="Senior Data Analyst, Business Optimization"/>
    <s v="Panthersville, GA"/>
    <x v="0"/>
    <x v="0"/>
    <x v="2"/>
    <x v="15036"/>
    <x v="748"/>
    <s v="Cox Communications"/>
    <s v="['swift', 'sql', 'excel', 'powerpoint', 'microstrategy', 'tableau']"/>
  </r>
  <r>
    <x v="8"/>
    <s v="HRTS Sr Analyst"/>
    <s v="Chamblee, GA"/>
    <x v="0"/>
    <x v="0"/>
    <x v="2"/>
    <x v="15037"/>
    <x v="748"/>
    <s v="Cox Communications"/>
    <s v="['sharepoint', 'powerpoint']"/>
  </r>
  <r>
    <x v="3"/>
    <s v="Senior Data Engineer"/>
    <s v="Brooklyn, NY"/>
    <x v="0"/>
    <x v="0"/>
    <x v="2"/>
    <x v="15038"/>
    <x v="999"/>
    <s v="National Grid"/>
    <s v="['python', 'sql', 'snowflake', 'aws', 'azure', 'gcp', 'databricks', 'numpy', 'pandas', 'scikit-learn', 'tensorflow', 'airflow']"/>
  </r>
  <r>
    <x v="0"/>
    <s v="Lead Data Scientist"/>
    <s v="Anywhere"/>
    <x v="0"/>
    <x v="1"/>
    <x v="1"/>
    <x v="15039"/>
    <x v="27"/>
    <s v="Storm3"/>
    <s v="['python', 'cassandra', 'pandas', 'numpy', 'nltk', 'pytorch', 'hadoop', 'spark', 'power bi', 'tableau']"/>
  </r>
  <r>
    <x v="3"/>
    <s v="Sr. Data Engineer, Supply Chain"/>
    <s v="Richmond, CA"/>
    <x v="0"/>
    <x v="0"/>
    <x v="2"/>
    <x v="15040"/>
    <x v="2194"/>
    <s v="SunPower Corporation"/>
    <s v="['sql', 'python', 'r', 'oracle', 'qlik', 'excel', 'tableau', 'power bi']"/>
  </r>
  <r>
    <x v="0"/>
    <s v="Sr. Data Scientist II (Commercial Insurance)"/>
    <s v="Alpharetta, GA"/>
    <x v="0"/>
    <x v="0"/>
    <x v="2"/>
    <x v="15041"/>
    <x v="31"/>
    <s v="LexisNexis Group"/>
    <s v="['python', 'r', 'scala', 'sql', 'sql server', 'pandas', 'scikit-learn', 'numpy', 'pytorch', 'pyspark']"/>
  </r>
  <r>
    <x v="1"/>
    <s v="Data Analytics Engineer"/>
    <s v="Anywhere"/>
    <x v="0"/>
    <x v="1"/>
    <x v="2"/>
    <x v="15042"/>
    <x v="715"/>
    <s v="Get It Recruit - Information Technology"/>
    <s v="['sql', 'python', 'excel', 'power bi', 'tableau']"/>
  </r>
  <r>
    <x v="1"/>
    <s v="Data Engineer, Product Analytics"/>
    <s v="New York, NY"/>
    <x v="0"/>
    <x v="0"/>
    <x v="2"/>
    <x v="15043"/>
    <x v="490"/>
    <s v="Meta"/>
    <s v="['sql', 'python', 'c++', 'c#', 'scala']"/>
  </r>
  <r>
    <x v="1"/>
    <s v="Data Engineer (Java/Oracle/SQL) - Remote"/>
    <s v="Anywhere"/>
    <x v="0"/>
    <x v="1"/>
    <x v="2"/>
    <x v="15044"/>
    <x v="17"/>
    <s v="Mutual of Omaha"/>
    <s v="['sql', 'bash', 'python', 'java', 'javascript', 'oracle', 'aws', 'spring', 'linux']"/>
  </r>
  <r>
    <x v="0"/>
    <s v="Data Scientist"/>
    <s v="Springfield, VA"/>
    <x v="0"/>
    <x v="0"/>
    <x v="2"/>
    <x v="15045"/>
    <x v="94"/>
    <s v="SAIC"/>
    <s v="['sas', 'sas', 'matlab', 'windows', 'sharepoint', 'spss']"/>
  </r>
  <r>
    <x v="2"/>
    <s v="Data Analyst (Taiwanese)"/>
    <s v="Taguig, Metro Manila, Philippines"/>
    <x v="0"/>
    <x v="0"/>
    <x v="50"/>
    <x v="15046"/>
    <x v="46"/>
    <s v="iOPEX"/>
    <s v="['sql', 'snowflake', 'tableau', 'jira']"/>
  </r>
  <r>
    <x v="1"/>
    <s v="Data Engineer"/>
    <s v="Prague, Czechia"/>
    <x v="0"/>
    <x v="0"/>
    <x v="39"/>
    <x v="15047"/>
    <x v="56"/>
    <s v="Ataccama"/>
    <s v="['python', 'sql', 'java', 'ruby', 'ruby', 'javascript', 'c', 'snowflake', 'aws', 'airflow', 'tableau', 'power bi', 'gitlab']"/>
  </r>
  <r>
    <x v="0"/>
    <s v="Integrated Data Specialist"/>
    <s v="Makati, Metro Manila, Philippines"/>
    <x v="0"/>
    <x v="0"/>
    <x v="50"/>
    <x v="15048"/>
    <x v="0"/>
    <s v="Publicis Groupe"/>
    <s v="['excel', 'powerpoint', 'power bi']"/>
  </r>
  <r>
    <x v="3"/>
    <s v="Senior Data Engineer"/>
    <s v="Woodland Hills, CA"/>
    <x v="0"/>
    <x v="0"/>
    <x v="2"/>
    <x v="15049"/>
    <x v="19"/>
    <s v="Amwell"/>
    <s v="['python', 'bigquery', 'gcp', 'kafka', 'airflow', 'flow']"/>
  </r>
  <r>
    <x v="0"/>
    <s v="Data Scientist"/>
    <s v="Bangkok, Thailand"/>
    <x v="0"/>
    <x v="0"/>
    <x v="25"/>
    <x v="15050"/>
    <x v="8"/>
    <s v="Sertis"/>
    <s v="['python', 'sql']"/>
  </r>
  <r>
    <x v="2"/>
    <s v="Master Data Management Product Analyst"/>
    <s v="Sofia, Bulgaria"/>
    <x v="0"/>
    <x v="0"/>
    <x v="15"/>
    <x v="15051"/>
    <x v="41"/>
    <s v="Experian"/>
    <m/>
  </r>
  <r>
    <x v="7"/>
    <s v="Machine Learning Engineer, Fraud"/>
    <s v="Canada"/>
    <x v="0"/>
    <x v="0"/>
    <x v="23"/>
    <x v="15052"/>
    <x v="188"/>
    <s v="Stripe"/>
    <s v="['python', 'scala', 'ruby', 'ruby', 'spark']"/>
  </r>
  <r>
    <x v="1"/>
    <s v="Manager, Data Engineer - Remote"/>
    <s v="The Bahamas"/>
    <x v="0"/>
    <x v="0"/>
    <x v="29"/>
    <x v="15053"/>
    <x v="444"/>
    <s v="Capital One"/>
    <s v="['scala', 'nosql', 'python', 'java', 'elasticsearch', 'cassandra', 'aws', 'azure', 'redshift', 'snowflake', 'hadoop', 'spark', 'airflow', 'kafka', 'angular']"/>
  </r>
  <r>
    <x v="0"/>
    <s v="Data Scientist"/>
    <s v="Canada"/>
    <x v="0"/>
    <x v="0"/>
    <x v="23"/>
    <x v="15054"/>
    <x v="27"/>
    <s v="Wish"/>
    <s v="['mongodb', 'mongodb', 'sql', 'python', 'php', 'airflow', 'tableau']"/>
  </r>
  <r>
    <x v="6"/>
    <s v="Senior Data Analyst - Cox Communities"/>
    <s v="North Druid Hills, GA"/>
    <x v="0"/>
    <x v="0"/>
    <x v="2"/>
    <x v="15055"/>
    <x v="748"/>
    <s v="Cox Communications"/>
    <s v="['sql', 'alteryx', 'tableau']"/>
  </r>
  <r>
    <x v="1"/>
    <s v="Data Engineer (AWS)"/>
    <s v="Markham, ON, Canada"/>
    <x v="0"/>
    <x v="0"/>
    <x v="23"/>
    <x v="15056"/>
    <x v="23"/>
    <s v="Verisk Analytics"/>
    <s v="['nosql', 'python', 'java', 'c++', 'scala', 'aws', 'redshift', 'hadoop', 'spark', 'kafka', 'flow', 'terraform']"/>
  </r>
  <r>
    <x v="8"/>
    <s v="Senior Data Scientist"/>
    <s v="Houston, TX"/>
    <x v="0"/>
    <x v="0"/>
    <x v="2"/>
    <x v="15057"/>
    <x v="31"/>
    <s v="PattersonUti Energy"/>
    <s v="['python', 'sql', 'jupyter', 'pandas', 'numpy', 'matplotlib', 'tensorflow', 'pytorch', 'hadoop', 'spark', 'git']"/>
  </r>
  <r>
    <x v="6"/>
    <s v="Senior Data Analyst"/>
    <s v="Charlotte, NC"/>
    <x v="0"/>
    <x v="0"/>
    <x v="2"/>
    <x v="15058"/>
    <x v="31"/>
    <s v="Union"/>
    <s v="['firebase', 'firebase', 'tableau']"/>
  </r>
  <r>
    <x v="0"/>
    <s v="Data Scientist, Platform"/>
    <s v="Chicago, IL"/>
    <x v="0"/>
    <x v="0"/>
    <x v="2"/>
    <x v="15059"/>
    <x v="71"/>
    <s v="Komodo Health"/>
    <s v="['python', 'sql', 'tableau']"/>
  </r>
  <r>
    <x v="1"/>
    <s v="Data Engineer (Java/Oracle/SQL)"/>
    <s v="Anywhere"/>
    <x v="0"/>
    <x v="1"/>
    <x v="2"/>
    <x v="15060"/>
    <x v="17"/>
    <s v="Mutual of Omaha"/>
    <s v="['sql', 'bash', 'python', 'java', 'javascript', 'oracle', 'aws', 'spring', 'linux']"/>
  </r>
  <r>
    <x v="0"/>
    <s v="Principal Data Scientist I, Spectrum Enterprise"/>
    <s v="Denver, CO"/>
    <x v="0"/>
    <x v="0"/>
    <x v="2"/>
    <x v="15061"/>
    <x v="71"/>
    <s v="Spectrum"/>
    <s v="['sql', 'r', 'sas', 'sas', 'python', 'nosql', 'snowflake', 'hadoop', 'spark', 'unix', 'centos', 'windows', 'linux', 'spss', 'alteryx']"/>
  </r>
  <r>
    <x v="1"/>
    <s v="SiteOps Data Center Capacity Engineer"/>
    <s v="United States"/>
    <x v="0"/>
    <x v="0"/>
    <x v="1"/>
    <x v="15062"/>
    <x v="2195"/>
    <s v="Meta"/>
    <s v="['linux']"/>
  </r>
  <r>
    <x v="0"/>
    <s v="Data Scientist"/>
    <s v="New York, NY"/>
    <x v="0"/>
    <x v="0"/>
    <x v="2"/>
    <x v="15063"/>
    <x v="19"/>
    <s v="Open Systems Technologies, Inc."/>
    <s v="['python', 'c', 'c++', 'pytorch']"/>
  </r>
  <r>
    <x v="1"/>
    <s v="Lead Engineer - Principal Engineer - Systems Engineer - Data..."/>
    <s v="San Antonio, TX"/>
    <x v="0"/>
    <x v="0"/>
    <x v="1"/>
    <x v="15064"/>
    <x v="51"/>
    <s v="Southwest Research Institute (SwRI)"/>
    <m/>
  </r>
  <r>
    <x v="3"/>
    <s v="Senior Data Engineer (Remote Eligible)"/>
    <s v="Potomac, MD"/>
    <x v="0"/>
    <x v="0"/>
    <x v="2"/>
    <x v="15065"/>
    <x v="381"/>
    <s v="Capital One"/>
    <s v="['java', 'scala', 'python', 'nosql', 'sql', 'mongo', 'shell', 'mysql', 'cassandra', 'redshift', 'snowflake', 'aws', 'azure', 'hadoop', 'kafka', 'spark']"/>
  </r>
  <r>
    <x v="6"/>
    <s v="Marketing Data Information Management Analyst Senior - Paid Media..."/>
    <s v="Tampa, FL"/>
    <x v="0"/>
    <x v="0"/>
    <x v="2"/>
    <x v="15066"/>
    <x v="31"/>
    <s v="USAA"/>
    <s v="['sql', 'snowflake', 'flow']"/>
  </r>
  <r>
    <x v="3"/>
    <s v="Senior Data Engineer (Remote Eligible)"/>
    <s v="Marietta, GA"/>
    <x v="0"/>
    <x v="0"/>
    <x v="2"/>
    <x v="15067"/>
    <x v="25"/>
    <s v="Capital One"/>
    <s v="['java', 'scala', 'python', 'nosql', 'sql', 'shell', 'mysql', 'snowflake', 'redshift', 'aws', 'azure', 'hadoop', 'kafka', 'spark', 'splunk', 'jenkins', 'docker']"/>
  </r>
  <r>
    <x v="8"/>
    <s v="Senior Data Scientist"/>
    <s v="Hurlburt Field, FL"/>
    <x v="0"/>
    <x v="0"/>
    <x v="2"/>
    <x v="15068"/>
    <x v="242"/>
    <s v="STEMBoard"/>
    <s v="['sql', 'python', 'r', 'java', 'c++', 'databricks', 'ibm cloud', 'snowflake', 'spark', 'hadoop', 'numpy', 'pandas', 'tableau', 'power bi', 'git']"/>
  </r>
  <r>
    <x v="0"/>
    <s v="US-E-GPS-CON-SPS-EW-Data Science-SA"/>
    <s v="Arlington, VA"/>
    <x v="0"/>
    <x v="0"/>
    <x v="2"/>
    <x v="15069"/>
    <x v="432"/>
    <s v="Deloitte"/>
    <s v="['python', 'java', 'scala', 'r', 'sql', 'hadoop', 'spark', 'windows', 'flow', 'jira', 'confluence']"/>
  </r>
  <r>
    <x v="7"/>
    <s v="Product Manager I, AI/ML"/>
    <s v="Warsaw, Poland"/>
    <x v="0"/>
    <x v="0"/>
    <x v="11"/>
    <x v="15070"/>
    <x v="137"/>
    <s v="Box"/>
    <m/>
  </r>
  <r>
    <x v="2"/>
    <s v="Data Assistant (Big Data)"/>
    <s v="Barcelona, Spain"/>
    <x v="0"/>
    <x v="0"/>
    <x v="20"/>
    <x v="15071"/>
    <x v="41"/>
    <s v="Gameloft"/>
    <s v="['sql', 'python', 'looker', 'tableau']"/>
  </r>
  <r>
    <x v="1"/>
    <s v="Sr. Data Engineer"/>
    <s v="Hartford, CT"/>
    <x v="0"/>
    <x v="0"/>
    <x v="2"/>
    <x v="15072"/>
    <x v="2196"/>
    <s v="The Hartford Financial Services Group, Inc"/>
    <s v="['shell', 'python', 'aws', 'oracle', 'snowflake', 'spark', 'pyspark', 'unix', 'linux']"/>
  </r>
  <r>
    <x v="2"/>
    <s v="Data Analyst. Job in Tampa LilyLifestyle Jobs"/>
    <s v="Tampa, FL"/>
    <x v="0"/>
    <x v="0"/>
    <x v="2"/>
    <x v="15073"/>
    <x v="844"/>
    <s v="Citi"/>
    <m/>
  </r>
  <r>
    <x v="0"/>
    <s v="Data Scientist"/>
    <s v="Bodega Bay, CA"/>
    <x v="0"/>
    <x v="0"/>
    <x v="2"/>
    <x v="15074"/>
    <x v="2197"/>
    <s v="EA-Energy Analysis Env Impacts"/>
    <s v="['python']"/>
  </r>
  <r>
    <x v="2"/>
    <s v="BOM &amp; Data Analyst (Torrance, CA)"/>
    <s v="Torrance, CA"/>
    <x v="0"/>
    <x v="0"/>
    <x v="2"/>
    <x v="15075"/>
    <x v="717"/>
    <s v="Singer Vehicle Design (SVD)"/>
    <s v="['assembly', 'express', 'excel']"/>
  </r>
  <r>
    <x v="1"/>
    <s v="Sr. Data Engineer"/>
    <s v="Anywhere"/>
    <x v="0"/>
    <x v="1"/>
    <x v="1"/>
    <x v="15076"/>
    <x v="71"/>
    <s v="CyberCoders"/>
    <s v="['sql', 'python', 'aws', 'redshift', 'airflow', 'linux', 'word', 'git', 'terraform']"/>
  </r>
  <r>
    <x v="2"/>
    <s v="People Data Analyst"/>
    <s v="Warsaw, Poland"/>
    <x v="0"/>
    <x v="0"/>
    <x v="11"/>
    <x v="15077"/>
    <x v="41"/>
    <s v="Evolution"/>
    <s v="['power bi']"/>
  </r>
  <r>
    <x v="0"/>
    <s v="Data Scientist"/>
    <s v="Kansas"/>
    <x v="0"/>
    <x v="0"/>
    <x v="1"/>
    <x v="15078"/>
    <x v="262"/>
    <s v="ASGN Incorporated"/>
    <s v="['python', 'r', 'javascript']"/>
  </r>
  <r>
    <x v="6"/>
    <s v="Sr Data Analyst - Bank"/>
    <s v="Lewisville, TX"/>
    <x v="0"/>
    <x v="0"/>
    <x v="2"/>
    <x v="15079"/>
    <x v="122"/>
    <s v="TIAA"/>
    <s v="['sql', 'ssrs', 'power bi', 'tableau', 'ssis', 'excel', 'powerpoint', 'sharepoint']"/>
  </r>
  <r>
    <x v="2"/>
    <s v="Data Loss Protection Analyst"/>
    <s v="Dallas, TX"/>
    <x v="0"/>
    <x v="0"/>
    <x v="2"/>
    <x v="15080"/>
    <x v="31"/>
    <s v="Kemper Corporation"/>
    <m/>
  </r>
  <r>
    <x v="2"/>
    <s v="Senior Analyst Marketing Analytics"/>
    <s v="Sandy Springs, GA"/>
    <x v="0"/>
    <x v="0"/>
    <x v="2"/>
    <x v="15081"/>
    <x v="2198"/>
    <s v="Cox Communications"/>
    <s v="['sql', 'microstrategy', 'cognos', 'tableau']"/>
  </r>
  <r>
    <x v="3"/>
    <s v="Senior Executive - Data Operations"/>
    <s v="Mumbai, Maharashtra, India"/>
    <x v="0"/>
    <x v="0"/>
    <x v="7"/>
    <x v="15082"/>
    <x v="36"/>
    <s v="Dream Sports"/>
    <m/>
  </r>
  <r>
    <x v="0"/>
    <s v="Lead Data Scientist - Digital Item (Applied Ml, Deep Learning..."/>
    <s v="Brooklyn, MI"/>
    <x v="0"/>
    <x v="0"/>
    <x v="2"/>
    <x v="15083"/>
    <x v="71"/>
    <s v="Target"/>
    <s v="['java', 'scala', 'python', 'r', 'sql', 'spark']"/>
  </r>
  <r>
    <x v="0"/>
    <s v="Data Scientist"/>
    <s v="Anywhere"/>
    <x v="0"/>
    <x v="1"/>
    <x v="2"/>
    <x v="15084"/>
    <x v="28"/>
    <s v="Get It Recruit - Information Technology"/>
    <s v="['python', 'sql', 'azure', 'databricks', 'snowflake', 'pandas', 'pyspark']"/>
  </r>
  <r>
    <x v="0"/>
    <s v="Data Scientist - Supply Planning"/>
    <s v="Chicago, IL"/>
    <x v="0"/>
    <x v="0"/>
    <x v="2"/>
    <x v="15085"/>
    <x v="31"/>
    <s v="Beam Suntory"/>
    <s v="['sql', 'sap', 'power bi', 'tableau', 'git']"/>
  </r>
  <r>
    <x v="2"/>
    <s v="Data Analytics Services Director"/>
    <s v="Merced, CA"/>
    <x v="0"/>
    <x v="0"/>
    <x v="2"/>
    <x v="15086"/>
    <x v="49"/>
    <s v="Central California Alliance for Health"/>
    <m/>
  </r>
  <r>
    <x v="8"/>
    <s v="Senior Data Scientist (LLM / Transformer)"/>
    <s v="Anywhere"/>
    <x v="0"/>
    <x v="1"/>
    <x v="2"/>
    <x v="15087"/>
    <x v="565"/>
    <s v="Jobot"/>
    <s v="['python', 'r', 'hadoop', 'spark']"/>
  </r>
  <r>
    <x v="8"/>
    <s v="Senior Data Scientist - Remote"/>
    <s v="San Diego, CA"/>
    <x v="0"/>
    <x v="0"/>
    <x v="2"/>
    <x v="15088"/>
    <x v="71"/>
    <s v="Petco Animal Supplies"/>
    <s v="['python', 'r', 'sql', 'aws', 'gcp', 'docker']"/>
  </r>
  <r>
    <x v="0"/>
    <s v="Associate Director, Data Product Manager"/>
    <s v="India"/>
    <x v="0"/>
    <x v="0"/>
    <x v="7"/>
    <x v="15089"/>
    <x v="200"/>
    <s v="Bristol Myers Squibb"/>
    <s v="['postgresql', 'aws', 'redshift', 'tableau', 'excel']"/>
  </r>
  <r>
    <x v="3"/>
    <s v="Senior Data Engineer"/>
    <s v="Thousand Oaks, CA"/>
    <x v="0"/>
    <x v="0"/>
    <x v="2"/>
    <x v="15090"/>
    <x v="34"/>
    <s v="Jobot"/>
    <s v="['shell', 'aws', 'gcp', 'azure', 'redshift', 'snowflake', 'databricks', 'spark', 'kafka']"/>
  </r>
  <r>
    <x v="3"/>
    <s v="Senior Data Engineer"/>
    <s v="San Jose, CA"/>
    <x v="0"/>
    <x v="0"/>
    <x v="2"/>
    <x v="15091"/>
    <x v="155"/>
    <s v="Zoom"/>
    <s v="['java', 'python', 'scala', 'sql', 'airflow', 'zoom']"/>
  </r>
  <r>
    <x v="1"/>
    <s v="Data Engineer"/>
    <s v="New York, NY"/>
    <x v="0"/>
    <x v="0"/>
    <x v="2"/>
    <x v="15092"/>
    <x v="19"/>
    <s v="ExlService Holdings"/>
    <s v="['python', 'shell', 'mysql', 'gcp', 'spark', 'ssis']"/>
  </r>
  <r>
    <x v="0"/>
    <s v="Junior Data Scientist"/>
    <s v="Washington, DC"/>
    <x v="0"/>
    <x v="0"/>
    <x v="2"/>
    <x v="15093"/>
    <x v="322"/>
    <s v="ENS Solutions"/>
    <s v="['splunk']"/>
  </r>
  <r>
    <x v="0"/>
    <s v="Lead Data Scientist"/>
    <s v="Guelph, ON, Canada"/>
    <x v="0"/>
    <x v="0"/>
    <x v="23"/>
    <x v="15094"/>
    <x v="19"/>
    <s v="System1"/>
    <s v="['python', 'sql', 'aws', 'snowflake', 'bigquery', 'pandas', 'numpy', 'matplotlib', 'seaborn', 'hadoop', 'spark', 'jupyter', 'tableau', 'looker', 'power bi']"/>
  </r>
  <r>
    <x v="1"/>
    <s v="Data Engineer, Azure-based Health Data System (Remote)"/>
    <s v="Boston, MA"/>
    <x v="0"/>
    <x v="0"/>
    <x v="2"/>
    <x v="15095"/>
    <x v="1399"/>
    <s v="ICF"/>
    <s v="['java', 'kotlin', 'redis', 'azure', 'databricks', 'spark', 'airflow']"/>
  </r>
  <r>
    <x v="0"/>
    <s v="Data Scientist Senior or Lead"/>
    <s v="Cleveland, OH"/>
    <x v="0"/>
    <x v="0"/>
    <x v="2"/>
    <x v="15096"/>
    <x v="827"/>
    <s v="Protective Insurance"/>
    <s v="['r', 'python', 'sql', 'hadoop', 'linux', 'github']"/>
  </r>
  <r>
    <x v="8"/>
    <s v="Senior Data Scientist"/>
    <s v="Anywhere"/>
    <x v="0"/>
    <x v="1"/>
    <x v="2"/>
    <x v="15097"/>
    <x v="39"/>
    <s v="Capstone IT"/>
    <s v="['python', 'javascript', 'pyspark']"/>
  </r>
  <r>
    <x v="0"/>
    <s v="Data Scientist III- Data Management and Analytics"/>
    <s v="Minneapolis, MN"/>
    <x v="0"/>
    <x v="0"/>
    <x v="2"/>
    <x v="15098"/>
    <x v="19"/>
    <s v="Truist Financial"/>
    <s v="['python', 'r', 'sas', 'sas', 'nosql', 'sql', 'hadoop', 'spark', 'git']"/>
  </r>
  <r>
    <x v="0"/>
    <s v="Data Scientist (Hybrid or Onsite)"/>
    <s v="Toronto, ON, Canada"/>
    <x v="0"/>
    <x v="0"/>
    <x v="23"/>
    <x v="15099"/>
    <x v="31"/>
    <s v="Stryker Corporation"/>
    <s v="['sql', 'python', 'r', 'oracle', 'azure', 'power bi', 'cognos']"/>
  </r>
  <r>
    <x v="1"/>
    <s v="AWS Data Engineer (Onsite, Juno Beach, FL)"/>
    <s v="North Palm Beach, FL"/>
    <x v="0"/>
    <x v="0"/>
    <x v="2"/>
    <x v="15100"/>
    <x v="1218"/>
    <s v="Cognizant Technology Solutions"/>
    <s v="['sql', 'aws', 'redshift', 'snowflake']"/>
  </r>
  <r>
    <x v="2"/>
    <s v="Data Analyst. Job in Eglin Afb FOX8 Jobs"/>
    <s v="Eglin AFB, FL"/>
    <x v="5"/>
    <x v="0"/>
    <x v="2"/>
    <x v="15101"/>
    <x v="1204"/>
    <s v="Booz Allen Hamilton"/>
    <s v="['r', 'python', 'sql', 'airflow', 'tableau', 'power bi']"/>
  </r>
  <r>
    <x v="0"/>
    <s v="Data Scientist"/>
    <s v="Minneapolis, MN"/>
    <x v="0"/>
    <x v="0"/>
    <x v="2"/>
    <x v="15102"/>
    <x v="2199"/>
    <s v="University of Minnesota Twin Cities"/>
    <s v="['r', 'python', 'sql', 'github']"/>
  </r>
  <r>
    <x v="2"/>
    <s v="Expert Risk Adjustment Data Analyst - Remote"/>
    <s v="Chicago, IL"/>
    <x v="0"/>
    <x v="0"/>
    <x v="2"/>
    <x v="15103"/>
    <x v="2200"/>
    <s v="Veradigm (formerly Allscripts)"/>
    <s v="['sas', 'sas', 'sql', 'snowflake']"/>
  </r>
  <r>
    <x v="1"/>
    <s v="Data Engineer"/>
    <s v="Temple, TX"/>
    <x v="0"/>
    <x v="0"/>
    <x v="2"/>
    <x v="15104"/>
    <x v="19"/>
    <s v="McLane Company, Inc."/>
    <s v="['sql', 'nosql', 'python', 'azure', 'databricks', 'spark', 'numpy', 'pandas', 'scikit-learn', 'tableau', 'power bi']"/>
  </r>
  <r>
    <x v="0"/>
    <s v="Data Analytics Intern or Consultant: Data Science or Computer Science"/>
    <s v="Modesto, CA"/>
    <x v="3"/>
    <x v="0"/>
    <x v="2"/>
    <x v="15105"/>
    <x v="243"/>
    <s v="E&amp;J Gallo"/>
    <s v="['r', 'python', 'vba', 'sql', 'tableau']"/>
  </r>
  <r>
    <x v="3"/>
    <s v="Senior Data Engineer"/>
    <s v="Durham, NC"/>
    <x v="0"/>
    <x v="0"/>
    <x v="1"/>
    <x v="15106"/>
    <x v="71"/>
    <s v="JupiterOne"/>
    <s v="['sql', 'python', 'java', 'scala', 'typescript', 'css', 'html', 'javascript', 'dynamodb', 'redis', 'elasticsearch', 'databricks', 'aws', 'snowflake', 'spark', 'kafka', 'airflow', 'react', 'graphql', 'node.js', 'vue', 'angular', 'next.js', 'gatsby', 'splunk', 'terraform', 'docker']"/>
  </r>
  <r>
    <x v="0"/>
    <s v="Data Scientist Spectrum Enterprise"/>
    <s v="Charlotte, NC"/>
    <x v="0"/>
    <x v="0"/>
    <x v="2"/>
    <x v="15107"/>
    <x v="31"/>
    <s v="Spectrum"/>
    <s v="['python', 'r', 'sql', 'spark']"/>
  </r>
  <r>
    <x v="2"/>
    <s v="Principal Data Analyst"/>
    <s v="Madison, WI"/>
    <x v="0"/>
    <x v="0"/>
    <x v="2"/>
    <x v="15108"/>
    <x v="94"/>
    <s v="Exact Sciences"/>
    <s v="['sap']"/>
  </r>
  <r>
    <x v="0"/>
    <s v="Financial Data Scientist"/>
    <s v="Atlanta, GA"/>
    <x v="0"/>
    <x v="0"/>
    <x v="2"/>
    <x v="15109"/>
    <x v="71"/>
    <s v="Jobot"/>
    <s v="['python', 'databricks', 'pyspark']"/>
  </r>
  <r>
    <x v="1"/>
    <s v="Data Engineer"/>
    <s v="Wellington, New Zealand"/>
    <x v="0"/>
    <x v="0"/>
    <x v="44"/>
    <x v="15110"/>
    <x v="56"/>
    <s v="Contact Energy"/>
    <s v="['python', 'aws', 'spark', 'git']"/>
  </r>
  <r>
    <x v="1"/>
    <s v="Data Management Celonis Data Engineer"/>
    <s v="Manassas, VA"/>
    <x v="5"/>
    <x v="0"/>
    <x v="1"/>
    <x v="15111"/>
    <x v="62"/>
    <s v="IBM"/>
    <s v="['java', 'sql', 'c', 'crystal', 'sas', 'sas', 'oracle', 'ibm cloud', 'sap', 'cognos']"/>
  </r>
  <r>
    <x v="2"/>
    <s v="Data Analytics Lead"/>
    <s v="Atlanta, GA"/>
    <x v="0"/>
    <x v="0"/>
    <x v="2"/>
    <x v="15112"/>
    <x v="1241"/>
    <s v="Cox Communications"/>
    <s v="['sql', 'python', 'r', 'ggplot2', 'pandas', 'numpy', 'scikit-learn', 'alteryx', 'tableau']"/>
  </r>
  <r>
    <x v="2"/>
    <s v="Market Data Analyst"/>
    <s v="Tampa, FL"/>
    <x v="0"/>
    <x v="0"/>
    <x v="2"/>
    <x v="15113"/>
    <x v="23"/>
    <s v="Procom"/>
    <s v="['sql', 'flow']"/>
  </r>
  <r>
    <x v="0"/>
    <s v="Data Scientist"/>
    <s v="Hayward, CA"/>
    <x v="0"/>
    <x v="0"/>
    <x v="2"/>
    <x v="15114"/>
    <x v="168"/>
    <s v="Mice Groups"/>
    <s v="['python', 'pandas', 'matplotlib']"/>
  </r>
  <r>
    <x v="1"/>
    <s v="Staff Data Engineer"/>
    <s v="Washington, DC"/>
    <x v="0"/>
    <x v="0"/>
    <x v="2"/>
    <x v="15115"/>
    <x v="51"/>
    <s v="Ripple"/>
    <s v="['sql', 'python', 'java', 'go', 'gcp', 'aws', 'bigquery', 'hadoop', 'spark', 'kafka', 'node.js', 'kubernetes', 'flow']"/>
  </r>
  <r>
    <x v="1"/>
    <s v="Data Engineer IV WFH"/>
    <s v="Nashville, TN"/>
    <x v="5"/>
    <x v="0"/>
    <x v="2"/>
    <x v="15116"/>
    <x v="1218"/>
    <s v="HCA Healthcare"/>
    <s v="['python', 'sql', 'azure', 'aws']"/>
  </r>
  <r>
    <x v="2"/>
    <s v="Contract Deliverables Data Analyst"/>
    <s v="Northridge, CA"/>
    <x v="0"/>
    <x v="0"/>
    <x v="2"/>
    <x v="15117"/>
    <x v="153"/>
    <s v="Northrop Grumman"/>
    <s v="['r', 'sharepoint']"/>
  </r>
  <r>
    <x v="0"/>
    <s v="Data Science Internship"/>
    <s v="Carlsbad, CA"/>
    <x v="3"/>
    <x v="0"/>
    <x v="2"/>
    <x v="15118"/>
    <x v="282"/>
    <s v="Thermo Fisher Scientific Inc."/>
    <s v="['python', 'r']"/>
  </r>
  <r>
    <x v="0"/>
    <s v="Head of Data Excellence"/>
    <s v="Basel, Switzerland"/>
    <x v="0"/>
    <x v="0"/>
    <x v="45"/>
    <x v="15119"/>
    <x v="402"/>
    <s v="Syngenta Group"/>
    <m/>
  </r>
  <r>
    <x v="3"/>
    <s v="Senior Data Engineer"/>
    <s v="Prague, Czechia"/>
    <x v="0"/>
    <x v="0"/>
    <x v="39"/>
    <x v="15120"/>
    <x v="56"/>
    <s v="dentsu international"/>
    <s v="['python', 'bash', 'powershell', 'aws', 'azure', 'git', 'github', 'bitbucket', 'terraform', 'docker', 'confluence']"/>
  </r>
  <r>
    <x v="7"/>
    <s v="Principal Machine Learning Engineer"/>
    <s v="Germany"/>
    <x v="0"/>
    <x v="0"/>
    <x v="9"/>
    <x v="15121"/>
    <x v="2201"/>
    <s v="Autodesk"/>
    <s v="['aws', 'azure']"/>
  </r>
  <r>
    <x v="2"/>
    <s v="Pricing Data Analyst"/>
    <s v="Anywhere"/>
    <x v="0"/>
    <x v="1"/>
    <x v="2"/>
    <x v="15122"/>
    <x v="153"/>
    <s v="Get It Recruit - Information Technology"/>
    <s v="['excel', 'sap']"/>
  </r>
  <r>
    <x v="2"/>
    <s v="Data Analyst"/>
    <s v="Boston, MA"/>
    <x v="0"/>
    <x v="0"/>
    <x v="2"/>
    <x v="15123"/>
    <x v="2202"/>
    <s v="Fenway Health"/>
    <s v="['sql', 'excel', 'tableau']"/>
  </r>
  <r>
    <x v="0"/>
    <s v="NEW JOB OPENING DATA SCIENTIST IN Irving, TX, USA!"/>
    <s v="Houston, TX"/>
    <x v="0"/>
    <x v="0"/>
    <x v="2"/>
    <x v="15124"/>
    <x v="359"/>
    <s v="Rose International"/>
    <s v="['python', 'r', 'sql']"/>
  </r>
  <r>
    <x v="1"/>
    <s v="Lead Data Engineer"/>
    <s v="Fort Worth, TX"/>
    <x v="5"/>
    <x v="0"/>
    <x v="2"/>
    <x v="15125"/>
    <x v="19"/>
    <s v="Capital One"/>
    <s v="['python', 'java', 'scala', 'nosql', 'sql', 'mongo', 'shell', 'mysql', 'cassandra', 'redshift', 'snowflake', 'aws', 'azure', 'hadoop', 'kafka', 'spark']"/>
  </r>
  <r>
    <x v="1"/>
    <s v="Data Engineer, Product Analytics"/>
    <s v="Anywhere"/>
    <x v="0"/>
    <x v="1"/>
    <x v="1"/>
    <x v="15126"/>
    <x v="40"/>
    <s v="Meta"/>
    <s v="['sql']"/>
  </r>
  <r>
    <x v="1"/>
    <s v="Data Engineer - Intermediate"/>
    <s v="Washington, DC"/>
    <x v="0"/>
    <x v="0"/>
    <x v="2"/>
    <x v="15127"/>
    <x v="23"/>
    <s v="Chenega Corporation"/>
    <s v="['aws', 'excel']"/>
  </r>
  <r>
    <x v="3"/>
    <s v="Senior Data Engineer"/>
    <s v="Anywhere"/>
    <x v="0"/>
    <x v="1"/>
    <x v="2"/>
    <x v="15128"/>
    <x v="34"/>
    <s v="Intelletec"/>
    <s v="['python', 'aws', 'spark', 'kafka', 'airflow', 'kubernetes']"/>
  </r>
  <r>
    <x v="0"/>
    <s v="Data Scientist"/>
    <s v="McLean, VA"/>
    <x v="0"/>
    <x v="0"/>
    <x v="2"/>
    <x v="15129"/>
    <x v="172"/>
    <s v="Apex Systems"/>
    <s v="['python', 'sql', 'nosql', 'sas', 'sas', 'snowflake', 'spark']"/>
  </r>
  <r>
    <x v="6"/>
    <s v="Senior Data Analyst, Management Data Analysis"/>
    <s v="Waltham, MA"/>
    <x v="0"/>
    <x v="0"/>
    <x v="2"/>
    <x v="15130"/>
    <x v="29"/>
    <s v="NATIONAL GRID CO USA (NE POWER)"/>
    <s v="['sql', 'sql server', 'snowflake', 'power bi', 'ssis', 'excel', 'word', 'powerpoint', 'visio']"/>
  </r>
  <r>
    <x v="0"/>
    <s v="New Grad Data Science - Spring 2023 Graduation Date"/>
    <s v="Columbia, MD"/>
    <x v="0"/>
    <x v="0"/>
    <x v="2"/>
    <x v="15131"/>
    <x v="172"/>
    <s v="Blend360"/>
    <s v="['python', 'r', 'sql', 'spring', 'excel']"/>
  </r>
  <r>
    <x v="9"/>
    <s v="Senior Cloud Engineer / MLOps"/>
    <s v="Warsaw, Poland"/>
    <x v="1"/>
    <x v="0"/>
    <x v="11"/>
    <x v="15132"/>
    <x v="184"/>
    <s v="Robotec.ai sp. z o.o."/>
    <s v="['python', 'aws', 'tensorflow', 'pytorch', 'numpy', 'pandas', 'matplotlib', 'docker', 'kubernetes']"/>
  </r>
  <r>
    <x v="6"/>
    <s v="Senior Business Data Analyst (VP)"/>
    <s v="Tampa, FL"/>
    <x v="0"/>
    <x v="0"/>
    <x v="2"/>
    <x v="15133"/>
    <x v="19"/>
    <s v="Citigroup, Inc"/>
    <s v="['sql', 'jira', 'confluence']"/>
  </r>
  <r>
    <x v="1"/>
    <s v="Data Engineer"/>
    <s v="Anywhere"/>
    <x v="0"/>
    <x v="1"/>
    <x v="2"/>
    <x v="15134"/>
    <x v="62"/>
    <s v="Human Interest"/>
    <s v="['sql', 'aws']"/>
  </r>
  <r>
    <x v="1"/>
    <s v="Cleared Data Engineer (All Levels)"/>
    <s v="Chantilly, VA"/>
    <x v="0"/>
    <x v="0"/>
    <x v="2"/>
    <x v="15135"/>
    <x v="2203"/>
    <s v="Noblis"/>
    <s v="['python', 'sql', 'java', 'mongodb', 'mongodb', 'javascript', 'postgresql', 'mysql', 'oracle', 'hadoop', 'spark', 'docker', 'kubernetes', 'git']"/>
  </r>
  <r>
    <x v="1"/>
    <s v="Data Engineer"/>
    <s v="Huntsville, AL"/>
    <x v="0"/>
    <x v="0"/>
    <x v="2"/>
    <x v="15136"/>
    <x v="23"/>
    <s v="Torch Technologies, Inc."/>
    <s v="['sql', 'python', 'gdpr']"/>
  </r>
  <r>
    <x v="5"/>
    <s v="Business Intelligence Developer (Zurich - Hybrid Work Model 80-100%)"/>
    <s v="Zürich, Switzerland"/>
    <x v="0"/>
    <x v="0"/>
    <x v="45"/>
    <x v="15137"/>
    <x v="137"/>
    <s v="SMG Swiss Marketplace Group"/>
    <s v="['sql', 'snowflake', 'bigquery', 'azure', 'redshift', 'windows', 'looker', 'tableau', 'power bi', 'git', 'svn', 'github', 'bitbucket']"/>
  </r>
  <r>
    <x v="1"/>
    <s v="Sr. Data Engineer - Microelectronics"/>
    <s v="Irvine, CA"/>
    <x v="0"/>
    <x v="0"/>
    <x v="2"/>
    <x v="15138"/>
    <x v="1"/>
    <s v="CyberCoders"/>
    <s v="['assembly', 'python', 'java', 'c#', 'c++', 'nosql', 'html', 'css', 'sql', 'mongodb', 'mongodb', 'bash', 'powershell', 'sql server', 'postgresql', 'dynamodb', 'aws', 'azure', 'keras', 'tensorflow', 'linux', 'tableau', 'ssis', 'word', 'git']"/>
  </r>
  <r>
    <x v="0"/>
    <s v="Staff Data Scientist, New Initiatives - Remote"/>
    <s v="Austin, TX"/>
    <x v="0"/>
    <x v="0"/>
    <x v="2"/>
    <x v="15139"/>
    <x v="58"/>
    <s v="DropBox"/>
    <s v="['sql', 'python']"/>
  </r>
  <r>
    <x v="1"/>
    <s v="Information Management - Data Engineer 🏆"/>
    <s v="Jersey City, NJ"/>
    <x v="0"/>
    <x v="0"/>
    <x v="1"/>
    <x v="15140"/>
    <x v="67"/>
    <s v="Tradeweb Markets LLC"/>
    <s v="['perl', 'python', 'sql', 'aws', 'gcp', 'linux', 'tableau', 'excel', 'kubernetes']"/>
  </r>
  <r>
    <x v="0"/>
    <s v="Machine Learning Data Scientist"/>
    <s v="Alexandria, VA"/>
    <x v="0"/>
    <x v="0"/>
    <x v="2"/>
    <x v="15141"/>
    <x v="31"/>
    <s v="Booz Allen Hamilton"/>
    <s v="['python', 'r', 'sql', 'aws', 'azure', 'scikit-learn', 'keras', 'tensorflow', 'pytorch', 'tableau', 'qlik', 'power bi', 'splunk', 'github', 'docker']"/>
  </r>
  <r>
    <x v="3"/>
    <s v="Senior Data Engineer"/>
    <s v="Anaheim, CA"/>
    <x v="0"/>
    <x v="0"/>
    <x v="2"/>
    <x v="15142"/>
    <x v="17"/>
    <s v="WorkCare Inc."/>
    <s v="['python', 'javascript', 'shell', 'sql', 'mysql', 'sql server', 'aws', 'snowflake', 'redshift', 'power bi', 'tableau']"/>
  </r>
  <r>
    <x v="8"/>
    <s v="Senior Data Scientist"/>
    <s v="Azusa, CA"/>
    <x v="0"/>
    <x v="0"/>
    <x v="2"/>
    <x v="15143"/>
    <x v="18"/>
    <s v="Public Storage"/>
    <s v="['sql', 'python', 'github', 'confluence']"/>
  </r>
  <r>
    <x v="1"/>
    <s v="Data Engineer - Bioinformatics, Python, AWS"/>
    <s v="Spring, TX"/>
    <x v="0"/>
    <x v="0"/>
    <x v="2"/>
    <x v="15144"/>
    <x v="1"/>
    <s v="CyberCoders"/>
    <s v="['python', 'java', 'bash', 'aws', 'word']"/>
  </r>
  <r>
    <x v="4"/>
    <s v="Manager Data Analysis Business Optimization"/>
    <s v="North Druid Hills, GA"/>
    <x v="0"/>
    <x v="0"/>
    <x v="2"/>
    <x v="15145"/>
    <x v="1241"/>
    <s v="Cox Communications"/>
    <s v="['swift', 'sql', 'r', 'snowflake', 'aws', 'microstrategy', 'tableau']"/>
  </r>
  <r>
    <x v="0"/>
    <s v="Data Scientist"/>
    <s v="Charlotte, NC"/>
    <x v="0"/>
    <x v="0"/>
    <x v="2"/>
    <x v="15146"/>
    <x v="23"/>
    <s v="Infosys LTD"/>
    <s v="['python', 'sql', 'shell', 'unix']"/>
  </r>
  <r>
    <x v="1"/>
    <s v="Data Visualization Engineer"/>
    <s v="Piscataway, NJ"/>
    <x v="0"/>
    <x v="0"/>
    <x v="2"/>
    <x v="15147"/>
    <x v="354"/>
    <s v="Colgate-Palmolive"/>
    <s v="['sql', 'spring', 'tableau']"/>
  </r>
  <r>
    <x v="0"/>
    <s v="Data Scientist"/>
    <s v="Anywhere"/>
    <x v="0"/>
    <x v="1"/>
    <x v="2"/>
    <x v="15148"/>
    <x v="68"/>
    <s v="Henderson Scott"/>
    <m/>
  </r>
  <r>
    <x v="8"/>
    <s v="Data Scientist/ Sr. Data Scientist"/>
    <s v="Topeka, KS"/>
    <x v="0"/>
    <x v="0"/>
    <x v="2"/>
    <x v="15149"/>
    <x v="2204"/>
    <s v="Hill's Pet Nutrition"/>
    <s v="['python', 'javascript', 'github']"/>
  </r>
  <r>
    <x v="2"/>
    <s v="Data Analyst V"/>
    <s v="San Francisco, CA"/>
    <x v="2"/>
    <x v="0"/>
    <x v="2"/>
    <x v="15150"/>
    <x v="1218"/>
    <s v="Insight Global"/>
    <s v="['sql', 'python', 'r', 'mysql', 'oracle', 'flow']"/>
  </r>
  <r>
    <x v="8"/>
    <s v="Senior Data Scientist, eCommerce"/>
    <s v="Canada"/>
    <x v="0"/>
    <x v="0"/>
    <x v="23"/>
    <x v="15151"/>
    <x v="8"/>
    <s v="Block"/>
    <s v="['sql', 'go', 'looker', 'terminal']"/>
  </r>
  <r>
    <x v="1"/>
    <s v="Engineer, Data Engineer"/>
    <s v="Mt Laurel Township, NJ"/>
    <x v="0"/>
    <x v="0"/>
    <x v="1"/>
    <x v="15152"/>
    <x v="122"/>
    <s v="Comcast"/>
    <s v="['sql', 'python', 'databricks', 'aws', 'redshift', 'pyspark', 'tableau', 'kubernetes']"/>
  </r>
  <r>
    <x v="1"/>
    <s v="Director, Data Engineering and Operations"/>
    <s v="El Dorado Hills, CA"/>
    <x v="0"/>
    <x v="0"/>
    <x v="2"/>
    <x v="15153"/>
    <x v="278"/>
    <s v="Blue Shield Of California"/>
    <s v="['azure']"/>
  </r>
  <r>
    <x v="3"/>
    <s v="Senior Big Data Engineer"/>
    <s v="Anywhere"/>
    <x v="0"/>
    <x v="1"/>
    <x v="22"/>
    <x v="15154"/>
    <x v="205"/>
    <s v="KITRUM"/>
    <s v="['scala', 'sql', 'elasticsearch', 'cassandra', 'aws', 'databricks', 'hadoop', 'spark', 'kafka', 'git', 'gitlab', 'github', 'docker', 'jenkins', 'terraform', 'jira', 'slack']"/>
  </r>
  <r>
    <x v="0"/>
    <s v="Data Scientist, Product Analytics"/>
    <s v="New York, NY"/>
    <x v="0"/>
    <x v="0"/>
    <x v="2"/>
    <x v="15155"/>
    <x v="40"/>
    <s v="Meta"/>
    <s v="['sql', 'python', 'r']"/>
  </r>
  <r>
    <x v="1"/>
    <s v="Data Engineer"/>
    <s v="Seattle, WA"/>
    <x v="0"/>
    <x v="0"/>
    <x v="2"/>
    <x v="15156"/>
    <x v="2"/>
    <s v="Elsdon Consulting ltd"/>
    <s v="['sql', 'python', 'r', 'snowflake']"/>
  </r>
  <r>
    <x v="6"/>
    <s v="Senior Specialist - Data Architect"/>
    <s v="France"/>
    <x v="0"/>
    <x v="0"/>
    <x v="27"/>
    <x v="15157"/>
    <x v="52"/>
    <s v="Sky"/>
    <s v="['nosql', 'sql', 'java', 'python', 'c++', 'aws', 'azure', 'hadoop', 'spark']"/>
  </r>
  <r>
    <x v="2"/>
    <s v="Data Analyst (English version)"/>
    <s v="Zapopan, Jalisco, Mexico"/>
    <x v="0"/>
    <x v="0"/>
    <x v="22"/>
    <x v="15158"/>
    <x v="46"/>
    <s v="Averna"/>
    <s v="['python', 'r', 'sql', 'bigquery']"/>
  </r>
  <r>
    <x v="2"/>
    <s v="Employee Assistance Program (EAP) Data Analyst"/>
    <s v="Anywhere"/>
    <x v="0"/>
    <x v="1"/>
    <x v="2"/>
    <x v="15159"/>
    <x v="239"/>
    <s v="CuraLinc Healthcare"/>
    <m/>
  </r>
  <r>
    <x v="0"/>
    <s v="Science Analyst"/>
    <s v="Phoenix, AZ"/>
    <x v="0"/>
    <x v="0"/>
    <x v="2"/>
    <x v="15160"/>
    <x v="23"/>
    <s v="Arete"/>
    <s v="['python', 'matlab', 'c', 'c++']"/>
  </r>
  <r>
    <x v="0"/>
    <s v="Data Scientist"/>
    <s v="Virginia Beach, VA"/>
    <x v="0"/>
    <x v="0"/>
    <x v="2"/>
    <x v="15161"/>
    <x v="392"/>
    <s v="Leidos"/>
    <s v="['sas', 'sas', 'python', 'r', 'matlab', 'sql', 'scala', 'java', 'power bi', 'tableau', 'excel', 'sharepoint']"/>
  </r>
  <r>
    <x v="2"/>
    <s v="Data Production Analyst (Consumer Panel Services GfK)"/>
    <s v="Sofia, Bulgaria"/>
    <x v="0"/>
    <x v="0"/>
    <x v="15"/>
    <x v="15162"/>
    <x v="2205"/>
    <s v="GfK"/>
    <s v="['python', 'sql', 'spss', 'excel', 'power bi']"/>
  </r>
  <r>
    <x v="1"/>
    <s v="Data Engineer"/>
    <s v="Hillsboro, OR"/>
    <x v="0"/>
    <x v="0"/>
    <x v="2"/>
    <x v="15163"/>
    <x v="2206"/>
    <s v="INTEL"/>
    <s v="['python', 'sql', 'phoenix', 'excel', 'github']"/>
  </r>
  <r>
    <x v="0"/>
    <s v="GIS Data Scientist (Active Intelligence)"/>
    <s v="United Kingdom"/>
    <x v="0"/>
    <x v="0"/>
    <x v="6"/>
    <x v="15164"/>
    <x v="817"/>
    <s v="BT Group"/>
    <s v="['sql', 'python', 'bigquery', 'gcp']"/>
  </r>
  <r>
    <x v="1"/>
    <s v="Data Engineer"/>
    <s v="Atlanta, GA"/>
    <x v="0"/>
    <x v="0"/>
    <x v="2"/>
    <x v="15165"/>
    <x v="122"/>
    <s v="Booz Allen Hamilton"/>
    <s v="['python', 'typescript', 'javascript', 'r', 'html', 'css', 'pyspark', 'git']"/>
  </r>
  <r>
    <x v="0"/>
    <s v="Lead Data Scientist -Credit Risk Modeler (Hybrid)"/>
    <s v="Irving, TX"/>
    <x v="0"/>
    <x v="0"/>
    <x v="1"/>
    <x v="15166"/>
    <x v="731"/>
    <s v="Citi"/>
    <s v="['python', 'r', 'java', 'sas', 'sas', 'sql', 'oracle']"/>
  </r>
  <r>
    <x v="1"/>
    <s v="Data Engineer"/>
    <s v="Nantes, France"/>
    <x v="0"/>
    <x v="0"/>
    <x v="27"/>
    <x v="15167"/>
    <x v="179"/>
    <s v="The Fork"/>
    <s v="['python', 'sql', 'go', 'elasticsearch', 'aws', 'snowflake', 'bigquery', 'airflow', 'spark', 'unix', 'jenkins', 'docker', 'kubernetes', 'git']"/>
  </r>
  <r>
    <x v="0"/>
    <s v="Lead Data Scientist"/>
    <s v="Philadelphia, PA"/>
    <x v="0"/>
    <x v="0"/>
    <x v="2"/>
    <x v="15168"/>
    <x v="19"/>
    <s v="Comcast"/>
    <m/>
  </r>
  <r>
    <x v="6"/>
    <s v="Senior Data Analyst"/>
    <s v="Anywhere"/>
    <x v="0"/>
    <x v="1"/>
    <x v="2"/>
    <x v="15169"/>
    <x v="732"/>
    <s v="Get It Recruit - Information Technology"/>
    <s v="['sql', 'tableau', 'alteryx', 'jira']"/>
  </r>
  <r>
    <x v="1"/>
    <s v="Sr. Data Engineer - Microelectronics"/>
    <s v="Costa Mesa, CA"/>
    <x v="0"/>
    <x v="0"/>
    <x v="2"/>
    <x v="15170"/>
    <x v="1"/>
    <s v="CyberCoders"/>
    <s v="['assembly', 'python', 'java', 'c#', 'c++', 'nosql', 'html', 'css', 'sql', 'mongodb', 'mongodb', 'bash', 'powershell', 'sql server', 'postgresql', 'dynamodb', 'aws', 'azure', 'keras', 'tensorflow', 'linux', 'tableau', 'ssis', 'word', 'git']"/>
  </r>
  <r>
    <x v="1"/>
    <s v="Lead Data Engineer"/>
    <s v="Anywhere"/>
    <x v="0"/>
    <x v="1"/>
    <x v="2"/>
    <x v="15171"/>
    <x v="51"/>
    <s v="Intelletec"/>
    <s v="['python', 'aws', 'spark', 'kafka', 'airflow', 'kubernetes']"/>
  </r>
  <r>
    <x v="1"/>
    <s v="Senior - Big Data Engineer"/>
    <s v="Dallas, TX"/>
    <x v="0"/>
    <x v="0"/>
    <x v="2"/>
    <x v="15172"/>
    <x v="2207"/>
    <s v="AT&amp;T"/>
    <s v="['sql', 'python', 'mysql', 'oracle', 'aws', 'linux', 'windows']"/>
  </r>
  <r>
    <x v="6"/>
    <s v="Senior Analyst, Data Management - Data Standards &amp; Governance ..."/>
    <s v="Atlanta, GA"/>
    <x v="0"/>
    <x v="0"/>
    <x v="2"/>
    <x v="15173"/>
    <x v="31"/>
    <s v="Southern Glazers Wine &amp; Spirits"/>
    <s v="['outlook', 'powerpoint', 'excel', 'alteryx', 'tableau', 'flow']"/>
  </r>
  <r>
    <x v="0"/>
    <s v="Data Strategist"/>
    <s v="Bogotá, Bogota, Colombia"/>
    <x v="0"/>
    <x v="0"/>
    <x v="32"/>
    <x v="15174"/>
    <x v="74"/>
    <s v="Publicis Groupe"/>
    <m/>
  </r>
  <r>
    <x v="6"/>
    <s v="Senior Analyst, Data Science and Analytics"/>
    <s v="Chandler, AZ"/>
    <x v="0"/>
    <x v="0"/>
    <x v="1"/>
    <x v="15175"/>
    <x v="19"/>
    <s v="Microchip Technology"/>
    <s v="['sql', 'mongo', 'javascript', 'sas', 'sas', 'oracle', 'express', 'power bi', 'excel', 'spss']"/>
  </r>
  <r>
    <x v="0"/>
    <s v="Data Scientist"/>
    <s v="St Paul, MN"/>
    <x v="0"/>
    <x v="0"/>
    <x v="2"/>
    <x v="15176"/>
    <x v="31"/>
    <s v="NextEra Energy"/>
    <s v="['r', 'python', 'c']"/>
  </r>
  <r>
    <x v="5"/>
    <s v="Staff Software Engineer"/>
    <s v="Canada"/>
    <x v="0"/>
    <x v="0"/>
    <x v="23"/>
    <x v="15177"/>
    <x v="21"/>
    <s v="Uplight"/>
    <s v="['python', 'databricks', 'gcp', 'aws', 'azure', 'airflow', 'spark', 'fastapi', 'terraform', 'docker']"/>
  </r>
  <r>
    <x v="1"/>
    <s v="Data Engineer II"/>
    <s v="Albuquerque, NM"/>
    <x v="0"/>
    <x v="0"/>
    <x v="2"/>
    <x v="15178"/>
    <x v="122"/>
    <s v="Rocket Lab"/>
    <s v="['sql', 'python']"/>
  </r>
  <r>
    <x v="1"/>
    <s v="Data Engineer"/>
    <s v="Anywhere"/>
    <x v="0"/>
    <x v="1"/>
    <x v="2"/>
    <x v="15179"/>
    <x v="1298"/>
    <s v="Get It Recruit - Information Technology"/>
    <s v="['python', 'sql', 'aws', 'react']"/>
  </r>
  <r>
    <x v="2"/>
    <s v="Gruppenleitung Supply Chain Management &amp; Data Analytics (w/m/div.)"/>
    <s v="Stuttgart, Germany"/>
    <x v="0"/>
    <x v="0"/>
    <x v="9"/>
    <x v="15180"/>
    <x v="137"/>
    <s v="Bosch Group"/>
    <m/>
  </r>
  <r>
    <x v="8"/>
    <s v="Senior Data Scientist, Ranking"/>
    <s v="San Francisco, CA"/>
    <x v="0"/>
    <x v="0"/>
    <x v="2"/>
    <x v="15181"/>
    <x v="49"/>
    <s v="Snap Inc"/>
    <s v="['sql', 'python', 'r', 'c', 'express']"/>
  </r>
  <r>
    <x v="3"/>
    <s v="Senior Data Engineer- Remote"/>
    <s v="Hartford, CT"/>
    <x v="0"/>
    <x v="0"/>
    <x v="2"/>
    <x v="15182"/>
    <x v="246"/>
    <s v="The Hartford"/>
    <s v="['sql', 'r', 'python', 'oracle', 'aws', 'snowflake', 'github']"/>
  </r>
  <r>
    <x v="1"/>
    <s v="Data Engineer"/>
    <s v="Norman, OK"/>
    <x v="0"/>
    <x v="0"/>
    <x v="2"/>
    <x v="15183"/>
    <x v="31"/>
    <s v="MSCI Inc."/>
    <s v="['python', 'oracle', 'azure', 'airflow', 'linux', 'excel']"/>
  </r>
  <r>
    <x v="1"/>
    <s v="AWS Data Engineer"/>
    <s v="Beaverton, OR"/>
    <x v="0"/>
    <x v="0"/>
    <x v="1"/>
    <x v="15184"/>
    <x v="19"/>
    <s v="Cognizant"/>
    <s v="['python', 'sql', 'aws', 'databricks', 'snowflake', 'airflow', 'pyspark']"/>
  </r>
  <r>
    <x v="1"/>
    <s v="Technical Data Engineer"/>
    <s v="Fort Worth, TX"/>
    <x v="0"/>
    <x v="0"/>
    <x v="2"/>
    <x v="15185"/>
    <x v="31"/>
    <s v="Textron"/>
    <s v="['word', 'excel', 'powerpoint', 'flow']"/>
  </r>
  <r>
    <x v="1"/>
    <s v="Lead Data Engineer"/>
    <s v="New Haven, CT"/>
    <x v="5"/>
    <x v="0"/>
    <x v="1"/>
    <x v="15186"/>
    <x v="176"/>
    <s v="Capital One"/>
    <s v="['java', 'scala', 'python', 'nosql', 'sql', 'mongo', 'shell', 'mysql', 'cassandra', 'redshift', 'snowflake', 'aws', 'azure', 'hadoop', 'kafka', 'spark']"/>
  </r>
  <r>
    <x v="2"/>
    <s v="Data Analyst"/>
    <s v="South Africa"/>
    <x v="0"/>
    <x v="0"/>
    <x v="14"/>
    <x v="15187"/>
    <x v="245"/>
    <s v="HEINEKEN"/>
    <s v="['go', 'sql', 'python', 'r', 'sas', 'sas', 'power bi', 'tableau', 'sap']"/>
  </r>
  <r>
    <x v="2"/>
    <s v="Data Analyst"/>
    <s v="King of Prussia, PA"/>
    <x v="0"/>
    <x v="0"/>
    <x v="2"/>
    <x v="15188"/>
    <x v="23"/>
    <s v="Liberty Personnel Services"/>
    <s v="['sql', 'python', 'powershell', 'snowflake']"/>
  </r>
  <r>
    <x v="3"/>
    <s v="Senior Data Engineer"/>
    <s v="Providence, RI"/>
    <x v="5"/>
    <x v="0"/>
    <x v="2"/>
    <x v="15189"/>
    <x v="25"/>
    <s v="Capital One"/>
    <s v="['java', 'scala', 'python', 'nosql', 'sql', 'mongo', 'shell', 'mysql', 'cassandra', 'redshift', 'snowflake', 'aws', 'azure', 'hadoop', 'kafka', 'spark']"/>
  </r>
  <r>
    <x v="1"/>
    <s v="Data Engineer"/>
    <s v="Irving, TX"/>
    <x v="0"/>
    <x v="0"/>
    <x v="2"/>
    <x v="15190"/>
    <x v="94"/>
    <s v="CVS Health"/>
    <s v="['python', 'java', 'sql', 'bash', 'shell', 'nosql', 'cassandra', 'mysql', 'hadoop', 'fastapi', 'linux', 'unix']"/>
  </r>
  <r>
    <x v="3"/>
    <s v="Senior Cloud Data Engineer"/>
    <s v="Thousand Oaks, CA"/>
    <x v="0"/>
    <x v="0"/>
    <x v="2"/>
    <x v="15191"/>
    <x v="90"/>
    <s v="KORE1"/>
    <s v="['sql', 'python', 'java', 'mysql', 'sql server', 'aws', 'redshift', 'snowflake', 'oracle', 'spark', 'kafka', 'airflow', 'tableau', 'microstrategy', 'docker', 'kubernetes']"/>
  </r>
  <r>
    <x v="0"/>
    <s v="Data Scientist"/>
    <s v="Dahlgren, VA"/>
    <x v="0"/>
    <x v="0"/>
    <x v="2"/>
    <x v="15192"/>
    <x v="172"/>
    <s v="Apex Systems"/>
    <s v="['sql', 'cognos']"/>
  </r>
  <r>
    <x v="0"/>
    <s v="Manager Data Science – Lead Digital et Média (H/F)"/>
    <s v="Paris, France"/>
    <x v="0"/>
    <x v="0"/>
    <x v="27"/>
    <x v="15193"/>
    <x v="137"/>
    <s v="Publicis Groupe"/>
    <s v="['r', 'sas', 'sas', 'python', 'sql', 'nosql', 'spark']"/>
  </r>
  <r>
    <x v="8"/>
    <s v="Senior Data Scientist - Child Safety"/>
    <s v="San Mateo, CA"/>
    <x v="0"/>
    <x v="0"/>
    <x v="2"/>
    <x v="15194"/>
    <x v="228"/>
    <s v="ROBLOX Corporation"/>
    <s v="['sql', 'python', 'r', 'go', 'spark']"/>
  </r>
  <r>
    <x v="1"/>
    <s v="Data Engineer"/>
    <s v="Chicago, IL"/>
    <x v="0"/>
    <x v="0"/>
    <x v="2"/>
    <x v="15195"/>
    <x v="2"/>
    <s v="CVS Health"/>
    <s v="['sql', 'python', 'nosql', 'bash', 'shell', 'snowflake', 'databricks', 'azure', 'aws', 'spark', 'airflow', 'kafka', 'unix', 'git', 'kubernetes', 'jenkins']"/>
  </r>
  <r>
    <x v="0"/>
    <s v="Vice President of Design and Data Science"/>
    <s v="United States"/>
    <x v="0"/>
    <x v="0"/>
    <x v="2"/>
    <x v="15196"/>
    <x v="155"/>
    <s v="ACT"/>
    <m/>
  </r>
  <r>
    <x v="1"/>
    <s v="Data Engineer"/>
    <s v="South Africa"/>
    <x v="0"/>
    <x v="0"/>
    <x v="14"/>
    <x v="15197"/>
    <x v="187"/>
    <s v="JOBJACK"/>
    <s v="['typescript', 'mongodb', 'mongodb', 'postgresql', 'firestore']"/>
  </r>
  <r>
    <x v="1"/>
    <s v="Senior Consultant - Data Engineer"/>
    <s v="Kuala Lumpur, Federal Territory of Kuala Lumpur, Malaysia"/>
    <x v="0"/>
    <x v="0"/>
    <x v="31"/>
    <x v="15198"/>
    <x v="56"/>
    <s v="Capco"/>
    <s v="['sql', 'azure', 'databricks', 'power bi', 'tableau']"/>
  </r>
  <r>
    <x v="1"/>
    <s v="Lead Data Engineer (Remote-Eligible)"/>
    <s v="McKinney, TX"/>
    <x v="0"/>
    <x v="0"/>
    <x v="2"/>
    <x v="15199"/>
    <x v="498"/>
    <s v="Capital One"/>
    <s v="['python', 'java', 'scala', 'nosql', 'sql', 'mongo', 'shell', 'mysql', 'cassandra', 'snowflake', 'aws', 'azure', 'redshift', 'hadoop', 'kafka', 'spark']"/>
  </r>
  <r>
    <x v="2"/>
    <s v="Data Intern"/>
    <s v="Atlanta, GA"/>
    <x v="6"/>
    <x v="0"/>
    <x v="2"/>
    <x v="15200"/>
    <x v="63"/>
    <s v="Kimberly-Clark Corporation"/>
    <s v="['windows', 'tableau', 'power bi', 'word', 'excel', 'powerpoint']"/>
  </r>
  <r>
    <x v="4"/>
    <s v="BI Analyst (Asset Management/Investments)"/>
    <s v="Charlotte, NC"/>
    <x v="0"/>
    <x v="0"/>
    <x v="2"/>
    <x v="15201"/>
    <x v="57"/>
    <s v="Jobot"/>
    <s v="['sql', 'tableau', 'excel']"/>
  </r>
  <r>
    <x v="1"/>
    <s v="Junior Data Engineer"/>
    <s v="Modena, Province of Modena, Italy"/>
    <x v="0"/>
    <x v="0"/>
    <x v="49"/>
    <x v="15202"/>
    <x v="638"/>
    <s v="Doxee"/>
    <s v="['python', 'java', 'sql', 'nosql', 'aws', 'oracle', 'pyspark', 'kafka', 'kubernetes']"/>
  </r>
  <r>
    <x v="0"/>
    <s v="Data Science, Director - Messenger Product Foundation"/>
    <s v="Menlo Park, CA"/>
    <x v="0"/>
    <x v="0"/>
    <x v="2"/>
    <x v="15203"/>
    <x v="405"/>
    <s v="Meta"/>
    <m/>
  </r>
  <r>
    <x v="8"/>
    <s v="Sr. Data Scientist, ML / AI"/>
    <s v="Peoria, IL"/>
    <x v="0"/>
    <x v="0"/>
    <x v="2"/>
    <x v="15204"/>
    <x v="19"/>
    <s v="Caterpillar, Inc"/>
    <s v="['python', 'aws', 'azure', 'numpy', 'scikit-learn', 'pandas']"/>
  </r>
  <r>
    <x v="1"/>
    <s v="Data Engineer, Senior"/>
    <s v="Washington, DC"/>
    <x v="0"/>
    <x v="0"/>
    <x v="2"/>
    <x v="15205"/>
    <x v="122"/>
    <s v="Booz Allen Hamilton"/>
    <s v="['python', 'java', 'r', 'c++', 'sql', 'nosql', 'redis', 'aws', 'spark', 'hadoop', 'docker', 'kubernetes']"/>
  </r>
  <r>
    <x v="2"/>
    <s v="Online Data Analyst"/>
    <s v="Indiana"/>
    <x v="19"/>
    <x v="0"/>
    <x v="2"/>
    <x v="15206"/>
    <x v="2208"/>
    <s v="TELUS International AI Inc"/>
    <s v="['go']"/>
  </r>
  <r>
    <x v="1"/>
    <s v="Data Engineer II"/>
    <s v="Omaha, NE"/>
    <x v="0"/>
    <x v="0"/>
    <x v="1"/>
    <x v="15207"/>
    <x v="148"/>
    <s v="gWorks"/>
    <s v="['sql', 't-sql', 'postgresql', 'sql server', 'aws', 'aurora', 'azure']"/>
  </r>
  <r>
    <x v="1"/>
    <s v="Data Engineer"/>
    <s v="Houston, TX"/>
    <x v="0"/>
    <x v="0"/>
    <x v="2"/>
    <x v="15208"/>
    <x v="19"/>
    <s v="Memorial Hermann"/>
    <s v="['sql', 'python', 'r', 'snowflake', 'redshift', 'bigquery', 'aws', 'tableau', 'flow']"/>
  </r>
  <r>
    <x v="6"/>
    <s v="Senior Product Data Analyst"/>
    <s v="France"/>
    <x v="0"/>
    <x v="0"/>
    <x v="27"/>
    <x v="15209"/>
    <x v="46"/>
    <s v="PayFit"/>
    <s v="['sql', 'python', 'go', 'looker']"/>
  </r>
  <r>
    <x v="1"/>
    <s v="Data Engineer"/>
    <s v="Tampa, FL"/>
    <x v="0"/>
    <x v="0"/>
    <x v="2"/>
    <x v="15210"/>
    <x v="359"/>
    <s v="Insight Global"/>
    <s v="['c#', 'sql', 'ssis', 'power bi', 'dax']"/>
  </r>
  <r>
    <x v="0"/>
    <s v="Data Scientist"/>
    <s v="Canada, KY"/>
    <x v="0"/>
    <x v="0"/>
    <x v="2"/>
    <x v="15211"/>
    <x v="359"/>
    <s v="Clarifai"/>
    <s v="['c', 'python', 'sql', 'aws', 'gcp', 'jupyter', 'github']"/>
  </r>
  <r>
    <x v="6"/>
    <s v="Senior Data Analyst - Vietnam - LL115"/>
    <s v="Ho Chi Minh City, Vietnam"/>
    <x v="0"/>
    <x v="0"/>
    <x v="16"/>
    <x v="15212"/>
    <x v="83"/>
    <s v="MindX Jobs"/>
    <s v="['sql']"/>
  </r>
  <r>
    <x v="0"/>
    <s v="Data Scientist"/>
    <s v="Atlanta, GA"/>
    <x v="0"/>
    <x v="0"/>
    <x v="2"/>
    <x v="15213"/>
    <x v="51"/>
    <s v="Jobot"/>
    <s v="['sql', 'python', 'bigquery']"/>
  </r>
  <r>
    <x v="1"/>
    <s v="Sr. Data Engineer"/>
    <s v="Hartford, CT"/>
    <x v="0"/>
    <x v="0"/>
    <x v="2"/>
    <x v="15214"/>
    <x v="71"/>
    <s v="The Hartford Financial Services Group, Inc"/>
    <s v="['sql', 'r', 'oracle', 'snowflake', 'aws']"/>
  </r>
  <r>
    <x v="0"/>
    <s v="Data Scientist Team Lead (Remote)"/>
    <s v="Fairfax, VA"/>
    <x v="0"/>
    <x v="0"/>
    <x v="2"/>
    <x v="15215"/>
    <x v="66"/>
    <s v="Govcio LLC"/>
    <s v="['r', 'sas', 'sas', 'python', 'jira']"/>
  </r>
  <r>
    <x v="0"/>
    <s v="Data Scientist"/>
    <s v="Irving, TX"/>
    <x v="0"/>
    <x v="0"/>
    <x v="2"/>
    <x v="15216"/>
    <x v="714"/>
    <s v="Gartner"/>
    <s v="['python', 'sql', 'spark', 'excel']"/>
  </r>
  <r>
    <x v="1"/>
    <s v="Junior Data Engineer / Reporting Specialist"/>
    <s v="Athens, Greece"/>
    <x v="0"/>
    <x v="0"/>
    <x v="38"/>
    <x v="15217"/>
    <x v="204"/>
    <s v="Viva Wallet"/>
    <s v="['sql', 'nosql', 'azure', 'aws', 'git']"/>
  </r>
  <r>
    <x v="0"/>
    <s v="US E- Audit-Transformation-Data Science Manager"/>
    <s v="Atlanta, GA"/>
    <x v="0"/>
    <x v="0"/>
    <x v="2"/>
    <x v="15218"/>
    <x v="78"/>
    <s v="Deloitte"/>
    <s v="['python', 'go', 'r', 'azure', 'gcp', 'aws', 'tensorflow', 'pytorch', 'visio', 'powerpoint', 'docker', 'jenkins', 'kubernetes', 'jira']"/>
  </r>
  <r>
    <x v="3"/>
    <s v="Senior Data Engineer"/>
    <s v="Woonsocket, RI"/>
    <x v="0"/>
    <x v="0"/>
    <x v="2"/>
    <x v="15219"/>
    <x v="139"/>
    <s v="CVS Health"/>
    <s v="['sql', 'python', 'nosql', 'bash', 'shell', 'snowflake', 'azure', 'aws', 'databricks', 'airflow', 'kafka', 'spark', 'unix', 'git', 'kubernetes', 'jenkins']"/>
  </r>
  <r>
    <x v="2"/>
    <s v="ENT Data Analyst I"/>
    <s v="Conshohocken, PA"/>
    <x v="0"/>
    <x v="0"/>
    <x v="2"/>
    <x v="15220"/>
    <x v="2209"/>
    <s v="Envision Healthcare"/>
    <s v="['sql', 'oracle']"/>
  </r>
  <r>
    <x v="2"/>
    <s v="2024 Early Career Program: Data Analytics"/>
    <s v="Charlotte, NC"/>
    <x v="0"/>
    <x v="0"/>
    <x v="2"/>
    <x v="15221"/>
    <x v="196"/>
    <s v="RVO Health"/>
    <s v="['python', 'r', 'sql', 'pandas', 'tableau']"/>
  </r>
  <r>
    <x v="0"/>
    <s v="Junior Data Scientist"/>
    <s v="Thornton, CO"/>
    <x v="0"/>
    <x v="0"/>
    <x v="2"/>
    <x v="15222"/>
    <x v="20"/>
    <s v="SynergisticIT"/>
    <s v="['java', 'javascript', 'c++', 'sas', 'sas', 'python', 'oracle', 'spring', 'tensorflow', 'tableau', 'docker', 'jenkins']"/>
  </r>
  <r>
    <x v="3"/>
    <s v="Senior Data Engineer"/>
    <s v="Seattle, WA"/>
    <x v="0"/>
    <x v="0"/>
    <x v="2"/>
    <x v="15223"/>
    <x v="2210"/>
    <s v="seattle children’s hospital"/>
    <s v="['sql', 'oracle']"/>
  </r>
  <r>
    <x v="1"/>
    <s v="Senior Lead Data Engineer (Remote Eligible)"/>
    <s v="McLean, VA"/>
    <x v="0"/>
    <x v="0"/>
    <x v="2"/>
    <x v="15224"/>
    <x v="360"/>
    <s v="Capital One"/>
    <s v="['java', 'scala', 'python', 'nosql', 'sql', 'mongo', 'shell', 'mysql', 'cassandra', 'redshift', 'snowflake', 'aws', 'azure', 'hadoop', 'kafka', 'spark']"/>
  </r>
  <r>
    <x v="0"/>
    <s v="Data Scientist"/>
    <s v="Reston, VA"/>
    <x v="0"/>
    <x v="0"/>
    <x v="2"/>
    <x v="15225"/>
    <x v="122"/>
    <s v="Noblis"/>
    <s v="['python', 'r', 'spark', 'hadoop', 'git']"/>
  </r>
  <r>
    <x v="0"/>
    <s v="Data Scientist, Analytics"/>
    <s v="United States"/>
    <x v="0"/>
    <x v="0"/>
    <x v="2"/>
    <x v="15226"/>
    <x v="38"/>
    <s v="Airtable"/>
    <s v="['sql', 'r', 'python', 'airtable']"/>
  </r>
  <r>
    <x v="1"/>
    <s v="Data Engineer"/>
    <s v="Falls Church, VA"/>
    <x v="0"/>
    <x v="0"/>
    <x v="2"/>
    <x v="15227"/>
    <x v="122"/>
    <s v="Northrop Grumman"/>
    <s v="['sql', 'python', 'r', 'java', 'sql server', 'azure', 'aws', 'alteryx', 'ssis', 'tableau']"/>
  </r>
  <r>
    <x v="2"/>
    <s v="Data Analyst"/>
    <s v="Anywhere"/>
    <x v="0"/>
    <x v="1"/>
    <x v="2"/>
    <x v="15228"/>
    <x v="122"/>
    <s v="Get It Recruit - Information Technology"/>
    <s v="['python', 'sql']"/>
  </r>
  <r>
    <x v="3"/>
    <s v="Senior Data Engineer"/>
    <s v="Foothill Ranch, CA"/>
    <x v="0"/>
    <x v="0"/>
    <x v="2"/>
    <x v="15229"/>
    <x v="51"/>
    <s v="CyberCoders"/>
    <s v="['java', 'python', 'sql', 'nosql', 'spark', 'graphql', 'tensorflow', 'linux', 'kubernetes', 'docker']"/>
  </r>
  <r>
    <x v="1"/>
    <s v="Data Engineer"/>
    <s v="Anywhere"/>
    <x v="0"/>
    <x v="1"/>
    <x v="2"/>
    <x v="15230"/>
    <x v="179"/>
    <s v="Get It Recruit - Information Technology"/>
    <s v="['python', 'scala', 'aws', 'redshift', 'git']"/>
  </r>
  <r>
    <x v="1"/>
    <s v="Data Engineer"/>
    <s v="Anywhere"/>
    <x v="0"/>
    <x v="1"/>
    <x v="1"/>
    <x v="15231"/>
    <x v="120"/>
    <s v="Get It Recruit - Information Technology"/>
    <s v="['python', 'sql', 'snowflake', 'azure', 'databricks', 'spark', 'kafka', 'hadoop', 'tableau', 'alteryx']"/>
  </r>
  <r>
    <x v="1"/>
    <s v="Data Engineer"/>
    <s v="Yamoussoukro, Côte d'Ivoire"/>
    <x v="0"/>
    <x v="0"/>
    <x v="102"/>
    <x v="15232"/>
    <x v="56"/>
    <s v="Talan"/>
    <s v="['python', 'spark']"/>
  </r>
  <r>
    <x v="0"/>
    <s v="Manager of Statistical Programming"/>
    <s v="Atlanta, GA"/>
    <x v="0"/>
    <x v="0"/>
    <x v="2"/>
    <x v="15233"/>
    <x v="94"/>
    <s v="Proclinical Staffing"/>
    <s v="['sql']"/>
  </r>
  <r>
    <x v="0"/>
    <s v="People Analytics Data Scientist"/>
    <s v="Atlanta, GA"/>
    <x v="0"/>
    <x v="0"/>
    <x v="2"/>
    <x v="15234"/>
    <x v="71"/>
    <s v="Workday"/>
    <s v="['r', 'python']"/>
  </r>
  <r>
    <x v="0"/>
    <s v="Data Scientist, Mid"/>
    <s v="Alexandria, VA"/>
    <x v="0"/>
    <x v="0"/>
    <x v="2"/>
    <x v="15235"/>
    <x v="122"/>
    <s v="Booz Allen Hamilton"/>
    <s v="['python', 'tableau', 'qlik', 'power bi', 'splunk', 'github', 'docker']"/>
  </r>
  <r>
    <x v="2"/>
    <s v="Consultant Financial Data Analyst (Atlanta, GA)"/>
    <s v="Atlanta, GA"/>
    <x v="0"/>
    <x v="0"/>
    <x v="2"/>
    <x v="15236"/>
    <x v="20"/>
    <s v="WNA Ltd"/>
    <s v="['power bi', 'spreadsheet', 'powerpoint', 'excel', 'visio']"/>
  </r>
  <r>
    <x v="8"/>
    <s v="Senior Data Scientist, Ranking, 5 + Years Experience"/>
    <s v="New York, NY"/>
    <x v="0"/>
    <x v="0"/>
    <x v="2"/>
    <x v="15237"/>
    <x v="49"/>
    <s v="Snap Inc"/>
    <s v="['sql', 'python', 'r', 'c', 'express']"/>
  </r>
  <r>
    <x v="1"/>
    <s v="Data Engineer"/>
    <s v="Tampa, FL"/>
    <x v="0"/>
    <x v="0"/>
    <x v="2"/>
    <x v="15238"/>
    <x v="71"/>
    <s v="Peraton"/>
    <s v="['python', 'sql', 'java', 'r', 'aws', 'azure', 'express', 'linux', 'ubuntu', 'centos', 'windows', 'excel', 'git']"/>
  </r>
  <r>
    <x v="1"/>
    <s v="Data Engineer, Digital Experience Platform"/>
    <s v="Heredia Province, Heredia, Costa Rica"/>
    <x v="0"/>
    <x v="0"/>
    <x v="0"/>
    <x v="15239"/>
    <x v="56"/>
    <s v="ServiceNow"/>
    <s v="['sql', 'python', 'mysql', 'snowflake', 'bigquery', 'oracle', 'pandas', 'airflow', 'hadoop']"/>
  </r>
  <r>
    <x v="2"/>
    <s v="Investment Data Analyst"/>
    <s v="Irvine, CA"/>
    <x v="0"/>
    <x v="0"/>
    <x v="2"/>
    <x v="15240"/>
    <x v="153"/>
    <s v="Chamberlain Group"/>
    <s v="['vba', 'python', 'sql', 'c++', 'excel', 'word', 'powerpoint']"/>
  </r>
  <r>
    <x v="2"/>
    <s v="Assistant Data Analyst/Planner (F/H) - Alternance"/>
    <s v="Paris, France"/>
    <x v="0"/>
    <x v="0"/>
    <x v="27"/>
    <x v="15241"/>
    <x v="141"/>
    <s v="Publicis Groupe"/>
    <s v="['excel', 'word']"/>
  </r>
  <r>
    <x v="3"/>
    <s v="Senior Data Engineer (Python, Spark AWS, Scala)"/>
    <s v="Baltimore, MD"/>
    <x v="0"/>
    <x v="0"/>
    <x v="1"/>
    <x v="15242"/>
    <x v="25"/>
    <s v="Capital One"/>
    <s v="['python', 'scala', 'java', 'nosql', 'sql', 'mongo', 'shell', 'mysql', 'cassandra', 'aws', 'redshift', 'snowflake', 'azure', 'spark', 'hadoop', 'kafka']"/>
  </r>
  <r>
    <x v="5"/>
    <s v="Sr Staff Data Engineer-Software Engineering"/>
    <s v="St. Louis, MO"/>
    <x v="0"/>
    <x v="0"/>
    <x v="2"/>
    <x v="15243"/>
    <x v="108"/>
    <s v="Bayer"/>
    <s v="['go', 'sql', 'python', 'r', 'nosql', 'neo4j', 'cassandra', 'aws', 'react', 'kafka', 'sharepoint', 'github']"/>
  </r>
  <r>
    <x v="0"/>
    <s v="Geospatial Data Scientist (mid level)"/>
    <s v="Virginia Beach, VA"/>
    <x v="0"/>
    <x v="0"/>
    <x v="2"/>
    <x v="15244"/>
    <x v="192"/>
    <s v="Leidos"/>
    <s v="['python', 'r']"/>
  </r>
  <r>
    <x v="8"/>
    <s v="Senior Data Scientist"/>
    <s v="Frankfurt, Germany"/>
    <x v="0"/>
    <x v="0"/>
    <x v="9"/>
    <x v="15245"/>
    <x v="8"/>
    <s v="Verisk"/>
    <s v="['python', 'sql', 'nosql', 'aws', 'scikit-learn', 'keras', 'pytorch', 'nltk']"/>
  </r>
  <r>
    <x v="0"/>
    <s v="Data Scientist / Modeler III"/>
    <s v="Washington, DC"/>
    <x v="0"/>
    <x v="0"/>
    <x v="2"/>
    <x v="15246"/>
    <x v="19"/>
    <s v="Battelle"/>
    <s v="['c++', 'c#', 'java']"/>
  </r>
  <r>
    <x v="0"/>
    <s v="Junior Data Scientist (NLP &amp; ML)"/>
    <s v="Paris, France"/>
    <x v="0"/>
    <x v="0"/>
    <x v="27"/>
    <x v="15247"/>
    <x v="20"/>
    <s v="RYTE Corporation"/>
    <s v="['python', 'r', 'sql', 'azure', 'tensorflow', 'keras', 'pytorch', 'docker', 'git']"/>
  </r>
  <r>
    <x v="0"/>
    <s v="Data Scientist, Product Analytics - Monetization"/>
    <s v="Anywhere"/>
    <x v="0"/>
    <x v="1"/>
    <x v="2"/>
    <x v="15248"/>
    <x v="40"/>
    <s v="Meta"/>
    <s v="['sql', 'python', 'r']"/>
  </r>
  <r>
    <x v="6"/>
    <s v="Senior Associate Data Analytics"/>
    <s v="Frankfurt, Germany"/>
    <x v="0"/>
    <x v="0"/>
    <x v="9"/>
    <x v="15249"/>
    <x v="184"/>
    <s v="Publicis Groupe"/>
    <s v="['power bi']"/>
  </r>
  <r>
    <x v="1"/>
    <s v="Data Engineer (C#, Python, Elastic)"/>
    <s v="Dublin, Ireland"/>
    <x v="0"/>
    <x v="0"/>
    <x v="28"/>
    <x v="15250"/>
    <x v="638"/>
    <s v="Eurofins"/>
    <s v="['python', 'c#', 'sql', 'nosql', 'keras', 'linux', 'docker']"/>
  </r>
  <r>
    <x v="2"/>
    <s v="Data Analyst, ARM"/>
    <s v="Lemont, IL"/>
    <x v="0"/>
    <x v="0"/>
    <x v="2"/>
    <x v="15251"/>
    <x v="31"/>
    <s v="Argonne National Laboratory"/>
    <s v="['python', 'git', 'github']"/>
  </r>
  <r>
    <x v="7"/>
    <s v="Computational Chemistry Research Scientist"/>
    <s v="Anywhere"/>
    <x v="0"/>
    <x v="1"/>
    <x v="2"/>
    <x v="15252"/>
    <x v="51"/>
    <s v="Big Cloud"/>
    <s v="['python']"/>
  </r>
  <r>
    <x v="3"/>
    <s v="Senior Data Engineer / ETL - TS / SCI Required"/>
    <s v="Arlington, VA"/>
    <x v="0"/>
    <x v="0"/>
    <x v="2"/>
    <x v="15253"/>
    <x v="23"/>
    <s v="Deloitte"/>
    <s v="['aws']"/>
  </r>
  <r>
    <x v="0"/>
    <s v="Lead Data Scientist-Quantitative Risk Modeler (Hybrid)"/>
    <s v="Irving, TX"/>
    <x v="0"/>
    <x v="0"/>
    <x v="2"/>
    <x v="15254"/>
    <x v="731"/>
    <s v="Citi"/>
    <s v="['word', 'excel', 'powerpoint']"/>
  </r>
  <r>
    <x v="6"/>
    <s v="Senior Reporting Analyst"/>
    <s v="Iowa City, IA"/>
    <x v="0"/>
    <x v="0"/>
    <x v="2"/>
    <x v="15255"/>
    <x v="240"/>
    <s v="CVS Health"/>
    <s v="['sql', 't-sql', 'sql server', 'ssrs', 'tableau']"/>
  </r>
  <r>
    <x v="1"/>
    <s v="PLSQL Developer - Data Engineer"/>
    <s v="Tempe, AZ"/>
    <x v="0"/>
    <x v="0"/>
    <x v="2"/>
    <x v="15256"/>
    <x v="31"/>
    <s v="Wells Fargo"/>
    <s v="['sql', 'powershell', 'sql server', 'azure']"/>
  </r>
  <r>
    <x v="6"/>
    <s v="Senior Data Insights Analyst"/>
    <s v="Anywhere"/>
    <x v="0"/>
    <x v="1"/>
    <x v="2"/>
    <x v="15257"/>
    <x v="5"/>
    <s v="Get It Recruit - Information Technology"/>
    <s v="['sql', 'python', 'r', 'databricks', 'snowflake', 'looker', 'tableau']"/>
  </r>
  <r>
    <x v="0"/>
    <s v="Principal Associate - Data Science - Connected Business Data..."/>
    <s v="McLean, VA"/>
    <x v="0"/>
    <x v="0"/>
    <x v="2"/>
    <x v="15258"/>
    <x v="31"/>
    <s v="Capital One Financial Corporation"/>
    <s v="['python', 'scala', 'r', 'sql', 'aws', 'spark']"/>
  </r>
  <r>
    <x v="0"/>
    <s v="Data Scientist"/>
    <s v="Jakarta, Indonesia"/>
    <x v="0"/>
    <x v="0"/>
    <x v="77"/>
    <x v="15259"/>
    <x v="2211"/>
    <s v="NielsenIQ"/>
    <s v="['tableau', 'atlassian', 'git', 'bitbucket']"/>
  </r>
  <r>
    <x v="0"/>
    <s v="Sr Dev &amp; Data Scientist"/>
    <s v="Tucker, GA"/>
    <x v="0"/>
    <x v="0"/>
    <x v="2"/>
    <x v="15260"/>
    <x v="31"/>
    <s v="GMS Inc."/>
    <s v="['sql', 'visual basic', 'python', 'r', 'sql server', 'excel', 'power bi']"/>
  </r>
  <r>
    <x v="8"/>
    <s v="Senior Data Scientist"/>
    <s v="Miami, FL"/>
    <x v="0"/>
    <x v="0"/>
    <x v="2"/>
    <x v="15261"/>
    <x v="31"/>
    <s v="jerry.ai"/>
    <s v="['sql']"/>
  </r>
  <r>
    <x v="1"/>
    <s v="Data Engineer II"/>
    <s v="San Francisco, CA"/>
    <x v="0"/>
    <x v="0"/>
    <x v="2"/>
    <x v="15262"/>
    <x v="71"/>
    <s v="GoodRx"/>
    <s v="['python', 'sql', 'aws', 'redshift', 'azure', 'gcp', 'airflow', 'pyspark', 'kafka', 'excel', 'kubernetes', 'github', 'docker', 'terraform', 'jira']"/>
  </r>
  <r>
    <x v="2"/>
    <s v="Staff Data Analyst"/>
    <s v="San Jose, CA"/>
    <x v="0"/>
    <x v="0"/>
    <x v="2"/>
    <x v="15263"/>
    <x v="68"/>
    <s v="Cepheid"/>
    <s v="['matlab', 'python']"/>
  </r>
  <r>
    <x v="1"/>
    <s v="Data Engineer"/>
    <s v="Chantilly, VA"/>
    <x v="0"/>
    <x v="0"/>
    <x v="2"/>
    <x v="15264"/>
    <x v="2154"/>
    <s v="Noblis"/>
    <s v="['python', 'sql', 'mongodb', 'mongodb', 'java', 'javascript', 'postgresql', 'mysql', 'oracle', 'hadoop', 'spark', 'docker', 'kubernetes', 'git']"/>
  </r>
  <r>
    <x v="0"/>
    <s v="Data Scientist"/>
    <s v="Norfolk, VA"/>
    <x v="0"/>
    <x v="0"/>
    <x v="2"/>
    <x v="15265"/>
    <x v="122"/>
    <s v="Booz Allen Hamilton"/>
    <s v="['sql', 'shell', 'visual basic', 'vba', 'nosql', 'mongodb', 'mongodb', 'cassandra', 'mysql', 'aws', 'azure', 'databricks', 'redshift', 'snowflake', 'spark', 'hadoop', 'kafka', 'excel', 'tableau', 'power bi', 'splunk', 'github', 'docker']"/>
  </r>
  <r>
    <x v="3"/>
    <s v="Sr. Data Engineer (Hybrid)"/>
    <s v="Olympia, WA"/>
    <x v="5"/>
    <x v="0"/>
    <x v="2"/>
    <x v="15266"/>
    <x v="25"/>
    <s v="Capital One"/>
    <s v="['scala', 'nosql', 'python', 'sql', 'java', 'mongo', 'shell', 'mysql', 'cassandra', 'aws', 'azure', 'redshift', 'snowflake', 'hadoop', 'spark', 'kafka', 'angular']"/>
  </r>
  <r>
    <x v="2"/>
    <s v="Blockchain Product Manager (Data analyst)"/>
    <s v="Hong Kong"/>
    <x v="0"/>
    <x v="0"/>
    <x v="63"/>
    <x v="15267"/>
    <x v="46"/>
    <s v="OKX"/>
    <m/>
  </r>
  <r>
    <x v="2"/>
    <s v="Data Analyst - Call Center"/>
    <s v="Anywhere"/>
    <x v="0"/>
    <x v="1"/>
    <x v="2"/>
    <x v="15268"/>
    <x v="851"/>
    <s v="Suncoast Credit Union"/>
    <s v="['sql', 'python', 'excel']"/>
  </r>
  <r>
    <x v="2"/>
    <s v="Data Analyst"/>
    <s v="Anywhere"/>
    <x v="0"/>
    <x v="1"/>
    <x v="2"/>
    <x v="15269"/>
    <x v="1652"/>
    <s v="Get It Recruit - Information Technology"/>
    <s v="['sql', 'python', 'tableau', 'looker']"/>
  </r>
  <r>
    <x v="1"/>
    <s v="Data Engineer, Product - USDS"/>
    <s v="Mountain View, CA"/>
    <x v="0"/>
    <x v="0"/>
    <x v="1"/>
    <x v="15270"/>
    <x v="978"/>
    <s v="TikTok"/>
    <s v="['sql', 'hadoop', 'spark', 'kafka', 'express']"/>
  </r>
  <r>
    <x v="2"/>
    <s v="PMO Analyst ( Project Data Analyst )"/>
    <s v="Kathmandu, Nepal"/>
    <x v="0"/>
    <x v="0"/>
    <x v="84"/>
    <x v="15271"/>
    <x v="2212"/>
    <s v="Verisk"/>
    <s v="['excel', 'powerpoint', 'jira', 'confluence']"/>
  </r>
  <r>
    <x v="2"/>
    <s v="Remote Data Analyst"/>
    <s v="Anywhere"/>
    <x v="0"/>
    <x v="1"/>
    <x v="2"/>
    <x v="15272"/>
    <x v="441"/>
    <s v="Get It Recruit - Information Technology"/>
    <s v="['sql', 'sql server', 'ssrs', 'tableau']"/>
  </r>
  <r>
    <x v="0"/>
    <s v="Data Scientist - Payments"/>
    <s v="San Francisco, CA"/>
    <x v="0"/>
    <x v="0"/>
    <x v="2"/>
    <x v="15273"/>
    <x v="23"/>
    <s v="Rippling"/>
    <s v="['c']"/>
  </r>
  <r>
    <x v="3"/>
    <s v="Senior Data Engineer"/>
    <s v="Anywhere"/>
    <x v="0"/>
    <x v="1"/>
    <x v="2"/>
    <x v="15274"/>
    <x v="191"/>
    <s v="JUUL Labs"/>
    <s v="['python', 'sql', 'gcp', 'bigquery', 'airflow', 'pandas', 'phoenix', 'tableau', 'git', 'docker', 'trello']"/>
  </r>
  <r>
    <x v="0"/>
    <s v="Data Scientist Silicon Valley"/>
    <s v="Santa Clara, CA"/>
    <x v="0"/>
    <x v="0"/>
    <x v="2"/>
    <x v="15275"/>
    <x v="2213"/>
    <s v="Nissan"/>
    <s v="['sql', 'r', 'python', 'java', 'spark', 'pytorch', 'keras', 'matplotlib', 'tableau', 'excel']"/>
  </r>
  <r>
    <x v="1"/>
    <s v="Data Engineer Consultant"/>
    <s v="Oakland, CA"/>
    <x v="0"/>
    <x v="0"/>
    <x v="2"/>
    <x v="15276"/>
    <x v="232"/>
    <s v="Blue Shield of California"/>
    <s v="['sql', 'python', 'r', 'sql server', 'snowflake', 'oracle', 'azure', 'tableau', 'qlik', 'alteryx', 'git', 'bitbucket', 'github', 'jenkins']"/>
  </r>
  <r>
    <x v="2"/>
    <s v="Data Science Analyst"/>
    <s v="Chesterfield, MO"/>
    <x v="0"/>
    <x v="0"/>
    <x v="2"/>
    <x v="15277"/>
    <x v="31"/>
    <s v="Bunge"/>
    <s v="['python', 'r', 'pandas', 'numpy']"/>
  </r>
  <r>
    <x v="8"/>
    <s v="Senior Data Scientist- Credit Risk Modeler (Hybrid)"/>
    <s v="Round Lake, IL"/>
    <x v="0"/>
    <x v="0"/>
    <x v="2"/>
    <x v="15278"/>
    <x v="793"/>
    <s v="Citi"/>
    <s v="['sas', 'sas', 'python', 'r']"/>
  </r>
  <r>
    <x v="0"/>
    <s v="Scientist  (Computational Nuclear Data Scientist)"/>
    <s v="Los Alamos, NM"/>
    <x v="0"/>
    <x v="0"/>
    <x v="1"/>
    <x v="15279"/>
    <x v="122"/>
    <s v="Los Alamos National Laboratory"/>
    <s v="['c++', 'python']"/>
  </r>
  <r>
    <x v="1"/>
    <s v="Data Engineer"/>
    <s v="Washington, DC"/>
    <x v="0"/>
    <x v="0"/>
    <x v="2"/>
    <x v="15280"/>
    <x v="23"/>
    <s v="Insomniac Design"/>
    <s v="['sql', 'mysql', 'postgresql', 'oracle', 'aws', 'azure', 'gcp', 'redshift', 'bigquery', 'spark', 'kafka', 'tableau', 'power bi', 'looker']"/>
  </r>
  <r>
    <x v="1"/>
    <s v="Data Engineer Lead,  Digital Pathology"/>
    <s v="Santa Clara, CA"/>
    <x v="0"/>
    <x v="0"/>
    <x v="2"/>
    <x v="15281"/>
    <x v="49"/>
    <s v="Roche"/>
    <s v="['no-sql', 'sql', 'python', 'go', 'java', 'aws', 'databricks', 'spark', 'kafka', 'tableau', 'terraform']"/>
  </r>
  <r>
    <x v="6"/>
    <s v="Senior Data Analyst"/>
    <s v="San Antonio, TX"/>
    <x v="0"/>
    <x v="0"/>
    <x v="2"/>
    <x v="15282"/>
    <x v="29"/>
    <s v="GoldenWolf"/>
    <m/>
  </r>
  <r>
    <x v="0"/>
    <s v="Marketing Data Scientist, Reality Labs"/>
    <s v="Anywhere"/>
    <x v="0"/>
    <x v="1"/>
    <x v="2"/>
    <x v="15283"/>
    <x v="40"/>
    <s v="Meta"/>
    <s v="['sql', 'python', 'r', 'go', 'c++']"/>
  </r>
  <r>
    <x v="1"/>
    <s v="Sr. Data Engineer"/>
    <s v="Bengaluru, Karnataka, India"/>
    <x v="0"/>
    <x v="0"/>
    <x v="7"/>
    <x v="15284"/>
    <x v="56"/>
    <s v="Visa"/>
    <s v="['sql', 'java', 'hadoop', 'spark', 'kafka', 'tableau']"/>
  </r>
  <r>
    <x v="1"/>
    <s v="Junior Data Science Engineer"/>
    <s v="Salt Lake City, UT"/>
    <x v="0"/>
    <x v="0"/>
    <x v="2"/>
    <x v="15285"/>
    <x v="2214"/>
    <s v="Leidos"/>
    <s v="['r', 'java', 'python', 'scala', 'sas', 'sas', 'elasticsearch', 'neo4j', 'aws', 'jupyter', 'kafka', 'spark', 'tensorflow', 'keras', 'spss', 'splunk']"/>
  </r>
  <r>
    <x v="1"/>
    <s v="Associate, Data Engineer"/>
    <s v="Austin, TX"/>
    <x v="0"/>
    <x v="0"/>
    <x v="2"/>
    <x v="15286"/>
    <x v="122"/>
    <s v="KPMG"/>
    <s v="['python', 'sql', 'go', 'jira']"/>
  </r>
  <r>
    <x v="0"/>
    <s v="Manager, Data Science - Streamlit"/>
    <s v="San Mateo, CA"/>
    <x v="0"/>
    <x v="0"/>
    <x v="2"/>
    <x v="15287"/>
    <x v="1779"/>
    <s v="Snowflake"/>
    <s v="['python', 'sql', 'snowflake']"/>
  </r>
  <r>
    <x v="3"/>
    <s v="Senior Data Engineer"/>
    <s v="Chicago, IL"/>
    <x v="0"/>
    <x v="0"/>
    <x v="1"/>
    <x v="15288"/>
    <x v="89"/>
    <s v="Jobot"/>
    <s v="['python', 'scala', 'sql', 't-sql', 'azure', 'databricks', 'airflow', 'ssis', 'qlik', 'jira']"/>
  </r>
  <r>
    <x v="0"/>
    <s v="Lead Data Scientist"/>
    <s v="Coraopolis, PA"/>
    <x v="0"/>
    <x v="0"/>
    <x v="2"/>
    <x v="15289"/>
    <x v="28"/>
    <s v="Dick's Sporting Goods Inc"/>
    <s v="['python', 'scala', 'c++', 'java', 'go', 'kotlin', 'nosql', 'sql', 'azure', 'aws', 'gcp', 'snowflake', 'redshift', 'kafka', 'spark', 'airflow', 'qlik', 'microstrategy', 'tableau', 'looker', 'github', 'jira', 'confluence']"/>
  </r>
  <r>
    <x v="8"/>
    <s v="Senior Research Scientist, Human Motion &amp; Expression Synthesis..."/>
    <s v="Mountain View, CA"/>
    <x v="0"/>
    <x v="0"/>
    <x v="2"/>
    <x v="15290"/>
    <x v="2215"/>
    <s v="Samsung Research America"/>
    <m/>
  </r>
  <r>
    <x v="1"/>
    <s v="Azure Data Engineer"/>
    <m/>
    <x v="0"/>
    <x v="0"/>
    <x v="2"/>
    <x v="15291"/>
    <x v="51"/>
    <s v="Intelletec"/>
    <s v="['python', 'sql', 'azure', 'databricks', 'hadoop', 'tableau', 'power bi', 'looker']"/>
  </r>
  <r>
    <x v="1"/>
    <s v="Principal Data Engineer"/>
    <s v="Plantation, FL"/>
    <x v="0"/>
    <x v="0"/>
    <x v="2"/>
    <x v="15292"/>
    <x v="51"/>
    <s v="Oncology Analytics"/>
    <s v="['sql', 'nosql', 'python', 'databricks', 'azure', 'spark']"/>
  </r>
  <r>
    <x v="1"/>
    <s v="Lead Data Engineer"/>
    <s v="Austin, TX"/>
    <x v="0"/>
    <x v="0"/>
    <x v="2"/>
    <x v="15293"/>
    <x v="19"/>
    <s v="Mastech Digital, Inc."/>
    <s v="['sql', 'python', 'oracle', 'bigquery', 'tableau']"/>
  </r>
  <r>
    <x v="1"/>
    <s v="Data Engineer"/>
    <s v="New York, NY"/>
    <x v="0"/>
    <x v="0"/>
    <x v="2"/>
    <x v="15294"/>
    <x v="62"/>
    <s v="People Source Consulting"/>
    <s v="['python', 'scala', 'java', 'sql', 'nosql', 'hadoop', 'spark']"/>
  </r>
  <r>
    <x v="3"/>
    <s v="Sr. Data Engineer (Hybrid)"/>
    <s v="Milwaukee, WI"/>
    <x v="0"/>
    <x v="0"/>
    <x v="2"/>
    <x v="15295"/>
    <x v="31"/>
    <s v="Brady Corporation"/>
    <s v="['sql', 'python', 'sql server', 'azure', 'gcp', 'flow', 'jira']"/>
  </r>
  <r>
    <x v="2"/>
    <s v="Data Insights Analyst (all genders) - Remote"/>
    <s v="Anywhere"/>
    <x v="0"/>
    <x v="1"/>
    <x v="9"/>
    <x v="15296"/>
    <x v="504"/>
    <s v="OUTFITTERY"/>
    <s v="['sql', 'python', 'pascal', 'tableau']"/>
  </r>
  <r>
    <x v="7"/>
    <s v="AI Solution Manager– Oil &amp; Gas"/>
    <s v="Bengaluru, Karnataka, India"/>
    <x v="0"/>
    <x v="0"/>
    <x v="7"/>
    <x v="15297"/>
    <x v="36"/>
    <s v="C3.ai"/>
    <m/>
  </r>
  <r>
    <x v="0"/>
    <s v="Data Scientist"/>
    <s v="Anywhere"/>
    <x v="0"/>
    <x v="1"/>
    <x v="2"/>
    <x v="15298"/>
    <x v="84"/>
    <s v="Get It Recruit - Information Technology"/>
    <m/>
  </r>
  <r>
    <x v="0"/>
    <s v="Data Scientist (Mid/Senior)"/>
    <s v="Colorado Springs, CO"/>
    <x v="0"/>
    <x v="0"/>
    <x v="1"/>
    <x v="15299"/>
    <x v="122"/>
    <s v="Logistics Management Institute"/>
    <s v="['python', 'aws']"/>
  </r>
  <r>
    <x v="2"/>
    <s v="Big Data Analyst"/>
    <s v="New York, NY"/>
    <x v="0"/>
    <x v="0"/>
    <x v="2"/>
    <x v="15300"/>
    <x v="2216"/>
    <s v="Warner Bros. Entertainment"/>
    <s v="['sql', 'python', 'r', 'aws', 'tableau', 'sheets', 'excel', 'github']"/>
  </r>
  <r>
    <x v="0"/>
    <s v="Lead Data Scientist"/>
    <s v="Denver, CO"/>
    <x v="1"/>
    <x v="0"/>
    <x v="1"/>
    <x v="15301"/>
    <x v="71"/>
    <s v="InfiCare Staffing"/>
    <s v="['sql', 'python', 'r', 'java', 'sas', 'sas', 'aws', 'azure', 'databricks', 'dax', 'power bi']"/>
  </r>
  <r>
    <x v="0"/>
    <s v="Data Scientist"/>
    <s v="Bengaluru, Karnataka, India"/>
    <x v="0"/>
    <x v="0"/>
    <x v="7"/>
    <x v="15302"/>
    <x v="8"/>
    <s v="Bosch Group"/>
    <s v="['python', 'r', 'sql', 'azure', 'kubernetes', 'docker']"/>
  </r>
  <r>
    <x v="8"/>
    <s v="Senior Data Scientist, Fulfillment and Logistics"/>
    <s v="Plantation, FL"/>
    <x v="0"/>
    <x v="0"/>
    <x v="2"/>
    <x v="15303"/>
    <x v="31"/>
    <s v="Chewy"/>
    <s v="['aws']"/>
  </r>
  <r>
    <x v="1"/>
    <s v="Data Driven | Data Engineer"/>
    <s v="Lisbon, Portugal"/>
    <x v="0"/>
    <x v="0"/>
    <x v="12"/>
    <x v="15304"/>
    <x v="56"/>
    <s v="Devoteam"/>
    <s v="['python', 'aws', 'airflow']"/>
  </r>
  <r>
    <x v="1"/>
    <s v="Lead Data Engineer"/>
    <s v="Patuxent River, MD"/>
    <x v="0"/>
    <x v="0"/>
    <x v="2"/>
    <x v="15305"/>
    <x v="290"/>
    <s v="Supernal"/>
    <s v="['python', 'java', 'scala', 'sql', 'spark', 'pyspark', 'airflow', 'git', 'docker', 'kubernetes', 'jenkins', 'atlassian', 'jira']"/>
  </r>
  <r>
    <x v="1"/>
    <s v="Staff Data Engineer"/>
    <s v="Bentonville, AR"/>
    <x v="0"/>
    <x v="0"/>
    <x v="2"/>
    <x v="15306"/>
    <x v="31"/>
    <s v="Walmart"/>
    <s v="['sql', 'nosql', 'python', 'r', 'java', 'c++', 'scala', 'crystal', 'azure', 'spark', 'git', 'jenkins']"/>
  </r>
  <r>
    <x v="1"/>
    <s v="Data Engineer - Principal - Secret Clearance!"/>
    <s v="Sierra Vista, AZ"/>
    <x v="0"/>
    <x v="0"/>
    <x v="2"/>
    <x v="15307"/>
    <x v="155"/>
    <s v="AMERICAN SYSTEMS"/>
    <s v="['sql', 'nosql', 'mongo', 'c', 'c++', 'ruby', 'ruby', 'css', 'scala', 'python', 'shell', 'php', 't-sql', 'sql server', 'mysql', 'cassandra', 'oracle', 'redshift', 'aws', 'hadoop', 'spark', 'kafka', 'airflow', 'ruby on rails', 'tableau']"/>
  </r>
  <r>
    <x v="2"/>
    <s v="Data Analyst"/>
    <s v="Bethesda, MD"/>
    <x v="0"/>
    <x v="0"/>
    <x v="2"/>
    <x v="15308"/>
    <x v="51"/>
    <s v="Xator Corp"/>
    <s v="['sql', 'r', 'python', 'excel', 'tableau', 'ms access']"/>
  </r>
  <r>
    <x v="1"/>
    <s v="Junior Data Engineer"/>
    <s v="Athens, Greece"/>
    <x v="0"/>
    <x v="0"/>
    <x v="38"/>
    <x v="15309"/>
    <x v="638"/>
    <s v="PeopleCert"/>
    <s v="['t-sql', 'python', 'azure', 'databricks', 'spark', 'power bi']"/>
  </r>
  <r>
    <x v="0"/>
    <s v="Data Scientist  - Up to $150,000 + Bonus + Package"/>
    <s v="Houston, TX"/>
    <x v="0"/>
    <x v="0"/>
    <x v="2"/>
    <x v="15310"/>
    <x v="2"/>
    <s v="Hunter Bond"/>
    <s v="['python']"/>
  </r>
  <r>
    <x v="0"/>
    <s v="Staff Data Scientist, Ads Measurement"/>
    <s v="Palo Alto, CA"/>
    <x v="0"/>
    <x v="0"/>
    <x v="2"/>
    <x v="15311"/>
    <x v="779"/>
    <s v="Pinterest"/>
    <m/>
  </r>
  <r>
    <x v="6"/>
    <s v="Data Analytics Senior Analyst - AVP"/>
    <s v="Texas"/>
    <x v="0"/>
    <x v="0"/>
    <x v="1"/>
    <x v="15312"/>
    <x v="793"/>
    <s v="Citi"/>
    <s v="['sas', 'sas', 'scala', 'java', 'python', 'snowflake', 'aws', 'hadoop', 'pyspark', 'spark', 'kafka', 'docker', 'kubernetes']"/>
  </r>
  <r>
    <x v="0"/>
    <s v="Data Scientist - Analog and Mixed Signal IPs and Systems"/>
    <s v="Cupertino, CA"/>
    <x v="0"/>
    <x v="0"/>
    <x v="2"/>
    <x v="15313"/>
    <x v="26"/>
    <s v="Apple"/>
    <s v="['python', 'r', 'matlab']"/>
  </r>
  <r>
    <x v="2"/>
    <s v="Data Analyst"/>
    <s v="Midland, TX"/>
    <x v="0"/>
    <x v="0"/>
    <x v="1"/>
    <x v="15314"/>
    <x v="243"/>
    <s v="Jobot"/>
    <m/>
  </r>
  <r>
    <x v="1"/>
    <s v="Senior Frontend Engineer - Data Engineering Experience"/>
    <s v="Warsaw, Poland"/>
    <x v="0"/>
    <x v="0"/>
    <x v="11"/>
    <x v="15315"/>
    <x v="56"/>
    <s v="Snowflake Inc."/>
    <s v="['typescript', 'javascript', 'snowflake', 'react']"/>
  </r>
  <r>
    <x v="2"/>
    <s v="Claims Data Analytics Manager"/>
    <s v="Costa Mesa, CA"/>
    <x v="0"/>
    <x v="0"/>
    <x v="2"/>
    <x v="15316"/>
    <x v="19"/>
    <s v="Automobile Club of Southern California"/>
    <s v="['sql', 'r', 'python', 'tableau', 'excel', 'outlook', 'word', 'powerpoint']"/>
  </r>
  <r>
    <x v="2"/>
    <s v="Marketing Data Analyst"/>
    <s v="Plano, TX"/>
    <x v="0"/>
    <x v="0"/>
    <x v="2"/>
    <x v="15317"/>
    <x v="20"/>
    <s v="Bank of America Corporation"/>
    <s v="['sas', 'sas', 'python', 'spark', 'microstrategy', 'excel', 'tableau']"/>
  </r>
  <r>
    <x v="0"/>
    <s v="Cleared Data Scientist"/>
    <s v="McLean, VA"/>
    <x v="0"/>
    <x v="0"/>
    <x v="2"/>
    <x v="15318"/>
    <x v="198"/>
    <s v="Jobot"/>
    <s v="['python', 'scala', 'java', 'aws', 'azure']"/>
  </r>
  <r>
    <x v="0"/>
    <s v="Data Scientist"/>
    <s v="Reston, VA"/>
    <x v="0"/>
    <x v="0"/>
    <x v="2"/>
    <x v="15319"/>
    <x v="172"/>
    <s v="E3 Federal Solutions"/>
    <m/>
  </r>
  <r>
    <x v="8"/>
    <s v="Senior Manager, Data Science"/>
    <s v="San Jose, CA"/>
    <x v="0"/>
    <x v="0"/>
    <x v="2"/>
    <x v="15320"/>
    <x v="51"/>
    <s v="CarMax"/>
    <s v="['python', 'sql']"/>
  </r>
  <r>
    <x v="2"/>
    <s v="Research Engineer - Physics (H/F)"/>
    <s v="Issy-les-Moulineaux, France"/>
    <x v="0"/>
    <x v="0"/>
    <x v="27"/>
    <x v="15321"/>
    <x v="49"/>
    <s v="Withings"/>
    <s v="['python', 'c']"/>
  </r>
  <r>
    <x v="0"/>
    <s v="Data Scientist, Product Engagement"/>
    <s v="Austin, TX"/>
    <x v="0"/>
    <x v="0"/>
    <x v="1"/>
    <x v="15322"/>
    <x v="71"/>
    <s v="Realtor.com"/>
    <s v="['sql', 'python', 'r', 'matplotlib', 'seaborn', 'tableau', 'looker']"/>
  </r>
  <r>
    <x v="1"/>
    <s v="Data Engineer (BigQuery)  $100,000 - $150,000 + 401k + Medical ..."/>
    <s v="Aventura, FL"/>
    <x v="0"/>
    <x v="0"/>
    <x v="2"/>
    <x v="15323"/>
    <x v="19"/>
    <s v="Rise Technical"/>
    <s v="['bigquery', 'flow']"/>
  </r>
  <r>
    <x v="1"/>
    <s v="Lead Data Engineer"/>
    <s v="United States"/>
    <x v="0"/>
    <x v="0"/>
    <x v="2"/>
    <x v="15324"/>
    <x v="28"/>
    <s v="Indegene"/>
    <s v="['sql', 'nosql', 'mysql', 'elasticsearch', 'aws', 'azure', 'databricks', 'redshift', 'snowflake', 'spark', 'kafka']"/>
  </r>
  <r>
    <x v="0"/>
    <s v="R&amp;D Packaging Sustainability Data Specialist"/>
    <s v="Utrecht, Netherlands"/>
    <x v="0"/>
    <x v="0"/>
    <x v="26"/>
    <x v="15325"/>
    <x v="0"/>
    <s v="JACOBS DOUWE EGBERTS"/>
    <m/>
  </r>
  <r>
    <x v="0"/>
    <s v="Graduate Consultant - Data Science"/>
    <s v="Madrid, Spain"/>
    <x v="0"/>
    <x v="0"/>
    <x v="20"/>
    <x v="15326"/>
    <x v="41"/>
    <s v="Celonis"/>
    <s v="['sql', 'python', 'r', 'matlab']"/>
  </r>
  <r>
    <x v="3"/>
    <s v="Senior Data Engineer (Java, Python, Spark, REST API)"/>
    <s v="Anywhere"/>
    <x v="0"/>
    <x v="1"/>
    <x v="2"/>
    <x v="15327"/>
    <x v="19"/>
    <s v="Razzino Associates"/>
    <s v="['java', 'python', 'sql', 'databricks', 'snowflake', 'bigquery', 'spark', 'spring', 'flask']"/>
  </r>
  <r>
    <x v="2"/>
    <s v="Sr. Data Analyst"/>
    <s v="Plano, TX"/>
    <x v="0"/>
    <x v="0"/>
    <x v="2"/>
    <x v="15328"/>
    <x v="71"/>
    <s v="Alkami Technology"/>
    <s v="['python', 'r', 'looker', 'tableau', 'power bi']"/>
  </r>
  <r>
    <x v="7"/>
    <s v="Machine Learning Engineer - Marketplace"/>
    <s v="Lisbon, Portugal"/>
    <x v="0"/>
    <x v="0"/>
    <x v="12"/>
    <x v="15329"/>
    <x v="188"/>
    <s v="Farfetch"/>
    <s v="['python', 'scala', 'azure', 'gcp', 'spark', 'docker', 'jenkins', 'github', 'jira']"/>
  </r>
  <r>
    <x v="2"/>
    <s v="Junior Business/Data Analyst"/>
    <s v="Anywhere"/>
    <x v="0"/>
    <x v="1"/>
    <x v="2"/>
    <x v="15330"/>
    <x v="205"/>
    <s v="Get It Recruit - Transportation"/>
    <s v="['sql', 'nosql']"/>
  </r>
  <r>
    <x v="1"/>
    <s v="Data Engineer I"/>
    <s v="Anywhere"/>
    <x v="0"/>
    <x v="1"/>
    <x v="1"/>
    <x v="15331"/>
    <x v="57"/>
    <s v="Medical Solutions"/>
    <s v="['sql', 'python', 'c', 'azure', 'ssis', 'excel', 'git', 'svn', 'jira']"/>
  </r>
  <r>
    <x v="2"/>
    <s v="Data Analyst"/>
    <s v="Miami, FL"/>
    <x v="0"/>
    <x v="0"/>
    <x v="2"/>
    <x v="15332"/>
    <x v="23"/>
    <s v="ADP"/>
    <s v="['python', 'r', 'sql', 'aws', 'databricks', 'tableau', 'excel', 'docker', 'kubernetes']"/>
  </r>
  <r>
    <x v="0"/>
    <s v="Manager, Data Science"/>
    <s v="Vadodara, Gujarat, India"/>
    <x v="0"/>
    <x v="0"/>
    <x v="7"/>
    <x v="15333"/>
    <x v="36"/>
    <s v="NielsenIQ"/>
    <s v="['r', 'python']"/>
  </r>
  <r>
    <x v="1"/>
    <s v="Senior Application and Data Engineer"/>
    <s v="Austin, TX"/>
    <x v="0"/>
    <x v="0"/>
    <x v="2"/>
    <x v="15334"/>
    <x v="2217"/>
    <s v="AMD"/>
    <s v="['java', 'html', 'css', 'python', 'go', 'groovy', 'shell', 'mongodb', 'mongodb', 'git', 'jira']"/>
  </r>
  <r>
    <x v="1"/>
    <s v="Principal Data Engineer"/>
    <s v="McLean, VA"/>
    <x v="5"/>
    <x v="0"/>
    <x v="2"/>
    <x v="15335"/>
    <x v="28"/>
    <s v="Capital One"/>
    <s v="['python', 'java', 'scala', 'nosql', 'sql', 'mongo', 'shell', 'mysql', 'cassandra', 'redshift', 'snowflake', 'aws', 'azure', 'hadoop', 'kafka', 'spark']"/>
  </r>
  <r>
    <x v="0"/>
    <s v="Manager, Marketing Analytics &amp; Data Science"/>
    <s v="San Diego, CA"/>
    <x v="0"/>
    <x v="0"/>
    <x v="2"/>
    <x v="15336"/>
    <x v="49"/>
    <s v="Petco Animal Supplies"/>
    <s v="['sql', 'python', 'snowflake', 'aws', 'gcp', 'looker', 'powerpoint']"/>
  </r>
  <r>
    <x v="1"/>
    <s v="Principal Data Engineer II"/>
    <s v="Englewood, CO"/>
    <x v="0"/>
    <x v="0"/>
    <x v="2"/>
    <x v="15337"/>
    <x v="458"/>
    <s v="Spectrum"/>
    <s v="['sql', 'python', 'perl', 'shell', 'nosql', 'javascript', 'mysql', 'postgresql', 'db2', 'sql server', 'snowflake', 'aws', 'oracle', 'hadoop', 'windows', 'linux', 'macos', 'alteryx', 'tableau', 'microstrategy', 'power bi', 'puppet', 'chef']"/>
  </r>
  <r>
    <x v="8"/>
    <s v="Sr. Pricing &amp; Data Scientist (Pricing Optimization)"/>
    <s v="Peachtree Corners, GA"/>
    <x v="0"/>
    <x v="0"/>
    <x v="2"/>
    <x v="15338"/>
    <x v="121"/>
    <s v="Intuitive"/>
    <s v="['sql', 'r', 'python', 'excel', 'tableau']"/>
  </r>
  <r>
    <x v="0"/>
    <s v="Staff Data Scientist - Experimentation Platform"/>
    <s v="Dallas, TX"/>
    <x v="0"/>
    <x v="0"/>
    <x v="1"/>
    <x v="15339"/>
    <x v="51"/>
    <s v="Robinhood"/>
    <s v="['python', 'r']"/>
  </r>
  <r>
    <x v="1"/>
    <s v="Lead Data Engineer (Remote-Azure)"/>
    <s v="Salt Lake City, UT"/>
    <x v="0"/>
    <x v="0"/>
    <x v="1"/>
    <x v="15340"/>
    <x v="1"/>
    <s v="CyberCoders"/>
    <s v="['sql', 'python', 'scala', 'databricks', 'azure', 'snowflake', 'airflow', 'word']"/>
  </r>
  <r>
    <x v="8"/>
    <s v="Senior Data Scientist, Machine Learning (NLP)"/>
    <s v="Anywhere"/>
    <x v="0"/>
    <x v="1"/>
    <x v="2"/>
    <x v="15341"/>
    <x v="697"/>
    <s v="Discord"/>
    <s v="['python', 'sql', 'tensorflow', 'pytorch', 'spark', 'scikit-learn']"/>
  </r>
  <r>
    <x v="6"/>
    <s v="Senior Lead Data Management Analyst"/>
    <s v="Irving, TX"/>
    <x v="0"/>
    <x v="0"/>
    <x v="2"/>
    <x v="15342"/>
    <x v="19"/>
    <s v="Wells Fargo"/>
    <m/>
  </r>
  <r>
    <x v="2"/>
    <s v="Data Integration Analyst - Finance"/>
    <s v="Ontario, CA"/>
    <x v="0"/>
    <x v="0"/>
    <x v="2"/>
    <x v="15343"/>
    <x v="2218"/>
    <s v="Prime Healthcare Management Inc"/>
    <s v="['sql', 'crystal', 'python', 'sql server', 'tableau', 'power bi', 'excel', 'flow']"/>
  </r>
  <r>
    <x v="1"/>
    <s v="Data Engineer, Data Analytics &amp; Automation - US Remote"/>
    <s v="Wilsonville, OR"/>
    <x v="0"/>
    <x v="0"/>
    <x v="2"/>
    <x v="15344"/>
    <x v="2219"/>
    <s v="Siemens"/>
    <s v="['sql', 'python', 'javascript', 'snowflake', 'aws', 'airflow', 'kafka', 'github', 'gitlab']"/>
  </r>
  <r>
    <x v="1"/>
    <s v="Engineer, Applied Data Science Program"/>
    <s v="Santa Clara, CA"/>
    <x v="0"/>
    <x v="0"/>
    <x v="2"/>
    <x v="15345"/>
    <x v="432"/>
    <s v="Apple"/>
    <s v="['sql']"/>
  </r>
  <r>
    <x v="3"/>
    <s v="Senior Data Engineer"/>
    <s v="San Francisco, CA"/>
    <x v="0"/>
    <x v="0"/>
    <x v="2"/>
    <x v="15346"/>
    <x v="49"/>
    <s v="Clarify Health Solutions"/>
    <s v="['python', 'sql', 'aws', 'spark', 'airflow', 'git']"/>
  </r>
  <r>
    <x v="0"/>
    <s v="Staff Scientist, Bioinformatics and Data Science"/>
    <s v="Carlsbad, CA"/>
    <x v="0"/>
    <x v="0"/>
    <x v="2"/>
    <x v="15347"/>
    <x v="71"/>
    <s v="Thermo Fisher Scientific"/>
    <s v="['r', 'python', 'shell', 'sql', 'mysql', 'postgresql', 'sqlite', 'linux']"/>
  </r>
  <r>
    <x v="2"/>
    <s v="Data &amp; Insight Analyst"/>
    <s v="Wellington, New Zealand"/>
    <x v="0"/>
    <x v="0"/>
    <x v="44"/>
    <x v="15348"/>
    <x v="36"/>
    <s v="Contact Energy"/>
    <m/>
  </r>
  <r>
    <x v="0"/>
    <s v="Data Scientist"/>
    <s v="Anywhere"/>
    <x v="5"/>
    <x v="1"/>
    <x v="2"/>
    <x v="15349"/>
    <x v="284"/>
    <s v="Get It Recruit - Information Technology"/>
    <s v="['sql', 'python', 'r', 'tableau', 'excel', 'sap']"/>
  </r>
  <r>
    <x v="0"/>
    <s v="Lead Data Scientist"/>
    <s v="Albany, NY"/>
    <x v="0"/>
    <x v="0"/>
    <x v="2"/>
    <x v="15350"/>
    <x v="78"/>
    <s v="CVS Health"/>
    <s v="['r', 'python', 'sas', 'sas', 'sql']"/>
  </r>
  <r>
    <x v="8"/>
    <s v="Sr. Manager, Data Scientist - Biopharma"/>
    <s v="Anywhere"/>
    <x v="0"/>
    <x v="1"/>
    <x v="2"/>
    <x v="15351"/>
    <x v="581"/>
    <s v="Pfizer"/>
    <s v="['sql', 'python', 'scala', 'java', 'r', 'hadoop', 'spark', 'angular', 'tableau']"/>
  </r>
  <r>
    <x v="0"/>
    <s v="Tech Excellence Data Scientist, Junior"/>
    <s v="Oklahoma City, OK"/>
    <x v="0"/>
    <x v="0"/>
    <x v="2"/>
    <x v="15352"/>
    <x v="122"/>
    <s v="Booz Allen Hamilton"/>
    <s v="['python', 'r', 'sql', 'aws', 'azure', 'scikit-learn', 'keras', 'tensorflow', 'pytorch', 'tableau', 'qlik', 'power bi', 'github']"/>
  </r>
  <r>
    <x v="1"/>
    <s v="Data Engineer, BPE"/>
    <s v="Menlo Park, CA"/>
    <x v="0"/>
    <x v="0"/>
    <x v="2"/>
    <x v="15353"/>
    <x v="51"/>
    <s v="Meta"/>
    <s v="['sql', 'python']"/>
  </r>
  <r>
    <x v="2"/>
    <s v="Data Analyst"/>
    <s v="Des Moines, IA"/>
    <x v="0"/>
    <x v="0"/>
    <x v="2"/>
    <x v="15354"/>
    <x v="91"/>
    <s v="KPMG"/>
    <s v="['go']"/>
  </r>
  <r>
    <x v="0"/>
    <s v="Post-Doctoral Fellow or Associate - Agronomy Data Scientist"/>
    <s v="Harare, Zimbabwe"/>
    <x v="0"/>
    <x v="0"/>
    <x v="100"/>
    <x v="15355"/>
    <x v="538"/>
    <s v="International Maize and Wheat Improvement Center"/>
    <s v="['r', 'python', 'github']"/>
  </r>
  <r>
    <x v="0"/>
    <s v="Data Scientist - Survey Science"/>
    <s v="New York, NY"/>
    <x v="0"/>
    <x v="0"/>
    <x v="2"/>
    <x v="15356"/>
    <x v="348"/>
    <s v="Uber"/>
    <s v="['sql', 'r', 'python']"/>
  </r>
  <r>
    <x v="0"/>
    <s v="AVP, Model Monitoring and Analytics Data Scientist (SAS, R..."/>
    <s v="Irving, TX"/>
    <x v="0"/>
    <x v="0"/>
    <x v="1"/>
    <x v="15357"/>
    <x v="793"/>
    <s v="Citi"/>
    <s v="['sas', 'sas', 'r', 'python', 'matlab', 'c', 'unix', 'tableau']"/>
  </r>
  <r>
    <x v="2"/>
    <s v="Data Insight Analyst"/>
    <s v="Anywhere"/>
    <x v="0"/>
    <x v="1"/>
    <x v="2"/>
    <x v="15358"/>
    <x v="53"/>
    <s v="Get It Recruit - Information Technology"/>
    <s v="['sql', 'excel', 'tableau']"/>
  </r>
  <r>
    <x v="0"/>
    <s v="Data Scientist"/>
    <s v="Edgewater, NJ"/>
    <x v="0"/>
    <x v="0"/>
    <x v="2"/>
    <x v="15359"/>
    <x v="122"/>
    <s v="Burlington Stores"/>
    <s v="['sql', 'pyspark', 'power bi', 'microstrategy', 'tableau', 'looker']"/>
  </r>
  <r>
    <x v="2"/>
    <s v="Business Intelligence Engineer, Analytics"/>
    <s v="Costa Rica"/>
    <x v="0"/>
    <x v="0"/>
    <x v="0"/>
    <x v="15360"/>
    <x v="164"/>
    <s v="ActiveCampaign"/>
    <s v="['typescript', 'javascript', 'java', 'sql', 'mysql', 'snowflake', 'aws', 'react', 'spring', 'kafka', 'spark', 'airflow', 'hadoop', 'looker', 'tableau', 'qlik', 'docker', 'yarn']"/>
  </r>
  <r>
    <x v="1"/>
    <s v="NetSuite Data Engineer"/>
    <s v="United States"/>
    <x v="0"/>
    <x v="0"/>
    <x v="1"/>
    <x v="15361"/>
    <x v="763"/>
    <s v="Framework"/>
    <s v="['ruby', 'ruby', 'ruby on rails', 'looker']"/>
  </r>
  <r>
    <x v="0"/>
    <s v="Lead Data Scientist"/>
    <s v="Bentonville, AR"/>
    <x v="5"/>
    <x v="0"/>
    <x v="1"/>
    <x v="15362"/>
    <x v="19"/>
    <s v="Wal-Mart"/>
    <s v="['python', 'scala', 'r', 'crystal', 'spark', 'tensorflow']"/>
  </r>
  <r>
    <x v="5"/>
    <s v="Software Engineer Machine Learning, Full Stack"/>
    <s v="San Francisco, CA"/>
    <x v="0"/>
    <x v="0"/>
    <x v="2"/>
    <x v="15363"/>
    <x v="10"/>
    <s v="Benchling"/>
    <s v="['assembly', 'react']"/>
  </r>
  <r>
    <x v="0"/>
    <s v="Data Scientist"/>
    <s v="Overland Park, KS"/>
    <x v="0"/>
    <x v="0"/>
    <x v="1"/>
    <x v="15364"/>
    <x v="212"/>
    <s v="Sunlighten"/>
    <s v="['chef']"/>
  </r>
  <r>
    <x v="5"/>
    <s v="BI Developer (SAP BO &amp; Qlik)"/>
    <s v="Brussels, Belgium"/>
    <x v="0"/>
    <x v="0"/>
    <x v="3"/>
    <x v="15365"/>
    <x v="184"/>
    <s v="EUROPEAN DYNAMICS"/>
    <s v="['sql', 'sap', 'qlik']"/>
  </r>
  <r>
    <x v="0"/>
    <s v="Data Scientist"/>
    <s v="Arlington, VA"/>
    <x v="0"/>
    <x v="0"/>
    <x v="2"/>
    <x v="15366"/>
    <x v="122"/>
    <s v="Booz Allen Hamilton"/>
    <s v="['hadoop', 'tableau', 'splunk', 'docker']"/>
  </r>
  <r>
    <x v="1"/>
    <s v="Database Administrator / Technical Support Engineer"/>
    <s v="Anywhere"/>
    <x v="0"/>
    <x v="1"/>
    <x v="23"/>
    <x v="15367"/>
    <x v="29"/>
    <s v="Altinity"/>
    <s v="['sql', 'shell', 'bash', 'python', 'c++', 'java', 'go', 'mysql', 'postgresql', 'sql server', 'oracle', 'hadoop', 'spark', 'kafka', 'node', 'linux', 'github', 'docker', 'kubernetes', 'ansible', 'git']"/>
  </r>
  <r>
    <x v="8"/>
    <s v="Senior Data Scientist AI &amp; Machine Learning - Manufacturing Systems"/>
    <s v="Valhalla, NY"/>
    <x v="0"/>
    <x v="0"/>
    <x v="2"/>
    <x v="15368"/>
    <x v="2220"/>
    <s v="PepsiCo"/>
    <s v="['python', 'matlab', 'r', 'gcp', 'numpy', 'matplotlib', 'tensorflow']"/>
  </r>
  <r>
    <x v="8"/>
    <s v="Senior Data Scientist"/>
    <s v="Burlington, NC"/>
    <x v="0"/>
    <x v="0"/>
    <x v="2"/>
    <x v="15369"/>
    <x v="19"/>
    <s v="Personal Genome Diagnostics (PGD)"/>
    <s v="['python', 'r', 'aws', 'pytorch', 'tensorflow', 'scikit-learn']"/>
  </r>
  <r>
    <x v="3"/>
    <s v="Senior Data Engineer"/>
    <s v="Anywhere"/>
    <x v="0"/>
    <x v="1"/>
    <x v="2"/>
    <x v="15370"/>
    <x v="11"/>
    <s v="Enertek Group"/>
    <s v="['sql', 'powershell', 'python', 'azure', 'databricks', 'ssis']"/>
  </r>
  <r>
    <x v="8"/>
    <s v="Sr Data Scientist, Consumer Analytics"/>
    <s v="Albany, NY"/>
    <x v="0"/>
    <x v="0"/>
    <x v="2"/>
    <x v="15371"/>
    <x v="303"/>
    <s v="CVS Health"/>
    <s v="['python', 'sql', 'gcp']"/>
  </r>
  <r>
    <x v="2"/>
    <s v="Healthcare Data Analyst"/>
    <s v="Anywhere"/>
    <x v="0"/>
    <x v="1"/>
    <x v="2"/>
    <x v="15372"/>
    <x v="94"/>
    <s v="Get It Recruit - Healthcare"/>
    <s v="['sql', 'python', 'tableau', 'power bi']"/>
  </r>
  <r>
    <x v="0"/>
    <s v="Data Scientist, Mid"/>
    <s v="Las Vegas, NV"/>
    <x v="0"/>
    <x v="0"/>
    <x v="2"/>
    <x v="15373"/>
    <x v="122"/>
    <s v="Booz Allen Hamilton"/>
    <s v="['python', 'sql', 'r', 'c++', 'java', 'elasticsearch', 'aws', 'azure', 'databricks', 'spark', 'plotly', 'matplotlib', 'airflow', 'git', 'jenkins', 'docker', 'kubernetes']"/>
  </r>
  <r>
    <x v="1"/>
    <s v="Data Engineer"/>
    <s v="Costa Rica"/>
    <x v="0"/>
    <x v="0"/>
    <x v="0"/>
    <x v="15374"/>
    <x v="34"/>
    <s v="Cargill"/>
    <s v="['java', 'python', 'golang', 'sql', 'nosql', 'shell', 'snowflake', 'databricks', 'hadoop', 'kafka', 'spark', 'unix', 'sap']"/>
  </r>
  <r>
    <x v="0"/>
    <s v="Program Management Data Scientist - Lead"/>
    <s v="Colorado Springs, CO"/>
    <x v="0"/>
    <x v="0"/>
    <x v="1"/>
    <x v="15375"/>
    <x v="19"/>
    <s v="Northrop Grumman"/>
    <m/>
  </r>
  <r>
    <x v="1"/>
    <s v="Lead Data Engineer"/>
    <s v="Plano, TX"/>
    <x v="5"/>
    <x v="0"/>
    <x v="2"/>
    <x v="15376"/>
    <x v="19"/>
    <s v="Capital One"/>
    <s v="['python', 'sql', 'scala', 'java', 'shell', 'aws', 'azure', 'redshift', 'snowflake', 'hadoop', 'kafka', 'spark']"/>
  </r>
  <r>
    <x v="1"/>
    <s v="Data Engineer II"/>
    <s v="Las Vegas, NV"/>
    <x v="0"/>
    <x v="0"/>
    <x v="2"/>
    <x v="15377"/>
    <x v="122"/>
    <s v="Aristocrat Leisure Limited"/>
    <s v="['php', 'python', 'java', 'sql', 'nosql', 'aws', 'azure', 'gcp', 'hadoop']"/>
  </r>
  <r>
    <x v="8"/>
    <s v="Senior Data Scientist"/>
    <s v="Columbus, OH"/>
    <x v="0"/>
    <x v="0"/>
    <x v="2"/>
    <x v="15378"/>
    <x v="19"/>
    <s v="Battelle"/>
    <s v="['graphql']"/>
  </r>
  <r>
    <x v="1"/>
    <s v="Rust Data Engineer"/>
    <s v="Anywhere"/>
    <x v="0"/>
    <x v="1"/>
    <x v="2"/>
    <x v="15379"/>
    <x v="155"/>
    <s v="Understanding Recruitment"/>
    <s v="['rust']"/>
  </r>
  <r>
    <x v="2"/>
    <s v="Statistician"/>
    <s v="Indianapolis, IN"/>
    <x v="0"/>
    <x v="0"/>
    <x v="2"/>
    <x v="15380"/>
    <x v="257"/>
    <s v="Bureau of Fiscal Services"/>
    <s v="['sql', 'r', 'python', 'go']"/>
  </r>
  <r>
    <x v="2"/>
    <s v="Data Analyst (Remote)"/>
    <s v="Anywhere"/>
    <x v="0"/>
    <x v="1"/>
    <x v="2"/>
    <x v="15381"/>
    <x v="159"/>
    <s v="Acosta, Inc."/>
    <s v="['windows', 'excel', 'word', 'powerpoint', 'power bi']"/>
  </r>
  <r>
    <x v="1"/>
    <s v="Sr. Data Engineer"/>
    <s v="Dallas, TX"/>
    <x v="0"/>
    <x v="0"/>
    <x v="2"/>
    <x v="15382"/>
    <x v="19"/>
    <s v="Match.com"/>
    <s v="['sql', 'python', 'sql server', 'aws', 'redshift', 'spark', 'airflow', 'ssis']"/>
  </r>
  <r>
    <x v="0"/>
    <s v="Actuarial Data Scientist"/>
    <m/>
    <x v="0"/>
    <x v="0"/>
    <x v="2"/>
    <x v="15383"/>
    <x v="11"/>
    <s v="AKUR8"/>
    <m/>
  </r>
  <r>
    <x v="1"/>
    <s v="Principal Cyber Data Engineer"/>
    <s v="United States"/>
    <x v="0"/>
    <x v="0"/>
    <x v="1"/>
    <x v="15384"/>
    <x v="715"/>
    <s v="Peraton"/>
    <s v="['bash', 'python', 'sql', 'powershell', 'unix', 'splunk', 'ansible']"/>
  </r>
  <r>
    <x v="1"/>
    <s v="Data Engineer"/>
    <s v="Santa Clara, CA"/>
    <x v="0"/>
    <x v="0"/>
    <x v="2"/>
    <x v="15385"/>
    <x v="71"/>
    <s v="American Century Companies, Inc."/>
    <s v="['python', 'sql', 'java', 'aws', 'numpy', 'pandas', 'spring', 'tableau']"/>
  </r>
  <r>
    <x v="0"/>
    <s v="QA in Data Science (m/f/x)"/>
    <s v="Munich, Germany"/>
    <x v="0"/>
    <x v="0"/>
    <x v="9"/>
    <x v="15386"/>
    <x v="137"/>
    <s v="KONUX"/>
    <s v="['python', 'windows']"/>
  </r>
  <r>
    <x v="4"/>
    <s v="Staff Revenue Operations Analyst"/>
    <s v="Anywhere"/>
    <x v="0"/>
    <x v="1"/>
    <x v="76"/>
    <x v="15387"/>
    <x v="73"/>
    <s v="Gladly"/>
    <s v="['excel']"/>
  </r>
  <r>
    <x v="8"/>
    <s v="Senior Data Scientist"/>
    <s v="London, UK"/>
    <x v="0"/>
    <x v="0"/>
    <x v="6"/>
    <x v="15388"/>
    <x v="212"/>
    <s v="Builder.ai"/>
    <s v="['assembly', 'python', 'c', 'git', 'notion']"/>
  </r>
  <r>
    <x v="0"/>
    <s v="Lead Data Scientist - Retail Strategic Health Analytics"/>
    <s v="Providence, RI"/>
    <x v="0"/>
    <x v="0"/>
    <x v="2"/>
    <x v="15389"/>
    <x v="458"/>
    <s v="CVS Health"/>
    <s v="['r', 'python', 'sql']"/>
  </r>
  <r>
    <x v="3"/>
    <s v="Senior Data Engineer - SQL, Snowflake - SQL, Scripting"/>
    <s v="Austin, TX"/>
    <x v="0"/>
    <x v="0"/>
    <x v="2"/>
    <x v="15390"/>
    <x v="27"/>
    <s v="CyberCoders"/>
    <s v="['sql', 'python', 'snowflake', 'redshift', 'aws', 'pandas', 'word']"/>
  </r>
  <r>
    <x v="1"/>
    <s v="Data Engineer III"/>
    <s v="Austin, TX"/>
    <x v="0"/>
    <x v="0"/>
    <x v="2"/>
    <x v="15391"/>
    <x v="31"/>
    <s v="Frost Bank"/>
    <s v="['python', 'java', 'sql', 'nosql', 'spark', 'hadoop']"/>
  </r>
  <r>
    <x v="2"/>
    <s v="Research Analyst - European Power Markets"/>
    <s v="London, UK"/>
    <x v="0"/>
    <x v="0"/>
    <x v="6"/>
    <x v="15392"/>
    <x v="41"/>
    <s v="Verisk"/>
    <s v="['python', 'rust', 'r', 'sql']"/>
  </r>
  <r>
    <x v="0"/>
    <s v="[SCM] Staff, Data Scientist"/>
    <m/>
    <x v="0"/>
    <x v="0"/>
    <x v="21"/>
    <x v="15393"/>
    <x v="73"/>
    <s v="Coupang"/>
    <s v="['go', 'python']"/>
  </r>
  <r>
    <x v="6"/>
    <s v="Senior Data Analyst - Marketplace (Supply)"/>
    <s v="New York, NY"/>
    <x v="0"/>
    <x v="0"/>
    <x v="2"/>
    <x v="15394"/>
    <x v="31"/>
    <s v="SeatGeek"/>
    <s v="['sql', 'python', 'r']"/>
  </r>
  <r>
    <x v="0"/>
    <s v="Lead Data Scientist"/>
    <s v="Boston, MA"/>
    <x v="0"/>
    <x v="0"/>
    <x v="2"/>
    <x v="15395"/>
    <x v="1762"/>
    <s v="Manulife"/>
    <m/>
  </r>
  <r>
    <x v="6"/>
    <s v="Data Senior Analyst"/>
    <s v="Los Angeles, CA"/>
    <x v="0"/>
    <x v="0"/>
    <x v="2"/>
    <x v="15396"/>
    <x v="122"/>
    <s v="City National Bank (CNB)"/>
    <s v="['flow']"/>
  </r>
  <r>
    <x v="2"/>
    <s v="Data Analyst"/>
    <s v="Anywhere"/>
    <x v="0"/>
    <x v="1"/>
    <x v="2"/>
    <x v="15397"/>
    <x v="441"/>
    <s v="Get It Recruit - Information Technology"/>
    <s v="['arch', 'word']"/>
  </r>
  <r>
    <x v="1"/>
    <s v="Data Engineer. Job in Riverwoods WDTN Jobs"/>
    <s v="Riverwoods, IL"/>
    <x v="0"/>
    <x v="0"/>
    <x v="1"/>
    <x v="15398"/>
    <x v="509"/>
    <s v="Discover Financial Services"/>
    <s v="['sql', 'python', 'nosql', 'aws', 'snowflake', 'gcp', 'azure', 'unix']"/>
  </r>
  <r>
    <x v="0"/>
    <s v="Data Scientist - BCG X"/>
    <s v="Duncanville, TX"/>
    <x v="0"/>
    <x v="0"/>
    <x v="2"/>
    <x v="14972"/>
    <x v="17"/>
    <s v="Boston Consulting Group"/>
    <s v="['python', 'spark']"/>
  </r>
  <r>
    <x v="2"/>
    <s v="Sr Data Analyst"/>
    <s v="Herndon, VA"/>
    <x v="0"/>
    <x v="0"/>
    <x v="2"/>
    <x v="15399"/>
    <x v="31"/>
    <s v="ePlus inc."/>
    <s v="['sql', 'excel', 'power bi']"/>
  </r>
  <r>
    <x v="1"/>
    <s v="Data Engineer - Fresh Grad"/>
    <s v="Canada"/>
    <x v="0"/>
    <x v="0"/>
    <x v="23"/>
    <x v="15400"/>
    <x v="638"/>
    <s v="HoYoverse"/>
    <s v="['shell', 'python', 'sql']"/>
  </r>
  <r>
    <x v="1"/>
    <s v="Compliance Reporting/Data visualization designer"/>
    <s v="Porto, Portugal"/>
    <x v="0"/>
    <x v="0"/>
    <x v="12"/>
    <x v="15401"/>
    <x v="196"/>
    <s v="Natixis in Portugal"/>
    <s v="['sql', 'java', 'power bi', 'tableau', 'cognos', 'sap', 'excel']"/>
  </r>
  <r>
    <x v="4"/>
    <s v="Business Intelligence Analyst"/>
    <s v="El Segundo, CA"/>
    <x v="0"/>
    <x v="0"/>
    <x v="2"/>
    <x v="15402"/>
    <x v="39"/>
    <s v="MotorTrend Group"/>
    <s v="['sql', 'python', 'excel', 'tableau']"/>
  </r>
  <r>
    <x v="0"/>
    <s v="Data Scientist"/>
    <s v="Aliso Viejo, CA"/>
    <x v="0"/>
    <x v="0"/>
    <x v="2"/>
    <x v="15403"/>
    <x v="19"/>
    <s v="Metagenics"/>
    <s v="['sas', 'sas', 'sql', 'python', 'java', 'oracle', 'spss', 'tableau', 'microstrategy']"/>
  </r>
  <r>
    <x v="1"/>
    <s v="Data Engineer - Python"/>
    <s v="Taiwan"/>
    <x v="0"/>
    <x v="0"/>
    <x v="40"/>
    <x v="15404"/>
    <x v="187"/>
    <s v="CTW"/>
    <s v="['python', 'bash', 'scala', 'javascript', 'go', 'elasticsearch', 'dynamodb', 'aws', 'redshift', 'spark', 'kafka', 'airflow', 'unix', 'linux', 'flow', 'yarn', 'docker']"/>
  </r>
  <r>
    <x v="0"/>
    <s v="Sr Data Scientist"/>
    <s v="Culver City, CA"/>
    <x v="0"/>
    <x v="0"/>
    <x v="2"/>
    <x v="15405"/>
    <x v="71"/>
    <s v="Warner Media Group"/>
    <s v="['sql', 'r', 'bigquery', 'rshiny', 'react', 'excel', 'spreadsheet']"/>
  </r>
  <r>
    <x v="2"/>
    <s v="Data Analyst"/>
    <s v="St. Louis, MO"/>
    <x v="0"/>
    <x v="0"/>
    <x v="2"/>
    <x v="15406"/>
    <x v="16"/>
    <s v="Integrated Facility Services Inc."/>
    <m/>
  </r>
  <r>
    <x v="1"/>
    <s v="Principal / Associate Director, Data Engineer"/>
    <s v="Boston, MA"/>
    <x v="0"/>
    <x v="0"/>
    <x v="2"/>
    <x v="15407"/>
    <x v="27"/>
    <s v="X4 Technology"/>
    <m/>
  </r>
  <r>
    <x v="5"/>
    <s v="Senior Ruby Engineer - Analytics Platform - $190-210k+"/>
    <s v="Anywhere"/>
    <x v="0"/>
    <x v="1"/>
    <x v="2"/>
    <x v="15408"/>
    <x v="49"/>
    <s v="Orbis"/>
    <s v="['ruby', 'ruby', 'typescript']"/>
  </r>
  <r>
    <x v="2"/>
    <s v="Financial Data Analyst &amp; Consultant (m/f/d)"/>
    <s v="Düsseldorf, Germany"/>
    <x v="0"/>
    <x v="0"/>
    <x v="9"/>
    <x v="15409"/>
    <x v="46"/>
    <s v="Experian"/>
    <s v="['python', 'sql']"/>
  </r>
  <r>
    <x v="6"/>
    <s v="Senior Sales Data Analyst - Revenue Operations"/>
    <s v="Mountain View, CA"/>
    <x v="0"/>
    <x v="0"/>
    <x v="2"/>
    <x v="15410"/>
    <x v="19"/>
    <s v="SentinelOne"/>
    <s v="['sql', 'tableau', 'excel', 'powerpoint']"/>
  </r>
  <r>
    <x v="8"/>
    <s v="Venture backed Tech Start Up - Senior Data Scientist (Recommender..."/>
    <s v="Anywhere"/>
    <x v="0"/>
    <x v="1"/>
    <x v="1"/>
    <x v="15411"/>
    <x v="155"/>
    <s v="Hudson Modeling"/>
    <s v="['python', 'tensorflow', 'keras', 'pandas', 'numpy', 'plotly', 'seaborn', 'matplotlib']"/>
  </r>
  <r>
    <x v="0"/>
    <s v="Data Scientist"/>
    <s v="New York, NY"/>
    <x v="0"/>
    <x v="0"/>
    <x v="2"/>
    <x v="15063"/>
    <x v="122"/>
    <s v="Open Systems Technologies, Inc."/>
    <s v="['java', 'python', 'c++', 'tensorflow', 'pytorch']"/>
  </r>
  <r>
    <x v="0"/>
    <s v="Data Scientist"/>
    <s v="Kansas City, MO"/>
    <x v="0"/>
    <x v="0"/>
    <x v="2"/>
    <x v="15412"/>
    <x v="853"/>
    <s v="U.S. Department of the Treasury"/>
    <m/>
  </r>
  <r>
    <x v="8"/>
    <s v="Senior Data Scientist, Seller Experience"/>
    <s v="Brooklyn, NY"/>
    <x v="0"/>
    <x v="0"/>
    <x v="2"/>
    <x v="15413"/>
    <x v="71"/>
    <s v="Etsy"/>
    <s v="['sql', 'hadoop', 'looker', 'tableau']"/>
  </r>
  <r>
    <x v="6"/>
    <s v="Senior Data Analytics Consultant"/>
    <s v="Anywhere"/>
    <x v="0"/>
    <x v="1"/>
    <x v="2"/>
    <x v="15414"/>
    <x v="54"/>
    <s v="Get It Recruit - Professional Services"/>
    <s v="['r', 'python', 'sql', 'sas', 'sas', 'elasticsearch', 'spss']"/>
  </r>
  <r>
    <x v="0"/>
    <s v="Staff Data Scientist - Advertising Technology"/>
    <s v="Mountain View, CA"/>
    <x v="0"/>
    <x v="0"/>
    <x v="2"/>
    <x v="15415"/>
    <x v="11"/>
    <s v="Walmart"/>
    <s v="['python', 'java', 'scala', 'r', 'spark', 'tensorflow']"/>
  </r>
  <r>
    <x v="0"/>
    <s v="Senior/Staff Data Scientist"/>
    <s v="San Francisco, CA"/>
    <x v="0"/>
    <x v="0"/>
    <x v="2"/>
    <x v="15416"/>
    <x v="112"/>
    <s v="Averity"/>
    <s v="['python', 'sql', 'scala', 'spark']"/>
  </r>
  <r>
    <x v="2"/>
    <s v="Data Analyst"/>
    <s v="Milan, Metropolitan City of Milan, Italy"/>
    <x v="0"/>
    <x v="0"/>
    <x v="49"/>
    <x v="15417"/>
    <x v="83"/>
    <s v="iGenius"/>
    <s v="['crystal', 'sql', 'python', 'r', 'bigquery', 'tableau', 'qlik']"/>
  </r>
  <r>
    <x v="6"/>
    <s v="Senior Data Analyst - Marketing"/>
    <s v="New York, NY"/>
    <x v="0"/>
    <x v="0"/>
    <x v="2"/>
    <x v="15418"/>
    <x v="39"/>
    <s v="Fora Financial LLC"/>
    <s v="['sql', 'vba', 'snowflake', 'tableau', 'excel', 'flow']"/>
  </r>
  <r>
    <x v="0"/>
    <s v="Agronomy Data Scientist (M/W) - CDI"/>
    <s v="Saint-Sauveur, France"/>
    <x v="0"/>
    <x v="0"/>
    <x v="27"/>
    <x v="15419"/>
    <x v="1285"/>
    <s v="Syngenta Group"/>
    <s v="['python', 'r', 'sql', 'java', 'c++', 'matplotlib', 'tableau', 'flow']"/>
  </r>
  <r>
    <x v="8"/>
    <s v="Data Scientist, Senior"/>
    <s v="McLean, VA"/>
    <x v="0"/>
    <x v="0"/>
    <x v="2"/>
    <x v="15420"/>
    <x v="122"/>
    <s v="Booz Allen Hamilton"/>
    <s v="['tableau']"/>
  </r>
  <r>
    <x v="4"/>
    <s v="Business Intelligence Analyst"/>
    <s v="California"/>
    <x v="0"/>
    <x v="0"/>
    <x v="2"/>
    <x v="15421"/>
    <x v="53"/>
    <s v="BIGO"/>
    <s v="['sql', 'python', 'r', 'javascript', 'excel']"/>
  </r>
  <r>
    <x v="1"/>
    <s v="Data Engineer- Neuroimaging"/>
    <s v="New York, NY"/>
    <x v="0"/>
    <x v="0"/>
    <x v="2"/>
    <x v="15422"/>
    <x v="54"/>
    <s v="Cohen Veterans Bioscience"/>
    <s v="['matlab', 'shell', 'sql', 'nosql', 'aws', 'unix', 'gitlab']"/>
  </r>
  <r>
    <x v="0"/>
    <s v="Marketing Data Scientists, Buyers Experience"/>
    <s v="Anywhere"/>
    <x v="0"/>
    <x v="1"/>
    <x v="2"/>
    <x v="15423"/>
    <x v="776"/>
    <s v="Atlassian"/>
    <s v="['sql', 'python', 'r', 'plotly', 'tableau', 'looker', 'power bi']"/>
  </r>
  <r>
    <x v="0"/>
    <s v="Sr. Regulatory Data Scientist"/>
    <s v="Chicago, IL"/>
    <x v="0"/>
    <x v="0"/>
    <x v="2"/>
    <x v="15424"/>
    <x v="19"/>
    <s v="CME Group"/>
    <s v="['sql', 'python', 'r', 'hadoop', 'spark', 'tableau', 'excel']"/>
  </r>
  <r>
    <x v="1"/>
    <s v="Product Data Management Engineer"/>
    <s v="Mirków, Poland"/>
    <x v="0"/>
    <x v="0"/>
    <x v="11"/>
    <x v="15425"/>
    <x v="41"/>
    <s v="Bosch Group"/>
    <s v="['spark', 'sap', 'word']"/>
  </r>
  <r>
    <x v="8"/>
    <s v="Sr. Data Scientist, ML/ AI"/>
    <s v="Champaign, IL"/>
    <x v="0"/>
    <x v="0"/>
    <x v="2"/>
    <x v="15426"/>
    <x v="19"/>
    <s v="Caterpillar, Inc"/>
    <s v="['python', 'aws', 'azure', 'numpy', 'scikit-learn', 'pandas']"/>
  </r>
  <r>
    <x v="2"/>
    <s v="Sr. Data Analyst"/>
    <s v="Jacksonville, FL"/>
    <x v="0"/>
    <x v="0"/>
    <x v="2"/>
    <x v="15427"/>
    <x v="122"/>
    <s v="TIAA"/>
    <s v="['sql', 'ssrs', 'power bi', 'tableau', 'ssis', 'excel', 'powerpoint', 'sharepoint']"/>
  </r>
  <r>
    <x v="0"/>
    <s v="Principal Data Scientist - Predictive Modeling"/>
    <s v="Johnston, RI"/>
    <x v="0"/>
    <x v="0"/>
    <x v="2"/>
    <x v="15428"/>
    <x v="71"/>
    <s v="Citizens Financial Group, Inc"/>
    <s v="['sql', 'python', 'r', 'sas', 'sas']"/>
  </r>
  <r>
    <x v="1"/>
    <s v="Data Engineer"/>
    <s v="Mexico"/>
    <x v="0"/>
    <x v="0"/>
    <x v="22"/>
    <x v="15429"/>
    <x v="56"/>
    <s v="DigitalOnUs"/>
    <s v="['python', 'javascript', 'sql', 'mongodb', 'mongodb', 'databricks', 'azure', 'oracle', 'pandas', 'spark', 'sap', 'excel', 'chef', 'docker', 'github']"/>
  </r>
  <r>
    <x v="8"/>
    <s v="Senior Research Analyst -L48"/>
    <s v="Mexico City, CDMX, Mexico"/>
    <x v="0"/>
    <x v="0"/>
    <x v="22"/>
    <x v="15430"/>
    <x v="164"/>
    <s v="Verisk"/>
    <s v="['python', 'r', 'excel']"/>
  </r>
  <r>
    <x v="8"/>
    <s v="Sr. Principal Cloud Network Data Scientist"/>
    <s v="Carson City, NV"/>
    <x v="0"/>
    <x v="0"/>
    <x v="2"/>
    <x v="15431"/>
    <x v="304"/>
    <s v="Oracle"/>
    <s v="['python', 'go', 'mysql', 'oracle']"/>
  </r>
  <r>
    <x v="3"/>
    <s v="Senior Data Engineer"/>
    <s v="Anywhere"/>
    <x v="0"/>
    <x v="1"/>
    <x v="2"/>
    <x v="15432"/>
    <x v="28"/>
    <s v="Get It Recruit - Information Technology"/>
    <s v="['sql', 'python', 'snowflake', 'databricks', 'azure', 'aws', 'gcp', 'spark', 'pyspark']"/>
  </r>
  <r>
    <x v="2"/>
    <s v="Data Analyst"/>
    <s v="Indianapolis, IN"/>
    <x v="0"/>
    <x v="0"/>
    <x v="2"/>
    <x v="15433"/>
    <x v="751"/>
    <s v="Elevance Health"/>
    <s v="['sql', 'tableau', 'power bi']"/>
  </r>
  <r>
    <x v="2"/>
    <s v="Junior Operations and Data Analyst"/>
    <s v="Limassol, Cyprus"/>
    <x v="0"/>
    <x v="0"/>
    <x v="52"/>
    <x v="15434"/>
    <x v="65"/>
    <s v="capital.com"/>
    <s v="['excel']"/>
  </r>
  <r>
    <x v="1"/>
    <s v="Data Engineer"/>
    <s v="Columbus, OH"/>
    <x v="0"/>
    <x v="0"/>
    <x v="1"/>
    <x v="15435"/>
    <x v="122"/>
    <s v="CVS Health"/>
    <s v="['sql', 'java', 'python', 'nosql', 'sql server', 'cassandra', 'mysql', 'hadoop', 'excel']"/>
  </r>
  <r>
    <x v="2"/>
    <s v="Data Analyst"/>
    <s v="London, UK"/>
    <x v="0"/>
    <x v="0"/>
    <x v="6"/>
    <x v="15436"/>
    <x v="39"/>
    <s v="Verisk"/>
    <s v="['excel']"/>
  </r>
  <r>
    <x v="2"/>
    <s v="Data Architect"/>
    <s v="Athens, Greece"/>
    <x v="0"/>
    <x v="0"/>
    <x v="38"/>
    <x v="15437"/>
    <x v="787"/>
    <s v="PwC Greece"/>
    <s v="['r', 'python', 'aws', 'azure', 'flow']"/>
  </r>
  <r>
    <x v="2"/>
    <s v="Data Analyst"/>
    <s v="Crystal Lake, IL"/>
    <x v="0"/>
    <x v="0"/>
    <x v="2"/>
    <x v="15438"/>
    <x v="29"/>
    <s v="Liberty Personnel Services"/>
    <s v="['crystal', 'sql', 'azure', 'power bi', 'ssrs', 'ms access']"/>
  </r>
  <r>
    <x v="5"/>
    <s v="Software Engineer, Data Infrastructure"/>
    <s v="Boulder, CO"/>
    <x v="0"/>
    <x v="0"/>
    <x v="1"/>
    <x v="15439"/>
    <x v="173"/>
    <s v="Verily"/>
    <s v="['sql', 'golang', 'python', 'bigquery', 'airflow', 'spark', 'react', 'angular', 'docker', 'kubernetes', 'terraform']"/>
  </r>
  <r>
    <x v="0"/>
    <s v="Data Specialist"/>
    <s v="Charlotte, NC"/>
    <x v="0"/>
    <x v="0"/>
    <x v="2"/>
    <x v="15440"/>
    <x v="23"/>
    <s v="Jobot"/>
    <s v="['crystal']"/>
  </r>
  <r>
    <x v="7"/>
    <s v="Machine Learning Engineer  AI, Analytics &amp; Data"/>
    <s v="Stockholm, Sweden"/>
    <x v="0"/>
    <x v="0"/>
    <x v="13"/>
    <x v="15441"/>
    <x v="55"/>
    <s v="H&amp;M Group"/>
    <s v="['python', 'java', 'go', 'gcp', 'gdpr']"/>
  </r>
  <r>
    <x v="0"/>
    <s v="Tech Excellence Data Scientist, Junior"/>
    <s v="Norfolk, VA"/>
    <x v="0"/>
    <x v="0"/>
    <x v="2"/>
    <x v="15442"/>
    <x v="122"/>
    <s v="Booz Allen Hamilton"/>
    <s v="['tableau', 'splunk', 'docker']"/>
  </r>
  <r>
    <x v="8"/>
    <s v="Senior Lead Data Scientist"/>
    <s v="New York, NY"/>
    <x v="0"/>
    <x v="0"/>
    <x v="2"/>
    <x v="15443"/>
    <x v="1208"/>
    <s v="Nestle"/>
    <s v="['sql', 'r', 'python', 'aws', 'azure']"/>
  </r>
  <r>
    <x v="2"/>
    <s v="Senior Earth Observation Data Analyst"/>
    <s v="Anywhere"/>
    <x v="0"/>
    <x v="1"/>
    <x v="2"/>
    <x v="15444"/>
    <x v="411"/>
    <s v="Get It Recruit - Information Technology"/>
    <s v="['python', 'r', 'sql', 'java', 'c++', 'c#', 'bash', 'powershell', 'aws', 'tableau']"/>
  </r>
  <r>
    <x v="0"/>
    <s v="Data Scientist"/>
    <s v="Moncks Corner, SC"/>
    <x v="0"/>
    <x v="0"/>
    <x v="2"/>
    <x v="15445"/>
    <x v="359"/>
    <s v="Insight Global"/>
    <s v="['python', 'sql', 'r']"/>
  </r>
  <r>
    <x v="0"/>
    <s v="Data Scientist - Cost &amp; Ops Analytics"/>
    <s v="Wellesley, MA"/>
    <x v="0"/>
    <x v="0"/>
    <x v="2"/>
    <x v="15446"/>
    <x v="94"/>
    <s v="CVS Health"/>
    <s v="['r', 'python', 'sql']"/>
  </r>
  <r>
    <x v="2"/>
    <s v="Data Analyst - Empowering Insights for a Healthier Future"/>
    <s v="Anywhere"/>
    <x v="0"/>
    <x v="1"/>
    <x v="2"/>
    <x v="15447"/>
    <x v="50"/>
    <s v="Get It Recruit - Information Technology"/>
    <s v="['sql', 'excel']"/>
  </r>
  <r>
    <x v="7"/>
    <s v="Principal Machine Learning Engineer (AIOps)"/>
    <s v="Santa Clara, CA"/>
    <x v="0"/>
    <x v="0"/>
    <x v="2"/>
    <x v="15448"/>
    <x v="10"/>
    <s v="Palo Alto Networks"/>
    <s v="['java', 'c++', 'python']"/>
  </r>
  <r>
    <x v="1"/>
    <s v="Big Data Engineer : Taiwan"/>
    <s v="Taiwan"/>
    <x v="0"/>
    <x v="0"/>
    <x v="40"/>
    <x v="15449"/>
    <x v="88"/>
    <s v="Tookitaki"/>
    <s v="['shell', 'mariadb', 'aws', 'spark', 'hadoop', 'flow', 'yarn', 'jenkins']"/>
  </r>
  <r>
    <x v="2"/>
    <s v="Analytics Advisor"/>
    <s v="Austin, TX"/>
    <x v="0"/>
    <x v="0"/>
    <x v="2"/>
    <x v="15450"/>
    <x v="240"/>
    <s v="CVS Health"/>
    <s v="['sql', 'excel', 'flow']"/>
  </r>
  <r>
    <x v="2"/>
    <s v="Data Analyst"/>
    <s v="Roseland, NJ"/>
    <x v="0"/>
    <x v="0"/>
    <x v="2"/>
    <x v="15451"/>
    <x v="23"/>
    <s v="ADP"/>
    <s v="['python', 'r', 'scala', 'sql', 'aws', 'redshift', 'tableau', 'excel']"/>
  </r>
  <r>
    <x v="3"/>
    <s v="Senior Manager of Data Engineering"/>
    <s v="Anywhere"/>
    <x v="0"/>
    <x v="1"/>
    <x v="1"/>
    <x v="15452"/>
    <x v="277"/>
    <s v="Get It Recruit - Information Technology"/>
    <s v="['sql', 'python', 'aws', 'redshift', 'snowflake', 'airflow', 'github', 'jira', 'confluence']"/>
  </r>
  <r>
    <x v="2"/>
    <s v="Technical/Data Analyst"/>
    <s v="Anywhere"/>
    <x v="0"/>
    <x v="1"/>
    <x v="2"/>
    <x v="15453"/>
    <x v="53"/>
    <s v="Get It Recruit - Information Technology"/>
    <s v="['vba', 'c#', 'python', 'sql', 'excel']"/>
  </r>
  <r>
    <x v="5"/>
    <s v="Software Engineer, Growth Data Engineering"/>
    <s v="Toronto, ON, Canada"/>
    <x v="0"/>
    <x v="0"/>
    <x v="23"/>
    <x v="15454"/>
    <x v="31"/>
    <s v="Stripe"/>
    <s v="['scala', 'python', 'sql', 'java', 'go', 'aws', 'spark', 'airflow', 'react', 'hadoop']"/>
  </r>
  <r>
    <x v="2"/>
    <s v="Data Analyst"/>
    <s v="Manila, Metro Manila, Philippines"/>
    <x v="0"/>
    <x v="0"/>
    <x v="50"/>
    <x v="15455"/>
    <x v="46"/>
    <s v="Canva"/>
    <s v="['sql', 'r', 'python', 'sheets']"/>
  </r>
  <r>
    <x v="7"/>
    <s v="Senior ML Engineer"/>
    <s v="Poland"/>
    <x v="0"/>
    <x v="0"/>
    <x v="11"/>
    <x v="15456"/>
    <x v="43"/>
    <s v="Exadel"/>
    <s v="['nosql', 'sql', 'azure', 'spark', 'hadoop']"/>
  </r>
  <r>
    <x v="3"/>
    <s v="Senior Data Engineer"/>
    <s v="Arlington, VA"/>
    <x v="0"/>
    <x v="0"/>
    <x v="1"/>
    <x v="15457"/>
    <x v="56"/>
    <s v="Definitive Logic"/>
    <s v="['python', 'r']"/>
  </r>
  <r>
    <x v="0"/>
    <s v="Lead Data Scientist, Economy"/>
    <s v="Austin, TX"/>
    <x v="0"/>
    <x v="0"/>
    <x v="2"/>
    <x v="15458"/>
    <x v="10"/>
    <s v="Electronic Arts Inc"/>
    <m/>
  </r>
  <r>
    <x v="0"/>
    <s v="Data Scientist (Hybrid / Remote)"/>
    <s v="Kansas City, MO"/>
    <x v="0"/>
    <x v="0"/>
    <x v="2"/>
    <x v="15459"/>
    <x v="122"/>
    <s v="UMB Bank"/>
    <s v="['r', 'python', 'sql', 'sql server', 'snowflake', 'tableau', 'power bi']"/>
  </r>
  <r>
    <x v="2"/>
    <s v="Data Analyst &amp; Dashboard Developer"/>
    <s v="Anywhere"/>
    <x v="0"/>
    <x v="1"/>
    <x v="2"/>
    <x v="15460"/>
    <x v="29"/>
    <s v="Impact Genome"/>
    <s v="['tableau', 'terminal']"/>
  </r>
  <r>
    <x v="3"/>
    <s v="Sr ETL/ Data Engineer"/>
    <s v="Mexico"/>
    <x v="0"/>
    <x v="0"/>
    <x v="22"/>
    <x v="15461"/>
    <x v="56"/>
    <s v="DigitalOnUs"/>
    <s v="['python', 'sql', 'sql server', 'db2', 'azure', 'databricks', 'oracle', 'pyspark', 'numpy', 'matplotlib', 'sap', 'chef', 'docker']"/>
  </r>
  <r>
    <x v="8"/>
    <s v="Sr. Data Scientist with Marketing Domain Exp"/>
    <s v="Charlotte, NC"/>
    <x v="0"/>
    <x v="0"/>
    <x v="2"/>
    <x v="15462"/>
    <x v="200"/>
    <s v="Cognizant"/>
    <s v="['python', 'tensorflow']"/>
  </r>
  <r>
    <x v="2"/>
    <s v="Data Analytics Lead Audit Manager - Consumer and Small Business..."/>
    <s v="San Antonio, TX"/>
    <x v="0"/>
    <x v="0"/>
    <x v="2"/>
    <x v="15463"/>
    <x v="71"/>
    <s v="Wells Fargo"/>
    <s v="['sql', 'sas', 'sas']"/>
  </r>
  <r>
    <x v="0"/>
    <s v="Associate Director, Medical Affairs Data Science"/>
    <s v="Princeton, NJ"/>
    <x v="0"/>
    <x v="0"/>
    <x v="2"/>
    <x v="15464"/>
    <x v="71"/>
    <s v="Genmab A/S"/>
    <s v="['sql', 'python', 'r', 'sas', 'sas']"/>
  </r>
  <r>
    <x v="2"/>
    <s v="OPIOID RESPONSE DATA ANALYST - 0423"/>
    <s v="Greenville, SC"/>
    <x v="0"/>
    <x v="0"/>
    <x v="2"/>
    <x v="15465"/>
    <x v="2221"/>
    <s v="City of Greenville, SC"/>
    <s v="['sql', 'sql server', 'flow']"/>
  </r>
  <r>
    <x v="0"/>
    <s v="Data Scientist II - AI &amp; Risk Modeling"/>
    <s v="Champaign, IL"/>
    <x v="0"/>
    <x v="0"/>
    <x v="2"/>
    <x v="15466"/>
    <x v="23"/>
    <s v="Caterpillar, Inc"/>
    <s v="['python', 'aws', 'azure', 'gcp', 'numpy', 'pandas', 'pyspark', 'pytorch', 'keras']"/>
  </r>
  <r>
    <x v="1"/>
    <s v="Master Data Engineer/Data Architect"/>
    <s v="Arlington, VA"/>
    <x v="0"/>
    <x v="0"/>
    <x v="2"/>
    <x v="15467"/>
    <x v="21"/>
    <s v="Definitive Logic"/>
    <s v="['sql', 'python', 'redshift', 'snowflake', 'pyspark']"/>
  </r>
  <r>
    <x v="0"/>
    <s v="Associate Director, Lab Data Management"/>
    <s v="Pasig, Metro Manila, Philippines"/>
    <x v="0"/>
    <x v="0"/>
    <x v="50"/>
    <x v="15468"/>
    <x v="221"/>
    <s v="IQVIA"/>
    <s v="['sas', 'sas']"/>
  </r>
  <r>
    <x v="2"/>
    <s v="Safe School Data Analyst"/>
    <s v="Winter Haven, FL"/>
    <x v="0"/>
    <x v="0"/>
    <x v="2"/>
    <x v="15469"/>
    <x v="2222"/>
    <s v="Polk County Sheriff's Office"/>
    <s v="['windows', 'excel', 'word']"/>
  </r>
  <r>
    <x v="3"/>
    <s v="Senior Data Engineer - Remote Within USA"/>
    <s v="Plano, TX"/>
    <x v="0"/>
    <x v="0"/>
    <x v="2"/>
    <x v="15470"/>
    <x v="71"/>
    <s v="Hewlett Packard Enterprise Company"/>
    <s v="['python', 'scala', 'java', 'golang', 'perl', 'mysql', 'aws', 'spark', 'kafka']"/>
  </r>
  <r>
    <x v="2"/>
    <s v="Data Analyst"/>
    <s v="Madrid, Spain"/>
    <x v="0"/>
    <x v="0"/>
    <x v="20"/>
    <x v="15471"/>
    <x v="46"/>
    <s v="Publicis Groupe"/>
    <s v="['sql', 'excel', 'tableau']"/>
  </r>
  <r>
    <x v="1"/>
    <s v="Azure Data Engineer"/>
    <s v="Weehawken, NJ"/>
    <x v="0"/>
    <x v="0"/>
    <x v="2"/>
    <x v="15472"/>
    <x v="31"/>
    <s v="Infosys"/>
    <s v="['azure', 'selenium', 'git', 'jenkins', 'terraform']"/>
  </r>
  <r>
    <x v="8"/>
    <s v="Senior Data Scientist"/>
    <s v="Roseland, NJ"/>
    <x v="0"/>
    <x v="0"/>
    <x v="2"/>
    <x v="15473"/>
    <x v="19"/>
    <s v="ADP (Automatic Data Processing)"/>
    <s v="['python', 'r', 'scala', 'nosql', 'mongodb', 'mongodb', 'dynamodb', 'flask', 'tableau', 'excel', 'docker', 'kubernetes']"/>
  </r>
  <r>
    <x v="1"/>
    <s v="Data Engineer"/>
    <s v="Raleigh, NC"/>
    <x v="0"/>
    <x v="0"/>
    <x v="2"/>
    <x v="15474"/>
    <x v="2223"/>
    <s v="EATON"/>
    <s v="['sql', 'power bi', 'dax']"/>
  </r>
  <r>
    <x v="0"/>
    <s v="Lead Statistical Data Scientist"/>
    <s v="Anywhere"/>
    <x v="0"/>
    <x v="1"/>
    <x v="2"/>
    <x v="15475"/>
    <x v="560"/>
    <s v="Get It Recruit - Information Technology"/>
    <s v="['sas', 'sas', 'r', 't-sql', 'python', 'sql', 'spss']"/>
  </r>
  <r>
    <x v="1"/>
    <s v="Lead Data Engineer-Delivery"/>
    <s v="San José Province, Escazu, Costa Rica"/>
    <x v="0"/>
    <x v="0"/>
    <x v="0"/>
    <x v="15476"/>
    <x v="150"/>
    <s v="Verisk"/>
    <s v="['sql', 'nosql', 'python', 'bash', 'javascript', 'aws', 'snowflake', 'azure', 'airflow', 'spark', 'pandas', 'linux', 'docker', 'kubernetes', 'jenkins', 'gitlab', 'terraform']"/>
  </r>
  <r>
    <x v="6"/>
    <s v="[Job-10949] Senior Data Architect, Brasil"/>
    <s v="Brazil"/>
    <x v="0"/>
    <x v="0"/>
    <x v="41"/>
    <x v="15477"/>
    <x v="21"/>
    <s v="CI&amp;T"/>
    <s v="['sql', 'no-sql', 'mongodb', 'mongodb', 'mysql', 'neo4j', 'cassandra', 'snowflake', 'redshift', 'bigquery', 'databricks', 'aws', 'spark']"/>
  </r>
  <r>
    <x v="6"/>
    <s v="Manager Data Analytics (all genders)"/>
    <s v="Frankfurt, Germany"/>
    <x v="0"/>
    <x v="0"/>
    <x v="9"/>
    <x v="15478"/>
    <x v="196"/>
    <s v="Publicis Groupe"/>
    <m/>
  </r>
  <r>
    <x v="1"/>
    <s v="Ab Initio Data Engineer"/>
    <s v="Hartford, CT"/>
    <x v="0"/>
    <x v="0"/>
    <x v="2"/>
    <x v="15479"/>
    <x v="121"/>
    <s v="The Travelers Companies, Inc"/>
    <m/>
  </r>
  <r>
    <x v="3"/>
    <s v="Senior Big Data Engineer (Azure)"/>
    <s v="Toronto, ON, Canada"/>
    <x v="0"/>
    <x v="0"/>
    <x v="23"/>
    <x v="15480"/>
    <x v="19"/>
    <s v="TD Bank"/>
    <s v="['go', 'python', 'sql', 'azure', 'databricks', 'pyspark', 'spark', 'flow', 'git']"/>
  </r>
  <r>
    <x v="8"/>
    <s v="Senior Advertising Data Scientist"/>
    <s v="Anywhere"/>
    <x v="0"/>
    <x v="1"/>
    <x v="2"/>
    <x v="15481"/>
    <x v="214"/>
    <s v="Get It Recruit - Information Technology"/>
    <s v="['sql', 'r', 'python', 'git']"/>
  </r>
  <r>
    <x v="0"/>
    <s v="Director, Data Science Infra Capacity"/>
    <s v="Menlo Park, CA"/>
    <x v="0"/>
    <x v="0"/>
    <x v="2"/>
    <x v="15482"/>
    <x v="405"/>
    <s v="Meta"/>
    <s v="['sql', 'sas', 'sas', 'python', 'r']"/>
  </r>
  <r>
    <x v="1"/>
    <s v="Data Engineering"/>
    <s v="Lisbon, Portugal"/>
    <x v="0"/>
    <x v="0"/>
    <x v="12"/>
    <x v="15483"/>
    <x v="196"/>
    <s v="Indie Campers"/>
    <s v="['sql', 'redshift', 'phoenix', 'excel', 'tableau', 'power bi']"/>
  </r>
  <r>
    <x v="2"/>
    <s v="Medicaid Data Analytics Consulting Lead/Associate Director"/>
    <s v="Atlanta, GA"/>
    <x v="0"/>
    <x v="0"/>
    <x v="2"/>
    <x v="15484"/>
    <x v="71"/>
    <s v="Guidehouse"/>
    <s v="['sql', 'python', 'r', 'aws', 'databricks', 'redshift', 'pyspark', 'spark', 'atlassian']"/>
  </r>
  <r>
    <x v="0"/>
    <s v="Staff Data Scientist - Activision Blizzard Media"/>
    <s v="San Francisco, CA"/>
    <x v="0"/>
    <x v="0"/>
    <x v="2"/>
    <x v="15485"/>
    <x v="71"/>
    <s v="Activision Blizzard"/>
    <s v="['sql']"/>
  </r>
  <r>
    <x v="8"/>
    <s v="Senior Data Scientist"/>
    <s v="Dallas, TX"/>
    <x v="0"/>
    <x v="0"/>
    <x v="1"/>
    <x v="15486"/>
    <x v="1053"/>
    <s v="AT&amp;T"/>
    <s v="['python', 'sql', 'dynamodb', 'azure', 'databricks', 'aws', 'gcp', 'pandas', 'pytorch', 'tidyverse', 'tensorflow', 'keras', 'kafka', 'seaborn', 'matplotlib', 'plotly', 'powerpoint', 'github']"/>
  </r>
  <r>
    <x v="1"/>
    <s v="Data Engineer"/>
    <s v="Houston, TX"/>
    <x v="0"/>
    <x v="0"/>
    <x v="2"/>
    <x v="15487"/>
    <x v="122"/>
    <s v="Robert Half"/>
    <s v="['sql', 'sql server', 'azure', 'power bi', 'git']"/>
  </r>
  <r>
    <x v="0"/>
    <s v="Geotechnical / Geological Engineering Data Scientist"/>
    <s v="Littleton, CO"/>
    <x v="0"/>
    <x v="0"/>
    <x v="1"/>
    <x v="15488"/>
    <x v="23"/>
    <s v="Emprise Concepts"/>
    <s v="['r', 'python']"/>
  </r>
  <r>
    <x v="0"/>
    <s v="Data Science, Director - Messenger Product Foundation"/>
    <s v="Anywhere"/>
    <x v="0"/>
    <x v="1"/>
    <x v="2"/>
    <x v="15489"/>
    <x v="405"/>
    <s v="Meta"/>
    <m/>
  </r>
  <r>
    <x v="0"/>
    <s v="AI Data Scientist"/>
    <s v="Hartford, CT"/>
    <x v="0"/>
    <x v="0"/>
    <x v="2"/>
    <x v="15490"/>
    <x v="71"/>
    <s v="The Travelers Companies, Inc"/>
    <m/>
  </r>
  <r>
    <x v="3"/>
    <s v="Senior Software Engineer, Data Platform"/>
    <s v="United States"/>
    <x v="0"/>
    <x v="0"/>
    <x v="1"/>
    <x v="15491"/>
    <x v="278"/>
    <s v="Nuro, Inc."/>
    <s v="['python', 'c++']"/>
  </r>
  <r>
    <x v="2"/>
    <s v="Business Development Data Analyst"/>
    <s v="Miami, FL"/>
    <x v="0"/>
    <x v="0"/>
    <x v="2"/>
    <x v="15492"/>
    <x v="349"/>
    <s v="BairesDev"/>
    <s v="['sql', 'sheets', 'tableau']"/>
  </r>
  <r>
    <x v="2"/>
    <s v="Data Analyst"/>
    <s v="Anywhere"/>
    <x v="0"/>
    <x v="1"/>
    <x v="2"/>
    <x v="15493"/>
    <x v="80"/>
    <s v="Get It Recruit - Information Technology"/>
    <s v="['sql', 'excel', 'power bi']"/>
  </r>
  <r>
    <x v="2"/>
    <s v="Sr. Data Analyst"/>
    <s v="Atlanta, GA"/>
    <x v="0"/>
    <x v="0"/>
    <x v="2"/>
    <x v="15494"/>
    <x v="57"/>
    <s v="Jobot"/>
    <s v="['sql', 'r', 'sas', 'sas', 'python', 'azure']"/>
  </r>
  <r>
    <x v="1"/>
    <s v="Data Engineer (Electrical)"/>
    <s v="Melbourne VIC, Australia"/>
    <x v="0"/>
    <x v="0"/>
    <x v="51"/>
    <x v="15495"/>
    <x v="422"/>
    <s v="Relectrify"/>
    <s v="['python', 'r', 'matlab', 'sql']"/>
  </r>
  <r>
    <x v="8"/>
    <s v="Senior Data Scientist, District Success"/>
    <s v="Mountain View, CA"/>
    <x v="0"/>
    <x v="0"/>
    <x v="2"/>
    <x v="15496"/>
    <x v="71"/>
    <s v="Khan Academy"/>
    <s v="['sql', 'r', 'python']"/>
  </r>
  <r>
    <x v="6"/>
    <s v="Senior Data Analyst"/>
    <s v="Anywhere"/>
    <x v="0"/>
    <x v="1"/>
    <x v="2"/>
    <x v="15497"/>
    <x v="29"/>
    <s v="Get It Recruit - Transportation"/>
    <s v="['sql']"/>
  </r>
  <r>
    <x v="4"/>
    <s v="BI Analyst"/>
    <s v="Tartu, Estonia"/>
    <x v="0"/>
    <x v="0"/>
    <x v="17"/>
    <x v="15498"/>
    <x v="15"/>
    <s v="Proekspert"/>
    <s v="['sql', 'python', 'r', 'aws', 'azure', 'power bi', 'tableau']"/>
  </r>
  <r>
    <x v="1"/>
    <s v="Big Data Engineer"/>
    <s v="Wichita, KS"/>
    <x v="0"/>
    <x v="0"/>
    <x v="2"/>
    <x v="15499"/>
    <x v="282"/>
    <s v="Keylent Inc"/>
    <s v="['vba', 'excel', 'powerpoint', 'tableau']"/>
  </r>
  <r>
    <x v="8"/>
    <s v="Senior Data Scientist"/>
    <s v="Austin, TX"/>
    <x v="0"/>
    <x v="0"/>
    <x v="1"/>
    <x v="15500"/>
    <x v="31"/>
    <s v="NXP Semiconductors"/>
    <s v="['python', 'r', 'sql', 'sql server', 'oracle', 'tableau']"/>
  </r>
  <r>
    <x v="0"/>
    <s v="Data visualisation engineer"/>
    <s v="France"/>
    <x v="0"/>
    <x v="0"/>
    <x v="27"/>
    <x v="15501"/>
    <x v="137"/>
    <s v="Sky"/>
    <s v="['tableau']"/>
  </r>
  <r>
    <x v="1"/>
    <s v="Data Engineer (m/f/d)"/>
    <s v="Prague, Czechia"/>
    <x v="0"/>
    <x v="0"/>
    <x v="39"/>
    <x v="15502"/>
    <x v="56"/>
    <s v="Omio"/>
    <s v="['sql', 'python', 'spark', 'airflow', 'flow']"/>
  </r>
  <r>
    <x v="2"/>
    <s v="Retail Systems Data Analyst"/>
    <s v="Anywhere"/>
    <x v="0"/>
    <x v="1"/>
    <x v="2"/>
    <x v="15503"/>
    <x v="17"/>
    <s v="Get It Recruit - Information Technology"/>
    <s v="['sql', 'excel', 'alteryx', 'power bi', 'flow']"/>
  </r>
  <r>
    <x v="1"/>
    <s v="Data Engineer, Analytics"/>
    <s v="Boston, MA"/>
    <x v="0"/>
    <x v="0"/>
    <x v="2"/>
    <x v="15504"/>
    <x v="2224"/>
    <s v="Meta Inc"/>
    <s v="['python', 'sql']"/>
  </r>
  <r>
    <x v="2"/>
    <s v="Lead Data Analyst"/>
    <s v="Hanover, NJ"/>
    <x v="0"/>
    <x v="0"/>
    <x v="2"/>
    <x v="15505"/>
    <x v="19"/>
    <s v="Harnham"/>
    <s v="['sql', 'python']"/>
  </r>
  <r>
    <x v="0"/>
    <s v="Head of Product Data Management"/>
    <s v="Paris, France"/>
    <x v="0"/>
    <x v="0"/>
    <x v="27"/>
    <x v="15506"/>
    <x v="32"/>
    <s v="The Fork"/>
    <s v="['go']"/>
  </r>
  <r>
    <x v="0"/>
    <s v="Principal Data Scientist"/>
    <s v="Atlanta, GA"/>
    <x v="0"/>
    <x v="0"/>
    <x v="2"/>
    <x v="15507"/>
    <x v="114"/>
    <s v="AT&amp;T"/>
    <s v="['python', 'r', 'scala', 'sql', 'go', 'pandas', 'pytorch', 'tidyverse', 'tensorflow', 'keras']"/>
  </r>
  <r>
    <x v="3"/>
    <s v="Senior Data Engineer"/>
    <s v="United States"/>
    <x v="0"/>
    <x v="0"/>
    <x v="2"/>
    <x v="15508"/>
    <x v="62"/>
    <s v="Nayya"/>
    <s v="['python', 'sql', 'go', 'ruby', 'ruby', 'javascript', 'aws', 'selenium', 'flask', 'fastapi', 'terraform']"/>
  </r>
  <r>
    <x v="0"/>
    <s v="Junior Data Scientist (Contingent)"/>
    <s v="Atlanta, GA"/>
    <x v="0"/>
    <x v="0"/>
    <x v="2"/>
    <x v="15509"/>
    <x v="669"/>
    <s v="RTI International"/>
    <s v="['python', 'r', 'sql', 'mysql', 'postgresql', 'sqlite', 'unix', 'docker', 'git']"/>
  </r>
  <r>
    <x v="1"/>
    <s v="Data Engineer (First Resonance)"/>
    <s v="Los Angeles, CA"/>
    <x v="0"/>
    <x v="0"/>
    <x v="2"/>
    <x v="15510"/>
    <x v="56"/>
    <s v="Sea Change Advisors"/>
    <s v="['python', 'sql', 'snowflake', 'aws', 'redshift', 'airflow', 'kafka', 'spark', 'tensorflow', 'pytorch']"/>
  </r>
  <r>
    <x v="1"/>
    <s v="Sr. Lead Data Engineer"/>
    <s v="United States"/>
    <x v="0"/>
    <x v="0"/>
    <x v="2"/>
    <x v="15511"/>
    <x v="34"/>
    <s v="Royal Caribbean Group"/>
    <s v="['sql', 't-sql', 'nosql', 'python', 'scala', 'java', 'azure', 'aws', 'gcp', 'snowflake', 'databricks', 'oracle', 'hadoop']"/>
  </r>
  <r>
    <x v="0"/>
    <s v="Data Scientist"/>
    <s v="Des Plaines, IL"/>
    <x v="0"/>
    <x v="0"/>
    <x v="2"/>
    <x v="15512"/>
    <x v="122"/>
    <s v="National Insurance Crime Bureau"/>
    <s v="['python', 'sql', 'aws', 'numpy', 'pandas', 'flask', 'django', 'git', 'docker']"/>
  </r>
  <r>
    <x v="7"/>
    <s v="AI Programmer VR - UE"/>
    <s v="Katowice, Poland"/>
    <x v="0"/>
    <x v="0"/>
    <x v="11"/>
    <x v="15513"/>
    <x v="137"/>
    <s v="People Can Fly"/>
    <s v="['c++', 'unreal']"/>
  </r>
  <r>
    <x v="0"/>
    <s v="Staff Data Scientist"/>
    <s v="New York, NY"/>
    <x v="0"/>
    <x v="0"/>
    <x v="2"/>
    <x v="15063"/>
    <x v="581"/>
    <s v="VIZIO, Inc."/>
    <s v="['python', 'sql']"/>
  </r>
  <r>
    <x v="0"/>
    <s v="Data Scientist"/>
    <s v="San Angelo, TX"/>
    <x v="0"/>
    <x v="0"/>
    <x v="2"/>
    <x v="15514"/>
    <x v="853"/>
    <s v="U.S. Department of the Treasury"/>
    <m/>
  </r>
  <r>
    <x v="1"/>
    <s v="Lead Data Engineer (FinOps)"/>
    <s v="Philadelphia, PA"/>
    <x v="5"/>
    <x v="0"/>
    <x v="2"/>
    <x v="15515"/>
    <x v="176"/>
    <s v="Capital One"/>
    <s v="['java', 'scala', 'python', 'nosql', 'sql', 'mongo', 'shell', 'mysql', 'cassandra', 'aws', 'redshift', 'snowflake', 'azure', 'hadoop', 'kafka', 'spark']"/>
  </r>
  <r>
    <x v="0"/>
    <s v="Data Science &amp; Analytics, Manager"/>
    <s v="Chicago, IL"/>
    <x v="0"/>
    <x v="0"/>
    <x v="2"/>
    <x v="15516"/>
    <x v="31"/>
    <s v="Publicis Groupe"/>
    <s v="['tableau', 'power bi']"/>
  </r>
  <r>
    <x v="2"/>
    <s v="Business Intelligence Manager / Big data (F/H)"/>
    <s v="Lyon, France"/>
    <x v="0"/>
    <x v="0"/>
    <x v="27"/>
    <x v="15517"/>
    <x v="137"/>
    <s v="ASI"/>
    <s v="['sql', 'java', 'python', 'azure', 'aws', 'snowflake', 'hadoop', 'jenkins', 'docker', 'kubernetes', 'git', 'github']"/>
  </r>
  <r>
    <x v="2"/>
    <s v="Data Analyst"/>
    <s v="Alpharetta, GA"/>
    <x v="0"/>
    <x v="0"/>
    <x v="2"/>
    <x v="15518"/>
    <x v="23"/>
    <s v="ADP"/>
    <s v="['go', 'python', 'java', 'tensorflow', 'pytorch', 'mxnet', 'chainer', 'theano', 'pandas', 'numpy', 'scikit-learn', 'excel']"/>
  </r>
  <r>
    <x v="1"/>
    <s v="AWS Data Engineer"/>
    <s v="Chicago, IL"/>
    <x v="0"/>
    <x v="0"/>
    <x v="2"/>
    <x v="15519"/>
    <x v="67"/>
    <s v="LaSalle Network"/>
    <s v="['python', 'java', 'scala', 'sql', 'nosql', 'aws', 'redshift', 'kafka']"/>
  </r>
  <r>
    <x v="0"/>
    <s v="Data Scientist (All Levels)"/>
    <s v="Reston, VA"/>
    <x v="0"/>
    <x v="0"/>
    <x v="2"/>
    <x v="15520"/>
    <x v="122"/>
    <s v="Noblis"/>
    <s v="['python', 'aws', 'gcp', 'azure', 'spark', 'hadoop', 'git']"/>
  </r>
  <r>
    <x v="0"/>
    <s v="Data Scientist"/>
    <s v="Singapore"/>
    <x v="0"/>
    <x v="0"/>
    <x v="18"/>
    <x v="15521"/>
    <x v="8"/>
    <s v="Riot Games, Inc."/>
    <s v="['python', 'tensorflow', 'pytorch']"/>
  </r>
  <r>
    <x v="3"/>
    <s v="Senior Data Engineer"/>
    <s v="Ronkonkoma, NY"/>
    <x v="5"/>
    <x v="0"/>
    <x v="2"/>
    <x v="15522"/>
    <x v="25"/>
    <s v="Capital One"/>
    <s v="['java', 'scala', 'python', 'nosql', 'sql', 'mongo', 'shell', 'mysql', 'cassandra', 'redshift', 'snowflake', 'aws', 'azure', 'hadoop', 'kafka', 'spark']"/>
  </r>
  <r>
    <x v="2"/>
    <s v="Treasury Data Analyst II"/>
    <s v="Anywhere"/>
    <x v="0"/>
    <x v="1"/>
    <x v="2"/>
    <x v="15523"/>
    <x v="669"/>
    <s v="Get It Recruit - Information Technology"/>
    <s v="['sql', 'python', 'r', 'power bi', 'tableau', 'flow']"/>
  </r>
  <r>
    <x v="1"/>
    <s v="Principal Data Engineer"/>
    <s v="Durham, NC"/>
    <x v="0"/>
    <x v="0"/>
    <x v="2"/>
    <x v="15524"/>
    <x v="19"/>
    <s v="Fidelity Investments"/>
    <s v="['sql', 'go', 'oracle', 'snowflake', 'aws', 'unix', 'tableau', 'power bi', 'git', 'jenkins']"/>
  </r>
  <r>
    <x v="2"/>
    <s v="Data Analyst / Senior Data Analyst"/>
    <s v="Dover, NH"/>
    <x v="0"/>
    <x v="0"/>
    <x v="2"/>
    <x v="15525"/>
    <x v="122"/>
    <s v="Liberty Mutual"/>
    <s v="['sql', 'excel', 'flow']"/>
  </r>
  <r>
    <x v="1"/>
    <s v="Sr. Software Engineer - Data Engineer"/>
    <s v="Springfield, IL"/>
    <x v="0"/>
    <x v="0"/>
    <x v="2"/>
    <x v="15526"/>
    <x v="2225"/>
    <s v="CVS Health"/>
    <s v="['java', 'scala', 'python', 'nosql', 'c#', 'c++', 'go', 'ruby', 'ruby', 'rust', 'shell', 'mysql', 'snowflake', 'aws', 'azure', 'databricks', 'kafka', 'spark', 'hadoop', 'ssrs', 'tableau', 'looker', 'git', 'docker', 'kubernetes']"/>
  </r>
  <r>
    <x v="3"/>
    <s v="Senior Data Engineer"/>
    <s v="Bethesda, MD"/>
    <x v="0"/>
    <x v="0"/>
    <x v="2"/>
    <x v="15527"/>
    <x v="1022"/>
    <s v="ZoomInfo"/>
    <s v="['python', 'snowflake', 'aws', 'gcp', 'airflow']"/>
  </r>
  <r>
    <x v="1"/>
    <s v="Associate Data Engineer"/>
    <s v="Serbia"/>
    <x v="0"/>
    <x v="0"/>
    <x v="66"/>
    <x v="15528"/>
    <x v="1476"/>
    <s v="Clarivate"/>
    <s v="['sql', 'azure', 'ssis']"/>
  </r>
  <r>
    <x v="1"/>
    <s v="Software Data Engineer - All levels FULL SCOPE POLYGRAPH ONLY"/>
    <s v="Vienna, VA"/>
    <x v="0"/>
    <x v="0"/>
    <x v="1"/>
    <x v="15529"/>
    <x v="18"/>
    <s v="Bow Wave LLC"/>
    <s v="['java', 'aws', 'react']"/>
  </r>
  <r>
    <x v="7"/>
    <s v="Senior AI Engineer"/>
    <s v="Pune, Maharashtra, India"/>
    <x v="0"/>
    <x v="0"/>
    <x v="7"/>
    <x v="15530"/>
    <x v="36"/>
    <s v="Pattern"/>
    <s v="['python', 'r', 'tensorflow', 'pytorch', 'scikit-learn']"/>
  </r>
  <r>
    <x v="2"/>
    <s v="South Data Analyst"/>
    <s v="Crowley, TX"/>
    <x v="4"/>
    <x v="0"/>
    <x v="2"/>
    <x v="15531"/>
    <x v="23"/>
    <s v="DS Bus South LLC"/>
    <m/>
  </r>
  <r>
    <x v="3"/>
    <s v="Senior Data Engineer"/>
    <s v="Barcelona, Spain"/>
    <x v="0"/>
    <x v="0"/>
    <x v="20"/>
    <x v="15532"/>
    <x v="56"/>
    <s v="Kantox"/>
    <s v="['python', 'nosql', 'r', 'sql', 'aws', 'redshift', 'pyspark', 'spark', 'jira', 'confluence']"/>
  </r>
  <r>
    <x v="8"/>
    <s v="Senior Manager, Data Science - Inventory Forecasting  - Walmart..."/>
    <s v="San Bruno, CA"/>
    <x v="0"/>
    <x v="0"/>
    <x v="2"/>
    <x v="15533"/>
    <x v="21"/>
    <s v="Walmart Connect"/>
    <s v="['python', 'r', 'sql', 'express']"/>
  </r>
  <r>
    <x v="0"/>
    <s v="Data Strategist, Energy Aggregation System"/>
    <s v="Japan"/>
    <x v="0"/>
    <x v="0"/>
    <x v="36"/>
    <x v="15534"/>
    <x v="36"/>
    <s v="Woven by Toyota"/>
    <m/>
  </r>
  <r>
    <x v="2"/>
    <s v="Trade Compliance Data Analyst"/>
    <s v="Charlotte, NC"/>
    <x v="0"/>
    <x v="0"/>
    <x v="2"/>
    <x v="15535"/>
    <x v="31"/>
    <s v="Corning Incorporated"/>
    <s v="['excel']"/>
  </r>
  <r>
    <x v="4"/>
    <s v="Business Intelligence Analyst"/>
    <s v="California"/>
    <x v="0"/>
    <x v="0"/>
    <x v="2"/>
    <x v="15536"/>
    <x v="53"/>
    <s v="BIGO"/>
    <s v="['sql', 'python', 'excel']"/>
  </r>
  <r>
    <x v="1"/>
    <s v="Chapter Area Lead in Data Chapter Domain, Data Engineering ..."/>
    <s v="Bengaluru, Karnataka, India"/>
    <x v="0"/>
    <x v="0"/>
    <x v="7"/>
    <x v="15537"/>
    <x v="56"/>
    <s v="Bosch Group"/>
    <s v="['sql', 'azure', 'spark', 'sap', 'flow']"/>
  </r>
  <r>
    <x v="0"/>
    <s v="Mid Data Scientist (f/m/x), Albania"/>
    <s v="Tirana, Albania"/>
    <x v="1"/>
    <x v="0"/>
    <x v="75"/>
    <x v="15538"/>
    <x v="20"/>
    <s v="AUTO1 Group"/>
    <s v="['sql', 'python']"/>
  </r>
  <r>
    <x v="6"/>
    <s v="Senior Data Analyst"/>
    <s v="Atlanta, GA"/>
    <x v="0"/>
    <x v="0"/>
    <x v="2"/>
    <x v="15539"/>
    <x v="31"/>
    <s v="Comcast"/>
    <s v="['go', 'powerpoint', 'excel']"/>
  </r>
  <r>
    <x v="3"/>
    <s v="Senior Engineer, Data Management Engineering (Hardware Integration)"/>
    <s v="Malaysia"/>
    <x v="0"/>
    <x v="0"/>
    <x v="31"/>
    <x v="15540"/>
    <x v="36"/>
    <s v="Western Digital"/>
    <s v="['python', 'c#', 'sql', 'assembly']"/>
  </r>
  <r>
    <x v="1"/>
    <s v="Sr. Data Engineer"/>
    <s v="Clemmons, NC"/>
    <x v="0"/>
    <x v="0"/>
    <x v="2"/>
    <x v="15541"/>
    <x v="28"/>
    <s v="CyberCoders"/>
    <s v="['sql', 'snowflake', 'word']"/>
  </r>
  <r>
    <x v="7"/>
    <s v="Machine Learning Engineer"/>
    <s v="Bengaluru, Karnataka, India"/>
    <x v="0"/>
    <x v="0"/>
    <x v="7"/>
    <x v="15542"/>
    <x v="188"/>
    <s v="Ethos"/>
    <s v="['python', 'go', 'typescript', 'java', 'c++', 'aws', 'azure', 'tensorflow', 'pytorch', 'scikit-learn', 'docker', 'kubernetes']"/>
  </r>
  <r>
    <x v="6"/>
    <s v="Senior Data Analyst"/>
    <s v="Madrid, Spain"/>
    <x v="0"/>
    <x v="0"/>
    <x v="20"/>
    <x v="15543"/>
    <x v="46"/>
    <s v="Netcentric"/>
    <s v="['sql', 'react', 'node.js', 'angular', 'qlik', 'looker', 'npm']"/>
  </r>
  <r>
    <x v="7"/>
    <s v="Machine Learning Engineer - Data Pre-processing, Pipeline, Streaming"/>
    <s v="Bengaluru, Karnataka, India"/>
    <x v="0"/>
    <x v="0"/>
    <x v="7"/>
    <x v="15544"/>
    <x v="188"/>
    <s v="Zscaler"/>
    <s v="['python', 'sql', 'go', 'c++', 'javascript', 'mongodb', 'mongodb', 'redis', 'bigquery', 'spark', 'kafka', 'airflow', 'excel', 'docker', 'kubernetes']"/>
  </r>
  <r>
    <x v="4"/>
    <s v="Business Analyst"/>
    <s v="El Dorado Hills, CA"/>
    <x v="0"/>
    <x v="0"/>
    <x v="2"/>
    <x v="15545"/>
    <x v="172"/>
    <s v="The Cottonwood School Career Page"/>
    <s v="['excel']"/>
  </r>
  <r>
    <x v="1"/>
    <s v="Lead Data Engineer"/>
    <s v="Waco, TX"/>
    <x v="5"/>
    <x v="0"/>
    <x v="2"/>
    <x v="15546"/>
    <x v="19"/>
    <s v="Capital One"/>
    <s v="['java', 'scala', 'python', 'nosql', 'sql', 'mongo', 'shell', 'mysql', 'cassandra', 'redshift', 'snowflake', 'aws', 'azure', 'hadoop', 'kafka', 'spark']"/>
  </r>
  <r>
    <x v="0"/>
    <s v="Data Scientist III, Operations Engineering"/>
    <s v="Denver, CO"/>
    <x v="0"/>
    <x v="0"/>
    <x v="2"/>
    <x v="15547"/>
    <x v="122"/>
    <s v="Invenergy"/>
    <s v="['python', 'sql', 'azure', 'databricks', 'power bi']"/>
  </r>
  <r>
    <x v="2"/>
    <s v="Data Analysts - Various Levels"/>
    <s v="Dublin, Ireland"/>
    <x v="0"/>
    <x v="0"/>
    <x v="28"/>
    <x v="15548"/>
    <x v="147"/>
    <s v="Turner &amp; Townsend"/>
    <s v="['vba', 'excel', 'visio', 'power bi', 'tableau']"/>
  </r>
  <r>
    <x v="1"/>
    <s v="Lead Data Engineer, Active Equities, Public Market Technologies"/>
    <s v="Toronto, ON, Canada"/>
    <x v="0"/>
    <x v="0"/>
    <x v="23"/>
    <x v="15549"/>
    <x v="31"/>
    <s v="Canada Pension Plan Investment Board"/>
    <s v="['python', 'r', 'aws', 'databricks', 'matplotlib', 'spark', 'pandas', 'pyspark', 'kubernetes']"/>
  </r>
  <r>
    <x v="2"/>
    <s v="Asset Verification Data Analyst"/>
    <s v="Anywhere"/>
    <x v="0"/>
    <x v="1"/>
    <x v="2"/>
    <x v="15550"/>
    <x v="20"/>
    <s v="Get It Recruit - Information Technology"/>
    <s v="['excel']"/>
  </r>
  <r>
    <x v="2"/>
    <s v="Data Analyst"/>
    <s v="Los Angeles, CA"/>
    <x v="0"/>
    <x v="0"/>
    <x v="2"/>
    <x v="15551"/>
    <x v="20"/>
    <s v="Cynet Systems"/>
    <m/>
  </r>
  <r>
    <x v="1"/>
    <s v="Data Engineer"/>
    <s v="Cupertino, CA"/>
    <x v="0"/>
    <x v="0"/>
    <x v="2"/>
    <x v="15552"/>
    <x v="122"/>
    <s v="Volt Technical Resources"/>
    <s v="['python', 'sql', 'aws']"/>
  </r>
  <r>
    <x v="2"/>
    <s v="Data Analytics Analyst"/>
    <s v="Anywhere"/>
    <x v="0"/>
    <x v="1"/>
    <x v="2"/>
    <x v="15553"/>
    <x v="2"/>
    <s v="Get It Recruit - Information Technology"/>
    <s v="['tableau', 'power bi', 'excel', 'powerpoint', 'outlook', 'sharepoint', 'visio']"/>
  </r>
  <r>
    <x v="0"/>
    <s v="Data Scientist, Mid"/>
    <s v="Chantilly, VA"/>
    <x v="0"/>
    <x v="0"/>
    <x v="2"/>
    <x v="15554"/>
    <x v="122"/>
    <s v="Booz Allen Hamilton"/>
    <s v="['r', 'python', 'sql', 'mysql', 'hadoop', 'kafka', 'spark']"/>
  </r>
  <r>
    <x v="5"/>
    <s v="Brilliant Software Research Engineer"/>
    <s v="Portugal"/>
    <x v="0"/>
    <x v="0"/>
    <x v="12"/>
    <x v="15555"/>
    <x v="18"/>
    <s v="Capgemini"/>
    <s v="['c', 'c++', 'shell', 'aws']"/>
  </r>
  <r>
    <x v="0"/>
    <s v="Data Scientist"/>
    <s v="South Africa"/>
    <x v="0"/>
    <x v="0"/>
    <x v="14"/>
    <x v="15556"/>
    <x v="73"/>
    <s v="Nedbank"/>
    <s v="['python', 'r', 'sas', 'sas', 'java', 'lua', 'clojure', 'scala', 'azure', 'aws', 'hadoop', 'spark']"/>
  </r>
  <r>
    <x v="8"/>
    <s v="Senior Data Scientist - 9 month FTC"/>
    <s v="United Kingdom"/>
    <x v="1"/>
    <x v="0"/>
    <x v="6"/>
    <x v="15557"/>
    <x v="651"/>
    <s v="Sky"/>
    <s v="['python', 'sql', 'sas', 'sas', 'c++', 'javascript', 'bigquery', 'scikit-learn', 'keras', 'tensorflow', 'spark', 'hadoop']"/>
  </r>
  <r>
    <x v="1"/>
    <s v="Data Engineer (Job Ref: 1769)"/>
    <s v="New Cairo City, Egypt"/>
    <x v="0"/>
    <x v="0"/>
    <x v="53"/>
    <x v="15558"/>
    <x v="187"/>
    <s v="Mondia Group"/>
    <s v="['python', 'scala', 'java', 'sql', 'aws', 'gcp', 'bigquery', 'redshift', 'snowflake', 'airflow', 'unreal']"/>
  </r>
  <r>
    <x v="0"/>
    <s v="Data Scientist - Biotech"/>
    <s v="Pittsburgh, PA"/>
    <x v="0"/>
    <x v="0"/>
    <x v="2"/>
    <x v="15559"/>
    <x v="67"/>
    <s v="CyberCoders"/>
    <s v="['python', 'r', 'aws', 'pytorch', 'tensorflow', 'keras', 'word', 'git']"/>
  </r>
  <r>
    <x v="2"/>
    <s v="Lead Research And Data Analyst"/>
    <s v="Milwaukee, WI"/>
    <x v="0"/>
    <x v="0"/>
    <x v="2"/>
    <x v="15560"/>
    <x v="19"/>
    <s v="Northwestern Mutual"/>
    <s v="['sql', 'tableau']"/>
  </r>
  <r>
    <x v="1"/>
    <s v="Principal Data Engineer"/>
    <s v="Anywhere"/>
    <x v="0"/>
    <x v="1"/>
    <x v="2"/>
    <x v="15561"/>
    <x v="161"/>
    <s v="Storm3"/>
    <s v="['c', 'elasticsearch', 'postgresql', 'snowflake', 'aws', 'databricks', 'airflow', 'spark']"/>
  </r>
  <r>
    <x v="1"/>
    <s v="Data Engineer - DBT (Data Build Tool)"/>
    <s v="Malvern, PA"/>
    <x v="0"/>
    <x v="0"/>
    <x v="2"/>
    <x v="15562"/>
    <x v="1218"/>
    <s v="Insight Global"/>
    <s v="['snowflake', 'redshift']"/>
  </r>
  <r>
    <x v="0"/>
    <s v="Data Scientist – Supply Chain"/>
    <s v="Atlanta, GA"/>
    <x v="0"/>
    <x v="0"/>
    <x v="2"/>
    <x v="15563"/>
    <x v="31"/>
    <s v="The Home Depot"/>
    <s v="['sql', 'vba', 'python', 'r', 'sas', 'sas', 'c++', 'java', 'sql server', 'oracle']"/>
  </r>
  <r>
    <x v="1"/>
    <s v="Data Engineer I"/>
    <s v="Washington, DC"/>
    <x v="0"/>
    <x v="0"/>
    <x v="2"/>
    <x v="15564"/>
    <x v="29"/>
    <s v="BlueLabs"/>
    <s v="['go', 'python', 'r', 'sql', 'postgresql', 'aws', 'redshift', 'bigquery', 'snowflake', 'oracle', 'airflow', 'phoenix', 'tableau', 'git']"/>
  </r>
  <r>
    <x v="4"/>
    <s v="Borrow Business Intelligence"/>
    <s v="Jacksonville, FL"/>
    <x v="0"/>
    <x v="0"/>
    <x v="2"/>
    <x v="15565"/>
    <x v="581"/>
    <s v="SoFi"/>
    <s v="['sql', 'snowflake', 'aws', 'azure', 'tableau']"/>
  </r>
  <r>
    <x v="0"/>
    <s v="Data Science Manager"/>
    <s v="Morrisville, NC"/>
    <x v="0"/>
    <x v="0"/>
    <x v="2"/>
    <x v="15566"/>
    <x v="19"/>
    <s v="Xylem Inc"/>
    <s v="['aws']"/>
  </r>
  <r>
    <x v="2"/>
    <s v="Data Operations Analyst (Dublin or Paris)"/>
    <s v="Dublin, Ireland"/>
    <x v="0"/>
    <x v="0"/>
    <x v="28"/>
    <x v="15567"/>
    <x v="196"/>
    <s v="PartnerRe"/>
    <s v="['excel']"/>
  </r>
  <r>
    <x v="2"/>
    <s v="Data Analyst for the Regional Perinatal Center"/>
    <s v="Valhalla, NY"/>
    <x v="0"/>
    <x v="0"/>
    <x v="2"/>
    <x v="15568"/>
    <x v="153"/>
    <s v="Boston Childrens Health Physicians LLP"/>
    <s v="['powerpoint']"/>
  </r>
  <r>
    <x v="2"/>
    <s v="Aerospace Data Analyst 1"/>
    <s v="Scott AFB, IL"/>
    <x v="0"/>
    <x v="0"/>
    <x v="2"/>
    <x v="15569"/>
    <x v="243"/>
    <s v="Optimized Technical Solutions"/>
    <s v="['sharepoint', 'terminal']"/>
  </r>
  <r>
    <x v="1"/>
    <s v="Data Engineer - Data Platform"/>
    <s v="Barcelona, Spain"/>
    <x v="0"/>
    <x v="0"/>
    <x v="20"/>
    <x v="15570"/>
    <x v="56"/>
    <s v="Rover.com"/>
    <s v="['python', 'sql', 'redshift', 'spark', 'docker', 'kubernetes', 'terraform']"/>
  </r>
  <r>
    <x v="0"/>
    <s v="Head of Product Data Science"/>
    <s v="San Francisco, CA"/>
    <x v="0"/>
    <x v="0"/>
    <x v="2"/>
    <x v="15571"/>
    <x v="823"/>
    <s v="DataBricks"/>
    <s v="['databricks']"/>
  </r>
  <r>
    <x v="0"/>
    <s v="Fan Data Science and Data Product Lead"/>
    <s v="New York, NY"/>
    <x v="0"/>
    <x v="0"/>
    <x v="2"/>
    <x v="15572"/>
    <x v="66"/>
    <s v="National Basketball Association (NBA)"/>
    <s v="['python', 'r', 'azure', 'databricks', 'snowflake']"/>
  </r>
  <r>
    <x v="7"/>
    <s v="Group Lead within Advanced Autonomous Systems - Prediction and..."/>
    <s v="Renningen, Germany"/>
    <x v="0"/>
    <x v="0"/>
    <x v="9"/>
    <x v="15573"/>
    <x v="41"/>
    <s v="Bosch Group"/>
    <s v="['spark', 'github']"/>
  </r>
  <r>
    <x v="1"/>
    <s v="Data Engineer"/>
    <s v="Woonsocket, RI"/>
    <x v="0"/>
    <x v="0"/>
    <x v="2"/>
    <x v="15574"/>
    <x v="122"/>
    <s v="CVS Health"/>
    <s v="['python', 'sql', 'gcp', 'azure', 'pyspark', 'jenkins', 'git']"/>
  </r>
  <r>
    <x v="8"/>
    <s v="Senior Data Scientist"/>
    <s v="Bengaluru, Karnataka, India"/>
    <x v="0"/>
    <x v="0"/>
    <x v="7"/>
    <x v="15575"/>
    <x v="8"/>
    <s v="Truecaller"/>
    <s v="['sql', 'python', 'scala', 'gcp', 'jupyter', 'excel']"/>
  </r>
  <r>
    <x v="0"/>
    <s v="Data Scientist"/>
    <s v="Des Plaines, IL"/>
    <x v="0"/>
    <x v="0"/>
    <x v="2"/>
    <x v="15576"/>
    <x v="853"/>
    <s v="U.S. Department of the Treasury"/>
    <m/>
  </r>
  <r>
    <x v="3"/>
    <s v="Senior Data Engineer"/>
    <s v="Bernards, NJ"/>
    <x v="0"/>
    <x v="0"/>
    <x v="2"/>
    <x v="15577"/>
    <x v="51"/>
    <s v="PURE Group of Insurance Companies"/>
    <s v="['sql', 'mysql', 'azure']"/>
  </r>
  <r>
    <x v="2"/>
    <s v="Lecturer - Statistics - Department of Statistics - College of..."/>
    <s v="Berkeley, CA"/>
    <x v="0"/>
    <x v="0"/>
    <x v="2"/>
    <x v="15578"/>
    <x v="2226"/>
    <s v="University of California Berkeley"/>
    <s v="['r', 'go', 'spring']"/>
  </r>
  <r>
    <x v="1"/>
    <s v="Big Data Engineer"/>
    <s v="San Francisco, CA"/>
    <x v="0"/>
    <x v="0"/>
    <x v="2"/>
    <x v="15579"/>
    <x v="19"/>
    <s v="Levi Strauss"/>
    <s v="['sql', 'python', 'java', 'scala', 'nosql', 'aws', 'gcp', 'azure', 'oracle', 'spark', 'pyspark', 'kafka', 'airflow', 'sap', 'kubernetes', 'git']"/>
  </r>
  <r>
    <x v="0"/>
    <s v="Data Scientist"/>
    <s v="Jackson, MS"/>
    <x v="0"/>
    <x v="0"/>
    <x v="2"/>
    <x v="15580"/>
    <x v="304"/>
    <s v="Oracle"/>
    <s v="['python', 'sql', 'r', 'go', 'oracle', 'tableau']"/>
  </r>
  <r>
    <x v="2"/>
    <s v="Sport data operator"/>
    <s v="Tallinn, Estonia"/>
    <x v="0"/>
    <x v="0"/>
    <x v="17"/>
    <x v="15581"/>
    <x v="41"/>
    <s v="Sportradar"/>
    <m/>
  </r>
  <r>
    <x v="0"/>
    <s v="US E-GPS-Cons-Data Scientist Manager-Tampa-S&amp;A-A&amp;C"/>
    <s v="Tampa, FL"/>
    <x v="0"/>
    <x v="0"/>
    <x v="2"/>
    <x v="15582"/>
    <x v="31"/>
    <s v="Deloitte"/>
    <s v="['nosql', 'spark', 'tableau', 'qlik']"/>
  </r>
  <r>
    <x v="0"/>
    <s v="Data Scientist, Mid"/>
    <s v="McLean, VA"/>
    <x v="0"/>
    <x v="0"/>
    <x v="2"/>
    <x v="15583"/>
    <x v="122"/>
    <s v="Booz Allen Hamilton"/>
    <s v="['python', 'sql', 'pandas', 'scikit-learn', 'tableau']"/>
  </r>
  <r>
    <x v="1"/>
    <s v="Sr. Data Engineer"/>
    <s v="Markham, ON, Canada"/>
    <x v="0"/>
    <x v="0"/>
    <x v="23"/>
    <x v="15584"/>
    <x v="31"/>
    <s v="Tesla, Inc"/>
    <s v="['assembly', 'sql', 'python', 'javascript', 'r', 'aws', 'kafka', 'airflow', 'tableau', 'power bi']"/>
  </r>
  <r>
    <x v="1"/>
    <s v="Lead Data Engineer, Enterprise Data (Remote - Eligible)"/>
    <s v="New York, NY"/>
    <x v="0"/>
    <x v="0"/>
    <x v="2"/>
    <x v="15585"/>
    <x v="176"/>
    <s v="Capital One"/>
    <s v="['sql', 'java', 'scala', 'python', 'nosql', 'shell', 'mongo', 'cassandra', 'databricks', 'redshift', 'snowflake', 'aws', 'azure', 'hadoop', 'kafka', 'spark']"/>
  </r>
  <r>
    <x v="1"/>
    <s v="Data Engineer, Quality Data Engineering"/>
    <s v="Fremont, CA"/>
    <x v="0"/>
    <x v="0"/>
    <x v="2"/>
    <x v="15586"/>
    <x v="122"/>
    <s v="Tesla, Inc"/>
    <s v="['python', 'mysql', 'oracle', 'airflow', 'pandas', 'numpy', 'hadoop', 'kafka', 'spark', 'scikit-learn', 'tensorflow', 'keras', 'matplotlib', 'plotly', 'flask', 'jquery', 'angular', 'tableau', 'kubernetes', 'docker', 'jenkins']"/>
  </r>
  <r>
    <x v="6"/>
    <s v="Senior Data Analyst"/>
    <s v="Austin, TX"/>
    <x v="0"/>
    <x v="0"/>
    <x v="2"/>
    <x v="15587"/>
    <x v="31"/>
    <s v="Apex"/>
    <s v="['sql', 'python', 'pandas', 'numpy', 'looker', 'tableau']"/>
  </r>
  <r>
    <x v="1"/>
    <s v="Data Engineer"/>
    <s v="Budapest, Hungary"/>
    <x v="0"/>
    <x v="0"/>
    <x v="10"/>
    <x v="15588"/>
    <x v="56"/>
    <s v="Bosch Group"/>
    <s v="['sql', 'python', 'sql server', 'azure', 'hadoop', 'jenkins']"/>
  </r>
  <r>
    <x v="4"/>
    <s v="Senior Business Intelligence Analyst"/>
    <s v="Las Vegas, NV"/>
    <x v="0"/>
    <x v="0"/>
    <x v="2"/>
    <x v="15589"/>
    <x v="16"/>
    <s v="Fontainebleau Las Vegas"/>
    <s v="['sql', 'vba', 'excel', 'tableau', 'power bi']"/>
  </r>
  <r>
    <x v="4"/>
    <s v="HR Web Content Senior Analyst"/>
    <s v="Chamblee, GA"/>
    <x v="0"/>
    <x v="0"/>
    <x v="2"/>
    <x v="15590"/>
    <x v="748"/>
    <s v="Cox Communications"/>
    <s v="['sharepoint', 'powerpoint']"/>
  </r>
  <r>
    <x v="0"/>
    <s v="Associate Team Lead - Data Operations - Link Key People"/>
    <s v="Budapest, Hungary"/>
    <x v="0"/>
    <x v="0"/>
    <x v="10"/>
    <x v="15591"/>
    <x v="184"/>
    <s v="Veeva Systems"/>
    <s v="['excel', 'sheets']"/>
  </r>
  <r>
    <x v="8"/>
    <s v="Senior Data Science Consultant"/>
    <s v="India"/>
    <x v="0"/>
    <x v="0"/>
    <x v="7"/>
    <x v="15592"/>
    <x v="494"/>
    <s v="TE Connectivity"/>
    <s v="['assembly', 'r', 'python', 'java', 'aws', 'redshift', 'azure', 'jupyter', 'numpy', 'pandas', 'seaborn', 'scikit-learn', 'pytorch', 'tensorflow', 'tableau']"/>
  </r>
  <r>
    <x v="6"/>
    <s v="Sr. Data Analyst - Product"/>
    <s v="New York, NY"/>
    <x v="0"/>
    <x v="0"/>
    <x v="2"/>
    <x v="15593"/>
    <x v="31"/>
    <s v="Warner Media Group"/>
    <s v="['sql', 'tableau', 'looker']"/>
  </r>
  <r>
    <x v="8"/>
    <s v="Health Data Scientist, Senior"/>
    <s v="Bethesda, MD"/>
    <x v="0"/>
    <x v="0"/>
    <x v="2"/>
    <x v="15594"/>
    <x v="122"/>
    <s v="Booz Allen Hamilton"/>
    <s v="['python', 'aws', 'rshiny', 'hugging face', 'react', 'fastapi', 'node', 'tableau', 'qlik', 'splunk', 'docker', 'kubernetes', 'jenkins']"/>
  </r>
  <r>
    <x v="0"/>
    <s v="Data Scientist"/>
    <s v="Richmond, CA"/>
    <x v="0"/>
    <x v="0"/>
    <x v="2"/>
    <x v="15595"/>
    <x v="31"/>
    <s v="CIBER"/>
    <s v="['sql', 'r', 'python', 'go', 'spark', 'power bi', 'tableau', 'flow']"/>
  </r>
  <r>
    <x v="1"/>
    <s v="Principal Data Engineer"/>
    <s v="Birmingham, AL"/>
    <x v="0"/>
    <x v="0"/>
    <x v="2"/>
    <x v="15596"/>
    <x v="51"/>
    <s v="Regions Financial Corporation"/>
    <s v="['python', 'golang', 'java', 'javascript', 'rust', 'scala', 'aws', 'gcp', 'azure', 'snowflake', 'spark', 'airflow', 'terraform']"/>
  </r>
  <r>
    <x v="3"/>
    <s v="Sr. Manager, Portfolio Data Engineering"/>
    <s v="Pune, Maharashtra, India"/>
    <x v="0"/>
    <x v="0"/>
    <x v="7"/>
    <x v="15597"/>
    <x v="56"/>
    <s v="Addepar"/>
    <s v="['java', 'python', 'sql', 'databricks', 'pyspark']"/>
  </r>
  <r>
    <x v="1"/>
    <s v="Data Engineer"/>
    <s v="Jakarta, Indonesia"/>
    <x v="0"/>
    <x v="0"/>
    <x v="77"/>
    <x v="15598"/>
    <x v="150"/>
    <s v="GoTo Group"/>
    <s v="['sql', 'python', 'scala', 'java', 'go', 'redshift', 'gcp', 'bigquery', 'hadoop', 'spark', 'airflow', 'unix', 'linux', 'flow', 'jenkins', 'gitlab', 'git']"/>
  </r>
  <r>
    <x v="2"/>
    <s v="Research Administration Data Analyst (6206U), Research Admin ..."/>
    <s v="Berkeley, CA"/>
    <x v="0"/>
    <x v="0"/>
    <x v="2"/>
    <x v="15599"/>
    <x v="2227"/>
    <s v="University of California Berkeley"/>
    <s v="['spreadsheet', 'word']"/>
  </r>
  <r>
    <x v="2"/>
    <s v="Audit Data Analytics &amp; System Development"/>
    <s v="South Jakarta, South Jakarta City, Jakarta, Indonesia"/>
    <x v="0"/>
    <x v="0"/>
    <x v="77"/>
    <x v="15600"/>
    <x v="221"/>
    <s v="Amartha"/>
    <s v="['sql', 'sql server', 'excel', 'word', 'powerpoint']"/>
  </r>
  <r>
    <x v="2"/>
    <s v="Supplier Diversity Data Analyst"/>
    <s v="Boston, MA"/>
    <x v="0"/>
    <x v="0"/>
    <x v="2"/>
    <x v="15601"/>
    <x v="1568"/>
    <s v="MBTA"/>
    <s v="['sql', 'python', 'r', 'tableau']"/>
  </r>
  <r>
    <x v="1"/>
    <s v="Staff Data Engineer"/>
    <s v="Vancouver, BC, Canada"/>
    <x v="0"/>
    <x v="0"/>
    <x v="23"/>
    <x v="15602"/>
    <x v="164"/>
    <s v="Procore Technologies"/>
    <s v="['sql', 'java', 'python', 'snowflake', 'kafka', 'spark']"/>
  </r>
  <r>
    <x v="1"/>
    <s v="Data Engineer, Machine Learning"/>
    <s v="Holmdel, NJ"/>
    <x v="0"/>
    <x v="0"/>
    <x v="2"/>
    <x v="15603"/>
    <x v="2228"/>
    <s v="Guardian Life"/>
    <s v="['go', 'python', 'sql', 'bash', 'redshift', 'snowflake', 'databricks', 'pyspark', 'spark', 'keras', 'pytorch', 'scikit-learn', 'airflow', 'spring', 'word', 'docker', 'kubernetes', 'jenkins', 'github', 'bitbucket']"/>
  </r>
  <r>
    <x v="1"/>
    <s v="Data Engineer"/>
    <s v="Chantilly, VA"/>
    <x v="0"/>
    <x v="0"/>
    <x v="2"/>
    <x v="15604"/>
    <x v="122"/>
    <s v="Booz Allen Hamilton"/>
    <s v="['python', 'java', 'shell', 'elasticsearch', 'mysql', 'aws', 'azure', 'redshift', 'snowflake']"/>
  </r>
  <r>
    <x v="2"/>
    <s v="Data Analyst"/>
    <s v="Bargersville, IN"/>
    <x v="0"/>
    <x v="0"/>
    <x v="2"/>
    <x v="15605"/>
    <x v="15"/>
    <s v="MYR Group"/>
    <s v="['sql', 'excel']"/>
  </r>
  <r>
    <x v="5"/>
    <s v="Lead Product Software Engineer - SQL Query Plan, Data Analysis..."/>
    <s v="Atlanta, GA"/>
    <x v="0"/>
    <x v="0"/>
    <x v="2"/>
    <x v="15606"/>
    <x v="51"/>
    <s v="Wolters Kluwer"/>
    <s v="['sql', 'powershell', 'python', 'r', 'sql server', 'azure', 'excel', 'ssis', 'ssrs', 'git']"/>
  </r>
  <r>
    <x v="2"/>
    <s v="Data Analyst"/>
    <s v="Tampa, FL"/>
    <x v="0"/>
    <x v="0"/>
    <x v="2"/>
    <x v="15607"/>
    <x v="844"/>
    <s v="Citi"/>
    <m/>
  </r>
  <r>
    <x v="2"/>
    <s v="Growth Data Manager"/>
    <s v="Bogotá, Bogota, Colombia"/>
    <x v="0"/>
    <x v="0"/>
    <x v="32"/>
    <x v="15608"/>
    <x v="319"/>
    <s v="Publicis Groupe"/>
    <s v="['spark']"/>
  </r>
  <r>
    <x v="1"/>
    <s v="Senior Software Engineer, Data Engineering"/>
    <s v="San Francisco, CA"/>
    <x v="0"/>
    <x v="0"/>
    <x v="2"/>
    <x v="15609"/>
    <x v="71"/>
    <s v="Tubi TV"/>
    <s v="['sql', 'scala', 'spark', 'kafka']"/>
  </r>
  <r>
    <x v="2"/>
    <s v="Principal Data Analyst"/>
    <s v="Anywhere"/>
    <x v="0"/>
    <x v="1"/>
    <x v="2"/>
    <x v="15610"/>
    <x v="18"/>
    <s v="Get It Recruit - Information Technology"/>
    <s v="['sql', 'python', 'r', 'sas', 'sas', 'sql server', 'azure', 'power bi', 'ssrs']"/>
  </r>
  <r>
    <x v="1"/>
    <s v="80389998 - Engineer, Data"/>
    <s v="Johannesburg, South Africa"/>
    <x v="0"/>
    <x v="0"/>
    <x v="14"/>
    <x v="15611"/>
    <x v="1150"/>
    <s v="Standard Bank Group"/>
    <s v="['sql', 'ssrs']"/>
  </r>
  <r>
    <x v="4"/>
    <s v="Entry Level BI Analyst – Logistics"/>
    <s v="Chicago, IL"/>
    <x v="10"/>
    <x v="0"/>
    <x v="2"/>
    <x v="15612"/>
    <x v="234"/>
    <s v="LaSalle Network"/>
    <s v="['excel', 'sap']"/>
  </r>
  <r>
    <x v="0"/>
    <s v="Lead Data Scientist"/>
    <s v="Athens, Greece"/>
    <x v="0"/>
    <x v="0"/>
    <x v="38"/>
    <x v="15613"/>
    <x v="367"/>
    <s v="Convert Group"/>
    <s v="['mongodb', 'mongodb', 'python', 'sql', 'postgresql', 'opencv', 'scikit-learn', 'tensorflow', 'fastapi', 'windows', 'docker']"/>
  </r>
  <r>
    <x v="8"/>
    <s v="Senior Data Scientist"/>
    <s v="Vancouver, BC, Canada"/>
    <x v="0"/>
    <x v="0"/>
    <x v="23"/>
    <x v="15614"/>
    <x v="561"/>
    <s v="ZoomInfo"/>
    <s v="['python', 'sql']"/>
  </r>
  <r>
    <x v="0"/>
    <s v="Lead Data Scientist"/>
    <s v="Los Angeles, CA"/>
    <x v="0"/>
    <x v="0"/>
    <x v="2"/>
    <x v="15615"/>
    <x v="2229"/>
    <s v="Snapchat"/>
    <s v="['python', 'r', 'c', 'tensorflow', 'pytorch', 'spark', 'scikit-learn', 'express']"/>
  </r>
  <r>
    <x v="2"/>
    <s v="Student Assistant for Data Management (m/f/d)"/>
    <s v="Zagreb, Croatia"/>
    <x v="4"/>
    <x v="0"/>
    <x v="19"/>
    <x v="15616"/>
    <x v="41"/>
    <s v="Nets"/>
    <s v="['powerpoint']"/>
  </r>
  <r>
    <x v="1"/>
    <s v="Data Engineer, Attribution"/>
    <s v="Atlanta, GA"/>
    <x v="0"/>
    <x v="0"/>
    <x v="2"/>
    <x v="15617"/>
    <x v="8"/>
    <s v="Block"/>
    <s v="['sql', 'python', 'java', 'c', 'go', 'snowflake', 'bigquery', 'aws', 'gcp', 'azure', 'databricks', 'airflow', 'hadoop', 'spark', 'flow', 'docker', 'git']"/>
  </r>
  <r>
    <x v="1"/>
    <s v="Data Engineer"/>
    <s v="Toronto, ON, Canada"/>
    <x v="0"/>
    <x v="0"/>
    <x v="23"/>
    <x v="15618"/>
    <x v="23"/>
    <s v="Capgemini"/>
    <s v="['python', 'sql', 'sql server', 'elasticsearch', 'azure', 'pyspark', 'kafka', 'selenium', 'docker', 'jenkins']"/>
  </r>
  <r>
    <x v="2"/>
    <s v="AI-focused Data Analyst/Tableau Developer"/>
    <s v="Anywhere"/>
    <x v="2"/>
    <x v="1"/>
    <x v="2"/>
    <x v="15619"/>
    <x v="16"/>
    <s v="Get It Recruit - Information Technology"/>
    <s v="['java', 'tableau', 'excel', 'power bi']"/>
  </r>
  <r>
    <x v="4"/>
    <s v="Business Analyst"/>
    <s v="Oakland, CA"/>
    <x v="0"/>
    <x v="0"/>
    <x v="2"/>
    <x v="15620"/>
    <x v="31"/>
    <s v="KSS IMMERSION SCHOOLS INC"/>
    <s v="['excel', 'flow']"/>
  </r>
  <r>
    <x v="8"/>
    <s v="Senior Data Scientist, Pricing"/>
    <s v="San Francisco, CA"/>
    <x v="0"/>
    <x v="0"/>
    <x v="2"/>
    <x v="15621"/>
    <x v="68"/>
    <s v="SoFi"/>
    <s v="['python', 'r', 'sql', 'nosql', 'tableau']"/>
  </r>
  <r>
    <x v="0"/>
    <s v="Business Intelligence Developer"/>
    <s v="Chennai, Tamil Nadu, India"/>
    <x v="0"/>
    <x v="0"/>
    <x v="7"/>
    <x v="15622"/>
    <x v="221"/>
    <s v="Allucent"/>
    <s v="['sql', 'oracle', 'hadoop', 'spark', 'tableau', 'power bi']"/>
  </r>
  <r>
    <x v="2"/>
    <s v="Data Analyst"/>
    <s v="Anywhere"/>
    <x v="0"/>
    <x v="1"/>
    <x v="2"/>
    <x v="15623"/>
    <x v="50"/>
    <s v="Get It Recruit - Information Technology"/>
    <s v="['python', 'r', 'sql', 'azure']"/>
  </r>
  <r>
    <x v="0"/>
    <s v="Sr Clinical Data Scientist (NA Only)"/>
    <s v="United States"/>
    <x v="0"/>
    <x v="0"/>
    <x v="1"/>
    <x v="15624"/>
    <x v="1222"/>
    <s v="Syneos Health - USA"/>
    <s v="['python', 'r', 'sas', 'sas', 'windows', 'word', 'excel', 'powerpoint', 'flow']"/>
  </r>
  <r>
    <x v="1"/>
    <s v="Data Engineer"/>
    <s v="Atlanta, GA"/>
    <x v="0"/>
    <x v="0"/>
    <x v="2"/>
    <x v="15625"/>
    <x v="122"/>
    <s v="Booz Allen Hamilton"/>
    <s v="['python', 'typescript', 'javascript', 'r', 'html', 'css', 'pyspark', 'git']"/>
  </r>
  <r>
    <x v="1"/>
    <s v="Associate Data Engineering L2"/>
    <s v="Bogotá, Bogota, Colombia"/>
    <x v="0"/>
    <x v="0"/>
    <x v="32"/>
    <x v="15626"/>
    <x v="187"/>
    <s v="Publicis Groupe"/>
    <s v="['python', 'nosql', 'sql', 'dynamodb', 'sql server', 'redshift', 'oracle', 'azure', 'databricks', 'spark']"/>
  </r>
  <r>
    <x v="2"/>
    <s v="Data Analyst"/>
    <s v="Sunnyvale, CA"/>
    <x v="0"/>
    <x v="0"/>
    <x v="2"/>
    <x v="15627"/>
    <x v="16"/>
    <s v="Intuitive Surgical"/>
    <m/>
  </r>
  <r>
    <x v="1"/>
    <s v="Data Quality engineer"/>
    <s v="Anywhere"/>
    <x v="0"/>
    <x v="1"/>
    <x v="89"/>
    <x v="15628"/>
    <x v="159"/>
    <s v="Kanda Software"/>
    <s v="['python', 'scala', 'dynamodb', 'databricks', 'aws', 'snowflake', 'airflow']"/>
  </r>
  <r>
    <x v="1"/>
    <s v="Entry Level Data Engineer"/>
    <s v="Anywhere"/>
    <x v="0"/>
    <x v="1"/>
    <x v="2"/>
    <x v="15629"/>
    <x v="31"/>
    <s v="Get It Recruit - Information Technology"/>
    <s v="['sql', 'python', 'php', 'mysql', 'postgresql', 'phoenix']"/>
  </r>
  <r>
    <x v="8"/>
    <s v="Senior Data Scientist"/>
    <s v="Chicago, IL"/>
    <x v="0"/>
    <x v="0"/>
    <x v="2"/>
    <x v="15630"/>
    <x v="31"/>
    <s v="WW Grainger"/>
    <s v="['sql', 'python', 'r', 'sas', 'sas', 'snowflake', 'oracle', 'aws', 'spss', 'powerpoint']"/>
  </r>
  <r>
    <x v="2"/>
    <s v="Data Analyst"/>
    <s v="Irvine, CA"/>
    <x v="0"/>
    <x v="0"/>
    <x v="2"/>
    <x v="15631"/>
    <x v="153"/>
    <s v="Jobot"/>
    <s v="['excel']"/>
  </r>
  <r>
    <x v="7"/>
    <s v="MLOps Engineer"/>
    <s v="Bulgaria"/>
    <x v="0"/>
    <x v="0"/>
    <x v="15"/>
    <x v="15632"/>
    <x v="2230"/>
    <s v="SAP"/>
    <s v="['python', 'databricks', 'azure', 'numpy', 'pandas', 'keras', 'scikit-learn', 'tensorflow', 'pytorch', 'fastapi', 'sap', 'jenkins', 'github']"/>
  </r>
  <r>
    <x v="2"/>
    <s v="Data Analyst"/>
    <s v="Indianapolis, IN"/>
    <x v="0"/>
    <x v="0"/>
    <x v="2"/>
    <x v="15633"/>
    <x v="2031"/>
    <s v="EHOB, Inc"/>
    <s v="['sql', 'excel', 'tableau']"/>
  </r>
  <r>
    <x v="2"/>
    <s v="Data Analyst"/>
    <s v="Dallas, TX"/>
    <x v="0"/>
    <x v="0"/>
    <x v="2"/>
    <x v="15634"/>
    <x v="23"/>
    <s v="Global Business Ser. 4u"/>
    <s v="['python', 'r', 'power bi']"/>
  </r>
  <r>
    <x v="1"/>
    <s v="Junior Data Engineer"/>
    <s v="Toronto, ON, Canada"/>
    <x v="0"/>
    <x v="0"/>
    <x v="23"/>
    <x v="15635"/>
    <x v="31"/>
    <s v="CIBC"/>
    <s v="['python', 'sql', 'sas', 'sas', 'azure', 'express', 'alteryx', 'power bi']"/>
  </r>
  <r>
    <x v="6"/>
    <s v="[Job-10986] Senior Data Architect, Brasil"/>
    <s v="Brazil"/>
    <x v="0"/>
    <x v="0"/>
    <x v="41"/>
    <x v="15636"/>
    <x v="21"/>
    <s v="CI&amp;T"/>
    <s v="['azure', 'databricks', 'kafka']"/>
  </r>
  <r>
    <x v="0"/>
    <s v="Data Scientist, SBG Marketing Science"/>
    <s v="Los Angeles, CA"/>
    <x v="0"/>
    <x v="0"/>
    <x v="2"/>
    <x v="15637"/>
    <x v="71"/>
    <s v="Meta"/>
    <s v="['sql', 'python', 'r']"/>
  </r>
  <r>
    <x v="6"/>
    <s v="Senior Data Analyst, Marketing Operations"/>
    <s v="Morrow, GA"/>
    <x v="0"/>
    <x v="0"/>
    <x v="2"/>
    <x v="15638"/>
    <x v="203"/>
    <s v="Cox Communications"/>
    <s v="['sql', 'oracle', 'tableau', 'microstrategy', 'workfront', 'jira']"/>
  </r>
  <r>
    <x v="2"/>
    <s v="Healthcare Contract/Data Analyst"/>
    <s v="Anywhere"/>
    <x v="0"/>
    <x v="1"/>
    <x v="2"/>
    <x v="15639"/>
    <x v="20"/>
    <s v="Kermit"/>
    <s v="['excel']"/>
  </r>
  <r>
    <x v="0"/>
    <s v="Onsite Data Scientist - Houston Texas"/>
    <s v="Houston, TX"/>
    <x v="0"/>
    <x v="0"/>
    <x v="2"/>
    <x v="15640"/>
    <x v="31"/>
    <s v="CyberCoders"/>
    <s v="['python', 'gcp', 'word']"/>
  </r>
  <r>
    <x v="6"/>
    <s v="Senior Analyst, Data &amp; Analytics"/>
    <s v="Atlanta, GA"/>
    <x v="0"/>
    <x v="0"/>
    <x v="2"/>
    <x v="15641"/>
    <x v="19"/>
    <s v="IHG"/>
    <s v="['sql', 'gcp', 'tableau']"/>
  </r>
  <r>
    <x v="8"/>
    <s v="Senior Data Scientist"/>
    <s v="Atlanta, GA"/>
    <x v="0"/>
    <x v="0"/>
    <x v="2"/>
    <x v="15642"/>
    <x v="8"/>
    <s v="Spanx"/>
    <s v="['sql', 'python', 'tableau', 'excel']"/>
  </r>
  <r>
    <x v="2"/>
    <s v="Data Analytics and Reporting Analyst"/>
    <s v="Anywhere"/>
    <x v="0"/>
    <x v="1"/>
    <x v="2"/>
    <x v="15643"/>
    <x v="158"/>
    <s v="Get It Recruit - Information Technology"/>
    <s v="['sql', 'sql server', 'snowflake', 'tableau', 'ssrs']"/>
  </r>
  <r>
    <x v="2"/>
    <s v="Data Analyst"/>
    <s v="Boston, MA"/>
    <x v="0"/>
    <x v="0"/>
    <x v="2"/>
    <x v="15644"/>
    <x v="23"/>
    <s v="Department Of The Treasury"/>
    <s v="['r', 'python', 'sql', 'matlab', 'tableau']"/>
  </r>
  <r>
    <x v="2"/>
    <s v="Data Analyst - INTL - Remote EU/UK"/>
    <s v="Santa Monica, CA"/>
    <x v="0"/>
    <x v="0"/>
    <x v="2"/>
    <x v="15645"/>
    <x v="289"/>
    <s v="Insight Global"/>
    <s v="['sql', 'express']"/>
  </r>
  <r>
    <x v="7"/>
    <s v="Machine Learning Engineer"/>
    <s v="Cluj-Napoca, Romania"/>
    <x v="0"/>
    <x v="0"/>
    <x v="68"/>
    <x v="15646"/>
    <x v="188"/>
    <s v="Connatix"/>
    <s v="['python', 'aws', 'docker']"/>
  </r>
  <r>
    <x v="6"/>
    <s v="Senior Data Analyst"/>
    <s v="Horsham, PA"/>
    <x v="0"/>
    <x v="0"/>
    <x v="2"/>
    <x v="15647"/>
    <x v="31"/>
    <s v="Capgemini"/>
    <s v="['python', 'aws']"/>
  </r>
  <r>
    <x v="2"/>
    <s v="Sr. Data Analyst"/>
    <s v="Indianapolis, IN"/>
    <x v="0"/>
    <x v="0"/>
    <x v="2"/>
    <x v="15648"/>
    <x v="289"/>
    <s v="Ascension"/>
    <s v="['python', 'r', 'sql', 'tableau', 'power bi']"/>
  </r>
  <r>
    <x v="3"/>
    <s v="Senior Data Engineer,India"/>
    <s v="Bengaluru, Karnataka, India"/>
    <x v="0"/>
    <x v="0"/>
    <x v="7"/>
    <x v="15649"/>
    <x v="56"/>
    <s v="CockroachDB"/>
    <s v="['sql', 'go', 'python', 'java', 'scala', 'spark', 'looker', 'tableau']"/>
  </r>
  <r>
    <x v="0"/>
    <s v="Data Scientist"/>
    <s v="Herndon, VA"/>
    <x v="0"/>
    <x v="0"/>
    <x v="2"/>
    <x v="15650"/>
    <x v="122"/>
    <s v="Peraton"/>
    <s v="['c#', 'c++', 'python', 'hadoop', 'pandas', 'jupyter', 'windows', 'excel']"/>
  </r>
  <r>
    <x v="0"/>
    <s v="Data Scientist"/>
    <s v="Novi, MI"/>
    <x v="0"/>
    <x v="0"/>
    <x v="2"/>
    <x v="15651"/>
    <x v="31"/>
    <s v="Dana Incorporated"/>
    <s v="['python', 'sql', 'r', 'go', 'azure', 'aws']"/>
  </r>
  <r>
    <x v="0"/>
    <s v="Data Scientist"/>
    <s v="Hartford, CT"/>
    <x v="0"/>
    <x v="0"/>
    <x v="2"/>
    <x v="15652"/>
    <x v="94"/>
    <s v="CVS Health"/>
    <s v="['r', 'python', 'hadoop', 'spark', 'pyspark']"/>
  </r>
  <r>
    <x v="1"/>
    <s v="Lead Data Engineer"/>
    <s v="Atlanta, GA"/>
    <x v="0"/>
    <x v="0"/>
    <x v="2"/>
    <x v="15653"/>
    <x v="49"/>
    <s v="Jobot"/>
    <s v="['python', 'sql']"/>
  </r>
  <r>
    <x v="2"/>
    <s v="Data Privacy Analyst III"/>
    <s v="Austin, TX"/>
    <x v="0"/>
    <x v="0"/>
    <x v="2"/>
    <x v="15654"/>
    <x v="122"/>
    <s v="Expedia Group"/>
    <m/>
  </r>
  <r>
    <x v="6"/>
    <s v="Senior Healthcare Data Analyst, Managed Care Services Healthcare..."/>
    <s v="Chicago, IL"/>
    <x v="0"/>
    <x v="0"/>
    <x v="2"/>
    <x v="15655"/>
    <x v="31"/>
    <s v="ECG Management Consultants"/>
    <s v="['sql', 'sql server', 'excel']"/>
  </r>
  <r>
    <x v="0"/>
    <s v="Data Scientist, Content"/>
    <s v="San Francisco, CA"/>
    <x v="0"/>
    <x v="0"/>
    <x v="2"/>
    <x v="15656"/>
    <x v="49"/>
    <s v="Patreon"/>
    <s v="['sql', 'python', 'r']"/>
  </r>
  <r>
    <x v="1"/>
    <s v="Data Engineer III"/>
    <s v="Anywhere"/>
    <x v="0"/>
    <x v="1"/>
    <x v="2"/>
    <x v="15657"/>
    <x v="115"/>
    <s v="Get It Recruit - Information Technology"/>
    <s v="['python', 'sql', 'tableau']"/>
  </r>
  <r>
    <x v="0"/>
    <s v="Environmental Public Health Manager (Epidemiology &amp; Data Science..."/>
    <s v="Denver, CO"/>
    <x v="0"/>
    <x v="0"/>
    <x v="2"/>
    <x v="15658"/>
    <x v="2231"/>
    <s v="City and County of Denver"/>
    <s v="['r', 'python', 'power bi']"/>
  </r>
  <r>
    <x v="2"/>
    <s v="Project Data Analyst"/>
    <s v="Santa Cruz, CA"/>
    <x v="0"/>
    <x v="0"/>
    <x v="2"/>
    <x v="15659"/>
    <x v="17"/>
    <s v="University of California Santa Cruz"/>
    <s v="['tableau', 'powerpoint']"/>
  </r>
  <r>
    <x v="3"/>
    <s v="Data Operations Team Lead"/>
    <s v="Karlsruhe, Germany"/>
    <x v="0"/>
    <x v="0"/>
    <x v="9"/>
    <x v="15660"/>
    <x v="184"/>
    <s v="Connexity"/>
    <s v="['sql', 'excel']"/>
  </r>
  <r>
    <x v="2"/>
    <s v="Data Analyst"/>
    <s v="Santa Barbara, CA"/>
    <x v="0"/>
    <x v="0"/>
    <x v="2"/>
    <x v="15661"/>
    <x v="122"/>
    <s v="AppFolio"/>
    <s v="['sql', 'python', 'r', 'excel', 'tableau']"/>
  </r>
  <r>
    <x v="2"/>
    <s v="Data Analyst II (Healthcare Analytics). Job in Woodland Hills..."/>
    <s v="Woodland Hills, CA"/>
    <x v="0"/>
    <x v="0"/>
    <x v="2"/>
    <x v="15662"/>
    <x v="352"/>
    <s v="California Health &amp; Wellness"/>
    <s v="['python', 'r']"/>
  </r>
  <r>
    <x v="0"/>
    <s v="Associate Data Scientist"/>
    <s v="Anywhere"/>
    <x v="0"/>
    <x v="1"/>
    <x v="2"/>
    <x v="15663"/>
    <x v="574"/>
    <s v="Mutual of Omaha"/>
    <s v="['sql', 'r', 'python']"/>
  </r>
  <r>
    <x v="6"/>
    <s v="Senior Data Analyst, Insights Reporting"/>
    <s v="Montreal, QC, Canada"/>
    <x v="0"/>
    <x v="0"/>
    <x v="23"/>
    <x v="15664"/>
    <x v="46"/>
    <s v="SSENSE"/>
    <s v="['sql', 'aws', 'tableau', 'looker', 'excel', 'sheets', 'visio']"/>
  </r>
  <r>
    <x v="0"/>
    <s v="Cleared Data Scientist (All Levels)"/>
    <s v="Chantilly, VA"/>
    <x v="0"/>
    <x v="0"/>
    <x v="2"/>
    <x v="15665"/>
    <x v="2232"/>
    <s v="Noblis"/>
    <s v="['python', 'aws', 'gcp', 'azure', 'spark', 'hadoop', 'git']"/>
  </r>
  <r>
    <x v="2"/>
    <s v="Data Analyst"/>
    <s v="Largo, MD"/>
    <x v="0"/>
    <x v="0"/>
    <x v="2"/>
    <x v="15666"/>
    <x v="2233"/>
    <s v="Prince George's County"/>
    <s v="['python', 'r', 'sql', 'crystal', 'sql server', 'spss', 'power bi', 'tableau', 'word', 'powerpoint', 'excel']"/>
  </r>
  <r>
    <x v="0"/>
    <s v="Data Scientist"/>
    <s v="Tampa, FL"/>
    <x v="0"/>
    <x v="0"/>
    <x v="2"/>
    <x v="15667"/>
    <x v="122"/>
    <s v="Piper Companies"/>
    <s v="['python', 'r', 'golang', 'javascript', 'pytorch', 'git', 'kubernetes']"/>
  </r>
  <r>
    <x v="7"/>
    <s v="Machine Learning Engineer, Payment Fraud"/>
    <s v="Canada"/>
    <x v="0"/>
    <x v="0"/>
    <x v="23"/>
    <x v="15668"/>
    <x v="188"/>
    <s v="Stripe"/>
    <s v="['flow']"/>
  </r>
  <r>
    <x v="2"/>
    <s v="Procurement Data Analyst"/>
    <s v="Canada"/>
    <x v="0"/>
    <x v="0"/>
    <x v="23"/>
    <x v="15669"/>
    <x v="116"/>
    <s v="KBR, Inc."/>
    <s v="['vba', 'power bi']"/>
  </r>
  <r>
    <x v="8"/>
    <s v="Lead Systems Engineer / Senior Data Scientist"/>
    <s v="Anywhere"/>
    <x v="0"/>
    <x v="1"/>
    <x v="2"/>
    <x v="15670"/>
    <x v="6"/>
    <s v="Tista Science and Technology Corporation"/>
    <s v="['sql', 'r', 'python', 'databricks', 'snowflake', 'pyspark', 'jupyter', 'jira', 'confluence']"/>
  </r>
  <r>
    <x v="0"/>
    <s v="Data Quality Specialist"/>
    <s v="Durham, NC"/>
    <x v="0"/>
    <x v="0"/>
    <x v="2"/>
    <x v="15671"/>
    <x v="31"/>
    <s v="Syngenta Group"/>
    <s v="['sql', 'python', 'spark', 'flow']"/>
  </r>
  <r>
    <x v="0"/>
    <s v="Data Scientist"/>
    <s v="Maryland"/>
    <x v="0"/>
    <x v="0"/>
    <x v="2"/>
    <x v="15672"/>
    <x v="111"/>
    <s v="LEIDOS"/>
    <s v="['sql', 'python', 'r', 'aws', 'tidyverse', 'matplotlib', 'tableau', 'git']"/>
  </r>
  <r>
    <x v="3"/>
    <s v="MX Senior Data Engineer"/>
    <s v="Guadalajara, Jalisco, Mexico"/>
    <x v="0"/>
    <x v="0"/>
    <x v="22"/>
    <x v="15673"/>
    <x v="56"/>
    <s v="iOLAP"/>
    <s v="['python', 'sql', 'aws', 'azure', 'terraform']"/>
  </r>
  <r>
    <x v="0"/>
    <s v="Master Data Scientist"/>
    <s v="McLean, VA"/>
    <x v="0"/>
    <x v="0"/>
    <x v="2"/>
    <x v="15674"/>
    <x v="31"/>
    <s v="Deloitte"/>
    <s v="['python', 'aws', 'gcp', 'azure']"/>
  </r>
  <r>
    <x v="2"/>
    <s v="Data Analyst"/>
    <s v="Anywhere"/>
    <x v="0"/>
    <x v="1"/>
    <x v="2"/>
    <x v="15675"/>
    <x v="441"/>
    <s v="Get It Recruit - Information Technology"/>
    <s v="['sql', 'azure', 'power bi', 'dax']"/>
  </r>
  <r>
    <x v="1"/>
    <s v="Data Management Celonis Data Engineer"/>
    <s v="Manassas, VA"/>
    <x v="5"/>
    <x v="0"/>
    <x v="2"/>
    <x v="15676"/>
    <x v="62"/>
    <s v="IBM"/>
    <s v="['java', 'sql', 'c', 'crystal', 'sas', 'sas', 'oracle', 'ibm cloud', 'sap', 'cognos']"/>
  </r>
  <r>
    <x v="6"/>
    <s v="Senior Finance Data Analyst"/>
    <s v="Jacksonville, FL"/>
    <x v="0"/>
    <x v="0"/>
    <x v="2"/>
    <x v="15677"/>
    <x v="46"/>
    <s v="Fortegra Financial"/>
    <s v="['sql', 'oracle', 'word', 'excel', 'outlook']"/>
  </r>
  <r>
    <x v="2"/>
    <s v="Investment Data Analyst"/>
    <s v="Irvine, CA"/>
    <x v="0"/>
    <x v="0"/>
    <x v="2"/>
    <x v="15678"/>
    <x v="153"/>
    <s v="Chamberlain Group"/>
    <s v="['vba', 'python', 'sql', 'c++', 'excel', 'word', 'powerpoint']"/>
  </r>
  <r>
    <x v="6"/>
    <s v="Senior Reporting Analyst"/>
    <s v="Austin, TX"/>
    <x v="0"/>
    <x v="0"/>
    <x v="2"/>
    <x v="15679"/>
    <x v="2234"/>
    <s v="CVS Health"/>
    <s v="['sql', 't-sql', 'sql server', 'ssrs', 'tableau']"/>
  </r>
  <r>
    <x v="3"/>
    <s v="Senior Technical Support Engineer, DataSet"/>
    <s v="Prague, Czechia"/>
    <x v="0"/>
    <x v="0"/>
    <x v="39"/>
    <x v="15680"/>
    <x v="137"/>
    <s v="SentinelOne"/>
    <s v="['aws', 'docker', 'kubernetes']"/>
  </r>
  <r>
    <x v="0"/>
    <s v="Data Science Manager, Ads Infrastructure"/>
    <s v="Menlo Park, CA"/>
    <x v="0"/>
    <x v="0"/>
    <x v="2"/>
    <x v="15681"/>
    <x v="49"/>
    <s v="Meta"/>
    <m/>
  </r>
  <r>
    <x v="5"/>
    <s v="Senior/Principal Software Development Engineer, ML Data Engineering"/>
    <s v="Vancouver, BC, Canada"/>
    <x v="0"/>
    <x v="0"/>
    <x v="23"/>
    <x v="15682"/>
    <x v="19"/>
    <s v="Workday"/>
    <s v="['java', 'golang', 'scala', 'aws', 'gcp', 'azure', 'kubernetes', 'docker', 'terraform']"/>
  </r>
  <r>
    <x v="2"/>
    <s v="Intelligence Data Analyst"/>
    <s v="Arlington, VA"/>
    <x v="0"/>
    <x v="0"/>
    <x v="2"/>
    <x v="15683"/>
    <x v="31"/>
    <s v="Deloitte"/>
    <s v="['java', 'python', 'scala', 'r', 'power bi', 'qlik', 'microstrategy', 'tableau']"/>
  </r>
  <r>
    <x v="0"/>
    <s v="Data Scientist"/>
    <s v="Anywhere"/>
    <x v="0"/>
    <x v="1"/>
    <x v="2"/>
    <x v="15684"/>
    <x v="121"/>
    <s v="Get It Recruit - Information Technology"/>
    <s v="['sql', 'python', 'r', 'linux', 'word', 'excel', 'powerpoint']"/>
  </r>
  <r>
    <x v="1"/>
    <s v="Data Engineering Manager"/>
    <s v="Amsterdam, Netherlands"/>
    <x v="0"/>
    <x v="0"/>
    <x v="26"/>
    <x v="15685"/>
    <x v="2235"/>
    <s v="albelli-Photobox Group"/>
    <s v="['snowflake', 'looker', 'unify']"/>
  </r>
  <r>
    <x v="0"/>
    <s v="Data Scientist"/>
    <s v="New York, NY"/>
    <x v="0"/>
    <x v="0"/>
    <x v="2"/>
    <x v="15686"/>
    <x v="16"/>
    <s v="Betches Media"/>
    <s v="['go', 'excel', 'looker', 'tableau']"/>
  </r>
  <r>
    <x v="2"/>
    <s v="Human Resources Generalist/Data Analyst"/>
    <s v="Alpharetta, GA"/>
    <x v="0"/>
    <x v="0"/>
    <x v="2"/>
    <x v="15687"/>
    <x v="243"/>
    <s v="Avanos Medical, Inc."/>
    <s v="['excel']"/>
  </r>
  <r>
    <x v="0"/>
    <s v="Research Data Scientist, Machine Learning"/>
    <s v="Carson City, NV"/>
    <x v="0"/>
    <x v="0"/>
    <x v="2"/>
    <x v="15688"/>
    <x v="68"/>
    <s v="Meta"/>
    <s v="['r', 'python', 'sql', 'c++', 'java', 'hadoop', 'numpy', 'pandas', 'scikit-learn', 'dplyr', 'ggplot2', 'pytorch', 'tensorflow', 'keras', 'theano', 'matplotlib', 'tableau', 'git']"/>
  </r>
  <r>
    <x v="8"/>
    <s v="US E- Audit-Transformation- Senior Data Scientist"/>
    <s v="Atlanta, GA"/>
    <x v="0"/>
    <x v="0"/>
    <x v="2"/>
    <x v="15689"/>
    <x v="2236"/>
    <s v="Deloitte"/>
    <s v="['python', 'azure', 'gcp', 'aws', 'numpy', 'pandas', 'scikit-learn', 'tensorflow', 'pytorch', 'docker', 'jenkins', 'kubernetes', 'github', 'jira']"/>
  </r>
  <r>
    <x v="1"/>
    <s v="Middle Data Engineer (Gambling domain)"/>
    <s v="Kyiv, Ukraine"/>
    <x v="0"/>
    <x v="0"/>
    <x v="33"/>
    <x v="15690"/>
    <x v="93"/>
    <s v="Sigma Software"/>
    <s v="['sql', 'python', 'snowflake', 'aws']"/>
  </r>
  <r>
    <x v="0"/>
    <s v="NASA Enterprise Data Scientist"/>
    <s v="Reston, VA"/>
    <x v="0"/>
    <x v="0"/>
    <x v="2"/>
    <x v="15691"/>
    <x v="31"/>
    <s v="SAIC"/>
    <s v="['sql', 'windows', 'alteryx', 'tableau', 'power bi']"/>
  </r>
  <r>
    <x v="2"/>
    <s v="Data Analyst"/>
    <s v="Vinings, GA"/>
    <x v="1"/>
    <x v="0"/>
    <x v="2"/>
    <x v="15692"/>
    <x v="172"/>
    <s v="Brooksource"/>
    <s v="['sql', 'python', 'r', 'tableau']"/>
  </r>
  <r>
    <x v="0"/>
    <s v="Data Specialist | Strategy &amp; Operations"/>
    <s v="Japan"/>
    <x v="0"/>
    <x v="0"/>
    <x v="36"/>
    <x v="15693"/>
    <x v="0"/>
    <s v="Wolt"/>
    <s v="['sql', 'r', 'python', 'sas', 'sas', 'looker']"/>
  </r>
  <r>
    <x v="3"/>
    <s v="Senior Data Engineer"/>
    <s v="Plantation, FL"/>
    <x v="0"/>
    <x v="0"/>
    <x v="2"/>
    <x v="15694"/>
    <x v="31"/>
    <s v="Oncology Analytics"/>
    <s v="['sql', 'nosql', 'python', 'databricks', 'azure', 'spark']"/>
  </r>
  <r>
    <x v="2"/>
    <s v="Data Analyst - Product Analytics"/>
    <s v="Pleasanton, CA"/>
    <x v="0"/>
    <x v="0"/>
    <x v="2"/>
    <x v="15695"/>
    <x v="71"/>
    <s v="Workday"/>
    <s v="['sql', 'python', 'tableau']"/>
  </r>
  <r>
    <x v="2"/>
    <s v="Data Analyst"/>
    <s v="Boca Raton, FL"/>
    <x v="0"/>
    <x v="0"/>
    <x v="2"/>
    <x v="15696"/>
    <x v="31"/>
    <s v="Jushi Holdings"/>
    <s v="['sql', 'python', 'express', 'excel']"/>
  </r>
  <r>
    <x v="2"/>
    <s v="Principal Data Science Analyst - Remote"/>
    <s v="Jacksonville, FL"/>
    <x v="0"/>
    <x v="0"/>
    <x v="2"/>
    <x v="15697"/>
    <x v="71"/>
    <s v="Mayo Clinic"/>
    <m/>
  </r>
  <r>
    <x v="8"/>
    <s v="Senior Data Scientist"/>
    <s v="Indianapolis, IN"/>
    <x v="0"/>
    <x v="0"/>
    <x v="2"/>
    <x v="15698"/>
    <x v="71"/>
    <s v="ANGI Homeservices Inc."/>
    <s v="['r', 'python', 'sql']"/>
  </r>
  <r>
    <x v="0"/>
    <s v="Sr Data Scientist"/>
    <s v="Irvine, CA"/>
    <x v="0"/>
    <x v="0"/>
    <x v="2"/>
    <x v="15699"/>
    <x v="2237"/>
    <s v="Insight Global"/>
    <s v="['sql', 'python', 'alteryx']"/>
  </r>
  <r>
    <x v="3"/>
    <s v="Senior Engineer - Big Data"/>
    <s v="Phoenix, AZ"/>
    <x v="0"/>
    <x v="0"/>
    <x v="2"/>
    <x v="15700"/>
    <x v="71"/>
    <s v="American Express"/>
    <s v="['python', 'sql', 'shell', 'java', 'nosql', 'mongodb', 'mongodb', 'couchbase', 'spark', 'pyspark', 'hadoop', 'kafka', 'express', 'unix']"/>
  </r>
  <r>
    <x v="0"/>
    <s v="Data Scientist (Statistical and Data Specialist II)"/>
    <s v="Fairfax, VA"/>
    <x v="0"/>
    <x v="0"/>
    <x v="2"/>
    <x v="15701"/>
    <x v="467"/>
    <s v="Fairfax County Government"/>
    <s v="['sql', 'sas', 'sas', 'spss']"/>
  </r>
  <r>
    <x v="0"/>
    <s v="Data Scientist"/>
    <s v="North Charleston, SC"/>
    <x v="0"/>
    <x v="0"/>
    <x v="2"/>
    <x v="15702"/>
    <x v="853"/>
    <s v="U.S. Department of the Treasury"/>
    <m/>
  </r>
  <r>
    <x v="1"/>
    <s v="Analytics Engineer - Data Engineer"/>
    <s v="United Kingdom"/>
    <x v="0"/>
    <x v="0"/>
    <x v="6"/>
    <x v="15703"/>
    <x v="21"/>
    <s v="Deliveroo"/>
    <s v="['sql', 'python', 'snowflake', 'bigquery', 'redshift', 'looker']"/>
  </r>
  <r>
    <x v="4"/>
    <s v="Sr Analyst - Business Analytics"/>
    <s v="Springfield, IL"/>
    <x v="0"/>
    <x v="0"/>
    <x v="2"/>
    <x v="15704"/>
    <x v="2234"/>
    <s v="CVS Health"/>
    <s v="['sql', 'python', 'excel']"/>
  </r>
  <r>
    <x v="0"/>
    <s v="Data Scientist - Machine Learning (Remote)"/>
    <s v="Fairfax, VA"/>
    <x v="0"/>
    <x v="0"/>
    <x v="2"/>
    <x v="15705"/>
    <x v="122"/>
    <s v="Govcio LLC"/>
    <s v="['r', 'sas', 'sas', 'python', 'splunk', 'power bi']"/>
  </r>
  <r>
    <x v="2"/>
    <s v="Data Analyst"/>
    <s v="Mountain View, CA"/>
    <x v="0"/>
    <x v="0"/>
    <x v="2"/>
    <x v="15706"/>
    <x v="122"/>
    <s v="Array Health Solutions"/>
    <s v="['powershell', 'sql', 'python', 'c#', 'java', 'sql server', 'ssis', 'jira']"/>
  </r>
  <r>
    <x v="0"/>
    <s v="Mathematics Statistician or Statistician (Data Scientist) Direct Hire"/>
    <s v="Altoona, PA"/>
    <x v="5"/>
    <x v="0"/>
    <x v="2"/>
    <x v="15707"/>
    <x v="23"/>
    <s v="Internal Revenue Service"/>
    <s v="['c', 'r', 'python', 'sql', 'java', 'oracle']"/>
  </r>
  <r>
    <x v="5"/>
    <s v="Power BI Developer"/>
    <s v="Pune, Maharashtra, India"/>
    <x v="0"/>
    <x v="0"/>
    <x v="7"/>
    <x v="15708"/>
    <x v="36"/>
    <s v="Hitachi Solutions"/>
    <s v="['sql', 'powershell', 'sql server', 'azure', 'databricks', 'dax', 'power bi']"/>
  </r>
  <r>
    <x v="7"/>
    <s v="AI Solution Cluster Manager"/>
    <s v="Warsaw, Poland"/>
    <x v="0"/>
    <x v="0"/>
    <x v="11"/>
    <x v="15709"/>
    <x v="137"/>
    <s v="Bosch Group"/>
    <s v="['azure', 'aws', 'spark']"/>
  </r>
  <r>
    <x v="0"/>
    <s v="Sr. Manager, Data Scientist"/>
    <s v="Durham, NC"/>
    <x v="0"/>
    <x v="0"/>
    <x v="2"/>
    <x v="15710"/>
    <x v="8"/>
    <s v="Biogen"/>
    <s v="['python', 'matlab', 'r', 'nltk', 'scikit-learn', 'pytorch', 'matplotlib', 'seaborn', 'power bi']"/>
  </r>
  <r>
    <x v="0"/>
    <s v="Data Scientist Graduate (TikTok Product Analytics &amp; Ecosystem) ..."/>
    <s v="San Jose, CA"/>
    <x v="0"/>
    <x v="0"/>
    <x v="2"/>
    <x v="15711"/>
    <x v="2238"/>
    <s v="TikTok"/>
    <s v="['sql', 'python', 'r']"/>
  </r>
  <r>
    <x v="8"/>
    <s v="Senior Applied Data Scientist (Media Mix Modeling)"/>
    <s v="Boston, MA"/>
    <x v="0"/>
    <x v="0"/>
    <x v="2"/>
    <x v="15712"/>
    <x v="19"/>
    <s v="Civis Analytics"/>
    <s v="['r', 'python', 'sql', 'tableau', 'git']"/>
  </r>
  <r>
    <x v="6"/>
    <s v="Sr. Data Analyst - Supply Chain (Remote)"/>
    <s v="Hagåtña, Guam"/>
    <x v="0"/>
    <x v="0"/>
    <x v="69"/>
    <x v="15713"/>
    <x v="19"/>
    <s v="Ryder System, Inc"/>
    <s v="['sql', 'vba', 'alteryx']"/>
  </r>
  <r>
    <x v="0"/>
    <s v="Data Scientist"/>
    <s v="Jonesboro, AR"/>
    <x v="0"/>
    <x v="0"/>
    <x v="2"/>
    <x v="15714"/>
    <x v="91"/>
    <s v="Saint Bernards Medical Center"/>
    <s v="['crystal', 'excel', 'tableau', 'qlik', 'microstrategy']"/>
  </r>
  <r>
    <x v="3"/>
    <s v="Senior Data Engineer"/>
    <s v="Amsterdam, Netherlands"/>
    <x v="0"/>
    <x v="0"/>
    <x v="26"/>
    <x v="15715"/>
    <x v="56"/>
    <s v="Mollie"/>
    <s v="['python', 'bigquery', 'airflow', 'spark', 'terraform', 'docker', 'git']"/>
  </r>
  <r>
    <x v="2"/>
    <s v="Data Analyst"/>
    <s v="New York, NY"/>
    <x v="0"/>
    <x v="0"/>
    <x v="2"/>
    <x v="15716"/>
    <x v="16"/>
    <s v="Get It Recruit - Information Technology"/>
    <s v="['sql', 'sql server', 'aws', 'redshift', 'bigquery', 'tableau']"/>
  </r>
  <r>
    <x v="8"/>
    <s v="Senior Data Scientist"/>
    <s v="Anywhere"/>
    <x v="0"/>
    <x v="1"/>
    <x v="2"/>
    <x v="15717"/>
    <x v="6"/>
    <s v="Tista Science and Technology Corporation"/>
    <s v="['sql', 'python', 'r', 'databricks', 'snowflake', 'pyspark', 'jupyter', 'jira', 'confluence']"/>
  </r>
  <r>
    <x v="0"/>
    <s v="AVP, Data Scientist, Risk"/>
    <s v="New York, NY"/>
    <x v="0"/>
    <x v="0"/>
    <x v="2"/>
    <x v="15718"/>
    <x v="345"/>
    <s v="Barclays Global Investors"/>
    <s v="['python', 'sql', 'shell', 'aws', 'spark', 'unix']"/>
  </r>
  <r>
    <x v="2"/>
    <s v="Lead Data Analyst - Looker Studio Expert"/>
    <s v="Anywhere"/>
    <x v="0"/>
    <x v="1"/>
    <x v="2"/>
    <x v="15719"/>
    <x v="285"/>
    <s v="Get It Recruit - Information Technology"/>
    <s v="['sql', 'looker']"/>
  </r>
  <r>
    <x v="1"/>
    <s v="[EA]-Big data engineer"/>
    <s v="Vietnam"/>
    <x v="0"/>
    <x v="0"/>
    <x v="16"/>
    <x v="15720"/>
    <x v="88"/>
    <s v="Bosch Group"/>
    <s v="['java', 'hadoop', 'spark', 'unix', 'sap', 'yarn']"/>
  </r>
  <r>
    <x v="2"/>
    <s v="Data Analyst"/>
    <s v="Porto, Portugal"/>
    <x v="0"/>
    <x v="0"/>
    <x v="12"/>
    <x v="15721"/>
    <x v="46"/>
    <s v="Farfetch"/>
    <s v="['sql', 'excel', 'looker', 'tableau']"/>
  </r>
  <r>
    <x v="7"/>
    <s v="Senior Machine Learning Engineer"/>
    <s v="United States"/>
    <x v="0"/>
    <x v="0"/>
    <x v="2"/>
    <x v="15722"/>
    <x v="188"/>
    <s v="Rockstar Games"/>
    <s v="['python', 'java', 'c#', 'cassandra', 'spark', 'pytorch', 'hadoop', 'kafka', 'git']"/>
  </r>
  <r>
    <x v="2"/>
    <s v="Experienced Data Analyst"/>
    <s v="Anywhere"/>
    <x v="0"/>
    <x v="1"/>
    <x v="2"/>
    <x v="15723"/>
    <x v="281"/>
    <s v="Get It Recruit - Information Technology"/>
    <s v="['sql', 'sql server', 'snowflake', 'azure', 'aws', 'redshift', 'ssis', 'tableau', 'looker']"/>
  </r>
  <r>
    <x v="0"/>
    <s v="Consultor/a Data Visualization - Sector Financiero"/>
    <s v="Spain"/>
    <x v="0"/>
    <x v="0"/>
    <x v="20"/>
    <x v="15724"/>
    <x v="945"/>
    <s v="EY"/>
    <s v="['javascript', 'jenkins']"/>
  </r>
  <r>
    <x v="1"/>
    <s v="Data Engineer"/>
    <s v="Louisville, KY"/>
    <x v="0"/>
    <x v="0"/>
    <x v="2"/>
    <x v="15725"/>
    <x v="23"/>
    <s v="CyberCoders"/>
    <s v="['sql', 'python', 'r', 'db2', 'azure', 'aws', 'excel', 'word']"/>
  </r>
  <r>
    <x v="6"/>
    <s v="Senior Data Analyst (Remote)"/>
    <s v="Anywhere"/>
    <x v="0"/>
    <x v="1"/>
    <x v="2"/>
    <x v="15726"/>
    <x v="17"/>
    <s v="Get It Recruit - Information Technology"/>
    <s v="['sql', 'dax', 'excel', 'tableau']"/>
  </r>
  <r>
    <x v="8"/>
    <s v="Senior Data Scientists"/>
    <s v="Anywhere"/>
    <x v="0"/>
    <x v="1"/>
    <x v="2"/>
    <x v="15727"/>
    <x v="2239"/>
    <s v="Atlassian"/>
    <s v="['sql', 'python', 'tableau']"/>
  </r>
  <r>
    <x v="0"/>
    <s v="Data Scientist - Intern (Summer 2024)"/>
    <s v="Redwood City, CA"/>
    <x v="3"/>
    <x v="0"/>
    <x v="2"/>
    <x v="15728"/>
    <x v="441"/>
    <s v="C3.ai"/>
    <s v="['python', 'r', 'javascript', 'java', 'github']"/>
  </r>
  <r>
    <x v="1"/>
    <s v="Ontology Data Engineer"/>
    <s v="Paris, France"/>
    <x v="0"/>
    <x v="0"/>
    <x v="27"/>
    <x v="15729"/>
    <x v="187"/>
    <s v="RYTE Corporation"/>
    <s v="['python', 'r', 'matlab', 'java', 'c++', 'sql', 'nosql', 'neo4j', 'azure', 'databricks', 'tensorflow', 'keras', 'pytorch']"/>
  </r>
  <r>
    <x v="2"/>
    <s v="Statistician"/>
    <s v="Jacksonville, FL"/>
    <x v="0"/>
    <x v="0"/>
    <x v="2"/>
    <x v="15730"/>
    <x v="257"/>
    <s v="Bureau of Fiscal Services"/>
    <s v="['sql', 'r', 'python', 'go']"/>
  </r>
  <r>
    <x v="2"/>
    <s v="Data Analyst Intern"/>
    <s v="Anywhere"/>
    <x v="6"/>
    <x v="1"/>
    <x v="2"/>
    <x v="15731"/>
    <x v="1613"/>
    <s v="Get It Recruit - Information Technology"/>
    <s v="['sql', 'python', 'looker']"/>
  </r>
  <r>
    <x v="1"/>
    <s v="Senior Staff Data Engineer"/>
    <s v="Dallas, TX"/>
    <x v="0"/>
    <x v="0"/>
    <x v="2"/>
    <x v="15732"/>
    <x v="56"/>
    <s v="Shopify"/>
    <s v="['sql', 'spark']"/>
  </r>
  <r>
    <x v="1"/>
    <s v="Fullstack Engineer - Carrier Data team"/>
    <s v="Madrid, Spain"/>
    <x v="0"/>
    <x v="0"/>
    <x v="20"/>
    <x v="15733"/>
    <x v="137"/>
    <s v="sennder"/>
    <s v="['python', 'javascript', 'html', 'css', 'go', 'aws', 'vue.js', 'docker']"/>
  </r>
  <r>
    <x v="8"/>
    <s v="Senior Data Scientist - Product Optimization"/>
    <s v="Toronto, OH"/>
    <x v="0"/>
    <x v="0"/>
    <x v="2"/>
    <x v="15734"/>
    <x v="28"/>
    <s v="Course Hero"/>
    <s v="['python', 'sql', 'airflow', 'tableau', 'flow']"/>
  </r>
  <r>
    <x v="0"/>
    <s v="Data Scientist III"/>
    <s v="Corpus Christi, TX"/>
    <x v="0"/>
    <x v="0"/>
    <x v="1"/>
    <x v="15735"/>
    <x v="19"/>
    <s v="Frost Bank"/>
    <s v="['python', 'sql', 'r', 'sas', 'sas', 'mysql', 'hadoop', 'spark']"/>
  </r>
  <r>
    <x v="0"/>
    <s v="Data Scientist / Python / SQL / Remote"/>
    <s v="Philadelphia, PA"/>
    <x v="0"/>
    <x v="0"/>
    <x v="2"/>
    <x v="15736"/>
    <x v="355"/>
    <s v="Motion Recruitment"/>
    <s v="['python', 'sql', 'aws', 'snowflake', 'git']"/>
  </r>
  <r>
    <x v="0"/>
    <s v="Data Scientist, Product - Generative AI"/>
    <s v="Anywhere"/>
    <x v="0"/>
    <x v="1"/>
    <x v="2"/>
    <x v="15737"/>
    <x v="490"/>
    <s v="Meta"/>
    <s v="['sql', 'python', 'r']"/>
  </r>
  <r>
    <x v="2"/>
    <s v="Staff Data Analyst"/>
    <s v="New York, NY  (+1 other)"/>
    <x v="0"/>
    <x v="0"/>
    <x v="2"/>
    <x v="15738"/>
    <x v="861"/>
    <s v="Activision"/>
    <s v="['sql', 'r', 'python', 'tableau']"/>
  </r>
  <r>
    <x v="2"/>
    <s v="Data Analyst"/>
    <s v="Glendale, CA"/>
    <x v="0"/>
    <x v="0"/>
    <x v="2"/>
    <x v="15627"/>
    <x v="23"/>
    <s v="Beyond Limits"/>
    <s v="['go', 'python', 'numpy', 'pandas', 'scikit-learn', 'matplotlib', 'plotly']"/>
  </r>
  <r>
    <x v="2"/>
    <s v="Data Analyst"/>
    <s v="Lake Mary, FL"/>
    <x v="0"/>
    <x v="0"/>
    <x v="2"/>
    <x v="15739"/>
    <x v="31"/>
    <s v="IntePros Consulting"/>
    <s v="['flow']"/>
  </r>
  <r>
    <x v="0"/>
    <s v="Principal Data Scientist"/>
    <s v="Midland, TX"/>
    <x v="0"/>
    <x v="0"/>
    <x v="1"/>
    <x v="15740"/>
    <x v="277"/>
    <s v="Jobot"/>
    <s v="['dynamodb', 'aws', 'watson', 'redshift']"/>
  </r>
  <r>
    <x v="3"/>
    <s v="Software Dev - Sr. Data Engineer"/>
    <s v="Ireland"/>
    <x v="0"/>
    <x v="0"/>
    <x v="28"/>
    <x v="15741"/>
    <x v="375"/>
    <s v="Yahoo"/>
    <s v="['java', 'c++', 'python', 'perl', 'sql', 'aws', 'gcp', 'hadoop', 'spark', 'unix', 'linux']"/>
  </r>
  <r>
    <x v="2"/>
    <s v="Strategic Sourcing Data Analyst"/>
    <s v="Santa Clara, CA"/>
    <x v="0"/>
    <x v="0"/>
    <x v="2"/>
    <x v="15742"/>
    <x v="842"/>
    <s v="Apple"/>
    <s v="['sql', 'r', 'tableau', 'alteryx']"/>
  </r>
  <r>
    <x v="0"/>
    <s v="Associate Data Scientist - Online Business Analytics (Remote). Job..."/>
    <s v="Atlanta, GA"/>
    <x v="0"/>
    <x v="0"/>
    <x v="2"/>
    <x v="15743"/>
    <x v="122"/>
    <s v="Home Depot"/>
    <s v="['python', 'bigquery', 'excel', 'tableau']"/>
  </r>
  <r>
    <x v="1"/>
    <s v="Test and Data Engineering Co-Op"/>
    <s v="Ottawa, ON, Canada"/>
    <x v="0"/>
    <x v="0"/>
    <x v="23"/>
    <x v="15744"/>
    <x v="31"/>
    <s v="Skyworks Solutions"/>
    <s v="['mysql', 'excel', 'power bi']"/>
  </r>
  <r>
    <x v="1"/>
    <s v="Cleared Data Engineer (All Levels)"/>
    <s v="Chantilly, VA"/>
    <x v="0"/>
    <x v="0"/>
    <x v="2"/>
    <x v="15745"/>
    <x v="122"/>
    <s v="Noblis"/>
    <s v="['python', 'sql', 'java', 'mongodb', 'mongodb', 'javascript', 'postgresql', 'mysql', 'oracle', 'hadoop', 'spark', 'docker', 'kubernetes', 'git']"/>
  </r>
  <r>
    <x v="1"/>
    <s v="Principal Data Engineer, Analytics (Tableau Developer Experience)"/>
    <s v="Long Beach, CA"/>
    <x v="0"/>
    <x v="0"/>
    <x v="1"/>
    <x v="15746"/>
    <x v="51"/>
    <s v="Cargomatic"/>
    <s v="['sql', 'nosql', 'html', 'css', 'javascript', 'snowflake', 'aws', 'react', 'angular', 'vue.js', 'tableau', 'flow']"/>
  </r>
  <r>
    <x v="1"/>
    <s v="Data Engineering Manager, Analytics"/>
    <s v="Boston, MA"/>
    <x v="0"/>
    <x v="0"/>
    <x v="2"/>
    <x v="15747"/>
    <x v="49"/>
    <s v="Meta"/>
    <s v="['sql', 'python', 'java', 'hadoop']"/>
  </r>
  <r>
    <x v="0"/>
    <s v="Senior Machine Learning / Data Science Engineer"/>
    <s v="Anywhere"/>
    <x v="0"/>
    <x v="1"/>
    <x v="23"/>
    <x v="15748"/>
    <x v="31"/>
    <s v="Pod"/>
    <m/>
  </r>
  <r>
    <x v="2"/>
    <s v="Data Analyst"/>
    <s v="Anywhere"/>
    <x v="0"/>
    <x v="1"/>
    <x v="6"/>
    <x v="15749"/>
    <x v="21"/>
    <s v="Plexus Resource Solutions"/>
    <s v="['python', 'mysql', 'aws']"/>
  </r>
  <r>
    <x v="0"/>
    <s v="Data Scientist"/>
    <s v="Chantilly, VA"/>
    <x v="0"/>
    <x v="0"/>
    <x v="2"/>
    <x v="15750"/>
    <x v="19"/>
    <s v="BigBear.ai, Inc."/>
    <s v="['python', 'r', 'sql', 'redis', 'aws', 'power bi', 'tableau']"/>
  </r>
  <r>
    <x v="0"/>
    <s v="Associate Director, Data Science"/>
    <s v="Petaling Jaya, Selangor, Malaysia"/>
    <x v="0"/>
    <x v="0"/>
    <x v="31"/>
    <x v="15751"/>
    <x v="221"/>
    <s v="NielsenIQ"/>
    <s v="['python', 'r', 'tableau']"/>
  </r>
  <r>
    <x v="2"/>
    <s v="Business Development Data Analyst - Remote Work. Job in Chicago..."/>
    <s v="Chicago, IL"/>
    <x v="0"/>
    <x v="0"/>
    <x v="2"/>
    <x v="15752"/>
    <x v="349"/>
    <s v="BairesDev"/>
    <s v="['sql', 'sheets', 'tableau']"/>
  </r>
  <r>
    <x v="8"/>
    <s v="Senior Data Scientist - Product Optimization"/>
    <s v="Vancouver, BC, Canada"/>
    <x v="0"/>
    <x v="0"/>
    <x v="23"/>
    <x v="15753"/>
    <x v="28"/>
    <s v="Course Hero"/>
    <s v="['python', 'sql', 'airflow', 'tableau', 'flow']"/>
  </r>
  <r>
    <x v="1"/>
    <s v="Big data engineer"/>
    <s v="Columbus, OH"/>
    <x v="0"/>
    <x v="0"/>
    <x v="2"/>
    <x v="15754"/>
    <x v="19"/>
    <s v="JP Morgan Chase &amp; Co."/>
    <s v="['sql', 'sql server', 'oracle', 'hadoop', 'spark', 'kafka']"/>
  </r>
  <r>
    <x v="8"/>
    <s v="Senior Data Scientist"/>
    <s v="Concord, NC"/>
    <x v="0"/>
    <x v="0"/>
    <x v="2"/>
    <x v="15755"/>
    <x v="172"/>
    <s v="General Motors"/>
    <s v="['python', 'r', 'java', 'c++', 'scala', 'sql', 'nosql', 'azure', 'tensorflow', 'scikit-learn', 'spark', 'react', 'hadoop', 'tableau', 'power bi', 'kubernetes', 'docker']"/>
  </r>
  <r>
    <x v="2"/>
    <s v="Data Product Manager"/>
    <s v="Tel Aviv-Yafo, Israel"/>
    <x v="0"/>
    <x v="0"/>
    <x v="8"/>
    <x v="15756"/>
    <x v="36"/>
    <s v="Riskified"/>
    <m/>
  </r>
  <r>
    <x v="3"/>
    <s v="Senior Data Engineer"/>
    <s v="New York, NY"/>
    <x v="0"/>
    <x v="0"/>
    <x v="2"/>
    <x v="15757"/>
    <x v="21"/>
    <s v="Morpheus Talent Solutions"/>
    <s v="['sql', 'python', 'databricks', 'azure', 'aws', 'docker', 'kubernetes']"/>
  </r>
  <r>
    <x v="0"/>
    <s v="Sr Data Scientist (Must - clearance - TS - SCI W - Poly Ci)"/>
    <s v="Reston, VA"/>
    <x v="0"/>
    <x v="0"/>
    <x v="2"/>
    <x v="15758"/>
    <x v="35"/>
    <s v="IntellectFaces Technology Solutions Pvt Ltd"/>
    <s v="['r', 'python', 'sql', 'power bi', 'tableau']"/>
  </r>
  <r>
    <x v="0"/>
    <s v="Head of Data"/>
    <s v="Toronto, ON, Canada"/>
    <x v="0"/>
    <x v="0"/>
    <x v="23"/>
    <x v="15759"/>
    <x v="228"/>
    <s v="Mercury"/>
    <s v="['react']"/>
  </r>
  <r>
    <x v="2"/>
    <s v="Data Analyst"/>
    <s v="New York, NY"/>
    <x v="0"/>
    <x v="0"/>
    <x v="2"/>
    <x v="15760"/>
    <x v="17"/>
    <s v="worldgate llc"/>
    <s v="['sql', 'python', 'c#', 'powershell', 'sql server', 'word', 'excel', 'outlook']"/>
  </r>
  <r>
    <x v="2"/>
    <s v="Metrics and Data Analyst"/>
    <s v="Washington, DC"/>
    <x v="0"/>
    <x v="0"/>
    <x v="2"/>
    <x v="15761"/>
    <x v="172"/>
    <s v="SAIC"/>
    <s v="['r', 'python', 'sql', 'vba', 'power bi', 'tableau', 'excel']"/>
  </r>
  <r>
    <x v="3"/>
    <s v="Senior Data Engineering Developer"/>
    <s v="Calgary, AB, Canada"/>
    <x v="0"/>
    <x v="0"/>
    <x v="23"/>
    <x v="15762"/>
    <x v="187"/>
    <s v="Neo Financial"/>
    <s v="['python', 'snowflake', 'aws', 'databricks', 'azure', 'spark', 'airflow', 'kafka']"/>
  </r>
  <r>
    <x v="5"/>
    <s v="Scientific Programmer II"/>
    <s v="Albuquerque, NM"/>
    <x v="0"/>
    <x v="0"/>
    <x v="1"/>
    <x v="15763"/>
    <x v="31"/>
    <s v="Verisk Analytics"/>
    <s v="['perl', 'fortran', 'matlab', 'linux', 'jenkins']"/>
  </r>
  <r>
    <x v="5"/>
    <s v="Engineering Manager - PySpark"/>
    <s v="San Francisco, CA"/>
    <x v="0"/>
    <x v="0"/>
    <x v="2"/>
    <x v="15764"/>
    <x v="31"/>
    <s v="Databricks"/>
    <s v="['python', 'databricks', 'pyspark', 'spark', 'hadoop', 'excel', 'unify']"/>
  </r>
  <r>
    <x v="8"/>
    <s v="Senior Data Scientist - Finance Analytics"/>
    <s v="Chicago, IL"/>
    <x v="0"/>
    <x v="0"/>
    <x v="2"/>
    <x v="15765"/>
    <x v="28"/>
    <s v="CVS Health"/>
    <s v="['python', 'sql', 'phoenix']"/>
  </r>
  <r>
    <x v="8"/>
    <s v="Senior Data Scientist, Analytics (Communities)"/>
    <s v="San Francisco, CA"/>
    <x v="0"/>
    <x v="0"/>
    <x v="2"/>
    <x v="15766"/>
    <x v="51"/>
    <s v="Discord"/>
    <s v="['sql', 'bigquery', 'tableau', 'looker']"/>
  </r>
  <r>
    <x v="0"/>
    <s v="Algo Power Trading Data Science, Advisor"/>
    <s v="Houston, MN"/>
    <x v="0"/>
    <x v="0"/>
    <x v="2"/>
    <x v="15767"/>
    <x v="1579"/>
    <s v="Engie"/>
    <s v="['dart', 'vba', 'sql', 'python', 'azure', 'power bi']"/>
  </r>
  <r>
    <x v="2"/>
    <s v="Sustainable Farming Data Manager"/>
    <s v="Budapest, Hungary"/>
    <x v="0"/>
    <x v="0"/>
    <x v="10"/>
    <x v="15768"/>
    <x v="319"/>
    <s v="Syngenta Group"/>
    <m/>
  </r>
  <r>
    <x v="2"/>
    <s v="Data Analyst"/>
    <s v="Uruguay"/>
    <x v="0"/>
    <x v="0"/>
    <x v="54"/>
    <x v="15769"/>
    <x v="83"/>
    <s v="Montevideo Labs"/>
    <s v="['sql', 'python', 'aws', 'chef']"/>
  </r>
  <r>
    <x v="8"/>
    <s v="Senior Data Scientist - Audit Quality &amp; Risk Department"/>
    <s v="Midrand, South Africa"/>
    <x v="0"/>
    <x v="0"/>
    <x v="14"/>
    <x v="15770"/>
    <x v="8"/>
    <s v="Deloitte"/>
    <s v="['go', 'sql']"/>
  </r>
  <r>
    <x v="7"/>
    <s v="Senior Machine Learning Engineer"/>
    <s v="United States"/>
    <x v="0"/>
    <x v="0"/>
    <x v="1"/>
    <x v="15771"/>
    <x v="188"/>
    <s v="Lineate"/>
    <s v="['python', 'java', 'sql', 'spark', 'hadoop', 'tensorflow', 'pytorch', 'scikit-learn', 'sap']"/>
  </r>
  <r>
    <x v="1"/>
    <s v="IT Data Engineer - Private Banking"/>
    <s v="Geneva, Switzerland"/>
    <x v="0"/>
    <x v="0"/>
    <x v="45"/>
    <x v="15772"/>
    <x v="187"/>
    <s v="Synechron"/>
    <s v="['sql', 't-sql', 'azure']"/>
  </r>
  <r>
    <x v="2"/>
    <s v="Data Analyst"/>
    <s v="Orlando, FL"/>
    <x v="0"/>
    <x v="0"/>
    <x v="2"/>
    <x v="15332"/>
    <x v="23"/>
    <s v="Siemens Energy"/>
    <m/>
  </r>
  <r>
    <x v="2"/>
    <s v="Data Analyst"/>
    <s v="Burlingame, CA"/>
    <x v="0"/>
    <x v="0"/>
    <x v="2"/>
    <x v="15773"/>
    <x v="116"/>
    <s v="AiFi"/>
    <s v="['sql', 'python']"/>
  </r>
  <r>
    <x v="0"/>
    <s v="Data Scientist"/>
    <s v="Arlington, VA"/>
    <x v="0"/>
    <x v="0"/>
    <x v="2"/>
    <x v="15774"/>
    <x v="122"/>
    <s v="Booz Allen Hamilton"/>
    <s v="['hadoop', 'tableau', 'splunk', 'docker']"/>
  </r>
  <r>
    <x v="2"/>
    <s v="Sr Enterprise Data Analyst"/>
    <s v="Bolingbrook, IL"/>
    <x v="0"/>
    <x v="0"/>
    <x v="2"/>
    <x v="15775"/>
    <x v="31"/>
    <s v="ULTA Salon, Cosmetics &amp; Fragrance, Inc"/>
    <s v="['sql']"/>
  </r>
  <r>
    <x v="8"/>
    <s v="Sr. Data Scientist, Aftermarket Analytics"/>
    <s v="Peoria, IL"/>
    <x v="0"/>
    <x v="0"/>
    <x v="2"/>
    <x v="15776"/>
    <x v="19"/>
    <s v="Caterpillar, Inc"/>
    <s v="['python', 'aws', 'snowflake', 'azure', 'airflow', 'numpy', 'pandas', 'tensorflow', 'git']"/>
  </r>
  <r>
    <x v="2"/>
    <s v="Data Analyst"/>
    <s v="San Jose, CA"/>
    <x v="0"/>
    <x v="0"/>
    <x v="2"/>
    <x v="15777"/>
    <x v="23"/>
    <s v="TATA Consulting Services (USA)"/>
    <s v="['sql', 'python', 'azure', 'pyspark', 'sap']"/>
  </r>
  <r>
    <x v="6"/>
    <s v="Senior Remote Data Analyst"/>
    <s v="Anywhere"/>
    <x v="0"/>
    <x v="1"/>
    <x v="2"/>
    <x v="15778"/>
    <x v="79"/>
    <s v="Get It Recruit - Information Technology"/>
    <s v="['sql', 'excel', 'sap']"/>
  </r>
  <r>
    <x v="0"/>
    <s v="Lead Data Scientist"/>
    <s v="New York, NY"/>
    <x v="0"/>
    <x v="0"/>
    <x v="2"/>
    <x v="15779"/>
    <x v="71"/>
    <s v="Chubb"/>
    <s v="['python', 'r', 'azure']"/>
  </r>
  <r>
    <x v="2"/>
    <s v="Technical Lead - Data Analysis"/>
    <s v="Sullivan's Island, SC"/>
    <x v="0"/>
    <x v="0"/>
    <x v="2"/>
    <x v="15780"/>
    <x v="933"/>
    <s v="TIAA"/>
    <s v="['sql', 'python', 'oracle', 'unix', 'windows']"/>
  </r>
  <r>
    <x v="8"/>
    <s v="Senior Data Scientist, Commercial Marketing Analytics"/>
    <s v="New York, NY"/>
    <x v="0"/>
    <x v="0"/>
    <x v="2"/>
    <x v="15781"/>
    <x v="122"/>
    <s v="American Express Ventures"/>
    <s v="['python', 'r', 'spark', 'express']"/>
  </r>
  <r>
    <x v="2"/>
    <s v="Health Technology Data Analyst"/>
    <s v="Albuquerque, NM"/>
    <x v="0"/>
    <x v="0"/>
    <x v="1"/>
    <x v="15782"/>
    <x v="31"/>
    <s v="Deloitte"/>
    <s v="['r', 'python', 'aws', 'azure', 'cognos', 'tableau', 'power bi', 'visio', 'powerpoint']"/>
  </r>
  <r>
    <x v="0"/>
    <s v="Data Analytics Specialist"/>
    <s v="Dallas, TX"/>
    <x v="0"/>
    <x v="0"/>
    <x v="2"/>
    <x v="15783"/>
    <x v="172"/>
    <s v="Comerica Bank"/>
    <s v="['sql', 'python', 'r', 'power bi', 'tableau', 'flow']"/>
  </r>
  <r>
    <x v="0"/>
    <s v="Data Scientist"/>
    <s v="Anywhere"/>
    <x v="0"/>
    <x v="1"/>
    <x v="2"/>
    <x v="15784"/>
    <x v="16"/>
    <s v="BlueLabs"/>
    <s v="['python', 'r', 'java', 'sas', 'sas', 'sql', 'react']"/>
  </r>
  <r>
    <x v="3"/>
    <s v="Senior Data Engineer"/>
    <s v="Los Angeles, CA"/>
    <x v="0"/>
    <x v="0"/>
    <x v="1"/>
    <x v="15288"/>
    <x v="78"/>
    <s v="Jobot"/>
    <s v="['python', 'sql', 'aws', 'redshift', 'spark', 'pyspark']"/>
  </r>
  <r>
    <x v="8"/>
    <s v="Senior Manager, Data Science - Visa Consulting &amp; Analytics"/>
    <s v="Ho Chi Minh City, Vietnam"/>
    <x v="0"/>
    <x v="0"/>
    <x v="16"/>
    <x v="15785"/>
    <x v="36"/>
    <s v="Visa"/>
    <s v="['hadoop', 'excel', 'powerpoint']"/>
  </r>
  <r>
    <x v="1"/>
    <s v="Data Engineer"/>
    <s v="Chicago, IL"/>
    <x v="0"/>
    <x v="0"/>
    <x v="2"/>
    <x v="15786"/>
    <x v="67"/>
    <s v="LaSalle Network"/>
    <s v="['sql', 'python', 'snowflake', 'redshift', 'azure', 'aws', 'oracle', 'looker', 'power bi', 'tableau', 'microstrategy']"/>
  </r>
  <r>
    <x v="1"/>
    <s v="[GRI] Data Engineer with Python"/>
    <s v="Kraków, Poland"/>
    <x v="0"/>
    <x v="0"/>
    <x v="11"/>
    <x v="15787"/>
    <x v="56"/>
    <s v="Software Mind"/>
    <s v="['go', 'sql', 'python', 'sql server', 'azure']"/>
  </r>
  <r>
    <x v="1"/>
    <s v="Azure Data Engineer"/>
    <s v="Cary, NC"/>
    <x v="0"/>
    <x v="0"/>
    <x v="2"/>
    <x v="15788"/>
    <x v="2240"/>
    <s v="proit-inc"/>
    <s v="['sql', 'python', 'scala', 'azure', 'ssis']"/>
  </r>
  <r>
    <x v="7"/>
    <s v="Senior Machine Learning Engineer"/>
    <s v="Cité Mahrajène, Tunisia"/>
    <x v="0"/>
    <x v="0"/>
    <x v="91"/>
    <x v="15789"/>
    <x v="188"/>
    <s v="Devoteam"/>
    <s v="['python', 'scala', 'r', 'aws', 'azure', 'tensorflow', 'pytorch', 'hadoop', 'spark', 'docker', 'kubernetes', 'jenkins']"/>
  </r>
  <r>
    <x v="0"/>
    <s v="AI Data Manager"/>
    <s v="Seoul, South Korea"/>
    <x v="0"/>
    <x v="0"/>
    <x v="21"/>
    <x v="15790"/>
    <x v="319"/>
    <s v="Riiid Labs"/>
    <m/>
  </r>
  <r>
    <x v="2"/>
    <s v="Data Analyst (Remote)"/>
    <s v="New Jersey, NB, Canada"/>
    <x v="0"/>
    <x v="0"/>
    <x v="23"/>
    <x v="15791"/>
    <x v="31"/>
    <s v="Covetrus, Inc."/>
    <s v="['sql', 'sql server', 'snowflake', 'tableau', 'power bi']"/>
  </r>
  <r>
    <x v="8"/>
    <s v="Senior Data Scientist, eCommerce"/>
    <s v="Toronto, ON, Canada"/>
    <x v="0"/>
    <x v="0"/>
    <x v="23"/>
    <x v="15792"/>
    <x v="1"/>
    <s v="Square"/>
    <s v="['sql', 'python', 'go', 'looker', 'terminal']"/>
  </r>
  <r>
    <x v="0"/>
    <s v="Data Scientist 1"/>
    <s v="Anywhere"/>
    <x v="0"/>
    <x v="1"/>
    <x v="2"/>
    <x v="15793"/>
    <x v="17"/>
    <s v="Public Consulting Group"/>
    <s v="['sql', 'aws', 'tableau', 'flow']"/>
  </r>
  <r>
    <x v="8"/>
    <s v="Senior Associate L1 DE-Big Data Azure"/>
    <s v="Bengaluru, Karnataka, India"/>
    <x v="0"/>
    <x v="0"/>
    <x v="7"/>
    <x v="15794"/>
    <x v="221"/>
    <s v="Publicis Groupe"/>
    <s v="['java', 'scala', 'python', 'nosql', 'mongodb', 'mongodb', 'sql', 'cassandra', 'mysql', 'sql server', 'aws', 'redshift', 'azure', 'gcp', 'bigquery', 'oracle', 'hadoop', 'kafka', 'spark', 'airflow']"/>
  </r>
  <r>
    <x v="2"/>
    <s v="ERP Data Analyst"/>
    <s v="Berlin, Germany"/>
    <x v="0"/>
    <x v="0"/>
    <x v="9"/>
    <x v="15795"/>
    <x v="65"/>
    <s v="sennder"/>
    <s v="['sql', 'go', 'excel', 'looker', 'tableau', 'sap']"/>
  </r>
  <r>
    <x v="0"/>
    <s v="Data Scientist"/>
    <s v="Saranac Lake, NY"/>
    <x v="0"/>
    <x v="0"/>
    <x v="2"/>
    <x v="15796"/>
    <x v="853"/>
    <s v="U.S. Department of the Treasury"/>
    <m/>
  </r>
  <r>
    <x v="8"/>
    <s v="Senior Data Scientist I"/>
    <s v="San Francisco, CA"/>
    <x v="0"/>
    <x v="0"/>
    <x v="2"/>
    <x v="15797"/>
    <x v="8"/>
    <s v="InMobi"/>
    <s v="['python', 'go', 'spark']"/>
  </r>
  <r>
    <x v="3"/>
    <s v="Senior Data Engineer"/>
    <s v="Austin, TX"/>
    <x v="0"/>
    <x v="0"/>
    <x v="2"/>
    <x v="15798"/>
    <x v="56"/>
    <s v="Verisk"/>
    <s v="['rust', 'python', 'sql', 'nosql', 'spark']"/>
  </r>
  <r>
    <x v="2"/>
    <s v="Remote Data Analyst"/>
    <s v="Anywhere"/>
    <x v="0"/>
    <x v="1"/>
    <x v="2"/>
    <x v="15799"/>
    <x v="509"/>
    <s v="Get It Recruit - Information Technology"/>
    <s v="['sql', 'oracle']"/>
  </r>
  <r>
    <x v="1"/>
    <s v="AWS Data Engineer"/>
    <s v="Madrid, Spain"/>
    <x v="0"/>
    <x v="0"/>
    <x v="20"/>
    <x v="15800"/>
    <x v="137"/>
    <s v="Version 1"/>
    <s v="['sql', 'nosql', 'python', 'java', 'aws', 'oracle', 'kafka', 'linux']"/>
  </r>
  <r>
    <x v="6"/>
    <s v="Sr. Data Analyst - Supply Chain (Remote)"/>
    <s v="Washington, DC"/>
    <x v="0"/>
    <x v="0"/>
    <x v="2"/>
    <x v="15801"/>
    <x v="19"/>
    <s v="Ryder System, Inc"/>
    <s v="['sql', 'vba', 'alteryx']"/>
  </r>
  <r>
    <x v="1"/>
    <s v="Data Engineer"/>
    <s v="Taguig, Metro Manila, Philippines"/>
    <x v="0"/>
    <x v="0"/>
    <x v="50"/>
    <x v="15802"/>
    <x v="56"/>
    <s v="PayMongo"/>
    <s v="['python', 'java', 'scala', 'aws', 'azure', 'gcp', 'redshift', 'flow']"/>
  </r>
  <r>
    <x v="2"/>
    <s v="Risk Adjustment Data Analytics Lead"/>
    <s v="Anywhere"/>
    <x v="0"/>
    <x v="1"/>
    <x v="2"/>
    <x v="15803"/>
    <x v="240"/>
    <s v="CVS Health"/>
    <s v="['sas', 'sas', 'sql', 'excel']"/>
  </r>
  <r>
    <x v="2"/>
    <s v="Junior Data Analyst - Dailymotion Advertising (All Genders)"/>
    <s v="Paris, France"/>
    <x v="0"/>
    <x v="0"/>
    <x v="27"/>
    <x v="15804"/>
    <x v="141"/>
    <s v="Dailymotion"/>
    <s v="['sql', 'python', 'tableau']"/>
  </r>
  <r>
    <x v="7"/>
    <s v="Machine Learning Engineer (Risk)"/>
    <s v="Singapore"/>
    <x v="0"/>
    <x v="0"/>
    <x v="18"/>
    <x v="15805"/>
    <x v="798"/>
    <s v="Shield"/>
    <s v="['nosql', 'c++', 'c', 'python', 'mysql']"/>
  </r>
  <r>
    <x v="1"/>
    <s v="Data Engineer"/>
    <s v="India"/>
    <x v="0"/>
    <x v="0"/>
    <x v="7"/>
    <x v="15806"/>
    <x v="2"/>
    <s v="FactSet"/>
    <s v="['sql', 'databricks', 'aws', 'redshift', 'snowflake', 'azure', 'spark']"/>
  </r>
  <r>
    <x v="2"/>
    <s v="Data Analyst"/>
    <s v="Tinton Falls, NJ"/>
    <x v="0"/>
    <x v="0"/>
    <x v="2"/>
    <x v="15807"/>
    <x v="610"/>
    <s v="Get It Recruit - Information Technology"/>
    <s v="['sql', 'javascript', 'python', 'sas', 'sas', 'tableau', 'excel', 'spss']"/>
  </r>
  <r>
    <x v="3"/>
    <s v="Senior Data Engineer - AWS, Snowflake, Kafka, Spark (Hybrid); VP"/>
    <s v="Mississauga, ON, Canada"/>
    <x v="0"/>
    <x v="0"/>
    <x v="23"/>
    <x v="15808"/>
    <x v="71"/>
    <s v="Citigroup, Inc"/>
    <s v="['java', 'scala', 'python', 'go', 'mongodb', 'mongodb', 'aws', 'snowflake', 'oracle', 'databricks', 'hadoop', 'kafka', 'spark', 'airflow', 'tableau']"/>
  </r>
  <r>
    <x v="1"/>
    <s v="Data Engineer, Corporate Data"/>
    <s v="United States"/>
    <x v="0"/>
    <x v="0"/>
    <x v="1"/>
    <x v="15809"/>
    <x v="84"/>
    <s v="DoorDash"/>
    <s v="['sql', 'go', 'databricks', 'aws', 'airflow', 'excel']"/>
  </r>
  <r>
    <x v="0"/>
    <s v="Associate Director Translational Data Science"/>
    <s v="Brisbane, CA"/>
    <x v="0"/>
    <x v="0"/>
    <x v="2"/>
    <x v="15810"/>
    <x v="484"/>
    <s v="BristolMyers Squibb"/>
    <s v="['r', 'python', 'excel']"/>
  </r>
  <r>
    <x v="8"/>
    <s v="Decision Science Analyst Lead (San Antonio, TX)"/>
    <s v="San Antonio, TX"/>
    <x v="0"/>
    <x v="0"/>
    <x v="2"/>
    <x v="15811"/>
    <x v="2241"/>
    <s v="USAA"/>
    <s v="['python', 'sql', 'sas', 'sas', 'snowflake', 'phoenix', 'tableau']"/>
  </r>
  <r>
    <x v="0"/>
    <s v="Data Specialist (Huntsville, AL)"/>
    <s v="United States"/>
    <x v="0"/>
    <x v="0"/>
    <x v="1"/>
    <x v="15812"/>
    <x v="875"/>
    <s v="Parsons Corporation"/>
    <s v="['html']"/>
  </r>
  <r>
    <x v="7"/>
    <s v="Machine Learning Engineer"/>
    <s v="Mississauga, ON, Canada"/>
    <x v="0"/>
    <x v="0"/>
    <x v="23"/>
    <x v="15813"/>
    <x v="31"/>
    <s v="SNC-Lavalin"/>
    <m/>
  </r>
  <r>
    <x v="0"/>
    <s v="Artemis Analyst &amp; Data Science Engineer"/>
    <s v="Orlando, FL"/>
    <x v="0"/>
    <x v="0"/>
    <x v="2"/>
    <x v="15814"/>
    <x v="155"/>
    <s v="ManTech International"/>
    <s v="['tableau', 'power bi', 'word', 'excel', 'powerpoint', 'outlook']"/>
  </r>
  <r>
    <x v="0"/>
    <s v="Senior/Staff Data Scientist - Collision Avoidance System Foster..."/>
    <s v="Foster City, CA"/>
    <x v="0"/>
    <x v="0"/>
    <x v="2"/>
    <x v="15815"/>
    <x v="834"/>
    <s v="Zoox"/>
    <s v="['c++', 'scala', 'r', 'sql', 'git']"/>
  </r>
  <r>
    <x v="0"/>
    <s v="Data Scientist, Computer Vision"/>
    <s v="Hollywood, FL"/>
    <x v="0"/>
    <x v="0"/>
    <x v="2"/>
    <x v="15816"/>
    <x v="31"/>
    <s v="Spirit Airlines"/>
    <s v="['python', 'r', 'scala', 'azure', 'keras', 'tensorflow', 'pytorch']"/>
  </r>
  <r>
    <x v="0"/>
    <s v="Data Scientist"/>
    <s v="Chicago, IL"/>
    <x v="0"/>
    <x v="0"/>
    <x v="2"/>
    <x v="15817"/>
    <x v="71"/>
    <s v="UBS"/>
    <s v="['sql', 'r', 'python', 'matlab', 'sas', 'sas']"/>
  </r>
  <r>
    <x v="2"/>
    <s v="Data Analyst III"/>
    <s v="Topanga, CA"/>
    <x v="0"/>
    <x v="0"/>
    <x v="2"/>
    <x v="15818"/>
    <x v="298"/>
    <s v="Health Net"/>
    <s v="['sql', 'excel']"/>
  </r>
  <r>
    <x v="2"/>
    <s v="Data Analyst, Security"/>
    <s v="San Jose, CA"/>
    <x v="0"/>
    <x v="0"/>
    <x v="2"/>
    <x v="15819"/>
    <x v="19"/>
    <s v="Zoom"/>
    <s v="['sql', 'mysql', 'tableau', 'zoom']"/>
  </r>
  <r>
    <x v="0"/>
    <s v="Lead Data Scientist"/>
    <s v="Brooklyn Park, MN"/>
    <x v="0"/>
    <x v="0"/>
    <x v="2"/>
    <x v="15793"/>
    <x v="127"/>
    <s v="Target"/>
    <s v="['sql', 'r', 'python', 'c', 'javascript', 'scala', 'html', 'matlab', 'java', 'shell', 'sas', 'sas', 'spark', 'hadoop']"/>
  </r>
  <r>
    <x v="0"/>
    <s v="Data Science Manager"/>
    <s v="London, UK"/>
    <x v="0"/>
    <x v="0"/>
    <x v="6"/>
    <x v="15820"/>
    <x v="82"/>
    <s v="ZFX"/>
    <s v="['python', 'sql', 'tableau', 'power bi']"/>
  </r>
  <r>
    <x v="0"/>
    <s v="Data Scientist"/>
    <s v="New York, NY"/>
    <x v="0"/>
    <x v="0"/>
    <x v="2"/>
    <x v="15359"/>
    <x v="94"/>
    <s v="CVS Health"/>
    <s v="['r', 'python', 'sql']"/>
  </r>
  <r>
    <x v="4"/>
    <s v="Sr BI and Support Analyst - Originations"/>
    <s v="Fort Worth, TX"/>
    <x v="0"/>
    <x v="0"/>
    <x v="2"/>
    <x v="15821"/>
    <x v="31"/>
    <s v="GM Financial"/>
    <s v="['python', 'sql', 'sas', 'sas', 'r', 'power bi', 'tableau']"/>
  </r>
  <r>
    <x v="2"/>
    <s v="Data Analyst (Chicago, IL)"/>
    <s v="Wilmette, IL"/>
    <x v="0"/>
    <x v="0"/>
    <x v="2"/>
    <x v="15822"/>
    <x v="19"/>
    <s v="Precise Solutions"/>
    <s v="['sql', 'power bi', 'tableau']"/>
  </r>
  <r>
    <x v="0"/>
    <s v="Data Scientist"/>
    <s v="Huntsville, AL"/>
    <x v="0"/>
    <x v="0"/>
    <x v="2"/>
    <x v="15823"/>
    <x v="172"/>
    <s v="Peraton"/>
    <s v="['c#', 'c++', 'hadoop', 'windows']"/>
  </r>
  <r>
    <x v="2"/>
    <s v="Data Analyst, Supply Chain Data Analytics"/>
    <s v="Fremont, CA"/>
    <x v="0"/>
    <x v="0"/>
    <x v="2"/>
    <x v="15824"/>
    <x v="122"/>
    <s v="Tesla, Inc"/>
    <s v="['sql', 'python', 'pandas', 'numpy', 'plotly', 'matplotlib', 'tableau', 'excel', 'powerpoint']"/>
  </r>
  <r>
    <x v="0"/>
    <s v="Lead Data Scientist"/>
    <s v="Edison, NJ"/>
    <x v="0"/>
    <x v="0"/>
    <x v="2"/>
    <x v="15825"/>
    <x v="155"/>
    <s v="Hackensack Meridian Health"/>
    <s v="['sql']"/>
  </r>
  <r>
    <x v="1"/>
    <s v="Data Engineer - Data Platform"/>
    <s v="San Jose, CA"/>
    <x v="0"/>
    <x v="0"/>
    <x v="2"/>
    <x v="15826"/>
    <x v="1209"/>
    <s v="TikTok"/>
    <s v="['sql', 'spark', 'kafka']"/>
  </r>
  <r>
    <x v="6"/>
    <s v="Data Warehouse Analyst, Senior"/>
    <s v="French Camp, CA"/>
    <x v="0"/>
    <x v="0"/>
    <x v="2"/>
    <x v="15827"/>
    <x v="933"/>
    <s v="Health Plan of San Joaquin"/>
    <s v="['sql', 'python', 'sql server', 'ssis', 'ssrs', 'visio', 'flow']"/>
  </r>
  <r>
    <x v="6"/>
    <s v="Senior Clinical Data Analyst"/>
    <s v="Anywhere"/>
    <x v="0"/>
    <x v="1"/>
    <x v="2"/>
    <x v="15828"/>
    <x v="50"/>
    <s v="Get It Recruit - Information Technology"/>
    <s v="['excel', 'word', 'powerpoint']"/>
  </r>
  <r>
    <x v="0"/>
    <s v="Data Scientist"/>
    <s v="Chicago, IL"/>
    <x v="0"/>
    <x v="0"/>
    <x v="2"/>
    <x v="15829"/>
    <x v="23"/>
    <s v="3Red Partners"/>
    <s v="['python', 'c++']"/>
  </r>
  <r>
    <x v="8"/>
    <s v="Senior Data Scientist"/>
    <s v="Lviv, Lviv Oblast, Ukraine"/>
    <x v="0"/>
    <x v="0"/>
    <x v="33"/>
    <x v="15830"/>
    <x v="8"/>
    <s v="Surprise.com"/>
    <s v="['python', 'sql', 'snowflake', 'redshift', 'spark', 'ggplot2', 'plotly', 'matplotlib', 'tableau', 'docker']"/>
  </r>
  <r>
    <x v="6"/>
    <s v="Senior Financial Data Analyst (Hybrid Schedule)"/>
    <s v="Atlanta, GA"/>
    <x v="0"/>
    <x v="0"/>
    <x v="2"/>
    <x v="15831"/>
    <x v="231"/>
    <s v="Jobot"/>
    <s v="['excel']"/>
  </r>
  <r>
    <x v="2"/>
    <s v="Data Analyst"/>
    <s v="Anywhere"/>
    <x v="0"/>
    <x v="1"/>
    <x v="2"/>
    <x v="15832"/>
    <x v="2242"/>
    <s v="Goldbelt, Inc."/>
    <s v="['sas', 'sas', 'flow']"/>
  </r>
  <r>
    <x v="2"/>
    <s v="Data Analyst"/>
    <s v="Columbia, SC"/>
    <x v="1"/>
    <x v="0"/>
    <x v="2"/>
    <x v="15833"/>
    <x v="172"/>
    <s v="Vector Consulting, Inc"/>
    <s v="['flow']"/>
  </r>
  <r>
    <x v="1"/>
    <s v="Data engineer - Azure"/>
    <s v="India"/>
    <x v="0"/>
    <x v="0"/>
    <x v="7"/>
    <x v="15834"/>
    <x v="2"/>
    <s v="Gartner"/>
    <s v="['sql', 'python', 'aws', 'azure', 'notion']"/>
  </r>
  <r>
    <x v="2"/>
    <s v="Data Analyst II"/>
    <s v="United States"/>
    <x v="0"/>
    <x v="0"/>
    <x v="2"/>
    <x v="15835"/>
    <x v="99"/>
    <s v="CoventBridge Group"/>
    <s v="['sql', 'sas', 'sas', 'word', 'excel']"/>
  </r>
  <r>
    <x v="8"/>
    <s v="Senior Data Scientist"/>
    <s v="Littleton, CO"/>
    <x v="0"/>
    <x v="0"/>
    <x v="1"/>
    <x v="15836"/>
    <x v="71"/>
    <s v="DISH Network"/>
    <s v="['python', 'r', 'sql', 'aws', 'snowflake']"/>
  </r>
  <r>
    <x v="4"/>
    <s v="Business Intelligence Architect"/>
    <s v="Anywhere"/>
    <x v="0"/>
    <x v="1"/>
    <x v="2"/>
    <x v="15837"/>
    <x v="475"/>
    <s v="Get It Recruit - Information Technology"/>
    <s v="['sas', 'sas']"/>
  </r>
  <r>
    <x v="1"/>
    <s v="Data Engineer - Location Flexible"/>
    <s v="Oakland, CA"/>
    <x v="0"/>
    <x v="0"/>
    <x v="2"/>
    <x v="15838"/>
    <x v="31"/>
    <s v="PG&amp;E Corporation"/>
    <s v="['python', 'spark', 'sap', 'flow']"/>
  </r>
  <r>
    <x v="0"/>
    <s v="Staff Data Scientist"/>
    <s v="Denver, CO"/>
    <x v="0"/>
    <x v="0"/>
    <x v="2"/>
    <x v="15839"/>
    <x v="324"/>
    <s v="VIZIO, Inc."/>
    <s v="['python', 'sql']"/>
  </r>
  <r>
    <x v="5"/>
    <s v="IT Solution Analyst IV - Remote"/>
    <s v="Albuquerque, NM"/>
    <x v="0"/>
    <x v="0"/>
    <x v="1"/>
    <x v="15840"/>
    <x v="122"/>
    <s v="Banner Health"/>
    <s v="['sql', 'sas', 'sas', 'tableau', 'excel', 'ssrs']"/>
  </r>
  <r>
    <x v="0"/>
    <s v="Data Scientist"/>
    <s v="Johnston, RI"/>
    <x v="1"/>
    <x v="0"/>
    <x v="2"/>
    <x v="15841"/>
    <x v="19"/>
    <s v="KORE1"/>
    <s v="['python', 'azure', 'pytorch', 'tensorflow', 'keras']"/>
  </r>
  <r>
    <x v="2"/>
    <s v="Financial Data Analyst - Healthcare"/>
    <s v="New York, NY"/>
    <x v="0"/>
    <x v="0"/>
    <x v="2"/>
    <x v="15842"/>
    <x v="2243"/>
    <s v="Village Care"/>
    <m/>
  </r>
  <r>
    <x v="2"/>
    <s v="Pharmacy Data Analyst"/>
    <s v="Anywhere"/>
    <x v="0"/>
    <x v="1"/>
    <x v="2"/>
    <x v="15843"/>
    <x v="285"/>
    <s v="Get It Recruit - Information Technology"/>
    <s v="['sql', 'sql server', 'arch', 'excel', 'word', 'outlook', 'tableau', 'ssrs', 'power bi']"/>
  </r>
  <r>
    <x v="1"/>
    <s v="Data Engineer"/>
    <s v="Ciudad Juárez, Chihuahua, Mexico"/>
    <x v="0"/>
    <x v="0"/>
    <x v="22"/>
    <x v="15844"/>
    <x v="56"/>
    <s v="Bosch Group"/>
    <s v="['python', 'shell', 'sql', 'scala', 'nosql', 'azure', 'spark', 'hadoop', 'splunk', 'github']"/>
  </r>
  <r>
    <x v="8"/>
    <s v="Senior Data Scientist"/>
    <s v="Atlanta, GA"/>
    <x v="0"/>
    <x v="0"/>
    <x v="2"/>
    <x v="15845"/>
    <x v="8"/>
    <s v="Roark Capital"/>
    <s v="['python', 'sql', 'azure', 'spark', 'flask', 'django', 'github', 'gitlab', 'docker']"/>
  </r>
  <r>
    <x v="2"/>
    <s v="Data Analyst - Healthcare"/>
    <s v="Chicago, IL"/>
    <x v="0"/>
    <x v="0"/>
    <x v="2"/>
    <x v="15846"/>
    <x v="53"/>
    <s v="Jobot"/>
    <s v="['r', 'python', 'sas', 'sas', 'sql', 'tableau', 'qlik', 'power bi', 'looker']"/>
  </r>
  <r>
    <x v="2"/>
    <s v="HR Data Analyst"/>
    <s v="Anywhere"/>
    <x v="0"/>
    <x v="1"/>
    <x v="2"/>
    <x v="15847"/>
    <x v="243"/>
    <s v="SHI International Corp."/>
    <s v="['vba', 'visual basic', 'excel', 'power bi', 'sharepoint']"/>
  </r>
  <r>
    <x v="2"/>
    <s v="Director of Data and Crime Analysis (Management Analyst IV)"/>
    <s v="Fairfax, VA"/>
    <x v="0"/>
    <x v="0"/>
    <x v="2"/>
    <x v="15848"/>
    <x v="2244"/>
    <s v="Fairfax County Government"/>
    <s v="['tableau', 'word']"/>
  </r>
  <r>
    <x v="6"/>
    <s v="Senior Data Analyst"/>
    <s v="San Francisco, CA"/>
    <x v="0"/>
    <x v="0"/>
    <x v="2"/>
    <x v="15849"/>
    <x v="72"/>
    <s v="Unity"/>
    <s v="['sql', 'python', 'bigquery', 'aws', 'airflow', 'sheets', 'tableau', 'looker', 'github', 'unity']"/>
  </r>
  <r>
    <x v="2"/>
    <s v="Data Analyst"/>
    <s v="Dallas, TX"/>
    <x v="0"/>
    <x v="0"/>
    <x v="2"/>
    <x v="15850"/>
    <x v="122"/>
    <s v="Accenture"/>
    <s v="['sql', 'python', 'c', 'sql server', 'db2', 'oracle', 'hadoop', 'unix']"/>
  </r>
  <r>
    <x v="0"/>
    <s v="Data Scientist"/>
    <s v="New York, NY"/>
    <x v="0"/>
    <x v="0"/>
    <x v="2"/>
    <x v="15851"/>
    <x v="173"/>
    <s v="Michael Page International Inc"/>
    <s v="['python', 'sql', 'looker']"/>
  </r>
  <r>
    <x v="2"/>
    <s v="Lead Database administrator and Business Data analyst"/>
    <s v="United States"/>
    <x v="0"/>
    <x v="0"/>
    <x v="1"/>
    <x v="15852"/>
    <x v="292"/>
    <s v="HP"/>
    <s v="['sql', 'nosql', 'java', 'c++', 'aws', 'redshift', 'spark', 'linux']"/>
  </r>
  <r>
    <x v="2"/>
    <s v="Data Scientist Analyst"/>
    <s v="Aurora, CO"/>
    <x v="0"/>
    <x v="0"/>
    <x v="1"/>
    <x v="15853"/>
    <x v="2245"/>
    <s v="Sikorsky Aircraft Corporation"/>
    <s v="['perl', 'java', 'c++', 'python', 'sql', 'javascript', 'matlab', 'mysql', 'aurora', 'linux']"/>
  </r>
  <r>
    <x v="1"/>
    <s v="Quantitative Data Engineer"/>
    <s v="Chicago, IL"/>
    <x v="0"/>
    <x v="0"/>
    <x v="2"/>
    <x v="15854"/>
    <x v="122"/>
    <s v="S&amp;P Global, Inc"/>
    <s v="['sql', 'aws']"/>
  </r>
  <r>
    <x v="0"/>
    <s v="Principal to Director, Data Scientist"/>
    <s v="Wilmington, DE"/>
    <x v="0"/>
    <x v="0"/>
    <x v="2"/>
    <x v="15855"/>
    <x v="19"/>
    <s v="Incyte"/>
    <s v="['python', 'aws', 'azure']"/>
  </r>
  <r>
    <x v="2"/>
    <s v="Data Integration Analyst"/>
    <s v="Anywhere"/>
    <x v="0"/>
    <x v="1"/>
    <x v="2"/>
    <x v="15856"/>
    <x v="57"/>
    <s v="United Site Services"/>
    <s v="['flow']"/>
  </r>
  <r>
    <x v="2"/>
    <s v="Data Analyst"/>
    <s v="Anywhere"/>
    <x v="0"/>
    <x v="1"/>
    <x v="2"/>
    <x v="15857"/>
    <x v="574"/>
    <s v="Get It Recruit - Information Technology"/>
    <m/>
  </r>
  <r>
    <x v="2"/>
    <s v="Data Analyst"/>
    <s v="Washington, DC"/>
    <x v="0"/>
    <x v="0"/>
    <x v="2"/>
    <x v="15858"/>
    <x v="122"/>
    <s v="American Red Cross"/>
    <s v="['sql', 'r', 'python', 'terminal']"/>
  </r>
  <r>
    <x v="1"/>
    <s v="Data Engineer"/>
    <s v="Bristol, UK"/>
    <x v="0"/>
    <x v="0"/>
    <x v="6"/>
    <x v="15859"/>
    <x v="56"/>
    <s v="PA Consulting"/>
    <s v="['python', 'bash', 'powershell', 'azure', 'aws', 'power bi', 'tableau', 'qlik', 'excel']"/>
  </r>
  <r>
    <x v="0"/>
    <s v="Data Science Manager, Online Content (Remote)"/>
    <s v="Atlanta, GA"/>
    <x v="0"/>
    <x v="0"/>
    <x v="2"/>
    <x v="15860"/>
    <x v="170"/>
    <s v="Home Depot"/>
    <s v="['sql', 'bigquery', 'tableau']"/>
  </r>
  <r>
    <x v="1"/>
    <s v="ES- Data Engineer BI"/>
    <s v="Madrid, Spain"/>
    <x v="0"/>
    <x v="0"/>
    <x v="20"/>
    <x v="15861"/>
    <x v="638"/>
    <s v="Devoteam"/>
    <s v="['sql', 'aws', 'airflow', 'looker', 'power bi', 'qlik']"/>
  </r>
  <r>
    <x v="0"/>
    <s v="Postdoctoral Researcher in Data Science"/>
    <s v="Minneapolis, MN"/>
    <x v="0"/>
    <x v="0"/>
    <x v="2"/>
    <x v="15862"/>
    <x v="234"/>
    <s v="University of Minnesota, Twin Cities"/>
    <s v="['python', 'spring', 'github']"/>
  </r>
  <r>
    <x v="1"/>
    <s v="Cloud Data Engineer"/>
    <s v="St. Louis, MO"/>
    <x v="0"/>
    <x v="0"/>
    <x v="2"/>
    <x v="15863"/>
    <x v="19"/>
    <s v="Federal Reserve Bank of Cleveland"/>
    <s v="['python', 'javascript', 'typescript', 'aws', 'redshift', 'terraform', 'gitlab']"/>
  </r>
  <r>
    <x v="2"/>
    <s v="Process and Data Analyst"/>
    <s v="Bengaluru, Karnataka, India"/>
    <x v="0"/>
    <x v="0"/>
    <x v="7"/>
    <x v="15864"/>
    <x v="46"/>
    <s v="Bosch Group"/>
    <s v="['sql', 'python', 'sap']"/>
  </r>
  <r>
    <x v="2"/>
    <s v="Data Analyst"/>
    <s v="Forest Park, IL"/>
    <x v="0"/>
    <x v="0"/>
    <x v="2"/>
    <x v="15865"/>
    <x v="20"/>
    <s v="Proviso Township High Schools District 209"/>
    <m/>
  </r>
  <r>
    <x v="1"/>
    <s v="Data Engineer - REMOTE"/>
    <s v="Annapolis, MD"/>
    <x v="0"/>
    <x v="0"/>
    <x v="2"/>
    <x v="15866"/>
    <x v="1917"/>
    <s v="Prime Therapeutics"/>
    <s v="['java', 'python', 'javascript', 'linux']"/>
  </r>
  <r>
    <x v="2"/>
    <s v="Data Analyst"/>
    <s v="New York, NY"/>
    <x v="0"/>
    <x v="0"/>
    <x v="2"/>
    <x v="15867"/>
    <x v="441"/>
    <s v="New York University"/>
    <s v="['r', 'tableau', 'spss', 'sheets', 'excel']"/>
  </r>
  <r>
    <x v="0"/>
    <s v="Senior/Staff Data Scientist - Collision Avoidance System Foster..."/>
    <s v="Foster City, CA"/>
    <x v="0"/>
    <x v="0"/>
    <x v="2"/>
    <x v="15868"/>
    <x v="834"/>
    <s v="Zoox"/>
    <s v="['c++', 'python', 'scala', 'r', 'sql', 'git']"/>
  </r>
  <r>
    <x v="1"/>
    <s v="Data Engineer"/>
    <s v="Colorado Springs, CO"/>
    <x v="0"/>
    <x v="0"/>
    <x v="1"/>
    <x v="15869"/>
    <x v="71"/>
    <s v="Torch Technologies"/>
    <s v="['sql', 'python', 'airflow']"/>
  </r>
  <r>
    <x v="0"/>
    <s v="Data Scientist - Pricing and Promotions"/>
    <s v="Albany, NY"/>
    <x v="0"/>
    <x v="0"/>
    <x v="2"/>
    <x v="15870"/>
    <x v="17"/>
    <s v="CVS Health"/>
    <s v="['sql', 'python', 'pyspark', 'github', 'gitlab']"/>
  </r>
  <r>
    <x v="2"/>
    <s v="Data Analyst"/>
    <s v="Austin, TX"/>
    <x v="0"/>
    <x v="0"/>
    <x v="2"/>
    <x v="15871"/>
    <x v="23"/>
    <s v="Lendistry"/>
    <s v="['python', 'java', 'sql', 'scala', 'r', 'sas', 'sas', 'word', 'powerpoint', 'excel']"/>
  </r>
  <r>
    <x v="2"/>
    <s v="Data Analyst(AML &amp; Fraud)"/>
    <s v="Charlotte, NC"/>
    <x v="0"/>
    <x v="0"/>
    <x v="2"/>
    <x v="15872"/>
    <x v="31"/>
    <s v="Open Systems Technologies"/>
    <s v="['sql', 'sas', 'sas', 'jira']"/>
  </r>
  <r>
    <x v="0"/>
    <s v="Cleared Data Scientist"/>
    <s v="Washington, DC"/>
    <x v="0"/>
    <x v="0"/>
    <x v="2"/>
    <x v="15873"/>
    <x v="122"/>
    <s v="Guidehouse"/>
    <s v="['python', 'r', 'tableau', 'excel']"/>
  </r>
  <r>
    <x v="0"/>
    <s v="Data Scientist II"/>
    <s v="Scottsdale, AZ"/>
    <x v="0"/>
    <x v="0"/>
    <x v="2"/>
    <x v="15874"/>
    <x v="31"/>
    <s v="Early Warning Services"/>
    <s v="['python', 'r', 'sql', 'scikit-learn']"/>
  </r>
  <r>
    <x v="0"/>
    <s v="Postdoctoral Scientist - Meyer Lab - Neurodegeneration, Data..."/>
    <s v="West Hollywood, CA"/>
    <x v="0"/>
    <x v="0"/>
    <x v="2"/>
    <x v="15875"/>
    <x v="1242"/>
    <s v="Cedars-Sinai"/>
    <m/>
  </r>
  <r>
    <x v="6"/>
    <s v="Senior Data Analyst"/>
    <s v="Bengaluru, Karnataka, India"/>
    <x v="0"/>
    <x v="0"/>
    <x v="7"/>
    <x v="15876"/>
    <x v="46"/>
    <s v="Bottomline Technologies"/>
    <s v="['sql', 'excel']"/>
  </r>
  <r>
    <x v="1"/>
    <s v="Solutions Engineer (Data Center)"/>
    <s v="Toronto, ON, Canada"/>
    <x v="0"/>
    <x v="0"/>
    <x v="23"/>
    <x v="15877"/>
    <x v="355"/>
    <s v="Buchanan Technologies"/>
    <s v="['colocation']"/>
  </r>
  <r>
    <x v="8"/>
    <s v="Senior Data Scientist"/>
    <s v="Armonk, NY"/>
    <x v="0"/>
    <x v="0"/>
    <x v="2"/>
    <x v="15878"/>
    <x v="2246"/>
    <s v="IBM Careers"/>
    <s v="['python', 'sql', 'go', 'excel']"/>
  </r>
  <r>
    <x v="0"/>
    <s v="Associate Engineering Data Scientist. Job in St Louis My Valley..."/>
    <s v="St. Louis, MO"/>
    <x v="0"/>
    <x v="0"/>
    <x v="2"/>
    <x v="15879"/>
    <x v="29"/>
    <s v="Boeing"/>
    <s v="['python', 'r', 'tableau']"/>
  </r>
  <r>
    <x v="4"/>
    <s v="Sr. Insider Threat Analyst"/>
    <s v="Heredia Province, Heredia, Costa Rica"/>
    <x v="0"/>
    <x v="0"/>
    <x v="0"/>
    <x v="15880"/>
    <x v="164"/>
    <s v="Experian"/>
    <s v="['splunk']"/>
  </r>
  <r>
    <x v="0"/>
    <s v="Data Science Product Experience Manager"/>
    <s v="Fort Collins, CO"/>
    <x v="0"/>
    <x v="0"/>
    <x v="1"/>
    <x v="15881"/>
    <x v="101"/>
    <s v="HP"/>
    <s v="['notion']"/>
  </r>
  <r>
    <x v="2"/>
    <s v="Staff Data Analyst (Catalog)"/>
    <m/>
    <x v="0"/>
    <x v="0"/>
    <x v="21"/>
    <x v="15882"/>
    <x v="46"/>
    <s v="Coupang"/>
    <s v="['sql', 'python', 'r', 'tensorflow', 'pytorch']"/>
  </r>
  <r>
    <x v="8"/>
    <s v="Senior Data Scientist - Forecasting"/>
    <s v="San Francisco, CA"/>
    <x v="0"/>
    <x v="0"/>
    <x v="2"/>
    <x v="15883"/>
    <x v="390"/>
    <s v="Span.IO, Inc."/>
    <s v="['python', 'sql', 'aws', 'pandas', 'scikit-learn']"/>
  </r>
  <r>
    <x v="6"/>
    <s v="Manager Data Analytics"/>
    <s v="Cologne, Germany"/>
    <x v="0"/>
    <x v="0"/>
    <x v="9"/>
    <x v="15884"/>
    <x v="945"/>
    <s v="Publicis Groupe"/>
    <m/>
  </r>
  <r>
    <x v="2"/>
    <s v="Treasury Data Analyst II"/>
    <s v="Anywhere"/>
    <x v="0"/>
    <x v="1"/>
    <x v="2"/>
    <x v="15885"/>
    <x v="669"/>
    <s v="Get It Recruit - Information Technology"/>
    <s v="['sql', 'python', 'r', 'power bi', 'tableau']"/>
  </r>
  <r>
    <x v="0"/>
    <s v="Insight Analyst (Bilingual French &amp; English)"/>
    <s v="France"/>
    <x v="0"/>
    <x v="0"/>
    <x v="27"/>
    <x v="15886"/>
    <x v="41"/>
    <s v="Sysco"/>
    <s v="['sql', 'python', 'alteryx', 'tableau', 'excel', 'power bi', 'powerpoint']"/>
  </r>
  <r>
    <x v="5"/>
    <s v="Computer Engineer/System Developer (Performance)"/>
    <s v="Namibia"/>
    <x v="0"/>
    <x v="0"/>
    <x v="58"/>
    <x v="15887"/>
    <x v="54"/>
    <s v="WhiteCrow"/>
    <s v="['sap', 'power bi']"/>
  </r>
  <r>
    <x v="2"/>
    <s v="Customer Experience Data Analyst"/>
    <s v="Austin, TX"/>
    <x v="0"/>
    <x v="0"/>
    <x v="2"/>
    <x v="15888"/>
    <x v="46"/>
    <s v="ServiceNow"/>
    <s v="['python', 'r', 'sas', 'sas', 'sql', 'tableau', 'spss']"/>
  </r>
  <r>
    <x v="0"/>
    <s v="Alternant Data Scientist KALTD"/>
    <s v="West Virginia"/>
    <x v="0"/>
    <x v="0"/>
    <x v="2"/>
    <x v="15889"/>
    <x v="887"/>
    <s v="Kaisens Data"/>
    <s v="['python', 'sql', 'nosql', 'mongodb', 'mongodb', 'mysql', 'spark', 'pyspark', 'scikit-learn', 'pandas', 'matplotlib', 'opencv']"/>
  </r>
  <r>
    <x v="1"/>
    <s v="Data Science Data Support Engineer"/>
    <s v="Vancouver, BC, Canada"/>
    <x v="0"/>
    <x v="0"/>
    <x v="23"/>
    <x v="15890"/>
    <x v="179"/>
    <s v="ZoomInfo"/>
    <s v="['python', 'java', 'scala', 'sql', 'nosql', 'snowflake', 'redshift', 'bigquery', 'aws', 'azure', 'spark', 'airflow', 'git', 'jenkins', 'terraform']"/>
  </r>
  <r>
    <x v="1"/>
    <s v="Engineering Manager, Data Infrastructure"/>
    <s v="United States"/>
    <x v="0"/>
    <x v="0"/>
    <x v="2"/>
    <x v="15891"/>
    <x v="1224"/>
    <s v="Robinhood"/>
    <m/>
  </r>
  <r>
    <x v="2"/>
    <s v="Sales and Marketing Data Analyst II"/>
    <s v="Los Angeles, CA"/>
    <x v="0"/>
    <x v="0"/>
    <x v="2"/>
    <x v="15892"/>
    <x v="122"/>
    <s v="LA Care Health Plan"/>
    <s v="['html', 'sql', 'ms access', 'excel', 'word', 'powerpoint']"/>
  </r>
  <r>
    <x v="1"/>
    <s v="Data Engineer"/>
    <s v="Birmingham, AL"/>
    <x v="0"/>
    <x v="0"/>
    <x v="2"/>
    <x v="15893"/>
    <x v="359"/>
    <s v="Regions Financial Corporation"/>
    <s v="['scala', 'sql', 'no-sql', 'mongodb', 'mongodb', 'cassandra', 'spark', 'hadoop', 'kafka', 'airflow', 'docker', 'kubernetes']"/>
  </r>
  <r>
    <x v="4"/>
    <s v="Business Intelligence (BI) Developer/Analyst"/>
    <s v="Anywhere"/>
    <x v="0"/>
    <x v="1"/>
    <x v="2"/>
    <x v="15894"/>
    <x v="94"/>
    <s v="Get It Recruit - Information Technology"/>
    <s v="['sql', 'power bi']"/>
  </r>
  <r>
    <x v="2"/>
    <s v="Lead Business Data Analyst"/>
    <s v="Tallahassee, FL"/>
    <x v="0"/>
    <x v="0"/>
    <x v="2"/>
    <x v="15895"/>
    <x v="2193"/>
    <s v="UKG (Ultimate Kronos Group)"/>
    <s v="['r', 'python', 'sql', 'alteryx', 'power bi', 'dax']"/>
  </r>
  <r>
    <x v="6"/>
    <s v="Senior Data Analyst"/>
    <s v="Atlanta, GA"/>
    <x v="0"/>
    <x v="0"/>
    <x v="2"/>
    <x v="15896"/>
    <x v="19"/>
    <s v="Truist Financial"/>
    <s v="['sas', 'sas', 'flow']"/>
  </r>
  <r>
    <x v="1"/>
    <s v="Staff Data Engineer"/>
    <s v="United States"/>
    <x v="0"/>
    <x v="0"/>
    <x v="2"/>
    <x v="15897"/>
    <x v="1669"/>
    <s v="Guild Education"/>
    <s v="['snowflake', 'gdpr', 'airflow', 'looker']"/>
  </r>
  <r>
    <x v="2"/>
    <s v="Data Analyst"/>
    <s v="Pasadena, CA"/>
    <x v="0"/>
    <x v="0"/>
    <x v="2"/>
    <x v="15898"/>
    <x v="1652"/>
    <s v="Get It Recruit - Information Technology"/>
    <s v="['sql', 'python', 'tableau', 'looker']"/>
  </r>
  <r>
    <x v="7"/>
    <s v="Computer Engineer, Computer Vision Hardware (MID//SR)"/>
    <s v="Cyprus"/>
    <x v="0"/>
    <x v="0"/>
    <x v="52"/>
    <x v="15899"/>
    <x v="102"/>
    <s v="Sportradar"/>
    <s v="['aws', 'opencv', 'tensorflow', 'keras', 'scikit-learn', 'pandas', 'linux', 'docker', 'git']"/>
  </r>
  <r>
    <x v="3"/>
    <s v="Senior Data Engineer"/>
    <s v="Pune, Maharashtra, India"/>
    <x v="0"/>
    <x v="0"/>
    <x v="7"/>
    <x v="15900"/>
    <x v="56"/>
    <s v="Cowbell"/>
    <s v="['java', 'python', 'scala', 'sql', 'snowflake', 'redshift', 'kafka', 'spark']"/>
  </r>
  <r>
    <x v="0"/>
    <s v="Data Scientist"/>
    <s v="Myrtle Beach, SC"/>
    <x v="0"/>
    <x v="0"/>
    <x v="2"/>
    <x v="15901"/>
    <x v="853"/>
    <s v="U.S. Department of the Treasury"/>
    <m/>
  </r>
  <r>
    <x v="6"/>
    <s v="Sr. Business Data Analyst"/>
    <s v="Austin, TX"/>
    <x v="0"/>
    <x v="0"/>
    <x v="2"/>
    <x v="15902"/>
    <x v="19"/>
    <s v="New American Funding"/>
    <s v="['sql', 'snowflake', 'power bi', 'dax']"/>
  </r>
  <r>
    <x v="4"/>
    <s v="Pharmacy Financial Planning and Analysis Analyst III"/>
    <s v="Atlanta, GA"/>
    <x v="0"/>
    <x v="0"/>
    <x v="2"/>
    <x v="15903"/>
    <x v="2247"/>
    <s v="TheResumeReview.com"/>
    <s v="['flow']"/>
  </r>
  <r>
    <x v="0"/>
    <s v="Lead-Data Science"/>
    <s v="Noida, Uttar Pradesh, India"/>
    <x v="0"/>
    <x v="0"/>
    <x v="7"/>
    <x v="15904"/>
    <x v="36"/>
    <s v="Innovaccer"/>
    <s v="['python', 'sql', 'keras', 'tensorflow', 'nltk']"/>
  </r>
  <r>
    <x v="7"/>
    <s v="Computer Vision Engineer (Object Detection &amp; 3D Pose Estimation)"/>
    <s v="Japan"/>
    <x v="0"/>
    <x v="0"/>
    <x v="36"/>
    <x v="15905"/>
    <x v="334"/>
    <s v="Mujin Inc"/>
    <s v="['python', 'c++']"/>
  </r>
  <r>
    <x v="2"/>
    <s v="Data Analyst"/>
    <s v="Chennai, Tamil Nadu, India"/>
    <x v="0"/>
    <x v="0"/>
    <x v="7"/>
    <x v="15906"/>
    <x v="46"/>
    <s v="Freshworks"/>
    <s v="['excel', 'powerpoint', 'power bi', 'tableau']"/>
  </r>
  <r>
    <x v="6"/>
    <s v="Program and Data Analyst – Senior Associate"/>
    <s v="Anywhere"/>
    <x v="0"/>
    <x v="1"/>
    <x v="2"/>
    <x v="15907"/>
    <x v="94"/>
    <s v="Star Cypress Partners"/>
    <s v="['word', 'excel', 'powerpoint', 'outlook', 'sharepoint']"/>
  </r>
  <r>
    <x v="2"/>
    <s v="Health Data Analyst"/>
    <s v="Palo Alto, CA"/>
    <x v="0"/>
    <x v="0"/>
    <x v="2"/>
    <x v="15777"/>
    <x v="23"/>
    <s v="Lucile Packard Children's Hospital Stanford"/>
    <s v="['flow']"/>
  </r>
  <r>
    <x v="0"/>
    <s v="Data Scientist SME"/>
    <s v="Fort Bragg, NC"/>
    <x v="0"/>
    <x v="0"/>
    <x v="2"/>
    <x v="15908"/>
    <x v="108"/>
    <s v="CACI International"/>
    <m/>
  </r>
  <r>
    <x v="2"/>
    <s v="Data Analyst"/>
    <s v="University Park, TX"/>
    <x v="0"/>
    <x v="0"/>
    <x v="2"/>
    <x v="15909"/>
    <x v="91"/>
    <s v="Santander Holdings USA Inc"/>
    <s v="['javascript', 'typescript', 'php', 'css', 'react', 'graphql', 'angular', 'vue', 'node', 'jquery', 'splunk', 'atlassian', 'github', 'workfront']"/>
  </r>
  <r>
    <x v="0"/>
    <s v="Interdisciplinary Data Scientist"/>
    <s v="Maryland"/>
    <x v="0"/>
    <x v="0"/>
    <x v="2"/>
    <x v="15910"/>
    <x v="530"/>
    <s v="National Institutes of Health"/>
    <s v="['r', 'sql', 'scala', 'java', 'julia', 'python', 'matlab', 'tableau', 'excel']"/>
  </r>
  <r>
    <x v="8"/>
    <s v="Senior Director of Data Science"/>
    <s v="Anywhere"/>
    <x v="0"/>
    <x v="1"/>
    <x v="2"/>
    <x v="15911"/>
    <x v="817"/>
    <s v="Get It Recruit - Transportation"/>
    <m/>
  </r>
  <r>
    <x v="0"/>
    <s v="Data Scientist - Cost&amp;Ops Analytics"/>
    <s v="Wellesley, MA"/>
    <x v="0"/>
    <x v="0"/>
    <x v="2"/>
    <x v="15912"/>
    <x v="517"/>
    <s v="CVS Health"/>
    <s v="['python', 'r', 'sql']"/>
  </r>
  <r>
    <x v="0"/>
    <s v="Data Scientist"/>
    <s v="Hull, UK"/>
    <x v="0"/>
    <x v="0"/>
    <x v="6"/>
    <x v="15913"/>
    <x v="2171"/>
    <s v="Federal Aviation Administration"/>
    <s v="['r', 'jupyter', 'jira']"/>
  </r>
  <r>
    <x v="0"/>
    <s v="Junior Data Scientist (Clone)"/>
    <s v="Anywhere"/>
    <x v="0"/>
    <x v="1"/>
    <x v="37"/>
    <x v="15914"/>
    <x v="234"/>
    <s v="mlxar"/>
    <s v="['python']"/>
  </r>
  <r>
    <x v="2"/>
    <s v="Data Analyst"/>
    <s v="Staines-upon-Thames, UK"/>
    <x v="0"/>
    <x v="0"/>
    <x v="6"/>
    <x v="15915"/>
    <x v="94"/>
    <s v="IFS"/>
    <s v="['excel']"/>
  </r>
  <r>
    <x v="7"/>
    <s v="ML Product Manager"/>
    <s v="Tel Aviv-Yafo, Israel"/>
    <x v="0"/>
    <x v="0"/>
    <x v="8"/>
    <x v="15916"/>
    <x v="36"/>
    <s v="ZipRecruiter"/>
    <s v="['sql']"/>
  </r>
  <r>
    <x v="0"/>
    <s v="Data Scientist"/>
    <s v="Anywhere"/>
    <x v="0"/>
    <x v="1"/>
    <x v="2"/>
    <x v="15917"/>
    <x v="19"/>
    <s v="Get It Recruit - Transportation"/>
    <s v="['python', 'r', 'sql']"/>
  </r>
  <r>
    <x v="3"/>
    <s v="Senior Data Engineer"/>
    <s v="Bethesda, MD"/>
    <x v="0"/>
    <x v="0"/>
    <x v="2"/>
    <x v="15918"/>
    <x v="2248"/>
    <s v="TheResumeReview.com"/>
    <s v="['nosql', 'python', 'java', 'aws', 'redshift', 'snowflake', 'kafka', 'qlik', 'kubernetes']"/>
  </r>
  <r>
    <x v="0"/>
    <s v="[Job-9877] Senior Data Developer, Brazil"/>
    <s v="Brazil"/>
    <x v="0"/>
    <x v="0"/>
    <x v="41"/>
    <x v="15919"/>
    <x v="36"/>
    <s v="CI&amp;T"/>
    <s v="['python', 'scala', 'shell', 'java', 'redis', 'aws', 'redshift', 'spark', 'kafka', 'node', 'tableau', 'splunk', 'terraform']"/>
  </r>
  <r>
    <x v="2"/>
    <s v="Information Protection Data Analyst - Remote | WFH"/>
    <s v="Anywhere"/>
    <x v="0"/>
    <x v="1"/>
    <x v="2"/>
    <x v="15920"/>
    <x v="203"/>
    <s v="Get It Recruit - Information Technology"/>
    <s v="['powershell', 'python', 'sql', 'sql server', 'azure', 'excel', 'powerpoint', 'outlook']"/>
  </r>
  <r>
    <x v="2"/>
    <s v="Sr. Data Analyst"/>
    <s v="St. Louis, MO"/>
    <x v="0"/>
    <x v="0"/>
    <x v="2"/>
    <x v="15921"/>
    <x v="12"/>
    <s v="SteadyMD"/>
    <s v="['sql', 'python', 'looker', 'tableau']"/>
  </r>
  <r>
    <x v="2"/>
    <s v="AVP KYC Data Analytics &amp; Productivity Analyst - Hybrid"/>
    <s v="Tampa, FL"/>
    <x v="0"/>
    <x v="0"/>
    <x v="2"/>
    <x v="15922"/>
    <x v="1037"/>
    <s v="Citi"/>
    <m/>
  </r>
  <r>
    <x v="1"/>
    <s v="Data Engineer"/>
    <s v="Melbourne VIC, Australia"/>
    <x v="0"/>
    <x v="0"/>
    <x v="51"/>
    <x v="15923"/>
    <x v="150"/>
    <s v="Culture Amp"/>
    <s v="['redshift', 'aws']"/>
  </r>
  <r>
    <x v="0"/>
    <s v="Engineering Manager I, Data Science"/>
    <s v="Denver, CO"/>
    <x v="0"/>
    <x v="0"/>
    <x v="1"/>
    <x v="15924"/>
    <x v="49"/>
    <s v="Datadog"/>
    <s v="['typescript', 'react']"/>
  </r>
  <r>
    <x v="0"/>
    <s v="Data Scientist (Req ID: 2330)"/>
    <s v="Herndon, VA"/>
    <x v="0"/>
    <x v="0"/>
    <x v="2"/>
    <x v="15925"/>
    <x v="8"/>
    <s v="Excelity"/>
    <s v="['c#', 'c++', 'python', 'hadoop', 'pandas', 'jupyter', 'windows']"/>
  </r>
  <r>
    <x v="6"/>
    <s v="Sr. Data Analyst – Supply Chain"/>
    <s v="Atlanta, GA"/>
    <x v="0"/>
    <x v="0"/>
    <x v="2"/>
    <x v="15926"/>
    <x v="19"/>
    <s v="The Home Depot"/>
    <s v="['sql', 'c#', 'sql server', 'asp.net', 'ssrs']"/>
  </r>
  <r>
    <x v="6"/>
    <s v="[JOB-9700] Senior Data Analyst Sr, Brazil"/>
    <s v="Campinas, State of São Paulo, Brazil"/>
    <x v="0"/>
    <x v="0"/>
    <x v="41"/>
    <x v="15927"/>
    <x v="46"/>
    <s v="CI&amp;T"/>
    <s v="['sql', 't-sql', 'python', 'sql server', 'azure', 'gdpr', 'power bi', 'tableau', 'excel', 'ssis', 'ssrs', 'git']"/>
  </r>
  <r>
    <x v="2"/>
    <s v="Data Analytics Manager"/>
    <s v="Anywhere"/>
    <x v="0"/>
    <x v="1"/>
    <x v="58"/>
    <x v="15928"/>
    <x v="148"/>
    <s v="WhiteCrow"/>
    <s v="['excel', 'powerpoint']"/>
  </r>
  <r>
    <x v="5"/>
    <s v="Computer Vision Engineer"/>
    <s v="Bengaluru, Karnataka, India"/>
    <x v="0"/>
    <x v="0"/>
    <x v="7"/>
    <x v="15929"/>
    <x v="334"/>
    <s v="KoiReader Technologies"/>
    <s v="['python', 'javascript', 'oracle', 'opencv', 'keras', 'tensorflow', 'pytorch', 'nltk', 'docker', 'kubernetes']"/>
  </r>
  <r>
    <x v="0"/>
    <s v="Data Scientist - 4198"/>
    <s v="Brussels, Belgium"/>
    <x v="0"/>
    <x v="0"/>
    <x v="3"/>
    <x v="15930"/>
    <x v="8"/>
    <s v="CRI Group"/>
    <s v="['r', 'python', 'perl', 'sas', 'sas', 'sql', 'nosql', 'mongodb', 'mongodb', 'oracle', 'hadoop', 'tableau', 'sap']"/>
  </r>
  <r>
    <x v="6"/>
    <s v="Senior Data Analyst (Digital Marketing)"/>
    <s v="Waltham, MA"/>
    <x v="0"/>
    <x v="0"/>
    <x v="2"/>
    <x v="15931"/>
    <x v="65"/>
    <s v="Dynatrace"/>
    <s v="['sql', 'bigquery', 'snowflake', 'tableau']"/>
  </r>
  <r>
    <x v="2"/>
    <s v="Lead Research &amp; Data Analyst (Milwaukee, WI)"/>
    <s v="Milwaukee, WI"/>
    <x v="0"/>
    <x v="0"/>
    <x v="2"/>
    <x v="15932"/>
    <x v="2249"/>
    <s v="Northwestern Mutual"/>
    <s v="['sql', 'powerpoint']"/>
  </r>
  <r>
    <x v="0"/>
    <s v="Chief Data Scientist (Closes 1/12/2024)"/>
    <s v="Pittsburgh, PA"/>
    <x v="0"/>
    <x v="0"/>
    <x v="2"/>
    <x v="15933"/>
    <x v="28"/>
    <s v="Allegheny County Department of Human Services"/>
    <m/>
  </r>
  <r>
    <x v="2"/>
    <s v="Attack Surface Data Analyst (Xpanse)"/>
    <s v="Santa Clara, CA"/>
    <x v="0"/>
    <x v="0"/>
    <x v="2"/>
    <x v="15934"/>
    <x v="2250"/>
    <s v="Palo Alto Networks"/>
    <s v="['excel']"/>
  </r>
  <r>
    <x v="0"/>
    <s v="Machine Learning Data Scientist - Python / R |"/>
    <s v="Arlington, VA"/>
    <x v="0"/>
    <x v="0"/>
    <x v="2"/>
    <x v="15935"/>
    <x v="31"/>
    <s v="Deloitte"/>
    <s v="['python', 'java', 'r', 'sql', 'nosql', 'hadoop', 'spark', 'tableau', 'qlik']"/>
  </r>
  <r>
    <x v="6"/>
    <s v="VP, Data Analytics Senior Manager (Hybrid)"/>
    <s v="Irving, TX"/>
    <x v="0"/>
    <x v="0"/>
    <x v="2"/>
    <x v="15936"/>
    <x v="71"/>
    <s v="Citigroup, Inc"/>
    <s v="['sql', 'python']"/>
  </r>
  <r>
    <x v="0"/>
    <s v="Data Scientist"/>
    <s v="Canoga Park, CA"/>
    <x v="0"/>
    <x v="0"/>
    <x v="2"/>
    <x v="15937"/>
    <x v="863"/>
    <s v="Aerojet Rocketdyne"/>
    <s v="['vba', 'sql', 'oracle', 'qlik', 'excel', 'powerpoint', 'sharepoint']"/>
  </r>
  <r>
    <x v="2"/>
    <s v="Data Analyst"/>
    <s v="Spijkenisse, Netherlands"/>
    <x v="0"/>
    <x v="0"/>
    <x v="26"/>
    <x v="15938"/>
    <x v="141"/>
    <s v="SGS"/>
    <s v="['go', 'python', 'r', 'excel']"/>
  </r>
  <r>
    <x v="8"/>
    <s v="Senior Data Scientist"/>
    <s v="Anywhere"/>
    <x v="0"/>
    <x v="1"/>
    <x v="2"/>
    <x v="15939"/>
    <x v="475"/>
    <s v="Mutual of Omaha"/>
    <s v="['sql', 'r', 'python', 'aws']"/>
  </r>
  <r>
    <x v="2"/>
    <s v="Healthcare Data Analyst"/>
    <s v="Anywhere"/>
    <x v="0"/>
    <x v="1"/>
    <x v="2"/>
    <x v="15940"/>
    <x v="1620"/>
    <s v="Get It Recruit - Information Technology"/>
    <s v="['sql']"/>
  </r>
  <r>
    <x v="0"/>
    <s v="Data Scientist"/>
    <s v="Amsterdam, Netherlands"/>
    <x v="0"/>
    <x v="0"/>
    <x v="26"/>
    <x v="15941"/>
    <x v="242"/>
    <s v="albelli-Photobox Group"/>
    <s v="['python', 'r', 'sql', 'looker']"/>
  </r>
  <r>
    <x v="8"/>
    <s v="AI/ML Health Data Scientist - Senior Consultant"/>
    <s v="Atlanta, GA"/>
    <x v="0"/>
    <x v="0"/>
    <x v="2"/>
    <x v="15942"/>
    <x v="856"/>
    <s v="Guidehouse"/>
    <s v="['r', 'python', 'sas', 'sas', 'tableau', 'power bi']"/>
  </r>
  <r>
    <x v="0"/>
    <s v="Data Scientist"/>
    <s v="San Antonio, TX"/>
    <x v="0"/>
    <x v="0"/>
    <x v="1"/>
    <x v="15943"/>
    <x v="122"/>
    <s v="Booz Allen Hamilton"/>
    <s v="['python', 'r', 'databricks', 'excel', 'power bi']"/>
  </r>
  <r>
    <x v="0"/>
    <s v="Analytics Engineer"/>
    <s v="Warsaw, Poland"/>
    <x v="0"/>
    <x v="0"/>
    <x v="11"/>
    <x v="15944"/>
    <x v="358"/>
    <s v="CD PROJEKT RED"/>
    <s v="['go', 'bigquery', 'snowflake', 'looker']"/>
  </r>
  <r>
    <x v="0"/>
    <s v="Data Scientist (Remote Eligible)"/>
    <s v="San Diego, CA"/>
    <x v="0"/>
    <x v="0"/>
    <x v="2"/>
    <x v="15945"/>
    <x v="122"/>
    <s v="Illumina Inc"/>
    <s v="['python', 'r']"/>
  </r>
  <r>
    <x v="2"/>
    <s v="Data Analyst"/>
    <s v="Richardson, TX"/>
    <x v="0"/>
    <x v="0"/>
    <x v="2"/>
    <x v="15946"/>
    <x v="306"/>
    <s v="DSI Systems"/>
    <s v="['sql', 'tableau', 'excel']"/>
  </r>
  <r>
    <x v="6"/>
    <s v="Senior Data Analyst"/>
    <s v="Bogotá, Bogota, Colombia"/>
    <x v="0"/>
    <x v="0"/>
    <x v="32"/>
    <x v="15947"/>
    <x v="46"/>
    <s v="Publicis Groupe"/>
    <s v="['sql']"/>
  </r>
  <r>
    <x v="1"/>
    <s v="Data Engineer"/>
    <s v="Montreal, QC, Canada"/>
    <x v="0"/>
    <x v="0"/>
    <x v="23"/>
    <x v="15948"/>
    <x v="31"/>
    <s v="Fairstone Financial Inc."/>
    <s v="['sql', 'nosql', 'python', 'java', 'c++', 'aws', 'redshift', 'hadoop', 'spark', 'kafka', 'airflow', 'flow']"/>
  </r>
  <r>
    <x v="6"/>
    <s v="Senior Reporting Analyst"/>
    <s v="Anywhere"/>
    <x v="7"/>
    <x v="1"/>
    <x v="2"/>
    <x v="15949"/>
    <x v="23"/>
    <s v="Get It Recruit - Information Technology"/>
    <s v="['oracle', 'tableau']"/>
  </r>
  <r>
    <x v="8"/>
    <s v="Senior Data Scientist (Greater NYC Area, NY)"/>
    <s v="New York, NY"/>
    <x v="0"/>
    <x v="0"/>
    <x v="2"/>
    <x v="15950"/>
    <x v="2251"/>
    <s v="Pave"/>
    <s v="['go', 'sql', 'r', 'python', 'bigquery', 'looker', 'airtable']"/>
  </r>
  <r>
    <x v="6"/>
    <s v="Senior Data Analyst"/>
    <s v="Davie, FL"/>
    <x v="0"/>
    <x v="0"/>
    <x v="2"/>
    <x v="15951"/>
    <x v="503"/>
    <s v="Get It Recruit - Information Technology"/>
    <s v="['sql', 'python', 'ssis', 'tableau', 'ssrs', 'power bi', 'git']"/>
  </r>
  <r>
    <x v="6"/>
    <s v="Senior Data Analyst/BI Developer (Healthcare Domain)"/>
    <s v="Warsaw, Poland"/>
    <x v="0"/>
    <x v="0"/>
    <x v="11"/>
    <x v="15952"/>
    <x v="137"/>
    <s v="Sigma Software"/>
    <s v="['sql', 'azure', 'databricks', 'qlik']"/>
  </r>
  <r>
    <x v="8"/>
    <s v="Senior Data Scientist - 12 month contract"/>
    <s v="London, UK"/>
    <x v="0"/>
    <x v="0"/>
    <x v="6"/>
    <x v="15953"/>
    <x v="8"/>
    <s v="Intercom"/>
    <s v="['sql', 'r', 'python', 'tableau', 'looker', 'atlassian']"/>
  </r>
  <r>
    <x v="6"/>
    <s v="Senior Data Analyst"/>
    <s v="Anywhere"/>
    <x v="0"/>
    <x v="1"/>
    <x v="2"/>
    <x v="15954"/>
    <x v="80"/>
    <s v="Get It Recruit - Information Technology"/>
    <s v="['sql', 'sql server', 'excel', 'powerpoint', 'word']"/>
  </r>
  <r>
    <x v="2"/>
    <s v="Data Analyst"/>
    <s v="Anywhere"/>
    <x v="0"/>
    <x v="1"/>
    <x v="2"/>
    <x v="15955"/>
    <x v="797"/>
    <s v="Get It Recruit - Information Technology"/>
    <s v="['sql', 'python', 'snowflake', 'tableau', 'excel', 'git']"/>
  </r>
  <r>
    <x v="0"/>
    <s v="Junior Data Scientist"/>
    <s v="Anywhere"/>
    <x v="0"/>
    <x v="1"/>
    <x v="2"/>
    <x v="15956"/>
    <x v="91"/>
    <s v="EMG Acquisitions"/>
    <s v="['sql', 'datarobot']"/>
  </r>
  <r>
    <x v="2"/>
    <s v="Data Analyst - Business Intelligence"/>
    <s v="Washington, DC"/>
    <x v="0"/>
    <x v="0"/>
    <x v="2"/>
    <x v="15957"/>
    <x v="2252"/>
    <s v="Guidehouse"/>
    <s v="['sql', 'tableau']"/>
  </r>
  <r>
    <x v="8"/>
    <s v="Senior Data Scientist - ML Automation"/>
    <s v="Anywhere"/>
    <x v="0"/>
    <x v="1"/>
    <x v="2"/>
    <x v="15958"/>
    <x v="28"/>
    <s v="CVS Health"/>
    <s v="['sql', 'python', 'r', 'snowflake', 'azure', 'gcp', 'aws', 'databricks', 'tensorflow', 'pytorch', 'keras', 'tableau']"/>
  </r>
  <r>
    <x v="6"/>
    <s v="Senior Data Analyst"/>
    <s v="New Zealand"/>
    <x v="0"/>
    <x v="0"/>
    <x v="44"/>
    <x v="15959"/>
    <x v="306"/>
    <s v="ArchiPro"/>
    <s v="['sql', 'javascript', 'python', 'mysql', 'snowflake', 'aws', 'sheets', 'excel', 'power bi']"/>
  </r>
  <r>
    <x v="0"/>
    <s v="Principal Data Scientist/AI Researcher"/>
    <s v="Cambridge, MA"/>
    <x v="0"/>
    <x v="0"/>
    <x v="2"/>
    <x v="15960"/>
    <x v="71"/>
    <s v="Novartis Pharmaceuticals"/>
    <m/>
  </r>
  <r>
    <x v="2"/>
    <s v="Data Analyst"/>
    <s v="Anywhere"/>
    <x v="0"/>
    <x v="1"/>
    <x v="2"/>
    <x v="15086"/>
    <x v="53"/>
    <s v="Get It Recruit - Information Technology"/>
    <s v="['sql', 'tableau', 'looker', 'power bi']"/>
  </r>
  <r>
    <x v="1"/>
    <s v="Data Engineer Confirmé - Scala"/>
    <s v="Paris, France"/>
    <x v="0"/>
    <x v="0"/>
    <x v="27"/>
    <x v="15961"/>
    <x v="179"/>
    <s v="AVIV Group"/>
    <s v="['python', 'sql', 'redshift', 'airflow']"/>
  </r>
  <r>
    <x v="2"/>
    <s v="Analytics Engineer for Marcel"/>
    <s v="Irving, TX"/>
    <x v="0"/>
    <x v="0"/>
    <x v="1"/>
    <x v="15962"/>
    <x v="2253"/>
    <s v="Publicis Groupe"/>
    <s v="['javascript', 'scala', 'r', 'sql', 'azure', 'databricks', 'pyspark', 'hadoop', 'spark', 'kafka', 'node.js']"/>
  </r>
  <r>
    <x v="0"/>
    <s v="Lead Data Scientist"/>
    <s v="Los Angeles, CA"/>
    <x v="0"/>
    <x v="0"/>
    <x v="2"/>
    <x v="15963"/>
    <x v="71"/>
    <s v="System1"/>
    <s v="['python', 'sql', 'aws', 'snowflake', 'bigquery', 'pandas', 'numpy', 'matplotlib', 'seaborn', 'hadoop', 'spark', 'jupyter', 'tableau', 'looker', 'power bi']"/>
  </r>
  <r>
    <x v="1"/>
    <s v="Data Engineer"/>
    <s v="Riverwoods, IL"/>
    <x v="0"/>
    <x v="0"/>
    <x v="2"/>
    <x v="15964"/>
    <x v="1197"/>
    <s v="Discover Financial Services"/>
    <s v="['sql', 'python', 'nosql', 'aws', 'snowflake', 'gcp', 'azure', 'unix']"/>
  </r>
  <r>
    <x v="7"/>
    <s v="Computer Vision Scientist"/>
    <s v="United States"/>
    <x v="0"/>
    <x v="0"/>
    <x v="2"/>
    <x v="15965"/>
    <x v="164"/>
    <s v="Orbital Insight"/>
    <s v="['python', 'pytorch', 'tensorflow']"/>
  </r>
  <r>
    <x v="2"/>
    <s v="Data Analyst"/>
    <s v="Las Vegas, NV"/>
    <x v="0"/>
    <x v="0"/>
    <x v="2"/>
    <x v="15966"/>
    <x v="91"/>
    <s v="Jobot"/>
    <s v="['sql', 'javascript', 'excel', 'power bi', 'tableau']"/>
  </r>
  <r>
    <x v="6"/>
    <s v="Senior IT Data Analyst"/>
    <s v="Pella, IA"/>
    <x v="0"/>
    <x v="0"/>
    <x v="2"/>
    <x v="15967"/>
    <x v="31"/>
    <s v="Vermeer"/>
    <s v="['sql', 'python', 'r']"/>
  </r>
  <r>
    <x v="2"/>
    <s v="Data Analyst"/>
    <s v="Bronx, NY"/>
    <x v="0"/>
    <x v="0"/>
    <x v="2"/>
    <x v="15968"/>
    <x v="15"/>
    <s v="Albert Einstein College of Medicine"/>
    <s v="['excel']"/>
  </r>
  <r>
    <x v="7"/>
    <s v="Artificial Intelligence Prompt Engineer Intership"/>
    <s v="Madrid, Spain"/>
    <x v="0"/>
    <x v="0"/>
    <x v="20"/>
    <x v="15969"/>
    <x v="41"/>
    <s v="Spotlab"/>
    <s v="['python']"/>
  </r>
  <r>
    <x v="2"/>
    <s v="Enterprise Data Domain Analyst"/>
    <s v="Folsom, CA"/>
    <x v="0"/>
    <x v="0"/>
    <x v="2"/>
    <x v="15645"/>
    <x v="2254"/>
    <s v="INTEL"/>
    <s v="['phoenix']"/>
  </r>
  <r>
    <x v="0"/>
    <s v="Data Scientist"/>
    <s v="Anywhere"/>
    <x v="0"/>
    <x v="1"/>
    <x v="2"/>
    <x v="15970"/>
    <x v="2255"/>
    <s v="Udyari Solutions LLP"/>
    <s v="['python', 'sql', 'azure', 'aws', 'jupyter', 'git']"/>
  </r>
  <r>
    <x v="6"/>
    <s v="Senior Marketing Data Analyst"/>
    <s v="Anywhere"/>
    <x v="0"/>
    <x v="1"/>
    <x v="2"/>
    <x v="15971"/>
    <x v="1377"/>
    <s v="Get It Recruit - Information Technology"/>
    <s v="['excel']"/>
  </r>
  <r>
    <x v="2"/>
    <s v="Financial Data Analyst"/>
    <s v="Plano, TX"/>
    <x v="0"/>
    <x v="0"/>
    <x v="2"/>
    <x v="15972"/>
    <x v="2000"/>
    <s v="Siemens Digital Industries Software"/>
    <s v="['sap']"/>
  </r>
  <r>
    <x v="6"/>
    <s v="Senior Data Analyst"/>
    <s v="Anywhere"/>
    <x v="0"/>
    <x v="1"/>
    <x v="2"/>
    <x v="15973"/>
    <x v="999"/>
    <s v="Get It Recruit - Information Technology"/>
    <s v="['sql', 'python', 'r', 'looker', 'tableau', 'qlik']"/>
  </r>
  <r>
    <x v="8"/>
    <s v="Senior Director, Data Science"/>
    <s v="Santa Monica, CA"/>
    <x v="0"/>
    <x v="0"/>
    <x v="2"/>
    <x v="15974"/>
    <x v="51"/>
    <s v="Red Bull"/>
    <s v="['excel']"/>
  </r>
  <r>
    <x v="7"/>
    <s v="Machine Learning Operations Engineer"/>
    <s v="Montreal, QC, Canada"/>
    <x v="0"/>
    <x v="0"/>
    <x v="23"/>
    <x v="15975"/>
    <x v="164"/>
    <s v="Sharethrough"/>
    <s v="['snowflake', 'aws', 'airflow']"/>
  </r>
  <r>
    <x v="2"/>
    <s v="Data Analyst"/>
    <s v="Anywhere"/>
    <x v="0"/>
    <x v="1"/>
    <x v="2"/>
    <x v="15976"/>
    <x v="197"/>
    <s v="Get It Recruit - Information Technology"/>
    <s v="['sql', 'python', 'javascript', 'c++', 'r', 'snowflake', 'tableau', 'excel', 'powerpoint', 'qlik', 'looker']"/>
  </r>
  <r>
    <x v="8"/>
    <s v="Senior Data Scientist, Machine Learning (Nlp)"/>
    <s v="San Francisco, CA"/>
    <x v="0"/>
    <x v="0"/>
    <x v="2"/>
    <x v="15977"/>
    <x v="155"/>
    <s v="Discord"/>
    <s v="['python', 'sql', 'tensorflow', 'pytorch', 'spark', 'scikit-learn']"/>
  </r>
  <r>
    <x v="0"/>
    <s v="Analyst Data Scientist III - (Remote)"/>
    <s v="Chicago, IL"/>
    <x v="0"/>
    <x v="0"/>
    <x v="2"/>
    <x v="15978"/>
    <x v="19"/>
    <s v="Everi Holdings Inc"/>
    <s v="['python', 'sql', 'go', 'databricks', 'azure', 'aws']"/>
  </r>
  <r>
    <x v="8"/>
    <s v="Senior Data Scientist"/>
    <s v="Anywhere"/>
    <x v="0"/>
    <x v="1"/>
    <x v="2"/>
    <x v="15979"/>
    <x v="2256"/>
    <s v="IBM Careers"/>
    <s v="['go']"/>
  </r>
  <r>
    <x v="2"/>
    <s v="Data Analyst"/>
    <s v="Anywhere"/>
    <x v="0"/>
    <x v="1"/>
    <x v="2"/>
    <x v="15601"/>
    <x v="610"/>
    <s v="Get It Recruit - Information Technology"/>
    <s v="['r', 'tableau']"/>
  </r>
  <r>
    <x v="0"/>
    <s v="Lead Director, Data Science - Analytics Strategy and Operations"/>
    <s v="Woonsocket, RI"/>
    <x v="0"/>
    <x v="0"/>
    <x v="2"/>
    <x v="15980"/>
    <x v="170"/>
    <s v="CVS Health"/>
    <m/>
  </r>
  <r>
    <x v="2"/>
    <s v="Data Analyst (Delivery Experience Technology &amp; Product)"/>
    <s v="Poland"/>
    <x v="0"/>
    <x v="0"/>
    <x v="11"/>
    <x v="15981"/>
    <x v="46"/>
    <s v="Allegro"/>
    <s v="['sql', 'python', 'gcp', 'airflow', 'windows', 'tableau', 'looker']"/>
  </r>
  <r>
    <x v="2"/>
    <s v="Sr/Lead Data Analyst LIVE - USDS"/>
    <s v="Los Angeles, CA"/>
    <x v="0"/>
    <x v="0"/>
    <x v="2"/>
    <x v="15982"/>
    <x v="109"/>
    <s v="TikTok"/>
    <s v="['sql', 'python', 'express']"/>
  </r>
  <r>
    <x v="6"/>
    <s v="SVP, Senior Data Analyst &amp; Program Manager - Citi Global Wealth"/>
    <s v="New York, NY"/>
    <x v="0"/>
    <x v="0"/>
    <x v="2"/>
    <x v="15983"/>
    <x v="771"/>
    <s v="Citi"/>
    <s v="['sql', 'python', 'r', 'sas', 'sas', 'tableau']"/>
  </r>
  <r>
    <x v="2"/>
    <s v="Data Analyst, Central Activation"/>
    <s v="New York, NY"/>
    <x v="0"/>
    <x v="0"/>
    <x v="2"/>
    <x v="15984"/>
    <x v="1425"/>
    <s v="Publicis Groupe"/>
    <s v="['python', 'r', 'sql', 'aws', 'spark', 'tableau', 'excel', 'alteryx']"/>
  </r>
  <r>
    <x v="0"/>
    <s v="Data Scientist II"/>
    <s v="San Francisco, CA"/>
    <x v="0"/>
    <x v="0"/>
    <x v="2"/>
    <x v="15985"/>
    <x v="122"/>
    <s v="The Trade Desk"/>
    <s v="['sql', 'r', 'python', 'java', 'scala', 'aws', 'spark']"/>
  </r>
  <r>
    <x v="2"/>
    <s v="Analyst, Data Quality"/>
    <s v="Johannesburg, South Africa"/>
    <x v="0"/>
    <x v="0"/>
    <x v="14"/>
    <x v="15986"/>
    <x v="1150"/>
    <s v="Standard Bank Group"/>
    <m/>
  </r>
  <r>
    <x v="6"/>
    <s v="Senior Data Analyst"/>
    <s v="Milford, MA"/>
    <x v="0"/>
    <x v="0"/>
    <x v="2"/>
    <x v="15987"/>
    <x v="31"/>
    <s v="Waters Corporation"/>
    <s v="['go', 'sql', 'power bi']"/>
  </r>
  <r>
    <x v="0"/>
    <s v="Data Science Solutions and AI Manager"/>
    <s v="North Palm Beach, FL"/>
    <x v="0"/>
    <x v="0"/>
    <x v="2"/>
    <x v="15988"/>
    <x v="51"/>
    <s v="NextEra Energy"/>
    <s v="['python', 'c', 'aws', 'spark', 'angular', 'github', 'docker']"/>
  </r>
  <r>
    <x v="2"/>
    <s v="Data Analyst - Growth"/>
    <s v="Cape Town, South Africa"/>
    <x v="0"/>
    <x v="0"/>
    <x v="14"/>
    <x v="15989"/>
    <x v="83"/>
    <s v="Kuda Technologies Ltd"/>
    <s v="['sql', 'looker', 'git', 'bitbucket']"/>
  </r>
  <r>
    <x v="0"/>
    <s v="Data Scientist II"/>
    <s v="St. Louis, MO"/>
    <x v="0"/>
    <x v="0"/>
    <x v="2"/>
    <x v="15990"/>
    <x v="31"/>
    <s v="CAE Inc"/>
    <s v="['c', 'c++', 'java', 'javascript', 'r', 'python']"/>
  </r>
  <r>
    <x v="8"/>
    <s v="Sr. Principal Data Scientist"/>
    <s v="Baltimore, MD"/>
    <x v="0"/>
    <x v="0"/>
    <x v="2"/>
    <x v="15991"/>
    <x v="71"/>
    <s v="Northrop Grumman"/>
    <s v="['sql', 'python', 'r', 'aws', 'oracle', 'sap', 'tableau']"/>
  </r>
  <r>
    <x v="1"/>
    <s v="ETL Developer/Data Engineer (BEL)"/>
    <s v="Warsaw, Poland"/>
    <x v="0"/>
    <x v="0"/>
    <x v="11"/>
    <x v="15992"/>
    <x v="56"/>
    <s v="Alter Solutions"/>
    <s v="['nosql', 'scala', 'sql', 'spark', 'hadoop', 'kafka', 'unix']"/>
  </r>
  <r>
    <x v="0"/>
    <s v="Data Scientist"/>
    <s v="San Francisco, CA"/>
    <x v="0"/>
    <x v="0"/>
    <x v="2"/>
    <x v="15993"/>
    <x v="51"/>
    <s v="Gauntlet"/>
    <s v="['sql', 'python', 'r', 'solidity']"/>
  </r>
  <r>
    <x v="8"/>
    <s v="Senior Data Scientist"/>
    <s v="New York, NY"/>
    <x v="0"/>
    <x v="0"/>
    <x v="2"/>
    <x v="15994"/>
    <x v="71"/>
    <s v="Nova Credit"/>
    <s v="['python', 'r', 'sql', 'unify']"/>
  </r>
  <r>
    <x v="1"/>
    <s v="Data Engineer/Analyst Application Services"/>
    <s v="Arlington, TX"/>
    <x v="0"/>
    <x v="0"/>
    <x v="2"/>
    <x v="15995"/>
    <x v="19"/>
    <s v="Triumph Group"/>
    <s v="['assembly', 'sql', 'sql server', 'redshift', 'windows', 'qlik', 'alteryx']"/>
  </r>
  <r>
    <x v="4"/>
    <s v="Operations Analyst"/>
    <s v="Sturtevant, WI"/>
    <x v="0"/>
    <x v="0"/>
    <x v="2"/>
    <x v="15996"/>
    <x v="172"/>
    <s v="SoloPoint Solutions"/>
    <s v="['word', 'excel']"/>
  </r>
  <r>
    <x v="3"/>
    <s v="Senior Data Engineer"/>
    <s v="Paris, France"/>
    <x v="0"/>
    <x v="0"/>
    <x v="27"/>
    <x v="15997"/>
    <x v="56"/>
    <s v="TripAdvisor"/>
    <s v="['python', 'sql', 'go', 'elasticsearch', 'aws', 'snowflake', 'bigquery', 'airflow', 'spark', 'unix', 'jenkins', 'docker', 'kubernetes', 'git']"/>
  </r>
  <r>
    <x v="8"/>
    <s v="Senior Data Scientist"/>
    <s v="Boston, MA"/>
    <x v="0"/>
    <x v="0"/>
    <x v="2"/>
    <x v="15998"/>
    <x v="19"/>
    <s v="Fidelity Investments"/>
    <s v="['python', 'elasticsearch', 'pytorch', 'tensorflow', 'nltk']"/>
  </r>
  <r>
    <x v="6"/>
    <s v="Sr. Financial Data Analyst (Security Clearance)"/>
    <s v="Arlington, VA"/>
    <x v="0"/>
    <x v="0"/>
    <x v="2"/>
    <x v="15999"/>
    <x v="19"/>
    <s v="Piper Companies"/>
    <s v="['spring', 'spreadsheet', 'planner']"/>
  </r>
  <r>
    <x v="1"/>
    <s v="BI Engineer &amp; Data Visualisation"/>
    <s v="Paris, France"/>
    <x v="0"/>
    <x v="0"/>
    <x v="27"/>
    <x v="16000"/>
    <x v="41"/>
    <s v="Numberly"/>
    <s v="['sql', 'python', 'git']"/>
  </r>
  <r>
    <x v="1"/>
    <s v="Data Engineer Consultant"/>
    <s v="Stellenbosch, South Africa"/>
    <x v="0"/>
    <x v="0"/>
    <x v="14"/>
    <x v="16001"/>
    <x v="56"/>
    <s v="Cyberlogic"/>
    <s v="['azure', 'databricks', 'pyspark', 'power bi', 'flow']"/>
  </r>
  <r>
    <x v="2"/>
    <s v="Data Analyst - Procurement"/>
    <s v="Lebanon, NH"/>
    <x v="0"/>
    <x v="0"/>
    <x v="2"/>
    <x v="16002"/>
    <x v="91"/>
    <s v="Mane USA"/>
    <s v="['powerpoint', 'sap', 'excel']"/>
  </r>
  <r>
    <x v="3"/>
    <s v="Senior Data Engineer"/>
    <s v="New York, NY"/>
    <x v="0"/>
    <x v="0"/>
    <x v="2"/>
    <x v="16003"/>
    <x v="581"/>
    <s v="CVS Health"/>
    <s v="['python', 'java', 'scala', 'sql', 'gcp', 'azure', 'spark']"/>
  </r>
  <r>
    <x v="8"/>
    <s v="Senior Data Scientist"/>
    <s v="Calgary, AB, Canada"/>
    <x v="0"/>
    <x v="0"/>
    <x v="23"/>
    <x v="16004"/>
    <x v="19"/>
    <s v="Intact Financial Corporation"/>
    <s v="['r', 'python', 'github']"/>
  </r>
  <r>
    <x v="2"/>
    <s v="Senior System/Data Analyst"/>
    <s v="Anywhere"/>
    <x v="0"/>
    <x v="1"/>
    <x v="2"/>
    <x v="16005"/>
    <x v="79"/>
    <s v="Get It Recruit - Information Technology"/>
    <s v="['sql', 'python', 'redshift', 'aws', 'oracle', 'tableau']"/>
  </r>
  <r>
    <x v="0"/>
    <s v="Project Manager  - Data Science &amp; Analytics"/>
    <s v="London, UK"/>
    <x v="0"/>
    <x v="0"/>
    <x v="6"/>
    <x v="16006"/>
    <x v="137"/>
    <s v="Mintel"/>
    <s v="['go']"/>
  </r>
  <r>
    <x v="2"/>
    <s v="Data Services Lead Analyst - Vice President C13- (Hybrid)"/>
    <s v="Tampa, FL"/>
    <x v="0"/>
    <x v="0"/>
    <x v="2"/>
    <x v="16007"/>
    <x v="361"/>
    <s v="Citi"/>
    <s v="['cognos']"/>
  </r>
  <r>
    <x v="7"/>
    <s v="Machine Learning Engineer - Mexico"/>
    <s v="Mexico City, CDMX, Mexico"/>
    <x v="0"/>
    <x v="0"/>
    <x v="22"/>
    <x v="16008"/>
    <x v="188"/>
    <s v="Nubank"/>
    <s v="['clojure', 'sql', 'go', 'spark']"/>
  </r>
  <r>
    <x v="0"/>
    <s v="Data Science Manager, Ads Infrastructure"/>
    <s v="Tallahassee, FL"/>
    <x v="0"/>
    <x v="0"/>
    <x v="2"/>
    <x v="16009"/>
    <x v="378"/>
    <s v="Meta"/>
    <m/>
  </r>
  <r>
    <x v="7"/>
    <s v="Machine Learning Engineer"/>
    <s v="Auburn Hills, MI"/>
    <x v="1"/>
    <x v="0"/>
    <x v="2"/>
    <x v="15192"/>
    <x v="23"/>
    <s v="Centraprise"/>
    <s v="['sql', 'r', 'scala', 'java', 'gcp', 'aws', 'hadoop', 'linux', 'tableau', 'sap', 'kubernetes', 'docker', 'git', 'confluence', 'jira']"/>
  </r>
  <r>
    <x v="1"/>
    <s v="Data Engineer (Python, Hadoop)"/>
    <s v="Poland"/>
    <x v="0"/>
    <x v="0"/>
    <x v="11"/>
    <x v="16010"/>
    <x v="179"/>
    <s v="Capco"/>
    <s v="['python', 'scala', 'sql', 'gcp', 'bigquery', 'spark', 'hadoop']"/>
  </r>
  <r>
    <x v="2"/>
    <s v="Data Analyst (Junior/Mid/Senior) - Remote - Defense Manpower Data..."/>
    <s v="Anywhere"/>
    <x v="0"/>
    <x v="1"/>
    <x v="2"/>
    <x v="16011"/>
    <x v="307"/>
    <s v="Get It Recruit - Information Technology"/>
    <s v="['sql', 't-sql', 'oracle']"/>
  </r>
  <r>
    <x v="4"/>
    <s v="Business Intelligence Analyst"/>
    <s v="Fremont, CA"/>
    <x v="0"/>
    <x v="0"/>
    <x v="2"/>
    <x v="16012"/>
    <x v="18"/>
    <s v="Nextracker Inc."/>
    <s v="['word']"/>
  </r>
  <r>
    <x v="2"/>
    <s v="Automations Data Analyst (REMOTE)"/>
    <s v="Farmington, CT"/>
    <x v="0"/>
    <x v="0"/>
    <x v="2"/>
    <x v="16013"/>
    <x v="19"/>
    <s v="Raytheon Technologies"/>
    <s v="['sql', 'python', 'r', 'databricks', 'qlik', 'tableau', 'alteryx', 'github', 'jira']"/>
  </r>
  <r>
    <x v="0"/>
    <s v="Data Scientist"/>
    <s v="Chandler, AZ"/>
    <x v="0"/>
    <x v="0"/>
    <x v="1"/>
    <x v="16014"/>
    <x v="71"/>
    <s v="Wells Fargo"/>
    <s v="['splunk', 'confluence', 'jira']"/>
  </r>
  <r>
    <x v="2"/>
    <s v="Remote Data Analyst"/>
    <s v="Indianapolis, IN"/>
    <x v="0"/>
    <x v="0"/>
    <x v="2"/>
    <x v="16015"/>
    <x v="243"/>
    <s v="Corteva, Inc."/>
    <s v="['spreadsheet']"/>
  </r>
  <r>
    <x v="6"/>
    <s v="Senior Data Analyst"/>
    <s v="Anywhere"/>
    <x v="0"/>
    <x v="1"/>
    <x v="2"/>
    <x v="16016"/>
    <x v="79"/>
    <s v="Get It Recruit - Information Technology"/>
    <s v="['excel']"/>
  </r>
  <r>
    <x v="2"/>
    <s v="Data Analyst, Data Services"/>
    <s v="Tampa, FL"/>
    <x v="0"/>
    <x v="0"/>
    <x v="2"/>
    <x v="16017"/>
    <x v="2257"/>
    <s v="Citi"/>
    <m/>
  </r>
  <r>
    <x v="0"/>
    <s v="Director/TL, Data Science - Biopharma"/>
    <s v="New York, NY"/>
    <x v="0"/>
    <x v="0"/>
    <x v="2"/>
    <x v="16018"/>
    <x v="559"/>
    <s v="Pfizer"/>
    <s v="['sql', 'python', 'scala', 'java', 'r', 'hadoop', 'spark']"/>
  </r>
  <r>
    <x v="2"/>
    <s v="Data Analyst"/>
    <s v="Foster City, CA"/>
    <x v="0"/>
    <x v="0"/>
    <x v="2"/>
    <x v="16019"/>
    <x v="1508"/>
    <s v="DISH"/>
    <s v="['sql', 'python', 'r', 'jupyter', 'tableau', 'excel']"/>
  </r>
  <r>
    <x v="3"/>
    <s v="Senior Engineer, Data Management Engineering (Hardware Integration)"/>
    <s v="Malaysia"/>
    <x v="0"/>
    <x v="0"/>
    <x v="31"/>
    <x v="16020"/>
    <x v="36"/>
    <s v="Western Digital"/>
    <s v="['python', 'c#', 'sql', 'assembly']"/>
  </r>
  <r>
    <x v="6"/>
    <s v="Senior Data Architect/Analyst"/>
    <s v="Tampa, FL"/>
    <x v="0"/>
    <x v="0"/>
    <x v="2"/>
    <x v="16021"/>
    <x v="8"/>
    <s v="Get It Recruit - Information Technology"/>
    <s v="['python', 'c++', 'java', 'flow']"/>
  </r>
  <r>
    <x v="0"/>
    <s v="Data Scientist"/>
    <s v="Anywhere"/>
    <x v="0"/>
    <x v="1"/>
    <x v="2"/>
    <x v="16022"/>
    <x v="323"/>
    <s v="Get It Recruit - Information Technology"/>
    <s v="['python']"/>
  </r>
  <r>
    <x v="2"/>
    <s v="Epic Chronicles Database Analyst"/>
    <s v="Anywhere"/>
    <x v="0"/>
    <x v="1"/>
    <x v="2"/>
    <x v="16023"/>
    <x v="299"/>
    <s v="Get It Recruit - Information Technology"/>
    <s v="['sql']"/>
  </r>
  <r>
    <x v="4"/>
    <s v="Business Intelligence Analyst"/>
    <s v="Porto, Portugal"/>
    <x v="0"/>
    <x v="0"/>
    <x v="12"/>
    <x v="16024"/>
    <x v="184"/>
    <s v="Metyis"/>
    <s v="['sql', 'power bi']"/>
  </r>
  <r>
    <x v="0"/>
    <s v="Data Scientist (Device Forecast)"/>
    <s v="Irvine, CA"/>
    <x v="0"/>
    <x v="0"/>
    <x v="2"/>
    <x v="16025"/>
    <x v="17"/>
    <s v="VIZIO, Inc."/>
    <s v="['python', 'r', 'sql', 'tableau', 'excel', 'powerpoint', 'alteryx']"/>
  </r>
  <r>
    <x v="5"/>
    <s v="Tech Leader"/>
    <s v="United States"/>
    <x v="0"/>
    <x v="0"/>
    <x v="2"/>
    <x v="16026"/>
    <x v="19"/>
    <s v="NiSource"/>
    <s v="['sql', 'python', 'r', 'spark']"/>
  </r>
  <r>
    <x v="8"/>
    <s v="Senior Data Scientist"/>
    <s v="Franklin Township, NJ"/>
    <x v="0"/>
    <x v="0"/>
    <x v="2"/>
    <x v="16027"/>
    <x v="55"/>
    <s v="Syneos Health/ inVentiv Health Commercial LLC"/>
    <s v="['python', 'sql', 'numpy', 'pandas', 'scikit-learn', 'git']"/>
  </r>
  <r>
    <x v="5"/>
    <s v="Sr.Software Engineer (Java&amp;Data)"/>
    <s v="Mississauga, ON, Canada"/>
    <x v="0"/>
    <x v="0"/>
    <x v="23"/>
    <x v="16028"/>
    <x v="19"/>
    <s v="PointClickCare"/>
    <s v="['java', 'sql', 'nosql', 'sql server', 'azure', 'aws', 'jenkins']"/>
  </r>
  <r>
    <x v="3"/>
    <s v="Senior Data Engineer"/>
    <s v="San Francisco, CA"/>
    <x v="0"/>
    <x v="0"/>
    <x v="2"/>
    <x v="16029"/>
    <x v="542"/>
    <s v="Turo"/>
    <s v="['redshift', 'aws', 'azure', 'gcp', 'airflow', 'spark', 'jenkins', 'kubernetes', 'terraform']"/>
  </r>
  <r>
    <x v="2"/>
    <s v="Data Analyst - Remote"/>
    <s v="Anywhere"/>
    <x v="0"/>
    <x v="1"/>
    <x v="2"/>
    <x v="16030"/>
    <x v="198"/>
    <s v="Dice"/>
    <s v="['python', 'sql', 'sap', 'power bi']"/>
  </r>
  <r>
    <x v="0"/>
    <s v="Engineering Manager - Data Science"/>
    <s v="Chennai, Tamil Nadu, India"/>
    <x v="0"/>
    <x v="0"/>
    <x v="7"/>
    <x v="16031"/>
    <x v="36"/>
    <s v="Freshworks"/>
    <s v="['r', 'python', 'perl', 'ruby', 'ruby', 'scala', 'sas', 'sas', 'hadoop', 'spark', 'tensorflow', 'keras']"/>
  </r>
  <r>
    <x v="6"/>
    <s v="Senior Data Analyst (Revenue)"/>
    <s v="Palo Alto, CA"/>
    <x v="0"/>
    <x v="0"/>
    <x v="2"/>
    <x v="16032"/>
    <x v="17"/>
    <s v="Iopa Solutions"/>
    <s v="['sql', 'tableau', 'power bi', 'excel']"/>
  </r>
  <r>
    <x v="2"/>
    <s v="Retail Services Data Analyst"/>
    <s v="Long Island City, NY"/>
    <x v="0"/>
    <x v="0"/>
    <x v="2"/>
    <x v="16033"/>
    <x v="2258"/>
    <s v="United Nations Federal Credit Union"/>
    <s v="['tableau']"/>
  </r>
  <r>
    <x v="0"/>
    <s v="Clinical Data Scientist"/>
    <s v="South San Francisco, CA"/>
    <x v="0"/>
    <x v="0"/>
    <x v="2"/>
    <x v="16034"/>
    <x v="122"/>
    <s v="Freenome"/>
    <s v="['python', 'r', 'sql', 'gcp']"/>
  </r>
  <r>
    <x v="0"/>
    <s v="Data Scientist II"/>
    <s v="White Plains, NY"/>
    <x v="0"/>
    <x v="0"/>
    <x v="2"/>
    <x v="15825"/>
    <x v="19"/>
    <s v="New York Power Authority"/>
    <s v="['python', 'r', 'java', 'matlab', 'sql', 'databricks', 'spark', 'jupyter', 'tableau', 'power bi']"/>
  </r>
  <r>
    <x v="2"/>
    <s v="Data Analyst - International Trade"/>
    <s v="Albuquerque, NM"/>
    <x v="0"/>
    <x v="0"/>
    <x v="1"/>
    <x v="16035"/>
    <x v="2259"/>
    <s v="INTEL"/>
    <s v="['go', 'sql', 'sql server', 'azure', 'databricks', 'snowflake', 'express', 'sap']"/>
  </r>
  <r>
    <x v="2"/>
    <s v="Data Analyst - Ads and Promo Platform"/>
    <s v="Jakarta, Indonesia"/>
    <x v="0"/>
    <x v="0"/>
    <x v="77"/>
    <x v="16036"/>
    <x v="147"/>
    <s v="GoTo Group"/>
    <s v="['python', 'sql', 'bigquery', 'gitlab', 'asana', 'slack']"/>
  </r>
  <r>
    <x v="8"/>
    <s v="Senior Director &amp; Data Scientist - AI &amp; Underwriting Automation"/>
    <s v="Chicago, IL"/>
    <x v="0"/>
    <x v="0"/>
    <x v="2"/>
    <x v="16037"/>
    <x v="776"/>
    <s v="Travelers"/>
    <m/>
  </r>
  <r>
    <x v="0"/>
    <s v="Data Scientist"/>
    <s v="DHS, VA"/>
    <x v="0"/>
    <x v="0"/>
    <x v="2"/>
    <x v="16038"/>
    <x v="139"/>
    <s v="Maxar Technologies"/>
    <s v="['r']"/>
  </r>
  <r>
    <x v="2"/>
    <s v="Lead Data Analyst"/>
    <s v="Santa Barbara, CA"/>
    <x v="0"/>
    <x v="0"/>
    <x v="2"/>
    <x v="16039"/>
    <x v="71"/>
    <s v="AppFolio"/>
    <s v="['sql', 'python', 'aws', 'tableau', 'excel']"/>
  </r>
  <r>
    <x v="2"/>
    <s v="Clinical Data Manager II"/>
    <s v="Cary, NC"/>
    <x v="0"/>
    <x v="0"/>
    <x v="2"/>
    <x v="16040"/>
    <x v="196"/>
    <s v="Allucent"/>
    <s v="['word', 'excel', 'powerpoint']"/>
  </r>
  <r>
    <x v="7"/>
    <s v="Machine Learning Engineer  (all genders)"/>
    <s v="Munich, Germany"/>
    <x v="0"/>
    <x v="0"/>
    <x v="9"/>
    <x v="16041"/>
    <x v="188"/>
    <s v="zooplus SE"/>
    <s v="['sql', 'python', 'postgresql', 'aws', 'oracle', 'pandas', 'terraform', 'kubernetes', 'jenkins', 'git']"/>
  </r>
  <r>
    <x v="2"/>
    <s v="Marketing Data Analyst"/>
    <s v="Anywhere"/>
    <x v="0"/>
    <x v="1"/>
    <x v="2"/>
    <x v="16042"/>
    <x v="441"/>
    <s v="Get It Recruit - Information Technology"/>
    <s v="['sql', 'r', 'python', 'sql server', 'bigquery', 'excel', 'sheets', 'power bi', 'looker', 'tableau']"/>
  </r>
  <r>
    <x v="8"/>
    <s v="Senior Research Scientist"/>
    <s v="South San Francisco, CA"/>
    <x v="0"/>
    <x v="0"/>
    <x v="2"/>
    <x v="16043"/>
    <x v="587"/>
    <s v="Freenome"/>
    <s v="['flow']"/>
  </r>
  <r>
    <x v="1"/>
    <s v="Data Engineer"/>
    <s v="Deerfield, IL"/>
    <x v="0"/>
    <x v="0"/>
    <x v="2"/>
    <x v="16044"/>
    <x v="31"/>
    <s v="Discover Financial Services"/>
    <s v="['sql', 'python', 'nosql', 'aws', 'snowflake', 'gcp', 'azure', 'unix']"/>
  </r>
  <r>
    <x v="2"/>
    <s v="Data Analyst"/>
    <s v="Midland, TX"/>
    <x v="0"/>
    <x v="0"/>
    <x v="1"/>
    <x v="16045"/>
    <x v="286"/>
    <s v="PTW Energy Services"/>
    <s v="['excel', 'word', 'powerpoint', 'outlook']"/>
  </r>
  <r>
    <x v="0"/>
    <s v="Data Scientist - Retail Strategic Health Analytics"/>
    <s v="Boston, MA"/>
    <x v="0"/>
    <x v="0"/>
    <x v="2"/>
    <x v="16046"/>
    <x v="94"/>
    <s v="CVS Health"/>
    <s v="['sql', 'python', 'excel']"/>
  </r>
  <r>
    <x v="2"/>
    <s v="Asset Verification Data Analyst"/>
    <s v="Anywhere"/>
    <x v="0"/>
    <x v="1"/>
    <x v="2"/>
    <x v="16047"/>
    <x v="281"/>
    <s v="Get It Recruit - Information Technology"/>
    <s v="['excel']"/>
  </r>
  <r>
    <x v="2"/>
    <s v="Sr. Data Analyst"/>
    <s v="Boca Raton, FL"/>
    <x v="0"/>
    <x v="0"/>
    <x v="2"/>
    <x v="16048"/>
    <x v="31"/>
    <s v="Total Wine and More"/>
    <s v="['python', 'sql']"/>
  </r>
  <r>
    <x v="0"/>
    <s v="Data Scientist II Jobs"/>
    <s v="San Diego, CA"/>
    <x v="0"/>
    <x v="0"/>
    <x v="2"/>
    <x v="16049"/>
    <x v="57"/>
    <s v="DEL REY Systems &amp; Technology, Inc."/>
    <m/>
  </r>
  <r>
    <x v="1"/>
    <s v="Lead Data Engineer - Remote"/>
    <s v="United States"/>
    <x v="7"/>
    <x v="0"/>
    <x v="2"/>
    <x v="16050"/>
    <x v="8"/>
    <s v="Braintrust"/>
    <s v="['sql', 'snowflake', 'bigquery', 'aws', 'redshift', 'spark', 'airflow', 'kafka']"/>
  </r>
  <r>
    <x v="0"/>
    <s v="Data Scientist"/>
    <s v="Burbank, CA"/>
    <x v="0"/>
    <x v="0"/>
    <x v="2"/>
    <x v="16051"/>
    <x v="853"/>
    <s v="U.S. Department of the Treasury"/>
    <m/>
  </r>
  <r>
    <x v="2"/>
    <s v="FPA &amp; Data Analyst (Blend)"/>
    <s v="Indianapolis, IN"/>
    <x v="0"/>
    <x v="0"/>
    <x v="2"/>
    <x v="16052"/>
    <x v="103"/>
    <s v="Jobot"/>
    <s v="['tableau', 'excel']"/>
  </r>
  <r>
    <x v="2"/>
    <s v="Lead Marketing Data Analyst"/>
    <s v="Weston, MA"/>
    <x v="0"/>
    <x v="0"/>
    <x v="2"/>
    <x v="16053"/>
    <x v="31"/>
    <s v="Ultimate Kronos Group"/>
    <s v="['sql', 'python', 'r', 'power bi', 'tableau']"/>
  </r>
  <r>
    <x v="6"/>
    <s v="Senior Data Science Analyst - Department of Laboratory Pathology"/>
    <s v="Jacksonville, FL"/>
    <x v="0"/>
    <x v="0"/>
    <x v="2"/>
    <x v="16054"/>
    <x v="71"/>
    <s v="Mayo Clinic"/>
    <m/>
  </r>
  <r>
    <x v="0"/>
    <s v="Data Science Trainer, Mid"/>
    <s v="San Diego, CA"/>
    <x v="0"/>
    <x v="0"/>
    <x v="2"/>
    <x v="16055"/>
    <x v="122"/>
    <s v="Booz Allen Hamilton"/>
    <s v="['python', 'r', 'mysql', 'postgresql', 'sqlite', 'tableau', 'splunk', 'git', 'docker']"/>
  </r>
  <r>
    <x v="8"/>
    <s v="Senior Data Scientist"/>
    <s v="Mexico City, CDMX, Mexico"/>
    <x v="0"/>
    <x v="0"/>
    <x v="22"/>
    <x v="16056"/>
    <x v="8"/>
    <s v="Nubank"/>
    <s v="['sql', 'scikit-learn', 'spark']"/>
  </r>
  <r>
    <x v="2"/>
    <s v="GTM Strategy and Operations Senior Associate (Data Analyst)"/>
    <s v="New York, NY"/>
    <x v="0"/>
    <x v="0"/>
    <x v="2"/>
    <x v="16057"/>
    <x v="71"/>
    <s v="Datadog"/>
    <s v="['sql', 'python']"/>
  </r>
  <r>
    <x v="8"/>
    <s v="Senior Data Scientist"/>
    <s v="South San Francisco, CA"/>
    <x v="0"/>
    <x v="0"/>
    <x v="2"/>
    <x v="16058"/>
    <x v="2260"/>
    <s v="Genentech"/>
    <s v="['r', 'python', 'aws', 'gcp', 'spark', 'tensorflow', 'keras', 'pytorch', 'nltk', 'hadoop', 'tableau', 'qlik']"/>
  </r>
  <r>
    <x v="2"/>
    <s v="Data Analyst - Carbon and Renewable Energy"/>
    <s v="Santa Clara, CA"/>
    <x v="0"/>
    <x v="0"/>
    <x v="2"/>
    <x v="16059"/>
    <x v="289"/>
    <s v="Apple"/>
    <s v="['excel', 'tableau']"/>
  </r>
  <r>
    <x v="2"/>
    <s v="Data Analyst - Ad Tech and Google Ad Manager Experience (Remote)"/>
    <s v="Anywhere"/>
    <x v="0"/>
    <x v="1"/>
    <x v="2"/>
    <x v="16060"/>
    <x v="307"/>
    <s v="Get It Recruit - Information Technology"/>
    <s v="['sql', 'r', 'python', 'go', 'snowflake', 'redshift', 'tableau', 'looker']"/>
  </r>
  <r>
    <x v="1"/>
    <s v="Hadoop-Data Engineer -ONSITE"/>
    <s v="Charlotte, NC"/>
    <x v="1"/>
    <x v="0"/>
    <x v="2"/>
    <x v="16061"/>
    <x v="56"/>
    <s v="tekHouse"/>
    <s v="['sql', 'python', 'bash', 'powershell', 'shell', 'sql server', 'oracle', 'spark']"/>
  </r>
  <r>
    <x v="3"/>
    <s v="Senior Software Engineer, Data Platform"/>
    <s v="Toronto, ON, Canada"/>
    <x v="0"/>
    <x v="0"/>
    <x v="23"/>
    <x v="16062"/>
    <x v="31"/>
    <s v="Ripple"/>
    <s v="['java', 'scala', 'python', 'sql', 'aws', 'spark', 'excel', 'gitlab', 'terraform', 'docker', 'kubernetes']"/>
  </r>
  <r>
    <x v="2"/>
    <s v="Data Analyst II, Firm Analytics"/>
    <s v="St. Charles, IL"/>
    <x v="0"/>
    <x v="0"/>
    <x v="2"/>
    <x v="16063"/>
    <x v="888"/>
    <s v="Edward Jones"/>
    <s v="['sql', 'r', 'sas', 'sas', 'python', 'oracle', 'snowflake', 'tableau', 'spss']"/>
  </r>
  <r>
    <x v="2"/>
    <s v="Sales and Marketing Data Analyst (Datacenter)"/>
    <s v="Folsom, CA"/>
    <x v="0"/>
    <x v="0"/>
    <x v="2"/>
    <x v="16064"/>
    <x v="2261"/>
    <s v="INTEL"/>
    <s v="['sql', 'excel', 'power bi', 'dax', 'tableau']"/>
  </r>
  <r>
    <x v="2"/>
    <s v="Business Systems &amp; Data Analyst - Data Solutions &amp; Initiatives"/>
    <s v="Santa Clara, CA"/>
    <x v="0"/>
    <x v="0"/>
    <x v="2"/>
    <x v="16065"/>
    <x v="122"/>
    <s v="Apple"/>
    <s v="['sql', 'tableau']"/>
  </r>
  <r>
    <x v="8"/>
    <s v="Data Scientist, Senior"/>
    <s v="Chantilly, VA"/>
    <x v="0"/>
    <x v="0"/>
    <x v="2"/>
    <x v="16066"/>
    <x v="122"/>
    <s v="Booz Allen Hamilton"/>
    <s v="['python', 'r', 'java', 'sql', 'vba', 'excel', 'tableau', 'splunk', 'docker']"/>
  </r>
  <r>
    <x v="2"/>
    <s v="Data Quality Analyst"/>
    <s v="Anywhere"/>
    <x v="0"/>
    <x v="1"/>
    <x v="2"/>
    <x v="16067"/>
    <x v="610"/>
    <s v="Get It Recruit - Information Technology"/>
    <s v="['python', 'sql', 'aws']"/>
  </r>
  <r>
    <x v="0"/>
    <s v="(USA) Senior Manager II, Data Science"/>
    <s v="Sunnyvale, CA"/>
    <x v="0"/>
    <x v="0"/>
    <x v="2"/>
    <x v="16068"/>
    <x v="2188"/>
    <s v="Walmart"/>
    <s v="['python', 'scala', 'r', 'spark', 'tensorflow', 'excel']"/>
  </r>
  <r>
    <x v="2"/>
    <s v="Metadata Specialist"/>
    <s v="Asheville, NC"/>
    <x v="0"/>
    <x v="0"/>
    <x v="2"/>
    <x v="16069"/>
    <x v="0"/>
    <s v="Riverside Technology, inc."/>
    <s v="['shell', 'python', 'spring', 'windows', 'linux', 'git', 'atlassian', 'jira', 'confluence']"/>
  </r>
  <r>
    <x v="8"/>
    <s v="Sentinel(GBSD) Sr Principal Data Scientist - 9205"/>
    <s v="Roy, UT"/>
    <x v="0"/>
    <x v="0"/>
    <x v="2"/>
    <x v="16070"/>
    <x v="31"/>
    <s v="Northrop Grumman"/>
    <s v="['sql', 'sql server', 'postgresql', 'oracle', 'hadoop', 'ssis', 'alteryx', 'tableau']"/>
  </r>
  <r>
    <x v="2"/>
    <s v="IT Data Analyst (Tampa Bay, FL)"/>
    <s v="Tampa, FL"/>
    <x v="0"/>
    <x v="0"/>
    <x v="2"/>
    <x v="16071"/>
    <x v="243"/>
    <s v="Chadwell Supply"/>
    <s v="['sql', 't-sql', 'crystal', 'sql server', 'ssrs', 'excel', 'power bi']"/>
  </r>
  <r>
    <x v="8"/>
    <s v="Senior Data Scientist - with Python (Remote)"/>
    <s v="New York, NY"/>
    <x v="0"/>
    <x v="0"/>
    <x v="2"/>
    <x v="16072"/>
    <x v="19"/>
    <s v="Wolters Kluwer"/>
    <s v="['python', 'r', 'power bi', 'dax', 'excel']"/>
  </r>
  <r>
    <x v="2"/>
    <s v="Data Analysis Director"/>
    <s v="Columbia, SC"/>
    <x v="0"/>
    <x v="0"/>
    <x v="2"/>
    <x v="16073"/>
    <x v="51"/>
    <s v="BlueCross BlueShield of South Carolina"/>
    <s v="['go', 'vba', 'sql', 'excel', 'outlook']"/>
  </r>
  <r>
    <x v="0"/>
    <s v="Financial Data Scientist"/>
    <s v="New York, NY"/>
    <x v="0"/>
    <x v="0"/>
    <x v="2"/>
    <x v="16074"/>
    <x v="122"/>
    <s v="NWOne LLC"/>
    <s v="['python']"/>
  </r>
  <r>
    <x v="6"/>
    <s v="IT Investment Management Senior Data Analyst"/>
    <s v="Anywhere"/>
    <x v="0"/>
    <x v="1"/>
    <x v="2"/>
    <x v="16075"/>
    <x v="162"/>
    <s v="Get It Recruit - Information Technology"/>
    <s v="['sql', 'javascript', 'python', 'r', 'snowflake', 'tableau', 'excel', 'powerpoint']"/>
  </r>
  <r>
    <x v="2"/>
    <s v="Data Analyst"/>
    <s v="Columbus, GA"/>
    <x v="0"/>
    <x v="0"/>
    <x v="2"/>
    <x v="16076"/>
    <x v="243"/>
    <s v="City of Columbus, GA"/>
    <s v="['spreadsheet', 'word', 'terminal']"/>
  </r>
  <r>
    <x v="0"/>
    <s v="Data Scientist"/>
    <s v="Mesa, AZ"/>
    <x v="0"/>
    <x v="0"/>
    <x v="2"/>
    <x v="16077"/>
    <x v="853"/>
    <s v="U.S. Department of the Treasury"/>
    <m/>
  </r>
  <r>
    <x v="0"/>
    <s v="Sr Data Scientist"/>
    <s v="Sacramento, CA"/>
    <x v="0"/>
    <x v="0"/>
    <x v="2"/>
    <x v="16078"/>
    <x v="2262"/>
    <s v="Marriott"/>
    <s v="['go', 'python', 'sql', 'snowflake', 'aws', 'pyspark', 'scikit-learn', 'flow', 'git']"/>
  </r>
  <r>
    <x v="4"/>
    <s v="Marketing Analyst"/>
    <s v="Alpharetta, GA"/>
    <x v="0"/>
    <x v="0"/>
    <x v="2"/>
    <x v="16079"/>
    <x v="103"/>
    <s v="Creative Circle"/>
    <m/>
  </r>
  <r>
    <x v="1"/>
    <s v="Data Engineer Analyst"/>
    <s v="Anywhere"/>
    <x v="0"/>
    <x v="1"/>
    <x v="2"/>
    <x v="16080"/>
    <x v="2263"/>
    <s v="NCdotGov"/>
    <s v="['sql', 'sas', 'sas', 'javascript', 'java', 'windows', 'unix']"/>
  </r>
  <r>
    <x v="1"/>
    <s v="AWS Data Engineer III"/>
    <s v="Silver Spring, MD"/>
    <x v="0"/>
    <x v="0"/>
    <x v="2"/>
    <x v="16081"/>
    <x v="31"/>
    <s v="Shift4 Payments"/>
    <s v="['sql', 'python', 'postgresql', 'sql server', 'aws', 'redshift', 'pyspark', 'excel', 'jira', 'confluence']"/>
  </r>
  <r>
    <x v="1"/>
    <s v="Data Engineer"/>
    <s v="Chicago, IL"/>
    <x v="0"/>
    <x v="0"/>
    <x v="2"/>
    <x v="16082"/>
    <x v="19"/>
    <s v="Rocketmiles"/>
    <s v="['sql', 'python', 'redshift', 'aws', 'numpy', 'pandas', 'airflow', 'hadoop', 'spark', 'git', 'jenkins', 'gitlab', 'kubernetes', 'docker']"/>
  </r>
  <r>
    <x v="2"/>
    <s v="Preclinical Neuroscience Data Analyst"/>
    <s v="Stanford, CA"/>
    <x v="0"/>
    <x v="0"/>
    <x v="2"/>
    <x v="16083"/>
    <x v="306"/>
    <s v="Stanford University Lee Lab"/>
    <s v="['go', 'python', 'matlab']"/>
  </r>
  <r>
    <x v="4"/>
    <s v="Business Intelligence Analyst/Senior Business Intelligence Analyst"/>
    <s v="Northbrook, IL"/>
    <x v="0"/>
    <x v="0"/>
    <x v="2"/>
    <x v="16084"/>
    <x v="240"/>
    <s v="CVS Health"/>
    <s v="['python', 'sql', 'r', 'azure', 'gcp', 'aws', 'snowflake', 'tableau', 'power bi']"/>
  </r>
  <r>
    <x v="8"/>
    <s v="Advanced Research Data Scientist, Senior"/>
    <s v="Nellis AFB, NV"/>
    <x v="0"/>
    <x v="0"/>
    <x v="2"/>
    <x v="16085"/>
    <x v="122"/>
    <s v="Booz Allen Hamilton"/>
    <s v="['r', 'python', 'java', 'javascript', 'c++', 'linux', 'windows', 'docker', 'kubernetes', 'git']"/>
  </r>
  <r>
    <x v="2"/>
    <s v="Financial Data Analyst in Financial Services"/>
    <s v="Boston, MA"/>
    <x v="11"/>
    <x v="0"/>
    <x v="2"/>
    <x v="16086"/>
    <x v="172"/>
    <s v="Steneral Consulting"/>
    <s v="['sql', 'jira']"/>
  </r>
  <r>
    <x v="2"/>
    <s v="Space Systems Intelligence Analyst/Data Analyst"/>
    <s v="El Segundo, CA"/>
    <x v="0"/>
    <x v="0"/>
    <x v="2"/>
    <x v="16087"/>
    <x v="71"/>
    <s v="The Aerospace Corporation"/>
    <s v="['python', 'matlab']"/>
  </r>
  <r>
    <x v="0"/>
    <s v="GIS Data Scientist I"/>
    <s v="Toronto, OH"/>
    <x v="0"/>
    <x v="0"/>
    <x v="2"/>
    <x v="16088"/>
    <x v="31"/>
    <s v="TD Bank"/>
    <s v="['go', 'sql', 'alteryx']"/>
  </r>
  <r>
    <x v="1"/>
    <s v="Data Engineer"/>
    <s v="London, UK"/>
    <x v="0"/>
    <x v="0"/>
    <x v="6"/>
    <x v="16089"/>
    <x v="56"/>
    <s v="Trurating"/>
    <s v="['sql', 'c#', 'python', 'powershell', 'azure', 'aws', 'gcp', 'snowflake', 'power bi', 'dax', 'git']"/>
  </r>
  <r>
    <x v="2"/>
    <s v="Environmental Sustainability Data Analyst"/>
    <s v="Thousand Oaks, CA"/>
    <x v="0"/>
    <x v="0"/>
    <x v="2"/>
    <x v="16090"/>
    <x v="122"/>
    <s v="Amgen Inc"/>
    <m/>
  </r>
  <r>
    <x v="2"/>
    <s v="Data Analyst - Remote US"/>
    <s v="Anywhere"/>
    <x v="0"/>
    <x v="1"/>
    <x v="2"/>
    <x v="16091"/>
    <x v="441"/>
    <s v="Get It Recruit - Information Technology"/>
    <m/>
  </r>
  <r>
    <x v="2"/>
    <s v="Data Analyst, Category Management &amp; Demand Planning"/>
    <s v="Anywhere"/>
    <x v="0"/>
    <x v="1"/>
    <x v="2"/>
    <x v="16092"/>
    <x v="172"/>
    <s v="MaryRuth's"/>
    <s v="['excel', 'sap', 'flow']"/>
  </r>
  <r>
    <x v="0"/>
    <s v="Data Scientist- Mid Level"/>
    <s v="Phoenix, AZ"/>
    <x v="0"/>
    <x v="0"/>
    <x v="2"/>
    <x v="16093"/>
    <x v="122"/>
    <s v="USAA"/>
    <s v="['python', 'sql', 'java', 'snowflake', 'spark', 'phoenix']"/>
  </r>
  <r>
    <x v="0"/>
    <s v="Associate Data Scientist"/>
    <s v="Bengaluru, Karnataka, India"/>
    <x v="0"/>
    <x v="0"/>
    <x v="7"/>
    <x v="16094"/>
    <x v="212"/>
    <s v="Tesco Bengaluru"/>
    <s v="['hadoop', 'spark']"/>
  </r>
  <r>
    <x v="1"/>
    <s v="Junior Big Data Engineer - C11"/>
    <s v="Mississauga, ON, Canada"/>
    <x v="0"/>
    <x v="0"/>
    <x v="23"/>
    <x v="16095"/>
    <x v="122"/>
    <s v="Citigroup, Inc"/>
    <s v="['scala', 'couchbase', 'spark', 'kafka']"/>
  </r>
  <r>
    <x v="0"/>
    <s v="Data Science Director"/>
    <s v="Atlanta, GA"/>
    <x v="0"/>
    <x v="0"/>
    <x v="2"/>
    <x v="16096"/>
    <x v="108"/>
    <s v="FIS"/>
    <m/>
  </r>
  <r>
    <x v="8"/>
    <s v="Senior Data Scientist - VP / Tampa, FL (hybrid)"/>
    <s v="Tampa, FL"/>
    <x v="0"/>
    <x v="0"/>
    <x v="2"/>
    <x v="16097"/>
    <x v="844"/>
    <s v="Citi"/>
    <s v="['python', 'numpy', 'matplotlib', 'pandas', 'scikit-learn']"/>
  </r>
  <r>
    <x v="6"/>
    <s v="Sr Capital Markets Data Operations Analyst"/>
    <s v="Coral Gables, FL"/>
    <x v="0"/>
    <x v="0"/>
    <x v="2"/>
    <x v="16098"/>
    <x v="122"/>
    <s v="Bayview Financial Holdings, L P"/>
    <s v="['sql', 'sql server', 'outlook', 'excel', 'powerpoint', 'word', 'ms access']"/>
  </r>
  <r>
    <x v="3"/>
    <s v="Senior Data Engineer"/>
    <s v="Pasadena, CA"/>
    <x v="0"/>
    <x v="0"/>
    <x v="2"/>
    <x v="16099"/>
    <x v="299"/>
    <s v="The Hertz Corporation"/>
    <s v="['python', 'r', 'scala', 'sql', 'databricks', 'pyspark', 'kafka']"/>
  </r>
  <r>
    <x v="2"/>
    <s v="Data Analyst"/>
    <s v="Addison, IL"/>
    <x v="11"/>
    <x v="0"/>
    <x v="2"/>
    <x v="16100"/>
    <x v="172"/>
    <s v="Experis"/>
    <s v="['sql', 'python', 'tableau', 'power bi', 'microstrategy', 'excel', 'powerpoint', 'sharepoint', 'git', 'github', 'jira']"/>
  </r>
  <r>
    <x v="2"/>
    <s v="Principal Business Data Analyst"/>
    <s v="Mountain View, CA"/>
    <x v="0"/>
    <x v="0"/>
    <x v="2"/>
    <x v="16101"/>
    <x v="71"/>
    <s v="Intuit Inc"/>
    <s v="['sql', 'python', 'r']"/>
  </r>
  <r>
    <x v="6"/>
    <s v="Senior Data Analyst for Actuarial Modernization"/>
    <s v="Anywhere"/>
    <x v="0"/>
    <x v="1"/>
    <x v="2"/>
    <x v="16102"/>
    <x v="268"/>
    <s v="Get It Recruit - Information Technology"/>
    <s v="['sql', 'vba', 'alteryx', 'excel', 'tableau']"/>
  </r>
  <r>
    <x v="2"/>
    <s v="Data Analyst with PowerBI expertise"/>
    <s v="Anywhere"/>
    <x v="0"/>
    <x v="1"/>
    <x v="2"/>
    <x v="16103"/>
    <x v="610"/>
    <s v="Get It Recruit - Information Technology"/>
    <s v="['python', 'sql', 'excel']"/>
  </r>
  <r>
    <x v="2"/>
    <s v="Revenue Analyst for Data Center Operations"/>
    <s v="Folsom, CA"/>
    <x v="0"/>
    <x v="0"/>
    <x v="2"/>
    <x v="16104"/>
    <x v="122"/>
    <s v="Intel"/>
    <m/>
  </r>
  <r>
    <x v="2"/>
    <s v="Group Leader - Data Analytics, Process Mining &amp; Automation (f/m/div.)"/>
    <s v="Karlsruhe, Germany"/>
    <x v="0"/>
    <x v="0"/>
    <x v="9"/>
    <x v="16105"/>
    <x v="41"/>
    <s v="Bosch Group"/>
    <s v="['python', 'r', 'sql', 'spark', 'power bi']"/>
  </r>
  <r>
    <x v="0"/>
    <s v="Data Analytics Specialist"/>
    <s v="Ashburn, VA"/>
    <x v="0"/>
    <x v="0"/>
    <x v="2"/>
    <x v="16106"/>
    <x v="122"/>
    <s v="CACI International"/>
    <s v="['sql', 'perl', 'python', 'r', 'postgresql', 'oracle', 'aws', 'redshift', 'azure', 'qlik', 'cognos', 'sap']"/>
  </r>
  <r>
    <x v="6"/>
    <s v="Senior Analyst – Macro Space Analytics"/>
    <s v="Austin, TX"/>
    <x v="0"/>
    <x v="0"/>
    <x v="2"/>
    <x v="16107"/>
    <x v="31"/>
    <s v="Whole Foods Market"/>
    <s v="['sql', 'excel', 'powerpoint', 'tableau', 'alteryx', 'flow']"/>
  </r>
  <r>
    <x v="2"/>
    <s v="eCommerce Data Analyst"/>
    <s v="New York, NY"/>
    <x v="0"/>
    <x v="0"/>
    <x v="2"/>
    <x v="16108"/>
    <x v="16"/>
    <s v="Hornblower Inc"/>
    <s v="['sql', 'javascript', 'tableau']"/>
  </r>
  <r>
    <x v="2"/>
    <s v="Mortgage Data Analyst (Remote)"/>
    <s v="New York, NY"/>
    <x v="0"/>
    <x v="0"/>
    <x v="2"/>
    <x v="16109"/>
    <x v="23"/>
    <s v="Michael Page International Inc"/>
    <m/>
  </r>
  <r>
    <x v="0"/>
    <s v="Lead Data Science Consultant (P1983)"/>
    <s v="Chicago, IL"/>
    <x v="0"/>
    <x v="0"/>
    <x v="2"/>
    <x v="16110"/>
    <x v="31"/>
    <s v="84.51"/>
    <s v="['python', 'r', 'sql', 'databricks', 'spark', 'pyspark', 'datarobot', 'excel']"/>
  </r>
  <r>
    <x v="6"/>
    <s v="PLADS Sr Data Analyst"/>
    <s v="Columbus, GA"/>
    <x v="0"/>
    <x v="0"/>
    <x v="2"/>
    <x v="16111"/>
    <x v="122"/>
    <s v="Aflac"/>
    <s v="['sql', 'javascript', 'sas', 'sas', 'excel', 'spss']"/>
  </r>
  <r>
    <x v="1"/>
    <s v="Senior Software Engineer, Data"/>
    <s v="Chicago, IL"/>
    <x v="0"/>
    <x v="0"/>
    <x v="2"/>
    <x v="16112"/>
    <x v="275"/>
    <s v="Etsy"/>
    <s v="['python', 'sql', 'redshift', 'aws', 'airflow', 'looker']"/>
  </r>
  <r>
    <x v="6"/>
    <s v="Sr. Data Analyst – Supply Chain"/>
    <s v="Atlanta, GA"/>
    <x v="0"/>
    <x v="0"/>
    <x v="2"/>
    <x v="16113"/>
    <x v="31"/>
    <s v="The Home Depot"/>
    <s v="['sql', 'vba', 'python', 'r', 'sas', 'sas', 'c++', 'java', 'sql server', 'oracle', 'ms access', 'excel', 'spss', 'tableau']"/>
  </r>
  <r>
    <x v="2"/>
    <s v="Data Analyst"/>
    <s v="Springfield, VA"/>
    <x v="0"/>
    <x v="0"/>
    <x v="2"/>
    <x v="16114"/>
    <x v="1104"/>
    <s v="Leidos"/>
    <s v="['excel', 'word']"/>
  </r>
  <r>
    <x v="2"/>
    <s v="Data Delivery Analyst"/>
    <s v="Anywhere"/>
    <x v="0"/>
    <x v="1"/>
    <x v="2"/>
    <x v="16115"/>
    <x v="53"/>
    <s v="Get It Recruit - Information Technology"/>
    <s v="['sql', 'python', 'r']"/>
  </r>
  <r>
    <x v="0"/>
    <s v="Chief Data Scientist"/>
    <s v="New York, NY"/>
    <x v="0"/>
    <x v="0"/>
    <x v="2"/>
    <x v="16116"/>
    <x v="823"/>
    <s v="Wyatt Partners"/>
    <m/>
  </r>
  <r>
    <x v="1"/>
    <s v="Product Support Engineer - Data Security"/>
    <s v="Toronto, ON, Canada"/>
    <x v="0"/>
    <x v="0"/>
    <x v="23"/>
    <x v="16117"/>
    <x v="31"/>
    <s v="Imperva.com"/>
    <s v="['perl', 'python', 'shell', 'sql', 'mysql', 'db2', 'azure', 'aws', 'oracle', 'linux', 'unix']"/>
  </r>
  <r>
    <x v="2"/>
    <s v="Data Analyst"/>
    <s v="Anywhere"/>
    <x v="0"/>
    <x v="1"/>
    <x v="2"/>
    <x v="16118"/>
    <x v="54"/>
    <s v="Get It Recruit - Information Technology"/>
    <s v="['sql', 'r', 'python', 'looker', 'tableau']"/>
  </r>
  <r>
    <x v="1"/>
    <s v="Data Engineer"/>
    <s v="Mississauga, ON, Canada"/>
    <x v="0"/>
    <x v="0"/>
    <x v="23"/>
    <x v="16119"/>
    <x v="19"/>
    <s v="Zebra Technologies"/>
    <s v="['java', 'sql', 'xamarin', 'windows']"/>
  </r>
  <r>
    <x v="0"/>
    <s v="Lead Data Scientist"/>
    <s v="San Francisco, CA"/>
    <x v="0"/>
    <x v="0"/>
    <x v="2"/>
    <x v="16120"/>
    <x v="278"/>
    <s v="Disney Media &amp; Entertainment Distribution"/>
    <s v="['python', 'r', 'scala', 'aws', 'databricks', 'snowflake', 'airflow', 'spark', 'word', 'tableau', 'looker', 'docker']"/>
  </r>
  <r>
    <x v="0"/>
    <s v="Data Scientist (REMOTE)"/>
    <s v="Anywhere"/>
    <x v="0"/>
    <x v="1"/>
    <x v="2"/>
    <x v="16121"/>
    <x v="2264"/>
    <s v="General Dynamics Mission Systems, Inc"/>
    <s v="['python', 'bash', 'shell', 'mysql', 'scikit-learn', 'tensorflow', 'pytorch', 'linux', 'gitlab', 'git', 'docker', 'kubernetes']"/>
  </r>
  <r>
    <x v="0"/>
    <s v="Lead Data Scientist: Game Analytics"/>
    <s v="New York, NY"/>
    <x v="0"/>
    <x v="0"/>
    <x v="2"/>
    <x v="16122"/>
    <x v="51"/>
    <s v="Rockstar Games"/>
    <s v="['python', 'r', 'hadoop']"/>
  </r>
  <r>
    <x v="8"/>
    <s v="Senior Data Scientist"/>
    <s v="Denver, CO"/>
    <x v="0"/>
    <x v="0"/>
    <x v="1"/>
    <x v="16123"/>
    <x v="142"/>
    <s v="AirDNA"/>
    <s v="['python', 'sql', 'snowflake', 'pandas', 'scikit-learn', 'pytorch', 'tensorflow', 'pyspark']"/>
  </r>
  <r>
    <x v="2"/>
    <s v="Data Analyst, Marketing"/>
    <s v="Brooklyn, NY"/>
    <x v="0"/>
    <x v="0"/>
    <x v="2"/>
    <x v="16124"/>
    <x v="94"/>
    <s v="Brooklinen"/>
    <s v="['sql', 'go', 'snowflake', 'looker', 'tableau', 'word', 'sheets']"/>
  </r>
  <r>
    <x v="0"/>
    <s v="Data Scientist"/>
    <s v="Bethesda, MD"/>
    <x v="0"/>
    <x v="0"/>
    <x v="2"/>
    <x v="16125"/>
    <x v="122"/>
    <s v="Booz Allen Hamilton"/>
    <s v="['keras', 'pandas', 'tensorflow', 'numpy', 'gitlab']"/>
  </r>
  <r>
    <x v="2"/>
    <s v="Security Operations Center Analyst"/>
    <s v="Prague, Czechia"/>
    <x v="0"/>
    <x v="0"/>
    <x v="39"/>
    <x v="16126"/>
    <x v="41"/>
    <s v="Ataccama"/>
    <m/>
  </r>
  <r>
    <x v="0"/>
    <s v="Sr Data Scientist"/>
    <s v="Richmond, VA"/>
    <x v="0"/>
    <x v="0"/>
    <x v="2"/>
    <x v="16127"/>
    <x v="122"/>
    <s v="Altria Group, Inc"/>
    <m/>
  </r>
  <r>
    <x v="1"/>
    <s v="Senior Developer, Data Engineering"/>
    <s v="Mississauga, ON, Canada"/>
    <x v="0"/>
    <x v="0"/>
    <x v="23"/>
    <x v="16128"/>
    <x v="51"/>
    <s v="Bell Canada"/>
    <s v="['sql', 'sas', 'sas', 'python', 'sql server', 'mysql', 'gcp', 'oracle', 'aws', 'hadoop', 'matplotlib', 'seaborn', 'pandas', 'numpy', 'scikit-learn', 'pyspark', 'tensorflow', 'keras', 'excel', 'alteryx', 'tableau', 'docker', 'jira']"/>
  </r>
  <r>
    <x v="0"/>
    <s v="Sr. Data Scientist"/>
    <s v="Highlands Ranch, CO"/>
    <x v="0"/>
    <x v="0"/>
    <x v="1"/>
    <x v="16129"/>
    <x v="8"/>
    <s v="Visa"/>
    <s v="['sql', 'python', 'excel', 'tableau', 'power bi']"/>
  </r>
  <r>
    <x v="2"/>
    <s v="Data Analyst I"/>
    <s v="Tampa, FL"/>
    <x v="0"/>
    <x v="0"/>
    <x v="2"/>
    <x v="16130"/>
    <x v="234"/>
    <s v="Suncoast Credit Union"/>
    <s v="['sql', 'sql server', 'ssrs', 'sharepoint', 'power bi', 'tableau', 'qlik']"/>
  </r>
  <r>
    <x v="7"/>
    <s v="Machine Learning Engineer"/>
    <s v="Columbia, SC"/>
    <x v="5"/>
    <x v="0"/>
    <x v="2"/>
    <x v="16131"/>
    <x v="23"/>
    <s v="Booz Allen Hamilton"/>
    <s v="['r', 'python', 'windows', 'linux']"/>
  </r>
  <r>
    <x v="4"/>
    <s v="Business Intelligence Analyst II"/>
    <s v="Atlanta, GA"/>
    <x v="0"/>
    <x v="0"/>
    <x v="2"/>
    <x v="16132"/>
    <x v="122"/>
    <s v="Unum Group"/>
    <s v="['alteryx', 'tableau']"/>
  </r>
  <r>
    <x v="0"/>
    <s v="Principal Data Scientist/AI Researcher"/>
    <s v="Anywhere"/>
    <x v="0"/>
    <x v="1"/>
    <x v="2"/>
    <x v="16133"/>
    <x v="27"/>
    <s v="Cnam - Auditeurs - Accueil"/>
    <m/>
  </r>
  <r>
    <x v="1"/>
    <s v="Data Engineer, Investments Tech (Snowflake/Python/SQL)"/>
    <s v="Boston, MA"/>
    <x v="0"/>
    <x v="0"/>
    <x v="1"/>
    <x v="16134"/>
    <x v="2265"/>
    <s v="Liberty Mutual Insurance"/>
    <s v="['python', 'sql', 'snowflake', 'aws']"/>
  </r>
  <r>
    <x v="2"/>
    <s v="Community Data Analyst"/>
    <s v="Anywhere"/>
    <x v="0"/>
    <x v="1"/>
    <x v="2"/>
    <x v="16135"/>
    <x v="20"/>
    <s v="Get It Recruit - Information Technology"/>
    <s v="['python', 'planner']"/>
  </r>
  <r>
    <x v="0"/>
    <s v="Data Scientist"/>
    <s v="Manila, AR"/>
    <x v="0"/>
    <x v="0"/>
    <x v="2"/>
    <x v="15714"/>
    <x v="91"/>
    <s v="Alida"/>
    <m/>
  </r>
  <r>
    <x v="8"/>
    <s v="Senior Data Scientist I"/>
    <s v="Raleigh, NC"/>
    <x v="0"/>
    <x v="0"/>
    <x v="2"/>
    <x v="16136"/>
    <x v="19"/>
    <s v="Relx Group"/>
    <s v="['python', 'java', 'scala', 'elasticsearch', 'tensorflow', 'keras', 'mxnet', 'scikit-learn', 'pandas']"/>
  </r>
  <r>
    <x v="2"/>
    <s v="SQL Data Analyst - Healthcare"/>
    <s v="Orlando, FL"/>
    <x v="0"/>
    <x v="0"/>
    <x v="2"/>
    <x v="16137"/>
    <x v="289"/>
    <s v="Deloitte"/>
    <s v="['sql', 'hadoop']"/>
  </r>
  <r>
    <x v="2"/>
    <s v="Business Development Data Analyst - Remote Work"/>
    <s v="San Francisco, CA"/>
    <x v="0"/>
    <x v="0"/>
    <x v="2"/>
    <x v="16138"/>
    <x v="88"/>
    <s v="BairesDev"/>
    <s v="['sql', 'sheets', 'tableau']"/>
  </r>
  <r>
    <x v="2"/>
    <s v="Data Analyst - Financing BI CIB"/>
    <s v="Porto, Portugal"/>
    <x v="0"/>
    <x v="0"/>
    <x v="12"/>
    <x v="16139"/>
    <x v="65"/>
    <s v="Natixis in Portugal"/>
    <s v="['go', 'excel', 'cognos', 'power bi']"/>
  </r>
  <r>
    <x v="0"/>
    <s v="Staff Data Scientist, Pricing Governance"/>
    <s v="New York, NY"/>
    <x v="0"/>
    <x v="0"/>
    <x v="2"/>
    <x v="16140"/>
    <x v="412"/>
    <s v="SoFi"/>
    <s v="['python', 'sql', 'snowflake', 'tableau', 'gitlab']"/>
  </r>
  <r>
    <x v="7"/>
    <s v="Senior Machine Learning Engineer"/>
    <s v="Tel Aviv-Yafo, Israel"/>
    <x v="0"/>
    <x v="0"/>
    <x v="8"/>
    <x v="16141"/>
    <x v="188"/>
    <s v="Taboola"/>
    <s v="['python', 'java', 'scala', 'c++', 'sql', 'cassandra', 'elasticsearch', 'bigquery', 'tensorflow', 'spark', 'kafka', 'airflow', 'kubernetes', 'docker']"/>
  </r>
  <r>
    <x v="2"/>
    <s v="SAP Consultant - Product Data Management"/>
    <s v="Braga, Portugal"/>
    <x v="0"/>
    <x v="0"/>
    <x v="12"/>
    <x v="16142"/>
    <x v="137"/>
    <s v="Bosch Group"/>
    <s v="['spark', 'sap']"/>
  </r>
  <r>
    <x v="1"/>
    <s v="HPC and Data Science Application Engineer"/>
    <s v="Oak Ridge, TN"/>
    <x v="0"/>
    <x v="0"/>
    <x v="2"/>
    <x v="16143"/>
    <x v="19"/>
    <s v="Oak Ridge National Laboratory"/>
    <s v="['python', 'c++', 'html', 'word']"/>
  </r>
  <r>
    <x v="2"/>
    <s v="Lead Pharmacy Data Analyst (Remote)"/>
    <s v="Owings Mills, MD"/>
    <x v="0"/>
    <x v="0"/>
    <x v="2"/>
    <x v="16144"/>
    <x v="19"/>
    <s v="CareFirst BlueCross BlueShield"/>
    <s v="['flow']"/>
  </r>
  <r>
    <x v="0"/>
    <s v="Applied Data Scientist III"/>
    <s v="Burbank, CA"/>
    <x v="0"/>
    <x v="0"/>
    <x v="2"/>
    <x v="16145"/>
    <x v="31"/>
    <s v="Warner Media Group"/>
    <s v="['python', 'scala', 'tensorflow', 'pytorch', 'scikit-learn']"/>
  </r>
  <r>
    <x v="0"/>
    <s v="Business Data Science Manager, Finance"/>
    <s v="Chicago, IL"/>
    <x v="0"/>
    <x v="0"/>
    <x v="2"/>
    <x v="16146"/>
    <x v="866"/>
    <s v="Google"/>
    <s v="['python', 'r', 'sql', 'pandas', 'numpy', 'scikit-learn', 'tableau', 'looker', 'power bi']"/>
  </r>
  <r>
    <x v="0"/>
    <s v="CDNA - DATA SCIENCE Senior MANAGER (OMNICHANNEL ORCHESTRATION)"/>
    <s v="Thousand Oaks, CA"/>
    <x v="0"/>
    <x v="0"/>
    <x v="2"/>
    <x v="16147"/>
    <x v="2266"/>
    <s v="Amgen"/>
    <s v="['redshift', 'snowflake', 'spark', 'airflow']"/>
  </r>
  <r>
    <x v="2"/>
    <s v="Audit Data Analyst"/>
    <s v="San Antonio, TX"/>
    <x v="0"/>
    <x v="0"/>
    <x v="2"/>
    <x v="16148"/>
    <x v="31"/>
    <s v="Marathon Petroleum"/>
    <s v="['python', 'r', 'sql', 'oracle', 'power bi', 'sap', 'tableau']"/>
  </r>
  <r>
    <x v="0"/>
    <s v="Data Scientist and Applied Mathematician"/>
    <s v="Huntsville, AL"/>
    <x v="0"/>
    <x v="0"/>
    <x v="2"/>
    <x v="16149"/>
    <x v="698"/>
    <s v="Booz Allen Hamilton"/>
    <s v="['python', 'r', 'sql', 'nosql', 'mysql', 'tensorflow', 'pytorch', 'scikit-learn', 'hadoop', 'kafka', 'spark', 'plotly', 'seaborn', 'ggplot2']"/>
  </r>
  <r>
    <x v="6"/>
    <s v="Sr. Business Data Analyst (SQL/Python)"/>
    <s v="Alpharetta, GA"/>
    <x v="0"/>
    <x v="0"/>
    <x v="2"/>
    <x v="16150"/>
    <x v="200"/>
    <s v="Ledgent Technology"/>
    <s v="['sql', 'python', 'excel']"/>
  </r>
  <r>
    <x v="0"/>
    <s v="Sr. Data Scientist I"/>
    <s v="Alpharetta, GA"/>
    <x v="0"/>
    <x v="0"/>
    <x v="2"/>
    <x v="16151"/>
    <x v="31"/>
    <s v="LexisNexis Group"/>
    <s v="['python', 'r', 'scala', 'sql', 'sql server', 'pandas', 'scikit-learn', 'numpy', 'pytorch', 'pyspark']"/>
  </r>
  <r>
    <x v="6"/>
    <s v="SVP, Data Analytics"/>
    <s v="Santa Monica, CA"/>
    <x v="0"/>
    <x v="0"/>
    <x v="2"/>
    <x v="16152"/>
    <x v="1651"/>
    <s v="The Walt Disney Company"/>
    <m/>
  </r>
  <r>
    <x v="2"/>
    <s v="Remote Senior Data Analyst"/>
    <s v="Washington, DC"/>
    <x v="0"/>
    <x v="0"/>
    <x v="2"/>
    <x v="16153"/>
    <x v="359"/>
    <s v="Insight Global"/>
    <s v="['sap', 'visio']"/>
  </r>
  <r>
    <x v="8"/>
    <s v="Senior/Lead Data Scientist"/>
    <s v="San Francisco, CA"/>
    <x v="0"/>
    <x v="0"/>
    <x v="2"/>
    <x v="16154"/>
    <x v="31"/>
    <s v="Susa Ventures"/>
    <s v="['sql', 'python', 'pyspark', 'unify']"/>
  </r>
  <r>
    <x v="0"/>
    <s v="Sr. Data Scientist (Deep Learning)"/>
    <s v="New York, NY"/>
    <x v="0"/>
    <x v="0"/>
    <x v="2"/>
    <x v="16155"/>
    <x v="49"/>
    <s v="Elementus"/>
    <s v="['python', 'r', 'aws', 'azure', 'gcp', 'tensorflow', 'pytorch', 'scikit-learn', 'spark']"/>
  </r>
  <r>
    <x v="0"/>
    <s v="Analytics Engineer"/>
    <s v="Toronto, ON, Canada"/>
    <x v="0"/>
    <x v="0"/>
    <x v="23"/>
    <x v="16156"/>
    <x v="23"/>
    <s v="Assurance IQ"/>
    <s v="['sql', 'python', 'databricks', 'spark', 'looker', 'tableau', 'github', 'unify']"/>
  </r>
  <r>
    <x v="0"/>
    <s v="Data Science Consultant"/>
    <s v="Atlanta, GA"/>
    <x v="0"/>
    <x v="0"/>
    <x v="2"/>
    <x v="16157"/>
    <x v="23"/>
    <s v="Guidehouse"/>
    <s v="['sql', 'python', 'r', 'power bi', 'git']"/>
  </r>
  <r>
    <x v="2"/>
    <s v="Data Analyst"/>
    <s v="Los Angeles, CA"/>
    <x v="0"/>
    <x v="0"/>
    <x v="2"/>
    <x v="16158"/>
    <x v="29"/>
    <s v="NLB Services"/>
    <s v="['sql', 'python', 'redshift', 'snowflake', 'tableau']"/>
  </r>
  <r>
    <x v="7"/>
    <s v="Lead Machine Learning Engineer"/>
    <s v="Sydney NSW, Australia"/>
    <x v="0"/>
    <x v="0"/>
    <x v="51"/>
    <x v="16159"/>
    <x v="36"/>
    <s v="Neara"/>
    <s v="['python', 'c++', 'java']"/>
  </r>
  <r>
    <x v="2"/>
    <s v="Data Analyst-SME"/>
    <s v="Bethesda, MD"/>
    <x v="0"/>
    <x v="0"/>
    <x v="2"/>
    <x v="16160"/>
    <x v="2267"/>
    <s v="Noblis"/>
    <s v="['python', 'aws', 'git']"/>
  </r>
  <r>
    <x v="3"/>
    <s v="Senior Data Engineer"/>
    <s v="London, UK"/>
    <x v="0"/>
    <x v="0"/>
    <x v="6"/>
    <x v="16161"/>
    <x v="56"/>
    <s v="Xiatech"/>
    <s v="['sql', 'golang', 'python', 'nosql', 'databricks', 'bigquery', 'gcp', 'aws', 'snowflake', 'redshift', 'spark', 'hadoop', 'tableau', 'power bi', 'looker', 'flow', 'jira']"/>
  </r>
  <r>
    <x v="2"/>
    <s v="Energy Data Analyst"/>
    <s v="North Andover, MA"/>
    <x v="0"/>
    <x v="0"/>
    <x v="2"/>
    <x v="16162"/>
    <x v="17"/>
    <s v="DNV"/>
    <s v="['sql', 'sas', 'sas', 'r', 'python', 'javascript', 'azure', 'databricks', 'word', 'excel', 'powerpoint', 'power bi', 'jira']"/>
  </r>
  <r>
    <x v="0"/>
    <s v="Lead Data Scientist – RWE Epidemiologist"/>
    <s v="Harrisburg, PA"/>
    <x v="0"/>
    <x v="0"/>
    <x v="2"/>
    <x v="16163"/>
    <x v="458"/>
    <s v="CVS Health"/>
    <s v="['sas', 'sas', 'snowflake', 'hadoop', 'unix', 'excel', 'powerpoint', 'tableau']"/>
  </r>
  <r>
    <x v="0"/>
    <s v="Data Scientist III"/>
    <s v="Alpharetta, GA"/>
    <x v="0"/>
    <x v="0"/>
    <x v="2"/>
    <x v="16164"/>
    <x v="31"/>
    <s v="LexisNexis Group"/>
    <s v="['r', 'python', 'sas', 'sas', 'sql', 'hadoop', 'git']"/>
  </r>
  <r>
    <x v="0"/>
    <s v="Sr. Data Scientist"/>
    <s v="McLean, VA"/>
    <x v="0"/>
    <x v="0"/>
    <x v="2"/>
    <x v="16165"/>
    <x v="248"/>
    <s v="Leidos"/>
    <m/>
  </r>
  <r>
    <x v="1"/>
    <s v="Sr. Data Engineer"/>
    <s v="Willingboro, NJ"/>
    <x v="0"/>
    <x v="0"/>
    <x v="1"/>
    <x v="16166"/>
    <x v="96"/>
    <s v="Jobot"/>
    <s v="['sql', 'azure', 'databricks', 'snowflake', 'redshift', 'aws', 'ssis']"/>
  </r>
  <r>
    <x v="3"/>
    <s v="Senior Data Engineer - ADAP"/>
    <s v="Hyderabad, Telangana, India"/>
    <x v="0"/>
    <x v="0"/>
    <x v="7"/>
    <x v="16167"/>
    <x v="56"/>
    <s v="Appen"/>
    <s v="['sql', 'nosql', 'python', 'aws', 'redshift']"/>
  </r>
  <r>
    <x v="0"/>
    <s v="Data Consultant"/>
    <s v="Anywhere"/>
    <x v="0"/>
    <x v="1"/>
    <x v="2"/>
    <x v="16168"/>
    <x v="5"/>
    <s v="Get It Recruit - Professional Services"/>
    <s v="['r', 'python', 'sql', 'java', 'vba', 'aws', 'azure', 'tableau']"/>
  </r>
  <r>
    <x v="2"/>
    <s v="Data Insights Manager"/>
    <s v="Anywhere"/>
    <x v="0"/>
    <x v="1"/>
    <x v="2"/>
    <x v="16169"/>
    <x v="67"/>
    <s v="Get It Recruit - Information Technology"/>
    <s v="['sql', 'r', 'python', 'sql server', 'excel', 'power bi', 'tableau']"/>
  </r>
  <r>
    <x v="3"/>
    <s v="Sr Cybersecurity Data Engineer (Hybrid)"/>
    <s v="Sparks, NV"/>
    <x v="0"/>
    <x v="0"/>
    <x v="2"/>
    <x v="16170"/>
    <x v="51"/>
    <s v="Sierra Nevada Corporation"/>
    <s v="['python', 'sql', 'elasticsearch', 'azure', 'aws', 'databricks', 'pyspark', 'numpy', 'pandas', 'matplotlib', 'splunk', 'terraform', 'kubernetes']"/>
  </r>
  <r>
    <x v="6"/>
    <s v="Senior Analyst, Data Science (R-14532)"/>
    <s v="Hyderabad, Telangana, India"/>
    <x v="0"/>
    <x v="0"/>
    <x v="7"/>
    <x v="16171"/>
    <x v="36"/>
    <s v="Dun &amp; Bradstreet"/>
    <s v="['python', 'r', 'sql', 'pyspark']"/>
  </r>
  <r>
    <x v="0"/>
    <s v="Data Scientist"/>
    <s v="Washington, DC"/>
    <x v="0"/>
    <x v="0"/>
    <x v="2"/>
    <x v="16172"/>
    <x v="29"/>
    <s v="Hott Source"/>
    <s v="['python', 'gcp', 'bigquery', 'matplotlib', 'tableau', 'power bi']"/>
  </r>
  <r>
    <x v="3"/>
    <s v="Senior Data Engineer - 2196705 (Minneapolis, MN)"/>
    <s v="Minneapolis, MN"/>
    <x v="0"/>
    <x v="0"/>
    <x v="2"/>
    <x v="16173"/>
    <x v="2268"/>
    <s v="Optum"/>
    <s v="['sql', 'go', 'sql server', 'azure']"/>
  </r>
  <r>
    <x v="2"/>
    <s v="Environmental Data Analyst"/>
    <s v="Los Angeles, CA"/>
    <x v="0"/>
    <x v="0"/>
    <x v="2"/>
    <x v="16174"/>
    <x v="172"/>
    <s v="JLL"/>
    <s v="['sql', 'excel']"/>
  </r>
  <r>
    <x v="0"/>
    <s v="Data Scientist III (Data Products)"/>
    <s v="New York, NY"/>
    <x v="0"/>
    <x v="0"/>
    <x v="2"/>
    <x v="16175"/>
    <x v="71"/>
    <s v="Cedar Cares"/>
    <s v="['sql', 'looker', 'tableau', 'power bi']"/>
  </r>
  <r>
    <x v="2"/>
    <s v="Director of Data Analytics"/>
    <s v="Palo Alto, CA"/>
    <x v="0"/>
    <x v="0"/>
    <x v="2"/>
    <x v="16176"/>
    <x v="579"/>
    <s v="Factored"/>
    <m/>
  </r>
  <r>
    <x v="0"/>
    <s v="Data Scientist, Connect Area"/>
    <s v="San Francisco, CA"/>
    <x v="0"/>
    <x v="0"/>
    <x v="2"/>
    <x v="16177"/>
    <x v="885"/>
    <s v="Asana"/>
    <s v="['python', 'scala', 'sql', 'asana']"/>
  </r>
  <r>
    <x v="0"/>
    <s v="US E - Consulting - Data Scientist - S&amp;A - AI &amp; Data Operations - TSP"/>
    <s v="Austin, TX"/>
    <x v="0"/>
    <x v="0"/>
    <x v="1"/>
    <x v="16178"/>
    <x v="1531"/>
    <s v="Deloitte"/>
    <s v="['tableau']"/>
  </r>
  <r>
    <x v="2"/>
    <s v="Health Data Systems Analyst"/>
    <s v="Anywhere"/>
    <x v="0"/>
    <x v="1"/>
    <x v="2"/>
    <x v="16179"/>
    <x v="884"/>
    <s v="Get It Recruit - Information Technology"/>
    <m/>
  </r>
  <r>
    <x v="2"/>
    <s v="Data Analyst"/>
    <s v="Port Hueneme, CA"/>
    <x v="5"/>
    <x v="0"/>
    <x v="2"/>
    <x v="16180"/>
    <x v="172"/>
    <s v="Booz Allen Hamilton Inc."/>
    <s v="['word', 'excel', 'powerpoint', 'outlook']"/>
  </r>
  <r>
    <x v="2"/>
    <s v="Data Analyst"/>
    <s v="Los Angeles, CA"/>
    <x v="0"/>
    <x v="0"/>
    <x v="2"/>
    <x v="16181"/>
    <x v="16"/>
    <s v="Net2Source Inc."/>
    <m/>
  </r>
  <r>
    <x v="0"/>
    <s v="Data Scientist II"/>
    <s v="Anywhere"/>
    <x v="0"/>
    <x v="1"/>
    <x v="2"/>
    <x v="16182"/>
    <x v="284"/>
    <s v="Get It Recruit - Information Technology"/>
    <s v="['sql', 'sas', 'sas', 'r', 'db2', 'sql server', 'mysql', 'oracle', 'sap']"/>
  </r>
  <r>
    <x v="2"/>
    <s v="Data Analyst"/>
    <s v="Bernards, NJ"/>
    <x v="0"/>
    <x v="0"/>
    <x v="2"/>
    <x v="16183"/>
    <x v="19"/>
    <s v="Insight Global"/>
    <s v="['sql', 'excel', 'tableau', 'qlik', 'powerpoint', 'sheets', 'flow']"/>
  </r>
  <r>
    <x v="2"/>
    <s v="Sr. Business Intelligence Engineer"/>
    <s v="Palo Alto, CA"/>
    <x v="0"/>
    <x v="0"/>
    <x v="2"/>
    <x v="16184"/>
    <x v="2003"/>
    <s v="TripActions"/>
    <s v="['sql', 'python', 'snowflake', 'redshift', 'bigquery', 'tableau', 'looker']"/>
  </r>
  <r>
    <x v="6"/>
    <s v="Senior Consultant* – Data Management"/>
    <s v="Vienna, Austria"/>
    <x v="0"/>
    <x v="0"/>
    <x v="37"/>
    <x v="16185"/>
    <x v="137"/>
    <s v="Capco"/>
    <m/>
  </r>
  <r>
    <x v="2"/>
    <s v="Data Analyst - Digital Marketing (all genders)"/>
    <s v="Boston, MA"/>
    <x v="0"/>
    <x v="0"/>
    <x v="2"/>
    <x v="15666"/>
    <x v="46"/>
    <s v="iZotope"/>
    <s v="['sql', 'python', 'r', 'bigquery', 'express', 'flow']"/>
  </r>
  <r>
    <x v="6"/>
    <s v="Senior Data Analyst"/>
    <s v="San Francisco, CA"/>
    <x v="0"/>
    <x v="0"/>
    <x v="2"/>
    <x v="16186"/>
    <x v="51"/>
    <s v="Doximity"/>
    <s v="['sql', 'python', 'spark', 'unix', 'git', 'github']"/>
  </r>
  <r>
    <x v="4"/>
    <s v="SQL Business Systems Analyst"/>
    <s v="Anywhere"/>
    <x v="0"/>
    <x v="1"/>
    <x v="2"/>
    <x v="16187"/>
    <x v="748"/>
    <s v="Get It Recruit - Information Technology"/>
    <s v="['sql', 'c#', 'sql server', 'azure', 'sharepoint', 'jira', 'confluence']"/>
  </r>
  <r>
    <x v="0"/>
    <s v="Director, Data Science"/>
    <s v="New York, NY"/>
    <x v="0"/>
    <x v="0"/>
    <x v="2"/>
    <x v="16188"/>
    <x v="85"/>
    <s v="Major League Baseball (MLB)"/>
    <s v="['python', 'r', 'gcp', 'looker', 'tableau', 'git', 'bitbucket', 'jira', 'confluence']"/>
  </r>
  <r>
    <x v="2"/>
    <s v="BI Data Analyst"/>
    <s v="United Kingdom"/>
    <x v="0"/>
    <x v="0"/>
    <x v="6"/>
    <x v="16189"/>
    <x v="2269"/>
    <s v="Aviva"/>
    <s v="['sql', 'python', 'go']"/>
  </r>
  <r>
    <x v="6"/>
    <s v="Senior Data Analyst"/>
    <s v="Anywhere"/>
    <x v="0"/>
    <x v="1"/>
    <x v="2"/>
    <x v="16190"/>
    <x v="1372"/>
    <s v="Textile Exchange"/>
    <s v="['vba', 'sql', 'power bi', 'excel', 'tableau']"/>
  </r>
  <r>
    <x v="0"/>
    <s v="Research Analyst - Grid Edge"/>
    <s v="Houston, TX"/>
    <x v="0"/>
    <x v="0"/>
    <x v="1"/>
    <x v="16191"/>
    <x v="31"/>
    <s v="Verisk"/>
    <s v="['python', 'outlook', 'excel']"/>
  </r>
  <r>
    <x v="1"/>
    <s v="Principal Data Engineer - Remote"/>
    <s v="Anywhere"/>
    <x v="0"/>
    <x v="1"/>
    <x v="1"/>
    <x v="16192"/>
    <x v="2270"/>
    <s v="CNA Insurance"/>
    <s v="['go']"/>
  </r>
  <r>
    <x v="0"/>
    <s v="Clinical NLP Data Scientist"/>
    <s v="Arlington, VA"/>
    <x v="0"/>
    <x v="0"/>
    <x v="2"/>
    <x v="16193"/>
    <x v="62"/>
    <s v="Jobot"/>
    <s v="['python', 'scala', 'aws', 'spark']"/>
  </r>
  <r>
    <x v="1"/>
    <s v="Data Engineer III"/>
    <s v="Eden Prairie, MN"/>
    <x v="0"/>
    <x v="0"/>
    <x v="1"/>
    <x v="16194"/>
    <x v="19"/>
    <s v="CH Robinson"/>
    <s v="['sql', 'sql server', 'azure']"/>
  </r>
  <r>
    <x v="6"/>
    <s v="Sr. Data Analyst, MST Analytics"/>
    <s v="Norwood, MA"/>
    <x v="0"/>
    <x v="0"/>
    <x v="2"/>
    <x v="16195"/>
    <x v="31"/>
    <s v="Moderna, Inc"/>
    <m/>
  </r>
  <r>
    <x v="8"/>
    <s v="Senior Data Scientist - Fraud Risk"/>
    <s v="Mexico City, CDMX, Mexico"/>
    <x v="0"/>
    <x v="0"/>
    <x v="22"/>
    <x v="16196"/>
    <x v="8"/>
    <s v="Block"/>
    <s v="['sql', 'python', 'go', 'flow']"/>
  </r>
  <r>
    <x v="0"/>
    <s v="Data Scientist"/>
    <s v="Washington, PA"/>
    <x v="0"/>
    <x v="0"/>
    <x v="2"/>
    <x v="16197"/>
    <x v="470"/>
    <s v="CACI International"/>
    <s v="['sql', 'vba', 'python', 'tableau', 'power bi', 'qlik', 'excel', 'powerpoint', 'sharepoint']"/>
  </r>
  <r>
    <x v="1"/>
    <s v="Data Engineer"/>
    <s v="Atlanta, GA"/>
    <x v="0"/>
    <x v="0"/>
    <x v="1"/>
    <x v="16198"/>
    <x v="31"/>
    <s v="Varian Medical Systems, Inc"/>
    <s v="['sql', 'java', 'python', 'azure', 'aws', 'spark']"/>
  </r>
  <r>
    <x v="0"/>
    <s v="Data Science Manager, Analytics"/>
    <s v="Anywhere"/>
    <x v="0"/>
    <x v="1"/>
    <x v="2"/>
    <x v="16199"/>
    <x v="40"/>
    <s v="Meta"/>
    <s v="['sql', 'python', 'r']"/>
  </r>
  <r>
    <x v="2"/>
    <s v="Senior / Staff Data Analyst (Customer Experience Product Analytics)"/>
    <m/>
    <x v="0"/>
    <x v="0"/>
    <x v="21"/>
    <x v="16200"/>
    <x v="46"/>
    <s v="Coupang"/>
    <s v="['sql', 'jupyter', 'spark']"/>
  </r>
  <r>
    <x v="1"/>
    <s v="Data Engineer"/>
    <s v="New York, NY"/>
    <x v="0"/>
    <x v="0"/>
    <x v="2"/>
    <x v="16201"/>
    <x v="71"/>
    <s v="Accrete"/>
    <s v="['python', 'scala', 'mongodb', 'mongodb', 'neo4j', 'redis', 'aws', 'azure', 'gcp', 'hadoop', 'spark', 'kafka', 'airflow', 'linux', 'windows']"/>
  </r>
  <r>
    <x v="2"/>
    <s v="Credit Data Analyst"/>
    <s v="McLean, VA"/>
    <x v="0"/>
    <x v="0"/>
    <x v="2"/>
    <x v="16202"/>
    <x v="122"/>
    <s v="Piper Companies"/>
    <s v="['sql', 'r', 'python', 'sas', 'sas', 'tableau', 'excel', 'powerpoint']"/>
  </r>
  <r>
    <x v="8"/>
    <s v="Senior Data Scientist"/>
    <s v="Houston, TX"/>
    <x v="0"/>
    <x v="0"/>
    <x v="1"/>
    <x v="16203"/>
    <x v="51"/>
    <s v="Jobot"/>
    <s v="['go', 'python', 'aws', 'scikit-learn', 'tensorflow', 'pytorch']"/>
  </r>
  <r>
    <x v="1"/>
    <s v="Sr. Data Engineer"/>
    <s v="Plano, TX"/>
    <x v="0"/>
    <x v="0"/>
    <x v="2"/>
    <x v="16204"/>
    <x v="51"/>
    <s v="Cognizant"/>
    <s v="['sql', 'scala', 'java', 'python', 'snowflake', 'spark']"/>
  </r>
  <r>
    <x v="1"/>
    <s v="Lead Data Engineer"/>
    <s v="Dallas, TX"/>
    <x v="0"/>
    <x v="0"/>
    <x v="2"/>
    <x v="16205"/>
    <x v="155"/>
    <s v="Salesforce"/>
    <s v="['python', 'postgresql', 'redshift', 'snowflake', 'aws', 'gcp', 'airflow', 'pandas', 'jupyter', 'kafka', 'linux', 'flow', 'kubernetes', 'github', 'bitbucket']"/>
  </r>
  <r>
    <x v="2"/>
    <s v="DATA ANALYST - We offer career advancement, a work-life balance..."/>
    <s v="Anywhere"/>
    <x v="0"/>
    <x v="1"/>
    <x v="2"/>
    <x v="16206"/>
    <x v="172"/>
    <s v="Zunch Staffing"/>
    <s v="['sas', 'sas', 'sql', 'spss']"/>
  </r>
  <r>
    <x v="2"/>
    <s v="Clinical Data Analyst"/>
    <s v="Manhasset, NY"/>
    <x v="0"/>
    <x v="0"/>
    <x v="2"/>
    <x v="16207"/>
    <x v="2271"/>
    <s v="Northwell Health"/>
    <m/>
  </r>
  <r>
    <x v="1"/>
    <s v="Data Engineer Graduate (Real Time Communication) - 2024 Start (BS/ MS)"/>
    <s v="Seattle, WA"/>
    <x v="0"/>
    <x v="0"/>
    <x v="2"/>
    <x v="16208"/>
    <x v="6"/>
    <s v="ByteDance"/>
    <s v="['golang', 'scala', 'python', 'java', 'hadoop', 'spark']"/>
  </r>
  <r>
    <x v="0"/>
    <s v="Lead Data Scientist"/>
    <s v="Anywhere"/>
    <x v="0"/>
    <x v="1"/>
    <x v="1"/>
    <x v="16209"/>
    <x v="18"/>
    <s v="Harnham"/>
    <s v="['sql', 'python', 'r', 'tensorflow', 'spark', 'pytorch', 'scikit-learn', 'keras', 'jupyter', 'gitlab', 'github']"/>
  </r>
  <r>
    <x v="1"/>
    <s v="Data Engineer"/>
    <s v="New York, NY"/>
    <x v="0"/>
    <x v="0"/>
    <x v="2"/>
    <x v="16210"/>
    <x v="80"/>
    <s v="Jobot"/>
    <s v="['sql', 'mysql', 'excel', 'flow']"/>
  </r>
  <r>
    <x v="6"/>
    <s v="Medical Informatics Analyst, Senior"/>
    <s v="Placerville, CA"/>
    <x v="0"/>
    <x v="0"/>
    <x v="2"/>
    <x v="16211"/>
    <x v="1402"/>
    <s v="Blue Shield of California"/>
    <s v="['vba', 'sql', 'python', 'sas', 'sas', 'excel', 'powerpoint', 'tableau']"/>
  </r>
  <r>
    <x v="1"/>
    <s v="Data Engineer - Alternative Investments Data"/>
    <s v="New York, NY"/>
    <x v="0"/>
    <x v="0"/>
    <x v="2"/>
    <x v="16212"/>
    <x v="1"/>
    <s v="Bloomberg"/>
    <s v="['python', 'sql', 'nosql', 'tableau']"/>
  </r>
  <r>
    <x v="1"/>
    <s v="Sr. Data Engineer"/>
    <s v="Richmond, VA"/>
    <x v="0"/>
    <x v="0"/>
    <x v="2"/>
    <x v="16213"/>
    <x v="2272"/>
    <s v="KPMG"/>
    <s v="['python', 'sql', 'go', 'jira']"/>
  </r>
  <r>
    <x v="3"/>
    <s v="Senior Data Engineer"/>
    <s v="New York, NY"/>
    <x v="0"/>
    <x v="0"/>
    <x v="2"/>
    <x v="16214"/>
    <x v="1"/>
    <s v="Harnham"/>
    <s v="['python', 'sql', 'typescript', 'aws', 'airflow', 'docker']"/>
  </r>
  <r>
    <x v="3"/>
    <s v="Senior Data Engineer (Hybrid)"/>
    <s v="Philadelphia, PA"/>
    <x v="5"/>
    <x v="0"/>
    <x v="2"/>
    <x v="16215"/>
    <x v="25"/>
    <s v="Capital One"/>
    <s v="['scala', 'nosql', 'python', 'sql', 'java', 'mongo', 'shell', 'mysql', 'cassandra', 'aws', 'azure', 'redshift', 'snowflake', 'hadoop', 'spark', 'kafka', 'angular']"/>
  </r>
  <r>
    <x v="2"/>
    <s v="Manager - Data Analyst"/>
    <s v="Mumbai, Maharashtra, India"/>
    <x v="0"/>
    <x v="0"/>
    <x v="7"/>
    <x v="16216"/>
    <x v="46"/>
    <s v="Upstox"/>
    <m/>
  </r>
  <r>
    <x v="0"/>
    <s v="Data Scientist"/>
    <s v="Colorado Springs, CO"/>
    <x v="0"/>
    <x v="0"/>
    <x v="1"/>
    <x v="16217"/>
    <x v="2273"/>
    <s v="Trideum Corporation"/>
    <s v="['r', 'python', 'pytorch']"/>
  </r>
  <r>
    <x v="8"/>
    <s v="Data Scientist Senior"/>
    <s v="Cambridge, MA"/>
    <x v="0"/>
    <x v="0"/>
    <x v="2"/>
    <x v="16218"/>
    <x v="31"/>
    <s v="Akamai Technologies"/>
    <s v="['sql', 'scala', 'python', 'r', 'vba', 'sas', 'sas', 'c', 'aws', 'spark', 'excel', 'spss']"/>
  </r>
  <r>
    <x v="0"/>
    <s v="Subscriptions &amp; Commerce Data Scientist"/>
    <s v="Santa Clara, CA"/>
    <x v="0"/>
    <x v="0"/>
    <x v="2"/>
    <x v="16219"/>
    <x v="71"/>
    <s v="Apple"/>
    <s v="['sql', 'python', 'r', 'spark']"/>
  </r>
  <r>
    <x v="1"/>
    <s v="Staff Data Engineer – Analytics"/>
    <s v="Bengaluru, Karnataka, India"/>
    <x v="0"/>
    <x v="0"/>
    <x v="7"/>
    <x v="16220"/>
    <x v="56"/>
    <s v="Visa"/>
    <s v="['sql', 'sql server', 'azure', 'power bi', 'tableau', 'qlik', 'dax', 'jenkins']"/>
  </r>
  <r>
    <x v="3"/>
    <s v="Senior Data Engineer"/>
    <s v="Lebanon, NJ"/>
    <x v="0"/>
    <x v="0"/>
    <x v="2"/>
    <x v="16221"/>
    <x v="71"/>
    <s v="New York Life Insurance Co"/>
    <s v="['sql', 'python', 'aws', 'oracle', 'hadoop', 'tableau']"/>
  </r>
  <r>
    <x v="1"/>
    <s v="Data Engineer"/>
    <s v="Tampa, FL"/>
    <x v="0"/>
    <x v="0"/>
    <x v="2"/>
    <x v="16222"/>
    <x v="54"/>
    <s v="Jobot"/>
    <s v="['sql', 'azure', 'tableau']"/>
  </r>
  <r>
    <x v="3"/>
    <s v="Senior Data Engineer (AWS)"/>
    <s v="United States"/>
    <x v="0"/>
    <x v="0"/>
    <x v="2"/>
    <x v="16223"/>
    <x v="18"/>
    <s v="Harnham"/>
    <s v="['python', 'aws', 'databricks', 'pyspark']"/>
  </r>
  <r>
    <x v="2"/>
    <s v="Data Analyst IV (Healthcare Analytics)(SQL, Teradata)"/>
    <s v="St. Louis, MO"/>
    <x v="0"/>
    <x v="0"/>
    <x v="2"/>
    <x v="16224"/>
    <x v="31"/>
    <s v="Centene Corp"/>
    <s v="['python', 'r']"/>
  </r>
  <r>
    <x v="3"/>
    <s v="Senior Data Engineer"/>
    <s v="St. Petersburg, FL"/>
    <x v="0"/>
    <x v="0"/>
    <x v="2"/>
    <x v="16225"/>
    <x v="34"/>
    <s v="Precision Resource Group Limited"/>
    <s v="['sql', 'azure', 'aws', 'power bi']"/>
  </r>
  <r>
    <x v="1"/>
    <s v="Data Engineer II"/>
    <s v="Mumbai, Maharashtra, India"/>
    <x v="0"/>
    <x v="0"/>
    <x v="7"/>
    <x v="16226"/>
    <x v="56"/>
    <s v="Verisk"/>
    <s v="['java', 'python', 'javascript', 'nosql']"/>
  </r>
  <r>
    <x v="0"/>
    <s v="Entry-Level Data Scientist Engineer"/>
    <s v="Virginia Beach, VA"/>
    <x v="0"/>
    <x v="0"/>
    <x v="2"/>
    <x v="16227"/>
    <x v="91"/>
    <s v="Patterned Learning AI"/>
    <s v="['r', 'python', 'sas', 'sas', 'matlab', 'vba', 'sql', 'javascript', 'html', 'oracle']"/>
  </r>
  <r>
    <x v="3"/>
    <s v="Senior Data Engineer"/>
    <s v="Renton, WA"/>
    <x v="0"/>
    <x v="0"/>
    <x v="2"/>
    <x v="16228"/>
    <x v="71"/>
    <s v="WizardsoftheCoast"/>
    <s v="['python', 'sql', 'redshift', 'snowflake', 'aws', 'airflow', 'kafka', 'kubernetes']"/>
  </r>
  <r>
    <x v="5"/>
    <s v="Software Development Engineer II, Fulfillment Technologies &amp; Robotics"/>
    <s v="Austin, TX"/>
    <x v="0"/>
    <x v="0"/>
    <x v="2"/>
    <x v="16229"/>
    <x v="164"/>
    <s v="Amazon.com"/>
    <s v="['aws']"/>
  </r>
  <r>
    <x v="1"/>
    <s v="Data Engineer Lead"/>
    <s v="Arlington, TX"/>
    <x v="0"/>
    <x v="0"/>
    <x v="2"/>
    <x v="16230"/>
    <x v="1"/>
    <s v="Worldgate LLC"/>
    <s v="['sql', 'nosql', 'java', 'python', 'kafka', 'spark', 'hadoop']"/>
  </r>
  <r>
    <x v="1"/>
    <s v="Data Engineer"/>
    <s v="Novi, MI"/>
    <x v="0"/>
    <x v="0"/>
    <x v="2"/>
    <x v="16231"/>
    <x v="23"/>
    <s v="Internal Data Resources"/>
    <s v="['python', 'hadoop']"/>
  </r>
  <r>
    <x v="3"/>
    <s v="Senior Data Engineer"/>
    <s v="Sacramento, CA"/>
    <x v="0"/>
    <x v="0"/>
    <x v="2"/>
    <x v="16232"/>
    <x v="200"/>
    <s v="Vontier"/>
    <s v="['sql', 'python', 'java', 'aws', 'azure', 'tableau']"/>
  </r>
  <r>
    <x v="0"/>
    <s v="Data Scientist - Medical Claims Focused"/>
    <s v="Anywhere"/>
    <x v="0"/>
    <x v="1"/>
    <x v="1"/>
    <x v="16233"/>
    <x v="62"/>
    <s v="Alldus"/>
    <s v="['sql', 'python', 'aws', 'pandas', 'numpy']"/>
  </r>
  <r>
    <x v="1"/>
    <s v="Data Engineer"/>
    <s v="New York, NY"/>
    <x v="0"/>
    <x v="0"/>
    <x v="2"/>
    <x v="16234"/>
    <x v="19"/>
    <s v="The Phoenix Group"/>
    <s v="['sql', 'python', 'sas', 'sas', 'azure']"/>
  </r>
  <r>
    <x v="1"/>
    <s v="Data Engineer, Mid"/>
    <s v="Albuquerque, NM"/>
    <x v="5"/>
    <x v="0"/>
    <x v="2"/>
    <x v="16235"/>
    <x v="1860"/>
    <s v="Booz Allen Hamilton"/>
    <s v="['r', 'python', 'matlab']"/>
  </r>
  <r>
    <x v="1"/>
    <s v="Data Engineer"/>
    <s v="Jacksonville, FL"/>
    <x v="0"/>
    <x v="0"/>
    <x v="2"/>
    <x v="16236"/>
    <x v="122"/>
    <s v="Jobot"/>
    <s v="['sql', 'python', 'c#', 'jenkins', 'git', 'jira']"/>
  </r>
  <r>
    <x v="1"/>
    <s v="Data Engineer"/>
    <s v="Clearwater, FL"/>
    <x v="0"/>
    <x v="0"/>
    <x v="2"/>
    <x v="16237"/>
    <x v="2"/>
    <s v="Jobot"/>
    <s v="['sql', 'azure']"/>
  </r>
  <r>
    <x v="1"/>
    <s v="Sr. Data Engineer"/>
    <s v="Clearwater, FL"/>
    <x v="0"/>
    <x v="0"/>
    <x v="1"/>
    <x v="16238"/>
    <x v="995"/>
    <s v="Modis"/>
    <s v="['sql', 'python', 'php', 'html', 'visual basic', 'go', 'sql server', 'mysql', 'azure', 'oracle', 'tableau', 'power bi']"/>
  </r>
  <r>
    <x v="3"/>
    <s v="Senior Data Engineer"/>
    <s v="Anywhere"/>
    <x v="0"/>
    <x v="1"/>
    <x v="2"/>
    <x v="16239"/>
    <x v="21"/>
    <s v="Alldus"/>
    <s v="['python', 'sql', 'snowflake']"/>
  </r>
  <r>
    <x v="1"/>
    <s v="BAM Data Engineer SEG"/>
    <s v="France"/>
    <x v="0"/>
    <x v="0"/>
    <x v="27"/>
    <x v="16240"/>
    <x v="638"/>
    <s v="Business &amp; Decision"/>
    <s v="['scala', 'nosql', 'sql', 'python', 'java', 'aws', 'azure', 'gcp', 'spark', 'hadoop', 'kafka', 'git', 'jenkins', 'ansible', 'docker', 'terraform']"/>
  </r>
  <r>
    <x v="5"/>
    <s v="Senior Software Engineer Opportunities at Helium Health"/>
    <s v="Anywhere"/>
    <x v="0"/>
    <x v="1"/>
    <x v="70"/>
    <x v="16241"/>
    <x v="163"/>
    <s v="Helium Health"/>
    <s v="['elixir', 'python']"/>
  </r>
  <r>
    <x v="3"/>
    <s v="Senior Data Engineer"/>
    <s v="Anywhere"/>
    <x v="0"/>
    <x v="1"/>
    <x v="2"/>
    <x v="16242"/>
    <x v="120"/>
    <s v="Emerald Resource Group"/>
    <s v="['no-sql', 'nosql', 'mongodb', 'mongodb', 'azure', 'power bi']"/>
  </r>
  <r>
    <x v="2"/>
    <s v="Sales Data Analyst (CPG) - Miami, FL (JO-25)"/>
    <s v="Miami, FL"/>
    <x v="0"/>
    <x v="0"/>
    <x v="2"/>
    <x v="16243"/>
    <x v="29"/>
    <s v="Ledgent Technology"/>
    <s v="['windows', 'excel', 'powerpoint', 'power bi']"/>
  </r>
  <r>
    <x v="1"/>
    <s v="Backend Data Engineer FT"/>
    <s v="Minneapolis, MN"/>
    <x v="0"/>
    <x v="0"/>
    <x v="2"/>
    <x v="16230"/>
    <x v="1"/>
    <s v="Worldgate LLC"/>
    <s v="['sql', 'nosql', 'java', 'python', 'kafka', 'spark', 'hadoop']"/>
  </r>
  <r>
    <x v="1"/>
    <s v="Data Engineer III"/>
    <s v="Seattle, WA"/>
    <x v="0"/>
    <x v="0"/>
    <x v="2"/>
    <x v="16244"/>
    <x v="71"/>
    <s v="Fred Hutchinson Cancer Research Center"/>
    <s v="['sql', 'powershell', 'python', 'sql server', 'azure', 'aws']"/>
  </r>
  <r>
    <x v="3"/>
    <s v="Senior Data Engineer - Principal Associate"/>
    <s v="Pennsylvania"/>
    <x v="5"/>
    <x v="0"/>
    <x v="2"/>
    <x v="16245"/>
    <x v="10"/>
    <s v="Capital One"/>
    <s v="['java', 'scala', 'python', 'nosql', 'sql', 'shell', 'dynamodb', 'mysql', 'redis', 'snowflake', 'aws', 'azure', 'redshift', 'hadoop', 'kafka', 'spark']"/>
  </r>
  <r>
    <x v="2"/>
    <s v="Senior eDiscovery Analyst (Litigation)"/>
    <s v="Dallas, TX"/>
    <x v="0"/>
    <x v="0"/>
    <x v="2"/>
    <x v="16246"/>
    <x v="57"/>
    <s v="GreenPoint Global"/>
    <m/>
  </r>
  <r>
    <x v="0"/>
    <s v="Lead Data Scientist"/>
    <s v="Boston, MA"/>
    <x v="0"/>
    <x v="0"/>
    <x v="2"/>
    <x v="16247"/>
    <x v="51"/>
    <s v="Storm3"/>
    <s v="['c++']"/>
  </r>
  <r>
    <x v="5"/>
    <s v="Senior Integration Architect"/>
    <s v="United States"/>
    <x v="0"/>
    <x v="0"/>
    <x v="1"/>
    <x v="16248"/>
    <x v="440"/>
    <s v="Data Science Talent"/>
    <s v="['aws']"/>
  </r>
  <r>
    <x v="3"/>
    <s v="Senior Data Engineer (Remote/WFH)"/>
    <s v="Jacksonville, FL"/>
    <x v="0"/>
    <x v="0"/>
    <x v="2"/>
    <x v="16249"/>
    <x v="31"/>
    <s v="IQVIA"/>
    <s v="['python', 'sql', 'shell', 'javascript', 'nosql', 'gcp', 'airflow', 'docker']"/>
  </r>
  <r>
    <x v="0"/>
    <s v="Data Scientist"/>
    <s v="Pennsylvania"/>
    <x v="0"/>
    <x v="0"/>
    <x v="2"/>
    <x v="16250"/>
    <x v="19"/>
    <s v="Alldus"/>
    <s v="['python', 'sql', 'pandas', 'scikit-learn', 'excel']"/>
  </r>
  <r>
    <x v="1"/>
    <s v="Sr. Data Engineer"/>
    <s v="Anywhere"/>
    <x v="0"/>
    <x v="1"/>
    <x v="2"/>
    <x v="16251"/>
    <x v="33"/>
    <s v="Flexton Inc."/>
    <s v="['sql', 'python', 'snowflake', 'oracle', 'aws', 'pandas']"/>
  </r>
  <r>
    <x v="6"/>
    <s v="Sr. Business Data Analyst"/>
    <s v="Alpharetta, GA"/>
    <x v="0"/>
    <x v="0"/>
    <x v="2"/>
    <x v="16252"/>
    <x v="19"/>
    <s v="Ultimate Kronos Group"/>
    <s v="['vba', 'bigquery', 'excel', 'unify']"/>
  </r>
  <r>
    <x v="2"/>
    <s v="Sr. Data Analyst"/>
    <s v="Jacksonville, FL"/>
    <x v="0"/>
    <x v="0"/>
    <x v="2"/>
    <x v="16253"/>
    <x v="1648"/>
    <s v="TIAA Bank"/>
    <s v="['sql', 'ssrs', 'power bi', 'tableau', 'ssis', 'excel', 'powerpoint', 'sharepoint']"/>
  </r>
  <r>
    <x v="5"/>
    <s v="Software Engineer, Data Infrastructure"/>
    <s v="Toronto, ON, Canada"/>
    <x v="0"/>
    <x v="0"/>
    <x v="23"/>
    <x v="16254"/>
    <x v="31"/>
    <s v="Block"/>
    <s v="['python', 'java', 'go', 'databricks', 'kafka', 'terraform']"/>
  </r>
  <r>
    <x v="1"/>
    <s v="Lead Data Engineer"/>
    <s v="Hartford, CT"/>
    <x v="0"/>
    <x v="0"/>
    <x v="2"/>
    <x v="16255"/>
    <x v="71"/>
    <s v="The Travelers Companies, Inc"/>
    <m/>
  </r>
  <r>
    <x v="8"/>
    <s v="Senior Data Scientist - Modeling &amp; Optimization"/>
    <s v="Foster City, CA"/>
    <x v="0"/>
    <x v="0"/>
    <x v="2"/>
    <x v="16256"/>
    <x v="62"/>
    <s v="DISH"/>
    <s v="['python', 'sql', 'aws', 'redshift', 'databricks', 'matplotlib', 'seaborn', 'tableau']"/>
  </r>
  <r>
    <x v="3"/>
    <s v="Senior Data Engineer - Big Data / Spark"/>
    <s v="Houston, TX"/>
    <x v="0"/>
    <x v="0"/>
    <x v="2"/>
    <x v="16257"/>
    <x v="173"/>
    <s v="Aegistech"/>
    <s v="['nosql', 'java', 'scala', 'python', 'aws', 'redshift', 'spark', 'hadoop', 'linux']"/>
  </r>
  <r>
    <x v="2"/>
    <s v="Data Analyst"/>
    <s v="Indianapolis, IN"/>
    <x v="0"/>
    <x v="0"/>
    <x v="2"/>
    <x v="16258"/>
    <x v="2274"/>
    <s v="Prime Therapeutics"/>
    <s v="['sql', 'crystal', 'sas', 'sas', 'excel', 'ms access', 'cognos']"/>
  </r>
  <r>
    <x v="3"/>
    <s v="Senior Data Engineer"/>
    <s v="Anywhere"/>
    <x v="0"/>
    <x v="1"/>
    <x v="2"/>
    <x v="16259"/>
    <x v="94"/>
    <s v="Metrc, LLC"/>
    <s v="['sql', 'nosql', 'mongo', 'sql server', 'azure', 'snowflake', 'tableau', 'power bi', 'looker', 'excel']"/>
  </r>
  <r>
    <x v="3"/>
    <s v="Senior Data Engineer"/>
    <s v="Thousand Oaks, CA"/>
    <x v="0"/>
    <x v="0"/>
    <x v="2"/>
    <x v="16260"/>
    <x v="34"/>
    <s v="Jobot"/>
    <s v="['shell', 'aws', 'azure', 'redshift', 'snowflake', 'databricks', 'spark', 'kafka']"/>
  </r>
  <r>
    <x v="8"/>
    <s v="Senior Data Scientist"/>
    <s v="Rockville, MD"/>
    <x v="0"/>
    <x v="0"/>
    <x v="2"/>
    <x v="16261"/>
    <x v="31"/>
    <s v="United States Pharmacopeia"/>
    <s v="['sql', 'c', 'pandas', 'numpy', 'scikit-learn', 'matplotlib', 'seaborn', 'plotly', 'git']"/>
  </r>
  <r>
    <x v="1"/>
    <s v="Data Engineer - C"/>
    <s v="San Francisco, CA"/>
    <x v="0"/>
    <x v="0"/>
    <x v="2"/>
    <x v="16262"/>
    <x v="1"/>
    <s v="Worldgate LLC"/>
    <s v="['nosql', 'sql', 'no-sql', 'git']"/>
  </r>
  <r>
    <x v="1"/>
    <s v="Lead Data Engineer (Remote)"/>
    <s v="Sacramento, CA"/>
    <x v="0"/>
    <x v="0"/>
    <x v="2"/>
    <x v="16263"/>
    <x v="77"/>
    <s v="New Relic"/>
    <s v="['sql', 'python', 'snowflake', 'aws', 'azure', 'gcp', 'airflow', 'kafka', 'spark', 'hadoop', 'docker', 'kubernetes']"/>
  </r>
  <r>
    <x v="8"/>
    <s v="Senior Data Scientist"/>
    <s v="Washington, DC"/>
    <x v="0"/>
    <x v="0"/>
    <x v="2"/>
    <x v="16264"/>
    <x v="27"/>
    <s v="Harnham"/>
    <s v="['python', 'sql']"/>
  </r>
  <r>
    <x v="1"/>
    <s v="Experienced Data Engineer"/>
    <s v="Dallas, TX"/>
    <x v="0"/>
    <x v="0"/>
    <x v="2"/>
    <x v="16265"/>
    <x v="122"/>
    <s v="Principal Financial Group Inc"/>
    <s v="['sql']"/>
  </r>
  <r>
    <x v="6"/>
    <s v="Senior Data Analyst"/>
    <s v="Clearwater, FL"/>
    <x v="0"/>
    <x v="0"/>
    <x v="2"/>
    <x v="16266"/>
    <x v="80"/>
    <s v="Jobot"/>
    <s v="['crystal', 'sql', 'tableau', 'power bi']"/>
  </r>
  <r>
    <x v="0"/>
    <s v="E-commerce Product Data Science"/>
    <m/>
    <x v="0"/>
    <x v="0"/>
    <x v="21"/>
    <x v="16267"/>
    <x v="36"/>
    <s v="NielsenIQ"/>
    <s v="['python', 'sql']"/>
  </r>
  <r>
    <x v="8"/>
    <s v="Senior Data Scientist- Risk Modeler- AVP - Hybrid"/>
    <s v="Irving, TX"/>
    <x v="0"/>
    <x v="0"/>
    <x v="1"/>
    <x v="16268"/>
    <x v="793"/>
    <s v="Citi"/>
    <s v="['sas', 'sas', 'r', 'python']"/>
  </r>
  <r>
    <x v="1"/>
    <s v="Associate, Data Engineer"/>
    <s v="Salt Lake City, UT"/>
    <x v="0"/>
    <x v="0"/>
    <x v="2"/>
    <x v="16269"/>
    <x v="42"/>
    <s v="KPMG"/>
    <s v="['python', 'sql', 'go', 'jira']"/>
  </r>
  <r>
    <x v="8"/>
    <s v="Senior Data Scientist"/>
    <s v="Houston, TX"/>
    <x v="0"/>
    <x v="0"/>
    <x v="1"/>
    <x v="16270"/>
    <x v="18"/>
    <s v="Vector Recruiting LLC"/>
    <s v="['python', 'aws']"/>
  </r>
  <r>
    <x v="0"/>
    <s v="Data Scientist- AI &amp; Machine Learning"/>
    <s v="Cleveland, OH"/>
    <x v="0"/>
    <x v="0"/>
    <x v="2"/>
    <x v="16271"/>
    <x v="122"/>
    <s v="CGI Inc."/>
    <s v="['sql', 'nosql', 'java', 'python', 'c', 'kubernetes']"/>
  </r>
  <r>
    <x v="1"/>
    <s v="Data Engineer"/>
    <s v="Houston, TX"/>
    <x v="0"/>
    <x v="0"/>
    <x v="1"/>
    <x v="16272"/>
    <x v="62"/>
    <s v="North Cut Trading LLC"/>
    <s v="['sql', 'python', 'postgresql', 'colocation', 'aws', 'unix']"/>
  </r>
  <r>
    <x v="2"/>
    <s v="Finance Data Analytics Manager"/>
    <s v="Manchester, UK"/>
    <x v="0"/>
    <x v="0"/>
    <x v="6"/>
    <x v="16273"/>
    <x v="200"/>
    <s v="AJ Bell"/>
    <s v="['sql', 'python', 'r', 'excel', 'power bi']"/>
  </r>
  <r>
    <x v="1"/>
    <s v="Digital Process Engineer (Data Engineer)"/>
    <s v="Allentown, PA"/>
    <x v="0"/>
    <x v="0"/>
    <x v="2"/>
    <x v="16274"/>
    <x v="31"/>
    <s v="Evonik Degussa Corporation"/>
    <s v="['sql', 'python']"/>
  </r>
  <r>
    <x v="1"/>
    <s v="Azure Data Engineer"/>
    <s v="Dallas, TX"/>
    <x v="0"/>
    <x v="0"/>
    <x v="2"/>
    <x v="16275"/>
    <x v="33"/>
    <s v="Jobot"/>
    <s v="['sql', 'python', 'scala', 'azure']"/>
  </r>
  <r>
    <x v="1"/>
    <s v="Data Engineer - Security Clearance"/>
    <s v="Washington, DC"/>
    <x v="0"/>
    <x v="0"/>
    <x v="2"/>
    <x v="16276"/>
    <x v="62"/>
    <s v="Alldus"/>
    <m/>
  </r>
  <r>
    <x v="2"/>
    <s v="Data Analyst"/>
    <s v="Eglin AFB, FL"/>
    <x v="0"/>
    <x v="0"/>
    <x v="2"/>
    <x v="16277"/>
    <x v="1204"/>
    <s v="Booz Allen Hamilton"/>
    <s v="['r', 'python', 'sql', 'airflow', 'tableau', 'power bi']"/>
  </r>
  <r>
    <x v="2"/>
    <s v="Sr PIM Data Analyst"/>
    <s v="Greer, SC"/>
    <x v="0"/>
    <x v="0"/>
    <x v="2"/>
    <x v="16278"/>
    <x v="31"/>
    <s v="Honeywell"/>
    <s v="['oracle', 'sap']"/>
  </r>
  <r>
    <x v="1"/>
    <s v="Data Engineer - Fully remote &amp; Permanent"/>
    <s v="Anywhere"/>
    <x v="0"/>
    <x v="1"/>
    <x v="1"/>
    <x v="16279"/>
    <x v="28"/>
    <s v="Insight Global"/>
    <s v="['sql', 'azure', 'snowflake', 'pyspark']"/>
  </r>
  <r>
    <x v="1"/>
    <s v="Data Engineer"/>
    <s v="Detroit, MI"/>
    <x v="0"/>
    <x v="0"/>
    <x v="2"/>
    <x v="16280"/>
    <x v="23"/>
    <s v="Vaco Technology"/>
    <s v="['python', 'java', 'scala', 'sql', 'aws', 'azure', 'redshift', 'bigquery', 'hadoop', 'spark', 'kafka']"/>
  </r>
  <r>
    <x v="0"/>
    <s v="Data Scientist - Center for Health Data Science &amp; Analytics"/>
    <s v="Houston, TX"/>
    <x v="0"/>
    <x v="0"/>
    <x v="2"/>
    <x v="16281"/>
    <x v="23"/>
    <s v="Houston Methodist"/>
    <m/>
  </r>
  <r>
    <x v="3"/>
    <s v="Sr. Data Engineer - Azure"/>
    <s v="Toronto, ON, Canada"/>
    <x v="0"/>
    <x v="0"/>
    <x v="23"/>
    <x v="16282"/>
    <x v="31"/>
    <s v="CIBC"/>
    <s v="['python', 'go', 'sql', 'azure', 'databricks', 'pyspark', 'spark', 'express', 'windows', 'git', 'jenkins', 'jira']"/>
  </r>
  <r>
    <x v="6"/>
    <s v="Senior Data Analyst"/>
    <s v="Tampa, FL"/>
    <x v="0"/>
    <x v="0"/>
    <x v="2"/>
    <x v="16283"/>
    <x v="231"/>
    <s v="Jobot"/>
    <s v="['sql', 'tableau']"/>
  </r>
  <r>
    <x v="0"/>
    <s v="Data Scientist"/>
    <s v="New York, NY"/>
    <x v="0"/>
    <x v="0"/>
    <x v="2"/>
    <x v="16284"/>
    <x v="51"/>
    <s v="Forge Global"/>
    <s v="['python', 'r', 'aws', 'scikit-learn', 'tensorflow', 'pytorch', 'spark', 'hadoop', 'numpy', 'pandas']"/>
  </r>
  <r>
    <x v="0"/>
    <s v="Sr. Data Scientist"/>
    <s v="San Francisco, CA"/>
    <x v="0"/>
    <x v="0"/>
    <x v="2"/>
    <x v="16285"/>
    <x v="71"/>
    <s v="Cognizant"/>
    <s v="['python', 'pandas', 'numpy', 'jupyter', 'matplotlib', 'tableau', 'github']"/>
  </r>
  <r>
    <x v="3"/>
    <s v="Senior Data Engineer"/>
    <s v="Anywhere"/>
    <x v="0"/>
    <x v="1"/>
    <x v="1"/>
    <x v="16286"/>
    <x v="28"/>
    <s v="Encipher Technology"/>
    <s v="['scala', 'spark']"/>
  </r>
  <r>
    <x v="3"/>
    <s v="Senior Data Engineer - REMOTE"/>
    <s v="Pensacola, FL"/>
    <x v="0"/>
    <x v="0"/>
    <x v="2"/>
    <x v="16287"/>
    <x v="122"/>
    <s v="Huron Consulting Group"/>
    <s v="['sql', 'python', 'postgresql', 'aws', 'azure', 'gcp', 'redshift', 'unix', 'linux', 'ubuntu', 'flow', 'git']"/>
  </r>
  <r>
    <x v="8"/>
    <s v="Senior Data Scientist, US Medical Affairs (HEOR)"/>
    <s v="South Valley, NM"/>
    <x v="0"/>
    <x v="0"/>
    <x v="1"/>
    <x v="16288"/>
    <x v="461"/>
    <s v="Genentech"/>
    <s v="['r', 'sql', 'python']"/>
  </r>
  <r>
    <x v="0"/>
    <s v="Manager, Data Science"/>
    <s v="Foster City, CA"/>
    <x v="0"/>
    <x v="0"/>
    <x v="2"/>
    <x v="16289"/>
    <x v="201"/>
    <s v="DISH"/>
    <m/>
  </r>
  <r>
    <x v="6"/>
    <s v="Senior Data Science Analyst"/>
    <s v="Rochester, MN"/>
    <x v="0"/>
    <x v="0"/>
    <x v="2"/>
    <x v="16290"/>
    <x v="2275"/>
    <s v="Mayo Clinic"/>
    <m/>
  </r>
  <r>
    <x v="0"/>
    <s v="Data Scientist, Product Analytics"/>
    <s v="Austin, TX"/>
    <x v="0"/>
    <x v="0"/>
    <x v="2"/>
    <x v="16291"/>
    <x v="490"/>
    <s v="Meta"/>
    <s v="['sql', 'python', 'r']"/>
  </r>
  <r>
    <x v="1"/>
    <s v="Data Engineer - 12594"/>
    <s v="Honolulu, HI"/>
    <x v="0"/>
    <x v="0"/>
    <x v="2"/>
    <x v="16292"/>
    <x v="56"/>
    <s v="Wyetech"/>
    <s v="['python', 'nosql', 'aws', 'kafka', 'excel', 'flow']"/>
  </r>
  <r>
    <x v="1"/>
    <s v="Data Engineer (SQL Developer)"/>
    <s v="Anywhere"/>
    <x v="0"/>
    <x v="1"/>
    <x v="2"/>
    <x v="16293"/>
    <x v="120"/>
    <s v="Realtime Recruitment"/>
    <s v="['sql', 'sql server', 'azure']"/>
  </r>
  <r>
    <x v="1"/>
    <s v="Associate, Data Engineer"/>
    <s v="Jackson, MS"/>
    <x v="0"/>
    <x v="0"/>
    <x v="2"/>
    <x v="16294"/>
    <x v="2276"/>
    <s v="KPMG"/>
    <s v="['python', 'sql', 'go', 'jira']"/>
  </r>
  <r>
    <x v="1"/>
    <s v="Lead Data Engineer"/>
    <s v="Columbus, OH"/>
    <x v="0"/>
    <x v="0"/>
    <x v="2"/>
    <x v="16295"/>
    <x v="71"/>
    <s v="Experis"/>
    <s v="['python', 'java', 'scala', 'javascript', 'shell', 'nosql', 'mongodb', 'mongodb', 'aws', 'hadoop', 'spark', 'pyspark', 'unix', 'jenkins']"/>
  </r>
  <r>
    <x v="0"/>
    <s v="Data Scientist"/>
    <s v="Portugal"/>
    <x v="0"/>
    <x v="0"/>
    <x v="12"/>
    <x v="16296"/>
    <x v="8"/>
    <s v="SWORD Health"/>
    <s v="['sql', 'r']"/>
  </r>
  <r>
    <x v="2"/>
    <s v="Game Data Analyst"/>
    <s v="Dublin, Ireland"/>
    <x v="0"/>
    <x v="0"/>
    <x v="28"/>
    <x v="16297"/>
    <x v="196"/>
    <s v="People Can Fly"/>
    <s v="['sql', 'tableau', 'unreal']"/>
  </r>
  <r>
    <x v="1"/>
    <s v="Data Engineering Consultant"/>
    <s v="Anywhere"/>
    <x v="0"/>
    <x v="1"/>
    <x v="1"/>
    <x v="16298"/>
    <x v="198"/>
    <s v="The Ohio State University"/>
    <m/>
  </r>
  <r>
    <x v="1"/>
    <s v="Data Engineer"/>
    <s v="Raleigh, NC"/>
    <x v="0"/>
    <x v="0"/>
    <x v="2"/>
    <x v="16299"/>
    <x v="2206"/>
    <s v="Intel"/>
    <s v="['python', 'sql', 'phoenix', 'excel', 'github']"/>
  </r>
  <r>
    <x v="3"/>
    <s v="Senior Data Engineer"/>
    <s v="Austin, TX  (+1 other)"/>
    <x v="0"/>
    <x v="0"/>
    <x v="2"/>
    <x v="16300"/>
    <x v="1515"/>
    <s v="Hinge Health"/>
    <s v="['nosql', 'python', 'sql', 'mongodb', 'mongodb', 'postgresql', 'mysql', 'redis', 'databricks', 'aws', 'snowflake', 'redshift', 'airflow', 'spark', 'kafka', 'gdpr', 'docker', 'terraform']"/>
  </r>
  <r>
    <x v="1"/>
    <s v="Associate Data Engineer (R-14337)"/>
    <s v="Hyderabad, Telangana, India"/>
    <x v="0"/>
    <x v="0"/>
    <x v="7"/>
    <x v="16301"/>
    <x v="187"/>
    <s v="Dun &amp; Bradstreet"/>
    <s v="['python', 'sql', 'gcp', 'aws', 'redshift', 'hadoop']"/>
  </r>
  <r>
    <x v="1"/>
    <s v="Product Support Engineer - Data Security"/>
    <s v="Vancouver, BC, Canada"/>
    <x v="0"/>
    <x v="0"/>
    <x v="23"/>
    <x v="16302"/>
    <x v="31"/>
    <s v="Imperva"/>
    <s v="['perl', 'python', 'shell', 'sql', 'mysql', 'db2', 'azure', 'aws', 'oracle', 'linux', 'unix']"/>
  </r>
  <r>
    <x v="2"/>
    <s v="Informaticist - Data Analyst"/>
    <m/>
    <x v="0"/>
    <x v="0"/>
    <x v="2"/>
    <x v="16303"/>
    <x v="153"/>
    <s v="NYC Health + Hospitals"/>
    <s v="['sql', 'oracle', 'ms access']"/>
  </r>
  <r>
    <x v="2"/>
    <s v="Data Analyst"/>
    <s v="Santa Fe, NM"/>
    <x v="0"/>
    <x v="0"/>
    <x v="1"/>
    <x v="16304"/>
    <x v="2277"/>
    <s v="State of New Mexico"/>
    <s v="['excel', 'terminal']"/>
  </r>
  <r>
    <x v="1"/>
    <s v="Data Engineer (Python)"/>
    <s v="Wichita, KS"/>
    <x v="0"/>
    <x v="0"/>
    <x v="2"/>
    <x v="16305"/>
    <x v="1"/>
    <s v="Worldgate LLC"/>
    <s v="['sql', 'nosql', 'java', 'python', 'kafka', 'spark', 'hadoop']"/>
  </r>
  <r>
    <x v="1"/>
    <s v="80410343 - Engineer, Data"/>
    <s v="Johannesburg, South Africa"/>
    <x v="0"/>
    <x v="0"/>
    <x v="14"/>
    <x v="16306"/>
    <x v="251"/>
    <s v="Standard Bank Group"/>
    <s v="['sql', 'spark']"/>
  </r>
  <r>
    <x v="3"/>
    <s v="Senior Data Engineer"/>
    <s v="Charlotte, NC"/>
    <x v="0"/>
    <x v="0"/>
    <x v="2"/>
    <x v="16307"/>
    <x v="1"/>
    <s v="Jobot"/>
    <s v="['azure']"/>
  </r>
  <r>
    <x v="3"/>
    <s v="Data engineer sr- Operations"/>
    <s v="Seattle, WA"/>
    <x v="0"/>
    <x v="0"/>
    <x v="2"/>
    <x v="16308"/>
    <x v="71"/>
    <s v="Starbucks Corporation"/>
    <s v="['sql', 'nosql', 'python', 'scala', 'azure', 'spark']"/>
  </r>
  <r>
    <x v="1"/>
    <s v="Staff Data Engineer"/>
    <s v="Denver, CO"/>
    <x v="0"/>
    <x v="0"/>
    <x v="2"/>
    <x v="16309"/>
    <x v="68"/>
    <s v="Prove"/>
    <s v="['sql', 'java', 'go', 'python', 'aws', 'azure']"/>
  </r>
  <r>
    <x v="2"/>
    <s v="Kill Vehicle Data Analyst"/>
    <s v="El Segundo, CA"/>
    <x v="0"/>
    <x v="0"/>
    <x v="2"/>
    <x v="16310"/>
    <x v="71"/>
    <s v="The Aerospace Corporation"/>
    <s v="['matlab', 'python', 'c', 'linux']"/>
  </r>
  <r>
    <x v="6"/>
    <s v="Senior Data Analyst"/>
    <s v="New York, NY"/>
    <x v="0"/>
    <x v="0"/>
    <x v="2"/>
    <x v="16311"/>
    <x v="31"/>
    <s v="Allegiance Technology"/>
    <s v="['sql', 'python', 'r', 'power bi']"/>
  </r>
  <r>
    <x v="0"/>
    <s v="Data Scientist"/>
    <s v="Denver, CO"/>
    <x v="0"/>
    <x v="0"/>
    <x v="1"/>
    <x v="16312"/>
    <x v="111"/>
    <s v="Leidos"/>
    <s v="['r', 'aurora', 'aws', 'tidyverse', 'matplotlib', 'tableau', 'word', 'excel', 'powerpoint', 'git']"/>
  </r>
  <r>
    <x v="1"/>
    <s v="Junior Developer/Data Engineer Jobs"/>
    <s v="McLean, VA"/>
    <x v="0"/>
    <x v="0"/>
    <x v="2"/>
    <x v="16313"/>
    <x v="33"/>
    <s v="River Hawk Consulting LLC"/>
    <s v="['javascript', 'html', 'css', 'mysql', 'aws', 'spark', 'node.js', 'linux']"/>
  </r>
  <r>
    <x v="2"/>
    <s v="Data Analyst"/>
    <s v="Ladson, SC"/>
    <x v="0"/>
    <x v="0"/>
    <x v="2"/>
    <x v="16314"/>
    <x v="23"/>
    <s v="Insight Global"/>
    <s v="['go', 'sql', 'python', 'visual basic', 'sql server', 'tableau', 'ssrs', 'sharepoint']"/>
  </r>
  <r>
    <x v="0"/>
    <s v="Data Scientist - Pricing &amp; Optimization"/>
    <s v="Cleveland, OH"/>
    <x v="0"/>
    <x v="0"/>
    <x v="2"/>
    <x v="16315"/>
    <x v="19"/>
    <s v="Huntington National Bank"/>
    <s v="['python', 'r', 'java', 'c++', 'sql', 'sas', 'sas', 'db2', 'sql server', 'oracle', 'hadoop', 'spss']"/>
  </r>
  <r>
    <x v="6"/>
    <s v="(Senior) Product Data Analyst (f/m/x)"/>
    <s v="Berlin, Germany"/>
    <x v="1"/>
    <x v="0"/>
    <x v="9"/>
    <x v="16316"/>
    <x v="451"/>
    <s v="AUTO1 Group"/>
    <s v="['sql', 'excel', 'tableau']"/>
  </r>
  <r>
    <x v="1"/>
    <s v="Sr Data Engineer"/>
    <s v="New York, NY"/>
    <x v="0"/>
    <x v="0"/>
    <x v="2"/>
    <x v="16317"/>
    <x v="2278"/>
    <s v="The Walt Disney Company"/>
    <s v="['elasticsearch', 'aws']"/>
  </r>
  <r>
    <x v="3"/>
    <s v="Senior Data Engineer"/>
    <s v="California"/>
    <x v="0"/>
    <x v="0"/>
    <x v="2"/>
    <x v="16318"/>
    <x v="10"/>
    <s v="Jobot"/>
    <s v="['nosql', 'scala', 'python', 'sql', 'aws', 'redshift', 'spark', 'airflow', 'linux']"/>
  </r>
  <r>
    <x v="8"/>
    <s v="Senior Data Scientist, Web Analytics"/>
    <s v="Chicago, IL"/>
    <x v="0"/>
    <x v="0"/>
    <x v="2"/>
    <x v="16319"/>
    <x v="122"/>
    <s v="Roku"/>
    <s v="['sql', 'looker', 'tableau']"/>
  </r>
  <r>
    <x v="1"/>
    <s v="Google Cloud Data Engineer"/>
    <s v="Amsterdam, Netherlands"/>
    <x v="0"/>
    <x v="0"/>
    <x v="26"/>
    <x v="16320"/>
    <x v="137"/>
    <s v="Devoteam"/>
    <s v="['sql', 'aws', 'kubernetes', 'atlassian']"/>
  </r>
  <r>
    <x v="0"/>
    <s v="Data Scientist"/>
    <s v="Boston, MA"/>
    <x v="0"/>
    <x v="0"/>
    <x v="2"/>
    <x v="16321"/>
    <x v="55"/>
    <s v="MASS MUTUAL FINANCIAL GROUP"/>
    <s v="['r', 'python', 'sql', 'numpy', 'matplotlib', 'scikit-learn', 'pandas', 'spark', 'docker', 'kubernetes']"/>
  </r>
  <r>
    <x v="1"/>
    <s v="Data Engineer"/>
    <s v="Anywhere"/>
    <x v="0"/>
    <x v="1"/>
    <x v="2"/>
    <x v="16322"/>
    <x v="17"/>
    <s v="Quility Insurance"/>
    <s v="['sql', 'mongodb', 'mongodb', 'nosql', 'mysql', 'mariadb', 'azure', 'databricks', 'snowflake', 'kafka', 'power bi', 'ssis', 'bitbucket']"/>
  </r>
  <r>
    <x v="3"/>
    <s v="Senior Data Engineer"/>
    <s v="New York, NY"/>
    <x v="0"/>
    <x v="0"/>
    <x v="1"/>
    <x v="16323"/>
    <x v="68"/>
    <s v="Trilogy International"/>
    <s v="['python', 'sql', 'scala', 'aws', 'azure', 'gcp', 'hadoop', 'spark', 'flow']"/>
  </r>
  <r>
    <x v="5"/>
    <s v="Software/Data Engineer"/>
    <s v="Tampa, FL"/>
    <x v="0"/>
    <x v="0"/>
    <x v="2"/>
    <x v="16324"/>
    <x v="19"/>
    <s v="Syniverse Technologies"/>
    <s v="['go', 'scala', 'c++', 'python', 'java', 'postgresql', 'oracle', 'react', 'unix', 'flow', 'ansible', 'git']"/>
  </r>
  <r>
    <x v="8"/>
    <s v="Senior Data Scientist"/>
    <s v="Anywhere"/>
    <x v="0"/>
    <x v="1"/>
    <x v="1"/>
    <x v="16325"/>
    <x v="136"/>
    <s v="TeamScaler"/>
    <s v="['python', 'r', 'sql', 'dynamodb', 'aws', 'redshift', 'hadoop', 'spark']"/>
  </r>
  <r>
    <x v="1"/>
    <s v="Big Data Engineer"/>
    <s v="Anywhere"/>
    <x v="0"/>
    <x v="1"/>
    <x v="2"/>
    <x v="16326"/>
    <x v="1"/>
    <s v="Robert Half"/>
    <s v="['sql', 'c#', 'java', 'python', 'r', 'scala', 'sql server', 'azure']"/>
  </r>
  <r>
    <x v="1"/>
    <s v="Associate Data Engineer | Velotio Technologies"/>
    <s v="Pune, Maharashtra, India"/>
    <x v="0"/>
    <x v="0"/>
    <x v="7"/>
    <x v="16327"/>
    <x v="638"/>
    <s v="Velotio"/>
    <s v="['golang', 'elixir', 'python', 'sql', 'react', 'flutter', 'spark', 'phoenix', 'kubernetes']"/>
  </r>
  <r>
    <x v="1"/>
    <s v="Data Engineer"/>
    <s v="Anywhere"/>
    <x v="0"/>
    <x v="1"/>
    <x v="2"/>
    <x v="16328"/>
    <x v="1"/>
    <s v="Insight Global"/>
    <s v="['databricks', 'aws']"/>
  </r>
  <r>
    <x v="6"/>
    <s v="Senior Data Analyst (REMOTE)"/>
    <s v="Anywhere"/>
    <x v="0"/>
    <x v="1"/>
    <x v="2"/>
    <x v="16329"/>
    <x v="57"/>
    <s v="Ryder System"/>
    <s v="['python', 'azure', 'express', 'power bi', 'tableau', 'alteryx']"/>
  </r>
  <r>
    <x v="1"/>
    <s v="Data Engineer - Talend Snowflakes"/>
    <s v="Mumbai, Maharashtra, India"/>
    <x v="0"/>
    <x v="0"/>
    <x v="7"/>
    <x v="16330"/>
    <x v="56"/>
    <s v="NECSWS"/>
    <s v="['sql', 'python', 'java', 'snowflake', 'aws', 'oracle', 'gcp', 'bitbucket']"/>
  </r>
  <r>
    <x v="7"/>
    <s v="Machine Learning Engineer"/>
    <s v="Washington"/>
    <x v="0"/>
    <x v="0"/>
    <x v="2"/>
    <x v="16331"/>
    <x v="71"/>
    <s v="Leading Social Media Platform"/>
    <s v="['python', 'c++', 'tensorflow']"/>
  </r>
  <r>
    <x v="1"/>
    <s v="Data Engineer - D"/>
    <s v="Seattle, WA"/>
    <x v="0"/>
    <x v="0"/>
    <x v="2"/>
    <x v="16332"/>
    <x v="1"/>
    <s v="Worldgate LLC"/>
    <s v="['nosql', 'sql', 'no-sql', 'git']"/>
  </r>
  <r>
    <x v="1"/>
    <s v="Associate Data Engineer (Hartford, CT)"/>
    <s v="Hartford, CT"/>
    <x v="0"/>
    <x v="0"/>
    <x v="2"/>
    <x v="16333"/>
    <x v="2279"/>
    <s v="Inc."/>
    <s v="['sql', 'python', 'javascript', 'aws', 'snowflake', 'oracle', 'tableau', 'jira']"/>
  </r>
  <r>
    <x v="2"/>
    <s v="Lead-Data Analyst"/>
    <s v="Jamestown, MO"/>
    <x v="0"/>
    <x v="0"/>
    <x v="2"/>
    <x v="16334"/>
    <x v="572"/>
    <s v="EDWARD JONES"/>
    <m/>
  </r>
  <r>
    <x v="3"/>
    <s v="Senior Cloud Data Engineer"/>
    <s v="Arlington, VA"/>
    <x v="0"/>
    <x v="0"/>
    <x v="2"/>
    <x v="16335"/>
    <x v="1298"/>
    <s v="Publicis Groupe"/>
    <s v="['scala', 'python', 'aws', 'oracle', 'databricks', 'spark', 'airflow', 'kubernetes']"/>
  </r>
  <r>
    <x v="7"/>
    <s v="Senior Machine Learning Engineer / Adversarial"/>
    <s v="San Francisco, CA"/>
    <x v="0"/>
    <x v="0"/>
    <x v="2"/>
    <x v="16336"/>
    <x v="11"/>
    <s v="Jobot"/>
    <s v="['python', 'r', 'java', 'tensorflow', 'pytorch']"/>
  </r>
  <r>
    <x v="1"/>
    <s v="Data Engineer"/>
    <s v="Greenwich, CT"/>
    <x v="0"/>
    <x v="0"/>
    <x v="2"/>
    <x v="16337"/>
    <x v="51"/>
    <s v="Signify Technology"/>
    <s v="['mongodb', 'mongodb', 'nosql', 'python', 'scala', 'java', 'kotlin', 'postgresql', 'redshift', 'snowflake', 'aws', 'terraform']"/>
  </r>
  <r>
    <x v="2"/>
    <s v="Associate Principal, Technical Data Governance"/>
    <s v="Chicago, IL"/>
    <x v="0"/>
    <x v="0"/>
    <x v="2"/>
    <x v="16338"/>
    <x v="19"/>
    <s v="Options Clearing Corporation"/>
    <s v="['sql', 'sql server', 'db2', 'oracle', 'redshift', 'kafka', 'tableau', 'cognos', 'word', 'excel']"/>
  </r>
  <r>
    <x v="1"/>
    <s v="Experienced Data Engineer(Small, fun, collaborative team)🤓"/>
    <s v="Anywhere"/>
    <x v="0"/>
    <x v="1"/>
    <x v="1"/>
    <x v="16339"/>
    <x v="23"/>
    <s v="Validate Health"/>
    <s v="['sql', 'python', 'r', 'sas', 'sas', 'shell', 'postgresql', 'databricks', 'aws', 'redshift', 'spark', 'airflow', 'linux', 'ssis', 'git', 'github', 'docker']"/>
  </r>
  <r>
    <x v="1"/>
    <s v="GCP Data Engineer"/>
    <s v="Richardson, TX"/>
    <x v="0"/>
    <x v="0"/>
    <x v="1"/>
    <x v="16340"/>
    <x v="19"/>
    <s v="Genpact"/>
    <s v="['go', 'python', 'sql', 'gcp', 'pyspark', 'airflow', 'flow']"/>
  </r>
  <r>
    <x v="0"/>
    <s v="Director of Data Science"/>
    <s v="San Francisco, CA"/>
    <x v="0"/>
    <x v="0"/>
    <x v="2"/>
    <x v="16341"/>
    <x v="2001"/>
    <s v="Glocomms"/>
    <s v="['python', 'r', 'aws', 'azure', 'hadoop', 'spark']"/>
  </r>
  <r>
    <x v="2"/>
    <s v="Data Analyst"/>
    <s v="Washington, DC"/>
    <x v="5"/>
    <x v="0"/>
    <x v="2"/>
    <x v="16342"/>
    <x v="1185"/>
    <s v="IBM"/>
    <s v="['sql', 'ibm cloud', 'power bi']"/>
  </r>
  <r>
    <x v="3"/>
    <s v="Senior Cloud Data Engineer"/>
    <s v="Thousand Oaks, CA"/>
    <x v="0"/>
    <x v="0"/>
    <x v="2"/>
    <x v="16343"/>
    <x v="51"/>
    <s v="Jobot"/>
    <s v="['shell', 'python', 'sql', 'cassandra', 'aws', 'redshift', 'hadoop', 'spark', 'flow']"/>
  </r>
  <r>
    <x v="8"/>
    <s v="Senior Data Scientist"/>
    <s v="Anywhere"/>
    <x v="0"/>
    <x v="1"/>
    <x v="2"/>
    <x v="16344"/>
    <x v="67"/>
    <s v="Harnham"/>
    <s v="['go', 'sql', 'python', 'r']"/>
  </r>
  <r>
    <x v="1"/>
    <s v="Data Engineer"/>
    <s v="San Antonio, TX"/>
    <x v="0"/>
    <x v="0"/>
    <x v="2"/>
    <x v="16345"/>
    <x v="67"/>
    <s v="Skywalk Global"/>
    <s v="['python', 'scala', 'java', 'c#', 'azure']"/>
  </r>
  <r>
    <x v="0"/>
    <s v="Data Scientist"/>
    <s v="New York, NY"/>
    <x v="0"/>
    <x v="0"/>
    <x v="2"/>
    <x v="16346"/>
    <x v="67"/>
    <s v="Harnham"/>
    <s v="['sql', 'python', 'r']"/>
  </r>
  <r>
    <x v="0"/>
    <s v="Data Scientist, Mid"/>
    <s v="Virginia"/>
    <x v="0"/>
    <x v="0"/>
    <x v="2"/>
    <x v="16347"/>
    <x v="548"/>
    <s v="Booz Allen Hamilton"/>
    <s v="['python', 'r', 'java', 'azure', 'keras', 'mxnet', 'pytorch', 'tensorflow', 'tableau', 'splunk', 'docker']"/>
  </r>
  <r>
    <x v="3"/>
    <s v="Senior Engineer Big Data"/>
    <s v="Phoenix, AZ"/>
    <x v="0"/>
    <x v="0"/>
    <x v="2"/>
    <x v="16348"/>
    <x v="71"/>
    <s v="American Express"/>
    <s v="['bash', 'mysql', 'vmware', 'hadoop', 'express', 'node', 'linux']"/>
  </r>
  <r>
    <x v="0"/>
    <s v="Data Scientist Direct Hire (12 Month Register)"/>
    <s v="Phoenix, AZ"/>
    <x v="0"/>
    <x v="0"/>
    <x v="1"/>
    <x v="16349"/>
    <x v="219"/>
    <s v="U.S. Department of the Treasury"/>
    <s v="['go', 'r', 'python', 'sql', 'matlab', 'tableau']"/>
  </r>
  <r>
    <x v="1"/>
    <s v="Team Lead/Data Engineer (Secret Clearance)"/>
    <s v="Aiea, HI"/>
    <x v="0"/>
    <x v="0"/>
    <x v="2"/>
    <x v="16350"/>
    <x v="67"/>
    <s v="VMD Corp"/>
    <s v="['sql', 'mysql', 'db2', 'databricks', 'oracle', 'qlik', 'tableau', 'excel']"/>
  </r>
  <r>
    <x v="0"/>
    <s v="Entry-Level Data Scientist Engineer"/>
    <s v="Houston, TX"/>
    <x v="0"/>
    <x v="0"/>
    <x v="1"/>
    <x v="16351"/>
    <x v="91"/>
    <s v="Patterned Learning AI"/>
    <s v="['r', 'python', 'sas', 'sas', 'matlab', 'vba', 'sql', 'javascript', 'html', 'oracle']"/>
  </r>
  <r>
    <x v="2"/>
    <s v="Assistant Research Associate (Data Analyst)"/>
    <s v="Kathmandu, Nepal"/>
    <x v="0"/>
    <x v="0"/>
    <x v="84"/>
    <x v="16352"/>
    <x v="306"/>
    <s v="CIMMYT"/>
    <s v="['r', 'go']"/>
  </r>
  <r>
    <x v="3"/>
    <s v="[Job- 11266] Senior Data Engineer, Presential (Campinas, Brazil)"/>
    <s v="Campinas, State of São Paulo, Brazil"/>
    <x v="0"/>
    <x v="0"/>
    <x v="41"/>
    <x v="16353"/>
    <x v="56"/>
    <s v="CI&amp;T"/>
    <s v="['python', 'sql', 'aws', 'redshift', 'gdpr']"/>
  </r>
  <r>
    <x v="1"/>
    <s v="Data Engineer"/>
    <s v="Illinois City, IL"/>
    <x v="0"/>
    <x v="0"/>
    <x v="1"/>
    <x v="16354"/>
    <x v="1197"/>
    <s v="Discover Financial Services"/>
    <s v="['sql', 'python', 'nosql', 'aws', 'snowflake', 'gcp', 'azure', 'unix']"/>
  </r>
  <r>
    <x v="1"/>
    <s v="Data Engineer"/>
    <s v="Bloomfield Hills, MI"/>
    <x v="0"/>
    <x v="0"/>
    <x v="2"/>
    <x v="16355"/>
    <x v="29"/>
    <s v="NuTechs LLC"/>
    <s v="['sql', 'sql server', 'ssrs']"/>
  </r>
  <r>
    <x v="8"/>
    <s v="Senior Data Scientist"/>
    <s v="Jackson, MS"/>
    <x v="0"/>
    <x v="0"/>
    <x v="2"/>
    <x v="16356"/>
    <x v="2262"/>
    <s v="Marriott"/>
    <s v="['go', 'python', 'sql', 'snowflake', 'aws', 'pyspark', 'scikit-learn', 'flow', 'git']"/>
  </r>
  <r>
    <x v="1"/>
    <s v="Remote - Data Engineer - $150k"/>
    <s v="San Francisco, CA"/>
    <x v="0"/>
    <x v="0"/>
    <x v="2"/>
    <x v="16357"/>
    <x v="67"/>
    <s v="Jefferson Frank"/>
    <s v="['typescript', 'python', 'aws', 'databricks', 'pyspark', 'jupyter', 'hadoop']"/>
  </r>
  <r>
    <x v="1"/>
    <s v="Data Engineers"/>
    <s v="United States"/>
    <x v="0"/>
    <x v="0"/>
    <x v="2"/>
    <x v="16358"/>
    <x v="375"/>
    <s v="TransUnion"/>
    <s v="['sql', 'shell', 'aws', 'spark', 'linux']"/>
  </r>
  <r>
    <x v="1"/>
    <s v="Data Engineer"/>
    <s v="New York, NY"/>
    <x v="0"/>
    <x v="0"/>
    <x v="2"/>
    <x v="16359"/>
    <x v="49"/>
    <s v="Evolve Group"/>
    <s v="['python', 'sql', 'aws', 'azure', 'databricks', 'snowflake', 'spark', 'airflow']"/>
  </r>
  <r>
    <x v="8"/>
    <s v="?Senior Data Scientist?"/>
    <s v="Fremont, CA"/>
    <x v="0"/>
    <x v="0"/>
    <x v="2"/>
    <x v="16360"/>
    <x v="122"/>
    <s v="Tesla, Inc"/>
    <s v="['python', 'sql', 'pandas', 'pyspark', 'matplotlib', 'seaborn', 'airflow', 'spark', 'tableau', 'power bi']"/>
  </r>
  <r>
    <x v="8"/>
    <s v="Data Scientist or Sr. Data Scientist"/>
    <s v="Denver, CO"/>
    <x v="0"/>
    <x v="0"/>
    <x v="2"/>
    <x v="16361"/>
    <x v="2280"/>
    <s v="Xcel Energy"/>
    <s v="['sql', 'python', 'express']"/>
  </r>
  <r>
    <x v="0"/>
    <s v="Data Lead"/>
    <s v="United States"/>
    <x v="0"/>
    <x v="0"/>
    <x v="2"/>
    <x v="16362"/>
    <x v="748"/>
    <s v="Nielsen"/>
    <s v="['gdpr', 'sap']"/>
  </r>
  <r>
    <x v="6"/>
    <s v="Senior Data Analyst - Allegro Pay"/>
    <s v="Warsaw, Poland"/>
    <x v="0"/>
    <x v="0"/>
    <x v="11"/>
    <x v="16363"/>
    <x v="46"/>
    <s v="Allegro"/>
    <s v="['sql', 'python', 'snowflake', 'airflow', 'tableau', 'git']"/>
  </r>
  <r>
    <x v="1"/>
    <s v="Marketing Data Engineer"/>
    <s v="White Plains, NY"/>
    <x v="0"/>
    <x v="0"/>
    <x v="2"/>
    <x v="16364"/>
    <x v="995"/>
    <s v="Gerber Life Insurance Company"/>
    <s v="['sql', 'python', 'r', 'sql server', 'bigquery', 'tableau', 'power bi']"/>
  </r>
  <r>
    <x v="2"/>
    <s v="Data Analyst"/>
    <s v="New Delhi, Delhi, India"/>
    <x v="0"/>
    <x v="0"/>
    <x v="7"/>
    <x v="16365"/>
    <x v="147"/>
    <s v="Verisk"/>
    <s v="['sql', 'python', 'aws']"/>
  </r>
  <r>
    <x v="5"/>
    <s v="Staff Software Engineer - Python Developer (AI/ML)"/>
    <s v="Hyderabad, Telangana, India"/>
    <x v="0"/>
    <x v="0"/>
    <x v="7"/>
    <x v="16366"/>
    <x v="36"/>
    <s v="ServiceNow"/>
    <s v="['python', 'java', 'groovy', 'go', 'javascript', 'docker', 'kubernetes']"/>
  </r>
  <r>
    <x v="0"/>
    <s v="Data Scientist (Systematic Fund)"/>
    <s v="New York, NY"/>
    <x v="0"/>
    <x v="0"/>
    <x v="2"/>
    <x v="16367"/>
    <x v="49"/>
    <s v="Paritas Recruitment"/>
    <s v="['python', 'sql']"/>
  </r>
  <r>
    <x v="1"/>
    <s v="Data Engineer (Hybrid)"/>
    <s v="Los Angeles, CA"/>
    <x v="0"/>
    <x v="0"/>
    <x v="2"/>
    <x v="16368"/>
    <x v="28"/>
    <s v="Jobot"/>
    <s v="['python', 'sql', 'bigquery', 'aws', 'azure', 'snowflake', 'redshift']"/>
  </r>
  <r>
    <x v="3"/>
    <s v="Senior Azure Data Engineer"/>
    <s v="Anywhere"/>
    <x v="0"/>
    <x v="1"/>
    <x v="2"/>
    <x v="16369"/>
    <x v="142"/>
    <s v="EXL"/>
    <s v="['sql', 'java', 'c#', 'python', 'r', 'sql server', 'azure', 'databricks', 'spark', 'power bi', 'tableau', 'terraform']"/>
  </r>
  <r>
    <x v="2"/>
    <s v="Data Analyst/ETL Developer"/>
    <s v="Sofia, Bulgaria"/>
    <x v="0"/>
    <x v="0"/>
    <x v="15"/>
    <x v="16370"/>
    <x v="39"/>
    <s v="Verisk"/>
    <s v="['sql', 'c#', 'vba', 'windows', 'sap', 'sheets', 'outlook', 'atlassian']"/>
  </r>
  <r>
    <x v="1"/>
    <s v="Data Engineer - VP -Hybrid (HM)"/>
    <s v="Irving, TX"/>
    <x v="0"/>
    <x v="0"/>
    <x v="2"/>
    <x v="16371"/>
    <x v="71"/>
    <s v="Citigroup, Inc"/>
    <s v="['sql', 'nosql', 'java', 'python', 'scala', 'cassandra', 'aws', 'hadoop', 'kafka']"/>
  </r>
  <r>
    <x v="0"/>
    <s v="Data Scientist"/>
    <s v="Anywhere"/>
    <x v="0"/>
    <x v="1"/>
    <x v="1"/>
    <x v="16372"/>
    <x v="304"/>
    <s v="Grammarly"/>
    <s v="['sql', 'python', 'r', 'scala']"/>
  </r>
  <r>
    <x v="2"/>
    <s v="Global Mobility Data Analyst"/>
    <s v="United Kingdom"/>
    <x v="0"/>
    <x v="0"/>
    <x v="6"/>
    <x v="16373"/>
    <x v="245"/>
    <s v="CHANEL"/>
    <s v="['excel']"/>
  </r>
  <r>
    <x v="2"/>
    <s v="Data Analyst"/>
    <s v="Asheville, NC"/>
    <x v="0"/>
    <x v="0"/>
    <x v="2"/>
    <x v="16374"/>
    <x v="538"/>
    <s v="Allegra Asheville"/>
    <m/>
  </r>
  <r>
    <x v="0"/>
    <s v="Federal - Data Scientist Level I"/>
    <s v="Atlanta, GA"/>
    <x v="0"/>
    <x v="0"/>
    <x v="2"/>
    <x v="16375"/>
    <x v="2281"/>
    <s v="Accenture"/>
    <s v="['c']"/>
  </r>
  <r>
    <x v="1"/>
    <s v="Data Engineer, Senior"/>
    <s v="CAMP SMITH, HI"/>
    <x v="0"/>
    <x v="0"/>
    <x v="1"/>
    <x v="16376"/>
    <x v="122"/>
    <s v="Booz Allen Hamilton"/>
    <s v="['c++', 'java', 'python', 'sql', 'scala', 'nosql', 'mongodb', 'mongodb', 'shell', 'cassandra', 'mysql', 'aws', 'azure', 'databricks', 'redshift', 'snowflake', 'spark', 'hadoop', 'kafka', 'unix', 'linux']"/>
  </r>
  <r>
    <x v="8"/>
    <s v="Senior Data Scientist, Analytics"/>
    <s v="San Francisco, CA"/>
    <x v="0"/>
    <x v="0"/>
    <x v="2"/>
    <x v="16377"/>
    <x v="71"/>
    <s v="Two Chairs"/>
    <s v="['sql', 'python', 'r', 'looker']"/>
  </r>
  <r>
    <x v="1"/>
    <s v="Middle Data Engineer"/>
    <s v="Hungary"/>
    <x v="0"/>
    <x v="0"/>
    <x v="10"/>
    <x v="16378"/>
    <x v="187"/>
    <s v="Exadel"/>
    <s v="['python', 'r', 'excel', 'spss']"/>
  </r>
  <r>
    <x v="6"/>
    <s v="Senior Business Data Analyst - Remote"/>
    <s v="Calabasas, CA"/>
    <x v="0"/>
    <x v="0"/>
    <x v="2"/>
    <x v="16379"/>
    <x v="2282"/>
    <s v="Harbor Freight Tools USA, Inc."/>
    <s v="['sql', 'sql server', 'oracle', 'excel', 'cognos', 'microstrategy', 'ssrs']"/>
  </r>
  <r>
    <x v="3"/>
    <s v="Senior Data Engineer, Advanced Analytics &amp; Optimization"/>
    <s v="Atlanta, GA"/>
    <x v="0"/>
    <x v="0"/>
    <x v="2"/>
    <x v="16380"/>
    <x v="31"/>
    <s v="Cox Business Services, LLC"/>
    <s v="['sql', 'python', 'r', 'scala', 'java', 'spark', 'tensorflow', 'keras', 'tableau', 'docker']"/>
  </r>
  <r>
    <x v="1"/>
    <s v="Data Operations Engineer"/>
    <s v="Toronto, ON, Canada"/>
    <x v="0"/>
    <x v="0"/>
    <x v="23"/>
    <x v="16381"/>
    <x v="31"/>
    <s v="AcuityAds"/>
    <s v="['nosql', 'python', 'sql', 'gdpr', 'kafka', 'hadoop', 'spark', 'tableau', 'power bi']"/>
  </r>
  <r>
    <x v="0"/>
    <s v="Data Scientist"/>
    <s v="Anywhere"/>
    <x v="0"/>
    <x v="1"/>
    <x v="2"/>
    <x v="16382"/>
    <x v="33"/>
    <s v="Source Select Group"/>
    <s v="['python', 'snowflake', 'datarobot']"/>
  </r>
  <r>
    <x v="1"/>
    <s v="Data Engineer (Hybrid)"/>
    <s v="Michigan"/>
    <x v="0"/>
    <x v="0"/>
    <x v="2"/>
    <x v="16383"/>
    <x v="28"/>
    <s v="A-Line Staffing Solutions"/>
    <s v="['sql', 'python', 'sql server', 'dynamodb', 'neo4j', 'aws', 'aurora', 'redshift', 'azure', 'jira']"/>
  </r>
  <r>
    <x v="1"/>
    <s v="Databricks Data Engineer"/>
    <s v="Bethesda, MD"/>
    <x v="0"/>
    <x v="0"/>
    <x v="2"/>
    <x v="16384"/>
    <x v="359"/>
    <s v="IBM"/>
    <s v="['sql', 'python', 'neo4j', 'databricks', 'aws', 'tableau', 'qlik']"/>
  </r>
  <r>
    <x v="1"/>
    <s v="Data Engineer"/>
    <s v="Egypt"/>
    <x v="0"/>
    <x v="0"/>
    <x v="53"/>
    <x v="16385"/>
    <x v="187"/>
    <s v="Nawy Real Estate"/>
    <s v="['python', 'java', 'scala', 'nosql', 'postgresql', 'mysql', 'aws', 'azure', 'redshift', 'airflow']"/>
  </r>
  <r>
    <x v="2"/>
    <s v="Data Analyst"/>
    <s v="Visakhapatnam, Andhra Pradesh, India"/>
    <x v="0"/>
    <x v="0"/>
    <x v="7"/>
    <x v="16386"/>
    <x v="83"/>
    <s v="Openlogix Corporation"/>
    <s v="['flow']"/>
  </r>
  <r>
    <x v="3"/>
    <s v="Sr. Data Engineer, Premium Analytics - Juniper AIDE"/>
    <s v="Westford, MA"/>
    <x v="0"/>
    <x v="0"/>
    <x v="2"/>
    <x v="16387"/>
    <x v="49"/>
    <s v="Juniper Networks, Inc."/>
    <s v="['sql', 'shell', 'elasticsearch', 'cassandra', 'snowflake', 'databricks', 'aws', 'gcp', 'airflow', 'spark', 'excel', 'looker', 'tableau']"/>
  </r>
  <r>
    <x v="1"/>
    <s v="Data Engineer/Architect (HL7)"/>
    <s v="Dallas, TX"/>
    <x v="0"/>
    <x v="0"/>
    <x v="2"/>
    <x v="16388"/>
    <x v="1"/>
    <s v="Jobot"/>
    <s v="['sql', 't-sql', 'ssis', 'ssrs', 'power bi', 'flow']"/>
  </r>
  <r>
    <x v="0"/>
    <s v="Lead Data Science Engineer"/>
    <s v="Hyderabad, Telangana, India"/>
    <x v="0"/>
    <x v="0"/>
    <x v="7"/>
    <x v="16389"/>
    <x v="36"/>
    <s v="Vialto Partners"/>
    <s v="['python', 'azure', 'tensorflow', 'keras']"/>
  </r>
  <r>
    <x v="3"/>
    <s v="Senior Data Engineer"/>
    <s v="Nashville, TN"/>
    <x v="0"/>
    <x v="0"/>
    <x v="2"/>
    <x v="16390"/>
    <x v="432"/>
    <s v="Indigo"/>
    <s v="['sql', 'python', 'javascript', 'dynamodb', 'aws', 'node.js']"/>
  </r>
  <r>
    <x v="0"/>
    <s v="Data Scientist, Product"/>
    <s v="Austin, TX"/>
    <x v="0"/>
    <x v="0"/>
    <x v="2"/>
    <x v="16391"/>
    <x v="49"/>
    <s v="Meta"/>
    <s v="['sql', 'python', 'r', 'sas', 'sas', 'matlab']"/>
  </r>
  <r>
    <x v="1"/>
    <s v="Data Engineer, Product Analytics"/>
    <s v="San Francisco, CA"/>
    <x v="0"/>
    <x v="0"/>
    <x v="2"/>
    <x v="16392"/>
    <x v="71"/>
    <s v="Meta"/>
    <s v="['sql', 'python', 'c++', 'c#', 'scala']"/>
  </r>
  <r>
    <x v="6"/>
    <s v="Sr Data Visualization Analyst"/>
    <s v="Hicksville, NY"/>
    <x v="0"/>
    <x v="0"/>
    <x v="2"/>
    <x v="16393"/>
    <x v="54"/>
    <s v="National Grid (UK)"/>
    <s v="['snowflake', 'power bi']"/>
  </r>
  <r>
    <x v="0"/>
    <s v="Clinical NLP Data Scientist"/>
    <s v="Arlington, VA"/>
    <x v="0"/>
    <x v="0"/>
    <x v="2"/>
    <x v="16394"/>
    <x v="62"/>
    <s v="Jobot"/>
    <s v="['python', 'scala', 'spark']"/>
  </r>
  <r>
    <x v="1"/>
    <s v="Lead Data Engineer (Remote)"/>
    <s v="Reston, VA"/>
    <x v="0"/>
    <x v="0"/>
    <x v="1"/>
    <x v="16395"/>
    <x v="71"/>
    <s v="CareFirst BlueCross BlueShield"/>
    <s v="['mongo', 'sql', 'nosql', 'python', 'mysql', 'postgresql', 'db2', 'aws', 'hadoop', 'unix', 'microstrategy', 'ansible', 'terraform']"/>
  </r>
  <r>
    <x v="0"/>
    <s v="Data Scientist"/>
    <s v="Philadelphia, PA"/>
    <x v="0"/>
    <x v="0"/>
    <x v="2"/>
    <x v="16396"/>
    <x v="18"/>
    <s v="IT Pros"/>
    <s v="['python']"/>
  </r>
  <r>
    <x v="1"/>
    <s v="Data Engineer, Global Payments - USDS"/>
    <s v="Mountain View, CA"/>
    <x v="0"/>
    <x v="0"/>
    <x v="1"/>
    <x v="16397"/>
    <x v="925"/>
    <s v="TikTok"/>
    <s v="['sql', 'scala', 'java', 'python', 'express']"/>
  </r>
  <r>
    <x v="1"/>
    <s v="Lead Software Engineer, Data Engineering"/>
    <s v="Princeton, NJ"/>
    <x v="0"/>
    <x v="0"/>
    <x v="2"/>
    <x v="16398"/>
    <x v="122"/>
    <s v="S&amp;P Global, Inc"/>
    <s v="['sql', 'python', 'ruby', 'ruby', 'javascript', 'scala', 'c++', 'java', 'go', 'postgresql', 'aws']"/>
  </r>
  <r>
    <x v="1"/>
    <s v="Data Engineer for Data Pipeline Development in automotive standards"/>
    <s v="Budapest, Hungary"/>
    <x v="0"/>
    <x v="0"/>
    <x v="10"/>
    <x v="16399"/>
    <x v="179"/>
    <s v="Bosch Group"/>
    <s v="['mongodb', 'mongodb', 'c++', 'azure', 'aws', 'jupyter', 'fastapi', 'power bi', 'docker', 'kubernetes', 'jenkins']"/>
  </r>
  <r>
    <x v="0"/>
    <s v="Data Scientist (Manufacturing)"/>
    <s v="Austin, TX"/>
    <x v="0"/>
    <x v="0"/>
    <x v="2"/>
    <x v="16400"/>
    <x v="322"/>
    <s v="Sustainment"/>
    <m/>
  </r>
  <r>
    <x v="8"/>
    <s v="Senior Data Scientist"/>
    <s v="Charlotte, NC"/>
    <x v="0"/>
    <x v="0"/>
    <x v="2"/>
    <x v="16401"/>
    <x v="31"/>
    <s v="Lowe’s"/>
    <s v="['bigquery', 'hadoop', 'pytorch', 'tensorflow']"/>
  </r>
  <r>
    <x v="8"/>
    <s v="Senior Data Scientist"/>
    <s v="Arlington, VA"/>
    <x v="0"/>
    <x v="0"/>
    <x v="2"/>
    <x v="16402"/>
    <x v="31"/>
    <s v="Venture Global LNG"/>
    <s v="['sql', 'python', 'scala', 'r', 'azure', 'databricks']"/>
  </r>
  <r>
    <x v="3"/>
    <s v="Senior Data Engineer"/>
    <s v="Herndon, VA"/>
    <x v="0"/>
    <x v="0"/>
    <x v="2"/>
    <x v="16403"/>
    <x v="1"/>
    <s v="Jobot"/>
    <s v="['sql', 'aws', 'tableau']"/>
  </r>
  <r>
    <x v="5"/>
    <s v="Sr. Associate Software Development Engineer, Data-as-a-Service, ML..."/>
    <s v="Vancouver, BC, Canada"/>
    <x v="0"/>
    <x v="0"/>
    <x v="23"/>
    <x v="16404"/>
    <x v="31"/>
    <s v="Workday"/>
    <s v="['aws', 'gcp', 'azure', 'excel']"/>
  </r>
  <r>
    <x v="0"/>
    <s v="Data Scientist (DC based)"/>
    <s v="Washington, DC"/>
    <x v="0"/>
    <x v="0"/>
    <x v="2"/>
    <x v="16405"/>
    <x v="18"/>
    <s v="Jobot"/>
    <m/>
  </r>
  <r>
    <x v="1"/>
    <s v="Principal Engineer, Data Management Engineering"/>
    <s v="Malaysia"/>
    <x v="0"/>
    <x v="0"/>
    <x v="31"/>
    <x v="16406"/>
    <x v="36"/>
    <s v="Western Digital"/>
    <s v="['python', 'sql']"/>
  </r>
  <r>
    <x v="0"/>
    <s v="Data Scientist"/>
    <s v="Pittsburgh, PA"/>
    <x v="0"/>
    <x v="0"/>
    <x v="2"/>
    <x v="16407"/>
    <x v="31"/>
    <s v="CONNECTIVERX"/>
    <s v="['sql', 'python', 'aws', 'redshift', 'tableau', 'looker']"/>
  </r>
  <r>
    <x v="1"/>
    <s v="Data Engineering Manager"/>
    <s v="Canada"/>
    <x v="0"/>
    <x v="0"/>
    <x v="23"/>
    <x v="16408"/>
    <x v="56"/>
    <s v="Netomi"/>
    <s v="['java', 'sql', 'r', 'aws', 'redshift', 'snowflake', 'gcp', 'kafka', 'spring', 'excel', 'power bi', 'tableau', 'ssrs']"/>
  </r>
  <r>
    <x v="0"/>
    <s v="Data Scientist"/>
    <s v="United Kingdom"/>
    <x v="0"/>
    <x v="0"/>
    <x v="6"/>
    <x v="16409"/>
    <x v="91"/>
    <s v="Innoforge"/>
    <s v="['python', 'aws', 'gcp', 'pytorch', 'tensorflow', 'opencv', 'docker']"/>
  </r>
  <r>
    <x v="0"/>
    <s v="Data Scientist II"/>
    <s v="McRae-Helena, GA"/>
    <x v="0"/>
    <x v="0"/>
    <x v="2"/>
    <x v="16410"/>
    <x v="355"/>
    <s v="LexisNexis Group"/>
    <s v="['python', 'keras', 'tensorflow']"/>
  </r>
  <r>
    <x v="2"/>
    <s v="Data Analyst - Strategy, Transformation &amp; Capabilities"/>
    <s v="Fort Lauderdale, FL"/>
    <x v="0"/>
    <x v="0"/>
    <x v="2"/>
    <x v="16411"/>
    <x v="122"/>
    <s v="American Express"/>
    <s v="['sql', 'r', 'python', 'hadoop', 'express']"/>
  </r>
  <r>
    <x v="1"/>
    <s v="Data Engineer"/>
    <s v="Rancho Mirage, CA"/>
    <x v="0"/>
    <x v="0"/>
    <x v="2"/>
    <x v="16412"/>
    <x v="122"/>
    <s v="Eisenhower Medical Center"/>
    <s v="['sql']"/>
  </r>
  <r>
    <x v="8"/>
    <s v="Senior Data Scientist, NLP"/>
    <s v="Anywhere"/>
    <x v="0"/>
    <x v="1"/>
    <x v="2"/>
    <x v="16413"/>
    <x v="776"/>
    <s v="Flatiron Health"/>
    <s v="['python', 'sql', 'excel']"/>
  </r>
  <r>
    <x v="2"/>
    <s v="Finance Data Analyst"/>
    <s v="Budapest, Hungary"/>
    <x v="0"/>
    <x v="0"/>
    <x v="10"/>
    <x v="16414"/>
    <x v="184"/>
    <s v="Sanofi"/>
    <s v="['sap']"/>
  </r>
  <r>
    <x v="1"/>
    <s v="Data Engineer (Azure)"/>
    <s v="Anywhere"/>
    <x v="1"/>
    <x v="1"/>
    <x v="68"/>
    <x v="16415"/>
    <x v="88"/>
    <s v="SyrenCloud"/>
    <s v="['sql', 'python', 'azure', 'databricks', 'pyspark']"/>
  </r>
  <r>
    <x v="2"/>
    <s v="Data Analyst"/>
    <m/>
    <x v="0"/>
    <x v="0"/>
    <x v="2"/>
    <x v="16416"/>
    <x v="31"/>
    <s v="Insight Global"/>
    <s v="['go', 'sql', 'excel', 'tableau', 'sharepoint', 'jira', 'confluence', 'airtable']"/>
  </r>
  <r>
    <x v="0"/>
    <s v="Lead Data Scientist (Remote)"/>
    <s v="Anywhere"/>
    <x v="0"/>
    <x v="1"/>
    <x v="2"/>
    <x v="16417"/>
    <x v="35"/>
    <s v="Chief"/>
    <s v="['python', 'sql', 'aws', 'redshift']"/>
  </r>
  <r>
    <x v="5"/>
    <s v="Software Engineer (Backend)"/>
    <s v="Bhopal, Madhya Pradesh, India"/>
    <x v="0"/>
    <x v="0"/>
    <x v="7"/>
    <x v="16418"/>
    <x v="1"/>
    <s v="Metabase"/>
    <s v="['clojure', 'javascript', 'typescript', 'java']"/>
  </r>
  <r>
    <x v="0"/>
    <s v="Manager, Risk Data Science - Remote"/>
    <s v="Anywhere"/>
    <x v="0"/>
    <x v="1"/>
    <x v="2"/>
    <x v="16419"/>
    <x v="1609"/>
    <s v="PayPal"/>
    <s v="['sql']"/>
  </r>
  <r>
    <x v="2"/>
    <s v="Senior Data Focused Business Analyst/Data Analyst"/>
    <s v="Atlanta, GA"/>
    <x v="0"/>
    <x v="0"/>
    <x v="2"/>
    <x v="16420"/>
    <x v="122"/>
    <s v="Voya Prime Rate Trust"/>
    <s v="['sql', 'java', 'azure', 'unix', 'flow']"/>
  </r>
  <r>
    <x v="1"/>
    <s v="Data Engineer, Product Analytics"/>
    <s v="Austin, TX"/>
    <x v="0"/>
    <x v="0"/>
    <x v="2"/>
    <x v="16421"/>
    <x v="71"/>
    <s v="Meta"/>
    <s v="['sql', 'python', 'c++', 'c#', 'scala']"/>
  </r>
  <r>
    <x v="2"/>
    <s v="Events Specialist II - Office of Health Information and Data..."/>
    <s v="St. Louis, MO"/>
    <x v="0"/>
    <x v="0"/>
    <x v="2"/>
    <x v="16422"/>
    <x v="2283"/>
    <s v="Washington University in St Louis"/>
    <m/>
  </r>
  <r>
    <x v="2"/>
    <s v="Program Management Data Analyst"/>
    <s v="Trinity, FL"/>
    <x v="0"/>
    <x v="0"/>
    <x v="2"/>
    <x v="16423"/>
    <x v="824"/>
    <s v="Citi"/>
    <s v="['sas', 'sas', 'sharepoint', 'excel']"/>
  </r>
  <r>
    <x v="8"/>
    <s v="Senior AI Data Scientist"/>
    <s v="Fort Lauderdale, FL"/>
    <x v="0"/>
    <x v="0"/>
    <x v="2"/>
    <x v="16424"/>
    <x v="49"/>
    <s v="ABATECH"/>
    <s v="['python', 'r']"/>
  </r>
  <r>
    <x v="1"/>
    <s v="Data Engineer - Scala + Spark"/>
    <s v="Anywhere"/>
    <x v="0"/>
    <x v="1"/>
    <x v="2"/>
    <x v="16425"/>
    <x v="136"/>
    <s v="CyberCoders"/>
    <s v="['scala', 'mongodb', 'mongodb', 'nosql', 'java', 'python', 'sql', 'cassandra', 'mysql', 'redshift', 'aws', 'azure', 'spark', 'hadoop', 'kafka', 'yarn']"/>
  </r>
  <r>
    <x v="3"/>
    <s v="Senior Data Engineer"/>
    <s v="Dublin, CA"/>
    <x v="0"/>
    <x v="0"/>
    <x v="2"/>
    <x v="16426"/>
    <x v="1256"/>
    <s v="EarnestResearch"/>
    <s v="['scala', 'python', 'sql', 'bigquery', 'gcp', 'aws', 'snowflake', 'airflow', 'hadoop', 'docker', 'kubernetes', 'git', 'terraform']"/>
  </r>
  <r>
    <x v="1"/>
    <s v="Data Engineer"/>
    <s v="New York, NY"/>
    <x v="0"/>
    <x v="0"/>
    <x v="2"/>
    <x v="16427"/>
    <x v="966"/>
    <s v="CK Group"/>
    <s v="['python', 'r']"/>
  </r>
  <r>
    <x v="0"/>
    <s v="Marketing Data Scientist"/>
    <s v="Anywhere"/>
    <x v="0"/>
    <x v="1"/>
    <x v="2"/>
    <x v="16428"/>
    <x v="2284"/>
    <s v="Sephora"/>
    <s v="['r', 'sas', 'sas', 'vba', 'python', 'sql', 'excel', 'powerpoint', 'tableau', 'power bi']"/>
  </r>
  <r>
    <x v="0"/>
    <s v="Data Scientist, Product Analytics"/>
    <s v="New York, NY"/>
    <x v="0"/>
    <x v="0"/>
    <x v="2"/>
    <x v="16429"/>
    <x v="121"/>
    <s v="Peloton Interactive"/>
    <s v="['sql', 'python', 'r', 'looker', 'tableau']"/>
  </r>
  <r>
    <x v="0"/>
    <s v="Intel AI and Machine Learning Data Scientist - Python"/>
    <s v="Arlington, VA"/>
    <x v="0"/>
    <x v="0"/>
    <x v="2"/>
    <x v="16430"/>
    <x v="31"/>
    <s v="Deloitte"/>
    <s v="['python', 'java', 'scala', 'r', 'sql', 'hadoop', 'spark', 'windows', 'flow', 'jira', 'confluence']"/>
  </r>
  <r>
    <x v="1"/>
    <s v="Big Data Engineer"/>
    <s v="Austin, TX"/>
    <x v="0"/>
    <x v="0"/>
    <x v="2"/>
    <x v="16431"/>
    <x v="51"/>
    <s v="Tata Consultancy Services"/>
    <s v="['java', 'scala', 'python', 'no-sql', 'mysql', 'aws', 'hadoop', 'spark', 'pyspark', 'kafka']"/>
  </r>
  <r>
    <x v="0"/>
    <s v="Data Science Manager, Growth Intelligence and Machine Learning"/>
    <s v="New York, NY"/>
    <x v="0"/>
    <x v="0"/>
    <x v="2"/>
    <x v="16432"/>
    <x v="228"/>
    <s v="Stripe"/>
    <s v="['r', 'python', 'sql', 'flow']"/>
  </r>
  <r>
    <x v="3"/>
    <s v="Senior Data Engineer"/>
    <s v="Anywhere"/>
    <x v="0"/>
    <x v="1"/>
    <x v="2"/>
    <x v="16433"/>
    <x v="17"/>
    <s v="Mirai Talent"/>
    <s v="['c#', 'python', 'azure', 'aws', 'gcp']"/>
  </r>
  <r>
    <x v="1"/>
    <s v="Healthcare Data Engineer"/>
    <s v="Anywhere"/>
    <x v="0"/>
    <x v="1"/>
    <x v="2"/>
    <x v="16434"/>
    <x v="54"/>
    <s v="RightPro Staffing"/>
    <s v="['sql', 'tableau', 'ssis']"/>
  </r>
  <r>
    <x v="1"/>
    <s v="Lead Data Engineer"/>
    <s v="Fort Lauderdale, FL"/>
    <x v="0"/>
    <x v="0"/>
    <x v="2"/>
    <x v="16435"/>
    <x v="51"/>
    <s v="VistaJet"/>
    <s v="['python', 'mongodb', 'mongodb', 'postgresql', 'oracle', 'aws', 'snowflake', 'databricks', 'redshift', 'airflow', 'spark', 'kafka', 'docker', 'kubernetes', 'gitlab', 'jira', 'confluence', 'zoom']"/>
  </r>
  <r>
    <x v="3"/>
    <s v="Senior Data Engineer, Data &amp; Insights - USDS"/>
    <s v="New York, NY"/>
    <x v="0"/>
    <x v="0"/>
    <x v="1"/>
    <x v="16436"/>
    <x v="264"/>
    <s v="TikTok"/>
    <s v="['swift', 'java', 'sql', 'nosql', 'cassandra', 'kafka', 'gdpr', 'express', 'flow']"/>
  </r>
  <r>
    <x v="1"/>
    <s v="Data Engineer"/>
    <s v="New York, NY"/>
    <x v="0"/>
    <x v="0"/>
    <x v="2"/>
    <x v="16437"/>
    <x v="31"/>
    <s v="Perficient"/>
    <s v="['java', 'python', 'snowflake']"/>
  </r>
  <r>
    <x v="0"/>
    <s v="Data Scientist, Product"/>
    <s v="Anywhere"/>
    <x v="0"/>
    <x v="1"/>
    <x v="1"/>
    <x v="16438"/>
    <x v="21"/>
    <s v="Underdog Fantasy"/>
    <s v="['sql', 'python', 'r', 'bigquery', 'snowflake', 'redshift', 'azure', 'gcp']"/>
  </r>
  <r>
    <x v="1"/>
    <s v="Data Engineer"/>
    <s v="Springfield, VA"/>
    <x v="0"/>
    <x v="0"/>
    <x v="2"/>
    <x v="16439"/>
    <x v="122"/>
    <s v="National Geospatial-Intelligence Agency"/>
    <s v="['go', 'python', 'r', 'java', 'c', 'nosql', 'mongodb', 'mongodb', 'elasticsearch', 'mysql', 'postgresql', 'neo4j', 'oracle', 'aws', 'sap', 'terraform', 'ansible']"/>
  </r>
  <r>
    <x v="1"/>
    <s v="AWS Data Engineer (Healthcare EDI)"/>
    <s v="Indianapolis, IN"/>
    <x v="0"/>
    <x v="0"/>
    <x v="2"/>
    <x v="16440"/>
    <x v="33"/>
    <s v="Vaco Technology"/>
    <s v="['python', 'sql', 'aws', 'node']"/>
  </r>
  <r>
    <x v="6"/>
    <s v="Senior Data Analyst - Firm Analytics"/>
    <s v="Columbia, MO"/>
    <x v="0"/>
    <x v="0"/>
    <x v="2"/>
    <x v="16441"/>
    <x v="799"/>
    <s v="EDWARD JONES"/>
    <s v="['sql', 'r', 'sas', 'sas', 'python', 'snowflake', 'spss', 'tableau']"/>
  </r>
  <r>
    <x v="2"/>
    <s v="Data Analyst - Health, Principal"/>
    <s v="Woodland Hills, CA"/>
    <x v="0"/>
    <x v="0"/>
    <x v="2"/>
    <x v="16442"/>
    <x v="71"/>
    <s v="Blue Shield Of California"/>
    <s v="['sas', 'sas', 'excel', 'powerpoint', 'tableau']"/>
  </r>
  <r>
    <x v="2"/>
    <s v="ICM Financial Data Analyst"/>
    <s v="Tampa, FL"/>
    <x v="0"/>
    <x v="0"/>
    <x v="2"/>
    <x v="16443"/>
    <x v="387"/>
    <s v="Citi"/>
    <s v="['python', 'r', 'sql', 'vba', 'outlook', 'tableau', 'power bi', 'excel']"/>
  </r>
  <r>
    <x v="0"/>
    <s v="Data Scientist - Deep ML"/>
    <s v="Anywhere"/>
    <x v="0"/>
    <x v="1"/>
    <x v="1"/>
    <x v="16444"/>
    <x v="122"/>
    <s v="CyberCoders"/>
    <s v="['python', 'java', 'matlab']"/>
  </r>
  <r>
    <x v="1"/>
    <s v="Data Quality Engineer"/>
    <s v="Egypt"/>
    <x v="0"/>
    <x v="0"/>
    <x v="53"/>
    <x v="16445"/>
    <x v="221"/>
    <s v="Klivvr"/>
    <s v="['sql', 'python', 'excel']"/>
  </r>
  <r>
    <x v="1"/>
    <s v="Lead Data Engineer- Data Engineering &amp; Analytics"/>
    <s v="Miami, FL"/>
    <x v="0"/>
    <x v="0"/>
    <x v="2"/>
    <x v="16446"/>
    <x v="71"/>
    <s v="MasterCard"/>
    <s v="['python', 'r', 'sql', 'java', 'scala', 'azure', 'databricks', 'aws', 'gcp', 'spark', 'hadoop', 'airflow', 'spring']"/>
  </r>
  <r>
    <x v="1"/>
    <s v="Healthcare Data Engineer"/>
    <s v="Anywhere"/>
    <x v="0"/>
    <x v="1"/>
    <x v="2"/>
    <x v="16447"/>
    <x v="89"/>
    <s v="RightPro Staffing"/>
    <s v="['sql', 'tableau', 'ssis']"/>
  </r>
  <r>
    <x v="2"/>
    <s v="Data Analyst - D&amp;T"/>
    <s v="Egypt"/>
    <x v="0"/>
    <x v="0"/>
    <x v="53"/>
    <x v="16448"/>
    <x v="1048"/>
    <s v="HEINEKEN"/>
    <s v="['sql', 'python', 'azure', 'power bi', 'dax', 'sap', 'flow']"/>
  </r>
  <r>
    <x v="0"/>
    <s v="(USA) Senior Director II, Data Science"/>
    <s v="Bentonville, AR"/>
    <x v="0"/>
    <x v="0"/>
    <x v="2"/>
    <x v="16449"/>
    <x v="155"/>
    <s v="Walmart"/>
    <s v="['sql', 'java', 'c++', 'python', 'nosql', 'r', 'scala', 'matplotlib', 'spark', 'tensorflow', 'excel', 'tableau']"/>
  </r>
  <r>
    <x v="0"/>
    <s v="Junior Data Scientist"/>
    <s v="Reston, VA"/>
    <x v="0"/>
    <x v="0"/>
    <x v="2"/>
    <x v="16450"/>
    <x v="122"/>
    <s v="Noblis"/>
    <s v="['scala', 'python', 'r', 'spark']"/>
  </r>
  <r>
    <x v="6"/>
    <s v="Senior Data Analyst - Cox Business Planning Strategy &amp; Analytics"/>
    <s v="Ocala, FL"/>
    <x v="0"/>
    <x v="0"/>
    <x v="2"/>
    <x v="16451"/>
    <x v="748"/>
    <s v="COX Enterprises"/>
    <s v="['sql', 'python', 'r', 'pyspark', 'ggplot2', 'pandas', 'numpy', 'scikit-learn', 'hadoop', 'tableau', 'powerpoint', 'alteryx', 'flow']"/>
  </r>
  <r>
    <x v="2"/>
    <s v="Data Analyst"/>
    <s v="Heredia Province, Heredia, Costa Rica"/>
    <x v="0"/>
    <x v="0"/>
    <x v="0"/>
    <x v="16452"/>
    <x v="46"/>
    <s v="Databricks"/>
    <s v="['sql', 'python', 'r', 'databricks', 'excel', 'sheets', 'tableau', 'git', 'unify']"/>
  </r>
  <r>
    <x v="3"/>
    <s v="Senior Data Engineer"/>
    <s v="Richmond, VA"/>
    <x v="0"/>
    <x v="0"/>
    <x v="2"/>
    <x v="16453"/>
    <x v="19"/>
    <s v="Capital One Financial Corporation"/>
    <s v="['java', 'scala', 'python', 'nosql', 'sql', 'mongo', 'shell', 'mysql', 'cassandra', 'redshift', 'snowflake', 'aws', 'azure', 'hadoop', 'kafka', 'spark']"/>
  </r>
  <r>
    <x v="0"/>
    <s v="Data Scientist- TikTok Ads, Ad Inventory &amp; User Experience"/>
    <s v="Mountain View, CA"/>
    <x v="0"/>
    <x v="0"/>
    <x v="2"/>
    <x v="16454"/>
    <x v="86"/>
    <s v="TikTok"/>
    <s v="['sql', 'python', 'r']"/>
  </r>
  <r>
    <x v="6"/>
    <s v="Senior IT Analyst (Data Scientist)"/>
    <s v="Atlanta, GA"/>
    <x v="0"/>
    <x v="0"/>
    <x v="2"/>
    <x v="16455"/>
    <x v="19"/>
    <s v="Caterpillar, Inc"/>
    <s v="['python', 'snowflake']"/>
  </r>
  <r>
    <x v="1"/>
    <s v="Lead Data Engineer"/>
    <s v="Charlotte, NC"/>
    <x v="0"/>
    <x v="0"/>
    <x v="2"/>
    <x v="16456"/>
    <x v="122"/>
    <s v="Wells Fargo"/>
    <s v="['sql', 'bash', 'powershell', 'python', 'shell', 'javascript']"/>
  </r>
  <r>
    <x v="3"/>
    <s v="Senior Data Engineer"/>
    <s v="San Diego, CA"/>
    <x v="0"/>
    <x v="0"/>
    <x v="2"/>
    <x v="16457"/>
    <x v="71"/>
    <s v="PeopleConnect"/>
    <s v="['sql', 'python', 'snowflake', 'tableau', 'excel', 'looker']"/>
  </r>
  <r>
    <x v="1"/>
    <s v="Data Engineer"/>
    <s v="Orlando, FL"/>
    <x v="0"/>
    <x v="0"/>
    <x v="2"/>
    <x v="16458"/>
    <x v="296"/>
    <s v="UnitedHealth Group"/>
    <s v="['t-sql', 'snowflake', 'aws', 'ssis', 'alteryx']"/>
  </r>
  <r>
    <x v="1"/>
    <s v="Big Data Engineer"/>
    <s v="Mexico City, CDMX, Mexico"/>
    <x v="0"/>
    <x v="0"/>
    <x v="22"/>
    <x v="16459"/>
    <x v="88"/>
    <s v="Visa"/>
    <s v="['python', 'sql', 'azure', 'aws', 'gcp', 'spark', 'linux', 'tableau', 'microstrategy', 'github', 'jenkins', 'docker', 'kubernetes', 'terminal', 'git']"/>
  </r>
  <r>
    <x v="1"/>
    <s v="Data Engineer - Cloud Specialist"/>
    <s v="New York, NY"/>
    <x v="0"/>
    <x v="0"/>
    <x v="2"/>
    <x v="16460"/>
    <x v="71"/>
    <s v="Federal Reserve Bank of Cleveland"/>
    <s v="['python', 'sql', 'oracle', 'aws', 'databricks']"/>
  </r>
  <r>
    <x v="2"/>
    <s v="Project Data Analyst - Operational Excellence"/>
    <s v="United Kingdom"/>
    <x v="0"/>
    <x v="0"/>
    <x v="6"/>
    <x v="16461"/>
    <x v="94"/>
    <s v="Syngenta Group"/>
    <s v="['tableau']"/>
  </r>
  <r>
    <x v="2"/>
    <s v="Data Analytics Manager | Industry Leading Shipping &amp; Packaging..."/>
    <s v="Milwaukee, WI"/>
    <x v="0"/>
    <x v="0"/>
    <x v="2"/>
    <x v="16462"/>
    <x v="1"/>
    <s v="Glocomms"/>
    <s v="['sql', 'python', 'powershell']"/>
  </r>
  <r>
    <x v="1"/>
    <s v="Sr. Data Engineer"/>
    <s v="Miami, FL"/>
    <x v="0"/>
    <x v="0"/>
    <x v="2"/>
    <x v="16463"/>
    <x v="31"/>
    <s v="Lennar Corporation"/>
    <s v="['sql', 'nosql', 'snowflake', 'flow', 'git']"/>
  </r>
  <r>
    <x v="3"/>
    <s v="Senior Data Engineer, Investments Technology"/>
    <s v="Boston, MA"/>
    <x v="0"/>
    <x v="0"/>
    <x v="2"/>
    <x v="16464"/>
    <x v="56"/>
    <s v="Liberty Mutual Insurance"/>
    <s v="['python', 'sql', 'aws', 'snowflake', 'azure', 'power bi', 'tableau', 'github', 'docker', 'kubernetes']"/>
  </r>
  <r>
    <x v="2"/>
    <s v="Remote Data Analyst"/>
    <s v="Anywhere"/>
    <x v="0"/>
    <x v="1"/>
    <x v="2"/>
    <x v="16465"/>
    <x v="1330"/>
    <s v="Get It Recruit - Administrative"/>
    <s v="['excel']"/>
  </r>
  <r>
    <x v="0"/>
    <s v="Data Scientist (Pricing)"/>
    <s v="London, UK"/>
    <x v="0"/>
    <x v="0"/>
    <x v="6"/>
    <x v="16466"/>
    <x v="1649"/>
    <s v="Motorway"/>
    <s v="['c', 'python', 'sql', 'gcp', 'aws', 'pandas', 'numpy']"/>
  </r>
  <r>
    <x v="1"/>
    <s v="Staff Data Engineer"/>
    <s v="Anywhere"/>
    <x v="0"/>
    <x v="1"/>
    <x v="1"/>
    <x v="16467"/>
    <x v="173"/>
    <s v="FinThrive"/>
    <s v="['python', 'scala', 'sql', 'bash', 'shell', 'sql server', 'azure', 'databricks', 'pyspark', 'hadoop', 'spark', 'linux', 'excel', 'git']"/>
  </r>
  <r>
    <x v="2"/>
    <s v="Power BI Engineer"/>
    <s v="Guadalajara, Jalisco, Mexico"/>
    <x v="0"/>
    <x v="0"/>
    <x v="22"/>
    <x v="16468"/>
    <x v="164"/>
    <s v="Bosch Group"/>
    <s v="['sql', 'azure', 'power bi']"/>
  </r>
  <r>
    <x v="1"/>
    <s v="Data Engineer"/>
    <s v="Anywhere"/>
    <x v="0"/>
    <x v="1"/>
    <x v="2"/>
    <x v="16469"/>
    <x v="31"/>
    <s v="OneSparQ"/>
    <s v="['sql', 'c#', 'java', 'python', 'powershell', 'sql server', 'azure', 'aws', 'ssis', 'qlik', 'tableau', 'power bi']"/>
  </r>
  <r>
    <x v="1"/>
    <s v="Big Data Engineer, Mid"/>
    <s v="Arlington, VA"/>
    <x v="0"/>
    <x v="0"/>
    <x v="2"/>
    <x v="16470"/>
    <x v="122"/>
    <s v="Booz Allen Hamilton"/>
    <s v="['python', 'r', 'aws', 'azure', 'gcp', 'databricks', 'watson', 'hadoop', 'spark', 'jupyter', 'airflow', 'tableau', 'splunk', 'docker']"/>
  </r>
  <r>
    <x v="2"/>
    <s v="Data Analyst / Sr Data Analyst, LIVE - USDS"/>
    <s v="Los Angeles, CA"/>
    <x v="0"/>
    <x v="0"/>
    <x v="2"/>
    <x v="16471"/>
    <x v="109"/>
    <s v="TikTok"/>
    <s v="['sql', 'express']"/>
  </r>
  <r>
    <x v="1"/>
    <s v="Staff Data Engineer"/>
    <s v="Anywhere"/>
    <x v="0"/>
    <x v="1"/>
    <x v="2"/>
    <x v="16472"/>
    <x v="665"/>
    <s v="Hinge"/>
    <s v="['python', 'sql', 'aws', 'redshift', 'gcp', 'bigquery', 'kafka', 'airflow', 'looker', 'kubernetes', 'docker', 'terraform']"/>
  </r>
  <r>
    <x v="0"/>
    <s v="Statistician / Data Scientist"/>
    <s v="Gilbert, AZ"/>
    <x v="0"/>
    <x v="0"/>
    <x v="1"/>
    <x v="16473"/>
    <x v="242"/>
    <s v="Footprint"/>
    <s v="['python', 'tableau', 'power bi']"/>
  </r>
  <r>
    <x v="0"/>
    <s v="Staff Data Scientist"/>
    <s v="Mountain View, CA"/>
    <x v="0"/>
    <x v="0"/>
    <x v="2"/>
    <x v="16474"/>
    <x v="228"/>
    <s v="Waymo"/>
    <s v="['python', 'r']"/>
  </r>
  <r>
    <x v="1"/>
    <s v="Sr. Data Engineer"/>
    <s v="Anywhere"/>
    <x v="0"/>
    <x v="1"/>
    <x v="2"/>
    <x v="16475"/>
    <x v="94"/>
    <s v="Insight Global"/>
    <s v="['sql', 'powershell', 'azure', 'spark', 'git']"/>
  </r>
  <r>
    <x v="4"/>
    <s v="Business Intelligence Analyst"/>
    <s v="Irvine, CA"/>
    <x v="0"/>
    <x v="0"/>
    <x v="2"/>
    <x v="16476"/>
    <x v="53"/>
    <s v="Get It Recruit - Healthcare"/>
    <s v="['t-sql', 'python', 'vba', 'power bi', 'ssrs']"/>
  </r>
  <r>
    <x v="2"/>
    <s v="Institutional Credit Management - Lending Data Analyst - Vice..."/>
    <s v="Trinity, FL"/>
    <x v="0"/>
    <x v="0"/>
    <x v="2"/>
    <x v="16477"/>
    <x v="1514"/>
    <s v="Citi"/>
    <s v="['cognos', 'tableau']"/>
  </r>
  <r>
    <x v="2"/>
    <s v="Data Analyst, Financial Services"/>
    <m/>
    <x v="0"/>
    <x v="0"/>
    <x v="2"/>
    <x v="16478"/>
    <x v="23"/>
    <s v="The Horizon Group"/>
    <s v="['python', 'sql', 'vba', 'snowflake', 'aws', 'tableau', 'excel']"/>
  </r>
  <r>
    <x v="1"/>
    <s v="Sr. Data Engineer - Remote"/>
    <s v="Mid Florida, FL"/>
    <x v="0"/>
    <x v="0"/>
    <x v="2"/>
    <x v="16479"/>
    <x v="71"/>
    <s v="Chamberlain Group"/>
    <s v="['qlik', 'power bi']"/>
  </r>
  <r>
    <x v="3"/>
    <s v="Senior Data Engineer"/>
    <s v="Carmichael, CA"/>
    <x v="0"/>
    <x v="0"/>
    <x v="2"/>
    <x v="16480"/>
    <x v="1334"/>
    <s v="Amira Learning"/>
    <s v="['python', 'sql', 'aws', 'slack', 'zoom']"/>
  </r>
  <r>
    <x v="1"/>
    <s v="Data Engineer - (DE)"/>
    <s v="Atlanta, GA"/>
    <x v="0"/>
    <x v="0"/>
    <x v="2"/>
    <x v="16481"/>
    <x v="1"/>
    <s v="Worldgate LLC"/>
    <s v="['sql', 'nosql', 'java', 'python', 'kafka', 'spark', 'hadoop']"/>
  </r>
  <r>
    <x v="6"/>
    <s v="Senior Data Analyst"/>
    <s v="Springfield, IL"/>
    <x v="0"/>
    <x v="0"/>
    <x v="2"/>
    <x v="16482"/>
    <x v="53"/>
    <s v="Ryder System"/>
    <s v="['sql', 'r', 'python', 'power bi', 'excel']"/>
  </r>
  <r>
    <x v="1"/>
    <s v="Cloud Data Engineer (Hybrid)"/>
    <s v="Reston, VA"/>
    <x v="0"/>
    <x v="0"/>
    <x v="2"/>
    <x v="16483"/>
    <x v="71"/>
    <s v="Fannie Mae"/>
    <s v="['python', 'sql', 'r', 'dynamodb', 'aws', 'redshift']"/>
  </r>
  <r>
    <x v="1"/>
    <s v="Data Engineer"/>
    <s v="Shaw AFB, SC"/>
    <x v="0"/>
    <x v="0"/>
    <x v="2"/>
    <x v="16484"/>
    <x v="122"/>
    <s v="Booz Allen Hamilton"/>
    <s v="['python', 'sql', 'scala', 'java', 'shell', 'nosql', 'mongodb', 'mongodb', 'cassandra', 'mysql', 'aws', 'azure', 'databricks', 'redshift', 'snowflake', 'spark', 'hadoop', 'kafka', 'unix', 'linux', 'tableau']"/>
  </r>
  <r>
    <x v="1"/>
    <s v="Sr. Data Engineer"/>
    <s v="Anywhere"/>
    <x v="0"/>
    <x v="1"/>
    <x v="2"/>
    <x v="16485"/>
    <x v="2"/>
    <s v="CyberCoders"/>
    <s v="['sql', 'python', 'azure', 'ssis', 'word', 'flow']"/>
  </r>
  <r>
    <x v="8"/>
    <s v="Sr. Data Scientist (Inventory &amp; Supply Chain)"/>
    <s v="San Diego, CA"/>
    <x v="0"/>
    <x v="0"/>
    <x v="2"/>
    <x v="16486"/>
    <x v="71"/>
    <s v="Petco Animal Supplies"/>
    <s v="['python', 'sql', 'flow', 'git', 'confluence']"/>
  </r>
  <r>
    <x v="1"/>
    <s v="Lead Data Engineer (Remote-Eligible)"/>
    <s v="West Logan, WV"/>
    <x v="0"/>
    <x v="0"/>
    <x v="2"/>
    <x v="16487"/>
    <x v="444"/>
    <s v="Capital One"/>
    <s v="['java', 'scala', 'python', 'nosql', 'sql', 'mongo', 'shell', 'mysql', 'cassandra', 'redshift', 'snowflake', 'aws', 'azure', 'hadoop', 'kafka', 'spark']"/>
  </r>
  <r>
    <x v="2"/>
    <s v="Medical Informatics Analyst, Consultant"/>
    <s v="Sutter Creek, CA"/>
    <x v="0"/>
    <x v="0"/>
    <x v="2"/>
    <x v="16488"/>
    <x v="1402"/>
    <s v="Blue Shield of California"/>
    <s v="['sql', 'python', 'sas', 'sas', 'vba', 'excel', 'tableau']"/>
  </r>
  <r>
    <x v="2"/>
    <s v="Senior GIS/Data Analyst"/>
    <s v="Arnold, MO"/>
    <x v="0"/>
    <x v="0"/>
    <x v="2"/>
    <x v="16489"/>
    <x v="783"/>
    <s v="Leidos"/>
    <s v="['sql', 'python']"/>
  </r>
  <r>
    <x v="3"/>
    <s v="Senior Data Engineer"/>
    <s v="Atlanta, GA"/>
    <x v="0"/>
    <x v="0"/>
    <x v="2"/>
    <x v="16490"/>
    <x v="21"/>
    <s v="Hill Search"/>
    <s v="['python', 'sql', 'snowflake', 'azure', 'docker', 'terraform']"/>
  </r>
  <r>
    <x v="2"/>
    <s v="Energy Data Analyst"/>
    <s v="United States"/>
    <x v="5"/>
    <x v="0"/>
    <x v="1"/>
    <x v="16491"/>
    <x v="548"/>
    <s v="Booz Allen Hamilton"/>
    <s v="['python', 'r', 'perl', 'sas', 'sas', 'c++', 'c#', 'tableau', 'qlik', 'spss']"/>
  </r>
  <r>
    <x v="2"/>
    <s v="Data Analyst"/>
    <s v="New York, NY"/>
    <x v="0"/>
    <x v="0"/>
    <x v="2"/>
    <x v="16492"/>
    <x v="1650"/>
    <s v="FHI 360"/>
    <s v="['sharepoint']"/>
  </r>
  <r>
    <x v="0"/>
    <s v="Data Scientist"/>
    <s v="Chantilly, VA"/>
    <x v="0"/>
    <x v="0"/>
    <x v="2"/>
    <x v="16493"/>
    <x v="34"/>
    <s v="Buchanan &amp; Edwards"/>
    <s v="['java', 'scala', 'python', 'mongodb', 'mongodb', 'aws', 'spark', 'hadoop', 'tensorflow', 'pytorch', 'excel', 'kubernetes', 'docker']"/>
  </r>
  <r>
    <x v="3"/>
    <s v="Senior Data Engineer"/>
    <s v="Arlington, VA"/>
    <x v="0"/>
    <x v="0"/>
    <x v="2"/>
    <x v="16494"/>
    <x v="21"/>
    <s v="SourceFactor"/>
    <s v="['python', 'nosql', 'sql', 'postgresql', 'aws', 'airflow', 'pandas', 'spark']"/>
  </r>
  <r>
    <x v="0"/>
    <s v="Data Scientist Top Secret"/>
    <s v="Arlington, VA"/>
    <x v="0"/>
    <x v="0"/>
    <x v="2"/>
    <x v="16495"/>
    <x v="27"/>
    <s v="Nigel Frank International"/>
    <s v="['python', 'linux']"/>
  </r>
  <r>
    <x v="8"/>
    <s v="Senior Data Scientist-Marketing Analytics"/>
    <s v="Tulsa, OK"/>
    <x v="0"/>
    <x v="0"/>
    <x v="2"/>
    <x v="16496"/>
    <x v="745"/>
    <s v="Cox Communications"/>
    <s v="['sql', 'aws', 'snowflake']"/>
  </r>
  <r>
    <x v="1"/>
    <s v="Data Engineer"/>
    <s v="Clearwater, FL"/>
    <x v="0"/>
    <x v="0"/>
    <x v="2"/>
    <x v="16497"/>
    <x v="54"/>
    <s v="Jobot"/>
    <s v="['sql', 'azure', 'tableau']"/>
  </r>
  <r>
    <x v="1"/>
    <s v="Snowflake Data Engineer"/>
    <s v="United States"/>
    <x v="0"/>
    <x v="0"/>
    <x v="2"/>
    <x v="16498"/>
    <x v="94"/>
    <s v="Medix™"/>
    <s v="['sql', 'python', 'sql server', 'snowflake', 'airflow', 'tableau', 'github']"/>
  </r>
  <r>
    <x v="8"/>
    <s v="Senior Data Scientist"/>
    <s v="Tel Aviv-Yafo, Israel"/>
    <x v="0"/>
    <x v="0"/>
    <x v="8"/>
    <x v="16499"/>
    <x v="8"/>
    <s v="Hello Heart"/>
    <s v="['python', 'r', 'pytorch', 'tensorflow', 'scikit-learn']"/>
  </r>
  <r>
    <x v="1"/>
    <s v="Data Engineer"/>
    <s v="Georgia"/>
    <x v="0"/>
    <x v="0"/>
    <x v="2"/>
    <x v="16500"/>
    <x v="23"/>
    <s v="BlueSky Resource Solutions"/>
    <s v="['sql', 'python', 'azure', 'pyspark', 'ssis']"/>
  </r>
  <r>
    <x v="0"/>
    <s v="Data Scientist"/>
    <s v="Pittsburgh, PA"/>
    <x v="0"/>
    <x v="0"/>
    <x v="2"/>
    <x v="16501"/>
    <x v="31"/>
    <s v="Govini"/>
    <s v="['python', 'sql', 'aws', 'spark', 'git']"/>
  </r>
  <r>
    <x v="8"/>
    <s v="Sr. Data Scientist, Ads Experimentation"/>
    <s v="Palo Alto, CA"/>
    <x v="0"/>
    <x v="0"/>
    <x v="2"/>
    <x v="16502"/>
    <x v="2285"/>
    <s v="Pinterest"/>
    <m/>
  </r>
  <r>
    <x v="1"/>
    <s v="Sr. Data Engineer"/>
    <s v="Seattle, WA"/>
    <x v="0"/>
    <x v="0"/>
    <x v="2"/>
    <x v="16503"/>
    <x v="122"/>
    <s v="Warner Media Group"/>
    <s v="['sql', 'python', 'java', 'scala', 'databricks', 'aws', 'spark', 'git']"/>
  </r>
  <r>
    <x v="3"/>
    <s v="Senior Big Data Engineer (Java, Spark), (hybrid)"/>
    <s v="Jersey City, NJ"/>
    <x v="0"/>
    <x v="0"/>
    <x v="2"/>
    <x v="16504"/>
    <x v="71"/>
    <s v="Citigroup, Inc"/>
    <s v="['spark', 'linux', 'jenkins', 'jira']"/>
  </r>
  <r>
    <x v="8"/>
    <s v="Director, Business, Technology Integration &amp; Data Operations"/>
    <s v="Bengaluru, Karnataka, India"/>
    <x v="0"/>
    <x v="0"/>
    <x v="7"/>
    <x v="16505"/>
    <x v="579"/>
    <s v="Diligent Corporation"/>
    <s v="['snowflake', 'oracle', 'tableau']"/>
  </r>
  <r>
    <x v="3"/>
    <s v="REMOTE Senior Data Engineer - SPARK, Python, AWS, Databricks"/>
    <s v="Anywhere"/>
    <x v="0"/>
    <x v="1"/>
    <x v="2"/>
    <x v="16506"/>
    <x v="71"/>
    <s v="CyberCoders"/>
    <s v="['python', 'c#', 'java', 'go', 'sql', 'golang', 'aws', 'databricks', 'spark', 'kafka', 'tableau', 'word']"/>
  </r>
  <r>
    <x v="1"/>
    <s v="Data Engineer, AVP"/>
    <s v="New York, NY"/>
    <x v="0"/>
    <x v="0"/>
    <x v="2"/>
    <x v="16507"/>
    <x v="90"/>
    <s v="Michael Page International"/>
    <s v="['sql', 'c#', 'sql server', 'ssis', 'ssrs', 'tableau', 'power bi']"/>
  </r>
  <r>
    <x v="2"/>
    <s v="Statistical Data Analyst II - Neurology"/>
    <s v="St. Louis, MO"/>
    <x v="0"/>
    <x v="0"/>
    <x v="2"/>
    <x v="16508"/>
    <x v="2286"/>
    <s v="Washington University in St Louis"/>
    <s v="['python', 'excel', 'tableau']"/>
  </r>
  <r>
    <x v="3"/>
    <s v="Sr. Data Engineer (hybrid on-site)"/>
    <s v="Seattle, WA"/>
    <x v="0"/>
    <x v="0"/>
    <x v="2"/>
    <x v="16509"/>
    <x v="180"/>
    <s v="Jobot"/>
    <s v="['sql', 'python', 'go', 'c++', 'hadoop', 'spark']"/>
  </r>
  <r>
    <x v="0"/>
    <s v="Data Scientist"/>
    <s v="Texas"/>
    <x v="0"/>
    <x v="0"/>
    <x v="2"/>
    <x v="16510"/>
    <x v="172"/>
    <s v="Darwin Recruitment"/>
    <s v="['java', 'python', 'aws', 'spark', 'tensorflow', 'pytorch', 'linux']"/>
  </r>
  <r>
    <x v="3"/>
    <s v="Senior Data Engineer"/>
    <s v="Anywhere"/>
    <x v="0"/>
    <x v="1"/>
    <x v="2"/>
    <x v="16511"/>
    <x v="18"/>
    <s v="Harnham"/>
    <s v="['sql', 'python', 'scala', 'java', 'nosql', 'aws', 'pyspark', 'kafka', 'airflow']"/>
  </r>
  <r>
    <x v="0"/>
    <s v="Junior Data Scientist"/>
    <s v="Buenos Aires, Argentina"/>
    <x v="0"/>
    <x v="0"/>
    <x v="47"/>
    <x v="16512"/>
    <x v="178"/>
    <s v="Media.Monks"/>
    <s v="['r', 'python', 'css', 'javascript', 'sql', 'azure', 'bigquery', 'scikit-learn', 'matplotlib', 'tidyverse', 'dplyr', 'express', 'tableau', 'looker']"/>
  </r>
  <r>
    <x v="1"/>
    <s v="Data Engineer"/>
    <s v="Makati, Metro Manila, Philippines"/>
    <x v="0"/>
    <x v="0"/>
    <x v="50"/>
    <x v="16513"/>
    <x v="187"/>
    <s v="Angkas"/>
    <s v="['sql', 'nosql', 'elasticsearch']"/>
  </r>
  <r>
    <x v="0"/>
    <s v="Data Scientist (Full Stack) - Marketing"/>
    <s v="Canada"/>
    <x v="0"/>
    <x v="0"/>
    <x v="23"/>
    <x v="16514"/>
    <x v="458"/>
    <s v="Zynga"/>
    <s v="['sql', 'python', 'aws', 'gcp', 'databricks', 'airflow', 'tableau']"/>
  </r>
  <r>
    <x v="6"/>
    <s v="Senior Data Analyst"/>
    <s v="Tampa, FL"/>
    <x v="0"/>
    <x v="0"/>
    <x v="2"/>
    <x v="16515"/>
    <x v="17"/>
    <s v="Jobot"/>
    <s v="['sql', 'tableau', 'power bi']"/>
  </r>
  <r>
    <x v="5"/>
    <s v="Senior Software Engineer (Confirmations - System)"/>
    <s v="Anywhere"/>
    <x v="0"/>
    <x v="1"/>
    <x v="66"/>
    <x v="16516"/>
    <x v="2018"/>
    <s v="ConsenSys"/>
    <s v="['javascript', 'typescript', 'react']"/>
  </r>
  <r>
    <x v="1"/>
    <s v="Data Engineer"/>
    <s v="Tampa, FL"/>
    <x v="0"/>
    <x v="0"/>
    <x v="2"/>
    <x v="16517"/>
    <x v="31"/>
    <s v="Trademark Recruiting/Consulting"/>
    <s v="['assembly', 'sql', 't-sql', 'sql server', 'ssis', 'power bi']"/>
  </r>
  <r>
    <x v="2"/>
    <s v="Data Analyst--Budding Start up!"/>
    <s v="Pennsylvania"/>
    <x v="0"/>
    <x v="0"/>
    <x v="2"/>
    <x v="16518"/>
    <x v="19"/>
    <s v="Jobot"/>
    <s v="['c', 'sql', 'html', 'css', 'javascript', 'python']"/>
  </r>
  <r>
    <x v="0"/>
    <s v="Data Scientist I/II (Savings and Membership)"/>
    <s v="Pensacola, FL"/>
    <x v="0"/>
    <x v="0"/>
    <x v="2"/>
    <x v="16519"/>
    <x v="95"/>
    <s v="Navy Federal Credit Union"/>
    <s v="['python', 'r', 'scala', 'sql', 'azure', 'databricks', 'aws', 'spark', 'matplotlib', 'ggplot2', 'hadoop', 'word', 'power bi', 'tableau', 'spreadsheet', 'excel', 'powerpoint']"/>
  </r>
  <r>
    <x v="0"/>
    <s v="Advanced Data Scientist, Senior"/>
    <s v="Alexandria, VA"/>
    <x v="0"/>
    <x v="0"/>
    <x v="2"/>
    <x v="16520"/>
    <x v="122"/>
    <s v="Booz Allen Hamilton"/>
    <s v="['python', 'java', 'r', 'c++', 'docker', 'kubernetes']"/>
  </r>
  <r>
    <x v="8"/>
    <s v="Senior Data Scientist"/>
    <s v="Herzliya, Israel"/>
    <x v="0"/>
    <x v="0"/>
    <x v="8"/>
    <x v="16521"/>
    <x v="8"/>
    <s v="AppsFlyer"/>
    <s v="['scala', 'python', 'go', 'spark', 'hadoop', 'airflow', 'tensorflow', 'keras', 'pandas']"/>
  </r>
  <r>
    <x v="2"/>
    <s v="Clinical Quality Analytics, Consultant"/>
    <s v="Buena Park, CA"/>
    <x v="0"/>
    <x v="0"/>
    <x v="2"/>
    <x v="16211"/>
    <x v="1466"/>
    <s v="Blue Shield of California"/>
    <s v="['db2', 'azure', 'aws', 'snowflake', 'oracle', 'word', 'excel', 'powerpoint', 'power bi', 'sharepoint', 'jira']"/>
  </r>
  <r>
    <x v="2"/>
    <s v="Data Analyst"/>
    <s v="Anywhere"/>
    <x v="0"/>
    <x v="1"/>
    <x v="2"/>
    <x v="16522"/>
    <x v="441"/>
    <s v="Get It Recruit - Information Technology"/>
    <s v="['sql', 'javascript', 'sas', 'sas', 'excel', 'spss', 'tableau', 'looker']"/>
  </r>
  <r>
    <x v="6"/>
    <s v="Sr. Financial Data Analyst (99260)"/>
    <s v="Chicago, IL"/>
    <x v="0"/>
    <x v="0"/>
    <x v="2"/>
    <x v="16523"/>
    <x v="17"/>
    <s v="LaSalle Network"/>
    <s v="['sql', 'power bi', 'tableau', 'excel']"/>
  </r>
  <r>
    <x v="1"/>
    <s v="Data Engineer, Staff - Data Warehouse / SAP / RDBMS -  Remote"/>
    <s v="Moorestown, NJ"/>
    <x v="0"/>
    <x v="0"/>
    <x v="2"/>
    <x v="16524"/>
    <x v="34"/>
    <s v="Lockheed Martin"/>
    <s v="['sql', 'sql server', 'oracle', 'sap', 'tableau', 'alteryx', 'flow']"/>
  </r>
  <r>
    <x v="2"/>
    <s v="Data Analyst"/>
    <s v="Clearwater, FL"/>
    <x v="0"/>
    <x v="0"/>
    <x v="2"/>
    <x v="16525"/>
    <x v="80"/>
    <s v="Jobot"/>
    <s v="['crystal', 'sql', 'tableau', 'power bi']"/>
  </r>
  <r>
    <x v="0"/>
    <s v="Tech Lead BI / Power BI CDI - H/F"/>
    <s v="Paris, France"/>
    <x v="0"/>
    <x v="0"/>
    <x v="27"/>
    <x v="16526"/>
    <x v="196"/>
    <s v="Talan"/>
    <s v="['power bi', 'gitlab']"/>
  </r>
  <r>
    <x v="2"/>
    <s v="Manager, Data Analysis and Insights"/>
    <s v="Fort Worth, TX"/>
    <x v="0"/>
    <x v="0"/>
    <x v="2"/>
    <x v="16527"/>
    <x v="31"/>
    <s v="Fidelity Investments"/>
    <s v="['sql', 'python', 'tableau', 'power bi', 'alteryx']"/>
  </r>
  <r>
    <x v="1"/>
    <s v="Lead Data Engineer- FT"/>
    <s v="Reno, NV"/>
    <x v="0"/>
    <x v="0"/>
    <x v="2"/>
    <x v="16528"/>
    <x v="1"/>
    <s v="Worldgate LLC"/>
    <s v="['nosql', 'sql', 'no-sql', 'git']"/>
  </r>
  <r>
    <x v="1"/>
    <s v="Data Engineer - Onsite in Kennesaw, GA"/>
    <s v="Kennesaw, GA"/>
    <x v="0"/>
    <x v="0"/>
    <x v="2"/>
    <x v="16529"/>
    <x v="67"/>
    <s v="Vaco Technology"/>
    <s v="['sql', 'sql server', 'aws', 'snowflake', 'oracle', 'redshift', 'sap', 'power bi']"/>
  </r>
  <r>
    <x v="1"/>
    <s v="Remote Data Engineer"/>
    <s v="Anywhere"/>
    <x v="0"/>
    <x v="1"/>
    <x v="2"/>
    <x v="16530"/>
    <x v="89"/>
    <s v="CyberCoders"/>
    <s v="['sql', 'kafka', 'spark', 'airflow']"/>
  </r>
  <r>
    <x v="0"/>
    <s v="Data Science Practitioner"/>
    <s v="Springfield, VA"/>
    <x v="0"/>
    <x v="0"/>
    <x v="2"/>
    <x v="16531"/>
    <x v="131"/>
    <s v="Novetta"/>
    <s v="['python', 'c', 'tableau']"/>
  </r>
  <r>
    <x v="5"/>
    <s v="Senior Software Engineer - ML Ops"/>
    <s v="Paris, France"/>
    <x v="0"/>
    <x v="0"/>
    <x v="27"/>
    <x v="16532"/>
    <x v="137"/>
    <s v="Deezer"/>
    <s v="['scala', 'python', 'flow', 'docker', 'kubernetes']"/>
  </r>
  <r>
    <x v="2"/>
    <s v="Data Analyst"/>
    <s v="Westlake Village, CA"/>
    <x v="0"/>
    <x v="0"/>
    <x v="2"/>
    <x v="16533"/>
    <x v="39"/>
    <s v="Jefferson Frank"/>
    <s v="['sql', 'redshift', 'oracle', 'tableau', 'power bi']"/>
  </r>
  <r>
    <x v="1"/>
    <s v="Lead Big Data Engineer"/>
    <s v="Charlotte, NC"/>
    <x v="0"/>
    <x v="0"/>
    <x v="2"/>
    <x v="16534"/>
    <x v="19"/>
    <s v="Wells Fargo"/>
    <s v="['mongodb', 'mongodb', 'scala', 'java', 'python', 'hadoop', 'spark', 'kubernetes', 'docker']"/>
  </r>
  <r>
    <x v="6"/>
    <s v="FDI – Data Sourcing – Senior Data Analyst"/>
    <s v="Porto, Portugal"/>
    <x v="0"/>
    <x v="0"/>
    <x v="12"/>
    <x v="16535"/>
    <x v="451"/>
    <s v="Natixis in Portugal"/>
    <s v="['sql', 'vba', 'python', 'power bi', 'tableau', 'excel']"/>
  </r>
  <r>
    <x v="2"/>
    <s v="Data Analyst"/>
    <s v="Pico Rivera, CA"/>
    <x v="0"/>
    <x v="0"/>
    <x v="2"/>
    <x v="16536"/>
    <x v="2"/>
    <s v="CyberCoders"/>
    <s v="['sql', 'python', 'r', 'tableau', 'power bi', 'word']"/>
  </r>
  <r>
    <x v="0"/>
    <s v="Principal Data Scientist, Decision Technologies"/>
    <s v="Portland, ME"/>
    <x v="0"/>
    <x v="0"/>
    <x v="2"/>
    <x v="16537"/>
    <x v="71"/>
    <s v="Unum Group"/>
    <s v="['sql', 'db2', 'sql server']"/>
  </r>
  <r>
    <x v="1"/>
    <s v="Data Engineer"/>
    <s v="San Jose, CA"/>
    <x v="0"/>
    <x v="0"/>
    <x v="2"/>
    <x v="16538"/>
    <x v="122"/>
    <s v="Tesla, Inc"/>
    <s v="['sql', 'python', 'bash', 'graphql', 'github', 'git', 'docker', 'jenkins', 'kubernetes']"/>
  </r>
  <r>
    <x v="3"/>
    <s v="Sr. Data Engineer, Cross Product Change Services Team"/>
    <s v="Tampa, FL"/>
    <x v="0"/>
    <x v="0"/>
    <x v="2"/>
    <x v="16539"/>
    <x v="19"/>
    <s v="JP Morgan Chase &amp; Co."/>
    <s v="['sql', 'nosql', 'tableau', 'qlik', 'alteryx']"/>
  </r>
  <r>
    <x v="0"/>
    <s v="Director, Data Science (Engagement)"/>
    <s v="Singapore"/>
    <x v="0"/>
    <x v="0"/>
    <x v="18"/>
    <x v="16540"/>
    <x v="579"/>
    <s v="EVYD Technology"/>
    <s v="['python', 'jupyter', 'pandas', 'scikit-learn', 'tensorflow', 'pytorch', 'powerpoint']"/>
  </r>
  <r>
    <x v="8"/>
    <s v="Senior Data Scientist"/>
    <s v="Athens, Greece"/>
    <x v="0"/>
    <x v="0"/>
    <x v="38"/>
    <x v="16541"/>
    <x v="242"/>
    <s v="Signal Group"/>
    <s v="['python', 'r', 'sql', 'sql server', 'postgresql', 'mysql', 'oracle', 'linux']"/>
  </r>
  <r>
    <x v="0"/>
    <s v="Research Data Scientist"/>
    <s v="Chula Vista, CA"/>
    <x v="0"/>
    <x v="0"/>
    <x v="2"/>
    <x v="16542"/>
    <x v="111"/>
    <s v="Leidos"/>
    <s v="['r', 'python', 'sql', 'matplotlib', 'tableau']"/>
  </r>
  <r>
    <x v="8"/>
    <s v="Senior Data Scientist"/>
    <s v="New York, NY"/>
    <x v="0"/>
    <x v="0"/>
    <x v="2"/>
    <x v="16543"/>
    <x v="8"/>
    <s v="NBA"/>
    <m/>
  </r>
  <r>
    <x v="8"/>
    <s v="Senior Data Scientist"/>
    <s v="Johnston, RI"/>
    <x v="0"/>
    <x v="0"/>
    <x v="2"/>
    <x v="16531"/>
    <x v="57"/>
    <s v="Citizens"/>
    <s v="['sql', 'python', 'r', 'tensorflow', 'pytorch', 'keras', 'pandas', 'numpy']"/>
  </r>
  <r>
    <x v="2"/>
    <s v="Data Analyst"/>
    <s v="Duluth, GA"/>
    <x v="0"/>
    <x v="0"/>
    <x v="2"/>
    <x v="16544"/>
    <x v="1589"/>
    <s v="Primerica, Inc."/>
    <s v="['sql', 'vba', 'vb.net', 'ms access']"/>
  </r>
  <r>
    <x v="3"/>
    <s v="Senior Data Engineer"/>
    <s v="Los Angeles, CA"/>
    <x v="0"/>
    <x v="0"/>
    <x v="2"/>
    <x v="16545"/>
    <x v="78"/>
    <s v="Jobot"/>
    <s v="['python', 'sql', 'aws', 'redshift', 'spark', 'pyspark']"/>
  </r>
  <r>
    <x v="3"/>
    <s v="Senior Data Engineer"/>
    <s v="Gurugram, Haryana, India"/>
    <x v="0"/>
    <x v="0"/>
    <x v="7"/>
    <x v="16546"/>
    <x v="56"/>
    <s v="AiDash"/>
    <s v="['shell', 'sql', 'python', 'java', 'aws', 'docker']"/>
  </r>
  <r>
    <x v="7"/>
    <s v="Senior Machine Learning Engineer"/>
    <s v="Canada"/>
    <x v="0"/>
    <x v="0"/>
    <x v="23"/>
    <x v="16547"/>
    <x v="188"/>
    <s v="Greenhouse"/>
    <s v="['python', 'aws', 'pytorch', 'docker']"/>
  </r>
  <r>
    <x v="0"/>
    <s v="Data Scientist II, Decision Technologies"/>
    <s v="Columbia, SC"/>
    <x v="0"/>
    <x v="0"/>
    <x v="2"/>
    <x v="16548"/>
    <x v="122"/>
    <s v="Unum Group"/>
    <s v="['sql', 'db2', 'sql server']"/>
  </r>
  <r>
    <x v="7"/>
    <s v="Machine Learning Expert"/>
    <s v="Brussels, Belgium"/>
    <x v="0"/>
    <x v="0"/>
    <x v="3"/>
    <x v="16549"/>
    <x v="184"/>
    <s v="Uni Systems"/>
    <s v="['perl', 'python', 'matlab', 'r', 'sql', 'nosql', 'mongodb', 'mongodb', 'cassandra', 'neo4j', 'aws', 'azure', 'nltk', 'scikit-learn', 'pandas']"/>
  </r>
  <r>
    <x v="1"/>
    <s v="Geospatial Data Engineer"/>
    <s v="Boston, MA"/>
    <x v="0"/>
    <x v="0"/>
    <x v="2"/>
    <x v="16550"/>
    <x v="68"/>
    <s v="Darwin Recruitment"/>
    <s v="['r', 'python']"/>
  </r>
  <r>
    <x v="2"/>
    <s v="Business Data Analyst"/>
    <s v="Los Angeles, CA"/>
    <x v="0"/>
    <x v="0"/>
    <x v="2"/>
    <x v="16551"/>
    <x v="231"/>
    <s v="USC"/>
    <s v="['word']"/>
  </r>
  <r>
    <x v="8"/>
    <s v="Senior Data Scientist"/>
    <s v="Washington, VA"/>
    <x v="0"/>
    <x v="0"/>
    <x v="2"/>
    <x v="16552"/>
    <x v="366"/>
    <s v="Linquest Corporation"/>
    <m/>
  </r>
  <r>
    <x v="3"/>
    <s v="Sr. Data Engineer, Amazon Publisher Monetization, Analytics"/>
    <s v="Seattle, WA"/>
    <x v="0"/>
    <x v="0"/>
    <x v="2"/>
    <x v="16553"/>
    <x v="248"/>
    <s v="Amazon"/>
    <s v="['sql', 'python', 'java', 'scala', 'aws', 'redshift', 'hadoop', 'spark', 'flow']"/>
  </r>
  <r>
    <x v="0"/>
    <s v="Survey Scientist, Sample Operations"/>
    <s v="Anywhere"/>
    <x v="0"/>
    <x v="1"/>
    <x v="2"/>
    <x v="16554"/>
    <x v="298"/>
    <s v="Morning Consult"/>
    <s v="['r', 'python', 'sql', 'snowflake', 'tidyverse', 'pandas', 'tableau', 'looker', 'git']"/>
  </r>
  <r>
    <x v="6"/>
    <s v="Senior Data Analyst Population Health"/>
    <s v="El Segundo, CA"/>
    <x v="0"/>
    <x v="0"/>
    <x v="2"/>
    <x v="16555"/>
    <x v="122"/>
    <s v="UnitedHealth Group"/>
    <s v="['sql', 'python', 'excel', 'tableau', 'powerpoint']"/>
  </r>
  <r>
    <x v="5"/>
    <s v="Software Engineer for Computer Vision Team"/>
    <s v="Ljubljana, Slovenia"/>
    <x v="0"/>
    <x v="0"/>
    <x v="35"/>
    <x v="16556"/>
    <x v="32"/>
    <s v="Sportradar"/>
    <s v="['go', 'golang', 'python', 'scala', 'typescript', 'sql', 'nosql', 'mongodb', 'mongodb', 'dynamodb', 'mysql', 'aws', 'linux', 'git', 'gitlab', 'jira']"/>
  </r>
  <r>
    <x v="2"/>
    <s v="Data Analyst II (Washington DC)"/>
    <s v="Washington, DC"/>
    <x v="0"/>
    <x v="0"/>
    <x v="2"/>
    <x v="16557"/>
    <x v="20"/>
    <s v="Montage Marketing Group"/>
    <s v="['python', 'sql', 'r', 'excel', 'spss', 'power bi', 'tableau']"/>
  </r>
  <r>
    <x v="0"/>
    <s v="Data Scientist"/>
    <s v="Columbia, MD"/>
    <x v="0"/>
    <x v="0"/>
    <x v="2"/>
    <x v="16558"/>
    <x v="51"/>
    <s v="BigBear.ai, Inc."/>
    <s v="['java', 'python', 'sql', 'elasticsearch', 'aws', 'gcp', 'azure', 'scikit-learn', 'pandas', 'numpy', 'pyspark', 'mxnet', 'spark', 'tensorflow', 'jupyter', 'spring', 'kafka']"/>
  </r>
  <r>
    <x v="2"/>
    <s v="GIS Data Analyst"/>
    <s v="Sugar Loaf Township, IL"/>
    <x v="0"/>
    <x v="0"/>
    <x v="2"/>
    <x v="16559"/>
    <x v="2287"/>
    <s v="Leidos"/>
    <s v="['sql', 'python']"/>
  </r>
  <r>
    <x v="2"/>
    <s v="Control Systems Data Analyst"/>
    <s v="Pacheco, CA"/>
    <x v="0"/>
    <x v="0"/>
    <x v="2"/>
    <x v="16560"/>
    <x v="268"/>
    <s v="OASYS, INC."/>
    <s v="['visio', 'word', 'spreadsheet', 'excel']"/>
  </r>
  <r>
    <x v="8"/>
    <s v="Sr. Director Data Science"/>
    <s v="Denver, CO"/>
    <x v="0"/>
    <x v="0"/>
    <x v="2"/>
    <x v="16561"/>
    <x v="14"/>
    <s v="Strive Health"/>
    <m/>
  </r>
  <r>
    <x v="0"/>
    <s v="Director, Data Science/Analytics"/>
    <m/>
    <x v="0"/>
    <x v="0"/>
    <x v="21"/>
    <x v="16562"/>
    <x v="579"/>
    <s v="Coupang"/>
    <s v="['sql', 'python', 'r', 'tensorflow', 'pytorch']"/>
  </r>
  <r>
    <x v="2"/>
    <s v="Data Analyst"/>
    <s v="Athens, Greece"/>
    <x v="0"/>
    <x v="0"/>
    <x v="38"/>
    <x v="16563"/>
    <x v="306"/>
    <s v="Satori"/>
    <s v="['sql', 'sas', 'sas', 'power bi']"/>
  </r>
  <r>
    <x v="0"/>
    <s v="Data Science"/>
    <s v="Triangle, VA"/>
    <x v="0"/>
    <x v="0"/>
    <x v="2"/>
    <x v="16564"/>
    <x v="565"/>
    <s v="Pueo Business Solutions"/>
    <s v="['r', 'python', 'sql', 'power bi', 'tableau']"/>
  </r>
  <r>
    <x v="2"/>
    <s v="ILI Inspection Data Analyst III"/>
    <s v="Calgary, AB, Canada"/>
    <x v="0"/>
    <x v="0"/>
    <x v="23"/>
    <x v="16565"/>
    <x v="172"/>
    <s v="Jobot"/>
    <s v="['sql', 'python', 'excel', 'power bi', 'tableau']"/>
  </r>
  <r>
    <x v="8"/>
    <s v="VP Data Science &amp; Research"/>
    <s v="Menlo Park, CA"/>
    <x v="0"/>
    <x v="0"/>
    <x v="2"/>
    <x v="16566"/>
    <x v="2288"/>
    <s v="WhatsApp"/>
    <s v="['go']"/>
  </r>
  <r>
    <x v="2"/>
    <s v="Program Analyst (Data Analytics)"/>
    <s v="Atlanta, GA"/>
    <x v="0"/>
    <x v="0"/>
    <x v="2"/>
    <x v="16567"/>
    <x v="541"/>
    <s v="Centers for Disease Control and Prevention"/>
    <s v="['c', 'r', 'crystal', 'aurora', 'spring', 'cordova', 'phoenix']"/>
  </r>
  <r>
    <x v="1"/>
    <s v="Data Engineer"/>
    <s v="New York, NY"/>
    <x v="0"/>
    <x v="0"/>
    <x v="2"/>
    <x v="16568"/>
    <x v="122"/>
    <s v="CVS Health"/>
    <s v="['python', 'java', 'bash', 'shell', 'nosql', 'cassandra', 'mysql', 'hadoop', 'unix']"/>
  </r>
  <r>
    <x v="1"/>
    <s v="Sr. Data Engineer"/>
    <s v="Bengaluru, Karnataka, India"/>
    <x v="0"/>
    <x v="0"/>
    <x v="7"/>
    <x v="16569"/>
    <x v="56"/>
    <s v="Databricks"/>
    <s v="['python', 'scala', 'sql', 'databricks', 'hadoop', 'spark', 'kafka', 'tableau', 'looker', 'excel', 'unify']"/>
  </r>
  <r>
    <x v="6"/>
    <s v="Senior Data Analyst | Hybrid"/>
    <s v="Lake Forest, IL"/>
    <x v="0"/>
    <x v="0"/>
    <x v="2"/>
    <x v="16570"/>
    <x v="57"/>
    <s v="Vaco Technology"/>
    <s v="['sql', 'oracle', 'excel', 'power bi']"/>
  </r>
  <r>
    <x v="0"/>
    <s v="Data Scientist II"/>
    <s v="Phoenix, AZ"/>
    <x v="0"/>
    <x v="0"/>
    <x v="2"/>
    <x v="16571"/>
    <x v="19"/>
    <s v="FreeportMcMoRan Copper &amp; Gold"/>
    <s v="['python', 'sql', 'azure', 'snowflake', 'spark', 'phoenix']"/>
  </r>
  <r>
    <x v="2"/>
    <s v="Sr. Sustainability Analyst / Sr Sustainability Data Analyst"/>
    <s v="New York, NY"/>
    <x v="0"/>
    <x v="0"/>
    <x v="2"/>
    <x v="16572"/>
    <x v="57"/>
    <s v="RJI Search"/>
    <m/>
  </r>
  <r>
    <x v="0"/>
    <s v="Data Scientist (TS/SCI)"/>
    <s v="Tampa, FL"/>
    <x v="0"/>
    <x v="0"/>
    <x v="2"/>
    <x v="16573"/>
    <x v="1649"/>
    <s v="WWC Global"/>
    <s v="['sql', 'python', 'r', 'java', 'c++', 'databricks', 'ibm cloud', 'snowflake', 'spark', 'hadoop', 'numpy', 'pandas', 'tableau', 'power bi', 'terminal', 'git']"/>
  </r>
  <r>
    <x v="0"/>
    <s v="Data Scientist and Data Manager"/>
    <s v="Redwood City, CA"/>
    <x v="0"/>
    <x v="0"/>
    <x v="2"/>
    <x v="16574"/>
    <x v="31"/>
    <s v="Stanford University"/>
    <s v="['python', 'r', 'linux', 'git']"/>
  </r>
  <r>
    <x v="0"/>
    <s v="Data Science Solution Consultant"/>
    <s v="Denver, CO"/>
    <x v="0"/>
    <x v="0"/>
    <x v="1"/>
    <x v="16575"/>
    <x v="2040"/>
    <s v="Elevance Health"/>
    <s v="['sql', 'scala', 'aws', 'hadoop', 'spark', 'pyspark']"/>
  </r>
  <r>
    <x v="2"/>
    <s v="Data Analyst"/>
    <s v="Columbia, SC"/>
    <x v="5"/>
    <x v="0"/>
    <x v="2"/>
    <x v="16576"/>
    <x v="91"/>
    <s v="Labcorp"/>
    <s v="['sql', 'power bi', 'tableau', 'excel', 'flow']"/>
  </r>
  <r>
    <x v="2"/>
    <s v="Data Analyst"/>
    <s v="San Francisco, CA"/>
    <x v="0"/>
    <x v="0"/>
    <x v="2"/>
    <x v="16577"/>
    <x v="2289"/>
    <s v="Attentive"/>
    <s v="['sql', 'python', 'r', 'java', 'snowflake', 'aws', 'spark', 'airflow', 'looker']"/>
  </r>
  <r>
    <x v="8"/>
    <s v="Senior Data Scientist, Support Operations and Trust"/>
    <s v="Remote, OR"/>
    <x v="0"/>
    <x v="0"/>
    <x v="2"/>
    <x v="16578"/>
    <x v="1"/>
    <s v="Thumbtack"/>
    <s v="['sql', 'r', 'python', 'tableau', 'looker', 'clickup']"/>
  </r>
  <r>
    <x v="1"/>
    <s v="Data Engineer IV"/>
    <s v="Fort Lauderdale, FL"/>
    <x v="0"/>
    <x v="0"/>
    <x v="2"/>
    <x v="16579"/>
    <x v="19"/>
    <s v="Envision Healthcare"/>
    <s v="['python', 'sql', 'java', 'r', 'postgresql', 'mysql', 'sql server', 'aws', 'redshift', 'snowflake', 'oracle', 'spark', 'tableau', 'git']"/>
  </r>
  <r>
    <x v="0"/>
    <s v="Health Scientist (Data Scientist)"/>
    <s v="Atlanta, GA"/>
    <x v="0"/>
    <x v="0"/>
    <x v="2"/>
    <x v="16580"/>
    <x v="2290"/>
    <s v="Centers for Disease Control and Prevention"/>
    <s v="['c', 'crystal', 'aurora', 'spring', 'cordova', 'phoenix']"/>
  </r>
  <r>
    <x v="0"/>
    <s v="Video Content Data Scientist"/>
    <s v="Culver City, CA"/>
    <x v="0"/>
    <x v="0"/>
    <x v="2"/>
    <x v="16581"/>
    <x v="269"/>
    <s v="Apple"/>
    <s v="['python', 'sql']"/>
  </r>
  <r>
    <x v="0"/>
    <s v="Data Scientist"/>
    <s v="San Francisco, CA"/>
    <x v="0"/>
    <x v="0"/>
    <x v="2"/>
    <x v="16582"/>
    <x v="2036"/>
    <s v="United States Army"/>
    <m/>
  </r>
  <r>
    <x v="1"/>
    <s v="Distinguished Data Engineer (Remote Eligible)"/>
    <s v="Ronkonkoma, NY"/>
    <x v="0"/>
    <x v="0"/>
    <x v="2"/>
    <x v="16583"/>
    <x v="1856"/>
    <s v="Capital One"/>
    <s v="['java', 'scala', 'python', 'snowflake', 'aws', 'spark', 'kafka', 'jenkins']"/>
  </r>
  <r>
    <x v="1"/>
    <s v="Data Engineer"/>
    <s v="Jacksonville, FL"/>
    <x v="0"/>
    <x v="0"/>
    <x v="2"/>
    <x v="16584"/>
    <x v="10"/>
    <s v="Jobot"/>
    <s v="['sql', 'python', 'c#', 'jenkins', 'git', 'jira']"/>
  </r>
  <r>
    <x v="5"/>
    <s v="Product Analyst (eSports FPS Analyst)"/>
    <s v="Anywhere"/>
    <x v="0"/>
    <x v="1"/>
    <x v="57"/>
    <x v="16585"/>
    <x v="235"/>
    <s v="GamingBrain"/>
    <m/>
  </r>
  <r>
    <x v="2"/>
    <s v="Data Warehouse Programmer/Analyst"/>
    <s v="Orange, CA"/>
    <x v="0"/>
    <x v="0"/>
    <x v="2"/>
    <x v="16586"/>
    <x v="415"/>
    <s v="CalOptima"/>
    <s v="['sql', 'visual basic', 'c#', 'python', 'sql server', 'ssis', 'ssrs', 'tableau', 'power bi']"/>
  </r>
  <r>
    <x v="2"/>
    <s v="Data Analyst"/>
    <s v="Atlanta, GA"/>
    <x v="11"/>
    <x v="0"/>
    <x v="2"/>
    <x v="16587"/>
    <x v="172"/>
    <s v="ACL Digital"/>
    <m/>
  </r>
  <r>
    <x v="3"/>
    <s v="Senior Data Engineer"/>
    <s v="Los Angeles, CA"/>
    <x v="0"/>
    <x v="0"/>
    <x v="2"/>
    <x v="16588"/>
    <x v="27"/>
    <s v="Jobot"/>
    <s v="['java', 'scala', 'python', 'spark']"/>
  </r>
  <r>
    <x v="2"/>
    <s v="Data Analyst"/>
    <s v="California City, CA"/>
    <x v="0"/>
    <x v="0"/>
    <x v="2"/>
    <x v="16589"/>
    <x v="31"/>
    <s v="Wipro"/>
    <s v="['sql', 'excel']"/>
  </r>
  <r>
    <x v="8"/>
    <s v="Senior Data Scientist"/>
    <s v="Mexico City, CDMX, Mexico"/>
    <x v="0"/>
    <x v="0"/>
    <x v="22"/>
    <x v="16590"/>
    <x v="8"/>
    <s v="Etsy"/>
    <s v="['sql', 'spark', 'express', 'looker', 'tableau']"/>
  </r>
  <r>
    <x v="2"/>
    <s v="Data Analyst"/>
    <s v="Edmonton, AB, Canada"/>
    <x v="0"/>
    <x v="0"/>
    <x v="23"/>
    <x v="16591"/>
    <x v="83"/>
    <s v="ATB Financial"/>
    <s v="['python', 'sql', 'sheets', 'looker', 'tableau', 'visio', 'jira']"/>
  </r>
  <r>
    <x v="3"/>
    <s v="Senior Data Engineer (Architect)"/>
    <m/>
    <x v="0"/>
    <x v="0"/>
    <x v="2"/>
    <x v="16592"/>
    <x v="161"/>
    <s v="Storm2"/>
    <s v="['nosql', 'dynamodb', 'aws', 'redshift', 'spark', 'hadoop', 'kafka']"/>
  </r>
  <r>
    <x v="3"/>
    <s v="Senior Data Engineer- Enterprise Data (remote)"/>
    <s v="Coraopolis, PA"/>
    <x v="0"/>
    <x v="0"/>
    <x v="2"/>
    <x v="16593"/>
    <x v="51"/>
    <s v="Dicks Sporting Goods"/>
    <s v="['nosql', 'sql', 'azure', 'aws', 'gcp', 'snowflake', 'bigquery', 'redshift', 'kafka', 'airflow', 'qlik', 'microstrategy', 'tableau', 'looker', 'github', 'jira', 'confluence']"/>
  </r>
  <r>
    <x v="2"/>
    <s v="Data Analyst - Mid"/>
    <s v="Portugal"/>
    <x v="0"/>
    <x v="0"/>
    <x v="12"/>
    <x v="16594"/>
    <x v="245"/>
    <s v="Capgemini"/>
    <s v="['tableau']"/>
  </r>
  <r>
    <x v="1"/>
    <s v="IT Data Engineer"/>
    <s v="Carol Stream, IL"/>
    <x v="0"/>
    <x v="0"/>
    <x v="2"/>
    <x v="16595"/>
    <x v="422"/>
    <s v="ITW"/>
    <s v="['java', 'sql']"/>
  </r>
  <r>
    <x v="8"/>
    <s v="Senior Data Scientist - Generative AI"/>
    <m/>
    <x v="0"/>
    <x v="0"/>
    <x v="2"/>
    <x v="16596"/>
    <x v="1866"/>
    <s v="Morpheus Talent Solutions"/>
    <s v="['pytorch', 'tensorflow']"/>
  </r>
  <r>
    <x v="0"/>
    <s v="Cleared Data Scientist"/>
    <s v="McLean, VA"/>
    <x v="0"/>
    <x v="0"/>
    <x v="2"/>
    <x v="16597"/>
    <x v="67"/>
    <s v="Jobot"/>
    <s v="['python', 'scala', 'java', 'aws', 'azure']"/>
  </r>
  <r>
    <x v="0"/>
    <s v="Staff Data Scientist - Buying / Markets"/>
    <s v="Denver, CO"/>
    <x v="0"/>
    <x v="0"/>
    <x v="2"/>
    <x v="16598"/>
    <x v="71"/>
    <s v="The Trade Desk"/>
    <s v="['sql', 'r', 'python', 'java', 'scala', 'aws', 'spark']"/>
  </r>
  <r>
    <x v="0"/>
    <s v="Data Scientist (Hartford, CT)"/>
    <s v="Hartford, CT"/>
    <x v="0"/>
    <x v="0"/>
    <x v="2"/>
    <x v="16599"/>
    <x v="1347"/>
    <s v="Inc."/>
    <s v="['python', 'sql', 'oracle', 'snowflake']"/>
  </r>
  <r>
    <x v="2"/>
    <s v="Data Analyst"/>
    <s v="Clearwater, FL"/>
    <x v="0"/>
    <x v="0"/>
    <x v="2"/>
    <x v="16600"/>
    <x v="57"/>
    <s v="Jobot"/>
    <s v="['sql', 'power bi', 'tableau']"/>
  </r>
  <r>
    <x v="0"/>
    <s v="Lead Data Scientist - Remote"/>
    <s v="Anywhere"/>
    <x v="0"/>
    <x v="1"/>
    <x v="2"/>
    <x v="16601"/>
    <x v="62"/>
    <s v="Centene Corporation"/>
    <s v="['sas', 'sas', 'r', 'sql', 'db2', 'sql server', 'mysql', 'oracle', 'hadoop', 'sap']"/>
  </r>
  <r>
    <x v="1"/>
    <s v="Data Engineer - Computer Vision"/>
    <s v="Anywhere"/>
    <x v="0"/>
    <x v="1"/>
    <x v="2"/>
    <x v="16602"/>
    <x v="142"/>
    <s v="DeepRec.ai"/>
    <s v="['python', 'aws', 'gcp', 'azure', 'opencv', 'pandas', 'numpy', 'tensorflow', 'pytorch', 'spark', 'hadoop']"/>
  </r>
  <r>
    <x v="1"/>
    <s v="Data Engineer"/>
    <s v="New York, NY"/>
    <x v="0"/>
    <x v="0"/>
    <x v="2"/>
    <x v="16603"/>
    <x v="19"/>
    <s v="Jobot"/>
    <s v="['python', 'sql', 'snowflake', 'aws', 'terraform', 'ansible']"/>
  </r>
  <r>
    <x v="5"/>
    <s v="Devops/DevSecOps Engineer"/>
    <s v="Spain"/>
    <x v="0"/>
    <x v="0"/>
    <x v="20"/>
    <x v="16604"/>
    <x v="55"/>
    <s v="Amadeus"/>
    <s v="['scala', 'python', 'azure', 'spark', 'qlik', 'outlook', 'flow', 'github', 'docker']"/>
  </r>
  <r>
    <x v="3"/>
    <s v="Senior Data Engineer (SaaS Healthcare / Airflow / Python)"/>
    <s v="Boston, MA"/>
    <x v="0"/>
    <x v="0"/>
    <x v="2"/>
    <x v="16605"/>
    <x v="18"/>
    <s v="Jobot"/>
    <s v="['python', 'airflow', 'docker', 'kubernetes']"/>
  </r>
  <r>
    <x v="1"/>
    <s v="Lead Data Engineer"/>
    <s v="The Bahamas"/>
    <x v="0"/>
    <x v="0"/>
    <x v="29"/>
    <x v="16606"/>
    <x v="176"/>
    <s v="Capital One"/>
    <s v="['java', 'scala', 'python', 'nosql', 'sql', 'mongo', 'shell', 'mysql', 'redshift', 'snowflake', 'aws', 'azure', 'hadoop', 'kafka', 'spark', 'airflow']"/>
  </r>
  <r>
    <x v="2"/>
    <s v="Data Analyst, Direct Marketing"/>
    <s v="Fort Lee, NJ"/>
    <x v="0"/>
    <x v="0"/>
    <x v="2"/>
    <x v="16607"/>
    <x v="31"/>
    <s v="Willis Towers Watson"/>
    <s v="['r', 'python', 'sas', 'sas', 'watson', 'power bi']"/>
  </r>
  <r>
    <x v="8"/>
    <s v="Senior Data Scientist, Web Analytics"/>
    <s v="New York, NY"/>
    <x v="0"/>
    <x v="0"/>
    <x v="2"/>
    <x v="16608"/>
    <x v="122"/>
    <s v="Roku"/>
    <s v="['sql', 'looker', 'tableau']"/>
  </r>
  <r>
    <x v="2"/>
    <s v="Data Analytics - Lead Analyst (Hybrid)"/>
    <s v="Irving, TX"/>
    <x v="0"/>
    <x v="0"/>
    <x v="2"/>
    <x v="16609"/>
    <x v="309"/>
    <s v="Citi"/>
    <s v="['sas', 'sas', 'sql', 'sql server', 'oracle', 'sharepoint']"/>
  </r>
  <r>
    <x v="0"/>
    <s v="Data Scientist II"/>
    <s v="Duluth, GA"/>
    <x v="0"/>
    <x v="0"/>
    <x v="2"/>
    <x v="16610"/>
    <x v="19"/>
    <s v="AGCO Corporation"/>
    <s v="['go', 'python', 'r', 'scala', 'azure', 'aws', 'spark', 'tableau']"/>
  </r>
  <r>
    <x v="0"/>
    <s v="Data Scientist"/>
    <s v="Washington, DC"/>
    <x v="0"/>
    <x v="0"/>
    <x v="2"/>
    <x v="16611"/>
    <x v="506"/>
    <s v="U.S. Department of State"/>
    <s v="['go']"/>
  </r>
  <r>
    <x v="0"/>
    <s v="Data Scientist"/>
    <s v="Tampa, FL"/>
    <x v="0"/>
    <x v="0"/>
    <x v="2"/>
    <x v="16612"/>
    <x v="242"/>
    <s v="Allen Integrated Solutions"/>
    <s v="['sql', 'nosql', 'javascript', 'python', 'react', 'spark', 'flask']"/>
  </r>
  <r>
    <x v="2"/>
    <s v="Data Analyst Tech Lead"/>
    <s v="Bangkok, Thailand"/>
    <x v="0"/>
    <x v="0"/>
    <x v="25"/>
    <x v="16613"/>
    <x v="46"/>
    <s v="Sertis"/>
    <s v="['sql', 'excel']"/>
  </r>
  <r>
    <x v="2"/>
    <s v="Data Analyst"/>
    <s v="Gainesville, FL"/>
    <x v="0"/>
    <x v="0"/>
    <x v="2"/>
    <x v="16614"/>
    <x v="63"/>
    <s v="United Energy Solar"/>
    <s v="['sheets', 'excel']"/>
  </r>
  <r>
    <x v="2"/>
    <s v="Data Analyst"/>
    <s v="Menlo Park, CA"/>
    <x v="0"/>
    <x v="0"/>
    <x v="2"/>
    <x v="16615"/>
    <x v="560"/>
    <s v="Meta"/>
    <s v="['sql', 'python', 'r', 'tableau']"/>
  </r>
  <r>
    <x v="0"/>
    <s v="Sr. Data Scientist- Consumer Deposits &amp; Small Business"/>
    <s v="Boston, MA"/>
    <x v="0"/>
    <x v="0"/>
    <x v="2"/>
    <x v="16616"/>
    <x v="60"/>
    <s v="Santander Holdings USA Inc"/>
    <s v="['sas', 'sas', 'sql', 'python', 'r', 'aws', 'snowflake']"/>
  </r>
  <r>
    <x v="1"/>
    <s v="Cloud Data Engineer"/>
    <s v="United States"/>
    <x v="0"/>
    <x v="0"/>
    <x v="1"/>
    <x v="16617"/>
    <x v="2291"/>
    <s v="Elastic"/>
    <s v="['sql', 'python', 'alteryx']"/>
  </r>
  <r>
    <x v="2"/>
    <s v="Data Analyst III"/>
    <s v="San Bruno, CA"/>
    <x v="0"/>
    <x v="0"/>
    <x v="2"/>
    <x v="16618"/>
    <x v="31"/>
    <s v="Walmart"/>
    <s v="['sql', 'nosql', 'azure', 'excel', 'tableau', 'power bi', 'flow']"/>
  </r>
  <r>
    <x v="2"/>
    <s v="IT Data Analyst"/>
    <s v="St. Louis, MO"/>
    <x v="0"/>
    <x v="0"/>
    <x v="2"/>
    <x v="16619"/>
    <x v="31"/>
    <s v="World Wide Technology"/>
    <s v="['sql', 'oracle', 'power bi', 'tableau']"/>
  </r>
  <r>
    <x v="0"/>
    <s v="Data Scientist Direct Hire (12 Month Register)"/>
    <s v="Charlotte, NC"/>
    <x v="0"/>
    <x v="0"/>
    <x v="2"/>
    <x v="16620"/>
    <x v="219"/>
    <s v="U.S. Department of the Treasury"/>
    <s v="['go', 'r', 'python', 'sql', 'matlab', 'tableau']"/>
  </r>
  <r>
    <x v="2"/>
    <s v="Data Analytics Analyst"/>
    <s v="Irvine, CA"/>
    <x v="0"/>
    <x v="0"/>
    <x v="2"/>
    <x v="16621"/>
    <x v="289"/>
    <s v="APTIM Corp."/>
    <s v="['sql', 'sql server', 'oracle', 'excel', 'tableau', 'powerpoint', 'outlook', 'cognos', 'sap', 'power bi']"/>
  </r>
  <r>
    <x v="1"/>
    <s v="Data Engineer, considering multiple levels"/>
    <s v="Des Moines, IA"/>
    <x v="0"/>
    <x v="0"/>
    <x v="2"/>
    <x v="16622"/>
    <x v="2292"/>
    <s v="Principal Financial Group"/>
    <s v="['sql', 'python', 'db2', 'aws', 'snowflake']"/>
  </r>
  <r>
    <x v="3"/>
    <s v="Senior Data Engineer | Hybrid | Med Device |Boston MA"/>
    <s v="Boston, MA"/>
    <x v="0"/>
    <x v="0"/>
    <x v="2"/>
    <x v="16623"/>
    <x v="51"/>
    <s v="Glocomms"/>
    <s v="['python', 'sql', 'aws', 'snowflake', 'flow']"/>
  </r>
  <r>
    <x v="4"/>
    <s v="Business Intelligence Analyst"/>
    <s v="Chicago, IL"/>
    <x v="0"/>
    <x v="0"/>
    <x v="2"/>
    <x v="16624"/>
    <x v="31"/>
    <s v="Applied Systems"/>
    <s v="['gcp', 'tableau', 'looker', 'alteryx', 'excel', 'powerpoint']"/>
  </r>
  <r>
    <x v="1"/>
    <s v="Data Engineer"/>
    <s v="Anywhere"/>
    <x v="0"/>
    <x v="1"/>
    <x v="1"/>
    <x v="16625"/>
    <x v="19"/>
    <s v="GoodUnited"/>
    <s v="['python', 'sql', 'snowflake', 'tableau']"/>
  </r>
  <r>
    <x v="2"/>
    <s v="Data Analyst"/>
    <s v="Austin, TX"/>
    <x v="0"/>
    <x v="0"/>
    <x v="2"/>
    <x v="16626"/>
    <x v="19"/>
    <s v="ITECCO Limited"/>
    <s v="['sql', 'python', 'r', 'tableau']"/>
  </r>
  <r>
    <x v="0"/>
    <s v="Data Scientist"/>
    <s v="Bentonville, AR"/>
    <x v="0"/>
    <x v="0"/>
    <x v="2"/>
    <x v="16627"/>
    <x v="23"/>
    <s v="Walmart"/>
    <s v="['sql', 'python', 'r', 'crystal', 'numpy', 'pandas', 'seaborn', 'dplyr', 'pyspark', 'keras', 'tableau', 'excel']"/>
  </r>
  <r>
    <x v="0"/>
    <s v="Principal Data Scientist (Deep Learning)"/>
    <s v="New York, NY"/>
    <x v="0"/>
    <x v="0"/>
    <x v="2"/>
    <x v="16628"/>
    <x v="263"/>
    <s v="NBCUniversal"/>
    <s v="['python', 'go', 'scala', 'java', 'sql', 'nosql', 'aws', 'pyspark']"/>
  </r>
  <r>
    <x v="2"/>
    <s v="Business Data Analyst"/>
    <s v="Mumbai, Maharashtra, India"/>
    <x v="0"/>
    <x v="0"/>
    <x v="7"/>
    <x v="16629"/>
    <x v="215"/>
    <s v="Capco"/>
    <m/>
  </r>
  <r>
    <x v="2"/>
    <s v="Product Data Analyst"/>
    <s v="Charlotte, NC"/>
    <x v="0"/>
    <x v="0"/>
    <x v="2"/>
    <x v="16630"/>
    <x v="103"/>
    <s v="Insight Global"/>
    <s v="['excel', 'word', 'powerpoint']"/>
  </r>
  <r>
    <x v="1"/>
    <s v="Data Engineer with Java Background"/>
    <s v="Newark, OH"/>
    <x v="0"/>
    <x v="0"/>
    <x v="2"/>
    <x v="16631"/>
    <x v="19"/>
    <s v="NTT DATA  Services"/>
    <s v="['java', 'sql', 'postgresql', 'mysql', 'aws', 'snowflake', 'azure', 'spark', 'airflow', 'spring', 'unix', 'alteryx', 'git']"/>
  </r>
  <r>
    <x v="1"/>
    <s v="Data Engineer"/>
    <s v="Brentwood, TN"/>
    <x v="0"/>
    <x v="0"/>
    <x v="1"/>
    <x v="16632"/>
    <x v="54"/>
    <s v="Virtual Employee Services (I)"/>
    <s v="['sql', 'c#', 'javascript', 'php', 'python', 'r', 'shell', 'oracle', 'azure', 'databricks', 'aws', 'unix', 'power bi', 'ssis']"/>
  </r>
  <r>
    <x v="1"/>
    <s v="Data Engineer"/>
    <s v="Irving, TX"/>
    <x v="0"/>
    <x v="0"/>
    <x v="2"/>
    <x v="16633"/>
    <x v="19"/>
    <s v="CVS Health"/>
    <s v="['python', 'java', 'bash', 'shell', 'nosql', 'cassandra', 'mysql', 'hadoop', 'unix']"/>
  </r>
  <r>
    <x v="4"/>
    <s v="Hybrid BI Analyst"/>
    <s v="Georgia"/>
    <x v="0"/>
    <x v="0"/>
    <x v="2"/>
    <x v="16634"/>
    <x v="16"/>
    <s v="Bull City Talent Group"/>
    <s v="['snowflake', 'tableau', 'jira']"/>
  </r>
  <r>
    <x v="3"/>
    <s v="Senior Lead Data Engineer"/>
    <s v="Hartford, CT"/>
    <x v="0"/>
    <x v="0"/>
    <x v="2"/>
    <x v="16635"/>
    <x v="360"/>
    <s v="Capital One"/>
    <s v="['java', 'scala', 'python', 'nosql', 'sql', 'mongo', 'shell', 'mysql', 'cassandra', 'redshift', 'snowflake', 'aws', 'azure', 'hadoop', 'kafka', 'spark']"/>
  </r>
  <r>
    <x v="5"/>
    <s v="Software Engineer, Machine Learning (Ads PET)"/>
    <s v="Vancouver, BC, Canada"/>
    <x v="0"/>
    <x v="0"/>
    <x v="23"/>
    <x v="16636"/>
    <x v="164"/>
    <s v="Reddit"/>
    <s v="['java', 'python', 'golang', 'c++']"/>
  </r>
  <r>
    <x v="8"/>
    <s v="Senior Data Scientist, Web Analytics"/>
    <s v="Austin, TX"/>
    <x v="0"/>
    <x v="0"/>
    <x v="2"/>
    <x v="16637"/>
    <x v="122"/>
    <s v="Roku"/>
    <s v="['sql', 'looker', 'tableau']"/>
  </r>
  <r>
    <x v="1"/>
    <s v="Data Engineer II (JF)"/>
    <s v="Jacksonville, FL"/>
    <x v="0"/>
    <x v="0"/>
    <x v="1"/>
    <x v="16638"/>
    <x v="1"/>
    <s v="Worldgate LLC"/>
    <s v="['nosql', 'sql', 'no-sql', 'git']"/>
  </r>
  <r>
    <x v="0"/>
    <s v="Sr. Data Scientist - LLM expert (remote)"/>
    <s v="St. Louis, MI"/>
    <x v="0"/>
    <x v="0"/>
    <x v="2"/>
    <x v="16639"/>
    <x v="90"/>
    <s v="Cognizant"/>
    <m/>
  </r>
  <r>
    <x v="0"/>
    <s v="Subscriptions &amp; Commerce Data Scientist"/>
    <s v="Cupertino, CA"/>
    <x v="0"/>
    <x v="0"/>
    <x v="2"/>
    <x v="16640"/>
    <x v="1535"/>
    <s v="Apple"/>
    <s v="['sql', 'python', 'r', 'spark']"/>
  </r>
  <r>
    <x v="1"/>
    <s v="Data Engineer - B"/>
    <s v="Indianapolis, IN"/>
    <x v="0"/>
    <x v="0"/>
    <x v="2"/>
    <x v="16641"/>
    <x v="1"/>
    <s v="Worldgate LLC"/>
    <s v="['nosql', 'sql', 'no-sql', 'git']"/>
  </r>
  <r>
    <x v="0"/>
    <s v="Staff Data Scientist, New Initiatives"/>
    <s v="New York, NY"/>
    <x v="0"/>
    <x v="0"/>
    <x v="2"/>
    <x v="16642"/>
    <x v="49"/>
    <s v="Dropbox"/>
    <s v="['sql', 'python']"/>
  </r>
  <r>
    <x v="0"/>
    <s v="Workforce Analyst, Mission Control Analytics"/>
    <s v="Menlo Park, CA"/>
    <x v="0"/>
    <x v="0"/>
    <x v="2"/>
    <x v="16643"/>
    <x v="270"/>
    <s v="Meta"/>
    <s v="['sql', 'python', 'r', 'vba', 'tableau']"/>
  </r>
  <r>
    <x v="0"/>
    <s v="Director of Data Science"/>
    <s v="Anywhere"/>
    <x v="0"/>
    <x v="1"/>
    <x v="2"/>
    <x v="16644"/>
    <x v="161"/>
    <s v="Forsyth Barnes"/>
    <s v="['python', 'aws', 'pyspark']"/>
  </r>
  <r>
    <x v="2"/>
    <s v="Data Analyst"/>
    <s v="New York, NY"/>
    <x v="0"/>
    <x v="0"/>
    <x v="2"/>
    <x v="16645"/>
    <x v="57"/>
    <s v="Jobot"/>
    <s v="['word', 'excel']"/>
  </r>
  <r>
    <x v="2"/>
    <s v="Revenue Cycle Data Analyst"/>
    <s v="Bridgewater Township, NJ"/>
    <x v="0"/>
    <x v="0"/>
    <x v="2"/>
    <x v="16646"/>
    <x v="20"/>
    <s v="Performance Rehabilitation &amp; Regenerative Medicine"/>
    <s v="['excel', 'powerpoint', 'word']"/>
  </r>
  <r>
    <x v="0"/>
    <s v="Statistician/ Data Scientist Jobs"/>
    <s v="Springfield, VA"/>
    <x v="0"/>
    <x v="0"/>
    <x v="2"/>
    <x v="16647"/>
    <x v="57"/>
    <s v="Case Management Consulting, LLC"/>
    <s v="['sas', 'sas', 'matlab', 'windows', 'spss', 'sharepoint']"/>
  </r>
  <r>
    <x v="1"/>
    <s v="Sr. Data Engineer"/>
    <s v="Vancouver, WA"/>
    <x v="0"/>
    <x v="0"/>
    <x v="2"/>
    <x v="16648"/>
    <x v="19"/>
    <s v="Banfield Pet Hospital"/>
    <s v="['sql', 'python', 'sql server', 'azure', 'databricks', 'oracle', 'power bi', 'sap', 'ssis']"/>
  </r>
  <r>
    <x v="1"/>
    <s v="Senior Staff / Principal Data Engineer"/>
    <s v="San Diego, CA"/>
    <x v="0"/>
    <x v="0"/>
    <x v="2"/>
    <x v="16649"/>
    <x v="823"/>
    <s v="Jobot"/>
    <m/>
  </r>
  <r>
    <x v="1"/>
    <s v="Data Engineer - Remote"/>
    <s v="Anywhere"/>
    <x v="0"/>
    <x v="1"/>
    <x v="2"/>
    <x v="16650"/>
    <x v="2293"/>
    <s v="CSAA Insurance Group"/>
    <s v="['sql', 'java', 'python', 'aws', 'snowflake', 'oracle', 'unix']"/>
  </r>
  <r>
    <x v="0"/>
    <s v="Data Scientist - Global Decision Science"/>
    <s v="New York, NY"/>
    <x v="0"/>
    <x v="0"/>
    <x v="2"/>
    <x v="16651"/>
    <x v="96"/>
    <s v="American Express"/>
    <s v="['python', 'r', 'sql', 'sas', 'sas', 'express', 'excel', 'powerpoint']"/>
  </r>
  <r>
    <x v="2"/>
    <s v="BI Data Analyst"/>
    <s v="Temple, TX"/>
    <x v="0"/>
    <x v="0"/>
    <x v="2"/>
    <x v="16652"/>
    <x v="172"/>
    <s v="McLane Company"/>
    <s v="['sql', 'redshift', 'aws', 'alteryx', 'tableau', 'power bi']"/>
  </r>
  <r>
    <x v="0"/>
    <s v="Data Science Director, Instagram Growth"/>
    <s v="Menlo Park, CA"/>
    <x v="0"/>
    <x v="0"/>
    <x v="2"/>
    <x v="16653"/>
    <x v="228"/>
    <s v="Meta"/>
    <m/>
  </r>
  <r>
    <x v="0"/>
    <s v="[쿠팡FTS] Director, Data science engineering"/>
    <m/>
    <x v="0"/>
    <x v="0"/>
    <x v="21"/>
    <x v="16654"/>
    <x v="579"/>
    <s v="Coupang"/>
    <s v="['go', 'java', 'python', 'c++', 'aws', 'azure', 'spark', 'kafka', 'kubernetes']"/>
  </r>
  <r>
    <x v="1"/>
    <s v="Middle Big Data Engineer"/>
    <s v="Anywhere"/>
    <x v="0"/>
    <x v="1"/>
    <x v="20"/>
    <x v="16655"/>
    <x v="1446"/>
    <s v="KITRUM"/>
    <s v="['scala', 'python', 'sql', 'aws', 'databricks', 'spark', 'kafka', 'airflow', 'terraform', 'git', 'gitlab', 'github', 'docker', 'jenkins', 'jira', 'slack']"/>
  </r>
  <r>
    <x v="0"/>
    <s v="Data Scientist, Credit Risk"/>
    <s v="Toronto, OH"/>
    <x v="0"/>
    <x v="0"/>
    <x v="2"/>
    <x v="16656"/>
    <x v="49"/>
    <s v="Stripe"/>
    <s v="['python', 'r', 'sql', 'spark']"/>
  </r>
  <r>
    <x v="1"/>
    <s v="Data Engineer"/>
    <s v="Chicago, IL"/>
    <x v="0"/>
    <x v="0"/>
    <x v="2"/>
    <x v="16657"/>
    <x v="31"/>
    <s v="OPTIVER"/>
    <s v="['python', 'linux']"/>
  </r>
  <r>
    <x v="1"/>
    <s v="Lead Data Engineer"/>
    <s v="Denver, CO"/>
    <x v="0"/>
    <x v="0"/>
    <x v="1"/>
    <x v="16658"/>
    <x v="1"/>
    <s v="Worldgate LLC"/>
    <s v="['nosql', 'sql', 'no-sql', 'git']"/>
  </r>
  <r>
    <x v="1"/>
    <s v="Manager, Data Engineering"/>
    <s v="New York, NY"/>
    <x v="0"/>
    <x v="0"/>
    <x v="2"/>
    <x v="16659"/>
    <x v="176"/>
    <s v="Capital One"/>
    <s v="['java', 'scala', 'python', 'nosql', 'sql', 'mongo', 'shell', 'mysql', 'cassandra', 'redshift', 'snowflake', 'aws', 'azure', 'hadoop', 'kafka', 'spark']"/>
  </r>
  <r>
    <x v="0"/>
    <s v="Data Scientist/Analyst"/>
    <s v="Arlington, VA"/>
    <x v="0"/>
    <x v="0"/>
    <x v="2"/>
    <x v="16660"/>
    <x v="122"/>
    <s v="Peraton"/>
    <s v="['python']"/>
  </r>
  <r>
    <x v="0"/>
    <s v="Marketing Analytics Data Scientist - Senior Associate"/>
    <s v="Brooklyn, NY"/>
    <x v="0"/>
    <x v="0"/>
    <x v="2"/>
    <x v="16661"/>
    <x v="1802"/>
    <s v="JPMorgan Chase &amp; Co"/>
    <s v="['sql', 'python', 'snowflake', 'aws', 'tableau']"/>
  </r>
  <r>
    <x v="3"/>
    <s v="Senior Data Engineers (Client Facing)"/>
    <s v="Anywhere"/>
    <x v="0"/>
    <x v="1"/>
    <x v="2"/>
    <x v="16662"/>
    <x v="62"/>
    <s v="ON Data Staffing"/>
    <s v="['sql', 'azure', 'aws']"/>
  </r>
  <r>
    <x v="0"/>
    <s v="Data Science Associate - Virtual Outreach Optimization"/>
    <s v="United States"/>
    <x v="0"/>
    <x v="0"/>
    <x v="2"/>
    <x v="16663"/>
    <x v="200"/>
    <s v="JPMorgan Chase &amp; Co"/>
    <s v="['sql', 'python', 'r', 'aws', 'airflow', 'hadoop', 'tableau', 'alteryx']"/>
  </r>
  <r>
    <x v="1"/>
    <s v="Data Engineer, Finance Data"/>
    <s v="Toronto, ON, Canada"/>
    <x v="0"/>
    <x v="0"/>
    <x v="23"/>
    <x v="16664"/>
    <x v="31"/>
    <s v="OMERS Administration Corporation"/>
    <s v="['sql', 'python', 'sql server', 'snowflake', 'databricks', 'azure', 'ssrs', 'ssis']"/>
  </r>
  <r>
    <x v="1"/>
    <s v="Data Engineer - MA"/>
    <s v="Mesa, AZ"/>
    <x v="0"/>
    <x v="0"/>
    <x v="2"/>
    <x v="16665"/>
    <x v="1"/>
    <s v="Worldgate LLC"/>
    <s v="['sql', 'nosql', 'java', 'python', 'kafka', 'spark', 'hadoop']"/>
  </r>
  <r>
    <x v="0"/>
    <s v="Manager, Data Science"/>
    <s v="San Mateo, CA"/>
    <x v="0"/>
    <x v="0"/>
    <x v="2"/>
    <x v="16666"/>
    <x v="228"/>
    <s v="Zoox.com"/>
    <s v="['sql', 'python', 'r', 'scala', 'c++', 'spark']"/>
  </r>
  <r>
    <x v="2"/>
    <s v="Data Analyst"/>
    <s v="Anywhere"/>
    <x v="0"/>
    <x v="1"/>
    <x v="38"/>
    <x v="16667"/>
    <x v="303"/>
    <s v="Overmind"/>
    <s v="['sql', 'python']"/>
  </r>
  <r>
    <x v="1"/>
    <s v="Data Engineer"/>
    <s v="Taguig, Metro Manila, Philippines"/>
    <x v="0"/>
    <x v="0"/>
    <x v="50"/>
    <x v="16668"/>
    <x v="638"/>
    <s v="Pilmico Foods Corporation"/>
    <s v="['r', 'python', 'sql', 'aws', 'hadoop', 'spark']"/>
  </r>
  <r>
    <x v="3"/>
    <s v="Senior Data Engineer - Data Extraction and Warehousing"/>
    <s v="Anywhere"/>
    <x v="0"/>
    <x v="1"/>
    <x v="1"/>
    <x v="16669"/>
    <x v="54"/>
    <s v="Cornerstone Information Systems, Inc."/>
    <s v="['sql', 'python', 'snowflake', 'databricks', 'azure', 'aws', 'flow']"/>
  </r>
  <r>
    <x v="1"/>
    <s v="Data Engineer"/>
    <s v="Brentwood, TN"/>
    <x v="0"/>
    <x v="0"/>
    <x v="2"/>
    <x v="16670"/>
    <x v="2"/>
    <s v="Jobot"/>
    <s v="['sql', 'oracle', 'azure', 'databricks', 'aws', 'power bi', 'ssis']"/>
  </r>
  <r>
    <x v="8"/>
    <s v="Senior Manager Data Science"/>
    <s v="San Mateo, CA"/>
    <x v="0"/>
    <x v="0"/>
    <x v="2"/>
    <x v="16671"/>
    <x v="51"/>
    <s v="Visa Inc"/>
    <s v="['spark']"/>
  </r>
  <r>
    <x v="2"/>
    <s v="Data Analyst for MDM"/>
    <s v="Łódź, Poland"/>
    <x v="0"/>
    <x v="0"/>
    <x v="11"/>
    <x v="16672"/>
    <x v="46"/>
    <s v="Bosch Group"/>
    <s v="['sql', 'vba', 'spark', 'sap', 'flow']"/>
  </r>
  <r>
    <x v="0"/>
    <s v="Principal Data Science"/>
    <s v="Houston, TX"/>
    <x v="0"/>
    <x v="0"/>
    <x v="2"/>
    <x v="16673"/>
    <x v="71"/>
    <s v="Discover Financial Services"/>
    <m/>
  </r>
  <r>
    <x v="1"/>
    <s v="Manager - Data Engineering"/>
    <s v="India"/>
    <x v="0"/>
    <x v="0"/>
    <x v="7"/>
    <x v="16674"/>
    <x v="2"/>
    <s v="Marsh McLennan"/>
    <s v="['nosql', 'python', 'java', 'ruby', 'ruby', 'mongodb', 'mongodb', 'aws', 'azure', 'jenkins', 'git']"/>
  </r>
  <r>
    <x v="2"/>
    <s v="Data Analyst"/>
    <s v="Atlanta, GA"/>
    <x v="11"/>
    <x v="0"/>
    <x v="2"/>
    <x v="16675"/>
    <x v="91"/>
    <s v="Integrated Resources, Inc ( IRI )"/>
    <s v="['excel']"/>
  </r>
  <r>
    <x v="1"/>
    <s v="Software Dev Engineer III - Data Engineering"/>
    <s v="Bengaluru, Karnataka, India"/>
    <x v="0"/>
    <x v="0"/>
    <x v="7"/>
    <x v="16676"/>
    <x v="56"/>
    <s v="Tesco Bengaluru"/>
    <s v="['no-sql', 'shell', 'sql', 'oracle', 'hadoop', 'spark', 'kafka', 'splunk', 'jenkins', 'git']"/>
  </r>
  <r>
    <x v="0"/>
    <s v="Lead Data Scientist"/>
    <s v="Tallahassee, FL"/>
    <x v="0"/>
    <x v="0"/>
    <x v="2"/>
    <x v="16677"/>
    <x v="398"/>
    <s v="Highmark Health"/>
    <s v="['python', 'sql', 'r', 'bigquery', 'flow']"/>
  </r>
  <r>
    <x v="3"/>
    <s v="Senior Data Engineer"/>
    <s v="Reston, VA"/>
    <x v="0"/>
    <x v="0"/>
    <x v="2"/>
    <x v="16678"/>
    <x v="56"/>
    <s v="OneGlobe"/>
    <s v="['sql', 'python', 'java', 'postgresql', 'sql server', 'aws', 'oracle', 'node.js']"/>
  </r>
  <r>
    <x v="6"/>
    <s v="Sr. Data Analyst, Payment Risk &amp; Fraud"/>
    <s v="Sunnyvale, CA"/>
    <x v="0"/>
    <x v="0"/>
    <x v="2"/>
    <x v="16679"/>
    <x v="96"/>
    <s v="SpaceX"/>
    <s v="['sql']"/>
  </r>
  <r>
    <x v="2"/>
    <s v="Data Management Specialist Purchasing"/>
    <s v="Timișoara, Romania"/>
    <x v="0"/>
    <x v="0"/>
    <x v="68"/>
    <x v="16680"/>
    <x v="137"/>
    <s v="Bosch Group"/>
    <s v="['spark', 'sap']"/>
  </r>
  <r>
    <x v="0"/>
    <s v="Lead Data Scientist- Risk Modeler"/>
    <s v="Arlington, TX"/>
    <x v="0"/>
    <x v="0"/>
    <x v="1"/>
    <x v="16681"/>
    <x v="731"/>
    <s v="Citi"/>
    <s v="['sas', 'sas', 'r', 'python']"/>
  </r>
  <r>
    <x v="0"/>
    <s v="Principal Quantitative Analyst, Data Science"/>
    <s v="Brooklyn, NY"/>
    <x v="0"/>
    <x v="0"/>
    <x v="2"/>
    <x v="16682"/>
    <x v="51"/>
    <s v="National Grid"/>
    <m/>
  </r>
  <r>
    <x v="0"/>
    <s v="Data Scientist"/>
    <s v="Anywhere"/>
    <x v="0"/>
    <x v="1"/>
    <x v="2"/>
    <x v="16683"/>
    <x v="1425"/>
    <s v="Turingminds.ai"/>
    <s v="['r', 'python', 'c', 'c++', 'java', 'cassandra', 'hadoop', 'spark', 'tableau']"/>
  </r>
  <r>
    <x v="0"/>
    <s v="Head of Data Science &amp; Predictive Modeling"/>
    <s v="San Francisco, CA"/>
    <x v="0"/>
    <x v="0"/>
    <x v="2"/>
    <x v="16684"/>
    <x v="228"/>
    <s v="Visa Inc"/>
    <m/>
  </r>
  <r>
    <x v="1"/>
    <s v="Data Engineer, Native Ads"/>
    <s v="New York, NY"/>
    <x v="0"/>
    <x v="0"/>
    <x v="2"/>
    <x v="16685"/>
    <x v="2294"/>
    <s v="Spotify"/>
    <s v="['java', 'spark', 'hadoop']"/>
  </r>
  <r>
    <x v="1"/>
    <s v="Azure Data Engineer"/>
    <s v="Springfield, VA"/>
    <x v="5"/>
    <x v="0"/>
    <x v="2"/>
    <x v="16686"/>
    <x v="698"/>
    <s v="Booz Allen Hamilton"/>
    <s v="['r', 'sql', 'javascript', 'shell', 'python', 'nosql', 'dynamodb', 'azure', 'oracle', 'aws', 'tableau', 'power bi', 'flow']"/>
  </r>
  <r>
    <x v="0"/>
    <s v="Voice and Data Specialist"/>
    <s v="Auckland, New Zealand"/>
    <x v="0"/>
    <x v="0"/>
    <x v="44"/>
    <x v="16687"/>
    <x v="0"/>
    <s v="Lightspeed Commerce"/>
    <s v="['gdpr']"/>
  </r>
  <r>
    <x v="8"/>
    <s v="Data Science Product Adoption Sr. Consultant"/>
    <s v="Charlotte, NC"/>
    <x v="0"/>
    <x v="0"/>
    <x v="2"/>
    <x v="16688"/>
    <x v="71"/>
    <s v="The Hartford Financial Services Group, Inc"/>
    <m/>
  </r>
  <r>
    <x v="2"/>
    <s v="Data Analyst"/>
    <s v="Singapore"/>
    <x v="0"/>
    <x v="0"/>
    <x v="18"/>
    <x v="16689"/>
    <x v="147"/>
    <s v="Ubisoft"/>
    <s v="['sql', 'hadoop', 'express']"/>
  </r>
  <r>
    <x v="3"/>
    <s v="Senior Data Engineer"/>
    <s v="Jacksonville, FL"/>
    <x v="0"/>
    <x v="0"/>
    <x v="2"/>
    <x v="16690"/>
    <x v="94"/>
    <s v="Jobot"/>
    <s v="['sql', 'sql server', 'azure', 'oracle']"/>
  </r>
  <r>
    <x v="3"/>
    <s v="Senior Data Engineer"/>
    <s v="London, UK"/>
    <x v="0"/>
    <x v="0"/>
    <x v="6"/>
    <x v="16691"/>
    <x v="147"/>
    <s v="Orbis"/>
    <s v="['oracle']"/>
  </r>
  <r>
    <x v="8"/>
    <s v="Senior Data Scientist, LLM"/>
    <s v="Anywhere"/>
    <x v="0"/>
    <x v="1"/>
    <x v="1"/>
    <x v="16692"/>
    <x v="19"/>
    <s v="IQVIA"/>
    <s v="['python', 'aws', 'spark', 'scikit-learn', 'keras', 'tensorflow', 'pytorch', 'git']"/>
  </r>
  <r>
    <x v="6"/>
    <s v="Senior Data Analyst - Controlling"/>
    <s v="Warsaw, Poland"/>
    <x v="0"/>
    <x v="0"/>
    <x v="11"/>
    <x v="16693"/>
    <x v="46"/>
    <s v="Allegro"/>
    <s v="['gcp', 'tableau']"/>
  </r>
  <r>
    <x v="2"/>
    <s v="Bioinformatician/Research Data Analyst"/>
    <s v="Stanford, CA"/>
    <x v="0"/>
    <x v="0"/>
    <x v="2"/>
    <x v="16694"/>
    <x v="122"/>
    <s v="Stanford University"/>
    <s v="['perl', 'python', 'java', 'r', 'c', 'matlab', 'mysql']"/>
  </r>
  <r>
    <x v="0"/>
    <s v="Data Scientist I - Remote"/>
    <s v="Anywhere"/>
    <x v="0"/>
    <x v="1"/>
    <x v="2"/>
    <x v="16695"/>
    <x v="23"/>
    <s v="Freeport-McMoRan"/>
    <s v="['python', 'sql', 'azure', 'snowflake', 'spark', 'phoenix']"/>
  </r>
  <r>
    <x v="2"/>
    <s v="Data Analyst, Staff Risk &amp; Investigations"/>
    <s v="New York, NY"/>
    <x v="0"/>
    <x v="0"/>
    <x v="2"/>
    <x v="16696"/>
    <x v="71"/>
    <s v="Bloomberg"/>
    <s v="['sql', 'python', 'qlik', 'tableau', 'looker']"/>
  </r>
  <r>
    <x v="0"/>
    <s v="Data Scientist - 4.5 day work week!"/>
    <s v="Lincoln, NE"/>
    <x v="0"/>
    <x v="0"/>
    <x v="1"/>
    <x v="16697"/>
    <x v="875"/>
    <s v="Sandhills Global"/>
    <s v="['python', 'sql', 'r', 'tableau']"/>
  </r>
  <r>
    <x v="1"/>
    <s v="Remote AWS Data Engineer"/>
    <s v="Anywhere"/>
    <x v="2"/>
    <x v="1"/>
    <x v="2"/>
    <x v="16698"/>
    <x v="120"/>
    <s v="Insight Global"/>
    <s v="['python', 'scala', 'aws', 'redshift', 'oracle', 'flow']"/>
  </r>
  <r>
    <x v="2"/>
    <s v="Data Analyst"/>
    <s v="Anywhere"/>
    <x v="0"/>
    <x v="1"/>
    <x v="2"/>
    <x v="16699"/>
    <x v="332"/>
    <s v="Get It Recruit - Information Technology"/>
    <s v="['sql', 'python', 'tableau', 'powerpoint']"/>
  </r>
  <r>
    <x v="8"/>
    <s v="Senior Data Scientist"/>
    <s v="Chicago, IL"/>
    <x v="0"/>
    <x v="0"/>
    <x v="2"/>
    <x v="16700"/>
    <x v="19"/>
    <s v="Reverb"/>
    <s v="['python', 'redshift', 'pytorch', 'looker', 'sheets', 'github', 'atlassian', 'jira', 'confluence', 'slack']"/>
  </r>
  <r>
    <x v="3"/>
    <s v="Senior Data Engineer"/>
    <s v="Clearwater, FL"/>
    <x v="0"/>
    <x v="0"/>
    <x v="2"/>
    <x v="16701"/>
    <x v="39"/>
    <s v="Jobot"/>
    <s v="['crystal', 'sql', 'nosql', 'python', 'java', 'azure', 'power bi']"/>
  </r>
  <r>
    <x v="1"/>
    <s v="Azure Data Engineer"/>
    <s v="Anywhere"/>
    <x v="0"/>
    <x v="1"/>
    <x v="2"/>
    <x v="16702"/>
    <x v="96"/>
    <s v="Qual IT Resources"/>
    <s v="['sql', 'python', 't-sql', 'snowflake', 'databricks', 'azure', 'aws', 'pyspark', 'tableau', 'power bi']"/>
  </r>
  <r>
    <x v="2"/>
    <s v="Principal Data Science Analyst- Remote"/>
    <s v="Anywhere"/>
    <x v="0"/>
    <x v="1"/>
    <x v="2"/>
    <x v="16703"/>
    <x v="236"/>
    <s v="Mayo Clinic"/>
    <m/>
  </r>
  <r>
    <x v="8"/>
    <s v="Senior Data Scientist"/>
    <s v="Washington, DC"/>
    <x v="0"/>
    <x v="0"/>
    <x v="2"/>
    <x v="16704"/>
    <x v="31"/>
    <s v="H2 Performance"/>
    <s v="['word', 'excel', 'powerpoint', 'visio', 'outlook']"/>
  </r>
  <r>
    <x v="0"/>
    <s v="Data Scientist"/>
    <s v="Arlington, VA"/>
    <x v="0"/>
    <x v="0"/>
    <x v="2"/>
    <x v="16705"/>
    <x v="31"/>
    <s v="BigBear.ai, Inc."/>
    <s v="['crystal', 'sql', 'spark']"/>
  </r>
  <r>
    <x v="3"/>
    <s v="Senior Data Engineer"/>
    <s v="New York, NY"/>
    <x v="0"/>
    <x v="0"/>
    <x v="2"/>
    <x v="16706"/>
    <x v="56"/>
    <s v="Jobot"/>
    <s v="['python', 'snowflake', 'airflow']"/>
  </r>
  <r>
    <x v="1"/>
    <s v="Data Engineering"/>
    <s v="Baltimore, MD"/>
    <x v="0"/>
    <x v="0"/>
    <x v="2"/>
    <x v="16707"/>
    <x v="1"/>
    <s v="Worldgate LLC"/>
    <s v="['sql', 'nosql', 'java', 'python', 'kafka', 'spark', 'hadoop']"/>
  </r>
  <r>
    <x v="0"/>
    <s v="Data Scientist, Mid (DS2)"/>
    <s v="Annapolis Junction, MD"/>
    <x v="0"/>
    <x v="0"/>
    <x v="2"/>
    <x v="16708"/>
    <x v="122"/>
    <s v="Peraton"/>
    <s v="['python', 'c']"/>
  </r>
  <r>
    <x v="1"/>
    <s v="Data Engineer"/>
    <s v="Pennsylvania"/>
    <x v="0"/>
    <x v="0"/>
    <x v="1"/>
    <x v="16709"/>
    <x v="71"/>
    <s v="Jobot"/>
    <m/>
  </r>
  <r>
    <x v="1"/>
    <s v="Data Engineer"/>
    <s v="Piscataway, NJ"/>
    <x v="0"/>
    <x v="0"/>
    <x v="2"/>
    <x v="16710"/>
    <x v="2295"/>
    <s v="Colgate-Palmolive"/>
    <s v="['sql', 'python', 'airflow', 'spring', 'tableau', 'sap']"/>
  </r>
  <r>
    <x v="2"/>
    <s v="Data Analyst III"/>
    <s v="Madison, WI"/>
    <x v="0"/>
    <x v="0"/>
    <x v="2"/>
    <x v="16711"/>
    <x v="122"/>
    <s v="Eastridge"/>
    <s v="['sql', 'python', 'r', 'power bi']"/>
  </r>
  <r>
    <x v="2"/>
    <s v="Reference Data Analyst"/>
    <s v="United Kingdom"/>
    <x v="0"/>
    <x v="0"/>
    <x v="6"/>
    <x v="16712"/>
    <x v="44"/>
    <s v="Allianz"/>
    <s v="['sql']"/>
  </r>
  <r>
    <x v="2"/>
    <s v="Data Analyst"/>
    <s v="Poland"/>
    <x v="0"/>
    <x v="0"/>
    <x v="11"/>
    <x v="16713"/>
    <x v="39"/>
    <s v="Capco"/>
    <s v="['sql', 'python', 'gcp', 'hadoop', 'spark', 'pyspark', 'scikit-learn', 'excel', 'flow']"/>
  </r>
  <r>
    <x v="2"/>
    <s v="Data Analytics Consultant"/>
    <s v="Decatur, GA"/>
    <x v="0"/>
    <x v="0"/>
    <x v="2"/>
    <x v="16714"/>
    <x v="2296"/>
    <s v="Georgia System Operations Corporation"/>
    <s v="['sql', 'power bi', 'dax', 'tableau']"/>
  </r>
  <r>
    <x v="6"/>
    <s v="Senior Data Analyst (Remote)"/>
    <s v="Alameda, CA"/>
    <x v="0"/>
    <x v="0"/>
    <x v="2"/>
    <x v="16715"/>
    <x v="705"/>
    <s v="Ad Hoc Labs (Burner)"/>
    <s v="['sql', 'redshift', 'tableau', 'slack']"/>
  </r>
  <r>
    <x v="3"/>
    <s v="Senior Data Engineer - Remote"/>
    <s v="Anywhere"/>
    <x v="0"/>
    <x v="1"/>
    <x v="1"/>
    <x v="16716"/>
    <x v="28"/>
    <s v="Optum"/>
    <s v="['sql', 'python', 'azure', 'databricks', 'snowflake', 'kafka', 'airflow', 'unix', 'linux', 'flow']"/>
  </r>
  <r>
    <x v="0"/>
    <s v="Data Science Developer - On-Site Redstone Arsenal - Relocation..."/>
    <s v="United States"/>
    <x v="0"/>
    <x v="0"/>
    <x v="1"/>
    <x v="16717"/>
    <x v="99"/>
    <s v="Diaconia LLC"/>
    <s v="['python', 'julia', 'javascript', 'r', 'sql', 'nosql', 'sql server', 'oracle', 'react', 'airflow', 'asp.net', 'vue', 'node.js', 'word', 'spreadsheet', 'git']"/>
  </r>
  <r>
    <x v="0"/>
    <s v="Director, Data Management"/>
    <s v="Oakland, CA"/>
    <x v="0"/>
    <x v="0"/>
    <x v="2"/>
    <x v="16718"/>
    <x v="49"/>
    <s v="PG&amp;E Corporation"/>
    <m/>
  </r>
  <r>
    <x v="0"/>
    <s v="Data Scientist"/>
    <s v="Gordon, GA"/>
    <x v="0"/>
    <x v="0"/>
    <x v="2"/>
    <x v="16719"/>
    <x v="19"/>
    <s v="SAIC"/>
    <s v="['python']"/>
  </r>
  <r>
    <x v="0"/>
    <s v="Data Scientist"/>
    <s v="Dublin, Ireland"/>
    <x v="0"/>
    <x v="0"/>
    <x v="28"/>
    <x v="16720"/>
    <x v="212"/>
    <s v="Quantexa"/>
    <s v="['python', 'numpy', 'scikit-learn', 'tensorflow', 'pytorch', 'pyspark']"/>
  </r>
  <r>
    <x v="2"/>
    <s v="Data Analyst"/>
    <s v="Worcester, MA"/>
    <x v="0"/>
    <x v="0"/>
    <x v="2"/>
    <x v="16721"/>
    <x v="172"/>
    <s v="MassMutual"/>
    <s v="['sap', 'microstrategy']"/>
  </r>
  <r>
    <x v="8"/>
    <s v="Senior Data Scientist"/>
    <s v="San Francisco, CA"/>
    <x v="0"/>
    <x v="0"/>
    <x v="2"/>
    <x v="16722"/>
    <x v="71"/>
    <s v="Hims &amp; Hers"/>
    <s v="['python', 'r', 'sql', 'aws']"/>
  </r>
  <r>
    <x v="8"/>
    <s v="Senior Data Scientist"/>
    <s v="Mountain View, CA"/>
    <x v="0"/>
    <x v="0"/>
    <x v="2"/>
    <x v="16723"/>
    <x v="49"/>
    <s v="Waymo"/>
    <s v="['python', 'r']"/>
  </r>
  <r>
    <x v="2"/>
    <s v="Healthcare Data Analyst II"/>
    <s v="Wellesley, MA"/>
    <x v="0"/>
    <x v="0"/>
    <x v="2"/>
    <x v="16724"/>
    <x v="289"/>
    <s v="Boston Children's Hospital"/>
    <s v="['sql', 'tableau']"/>
  </r>
  <r>
    <x v="0"/>
    <s v="ML Engineer/Data Scientist"/>
    <s v="Canada"/>
    <x v="0"/>
    <x v="0"/>
    <x v="23"/>
    <x v="16725"/>
    <x v="2297"/>
    <s v="Zurich Insurance Group"/>
    <s v="['python', 'java', 'c++', 'azure', 'aws', 'tensorflow', 'pytorch', 'scikit-learn', 'spark']"/>
  </r>
  <r>
    <x v="1"/>
    <s v="Data Engineer"/>
    <s v="Melbourne VIC, Australia"/>
    <x v="0"/>
    <x v="0"/>
    <x v="51"/>
    <x v="16726"/>
    <x v="187"/>
    <s v="Online Education Services"/>
    <s v="['python', 'sql', 'nosql', 'aws', 'redshift', 'airflow', 'jenkins']"/>
  </r>
  <r>
    <x v="6"/>
    <s v="Finance Data Lead"/>
    <s v="Sydney NSW, Australia"/>
    <x v="0"/>
    <x v="0"/>
    <x v="51"/>
    <x v="16727"/>
    <x v="102"/>
    <s v="Canva"/>
    <s v="['sql', 'snowflake', 'redshift', 'bigquery']"/>
  </r>
  <r>
    <x v="0"/>
    <s v="Senior Sales Engineer - Machine Learning/Data Science"/>
    <s v="Anywhere"/>
    <x v="0"/>
    <x v="1"/>
    <x v="1"/>
    <x v="16728"/>
    <x v="19"/>
    <s v="Harnham"/>
    <s v="['python', 'keras', 'pytorch', 'tensorflow']"/>
  </r>
  <r>
    <x v="1"/>
    <s v="Data Engineer"/>
    <s v="Boston, MA"/>
    <x v="0"/>
    <x v="0"/>
    <x v="2"/>
    <x v="16729"/>
    <x v="679"/>
    <s v="MASS MUTUAL FINANCIAL GROUP"/>
    <s v="['sql', 'python', 'aws', 'spark', 'kafka', 'airflow', 'microstrategy', 'tableau', 'looker']"/>
  </r>
  <r>
    <x v="0"/>
    <s v="Research Engineer"/>
    <s v="Lenexa, KS"/>
    <x v="0"/>
    <x v="0"/>
    <x v="2"/>
    <x v="16730"/>
    <x v="1180"/>
    <s v="Jumio"/>
    <s v="['python', 'c', 'c++', 'matlab', 'aws', 'opencv', 'pytorch', 'tensorflow']"/>
  </r>
  <r>
    <x v="6"/>
    <s v="Senior Manager, Data Analytics &amp; Insights"/>
    <s v="Austin, TX"/>
    <x v="0"/>
    <x v="0"/>
    <x v="2"/>
    <x v="16731"/>
    <x v="51"/>
    <s v="Fidelity Investments"/>
    <s v="['sql', 'cobol', 'java', 'python', 'r', 'go', 'sql server', 'db2', 'oracle', 'snowflake', 'aws', 'azure', 'power bi', 'tableau', 'alteryx', 'ssis']"/>
  </r>
  <r>
    <x v="1"/>
    <s v="Data Engineer (f/m/d) Spain"/>
    <s v="Barcelona, Spain"/>
    <x v="0"/>
    <x v="0"/>
    <x v="20"/>
    <x v="16732"/>
    <x v="56"/>
    <s v="SIGNA Sports United"/>
    <s v="['sql', 'aws']"/>
  </r>
  <r>
    <x v="0"/>
    <s v="Data Scientist Consultant, Manager"/>
    <s v="Dallas, TX"/>
    <x v="0"/>
    <x v="0"/>
    <x v="1"/>
    <x v="16733"/>
    <x v="23"/>
    <s v="Cognizant Technology Solutions"/>
    <s v="['python', 'r', 'sql', 'tensorflow', 'pytorch', 'scikit-learn', 'hadoop', 'tableau']"/>
  </r>
  <r>
    <x v="0"/>
    <s v="Data Scientist (Generative Artificial Intelligence)"/>
    <s v="Dallas, TX"/>
    <x v="0"/>
    <x v="0"/>
    <x v="1"/>
    <x v="16734"/>
    <x v="19"/>
    <s v="Maveric NXT INC"/>
    <s v="['python', 'aws', 'azure', 'tensorflow', 'pytorch', 'nltk', 'fastapi']"/>
  </r>
  <r>
    <x v="2"/>
    <s v="?Data Analyst?"/>
    <s v="Fremont, CA"/>
    <x v="0"/>
    <x v="0"/>
    <x v="2"/>
    <x v="16735"/>
    <x v="122"/>
    <s v="Tesla, Inc"/>
    <s v="['python', 'sql', 'pandas', 'pyspark', 'airflow', 'spark', 'matplotlib', 'seaborn', 'tableau', 'power bi', 'jira']"/>
  </r>
  <r>
    <x v="7"/>
    <s v="NLP Scientist"/>
    <s v="St. Louis, MO"/>
    <x v="0"/>
    <x v="0"/>
    <x v="2"/>
    <x v="16736"/>
    <x v="28"/>
    <s v="Harnham"/>
    <s v="['sql', 'tensorflow', 'spark', 'theano', 'pytorch', 'scikit-learn', 'keras', 'jupyter', 'gitlab', 'github']"/>
  </r>
  <r>
    <x v="1"/>
    <s v="Data Engineer, Machine Learning"/>
    <s v="Bethlehem, PA"/>
    <x v="0"/>
    <x v="0"/>
    <x v="2"/>
    <x v="16737"/>
    <x v="2228"/>
    <s v="Guardian Life"/>
    <s v="['go', 'python', 'sql', 'bash', 'redshift', 'snowflake', 'databricks', 'pyspark', 'spark', 'keras', 'pytorch', 'scikit-learn', 'airflow', 'spring', 'word', 'docker', 'kubernetes', 'jenkins', 'github', 'bitbucket']"/>
  </r>
  <r>
    <x v="3"/>
    <s v="Senior Data Engineer (Charlotte, NC)"/>
    <s v="Charlotte, NC"/>
    <x v="0"/>
    <x v="0"/>
    <x v="2"/>
    <x v="16738"/>
    <x v="923"/>
    <s v="Inc."/>
    <s v="['sql', 'sql server', 'oracle', 'aws', 'snowflake', 'hadoop']"/>
  </r>
  <r>
    <x v="0"/>
    <s v="FinTech - Hybrid - Data Scientist"/>
    <s v="Greenwich, CT"/>
    <x v="0"/>
    <x v="0"/>
    <x v="2"/>
    <x v="16739"/>
    <x v="21"/>
    <s v="Michael Page International Inc"/>
    <s v="['python', 'r', 'matlab', 'tensorflow', 'pytorch', 'keras']"/>
  </r>
  <r>
    <x v="1"/>
    <s v="Data Engineer, Investment Finance"/>
    <s v="Toronto, ON, Canada"/>
    <x v="0"/>
    <x v="0"/>
    <x v="23"/>
    <x v="16740"/>
    <x v="31"/>
    <s v="OMERS Administration Corporation"/>
    <s v="['azure', 'snowflake', 'alteryx']"/>
  </r>
  <r>
    <x v="2"/>
    <s v="Analyst, Clinical Informatics"/>
    <s v="Long Beach, CA"/>
    <x v="0"/>
    <x v="0"/>
    <x v="2"/>
    <x v="16741"/>
    <x v="2298"/>
    <s v="Molina Healthcare"/>
    <s v="['sql', 'azure', 'databricks', 'ssrs', 'power bi', 'ssis']"/>
  </r>
  <r>
    <x v="2"/>
    <s v="Application Specialist/Data Analyst"/>
    <m/>
    <x v="0"/>
    <x v="0"/>
    <x v="2"/>
    <x v="16742"/>
    <x v="29"/>
    <s v="Optomi"/>
    <s v="['sql', 'power bi']"/>
  </r>
  <r>
    <x v="1"/>
    <s v="Data Engineer - Global Accounts, Professional Services"/>
    <s v="Japan"/>
    <x v="0"/>
    <x v="0"/>
    <x v="36"/>
    <x v="16743"/>
    <x v="56"/>
    <s v="Amazon.com"/>
    <s v="['python', 'ruby', 'ruby', 'scala', 'aws', 'redshift', 'hadoop', 'unix']"/>
  </r>
  <r>
    <x v="0"/>
    <s v="Data Scientist"/>
    <s v="Zaventem, Belgium"/>
    <x v="0"/>
    <x v="0"/>
    <x v="3"/>
    <x v="16744"/>
    <x v="8"/>
    <s v="Devoteam"/>
    <s v="['python', 'aws', 'pandas', 'numpy', 'pytorch', 'keras', 'spark', 'hadoop']"/>
  </r>
  <r>
    <x v="2"/>
    <s v="Qualifications Data Analyst"/>
    <s v="Maryland"/>
    <x v="5"/>
    <x v="0"/>
    <x v="2"/>
    <x v="16745"/>
    <x v="698"/>
    <s v="Booz Allen Hamilton"/>
    <s v="['r', 'python', 'excel']"/>
  </r>
  <r>
    <x v="5"/>
    <s v="Principal, Computer Vision Engineer, Online Calibration"/>
    <s v="Zürich, Switzerland"/>
    <x v="0"/>
    <x v="0"/>
    <x v="45"/>
    <x v="16746"/>
    <x v="334"/>
    <s v="Magic Leap"/>
    <s v="['git']"/>
  </r>
  <r>
    <x v="6"/>
    <s v="Senior Data Analyst"/>
    <s v="Philadelphia, PA"/>
    <x v="0"/>
    <x v="0"/>
    <x v="2"/>
    <x v="16747"/>
    <x v="23"/>
    <s v="Precision Resource Group Limited"/>
    <s v="['sql', 'sql server', 'ssis', 'qlik', 'excel', 'tableau']"/>
  </r>
  <r>
    <x v="2"/>
    <s v="Data Systems Analyst 4 - Enterprise Data and Analytics - FT Days"/>
    <s v="Carmichael, CA"/>
    <x v="0"/>
    <x v="0"/>
    <x v="2"/>
    <x v="16748"/>
    <x v="227"/>
    <s v="UC Irvine Health"/>
    <s v="['sql', 'sql server', 'oracle', 'tableau', 'ssrs', 'ssis']"/>
  </r>
  <r>
    <x v="0"/>
    <s v="Data Scientist, Analytics - Messenger - Product Foundations"/>
    <s v="Menlo Park, CA"/>
    <x v="0"/>
    <x v="0"/>
    <x v="2"/>
    <x v="16749"/>
    <x v="49"/>
    <s v="Meta"/>
    <s v="['sql', 'r', 'python', 'julia']"/>
  </r>
  <r>
    <x v="8"/>
    <s v="Senior Data Science Manager"/>
    <s v="Huntsville, AL"/>
    <x v="0"/>
    <x v="0"/>
    <x v="2"/>
    <x v="16750"/>
    <x v="19"/>
    <s v="Guidehouse"/>
    <s v="['scala', 'python', 'r', 'sql', 'matlab', 'spark', 'outlook']"/>
  </r>
  <r>
    <x v="0"/>
    <s v="Data Scientist – Optimization"/>
    <s v="Indianapolis, IN"/>
    <x v="0"/>
    <x v="0"/>
    <x v="2"/>
    <x v="16751"/>
    <x v="19"/>
    <s v="Corteva Agriscience"/>
    <s v="['python', 'r', 'c++', 'sql', 'spark', 'hadoop']"/>
  </r>
  <r>
    <x v="0"/>
    <s v="Data Scientist II (Model Risk Management)"/>
    <s v="Vienna, VA"/>
    <x v="0"/>
    <x v="0"/>
    <x v="2"/>
    <x v="16752"/>
    <x v="536"/>
    <s v="Navy Federal Credit Union"/>
    <s v="['r', 'python', 'matplotlib', 'ggplot2', 'spark', 'word', 'power bi', 'tableau']"/>
  </r>
  <r>
    <x v="8"/>
    <s v="Senior Data Scientist"/>
    <s v="Anywhere"/>
    <x v="0"/>
    <x v="1"/>
    <x v="1"/>
    <x v="16753"/>
    <x v="51"/>
    <s v="CyberCoders"/>
    <s v="['python', 'r', 'scala']"/>
  </r>
  <r>
    <x v="2"/>
    <s v="Lead Data Management Analyst - Accounting Transformation"/>
    <s v="St. Louis, MO"/>
    <x v="0"/>
    <x v="0"/>
    <x v="2"/>
    <x v="16754"/>
    <x v="31"/>
    <s v="Wells Fargo"/>
    <s v="['sql', 'sas', 'sas', 'python']"/>
  </r>
  <r>
    <x v="1"/>
    <s v="AWS Data Engineer"/>
    <s v="Fort Lauderdale, FL"/>
    <x v="0"/>
    <x v="0"/>
    <x v="2"/>
    <x v="16755"/>
    <x v="196"/>
    <s v="OZ"/>
    <s v="['sql', 'aws', 'redshift', 'spark', 'linux']"/>
  </r>
  <r>
    <x v="8"/>
    <s v="Senior Data Scientist - Geospatial"/>
    <s v="Dallas, TX"/>
    <x v="0"/>
    <x v="0"/>
    <x v="2"/>
    <x v="16756"/>
    <x v="18"/>
    <s v="Darwin Recruitment"/>
    <s v="['python', 'r', 'c++', 'pyspark', 'jupyter', 'pytorch', 'tensorflow', 'keras']"/>
  </r>
  <r>
    <x v="0"/>
    <s v="Data Scientist, GBG Data Science"/>
    <s v="Austin, TX"/>
    <x v="0"/>
    <x v="0"/>
    <x v="2"/>
    <x v="16757"/>
    <x v="71"/>
    <s v="Meta"/>
    <s v="['python', 'r', 'matlab', 'sas', 'sas', 'sql', 'scikit-learn', 'tensorflow', 'pytorch', 'matplotlib', 'seaborn', 'spss', 'tableau']"/>
  </r>
  <r>
    <x v="4"/>
    <s v="Power BI Specialist"/>
    <s v="Brussels, Belgium"/>
    <x v="0"/>
    <x v="0"/>
    <x v="3"/>
    <x v="16758"/>
    <x v="137"/>
    <s v="Netcompany"/>
    <s v="['sql', 'python', 'power bi', 'dax', 'gitlab']"/>
  </r>
  <r>
    <x v="2"/>
    <s v="Director of Analytics"/>
    <s v="Anywhere"/>
    <x v="0"/>
    <x v="1"/>
    <x v="2"/>
    <x v="16759"/>
    <x v="2299"/>
    <s v="Meta"/>
    <m/>
  </r>
  <r>
    <x v="0"/>
    <s v="Data Scientist - Tiktok Ads, Ads Measurement"/>
    <s v="Mountain View, CA"/>
    <x v="0"/>
    <x v="0"/>
    <x v="2"/>
    <x v="16760"/>
    <x v="86"/>
    <s v="TikTok"/>
    <m/>
  </r>
  <r>
    <x v="1"/>
    <s v="Staff / Principal Data Engineer"/>
    <s v="Anywhere"/>
    <x v="0"/>
    <x v="1"/>
    <x v="2"/>
    <x v="16761"/>
    <x v="34"/>
    <s v="Prestige Staffing"/>
    <s v="['sql', 'azure', 'puppet', 'terraform', 'jenkins']"/>
  </r>
  <r>
    <x v="4"/>
    <s v="Information System Engineer- Accounting"/>
    <s v="Sydney NSW, Australia"/>
    <x v="0"/>
    <x v="0"/>
    <x v="51"/>
    <x v="16762"/>
    <x v="67"/>
    <s v="Babo Community"/>
    <s v="['power bi', 'tableau']"/>
  </r>
  <r>
    <x v="0"/>
    <s v="Director, Data Science - Commercial Insights &amp; Loyalty"/>
    <s v="Cincinnati, OH"/>
    <x v="0"/>
    <x v="0"/>
    <x v="2"/>
    <x v="16763"/>
    <x v="49"/>
    <s v="84.51"/>
    <s v="['python', 'azure', 'snowflake', 'spark']"/>
  </r>
  <r>
    <x v="3"/>
    <s v="Senior Data Engineer"/>
    <s v="Austin, TX"/>
    <x v="0"/>
    <x v="0"/>
    <x v="2"/>
    <x v="16764"/>
    <x v="71"/>
    <s v="Charles Schwab"/>
    <s v="['python', 'java', 'nosql', 'mongodb', 'mongodb', 'dynamodb', 'kafka', 'spark', 'flow', 'jenkins', 'docker', 'kubernetes']"/>
  </r>
  <r>
    <x v="8"/>
    <s v="Senior Manager, Data Science"/>
    <s v="Richmond, VA"/>
    <x v="0"/>
    <x v="0"/>
    <x v="2"/>
    <x v="16765"/>
    <x v="1624"/>
    <s v="Capital One"/>
    <s v="['python', 'r', 'scala', 'aws', 'spark', 'flask']"/>
  </r>
  <r>
    <x v="2"/>
    <s v="Lead-Data Analyst"/>
    <s v="San Francisco, CA"/>
    <x v="0"/>
    <x v="0"/>
    <x v="2"/>
    <x v="16766"/>
    <x v="304"/>
    <s v="GoodRx"/>
    <s v="['sql', 'sas', 'sas', 'powerpoint', 'excel', 'spss', 'looker', 'tableau']"/>
  </r>
  <r>
    <x v="6"/>
    <s v="Senior Data Analyst"/>
    <s v="Ho Chi Minh City, Vietnam"/>
    <x v="0"/>
    <x v="0"/>
    <x v="16"/>
    <x v="16767"/>
    <x v="46"/>
    <s v="GeoComply"/>
    <s v="['sql', 'mongodb', 'mongodb', 'python', 'macos', 'power bi', 'tableau']"/>
  </r>
  <r>
    <x v="2"/>
    <s v="Data Analyst, Financial Services"/>
    <m/>
    <x v="0"/>
    <x v="0"/>
    <x v="2"/>
    <x v="16768"/>
    <x v="57"/>
    <s v="The Horizon Group"/>
    <s v="['python', 'excel']"/>
  </r>
  <r>
    <x v="3"/>
    <s v="Senior Data Engineer"/>
    <s v="Dublin, Ireland"/>
    <x v="0"/>
    <x v="0"/>
    <x v="28"/>
    <x v="16769"/>
    <x v="56"/>
    <s v="People Can Fly"/>
    <s v="['sql', 'sql server', 'mysql', 'snowflake', 'aurora', 'tableau', 'unreal']"/>
  </r>
  <r>
    <x v="2"/>
    <s v="Data Governance Lead Analyst (Hybrid)"/>
    <s v="Jacksonville, FL"/>
    <x v="0"/>
    <x v="0"/>
    <x v="2"/>
    <x v="16770"/>
    <x v="71"/>
    <s v="Citigroup, Inc"/>
    <s v="['sharepoint']"/>
  </r>
  <r>
    <x v="8"/>
    <s v="Senior Data Scientist, Marketing"/>
    <s v="San Jose, CA"/>
    <x v="0"/>
    <x v="0"/>
    <x v="2"/>
    <x v="16771"/>
    <x v="71"/>
    <s v="Twilio"/>
    <s v="['sql', 'python', 'r', 'aws', 'airflow', 'looker', 'tableau', 'twilio']"/>
  </r>
  <r>
    <x v="0"/>
    <s v="IT Data Scientist"/>
    <s v="Long Island City, NY"/>
    <x v="0"/>
    <x v="0"/>
    <x v="2"/>
    <x v="16772"/>
    <x v="19"/>
    <s v="JetBlue Airways"/>
    <s v="['python', 'sql', 'databricks', 'azure', 'pyspark', 'spark', 'pytorch', 'keras', 'tensorflow', 'git', 'kubernetes', 'docker']"/>
  </r>
  <r>
    <x v="0"/>
    <s v="Data Science Advisor [HYBRID]"/>
    <s v="Baldwin Park, CA"/>
    <x v="0"/>
    <x v="0"/>
    <x v="2"/>
    <x v="16773"/>
    <x v="31"/>
    <s v="Edison International"/>
    <s v="['r', 'sas', 'sas', 'python', 'sql', 'nltk', 'scikit-learn']"/>
  </r>
  <r>
    <x v="8"/>
    <s v="Senior Data Scientist/ML Engineer"/>
    <s v="Denver, CO"/>
    <x v="0"/>
    <x v="0"/>
    <x v="2"/>
    <x v="16644"/>
    <x v="18"/>
    <s v="Oracle Corporation"/>
    <s v="['python', 'go', 'oracle', 'scikit-learn', 'tensorflow', 'pytorch']"/>
  </r>
  <r>
    <x v="0"/>
    <s v="Data Scientist (Python/ML)"/>
    <s v="Kraków, Poland"/>
    <x v="0"/>
    <x v="0"/>
    <x v="11"/>
    <x v="16774"/>
    <x v="212"/>
    <s v="OANDA"/>
    <s v="['python', 'sql', 'docker', 'kubernetes']"/>
  </r>
  <r>
    <x v="1"/>
    <s v="Senior Snowflake Data Engineer"/>
    <s v="Austin, TX"/>
    <x v="0"/>
    <x v="0"/>
    <x v="1"/>
    <x v="16775"/>
    <x v="19"/>
    <s v="Createch - Creative + Tech Staffing"/>
    <s v="['sql', 'python', 'dynamodb', 'snowflake', 'aws']"/>
  </r>
  <r>
    <x v="1"/>
    <s v="Product Data Engineer"/>
    <s v="Blaj, Romania"/>
    <x v="0"/>
    <x v="0"/>
    <x v="68"/>
    <x v="16776"/>
    <x v="638"/>
    <s v="Bosch Group"/>
    <s v="['spark', 'spring', 'sap']"/>
  </r>
  <r>
    <x v="0"/>
    <s v="Sr. Data Scientist"/>
    <s v="Herndon, VA"/>
    <x v="5"/>
    <x v="0"/>
    <x v="2"/>
    <x v="16777"/>
    <x v="581"/>
    <s v="IBM"/>
    <s v="['python', 'azure', 'ibm cloud', 'jira']"/>
  </r>
  <r>
    <x v="2"/>
    <s v="Data Analyst"/>
    <s v="Chicago, IL"/>
    <x v="0"/>
    <x v="0"/>
    <x v="2"/>
    <x v="16778"/>
    <x v="31"/>
    <s v="Clarkston Consulting"/>
    <s v="['power bi', 'tableau']"/>
  </r>
  <r>
    <x v="1"/>
    <s v="Data Engineer, Intern"/>
    <s v="Los Angeles, CA"/>
    <x v="0"/>
    <x v="0"/>
    <x v="2"/>
    <x v="16779"/>
    <x v="1"/>
    <s v="Worldgate LLC"/>
    <s v="['nosql', 'sql', 'no-sql', 'git']"/>
  </r>
  <r>
    <x v="3"/>
    <s v="Senior Data Engineer"/>
    <s v="Connecticut"/>
    <x v="0"/>
    <x v="0"/>
    <x v="1"/>
    <x v="16780"/>
    <x v="18"/>
    <s v="Alldus"/>
    <s v="['python', 'sql', 'snowflake']"/>
  </r>
  <r>
    <x v="1"/>
    <s v="Data Engineer"/>
    <s v="Budapest, Hungary"/>
    <x v="0"/>
    <x v="0"/>
    <x v="10"/>
    <x v="16781"/>
    <x v="56"/>
    <s v="Bosch Group"/>
    <s v="['sql', 't-sql', 'c#', 'python', 'sql server', 'azure', 'ssis']"/>
  </r>
  <r>
    <x v="3"/>
    <s v="Senior Data Engineer"/>
    <s v="Cary, NC"/>
    <x v="0"/>
    <x v="0"/>
    <x v="2"/>
    <x v="16782"/>
    <x v="31"/>
    <s v="Epic Games"/>
    <s v="['python', 'sql', 'aws', 'snowflake', 'airflow', 'unreal']"/>
  </r>
  <r>
    <x v="1"/>
    <s v="Data Engineer (Remote)"/>
    <s v="Anywhere"/>
    <x v="0"/>
    <x v="1"/>
    <x v="2"/>
    <x v="16783"/>
    <x v="62"/>
    <s v="Dynatrace"/>
    <s v="['python', 'sql', 'snowflake', 'heroku', 'aws', 'kafka', 'sap', 'jira']"/>
  </r>
  <r>
    <x v="0"/>
    <s v="Data Scientist, Decisions - Rider"/>
    <s v="San Francisco, CA"/>
    <x v="0"/>
    <x v="0"/>
    <x v="2"/>
    <x v="16784"/>
    <x v="56"/>
    <s v="Lyft"/>
    <s v="['sql', 'python', 'r']"/>
  </r>
  <r>
    <x v="1"/>
    <s v="Lead Data Engineer"/>
    <s v="Thousand Oaks, CA"/>
    <x v="0"/>
    <x v="0"/>
    <x v="2"/>
    <x v="16785"/>
    <x v="51"/>
    <s v="Jobot"/>
    <s v="['shell', 'sql', 'python', 'redshift', 'snowflake', 'aws', 'jupyter']"/>
  </r>
  <r>
    <x v="2"/>
    <s v="STAFF EMSO DATA ANALYST"/>
    <s v="Fair Oaks Ranch, TX"/>
    <x v="0"/>
    <x v="0"/>
    <x v="2"/>
    <x v="16786"/>
    <x v="80"/>
    <s v="S2Technologies"/>
    <m/>
  </r>
  <r>
    <x v="3"/>
    <s v="Energy Storage Senior Data Engineer (REMOTE)"/>
    <s v="Anywhere"/>
    <x v="0"/>
    <x v="1"/>
    <x v="2"/>
    <x v="16787"/>
    <x v="28"/>
    <s v="Jobot"/>
    <s v="['python', 'aws', 'redshift', 'flow', 'terraform', 'ansible', 'puppet']"/>
  </r>
  <r>
    <x v="2"/>
    <s v="Financial Data Analyst"/>
    <s v="Dallas, TX"/>
    <x v="0"/>
    <x v="0"/>
    <x v="2"/>
    <x v="16788"/>
    <x v="243"/>
    <s v="Jobot"/>
    <s v="['sql', 'excel']"/>
  </r>
  <r>
    <x v="7"/>
    <s v="Machine Learning Engineer"/>
    <s v="Athens, Greece"/>
    <x v="0"/>
    <x v="0"/>
    <x v="38"/>
    <x v="16789"/>
    <x v="188"/>
    <s v="Kaizen Gaming"/>
    <s v="['python', 'scala', 'sql', 'azure', 'databricks', 'spark', 'pyspark']"/>
  </r>
  <r>
    <x v="5"/>
    <s v="Data Science Software Engineer"/>
    <s v="Calgary, AB, Canada"/>
    <x v="0"/>
    <x v="0"/>
    <x v="23"/>
    <x v="16790"/>
    <x v="31"/>
    <s v="Wood Mackenzie Ltd."/>
    <s v="['python', 'aws', 'redshift', 'spark', 'kafka']"/>
  </r>
  <r>
    <x v="1"/>
    <s v="Azure Data Engineer"/>
    <s v="Boca Raton, FL"/>
    <x v="0"/>
    <x v="0"/>
    <x v="1"/>
    <x v="16791"/>
    <x v="96"/>
    <s v="Insight Global"/>
    <s v="['azure', 'ssis']"/>
  </r>
  <r>
    <x v="0"/>
    <s v="Data Scientist, Global Monetization Strategy &amp; Analytics"/>
    <s v="San Jose, CA"/>
    <x v="0"/>
    <x v="0"/>
    <x v="2"/>
    <x v="16792"/>
    <x v="1727"/>
    <s v="TikTok"/>
    <m/>
  </r>
  <r>
    <x v="0"/>
    <s v="Data scientist"/>
    <s v="Meyrin, Switzerland"/>
    <x v="0"/>
    <x v="0"/>
    <x v="45"/>
    <x v="16793"/>
    <x v="8"/>
    <s v="Talan"/>
    <s v="['nosql', 'mongodb', 'mongodb', 'docker', 'git', 'github']"/>
  </r>
  <r>
    <x v="6"/>
    <s v="Senior Data Analyst, Customer Operations"/>
    <s v="Malaysia"/>
    <x v="0"/>
    <x v="0"/>
    <x v="31"/>
    <x v="16794"/>
    <x v="46"/>
    <s v="OKX"/>
    <s v="['sql', 'python', 'power bi']"/>
  </r>
  <r>
    <x v="1"/>
    <s v="ITASE Data Engineer"/>
    <s v="Huntsville, AL"/>
    <x v="0"/>
    <x v="0"/>
    <x v="2"/>
    <x v="16795"/>
    <x v="122"/>
    <s v="Peraton"/>
    <s v="['sql', 'nosql']"/>
  </r>
  <r>
    <x v="1"/>
    <s v="Lead Data Engineer - Remote"/>
    <s v="Brea, CA"/>
    <x v="0"/>
    <x v="0"/>
    <x v="2"/>
    <x v="16796"/>
    <x v="71"/>
    <s v="Mercury Insurance"/>
    <s v="['python', 'java', 'scala', 'sql', 'nosql', 'r', 'aws', 'snowflake', 'redshift', 'github']"/>
  </r>
  <r>
    <x v="8"/>
    <s v="Senior Data Scientist - Trust &amp; Safety"/>
    <s v="San Jose, CA"/>
    <x v="0"/>
    <x v="0"/>
    <x v="2"/>
    <x v="16797"/>
    <x v="1872"/>
    <s v="TikTok"/>
    <s v="['python', 'r', 'sql']"/>
  </r>
  <r>
    <x v="2"/>
    <s v="Data Management Manager"/>
    <s v="Heredia Province, Heredia, Costa Rica"/>
    <x v="0"/>
    <x v="0"/>
    <x v="0"/>
    <x v="16798"/>
    <x v="164"/>
    <s v="Experian"/>
    <m/>
  </r>
  <r>
    <x v="0"/>
    <s v="Data Scientist / Senior Data Analyst - onsite 1x per week!"/>
    <s v="Burbank, CA"/>
    <x v="0"/>
    <x v="0"/>
    <x v="2"/>
    <x v="16799"/>
    <x v="173"/>
    <s v="Robert Half"/>
    <s v="['sql', 'python', 'alteryx', 'tableau', 'looker']"/>
  </r>
  <r>
    <x v="2"/>
    <s v="(Junior) Consultant* - Data Analytics"/>
    <s v="Vienna, Austria"/>
    <x v="0"/>
    <x v="0"/>
    <x v="37"/>
    <x v="16800"/>
    <x v="41"/>
    <s v="Capco"/>
    <s v="['pandas', 'scikit-learn', 'tableau', 'alteryx']"/>
  </r>
  <r>
    <x v="0"/>
    <s v="Data Scientist (6291)"/>
    <s v="New York, NY"/>
    <x v="0"/>
    <x v="0"/>
    <x v="2"/>
    <x v="16801"/>
    <x v="2300"/>
    <s v="Office of the New York State Attorney General"/>
    <s v="['python', 'r', 'sql', 'neo4j', 'aws', 'redshift', 'plotly', 'matplotlib', 'linux', 'tableau', 'docker']"/>
  </r>
  <r>
    <x v="8"/>
    <s v="Senior Data Scientist (Search)"/>
    <s v="Poland"/>
    <x v="0"/>
    <x v="0"/>
    <x v="11"/>
    <x v="16802"/>
    <x v="8"/>
    <s v="Allegro"/>
    <s v="['python', 'bigquery', 'gcp', 'pyspark', 'tableau']"/>
  </r>
  <r>
    <x v="8"/>
    <s v="Senior Data Scientist (TS/SCI)"/>
    <s v="United States"/>
    <x v="0"/>
    <x v="0"/>
    <x v="2"/>
    <x v="16803"/>
    <x v="27"/>
    <s v="Harnham"/>
    <s v="['python', 'sql']"/>
  </r>
  <r>
    <x v="8"/>
    <s v="Senior Open-Source Data Scientist Consultant"/>
    <s v="Reston, VA"/>
    <x v="0"/>
    <x v="0"/>
    <x v="2"/>
    <x v="16804"/>
    <x v="19"/>
    <s v="Guidehouse"/>
    <s v="['sql', 'python', 'r', 'tableau']"/>
  </r>
  <r>
    <x v="0"/>
    <s v="Healthcare Data Scientist"/>
    <s v="Indianapolis, IN"/>
    <x v="0"/>
    <x v="0"/>
    <x v="2"/>
    <x v="16805"/>
    <x v="2301"/>
    <s v="State of Indiana"/>
    <s v="['sql', 'excel', 'tableau']"/>
  </r>
  <r>
    <x v="1"/>
    <s v="Data Engineer"/>
    <s v="Pittsburgh, PA"/>
    <x v="0"/>
    <x v="0"/>
    <x v="2"/>
    <x v="16806"/>
    <x v="31"/>
    <s v="Govini"/>
    <s v="['sql']"/>
  </r>
  <r>
    <x v="2"/>
    <s v="Data Analyst - Power BI"/>
    <s v="Orlando, FL"/>
    <x v="0"/>
    <x v="0"/>
    <x v="2"/>
    <x v="16807"/>
    <x v="122"/>
    <s v="Planet Technology LLC"/>
    <s v="['sql', 'power bi', 'ssis', 'excel']"/>
  </r>
  <r>
    <x v="0"/>
    <s v="Applied Analytics and Decision Science Lead APAC"/>
    <s v="Hyderabad, Telangana, India"/>
    <x v="0"/>
    <x v="0"/>
    <x v="7"/>
    <x v="16808"/>
    <x v="579"/>
    <s v="Syngenta Group"/>
    <m/>
  </r>
  <r>
    <x v="1"/>
    <s v="Data Engineering Manager"/>
    <s v="Kenya"/>
    <x v="0"/>
    <x v="0"/>
    <x v="79"/>
    <x v="16809"/>
    <x v="56"/>
    <s v="Wasoko"/>
    <s v="['gcp', 'bigquery', 'redshift', 'kafka', 'airflow', 'looker', 'tableau', 'power bi', 'docker', 'kubernetes']"/>
  </r>
  <r>
    <x v="2"/>
    <s v="Data Analyst or Data Scientist"/>
    <s v="Anywhere"/>
    <x v="0"/>
    <x v="1"/>
    <x v="2"/>
    <x v="16810"/>
    <x v="31"/>
    <s v="Get It Recruit - Finance"/>
    <s v="['python', 'r', 'sql']"/>
  </r>
  <r>
    <x v="0"/>
    <s v="Data Scientist (Financial Operations)"/>
    <s v="Redstone Arsenal, AL"/>
    <x v="0"/>
    <x v="0"/>
    <x v="2"/>
    <x v="16811"/>
    <x v="1546"/>
    <s v="United States Army"/>
    <m/>
  </r>
  <r>
    <x v="0"/>
    <s v="Data Scientist, Lead"/>
    <s v="San Diego, CA"/>
    <x v="0"/>
    <x v="0"/>
    <x v="2"/>
    <x v="16812"/>
    <x v="71"/>
    <s v="Booz Allen Hamilton"/>
    <s v="['python', 'c++', 'java', 'r', 'sql', 'elasticsearch', 'aws', 'azure', 'databricks', 'tableau', 'splunk', 'git', 'jenkins', 'docker']"/>
  </r>
  <r>
    <x v="6"/>
    <s v="Senior Data Analyst for the Division of Housing Operations ..."/>
    <s v="New York, NY"/>
    <x v="3"/>
    <x v="0"/>
    <x v="2"/>
    <x v="16813"/>
    <x v="172"/>
    <s v="NYC Department of Housing Preservation &amp; Development"/>
    <s v="['excel', 'sharepoint', 'ms access']"/>
  </r>
  <r>
    <x v="8"/>
    <s v="Senior Data Scientist"/>
    <s v="United States"/>
    <x v="0"/>
    <x v="0"/>
    <x v="1"/>
    <x v="16814"/>
    <x v="68"/>
    <s v="Acceler8 Talent"/>
    <s v="['python', 'sql', 'nosql', 'django', 'flask', 'git']"/>
  </r>
  <r>
    <x v="6"/>
    <s v="Senior Data Analyst"/>
    <s v="New York, NY"/>
    <x v="0"/>
    <x v="0"/>
    <x v="2"/>
    <x v="16815"/>
    <x v="31"/>
    <s v="Cognizant"/>
    <s v="['tableau']"/>
  </r>
  <r>
    <x v="1"/>
    <s v="Principal Data Engineer, Databricks Solutions Architect"/>
    <s v="Anywhere"/>
    <x v="0"/>
    <x v="1"/>
    <x v="1"/>
    <x v="16816"/>
    <x v="34"/>
    <s v="Lovelytics"/>
    <s v="['python', 'cassandra', 'databricks', 'aws', 'azure', 'spark', 'hadoop']"/>
  </r>
  <r>
    <x v="1"/>
    <s v="Data Engineer - Operations"/>
    <s v="Rolle, Switzerland"/>
    <x v="0"/>
    <x v="0"/>
    <x v="45"/>
    <x v="16817"/>
    <x v="187"/>
    <s v="SOPHiA GENETICS"/>
    <s v="['sql', 'python', 'databricks', 'spark']"/>
  </r>
  <r>
    <x v="6"/>
    <s v="Senior Data Analyst"/>
    <s v="Stockholm, Sweden"/>
    <x v="0"/>
    <x v="0"/>
    <x v="13"/>
    <x v="16818"/>
    <x v="46"/>
    <s v="Truecaller"/>
    <s v="['sql', 'python', 'r', 'looker']"/>
  </r>
  <r>
    <x v="2"/>
    <s v="Data Services Data Analyst - (Immediate)"/>
    <s v="Fort Worth, TX"/>
    <x v="0"/>
    <x v="0"/>
    <x v="2"/>
    <x v="16819"/>
    <x v="2302"/>
    <s v="IDEA Public Schools"/>
    <s v="['sql', 'ssrs']"/>
  </r>
  <r>
    <x v="3"/>
    <s v="Senior Data Engineer (Remote Eligible)"/>
    <s v="Washington, DC"/>
    <x v="0"/>
    <x v="0"/>
    <x v="2"/>
    <x v="16820"/>
    <x v="25"/>
    <s v="Capital One"/>
    <s v="['java', 'scala', 'python', 'nosql', 'sql', 'mongo', 'shell', 'mysql', 'cassandra', 'redshift', 'snowflake', 'aws', 'azure', 'hadoop', 'kafka', 'spark']"/>
  </r>
  <r>
    <x v="1"/>
    <s v="Data Engineer"/>
    <s v="Warsaw, Poland"/>
    <x v="0"/>
    <x v="0"/>
    <x v="11"/>
    <x v="16821"/>
    <x v="56"/>
    <s v="Veeva Systems"/>
    <s v="['python', 'sql', 'scala', 'kotlin', 'aws', 'pyspark', 'spark', 'airflow']"/>
  </r>
  <r>
    <x v="0"/>
    <s v="Data Scientist - Hybrid"/>
    <s v="Torrance, CA"/>
    <x v="0"/>
    <x v="0"/>
    <x v="2"/>
    <x v="16822"/>
    <x v="19"/>
    <s v="CyberCoders"/>
    <s v="['gcp', 'word']"/>
  </r>
  <r>
    <x v="0"/>
    <s v="Data Scientist 4"/>
    <s v="United States"/>
    <x v="0"/>
    <x v="0"/>
    <x v="2"/>
    <x v="16823"/>
    <x v="461"/>
    <s v="Oracle"/>
    <s v="['c', 'c++', 'python', 'go', 'oracle', 'pytorch', 'tensorflow']"/>
  </r>
  <r>
    <x v="0"/>
    <s v="Data Scientist"/>
    <s v="United States"/>
    <x v="0"/>
    <x v="0"/>
    <x v="1"/>
    <x v="16824"/>
    <x v="51"/>
    <s v="Millennium"/>
    <s v="['sql', 'flow']"/>
  </r>
  <r>
    <x v="6"/>
    <s v="Senior Data Analyst"/>
    <s v="Clearwater, FL"/>
    <x v="0"/>
    <x v="0"/>
    <x v="2"/>
    <x v="16825"/>
    <x v="31"/>
    <s v="Jobot"/>
    <s v="['sql', 'tableau']"/>
  </r>
  <r>
    <x v="1"/>
    <s v="Principal, Data Engineering"/>
    <s v="Anywhere"/>
    <x v="0"/>
    <x v="1"/>
    <x v="2"/>
    <x v="16826"/>
    <x v="1529"/>
    <s v="T-Mobile"/>
    <s v="['aurora', 'redshift', 'aws']"/>
  </r>
  <r>
    <x v="8"/>
    <s v="Senior Data Scientist"/>
    <s v="Glendale, CA"/>
    <x v="0"/>
    <x v="0"/>
    <x v="2"/>
    <x v="16827"/>
    <x v="18"/>
    <s v="Public Storage"/>
    <s v="['sql', 'github', 'confluence']"/>
  </r>
  <r>
    <x v="2"/>
    <s v="Production Enginer &amp; Data Analyst Subsea Rock Installation"/>
    <s v="Papendrecht, Netherlands"/>
    <x v="0"/>
    <x v="0"/>
    <x v="26"/>
    <x v="16828"/>
    <x v="147"/>
    <s v="Boskalis"/>
    <s v="['python', 'excel']"/>
  </r>
  <r>
    <x v="2"/>
    <s v="Data Analyst"/>
    <s v="Cambodia"/>
    <x v="0"/>
    <x v="0"/>
    <x v="103"/>
    <x v="16829"/>
    <x v="630"/>
    <s v="HEINEKEN"/>
    <s v="['sql', 'azure', 'excel', 'tableau']"/>
  </r>
  <r>
    <x v="0"/>
    <s v="Data Scientist - Wallets, Payments and Commerce"/>
    <s v="Austin, TX"/>
    <x v="0"/>
    <x v="0"/>
    <x v="2"/>
    <x v="16830"/>
    <x v="19"/>
    <s v="Apple"/>
    <s v="['sql', 'python', 'scala', 'java', 'hadoop']"/>
  </r>
  <r>
    <x v="2"/>
    <s v="Sales Data Analyst (CPG) - Miami, FL"/>
    <s v="Miami, FL"/>
    <x v="0"/>
    <x v="0"/>
    <x v="2"/>
    <x v="16831"/>
    <x v="29"/>
    <s v="Ledgent Technology"/>
    <s v="['windows', 'excel', 'powerpoint', 'power bi']"/>
  </r>
  <r>
    <x v="0"/>
    <s v="Forecasting Analyst"/>
    <s v="Roswell, GA"/>
    <x v="0"/>
    <x v="0"/>
    <x v="2"/>
    <x v="16832"/>
    <x v="239"/>
    <s v="Express Employment Professionals- Buckhead"/>
    <s v="['sql', 'excel', 'tableau']"/>
  </r>
  <r>
    <x v="1"/>
    <s v="Data Engineer SR (Data Governance)"/>
    <s v="Brazil"/>
    <x v="0"/>
    <x v="0"/>
    <x v="41"/>
    <x v="16833"/>
    <x v="561"/>
    <s v="EBANX"/>
    <s v="['python', 'scala', 'sql', 'aws', 'airflow', 'tableau']"/>
  </r>
  <r>
    <x v="0"/>
    <s v="Sr Data Scientist"/>
    <s v="Miami, FL"/>
    <x v="0"/>
    <x v="0"/>
    <x v="2"/>
    <x v="16834"/>
    <x v="60"/>
    <s v="Santander Holdings USA Inc"/>
    <s v="['sas', 'sas', 'sql', 'python', 'r', 'aws', 'snowflake']"/>
  </r>
  <r>
    <x v="1"/>
    <s v="Data Engineer III"/>
    <s v="Bentonville, AR"/>
    <x v="0"/>
    <x v="0"/>
    <x v="2"/>
    <x v="16835"/>
    <x v="31"/>
    <s v="Walmart"/>
    <s v="['sql', 'python', 'crystal', 'sql server', 'power bi', 'tableau', 'alteryx']"/>
  </r>
  <r>
    <x v="1"/>
    <s v="Data Engineering"/>
    <s v="Tampa, FL"/>
    <x v="0"/>
    <x v="0"/>
    <x v="1"/>
    <x v="16836"/>
    <x v="243"/>
    <s v="LTIMindtree"/>
    <s v="['sql', 'java', 'hadoop', 'spark']"/>
  </r>
  <r>
    <x v="1"/>
    <s v="Data Engineer"/>
    <s v="Chicago, IL"/>
    <x v="0"/>
    <x v="0"/>
    <x v="2"/>
    <x v="16837"/>
    <x v="1"/>
    <s v="Cybernetic Search"/>
    <s v="['sql', 'elasticsearch', 'aws', 'azure']"/>
  </r>
  <r>
    <x v="0"/>
    <s v="Data Scientist"/>
    <s v="Sterling, VA"/>
    <x v="0"/>
    <x v="0"/>
    <x v="2"/>
    <x v="16838"/>
    <x v="111"/>
    <s v="Leidos"/>
    <s v="['r', 'aurora', 'aws', 'tidyverse', 'matplotlib', 'tableau', 'word', 'excel', 'powerpoint', 'git']"/>
  </r>
  <r>
    <x v="1"/>
    <s v="Senior Software Engineer - Data Engineering (Java/Spark)"/>
    <s v="Bengaluru, Karnataka, India"/>
    <x v="0"/>
    <x v="0"/>
    <x v="7"/>
    <x v="16839"/>
    <x v="56"/>
    <s v="Zscaler"/>
    <s v="['java', 'nosql', 'neo4j', 'redshift', 'aws', 'spring', 'spark', 'excel', 'jenkins']"/>
  </r>
  <r>
    <x v="0"/>
    <s v="Sr Data Scientist"/>
    <s v="North Palm Beach, FL"/>
    <x v="0"/>
    <x v="0"/>
    <x v="2"/>
    <x v="16840"/>
    <x v="31"/>
    <s v="NextEra Energy"/>
    <s v="['python', 'r', 'c', 'aws', 'azure', 'gcp', 'tensorflow', 'pytorch', 'tableau']"/>
  </r>
  <r>
    <x v="2"/>
    <s v="Data Analyst"/>
    <s v="Herndon, VA"/>
    <x v="0"/>
    <x v="0"/>
    <x v="2"/>
    <x v="16841"/>
    <x v="20"/>
    <s v="Cognowiz solutions LLC"/>
    <s v="['sql', 'oracle', 'aws', 'tableau']"/>
  </r>
  <r>
    <x v="1"/>
    <s v="Data Engineer"/>
    <s v="Washington, DC"/>
    <x v="0"/>
    <x v="0"/>
    <x v="2"/>
    <x v="16842"/>
    <x v="71"/>
    <s v="Jobot"/>
    <s v="['sql', 'nosql', 'python', 'aws', 'azure', 'hadoop', 'spark', 'kafka']"/>
  </r>
  <r>
    <x v="1"/>
    <s v="Data Engineer"/>
    <s v="Exton, PA"/>
    <x v="0"/>
    <x v="0"/>
    <x v="1"/>
    <x v="16843"/>
    <x v="172"/>
    <s v="Millennium Software Incorporated"/>
    <s v="['python', 'sql', 'aws', 'pyspark', 'bitbucket']"/>
  </r>
  <r>
    <x v="0"/>
    <s v="Supply Chain Data Scientist"/>
    <s v="Anywhere"/>
    <x v="0"/>
    <x v="1"/>
    <x v="1"/>
    <x v="16844"/>
    <x v="34"/>
    <s v="Insight Global"/>
    <s v="['python', 'tableau']"/>
  </r>
  <r>
    <x v="2"/>
    <s v="Data Analyst"/>
    <s v="Fort Lauderdale, FL"/>
    <x v="0"/>
    <x v="0"/>
    <x v="2"/>
    <x v="16845"/>
    <x v="80"/>
    <s v="Robert Half"/>
    <s v="['sql', 'python', 'mysql', 'sql server', 'postgresql', 'excel', 'power bi']"/>
  </r>
  <r>
    <x v="2"/>
    <s v="Remote Data Analyst"/>
    <s v="San Jose, CA"/>
    <x v="0"/>
    <x v="0"/>
    <x v="2"/>
    <x v="16846"/>
    <x v="23"/>
    <s v="Reyes Holdings"/>
    <s v="['sql', 'snowflake', 'azure', 'power bi', 'dax']"/>
  </r>
  <r>
    <x v="1"/>
    <s v="Data Engineer - Remote"/>
    <s v="Anywhere"/>
    <x v="0"/>
    <x v="1"/>
    <x v="2"/>
    <x v="16847"/>
    <x v="122"/>
    <s v="Tapcheck"/>
    <s v="['sql', 'azure', 'looker']"/>
  </r>
  <r>
    <x v="0"/>
    <s v="Data Science Manager"/>
    <s v="Boise, ID"/>
    <x v="0"/>
    <x v="0"/>
    <x v="2"/>
    <x v="16848"/>
    <x v="35"/>
    <s v="Vacasa"/>
    <s v="['python', 'sql', 'aws', 'pandas', 'numpy', 'pytorch', 'scikit-learn', 'spark', 'docker']"/>
  </r>
  <r>
    <x v="0"/>
    <s v="Principal Data Scientist - Measurement"/>
    <s v="Dallas, TX"/>
    <x v="0"/>
    <x v="0"/>
    <x v="1"/>
    <x v="16849"/>
    <x v="2303"/>
    <s v="Genentech"/>
    <s v="['r', 'python', 'aws', 'gcp', 'tensorflow', 'keras', 'pytorch', 'hadoop', 'spark', 'tableau', 'qlik']"/>
  </r>
  <r>
    <x v="2"/>
    <s v="Finxact - Data Analytics Manager"/>
    <s v="Jacksonville, FL"/>
    <x v="0"/>
    <x v="0"/>
    <x v="2"/>
    <x v="16850"/>
    <x v="19"/>
    <s v="Fiserv"/>
    <s v="['sql', 'aws', 'azure', 'gcp', 'snowflake', 'git', 'kubernetes', 'jira', 'confluence']"/>
  </r>
  <r>
    <x v="6"/>
    <s v="Senior Data Analyst"/>
    <s v="Charlotte, NC"/>
    <x v="0"/>
    <x v="0"/>
    <x v="2"/>
    <x v="16851"/>
    <x v="122"/>
    <s v="TIAA"/>
    <s v="['sql', 'snowflake', 'tableau']"/>
  </r>
  <r>
    <x v="0"/>
    <s v="Sr Data Scientist"/>
    <s v="Austin, TX"/>
    <x v="0"/>
    <x v="0"/>
    <x v="2"/>
    <x v="16852"/>
    <x v="432"/>
    <s v="Citizens Bank"/>
    <s v="['sql', 'python', 'github']"/>
  </r>
  <r>
    <x v="2"/>
    <s v="Data Analyst"/>
    <s v="Tampa, FL"/>
    <x v="0"/>
    <x v="0"/>
    <x v="2"/>
    <x v="16853"/>
    <x v="57"/>
    <s v="Jobot"/>
    <s v="['sql', 'power bi', 'tableau']"/>
  </r>
  <r>
    <x v="2"/>
    <s v="Data Analyst, Compliance"/>
    <s v="New York, NY"/>
    <x v="0"/>
    <x v="0"/>
    <x v="2"/>
    <x v="16854"/>
    <x v="19"/>
    <s v="Current Media Group"/>
    <s v="['sql', 'python', 'bigquery', 'looker']"/>
  </r>
  <r>
    <x v="8"/>
    <s v="Senior Data Scientist"/>
    <s v="Boston, MA"/>
    <x v="0"/>
    <x v="0"/>
    <x v="2"/>
    <x v="16855"/>
    <x v="31"/>
    <s v="Cornerstone Research"/>
    <s v="['sql', 'r', 'python', 'sas', 'sas', 'matlab', 'c++', 'c', 'c#', 'ruby', 'ruby', 'java', 'javascript', 'julia', 'aws', 'redshift', 'spark', 'git']"/>
  </r>
  <r>
    <x v="0"/>
    <s v="Data Scientist"/>
    <s v="Venado Tuerto, Santa Fe Province, Argentina"/>
    <x v="0"/>
    <x v="0"/>
    <x v="47"/>
    <x v="16856"/>
    <x v="20"/>
    <s v="Syngenta Group"/>
    <s v="['r', 'sql', 'power bi', 'excel']"/>
  </r>
  <r>
    <x v="8"/>
    <s v="Operations Research Analyst and Data Scientist, Senior"/>
    <s v="Arlington, VA"/>
    <x v="0"/>
    <x v="0"/>
    <x v="2"/>
    <x v="16857"/>
    <x v="122"/>
    <s v="Booz Allen Hamilton"/>
    <s v="['go', 'r', 'python']"/>
  </r>
  <r>
    <x v="8"/>
    <s v="Senior Data Scientist"/>
    <s v="Boston, MA"/>
    <x v="0"/>
    <x v="0"/>
    <x v="2"/>
    <x v="16858"/>
    <x v="122"/>
    <s v="Manulife Financial Corporation"/>
    <s v="['python', 'r', 'sql', 'azure', 'power bi']"/>
  </r>
  <r>
    <x v="0"/>
    <s v="Data Scientist"/>
    <s v="Orlando, FL"/>
    <x v="0"/>
    <x v="0"/>
    <x v="2"/>
    <x v="16859"/>
    <x v="122"/>
    <s v="Lockheed Martin"/>
    <s v="['sql', 'python', 'r', 'sql server', 'tableau', 'sap', 'alteryx', 'docker', 'gitlab']"/>
  </r>
  <r>
    <x v="2"/>
    <s v="DATA ANALYST F/H"/>
    <s v="Saint-Herblain, France"/>
    <x v="0"/>
    <x v="0"/>
    <x v="27"/>
    <x v="16860"/>
    <x v="141"/>
    <s v="RCA"/>
    <s v="['airflow']"/>
  </r>
  <r>
    <x v="2"/>
    <s v="Data Analyst"/>
    <s v="Lake Success, NY"/>
    <x v="0"/>
    <x v="0"/>
    <x v="2"/>
    <x v="16861"/>
    <x v="1041"/>
    <s v="Northwell Health"/>
    <m/>
  </r>
  <r>
    <x v="6"/>
    <s v="Senior Data Analyst"/>
    <s v="Chandler, AZ"/>
    <x v="0"/>
    <x v="0"/>
    <x v="1"/>
    <x v="16862"/>
    <x v="46"/>
    <s v="Realty ONE Group"/>
    <s v="['python', 'aws', 'power bi', 'excel', 'spss']"/>
  </r>
  <r>
    <x v="0"/>
    <s v="Data Scientist"/>
    <s v="Lehi, UT"/>
    <x v="0"/>
    <x v="0"/>
    <x v="2"/>
    <x v="16863"/>
    <x v="19"/>
    <s v="MX Technologies"/>
    <s v="['python', 'r', 'scala', 'sql']"/>
  </r>
  <r>
    <x v="0"/>
    <s v="Data Scientist"/>
    <s v="St. Louis, MO"/>
    <x v="0"/>
    <x v="0"/>
    <x v="2"/>
    <x v="16864"/>
    <x v="23"/>
    <s v="CACI International"/>
    <s v="['c', 'c++', 'python', 'julia', 'r', 'aws', 'gcp', 'tensorflow', 'pytorch', 'linux', 'tableau']"/>
  </r>
  <r>
    <x v="2"/>
    <s v="Sr Supplemental Data Analyst - Remote"/>
    <s v="Anywhere"/>
    <x v="0"/>
    <x v="1"/>
    <x v="2"/>
    <x v="16865"/>
    <x v="462"/>
    <s v="UnitedHealth Group"/>
    <s v="['sql', 'excel', 'ms access', 'word', 'outlook', 'powerpoint', 'visio']"/>
  </r>
  <r>
    <x v="7"/>
    <s v="Staff Machine Learning Engineer"/>
    <s v="Hyderabad, Telangana, India"/>
    <x v="0"/>
    <x v="0"/>
    <x v="7"/>
    <x v="16866"/>
    <x v="36"/>
    <s v="ServiceNow"/>
    <s v="['java', 'python']"/>
  </r>
  <r>
    <x v="3"/>
    <s v="Senior Data Engineer"/>
    <s v="Kansas City, MO"/>
    <x v="0"/>
    <x v="0"/>
    <x v="2"/>
    <x v="16867"/>
    <x v="19"/>
    <s v="Oracle Corporation"/>
    <s v="['java', 'sql', 'go', 'oracle', 'gcp', 'azure', 'sap']"/>
  </r>
  <r>
    <x v="0"/>
    <s v="Clinical Studies Data Scientist - Medical Affairs (Remote)"/>
    <s v="Anywhere"/>
    <x v="0"/>
    <x v="1"/>
    <x v="2"/>
    <x v="16868"/>
    <x v="1316"/>
    <s v="Invitae"/>
    <s v="['sql', 'python', 'r']"/>
  </r>
  <r>
    <x v="1"/>
    <s v="Data Engineer"/>
    <s v="Brisbane QLD, Australia"/>
    <x v="0"/>
    <x v="0"/>
    <x v="51"/>
    <x v="16869"/>
    <x v="179"/>
    <s v="Entain"/>
    <s v="['go', 'sql', 'snowflake', 'kafka', 'express']"/>
  </r>
  <r>
    <x v="0"/>
    <s v="Data Scientist, Analytics"/>
    <s v="Boise, ID"/>
    <x v="0"/>
    <x v="0"/>
    <x v="2"/>
    <x v="16870"/>
    <x v="1597"/>
    <s v="Meta"/>
    <s v="['sql', 'python', 'r', 'sas', 'sas', 'matlab']"/>
  </r>
  <r>
    <x v="0"/>
    <s v="AI Lead Data Scientist"/>
    <s v="Columbia, SC"/>
    <x v="0"/>
    <x v="0"/>
    <x v="2"/>
    <x v="16871"/>
    <x v="489"/>
    <s v="Travelers Insurance"/>
    <m/>
  </r>
  <r>
    <x v="8"/>
    <s v="Senior Data Scientist"/>
    <s v="Boston, MA"/>
    <x v="0"/>
    <x v="0"/>
    <x v="2"/>
    <x v="16872"/>
    <x v="31"/>
    <s v="Pison"/>
    <s v="['python', 'c++', 'tensorflow', 'pytorch']"/>
  </r>
  <r>
    <x v="2"/>
    <s v="Cyber Fraud Data Analyst"/>
    <s v="Frisco, TX"/>
    <x v="0"/>
    <x v="0"/>
    <x v="2"/>
    <x v="16873"/>
    <x v="122"/>
    <s v="SoFi"/>
    <s v="['sql', 'python', 'snowflake', 'tableau']"/>
  </r>
  <r>
    <x v="1"/>
    <s v="Data Engineer - Security"/>
    <s v="Tampa, FL"/>
    <x v="0"/>
    <x v="0"/>
    <x v="2"/>
    <x v="16874"/>
    <x v="31"/>
    <s v="Verizon Communications"/>
    <s v="['splunk']"/>
  </r>
  <r>
    <x v="8"/>
    <s v="Senior Data Scientist, Web Analytics"/>
    <s v="San Jose, CA"/>
    <x v="0"/>
    <x v="0"/>
    <x v="2"/>
    <x v="16875"/>
    <x v="122"/>
    <s v="Roku"/>
    <s v="['sql', 'looker', 'tableau']"/>
  </r>
  <r>
    <x v="3"/>
    <s v="Senior Data Engineer"/>
    <s v="New York, NY"/>
    <x v="0"/>
    <x v="0"/>
    <x v="2"/>
    <x v="16876"/>
    <x v="28"/>
    <s v="Lawrence Harvey"/>
    <s v="['aws', 'azure', 'gcp']"/>
  </r>
  <r>
    <x v="0"/>
    <s v="Data Scientist"/>
    <s v="South San Francisco, CA"/>
    <x v="0"/>
    <x v="0"/>
    <x v="2"/>
    <x v="16877"/>
    <x v="18"/>
    <s v="CyberCoders"/>
    <m/>
  </r>
  <r>
    <x v="2"/>
    <s v="Director, Customer Success Data Analytics"/>
    <s v="United States"/>
    <x v="0"/>
    <x v="0"/>
    <x v="2"/>
    <x v="16878"/>
    <x v="193"/>
    <s v="Emburse"/>
    <s v="['snowflake', 'looker', 'tableau']"/>
  </r>
  <r>
    <x v="0"/>
    <s v="Data Scientist II"/>
    <s v="Calgary, AB, Canada"/>
    <x v="0"/>
    <x v="0"/>
    <x v="23"/>
    <x v="16879"/>
    <x v="31"/>
    <s v="Intact Financial Corporation"/>
    <s v="['r', 'python', 'hadoop', 'github']"/>
  </r>
  <r>
    <x v="1"/>
    <s v="Data Engineer - FL HYBRID REMOTE"/>
    <s v="Melbourne, FL"/>
    <x v="0"/>
    <x v="0"/>
    <x v="2"/>
    <x v="16880"/>
    <x v="28"/>
    <s v="CyberCoders"/>
    <s v="['sql', 'nosql', 'mongodb', 'mongodb', 'python', 'r', 'java', 'c++', 'scala', 'cassandra', 'mariadb', 'sql server', 'hadoop', 'spark', 'numpy', 'pandas', 'word']"/>
  </r>
  <r>
    <x v="2"/>
    <s v="Junior Data Analyst"/>
    <s v="Ho Chi Minh City, Vietnam"/>
    <x v="0"/>
    <x v="0"/>
    <x v="16"/>
    <x v="16881"/>
    <x v="141"/>
    <s v="GeoComply"/>
    <s v="['sql', 'macos', 'windows', 'power bi', 'tableau']"/>
  </r>
  <r>
    <x v="4"/>
    <s v="Business Analyst"/>
    <s v="Oshkosh, WI"/>
    <x v="0"/>
    <x v="0"/>
    <x v="2"/>
    <x v="16882"/>
    <x v="522"/>
    <s v="Hartland Group Executive Search"/>
    <m/>
  </r>
  <r>
    <x v="1"/>
    <s v="Oracle BI/Data Engineer - Fully Remote"/>
    <s v="Anywhere"/>
    <x v="0"/>
    <x v="1"/>
    <x v="1"/>
    <x v="16883"/>
    <x v="62"/>
    <s v="CyberCoders"/>
    <s v="['oracle', 'snowflake', 'word']"/>
  </r>
  <r>
    <x v="6"/>
    <s v="Senior Data Governance Analyst"/>
    <s v="Dallas, TX"/>
    <x v="0"/>
    <x v="0"/>
    <x v="2"/>
    <x v="16884"/>
    <x v="62"/>
    <s v="Request Technology, LLC"/>
    <s v="['sas', 'sas', 'sql', 'sql server', 'db2', 'oracle', 'redshift', 'word', 'excel']"/>
  </r>
  <r>
    <x v="1"/>
    <s v="Data Engineers"/>
    <s v="San Francisco, CA"/>
    <x v="0"/>
    <x v="0"/>
    <x v="2"/>
    <x v="16885"/>
    <x v="2304"/>
    <s v="Atlassian"/>
    <s v="['python', 'java', 'scala', 'sql', 'nosql', 'dynamodb', 'aws', 'spark', 'airflow', 'tableau', 'atlassian']"/>
  </r>
  <r>
    <x v="1"/>
    <s v="Data Engineer"/>
    <s v="New Delhi, Delhi, India"/>
    <x v="0"/>
    <x v="0"/>
    <x v="7"/>
    <x v="16886"/>
    <x v="56"/>
    <s v="Verisk"/>
    <s v="['java', 'python', 'javascript', 'nosql']"/>
  </r>
  <r>
    <x v="0"/>
    <s v="Manager, Data Science - Streamlit"/>
    <s v="San Mateo, CA"/>
    <x v="0"/>
    <x v="0"/>
    <x v="2"/>
    <x v="16887"/>
    <x v="193"/>
    <s v="Snowflake Inc."/>
    <s v="['python', 'sql', 'snowflake', 'excel']"/>
  </r>
  <r>
    <x v="2"/>
    <s v="Legislative Data Analyst"/>
    <s v="Washington, DC"/>
    <x v="0"/>
    <x v="0"/>
    <x v="2"/>
    <x v="16888"/>
    <x v="19"/>
    <s v="Library of Congress"/>
    <m/>
  </r>
  <r>
    <x v="0"/>
    <s v="Data Scientist"/>
    <s v="Chicago, IL"/>
    <x v="0"/>
    <x v="0"/>
    <x v="2"/>
    <x v="16889"/>
    <x v="348"/>
    <s v="C.H. Robinson"/>
    <s v="['python', 'r', 'sql', 'azure', 'snowflake', 'airflow', 'django', 'fastapi', 'docker', 'kubernetes']"/>
  </r>
  <r>
    <x v="1"/>
    <s v="Data Engineer (Mid Level/Journeyman)"/>
    <s v="Ashburn, VA"/>
    <x v="0"/>
    <x v="0"/>
    <x v="2"/>
    <x v="16890"/>
    <x v="19"/>
    <s v="Unissant"/>
    <s v="['java', 'scala', 'sql', 'shell', 'go', 'cassandra', 'dynamodb', 'elasticsearch', 'aws', 'spark', 'kafka', 'excel', 'git', 'jenkins', 'docker', 'kubernetes']"/>
  </r>
  <r>
    <x v="0"/>
    <s v="Data Scientist II (Hybrid)"/>
    <s v="Oak Brook, IL"/>
    <x v="0"/>
    <x v="0"/>
    <x v="2"/>
    <x v="16891"/>
    <x v="668"/>
    <s v="Ace Hardware"/>
    <s v="['python', 'r']"/>
  </r>
  <r>
    <x v="2"/>
    <s v="Data Analyst, Merchant Health"/>
    <s v="New York, NY"/>
    <x v="0"/>
    <x v="0"/>
    <x v="2"/>
    <x v="16892"/>
    <x v="19"/>
    <s v="Riskified"/>
    <s v="['r', 'sql', 'python']"/>
  </r>
  <r>
    <x v="1"/>
    <s v="Jr Cloud Data Engineer"/>
    <s v="Houston, TX"/>
    <x v="0"/>
    <x v="0"/>
    <x v="2"/>
    <x v="16893"/>
    <x v="198"/>
    <s v="Robert Half"/>
    <s v="['python', 'sql', 'azure', 'databricks', 'spark']"/>
  </r>
  <r>
    <x v="5"/>
    <s v="Software Engineer - Lead/Manager -  Applied ML"/>
    <s v="Mountain View, CA"/>
    <x v="0"/>
    <x v="0"/>
    <x v="2"/>
    <x v="16894"/>
    <x v="164"/>
    <s v="Kumo"/>
    <m/>
  </r>
  <r>
    <x v="1"/>
    <s v="Big Data Developers"/>
    <s v="Melbourne VIC, Australia"/>
    <x v="0"/>
    <x v="0"/>
    <x v="51"/>
    <x v="16895"/>
    <x v="110"/>
    <s v="Bizessence Pty"/>
    <s v="['python', 'scala', 'aws', 'spark', 'pyspark']"/>
  </r>
  <r>
    <x v="2"/>
    <s v="Data Analyst"/>
    <s v="Herzliya, Israel"/>
    <x v="0"/>
    <x v="0"/>
    <x v="8"/>
    <x v="16896"/>
    <x v="46"/>
    <s v="AppsFlyer"/>
    <s v="['sql', 'python', 'go', 'tableau', 'looker']"/>
  </r>
  <r>
    <x v="3"/>
    <s v="Senior Data Engineer"/>
    <s v="Richmond, BC, Canada"/>
    <x v="0"/>
    <x v="0"/>
    <x v="23"/>
    <x v="16897"/>
    <x v="187"/>
    <s v="PressReader"/>
    <s v="['python', 'java', 'sql', 'nosql', 'sql server', 'snowflake', 'azure', 'aws', 'kafka', 'hadoop', 'spark']"/>
  </r>
  <r>
    <x v="0"/>
    <s v="ENTRY LEVEL DATA SCIENTIST"/>
    <s v="Fontana, CA"/>
    <x v="0"/>
    <x v="0"/>
    <x v="2"/>
    <x v="16898"/>
    <x v="12"/>
    <s v="SynergisticIT"/>
    <s v="['python', 'scala', 'matlab', 'django', 'linux']"/>
  </r>
  <r>
    <x v="2"/>
    <s v="Data Analyst"/>
    <s v="New York, NY"/>
    <x v="0"/>
    <x v="0"/>
    <x v="2"/>
    <x v="16899"/>
    <x v="2305"/>
    <s v="Kpler"/>
    <s v="['python', 'sql', 'html']"/>
  </r>
  <r>
    <x v="4"/>
    <s v="Business Intelligence Analyst"/>
    <s v="Atlanta, GA"/>
    <x v="0"/>
    <x v="0"/>
    <x v="2"/>
    <x v="16900"/>
    <x v="17"/>
    <s v="Robert Half"/>
    <m/>
  </r>
  <r>
    <x v="8"/>
    <s v="Senior Data Scientist"/>
    <s v="United States"/>
    <x v="0"/>
    <x v="0"/>
    <x v="2"/>
    <x v="16901"/>
    <x v="27"/>
    <s v="Harnham"/>
    <s v="['python', 'sql']"/>
  </r>
  <r>
    <x v="3"/>
    <s v="Sr Database Engineer"/>
    <s v="Terrace, BC, Canada"/>
    <x v="0"/>
    <x v="0"/>
    <x v="23"/>
    <x v="16902"/>
    <x v="19"/>
    <s v="The Joint Commission"/>
    <s v="['sql', 't-sql', 'azure', 'databricks', 'ssis', 'github']"/>
  </r>
  <r>
    <x v="2"/>
    <s v="Data Analyst - Operations"/>
    <s v="Orange, CA"/>
    <x v="0"/>
    <x v="0"/>
    <x v="2"/>
    <x v="16903"/>
    <x v="122"/>
    <s v="Alignment Healthcare"/>
    <s v="['sql', 'excel', 'powerpoint', 'power bi', 'webex']"/>
  </r>
  <r>
    <x v="1"/>
    <s v="Data Engineer"/>
    <s v="Chicago, IL"/>
    <x v="0"/>
    <x v="0"/>
    <x v="1"/>
    <x v="16904"/>
    <x v="31"/>
    <s v="Abbott"/>
    <s v="['python', 'redshift', 'azure', 'aws', 'databricks', 'spark', 'kafka']"/>
  </r>
  <r>
    <x v="0"/>
    <s v="Data Scientist"/>
    <s v="Johannesburg, South Africa"/>
    <x v="0"/>
    <x v="0"/>
    <x v="14"/>
    <x v="16905"/>
    <x v="242"/>
    <s v="Inlumi"/>
    <s v="['python', 'r', 'julia', 'tableau', 'power bi']"/>
  </r>
  <r>
    <x v="8"/>
    <s v="Senior Data Scientist"/>
    <s v="Agoura Hills, CA"/>
    <x v="0"/>
    <x v="0"/>
    <x v="2"/>
    <x v="16906"/>
    <x v="173"/>
    <s v="Cydcor"/>
    <s v="['python', 'r', 'sql', 'tableau', 'power bi']"/>
  </r>
  <r>
    <x v="2"/>
    <s v="Data Analyst"/>
    <s v="Staten Island, NY"/>
    <x v="0"/>
    <x v="0"/>
    <x v="2"/>
    <x v="16907"/>
    <x v="1041"/>
    <s v="Northwell Health"/>
    <m/>
  </r>
  <r>
    <x v="0"/>
    <s v="Data Scientist"/>
    <s v="Anywhere"/>
    <x v="0"/>
    <x v="1"/>
    <x v="2"/>
    <x v="16908"/>
    <x v="17"/>
    <s v="Zartico, Inc."/>
    <s v="['sql', 'python']"/>
  </r>
  <r>
    <x v="8"/>
    <s v="Senior Data Scientist"/>
    <s v="Triangle, VA"/>
    <x v="0"/>
    <x v="0"/>
    <x v="2"/>
    <x v="16909"/>
    <x v="85"/>
    <s v="Pueo Business Solutions"/>
    <s v="['python', 'sql', 'javascript', 'html', 'css', 'numpy', 'pandas', 'django', 'vue', 'power bi', 'tableau', 'sharepoint', 'word', 'excel', 'powerpoint', 'outlook', 'git']"/>
  </r>
  <r>
    <x v="2"/>
    <s v="Data Analyst"/>
    <s v="San Antonio, TX"/>
    <x v="0"/>
    <x v="0"/>
    <x v="2"/>
    <x v="16910"/>
    <x v="2306"/>
    <s v="Opportunity Home San Antonio"/>
    <s v="['sql', 'r', 'c', 'visual basic', 'vba', 'sap', 'excel', 'sheets', 'looker']"/>
  </r>
  <r>
    <x v="3"/>
    <s v="Senior Data Engineer ETL/Oracle"/>
    <s v="New York, NY"/>
    <x v="0"/>
    <x v="0"/>
    <x v="2"/>
    <x v="16911"/>
    <x v="71"/>
    <s v="TIAA"/>
    <s v="['shell', 'java', 'oracle', 'snowflake', 'unix', 'splunk', 'flow', 'git']"/>
  </r>
  <r>
    <x v="0"/>
    <s v="Data Scientist"/>
    <s v="Anywhere"/>
    <x v="0"/>
    <x v="1"/>
    <x v="2"/>
    <x v="16912"/>
    <x v="16"/>
    <s v="BlueLabs Analytics"/>
    <s v="['python', 'r', 'java', 'sas', 'sas', 'sql', 'react']"/>
  </r>
  <r>
    <x v="0"/>
    <s v="Associate Partner of Data Science"/>
    <s v="San Francisco, CA"/>
    <x v="0"/>
    <x v="0"/>
    <x v="2"/>
    <x v="16913"/>
    <x v="823"/>
    <s v="Sia Partners"/>
    <m/>
  </r>
  <r>
    <x v="3"/>
    <s v="Senior Data Engineer"/>
    <s v="Austin, TX"/>
    <x v="0"/>
    <x v="0"/>
    <x v="2"/>
    <x v="16914"/>
    <x v="432"/>
    <s v="Fidelity Investments"/>
    <s v="['sql', 'python', 'shell', 'snowflake', 'aws', 'oracle', 'linux', 'power bi', 'tableau']"/>
  </r>
  <r>
    <x v="0"/>
    <s v="Data Scientist"/>
    <s v="Atlanta, GA"/>
    <x v="0"/>
    <x v="0"/>
    <x v="2"/>
    <x v="16915"/>
    <x v="198"/>
    <s v="Insight Global"/>
    <s v="['sql', 'r', 'python', 'sas', 'sas', 't-sql', 'html', 'azure', 'aws', 'spark', 'hadoop', 'excel', 'power bi', 'tableau', 'ssrs', 'word', 'powerpoint']"/>
  </r>
  <r>
    <x v="0"/>
    <s v="Data Scientist Graduate (Privacy and Data Protection Office) ..."/>
    <s v="San Jose, CA"/>
    <x v="0"/>
    <x v="0"/>
    <x v="2"/>
    <x v="16916"/>
    <x v="168"/>
    <s v="TikTok"/>
    <s v="['sql', 'python', 'gdpr', 'linux', 'tableau', 'git']"/>
  </r>
  <r>
    <x v="2"/>
    <s v="Business Intelligence Data Analyst"/>
    <s v="Indianapolis, IN"/>
    <x v="0"/>
    <x v="0"/>
    <x v="2"/>
    <x v="16917"/>
    <x v="16"/>
    <s v="Vaco Technology"/>
    <s v="['sql', 'power bi', 'flow']"/>
  </r>
  <r>
    <x v="8"/>
    <s v="Senior Data Scientist – Visa Consulting &amp; Analytics (m/f/div.)"/>
    <s v="Berlin, Germany"/>
    <x v="0"/>
    <x v="0"/>
    <x v="9"/>
    <x v="16918"/>
    <x v="8"/>
    <s v="Visa"/>
    <s v="['sql', 'python', 'hadoop', 'spark']"/>
  </r>
  <r>
    <x v="1"/>
    <s v="Data Engineer"/>
    <s v="Montreal, QC, Canada"/>
    <x v="0"/>
    <x v="0"/>
    <x v="23"/>
    <x v="16919"/>
    <x v="23"/>
    <s v="DRW"/>
    <s v="['python', 'sql', 'go', 'redis', 'graphql', 'kafka', 'docker']"/>
  </r>
  <r>
    <x v="8"/>
    <s v="Senior Data Scientist, AdTech"/>
    <s v="Sunnyvale, CA"/>
    <x v="0"/>
    <x v="0"/>
    <x v="2"/>
    <x v="16920"/>
    <x v="71"/>
    <s v="Walmart"/>
    <s v="['python', 'scala', 'r', 'spark', 'tensorflow']"/>
  </r>
  <r>
    <x v="6"/>
    <s v="Senior Data Analyst"/>
    <s v="Manhasset, NY"/>
    <x v="0"/>
    <x v="0"/>
    <x v="2"/>
    <x v="16921"/>
    <x v="2307"/>
    <s v="Northwell Health"/>
    <m/>
  </r>
  <r>
    <x v="0"/>
    <s v="Data Science Manager"/>
    <s v="United States"/>
    <x v="0"/>
    <x v="0"/>
    <x v="2"/>
    <x v="16922"/>
    <x v="691"/>
    <s v="Gametime"/>
    <s v="['python']"/>
  </r>
  <r>
    <x v="0"/>
    <s v="Senior Associate-Applied Data Science"/>
    <s v="Bengaluru, Karnataka, India"/>
    <x v="0"/>
    <x v="0"/>
    <x v="7"/>
    <x v="16923"/>
    <x v="36"/>
    <s v="Tesco Bengaluru"/>
    <s v="['sql', 'r', 'excel', 'tableau']"/>
  </r>
  <r>
    <x v="0"/>
    <s v="Principal Data Scientist"/>
    <s v="Colorado"/>
    <x v="0"/>
    <x v="0"/>
    <x v="1"/>
    <x v="16924"/>
    <x v="67"/>
    <s v="YES! Communities"/>
    <s v="['python', 'r', 'sql']"/>
  </r>
  <r>
    <x v="2"/>
    <s v="Data Analyst"/>
    <m/>
    <x v="0"/>
    <x v="0"/>
    <x v="2"/>
    <x v="16925"/>
    <x v="57"/>
    <s v="Robert Half"/>
    <s v="['sql', 'power bi', 'tableau', 'excel']"/>
  </r>
  <r>
    <x v="6"/>
    <s v="Sr. Data Quality Analyst"/>
    <s v="Herndon, VA"/>
    <x v="5"/>
    <x v="0"/>
    <x v="2"/>
    <x v="16926"/>
    <x v="62"/>
    <s v="IBM"/>
    <s v="['sql', 'python', 'powershell', 'azure', 'ibm cloud']"/>
  </r>
  <r>
    <x v="2"/>
    <s v="IT Data Lead Analyst - Hybrid"/>
    <s v="O'Fallon, MO"/>
    <x v="0"/>
    <x v="0"/>
    <x v="2"/>
    <x v="16927"/>
    <x v="2308"/>
    <s v="Citi"/>
    <s v="['sql', 'sas', 'sas', 'word', 'excel', 'visio', 'powerpoint', 'flow', 'jira']"/>
  </r>
  <r>
    <x v="2"/>
    <s v="Data Analyst/Help Desk"/>
    <s v="Hialeah, FL"/>
    <x v="0"/>
    <x v="0"/>
    <x v="2"/>
    <x v="16928"/>
    <x v="2309"/>
    <s v="Iwebgrocer"/>
    <s v="['sql', 'sql server', 'windows', 'excel', 'trello']"/>
  </r>
  <r>
    <x v="8"/>
    <s v="Senior Data Scientist"/>
    <s v="Pasadena, CA"/>
    <x v="0"/>
    <x v="0"/>
    <x v="2"/>
    <x v="16929"/>
    <x v="21"/>
    <s v="Harnham"/>
    <s v="['python', 'sql', 'git']"/>
  </r>
  <r>
    <x v="0"/>
    <s v="Genomics Analyst"/>
    <s v="San Jose, CA"/>
    <x v="0"/>
    <x v="0"/>
    <x v="2"/>
    <x v="16930"/>
    <x v="39"/>
    <s v="AccuraGen"/>
    <s v="['python', 'perl', 'r', 'linux']"/>
  </r>
  <r>
    <x v="2"/>
    <s v="Data Analyst"/>
    <s v="New York, NY"/>
    <x v="0"/>
    <x v="0"/>
    <x v="2"/>
    <x v="16931"/>
    <x v="96"/>
    <s v="Ampla"/>
    <s v="['sql', 'nosql', 'python', 'java', 'snowflake', 'bigquery', 'airflow', 'looker']"/>
  </r>
  <r>
    <x v="0"/>
    <s v="Data Scientist - TikTok Ads (Business Integrity)"/>
    <s v="New York, NY"/>
    <x v="0"/>
    <x v="0"/>
    <x v="2"/>
    <x v="16932"/>
    <x v="86"/>
    <s v="TikTok"/>
    <s v="['r', 'python', 'matlab', 'sql']"/>
  </r>
  <r>
    <x v="2"/>
    <s v="Energy Data Analyst"/>
    <s v="Arlington, VA"/>
    <x v="5"/>
    <x v="0"/>
    <x v="2"/>
    <x v="16933"/>
    <x v="548"/>
    <s v="Booz Allen Hamilton, Inc."/>
    <s v="['python', 'r', 'java', 'perl', 'sas', 'sas', 'c++', 'c#', 'tableau', 'qlik', 'spss']"/>
  </r>
  <r>
    <x v="5"/>
    <s v="Senior Backend Engineer with Python"/>
    <s v="Anywhere"/>
    <x v="0"/>
    <x v="1"/>
    <x v="17"/>
    <x v="16934"/>
    <x v="172"/>
    <s v="Fitsoftware OU"/>
    <s v="['python', 'nosql', 'firebase', 'firebase', 'graphql', 'fastapi', 'docker']"/>
  </r>
  <r>
    <x v="0"/>
    <s v="Operations Research Analyst/Data Scientist (Mid to Senior Level)"/>
    <s v="Florida"/>
    <x v="0"/>
    <x v="0"/>
    <x v="2"/>
    <x v="16935"/>
    <x v="122"/>
    <s v="Group W"/>
    <s v="['r']"/>
  </r>
  <r>
    <x v="1"/>
    <s v="Senior Software Engineer, Data"/>
    <s v="San Francisco, CA"/>
    <x v="0"/>
    <x v="0"/>
    <x v="2"/>
    <x v="16936"/>
    <x v="889"/>
    <s v="Chime"/>
    <s v="['python', 'aws', 'snowflake', 'redshift', 'bigquery', 'spark', 'airflow', 'terraform']"/>
  </r>
  <r>
    <x v="0"/>
    <s v="Data Scientist in Manufacturing Digitalization and IT"/>
    <s v="Bayan Lepas, Penang, Malaysia"/>
    <x v="0"/>
    <x v="0"/>
    <x v="31"/>
    <x v="16937"/>
    <x v="8"/>
    <s v="Bosch Group"/>
    <s v="['python', 'sql', 'r', 'spark', 'hadoop', 'spss', 'tableau', 'power bi']"/>
  </r>
  <r>
    <x v="0"/>
    <s v="Data Strategist"/>
    <s v="Cluj-Napoca, Romania"/>
    <x v="0"/>
    <x v="0"/>
    <x v="68"/>
    <x v="16938"/>
    <x v="196"/>
    <s v="ComplyAdvantage"/>
    <s v="['excel', 'spreadsheet']"/>
  </r>
  <r>
    <x v="3"/>
    <s v="Senior Solutions Engineer (Data &amp; AI)"/>
    <s v="London, UK"/>
    <x v="0"/>
    <x v="0"/>
    <x v="6"/>
    <x v="16939"/>
    <x v="137"/>
    <s v="Databricks"/>
    <s v="['python', 'java', 'scala', 'databricks', 'spark', 'excel', 'unify']"/>
  </r>
  <r>
    <x v="2"/>
    <s v="Design &amp; Data Visualisation Services Consultant"/>
    <s v="Kampala, Uganda"/>
    <x v="1"/>
    <x v="0"/>
    <x v="92"/>
    <x v="16940"/>
    <x v="251"/>
    <s v="SNV"/>
    <m/>
  </r>
  <r>
    <x v="6"/>
    <s v="Senior Data Analyst with Salesforce"/>
    <s v="Anywhere"/>
    <x v="0"/>
    <x v="1"/>
    <x v="2"/>
    <x v="16630"/>
    <x v="1764"/>
    <s v="Get It Recruit - Information Technology"/>
    <s v="['excel']"/>
  </r>
  <r>
    <x v="1"/>
    <s v="Data Engineer"/>
    <s v="CAMP SMITH, HI"/>
    <x v="0"/>
    <x v="0"/>
    <x v="1"/>
    <x v="16941"/>
    <x v="122"/>
    <s v="Booz Allen Hamilton"/>
    <s v="['sql', 'python', 'java', 'databricks', 'snowflake', 'power bi', 'qlik']"/>
  </r>
  <r>
    <x v="1"/>
    <s v="Data Engineer, DataOps"/>
    <s v="Englewood Cliffs, NJ"/>
    <x v="0"/>
    <x v="0"/>
    <x v="2"/>
    <x v="16942"/>
    <x v="28"/>
    <s v="NBCUniversal"/>
    <s v="['python', 'sql', 'bash', 'aws', 'snowflake', 'airflow', 'docker']"/>
  </r>
  <r>
    <x v="2"/>
    <s v="Data analyst"/>
    <s v="Bogotá, Bogota, Colombia"/>
    <x v="0"/>
    <x v="0"/>
    <x v="32"/>
    <x v="16943"/>
    <x v="65"/>
    <s v="Publicis Groupe"/>
    <s v="['power bi']"/>
  </r>
  <r>
    <x v="2"/>
    <s v="BI/Data Analyst"/>
    <s v="Sarasota, FL"/>
    <x v="1"/>
    <x v="0"/>
    <x v="2"/>
    <x v="16944"/>
    <x v="20"/>
    <s v="Robert Half"/>
    <s v="['sql', 'javascript', 'sql server', 'windows', 'ssis', 'power bi']"/>
  </r>
  <r>
    <x v="0"/>
    <s v="Associate Director Data Science and AI"/>
    <s v="Anywhere"/>
    <x v="0"/>
    <x v="1"/>
    <x v="2"/>
    <x v="16945"/>
    <x v="27"/>
    <s v="Cnam - Auditeurs - Accueil"/>
    <m/>
  </r>
  <r>
    <x v="1"/>
    <s v="Staff Engineer, Data"/>
    <s v="Taiwan"/>
    <x v="0"/>
    <x v="0"/>
    <x v="40"/>
    <x v="16946"/>
    <x v="102"/>
    <s v="Netskope"/>
    <s v="['java', 'python', 'scala', 'sql', 'nosql', 'mysql', 'redis', 'oracle', 'aws', 'gcp', 'azure', 'spark', 'kafka']"/>
  </r>
  <r>
    <x v="1"/>
    <s v="Data Engineer"/>
    <s v="Malvern, PA"/>
    <x v="0"/>
    <x v="0"/>
    <x v="2"/>
    <x v="16947"/>
    <x v="71"/>
    <s v="Jobot"/>
    <s v="['python', 'aws']"/>
  </r>
  <r>
    <x v="3"/>
    <s v="Sr. Azure Data Engineer (remote)"/>
    <s v="Toronto, ON, Canada"/>
    <x v="0"/>
    <x v="0"/>
    <x v="23"/>
    <x v="16948"/>
    <x v="122"/>
    <s v="Cognizant"/>
    <s v="['sql', 'sql server', 'azure', 'databricks', 'power bi']"/>
  </r>
  <r>
    <x v="0"/>
    <s v="Data Scientist/Bioinformatician - Data Commons"/>
    <s v="New York, NY"/>
    <x v="0"/>
    <x v="0"/>
    <x v="2"/>
    <x v="16949"/>
    <x v="71"/>
    <s v="Icahn School of Medicine at Mount Sinai"/>
    <s v="['outlook']"/>
  </r>
  <r>
    <x v="5"/>
    <s v="Senior Program Analyst"/>
    <s v="San Francisco, CA"/>
    <x v="0"/>
    <x v="0"/>
    <x v="2"/>
    <x v="16950"/>
    <x v="122"/>
    <s v="State Bar of California"/>
    <s v="['word', 'spreadsheet']"/>
  </r>
  <r>
    <x v="2"/>
    <s v="Data Analyst"/>
    <s v="Scott AFB, IL"/>
    <x v="0"/>
    <x v="0"/>
    <x v="2"/>
    <x v="16951"/>
    <x v="122"/>
    <s v="Booz Allen Hamilton"/>
    <s v="['python', 'powershell', 'bash', 'powerpoint', 'splunk']"/>
  </r>
  <r>
    <x v="6"/>
    <s v="Senior Data Analyst"/>
    <s v="İstanbul, Türkiye"/>
    <x v="0"/>
    <x v="0"/>
    <x v="57"/>
    <x v="16952"/>
    <x v="306"/>
    <s v="VavaCars"/>
    <s v="['sql', 'power bi', 'tableau', 'qlik']"/>
  </r>
  <r>
    <x v="0"/>
    <s v="Data Scientist"/>
    <s v="Fort Meade, MD"/>
    <x v="0"/>
    <x v="0"/>
    <x v="2"/>
    <x v="16953"/>
    <x v="2310"/>
    <s v="Object One Technologies, Inc."/>
    <s v="['sql', 'r', 'python', 'sas', 'sas', 'matlab', 'tableau', 'splunk']"/>
  </r>
  <r>
    <x v="2"/>
    <s v="Data Analyst"/>
    <s v="Fort Worth, TX"/>
    <x v="0"/>
    <x v="0"/>
    <x v="2"/>
    <x v="16954"/>
    <x v="31"/>
    <s v="NFI Industries"/>
    <s v="['sql', 'python', 'r', 'c', 'azure', 'power bi', 'tableau']"/>
  </r>
  <r>
    <x v="2"/>
    <s v="Data Analyst"/>
    <s v="Arlington, VA"/>
    <x v="0"/>
    <x v="0"/>
    <x v="2"/>
    <x v="16955"/>
    <x v="31"/>
    <s v="Govini"/>
    <s v="['python', 'r', 'sql']"/>
  </r>
  <r>
    <x v="0"/>
    <s v="Healthcare Data Scientist - Remote"/>
    <s v="Eden Prairie, MN"/>
    <x v="0"/>
    <x v="0"/>
    <x v="2"/>
    <x v="16956"/>
    <x v="160"/>
    <s v="UnitedHealth Group"/>
    <s v="['sql', 'r', 'python', 'java', 'c++', 'sas', 'sas', 'hadoop', 'spark']"/>
  </r>
  <r>
    <x v="4"/>
    <s v="IT Business Intelligence Analyst"/>
    <s v="Lawrenceville, GA"/>
    <x v="0"/>
    <x v="0"/>
    <x v="2"/>
    <x v="16675"/>
    <x v="29"/>
    <s v="Woodgrain"/>
    <s v="['sql', 'html', 'sql server', 'sap', 'flow']"/>
  </r>
  <r>
    <x v="7"/>
    <s v="ML / AI Engineer"/>
    <s v="Anywhere"/>
    <x v="0"/>
    <x v="1"/>
    <x v="7"/>
    <x v="16957"/>
    <x v="2162"/>
    <s v="Datacy"/>
    <s v="['python', 'gcp', 'aws', 'pytorch', 'terraform', 'kubernetes']"/>
  </r>
  <r>
    <x v="2"/>
    <s v="Data Analyst III (Healthcare Analytics)"/>
    <s v="Austin, TX"/>
    <x v="0"/>
    <x v="0"/>
    <x v="2"/>
    <x v="16958"/>
    <x v="448"/>
    <s v="Centene Corporation"/>
    <s v="['sql', 'python', 'r', 'sas', 'sas']"/>
  </r>
  <r>
    <x v="2"/>
    <s v="Data Analyst - Offers &amp; Shopping"/>
    <s v="Chicago, IL"/>
    <x v="0"/>
    <x v="0"/>
    <x v="2"/>
    <x v="16959"/>
    <x v="2311"/>
    <s v="JPMorgan Chase &amp; Co"/>
    <s v="['sql', 'python', 'excel', 'tableau']"/>
  </r>
  <r>
    <x v="0"/>
    <s v="Data Scientist, Forecasting Platform"/>
    <s v="Toronto, OH"/>
    <x v="0"/>
    <x v="0"/>
    <x v="2"/>
    <x v="16960"/>
    <x v="49"/>
    <s v="Stripe"/>
    <s v="['python', 'sql', 'spark', 'hadoop']"/>
  </r>
  <r>
    <x v="2"/>
    <s v="Data Analyst"/>
    <s v="McHenry, IL"/>
    <x v="0"/>
    <x v="0"/>
    <x v="2"/>
    <x v="16961"/>
    <x v="29"/>
    <s v="Medcor"/>
    <s v="['sql', 'ssrs']"/>
  </r>
  <r>
    <x v="1"/>
    <s v="Principal Data Engineer"/>
    <s v="Anywhere"/>
    <x v="0"/>
    <x v="1"/>
    <x v="23"/>
    <x v="16962"/>
    <x v="8"/>
    <s v="Realtime Recruitment"/>
    <s v="['sql', 'snowflake', 'redshift']"/>
  </r>
  <r>
    <x v="0"/>
    <s v="Sr. Data Scientist"/>
    <s v="Austin, TX"/>
    <x v="0"/>
    <x v="0"/>
    <x v="2"/>
    <x v="16963"/>
    <x v="31"/>
    <s v="Artemis Health"/>
    <s v="['python', 'r', 'sql', 'aws', 'databricks', 'snowflake', 'git']"/>
  </r>
  <r>
    <x v="1"/>
    <s v="Lead Data Engineer (Streaming Infra)"/>
    <s v="São Paulo, State of São Paulo, Brazil"/>
    <x v="0"/>
    <x v="0"/>
    <x v="41"/>
    <x v="16964"/>
    <x v="56"/>
    <s v="Nubank"/>
    <s v="['scala', 'clojure', 'java', 'dynamodb', 'aws', 'bigquery', 'kafka', 'kubernetes']"/>
  </r>
  <r>
    <x v="3"/>
    <s v="Senior Data Architect"/>
    <s v="United States"/>
    <x v="0"/>
    <x v="0"/>
    <x v="1"/>
    <x v="16965"/>
    <x v="787"/>
    <s v="TheIncLab"/>
    <s v="['python', 'c++', 'java', 'scala', 'elasticsearch', 'databricks', 'aws', 'azure', 'spark', 'express', 'tableau', 'flow', 'git', 'jenkins']"/>
  </r>
  <r>
    <x v="8"/>
    <s v="Senior Data Scientist, Babylist Shop"/>
    <s v="Emeryville, CA"/>
    <x v="0"/>
    <x v="0"/>
    <x v="2"/>
    <x v="16966"/>
    <x v="2312"/>
    <s v="Babylist"/>
    <s v="['python']"/>
  </r>
  <r>
    <x v="2"/>
    <s v="InfoSec Vulnerability Metrics &amp; Data Analyst -  REMOTE"/>
    <s v="Allen, TX"/>
    <x v="0"/>
    <x v="0"/>
    <x v="2"/>
    <x v="16967"/>
    <x v="23"/>
    <s v="Experian"/>
    <s v="['sql', 'aws', 'azure', 'gcp', 'tableau', 'excel', 'jira', 'confluence']"/>
  </r>
  <r>
    <x v="2"/>
    <s v="Master Data Analyst"/>
    <s v="Madrid, Spain"/>
    <x v="0"/>
    <x v="0"/>
    <x v="20"/>
    <x v="16968"/>
    <x v="141"/>
    <s v="SGS"/>
    <m/>
  </r>
  <r>
    <x v="0"/>
    <s v="Data Scientist"/>
    <s v="McLean, VA"/>
    <x v="0"/>
    <x v="0"/>
    <x v="2"/>
    <x v="16969"/>
    <x v="94"/>
    <s v="General Dynamics Information Technology"/>
    <s v="['python', 'sql', 'aws', 'git', 'github', 'jira']"/>
  </r>
  <r>
    <x v="2"/>
    <s v="Associate Data Science Analyst - Aging &amp; Dementia Imaging Research"/>
    <s v="Rochester, MN"/>
    <x v="0"/>
    <x v="0"/>
    <x v="2"/>
    <x v="16970"/>
    <x v="2313"/>
    <s v="Mayo Clinic"/>
    <m/>
  </r>
  <r>
    <x v="2"/>
    <s v="Data Analyst"/>
    <s v="Bezons, France"/>
    <x v="0"/>
    <x v="0"/>
    <x v="27"/>
    <x v="16971"/>
    <x v="46"/>
    <s v="Nielsen"/>
    <s v="['vba', 'python', 'excel', 'power bi']"/>
  </r>
  <r>
    <x v="8"/>
    <s v="Senior Data Scientist"/>
    <s v="Toronto, ON, Canada"/>
    <x v="0"/>
    <x v="0"/>
    <x v="23"/>
    <x v="16972"/>
    <x v="31"/>
    <s v="Validere"/>
    <s v="['python', 'aws', 'gcp', 'azure', 'linux', 'macos', 'git']"/>
  </r>
  <r>
    <x v="0"/>
    <s v="Associate Business Data Scientist"/>
    <s v="Canada"/>
    <x v="0"/>
    <x v="0"/>
    <x v="23"/>
    <x v="16973"/>
    <x v="212"/>
    <s v="Kinaxis"/>
    <s v="['sql', 'mysql', 'sql server', 'postgresql', 'oracle', 'jupyter', 'kafka', 'kubernetes']"/>
  </r>
  <r>
    <x v="5"/>
    <s v="Senior Software Engineer II, Machine Learning-Ads"/>
    <s v="Mexico City, CDMX, Mexico"/>
    <x v="0"/>
    <x v="0"/>
    <x v="22"/>
    <x v="16974"/>
    <x v="164"/>
    <s v="Etsy"/>
    <s v="['sql']"/>
  </r>
  <r>
    <x v="1"/>
    <s v="Data Engineer Sr- Operations"/>
    <s v="Seattle, WA"/>
    <x v="0"/>
    <x v="0"/>
    <x v="1"/>
    <x v="16975"/>
    <x v="71"/>
    <s v="Starbucks Corporation"/>
    <s v="['sql', 'nosql', 'python', 'scala', 'azure', 'spark']"/>
  </r>
  <r>
    <x v="8"/>
    <s v="Senior Data Scientist"/>
    <s v="New York, NY"/>
    <x v="0"/>
    <x v="0"/>
    <x v="2"/>
    <x v="16976"/>
    <x v="2314"/>
    <s v="Financial Industry Regulatory Authority , Inc."/>
    <s v="['scala', 'r', 'python']"/>
  </r>
  <r>
    <x v="0"/>
    <s v="Program Manager  Data Science"/>
    <s v="Dallas, TX"/>
    <x v="0"/>
    <x v="0"/>
    <x v="2"/>
    <x v="16977"/>
    <x v="71"/>
    <s v="Apixio"/>
    <s v="['python', 'rust', 'sql', 'aws', 'github', 'jira']"/>
  </r>
  <r>
    <x v="0"/>
    <s v="Full stack Data Scientist"/>
    <s v="Oslo, Norway"/>
    <x v="0"/>
    <x v="0"/>
    <x v="56"/>
    <x v="16978"/>
    <x v="1285"/>
    <s v="PA Consulting"/>
    <s v="['python', 'sql', 'nosql', 'go', 'azure', 'aws', 'tensorflow', 'keras', 'tableau']"/>
  </r>
  <r>
    <x v="6"/>
    <s v="Senior Business Data Analyst"/>
    <s v="Pasadena, CA"/>
    <x v="0"/>
    <x v="0"/>
    <x v="2"/>
    <x v="16979"/>
    <x v="39"/>
    <s v="East West Bank"/>
    <s v="['sql', 'python', 'excel', 'tableau']"/>
  </r>
  <r>
    <x v="3"/>
    <s v="Senior Data Engineer"/>
    <s v="Austin, TX"/>
    <x v="0"/>
    <x v="0"/>
    <x v="2"/>
    <x v="16980"/>
    <x v="96"/>
    <s v="Flexton Inc"/>
    <s v="['c#', 'python', 'scala', 'java', 'sql', 'dynamodb', 'elasticsearch', 'oracle', 'snowflake', 'aws', 'aurora', 'tableau', 'terraform']"/>
  </r>
  <r>
    <x v="8"/>
    <s v="Senior Data Scientist"/>
    <s v="Smithfield, RI"/>
    <x v="0"/>
    <x v="0"/>
    <x v="2"/>
    <x v="16981"/>
    <x v="122"/>
    <s v="Fidelity Investments"/>
    <s v="['python', 'sql', 'javascript', 'snowflake', 'spark', 'node.js']"/>
  </r>
  <r>
    <x v="6"/>
    <s v="Senior IT Analyst Data Scientist"/>
    <s v="Morton, IL"/>
    <x v="0"/>
    <x v="0"/>
    <x v="2"/>
    <x v="16982"/>
    <x v="31"/>
    <s v="Caterpillar, Inc"/>
    <s v="['c++', 'python', 'snowflake', 'sap']"/>
  </r>
  <r>
    <x v="2"/>
    <s v="Data Science Analyst"/>
    <s v="Phoenix, AZ"/>
    <x v="0"/>
    <x v="0"/>
    <x v="1"/>
    <x v="16983"/>
    <x v="1164"/>
    <s v="Mayo Clinic"/>
    <m/>
  </r>
  <r>
    <x v="1"/>
    <s v="Data Engineer"/>
    <s v="New York, NY"/>
    <x v="0"/>
    <x v="0"/>
    <x v="2"/>
    <x v="16984"/>
    <x v="67"/>
    <s v="Stealth Startup"/>
    <s v="['sql', 'python', 'java', 'snowflake', 'bigquery', 'redshift', 'databricks', 'aws', 'gcp', 'airflow']"/>
  </r>
  <r>
    <x v="2"/>
    <s v="Sr. Data Analyst"/>
    <s v="Orlando, FL"/>
    <x v="0"/>
    <x v="0"/>
    <x v="2"/>
    <x v="16985"/>
    <x v="31"/>
    <s v="Vanasse Hangen Brustlin Inc"/>
    <s v="['r', 'python', 'sql', 'azure', 'power bi', 'dax']"/>
  </r>
  <r>
    <x v="8"/>
    <s v="Senior Data Scientist"/>
    <s v="New York, NY"/>
    <x v="0"/>
    <x v="0"/>
    <x v="2"/>
    <x v="16986"/>
    <x v="27"/>
    <s v="Storm2"/>
    <m/>
  </r>
  <r>
    <x v="2"/>
    <s v="Data Analyst / Finance"/>
    <s v="South Bend, IN"/>
    <x v="0"/>
    <x v="0"/>
    <x v="2"/>
    <x v="16987"/>
    <x v="16"/>
    <s v="Zing Professional Recruiting a Peoplelink Group Company"/>
    <s v="['sql', 'power bi', 'excel']"/>
  </r>
  <r>
    <x v="0"/>
    <s v="Program Manager, Data Science"/>
    <s v="Belgrade, Serbia"/>
    <x v="0"/>
    <x v="0"/>
    <x v="66"/>
    <x v="16988"/>
    <x v="137"/>
    <s v="Telesign"/>
    <s v="['jira']"/>
  </r>
  <r>
    <x v="1"/>
    <s v="Data/ETL Engineer"/>
    <s v="Anywhere"/>
    <x v="0"/>
    <x v="1"/>
    <x v="23"/>
    <x v="16989"/>
    <x v="16"/>
    <s v="Acquco"/>
    <s v="['python', 'nosql', 'airflow', 'kafka', 'selenium', 'spark', 'hadoop', 'docker', 'github', 'jira', 'confluence']"/>
  </r>
  <r>
    <x v="1"/>
    <s v="Data Engineer-JR"/>
    <s v="Colorado Springs, CO"/>
    <x v="0"/>
    <x v="0"/>
    <x v="2"/>
    <x v="16990"/>
    <x v="1"/>
    <s v="Worldgate LLC"/>
    <s v="['sql', 'nosql', 'java', 'python', 'kafka', 'spark', 'hadoop']"/>
  </r>
  <r>
    <x v="3"/>
    <s v="Senior Data Engineer"/>
    <s v="Brisbane QLD, Australia"/>
    <x v="0"/>
    <x v="0"/>
    <x v="51"/>
    <x v="16991"/>
    <x v="56"/>
    <s v="Xero"/>
    <s v="['sql', 'python', 'snowflake', 'aws', 'github', 'jenkins', 'terraform', 'docker']"/>
  </r>
  <r>
    <x v="2"/>
    <s v="REPOST Benefit Integrity Data Analyst / 61015231"/>
    <s v="Columbia, SC"/>
    <x v="0"/>
    <x v="0"/>
    <x v="2"/>
    <x v="16992"/>
    <x v="2315"/>
    <s v="State of South Carolina"/>
    <m/>
  </r>
  <r>
    <x v="2"/>
    <s v="Expert, Operations Data Analyst"/>
    <s v="Oakland, CA"/>
    <x v="0"/>
    <x v="0"/>
    <x v="2"/>
    <x v="16993"/>
    <x v="71"/>
    <s v="PG&amp;E Corporation"/>
    <s v="['python', 'sql', 'aws', 'spark', 'plotly', 'tableau', 'excel', 'sap', 'word', 'power bi', 'powerpoint']"/>
  </r>
  <r>
    <x v="8"/>
    <s v="Sr Data Scientist - Marketing Science"/>
    <s v="Chicago, IL"/>
    <x v="0"/>
    <x v="0"/>
    <x v="2"/>
    <x v="16994"/>
    <x v="209"/>
    <s v="Disney Direct to Consumer"/>
    <s v="['sql']"/>
  </r>
  <r>
    <x v="2"/>
    <s v="HR Data Analyst- REMOTE"/>
    <s v="Anywhere"/>
    <x v="0"/>
    <x v="1"/>
    <x v="55"/>
    <x v="16995"/>
    <x v="1203"/>
    <s v="Ryder System"/>
    <s v="['excel', 'word', 'tableau', 'sharepoint']"/>
  </r>
  <r>
    <x v="1"/>
    <s v="Lead Data Engineer, Data Products"/>
    <s v="Toronto, ON, Canada"/>
    <x v="0"/>
    <x v="0"/>
    <x v="23"/>
    <x v="16996"/>
    <x v="31"/>
    <s v="Canada Pension Plan Investment Board"/>
    <s v="['python', 'aws', 'databricks', 'snowflake', 'matplotlib', 'pyspark', 'airflow', 'spark', 'pandas', 'react', 'angular', 'kubernetes', 'yarn', 'terraform', 'ansible']"/>
  </r>
  <r>
    <x v="0"/>
    <s v="R&amp;D Computer Science for Data Science / Analytics (Mid-Career)"/>
    <s v="Albuquerque, NM"/>
    <x v="0"/>
    <x v="0"/>
    <x v="2"/>
    <x v="16997"/>
    <x v="19"/>
    <s v="Sandia National Laboratories"/>
    <s v="['python', 'java', 'c', 'c++', 'r']"/>
  </r>
  <r>
    <x v="0"/>
    <s v="Principal Data Scientist. Job in Clearfield My Valley Jobs Today"/>
    <s v="Clearfield, UT"/>
    <x v="0"/>
    <x v="0"/>
    <x v="2"/>
    <x v="16998"/>
    <x v="429"/>
    <s v="Northrop Grumman"/>
    <s v="['r']"/>
  </r>
  <r>
    <x v="2"/>
    <s v="Data Analyst - CEM and E&amp;S"/>
    <s v="Atlanta, GA"/>
    <x v="0"/>
    <x v="0"/>
    <x v="2"/>
    <x v="16999"/>
    <x v="289"/>
    <s v="State Farm"/>
    <s v="['sql', 'sas', 'sas', 'r', 'python', 'aws', 'excel']"/>
  </r>
  <r>
    <x v="5"/>
    <s v="Staff Software Engineer, Data Governance"/>
    <s v="United States"/>
    <x v="0"/>
    <x v="0"/>
    <x v="2"/>
    <x v="17000"/>
    <x v="2018"/>
    <s v="Toast"/>
    <m/>
  </r>
  <r>
    <x v="4"/>
    <s v="BI Analyst / SQL"/>
    <s v="Atlanta, GA"/>
    <x v="0"/>
    <x v="0"/>
    <x v="2"/>
    <x v="17001"/>
    <x v="17"/>
    <s v="Moon Now"/>
    <s v="['sql', 'nosql', 'mongodb', 'mongodb', 'python', 'sql server', 'airflow', 'tableau', 'power bi']"/>
  </r>
  <r>
    <x v="6"/>
    <s v="Senior Data Analyst - Call Center"/>
    <s v="Costa Mesa, CA"/>
    <x v="0"/>
    <x v="0"/>
    <x v="2"/>
    <x v="17002"/>
    <x v="2316"/>
    <s v="Automobile Club of Southern California"/>
    <s v="['sql', 'vba', 'tableau', 'excel']"/>
  </r>
  <r>
    <x v="7"/>
    <s v="Machine Learning Engineer"/>
    <s v="Dhaka, Bangladesh"/>
    <x v="0"/>
    <x v="0"/>
    <x v="93"/>
    <x v="17003"/>
    <x v="692"/>
    <s v="Bondstein Technologies Ltd."/>
    <s v="['python', 'matlab', 'tensorflow']"/>
  </r>
  <r>
    <x v="8"/>
    <s v="Senior Data Scientist"/>
    <s v="Altamonte Springs, FL"/>
    <x v="0"/>
    <x v="0"/>
    <x v="2"/>
    <x v="17004"/>
    <x v="19"/>
    <s v="Adventist Health System Sunbelt, Inc"/>
    <s v="['python', 'r', 'julia', 'scala', 'sql', 'mongodb', 'mongodb', 'java', 'azure', 'snowflake', 'hadoop', 'spark', 'pandas', 'tableau']"/>
  </r>
  <r>
    <x v="4"/>
    <s v="AML Operations Analyst"/>
    <s v="Taguig, Metro Manila, Philippines"/>
    <x v="0"/>
    <x v="0"/>
    <x v="50"/>
    <x v="17005"/>
    <x v="221"/>
    <s v="PayMongo"/>
    <m/>
  </r>
  <r>
    <x v="2"/>
    <s v="Investment Data Analyst"/>
    <s v="New York, NY"/>
    <x v="0"/>
    <x v="0"/>
    <x v="2"/>
    <x v="17006"/>
    <x v="2317"/>
    <s v="MASS MUTUAL FINANCIAL GROUP"/>
    <s v="['sap']"/>
  </r>
  <r>
    <x v="0"/>
    <s v="Principal Data Scientist"/>
    <s v="Johnston, RI"/>
    <x v="0"/>
    <x v="0"/>
    <x v="2"/>
    <x v="17007"/>
    <x v="34"/>
    <s v="Citizens Financial Group, Inc"/>
    <s v="['sas', 'sas', 'python', 'r', 'sql']"/>
  </r>
  <r>
    <x v="3"/>
    <s v="Senior Data Engineer"/>
    <s v="Atlanta, GA"/>
    <x v="0"/>
    <x v="0"/>
    <x v="2"/>
    <x v="17008"/>
    <x v="31"/>
    <s v="Zenput"/>
    <s v="['sql', 'python', 'aws', 'linux']"/>
  </r>
  <r>
    <x v="0"/>
    <s v="Data Scientist"/>
    <s v="San Francisco, CA"/>
    <x v="0"/>
    <x v="0"/>
    <x v="2"/>
    <x v="17009"/>
    <x v="122"/>
    <s v="Keystone Strategy"/>
    <m/>
  </r>
  <r>
    <x v="0"/>
    <s v="Data Scientist"/>
    <s v="Fort Worth, TX"/>
    <x v="0"/>
    <x v="0"/>
    <x v="2"/>
    <x v="17010"/>
    <x v="2036"/>
    <s v="United States Army"/>
    <m/>
  </r>
  <r>
    <x v="2"/>
    <s v="DRU Data Analyst, Career (Flexible Location)"/>
    <s v="Oakland, CA"/>
    <x v="0"/>
    <x v="0"/>
    <x v="2"/>
    <x v="17011"/>
    <x v="122"/>
    <s v="PG&amp;E Corporation"/>
    <s v="['tableau', 'sharepoint']"/>
  </r>
  <r>
    <x v="0"/>
    <s v="Data Scientist"/>
    <s v="Dallas, TX"/>
    <x v="0"/>
    <x v="0"/>
    <x v="2"/>
    <x v="17012"/>
    <x v="470"/>
    <s v="Insight Global"/>
    <s v="['python', 'sql', 'r', 'scala', 'java', 'pytorch', 'keras', 'tensorflow', 'spark']"/>
  </r>
  <r>
    <x v="1"/>
    <s v="Data Engineer"/>
    <s v="Raleigh, NC"/>
    <x v="1"/>
    <x v="0"/>
    <x v="2"/>
    <x v="17013"/>
    <x v="120"/>
    <s v="Ascendion"/>
    <s v="['python', 'snowflake', 'aws', 'airflow']"/>
  </r>
  <r>
    <x v="0"/>
    <s v="Scientist 1, Data Science"/>
    <s v="Petaling Jaya, Selangor, Malaysia"/>
    <x v="0"/>
    <x v="0"/>
    <x v="31"/>
    <x v="17014"/>
    <x v="205"/>
    <s v="Western Digital"/>
    <s v="['python', 'c#', 'vb.net', 'typescript', 'html', 'css', 'javascript', 'sas', 'sas', 'r', 'sql', 'azure', 'redshift', 'spark', 'pyspark', 'kafka', 'hadoop', 'angular', 'jquery', 'tableau', 'ssis', 'docker', 'kubernetes']"/>
  </r>
  <r>
    <x v="2"/>
    <s v="Data Analyst 2"/>
    <s v="Los Angeles, CA"/>
    <x v="0"/>
    <x v="0"/>
    <x v="2"/>
    <x v="17015"/>
    <x v="2318"/>
    <s v="PayPal"/>
    <s v="['sql', 'python', 'git']"/>
  </r>
  <r>
    <x v="6"/>
    <s v="Senior Data Analyst"/>
    <s v="Chicago, IL"/>
    <x v="0"/>
    <x v="0"/>
    <x v="2"/>
    <x v="17016"/>
    <x v="46"/>
    <s v="Tegus"/>
    <s v="['sql', 'python']"/>
  </r>
  <r>
    <x v="0"/>
    <s v="Data Scientist (REF1838S)"/>
    <s v="Hungary"/>
    <x v="0"/>
    <x v="0"/>
    <x v="10"/>
    <x v="17017"/>
    <x v="20"/>
    <s v="Deutsche Telekom IT Solutions"/>
    <s v="['python', 'aws', 'tensorflow', 'pytorch', 'git', 'jira', 'confluence']"/>
  </r>
  <r>
    <x v="6"/>
    <s v="Senior Data Analyst, Financial Services"/>
    <s v="Anywhere"/>
    <x v="0"/>
    <x v="1"/>
    <x v="2"/>
    <x v="17018"/>
    <x v="28"/>
    <s v="Earnest Analytics"/>
    <s v="['excel', 'tableau']"/>
  </r>
  <r>
    <x v="8"/>
    <s v="Senior Data Scientist"/>
    <s v="Houston, TX"/>
    <x v="0"/>
    <x v="0"/>
    <x v="2"/>
    <x v="17019"/>
    <x v="68"/>
    <s v="Jobot"/>
    <s v="['python', 'r', 'sas', 'sas', 'sql']"/>
  </r>
  <r>
    <x v="2"/>
    <s v="Analyst, HR Data Integrity"/>
    <s v="Morton, IL"/>
    <x v="0"/>
    <x v="0"/>
    <x v="2"/>
    <x v="17020"/>
    <x v="396"/>
    <s v="Abbott"/>
    <m/>
  </r>
  <r>
    <x v="0"/>
    <s v="Junior Data Scientist - Telematics (Remote)"/>
    <s v="Charlotte, NC"/>
    <x v="0"/>
    <x v="0"/>
    <x v="2"/>
    <x v="17021"/>
    <x v="122"/>
    <s v="The Hartford Financial Services Group, Inc"/>
    <s v="['python', 'sql', 'oracle', 'aws', 'gcp', 'azure', 'hadoop']"/>
  </r>
  <r>
    <x v="8"/>
    <s v="Senior Data Scientist"/>
    <s v="Austin, TX"/>
    <x v="0"/>
    <x v="0"/>
    <x v="1"/>
    <x v="17022"/>
    <x v="57"/>
    <s v="Arkatiss LLP"/>
    <s v="['python', 'r', 'hadoop', 'spark', 'pandas', 'numpy']"/>
  </r>
  <r>
    <x v="5"/>
    <s v="Computer Systems Analyst"/>
    <s v="St. Louis, MO"/>
    <x v="0"/>
    <x v="0"/>
    <x v="2"/>
    <x v="17023"/>
    <x v="715"/>
    <s v="Peraton"/>
    <s v="['mysql', 'power bi', 'powerpoint', 'sharepoint']"/>
  </r>
  <r>
    <x v="4"/>
    <s v="Lead Analyst, Business Data Governance (Hybrid)"/>
    <s v="Kalamazoo, MI"/>
    <x v="0"/>
    <x v="0"/>
    <x v="2"/>
    <x v="17024"/>
    <x v="31"/>
    <s v="Stryker Corporation"/>
    <s v="['go', 'excel', 'powerpoint', 'sap']"/>
  </r>
  <r>
    <x v="0"/>
    <s v="Data Scientist/Cloud Software Engineer (CSWE) - Clearance Required"/>
    <s v="Elkridge, MD"/>
    <x v="0"/>
    <x v="0"/>
    <x v="2"/>
    <x v="17025"/>
    <x v="470"/>
    <s v="Cymertek"/>
    <s v="['python', 'scala', 'spark', 'hadoop']"/>
  </r>
  <r>
    <x v="0"/>
    <s v="Data Scientist (Analyst)"/>
    <s v="Bengaluru, Karnataka, India"/>
    <x v="0"/>
    <x v="0"/>
    <x v="7"/>
    <x v="17026"/>
    <x v="8"/>
    <s v="Visa"/>
    <m/>
  </r>
  <r>
    <x v="8"/>
    <s v="Senior Data Scientist – US Security Clearance Required"/>
    <s v="Palo Alto, CA"/>
    <x v="0"/>
    <x v="0"/>
    <x v="2"/>
    <x v="17027"/>
    <x v="68"/>
    <s v="Harnham"/>
    <s v="['python', 'sql', 'go', 'pandas', 'numpy', 'git']"/>
  </r>
  <r>
    <x v="2"/>
    <s v="HR Data Risk &amp; Control Analyst"/>
    <s v="Namibia"/>
    <x v="0"/>
    <x v="0"/>
    <x v="58"/>
    <x v="17028"/>
    <x v="763"/>
    <s v="WhiteCrow"/>
    <m/>
  </r>
  <r>
    <x v="0"/>
    <s v="Data Scientist - Time-Series Forecasting and Modeling with..."/>
    <s v="Schaumburg, IL"/>
    <x v="0"/>
    <x v="0"/>
    <x v="2"/>
    <x v="17029"/>
    <x v="1"/>
    <s v="Fingercheck"/>
    <s v="['python', 'sql', 'tableau']"/>
  </r>
  <r>
    <x v="0"/>
    <s v="Anti-Cheat Data Scientist"/>
    <s v="Redwood City, CA"/>
    <x v="0"/>
    <x v="0"/>
    <x v="2"/>
    <x v="17030"/>
    <x v="31"/>
    <s v="Electronic Arts Inc"/>
    <s v="['python', 'r', 'tableau', 'looker', 'git']"/>
  </r>
  <r>
    <x v="0"/>
    <s v="Data Scientist/Sr. Data Scientist"/>
    <s v="Alameda, CA"/>
    <x v="0"/>
    <x v="0"/>
    <x v="2"/>
    <x v="17031"/>
    <x v="31"/>
    <s v="Scribe Therapeutics"/>
    <s v="['aws', 'databricks', 'snowflake', 'pytorch', 'scikit-learn', 'tensorflow', 'keras', 'spark']"/>
  </r>
  <r>
    <x v="6"/>
    <s v="Senior SQL Data Analyst (Data Warehousing and Snowflake)"/>
    <s v="Fort Worth, TX"/>
    <x v="0"/>
    <x v="0"/>
    <x v="2"/>
    <x v="17032"/>
    <x v="51"/>
    <s v="Texas Capital Bank"/>
    <s v="['sql', 'sas', 'sas', 'sql server', 'azure', 'snowflake', 'aws', 'excel', 'spss', 'powerpoint', 'sharepoint', 'visio', 'confluence']"/>
  </r>
  <r>
    <x v="8"/>
    <s v="Senior Data Scientist"/>
    <m/>
    <x v="0"/>
    <x v="0"/>
    <x v="2"/>
    <x v="16596"/>
    <x v="10"/>
    <s v="Morpheus Talent Solutions"/>
    <s v="['python', 'java', 'r']"/>
  </r>
  <r>
    <x v="0"/>
    <s v="Data Scientist Direct Hire (12 Month Register)"/>
    <s v="Greensboro, NC"/>
    <x v="0"/>
    <x v="0"/>
    <x v="2"/>
    <x v="17033"/>
    <x v="219"/>
    <s v="U.S. Department of the Treasury"/>
    <s v="['go', 'r', 'python', 'sql', 'matlab', 'tableau']"/>
  </r>
  <r>
    <x v="2"/>
    <s v="Principal People Data Analyst (Remote)"/>
    <s v="Wilmington, MA"/>
    <x v="0"/>
    <x v="0"/>
    <x v="2"/>
    <x v="17034"/>
    <x v="51"/>
    <s v="CHARLES RIVER LABORATORIES INTERNATIONAL, INC"/>
    <s v="['gdpr']"/>
  </r>
  <r>
    <x v="0"/>
    <s v="Reference Data Specialist"/>
    <s v="United Kingdom"/>
    <x v="0"/>
    <x v="0"/>
    <x v="6"/>
    <x v="17035"/>
    <x v="0"/>
    <s v="Nielsen"/>
    <m/>
  </r>
  <r>
    <x v="2"/>
    <s v="Data Analyst"/>
    <s v="Addison, TX"/>
    <x v="0"/>
    <x v="0"/>
    <x v="2"/>
    <x v="17036"/>
    <x v="29"/>
    <s v="Jobot"/>
    <s v="['sql', 'python', 'excel', 'power bi', 'tableau']"/>
  </r>
  <r>
    <x v="7"/>
    <s v="Team Lead Machine Learning"/>
    <s v="Madrid, Spain"/>
    <x v="0"/>
    <x v="0"/>
    <x v="20"/>
    <x v="17037"/>
    <x v="137"/>
    <s v="Adyen"/>
    <s v="['spark', 'scikit-learn', 'tensorflow', 'pytorch', 'pandas', 'airflow']"/>
  </r>
  <r>
    <x v="2"/>
    <s v="Data Analyst"/>
    <s v="Georgia"/>
    <x v="0"/>
    <x v="0"/>
    <x v="2"/>
    <x v="17038"/>
    <x v="172"/>
    <s v="American Broadband"/>
    <s v="['sql', 'c', 'azure', 'databricks']"/>
  </r>
  <r>
    <x v="8"/>
    <s v="Senior Scientist, Data Science - Computer Vision (JRD DS)"/>
    <s v="San Diego, CA"/>
    <x v="0"/>
    <x v="0"/>
    <x v="2"/>
    <x v="17039"/>
    <x v="31"/>
    <s v="Johnson &amp; Johnson"/>
    <s v="['python', 'r', 'spring', 'pytorch', 'tensorflow', 'opencv']"/>
  </r>
  <r>
    <x v="2"/>
    <s v="Associate Data Science Analyst - CV Data Science"/>
    <s v="Rochester, MN"/>
    <x v="0"/>
    <x v="0"/>
    <x v="2"/>
    <x v="17040"/>
    <x v="2319"/>
    <s v="Mayo Clinic"/>
    <m/>
  </r>
  <r>
    <x v="3"/>
    <s v="Senior Data Engineer - OLAP (Hybrid)"/>
    <s v="Mississauga, ON, Canada"/>
    <x v="0"/>
    <x v="0"/>
    <x v="23"/>
    <x v="17041"/>
    <x v="31"/>
    <s v="Prophix"/>
    <s v="['c#', 'python', 'sql', 'java', 'mysql', 'postgresql', 'aws', 'kubernetes']"/>
  </r>
  <r>
    <x v="2"/>
    <s v="Data Analyst - Merchant Success"/>
    <s v="Jakarta, Indonesia"/>
    <x v="0"/>
    <x v="0"/>
    <x v="77"/>
    <x v="17042"/>
    <x v="46"/>
    <s v="BukuWarung"/>
    <s v="['sql', 'python', 'r']"/>
  </r>
  <r>
    <x v="1"/>
    <s v="Data Engineer - FC"/>
    <s v="Fresno, CA"/>
    <x v="0"/>
    <x v="0"/>
    <x v="2"/>
    <x v="17043"/>
    <x v="1"/>
    <s v="Worldgate LLC"/>
    <s v="['sql', 'nosql', 'java', 'python', 'kafka', 'spark', 'hadoop']"/>
  </r>
  <r>
    <x v="2"/>
    <s v="Senior Business &amp; Data Analyst"/>
    <s v="Atlanta, GA"/>
    <x v="0"/>
    <x v="0"/>
    <x v="2"/>
    <x v="17044"/>
    <x v="57"/>
    <s v="Jobot"/>
    <s v="['sql', 'sas', 'sas', 'r', 'excel']"/>
  </r>
  <r>
    <x v="2"/>
    <s v="Sheriff's Research &amp; Data Analyst*"/>
    <s v="California"/>
    <x v="0"/>
    <x v="0"/>
    <x v="2"/>
    <x v="17045"/>
    <x v="2320"/>
    <s v="San Bernardino County"/>
    <s v="['c', 'excel', 'visio']"/>
  </r>
  <r>
    <x v="7"/>
    <s v="New Grad- AI Engineer (Canada)"/>
    <s v="Toronto, ON, Canada"/>
    <x v="0"/>
    <x v="0"/>
    <x v="23"/>
    <x v="17046"/>
    <x v="15"/>
    <s v="Appen"/>
    <s v="['python', 'sql', 'aws', 'azure', 'pandas', 'numpy', 'scikit-learn', 'tensorflow', 'pytorch']"/>
  </r>
  <r>
    <x v="1"/>
    <s v="Data Engineer"/>
    <s v="Novi, MI"/>
    <x v="1"/>
    <x v="0"/>
    <x v="2"/>
    <x v="17047"/>
    <x v="57"/>
    <s v="IDR, Inc."/>
    <s v="['python', 'aws', 'azure', 'hadoop']"/>
  </r>
  <r>
    <x v="8"/>
    <s v="Senior Quantitative Analyst, Data Science"/>
    <s v="Hicksville, NY"/>
    <x v="0"/>
    <x v="0"/>
    <x v="2"/>
    <x v="17048"/>
    <x v="345"/>
    <s v="National Grid (UK)"/>
    <s v="['python', 'r', 'sas', 'sas', 'sql', 'excel']"/>
  </r>
  <r>
    <x v="2"/>
    <s v="Staff Data Analyst, Credit Analytics"/>
    <s v="Austin, TX"/>
    <x v="0"/>
    <x v="0"/>
    <x v="2"/>
    <x v="17049"/>
    <x v="49"/>
    <s v="Upstart"/>
    <s v="['python', 'r', 'vba', 'sas', 'sas', 'databricks', 'snowflake', 'redshift', 'excel', 'looker', 'tableau']"/>
  </r>
  <r>
    <x v="2"/>
    <s v="Media Data Analyst/Media Coordinator"/>
    <s v="New York, NY"/>
    <x v="0"/>
    <x v="0"/>
    <x v="2"/>
    <x v="17050"/>
    <x v="80"/>
    <s v="NEXT STEP STAFFING"/>
    <s v="['sharepoint', 'excel', 'word']"/>
  </r>
  <r>
    <x v="9"/>
    <s v="Infrastructure Engineer"/>
    <s v="Vancouver, BC, Canada"/>
    <x v="0"/>
    <x v="0"/>
    <x v="23"/>
    <x v="17051"/>
    <x v="31"/>
    <s v="Imperva.com"/>
    <s v="['shell', 'bash', 'python', 'powershell', 'vmware', 'aws', 'azure', 'gcp', 'node.js', 'linux', 'redhat', 'centos', 'windows', 'puppet', 'git']"/>
  </r>
  <r>
    <x v="1"/>
    <s v="SQL Data Engineer"/>
    <s v="Missouri"/>
    <x v="0"/>
    <x v="0"/>
    <x v="2"/>
    <x v="17052"/>
    <x v="54"/>
    <s v="Jobot"/>
    <s v="['sql', 't-sql', 'ssis']"/>
  </r>
  <r>
    <x v="2"/>
    <s v="Entry level Data Analysts, Manpower Data Analytics Academy, July 2023"/>
    <s v="Athens, Greece"/>
    <x v="0"/>
    <x v="0"/>
    <x v="38"/>
    <x v="17053"/>
    <x v="147"/>
    <s v="ManpowerGroup Greece"/>
    <s v="['python', 'sql', 'tableau', 'git']"/>
  </r>
  <r>
    <x v="8"/>
    <s v="VP, Analytics - Data Science"/>
    <s v="Draper, UT"/>
    <x v="0"/>
    <x v="0"/>
    <x v="2"/>
    <x v="17054"/>
    <x v="49"/>
    <s v="Synchrony"/>
    <s v="['python', 'r', 'sas', 'sas', 'sql', 'go', 'spark', 'excel', 'word', 'powerpoint']"/>
  </r>
  <r>
    <x v="1"/>
    <s v="BI/Data Engineer"/>
    <s v="Sarasota, FL"/>
    <x v="0"/>
    <x v="0"/>
    <x v="2"/>
    <x v="17055"/>
    <x v="96"/>
    <s v="Jobot"/>
    <s v="['sql', 'azure', 'snowflake', 'power bi']"/>
  </r>
  <r>
    <x v="2"/>
    <s v="Data Analyst (ID#10758)"/>
    <s v="Lubbock, TX"/>
    <x v="0"/>
    <x v="0"/>
    <x v="1"/>
    <x v="17056"/>
    <x v="17"/>
    <s v="Worldgate LLC"/>
    <s v="['sql', 'python', 'c#', 'powershell', 'sql server', 'word', 'excel', 'outlook']"/>
  </r>
  <r>
    <x v="2"/>
    <s v="Data Analyst/BI Developer. Job in Lafayette WDTN Jobs"/>
    <s v="Lafayette, IN"/>
    <x v="0"/>
    <x v="0"/>
    <x v="2"/>
    <x v="17057"/>
    <x v="2321"/>
    <s v="Valley Oaks Health"/>
    <s v="['sql', 'python', 'r', 'php', 'power bi', 'ssrs', 'dax']"/>
  </r>
  <r>
    <x v="2"/>
    <s v="Research Scientist"/>
    <s v="San Mateo, CA"/>
    <x v="0"/>
    <x v="0"/>
    <x v="2"/>
    <x v="17058"/>
    <x v="450"/>
    <s v="Roblox"/>
    <s v="['c++', 'python', 'go']"/>
  </r>
  <r>
    <x v="1"/>
    <s v="GIS Analyst II"/>
    <s v="Tampa, FL"/>
    <x v="0"/>
    <x v="0"/>
    <x v="2"/>
    <x v="17059"/>
    <x v="31"/>
    <s v="Vanasse Hangen Brustlin Inc"/>
    <s v="['express']"/>
  </r>
  <r>
    <x v="6"/>
    <s v="Senior Data Analyst, Credit Policy"/>
    <s v="San Francisco, CA"/>
    <x v="0"/>
    <x v="0"/>
    <x v="2"/>
    <x v="17060"/>
    <x v="284"/>
    <s v="Square"/>
    <s v="['sql', 'python', 'c', 'go', 'snowflake', 'databricks', 'flow']"/>
  </r>
  <r>
    <x v="2"/>
    <s v="Data Analyst - Analyst1235"/>
    <s v="Amarillo, TX"/>
    <x v="0"/>
    <x v="0"/>
    <x v="1"/>
    <x v="17061"/>
    <x v="96"/>
    <s v="Booz Allen Hamilton"/>
    <s v="['shell', 'sql', 'linux']"/>
  </r>
  <r>
    <x v="2"/>
    <s v="Marketing Data Analyst"/>
    <s v="Birmingham, AL"/>
    <x v="0"/>
    <x v="0"/>
    <x v="2"/>
    <x v="17062"/>
    <x v="16"/>
    <s v="Tidal Wave Auto Spa"/>
    <s v="['sql', 'python', 'power bi']"/>
  </r>
  <r>
    <x v="8"/>
    <s v="Senior Data Scientist (Remote)"/>
    <s v="Anywhere"/>
    <x v="0"/>
    <x v="1"/>
    <x v="2"/>
    <x v="17063"/>
    <x v="2322"/>
    <s v="WESTAT"/>
    <s v="['python', 'r', 'java', 'c#', 'sql', 'postgresql', 'sql server', 'mysql', 'elasticsearch', 'windows', 'linux', 'git', 'github', 'gitlab']"/>
  </r>
  <r>
    <x v="2"/>
    <s v="Director Data Analysis &amp; Strategic Projects (M/F)"/>
    <s v="Issy-les-Moulineaux, France"/>
    <x v="0"/>
    <x v="0"/>
    <x v="27"/>
    <x v="17064"/>
    <x v="32"/>
    <s v="AccorCorpo"/>
    <s v="['windows']"/>
  </r>
  <r>
    <x v="2"/>
    <s v="Data Analyst for Security Analytics &amp; Innovation Team"/>
    <s v="Philadelphia, PA"/>
    <x v="0"/>
    <x v="0"/>
    <x v="2"/>
    <x v="17065"/>
    <x v="71"/>
    <s v="SpecialCase"/>
    <s v="['python', 'r', 'sql']"/>
  </r>
  <r>
    <x v="2"/>
    <s v="Clinical Data Manager"/>
    <s v="Zagreb, Croatia"/>
    <x v="0"/>
    <x v="0"/>
    <x v="19"/>
    <x v="17066"/>
    <x v="41"/>
    <s v="PSI CRO"/>
    <s v="['oracle']"/>
  </r>
  <r>
    <x v="0"/>
    <s v="Data Scientist"/>
    <s v="Anywhere"/>
    <x v="0"/>
    <x v="1"/>
    <x v="2"/>
    <x v="17067"/>
    <x v="2"/>
    <s v="Ascendion"/>
    <s v="['sql', 'aws', 'snowflake', 'power bi']"/>
  </r>
  <r>
    <x v="2"/>
    <s v="Power BI Data Analyst - R&amp;D Labs"/>
    <s v="Colombo, Sri Lanka"/>
    <x v="0"/>
    <x v="0"/>
    <x v="86"/>
    <x v="17068"/>
    <x v="1908"/>
    <s v="IFS"/>
    <s v="['power bi', 'dax']"/>
  </r>
  <r>
    <x v="2"/>
    <s v="Data Analyst"/>
    <s v="Las Vegas, NV"/>
    <x v="0"/>
    <x v="0"/>
    <x v="2"/>
    <x v="17069"/>
    <x v="153"/>
    <s v="Jobot"/>
    <s v="['sql', 'javascript', 'excel', 'power bi', 'tableau']"/>
  </r>
  <r>
    <x v="3"/>
    <s v="Senior Data Engineer"/>
    <s v="Tel Aviv-Yafo, Israel"/>
    <x v="0"/>
    <x v="0"/>
    <x v="8"/>
    <x v="17070"/>
    <x v="56"/>
    <s v="Pagaya"/>
    <s v="['sql', 'python', 'go', 'snowflake', 'aws', 'spark', 'airflow']"/>
  </r>
  <r>
    <x v="2"/>
    <s v="Data Architect"/>
    <s v="Cambridge, UK"/>
    <x v="0"/>
    <x v="0"/>
    <x v="6"/>
    <x v="17071"/>
    <x v="21"/>
    <s v="Darktrace"/>
    <s v="['sql', 'sql server', 'mysql', 'flow']"/>
  </r>
  <r>
    <x v="4"/>
    <s v="Operations Analyst III"/>
    <s v="California"/>
    <x v="0"/>
    <x v="0"/>
    <x v="2"/>
    <x v="17072"/>
    <x v="375"/>
    <s v="Walmart Global Tech"/>
    <s v="['python', 'sql', 'azure', 'jquery', 'tableau', 'looker']"/>
  </r>
  <r>
    <x v="0"/>
    <s v="Principal Data Scientist"/>
    <s v="New York, NY"/>
    <x v="0"/>
    <x v="0"/>
    <x v="2"/>
    <x v="17073"/>
    <x v="170"/>
    <s v="Harnham"/>
    <s v="['python', 'tensorflow', 'pytorch', 'keras']"/>
  </r>
  <r>
    <x v="0"/>
    <s v="Data Scientist / ML Engineer (LLMs)"/>
    <s v="Kraków, Poland"/>
    <x v="0"/>
    <x v="0"/>
    <x v="11"/>
    <x v="17074"/>
    <x v="8"/>
    <s v="Codete"/>
    <s v="['sql', 'nosql', 'python']"/>
  </r>
  <r>
    <x v="0"/>
    <s v="Data Scientist"/>
    <s v="Morgantown, WV"/>
    <x v="0"/>
    <x v="0"/>
    <x v="2"/>
    <x v="17075"/>
    <x v="2019"/>
    <s v="Centers for Disease Control and Prevention"/>
    <s v="['r', 'sas', 'sas']"/>
  </r>
  <r>
    <x v="4"/>
    <s v="IT Business Analyst NO SUBS w-2 only onsite in Columbia SC"/>
    <s v="Columbia, SC"/>
    <x v="0"/>
    <x v="0"/>
    <x v="2"/>
    <x v="17076"/>
    <x v="29"/>
    <s v="United Global Technologies"/>
    <s v="['flow']"/>
  </r>
  <r>
    <x v="2"/>
    <s v="Data Analyst"/>
    <s v="San Francisco, CA"/>
    <x v="0"/>
    <x v="0"/>
    <x v="2"/>
    <x v="17077"/>
    <x v="71"/>
    <s v="Chime"/>
    <s v="['sql', 'r', 'python']"/>
  </r>
  <r>
    <x v="0"/>
    <s v="Data Scientist"/>
    <s v="Shaw AFB, SC"/>
    <x v="5"/>
    <x v="0"/>
    <x v="2"/>
    <x v="17078"/>
    <x v="810"/>
    <s v="Booz Allen Hamilton, Inc."/>
    <s v="['r', 'python', 'mysql', 'hadoop', 'kafka', 'spark', 'plotly', 'seaborn', 'ggplot2']"/>
  </r>
  <r>
    <x v="0"/>
    <s v="Data Scientist 2"/>
    <s v="Philadelphia, PA"/>
    <x v="0"/>
    <x v="0"/>
    <x v="2"/>
    <x v="17079"/>
    <x v="31"/>
    <s v="Comcast"/>
    <s v="['sql', 'python', 'tableau', 'ssis']"/>
  </r>
  <r>
    <x v="0"/>
    <s v="Lead Data Scientist, LLMs"/>
    <s v="Anywhere"/>
    <x v="0"/>
    <x v="1"/>
    <x v="1"/>
    <x v="17080"/>
    <x v="11"/>
    <s v="Harnham"/>
    <s v="['python', 'sql', 'aws']"/>
  </r>
  <r>
    <x v="6"/>
    <s v="Senior Data Analyst"/>
    <s v="Orlando, FL"/>
    <x v="0"/>
    <x v="0"/>
    <x v="2"/>
    <x v="17081"/>
    <x v="23"/>
    <s v="CBRE Group, Inc"/>
    <s v="['python', 'r', 'sas', 'sas', 'sql', 'oracle', 'ssrs', 'tableau', 'spss', 'word', 'powerpoint', 'excel', 'outlook']"/>
  </r>
  <r>
    <x v="2"/>
    <s v="Product Data Analyst - Pricing"/>
    <s v="Estero, FL"/>
    <x v="0"/>
    <x v="0"/>
    <x v="2"/>
    <x v="17082"/>
    <x v="195"/>
    <s v="The Hertz Corporation"/>
    <s v="['python', 'sql', 'aws', 'tableau']"/>
  </r>
  <r>
    <x v="2"/>
    <s v="Clinical Data Manager"/>
    <s v="Budapest, Hungary"/>
    <x v="0"/>
    <x v="0"/>
    <x v="10"/>
    <x v="17083"/>
    <x v="41"/>
    <s v="PSI CRO"/>
    <s v="['oracle']"/>
  </r>
  <r>
    <x v="2"/>
    <s v="Quality Assurance Post Market Data Analyst"/>
    <s v="San Francisco, CA"/>
    <x v="0"/>
    <x v="0"/>
    <x v="2"/>
    <x v="17084"/>
    <x v="29"/>
    <s v="Cynet Systems"/>
    <s v="['sql', 'tableau', 'power bi', 'sap']"/>
  </r>
  <r>
    <x v="0"/>
    <s v="Data Scientist (all genders)"/>
    <s v="India"/>
    <x v="0"/>
    <x v="0"/>
    <x v="7"/>
    <x v="17085"/>
    <x v="73"/>
    <s v="HRS"/>
    <s v="['python', 'r', 'aws', 'gcp', 'azure', 'docker']"/>
  </r>
  <r>
    <x v="7"/>
    <s v="Machine Learning Engineer"/>
    <s v="Anywhere"/>
    <x v="0"/>
    <x v="1"/>
    <x v="2"/>
    <x v="17086"/>
    <x v="23"/>
    <s v="Confie"/>
    <s v="['python', 'snowflake', 'aws', 'tableau']"/>
  </r>
  <r>
    <x v="8"/>
    <s v="Senior Data Scientist (Minimal 8 years)"/>
    <s v="Atlanta, GA"/>
    <x v="0"/>
    <x v="0"/>
    <x v="2"/>
    <x v="17087"/>
    <x v="35"/>
    <s v="Vaco Technology"/>
    <s v="['python', 'sql', 'aws', 'pyspark', 'jira']"/>
  </r>
  <r>
    <x v="6"/>
    <s v="Financial Planning and Analysis Senior Data Analyst"/>
    <s v="New York, NY"/>
    <x v="0"/>
    <x v="0"/>
    <x v="2"/>
    <x v="17088"/>
    <x v="122"/>
    <s v="Citigroup, Inc"/>
    <m/>
  </r>
  <r>
    <x v="2"/>
    <s v="Data Science Analyst"/>
    <s v="Phoenix, AZ"/>
    <x v="0"/>
    <x v="0"/>
    <x v="2"/>
    <x v="17089"/>
    <x v="1164"/>
    <s v="Mayo Clinic"/>
    <m/>
  </r>
  <r>
    <x v="0"/>
    <s v="Sr. Data Scientist"/>
    <s v="Salt Lake City, UT"/>
    <x v="0"/>
    <x v="0"/>
    <x v="2"/>
    <x v="17090"/>
    <x v="31"/>
    <s v="Artemis Health"/>
    <s v="['python', 'r', 'sql', 'aws', 'databricks', 'snowflake', 'git']"/>
  </r>
  <r>
    <x v="2"/>
    <s v="Financial Management Services Data and Reporting Analyst"/>
    <s v="Redwood City, CA"/>
    <x v="0"/>
    <x v="0"/>
    <x v="2"/>
    <x v="17091"/>
    <x v="122"/>
    <s v="Stanford University"/>
    <s v="['sql', 'r', 'python', 'oracle', 'tableau']"/>
  </r>
  <r>
    <x v="1"/>
    <s v="Lead Quality Engineer, Data Engineering"/>
    <s v="Toronto, ON, Canada"/>
    <x v="0"/>
    <x v="0"/>
    <x v="23"/>
    <x v="17092"/>
    <x v="19"/>
    <s v="Canada Pension Plan Investment Board"/>
    <s v="['python', 'sql', 'aws', 'azure', 'jenkins', 'github', 'jira', 'confluence']"/>
  </r>
  <r>
    <x v="7"/>
    <s v="AI Programmer"/>
    <s v="Montreal, QC, Canada"/>
    <x v="0"/>
    <x v="0"/>
    <x v="23"/>
    <x v="17093"/>
    <x v="164"/>
    <s v="PlayStation Global"/>
    <s v="['unreal']"/>
  </r>
  <r>
    <x v="6"/>
    <s v="Senior Health Data Analyst"/>
    <s v="Boston, MA"/>
    <x v="0"/>
    <x v="0"/>
    <x v="2"/>
    <x v="17094"/>
    <x v="31"/>
    <s v="Veeva Systems Inc"/>
    <s v="['sql', 'python', 'r', 'excel', 'tableau', 'jira', 'confluence']"/>
  </r>
  <r>
    <x v="0"/>
    <s v="Data Scientist"/>
    <s v="Cupertino, CA"/>
    <x v="0"/>
    <x v="0"/>
    <x v="2"/>
    <x v="17095"/>
    <x v="275"/>
    <s v="Apple"/>
    <s v="['cassandra', 'spark', 'airflow', 'macos']"/>
  </r>
  <r>
    <x v="2"/>
    <s v="Data Analyst, Marketing"/>
    <s v="San Francisco, CA"/>
    <x v="0"/>
    <x v="0"/>
    <x v="2"/>
    <x v="17096"/>
    <x v="71"/>
    <s v="Notion"/>
    <s v="['sql', 'python', 'r', 'excel', 'tableau', 'looker', 'notion']"/>
  </r>
  <r>
    <x v="8"/>
    <s v="Senior Data Scientist"/>
    <s v="Homer City, PA"/>
    <x v="0"/>
    <x v="0"/>
    <x v="2"/>
    <x v="17097"/>
    <x v="31"/>
    <s v="Chubb"/>
    <s v="['python', 'sql', 'r', 'julia', 'scala', 'go', 'java', 'c++', 'nosql', 'databricks', 'spark', 'linux', 'windows', 'git']"/>
  </r>
  <r>
    <x v="7"/>
    <s v="Deep Learning Scientist"/>
    <s v="Malta, IL"/>
    <x v="0"/>
    <x v="0"/>
    <x v="2"/>
    <x v="17098"/>
    <x v="137"/>
    <s v="Syngenta Group"/>
    <s v="['python', 'r', 'sql', 'databricks', 'azure', 'aws', 'opencv', 'tensorflow', 'keras', 'mxnet', 'pytorch', 'git']"/>
  </r>
  <r>
    <x v="1"/>
    <s v="Consultant(e) Data Engineer"/>
    <s v="Paris, France"/>
    <x v="0"/>
    <x v="0"/>
    <x v="27"/>
    <x v="17099"/>
    <x v="204"/>
    <s v="Sia Partners"/>
    <s v="['python', 'sql', 'nosql', 'postgresql', 'gcp', 'aws', 'azure', 'kubernetes', 'docker']"/>
  </r>
  <r>
    <x v="2"/>
    <s v="Data Analytic Manager"/>
    <s v="Johannesburg, South Africa"/>
    <x v="0"/>
    <x v="0"/>
    <x v="14"/>
    <x v="17100"/>
    <x v="1150"/>
    <s v="Standard Bank Group"/>
    <s v="['sas', 'sas', 'sql', 'python', 'r', 'power bi']"/>
  </r>
  <r>
    <x v="2"/>
    <s v="Platform Solutions- Greensky- Analyst- Data &amp; Analytics, Customer..."/>
    <s v="Atlanta, GA"/>
    <x v="0"/>
    <x v="0"/>
    <x v="2"/>
    <x v="17101"/>
    <x v="31"/>
    <s v="The Goldman Sachs Group, Inc"/>
    <s v="['sql', 'r', 'python', 'aws', 'snowflake', 'excel']"/>
  </r>
  <r>
    <x v="8"/>
    <s v="Senior Principal Data Scientist"/>
    <s v="Cambridge, MA"/>
    <x v="0"/>
    <x v="0"/>
    <x v="2"/>
    <x v="17102"/>
    <x v="49"/>
    <s v="X4 Life Sciences"/>
    <m/>
  </r>
  <r>
    <x v="2"/>
    <s v="Administrative Assistant/Data Analyst"/>
    <s v="Georgia"/>
    <x v="0"/>
    <x v="0"/>
    <x v="2"/>
    <x v="17103"/>
    <x v="282"/>
    <s v="Tuba Group, Inc."/>
    <s v="['word', 'spreadsheet']"/>
  </r>
  <r>
    <x v="6"/>
    <s v="Senior Scientist"/>
    <s v="North Chicago, IL"/>
    <x v="0"/>
    <x v="0"/>
    <x v="2"/>
    <x v="17104"/>
    <x v="16"/>
    <s v="Intellectt Inc"/>
    <m/>
  </r>
  <r>
    <x v="2"/>
    <s v="Data and Research Analyst"/>
    <s v="Columbia, SC"/>
    <x v="0"/>
    <x v="0"/>
    <x v="2"/>
    <x v="17105"/>
    <x v="428"/>
    <s v="State of South Carolina"/>
    <m/>
  </r>
  <r>
    <x v="0"/>
    <s v="Data Scientist, Growth"/>
    <s v="Toronto, OH"/>
    <x v="0"/>
    <x v="0"/>
    <x v="2"/>
    <x v="17106"/>
    <x v="49"/>
    <s v="Stripe"/>
    <s v="['python', 'sql', 'spark', 'hadoop']"/>
  </r>
  <r>
    <x v="8"/>
    <s v="Senior Data Developer"/>
    <s v="Vancouver, BC, Canada"/>
    <x v="0"/>
    <x v="0"/>
    <x v="23"/>
    <x v="17107"/>
    <x v="31"/>
    <s v="Unity Technologies"/>
    <s v="['python', 'java', 'go', 'bigquery', 'snowflake', 'gcp', 'aws', 'azure', 'kafka', 'spark', 'unity']"/>
  </r>
  <r>
    <x v="2"/>
    <s v="Junior Data Analyst"/>
    <s v="New York, NY"/>
    <x v="0"/>
    <x v="0"/>
    <x v="2"/>
    <x v="16854"/>
    <x v="286"/>
    <s v="Utilisave"/>
    <s v="['r', 'python', 'sql']"/>
  </r>
  <r>
    <x v="2"/>
    <s v="Data Analyst"/>
    <s v="Fountain Valley, CA"/>
    <x v="0"/>
    <x v="0"/>
    <x v="2"/>
    <x v="17108"/>
    <x v="122"/>
    <s v="Volt Technical Resources"/>
    <s v="['excel', 'powerpoint']"/>
  </r>
  <r>
    <x v="0"/>
    <s v="Data Scientist"/>
    <s v="SUBN MD FAC, MD"/>
    <x v="0"/>
    <x v="0"/>
    <x v="2"/>
    <x v="17109"/>
    <x v="71"/>
    <s v="Leidos"/>
    <s v="['sql', 'python', 'aws', 'tidyverse', 'matplotlib', 'tableau', 'git']"/>
  </r>
  <r>
    <x v="0"/>
    <s v="Data Scientist"/>
    <s v="Reading, PA"/>
    <x v="0"/>
    <x v="0"/>
    <x v="2"/>
    <x v="17110"/>
    <x v="2036"/>
    <s v="United States Army"/>
    <m/>
  </r>
  <r>
    <x v="1"/>
    <s v="Data Quality Engineer"/>
    <s v="Athens, Greece"/>
    <x v="0"/>
    <x v="0"/>
    <x v="38"/>
    <x v="17111"/>
    <x v="184"/>
    <s v="PwC Greece"/>
    <s v="['sql', 'r', 'python', 'flow']"/>
  </r>
  <r>
    <x v="2"/>
    <s v="Data Product Manager"/>
    <s v="United Kingdom"/>
    <x v="0"/>
    <x v="0"/>
    <x v="6"/>
    <x v="17112"/>
    <x v="184"/>
    <s v="EDITED"/>
    <m/>
  </r>
  <r>
    <x v="1"/>
    <s v="Data Engineer I - (R-13551)"/>
    <s v="Mumbai, Maharashtra, India"/>
    <x v="0"/>
    <x v="0"/>
    <x v="7"/>
    <x v="17113"/>
    <x v="56"/>
    <s v="Dun &amp; Bradstreet"/>
    <s v="['javascript', 'php', 'python', 'hadoop', 'windows']"/>
  </r>
  <r>
    <x v="6"/>
    <s v="VP, Data Analytics"/>
    <s v="United States"/>
    <x v="0"/>
    <x v="0"/>
    <x v="2"/>
    <x v="17114"/>
    <x v="2323"/>
    <s v="Gartner"/>
    <m/>
  </r>
  <r>
    <x v="2"/>
    <s v="Data Analyst - Marketing"/>
    <s v="Cape Town, South Africa"/>
    <x v="0"/>
    <x v="0"/>
    <x v="14"/>
    <x v="17115"/>
    <x v="46"/>
    <s v="takealot.com"/>
    <s v="['sql', 'python', 'sheets', 'excel', 'looker', 'qlik']"/>
  </r>
  <r>
    <x v="1"/>
    <s v="Data Engineering Manager"/>
    <s v="Austin, TX"/>
    <x v="0"/>
    <x v="0"/>
    <x v="2"/>
    <x v="17116"/>
    <x v="1097"/>
    <s v="Procore Technologies"/>
    <s v="['sql', 'python', 'azure', 'aws', 'snowflake', 'spark']"/>
  </r>
  <r>
    <x v="6"/>
    <s v="Manager of Market &amp; Data Analytics Senior"/>
    <s v="Colorado Springs, CO"/>
    <x v="0"/>
    <x v="0"/>
    <x v="1"/>
    <x v="17117"/>
    <x v="2324"/>
    <s v="Ent Credit Union"/>
    <s v="['c']"/>
  </r>
  <r>
    <x v="0"/>
    <s v="Head of Data Science and Analytics"/>
    <s v="San Francisco, CA"/>
    <x v="0"/>
    <x v="0"/>
    <x v="2"/>
    <x v="17118"/>
    <x v="228"/>
    <s v="Nextdoor"/>
    <s v="['python', 'r', 'sql', 'hadoop', 'spark']"/>
  </r>
  <r>
    <x v="1"/>
    <s v="Data Engineer"/>
    <s v="Melbourne VIC, Australia"/>
    <x v="0"/>
    <x v="0"/>
    <x v="51"/>
    <x v="17119"/>
    <x v="2"/>
    <s v="Keypath Education"/>
    <s v="['sql', 'python', 'sas', 'sas', 'sql server', 'azure', 'power bi']"/>
  </r>
  <r>
    <x v="5"/>
    <s v="Mid Fullstack Engineer (REMOTE)"/>
    <s v="Anywhere"/>
    <x v="0"/>
    <x v="1"/>
    <x v="17"/>
    <x v="17120"/>
    <x v="234"/>
    <s v="Fitsoftware OU"/>
    <s v="['javascript', 'css', 'mysql', 'digitalocean', 'aws', 'laravel', 'linux', 'ubuntu', 'git', 'docker']"/>
  </r>
  <r>
    <x v="0"/>
    <s v="Data Scientist"/>
    <s v="Hazelwood, MO"/>
    <x v="0"/>
    <x v="0"/>
    <x v="2"/>
    <x v="17121"/>
    <x v="71"/>
    <s v="Boeing"/>
    <s v="['sql', 'python', 'r', 'tableau']"/>
  </r>
  <r>
    <x v="0"/>
    <s v="Dualer Student (m/w/d) - Master Data Science &amp; Artificial..."/>
    <s v="Hamburg, Germany"/>
    <x v="4"/>
    <x v="0"/>
    <x v="9"/>
    <x v="17122"/>
    <x v="41"/>
    <s v="Datalogue GmbH"/>
    <s v="['r', 'python', 'spss']"/>
  </r>
  <r>
    <x v="2"/>
    <s v="Data Analyst"/>
    <s v="Tampa, FL"/>
    <x v="0"/>
    <x v="0"/>
    <x v="2"/>
    <x v="17123"/>
    <x v="23"/>
    <s v="E-Solutions"/>
    <s v="['sql', 'java', 'python', 'oracle', 'azure', 'kafka']"/>
  </r>
  <r>
    <x v="0"/>
    <s v="Principal Data Scientist"/>
    <s v="Oakland, CA"/>
    <x v="0"/>
    <x v="0"/>
    <x v="2"/>
    <x v="17124"/>
    <x v="71"/>
    <s v="PG&amp;E Corporation"/>
    <m/>
  </r>
  <r>
    <x v="2"/>
    <s v="Data Analyst (Healthcare)"/>
    <s v="Chicago, IL"/>
    <x v="0"/>
    <x v="0"/>
    <x v="2"/>
    <x v="17125"/>
    <x v="53"/>
    <s v="Jobot"/>
    <s v="['r', 'python', 'sas', 'sas', 'sql', 'tableau', 'qlik', 'power bi', 'looker']"/>
  </r>
  <r>
    <x v="2"/>
    <s v="Data Analyst IV"/>
    <s v="Wilmington, DE"/>
    <x v="0"/>
    <x v="0"/>
    <x v="2"/>
    <x v="17126"/>
    <x v="19"/>
    <s v="IntePros Consulting"/>
    <s v="['python', 'sql', 'excel']"/>
  </r>
  <r>
    <x v="1"/>
    <s v="Data Engineer - ETL and Data Visualization"/>
    <s v="Anywhere"/>
    <x v="0"/>
    <x v="1"/>
    <x v="11"/>
    <x v="17127"/>
    <x v="88"/>
    <s v="Emphasoft"/>
    <s v="['sql', 'c#', 'python', 'typescript', 'elasticsearch', 'react', 'jupyter', 'docker']"/>
  </r>
  <r>
    <x v="2"/>
    <s v="Data Analyst IV (Healthcare Financial Analytics)"/>
    <s v="Sacramento, CA"/>
    <x v="0"/>
    <x v="0"/>
    <x v="2"/>
    <x v="17128"/>
    <x v="448"/>
    <s v="Centene Corporation"/>
    <s v="['sql', 'python', 'r', 'sas', 'sas']"/>
  </r>
  <r>
    <x v="2"/>
    <s v="Financial Data Analyst / Financial Analyst"/>
    <s v="Ahmedabad, Gujarat, India"/>
    <x v="0"/>
    <x v="0"/>
    <x v="7"/>
    <x v="17129"/>
    <x v="1042"/>
    <s v="Conga"/>
    <s v="['alteryx', 'tableau', 'zoom']"/>
  </r>
  <r>
    <x v="8"/>
    <s v="Senior Product Data Scientist, Search"/>
    <s v="San Francisco, CA"/>
    <x v="0"/>
    <x v="0"/>
    <x v="2"/>
    <x v="17130"/>
    <x v="8"/>
    <s v="Block"/>
    <s v="['sql', 'python', 'go', 'mysql', 'snowflake', 'bigquery', 'pandas', 'airflow', 'tableau', 'looker']"/>
  </r>
  <r>
    <x v="2"/>
    <s v="Data Call Analyst"/>
    <s v="Wilmington, DE"/>
    <x v="0"/>
    <x v="0"/>
    <x v="2"/>
    <x v="17131"/>
    <x v="122"/>
    <s v="Chubb"/>
    <s v="['excel', 'powerpoint', 'word', 'outlook']"/>
  </r>
  <r>
    <x v="1"/>
    <s v="Data Engineer"/>
    <s v="London, UK"/>
    <x v="0"/>
    <x v="0"/>
    <x v="6"/>
    <x v="17132"/>
    <x v="187"/>
    <s v="Two Circles"/>
    <s v="['python', 'sql', 'azure', 'pyspark', 'pandas', 'power bi']"/>
  </r>
  <r>
    <x v="0"/>
    <s v="Data Scientist"/>
    <s v="New York, NY"/>
    <x v="0"/>
    <x v="0"/>
    <x v="2"/>
    <x v="17133"/>
    <x v="51"/>
    <s v="Jobot"/>
    <s v="['sql', 'python', 'bigquery']"/>
  </r>
  <r>
    <x v="1"/>
    <s v="Data Engineer"/>
    <s v="Athens, Greece"/>
    <x v="0"/>
    <x v="0"/>
    <x v="38"/>
    <x v="17134"/>
    <x v="187"/>
    <s v="Uni Systems"/>
    <s v="['c#', 'express']"/>
  </r>
  <r>
    <x v="2"/>
    <s v="AI/ML Data Labeling Manager - US"/>
    <s v="San Francisco, CA"/>
    <x v="0"/>
    <x v="0"/>
    <x v="2"/>
    <x v="17135"/>
    <x v="164"/>
    <s v="Focal Systems"/>
    <s v="['sql', 'python']"/>
  </r>
  <r>
    <x v="0"/>
    <s v="Data Scientist II (Hybrid)"/>
    <s v="Pasadena, CA"/>
    <x v="0"/>
    <x v="0"/>
    <x v="2"/>
    <x v="17136"/>
    <x v="326"/>
    <s v="Wescom Central Credit Union"/>
    <s v="['sas', 'sas', 'sql', 'python', 'r', 'snowflake', 'aws', 'excel', 'datarobot', 'alteryx', 'word', 'powerpoint', 'outlook']"/>
  </r>
  <r>
    <x v="0"/>
    <s v="Data Scientist, Liquidity Management"/>
    <s v="Toronto, OH"/>
    <x v="0"/>
    <x v="0"/>
    <x v="2"/>
    <x v="17137"/>
    <x v="49"/>
    <s v="Stripe"/>
    <s v="['sql', 'r', 'python', 'matlab', 'c++', 'spark']"/>
  </r>
  <r>
    <x v="9"/>
    <s v="Enterprise Customer Engineering Manager, Data Analytics, Google Cloud"/>
    <s v="Atlanta, GA"/>
    <x v="0"/>
    <x v="0"/>
    <x v="2"/>
    <x v="17138"/>
    <x v="11"/>
    <s v="Google"/>
    <s v="['outlook']"/>
  </r>
  <r>
    <x v="1"/>
    <s v="Data Engineer (Senior Fusion Technologist)"/>
    <s v="Culham, Abingdon, UK"/>
    <x v="0"/>
    <x v="0"/>
    <x v="6"/>
    <x v="17139"/>
    <x v="56"/>
    <s v="UK Atomic Energy Authority"/>
    <s v="['python', 'tensorflow', 'pytorch', 'scikit-learn', 'git']"/>
  </r>
  <r>
    <x v="7"/>
    <s v="Senior Machine Learning Engineer (DLP)"/>
    <s v="Santa Clara, CA"/>
    <x v="0"/>
    <x v="0"/>
    <x v="2"/>
    <x v="17140"/>
    <x v="629"/>
    <s v="Palo Alto Networks"/>
    <s v="['gcp', 'aws', 'pytorch', 'tensorflow', 'nltk', 'docker']"/>
  </r>
  <r>
    <x v="8"/>
    <s v="Data Scientist / Senior Data Scientist"/>
    <s v="Menlo Park, CA"/>
    <x v="0"/>
    <x v="0"/>
    <x v="2"/>
    <x v="17141"/>
    <x v="565"/>
    <s v="Diagnoseearly Holdings, Inc."/>
    <s v="['sql', 'python', 'r', 'julia']"/>
  </r>
  <r>
    <x v="2"/>
    <s v="Data Analyst"/>
    <s v="Cambridge, MA"/>
    <x v="0"/>
    <x v="0"/>
    <x v="2"/>
    <x v="17142"/>
    <x v="282"/>
    <s v="SmarterTravel"/>
    <s v="['python', 'sql', 'go', 'excel', 'spreadsheet', 'github']"/>
  </r>
  <r>
    <x v="0"/>
    <s v="Data Scientist"/>
    <s v="Salt Lake City, UT"/>
    <x v="0"/>
    <x v="0"/>
    <x v="2"/>
    <x v="17143"/>
    <x v="31"/>
    <s v="Blyncsy"/>
    <s v="['python', 'matlab', 'cassandra', 'spark']"/>
  </r>
  <r>
    <x v="4"/>
    <s v="REMOTE - Business Intelligence Analyst (Leadership Role) - GCP"/>
    <s v="Anywhere"/>
    <x v="0"/>
    <x v="1"/>
    <x v="2"/>
    <x v="17144"/>
    <x v="142"/>
    <s v="CyberCoders"/>
    <s v="['python', 'sql', 'bigquery', 'gcp', 'sheets', 'looker', 'word']"/>
  </r>
  <r>
    <x v="2"/>
    <s v="Data Analyst"/>
    <s v="Clearwater, FL"/>
    <x v="0"/>
    <x v="0"/>
    <x v="2"/>
    <x v="17145"/>
    <x v="57"/>
    <s v="Jobot"/>
    <s v="['sql', 'power bi', 'tableau']"/>
  </r>
  <r>
    <x v="0"/>
    <s v="Data Visualization Specialist (Tableau)"/>
    <s v="Atlanta, GA"/>
    <x v="0"/>
    <x v="0"/>
    <x v="2"/>
    <x v="17146"/>
    <x v="2"/>
    <s v="Insight Global"/>
    <s v="['aws', 'tableau']"/>
  </r>
  <r>
    <x v="7"/>
    <s v="Machine Learning Engineer"/>
    <s v="Copenhagen, Denmark"/>
    <x v="0"/>
    <x v="0"/>
    <x v="5"/>
    <x v="17147"/>
    <x v="188"/>
    <s v="Too Good To Go"/>
    <s v="['go', 'python', 'sql', 'java', 'redshift', 'aws', 'azure', 'airflow', 'pytorch', 'tensorflow', 'excel', 'github', 'jenkins', 'docker']"/>
  </r>
  <r>
    <x v="2"/>
    <s v="Data Analyst | Partners"/>
    <s v="São Paulo, State of São Paulo, Brazil"/>
    <x v="0"/>
    <x v="0"/>
    <x v="41"/>
    <x v="17148"/>
    <x v="39"/>
    <s v="Gympass"/>
    <s v="['sql', 'python', 'tableau']"/>
  </r>
  <r>
    <x v="0"/>
    <s v="Epidemiologist (Data Scientist)"/>
    <s v="Atlanta, GA"/>
    <x v="0"/>
    <x v="0"/>
    <x v="2"/>
    <x v="17149"/>
    <x v="686"/>
    <s v="Centers for Disease Control and Prevention"/>
    <s v="['c', 'crystal', 'aurora', 'spring', 'cordova', 'phoenix']"/>
  </r>
  <r>
    <x v="1"/>
    <s v="Associate Principal, Data Analytics Engineering"/>
    <s v="Dallas, TX"/>
    <x v="0"/>
    <x v="0"/>
    <x v="2"/>
    <x v="17150"/>
    <x v="49"/>
    <s v="Options Clearing Corporation"/>
    <s v="['azure', 'aws', 'spring', 'kafka', 'spark', 'jenkins', 'docker', 'kubernetes']"/>
  </r>
  <r>
    <x v="1"/>
    <s v="Data Engineer 1"/>
    <s v="Denver, CO"/>
    <x v="0"/>
    <x v="0"/>
    <x v="2"/>
    <x v="16344"/>
    <x v="12"/>
    <s v="Housecall Pro"/>
    <s v="['sql', 'python', 'dynamodb', 'aws', 'gcp', 'azure', 'redshift', 'snowflake', 'airflow', 'tableau']"/>
  </r>
  <r>
    <x v="1"/>
    <s v="Lead Azure Databricks Engineer"/>
    <s v="Terrace, BC, Canada"/>
    <x v="0"/>
    <x v="0"/>
    <x v="23"/>
    <x v="17151"/>
    <x v="51"/>
    <s v="The Joint Commission"/>
    <s v="['sql', 'python', 'scala', 'r', 'java', 'azure', 'databricks', 'airflow', 'kafka', 'hadoop', 'spark', 'express', 'ssis', 'git', 'jenkins', 'jira', 'confluence']"/>
  </r>
  <r>
    <x v="7"/>
    <s v="Research Scientist, Machine Learning"/>
    <s v="San Francisco, CA"/>
    <x v="0"/>
    <x v="0"/>
    <x v="2"/>
    <x v="17152"/>
    <x v="1378"/>
    <s v="OpenAI"/>
    <m/>
  </r>
  <r>
    <x v="1"/>
    <s v="Data Analytics Solution Architect"/>
    <s v="Dublin, Ireland"/>
    <x v="0"/>
    <x v="0"/>
    <x v="28"/>
    <x v="17153"/>
    <x v="137"/>
    <s v="Version 1"/>
    <s v="['sql', 'sql server', 'oracle', 'aws', 'azure']"/>
  </r>
  <r>
    <x v="0"/>
    <s v="Product Owner - Data Visualization Specialist and Quality"/>
    <s v="Oldsmar, FL"/>
    <x v="0"/>
    <x v="0"/>
    <x v="2"/>
    <x v="17154"/>
    <x v="89"/>
    <s v="Nielsen"/>
    <s v="['aws', 'tableau']"/>
  </r>
  <r>
    <x v="2"/>
    <s v="Data Analyst - Infrastructure"/>
    <s v="London, UK"/>
    <x v="0"/>
    <x v="0"/>
    <x v="6"/>
    <x v="17155"/>
    <x v="147"/>
    <s v="Turner &amp; Townsend"/>
    <s v="['vba', 'excel']"/>
  </r>
  <r>
    <x v="8"/>
    <s v="Senior Data Scientist"/>
    <s v="Munich, Germany"/>
    <x v="0"/>
    <x v="0"/>
    <x v="9"/>
    <x v="17156"/>
    <x v="8"/>
    <s v="zooplus SE"/>
    <s v="['sql', 'python', 'postgresql', 'aws', 'oracle', 'pandas', 'terraform', 'kubernetes', 'jenkins', 'git']"/>
  </r>
  <r>
    <x v="0"/>
    <s v="Data Scientist 3"/>
    <s v="Austin, TX"/>
    <x v="0"/>
    <x v="0"/>
    <x v="2"/>
    <x v="17157"/>
    <x v="51"/>
    <s v="eBay"/>
    <s v="['sql', 'python', 'r', 'sas', 'sas', 'hadoop', 'spark', 'tensorflow', 'pytorch']"/>
  </r>
  <r>
    <x v="0"/>
    <s v="Data Scientist"/>
    <s v="Roseland, NE"/>
    <x v="0"/>
    <x v="0"/>
    <x v="2"/>
    <x v="16552"/>
    <x v="359"/>
    <s v="ADP (Automatic Data Processing)"/>
    <s v="['python', 'r', 'scala', 'sql', 'aws', 'redshift', 'hadoop', 'spark', 'tableau', 'excel']"/>
  </r>
  <r>
    <x v="0"/>
    <s v="Senior Manager II, Data Science"/>
    <s v="Bentonville, AR"/>
    <x v="0"/>
    <x v="0"/>
    <x v="2"/>
    <x v="17158"/>
    <x v="19"/>
    <s v="Walmart"/>
    <s v="['go', 'sql', 'python', 'r', 'crystal', 'excel']"/>
  </r>
  <r>
    <x v="1"/>
    <s v="Data Integration Engineer (Hybrid)"/>
    <s v="Mississauga, ON, Canada"/>
    <x v="0"/>
    <x v="0"/>
    <x v="23"/>
    <x v="17159"/>
    <x v="31"/>
    <s v="Prophix"/>
    <s v="['sql', 'javascript', 'java', 'python', 'sql server', 'aws', 'windows']"/>
  </r>
  <r>
    <x v="9"/>
    <s v="Vision Engineer, CljP"/>
    <s v="Jucu, Romania"/>
    <x v="0"/>
    <x v="0"/>
    <x v="68"/>
    <x v="17160"/>
    <x v="41"/>
    <s v="Bosch Group"/>
    <s v="['gdpr']"/>
  </r>
  <r>
    <x v="0"/>
    <s v="Data Scientist"/>
    <s v="Washington, DC"/>
    <x v="0"/>
    <x v="0"/>
    <x v="2"/>
    <x v="17161"/>
    <x v="122"/>
    <s v="M9 Solutions"/>
    <s v="['python', 'r', 'sql', 'aws', 'pytorch', 'tensorflow', 'hadoop', 'spark', 'jupyter', 'gitlab', 'jira', 'confluence']"/>
  </r>
  <r>
    <x v="0"/>
    <s v="Data Scientist, Computational Biology"/>
    <s v="South San Francisco, CA"/>
    <x v="0"/>
    <x v="0"/>
    <x v="2"/>
    <x v="17162"/>
    <x v="56"/>
    <s v="NewLimit"/>
    <s v="['python', 'numpy', 'pandas', 'unix']"/>
  </r>
  <r>
    <x v="2"/>
    <s v="Lead Business Data Analyst"/>
    <s v="Florida"/>
    <x v="0"/>
    <x v="0"/>
    <x v="2"/>
    <x v="17163"/>
    <x v="2325"/>
    <s v="Revolution Technologies"/>
    <s v="['excel']"/>
  </r>
  <r>
    <x v="2"/>
    <s v="Data Analyst"/>
    <s v="New York, NY"/>
    <x v="0"/>
    <x v="0"/>
    <x v="2"/>
    <x v="17164"/>
    <x v="57"/>
    <s v="The Connors Group"/>
    <s v="['sql', 'python', 'tableau', 'power bi', 'microstrategy']"/>
  </r>
  <r>
    <x v="1"/>
    <s v="Lead Data Engineer- Full/T"/>
    <s v="Washington, DC"/>
    <x v="0"/>
    <x v="0"/>
    <x v="2"/>
    <x v="16707"/>
    <x v="1"/>
    <s v="Worldgate LLC"/>
    <s v="['nosql', 'sql', 'no-sql', 'git']"/>
  </r>
  <r>
    <x v="0"/>
    <s v="Lead Data Scientist - Online Platforms Reinforcement Learning (Remote)"/>
    <s v="Anywhere"/>
    <x v="0"/>
    <x v="1"/>
    <x v="2"/>
    <x v="17165"/>
    <x v="140"/>
    <s v="Home Depot / THD"/>
    <s v="['python', 'sql', 'bigquery', 'tableau']"/>
  </r>
  <r>
    <x v="0"/>
    <s v="Data Scientist"/>
    <s v="Colorado Springs, CO"/>
    <x v="0"/>
    <x v="0"/>
    <x v="1"/>
    <x v="17166"/>
    <x v="111"/>
    <s v="Leidos"/>
    <s v="['r', 'aurora', 'aws', 'tidyverse', 'matplotlib', 'tableau', 'word', 'excel', 'powerpoint', 'git']"/>
  </r>
  <r>
    <x v="2"/>
    <s v="Manager, Data Analytics &amp; Reporting"/>
    <s v="Toronto, ON, Canada"/>
    <x v="0"/>
    <x v="0"/>
    <x v="23"/>
    <x v="17167"/>
    <x v="15"/>
    <s v="Vialto Partners"/>
    <s v="['alteryx', 'excel']"/>
  </r>
  <r>
    <x v="6"/>
    <s v="Research Data Analyst, Senior"/>
    <s v="Robins AFB, GA"/>
    <x v="0"/>
    <x v="0"/>
    <x v="2"/>
    <x v="17168"/>
    <x v="99"/>
    <s v="Diaconia LLC"/>
    <s v="['ms access']"/>
  </r>
  <r>
    <x v="0"/>
    <s v="Computational and Data Science Research Specialist - 127110"/>
    <s v="La Jolla, CA"/>
    <x v="2"/>
    <x v="0"/>
    <x v="2"/>
    <x v="17169"/>
    <x v="1623"/>
    <s v="University of California San Diego"/>
    <s v="['fortran', 'python', 'matlab', 'r', 'javascript', 'linux', 'git']"/>
  </r>
  <r>
    <x v="2"/>
    <s v="Course Data Analyst"/>
    <s v="Texas"/>
    <x v="0"/>
    <x v="0"/>
    <x v="1"/>
    <x v="17170"/>
    <x v="91"/>
    <s v="WebCE"/>
    <s v="['sql', 'excel', 'power bi', 'smartsheet']"/>
  </r>
  <r>
    <x v="3"/>
    <s v="071946-Senior Data Engineer"/>
    <s v="Ontario, CA"/>
    <x v="0"/>
    <x v="0"/>
    <x v="2"/>
    <x v="17171"/>
    <x v="31"/>
    <s v="Capgemini"/>
    <s v="['python', 'java', 'go', 'aws', 'hadoop', 'spark', 'kafka', 'airflow']"/>
  </r>
  <r>
    <x v="2"/>
    <s v="Data Analyst  Industrial Placement Student (Nottingham)"/>
    <s v="Nottingham, UK"/>
    <x v="0"/>
    <x v="0"/>
    <x v="6"/>
    <x v="17172"/>
    <x v="65"/>
    <s v="Experian"/>
    <s v="['sql', 'sas', 'sas', 'python', 'go', 'r', 'tableau']"/>
  </r>
  <r>
    <x v="8"/>
    <s v="VP of Data Science and Technology"/>
    <s v="Jeffersontown, KY"/>
    <x v="0"/>
    <x v="0"/>
    <x v="2"/>
    <x v="17173"/>
    <x v="11"/>
    <s v="Vivid Impact"/>
    <m/>
  </r>
  <r>
    <x v="2"/>
    <s v="Data Analyst, Junior"/>
    <s v="New York, NY"/>
    <x v="0"/>
    <x v="0"/>
    <x v="2"/>
    <x v="17174"/>
    <x v="57"/>
    <s v="Michael Page"/>
    <s v="['sql', 'html', 'css', 'php', 'excel']"/>
  </r>
  <r>
    <x v="8"/>
    <s v="Senior Director, Data Science"/>
    <s v="Mountain View, CA"/>
    <x v="0"/>
    <x v="0"/>
    <x v="2"/>
    <x v="17175"/>
    <x v="49"/>
    <s v="LegalZoom"/>
    <m/>
  </r>
  <r>
    <x v="2"/>
    <s v="Data Analyst - Analyst1233"/>
    <s v="Columbus, GA"/>
    <x v="0"/>
    <x v="0"/>
    <x v="2"/>
    <x v="17176"/>
    <x v="96"/>
    <s v="Booz Allen Hamilton"/>
    <s v="['shell', 'sql', 'linux']"/>
  </r>
  <r>
    <x v="2"/>
    <s v="Manager, Data Analysis"/>
    <s v="Florida, NY"/>
    <x v="0"/>
    <x v="0"/>
    <x v="2"/>
    <x v="17177"/>
    <x v="19"/>
    <s v="Centene Corp"/>
    <s v="['go', 'sql', 'excel']"/>
  </r>
  <r>
    <x v="6"/>
    <s v="Senior Data Analyst"/>
    <s v="Arlington, VA"/>
    <x v="0"/>
    <x v="0"/>
    <x v="2"/>
    <x v="17178"/>
    <x v="19"/>
    <s v="Govini"/>
    <s v="['python', 'r', 'sql', 'excel']"/>
  </r>
  <r>
    <x v="0"/>
    <s v="Lead Data Scientist - Remote"/>
    <s v="Anywhere"/>
    <x v="0"/>
    <x v="1"/>
    <x v="2"/>
    <x v="17179"/>
    <x v="2326"/>
    <s v="S&amp;P Global"/>
    <s v="['python']"/>
  </r>
  <r>
    <x v="1"/>
    <s v="DataOps Engineer, Observability Platforms, Madrid"/>
    <s v="Madrid, Spain"/>
    <x v="0"/>
    <x v="0"/>
    <x v="20"/>
    <x v="17180"/>
    <x v="137"/>
    <s v="Adyen"/>
    <s v="['bash', 'python', 'linux', 'git']"/>
  </r>
  <r>
    <x v="8"/>
    <s v="Senior Data Scientist, Causal Inference"/>
    <s v="India"/>
    <x v="0"/>
    <x v="0"/>
    <x v="7"/>
    <x v="17181"/>
    <x v="73"/>
    <s v="Deliveroo"/>
    <s v="['sql']"/>
  </r>
  <r>
    <x v="2"/>
    <s v="Financial Data Analyst (Part-Time) - Medical School Financial..."/>
    <s v="St. Louis, MO"/>
    <x v="0"/>
    <x v="0"/>
    <x v="2"/>
    <x v="17182"/>
    <x v="2327"/>
    <s v="Washington University in St Louis"/>
    <s v="['crystal', 'visual basic', 'sql', 'excel', 'word']"/>
  </r>
  <r>
    <x v="4"/>
    <s v="Analyst"/>
    <s v="Irving, TX"/>
    <x v="1"/>
    <x v="0"/>
    <x v="2"/>
    <x v="17183"/>
    <x v="91"/>
    <s v="Axelon Services Corporation"/>
    <s v="['sql', 'oracle', 'excel', 'powerpoint', 'word']"/>
  </r>
  <r>
    <x v="0"/>
    <s v="Data Science Manager, Advanced Analytics"/>
    <s v="Anywhere"/>
    <x v="0"/>
    <x v="1"/>
    <x v="2"/>
    <x v="17184"/>
    <x v="8"/>
    <s v="Get It Recruit - Hospitality"/>
    <s v="['r', 'python', 'sql', 'tableau']"/>
  </r>
  <r>
    <x v="8"/>
    <s v="Sr. Data Scientist, CRM &amp; Loyalty"/>
    <s v="Murphy, TX"/>
    <x v="0"/>
    <x v="0"/>
    <x v="1"/>
    <x v="17185"/>
    <x v="120"/>
    <s v="Yum"/>
    <s v="['sql', 'python', 'scala', 'r', 'snowflake', 'tableau', 'power bi', 'atlassian', 'jira', 'twilio']"/>
  </r>
  <r>
    <x v="5"/>
    <s v="Senior Software Engineer II, Machine Learning-Ads"/>
    <s v="Mexico City, CDMX, Mexico"/>
    <x v="0"/>
    <x v="0"/>
    <x v="22"/>
    <x v="17186"/>
    <x v="164"/>
    <s v="Etsy"/>
    <s v="['sql']"/>
  </r>
  <r>
    <x v="8"/>
    <s v="Senior Data Scientist, Model Risk"/>
    <s v="Cincinnati, OH"/>
    <x v="0"/>
    <x v="0"/>
    <x v="2"/>
    <x v="17187"/>
    <x v="1022"/>
    <s v="PGBPGNGLOBAL"/>
    <s v="['python', 'sql', 'r', 'databricks', 'gcp', 'azure', 'aws']"/>
  </r>
  <r>
    <x v="0"/>
    <s v="Actuarial Data Scientist"/>
    <s v="Louisville, KY"/>
    <x v="0"/>
    <x v="0"/>
    <x v="2"/>
    <x v="17188"/>
    <x v="16"/>
    <s v="RealREPP"/>
    <s v="['sas', 'sas', 'r', 'python', 'sql']"/>
  </r>
  <r>
    <x v="0"/>
    <s v="Director of Data Science"/>
    <m/>
    <x v="0"/>
    <x v="0"/>
    <x v="2"/>
    <x v="17189"/>
    <x v="885"/>
    <s v="Parallel Consulting"/>
    <m/>
  </r>
  <r>
    <x v="3"/>
    <s v="Senior Full-stack, Frontend &amp; Backend Data Engineer (Part-time)"/>
    <s v="Anywhere"/>
    <x v="19"/>
    <x v="1"/>
    <x v="51"/>
    <x v="17190"/>
    <x v="20"/>
    <s v="We Are Distributed"/>
    <s v="['javascript', 'express']"/>
  </r>
  <r>
    <x v="2"/>
    <s v="Jr. Data Analyst"/>
    <s v="Charlotte, NC"/>
    <x v="0"/>
    <x v="0"/>
    <x v="2"/>
    <x v="17191"/>
    <x v="243"/>
    <s v="Insight Global"/>
    <s v="['sql', 'excel', 'npm']"/>
  </r>
  <r>
    <x v="2"/>
    <s v="Network Research Engineer"/>
    <s v="Paiania, Greece"/>
    <x v="0"/>
    <x v="0"/>
    <x v="38"/>
    <x v="17192"/>
    <x v="1323"/>
    <s v="Intracom Telecom"/>
    <s v="['java', 'python', 'spring', 'flask', 'linux', 'docker', 'kubernetes']"/>
  </r>
  <r>
    <x v="2"/>
    <s v="Research Data Analyst"/>
    <s v="Anywhere"/>
    <x v="0"/>
    <x v="1"/>
    <x v="2"/>
    <x v="17193"/>
    <x v="928"/>
    <s v="Southern California University"/>
    <s v="['r', 'sas', 'sas', 'word', 'excel', 'powerpoint', 'spss', 'tableau']"/>
  </r>
  <r>
    <x v="0"/>
    <s v="Delivery Data Scientist II"/>
    <s v="Anywhere"/>
    <x v="0"/>
    <x v="1"/>
    <x v="2"/>
    <x v="17194"/>
    <x v="125"/>
    <s v="Smarsh"/>
    <s v="['python', 'r', 'sql', 'no-sql']"/>
  </r>
  <r>
    <x v="0"/>
    <s v="Epidemiologist (Data Scientist)"/>
    <s v="Atlanta, GA"/>
    <x v="0"/>
    <x v="0"/>
    <x v="2"/>
    <x v="17195"/>
    <x v="686"/>
    <s v="Centers for Disease Control and Prevention"/>
    <s v="['crystal', 'aurora', 'spring', 'cordova', 'phoenix']"/>
  </r>
  <r>
    <x v="2"/>
    <s v="Financial Data Analyst"/>
    <s v="Anywhere"/>
    <x v="0"/>
    <x v="1"/>
    <x v="2"/>
    <x v="17196"/>
    <x v="103"/>
    <s v="Get It Recruit - Finance"/>
    <m/>
  </r>
  <r>
    <x v="4"/>
    <s v="Director (m/f/d) of Business Intelligence"/>
    <s v="Munich, Germany"/>
    <x v="0"/>
    <x v="0"/>
    <x v="9"/>
    <x v="17197"/>
    <x v="32"/>
    <s v="Jochen Schweizer mydays Group"/>
    <s v="['python', 'sql', 'pyspark', 'power bi', 'tableau']"/>
  </r>
  <r>
    <x v="2"/>
    <s v="Coordinator, Decision Sciences"/>
    <s v="Universal City, CA"/>
    <x v="0"/>
    <x v="0"/>
    <x v="2"/>
    <x v="17198"/>
    <x v="989"/>
    <s v="NBCUniversal"/>
    <s v="['powerpoint', 'outlook', 'word', 'excel']"/>
  </r>
  <r>
    <x v="1"/>
    <s v="Data Engineer"/>
    <s v="Exton, PA"/>
    <x v="0"/>
    <x v="0"/>
    <x v="1"/>
    <x v="17199"/>
    <x v="23"/>
    <s v="Takeda"/>
    <s v="['nosql', 'sql', 'aws', 'databricks', 'redshift', 'kafka', 'spark', 'hadoop', 'pyspark']"/>
  </r>
  <r>
    <x v="6"/>
    <s v="Data Quality Senior Analyst (Hybrid)"/>
    <s v="Tampa, FL"/>
    <x v="0"/>
    <x v="0"/>
    <x v="2"/>
    <x v="17200"/>
    <x v="122"/>
    <s v="Citigroup, Inc"/>
    <s v="['sql', 'unix', 'linux', 'microstrategy']"/>
  </r>
  <r>
    <x v="1"/>
    <s v="Sr. Data Engineer"/>
    <s v="Clemmons, NC"/>
    <x v="0"/>
    <x v="0"/>
    <x v="2"/>
    <x v="17201"/>
    <x v="2328"/>
    <s v="Jefferson Frank"/>
    <s v="['sql', 'scala', 'python', 'snowflake', 'aws', 'kafka']"/>
  </r>
  <r>
    <x v="5"/>
    <s v="Senior Software Engineer, Product Analytics"/>
    <s v="Toronto, ON, Canada"/>
    <x v="0"/>
    <x v="0"/>
    <x v="23"/>
    <x v="17202"/>
    <x v="19"/>
    <s v="Autodesk, Inc"/>
    <s v="['mongodb', 'mongodb', 'sql', 'java', 'javascript', 'bash', 'python', 'dynamodb', 'bigquery', 'snowflake', 'aws', 'hadoop', 'spark', 'tableau', 'looker']"/>
  </r>
  <r>
    <x v="0"/>
    <s v="Lead Data Scientist - GSC"/>
    <s v="Towson, MD"/>
    <x v="0"/>
    <x v="0"/>
    <x v="2"/>
    <x v="17203"/>
    <x v="31"/>
    <s v="Stanley Black &amp; Decker"/>
    <s v="['r', 'python', 'sql', 'javascript', 'shell', 'aws', 'azure', 'hadoop', 'spark', 'sap']"/>
  </r>
  <r>
    <x v="2"/>
    <s v="Marketing Data Analyst"/>
    <s v="New York, NY"/>
    <x v="0"/>
    <x v="0"/>
    <x v="2"/>
    <x v="17204"/>
    <x v="31"/>
    <s v="Optimove"/>
    <s v="['sql', 'excel']"/>
  </r>
  <r>
    <x v="0"/>
    <s v="Data Scientist V Data Science"/>
    <s v="Downey, CA"/>
    <x v="0"/>
    <x v="0"/>
    <x v="2"/>
    <x v="17205"/>
    <x v="51"/>
    <s v="Kaiser Permanente"/>
    <m/>
  </r>
  <r>
    <x v="2"/>
    <s v="Data Analyst - Hybrid!"/>
    <s v="Orange, CA"/>
    <x v="0"/>
    <x v="0"/>
    <x v="2"/>
    <x v="17206"/>
    <x v="31"/>
    <s v="Robert Half"/>
    <s v="['sql', 'tableau', 'power bi']"/>
  </r>
  <r>
    <x v="7"/>
    <s v="Lead Machine Learning Engineer (Modeling)"/>
    <s v="Melbourne VIC, Australia"/>
    <x v="0"/>
    <x v="0"/>
    <x v="51"/>
    <x v="17207"/>
    <x v="36"/>
    <s v="Block"/>
    <s v="['go', 'snowflake', 'numpy', 'pandas', 'tensorflow', 'keras']"/>
  </r>
  <r>
    <x v="6"/>
    <s v="Senior Data Management Analyst"/>
    <s v="Irving, TX"/>
    <x v="0"/>
    <x v="0"/>
    <x v="2"/>
    <x v="17208"/>
    <x v="31"/>
    <s v="Wells Fargo"/>
    <m/>
  </r>
  <r>
    <x v="2"/>
    <s v="AVP, Marketing Data Analyst"/>
    <s v="South Carolina"/>
    <x v="0"/>
    <x v="0"/>
    <x v="2"/>
    <x v="17209"/>
    <x v="2329"/>
    <s v="LPL Financial"/>
    <s v="['tableau']"/>
  </r>
  <r>
    <x v="2"/>
    <s v="Data Analyst Lead - Commercial Domain"/>
    <s v="Wilmington, DE"/>
    <x v="0"/>
    <x v="0"/>
    <x v="2"/>
    <x v="17210"/>
    <x v="19"/>
    <s v="M&amp;T Bank Corporation"/>
    <s v="['sql', 'nosql']"/>
  </r>
  <r>
    <x v="2"/>
    <s v="GIS &amp; Data Analyst - University Libraries"/>
    <s v="St. Louis, MO"/>
    <x v="0"/>
    <x v="0"/>
    <x v="2"/>
    <x v="17211"/>
    <x v="103"/>
    <s v="Washington University in St Louis"/>
    <s v="['sql']"/>
  </r>
  <r>
    <x v="2"/>
    <s v="Research Engineer – Electrolysis and Fuel Cell Modeling"/>
    <s v="Sunnyvale, CA"/>
    <x v="0"/>
    <x v="0"/>
    <x v="2"/>
    <x v="17212"/>
    <x v="1"/>
    <s v="Bosch Group"/>
    <s v="['matlab', 'python']"/>
  </r>
  <r>
    <x v="2"/>
    <s v="Data Analyst IV (Healthcare Financial Analytics)"/>
    <s v="Boston, MA"/>
    <x v="0"/>
    <x v="0"/>
    <x v="2"/>
    <x v="17213"/>
    <x v="448"/>
    <s v="Centene Corporation"/>
    <s v="['sql', 'python', 'r', 'sas', 'sas']"/>
  </r>
  <r>
    <x v="1"/>
    <s v="Data Engineer"/>
    <s v="New York, NY"/>
    <x v="0"/>
    <x v="0"/>
    <x v="2"/>
    <x v="17214"/>
    <x v="49"/>
    <s v="Stytch"/>
    <s v="['go', 'elasticsearch', 'mysql', 'snowflake', 'redshift', 'aws', 'node', 'kubernetes']"/>
  </r>
  <r>
    <x v="1"/>
    <s v="Data Engineer"/>
    <s v="Bengaluru, Karnataka, India"/>
    <x v="0"/>
    <x v="0"/>
    <x v="7"/>
    <x v="17215"/>
    <x v="150"/>
    <s v="BitGo"/>
    <s v="['sql', 'java', 'c++', 'javascript', 'python', 'elasticsearch', 'snowflake', 'kafka', 'spark']"/>
  </r>
  <r>
    <x v="2"/>
    <s v="Sr. Data Analyst (Hybrid)"/>
    <s v="Jersey City, NJ"/>
    <x v="0"/>
    <x v="0"/>
    <x v="2"/>
    <x v="17216"/>
    <x v="71"/>
    <s v="Citigroup, Inc"/>
    <s v="['excel', 'flow']"/>
  </r>
  <r>
    <x v="2"/>
    <s v="Remote Director, Prospect Development - Data &amp; Analytics"/>
    <s v="Arcadia, CA"/>
    <x v="0"/>
    <x v="0"/>
    <x v="2"/>
    <x v="17217"/>
    <x v="122"/>
    <s v="City of Hope"/>
    <s v="['sql', 'phoenix', 'excel', 'tableau', 'visio']"/>
  </r>
  <r>
    <x v="2"/>
    <s v="Data Analyst, Specialist"/>
    <s v="Dallas, TX"/>
    <x v="0"/>
    <x v="0"/>
    <x v="2"/>
    <x v="17218"/>
    <x v="31"/>
    <s v="Vanguard Group"/>
    <s v="['sql', 'aws', 'tableau', 'excel', 'powerpoint']"/>
  </r>
  <r>
    <x v="6"/>
    <s v="Senior Data Analyst (remote)"/>
    <s v="Chicago, IL"/>
    <x v="0"/>
    <x v="0"/>
    <x v="2"/>
    <x v="17219"/>
    <x v="705"/>
    <s v="Ad Hoc Labs (Burner)"/>
    <s v="['sql', 'redshift', 'tableau', 'slack']"/>
  </r>
  <r>
    <x v="0"/>
    <s v="Lead Data Scientist - AI &amp; Underwriting (UW) Automation"/>
    <s v="St Paul, MN"/>
    <x v="0"/>
    <x v="0"/>
    <x v="2"/>
    <x v="17220"/>
    <x v="489"/>
    <s v="Travelers Insurance"/>
    <m/>
  </r>
  <r>
    <x v="8"/>
    <s v="Senior Machine Learning Scientist"/>
    <s v="Carmichael, CA"/>
    <x v="0"/>
    <x v="0"/>
    <x v="2"/>
    <x v="17221"/>
    <x v="2330"/>
    <s v="Amira Learning"/>
    <s v="['python', 'sql', 'aws', 'slack', 'zoom']"/>
  </r>
  <r>
    <x v="1"/>
    <s v="Consultant Data Engineer"/>
    <s v="Brussels, Belgium"/>
    <x v="0"/>
    <x v="0"/>
    <x v="3"/>
    <x v="17222"/>
    <x v="41"/>
    <s v="Sia Partners"/>
    <s v="['python', 'sql', 'nosql', 'postgresql', 'gcp', 'aws', 'azure', 'kubernetes', 'docker']"/>
  </r>
  <r>
    <x v="4"/>
    <s v="Business Intelligence Analyst"/>
    <s v="Baltimore, MD"/>
    <x v="0"/>
    <x v="0"/>
    <x v="2"/>
    <x v="17223"/>
    <x v="29"/>
    <s v="John Evans Recruiting"/>
    <s v="['excel', 'tableau', 'power bi', 'flow']"/>
  </r>
  <r>
    <x v="0"/>
    <s v="Data Scientist"/>
    <s v="Washington, DC"/>
    <x v="0"/>
    <x v="0"/>
    <x v="2"/>
    <x v="17224"/>
    <x v="31"/>
    <s v="KBR, Inc"/>
    <s v="['python', 'matlab', 'github']"/>
  </r>
  <r>
    <x v="3"/>
    <s v="Senior Data Engineer"/>
    <s v="Kalamazoo, MI"/>
    <x v="0"/>
    <x v="0"/>
    <x v="2"/>
    <x v="17225"/>
    <x v="25"/>
    <s v="Capital One"/>
    <s v="['java', 'scala', 'python', 'nosql', 'mongo', 'shell', 'cassandra', 'redshift', 'snowflake', 'aws', 'azure', 'spark', 'hadoop', 'kafka']"/>
  </r>
  <r>
    <x v="2"/>
    <s v="ILI Inspection Data Analyst III"/>
    <s v="Calgary, AB, Canada"/>
    <x v="0"/>
    <x v="0"/>
    <x v="23"/>
    <x v="17226"/>
    <x v="172"/>
    <s v="Jobot"/>
    <m/>
  </r>
  <r>
    <x v="1"/>
    <s v="Lead Data Engineer"/>
    <s v="Wellesley, MA"/>
    <x v="0"/>
    <x v="0"/>
    <x v="2"/>
    <x v="17227"/>
    <x v="71"/>
    <s v="CVS Health"/>
    <s v="['python', 'java', 'bash', 'shell', 'nosql', 'cassandra', 'mysql', 'hadoop', 'unix']"/>
  </r>
  <r>
    <x v="0"/>
    <s v="Data Scientist, Principal"/>
    <s v="El Dorado Hills, CA"/>
    <x v="0"/>
    <x v="0"/>
    <x v="2"/>
    <x v="17228"/>
    <x v="71"/>
    <s v="Blue Shield Of California"/>
    <s v="['sql', 'sas', 'sas', 'python', 'r', 'julia', 'azure', 'spark', 'scikit-learn', 'tensorflow', 'pytorch', 'git']"/>
  </r>
  <r>
    <x v="2"/>
    <s v="ICM CCR Data Analyst"/>
    <s v="Tampa, FL"/>
    <x v="0"/>
    <x v="0"/>
    <x v="2"/>
    <x v="17229"/>
    <x v="71"/>
    <s v="Citigroup, Inc"/>
    <s v="['python', 'r', 'sql', 'vba']"/>
  </r>
  <r>
    <x v="0"/>
    <s v="Risk Data Scientist"/>
    <s v="Menlo Park, CA"/>
    <x v="0"/>
    <x v="0"/>
    <x v="2"/>
    <x v="17230"/>
    <x v="336"/>
    <s v="Robinhood"/>
    <s v="['sql', 'python', 'r', 'looker']"/>
  </r>
  <r>
    <x v="1"/>
    <s v="Senior / Staff Software Engineer - Data Engineering"/>
    <s v="Toronto, ON, Canada"/>
    <x v="0"/>
    <x v="0"/>
    <x v="23"/>
    <x v="17231"/>
    <x v="31"/>
    <s v="The Trade Desk"/>
    <s v="['sql', 'scala', 'c#', 'java', 'spark']"/>
  </r>
  <r>
    <x v="2"/>
    <s v="Senior, Data Analyst"/>
    <s v="Dallas, TX"/>
    <x v="5"/>
    <x v="0"/>
    <x v="2"/>
    <x v="17232"/>
    <x v="89"/>
    <s v="Walmart"/>
    <s v="['sql', 'python', 'scala', 'r', 'spark', 'power bi', 'tableau']"/>
  </r>
  <r>
    <x v="0"/>
    <s v="Data Scientist (Senior or Staff) - Data, Analytics and Governance"/>
    <s v="Slovakia"/>
    <x v="0"/>
    <x v="0"/>
    <x v="72"/>
    <x v="17233"/>
    <x v="8"/>
    <s v="SentinelOne"/>
    <s v="['sql', 'python', 'gcp', 'bigquery', 'windows', 'tableau', 'looker']"/>
  </r>
  <r>
    <x v="0"/>
    <s v="Data Scientist I, Risk Analytics"/>
    <s v="New York, NY"/>
    <x v="0"/>
    <x v="0"/>
    <x v="2"/>
    <x v="17234"/>
    <x v="700"/>
    <s v="Oscar Health Insurance Co"/>
    <s v="['sql', 'python', 'flow']"/>
  </r>
  <r>
    <x v="2"/>
    <s v="Data Analyst"/>
    <s v="Anywhere"/>
    <x v="0"/>
    <x v="1"/>
    <x v="2"/>
    <x v="17235"/>
    <x v="307"/>
    <s v="Get It Recruit - Information Technology"/>
    <s v="['sql', 'power bi', 'excel']"/>
  </r>
  <r>
    <x v="2"/>
    <s v="Mission Data Analyst- Poly"/>
    <s v="McLean, TX"/>
    <x v="0"/>
    <x v="0"/>
    <x v="2"/>
    <x v="17236"/>
    <x v="31"/>
    <s v="IBM"/>
    <s v="['r', 'python', 'databricks', 'ibm cloud', 'express', 'excel', 'powerpoint']"/>
  </r>
  <r>
    <x v="0"/>
    <s v="Principal Machine Learning Data Scientist"/>
    <s v="San Francisco, CA"/>
    <x v="0"/>
    <x v="0"/>
    <x v="2"/>
    <x v="17237"/>
    <x v="8"/>
    <s v="Atlassian"/>
    <s v="['python', 'sql', 'tableau', 'atlassian', 'confluence', 'jira']"/>
  </r>
  <r>
    <x v="2"/>
    <s v="Junior Data Analyst"/>
    <s v="Buda, TX"/>
    <x v="0"/>
    <x v="0"/>
    <x v="2"/>
    <x v="17238"/>
    <x v="243"/>
    <s v="Fathom Management LLC"/>
    <s v="['tableau']"/>
  </r>
  <r>
    <x v="0"/>
    <s v="Data Scientist, Customer Analytics"/>
    <s v="California"/>
    <x v="0"/>
    <x v="0"/>
    <x v="2"/>
    <x v="17239"/>
    <x v="155"/>
    <s v="Harnham"/>
    <s v="['sql', 'python', 'aws', 'excel', 'github']"/>
  </r>
  <r>
    <x v="7"/>
    <s v="Generative AI Engineer"/>
    <s v="Dubai - United Arab Emirates"/>
    <x v="1"/>
    <x v="0"/>
    <x v="67"/>
    <x v="17240"/>
    <x v="36"/>
    <s v="Sana Commerce"/>
    <s v="['python', 'c++', 'lisp']"/>
  </r>
  <r>
    <x v="2"/>
    <s v="Data Analyst"/>
    <s v="Los Angeles, CA"/>
    <x v="1"/>
    <x v="0"/>
    <x v="2"/>
    <x v="17241"/>
    <x v="1225"/>
    <s v="UCLA Health"/>
    <s v="['sas', 'sas', 'r', 'tableau']"/>
  </r>
  <r>
    <x v="1"/>
    <s v="Sr. Data Engineer"/>
    <s v="Denver, CO"/>
    <x v="0"/>
    <x v="0"/>
    <x v="2"/>
    <x v="17242"/>
    <x v="2272"/>
    <s v="KPMG"/>
    <s v="['python', 'sql', 'go', 'jira']"/>
  </r>
  <r>
    <x v="3"/>
    <s v="Strong Middle/Senior Data Engineer (Logistic Domain)"/>
    <s v="Kyiv, Ukraine"/>
    <x v="0"/>
    <x v="0"/>
    <x v="33"/>
    <x v="17243"/>
    <x v="187"/>
    <s v="Sigma Software"/>
    <s v="['azure', 'databricks', 'power bi', 'terraform']"/>
  </r>
  <r>
    <x v="2"/>
    <s v="Associate/Mid Level/Senior Analytics Reporting Analyst"/>
    <s v="Atlanta, GA"/>
    <x v="0"/>
    <x v="0"/>
    <x v="2"/>
    <x v="17244"/>
    <x v="884"/>
    <s v="Credit Acceptance Corporation"/>
    <s v="['sql', 'sas', 'sas', 'r', 'python', 'express', 'excel']"/>
  </r>
  <r>
    <x v="0"/>
    <s v="Associate Director, Data Science"/>
    <s v="New York, NY"/>
    <x v="0"/>
    <x v="0"/>
    <x v="2"/>
    <x v="17245"/>
    <x v="122"/>
    <s v="GroupM"/>
    <s v="['python', 'r', 'sql', 'gcp', 'aws', 'azure', 'pandas', 'scikit-learn', 'tableau', 'smartsheet', 'trello', 'jira']"/>
  </r>
  <r>
    <x v="8"/>
    <s v="Senior Data Scientist – ML/NLP (Hybrid)"/>
    <s v="Chevy Chase, MD"/>
    <x v="0"/>
    <x v="0"/>
    <x v="2"/>
    <x v="17246"/>
    <x v="31"/>
    <s v="Geico"/>
    <s v="['python', 'nltk', 'tensorflow', 'pytorch', 'word']"/>
  </r>
  <r>
    <x v="0"/>
    <s v="Marketing Analytics Data Scientist - Senior Associate"/>
    <s v="Brooklyn, NY"/>
    <x v="0"/>
    <x v="0"/>
    <x v="2"/>
    <x v="17247"/>
    <x v="1802"/>
    <s v="JPMorgan Chase &amp; Co"/>
    <s v="['sql', 'python', 'snowflake', 'aws', 'tableau']"/>
  </r>
  <r>
    <x v="0"/>
    <s v="Data Scientist (Entry Level)"/>
    <s v="Houston, TX"/>
    <x v="0"/>
    <x v="0"/>
    <x v="1"/>
    <x v="17248"/>
    <x v="91"/>
    <s v="Patterned Learning AI"/>
    <s v="['python', 'databricks', 'pandas', 'numpy', 'matplotlib', 'pyspark']"/>
  </r>
  <r>
    <x v="0"/>
    <s v="Data Scientist"/>
    <s v="San Francisco, CA"/>
    <x v="0"/>
    <x v="0"/>
    <x v="2"/>
    <x v="17249"/>
    <x v="31"/>
    <s v="jerry.ai"/>
    <s v="['sql', 'python', 'r', 'tableau', 'qlik', 'power bi']"/>
  </r>
  <r>
    <x v="1"/>
    <s v="Data Engineer - AI Start-Up"/>
    <s v="Anywhere"/>
    <x v="0"/>
    <x v="1"/>
    <x v="2"/>
    <x v="17250"/>
    <x v="56"/>
    <s v="CodiFi"/>
    <s v="['nosql', 'typescript', 'python', 'dynamodb', 'postgresql', 'aws', 'snowflake', 'node.js']"/>
  </r>
  <r>
    <x v="1"/>
    <s v="Data Engineer - Data, Security"/>
    <s v="San Jose, CA"/>
    <x v="0"/>
    <x v="0"/>
    <x v="2"/>
    <x v="17251"/>
    <x v="26"/>
    <s v="TikTok"/>
    <s v="['sql', 'spark', 'kafka']"/>
  </r>
  <r>
    <x v="1"/>
    <s v="Senior Associate, Data Engineering"/>
    <s v="Houston, TX"/>
    <x v="0"/>
    <x v="0"/>
    <x v="2"/>
    <x v="17252"/>
    <x v="200"/>
    <s v="Publicis Groupe"/>
    <s v="['nosql', 'sql', 'python', 'java', 'javascript', 'dynamodb', 'sql server', 'azure', 'oracle', 'spark', 'pyspark', 'terraform']"/>
  </r>
  <r>
    <x v="1"/>
    <s v="Director of Data platform, Data engineering"/>
    <s v="Paris, France"/>
    <x v="0"/>
    <x v="0"/>
    <x v="27"/>
    <x v="17253"/>
    <x v="397"/>
    <s v="TripAdvisor"/>
    <s v="['go', 'nosql', 'aws', 'snowflake', 'hadoop', 'spark', 'airflow', 'kubernetes']"/>
  </r>
  <r>
    <x v="5"/>
    <s v="Core Java Developer, Data Analytics Technology"/>
    <s v="Orange Park, FL"/>
    <x v="0"/>
    <x v="0"/>
    <x v="2"/>
    <x v="17254"/>
    <x v="827"/>
    <s v="Citi"/>
    <m/>
  </r>
  <r>
    <x v="0"/>
    <s v="Sr. Data Scientist (Modeling and Simulation)"/>
    <s v="Washington, DC"/>
    <x v="0"/>
    <x v="0"/>
    <x v="2"/>
    <x v="17255"/>
    <x v="155"/>
    <s v="ANSER Corporation"/>
    <s v="['r', 'python', 'sql', 'c++', 'java', 'tableau', 'sap']"/>
  </r>
  <r>
    <x v="8"/>
    <s v="Senior Associate Platform L1 DE-Data Warehouse and ETL"/>
    <s v="Milan, Metropolitan City of Milan, Italy"/>
    <x v="0"/>
    <x v="0"/>
    <x v="49"/>
    <x v="17256"/>
    <x v="184"/>
    <s v="Publicis Groupe"/>
    <s v="['github', 'svn']"/>
  </r>
  <r>
    <x v="2"/>
    <s v="Data Analyst"/>
    <s v="Hialeah, FL"/>
    <x v="0"/>
    <x v="0"/>
    <x v="2"/>
    <x v="16411"/>
    <x v="2331"/>
    <s v="American Fine Food"/>
    <s v="['sql', 'windows', 'excel', 'trello']"/>
  </r>
  <r>
    <x v="2"/>
    <s v="GIS Data Analyst"/>
    <s v="Edwardsville, IL"/>
    <x v="0"/>
    <x v="0"/>
    <x v="2"/>
    <x v="17257"/>
    <x v="2287"/>
    <s v="Leidos"/>
    <s v="['sql', 'python']"/>
  </r>
  <r>
    <x v="8"/>
    <s v="Senior, Computer Vision Researcher/Engineer, Hand Tracking"/>
    <s v="Zürich, Switzerland"/>
    <x v="0"/>
    <x v="0"/>
    <x v="45"/>
    <x v="17258"/>
    <x v="137"/>
    <s v="Magic Leap"/>
    <s v="['python', 'pytorch', 'tensorflow', 'opencv']"/>
  </r>
  <r>
    <x v="2"/>
    <s v="Journeyman GIS Data Analyst"/>
    <s v="Madison, IL"/>
    <x v="0"/>
    <x v="0"/>
    <x v="2"/>
    <x v="17259"/>
    <x v="1440"/>
    <s v="Leidos"/>
    <s v="['sql', 'python']"/>
  </r>
  <r>
    <x v="7"/>
    <s v="Deep Learning Compiler Engineer"/>
    <s v="Burlingame, CA"/>
    <x v="0"/>
    <x v="0"/>
    <x v="2"/>
    <x v="17260"/>
    <x v="196"/>
    <s v="quadric.io, Inc"/>
    <s v="['c++']"/>
  </r>
  <r>
    <x v="2"/>
    <s v="Data Analyst with Legal experience"/>
    <s v="New York, NY"/>
    <x v="0"/>
    <x v="0"/>
    <x v="2"/>
    <x v="17261"/>
    <x v="57"/>
    <s v="Jobot"/>
    <s v="['word', 'excel']"/>
  </r>
  <r>
    <x v="8"/>
    <s v="Senior Data Scientist - Simulation"/>
    <s v="San Jose, CA"/>
    <x v="0"/>
    <x v="0"/>
    <x v="2"/>
    <x v="17262"/>
    <x v="2332"/>
    <s v="WeRide.ai"/>
    <s v="['sas', 'sas', 'c++', 'spss']"/>
  </r>
  <r>
    <x v="2"/>
    <s v="Cybersecurity Analyst - Data Protection - HYBRID ONSITE"/>
    <s v="Atlanta, GA"/>
    <x v="0"/>
    <x v="0"/>
    <x v="2"/>
    <x v="17263"/>
    <x v="1133"/>
    <s v="Dimensional Thinking"/>
    <s v="['sql', 'azure']"/>
  </r>
  <r>
    <x v="6"/>
    <s v="Senior Operations Data Analyst"/>
    <s v="Santa Cruz, CA"/>
    <x v="0"/>
    <x v="0"/>
    <x v="2"/>
    <x v="17264"/>
    <x v="122"/>
    <s v="PG&amp;E Corporation"/>
    <s v="['power bi', 'tableau', 'excel']"/>
  </r>
  <r>
    <x v="2"/>
    <s v="Data Architect (Azure)"/>
    <s v="Finland"/>
    <x v="0"/>
    <x v="0"/>
    <x v="71"/>
    <x v="17265"/>
    <x v="21"/>
    <s v="Nortal"/>
    <s v="['go', 'azure']"/>
  </r>
  <r>
    <x v="8"/>
    <s v="Senior Data Scientist"/>
    <s v="Palo Alto, CA"/>
    <x v="0"/>
    <x v="0"/>
    <x v="2"/>
    <x v="17266"/>
    <x v="2333"/>
    <s v="SAP"/>
    <s v="['sql', 'oracle', 'sap', 'excel']"/>
  </r>
  <r>
    <x v="2"/>
    <s v="Lead Data Analyst, Integrated Business Planning (Remote)"/>
    <s v="Fort Lauderdale, FL"/>
    <x v="0"/>
    <x v="0"/>
    <x v="2"/>
    <x v="17267"/>
    <x v="2334"/>
    <s v="Stryker Corporation"/>
    <s v="['c', 'excel', 'sap']"/>
  </r>
  <r>
    <x v="0"/>
    <s v="Analytics Developer"/>
    <s v="Anywhere"/>
    <x v="0"/>
    <x v="1"/>
    <x v="2"/>
    <x v="17268"/>
    <x v="610"/>
    <s v="Get It Recruit - Information Technology"/>
    <s v="['sql', 'gcp', 'power bi']"/>
  </r>
  <r>
    <x v="0"/>
    <s v="SW Product Designer, Data Science &amp; AI"/>
    <s v="Palo Alto, CA"/>
    <x v="0"/>
    <x v="0"/>
    <x v="2"/>
    <x v="17269"/>
    <x v="232"/>
    <s v="HP Development Company, L.P."/>
    <s v="['javascript', 'html', 'css', 'flow']"/>
  </r>
  <r>
    <x v="2"/>
    <s v="Journeyman GIS Data Analyst"/>
    <s v="Arnold, MO"/>
    <x v="0"/>
    <x v="0"/>
    <x v="2"/>
    <x v="16489"/>
    <x v="1440"/>
    <s v="Leidos"/>
    <s v="['sql', 'python']"/>
  </r>
  <r>
    <x v="2"/>
    <s v="Lead Research Data Analyst"/>
    <s v="Milwaukee, WI"/>
    <x v="0"/>
    <x v="0"/>
    <x v="2"/>
    <x v="17270"/>
    <x v="1479"/>
    <s v="Northwestern Mutual"/>
    <s v="['sql', 'powerpoint']"/>
  </r>
  <r>
    <x v="2"/>
    <s v="Data Analytics Specialist - Customer Experience"/>
    <s v="São Paulo, State of São Paulo, Brazil"/>
    <x v="0"/>
    <x v="0"/>
    <x v="41"/>
    <x v="17271"/>
    <x v="74"/>
    <s v="Gympass"/>
    <s v="['sql', 'python', 'excel']"/>
  </r>
  <r>
    <x v="1"/>
    <s v="Consultant BI / Azure Data Engineer H/F"/>
    <s v="Paris, France"/>
    <x v="0"/>
    <x v="0"/>
    <x v="27"/>
    <x v="17272"/>
    <x v="137"/>
    <s v="Talan"/>
    <s v="['sql', 'azure', 'spark', 'gitlab']"/>
  </r>
  <r>
    <x v="1"/>
    <s v="Data Automation Engineer and Data Access Governance"/>
    <s v="Toronto, ON, Canada"/>
    <x v="0"/>
    <x v="0"/>
    <x v="23"/>
    <x v="17273"/>
    <x v="31"/>
    <s v="Intel"/>
    <s v="['python', 'c++', 'azure', 'windows', 'linux', 'sap', 'sharepoint']"/>
  </r>
  <r>
    <x v="8"/>
    <s v="Senior Data Scientist (full time, one-position)"/>
    <s v="Santa Clara, CA"/>
    <x v="0"/>
    <x v="0"/>
    <x v="2"/>
    <x v="17274"/>
    <x v="19"/>
    <s v="LeanTaaS"/>
    <s v="['python']"/>
  </r>
  <r>
    <x v="7"/>
    <s v="Senior Engineering Manager, ML Platform"/>
    <s v="San Mateo, CA"/>
    <x v="0"/>
    <x v="0"/>
    <x v="2"/>
    <x v="17275"/>
    <x v="164"/>
    <s v="Roblox"/>
    <s v="['go']"/>
  </r>
  <r>
    <x v="6"/>
    <s v="Manager Data Analytics &amp; Financial Systems (Hybrid)"/>
    <s v="St. Petersburg, FL"/>
    <x v="0"/>
    <x v="0"/>
    <x v="2"/>
    <x v="17276"/>
    <x v="19"/>
    <s v="Raymond James Financial, Inc"/>
    <m/>
  </r>
  <r>
    <x v="2"/>
    <s v="Lead Data Analyst, Influence Operations - USDS"/>
    <s v="Los Angeles, CA"/>
    <x v="0"/>
    <x v="0"/>
    <x v="2"/>
    <x v="17277"/>
    <x v="105"/>
    <s v="TikTok"/>
    <s v="['sql', 'express']"/>
  </r>
  <r>
    <x v="1"/>
    <s v="Data Engineer"/>
    <s v="Markham, ON, Canada"/>
    <x v="0"/>
    <x v="0"/>
    <x v="23"/>
    <x v="17278"/>
    <x v="31"/>
    <s v="Verisk Analytics"/>
    <s v="['nosql', 'python', 'java', 'c++', 'scala', 'aws', 'redshift', 'hadoop', 'spark', 'kafka', 'flow', 'terraform']"/>
  </r>
  <r>
    <x v="0"/>
    <s v="Data Scientist"/>
    <s v="Aldie, VA"/>
    <x v="0"/>
    <x v="0"/>
    <x v="2"/>
    <x v="17279"/>
    <x v="111"/>
    <s v="Leidos"/>
    <s v="['r', 'aurora', 'aws', 'tidyverse', 'matplotlib', 'tableau', 'word', 'excel', 'powerpoint', 'git']"/>
  </r>
  <r>
    <x v="0"/>
    <s v="Principal Data Scientist"/>
    <s v="Detroit, MI"/>
    <x v="0"/>
    <x v="0"/>
    <x v="2"/>
    <x v="17280"/>
    <x v="71"/>
    <s v="Ally Financial"/>
    <s v="['python', 'r', 'sql']"/>
  </r>
  <r>
    <x v="8"/>
    <s v="Senior Data Lead, Data Science and Analytics"/>
    <s v="New York, NY"/>
    <x v="0"/>
    <x v="0"/>
    <x v="2"/>
    <x v="17281"/>
    <x v="122"/>
    <s v="News Corp"/>
    <s v="['python', 'sql', 'go', 'gcp', 'looker']"/>
  </r>
  <r>
    <x v="2"/>
    <s v="Staff Quality Data Analyst Lead"/>
    <s v="Secaucus, NJ"/>
    <x v="0"/>
    <x v="0"/>
    <x v="2"/>
    <x v="17282"/>
    <x v="19"/>
    <s v="ZT Systems"/>
    <s v="['sql', 't-sql', 'python', 'r', 'go', 'windows', 'ssis', 'power bi', 'tableau', 'excel', 'powerpoint', 'word']"/>
  </r>
  <r>
    <x v="0"/>
    <s v="Data Scientist, Product Analytics - Monetization"/>
    <s v="Montgomery, AL"/>
    <x v="0"/>
    <x v="0"/>
    <x v="2"/>
    <x v="17283"/>
    <x v="345"/>
    <s v="Meta Inc"/>
    <s v="['sql', 'python', 'r']"/>
  </r>
  <r>
    <x v="0"/>
    <s v="ITASE Data Scientist"/>
    <s v="Huntsville, AL"/>
    <x v="0"/>
    <x v="0"/>
    <x v="2"/>
    <x v="17284"/>
    <x v="122"/>
    <s v="Peraton"/>
    <s v="['c#', 'c++', 'r', 'python', 'sql', 'hadoop', 'windows', 'power bi', 'tableau']"/>
  </r>
  <r>
    <x v="0"/>
    <s v="Data Scientist"/>
    <s v="Philadelphia, PA"/>
    <x v="0"/>
    <x v="0"/>
    <x v="2"/>
    <x v="17285"/>
    <x v="122"/>
    <s v="Chubb"/>
    <s v="['python', 'r', 'sql']"/>
  </r>
  <r>
    <x v="0"/>
    <s v="Principal Data Scientist"/>
    <s v="New York, NY"/>
    <x v="0"/>
    <x v="0"/>
    <x v="2"/>
    <x v="17286"/>
    <x v="19"/>
    <s v="BristolMyers Squibb"/>
    <s v="['r', 'python', 'sql', 'aws', 'plotly', 'linux', 'git']"/>
  </r>
  <r>
    <x v="0"/>
    <s v="Principal Data Scientist"/>
    <s v="San Diego, CA"/>
    <x v="0"/>
    <x v="0"/>
    <x v="2"/>
    <x v="17287"/>
    <x v="34"/>
    <s v="CoreLogic"/>
    <s v="['python', 'java', 'r', 'c++', 'scala', 'gcp', 'spark', 'hadoop']"/>
  </r>
  <r>
    <x v="2"/>
    <s v="GBS EHS Data Analyst"/>
    <s v="Muntinlupa, Metro Manila, Philippines"/>
    <x v="0"/>
    <x v="0"/>
    <x v="50"/>
    <x v="17288"/>
    <x v="141"/>
    <s v="SGS"/>
    <s v="['excel']"/>
  </r>
  <r>
    <x v="2"/>
    <s v="Business/Data Analyst - Wix Marketing"/>
    <s v="Ramat Hasharon, Israel"/>
    <x v="0"/>
    <x v="0"/>
    <x v="8"/>
    <x v="17289"/>
    <x v="46"/>
    <s v="Wix"/>
    <s v="['sql', 'python', 'tableau', 'power bi']"/>
  </r>
  <r>
    <x v="0"/>
    <s v="Data Scientist - Bioinformatics"/>
    <s v="Houston, TX"/>
    <x v="0"/>
    <x v="0"/>
    <x v="1"/>
    <x v="17290"/>
    <x v="122"/>
    <s v="Md Anderson Cancer Center"/>
    <s v="['r', 'python', 'unix']"/>
  </r>
  <r>
    <x v="4"/>
    <s v="SAP Data Business Analyst"/>
    <s v="St. Petersburg, FL"/>
    <x v="1"/>
    <x v="0"/>
    <x v="2"/>
    <x v="17291"/>
    <x v="1"/>
    <s v="Hays"/>
    <s v="['sql', 'sap']"/>
  </r>
  <r>
    <x v="2"/>
    <s v="Data Analyst - Financial Services"/>
    <s v="Poland"/>
    <x v="0"/>
    <x v="0"/>
    <x v="11"/>
    <x v="17292"/>
    <x v="46"/>
    <s v="Allegro"/>
    <s v="['sql', 'gcp', 'windows', 'looker', 'tableau']"/>
  </r>
  <r>
    <x v="6"/>
    <s v="Research Stat Analyst,Sr"/>
    <s v="Orlando, FL"/>
    <x v="0"/>
    <x v="0"/>
    <x v="2"/>
    <x v="17293"/>
    <x v="1212"/>
    <s v="Valencia College"/>
    <s v="['spring']"/>
  </r>
  <r>
    <x v="1"/>
    <s v="Associate, Data Engineer"/>
    <s v="Denver, CO"/>
    <x v="0"/>
    <x v="0"/>
    <x v="2"/>
    <x v="17242"/>
    <x v="2276"/>
    <s v="KPMG"/>
    <s v="['python', 'sql', 'go', 'jira']"/>
  </r>
  <r>
    <x v="2"/>
    <s v="Data Analyst - Remote"/>
    <s v="Anywhere"/>
    <x v="0"/>
    <x v="1"/>
    <x v="2"/>
    <x v="17294"/>
    <x v="2335"/>
    <s v="CACI International Inc"/>
    <m/>
  </r>
  <r>
    <x v="0"/>
    <s v="Principal Data Scientist (AI Research)"/>
    <s v="Santa Clara, CA"/>
    <x v="0"/>
    <x v="0"/>
    <x v="2"/>
    <x v="17295"/>
    <x v="1"/>
    <s v="Palo Alto Networks"/>
    <s v="['aws', 'docker']"/>
  </r>
  <r>
    <x v="0"/>
    <s v="US-E-GPS-CON-C-TS Clearance-EW-Data Science-SA"/>
    <s v="Arlington, VA"/>
    <x v="0"/>
    <x v="0"/>
    <x v="2"/>
    <x v="17296"/>
    <x v="23"/>
    <s v="Deloitte"/>
    <s v="['sql', 'hadoop', 'spark', 'windows', 'flow', 'jira', 'confluence']"/>
  </r>
  <r>
    <x v="0"/>
    <s v="Data Scientist, Rapid Response"/>
    <s v="New York, NY"/>
    <x v="0"/>
    <x v="0"/>
    <x v="2"/>
    <x v="17297"/>
    <x v="71"/>
    <s v="Gro Intelligence"/>
    <s v="['python', 'r', 'c++', 'java', 'airflow', 'docker', 'git']"/>
  </r>
  <r>
    <x v="2"/>
    <s v="Compensation &amp; Benefits Data Analyst"/>
    <s v="Ciudad Juárez, Chihuahua, Mexico"/>
    <x v="0"/>
    <x v="0"/>
    <x v="22"/>
    <x v="17298"/>
    <x v="46"/>
    <s v="Bosch Group"/>
    <s v="['excel']"/>
  </r>
  <r>
    <x v="0"/>
    <s v="Staff Data Scientist, Analytics"/>
    <s v="San Francisco, CA"/>
    <x v="0"/>
    <x v="0"/>
    <x v="2"/>
    <x v="17299"/>
    <x v="51"/>
    <s v="Airwallex Limited"/>
    <s v="['sql', 'python', 'r']"/>
  </r>
  <r>
    <x v="2"/>
    <s v="Data Analyst"/>
    <s v="Texas"/>
    <x v="0"/>
    <x v="0"/>
    <x v="1"/>
    <x v="17300"/>
    <x v="29"/>
    <s v="Jobot"/>
    <s v="['word', 'excel']"/>
  </r>
  <r>
    <x v="0"/>
    <s v="Data Science  Practitioner"/>
    <s v="Huntsville, AL"/>
    <x v="0"/>
    <x v="0"/>
    <x v="2"/>
    <x v="17301"/>
    <x v="214"/>
    <s v="Accenture Federal Services"/>
    <s v="['python', 'c', 'git']"/>
  </r>
  <r>
    <x v="2"/>
    <s v="DDO – Data Management - Senior Financial Quality Management Analyst"/>
    <s v="Porto, Portugal"/>
    <x v="0"/>
    <x v="0"/>
    <x v="12"/>
    <x v="17302"/>
    <x v="137"/>
    <s v="Natixis in Portugal"/>
    <m/>
  </r>
  <r>
    <x v="7"/>
    <s v="#DISCOVER I 2024 Software Algorithms and Artificial Intelligence..."/>
    <s v="Getafe, Spain"/>
    <x v="0"/>
    <x v="0"/>
    <x v="20"/>
    <x v="17303"/>
    <x v="44"/>
    <s v="Airbus"/>
    <m/>
  </r>
  <r>
    <x v="8"/>
    <s v="Senior Data Scientist - Boston"/>
    <s v="Boston, MA"/>
    <x v="0"/>
    <x v="0"/>
    <x v="2"/>
    <x v="17304"/>
    <x v="188"/>
    <s v="Vectra AI"/>
    <s v="['python', 'sql', 'nosql', 'c++', 'go', 'aws', 'azure', 'gcp', 'pandas', 'numpy', 'spark', 'linux', 'git']"/>
  </r>
  <r>
    <x v="8"/>
    <s v="Data Strategy &amp; Operations Manager"/>
    <s v="Mountain View, CA"/>
    <x v="0"/>
    <x v="0"/>
    <x v="2"/>
    <x v="17305"/>
    <x v="2336"/>
    <s v="Pure Storage"/>
    <s v="['go', 'python', 'sql', 'tableau', 'excel']"/>
  </r>
  <r>
    <x v="2"/>
    <s v="REF38585A - Associate Director - Data Management"/>
    <s v="Bengaluru, Karnataka, India"/>
    <x v="0"/>
    <x v="0"/>
    <x v="7"/>
    <x v="17306"/>
    <x v="221"/>
    <s v="WNS Global Services"/>
    <s v="['no-sql', 'sap']"/>
  </r>
  <r>
    <x v="0"/>
    <s v="AVP &amp; Data Scientist (DS Leadership)"/>
    <s v="Tallahassee, FL"/>
    <x v="0"/>
    <x v="0"/>
    <x v="2"/>
    <x v="17307"/>
    <x v="779"/>
    <s v="Travelers Insurance"/>
    <m/>
  </r>
  <r>
    <x v="2"/>
    <s v="BI Data Analyst - Channel Management"/>
    <s v="Singapore"/>
    <x v="0"/>
    <x v="0"/>
    <x v="18"/>
    <x v="17308"/>
    <x v="1908"/>
    <s v="OKX"/>
    <s v="['sql']"/>
  </r>
  <r>
    <x v="7"/>
    <s v="Machine Learning Engineer"/>
    <s v="Ahmedabad, Gujarat, India"/>
    <x v="0"/>
    <x v="0"/>
    <x v="7"/>
    <x v="17309"/>
    <x v="798"/>
    <s v="Fynd"/>
    <s v="['python', 'pandas', 'tensorflow', 'pytorch', 'kubernetes']"/>
  </r>
  <r>
    <x v="1"/>
    <s v="Big Data Engineer"/>
    <s v="Bengaluru, Karnataka, India"/>
    <x v="0"/>
    <x v="0"/>
    <x v="7"/>
    <x v="17310"/>
    <x v="88"/>
    <s v="SiteMinder"/>
    <s v="['python', 'sql', 'aws', 'redshift', 'aurora', 'gcp', 'azure', 'airflow', 'spark', 'kafka', 'tableau']"/>
  </r>
  <r>
    <x v="0"/>
    <s v="Lead Data Scientist"/>
    <s v="Mountain View, CA"/>
    <x v="0"/>
    <x v="0"/>
    <x v="2"/>
    <x v="17311"/>
    <x v="27"/>
    <s v="Jobot"/>
    <s v="['python', 'aws', 'azure', 'pytorch', 'tensorflow', 'opencv', 'datarobot']"/>
  </r>
  <r>
    <x v="6"/>
    <s v="Lead Public Health Analyst (Policy)"/>
    <s v="Atlanta, GA"/>
    <x v="0"/>
    <x v="0"/>
    <x v="2"/>
    <x v="17312"/>
    <x v="1753"/>
    <s v="Centers for Disease Control and Prevention"/>
    <m/>
  </r>
  <r>
    <x v="5"/>
    <s v="Programmer Analyst (SAS/ETL/Data Mining)"/>
    <s v="Amarillo, TX"/>
    <x v="0"/>
    <x v="0"/>
    <x v="1"/>
    <x v="17313"/>
    <x v="57"/>
    <s v="Jobot"/>
    <s v="['sas', 'sas', 'python', 'r', 'sql', 'sql server', 'windows']"/>
  </r>
  <r>
    <x v="2"/>
    <s v="Data Analyst"/>
    <s v="Boston, MA"/>
    <x v="0"/>
    <x v="0"/>
    <x v="2"/>
    <x v="17314"/>
    <x v="46"/>
    <s v="Verisk"/>
    <s v="['sql', 'c#', 'python']"/>
  </r>
  <r>
    <x v="2"/>
    <s v="Data Reporting Analyst VI"/>
    <s v="Oakland, CA"/>
    <x v="0"/>
    <x v="0"/>
    <x v="2"/>
    <x v="17315"/>
    <x v="31"/>
    <s v="Kaiser Permanente"/>
    <s v="['excel']"/>
  </r>
  <r>
    <x v="3"/>
    <s v="Sr Data Engineer - Cloud Analytics"/>
    <s v="Dublin, Ireland"/>
    <x v="0"/>
    <x v="0"/>
    <x v="28"/>
    <x v="17316"/>
    <x v="56"/>
    <s v="ServiceNow"/>
    <s v="['scala', 'sql', 'python', 'nosql', 'r', 'sass', 'hadoop', 'spark', 'tableau', 'power bi', 'git']"/>
  </r>
  <r>
    <x v="0"/>
    <s v="Lead Data Scientist"/>
    <s v="Anywhere"/>
    <x v="0"/>
    <x v="1"/>
    <x v="2"/>
    <x v="17317"/>
    <x v="11"/>
    <s v="Harnham"/>
    <s v="['python', 'sql', 'aws']"/>
  </r>
  <r>
    <x v="0"/>
    <s v="Junior Data Scientist"/>
    <s v="Houston, TX"/>
    <x v="0"/>
    <x v="0"/>
    <x v="1"/>
    <x v="17318"/>
    <x v="172"/>
    <s v="Patterned Learning AI"/>
    <s v="['python', 'databricks', 'pandas', 'numpy', 'matplotlib', 'pyspark']"/>
  </r>
  <r>
    <x v="0"/>
    <s v="Lead Data Scientist"/>
    <s v="Las Vegas, NV"/>
    <x v="0"/>
    <x v="0"/>
    <x v="2"/>
    <x v="17319"/>
    <x v="28"/>
    <s v="Skillz"/>
    <s v="['python', 'r', 'sql']"/>
  </r>
  <r>
    <x v="6"/>
    <s v="Senior Data Analyst - ETL Pipelining"/>
    <s v="Princeton, NJ"/>
    <x v="0"/>
    <x v="0"/>
    <x v="2"/>
    <x v="17320"/>
    <x v="31"/>
    <s v="Bloomberg"/>
    <s v="['python', 'sql', 'nosql', 'tableau', 'terminal']"/>
  </r>
  <r>
    <x v="0"/>
    <s v="Data Analytics Specialist"/>
    <s v="Spain"/>
    <x v="0"/>
    <x v="0"/>
    <x v="20"/>
    <x v="17321"/>
    <x v="196"/>
    <s v="Welocalize"/>
    <s v="['swift', 'power bi', 'tableau', 'looker']"/>
  </r>
  <r>
    <x v="8"/>
    <s v="Senior Data Scientist"/>
    <s v="New York, NY"/>
    <x v="0"/>
    <x v="0"/>
    <x v="2"/>
    <x v="17322"/>
    <x v="71"/>
    <s v="Progyny"/>
    <s v="['sql', 'matplotlib', 'seaborn']"/>
  </r>
  <r>
    <x v="0"/>
    <s v="Summer Internship - Data Science / Advanced Analytics"/>
    <s v="Los Angeles, CA"/>
    <x v="3"/>
    <x v="0"/>
    <x v="2"/>
    <x v="17323"/>
    <x v="2337"/>
    <s v="Publicis Groupe"/>
    <s v="['word', 'excel', 'powerpoint']"/>
  </r>
  <r>
    <x v="4"/>
    <s v="Business Intelligence Analyst"/>
    <s v="Lahore, Pakistan"/>
    <x v="0"/>
    <x v="0"/>
    <x v="59"/>
    <x v="17324"/>
    <x v="74"/>
    <s v="Atheneum"/>
    <s v="['sql', 'excel', 'tableau', 'looker']"/>
  </r>
  <r>
    <x v="2"/>
    <s v="Sr Data Analyst"/>
    <s v="Bethesda, MD"/>
    <x v="0"/>
    <x v="0"/>
    <x v="2"/>
    <x v="17325"/>
    <x v="108"/>
    <s v="Illuminate Mission Solutions"/>
    <m/>
  </r>
  <r>
    <x v="0"/>
    <s v="Data Science Manager, Specialist Master - SFL Scientific"/>
    <s v="San Jose, CA"/>
    <x v="0"/>
    <x v="0"/>
    <x v="2"/>
    <x v="17326"/>
    <x v="49"/>
    <s v="Deloitte"/>
    <s v="['python', 'aws', 'azure', 'gcp', 'keras', 'tensorflow', 'pytorch', 'pandas', 'scikit-learn', 'jupyter']"/>
  </r>
  <r>
    <x v="2"/>
    <s v="People Analytics, Data Visualization Analyst"/>
    <s v="Austin, TX"/>
    <x v="0"/>
    <x v="0"/>
    <x v="2"/>
    <x v="17327"/>
    <x v="122"/>
    <s v="Visa Inc"/>
    <s v="['sql', 'excel', 'powerpoint', 'tableau', 'power bi']"/>
  </r>
  <r>
    <x v="8"/>
    <s v="Senior Data scientist"/>
    <s v="Bernards, NJ"/>
    <x v="0"/>
    <x v="0"/>
    <x v="2"/>
    <x v="17328"/>
    <x v="71"/>
    <s v="Fractal Analytics"/>
    <s v="['python', 'sql', 'azure', 'databricks', 'pytorch', 'pyspark']"/>
  </r>
  <r>
    <x v="0"/>
    <s v="Data Scientist"/>
    <s v="Sugar Grove, IL"/>
    <x v="0"/>
    <x v="0"/>
    <x v="2"/>
    <x v="17329"/>
    <x v="2036"/>
    <s v="United States Army"/>
    <m/>
  </r>
  <r>
    <x v="1"/>
    <s v="Lead Software Engineer - Data Engineering (Big Data)"/>
    <s v="Plano, TX"/>
    <x v="0"/>
    <x v="0"/>
    <x v="2"/>
    <x v="17330"/>
    <x v="31"/>
    <s v="JP Morgan Chase &amp; Co."/>
    <s v="['python', 'php', 'cassandra', 'aws', 'kafka', 'spark', 'hadoop', 'kubernetes', 'git']"/>
  </r>
  <r>
    <x v="2"/>
    <s v="Lead Data Management Analyst"/>
    <s v="Irving, TX"/>
    <x v="0"/>
    <x v="0"/>
    <x v="2"/>
    <x v="17331"/>
    <x v="31"/>
    <s v="Wells Fargo"/>
    <m/>
  </r>
  <r>
    <x v="2"/>
    <s v="Data Analyst"/>
    <s v="Makati, Metro Manila, Philippines"/>
    <x v="0"/>
    <x v="0"/>
    <x v="50"/>
    <x v="16513"/>
    <x v="83"/>
    <s v="Angkas"/>
    <s v="['sql', 'python', 'r', 'tableau', 'qlik', 'power bi']"/>
  </r>
  <r>
    <x v="7"/>
    <s v="Applied Scientist - Computer Vision/Neural Rendering"/>
    <s v="Los Angeles, CA"/>
    <x v="0"/>
    <x v="0"/>
    <x v="2"/>
    <x v="17332"/>
    <x v="430"/>
    <s v="Flawless"/>
    <s v="['python', 'pytorch', 'tensorflow']"/>
  </r>
  <r>
    <x v="2"/>
    <s v="Mid-Level Data Analyst"/>
    <s v="San Antonio, TX"/>
    <x v="0"/>
    <x v="0"/>
    <x v="2"/>
    <x v="17333"/>
    <x v="172"/>
    <s v="Quick Services LLC (QSL)"/>
    <m/>
  </r>
  <r>
    <x v="0"/>
    <s v="Data Scientist III"/>
    <s v="Huntsville, AL"/>
    <x v="0"/>
    <x v="0"/>
    <x v="2"/>
    <x v="17334"/>
    <x v="122"/>
    <s v="Peraton"/>
    <s v="['java', 'scala', 'python', 'mongodb', 'mongodb', 'aws', 'spark', 'hadoop', 'tensorflow', 'pytorch', 'kubernetes', 'docker']"/>
  </r>
  <r>
    <x v="1"/>
    <s v="Backend Data Engineer"/>
    <s v="Miami, FL"/>
    <x v="0"/>
    <x v="0"/>
    <x v="1"/>
    <x v="17335"/>
    <x v="1"/>
    <s v="Worldgate LLC"/>
    <s v="['sql', 'nosql', 'java', 'python', 'kafka', 'spark', 'hadoop']"/>
  </r>
  <r>
    <x v="2"/>
    <s v="Client Experience Data Analyst"/>
    <s v="Weehawken, NJ"/>
    <x v="0"/>
    <x v="0"/>
    <x v="2"/>
    <x v="17336"/>
    <x v="31"/>
    <s v="UBS"/>
    <s v="['excel', 'powerpoint', 'word']"/>
  </r>
  <r>
    <x v="1"/>
    <s v="Data Engineer"/>
    <s v="Ho Chi Minh City, Vietnam"/>
    <x v="0"/>
    <x v="0"/>
    <x v="16"/>
    <x v="17337"/>
    <x v="56"/>
    <s v="KMS Technology"/>
    <s v="['snowflake', 'redshift', 'databricks']"/>
  </r>
  <r>
    <x v="0"/>
    <s v="Data Scientist III"/>
    <s v="Suitland-Silver Hill, MD"/>
    <x v="0"/>
    <x v="0"/>
    <x v="2"/>
    <x v="17338"/>
    <x v="33"/>
    <s v="Prudent Technology"/>
    <s v="['sql', 'r', 'python', 'kotlin', 'scala', 'typescript', 'sas', 'sas', 'cassandra', 'azure', 'aws', 'hadoop', 'spark', 'tableau', 'jenkins', 'kubernetes']"/>
  </r>
  <r>
    <x v="7"/>
    <s v="Sr. Director/Head of AI/ML Solutions"/>
    <s v="Bengaluru, Karnataka, India"/>
    <x v="0"/>
    <x v="0"/>
    <x v="7"/>
    <x v="17339"/>
    <x v="36"/>
    <s v="Reltio"/>
    <s v="['pytorch', 'tensorflow']"/>
  </r>
  <r>
    <x v="2"/>
    <s v="Data Analyst"/>
    <s v="Anywhere"/>
    <x v="1"/>
    <x v="1"/>
    <x v="2"/>
    <x v="17340"/>
    <x v="80"/>
    <s v="Beacon Hill Staffing Group"/>
    <m/>
  </r>
  <r>
    <x v="0"/>
    <s v="Principal Data Scientist , Search and Personalization (15258) ..."/>
    <s v="Anywhere"/>
    <x v="0"/>
    <x v="1"/>
    <x v="2"/>
    <x v="17341"/>
    <x v="152"/>
    <s v="Getty Images"/>
    <s v="['python', 'sql', 'scikit-learn', 'numpy', 'pandas', 'tensorflow', 'spark']"/>
  </r>
  <r>
    <x v="2"/>
    <s v="Compliance Data Analyst, Expert ( Flexible Location)"/>
    <s v="Vacaville, CA"/>
    <x v="0"/>
    <x v="0"/>
    <x v="2"/>
    <x v="17342"/>
    <x v="560"/>
    <s v="PG&amp;E Corporation"/>
    <m/>
  </r>
  <r>
    <x v="2"/>
    <s v="Client Data Analytics Manager"/>
    <s v="Norcross, GA"/>
    <x v="0"/>
    <x v="0"/>
    <x v="2"/>
    <x v="17343"/>
    <x v="96"/>
    <s v="JCW"/>
    <s v="['sql', 'tableau']"/>
  </r>
  <r>
    <x v="0"/>
    <s v="CCB Data and Analytics - VP - Data Scientist Lead"/>
    <s v="New York, NY"/>
    <x v="0"/>
    <x v="0"/>
    <x v="2"/>
    <x v="17344"/>
    <x v="71"/>
    <s v="JP Morgan Chase &amp; Co."/>
    <s v="['python', 'sql', 'aws', 'alteryx', 'tableau']"/>
  </r>
  <r>
    <x v="1"/>
    <s v="IT Data and Analytics Engineer"/>
    <s v="Palo Alto, CA"/>
    <x v="0"/>
    <x v="0"/>
    <x v="2"/>
    <x v="17345"/>
    <x v="1221"/>
    <s v="SAP SuccessFactors"/>
    <s v="['sql', 'hadoop', 'sap', 'tableau']"/>
  </r>
  <r>
    <x v="6"/>
    <s v="Senior Data Analyst"/>
    <s v="Englewood, CO"/>
    <x v="0"/>
    <x v="0"/>
    <x v="2"/>
    <x v="17346"/>
    <x v="19"/>
    <s v="Gevo"/>
    <s v="['python', 'r', 'sql', 'flow']"/>
  </r>
  <r>
    <x v="2"/>
    <s v="Business Data Analyst"/>
    <s v="Alhambra, CA"/>
    <x v="0"/>
    <x v="0"/>
    <x v="2"/>
    <x v="17347"/>
    <x v="2338"/>
    <s v="USC"/>
    <s v="['excel', 'word', 'powerpoint']"/>
  </r>
  <r>
    <x v="2"/>
    <s v="Enterprise Data Analytics Program Manager - Remote - Nationwide"/>
    <s v="Sacramento, CA"/>
    <x v="0"/>
    <x v="0"/>
    <x v="2"/>
    <x v="17348"/>
    <x v="474"/>
    <s v="Vituity"/>
    <s v="['sql', 'sharepoint', 'tableau', 'flow', 'confluence', 'jira']"/>
  </r>
  <r>
    <x v="4"/>
    <s v="Planning Data / Business Analyst"/>
    <s v="Irving, TX"/>
    <x v="0"/>
    <x v="0"/>
    <x v="2"/>
    <x v="17349"/>
    <x v="122"/>
    <s v="Avantor Performance Material"/>
    <s v="['go', 'excel', 'power bi', 'powerpoint', 'word', 'sap']"/>
  </r>
  <r>
    <x v="2"/>
    <s v="Data Analyst"/>
    <s v="Los Angeles, CA"/>
    <x v="0"/>
    <x v="0"/>
    <x v="2"/>
    <x v="17350"/>
    <x v="71"/>
    <s v="AMIRI"/>
    <s v="['sql', 'python', 'r', 'excel', 'tableau', 'power bi', 'looker']"/>
  </r>
  <r>
    <x v="0"/>
    <s v="Senior People Insights &amp; Analytics Specialist - Remote"/>
    <s v="Columbia, SC"/>
    <x v="0"/>
    <x v="0"/>
    <x v="2"/>
    <x v="17351"/>
    <x v="31"/>
    <s v="PerkinElmer"/>
    <s v="['sql', 'python', 'r', 'excel']"/>
  </r>
  <r>
    <x v="0"/>
    <s v="Data Scientist"/>
    <s v="Columbia, MD"/>
    <x v="0"/>
    <x v="0"/>
    <x v="2"/>
    <x v="17352"/>
    <x v="392"/>
    <s v="Leidos Holding"/>
    <s v="['r', 'python', 'sql', 'power bi', 'tableau']"/>
  </r>
  <r>
    <x v="2"/>
    <s v="VP; Capital Planning Transformation Data Analyst (Hybrid). Job in..."/>
    <s v="Tampa, FL"/>
    <x v="0"/>
    <x v="0"/>
    <x v="2"/>
    <x v="17353"/>
    <x v="361"/>
    <s v="Citi"/>
    <s v="['flow']"/>
  </r>
  <r>
    <x v="0"/>
    <s v="Consultant DataOps/DevOps"/>
    <s v="Paris, France"/>
    <x v="0"/>
    <x v="0"/>
    <x v="27"/>
    <x v="17354"/>
    <x v="41"/>
    <s v="Talan"/>
    <s v="['powershell', 'shell', 'azure', 'gcp', 'aws', 'snowflake', 'gitlab', 'git', 'terraform', 'ansible', 'jenkins', 'kubernetes', 'docker']"/>
  </r>
  <r>
    <x v="2"/>
    <s v="SIU Data Analyst (Hybrid)"/>
    <s v="Owings Mills, MD"/>
    <x v="0"/>
    <x v="0"/>
    <x v="2"/>
    <x v="17355"/>
    <x v="890"/>
    <s v="CareFirst BlueCross BlueShield"/>
    <s v="['excel']"/>
  </r>
  <r>
    <x v="2"/>
    <s v="Strategic Data Analyst"/>
    <s v="Anywhere"/>
    <x v="0"/>
    <x v="1"/>
    <x v="2"/>
    <x v="17356"/>
    <x v="31"/>
    <s v="Get It Recruit - Finance"/>
    <s v="['word', 'excel', 'powerpoint', 'planner']"/>
  </r>
  <r>
    <x v="0"/>
    <s v="Staff Data Scientist"/>
    <s v="New York, NY"/>
    <x v="0"/>
    <x v="0"/>
    <x v="2"/>
    <x v="17357"/>
    <x v="170"/>
    <s v="Harnham"/>
    <s v="['python', 'java', 'r']"/>
  </r>
  <r>
    <x v="4"/>
    <s v="Business Intelligence Analyst"/>
    <s v="Singapore"/>
    <x v="0"/>
    <x v="0"/>
    <x v="18"/>
    <x v="17358"/>
    <x v="36"/>
    <s v="Publicis Groupe"/>
    <s v="['sql', 'bigquery', 'spark', 'tableau']"/>
  </r>
  <r>
    <x v="2"/>
    <s v="Data Analyst, Risk"/>
    <s v="New York, NY"/>
    <x v="0"/>
    <x v="0"/>
    <x v="2"/>
    <x v="17359"/>
    <x v="19"/>
    <s v="Current"/>
    <s v="['sql', 'bigquery', 'looker']"/>
  </r>
  <r>
    <x v="0"/>
    <s v="Bioinformatics Data Scientist Consultant (Fedhealth Sector)"/>
    <s v="Atlanta, GA"/>
    <x v="0"/>
    <x v="0"/>
    <x v="2"/>
    <x v="17360"/>
    <x v="31"/>
    <s v="Deloitte"/>
    <s v="['python', 'r', 'sql', 'sas', 'sas', 'spss']"/>
  </r>
  <r>
    <x v="6"/>
    <s v="Senior Data Science Analyst, Profitability Algorithms"/>
    <s v="Boston, MA"/>
    <x v="0"/>
    <x v="0"/>
    <x v="2"/>
    <x v="17361"/>
    <x v="23"/>
    <s v="Wayfair LLC"/>
    <s v="['sql', 'python']"/>
  </r>
  <r>
    <x v="5"/>
    <s v="Python/ETL Developer"/>
    <s v="Spain"/>
    <x v="0"/>
    <x v="0"/>
    <x v="20"/>
    <x v="17362"/>
    <x v="52"/>
    <s v="Miratech"/>
    <s v="['python', 'sql', 'ruby', 'ruby', 'sql server', 'atlassian', 'jira', 'confluence']"/>
  </r>
  <r>
    <x v="0"/>
    <s v="Data Scientist"/>
    <s v="Rochester, NY"/>
    <x v="0"/>
    <x v="0"/>
    <x v="2"/>
    <x v="17363"/>
    <x v="1059"/>
    <s v="Measures for Justice"/>
    <s v="['r', 'python']"/>
  </r>
  <r>
    <x v="2"/>
    <s v="Operations Reporting and Data Analyst - Boston, MA"/>
    <s v="Anywhere"/>
    <x v="0"/>
    <x v="1"/>
    <x v="2"/>
    <x v="17364"/>
    <x v="239"/>
    <s v="Crescentia GTS"/>
    <s v="['sql', 'sas', 'sas', 'windows', 'excel']"/>
  </r>
  <r>
    <x v="0"/>
    <s v="Data Scientist"/>
    <s v="Wellesley, MA"/>
    <x v="0"/>
    <x v="0"/>
    <x v="2"/>
    <x v="17365"/>
    <x v="122"/>
    <s v="Sun Life"/>
    <s v="['python', 'sql', 'r', 'tableau']"/>
  </r>
  <r>
    <x v="2"/>
    <s v="Financial Data Analyst - Medical School Financial Reporting"/>
    <s v="St. Louis, MO"/>
    <x v="0"/>
    <x v="0"/>
    <x v="2"/>
    <x v="17366"/>
    <x v="2339"/>
    <s v="Washington University in St Louis"/>
    <s v="['crystal', 'visual basic', 'sql', 'excel', 'word']"/>
  </r>
  <r>
    <x v="0"/>
    <s v="Data Scientist, Senior Consultant"/>
    <s v="Arlington, VA"/>
    <x v="0"/>
    <x v="0"/>
    <x v="2"/>
    <x v="17367"/>
    <x v="31"/>
    <s v="Guidehouse"/>
    <s v="['sql', 'python', 'r', 'tableau', 'power bi', 'qlik', 'sharepoint']"/>
  </r>
  <r>
    <x v="7"/>
    <s v="Senior Machine Learning Engineer"/>
    <s v="Canada"/>
    <x v="0"/>
    <x v="0"/>
    <x v="23"/>
    <x v="17368"/>
    <x v="188"/>
    <s v="SoundHound Inc."/>
    <s v="['python', 'pytorch', 'tensorflow']"/>
  </r>
  <r>
    <x v="0"/>
    <s v="Data Scientist, Product Analytics"/>
    <s v="New York, NY"/>
    <x v="0"/>
    <x v="0"/>
    <x v="2"/>
    <x v="17369"/>
    <x v="71"/>
    <s v="Citizen.com"/>
    <s v="['sql', 'python', 'r', 'bigquery', 'tableau', 'sheets']"/>
  </r>
  <r>
    <x v="6"/>
    <s v="IT Technical Analyst - Senior – Configuration Manager Data Base..."/>
    <s v="Atlanta, GA"/>
    <x v="0"/>
    <x v="0"/>
    <x v="2"/>
    <x v="17370"/>
    <x v="19"/>
    <s v="Cummins"/>
    <m/>
  </r>
  <r>
    <x v="0"/>
    <s v="Data Scientist"/>
    <s v="Chicago, IL"/>
    <x v="0"/>
    <x v="0"/>
    <x v="2"/>
    <x v="17371"/>
    <x v="31"/>
    <s v="Clarkston Consulting"/>
    <s v="['sql']"/>
  </r>
  <r>
    <x v="0"/>
    <s v="Data Scientist - Hybrid Remote"/>
    <s v="Tallahassee, FL"/>
    <x v="0"/>
    <x v="0"/>
    <x v="2"/>
    <x v="17307"/>
    <x v="1544"/>
    <s v="UMB Bank"/>
    <s v="['r', 'python', 'sql', 'sql server', 'snowflake', 'tableau', 'power bi']"/>
  </r>
  <r>
    <x v="0"/>
    <s v="Manager, Data Science (Remote)"/>
    <s v="Anywhere"/>
    <x v="0"/>
    <x v="1"/>
    <x v="2"/>
    <x v="17372"/>
    <x v="71"/>
    <s v="Inc."/>
    <s v="['python', 'sql', 'looker', 'tableau']"/>
  </r>
  <r>
    <x v="2"/>
    <s v="Data Analyst"/>
    <s v="Boston, MA"/>
    <x v="0"/>
    <x v="0"/>
    <x v="2"/>
    <x v="17373"/>
    <x v="2340"/>
    <s v="Commonwealth of Massachusetts"/>
    <s v="['sql', 'word', 'excel', 'ms access']"/>
  </r>
  <r>
    <x v="2"/>
    <s v="Research Data Analyst I"/>
    <s v="Anywhere"/>
    <x v="0"/>
    <x v="1"/>
    <x v="2"/>
    <x v="17374"/>
    <x v="307"/>
    <s v="Get It Recruit - Information Technology"/>
    <s v="['sql', 'tableau', 'excel']"/>
  </r>
  <r>
    <x v="0"/>
    <s v="Data Scientist (f/m/div.)"/>
    <s v="Stuttgart, Germany"/>
    <x v="0"/>
    <x v="0"/>
    <x v="9"/>
    <x v="17375"/>
    <x v="8"/>
    <s v="Bosch Group"/>
    <s v="['python', 'sql', 'r', 'spark']"/>
  </r>
  <r>
    <x v="0"/>
    <s v="Data Scientist"/>
    <s v="Gland, Switzerland"/>
    <x v="0"/>
    <x v="0"/>
    <x v="45"/>
    <x v="17376"/>
    <x v="322"/>
    <s v="Swissquote"/>
    <s v="['python']"/>
  </r>
  <r>
    <x v="2"/>
    <s v="Data Analyst II, Business Intelligence"/>
    <s v="Haymarket, VA"/>
    <x v="0"/>
    <x v="0"/>
    <x v="2"/>
    <x v="17377"/>
    <x v="519"/>
    <s v="Cox Communications"/>
    <s v="['sql', 'snowflake', 'aws', 'hadoop', 'microstrategy', 'excel']"/>
  </r>
  <r>
    <x v="3"/>
    <s v="Sr Data Engineer (JO-07)"/>
    <s v="Costa Mesa, CA"/>
    <x v="0"/>
    <x v="0"/>
    <x v="2"/>
    <x v="17378"/>
    <x v="21"/>
    <s v="Ledgent Technology"/>
    <s v="['python', 'bigquery', 'oracle', 'redshift', 'gcp', 'aws', 'airflow', 'linux', 'looker', 'docker', 'kubernetes']"/>
  </r>
  <r>
    <x v="0"/>
    <s v="Data Scientist (w2)"/>
    <s v="Bentonville, AR"/>
    <x v="1"/>
    <x v="0"/>
    <x v="1"/>
    <x v="17379"/>
    <x v="2341"/>
    <s v="Phasorsoft LLC"/>
    <s v="['python', 'sql']"/>
  </r>
  <r>
    <x v="8"/>
    <s v="Senior Data Scientist Digital Effectiveness Operations ..."/>
    <s v="Cuyahoga Heights, OH"/>
    <x v="0"/>
    <x v="0"/>
    <x v="2"/>
    <x v="17380"/>
    <x v="1241"/>
    <s v="Cox Communications"/>
    <s v="['sql', 'python', 'aws', 'pandas', 'numpy', 'scikit-learn', 'pyspark', 'tableau', 'git']"/>
  </r>
  <r>
    <x v="8"/>
    <s v="Senior Data Scientist"/>
    <s v="Sun City West, AZ"/>
    <x v="0"/>
    <x v="0"/>
    <x v="2"/>
    <x v="17381"/>
    <x v="1241"/>
    <s v="Cox Communications"/>
    <s v="['sql', 'r', 'python', 'scala', 'java', 'c++', 'sas', 'sas', 'aws', 'spark', 'ggplot2', 'pandas', 'numpy', 'scikit-learn', 'tableau']"/>
  </r>
  <r>
    <x v="1"/>
    <s v="Director, Data Engineering - Card Data &amp; Analytics"/>
    <s v="York, PA"/>
    <x v="5"/>
    <x v="0"/>
    <x v="2"/>
    <x v="17382"/>
    <x v="930"/>
    <s v="Capital One"/>
    <s v="['go', 'aws']"/>
  </r>
  <r>
    <x v="1"/>
    <s v="Sr. Data Engineer"/>
    <s v="Albany, NY"/>
    <x v="0"/>
    <x v="0"/>
    <x v="2"/>
    <x v="17383"/>
    <x v="122"/>
    <s v="KPMG"/>
    <s v="['python', 'sql', 'jira']"/>
  </r>
  <r>
    <x v="1"/>
    <s v="Lead Data Engineer"/>
    <s v="Castro Valley, CA"/>
    <x v="0"/>
    <x v="0"/>
    <x v="2"/>
    <x v="17384"/>
    <x v="290"/>
    <s v="Supernal"/>
    <s v="['python', 'java', 'scala', 'sql', 'spark', 'pyspark', 'airflow', 'git', 'docker', 'kubernetes', 'jenkins', 'atlassian', 'jira']"/>
  </r>
  <r>
    <x v="2"/>
    <s v="Data Analyst"/>
    <s v="Cape Town, South Africa"/>
    <x v="0"/>
    <x v="0"/>
    <x v="14"/>
    <x v="17385"/>
    <x v="94"/>
    <s v="takealot.com"/>
    <s v="['sql', 'python', 'bigquery', 'aws', 'excel', 'sheets']"/>
  </r>
  <r>
    <x v="1"/>
    <s v="MLOps Data Engineer"/>
    <s v="San Francisco, CA"/>
    <x v="0"/>
    <x v="0"/>
    <x v="2"/>
    <x v="17386"/>
    <x v="56"/>
    <s v="nSight Surgical"/>
    <s v="['python', 'dynamodb', 'elasticsearch', 'aws', 'azure', 'airflow', 'pytorch', 'tensorflow', 'datarobot', 'tableau', 'docker']"/>
  </r>
  <r>
    <x v="0"/>
    <s v="Bio Data Scientist"/>
    <s v="Boston, MA"/>
    <x v="0"/>
    <x v="0"/>
    <x v="2"/>
    <x v="17387"/>
    <x v="21"/>
    <s v="X4 Life Sciences"/>
    <m/>
  </r>
  <r>
    <x v="0"/>
    <s v="Sentinel (GBSD) Data Scientist - 9631"/>
    <s v="Roy, UT"/>
    <x v="0"/>
    <x v="0"/>
    <x v="2"/>
    <x v="17388"/>
    <x v="743"/>
    <s v="Northrop Grumman"/>
    <s v="['r', 'sql', 'postgresql', 'tableau', 'cognos', 'power bi']"/>
  </r>
  <r>
    <x v="6"/>
    <s v="Sr. Data Analyst, Marketing Operations"/>
    <s v="Las Vegas, NV"/>
    <x v="0"/>
    <x v="0"/>
    <x v="2"/>
    <x v="17389"/>
    <x v="748"/>
    <s v="Cox Communications"/>
    <s v="['sql', 'oracle', 'tableau', 'microstrategy', 'workfront', 'jira']"/>
  </r>
  <r>
    <x v="1"/>
    <s v="Senior Web Engineer - Data Technologies Engineering 🏆"/>
    <s v="New York, NY"/>
    <x v="0"/>
    <x v="0"/>
    <x v="2"/>
    <x v="17390"/>
    <x v="49"/>
    <s v="Bloomberg"/>
    <s v="['javascript', 'python', 'typescript', 'aws', 'react', 'angular', 'vue', 'docker', 'kubernetes', 'terminal']"/>
  </r>
  <r>
    <x v="3"/>
    <s v="Senior Data Engineer"/>
    <s v="DeSoto, TX"/>
    <x v="0"/>
    <x v="0"/>
    <x v="2"/>
    <x v="17391"/>
    <x v="71"/>
    <s v="Caterpillar, Inc"/>
    <s v="['sql', 'nosql', 'python', 'ruby', 'ruby', 'java']"/>
  </r>
  <r>
    <x v="1"/>
    <s v="Data Engineer"/>
    <s v="Muscatine, IA"/>
    <x v="0"/>
    <x v="0"/>
    <x v="2"/>
    <x v="17392"/>
    <x v="31"/>
    <s v="HNI Corp"/>
    <s v="['sql', 'snowflake', 'azure']"/>
  </r>
  <r>
    <x v="0"/>
    <s v="Principal Data Scientist"/>
    <s v="Anywhere"/>
    <x v="0"/>
    <x v="1"/>
    <x v="2"/>
    <x v="17393"/>
    <x v="161"/>
    <s v="Jobot"/>
    <s v="['dynamodb', 'aws', 'watson', 'redshift']"/>
  </r>
  <r>
    <x v="3"/>
    <s v="Senior Data Engineer"/>
    <s v="Los Angeles, CA"/>
    <x v="0"/>
    <x v="0"/>
    <x v="2"/>
    <x v="17394"/>
    <x v="11"/>
    <s v="Jobot"/>
    <s v="['sql', 'python', 'aws', 'redshift', 'airflow', 'pyspark']"/>
  </r>
  <r>
    <x v="0"/>
    <s v="NLP Engineer/Data Scientist"/>
    <s v="Washington, DC"/>
    <x v="0"/>
    <x v="0"/>
    <x v="2"/>
    <x v="17395"/>
    <x v="200"/>
    <s v="Jobot"/>
    <s v="['python', 'aws']"/>
  </r>
  <r>
    <x v="1"/>
    <s v="Data Engineer (JO-21)"/>
    <s v="Houston, TX"/>
    <x v="0"/>
    <x v="0"/>
    <x v="2"/>
    <x v="17396"/>
    <x v="19"/>
    <s v="Ledgent Technology"/>
    <s v="['sql', 'nosql', 'mongodb', 'mongodb', 'python', 'golang', 'java', 'c++', 'scala', 'databricks', 'aws', 'redshift', 'snowflake', 'spark', 'airflow', 'kafka', 'flow']"/>
  </r>
  <r>
    <x v="1"/>
    <s v="Data Engineer, E-Commerce"/>
    <s v="San Jose, CA"/>
    <x v="0"/>
    <x v="0"/>
    <x v="2"/>
    <x v="17397"/>
    <x v="773"/>
    <s v="TikTok"/>
    <s v="['sql', 'spark', 'kafka']"/>
  </r>
  <r>
    <x v="1"/>
    <s v="Data Engineer- (Conversion)"/>
    <s v="Sunnyvale, TX"/>
    <x v="0"/>
    <x v="0"/>
    <x v="2"/>
    <x v="17398"/>
    <x v="731"/>
    <s v="Citi"/>
    <s v="['java', 'scala', 'sql', 'nosql', 'aws', 'gcp', 'azure', 'spark', 'kafka', 'bitbucket', 'git', 'jira']"/>
  </r>
  <r>
    <x v="3"/>
    <s v="Sr. Data Engineer-Data Catalog (Expert Applications Development)"/>
    <s v="United States"/>
    <x v="0"/>
    <x v="0"/>
    <x v="2"/>
    <x v="17399"/>
    <x v="34"/>
    <s v="Nestlé"/>
    <s v="['sql', 'azure', 'databricks']"/>
  </r>
  <r>
    <x v="1"/>
    <s v="Data Engineer / ETL Developer"/>
    <s v="Arlington, VA"/>
    <x v="0"/>
    <x v="0"/>
    <x v="2"/>
    <x v="17400"/>
    <x v="19"/>
    <s v="Deloitte"/>
    <s v="['python', 'jenkins', 'confluence', 'jira']"/>
  </r>
  <r>
    <x v="8"/>
    <s v="Senior Data Scientist"/>
    <s v="Novato, CA"/>
    <x v="0"/>
    <x v="0"/>
    <x v="2"/>
    <x v="17401"/>
    <x v="67"/>
    <s v="2K"/>
    <s v="['python', 'r', 'sql', 'nosql', 'spark', 'tableau']"/>
  </r>
  <r>
    <x v="1"/>
    <s v="Data Engineer"/>
    <s v="Miami, FL"/>
    <x v="0"/>
    <x v="0"/>
    <x v="1"/>
    <x v="17402"/>
    <x v="54"/>
    <s v="Elsdon Consulting ltd"/>
    <s v="['r', 'python', 'java', 'aws']"/>
  </r>
  <r>
    <x v="2"/>
    <s v="VP; Capital Planning Data Analyst-Basel, RWA, CCAR"/>
    <s v="Center Hill, FL"/>
    <x v="0"/>
    <x v="0"/>
    <x v="2"/>
    <x v="17403"/>
    <x v="831"/>
    <s v="Citi"/>
    <s v="['flow']"/>
  </r>
  <r>
    <x v="2"/>
    <s v="IT Data Lead Analyst - Hybrid"/>
    <s v="Irving, TX"/>
    <x v="0"/>
    <x v="0"/>
    <x v="2"/>
    <x v="17404"/>
    <x v="2308"/>
    <s v="Citi"/>
    <s v="['sql', 'sas', 'sas', 'word', 'excel', 'visio', 'powerpoint', 'flow', 'jira']"/>
  </r>
  <r>
    <x v="0"/>
    <s v="Data Scientist, Marketing Intelligence"/>
    <s v="San Mateo, CA"/>
    <x v="0"/>
    <x v="0"/>
    <x v="2"/>
    <x v="17405"/>
    <x v="8"/>
    <s v="Snowflake Inc."/>
    <s v="['python', 'sql', 'snowflake', 'scikit-learn', 'numpy', 'pandas', 'airflow', 'excel']"/>
  </r>
  <r>
    <x v="1"/>
    <s v="Data Engineer"/>
    <s v="Englewood, CO"/>
    <x v="0"/>
    <x v="0"/>
    <x v="2"/>
    <x v="17406"/>
    <x v="2342"/>
    <s v="Insight Global"/>
    <s v="['sql', 'python', 'alteryx']"/>
  </r>
  <r>
    <x v="0"/>
    <s v="Data Scientist (Statistical Analyst)"/>
    <s v="Atlanta, GA"/>
    <x v="0"/>
    <x v="0"/>
    <x v="2"/>
    <x v="17407"/>
    <x v="506"/>
    <s v="US SBA"/>
    <s v="['sql', 'oracle']"/>
  </r>
  <r>
    <x v="1"/>
    <s v="Sr Data Engineer - Development"/>
    <s v="Rosario, Santa Fe Province, Argentina"/>
    <x v="0"/>
    <x v="0"/>
    <x v="47"/>
    <x v="17408"/>
    <x v="187"/>
    <s v="OZ"/>
    <s v="['sql', 't-sql', 'sql server', 'db2', 'azure', 'aws', 'ssis']"/>
  </r>
  <r>
    <x v="3"/>
    <s v="Senior Data Engineer"/>
    <s v="Newtown Square, PA"/>
    <x v="5"/>
    <x v="0"/>
    <x v="2"/>
    <x v="17409"/>
    <x v="25"/>
    <s v="Capital One"/>
    <s v="['java', 'scala', 'python', 'nosql', 'sql', 'mongo', 'shell', 'mysql', 'cassandra', 'redshift', 'snowflake', 'aws', 'azure', 'hadoop', 'kafka', 'spark']"/>
  </r>
  <r>
    <x v="3"/>
    <s v="Senior Data Engineer"/>
    <s v="Naperville, IL"/>
    <x v="0"/>
    <x v="0"/>
    <x v="2"/>
    <x v="17410"/>
    <x v="25"/>
    <s v="Capital One"/>
    <s v="['python', 'java', 'scala', 'nosql', 'sql', 'mongo', 'shell', 'cassandra', 'aws', 'redshift', 'snowflake', 'pyspark', 'jenkins', 'git']"/>
  </r>
  <r>
    <x v="1"/>
    <s v="Lead Data Engineer"/>
    <s v="Thousand Oaks, CA"/>
    <x v="0"/>
    <x v="0"/>
    <x v="2"/>
    <x v="17411"/>
    <x v="10"/>
    <s v="Jobot"/>
    <s v="['sql', 'python', 'redshift', 'snowflake', 'aws', 'jupyter']"/>
  </r>
  <r>
    <x v="1"/>
    <s v="Data Engineer, Product Analytics"/>
    <s v="Los Angeles, CA"/>
    <x v="0"/>
    <x v="0"/>
    <x v="2"/>
    <x v="17412"/>
    <x v="33"/>
    <s v="Meta"/>
    <s v="['sql', 'python', 'c++', 'c#', 'scala']"/>
  </r>
  <r>
    <x v="0"/>
    <s v="Data Scientist"/>
    <s v="Anywhere"/>
    <x v="0"/>
    <x v="1"/>
    <x v="1"/>
    <x v="17413"/>
    <x v="108"/>
    <s v="Algo Capital Group"/>
    <s v="['python', 'java', 'sql', 'cassandra', 'hadoop', 'spark', 'tableau']"/>
  </r>
  <r>
    <x v="3"/>
    <s v="Senior Data Engineer - Principal Associate (Remote-Eligible)"/>
    <s v="Fort Worth, TX"/>
    <x v="0"/>
    <x v="0"/>
    <x v="2"/>
    <x v="17414"/>
    <x v="381"/>
    <s v="Capital One"/>
    <s v="['java', 'scala', 'python', 'nosql', 'sql', 'mongo', 'shell', 'mysql', 'cassandra', 'redshift', 'snowflake', 'aws', 'azure', 'hadoop', 'kafka', 'spark']"/>
  </r>
  <r>
    <x v="1"/>
    <s v="Data Engineer"/>
    <s v="Virginia"/>
    <x v="0"/>
    <x v="0"/>
    <x v="2"/>
    <x v="17415"/>
    <x v="34"/>
    <s v="Jobot"/>
    <s v="['python', 'sql', 'nosql', 'java', 'c++', 'scala', 'cassandra', 'elasticsearch', 'sql server', 'aws', 'azure', 'gcp', 'redshift', 'hadoop', 'spark', 'kafka', 'airflow']"/>
  </r>
  <r>
    <x v="5"/>
    <s v="Back-end Developer - Computer Vision"/>
    <s v="Ljubljana, Slovenia"/>
    <x v="0"/>
    <x v="0"/>
    <x v="35"/>
    <x v="17416"/>
    <x v="41"/>
    <s v="Sportradar"/>
    <s v="['python', 'golang', 'keras', 'pytorch', 'tensorflow', 'docker', 'git']"/>
  </r>
  <r>
    <x v="1"/>
    <s v="Data Engineer (AWS/SQL)"/>
    <s v="Lehi, UT"/>
    <x v="0"/>
    <x v="0"/>
    <x v="1"/>
    <x v="17417"/>
    <x v="12"/>
    <s v="Jobot"/>
    <s v="['sql', 'python', 'r', 'java', 'scala', 'mysql', 'aws', 'redshift', 'oracle', 'airflow', 'hadoop', 'spark', 'kafka', 'tensorflow', 'pytorch', 'tableau', 'power bi']"/>
  </r>
  <r>
    <x v="1"/>
    <s v="Lead Data Engineer (Remote-Eligible)"/>
    <s v="Drexel Hill, PA"/>
    <x v="0"/>
    <x v="0"/>
    <x v="2"/>
    <x v="17418"/>
    <x v="444"/>
    <s v="Capital One"/>
    <s v="['java', 'scala', 'python', 'nosql', 'sql', 'mongo', 'shell', 'mysql', 'cassandra', 'redshift', 'snowflake', 'aws', 'azure', 'hadoop', 'kafka', 'spark']"/>
  </r>
  <r>
    <x v="2"/>
    <s v="Data Analyst I"/>
    <s v="Providence, RI"/>
    <x v="0"/>
    <x v="0"/>
    <x v="2"/>
    <x v="17419"/>
    <x v="2343"/>
    <s v="Cox Communications"/>
    <s v="['sql', 'excel', 'tableau', 'power bi']"/>
  </r>
  <r>
    <x v="3"/>
    <s v="Senior Data Engineer"/>
    <s v="Universal City, CA"/>
    <x v="0"/>
    <x v="0"/>
    <x v="2"/>
    <x v="17420"/>
    <x v="18"/>
    <s v="Jobot"/>
    <s v="['shell', 'sql', 'python', 'java', 'aws', 'redshift', 'hadoop', 'spark', 'kafka']"/>
  </r>
  <r>
    <x v="0"/>
    <s v="Sr. Data Scientist"/>
    <s v="McLean, VA"/>
    <x v="0"/>
    <x v="0"/>
    <x v="2"/>
    <x v="17421"/>
    <x v="31"/>
    <s v="OST, Inc."/>
    <s v="['r', 'python', 'sql', 'sas', 'sas', 'java', 'postgresql', 'mysql', 'aws', 'azure', 'aurora', 'plotly', 'excel', 'spss', 'tableau', 'qlik']"/>
  </r>
  <r>
    <x v="0"/>
    <s v="Data Scientist"/>
    <s v="Ashburn, VA"/>
    <x v="0"/>
    <x v="0"/>
    <x v="2"/>
    <x v="17422"/>
    <x v="530"/>
    <s v="U.S. Customs and Border Protection"/>
    <s v="['go']"/>
  </r>
  <r>
    <x v="0"/>
    <s v="Product Manager- Data Science/Optimization for SaaS- 100% Remote"/>
    <s v="San Francisco, CA"/>
    <x v="0"/>
    <x v="0"/>
    <x v="2"/>
    <x v="17423"/>
    <x v="71"/>
    <s v="Marin Software"/>
    <s v="['python', 'perl', 'oracle']"/>
  </r>
  <r>
    <x v="8"/>
    <s v="Sr. Hydrologist/Data Scientist"/>
    <s v="Espoo, Finland"/>
    <x v="0"/>
    <x v="0"/>
    <x v="71"/>
    <x v="17424"/>
    <x v="212"/>
    <s v="ICEYE"/>
    <s v="['python']"/>
  </r>
  <r>
    <x v="1"/>
    <s v="Data Engineer III"/>
    <s v="Jersey City, NJ"/>
    <x v="0"/>
    <x v="0"/>
    <x v="2"/>
    <x v="17425"/>
    <x v="19"/>
    <s v="JP Morgan Chase &amp; Co."/>
    <s v="['sql', 'python', 'java', 'aws', 'gcp', 'azure', 'redshift', 'airflow', 'kafka', 'spark', 'terraform']"/>
  </r>
  <r>
    <x v="1"/>
    <s v="Lead Platform Data Engineer"/>
    <s v="San Bruno, CA"/>
    <x v="0"/>
    <x v="0"/>
    <x v="2"/>
    <x v="17426"/>
    <x v="290"/>
    <s v="Supernal"/>
    <s v="['sql', 'python', 'java', 'scala', 'snowflake', 'databricks', 'azure', 'docker']"/>
  </r>
  <r>
    <x v="1"/>
    <s v="Data Engineer"/>
    <s v="Las Vegas, NV"/>
    <x v="0"/>
    <x v="0"/>
    <x v="2"/>
    <x v="17427"/>
    <x v="1287"/>
    <s v="PENNYMAC"/>
    <s v="['sql', 'ssis']"/>
  </r>
  <r>
    <x v="7"/>
    <s v="Senior Platform Engineer - Machine Learning"/>
    <s v="Toronto, ON, Canada"/>
    <x v="0"/>
    <x v="0"/>
    <x v="23"/>
    <x v="17428"/>
    <x v="164"/>
    <s v="Course Hero"/>
    <s v="['python', 'aws', 'spark', 'tensorflow', 'docker', 'kubernetes']"/>
  </r>
  <r>
    <x v="1"/>
    <s v="Data Engineer"/>
    <s v="St. Louis, MO"/>
    <x v="0"/>
    <x v="0"/>
    <x v="1"/>
    <x v="17429"/>
    <x v="19"/>
    <s v="World Wide Technology"/>
    <s v="['python', 'julia', 'r', 'java', 'sql', 'no-sql', 'kafka', 'spark', 'linux', 'excel', 'tableau']"/>
  </r>
  <r>
    <x v="1"/>
    <s v="Senior Integrations Data Engineer"/>
    <s v="Cleveland, OH"/>
    <x v="0"/>
    <x v="0"/>
    <x v="2"/>
    <x v="17430"/>
    <x v="2344"/>
    <s v="Sherwin-Williams"/>
    <s v="['java', 'sql', 'oracle', 'azure']"/>
  </r>
  <r>
    <x v="8"/>
    <s v="Senior Data Scientist I (Remote)"/>
    <s v="Alpharetta, GA"/>
    <x v="0"/>
    <x v="0"/>
    <x v="2"/>
    <x v="17431"/>
    <x v="31"/>
    <s v="LexisNexis Group"/>
    <s v="['python', 'r', 'sql', 'scala', 'pandas', 'scikit-learn', 'numpy', 'pytorch', 'pyspark']"/>
  </r>
  <r>
    <x v="0"/>
    <s v="Sr. Data Scientist - Remote"/>
    <s v="Anywhere"/>
    <x v="0"/>
    <x v="1"/>
    <x v="2"/>
    <x v="17432"/>
    <x v="160"/>
    <s v="UnitedHealth Group"/>
    <s v="['r', 'python', 'sas', 'sas', 't-sql', 'databricks', 'snowflake', 'spark', 'tableau', 'git']"/>
  </r>
  <r>
    <x v="1"/>
    <s v="Data Engineer"/>
    <s v="Buckhead, GA"/>
    <x v="0"/>
    <x v="0"/>
    <x v="1"/>
    <x v="17433"/>
    <x v="19"/>
    <s v="Jobot"/>
    <m/>
  </r>
  <r>
    <x v="0"/>
    <s v="Staff Data Scientist, Machine Learning"/>
    <s v="Frisco, TX"/>
    <x v="0"/>
    <x v="0"/>
    <x v="2"/>
    <x v="17434"/>
    <x v="180"/>
    <s v="SoFi"/>
    <s v="['python', 'sql', 'nosql']"/>
  </r>
  <r>
    <x v="1"/>
    <s v="Data Engineer"/>
    <s v="Anywhere"/>
    <x v="0"/>
    <x v="1"/>
    <x v="2"/>
    <x v="17435"/>
    <x v="28"/>
    <s v="Jobot"/>
    <s v="['sql', 'python', 'azure', 'tableau']"/>
  </r>
  <r>
    <x v="2"/>
    <s v="Data Analyst, Security"/>
    <s v="San Jose, CA"/>
    <x v="0"/>
    <x v="0"/>
    <x v="2"/>
    <x v="17436"/>
    <x v="19"/>
    <s v="Zoom"/>
    <s v="['sql', 'mysql', 'tableau', 'zoom']"/>
  </r>
  <r>
    <x v="3"/>
    <s v="Senior IT Data Engineer"/>
    <s v="Fort Meade, MD"/>
    <x v="0"/>
    <x v="0"/>
    <x v="2"/>
    <x v="17437"/>
    <x v="71"/>
    <s v="Leidos"/>
    <s v="['python', 'java', 'kafka', 'linux', 'ansible', 'flow']"/>
  </r>
  <r>
    <x v="1"/>
    <s v="Data Engineer"/>
    <s v="Folsom, CA"/>
    <x v="0"/>
    <x v="0"/>
    <x v="2"/>
    <x v="17438"/>
    <x v="815"/>
    <s v="INTEL"/>
    <s v="['python', 'sql', 'nosql', 'assembly', 'postgresql', 'mysql', 'pandas', 'numpy', 'phoenix']"/>
  </r>
  <r>
    <x v="1"/>
    <s v="Azure Data Engineer"/>
    <s v="Dallas, TX"/>
    <x v="0"/>
    <x v="0"/>
    <x v="2"/>
    <x v="17439"/>
    <x v="33"/>
    <s v="Jobot"/>
    <s v="['sql', 'python', 'scala', 'azure']"/>
  </r>
  <r>
    <x v="3"/>
    <s v="Senior Data Engineer"/>
    <s v="San Francisco, CA"/>
    <x v="0"/>
    <x v="0"/>
    <x v="2"/>
    <x v="17440"/>
    <x v="155"/>
    <s v="Jobot"/>
    <s v="['airflow', 'pyspark', 'pandas', 'looker', 'git']"/>
  </r>
  <r>
    <x v="8"/>
    <s v="Senior Data Scientist"/>
    <s v="Anywhere"/>
    <x v="0"/>
    <x v="1"/>
    <x v="1"/>
    <x v="17441"/>
    <x v="94"/>
    <s v="Edgetensor Technologies"/>
    <s v="['python', 'c', 'aws', 'tensorflow', 'pytorch', 'mxnet', 'numpy']"/>
  </r>
  <r>
    <x v="3"/>
    <s v="Senior Python Data Engineer"/>
    <s v="Jersey City, NJ"/>
    <x v="0"/>
    <x v="0"/>
    <x v="2"/>
    <x v="17442"/>
    <x v="71"/>
    <s v="Open Systems Technologies"/>
    <s v="['python', 'nosql', 'java', 'aws', 'redshift', 'pyspark', 'flask']"/>
  </r>
  <r>
    <x v="1"/>
    <s v="Data Engineer"/>
    <s v="Dearborn, MI"/>
    <x v="0"/>
    <x v="0"/>
    <x v="2"/>
    <x v="17443"/>
    <x v="31"/>
    <s v="HTC Global Services"/>
    <s v="['scala', 'python', 'sql', 'go', 'gcp', 'hadoop', 'spark']"/>
  </r>
  <r>
    <x v="0"/>
    <s v="Data Scientist - AVP - Hybrid"/>
    <s v="Irving, TX"/>
    <x v="0"/>
    <x v="0"/>
    <x v="1"/>
    <x v="17444"/>
    <x v="270"/>
    <s v="Citigroup Inc."/>
    <s v="['python', 'r']"/>
  </r>
  <r>
    <x v="2"/>
    <s v="Supply Chain Data Analyst"/>
    <s v="Anywhere"/>
    <x v="0"/>
    <x v="1"/>
    <x v="2"/>
    <x v="17445"/>
    <x v="610"/>
    <s v="Get It Recruit - Transportation"/>
    <m/>
  </r>
  <r>
    <x v="7"/>
    <s v="Machine Learning Engineer"/>
    <s v="Peachtree Corners, GA"/>
    <x v="0"/>
    <x v="0"/>
    <x v="2"/>
    <x v="17446"/>
    <x v="304"/>
    <s v="Intuitive"/>
    <s v="['python', 'aws', 'pytorch', 'tensorflow']"/>
  </r>
  <r>
    <x v="2"/>
    <s v="Senior Data and ETL Analyst"/>
    <s v="Jacksonville, FL"/>
    <x v="0"/>
    <x v="0"/>
    <x v="2"/>
    <x v="17447"/>
    <x v="51"/>
    <s v="Black Knight Financial Technology Solutions LLC"/>
    <s v="['sql', 'db2', 'postgresql', 'sql server', 'oracle']"/>
  </r>
  <r>
    <x v="1"/>
    <s v="Data Engineer"/>
    <s v="Los Angeles, CA"/>
    <x v="0"/>
    <x v="0"/>
    <x v="2"/>
    <x v="17448"/>
    <x v="31"/>
    <s v="vidIQ"/>
    <s v="['go', 'python', 'dynamodb', 'aws', 'numpy', 'pandas', 'spark', 'airflow', 'hugging face']"/>
  </r>
  <r>
    <x v="1"/>
    <s v="Lead Data Engineer"/>
    <s v="Walnut Creek, CA"/>
    <x v="0"/>
    <x v="0"/>
    <x v="1"/>
    <x v="17449"/>
    <x v="290"/>
    <s v="Supernal"/>
    <s v="['python', 'java', 'scala', 'sql', 'spark', 'pyspark', 'airflow', 'git', 'docker', 'kubernetes', 'jenkins', 'atlassian', 'jira']"/>
  </r>
  <r>
    <x v="3"/>
    <s v="Senior Data Engineer"/>
    <s v="Los Angeles, CA"/>
    <x v="0"/>
    <x v="0"/>
    <x v="2"/>
    <x v="17450"/>
    <x v="10"/>
    <s v="Jobot"/>
    <s v="['python', 'scala', 'sql', 'redshift', 'aws', 'spark', 'pandas', 'node']"/>
  </r>
  <r>
    <x v="2"/>
    <s v="Master Data Analyst"/>
    <s v="Chicago, IL"/>
    <x v="0"/>
    <x v="0"/>
    <x v="2"/>
    <x v="17451"/>
    <x v="29"/>
    <s v="LaSalle Network"/>
    <s v="['oracle', 'sap', 'excel', 'planner']"/>
  </r>
  <r>
    <x v="1"/>
    <s v="Azure Data Architect"/>
    <s v="Frisco, TX"/>
    <x v="0"/>
    <x v="0"/>
    <x v="2"/>
    <x v="17452"/>
    <x v="164"/>
    <s v="iOLAP"/>
    <s v="['sql', 'azure']"/>
  </r>
  <r>
    <x v="3"/>
    <s v="Senior Data Engineers"/>
    <s v="San Francisco, CA"/>
    <x v="0"/>
    <x v="0"/>
    <x v="1"/>
    <x v="17453"/>
    <x v="49"/>
    <s v="Atlassian"/>
    <s v="['sql', 'python', 'java', 'redshift', 'airflow', 'hadoop', 'spark', 'flask', 'atlassian']"/>
  </r>
  <r>
    <x v="1"/>
    <s v="Data Analyst/Data Engineer"/>
    <s v="Atlanta, GA"/>
    <x v="0"/>
    <x v="0"/>
    <x v="2"/>
    <x v="17454"/>
    <x v="153"/>
    <s v="Jobot"/>
    <s v="['powershell', 'sql', 'sql server', 'azure']"/>
  </r>
  <r>
    <x v="2"/>
    <s v="Data Analyst"/>
    <s v="Anywhere"/>
    <x v="0"/>
    <x v="1"/>
    <x v="2"/>
    <x v="17455"/>
    <x v="17"/>
    <s v="Get It Recruit - Finance"/>
    <s v="['javascript', 'looker']"/>
  </r>
  <r>
    <x v="0"/>
    <s v="Manager, Data Science and Advanced Analytics"/>
    <s v="Atlanta, GA"/>
    <x v="0"/>
    <x v="0"/>
    <x v="2"/>
    <x v="17456"/>
    <x v="19"/>
    <s v="Colonial Pipeline"/>
    <m/>
  </r>
  <r>
    <x v="0"/>
    <s v="Founding Data Scientist"/>
    <s v="Anywhere"/>
    <x v="0"/>
    <x v="1"/>
    <x v="2"/>
    <x v="17457"/>
    <x v="71"/>
    <s v="Koya AI"/>
    <s v="['python', 'mysql', 'databricks', 'aws', 'pandas', 'pyspark', 'jupyter', 'keras', 'tensorflow', 'pytorch', 'flow']"/>
  </r>
  <r>
    <x v="1"/>
    <s v="Manager, Data Engineering (Python, AWS, Airflow, Snowflake) (Hybrid)"/>
    <s v="Longview, TX"/>
    <x v="5"/>
    <x v="0"/>
    <x v="2"/>
    <x v="17458"/>
    <x v="176"/>
    <s v="Capital One"/>
    <s v="['python', 'scala', 'nosql', 'sql', 'java', 'mongo', 'shell', 'mysql', 'cassandra', 'aws', 'snowflake', 'azure', 'redshift', 'airflow', 'hadoop', 'spark', 'kafka', 'angular']"/>
  </r>
  <r>
    <x v="8"/>
    <s v="Data Analytics Visualization Lead (PowerBI, inhouse)"/>
    <s v="Athens, Greece"/>
    <x v="0"/>
    <x v="0"/>
    <x v="38"/>
    <x v="17459"/>
    <x v="184"/>
    <s v="ManpowerGroup Greece"/>
    <s v="['python', 'sql', 'sql server', 'azure', 'power bi', 'qlik', 'alteryx', 'ssrs']"/>
  </r>
  <r>
    <x v="1"/>
    <s v="Lead Platform Data Engineer"/>
    <s v="Canyon, CA"/>
    <x v="0"/>
    <x v="0"/>
    <x v="2"/>
    <x v="17460"/>
    <x v="290"/>
    <s v="Supernal"/>
    <s v="['sql', 'python', 'java', 'scala', 'snowflake', 'databricks', 'azure', 'docker']"/>
  </r>
  <r>
    <x v="0"/>
    <s v="Remote Data Scientist"/>
    <s v="Virginia, MN"/>
    <x v="0"/>
    <x v="0"/>
    <x v="2"/>
    <x v="17461"/>
    <x v="19"/>
    <s v="Piper Companies"/>
    <s v="['sql', 'bigquery']"/>
  </r>
  <r>
    <x v="1"/>
    <s v="Lead Data Engineer - Remote"/>
    <s v="Washington"/>
    <x v="7"/>
    <x v="0"/>
    <x v="2"/>
    <x v="17462"/>
    <x v="8"/>
    <s v="Braintrust"/>
    <s v="['sql', 'snowflake', 'bigquery', 'aws', 'redshift', 'spark', 'airflow', 'kafka']"/>
  </r>
  <r>
    <x v="3"/>
    <s v="Senior Cloud Data Engineer - Enterprise Analytics Data Products 🏆"/>
    <s v="Hartford, CT"/>
    <x v="0"/>
    <x v="0"/>
    <x v="2"/>
    <x v="17463"/>
    <x v="78"/>
    <s v="The Travelers Companies, Inc."/>
    <s v="['javascript', 'python', 'sql', 'elasticsearch', 'dynamodb', 'aws', 'snowflake', 'databricks', 'airflow', 'kafka', 'github', 'jenkins', 'terraform']"/>
  </r>
  <r>
    <x v="1"/>
    <s v="Data Engineer"/>
    <s v="Los Angeles, CA"/>
    <x v="0"/>
    <x v="0"/>
    <x v="2"/>
    <x v="17464"/>
    <x v="51"/>
    <s v="Genies"/>
    <s v="['python', 'sql', 'scala', 'aws', 'redshift', 'aurora', 'spark', 'windows', 'terraform']"/>
  </r>
  <r>
    <x v="2"/>
    <s v="Lead Data Analyst"/>
    <s v="San Francisco, CA"/>
    <x v="0"/>
    <x v="0"/>
    <x v="2"/>
    <x v="17465"/>
    <x v="19"/>
    <s v="Molina Healthcare"/>
    <s v="['sql', 'excel']"/>
  </r>
  <r>
    <x v="5"/>
    <s v="Software Engineer, Platform Data Science (Remote)"/>
    <s v="Anywhere"/>
    <x v="0"/>
    <x v="1"/>
    <x v="2"/>
    <x v="17466"/>
    <x v="933"/>
    <s v="Terray Therapeutics"/>
    <s v="['python', 'sql', 'mysql', 'aws', 'numpy', 'pandas', 'airflow', 'fastapi', 'django']"/>
  </r>
  <r>
    <x v="3"/>
    <s v="Senior Big Data Engineer (AdTech)"/>
    <s v="Warsaw, Poland"/>
    <x v="0"/>
    <x v="0"/>
    <x v="11"/>
    <x v="17467"/>
    <x v="88"/>
    <s v="Sigma Software"/>
    <s v="['python', 'scala', 'golang', 'mongodb', 'mongodb', 'nosql', 'javascript', 'firestore', 'gcp', 'azure', 'aws', 'spark', 'jenkins', 'docker']"/>
  </r>
  <r>
    <x v="5"/>
    <s v="Senior Staff Software Engineer - Data Lake"/>
    <s v="Australia   (+16 others)"/>
    <x v="0"/>
    <x v="0"/>
    <x v="51"/>
    <x v="17468"/>
    <x v="855"/>
    <s v="Fivetran"/>
    <s v="['java', 'aws', 'gcp', 'azure', 'kubernetes']"/>
  </r>
  <r>
    <x v="0"/>
    <s v="Data Scientist, Credit Risk"/>
    <s v="San Francisco, CA"/>
    <x v="0"/>
    <x v="0"/>
    <x v="2"/>
    <x v="17469"/>
    <x v="8"/>
    <s v="Block"/>
    <s v="['sql', 'python', 'c', 'go', 'snowflake']"/>
  </r>
  <r>
    <x v="3"/>
    <s v="Senior Data Engineer"/>
    <s v="Waltham, MA"/>
    <x v="0"/>
    <x v="0"/>
    <x v="1"/>
    <x v="17470"/>
    <x v="28"/>
    <s v="National Grid (UK)"/>
    <s v="['sql', 'python', 'oracle', 'snowflake', 'gcp', 'aws', 'azure', 'spark', 'alteryx', 'tableau']"/>
  </r>
  <r>
    <x v="3"/>
    <s v="Senior Data Engineer"/>
    <s v="San Francisco, CA"/>
    <x v="0"/>
    <x v="0"/>
    <x v="1"/>
    <x v="17471"/>
    <x v="155"/>
    <s v="Jobot"/>
    <s v="['airflow', 'pyspark', 'pandas', 'looker', 'git']"/>
  </r>
  <r>
    <x v="1"/>
    <s v="Data Engineer - 100% remote"/>
    <s v="New York, NY"/>
    <x v="0"/>
    <x v="0"/>
    <x v="2"/>
    <x v="17472"/>
    <x v="2"/>
    <s v="Jobot"/>
    <s v="['python', 'sql', 'nosql', 'sql server', 'snowflake', 'aws', 'azure', 'redshift', 'kafka', 'github', 'gitlab', 'jira']"/>
  </r>
  <r>
    <x v="1"/>
    <s v="Expert Data Engineer"/>
    <s v="San Ramon, CA"/>
    <x v="0"/>
    <x v="0"/>
    <x v="2"/>
    <x v="17473"/>
    <x v="71"/>
    <s v="PG&amp;E Corporation"/>
    <s v="['python', 'sql', 'typescript', 'javascript', 'pyspark', 'tableau', 'power bi', 'sap', 'git']"/>
  </r>
  <r>
    <x v="1"/>
    <s v="Azure Data Engineer"/>
    <s v="Anywhere"/>
    <x v="0"/>
    <x v="1"/>
    <x v="2"/>
    <x v="17474"/>
    <x v="33"/>
    <s v="Jobot"/>
    <s v="['sql', 'python', 'scala', 'azure']"/>
  </r>
  <r>
    <x v="8"/>
    <s v="Senior Data Scientist"/>
    <s v="New York, NY"/>
    <x v="0"/>
    <x v="0"/>
    <x v="2"/>
    <x v="17475"/>
    <x v="2188"/>
    <s v="Epic Games"/>
    <s v="['sql', 'python', 'scala', 'aws', 'airflow', 'spark', 'pyspark', 'github', 'jenkins', 'docker', 'unreal']"/>
  </r>
  <r>
    <x v="1"/>
    <s v="EVERGREEN Data Engineer"/>
    <s v="Prague, Czechia"/>
    <x v="0"/>
    <x v="0"/>
    <x v="39"/>
    <x v="17476"/>
    <x v="56"/>
    <s v="Pure Storage"/>
    <s v="['go', 'typescript', 'java', 'kotlin', 'python', 'javascript', 'sql', 'aws', 'angular']"/>
  </r>
  <r>
    <x v="1"/>
    <s v="Data Engineer (Hybrid)"/>
    <s v="United States"/>
    <x v="0"/>
    <x v="0"/>
    <x v="2"/>
    <x v="17477"/>
    <x v="866"/>
    <s v="Captivation Software"/>
    <s v="['python', 'java', 'elasticsearch', 'aws', 'kafka', 'excel', 'flow']"/>
  </r>
  <r>
    <x v="0"/>
    <s v="Lead Data Model Scientist"/>
    <s v="Denver, CO"/>
    <x v="0"/>
    <x v="0"/>
    <x v="1"/>
    <x v="17478"/>
    <x v="19"/>
    <s v="Gusto"/>
    <s v="['python']"/>
  </r>
  <r>
    <x v="1"/>
    <s v="Sr. Data Engineer"/>
    <s v="Los Angeles, CA"/>
    <x v="0"/>
    <x v="0"/>
    <x v="2"/>
    <x v="17479"/>
    <x v="27"/>
    <s v="Jobot"/>
    <s v="['python', 'java', 'scala', 'sql', 'mysql', 'postgresql', 'oracle', 'aws', 'azure', 'spark']"/>
  </r>
  <r>
    <x v="0"/>
    <s v="Remote Data Science Manager"/>
    <s v="Anywhere"/>
    <x v="0"/>
    <x v="1"/>
    <x v="2"/>
    <x v="17480"/>
    <x v="953"/>
    <s v="Get It Recruit - Transportation"/>
    <m/>
  </r>
  <r>
    <x v="1"/>
    <s v="Associate Python Data Engineer"/>
    <s v="Boulder, CO"/>
    <x v="0"/>
    <x v="0"/>
    <x v="1"/>
    <x v="17481"/>
    <x v="509"/>
    <s v="SciTec"/>
    <s v="['python', 'mongodb', 'mongodb', 'nosql', 'c++', 'shell', 'linux']"/>
  </r>
  <r>
    <x v="4"/>
    <s v="Business Intelligence Analyst"/>
    <s v="Anywhere"/>
    <x v="0"/>
    <x v="1"/>
    <x v="2"/>
    <x v="17482"/>
    <x v="53"/>
    <s v="Get It Recruit - Information Technology"/>
    <s v="['python']"/>
  </r>
  <r>
    <x v="1"/>
    <s v="Lead Data Engineer - Redshift"/>
    <s v="Thousand Oaks, CA"/>
    <x v="0"/>
    <x v="0"/>
    <x v="2"/>
    <x v="17483"/>
    <x v="10"/>
    <s v="Jobot"/>
    <s v="['sql', 'python', 'redshift', 'snowflake', 'aws', 'jupyter']"/>
  </r>
  <r>
    <x v="1"/>
    <s v="Lead Data Engineer"/>
    <s v="Springfield, MA"/>
    <x v="5"/>
    <x v="0"/>
    <x v="1"/>
    <x v="17484"/>
    <x v="176"/>
    <s v="Capital One"/>
    <s v="['java', 'scala', 'python', 'nosql', 'sql', 'mongo', 'shell', 'mysql', 'cassandra', 'redshift', 'snowflake', 'aws', 'azure', 'hadoop', 'kafka', 'spark']"/>
  </r>
  <r>
    <x v="0"/>
    <s v="Master Data Scientist (Remote)"/>
    <s v="Dallas, TX"/>
    <x v="0"/>
    <x v="0"/>
    <x v="1"/>
    <x v="17485"/>
    <x v="19"/>
    <s v="Cognizant"/>
    <s v="['python', 'azure']"/>
  </r>
  <r>
    <x v="1"/>
    <s v="Big Data Engineer - Java / Python - Cornerstone Data Capabilities"/>
    <s v="New York, NY"/>
    <x v="0"/>
    <x v="0"/>
    <x v="2"/>
    <x v="17486"/>
    <x v="122"/>
    <s v="American Express"/>
    <s v="['java', 'shell', 'python', 'r', 'mysql', 'spring', 'hadoop', 'spark', 'kafka', 'express', 'unix', 'jenkins']"/>
  </r>
  <r>
    <x v="2"/>
    <s v="Data Analytics and Reporting Lead"/>
    <s v="Vadodara, Gujarat, India"/>
    <x v="0"/>
    <x v="0"/>
    <x v="7"/>
    <x v="17487"/>
    <x v="221"/>
    <s v="Civica UK Ltd"/>
    <s v="['sql', 'excel', 'power bi']"/>
  </r>
  <r>
    <x v="1"/>
    <s v="Data Engineer (AFSOC)"/>
    <s v="Hurlburt Field, FL"/>
    <x v="0"/>
    <x v="0"/>
    <x v="2"/>
    <x v="17411"/>
    <x v="638"/>
    <s v="STEMBoard"/>
    <s v="['sql', 'nosql', 'mongodb', 'mongodb', 'no-sql', 'cassandra', 'neo4j', 'azure', 'aws', 'spark', 'hadoop', 'kafka', 'git']"/>
  </r>
  <r>
    <x v="0"/>
    <s v="Data Scientist SME"/>
    <s v="Liberty, NC"/>
    <x v="0"/>
    <x v="0"/>
    <x v="2"/>
    <x v="17488"/>
    <x v="108"/>
    <s v="CACI International"/>
    <m/>
  </r>
  <r>
    <x v="1"/>
    <s v="Big Data Engineer (Scala-Spark)"/>
    <s v="Islamabad, Pakistan"/>
    <x v="0"/>
    <x v="0"/>
    <x v="59"/>
    <x v="17489"/>
    <x v="88"/>
    <s v="Applaudo Studios"/>
    <s v="['scala', 'postgresql', 'mysql', 'spark']"/>
  </r>
  <r>
    <x v="0"/>
    <s v="Data Scientist"/>
    <s v="United States"/>
    <x v="0"/>
    <x v="0"/>
    <x v="2"/>
    <x v="17490"/>
    <x v="231"/>
    <s v="Celink"/>
    <s v="['python', 'sql', 'aws', 'jupyter', 'tensorflow', 'pytorch', 'power bi', 'confluence', 'jira']"/>
  </r>
  <r>
    <x v="0"/>
    <s v="Principal Data Scientist"/>
    <s v="Austin, TX"/>
    <x v="0"/>
    <x v="0"/>
    <x v="1"/>
    <x v="17491"/>
    <x v="19"/>
    <s v="T-Mobile"/>
    <s v="['python', 'sql', 'r', 'azure', 'aws', 'pyspark', 'pandas', 'numpy', 'scikit-learn', 'hadoop', 'spark', 'kafka']"/>
  </r>
  <r>
    <x v="1"/>
    <s v="Data Engineer (JO-21)"/>
    <s v="Houston, TX"/>
    <x v="0"/>
    <x v="0"/>
    <x v="2"/>
    <x v="17492"/>
    <x v="19"/>
    <s v="Ledgent Technology"/>
    <s v="['sql', 'nosql', 'mongodb', 'mongodb', 'python', 'golang', 'java', 'c++', 'scala', 'databricks', 'aws', 'redshift', 'snowflake', 'spark', 'airflow', 'kafka', 'flow']"/>
  </r>
  <r>
    <x v="8"/>
    <s v="Director, Trust &amp; Panel Data Integrity"/>
    <s v="United States"/>
    <x v="0"/>
    <x v="0"/>
    <x v="2"/>
    <x v="17493"/>
    <x v="328"/>
    <s v="Nielsen"/>
    <m/>
  </r>
  <r>
    <x v="1"/>
    <s v="Staff Data Engineer, Data Architecture"/>
    <s v="Boston, MA"/>
    <x v="0"/>
    <x v="0"/>
    <x v="2"/>
    <x v="17494"/>
    <x v="49"/>
    <s v="ezCater"/>
    <s v="['python', 'sql', 'snowflake', 'redshift', 'bigquery', 'aws', 'gcp', 'azure', 'airflow', 'terraform', 'github', 'jenkins', 'kubernetes', 'docker']"/>
  </r>
  <r>
    <x v="2"/>
    <s v="AVP Tech, Info Data Analyst"/>
    <s v="Gaston, SC"/>
    <x v="0"/>
    <x v="0"/>
    <x v="2"/>
    <x v="17495"/>
    <x v="2345"/>
    <s v="LPL Financial"/>
    <s v="['sql', 'jira']"/>
  </r>
  <r>
    <x v="0"/>
    <s v="Data Scientist (All Levels)"/>
    <s v="Reston, VA"/>
    <x v="0"/>
    <x v="0"/>
    <x v="2"/>
    <x v="17496"/>
    <x v="122"/>
    <s v="Noblis"/>
    <s v="['python', 'r', 'spark', 'hadoop', 'git']"/>
  </r>
  <r>
    <x v="3"/>
    <s v="Senior Data Engineer - XC"/>
    <s v="Plymouth, MI"/>
    <x v="0"/>
    <x v="0"/>
    <x v="2"/>
    <x v="17497"/>
    <x v="31"/>
    <s v="Robert Bosch"/>
    <s v="['python', 'java', 'go', 'nosql', 'oracle', 'spark', 'kafka', 'linux', 'jenkins', 'ansible']"/>
  </r>
  <r>
    <x v="0"/>
    <s v="Mathematics Statistician or Statistician (Data Scientist) Direct Hire"/>
    <s v="Houston, TX"/>
    <x v="5"/>
    <x v="0"/>
    <x v="2"/>
    <x v="17498"/>
    <x v="23"/>
    <s v="Internal Revenue Service"/>
    <s v="['c', 'r', 'python', 'sql', 'java', 'oracle']"/>
  </r>
  <r>
    <x v="0"/>
    <s v="Data Scientist"/>
    <s v="Boulder, CO"/>
    <x v="0"/>
    <x v="0"/>
    <x v="1"/>
    <x v="17499"/>
    <x v="122"/>
    <s v="Goldstone Partners"/>
    <s v="['sql', 'python', 'r']"/>
  </r>
  <r>
    <x v="1"/>
    <s v="REMOTE Data Engineer - INTL LATAM"/>
    <s v="Los Angeles, CA"/>
    <x v="0"/>
    <x v="0"/>
    <x v="2"/>
    <x v="17500"/>
    <x v="1218"/>
    <s v="Insight Global"/>
    <s v="['sql', 'python', 'databricks', 'spark', 'pyspark', 'flow']"/>
  </r>
  <r>
    <x v="8"/>
    <s v="Senior Data Scientist"/>
    <s v="Brno, Czechia"/>
    <x v="0"/>
    <x v="0"/>
    <x v="39"/>
    <x v="17501"/>
    <x v="8"/>
    <s v="SentinelOne"/>
    <s v="['sql', 'python', 'scala', 'windows', 'tableau', 'looker']"/>
  </r>
  <r>
    <x v="1"/>
    <s v="Data Engineer"/>
    <s v="Vilnius, Vilnius city municipality, Lithuania"/>
    <x v="0"/>
    <x v="0"/>
    <x v="34"/>
    <x v="17502"/>
    <x v="56"/>
    <s v="Baltic Amadeus"/>
    <s v="['sql', 'r', 'python', 'azure']"/>
  </r>
  <r>
    <x v="1"/>
    <s v="Data Engineer, Prime Video, Product Analytics"/>
    <s v="Culver City, CA"/>
    <x v="0"/>
    <x v="0"/>
    <x v="2"/>
    <x v="17503"/>
    <x v="375"/>
    <s v="Amazon"/>
    <s v="['sql', 'aws', 'redshift']"/>
  </r>
  <r>
    <x v="7"/>
    <s v="Machine Learning Engineer"/>
    <s v="Barcelona, Spain"/>
    <x v="0"/>
    <x v="0"/>
    <x v="20"/>
    <x v="17504"/>
    <x v="188"/>
    <s v="Adevinta"/>
    <s v="['python', 'java', 'nosql', 'elasticsearch', 'aws', 'spark', 'kafka', 'unix']"/>
  </r>
  <r>
    <x v="2"/>
    <s v="Research Scientist - Thermal Systems"/>
    <s v="Singapore"/>
    <x v="0"/>
    <x v="0"/>
    <x v="18"/>
    <x v="17505"/>
    <x v="426"/>
    <s v="Bosch Group"/>
    <s v="['python', 'spark']"/>
  </r>
  <r>
    <x v="1"/>
    <s v="Embedded Data Engineer"/>
    <s v="Boulder, CO"/>
    <x v="0"/>
    <x v="0"/>
    <x v="2"/>
    <x v="17506"/>
    <x v="71"/>
    <s v="Jobot"/>
    <s v="['c++', 'sqlite', 'linux']"/>
  </r>
  <r>
    <x v="1"/>
    <s v="Manager, Data Engineer - Remote. Job in Long Island LilyLifestyle Jobs"/>
    <s v="The Bahamas"/>
    <x v="0"/>
    <x v="0"/>
    <x v="29"/>
    <x v="17507"/>
    <x v="444"/>
    <s v="Capital One"/>
    <s v="['scala', 'nosql', 'python', 'java', 'elasticsearch', 'cassandra', 'aws', 'azure', 'redshift', 'snowflake', 'hadoop', 'spark', 'airflow', 'kafka', 'angular']"/>
  </r>
  <r>
    <x v="2"/>
    <s v="Data base administrator"/>
    <s v="Belarus"/>
    <x v="0"/>
    <x v="0"/>
    <x v="104"/>
    <x v="17508"/>
    <x v="1717"/>
    <s v="ЛАНИТ"/>
    <s v="['oracle', 'kafka', 'linux', 'git', 'svn']"/>
  </r>
  <r>
    <x v="1"/>
    <s v="Data Engineer, Mid"/>
    <s v="San Diego, CA"/>
    <x v="0"/>
    <x v="0"/>
    <x v="1"/>
    <x v="17509"/>
    <x v="122"/>
    <s v="Booz Allen Hamilton"/>
    <s v="['python', 'sql', 'aws', 'redshift', 'azure', 'databricks', 'graphql', 'spark', 'linux', 'windows', 'tableau', 'splunk', 'git', 'atlassian', 'terraform', 'docker']"/>
  </r>
  <r>
    <x v="2"/>
    <s v="Data Analyst"/>
    <s v="Dublin, Ireland"/>
    <x v="0"/>
    <x v="0"/>
    <x v="28"/>
    <x v="17510"/>
    <x v="306"/>
    <s v="PartnerRe"/>
    <s v="['sql', 'r', 'python']"/>
  </r>
  <r>
    <x v="0"/>
    <s v="Cleared Data Scientist - Data Mining/CX/Customer Analytics"/>
    <s v="Kensington, MD"/>
    <x v="0"/>
    <x v="0"/>
    <x v="2"/>
    <x v="17511"/>
    <x v="1118"/>
    <s v="Guidehouse"/>
    <s v="['python', 'r', 'sql', 'databricks', 'azure', 'tableau', 'excel']"/>
  </r>
  <r>
    <x v="1"/>
    <s v="Data Engineer (People Analytics team)"/>
    <s v="Kyiv, Ukraine"/>
    <x v="0"/>
    <x v="0"/>
    <x v="33"/>
    <x v="17512"/>
    <x v="56"/>
    <s v="Wix"/>
    <s v="['sql', 'python']"/>
  </r>
  <r>
    <x v="1"/>
    <s v="Data Engineer"/>
    <s v="Canada"/>
    <x v="0"/>
    <x v="0"/>
    <x v="23"/>
    <x v="17513"/>
    <x v="56"/>
    <s v="Kinaxis"/>
    <s v="['snowflake', 'azure', 'power bi', 'tableau']"/>
  </r>
  <r>
    <x v="0"/>
    <s v="Data Scientist"/>
    <s v="Anywhere"/>
    <x v="0"/>
    <x v="1"/>
    <x v="2"/>
    <x v="17514"/>
    <x v="18"/>
    <s v="Intelletec"/>
    <s v="['r', 'python', 'sql', 'tableau', 'looker', 'git']"/>
  </r>
  <r>
    <x v="8"/>
    <s v="Senior Data Scientist"/>
    <s v="Richardson, TX"/>
    <x v="0"/>
    <x v="0"/>
    <x v="1"/>
    <x v="17515"/>
    <x v="19"/>
    <s v="RealPage"/>
    <s v="['sql', 'r', 'python', 'sql server', 'power bi', 'alteryx']"/>
  </r>
  <r>
    <x v="0"/>
    <s v="Data Scientist"/>
    <s v="Stamford, CT"/>
    <x v="0"/>
    <x v="0"/>
    <x v="2"/>
    <x v="17516"/>
    <x v="28"/>
    <s v="Indium Software"/>
    <m/>
  </r>
  <r>
    <x v="0"/>
    <s v="Principal Data Scientist"/>
    <s v="Anywhere"/>
    <x v="0"/>
    <x v="1"/>
    <x v="2"/>
    <x v="17517"/>
    <x v="112"/>
    <s v="Storm5"/>
    <s v="['c', 'python', 'java', 'sql', 'aws', 'gcp']"/>
  </r>
  <r>
    <x v="0"/>
    <s v="Data Scientist, Product Analytics"/>
    <s v="Menlo Park, CA"/>
    <x v="0"/>
    <x v="0"/>
    <x v="2"/>
    <x v="17518"/>
    <x v="490"/>
    <s v="Meta"/>
    <s v="['sql', 'python', 'r']"/>
  </r>
  <r>
    <x v="1"/>
    <s v="Data Engineer"/>
    <s v="San Salvador, El Salvador"/>
    <x v="0"/>
    <x v="0"/>
    <x v="83"/>
    <x v="17519"/>
    <x v="56"/>
    <s v="Applaudo Studios"/>
    <s v="['sql', 'azure', 'powerpoint', 'power bi', 'flow']"/>
  </r>
  <r>
    <x v="0"/>
    <s v="Data Science Solution Consultant"/>
    <s v="Atlanta, GA"/>
    <x v="0"/>
    <x v="0"/>
    <x v="2"/>
    <x v="17520"/>
    <x v="122"/>
    <s v="Elevance Health"/>
    <s v="['sql', 'scala', 'aws', 'hadoop', 'spark', 'pyspark']"/>
  </r>
  <r>
    <x v="0"/>
    <s v="Engineering Manager 1 - Data Science Platform"/>
    <s v="Paris, France"/>
    <x v="0"/>
    <x v="0"/>
    <x v="27"/>
    <x v="17521"/>
    <x v="137"/>
    <s v="Datadog"/>
    <s v="['python', 'go', 'java']"/>
  </r>
  <r>
    <x v="2"/>
    <s v="Data Science Analyst | It | Sb Finance (Makati)"/>
    <s v="Makati, Metro Manila, Philippines"/>
    <x v="0"/>
    <x v="0"/>
    <x v="50"/>
    <x v="17522"/>
    <x v="74"/>
    <s v="Security Bank"/>
    <s v="['sql', 'java', 'oracle', 'excel', 'word', 'ms access', 'powerpoint']"/>
  </r>
  <r>
    <x v="0"/>
    <s v="Cleared Data Scientist - Data Mining/Analytics/Data Visualization"/>
    <s v="Woodbridge, VA"/>
    <x v="0"/>
    <x v="0"/>
    <x v="2"/>
    <x v="17523"/>
    <x v="837"/>
    <s v="Guidehouse"/>
    <s v="['python', 'r', 'sql', 'databricks', 'azure', 'tableau', 'excel']"/>
  </r>
  <r>
    <x v="0"/>
    <s v="Cleared Data Scientist - Data Mining/CX/Customer Analytics"/>
    <s v="Dayton, MD"/>
    <x v="0"/>
    <x v="0"/>
    <x v="2"/>
    <x v="17524"/>
    <x v="1118"/>
    <s v="Guidehouse"/>
    <s v="['python', 'r', 'sql', 'databricks', 'azure', 'tableau', 'excel']"/>
  </r>
  <r>
    <x v="1"/>
    <s v="Principal Data Engineer"/>
    <s v="Coopersburg, PA"/>
    <x v="0"/>
    <x v="0"/>
    <x v="1"/>
    <x v="17525"/>
    <x v="155"/>
    <s v="Lutron Electronics Company"/>
    <s v="['sql', 'nosql', 'python', 'aws', 'redshift', 'azure', 'pandas', 'numpy', 'pyspark', 'power bi', 'tableau']"/>
  </r>
  <r>
    <x v="0"/>
    <s v="Data Scientist"/>
    <s v="Tampa, FL"/>
    <x v="0"/>
    <x v="0"/>
    <x v="2"/>
    <x v="17526"/>
    <x v="470"/>
    <s v="Barbaricum"/>
    <s v="['python', 'r', 'sql', 'nosql', 'javascript', 'golang', 'databricks', 'aws', 'react', 'spark', 'flask', 'qlik', 'gitlab', 'jira']"/>
  </r>
  <r>
    <x v="0"/>
    <s v="Mathematics Statistician or Statistician (Data Scientist) 12 Month..."/>
    <s v="San Antonio, TX"/>
    <x v="0"/>
    <x v="0"/>
    <x v="1"/>
    <x v="17527"/>
    <x v="257"/>
    <s v="Internal Revenue Service"/>
    <s v="['c', 'r', 'python', 'sql', 'java', 'oracle']"/>
  </r>
  <r>
    <x v="1"/>
    <s v="Data Engineer H.F"/>
    <s v="Casablanca, Morocco"/>
    <x v="0"/>
    <x v="0"/>
    <x v="64"/>
    <x v="17528"/>
    <x v="503"/>
    <s v="Digital Virgo"/>
    <s v="['tableau']"/>
  </r>
  <r>
    <x v="8"/>
    <s v="Senior NLP Data Scientist"/>
    <s v="Charlotte, NC"/>
    <x v="0"/>
    <x v="0"/>
    <x v="2"/>
    <x v="17529"/>
    <x v="31"/>
    <s v="Wells Fargo"/>
    <s v="['python', 'scala', 'pyspark', 'linux']"/>
  </r>
  <r>
    <x v="1"/>
    <s v="Data Engineer (Remote)"/>
    <s v="Cary, NC"/>
    <x v="0"/>
    <x v="0"/>
    <x v="1"/>
    <x v="17530"/>
    <x v="39"/>
    <s v="Jobot"/>
    <s v="['python', 'r', 'mysql', 'sqlite', 'oracle']"/>
  </r>
  <r>
    <x v="1"/>
    <s v="Associate Data Engineer"/>
    <s v="Irving, TX"/>
    <x v="0"/>
    <x v="0"/>
    <x v="2"/>
    <x v="17531"/>
    <x v="31"/>
    <s v="CVS Health"/>
    <s v="['sql', 'python', 'shell', 'gcp', 'bigquery', 'aws', 'azure', 'hadoop', 'airflow', 'scikit-learn']"/>
  </r>
  <r>
    <x v="0"/>
    <s v="Data Scientist 3"/>
    <s v="Denver, CO"/>
    <x v="0"/>
    <x v="0"/>
    <x v="1"/>
    <x v="17532"/>
    <x v="122"/>
    <s v="United Launch Alliance"/>
    <s v="['python', 'r', 'matlab', 'aws', 'azure', 'unity']"/>
  </r>
  <r>
    <x v="2"/>
    <s v="Manager-Data Management (H/F)"/>
    <s v="Paris, France"/>
    <x v="0"/>
    <x v="0"/>
    <x v="27"/>
    <x v="17533"/>
    <x v="137"/>
    <s v="Talan"/>
    <s v="['sql', 'python', 'chef']"/>
  </r>
  <r>
    <x v="2"/>
    <s v="Data Governance Project Data Analyst"/>
    <s v="Anywhere"/>
    <x v="0"/>
    <x v="1"/>
    <x v="2"/>
    <x v="17534"/>
    <x v="162"/>
    <s v="Get It Recruit - Information Technology"/>
    <s v="['sql', 'python']"/>
  </r>
  <r>
    <x v="0"/>
    <s v="Data Scientist"/>
    <s v="Sugar Land, TX"/>
    <x v="0"/>
    <x v="0"/>
    <x v="1"/>
    <x v="17535"/>
    <x v="1911"/>
    <s v="ChampionX"/>
    <s v="['python']"/>
  </r>
  <r>
    <x v="2"/>
    <s v="Data Analyst III. Job in Sylmar My Valley Jobs Today"/>
    <s v="Lake View Terrace, CA"/>
    <x v="0"/>
    <x v="0"/>
    <x v="2"/>
    <x v="17536"/>
    <x v="298"/>
    <s v="Federal Services"/>
    <s v="['sql', 'sas', 'sas', 'excel']"/>
  </r>
  <r>
    <x v="2"/>
    <s v="Data Analyst"/>
    <s v="Grand Prairie, TX"/>
    <x v="0"/>
    <x v="0"/>
    <x v="2"/>
    <x v="17537"/>
    <x v="1024"/>
    <s v="HelloFresh"/>
    <s v="['sql', 'python', 'aurora', 'phoenix', 'sheets']"/>
  </r>
  <r>
    <x v="0"/>
    <s v="Data Scientist - Risk"/>
    <s v="San Francisco, CA"/>
    <x v="0"/>
    <x v="0"/>
    <x v="2"/>
    <x v="17538"/>
    <x v="19"/>
    <s v="Plaid"/>
    <s v="['sql', 'python', 'aws', 'jupyter', 'spark', 'airflow']"/>
  </r>
  <r>
    <x v="3"/>
    <s v="Senior Data Engineer - AWS - AWS, Airflow, Snowflake"/>
    <s v="Pittsburgh, PA"/>
    <x v="0"/>
    <x v="0"/>
    <x v="2"/>
    <x v="17539"/>
    <x v="1"/>
    <s v="CyberCoders"/>
    <s v="['python', 'sql', 'aws', 'snowflake', 'airflow', 'word']"/>
  </r>
  <r>
    <x v="8"/>
    <s v="Senior Data Scientist"/>
    <s v="Anywhere"/>
    <x v="0"/>
    <x v="1"/>
    <x v="2"/>
    <x v="17540"/>
    <x v="191"/>
    <s v="Spokeo"/>
    <s v="['sql', 'python']"/>
  </r>
  <r>
    <x v="1"/>
    <s v="Junior Data Engineer"/>
    <s v="United States"/>
    <x v="0"/>
    <x v="0"/>
    <x v="2"/>
    <x v="17541"/>
    <x v="231"/>
    <s v="HP"/>
    <s v="['sql']"/>
  </r>
  <r>
    <x v="3"/>
    <s v="Senior BI Developer - FPS Data Team"/>
    <s v="Porto, Portugal"/>
    <x v="0"/>
    <x v="0"/>
    <x v="12"/>
    <x v="17542"/>
    <x v="137"/>
    <s v="Farfetch"/>
    <s v="['sql', 'looker', 'tableau']"/>
  </r>
  <r>
    <x v="3"/>
    <s v="Senior Data Engineer"/>
    <s v="Irving, TX"/>
    <x v="0"/>
    <x v="0"/>
    <x v="2"/>
    <x v="17543"/>
    <x v="31"/>
    <s v="Wells Fargo"/>
    <s v="['sql', 'mongo', 'sql server', 'azure', 'hadoop', 'spark', 'unix', 'power bi', 'jira']"/>
  </r>
  <r>
    <x v="1"/>
    <s v="Lead Data Engineer"/>
    <s v="New York, NY"/>
    <x v="0"/>
    <x v="0"/>
    <x v="2"/>
    <x v="17544"/>
    <x v="11"/>
    <s v="Jobot"/>
    <s v="['java', 'python', 'go', 'golang', 'postgresql', 'mysql', 'aws', 'kafka', 'linux', 'docker']"/>
  </r>
  <r>
    <x v="1"/>
    <s v="Data Engineer (JO-01)"/>
    <s v="St Paul, MN"/>
    <x v="0"/>
    <x v="0"/>
    <x v="2"/>
    <x v="17545"/>
    <x v="122"/>
    <s v="Ledgent Technology"/>
    <s v="['sql', 'mongodb', 'mongodb', 'azure']"/>
  </r>
  <r>
    <x v="1"/>
    <s v="Sr. Data Engineer (Python) - Ops Efficiency"/>
    <s v="Austin, TX"/>
    <x v="0"/>
    <x v="0"/>
    <x v="2"/>
    <x v="17546"/>
    <x v="51"/>
    <s v="Craft"/>
    <s v="['python', 'sql', 'dynamodb', 'aws', 'redshift', 'aurora', 'kafka', 'pandas', 'airflow', 'terraform']"/>
  </r>
  <r>
    <x v="1"/>
    <s v="Sr. Data Engineer"/>
    <s v="Bellevue, WA"/>
    <x v="0"/>
    <x v="0"/>
    <x v="2"/>
    <x v="17547"/>
    <x v="1"/>
    <s v="Symetra"/>
    <s v="['sql', 'nosql', 'python', 'scala', 'sql server', 'aws', 'snowflake', 'redshift', 'power bi', 'microstrategy', 'tableau']"/>
  </r>
  <r>
    <x v="2"/>
    <s v="Healthcare Data Analyst"/>
    <s v="Anywhere"/>
    <x v="0"/>
    <x v="1"/>
    <x v="2"/>
    <x v="17548"/>
    <x v="2346"/>
    <s v="Get It Recruit - Healthcare"/>
    <s v="['vba', 'sql', 'sas', 'sas', 'excel']"/>
  </r>
  <r>
    <x v="1"/>
    <s v="Director of Data Engineering"/>
    <s v="Miami, FL"/>
    <x v="0"/>
    <x v="0"/>
    <x v="2"/>
    <x v="17549"/>
    <x v="108"/>
    <s v="Lennar Corporation"/>
    <s v="['tableau', 'looker']"/>
  </r>
  <r>
    <x v="2"/>
    <s v="Lead Data Analyst"/>
    <s v="Los Angeles, CA"/>
    <x v="0"/>
    <x v="0"/>
    <x v="2"/>
    <x v="17550"/>
    <x v="18"/>
    <s v="MediaAlpha"/>
    <s v="['sql', 'python', 'r', 'go', 'airflow', 'excel']"/>
  </r>
  <r>
    <x v="2"/>
    <s v="Data Architect"/>
    <s v="Dublin, Ireland"/>
    <x v="0"/>
    <x v="0"/>
    <x v="28"/>
    <x v="17551"/>
    <x v="787"/>
    <s v="Cubic Telecom"/>
    <s v="['nosql', 'sql', 'azure', 'snowflake', 'unify']"/>
  </r>
  <r>
    <x v="0"/>
    <s v="Senior Data Scientist II"/>
    <s v="Netherlands"/>
    <x v="0"/>
    <x v="0"/>
    <x v="26"/>
    <x v="17552"/>
    <x v="73"/>
    <s v="Elsevier"/>
    <s v="['python', 'java', 'sql', 'aws', 'scikit-learn', 'pytorch', 'tensorflow', 'pandas', 'numpy', 'matplotlib', 'spark', 'hadoop', 'git']"/>
  </r>
  <r>
    <x v="3"/>
    <s v="Senior Staff Software Engineer, Data Platform"/>
    <s v="Seattle, WA"/>
    <x v="0"/>
    <x v="0"/>
    <x v="2"/>
    <x v="17553"/>
    <x v="823"/>
    <s v="Outreach.io"/>
    <s v="['python', 'ruby', 'ruby', 'aws', 'spark', 'kubernetes']"/>
  </r>
  <r>
    <x v="3"/>
    <s v="Senior Data Engineer"/>
    <s v="Sri Lanka"/>
    <x v="0"/>
    <x v="0"/>
    <x v="86"/>
    <x v="17554"/>
    <x v="56"/>
    <s v="Gapstars"/>
    <s v="['aws', 'azure', 'airflow']"/>
  </r>
  <r>
    <x v="0"/>
    <s v="Junior Data Scientist H/F - Data Products (6 months)"/>
    <s v="Paris, France"/>
    <x v="0"/>
    <x v="0"/>
    <x v="27"/>
    <x v="17555"/>
    <x v="178"/>
    <s v="Kayrros"/>
    <s v="['python', 'r', 'github']"/>
  </r>
  <r>
    <x v="0"/>
    <s v="Data Scientist 2"/>
    <s v="San Jose, CA"/>
    <x v="0"/>
    <x v="0"/>
    <x v="2"/>
    <x v="17556"/>
    <x v="2347"/>
    <s v="PayPal"/>
    <m/>
  </r>
  <r>
    <x v="2"/>
    <s v="Data Analyst II"/>
    <s v="Fairfax, VA"/>
    <x v="0"/>
    <x v="0"/>
    <x v="2"/>
    <x v="17557"/>
    <x v="519"/>
    <s v="Cox Communications"/>
    <s v="['sql', 'excel', 'tableau', 'power bi']"/>
  </r>
  <r>
    <x v="1"/>
    <s v="Healthcare Data Engineer"/>
    <s v="Chantilly, VA"/>
    <x v="0"/>
    <x v="0"/>
    <x v="2"/>
    <x v="17558"/>
    <x v="19"/>
    <s v="BigBear.ai, Inc."/>
    <s v="['sql', 'c#', 'python', 'flow']"/>
  </r>
  <r>
    <x v="1"/>
    <s v="Snowflake Data Engineer – Solution Specialist - NBI_US"/>
    <s v="Mechanicsburg, PA"/>
    <x v="0"/>
    <x v="0"/>
    <x v="2"/>
    <x v="17559"/>
    <x v="31"/>
    <s v="Deloitte"/>
    <s v="['java', 'sql', 'nosql', 'sas', 'sas', 'python', 'scala', 'postgresql', 'db2', 'sql server', 'oracle', 'snowflake', 'redshift', 'azure', 'spark', 'hadoop', 'pyspark', 'kafka', 'sap', 'cognos', 'yarn']"/>
  </r>
  <r>
    <x v="0"/>
    <s v="Data Scientist, Tiktok Ads-Vertical Solutions"/>
    <s v="Mountain View, CA"/>
    <x v="0"/>
    <x v="0"/>
    <x v="2"/>
    <x v="17560"/>
    <x v="49"/>
    <s v="ByteDance"/>
    <m/>
  </r>
  <r>
    <x v="0"/>
    <s v="Data Scientist, Decisions - Rider"/>
    <s v="Toronto, ON, Canada"/>
    <x v="0"/>
    <x v="0"/>
    <x v="23"/>
    <x v="17561"/>
    <x v="8"/>
    <s v="Lyft"/>
    <s v="['sql', 'python', 'r']"/>
  </r>
  <r>
    <x v="1"/>
    <s v="Lead Data Engineer"/>
    <s v="Scranton, PA"/>
    <x v="5"/>
    <x v="0"/>
    <x v="2"/>
    <x v="17562"/>
    <x v="176"/>
    <s v="Capital One"/>
    <s v="['java', 'scala', 'python', 'nosql', 'sql', 'mongo', 'shell', 'mysql', 'cassandra', 'redshift', 'snowflake', 'aws', 'azure', 'hadoop', 'kafka', 'spark']"/>
  </r>
  <r>
    <x v="3"/>
    <s v="Senior Data Engineer"/>
    <s v="Englewood, CO"/>
    <x v="0"/>
    <x v="0"/>
    <x v="2"/>
    <x v="17563"/>
    <x v="19"/>
    <s v="DISH Network"/>
    <s v="['sql', 'nosql', 'mongodb', 'mongodb', 'python', 'java', 'postgresql', 'mysql', 'cassandra', 'aws', 'redshift', 'hadoop', 'spark', 'kafka', 'airflow', 'tableau', 'docker', 'kubernetes']"/>
  </r>
  <r>
    <x v="6"/>
    <s v="IT Data Analyst, Senior"/>
    <s v="Oakland, CA"/>
    <x v="0"/>
    <x v="0"/>
    <x v="2"/>
    <x v="17564"/>
    <x v="23"/>
    <s v="Blue Shield Of California"/>
    <s v="['sql', 'db2', 'sql server', 'snowflake', 'oracle', 'redshift', 'azure', 'flow']"/>
  </r>
  <r>
    <x v="0"/>
    <s v="Data Science Team Lead"/>
    <s v="Anywhere"/>
    <x v="0"/>
    <x v="1"/>
    <x v="2"/>
    <x v="17565"/>
    <x v="17"/>
    <s v="QuickMD"/>
    <s v="['python', 'azure', 'excel', 'power bi']"/>
  </r>
  <r>
    <x v="2"/>
    <s v="Analyst, Strategy and Data Analytics"/>
    <s v="Tarrytown, NY"/>
    <x v="0"/>
    <x v="0"/>
    <x v="2"/>
    <x v="17566"/>
    <x v="91"/>
    <s v="ENT And Allergy Associates"/>
    <s v="['excel', 'tableau']"/>
  </r>
  <r>
    <x v="1"/>
    <s v="Azure Data Engineer"/>
    <s v="United States"/>
    <x v="0"/>
    <x v="0"/>
    <x v="2"/>
    <x v="17567"/>
    <x v="2348"/>
    <s v="proit-inc"/>
    <s v="['python', 'sql', 'azure', 'snowflake', 'databricks', 'airflow']"/>
  </r>
  <r>
    <x v="2"/>
    <s v="Business Intelligence Data Analyst"/>
    <s v="London, UK"/>
    <x v="0"/>
    <x v="0"/>
    <x v="6"/>
    <x v="17568"/>
    <x v="46"/>
    <s v="Ocorian"/>
    <s v="['powerpoint', 'excel', 'tableau']"/>
  </r>
  <r>
    <x v="8"/>
    <s v="Senior Data Scientist (Remote)"/>
    <s v="Anywhere"/>
    <x v="0"/>
    <x v="1"/>
    <x v="2"/>
    <x v="17569"/>
    <x v="27"/>
    <s v="Conversica"/>
    <s v="['python', 'sql', 'aws', 'pytorch', 'tensorflow', 'gdpr']"/>
  </r>
  <r>
    <x v="8"/>
    <s v="Senior Data Scientist"/>
    <s v="Dearing, KS"/>
    <x v="0"/>
    <x v="0"/>
    <x v="2"/>
    <x v="17570"/>
    <x v="84"/>
    <s v="Box Inc"/>
    <s v="['sql', 'python', 'r', 'scala']"/>
  </r>
  <r>
    <x v="0"/>
    <s v="Data Scientist"/>
    <s v="Huntsville, AL"/>
    <x v="0"/>
    <x v="0"/>
    <x v="2"/>
    <x v="17571"/>
    <x v="67"/>
    <s v="FNA"/>
    <s v="['tableau', 'power bi']"/>
  </r>
  <r>
    <x v="2"/>
    <s v="Publicis Media - Data Analyst im Bereich Data Science (m/w/d)"/>
    <s v="Düsseldorf, Germany"/>
    <x v="0"/>
    <x v="0"/>
    <x v="9"/>
    <x v="17572"/>
    <x v="46"/>
    <s v="Publicis Groupe"/>
    <s v="['sql', 'python', 'spark', 'pandas', 'tableau', 'excel', 'powerpoint']"/>
  </r>
  <r>
    <x v="3"/>
    <s v="Senior Data Engineer (Remote )"/>
    <s v="Beaverton, OR"/>
    <x v="0"/>
    <x v="0"/>
    <x v="2"/>
    <x v="17573"/>
    <x v="122"/>
    <s v="NIKE, Inc"/>
    <s v="['sql', 'python', 'scala', 'java', 'nosql', 'dynamodb', 'aws', 'redshift', 'snowflake', 'databricks', 'hadoop', 'spark', 'kafka', 'airflow', 'excel', 'github']"/>
  </r>
  <r>
    <x v="8"/>
    <s v="Senior Data Scientist"/>
    <s v="Denver, CO"/>
    <x v="0"/>
    <x v="0"/>
    <x v="2"/>
    <x v="17574"/>
    <x v="66"/>
    <s v="Pie Insurance"/>
    <s v="['python', 'sql', 'mysql', 'sql server', 'snowflake', 'redshift', 'oracle', 'pytorch', 'matplotlib', 'tableau', 'power bi']"/>
  </r>
  <r>
    <x v="1"/>
    <s v="Associate Data Engineer"/>
    <s v="Bogotá, Bogota, Colombia"/>
    <x v="0"/>
    <x v="0"/>
    <x v="32"/>
    <x v="17575"/>
    <x v="187"/>
    <s v="Publicis Groupe"/>
    <s v="['python', 'nosql', 'sql', 'dynamodb', 'sql server', 'redshift', 'oracle', 'azure', 'databricks', 'spark']"/>
  </r>
  <r>
    <x v="0"/>
    <s v="Staff Data Scientist, Marketing"/>
    <s v="Anywhere"/>
    <x v="0"/>
    <x v="1"/>
    <x v="2"/>
    <x v="17576"/>
    <x v="180"/>
    <s v="SoFi"/>
    <s v="['sql', 'python', 'snowflake', 'airflow', 'tableau']"/>
  </r>
  <r>
    <x v="0"/>
    <s v="Data Scientist"/>
    <s v="Fort Meade, MD"/>
    <x v="0"/>
    <x v="0"/>
    <x v="2"/>
    <x v="17577"/>
    <x v="31"/>
    <s v="Deloitte"/>
    <s v="['python', 'sql', 'aws', 'numpy', 'matplotlib', 'plotly', 'scikit-learn', 'opencv', 'keras', 'pytorch', 'tensorflow', 'nltk', 'jira', 'confluence']"/>
  </r>
  <r>
    <x v="2"/>
    <s v="Financial Data Manager"/>
    <s v="Helsinki, Finland"/>
    <x v="0"/>
    <x v="0"/>
    <x v="71"/>
    <x v="17578"/>
    <x v="319"/>
    <s v="Wolt"/>
    <s v="['sql', 'looker', 'tableau']"/>
  </r>
  <r>
    <x v="1"/>
    <s v="Data Engineer III"/>
    <s v="Washington, DC"/>
    <x v="0"/>
    <x v="0"/>
    <x v="2"/>
    <x v="17579"/>
    <x v="2191"/>
    <s v="SAIC"/>
    <s v="['sql', 'python', 'sql server', 'azure', 'databricks', 'ssis', 'power bi']"/>
  </r>
  <r>
    <x v="1"/>
    <s v="Data Analyst/Data Engineer"/>
    <s v="Fairfax, VA"/>
    <x v="0"/>
    <x v="0"/>
    <x v="2"/>
    <x v="17580"/>
    <x v="31"/>
    <s v="ENSCO"/>
    <s v="['python', 'aws', 'jira', 'confluence']"/>
  </r>
  <r>
    <x v="2"/>
    <s v="Employee Listening Data Analyst and Program Manager, Vice President"/>
    <s v="Tampa, FL"/>
    <x v="0"/>
    <x v="0"/>
    <x v="2"/>
    <x v="17581"/>
    <x v="19"/>
    <s v="JP Morgan Chase &amp; Co."/>
    <s v="['excel']"/>
  </r>
  <r>
    <x v="2"/>
    <s v="Healthcare Data Analyst"/>
    <s v="Simpsonville, SC"/>
    <x v="0"/>
    <x v="0"/>
    <x v="2"/>
    <x v="17582"/>
    <x v="147"/>
    <s v="Proactive MD"/>
    <s v="['t-sql', 'azure', 'tableau', 'excel', 'power bi']"/>
  </r>
  <r>
    <x v="6"/>
    <s v="Senior Data Science Analyst- Model Validation"/>
    <s v="Johannesburg, South Africa"/>
    <x v="0"/>
    <x v="0"/>
    <x v="14"/>
    <x v="17583"/>
    <x v="251"/>
    <s v="Standard Bank Group"/>
    <s v="['python', 'matlab', 'sas', 'sas', 'r']"/>
  </r>
  <r>
    <x v="1"/>
    <s v="Data Engineer"/>
    <s v="New York, NY"/>
    <x v="0"/>
    <x v="0"/>
    <x v="1"/>
    <x v="17584"/>
    <x v="19"/>
    <s v="iHeartMedia"/>
    <m/>
  </r>
  <r>
    <x v="8"/>
    <s v="Senior Data Scientist"/>
    <s v="Cambridge, MA"/>
    <x v="0"/>
    <x v="0"/>
    <x v="2"/>
    <x v="17585"/>
    <x v="19"/>
    <s v="Harvard University"/>
    <s v="['python', 'numpy', 'pandas', 'matplotlib', 'scikit-learn', 'pytorch', 'tensorflow', 'keras', 'unify']"/>
  </r>
  <r>
    <x v="3"/>
    <s v="Senior Data Engineer - DES Engineering Dataviz"/>
    <s v="Cincinnati, OH"/>
    <x v="0"/>
    <x v="0"/>
    <x v="1"/>
    <x v="17586"/>
    <x v="31"/>
    <s v="General Electric Company"/>
    <s v="['python', 'java', 'scala', 'sql', 'nosql', 'mysql', 'postgresql', 'cassandra', 'aws', 'redshift', 'oracle', 'hadoop', 'spark']"/>
  </r>
  <r>
    <x v="8"/>
    <s v="Senior Data Scientist"/>
    <s v="Houston, TX"/>
    <x v="0"/>
    <x v="0"/>
    <x v="2"/>
    <x v="17587"/>
    <x v="122"/>
    <s v="Md Anderson Cancer Center"/>
    <m/>
  </r>
  <r>
    <x v="1"/>
    <s v="Data Engineer - Enterprise Loss Reserving"/>
    <s v="Minneapolis, MN"/>
    <x v="0"/>
    <x v="0"/>
    <x v="2"/>
    <x v="17588"/>
    <x v="122"/>
    <s v="American Family Insurance Group"/>
    <s v="['sql', 'python', 'java', 'aws', 'gcp', 'azure', 'hadoop', 'spark', 'phoenix', 'docker', 'terraform', 'jenkins', 'git']"/>
  </r>
  <r>
    <x v="1"/>
    <s v="Data Engineer"/>
    <s v="Norfolk, VA"/>
    <x v="0"/>
    <x v="0"/>
    <x v="2"/>
    <x v="17589"/>
    <x v="31"/>
    <s v="PRA Group"/>
    <s v="['t-sql', 'sql', 'sql server', 'azure', 'ssis']"/>
  </r>
  <r>
    <x v="3"/>
    <s v="Senior Data Engineer"/>
    <s v="San Francisco, CA"/>
    <x v="0"/>
    <x v="0"/>
    <x v="2"/>
    <x v="17590"/>
    <x v="658"/>
    <s v="eSmartloan"/>
    <s v="['java', 'scala', 'python', 'nosql', 'sql', 'mongo', 'shell', 'mysql', 'cassandra', 'redshift', 'snowflake', 'aws', 'azure', 'spark', 'hadoop', 'kafka']"/>
  </r>
  <r>
    <x v="6"/>
    <s v="Senior Data Analyst (Remote)"/>
    <s v="Miami Beach, FL"/>
    <x v="0"/>
    <x v="0"/>
    <x v="2"/>
    <x v="17591"/>
    <x v="31"/>
    <s v="Compass"/>
    <s v="['sql', 'databricks', 'tableau']"/>
  </r>
  <r>
    <x v="6"/>
    <s v="Senior Data Analyst (Sales Operations)"/>
    <s v="Atlanta, GA"/>
    <x v="0"/>
    <x v="0"/>
    <x v="2"/>
    <x v="17592"/>
    <x v="19"/>
    <s v="Cargomatic"/>
    <s v="['sql', 'python', 'r', 'aws', 'azure', 'gcp', 'tableau', 'excel', 'power bi']"/>
  </r>
  <r>
    <x v="2"/>
    <s v="Data Analyst"/>
    <s v="Folsom, CA"/>
    <x v="0"/>
    <x v="0"/>
    <x v="2"/>
    <x v="17593"/>
    <x v="2349"/>
    <s v="INTEL"/>
    <s v="['sql', 'python', 'oracle', 'pandas', 'excel', 'sap']"/>
  </r>
  <r>
    <x v="8"/>
    <s v="Senior Data Scientist - Algorithms, Payments"/>
    <s v="United States"/>
    <x v="0"/>
    <x v="0"/>
    <x v="2"/>
    <x v="17594"/>
    <x v="114"/>
    <s v="Airbnb"/>
    <s v="['python', 'sql', 'pytorch', 'tensorflow']"/>
  </r>
  <r>
    <x v="0"/>
    <s v="Data Scientist for Analyses of Automotive Sensors"/>
    <s v="Budapest, Hungary"/>
    <x v="0"/>
    <x v="0"/>
    <x v="10"/>
    <x v="17595"/>
    <x v="322"/>
    <s v="Bosch Group"/>
    <s v="['python', 'matlab', 'c#', 'scala', 'pandas', 'numpy', 'scikit-learn', 'tensorflow', 'keras', 'hadoop', 'tableau']"/>
  </r>
  <r>
    <x v="8"/>
    <s v="Senior Data Scientist"/>
    <s v="Los Angeles, CA"/>
    <x v="0"/>
    <x v="0"/>
    <x v="2"/>
    <x v="17596"/>
    <x v="51"/>
    <s v="Jobot"/>
    <s v="['python', 'mysql', 'aws', 'azure', 'tensorflow', 'keras', 'pytorch', 'hadoop', 'spark']"/>
  </r>
  <r>
    <x v="3"/>
    <s v="Senior Data Engineer"/>
    <s v="Los Angeles, CA"/>
    <x v="0"/>
    <x v="0"/>
    <x v="1"/>
    <x v="17597"/>
    <x v="35"/>
    <s v="Jobot"/>
    <s v="['nosql', 'scala', 'python', 'sql', 'aws', 'redshift', 'spark', 'airflow', 'linux']"/>
  </r>
  <r>
    <x v="2"/>
    <s v="Data Analyst"/>
    <s v="Torrance, CA"/>
    <x v="0"/>
    <x v="0"/>
    <x v="2"/>
    <x v="17598"/>
    <x v="39"/>
    <s v="Stellant Systems"/>
    <s v="['sql', 'excel', 'ssrs', 'ssis', 'tableau', 'power bi']"/>
  </r>
  <r>
    <x v="8"/>
    <s v="Senior Credit Strategy Analyst/ Senior Data Scientist, Personal Loans"/>
    <s v="Jacksonville, FL"/>
    <x v="0"/>
    <x v="0"/>
    <x v="2"/>
    <x v="17599"/>
    <x v="68"/>
    <s v="SoFi"/>
    <s v="['sql', 'python', 'excel', 'tableau']"/>
  </r>
  <r>
    <x v="2"/>
    <s v="Data Analyst"/>
    <s v="Las Vegas, NV"/>
    <x v="5"/>
    <x v="0"/>
    <x v="2"/>
    <x v="17600"/>
    <x v="91"/>
    <s v="Department Of The Treasury"/>
    <m/>
  </r>
  <r>
    <x v="3"/>
    <s v="Sr Data Engineer (CDP), Platform Engineering (REMOTE)"/>
    <s v="Washington, DC"/>
    <x v="0"/>
    <x v="0"/>
    <x v="2"/>
    <x v="17601"/>
    <x v="71"/>
    <s v="Splunk"/>
    <s v="['java', 'python', 'sql', 'aws', 'gcp', 'azure', 'splunk']"/>
  </r>
  <r>
    <x v="1"/>
    <s v="Data Engineer/ Analyst"/>
    <s v="Clearwater, FL"/>
    <x v="0"/>
    <x v="0"/>
    <x v="2"/>
    <x v="17602"/>
    <x v="54"/>
    <s v="Jobot"/>
    <s v="['sql', 'azure']"/>
  </r>
  <r>
    <x v="3"/>
    <s v="Senior Data Engineer"/>
    <s v="Scranton, PA"/>
    <x v="5"/>
    <x v="0"/>
    <x v="2"/>
    <x v="17603"/>
    <x v="25"/>
    <s v="Capital One"/>
    <s v="['java', 'scala', 'python', 'nosql', 'sql', 'mongo', 'shell', 'mysql', 'cassandra', 'redshift', 'snowflake', 'aws', 'azure', 'hadoop', 'kafka', 'spark']"/>
  </r>
  <r>
    <x v="2"/>
    <s v="Data Analyst"/>
    <s v="Cambridge, MA"/>
    <x v="0"/>
    <x v="0"/>
    <x v="2"/>
    <x v="17604"/>
    <x v="23"/>
    <s v="Google LLC"/>
    <s v="['r', 'python', 'sas', 'sas']"/>
  </r>
  <r>
    <x v="0"/>
    <s v="Staff Credit Strategy Analyst, Data Scientist"/>
    <s v="San Francisco, CA"/>
    <x v="0"/>
    <x v="0"/>
    <x v="2"/>
    <x v="17605"/>
    <x v="180"/>
    <s v="SoFi"/>
    <s v="['sql', 'python', 'excel', 'tableau']"/>
  </r>
  <r>
    <x v="3"/>
    <s v="Expert Applications Development (Sr. Data Engineer-Azure)"/>
    <s v="United States"/>
    <x v="0"/>
    <x v="0"/>
    <x v="2"/>
    <x v="17606"/>
    <x v="34"/>
    <s v="Nestlé"/>
    <s v="['python', 'scala', 'sql', 'azure', 'spark']"/>
  </r>
  <r>
    <x v="1"/>
    <s v="Big Data Engineer"/>
    <s v="Huntsville, AL"/>
    <x v="0"/>
    <x v="0"/>
    <x v="2"/>
    <x v="17607"/>
    <x v="23"/>
    <s v="Torch Technologies, Inc."/>
    <s v="['sql', 'python', 'gdpr']"/>
  </r>
  <r>
    <x v="1"/>
    <s v="Databricks Data Engineer"/>
    <s v="Raleigh, NC"/>
    <x v="5"/>
    <x v="0"/>
    <x v="1"/>
    <x v="17608"/>
    <x v="115"/>
    <s v="IBM"/>
    <s v="['sql', 'python', 'neo4j', 'databricks', 'aws', 'ibm cloud', 'tableau', 'qlik']"/>
  </r>
  <r>
    <x v="8"/>
    <s v="Senior Data Scientist, Product Analytics"/>
    <s v="United States"/>
    <x v="0"/>
    <x v="0"/>
    <x v="1"/>
    <x v="17609"/>
    <x v="1039"/>
    <s v="Peloton"/>
    <s v="['sql', 'python', 'pandas', 'numpy']"/>
  </r>
  <r>
    <x v="2"/>
    <s v="Data Analyst"/>
    <s v="Columbia, SC"/>
    <x v="5"/>
    <x v="0"/>
    <x v="2"/>
    <x v="17610"/>
    <x v="23"/>
    <s v="Booz Allen Hamilton"/>
    <s v="['r', 'python', 'windows', 'linux']"/>
  </r>
  <r>
    <x v="0"/>
    <s v="Clinical Data Scientist"/>
    <s v="Orange, CA"/>
    <x v="0"/>
    <x v="0"/>
    <x v="2"/>
    <x v="17611"/>
    <x v="31"/>
    <s v="Alignment Healthcare"/>
    <s v="['c']"/>
  </r>
  <r>
    <x v="8"/>
    <s v="Senior Manager, Data Science, MENA"/>
    <s v="Dubai - United Arab Emirates"/>
    <x v="0"/>
    <x v="0"/>
    <x v="67"/>
    <x v="17612"/>
    <x v="36"/>
    <s v="Visa"/>
    <s v="['sql', 'shell', 'sas', 'sas', 'python', 'scala', 'elasticsearch', 'azure', 'hadoop', 'jupyter', 'pyspark', 'linux', 'flow']"/>
  </r>
  <r>
    <x v="6"/>
    <s v="Senior Data Analyst"/>
    <s v="San Francisco, CA"/>
    <x v="0"/>
    <x v="0"/>
    <x v="2"/>
    <x v="17613"/>
    <x v="89"/>
    <s v="Human Interest"/>
    <s v="['sql', 'python', 'pandas', 'tensorflow', 'pytorch', 'scikit-learn', 'word']"/>
  </r>
  <r>
    <x v="0"/>
    <s v="Data Scientist"/>
    <s v="Poland"/>
    <x v="0"/>
    <x v="0"/>
    <x v="11"/>
    <x v="17614"/>
    <x v="800"/>
    <s v="HEINEKEN"/>
    <s v="['python', 'azure', 'databricks', 'pandas', 'scikit-learn']"/>
  </r>
  <r>
    <x v="3"/>
    <s v="Senior Data Engineer (Python, AWS, Airflow, Snowflake) (Hybrid)"/>
    <s v="McLean, VA"/>
    <x v="0"/>
    <x v="0"/>
    <x v="2"/>
    <x v="17615"/>
    <x v="25"/>
    <s v="Capital One"/>
    <s v="['python', 'java', 'scala', 'nosql', 'sql', 'mongo', 'shell', 'mysql', 'cassandra', 'aws', 'snowflake', 'redshift', 'azure', 'airflow', 'hadoop', 'kafka', 'spark']"/>
  </r>
  <r>
    <x v="3"/>
    <s v="Senior Data Engineer- Remote"/>
    <s v="Dallas, TX"/>
    <x v="0"/>
    <x v="0"/>
    <x v="2"/>
    <x v="17616"/>
    <x v="246"/>
    <s v="The Hartford"/>
    <s v="['python', 'aws', 'hadoop', 'spark']"/>
  </r>
  <r>
    <x v="1"/>
    <s v="Data Engineer Spark/Scala"/>
    <s v="Casablanca, Morocco"/>
    <x v="0"/>
    <x v="0"/>
    <x v="64"/>
    <x v="17617"/>
    <x v="56"/>
    <s v="Devoteam"/>
    <s v="['scala', 'java', 'nosql', 'cassandra', 'aws', 'vmware', 'hadoop', 'spark', 'kafka', 'kubernetes', 'docker', 'ansible', 'git', 'jenkins']"/>
  </r>
  <r>
    <x v="0"/>
    <s v="Credit Strategy Manager/ Staff Data Scientist, Credit Card"/>
    <s v="Claymont, DE"/>
    <x v="0"/>
    <x v="0"/>
    <x v="2"/>
    <x v="17618"/>
    <x v="180"/>
    <s v="SoFi"/>
    <s v="['sql', 'python', 'excel', 'tableau']"/>
  </r>
  <r>
    <x v="3"/>
    <s v="Senior Data Engineer (Remote)"/>
    <s v="Washington, DC"/>
    <x v="0"/>
    <x v="0"/>
    <x v="2"/>
    <x v="17619"/>
    <x v="122"/>
    <s v="CareFirst BlueCross BlueShield"/>
    <s v="['nosql', 'sql', 'python']"/>
  </r>
  <r>
    <x v="0"/>
    <s v="Data Scientist"/>
    <s v="United States"/>
    <x v="0"/>
    <x v="0"/>
    <x v="2"/>
    <x v="17620"/>
    <x v="39"/>
    <s v="Ada Meher"/>
    <s v="['python', 'r', 'sql', 'aws', 'hadoop', 'spark', 'tableau', 'power bi']"/>
  </r>
  <r>
    <x v="1"/>
    <s v="Lead Data Engineer / Architect"/>
    <s v="New York, NY"/>
    <x v="0"/>
    <x v="0"/>
    <x v="2"/>
    <x v="17621"/>
    <x v="170"/>
    <s v="Austin Werner"/>
    <s v="['python', 'mongodb', 'mongodb', 'redis', 'snowflake', 'aws', 'pyspark']"/>
  </r>
  <r>
    <x v="0"/>
    <s v="Data Scientist, GBG Data Science"/>
    <s v="New York, NY"/>
    <x v="0"/>
    <x v="0"/>
    <x v="2"/>
    <x v="17622"/>
    <x v="490"/>
    <s v="Meta"/>
    <s v="['python', 'r', 'matlab', 'sas', 'sas', 'sql', 'scikit-learn', 'tensorflow', 'pytorch', 'matplotlib', 'seaborn', 'spss', 'tableau']"/>
  </r>
  <r>
    <x v="3"/>
    <s v="Senior Data Engineer - SQL, Snowflake - SQL, Scripting"/>
    <s v="Austin, TX"/>
    <x v="0"/>
    <x v="0"/>
    <x v="2"/>
    <x v="17623"/>
    <x v="565"/>
    <s v="CyberCoders"/>
    <s v="['sql', 'python', 'snowflake', 'aws', 'redshift', 'pyspark', 'pandas', 'word']"/>
  </r>
  <r>
    <x v="1"/>
    <s v="AI/ML Data Engineer"/>
    <s v="San Francisco, CA"/>
    <x v="0"/>
    <x v="0"/>
    <x v="2"/>
    <x v="17624"/>
    <x v="1118"/>
    <s v="Guidehouse"/>
    <s v="['python', 'javascript', 'c#', 'azure', 'databricks', 'aws', 'react', 'node.js', 'vue.js', 'terraform', 'github', 'docker', 'kubernetes']"/>
  </r>
  <r>
    <x v="1"/>
    <s v="Data Engineer"/>
    <s v="Washington, DC"/>
    <x v="0"/>
    <x v="0"/>
    <x v="2"/>
    <x v="17625"/>
    <x v="200"/>
    <s v="Jobot"/>
    <s v="['sql', 'nosql', 'python', 'aws', 'gcp', 'azure', 'hadoop', 'spark', 'kafka']"/>
  </r>
  <r>
    <x v="6"/>
    <s v="Sr. Data Analyst - Supply Chain (Remote)"/>
    <s v="Carson City, NV"/>
    <x v="0"/>
    <x v="0"/>
    <x v="2"/>
    <x v="17626"/>
    <x v="19"/>
    <s v="Ryder System, Inc"/>
    <s v="['sql', 'vba', 'alteryx']"/>
  </r>
  <r>
    <x v="0"/>
    <s v="Lead Data Scientist 1122"/>
    <s v="Los Angeles, CA"/>
    <x v="0"/>
    <x v="0"/>
    <x v="2"/>
    <x v="17627"/>
    <x v="21"/>
    <s v="nexus IT group"/>
    <s v="['python']"/>
  </r>
  <r>
    <x v="1"/>
    <s v="Data Engineer"/>
    <s v="Arlington, TX"/>
    <x v="0"/>
    <x v="0"/>
    <x v="2"/>
    <x v="17628"/>
    <x v="548"/>
    <s v="Booz Allen Hamilton"/>
    <s v="['r', 'python', 'sql', 'scala', 'java', 'shell', 'mysql', 'aws', 'azure', 'redshift', 'snowflake', 'unix', 'linux']"/>
  </r>
  <r>
    <x v="0"/>
    <s v="Research Analyst"/>
    <s v="Taiwan"/>
    <x v="0"/>
    <x v="0"/>
    <x v="40"/>
    <x v="17629"/>
    <x v="2350"/>
    <s v="Crypto.com"/>
    <s v="['python', 'solidity']"/>
  </r>
  <r>
    <x v="1"/>
    <s v="Data Engineer"/>
    <s v="New York, NY"/>
    <x v="0"/>
    <x v="0"/>
    <x v="2"/>
    <x v="17630"/>
    <x v="19"/>
    <s v="Mizuho Financial"/>
    <s v="['java', 'python', 'sql', 'databricks', 'snowflake', 'bigquery', 'spark', 'spring', 'flask']"/>
  </r>
  <r>
    <x v="6"/>
    <s v="Senior Data Analyst"/>
    <s v="Austin, TX"/>
    <x v="0"/>
    <x v="0"/>
    <x v="2"/>
    <x v="17631"/>
    <x v="71"/>
    <s v="Walmart"/>
    <s v="['python', 'r', 'sql', 'nosql', 'scala', 'matplotlib', 'spark', 'tableau', 'looker', 'power bi']"/>
  </r>
  <r>
    <x v="4"/>
    <s v="Statistical Reporting Business Analyst"/>
    <s v="Anywhere"/>
    <x v="0"/>
    <x v="1"/>
    <x v="2"/>
    <x v="17632"/>
    <x v="195"/>
    <s v="Get It Recruit - Finance"/>
    <s v="['sql', 'excel', 'spreadsheet', 'ms access', 'looker']"/>
  </r>
  <r>
    <x v="8"/>
    <s v="Senior Data Scientist"/>
    <s v="Remote, OR"/>
    <x v="0"/>
    <x v="0"/>
    <x v="2"/>
    <x v="17633"/>
    <x v="19"/>
    <s v="Classy"/>
    <s v="['python', 'r', 'sql']"/>
  </r>
  <r>
    <x v="1"/>
    <s v="Lead Data Engineer (Remote Eligible)"/>
    <s v="Illinois City, IL"/>
    <x v="0"/>
    <x v="0"/>
    <x v="2"/>
    <x v="17634"/>
    <x v="49"/>
    <s v="Capital One Financial Corporation"/>
    <s v="['python', 'scala', 'java', 'javascript', 'postgresql', 'cassandra', 'aws', 'azure', 'react', 'kafka', 'node']"/>
  </r>
  <r>
    <x v="2"/>
    <s v="IT Specialist - Data Analyst"/>
    <s v="Montvale, NJ"/>
    <x v="0"/>
    <x v="0"/>
    <x v="2"/>
    <x v="17635"/>
    <x v="31"/>
    <s v="Beacon CPA"/>
    <s v="['vba', 'sql', 'html', 'windows', 'excel', 'sharepoint', 'powerpoint', 'power bi', 'dax']"/>
  </r>
  <r>
    <x v="0"/>
    <s v="Director of Data Science Hybrid"/>
    <s v="Stamford, CT"/>
    <x v="0"/>
    <x v="0"/>
    <x v="2"/>
    <x v="17636"/>
    <x v="51"/>
    <s v="CyberCoders"/>
    <s v="['python', 'r', 'sql', 'pandas', 'numpy', 'scikit-learn', 'tensorflow', 'excel', 'tableau', 'word']"/>
  </r>
  <r>
    <x v="2"/>
    <s v="Grad Intern: Bioinformatics/Assay Data Visualization and Analysis"/>
    <s v="Palo Alto, CA"/>
    <x v="0"/>
    <x v="0"/>
    <x v="2"/>
    <x v="17637"/>
    <x v="1752"/>
    <s v="Guardant Health"/>
    <s v="['python', 'matplotlib', 'plotly']"/>
  </r>
  <r>
    <x v="1"/>
    <s v="REMOTE Data Svc Engineer - Ruby and REST API"/>
    <s v="Anywhere"/>
    <x v="0"/>
    <x v="1"/>
    <x v="2"/>
    <x v="17638"/>
    <x v="71"/>
    <s v="Jobot"/>
    <s v="['ruby', 'ruby', 'java', 'javascript', 'html', 'css', 'mysql', 'aws', 'react', 'ruby on rails', 'node', 'jquery', 'github', 'jira']"/>
  </r>
  <r>
    <x v="7"/>
    <s v="Machine Learning Engineer"/>
    <s v="India"/>
    <x v="0"/>
    <x v="0"/>
    <x v="7"/>
    <x v="17639"/>
    <x v="692"/>
    <s v="Axiado"/>
    <s v="['go', 'tensorflow', 'scikit-learn', 'node']"/>
  </r>
  <r>
    <x v="1"/>
    <s v="Data Engineer I"/>
    <s v="Hartford, CT"/>
    <x v="0"/>
    <x v="0"/>
    <x v="2"/>
    <x v="17640"/>
    <x v="71"/>
    <s v="The Travelers Companies, Inc"/>
    <s v="['aws', 'snowflake', 'aurora']"/>
  </r>
  <r>
    <x v="6"/>
    <s v="Senior Data Analyst (Data Modeler)"/>
    <s v="Paramus, NJ"/>
    <x v="0"/>
    <x v="0"/>
    <x v="2"/>
    <x v="17641"/>
    <x v="1"/>
    <s v="Jobot"/>
    <s v="['shell', 'sql', 'aws', 'snowflake', 'redshift', 'bigquery', 'tableau', 'power bi']"/>
  </r>
  <r>
    <x v="8"/>
    <s v="Senior Data Scientist, Pricing"/>
    <s v="Anywhere"/>
    <x v="0"/>
    <x v="1"/>
    <x v="2"/>
    <x v="17642"/>
    <x v="68"/>
    <s v="SoFi"/>
    <s v="['python', 'sql', 'snowflake', 'tableau', 'gitlab']"/>
  </r>
  <r>
    <x v="0"/>
    <s v="Staff Data Scientist, Credit Card"/>
    <s v="Anywhere"/>
    <x v="0"/>
    <x v="1"/>
    <x v="2"/>
    <x v="17643"/>
    <x v="180"/>
    <s v="SoFi"/>
    <m/>
  </r>
  <r>
    <x v="1"/>
    <s v="Data Engineer"/>
    <s v="San Francisco, CA"/>
    <x v="0"/>
    <x v="0"/>
    <x v="2"/>
    <x v="17644"/>
    <x v="49"/>
    <s v="CyberCoders"/>
    <s v="['python', 'scala', 'c++', 'r', 'mysql', 'aws', 'spark', 'word']"/>
  </r>
  <r>
    <x v="3"/>
    <s v="Senior Data Engineer"/>
    <s v="San Francisco, CA"/>
    <x v="0"/>
    <x v="0"/>
    <x v="2"/>
    <x v="17645"/>
    <x v="21"/>
    <s v="Storm5"/>
    <s v="['python', 'aws']"/>
  </r>
  <r>
    <x v="8"/>
    <s v="Senior Data Scientist"/>
    <s v="Houston, TX"/>
    <x v="0"/>
    <x v="0"/>
    <x v="1"/>
    <x v="17646"/>
    <x v="51"/>
    <s v="Jobot"/>
    <s v="['go', 'python', 'aws', 'scikit-learn', 'tensorflow', 'pytorch']"/>
  </r>
  <r>
    <x v="1"/>
    <s v="Data Engineer"/>
    <s v="Campbell, CA"/>
    <x v="0"/>
    <x v="0"/>
    <x v="2"/>
    <x v="17647"/>
    <x v="122"/>
    <s v="Booz Allen Hamilton"/>
    <s v="['sql', 'python', 'java', 'spark']"/>
  </r>
  <r>
    <x v="1"/>
    <s v="Sr. Data Engineer"/>
    <s v="Rosslyn, ON, Canada"/>
    <x v="0"/>
    <x v="0"/>
    <x v="23"/>
    <x v="17648"/>
    <x v="31"/>
    <s v="Deloitte"/>
    <s v="['sql', 'nosql', 'python', 'shell', 'aws', 'azure', 'spark', 'airflow', 'kafka', 'docker', 'kubernetes', 'jenkins']"/>
  </r>
  <r>
    <x v="5"/>
    <s v="Lead Engineer - Principal Analyst - Principal Engineer ..."/>
    <s v="Dayton, OH"/>
    <x v="0"/>
    <x v="0"/>
    <x v="2"/>
    <x v="17649"/>
    <x v="19"/>
    <s v="Southwest Research Institute (SwRI)"/>
    <m/>
  </r>
  <r>
    <x v="3"/>
    <s v="Sr Data Engineer - Data Products &amp; Platforms"/>
    <s v="Glendale, CA"/>
    <x v="0"/>
    <x v="0"/>
    <x v="2"/>
    <x v="17650"/>
    <x v="2351"/>
    <s v="The Walt Disney Company"/>
    <s v="['python', 'java', 'sql', 'nosql', 'mongodb', 'mongodb', 'dynamodb', 'redis', 'cassandra', 'snowflake', 'aws', 'gcp', 'kafka', 'spark', 'docker', 'terraform', 'wire']"/>
  </r>
  <r>
    <x v="3"/>
    <s v="Senior Data Engineer - Remote"/>
    <s v="Andover, NJ"/>
    <x v="0"/>
    <x v="0"/>
    <x v="2"/>
    <x v="17651"/>
    <x v="19"/>
    <s v="Jobot"/>
    <s v="['python', 'r', 'mysql', 'sqlite', 'oracle', 'aws', 'azure']"/>
  </r>
  <r>
    <x v="3"/>
    <s v="Senior- Big Data Software Engineer"/>
    <s v="Anywhere"/>
    <x v="0"/>
    <x v="1"/>
    <x v="2"/>
    <x v="17652"/>
    <x v="658"/>
    <s v="AT&amp;T"/>
    <s v="['java', 'scala', 'python', 'r', 'sql', 'azure', 'spark', 'power bi']"/>
  </r>
  <r>
    <x v="1"/>
    <s v="Data Engineer"/>
    <s v="West Logan, WV"/>
    <x v="0"/>
    <x v="0"/>
    <x v="2"/>
    <x v="17653"/>
    <x v="392"/>
    <s v="Leidos"/>
    <s v="['python', 'sql', 'oracle', 'word', 'github']"/>
  </r>
  <r>
    <x v="1"/>
    <s v="Data Engineer"/>
    <s v="Broomfield, CO"/>
    <x v="0"/>
    <x v="0"/>
    <x v="2"/>
    <x v="17654"/>
    <x v="200"/>
    <s v="Zoll Medical Corporation"/>
    <s v="['sql', 'python', 'aws', 'kafka', 'airflow', 'gdpr', 'terraform']"/>
  </r>
  <r>
    <x v="3"/>
    <s v="Senior Data Engineer"/>
    <s v="New York, NY"/>
    <x v="0"/>
    <x v="0"/>
    <x v="2"/>
    <x v="17655"/>
    <x v="1246"/>
    <s v="Rockstar Games"/>
    <s v="['sql', 't-sql', 'python', 'scala', 'java', 'shell', 'cassandra', 'snowflake', 'azure', 'databricks', 'kafka', 'spark', 'hadoop', 'airflow', 'scikit-learn', 'jupyter', 'linux']"/>
  </r>
  <r>
    <x v="0"/>
    <s v="Lead Data Scientist - Onsite Role"/>
    <s v="Lake Forest, CA"/>
    <x v="0"/>
    <x v="0"/>
    <x v="2"/>
    <x v="17656"/>
    <x v="34"/>
    <s v="CyberCoders"/>
    <s v="['sql', 'matlab', 'python', 'r', 'scala', 'spark', 'word', 'git']"/>
  </r>
  <r>
    <x v="1"/>
    <s v="Sr. Data Engineer Developer - SQL | PL/SQL | Warehousing | ETL ..."/>
    <s v="Arlington, VA"/>
    <x v="0"/>
    <x v="0"/>
    <x v="2"/>
    <x v="17657"/>
    <x v="19"/>
    <s v="Deloitte"/>
    <s v="['sql', 'postgresql', 'oracle']"/>
  </r>
  <r>
    <x v="0"/>
    <s v="Data Science Manager"/>
    <s v="Remote, OR"/>
    <x v="0"/>
    <x v="0"/>
    <x v="2"/>
    <x v="17658"/>
    <x v="71"/>
    <s v="Coinbase"/>
    <s v="['sql', 'python']"/>
  </r>
  <r>
    <x v="1"/>
    <s v="Principal Engineer, Data Management Engineering"/>
    <s v="Malaysia"/>
    <x v="0"/>
    <x v="0"/>
    <x v="31"/>
    <x v="17659"/>
    <x v="36"/>
    <s v="Western Digital"/>
    <s v="['python', 'sql']"/>
  </r>
  <r>
    <x v="1"/>
    <s v="Data Engineer"/>
    <s v="Anywhere"/>
    <x v="0"/>
    <x v="1"/>
    <x v="2"/>
    <x v="17660"/>
    <x v="120"/>
    <s v="Plexus Resource Solutions"/>
    <s v="['python', 'sql', 'postgresql', 'node']"/>
  </r>
  <r>
    <x v="2"/>
    <s v="Revenue Cycle Data Analyst"/>
    <s v="Brooklyn, NY"/>
    <x v="0"/>
    <x v="0"/>
    <x v="2"/>
    <x v="17661"/>
    <x v="31"/>
    <s v="Bond Health"/>
    <s v="['excel', 'tableau']"/>
  </r>
  <r>
    <x v="0"/>
    <s v="Principal Data Scientist - BCG X &amp; BCG Fed (Pittsburgh, PA)"/>
    <s v="United States"/>
    <x v="0"/>
    <x v="0"/>
    <x v="1"/>
    <x v="17662"/>
    <x v="2050"/>
    <s v="BCG X"/>
    <s v="['python', 'spark']"/>
  </r>
  <r>
    <x v="1"/>
    <s v="Sr. Data Engineer"/>
    <s v="Charlotte, NC"/>
    <x v="0"/>
    <x v="0"/>
    <x v="2"/>
    <x v="17663"/>
    <x v="28"/>
    <s v="CyberCoders"/>
    <s v="['sql', 'snowflake', 'word']"/>
  </r>
  <r>
    <x v="2"/>
    <s v="MS SQL Database Analyst"/>
    <s v="Charleston, SC"/>
    <x v="0"/>
    <x v="0"/>
    <x v="2"/>
    <x v="17664"/>
    <x v="23"/>
    <s v="General Dynamics"/>
    <s v="['sql', 't-sql', 'powershell', 'sql server', 'mysql', 'windows', 'flow']"/>
  </r>
  <r>
    <x v="3"/>
    <s v="Sr. Data Engineer, Operations Decision Science"/>
    <s v="Atlanta, GA"/>
    <x v="0"/>
    <x v="0"/>
    <x v="2"/>
    <x v="17665"/>
    <x v="31"/>
    <s v="Delta Air Lines"/>
    <s v="['nosql', 'azure', 'aws', 'gcp', 'tensorflow', 'hadoop']"/>
  </r>
  <r>
    <x v="7"/>
    <s v="Principal Machine Learning Engineer"/>
    <s v="Waterloo, ON, Canada"/>
    <x v="0"/>
    <x v="0"/>
    <x v="23"/>
    <x v="17666"/>
    <x v="155"/>
    <s v="Locus Robotics"/>
    <s v="['c++', 'python', 'tensorflow', 'linux']"/>
  </r>
  <r>
    <x v="6"/>
    <s v="Senior FP&amp;A Business Data Analyst"/>
    <s v="Santa Clara, CA"/>
    <x v="0"/>
    <x v="0"/>
    <x v="2"/>
    <x v="17667"/>
    <x v="122"/>
    <s v="NVIDIA Corporation"/>
    <s v="['sql', 'python', 'r', 'sap', 'alteryx']"/>
  </r>
  <r>
    <x v="5"/>
    <s v="AI Software Engineer (NLP)"/>
    <s v="Lausanne, Switzerland"/>
    <x v="0"/>
    <x v="0"/>
    <x v="45"/>
    <x v="17668"/>
    <x v="137"/>
    <s v="Nexthink"/>
    <s v="['python', 'java', 'aws', 'pytorch', 'tensorflow', 'docker', 'kubernetes']"/>
  </r>
  <r>
    <x v="3"/>
    <s v="Senior Data Engineer"/>
    <s v="Los Angeles, CA"/>
    <x v="0"/>
    <x v="0"/>
    <x v="2"/>
    <x v="17669"/>
    <x v="78"/>
    <s v="Jobot"/>
    <s v="['python', 'sql', 'aws', 'redshift', 'spark', 'pyspark']"/>
  </r>
  <r>
    <x v="2"/>
    <s v="Data Analyst"/>
    <s v="Philippines"/>
    <x v="0"/>
    <x v="0"/>
    <x v="50"/>
    <x v="17670"/>
    <x v="46"/>
    <s v="Curated"/>
    <s v="['sql', 'bigquery', 'looker']"/>
  </r>
  <r>
    <x v="1"/>
    <s v="Lead Data Engineer"/>
    <s v="Anywhere"/>
    <x v="0"/>
    <x v="1"/>
    <x v="2"/>
    <x v="17671"/>
    <x v="51"/>
    <s v="Storm3"/>
    <s v="['scala', 'spark']"/>
  </r>
  <r>
    <x v="1"/>
    <s v="Data Engineer - Quality"/>
    <s v="Boston, MA"/>
    <x v="0"/>
    <x v="0"/>
    <x v="2"/>
    <x v="17672"/>
    <x v="23"/>
    <s v="Veeva Systems Inc"/>
    <s v="['sql', 'python', 'aws', 'spark', 'airflow']"/>
  </r>
  <r>
    <x v="2"/>
    <s v="Data Strategy Product Manager"/>
    <s v="Canada"/>
    <x v="0"/>
    <x v="0"/>
    <x v="23"/>
    <x v="17673"/>
    <x v="164"/>
    <s v="Kinaxis"/>
    <s v="['sap']"/>
  </r>
  <r>
    <x v="1"/>
    <s v="Data Engineer"/>
    <s v="Arlington, VA"/>
    <x v="0"/>
    <x v="0"/>
    <x v="2"/>
    <x v="17674"/>
    <x v="31"/>
    <s v="Deloitte"/>
    <s v="['java', 'python']"/>
  </r>
  <r>
    <x v="1"/>
    <s v="Azure Data Engineer, Lead (Washington DC)"/>
    <s v="McLean, VA"/>
    <x v="0"/>
    <x v="0"/>
    <x v="2"/>
    <x v="17675"/>
    <x v="2018"/>
    <s v="Booz Allen Hamilton"/>
    <s v="['sql', 'python', 'java', 'bash', 'powershell', 'azure', 'databricks', 'kubernetes']"/>
  </r>
  <r>
    <x v="2"/>
    <s v="Data Management Analyst"/>
    <s v="Fort Worth, TX"/>
    <x v="0"/>
    <x v="0"/>
    <x v="2"/>
    <x v="17676"/>
    <x v="31"/>
    <s v="Northrop Grumman"/>
    <s v="['sql', 'sas', 'sas', 'python', 'vba', 'sql server', 'oracle', 'sap', 'excel', 'tableau', 'spss']"/>
  </r>
  <r>
    <x v="2"/>
    <s v="Data Analyst (2178)"/>
    <s v="Natick, MA"/>
    <x v="0"/>
    <x v="0"/>
    <x v="2"/>
    <x v="17677"/>
    <x v="2352"/>
    <s v="Natick Public Schools"/>
    <s v="['sheets']"/>
  </r>
  <r>
    <x v="7"/>
    <s v="Machine Learning Engineer (m/w/x)"/>
    <s v="Germany"/>
    <x v="0"/>
    <x v="0"/>
    <x v="9"/>
    <x v="17678"/>
    <x v="55"/>
    <s v="Grover"/>
    <s v="['python', 'sql', 'postgresql', 'kafka', 'pandas', 'spark', 'docker', 'kubernetes', 'terraform']"/>
  </r>
  <r>
    <x v="0"/>
    <s v="Data Scientist"/>
    <s v="Kansas"/>
    <x v="0"/>
    <x v="0"/>
    <x v="2"/>
    <x v="17679"/>
    <x v="96"/>
    <s v="ASGN Incorporated"/>
    <s v="['python', 'aws']"/>
  </r>
  <r>
    <x v="1"/>
    <s v="Data Engineer - AVP  - Hybrid (HM)"/>
    <s v="Rutherford, NJ"/>
    <x v="0"/>
    <x v="0"/>
    <x v="2"/>
    <x v="17680"/>
    <x v="71"/>
    <s v="Citigroup, Inc"/>
    <s v="['sql', 'nosql', 'java', 'python', 'scala', 'cassandra', 'aws', 'hadoop', 'kafka']"/>
  </r>
  <r>
    <x v="8"/>
    <s v="Senior Data Scientist"/>
    <s v="Phoenix, AZ"/>
    <x v="0"/>
    <x v="0"/>
    <x v="1"/>
    <x v="17413"/>
    <x v="1671"/>
    <s v="Marriott"/>
    <s v="['python', 'r', 'sql', 'aws', 'azure', 'gcp', 'spark', 'git']"/>
  </r>
  <r>
    <x v="0"/>
    <s v="Data Scientist"/>
    <s v="United States"/>
    <x v="0"/>
    <x v="0"/>
    <x v="2"/>
    <x v="17681"/>
    <x v="1307"/>
    <s v="Woodruff Sawyer"/>
    <s v="['sql', 'python', 'excel', 'tableau']"/>
  </r>
  <r>
    <x v="2"/>
    <s v="Market Research &amp; Data Analyst"/>
    <s v="Anywhere"/>
    <x v="0"/>
    <x v="1"/>
    <x v="2"/>
    <x v="17682"/>
    <x v="797"/>
    <s v="Get It Recruit - Information Technology"/>
    <s v="['sql', 'tableau', 'excel', 'looker']"/>
  </r>
  <r>
    <x v="3"/>
    <s v="Senior Data Engineer (Remote)"/>
    <s v="Boston, MA"/>
    <x v="0"/>
    <x v="0"/>
    <x v="2"/>
    <x v="17683"/>
    <x v="19"/>
    <s v="Vendr.com"/>
    <s v="['sql', 'python', 'snowflake', 'aws', 'aurora', 'redshift', 'graphql']"/>
  </r>
  <r>
    <x v="1"/>
    <s v="Data Engineer Analyst"/>
    <s v="Bogotá, Bogota, Colombia"/>
    <x v="0"/>
    <x v="0"/>
    <x v="32"/>
    <x v="17684"/>
    <x v="638"/>
    <s v="Publicis Groupe"/>
    <s v="['javascript', 'c++', 'sql', 'nosql', 'postgresql', 'spark', 'hadoop', 'power bi']"/>
  </r>
  <r>
    <x v="7"/>
    <s v="Machine Learning Engineer"/>
    <s v="Toronto, ON, Canada"/>
    <x v="0"/>
    <x v="0"/>
    <x v="23"/>
    <x v="17685"/>
    <x v="359"/>
    <s v="Recursion Pharmaceuticals"/>
    <s v="['gcp', 'bigquery', 'pytorch', 'numpy', 'pandas', 'linux', 'docker', 'kubernetes']"/>
  </r>
  <r>
    <x v="1"/>
    <s v="Data Engineer"/>
    <s v="Seattle, WA"/>
    <x v="0"/>
    <x v="0"/>
    <x v="2"/>
    <x v="17686"/>
    <x v="71"/>
    <s v="Wheels Up"/>
    <s v="['sql', 'python', 'azure']"/>
  </r>
  <r>
    <x v="2"/>
    <s v="Manager - Data Analytics"/>
    <s v="Bengaluru, Karnataka, India"/>
    <x v="0"/>
    <x v="0"/>
    <x v="7"/>
    <x v="17687"/>
    <x v="221"/>
    <s v="Myntra"/>
    <s v="['sql', 'python', 'r', 'excel']"/>
  </r>
  <r>
    <x v="1"/>
    <s v="Sentinel(GBSD) Principal Data Engineer - 9207"/>
    <s v="Wyoming"/>
    <x v="0"/>
    <x v="0"/>
    <x v="2"/>
    <x v="17688"/>
    <x v="39"/>
    <s v="Northrop Grumman"/>
    <s v="['r', 'python', 'c#', 'powershell', 'hadoop', 'spark']"/>
  </r>
  <r>
    <x v="2"/>
    <s v="Data and Analytics Analyst"/>
    <s v="Anywhere"/>
    <x v="0"/>
    <x v="1"/>
    <x v="2"/>
    <x v="17689"/>
    <x v="2353"/>
    <s v="Get It Recruit - Finance"/>
    <m/>
  </r>
  <r>
    <x v="3"/>
    <s v="Senior Data Engineer"/>
    <s v="Boston, MA"/>
    <x v="0"/>
    <x v="0"/>
    <x v="1"/>
    <x v="17690"/>
    <x v="18"/>
    <s v="Harnham"/>
    <s v="['sql', 'python', 'scala', 'java', 'nosql', 'aws', 'pyspark', 'kafka', 'airflow']"/>
  </r>
  <r>
    <x v="3"/>
    <s v="Senior Data Engineer"/>
    <s v="Omaha, NE"/>
    <x v="0"/>
    <x v="0"/>
    <x v="2"/>
    <x v="17691"/>
    <x v="51"/>
    <s v="gWorks"/>
    <s v="['sql', 't-sql', 'postgresql', 'sql server', 'aws', 'aurora', 'azure']"/>
  </r>
  <r>
    <x v="2"/>
    <s v="Game Data Analyst"/>
    <s v="Dublin, Ireland"/>
    <x v="0"/>
    <x v="0"/>
    <x v="28"/>
    <x v="17692"/>
    <x v="137"/>
    <s v="People Can Fly"/>
    <s v="['sql', 'tableau', 'unreal']"/>
  </r>
  <r>
    <x v="3"/>
    <s v="Senior Master Data Engineer"/>
    <s v="Downers Grove, IL"/>
    <x v="0"/>
    <x v="0"/>
    <x v="2"/>
    <x v="17693"/>
    <x v="56"/>
    <s v="Syngenta Group"/>
    <m/>
  </r>
  <r>
    <x v="6"/>
    <s v="Data Analysis Sr Manager"/>
    <s v="Anaheim, CA"/>
    <x v="0"/>
    <x v="0"/>
    <x v="2"/>
    <x v="17694"/>
    <x v="1515"/>
    <s v="Cox Automotive"/>
    <s v="['sql', 'redshift', 'snowflake', 'tableau', 'excel', 'microstrategy', 'word', 'spreadsheet']"/>
  </r>
  <r>
    <x v="2"/>
    <s v="Analyst/Senior Analyst - Data Governance and Management"/>
    <s v="New York, NY"/>
    <x v="0"/>
    <x v="0"/>
    <x v="2"/>
    <x v="17695"/>
    <x v="16"/>
    <s v="American Express"/>
    <s v="['express']"/>
  </r>
  <r>
    <x v="0"/>
    <s v="Vice President of Data Platforms &amp; Data Science"/>
    <s v="United States"/>
    <x v="0"/>
    <x v="0"/>
    <x v="1"/>
    <x v="17696"/>
    <x v="112"/>
    <s v="Harnham"/>
    <s v="['go', 'python', 'snowflake', 'azure', 'databricks', 'aws', 'looker']"/>
  </r>
  <r>
    <x v="0"/>
    <s v="Data Engineer/Scientist"/>
    <s v="Alpharetta, GA"/>
    <x v="0"/>
    <x v="0"/>
    <x v="2"/>
    <x v="17697"/>
    <x v="359"/>
    <s v="Insight Global"/>
    <s v="['sql', 'java', 'c', 'c++', 'python', 'ssis', 'power bi']"/>
  </r>
  <r>
    <x v="3"/>
    <s v="Sr Data Engineer - $200-$300k (Deep Learning, Neural Networks)"/>
    <s v="Glendale, CA"/>
    <x v="0"/>
    <x v="0"/>
    <x v="2"/>
    <x v="17698"/>
    <x v="112"/>
    <s v="CyberCoders"/>
    <s v="['python', 'pytorch', 'tensorflow', 'keras', 'mxnet', 'airflow', 'word']"/>
  </r>
  <r>
    <x v="0"/>
    <s v="Data Scientist"/>
    <s v="Anywhere"/>
    <x v="0"/>
    <x v="1"/>
    <x v="2"/>
    <x v="17699"/>
    <x v="1094"/>
    <s v="Get It Recruit - Information Technology"/>
    <s v="['sql', 'python', 'r', 'gcp', 'hadoop', 'alteryx', 'tableau']"/>
  </r>
  <r>
    <x v="0"/>
    <s v="Data Scientist (m/f/d)"/>
    <s v="Düsseldorf, Germany"/>
    <x v="0"/>
    <x v="0"/>
    <x v="9"/>
    <x v="17700"/>
    <x v="322"/>
    <s v="Statkraft"/>
    <s v="['python', 'sql']"/>
  </r>
  <r>
    <x v="0"/>
    <s v="Data Scientist - Analyst"/>
    <s v="Arlington, VA"/>
    <x v="0"/>
    <x v="0"/>
    <x v="2"/>
    <x v="17701"/>
    <x v="31"/>
    <s v="Guidehouse"/>
    <s v="['sql', 'r', 'visual basic', 'vba', 'python', 'tableau']"/>
  </r>
  <r>
    <x v="2"/>
    <s v="Population Health Data Analyst"/>
    <s v="San Mateo, CA"/>
    <x v="0"/>
    <x v="0"/>
    <x v="2"/>
    <x v="17702"/>
    <x v="39"/>
    <s v="Apixio"/>
    <s v="['sql', 'python', 'airflow', 'looker', 'tableau']"/>
  </r>
  <r>
    <x v="3"/>
    <s v="Sr. Data Engineer - Azure &amp; SaaS"/>
    <s v="Anywhere"/>
    <x v="0"/>
    <x v="1"/>
    <x v="2"/>
    <x v="17703"/>
    <x v="8"/>
    <s v="CyberCoders"/>
    <s v="['kotlin', 'java', 'sql', 'nosql', 'azure', 'splunk', 'word', 'kubernetes', 'terraform', 'gitlab']"/>
  </r>
  <r>
    <x v="2"/>
    <s v="Data Analyst"/>
    <s v="Anywhere"/>
    <x v="0"/>
    <x v="1"/>
    <x v="32"/>
    <x v="17704"/>
    <x v="31"/>
    <s v="Angi"/>
    <s v="['sql', 'r', 'python', 'excel']"/>
  </r>
  <r>
    <x v="3"/>
    <s v="Senior Data Engineer"/>
    <s v="Ronkonkoma, NY"/>
    <x v="5"/>
    <x v="0"/>
    <x v="1"/>
    <x v="17705"/>
    <x v="25"/>
    <s v="Capital One"/>
    <s v="['java', 'scala', 'python', 'nosql', 'mongo', 'shell', 'cassandra', 'redshift', 'snowflake', 'aws', 'azure', 'spark', 'hadoop', 'kafka']"/>
  </r>
  <r>
    <x v="8"/>
    <s v="Senior Data Scientist - NLP"/>
    <s v="London, UK"/>
    <x v="0"/>
    <x v="0"/>
    <x v="6"/>
    <x v="17706"/>
    <x v="8"/>
    <s v="Zopa"/>
    <s v="['python', 'sql', 'git', 'docker']"/>
  </r>
  <r>
    <x v="2"/>
    <s v="Data Analyst"/>
    <s v="Falls Church, VA"/>
    <x v="0"/>
    <x v="0"/>
    <x v="2"/>
    <x v="17707"/>
    <x v="31"/>
    <s v="Cherokee Nation Businesses"/>
    <s v="['word', 'excel', 'outlook', 'powerpoint']"/>
  </r>
  <r>
    <x v="3"/>
    <s v="Senior Data Engineer (P3957)."/>
    <s v="Milpitas, CA"/>
    <x v="0"/>
    <x v="0"/>
    <x v="2"/>
    <x v="17708"/>
    <x v="90"/>
    <s v="84.51°"/>
    <s v="['python', 'sql', 'java', 'scala', 'nosql', 'mongo', 'sql server', 'cassandra', 'oracle', 'azure', 'databricks', 'hadoop', 'pyspark', 'tableau', 'power bi', 'cognos', 'git', 'svn']"/>
  </r>
  <r>
    <x v="2"/>
    <s v="Principal Data Analyst"/>
    <s v="Las Vegas, NV"/>
    <x v="0"/>
    <x v="0"/>
    <x v="2"/>
    <x v="17709"/>
    <x v="19"/>
    <s v="Amentum"/>
    <s v="['sql', 'snowflake', 'azure', 'aws', 'power bi', 'excel', 'dax', 'ssis', 'flow', 'terminal']"/>
  </r>
  <r>
    <x v="0"/>
    <s v="Data Scientist"/>
    <s v="Anywhere"/>
    <x v="0"/>
    <x v="1"/>
    <x v="1"/>
    <x v="17710"/>
    <x v="966"/>
    <s v="Algo Capital Group"/>
    <s v="['sql', 'python', 'java', 'cassandra', 'aws', 'airflow', 'hadoop', 'spark', 'tableau']"/>
  </r>
  <r>
    <x v="8"/>
    <s v="Senior Data Scientist"/>
    <m/>
    <x v="0"/>
    <x v="0"/>
    <x v="2"/>
    <x v="17711"/>
    <x v="35"/>
    <s v="Storm3"/>
    <s v="['sql', 'python']"/>
  </r>
  <r>
    <x v="2"/>
    <s v="Aviation Data Analyst 1"/>
    <s v="Scott AFB, IL"/>
    <x v="0"/>
    <x v="0"/>
    <x v="2"/>
    <x v="17712"/>
    <x v="243"/>
    <s v="Optimized Technical Solutions"/>
    <s v="['sharepoint', 'terminal']"/>
  </r>
  <r>
    <x v="1"/>
    <s v="Junior Big Data Engineer - C11"/>
    <s v="Fort Lauderdale, FL"/>
    <x v="0"/>
    <x v="0"/>
    <x v="2"/>
    <x v="17713"/>
    <x v="122"/>
    <s v="Citigroup, Inc"/>
    <s v="['scala', 'couchbase', 'spark', 'kafka']"/>
  </r>
  <r>
    <x v="0"/>
    <s v="Data Scientist"/>
    <s v="John C. Stennis Space Center, MS"/>
    <x v="0"/>
    <x v="0"/>
    <x v="2"/>
    <x v="17714"/>
    <x v="122"/>
    <s v="Peraton"/>
    <m/>
  </r>
  <r>
    <x v="1"/>
    <s v="Data Engineer"/>
    <s v="Saint-Louis de Kent, NB, Canada"/>
    <x v="0"/>
    <x v="0"/>
    <x v="23"/>
    <x v="17715"/>
    <x v="31"/>
    <s v="Equifax"/>
    <s v="['python', 'sql', 'gcp', 'bigquery', 'airflow', 'jenkins', 'github', 'terraform']"/>
  </r>
  <r>
    <x v="1"/>
    <s v="Data Engineer"/>
    <s v="Anywhere"/>
    <x v="0"/>
    <x v="1"/>
    <x v="2"/>
    <x v="17716"/>
    <x v="28"/>
    <s v="CyberCoders"/>
    <s v="['word']"/>
  </r>
  <r>
    <x v="2"/>
    <s v="Data Analyst"/>
    <s v="Los Angeles, CA"/>
    <x v="0"/>
    <x v="0"/>
    <x v="2"/>
    <x v="17717"/>
    <x v="31"/>
    <s v="Criteo"/>
    <s v="['go', 'sql', 'python', 'tableau']"/>
  </r>
  <r>
    <x v="6"/>
    <s v="Senior Data Analyst, Live Ops Analytics"/>
    <s v="Los Angeles, CA"/>
    <x v="0"/>
    <x v="0"/>
    <x v="2"/>
    <x v="17718"/>
    <x v="762"/>
    <s v="Activision"/>
    <s v="['sql']"/>
  </r>
  <r>
    <x v="0"/>
    <s v="Lead Data Scientist - AI &amp; Underwriting (UW) Automation"/>
    <s v="Alpharetta, GA"/>
    <x v="0"/>
    <x v="0"/>
    <x v="2"/>
    <x v="17719"/>
    <x v="489"/>
    <s v="Travelers Insurance"/>
    <m/>
  </r>
  <r>
    <x v="1"/>
    <s v="Lead Data Engineer"/>
    <s v="Yuma, AZ"/>
    <x v="0"/>
    <x v="0"/>
    <x v="2"/>
    <x v="17720"/>
    <x v="55"/>
    <s v="Cox Automotive"/>
    <s v="['sql', 'python', 'mysql', 'sql server', 'snowflake', 'aws', 'tableau', 'git', 'jira']"/>
  </r>
  <r>
    <x v="1"/>
    <s v="Data Engineer Developer - SQL | PL/SQL | Warehousing | ETL - Top..."/>
    <s v="Arlington, VA"/>
    <x v="0"/>
    <x v="0"/>
    <x v="2"/>
    <x v="17721"/>
    <x v="31"/>
    <s v="Deloitte"/>
    <s v="['sql', 'postgresql', 'oracle']"/>
  </r>
  <r>
    <x v="3"/>
    <s v="Energy Storage Senior Data Engineer (REMOTE)"/>
    <s v="Anywhere"/>
    <x v="0"/>
    <x v="1"/>
    <x v="1"/>
    <x v="17722"/>
    <x v="28"/>
    <s v="Jobot"/>
    <s v="['python', 'aws', 'redshift', 'flow', 'terraform', 'ansible', 'puppet']"/>
  </r>
  <r>
    <x v="1"/>
    <s v="Data Engineer III"/>
    <s v="Dallas, TX"/>
    <x v="0"/>
    <x v="0"/>
    <x v="2"/>
    <x v="17723"/>
    <x v="31"/>
    <s v="Walmart"/>
    <s v="['scala', 'python', 'shell', 'kafka', 'spark', 'hadoop', 'unix']"/>
  </r>
  <r>
    <x v="2"/>
    <s v="Data Analyst - PL/SQL"/>
    <s v="Dallas, TX"/>
    <x v="0"/>
    <x v="0"/>
    <x v="2"/>
    <x v="17724"/>
    <x v="46"/>
    <s v="Capco"/>
    <s v="['sql', 'mongodb', 'mongodb', 'hadoop']"/>
  </r>
  <r>
    <x v="6"/>
    <s v="Senior Business Data Analyst (hybrid) - (VP) - Tampa"/>
    <s v="Tampa, FL"/>
    <x v="0"/>
    <x v="0"/>
    <x v="2"/>
    <x v="17725"/>
    <x v="361"/>
    <s v="Citi"/>
    <s v="['sql', 'jira', 'confluence']"/>
  </r>
  <r>
    <x v="0"/>
    <s v="Senior- Data Scientist"/>
    <s v="Dallas, TX"/>
    <x v="0"/>
    <x v="0"/>
    <x v="2"/>
    <x v="17726"/>
    <x v="2354"/>
    <s v="AT&amp;T"/>
    <s v="['python', 'r', 'databricks', 'hadoop', 'spark', 'tableau']"/>
  </r>
  <r>
    <x v="1"/>
    <s v="Sr Data Engineer"/>
    <s v="Folsom, CA"/>
    <x v="0"/>
    <x v="0"/>
    <x v="2"/>
    <x v="17727"/>
    <x v="94"/>
    <s v="Insight Global"/>
    <s v="['sql', 'python', 'snowflake', 'aws']"/>
  </r>
  <r>
    <x v="2"/>
    <s v="Healthcare Claims Data Analyst"/>
    <s v="Pennsylvania"/>
    <x v="0"/>
    <x v="0"/>
    <x v="2"/>
    <x v="17728"/>
    <x v="91"/>
    <s v="Imagine360"/>
    <s v="['excel', 'powerpoint']"/>
  </r>
  <r>
    <x v="1"/>
    <s v="Data Engineer Trainee"/>
    <s v="Buenos Aires, Argentina"/>
    <x v="0"/>
    <x v="0"/>
    <x v="47"/>
    <x v="17729"/>
    <x v="204"/>
    <s v="Publicis Groupe"/>
    <s v="['python', 'sql', 'gcp', 'bigquery', 'airflow']"/>
  </r>
  <r>
    <x v="2"/>
    <s v="Data Solutions Analyst"/>
    <s v="Atlanta, GA"/>
    <x v="0"/>
    <x v="0"/>
    <x v="2"/>
    <x v="17730"/>
    <x v="31"/>
    <s v="Deluxe Corporation"/>
    <s v="['r', 'python', 'sql', 'dynamodb', 'aws', 'excel']"/>
  </r>
  <r>
    <x v="0"/>
    <s v="Sr. Data Scientist"/>
    <s v="Chicago, IL"/>
    <x v="0"/>
    <x v="0"/>
    <x v="2"/>
    <x v="17731"/>
    <x v="19"/>
    <s v="Early Warning Services"/>
    <s v="['python', 'r', 'sql', 'java', 'hadoop', 'spark', 'scikit-learn', 'pandas']"/>
  </r>
  <r>
    <x v="0"/>
    <s v="Graph Data Scientist, Lead"/>
    <s v="Chantilly, VA"/>
    <x v="0"/>
    <x v="0"/>
    <x v="2"/>
    <x v="17732"/>
    <x v="84"/>
    <s v="Booz Allen Hamilton"/>
    <s v="['r', 'python', 'mysql', 'hadoop', 'kafka', 'spark']"/>
  </r>
  <r>
    <x v="0"/>
    <s v="Associate Data Scientist"/>
    <s v="Lusaka, Zambia"/>
    <x v="0"/>
    <x v="0"/>
    <x v="105"/>
    <x v="17733"/>
    <x v="242"/>
    <s v="KoBold Metals"/>
    <s v="['python', 'r', 'matlab', 'sql', 'git', 'github']"/>
  </r>
  <r>
    <x v="2"/>
    <s v="HR Data Governance Analyst"/>
    <s v="Atlanta, GA"/>
    <x v="0"/>
    <x v="0"/>
    <x v="2"/>
    <x v="17734"/>
    <x v="39"/>
    <s v="Jobot"/>
    <s v="['sql', 'power bi']"/>
  </r>
  <r>
    <x v="0"/>
    <s v="LEAD DATA SCIENTIST"/>
    <s v="Anywhere"/>
    <x v="0"/>
    <x v="1"/>
    <x v="2"/>
    <x v="17735"/>
    <x v="23"/>
    <s v="Lumen Technologies"/>
    <s v="['r', 'python', 'lisp', 'clojure', 'scala', 'java', 'perl', 'c++', 'git', 'trello', 'jira']"/>
  </r>
  <r>
    <x v="0"/>
    <s v="Data Scientist"/>
    <s v="Anywhere"/>
    <x v="1"/>
    <x v="1"/>
    <x v="23"/>
    <x v="17736"/>
    <x v="57"/>
    <s v="Hanalytica"/>
    <s v="['sql']"/>
  </r>
  <r>
    <x v="0"/>
    <s v="Data Scientist, Product Analytics"/>
    <s v="San Francisco, CA"/>
    <x v="0"/>
    <x v="0"/>
    <x v="2"/>
    <x v="17737"/>
    <x v="71"/>
    <s v="Citizen.com"/>
    <s v="['sql', 'python', 'r', 'bigquery', 'tableau', 'sheets']"/>
  </r>
  <r>
    <x v="2"/>
    <s v="Data Scientist/ Data Analyst"/>
    <s v="New York, NY"/>
    <x v="0"/>
    <x v="0"/>
    <x v="2"/>
    <x v="17738"/>
    <x v="46"/>
    <s v="Tower Research Capital"/>
    <s v="['c#', 'c++', 'java', 'sql', 'gcp']"/>
  </r>
  <r>
    <x v="0"/>
    <s v="Data Scientist"/>
    <s v="Arlington, VA"/>
    <x v="0"/>
    <x v="0"/>
    <x v="2"/>
    <x v="17739"/>
    <x v="35"/>
    <s v="Peraton"/>
    <s v="['python', 'java', 'shell', 'sql', 'aws', 'tensorflow', 'pytorch', 'jupyter', 'kafka', 'splunk']"/>
  </r>
  <r>
    <x v="8"/>
    <s v="Senior Data Scientist - App Experience"/>
    <s v="San Mateo, CA"/>
    <x v="0"/>
    <x v="0"/>
    <x v="2"/>
    <x v="17740"/>
    <x v="2355"/>
    <s v="Roblox"/>
    <s v="['sql', 'python', 'r', 'go', 'spark', 'hadoop', 'airflow']"/>
  </r>
  <r>
    <x v="4"/>
    <s v="ClickHouse Solutions Engineer / DBA"/>
    <s v="Anywhere"/>
    <x v="0"/>
    <x v="1"/>
    <x v="23"/>
    <x v="17741"/>
    <x v="29"/>
    <s v="Altinity"/>
    <s v="['sql', 'shell', 'bash', 'python', 'c++', 'java', 'go', 'mysql', 'postgresql', 'sql server', 'oracle', 'hadoop', 'spark', 'kafka', 'node', 'linux', 'github', 'docker', 'kubernetes', 'ansible', 'git']"/>
  </r>
  <r>
    <x v="1"/>
    <s v="Data Engineer I (R-15364)"/>
    <s v="Hyderabad, Telangana, India"/>
    <x v="0"/>
    <x v="0"/>
    <x v="7"/>
    <x v="17742"/>
    <x v="1874"/>
    <s v="Dun &amp; Bradstreet"/>
    <s v="['python', 'sql', 'aws', 'azure']"/>
  </r>
  <r>
    <x v="1"/>
    <s v="Data Engineer, Mid"/>
    <s v="Washington, DC"/>
    <x v="0"/>
    <x v="0"/>
    <x v="2"/>
    <x v="17743"/>
    <x v="122"/>
    <s v="Booz Allen Hamilton"/>
    <s v="['python', 'sql', 'scala', 'java', 'shell', 'nosql', 'mongodb', 'mongodb', 'cassandra', 'mysql', 'aws', 'azure', 'databricks', 'redshift', 'snowflake', 'spark', 'hadoop', 'kafka', 'unix', 'linux']"/>
  </r>
  <r>
    <x v="0"/>
    <s v="Data Scientist (Data Science Hub)"/>
    <s v="Poland"/>
    <x v="0"/>
    <x v="0"/>
    <x v="11"/>
    <x v="17744"/>
    <x v="200"/>
    <s v="Allegro"/>
    <s v="['sql', 'python', 'gcp', 'bigquery', 'windows', 'tableau']"/>
  </r>
  <r>
    <x v="0"/>
    <s v="Data Scientist - Battlefield"/>
    <s v="Anywhere"/>
    <x v="0"/>
    <x v="1"/>
    <x v="2"/>
    <x v="17745"/>
    <x v="2356"/>
    <s v="Maxis Studios"/>
    <s v="['sql', 'python', 'r', 'snowflake']"/>
  </r>
  <r>
    <x v="0"/>
    <s v="Real World Evidence Data Scientist (Associate Director - Director)"/>
    <s v="Boston, MA"/>
    <x v="0"/>
    <x v="0"/>
    <x v="2"/>
    <x v="17746"/>
    <x v="19"/>
    <s v="Karuna Therapeutics, Inc."/>
    <s v="['sas', 'sas', 'r', 'excel']"/>
  </r>
  <r>
    <x v="6"/>
    <s v="Senior Supplier Data Analyst"/>
    <s v="Atlanta, GA"/>
    <x v="0"/>
    <x v="0"/>
    <x v="2"/>
    <x v="17747"/>
    <x v="780"/>
    <s v="J&amp;J Family of Companies"/>
    <s v="['azure', 'databricks', 'alteryx', 'power bi', 'tableau', 'looker']"/>
  </r>
  <r>
    <x v="3"/>
    <s v="Senior DevOps Engineer - Big Data Analytics &amp; Cloud infrastructure"/>
    <s v="Dublin, Ireland"/>
    <x v="0"/>
    <x v="0"/>
    <x v="28"/>
    <x v="17748"/>
    <x v="137"/>
    <s v="ServiceNow"/>
    <s v="['python', 'shell', 'java', 'azure', 'hadoop', 'spark', 'centos', 'ansible', 'terraform', 'puppet', 'yarn']"/>
  </r>
  <r>
    <x v="0"/>
    <s v="Summer 2024 Data Scientist Intern – IBM Consulting (Commercial)"/>
    <s v="Charlotte, NC"/>
    <x v="9"/>
    <x v="0"/>
    <x v="2"/>
    <x v="17749"/>
    <x v="2357"/>
    <s v="IBM"/>
    <s v="['python', 'r', 'java', 'sas', 'sas', 'scala', 'matlab', 'aws', 'azure', 'ibm cloud', 'tensorflow', 'spss']"/>
  </r>
  <r>
    <x v="0"/>
    <s v="Data Scientist Jobs"/>
    <s v="Annapolis Junction, MD"/>
    <x v="0"/>
    <x v="0"/>
    <x v="2"/>
    <x v="17750"/>
    <x v="33"/>
    <s v="Link LLC"/>
    <s v="['python', 'javascript', 'docker']"/>
  </r>
  <r>
    <x v="5"/>
    <s v="Staff Software Engineer - MLOps"/>
    <s v="Sydney NSW, Australia"/>
    <x v="0"/>
    <x v="0"/>
    <x v="51"/>
    <x v="17751"/>
    <x v="2358"/>
    <s v="Rokt"/>
    <s v="['golang', 'c#', 'python', 'typescript', 'go', 'aws']"/>
  </r>
  <r>
    <x v="2"/>
    <s v="Data Analyst"/>
    <s v="Folsom, CA"/>
    <x v="0"/>
    <x v="0"/>
    <x v="2"/>
    <x v="17752"/>
    <x v="2254"/>
    <s v="INTEL"/>
    <s v="['sql', 'python', 'matlab', 'sap']"/>
  </r>
  <r>
    <x v="2"/>
    <s v="Data Analyst"/>
    <s v="Tampa, FL"/>
    <x v="0"/>
    <x v="0"/>
    <x v="2"/>
    <x v="17753"/>
    <x v="31"/>
    <s v="Jobot"/>
    <s v="['sql', 'tableau', 'power bi']"/>
  </r>
  <r>
    <x v="1"/>
    <s v="Data Engineer"/>
    <s v="Anywhere"/>
    <x v="0"/>
    <x v="1"/>
    <x v="2"/>
    <x v="17754"/>
    <x v="179"/>
    <s v="Get It Recruit - Information Technology"/>
    <m/>
  </r>
  <r>
    <x v="3"/>
    <s v="Senior Data Software Engineer"/>
    <s v="Tel Aviv-Yafo, Israel"/>
    <x v="0"/>
    <x v="0"/>
    <x v="8"/>
    <x v="17755"/>
    <x v="36"/>
    <s v="Via"/>
    <s v="['python', 'sql', 'go', 'snowflake', 'databricks', 'redshift', 'bigquery', 'kafka', 'airflow']"/>
  </r>
  <r>
    <x v="1"/>
    <s v="Sr. Data Engineer"/>
    <s v="Anywhere"/>
    <x v="0"/>
    <x v="1"/>
    <x v="2"/>
    <x v="17756"/>
    <x v="71"/>
    <s v="CyberCoders"/>
    <s v="['sql', 'python', 'aws', 'airflow', 'linux', 'word', 'git', 'terraform']"/>
  </r>
  <r>
    <x v="2"/>
    <s v="Data Analyst"/>
    <s v="Berlin, Germany"/>
    <x v="0"/>
    <x v="0"/>
    <x v="9"/>
    <x v="17757"/>
    <x v="39"/>
    <s v="Veeva Systems"/>
    <s v="['sql', 'tableau', 'atlassian']"/>
  </r>
  <r>
    <x v="8"/>
    <s v="Senior Data Scientist"/>
    <s v="Boca Raton, FL"/>
    <x v="0"/>
    <x v="0"/>
    <x v="2"/>
    <x v="17758"/>
    <x v="19"/>
    <s v="ADT Inc."/>
    <s v="['sql', 'python', 'r', 'oracle', 'tableau']"/>
  </r>
  <r>
    <x v="1"/>
    <s v="Distinguished Engineer - Data Architecture"/>
    <s v="Scranton, PA"/>
    <x v="5"/>
    <x v="0"/>
    <x v="2"/>
    <x v="17759"/>
    <x v="930"/>
    <s v="Capital One"/>
    <s v="['python', 'java', 'scala', 'aws', 'node']"/>
  </r>
  <r>
    <x v="6"/>
    <s v="Senior Marketing Data Analyst"/>
    <s v="Chicago, IL"/>
    <x v="0"/>
    <x v="0"/>
    <x v="2"/>
    <x v="17760"/>
    <x v="122"/>
    <s v="Live Nation Entertainment"/>
    <s v="['go', 'sql', 'python', 'r', 'redshift', 'tableau', 'excel']"/>
  </r>
  <r>
    <x v="2"/>
    <s v="Analytics Engineer - ENA London, Warsaw- (F/M)"/>
    <s v="London, UK"/>
    <x v="0"/>
    <x v="0"/>
    <x v="6"/>
    <x v="17761"/>
    <x v="358"/>
    <s v="AccorCorpo"/>
    <s v="['python', 'sql']"/>
  </r>
  <r>
    <x v="2"/>
    <s v="Data Analyst"/>
    <s v="New York, NY"/>
    <x v="0"/>
    <x v="0"/>
    <x v="2"/>
    <x v="17762"/>
    <x v="231"/>
    <s v="Take-Two Interactive"/>
    <s v="['sql', 'excel']"/>
  </r>
  <r>
    <x v="2"/>
    <s v="Data Analyst"/>
    <s v="St. Louis, MO"/>
    <x v="0"/>
    <x v="0"/>
    <x v="2"/>
    <x v="17763"/>
    <x v="172"/>
    <s v="Axim Geospatial"/>
    <s v="['matlab', 'r']"/>
  </r>
  <r>
    <x v="3"/>
    <s v="Senior Data Engineer"/>
    <s v="New York, NY"/>
    <x v="0"/>
    <x v="0"/>
    <x v="2"/>
    <x v="17764"/>
    <x v="345"/>
    <s v="hackajob"/>
    <s v="['sql', 'azure', 'snowflake', 'kafka', 'qlik', 'kubernetes']"/>
  </r>
  <r>
    <x v="0"/>
    <s v="Data Scientist, CX Strategy and Enablement (Austin, TX)"/>
    <s v="Austin, TX"/>
    <x v="0"/>
    <x v="0"/>
    <x v="1"/>
    <x v="17765"/>
    <x v="2359"/>
    <s v="LogicMonitor"/>
    <s v="['python', 'r', 'scala', 'looker', 'excel']"/>
  </r>
  <r>
    <x v="8"/>
    <s v="Sr. Data Specialist"/>
    <s v="United States"/>
    <x v="0"/>
    <x v="0"/>
    <x v="1"/>
    <x v="17766"/>
    <x v="1408"/>
    <s v="Marsh McLennan"/>
    <s v="['sql', 'powerpoint', 'word', 'excel']"/>
  </r>
  <r>
    <x v="0"/>
    <s v="Data Scientist"/>
    <s v="South San Francisco, CA"/>
    <x v="0"/>
    <x v="0"/>
    <x v="2"/>
    <x v="17767"/>
    <x v="23"/>
    <s v="Genentech"/>
    <m/>
  </r>
  <r>
    <x v="0"/>
    <s v="Data Scientist - Hybrid Remote"/>
    <s v="Denver, CO"/>
    <x v="0"/>
    <x v="0"/>
    <x v="1"/>
    <x v="17768"/>
    <x v="1544"/>
    <s v="UMB Bank"/>
    <s v="['r', 'python', 'sql', 'sql server', 'snowflake', 'tableau', 'power bi']"/>
  </r>
  <r>
    <x v="0"/>
    <s v="Pre-Sales Data Scientist, Financial Services"/>
    <s v="Anywhere"/>
    <x v="0"/>
    <x v="1"/>
    <x v="2"/>
    <x v="17769"/>
    <x v="2360"/>
    <s v="Teradata"/>
    <s v="['sql', 'r', 'python', 'matlab', 'sas', 'sas', 'nosql', 'aws', 'azure', 'oracle', 'redshift', 'databricks', 'snowflake', 'spark', 'qlik', 'tableau']"/>
  </r>
  <r>
    <x v="1"/>
    <s v="REMOTE Data Engineer - API and Ruby"/>
    <s v="Anywhere"/>
    <x v="0"/>
    <x v="1"/>
    <x v="2"/>
    <x v="17770"/>
    <x v="34"/>
    <s v="Jobot"/>
    <s v="['ruby', 'ruby', 'java', 'javascript', 'html', 'css', 'mysql', 'aws', 'react', 'ruby on rails', 'node', 'jquery', 'github', 'jira']"/>
  </r>
  <r>
    <x v="5"/>
    <s v="Sr. Software Developer and Data Engineer - Hybrid Schedule..."/>
    <s v="Boston, MA"/>
    <x v="0"/>
    <x v="0"/>
    <x v="1"/>
    <x v="17771"/>
    <x v="80"/>
    <s v="Boston Public Health Commission"/>
    <s v="['sql', 't-sql', 'python', 'c#', 'css', 'javascript', 'asp.net', 'jquery', 'power bi']"/>
  </r>
  <r>
    <x v="3"/>
    <s v="Senior Data Engineer"/>
    <s v="London, UK"/>
    <x v="0"/>
    <x v="0"/>
    <x v="6"/>
    <x v="17772"/>
    <x v="68"/>
    <s v="Jobot"/>
    <s v="['sql', 'python', 'mongodb', 'mongodb', 'spark']"/>
  </r>
  <r>
    <x v="6"/>
    <s v="Senior Data Analyst"/>
    <s v="Anywhere"/>
    <x v="0"/>
    <x v="1"/>
    <x v="2"/>
    <x v="17773"/>
    <x v="411"/>
    <s v="Get It Recruit - Information Technology"/>
    <s v="['sql', 'snowflake', 'databricks']"/>
  </r>
  <r>
    <x v="1"/>
    <s v="469/2023 - Data Engineer"/>
    <s v="Alfragide, Portugal"/>
    <x v="0"/>
    <x v="0"/>
    <x v="12"/>
    <x v="17774"/>
    <x v="2"/>
    <s v="Syone"/>
    <s v="['sql', 'python', 'oracle', 'airflow', 'pyspark', 'git', 'ansible', 'docker', 'kubernetes']"/>
  </r>
  <r>
    <x v="0"/>
    <s v="Data Scientist"/>
    <s v="Houston, TX"/>
    <x v="0"/>
    <x v="0"/>
    <x v="1"/>
    <x v="17775"/>
    <x v="51"/>
    <s v="Cititec Talent"/>
    <s v="['python', 'sql', 'aws', 'azure']"/>
  </r>
  <r>
    <x v="1"/>
    <s v="Data Engineer"/>
    <s v="St Paul, MN"/>
    <x v="0"/>
    <x v="0"/>
    <x v="2"/>
    <x v="17776"/>
    <x v="23"/>
    <s v="Ecolab"/>
    <s v="['sql', 'vba', 'azure']"/>
  </r>
  <r>
    <x v="0"/>
    <s v="Sr. Analytics Engineering Manager"/>
    <s v="United States"/>
    <x v="0"/>
    <x v="0"/>
    <x v="1"/>
    <x v="17777"/>
    <x v="214"/>
    <s v="Ecolab"/>
    <s v="['sql', 'python', 'r']"/>
  </r>
  <r>
    <x v="3"/>
    <s v="Senior Data Engineer"/>
    <s v="Toronto, OH"/>
    <x v="0"/>
    <x v="0"/>
    <x v="2"/>
    <x v="17778"/>
    <x v="19"/>
    <s v="TD Bank"/>
    <s v="['go', 'python', 'sql', 'azure', 'databricks', 'pyspark', 'spark', 'flow', 'git']"/>
  </r>
  <r>
    <x v="1"/>
    <s v="Data Engineer"/>
    <s v="Anywhere"/>
    <x v="0"/>
    <x v="1"/>
    <x v="2"/>
    <x v="17779"/>
    <x v="121"/>
    <s v="Get It Recruit - Information Technology"/>
    <s v="['sql', 't-sql', 'python', 'javascript', 'mongodb', 'mongodb', 'scala', 'sql server', 'dynamodb', 'aws', 'snowflake', 'airflow', 'ssis', 'jira', 'confluence']"/>
  </r>
  <r>
    <x v="1"/>
    <s v="Data Engineer Consultant - Italy Milan"/>
    <s v="Italy"/>
    <x v="0"/>
    <x v="0"/>
    <x v="49"/>
    <x v="17780"/>
    <x v="56"/>
    <s v="Capco"/>
    <s v="['scala', 'python', 'javascript', 'java', 'sql', 'spark', 'pyspark', 'flask']"/>
  </r>
  <r>
    <x v="2"/>
    <s v="Data Analyst"/>
    <s v="Immokalee, FL"/>
    <x v="0"/>
    <x v="0"/>
    <x v="2"/>
    <x v="17781"/>
    <x v="172"/>
    <s v="Arthrex, Inc."/>
    <m/>
  </r>
  <r>
    <x v="0"/>
    <s v="Data Developer IV - Remote"/>
    <s v="San Juan, Puerto Rico"/>
    <x v="0"/>
    <x v="0"/>
    <x v="55"/>
    <x v="17782"/>
    <x v="122"/>
    <s v="Ryder System, Inc"/>
    <s v="['sql', 'express']"/>
  </r>
  <r>
    <x v="5"/>
    <s v="Senior Software Engineer (Data Analytics / Big Data Engineer )"/>
    <s v="Redwood City, CA"/>
    <x v="0"/>
    <x v="0"/>
    <x v="2"/>
    <x v="17783"/>
    <x v="71"/>
    <s v="PubMatic"/>
    <s v="['java', 'hadoop', 'kafka', 'spring', 'spark', 'jenkins', 'github', 'confluence']"/>
  </r>
  <r>
    <x v="8"/>
    <s v="Senior Data Scientist"/>
    <s v="Washington, DC"/>
    <x v="0"/>
    <x v="0"/>
    <x v="2"/>
    <x v="17784"/>
    <x v="31"/>
    <s v="Logistics Management Institute"/>
    <s v="['sql', 'python', 'no-sql', 'scikit-learn']"/>
  </r>
  <r>
    <x v="0"/>
    <s v="(USA) Principal Data Scientist"/>
    <s v="San Bruno, CA"/>
    <x v="0"/>
    <x v="0"/>
    <x v="2"/>
    <x v="17785"/>
    <x v="35"/>
    <s v="Walmart"/>
    <s v="['sql', 'python', 'scala', 'r', 'spark', 'tensorflow']"/>
  </r>
  <r>
    <x v="2"/>
    <s v="Data Science - Analyst"/>
    <s v="San Jose, CA"/>
    <x v="0"/>
    <x v="0"/>
    <x v="2"/>
    <x v="17786"/>
    <x v="71"/>
    <s v="eBay"/>
    <s v="['python', 'r', 'sql', 'spark', 'excel', 'tableau']"/>
  </r>
  <r>
    <x v="2"/>
    <s v="FDI - Data Analyst"/>
    <s v="Porto, Portugal"/>
    <x v="0"/>
    <x v="0"/>
    <x v="12"/>
    <x v="17787"/>
    <x v="46"/>
    <s v="Natixis in Portugal"/>
    <s v="['sql', 'vba', 'python', 'power bi', 'tableau', 'excel']"/>
  </r>
  <r>
    <x v="0"/>
    <s v="Data Scientist with Cyber Security experience"/>
    <s v="New York, NY"/>
    <x v="0"/>
    <x v="0"/>
    <x v="2"/>
    <x v="17788"/>
    <x v="142"/>
    <s v="Jobot"/>
    <s v="['python', 'databricks', 'aws', 'azure', 'keras', 'pandas', 'tensorflow', 'pytorch', 'spark', 'git', 'jenkins', 'bitbucket', 'jira', 'confluence']"/>
  </r>
  <r>
    <x v="8"/>
    <s v="Data Scientist or Sr. Data Scientist"/>
    <s v="Amarillo, TX"/>
    <x v="0"/>
    <x v="0"/>
    <x v="2"/>
    <x v="17789"/>
    <x v="122"/>
    <s v="Xcel Energy"/>
    <s v="['sql', 'python', 'express']"/>
  </r>
  <r>
    <x v="2"/>
    <s v="Health Data Lead Analyst - Fully Remote"/>
    <s v="Anywhere"/>
    <x v="0"/>
    <x v="1"/>
    <x v="2"/>
    <x v="17790"/>
    <x v="31"/>
    <s v="Constant Associates"/>
    <s v="['sas', 'sas', 'sql', 'python', 'r', 'excel']"/>
  </r>
  <r>
    <x v="1"/>
    <s v="Data Engineer"/>
    <s v="Budapest, Hungary"/>
    <x v="0"/>
    <x v="0"/>
    <x v="10"/>
    <x v="17791"/>
    <x v="150"/>
    <s v="Instructure"/>
    <s v="['go', 'scala', 'java', 'python', 'aws', 'spark', 'terraform']"/>
  </r>
  <r>
    <x v="8"/>
    <s v="Senior Geoscience Data Scientist"/>
    <s v="United Kingdom"/>
    <x v="0"/>
    <x v="0"/>
    <x v="6"/>
    <x v="17792"/>
    <x v="8"/>
    <s v="CGG"/>
    <s v="['sql', 'python', 'r', 'tableau', 'power bi', 'git', 'jira']"/>
  </r>
  <r>
    <x v="3"/>
    <s v="Senior Data Engineer"/>
    <s v="Charlotte, NC"/>
    <x v="0"/>
    <x v="0"/>
    <x v="1"/>
    <x v="17793"/>
    <x v="31"/>
    <s v="LTIMindtree"/>
    <s v="['sql', 'sql server', 'flow']"/>
  </r>
  <r>
    <x v="7"/>
    <s v="Lead MLOps Engineer (m/f/x) - Kaleido AI"/>
    <s v="Vienna, Austria"/>
    <x v="0"/>
    <x v="0"/>
    <x v="37"/>
    <x v="17794"/>
    <x v="137"/>
    <s v="Canva"/>
    <s v="['python', 'aws', 'pytorch', 'docker', 'kubernetes']"/>
  </r>
  <r>
    <x v="8"/>
    <s v="Sr P&amp;C Data Scientist"/>
    <s v="Galveston, TX"/>
    <x v="0"/>
    <x v="0"/>
    <x v="2"/>
    <x v="17795"/>
    <x v="122"/>
    <s v="American National Insurance Co"/>
    <s v="['sql', 'sas', 'sas', 'python', 'r']"/>
  </r>
  <r>
    <x v="1"/>
    <s v="Data Engineer"/>
    <s v="Anywhere"/>
    <x v="0"/>
    <x v="1"/>
    <x v="2"/>
    <x v="17796"/>
    <x v="101"/>
    <s v="Get It Recruit - Information Technology"/>
    <s v="['sql', 'tableau', 'ssrs']"/>
  </r>
  <r>
    <x v="3"/>
    <s v="Senior Data Engineer"/>
    <s v="Santa Monica, CA"/>
    <x v="0"/>
    <x v="0"/>
    <x v="2"/>
    <x v="17797"/>
    <x v="2361"/>
    <s v="The Walt Disney Company"/>
    <s v="['sql', 'python', 'snowflake', 'redshift', 'airflow', 'pyspark']"/>
  </r>
  <r>
    <x v="2"/>
    <s v="Healthcare Data and Visualization Analyst"/>
    <s v="Enola, PA"/>
    <x v="0"/>
    <x v="0"/>
    <x v="2"/>
    <x v="17798"/>
    <x v="31"/>
    <s v="Global Data Consultants"/>
    <s v="['sql', 'bigquery', 'looker', 'sheets']"/>
  </r>
  <r>
    <x v="3"/>
    <s v="Senior Data Engineer (Greater NYC Area, NY)"/>
    <s v="New York, NY"/>
    <x v="0"/>
    <x v="0"/>
    <x v="2"/>
    <x v="17799"/>
    <x v="1246"/>
    <s v="Rockstar Games"/>
    <s v="['sql', 't-sql', 'python', 'scala', 'java', 'shell', 'cassandra', 'snowflake', 'azure', 'databricks', 'kafka', 'spark', 'hadoop', 'airflow', 'scikit-learn', 'jupyter', 'linux']"/>
  </r>
  <r>
    <x v="1"/>
    <s v="Data Engineer Analyst Perm Advanced SQL &amp; Excel Perm Career NYC..."/>
    <s v="New York, NY"/>
    <x v="0"/>
    <x v="0"/>
    <x v="2"/>
    <x v="17800"/>
    <x v="198"/>
    <s v="Phyton Talent Advisors"/>
    <s v="['sql', 'sql server', 'excel']"/>
  </r>
  <r>
    <x v="0"/>
    <s v="Data Scientist"/>
    <s v="Joliet, IL"/>
    <x v="0"/>
    <x v="0"/>
    <x v="2"/>
    <x v="17801"/>
    <x v="853"/>
    <s v="U.S. Department of the Treasury"/>
    <m/>
  </r>
  <r>
    <x v="8"/>
    <s v="(Senior) Data Scientist (m/w/d) Financial Services"/>
    <s v="Munich, Germany"/>
    <x v="0"/>
    <x v="0"/>
    <x v="9"/>
    <x v="17802"/>
    <x v="8"/>
    <s v="Roland Berger"/>
    <s v="['r', 'python', 'matlab', 'tableau']"/>
  </r>
  <r>
    <x v="1"/>
    <s v="Data Engineer, Mid"/>
    <s v="Albuquerque, NM"/>
    <x v="5"/>
    <x v="0"/>
    <x v="2"/>
    <x v="17803"/>
    <x v="1860"/>
    <s v="Booz Allen Hamilton"/>
    <s v="['r', 'python', 'matlab']"/>
  </r>
  <r>
    <x v="1"/>
    <s v="Big Data Engineer"/>
    <s v="Manila, Metro Manila, Philippines"/>
    <x v="0"/>
    <x v="0"/>
    <x v="50"/>
    <x v="17804"/>
    <x v="88"/>
    <s v="SiteMinder"/>
    <s v="['python', 'sql', 'aws', 'redshift', 'aurora', 'gcp', 'azure', 'airflow', 'spark', 'kafka', 'tableau']"/>
  </r>
  <r>
    <x v="0"/>
    <s v="Lead Data Scientist"/>
    <s v="United States"/>
    <x v="0"/>
    <x v="0"/>
    <x v="1"/>
    <x v="17805"/>
    <x v="67"/>
    <s v="Synechron"/>
    <s v="['python', 'snowflake', 'azure', 'databricks', 'unix']"/>
  </r>
  <r>
    <x v="4"/>
    <s v="Regional Insight Analyst, CRM &amp; Loyalty"/>
    <s v="Stockholm, Sweden"/>
    <x v="0"/>
    <x v="0"/>
    <x v="13"/>
    <x v="17806"/>
    <x v="137"/>
    <s v="H&amp;M Group"/>
    <s v="['go', 'sas', 'sas', 'sql']"/>
  </r>
  <r>
    <x v="0"/>
    <s v="Head of Product Data Science"/>
    <s v="San Francisco, CA"/>
    <x v="0"/>
    <x v="0"/>
    <x v="2"/>
    <x v="17807"/>
    <x v="193"/>
    <s v="Databricks"/>
    <s v="['databricks', 'excel', 'unify']"/>
  </r>
  <r>
    <x v="2"/>
    <s v="Executive Fast Track Program – Data Analytics and Automation..."/>
    <s v="Gerlingen, Germany"/>
    <x v="0"/>
    <x v="0"/>
    <x v="9"/>
    <x v="17808"/>
    <x v="32"/>
    <s v="Bosch Group"/>
    <m/>
  </r>
  <r>
    <x v="3"/>
    <s v="Sr Data Engineer (Azure)"/>
    <s v="Clearwater, FL"/>
    <x v="0"/>
    <x v="0"/>
    <x v="1"/>
    <x v="17809"/>
    <x v="28"/>
    <s v="Jobot"/>
    <s v="['sql', 'azure']"/>
  </r>
  <r>
    <x v="0"/>
    <s v="Data Scientist - Secret Clearance - Remote"/>
    <s v="Denver, CO"/>
    <x v="0"/>
    <x v="0"/>
    <x v="1"/>
    <x v="17810"/>
    <x v="34"/>
    <s v="MindPoint Group"/>
    <s v="['python', 'spark', 'hadoop', 'linux', 'tableau', 'word', 'excel', 'powerpoint', 'visio', 'splunk']"/>
  </r>
  <r>
    <x v="8"/>
    <s v="Senior Data Scientist"/>
    <s v="Mountain View, CA"/>
    <x v="0"/>
    <x v="0"/>
    <x v="2"/>
    <x v="17811"/>
    <x v="51"/>
    <s v="BetterHelp"/>
    <s v="['go', 'r', 'python', 'sql']"/>
  </r>
  <r>
    <x v="0"/>
    <s v="Static Data Specialist (maternity leave cover)"/>
    <s v="Bratislava, Slovakia"/>
    <x v="0"/>
    <x v="0"/>
    <x v="72"/>
    <x v="17812"/>
    <x v="31"/>
    <s v="ING"/>
    <m/>
  </r>
  <r>
    <x v="0"/>
    <s v="Data Scientist"/>
    <s v="Singapore"/>
    <x v="0"/>
    <x v="0"/>
    <x v="18"/>
    <x v="17813"/>
    <x v="1285"/>
    <s v="Publicis Groupe"/>
    <s v="['sql', 'gcp', 'tensorflow', 'keras', 'pytorch', 'scikit-learn', 'spark']"/>
  </r>
  <r>
    <x v="1"/>
    <s v="Data Engineer"/>
    <s v="Spring, TX"/>
    <x v="0"/>
    <x v="0"/>
    <x v="1"/>
    <x v="17814"/>
    <x v="19"/>
    <s v="Southwestern Energy Company"/>
    <s v="['sql', 'python', 'sql server', 'spring', 'power bi']"/>
  </r>
  <r>
    <x v="0"/>
    <s v="Data Scientist"/>
    <s v="Scottsdale, AZ"/>
    <x v="0"/>
    <x v="0"/>
    <x v="1"/>
    <x v="17815"/>
    <x v="51"/>
    <s v="General Dynamics"/>
    <m/>
  </r>
  <r>
    <x v="2"/>
    <s v="Financial Data Analyst"/>
    <s v="Atlanta, GA"/>
    <x v="3"/>
    <x v="0"/>
    <x v="2"/>
    <x v="17816"/>
    <x v="172"/>
    <s v="Porsche"/>
    <s v="['sql', 'r', 'python', 'sql server', 'microstrategy', 'excel', 'powerpoint']"/>
  </r>
  <r>
    <x v="3"/>
    <s v="Senior Data Engineer / Developer"/>
    <s v="Miami, FL"/>
    <x v="0"/>
    <x v="0"/>
    <x v="2"/>
    <x v="17817"/>
    <x v="23"/>
    <s v="Insight Global"/>
    <s v="['python', 'java', 'perl', 'azure', 'kafka', 'kubernetes']"/>
  </r>
  <r>
    <x v="3"/>
    <s v="Senior Software Engineer, Data (Liquidity)"/>
    <s v="London, UK"/>
    <x v="0"/>
    <x v="0"/>
    <x v="6"/>
    <x v="17818"/>
    <x v="2362"/>
    <s v="Ripple"/>
    <s v="['sql', 'gcp', 'aws', 'kubernetes', 'flow']"/>
  </r>
  <r>
    <x v="2"/>
    <s v="Data and Insights Analyst - Multifamily"/>
    <s v="Dallas, TX"/>
    <x v="0"/>
    <x v="0"/>
    <x v="2"/>
    <x v="17819"/>
    <x v="2363"/>
    <s v="Frontier Communications"/>
    <s v="['sql', 't-sql', 'javascript', 'css', 'c#', 'java', 'sql server', 'jquery', 'tableau', 'power bi', 'excel', 'spreadsheet', 'ssrs']"/>
  </r>
  <r>
    <x v="0"/>
    <s v="Data Modeler"/>
    <s v="Budapest, Hungary"/>
    <x v="0"/>
    <x v="0"/>
    <x v="10"/>
    <x v="17820"/>
    <x v="137"/>
    <s v="Bosch Group"/>
    <s v="['sql', 'oracle', 'azure', 'ssis', 'sap', 'git']"/>
  </r>
  <r>
    <x v="0"/>
    <s v="Data Scientist – Entry Level 2024"/>
    <s v="New York, NY"/>
    <x v="0"/>
    <x v="0"/>
    <x v="2"/>
    <x v="17821"/>
    <x v="2364"/>
    <s v="IBM"/>
    <s v="['python', 'r', 'sql', 'ibm cloud', 'jupyter', 'scikit-learn', 'pandas', 'spark']"/>
  </r>
  <r>
    <x v="6"/>
    <s v="Senior Data Analyst"/>
    <s v="Tel Aviv-Yafo, Israel"/>
    <x v="0"/>
    <x v="0"/>
    <x v="8"/>
    <x v="17822"/>
    <x v="46"/>
    <s v="TripActions"/>
    <s v="['sql', 'python', 'tableau', 'looker', 'excel', 'powerpoint']"/>
  </r>
  <r>
    <x v="8"/>
    <s v="Senior Data Scientist"/>
    <s v="Anywhere"/>
    <x v="0"/>
    <x v="1"/>
    <x v="2"/>
    <x v="17823"/>
    <x v="108"/>
    <s v="Algo Capital Group"/>
    <s v="['python', 'c++', 'java', 'sql', 'cassandra', 'hadoop', 'spark', 'tableau']"/>
  </r>
  <r>
    <x v="2"/>
    <s v="Lead-Data Analyst"/>
    <s v="Addison, IL"/>
    <x v="0"/>
    <x v="0"/>
    <x v="2"/>
    <x v="17824"/>
    <x v="572"/>
    <s v="EDWARD JONES"/>
    <m/>
  </r>
  <r>
    <x v="0"/>
    <s v="Lead Data Scientist"/>
    <s v="Santa Monica, CA"/>
    <x v="0"/>
    <x v="0"/>
    <x v="2"/>
    <x v="17825"/>
    <x v="290"/>
    <s v="The Walt Disney Company"/>
    <s v="['python', 'sql', 'tensorflow', 'scikit-learn', 'airflow', 'spark']"/>
  </r>
  <r>
    <x v="0"/>
    <s v="Junior Data Scientist"/>
    <s v="Aliso Viejo, CA"/>
    <x v="0"/>
    <x v="0"/>
    <x v="2"/>
    <x v="17826"/>
    <x v="270"/>
    <s v="PlayStation"/>
    <m/>
  </r>
  <r>
    <x v="8"/>
    <s v="Senior Data Scientist - Statistics"/>
    <s v="Chicago, IL"/>
    <x v="0"/>
    <x v="0"/>
    <x v="2"/>
    <x v="17827"/>
    <x v="31"/>
    <s v="United Air Lines, Inc"/>
    <s v="['go', 'python', 'sas', 'sas', 'r', 'express', 'excel', 'powerpoint', 'tableau', 'power bi']"/>
  </r>
  <r>
    <x v="1"/>
    <s v="Data Science Engineer (Entry Level)"/>
    <s v="San Antonio, TX"/>
    <x v="0"/>
    <x v="0"/>
    <x v="2"/>
    <x v="17828"/>
    <x v="16"/>
    <s v="Core Soft Tech"/>
    <s v="['python', 'r']"/>
  </r>
  <r>
    <x v="0"/>
    <s v="FAIR Data Lead"/>
    <s v="United Kingdom"/>
    <x v="0"/>
    <x v="0"/>
    <x v="6"/>
    <x v="17829"/>
    <x v="196"/>
    <s v="Syngenta Group"/>
    <s v="['sql', 'qlik']"/>
  </r>
  <r>
    <x v="5"/>
    <s v="Enterprise Solutions Engineer"/>
    <s v="Hagåtña, Guam"/>
    <x v="0"/>
    <x v="0"/>
    <x v="69"/>
    <x v="17830"/>
    <x v="62"/>
    <s v="SHI International"/>
    <s v="['vmware', 'azure', 'aws', 'visio', 'powerpoint', 'excel', 'word']"/>
  </r>
  <r>
    <x v="0"/>
    <s v="Data Scientist"/>
    <s v="Rockville, MD"/>
    <x v="0"/>
    <x v="0"/>
    <x v="2"/>
    <x v="17831"/>
    <x v="172"/>
    <s v="ICF International, Inc"/>
    <s v="['c#', 'c++', 'python', 'java', 'r', 'windows']"/>
  </r>
  <r>
    <x v="8"/>
    <s v="Senior/Lead Data Scientist"/>
    <s v="Prague, Czechia"/>
    <x v="0"/>
    <x v="0"/>
    <x v="39"/>
    <x v="17832"/>
    <x v="8"/>
    <s v="Lyft"/>
    <s v="['sql', 'python', 'r']"/>
  </r>
  <r>
    <x v="3"/>
    <s v="Senior Data Engineer"/>
    <s v="Toronto, ON, Canada"/>
    <x v="0"/>
    <x v="0"/>
    <x v="23"/>
    <x v="17833"/>
    <x v="19"/>
    <s v="The Jonah Group, Ltd"/>
    <s v="['c#', 'java', 'typescript', 'rust', 'aws', 'redshift', 'spark']"/>
  </r>
  <r>
    <x v="0"/>
    <s v="Principal Data Strategist"/>
    <s v="Anywhere"/>
    <x v="0"/>
    <x v="1"/>
    <x v="2"/>
    <x v="17834"/>
    <x v="658"/>
    <s v="Get It Recruit - Administrative"/>
    <m/>
  </r>
  <r>
    <x v="3"/>
    <s v="Senior Data Engineer"/>
    <s v="Anywhere"/>
    <x v="0"/>
    <x v="1"/>
    <x v="2"/>
    <x v="17835"/>
    <x v="18"/>
    <s v="TheResumeReview.com"/>
    <s v="['python', 'aws', 'redshift', 'snowflake', 'kafka', 'qlik']"/>
  </r>
  <r>
    <x v="2"/>
    <s v="Data Analyst"/>
    <s v="San Ramon, CA"/>
    <x v="0"/>
    <x v="0"/>
    <x v="2"/>
    <x v="17836"/>
    <x v="122"/>
    <s v="Cognizant"/>
    <s v="['python', 'snowflake']"/>
  </r>
  <r>
    <x v="0"/>
    <s v="Data Scientist"/>
    <s v="Austin, TX"/>
    <x v="0"/>
    <x v="0"/>
    <x v="1"/>
    <x v="17837"/>
    <x v="1537"/>
    <s v="ICF"/>
    <s v="['python', 'javascript', 'r', 'sql']"/>
  </r>
  <r>
    <x v="3"/>
    <s v="Senior Data Engineer Technical Team Lead - Atlanta"/>
    <s v="Brookhaven, GA"/>
    <x v="0"/>
    <x v="0"/>
    <x v="1"/>
    <x v="17838"/>
    <x v="300"/>
    <s v="IBM"/>
    <s v="['java', 'sql', 'scala', 'python', 'cassandra', 'aws', 'ibm cloud', 'spark', 'hadoop', 'terraform']"/>
  </r>
  <r>
    <x v="2"/>
    <s v="Program Management Lead Analyst - Data Analyst - Hybrid"/>
    <s v="Charlotte, NC"/>
    <x v="0"/>
    <x v="0"/>
    <x v="2"/>
    <x v="17839"/>
    <x v="1648"/>
    <s v="Cigna"/>
    <s v="['sas', 'sas', 'sql', 'sql server', 'excel']"/>
  </r>
  <r>
    <x v="6"/>
    <s v="Senior Product Data Analyst"/>
    <s v="Anywhere"/>
    <x v="0"/>
    <x v="1"/>
    <x v="2"/>
    <x v="17840"/>
    <x v="247"/>
    <s v="Get It Recruit - Information Technology"/>
    <s v="['sql', 'python', 'r', 'redshift', 'looker', 'tableau']"/>
  </r>
  <r>
    <x v="0"/>
    <s v="Cleared Data Scientist"/>
    <s v="Huntsville, AL"/>
    <x v="0"/>
    <x v="0"/>
    <x v="2"/>
    <x v="17841"/>
    <x v="172"/>
    <s v="Guidehouse"/>
    <s v="['sql', 'python', 'r', 'tableau', 'power bi', 'qlik', 'sharepoint']"/>
  </r>
  <r>
    <x v="2"/>
    <s v="Data Analyst"/>
    <s v="Cambridge, MA"/>
    <x v="0"/>
    <x v="0"/>
    <x v="2"/>
    <x v="17842"/>
    <x v="172"/>
    <s v="Global Channel Management, Inc"/>
    <s v="['sas', 'sas', 'r', 'sap']"/>
  </r>
  <r>
    <x v="0"/>
    <s v="Data Scientist, Product Analytics - Monetization"/>
    <s v="Annapolis, MD"/>
    <x v="0"/>
    <x v="0"/>
    <x v="2"/>
    <x v="17843"/>
    <x v="21"/>
    <s v="Meta Inc"/>
    <s v="['sql', 'python', 'r']"/>
  </r>
  <r>
    <x v="1"/>
    <s v="80412439 - Engineer, Data"/>
    <s v="Johannesburg, South Africa"/>
    <x v="0"/>
    <x v="0"/>
    <x v="14"/>
    <x v="17844"/>
    <x v="1150"/>
    <s v="Standard Bank Group"/>
    <s v="['sql', 'azure', 'aws', 'linux', 'windows', 'qlik']"/>
  </r>
  <r>
    <x v="2"/>
    <s v="Data Analyst"/>
    <s v="Trenton, NJ"/>
    <x v="0"/>
    <x v="0"/>
    <x v="2"/>
    <x v="17845"/>
    <x v="31"/>
    <s v="W.R. Berkley Corporation"/>
    <s v="['r', 'sql', 'sql server', 'ssis', 'ssrs', 'excel']"/>
  </r>
  <r>
    <x v="0"/>
    <s v="Director, Data Scientist"/>
    <s v="Wilmington, MA"/>
    <x v="0"/>
    <x v="0"/>
    <x v="2"/>
    <x v="17846"/>
    <x v="108"/>
    <s v="Analog Devices, Inc"/>
    <s v="['python', 'c++', 'sql', 'go', 'numpy', 'pandas', 'scikit-learn', 'pytorch', 'tensorflow', 'linux']"/>
  </r>
  <r>
    <x v="2"/>
    <s v="Data Analytics Manager - Adobe Analytics"/>
    <s v="Atlanta, GA"/>
    <x v="0"/>
    <x v="0"/>
    <x v="2"/>
    <x v="17847"/>
    <x v="765"/>
    <s v="Publicis Groupe"/>
    <m/>
  </r>
  <r>
    <x v="8"/>
    <s v="Senior Data Scientist PD23R103 - Bureau of Health Workforce"/>
    <s v="Fort Mill, SC"/>
    <x v="5"/>
    <x v="0"/>
    <x v="2"/>
    <x v="17848"/>
    <x v="1977"/>
    <s v="HHS Careers"/>
    <s v="['sas', 'sas', 'r', 'tableau', 'spss']"/>
  </r>
  <r>
    <x v="1"/>
    <s v="Data Engineer"/>
    <s v="Toronto, ON, Canada"/>
    <x v="0"/>
    <x v="0"/>
    <x v="23"/>
    <x v="17849"/>
    <x v="31"/>
    <s v="Moneris Solutions Corporation"/>
    <s v="['shell', 'kafka', 'linux']"/>
  </r>
  <r>
    <x v="0"/>
    <s v="Data Scientist - AVP - Hybrid. Job in Irving My Valley Jobs Today"/>
    <s v="Irving, TX"/>
    <x v="0"/>
    <x v="0"/>
    <x v="2"/>
    <x v="17850"/>
    <x v="270"/>
    <s v="Citi"/>
    <s v="['python', 'r']"/>
  </r>
  <r>
    <x v="1"/>
    <s v="Lead Data Engineer, Remote (Buffalo, NY)"/>
    <s v="Buffalo, NY"/>
    <x v="0"/>
    <x v="0"/>
    <x v="2"/>
    <x v="17851"/>
    <x v="952"/>
    <s v="Delaware North"/>
    <s v="['python', 'mongodb', 'mongodb', 'javascript', 'nosql', 'postgresql', 'mysql', 'redshift', 'airflow', 'django']"/>
  </r>
  <r>
    <x v="0"/>
    <s v="Data Scientist"/>
    <s v="Anywhere"/>
    <x v="0"/>
    <x v="1"/>
    <x v="2"/>
    <x v="17852"/>
    <x v="28"/>
    <s v="Get It Recruit - Information Technology"/>
    <s v="['python', 'jupyter']"/>
  </r>
  <r>
    <x v="2"/>
    <s v="Market Research &amp; Data Analyst"/>
    <s v="Melville, NY"/>
    <x v="0"/>
    <x v="0"/>
    <x v="2"/>
    <x v="17853"/>
    <x v="31"/>
    <s v="Canon"/>
    <s v="['sql', 'python', 'excel', 'tableau', 'looker']"/>
  </r>
  <r>
    <x v="2"/>
    <s v="Northeast Territory Data Analyst"/>
    <s v="Anywhere"/>
    <x v="0"/>
    <x v="1"/>
    <x v="2"/>
    <x v="17854"/>
    <x v="103"/>
    <s v="Get It Recruit - Administrative"/>
    <s v="['excel', 'power bi', 'smartsheet']"/>
  </r>
  <r>
    <x v="7"/>
    <s v="Junior ETL Specialist"/>
    <s v="Kraków, Poland"/>
    <x v="0"/>
    <x v="0"/>
    <x v="11"/>
    <x v="17855"/>
    <x v="41"/>
    <s v="Verisk"/>
    <s v="['sql', 'aws']"/>
  </r>
  <r>
    <x v="2"/>
    <s v="Graduate / Junior Financial Data Analyst"/>
    <s v="Cheadle, UK"/>
    <x v="0"/>
    <x v="0"/>
    <x v="6"/>
    <x v="17856"/>
    <x v="147"/>
    <s v="Together"/>
    <s v="['go', 'excel']"/>
  </r>
  <r>
    <x v="3"/>
    <s v="Senior Data Engineer"/>
    <s v="London, UK"/>
    <x v="0"/>
    <x v="0"/>
    <x v="6"/>
    <x v="17857"/>
    <x v="56"/>
    <s v="Inmarsat"/>
    <s v="['bash', 'git', 'jenkins']"/>
  </r>
  <r>
    <x v="8"/>
    <s v="Senior Data Scientist"/>
    <s v="Reston, VA"/>
    <x v="0"/>
    <x v="0"/>
    <x v="2"/>
    <x v="17858"/>
    <x v="71"/>
    <s v="Noblis"/>
    <s v="['python', 'scala', 'r', 'java', 'neo4j', 'aws', 'hadoop', 'spark', 'splunk']"/>
  </r>
  <r>
    <x v="5"/>
    <s v="Software Development Engineer, Machine Learning - Amazon Sidewalk..."/>
    <s v="Taiwan"/>
    <x v="0"/>
    <x v="0"/>
    <x v="40"/>
    <x v="17859"/>
    <x v="44"/>
    <s v="Amazon.com"/>
    <s v="['aws']"/>
  </r>
  <r>
    <x v="3"/>
    <s v="Senior Data Engineer"/>
    <s v="Carmel, IN"/>
    <x v="0"/>
    <x v="0"/>
    <x v="2"/>
    <x v="17860"/>
    <x v="31"/>
    <s v="Cox Enterprises"/>
    <s v="['sql', 'sql server', 'snowflake', 'aws', 'azure', 'airflow']"/>
  </r>
  <r>
    <x v="2"/>
    <s v="Manager, Data Analysis"/>
    <s v="Orlando, FL"/>
    <x v="0"/>
    <x v="0"/>
    <x v="2"/>
    <x v="17861"/>
    <x v="19"/>
    <s v="KPMG"/>
    <s v="['sql', 'go', 'hadoop', 'alteryx']"/>
  </r>
  <r>
    <x v="1"/>
    <s v="Data Engineer"/>
    <s v="Anywhere"/>
    <x v="0"/>
    <x v="1"/>
    <x v="2"/>
    <x v="17862"/>
    <x v="71"/>
    <s v="CyberCoders"/>
    <s v="['python', 'scala', 'aws', 'gcp', 'spark', 'word']"/>
  </r>
  <r>
    <x v="1"/>
    <s v="Data Engineer"/>
    <s v="Bellevue, WA"/>
    <x v="0"/>
    <x v="0"/>
    <x v="2"/>
    <x v="17863"/>
    <x v="470"/>
    <s v="LTIMindtree"/>
    <s v="['sql', 'c#', 'python', 'scala', 'azure', 'databricks', 'spark']"/>
  </r>
  <r>
    <x v="0"/>
    <s v="Data Science Opportunities"/>
    <s v="Atlanta, GA"/>
    <x v="0"/>
    <x v="0"/>
    <x v="2"/>
    <x v="17864"/>
    <x v="19"/>
    <s v="Intuit Inc"/>
    <s v="['python', 'scala', 'java', 'r', 'sql', 'linux', 'git']"/>
  </r>
  <r>
    <x v="0"/>
    <s v="2024 Internship - Senior Marketing Data Science Intern - RTP, NC"/>
    <s v="Raleigh, NC"/>
    <x v="9"/>
    <x v="0"/>
    <x v="2"/>
    <x v="17865"/>
    <x v="2365"/>
    <s v="IBM"/>
    <s v="['python', 'sas', 'sas', 'r', 'ibm cloud', 'spss', 'excel', 'power bi', 'tableau']"/>
  </r>
  <r>
    <x v="1"/>
    <s v="Data Analytics Engineer (Transportation, Logistics and Fulfillment)"/>
    <s v="Sunnyvale, CA"/>
    <x v="0"/>
    <x v="0"/>
    <x v="2"/>
    <x v="17866"/>
    <x v="270"/>
    <s v="Meta"/>
    <s v="['sql', 'python', 'c++', 'c#', 'scala', 'r', 'tableau']"/>
  </r>
  <r>
    <x v="0"/>
    <s v="Data Scientist"/>
    <s v="Phoenix, AZ"/>
    <x v="0"/>
    <x v="0"/>
    <x v="2"/>
    <x v="17867"/>
    <x v="2366"/>
    <s v="INTEL"/>
    <s v="['sql', 'phoenix', 'dax']"/>
  </r>
  <r>
    <x v="1"/>
    <s v="Data Engineer (Dallas, TX)"/>
    <s v="Dallas, TX"/>
    <x v="0"/>
    <x v="0"/>
    <x v="1"/>
    <x v="17868"/>
    <x v="2367"/>
    <s v="Invitation Homes"/>
    <s v="['python', 'sql', 'aws', 'pyspark', 'ssis', 'github', 'jira']"/>
  </r>
  <r>
    <x v="3"/>
    <s v="Senior Cloud Data Engineer"/>
    <s v="Thousand Oaks, CA"/>
    <x v="0"/>
    <x v="0"/>
    <x v="2"/>
    <x v="17869"/>
    <x v="51"/>
    <s v="Jobot"/>
    <s v="['shell', 'python', 'sql', 'cassandra', 'aws', 'redshift', 'hadoop', 'spark', 'flow']"/>
  </r>
  <r>
    <x v="7"/>
    <s v="Staff Machine Learning Engineer ,AI as Services"/>
    <s v="Bengaluru, Karnataka, India"/>
    <x v="0"/>
    <x v="0"/>
    <x v="7"/>
    <x v="17870"/>
    <x v="188"/>
    <s v="Visa"/>
    <s v="['golang', 'scala', 'sql', 'python', 'redis', 'kafka', 'hadoop', 'spark', 'splunk', 'docker', 'jenkins', 'ansible']"/>
  </r>
  <r>
    <x v="1"/>
    <s v="Embedded Data Engineer"/>
    <s v="Boulder, CO"/>
    <x v="0"/>
    <x v="0"/>
    <x v="2"/>
    <x v="17871"/>
    <x v="71"/>
    <s v="Jobot"/>
    <s v="['c++', 'sqlite', 'linux']"/>
  </r>
  <r>
    <x v="2"/>
    <s v="Digital Measurement Analyst Associate"/>
    <s v="Mesquite, TX"/>
    <x v="0"/>
    <x v="0"/>
    <x v="2"/>
    <x v="17872"/>
    <x v="96"/>
    <s v="Santander Holdings USA Inc"/>
    <s v="['python', 'r', 'sql', 'sql server', 'tableau']"/>
  </r>
  <r>
    <x v="8"/>
    <s v="Senior Data Scientist"/>
    <s v="Manhattan Beach, CA"/>
    <x v="0"/>
    <x v="0"/>
    <x v="2"/>
    <x v="17873"/>
    <x v="18"/>
    <s v="Vaco"/>
    <s v="['python', 'r', 'sql', 'gdpr', 'alteryx', 'tableau']"/>
  </r>
  <r>
    <x v="2"/>
    <s v="Data Analyst/Junior ETL Developer"/>
    <s v="Alpharetta, GA"/>
    <x v="0"/>
    <x v="0"/>
    <x v="2"/>
    <x v="17874"/>
    <x v="31"/>
    <s v="Kemper Corporation"/>
    <s v="['sql']"/>
  </r>
  <r>
    <x v="0"/>
    <s v="Founding Data Scientist"/>
    <s v="Anywhere"/>
    <x v="0"/>
    <x v="1"/>
    <x v="1"/>
    <x v="17875"/>
    <x v="11"/>
    <s v="Storm3"/>
    <s v="['python', 'aws', 'tensorflow', 'pytorch']"/>
  </r>
  <r>
    <x v="1"/>
    <s v="Data Engineer"/>
    <s v="Indianapolis, IN"/>
    <x v="0"/>
    <x v="0"/>
    <x v="2"/>
    <x v="17876"/>
    <x v="23"/>
    <s v="hc1"/>
    <s v="['python', 'javascript', 'mysql', 'postgresql', 'aws', 'snowflake', 'redshift', 'aurora', 'linux']"/>
  </r>
  <r>
    <x v="0"/>
    <s v="Data Scientist"/>
    <s v="Anywhere"/>
    <x v="0"/>
    <x v="1"/>
    <x v="2"/>
    <x v="17877"/>
    <x v="34"/>
    <s v="SearchTribes"/>
    <s v="['c', 'python', 'scala', 'aws', 'spark', 'kubernetes']"/>
  </r>
  <r>
    <x v="1"/>
    <s v="Lead Data Engineer"/>
    <s v="London, UK"/>
    <x v="0"/>
    <x v="0"/>
    <x v="6"/>
    <x v="17878"/>
    <x v="17"/>
    <s v="Eames Consulting"/>
    <s v="['gcp', 'azure', 'aws', 'flow']"/>
  </r>
  <r>
    <x v="3"/>
    <s v="Senior Data Engineer"/>
    <s v="Anywhere"/>
    <x v="0"/>
    <x v="1"/>
    <x v="2"/>
    <x v="17879"/>
    <x v="8"/>
    <s v="Storm3"/>
    <s v="['sql', 'scala', 'java', 'python', 'nosql', 'mongodb', 'mongodb', 'postgresql', 'sql server', 'elasticsearch', 'aws', 'azure', 'spark', 'kubernetes']"/>
  </r>
  <r>
    <x v="8"/>
    <s v="Senior Credit Strategy Analyst/ Senior Data Scientist, Credit Card"/>
    <s v="Frisco, TX"/>
    <x v="0"/>
    <x v="0"/>
    <x v="2"/>
    <x v="17880"/>
    <x v="68"/>
    <s v="SoFi"/>
    <s v="['sql', 'python', 'excel', 'tableau']"/>
  </r>
  <r>
    <x v="6"/>
    <s v="Senior Web Data Analyst"/>
    <s v="Anywhere"/>
    <x v="0"/>
    <x v="1"/>
    <x v="2"/>
    <x v="17881"/>
    <x v="83"/>
    <s v="Get It Recruit - Information Technology"/>
    <m/>
  </r>
  <r>
    <x v="1"/>
    <s v="Lead Data Engineer, Investments Technology"/>
    <s v="Boston, MA"/>
    <x v="0"/>
    <x v="0"/>
    <x v="2"/>
    <x v="17882"/>
    <x v="35"/>
    <s v="Liberty Mutual Insurance"/>
    <s v="['python', 'sql', 'aws', 'snowflake', 'react', 'django', 'github']"/>
  </r>
  <r>
    <x v="3"/>
    <s v="Senior Cloud Data Engineer"/>
    <s v="Thousand Oaks, CA"/>
    <x v="0"/>
    <x v="0"/>
    <x v="2"/>
    <x v="17883"/>
    <x v="51"/>
    <s v="Jobot"/>
    <s v="['shell', 'python', 'sql', 'cassandra', 'aws', 'redshift', 'hadoop', 'spark', 'flow']"/>
  </r>
  <r>
    <x v="0"/>
    <s v="Data Science Manager, Crypto"/>
    <s v="Denver, CO"/>
    <x v="0"/>
    <x v="0"/>
    <x v="1"/>
    <x v="17884"/>
    <x v="49"/>
    <s v="Robinhood"/>
    <s v="['python', 'kafka']"/>
  </r>
  <r>
    <x v="2"/>
    <s v="Business Data Analyst"/>
    <s v="Dallas, TX"/>
    <x v="0"/>
    <x v="0"/>
    <x v="2"/>
    <x v="17885"/>
    <x v="31"/>
    <s v="Schumacher Clinical Partners"/>
    <s v="['word', 'excel', 'powerpoint']"/>
  </r>
  <r>
    <x v="0"/>
    <s v="Data Scientist, Mid"/>
    <s v="Herndon, VA"/>
    <x v="0"/>
    <x v="0"/>
    <x v="2"/>
    <x v="17886"/>
    <x v="122"/>
    <s v="Booz Allen Hamilton"/>
    <s v="['r', 'python', 'sql']"/>
  </r>
  <r>
    <x v="1"/>
    <s v="Lead Data Engineer (Remote-Eligible)"/>
    <s v="Boston, MA"/>
    <x v="0"/>
    <x v="0"/>
    <x v="2"/>
    <x v="17887"/>
    <x v="444"/>
    <s v="Capital One"/>
    <s v="['scala', 'python', 'java', 'nosql', 'sql', 'mongo', 'shell', 'mysql', 'cassandra', 'snowflake', 'aws', 'azure', 'redshift', 'spark', 'hadoop', 'kafka']"/>
  </r>
  <r>
    <x v="7"/>
    <s v="Senior Staff AI Engineer"/>
    <s v="San Francisco, CA"/>
    <x v="0"/>
    <x v="0"/>
    <x v="2"/>
    <x v="17888"/>
    <x v="137"/>
    <s v="Amplitude"/>
    <s v="['go', 'python', 'typescript', 'atlassian']"/>
  </r>
  <r>
    <x v="2"/>
    <s v="Investment Data Analyst"/>
    <s v="Torrance, CA"/>
    <x v="0"/>
    <x v="0"/>
    <x v="2"/>
    <x v="17889"/>
    <x v="172"/>
    <s v="Dimension Data"/>
    <s v="['oracle', 'power bi', 'word', 'excel', 'powerpoint', 'sap', 'flow', 'terminal']"/>
  </r>
  <r>
    <x v="2"/>
    <s v="Financial Data Analyst"/>
    <s v="San Mateo, CA"/>
    <x v="0"/>
    <x v="0"/>
    <x v="2"/>
    <x v="17890"/>
    <x v="122"/>
    <s v="Verkada Inc."/>
    <s v="['sql', 'python', 'snowflake', 'redshift', 'bigquery', 'phoenix', 'looker', 'tableau']"/>
  </r>
  <r>
    <x v="0"/>
    <s v="Data Scientist"/>
    <s v="Washington, DC"/>
    <x v="0"/>
    <x v="0"/>
    <x v="2"/>
    <x v="17891"/>
    <x v="122"/>
    <s v="Booz Allen Hamilton"/>
    <m/>
  </r>
  <r>
    <x v="0"/>
    <s v="Data Scientist"/>
    <s v="Fort Liberty, NC"/>
    <x v="0"/>
    <x v="0"/>
    <x v="2"/>
    <x v="17892"/>
    <x v="122"/>
    <s v="Piper Companies"/>
    <s v="['c#', 'sql', 'python', 'golang', 'javascript', 'aws', 'pytorch', 'angular', 'asp.net', 'kubernetes']"/>
  </r>
  <r>
    <x v="1"/>
    <s v="Data Engineer, Lead"/>
    <s v="Norfolk, VA"/>
    <x v="0"/>
    <x v="0"/>
    <x v="1"/>
    <x v="17893"/>
    <x v="122"/>
    <s v="Booz Allen Hamilton"/>
    <s v="['python', 'sql', 'scala', 'java', 'nosql', 'mongodb', 'mongodb', 'shell', 'cassandra', 'mysql', 'aws', 'azure', 'databricks', 'redshift', 'snowflake', 'airflow', 'spark', 'hadoop', 'kafka']"/>
  </r>
  <r>
    <x v="0"/>
    <s v="Data Scientist II, Product Analytics"/>
    <s v="Anywhere"/>
    <x v="0"/>
    <x v="1"/>
    <x v="2"/>
    <x v="17894"/>
    <x v="189"/>
    <s v="BOLD"/>
    <s v="['sql', 'tableau', 'looker']"/>
  </r>
  <r>
    <x v="0"/>
    <s v="Data Scientist with Energy Experience"/>
    <s v="Herndon, VA"/>
    <x v="0"/>
    <x v="0"/>
    <x v="2"/>
    <x v="17895"/>
    <x v="21"/>
    <s v="Jobot"/>
    <s v="['python', 'gcp', 'azure', 'aws', 'pyspark']"/>
  </r>
  <r>
    <x v="2"/>
    <s v="Data Analyst"/>
    <s v="Newark, CA"/>
    <x v="0"/>
    <x v="0"/>
    <x v="2"/>
    <x v="17896"/>
    <x v="23"/>
    <s v="Lucid Motors"/>
    <s v="['sql', 'python', 'r', 'aws', 'redshift', 'airflow', 'tableau']"/>
  </r>
  <r>
    <x v="3"/>
    <s v="Senior Clinical Data Engineer"/>
    <s v="Gardena, CA"/>
    <x v="0"/>
    <x v="0"/>
    <x v="2"/>
    <x v="17897"/>
    <x v="2368"/>
    <s v="Providence"/>
    <s v="['sql', 'r', 'sas', 'sas', 'python', 'tableau']"/>
  </r>
  <r>
    <x v="3"/>
    <s v="Senior Data Engineer - AWS"/>
    <s v="Anywhere"/>
    <x v="0"/>
    <x v="1"/>
    <x v="1"/>
    <x v="17898"/>
    <x v="1"/>
    <s v="CyberCoders"/>
    <s v="['python', 'sql', 'aws', 'azure', 'word', 'flow']"/>
  </r>
  <r>
    <x v="3"/>
    <s v="Senior Data Engineer – News Technology"/>
    <s v="Toronto, ON, Canada"/>
    <x v="0"/>
    <x v="0"/>
    <x v="23"/>
    <x v="17899"/>
    <x v="31"/>
    <s v="Thomson Reuters"/>
    <s v="['sql', 'sql server', 'postgresql', 'snowflake', 'aws', 'oracle', 'redshift', 'bigquery', 'tableau', 'power bi', 'qlik']"/>
  </r>
  <r>
    <x v="0"/>
    <s v="Statistician (Data Scientist) - Direct Hire"/>
    <s v="Washington, DC"/>
    <x v="5"/>
    <x v="0"/>
    <x v="2"/>
    <x v="17900"/>
    <x v="612"/>
    <s v="US Offices, Boards and Divisions"/>
    <s v="['r', 'sas', 'sas', 'sql', 'c']"/>
  </r>
  <r>
    <x v="3"/>
    <s v="Senior Data Engineer (Couchbase, UDB Database, Cassandra)"/>
    <s v="Anywhere"/>
    <x v="0"/>
    <x v="1"/>
    <x v="2"/>
    <x v="17901"/>
    <x v="71"/>
    <s v="American Express"/>
    <s v="['mongodb', 'mongodb', 'shell', 'python', 'couchbase', 'cassandra', 'express', 'unix', 'splunk', 'ansible', 'github']"/>
  </r>
  <r>
    <x v="2"/>
    <s v="System and Data Analyst, Safety, Provisioning &amp; GRC"/>
    <s v="Bucharest, Romania"/>
    <x v="0"/>
    <x v="0"/>
    <x v="68"/>
    <x v="17902"/>
    <x v="83"/>
    <s v="AECOM"/>
    <s v="['sql', 'oracle']"/>
  </r>
  <r>
    <x v="1"/>
    <s v="Data Engineer - Hadoop"/>
    <s v="Brazil"/>
    <x v="0"/>
    <x v="0"/>
    <x v="41"/>
    <x v="17903"/>
    <x v="2369"/>
    <s v="Net2Source Inc."/>
    <s v="['java', 'python', 'oracle', 'aws', 'hadoop', 'spark', 'airflow', 'linux', 'git']"/>
  </r>
  <r>
    <x v="1"/>
    <s v="AWS Data Engineer, Mid"/>
    <s v="Alexandria, VA"/>
    <x v="0"/>
    <x v="0"/>
    <x v="2"/>
    <x v="17904"/>
    <x v="122"/>
    <s v="Booz Allen Hamilton"/>
    <s v="['python', 'aws', 'azure', 'tableau', 'splunk', 'docker', 'kubernetes', 'ansible', 'github']"/>
  </r>
  <r>
    <x v="8"/>
    <s v="Senior Data Scientist"/>
    <s v="Pretoria, South Africa"/>
    <x v="0"/>
    <x v="0"/>
    <x v="14"/>
    <x v="17905"/>
    <x v="2370"/>
    <s v="MSP Staffing  LTD"/>
    <s v="['python', 'sql', 'java', 'c#', 'databricks', 'azure', 'pyspark', 'scikit-learn', 'keras', 'tensorflow', 'pytorch', 'jupyter', 'pandas', 'hadoop', 'spark', 'matplotlib', 'seaborn', 'plotly', 'linux', 'git', 'github', 'gitlab', 'docker', 'kubernetes']"/>
  </r>
  <r>
    <x v="1"/>
    <s v="Data Engineer II"/>
    <s v="Richardson, TX"/>
    <x v="0"/>
    <x v="0"/>
    <x v="1"/>
    <x v="17906"/>
    <x v="31"/>
    <s v="Discovery, Inc."/>
    <s v="['python', 'scala', 'sql', 'nosql', 'snowflake', 'databricks', 'aws', 'airflow', 'spark', 'looker', 'tableau', 'jenkins', 'github']"/>
  </r>
  <r>
    <x v="3"/>
    <s v="Senior Data Engineer, Federal Marketing"/>
    <s v="Round Rock, TX"/>
    <x v="0"/>
    <x v="0"/>
    <x v="1"/>
    <x v="17907"/>
    <x v="19"/>
    <s v="Dell"/>
    <s v="['python', 'sql', 'spark', 'hadoop', 'docker']"/>
  </r>
  <r>
    <x v="0"/>
    <s v="Data Scientist - Clinical Programs"/>
    <s v="Wellesley, MA"/>
    <x v="0"/>
    <x v="0"/>
    <x v="2"/>
    <x v="17908"/>
    <x v="94"/>
    <s v="CVS Health"/>
    <s v="['r', 'python', 'sql', 'tableau']"/>
  </r>
  <r>
    <x v="0"/>
    <s v="Sr Professional- Talent Acquisition- Data Science &amp; AI Recruiter"/>
    <s v="Dallas, TX"/>
    <x v="0"/>
    <x v="0"/>
    <x v="1"/>
    <x v="17909"/>
    <x v="122"/>
    <s v="CoreLogic"/>
    <m/>
  </r>
  <r>
    <x v="1"/>
    <s v="ES- Data Engineer"/>
    <s v="Madrid, Spain"/>
    <x v="0"/>
    <x v="0"/>
    <x v="20"/>
    <x v="17910"/>
    <x v="56"/>
    <s v="Devoteam"/>
    <s v="['elasticsearch', 'aws', 'kafka']"/>
  </r>
  <r>
    <x v="0"/>
    <s v="Data Scientist"/>
    <s v="New York, NY"/>
    <x v="0"/>
    <x v="0"/>
    <x v="2"/>
    <x v="17911"/>
    <x v="71"/>
    <s v="Signifyd"/>
    <s v="['python', 'sql', 'linux']"/>
  </r>
  <r>
    <x v="0"/>
    <s v="Manager, Data Science – Marketing (Remote)"/>
    <s v="Atlanta, GA"/>
    <x v="0"/>
    <x v="0"/>
    <x v="2"/>
    <x v="17912"/>
    <x v="51"/>
    <s v="The Home Depot"/>
    <s v="['sql', 'bigquery', 'tableau']"/>
  </r>
  <r>
    <x v="1"/>
    <s v="Data Engineer"/>
    <s v="Chicago, IL"/>
    <x v="0"/>
    <x v="0"/>
    <x v="2"/>
    <x v="17913"/>
    <x v="108"/>
    <s v="Algo Capital Group"/>
    <s v="['python', 'java', 'aws', 'airflow', 'linux', 'docker']"/>
  </r>
  <r>
    <x v="0"/>
    <s v="Data Scientist"/>
    <s v="Chantilly, VA"/>
    <x v="0"/>
    <x v="0"/>
    <x v="2"/>
    <x v="17914"/>
    <x v="51"/>
    <s v="BigBear.ai, Inc."/>
    <s v="['python', 'r', 'sql', 'redis', 'aws', 'power bi', 'tableau']"/>
  </r>
  <r>
    <x v="5"/>
    <s v="Staff Fullstack Engineer, Airfam Products"/>
    <s v="United States"/>
    <x v="0"/>
    <x v="0"/>
    <x v="2"/>
    <x v="17915"/>
    <x v="866"/>
    <s v="Airbnb"/>
    <s v="['javascript', 'typescript', 'c++', 'java', 'go', 'ruby', 'ruby', 'react', 'graphql', 'node.js', 'next.js', 'ruby on rails']"/>
  </r>
  <r>
    <x v="6"/>
    <s v="Senior Data Analyst"/>
    <s v="Edinburgh, UK"/>
    <x v="0"/>
    <x v="0"/>
    <x v="6"/>
    <x v="17916"/>
    <x v="46"/>
    <s v="Verisk"/>
    <s v="['sql', 'nosql', 'tableau', 'excel']"/>
  </r>
  <r>
    <x v="1"/>
    <s v="Machine Learning Data Engineer"/>
    <s v="Oak Ridge, TN"/>
    <x v="0"/>
    <x v="0"/>
    <x v="2"/>
    <x v="17917"/>
    <x v="31"/>
    <s v="Oak Ridge National Laboratory"/>
    <s v="['sql', 'python', 'html', 'pandas', 'spark', 'pytorch', 'tensorflow', 'linux', 'word', 'git']"/>
  </r>
  <r>
    <x v="1"/>
    <s v="Azure Data Engineer"/>
    <s v="Albany, NY"/>
    <x v="0"/>
    <x v="0"/>
    <x v="2"/>
    <x v="17918"/>
    <x v="19"/>
    <s v="Epicor"/>
    <s v="['sql', 't-sql', 'python', 'go', 'azure', 'databricks', 'spark', 'tableau', 'flow']"/>
  </r>
  <r>
    <x v="0"/>
    <s v="Co-op, Data Science"/>
    <s v="Canada"/>
    <x v="17"/>
    <x v="0"/>
    <x v="23"/>
    <x v="17919"/>
    <x v="333"/>
    <s v="Nutrien"/>
    <m/>
  </r>
  <r>
    <x v="0"/>
    <s v="Graduate Data Scientist - 2023 Programme"/>
    <s v="United Kingdom"/>
    <x v="0"/>
    <x v="0"/>
    <x v="6"/>
    <x v="17920"/>
    <x v="178"/>
    <s v="CGG"/>
    <s v="['python', 'sql', 'spring']"/>
  </r>
  <r>
    <x v="0"/>
    <s v="Lead Data Scientist"/>
    <s v="San Francisco, CA"/>
    <x v="0"/>
    <x v="0"/>
    <x v="2"/>
    <x v="17921"/>
    <x v="71"/>
    <s v="Jerry"/>
    <s v="['sql']"/>
  </r>
  <r>
    <x v="0"/>
    <s v="Applied Data Scientist - 100% Remote"/>
    <s v="Irvine, CA"/>
    <x v="0"/>
    <x v="0"/>
    <x v="2"/>
    <x v="17922"/>
    <x v="71"/>
    <s v="Jobot"/>
    <s v="['python', 'golang', 'pytorch', 'tensorflow', 'opencv', 'docker', 'kubernetes']"/>
  </r>
  <r>
    <x v="0"/>
    <s v="Staff Data Scientist - Experimentation"/>
    <s v="Redwood City, CA"/>
    <x v="0"/>
    <x v="0"/>
    <x v="2"/>
    <x v="17923"/>
    <x v="8"/>
    <s v="Moloco"/>
    <s v="['python', 'r', 'sql', 'pandas', 'dplyr']"/>
  </r>
  <r>
    <x v="1"/>
    <s v="AIML - Data Engineer Architect, Data &amp; ML Innovation"/>
    <s v="Santa Clara, CA"/>
    <x v="0"/>
    <x v="0"/>
    <x v="1"/>
    <x v="17924"/>
    <x v="31"/>
    <s v="Apple"/>
    <s v="['python', 'java', 'c++', 'spark', 'kafka']"/>
  </r>
  <r>
    <x v="0"/>
    <s v="Data Scientist"/>
    <s v="Mesa, AZ"/>
    <x v="0"/>
    <x v="0"/>
    <x v="1"/>
    <x v="17925"/>
    <x v="345"/>
    <s v="The Boeing Company"/>
    <s v="['sql', 'python', 'r', 'tableau', 'powerpoint']"/>
  </r>
  <r>
    <x v="0"/>
    <s v="Senior Credit Strategy Analyst, Data Scientist - Student Loan..."/>
    <s v="San Francisco, CA"/>
    <x v="0"/>
    <x v="0"/>
    <x v="2"/>
    <x v="17926"/>
    <x v="68"/>
    <s v="SoFi"/>
    <s v="['sql', 'python', 'excel', 'tableau']"/>
  </r>
  <r>
    <x v="2"/>
    <s v="Data Analyst - Health, Consultant"/>
    <s v="Rancho Cordova, CA"/>
    <x v="0"/>
    <x v="0"/>
    <x v="2"/>
    <x v="17927"/>
    <x v="95"/>
    <s v="Blue Shield Of California"/>
    <s v="['sas', 'sas', 'excel', 'tableau']"/>
  </r>
  <r>
    <x v="0"/>
    <s v="Data Scientist"/>
    <s v="New York, NY"/>
    <x v="0"/>
    <x v="0"/>
    <x v="2"/>
    <x v="17928"/>
    <x v="23"/>
    <s v="Selby Jennings"/>
    <m/>
  </r>
  <r>
    <x v="0"/>
    <s v="Insight Analyst"/>
    <s v="Pasig, Metro Manila, Philippines"/>
    <x v="0"/>
    <x v="0"/>
    <x v="50"/>
    <x v="17929"/>
    <x v="74"/>
    <s v="NielsenIQ"/>
    <s v="['express', 'excel', 'powerpoint']"/>
  </r>
  <r>
    <x v="2"/>
    <s v="Data Analyst"/>
    <s v="Anywhere"/>
    <x v="0"/>
    <x v="1"/>
    <x v="2"/>
    <x v="17930"/>
    <x v="1038"/>
    <s v="Applied Engineering Management Corporation"/>
    <s v="['sas', 'sas', 'r', 'python', 'excel']"/>
  </r>
  <r>
    <x v="1"/>
    <s v="Lead Data Engineer"/>
    <s v="Canada"/>
    <x v="0"/>
    <x v="0"/>
    <x v="23"/>
    <x v="17931"/>
    <x v="316"/>
    <s v="Exadel"/>
    <s v="['sql', 'aws', 'spark']"/>
  </r>
  <r>
    <x v="2"/>
    <s v="Lead Data Quality and Governance Analyst - Fraud"/>
    <s v="Charlotte, NC"/>
    <x v="0"/>
    <x v="0"/>
    <x v="2"/>
    <x v="17932"/>
    <x v="2371"/>
    <s v="TIAA"/>
    <s v="['sql', 'python', 'oracle', 'splunk', 'tableau', 'visio']"/>
  </r>
  <r>
    <x v="1"/>
    <s v="Data Engineer, AppleCare Business Insights"/>
    <s v="Santa Clara, CA"/>
    <x v="0"/>
    <x v="0"/>
    <x v="2"/>
    <x v="17933"/>
    <x v="19"/>
    <s v="Apple"/>
    <s v="['sql', 'nosql', 'r', 'python', 'snowflake', 'hadoop', 'tableau']"/>
  </r>
  <r>
    <x v="1"/>
    <s v="Data Engineer"/>
    <s v="Houston, TX"/>
    <x v="0"/>
    <x v="0"/>
    <x v="2"/>
    <x v="17934"/>
    <x v="31"/>
    <s v="American International Group"/>
    <s v="['sql', 'python', 'snowflake', 'aws', 'spark', 'airflow', 'powerpoint']"/>
  </r>
  <r>
    <x v="2"/>
    <s v="Senior Data Analyst II"/>
    <s v="San Mateo, CA"/>
    <x v="0"/>
    <x v="0"/>
    <x v="2"/>
    <x v="17935"/>
    <x v="71"/>
    <s v="Life360"/>
    <s v="['go']"/>
  </r>
  <r>
    <x v="8"/>
    <s v="Senior Manager of Data Science"/>
    <s v="Anywhere"/>
    <x v="0"/>
    <x v="1"/>
    <x v="1"/>
    <x v="17936"/>
    <x v="933"/>
    <s v="Get It Recruit - Information Technology"/>
    <s v="['python', 'java']"/>
  </r>
  <r>
    <x v="2"/>
    <s v="Junior Data Analyst"/>
    <s v="Aberdeen, MD"/>
    <x v="0"/>
    <x v="0"/>
    <x v="2"/>
    <x v="17937"/>
    <x v="243"/>
    <s v="LufCo"/>
    <m/>
  </r>
  <r>
    <x v="2"/>
    <s v="Data Analyst &amp; Reporting Team Lead"/>
    <s v="Mexico City, CDMX, Mexico"/>
    <x v="0"/>
    <x v="0"/>
    <x v="22"/>
    <x v="17938"/>
    <x v="46"/>
    <s v="Tala"/>
    <s v="['looker', 'tableau', 'github']"/>
  </r>
  <r>
    <x v="6"/>
    <s v="Senior Data Analyst"/>
    <s v="New York, NY"/>
    <x v="0"/>
    <x v="0"/>
    <x v="2"/>
    <x v="17939"/>
    <x v="51"/>
    <s v="Uber"/>
    <s v="['sql', 'python', 'pandas', 'hadoop', 'spark', 'tableau', 'jira']"/>
  </r>
  <r>
    <x v="6"/>
    <s v="Senior Data Analyst - Business Insights &amp; Research US - 3167"/>
    <s v="New York, NY"/>
    <x v="0"/>
    <x v="0"/>
    <x v="2"/>
    <x v="17940"/>
    <x v="120"/>
    <s v="Cambridge University Press &amp; Assessment"/>
    <s v="['sql', 'r', 'python', 'sas', 'sas', 'dax']"/>
  </r>
  <r>
    <x v="2"/>
    <s v="Sustainability Data Analyst"/>
    <s v="Belgrade, Serbia"/>
    <x v="0"/>
    <x v="0"/>
    <x v="66"/>
    <x v="17941"/>
    <x v="39"/>
    <s v="Bosch Group"/>
    <s v="['go', 'sql', 'power bi', 'excel']"/>
  </r>
  <r>
    <x v="6"/>
    <s v="Senior Data Analyst"/>
    <s v="Anywhere"/>
    <x v="0"/>
    <x v="1"/>
    <x v="2"/>
    <x v="17942"/>
    <x v="2372"/>
    <s v="Get It Recruit - Healthcare"/>
    <s v="['sql', 'snowflake', 'databricks', 'excel']"/>
  </r>
  <r>
    <x v="0"/>
    <s v="Data Scientist"/>
    <s v="Anywhere"/>
    <x v="0"/>
    <x v="1"/>
    <x v="2"/>
    <x v="17943"/>
    <x v="23"/>
    <s v="Lexical Intelligence, LLC"/>
    <s v="['python', 'tensorflow', 'pytorch']"/>
  </r>
  <r>
    <x v="0"/>
    <s v="LEAD DATA SCIENTIST"/>
    <s v="United States"/>
    <x v="0"/>
    <x v="0"/>
    <x v="1"/>
    <x v="17944"/>
    <x v="2373"/>
    <s v="Lumen"/>
    <s v="['r', 'python', 'lisp', 'clojure', 'scala', 'java', 'perl', 'c++', 'trello', 'jira']"/>
  </r>
  <r>
    <x v="0"/>
    <s v="Data Scientist"/>
    <s v="Annapolis, MD"/>
    <x v="0"/>
    <x v="0"/>
    <x v="2"/>
    <x v="17945"/>
    <x v="359"/>
    <s v="BlueHalo"/>
    <s v="['python', 'sql', 'r', 'java', 'c++', 'hadoop', 'unix', 'excel', 'spss', 'atlassian']"/>
  </r>
  <r>
    <x v="6"/>
    <s v="Senior Data Analyst"/>
    <s v="Anywhere"/>
    <x v="0"/>
    <x v="1"/>
    <x v="2"/>
    <x v="17946"/>
    <x v="254"/>
    <s v="Get It Recruit - Information Technology"/>
    <s v="['sql', 'looker']"/>
  </r>
  <r>
    <x v="2"/>
    <s v="Data Analyst - Advanced Analytics"/>
    <s v="Anywhere"/>
    <x v="0"/>
    <x v="1"/>
    <x v="2"/>
    <x v="17947"/>
    <x v="28"/>
    <s v="Get It Recruit - Hospitality"/>
    <s v="['r', 'python', 'sas', 'sas', 'sql']"/>
  </r>
  <r>
    <x v="1"/>
    <s v="REMOTE Data Engineer"/>
    <s v="Chicago, IL"/>
    <x v="0"/>
    <x v="0"/>
    <x v="2"/>
    <x v="17948"/>
    <x v="1"/>
    <s v="CyberCoders"/>
    <s v="['scala', 'kafka', 'spark', 'word']"/>
  </r>
  <r>
    <x v="6"/>
    <s v="Senior Data Analyst"/>
    <s v="Sunnyvale, CA"/>
    <x v="0"/>
    <x v="0"/>
    <x v="2"/>
    <x v="17949"/>
    <x v="2374"/>
    <s v="Walmart"/>
    <s v="['r', 'python', 'sql', 'snowflake', 'looker', 'tableau', 'power bi']"/>
  </r>
  <r>
    <x v="2"/>
    <s v="Population Health Data Analyst"/>
    <s v="San Diego, CA"/>
    <x v="0"/>
    <x v="0"/>
    <x v="2"/>
    <x v="17950"/>
    <x v="39"/>
    <s v="Spry Methods"/>
    <s v="['sharepoint']"/>
  </r>
  <r>
    <x v="2"/>
    <s v="Histocompatibility Data Analyst"/>
    <s v="Dedham, MA"/>
    <x v="0"/>
    <x v="0"/>
    <x v="2"/>
    <x v="17951"/>
    <x v="31"/>
    <s v="American Red Cross"/>
    <s v="['flow']"/>
  </r>
  <r>
    <x v="3"/>
    <s v="Senior Data Engineer"/>
    <s v="George Town, Penang, Malaysia"/>
    <x v="0"/>
    <x v="0"/>
    <x v="31"/>
    <x v="17952"/>
    <x v="56"/>
    <s v="Eurofins"/>
    <s v="['power bi', 'jenkins']"/>
  </r>
  <r>
    <x v="2"/>
    <s v="Data Analysis and Production Support Analyst"/>
    <s v="Anywhere"/>
    <x v="0"/>
    <x v="1"/>
    <x v="2"/>
    <x v="17953"/>
    <x v="103"/>
    <s v="Get It Recruit - Information Technology"/>
    <s v="['python', 'jupyter']"/>
  </r>
  <r>
    <x v="7"/>
    <s v="Machine Learning Scientist"/>
    <s v="Chiasso, Switzerland"/>
    <x v="0"/>
    <x v="0"/>
    <x v="45"/>
    <x v="17954"/>
    <x v="629"/>
    <s v="lastminute.com"/>
    <s v="['python', 'scikit-learn', 'pandas', 'matplotlib', 'numpy', 'keras', 'tensorflow', 'spark', 'git', 'github']"/>
  </r>
  <r>
    <x v="8"/>
    <s v="Senior Data Modeler"/>
    <s v="Poland"/>
    <x v="0"/>
    <x v="0"/>
    <x v="11"/>
    <x v="17614"/>
    <x v="67"/>
    <s v="HEINEKEN"/>
    <s v="['sql', 'nosql', 'python']"/>
  </r>
  <r>
    <x v="0"/>
    <s v="Data Specialist"/>
    <s v="Franklin, TN"/>
    <x v="11"/>
    <x v="0"/>
    <x v="2"/>
    <x v="17955"/>
    <x v="23"/>
    <s v="MashPoint - Technology &amp; Staffing"/>
    <s v="['sql', 'tableau', 'power bi']"/>
  </r>
  <r>
    <x v="1"/>
    <s v="Director of Engineering, Data Platform"/>
    <s v="Toronto, ON, Canada"/>
    <x v="0"/>
    <x v="0"/>
    <x v="23"/>
    <x v="17956"/>
    <x v="108"/>
    <s v="Ripple"/>
    <s v="['databricks', 'bigquery', 'redshift']"/>
  </r>
  <r>
    <x v="1"/>
    <s v="Data Engineer, Operations Analysis and Performance"/>
    <s v="Atlanta, GA"/>
    <x v="0"/>
    <x v="0"/>
    <x v="1"/>
    <x v="17957"/>
    <x v="31"/>
    <s v="Delta Air Lines"/>
    <s v="['sql', 'python', 'sas', 'sas', 'azure', 'aws']"/>
  </r>
  <r>
    <x v="6"/>
    <s v="Senior Data Analyst"/>
    <s v="Anywhere"/>
    <x v="0"/>
    <x v="1"/>
    <x v="76"/>
    <x v="17958"/>
    <x v="18"/>
    <s v="Gladly"/>
    <s v="['sql', 'snowflake', 'airflow', 'jupyter', 'looker', 'tableau', 'power bi']"/>
  </r>
  <r>
    <x v="0"/>
    <s v="Insight Analyst"/>
    <s v="İstanbul, Türkiye"/>
    <x v="0"/>
    <x v="0"/>
    <x v="57"/>
    <x v="17959"/>
    <x v="775"/>
    <s v="NielsenIQ"/>
    <m/>
  </r>
  <r>
    <x v="0"/>
    <s v="Data Scientist"/>
    <s v="Dearborn, MI"/>
    <x v="0"/>
    <x v="0"/>
    <x v="2"/>
    <x v="17960"/>
    <x v="31"/>
    <s v="Ford Motor Company"/>
    <s v="['python', 'sql', 'gcp', 'spark', 'hadoop', 'alteryx', 'qlik']"/>
  </r>
  <r>
    <x v="0"/>
    <s v="Division VP Clinical Data Scientist"/>
    <s v="Denver, CO"/>
    <x v="0"/>
    <x v="0"/>
    <x v="2"/>
    <x v="17961"/>
    <x v="2375"/>
    <s v="HealthOne"/>
    <s v="['r', 'matlab', 'sql', 'sas', 'sas', 'aurora', 'spss']"/>
  </r>
  <r>
    <x v="1"/>
    <s v="Data Engineer (India)"/>
    <s v="Plano, TX"/>
    <x v="0"/>
    <x v="0"/>
    <x v="2"/>
    <x v="17962"/>
    <x v="355"/>
    <s v="Insight Global"/>
    <s v="['sql', 'python', 'scala', 'azure', 'redshift', 'snowflake', 'databricks', 'pyspark', 'kubernetes', 'github']"/>
  </r>
  <r>
    <x v="0"/>
    <s v="Data Scientist"/>
    <s v="Huntsville, AL"/>
    <x v="0"/>
    <x v="0"/>
    <x v="2"/>
    <x v="17963"/>
    <x v="31"/>
    <s v="Deloitte"/>
    <s v="['r', 'python']"/>
  </r>
  <r>
    <x v="1"/>
    <s v="Streaming Data Engineer"/>
    <s v="Málaga, Spain"/>
    <x v="0"/>
    <x v="0"/>
    <x v="20"/>
    <x v="17964"/>
    <x v="56"/>
    <s v="Talan"/>
    <s v="['java', 'spark']"/>
  </r>
  <r>
    <x v="0"/>
    <s v="Data Scientist, Manager"/>
    <s v="United States"/>
    <x v="0"/>
    <x v="0"/>
    <x v="1"/>
    <x v="17965"/>
    <x v="56"/>
    <s v="BLEND360"/>
    <s v="['sql', 'r', 'python', 'scala', 'aws', 'azure', 'spark', 'jupyter', 'pyspark']"/>
  </r>
  <r>
    <x v="1"/>
    <s v="Data Engineer"/>
    <s v="Ireland"/>
    <x v="0"/>
    <x v="0"/>
    <x v="28"/>
    <x v="17966"/>
    <x v="56"/>
    <s v="Stripe"/>
    <s v="['scala', 'python', 'java', 'hadoop', 'spark', 'airflow']"/>
  </r>
  <r>
    <x v="0"/>
    <s v="Data Scientist"/>
    <s v="Jacksonville, FL"/>
    <x v="0"/>
    <x v="0"/>
    <x v="2"/>
    <x v="17967"/>
    <x v="71"/>
    <s v="Centauri"/>
    <s v="['sql', 'nosql', 'scala', 'java', 'sas', 'sas', 'tensorflow', 'mxnet', 'theano', 'keras', 'scikit-learn', 'spark']"/>
  </r>
  <r>
    <x v="0"/>
    <s v="Data Scientist"/>
    <s v="Wayzata, MN"/>
    <x v="0"/>
    <x v="0"/>
    <x v="2"/>
    <x v="17968"/>
    <x v="31"/>
    <s v="Trean Insurance Group, Inc."/>
    <s v="['python', 'r']"/>
  </r>
  <r>
    <x v="0"/>
    <s v="Data Scientist"/>
    <s v="Annapolis, MD"/>
    <x v="0"/>
    <x v="0"/>
    <x v="2"/>
    <x v="17969"/>
    <x v="1537"/>
    <s v="ICF"/>
    <s v="['python', 'javascript', 'r', 'sql']"/>
  </r>
  <r>
    <x v="3"/>
    <s v="Senior Data Engineer"/>
    <s v="Lehi, UT"/>
    <x v="0"/>
    <x v="0"/>
    <x v="2"/>
    <x v="17970"/>
    <x v="19"/>
    <s v="DigiCert"/>
    <s v="['python', 'go', 'sql', 'nosql', 'cassandra', 'databricks', 'spark', 'kafka', 'airflow', 'jenkins', 'git', 'kubernetes']"/>
  </r>
  <r>
    <x v="0"/>
    <s v="Data Scientist - Senior Consultant"/>
    <s v="St. Louis, MO"/>
    <x v="0"/>
    <x v="0"/>
    <x v="2"/>
    <x v="17971"/>
    <x v="31"/>
    <s v="Guidehouse"/>
    <s v="['r', 'python', 'tableau', 'power bi']"/>
  </r>
  <r>
    <x v="3"/>
    <s v="Senior Data Engineer"/>
    <s v="Portugal"/>
    <x v="0"/>
    <x v="0"/>
    <x v="12"/>
    <x v="17972"/>
    <x v="34"/>
    <s v="dsvas"/>
    <s v="['sql', 'powershell', 'azure', 'databricks', 'kafka', 'dax']"/>
  </r>
  <r>
    <x v="0"/>
    <s v="Data Scientist"/>
    <s v="Atlanta, GA"/>
    <x v="0"/>
    <x v="0"/>
    <x v="2"/>
    <x v="17973"/>
    <x v="51"/>
    <s v="Jobot"/>
    <s v="['python', 'sql', 'mysql', 'bigquery', 'hadoop', 'spark']"/>
  </r>
  <r>
    <x v="0"/>
    <s v="Data Scientist"/>
    <s v="Aberdeen Proving Ground, MD"/>
    <x v="0"/>
    <x v="0"/>
    <x v="2"/>
    <x v="17974"/>
    <x v="18"/>
    <s v="CyberCoders"/>
    <s v="['python', 'java', 'c++', 'word']"/>
  </r>
  <r>
    <x v="1"/>
    <s v="Data Engineer 2"/>
    <s v="Bengaluru, Karnataka, India"/>
    <x v="0"/>
    <x v="0"/>
    <x v="7"/>
    <x v="17975"/>
    <x v="56"/>
    <s v="Publicis Groupe"/>
    <s v="['sql', 'shell', 'python', 'nosql', 'aws', 'redshift', 'hadoop', 'spark', 'pyspark', 'airflow', 'docker']"/>
  </r>
  <r>
    <x v="0"/>
    <s v="Data Scientist II"/>
    <s v="Bentonville, AR"/>
    <x v="0"/>
    <x v="0"/>
    <x v="1"/>
    <x v="17976"/>
    <x v="94"/>
    <s v="Walmart"/>
    <m/>
  </r>
  <r>
    <x v="1"/>
    <s v="Data Engineer II- Tech Lead"/>
    <s v="Hartford, CT"/>
    <x v="0"/>
    <x v="0"/>
    <x v="2"/>
    <x v="17977"/>
    <x v="71"/>
    <s v="The Travelers Companies, Inc"/>
    <s v="['python', 'aws', 'databricks', 'snowflake', 'spark']"/>
  </r>
  <r>
    <x v="0"/>
    <s v="Sr. Data Scientist- Consumer Deposits &amp; Small Business"/>
    <s v="Newton, MA"/>
    <x v="0"/>
    <x v="0"/>
    <x v="2"/>
    <x v="17978"/>
    <x v="60"/>
    <s v="Santander Holdings USA Inc"/>
    <s v="['sas', 'sas', 'sql', 'python', 'r']"/>
  </r>
  <r>
    <x v="0"/>
    <s v="Post-Doctoral Fellow or Associate - Agronomy Data Scientist"/>
    <s v="Harare, Zimbabwe"/>
    <x v="0"/>
    <x v="0"/>
    <x v="100"/>
    <x v="17979"/>
    <x v="242"/>
    <s v="CIMMYT"/>
    <s v="['r', 'python', 'github']"/>
  </r>
  <r>
    <x v="2"/>
    <s v="Data Capabilities Analyst"/>
    <s v="Tampa, FL"/>
    <x v="0"/>
    <x v="0"/>
    <x v="2"/>
    <x v="17980"/>
    <x v="122"/>
    <s v="Citigroup, Inc"/>
    <s v="['excel', 'powerpoint']"/>
  </r>
  <r>
    <x v="5"/>
    <s v="Software Dev Engineer, Measurement, Ad Tech, and Data Science (MADS)"/>
    <s v="Toronto, ON, Canada"/>
    <x v="0"/>
    <x v="0"/>
    <x v="23"/>
    <x v="17981"/>
    <x v="1483"/>
    <s v="Amazon"/>
    <s v="['aws', 'spark']"/>
  </r>
  <r>
    <x v="2"/>
    <s v="Data Analytics and Business Intelligence Manager"/>
    <s v="Bakersfield, CA"/>
    <x v="0"/>
    <x v="0"/>
    <x v="2"/>
    <x v="17982"/>
    <x v="89"/>
    <s v="Jobot"/>
    <s v="['sql', 'ssrs', 'ssis']"/>
  </r>
  <r>
    <x v="1"/>
    <s v="Data Engineer - Full Time/Perm Position - Rapidly Growing Publicly..."/>
    <s v="Charlotte, NC"/>
    <x v="0"/>
    <x v="0"/>
    <x v="2"/>
    <x v="17983"/>
    <x v="122"/>
    <s v="Integris Group"/>
    <s v="['sql', 't-sql', 'aws', 'snowflake', 'qlik']"/>
  </r>
  <r>
    <x v="0"/>
    <s v="Quantitative Analyst/Data Scientist"/>
    <s v="Virginia Beach, VA"/>
    <x v="0"/>
    <x v="0"/>
    <x v="2"/>
    <x v="17984"/>
    <x v="915"/>
    <s v="Leidos"/>
    <s v="['r', 'python', 'matlab', 'azure', 'power bi']"/>
  </r>
  <r>
    <x v="7"/>
    <s v="Senior ML Engineer - Gen AI"/>
    <s v="Spain"/>
    <x v="0"/>
    <x v="0"/>
    <x v="20"/>
    <x v="17985"/>
    <x v="155"/>
    <s v="Beam Suntory"/>
    <s v="['python', 'java', 'scala', 'sql', 'nosql', 'postgresql', 'mysql', 'aws', 'azure', 'spark', 'airflow', 'sap']"/>
  </r>
  <r>
    <x v="3"/>
    <s v="Senior Bioinformatics Data Engineer"/>
    <s v="Menlo Park, CA"/>
    <x v="0"/>
    <x v="0"/>
    <x v="2"/>
    <x v="17986"/>
    <x v="458"/>
    <s v="Grail"/>
    <s v="['r', 'python', 'go', 'java', 'c++', 'sql', 'aws', 'airflow']"/>
  </r>
  <r>
    <x v="1"/>
    <s v="Staff Infrastructure Engineer, Data Infrastructure Streaming Platform"/>
    <s v="United States"/>
    <x v="0"/>
    <x v="0"/>
    <x v="1"/>
    <x v="17987"/>
    <x v="164"/>
    <s v="Flexport"/>
    <s v="['ruby', 'ruby', 'python', 'java', 'snowflake', 'aws', 'kafka']"/>
  </r>
  <r>
    <x v="2"/>
    <s v="Data Design Analyst"/>
    <s v="Manchester, UK"/>
    <x v="0"/>
    <x v="0"/>
    <x v="6"/>
    <x v="17988"/>
    <x v="2376"/>
    <s v="ClickJobs.io"/>
    <s v="['sql', 'bigquery', 'hadoop', 'flow']"/>
  </r>
  <r>
    <x v="0"/>
    <s v="Data Scientist"/>
    <s v="Athens, Greece"/>
    <x v="0"/>
    <x v="0"/>
    <x v="38"/>
    <x v="17989"/>
    <x v="459"/>
    <s v="Dialectica"/>
    <s v="['python', 'r']"/>
  </r>
  <r>
    <x v="3"/>
    <s v="Principal Data Architect"/>
    <s v="Warsaw, Poland"/>
    <x v="0"/>
    <x v="0"/>
    <x v="11"/>
    <x v="17990"/>
    <x v="137"/>
    <s v="capital.com"/>
    <s v="['sql', 'aws', 'gcp', 'azure', 'databricks', 'snowflake', 'tableau', 'power bi']"/>
  </r>
  <r>
    <x v="0"/>
    <s v="Principal Data Scientist - Fintech Lending/Capital"/>
    <s v="Anywhere"/>
    <x v="0"/>
    <x v="1"/>
    <x v="2"/>
    <x v="17991"/>
    <x v="773"/>
    <s v="Toast"/>
    <s v="['python', 'sql', 'scala', 'go', 'aws', 'spark', 'scikit-learn', 'tensorflow', 'pytorch', 'airflow', 'git']"/>
  </r>
  <r>
    <x v="2"/>
    <s v="Data Quality Analyst"/>
    <s v="Anywhere"/>
    <x v="0"/>
    <x v="1"/>
    <x v="2"/>
    <x v="17992"/>
    <x v="159"/>
    <s v="Get It Recruit - Information Technology"/>
    <s v="['sql', 'excel', 'spreadsheet']"/>
  </r>
  <r>
    <x v="3"/>
    <s v="Senior Data Engineer, Security Master"/>
    <m/>
    <x v="0"/>
    <x v="0"/>
    <x v="1"/>
    <x v="17993"/>
    <x v="1651"/>
    <s v="Winston Fox"/>
    <s v="['python', 'c#', 'scala', 'java', 'sql', 'snowflake', 'spark', 'kafka', 'docker', 'kubernetes']"/>
  </r>
  <r>
    <x v="1"/>
    <s v="Principal Associate, Data Engineer(Remote)"/>
    <s v="Atlanta, GA"/>
    <x v="0"/>
    <x v="0"/>
    <x v="2"/>
    <x v="17994"/>
    <x v="25"/>
    <s v="Capital One"/>
    <s v="['java', 'scala', 'python', 'nosql', 'sql', 'mongo', 'shell', 'mysql', 'cassandra', 'redshift', 'snowflake', 'aws', 'azure', 'hadoop', 'kafka', 'spark']"/>
  </r>
  <r>
    <x v="5"/>
    <s v="Graduate Power BI Developer"/>
    <s v="Mumbai, Maharashtra, India"/>
    <x v="0"/>
    <x v="0"/>
    <x v="7"/>
    <x v="17995"/>
    <x v="74"/>
    <s v="YouGov"/>
    <s v="['sql', 'power bi', 'excel']"/>
  </r>
  <r>
    <x v="0"/>
    <s v="Data Science Manager"/>
    <s v="New York, NY"/>
    <x v="0"/>
    <x v="0"/>
    <x v="2"/>
    <x v="17996"/>
    <x v="180"/>
    <s v="Dataworks"/>
    <s v="['python', 'sql', 'aws', 'tensorflow', 'pytorch', 'tableau']"/>
  </r>
  <r>
    <x v="1"/>
    <s v="Data Engineering Lead"/>
    <s v="Anywhere"/>
    <x v="0"/>
    <x v="1"/>
    <x v="63"/>
    <x v="17997"/>
    <x v="153"/>
    <s v="Kinetic Technology"/>
    <s v="['python', 'sql', 'postgresql', 'mysql', 'aws', 'azure', 'gcp', 'databricks', 'spark', 'git']"/>
  </r>
  <r>
    <x v="1"/>
    <s v="Cloud Data Engineer"/>
    <s v="Minneapolis, MN"/>
    <x v="0"/>
    <x v="0"/>
    <x v="2"/>
    <x v="17998"/>
    <x v="31"/>
    <s v="Solution Design Group Inc"/>
    <s v="['sql', 'python', 'r', 'sql server', 'postgresql', 'mysql', 'dynamodb', 'aws', 'aurora', 'azure', 'redshift', 'jupyter', 'ssis', 'tableau']"/>
  </r>
  <r>
    <x v="0"/>
    <s v="Health Data Scientist"/>
    <s v="Bethesda, MD"/>
    <x v="0"/>
    <x v="0"/>
    <x v="2"/>
    <x v="17999"/>
    <x v="122"/>
    <s v="Booz Allen Hamilton"/>
    <s v="['hugging face', 'keras', 'pandas', 'tensorflow', 'numpy', 'react', 'fastapi', 'node', 'docker', 'kubernetes', 'jenkins', 'gitlab']"/>
  </r>
  <r>
    <x v="0"/>
    <s v="Principal Data Scientist"/>
    <s v="New York, NY"/>
    <x v="0"/>
    <x v="0"/>
    <x v="2"/>
    <x v="18000"/>
    <x v="170"/>
    <s v="CVS Health"/>
    <m/>
  </r>
  <r>
    <x v="0"/>
    <s v="Credit Quantitative Analyst/Data Scientist - Assistant Vice President"/>
    <s v="New York, NY"/>
    <x v="0"/>
    <x v="0"/>
    <x v="2"/>
    <x v="18001"/>
    <x v="51"/>
    <s v="Citigroup, Inc"/>
    <s v="['python', 'sql', 'c++', 'javascript']"/>
  </r>
  <r>
    <x v="2"/>
    <s v="Data Analyst"/>
    <s v="Anywhere"/>
    <x v="1"/>
    <x v="1"/>
    <x v="2"/>
    <x v="18002"/>
    <x v="158"/>
    <s v="Get It Recruit - Information Technology"/>
    <s v="['sql', 'python', 'tableau']"/>
  </r>
  <r>
    <x v="1"/>
    <s v="Data Engineer"/>
    <s v="Pakistan"/>
    <x v="0"/>
    <x v="0"/>
    <x v="59"/>
    <x v="18003"/>
    <x v="187"/>
    <s v="AlGooru"/>
    <s v="['sas', 'sas', 'excel', 'spss']"/>
  </r>
  <r>
    <x v="0"/>
    <s v="Data Scientist"/>
    <s v="Los Angeles, CA"/>
    <x v="0"/>
    <x v="0"/>
    <x v="2"/>
    <x v="18004"/>
    <x v="19"/>
    <s v="Centerfield"/>
    <s v="['r', 'python', 'sql', 'aws']"/>
  </r>
  <r>
    <x v="0"/>
    <s v="Data Scientist (TS/SCI)"/>
    <s v="Colorado Springs, CO"/>
    <x v="0"/>
    <x v="0"/>
    <x v="1"/>
    <x v="18005"/>
    <x v="51"/>
    <s v="Piper Companies"/>
    <s v="['c#', 'sql', 'python', 'golang', 'javascript', 'aws', 'pytorch', 'angular', 'asp.net', 'kubernetes']"/>
  </r>
  <r>
    <x v="0"/>
    <s v="Lead Data Scientist"/>
    <s v="New York, NY"/>
    <x v="0"/>
    <x v="0"/>
    <x v="2"/>
    <x v="18006"/>
    <x v="19"/>
    <s v="Fusemachines"/>
    <s v="['python', 'r', 'c++', 'sql', 'aws', 'gcp', 'azure', 'pytorch', 'tensorflow', 'hadoop', 'spark', 'kafka']"/>
  </r>
  <r>
    <x v="8"/>
    <s v="Senior Data Science Manager"/>
    <s v="San Francisco, CA"/>
    <x v="0"/>
    <x v="0"/>
    <x v="2"/>
    <x v="18007"/>
    <x v="49"/>
    <s v="Cruise Automation"/>
    <m/>
  </r>
  <r>
    <x v="8"/>
    <s v="Senior Manager, Quality Data Science"/>
    <s v="Morris Plains, NJ"/>
    <x v="0"/>
    <x v="0"/>
    <x v="2"/>
    <x v="18008"/>
    <x v="71"/>
    <s v="Gilead Sciences Inc"/>
    <s v="['java', 'python', 'sas', 'sas', 'sql', 'scala', 'aws', 'tableau']"/>
  </r>
  <r>
    <x v="1"/>
    <s v="Data Engineer"/>
    <s v="Phoenix, AZ"/>
    <x v="0"/>
    <x v="0"/>
    <x v="1"/>
    <x v="18009"/>
    <x v="307"/>
    <s v="American Express"/>
    <s v="['sql', 'powershell', 'bash', 'express']"/>
  </r>
  <r>
    <x v="1"/>
    <s v="Data Engineer. Job in Virginia NBC4i Jobs"/>
    <s v="Virginia"/>
    <x v="0"/>
    <x v="0"/>
    <x v="2"/>
    <x v="18010"/>
    <x v="34"/>
    <s v="Jobot"/>
    <s v="['python', 'sql', 'nosql', 'java', 'c++', 'scala', 'cassandra', 'elasticsearch', 'sql server', 'aws', 'azure', 'gcp', 'redshift', 'hadoop', 'spark', 'kafka', 'airflow']"/>
  </r>
  <r>
    <x v="0"/>
    <s v="Junior ML Cloud Ops Data Scientist"/>
    <s v="Bentonville, AR"/>
    <x v="0"/>
    <x v="0"/>
    <x v="1"/>
    <x v="18011"/>
    <x v="20"/>
    <s v="Wal-Mart"/>
    <s v="['python', 'scala', 'r', 'crystal', 'spark', 'tensorflow']"/>
  </r>
  <r>
    <x v="2"/>
    <s v="Expert Customer Data Analyst"/>
    <s v="Oakland, CA"/>
    <x v="0"/>
    <x v="0"/>
    <x v="2"/>
    <x v="18012"/>
    <x v="71"/>
    <s v="PG&amp;E Corporation"/>
    <s v="['sql', 'python', 'tableau', 'power bi']"/>
  </r>
  <r>
    <x v="4"/>
    <s v="Revenue Cycle Business Analyst (On-Site)"/>
    <s v="Terrell, TX"/>
    <x v="0"/>
    <x v="0"/>
    <x v="2"/>
    <x v="18013"/>
    <x v="243"/>
    <s v="LAKES REGIONAL COMMUNITY CENTER"/>
    <s v="['sql', 'oracle', 'power bi', 'excel', 'word', 'powerpoint', 'flow']"/>
  </r>
  <r>
    <x v="2"/>
    <s v="Data Analyst"/>
    <s v="Brisbane, CA"/>
    <x v="0"/>
    <x v="0"/>
    <x v="2"/>
    <x v="18014"/>
    <x v="31"/>
    <s v="Infosys"/>
    <s v="['sql', 'sql server']"/>
  </r>
  <r>
    <x v="0"/>
    <s v="(Senior) Digital Analytics Engineer"/>
    <s v="Bucharest, Romania"/>
    <x v="0"/>
    <x v="0"/>
    <x v="68"/>
    <x v="18015"/>
    <x v="56"/>
    <s v="Netcentric"/>
    <s v="['javascript', 'html', 'css', 'jquery']"/>
  </r>
  <r>
    <x v="8"/>
    <s v="Senior Data Scientist"/>
    <s v="Bethesda, MD"/>
    <x v="0"/>
    <x v="0"/>
    <x v="2"/>
    <x v="18016"/>
    <x v="587"/>
    <s v="RightEye"/>
    <s v="['sql', 'python', 'nosql', 'aws', 'pytorch']"/>
  </r>
  <r>
    <x v="0"/>
    <s v="Data Scientist 1"/>
    <s v="San Jose, CA"/>
    <x v="0"/>
    <x v="0"/>
    <x v="2"/>
    <x v="18017"/>
    <x v="1688"/>
    <s v="PayPal"/>
    <s v="['excel']"/>
  </r>
  <r>
    <x v="3"/>
    <s v="Senior Manager, Data Engineering"/>
    <s v="Austin, TX"/>
    <x v="0"/>
    <x v="0"/>
    <x v="2"/>
    <x v="18018"/>
    <x v="262"/>
    <s v="Unity"/>
    <s v="['redshift', 'bigquery', 'looker', 'tableau', 'unity']"/>
  </r>
  <r>
    <x v="8"/>
    <s v="Senior Data Scientist - Discovery Experiences"/>
    <s v="San Mateo, CA"/>
    <x v="0"/>
    <x v="0"/>
    <x v="2"/>
    <x v="18019"/>
    <x v="1760"/>
    <s v="Roblox"/>
    <s v="['python', 'r', 'sql', 'go', 'spark', 'hadoop', 'airflow']"/>
  </r>
  <r>
    <x v="4"/>
    <s v="Senior Program Analyst (FT)"/>
    <s v="San Francisco, CA"/>
    <x v="0"/>
    <x v="0"/>
    <x v="2"/>
    <x v="18020"/>
    <x v="1366"/>
    <s v="State Bar of California"/>
    <s v="['word', 'spreadsheet']"/>
  </r>
  <r>
    <x v="0"/>
    <s v="Data Scientist"/>
    <s v="United States"/>
    <x v="0"/>
    <x v="0"/>
    <x v="2"/>
    <x v="18021"/>
    <x v="29"/>
    <s v="Marathon Health"/>
    <s v="['r', 'python', 'sas', 'sas', 'sql', 'spark', 'tableau', 'qlik']"/>
  </r>
  <r>
    <x v="2"/>
    <s v="Data Analyst 5"/>
    <s v="Westford, MA"/>
    <x v="0"/>
    <x v="0"/>
    <x v="2"/>
    <x v="18022"/>
    <x v="122"/>
    <s v="Juniper Networks, Inc."/>
    <s v="['excel', 'tableau']"/>
  </r>
  <r>
    <x v="0"/>
    <s v="Data Scientist, Analytics - Trust &amp; Safety"/>
    <s v="New York, NY"/>
    <x v="0"/>
    <x v="0"/>
    <x v="2"/>
    <x v="18023"/>
    <x v="2377"/>
    <s v="TikTok"/>
    <s v="['sql']"/>
  </r>
  <r>
    <x v="8"/>
    <s v="Senior Data Scientist"/>
    <s v="Los Angeles, CA"/>
    <x v="0"/>
    <x v="0"/>
    <x v="2"/>
    <x v="15247"/>
    <x v="51"/>
    <s v="Jobot"/>
    <s v="['python', 'mysql', 'aws', 'azure', 'tensorflow', 'keras', 'pytorch', 'hadoop', 'spark']"/>
  </r>
  <r>
    <x v="0"/>
    <s v="Data Scientist"/>
    <s v="Atlanta, GA"/>
    <x v="0"/>
    <x v="0"/>
    <x v="2"/>
    <x v="18024"/>
    <x v="31"/>
    <s v="Manhattan Associates, Inc"/>
    <s v="['python', 'sql']"/>
  </r>
  <r>
    <x v="3"/>
    <s v="Senior Data Engineer"/>
    <s v="Tampa, FL"/>
    <x v="0"/>
    <x v="0"/>
    <x v="2"/>
    <x v="18025"/>
    <x v="19"/>
    <s v="LTIMindtree"/>
    <s v="['qlik']"/>
  </r>
  <r>
    <x v="0"/>
    <s v="Data Scientist – Commodities – up to $145,000 Salary + Bonus"/>
    <s v="Stamford, CT"/>
    <x v="0"/>
    <x v="0"/>
    <x v="2"/>
    <x v="18026"/>
    <x v="120"/>
    <s v="Saragossa"/>
    <s v="['python', 'sql']"/>
  </r>
  <r>
    <x v="0"/>
    <s v="Data Scientist, Dependency Planning"/>
    <s v="New York, NY"/>
    <x v="0"/>
    <x v="0"/>
    <x v="2"/>
    <x v="18027"/>
    <x v="2378"/>
    <s v="Asana"/>
    <s v="['python', 'scala', 'sql', 'asana']"/>
  </r>
  <r>
    <x v="1"/>
    <s v="Data Analytics Engineer"/>
    <s v="Annapolis, MD"/>
    <x v="0"/>
    <x v="0"/>
    <x v="2"/>
    <x v="18028"/>
    <x v="2379"/>
    <s v="Maximus Services, LLC"/>
    <s v="['sql', 'python', 'r', 'tableau', 'power bi']"/>
  </r>
  <r>
    <x v="7"/>
    <s v="Expert Deep Learning Perception and Fusion for Automated Driving..."/>
    <s v="Stuttgart, Germany"/>
    <x v="0"/>
    <x v="0"/>
    <x v="9"/>
    <x v="18029"/>
    <x v="137"/>
    <s v="Bosch Group"/>
    <s v="['c++', 'python', 'matlab', 'spark', 'pytorch', 'tensorflow']"/>
  </r>
  <r>
    <x v="2"/>
    <s v="Data Process Analyst-Vice President-hybrid"/>
    <s v="Irving, TX"/>
    <x v="0"/>
    <x v="0"/>
    <x v="2"/>
    <x v="18030"/>
    <x v="731"/>
    <s v="Citi"/>
    <s v="['sql', 'sql server', 'tableau']"/>
  </r>
  <r>
    <x v="1"/>
    <s v="CDP Data Engineer"/>
    <s v="United States"/>
    <x v="0"/>
    <x v="0"/>
    <x v="2"/>
    <x v="18031"/>
    <x v="19"/>
    <s v="Digital Republic Talent"/>
    <s v="['sql', 'aws', 'azure', 'redshift', 'bigquery', 'snowflake']"/>
  </r>
  <r>
    <x v="1"/>
    <s v="Midlevel Software Data Engineer"/>
    <s v="Laurel, MD"/>
    <x v="0"/>
    <x v="0"/>
    <x v="2"/>
    <x v="18032"/>
    <x v="71"/>
    <s v="Peraton"/>
    <m/>
  </r>
  <r>
    <x v="8"/>
    <s v="Senior Data Scientist - remote US"/>
    <s v="Denver, CO"/>
    <x v="0"/>
    <x v="0"/>
    <x v="2"/>
    <x v="18033"/>
    <x v="51"/>
    <s v="GridX"/>
    <s v="['python', 'java', 'scala', 'sql', 'bigquery', 'airflow', 'spark', 'tensorflow', 'pytorch', 'scikit-learn', 'numpy', 'pandas']"/>
  </r>
  <r>
    <x v="2"/>
    <s v="Data Analyst (Data Analyst 3)- 16605"/>
    <s v="Arlington, VA"/>
    <x v="0"/>
    <x v="0"/>
    <x v="2"/>
    <x v="18034"/>
    <x v="2380"/>
    <s v="Huntington Ingalls Industries"/>
    <s v="['sql', 'databricks', 'excel']"/>
  </r>
  <r>
    <x v="8"/>
    <s v="Senior Data Scientist"/>
    <s v="San Diego, CA"/>
    <x v="0"/>
    <x v="0"/>
    <x v="2"/>
    <x v="18035"/>
    <x v="51"/>
    <s v="Biological Dynamics"/>
    <s v="['r', 'python', 'sql', 'azure', 'aws', 'gcp']"/>
  </r>
  <r>
    <x v="0"/>
    <s v="SMG Data Science Graduate Intern"/>
    <s v="Phoenix, AZ"/>
    <x v="6"/>
    <x v="0"/>
    <x v="2"/>
    <x v="18036"/>
    <x v="495"/>
    <s v="INTEL"/>
    <s v="['python', 'perl', 'r', 'azure', 'hadoop', 'pytorch', 'mxnet', 'phoenix', 'flow']"/>
  </r>
  <r>
    <x v="1"/>
    <s v="Data Engineer"/>
    <s v="Clearwater, FL"/>
    <x v="0"/>
    <x v="0"/>
    <x v="2"/>
    <x v="18037"/>
    <x v="54"/>
    <s v="Jobot"/>
    <s v="['sql', 'azure', 'tableau']"/>
  </r>
  <r>
    <x v="3"/>
    <s v="Senior Data Engineer"/>
    <s v="Indianapolis, IN"/>
    <x v="0"/>
    <x v="0"/>
    <x v="2"/>
    <x v="18038"/>
    <x v="31"/>
    <s v="OneAmerica Financial Partners Inc"/>
    <s v="['sql', 'nosql', 'sql server', 'db2', 'oracle', 'redshift', 'hadoop']"/>
  </r>
  <r>
    <x v="5"/>
    <s v="Senior Engineer (Spark, Big Data, Linux, Java)"/>
    <s v="Palo Alto, CA"/>
    <x v="0"/>
    <x v="0"/>
    <x v="2"/>
    <x v="18039"/>
    <x v="71"/>
    <s v="American Express"/>
    <s v="['java', 'scala', 'go', 'nosql', 'couchbase', 'cassandra', 'redis', 'spark', 'kafka', 'express', 'node.js', 'linux', 'kubernetes']"/>
  </r>
  <r>
    <x v="6"/>
    <s v="Senior Data Analyst"/>
    <s v="Boston, MA"/>
    <x v="0"/>
    <x v="0"/>
    <x v="2"/>
    <x v="18040"/>
    <x v="23"/>
    <s v="Molina Healthcare"/>
    <s v="['sql', 'excel']"/>
  </r>
  <r>
    <x v="4"/>
    <s v="Business Intelligence Analyst"/>
    <s v="Chicago, IL"/>
    <x v="0"/>
    <x v="0"/>
    <x v="2"/>
    <x v="18041"/>
    <x v="57"/>
    <s v="LaSalle Network"/>
    <s v="['sql', 'power bi', 'dax', 'ssrs', 'ssis']"/>
  </r>
  <r>
    <x v="3"/>
    <s v="Senior Backend Engineer (Big Data)"/>
    <s v="Montrouge, France"/>
    <x v="0"/>
    <x v="0"/>
    <x v="27"/>
    <x v="18042"/>
    <x v="36"/>
    <s v="Binance"/>
    <s v="['java', 'spring']"/>
  </r>
  <r>
    <x v="2"/>
    <s v="Trading &amp; Data Analyst"/>
    <s v="New York, NY"/>
    <x v="0"/>
    <x v="0"/>
    <x v="2"/>
    <x v="18043"/>
    <x v="19"/>
    <s v="Tandym Group"/>
    <s v="['excel']"/>
  </r>
  <r>
    <x v="2"/>
    <s v="Decision Scientist, Medicare Analytics"/>
    <s v="New York, NY"/>
    <x v="0"/>
    <x v="0"/>
    <x v="2"/>
    <x v="18044"/>
    <x v="94"/>
    <s v="CVS Health"/>
    <s v="['python', 'sql', 'gcp', 'aws', 'hadoop', 'tableau', 'powerpoint']"/>
  </r>
  <r>
    <x v="2"/>
    <s v="Data Analyst"/>
    <s v="New York, NY"/>
    <x v="0"/>
    <x v="0"/>
    <x v="2"/>
    <x v="18045"/>
    <x v="51"/>
    <s v="Meta"/>
    <m/>
  </r>
  <r>
    <x v="8"/>
    <s v="Sr Technical Project Manager (Data Science)"/>
    <s v="Orlando, FL"/>
    <x v="0"/>
    <x v="0"/>
    <x v="2"/>
    <x v="18046"/>
    <x v="19"/>
    <s v="The Walt Disney Company"/>
    <s v="['smartsheet', 'jira']"/>
  </r>
  <r>
    <x v="6"/>
    <s v="Senior Risk and Governance Data Analyst"/>
    <s v="Atlanta, GA"/>
    <x v="0"/>
    <x v="0"/>
    <x v="2"/>
    <x v="18047"/>
    <x v="324"/>
    <s v="Block"/>
    <s v="['sql', 'python', 'c', 'go', 'tableau', 'looker']"/>
  </r>
  <r>
    <x v="1"/>
    <s v="REF37425Y - Associate Director - Data Engineering (Snowflake..."/>
    <s v="Chennai, Tamil Nadu, India"/>
    <x v="0"/>
    <x v="0"/>
    <x v="7"/>
    <x v="18048"/>
    <x v="187"/>
    <s v="WNS Global Services"/>
    <s v="['sql', 'no-sql', 'javascript', 'python', 'java', 'scala', 'snowflake', 'spark', 'git']"/>
  </r>
  <r>
    <x v="7"/>
    <s v="Applied Scientist, ML AI"/>
    <s v="Santa Clara, CA"/>
    <x v="0"/>
    <x v="0"/>
    <x v="2"/>
    <x v="18049"/>
    <x v="315"/>
    <s v="Amazon.com"/>
    <s v="['java', 'c++', 'python', 'aws', 'flow']"/>
  </r>
  <r>
    <x v="1"/>
    <s v="Data Engineer"/>
    <s v="Jersey City, NJ"/>
    <x v="0"/>
    <x v="0"/>
    <x v="2"/>
    <x v="18050"/>
    <x v="122"/>
    <s v="Tradeweb"/>
    <s v="['python', 'c++', 'java', 'sql', 'mysql', 'postgresql', 'sql server', 'aws', 'gcp', 'bigquery', 'snowflake', 'azure', 'kafka', 'spark', 'airflow', 'pandas', 'scikit-learn', 'linux', 'windows']"/>
  </r>
  <r>
    <x v="1"/>
    <s v="Data Engineer (AWS, Azure, GCP)"/>
    <s v="Tysons, VA"/>
    <x v="0"/>
    <x v="0"/>
    <x v="2"/>
    <x v="18051"/>
    <x v="2381"/>
    <s v="CapTech Consulting"/>
    <s v="['sql', 'python', 'java', 'r', 'c#', 'c++', 'c', 'sql server', 'postgresql', 'aws', 'azure', 'gcp', 'snowflake', 'redshift', 'aurora', 'bigquery', 'oracle', 'databricks', 'spark', 'kafka', 'hadoop', 'git', 'docker', 'kubernetes', 'jenkins']"/>
  </r>
  <r>
    <x v="2"/>
    <s v="Analyst, Master Data Management"/>
    <s v="Anywhere"/>
    <x v="0"/>
    <x v="1"/>
    <x v="2"/>
    <x v="18052"/>
    <x v="2382"/>
    <s v="Ascension"/>
    <s v="['excel', 'sheets']"/>
  </r>
  <r>
    <x v="2"/>
    <s v="Data Analyst"/>
    <s v="Cypress, CA"/>
    <x v="0"/>
    <x v="0"/>
    <x v="2"/>
    <x v="18053"/>
    <x v="91"/>
    <s v="Johnson Controls, Inc."/>
    <s v="['oracle', 'outlook', 'word', 'excel', 'powerpoint']"/>
  </r>
  <r>
    <x v="0"/>
    <s v="Lead Data Science Analyst"/>
    <s v="Riverwoods, IL"/>
    <x v="0"/>
    <x v="0"/>
    <x v="2"/>
    <x v="18054"/>
    <x v="2"/>
    <s v="Discover Financial Services"/>
    <s v="['sql', 'python', 'sas', 'sas', 'tableau']"/>
  </r>
  <r>
    <x v="1"/>
    <s v="Data Engineer - Software Product Development"/>
    <s v="Troy, OH"/>
    <x v="0"/>
    <x v="0"/>
    <x v="2"/>
    <x v="18055"/>
    <x v="31"/>
    <s v="Crown Equipment Corporation"/>
    <s v="['nosql', 'sql', 'mysql', 'dynamodb', 'aws', 'redshift']"/>
  </r>
  <r>
    <x v="8"/>
    <s v="Senior Data Scientist"/>
    <s v="Chantilly, VA"/>
    <x v="0"/>
    <x v="0"/>
    <x v="2"/>
    <x v="18056"/>
    <x v="31"/>
    <s v="Tecolote Research, Inc."/>
    <s v="['r', 'julia', 'pandas', 'tensorflow', 'pytorch', 'jupyter', 'hadoop', 'plotly', 'tableau', 'qlik']"/>
  </r>
  <r>
    <x v="0"/>
    <s v="Vice President of Data Platforms and Data Science"/>
    <s v="United States"/>
    <x v="0"/>
    <x v="0"/>
    <x v="1"/>
    <x v="18057"/>
    <x v="966"/>
    <s v="Harnham"/>
    <s v="['go', 'python', 'snowflake', 'azure', 'databricks', 'aws', 'looker']"/>
  </r>
  <r>
    <x v="0"/>
    <s v="Sr Data Scientist"/>
    <s v="Boston, MA"/>
    <x v="0"/>
    <x v="0"/>
    <x v="2"/>
    <x v="18058"/>
    <x v="432"/>
    <s v="Citizens Bank"/>
    <s v="['sas', 'sas', 'r']"/>
  </r>
  <r>
    <x v="0"/>
    <s v="Data Scientist (up to 25% profit sharing benefit)"/>
    <s v="Denver, CO"/>
    <x v="0"/>
    <x v="0"/>
    <x v="1"/>
    <x v="17925"/>
    <x v="456"/>
    <s v="CACI International"/>
    <s v="['python', 'keras', 'tensorflow', 'pytorch']"/>
  </r>
  <r>
    <x v="1"/>
    <s v="Enterprise Data Architect"/>
    <s v="Emeryville, CA"/>
    <x v="0"/>
    <x v="0"/>
    <x v="2"/>
    <x v="18059"/>
    <x v="78"/>
    <s v="Metagenomi"/>
    <s v="['flow']"/>
  </r>
  <r>
    <x v="0"/>
    <s v="Lead Data Scientist"/>
    <s v="San Francisco, CA"/>
    <x v="0"/>
    <x v="0"/>
    <x v="2"/>
    <x v="18060"/>
    <x v="71"/>
    <s v="California Life Company"/>
    <s v="['r', 'python', 'tidyverse', 'pandas', 'numpy', 'jupyter']"/>
  </r>
  <r>
    <x v="2"/>
    <s v="Technical Risk Data Analyst"/>
    <s v="Tampa, FL"/>
    <x v="0"/>
    <x v="0"/>
    <x v="2"/>
    <x v="18061"/>
    <x v="850"/>
    <s v="Citi"/>
    <m/>
  </r>
  <r>
    <x v="2"/>
    <s v="Data Analyst III - SQL Analytics - Remote | WFH"/>
    <s v="Anywhere"/>
    <x v="0"/>
    <x v="1"/>
    <x v="2"/>
    <x v="18062"/>
    <x v="111"/>
    <s v="Get It Recruit - Technology"/>
    <s v="['sql', 'excel']"/>
  </r>
  <r>
    <x v="1"/>
    <s v="Big Data Engineer"/>
    <s v="Toronto, ON, Canada"/>
    <x v="0"/>
    <x v="0"/>
    <x v="23"/>
    <x v="18063"/>
    <x v="31"/>
    <s v="Thomson Reuters"/>
    <s v="['dynamodb', 'aws', 'snowflake', 'redshift', 'azure', 'hadoop', 'spark', 'github', 'docker']"/>
  </r>
  <r>
    <x v="4"/>
    <s v="Business Research Analyst"/>
    <s v="Anywhere"/>
    <x v="0"/>
    <x v="1"/>
    <x v="1"/>
    <x v="18064"/>
    <x v="91"/>
    <s v="Jobot"/>
    <m/>
  </r>
  <r>
    <x v="3"/>
    <s v="Senior Data Engineer"/>
    <s v="St. Louis, MO"/>
    <x v="0"/>
    <x v="0"/>
    <x v="2"/>
    <x v="18065"/>
    <x v="31"/>
    <s v="Bayer"/>
    <s v="['go', 'sql', 'scala', 'nosql', 'java', 'neo4j', 'cassandra', 'mysql', 'redshift', 'oracle', 'react', 'kafka', 'sharepoint', 'github']"/>
  </r>
  <r>
    <x v="7"/>
    <s v="Director Engineering, AI / ML Platform"/>
    <s v="San Mateo, CA"/>
    <x v="0"/>
    <x v="0"/>
    <x v="2"/>
    <x v="18066"/>
    <x v="193"/>
    <s v="Roblox"/>
    <s v="['go']"/>
  </r>
  <r>
    <x v="1"/>
    <s v="Data Engineer"/>
    <s v="Fort Belvoir, VA"/>
    <x v="0"/>
    <x v="0"/>
    <x v="2"/>
    <x v="18067"/>
    <x v="108"/>
    <s v="Chenega Corporation"/>
    <s v="['excel']"/>
  </r>
  <r>
    <x v="0"/>
    <s v="Head of Data Science (f/m/x)"/>
    <s v="Berlin, Germany"/>
    <x v="0"/>
    <x v="0"/>
    <x v="9"/>
    <x v="18068"/>
    <x v="402"/>
    <s v="AUTO1 Group"/>
    <s v="['python', 'aws', 'redshift', 'fastapi', 'linux', 'jenkins', 'terraform']"/>
  </r>
  <r>
    <x v="6"/>
    <s v="Senior HR Data Measurement Analyst"/>
    <s v="Folsom, CA"/>
    <x v="0"/>
    <x v="0"/>
    <x v="2"/>
    <x v="18069"/>
    <x v="55"/>
    <s v="INTEL"/>
    <s v="['r', 'python', 'sql', 'azure', 'databricks', 'phoenix']"/>
  </r>
  <r>
    <x v="8"/>
    <s v="Senior Manager, Data Science and Data Engineering"/>
    <s v="Toronto, ON, Canada"/>
    <x v="0"/>
    <x v="0"/>
    <x v="23"/>
    <x v="18070"/>
    <x v="19"/>
    <s v="HelloFresh"/>
    <s v="['python', 'sql', 'databricks', 'spark', 'airflow', 'chef']"/>
  </r>
  <r>
    <x v="0"/>
    <s v="Lead Data Scientist"/>
    <s v="Austin, TX"/>
    <x v="0"/>
    <x v="0"/>
    <x v="1"/>
    <x v="18071"/>
    <x v="51"/>
    <s v="Rise Technical"/>
    <s v="['python', 'javascript']"/>
  </r>
  <r>
    <x v="8"/>
    <s v="Senior Data Scientist, Personalisation"/>
    <s v="Berlin, Germany"/>
    <x v="0"/>
    <x v="0"/>
    <x v="9"/>
    <x v="18072"/>
    <x v="8"/>
    <s v="Wolt"/>
    <s v="['python', 'sql', 'snowflake', 'spark', 'airflow', 'kafka', 'looker', 'docker']"/>
  </r>
  <r>
    <x v="2"/>
    <s v="InfoSec Analyst - Data Loss Protection"/>
    <s v="Tampa, FL"/>
    <x v="0"/>
    <x v="0"/>
    <x v="2"/>
    <x v="18073"/>
    <x v="31"/>
    <s v="NTT DATA  Services"/>
    <s v="['sharepoint']"/>
  </r>
  <r>
    <x v="2"/>
    <s v="Senior Financial and Data Analyst"/>
    <s v="Boston, MA"/>
    <x v="0"/>
    <x v="0"/>
    <x v="2"/>
    <x v="18074"/>
    <x v="31"/>
    <s v="Oxfam America"/>
    <s v="['sql', 'python', 'oracle', 'power bi', 'powerpoint', 'tableau', 'excel', 'planner']"/>
  </r>
  <r>
    <x v="0"/>
    <s v="Data Scientist, Product Analytics - Monetization"/>
    <s v="Atlanta, GA"/>
    <x v="0"/>
    <x v="0"/>
    <x v="2"/>
    <x v="17719"/>
    <x v="21"/>
    <s v="Meta Inc"/>
    <s v="['sql', 'python', 'r']"/>
  </r>
  <r>
    <x v="3"/>
    <s v="Senior Data Engineer"/>
    <s v="Austin, TX"/>
    <x v="0"/>
    <x v="0"/>
    <x v="2"/>
    <x v="18075"/>
    <x v="68"/>
    <s v="Rise Technical"/>
    <s v="['python', 'sql', 'javascript', 'aws', 'docker', 'kubernetes']"/>
  </r>
  <r>
    <x v="6"/>
    <s v="Senior Data Analyst - Marketing (m/f/d)"/>
    <s v="Barcelona, Spain"/>
    <x v="0"/>
    <x v="0"/>
    <x v="20"/>
    <x v="18076"/>
    <x v="46"/>
    <s v="FREE NOW"/>
    <s v="['databricks', 'airflow', 'tableau']"/>
  </r>
  <r>
    <x v="2"/>
    <s v="Sr. Data Analyst"/>
    <s v="Lake View Terrace, CA"/>
    <x v="0"/>
    <x v="0"/>
    <x v="2"/>
    <x v="18077"/>
    <x v="2383"/>
    <s v="Abbott"/>
    <s v="['sap', 'power bi', 'flow']"/>
  </r>
  <r>
    <x v="4"/>
    <s v="BI Analyst"/>
    <s v="Homewood, IL"/>
    <x v="0"/>
    <x v="0"/>
    <x v="2"/>
    <x v="18078"/>
    <x v="16"/>
    <s v="Jobot"/>
    <m/>
  </r>
  <r>
    <x v="4"/>
    <s v="Biological Scientist I"/>
    <s v="Polk, PA"/>
    <x v="0"/>
    <x v="0"/>
    <x v="2"/>
    <x v="18079"/>
    <x v="2384"/>
    <s v="University of Florida"/>
    <m/>
  </r>
  <r>
    <x v="1"/>
    <s v="Data Engineer / Remote"/>
    <s v="Los Angeles, CA"/>
    <x v="0"/>
    <x v="0"/>
    <x v="2"/>
    <x v="18080"/>
    <x v="122"/>
    <s v="Children's Hospital Los Angeles"/>
    <m/>
  </r>
  <r>
    <x v="1"/>
    <s v="Data Engineer"/>
    <s v="Lynnwood, WA"/>
    <x v="0"/>
    <x v="0"/>
    <x v="2"/>
    <x v="18081"/>
    <x v="19"/>
    <s v="Crane Co"/>
    <s v="['sql', 'powershell', 'azure', 'power bi', 'qlik']"/>
  </r>
  <r>
    <x v="7"/>
    <s v="Senior Machine Learning Engineer"/>
    <s v="Athens, Greece"/>
    <x v="0"/>
    <x v="0"/>
    <x v="38"/>
    <x v="18082"/>
    <x v="760"/>
    <s v="iTechScope"/>
    <s v="['spark', 'kubernetes', 'docker']"/>
  </r>
  <r>
    <x v="1"/>
    <s v="Data Engineer"/>
    <s v="Jakarta, Indonesia"/>
    <x v="0"/>
    <x v="0"/>
    <x v="77"/>
    <x v="18083"/>
    <x v="56"/>
    <s v="Beautyhaul"/>
    <s v="['sql', 'python', 'java', 'c++', 'scala', 'aws', 'redshift']"/>
  </r>
  <r>
    <x v="1"/>
    <s v="Sr. Data Engineer - On-site"/>
    <s v="McKinney, TX"/>
    <x v="0"/>
    <x v="0"/>
    <x v="2"/>
    <x v="18084"/>
    <x v="62"/>
    <s v="CyberCoders"/>
    <s v="['nosql', 'databricks', 'spark', 'word']"/>
  </r>
  <r>
    <x v="1"/>
    <s v="Data Engineer - MacDill AFB- Tampa FL"/>
    <s v="Tampa, FL"/>
    <x v="0"/>
    <x v="0"/>
    <x v="2"/>
    <x v="18085"/>
    <x v="71"/>
    <s v="Peraton"/>
    <s v="['python', 'sql', 'java', 'r', 'aws', 'azure', 'express', 'linux', 'ubuntu', 'centos', 'windows', 'excel', 'git']"/>
  </r>
  <r>
    <x v="1"/>
    <s v="Data Engineer"/>
    <s v="Toronto, OH"/>
    <x v="0"/>
    <x v="0"/>
    <x v="2"/>
    <x v="18086"/>
    <x v="23"/>
    <s v="TD Bank"/>
    <s v="['go', 'java', 'sql', 'nosql', 'python', 'scala', 'cassandra', 'databricks', 'spring', 'hadoop', 'spark', 'kafka']"/>
  </r>
  <r>
    <x v="4"/>
    <s v="Senior Business Intelligence Engineer"/>
    <s v="San Francisco, CA"/>
    <x v="0"/>
    <x v="0"/>
    <x v="2"/>
    <x v="18059"/>
    <x v="889"/>
    <s v="Block"/>
    <s v="['c', 'go', 'mysql', 'snowflake', 'bigquery', 'looker']"/>
  </r>
  <r>
    <x v="2"/>
    <s v="Data Architect"/>
    <s v="Budapest, Hungary"/>
    <x v="0"/>
    <x v="0"/>
    <x v="10"/>
    <x v="18087"/>
    <x v="536"/>
    <s v="Gedeon Richter Pharma GmbH"/>
    <m/>
  </r>
  <r>
    <x v="3"/>
    <s v="Senior Data Engineer"/>
    <s v="Clermont, FL"/>
    <x v="0"/>
    <x v="0"/>
    <x v="2"/>
    <x v="18088"/>
    <x v="122"/>
    <s v="AbbVie"/>
    <s v="['sql', 'python', 'sas', 'sas', 'r', 'oracle', 'aws', 'spark', 'airflow']"/>
  </r>
  <r>
    <x v="0"/>
    <s v="IT Analyst III Data Scientist"/>
    <s v="Morton, IL"/>
    <x v="0"/>
    <x v="0"/>
    <x v="2"/>
    <x v="18089"/>
    <x v="17"/>
    <s v="Caterpillar, Inc"/>
    <s v="['python', 'sql', 'snowflake']"/>
  </r>
  <r>
    <x v="0"/>
    <s v="Lead Data Scientist"/>
    <s v="Herndon, VA"/>
    <x v="0"/>
    <x v="0"/>
    <x v="2"/>
    <x v="18090"/>
    <x v="19"/>
    <s v="Honeywell"/>
    <s v="['python', 'r', 'sql', 'hadoop', 'spark', 'tableau', 'microstrategy', 'flow']"/>
  </r>
  <r>
    <x v="1"/>
    <s v="Data Engineer EAC2 2023"/>
    <s v="Coimbatore, Tamil Nadu, India"/>
    <x v="0"/>
    <x v="0"/>
    <x v="7"/>
    <x v="18091"/>
    <x v="56"/>
    <s v="Bosch Group"/>
    <s v="['python', 'sql', 'azure', 'databricks', 'airflow', 'spark', 'hadoop', 'tableau', 'docker', 'kubernetes', 'bitbucket', 'git']"/>
  </r>
  <r>
    <x v="3"/>
    <s v="Sr. Software Engineer - Data"/>
    <s v="Mississauga, ON, Canada"/>
    <x v="0"/>
    <x v="0"/>
    <x v="23"/>
    <x v="18092"/>
    <x v="23"/>
    <s v="Egen"/>
    <s v="['python', 'java', 'scala', 'sql', 'elasticsearch', 'aws', 'kafka', 'pyspark', 'docker']"/>
  </r>
  <r>
    <x v="0"/>
    <s v="Data Scientist, Mid"/>
    <s v="Washington, DC"/>
    <x v="0"/>
    <x v="0"/>
    <x v="2"/>
    <x v="18093"/>
    <x v="548"/>
    <s v="Booz Allen Hamilton"/>
    <s v="['sas', 'sas', 'r', 'python', 'sql', 'nosql', 'mysql', 'hadoop', 'kafka', 'spark', 'plotly', 'seaborn', 'ggplot2']"/>
  </r>
  <r>
    <x v="1"/>
    <s v="Data Engineer, Marketing Measurement - Remote"/>
    <s v="New York, NY"/>
    <x v="0"/>
    <x v="0"/>
    <x v="2"/>
    <x v="18094"/>
    <x v="19"/>
    <s v="Real Chemistry"/>
    <s v="['python', 'sql', 'nosql', 'postgresql', 'aws', 'gcp', 'databricks', 'airflow']"/>
  </r>
  <r>
    <x v="2"/>
    <s v="Data Analyst - Clearance: Top Secret/SCI"/>
    <s v="Vienna, VA"/>
    <x v="0"/>
    <x v="0"/>
    <x v="2"/>
    <x v="18095"/>
    <x v="62"/>
    <s v="CyberCoders"/>
    <s v="['python', 'java', 'javascript', 'c++', 'r', 'qlik', 'tableau', 'power bi', 'word']"/>
  </r>
  <r>
    <x v="1"/>
    <s v="Principal Data Engineer – Fully Remote"/>
    <s v="Anywhere"/>
    <x v="0"/>
    <x v="1"/>
    <x v="23"/>
    <x v="18096"/>
    <x v="34"/>
    <s v="Archer - The IT Recruitment Consultancy"/>
    <s v="['snowflake', 'aws']"/>
  </r>
  <r>
    <x v="1"/>
    <s v="Data Engineering Team Lead"/>
    <s v="İstanbul, Türkiye"/>
    <x v="0"/>
    <x v="0"/>
    <x v="57"/>
    <x v="18097"/>
    <x v="56"/>
    <s v="OREDATA"/>
    <s v="['sql', 'python', 'nosql', 'mongodb', 'mongodb', 'postgresql', 'cassandra', 'mysql', 'mariadb', 'oracle', 'snowflake', 'aws', 'azure', 'bigquery', 'hadoop', 'spark', 'kafka']"/>
  </r>
  <r>
    <x v="0"/>
    <s v="Data Science Team Lead"/>
    <s v="Tel Aviv-Yafo, Israel"/>
    <x v="0"/>
    <x v="0"/>
    <x v="8"/>
    <x v="18098"/>
    <x v="36"/>
    <s v="Armis Security"/>
    <s v="['nosql', 'python', 'sql']"/>
  </r>
  <r>
    <x v="2"/>
    <s v="Junior Data Analyst - e-Xperience 2023"/>
    <s v="Poland"/>
    <x v="0"/>
    <x v="0"/>
    <x v="11"/>
    <x v="18099"/>
    <x v="141"/>
    <s v="Allegro"/>
    <s v="['sql', 'python', 'gcp', 'pyspark']"/>
  </r>
  <r>
    <x v="8"/>
    <s v="Industry Senior Principal Sales Engineer, Data Science"/>
    <s v="Anywhere"/>
    <x v="0"/>
    <x v="1"/>
    <x v="2"/>
    <x v="18100"/>
    <x v="2385"/>
    <s v="Snowflake"/>
    <s v="['snowflake']"/>
  </r>
  <r>
    <x v="6"/>
    <s v="Senior Decision Scientist, Medicare Analytics"/>
    <s v="New York, NY"/>
    <x v="0"/>
    <x v="0"/>
    <x v="2"/>
    <x v="18101"/>
    <x v="28"/>
    <s v="CVS Health"/>
    <s v="['sql', 'python', 'gcp', 'aws', 'tableau', 'powerpoint']"/>
  </r>
  <r>
    <x v="3"/>
    <s v="Senior Data Engineer"/>
    <s v="Austin, TX"/>
    <x v="0"/>
    <x v="0"/>
    <x v="2"/>
    <x v="18102"/>
    <x v="62"/>
    <s v="ReUp Education"/>
    <s v="['python', 'sql', 'aws', 'airflow']"/>
  </r>
  <r>
    <x v="0"/>
    <s v="Data Analyst/Data Scientist"/>
    <s v="Anywhere"/>
    <x v="0"/>
    <x v="1"/>
    <x v="36"/>
    <x v="18103"/>
    <x v="522"/>
    <s v="DOWN Dating &amp; Hookups"/>
    <s v="['sql', 'ruby', 'ruby', 'bigquery', 'aws', 'ruby on rails']"/>
  </r>
  <r>
    <x v="0"/>
    <s v="Data Science Manager II"/>
    <s v="San Francisco, CA"/>
    <x v="0"/>
    <x v="0"/>
    <x v="2"/>
    <x v="18104"/>
    <x v="49"/>
    <s v="Cruise Automation"/>
    <m/>
  </r>
  <r>
    <x v="4"/>
    <s v="Business Analyst II - Reporting and Analytics"/>
    <s v="Fort Worth, TX"/>
    <x v="0"/>
    <x v="0"/>
    <x v="2"/>
    <x v="18105"/>
    <x v="1313"/>
    <s v="PENNYMAC"/>
    <s v="['sql', 'snowflake', 'excel', 'powerpoint']"/>
  </r>
  <r>
    <x v="0"/>
    <s v="Data Scientist, Senior Consultant"/>
    <s v="McLean, VA"/>
    <x v="0"/>
    <x v="0"/>
    <x v="2"/>
    <x v="18106"/>
    <x v="31"/>
    <s v="Guidehouse"/>
    <s v="['sql', 'azure', 'aws', 'power bi', 'tableau', 'qlik', 'docker', 'kubernetes']"/>
  </r>
  <r>
    <x v="2"/>
    <s v="Principal Healthcare Data Analyst"/>
    <s v="Albany, NY"/>
    <x v="0"/>
    <x v="0"/>
    <x v="2"/>
    <x v="18107"/>
    <x v="231"/>
    <s v="Staffing Solutions Organization LLC (SSO)"/>
    <s v="['sas', 'sas', 'sql', 'python', 'r', 'tableau', 'word', 'powerpoint', 'visio', 'excel', 'spss']"/>
  </r>
  <r>
    <x v="1"/>
    <s v="GIS Data Engineer / Systems Architect"/>
    <s v="Austin, TX"/>
    <x v="0"/>
    <x v="0"/>
    <x v="2"/>
    <x v="18108"/>
    <x v="56"/>
    <s v="AECOM"/>
    <s v="['python', 'javascript', 'html', 'css', 'c#', 'sql', 'sql server', 'postgresql', 'aws', 'azure', 'jupyter', 'angular', 'tableau', 'power bi']"/>
  </r>
  <r>
    <x v="1"/>
    <s v="Data Engineer (L4) - Games"/>
    <s v="New York, NY"/>
    <x v="0"/>
    <x v="0"/>
    <x v="1"/>
    <x v="18109"/>
    <x v="770"/>
    <s v="Netflix"/>
    <s v="['java', 'python', 'scala', 'sql', 'aws', 'spark', 'excel']"/>
  </r>
  <r>
    <x v="4"/>
    <s v="Manager Business Process Analyst-ETL / Datastage Senior Admin"/>
    <s v="India"/>
    <x v="0"/>
    <x v="0"/>
    <x v="7"/>
    <x v="18110"/>
    <x v="221"/>
    <s v="Teva Pharmaceuticals"/>
    <s v="['linux', 'windows', 'sap', 'github', 'jenkins', 'jira']"/>
  </r>
  <r>
    <x v="2"/>
    <s v="Data Analyst"/>
    <s v="Alexandria, VA"/>
    <x v="0"/>
    <x v="0"/>
    <x v="2"/>
    <x v="18111"/>
    <x v="159"/>
    <s v="Savvee Consulting, Inc."/>
    <s v="['excel', 'tableau', 'sharepoint']"/>
  </r>
  <r>
    <x v="0"/>
    <s v="Data Scientist II - Data Analytics Model Developer"/>
    <s v="Herndon, VA"/>
    <x v="0"/>
    <x v="0"/>
    <x v="2"/>
    <x v="18112"/>
    <x v="728"/>
    <s v="Peraton"/>
    <s v="['c#', 'c++', 'python', 'matlab', 'hadoop', 'windows', 'linux', 'atlassian', 'jira']"/>
  </r>
  <r>
    <x v="0"/>
    <s v="Data Science"/>
    <s v="Kuala Lumpur, Federal Territory of Kuala Lumpur, Malaysia"/>
    <x v="0"/>
    <x v="0"/>
    <x v="31"/>
    <x v="18113"/>
    <x v="36"/>
    <s v="Publicis Groupe"/>
    <s v="['python', 'r', 'sql', 'aws', 'hadoop', 'spark', 'linux']"/>
  </r>
  <r>
    <x v="1"/>
    <s v="Data Engineer- Mid Level"/>
    <s v="San Antonio, TX"/>
    <x v="0"/>
    <x v="0"/>
    <x v="2"/>
    <x v="18114"/>
    <x v="122"/>
    <s v="USAA"/>
    <s v="['sql', 'sql server', 'db2', 'snowflake', 'oracle', 'kafka', 'unix', 'git', 'jira']"/>
  </r>
  <r>
    <x v="0"/>
    <s v="Manager, Data Science - Streamlit"/>
    <s v="San Mateo, CA"/>
    <x v="0"/>
    <x v="0"/>
    <x v="2"/>
    <x v="18115"/>
    <x v="1779"/>
    <s v="Snowflake"/>
    <s v="['python', 'sql', 'snowflake']"/>
  </r>
  <r>
    <x v="1"/>
    <s v="Data Engineer"/>
    <s v="Cleveland, OH"/>
    <x v="0"/>
    <x v="0"/>
    <x v="2"/>
    <x v="18116"/>
    <x v="62"/>
    <s v="Jobot"/>
    <s v="['python', 'javascript', 'sql', 'postgresql', 'aws', 'redshift', 'spark', 'kafka', 'django']"/>
  </r>
  <r>
    <x v="2"/>
    <s v="Data Analyst III"/>
    <s v="Fairfax, VA"/>
    <x v="0"/>
    <x v="0"/>
    <x v="2"/>
    <x v="18117"/>
    <x v="2386"/>
    <s v="Fairfax County Government"/>
    <s v="['ssrs', 'jira', 'confluence']"/>
  </r>
  <r>
    <x v="1"/>
    <s v="Data Platform Engineer"/>
    <s v="Toronto, OH"/>
    <x v="0"/>
    <x v="0"/>
    <x v="2"/>
    <x v="18118"/>
    <x v="2387"/>
    <s v="Sanofi"/>
    <s v="['sql', 'python', 'shell', 'aws', 'snowflake', 'spark', 'hadoop', 'kafka']"/>
  </r>
  <r>
    <x v="1"/>
    <s v="Data Engineer"/>
    <s v="Mysuru, Karnataka, India"/>
    <x v="0"/>
    <x v="0"/>
    <x v="7"/>
    <x v="18119"/>
    <x v="150"/>
    <s v="66degrees"/>
    <s v="['sql', 'databricks', 'azure', 'git']"/>
  </r>
  <r>
    <x v="2"/>
    <s v="Data Analyst"/>
    <s v="Anywhere"/>
    <x v="0"/>
    <x v="1"/>
    <x v="2"/>
    <x v="18120"/>
    <x v="31"/>
    <s v="Get It Recruit - Real Estate"/>
    <s v="['sql', 'bigquery', 'tableau', 'ssrs']"/>
  </r>
  <r>
    <x v="0"/>
    <s v="Sr. Data Scientist, SMB Data and Analytics"/>
    <s v="Los Angeles, CA"/>
    <x v="0"/>
    <x v="0"/>
    <x v="2"/>
    <x v="18121"/>
    <x v="49"/>
    <s v="Snap Inc"/>
    <s v="['sql', 'python', 'r', 'sas', 'sas', 'gcp', 'aws', 'airflow', 'express', 'looker', 'tableau', 'qlik', 'sheets']"/>
  </r>
  <r>
    <x v="8"/>
    <s v="Senior Data Scientist to Financial Crime Investigation..."/>
    <s v="Sweden"/>
    <x v="0"/>
    <x v="0"/>
    <x v="13"/>
    <x v="18122"/>
    <x v="73"/>
    <s v="Nordea"/>
    <s v="['python', 'excel']"/>
  </r>
  <r>
    <x v="5"/>
    <s v="BI Developer"/>
    <s v="Israel"/>
    <x v="0"/>
    <x v="0"/>
    <x v="8"/>
    <x v="18123"/>
    <x v="36"/>
    <s v="JFrog"/>
    <s v="['sql', 'tableau']"/>
  </r>
  <r>
    <x v="2"/>
    <s v="Data Analyst"/>
    <s v="San Francisco, CA"/>
    <x v="0"/>
    <x v="0"/>
    <x v="2"/>
    <x v="18124"/>
    <x v="359"/>
    <s v="Insight Global"/>
    <s v="['oracle', 'flow']"/>
  </r>
  <r>
    <x v="7"/>
    <s v="Engineering Manager, Machine Learning Foundations"/>
    <s v="San Francisco, CA"/>
    <x v="0"/>
    <x v="0"/>
    <x v="2"/>
    <x v="18125"/>
    <x v="2388"/>
    <s v="Block"/>
    <s v="['c', 'go']"/>
  </r>
  <r>
    <x v="6"/>
    <s v="Senior Data Analyst"/>
    <s v="Clearwater, FL"/>
    <x v="0"/>
    <x v="0"/>
    <x v="2"/>
    <x v="18126"/>
    <x v="31"/>
    <s v="Jobot"/>
    <s v="['sql', 'tableau']"/>
  </r>
  <r>
    <x v="1"/>
    <s v="Product Engineer I - Big Data"/>
    <s v="Mumbai, Maharashtra, India"/>
    <x v="0"/>
    <x v="0"/>
    <x v="7"/>
    <x v="18127"/>
    <x v="36"/>
    <s v="Experian"/>
    <s v="['java', 'python', 'scala', 'aws', 'spark', 'hadoop', 'kafka', 'spring', 'airflow']"/>
  </r>
  <r>
    <x v="2"/>
    <s v="Data Analyst"/>
    <s v="Dallas, TX"/>
    <x v="0"/>
    <x v="0"/>
    <x v="2"/>
    <x v="18128"/>
    <x v="57"/>
    <s v="TSSI"/>
    <s v="['sql']"/>
  </r>
  <r>
    <x v="0"/>
    <s v="Scientific Programmer/Data Scientist"/>
    <s v="Minneapolis, MN"/>
    <x v="0"/>
    <x v="0"/>
    <x v="2"/>
    <x v="18129"/>
    <x v="2389"/>
    <s v="University of Minnesota, Twin Cities"/>
    <s v="['r', 'matlab', 'python', 'sql', 'github']"/>
  </r>
  <r>
    <x v="0"/>
    <s v="Principal Associate, Data Science - People Analytics"/>
    <s v="New York, NY"/>
    <x v="0"/>
    <x v="0"/>
    <x v="2"/>
    <x v="18130"/>
    <x v="25"/>
    <s v="Capital One"/>
    <s v="['python', 'scala', 'r', 'sql', 'aws']"/>
  </r>
  <r>
    <x v="2"/>
    <s v="Data Analyst - Quantitative Analysis"/>
    <s v="Chicago, IL"/>
    <x v="0"/>
    <x v="0"/>
    <x v="2"/>
    <x v="18131"/>
    <x v="80"/>
    <s v="CyberCoders"/>
    <s v="['r', 'tableau', 'excel', 'word']"/>
  </r>
  <r>
    <x v="1"/>
    <s v="Data Engineer Confirmé - Python"/>
    <s v="Paris, France"/>
    <x v="0"/>
    <x v="0"/>
    <x v="27"/>
    <x v="18132"/>
    <x v="56"/>
    <s v="AVIV Group"/>
    <s v="['sql', 'postgresql', 'gcp', 'spark', 'airflow', 'docker', 'jenkins']"/>
  </r>
  <r>
    <x v="2"/>
    <s v="Lead Data Analyst - Retirement Product Management"/>
    <s v="Anywhere"/>
    <x v="0"/>
    <x v="1"/>
    <x v="2"/>
    <x v="18133"/>
    <x v="1715"/>
    <s v="Edward Jones"/>
    <s v="['nosql', 'sql', 'sas', 'sas', 'r', 'python', 'vba', 'db2', 'oracle', 'hadoop', 'spss', 'excel', 'tableau', 'microstrategy']"/>
  </r>
  <r>
    <x v="0"/>
    <s v="Data Scientist"/>
    <s v="John C. Stennis Space Center, MS"/>
    <x v="0"/>
    <x v="0"/>
    <x v="2"/>
    <x v="18134"/>
    <x v="122"/>
    <s v="Peraton"/>
    <m/>
  </r>
  <r>
    <x v="8"/>
    <s v="(USA) Senior Manager I, Data Science"/>
    <s v="Bentonville, AR"/>
    <x v="0"/>
    <x v="0"/>
    <x v="2"/>
    <x v="18135"/>
    <x v="19"/>
    <s v="Walmart"/>
    <s v="['sql', 'nosql', 'java', 'c++', 'python', 'r', 'scala', 'crystal', 'matplotlib', 'spark', 'tensorflow', 'excel', 'tableau']"/>
  </r>
  <r>
    <x v="1"/>
    <s v="Data Engineer"/>
    <s v="Hartford, CT"/>
    <x v="0"/>
    <x v="0"/>
    <x v="2"/>
    <x v="18136"/>
    <x v="31"/>
    <s v="LTIMindtree"/>
    <s v="['python', 'sql', 'unix']"/>
  </r>
  <r>
    <x v="0"/>
    <s v="Credit Strategy Manager/ Staff Data Scientist, Student Loans"/>
    <s v="Frisco, TX"/>
    <x v="0"/>
    <x v="0"/>
    <x v="1"/>
    <x v="18137"/>
    <x v="180"/>
    <s v="SoFi"/>
    <s v="['sql', 'python', 'excel', 'tableau']"/>
  </r>
  <r>
    <x v="0"/>
    <s v="Head of Data"/>
    <s v="Lisbon, Portugal"/>
    <x v="0"/>
    <x v="0"/>
    <x v="12"/>
    <x v="18138"/>
    <x v="402"/>
    <s v="Truphone"/>
    <s v="['sql', 'spark', 'kafka']"/>
  </r>
  <r>
    <x v="2"/>
    <s v="Health Care Data Analyst"/>
    <s v="Columbia, SC"/>
    <x v="0"/>
    <x v="0"/>
    <x v="2"/>
    <x v="18139"/>
    <x v="2390"/>
    <s v="State of South Carolina"/>
    <s v="['sas', 'sas', 'sql', 'r', 'excel', 'power bi']"/>
  </r>
  <r>
    <x v="1"/>
    <s v="Sr. Data Engineer"/>
    <s v="Austin, TX"/>
    <x v="0"/>
    <x v="0"/>
    <x v="2"/>
    <x v="18140"/>
    <x v="31"/>
    <s v="Deloitte"/>
    <s v="['sql', 'nosql', 'python', 'shell', 'aws', 'azure', 'spark', 'airflow', 'kafka', 'docker', 'kubernetes', 'jenkins']"/>
  </r>
  <r>
    <x v="2"/>
    <s v="Data Analyst"/>
    <s v="McLean, VA"/>
    <x v="0"/>
    <x v="0"/>
    <x v="2"/>
    <x v="18141"/>
    <x v="122"/>
    <s v="Booz Allen Hamilton"/>
    <s v="['python', 'tableau']"/>
  </r>
  <r>
    <x v="3"/>
    <s v="ESG Data Operations Senior Manager"/>
    <s v="Madrid, Spain"/>
    <x v="0"/>
    <x v="0"/>
    <x v="20"/>
    <x v="18142"/>
    <x v="184"/>
    <s v="Clarity AI"/>
    <s v="['python', 'sql', 'excel']"/>
  </r>
  <r>
    <x v="2"/>
    <s v="Eligibility Data Analyst # 3219"/>
    <s v="Menlo Park, CA"/>
    <x v="0"/>
    <x v="0"/>
    <x v="2"/>
    <x v="18143"/>
    <x v="247"/>
    <s v="GRAIL"/>
    <m/>
  </r>
  <r>
    <x v="2"/>
    <s v="Data Analyst (QlikView / QlikSense)"/>
    <s v="Singapore"/>
    <x v="0"/>
    <x v="0"/>
    <x v="18"/>
    <x v="18144"/>
    <x v="83"/>
    <s v="Triton AI Pte Ltd"/>
    <s v="['sql', 'aws', 'azure', 'gcp', 'word']"/>
  </r>
  <r>
    <x v="3"/>
    <s v="Senior Data Engineer"/>
    <s v="Woodbridge Township, NJ"/>
    <x v="0"/>
    <x v="0"/>
    <x v="1"/>
    <x v="18145"/>
    <x v="2"/>
    <s v="Visual Lease, LLC"/>
    <s v="['sql', 'c#', 'python', 'sql server', 'postgresql', 'aws', 'aurora', 'redshift']"/>
  </r>
  <r>
    <x v="0"/>
    <s v="Manager, Product Data Science"/>
    <s v="San Jose, CA"/>
    <x v="0"/>
    <x v="0"/>
    <x v="2"/>
    <x v="18059"/>
    <x v="122"/>
    <s v="PayPal"/>
    <s v="['sql', 'python', 'bigquery', 'jupyter', 'spreadsheet', 'tableau', 'excel']"/>
  </r>
  <r>
    <x v="8"/>
    <s v="Data Scientist Senior"/>
    <s v="Paris, France"/>
    <x v="0"/>
    <x v="0"/>
    <x v="27"/>
    <x v="18146"/>
    <x v="8"/>
    <s v="Numberly"/>
    <s v="['sql', 'python', 'mongodb', 'mongodb', 'java', 'elasticsearch', 'spark', 'airflow']"/>
  </r>
  <r>
    <x v="2"/>
    <s v="Executive, Customer Success (Client Service &amp; Data Management)"/>
    <m/>
    <x v="0"/>
    <x v="0"/>
    <x v="21"/>
    <x v="18147"/>
    <x v="579"/>
    <s v="NielsenIQ"/>
    <m/>
  </r>
  <r>
    <x v="0"/>
    <s v="Data Scientist II Data Science"/>
    <s v="Pleasanton, CA"/>
    <x v="0"/>
    <x v="0"/>
    <x v="2"/>
    <x v="18148"/>
    <x v="19"/>
    <s v="Kaiser Permanente"/>
    <m/>
  </r>
  <r>
    <x v="0"/>
    <s v="Data Scientist"/>
    <s v="Houma, LA"/>
    <x v="0"/>
    <x v="0"/>
    <x v="2"/>
    <x v="18149"/>
    <x v="2391"/>
    <s v="Objective Medical Systems"/>
    <s v="['python', 'sql', 'pytorch']"/>
  </r>
  <r>
    <x v="0"/>
    <s v="Data Scientist"/>
    <s v="U.S. Virgin Islands"/>
    <x v="0"/>
    <x v="0"/>
    <x v="78"/>
    <x v="18150"/>
    <x v="2036"/>
    <s v="United States Army"/>
    <m/>
  </r>
  <r>
    <x v="2"/>
    <s v="Data Analyst (Healthcare)"/>
    <s v="Chicago, IL"/>
    <x v="0"/>
    <x v="0"/>
    <x v="2"/>
    <x v="18151"/>
    <x v="53"/>
    <s v="Jobot"/>
    <s v="['r', 'python', 'sas', 'sas', 'sql', 'tableau', 'qlik', 'power bi', 'looker']"/>
  </r>
  <r>
    <x v="6"/>
    <s v="Senior Enterprise Data Reporting Analyst"/>
    <s v="Anywhere"/>
    <x v="0"/>
    <x v="1"/>
    <x v="2"/>
    <x v="18152"/>
    <x v="2392"/>
    <s v="Get It Recruit - Hospitality"/>
    <s v="['sql', 'oracle', 'snowflake', 'tableau', 'alteryx', 'github']"/>
  </r>
  <r>
    <x v="8"/>
    <s v="Senior Data Scientist, Business and Product Analytics"/>
    <s v="Anywhere"/>
    <x v="0"/>
    <x v="1"/>
    <x v="2"/>
    <x v="18153"/>
    <x v="191"/>
    <s v="Spokeo"/>
    <s v="['sql', 'python']"/>
  </r>
  <r>
    <x v="3"/>
    <s v="Senior Data Engineer"/>
    <s v="Toronto, ON, Canada"/>
    <x v="0"/>
    <x v="0"/>
    <x v="23"/>
    <x v="18154"/>
    <x v="31"/>
    <s v="Altus Group"/>
    <s v="['sql', 'python', 'aws', 'redshift', 'azure', 'jenkins', 'github']"/>
  </r>
  <r>
    <x v="0"/>
    <s v="Data Scientist (F/M/DIV)"/>
    <s v="Lisbon, Portugal"/>
    <x v="0"/>
    <x v="0"/>
    <x v="12"/>
    <x v="18155"/>
    <x v="20"/>
    <s v="Bosch Group"/>
    <s v="['python', 'azure', 'databricks', 'spark', 'pyspark', 'tensorflow', 'pytorch', 'tableau']"/>
  </r>
  <r>
    <x v="8"/>
    <s v="Senior Consultant in Data science"/>
    <s v="Antwerp, Belgium"/>
    <x v="0"/>
    <x v="0"/>
    <x v="3"/>
    <x v="18156"/>
    <x v="137"/>
    <s v="Sia Partners"/>
    <m/>
  </r>
  <r>
    <x v="1"/>
    <s v="Lead Data Engineer"/>
    <s v="New York, NY"/>
    <x v="0"/>
    <x v="0"/>
    <x v="2"/>
    <x v="18157"/>
    <x v="11"/>
    <s v="Jobot"/>
    <s v="['python', 'go', 'java', 'mysql', 'postgresql', 'aws', 'kafka', 'linux', 'docker']"/>
  </r>
  <r>
    <x v="2"/>
    <s v="Data Analyst Director"/>
    <s v="Boston, MA"/>
    <x v="0"/>
    <x v="0"/>
    <x v="2"/>
    <x v="18158"/>
    <x v="155"/>
    <s v="CliftonLarsonAllen"/>
    <s v="['r', 'python', 'ggplot2', 'plotly', 'matplotlib', 'seaborn', 'jupyter', 'dplyr', 'pandas', 'excel', 'dax', 'alteryx', 'power bi', 'git']"/>
  </r>
  <r>
    <x v="8"/>
    <s v="Senior Data Scientist I"/>
    <s v="New York, NY"/>
    <x v="0"/>
    <x v="0"/>
    <x v="2"/>
    <x v="18159"/>
    <x v="2393"/>
    <s v="Affinity Solutions"/>
    <s v="['r', 'python', 'sql', 'aws', 'pyspark', 'rshiny', 'tableau']"/>
  </r>
  <r>
    <x v="3"/>
    <s v="Senior Cloud Data Engineer (m/f/d)"/>
    <s v="Lüneburg, Germany"/>
    <x v="0"/>
    <x v="0"/>
    <x v="9"/>
    <x v="18160"/>
    <x v="137"/>
    <s v="ABOUT YOU SE &amp; Co. KG"/>
    <s v="['snowflake', 'aws', 'kubernetes', 'docker']"/>
  </r>
  <r>
    <x v="0"/>
    <s v="Sr Data Scientist"/>
    <s v="Kansas City, MO"/>
    <x v="0"/>
    <x v="0"/>
    <x v="2"/>
    <x v="18161"/>
    <x v="31"/>
    <s v="Honeywell"/>
    <s v="['python', 'r', 'sql', 'hadoop', 'spark', 'tableau', 'microstrategy', 'flow']"/>
  </r>
  <r>
    <x v="0"/>
    <s v="US-E- Consulting- Data Scientist - Strategy &amp; Analytics - AI ..."/>
    <s v="Austin, TX"/>
    <x v="0"/>
    <x v="0"/>
    <x v="1"/>
    <x v="18162"/>
    <x v="2394"/>
    <s v="Deloitte"/>
    <s v="['python', 'sql', 'pyspark', 'hadoop', 'spark']"/>
  </r>
  <r>
    <x v="2"/>
    <s v="Analyst, Data &amp; Lifecycle Marketing Technology"/>
    <s v="Culver City, CA"/>
    <x v="0"/>
    <x v="0"/>
    <x v="2"/>
    <x v="18163"/>
    <x v="122"/>
    <s v="Discovery, Inc."/>
    <s v="['sql', 'aws', 'snowflake', 'bigquery']"/>
  </r>
  <r>
    <x v="0"/>
    <s v="Data Science Graduate Programme"/>
    <s v="Johannesburg, South Africa"/>
    <x v="0"/>
    <x v="0"/>
    <x v="14"/>
    <x v="18164"/>
    <x v="1150"/>
    <s v="Standard Bank Group"/>
    <m/>
  </r>
  <r>
    <x v="6"/>
    <s v="Senior Financial Systems Data Analyst"/>
    <s v="Brea, CA"/>
    <x v="0"/>
    <x v="0"/>
    <x v="2"/>
    <x v="18165"/>
    <x v="31"/>
    <s v="Danaher"/>
    <s v="['sql', 'vba', 'ssis', 'excel', 'power bi']"/>
  </r>
  <r>
    <x v="2"/>
    <s v="Credit Score Model Data Analyst (remote)"/>
    <s v="Columbus, GA"/>
    <x v="0"/>
    <x v="0"/>
    <x v="2"/>
    <x v="18166"/>
    <x v="31"/>
    <s v="Synovus Financial"/>
    <s v="['sql', 'excel', 'power bi', 'flow']"/>
  </r>
  <r>
    <x v="3"/>
    <s v="Full-Stack Developer and Data Engineer, Senior"/>
    <s v="Lexington, MA"/>
    <x v="0"/>
    <x v="0"/>
    <x v="1"/>
    <x v="18167"/>
    <x v="122"/>
    <s v="Booz Allen Hamilton"/>
    <s v="['sql', 'java', 'javascript', 'mysql', 'postgresql', 'neo4j', 'aws', 'spring', 'react', 'kubernetes']"/>
  </r>
  <r>
    <x v="1"/>
    <s v="Lead Data Engineer"/>
    <s v="Bengaluru, Karnataka, India"/>
    <x v="0"/>
    <x v="0"/>
    <x v="7"/>
    <x v="18168"/>
    <x v="316"/>
    <s v="Visa"/>
    <s v="['java', 'sql', 'nosql', 'mongodb', 'mongodb', 'mysql', 'spring', 'unix', 'linux', 'docker', 'kubernetes']"/>
  </r>
  <r>
    <x v="1"/>
    <s v="Data Engineer III"/>
    <s v="San Francisco, CA"/>
    <x v="0"/>
    <x v="0"/>
    <x v="2"/>
    <x v="18169"/>
    <x v="115"/>
    <s v="ZoomInfo"/>
    <s v="['python', 'sql', 'no-sql', 'snowflake', 'aws', 'gcp', 'airflow', 'terraform']"/>
  </r>
  <r>
    <x v="2"/>
    <s v="Business Data Analyst (CCAR)"/>
    <s v="New York, NY"/>
    <x v="0"/>
    <x v="0"/>
    <x v="2"/>
    <x v="18170"/>
    <x v="2395"/>
    <s v="GENPACT"/>
    <s v="['go', 'sql', 'flow']"/>
  </r>
  <r>
    <x v="2"/>
    <s v="Lead Data Analyst, Digital Experience Analytics"/>
    <s v="New York, NY"/>
    <x v="0"/>
    <x v="0"/>
    <x v="2"/>
    <x v="18171"/>
    <x v="122"/>
    <s v="TIAA"/>
    <s v="['sas', 'sas', 'sql', 'python', 'r']"/>
  </r>
  <r>
    <x v="1"/>
    <s v="Staff Data Engineer"/>
    <s v="Toronto, ON, Canada"/>
    <x v="0"/>
    <x v="0"/>
    <x v="23"/>
    <x v="18172"/>
    <x v="51"/>
    <s v="Ripple"/>
    <s v="['java', 'scala', 'python', 'sql', 'aws', 'spark', 'node.js', 'excel', 'gitlab', 'terraform', 'docker', 'kubernetes']"/>
  </r>
  <r>
    <x v="1"/>
    <s v="Lead Data Engineer"/>
    <s v="Richmond, VA"/>
    <x v="0"/>
    <x v="0"/>
    <x v="2"/>
    <x v="18173"/>
    <x v="176"/>
    <s v="Capital One"/>
    <s v="['java', 'scala', 'python', 'nosql', 'sql', 'mongo', 'shell', 'dynamodb', 'mysql', 'cassandra', 'redshift', 'snowflake', 'aws', 'azure', 'databricks', 'hadoop', 'kafka', 'spark']"/>
  </r>
  <r>
    <x v="2"/>
    <s v="Data Analyst - Enterprise Commercial Analyst"/>
    <s v="Wilmington, DE"/>
    <x v="0"/>
    <x v="0"/>
    <x v="2"/>
    <x v="18174"/>
    <x v="31"/>
    <s v="M&amp;T Bank Corporation"/>
    <s v="['sql']"/>
  </r>
  <r>
    <x v="0"/>
    <s v="Strategic Workforce Planning Data and Analytics Lead (Hybrid)"/>
    <s v="Hondo, TX"/>
    <x v="0"/>
    <x v="0"/>
    <x v="2"/>
    <x v="18175"/>
    <x v="929"/>
    <s v="USAA"/>
    <s v="['sas', 'sas', 'python', 'phoenix', 'excel', 'word', 'powerpoint', 'tableau']"/>
  </r>
  <r>
    <x v="4"/>
    <s v="Business Intelligence Analyst"/>
    <s v="Dallas, TX"/>
    <x v="0"/>
    <x v="0"/>
    <x v="2"/>
    <x v="18176"/>
    <x v="53"/>
    <s v="ViaOne Services"/>
    <s v="['sql', 'tableau', 'power bi', 'excel']"/>
  </r>
  <r>
    <x v="0"/>
    <s v="Data Scientist"/>
    <s v="New York, NY"/>
    <x v="0"/>
    <x v="0"/>
    <x v="2"/>
    <x v="18177"/>
    <x v="19"/>
    <s v="Petal Card"/>
    <s v="['sql', 'python', 'flow']"/>
  </r>
  <r>
    <x v="0"/>
    <s v="Data Scientist"/>
    <s v="El Segundo, CA"/>
    <x v="0"/>
    <x v="0"/>
    <x v="2"/>
    <x v="18178"/>
    <x v="71"/>
    <s v="The Aerospace Corporation"/>
    <s v="['python', 'docker', 'kubernetes']"/>
  </r>
  <r>
    <x v="0"/>
    <s v="Data Scientist I"/>
    <s v="San Jose, CA"/>
    <x v="0"/>
    <x v="0"/>
    <x v="2"/>
    <x v="18179"/>
    <x v="49"/>
    <s v="The Trade Desk"/>
    <s v="['python', 'sql', 'oracle', 'spark']"/>
  </r>
  <r>
    <x v="1"/>
    <s v="IT Data Engineer"/>
    <s v="Malaysia"/>
    <x v="0"/>
    <x v="0"/>
    <x v="31"/>
    <x v="18180"/>
    <x v="150"/>
    <s v="Bosch Group"/>
    <s v="['python', 'sql', 'spark', 'hadoop']"/>
  </r>
  <r>
    <x v="1"/>
    <s v="Data Engineer, Analytics"/>
    <s v="United States"/>
    <x v="0"/>
    <x v="0"/>
    <x v="1"/>
    <x v="18181"/>
    <x v="638"/>
    <s v="BEUMER Group"/>
    <s v="['go', 'windows', 'linux']"/>
  </r>
  <r>
    <x v="1"/>
    <s v="Data Engineer"/>
    <s v="St. Petersburg, FL"/>
    <x v="0"/>
    <x v="0"/>
    <x v="2"/>
    <x v="18182"/>
    <x v="94"/>
    <s v="Jobot"/>
    <s v="['sql', 'sql server', 'azure', 'oracle']"/>
  </r>
  <r>
    <x v="8"/>
    <s v="Senior Director, Chemical Data Science"/>
    <s v="Boston, MA"/>
    <x v="0"/>
    <x v="0"/>
    <x v="2"/>
    <x v="18183"/>
    <x v="112"/>
    <s v="X4 Technology"/>
    <s v="['python', 'r']"/>
  </r>
  <r>
    <x v="0"/>
    <s v="Lead Product Data Scientist (Remote)"/>
    <s v="Anywhere"/>
    <x v="0"/>
    <x v="1"/>
    <x v="1"/>
    <x v="18184"/>
    <x v="28"/>
    <s v="Hotel Engine"/>
    <s v="['sql', 'python']"/>
  </r>
  <r>
    <x v="2"/>
    <s v="Principal Data Science Analyst - Remote"/>
    <s v="Rochester, MI"/>
    <x v="0"/>
    <x v="0"/>
    <x v="2"/>
    <x v="18185"/>
    <x v="2396"/>
    <s v="Mayo Clinic"/>
    <m/>
  </r>
  <r>
    <x v="0"/>
    <s v="Data Scientist. Job in Arlington NBC4i Jobs"/>
    <s v="Arlington, VA"/>
    <x v="0"/>
    <x v="0"/>
    <x v="2"/>
    <x v="18186"/>
    <x v="35"/>
    <s v="Peraton"/>
    <s v="['python', 'java', 'shell', 'sql', 'aws', 'tensorflow', 'pytorch', 'jupyter', 'kafka', 'splunk']"/>
  </r>
  <r>
    <x v="2"/>
    <s v="Data Science Analyst"/>
    <s v="Lexington Park, MD"/>
    <x v="0"/>
    <x v="0"/>
    <x v="2"/>
    <x v="18187"/>
    <x v="31"/>
    <s v="Centauri"/>
    <s v="['tableau']"/>
  </r>
  <r>
    <x v="2"/>
    <s v="Data Analyst"/>
    <s v="Gainesville, FL"/>
    <x v="11"/>
    <x v="0"/>
    <x v="2"/>
    <x v="18188"/>
    <x v="282"/>
    <s v="University of Florida"/>
    <s v="['bash', 'python', 'fortran', 'linux']"/>
  </r>
  <r>
    <x v="3"/>
    <s v="Senior Data Engineer"/>
    <s v="Marietta, GA"/>
    <x v="0"/>
    <x v="0"/>
    <x v="1"/>
    <x v="18189"/>
    <x v="1"/>
    <s v="CyberCoders"/>
    <s v="['python', 'sql', 'nosql', 'go', 'postgresql', 'databricks', 'snowflake', 'redshift', 'spark', 'airflow', 'tableau', 'looker', 'word']"/>
  </r>
  <r>
    <x v="6"/>
    <s v="Officer, Sr Data Analyst"/>
    <s v="New York, NY"/>
    <x v="0"/>
    <x v="0"/>
    <x v="2"/>
    <x v="18190"/>
    <x v="67"/>
    <s v="Bank of America, N.A."/>
    <m/>
  </r>
  <r>
    <x v="0"/>
    <s v="Head of Data Science (Remote)"/>
    <s v="Anywhere"/>
    <x v="0"/>
    <x v="1"/>
    <x v="1"/>
    <x v="18191"/>
    <x v="185"/>
    <s v="Fairmarkit"/>
    <s v="['sql', 'r', 'python', 'c', 'databricks', 'pandas', 'pyspark', 'tidyverse', 'spark', 'hadoop', 'kafka', 'airflow', 'pytorch', 'nltk', 'docker']"/>
  </r>
  <r>
    <x v="2"/>
    <s v="Network Data Communications Analyst"/>
    <s v="Alamogordo, NM"/>
    <x v="0"/>
    <x v="0"/>
    <x v="1"/>
    <x v="18192"/>
    <x v="239"/>
    <s v="Professional Career Match Solutions"/>
    <s v="['windows', 'terminal']"/>
  </r>
  <r>
    <x v="0"/>
    <s v="Data Scientist"/>
    <s v="Irving, TX"/>
    <x v="0"/>
    <x v="0"/>
    <x v="1"/>
    <x v="18193"/>
    <x v="67"/>
    <s v="Epsilon"/>
    <s v="['python', 't-sql', 'azure', 'databricks', 'spark', 'tensorflow', 'keras', 'airflow', 'hadoop', 'pytorch']"/>
  </r>
  <r>
    <x v="2"/>
    <s v="Lead Data Analyst"/>
    <s v="Anywhere"/>
    <x v="0"/>
    <x v="1"/>
    <x v="2"/>
    <x v="18194"/>
    <x v="89"/>
    <s v="Get It Recruit - Information Technology"/>
    <s v="['sql', 'python', 'sql server']"/>
  </r>
  <r>
    <x v="1"/>
    <s v="Data Engineer"/>
    <s v="Navi Mumbai, Maharashtra, India"/>
    <x v="0"/>
    <x v="0"/>
    <x v="7"/>
    <x v="18195"/>
    <x v="56"/>
    <s v="dentsu international"/>
    <s v="['sql', 'python', 'go', 'nosql', 'mongodb', 'mongodb', 'sql server', 'mysql', 'redis', 'oracle', 'snowflake', 'azure', 'spark', 'airflow', 'ssis', 'docker', 'terraform']"/>
  </r>
  <r>
    <x v="2"/>
    <s v="Research/Data Analyst"/>
    <s v="Anywhere"/>
    <x v="0"/>
    <x v="1"/>
    <x v="2"/>
    <x v="18196"/>
    <x v="99"/>
    <s v="Get It Recruit - Information Technology"/>
    <s v="['ms access']"/>
  </r>
  <r>
    <x v="1"/>
    <s v="Data Engineer - GCP, snowflakes, ETL"/>
    <s v="Mumbai, Maharashtra, India"/>
    <x v="0"/>
    <x v="0"/>
    <x v="7"/>
    <x v="18197"/>
    <x v="56"/>
    <s v="NECSWS"/>
    <s v="['sql', 'python', 'java', 'sql server', 'gcp']"/>
  </r>
  <r>
    <x v="0"/>
    <s v="Data Scientist - AVP - Hybrid"/>
    <s v="Tampa, FL"/>
    <x v="0"/>
    <x v="0"/>
    <x v="2"/>
    <x v="18198"/>
    <x v="270"/>
    <s v="Citi"/>
    <s v="['python', 'r']"/>
  </r>
  <r>
    <x v="0"/>
    <s v="Data Scientist"/>
    <s v="Phoenix, AZ"/>
    <x v="0"/>
    <x v="0"/>
    <x v="1"/>
    <x v="18199"/>
    <x v="1537"/>
    <s v="ICF"/>
    <s v="['python', 'javascript', 'r', 'sql']"/>
  </r>
  <r>
    <x v="1"/>
    <s v="Data Engineers and Consultants... Get in Touch"/>
    <s v="Leeds, UK"/>
    <x v="0"/>
    <x v="0"/>
    <x v="6"/>
    <x v="18200"/>
    <x v="56"/>
    <s v="The Data Shed"/>
    <s v="['sql', 'nosql', 'aws', 'azure', 'gcp']"/>
  </r>
  <r>
    <x v="4"/>
    <s v="Business Intelligence Analyst"/>
    <s v="Guadalajara, Jalisco, Mexico"/>
    <x v="0"/>
    <x v="0"/>
    <x v="22"/>
    <x v="18201"/>
    <x v="196"/>
    <s v="MezTal"/>
    <s v="['excel', 'power bi']"/>
  </r>
  <r>
    <x v="4"/>
    <s v="Senior Financial Analyst"/>
    <s v="Gainesville, FL"/>
    <x v="0"/>
    <x v="0"/>
    <x v="2"/>
    <x v="18202"/>
    <x v="748"/>
    <s v="Cox Communications"/>
    <s v="['excel', 'powerpoint']"/>
  </r>
  <r>
    <x v="8"/>
    <s v="Senior Data Scientist"/>
    <s v="Lisbon, Portugal"/>
    <x v="0"/>
    <x v="0"/>
    <x v="12"/>
    <x v="18203"/>
    <x v="212"/>
    <s v="iTechScope"/>
    <s v="['python', 'spark', 'kafka', 'kubernetes', 'docker']"/>
  </r>
  <r>
    <x v="0"/>
    <s v="Data Science and Visualization Specialist / Engineer"/>
    <s v="Dayton, OH"/>
    <x v="0"/>
    <x v="0"/>
    <x v="2"/>
    <x v="18204"/>
    <x v="19"/>
    <s v="Epsilon Systems Solutions"/>
    <s v="['python', 'elasticsearch']"/>
  </r>
  <r>
    <x v="4"/>
    <s v="Price Analyst"/>
    <s v="Austin, TX"/>
    <x v="0"/>
    <x v="0"/>
    <x v="2"/>
    <x v="18205"/>
    <x v="91"/>
    <s v="Wisetek"/>
    <s v="['excel', 'outlook', 'word', 'powerpoint']"/>
  </r>
  <r>
    <x v="0"/>
    <s v="Sr. Data Scientist"/>
    <s v="California, MD"/>
    <x v="0"/>
    <x v="0"/>
    <x v="2"/>
    <x v="18206"/>
    <x v="380"/>
    <s v="Fanatics"/>
    <s v="['python', 'sql', 'nosql', 'r', 'spark', 'pytorch']"/>
  </r>
  <r>
    <x v="0"/>
    <s v="Data Scientist"/>
    <m/>
    <x v="5"/>
    <x v="0"/>
    <x v="2"/>
    <x v="18207"/>
    <x v="23"/>
    <s v="BetterBasket"/>
    <s v="['python', 'sql', 'azure']"/>
  </r>
  <r>
    <x v="0"/>
    <s v="Consultant Data Visualisation - H/F"/>
    <s v="Paris, France"/>
    <x v="0"/>
    <x v="0"/>
    <x v="27"/>
    <x v="18208"/>
    <x v="196"/>
    <s v="Talan"/>
    <s v="['tableau', 'microstrategy', 'ssrs', 'power bi', 'qlik', 'gitlab']"/>
  </r>
  <r>
    <x v="6"/>
    <s v="Senior Expert Data Analytics (f/m/div.)"/>
    <s v="Stuttgart, Germany"/>
    <x v="0"/>
    <x v="0"/>
    <x v="9"/>
    <x v="18209"/>
    <x v="137"/>
    <s v="Bosch Group"/>
    <s v="['spark', 'sap']"/>
  </r>
  <r>
    <x v="6"/>
    <s v="Senior Data Analyst"/>
    <s v="Paris, France"/>
    <x v="0"/>
    <x v="0"/>
    <x v="27"/>
    <x v="18210"/>
    <x v="46"/>
    <s v="MANGOPAY"/>
    <s v="['sql', 'snowflake', 'aws', 'azure']"/>
  </r>
  <r>
    <x v="3"/>
    <s v="Senior Data Scientist Engineer"/>
    <s v="New Jersey, NB, Canada"/>
    <x v="0"/>
    <x v="0"/>
    <x v="23"/>
    <x v="18211"/>
    <x v="71"/>
    <s v="Reinsurance Group Of America"/>
    <s v="['r', 'python', 'sas', 'sas', 'matlab', 'vba', 'sql', 'javascript', 'html', 'oracle', 'excel']"/>
  </r>
  <r>
    <x v="1"/>
    <s v="Data Engineer III - AWS"/>
    <s v="Plano, TX"/>
    <x v="0"/>
    <x v="0"/>
    <x v="2"/>
    <x v="18212"/>
    <x v="19"/>
    <s v="JP Morgan Chase &amp; Co."/>
    <s v="['sql', 'nosql', 'cassandra', 'aws']"/>
  </r>
  <r>
    <x v="2"/>
    <s v="Data Analyst"/>
    <s v="San Mateo, CA"/>
    <x v="0"/>
    <x v="0"/>
    <x v="2"/>
    <x v="18213"/>
    <x v="122"/>
    <s v="DISH Network"/>
    <s v="['sql', 'python', 'r', 'jupyter', 'tableau', 'excel']"/>
  </r>
  <r>
    <x v="6"/>
    <s v="Senior Data Analyst"/>
    <s v="Anywhere"/>
    <x v="0"/>
    <x v="1"/>
    <x v="2"/>
    <x v="18214"/>
    <x v="863"/>
    <s v="Get It Recruit - Information Technology"/>
    <s v="['sql', 'redshift', 'tableau']"/>
  </r>
  <r>
    <x v="0"/>
    <s v="Healthcare Data Scientist"/>
    <s v="Atlanta, GA"/>
    <x v="0"/>
    <x v="0"/>
    <x v="2"/>
    <x v="18215"/>
    <x v="122"/>
    <s v="Milliman Inc"/>
    <s v="['sql', 'sas', 'sas', 'c', 'excel']"/>
  </r>
  <r>
    <x v="1"/>
    <s v="Data Network Engineer"/>
    <s v="Ottawa, ON, Canada"/>
    <x v="0"/>
    <x v="0"/>
    <x v="23"/>
    <x v="18216"/>
    <x v="31"/>
    <s v="Ciena"/>
    <s v="['python', 'bash', 'perl', 'javascript']"/>
  </r>
  <r>
    <x v="3"/>
    <s v="Senior Director of Data Engineering"/>
    <s v="Columbia, MD"/>
    <x v="0"/>
    <x v="0"/>
    <x v="2"/>
    <x v="18217"/>
    <x v="397"/>
    <s v="Blend360"/>
    <s v="['python', 'scala', 'azure', 'aws', 'snowflake', 'spark', 'arch']"/>
  </r>
  <r>
    <x v="0"/>
    <s v="Data Scientist"/>
    <s v="Monroe, OH"/>
    <x v="0"/>
    <x v="0"/>
    <x v="2"/>
    <x v="18218"/>
    <x v="31"/>
    <s v="cSafe Holdings"/>
    <s v="['r', 'python', 'sql', 'sas', 'sas', 'azure']"/>
  </r>
  <r>
    <x v="2"/>
    <s v="Lead Data Science Analyst - IHM"/>
    <s v="Deerfield, IL"/>
    <x v="0"/>
    <x v="0"/>
    <x v="2"/>
    <x v="18219"/>
    <x v="19"/>
    <s v="Discover Financial Services"/>
    <s v="['sql', 'python']"/>
  </r>
  <r>
    <x v="0"/>
    <s v="Cleared Data Scientist"/>
    <s v="Alexandria, VA"/>
    <x v="0"/>
    <x v="0"/>
    <x v="2"/>
    <x v="18220"/>
    <x v="1118"/>
    <s v="Guidehouse"/>
    <s v="['python', 'r', 'tableau', 'excel']"/>
  </r>
  <r>
    <x v="8"/>
    <s v="Director Data &amp; Analytics"/>
    <s v="Atlanta, GA"/>
    <x v="0"/>
    <x v="0"/>
    <x v="2"/>
    <x v="18221"/>
    <x v="108"/>
    <s v="Freeman"/>
    <s v="['azure', 'aws', 'kafka', 'spark']"/>
  </r>
  <r>
    <x v="0"/>
    <s v="HR Analytics Specialist II"/>
    <s v="St. Louis, MO"/>
    <x v="0"/>
    <x v="0"/>
    <x v="2"/>
    <x v="18222"/>
    <x v="243"/>
    <s v="Get It Recruit - Administrative"/>
    <s v="['arch', 'tableau']"/>
  </r>
  <r>
    <x v="1"/>
    <s v="Principal Data Engineer"/>
    <s v="Hyderabad, Telangana, India"/>
    <x v="0"/>
    <x v="0"/>
    <x v="7"/>
    <x v="18223"/>
    <x v="36"/>
    <s v="Verisk"/>
    <s v="['sql', 'python', 'nosql', 'sql server', 'snowflake', 'aws', 'databricks', 'power bi', 'excel', 'tableau', 'git']"/>
  </r>
  <r>
    <x v="8"/>
    <s v="Senior Data Scientist"/>
    <m/>
    <x v="0"/>
    <x v="0"/>
    <x v="2"/>
    <x v="18224"/>
    <x v="108"/>
    <s v="Algo Capital Group"/>
    <s v="['python', 'sql', 'cassandra', 'hadoop', 'spark', 'tableau']"/>
  </r>
  <r>
    <x v="1"/>
    <s v="Cloud Data Engineer"/>
    <s v="Springfield, IL"/>
    <x v="0"/>
    <x v="0"/>
    <x v="2"/>
    <x v="18225"/>
    <x v="19"/>
    <s v="Deloitte"/>
    <s v="['snowflake', 'databricks', 'gcp', 'aws', 'azure']"/>
  </r>
  <r>
    <x v="2"/>
    <s v="Manager, Data Analytics"/>
    <s v="Los Angeles, CA"/>
    <x v="0"/>
    <x v="0"/>
    <x v="2"/>
    <x v="18226"/>
    <x v="196"/>
    <s v="EVPassport"/>
    <s v="['sql', 'tableau', 'power bi', 'looker']"/>
  </r>
  <r>
    <x v="7"/>
    <s v="Senior Product Manager (Machine Learning)"/>
    <s v="Poland"/>
    <x v="0"/>
    <x v="0"/>
    <x v="11"/>
    <x v="18227"/>
    <x v="137"/>
    <s v="Allegro"/>
    <s v="['windows']"/>
  </r>
  <r>
    <x v="2"/>
    <s v="SAF/AQH - Data Analyst (Senior)"/>
    <s v="Washington, DC"/>
    <x v="0"/>
    <x v="0"/>
    <x v="2"/>
    <x v="18228"/>
    <x v="46"/>
    <s v="Delta Solutions &amp; Strategies"/>
    <m/>
  </r>
  <r>
    <x v="1"/>
    <s v="Senior Software Engineer, Data Engineering"/>
    <s v="Santa Clara, CA"/>
    <x v="0"/>
    <x v="0"/>
    <x v="2"/>
    <x v="18229"/>
    <x v="834"/>
    <s v="NVIDIA Corporation"/>
    <s v="['kubernetes']"/>
  </r>
  <r>
    <x v="2"/>
    <s v="DataOps Analyst"/>
    <s v="Dallas, TX"/>
    <x v="0"/>
    <x v="0"/>
    <x v="2"/>
    <x v="18230"/>
    <x v="231"/>
    <s v="Scaleneworks"/>
    <s v="['sql', 'powerpoint', 'excel', 'word']"/>
  </r>
  <r>
    <x v="5"/>
    <s v="Co-Op - Autonomous Systems Software Engineer"/>
    <s v="Victoria, BC, Canada"/>
    <x v="1"/>
    <x v="0"/>
    <x v="23"/>
    <x v="18231"/>
    <x v="15"/>
    <s v="Open Ocean Robotics"/>
    <s v="['c++', 'rust', 'c', 'no-sql', 'python', 'redis', 'aws', 'node.js', 'linux', 'docker']"/>
  </r>
  <r>
    <x v="2"/>
    <s v="DATA BASE ANALYST"/>
    <s v="Tallahassee, FL"/>
    <x v="4"/>
    <x v="0"/>
    <x v="2"/>
    <x v="18232"/>
    <x v="2397"/>
    <s v="The State of Florida"/>
    <s v="['html', 'css', 'java', 'sharepoint']"/>
  </r>
  <r>
    <x v="0"/>
    <s v="Data Scientist"/>
    <s v="Phoenix, AZ"/>
    <x v="0"/>
    <x v="0"/>
    <x v="2"/>
    <x v="18233"/>
    <x v="2366"/>
    <s v="INTEL"/>
    <s v="['python', 'sql', 'sql server', 'azure', 'databricks', 'snowflake', 'pandas', 'numpy', 'scikit-learn', 'spark', 'phoenix', 'excel', 'powerpoint', 'sharepoint', 'dax']"/>
  </r>
  <r>
    <x v="0"/>
    <s v="Staff Data Scientist, New Initiatives - Remote"/>
    <s v="Commerce, CA"/>
    <x v="0"/>
    <x v="0"/>
    <x v="2"/>
    <x v="18234"/>
    <x v="58"/>
    <s v="DropBox"/>
    <s v="['sql', 'python']"/>
  </r>
  <r>
    <x v="1"/>
    <s v="Data Engineer"/>
    <s v="Carlsbad, CA"/>
    <x v="0"/>
    <x v="0"/>
    <x v="2"/>
    <x v="18235"/>
    <x v="54"/>
    <s v="Rubio's Restaurants"/>
    <s v="['sql', 'c', 'sql server', 'snowflake', 'tableau', 'ssrs']"/>
  </r>
  <r>
    <x v="3"/>
    <s v="Senior Data Integrations Engineer"/>
    <s v="Lima, Peru"/>
    <x v="0"/>
    <x v="0"/>
    <x v="42"/>
    <x v="18236"/>
    <x v="36"/>
    <s v="Applaudo Studios"/>
    <m/>
  </r>
  <r>
    <x v="4"/>
    <s v="Business Intelligence Developer - Costa Rica"/>
    <s v="Alajuela Province, Alajuela, Costa Rica"/>
    <x v="0"/>
    <x v="0"/>
    <x v="0"/>
    <x v="18237"/>
    <x v="573"/>
    <s v="Talkpush"/>
    <s v="['python', 'sql', 'postgresql', 'aws', 'tableau', 'docker']"/>
  </r>
  <r>
    <x v="1"/>
    <s v="Data Engineer"/>
    <s v="Tel Aviv-Yafo, Israel"/>
    <x v="0"/>
    <x v="0"/>
    <x v="8"/>
    <x v="18238"/>
    <x v="123"/>
    <s v="HR Signal"/>
    <s v="['python', 'go', 'bigquery', 'airflow', 'node.js']"/>
  </r>
  <r>
    <x v="1"/>
    <s v="Data Integration Engineer"/>
    <s v="Athens, Greece"/>
    <x v="0"/>
    <x v="0"/>
    <x v="38"/>
    <x v="18239"/>
    <x v="184"/>
    <s v="iTechScope"/>
    <s v="['python', 'sql', 'sql server', 'azure', 'power bi', 'qlik', 'tableau', 'sap', 'ssis']"/>
  </r>
  <r>
    <x v="2"/>
    <s v="Mid Level Modeling and Simulation Engineer/Data Analyst"/>
    <s v="Chantilly, VA"/>
    <x v="0"/>
    <x v="0"/>
    <x v="2"/>
    <x v="18240"/>
    <x v="147"/>
    <s v="Peraton"/>
    <s v="['matlab', 'python', 'r', 'c++', 'excel', 'spss']"/>
  </r>
  <r>
    <x v="0"/>
    <s v="Data Scientist 1"/>
    <s v="San Jose, CA"/>
    <x v="0"/>
    <x v="0"/>
    <x v="2"/>
    <x v="18241"/>
    <x v="1663"/>
    <s v="PayPal"/>
    <s v="['python']"/>
  </r>
  <r>
    <x v="6"/>
    <s v="Senior Data Analyst"/>
    <s v="Dallas, TX"/>
    <x v="0"/>
    <x v="0"/>
    <x v="2"/>
    <x v="18242"/>
    <x v="23"/>
    <s v="AT&amp;T"/>
    <s v="['python', 'snowflake', 'tableau']"/>
  </r>
  <r>
    <x v="2"/>
    <s v="Data Analyst"/>
    <s v="Anywhere"/>
    <x v="0"/>
    <x v="1"/>
    <x v="2"/>
    <x v="18243"/>
    <x v="243"/>
    <s v="Get It Recruit - Information Technology"/>
    <s v="['sheets']"/>
  </r>
  <r>
    <x v="0"/>
    <s v="MDM Developer (Master Data Management)"/>
    <s v="San Pedro Garza García, Nuevo Leon, Mexico"/>
    <x v="0"/>
    <x v="0"/>
    <x v="22"/>
    <x v="18244"/>
    <x v="164"/>
    <s v="DigitalOnUs"/>
    <m/>
  </r>
  <r>
    <x v="0"/>
    <s v="Data Scientist"/>
    <s v="Calgary, AB, Canada"/>
    <x v="0"/>
    <x v="0"/>
    <x v="23"/>
    <x v="18245"/>
    <x v="31"/>
    <s v="Sobeys"/>
    <s v="['python', 'java', 'scala', 'sql', 'azure', 'databricks', 'spark', 'tensorflow', 'tableau', 'flow', 'bitbucket']"/>
  </r>
  <r>
    <x v="2"/>
    <s v="Business/Data Analyst"/>
    <s v="Tampa, FL"/>
    <x v="0"/>
    <x v="0"/>
    <x v="2"/>
    <x v="18246"/>
    <x v="2398"/>
    <s v="Citi"/>
    <s v="['sql']"/>
  </r>
  <r>
    <x v="7"/>
    <s v="FSA (FinTech) - Quantitative Machine Learning Specialist ..."/>
    <s v="Midrand, South Africa"/>
    <x v="0"/>
    <x v="0"/>
    <x v="14"/>
    <x v="18247"/>
    <x v="251"/>
    <s v="Deloitte"/>
    <s v="['go', 'python', 'keras', 'kubernetes', 'docker']"/>
  </r>
  <r>
    <x v="2"/>
    <s v="BI Data Analyst"/>
    <s v="Chicago, IL"/>
    <x v="0"/>
    <x v="0"/>
    <x v="2"/>
    <x v="18248"/>
    <x v="122"/>
    <s v="Cushman &amp; Wakefield"/>
    <s v="['go']"/>
  </r>
  <r>
    <x v="0"/>
    <s v="Data Scientist"/>
    <s v="Chicago, IL"/>
    <x v="0"/>
    <x v="0"/>
    <x v="2"/>
    <x v="18249"/>
    <x v="228"/>
    <s v="Algo Capital Group"/>
    <s v="['python', 'java', 'sql', 'cassandra', 'hadoop', 'spark', 'tableau']"/>
  </r>
  <r>
    <x v="1"/>
    <s v="Data Engineer"/>
    <s v="Toronto, ON, Canada"/>
    <x v="0"/>
    <x v="0"/>
    <x v="23"/>
    <x v="18250"/>
    <x v="31"/>
    <s v="HomeStars Inc."/>
    <s v="['python', 'sql', 'r', 'mysql', 'snowflake', 'alteryx', 'flow']"/>
  </r>
  <r>
    <x v="0"/>
    <s v="Data Scientist"/>
    <s v="Brookfield, WI"/>
    <x v="0"/>
    <x v="0"/>
    <x v="2"/>
    <x v="18251"/>
    <x v="359"/>
    <s v="Concurrency Inc."/>
    <s v="['python', 'sql', 'azure', 'databricks', 'aws', 'gcp', 'spark', 'pandas', 'numpy', 'scikit-learn', 'git', 'github']"/>
  </r>
  <r>
    <x v="8"/>
    <s v="Senior Data Scientist, Online Search"/>
    <s v="Atlanta, GA"/>
    <x v="0"/>
    <x v="0"/>
    <x v="2"/>
    <x v="18252"/>
    <x v="122"/>
    <s v="The Home Depot"/>
    <s v="['python', 'sql', 'bigquery', 'excel', 'tableau']"/>
  </r>
  <r>
    <x v="2"/>
    <s v="Data Analyst"/>
    <s v="Anywhere"/>
    <x v="0"/>
    <x v="1"/>
    <x v="2"/>
    <x v="18253"/>
    <x v="610"/>
    <s v="Get It Recruit - Information Technology"/>
    <s v="['looker']"/>
  </r>
  <r>
    <x v="2"/>
    <s v="Data Architect (Bangkok based, relocation provided)"/>
    <s v="Thailand"/>
    <x v="0"/>
    <x v="0"/>
    <x v="25"/>
    <x v="18254"/>
    <x v="21"/>
    <s v="Agoda"/>
    <s v="['sql', 'python', 'scala', 'golang', 'gcp', 'redshift', 'snowflake', 'spark', 'kafka', 'hadoop', 'tableau', 'power bi', 'git']"/>
  </r>
  <r>
    <x v="0"/>
    <s v="Content Data Science Lead"/>
    <s v="London, UK"/>
    <x v="0"/>
    <x v="0"/>
    <x v="6"/>
    <x v="18255"/>
    <x v="184"/>
    <s v="Evaluate"/>
    <s v="['python', 'aws', 'planner', 'unify']"/>
  </r>
  <r>
    <x v="0"/>
    <s v="Data Scientist"/>
    <s v="New York"/>
    <x v="0"/>
    <x v="0"/>
    <x v="2"/>
    <x v="18256"/>
    <x v="89"/>
    <s v="hackajob"/>
    <s v="['r', 'python', 'sql', 'excel']"/>
  </r>
  <r>
    <x v="1"/>
    <s v="Invoice Simple - Data Engineer (Remote)"/>
    <s v="Toronto, ON, Canada"/>
    <x v="0"/>
    <x v="0"/>
    <x v="23"/>
    <x v="18257"/>
    <x v="31"/>
    <s v="EverCommerce"/>
    <s v="['sql', 'nosql', 'typescript', 'mongodb', 'mongodb', 'postgresql', 'bigquery', 'aws', 'kafka', 'github', 'docker', 'kubernetes']"/>
  </r>
  <r>
    <x v="1"/>
    <s v="Staff Performance Test Engineer, Data"/>
    <s v="Taiwan"/>
    <x v="0"/>
    <x v="0"/>
    <x v="40"/>
    <x v="18258"/>
    <x v="102"/>
    <s v="Netskope"/>
    <s v="['java', 'python', 'go', 'aws', 'azure']"/>
  </r>
  <r>
    <x v="0"/>
    <s v="Data Scientist. Job in Kansas My Valley Jobs Today"/>
    <s v="Kansas"/>
    <x v="0"/>
    <x v="0"/>
    <x v="2"/>
    <x v="18259"/>
    <x v="96"/>
    <s v="ASGN Incorporated"/>
    <s v="['python', 'aws']"/>
  </r>
  <r>
    <x v="8"/>
    <s v="Senior Data Scientist"/>
    <s v="Pittsburgh, PA"/>
    <x v="0"/>
    <x v="0"/>
    <x v="2"/>
    <x v="18260"/>
    <x v="51"/>
    <s v="University of Pittsburgh"/>
    <s v="['python', 'r', 'matlab', 'shell', 'c', 'mysql', 'linux', 'git']"/>
  </r>
  <r>
    <x v="2"/>
    <s v="Financial Data Analyst"/>
    <s v="Boston, MA"/>
    <x v="0"/>
    <x v="0"/>
    <x v="2"/>
    <x v="18261"/>
    <x v="172"/>
    <s v="Blue Cross and Blue Shield Association"/>
    <s v="['sql', 'c', 'oracle', 'flow']"/>
  </r>
  <r>
    <x v="1"/>
    <s v="Junior Data Engineer II"/>
    <s v="Washingtonville, NY"/>
    <x v="0"/>
    <x v="0"/>
    <x v="2"/>
    <x v="18262"/>
    <x v="31"/>
    <s v="Kiss Products, Inc."/>
    <s v="['python', 'sql', 'gcp', 'aws', 'azure', 'databricks', 'snowflake', 'sap']"/>
  </r>
  <r>
    <x v="6"/>
    <s v="Senior Data Analyst, Client Analytics"/>
    <s v="Anywhere"/>
    <x v="0"/>
    <x v="1"/>
    <x v="2"/>
    <x v="18263"/>
    <x v="587"/>
    <s v="Omada Health"/>
    <s v="['sql', 'tableau', 'excel']"/>
  </r>
  <r>
    <x v="2"/>
    <s v="Data analyst (h/f) en CDI à Paris"/>
    <s v="Paris, France"/>
    <x v="0"/>
    <x v="0"/>
    <x v="27"/>
    <x v="18264"/>
    <x v="46"/>
    <s v="Sewan"/>
    <s v="['sql', 'vba', 'php', 'python', 'excel']"/>
  </r>
  <r>
    <x v="1"/>
    <s v="US E - Consulting - Cloud Data Engineer - Mgr.II- S&amp;A - AI&amp;DE - PDM"/>
    <s v="Atlanta, GA"/>
    <x v="0"/>
    <x v="0"/>
    <x v="2"/>
    <x v="18265"/>
    <x v="380"/>
    <s v="Deloitte"/>
    <s v="['python', 'sql', 'redshift', 'aws', 'hadoop', 'pyspark', 'jenkins', 'git', 'terraform']"/>
  </r>
  <r>
    <x v="2"/>
    <s v="Data Analyst with PowerBI Dashboards Experience"/>
    <s v="Anywhere"/>
    <x v="0"/>
    <x v="1"/>
    <x v="2"/>
    <x v="18266"/>
    <x v="53"/>
    <s v="Get It Recruit - Information Technology"/>
    <s v="['python', 'sql', 'excel']"/>
  </r>
  <r>
    <x v="1"/>
    <s v="Senior Application and Data Engineer"/>
    <s v="Austin, TX"/>
    <x v="0"/>
    <x v="0"/>
    <x v="2"/>
    <x v="18267"/>
    <x v="71"/>
    <s v="Advanced Micro Devices, Inc"/>
    <s v="['java', 'html', 'css', 'python', 'go', 'groovy', 'shell', 'mongodb', 'mongodb', 'git', 'jira']"/>
  </r>
  <r>
    <x v="2"/>
    <s v="IT Data Analyst, Consultant"/>
    <s v="Oakland, CA"/>
    <x v="0"/>
    <x v="0"/>
    <x v="2"/>
    <x v="17598"/>
    <x v="232"/>
    <s v="Blue Shield of California"/>
    <s v="['sql', 'sql server', 'snowflake', 'oracle', 'redshift']"/>
  </r>
  <r>
    <x v="2"/>
    <s v="Health Technology Data Analytics and Visualization"/>
    <s v="Arlington, TX"/>
    <x v="0"/>
    <x v="0"/>
    <x v="2"/>
    <x v="18268"/>
    <x v="23"/>
    <s v="Deloitte"/>
    <s v="['r', 'python', 'aws', 'azure', 'cognos', 'tableau', 'power bi', 'visio', 'powerpoint']"/>
  </r>
  <r>
    <x v="5"/>
    <s v="Salesforce Analytic Specialist"/>
    <s v="Anywhere"/>
    <x v="0"/>
    <x v="1"/>
    <x v="2"/>
    <x v="18269"/>
    <x v="2399"/>
    <s v="Ascension"/>
    <s v="['sql', 'gcp', 'tableau', 'excel']"/>
  </r>
  <r>
    <x v="0"/>
    <s v="Data Scientist Spectrum Enterprise"/>
    <s v="Charlotte, NC"/>
    <x v="0"/>
    <x v="0"/>
    <x v="2"/>
    <x v="18270"/>
    <x v="31"/>
    <s v="Spectrum"/>
    <s v="['python', 'r', 'sql', 'spark']"/>
  </r>
  <r>
    <x v="8"/>
    <s v="Senior Data Scientist"/>
    <s v="Philadelphia, PA"/>
    <x v="0"/>
    <x v="0"/>
    <x v="2"/>
    <x v="18271"/>
    <x v="8"/>
    <s v="Media.Monks"/>
    <s v="['python', 'r', 'sql', 'bigquery', 'gcp', 'express']"/>
  </r>
  <r>
    <x v="0"/>
    <s v="Lead Data Scientist"/>
    <s v="Lubbock, TX"/>
    <x v="0"/>
    <x v="0"/>
    <x v="1"/>
    <x v="18272"/>
    <x v="920"/>
    <s v="U.S. Department of the Treasury"/>
    <s v="['go', 'c']"/>
  </r>
  <r>
    <x v="0"/>
    <s v="Data Scientist- TikTok Ads, Ad Inventory &amp; User Experience"/>
    <s v="Mountain View, CA"/>
    <x v="0"/>
    <x v="0"/>
    <x v="2"/>
    <x v="18273"/>
    <x v="49"/>
    <s v="ByteDance"/>
    <s v="['sql', 'python', 'r']"/>
  </r>
  <r>
    <x v="0"/>
    <s v="Staff Data Scientist - Riot Data, Emerging Games"/>
    <s v="Los Angeles, CA (+1 other)"/>
    <x v="0"/>
    <x v="0"/>
    <x v="2"/>
    <x v="18274"/>
    <x v="155"/>
    <s v="Riot Games"/>
    <s v="['python', 'sql', 'scikit-learn', 'spark', 'airflow']"/>
  </r>
  <r>
    <x v="0"/>
    <s v="Staff Data Scientist"/>
    <s v="San Diego, CA"/>
    <x v="0"/>
    <x v="0"/>
    <x v="2"/>
    <x v="18275"/>
    <x v="71"/>
    <s v="NetraDyne"/>
    <s v="['sql', 'mongodb', 'mongodb', 'python', 'c', 'jira']"/>
  </r>
  <r>
    <x v="1"/>
    <s v="Data Engineer"/>
    <s v="Charlotte, NC"/>
    <x v="0"/>
    <x v="0"/>
    <x v="2"/>
    <x v="18276"/>
    <x v="359"/>
    <s v="Insight Global"/>
    <s v="['sql', 'redshift', 'snowflake', 'sap']"/>
  </r>
  <r>
    <x v="0"/>
    <s v="Data Scientist / Protein Design"/>
    <s v="United States"/>
    <x v="0"/>
    <x v="0"/>
    <x v="2"/>
    <x v="18277"/>
    <x v="459"/>
    <s v="Aether Biomachines"/>
    <s v="['python', 'tensorflow', 'pytorch']"/>
  </r>
  <r>
    <x v="2"/>
    <s v="Staff Business Data Analyst"/>
    <s v="Mountain View, CA"/>
    <x v="0"/>
    <x v="0"/>
    <x v="2"/>
    <x v="18278"/>
    <x v="49"/>
    <s v="Intuit Inc"/>
    <s v="['sql', 'r', 'python', 'nosql', 'tableau', 'excel']"/>
  </r>
  <r>
    <x v="2"/>
    <s v="Real Estate Data Analyst"/>
    <s v="Anywhere"/>
    <x v="0"/>
    <x v="1"/>
    <x v="2"/>
    <x v="18279"/>
    <x v="31"/>
    <s v="Get It Recruit - Real Estate"/>
    <s v="['bigquery', 'tableau', 'ssrs']"/>
  </r>
  <r>
    <x v="1"/>
    <s v="Data Transmissions Engineer"/>
    <s v="Warren, NJ"/>
    <x v="0"/>
    <x v="0"/>
    <x v="1"/>
    <x v="18280"/>
    <x v="122"/>
    <s v="InvestCloud, Inc."/>
    <s v="['shell', 'linux', 'windows']"/>
  </r>
  <r>
    <x v="0"/>
    <s v="Data Scientist"/>
    <s v="Miami, FL"/>
    <x v="0"/>
    <x v="0"/>
    <x v="2"/>
    <x v="18281"/>
    <x v="2"/>
    <s v="Bluebird Staffing"/>
    <m/>
  </r>
  <r>
    <x v="2"/>
    <s v="Data Analyst (Investor Relations)"/>
    <s v="New York, NY"/>
    <x v="0"/>
    <x v="0"/>
    <x v="2"/>
    <x v="18282"/>
    <x v="57"/>
    <s v="WhiteCap Search"/>
    <s v="['sql', 'vba', 'excel', 'powerpoint', 'tableau']"/>
  </r>
  <r>
    <x v="3"/>
    <s v="Senior Enterprise Data Architect"/>
    <s v="United States"/>
    <x v="0"/>
    <x v="0"/>
    <x v="2"/>
    <x v="18283"/>
    <x v="536"/>
    <s v="Nestlé"/>
    <s v="['azure', 'sap']"/>
  </r>
  <r>
    <x v="6"/>
    <s v="Senior Data Analyst"/>
    <s v="Anywhere"/>
    <x v="0"/>
    <x v="1"/>
    <x v="2"/>
    <x v="18284"/>
    <x v="247"/>
    <s v="Get It Recruit - Information Technology"/>
    <s v="['sql', 'python', 'r', 'github']"/>
  </r>
  <r>
    <x v="1"/>
    <s v="Data Engineer - Information Security"/>
    <s v="Scottsdale, AZ"/>
    <x v="0"/>
    <x v="0"/>
    <x v="2"/>
    <x v="18285"/>
    <x v="31"/>
    <s v="Live Nation Entertainment"/>
    <s v="['java', 'python', 'r', 'sql', 'go', 'scikit-learn', 'tensorflow', 'hadoop']"/>
  </r>
  <r>
    <x v="3"/>
    <s v="Senior Lead Data Engineer"/>
    <s v="The Bahamas"/>
    <x v="0"/>
    <x v="0"/>
    <x v="29"/>
    <x v="18286"/>
    <x v="360"/>
    <s v="Capital One"/>
    <s v="['java', 'scala', 'python', 'nosql', 'sql', 'mongo', 'shell', 'mysql', 'cassandra', 'redshift', 'snowflake', 'aws', 'azure', 'hadoop', 'kafka', 'spark']"/>
  </r>
  <r>
    <x v="5"/>
    <s v="Software Engineer, Market Data"/>
    <s v="London, UK"/>
    <x v="0"/>
    <x v="0"/>
    <x v="6"/>
    <x v="18287"/>
    <x v="18"/>
    <s v="Venture Search"/>
    <s v="['c++', 'linux', 'kubernetes', 'docker']"/>
  </r>
  <r>
    <x v="6"/>
    <s v="Senior Data Analyst - Cox Business Planning Strategy &amp; Analytics"/>
    <s v="Gainesville, FL"/>
    <x v="0"/>
    <x v="0"/>
    <x v="2"/>
    <x v="18288"/>
    <x v="748"/>
    <s v="COX Enterprises"/>
    <s v="['sql', 'python', 'r', 'pyspark', 'ggplot2', 'pandas', 'numpy', 'scikit-learn', 'hadoop', 'tableau', 'powerpoint', 'alteryx', 'flow']"/>
  </r>
  <r>
    <x v="2"/>
    <s v="Financial Data Analyst - VP -Hybrid"/>
    <s v="Irving, TX"/>
    <x v="0"/>
    <x v="0"/>
    <x v="2"/>
    <x v="18289"/>
    <x v="2400"/>
    <s v="Citi"/>
    <m/>
  </r>
  <r>
    <x v="2"/>
    <s v="23668496 Data Analyst - Legacy Franchise - Hybrid"/>
    <s v="Irving, TX"/>
    <x v="0"/>
    <x v="0"/>
    <x v="2"/>
    <x v="18290"/>
    <x v="2401"/>
    <s v="Citi"/>
    <s v="['excel', 'powerpoint', 'word']"/>
  </r>
  <r>
    <x v="6"/>
    <s v="Senior Data Analyst"/>
    <s v="Nairobi, Kenya"/>
    <x v="0"/>
    <x v="0"/>
    <x v="79"/>
    <x v="18291"/>
    <x v="46"/>
    <s v="KOKO Networks"/>
    <s v="['sql', 'r', 'python', 'tableau', 'looker', 'excel']"/>
  </r>
  <r>
    <x v="2"/>
    <s v="Remote Geospatial Data Analyst"/>
    <s v="Anywhere"/>
    <x v="0"/>
    <x v="1"/>
    <x v="2"/>
    <x v="18292"/>
    <x v="519"/>
    <s v="Get It Recruit - Information Technology"/>
    <m/>
  </r>
  <r>
    <x v="9"/>
    <s v="Graduate Imaging Geophysicist"/>
    <s v="Singapore"/>
    <x v="0"/>
    <x v="0"/>
    <x v="18"/>
    <x v="18293"/>
    <x v="74"/>
    <s v="CGG"/>
    <m/>
  </r>
  <r>
    <x v="3"/>
    <s v="Sr. Data Engineer/Data Architect"/>
    <s v="Chantilly, VA"/>
    <x v="0"/>
    <x v="0"/>
    <x v="2"/>
    <x v="18294"/>
    <x v="19"/>
    <s v="The Aerospace Corporation"/>
    <s v="['python', 'java', 'mongodb', 'mongodb', 'mysql', 'aws', 'azure', 'airflow', 'spark', 'docker']"/>
  </r>
  <r>
    <x v="0"/>
    <s v="Data Scientist (all levels)"/>
    <s v="Reston, VA"/>
    <x v="0"/>
    <x v="0"/>
    <x v="2"/>
    <x v="18295"/>
    <x v="2154"/>
    <s v="Noblis"/>
    <s v="['python', 'r', 'spark', 'hadoop', 'git']"/>
  </r>
  <r>
    <x v="3"/>
    <s v="Senior Data Engineer"/>
    <s v="Thousand Oaks, CA"/>
    <x v="0"/>
    <x v="0"/>
    <x v="2"/>
    <x v="18296"/>
    <x v="34"/>
    <s v="Jobot"/>
    <s v="['shell', 'aws', 'gcp', 'azure', 'redshift', 'snowflake', 'databricks', 'spark', 'kafka']"/>
  </r>
  <r>
    <x v="4"/>
    <s v="Business Intelligence Analyst"/>
    <s v="Fremont, CA"/>
    <x v="0"/>
    <x v="0"/>
    <x v="2"/>
    <x v="18297"/>
    <x v="18"/>
    <s v="Nextracker Inc."/>
    <m/>
  </r>
  <r>
    <x v="0"/>
    <s v="Sr. Data Scientist"/>
    <s v="Des Plaines, IL"/>
    <x v="0"/>
    <x v="0"/>
    <x v="2"/>
    <x v="18298"/>
    <x v="71"/>
    <s v="National Insurance Crime Bureau"/>
    <s v="['python', 'sql', 'aws', 'redshift', 'numpy', 'pandas', 'flask', 'django', 'git', 'docker']"/>
  </r>
  <r>
    <x v="2"/>
    <s v="Data Analyst"/>
    <s v="San Antonio, TX"/>
    <x v="0"/>
    <x v="0"/>
    <x v="2"/>
    <x v="18299"/>
    <x v="19"/>
    <s v="PapeDawson Engineers Inc"/>
    <s v="['python', 'sql', 'sharepoint', 'power bi', 'tableau', 'dax', 'ssrs', 'ssis']"/>
  </r>
  <r>
    <x v="0"/>
    <s v="Data Scientist, Product Analytics - Reality Labs"/>
    <s v="Burlingame, CA"/>
    <x v="0"/>
    <x v="0"/>
    <x v="2"/>
    <x v="18300"/>
    <x v="40"/>
    <s v="Meta"/>
    <s v="['sql', 'python', 'r']"/>
  </r>
  <r>
    <x v="4"/>
    <s v="Data Business Analyst"/>
    <s v="Princeton, NJ"/>
    <x v="0"/>
    <x v="0"/>
    <x v="2"/>
    <x v="18301"/>
    <x v="2402"/>
    <s v="Maximus Services, LLC"/>
    <s v="['sql', 'r', 'ssrs', 'power bi', 'tableau', 'microstrategy']"/>
  </r>
  <r>
    <x v="0"/>
    <s v="Tableau Analyst"/>
    <s v="Anywhere"/>
    <x v="0"/>
    <x v="1"/>
    <x v="2"/>
    <x v="18302"/>
    <x v="120"/>
    <s v="EPMintegrators Inc."/>
    <s v="['sql', 'python', 'r', 'spark', 'tableau']"/>
  </r>
  <r>
    <x v="0"/>
    <s v="Data Scientist-Mid (FT)"/>
    <s v="Reston, VA"/>
    <x v="0"/>
    <x v="0"/>
    <x v="2"/>
    <x v="18303"/>
    <x v="27"/>
    <s v="BDR Solutions"/>
    <s v="['r', 'python', 'sql', 'power bi', 'tableau']"/>
  </r>
  <r>
    <x v="2"/>
    <s v="Data Analyst"/>
    <s v="Anywhere"/>
    <x v="0"/>
    <x v="1"/>
    <x v="2"/>
    <x v="18304"/>
    <x v="31"/>
    <s v="Get It Recruit - Finance"/>
    <s v="['sas', 'sas', 'sql', 'vb.net', 'oracle']"/>
  </r>
  <r>
    <x v="7"/>
    <s v="AI Research Engineer, Skill Learning"/>
    <s v="Anywhere"/>
    <x v="0"/>
    <x v="1"/>
    <x v="11"/>
    <x v="18305"/>
    <x v="29"/>
    <s v="Neo Cybernetica"/>
    <s v="['python', 'scikit-learn', 'pytorch', 'keras', 'datarobot']"/>
  </r>
  <r>
    <x v="2"/>
    <s v="Behavioral Health - Data Analyst"/>
    <s v="Atlanta, GA"/>
    <x v="0"/>
    <x v="0"/>
    <x v="2"/>
    <x v="18306"/>
    <x v="1537"/>
    <s v="ICF International, Inc"/>
    <s v="['sas', 'sas', 'r', 'python', 'sql', 'spss', 'tableau']"/>
  </r>
  <r>
    <x v="0"/>
    <s v="Data Scientist, Expert"/>
    <s v="Oakland, CA"/>
    <x v="0"/>
    <x v="0"/>
    <x v="2"/>
    <x v="18307"/>
    <x v="71"/>
    <s v="PG&amp;E Corporation"/>
    <s v="['python', 'sql', 'aws', 'pyspark', 'github']"/>
  </r>
  <r>
    <x v="0"/>
    <s v="REMOTE Data Scientist (Python, Modeling, Presenting)"/>
    <s v="Anywhere"/>
    <x v="0"/>
    <x v="1"/>
    <x v="2"/>
    <x v="18308"/>
    <x v="23"/>
    <s v="CyberCoders"/>
    <s v="['python', 'r', 'sas', 'sas', 'sql', 'tableau', 'qlik', 'power bi', 'spss', 'word']"/>
  </r>
  <r>
    <x v="7"/>
    <s v="(Senior) Machine Learning Engineer (m/f/d)"/>
    <s v="Lisbon, Portugal"/>
    <x v="0"/>
    <x v="0"/>
    <x v="12"/>
    <x v="18309"/>
    <x v="188"/>
    <s v="SIXT"/>
    <s v="['python', 'aws', 'gcp', 'terraform', 'docker']"/>
  </r>
  <r>
    <x v="2"/>
    <s v="Data Analyst - ProdCo Forecast to Stock (FTS)"/>
    <s v="Folsom, CA"/>
    <x v="0"/>
    <x v="0"/>
    <x v="2"/>
    <x v="18310"/>
    <x v="2254"/>
    <s v="INTEL"/>
    <s v="['sql', 'excel', 'flow']"/>
  </r>
  <r>
    <x v="2"/>
    <s v="Data Analyst"/>
    <s v="Roodepoort, South Africa"/>
    <x v="0"/>
    <x v="0"/>
    <x v="14"/>
    <x v="17844"/>
    <x v="39"/>
    <s v="Standard Bank Group"/>
    <s v="['sql', 'nosql', 'python', 'java', 'c++', 'scala', 'cassandra', 'aws', 'redshift', 'hadoop', 'spark', 'kafka', 'airflow', 'flow']"/>
  </r>
  <r>
    <x v="4"/>
    <s v="Business Systems Analyst"/>
    <s v="Centreville, VA"/>
    <x v="0"/>
    <x v="0"/>
    <x v="2"/>
    <x v="18311"/>
    <x v="57"/>
    <s v="Tech Soft Inc"/>
    <s v="['sql', 'oracle', 'sap']"/>
  </r>
  <r>
    <x v="0"/>
    <s v="Staff Data Scientist - Inference, Marketplace"/>
    <s v="United States"/>
    <x v="0"/>
    <x v="0"/>
    <x v="2"/>
    <x v="18312"/>
    <x v="161"/>
    <s v="Airbnb"/>
    <s v="['python', 'sql', 'tensorflow', 'pytorch', 'airflow']"/>
  </r>
  <r>
    <x v="1"/>
    <s v="Work Student (m/f/d) Data Engineering"/>
    <s v="Göppingen, Germany"/>
    <x v="0"/>
    <x v="0"/>
    <x v="9"/>
    <x v="18313"/>
    <x v="204"/>
    <s v="TeamViewer"/>
    <s v="['sql', 'java', 'python', 'aws', 'gcp', 'spark', 'airflow', 'linux']"/>
  </r>
  <r>
    <x v="6"/>
    <s v="Senior Data Analyst (SAF/AQH)"/>
    <s v="Arlington, VA"/>
    <x v="0"/>
    <x v="0"/>
    <x v="2"/>
    <x v="18314"/>
    <x v="19"/>
    <s v="Linquest Corporation"/>
    <s v="['c', 'ms access']"/>
  </r>
  <r>
    <x v="0"/>
    <s v="Data Scientist, Quant Modeling - USDS"/>
    <s v="Mountain View, CA"/>
    <x v="0"/>
    <x v="0"/>
    <x v="2"/>
    <x v="18315"/>
    <x v="425"/>
    <s v="TikTok"/>
    <s v="['sql', 'python', 'r', 'spark', 'kafka', 'express']"/>
  </r>
  <r>
    <x v="2"/>
    <s v="Data Analyst"/>
    <s v="Falls Church, VA"/>
    <x v="0"/>
    <x v="0"/>
    <x v="2"/>
    <x v="18316"/>
    <x v="23"/>
    <s v="BAE Systems Plc"/>
    <s v="['aws', 'tableau', 'power bi']"/>
  </r>
  <r>
    <x v="6"/>
    <s v="Senior Data Science Analyst - Fraud Risk Management"/>
    <s v="Riverwoods, IL"/>
    <x v="0"/>
    <x v="0"/>
    <x v="2"/>
    <x v="18317"/>
    <x v="2372"/>
    <s v="Discover Financial Services"/>
    <s v="['sql', 'sas', 'sas', 'snowflake', 'aws', 'excel', 'powerpoint', 'github']"/>
  </r>
  <r>
    <x v="0"/>
    <s v="Science Analyst"/>
    <s v="Tucson, AZ"/>
    <x v="0"/>
    <x v="0"/>
    <x v="2"/>
    <x v="18318"/>
    <x v="29"/>
    <s v="Arete"/>
    <s v="['python', 'matlab', 'c', 'c++']"/>
  </r>
  <r>
    <x v="3"/>
    <s v="(Senior) Data Engineer (m/w/d)"/>
    <s v="Düsseldorf, Germany"/>
    <x v="0"/>
    <x v="0"/>
    <x v="9"/>
    <x v="13010"/>
    <x v="56"/>
    <s v="Gerresheimer"/>
    <s v="['sql', 'sql server', 'azure', 'snowflake', 'databricks', 'power bi', 'sap']"/>
  </r>
  <r>
    <x v="2"/>
    <s v="Data Analyst"/>
    <s v="Indianapolis, IN"/>
    <x v="0"/>
    <x v="0"/>
    <x v="2"/>
    <x v="18319"/>
    <x v="31"/>
    <s v="The AES Corporation"/>
    <s v="['python', 'sql', 'excel', 'power bi']"/>
  </r>
  <r>
    <x v="7"/>
    <s v="Machine Learning Developer"/>
    <s v="Anywhere"/>
    <x v="1"/>
    <x v="1"/>
    <x v="67"/>
    <x v="18320"/>
    <x v="1375"/>
    <s v="Mero AI"/>
    <s v="['python', 'azure', 'tensorflow', 'keras', 'scikit-learn', 'pytorch', 'linux']"/>
  </r>
  <r>
    <x v="8"/>
    <s v="Senior Data Scientist  (E-Commerce Product Development Methodologist)"/>
    <s v="Mexico City, CDMX, Mexico"/>
    <x v="0"/>
    <x v="0"/>
    <x v="22"/>
    <x v="18321"/>
    <x v="8"/>
    <s v="NielsenIQ"/>
    <s v="['python', 'sql']"/>
  </r>
  <r>
    <x v="7"/>
    <s v="Pessoa Engenheira de Machine Learning Júnior"/>
    <s v="São Paulo, State of São Paulo, Brazil"/>
    <x v="0"/>
    <x v="0"/>
    <x v="41"/>
    <x v="18322"/>
    <x v="74"/>
    <s v="Experian"/>
    <s v="['aws', 'tensorflow', 'pytorch', 'hadoop', 'ubuntu']"/>
  </r>
  <r>
    <x v="6"/>
    <s v="2024 AARC Senior Data Science Analyst - Intern Conversion"/>
    <s v="Chicago, IL"/>
    <x v="3"/>
    <x v="0"/>
    <x v="2"/>
    <x v="18323"/>
    <x v="299"/>
    <s v="Discover Financial Services"/>
    <m/>
  </r>
  <r>
    <x v="0"/>
    <s v="Data Scientist (SAS)"/>
    <s v="Milwaukee, WI"/>
    <x v="0"/>
    <x v="0"/>
    <x v="2"/>
    <x v="18324"/>
    <x v="31"/>
    <s v="Molson Coors Brewing Company"/>
    <s v="['sas', 'sas', 'excel', 'sheets', 'planner']"/>
  </r>
  <r>
    <x v="8"/>
    <s v="Senior Data Scientist - Machine Learning Engineering"/>
    <s v="Austin, TX"/>
    <x v="0"/>
    <x v="0"/>
    <x v="1"/>
    <x v="18325"/>
    <x v="721"/>
    <s v="Petco"/>
    <s v="['c', 'r', 'python', 'sql', 'nosql', 'dynamodb', 'aws', 'gcp', 'hadoop', 'spark', 'airflow', 'tensorflow', 'pytorch', 'flask', 'docker', 'kubernetes', 'git', 'gitlab']"/>
  </r>
  <r>
    <x v="2"/>
    <s v="Data Analyst"/>
    <s v="Anywhere"/>
    <x v="0"/>
    <x v="1"/>
    <x v="2"/>
    <x v="18326"/>
    <x v="50"/>
    <s v="Get It Recruit - Information Technology"/>
    <s v="['sql', 'hadoop', 'tableau', 'confluence', 'jira']"/>
  </r>
  <r>
    <x v="2"/>
    <s v="Data Analyst"/>
    <s v="Sterling, VA"/>
    <x v="0"/>
    <x v="0"/>
    <x v="2"/>
    <x v="18327"/>
    <x v="31"/>
    <s v="REI Systems"/>
    <s v="['sql', 'r', 'python', 'sas', 'sas', 'tableau', 'excel', 'microstrategy', 'jira']"/>
  </r>
  <r>
    <x v="0"/>
    <s v="Senior Associate, Data Science and Analytics"/>
    <s v="Chicago, IL"/>
    <x v="0"/>
    <x v="0"/>
    <x v="2"/>
    <x v="18328"/>
    <x v="164"/>
    <s v="Publicis Groupe"/>
    <m/>
  </r>
  <r>
    <x v="2"/>
    <s v="Marketing Data Analytics Manager"/>
    <s v="Jakarta, Indonesia"/>
    <x v="0"/>
    <x v="0"/>
    <x v="77"/>
    <x v="18329"/>
    <x v="200"/>
    <s v="GoTo Group"/>
    <s v="['sql', 'python', 'javascript', 'excel', 'tableau', 'power bi']"/>
  </r>
  <r>
    <x v="1"/>
    <s v="Medior Data Engineer"/>
    <s v="Belgium"/>
    <x v="0"/>
    <x v="0"/>
    <x v="3"/>
    <x v="18330"/>
    <x v="2"/>
    <s v="HEINEKEN"/>
    <s v="['azure']"/>
  </r>
  <r>
    <x v="2"/>
    <s v="Data Integration Analyst"/>
    <s v="Orlando, FL"/>
    <x v="0"/>
    <x v="0"/>
    <x v="2"/>
    <x v="18331"/>
    <x v="2403"/>
    <s v="Walt Disney World Resort"/>
    <s v="['sql', 'python', 'sql server', 'snowflake', 'ssis', 'ssrs']"/>
  </r>
  <r>
    <x v="0"/>
    <s v="Product Data Scientist"/>
    <s v="San Francisco, CA"/>
    <x v="0"/>
    <x v="0"/>
    <x v="2"/>
    <x v="18332"/>
    <x v="49"/>
    <s v="Waymo"/>
    <s v="['sql', 'python', 'r']"/>
  </r>
  <r>
    <x v="2"/>
    <s v="Business Data Analyst - III"/>
    <s v="Bernardsville, NJ"/>
    <x v="0"/>
    <x v="0"/>
    <x v="2"/>
    <x v="18333"/>
    <x v="2404"/>
    <s v="Insight Global"/>
    <s v="['sql', 'sap']"/>
  </r>
  <r>
    <x v="2"/>
    <s v="Data Analyst"/>
    <s v="Orlando, FL"/>
    <x v="0"/>
    <x v="0"/>
    <x v="2"/>
    <x v="18334"/>
    <x v="31"/>
    <s v="RMR Group"/>
    <s v="['sql', 't-sql', 'sql server', 'azure', 'gcp', 'aws', 'power bi', 'ssis', 'ssrs']"/>
  </r>
  <r>
    <x v="0"/>
    <s v="Data Scientist (Peoria, IL)"/>
    <s v="Urbana, IL"/>
    <x v="0"/>
    <x v="0"/>
    <x v="2"/>
    <x v="18335"/>
    <x v="2405"/>
    <s v="OSF HealthCare"/>
    <s v="['python', 'r', 'sql']"/>
  </r>
  <r>
    <x v="0"/>
    <s v="Lead Data Scientist"/>
    <s v="Austin, TX"/>
    <x v="0"/>
    <x v="0"/>
    <x v="1"/>
    <x v="18336"/>
    <x v="51"/>
    <s v="Visa Inc"/>
    <s v="['perl', 'python', 'java', 'scala', 'sas', 'sas', 'r', 'matlab', 'sql', 'sql server', 'spark', 'hadoop', 'tensorflow', 'tableau', 'power bi', 'excel', 'powerpoint', 'jira']"/>
  </r>
  <r>
    <x v="3"/>
    <s v="Senior Data Engineer/Senior Data Analyst/Data Steward"/>
    <s v="Colombo, Sri Lanka"/>
    <x v="0"/>
    <x v="0"/>
    <x v="86"/>
    <x v="18337"/>
    <x v="46"/>
    <s v="IFS"/>
    <m/>
  </r>
  <r>
    <x v="2"/>
    <s v="Global Financial Crimes Compliance Data Analyst - Senior Associate"/>
    <s v="Chicago, IL"/>
    <x v="0"/>
    <x v="0"/>
    <x v="2"/>
    <x v="18338"/>
    <x v="122"/>
    <s v="JP Morgan Chase &amp; Co."/>
    <s v="['sql', 'python', 'sas', 'sas', 'oracle', 'tableau', 'alteryx']"/>
  </r>
  <r>
    <x v="8"/>
    <s v="Senior Principal Data Scientist"/>
    <s v="San Francisco, CA  (+1 other)"/>
    <x v="0"/>
    <x v="0"/>
    <x v="2"/>
    <x v="18339"/>
    <x v="2406"/>
    <s v="Activision"/>
    <s v="['sql']"/>
  </r>
  <r>
    <x v="0"/>
    <s v="Staff Scientist, Bioinformatics and Data Science"/>
    <s v="Carlsbad, CA"/>
    <x v="0"/>
    <x v="0"/>
    <x v="2"/>
    <x v="18340"/>
    <x v="2407"/>
    <s v="Thermo Fisher Scientific"/>
    <s v="['r', 'python', 'shell', 'sql', 'mysql', 'postgresql', 'sqlite', 'linux']"/>
  </r>
  <r>
    <x v="0"/>
    <s v="Distinguished Data Scientist"/>
    <s v="Anywhere"/>
    <x v="0"/>
    <x v="1"/>
    <x v="2"/>
    <x v="18341"/>
    <x v="59"/>
    <s v="Walmart"/>
    <s v="['java', 'scala', 'tensorflow', 'pytorch', 'spark', 'kubernetes']"/>
  </r>
  <r>
    <x v="2"/>
    <s v="Data Analyst"/>
    <s v="Anywhere"/>
    <x v="0"/>
    <x v="1"/>
    <x v="2"/>
    <x v="18342"/>
    <x v="16"/>
    <s v="Get It Recruit - Information Technology"/>
    <s v="['sql', 'power bi', 'tableau']"/>
  </r>
  <r>
    <x v="3"/>
    <s v="Sr. Backend Engineer, Analytics"/>
    <s v="Vancouver, BC, Canada"/>
    <x v="0"/>
    <x v="0"/>
    <x v="23"/>
    <x v="18343"/>
    <x v="31"/>
    <s v="Highspot"/>
    <s v="['ruby', 'ruby', 'clojure', 'mongodb', 'mongodb', 'aws', 'spark', 'chef']"/>
  </r>
  <r>
    <x v="0"/>
    <s v="Data Scientist"/>
    <s v="Norfolk, VA"/>
    <x v="0"/>
    <x v="0"/>
    <x v="2"/>
    <x v="18344"/>
    <x v="122"/>
    <s v="Booz Allen Hamilton"/>
    <s v="['python', 'r', 'c++', 'java', 'sql', 'sas', 'sas', 'matlab', 'hadoop', 'spark', 'excel', 'sharepoint', 'spss', 'word']"/>
  </r>
  <r>
    <x v="4"/>
    <s v="Analyst"/>
    <s v="Anywhere"/>
    <x v="0"/>
    <x v="1"/>
    <x v="7"/>
    <x v="18345"/>
    <x v="243"/>
    <s v="Nielsen"/>
    <m/>
  </r>
  <r>
    <x v="2"/>
    <s v="Lead I - Power BI Data Analyst"/>
    <s v="Anywhere"/>
    <x v="0"/>
    <x v="1"/>
    <x v="2"/>
    <x v="18346"/>
    <x v="324"/>
    <s v="Get It Recruit - Information Technology"/>
    <s v="['sql', 'nosql', 'sql server', 'azure', 'power bi', 'dax']"/>
  </r>
  <r>
    <x v="6"/>
    <s v="Senior Data Analyst"/>
    <s v="Dubai - United Arab Emirates"/>
    <x v="0"/>
    <x v="0"/>
    <x v="67"/>
    <x v="18347"/>
    <x v="83"/>
    <s v="Bayut | dubizzle"/>
    <s v="['sql', 'python', 'r', 'sas', 'sas', 'tableau', 'sheets', 'excel', 'spss']"/>
  </r>
  <r>
    <x v="2"/>
    <s v="Remote Data Analyst"/>
    <s v="Anywhere"/>
    <x v="0"/>
    <x v="1"/>
    <x v="2"/>
    <x v="18348"/>
    <x v="509"/>
    <s v="Get It Recruit - Information Technology"/>
    <s v="['sql', 'oracle']"/>
  </r>
  <r>
    <x v="0"/>
    <s v="Sr. Manager, Data Scientist"/>
    <s v="South San Francisco, CA"/>
    <x v="0"/>
    <x v="0"/>
    <x v="2"/>
    <x v="18349"/>
    <x v="155"/>
    <s v="Thermo Fisher Scientific"/>
    <s v="['c++', 'java', 'python', 'matlab', 'r', 'spss']"/>
  </r>
  <r>
    <x v="0"/>
    <s v="Staff Data Scientist - Expansion"/>
    <s v="San Francisco, CA"/>
    <x v="0"/>
    <x v="0"/>
    <x v="2"/>
    <x v="18350"/>
    <x v="49"/>
    <s v="Slack"/>
    <s v="['python', 'r', 'spark', 'slack']"/>
  </r>
  <r>
    <x v="4"/>
    <s v="Business Analyst"/>
    <s v="Texas"/>
    <x v="0"/>
    <x v="0"/>
    <x v="1"/>
    <x v="18351"/>
    <x v="243"/>
    <s v="AL2S3 LTD"/>
    <m/>
  </r>
  <r>
    <x v="2"/>
    <s v="Sr Analyst - DataAnalytics"/>
    <s v="McLean, VA"/>
    <x v="0"/>
    <x v="0"/>
    <x v="2"/>
    <x v="18352"/>
    <x v="2408"/>
    <s v="Maximus Services, LLC"/>
    <s v="['sql', 'hadoop', 'ssrs', 'ssis', 'powerpoint', 'excel', 'word']"/>
  </r>
  <r>
    <x v="0"/>
    <s v="Data Scientist"/>
    <s v="San Francisco, CA"/>
    <x v="0"/>
    <x v="0"/>
    <x v="2"/>
    <x v="18353"/>
    <x v="16"/>
    <s v="IPG MediaBrands"/>
    <s v="['sas', 'sas', 'r', 'sql', 'php', 'azure', 'spss', 'git']"/>
  </r>
  <r>
    <x v="2"/>
    <s v="Principal Data Solutions Analyst, Personal Lines"/>
    <s v="Plano, TX"/>
    <x v="0"/>
    <x v="0"/>
    <x v="2"/>
    <x v="18354"/>
    <x v="1035"/>
    <s v="Liberty Mutual Insurance"/>
    <s v="['sql', 'sas', 'sas', 'python', 'nosql', 'java', 'perl', 'shell', 'aws', 'snowflake', 'spark', 'hadoop']"/>
  </r>
  <r>
    <x v="0"/>
    <s v="Data Scientist"/>
    <s v="El Paso, TX"/>
    <x v="1"/>
    <x v="0"/>
    <x v="2"/>
    <x v="18355"/>
    <x v="2409"/>
    <s v="City of El Paso, TX"/>
    <s v="['c']"/>
  </r>
  <r>
    <x v="2"/>
    <s v="E-commerce Data Analyst"/>
    <s v="San Jose, CA"/>
    <x v="0"/>
    <x v="0"/>
    <x v="2"/>
    <x v="18356"/>
    <x v="86"/>
    <s v="TikTok"/>
    <s v="['sql', 'tableau']"/>
  </r>
  <r>
    <x v="2"/>
    <s v="Analyst-Data-Clinical"/>
    <s v="Austin, TX"/>
    <x v="0"/>
    <x v="0"/>
    <x v="2"/>
    <x v="18357"/>
    <x v="2410"/>
    <s v="Ascension"/>
    <m/>
  </r>
  <r>
    <x v="2"/>
    <s v="Data Analyst"/>
    <s v="New York, NY"/>
    <x v="0"/>
    <x v="0"/>
    <x v="2"/>
    <x v="18358"/>
    <x v="29"/>
    <s v="LevelUP"/>
    <s v="['go', 'excel', 'powerpoint', 'visio', 'jira']"/>
  </r>
  <r>
    <x v="0"/>
    <s v="Cleared Data Scientist"/>
    <s v="McLean, VA"/>
    <x v="0"/>
    <x v="0"/>
    <x v="2"/>
    <x v="18359"/>
    <x v="198"/>
    <s v="Jobot"/>
    <s v="['python', 'scala', 'java', 'aws', 'azure']"/>
  </r>
  <r>
    <x v="1"/>
    <s v="Distinguished Data Engineer, Card Commercialization (Remote Eligible)"/>
    <s v="Richmond, BC, Canada"/>
    <x v="0"/>
    <x v="0"/>
    <x v="23"/>
    <x v="18360"/>
    <x v="1856"/>
    <s v="eSmartloan"/>
    <m/>
  </r>
  <r>
    <x v="2"/>
    <s v="Data Analyst"/>
    <s v="Anywhere"/>
    <x v="0"/>
    <x v="1"/>
    <x v="2"/>
    <x v="18361"/>
    <x v="20"/>
    <s v="Get It Recruit - Information Technology"/>
    <m/>
  </r>
  <r>
    <x v="2"/>
    <s v="Data Analyst"/>
    <s v="New York, NY"/>
    <x v="0"/>
    <x v="0"/>
    <x v="2"/>
    <x v="18362"/>
    <x v="16"/>
    <s v="Five Iron Golf"/>
    <s v="['sql', 'python', 'php', 'javascript', 'ruby', 'ruby', 'r', 'postgresql', 'aws', 'redshift', 'excel', 'sheets', 'tableau', 'looker']"/>
  </r>
  <r>
    <x v="2"/>
    <s v="Senior GIS/Data Analyst"/>
    <s v="Bethesda, MD"/>
    <x v="0"/>
    <x v="0"/>
    <x v="2"/>
    <x v="18363"/>
    <x v="19"/>
    <s v="SAIC"/>
    <s v="['vba', 'sql']"/>
  </r>
  <r>
    <x v="2"/>
    <s v="Data Analyst"/>
    <s v="Anywhere"/>
    <x v="0"/>
    <x v="1"/>
    <x v="2"/>
    <x v="18364"/>
    <x v="788"/>
    <s v="Get It Recruit - Finance"/>
    <s v="['sql', 'excel']"/>
  </r>
  <r>
    <x v="2"/>
    <s v="Vice President - Lead AML Data Science Analyst- Hybrid"/>
    <s v="Tampa, FL"/>
    <x v="0"/>
    <x v="0"/>
    <x v="2"/>
    <x v="18365"/>
    <x v="1514"/>
    <s v="Citi"/>
    <s v="['sql', 'python', 'r', 'sas', 'sas', 'mysql', 'oracle', 'hadoop']"/>
  </r>
  <r>
    <x v="8"/>
    <s v="Senior Data Scientist"/>
    <s v="Denver, CO"/>
    <x v="0"/>
    <x v="0"/>
    <x v="2"/>
    <x v="18366"/>
    <x v="2411"/>
    <s v="Berkshire Hathaway Homestate Companies"/>
    <s v="['r', 'python', 'sas', 'sas', 'sql', 'matlab', 'aws', 'azure', 'spark', 'excel', 'tableau']"/>
  </r>
  <r>
    <x v="0"/>
    <s v="Imaging Data Scientist"/>
    <s v="Tampa, FL"/>
    <x v="0"/>
    <x v="0"/>
    <x v="2"/>
    <x v="18367"/>
    <x v="80"/>
    <s v="Jobot"/>
    <m/>
  </r>
  <r>
    <x v="0"/>
    <s v="Data Scientist Graduate Intern To Develop ML Pipeline"/>
    <s v="San Jose, CA"/>
    <x v="4"/>
    <x v="0"/>
    <x v="2"/>
    <x v="18368"/>
    <x v="495"/>
    <s v="INTEL"/>
    <s v="['python', 'r', 'sql', 'hadoop', 'spark']"/>
  </r>
  <r>
    <x v="6"/>
    <s v="Senior Data Analyst"/>
    <s v="Redwood City, CA"/>
    <x v="0"/>
    <x v="0"/>
    <x v="2"/>
    <x v="18369"/>
    <x v="62"/>
    <s v="Nimble"/>
    <s v="['sql', 'r', 'python', 'excel']"/>
  </r>
  <r>
    <x v="3"/>
    <s v="Senior Data Engineer"/>
    <s v="Irving, TX"/>
    <x v="0"/>
    <x v="0"/>
    <x v="2"/>
    <x v="18370"/>
    <x v="122"/>
    <s v="CVS Health"/>
    <s v="['python', 'azure', 'gcp', 'pyspark']"/>
  </r>
  <r>
    <x v="2"/>
    <s v="Data Analytics:  Analyst : Actuarial and Analytics Solutions (A&amp;AS)"/>
    <s v="Midrand, South Africa"/>
    <x v="0"/>
    <x v="0"/>
    <x v="14"/>
    <x v="18371"/>
    <x v="1150"/>
    <s v="Deloitte"/>
    <s v="['go', 'sql', 'excel', 'word']"/>
  </r>
  <r>
    <x v="0"/>
    <s v="Sr Advanced Data Scientist"/>
    <s v="Broomfield, CO"/>
    <x v="0"/>
    <x v="0"/>
    <x v="2"/>
    <x v="18372"/>
    <x v="51"/>
    <s v="Honeywell"/>
    <s v="['phoenix', 'tableau', 'alteryx', 'excel']"/>
  </r>
  <r>
    <x v="2"/>
    <s v="Data Analyst/Developer"/>
    <s v="Albuquerque, NM"/>
    <x v="0"/>
    <x v="0"/>
    <x v="1"/>
    <x v="18373"/>
    <x v="19"/>
    <s v="ECS"/>
    <s v="['mongodb', 'mongodb', 'sql', 'oracle', 'windows', 'linux', 'tableau']"/>
  </r>
  <r>
    <x v="2"/>
    <s v="Data Analyst"/>
    <s v="Washington, DC"/>
    <x v="0"/>
    <x v="0"/>
    <x v="2"/>
    <x v="18374"/>
    <x v="23"/>
    <s v="Avantus"/>
    <s v="['python', 'r', 'sql']"/>
  </r>
  <r>
    <x v="3"/>
    <s v="Senior Data Engineer - AWS, Snowflake, Kafka, Spark (Hybrid); VP"/>
    <s v="Tampa, FL"/>
    <x v="0"/>
    <x v="0"/>
    <x v="2"/>
    <x v="18375"/>
    <x v="71"/>
    <s v="Citigroup, Inc"/>
    <s v="['java', 'scala', 'python', 'go', 'mongodb', 'mongodb', 'aws', 'snowflake', 'oracle', 'databricks', 'hadoop', 'kafka', 'spark', 'airflow', 'tableau']"/>
  </r>
  <r>
    <x v="0"/>
    <s v="Data Scientist"/>
    <s v="Biloxi, MS"/>
    <x v="0"/>
    <x v="0"/>
    <x v="2"/>
    <x v="18376"/>
    <x v="122"/>
    <s v="Booz Allen Hamilton"/>
    <m/>
  </r>
  <r>
    <x v="8"/>
    <s v="Senior Data Scientist"/>
    <s v="Houston, TX"/>
    <x v="0"/>
    <x v="0"/>
    <x v="1"/>
    <x v="18377"/>
    <x v="51"/>
    <s v="Jobot"/>
    <s v="['go', 'python', 'aws', 'scikit-learn', 'tensorflow', 'pytorch']"/>
  </r>
  <r>
    <x v="2"/>
    <s v="Accounting Data Analyst - On site"/>
    <s v="Clearwater, FL"/>
    <x v="0"/>
    <x v="0"/>
    <x v="2"/>
    <x v="18378"/>
    <x v="53"/>
    <s v="Jobot"/>
    <s v="['excel']"/>
  </r>
  <r>
    <x v="0"/>
    <s v="Position Management and Organisation Data Quality Specialist"/>
    <s v="United Kingdom"/>
    <x v="0"/>
    <x v="0"/>
    <x v="6"/>
    <x v="18379"/>
    <x v="184"/>
    <s v="Rolls-Royce"/>
    <s v="['excel']"/>
  </r>
  <r>
    <x v="2"/>
    <s v="Data Analyst"/>
    <s v="Anywhere"/>
    <x v="0"/>
    <x v="1"/>
    <x v="2"/>
    <x v="18380"/>
    <x v="441"/>
    <s v="Get It Recruit - Information Technology"/>
    <s v="['sql', 'excel', 'tableau', 'flow']"/>
  </r>
  <r>
    <x v="2"/>
    <s v="Data Analyst III (Remote)"/>
    <s v="St Thomas, USVI"/>
    <x v="0"/>
    <x v="0"/>
    <x v="78"/>
    <x v="18381"/>
    <x v="122"/>
    <s v="Ryder System, Inc"/>
    <s v="['python', 'azure', 'express', 'power bi', 'tableau', 'alteryx']"/>
  </r>
  <r>
    <x v="0"/>
    <s v="Principal Data Scientist"/>
    <s v="New York, NY"/>
    <x v="0"/>
    <x v="0"/>
    <x v="2"/>
    <x v="18382"/>
    <x v="170"/>
    <s v="Harnham"/>
    <s v="['python', 'tensorflow', 'pytorch', 'keras']"/>
  </r>
  <r>
    <x v="2"/>
    <s v="Financial Data Analyst - FP&amp;A Technology &amp; Market Data Finance"/>
    <s v="New York, NY"/>
    <x v="0"/>
    <x v="0"/>
    <x v="2"/>
    <x v="18383"/>
    <x v="71"/>
    <s v="The Blackstone Group LP"/>
    <s v="['python', 'snowflake', 'excel', 'powerpoint', 'tableau']"/>
  </r>
  <r>
    <x v="2"/>
    <s v="Data Manager, Hospitality Unit"/>
    <s v="Spain"/>
    <x v="0"/>
    <x v="0"/>
    <x v="20"/>
    <x v="18384"/>
    <x v="2412"/>
    <s v="Amadeus"/>
    <s v="['azure']"/>
  </r>
  <r>
    <x v="2"/>
    <s v="Data Analyst II"/>
    <s v="Orlando, FL"/>
    <x v="0"/>
    <x v="0"/>
    <x v="2"/>
    <x v="18385"/>
    <x v="2413"/>
    <s v="University of Central Florida"/>
    <s v="['go', 'sas', 'sas', 'r', 'spss', 'excel', 'word', 'powerpoint']"/>
  </r>
  <r>
    <x v="8"/>
    <s v="Senior Data Scientist"/>
    <s v="Las Vegas, NV"/>
    <x v="0"/>
    <x v="0"/>
    <x v="2"/>
    <x v="18386"/>
    <x v="71"/>
    <s v="Aristocrat Leisure Limited"/>
    <s v="['sql', 'python', 'r', 'pandas']"/>
  </r>
  <r>
    <x v="0"/>
    <s v="Stage Data Science  H/F - Grenoble (stage pré-embauche)"/>
    <s v="Grenoble, France"/>
    <x v="0"/>
    <x v="0"/>
    <x v="27"/>
    <x v="18387"/>
    <x v="41"/>
    <s v="Business &amp; Decision"/>
    <s v="['chef']"/>
  </r>
  <r>
    <x v="6"/>
    <s v="Senior Data Analyst"/>
    <s v="Thousand Oaks, CA"/>
    <x v="0"/>
    <x v="0"/>
    <x v="2"/>
    <x v="18388"/>
    <x v="89"/>
    <s v="Jobot"/>
    <s v="['shell', 'sql', 'python', 'tableau']"/>
  </r>
  <r>
    <x v="2"/>
    <s v="Controller Data Transformation Lead Analyst – Data Requirements (VP)"/>
    <s v="Irving, TX"/>
    <x v="0"/>
    <x v="0"/>
    <x v="2"/>
    <x v="18389"/>
    <x v="122"/>
    <s v="Citigroup, Inc"/>
    <s v="['word', 'excel', 'powerpoint']"/>
  </r>
  <r>
    <x v="2"/>
    <s v="Lead Master Data Analyst"/>
    <s v="Peachtree City, GA"/>
    <x v="0"/>
    <x v="0"/>
    <x v="2"/>
    <x v="18390"/>
    <x v="2223"/>
    <s v="EATON"/>
    <s v="['sap', 'power bi', 'excel', 'word', 'powerpoint', 'sharepoint']"/>
  </r>
  <r>
    <x v="0"/>
    <s v="Data Scientist"/>
    <s v="Taiwan"/>
    <x v="0"/>
    <x v="0"/>
    <x v="40"/>
    <x v="18391"/>
    <x v="242"/>
    <s v="CTW"/>
    <s v="['python', 'go']"/>
  </r>
  <r>
    <x v="6"/>
    <s v="Senior Data Analyst, FP&amp;A"/>
    <s v="New York, NY"/>
    <x v="0"/>
    <x v="0"/>
    <x v="2"/>
    <x v="18392"/>
    <x v="122"/>
    <s v="Payoneer"/>
    <s v="['go', 'excel', 'looker', 'tableau', 'power bi']"/>
  </r>
  <r>
    <x v="1"/>
    <s v="Big Data Engineer - C12 - Hybrid"/>
    <s v="Coppell, TX"/>
    <x v="0"/>
    <x v="0"/>
    <x v="2"/>
    <x v="18393"/>
    <x v="793"/>
    <s v="Citi"/>
    <s v="['java', 'python', 'aws', 'azure', 'gcp', 'hadoop', 'spark', 'kafka', 'angular.js', 'react.js', 'docker', 'kubernetes']"/>
  </r>
  <r>
    <x v="2"/>
    <s v="Communications/Data Analyst"/>
    <s v="Naples, FL"/>
    <x v="0"/>
    <x v="0"/>
    <x v="2"/>
    <x v="18394"/>
    <x v="243"/>
    <s v="Arthrex, Inc."/>
    <s v="['sql', 'r', 'javascript', 'python', 'html', 'css', 'looker', 'word', 'excel', 'powerpoint']"/>
  </r>
  <r>
    <x v="2"/>
    <s v="Data Analyst"/>
    <s v="Anywhere"/>
    <x v="0"/>
    <x v="1"/>
    <x v="2"/>
    <x v="18395"/>
    <x v="53"/>
    <s v="Get It Recruit - Information Technology"/>
    <s v="['sql', 'sheets', 'excel']"/>
  </r>
  <r>
    <x v="3"/>
    <s v="Senior Data Engineer- Uhaul Data ( Remote Eligible)"/>
    <s v="Boston, MA"/>
    <x v="0"/>
    <x v="0"/>
    <x v="2"/>
    <x v="18396"/>
    <x v="346"/>
    <s v="Capital One"/>
    <s v="['java', 'scala', 'python', 'nosql', 'sql', 'mongo', 'shell', 'mysql', 'cassandra', 'redshift', 'snowflake', 'aws', 'azure', 'hadoop', 'kafka', 'spark']"/>
  </r>
  <r>
    <x v="0"/>
    <s v="Data Scientist Lead"/>
    <s v="Plano, TX"/>
    <x v="0"/>
    <x v="0"/>
    <x v="2"/>
    <x v="18397"/>
    <x v="31"/>
    <s v="Toyota"/>
    <s v="['python', 'sql', 'r', 'sas', 'sas', 'scikit-learn', 'numpy', 'pandas', 'powerpoint']"/>
  </r>
  <r>
    <x v="1"/>
    <s v="Data DevOps Engineer"/>
    <s v="London, UK"/>
    <x v="0"/>
    <x v="0"/>
    <x v="6"/>
    <x v="18398"/>
    <x v="137"/>
    <s v="Copper.co"/>
    <s v="['mongo', 'postgresql', 'aws', 'airflow', 'ansible', 'terraform', 'docker', 'kubernetes']"/>
  </r>
  <r>
    <x v="2"/>
    <s v="Data Architect (Azure)"/>
    <s v="Valletta, Malta"/>
    <x v="0"/>
    <x v="0"/>
    <x v="85"/>
    <x v="18399"/>
    <x v="787"/>
    <s v="NRB Group"/>
    <s v="['sql', 'python', 'sql server', 'azure', 'databricks', 'spark', 'power bi']"/>
  </r>
  <r>
    <x v="1"/>
    <s v="Data Engineer (Python)"/>
    <s v="New Jersey, NB, Canada"/>
    <x v="0"/>
    <x v="0"/>
    <x v="23"/>
    <x v="18400"/>
    <x v="19"/>
    <s v="Capgemini"/>
    <s v="['python', 'bigquery', 'oracle', 'gcp', 'airflow', 'hadoop', 'spark', 'phoenix']"/>
  </r>
  <r>
    <x v="0"/>
    <s v="Data Scientist, Mid"/>
    <s v="Reston, VA"/>
    <x v="0"/>
    <x v="0"/>
    <x v="2"/>
    <x v="18401"/>
    <x v="122"/>
    <s v="Booz Allen Hamilton"/>
    <s v="['r', 'python', 'sql', 'nosql', 'mysql', 'aws', 'azure', 'gcp', 'hadoop', 'kafka', 'spark', 'plotly', 'seaborn', 'ggplot2']"/>
  </r>
  <r>
    <x v="0"/>
    <s v="VP Data Science"/>
    <s v="Mumbai, Maharashtra, India"/>
    <x v="0"/>
    <x v="0"/>
    <x v="7"/>
    <x v="18402"/>
    <x v="579"/>
    <s v="Dream Sports"/>
    <s v="['java', 'cassandra', 'redshift', 'aws', 'kafka', 'spark', 'confluence']"/>
  </r>
  <r>
    <x v="2"/>
    <s v="Project Manager - Data Analyst"/>
    <s v="Keller, TX"/>
    <x v="0"/>
    <x v="0"/>
    <x v="2"/>
    <x v="18403"/>
    <x v="882"/>
    <s v="Citi"/>
    <s v="['excel', 'powerpoint', 'confluence', 'jira']"/>
  </r>
  <r>
    <x v="0"/>
    <s v="Data Scientist - Tiktok Ads, Growth Marketing"/>
    <s v="Mountain View, CA"/>
    <x v="0"/>
    <x v="0"/>
    <x v="2"/>
    <x v="18404"/>
    <x v="49"/>
    <s v="ByteDance"/>
    <m/>
  </r>
  <r>
    <x v="2"/>
    <s v="Business Intelligence Engineer"/>
    <s v="Athens, Greece"/>
    <x v="0"/>
    <x v="0"/>
    <x v="38"/>
    <x v="18405"/>
    <x v="184"/>
    <s v="PwC Greece"/>
    <s v="['sql', 'java', 'python', 'tableau', 'power bi', 'dax', 'flow']"/>
  </r>
  <r>
    <x v="5"/>
    <s v="Junior IT Analyst"/>
    <s v="Austin, TX"/>
    <x v="3"/>
    <x v="0"/>
    <x v="2"/>
    <x v="18406"/>
    <x v="282"/>
    <s v="Year Up"/>
    <m/>
  </r>
  <r>
    <x v="0"/>
    <s v="E-commerce Product Data Science"/>
    <s v="Petaling Jaya, Selangor, Malaysia"/>
    <x v="0"/>
    <x v="0"/>
    <x v="31"/>
    <x v="18407"/>
    <x v="36"/>
    <s v="NielsenIQ"/>
    <s v="['python', 'sql']"/>
  </r>
  <r>
    <x v="0"/>
    <s v="Data Scientist, Mid"/>
    <s v="Herndon, VA"/>
    <x v="0"/>
    <x v="0"/>
    <x v="2"/>
    <x v="18408"/>
    <x v="122"/>
    <s v="Booz Allen Hamilton"/>
    <s v="['python', 'sql', 'aws', 'terraform', 'ansible']"/>
  </r>
  <r>
    <x v="2"/>
    <s v="Data Analyst"/>
    <s v="Anywhere"/>
    <x v="0"/>
    <x v="1"/>
    <x v="2"/>
    <x v="18409"/>
    <x v="281"/>
    <s v="Get It Recruit - Information Technology"/>
    <s v="['sql', 'javascript', 'sas', 'sas', 'python', 'r', 'excel', 'spss', 'tableau', 'looker']"/>
  </r>
  <r>
    <x v="8"/>
    <s v="Data Product Leader, TikTok E-Commerce"/>
    <s v="San Jose, CA"/>
    <x v="0"/>
    <x v="0"/>
    <x v="2"/>
    <x v="18410"/>
    <x v="1493"/>
    <s v="TikTok"/>
    <s v="['sql', 'flow']"/>
  </r>
  <r>
    <x v="1"/>
    <s v="Senior Web Engineer - Data Technologies Engineering"/>
    <s v="New York, NY"/>
    <x v="0"/>
    <x v="0"/>
    <x v="1"/>
    <x v="18411"/>
    <x v="49"/>
    <s v="Bloomberg"/>
    <s v="['javascript', 'python', 'sql', 'nosql', 'react', 'angular', 'vue', 'terminal']"/>
  </r>
  <r>
    <x v="0"/>
    <s v="Data Scientist - Product Analytics"/>
    <s v="San Jose, CA"/>
    <x v="0"/>
    <x v="0"/>
    <x v="2"/>
    <x v="18179"/>
    <x v="2414"/>
    <s v="TikTok"/>
    <s v="['sql', 'python']"/>
  </r>
  <r>
    <x v="6"/>
    <s v="Senior Data Analyst - Cox Business Planning Strategy &amp; Analytics"/>
    <s v="Atlanta, GA"/>
    <x v="0"/>
    <x v="0"/>
    <x v="2"/>
    <x v="18288"/>
    <x v="748"/>
    <s v="COX Enterprises"/>
    <s v="['sql', 'python', 'r', 'pyspark', 'ggplot2', 'pandas', 'numpy', 'scikit-learn', 'hadoop', 'tableau', 'powerpoint', 'alteryx', 'flow']"/>
  </r>
  <r>
    <x v="2"/>
    <s v="Risk Framework IPV Market Data Analyst"/>
    <s v="Porto, Portugal"/>
    <x v="0"/>
    <x v="0"/>
    <x v="12"/>
    <x v="18412"/>
    <x v="147"/>
    <s v="Natixis in Portugal"/>
    <s v="['python', 'c#', 'hadoop']"/>
  </r>
  <r>
    <x v="2"/>
    <s v="Data Analyst"/>
    <s v="Anywhere"/>
    <x v="0"/>
    <x v="1"/>
    <x v="2"/>
    <x v="18413"/>
    <x v="158"/>
    <s v="Get It Recruit - Information Technology"/>
    <s v="['sql', 'python', 'tableau']"/>
  </r>
  <r>
    <x v="6"/>
    <s v="Senior Navy Logistics Data Analyst"/>
    <s v="Arlington, VA"/>
    <x v="0"/>
    <x v="0"/>
    <x v="2"/>
    <x v="18414"/>
    <x v="19"/>
    <s v="Tecolote Research, Inc."/>
    <m/>
  </r>
  <r>
    <x v="2"/>
    <s v="Lyon - Data Analyst H/F"/>
    <s v="Lyon, France"/>
    <x v="0"/>
    <x v="0"/>
    <x v="27"/>
    <x v="18415"/>
    <x v="88"/>
    <s v="ALTEN"/>
    <s v="['tableau', 'power bi']"/>
  </r>
  <r>
    <x v="2"/>
    <s v="Business Data Analyst III- Data Management and Analytics"/>
    <s v="Atlanta, GA"/>
    <x v="0"/>
    <x v="0"/>
    <x v="2"/>
    <x v="18416"/>
    <x v="31"/>
    <s v="Truist Financial"/>
    <s v="['sas', 'sas', 'sql']"/>
  </r>
  <r>
    <x v="2"/>
    <s v="Marketing Data Analyst/Scientist"/>
    <s v="San Francisco, CA"/>
    <x v="0"/>
    <x v="0"/>
    <x v="2"/>
    <x v="18417"/>
    <x v="71"/>
    <s v="productboard"/>
    <s v="['sql', 'excel', 'tableau', 'looker', 'zoom']"/>
  </r>
  <r>
    <x v="2"/>
    <s v="Data Analyst, Clinical Informatics"/>
    <s v="Chicago, IL"/>
    <x v="0"/>
    <x v="0"/>
    <x v="2"/>
    <x v="18418"/>
    <x v="46"/>
    <s v="Tempus"/>
    <s v="['sql', 'r', 'python', 'excel', 'sheets', 'spreadsheet']"/>
  </r>
  <r>
    <x v="6"/>
    <s v="Senior Data Analyst"/>
    <s v="Thousand Oaks, CA"/>
    <x v="0"/>
    <x v="0"/>
    <x v="2"/>
    <x v="18014"/>
    <x v="89"/>
    <s v="Jobot"/>
    <s v="['shell', 'sql', 'python', 'tableau']"/>
  </r>
  <r>
    <x v="2"/>
    <s v="Principal Data Govern Analyst"/>
    <s v="Irving, TX"/>
    <x v="0"/>
    <x v="0"/>
    <x v="2"/>
    <x v="18419"/>
    <x v="31"/>
    <s v="Citizens Financial Group, Inc"/>
    <s v="['sas', 'sas', 'cobol', 'db2', 'oracle', 'tableau', 'qlik', 'cognos']"/>
  </r>
  <r>
    <x v="0"/>
    <s v="Analytics Engineer"/>
    <s v="Sydney NSW, Australia"/>
    <x v="0"/>
    <x v="0"/>
    <x v="51"/>
    <x v="18420"/>
    <x v="158"/>
    <s v="PaidRight"/>
    <s v="['python', 'sql', 'gcp', 'aws', 'azure', 'bigquery', 'pyspark', 'tableau', 'looker', 'git']"/>
  </r>
  <r>
    <x v="2"/>
    <s v="Junior Reporting Data Analyst"/>
    <s v="Anywhere"/>
    <x v="0"/>
    <x v="1"/>
    <x v="2"/>
    <x v="18421"/>
    <x v="20"/>
    <s v="Get It Recruit - Information Technology"/>
    <s v="['sql', 'vba', 'python', 'excel', 'tableau', 'sharepoint']"/>
  </r>
  <r>
    <x v="5"/>
    <s v="Staff Software Engineer, Data Platform"/>
    <s v="Canada"/>
    <x v="0"/>
    <x v="0"/>
    <x v="23"/>
    <x v="18422"/>
    <x v="164"/>
    <s v="Stripe"/>
    <s v="['elasticsearch', 'spark', 'hadoop', 'airflow', 'kafka']"/>
  </r>
  <r>
    <x v="8"/>
    <s v="Senior Data Scientist PD23R103 - Bureau of Health Workforce"/>
    <s v="Midland, TX"/>
    <x v="5"/>
    <x v="0"/>
    <x v="1"/>
    <x v="18423"/>
    <x v="1977"/>
    <s v="HHS Careers"/>
    <s v="['sas', 'sas', 'r', 'tableau', 'spss']"/>
  </r>
  <r>
    <x v="2"/>
    <s v="Data Analyst"/>
    <s v="Dubuque, IA"/>
    <x v="0"/>
    <x v="0"/>
    <x v="2"/>
    <x v="18424"/>
    <x v="2415"/>
    <s v="City of Dubuque"/>
    <s v="['sas', 'sas', 'word', 'excel', 'spss']"/>
  </r>
  <r>
    <x v="2"/>
    <s v="Reporting and Data Analyst (Python, SQL)"/>
    <s v="New York, NY"/>
    <x v="0"/>
    <x v="0"/>
    <x v="2"/>
    <x v="18425"/>
    <x v="200"/>
    <s v="Michael Page International Inc"/>
    <s v="['python']"/>
  </r>
  <r>
    <x v="8"/>
    <s v="Senior Data Scientist"/>
    <s v="London, UK"/>
    <x v="0"/>
    <x v="0"/>
    <x v="6"/>
    <x v="18426"/>
    <x v="301"/>
    <s v="carwow"/>
    <s v="['sql', 'python', 'databricks', 'scikit-learn', 'tensorflow', 'pytorch']"/>
  </r>
  <r>
    <x v="0"/>
    <s v="Data Scientist"/>
    <s v="Madison, WI"/>
    <x v="0"/>
    <x v="0"/>
    <x v="2"/>
    <x v="18427"/>
    <x v="172"/>
    <s v="State of Wisconsin"/>
    <s v="['sql', 'excel', 'power bi']"/>
  </r>
  <r>
    <x v="0"/>
    <s v="Data Scientist - Machine Learning Specialist"/>
    <s v="London, UK"/>
    <x v="0"/>
    <x v="0"/>
    <x v="6"/>
    <x v="18428"/>
    <x v="301"/>
    <s v="The Telegraph"/>
    <s v="['python', 'sql', 'bigquery', 'pandas', 'numpy', 'scikit-learn', 'tensorflow', 'matplotlib', 'seaborn', 'unix', 'looker', 'git']"/>
  </r>
  <r>
    <x v="6"/>
    <s v="Sr. Data Analyst - Supply Chain (Remote)"/>
    <s v="St Thomas, USVI"/>
    <x v="0"/>
    <x v="0"/>
    <x v="78"/>
    <x v="18429"/>
    <x v="19"/>
    <s v="Ryder System, Inc"/>
    <s v="['sql', 'vba', 'alteryx']"/>
  </r>
  <r>
    <x v="1"/>
    <s v="Data Engineer II - Data Platform Enterprise Services Team"/>
    <s v="Lisbon, Portugal"/>
    <x v="0"/>
    <x v="0"/>
    <x v="12"/>
    <x v="18430"/>
    <x v="56"/>
    <s v="TripAdvisor"/>
    <s v="['sql', 'python', 'java', 'snowflake', 'bigquery', 'hadoop', 'airflow']"/>
  </r>
  <r>
    <x v="0"/>
    <s v="Data Scientist (Remote)"/>
    <s v="Atlanta, GA"/>
    <x v="0"/>
    <x v="0"/>
    <x v="2"/>
    <x v="18431"/>
    <x v="1301"/>
    <s v="National General Insurance"/>
    <s v="['sas', 'sas', 'sql', 'r', 'python']"/>
  </r>
  <r>
    <x v="0"/>
    <s v="Sr. Machine Learning Engineer/Data Scientist"/>
    <s v="Chicago, IL"/>
    <x v="0"/>
    <x v="0"/>
    <x v="2"/>
    <x v="18432"/>
    <x v="19"/>
    <s v="JP Morgan Chase &amp; Co."/>
    <s v="['python', 'java', 'aws', 'hugging face', 'tensorflow', 'pytorch', 'numpy', 'scikit-learn', 'pandas']"/>
  </r>
  <r>
    <x v="5"/>
    <s v="Software Engineer II"/>
    <s v="Toronto, ON, Canada"/>
    <x v="0"/>
    <x v="0"/>
    <x v="23"/>
    <x v="18433"/>
    <x v="31"/>
    <s v="Emburse"/>
    <s v="['python', 'swift', 'java', 'javascript', 'c#', 'vb.net', 'azure', 'react', 'spring', 'django', 'node.js']"/>
  </r>
  <r>
    <x v="1"/>
    <s v="DataOps - DataModeling Engineer - Hybrid"/>
    <s v="Mississauga, ON, Canada"/>
    <x v="0"/>
    <x v="0"/>
    <x v="23"/>
    <x v="18434"/>
    <x v="19"/>
    <s v="Citigroup, Inc"/>
    <s v="['sql', 'nosql', 'mongodb', 'mongodb', 'oracle', 'jenkins']"/>
  </r>
  <r>
    <x v="8"/>
    <s v="Senior Data Scientist, Machine Learning"/>
    <s v="Vancouver, BC, Canada"/>
    <x v="0"/>
    <x v="0"/>
    <x v="23"/>
    <x v="18070"/>
    <x v="19"/>
    <s v="Rec Room"/>
    <s v="['python', 'r', 'sql']"/>
  </r>
  <r>
    <x v="0"/>
    <s v="Data Scientist"/>
    <s v="Anywhere"/>
    <x v="0"/>
    <x v="1"/>
    <x v="1"/>
    <x v="18435"/>
    <x v="18"/>
    <s v="SearchTribes"/>
    <s v="['c', 'python', 'scala', 'aws', 'spark', 'kubernetes']"/>
  </r>
  <r>
    <x v="2"/>
    <s v="Web Data Analyst"/>
    <s v="Lincolnshire, IL"/>
    <x v="0"/>
    <x v="0"/>
    <x v="2"/>
    <x v="18436"/>
    <x v="23"/>
    <s v="Forsyth Barnes"/>
    <s v="['sql']"/>
  </r>
  <r>
    <x v="2"/>
    <s v="Data Analyst"/>
    <s v="Anywhere"/>
    <x v="0"/>
    <x v="1"/>
    <x v="2"/>
    <x v="18437"/>
    <x v="307"/>
    <s v="Get It Recruit - Information Technology"/>
    <s v="['sql', 'python', 'r', 'excel', 'tableau']"/>
  </r>
  <r>
    <x v="0"/>
    <s v="Healthcare Data Scientist"/>
    <s v="Anywhere"/>
    <x v="0"/>
    <x v="1"/>
    <x v="2"/>
    <x v="18438"/>
    <x v="18"/>
    <s v="X4 Technology"/>
    <s v="['python', 'r', 'bigquery', 'snowflake', 'aws', 'gcp', 'azure', 'matplotlib', 'scikit-learn', 'tableau']"/>
  </r>
  <r>
    <x v="3"/>
    <s v="Senior Data Engineer (Remote)"/>
    <s v="San Francisco, CA"/>
    <x v="0"/>
    <x v="0"/>
    <x v="2"/>
    <x v="18439"/>
    <x v="71"/>
    <s v="NextEra Energy"/>
    <s v="['sql', 'python', 'java', 'scala', 'c', 'aws', 'azure']"/>
  </r>
  <r>
    <x v="0"/>
    <s v="Data Scientist. Job in Kansas NBC4i Jobs"/>
    <s v="Kansas"/>
    <x v="0"/>
    <x v="0"/>
    <x v="1"/>
    <x v="18440"/>
    <x v="262"/>
    <s v="ASGN Incorporated"/>
    <s v="['python', 'r', 'javascript']"/>
  </r>
  <r>
    <x v="0"/>
    <s v="Data Scientist. Job in Kansas NBC4i Jobs"/>
    <s v="Kansas"/>
    <x v="0"/>
    <x v="0"/>
    <x v="2"/>
    <x v="18441"/>
    <x v="96"/>
    <s v="ASGN Incorporated"/>
    <s v="['python', 'aws']"/>
  </r>
  <r>
    <x v="0"/>
    <s v="Data Scientist (M/F)"/>
    <s v="France"/>
    <x v="0"/>
    <x v="0"/>
    <x v="27"/>
    <x v="18442"/>
    <x v="1649"/>
    <s v="SESAMm"/>
    <s v="['python', 'aws', 'numpy', 'pandas', 'keras', 'matplotlib', 'docker', 'github']"/>
  </r>
  <r>
    <x v="0"/>
    <s v="Data Scientist"/>
    <s v="New York, NY"/>
    <x v="0"/>
    <x v="0"/>
    <x v="2"/>
    <x v="18443"/>
    <x v="71"/>
    <s v="eBay"/>
    <s v="['java', 'python', 'sql', 'hadoop', 'spark']"/>
  </r>
  <r>
    <x v="0"/>
    <s v="Head of Clinical Data Science"/>
    <s v="United States"/>
    <x v="0"/>
    <x v="0"/>
    <x v="2"/>
    <x v="18444"/>
    <x v="112"/>
    <s v="Sumner &amp; Scott"/>
    <s v="['python', 'r', 'pandas', 'numpy', 'scikit-learn']"/>
  </r>
  <r>
    <x v="0"/>
    <s v="Technology Consultant - Cloud Data Fusion"/>
    <s v="Chennai, Tamil Nadu, India"/>
    <x v="0"/>
    <x v="0"/>
    <x v="7"/>
    <x v="18445"/>
    <x v="36"/>
    <s v="Kinaxis"/>
    <s v="['java', 'sql', 'r', 'python', 'gcp', 'azure', 'aws', 'oracle', 'sap']"/>
  </r>
  <r>
    <x v="2"/>
    <s v="Data Analyst"/>
    <s v="McLean, VA"/>
    <x v="0"/>
    <x v="0"/>
    <x v="2"/>
    <x v="18446"/>
    <x v="28"/>
    <s v="Get It Recruit - Information Technology"/>
    <s v="['aws', 'jira', 'confluence']"/>
  </r>
  <r>
    <x v="4"/>
    <s v="KMM--1528 - Business Systems Analyst/Scrum Master"/>
    <s v="Rockville, MD"/>
    <x v="0"/>
    <x v="0"/>
    <x v="2"/>
    <x v="18447"/>
    <x v="28"/>
    <s v="KMM Technologies"/>
    <m/>
  </r>
  <r>
    <x v="6"/>
    <s v="Data Quality Senior Analyst"/>
    <s v="Tampa, FL"/>
    <x v="0"/>
    <x v="0"/>
    <x v="2"/>
    <x v="18448"/>
    <x v="122"/>
    <s v="Citigroup, Inc"/>
    <s v="['sql', 'unix', 'linux', 'microstrategy']"/>
  </r>
  <r>
    <x v="1"/>
    <s v="Data Scientist Engineer"/>
    <s v="New York, NY"/>
    <x v="0"/>
    <x v="0"/>
    <x v="2"/>
    <x v="18449"/>
    <x v="57"/>
    <s v="ztp"/>
    <s v="['python', 'aws', 'numpy', 'pandas', 'matplotlib', 'jupyter', 'spark']"/>
  </r>
  <r>
    <x v="1"/>
    <s v="Data Analytics Engineer"/>
    <s v="Anywhere"/>
    <x v="0"/>
    <x v="1"/>
    <x v="2"/>
    <x v="18450"/>
    <x v="324"/>
    <s v="Get It Recruit - Information Technology"/>
    <s v="['sql', 'python', 'r', 'git']"/>
  </r>
  <r>
    <x v="1"/>
    <s v="Data DevOps Engineer (m/f/x)"/>
    <s v="St Julian's, Malta"/>
    <x v="0"/>
    <x v="0"/>
    <x v="85"/>
    <x v="18451"/>
    <x v="196"/>
    <s v="Tipico"/>
    <s v="['python', 'shell', 'groovy', 'aws', 'linux', 'docker', 'terraform', 'git']"/>
  </r>
  <r>
    <x v="0"/>
    <s v="Sr. Data Scientist (Recommendations)"/>
    <s v="West Hollywood, CA"/>
    <x v="0"/>
    <x v="0"/>
    <x v="2"/>
    <x v="18452"/>
    <x v="8"/>
    <s v="Tinder"/>
    <s v="['sql', 'python', 'r', 'tableau']"/>
  </r>
  <r>
    <x v="0"/>
    <s v="Bio Data Scientist"/>
    <s v="Boston, MA"/>
    <x v="0"/>
    <x v="0"/>
    <x v="2"/>
    <x v="18453"/>
    <x v="67"/>
    <s v="X4 Life Sciences"/>
    <m/>
  </r>
  <r>
    <x v="2"/>
    <s v="Data Analyst"/>
    <s v="Paterson, NJ"/>
    <x v="0"/>
    <x v="0"/>
    <x v="2"/>
    <x v="18454"/>
    <x v="91"/>
    <s v="St. Joseph's Health"/>
    <s v="['flow']"/>
  </r>
  <r>
    <x v="0"/>
    <s v="Data Scientist/Analyst"/>
    <s v="Arlington, VA"/>
    <x v="0"/>
    <x v="0"/>
    <x v="2"/>
    <x v="18455"/>
    <x v="122"/>
    <s v="Peraton"/>
    <s v="['python']"/>
  </r>
  <r>
    <x v="6"/>
    <s v="Senior Business Data Analyst"/>
    <s v="Mountain View, CA"/>
    <x v="0"/>
    <x v="0"/>
    <x v="2"/>
    <x v="18456"/>
    <x v="71"/>
    <s v="Intuit Inc"/>
    <s v="['sql', 'r', 'python', 'nosql', 'tableau', 'excel']"/>
  </r>
  <r>
    <x v="0"/>
    <s v="Health Data Scientist"/>
    <s v="Minneapolis, MN"/>
    <x v="0"/>
    <x v="0"/>
    <x v="2"/>
    <x v="18457"/>
    <x v="2416"/>
    <s v="University of Minnesota, Twin Cities"/>
    <s v="['python', 'java', 'flow']"/>
  </r>
  <r>
    <x v="6"/>
    <s v="SENIOR FINANCE DATA ANALYST"/>
    <s v="Rosemead, CA"/>
    <x v="0"/>
    <x v="0"/>
    <x v="2"/>
    <x v="18458"/>
    <x v="800"/>
    <s v="Panda Restaurant Group"/>
    <s v="['alteryx']"/>
  </r>
  <r>
    <x v="2"/>
    <s v="Business Analyst (Data Analyst I )"/>
    <s v="Piscataway, NJ"/>
    <x v="1"/>
    <x v="0"/>
    <x v="2"/>
    <x v="18459"/>
    <x v="63"/>
    <s v="Select Source International"/>
    <s v="['excel']"/>
  </r>
  <r>
    <x v="0"/>
    <s v="Data Scientist"/>
    <s v="Philippines"/>
    <x v="0"/>
    <x v="0"/>
    <x v="50"/>
    <x v="18460"/>
    <x v="490"/>
    <s v="World Vision"/>
    <s v="['python', 'r', 'sql', 'matlab', 'aws', 'azure', 'tableau', 'power bi', 'spss']"/>
  </r>
  <r>
    <x v="0"/>
    <s v="Director of Data Science"/>
    <s v="San Francisco, CA"/>
    <x v="0"/>
    <x v="0"/>
    <x v="2"/>
    <x v="18461"/>
    <x v="2417"/>
    <s v="Chime"/>
    <s v="['python', 'aws']"/>
  </r>
  <r>
    <x v="2"/>
    <s v="Operations Finance Data Analyst"/>
    <s v="Brea, CA"/>
    <x v="0"/>
    <x v="0"/>
    <x v="2"/>
    <x v="18462"/>
    <x v="122"/>
    <s v="Ventura Foods, LLC"/>
    <s v="['sql', 'microstrategy', 'tableau', 'power bi', 'sap', 'excel']"/>
  </r>
  <r>
    <x v="2"/>
    <s v="Data Analyst"/>
    <s v="Woburn, MA"/>
    <x v="15"/>
    <x v="0"/>
    <x v="2"/>
    <x v="18463"/>
    <x v="29"/>
    <s v="GTT, LLC"/>
    <s v="['oracle', 'cognos']"/>
  </r>
  <r>
    <x v="2"/>
    <s v="Risk Data and Analytics Analyst - BSA / AML (Remote)"/>
    <s v="Birmingham, AL"/>
    <x v="0"/>
    <x v="0"/>
    <x v="2"/>
    <x v="18464"/>
    <x v="122"/>
    <s v="Regions Financial Corporation"/>
    <s v="['sql', 'sas', 'sas', 'tableau', 'power bi', 'excel', 'word', 'powerpoint', 'outlook']"/>
  </r>
  <r>
    <x v="2"/>
    <s v="Data Analyst - Clearance: Top Secret/SCI"/>
    <s v="Vienna, VA"/>
    <x v="0"/>
    <x v="0"/>
    <x v="2"/>
    <x v="18465"/>
    <x v="62"/>
    <s v="CyberCoders"/>
    <s v="['python', 'java', 'javascript', 'c++', 'r', 'qlik', 'tableau', 'power bi', 'word']"/>
  </r>
  <r>
    <x v="6"/>
    <s v="Senior Data Analyst"/>
    <s v="Whitehouse Station, NJ"/>
    <x v="0"/>
    <x v="0"/>
    <x v="2"/>
    <x v="18466"/>
    <x v="28"/>
    <s v="Chubb"/>
    <m/>
  </r>
  <r>
    <x v="4"/>
    <s v="Sr. Manager - Marketing Analytics. Job in Vernon Hills NBC4i Jobs"/>
    <s v="Vernon Hills, IL"/>
    <x v="0"/>
    <x v="0"/>
    <x v="2"/>
    <x v="18467"/>
    <x v="2"/>
    <s v="Jobot"/>
    <s v="['sql']"/>
  </r>
  <r>
    <x v="8"/>
    <s v="Sr. Data Scientist, Fraud Risk"/>
    <s v="San Francisco, CA"/>
    <x v="0"/>
    <x v="0"/>
    <x v="2"/>
    <x v="18468"/>
    <x v="71"/>
    <s v="Okcoin"/>
    <s v="['sql', 'r']"/>
  </r>
  <r>
    <x v="8"/>
    <s v="Senior Data Scientist"/>
    <s v="Reston, VA"/>
    <x v="0"/>
    <x v="0"/>
    <x v="2"/>
    <x v="18469"/>
    <x v="19"/>
    <s v="SAIC"/>
    <s v="['python', 'r', 'sql', 'nosql', 'azure', 'hadoop', 'spark', 'tensorflow', 'pytorch', 'gdpr', 'docker', 'kubernetes', 'terraform', 'github', 'jira', 'confluence']"/>
  </r>
  <r>
    <x v="2"/>
    <s v="Business Data Analyst"/>
    <s v="Anywhere"/>
    <x v="0"/>
    <x v="1"/>
    <x v="2"/>
    <x v="18470"/>
    <x v="441"/>
    <s v="Get It Recruit - Information Technology"/>
    <s v="['tableau']"/>
  </r>
  <r>
    <x v="2"/>
    <s v="Data Management Analyst. Job in Texas LilyLifestyle Jobs"/>
    <s v="Texas"/>
    <x v="0"/>
    <x v="0"/>
    <x v="1"/>
    <x v="18471"/>
    <x v="634"/>
    <s v="Northrop Grumman"/>
    <s v="['r', 'sql', 'sas', 'sas', 'python', 'vba', 'sql server', 'oracle', 'sap', 'excel', 'tableau', 'spss']"/>
  </r>
  <r>
    <x v="2"/>
    <s v="Mobility Data Analyst - IN/MKR"/>
    <s v="Bengaluru, Karnataka, India"/>
    <x v="0"/>
    <x v="0"/>
    <x v="7"/>
    <x v="18472"/>
    <x v="46"/>
    <s v="Bosch Group"/>
    <s v="['python', 'r', 'sql', 'azure', 'matplotlib', 'plotly', 'tableau', 'power bi', 'kubernetes', 'docker']"/>
  </r>
  <r>
    <x v="1"/>
    <s v="Sr. Portfolio Data Engineer"/>
    <s v="Pune, Maharashtra, India"/>
    <x v="0"/>
    <x v="0"/>
    <x v="7"/>
    <x v="18473"/>
    <x v="56"/>
    <s v="Addepar"/>
    <s v="['java', 'python', 'sql']"/>
  </r>
  <r>
    <x v="4"/>
    <s v="Analyst"/>
    <s v="Anywhere"/>
    <x v="0"/>
    <x v="1"/>
    <x v="2"/>
    <x v="18474"/>
    <x v="243"/>
    <s v="Get It Recruit - Finance"/>
    <s v="['sql', 'javascript', 'excel', 'sheets', 'tableau']"/>
  </r>
  <r>
    <x v="8"/>
    <s v="Senior Data Scientist. Job in Covina My Valley Jobs Today"/>
    <s v="Covina, CA"/>
    <x v="0"/>
    <x v="0"/>
    <x v="2"/>
    <x v="18475"/>
    <x v="18"/>
    <s v="Public Storage"/>
    <s v="['sql', 'python', 'github', 'confluence']"/>
  </r>
  <r>
    <x v="8"/>
    <s v="Senior Research Scientist"/>
    <s v="Boston, MA"/>
    <x v="0"/>
    <x v="0"/>
    <x v="2"/>
    <x v="18476"/>
    <x v="426"/>
    <s v="WHOOP"/>
    <s v="['sql']"/>
  </r>
  <r>
    <x v="2"/>
    <s v="Data Analyst"/>
    <s v="Clearwater, FL"/>
    <x v="0"/>
    <x v="0"/>
    <x v="2"/>
    <x v="18477"/>
    <x v="29"/>
    <s v="Jobot"/>
    <s v="['sql', 'power bi', 'tableau']"/>
  </r>
  <r>
    <x v="2"/>
    <s v="Big Data Analyst"/>
    <s v="Berkeley, CA"/>
    <x v="0"/>
    <x v="0"/>
    <x v="2"/>
    <x v="18478"/>
    <x v="23"/>
    <s v="Bayer Inc."/>
    <s v="['python', 'r', 'word', 'excel', 'powerpoint']"/>
  </r>
  <r>
    <x v="1"/>
    <s v="AWS Data Engineer Tech Lead"/>
    <s v="Plano, TX"/>
    <x v="0"/>
    <x v="0"/>
    <x v="2"/>
    <x v="18479"/>
    <x v="155"/>
    <s v="Capgemini"/>
    <s v="['aws', 'redshift', 'pyspark', 'bitbucket']"/>
  </r>
  <r>
    <x v="2"/>
    <s v="Data Analyst"/>
    <s v="San Francisco, CA"/>
    <x v="0"/>
    <x v="0"/>
    <x v="2"/>
    <x v="18480"/>
    <x v="19"/>
    <s v="Span.IO"/>
    <s v="['sql', 'python', 'airflow', 'tableau', 'looker', 'git']"/>
  </r>
  <r>
    <x v="2"/>
    <s v="Data Analytics and Reporting Manager - California"/>
    <s v="Columbia, SC"/>
    <x v="0"/>
    <x v="0"/>
    <x v="2"/>
    <x v="18481"/>
    <x v="2034"/>
    <s v="ICF"/>
    <s v="['excel']"/>
  </r>
  <r>
    <x v="6"/>
    <s v="Senior Data Analyst (Remote)"/>
    <s v="Miami, FL"/>
    <x v="0"/>
    <x v="0"/>
    <x v="2"/>
    <x v="18482"/>
    <x v="80"/>
    <s v="Jobot"/>
    <s v="['sql', 'python', 'sas', 'sas', 'r', 'jupyter', 'tableau', 'qlik', 'looker']"/>
  </r>
  <r>
    <x v="2"/>
    <s v="Data Governance Analyst"/>
    <s v="Anywhere"/>
    <x v="0"/>
    <x v="1"/>
    <x v="2"/>
    <x v="18483"/>
    <x v="2418"/>
    <s v="Get It Recruit - Information Technology"/>
    <m/>
  </r>
  <r>
    <x v="2"/>
    <s v="Data Quality Analyst"/>
    <s v="Anywhere"/>
    <x v="0"/>
    <x v="1"/>
    <x v="2"/>
    <x v="18484"/>
    <x v="1492"/>
    <s v="Get It Recruit - Information Technology"/>
    <s v="['sql', 'excel', 'ssis']"/>
  </r>
  <r>
    <x v="2"/>
    <s v="Data Analyst I"/>
    <s v="Quantico, VA"/>
    <x v="0"/>
    <x v="0"/>
    <x v="2"/>
    <x v="18485"/>
    <x v="610"/>
    <s v="Get It Recruit - Information Technology"/>
    <m/>
  </r>
  <r>
    <x v="6"/>
    <s v="Senior Data Analyst (Customer Experience) – Remote"/>
    <s v="Atlanta, GA"/>
    <x v="0"/>
    <x v="0"/>
    <x v="2"/>
    <x v="18486"/>
    <x v="19"/>
    <s v="The Home Depot"/>
    <s v="['sql', 'python', 'vba', 'r', 'sas', 'sas', 'c++', 'java', 'sql server', 'oracle', 'tableau', 'excel', 'ms access', 'spss']"/>
  </r>
  <r>
    <x v="0"/>
    <s v="Data Scientist"/>
    <s v="Anywhere"/>
    <x v="13"/>
    <x v="1"/>
    <x v="2"/>
    <x v="18487"/>
    <x v="2419"/>
    <s v="Applihub"/>
    <s v="['python', 'r', 'sql', 'nosql', 'aws', 'azure', 'tensorflow', 'pytorch', 'hadoop', 'spark', 'tableau', 'power bi', 'git']"/>
  </r>
  <r>
    <x v="8"/>
    <s v="Senior Data Scientist, Commercial Bank"/>
    <s v="New York, NY"/>
    <x v="0"/>
    <x v="0"/>
    <x v="2"/>
    <x v="18488"/>
    <x v="2420"/>
    <s v="Capital One"/>
    <s v="['python', 'sql', 'aws', 'spark']"/>
  </r>
  <r>
    <x v="8"/>
    <s v="Senior Data Scientist"/>
    <s v="Chicago, IL"/>
    <x v="0"/>
    <x v="0"/>
    <x v="2"/>
    <x v="18489"/>
    <x v="122"/>
    <s v="The Kraft Heinz Company"/>
    <s v="['python', 'r', 'azure', 'snowflake', 'spark']"/>
  </r>
  <r>
    <x v="7"/>
    <s v="Machine Learning Engineer"/>
    <s v="Toronto, ON, Canada"/>
    <x v="0"/>
    <x v="0"/>
    <x v="23"/>
    <x v="18490"/>
    <x v="31"/>
    <s v="Mondelez International"/>
    <s v="['sql', 'python', 'sas', 'sas', 'aws', 'azure', 'gcp', 'databricks', 'react', 'pyspark', 'scikit-learn', 'tensorflow', 'pytorch', 'keras', 'excel', 'power bi', 'tableau', 'docker', 'kubernetes', 'github']"/>
  </r>
  <r>
    <x v="3"/>
    <s v="Analytics And Reporting Senior Engineer/Developer-Power BI Service"/>
    <s v="Coppell, TX"/>
    <x v="0"/>
    <x v="0"/>
    <x v="2"/>
    <x v="18491"/>
    <x v="31"/>
    <s v="The Brinks Company"/>
    <s v="['sql', 'sql server', 'snowflake', 'oracle', 'power bi', 'tableau', 'excel', 'sharepoint']"/>
  </r>
  <r>
    <x v="1"/>
    <s v="Lead Data Engineer"/>
    <s v="Ronkonkoma, NY"/>
    <x v="0"/>
    <x v="0"/>
    <x v="2"/>
    <x v="18492"/>
    <x v="176"/>
    <s v="Capital One"/>
    <s v="['java', 'scala', 'nosql', 'python', 'sql', 'mongo', 'shell', 'mysql', 'redshift', 'snowflake', 'aws', 'azure', 'hadoop', 'kafka', 'spark', 'airflow']"/>
  </r>
  <r>
    <x v="0"/>
    <s v="Data Scientist III"/>
    <s v="Tampa, FL"/>
    <x v="0"/>
    <x v="0"/>
    <x v="2"/>
    <x v="18493"/>
    <x v="31"/>
    <s v="Moffitt Cancer Center"/>
    <s v="['r', 'python', 'sql', 'aws', 'snowflake', 'git']"/>
  </r>
  <r>
    <x v="0"/>
    <s v="Legal Data Specialist"/>
    <s v="Tel Aviv-Yafo, Israel"/>
    <x v="0"/>
    <x v="0"/>
    <x v="8"/>
    <x v="18494"/>
    <x v="0"/>
    <s v="Darrow"/>
    <m/>
  </r>
  <r>
    <x v="1"/>
    <s v="Data Engineer - Veeva Link"/>
    <s v="Berlin, Germany"/>
    <x v="0"/>
    <x v="0"/>
    <x v="9"/>
    <x v="18495"/>
    <x v="56"/>
    <s v="Veeva Systems"/>
    <s v="['python', 'java', 'aws', 'spark', 'pyspark', 'terraform']"/>
  </r>
  <r>
    <x v="1"/>
    <s v="Server Engineer - Big Data Serving Group"/>
    <s v="Kyiv, Ukraine"/>
    <x v="0"/>
    <x v="0"/>
    <x v="33"/>
    <x v="18496"/>
    <x v="137"/>
    <s v="Wix"/>
    <s v="['java', 'scala', 'no-sql', 'kubernetes']"/>
  </r>
  <r>
    <x v="0"/>
    <s v="Data Science Specialist (Technical lead)"/>
    <s v="Toronto, SD"/>
    <x v="0"/>
    <x v="0"/>
    <x v="2"/>
    <x v="18497"/>
    <x v="19"/>
    <s v="Intact Financial Corporation"/>
    <s v="['python', 'databricks', 'scikit-learn', 'pandas', 'numpy', 'pytorch']"/>
  </r>
  <r>
    <x v="2"/>
    <s v="Data Analyst (TS/SCI clearance)"/>
    <s v="Patterson, CA"/>
    <x v="0"/>
    <x v="0"/>
    <x v="2"/>
    <x v="18498"/>
    <x v="31"/>
    <s v="Riverside Research"/>
    <m/>
  </r>
  <r>
    <x v="6"/>
    <s v="Senior Data Analyst"/>
    <s v="Redwood City, CA"/>
    <x v="0"/>
    <x v="0"/>
    <x v="2"/>
    <x v="18499"/>
    <x v="62"/>
    <s v="Nimble"/>
    <s v="['sql', 'r', 'python', 'excel']"/>
  </r>
  <r>
    <x v="0"/>
    <s v="Data Scientist, Product Analytics"/>
    <s v="Menlo Park, CA"/>
    <x v="0"/>
    <x v="0"/>
    <x v="2"/>
    <x v="18500"/>
    <x v="40"/>
    <s v="Meta"/>
    <s v="['sql', 'python', 'r']"/>
  </r>
  <r>
    <x v="2"/>
    <s v="Financial Data Analyst"/>
    <s v="Irvine, CA"/>
    <x v="0"/>
    <x v="0"/>
    <x v="2"/>
    <x v="18501"/>
    <x v="231"/>
    <s v="Jobot"/>
    <s v="['sql', 'excel']"/>
  </r>
  <r>
    <x v="1"/>
    <s v="Lead Data Engineer with Azure"/>
    <s v="Newtown, PA"/>
    <x v="0"/>
    <x v="0"/>
    <x v="2"/>
    <x v="18502"/>
    <x v="31"/>
    <s v="EPAM Systems"/>
    <s v="['python', 'scala', 'sql', 'java', 'azure', 'databricks']"/>
  </r>
  <r>
    <x v="6"/>
    <s v="Senior Data Analyst - Product Intelligence"/>
    <s v="San Jose, CA"/>
    <x v="0"/>
    <x v="0"/>
    <x v="2"/>
    <x v="18503"/>
    <x v="71"/>
    <s v="Zoom"/>
    <s v="['sql', 'python', 'scikit-learn', 'pandas', 'zoom']"/>
  </r>
  <r>
    <x v="0"/>
    <s v="Enterprise Operational Risk Data Scientist, SVP - Hybrid"/>
    <s v="Wilmington, DE"/>
    <x v="0"/>
    <x v="0"/>
    <x v="2"/>
    <x v="18504"/>
    <x v="71"/>
    <s v="Citigroup, Inc"/>
    <s v="['word', 'excel', 'powerpoint']"/>
  </r>
  <r>
    <x v="1"/>
    <s v="Specialist - Data Engineering"/>
    <s v="Toronto, ON, Canada"/>
    <x v="0"/>
    <x v="0"/>
    <x v="23"/>
    <x v="18505"/>
    <x v="31"/>
    <s v="LTIMindtree"/>
    <s v="['python', 'sql', 'nosql', 'c#', 'scala', 'azure', 'databricks', 'tableau']"/>
  </r>
  <r>
    <x v="0"/>
    <s v="Data Scientist, Tempus AI Advisors Program"/>
    <s v="Redwood City, CA"/>
    <x v="0"/>
    <x v="0"/>
    <x v="2"/>
    <x v="18506"/>
    <x v="71"/>
    <s v="Tempus"/>
    <s v="['sql', 'r', 'aws', 'bigquery', 'gcp', 'linux', 'docker', 'git', 'github']"/>
  </r>
  <r>
    <x v="6"/>
    <s v="Senior Data Analyst (Mobile App)"/>
    <s v="New York, NY"/>
    <x v="0"/>
    <x v="0"/>
    <x v="2"/>
    <x v="18507"/>
    <x v="122"/>
    <s v="Dow Jones"/>
    <s v="['sql', 'go', 'tableau', 'looker']"/>
  </r>
  <r>
    <x v="0"/>
    <s v="Sr Data Scientist"/>
    <s v="Glendale, CA"/>
    <x v="0"/>
    <x v="0"/>
    <x v="2"/>
    <x v="18508"/>
    <x v="71"/>
    <s v="Public Storage"/>
    <s v="['sql', 'python', 'c++', 'github', 'confluence']"/>
  </r>
  <r>
    <x v="1"/>
    <s v="Data Engineer II"/>
    <s v="Miami, FL"/>
    <x v="0"/>
    <x v="0"/>
    <x v="2"/>
    <x v="18509"/>
    <x v="23"/>
    <s v="Amazon"/>
    <s v="['sql']"/>
  </r>
  <r>
    <x v="2"/>
    <s v="HYBRID Data Analyst - IoT, Python"/>
    <s v="Oakland, CA"/>
    <x v="0"/>
    <x v="0"/>
    <x v="2"/>
    <x v="18510"/>
    <x v="57"/>
    <s v="CyberCoders"/>
    <s v="['python', 'plotly', 'tableau', 'word']"/>
  </r>
  <r>
    <x v="2"/>
    <s v="Financial Data Analyst. Job in Dallas My Valley Jobs Today"/>
    <s v="Dallas, TX"/>
    <x v="0"/>
    <x v="0"/>
    <x v="2"/>
    <x v="18511"/>
    <x v="243"/>
    <s v="Jobot"/>
    <s v="['sql', 'excel']"/>
  </r>
  <r>
    <x v="2"/>
    <s v="Data Analyst"/>
    <s v="Anywhere"/>
    <x v="0"/>
    <x v="1"/>
    <x v="2"/>
    <x v="18512"/>
    <x v="17"/>
    <s v="Get It Recruit - Transportation"/>
    <s v="['python', 'sql']"/>
  </r>
  <r>
    <x v="0"/>
    <s v="Lead Data Scientist"/>
    <s v="Texas"/>
    <x v="0"/>
    <x v="0"/>
    <x v="1"/>
    <x v="18513"/>
    <x v="18"/>
    <s v="Rise Technical Recruitment"/>
    <s v="['python', 'rust', 'javascript']"/>
  </r>
  <r>
    <x v="6"/>
    <s v="Senior Channel Analysts"/>
    <s v="San Francisco, CA"/>
    <x v="0"/>
    <x v="0"/>
    <x v="2"/>
    <x v="18514"/>
    <x v="51"/>
    <s v="Atlassian"/>
    <s v="['python', 'sql', 'tableau', 'atlassian']"/>
  </r>
  <r>
    <x v="8"/>
    <s v="Senior Data Scientist, Product"/>
    <s v="Lehi, UT"/>
    <x v="0"/>
    <x v="0"/>
    <x v="2"/>
    <x v="18515"/>
    <x v="8"/>
    <s v="Podium"/>
    <s v="['sql', 'python', 'r', 'opencv', 'scikit-learn', 'nltk', 'tensorflow', 'tableau', 'git']"/>
  </r>
  <r>
    <x v="6"/>
    <s v="Senior Data Analyst"/>
    <s v="El Segundo, CA"/>
    <x v="4"/>
    <x v="0"/>
    <x v="2"/>
    <x v="18516"/>
    <x v="1433"/>
    <s v="KARL STORZ Endoscopy - America"/>
    <s v="['sap', 'tableau', 'looker']"/>
  </r>
  <r>
    <x v="2"/>
    <s v="Data Analytics - Lead Analyst (Hybrid)"/>
    <s v="Irving, TX"/>
    <x v="0"/>
    <x v="0"/>
    <x v="2"/>
    <x v="18517"/>
    <x v="309"/>
    <s v="Citi"/>
    <s v="['sas', 'sas', 'sql', 'sql server', 'oracle', 'sharepoint']"/>
  </r>
  <r>
    <x v="2"/>
    <s v="Data Analyst IV"/>
    <s v="Boca Raton, FL"/>
    <x v="0"/>
    <x v="0"/>
    <x v="2"/>
    <x v="18518"/>
    <x v="31"/>
    <s v="LexisNexis Group"/>
    <s v="['go', 'sql', 'pyspark', 'power bi', 'dax']"/>
  </r>
  <r>
    <x v="2"/>
    <s v="Data Analyst"/>
    <s v="Miami Lakes, FL"/>
    <x v="7"/>
    <x v="0"/>
    <x v="2"/>
    <x v="18519"/>
    <x v="172"/>
    <s v="US Tech Solutions"/>
    <m/>
  </r>
  <r>
    <x v="0"/>
    <s v="Data Scientist"/>
    <s v="San Antonio, TX"/>
    <x v="0"/>
    <x v="0"/>
    <x v="2"/>
    <x v="18520"/>
    <x v="172"/>
    <s v="TATA Consulting Services (USA)"/>
    <s v="['sas', 'sas', 'tableau']"/>
  </r>
  <r>
    <x v="2"/>
    <s v="Market Data Analyst"/>
    <m/>
    <x v="0"/>
    <x v="0"/>
    <x v="2"/>
    <x v="18521"/>
    <x v="62"/>
    <s v="StreetID"/>
    <m/>
  </r>
  <r>
    <x v="1"/>
    <s v="Engineer (Data Engineer)"/>
    <s v="Pune, Maharashtra, India"/>
    <x v="0"/>
    <x v="0"/>
    <x v="7"/>
    <x v="18522"/>
    <x v="56"/>
    <s v="NielsenIQ"/>
    <s v="['python', 'r', 'mongo', 'sql', 'azure', 'databricks', 'snowflake', 'kafka', 'spark', 'airflow', 'docker', 'kubernetes']"/>
  </r>
  <r>
    <x v="0"/>
    <s v="Data Scientist"/>
    <s v="Bengaluru, Karnataka, India"/>
    <x v="0"/>
    <x v="0"/>
    <x v="7"/>
    <x v="18523"/>
    <x v="8"/>
    <s v="Nielsen"/>
    <s v="['python', 'aws', 'spark', 'git', 'atlassian', 'jira']"/>
  </r>
  <r>
    <x v="1"/>
    <s v="Tech Lead /Architect - Big Data"/>
    <s v="Islamabad, Pakistan"/>
    <x v="0"/>
    <x v="0"/>
    <x v="59"/>
    <x v="18524"/>
    <x v="36"/>
    <s v="NorthBay Solutions"/>
    <s v="['python', 'java', 'sql', 'scala', 'aws', 'redshift', 'databricks', 'snowflake', 'hadoop', 'pyspark', 'spark', 'bitbucket', 'ansible', 'atlassian']"/>
  </r>
  <r>
    <x v="5"/>
    <s v="Senior Software Engineer, Data Processing &amp; Workflow"/>
    <s v="London, UK"/>
    <x v="0"/>
    <x v="0"/>
    <x v="6"/>
    <x v="18525"/>
    <x v="137"/>
    <s v="Reddit"/>
    <s v="['go', 'python', 'java', 'scala', 'rust', 'c++', 'kafka', 'spark', 'airflow']"/>
  </r>
  <r>
    <x v="1"/>
    <s v="Quantum Data Engineer"/>
    <s v="Austin, TX"/>
    <x v="5"/>
    <x v="0"/>
    <x v="2"/>
    <x v="18526"/>
    <x v="542"/>
    <s v="IBM"/>
    <s v="['mongodb', 'mongodb', 'python', 'shell', 'postgresql', 'elasticsearch', 'ibm cloud', 'airflow']"/>
  </r>
  <r>
    <x v="1"/>
    <s v="Data Engineer"/>
    <s v="Melbourne VIC, Australia"/>
    <x v="1"/>
    <x v="0"/>
    <x v="51"/>
    <x v="18527"/>
    <x v="187"/>
    <s v="Leidos"/>
    <s v="['sql', 'sql server', 'oracle']"/>
  </r>
  <r>
    <x v="9"/>
    <s v="Security Compliance Engineer"/>
    <s v="Budapest, Hungary"/>
    <x v="0"/>
    <x v="0"/>
    <x v="10"/>
    <x v="18528"/>
    <x v="137"/>
    <s v="Scale AI"/>
    <s v="['aws']"/>
  </r>
  <r>
    <x v="0"/>
    <s v="Data Scientist, Product Analytics - Monetization"/>
    <s v="Atlanta, GA"/>
    <x v="0"/>
    <x v="0"/>
    <x v="2"/>
    <x v="18529"/>
    <x v="21"/>
    <s v="Meta Inc"/>
    <s v="['sql', 'python', 'r']"/>
  </r>
  <r>
    <x v="6"/>
    <s v="Senior Data Analyst"/>
    <s v="Parsippany-Troy Hills, NJ"/>
    <x v="0"/>
    <x v="0"/>
    <x v="2"/>
    <x v="18530"/>
    <x v="23"/>
    <s v="iQor"/>
    <s v="['azure', 'tableau', 'jira', 'asana']"/>
  </r>
  <r>
    <x v="8"/>
    <s v="Senior Data Scientist"/>
    <s v="Boston, MA"/>
    <x v="0"/>
    <x v="0"/>
    <x v="2"/>
    <x v="18531"/>
    <x v="68"/>
    <s v="Storm3"/>
    <m/>
  </r>
  <r>
    <x v="6"/>
    <s v="Senior Data Science Analyst - CV Data Science"/>
    <s v="Rochester, MI"/>
    <x v="0"/>
    <x v="0"/>
    <x v="2"/>
    <x v="18532"/>
    <x v="2421"/>
    <s v="Mayo Clinic"/>
    <m/>
  </r>
  <r>
    <x v="8"/>
    <s v="Senior Data Scientist"/>
    <s v="Pune, Maharashtra, India"/>
    <x v="0"/>
    <x v="0"/>
    <x v="7"/>
    <x v="18533"/>
    <x v="8"/>
    <s v="Snowflake Inc."/>
    <s v="['python', 'sql', 'snowflake', 'scikit-learn', 'pandas', 'airflow']"/>
  </r>
  <r>
    <x v="4"/>
    <s v="Analyst, Revenue Operation"/>
    <s v="Anywhere"/>
    <x v="0"/>
    <x v="1"/>
    <x v="23"/>
    <x v="18534"/>
    <x v="243"/>
    <s v="Togetherall"/>
    <s v="['excel', 'slack']"/>
  </r>
  <r>
    <x v="3"/>
    <s v="Senior Data Engineer"/>
    <s v="Chicago, IL"/>
    <x v="0"/>
    <x v="0"/>
    <x v="1"/>
    <x v="18535"/>
    <x v="31"/>
    <s v="Cooler Screens"/>
    <s v="['azure', 'databricks', 'spark', 'hadoop']"/>
  </r>
  <r>
    <x v="2"/>
    <s v="Data Analyst - Surveillance"/>
    <s v="New York, NY"/>
    <x v="0"/>
    <x v="0"/>
    <x v="2"/>
    <x v="18536"/>
    <x v="1242"/>
    <s v="Nasdaq"/>
    <s v="['excel']"/>
  </r>
  <r>
    <x v="1"/>
    <s v="Data Center Engineer"/>
    <s v="Sydney NSW, Australia"/>
    <x v="0"/>
    <x v="0"/>
    <x v="51"/>
    <x v="18537"/>
    <x v="53"/>
    <s v="Technical Global Solutions"/>
    <m/>
  </r>
  <r>
    <x v="7"/>
    <s v="Data Scientist/Machine Learning Engineer"/>
    <s v="Toronto, ON, Canada"/>
    <x v="0"/>
    <x v="0"/>
    <x v="23"/>
    <x v="18257"/>
    <x v="8"/>
    <s v="Appen"/>
    <s v="['python', 'sql', 'aws', 'azure', 'pandas', 'numpy', 'scikit-learn', 'tensorflow', 'pytorch']"/>
  </r>
  <r>
    <x v="2"/>
    <s v="Big Data Analyst"/>
    <s v="New York, NY"/>
    <x v="0"/>
    <x v="0"/>
    <x v="2"/>
    <x v="18538"/>
    <x v="122"/>
    <s v="Warner Media Group"/>
    <s v="['sql', 'python', 'r', 'aws', 'tableau', 'sheets', 'excel', 'github']"/>
  </r>
  <r>
    <x v="0"/>
    <s v="Lead Data Scientist"/>
    <s v="Anywhere"/>
    <x v="0"/>
    <x v="1"/>
    <x v="2"/>
    <x v="18539"/>
    <x v="49"/>
    <s v="Storm3"/>
    <s v="['python', 'aws', 'tensorflow', 'pytorch']"/>
  </r>
  <r>
    <x v="2"/>
    <s v="Operations &amp; Analytics Associate"/>
    <s v="Queens, NY"/>
    <x v="0"/>
    <x v="0"/>
    <x v="2"/>
    <x v="18540"/>
    <x v="231"/>
    <s v="Tangerine Search Inc"/>
    <s v="['excel']"/>
  </r>
  <r>
    <x v="3"/>
    <s v="Senior Data Engineer, Public &amp; Alternative Investments, Data Platforms"/>
    <s v="Toronto, ON, Canada"/>
    <x v="0"/>
    <x v="0"/>
    <x v="23"/>
    <x v="18541"/>
    <x v="31"/>
    <s v="Canada Pension Plan Investment Board"/>
    <s v="['python', 'sql', 'java', 'aws', 'redshift', 'spark', 'airflow', 'graphql', 'pyspark', 'terraform', 'jenkins', 'github']"/>
  </r>
  <r>
    <x v="0"/>
    <s v="University, Data Scientist"/>
    <s v="Washington, DC"/>
    <x v="0"/>
    <x v="0"/>
    <x v="2"/>
    <x v="18542"/>
    <x v="122"/>
    <s v="Booz Allen Hamilton"/>
    <s v="['r', 'perl', 'python', 'sas', 'sas', 'java', 'c++', 'c#', 'spss']"/>
  </r>
  <r>
    <x v="5"/>
    <s v="Senior Software Engineer"/>
    <s v="Calgary, AB, Canada"/>
    <x v="0"/>
    <x v="0"/>
    <x v="23"/>
    <x v="18543"/>
    <x v="19"/>
    <s v="Verisk Analytics"/>
    <s v="['sql', 'sql server', 'azure', 'react', 'vue', 'angular', 'git', 'terraform']"/>
  </r>
  <r>
    <x v="0"/>
    <s v="Lead Data Scientist"/>
    <s v="Chicago, IL"/>
    <x v="0"/>
    <x v="0"/>
    <x v="2"/>
    <x v="18298"/>
    <x v="1573"/>
    <s v="84.51"/>
    <s v="['python', 'r', 'sql', 'excel']"/>
  </r>
  <r>
    <x v="2"/>
    <s v="Data Analyst"/>
    <s v="Anywhere"/>
    <x v="0"/>
    <x v="1"/>
    <x v="2"/>
    <x v="18544"/>
    <x v="31"/>
    <s v="Get It Recruit - Administrative"/>
    <s v="['powerpoint', 'excel', 'microsoft teams']"/>
  </r>
  <r>
    <x v="0"/>
    <s v="Director Data Science"/>
    <s v="Des Moines, IA"/>
    <x v="0"/>
    <x v="0"/>
    <x v="2"/>
    <x v="18545"/>
    <x v="35"/>
    <s v="Sumner &amp; Scott"/>
    <m/>
  </r>
  <r>
    <x v="2"/>
    <s v="Data Analyst with SQL Informatica - Tester"/>
    <s v="Richardson, TX"/>
    <x v="0"/>
    <x v="0"/>
    <x v="2"/>
    <x v="18546"/>
    <x v="31"/>
    <s v="Cognizant"/>
    <s v="['sql', 'java', 'db2', 'sql server', 'oracle']"/>
  </r>
  <r>
    <x v="2"/>
    <s v="Data Analyst - Tiktok Ads and Monetization Products"/>
    <s v="Mountain View, CA"/>
    <x v="0"/>
    <x v="0"/>
    <x v="2"/>
    <x v="18547"/>
    <x v="71"/>
    <s v="ByteDance"/>
    <s v="['sql', 'php', 'python', 'perl', 'tableau']"/>
  </r>
  <r>
    <x v="2"/>
    <s v="Finance Master Data Manager (H/F)"/>
    <s v="Cluses, France"/>
    <x v="0"/>
    <x v="0"/>
    <x v="27"/>
    <x v="18548"/>
    <x v="319"/>
    <s v="SOMFY Group"/>
    <s v="['sap']"/>
  </r>
  <r>
    <x v="2"/>
    <s v="Data Operations Specialist H/F"/>
    <s v="Paris, France"/>
    <x v="0"/>
    <x v="0"/>
    <x v="27"/>
    <x v="18549"/>
    <x v="41"/>
    <s v="NielsenIQ"/>
    <m/>
  </r>
  <r>
    <x v="1"/>
    <s v="Data Engineer III"/>
    <s v="Reston, VA"/>
    <x v="0"/>
    <x v="0"/>
    <x v="2"/>
    <x v="18550"/>
    <x v="19"/>
    <s v="Walmart"/>
    <s v="['scala', 'shell', 'sql', 'cobol', 'db2', 'sql server', 'cassandra', 'spark', 'hadoop', 'unix', 'alteryx', 'jira']"/>
  </r>
  <r>
    <x v="4"/>
    <s v="Senior Business Intelligence (BI) Analyst"/>
    <s v="Anywhere"/>
    <x v="0"/>
    <x v="1"/>
    <x v="2"/>
    <x v="18551"/>
    <x v="695"/>
    <s v="Get It Recruit - Hospitality"/>
    <s v="['sql', 'redshift', 'tableau', 'sharepoint', 'excel']"/>
  </r>
  <r>
    <x v="2"/>
    <s v="Cost Data Analyst"/>
    <s v="Washington, DC"/>
    <x v="0"/>
    <x v="0"/>
    <x v="2"/>
    <x v="18552"/>
    <x v="19"/>
    <s v="Booz Allen Hamilton"/>
    <s v="['crystal', 'python', 'r', 'excel', 'power bi', 'tableau']"/>
  </r>
  <r>
    <x v="0"/>
    <s v="Data Scientist DevOps 🏆"/>
    <s v="Chicago, IL"/>
    <x v="0"/>
    <x v="0"/>
    <x v="2"/>
    <x v="18553"/>
    <x v="17"/>
    <s v="Cohesion"/>
    <s v="['python', 'r', 'sql', 'nosql', 'databricks', 'alteryx']"/>
  </r>
  <r>
    <x v="2"/>
    <s v="Blockchain Researcher – (Data Analyst) (Greater NYC Area, NY)"/>
    <s v="New York, NY"/>
    <x v="0"/>
    <x v="0"/>
    <x v="2"/>
    <x v="18554"/>
    <x v="136"/>
    <s v="Galaxy"/>
    <s v="['sql', 'python', 'numpy', 'pandas', 'dplyr', 'flow']"/>
  </r>
  <r>
    <x v="3"/>
    <s v="Senior Data Engineer"/>
    <s v="Bengaluru, Karnataka, India"/>
    <x v="0"/>
    <x v="0"/>
    <x v="7"/>
    <x v="18555"/>
    <x v="56"/>
    <s v="Visa"/>
    <s v="['go', 'mongodb', 'mongodb', 'nosql', 'perl', 'python', 'java', 'scala', 'mysql', 'hadoop', 'spark', 'tableau', 'jenkins', 'git']"/>
  </r>
  <r>
    <x v="5"/>
    <s v="Sr Software Engineer-Bigdata"/>
    <s v="Hyderabad, Telangana, India"/>
    <x v="0"/>
    <x v="0"/>
    <x v="7"/>
    <x v="18556"/>
    <x v="36"/>
    <s v="ServiceNow"/>
    <s v="['java', 'shell', 'sql', 'hadoop', 'spark', 'yarn']"/>
  </r>
  <r>
    <x v="2"/>
    <s v="Building Management System Data Analyst"/>
    <s v="Anywhere"/>
    <x v="0"/>
    <x v="1"/>
    <x v="2"/>
    <x v="18557"/>
    <x v="94"/>
    <s v="Vantage Consulting"/>
    <m/>
  </r>
  <r>
    <x v="0"/>
    <s v="Data Scientist"/>
    <s v="Mexico City, CDMX, Mexico"/>
    <x v="0"/>
    <x v="0"/>
    <x v="22"/>
    <x v="18558"/>
    <x v="200"/>
    <s v="Naya Homes"/>
    <s v="['python', 'r', 'pandas', 'numpy']"/>
  </r>
  <r>
    <x v="2"/>
    <s v="Staff, Data Analyst - Data as a Service"/>
    <s v="Chicago, IL"/>
    <x v="0"/>
    <x v="0"/>
    <x v="2"/>
    <x v="18559"/>
    <x v="71"/>
    <s v="Provi"/>
    <s v="['sql', 'python', 'r', 'scala', 'snowflake', 'tableau']"/>
  </r>
  <r>
    <x v="8"/>
    <s v="Senior Data Scientist, Medicare Analytics"/>
    <s v="New York, NY"/>
    <x v="0"/>
    <x v="0"/>
    <x v="2"/>
    <x v="18560"/>
    <x v="28"/>
    <s v="CVS Health"/>
    <s v="['python', 'gcp', 'tensorflow', 'pytorch']"/>
  </r>
  <r>
    <x v="7"/>
    <s v="Machine Learning Engineer - H/F"/>
    <s v="Paris, France"/>
    <x v="0"/>
    <x v="0"/>
    <x v="27"/>
    <x v="18561"/>
    <x v="692"/>
    <s v="Sia Partners"/>
    <s v="['python', 'pytorch', 'pandas', 'tensorflow']"/>
  </r>
  <r>
    <x v="2"/>
    <s v="Info Security Data Analyst"/>
    <s v="Chicago, IL"/>
    <x v="0"/>
    <x v="0"/>
    <x v="2"/>
    <x v="18562"/>
    <x v="23"/>
    <s v="Federal Reserve Bank (FRB)"/>
    <m/>
  </r>
  <r>
    <x v="8"/>
    <s v="Senior Data Scientist"/>
    <s v="Anywhere"/>
    <x v="0"/>
    <x v="1"/>
    <x v="2"/>
    <x v="18563"/>
    <x v="749"/>
    <s v="Underdog.io"/>
    <s v="['python', 'r', 'sql', 'tensorflow', 'spark', 'tableau']"/>
  </r>
  <r>
    <x v="8"/>
    <s v="Senior Data Scientist (Remote)"/>
    <s v="Anywhere"/>
    <x v="0"/>
    <x v="1"/>
    <x v="1"/>
    <x v="18564"/>
    <x v="8"/>
    <s v="Paylocity"/>
    <s v="['python', 'aws', 'azure', 'databricks', 'spark']"/>
  </r>
  <r>
    <x v="1"/>
    <s v="Lead Data Engineer (FinOps)"/>
    <s v="Harrisonburg, VA"/>
    <x v="5"/>
    <x v="0"/>
    <x v="2"/>
    <x v="18565"/>
    <x v="176"/>
    <s v="Capital One"/>
    <s v="['java', 'scala', 'python', 'nosql', 'sql', 'mongo', 'shell', 'mysql', 'cassandra', 'aws', 'redshift', 'snowflake', 'azure', 'hadoop', 'kafka', 'spark']"/>
  </r>
  <r>
    <x v="1"/>
    <s v="Data Engineer II, Spectrum Enterprise (Greater Denver Area, CO)"/>
    <s v="Denver, CO"/>
    <x v="0"/>
    <x v="0"/>
    <x v="2"/>
    <x v="18566"/>
    <x v="2002"/>
    <s v="Spectrum"/>
    <s v="['sql', 'python', 'r', 'shell', 'nosql', 'javascript', 'spark', 'hadoop', 'linux', 'unix', 'centos', 'excel', 'tableau']"/>
  </r>
  <r>
    <x v="0"/>
    <s v="Staff Data Scientist, CashApp Compliance Engineering &amp; Technology..."/>
    <s v="Anywhere"/>
    <x v="0"/>
    <x v="1"/>
    <x v="2"/>
    <x v="18567"/>
    <x v="889"/>
    <s v="Cash App"/>
    <s v="['sql', 'python', 'c', 'go', 'numpy', 'pandas', 'matplotlib', 'tableau', 'looker']"/>
  </r>
  <r>
    <x v="2"/>
    <s v="Human Resources Data Analyst &amp; HR"/>
    <s v="Duluth, GA"/>
    <x v="0"/>
    <x v="0"/>
    <x v="2"/>
    <x v="18568"/>
    <x v="153"/>
    <s v="CyberCoders"/>
    <s v="['excel', 'powerpoint', 'power bi', 'word']"/>
  </r>
  <r>
    <x v="0"/>
    <s v="Specialist, Data Quality"/>
    <s v="Johannesburg, South Africa"/>
    <x v="0"/>
    <x v="0"/>
    <x v="14"/>
    <x v="18569"/>
    <x v="1150"/>
    <s v="Standard Bank Group"/>
    <m/>
  </r>
  <r>
    <x v="2"/>
    <s v="Analyst, SIU Forensic Data (Hybrid)"/>
    <s v="Washington, DC"/>
    <x v="0"/>
    <x v="0"/>
    <x v="2"/>
    <x v="18570"/>
    <x v="122"/>
    <s v="CareFirst BlueCross BlueShield"/>
    <s v="['excel']"/>
  </r>
  <r>
    <x v="1"/>
    <s v="Manager, Data Engineering (Baltimore, MD)"/>
    <s v="Baltimore, MD"/>
    <x v="0"/>
    <x v="0"/>
    <x v="2"/>
    <x v="18571"/>
    <x v="765"/>
    <s v="Dentsu"/>
    <s v="['sql', 'python', 'snowflake', 'aws', 'gcp', 'azure', 'airflow', 'linux', 'windows', 'tableau', 'jenkins', 'git', 'bitbucket', 'github']"/>
  </r>
  <r>
    <x v="1"/>
    <s v="Backend Data Engineer"/>
    <s v="New York, NY"/>
    <x v="0"/>
    <x v="0"/>
    <x v="2"/>
    <x v="18572"/>
    <x v="62"/>
    <s v="CyberCoders"/>
    <s v="['python', 'fastapi', 'flask', 'django', 'word']"/>
  </r>
  <r>
    <x v="2"/>
    <s v="Business Data Analyst"/>
    <s v="Elk Grove Village, IL"/>
    <x v="0"/>
    <x v="0"/>
    <x v="2"/>
    <x v="18573"/>
    <x v="103"/>
    <s v="LUMISOURCE, LLC"/>
    <s v="['c', 'sql', 'excel', 'tableau', 'power bi']"/>
  </r>
  <r>
    <x v="3"/>
    <s v="Senior Data Engineer"/>
    <s v="New York, NY"/>
    <x v="0"/>
    <x v="0"/>
    <x v="2"/>
    <x v="18574"/>
    <x v="122"/>
    <s v="New York Blood Center Inc"/>
    <s v="['sql', 'python', 'powershell', 'c#', 'java', 'r', 'sql server', 'azure', 'aws', 'oracle']"/>
  </r>
  <r>
    <x v="6"/>
    <s v="Senior Data Analyst / Data Analyst"/>
    <s v="San Carlos, CA"/>
    <x v="0"/>
    <x v="0"/>
    <x v="2"/>
    <x v="18575"/>
    <x v="247"/>
    <s v="Allakos"/>
    <s v="['sql', 'sas', 'sas', 'r', 'excel', 'powerpoint', 'tableau']"/>
  </r>
  <r>
    <x v="3"/>
    <s v="Senior Data Engineer (Remote)"/>
    <s v="Anywhere"/>
    <x v="0"/>
    <x v="1"/>
    <x v="2"/>
    <x v="18576"/>
    <x v="889"/>
    <s v="Atlassian"/>
    <s v="['python', 'java', 'scala', 'c', 'aws', 'hadoop', 'spark', 'kafka', 'atlassian']"/>
  </r>
  <r>
    <x v="4"/>
    <s v="Business Analyst (Junior Level)"/>
    <s v="Irving, TX"/>
    <x v="1"/>
    <x v="0"/>
    <x v="2"/>
    <x v="18577"/>
    <x v="1113"/>
    <s v="Upen Group Inc"/>
    <s v="['sql', 'python']"/>
  </r>
  <r>
    <x v="8"/>
    <s v="Senior Data Scientist"/>
    <s v="Chicago, IL"/>
    <x v="0"/>
    <x v="0"/>
    <x v="2"/>
    <x v="18578"/>
    <x v="19"/>
    <s v="Caterpillar, Inc"/>
    <m/>
  </r>
  <r>
    <x v="2"/>
    <s v="Transportation Data Analyst"/>
    <s v="Sacramento, CA"/>
    <x v="0"/>
    <x v="0"/>
    <x v="2"/>
    <x v="18579"/>
    <x v="147"/>
    <s v="ZERO EMISSIONS PARTNERS LLC"/>
    <s v="['excel']"/>
  </r>
  <r>
    <x v="1"/>
    <s v="Principal Data Engineer, AdSmart (Greater NYC Area, NY or Remote)"/>
    <s v="Anywhere"/>
    <x v="0"/>
    <x v="1"/>
    <x v="2"/>
    <x v="18580"/>
    <x v="27"/>
    <s v="NBCUniversal"/>
    <s v="['scala', 'java', 'sql', 'nosql', 'spark', 'kafka', 'docker', 'kubernetes']"/>
  </r>
  <r>
    <x v="3"/>
    <s v="Sr. Platform Data Engineer"/>
    <s v="Half Moon Bay, CA"/>
    <x v="0"/>
    <x v="0"/>
    <x v="2"/>
    <x v="18581"/>
    <x v="188"/>
    <s v="Supernal"/>
    <s v="['sql', 'python', 'java', 'scala', 'snowflake', 'databricks', 'azure', 'docker']"/>
  </r>
  <r>
    <x v="1"/>
    <s v="Data Engineer"/>
    <s v="Texas"/>
    <x v="0"/>
    <x v="0"/>
    <x v="2"/>
    <x v="18582"/>
    <x v="17"/>
    <s v="Metro One LPSG Security Company"/>
    <s v="['sql', 't-sql', 'sas', 'sas', 'sql server', 'aws', 'tableau', 'ssis', 'excel', 'word', 'powerpoint']"/>
  </r>
  <r>
    <x v="1"/>
    <s v="Data Engineer II"/>
    <s v="Anywhere"/>
    <x v="0"/>
    <x v="1"/>
    <x v="2"/>
    <x v="18583"/>
    <x v="23"/>
    <s v="Lulus Fashion Lounge Llc"/>
    <s v="['sql', 'python', 'r']"/>
  </r>
  <r>
    <x v="1"/>
    <s v="Manager, Data Engineering"/>
    <s v="Arlington, VA"/>
    <x v="0"/>
    <x v="0"/>
    <x v="2"/>
    <x v="18584"/>
    <x v="1240"/>
    <s v="Mastercard, Inc."/>
    <s v="['python', 'sql', 'spark', 'hadoop', 'airflow']"/>
  </r>
  <r>
    <x v="1"/>
    <s v="Data Engineer, Specialist"/>
    <s v="Charlotte, NC"/>
    <x v="0"/>
    <x v="0"/>
    <x v="2"/>
    <x v="18585"/>
    <x v="19"/>
    <s v="Vanguard"/>
    <s v="['python', 'dynamodb', 'aws', 'pyspark', 'spark', 'bitbucket']"/>
  </r>
  <r>
    <x v="4"/>
    <s v="Lead BI Analyst"/>
    <s v="Schertz, TX"/>
    <x v="0"/>
    <x v="0"/>
    <x v="2"/>
    <x v="18586"/>
    <x v="739"/>
    <s v="Kforce Technology Staffing"/>
    <s v="['sql', 'r', 'python', 'scala', 'javascript', 'sas', 'sas', 'nosql', 'cassandra', 'aws', 'redshift', 'snowflake', 'spark', 'microstrategy', 'spss', 'excel']"/>
  </r>
  <r>
    <x v="1"/>
    <s v="Data Engineer (Remote)"/>
    <s v="Anywhere"/>
    <x v="0"/>
    <x v="1"/>
    <x v="2"/>
    <x v="18587"/>
    <x v="54"/>
    <s v="Seerist, Inc"/>
    <s v="['python', 'javascript', 'elasticsearch', 'aws', 'node.js']"/>
  </r>
  <r>
    <x v="0"/>
    <s v="Senior Analytics Engineer (Remote)"/>
    <s v="Anywhere"/>
    <x v="0"/>
    <x v="1"/>
    <x v="2"/>
    <x v="18588"/>
    <x v="294"/>
    <s v="Atlassian"/>
    <s v="['sql', 'python', 'c', 'databricks', 'tableau', 'atlassian']"/>
  </r>
  <r>
    <x v="0"/>
    <s v="Professional-Data Scientist"/>
    <s v="Dallas, TX"/>
    <x v="0"/>
    <x v="0"/>
    <x v="1"/>
    <x v="18589"/>
    <x v="412"/>
    <s v="AT&amp;T"/>
    <s v="['python', 'r', 'scala', 'sql', 'mongodb', 'mongodb', 'pandas', 'pytorch', 'tidyverse', 'tensorflow', 'keras', 'spark', 'pyspark', 'jenkins']"/>
  </r>
  <r>
    <x v="1"/>
    <s v="Data Engineer"/>
    <s v="Limassol, Cyprus"/>
    <x v="0"/>
    <x v="0"/>
    <x v="52"/>
    <x v="18590"/>
    <x v="56"/>
    <s v="MUFG Investor Services"/>
    <s v="['sql', 'python', 'flow']"/>
  </r>
  <r>
    <x v="1"/>
    <s v="Data Engineer I"/>
    <s v="Madison, WI"/>
    <x v="0"/>
    <x v="0"/>
    <x v="1"/>
    <x v="18591"/>
    <x v="2364"/>
    <s v="American Family Insurance"/>
    <s v="['python', 'sql', 'java', 'aws', 'gcp', 'azure', 'spark', 'hadoop', 'linux', 'docker', 'terraform']"/>
  </r>
  <r>
    <x v="8"/>
    <s v="Senior Product Data Scientist (Remote)"/>
    <s v="Anywhere"/>
    <x v="0"/>
    <x v="1"/>
    <x v="2"/>
    <x v="18592"/>
    <x v="8"/>
    <s v="Block"/>
    <s v="['sql', 'python', 'r', 'c', 'go', 'mysql', 'snowflake', 'bigquery', 'pandas', 'numpy', 'airflow', 'tableau', 'looker']"/>
  </r>
  <r>
    <x v="7"/>
    <s v="Lead - Computer Vision and ML Researcher"/>
    <s v="Mumbai, Maharashtra, India"/>
    <x v="0"/>
    <x v="0"/>
    <x v="7"/>
    <x v="18593"/>
    <x v="205"/>
    <s v="Fynd"/>
    <s v="['go']"/>
  </r>
  <r>
    <x v="0"/>
    <s v="Lead Data Scientist - multiple domains"/>
    <s v="Helsinki, Finland"/>
    <x v="0"/>
    <x v="0"/>
    <x v="71"/>
    <x v="18594"/>
    <x v="8"/>
    <s v="Wolt"/>
    <m/>
  </r>
  <r>
    <x v="0"/>
    <s v="Head of Data Science"/>
    <s v="Anywhere"/>
    <x v="0"/>
    <x v="1"/>
    <x v="2"/>
    <x v="18595"/>
    <x v="2422"/>
    <s v="Demandbase"/>
    <m/>
  </r>
  <r>
    <x v="3"/>
    <s v="Senior Data Engineer"/>
    <s v="Anywhere"/>
    <x v="0"/>
    <x v="1"/>
    <x v="2"/>
    <x v="18596"/>
    <x v="27"/>
    <s v="Harnham"/>
    <s v="['sql', 'scala', 'nosql', 'python', 'hadoop', 'spark', 'kafka']"/>
  </r>
  <r>
    <x v="1"/>
    <s v="Data Engineer (Remote)"/>
    <s v="Anywhere"/>
    <x v="0"/>
    <x v="1"/>
    <x v="2"/>
    <x v="18597"/>
    <x v="2423"/>
    <s v="Liberty Mutual Insurance"/>
    <s v="['typescript', 'java', 'sql', 'aws', 'azure', 'spring', 'git', 'jenkins', 'jira']"/>
  </r>
  <r>
    <x v="8"/>
    <s v="Senior Data Scientist"/>
    <s v="Mt Pleasant Township, PA"/>
    <x v="0"/>
    <x v="0"/>
    <x v="2"/>
    <x v="18598"/>
    <x v="2424"/>
    <s v="Liftoff"/>
    <s v="['python', 'tensorflow', 'pytorch']"/>
  </r>
  <r>
    <x v="2"/>
    <s v="Reporting/Data Analyst (Python, SQL, Data Warehouse)"/>
    <s v="New York, NY"/>
    <x v="0"/>
    <x v="0"/>
    <x v="2"/>
    <x v="18599"/>
    <x v="33"/>
    <s v="Michael Page International Inc"/>
    <s v="['python', 'sql', 'sql server', 'azure', 'tableau', 'power bi']"/>
  </r>
  <r>
    <x v="0"/>
    <s v="Lead Data Scientist, Marketing &amp; Online (Remote)"/>
    <s v="Atlanta, GA"/>
    <x v="0"/>
    <x v="0"/>
    <x v="2"/>
    <x v="18600"/>
    <x v="27"/>
    <s v="The Home Depot"/>
    <s v="['python', 'sql', 'bigquery', 'tableau']"/>
  </r>
  <r>
    <x v="8"/>
    <s v="Senior Data Scientist"/>
    <s v="Redwood City, CA"/>
    <x v="0"/>
    <x v="0"/>
    <x v="2"/>
    <x v="18601"/>
    <x v="27"/>
    <s v="Liftoff"/>
    <s v="['python', 'java', 'scala', 'sql', 'nosql']"/>
  </r>
  <r>
    <x v="8"/>
    <s v="Sr Principal Data Scientist"/>
    <s v="Clearfield, UT"/>
    <x v="0"/>
    <x v="0"/>
    <x v="2"/>
    <x v="18602"/>
    <x v="536"/>
    <s v="Northrop Grumman"/>
    <s v="['r']"/>
  </r>
  <r>
    <x v="1"/>
    <s v="Cloud Data Engineer - Flink/Python/PySpark"/>
    <s v="Anywhere"/>
    <x v="0"/>
    <x v="1"/>
    <x v="2"/>
    <x v="18603"/>
    <x v="89"/>
    <s v="Infobahn Solutions Inc."/>
    <s v="['mongodb', 'mongodb', 'sql', 'python', 'dynamodb', 'aws', 'databricks', 'kafka', 'pyspark', 'spark', 'kubernetes', 'git']"/>
  </r>
  <r>
    <x v="3"/>
    <s v="Senior Data Engineer"/>
    <s v="Heredia Province, Heredia, Costa Rica"/>
    <x v="0"/>
    <x v="0"/>
    <x v="0"/>
    <x v="18604"/>
    <x v="56"/>
    <s v="Experian"/>
    <s v="['sas', 'sas', 'excel']"/>
  </r>
  <r>
    <x v="0"/>
    <s v="Senior Staff, Data Science (Director level IC), Marketplace Catalog"/>
    <s v="Mountain View, CA"/>
    <x v="0"/>
    <x v="0"/>
    <x v="2"/>
    <x v="18605"/>
    <x v="1092"/>
    <s v="Coupang"/>
    <s v="['sql', 'python', 'r', 'tensorflow', 'pytorch']"/>
  </r>
  <r>
    <x v="8"/>
    <s v="Senior Data Scientist/Data Engineer"/>
    <s v="Anywhere"/>
    <x v="0"/>
    <x v="1"/>
    <x v="2"/>
    <x v="18606"/>
    <x v="226"/>
    <s v="Motion Recruitment"/>
    <s v="['python', 'gcp']"/>
  </r>
  <r>
    <x v="2"/>
    <s v="Healthcare Data Analyst - Services &amp; Analytics"/>
    <s v="Albany, NY"/>
    <x v="0"/>
    <x v="0"/>
    <x v="2"/>
    <x v="18607"/>
    <x v="344"/>
    <s v="Staffing Solutions Organization LLC (SSO)"/>
    <m/>
  </r>
  <r>
    <x v="8"/>
    <s v="Sr. Product Marketing Manager, Data Science &amp; Developer Tools"/>
    <s v="San Francisco, CA"/>
    <x v="0"/>
    <x v="0"/>
    <x v="2"/>
    <x v="18608"/>
    <x v="2018"/>
    <s v="Databricks"/>
    <s v="['databricks', 'excel', 'unify']"/>
  </r>
  <r>
    <x v="0"/>
    <s v="Director, Data Science (Engagement)"/>
    <s v="Singapore"/>
    <x v="0"/>
    <x v="0"/>
    <x v="18"/>
    <x v="18609"/>
    <x v="579"/>
    <s v="EVYD Technology"/>
    <s v="['python', 'jupyter', 'pandas', 'scikit-learn', 'tensorflow', 'pytorch', 'powerpoint']"/>
  </r>
  <r>
    <x v="8"/>
    <s v="Senior Computer Vision Researcher"/>
    <s v="Israel"/>
    <x v="0"/>
    <x v="0"/>
    <x v="8"/>
    <x v="18610"/>
    <x v="36"/>
    <s v="Triple Whale"/>
    <s v="['python', 'gcp']"/>
  </r>
  <r>
    <x v="6"/>
    <s v="Senior Data Analyst - Firm Analytics"/>
    <s v="Anywhere"/>
    <x v="0"/>
    <x v="1"/>
    <x v="2"/>
    <x v="18611"/>
    <x v="799"/>
    <s v="Edward Jones"/>
    <s v="['sql', 'snowflake']"/>
  </r>
  <r>
    <x v="3"/>
    <s v="Senior Data Engineer"/>
    <s v="Orrville, OH"/>
    <x v="0"/>
    <x v="0"/>
    <x v="2"/>
    <x v="18612"/>
    <x v="31"/>
    <s v="JM Smucker Company"/>
    <s v="['sql', 'python', 'r', 'aws', 'azure', 'gcp', 'git']"/>
  </r>
  <r>
    <x v="1"/>
    <s v="Data Engineer"/>
    <s v="Aliso Viejo, CA"/>
    <x v="0"/>
    <x v="0"/>
    <x v="2"/>
    <x v="18613"/>
    <x v="56"/>
    <s v="PlayStation Global"/>
    <s v="['python', 'sql', 'mysql', 'snowflake', 'aws', 'oracle', 'hadoop', 'kafka', 'spark', 'microstrategy', 'tableau', 'kubernetes', 'jenkins']"/>
  </r>
  <r>
    <x v="2"/>
    <s v="Data Analyst II (Healthcare Analytics)"/>
    <s v="California"/>
    <x v="0"/>
    <x v="0"/>
    <x v="2"/>
    <x v="18614"/>
    <x v="352"/>
    <s v="Health Net"/>
    <s v="['sql', 'python', 'r', 'excel']"/>
  </r>
  <r>
    <x v="3"/>
    <s v="Senior Data Engineer"/>
    <s v="Chicago, IL"/>
    <x v="0"/>
    <x v="0"/>
    <x v="2"/>
    <x v="18615"/>
    <x v="56"/>
    <s v="SADA"/>
    <s v="['nosql', 'sql', 'python', 'javascript', 'java', 'r', 'go', 'cassandra', 'gcp', 'bigquery', 'hadoop', 'spark', 'kafka', 'react', 'looker', 'tableau', 'terraform']"/>
  </r>
  <r>
    <x v="3"/>
    <s v="Sr Cloud Data Engineer (Remote/Work from Home)"/>
    <s v="United States"/>
    <x v="0"/>
    <x v="0"/>
    <x v="2"/>
    <x v="18616"/>
    <x v="34"/>
    <s v="FNBO - First National Bank of Omaha"/>
    <s v="['typescript', 'java', 'python', 'r', 'sql', 'nosql', 'mongodb', 'mongodb', 'postgresql', 'dynamodb', 'snowflake', 'aws', 'aurora', 'gitlab']"/>
  </r>
  <r>
    <x v="0"/>
    <s v="Data Scientist, Space Optimization"/>
    <s v="Atlanta, GA"/>
    <x v="0"/>
    <x v="0"/>
    <x v="2"/>
    <x v="18617"/>
    <x v="18"/>
    <s v="Home Depot / THD"/>
    <s v="['python', 'sql', 'bigquery', 'excel', 'tableau']"/>
  </r>
  <r>
    <x v="1"/>
    <s v="Senior, Data Engineer"/>
    <s v="Albany, NY"/>
    <x v="0"/>
    <x v="0"/>
    <x v="2"/>
    <x v="18618"/>
    <x v="25"/>
    <s v="Capital One"/>
    <s v="['python', 'java', 'scala', 'nosql', 'sql', 'mongo', 'shell', 'cassandra', 'aws', 'redshift', 'snowflake', 'pyspark', 'jenkins', 'git']"/>
  </r>
  <r>
    <x v="5"/>
    <s v="Software Engineer in Test - Computational Biology/Image Analysis"/>
    <s v="Pleasanton, CA"/>
    <x v="0"/>
    <x v="0"/>
    <x v="2"/>
    <x v="18619"/>
    <x v="34"/>
    <s v="10x Genomics"/>
    <s v="['python', 'bash', 'go', 'rust', 'r', 'aws', 'opencv', 'node.js', 'linux', 'git', 'jenkins', 'jira']"/>
  </r>
  <r>
    <x v="8"/>
    <s v="Senior Data Scientist"/>
    <s v="Pleasanton, CA"/>
    <x v="0"/>
    <x v="0"/>
    <x v="2"/>
    <x v="18620"/>
    <x v="8"/>
    <s v="Cowbell"/>
    <s v="['python', 'sql', 'aws', 'airflow', 'spark']"/>
  </r>
  <r>
    <x v="0"/>
    <s v="Data Science Consultant"/>
    <s v="Canada"/>
    <x v="0"/>
    <x v="0"/>
    <x v="23"/>
    <x v="18621"/>
    <x v="310"/>
    <s v="ProCogia"/>
    <s v="['sql', 'r', 'python', 'azure', 'hadoop', 'kafka', 'spark', 'pyspark', 'power bi', 'tableau']"/>
  </r>
  <r>
    <x v="5"/>
    <s v="Senior Software Engineer - Data Systems - Remote"/>
    <s v="Anywhere"/>
    <x v="0"/>
    <x v="1"/>
    <x v="2"/>
    <x v="18622"/>
    <x v="8"/>
    <s v="Voltus"/>
    <s v="['python', 'go', 'ruby', 'ruby', 'rust', 'sql', 'kafka']"/>
  </r>
  <r>
    <x v="1"/>
    <s v="Lead Data Engineer"/>
    <s v="Washington"/>
    <x v="7"/>
    <x v="0"/>
    <x v="2"/>
    <x v="18623"/>
    <x v="2425"/>
    <s v="Braintrust"/>
    <s v="['cassandra', 'hadoop', 'spark']"/>
  </r>
  <r>
    <x v="0"/>
    <s v="Insight Analyst (French Speaking)"/>
    <s v="United Kingdom"/>
    <x v="0"/>
    <x v="0"/>
    <x v="6"/>
    <x v="18624"/>
    <x v="41"/>
    <s v="Sysco"/>
    <s v="['sql', 'python', 'alteryx', 'tableau', 'excel', 'power bi', 'powerpoint']"/>
  </r>
  <r>
    <x v="0"/>
    <s v="Data Scientist"/>
    <s v="Washington, DC"/>
    <x v="5"/>
    <x v="0"/>
    <x v="2"/>
    <x v="18625"/>
    <x v="206"/>
    <s v="U.S. Secret Service"/>
    <s v="['r', 'python', 'sas', 'sas', 'c', 'go', 'tableau', 'spss', 'sharepoint']"/>
  </r>
  <r>
    <x v="0"/>
    <s v="Data Scientist II"/>
    <s v="Chicago, IL"/>
    <x v="0"/>
    <x v="0"/>
    <x v="2"/>
    <x v="18626"/>
    <x v="31"/>
    <s v="GrubHub"/>
    <s v="['sql', 'python', 'r']"/>
  </r>
  <r>
    <x v="2"/>
    <s v="Lead Research Data Analyst"/>
    <s v="Stanford, CA"/>
    <x v="0"/>
    <x v="0"/>
    <x v="2"/>
    <x v="18627"/>
    <x v="19"/>
    <s v="Stanford University"/>
    <s v="['tableau']"/>
  </r>
  <r>
    <x v="1"/>
    <s v="Lead Data Engineer"/>
    <s v="Silver Spring, MD"/>
    <x v="0"/>
    <x v="0"/>
    <x v="1"/>
    <x v="18628"/>
    <x v="290"/>
    <s v="Supernal"/>
    <s v="['python', 'java', 'scala', 'sql', 'spark', 'pyspark', 'airflow', 'git', 'docker', 'kubernetes', 'jenkins', 'atlassian', 'jira']"/>
  </r>
  <r>
    <x v="2"/>
    <s v="Data Analyst/Senior Data Analyst"/>
    <s v="Dover, NH"/>
    <x v="0"/>
    <x v="0"/>
    <x v="2"/>
    <x v="18629"/>
    <x v="2426"/>
    <s v="Liberty Mutual Insurance"/>
    <s v="['sql', 'excel', 'flow']"/>
  </r>
  <r>
    <x v="0"/>
    <s v="Data Science Instructor"/>
    <s v="Redwood City, CA"/>
    <x v="0"/>
    <x v="0"/>
    <x v="2"/>
    <x v="18630"/>
    <x v="168"/>
    <s v="C3.ai"/>
    <s v="['python', 'sql', 'jupyter']"/>
  </r>
  <r>
    <x v="8"/>
    <s v="Copy of Sr Data Scientist, West (Remote)"/>
    <s v="Anywhere"/>
    <x v="0"/>
    <x v="1"/>
    <x v="1"/>
    <x v="18631"/>
    <x v="71"/>
    <s v="Dataiku"/>
    <s v="['python', 'r', 'sql', 'javascript', 'pyspark', 'spark', 'rshiny']"/>
  </r>
  <r>
    <x v="0"/>
    <s v="Data Scientist"/>
    <s v="New York, NY"/>
    <x v="0"/>
    <x v="0"/>
    <x v="2"/>
    <x v="18632"/>
    <x v="71"/>
    <s v="Smith Hanley Associates"/>
    <s v="['sql', 'python']"/>
  </r>
  <r>
    <x v="1"/>
    <s v="Lead Data Engineer (FinTech) (Bangkok-based, relocation provided)"/>
    <s v="Bangkok, Thailand"/>
    <x v="0"/>
    <x v="0"/>
    <x v="25"/>
    <x v="18633"/>
    <x v="56"/>
    <s v="Agoda"/>
    <s v="['scala', 'java', 'c#', 'kotlin', 'sql', 'spark', 'kafka']"/>
  </r>
  <r>
    <x v="0"/>
    <s v="Data Scientist (R-15559)"/>
    <s v="Florham Park, NJ"/>
    <x v="0"/>
    <x v="0"/>
    <x v="2"/>
    <x v="18634"/>
    <x v="734"/>
    <s v="Dun &amp; Bradstreet"/>
    <s v="['sql', 'python', 'pyspark']"/>
  </r>
  <r>
    <x v="3"/>
    <s v="Senior Data Engineer"/>
    <s v="Minneapolis, MN"/>
    <x v="0"/>
    <x v="0"/>
    <x v="2"/>
    <x v="18635"/>
    <x v="31"/>
    <s v="Wells Fargo"/>
    <s v="['sql', 'oracle']"/>
  </r>
  <r>
    <x v="0"/>
    <s v="Data Scientist"/>
    <s v="Atlanta, GA"/>
    <x v="0"/>
    <x v="0"/>
    <x v="2"/>
    <x v="18636"/>
    <x v="8"/>
    <s v="Visa"/>
    <s v="['sql', 'python', 'sas', 'sas', 'r', 'excel', 'powerpoint', 'tableau']"/>
  </r>
  <r>
    <x v="1"/>
    <s v="Data Engineer, AVP"/>
    <s v="New York, NY"/>
    <x v="0"/>
    <x v="0"/>
    <x v="2"/>
    <x v="18637"/>
    <x v="173"/>
    <s v="Apple Bank for Savings"/>
    <s v="['sql', 'c#', 'sql server', 'ssis', 'ssrs', 'tableau', 'power bi']"/>
  </r>
  <r>
    <x v="8"/>
    <s v="Senior Scientist: Data Analytics and Pharmacometric Modeling"/>
    <s v="South San Francisco, CA"/>
    <x v="0"/>
    <x v="0"/>
    <x v="2"/>
    <x v="18638"/>
    <x v="2427"/>
    <s v="Amgen"/>
    <s v="['python', 'matlab', 'r', 'sas', 'sas']"/>
  </r>
  <r>
    <x v="1"/>
    <s v="Lead Platform Data Engineer"/>
    <s v="Woodbridge, VA"/>
    <x v="0"/>
    <x v="0"/>
    <x v="2"/>
    <x v="18639"/>
    <x v="290"/>
    <s v="Supernal"/>
    <s v="['sql', 'python', 'java', 'scala', 'snowflake', 'databricks', 'azure', 'docker']"/>
  </r>
  <r>
    <x v="1"/>
    <s v="Data Engineer"/>
    <s v="New York, NY"/>
    <x v="0"/>
    <x v="0"/>
    <x v="2"/>
    <x v="18640"/>
    <x v="122"/>
    <s v="Success Academy Charter Schools"/>
    <s v="['sql', 'python', 'java', 'c++', 'go', 'dynamodb', 'aws', 'azure', 'redshift', 'snowflake', 'hadoop', 'spark', 'kafka', 'qlik', 'power bi', 'tableau', 'github', 'gitlab']"/>
  </r>
  <r>
    <x v="2"/>
    <s v="Data Analyst I"/>
    <s v="Jersey City, NJ"/>
    <x v="0"/>
    <x v="0"/>
    <x v="2"/>
    <x v="18641"/>
    <x v="94"/>
    <s v="Verisk"/>
    <s v="['r', 'python', 'sql', 'nosql', 'mongodb', 'mongodb', 'neo4j', 'hadoop', 'tableau', 'excel']"/>
  </r>
  <r>
    <x v="2"/>
    <s v="Sr. Data Analyst"/>
    <s v="Compton, CA"/>
    <x v="0"/>
    <x v="0"/>
    <x v="2"/>
    <x v="18642"/>
    <x v="17"/>
    <s v="Amtec Human Capital"/>
    <s v="['sql', 'express', 'power bi', 'tableau', 'excel']"/>
  </r>
  <r>
    <x v="8"/>
    <s v="Senior Data Scientist"/>
    <s v="Scottsdale, AZ"/>
    <x v="0"/>
    <x v="0"/>
    <x v="1"/>
    <x v="18643"/>
    <x v="31"/>
    <s v="Vanguard Group"/>
    <m/>
  </r>
  <r>
    <x v="0"/>
    <s v="Team Lead Data Governance 1LOD"/>
    <s v="Los Angeles, CA"/>
    <x v="0"/>
    <x v="0"/>
    <x v="2"/>
    <x v="18644"/>
    <x v="961"/>
    <s v="City National Bank"/>
    <s v="['tableau', 'excel']"/>
  </r>
  <r>
    <x v="5"/>
    <s v="Softwareentwickler (m/w/d) autonomes Fahren / Map Services"/>
    <s v="Stuttgart, Germany"/>
    <x v="0"/>
    <x v="0"/>
    <x v="9"/>
    <x v="18645"/>
    <x v="41"/>
    <s v="ALTEN"/>
    <s v="['c++', 'python', 'azure']"/>
  </r>
  <r>
    <x v="5"/>
    <s v="Principal Software/Data Engineer (Remote)"/>
    <s v="Anywhere"/>
    <x v="0"/>
    <x v="1"/>
    <x v="2"/>
    <x v="18646"/>
    <x v="138"/>
    <s v="Liberty Mutual Insurance"/>
    <s v="['java', 'python', 'sql', 'dynamodb', 'aws', 'aurora']"/>
  </r>
  <r>
    <x v="1"/>
    <s v="US E - Consulting - Data Engineer -Solution Specialist  - S&amp;A..."/>
    <s v="Gilbert, AZ"/>
    <x v="0"/>
    <x v="0"/>
    <x v="2"/>
    <x v="18647"/>
    <x v="23"/>
    <s v="Deloitte"/>
    <s v="['python', 'r', 'sql', 'rshiny', 'excel', 'tableau']"/>
  </r>
  <r>
    <x v="5"/>
    <s v="ETL Developer"/>
    <s v="Canada"/>
    <x v="0"/>
    <x v="0"/>
    <x v="23"/>
    <x v="18648"/>
    <x v="52"/>
    <s v="3Pillar Global"/>
    <s v="['sql', 'python', 'azure', 'excel', 'ssis']"/>
  </r>
  <r>
    <x v="3"/>
    <s v="Senior Data Engineer, TIDAL"/>
    <s v="Germany"/>
    <x v="0"/>
    <x v="0"/>
    <x v="9"/>
    <x v="18649"/>
    <x v="56"/>
    <s v="Block"/>
    <s v="['go', 'databricks', 'redshift', 'snowflake', 'aws', 'gdpr', 'airflow', 'looker', 'git']"/>
  </r>
  <r>
    <x v="3"/>
    <s v="Senior Data &amp; AI Engineer"/>
    <s v="Spain"/>
    <x v="0"/>
    <x v="0"/>
    <x v="20"/>
    <x v="18650"/>
    <x v="865"/>
    <s v="Capgemini"/>
    <s v="['python', 'aws', 'azure', 'pandas', 'keras', 'pytorch', 'tensorflow']"/>
  </r>
  <r>
    <x v="8"/>
    <s v="Senior Data Scientist"/>
    <s v="Anywhere"/>
    <x v="0"/>
    <x v="1"/>
    <x v="1"/>
    <x v="18651"/>
    <x v="136"/>
    <s v="MCA Connect"/>
    <s v="['sql', 'python', 'r', 'scala', 't-sql', 'nosql', 'azure', 'databricks', 'power bi']"/>
  </r>
  <r>
    <x v="7"/>
    <s v="Senior Machine Learning Engineer | Data Science | NLP Modeling"/>
    <s v="Pittsburgh, PA"/>
    <x v="0"/>
    <x v="0"/>
    <x v="2"/>
    <x v="18652"/>
    <x v="2"/>
    <s v="CyberCoders"/>
    <s v="['python', 'sql', 'word', 'kubernetes']"/>
  </r>
  <r>
    <x v="1"/>
    <s v="Data Engineer (Greater NYC Area, NY or Remote)"/>
    <s v="Anywhere"/>
    <x v="0"/>
    <x v="1"/>
    <x v="2"/>
    <x v="18653"/>
    <x v="67"/>
    <s v="Amplify"/>
    <s v="['sql', 'python', 'dynamodb', 'snowflake', 'aws', 'airflow', 'looker', 'terraform']"/>
  </r>
  <r>
    <x v="0"/>
    <s v="Data Science"/>
    <s v="Greece"/>
    <x v="0"/>
    <x v="0"/>
    <x v="38"/>
    <x v="18654"/>
    <x v="137"/>
    <s v="GWI"/>
    <s v="['word']"/>
  </r>
  <r>
    <x v="3"/>
    <s v="Senior Data Engineer-Finance Tech (Python, AWS) (Remote Eligible)"/>
    <s v="Anywhere"/>
    <x v="0"/>
    <x v="1"/>
    <x v="2"/>
    <x v="18655"/>
    <x v="461"/>
    <s v="Capital One"/>
    <s v="['python', 'java', 'scala', 'nosql', 'sql', 'mongo', 'shell', 'mysql', 'cassandra', 'aws', 'redshift', 'snowflake', 'azure', 'hadoop', 'kafka', 'spark']"/>
  </r>
  <r>
    <x v="0"/>
    <s v="Data Scientist - Senior Manager (H/F)"/>
    <s v="Paris, France"/>
    <x v="0"/>
    <x v="0"/>
    <x v="27"/>
    <x v="18656"/>
    <x v="8"/>
    <s v="Publicis Groupe"/>
    <s v="['python', 'aws', 'azure', 'gcp']"/>
  </r>
  <r>
    <x v="0"/>
    <s v="Principal Research Data Scientist"/>
    <s v="Charlotte, NC"/>
    <x v="0"/>
    <x v="0"/>
    <x v="2"/>
    <x v="18657"/>
    <x v="19"/>
    <s v="Vanguard Group"/>
    <m/>
  </r>
  <r>
    <x v="1"/>
    <s v="Data Engineer"/>
    <s v="Egypt"/>
    <x v="0"/>
    <x v="0"/>
    <x v="53"/>
    <x v="18658"/>
    <x v="56"/>
    <s v="Klivvr"/>
    <s v="['sql', 'nosql', 'python', 'java', 'c++', 'scala', 'cassandra', 'aws', 'redshift', 'hadoop', 'spark', 'kafka', 'airflow', 'excel', 'flow']"/>
  </r>
  <r>
    <x v="1"/>
    <s v="Data Engineer"/>
    <s v="New York, NY"/>
    <x v="0"/>
    <x v="0"/>
    <x v="2"/>
    <x v="18659"/>
    <x v="763"/>
    <s v="Stone Alliance Group"/>
    <s v="['python', 'bash', 'r', 'matlab', 'sql', 'nosql', 'php', 'html', 'aws', 'azure', 'gdpr', 'linux', 'unify']"/>
  </r>
  <r>
    <x v="2"/>
    <s v="Data Analyst, People Analytics"/>
    <s v="Costa Mesa, CA"/>
    <x v="0"/>
    <x v="0"/>
    <x v="2"/>
    <x v="18660"/>
    <x v="122"/>
    <s v="Anduril Industries"/>
    <s v="['sql', 'python', 'r', 'tableau', 'power bi']"/>
  </r>
  <r>
    <x v="1"/>
    <s v="Data Engineer"/>
    <s v="Forestville, MD"/>
    <x v="0"/>
    <x v="0"/>
    <x v="1"/>
    <x v="18661"/>
    <x v="1741"/>
    <s v="Supernal"/>
    <s v="['sql', 'snowflake', 'bigquery', 'aws', 'redshift', 'azure', 'spark', 'pyspark', 'kafka', 'git']"/>
  </r>
  <r>
    <x v="3"/>
    <s v="Senior Manager, Data Engineering"/>
    <s v="Johannesburg, South Africa"/>
    <x v="0"/>
    <x v="0"/>
    <x v="14"/>
    <x v="18662"/>
    <x v="56"/>
    <s v="Standard Bank Group"/>
    <s v="['sas', 'sas', 'python', 'sql', 'azure', 'aws']"/>
  </r>
  <r>
    <x v="2"/>
    <s v="Data Quality &amp; Compliance Analyst"/>
    <s v="Warsaw, Poland"/>
    <x v="0"/>
    <x v="0"/>
    <x v="11"/>
    <x v="18663"/>
    <x v="137"/>
    <s v="Biogen"/>
    <s v="['excel']"/>
  </r>
  <r>
    <x v="0"/>
    <s v="Geospatial Data Scientist Associate"/>
    <s v="Austin, TX"/>
    <x v="0"/>
    <x v="0"/>
    <x v="2"/>
    <x v="18664"/>
    <x v="111"/>
    <s v="University of Texas at Austin"/>
    <s v="['python', 'c', 'scikit-learn', 'linux', 'windows']"/>
  </r>
  <r>
    <x v="2"/>
    <s v="[Job-9587] Data Architect - Portugal"/>
    <s v="Portugal"/>
    <x v="0"/>
    <x v="0"/>
    <x v="12"/>
    <x v="18665"/>
    <x v="21"/>
    <s v="CI&amp;T"/>
    <s v="['sql', 'python', 'sql server', 'azure', 'gdpr', 'git']"/>
  </r>
  <r>
    <x v="8"/>
    <s v="Senior Data Scientist"/>
    <s v="Denver, CO"/>
    <x v="0"/>
    <x v="0"/>
    <x v="2"/>
    <x v="18666"/>
    <x v="191"/>
    <s v="Deloitte"/>
    <s v="['python', 'aws', 'azure', 'gcp', 'keras', 'tensorflow', 'pytorch', 'pandas', 'scikit-learn', 'jupyter', 'docker']"/>
  </r>
  <r>
    <x v="8"/>
    <s v="Senior Data Scientist"/>
    <s v="United States"/>
    <x v="0"/>
    <x v="0"/>
    <x v="1"/>
    <x v="18667"/>
    <x v="1"/>
    <s v="Harnham"/>
    <s v="['python', 'sql', 'r']"/>
  </r>
  <r>
    <x v="4"/>
    <s v="Senior BI Analyst"/>
    <s v="Athens, Greece"/>
    <x v="0"/>
    <x v="0"/>
    <x v="38"/>
    <x v="18668"/>
    <x v="15"/>
    <s v="ManpowerGroup Greece"/>
    <m/>
  </r>
  <r>
    <x v="3"/>
    <s v="Senior Platform Data Engineer, People Analytics"/>
    <s v="Oakland, CA"/>
    <x v="0"/>
    <x v="0"/>
    <x v="2"/>
    <x v="18669"/>
    <x v="56"/>
    <s v="Block"/>
    <s v="['python', 'go', 'aws', 'gcp', 'snowflake', 'redshift', 'looker']"/>
  </r>
  <r>
    <x v="8"/>
    <s v="Sr. Data Scientist, Growth Analytics (Phoenix, AZ)"/>
    <s v="Scottsdale, AZ"/>
    <x v="0"/>
    <x v="0"/>
    <x v="1"/>
    <x v="18670"/>
    <x v="1824"/>
    <s v="Realtor.com"/>
    <s v="['sql']"/>
  </r>
  <r>
    <x v="0"/>
    <s v="Data scientist - Porto"/>
    <s v="Porto, Portugal"/>
    <x v="0"/>
    <x v="0"/>
    <x v="12"/>
    <x v="18671"/>
    <x v="8"/>
    <s v="Devoteam"/>
    <s v="['python', 'postgresql']"/>
  </r>
  <r>
    <x v="1"/>
    <s v="Perception Verification and Validation - Data Engineer (ML Data..."/>
    <s v="Foster City, CA"/>
    <x v="0"/>
    <x v="0"/>
    <x v="2"/>
    <x v="18672"/>
    <x v="1538"/>
    <s v="Zoox"/>
    <s v="['sql', 'python', 'aws', 'spark', 'airflow', 'kafka', 'jenkins']"/>
  </r>
  <r>
    <x v="6"/>
    <s v="Senior Data Analyst (Greater NYC Area, NY or Remote)"/>
    <s v="Anywhere"/>
    <x v="0"/>
    <x v="1"/>
    <x v="2"/>
    <x v="18673"/>
    <x v="872"/>
    <s v="Codecademy (a Skillsoft company)"/>
    <s v="['sql', 'python', 'r', 'snowflake', 'airflow', 'pandas', 'scikit-learn', 'numpy', 'looker', 'tableau', 'git', 'jira']"/>
  </r>
  <r>
    <x v="0"/>
    <s v="Sentinel (GBSD) Software Engineer/Data Scientist"/>
    <s v="Roy, UT"/>
    <x v="0"/>
    <x v="0"/>
    <x v="2"/>
    <x v="18674"/>
    <x v="2428"/>
    <s v="Northrop Grumman"/>
    <s v="['java', 'sql', 'python', 'r', 'sql server', 'postgresql', 'aws', 'tableau', 'jenkins', 'jira']"/>
  </r>
  <r>
    <x v="2"/>
    <s v="Data Analyst (f/m/d) Stuttgart"/>
    <s v="Stuttgart, Germany"/>
    <x v="0"/>
    <x v="0"/>
    <x v="9"/>
    <x v="18675"/>
    <x v="83"/>
    <s v="SIGNA Sports United"/>
    <s v="['sql', 'aws', 'tableau']"/>
  </r>
  <r>
    <x v="0"/>
    <s v="Manager, Data Science - NLP (Greater Boston Area, MA)"/>
    <s v="Boston, MA"/>
    <x v="5"/>
    <x v="0"/>
    <x v="2"/>
    <x v="18676"/>
    <x v="176"/>
    <s v="Capital One"/>
    <s v="['python', 'scala', 'r', 'sql', 'aws', 'pytorch', 'hugging face']"/>
  </r>
  <r>
    <x v="1"/>
    <s v="Data Engineer"/>
    <s v="Mandaluyong, Metro Manila, Philippines"/>
    <x v="0"/>
    <x v="0"/>
    <x v="50"/>
    <x v="18677"/>
    <x v="187"/>
    <s v="ConnectOS"/>
    <s v="['sql', 'python', 'scala', 'java', 'mysql', 'postgresql', 'redshift', 'bigquery', 'snowflake']"/>
  </r>
  <r>
    <x v="0"/>
    <s v="Data Scientist: Analyst: Sales Engineer"/>
    <s v="Chicago, IL"/>
    <x v="0"/>
    <x v="0"/>
    <x v="2"/>
    <x v="18678"/>
    <x v="31"/>
    <s v="EDGE"/>
    <s v="['python', 'sql', 'aws']"/>
  </r>
  <r>
    <x v="0"/>
    <s v="Secret Data Scientist"/>
    <s v="Linthicum Heights, MD"/>
    <x v="0"/>
    <x v="0"/>
    <x v="2"/>
    <x v="18679"/>
    <x v="470"/>
    <s v="Insight Global"/>
    <s v="['c#', 'c++', 'python', 'r', 'sql', 'bash', 'scala', 'java', 'elasticsearch', 'azure', 'hadoop', 'spark', 'kafka', 'windows']"/>
  </r>
  <r>
    <x v="2"/>
    <s v="Banking Data Analyst"/>
    <s v="Dallas, TX"/>
    <x v="0"/>
    <x v="0"/>
    <x v="2"/>
    <x v="18680"/>
    <x v="57"/>
    <s v="Laka &amp; Company"/>
    <s v="['c#', 'sql', 'python', 'sql server', 'azure', 'ssis', 'ssrs']"/>
  </r>
  <r>
    <x v="1"/>
    <s v="Data Engineer"/>
    <s v="Anywhere"/>
    <x v="1"/>
    <x v="1"/>
    <x v="2"/>
    <x v="18681"/>
    <x v="1482"/>
    <s v="Interactive Resources - iR"/>
    <s v="['java', 'javascript', 'sql', 'c#', 'mysql', 'oracle', 'aws', 'graphql', 'kafka', 'react.js', 'node.js', 'jenkins', 'docker', 'git']"/>
  </r>
  <r>
    <x v="2"/>
    <s v="Junior Data and Insight Analyst"/>
    <s v="Wellington, New Zealand"/>
    <x v="0"/>
    <x v="0"/>
    <x v="44"/>
    <x v="18682"/>
    <x v="74"/>
    <s v="Contact Energy"/>
    <s v="['r', 'python', 'sql', 'jupyter', 'dplyr', 'power bi']"/>
  </r>
  <r>
    <x v="2"/>
    <s v="Data Analyst/Programmer"/>
    <s v="Northridge, CA"/>
    <x v="0"/>
    <x v="0"/>
    <x v="2"/>
    <x v="18683"/>
    <x v="122"/>
    <s v="DCA"/>
    <s v="['sql', 'vba', 'crystal', 'ms access', 'excel', 'tableau', 'ssrs']"/>
  </r>
  <r>
    <x v="5"/>
    <s v="Software Development Engineer - ML Infrastructure, Search MLOps..."/>
    <s v="Palo Alto, CA"/>
    <x v="0"/>
    <x v="0"/>
    <x v="2"/>
    <x v="18684"/>
    <x v="1039"/>
    <s v="Amazon.com"/>
    <s v="['go', 'aws']"/>
  </r>
  <r>
    <x v="3"/>
    <s v="Senior Lead Data Engineer"/>
    <s v="Plano, TX"/>
    <x v="0"/>
    <x v="0"/>
    <x v="2"/>
    <x v="18685"/>
    <x v="71"/>
    <s v="JP Morgan Chase &amp; Co."/>
    <s v="['nosql', 'cassandra', 'redshift', 'aws', 'spark', 'kafka']"/>
  </r>
  <r>
    <x v="1"/>
    <s v="Data Engineer (Greater Boston Area, MA)"/>
    <s v="Cambridge, MA"/>
    <x v="0"/>
    <x v="0"/>
    <x v="2"/>
    <x v="18686"/>
    <x v="695"/>
    <s v="Takeda"/>
    <s v="['nosql', 'scala', 'java', 'python', 'spark', 'kafka', 'airflow', 'flow']"/>
  </r>
  <r>
    <x v="6"/>
    <s v="Sr. Financial Data Analyst (Security Clearance)"/>
    <s v="Arlington, VA"/>
    <x v="0"/>
    <x v="0"/>
    <x v="2"/>
    <x v="18687"/>
    <x v="94"/>
    <s v="Zachary Piper Solutions"/>
    <s v="['spring', 'spreadsheet', 'planner']"/>
  </r>
  <r>
    <x v="8"/>
    <s v="Sr. Data Scientist (Remote)"/>
    <s v="Anywhere"/>
    <x v="0"/>
    <x v="1"/>
    <x v="1"/>
    <x v="18688"/>
    <x v="8"/>
    <s v="Buzzer"/>
    <s v="['python', 'sql', 'nosql', 'dynamodb', 'aws', 'redshift', 'flow', 'git']"/>
  </r>
  <r>
    <x v="0"/>
    <s v="Spatial Data Scientist"/>
    <s v="California"/>
    <x v="0"/>
    <x v="0"/>
    <x v="2"/>
    <x v="18689"/>
    <x v="2418"/>
    <s v="The Nature Conservancy"/>
    <s v="['python', 'go']"/>
  </r>
  <r>
    <x v="1"/>
    <s v="Data Engineer II (Greater NYC Area, NY)"/>
    <s v="Burbank, CA"/>
    <x v="0"/>
    <x v="0"/>
    <x v="2"/>
    <x v="18690"/>
    <x v="2429"/>
    <s v="The Walt Disney Company"/>
    <s v="['sql', 'python', 'snowflake', 'redshift', 'airflow', 'pyspark', 'looker', 'tableau']"/>
  </r>
  <r>
    <x v="0"/>
    <s v="Data Scientist - Credit Risk"/>
    <s v="Irving, TX"/>
    <x v="0"/>
    <x v="0"/>
    <x v="2"/>
    <x v="18691"/>
    <x v="800"/>
    <s v="Cottonwood Financial"/>
    <s v="['sas', 'sas', 'python', 'r']"/>
  </r>
  <r>
    <x v="7"/>
    <s v="AI/ML Engineer"/>
    <s v="Eveleigh NSW, Australia"/>
    <x v="0"/>
    <x v="0"/>
    <x v="51"/>
    <x v="18692"/>
    <x v="43"/>
    <s v="presien"/>
    <s v="['shell', 'python', 'pytorch', 'tensorflow', 'opencv', 'numpy', 'linux']"/>
  </r>
  <r>
    <x v="0"/>
    <s v="Associate Educator, Data Scientist (Greater NYC Area, NY)"/>
    <s v="New York, NY"/>
    <x v="0"/>
    <x v="0"/>
    <x v="2"/>
    <x v="18693"/>
    <x v="53"/>
    <s v="BrainStation"/>
    <s v="['sql', 'r', 'python', 'numpy', 'pandas', 'tensorflow', 'keras', 'excel', 'tableau', 'git']"/>
  </r>
  <r>
    <x v="1"/>
    <s v="- Data Engineer, Senior Data Engineer and Assistant Director..."/>
    <s v="Docklands VIC, Australia"/>
    <x v="0"/>
    <x v="0"/>
    <x v="51"/>
    <x v="18694"/>
    <x v="2430"/>
    <s v="Australian Bureau of Statistics"/>
    <s v="['assembly', 'python', 'r', 'sas', 'sas', 'sql', 'azure', 'word', 'jira']"/>
  </r>
  <r>
    <x v="8"/>
    <s v="Sr. Data Scientist, Growth Analytics (Austin, TX)"/>
    <s v="Austin, TX"/>
    <x v="0"/>
    <x v="0"/>
    <x v="1"/>
    <x v="18695"/>
    <x v="1824"/>
    <s v="Realtor.com"/>
    <s v="['sql']"/>
  </r>
  <r>
    <x v="2"/>
    <s v="Data Analytics Lead Analyst - Hybrid"/>
    <s v="Atlanta, GA"/>
    <x v="0"/>
    <x v="0"/>
    <x v="2"/>
    <x v="18696"/>
    <x v="731"/>
    <s v="Citi"/>
    <s v="['python', 'aws', 'snowflake', 'spark', 'kafka', 'hadoop']"/>
  </r>
  <r>
    <x v="4"/>
    <s v="Business Strategy Analyst - Deposits Analytics (Hybrid)"/>
    <s v="Pineville, NC"/>
    <x v="0"/>
    <x v="0"/>
    <x v="2"/>
    <x v="18697"/>
    <x v="2431"/>
    <s v="USAA"/>
    <s v="['r', 'python', 'julia', 'php', 'java', 'c', 'c++', 'phoenix', 'excel', 'tableau']"/>
  </r>
  <r>
    <x v="0"/>
    <s v="Cleared Data Scientist - Data Mining/Analytics/Data Visualization"/>
    <s v="Washington, DC"/>
    <x v="0"/>
    <x v="0"/>
    <x v="2"/>
    <x v="18698"/>
    <x v="837"/>
    <s v="Guidehouse"/>
    <s v="['python', 'r', 'sql', 'databricks', 'azure', 'tableau', 'excel']"/>
  </r>
  <r>
    <x v="1"/>
    <s v="Working Student, Geospatial Data Engineer"/>
    <s v="Berlin, Germany"/>
    <x v="0"/>
    <x v="0"/>
    <x v="9"/>
    <x v="18699"/>
    <x v="56"/>
    <s v="Planet Labs Inc."/>
    <s v="['python', 'sql', 'react', 'gdpr', 'git']"/>
  </r>
  <r>
    <x v="0"/>
    <s v="Data Scientist (remote)"/>
    <s v="Anywhere"/>
    <x v="0"/>
    <x v="1"/>
    <x v="1"/>
    <x v="18700"/>
    <x v="28"/>
    <s v="Pearson"/>
    <s v="['python', 'tensorflow', 'pandas', 'pytorch', 'scikit-learn']"/>
  </r>
  <r>
    <x v="2"/>
    <s v="Healthcare Data Analyst - Report Balancing"/>
    <s v="Albany, NY"/>
    <x v="0"/>
    <x v="0"/>
    <x v="2"/>
    <x v="18701"/>
    <x v="344"/>
    <s v="Staffing Solutions Organization LLC (SSO)"/>
    <s v="['sql', 'r', 'python', 'sas', 'sas', 'tableau', 'flow']"/>
  </r>
  <r>
    <x v="3"/>
    <s v="Senior Data Engineer"/>
    <s v="Spring, TX"/>
    <x v="0"/>
    <x v="0"/>
    <x v="2"/>
    <x v="18702"/>
    <x v="71"/>
    <s v="Jobot"/>
    <s v="['bash', 'aws', 'linux', 'excel']"/>
  </r>
  <r>
    <x v="1"/>
    <s v="Data Engineering Lead"/>
    <s v="Taiwan"/>
    <x v="0"/>
    <x v="0"/>
    <x v="40"/>
    <x v="18703"/>
    <x v="579"/>
    <s v="Appier"/>
    <m/>
  </r>
  <r>
    <x v="0"/>
    <s v="VP Data Science"/>
    <s v="Phoenix, AZ"/>
    <x v="0"/>
    <x v="0"/>
    <x v="2"/>
    <x v="18704"/>
    <x v="155"/>
    <s v="Harnham"/>
    <s v="['python', 'sql', 'r']"/>
  </r>
  <r>
    <x v="2"/>
    <s v="Entry-Level Data Analysis/Visual Communications Planner"/>
    <s v="San Francisco, CA"/>
    <x v="0"/>
    <x v="0"/>
    <x v="2"/>
    <x v="18705"/>
    <x v="158"/>
    <s v="Fehr &amp; Peers"/>
    <s v="['python', 'r', 'spark', 'planner']"/>
  </r>
  <r>
    <x v="5"/>
    <s v="Applied Scientist - Compositing"/>
    <s v="Santa Monica, CA"/>
    <x v="0"/>
    <x v="0"/>
    <x v="2"/>
    <x v="18706"/>
    <x v="430"/>
    <s v="Flawless"/>
    <s v="['python', 'pytorch', 'tensorflow']"/>
  </r>
  <r>
    <x v="2"/>
    <s v="Risk Data Analyst"/>
    <s v="Tel Aviv-Yafo, Israel"/>
    <x v="0"/>
    <x v="0"/>
    <x v="8"/>
    <x v="18707"/>
    <x v="36"/>
    <s v="Bluevine"/>
    <s v="['python', 'sql', 'tableau']"/>
  </r>
  <r>
    <x v="0"/>
    <s v="Lead Consultant, Advanced Analytics, Data and Decision Science"/>
    <s v="Cape Town, South Africa"/>
    <x v="0"/>
    <x v="0"/>
    <x v="14"/>
    <x v="18708"/>
    <x v="251"/>
    <s v="Quantium"/>
    <s v="['sql', 'python']"/>
  </r>
  <r>
    <x v="1"/>
    <s v="Lead Data Engineer – (Multiple positions available)"/>
    <s v="United States"/>
    <x v="0"/>
    <x v="0"/>
    <x v="2"/>
    <x v="18709"/>
    <x v="56"/>
    <s v="84.51°"/>
    <s v="['scala', 'sql', 'java', 'python', 'hadoop', 'spark', 'pyspark', 'github']"/>
  </r>
  <r>
    <x v="2"/>
    <s v="Data Analyst"/>
    <s v="Washington, DC"/>
    <x v="0"/>
    <x v="0"/>
    <x v="2"/>
    <x v="18710"/>
    <x v="1423"/>
    <s v="Fathom Management LLC"/>
    <s v="['sas', 'sas', 'sql', 'r', 'excel', 'powerpoint']"/>
  </r>
  <r>
    <x v="0"/>
    <s v="Staff Data Scientist, AI (East Bay, CA or Remote)"/>
    <s v="Anywhere"/>
    <x v="0"/>
    <x v="1"/>
    <x v="2"/>
    <x v="18711"/>
    <x v="1116"/>
    <s v="Blackline"/>
    <s v="['python', 'java', 'scala', 'r', 'sql', 'gcp', 'aws', 'azure', 'tensorflow', 'pytorch', 'hadoop', 'spark', 'tableau', 'power bi']"/>
  </r>
  <r>
    <x v="6"/>
    <s v="Senior Data Analyst | Highly Acquisitive Co | Hybrid"/>
    <s v="Chicago, IL"/>
    <x v="0"/>
    <x v="0"/>
    <x v="2"/>
    <x v="18712"/>
    <x v="23"/>
    <s v="Michael Page International Inc"/>
    <s v="['sql', 'python', 'c', 'jupyter', 'excel', 'looker']"/>
  </r>
  <r>
    <x v="0"/>
    <s v="Data Scientist"/>
    <s v="Woodlawn, MD"/>
    <x v="0"/>
    <x v="0"/>
    <x v="2"/>
    <x v="18713"/>
    <x v="212"/>
    <s v="IT Concepts Inc."/>
    <s v="['c#', 'java', 'python', 'r', 'scala', 'aws', 'azure', 'gcp', 'snowflake', 'spark', 'tableau']"/>
  </r>
  <r>
    <x v="1"/>
    <s v="Lead Data Engineer (REF964O)"/>
    <s v="Slovakia"/>
    <x v="0"/>
    <x v="0"/>
    <x v="72"/>
    <x v="18714"/>
    <x v="56"/>
    <s v="Deutsche Telekom IT Solutions Slovakia"/>
    <s v="['python', 'sql', 'gcp', 'aws', 'azure', 'kafka']"/>
  </r>
  <r>
    <x v="2"/>
    <s v="Data Analyst"/>
    <s v="Carson, CA"/>
    <x v="0"/>
    <x v="0"/>
    <x v="2"/>
    <x v="18715"/>
    <x v="16"/>
    <s v="EmployBridge"/>
    <s v="['sql', 'power bi', 'tableau', 'flow']"/>
  </r>
  <r>
    <x v="3"/>
    <s v="Data Operations Lead (India)"/>
    <s v="Pune, Maharashtra, India"/>
    <x v="0"/>
    <x v="0"/>
    <x v="7"/>
    <x v="18716"/>
    <x v="36"/>
    <s v="Addepar"/>
    <s v="['sql', 'excel', 'atlassian']"/>
  </r>
  <r>
    <x v="2"/>
    <s v="Data Analyst, Mobile (12 months Fixed Term contract)"/>
    <s v="Singapore"/>
    <x v="1"/>
    <x v="0"/>
    <x v="18"/>
    <x v="18717"/>
    <x v="46"/>
    <s v="2K"/>
    <s v="['r', 'python', 'sql', 'spark', 'hadoop', 'tableau']"/>
  </r>
  <r>
    <x v="2"/>
    <s v="P2265 - Senior Clinical Data Manager"/>
    <s v="Lausanne, Switzerland"/>
    <x v="0"/>
    <x v="0"/>
    <x v="45"/>
    <x v="18718"/>
    <x v="184"/>
    <s v="Debiopharm"/>
    <s v="['gcp']"/>
  </r>
  <r>
    <x v="2"/>
    <s v="Binance Accelerator Programme- Research Data Analyst"/>
    <s v="Hong Kong"/>
    <x v="0"/>
    <x v="0"/>
    <x v="63"/>
    <x v="18719"/>
    <x v="141"/>
    <s v="Binance"/>
    <s v="['sql', 'python', 'graphql']"/>
  </r>
  <r>
    <x v="1"/>
    <s v="Sr. Data Engineer"/>
    <s v="Bengaluru, Karnataka, India"/>
    <x v="0"/>
    <x v="0"/>
    <x v="7"/>
    <x v="18720"/>
    <x v="397"/>
    <s v="Visa"/>
    <s v="['python', 'scala', 'sql', 'hadoop', 'spark', 'jira']"/>
  </r>
  <r>
    <x v="2"/>
    <s v="Data Analyst - Part Time (Greater NYC Area, NY or Remote)"/>
    <s v="Anywhere"/>
    <x v="4"/>
    <x v="1"/>
    <x v="2"/>
    <x v="18721"/>
    <x v="743"/>
    <s v="Memorial Sloan Kettering Cancer Center"/>
    <s v="['go', 'sql']"/>
  </r>
  <r>
    <x v="2"/>
    <s v="Healthcare Data Analyst II"/>
    <s v="Las Vegas, NV"/>
    <x v="0"/>
    <x v="0"/>
    <x v="2"/>
    <x v="18722"/>
    <x v="2432"/>
    <s v="Unite Here Health"/>
    <s v="['sql', 'sas', 'sas', 'ms access', 'powerpoint', 'word', 'outlook', 'excel']"/>
  </r>
  <r>
    <x v="3"/>
    <s v="Senior Cloud Data Engineer-SA"/>
    <s v="Arlington, VA"/>
    <x v="0"/>
    <x v="0"/>
    <x v="1"/>
    <x v="18723"/>
    <x v="19"/>
    <s v="Deloitte"/>
    <s v="['snowflake', 'gcp', 'aws', 'azure', 'databricks', 'power bi', 'tableau']"/>
  </r>
  <r>
    <x v="8"/>
    <s v="Senior Data Scientist"/>
    <s v="India"/>
    <x v="0"/>
    <x v="0"/>
    <x v="7"/>
    <x v="18724"/>
    <x v="651"/>
    <s v="Equifax"/>
    <m/>
  </r>
  <r>
    <x v="1"/>
    <s v="Lead Data Engineer"/>
    <s v="London, UK"/>
    <x v="0"/>
    <x v="0"/>
    <x v="6"/>
    <x v="18725"/>
    <x v="316"/>
    <s v="ASOS"/>
    <s v="['sql', 't-sql', 'vba', 'c#', 'powershell', 'sql server', 'azure', 'power bi', 'ssrs', 'ssis']"/>
  </r>
  <r>
    <x v="0"/>
    <s v="Data Scientist, Machine Learning (Risk)"/>
    <s v="Palo Alto, CA"/>
    <x v="0"/>
    <x v="0"/>
    <x v="2"/>
    <x v="18726"/>
    <x v="71"/>
    <s v="Next Insurance"/>
    <s v="['python', 'sql', 'pandas']"/>
  </r>
  <r>
    <x v="8"/>
    <s v="Sr Data Scientist - Marketing Science (Greater NYC Area, NY)"/>
    <s v="Burbank, CA"/>
    <x v="0"/>
    <x v="0"/>
    <x v="2"/>
    <x v="18727"/>
    <x v="2433"/>
    <s v="The Walt Disney Company"/>
    <s v="['sql']"/>
  </r>
  <r>
    <x v="1"/>
    <s v="Big Data Solution Architect"/>
    <s v="Paiania, Greece"/>
    <x v="0"/>
    <x v="0"/>
    <x v="38"/>
    <x v="18728"/>
    <x v="184"/>
    <s v="Intracom Telecom"/>
    <s v="['hadoop', 'spark', 'kafka']"/>
  </r>
  <r>
    <x v="0"/>
    <s v="AI/ML Health Data Science Managing Consultant"/>
    <s v="Atlanta, GA"/>
    <x v="0"/>
    <x v="0"/>
    <x v="2"/>
    <x v="18729"/>
    <x v="2434"/>
    <s v="Guidehouse"/>
    <s v="['python', 'r', 'sql', 'nosql', 'scala', 'databricks', 'spark', 'power bi', 'tableau', 'git', 'jenkins']"/>
  </r>
  <r>
    <x v="2"/>
    <s v="Portfolio Data Analyst (Remote)"/>
    <s v="Anywhere"/>
    <x v="0"/>
    <x v="1"/>
    <x v="2"/>
    <x v="18730"/>
    <x v="1482"/>
    <s v="Addepar"/>
    <m/>
  </r>
  <r>
    <x v="0"/>
    <s v="Sentinel(GBSD) Data Scientist"/>
    <s v="Roy, UT"/>
    <x v="0"/>
    <x v="0"/>
    <x v="2"/>
    <x v="18731"/>
    <x v="2302"/>
    <s v="Northrop Grumman"/>
    <s v="['sql', 'tableau', 'cognos', 'power bi']"/>
  </r>
  <r>
    <x v="1"/>
    <s v="Senior Search Engineer, Data Platform"/>
    <s v="Anywhere"/>
    <x v="0"/>
    <x v="1"/>
    <x v="41"/>
    <x v="18732"/>
    <x v="1516"/>
    <s v="Near"/>
    <s v="['sql', 'typescript', 'rust', 'python', 'elasticsearch', 'express', 'zoom']"/>
  </r>
  <r>
    <x v="1"/>
    <s v="Data Engineer"/>
    <s v="DHS, VA"/>
    <x v="0"/>
    <x v="0"/>
    <x v="2"/>
    <x v="18733"/>
    <x v="23"/>
    <s v="Capital One Financial Corporation"/>
    <s v="['java', 'scala', 'python', 'nosql', 'sql', 'mongo', 'shell', 'mysql', 'cassandra', 'redshift', 'snowflake', 'aws', 'azure', 'hadoop', 'kafka', 'spark']"/>
  </r>
  <r>
    <x v="2"/>
    <s v="Data Analyst-Assurance-Analytics Delivery-Manager-Multiple"/>
    <s v="Atlanta, GA"/>
    <x v="0"/>
    <x v="0"/>
    <x v="2"/>
    <x v="18734"/>
    <x v="2"/>
    <s v="EY"/>
    <s v="['python', 'javascript', 'azure', 'databricks', 'oracle', 'pyspark', 'spark', 'alteryx', 'power bi', 'dax', 'tableau', 'sap']"/>
  </r>
  <r>
    <x v="3"/>
    <s v="Senior Data Engineer"/>
    <s v="Hyderabad, Telangana, India"/>
    <x v="0"/>
    <x v="0"/>
    <x v="7"/>
    <x v="18735"/>
    <x v="56"/>
    <s v="Axiado"/>
    <s v="['go', 'mysql', 'hadoop', 'spark', 'node']"/>
  </r>
  <r>
    <x v="5"/>
    <s v="BI Developer"/>
    <s v="Tel Aviv-Yafo, Israel"/>
    <x v="0"/>
    <x v="0"/>
    <x v="8"/>
    <x v="18736"/>
    <x v="36"/>
    <s v="At-Bay"/>
    <s v="['python', 'sql', 'snowflake', 'airflow', 'ssis', 'flow', 'github']"/>
  </r>
  <r>
    <x v="0"/>
    <s v="Principal Data Scientist, Supply Chain (Greater NYC Area, NY or..."/>
    <s v="Anywhere"/>
    <x v="0"/>
    <x v="1"/>
    <x v="2"/>
    <x v="18737"/>
    <x v="2435"/>
    <s v="Gopuff"/>
    <s v="['python']"/>
  </r>
  <r>
    <x v="2"/>
    <s v="Consultant Financial Data Analyst"/>
    <s v="Dallas, TX"/>
    <x v="0"/>
    <x v="0"/>
    <x v="2"/>
    <x v="18738"/>
    <x v="31"/>
    <s v="WNA-LTD.com"/>
    <s v="['power bi', 'spreadsheet', 'powerpoint', 'excel', 'visio']"/>
  </r>
  <r>
    <x v="1"/>
    <s v="Lead Big Data Engineer"/>
    <s v="Charlotte, NC"/>
    <x v="0"/>
    <x v="0"/>
    <x v="2"/>
    <x v="18739"/>
    <x v="31"/>
    <s v="Wells Fargo"/>
    <s v="['mongodb', 'mongodb', 'scala', 'java', 'python', 'hadoop', 'spark', 'kubernetes', 'docker']"/>
  </r>
  <r>
    <x v="2"/>
    <s v="Institutional Credit Management - AVP Data Analyst"/>
    <s v="New York"/>
    <x v="0"/>
    <x v="0"/>
    <x v="2"/>
    <x v="18740"/>
    <x v="2436"/>
    <s v="Citi"/>
    <s v="['sql', 'python', 'visual basic', 'sql server', 'oracle', 'hadoop', 'tableau', 'excel']"/>
  </r>
  <r>
    <x v="1"/>
    <s v="Software Development Engineer III - Data Engineering (Forecasting)"/>
    <s v="Kraków, Poland"/>
    <x v="0"/>
    <x v="0"/>
    <x v="11"/>
    <x v="18741"/>
    <x v="56"/>
    <s v="Tesco Technology"/>
    <s v="['sql', 'nosql', 'react', 'hadoop', 'spark', 'phoenix', 'splunk']"/>
  </r>
  <r>
    <x v="7"/>
    <s v="Junior Machine Learning Engineer"/>
    <m/>
    <x v="0"/>
    <x v="0"/>
    <x v="21"/>
    <x v="18742"/>
    <x v="692"/>
    <s v="Tridge"/>
    <s v="['sql', 'python', 'nosql', 'cassandra', 'hadoop', 'spark', 'kafka']"/>
  </r>
  <r>
    <x v="0"/>
    <s v="Staff Data Scientist, CashApp Compliance Engineering &amp; Technology"/>
    <s v="San Francisco, CA"/>
    <x v="0"/>
    <x v="0"/>
    <x v="2"/>
    <x v="18743"/>
    <x v="889"/>
    <s v="Block"/>
    <s v="['sql', 'python', 'c', 'go', 'numpy', 'pandas', 'matplotlib', 'tableau', 'looker']"/>
  </r>
  <r>
    <x v="6"/>
    <s v="Senior Data Analyst - Specialty Pharmacy Operations Planning - Remote"/>
    <s v="Anywhere"/>
    <x v="0"/>
    <x v="1"/>
    <x v="2"/>
    <x v="18744"/>
    <x v="462"/>
    <s v="Optum"/>
    <s v="['sql', 'tableau', 'outlook', 'word', 'excel']"/>
  </r>
  <r>
    <x v="8"/>
    <s v="Senior Manager, Data Science (Gen AI)"/>
    <s v="Mt Pleasant Township, PA"/>
    <x v="0"/>
    <x v="0"/>
    <x v="2"/>
    <x v="18745"/>
    <x v="1426"/>
    <s v="LivePerson"/>
    <s v="['python', 'tensorflow', 'pytorch']"/>
  </r>
  <r>
    <x v="1"/>
    <s v="Staff Engineer - Data Analytics"/>
    <s v="Bengaluru, Karnataka, India"/>
    <x v="0"/>
    <x v="0"/>
    <x v="7"/>
    <x v="18746"/>
    <x v="36"/>
    <s v="Western Digital"/>
    <s v="['sql', 'python']"/>
  </r>
  <r>
    <x v="1"/>
    <s v="Python Data Engineer (Remote)"/>
    <s v="Anywhere"/>
    <x v="0"/>
    <x v="1"/>
    <x v="2"/>
    <x v="18747"/>
    <x v="363"/>
    <s v="Logic20/20"/>
    <s v="['go', 'python', 'aws', 'pyspark', 'outlook', 'terraform']"/>
  </r>
  <r>
    <x v="2"/>
    <s v="Financial Data Analyst"/>
    <s v="San Antonio, TX"/>
    <x v="0"/>
    <x v="0"/>
    <x v="2"/>
    <x v="18748"/>
    <x v="172"/>
    <s v="Ambassador Theatre Group"/>
    <s v="['cognos', 'excel']"/>
  </r>
  <r>
    <x v="3"/>
    <s v="Senior Data Engineer (Python, AWS, Airflow, Snowflake)"/>
    <s v="Fredericksburg, VA"/>
    <x v="0"/>
    <x v="0"/>
    <x v="1"/>
    <x v="18749"/>
    <x v="25"/>
    <s v="Capital One"/>
    <s v="['python', 'java', 'scala', 'nosql', 'sql', 'mongo', 'shell', 'mysql', 'cassandra', 'aws', 'snowflake', 'redshift', 'azure', 'airflow', 'hadoop', 'kafka', 'spark']"/>
  </r>
  <r>
    <x v="3"/>
    <s v="Senior Engineer (Big data)"/>
    <s v="Hong Kong"/>
    <x v="0"/>
    <x v="0"/>
    <x v="63"/>
    <x v="18750"/>
    <x v="36"/>
    <s v="OKX"/>
    <s v="['java', 'python', 'shell', 'sql']"/>
  </r>
  <r>
    <x v="2"/>
    <s v="212/2023 - Data Analytics Officer"/>
    <s v="Alfragide, Portugal"/>
    <x v="0"/>
    <x v="0"/>
    <x v="12"/>
    <x v="18751"/>
    <x v="184"/>
    <s v="Syone"/>
    <s v="['elasticsearch']"/>
  </r>
  <r>
    <x v="0"/>
    <s v="Sr Data Scientist"/>
    <s v="Miami, FL"/>
    <x v="0"/>
    <x v="0"/>
    <x v="2"/>
    <x v="18752"/>
    <x v="16"/>
    <s v="NextEra Energy"/>
    <s v="['c']"/>
  </r>
  <r>
    <x v="8"/>
    <s v="Senior Data Scientist (Remote)"/>
    <s v="Anywhere"/>
    <x v="0"/>
    <x v="1"/>
    <x v="1"/>
    <x v="18753"/>
    <x v="67"/>
    <s v="Extend"/>
    <s v="['sql', 'python', 'snowflake', 'tableau', 'github', 'jira']"/>
  </r>
  <r>
    <x v="0"/>
    <s v="Data Scientist, Sales Analytics (Machine Learning)"/>
    <s v="Heredia Province, Heredia, Costa Rica"/>
    <x v="0"/>
    <x v="0"/>
    <x v="0"/>
    <x v="18754"/>
    <x v="8"/>
    <s v="ServiceNow"/>
    <s v="['sql', 'python', 'snowflake', 'tableau']"/>
  </r>
  <r>
    <x v="0"/>
    <s v="Data Scientist"/>
    <s v="Brussels, Belgium"/>
    <x v="0"/>
    <x v="0"/>
    <x v="3"/>
    <x v="18755"/>
    <x v="212"/>
    <s v="EUROPEAN DYNAMICS"/>
    <s v="['python', 'r', 'perl', 'sas', 'sas', 'sql', 'nosql', 'mongodb', 'mongodb', 'oracle', 'hadoop', 'tableau', 'sap']"/>
  </r>
  <r>
    <x v="0"/>
    <s v="Data Scientist Lead-Enterprise Market Risk (Remote)"/>
    <s v="Anywhere"/>
    <x v="0"/>
    <x v="1"/>
    <x v="2"/>
    <x v="18756"/>
    <x v="1268"/>
    <s v="USAA"/>
    <s v="['python', 'sql', 'nosql', 'numpy', 'pandas', 'scikit-learn', 'phoenix', 'excel']"/>
  </r>
  <r>
    <x v="0"/>
    <s v="Data Scientist"/>
    <s v="Oklahoma City, OK"/>
    <x v="0"/>
    <x v="0"/>
    <x v="1"/>
    <x v="18757"/>
    <x v="392"/>
    <s v="Leidos"/>
    <s v="['sql', 't-sql', 'nosql']"/>
  </r>
  <r>
    <x v="0"/>
    <s v="Senior Methane Emissions Specialist / Data Scientist"/>
    <s v="Houston, TX"/>
    <x v="0"/>
    <x v="0"/>
    <x v="2"/>
    <x v="18758"/>
    <x v="122"/>
    <s v="ERM"/>
    <s v="['sql', 'python', 'r', 'scala', 'javascript', 'c++', 'tableau']"/>
  </r>
  <r>
    <x v="2"/>
    <s v="Research Data Analyst"/>
    <s v="Rensselaer, NY"/>
    <x v="0"/>
    <x v="0"/>
    <x v="2"/>
    <x v="18607"/>
    <x v="239"/>
    <s v="Healthcare Association of New York State"/>
    <s v="['sql']"/>
  </r>
  <r>
    <x v="2"/>
    <s v="Data Analyst (Statistics/Python/BI) (Bangkok-based, relocation..."/>
    <s v="Bangkok, Thailand"/>
    <x v="0"/>
    <x v="0"/>
    <x v="25"/>
    <x v="18759"/>
    <x v="46"/>
    <s v="Agoda"/>
    <s v="['sql', 'python', 'r', 'java', 'sql server', 'pandas', 'tableau', 'excel', 'power bi']"/>
  </r>
  <r>
    <x v="2"/>
    <s v="Technical Data Analyst"/>
    <s v="Manila, Metro Manila, Philippines"/>
    <x v="0"/>
    <x v="0"/>
    <x v="50"/>
    <x v="18760"/>
    <x v="630"/>
    <s v="SupportNinja"/>
    <s v="['windows', 'excel', 'jira']"/>
  </r>
  <r>
    <x v="5"/>
    <s v="Software Engineer, Growth Data Engineering"/>
    <s v="Toronto, ON, Canada"/>
    <x v="0"/>
    <x v="0"/>
    <x v="23"/>
    <x v="18761"/>
    <x v="581"/>
    <s v="Stripe"/>
    <s v="['scala', 'python', 'sql', 'java', 'go', 'aws', 'spark', 'airflow', 'react', 'hadoop']"/>
  </r>
  <r>
    <x v="0"/>
    <s v="Data Scientist II (Remote)"/>
    <s v="Anywhere"/>
    <x v="0"/>
    <x v="1"/>
    <x v="1"/>
    <x v="18762"/>
    <x v="131"/>
    <s v="TrueML"/>
    <s v="['python', 'sql', 'pandas', 'tensorflow']"/>
  </r>
  <r>
    <x v="1"/>
    <s v="Snowflake Data Engineer"/>
    <s v="Anywhere"/>
    <x v="0"/>
    <x v="1"/>
    <x v="2"/>
    <x v="18763"/>
    <x v="2"/>
    <s v="Wellness Health Careers"/>
    <s v="['sql', 'sql server', 'snowflake', 'azure']"/>
  </r>
  <r>
    <x v="8"/>
    <s v="Senior Data Scientist (Product Analytics)"/>
    <s v="Dublin, Ireland"/>
    <x v="0"/>
    <x v="0"/>
    <x v="28"/>
    <x v="18764"/>
    <x v="8"/>
    <s v="Intercom"/>
    <s v="['sql', 'r', 'python', 'tableau', 'looker', 'atlassian']"/>
  </r>
  <r>
    <x v="1"/>
    <s v="Lead Generation and Data Operations Executive"/>
    <s v="Manila, Metro Manila, Philippines"/>
    <x v="0"/>
    <x v="0"/>
    <x v="50"/>
    <x v="18765"/>
    <x v="579"/>
    <s v="Financial Times"/>
    <s v="['go', 'gdpr', 'excel', 'sheets']"/>
  </r>
  <r>
    <x v="8"/>
    <s v="Senior Data Scientist"/>
    <s v="Culver City, CA"/>
    <x v="0"/>
    <x v="0"/>
    <x v="2"/>
    <x v="18766"/>
    <x v="171"/>
    <s v="WarnerMedia"/>
    <s v="['python', 'r', 'julia', 'sql', 'aws', 'databricks', 'snowflake']"/>
  </r>
  <r>
    <x v="2"/>
    <s v="Junior Data Operations Specialist (m/f/d)"/>
    <s v="Berlin, Germany"/>
    <x v="0"/>
    <x v="0"/>
    <x v="9"/>
    <x v="18767"/>
    <x v="41"/>
    <s v="Flink"/>
    <m/>
  </r>
  <r>
    <x v="2"/>
    <s v="Data Analyst"/>
    <s v="Barcelona, Spain"/>
    <x v="0"/>
    <x v="0"/>
    <x v="20"/>
    <x v="18768"/>
    <x v="451"/>
    <s v="Netcentric"/>
    <s v="['sql', 'react', 'node.js', 'angular', 'qlik', 'looker', 'npm']"/>
  </r>
  <r>
    <x v="1"/>
    <s v="Data Engineer (Remote)"/>
    <s v="Anywhere"/>
    <x v="0"/>
    <x v="1"/>
    <x v="2"/>
    <x v="18769"/>
    <x v="1582"/>
    <s v="Atlassian"/>
    <s v="['python', 'java', 'scala', 'sql', 'c', 'databricks', 'spark', 'airflow', 'atlassian']"/>
  </r>
  <r>
    <x v="0"/>
    <s v="Principal Data Scientist (Greater NYC Area, NY)"/>
    <s v="New York, NY"/>
    <x v="0"/>
    <x v="0"/>
    <x v="2"/>
    <x v="18770"/>
    <x v="507"/>
    <s v="Zocdoc"/>
    <s v="['sql', 'nosql']"/>
  </r>
  <r>
    <x v="7"/>
    <s v="Senior Machine Learning/Computer Vision Engineer"/>
    <s v="Prague, Czechia"/>
    <x v="0"/>
    <x v="0"/>
    <x v="39"/>
    <x v="18771"/>
    <x v="334"/>
    <s v="Canva"/>
    <s v="['python', 'javascript', 'typescript', 'pytorch', 'tensorflow', 'numpy', 'opencv', 'react', 'node.js', 'docker']"/>
  </r>
  <r>
    <x v="8"/>
    <s v="Senior Director, Data Science, Applied Research (Greater NYC Area, NY)"/>
    <s v="New York, NY"/>
    <x v="0"/>
    <x v="0"/>
    <x v="2"/>
    <x v="18772"/>
    <x v="2437"/>
    <s v="Capital One"/>
    <s v="['python', 'c#', 'aws', 'pytorch']"/>
  </r>
  <r>
    <x v="0"/>
    <s v="Data Science Manager (Workforce Planning) - VP"/>
    <s v="Plano, TX"/>
    <x v="0"/>
    <x v="0"/>
    <x v="1"/>
    <x v="18643"/>
    <x v="26"/>
    <s v="JPMorgan Chase Bank, N.A."/>
    <s v="['sql', 'sas', 'sas', 'hadoop', 'spark', 'tensorflow', 'theano', 'pytorch', 'keras', 'scikit-learn', 'numpy', 'pandas', 'alteryx']"/>
  </r>
  <r>
    <x v="1"/>
    <s v="Junior Big Data Developer with Java"/>
    <s v="Málaga, Spain"/>
    <x v="0"/>
    <x v="0"/>
    <x v="20"/>
    <x v="18773"/>
    <x v="41"/>
    <s v="Talan"/>
    <s v="['oracle', 'spring', 'angular', 'jira']"/>
  </r>
  <r>
    <x v="3"/>
    <s v="Senior Data Engineer"/>
    <s v="Washington, DC"/>
    <x v="5"/>
    <x v="0"/>
    <x v="2"/>
    <x v="18774"/>
    <x v="62"/>
    <s v="IBM"/>
    <s v="['powershell', 'python', 'sql', 'nosql', 'java', 'mongodb', 'mongodb', 'db2', 'sql server', 'databricks', 'azure', 'ibm cloud', 'spark', 'hadoop']"/>
  </r>
  <r>
    <x v="0"/>
    <s v="Senior Staff Data Scientist"/>
    <s v="Palmdale, CA"/>
    <x v="0"/>
    <x v="0"/>
    <x v="2"/>
    <x v="18775"/>
    <x v="272"/>
    <s v="Northrop Grumman"/>
    <s v="['assembly', 'python', 'sql', 'scikit-learn', 'matplotlib', 'numpy', 'excel', 'powerpoint', 'sap']"/>
  </r>
  <r>
    <x v="8"/>
    <s v="Senior Principal Data Scientist- Active DoD Required"/>
    <s v="Melbourne, FL"/>
    <x v="0"/>
    <x v="0"/>
    <x v="2"/>
    <x v="18776"/>
    <x v="536"/>
    <s v="Northrop Grumman"/>
    <s v="['sql', 'python', 'javascript', 'c#', 'sql server', 'flask', 'sap', 'ssis', 'git', 'atlassian', 'bitbucket', 'jira', 'confluence']"/>
  </r>
  <r>
    <x v="2"/>
    <s v="Data Analyst"/>
    <s v="Mexico City, CDMX, Mexico"/>
    <x v="0"/>
    <x v="0"/>
    <x v="22"/>
    <x v="18777"/>
    <x v="46"/>
    <s v="Verisk"/>
    <s v="['sql', 'python', 'aws']"/>
  </r>
  <r>
    <x v="6"/>
    <s v="Senior Business Data Analyst"/>
    <s v="Tel Aviv-Yafo, Israel"/>
    <x v="0"/>
    <x v="0"/>
    <x v="8"/>
    <x v="18778"/>
    <x v="215"/>
    <s v="Surprise.com"/>
    <s v="['sql', 'redshift', 'bigquery']"/>
  </r>
  <r>
    <x v="0"/>
    <s v="Data Scientist"/>
    <s v="Arlington, VA"/>
    <x v="0"/>
    <x v="0"/>
    <x v="2"/>
    <x v="18779"/>
    <x v="206"/>
    <s v="US Office of the Chief of Staff of the Army"/>
    <m/>
  </r>
  <r>
    <x v="0"/>
    <s v="Data Quality Scientist (DQRS)"/>
    <s v="Porto, Portugal"/>
    <x v="0"/>
    <x v="0"/>
    <x v="12"/>
    <x v="18780"/>
    <x v="137"/>
    <s v="Natixis in Portugal"/>
    <s v="['python', 'sql', 'hadoop', 'alteryx', 'excel']"/>
  </r>
  <r>
    <x v="2"/>
    <s v="Data Analyst"/>
    <s v="Anywhere"/>
    <x v="0"/>
    <x v="1"/>
    <x v="2"/>
    <x v="18781"/>
    <x v="783"/>
    <s v="Booz Allen Hamilton"/>
    <s v="['sql', 'python', 'r', 'powerpoint', 'tableau', 'power bi', 'qlik']"/>
  </r>
  <r>
    <x v="2"/>
    <s v="Healthcare Data Analyst I - Quality Systems"/>
    <s v="Rancho Cucamonga, CA"/>
    <x v="0"/>
    <x v="0"/>
    <x v="2"/>
    <x v="18782"/>
    <x v="2438"/>
    <s v="Inland Empire Health Plans"/>
    <s v="['sas', 'sas', 'crystal', 'ms access', 'spss', 'ssrs', 'excel', 'word']"/>
  </r>
  <r>
    <x v="2"/>
    <s v="Junior Data Analyst (Campaign Team)"/>
    <s v="Poland"/>
    <x v="0"/>
    <x v="0"/>
    <x v="11"/>
    <x v="18783"/>
    <x v="245"/>
    <s v="Allegro"/>
    <s v="['sql', 'gcp', 'looker']"/>
  </r>
  <r>
    <x v="0"/>
    <s v="Data Scientist (Greater NYC Area, NY)"/>
    <s v="New York, NY"/>
    <x v="0"/>
    <x v="0"/>
    <x v="2"/>
    <x v="18784"/>
    <x v="2439"/>
    <s v="ADP"/>
    <s v="['sql', 'databricks', 'aws', 'pandas', 'jupyter', 'excel']"/>
  </r>
  <r>
    <x v="1"/>
    <s v="Junior Data Analytics Engineer"/>
    <s v="Papendrecht, Netherlands"/>
    <x v="0"/>
    <x v="0"/>
    <x v="26"/>
    <x v="18785"/>
    <x v="358"/>
    <s v="Boskalis"/>
    <s v="['python', 'azure', 'databricks', 'pyspark', 'docker', 'kubernetes']"/>
  </r>
  <r>
    <x v="1"/>
    <s v="Manager, Data Engineer - Remote"/>
    <s v="The Bahamas"/>
    <x v="0"/>
    <x v="0"/>
    <x v="29"/>
    <x v="18786"/>
    <x v="176"/>
    <s v="Capital One"/>
    <s v="['scala', 'nosql', 'python', 'java', 'elasticsearch', 'cassandra', 'aws', 'azure', 'redshift', 'snowflake', 'hadoop', 'spark', 'airflow', 'kafka', 'angular']"/>
  </r>
  <r>
    <x v="0"/>
    <s v="Data Science Product Manager - Marketing and Distribution (Greater..."/>
    <s v="Boston, MA"/>
    <x v="0"/>
    <x v="0"/>
    <x v="2"/>
    <x v="18787"/>
    <x v="2317"/>
    <s v="MassMutual"/>
    <s v="['jira', 'confluence']"/>
  </r>
  <r>
    <x v="2"/>
    <s v="Data Analyst"/>
    <s v="San Francisco, CA"/>
    <x v="0"/>
    <x v="0"/>
    <x v="2"/>
    <x v="18788"/>
    <x v="2440"/>
    <s v="UC Law SF"/>
    <s v="['python', 'r', 'sql', 'pyspark']"/>
  </r>
  <r>
    <x v="2"/>
    <s v="Data Analyst III"/>
    <s v="California, MD"/>
    <x v="0"/>
    <x v="0"/>
    <x v="2"/>
    <x v="18789"/>
    <x v="355"/>
    <s v="Fanatics"/>
    <s v="['sql', 'r', 'python', 'excel', 'tableau', 'looker']"/>
  </r>
  <r>
    <x v="3"/>
    <s v="Senior Data Engineer"/>
    <s v="Atlanta, GA"/>
    <x v="0"/>
    <x v="0"/>
    <x v="1"/>
    <x v="18790"/>
    <x v="31"/>
    <s v="Bankers Healthcare Group"/>
    <s v="['sql', 'python', 'sql server', 'azure', 'databricks', 'spark', 'kafka', 'excel', 'docker']"/>
  </r>
  <r>
    <x v="2"/>
    <s v="Client Data Analyst"/>
    <s v="New York, NY"/>
    <x v="0"/>
    <x v="0"/>
    <x v="2"/>
    <x v="18791"/>
    <x v="239"/>
    <s v="Winston Retail"/>
    <s v="['excel']"/>
  </r>
  <r>
    <x v="3"/>
    <s v="Senior Data Engineer (R-15365)"/>
    <s v="Hyderabad, Telangana, India"/>
    <x v="0"/>
    <x v="0"/>
    <x v="7"/>
    <x v="18792"/>
    <x v="1874"/>
    <s v="Dun &amp; Bradstreet"/>
    <s v="['python', 'sql', 'aws', 'azure', 'react']"/>
  </r>
  <r>
    <x v="1"/>
    <s v="ETL &amp; DB Engineer"/>
    <s v="Hyderabad, Telangana, India"/>
    <x v="0"/>
    <x v="0"/>
    <x v="7"/>
    <x v="18793"/>
    <x v="221"/>
    <s v="Zeta Global"/>
    <s v="['sql', 'nosql', 'javascript', 'python', 'scala', 'sql server', 'aws', 'snowflake', 'oracle', 'airflow', 'ssis', 'git', 'svn', 'jira']"/>
  </r>
  <r>
    <x v="6"/>
    <s v="Sr Analyst, Data Analytics &amp; Business Intelligence- Xumo"/>
    <s v="Irvine, CA"/>
    <x v="0"/>
    <x v="0"/>
    <x v="2"/>
    <x v="18794"/>
    <x v="2441"/>
    <s v="Comcast"/>
    <s v="['sql', 'sql server', 'aws', 'hadoop']"/>
  </r>
  <r>
    <x v="2"/>
    <s v="Marketplace Operations Data Analyst"/>
    <s v="Cape Town, South Africa"/>
    <x v="0"/>
    <x v="0"/>
    <x v="14"/>
    <x v="18795"/>
    <x v="46"/>
    <s v="takealot.com"/>
    <s v="['sql', 'excel']"/>
  </r>
  <r>
    <x v="1"/>
    <s v="Lead Data Engineer"/>
    <s v="Throop, PA"/>
    <x v="5"/>
    <x v="0"/>
    <x v="2"/>
    <x v="18796"/>
    <x v="176"/>
    <s v="Capital One"/>
    <s v="['java', 'scala', 'python', 'nosql', 'sql', 'mongo', 'shell', 'mysql', 'cassandra', 'redshift', 'snowflake', 'aws', 'azure', 'hadoop', 'kafka', 'spark']"/>
  </r>
  <r>
    <x v="1"/>
    <s v="Data Engineer"/>
    <s v="Dearborn, MI"/>
    <x v="0"/>
    <x v="0"/>
    <x v="2"/>
    <x v="18797"/>
    <x v="19"/>
    <s v="Rapid Global Business Solutions"/>
    <s v="['gcp', 'bigquery', 'git', 'jenkins', 'terraform']"/>
  </r>
  <r>
    <x v="2"/>
    <s v="#DISCOVER I 2024 Improvement based in Data Analytics"/>
    <s v="Philippines"/>
    <x v="0"/>
    <x v="0"/>
    <x v="50"/>
    <x v="18798"/>
    <x v="2442"/>
    <s v="Airbus"/>
    <m/>
  </r>
  <r>
    <x v="4"/>
    <s v="Business Intelligence Analyst"/>
    <s v="Dallas, TX"/>
    <x v="0"/>
    <x v="0"/>
    <x v="2"/>
    <x v="18799"/>
    <x v="23"/>
    <s v="Internal Data Resources"/>
    <s v="['sql', 'python', 'r', 'tableau']"/>
  </r>
  <r>
    <x v="0"/>
    <s v="Engineering Data Scientist, AI Fairness, 5+ years of Experience..."/>
    <s v="New York, NY"/>
    <x v="0"/>
    <x v="0"/>
    <x v="2"/>
    <x v="18693"/>
    <x v="665"/>
    <s v="Snap Inc."/>
    <s v="['sql', 'python', 'r', 'c', 'express']"/>
  </r>
  <r>
    <x v="2"/>
    <s v="Lead Business Data Analyst - Global Delivery Services"/>
    <s v="Santa Fe, NM"/>
    <x v="0"/>
    <x v="0"/>
    <x v="1"/>
    <x v="18800"/>
    <x v="2443"/>
    <s v="UKG (Ultimate Kronos Group)"/>
    <s v="['power bi', 'excel', 'tableau']"/>
  </r>
  <r>
    <x v="1"/>
    <s v="Data Engineer (Miami, FL)"/>
    <s v="United States"/>
    <x v="0"/>
    <x v="0"/>
    <x v="2"/>
    <x v="18801"/>
    <x v="1123"/>
    <s v="Paramount"/>
    <s v="['sql', 'nosql', 'mongodb', 'mongodb', 'python', 'r', 'cassandra', 'mysql', 'bigquery', 'jupyter', 'pandas', 'matplotlib', 'airflow', 'git']"/>
  </r>
  <r>
    <x v="3"/>
    <s v="Senior Data Engineer (Greater NYC Area, NY or Remote)"/>
    <s v="Anywhere"/>
    <x v="0"/>
    <x v="1"/>
    <x v="2"/>
    <x v="18802"/>
    <x v="71"/>
    <s v="Amplify"/>
    <s v="['sql', 'python', 'dynamodb', 'snowflake', 'aws', 'gcp', 'azure', 'airflow', 'looker', 'terraform']"/>
  </r>
  <r>
    <x v="8"/>
    <s v="Senior Data Scientist (Greater NYC Area, NY)"/>
    <s v="New York, NY"/>
    <x v="0"/>
    <x v="0"/>
    <x v="2"/>
    <x v="18803"/>
    <x v="1675"/>
    <s v="ADP"/>
    <s v="['go', 'python', 'r', 'sql', 'excel']"/>
  </r>
  <r>
    <x v="1"/>
    <s v="Data Engineer (Special Services ARPA)"/>
    <s v="Coleman, MI"/>
    <x v="0"/>
    <x v="0"/>
    <x v="2"/>
    <x v="18804"/>
    <x v="2444"/>
    <s v="City of Detroit"/>
    <s v="['sql', 'python', 'tableau', 'git', 'github', 'gitlab']"/>
  </r>
  <r>
    <x v="0"/>
    <s v="Data Science Manager"/>
    <s v="Chicago, IL"/>
    <x v="0"/>
    <x v="0"/>
    <x v="2"/>
    <x v="18805"/>
    <x v="82"/>
    <s v="Publicis Groupe"/>
    <s v="['python', 'r', 'sql', 'word', 'excel', 'tableau']"/>
  </r>
  <r>
    <x v="0"/>
    <s v="DATA SCIENTIST"/>
    <s v="Maryland"/>
    <x v="0"/>
    <x v="0"/>
    <x v="2"/>
    <x v="18806"/>
    <x v="506"/>
    <s v="US United States Army Medical Logistics Command"/>
    <s v="['sas', 'sas', 'vba', 'python', 'sql', 'r', 'tableau', 'terminal']"/>
  </r>
  <r>
    <x v="3"/>
    <s v="Senior Data Engineer, KMS Healthcare"/>
    <s v="Ho Chi Minh City, Vietnam"/>
    <x v="0"/>
    <x v="0"/>
    <x v="16"/>
    <x v="18807"/>
    <x v="56"/>
    <s v="KMS Technology"/>
    <s v="['sql', 'python', 'power bi']"/>
  </r>
  <r>
    <x v="4"/>
    <s v="Senior Business Intelligence Analyst"/>
    <s v="St. George, UT"/>
    <x v="0"/>
    <x v="0"/>
    <x v="2"/>
    <x v="18808"/>
    <x v="41"/>
    <s v="Vasion"/>
    <s v="['python', 'mysql', 'tableau', 'power bi']"/>
  </r>
  <r>
    <x v="2"/>
    <s v="Data Quality Analyst"/>
    <s v="Paris, France"/>
    <x v="0"/>
    <x v="0"/>
    <x v="27"/>
    <x v="18809"/>
    <x v="41"/>
    <s v="Foxintelligence"/>
    <s v="['sql', 'r', 'python', 'tableau']"/>
  </r>
  <r>
    <x v="2"/>
    <s v="Data Analyst (BI), Consultancy- Assembly Taipei"/>
    <s v="Taiwan"/>
    <x v="0"/>
    <x v="0"/>
    <x v="40"/>
    <x v="18810"/>
    <x v="630"/>
    <s v="Assembly"/>
    <s v="['assembly', 'sql', 'sheets', 'tableau']"/>
  </r>
  <r>
    <x v="0"/>
    <s v="Data Scientist"/>
    <s v="Littleton, CO"/>
    <x v="0"/>
    <x v="0"/>
    <x v="1"/>
    <x v="18811"/>
    <x v="89"/>
    <s v="Visa Inc"/>
    <s v="['sql', 'python', 'sas', 'sas', 'r', 'excel', 'powerpoint', 'tableau']"/>
  </r>
  <r>
    <x v="8"/>
    <s v="Senior Data Scientist - Personalisation"/>
    <s v="London, UK"/>
    <x v="0"/>
    <x v="0"/>
    <x v="6"/>
    <x v="18812"/>
    <x v="8"/>
    <s v="Kooth"/>
    <s v="['python', 'sql', 'gcp', 'azure', 'aws', 'matplotlib', 'seaborn']"/>
  </r>
  <r>
    <x v="5"/>
    <s v="Software Engineer - Data Science, Tableau, MS SQL, python, AWS"/>
    <s v="Mumbai, Maharashtra, India"/>
    <x v="0"/>
    <x v="0"/>
    <x v="7"/>
    <x v="18813"/>
    <x v="36"/>
    <s v="NECSWS"/>
    <s v="['sql', 'python', 'tableau']"/>
  </r>
  <r>
    <x v="1"/>
    <s v="Data Engineer - TS/SCI Required"/>
    <s v="Washington, DC"/>
    <x v="0"/>
    <x v="0"/>
    <x v="2"/>
    <x v="18814"/>
    <x v="51"/>
    <s v="Logistics Management Institute"/>
    <s v="['sql', 'python', 'rshiny', 'plotly', 'tableau', 'qlik', 'power bi', 'git']"/>
  </r>
  <r>
    <x v="0"/>
    <s v="SUPERVISORY MATH STATISTICIAN OR STATISTICIAN (DATA SCIENTIST)"/>
    <s v="Wallops Island, VA"/>
    <x v="5"/>
    <x v="0"/>
    <x v="2"/>
    <x v="18815"/>
    <x v="2445"/>
    <s v="US Securities and Exchange Commission"/>
    <s v="['c', 'python', 'aws', 'azure']"/>
  </r>
  <r>
    <x v="1"/>
    <s v="Applied Data Engineer (Remote)"/>
    <s v="Anywhere"/>
    <x v="0"/>
    <x v="1"/>
    <x v="2"/>
    <x v="18816"/>
    <x v="504"/>
    <s v="Civis Analytics"/>
    <s v="['python', 'sql']"/>
  </r>
  <r>
    <x v="2"/>
    <s v="Data Analyst - Risk Management (CIB)"/>
    <s v="Johannesburg, South Africa"/>
    <x v="0"/>
    <x v="0"/>
    <x v="14"/>
    <x v="18817"/>
    <x v="141"/>
    <s v="Standard Bank Group"/>
    <s v="['sql', 'sheets']"/>
  </r>
  <r>
    <x v="7"/>
    <s v="Machine Learning Engineer"/>
    <s v="Luxembourg"/>
    <x v="0"/>
    <x v="0"/>
    <x v="62"/>
    <x v="18818"/>
    <x v="188"/>
    <s v="ICEYE"/>
    <s v="['python', 'pytorch']"/>
  </r>
  <r>
    <x v="0"/>
    <s v="Data Scientist, Customer Success"/>
    <s v="Los Angeles, CA"/>
    <x v="0"/>
    <x v="0"/>
    <x v="2"/>
    <x v="18819"/>
    <x v="310"/>
    <s v="Block"/>
    <s v="['python', 'sql', 'c', 'go', 'gcp', 'looker', 'flow']"/>
  </r>
  <r>
    <x v="1"/>
    <s v="Junior Data Science Engineer"/>
    <s v="O'Fallon, IL"/>
    <x v="0"/>
    <x v="0"/>
    <x v="2"/>
    <x v="18820"/>
    <x v="122"/>
    <s v="Leidos"/>
    <s v="['sql', 'vba', 'r', 'java', 'scala', 'sas', 'sas', 'python', 'perl', 'elasticsearch', 'neo4j', 'kafka', 'spark', 'spss', 'splunk']"/>
  </r>
  <r>
    <x v="7"/>
    <s v="Machine Learning Engineer | Hybrid, Bangalore, India"/>
    <s v="Bengaluru, Karnataka, India"/>
    <x v="0"/>
    <x v="0"/>
    <x v="7"/>
    <x v="18821"/>
    <x v="188"/>
    <s v="Optiv"/>
    <s v="['python', 'java', 'keras', 'pytorch']"/>
  </r>
  <r>
    <x v="5"/>
    <s v="Software Engineer, Data Ingestion"/>
    <s v="Waterloo, ON, Canada"/>
    <x v="0"/>
    <x v="0"/>
    <x v="23"/>
    <x v="18822"/>
    <x v="164"/>
    <s v="Verily"/>
    <s v="['go', 'java', 'c#', 'objective-c', 'python', 'javascript', 'sql', 'gcp', 'aws', 'azure', 'github', 'docker', 'terraform']"/>
  </r>
  <r>
    <x v="8"/>
    <s v="Data Scientist / Senior Data Scientist"/>
    <s v="London, UK"/>
    <x v="0"/>
    <x v="0"/>
    <x v="6"/>
    <x v="18823"/>
    <x v="8"/>
    <s v="C3.ai"/>
    <s v="['python', 'r', 'javascript', 'java', 'github']"/>
  </r>
  <r>
    <x v="2"/>
    <s v="Data Analyst（SF）"/>
    <s v="San Francisco, CA"/>
    <x v="0"/>
    <x v="0"/>
    <x v="2"/>
    <x v="18824"/>
    <x v="49"/>
    <s v="ThinkingData"/>
    <m/>
  </r>
  <r>
    <x v="2"/>
    <s v="Data Architect"/>
    <s v="Heredia Province, Heredia, Costa Rica"/>
    <x v="0"/>
    <x v="0"/>
    <x v="0"/>
    <x v="18825"/>
    <x v="21"/>
    <s v="Publicis Groupe"/>
    <s v="['python', 'r', 'c++', 'sql']"/>
  </r>
  <r>
    <x v="6"/>
    <s v="Senior Data Analyst"/>
    <s v="Anywhere"/>
    <x v="0"/>
    <x v="1"/>
    <x v="2"/>
    <x v="18826"/>
    <x v="17"/>
    <s v="HyreCar"/>
    <s v="['sql', 'python', 'r', 'databricks', 'spark', 'jupyter', 'tableau']"/>
  </r>
  <r>
    <x v="2"/>
    <s v="Data Analyst, Finance and Accounting (Remote)"/>
    <s v="Anywhere"/>
    <x v="0"/>
    <x v="1"/>
    <x v="2"/>
    <x v="18827"/>
    <x v="198"/>
    <s v="Rhino"/>
    <s v="['sql', 'bigquery', 'excel']"/>
  </r>
  <r>
    <x v="7"/>
    <s v="Artificial Intelligence Engineer"/>
    <s v="Pune, Maharashtra, India"/>
    <x v="0"/>
    <x v="0"/>
    <x v="7"/>
    <x v="18828"/>
    <x v="36"/>
    <s v="Pattern"/>
    <s v="['python', 'r', 'tensorflow', 'pytorch']"/>
  </r>
  <r>
    <x v="2"/>
    <s v="Precision Medicine Data Analyst"/>
    <s v="East Hanover, NJ"/>
    <x v="0"/>
    <x v="0"/>
    <x v="2"/>
    <x v="18829"/>
    <x v="8"/>
    <s v="Indegene"/>
    <s v="['r', 'python', 'qlik', 'tableau']"/>
  </r>
  <r>
    <x v="0"/>
    <s v="Data Science Manager"/>
    <s v="Carnegie, PA"/>
    <x v="0"/>
    <x v="0"/>
    <x v="2"/>
    <x v="18830"/>
    <x v="179"/>
    <s v="VISIMO"/>
    <s v="['python', 'numpy', 'pandas', 'scikit-learn', 'nltk', 'matplotlib', 'seaborn']"/>
  </r>
  <r>
    <x v="0"/>
    <s v="Data Scientist, Principal"/>
    <s v="Dublin, CA"/>
    <x v="0"/>
    <x v="0"/>
    <x v="2"/>
    <x v="18831"/>
    <x v="71"/>
    <s v="PG&amp;E Corporation"/>
    <m/>
  </r>
  <r>
    <x v="0"/>
    <s v="Head of Data - X/F/M"/>
    <s v="Paris, France"/>
    <x v="0"/>
    <x v="0"/>
    <x v="27"/>
    <x v="18832"/>
    <x v="402"/>
    <s v="LIFEN"/>
    <s v="['flow']"/>
  </r>
  <r>
    <x v="2"/>
    <s v="Data Analytics Manager  (eCommerce)"/>
    <s v="Vietnam"/>
    <x v="0"/>
    <x v="0"/>
    <x v="16"/>
    <x v="18833"/>
    <x v="200"/>
    <s v="Publicis Groupe"/>
    <m/>
  </r>
  <r>
    <x v="4"/>
    <s v="Manager, Business Intelligence"/>
    <s v="San Mateo, CA"/>
    <x v="0"/>
    <x v="0"/>
    <x v="2"/>
    <x v="18834"/>
    <x v="31"/>
    <s v="Snowflake Inc."/>
    <s v="['sql', 'python', 'snowflake', 'redshift', 'bigquery', 'airflow', 'tableau']"/>
  </r>
  <r>
    <x v="3"/>
    <s v="Senior Data Engineer (Python, Spark AWS, Scala)"/>
    <s v="Baltimore, MD"/>
    <x v="0"/>
    <x v="0"/>
    <x v="1"/>
    <x v="18835"/>
    <x v="25"/>
    <s v="Capital One"/>
    <s v="['python', 'scala', 'java', 'nosql', 'sql', 'mongo', 'shell', 'mysql', 'cassandra', 'aws', 'redshift', 'snowflake', 'azure', 'spark', 'hadoop', 'kafka']"/>
  </r>
  <r>
    <x v="8"/>
    <s v="Senior Data Scientist (Remote)"/>
    <s v="Anywhere"/>
    <x v="0"/>
    <x v="1"/>
    <x v="2"/>
    <x v="18836"/>
    <x v="440"/>
    <s v="DeepIntent"/>
    <s v="['python', 'sql', 'aws']"/>
  </r>
  <r>
    <x v="2"/>
    <s v="Business Group Manager - Remediation &amp; Data Analyst Manager - SVP..."/>
    <s v="St. Charles, IL"/>
    <x v="0"/>
    <x v="0"/>
    <x v="2"/>
    <x v="18837"/>
    <x v="2446"/>
    <s v="Citi"/>
    <m/>
  </r>
  <r>
    <x v="2"/>
    <s v="Data Analyst, Commerce Analytics"/>
    <s v="New York, NY"/>
    <x v="0"/>
    <x v="0"/>
    <x v="2"/>
    <x v="18838"/>
    <x v="1549"/>
    <s v="Publicis Groupe"/>
    <s v="['tableau', 'word', 'excel']"/>
  </r>
  <r>
    <x v="0"/>
    <s v="Data Scientist, Product"/>
    <s v="San Francisco, CA"/>
    <x v="0"/>
    <x v="0"/>
    <x v="2"/>
    <x v="18839"/>
    <x v="49"/>
    <s v="Notion"/>
    <s v="['sql', 'python', 'r', 'notion']"/>
  </r>
  <r>
    <x v="0"/>
    <s v="Data Scientist"/>
    <s v="Calabasas, CA"/>
    <x v="0"/>
    <x v="0"/>
    <x v="2"/>
    <x v="18840"/>
    <x v="17"/>
    <s v="PlanetArt"/>
    <s v="['python', 'sql', 'tableau', 'excel']"/>
  </r>
  <r>
    <x v="0"/>
    <s v="Tech Excellence Data Scientist, Junior"/>
    <s v="Oklahoma City, OK"/>
    <x v="0"/>
    <x v="0"/>
    <x v="1"/>
    <x v="18841"/>
    <x v="122"/>
    <s v="Booz Allen Hamilton"/>
    <s v="['python', 'r', 'sql', 'aws', 'azure', 'scikit-learn', 'keras', 'tensorflow', 'pytorch', 'tableau', 'qlik', 'power bi', 'github']"/>
  </r>
  <r>
    <x v="7"/>
    <s v="Predictive Science"/>
    <s v="Jersey City, NJ"/>
    <x v="0"/>
    <x v="0"/>
    <x v="2"/>
    <x v="18842"/>
    <x v="308"/>
    <s v="JPMorgan Chase Bank, N.A."/>
    <s v="['java', 'python', 'aws', 'azure', 'tensorflow', 'keras', 'pytorch', 'spark', 'git']"/>
  </r>
  <r>
    <x v="0"/>
    <s v="Data Scientist, Data Governance Foundation (Remote)"/>
    <s v="Anywhere"/>
    <x v="0"/>
    <x v="1"/>
    <x v="2"/>
    <x v="18843"/>
    <x v="2447"/>
    <s v="Block"/>
    <s v="['python', 'c', 'go']"/>
  </r>
  <r>
    <x v="0"/>
    <s v="Data Scientist, Global Capital Allocation Project"/>
    <s v="Stanford, CA"/>
    <x v="7"/>
    <x v="0"/>
    <x v="2"/>
    <x v="18844"/>
    <x v="85"/>
    <s v="Stanford University"/>
    <s v="['sql', 'python', 'bash', 'r', 'jupyter', 'pytorch', 'unix']"/>
  </r>
  <r>
    <x v="0"/>
    <s v="Data Scientist"/>
    <s v="Oklahoma City, OK"/>
    <x v="0"/>
    <x v="0"/>
    <x v="1"/>
    <x v="18845"/>
    <x v="2448"/>
    <s v="US Federal Aviation Administration"/>
    <s v="['sql', 'sas', 'sas', 'r', 'python', 'go', 'tableau', 'power bi']"/>
  </r>
  <r>
    <x v="2"/>
    <s v="Binance Accelerator Programme - Intelligence Data Operations Analysts"/>
    <s v="Singapore"/>
    <x v="0"/>
    <x v="0"/>
    <x v="18"/>
    <x v="18846"/>
    <x v="579"/>
    <s v="Binance"/>
    <m/>
  </r>
  <r>
    <x v="8"/>
    <s v="Senior Research Analyst - L48"/>
    <s v="Calgary, AB, Canada"/>
    <x v="0"/>
    <x v="0"/>
    <x v="23"/>
    <x v="18847"/>
    <x v="164"/>
    <s v="Verisk"/>
    <s v="['python', 'r', 'excel']"/>
  </r>
  <r>
    <x v="2"/>
    <s v="Lead Data Quality and Governance Analyst - Fraud"/>
    <s v="Charlotte, NC"/>
    <x v="0"/>
    <x v="0"/>
    <x v="2"/>
    <x v="18848"/>
    <x v="2371"/>
    <s v="TIAA"/>
    <s v="['sql', 'python', 'oracle', 'splunk', 'tableau', 'visio']"/>
  </r>
  <r>
    <x v="0"/>
    <s v="Data Scientist"/>
    <s v="Horsham, PA"/>
    <x v="0"/>
    <x v="0"/>
    <x v="2"/>
    <x v="18849"/>
    <x v="101"/>
    <s v="Johnson &amp; Johnson"/>
    <s v="['python', 'r', 'tableau', 'qlik', 'word', 'excel']"/>
  </r>
  <r>
    <x v="1"/>
    <s v="Application Software Integrator (Data Engineer) w/TS SCI"/>
    <s v="Gaithersburg, MD"/>
    <x v="0"/>
    <x v="0"/>
    <x v="2"/>
    <x v="18850"/>
    <x v="111"/>
    <s v="LEIDOS"/>
    <s v="['python', 'sql', 'c#', 'postgresql', 'sql server', 'graphql', 'gitlab']"/>
  </r>
  <r>
    <x v="0"/>
    <s v="Principal Data Scientist"/>
    <s v="Arizona"/>
    <x v="0"/>
    <x v="0"/>
    <x v="1"/>
    <x v="18851"/>
    <x v="484"/>
    <s v="Electronic Arts"/>
    <s v="['python', 'ruby', 'ruby', 'aws', 'gcp', 'kafka', 'kubernetes']"/>
  </r>
  <r>
    <x v="0"/>
    <s v="SAS Analyst"/>
    <s v="Oakland, CA"/>
    <x v="0"/>
    <x v="0"/>
    <x v="2"/>
    <x v="18852"/>
    <x v="355"/>
    <s v="Insight Global"/>
    <s v="['sas', 'sas', 'r', 'sql', 'excel', 'powerpoint', 'word']"/>
  </r>
  <r>
    <x v="0"/>
    <s v="Vice President of Data Science"/>
    <s v="Boston, MA"/>
    <x v="0"/>
    <x v="0"/>
    <x v="2"/>
    <x v="18853"/>
    <x v="49"/>
    <s v="Piper Companies"/>
    <m/>
  </r>
  <r>
    <x v="8"/>
    <s v="Senior Product Data Scientist"/>
    <s v="Chicago, IL"/>
    <x v="0"/>
    <x v="0"/>
    <x v="2"/>
    <x v="18854"/>
    <x v="122"/>
    <s v="PayPal"/>
    <s v="['sql', 'python', 'r']"/>
  </r>
  <r>
    <x v="0"/>
    <s v="Aviation Data Scientist"/>
    <s v="Washington, DC"/>
    <x v="0"/>
    <x v="0"/>
    <x v="2"/>
    <x v="18855"/>
    <x v="698"/>
    <s v="Booz Allen Hamilton"/>
    <s v="['power bi', 'tableau', 'terminal']"/>
  </r>
  <r>
    <x v="1"/>
    <s v="Test data engineer"/>
    <s v="St Elizabeth, MO"/>
    <x v="0"/>
    <x v="0"/>
    <x v="2"/>
    <x v="18856"/>
    <x v="1274"/>
    <s v="EDWARD JONES"/>
    <s v="['sql', 'javascript', 'powershell', 'python', 'sql server', 'db2', 'oracle']"/>
  </r>
  <r>
    <x v="2"/>
    <s v="Data Management Analyst"/>
    <s v="Texas"/>
    <x v="0"/>
    <x v="0"/>
    <x v="1"/>
    <x v="18857"/>
    <x v="634"/>
    <s v="Northrop Grumman"/>
    <s v="['r', 'sql', 'sas', 'sas', 'python', 'vba', 'sql server', 'oracle', 'sap', 'excel', 'tableau', 'spss']"/>
  </r>
  <r>
    <x v="3"/>
    <s v="Senior Data Engineer (US Remote)"/>
    <s v="Anywhere"/>
    <x v="0"/>
    <x v="1"/>
    <x v="1"/>
    <x v="18858"/>
    <x v="33"/>
    <s v="Swyfft"/>
    <s v="['sql', 'r', 'python', 'sql server', 'postgresql', 'tableau', 'excel', 'slack']"/>
  </r>
  <r>
    <x v="3"/>
    <s v="Senior Manager - Data Engineer"/>
    <s v="Wilmington, DE"/>
    <x v="0"/>
    <x v="0"/>
    <x v="1"/>
    <x v="18859"/>
    <x v="360"/>
    <s v="Capital One"/>
    <s v="['java', 'scala', 'python', 'nosql', 'sql', 'mongo', 'shell', 'mysql', 'cassandra', 'redshift', 'snowflake', 'aws', 'azure', 'hadoop', 'kafka', 'spark']"/>
  </r>
  <r>
    <x v="1"/>
    <s v="Principal Data Engineer (100% Remote)"/>
    <s v="Anywhere"/>
    <x v="0"/>
    <x v="1"/>
    <x v="2"/>
    <x v="18860"/>
    <x v="49"/>
    <s v="Averity"/>
    <s v="['python', 'scala', 'sql', 'nosql', 'aws', 'redshift', 'kafka', 'spark']"/>
  </r>
  <r>
    <x v="2"/>
    <s v="Data Analyst and Learning Specialist"/>
    <s v="Boston, MA"/>
    <x v="0"/>
    <x v="0"/>
    <x v="2"/>
    <x v="18861"/>
    <x v="564"/>
    <s v="Boston Planning and Development Agency"/>
    <s v="['excel', 'powerpoint']"/>
  </r>
  <r>
    <x v="1"/>
    <s v="Sr. Data Engineer - Remote"/>
    <s v="Atlanta, GA"/>
    <x v="0"/>
    <x v="0"/>
    <x v="1"/>
    <x v="18862"/>
    <x v="160"/>
    <s v="UnitedHealth Group"/>
    <s v="['sql', 'java', 'azure', 'databricks', 'power bi', 'flow']"/>
  </r>
  <r>
    <x v="0"/>
    <s v="Sr. Data Scientist (Remote) (Dallas, TX)"/>
    <s v="Texas"/>
    <x v="0"/>
    <x v="0"/>
    <x v="2"/>
    <x v="18863"/>
    <x v="200"/>
    <s v="Cognizant"/>
    <s v="['python', 'tensorflow']"/>
  </r>
  <r>
    <x v="1"/>
    <s v="Associate Data Engineer"/>
    <s v="Anywhere"/>
    <x v="0"/>
    <x v="1"/>
    <x v="2"/>
    <x v="18864"/>
    <x v="23"/>
    <s v="Creative Financial Staffing (CFS)"/>
    <s v="['sql', 'sql server', 'azure', 'ssis']"/>
  </r>
  <r>
    <x v="1"/>
    <s v="Jr. Data Engineer"/>
    <s v="Dallas, TX"/>
    <x v="0"/>
    <x v="0"/>
    <x v="2"/>
    <x v="18865"/>
    <x v="31"/>
    <s v="Baker Tilly"/>
    <s v="['sql', 'python', 'r', 'sql server', 'azure', 'databricks']"/>
  </r>
  <r>
    <x v="3"/>
    <s v="Senior Data Engineer"/>
    <s v="Anywhere"/>
    <x v="0"/>
    <x v="1"/>
    <x v="2"/>
    <x v="18866"/>
    <x v="62"/>
    <s v="Ascendion"/>
    <s v="['go', 'python', 'nosql', 'sql', 'aws', 'databricks']"/>
  </r>
  <r>
    <x v="5"/>
    <s v="Sr. Software Engineer, NPA Data Path"/>
    <s v="Xinyi District, Taipei City, Taiwan"/>
    <x v="0"/>
    <x v="0"/>
    <x v="40"/>
    <x v="18867"/>
    <x v="2449"/>
    <s v="Netskope"/>
    <s v="['linux', 'docker']"/>
  </r>
  <r>
    <x v="1"/>
    <s v="Data Science Engineer ( Entry Level )"/>
    <s v="San Antonio, TX"/>
    <x v="0"/>
    <x v="0"/>
    <x v="1"/>
    <x v="18868"/>
    <x v="16"/>
    <s v="Core Soft Tech"/>
    <s v="['python', 'r']"/>
  </r>
  <r>
    <x v="1"/>
    <s v="Data Engineer - Energy Decarbonization"/>
    <s v="Anywhere"/>
    <x v="0"/>
    <x v="1"/>
    <x v="1"/>
    <x v="18869"/>
    <x v="1"/>
    <s v="WattCarbon"/>
    <s v="['go']"/>
  </r>
  <r>
    <x v="1"/>
    <s v="Data Engineer"/>
    <s v="Colombo, Sri Lanka"/>
    <x v="0"/>
    <x v="0"/>
    <x v="86"/>
    <x v="18870"/>
    <x v="187"/>
    <s v="Inivos"/>
    <s v="['databricks', 'power bi']"/>
  </r>
  <r>
    <x v="8"/>
    <s v="Sr Data Scientist, Visa Consulting &amp; Analytics, Vietnam - 8 month..."/>
    <s v="United States"/>
    <x v="0"/>
    <x v="0"/>
    <x v="2"/>
    <x v="18871"/>
    <x v="8"/>
    <s v="Visa"/>
    <s v="['hadoop', 'excel', 'powerpoint']"/>
  </r>
  <r>
    <x v="1"/>
    <s v="EET Data Engineer"/>
    <s v="Vietnam"/>
    <x v="0"/>
    <x v="0"/>
    <x v="16"/>
    <x v="18872"/>
    <x v="187"/>
    <s v="Bosch Group"/>
    <s v="['java', 'sql', 'sap']"/>
  </r>
  <r>
    <x v="3"/>
    <s v="Senior Data Engineer, AWS Global Trade and Product Compliance..."/>
    <s v="Seattle, WA"/>
    <x v="0"/>
    <x v="0"/>
    <x v="2"/>
    <x v="18873"/>
    <x v="248"/>
    <s v="Amazon.com"/>
    <s v="['python', 'sql', 'java', 'scala', 'typescript', 'aws', 'redshift', 'spark', 'hadoop', 'flow']"/>
  </r>
  <r>
    <x v="6"/>
    <s v="Senior Data Operations Analyst"/>
    <s v="Prague, Czechia"/>
    <x v="0"/>
    <x v="0"/>
    <x v="39"/>
    <x v="18874"/>
    <x v="668"/>
    <s v="Expedia Group"/>
    <s v="['sql', 'tableau', 'excel', 'power bi']"/>
  </r>
  <r>
    <x v="3"/>
    <s v="Senior Data Engineer, Business Intelligence"/>
    <s v="Halifax, NC"/>
    <x v="0"/>
    <x v="0"/>
    <x v="2"/>
    <x v="18875"/>
    <x v="19"/>
    <s v="Bell Canada Enterprises"/>
    <s v="['sql', 'sas', 'sas', 'python', 'java', 'c++', 'scala', 'oracle', 'hadoop', 'spark', 'kafka', 'alteryx']"/>
  </r>
  <r>
    <x v="8"/>
    <s v="Senior Data Manager"/>
    <s v="United States"/>
    <x v="0"/>
    <x v="0"/>
    <x v="1"/>
    <x v="18876"/>
    <x v="19"/>
    <s v="Humana"/>
    <s v="['sas', 'sas', 'sql', 'hadoop', 'spss']"/>
  </r>
  <r>
    <x v="3"/>
    <s v="Senior Big Data Engineer"/>
    <s v="Costa Mesa, CA"/>
    <x v="0"/>
    <x v="0"/>
    <x v="2"/>
    <x v="18877"/>
    <x v="88"/>
    <s v="Experian"/>
    <s v="['scala', 'python', 'java', 'aws', 'spark', 'hadoop', 'kafka', 'spring', 'airflow']"/>
  </r>
  <r>
    <x v="3"/>
    <s v="Senior Data Engineer- Uhaul Data ( Remote Eligible)"/>
    <s v="Boston, MA"/>
    <x v="0"/>
    <x v="0"/>
    <x v="2"/>
    <x v="18878"/>
    <x v="381"/>
    <s v="Capital One"/>
    <s v="['java', 'scala', 'python', 'nosql', 'sql', 'mongo', 'shell', 'mysql', 'cassandra', 'redshift', 'snowflake', 'aws', 'azure', 'hadoop', 'kafka', 'spark']"/>
  </r>
  <r>
    <x v="2"/>
    <s v="Analyst, Data Cloud GTM Strategy"/>
    <s v="Indianapolis, IN"/>
    <x v="0"/>
    <x v="0"/>
    <x v="2"/>
    <x v="18879"/>
    <x v="668"/>
    <s v="Salesforce"/>
    <s v="['go', 'sql', 'python', 'excel', 'sheets', 'powerpoint', 'tableau']"/>
  </r>
  <r>
    <x v="0"/>
    <s v="Data Scientist"/>
    <s v="United States"/>
    <x v="0"/>
    <x v="0"/>
    <x v="2"/>
    <x v="18880"/>
    <x v="8"/>
    <s v="Orbital Insight"/>
    <s v="['python', 'pytorch']"/>
  </r>
  <r>
    <x v="0"/>
    <s v="Staff Data Scientist, AI"/>
    <s v="San Francisco, CA"/>
    <x v="0"/>
    <x v="0"/>
    <x v="2"/>
    <x v="18881"/>
    <x v="2378"/>
    <s v="Asana"/>
    <s v="['python', 'scala', 'sql', 'asana']"/>
  </r>
  <r>
    <x v="3"/>
    <s v="Senior Data Engineer"/>
    <s v="Budapest, Hungary"/>
    <x v="0"/>
    <x v="0"/>
    <x v="10"/>
    <x v="18882"/>
    <x v="56"/>
    <s v="Starschema"/>
    <s v="['sql', 'python', 'aws', 'airflow', 'kafka', 'spark']"/>
  </r>
  <r>
    <x v="2"/>
    <s v="Research Engineer (partial work abroad)"/>
    <s v="Nea Smyrni, Greece"/>
    <x v="0"/>
    <x v="0"/>
    <x v="38"/>
    <x v="18883"/>
    <x v="49"/>
    <s v="WINGS-ICT-SOLUTIONS"/>
    <s v="['python', 'java']"/>
  </r>
  <r>
    <x v="7"/>
    <s v="Senior Machine Learning Engineer/MLOps Engineer (Bangkok based..."/>
    <s v="Bangkok, Thailand"/>
    <x v="0"/>
    <x v="0"/>
    <x v="25"/>
    <x v="18884"/>
    <x v="188"/>
    <s v="Agoda"/>
    <s v="['scala', 'java', 'golang', 'sql', 'react', 'spark', 'hadoop', 'linux']"/>
  </r>
  <r>
    <x v="8"/>
    <s v="Senior Solutions Manager (Big Data &amp; Analytics)"/>
    <s v="Athens, Greece"/>
    <x v="0"/>
    <x v="0"/>
    <x v="38"/>
    <x v="18885"/>
    <x v="184"/>
    <s v="Uni Systems"/>
    <s v="['express']"/>
  </r>
  <r>
    <x v="1"/>
    <s v="Data Engineer (contract)"/>
    <s v="London, UK"/>
    <x v="1"/>
    <x v="0"/>
    <x v="6"/>
    <x v="18886"/>
    <x v="638"/>
    <s v="Inmarsat"/>
    <s v="['sql', 'python']"/>
  </r>
  <r>
    <x v="2"/>
    <s v="Sr Data Analyst"/>
    <s v="Heredia Province, Heredia, Costa Rica"/>
    <x v="0"/>
    <x v="0"/>
    <x v="0"/>
    <x v="18887"/>
    <x v="46"/>
    <s v="ServiceNow"/>
    <s v="['sql', 'python', 'r', 'snowflake', 'tableau']"/>
  </r>
  <r>
    <x v="1"/>
    <s v="Senior, Data Engineer (Greater Boston Area, MA)"/>
    <s v="Boston, MA"/>
    <x v="0"/>
    <x v="0"/>
    <x v="1"/>
    <x v="18888"/>
    <x v="25"/>
    <s v="Capital One"/>
    <s v="['python', 'java', 'scala', 'nosql', 'sql', 'mongo', 'shell', 'cassandra', 'aws', 'redshift', 'snowflake', 'pyspark', 'jenkins', 'git']"/>
  </r>
  <r>
    <x v="2"/>
    <s v="Excel Reporting &amp; Data Analyst"/>
    <s v="Dallas, TX"/>
    <x v="0"/>
    <x v="0"/>
    <x v="2"/>
    <x v="18889"/>
    <x v="243"/>
    <s v="Robert Half"/>
    <s v="['go', 'excel', 'ms access']"/>
  </r>
  <r>
    <x v="7"/>
    <s v="Machine Learning Engineer"/>
    <s v="Amsterdam, Netherlands"/>
    <x v="0"/>
    <x v="0"/>
    <x v="26"/>
    <x v="18890"/>
    <x v="188"/>
    <s v="Adyen"/>
    <s v="['python', 'sql', 'tensorflow', 'kafka', 'airflow', 'fastapi', 'kubernetes']"/>
  </r>
  <r>
    <x v="1"/>
    <s v="Technical Lead Data Engineer ( Tableau + Power BI )"/>
    <s v="India"/>
    <x v="0"/>
    <x v="0"/>
    <x v="7"/>
    <x v="18891"/>
    <x v="56"/>
    <s v="Srijan Technologies"/>
    <s v="['sql', 'nosql', 'mongodb', 'mongodb', 'mysql', 'couchbase', 'oracle', 'drupal', 'tableau', 'power bi', 'looker']"/>
  </r>
  <r>
    <x v="4"/>
    <s v="Associate Client Manager, Customer Success &amp; Insights – Must have..."/>
    <s v="Chicago, IL"/>
    <x v="0"/>
    <x v="0"/>
    <x v="2"/>
    <x v="18892"/>
    <x v="205"/>
    <s v="NielsenIQ"/>
    <m/>
  </r>
  <r>
    <x v="8"/>
    <s v="Repository  Administration and Data Quality (DQRS)"/>
    <s v="Porto, Portugal"/>
    <x v="0"/>
    <x v="0"/>
    <x v="12"/>
    <x v="18893"/>
    <x v="41"/>
    <s v="Natixis in Portugal"/>
    <m/>
  </r>
  <r>
    <x v="8"/>
    <s v="Data Science Senior Manager"/>
    <s v="South San Francisco, CA"/>
    <x v="0"/>
    <x v="0"/>
    <x v="2"/>
    <x v="18894"/>
    <x v="575"/>
    <s v="Genentech"/>
    <s v="['r', 'python', 'aws', 'gcp', 'tensorflow', 'keras', 'pytorch', 'hadoop', 'spark', 'tableau', 'qlik']"/>
  </r>
  <r>
    <x v="2"/>
    <s v="Data Analyst"/>
    <s v="Copiague, NY"/>
    <x v="0"/>
    <x v="0"/>
    <x v="2"/>
    <x v="18895"/>
    <x v="53"/>
    <s v="Carrie Rikon &amp; Associates, LLC."/>
    <s v="['python', 'r', 'sql', 'plotly', 'selenium', 'airflow', 'django', 'excel', 'github', 'docker']"/>
  </r>
  <r>
    <x v="0"/>
    <s v="Director of Data Science – NLP, LLM and GenAI"/>
    <s v="Denver, CO"/>
    <x v="0"/>
    <x v="0"/>
    <x v="1"/>
    <x v="18896"/>
    <x v="263"/>
    <s v="S&amp;P Global"/>
    <s v="['python', 'hugging face', 'tensorflow', 'keras', 'pytorch', 'spark', 'github']"/>
  </r>
  <r>
    <x v="7"/>
    <s v="Senior Machine Learning Engineer"/>
    <s v="Oakland, CA"/>
    <x v="0"/>
    <x v="0"/>
    <x v="2"/>
    <x v="18897"/>
    <x v="277"/>
    <s v="The Search Experience"/>
    <s v="['python', 'excel']"/>
  </r>
  <r>
    <x v="0"/>
    <s v="Data Scientist (Elasticsearch)"/>
    <s v="Houston, TX"/>
    <x v="0"/>
    <x v="0"/>
    <x v="1"/>
    <x v="18898"/>
    <x v="20"/>
    <s v="CGG"/>
    <s v="['python', 'r', 'git']"/>
  </r>
  <r>
    <x v="0"/>
    <s v="Data Scientist"/>
    <s v="Fort Liberty, NC"/>
    <x v="0"/>
    <x v="0"/>
    <x v="2"/>
    <x v="18899"/>
    <x v="23"/>
    <s v="Amentum"/>
    <s v="['python', 'r', 'matlab', 'tableau', 'flow']"/>
  </r>
  <r>
    <x v="2"/>
    <s v="Data Analyst - Highland Park, IL"/>
    <s v="Northfield, IL"/>
    <x v="0"/>
    <x v="0"/>
    <x v="2"/>
    <x v="18900"/>
    <x v="243"/>
    <s v="Alteas Health"/>
    <s v="['snowflake', 'smartsheet']"/>
  </r>
  <r>
    <x v="0"/>
    <s v="Senior Staff Data Scientist"/>
    <s v="Bengaluru, Karnataka, India"/>
    <x v="0"/>
    <x v="0"/>
    <x v="7"/>
    <x v="18901"/>
    <x v="8"/>
    <s v="Freshworks"/>
    <s v="['r', 'python', 'perl', 'ruby', 'ruby', 'scala', 'sas', 'sas', 'sql', 'nosql', 'hadoop', 'spark', 'tensorflow', 'keras']"/>
  </r>
  <r>
    <x v="0"/>
    <s v="Data Scientist Senior - Remote!"/>
    <s v="Anywhere"/>
    <x v="0"/>
    <x v="1"/>
    <x v="2"/>
    <x v="18902"/>
    <x v="2"/>
    <s v="General Dynamics Information Technology"/>
    <s v="['python', 'r', 'tableau']"/>
  </r>
  <r>
    <x v="1"/>
    <s v="Senior Developer - Data Engineer (AWS/Node/Typescript)"/>
    <s v="Burlington, MA"/>
    <x v="0"/>
    <x v="0"/>
    <x v="2"/>
    <x v="18903"/>
    <x v="56"/>
    <s v="Intevity"/>
    <s v="['typescript', 'python', 'sql', 'aws', 'redshift', 'node', 'node.js']"/>
  </r>
  <r>
    <x v="0"/>
    <s v="Lead Data Scientist, AI Acceleration"/>
    <s v="Tempe, AZ"/>
    <x v="0"/>
    <x v="0"/>
    <x v="1"/>
    <x v="18904"/>
    <x v="303"/>
    <s v="Technology at Arizona State University"/>
    <s v="['python', 'r', 'sql', 'aws', 'azure', 'gcp', 'jupyter', 'tensorflow', 'pytorch', 'scikit-learn', 'hadoop', 'spark', 'excel', 'tableau', 'alteryx']"/>
  </r>
  <r>
    <x v="1"/>
    <s v="Intelligence Data Engineer"/>
    <s v="United States"/>
    <x v="5"/>
    <x v="0"/>
    <x v="2"/>
    <x v="18905"/>
    <x v="783"/>
    <s v="ManTech"/>
    <m/>
  </r>
  <r>
    <x v="1"/>
    <s v="Data Engineer"/>
    <s v="Fort Lauderdale, FL"/>
    <x v="0"/>
    <x v="0"/>
    <x v="2"/>
    <x v="18906"/>
    <x v="359"/>
    <s v="Ultimate Software"/>
    <s v="['sql', 'python', 'gcp', 'bigquery', 'airflow', 'pyspark', 'jupyter', 'excel', 'docker']"/>
  </r>
  <r>
    <x v="1"/>
    <s v="Associate Data Engineer - Remote"/>
    <s v="Anywhere"/>
    <x v="0"/>
    <x v="1"/>
    <x v="2"/>
    <x v="18907"/>
    <x v="153"/>
    <s v="Hilton"/>
    <s v="['go', 'aws', 'redshift', 'spark', 'hadoop', 'yarn']"/>
  </r>
  <r>
    <x v="0"/>
    <s v="Data Scientist"/>
    <s v="Los Angeles, CA"/>
    <x v="0"/>
    <x v="0"/>
    <x v="2"/>
    <x v="18908"/>
    <x v="122"/>
    <s v="Vezt"/>
    <s v="['sql', 'python', 'ruby', 'ruby', 'c', 'r', 'cassandra', 'redshift', 'hadoop', 'spss']"/>
  </r>
  <r>
    <x v="0"/>
    <s v="Insights &amp; Data Specialist (Growth)"/>
    <s v="Mexico City, CDMX, Mexico"/>
    <x v="0"/>
    <x v="0"/>
    <x v="22"/>
    <x v="18909"/>
    <x v="0"/>
    <s v="Tul"/>
    <s v="['sql', 'r', 'excel', 'tableau', 'power bi']"/>
  </r>
  <r>
    <x v="2"/>
    <s v="Principal Member Technical Staff (Platform- Data Analytics)"/>
    <s v="Hyderabad, Telangana, India"/>
    <x v="0"/>
    <x v="0"/>
    <x v="7"/>
    <x v="18910"/>
    <x v="36"/>
    <s v="Model N"/>
    <s v="['java', 'aws', 'azure', 'spring', 'spark', 'hadoop', 'kafka', 'docker']"/>
  </r>
  <r>
    <x v="0"/>
    <s v="Senior Associate, Data Scientist (Greater NYC Area, NY)"/>
    <s v="New York, NY"/>
    <x v="0"/>
    <x v="0"/>
    <x v="2"/>
    <x v="18911"/>
    <x v="398"/>
    <s v="BNY Mellon"/>
    <s v="['python', 'nosql', 'mongodb', 'mongodb', 'oracle', 'pandas', 'numpy']"/>
  </r>
  <r>
    <x v="0"/>
    <s v="Data Scientist Jobs"/>
    <s v="Arlington, VA"/>
    <x v="1"/>
    <x v="0"/>
    <x v="2"/>
    <x v="18912"/>
    <x v="33"/>
    <s v="Seneca Resources, LLC"/>
    <s v="['python', 'aws', 'azure', 'spark', 'pyspark']"/>
  </r>
  <r>
    <x v="6"/>
    <s v="Management Analyst - SSA Data Analysis"/>
    <s v="San Jose, CA"/>
    <x v="0"/>
    <x v="0"/>
    <x v="2"/>
    <x v="18913"/>
    <x v="2450"/>
    <s v="The County of Santa Clara"/>
    <s v="['python', 'sql', 'rshiny', 'sap', 'tableau', 'qlik']"/>
  </r>
  <r>
    <x v="0"/>
    <s v="Data Scientist, Analytics - Ads"/>
    <s v="New York, NY"/>
    <x v="0"/>
    <x v="0"/>
    <x v="2"/>
    <x v="18914"/>
    <x v="2"/>
    <s v="Quizlet"/>
    <s v="['sql', 'bigquery']"/>
  </r>
  <r>
    <x v="7"/>
    <s v="Machine Learning Engineer"/>
    <s v="Hyderabad, Telangana, India"/>
    <x v="0"/>
    <x v="0"/>
    <x v="7"/>
    <x v="18915"/>
    <x v="188"/>
    <s v="ServiceNow"/>
    <s v="['python', 'azure']"/>
  </r>
  <r>
    <x v="1"/>
    <s v="Customer Data Engineer"/>
    <s v="Heredia Province, Heredia, Costa Rica"/>
    <x v="0"/>
    <x v="0"/>
    <x v="0"/>
    <x v="18916"/>
    <x v="56"/>
    <s v="Databricks"/>
    <s v="['sql', 'databricks', 'aws', 'azure', 'gcp', 'spark', 'hadoop', 'kafka', 'pandas', 'scikit-learn', 'excel', 'unify']"/>
  </r>
  <r>
    <x v="2"/>
    <s v="Commercial Lease Data Analyst"/>
    <s v="Secaucus, NJ"/>
    <x v="0"/>
    <x v="0"/>
    <x v="2"/>
    <x v="18917"/>
    <x v="20"/>
    <s v="KBA Lease Services, Inc"/>
    <s v="['excel', 'word']"/>
  </r>
  <r>
    <x v="2"/>
    <s v="Data Governance Analyst"/>
    <s v="Des Moines, IA"/>
    <x v="0"/>
    <x v="0"/>
    <x v="2"/>
    <x v="18918"/>
    <x v="17"/>
    <s v="Robert Half"/>
    <s v="['go']"/>
  </r>
  <r>
    <x v="2"/>
    <s v="Data Analyst / ERP Administrator"/>
    <s v="Brookfield, WI"/>
    <x v="0"/>
    <x v="0"/>
    <x v="2"/>
    <x v="18919"/>
    <x v="23"/>
    <s v="Robert Half"/>
    <s v="['sql', 'go']"/>
  </r>
  <r>
    <x v="0"/>
    <s v="Spatial Data Scientist"/>
    <s v="Overland Park, KS"/>
    <x v="0"/>
    <x v="0"/>
    <x v="1"/>
    <x v="18920"/>
    <x v="31"/>
    <s v="Stantec"/>
    <s v="['python', 'jupyter', 'github']"/>
  </r>
  <r>
    <x v="3"/>
    <s v="Sr. Data Engineer PySpark &amp; Databricks #3296 #3271"/>
    <s v="Anywhere"/>
    <x v="0"/>
    <x v="1"/>
    <x v="2"/>
    <x v="18921"/>
    <x v="200"/>
    <s v="IT Motives"/>
    <s v="['python', 'sql', 'databricks', 'azure', 'snowflake', 'pyspark', 'spark', 'kafka', 'ssis', 'flow']"/>
  </r>
  <r>
    <x v="3"/>
    <s v="Senior Data Engineer"/>
    <s v="Blue Bell, PA"/>
    <x v="0"/>
    <x v="0"/>
    <x v="2"/>
    <x v="18922"/>
    <x v="122"/>
    <s v="CVS Health"/>
    <s v="['python', 'java', 'nosql', 'bash', 'shell', 'cassandra', 'mysql', 'hadoop', 'unix']"/>
  </r>
  <r>
    <x v="0"/>
    <s v="Product Data Scientist"/>
    <s v="Los Angeles, CA"/>
    <x v="0"/>
    <x v="0"/>
    <x v="2"/>
    <x v="18923"/>
    <x v="122"/>
    <s v="PayPal"/>
    <s v="['sql', 'python', 'r']"/>
  </r>
  <r>
    <x v="0"/>
    <s v="Principal Data Scientist"/>
    <s v="Raleigh, NC"/>
    <x v="0"/>
    <x v="0"/>
    <x v="2"/>
    <x v="18924"/>
    <x v="170"/>
    <s v="CVS Health"/>
    <s v="['sql', 'sas', 'sas', 'azure', 'power bi', 'tableau', 'excel', 'powerpoint']"/>
  </r>
  <r>
    <x v="0"/>
    <s v="Staff Data Scientist"/>
    <s v="Salt Lake City, UT"/>
    <x v="0"/>
    <x v="0"/>
    <x v="2"/>
    <x v="18925"/>
    <x v="49"/>
    <s v="SoFi"/>
    <s v="['sql', 'python', 'snowflake', 'airflow', 'tableau']"/>
  </r>
  <r>
    <x v="4"/>
    <s v="Business Intelligence Expert"/>
    <s v="Brussels, Belgium"/>
    <x v="0"/>
    <x v="0"/>
    <x v="3"/>
    <x v="18926"/>
    <x v="184"/>
    <s v="Uni Systems"/>
    <s v="['sas', 'sas', 'sql', 'python', 'sap']"/>
  </r>
  <r>
    <x v="8"/>
    <s v="Senior Data Scientist"/>
    <s v="Albany, NY"/>
    <x v="0"/>
    <x v="0"/>
    <x v="2"/>
    <x v="18927"/>
    <x v="57"/>
    <s v="IPRO"/>
    <s v="['python', 'r', 'sas', 'sas', 'sql', 'tableau', 'power bi']"/>
  </r>
  <r>
    <x v="1"/>
    <s v="BI Data Engineer"/>
    <s v="Temple, TX"/>
    <x v="0"/>
    <x v="0"/>
    <x v="2"/>
    <x v="18928"/>
    <x v="23"/>
    <s v="McLane Company"/>
    <s v="['python', 'shell', 'sql', 'redshift', 'snowflake', 'azure', 'airflow', 'spark', 'linux', 'alteryx', 'tableau', 'power bi', 'looker', 'git', 'jira']"/>
  </r>
  <r>
    <x v="4"/>
    <s v="BI Analyst"/>
    <s v="Solna, Sweden"/>
    <x v="0"/>
    <x v="0"/>
    <x v="13"/>
    <x v="18929"/>
    <x v="15"/>
    <s v="Netcompany-Intrasoft"/>
    <s v="['azure']"/>
  </r>
  <r>
    <x v="1"/>
    <s v="Data Modeling Engineer"/>
    <s v="California City, CA"/>
    <x v="0"/>
    <x v="0"/>
    <x v="1"/>
    <x v="18930"/>
    <x v="598"/>
    <s v="Dropbox"/>
    <s v="['python', 'java', 'sql', 'no-sql', 'spark']"/>
  </r>
  <r>
    <x v="1"/>
    <s v="Data Engineer"/>
    <s v="Málaga, Spain"/>
    <x v="0"/>
    <x v="0"/>
    <x v="20"/>
    <x v="18931"/>
    <x v="56"/>
    <s v="Talan"/>
    <s v="['java', 'sql', 'python', 't-sql', 'sql server', 'azure', 'ssis', 'ssrs']"/>
  </r>
  <r>
    <x v="1"/>
    <s v="Big Data - Data Engineer - Tampa, FL - VP/C13 - Hybrid"/>
    <s v="Crystal River, FL"/>
    <x v="0"/>
    <x v="0"/>
    <x v="1"/>
    <x v="18932"/>
    <x v="844"/>
    <s v="Citi"/>
    <s v="['python', 'shell', 'sql', 'scala', 'oracle', 'spark', 'bitbucket']"/>
  </r>
  <r>
    <x v="1"/>
    <s v="Data Engineer"/>
    <s v="Portland, OR"/>
    <x v="0"/>
    <x v="0"/>
    <x v="2"/>
    <x v="18933"/>
    <x v="39"/>
    <s v="Robert Half"/>
    <s v="['sql', 'go', 'sql server', 'oracle', 'snowflake', 'azure', 'tableau', 'power bi']"/>
  </r>
  <r>
    <x v="3"/>
    <s v="Senior Data Engineer - Power BI"/>
    <s v="Gurugram, Haryana, India"/>
    <x v="0"/>
    <x v="0"/>
    <x v="7"/>
    <x v="18934"/>
    <x v="56"/>
    <s v="Srijan Technologies"/>
    <s v="['sql', 'sql server', 'power bi', 'tableau']"/>
  </r>
  <r>
    <x v="1"/>
    <s v="Manager, Data Engineering"/>
    <s v="New York, NY"/>
    <x v="0"/>
    <x v="0"/>
    <x v="2"/>
    <x v="18935"/>
    <x v="410"/>
    <s v="Publicis Groupe"/>
    <s v="['python', 'sql', 'java', 'c#', 'r', 'azure', 'aws', 'spark', 'ssis', 'tableau', 'flow']"/>
  </r>
  <r>
    <x v="0"/>
    <s v="SAS Data Scientist"/>
    <s v="Anywhere"/>
    <x v="0"/>
    <x v="1"/>
    <x v="2"/>
    <x v="18936"/>
    <x v="2451"/>
    <s v="Tista Science and Technology Corporation"/>
    <s v="['vba', 'sas', 'sas', 'r', 'sql', 'db2', 'sql server', 'windows', 'unix']"/>
  </r>
  <r>
    <x v="9"/>
    <s v="AWS - Cloud data Engineer"/>
    <s v="Center Hill, FL"/>
    <x v="0"/>
    <x v="0"/>
    <x v="2"/>
    <x v="18937"/>
    <x v="827"/>
    <s v="Citi"/>
    <s v="['java', 'python', 'scala', 'go', 'sql', 'mongodb', 'mongodb', 'aws', 'snowflake', 'databricks', 'kafka', 'spark', 'hadoop']"/>
  </r>
  <r>
    <x v="1"/>
    <s v="Principal Big Data Engineer"/>
    <s v="Warsaw, Poland"/>
    <x v="0"/>
    <x v="0"/>
    <x v="11"/>
    <x v="18938"/>
    <x v="88"/>
    <s v="Bosch Group"/>
    <s v="['python', 'oracle', 'spark', 'hadoop', 'kafka', 'airflow']"/>
  </r>
  <r>
    <x v="3"/>
    <s v="Senior Data Engineer"/>
    <s v="Bengaluru, Karnataka, India"/>
    <x v="0"/>
    <x v="0"/>
    <x v="7"/>
    <x v="18939"/>
    <x v="56"/>
    <s v="Tresata"/>
    <s v="['scala', 'java', 'python', 'go', 'gcp', 'azure', 'aws', 'spark', 'kubernetes', 'github', 'bitbucket', 'gitlab']"/>
  </r>
  <r>
    <x v="0"/>
    <s v="Staff Data Scientist (Remote)"/>
    <s v="Anywhere"/>
    <x v="0"/>
    <x v="1"/>
    <x v="2"/>
    <x v="18940"/>
    <x v="2452"/>
    <s v="Stitch Fix"/>
    <s v="['python']"/>
  </r>
  <r>
    <x v="2"/>
    <s v="Enterprise Master &amp; Reference data Governance Analyst C-12, AVP"/>
    <s v="Tampa, FL"/>
    <x v="0"/>
    <x v="0"/>
    <x v="2"/>
    <x v="18941"/>
    <x v="122"/>
    <s v="Citigroup, Inc"/>
    <m/>
  </r>
  <r>
    <x v="0"/>
    <s v="Data Scientist"/>
    <s v="United States"/>
    <x v="0"/>
    <x v="0"/>
    <x v="2"/>
    <x v="18942"/>
    <x v="692"/>
    <s v="North Dakota State Government"/>
    <m/>
  </r>
  <r>
    <x v="0"/>
    <s v="Data Scientist II"/>
    <s v="Guadalajara, Jalisco, Mexico"/>
    <x v="0"/>
    <x v="0"/>
    <x v="22"/>
    <x v="18943"/>
    <x v="8"/>
    <s v="Arrive Logistics"/>
    <s v="['sql', 'python', 'azure']"/>
  </r>
  <r>
    <x v="4"/>
    <s v="Operations Analyst"/>
    <s v="Washington, DC"/>
    <x v="0"/>
    <x v="0"/>
    <x v="2"/>
    <x v="18944"/>
    <x v="91"/>
    <s v="Acacia Center for Justice"/>
    <s v="['sql', 'excel', 'spreadsheet']"/>
  </r>
  <r>
    <x v="2"/>
    <s v="Business/Data Analyst Manager- AVP -C12-Hybrid"/>
    <s v="New Port Richey, FL"/>
    <x v="0"/>
    <x v="0"/>
    <x v="2"/>
    <x v="18945"/>
    <x v="1985"/>
    <s v="Citi"/>
    <s v="['sql']"/>
  </r>
  <r>
    <x v="1"/>
    <s v="Data Engineer"/>
    <s v="St. George, NB, Canada"/>
    <x v="0"/>
    <x v="0"/>
    <x v="23"/>
    <x v="18946"/>
    <x v="31"/>
    <s v="PrinterLogic"/>
    <s v="['sql', 'python', 'javascript', 'mysql', 'aws', 'gcp', 'azure']"/>
  </r>
  <r>
    <x v="1"/>
    <s v="AWS Data Engineer (Onsite)"/>
    <s v="Charlotte, NC"/>
    <x v="0"/>
    <x v="0"/>
    <x v="2"/>
    <x v="18947"/>
    <x v="19"/>
    <s v="Cognizant Technology Solutions"/>
    <s v="['python', 'ruby', 'ruby', 'aws', 'redshift', 'spark', 'node.js', 'windows', 'linux', 'terraform', 'kubernetes', 'docker']"/>
  </r>
  <r>
    <x v="3"/>
    <s v="[Job-10885] Senior Data Engineer  Python Spark, Brazil"/>
    <s v="Brazil"/>
    <x v="0"/>
    <x v="0"/>
    <x v="41"/>
    <x v="18948"/>
    <x v="56"/>
    <s v="CI&amp;T"/>
    <s v="['sql', 'nosql', 'scala', 'python', 'aws', 'azure', 'gcp', 'spark', 'airflow', 'kafka', 'jenkins']"/>
  </r>
  <r>
    <x v="0"/>
    <s v="Data Science Lead"/>
    <s v="San Francisco, CA"/>
    <x v="0"/>
    <x v="0"/>
    <x v="2"/>
    <x v="18949"/>
    <x v="2188"/>
    <s v="Nextdoor"/>
    <m/>
  </r>
  <r>
    <x v="0"/>
    <s v="Data Scientist"/>
    <s v="Stafford, VA"/>
    <x v="0"/>
    <x v="0"/>
    <x v="2"/>
    <x v="18950"/>
    <x v="548"/>
    <s v="Booz Allen Hamilton"/>
    <s v="['r', 'python', 'sql', 'nosql', 'mysql', 'hadoop', 'kafka', 'spark', 'plotly', 'seaborn', 'ggplot2', 'sharepoint']"/>
  </r>
  <r>
    <x v="0"/>
    <s v="Data Scientist - Operations Research"/>
    <s v="St. Louis, MO"/>
    <x v="0"/>
    <x v="0"/>
    <x v="2"/>
    <x v="18951"/>
    <x v="71"/>
    <s v="The Climate Corporation"/>
    <s v="['python']"/>
  </r>
  <r>
    <x v="0"/>
    <s v="(USA) Staff Data Scientist - eCommerce Product Analytics"/>
    <s v="Sunnyvale, CA"/>
    <x v="5"/>
    <x v="0"/>
    <x v="2"/>
    <x v="18952"/>
    <x v="11"/>
    <s v="Walmart"/>
    <s v="['python', 'r', 'scala', 'hadoop', 'spark', 'tensorflow']"/>
  </r>
  <r>
    <x v="2"/>
    <s v="Junior Data Analyst"/>
    <s v="Gland, Switzerland"/>
    <x v="0"/>
    <x v="0"/>
    <x v="45"/>
    <x v="18953"/>
    <x v="1492"/>
    <s v="Swissquote"/>
    <m/>
  </r>
  <r>
    <x v="3"/>
    <s v="Senior Data Engineer - ETL"/>
    <s v="Dublin, Ireland"/>
    <x v="0"/>
    <x v="0"/>
    <x v="28"/>
    <x v="18954"/>
    <x v="56"/>
    <s v="2K"/>
    <s v="['sql', 'python', 'aws', 'databricks', 'snowflake', 'azure', 'gcp', 'kafka', 'spark', 'airflow', 'gdpr', 'flask']"/>
  </r>
  <r>
    <x v="0"/>
    <s v="Lead Data Scientist-Quantitative Risk Modeler"/>
    <s v="Wilmington, DE"/>
    <x v="0"/>
    <x v="0"/>
    <x v="2"/>
    <x v="18955"/>
    <x v="71"/>
    <s v="Citigroup, Inc"/>
    <s v="['word', 'excel', 'powerpoint']"/>
  </r>
  <r>
    <x v="3"/>
    <s v="Senior Data Engineer"/>
    <s v="Toronto, ON, Canada"/>
    <x v="0"/>
    <x v="0"/>
    <x v="23"/>
    <x v="18956"/>
    <x v="56"/>
    <s v="Extreme Networks"/>
    <s v="['python', 'sql', 'elasticsearch', 'aws', 'azure', 'pandas', 'docker', 'kubernetes']"/>
  </r>
  <r>
    <x v="6"/>
    <s v="Sr. Data Analyst - Marketplace Operations (Greater NYC Area, NY)"/>
    <s v="New York, NY"/>
    <x v="0"/>
    <x v="0"/>
    <x v="2"/>
    <x v="18957"/>
    <x v="28"/>
    <s v="SeatGeek"/>
    <s v="['sql', 'python', 'r']"/>
  </r>
  <r>
    <x v="1"/>
    <s v="Data Engineer (REMOTE) (Minneapolis, MN)"/>
    <s v="United States"/>
    <x v="0"/>
    <x v="0"/>
    <x v="2"/>
    <x v="18958"/>
    <x v="2453"/>
    <s v="ICF"/>
    <s v="['sql', 't-sql', 'powershell', 'sql server', 'elasticsearch', 'hadoop', 'ssis', 'ssrs', 'git']"/>
  </r>
  <r>
    <x v="1"/>
    <s v="Data Engineer"/>
    <s v="San Francisco, CA"/>
    <x v="0"/>
    <x v="0"/>
    <x v="2"/>
    <x v="18959"/>
    <x v="56"/>
    <s v="Lynx Analytics"/>
    <s v="['python', 'java', 'scala', 'shell', 'sql', 'hadoop', 'spark', 'linux', 'sap', 'power bi']"/>
  </r>
  <r>
    <x v="1"/>
    <s v="Staff Data Engineer (Remote)"/>
    <s v="Anywhere"/>
    <x v="0"/>
    <x v="1"/>
    <x v="2"/>
    <x v="18960"/>
    <x v="8"/>
    <s v="Begin Learning"/>
    <s v="['python', 'sql', 'no-sql', 'aws', 'gcp', 'databricks', 'pyspark', 'spark', 'airflow', 'looker', 'terraform']"/>
  </r>
  <r>
    <x v="2"/>
    <s v="Data Analyst"/>
    <s v="Connecticut"/>
    <x v="0"/>
    <x v="0"/>
    <x v="2"/>
    <x v="18961"/>
    <x v="20"/>
    <s v="CDC Foundation"/>
    <s v="['sas', 'sas', 'sql', 'r', 'spss', 'tableau', 'excel']"/>
  </r>
  <r>
    <x v="0"/>
    <s v="Lead Decision Science Analyst - Marketing Analytics (Hybrid) (San..."/>
    <s v="San Antonio, TX"/>
    <x v="0"/>
    <x v="0"/>
    <x v="2"/>
    <x v="18962"/>
    <x v="644"/>
    <s v="USAA"/>
    <s v="['python', 'sql', 'sas', 'sas', 'phoenix']"/>
  </r>
  <r>
    <x v="1"/>
    <s v="Data Engineer"/>
    <s v="Alimos, Greece"/>
    <x v="0"/>
    <x v="0"/>
    <x v="38"/>
    <x v="18963"/>
    <x v="187"/>
    <s v="Hack The Box"/>
    <s v="['python', 'sql', 'snowflake', 'docker', 'kubernetes']"/>
  </r>
  <r>
    <x v="3"/>
    <s v="Senior Data Engineer"/>
    <s v="Singapore"/>
    <x v="0"/>
    <x v="0"/>
    <x v="18"/>
    <x v="18964"/>
    <x v="56"/>
    <s v="Visa"/>
    <s v="['sql', 'java', 'hadoop', 'spark', 'kafka', 'tableau']"/>
  </r>
  <r>
    <x v="1"/>
    <s v="Data Engineer"/>
    <s v="Newton, MA"/>
    <x v="0"/>
    <x v="0"/>
    <x v="2"/>
    <x v="18965"/>
    <x v="19"/>
    <s v="Bright Horizons Family Solutions"/>
    <s v="['sql', 'sql server', 'azure', 'snowflake', 'react', 'ssis', 'qlik', 'flow']"/>
  </r>
  <r>
    <x v="8"/>
    <s v="Senior Generative AI Data Scientist"/>
    <s v="New York, NY"/>
    <x v="0"/>
    <x v="0"/>
    <x v="2"/>
    <x v="18966"/>
    <x v="85"/>
    <s v="Amazon"/>
    <s v="['go', 'sas', 'sas', 'sql', 'python', 'r', 'matlab', 'aws']"/>
  </r>
  <r>
    <x v="8"/>
    <s v="Senior Data Lead, Data Science and Analytics"/>
    <m/>
    <x v="0"/>
    <x v="0"/>
    <x v="2"/>
    <x v="18967"/>
    <x v="19"/>
    <s v="New York Post"/>
    <s v="['python', 'sql', 'go', 'gcp', 'looker']"/>
  </r>
  <r>
    <x v="0"/>
    <s v="Data Scientist I"/>
    <s v="Anywhere"/>
    <x v="0"/>
    <x v="1"/>
    <x v="1"/>
    <x v="18968"/>
    <x v="282"/>
    <s v="Neuro-development of Words, LLC"/>
    <s v="['javascript', 'python', 'r', 'nosql', 'mongodb', 'mongodb']"/>
  </r>
  <r>
    <x v="2"/>
    <s v="Data Product Manager (Data Governance)"/>
    <s v="Singapore"/>
    <x v="0"/>
    <x v="0"/>
    <x v="18"/>
    <x v="18969"/>
    <x v="36"/>
    <s v="OKX"/>
    <m/>
  </r>
  <r>
    <x v="5"/>
    <s v="ETL Developer"/>
    <s v="Rijeka, Croatia"/>
    <x v="0"/>
    <x v="0"/>
    <x v="19"/>
    <x v="18970"/>
    <x v="52"/>
    <s v="iOLAP"/>
    <s v="['python', 'aws', 'ssis']"/>
  </r>
  <r>
    <x v="1"/>
    <s v="Staff Data Engineer"/>
    <s v="London, UK"/>
    <x v="0"/>
    <x v="0"/>
    <x v="6"/>
    <x v="18971"/>
    <x v="137"/>
    <s v="PlayStation Global"/>
    <s v="['shell', 'sql', 'c', 'snowflake', 'aws', 'databricks', 'unix']"/>
  </r>
  <r>
    <x v="0"/>
    <s v="Principal Data Scientist"/>
    <s v="Hartford, CT"/>
    <x v="0"/>
    <x v="0"/>
    <x v="2"/>
    <x v="18972"/>
    <x v="71"/>
    <s v="Cognizant Technology Solutions"/>
    <m/>
  </r>
  <r>
    <x v="0"/>
    <s v="Geospatial Data Scientist"/>
    <s v="West Virginia"/>
    <x v="0"/>
    <x v="0"/>
    <x v="2"/>
    <x v="18973"/>
    <x v="0"/>
    <s v="Leidos"/>
    <s v="['python', 'pandas']"/>
  </r>
  <r>
    <x v="1"/>
    <s v="Data Engineer, FinAuto"/>
    <s v="Arlington, VA"/>
    <x v="0"/>
    <x v="0"/>
    <x v="1"/>
    <x v="18974"/>
    <x v="375"/>
    <s v="Amazon"/>
    <s v="['sql', 'python', 'scala', 'java', 'shell', 'aws', 'redshift', 'hadoop', 'spark', 'unix']"/>
  </r>
  <r>
    <x v="0"/>
    <s v="Data Scientist"/>
    <s v="Glen Allen, VA"/>
    <x v="0"/>
    <x v="0"/>
    <x v="2"/>
    <x v="18975"/>
    <x v="19"/>
    <s v="Insight Global"/>
    <s v="['r', 'python', 'sql']"/>
  </r>
  <r>
    <x v="3"/>
    <s v="Senior Data Engineer"/>
    <s v="Seattle, WA"/>
    <x v="0"/>
    <x v="0"/>
    <x v="2"/>
    <x v="18976"/>
    <x v="27"/>
    <s v="Harnham"/>
    <s v="['sql', 'python', 'nosql', 'aws', 'redshift', 'spark', 'kafka']"/>
  </r>
  <r>
    <x v="0"/>
    <s v="Staff Data Scientist"/>
    <s v="Houston, TX"/>
    <x v="0"/>
    <x v="0"/>
    <x v="2"/>
    <x v="18977"/>
    <x v="51"/>
    <s v="Bill.com"/>
    <s v="['python', 'sql', 'go', 'airflow']"/>
  </r>
  <r>
    <x v="8"/>
    <s v="Data Scientist or Sr. Data Scientist"/>
    <s v="Amarillo, TX"/>
    <x v="0"/>
    <x v="0"/>
    <x v="1"/>
    <x v="18978"/>
    <x v="122"/>
    <s v="Xcel Energy"/>
    <s v="['sql', 'python', 'express']"/>
  </r>
  <r>
    <x v="0"/>
    <s v="Cleared Data Scientist"/>
    <s v="Arlington, VA"/>
    <x v="0"/>
    <x v="0"/>
    <x v="2"/>
    <x v="18979"/>
    <x v="2454"/>
    <s v="ICF"/>
    <s v="['python', 'java', 'r', 'sql']"/>
  </r>
  <r>
    <x v="1"/>
    <s v="AWS Data Engineer"/>
    <s v="Chicago, IL"/>
    <x v="0"/>
    <x v="0"/>
    <x v="2"/>
    <x v="18980"/>
    <x v="67"/>
    <s v="The LaSalle Network"/>
    <s v="['python', 'java', 'scala', 'sql', 'nosql', 'aws', 'redshift', 'kafka']"/>
  </r>
  <r>
    <x v="0"/>
    <s v="Data Scientist"/>
    <s v="United States"/>
    <x v="0"/>
    <x v="0"/>
    <x v="2"/>
    <x v="18981"/>
    <x v="94"/>
    <s v="CVS Health"/>
    <s v="['r', 'python', 'sql']"/>
  </r>
  <r>
    <x v="0"/>
    <s v="Data Scientist (Machine Learning Modelling)"/>
    <s v="Johannesburg, South Africa"/>
    <x v="0"/>
    <x v="0"/>
    <x v="14"/>
    <x v="18982"/>
    <x v="8"/>
    <s v="Standard Bank Group"/>
    <s v="['sas', 'sas', 'r', 'python', 'sql']"/>
  </r>
  <r>
    <x v="0"/>
    <s v="Wireless Communication Data Scientist"/>
    <s v="San Pedro Garza García, Nuevo Leon, Mexico"/>
    <x v="0"/>
    <x v="0"/>
    <x v="22"/>
    <x v="18983"/>
    <x v="8"/>
    <s v="Spectrum Effect"/>
    <s v="['python', 'pandas', 'numpy', 'scikit-learn', 'tensorflow', 'keras', 'matplotlib', 'seaborn']"/>
  </r>
  <r>
    <x v="1"/>
    <s v="Director, Data Engineering"/>
    <s v="New York, NY"/>
    <x v="0"/>
    <x v="0"/>
    <x v="2"/>
    <x v="18984"/>
    <x v="2455"/>
    <s v="Maven Clinic"/>
    <s v="['python', 'mysql', 'postgresql', 'airflow', 'flask', 'looker', 'kubernetes', 'terraform']"/>
  </r>
  <r>
    <x v="9"/>
    <s v="Cloud Support Engineer, Big Data"/>
    <s v="South Korea"/>
    <x v="0"/>
    <x v="0"/>
    <x v="21"/>
    <x v="18985"/>
    <x v="36"/>
    <s v="Amazon.com"/>
    <s v="['java', 'python', 'nosql', 'mongodb', 'mongodb', 'dynamodb', 'aws', 'hadoop', 'spark', 'flow']"/>
  </r>
  <r>
    <x v="0"/>
    <s v="Lead Data Scientist"/>
    <s v="Anywhere"/>
    <x v="0"/>
    <x v="1"/>
    <x v="2"/>
    <x v="18986"/>
    <x v="11"/>
    <s v="OBMedia"/>
    <m/>
  </r>
  <r>
    <x v="2"/>
    <s v="Analyst, Analytics"/>
    <s v="New York, NY"/>
    <x v="0"/>
    <x v="0"/>
    <x v="2"/>
    <x v="18987"/>
    <x v="99"/>
    <s v="GroupM"/>
    <s v="['sql', 'tableau', 'power bi', 'excel']"/>
  </r>
  <r>
    <x v="0"/>
    <s v="Data Scientist"/>
    <s v="United States"/>
    <x v="0"/>
    <x v="0"/>
    <x v="2"/>
    <x v="18988"/>
    <x v="54"/>
    <s v="Avellino Lab USA Inc"/>
    <s v="['sql', 'python', 'r', 'scala']"/>
  </r>
  <r>
    <x v="6"/>
    <s v="Sr Specialist- QUADS (Quantitative/Statistical Data Analysis)"/>
    <s v="India"/>
    <x v="0"/>
    <x v="0"/>
    <x v="7"/>
    <x v="18989"/>
    <x v="36"/>
    <s v="Gartner"/>
    <m/>
  </r>
  <r>
    <x v="2"/>
    <s v="Sr. Data Analyst - Product Analytics"/>
    <s v="Pune, Maharashtra, India"/>
    <x v="0"/>
    <x v="0"/>
    <x v="7"/>
    <x v="18990"/>
    <x v="46"/>
    <s v="Addepar"/>
    <s v="['sql', 'python', 'looker', 'power bi', 'tableau']"/>
  </r>
  <r>
    <x v="0"/>
    <s v="Data Science Tech Lead, Machine Learning"/>
    <s v="Los Angeles, CA"/>
    <x v="0"/>
    <x v="0"/>
    <x v="2"/>
    <x v="18991"/>
    <x v="823"/>
    <s v="DoorDash"/>
    <s v="['python', 'sql', 'go', 'excel']"/>
  </r>
  <r>
    <x v="0"/>
    <s v="Data Scientist (Remote)"/>
    <s v="Anywhere"/>
    <x v="0"/>
    <x v="1"/>
    <x v="2"/>
    <x v="18992"/>
    <x v="66"/>
    <s v="Level"/>
    <s v="['golang', 'python', 'elasticsearch', 'gcp', 'aws', 'kubernetes']"/>
  </r>
  <r>
    <x v="8"/>
    <s v="Senior Data Scientist"/>
    <s v="Anywhere"/>
    <x v="0"/>
    <x v="1"/>
    <x v="2"/>
    <x v="18993"/>
    <x v="18"/>
    <s v="Harnham"/>
    <s v="['python', 'sql', 'pytorch', 'spark']"/>
  </r>
  <r>
    <x v="2"/>
    <s v="Digital Marketing Specialist (NLPL)"/>
    <s v="Kyiv, Ukraine"/>
    <x v="0"/>
    <x v="0"/>
    <x v="33"/>
    <x v="18994"/>
    <x v="184"/>
    <s v="Outstaff Your Team"/>
    <s v="['html', 'excel']"/>
  </r>
  <r>
    <x v="2"/>
    <s v="Global Regulatory Clinical Data Analyst"/>
    <s v="Indianapolis, IN"/>
    <x v="0"/>
    <x v="0"/>
    <x v="2"/>
    <x v="18995"/>
    <x v="46"/>
    <s v="Eurofins"/>
    <m/>
  </r>
  <r>
    <x v="2"/>
    <s v="Data Operations Coordinator"/>
    <s v="Eldoret, Kenya"/>
    <x v="0"/>
    <x v="0"/>
    <x v="79"/>
    <x v="18996"/>
    <x v="1150"/>
    <s v="Assent"/>
    <s v="['go', 'sql', 'r', 'python', 'excel', 'flow']"/>
  </r>
  <r>
    <x v="0"/>
    <s v="Data Modeler"/>
    <s v="Geneva, Switzerland"/>
    <x v="0"/>
    <x v="0"/>
    <x v="45"/>
    <x v="18997"/>
    <x v="137"/>
    <s v="Talan"/>
    <m/>
  </r>
  <r>
    <x v="0"/>
    <s v="Data Scientist - AVP - Hybrid"/>
    <s v="Tampa, FL"/>
    <x v="0"/>
    <x v="0"/>
    <x v="2"/>
    <x v="18998"/>
    <x v="270"/>
    <s v="Citi"/>
    <s v="['python', 'r']"/>
  </r>
  <r>
    <x v="2"/>
    <s v="Staff Product Data Analyst"/>
    <s v="San Jose, CA"/>
    <x v="0"/>
    <x v="0"/>
    <x v="2"/>
    <x v="18999"/>
    <x v="71"/>
    <s v="Bill.com"/>
    <s v="['sql', 'python', 'go', 'tableau', 'looker']"/>
  </r>
  <r>
    <x v="6"/>
    <s v="Operation Research Analyst (Senior Financial Data Scientist)"/>
    <s v="St Charles, MO"/>
    <x v="5"/>
    <x v="0"/>
    <x v="2"/>
    <x v="19000"/>
    <x v="2456"/>
    <s v="U.S. Department of the Treasury"/>
    <s v="['sas', 'sas', 'r', 'python', 'c']"/>
  </r>
  <r>
    <x v="2"/>
    <s v="Data Analyst"/>
    <s v="Tel Aviv-Yafo, Israel"/>
    <x v="0"/>
    <x v="0"/>
    <x v="8"/>
    <x v="19001"/>
    <x v="141"/>
    <s v="ZipRecruiter"/>
    <s v="['sql']"/>
  </r>
  <r>
    <x v="4"/>
    <s v="Business Intelligence Analyst"/>
    <s v="Anywhere"/>
    <x v="0"/>
    <x v="1"/>
    <x v="2"/>
    <x v="19002"/>
    <x v="53"/>
    <s v="Hausch &amp; Company"/>
    <s v="['sql', 'dax', 'power bi', 'flow']"/>
  </r>
  <r>
    <x v="0"/>
    <s v="Data Scientist (H/F)"/>
    <s v="Cluses, France"/>
    <x v="0"/>
    <x v="0"/>
    <x v="27"/>
    <x v="19003"/>
    <x v="322"/>
    <s v="SOMFY Group"/>
    <s v="['sql', 'nosql']"/>
  </r>
  <r>
    <x v="2"/>
    <s v="Open - Data Analyst (Publicis Media)"/>
    <s v="Japan"/>
    <x v="0"/>
    <x v="0"/>
    <x v="36"/>
    <x v="19004"/>
    <x v="94"/>
    <s v="Publicis Groupe"/>
    <s v="['sql', 'r', 'python', 'excel', 'spss', 'tableau', 'looker', 'airtable']"/>
  </r>
  <r>
    <x v="0"/>
    <s v="Analytics Engineer"/>
    <s v="Guadalajara, Jalisco, Mexico"/>
    <x v="0"/>
    <x v="0"/>
    <x v="22"/>
    <x v="19005"/>
    <x v="56"/>
    <s v="Arrive Logistics"/>
    <s v="['sql', 'python', 'snowflake', 'express']"/>
  </r>
  <r>
    <x v="2"/>
    <s v="Data Analyst, Real World Evidence (Greater NYC Area, NY)"/>
    <s v="New York, NY"/>
    <x v="0"/>
    <x v="0"/>
    <x v="2"/>
    <x v="19006"/>
    <x v="1522"/>
    <s v="Flatiron Health"/>
    <s v="['sql', 'r', 'python']"/>
  </r>
  <r>
    <x v="6"/>
    <s v="Senior Data Analyst"/>
    <s v="Linthicum Heights, MD"/>
    <x v="0"/>
    <x v="0"/>
    <x v="2"/>
    <x v="19007"/>
    <x v="31"/>
    <s v="DMI"/>
    <s v="['sql', 'go', 'sql server', 'aws']"/>
  </r>
  <r>
    <x v="6"/>
    <s v="4295 Senior Data Analyst"/>
    <s v="Utrecht, Netherlands"/>
    <x v="1"/>
    <x v="0"/>
    <x v="26"/>
    <x v="19008"/>
    <x v="46"/>
    <s v="Magno IT Recruitment"/>
    <s v="['spark']"/>
  </r>
  <r>
    <x v="1"/>
    <s v="Senior Data Engineer II"/>
    <s v="Omaha, NE"/>
    <x v="0"/>
    <x v="0"/>
    <x v="2"/>
    <x v="19009"/>
    <x v="227"/>
    <s v="AMN HEALTHCARE"/>
    <s v="['t-sql', 'azure', 'power bi', 'flow']"/>
  </r>
  <r>
    <x v="1"/>
    <s v="Data Engineer (Azure)"/>
    <s v="Vietnam"/>
    <x v="0"/>
    <x v="0"/>
    <x v="16"/>
    <x v="19010"/>
    <x v="187"/>
    <s v="Bosch Group"/>
    <s v="['java', 'sql', 'azure', 'databricks', 'kafka', 'spark', 'sap', 'power bi', 'tableau']"/>
  </r>
  <r>
    <x v="0"/>
    <s v="Data Scientist"/>
    <s v="Croatia"/>
    <x v="0"/>
    <x v="0"/>
    <x v="19"/>
    <x v="19011"/>
    <x v="8"/>
    <s v="HTEC Group"/>
    <s v="['python', 'tensorflow', 'pytorch', 'keras', 'scikit-learn']"/>
  </r>
  <r>
    <x v="0"/>
    <s v="Analytics Engineer"/>
    <s v="Philippines"/>
    <x v="1"/>
    <x v="0"/>
    <x v="50"/>
    <x v="19012"/>
    <x v="358"/>
    <s v="InDebted"/>
    <s v="['python', 'sql', 'aws', 'git']"/>
  </r>
  <r>
    <x v="0"/>
    <s v="Founding Data Scientist"/>
    <s v="San Francisco, CA"/>
    <x v="0"/>
    <x v="0"/>
    <x v="2"/>
    <x v="19013"/>
    <x v="2457"/>
    <s v="OpenAI"/>
    <s v="['sql', 'python', 'github']"/>
  </r>
  <r>
    <x v="1"/>
    <s v="Data Engineer -$70k-$90k"/>
    <s v="Anywhere"/>
    <x v="0"/>
    <x v="1"/>
    <x v="2"/>
    <x v="19014"/>
    <x v="31"/>
    <s v="Canadian Executive Search Group Inc."/>
    <s v="['sql', 'python', 'sql server', 'azure']"/>
  </r>
  <r>
    <x v="1"/>
    <s v="Technical Lead, Data Engineering"/>
    <s v="Ottawa, ON, Canada"/>
    <x v="0"/>
    <x v="0"/>
    <x v="23"/>
    <x v="19015"/>
    <x v="56"/>
    <s v="Fullscript"/>
    <s v="['sql', 'python', 'postgresql', 'mysql', 'snowflake', 'airflow', 'docker', 'kubernetes']"/>
  </r>
  <r>
    <x v="2"/>
    <s v="Junior Data Analyst (W/M/NB)"/>
    <s v="Bordeaux, France"/>
    <x v="1"/>
    <x v="0"/>
    <x v="27"/>
    <x v="19016"/>
    <x v="147"/>
    <s v="Ubisoft"/>
    <s v="['python', 'sql', 'spark', 'pyspark', 'jupyter', 'airflow', 'hadoop', 'express', 'tableau']"/>
  </r>
  <r>
    <x v="1"/>
    <s v="Lead, Data Engineer"/>
    <s v="DHS, VA"/>
    <x v="0"/>
    <x v="0"/>
    <x v="1"/>
    <x v="19017"/>
    <x v="19"/>
    <s v="Capital One Financial Corporation"/>
    <s v="['java', 'scala', 'python', 'nosql', 'sql', 'mongo', 'shell', 'mysql', 'cassandra', 'redshift', 'snowflake', 'aws', 'azure', 'hadoop', 'kafka', 'spark']"/>
  </r>
  <r>
    <x v="2"/>
    <s v="Data Quality Analyst"/>
    <s v="Tampa, FL"/>
    <x v="1"/>
    <x v="0"/>
    <x v="2"/>
    <x v="19018"/>
    <x v="764"/>
    <s v="BCforward"/>
    <s v="['word']"/>
  </r>
  <r>
    <x v="2"/>
    <s v="Data Analyst"/>
    <s v="Los Angeles, CA"/>
    <x v="0"/>
    <x v="0"/>
    <x v="2"/>
    <x v="19019"/>
    <x v="31"/>
    <s v="Vezt"/>
    <s v="['sql']"/>
  </r>
  <r>
    <x v="0"/>
    <s v="Data Science Manager, Analytics (Monetization)"/>
    <s v="Menlo Park, CA"/>
    <x v="0"/>
    <x v="0"/>
    <x v="2"/>
    <x v="19020"/>
    <x v="21"/>
    <s v="Facebook"/>
    <s v="['sql', 'python', 'r']"/>
  </r>
  <r>
    <x v="1"/>
    <s v="Data Engineer"/>
    <s v="Auckland, New Zealand"/>
    <x v="0"/>
    <x v="0"/>
    <x v="44"/>
    <x v="19021"/>
    <x v="150"/>
    <s v="KPMG New Zealand"/>
    <s v="['sql', 'python', 'scala', 'c#', 'sas', 'sas', 'azure', 'aws']"/>
  </r>
  <r>
    <x v="1"/>
    <s v="Data Analytics Engineer"/>
    <s v="Anywhere"/>
    <x v="0"/>
    <x v="1"/>
    <x v="2"/>
    <x v="19022"/>
    <x v="1094"/>
    <s v="Lawrence Harvey"/>
    <s v="['sql', 'python', 'r', 'matlab']"/>
  </r>
  <r>
    <x v="8"/>
    <s v="Senior Data Scientist"/>
    <s v="Springfield, VA"/>
    <x v="0"/>
    <x v="0"/>
    <x v="2"/>
    <x v="19023"/>
    <x v="1652"/>
    <s v="Xcellent Technology Solutions"/>
    <s v="['sql', 'visual basic', 'r', 'python', 'sas', 'sas', 'matlab', 'postgresql', 'oracle', 'spss', 'tableau']"/>
  </r>
  <r>
    <x v="1"/>
    <s v="Data Engineer"/>
    <s v="Toronto, ON, Canada"/>
    <x v="0"/>
    <x v="0"/>
    <x v="23"/>
    <x v="19024"/>
    <x v="56"/>
    <s v="Capco"/>
    <s v="['sql', 'python', 'azure', 'aws', 'redshift', 'spark', 'kubernetes']"/>
  </r>
  <r>
    <x v="0"/>
    <s v="Staff, Data Scientist (S&amp;OP)"/>
    <m/>
    <x v="0"/>
    <x v="0"/>
    <x v="21"/>
    <x v="19025"/>
    <x v="8"/>
    <s v="Coupang"/>
    <s v="['python', 'sql', 'r', 'aws', 'redshift', 'hadoop', 'tableau']"/>
  </r>
  <r>
    <x v="0"/>
    <s v="Data Scientist"/>
    <s v="Richmond, VA"/>
    <x v="0"/>
    <x v="0"/>
    <x v="2"/>
    <x v="19026"/>
    <x v="31"/>
    <s v="Genworth"/>
    <s v="['python', 'r', 'databricks', 'hadoop', 'spark', 'excel', 'tableau']"/>
  </r>
  <r>
    <x v="0"/>
    <s v="Data Scientist, Junior"/>
    <s v="Chantilly, VA"/>
    <x v="5"/>
    <x v="0"/>
    <x v="2"/>
    <x v="19027"/>
    <x v="783"/>
    <s v="Booz Allen Hamilton"/>
    <s v="['r', 'python', 'sql', 'nosql', 'mysql', 'hadoop', 'kafka', 'spark', 'plotly', 'seaborn', 'ggplot2']"/>
  </r>
  <r>
    <x v="0"/>
    <s v="AD888 - Data Scientist"/>
    <s v="Phoenix, AZ"/>
    <x v="0"/>
    <x v="0"/>
    <x v="1"/>
    <x v="19028"/>
    <x v="2458"/>
    <s v="University of Phoenix"/>
    <s v="['sql', 'r', 'python', 'aws', 'redshift', 'hadoop', 'spark', 'phoenix', 'excel']"/>
  </r>
  <r>
    <x v="1"/>
    <s v="Data Engineer"/>
    <s v="Bengaluru, Karnataka, India"/>
    <x v="0"/>
    <x v="0"/>
    <x v="7"/>
    <x v="19029"/>
    <x v="150"/>
    <s v="Databricks"/>
    <s v="['python', 'scala', 'sql', 'databricks', 'hadoop', 'spark', 'kafka', 'tableau', 'looker', 'excel', 'unify']"/>
  </r>
  <r>
    <x v="0"/>
    <s v="Data Lead"/>
    <s v="Heredia Province, Heredia, Costa Rica"/>
    <x v="0"/>
    <x v="0"/>
    <x v="0"/>
    <x v="19030"/>
    <x v="164"/>
    <s v="Publicis Groupe"/>
    <s v="['gcp']"/>
  </r>
  <r>
    <x v="2"/>
    <s v="Data Analyst - Consumer Lending"/>
    <s v="Jakarta, Indonesia"/>
    <x v="0"/>
    <x v="0"/>
    <x v="77"/>
    <x v="19031"/>
    <x v="94"/>
    <s v="GoTo Group"/>
    <s v="['sql', 'python', 'tableau', 'looker']"/>
  </r>
  <r>
    <x v="0"/>
    <s v="Data Scientist, HC Analytics - Full Time - Detroit"/>
    <s v="Detroit, MI"/>
    <x v="0"/>
    <x v="0"/>
    <x v="2"/>
    <x v="19032"/>
    <x v="359"/>
    <s v="Henry Ford Health System"/>
    <s v="['python', 'r', 'sas', 'sas', 'sql', 'sql server', 'oracle', 'rshiny', 'flask', 'tableau', 'power bi', 'qlik', 'alteryx']"/>
  </r>
  <r>
    <x v="8"/>
    <s v="Senior Data Scientist"/>
    <s v="Dallas, TX"/>
    <x v="0"/>
    <x v="0"/>
    <x v="2"/>
    <x v="19033"/>
    <x v="2459"/>
    <s v="Moneygram"/>
    <s v="['r', 'python', 'sas', 'sas', 'bigquery']"/>
  </r>
  <r>
    <x v="1"/>
    <s v="Data Scientist Engineer"/>
    <s v="Novi, MI"/>
    <x v="0"/>
    <x v="0"/>
    <x v="2"/>
    <x v="19034"/>
    <x v="31"/>
    <s v="Toyota Boshoku"/>
    <s v="['python', 'r', 'sql', 'matlab', 'java', 'word', 'excel', 'ms access', 'powerpoint', 'outlook']"/>
  </r>
  <r>
    <x v="2"/>
    <s v="Human Capital Data Analyst, Mid"/>
    <s v="Washington, DC"/>
    <x v="0"/>
    <x v="0"/>
    <x v="2"/>
    <x v="19035"/>
    <x v="548"/>
    <s v="Booz Allen Hamilton"/>
    <s v="['r', 'python', 'sql', 't-sql', 'vba', 'power bi', 'ssrs', 'excel', 'sharepoint', 'tableau']"/>
  </r>
  <r>
    <x v="3"/>
    <s v="Senior Data Engineer"/>
    <s v="San Francisco, CA"/>
    <x v="0"/>
    <x v="0"/>
    <x v="1"/>
    <x v="19036"/>
    <x v="226"/>
    <s v="Harnham"/>
    <s v="['python', 'rust', 'golang', 'sql', 'aws', 'kafka', 'spark']"/>
  </r>
  <r>
    <x v="0"/>
    <s v="Data Scientist"/>
    <s v="Houston, TX"/>
    <x v="0"/>
    <x v="0"/>
    <x v="2"/>
    <x v="19037"/>
    <x v="797"/>
    <s v="MD Anderson Cancer Center"/>
    <m/>
  </r>
  <r>
    <x v="4"/>
    <s v="Business Analyst"/>
    <s v="Texas"/>
    <x v="0"/>
    <x v="0"/>
    <x v="2"/>
    <x v="19038"/>
    <x v="80"/>
    <s v="Spot On Talent"/>
    <s v="['excel']"/>
  </r>
  <r>
    <x v="8"/>
    <s v="Senior Data Scientist (Remote)"/>
    <s v="Anywhere"/>
    <x v="0"/>
    <x v="1"/>
    <x v="2"/>
    <x v="19039"/>
    <x v="33"/>
    <s v="605"/>
    <s v="['r', 'python', 'spark']"/>
  </r>
  <r>
    <x v="0"/>
    <s v="Staff Data Scientist, Advertiser Platform Analytics"/>
    <s v="Anywhere"/>
    <x v="0"/>
    <x v="1"/>
    <x v="2"/>
    <x v="19040"/>
    <x v="505"/>
    <s v="Reddit"/>
    <s v="['go', 'sql', 'r', 'python', 'tableau', 'looker']"/>
  </r>
  <r>
    <x v="2"/>
    <s v="Omnichannel Customer Engagement &amp; Data Analytics"/>
    <s v="Madrid, Spain"/>
    <x v="0"/>
    <x v="0"/>
    <x v="20"/>
    <x v="19041"/>
    <x v="137"/>
    <s v="Biogen"/>
    <m/>
  </r>
  <r>
    <x v="0"/>
    <s v="Machine Learning Data Scientist"/>
    <s v="Anywhere"/>
    <x v="0"/>
    <x v="1"/>
    <x v="2"/>
    <x v="19042"/>
    <x v="2460"/>
    <s v="Booz Allen Hamilton"/>
    <s v="['python', 'r', 'sql', 'aws', 'azure', 'scikit-learn', 'keras', 'tensorflow', 'pytorch', 'tableau', 'qlik', 'power bi', 'github']"/>
  </r>
  <r>
    <x v="2"/>
    <s v="Analytics Engineer, Player Sciences &amp; Strategy"/>
    <s v="Dublin, Ireland"/>
    <x v="0"/>
    <x v="0"/>
    <x v="28"/>
    <x v="19043"/>
    <x v="56"/>
    <s v="2K"/>
    <s v="['sql', 'r', 'python', 'databricks', 'snowflake', 'airflow', 'tableau', 'asana', 'confluence', 'jira', 'slack']"/>
  </r>
  <r>
    <x v="1"/>
    <s v="Data Engineer"/>
    <s v="San Francisco, CA"/>
    <x v="0"/>
    <x v="0"/>
    <x v="2"/>
    <x v="19044"/>
    <x v="348"/>
    <s v="Sephora"/>
    <s v="['sql', 'sql server', 'azure', 'databricks', 'kafka', 'cognos', 'tableau']"/>
  </r>
  <r>
    <x v="8"/>
    <s v="Senior Product Manager - AI &amp; Data Products"/>
    <s v="London, UK"/>
    <x v="0"/>
    <x v="0"/>
    <x v="6"/>
    <x v="19045"/>
    <x v="184"/>
    <s v="Causaly"/>
    <s v="['go']"/>
  </r>
  <r>
    <x v="2"/>
    <s v="Financial Data Analyst"/>
    <s v="Irving, TX"/>
    <x v="0"/>
    <x v="0"/>
    <x v="2"/>
    <x v="19046"/>
    <x v="57"/>
    <s v="Wheeler Staffing Partners"/>
    <s v="['sql', 'r', 'python', 'vba', 'excel']"/>
  </r>
  <r>
    <x v="0"/>
    <s v="Data Scientist"/>
    <s v="Austin, TX"/>
    <x v="0"/>
    <x v="0"/>
    <x v="1"/>
    <x v="19047"/>
    <x v="375"/>
    <s v="Cloudflare"/>
    <s v="['python', 'r', 'scala', 'sql', 'bigquery', 'spark', 'tableau']"/>
  </r>
  <r>
    <x v="1"/>
    <s v="Data Engineer (Python/SQL/ETL)"/>
    <s v="Anywhere"/>
    <x v="0"/>
    <x v="1"/>
    <x v="2"/>
    <x v="19048"/>
    <x v="31"/>
    <s v="Robert Half"/>
    <s v="['python', 'java', 'scala', 'sql', 'go', 'aws', 'snowflake', 'spark', 'hadoop', 'kafka', 'flow', 'docker', 'kubernetes']"/>
  </r>
  <r>
    <x v="2"/>
    <s v="Data Analyst &amp; Dashboard Developer"/>
    <s v="New York, NY"/>
    <x v="0"/>
    <x v="0"/>
    <x v="2"/>
    <x v="19049"/>
    <x v="29"/>
    <s v="Impact Genome"/>
    <s v="['tableau', 'terminal']"/>
  </r>
  <r>
    <x v="1"/>
    <s v="TTS Spring by Citi - Data Engineer - VP (Hybrid)"/>
    <s v="Jersey City, NJ"/>
    <x v="0"/>
    <x v="0"/>
    <x v="1"/>
    <x v="19050"/>
    <x v="1484"/>
    <s v="Citi"/>
    <s v="['mongodb', 'mongodb', 'sas', 'sas', 'snowflake', 'spring', 'hadoop', 'spark', 'kafka']"/>
  </r>
  <r>
    <x v="0"/>
    <s v="Data Scientist"/>
    <s v="Houston, TX"/>
    <x v="0"/>
    <x v="0"/>
    <x v="1"/>
    <x v="19051"/>
    <x v="28"/>
    <s v="Robert Half"/>
    <s v="['r', 'matlab', 'sql', 'nosql', 'mongodb', 'mongodb', 'go', 'cassandra', 'numpy']"/>
  </r>
  <r>
    <x v="0"/>
    <s v="Data Scientist/Engineer - Bay Area Startup with GREAT benefits"/>
    <s v="San Jose, CA"/>
    <x v="0"/>
    <x v="0"/>
    <x v="2"/>
    <x v="19052"/>
    <x v="170"/>
    <s v="CyberCoders"/>
    <m/>
  </r>
  <r>
    <x v="0"/>
    <s v="Lead Data Science Consultant - Supply Chain (P2416)."/>
    <s v="San Diego, CA"/>
    <x v="0"/>
    <x v="0"/>
    <x v="2"/>
    <x v="19053"/>
    <x v="69"/>
    <s v="84.51°"/>
    <s v="['python', 'r', 'sql', 'excel']"/>
  </r>
  <r>
    <x v="7"/>
    <s v="BSV3-EA  AI Engineer (Artificial Intelligence)"/>
    <s v="Vietnam"/>
    <x v="0"/>
    <x v="0"/>
    <x v="16"/>
    <x v="19054"/>
    <x v="74"/>
    <s v="Bosch Group"/>
    <s v="['java', 'python', 'r', 'matlab', 'c++', 'tensorflow', 'theano', 'sap']"/>
  </r>
  <r>
    <x v="1"/>
    <s v="Engineer - Mid ( Python ,Big Data)"/>
    <s v="Pune, Maharashtra, India"/>
    <x v="0"/>
    <x v="0"/>
    <x v="7"/>
    <x v="19055"/>
    <x v="36"/>
    <s v="NielsenIQ"/>
    <s v="['python', 'r', 'mongo', 'sql', 'azure', 'databricks', 'snowflake', 'kafka', 'spark', 'airflow', 'docker', 'kubernetes']"/>
  </r>
  <r>
    <x v="2"/>
    <s v="Research Engineer (f/m/div.)"/>
    <s v="Hildesheim, Germany"/>
    <x v="0"/>
    <x v="0"/>
    <x v="9"/>
    <x v="19056"/>
    <x v="49"/>
    <s v="Bosch Group"/>
    <s v="['spark']"/>
  </r>
  <r>
    <x v="1"/>
    <s v="Data Engineer Academy"/>
    <s v="Anywhere"/>
    <x v="0"/>
    <x v="1"/>
    <x v="2"/>
    <x v="19057"/>
    <x v="71"/>
    <s v="Parabolic Career"/>
    <m/>
  </r>
  <r>
    <x v="1"/>
    <s v="Junior Data Engineer"/>
    <s v="Anywhere"/>
    <x v="0"/>
    <x v="1"/>
    <x v="23"/>
    <x v="19058"/>
    <x v="243"/>
    <s v="ThinkCX Technologies Inc"/>
    <s v="['sql', 'python', 'r', 'matlab', 'aws', 'azure', 'redshift', 'pandas']"/>
  </r>
  <r>
    <x v="8"/>
    <s v="Data Scientist, Senior"/>
    <s v="Eglin AFB, FL"/>
    <x v="0"/>
    <x v="0"/>
    <x v="2"/>
    <x v="19059"/>
    <x v="122"/>
    <s v="Booz Allen Hamilton"/>
    <s v="['visual basic', 'r', 'python', 'sql', 'nosql', 'sas', 'sas', 'matlab', 'postgresql', 'oracle', 'spss', 'tableau']"/>
  </r>
  <r>
    <x v="0"/>
    <s v="Programmer Analyst, Senior - Computer Programmer/Data Scientist"/>
    <s v="Laramie, WY"/>
    <x v="0"/>
    <x v="0"/>
    <x v="1"/>
    <x v="19060"/>
    <x v="2461"/>
    <s v="University of Wyoming"/>
    <s v="['python', 'r', 'pandas', 'git']"/>
  </r>
  <r>
    <x v="3"/>
    <s v="Sr Data Engineer (Charlotte, NC)"/>
    <s v="Mooresville, NC"/>
    <x v="0"/>
    <x v="0"/>
    <x v="2"/>
    <x v="19061"/>
    <x v="391"/>
    <s v="Lowe's Companies"/>
    <s v="['sql', 'no-sql', 'mysql', 'sql server', 'oracle', 'hadoop', 'spark', 'kafka', 'microstrategy']"/>
  </r>
  <r>
    <x v="1"/>
    <s v="Sr. Data Engineer"/>
    <s v="Kirby, TX"/>
    <x v="0"/>
    <x v="0"/>
    <x v="2"/>
    <x v="19062"/>
    <x v="19"/>
    <s v="YSI"/>
    <s v="['sql', 'bash', 'python', 'java']"/>
  </r>
  <r>
    <x v="2"/>
    <s v="Senior, Data Analyst"/>
    <s v="Dallas, TX"/>
    <x v="0"/>
    <x v="0"/>
    <x v="2"/>
    <x v="19063"/>
    <x v="46"/>
    <s v="ServiceNow"/>
    <s v="['sql', 'excel']"/>
  </r>
  <r>
    <x v="0"/>
    <s v="Data Science Lead"/>
    <s v="Cyprus"/>
    <x v="0"/>
    <x v="0"/>
    <x v="52"/>
    <x v="19064"/>
    <x v="272"/>
    <s v="Palta"/>
    <s v="['python']"/>
  </r>
  <r>
    <x v="5"/>
    <s v="Software Engineer - Data Science"/>
    <s v="New York, NY"/>
    <x v="0"/>
    <x v="0"/>
    <x v="2"/>
    <x v="19065"/>
    <x v="31"/>
    <s v="OpenX"/>
    <s v="['java', 'golang', 'sql', 'gcp', 'docker', 'kubernetes']"/>
  </r>
  <r>
    <x v="7"/>
    <s v="Thesis Machine Learning and Optimization in Structural Dynamics"/>
    <s v="Renningen, Germany"/>
    <x v="0"/>
    <x v="0"/>
    <x v="9"/>
    <x v="19066"/>
    <x v="41"/>
    <s v="Bosch Group"/>
    <s v="['c', 'c++', 'python', 'spark']"/>
  </r>
  <r>
    <x v="2"/>
    <s v="Global LIMS - Master Data Analyst"/>
    <s v="Muntinlupa, Metro Manila, Philippines"/>
    <x v="0"/>
    <x v="0"/>
    <x v="50"/>
    <x v="19067"/>
    <x v="88"/>
    <s v="SGS"/>
    <m/>
  </r>
  <r>
    <x v="8"/>
    <s v="Data Scientist - Sr. Data Scientist"/>
    <s v="Coraopolis, PA"/>
    <x v="0"/>
    <x v="0"/>
    <x v="2"/>
    <x v="19068"/>
    <x v="2462"/>
    <s v="FedEx Ground"/>
    <s v="['sql', 'r', 'python', 'ruby', 'ruby', 'oracle', 'tableau']"/>
  </r>
  <r>
    <x v="1"/>
    <s v="Data Engineer"/>
    <s v="New York, NY"/>
    <x v="0"/>
    <x v="0"/>
    <x v="2"/>
    <x v="19069"/>
    <x v="17"/>
    <s v="Blue Rock Consulting"/>
    <s v="['sql', 'python', 'aws', 'snowflake', 'alteryx', 'tableau', 'flow']"/>
  </r>
  <r>
    <x v="6"/>
    <s v="Operation Research Analyst (Senior Financial Data Scientist)"/>
    <s v="Fairview, PA"/>
    <x v="5"/>
    <x v="0"/>
    <x v="2"/>
    <x v="19070"/>
    <x v="2456"/>
    <s v="U.S. Department of the Treasury"/>
    <s v="['sas', 'sas', 'r', 'python', 'c']"/>
  </r>
  <r>
    <x v="5"/>
    <s v="Software Developer Computer Vision for Interior Monitoring (f/m/div.)"/>
    <s v="Hildesheim, Germany"/>
    <x v="0"/>
    <x v="0"/>
    <x v="9"/>
    <x v="19071"/>
    <x v="41"/>
    <s v="Bosch Group"/>
    <s v="['spark']"/>
  </r>
  <r>
    <x v="5"/>
    <s v="Senior Software Engineer - ML Platform"/>
    <s v="Bengaluru, Karnataka, India"/>
    <x v="0"/>
    <x v="0"/>
    <x v="7"/>
    <x v="19072"/>
    <x v="36"/>
    <s v="Toast"/>
    <s v="['python', 'shell', 'dynamodb', 'aws', 'scikit-learn', 'tensorflow', 'pytorch', 'spark', 'airflow', 'git', 'terraform']"/>
  </r>
  <r>
    <x v="0"/>
    <s v="DATA SCIENTIST SUPERVISOR"/>
    <s v="California"/>
    <x v="5"/>
    <x v="0"/>
    <x v="2"/>
    <x v="19073"/>
    <x v="2463"/>
    <s v="Los Angeles County Department of Human Resources"/>
    <s v="['r', 'c', 'express']"/>
  </r>
  <r>
    <x v="2"/>
    <s v="Data Analyst, Asset Management"/>
    <s v="United States"/>
    <x v="0"/>
    <x v="0"/>
    <x v="2"/>
    <x v="19074"/>
    <x v="1085"/>
    <s v="Royal Caribbean Group"/>
    <s v="['python', 'go', 'oracle', 'azure', 'tableau', 'excel', 'visio', 'word', 'power bi', 'sharepoint']"/>
  </r>
  <r>
    <x v="0"/>
    <s v="88-50100571 Data Scientist"/>
    <s v="South San Francisco, CA"/>
    <x v="0"/>
    <x v="0"/>
    <x v="2"/>
    <x v="19075"/>
    <x v="2464"/>
    <s v="F. Hoffmann-La Roche AG"/>
    <s v="['sas', 'sas', 'r', 'sql']"/>
  </r>
  <r>
    <x v="2"/>
    <s v="Data Management &amp; Data Analytics Specialist (m/w/d)"/>
    <s v="Stuttgart, Germany"/>
    <x v="0"/>
    <x v="0"/>
    <x v="9"/>
    <x v="19076"/>
    <x v="41"/>
    <s v="Bosch Group"/>
    <s v="['python', 'r', 'sql', 'oracle', 'power bi']"/>
  </r>
  <r>
    <x v="1"/>
    <s v="Lead Data Engineer"/>
    <s v="Makati, Metro Manila, Philippines"/>
    <x v="0"/>
    <x v="0"/>
    <x v="50"/>
    <x v="19077"/>
    <x v="316"/>
    <s v="Angkas"/>
    <s v="['power bi', 'tableau', 'ssis', 'kubernetes']"/>
  </r>
  <r>
    <x v="1"/>
    <s v="Data Engineer - Hybrid"/>
    <s v="United States"/>
    <x v="0"/>
    <x v="0"/>
    <x v="2"/>
    <x v="19078"/>
    <x v="31"/>
    <s v="PSI Proteam Solutions Inc,"/>
    <s v="['sql', 'sql server', 'azure', 'databricks', 'snowflake', 'power bi', 'tableau']"/>
  </r>
  <r>
    <x v="6"/>
    <s v="Sr. Marketing Data Analyst"/>
    <s v="Chicago, IL"/>
    <x v="0"/>
    <x v="0"/>
    <x v="2"/>
    <x v="19079"/>
    <x v="68"/>
    <s v="CyberCoders"/>
    <m/>
  </r>
  <r>
    <x v="0"/>
    <s v="Data Science Team Lead"/>
    <s v="Boston, MA"/>
    <x v="0"/>
    <x v="0"/>
    <x v="2"/>
    <x v="19080"/>
    <x v="999"/>
    <s v="GoTo"/>
    <s v="['python', 'r', 'java', 'sql', 'aws', 'databricks', 'pyspark']"/>
  </r>
  <r>
    <x v="2"/>
    <s v="Data Analyst, Developer Relations"/>
    <s v="Amsterdam, Netherlands"/>
    <x v="0"/>
    <x v="0"/>
    <x v="26"/>
    <x v="19081"/>
    <x v="46"/>
    <s v="Adyen"/>
    <s v="['go', 'sql', 'python', 'r', 'matlab', 'looker']"/>
  </r>
  <r>
    <x v="1"/>
    <s v="Data Engineer"/>
    <s v="San Francisco, CA"/>
    <x v="0"/>
    <x v="0"/>
    <x v="2"/>
    <x v="19082"/>
    <x v="31"/>
    <s v="Penrose Studios"/>
    <s v="['c++', 'python', 'sql', 'nosql', 'c#', 'scala', 'java', 'aws', 'hadoop', 'spark', 'unreal', 'unity', 'git']"/>
  </r>
  <r>
    <x v="7"/>
    <s v="Technical Lead/Manager - ML team"/>
    <s v="Poland"/>
    <x v="0"/>
    <x v="0"/>
    <x v="11"/>
    <x v="19083"/>
    <x v="137"/>
    <s v="Sift"/>
    <s v="['java', 'scala', 'gcp', 'aws', 'airflow', 'spark']"/>
  </r>
  <r>
    <x v="7"/>
    <s v="Machine Learning Engineer"/>
    <s v="Canada"/>
    <x v="0"/>
    <x v="0"/>
    <x v="23"/>
    <x v="19084"/>
    <x v="35"/>
    <s v="Autodesk"/>
    <s v="['aws', 'azure']"/>
  </r>
  <r>
    <x v="0"/>
    <s v="Data Scientist"/>
    <s v="Washington, DC"/>
    <x v="5"/>
    <x v="0"/>
    <x v="2"/>
    <x v="19085"/>
    <x v="506"/>
    <s v="US Bureau of Labor Statistics"/>
    <s v="['r', 'python', 'sql', 'java', 'c', 'go']"/>
  </r>
  <r>
    <x v="1"/>
    <s v="Data Engineer 5 (Engineer Database 5) - 17166 (Tampa Bay, FL)"/>
    <s v="United States"/>
    <x v="0"/>
    <x v="0"/>
    <x v="2"/>
    <x v="19086"/>
    <x v="2465"/>
    <s v="HII(Huntington Ingalls Industries)"/>
    <m/>
  </r>
  <r>
    <x v="2"/>
    <s v="SQL DEVELOPER / DATA ANALYST (Insurance industry Experience) ..."/>
    <s v="Anywhere"/>
    <x v="0"/>
    <x v="1"/>
    <x v="2"/>
    <x v="19087"/>
    <x v="18"/>
    <s v="Robert Half"/>
    <s v="['java', 'sql']"/>
  </r>
  <r>
    <x v="6"/>
    <s v="Senior Manager (Project &amp; Data Management)"/>
    <s v="Hong Kong"/>
    <x v="0"/>
    <x v="0"/>
    <x v="63"/>
    <x v="19088"/>
    <x v="36"/>
    <s v="OKX"/>
    <m/>
  </r>
  <r>
    <x v="6"/>
    <s v="Senior Product Data Analyst"/>
    <s v="San Jose, CA"/>
    <x v="0"/>
    <x v="0"/>
    <x v="2"/>
    <x v="19089"/>
    <x v="31"/>
    <s v="Bill.com"/>
    <s v="['sql', 'python', 'go', 'tableau']"/>
  </r>
  <r>
    <x v="2"/>
    <s v="Data Analyst"/>
    <s v="Los Angeles, CA"/>
    <x v="0"/>
    <x v="0"/>
    <x v="2"/>
    <x v="19090"/>
    <x v="1377"/>
    <s v="Amity Foundation"/>
    <s v="['c', 'python', 'powershell', 'nosql', 'aws', 'power bi', 'tableau']"/>
  </r>
  <r>
    <x v="2"/>
    <s v="Data Analyst"/>
    <s v="Chicago, IL"/>
    <x v="0"/>
    <x v="0"/>
    <x v="2"/>
    <x v="19091"/>
    <x v="122"/>
    <s v="CBOE V, LLC"/>
    <s v="['sql', 'python', 'snowflake', 'redshift', 'tableau']"/>
  </r>
  <r>
    <x v="3"/>
    <s v="Senior Data Engineer"/>
    <s v="Frankfurt, Germany"/>
    <x v="0"/>
    <x v="0"/>
    <x v="9"/>
    <x v="19092"/>
    <x v="187"/>
    <s v="Wunderman Thompson Commerce"/>
    <s v="['sql', 'c#', 'java', 'python', 'sql server', 'azure', 'ssis']"/>
  </r>
  <r>
    <x v="1"/>
    <s v="Data Engineer"/>
    <s v="Singapore"/>
    <x v="0"/>
    <x v="0"/>
    <x v="18"/>
    <x v="19093"/>
    <x v="422"/>
    <s v="Publicis Groupe"/>
    <s v="['sql', 'r', 'python', 'gcp', 'azure', 'aws', 'spark']"/>
  </r>
  <r>
    <x v="2"/>
    <s v="Business Operations, Data Analyst (Container Shipping)"/>
    <s v="Singapore"/>
    <x v="0"/>
    <x v="0"/>
    <x v="18"/>
    <x v="19094"/>
    <x v="83"/>
    <s v="Triton AI Pte Ltd"/>
    <s v="['aws', 'excel', 'powerpoint', 'flow']"/>
  </r>
  <r>
    <x v="2"/>
    <s v="Data Analyst, Principal"/>
    <s v="Atlanta, GA"/>
    <x v="0"/>
    <x v="0"/>
    <x v="2"/>
    <x v="19095"/>
    <x v="606"/>
    <s v="Atlanta Regional Commission"/>
    <s v="['r', 'java', 'python', 'jupyter', 'github']"/>
  </r>
  <r>
    <x v="4"/>
    <s v="Associate Business Intelligence"/>
    <s v="Jakarta, Indonesia"/>
    <x v="0"/>
    <x v="0"/>
    <x v="77"/>
    <x v="19096"/>
    <x v="221"/>
    <s v="tiket.com"/>
    <s v="['sql', 'python', 'shell', 'tableau']"/>
  </r>
  <r>
    <x v="8"/>
    <s v="AI/ML - Senior Data Science Manager, AI/ML Data"/>
    <s v="Cupertino, CA"/>
    <x v="0"/>
    <x v="0"/>
    <x v="2"/>
    <x v="19097"/>
    <x v="587"/>
    <s v="Apple"/>
    <m/>
  </r>
  <r>
    <x v="0"/>
    <s v="Manager, Data Science, Model Risk Office"/>
    <s v="McLean, VA"/>
    <x v="5"/>
    <x v="0"/>
    <x v="2"/>
    <x v="19098"/>
    <x v="164"/>
    <s v="Capital One"/>
    <s v="['python', 'scala', 'r', 'aws', 'spark']"/>
  </r>
  <r>
    <x v="0"/>
    <s v="Data Scientist- Remote"/>
    <s v="Anywhere"/>
    <x v="0"/>
    <x v="1"/>
    <x v="2"/>
    <x v="19099"/>
    <x v="19"/>
    <s v="General Dynamics Information Technology"/>
    <s v="['qlik']"/>
  </r>
  <r>
    <x v="0"/>
    <s v="Staff Data Scientist (Minneapolis, MN)"/>
    <s v="United States"/>
    <x v="0"/>
    <x v="0"/>
    <x v="2"/>
    <x v="19100"/>
    <x v="138"/>
    <s v="RVO Health"/>
    <s v="['python', 'tensorflow', 'keras', 'pytorch']"/>
  </r>
  <r>
    <x v="3"/>
    <s v="Senior Data Engineer, Business Technology"/>
    <s v="Edmonton, AB, Canada"/>
    <x v="0"/>
    <x v="0"/>
    <x v="23"/>
    <x v="19101"/>
    <x v="23"/>
    <s v="Jobber"/>
    <s v="['python', 'sql', 'javascript', 'nosql', 'aws', 'redshift', 'airflow', 'excel', 'flow', 'terraform']"/>
  </r>
  <r>
    <x v="2"/>
    <s v="Remote Revenue Cycle Data Analyst"/>
    <s v="Jacksonville, FL"/>
    <x v="0"/>
    <x v="0"/>
    <x v="2"/>
    <x v="19102"/>
    <x v="2466"/>
    <s v="Insight Global"/>
    <s v="['sql', 'sql server', 'excel', 'alteryx', 'tableau']"/>
  </r>
  <r>
    <x v="0"/>
    <s v="Sr. Data Scientist"/>
    <s v="San Francisco, CA"/>
    <x v="0"/>
    <x v="0"/>
    <x v="2"/>
    <x v="19103"/>
    <x v="31"/>
    <s v="Veem"/>
    <s v="['sql', 'mysql', 'snowflake', 'redshift', 'datarobot', 'looker', 'tableau']"/>
  </r>
  <r>
    <x v="1"/>
    <s v="Data Analytics Engineer"/>
    <s v="United States"/>
    <x v="0"/>
    <x v="0"/>
    <x v="2"/>
    <x v="19104"/>
    <x v="16"/>
    <s v="KAYAK"/>
    <s v="['python', 'sql', 'go', 'mysql', 'snowflake', 'airflow', 'docker']"/>
  </r>
  <r>
    <x v="0"/>
    <s v="Customer Data Specialist"/>
    <s v="San Mateo, CA"/>
    <x v="0"/>
    <x v="0"/>
    <x v="2"/>
    <x v="19105"/>
    <x v="0"/>
    <s v="IXL Learning"/>
    <s v="['r', 'python', 'excel', 'sheets']"/>
  </r>
  <r>
    <x v="2"/>
    <s v="Data Analyst"/>
    <s v="Tampa, FL"/>
    <x v="0"/>
    <x v="0"/>
    <x v="2"/>
    <x v="19106"/>
    <x v="103"/>
    <s v="Robert Half"/>
    <s v="['go', 'flow']"/>
  </r>
  <r>
    <x v="1"/>
    <s v="Data Engineer Analyst"/>
    <s v="Calgary, AB, Canada"/>
    <x v="0"/>
    <x v="0"/>
    <x v="23"/>
    <x v="19107"/>
    <x v="16"/>
    <s v="SAIT"/>
    <s v="['sql', 'r', 'python', 'sql server', 'azure', 'oracle']"/>
  </r>
  <r>
    <x v="6"/>
    <s v="Senior Data Analyst"/>
    <s v="Solna, Sweden"/>
    <x v="0"/>
    <x v="0"/>
    <x v="13"/>
    <x v="19108"/>
    <x v="46"/>
    <s v="Vattenfall"/>
    <s v="['python', 'azure', 'databricks', 'power bi', 'dax']"/>
  </r>
  <r>
    <x v="2"/>
    <s v="Data Analyst"/>
    <s v="Thies, Senegal"/>
    <x v="0"/>
    <x v="0"/>
    <x v="106"/>
    <x v="19109"/>
    <x v="83"/>
    <s v="myAgro"/>
    <s v="['sql', 'tableau']"/>
  </r>
  <r>
    <x v="0"/>
    <s v="Data Scientist - REMOTE"/>
    <s v="Boston, MA"/>
    <x v="0"/>
    <x v="0"/>
    <x v="2"/>
    <x v="19110"/>
    <x v="363"/>
    <s v="Dropbox"/>
    <s v="['sql', 'r', 'python', 'hadoop', 'flow']"/>
  </r>
  <r>
    <x v="1"/>
    <s v="Data Engineer, Attribution"/>
    <s v="Atlanta, GA"/>
    <x v="0"/>
    <x v="0"/>
    <x v="2"/>
    <x v="19111"/>
    <x v="581"/>
    <s v="Square"/>
    <s v="['sql', 'python', 'java', 'scala', 'c', 'go', 'snowflake', 'bigquery', 'redshift', 'aws', 'gcp', 'azure', 'databricks', 'airflow', 'hadoop', 'spark', 'kafka', 'flow', 'docker', 'kubernetes', 'git', 'github']"/>
  </r>
  <r>
    <x v="2"/>
    <s v="Clinical Data Manager/Analyst"/>
    <s v="South San Francisco, CA"/>
    <x v="0"/>
    <x v="0"/>
    <x v="2"/>
    <x v="19112"/>
    <x v="324"/>
    <s v="Verily"/>
    <s v="['sql', 'r', 'python', 'sas', 'sas', 'gcp']"/>
  </r>
  <r>
    <x v="0"/>
    <s v="Lead Data Scientist"/>
    <s v="Jersey City, NJ"/>
    <x v="0"/>
    <x v="0"/>
    <x v="2"/>
    <x v="19113"/>
    <x v="367"/>
    <s v="Verisk"/>
    <s v="['r', 'python']"/>
  </r>
  <r>
    <x v="2"/>
    <s v="Data Analyst"/>
    <s v="Kyiv, Ukraine"/>
    <x v="0"/>
    <x v="0"/>
    <x v="33"/>
    <x v="19114"/>
    <x v="141"/>
    <s v="VanOnGo"/>
    <s v="['sql', 'python', 'power bi', 'git']"/>
  </r>
  <r>
    <x v="5"/>
    <s v="Software Engineer II - Enterprise"/>
    <s v="Toronto, ON, Canada"/>
    <x v="0"/>
    <x v="0"/>
    <x v="23"/>
    <x v="19115"/>
    <x v="31"/>
    <s v="Fivetran"/>
    <s v="['java', 'aws', 'gcp', 'kubernetes', 'docker']"/>
  </r>
  <r>
    <x v="3"/>
    <s v="Senior Data DevOps"/>
    <s v="Rabat, Morocco"/>
    <x v="0"/>
    <x v="0"/>
    <x v="64"/>
    <x v="19116"/>
    <x v="251"/>
    <s v="Devoteam"/>
    <s v="['aws', 'vmware', 'gcp', 'terraform', 'ansible', 'puppet', 'chef', 'gitlab', 'docker', 'kubernetes']"/>
  </r>
  <r>
    <x v="2"/>
    <s v="Data Analyst"/>
    <s v="Anywhere"/>
    <x v="0"/>
    <x v="1"/>
    <x v="2"/>
    <x v="19117"/>
    <x v="91"/>
    <s v="Bright Power"/>
    <s v="['sql', 'python', 'mysql', 'excel', 'tableau', 'flow', 'jira']"/>
  </r>
  <r>
    <x v="0"/>
    <s v="Data Scientist"/>
    <s v="Washington, DC"/>
    <x v="0"/>
    <x v="0"/>
    <x v="2"/>
    <x v="19118"/>
    <x v="122"/>
    <s v="Booz Allen Hamilton"/>
    <s v="['r', 'perl', 'python', 'sas', 'sas', 'java', 'c++', 'c#', 'spss']"/>
  </r>
  <r>
    <x v="0"/>
    <s v="Data Scientist Confirmé"/>
    <s v="Paris, France"/>
    <x v="0"/>
    <x v="0"/>
    <x v="27"/>
    <x v="19119"/>
    <x v="322"/>
    <s v="La Javaness"/>
    <s v="['python', 'pytorch', 'tensorflow', 'scikit-learn', 'linux', 'windows', 'visio']"/>
  </r>
  <r>
    <x v="8"/>
    <s v="Senior Data Scientist"/>
    <s v="Anywhere"/>
    <x v="0"/>
    <x v="1"/>
    <x v="2"/>
    <x v="19120"/>
    <x v="34"/>
    <s v="Restaurant365"/>
    <s v="['python', 'sql', 'gcp', 'bigquery', 'snowflake', 'azure', 'redshift', 'pandas', 'numpy', 'tensorflow', 'keras', 'matplotlib', 'airflow']"/>
  </r>
  <r>
    <x v="2"/>
    <s v="Data Analyst"/>
    <s v="New York, NY"/>
    <x v="0"/>
    <x v="0"/>
    <x v="2"/>
    <x v="19121"/>
    <x v="2467"/>
    <s v="The Walt Disney Company"/>
    <s v="['sql', 'r', 'python']"/>
  </r>
  <r>
    <x v="6"/>
    <s v="Senior Data Analyst (Bangkok Based, relocation provided)"/>
    <s v="Bangkok, Thailand"/>
    <x v="0"/>
    <x v="0"/>
    <x v="25"/>
    <x v="19122"/>
    <x v="46"/>
    <s v="Agoda"/>
    <s v="['sas', 'sas', 'r', 'python', 'vba', 'sql', 'java', 'sql server', 'pandas', 'spss', 'tableau', 'excel', 'power bi']"/>
  </r>
  <r>
    <x v="2"/>
    <s v="Medior Data Analyst"/>
    <s v="Belgrade, Serbia"/>
    <x v="0"/>
    <x v="0"/>
    <x v="66"/>
    <x v="19123"/>
    <x v="94"/>
    <s v="Bosch Group"/>
    <s v="['sql', 'python', 'c#', 'power bi', 'ssis']"/>
  </r>
  <r>
    <x v="3"/>
    <s v="Senior Data Engineer - Sam's Club Ad Tech"/>
    <s v="Dallas, TX"/>
    <x v="0"/>
    <x v="0"/>
    <x v="2"/>
    <x v="19124"/>
    <x v="19"/>
    <s v="Walmart"/>
    <s v="['sql', 'go', 'java', 'scala', 'python', 'spark', 'kafka', 'airflow']"/>
  </r>
  <r>
    <x v="1"/>
    <s v="Data Engineer (Remote)"/>
    <s v="Anywhere"/>
    <x v="0"/>
    <x v="1"/>
    <x v="1"/>
    <x v="19125"/>
    <x v="2423"/>
    <s v="Liberty Mutual Insurance"/>
    <s v="['typescript', 'java', 'sql', 'aws', 'azure', 'spring', 'git', 'jenkins', 'jira']"/>
  </r>
  <r>
    <x v="0"/>
    <s v="Data Scientist Lead - Sales Optimization Analytics"/>
    <s v="San Francisco, CA"/>
    <x v="0"/>
    <x v="0"/>
    <x v="2"/>
    <x v="19126"/>
    <x v="71"/>
    <s v="JP Morgan Chase &amp; Co."/>
    <s v="['sas', 'sas', 'python', 'r', 'oracle']"/>
  </r>
  <r>
    <x v="0"/>
    <s v="Data Scientist"/>
    <s v="Richmond, VA"/>
    <x v="0"/>
    <x v="0"/>
    <x v="2"/>
    <x v="19127"/>
    <x v="28"/>
    <s v="MCKESSON"/>
    <s v="['sql', 'sas', 'sas', 'r', 'c#', 'java', 'c++', 'sql server', 'snowflake', 'oracle', 'azure', 'aws', 'databricks', 'rshiny', 'tableau', 'sap']"/>
  </r>
  <r>
    <x v="2"/>
    <s v="Data Analyst - (Pi OSISoft)"/>
    <s v="Long Beach, CA"/>
    <x v="0"/>
    <x v="0"/>
    <x v="2"/>
    <x v="19128"/>
    <x v="23"/>
    <s v="PTS Advance"/>
    <s v="['sql', 'vba', 'python', 'oracle', 'excel', 'tableau']"/>
  </r>
  <r>
    <x v="0"/>
    <s v="Sr. Data Scientist"/>
    <s v="New York, NY"/>
    <x v="0"/>
    <x v="0"/>
    <x v="2"/>
    <x v="19129"/>
    <x v="17"/>
    <s v="NBCUniversal"/>
    <s v="['databricks']"/>
  </r>
  <r>
    <x v="2"/>
    <s v="Healthcare Data Analyst - Highland Park, IL"/>
    <s v="Skokie, IL"/>
    <x v="0"/>
    <x v="0"/>
    <x v="2"/>
    <x v="19130"/>
    <x v="243"/>
    <s v="Alteas Health"/>
    <s v="['snowflake', 'smartsheet']"/>
  </r>
  <r>
    <x v="3"/>
    <s v="Senior Data Engineer"/>
    <s v="Chicago, IL"/>
    <x v="0"/>
    <x v="0"/>
    <x v="2"/>
    <x v="19131"/>
    <x v="19"/>
    <s v="GrubHub"/>
    <s v="['python', 'scala', 'sql', 'cassandra', 'mysql', 'sql server', 'aws', 'redshift', 'spark', 'hadoop', 'slack']"/>
  </r>
  <r>
    <x v="2"/>
    <s v="Data Analyst Sc4561"/>
    <s v="Karachi, Pakistan"/>
    <x v="0"/>
    <x v="0"/>
    <x v="59"/>
    <x v="19132"/>
    <x v="46"/>
    <s v="Nisum"/>
    <s v="['sql', 'python', 'go', 'tableau']"/>
  </r>
  <r>
    <x v="2"/>
    <s v="Data Mgmt Lead Analyst - C13"/>
    <s v="Tampa, FL"/>
    <x v="0"/>
    <x v="0"/>
    <x v="2"/>
    <x v="19133"/>
    <x v="19"/>
    <s v="Citigroup, Inc"/>
    <m/>
  </r>
  <r>
    <x v="1"/>
    <s v="Data Engineer"/>
    <s v="Anywhere"/>
    <x v="0"/>
    <x v="1"/>
    <x v="2"/>
    <x v="19134"/>
    <x v="1"/>
    <s v="Intelletec"/>
    <s v="['python', 'r', 'sql', 'aws']"/>
  </r>
  <r>
    <x v="2"/>
    <s v="Consultant Financial Data Analyst"/>
    <s v="Atlanta, GA"/>
    <x v="0"/>
    <x v="0"/>
    <x v="2"/>
    <x v="19135"/>
    <x v="31"/>
    <s v="WNA-LTD.com"/>
    <s v="['power bi', 'spreadsheet', 'powerpoint', 'excel', 'visio']"/>
  </r>
  <r>
    <x v="2"/>
    <s v="Cosultant/Sr. Consultant, Data Analyst - DBA"/>
    <s v="Pune, Maharashtra, India"/>
    <x v="0"/>
    <x v="0"/>
    <x v="7"/>
    <x v="19136"/>
    <x v="83"/>
    <s v="Fresh Gravity"/>
    <s v="['sql', 'aws', 'azure']"/>
  </r>
  <r>
    <x v="2"/>
    <s v="Jr. Data Analyst/Project Coordinator"/>
    <s v="Glendale, CA"/>
    <x v="0"/>
    <x v="0"/>
    <x v="2"/>
    <x v="19137"/>
    <x v="20"/>
    <s v="PrimeMSOSurgicalCenters (Headquarters)"/>
    <s v="['sql', 'excel']"/>
  </r>
  <r>
    <x v="0"/>
    <s v="Director of Data and AI"/>
    <s v="New York, NY"/>
    <x v="0"/>
    <x v="0"/>
    <x v="2"/>
    <x v="19138"/>
    <x v="771"/>
    <s v="Public"/>
    <s v="['sql', 'python', 'aws', 'snowflake', 'pyspark', 'looker']"/>
  </r>
  <r>
    <x v="0"/>
    <s v="Sr. Data Scientist"/>
    <s v="Minneapolis, MN"/>
    <x v="0"/>
    <x v="0"/>
    <x v="2"/>
    <x v="19139"/>
    <x v="2468"/>
    <s v="Target"/>
    <s v="['sql', 'tableau']"/>
  </r>
  <r>
    <x v="0"/>
    <s v="Agronomy Data Scientist (M/W)"/>
    <s v="Kyiv, Ukraine"/>
    <x v="0"/>
    <x v="0"/>
    <x v="33"/>
    <x v="19140"/>
    <x v="1285"/>
    <s v="Syngenta Group"/>
    <s v="['python', 'r', 'sql', 'java', 'c++', 'matplotlib', 'tableau', 'flow']"/>
  </r>
  <r>
    <x v="2"/>
    <s v="Remote Lead Business Data Analyst (Chicago, IL or Remote)"/>
    <s v="Anywhere"/>
    <x v="0"/>
    <x v="1"/>
    <x v="2"/>
    <x v="19141"/>
    <x v="54"/>
    <s v="UL Solutions"/>
    <s v="['excel', 'dax']"/>
  </r>
  <r>
    <x v="6"/>
    <s v="Senior Data Analysis Specialist (Financial Services Specialist 2..."/>
    <s v="Albany, NY"/>
    <x v="0"/>
    <x v="0"/>
    <x v="2"/>
    <x v="19142"/>
    <x v="661"/>
    <s v="New York State Department of Financial Services"/>
    <m/>
  </r>
  <r>
    <x v="5"/>
    <s v="Software Engineer II - Connectors"/>
    <s v="Kazakhstan   (+16 others)"/>
    <x v="0"/>
    <x v="0"/>
    <x v="65"/>
    <x v="19143"/>
    <x v="855"/>
    <s v="Fivetran"/>
    <s v="['java', 'sql', 'aws', 'gcp', 'kubernetes', 'docker']"/>
  </r>
  <r>
    <x v="8"/>
    <s v="Senior Data Scientist"/>
    <s v="Irvine, CA"/>
    <x v="0"/>
    <x v="0"/>
    <x v="2"/>
    <x v="19144"/>
    <x v="62"/>
    <s v="End Point"/>
    <s v="['python', 'r', 'sql']"/>
  </r>
  <r>
    <x v="3"/>
    <s v="Senior Information Security Engineer - IAM Data Analytics"/>
    <s v="San Francisco, CA"/>
    <x v="0"/>
    <x v="0"/>
    <x v="2"/>
    <x v="19145"/>
    <x v="2469"/>
    <s v="Wells Fargo"/>
    <s v="['sql', 'c#', 'db2', 'sql server', 'oracle', 'ssis']"/>
  </r>
  <r>
    <x v="2"/>
    <s v="Research Data Analyst-"/>
    <s v="Anywhere"/>
    <x v="7"/>
    <x v="1"/>
    <x v="2"/>
    <x v="19146"/>
    <x v="2470"/>
    <s v="InsideHigherEd"/>
    <s v="['r', 'sas', 'sas', 'python', 'zoom']"/>
  </r>
  <r>
    <x v="0"/>
    <s v="Data Scientist for Enterprise Data Modeling Team Support"/>
    <s v="Columbia, MD"/>
    <x v="0"/>
    <x v="0"/>
    <x v="2"/>
    <x v="19147"/>
    <x v="35"/>
    <s v="Peraton"/>
    <m/>
  </r>
  <r>
    <x v="0"/>
    <s v="Director, Data Scientist (GDSI) - Care Gap"/>
    <s v="Morris Plains, NJ"/>
    <x v="0"/>
    <x v="0"/>
    <x v="2"/>
    <x v="19148"/>
    <x v="228"/>
    <s v="Gilead Sciences Inc"/>
    <s v="['aws']"/>
  </r>
  <r>
    <x v="0"/>
    <s v="Project Manager: Customer Outreach (Data Science)"/>
    <s v="Charlottesville, VA"/>
    <x v="0"/>
    <x v="0"/>
    <x v="2"/>
    <x v="19149"/>
    <x v="1246"/>
    <s v="CCRi"/>
    <s v="['aws', 'azure', 'jira']"/>
  </r>
  <r>
    <x v="2"/>
    <s v="Sr Quality Data Analyst"/>
    <s v="Boston, MA"/>
    <x v="0"/>
    <x v="0"/>
    <x v="2"/>
    <x v="19150"/>
    <x v="51"/>
    <s v="MultiPlan Inc."/>
    <s v="['sql', 'excel']"/>
  </r>
  <r>
    <x v="8"/>
    <s v="Decision Scientist"/>
    <s v="San Francisco, CA"/>
    <x v="0"/>
    <x v="0"/>
    <x v="2"/>
    <x v="19151"/>
    <x v="587"/>
    <s v="Block"/>
    <s v="['python', 'c', 'go', 'snowflake', 'numpy', 'pandas', 'tableau']"/>
  </r>
  <r>
    <x v="2"/>
    <s v="Reporting and Data Analyst"/>
    <s v="New York, NY"/>
    <x v="0"/>
    <x v="0"/>
    <x v="2"/>
    <x v="19152"/>
    <x v="33"/>
    <s v="Michael Page International Inc"/>
    <s v="['python', 'sql', 'sql server', 'azure', 'power bi', 'tableau']"/>
  </r>
  <r>
    <x v="0"/>
    <s v="Data Scientist II - New College Grad - (B2)"/>
    <s v="Santa Clara, CA"/>
    <x v="0"/>
    <x v="0"/>
    <x v="2"/>
    <x v="19153"/>
    <x v="1298"/>
    <s v="Applied Materials"/>
    <s v="['r', 'sas', 'sas', 'matlab', 'sql', 'python', 'scala', 'java', 'c++', 'hadoop', 'tableau']"/>
  </r>
  <r>
    <x v="2"/>
    <s v="Operational Data Analyst"/>
    <s v="Austin, TX"/>
    <x v="0"/>
    <x v="0"/>
    <x v="2"/>
    <x v="19154"/>
    <x v="20"/>
    <s v="People's Community Clinic"/>
    <s v="['sql', 'crystal', 'python', 'r', 'excel', 'tableau']"/>
  </r>
  <r>
    <x v="4"/>
    <s v="Principal/Lead Business Intelligence Analyst"/>
    <s v="Irvine, CA"/>
    <x v="0"/>
    <x v="0"/>
    <x v="2"/>
    <x v="19155"/>
    <x v="19"/>
    <s v="Americor"/>
    <s v="['sql', 'python', 'tableau']"/>
  </r>
  <r>
    <x v="8"/>
    <s v="Senior Data Scientist- Actuarial Pricing (Remote)"/>
    <s v="Chicago, IL"/>
    <x v="0"/>
    <x v="0"/>
    <x v="2"/>
    <x v="19156"/>
    <x v="71"/>
    <s v="The Hartford"/>
    <s v="['r', 'python', 'sql', 'java', 'spark', 'hadoop']"/>
  </r>
  <r>
    <x v="1"/>
    <s v="Data System Engineer"/>
    <s v="Los Angeles, CA"/>
    <x v="0"/>
    <x v="0"/>
    <x v="2"/>
    <x v="19157"/>
    <x v="71"/>
    <s v="Jada Systems Inc"/>
    <s v="['c#', 'python', 'java', 'r', 'ruby', 'ruby', 'sql', 'mongodb', 'mongodb', 'nosql', 'mysql', 'postgresql', 'cassandra', 'aws', 'azure', 'aurora', 'oracle', 'hadoop', 'spark', 'flow', 'docker', 'kubernetes', 'jira']"/>
  </r>
  <r>
    <x v="0"/>
    <s v="Data Scientist"/>
    <s v="Anywhere"/>
    <x v="0"/>
    <x v="1"/>
    <x v="2"/>
    <x v="19158"/>
    <x v="71"/>
    <s v="Arine"/>
    <s v="['python', 'r', 'sql']"/>
  </r>
  <r>
    <x v="3"/>
    <s v="Sr Solutions Architect - Big Data"/>
    <s v="Bengaluru, Karnataka, India"/>
    <x v="0"/>
    <x v="0"/>
    <x v="7"/>
    <x v="19159"/>
    <x v="36"/>
    <s v="Databricks"/>
    <s v="['cassandra', 'databricks', 'aws', 'azure', 'gcp', 'spark', 'hadoop', 'excel', 'unify']"/>
  </r>
  <r>
    <x v="2"/>
    <s v="Ecommerce Business Analyst/Data Analyst with Good exp with SQL"/>
    <s v="Anywhere"/>
    <x v="1"/>
    <x v="1"/>
    <x v="2"/>
    <x v="19160"/>
    <x v="1653"/>
    <s v="BayOne Solutions"/>
    <s v="['sql', 'tableau']"/>
  </r>
  <r>
    <x v="2"/>
    <s v="Data Analyst"/>
    <s v="Culver City, CA"/>
    <x v="0"/>
    <x v="0"/>
    <x v="2"/>
    <x v="19161"/>
    <x v="91"/>
    <s v="Coalition Technologies"/>
    <s v="['powerpoint', 'word', 'excel']"/>
  </r>
  <r>
    <x v="1"/>
    <s v="Data Engineer II (Washington DC)"/>
    <s v="Washington, DC"/>
    <x v="5"/>
    <x v="0"/>
    <x v="2"/>
    <x v="19162"/>
    <x v="291"/>
    <s v="Mastercard"/>
    <s v="['sql', 'sql server', 'hadoop', 'spark', 'pyspark', 'airflow', 'ssis']"/>
  </r>
  <r>
    <x v="1"/>
    <s v="Data Engineer - Hybrid (Austin, TX)"/>
    <s v="Austin, TX"/>
    <x v="0"/>
    <x v="0"/>
    <x v="2"/>
    <x v="19163"/>
    <x v="28"/>
    <s v="Motion Recruitment"/>
    <s v="['python', 'sql', 'airflow']"/>
  </r>
  <r>
    <x v="0"/>
    <s v="Sr. Data Scientist"/>
    <s v="Fremont, CA"/>
    <x v="0"/>
    <x v="0"/>
    <x v="2"/>
    <x v="19164"/>
    <x v="71"/>
    <s v="Lam Research"/>
    <s v="['python']"/>
  </r>
  <r>
    <x v="8"/>
    <s v="Sr. Data Scientist(Oil and Natural Gas domain)"/>
    <s v="Bengaluru, Karnataka, India"/>
    <x v="0"/>
    <x v="0"/>
    <x v="7"/>
    <x v="19165"/>
    <x v="8"/>
    <s v="Bosch Group"/>
    <s v="['tensorflow', 'keras', 'nltk']"/>
  </r>
  <r>
    <x v="7"/>
    <s v="Applied Scientist - Machine Learning (US/KR)"/>
    <s v="South Korea"/>
    <x v="0"/>
    <x v="0"/>
    <x v="21"/>
    <x v="19166"/>
    <x v="430"/>
    <s v="Gauss Labs"/>
    <s v="['python', 'r', 'c++', 'java']"/>
  </r>
  <r>
    <x v="2"/>
    <s v="Information Data Governance Analyst"/>
    <s v="Los Angeles, CA"/>
    <x v="0"/>
    <x v="0"/>
    <x v="2"/>
    <x v="19167"/>
    <x v="103"/>
    <s v="Ledgent Technology"/>
    <m/>
  </r>
  <r>
    <x v="2"/>
    <s v="Associate Data Analyst"/>
    <s v="Washington, DC"/>
    <x v="0"/>
    <x v="0"/>
    <x v="2"/>
    <x v="19168"/>
    <x v="91"/>
    <s v="MissionWired"/>
    <s v="['go', 'sql', 'python', 'r', 'looker']"/>
  </r>
  <r>
    <x v="2"/>
    <s v="Data Services Data Analyst - (Immediate)"/>
    <s v="San Antonio, TX"/>
    <x v="0"/>
    <x v="0"/>
    <x v="2"/>
    <x v="19169"/>
    <x v="1943"/>
    <s v="IDEA Public Schools"/>
    <s v="['sql', 'ssrs']"/>
  </r>
  <r>
    <x v="8"/>
    <s v="Senior Data Scientist"/>
    <s v="New York, NY"/>
    <x v="0"/>
    <x v="0"/>
    <x v="2"/>
    <x v="19170"/>
    <x v="8"/>
    <s v="Publicis Groupe"/>
    <s v="['python', 'r', 'sql', 'aws']"/>
  </r>
  <r>
    <x v="2"/>
    <s v="Data Analyst"/>
    <s v="Anywhere"/>
    <x v="0"/>
    <x v="1"/>
    <x v="2"/>
    <x v="19171"/>
    <x v="198"/>
    <s v="CODING DOJO INC."/>
    <s v="['r', 'python', 'sas', 'sas', 'sql', 'hadoop', 'powerpoint', 'word', 'excel', 'outlook', 'tableau', 'power bi']"/>
  </r>
  <r>
    <x v="0"/>
    <s v="Research Scientist I/Research Scientist II"/>
    <s v="Anywhere"/>
    <x v="0"/>
    <x v="1"/>
    <x v="2"/>
    <x v="19172"/>
    <x v="2"/>
    <s v="Child Trends"/>
    <s v="['sas', 'sas', 'r']"/>
  </r>
  <r>
    <x v="0"/>
    <s v="Support Analyst"/>
    <s v="Allen, TX"/>
    <x v="0"/>
    <x v="0"/>
    <x v="2"/>
    <x v="19173"/>
    <x v="91"/>
    <s v="Harris Local Government Solutions Inc."/>
    <s v="['sql', 'sql server', 'word', 'excel', 'outlook']"/>
  </r>
  <r>
    <x v="2"/>
    <s v="Data Analyst (Hybrid) - Moore, CDR Division"/>
    <s v="Lanham, MD"/>
    <x v="0"/>
    <x v="0"/>
    <x v="2"/>
    <x v="19174"/>
    <x v="16"/>
    <s v="CDR Fundraising Group"/>
    <s v="['r', 'sql', 'power bi', 'excel', 'ms access', 'dax']"/>
  </r>
  <r>
    <x v="0"/>
    <s v="Data Scientist, Mid"/>
    <s v="Springfield, VA"/>
    <x v="5"/>
    <x v="0"/>
    <x v="2"/>
    <x v="19175"/>
    <x v="2157"/>
    <s v="Booz Allen Hamilton"/>
    <s v="['python', 'r', 'c++', 'mysql', 'hadoop', 'kafka', 'spark', 'plotly', 'seaborn', 'ggplot2']"/>
  </r>
  <r>
    <x v="6"/>
    <s v="Senior Data Analyst"/>
    <s v="Anywhere"/>
    <x v="0"/>
    <x v="1"/>
    <x v="2"/>
    <x v="19176"/>
    <x v="23"/>
    <s v="AscellaHealth"/>
    <s v="['sql', 'sql server', 'alteryx', 'excel', 'power bi']"/>
  </r>
  <r>
    <x v="1"/>
    <s v="Data Engineer"/>
    <s v="Hartford, CT"/>
    <x v="0"/>
    <x v="0"/>
    <x v="2"/>
    <x v="19177"/>
    <x v="239"/>
    <s v="Ascendion"/>
    <s v="['sql', 'python']"/>
  </r>
  <r>
    <x v="2"/>
    <s v="SQL Data Analyst"/>
    <s v="Addison, TX"/>
    <x v="0"/>
    <x v="0"/>
    <x v="2"/>
    <x v="19178"/>
    <x v="31"/>
    <s v="Yoh - A Day &amp; Zimmerman Company"/>
    <s v="['sql', 'oracle', 'excel', 'ssis', 'ssrs']"/>
  </r>
  <r>
    <x v="4"/>
    <s v="Senior Business Analyst – Master Data Management"/>
    <s v="Solna, Sweden"/>
    <x v="0"/>
    <x v="0"/>
    <x v="13"/>
    <x v="19179"/>
    <x v="137"/>
    <s v="Dun &amp; Bradstreet"/>
    <s v="['sql', 'nosql', 'gdpr']"/>
  </r>
  <r>
    <x v="0"/>
    <s v="Director Data Scientist - Commercial Platforms (P2474)."/>
    <s v="United States"/>
    <x v="0"/>
    <x v="0"/>
    <x v="2"/>
    <x v="19180"/>
    <x v="2471"/>
    <s v="84.51°"/>
    <s v="['python', 'azure', 'snowflake', 'spark']"/>
  </r>
  <r>
    <x v="7"/>
    <s v="Lead SoC Architect, NPU AI/ML"/>
    <s v="United States"/>
    <x v="0"/>
    <x v="0"/>
    <x v="2"/>
    <x v="19181"/>
    <x v="673"/>
    <s v="Samsung Research America"/>
    <m/>
  </r>
  <r>
    <x v="7"/>
    <s v="Computational Scientist - Machine Learning and Computer Vision"/>
    <s v="San Diego, CA"/>
    <x v="0"/>
    <x v="0"/>
    <x v="2"/>
    <x v="19182"/>
    <x v="71"/>
    <s v="Altos Labs"/>
    <s v="['python', 'r', 'tensorflow', 'pytorch']"/>
  </r>
  <r>
    <x v="1"/>
    <s v="Data Developer - Technology Group"/>
    <s v="Québec City, QC, Canada"/>
    <x v="0"/>
    <x v="0"/>
    <x v="23"/>
    <x v="19183"/>
    <x v="164"/>
    <s v="Ubisoft"/>
    <s v="['nosql', 'sql', 'mongodb', 'mongodb', 'mysql', 'sql server', 'aws', 'azure', 'airflow', 'spark', 'hadoop', 'kafka', 'flow', 'docker']"/>
  </r>
  <r>
    <x v="0"/>
    <s v="Senior Specialist, Data Scientist"/>
    <s v="Pittsburgh, PA"/>
    <x v="0"/>
    <x v="0"/>
    <x v="2"/>
    <x v="19184"/>
    <x v="31"/>
    <s v="The Bank of New York Mellon Corporation"/>
    <s v="['sql', 'python', 'snowflake', 'tensorflow', 'keras', 'spark', 'kafka', 'flask', 'git']"/>
  </r>
  <r>
    <x v="2"/>
    <s v="Lead Data Analyst"/>
    <s v="San Francisco, CA"/>
    <x v="0"/>
    <x v="0"/>
    <x v="2"/>
    <x v="19185"/>
    <x v="19"/>
    <s v="SmithRx"/>
    <s v="['sql', 'python', 'r', 'java', 'redshift', 'tableau', 'looker', 'qlik', 'jira']"/>
  </r>
  <r>
    <x v="0"/>
    <s v="Data Scientist"/>
    <s v="Los Angeles, CA"/>
    <x v="0"/>
    <x v="0"/>
    <x v="2"/>
    <x v="19144"/>
    <x v="112"/>
    <s v="INgrooves Music Group"/>
    <s v="['python', 'r', 'julia', 'sql', 'aws', 'redshift', 'scikit-learn', 'pandas', 'pytorch', 'tensorflow']"/>
  </r>
  <r>
    <x v="0"/>
    <s v="Tech Excellence Data Scientist, Junior"/>
    <s v="Oklahoma City, OK"/>
    <x v="0"/>
    <x v="0"/>
    <x v="2"/>
    <x v="19186"/>
    <x v="1860"/>
    <s v="Booz Allen Hamilton"/>
    <s v="['python', 'r', 'sql', 'aws', 'azure', 'scikit-learn', 'keras', 'tensorflow', 'pytorch', 'tableau', 'qlik', 'power bi', 'github']"/>
  </r>
  <r>
    <x v="0"/>
    <s v="Data Scientist"/>
    <s v="San Jose, CA"/>
    <x v="5"/>
    <x v="0"/>
    <x v="2"/>
    <x v="19187"/>
    <x v="1400"/>
    <s v="IBM"/>
    <s v="['c++', 'java', 'python', 'c', 'watson', 'ibm cloud', 'linux', 'docker', 'kubernetes', 'github']"/>
  </r>
  <r>
    <x v="1"/>
    <s v="Data Engineer, Senior"/>
    <s v="Bethesda, MD"/>
    <x v="0"/>
    <x v="0"/>
    <x v="2"/>
    <x v="19188"/>
    <x v="548"/>
    <s v="Booz Allen Hamilton"/>
    <s v="['sql', 'python', 'scala', 'java', 'nosql', 'shell', 'mysql', 'aws', 'databricks', 'redshift', 'snowflake', 'spark', 'airflow']"/>
  </r>
  <r>
    <x v="1"/>
    <s v="Data Science Engineer"/>
    <s v="Dulles, VA"/>
    <x v="0"/>
    <x v="0"/>
    <x v="2"/>
    <x v="19189"/>
    <x v="164"/>
    <s v="Aperio Global, LLC"/>
    <s v="['sql', 'r', 'python', 'scala', 'java', 'c++', 'mysql', 'azure', 'bigquery', 'oracle', 'redshift', 'snowflake', 'tensorflow', 'pytorch', 'scikit-learn', 'mxnet', 'qlik', 'tableau', 'flow']"/>
  </r>
  <r>
    <x v="3"/>
    <s v="Senior Data Engineer (Java, Python, Spark, REST API)"/>
    <s v="Anywhere"/>
    <x v="0"/>
    <x v="1"/>
    <x v="2"/>
    <x v="19190"/>
    <x v="19"/>
    <s v="Razzino Associates"/>
    <s v="['java', 'python', 'sql', 'databricks', 'snowflake', 'bigquery', 'spark', 'spring', 'flask']"/>
  </r>
  <r>
    <x v="1"/>
    <s v="Lead Data Engineer"/>
    <s v="Portland, ME"/>
    <x v="0"/>
    <x v="0"/>
    <x v="2"/>
    <x v="19191"/>
    <x v="176"/>
    <s v="Capital One"/>
    <s v="['python', 'scala', 'sql', 'java', 'nosql', 'mongo', 'shell', 'mysql', 'cassandra', 'aws', 'azure', 'redshift', 'snowflake', 'spark', 'hadoop', 'kafka']"/>
  </r>
  <r>
    <x v="0"/>
    <s v="Data Scientist"/>
    <s v="Irving, TX"/>
    <x v="0"/>
    <x v="0"/>
    <x v="2"/>
    <x v="19192"/>
    <x v="1113"/>
    <s v="Upen Group Inc"/>
    <s v="['sql', 'python']"/>
  </r>
  <r>
    <x v="0"/>
    <s v="Data Scientist - remote - W2"/>
    <s v="Anywhere"/>
    <x v="0"/>
    <x v="1"/>
    <x v="1"/>
    <x v="19193"/>
    <x v="2472"/>
    <s v="Phasorsoft LLC"/>
    <s v="['python', 'r', 'sql', 'matplotlib', 'hadoop', 'spark', 'tableau']"/>
  </r>
  <r>
    <x v="1"/>
    <s v="Data Engineer"/>
    <s v="Arlington, VA"/>
    <x v="0"/>
    <x v="0"/>
    <x v="2"/>
    <x v="19194"/>
    <x v="1"/>
    <s v="Stem IT"/>
    <s v="['python', 'sql', 'nosql', 'snowflake', 'aws', 'redshift', 'kafka', 'spark', 'docker', 'kubernetes']"/>
  </r>
  <r>
    <x v="1"/>
    <s v="Lead Data Engineer"/>
    <s v="Anywhere"/>
    <x v="0"/>
    <x v="1"/>
    <x v="2"/>
    <x v="19195"/>
    <x v="191"/>
    <s v="RxSense"/>
    <s v="['java', 'python', 'julia', 'ruby', 'ruby', 'go', 'redis', 'snowflake', 'bigquery', 'aws', 'airflow', 'git', 'jira']"/>
  </r>
  <r>
    <x v="1"/>
    <s v="Data Engineer"/>
    <s v="Anywhere"/>
    <x v="0"/>
    <x v="1"/>
    <x v="2"/>
    <x v="19196"/>
    <x v="67"/>
    <s v="Respondology"/>
    <s v="['sql', 'python', 'java', 'scala', 'postgresql', 'aws', 'spark', 'pyspark']"/>
  </r>
  <r>
    <x v="1"/>
    <s v="Data Engineer"/>
    <s v="Anywhere"/>
    <x v="1"/>
    <x v="1"/>
    <x v="23"/>
    <x v="19197"/>
    <x v="91"/>
    <s v="Hanalytica"/>
    <s v="['sql', 'nosql', 'python', 'r', 'aws', 'azure', 'hadoop', 'spark', 'kafka']"/>
  </r>
  <r>
    <x v="1"/>
    <s v="Senior, Data Engineer"/>
    <s v="Kalamazoo, MI"/>
    <x v="0"/>
    <x v="0"/>
    <x v="2"/>
    <x v="19198"/>
    <x v="25"/>
    <s v="Capital One"/>
    <s v="['python', 'java', 'scala', 'nosql', 'sql', 'mongo', 'shell', 'cassandra', 'aws', 'redshift', 'snowflake', 'pyspark', 'jenkins', 'git']"/>
  </r>
  <r>
    <x v="2"/>
    <s v="Marketing Data Analyst"/>
    <s v="Tel Aviv-Yafo, Israel"/>
    <x v="0"/>
    <x v="0"/>
    <x v="8"/>
    <x v="19199"/>
    <x v="205"/>
    <s v="Similarweb"/>
    <s v="['sql', 'python', 'tableau']"/>
  </r>
  <r>
    <x v="1"/>
    <s v="Cloud Data Engineer"/>
    <s v="Anywhere"/>
    <x v="0"/>
    <x v="1"/>
    <x v="2"/>
    <x v="19200"/>
    <x v="2473"/>
    <s v="Alludo"/>
    <s v="['python', 'sql', 'aws', 'azure', 'snowflake', 'redshift', 'bigquery', 'airflow', 'spark', 'kubernetes']"/>
  </r>
  <r>
    <x v="8"/>
    <s v="Senior Program Manager Data Scientist"/>
    <s v="Alexandria, VA"/>
    <x v="0"/>
    <x v="0"/>
    <x v="2"/>
    <x v="19201"/>
    <x v="18"/>
    <s v="Aeyon"/>
    <s v="['python', 'sql', 'r', 'databricks', 'scikit-learn', 'tensorflow', 'pytorch', 'qlik']"/>
  </r>
  <r>
    <x v="1"/>
    <s v="Data Engineer"/>
    <s v="Anywhere"/>
    <x v="0"/>
    <x v="1"/>
    <x v="2"/>
    <x v="19202"/>
    <x v="67"/>
    <s v="Vaco"/>
    <m/>
  </r>
  <r>
    <x v="0"/>
    <s v="Principal Associate Data Scientist - Community Impact &amp; Investment"/>
    <s v="McLean, VA"/>
    <x v="0"/>
    <x v="0"/>
    <x v="2"/>
    <x v="19203"/>
    <x v="25"/>
    <s v="Capital One"/>
    <s v="['python', 'scala', 'r', 'sql', 'aws']"/>
  </r>
  <r>
    <x v="1"/>
    <s v="Azure Data Engineer"/>
    <s v="Fort Worth, TX"/>
    <x v="0"/>
    <x v="0"/>
    <x v="2"/>
    <x v="19204"/>
    <x v="172"/>
    <s v="NLB Technology Services"/>
    <s v="['sql', 'python', 'azure', 'databricks', 'power bi', 'tableau']"/>
  </r>
  <r>
    <x v="2"/>
    <s v="Data Analyst"/>
    <m/>
    <x v="0"/>
    <x v="0"/>
    <x v="2"/>
    <x v="19205"/>
    <x v="20"/>
    <s v="ClearMD"/>
    <m/>
  </r>
  <r>
    <x v="2"/>
    <s v="(Junior) Data Analyst (f/m/x)"/>
    <s v="Berlin, Germany"/>
    <x v="0"/>
    <x v="0"/>
    <x v="9"/>
    <x v="19206"/>
    <x v="141"/>
    <s v="AUTO1 Group"/>
    <s v="['go', 'sql', 'looker', 'tableau', 'github']"/>
  </r>
  <r>
    <x v="1"/>
    <s v="Junior Data Engineer"/>
    <s v="Riverside, CA"/>
    <x v="5"/>
    <x v="0"/>
    <x v="2"/>
    <x v="19207"/>
    <x v="158"/>
    <s v="University of California, Riverside"/>
    <s v="['python', 'sql', 'aws', 'azure', 'hadoop', 'spark', 'excel']"/>
  </r>
  <r>
    <x v="1"/>
    <s v="Big Data Engineer / Senior Architect"/>
    <s v="Anywhere"/>
    <x v="0"/>
    <x v="1"/>
    <x v="2"/>
    <x v="19208"/>
    <x v="191"/>
    <s v="Staffing Technologies"/>
    <s v="['java', 'nosql', 'typescript', 'css', 'html', 'cassandra', 'snowflake', 'kafka', 'hadoop', 'unix', 'kubernetes']"/>
  </r>
  <r>
    <x v="1"/>
    <s v="Sr. Data Engineer (100% remote)"/>
    <s v="Anywhere"/>
    <x v="0"/>
    <x v="1"/>
    <x v="2"/>
    <x v="19209"/>
    <x v="28"/>
    <s v="Prosum"/>
    <s v="['sql', 'sql server', 'snowflake', 'oracle', 'sap']"/>
  </r>
  <r>
    <x v="0"/>
    <s v="Data Scientist"/>
    <s v="United States"/>
    <x v="0"/>
    <x v="0"/>
    <x v="1"/>
    <x v="19210"/>
    <x v="172"/>
    <s v="HII Mission Technologies"/>
    <s v="['sql', 'databricks', 'excel']"/>
  </r>
  <r>
    <x v="8"/>
    <s v="Senior Data Scientist"/>
    <s v="Anywhere"/>
    <x v="0"/>
    <x v="1"/>
    <x v="1"/>
    <x v="19211"/>
    <x v="536"/>
    <s v="TrueML"/>
    <s v="['python', 'sql', 'pandas', 'tensorflow']"/>
  </r>
  <r>
    <x v="8"/>
    <s v="Senior Data Scientist, ML Platform"/>
    <s v="Anywhere"/>
    <x v="0"/>
    <x v="1"/>
    <x v="1"/>
    <x v="19212"/>
    <x v="28"/>
    <s v="CVS Health"/>
    <s v="['python', 'sql', 'gcp', 'aws', 'azure', 'airflow', 'scikit-learn', 'tensorflow', 'pytorch', 'git']"/>
  </r>
  <r>
    <x v="6"/>
    <s v="Senior Data Analyst (Customer Experience) - Remote"/>
    <s v="Anywhere"/>
    <x v="0"/>
    <x v="1"/>
    <x v="2"/>
    <x v="19213"/>
    <x v="71"/>
    <s v="Home Depot / THD"/>
    <s v="['sql', 'python', 'vba', 'r', 'sas', 'sas', 'c++', 'java', 'sql server', 'oracle', 'tableau', 'excel', 'ms access', 'spss']"/>
  </r>
  <r>
    <x v="0"/>
    <s v="Data Scientist TS/SCI"/>
    <s v="Colorado Springs, CO"/>
    <x v="0"/>
    <x v="0"/>
    <x v="1"/>
    <x v="19214"/>
    <x v="67"/>
    <s v="KBR"/>
    <s v="['sql', 'nosql', 'oracle', 'azure', 'aws', 'hadoop']"/>
  </r>
  <r>
    <x v="1"/>
    <s v="Principal Data Engineer"/>
    <m/>
    <x v="0"/>
    <x v="0"/>
    <x v="2"/>
    <x v="19215"/>
    <x v="68"/>
    <s v="Harnham"/>
    <s v="['python', 'sql', 'azure', 'databricks', 'aws', 'gcp', 'spark', 'docker']"/>
  </r>
  <r>
    <x v="2"/>
    <s v="Data Governance Analyst"/>
    <s v="New York, NY"/>
    <x v="0"/>
    <x v="0"/>
    <x v="2"/>
    <x v="19216"/>
    <x v="19"/>
    <s v="Green Key Resources"/>
    <s v="['crystal', 'tableau']"/>
  </r>
  <r>
    <x v="0"/>
    <s v="Data Scientist"/>
    <s v="Anywhere"/>
    <x v="1"/>
    <x v="1"/>
    <x v="2"/>
    <x v="19217"/>
    <x v="19"/>
    <s v="Synapsis"/>
    <s v="['python', 'sql', 'aws', 'tableau']"/>
  </r>
  <r>
    <x v="1"/>
    <s v="Data Engineer"/>
    <s v="Boston, MA"/>
    <x v="0"/>
    <x v="0"/>
    <x v="1"/>
    <x v="19218"/>
    <x v="89"/>
    <s v="Selby Jennings"/>
    <s v="['python', 'sql', 'aws', 'azure', 'tableau', 'power bi']"/>
  </r>
  <r>
    <x v="3"/>
    <s v="Senior Data Engineer -Cloud &amp; Data Services"/>
    <s v="Anywhere"/>
    <x v="0"/>
    <x v="1"/>
    <x v="2"/>
    <x v="19219"/>
    <x v="71"/>
    <s v="American Express"/>
    <s v="['sql', 'db2', 'express']"/>
  </r>
  <r>
    <x v="3"/>
    <s v="Senior Data Engineer"/>
    <s v="Addison, TX"/>
    <x v="0"/>
    <x v="0"/>
    <x v="2"/>
    <x v="19220"/>
    <x v="2"/>
    <s v="Anblicks"/>
    <s v="['nosql', 'python', 'java', 'sql', 'spark', 'git']"/>
  </r>
  <r>
    <x v="1"/>
    <s v="Data Engineer"/>
    <s v="Anywhere"/>
    <x v="0"/>
    <x v="1"/>
    <x v="2"/>
    <x v="19221"/>
    <x v="62"/>
    <s v="Wagmo"/>
    <s v="['python', 'go', 'golang', 'javascript', 'sql', 'react', 'flutter', 'airflow', 'next.js', 'kubernetes']"/>
  </r>
  <r>
    <x v="3"/>
    <s v="Senior Data Engineer - Scala/Spark"/>
    <s v="Anywhere"/>
    <x v="0"/>
    <x v="1"/>
    <x v="2"/>
    <x v="19222"/>
    <x v="67"/>
    <s v="ICF"/>
    <s v="['scala', 'python', 'sql', 'aws', 'redshift', 'spark', 'hadoop', 'airflow', 'jenkins', 'git', 'github', 'confluence']"/>
  </r>
  <r>
    <x v="2"/>
    <s v="Data Analyst III"/>
    <s v="San Bruno, CA"/>
    <x v="0"/>
    <x v="0"/>
    <x v="2"/>
    <x v="19223"/>
    <x v="67"/>
    <s v="Walmart"/>
    <s v="['sql', 'nosql', 'azure', 'excel', 'tableau', 'power bi', 'flow']"/>
  </r>
  <r>
    <x v="1"/>
    <s v="Data Engineer"/>
    <s v="United States"/>
    <x v="0"/>
    <x v="0"/>
    <x v="2"/>
    <x v="19224"/>
    <x v="39"/>
    <s v="Robert Half"/>
    <s v="['sql', 'python', 'r', 'sql server', 'postgresql', 'mysql', 'dynamodb', 'aws', 'aurora', 'azure', 'redshift', 'jupyter', 'ssis', 'tableau']"/>
  </r>
  <r>
    <x v="3"/>
    <s v="Senior Data Engineer"/>
    <s v="Austin, TX"/>
    <x v="0"/>
    <x v="0"/>
    <x v="2"/>
    <x v="19225"/>
    <x v="2"/>
    <s v="CyberCoders"/>
    <s v="['sql', 'python', 'aws', 'word']"/>
  </r>
  <r>
    <x v="0"/>
    <s v="Data Scientist"/>
    <s v="Thousand Oaks, CA"/>
    <x v="0"/>
    <x v="0"/>
    <x v="2"/>
    <x v="19226"/>
    <x v="35"/>
    <s v="RD Solutions Inc"/>
    <m/>
  </r>
  <r>
    <x v="1"/>
    <s v="Data Engineer"/>
    <s v="New York, NY"/>
    <x v="0"/>
    <x v="0"/>
    <x v="1"/>
    <x v="19227"/>
    <x v="39"/>
    <s v="American Express"/>
    <s v="['java', 'scala', 'nosql', 'cassandra', 'elasticsearch', 'spark', 'kafka', 'express', 'docker', 'kubernetes']"/>
  </r>
  <r>
    <x v="1"/>
    <s v="Data Engineer - AdTech"/>
    <s v="Hyderabad, Telangana, India"/>
    <x v="0"/>
    <x v="0"/>
    <x v="7"/>
    <x v="19228"/>
    <x v="56"/>
    <s v="DAZN"/>
    <s v="['sql', 'r', 'nosql', 'snowflake', 'kafka', 'spark', 'airflow', 'terraform', 'kubernetes', 'github', 'gitlab']"/>
  </r>
  <r>
    <x v="0"/>
    <s v="Staff Analytics Engineer"/>
    <s v="Anywhere"/>
    <x v="0"/>
    <x v="1"/>
    <x v="22"/>
    <x v="19229"/>
    <x v="440"/>
    <s v="MongoDB"/>
    <s v="['mongodb', 'mongodb', 'sql', 'python', 'r', 'scala', 'tableau', 'looker']"/>
  </r>
  <r>
    <x v="2"/>
    <s v="Operations Optimization Specialist - Data Analyst"/>
    <s v="Tel Aviv-Yafo, Israel"/>
    <x v="0"/>
    <x v="0"/>
    <x v="8"/>
    <x v="19230"/>
    <x v="94"/>
    <s v="Wolt"/>
    <s v="['go', 'sql', 'excel']"/>
  </r>
  <r>
    <x v="3"/>
    <s v="Senior Data Engineer - Hybrid"/>
    <s v="Washington, DC"/>
    <x v="0"/>
    <x v="0"/>
    <x v="2"/>
    <x v="19231"/>
    <x v="8"/>
    <s v="National FinTech Engineering"/>
    <s v="['python', 'aws', 'airflow', 'ssis']"/>
  </r>
  <r>
    <x v="0"/>
    <s v="Data Scientist"/>
    <s v="Washington, DC"/>
    <x v="0"/>
    <x v="0"/>
    <x v="2"/>
    <x v="19232"/>
    <x v="530"/>
    <s v="U.S. Department of Justice, Office of Justice Programs (OJP)"/>
    <m/>
  </r>
  <r>
    <x v="1"/>
    <s v="Azure Data Engineer"/>
    <s v="Rocky Hill, CT"/>
    <x v="0"/>
    <x v="0"/>
    <x v="2"/>
    <x v="19233"/>
    <x v="94"/>
    <s v="Phaxis"/>
    <s v="['python', 'sql', 'azure', 'databricks']"/>
  </r>
  <r>
    <x v="1"/>
    <s v="Data Engineer - Machine Learning"/>
    <s v="Warrington, PA"/>
    <x v="0"/>
    <x v="0"/>
    <x v="2"/>
    <x v="19234"/>
    <x v="29"/>
    <s v="Kane Partners LLC"/>
    <s v="['python', 'sql', 'azure', 'aws', 'gcp']"/>
  </r>
  <r>
    <x v="1"/>
    <s v="Lead Data Engineer"/>
    <s v="Philadelphia, PA"/>
    <x v="0"/>
    <x v="0"/>
    <x v="2"/>
    <x v="19235"/>
    <x v="176"/>
    <s v="Capital One"/>
    <s v="['python', 'scala', 'sql', 'java', 'nosql', 'mongo', 'shell', 'mysql', 'cassandra', 'aws', 'azure', 'redshift', 'snowflake', 'spark', 'hadoop', 'kafka']"/>
  </r>
  <r>
    <x v="1"/>
    <s v="Data Engineer. Global Macro strategy Hedge Fund - High Impact..."/>
    <s v="New York, NY"/>
    <x v="0"/>
    <x v="0"/>
    <x v="2"/>
    <x v="19236"/>
    <x v="142"/>
    <s v="Mondrian Alpha"/>
    <s v="['python', 'sql', 'airflow']"/>
  </r>
  <r>
    <x v="3"/>
    <s v="Senior Data Engineer"/>
    <s v="Falls Creek, PA"/>
    <x v="0"/>
    <x v="0"/>
    <x v="2"/>
    <x v="19237"/>
    <x v="346"/>
    <s v="Capital One"/>
    <s v="['java', 'scala', 'python', 'nosql', 'sql', 'shell', 'postgresql', 'dynamodb', 'redshift', 'snowflake', 'aws', 'aurora', 'kafka', 'spark']"/>
  </r>
  <r>
    <x v="2"/>
    <s v="Data Analyst"/>
    <s v="Tampa, FL"/>
    <x v="0"/>
    <x v="0"/>
    <x v="2"/>
    <x v="19238"/>
    <x v="844"/>
    <s v="Citi"/>
    <m/>
  </r>
  <r>
    <x v="2"/>
    <s v="Customer Master Data Analyst"/>
    <s v="Timișoara, Romania"/>
    <x v="0"/>
    <x v="0"/>
    <x v="68"/>
    <x v="19239"/>
    <x v="141"/>
    <s v="Bosch Group"/>
    <s v="['spark', 'sap']"/>
  </r>
  <r>
    <x v="1"/>
    <s v="Data Engineer"/>
    <s v="Anywhere"/>
    <x v="0"/>
    <x v="1"/>
    <x v="2"/>
    <x v="19240"/>
    <x v="122"/>
    <s v="Simplex."/>
    <s v="['sql']"/>
  </r>
  <r>
    <x v="0"/>
    <s v="Data Science Team Lead"/>
    <s v="Tel Aviv-Yafo, Israel"/>
    <x v="0"/>
    <x v="0"/>
    <x v="8"/>
    <x v="19241"/>
    <x v="36"/>
    <s v="Hello Heart"/>
    <s v="['python', 'r', 'aws', 'azure', 'gcp', 'tensorflow', 'pytorch', 'scikit-learn']"/>
  </r>
  <r>
    <x v="1"/>
    <s v="Data Engineer"/>
    <s v="Anywhere"/>
    <x v="0"/>
    <x v="1"/>
    <x v="2"/>
    <x v="19242"/>
    <x v="198"/>
    <s v="Harnham"/>
    <s v="['sql', 'python', 'mysql', 'bigquery', 'snowflake', 'tableau', 'git', 'github']"/>
  </r>
  <r>
    <x v="1"/>
    <s v="Data Engineer (Mid-level)"/>
    <s v="Anywhere"/>
    <x v="0"/>
    <x v="1"/>
    <x v="2"/>
    <x v="19243"/>
    <x v="31"/>
    <s v="Jack Henry"/>
    <s v="['sql', 't-sql', 'powershell', 'c#', 'sql server', 'ssis']"/>
  </r>
  <r>
    <x v="1"/>
    <s v="Data Engineer"/>
    <s v="Danbury, CT"/>
    <x v="0"/>
    <x v="0"/>
    <x v="2"/>
    <x v="19244"/>
    <x v="39"/>
    <s v="Top Prospect Group"/>
    <s v="['sql', 'azure', 'jenkins']"/>
  </r>
  <r>
    <x v="2"/>
    <s v="CCBHC Data Analyst (Grant Funded Position)"/>
    <s v="Conyers, GA"/>
    <x v="0"/>
    <x v="0"/>
    <x v="2"/>
    <x v="19245"/>
    <x v="159"/>
    <s v="View Point Health"/>
    <s v="['sql', 'crystal', 'html', 'excel']"/>
  </r>
  <r>
    <x v="0"/>
    <s v="Data Pipeline Developer (Genomics)"/>
    <s v="Anywhere"/>
    <x v="2"/>
    <x v="1"/>
    <x v="1"/>
    <x v="19246"/>
    <x v="12"/>
    <s v="Colaberry"/>
    <s v="['python', 'aws', 'docker']"/>
  </r>
  <r>
    <x v="0"/>
    <s v="Lead Data Science Engineer"/>
    <s v="Anywhere"/>
    <x v="0"/>
    <x v="1"/>
    <x v="2"/>
    <x v="19247"/>
    <x v="28"/>
    <s v="Dollar General"/>
    <s v="['node']"/>
  </r>
  <r>
    <x v="4"/>
    <s v="Business Intelligence &amp; Analytics Lead"/>
    <s v="Madison, WI"/>
    <x v="0"/>
    <x v="0"/>
    <x v="2"/>
    <x v="19248"/>
    <x v="2474"/>
    <s v="State of Wisconsin"/>
    <s v="['tableau']"/>
  </r>
  <r>
    <x v="6"/>
    <s v="Senior Data Science Analyst - Compliance Testing Analytics..."/>
    <s v="Irving, TX"/>
    <x v="0"/>
    <x v="0"/>
    <x v="2"/>
    <x v="19249"/>
    <x v="793"/>
    <s v="Citi"/>
    <m/>
  </r>
  <r>
    <x v="2"/>
    <s v="Cleared Data Analyst"/>
    <s v="Eglin AFB, FL"/>
    <x v="0"/>
    <x v="0"/>
    <x v="2"/>
    <x v="19250"/>
    <x v="31"/>
    <s v="Insight Global"/>
    <s v="['python', 'sql', 'airflow', 'tableau']"/>
  </r>
  <r>
    <x v="1"/>
    <s v="Data Engineer"/>
    <s v="Cincinnati, OH"/>
    <x v="0"/>
    <x v="0"/>
    <x v="2"/>
    <x v="19251"/>
    <x v="19"/>
    <s v="Burtch Works"/>
    <s v="['sql', 'python', 'redshift', 'aws']"/>
  </r>
  <r>
    <x v="7"/>
    <s v="Data Engineer (Machine Learning)"/>
    <s v="Anywhere"/>
    <x v="0"/>
    <x v="1"/>
    <x v="1"/>
    <x v="19252"/>
    <x v="54"/>
    <s v="Jobot"/>
    <s v="['python', 'sql', 'postgresql', 'tensorflow', 'pytorch']"/>
  </r>
  <r>
    <x v="2"/>
    <s v="Research Scientist - Energy System"/>
    <s v="Singapore"/>
    <x v="0"/>
    <x v="0"/>
    <x v="18"/>
    <x v="19253"/>
    <x v="426"/>
    <s v="Bosch Group"/>
    <s v="['spark']"/>
  </r>
  <r>
    <x v="0"/>
    <s v="Director, Data Scientist - US Businesses"/>
    <s v="Newark, NJ"/>
    <x v="0"/>
    <x v="0"/>
    <x v="2"/>
    <x v="19254"/>
    <x v="40"/>
    <s v="Prudential Financial"/>
    <s v="['python', 'r', 'sql', 'java', 'scala', 'nosql', 'aws', 'tableau', 'power bi', 'excel', 'jenkins', 'terminal']"/>
  </r>
  <r>
    <x v="8"/>
    <s v="Senior Data Scientist"/>
    <s v="Washington, DC"/>
    <x v="0"/>
    <x v="0"/>
    <x v="2"/>
    <x v="19255"/>
    <x v="21"/>
    <s v="Insight Global"/>
    <s v="['r', 'python']"/>
  </r>
  <r>
    <x v="1"/>
    <s v="Data Engineer"/>
    <s v="Anywhere"/>
    <x v="0"/>
    <x v="1"/>
    <x v="2"/>
    <x v="19256"/>
    <x v="67"/>
    <s v="Sourcemantra Inc"/>
    <s v="['scala', 'sql', 'databricks', 'snowflake', 'redshift', 'aws', 'oracle', 'airflow', 'spark', 'jenkins', 'github']"/>
  </r>
  <r>
    <x v="0"/>
    <s v="Data Scientist"/>
    <s v="United States"/>
    <x v="0"/>
    <x v="0"/>
    <x v="2"/>
    <x v="19257"/>
    <x v="322"/>
    <s v="Unlearn.AI"/>
    <s v="['python', 'numpy']"/>
  </r>
  <r>
    <x v="1"/>
    <s v="Data Engineer"/>
    <s v="Austin, TX"/>
    <x v="0"/>
    <x v="0"/>
    <x v="2"/>
    <x v="19258"/>
    <x v="161"/>
    <s v="Inspire Recruitment Inc."/>
    <s v="['sql', 'java', 'python', 'scala', 'snowflake', 'aws', 'spark', 'tensorflow', 'keras']"/>
  </r>
  <r>
    <x v="2"/>
    <s v="DDSA - Healthcare Data Analyst 1206"/>
    <s v="Albany, NY"/>
    <x v="0"/>
    <x v="0"/>
    <x v="2"/>
    <x v="19259"/>
    <x v="344"/>
    <s v="Staffing Solutions Organization LLC (SSO)"/>
    <s v="['sql']"/>
  </r>
  <r>
    <x v="2"/>
    <s v="Data Ware House Analyst"/>
    <s v="Memphis, MO"/>
    <x v="0"/>
    <x v="0"/>
    <x v="2"/>
    <x v="19260"/>
    <x v="20"/>
    <s v="Acadia Technologies, Inc."/>
    <s v="['flow']"/>
  </r>
  <r>
    <x v="0"/>
    <s v="Data Scientist"/>
    <s v="Fort Worth, TX"/>
    <x v="0"/>
    <x v="0"/>
    <x v="2"/>
    <x v="19261"/>
    <x v="20"/>
    <s v="Acadia Technologies, Inc."/>
    <s v="['java', 'python', 'sql', 'nosql', 'spring']"/>
  </r>
  <r>
    <x v="3"/>
    <s v="Senior Data Engineer"/>
    <s v="Anywhere"/>
    <x v="0"/>
    <x v="1"/>
    <x v="2"/>
    <x v="19262"/>
    <x v="62"/>
    <s v="Conexus (CFO, IT, &amp; HR Talent Solutions)"/>
    <s v="['python', 'azure']"/>
  </r>
  <r>
    <x v="1"/>
    <s v="Data Engineer"/>
    <s v="Pittsburgh, PA"/>
    <x v="0"/>
    <x v="0"/>
    <x v="1"/>
    <x v="19263"/>
    <x v="56"/>
    <s v="Govini"/>
    <s v="['sql']"/>
  </r>
  <r>
    <x v="2"/>
    <s v="Technical Data Analyst (India)"/>
    <s v="Pune, Maharashtra, India"/>
    <x v="0"/>
    <x v="0"/>
    <x v="7"/>
    <x v="19264"/>
    <x v="46"/>
    <s v="Addepar"/>
    <s v="['python']"/>
  </r>
  <r>
    <x v="3"/>
    <s v="Senior Engineer- (Spark, Big Data, Linux, Java)"/>
    <s v="Phoenix, AZ"/>
    <x v="0"/>
    <x v="0"/>
    <x v="2"/>
    <x v="19265"/>
    <x v="71"/>
    <s v="American Express"/>
    <s v="['java', 'scala', 'nosql', 'couchbase', 'cassandra', 'redis', 'spark', 'kafka', 'express', 'phoenix', 'linux', 'kubernetes', 'docker']"/>
  </r>
  <r>
    <x v="0"/>
    <s v="Data Scientist (Remote Option)"/>
    <s v="Anywhere"/>
    <x v="0"/>
    <x v="1"/>
    <x v="2"/>
    <x v="19266"/>
    <x v="29"/>
    <s v="University of Michigan"/>
    <s v="['sql']"/>
  </r>
  <r>
    <x v="0"/>
    <s v="Data Scientist"/>
    <s v="Tel Aviv-Yafo, Israel"/>
    <x v="0"/>
    <x v="0"/>
    <x v="8"/>
    <x v="19267"/>
    <x v="8"/>
    <s v="Riskified"/>
    <s v="['python', 'r', 'databricks', 'kafka', 'spark', 'airflow', 'docker', 'kubernetes']"/>
  </r>
  <r>
    <x v="2"/>
    <s v="Data Analyst 2 - Albany"/>
    <s v="Albany, NY"/>
    <x v="0"/>
    <x v="0"/>
    <x v="2"/>
    <x v="19268"/>
    <x v="635"/>
    <s v="New York State Department of Labor"/>
    <m/>
  </r>
  <r>
    <x v="7"/>
    <s v="Sr. Machine Learning Engineer"/>
    <s v="Anywhere"/>
    <x v="0"/>
    <x v="1"/>
    <x v="23"/>
    <x v="19269"/>
    <x v="771"/>
    <s v="Acceler8 Talent"/>
    <s v="['pytorch', 'tensorflow']"/>
  </r>
  <r>
    <x v="1"/>
    <s v="Sr. Data Engineer"/>
    <s v="New York, NY"/>
    <x v="0"/>
    <x v="0"/>
    <x v="2"/>
    <x v="19270"/>
    <x v="67"/>
    <s v="NBCUniversal"/>
    <s v="['snowflake', 'airflow', 'spark', 'sap']"/>
  </r>
  <r>
    <x v="1"/>
    <s v="Data Engineer"/>
    <s v="Pittsburgh, PA"/>
    <x v="0"/>
    <x v="0"/>
    <x v="2"/>
    <x v="19271"/>
    <x v="80"/>
    <s v="Insight Global"/>
    <s v="['r', 'python', 'sql', 'azure', 'tableau', 'flow']"/>
  </r>
  <r>
    <x v="2"/>
    <s v="Data Analyst 2 - 6432, 6433"/>
    <s v="Albany, NY"/>
    <x v="0"/>
    <x v="0"/>
    <x v="2"/>
    <x v="19272"/>
    <x v="635"/>
    <s v="New York State Department of Health"/>
    <m/>
  </r>
  <r>
    <x v="5"/>
    <s v="Product Owner - Computer Vision"/>
    <s v="Slovenia"/>
    <x v="0"/>
    <x v="0"/>
    <x v="35"/>
    <x v="19273"/>
    <x v="196"/>
    <s v="Sportradar"/>
    <s v="['excel', 'powerpoint', 'confluence', 'jira']"/>
  </r>
  <r>
    <x v="2"/>
    <s v="Data Analytics Associate Director"/>
    <s v="Bogotá, Bogota, Colombia"/>
    <x v="0"/>
    <x v="0"/>
    <x v="32"/>
    <x v="19274"/>
    <x v="579"/>
    <s v="Publicis Groupe"/>
    <s v="['sql', 'r', 'python', 'bigquery', 'snowflake', 'jupyter', 'excel', 'power bi', 'tableau', 'powerpoint', 'jira', 'confluence']"/>
  </r>
  <r>
    <x v="0"/>
    <s v="Data Sciens"/>
    <s v="Ohio City, OH"/>
    <x v="0"/>
    <x v="0"/>
    <x v="2"/>
    <x v="19275"/>
    <x v="23"/>
    <s v="Arkatiss LLP"/>
    <s v="['python', 'r']"/>
  </r>
  <r>
    <x v="1"/>
    <s v="Data Engineer II"/>
    <s v="Ann Arbor, MI"/>
    <x v="0"/>
    <x v="0"/>
    <x v="2"/>
    <x v="19276"/>
    <x v="56"/>
    <s v="May Mobility"/>
    <s v="['go', 'c++', 'python', 'java', 'cassandra', 'kafka', 'spark', 'jenkins', 'gitlab', 'docker', 'kubernetes', 'terraform']"/>
  </r>
  <r>
    <x v="2"/>
    <s v="Junior Data Analyst"/>
    <s v="Barcelona, Spain"/>
    <x v="0"/>
    <x v="0"/>
    <x v="20"/>
    <x v="19277"/>
    <x v="147"/>
    <s v="Amazon.com"/>
    <s v="['sql', 'node']"/>
  </r>
  <r>
    <x v="3"/>
    <s v="Senior Data Engineer (Data Systems)"/>
    <s v="Anywhere"/>
    <x v="0"/>
    <x v="1"/>
    <x v="2"/>
    <x v="19278"/>
    <x v="263"/>
    <s v="Demandbase"/>
    <s v="['aws', 'airflow', 'spark', 'kafka', 'yarn', 'git', 'terraform']"/>
  </r>
  <r>
    <x v="3"/>
    <s v="Senior Data Engineer"/>
    <s v="Anywhere"/>
    <x v="0"/>
    <x v="1"/>
    <x v="2"/>
    <x v="19279"/>
    <x v="68"/>
    <s v="Engtal"/>
    <s v="['python', 'scala', 'ruby', 'ruby', 'nosql', 'mongodb', 'mongodb', 'dynamodb', 'couchdb', 'aws', 'redshift', 'kafka', 'spark']"/>
  </r>
  <r>
    <x v="2"/>
    <s v="IT Business Lead Data Analyst - VP - Hybrid. Job in Bryceville My..."/>
    <s v="Bryceville, FL"/>
    <x v="0"/>
    <x v="0"/>
    <x v="2"/>
    <x v="19280"/>
    <x v="13"/>
    <s v="Citi"/>
    <s v="['sql', 'word', 'excel', 'visio', 'powerpoint', 'sharepoint']"/>
  </r>
  <r>
    <x v="1"/>
    <s v="Azure Data Engineer (SQL/Python)"/>
    <s v="Skopje, North Macedonia"/>
    <x v="0"/>
    <x v="0"/>
    <x v="95"/>
    <x v="19281"/>
    <x v="184"/>
    <s v="HSO"/>
    <s v="['sql', 'python', 'azure', 'databricks', 'pyspark', 'spark']"/>
  </r>
  <r>
    <x v="0"/>
    <s v="Staff Data Scientist"/>
    <s v="Anywhere"/>
    <x v="0"/>
    <x v="1"/>
    <x v="2"/>
    <x v="19282"/>
    <x v="866"/>
    <s v="Vouch Insurance"/>
    <s v="['python', 'sql', 'snowflake']"/>
  </r>
  <r>
    <x v="2"/>
    <s v="Data Analyst"/>
    <s v="Bengaluru, Karnataka, India"/>
    <x v="0"/>
    <x v="0"/>
    <x v="7"/>
    <x v="19283"/>
    <x v="46"/>
    <s v="Truecaller"/>
    <s v="['sql', 'spark', 'tableau']"/>
  </r>
  <r>
    <x v="1"/>
    <s v="ML Ops and Data Engineer"/>
    <s v="Los Angeles, CA"/>
    <x v="0"/>
    <x v="0"/>
    <x v="2"/>
    <x v="19284"/>
    <x v="763"/>
    <s v="Machina Labs"/>
    <s v="['python', 'scala', 'sql', 'aws', 'gcp', 'azure', 'docker', 'kubernetes']"/>
  </r>
  <r>
    <x v="1"/>
    <s v="Data Engineer - Sr. Consultant level"/>
    <s v="Bengaluru, Karnataka, India"/>
    <x v="0"/>
    <x v="0"/>
    <x v="7"/>
    <x v="19285"/>
    <x v="56"/>
    <s v="Visa"/>
    <s v="['scala', 'python', 'java', 'nosql', 'mysql', 'db2', 'hadoop', 'spark', 'kafka', 'airflow', 'microstrategy', 'kubernetes', 'jenkins']"/>
  </r>
  <r>
    <x v="0"/>
    <s v="Tech Prof-Data Science, Assoc"/>
    <s v="India"/>
    <x v="0"/>
    <x v="0"/>
    <x v="7"/>
    <x v="19286"/>
    <x v="333"/>
    <s v="Halliburton"/>
    <m/>
  </r>
  <r>
    <x v="5"/>
    <s v="Senior Front-End Developer and Point Cloud Data Expert"/>
    <s v="Ankara, Türkiye"/>
    <x v="0"/>
    <x v="0"/>
    <x v="57"/>
    <x v="19287"/>
    <x v="221"/>
    <s v="PaneraTech, Inc."/>
    <s v="['javascript', 'typescript', 'git']"/>
  </r>
  <r>
    <x v="1"/>
    <s v="Data Engineer II"/>
    <s v="Israel"/>
    <x v="0"/>
    <x v="0"/>
    <x v="8"/>
    <x v="19288"/>
    <x v="887"/>
    <s v="Humanity"/>
    <s v="['mysql', 'cassandra', 'hadoop', 'planner']"/>
  </r>
  <r>
    <x v="1"/>
    <s v="Big Data Engineer (Python, Unix, API)"/>
    <s v="Phoenix, AZ"/>
    <x v="0"/>
    <x v="0"/>
    <x v="2"/>
    <x v="19289"/>
    <x v="39"/>
    <s v="American Express"/>
    <s v="['r', 'python', 'scala', 'perl', 'shell', 'java', 'spark', 'hadoop', 'express', 'unix']"/>
  </r>
  <r>
    <x v="0"/>
    <s v="Master Data Manager (unisex)"/>
    <s v="Stuttgart, Germany"/>
    <x v="0"/>
    <x v="0"/>
    <x v="9"/>
    <x v="19290"/>
    <x v="319"/>
    <s v="Human Edge"/>
    <m/>
  </r>
  <r>
    <x v="2"/>
    <s v="Staff Research Scientist - Cancer Genomics"/>
    <s v="South San Francisco, CA"/>
    <x v="0"/>
    <x v="0"/>
    <x v="2"/>
    <x v="19291"/>
    <x v="2475"/>
    <s v="Freenome"/>
    <s v="['go', 'python', 'r']"/>
  </r>
  <r>
    <x v="0"/>
    <s v="Data Science Tech Lead"/>
    <s v="United States"/>
    <x v="0"/>
    <x v="0"/>
    <x v="2"/>
    <x v="19292"/>
    <x v="51"/>
    <s v="Harnham"/>
    <s v="['sas', 'sas', 'r', 'python', 'sql']"/>
  </r>
  <r>
    <x v="0"/>
    <s v="Data Scientist II, Product Analytics"/>
    <s v="Anywhere"/>
    <x v="0"/>
    <x v="1"/>
    <x v="1"/>
    <x v="19293"/>
    <x v="189"/>
    <s v="BOLD"/>
    <s v="['sql', 'tableau', 'looker']"/>
  </r>
  <r>
    <x v="1"/>
    <s v="Lead Data Engineer (Remote-Eligible)"/>
    <s v="Forest Grove, PA"/>
    <x v="0"/>
    <x v="0"/>
    <x v="2"/>
    <x v="19294"/>
    <x v="176"/>
    <s v="Capital One"/>
    <s v="['java', 'scala', 'python', 'nosql', 'sql', 'mongo', 'shell', 'mysql', 'cassandra', 'redshift', 'snowflake', 'aws', 'azure', 'hadoop', 'kafka', 'spark']"/>
  </r>
  <r>
    <x v="1"/>
    <s v="Data Engineer"/>
    <s v="Houston, TX"/>
    <x v="0"/>
    <x v="0"/>
    <x v="1"/>
    <x v="19295"/>
    <x v="17"/>
    <s v="HCLTech"/>
    <s v="['nosql', 'oracle', 'hadoop', 'kafka']"/>
  </r>
  <r>
    <x v="0"/>
    <s v="Data Scientist (Healthcare)"/>
    <s v="Nea Smyrni, Greece"/>
    <x v="0"/>
    <x v="0"/>
    <x v="38"/>
    <x v="19296"/>
    <x v="242"/>
    <s v="WINGS-ICT-SOLUTIONS"/>
    <s v="['python', 'pytorch', 'tensorflow']"/>
  </r>
  <r>
    <x v="2"/>
    <s v="Data Steward, Data Management"/>
    <s v="Taiwan"/>
    <x v="0"/>
    <x v="0"/>
    <x v="40"/>
    <x v="19297"/>
    <x v="36"/>
    <s v="Appier"/>
    <m/>
  </r>
  <r>
    <x v="1"/>
    <s v="Data Engineer"/>
    <s v="Arlington, TX"/>
    <x v="0"/>
    <x v="0"/>
    <x v="2"/>
    <x v="19298"/>
    <x v="548"/>
    <s v="Booz Allen Hamilton"/>
    <s v="['python', 'sql', 'scala', 'java', 'shell', 'mysql', 'aws', 'azure', 'redshift', 'snowflake', 'unix', 'linux']"/>
  </r>
  <r>
    <x v="6"/>
    <s v="Senior Data Analyst"/>
    <s v="Lake Zurich, IL"/>
    <x v="0"/>
    <x v="0"/>
    <x v="2"/>
    <x v="19299"/>
    <x v="31"/>
    <s v="Fresenius Kabi"/>
    <s v="['sql', 'snowflake', 'qlik', 'sap']"/>
  </r>
  <r>
    <x v="2"/>
    <s v="GIS Data Analyst"/>
    <s v="St. Louis, MO"/>
    <x v="0"/>
    <x v="0"/>
    <x v="2"/>
    <x v="19300"/>
    <x v="2287"/>
    <s v="Leidos"/>
    <s v="['sql', 'python']"/>
  </r>
  <r>
    <x v="1"/>
    <s v="Data Engineer, Analytics &amp; Insights"/>
    <s v="Dhaka, Bangladesh"/>
    <x v="0"/>
    <x v="0"/>
    <x v="93"/>
    <x v="19301"/>
    <x v="638"/>
    <s v="Augmedix"/>
    <s v="['python', 'sql']"/>
  </r>
  <r>
    <x v="2"/>
    <s v="Statistician or Senior Statistician-Hybrid"/>
    <s v="San Diego, CA"/>
    <x v="0"/>
    <x v="0"/>
    <x v="2"/>
    <x v="19302"/>
    <x v="2476"/>
    <s v="UC San Diego Health"/>
    <s v="['sql', 'windows', 'word', 'excel']"/>
  </r>
  <r>
    <x v="1"/>
    <s v="Data Engineer"/>
    <s v="Redmond, WA"/>
    <x v="0"/>
    <x v="0"/>
    <x v="2"/>
    <x v="19303"/>
    <x v="23"/>
    <s v="People Tech Group"/>
    <s v="['sql', 'python', 'powershell', 'azure', 'databricks']"/>
  </r>
  <r>
    <x v="2"/>
    <s v="Research Data Analyst III - Office of Public Health"/>
    <s v="Sacramento, CA"/>
    <x v="0"/>
    <x v="0"/>
    <x v="2"/>
    <x v="19304"/>
    <x v="216"/>
    <s v="UC Davis Health"/>
    <s v="['sas', 'sas', 'r', 'spss', 'tableau', 'excel']"/>
  </r>
  <r>
    <x v="0"/>
    <s v="Data Scientist"/>
    <s v="Philadelphia, PA"/>
    <x v="0"/>
    <x v="0"/>
    <x v="2"/>
    <x v="19305"/>
    <x v="2"/>
    <s v="Brooksource"/>
    <s v="['python', 'r', 'tensorflow', 'power bi']"/>
  </r>
  <r>
    <x v="1"/>
    <s v="Sr. Data Engineer"/>
    <s v="Anywhere"/>
    <x v="0"/>
    <x v="1"/>
    <x v="2"/>
    <x v="19306"/>
    <x v="67"/>
    <s v="Jade Global"/>
    <s v="['sql', 'redshift', 'snowflake', 'excel', 'tableau', 'looker']"/>
  </r>
  <r>
    <x v="1"/>
    <s v="Jr. Data Engineer"/>
    <s v="Lewisville, TX"/>
    <x v="0"/>
    <x v="0"/>
    <x v="2"/>
    <x v="19307"/>
    <x v="12"/>
    <s v="Insight Global"/>
    <s v="['sql', 'python', 'r', 'snowflake']"/>
  </r>
  <r>
    <x v="2"/>
    <s v="Data Analytics, Manager"/>
    <s v="Bangkok, Thailand"/>
    <x v="0"/>
    <x v="0"/>
    <x v="25"/>
    <x v="19308"/>
    <x v="36"/>
    <s v="Sertis"/>
    <s v="['sql', 'r', 'sas', 'sas', 'tableau', 'power bi', 'excel']"/>
  </r>
  <r>
    <x v="2"/>
    <s v="Data Analyst (Commercial Excellence)"/>
    <s v="Poznań, Poland"/>
    <x v="0"/>
    <x v="0"/>
    <x v="11"/>
    <x v="19309"/>
    <x v="46"/>
    <s v="Allegro"/>
    <s v="['sql', 'gcp', 'airflow', 'tableau']"/>
  </r>
  <r>
    <x v="6"/>
    <s v="Senior Data Integrity Specialist, Sales Operations &amp; Administration"/>
    <s v="Bengaluru, Karnataka, India"/>
    <x v="0"/>
    <x v="0"/>
    <x v="7"/>
    <x v="19310"/>
    <x v="36"/>
    <s v="Talend"/>
    <s v="['outlook', 'word', 'tableau']"/>
  </r>
  <r>
    <x v="2"/>
    <s v="Data Analyst"/>
    <s v="Milwaukee, WI"/>
    <x v="0"/>
    <x v="0"/>
    <x v="2"/>
    <x v="19311"/>
    <x v="23"/>
    <s v="Advanced Hires"/>
    <s v="['r', 'python', 'sql', 'power bi', 'dax']"/>
  </r>
  <r>
    <x v="0"/>
    <s v="Data Scientist 4"/>
    <s v="Annapolis Junction, MD"/>
    <x v="0"/>
    <x v="0"/>
    <x v="2"/>
    <x v="19312"/>
    <x v="242"/>
    <s v="Wyetech"/>
    <s v="['python', 'c']"/>
  </r>
  <r>
    <x v="2"/>
    <s v="Data Analyst II (Healthcare Analytics)"/>
    <s v="La Palma, CA"/>
    <x v="0"/>
    <x v="0"/>
    <x v="2"/>
    <x v="19313"/>
    <x v="352"/>
    <s v="Health Net"/>
    <s v="['sql', 'python', 'r', 'excel']"/>
  </r>
  <r>
    <x v="2"/>
    <s v="Data Analyst 2 - 6431"/>
    <s v="Albany, NY"/>
    <x v="0"/>
    <x v="0"/>
    <x v="2"/>
    <x v="19314"/>
    <x v="635"/>
    <s v="New York State Department of Health"/>
    <s v="['sas', 'sas', 'python', 'r', 'sql', 'tableau']"/>
  </r>
  <r>
    <x v="8"/>
    <s v="Senior Data Scientist , Health Equity – Chicago, Boston, OR Remote"/>
    <s v="Anywhere"/>
    <x v="0"/>
    <x v="1"/>
    <x v="2"/>
    <x v="19315"/>
    <x v="28"/>
    <s v="CVS Health"/>
    <s v="['python', 'sql', 'gcp', 'azure', 'aws', 'hadoop']"/>
  </r>
  <r>
    <x v="3"/>
    <s v="Senior Data Engineer (Remote Eligible)"/>
    <s v="Glenwood Landing, NY"/>
    <x v="0"/>
    <x v="0"/>
    <x v="2"/>
    <x v="19316"/>
    <x v="346"/>
    <s v="Capital One"/>
    <s v="['java', 'scala', 'python', 'nosql', 'sql', 'mongo', 'shell', 'mysql', 'cassandra', 'redshift', 'snowflake', 'aws', 'azure', 'hadoop', 'kafka', 'spark']"/>
  </r>
  <r>
    <x v="1"/>
    <s v="Data Engineer"/>
    <s v="Atlanta, GA"/>
    <x v="0"/>
    <x v="0"/>
    <x v="2"/>
    <x v="19317"/>
    <x v="56"/>
    <s v="Visa"/>
    <s v="['python', 'sql', 'aws', 'gcp', 'azure', 'hadoop', 'spark', 'pandas', 'numpy', 'ssis']"/>
  </r>
  <r>
    <x v="3"/>
    <s v="Senior Data Engineer Consultant"/>
    <s v="Washington, DC"/>
    <x v="0"/>
    <x v="0"/>
    <x v="1"/>
    <x v="19318"/>
    <x v="122"/>
    <s v="Simatree"/>
    <s v="['sql', 'python', 'azure', 'pandas', 'pyspark', 'hadoop', 'spark', 'sharepoint', 'power bi']"/>
  </r>
  <r>
    <x v="0"/>
    <s v="Data Scientist"/>
    <s v="United States"/>
    <x v="0"/>
    <x v="0"/>
    <x v="1"/>
    <x v="19319"/>
    <x v="71"/>
    <s v="Insight Global"/>
    <m/>
  </r>
  <r>
    <x v="1"/>
    <s v="Data Engineer (DE 0223)"/>
    <s v="Athens, Greece"/>
    <x v="0"/>
    <x v="0"/>
    <x v="38"/>
    <x v="19320"/>
    <x v="56"/>
    <s v="Skroutz S.A"/>
    <s v="['ruby', 'ruby', 'sql', 'mongodb', 'mongodb', 'python', 'shell', 'mysql', 'postgresql', 'redshift', 'aws', 'kafka', 'spark', 'gdpr', 'linux', 'tableau']"/>
  </r>
  <r>
    <x v="0"/>
    <s v="Jr. Engineer, Data Scientist"/>
    <s v="Dania Beach, FL"/>
    <x v="0"/>
    <x v="0"/>
    <x v="2"/>
    <x v="19321"/>
    <x v="23"/>
    <s v="Advanced Technology and Research Corporation"/>
    <s v="['matlab', 'python', 'sql']"/>
  </r>
  <r>
    <x v="2"/>
    <s v="Data Analyst / Processor"/>
    <s v="Clearwater, FL"/>
    <x v="0"/>
    <x v="0"/>
    <x v="2"/>
    <x v="19322"/>
    <x v="88"/>
    <s v="Star Media Enterprises, Inc"/>
    <s v="['sql', 'sql server', 'excel', 'spreadsheet']"/>
  </r>
  <r>
    <x v="2"/>
    <s v="Manager, Data Analyst ESG &amp; Sustainability"/>
    <s v="New York, NY"/>
    <x v="0"/>
    <x v="0"/>
    <x v="2"/>
    <x v="19323"/>
    <x v="89"/>
    <s v="American Express"/>
    <s v="['express', 'excel', 'tableau']"/>
  </r>
  <r>
    <x v="8"/>
    <s v="Senior Data Science and Analytics Analyst - Media Analytics"/>
    <s v="Atlanta, GA"/>
    <x v="0"/>
    <x v="0"/>
    <x v="2"/>
    <x v="19324"/>
    <x v="164"/>
    <s v="Publicis Groupe"/>
    <s v="['sql', 'excel', 'tableau']"/>
  </r>
  <r>
    <x v="0"/>
    <s v="Data Scientist II"/>
    <s v="Mountain View, CA"/>
    <x v="0"/>
    <x v="0"/>
    <x v="2"/>
    <x v="19325"/>
    <x v="2477"/>
    <s v="DiDi Labs"/>
    <m/>
  </r>
  <r>
    <x v="0"/>
    <s v="Lead Data Scientist, Marketing &amp; Online (Remote)"/>
    <s v="Atlanta, GA"/>
    <x v="0"/>
    <x v="0"/>
    <x v="2"/>
    <x v="19326"/>
    <x v="140"/>
    <s v="Home Depot"/>
    <s v="['python', 'sql', 'bigquery', 'tableau']"/>
  </r>
  <r>
    <x v="4"/>
    <s v="Business Analyst"/>
    <s v="Doral, FL"/>
    <x v="0"/>
    <x v="0"/>
    <x v="2"/>
    <x v="19327"/>
    <x v="1219"/>
    <s v="Government Tactical Solutions"/>
    <s v="['vba', 'r', 'tableau', 'power bi']"/>
  </r>
  <r>
    <x v="1"/>
    <s v="Data Engineer"/>
    <s v="Anywhere"/>
    <x v="0"/>
    <x v="1"/>
    <x v="2"/>
    <x v="19328"/>
    <x v="198"/>
    <s v="Versapay"/>
    <s v="['sql', 'python', 'java', 'snowflake', 'aws', 'flow']"/>
  </r>
  <r>
    <x v="3"/>
    <s v="Senior Data Engineer (Remote Eligible)"/>
    <s v="Grapevine, TX"/>
    <x v="0"/>
    <x v="0"/>
    <x v="2"/>
    <x v="19329"/>
    <x v="25"/>
    <s v="Capital One"/>
    <s v="['python', 'java', 'scala', 'nosql', 'sql', 'mongo', 'shell', 'mysql', 'dynamodb', 'redshift', 'snowflake', 'aws', 'azure', 'pyspark', 'airflow', 'hadoop', 'kafka', 'spark']"/>
  </r>
  <r>
    <x v="1"/>
    <s v="Business Intelligence Engineer, Global AR Data Analytics"/>
    <s v="Hyderabad, Telangana, India"/>
    <x v="0"/>
    <x v="0"/>
    <x v="7"/>
    <x v="19330"/>
    <x v="36"/>
    <s v="Amazon.com"/>
    <s v="['nosql', 'sql', 'r', 'sas', 'sas', 'python', 'dynamodb', 'redshift', 'oracle', 'aws', 'tableau', 'flow']"/>
  </r>
  <r>
    <x v="1"/>
    <s v="Data Engineer"/>
    <m/>
    <x v="0"/>
    <x v="0"/>
    <x v="2"/>
    <x v="19331"/>
    <x v="62"/>
    <s v="Prizeout"/>
    <s v="['python', 'sql', 'node.js']"/>
  </r>
  <r>
    <x v="1"/>
    <s v="Data Engineer"/>
    <s v="Anywhere"/>
    <x v="0"/>
    <x v="1"/>
    <x v="2"/>
    <x v="19307"/>
    <x v="94"/>
    <s v="Education Analytics"/>
    <s v="['sql', 'python', 'snowflake', 'redshift', 'bigquery', 'aws', 'airflow', 'linux', 'git']"/>
  </r>
  <r>
    <x v="0"/>
    <s v="Data Scientist Journeyman"/>
    <s v="Richmond, VA"/>
    <x v="0"/>
    <x v="0"/>
    <x v="2"/>
    <x v="19332"/>
    <x v="323"/>
    <s v="Echelon Services, LLC"/>
    <m/>
  </r>
  <r>
    <x v="0"/>
    <s v="Consultant, Data Science (Full-time)"/>
    <s v="United States"/>
    <x v="0"/>
    <x v="0"/>
    <x v="2"/>
    <x v="19333"/>
    <x v="28"/>
    <s v="UScellular Business"/>
    <s v="['sas', 'sas', 'r', 'sql', 'flow']"/>
  </r>
  <r>
    <x v="3"/>
    <s v="Senior Data Engineer"/>
    <s v="Anywhere"/>
    <x v="0"/>
    <x v="1"/>
    <x v="2"/>
    <x v="19334"/>
    <x v="28"/>
    <s v="CyberCoders"/>
    <s v="['python', 'sql', 'aws']"/>
  </r>
  <r>
    <x v="1"/>
    <s v="Senior Application and Data Engineer"/>
    <s v="Austin, TX"/>
    <x v="0"/>
    <x v="0"/>
    <x v="2"/>
    <x v="19335"/>
    <x v="2478"/>
    <s v="AMD"/>
    <s v="['java', 'html', 'css', 'python', 'go', 'groovy', 'shell', 'mongodb', 'mongodb', 'git', 'jira']"/>
  </r>
  <r>
    <x v="0"/>
    <s v="Principal Data Scientist"/>
    <s v="Atlanta, GA"/>
    <x v="0"/>
    <x v="0"/>
    <x v="2"/>
    <x v="19336"/>
    <x v="1483"/>
    <s v="T-Mobile"/>
    <s v="['python', 'sql', 'r', 'azure', 'aws', 'pyspark', 'pandas', 'numpy', 'scikit-learn', 'hadoop', 'spark', 'kafka']"/>
  </r>
  <r>
    <x v="1"/>
    <s v="Sr. Data Engineer"/>
    <s v="San Leandro, CA"/>
    <x v="0"/>
    <x v="0"/>
    <x v="2"/>
    <x v="19337"/>
    <x v="942"/>
    <s v="Supernal"/>
    <s v="['sql', 'snowflake', 'bigquery', 'aws', 'redshift', 'azure', 'spark', 'pyspark', 'kafka', 'git']"/>
  </r>
  <r>
    <x v="2"/>
    <s v="Data Analyst"/>
    <s v="Alpharetta, GA"/>
    <x v="0"/>
    <x v="0"/>
    <x v="2"/>
    <x v="19338"/>
    <x v="16"/>
    <s v="Client of Insight Global"/>
    <s v="['excel', 'powerpoint', 'visio', 'tableau']"/>
  </r>
  <r>
    <x v="1"/>
    <s v="Data Visualization Engineer"/>
    <s v="San Francisco, CA"/>
    <x v="0"/>
    <x v="0"/>
    <x v="2"/>
    <x v="19339"/>
    <x v="62"/>
    <s v="iShare Inc."/>
    <s v="['sql', 'tableau']"/>
  </r>
  <r>
    <x v="8"/>
    <s v="Senior Director, Data Science, Analytics &amp; Data Strategy"/>
    <s v="Florida"/>
    <x v="0"/>
    <x v="0"/>
    <x v="2"/>
    <x v="19340"/>
    <x v="51"/>
    <s v="Ankura"/>
    <s v="['r', 'python', 'sql']"/>
  </r>
  <r>
    <x v="7"/>
    <s v="6173 ETL Developer"/>
    <s v="Amsterdam, Netherlands"/>
    <x v="1"/>
    <x v="0"/>
    <x v="26"/>
    <x v="19341"/>
    <x v="52"/>
    <s v="Magno IT Recruitment"/>
    <s v="['sql', 'azure', 'linux']"/>
  </r>
  <r>
    <x v="3"/>
    <s v="Senior Data Engineer"/>
    <s v="Denver, CO"/>
    <x v="0"/>
    <x v="0"/>
    <x v="2"/>
    <x v="19342"/>
    <x v="68"/>
    <s v="AirDNA"/>
    <s v="['scala', 'python', 'databricks', 'aws', 'gcp', 'snowflake', 'redshift', 'spark', 'kafka', 'kubernetes']"/>
  </r>
  <r>
    <x v="2"/>
    <s v="CRM Junior Data Analyst and Integration Specialist"/>
    <s v="West Point, NY"/>
    <x v="0"/>
    <x v="0"/>
    <x v="2"/>
    <x v="19343"/>
    <x v="53"/>
    <s v="West Point Association of Graduates"/>
    <s v="['sql', 'javascript', 'php', 'r', 'visual basic', 'c#', 'sql server', 'tableau', 'ssrs', 'ssis']"/>
  </r>
  <r>
    <x v="0"/>
    <s v="Director Data Science"/>
    <s v="Anywhere"/>
    <x v="0"/>
    <x v="1"/>
    <x v="1"/>
    <x v="19344"/>
    <x v="155"/>
    <s v="Averity"/>
    <s v="['python', 'azure', 'databricks', 'flow']"/>
  </r>
  <r>
    <x v="0"/>
    <s v="Research Analyst"/>
    <s v="Philippines"/>
    <x v="0"/>
    <x v="0"/>
    <x v="50"/>
    <x v="19345"/>
    <x v="2479"/>
    <s v="FactSet"/>
    <s v="['sql']"/>
  </r>
  <r>
    <x v="0"/>
    <s v="Data Scientist"/>
    <s v="Jaipur, Rajasthan, India"/>
    <x v="0"/>
    <x v="0"/>
    <x v="7"/>
    <x v="19346"/>
    <x v="8"/>
    <s v="Jumio"/>
    <s v="['python', 'sql', 'azure', 'pandas', 'numpy', 'selenium', 'django', 'flask', 'power bi', 'dax']"/>
  </r>
  <r>
    <x v="3"/>
    <s v="Senior Data Engineer"/>
    <s v="Seattle, WA"/>
    <x v="0"/>
    <x v="0"/>
    <x v="2"/>
    <x v="19347"/>
    <x v="27"/>
    <s v="Harnham"/>
    <s v="['scala', 'python', 'sql', 'databricks', 'spark', 'docker']"/>
  </r>
  <r>
    <x v="2"/>
    <s v="Data Analysis, Program Manager"/>
    <s v="Dallas, TX"/>
    <x v="0"/>
    <x v="0"/>
    <x v="2"/>
    <x v="19348"/>
    <x v="348"/>
    <s v="Derflan, Inc.t"/>
    <s v="['word', 'powerpoint', 'visio']"/>
  </r>
  <r>
    <x v="1"/>
    <s v="Data Engineer"/>
    <s v="Naperville, IL"/>
    <x v="0"/>
    <x v="0"/>
    <x v="2"/>
    <x v="19349"/>
    <x v="1153"/>
    <s v="Egen Solutions Inc"/>
    <s v="['sql', 'r', 'python', 'tableau']"/>
  </r>
  <r>
    <x v="0"/>
    <s v="Data Scientist, Associate Director"/>
    <s v="San Bruno, CA"/>
    <x v="0"/>
    <x v="0"/>
    <x v="2"/>
    <x v="19350"/>
    <x v="78"/>
    <s v="Blend360"/>
    <s v="['python', 'r', 'sas', 'sas', 'sql', 'aws', 'azure', 'jupyter']"/>
  </r>
  <r>
    <x v="0"/>
    <s v="Junior data scientist"/>
    <s v="Indiana"/>
    <x v="0"/>
    <x v="0"/>
    <x v="2"/>
    <x v="19351"/>
    <x v="20"/>
    <s v="Acadia Technologies, Inc."/>
    <m/>
  </r>
  <r>
    <x v="2"/>
    <s v="Data Analyst"/>
    <s v="Washington, DC"/>
    <x v="0"/>
    <x v="0"/>
    <x v="2"/>
    <x v="19352"/>
    <x v="94"/>
    <s v="Heartland Consulting"/>
    <s v="['ms access', 'dax', 'sharepoint', 'microsoft teams']"/>
  </r>
  <r>
    <x v="1"/>
    <s v="Data Engineer"/>
    <s v="Newark, NJ"/>
    <x v="0"/>
    <x v="0"/>
    <x v="2"/>
    <x v="19353"/>
    <x v="583"/>
    <s v="Capital One"/>
    <s v="['scala', 'nosql', 'python', 'java', 'elasticsearch', 'cassandra', 'aws', 'azure', 'redshift', 'snowflake', 'hadoop', 'spark', 'airflow', 'kafka', 'angular']"/>
  </r>
  <r>
    <x v="8"/>
    <s v="Senior Data Scientist - VP/Tampa, FL (hybrid)"/>
    <s v="Tampa, FL"/>
    <x v="0"/>
    <x v="0"/>
    <x v="2"/>
    <x v="19354"/>
    <x v="844"/>
    <s v="Citi"/>
    <s v="['python', 'numpy', 'matplotlib', 'pandas', 'scikit-learn']"/>
  </r>
  <r>
    <x v="6"/>
    <s v="Sr. Data Governance Analyst"/>
    <s v="St. Louis, MO"/>
    <x v="0"/>
    <x v="0"/>
    <x v="2"/>
    <x v="19355"/>
    <x v="23"/>
    <s v="Accounting Career Consultants &amp; HR Career Consultants"/>
    <m/>
  </r>
  <r>
    <x v="8"/>
    <s v="Sr Data and Engineering Manager"/>
    <s v="Charlotte, NC"/>
    <x v="0"/>
    <x v="0"/>
    <x v="2"/>
    <x v="19356"/>
    <x v="232"/>
    <s v="TIAA"/>
    <s v="['snowflake']"/>
  </r>
  <r>
    <x v="2"/>
    <s v="Statistical Data Analyst (Buyer Engagement Strategist)"/>
    <s v="Anywhere"/>
    <x v="0"/>
    <x v="1"/>
    <x v="2"/>
    <x v="19357"/>
    <x v="1008"/>
    <s v="University of South Florida"/>
    <s v="['outlook', 'word', 'excel', 'powerpoint']"/>
  </r>
  <r>
    <x v="1"/>
    <s v="Azure Data Engineer"/>
    <s v="East Brunswick, NJ"/>
    <x v="0"/>
    <x v="0"/>
    <x v="2"/>
    <x v="19358"/>
    <x v="122"/>
    <s v="ApTask"/>
    <s v="['scala', 'azure', 'databricks', 'snowflake', 'pyspark']"/>
  </r>
  <r>
    <x v="0"/>
    <s v="Data Scientist"/>
    <s v="Anywhere"/>
    <x v="0"/>
    <x v="1"/>
    <x v="2"/>
    <x v="19359"/>
    <x v="441"/>
    <s v="RB Consulting Inc."/>
    <s v="['python', 'r', 'sql', 'hadoop', 'spark', 'dax', 'tableau', 'power bi']"/>
  </r>
  <r>
    <x v="0"/>
    <s v="Data Scientist, Mid"/>
    <s v="San Diego, CA"/>
    <x v="0"/>
    <x v="0"/>
    <x v="2"/>
    <x v="19360"/>
    <x v="2460"/>
    <s v="Booz Allen Hamilton"/>
    <s v="['python']"/>
  </r>
  <r>
    <x v="2"/>
    <s v="Associate Research/Data Analyst (Forms Coordinator) Central Office"/>
    <s v="Jefferson City, MO"/>
    <x v="0"/>
    <x v="0"/>
    <x v="2"/>
    <x v="19361"/>
    <x v="2480"/>
    <s v="Missouri State Department of Corrections"/>
    <m/>
  </r>
  <r>
    <x v="2"/>
    <s v="Data Analyst"/>
    <s v="Albany, NY"/>
    <x v="0"/>
    <x v="0"/>
    <x v="2"/>
    <x v="19362"/>
    <x v="1270"/>
    <s v="Research Foundation for Mental Hygiene, Inc."/>
    <s v="['sql', 'sas', 'sas', 'python', 'r']"/>
  </r>
  <r>
    <x v="2"/>
    <s v="Lead-Data Analyst"/>
    <s v="Springfield, IL"/>
    <x v="0"/>
    <x v="0"/>
    <x v="2"/>
    <x v="19363"/>
    <x v="572"/>
    <s v="EDWARD JONES"/>
    <m/>
  </r>
  <r>
    <x v="3"/>
    <s v="Senior Data Engineer / ML Engineer"/>
    <s v="Anywhere"/>
    <x v="2"/>
    <x v="1"/>
    <x v="2"/>
    <x v="19364"/>
    <x v="180"/>
    <s v="Pyramid Consulting, Inc"/>
    <s v="['python', 'css', 'aws', 'redshift', 'snowflake']"/>
  </r>
  <r>
    <x v="1"/>
    <s v="Sr. Data Engineer"/>
    <s v="Clearwater, FL"/>
    <x v="0"/>
    <x v="0"/>
    <x v="2"/>
    <x v="19365"/>
    <x v="995"/>
    <s v="Robert Half"/>
    <s v="['sql', 'nosql', 'python', 'java', 'c++', 'go', 'sql server', 'azure', 'power bi', 'tableau']"/>
  </r>
  <r>
    <x v="1"/>
    <s v="Data Engineer"/>
    <s v="Anywhere"/>
    <x v="0"/>
    <x v="1"/>
    <x v="2"/>
    <x v="19366"/>
    <x v="16"/>
    <s v="MissionWired"/>
    <s v="['go', 'python', 'sql', 'pandas', 'pyspark']"/>
  </r>
  <r>
    <x v="8"/>
    <s v="Senior Data Scientist"/>
    <s v="Herndon, VA"/>
    <x v="0"/>
    <x v="0"/>
    <x v="2"/>
    <x v="19367"/>
    <x v="8"/>
    <s v="Amazon.com"/>
    <s v="['python', 'java', 'aws']"/>
  </r>
  <r>
    <x v="2"/>
    <s v="Data Analyst/Senior Data Analyst"/>
    <s v="Plano, TX"/>
    <x v="0"/>
    <x v="0"/>
    <x v="2"/>
    <x v="19368"/>
    <x v="767"/>
    <s v="Liberty Mutual Insurance"/>
    <s v="['sql', 'excel']"/>
  </r>
  <r>
    <x v="2"/>
    <s v="Data Analyst"/>
    <s v="Charlotte, NC"/>
    <x v="0"/>
    <x v="0"/>
    <x v="2"/>
    <x v="19369"/>
    <x v="20"/>
    <s v="RVO Health"/>
    <s v="['vba', 'excel']"/>
  </r>
  <r>
    <x v="2"/>
    <s v="Data Analyst"/>
    <s v="California"/>
    <x v="0"/>
    <x v="0"/>
    <x v="2"/>
    <x v="19370"/>
    <x v="953"/>
    <s v="Epsilon"/>
    <s v="['sql', 'oracle']"/>
  </r>
  <r>
    <x v="1"/>
    <s v="Data Engineer"/>
    <s v="Anywhere"/>
    <x v="0"/>
    <x v="1"/>
    <x v="2"/>
    <x v="19371"/>
    <x v="110"/>
    <s v="EvolutionHR"/>
    <s v="['sql', 'tableau']"/>
  </r>
  <r>
    <x v="3"/>
    <s v="Senior Data Engineer - Spain"/>
    <s v="Spain"/>
    <x v="0"/>
    <x v="0"/>
    <x v="20"/>
    <x v="19372"/>
    <x v="56"/>
    <s v="Typeform"/>
    <s v="['scala', 'python', 'sql', 'aws', 'redshift', 'gcp', 'bigquery', 'azure', 'snowflake', 'kafka', 'spark', 'airflow']"/>
  </r>
  <r>
    <x v="0"/>
    <s v="Data Scientist"/>
    <s v="Washington, DC"/>
    <x v="0"/>
    <x v="0"/>
    <x v="2"/>
    <x v="19373"/>
    <x v="19"/>
    <s v="Smith Hanley Associates"/>
    <s v="['r', 'python', 'sql']"/>
  </r>
  <r>
    <x v="1"/>
    <s v="Sr. Data Engineer"/>
    <s v="Milwaukee, WI"/>
    <x v="0"/>
    <x v="0"/>
    <x v="2"/>
    <x v="19374"/>
    <x v="67"/>
    <s v="LHH"/>
    <s v="['sql', 'python', 'snowflake']"/>
  </r>
  <r>
    <x v="3"/>
    <s v="Senior DevOps Engineer - Data team"/>
    <s v="Vienna, Austria"/>
    <x v="0"/>
    <x v="0"/>
    <x v="37"/>
    <x v="19375"/>
    <x v="137"/>
    <s v="Bitpanda"/>
    <s v="['r', 'python', 'c#', 'java', 'sql', 'aws', 'gcp', 'redshift', 'snowflake', 'bigquery', 'kafka', 'terraform', 'docker', 'kubernetes', 'gitlab']"/>
  </r>
  <r>
    <x v="0"/>
    <s v="Marketing Data Scientist – Remote"/>
    <s v="Anywhere"/>
    <x v="0"/>
    <x v="1"/>
    <x v="2"/>
    <x v="19376"/>
    <x v="21"/>
    <s v="Safeguard Global Recruiting"/>
    <s v="['sql', 'r', 'python', 'excel']"/>
  </r>
  <r>
    <x v="2"/>
    <s v="Lead Data Analyst"/>
    <s v="Dallas, TX"/>
    <x v="0"/>
    <x v="0"/>
    <x v="2"/>
    <x v="19377"/>
    <x v="89"/>
    <s v="The Intersect Group"/>
    <s v="['sql', 'sql server', 'excel']"/>
  </r>
  <r>
    <x v="2"/>
    <s v="Data Analysis Manager"/>
    <s v="New York, NY"/>
    <x v="0"/>
    <x v="0"/>
    <x v="2"/>
    <x v="19378"/>
    <x v="10"/>
    <s v="Pronix Inc"/>
    <s v="['sql', 'sql server', 'elasticsearch', 'neo4j', 'aws', 'oracle', 'spark', 'kafka']"/>
  </r>
  <r>
    <x v="3"/>
    <s v="Senior Big Data Engineer"/>
    <s v="Athens, Greece"/>
    <x v="0"/>
    <x v="0"/>
    <x v="38"/>
    <x v="19379"/>
    <x v="88"/>
    <s v="Kaizen Gaming"/>
    <s v="['scala', 'python', 'java', 'azure', 'databricks', 'spark', 'airflow', 'jira', 'confluence']"/>
  </r>
  <r>
    <x v="1"/>
    <s v="Lead Data Engineer"/>
    <s v="Seattle, WA"/>
    <x v="0"/>
    <x v="0"/>
    <x v="2"/>
    <x v="19380"/>
    <x v="1"/>
    <s v="Ascendion"/>
    <s v="['sql', 'nosql', 'azure', 'databricks', 'oracle', 'spark', 'kafka', 'sap', 'git']"/>
  </r>
  <r>
    <x v="1"/>
    <s v="Data Engineer"/>
    <s v="Tennessee"/>
    <x v="0"/>
    <x v="0"/>
    <x v="1"/>
    <x v="19381"/>
    <x v="62"/>
    <s v="Modis"/>
    <s v="['python', 'java', 'sql', 'go', 'azure']"/>
  </r>
  <r>
    <x v="0"/>
    <s v="Data Scientist"/>
    <s v="Anywhere"/>
    <x v="0"/>
    <x v="1"/>
    <x v="2"/>
    <x v="19382"/>
    <x v="2481"/>
    <s v="PTS Consulting Services"/>
    <s v="['python', 'sql']"/>
  </r>
  <r>
    <x v="0"/>
    <s v="Director, Product Management - Data Science"/>
    <s v="San Mateo, CA"/>
    <x v="0"/>
    <x v="0"/>
    <x v="2"/>
    <x v="19383"/>
    <x v="193"/>
    <s v="Snowflake Inc."/>
    <s v="['snowflake', 'aws', 'azure', 'tensorflow', 'keras', 'pytorch', 'scikit-learn', 'datarobot']"/>
  </r>
  <r>
    <x v="2"/>
    <s v="Data Analyst 1 - 51524"/>
    <s v="Albany, NY"/>
    <x v="0"/>
    <x v="0"/>
    <x v="2"/>
    <x v="19384"/>
    <x v="616"/>
    <s v="New York State Department of Health"/>
    <s v="['r', 'excel']"/>
  </r>
  <r>
    <x v="0"/>
    <s v="Data Scientist"/>
    <s v="Schertz, TX"/>
    <x v="10"/>
    <x v="0"/>
    <x v="2"/>
    <x v="19385"/>
    <x v="31"/>
    <s v="Robert Half"/>
    <s v="['python', 'r', 'sas', 'sas', 'sql', 'go', 'bigquery', 'spark', 'hadoop', 'tableau']"/>
  </r>
  <r>
    <x v="2"/>
    <s v="ERP Data Analyst"/>
    <s v="San Jose, CA"/>
    <x v="0"/>
    <x v="0"/>
    <x v="2"/>
    <x v="19386"/>
    <x v="928"/>
    <s v="Archer"/>
    <s v="['sap']"/>
  </r>
  <r>
    <x v="3"/>
    <s v="Senior Data Engineer"/>
    <s v="New York, NY"/>
    <x v="0"/>
    <x v="0"/>
    <x v="1"/>
    <x v="19387"/>
    <x v="28"/>
    <s v="Robert Half"/>
    <s v="['sql', 'python', 'sql server', 'azure', 'aws', 'spark']"/>
  </r>
  <r>
    <x v="0"/>
    <s v="Principal Data Scientist - GTM Strategic Programs (Denver)"/>
    <s v="Denver, NC"/>
    <x v="0"/>
    <x v="0"/>
    <x v="2"/>
    <x v="19388"/>
    <x v="140"/>
    <s v="Klaviyo"/>
    <m/>
  </r>
  <r>
    <x v="2"/>
    <s v="Data Management Analyst III (Office of the University Registrar)"/>
    <s v="Gainesville, FL"/>
    <x v="0"/>
    <x v="0"/>
    <x v="2"/>
    <x v="19389"/>
    <x v="31"/>
    <s v="University of Florida"/>
    <s v="['excel', 'word', 'powerpoint', 'cognos', 'tableau', 'power bi']"/>
  </r>
  <r>
    <x v="1"/>
    <s v="Jr. Data Engineer"/>
    <s v="Texas"/>
    <x v="0"/>
    <x v="0"/>
    <x v="2"/>
    <x v="19390"/>
    <x v="243"/>
    <s v="Brooksource"/>
    <s v="['sql', 'python', 'mongodb', 'mongodb', 'cassandra', 'sql server', 'azure', 'databricks', 'oracle', 'snowflake', 'spark', 'unix', 'power bi', 'cognos', 'tableau', 'alteryx', 'github', 'jenkins', 'terraform']"/>
  </r>
  <r>
    <x v="9"/>
    <s v="Senior Cloud DevOps Engineer (Data &amp; AI) bei eBike Systems (w/m/div.)"/>
    <s v="Kusterdingen, Germany"/>
    <x v="0"/>
    <x v="0"/>
    <x v="9"/>
    <x v="19391"/>
    <x v="137"/>
    <s v="Bosch Group"/>
    <s v="['python', 'sql', 'scala', 'azure', 'aws', 'terraform', 'pulumi', 'gitlab', 'jenkins']"/>
  </r>
  <r>
    <x v="3"/>
    <s v="Senior Data Engineer"/>
    <s v="New York, NY"/>
    <x v="0"/>
    <x v="0"/>
    <x v="2"/>
    <x v="19392"/>
    <x v="51"/>
    <s v="Proxima"/>
    <s v="['python', 'scala', 'nosql', 'sql', 'aws', 'redshift', 'terraform', 'ansible', 'jenkins']"/>
  </r>
  <r>
    <x v="1"/>
    <s v="Data Engineer (REF682Q)"/>
    <s v="Slovakia"/>
    <x v="0"/>
    <x v="0"/>
    <x v="72"/>
    <x v="19393"/>
    <x v="56"/>
    <s v="Deutsche Telekom IT Solutions Slovakia"/>
    <s v="['python', 'java', 'sql', 'gcp', 'hadoop', 'spark', 'airflow']"/>
  </r>
  <r>
    <x v="0"/>
    <s v="Data Scientist"/>
    <s v="Madrid, Spain"/>
    <x v="0"/>
    <x v="0"/>
    <x v="20"/>
    <x v="19394"/>
    <x v="848"/>
    <s v="Talent Hackers"/>
    <s v="['python']"/>
  </r>
  <r>
    <x v="2"/>
    <s v="Data Analyst"/>
    <s v="Jacksonville, FL"/>
    <x v="1"/>
    <x v="0"/>
    <x v="2"/>
    <x v="19395"/>
    <x v="103"/>
    <s v="Interactive Resources - iR"/>
    <s v="['sql', 'excel', 'power bi']"/>
  </r>
  <r>
    <x v="2"/>
    <s v="Data Analyst"/>
    <s v="Anywhere"/>
    <x v="0"/>
    <x v="1"/>
    <x v="2"/>
    <x v="19396"/>
    <x v="436"/>
    <s v="Acorns"/>
    <s v="['outlook']"/>
  </r>
  <r>
    <x v="0"/>
    <s v="Sr. Data Scientist"/>
    <s v="Chicago, IL"/>
    <x v="0"/>
    <x v="0"/>
    <x v="2"/>
    <x v="19397"/>
    <x v="379"/>
    <s v="Allstate"/>
    <m/>
  </r>
  <r>
    <x v="3"/>
    <s v="Senior ETL Data Engineer - Azure Platform"/>
    <s v="Naperville, IL"/>
    <x v="0"/>
    <x v="0"/>
    <x v="2"/>
    <x v="19398"/>
    <x v="21"/>
    <s v="Request Technology - Robyn Honquest"/>
    <s v="['azure', 'jira']"/>
  </r>
  <r>
    <x v="2"/>
    <s v="Data Analyst - Financial Systems for greenfield, eco-friendly..."/>
    <s v="Charlotte, NC"/>
    <x v="0"/>
    <x v="0"/>
    <x v="2"/>
    <x v="19399"/>
    <x v="23"/>
    <s v="The Talent Mine"/>
    <s v="['sql', 'powershell', 'sql server', 'azure', 'excel']"/>
  </r>
  <r>
    <x v="0"/>
    <s v="Data Scientist"/>
    <s v="Anywhere"/>
    <x v="2"/>
    <x v="1"/>
    <x v="2"/>
    <x v="19400"/>
    <x v="122"/>
    <s v="Colaberry"/>
    <s v="['python', 'r', 'sql', 'aws']"/>
  </r>
  <r>
    <x v="0"/>
    <s v="Data Scientist"/>
    <s v="Anywhere"/>
    <x v="0"/>
    <x v="1"/>
    <x v="1"/>
    <x v="19401"/>
    <x v="71"/>
    <s v="Harnham"/>
    <s v="['sql', 'r', 'python']"/>
  </r>
  <r>
    <x v="0"/>
    <s v="Data Scientist"/>
    <s v="Florida City, FL"/>
    <x v="0"/>
    <x v="0"/>
    <x v="2"/>
    <x v="19402"/>
    <x v="20"/>
    <s v="Acadia Technologies, Inc."/>
    <m/>
  </r>
  <r>
    <x v="0"/>
    <s v="Staff Data Scientist, Machine Learning"/>
    <s v="Jacksonville, FL"/>
    <x v="0"/>
    <x v="0"/>
    <x v="2"/>
    <x v="19403"/>
    <x v="180"/>
    <s v="SoFi"/>
    <s v="['python', 'sql', 'nosql']"/>
  </r>
  <r>
    <x v="4"/>
    <s v="Senior Business Analyst"/>
    <s v="Weston, FL"/>
    <x v="0"/>
    <x v="0"/>
    <x v="2"/>
    <x v="19404"/>
    <x v="905"/>
    <s v="DHL eCommerce"/>
    <s v="['sql', 'python', 'r', 'excel', 'ms access', 'tableau', 'ssrs', 'ssis', 'sap']"/>
  </r>
  <r>
    <x v="0"/>
    <s v="Data Scientist"/>
    <s v="Anywhere"/>
    <x v="0"/>
    <x v="1"/>
    <x v="2"/>
    <x v="19405"/>
    <x v="34"/>
    <s v="Wellth"/>
    <s v="['sql', 'python', 'jupyter', 'git']"/>
  </r>
  <r>
    <x v="1"/>
    <s v="Data Engineer"/>
    <s v="Chicago, IL"/>
    <x v="0"/>
    <x v="0"/>
    <x v="2"/>
    <x v="19406"/>
    <x v="19"/>
    <s v="Cybernetic Search"/>
    <s v="['python', 'aws', 'azure']"/>
  </r>
  <r>
    <x v="3"/>
    <s v="Senior DataOps Engineer (f/m/d) Stuttgart"/>
    <s v="Stuttgart, Germany"/>
    <x v="0"/>
    <x v="0"/>
    <x v="9"/>
    <x v="19407"/>
    <x v="137"/>
    <s v="SIGNA Sports United"/>
    <s v="['go', 'sql', 'aws']"/>
  </r>
  <r>
    <x v="3"/>
    <s v="Senior Data Engineer"/>
    <s v="Marietta, GA"/>
    <x v="0"/>
    <x v="0"/>
    <x v="2"/>
    <x v="19408"/>
    <x v="18"/>
    <s v="Eliassen Group"/>
    <s v="['sql', 'nosql', 'cassandra', 'redshift', 'snowflake', 'aws', 'airflow', 'kafka', 'word']"/>
  </r>
  <r>
    <x v="1"/>
    <s v="GCP Data Engineer"/>
    <s v="Austin, TX"/>
    <x v="0"/>
    <x v="0"/>
    <x v="2"/>
    <x v="19409"/>
    <x v="57"/>
    <s v="Sintesys"/>
    <s v="['sql', 'gcp', 'aws', 'azure', 'hadoop']"/>
  </r>
  <r>
    <x v="3"/>
    <s v="Sr Data Infrastructure Engineer"/>
    <s v="Anywhere"/>
    <x v="0"/>
    <x v="1"/>
    <x v="71"/>
    <x v="19410"/>
    <x v="94"/>
    <s v="Workato"/>
    <s v="['python', 'go', 'java', 'snowflake', 'aws', 'airflow', 'kafka', 'spark', 'gdpr', 'kubernetes', 'terraform']"/>
  </r>
  <r>
    <x v="2"/>
    <s v="Product Data Analyst"/>
    <s v="Tallinn, Estonia"/>
    <x v="1"/>
    <x v="0"/>
    <x v="17"/>
    <x v="19411"/>
    <x v="41"/>
    <s v="Jobbatical"/>
    <m/>
  </r>
  <r>
    <x v="0"/>
    <s v="Data Scientist (Cleared) - Hybrid"/>
    <s v="Arlington, VA"/>
    <x v="0"/>
    <x v="0"/>
    <x v="2"/>
    <x v="19412"/>
    <x v="821"/>
    <s v="ICF"/>
    <s v="['python', 'javascript', 'r', 'sql']"/>
  </r>
  <r>
    <x v="1"/>
    <s v="Data Engineer"/>
    <s v="Brookfield, CT"/>
    <x v="0"/>
    <x v="0"/>
    <x v="2"/>
    <x v="19413"/>
    <x v="20"/>
    <s v="Acadia Technologies, Inc."/>
    <s v="['sql']"/>
  </r>
  <r>
    <x v="1"/>
    <s v="Data Engineer"/>
    <s v="Chicago, IL"/>
    <x v="0"/>
    <x v="0"/>
    <x v="2"/>
    <x v="19414"/>
    <x v="67"/>
    <s v="The American Bar Association"/>
    <s v="['sql', 'oracle', 'tableau']"/>
  </r>
  <r>
    <x v="1"/>
    <s v="Data Engineer"/>
    <s v="United States"/>
    <x v="0"/>
    <x v="0"/>
    <x v="2"/>
    <x v="19415"/>
    <x v="19"/>
    <s v="Lawrence Harvey"/>
    <s v="['sql', 'python', 'r', 'pytorch', 'tensorflow', 'keras']"/>
  </r>
  <r>
    <x v="1"/>
    <s v="Staff Data Engineer"/>
    <s v="Brno, Czechia"/>
    <x v="0"/>
    <x v="0"/>
    <x v="39"/>
    <x v="19416"/>
    <x v="137"/>
    <s v="SentinelOne"/>
    <s v="['python', 'scala', 'go', 'sql', 'aws', 'gcp', 'bigquery', 'snowflake', 'redshift', 'windows', 'tableau', 'looker', 'power bi']"/>
  </r>
  <r>
    <x v="2"/>
    <s v="Data Analyst"/>
    <s v="Austin, TX"/>
    <x v="0"/>
    <x v="0"/>
    <x v="2"/>
    <x v="19417"/>
    <x v="268"/>
    <s v="Mothership"/>
    <s v="['sql', 'python', 'r', 'aws', 'databricks', 'looker', 'github', 'asana', 'slack']"/>
  </r>
  <r>
    <x v="6"/>
    <s v="Senior Data Analyst"/>
    <s v="San Francisco, CA"/>
    <x v="0"/>
    <x v="0"/>
    <x v="2"/>
    <x v="19418"/>
    <x v="1090"/>
    <s v="DocuSign"/>
    <s v="['sql', 'python', 'r', 'java', 'scala', 'snowflake', 'tableau', 'jira', 'confluence']"/>
  </r>
  <r>
    <x v="8"/>
    <s v="Senior Data Scientist"/>
    <s v="Anywhere"/>
    <x v="0"/>
    <x v="1"/>
    <x v="2"/>
    <x v="19419"/>
    <x v="68"/>
    <s v="Storm3"/>
    <s v="['sql', 'r', 'python', 'aws', 'gcp', 'hadoop', 'powerpoint']"/>
  </r>
  <r>
    <x v="8"/>
    <s v="Senior Manager, Data Sciences and Business Analytics"/>
    <s v="Bengaluru, Karnataka, India"/>
    <x v="0"/>
    <x v="0"/>
    <x v="7"/>
    <x v="19420"/>
    <x v="36"/>
    <s v="Atlassian"/>
    <s v="['css', 'sql', 'atlassian', 'jira', 'confluence']"/>
  </r>
  <r>
    <x v="1"/>
    <s v="Data Engineer"/>
    <s v="New York, NY"/>
    <x v="0"/>
    <x v="0"/>
    <x v="2"/>
    <x v="19421"/>
    <x v="155"/>
    <s v="Northbound Executive Search"/>
    <s v="['python', 'java', 'c#', 'sql', 'nosql', 'aws', 'azure', 'gcp']"/>
  </r>
  <r>
    <x v="1"/>
    <s v="Data Engineer"/>
    <s v="Anywhere"/>
    <x v="0"/>
    <x v="1"/>
    <x v="2"/>
    <x v="19422"/>
    <x v="0"/>
    <s v="Blue Sky Specialty Pharmacy"/>
    <s v="['sql', 'python', 'bash', 'sql server', 'postgresql', 'redis', 'elasticsearch', 'snowflake', 'aws', 'airflow', 'spark', 'kafka', 'linux']"/>
  </r>
  <r>
    <x v="0"/>
    <s v="Remote Data Scientist"/>
    <s v="Anywhere"/>
    <x v="1"/>
    <x v="1"/>
    <x v="2"/>
    <x v="19423"/>
    <x v="33"/>
    <s v="Insight Global"/>
    <s v="['python', 'sql', 'sql server', 'databricks', 'azure', 'git']"/>
  </r>
  <r>
    <x v="8"/>
    <s v="Senior Data Scientist"/>
    <s v="Washington, DC"/>
    <x v="0"/>
    <x v="0"/>
    <x v="2"/>
    <x v="19424"/>
    <x v="68"/>
    <s v="Harnham"/>
    <s v="['python', 'sql']"/>
  </r>
  <r>
    <x v="3"/>
    <s v="Senior Data Engineer"/>
    <s v="United States"/>
    <x v="0"/>
    <x v="0"/>
    <x v="2"/>
    <x v="19425"/>
    <x v="21"/>
    <s v="Synergy Interactive"/>
    <s v="['java', 'c#', 'python', 'nosql', 'sql', 'aws', 'jenkins', 'terraform', 'ansible']"/>
  </r>
  <r>
    <x v="1"/>
    <s v="Mid-Level Data Engineer"/>
    <s v="Newton, MA"/>
    <x v="0"/>
    <x v="0"/>
    <x v="2"/>
    <x v="19426"/>
    <x v="122"/>
    <s v="Prosum"/>
    <s v="['sql', 'nosql', 'python', 'snowflake', 'aws']"/>
  </r>
  <r>
    <x v="5"/>
    <s v="Javascript Engineer"/>
    <s v="Portugal"/>
    <x v="0"/>
    <x v="0"/>
    <x v="12"/>
    <x v="19427"/>
    <x v="57"/>
    <s v="Constructor.io"/>
    <s v="['javascript', 'css', 'python', 'java', 'swift', 'kotlin', 'react', 'node.js', 'jquery']"/>
  </r>
  <r>
    <x v="0"/>
    <s v="Data Scientist"/>
    <s v="Anywhere"/>
    <x v="0"/>
    <x v="1"/>
    <x v="2"/>
    <x v="19428"/>
    <x v="1"/>
    <s v="Veritas Partners"/>
    <s v="['python', 'sql', 'aws', 'pandas', 'numpy', 'matplotlib', 'seaborn', 'plotly', 'nltk', 'pytorch', 'django', 'flask']"/>
  </r>
  <r>
    <x v="3"/>
    <s v="Sr. Data Engineer, Finance Products"/>
    <s v="New York, NY"/>
    <x v="0"/>
    <x v="0"/>
    <x v="2"/>
    <x v="19429"/>
    <x v="51"/>
    <s v="Squarespace"/>
    <s v="['sql', 'python', 'java', 'mongodb', 'mongodb', 'bigquery', 'airflow', 'kafka', 'looker', 'jenkins', 'kubernetes', 'docker']"/>
  </r>
  <r>
    <x v="1"/>
    <s v="Data Engineer (AWS)"/>
    <s v="Anywhere"/>
    <x v="0"/>
    <x v="1"/>
    <x v="2"/>
    <x v="19430"/>
    <x v="17"/>
    <s v="Emergent Software"/>
    <s v="['sql', 'aws']"/>
  </r>
  <r>
    <x v="3"/>
    <s v="Senior/Lead Data Engineer"/>
    <s v="Zaragoza, Spain"/>
    <x v="0"/>
    <x v="0"/>
    <x v="20"/>
    <x v="19431"/>
    <x v="204"/>
    <s v="Devoteam"/>
    <s v="['python', 'aws', 'azure', 'databricks', 'pyspark', 'spark', 'hadoop']"/>
  </r>
  <r>
    <x v="0"/>
    <s v="Data Scientist"/>
    <s v="Florida"/>
    <x v="0"/>
    <x v="0"/>
    <x v="2"/>
    <x v="19432"/>
    <x v="1620"/>
    <s v="University of Florida"/>
    <s v="['python', 'r', 'sas', 'sas', 'sql', 'word', 'outlook', 'powerpoint', 'excel', 'spss']"/>
  </r>
  <r>
    <x v="0"/>
    <s v="People Analytics Data Scientist"/>
    <s v="Anywhere"/>
    <x v="0"/>
    <x v="1"/>
    <x v="2"/>
    <x v="19433"/>
    <x v="2482"/>
    <s v="General Motors"/>
    <s v="['r', 'python', 'sql', 'power bi']"/>
  </r>
  <r>
    <x v="1"/>
    <s v="Data Engineer"/>
    <s v="Houston, TX"/>
    <x v="0"/>
    <x v="0"/>
    <x v="2"/>
    <x v="19434"/>
    <x v="2"/>
    <s v="Pinnacle Group, Inc."/>
    <s v="['python', 'java', 'aws', 'jenkins']"/>
  </r>
  <r>
    <x v="2"/>
    <s v="Systems and Data Analyst Intern_ Fixed term"/>
    <s v="Fremont, CA"/>
    <x v="21"/>
    <x v="0"/>
    <x v="2"/>
    <x v="19435"/>
    <x v="2056"/>
    <s v="Stanford University"/>
    <s v="['sql', 'python', 'javascript', 'css', 'sql server', 'oracle', 'unix', 'tableau', 'sharepoint', 'sheets']"/>
  </r>
  <r>
    <x v="2"/>
    <s v="Technology Research Engineer for Power Semiconductors (f/m/div.)"/>
    <s v="Renningen, Germany"/>
    <x v="0"/>
    <x v="0"/>
    <x v="9"/>
    <x v="19436"/>
    <x v="49"/>
    <s v="Bosch Group"/>
    <s v="['spark', 'github']"/>
  </r>
  <r>
    <x v="8"/>
    <s v="Senior Data Scientist"/>
    <s v="Anywhere"/>
    <x v="0"/>
    <x v="1"/>
    <x v="2"/>
    <x v="19437"/>
    <x v="390"/>
    <s v="Expel"/>
    <s v="['python', 'sql', 'jupyter', 'scikit-learn', 'plotly', 'pandas', 'numpy']"/>
  </r>
  <r>
    <x v="5"/>
    <s v="Senior Computer Vision Systems Engineer"/>
    <s v="Mountain View, CA"/>
    <x v="0"/>
    <x v="0"/>
    <x v="2"/>
    <x v="19438"/>
    <x v="180"/>
    <s v="Phantom AI"/>
    <s v="['assembly', 'opencv', 'linux']"/>
  </r>
  <r>
    <x v="8"/>
    <s v="Senior Data Scientist"/>
    <s v="Atlanta, GA"/>
    <x v="0"/>
    <x v="0"/>
    <x v="2"/>
    <x v="19439"/>
    <x v="51"/>
    <s v="Harnham"/>
    <s v="['python', 'sql', 'scala', 'azure', 'gcp', 'spark', 'pyspark']"/>
  </r>
  <r>
    <x v="0"/>
    <s v="MId Level Data Scientist"/>
    <s v="Florida, OH"/>
    <x v="0"/>
    <x v="0"/>
    <x v="2"/>
    <x v="19440"/>
    <x v="20"/>
    <s v="Acadia Technologies, Inc."/>
    <m/>
  </r>
  <r>
    <x v="0"/>
    <s v="Lead Data Scientist"/>
    <s v="Anywhere"/>
    <x v="0"/>
    <x v="1"/>
    <x v="2"/>
    <x v="19441"/>
    <x v="27"/>
    <s v="Harnham"/>
    <s v="['go', 'sql', 'python', 'r']"/>
  </r>
  <r>
    <x v="3"/>
    <s v="Senior Data Engineer"/>
    <s v="Anywhere"/>
    <x v="0"/>
    <x v="1"/>
    <x v="1"/>
    <x v="19442"/>
    <x v="19"/>
    <s v="Jobot"/>
    <s v="['sql', 'nosql', 'python', 'azure', 'databricks', 'snowflake', 'redshift', 'ssis', 'git', 'jira']"/>
  </r>
  <r>
    <x v="2"/>
    <s v="Financial Management Services Data and Reporting Analyst"/>
    <s v="Redwood City, CA"/>
    <x v="0"/>
    <x v="0"/>
    <x v="2"/>
    <x v="19443"/>
    <x v="77"/>
    <s v="Stanford University"/>
    <s v="['sql', 'r', 'python', 'oracle', 'tableau']"/>
  </r>
  <r>
    <x v="1"/>
    <s v="Data Engineer"/>
    <s v="Boulder, CO"/>
    <x v="0"/>
    <x v="0"/>
    <x v="2"/>
    <x v="19444"/>
    <x v="1"/>
    <s v="TIFIN"/>
    <s v="['sql', 'python', 'mongodb', 'mongodb', 'aws', 'redshift', 'pyspark', 'airflow']"/>
  </r>
  <r>
    <x v="0"/>
    <s v="Research Scientist in Biosignal &amp; Analytics"/>
    <s v="Porto, Portugal"/>
    <x v="0"/>
    <x v="0"/>
    <x v="12"/>
    <x v="19445"/>
    <x v="450"/>
    <s v="iLoF - Intelligent Lab on Fiber"/>
    <s v="['go', 'python', 'matlab', 'julia']"/>
  </r>
  <r>
    <x v="1"/>
    <s v="Data Engineer"/>
    <s v="Virginia"/>
    <x v="0"/>
    <x v="0"/>
    <x v="2"/>
    <x v="19446"/>
    <x v="2483"/>
    <s v="Loudoun County Public Schools"/>
    <s v="['sql', 'sql server', 'ssis', 'ssrs', 'qlik', 'word']"/>
  </r>
  <r>
    <x v="1"/>
    <s v="Systems Engineer IV - Data Engineer (Hybrid) (Greater Denver Area, CO)"/>
    <s v="Denver, CO"/>
    <x v="0"/>
    <x v="0"/>
    <x v="2"/>
    <x v="19447"/>
    <x v="805"/>
    <s v="Spectrum"/>
    <s v="['python', 'sql', 'hadoop', 'spark', 'pyspark']"/>
  </r>
  <r>
    <x v="2"/>
    <s v="Data Analyst"/>
    <s v="Eglin AFB, FL"/>
    <x v="0"/>
    <x v="0"/>
    <x v="2"/>
    <x v="19448"/>
    <x v="1204"/>
    <s v="Booz Allen Hamilton"/>
    <s v="['python', 'sql', 'airflow', 'tableau', 'power bi']"/>
  </r>
  <r>
    <x v="4"/>
    <s v="Manager, BCC, Risk Decision Science"/>
    <s v="Johannesburg, South Africa"/>
    <x v="0"/>
    <x v="0"/>
    <x v="14"/>
    <x v="19449"/>
    <x v="1150"/>
    <s v="Standard Bank Group"/>
    <m/>
  </r>
  <r>
    <x v="9"/>
    <s v="Cloud Data Engineer I - Enterprise Analytics Data Products ..."/>
    <s v="Hartford, CT"/>
    <x v="0"/>
    <x v="0"/>
    <x v="2"/>
    <x v="19450"/>
    <x v="121"/>
    <s v="The Travelers Companies, Inc."/>
    <s v="['python', 'javascript', 'sql', 'mongodb', 'mongodb', 'dynamodb', 'elasticsearch', 'neo4j', 'aws', 'databricks', 'snowflake', 'kafka', 'airflow', 'terraform', 'jenkins', 'github', 'docker']"/>
  </r>
  <r>
    <x v="2"/>
    <s v="Data Analyst"/>
    <s v="Bogotá, Bogota, Colombia"/>
    <x v="0"/>
    <x v="0"/>
    <x v="32"/>
    <x v="19451"/>
    <x v="83"/>
    <s v="Sutherland"/>
    <s v="['excel']"/>
  </r>
  <r>
    <x v="0"/>
    <s v="Data Scientist - Life/Health (REMOTE)"/>
    <s v="Bloomington, IL"/>
    <x v="0"/>
    <x v="0"/>
    <x v="2"/>
    <x v="19452"/>
    <x v="757"/>
    <s v="State Farm"/>
    <s v="['sas', 'sas', 'r', 'python', 'gitlab']"/>
  </r>
  <r>
    <x v="2"/>
    <s v="Business Data Analyst"/>
    <s v="Lake Forest, IL"/>
    <x v="1"/>
    <x v="0"/>
    <x v="2"/>
    <x v="19453"/>
    <x v="19"/>
    <s v="Insight Global"/>
    <s v="['snowflake', 'redshift', 'aws', 'sap']"/>
  </r>
  <r>
    <x v="5"/>
    <s v="Senior Backend Engineer, AI"/>
    <s v="Berlin, Germany"/>
    <x v="0"/>
    <x v="0"/>
    <x v="9"/>
    <x v="19454"/>
    <x v="137"/>
    <s v="Picsart"/>
    <s v="['python', 'windows', 'docker', 'kubernetes', 'gitlab']"/>
  </r>
  <r>
    <x v="2"/>
    <s v="Data Analyst"/>
    <s v="Washington, DC"/>
    <x v="0"/>
    <x v="0"/>
    <x v="2"/>
    <x v="19455"/>
    <x v="57"/>
    <s v="Insight Global"/>
    <s v="['sql', 'sas', 'sas', 'python', 'excel', 'power bi', 'sap', 'dax']"/>
  </r>
  <r>
    <x v="0"/>
    <s v="Data Scientist"/>
    <s v="New York, NY"/>
    <x v="0"/>
    <x v="0"/>
    <x v="2"/>
    <x v="19456"/>
    <x v="96"/>
    <s v="Harnham"/>
    <s v="['sql', 'python', 'r']"/>
  </r>
  <r>
    <x v="2"/>
    <s v="Financial Data Analyst"/>
    <s v="California"/>
    <x v="0"/>
    <x v="0"/>
    <x v="2"/>
    <x v="19457"/>
    <x v="12"/>
    <s v="GHJ Search and Staffing"/>
    <s v="['excel', 'powerpoint', 'power bi']"/>
  </r>
  <r>
    <x v="1"/>
    <s v="Data Engineer"/>
    <s v="Mebane, NC"/>
    <x v="0"/>
    <x v="0"/>
    <x v="1"/>
    <x v="19458"/>
    <x v="20"/>
    <s v="Acadia Technologies, Inc."/>
    <m/>
  </r>
  <r>
    <x v="1"/>
    <s v="Sr. Data Engineer"/>
    <s v="Pittsburgh, PA"/>
    <x v="0"/>
    <x v="0"/>
    <x v="1"/>
    <x v="19459"/>
    <x v="71"/>
    <s v="Kinertia"/>
    <s v="['sql', 'python', 'java', 'scala', 'hadoop', 'spark']"/>
  </r>
  <r>
    <x v="1"/>
    <s v="Lead Data Engineer"/>
    <s v="Boston, MA"/>
    <x v="0"/>
    <x v="0"/>
    <x v="2"/>
    <x v="19460"/>
    <x v="71"/>
    <s v="Harnham"/>
    <s v="['sql', 'python', 'sql server', 'databricks', 'azure', 'aws', 'gcp', 'spark', 'github']"/>
  </r>
  <r>
    <x v="2"/>
    <s v="Data Analyst-SME"/>
    <s v="Bethesda, MD"/>
    <x v="0"/>
    <x v="0"/>
    <x v="2"/>
    <x v="19461"/>
    <x v="776"/>
    <s v="Noblis"/>
    <s v="['python', 'aws', 'git']"/>
  </r>
  <r>
    <x v="1"/>
    <s v="Data Engineer - CT-FNC230706 004/02"/>
    <s v="Singapore"/>
    <x v="1"/>
    <x v="0"/>
    <x v="18"/>
    <x v="19462"/>
    <x v="187"/>
    <s v="Xcellink Pte Ltd"/>
    <s v="['sql']"/>
  </r>
  <r>
    <x v="1"/>
    <s v="Junior Data Engineer"/>
    <s v="Anywhere"/>
    <x v="0"/>
    <x v="1"/>
    <x v="2"/>
    <x v="19463"/>
    <x v="159"/>
    <s v="Center for Sustainable Energy (CSE)"/>
    <s v="['python', 'r', 'javascript', 'aws', 'plotly', 'gdpr', 'excel', 'word', 'powerpoint', 'tableau']"/>
  </r>
  <r>
    <x v="2"/>
    <s v="Data Analyst"/>
    <s v="Town and Country, MO"/>
    <x v="0"/>
    <x v="0"/>
    <x v="2"/>
    <x v="19464"/>
    <x v="16"/>
    <s v="Stockell Consulting"/>
    <s v="['sql', 'sql server', 'word', 'excel', 'powerpoint', 'tableau']"/>
  </r>
  <r>
    <x v="3"/>
    <s v="Senior Data Engineer"/>
    <s v="Anywhere"/>
    <x v="2"/>
    <x v="1"/>
    <x v="2"/>
    <x v="19465"/>
    <x v="21"/>
    <s v="Colaberry"/>
    <s v="['aws', 'gcp', 'azure', 'kafka', 'docker']"/>
  </r>
  <r>
    <x v="1"/>
    <s v="DataBricks Engineer III"/>
    <s v="Little Rock, AR"/>
    <x v="0"/>
    <x v="0"/>
    <x v="1"/>
    <x v="19466"/>
    <x v="2484"/>
    <s v="Avery Dennison"/>
    <s v="['python', 'sql', 'databricks', 'pyspark', 'spark', 'terraform']"/>
  </r>
  <r>
    <x v="1"/>
    <s v="Lead Data Engineer - Artificial Intelligence"/>
    <s v="Anywhere"/>
    <x v="0"/>
    <x v="1"/>
    <x v="2"/>
    <x v="19467"/>
    <x v="889"/>
    <s v="The Travelers Companies, Inc."/>
    <m/>
  </r>
  <r>
    <x v="0"/>
    <s v="FULLY REMOTE Senior Data Scientist"/>
    <s v="Anywhere"/>
    <x v="0"/>
    <x v="1"/>
    <x v="1"/>
    <x v="19468"/>
    <x v="1"/>
    <s v="Insight Global"/>
    <s v="['python', 'pandas', 'numpy', 'scikit-learn', 'rshiny', 'tableau', 'qlik']"/>
  </r>
  <r>
    <x v="5"/>
    <s v="IT Development Lead with ABAP (SAP / Master Data Management)"/>
    <s v="Warsaw, Poland"/>
    <x v="0"/>
    <x v="0"/>
    <x v="11"/>
    <x v="19469"/>
    <x v="137"/>
    <s v="Bosch Group"/>
    <s v="['spark', 'sap']"/>
  </r>
  <r>
    <x v="8"/>
    <s v="Senior Data Scientist"/>
    <s v="Anywhere"/>
    <x v="0"/>
    <x v="1"/>
    <x v="2"/>
    <x v="19470"/>
    <x v="49"/>
    <s v="Intelletec"/>
    <s v="['python', 'sql', 'snowflake', 'databricks', 'hadoop', 'spark', 'kafka', 'tableau', 'power bi']"/>
  </r>
  <r>
    <x v="1"/>
    <s v="Data Engineer"/>
    <m/>
    <x v="0"/>
    <x v="0"/>
    <x v="2"/>
    <x v="19471"/>
    <x v="170"/>
    <s v="Soni"/>
    <s v="['python', 'gcp', 'bigquery', 'oracle', 'airflow']"/>
  </r>
  <r>
    <x v="1"/>
    <s v="Data Engineer"/>
    <s v="Clifton, NJ"/>
    <x v="0"/>
    <x v="0"/>
    <x v="2"/>
    <x v="19472"/>
    <x v="28"/>
    <s v="ClassLink"/>
    <s v="['html', 'css', 'javascript', 'sql', 'nosql', 'python', 'java', 'scala', 'r', 'mysql', 'aws', 'azure', 'express', 'angular', 'node.js']"/>
  </r>
  <r>
    <x v="1"/>
    <s v="Data Engineer"/>
    <s v="Phoenix, AZ"/>
    <x v="0"/>
    <x v="0"/>
    <x v="2"/>
    <x v="19473"/>
    <x v="89"/>
    <s v="American Express"/>
    <s v="['sql', 'nosql', 'db2', 'sql server', 'postgresql', 'oracle', 'express']"/>
  </r>
  <r>
    <x v="1"/>
    <s v="Level 2 Data Engineer"/>
    <s v="Anywhere"/>
    <x v="0"/>
    <x v="1"/>
    <x v="2"/>
    <x v="19474"/>
    <x v="89"/>
    <s v="Encore Technologies"/>
    <s v="['sql', 'selenium', 'ansible', 'jenkins', 'puppet']"/>
  </r>
  <r>
    <x v="0"/>
    <s v="Data Scientist"/>
    <s v="Dallas, TX"/>
    <x v="0"/>
    <x v="0"/>
    <x v="1"/>
    <x v="19475"/>
    <x v="2485"/>
    <s v="Helix Tech IT solution"/>
    <s v="['python', 'sql']"/>
  </r>
  <r>
    <x v="2"/>
    <s v="Practicante Data Analyst"/>
    <s v="Bogotá, Bogota, Colombia"/>
    <x v="0"/>
    <x v="0"/>
    <x v="32"/>
    <x v="19476"/>
    <x v="141"/>
    <s v="Publicis Groupe"/>
    <s v="['excel']"/>
  </r>
  <r>
    <x v="3"/>
    <s v="Senior Data Engineer (Greater NYC Area, NY or Remote)"/>
    <s v="Anywhere"/>
    <x v="0"/>
    <x v="1"/>
    <x v="2"/>
    <x v="19477"/>
    <x v="68"/>
    <s v="WeightWatchers"/>
    <s v="['python', 'sql', 'snowflake', 'kafka', 'looker']"/>
  </r>
  <r>
    <x v="1"/>
    <s v="Data Engineer"/>
    <s v="Florida"/>
    <x v="0"/>
    <x v="0"/>
    <x v="2"/>
    <x v="19478"/>
    <x v="39"/>
    <s v="Vertex Solutions Inc."/>
    <s v="['sql', 'php', 'html', 'visual basic', 'nosql', 'python', 'java', 'c++', 'sql server', 'mysql', 'oracle', 'azure', 'tableau', 'power bi']"/>
  </r>
  <r>
    <x v="2"/>
    <s v="Data Analyst"/>
    <s v="Mesquite, TX"/>
    <x v="0"/>
    <x v="0"/>
    <x v="2"/>
    <x v="19479"/>
    <x v="282"/>
    <s v="H+K International"/>
    <s v="['sql', 'excel', 'tableau', 'power bi']"/>
  </r>
  <r>
    <x v="3"/>
    <s v="Senior Data Engineer"/>
    <s v="Naperville, IL"/>
    <x v="0"/>
    <x v="0"/>
    <x v="2"/>
    <x v="19480"/>
    <x v="2486"/>
    <s v="KeHE Distributors, LLC"/>
    <s v="['sql', 'python', 'c#', 'aws', 'redshift', 'ssis', 'ssrs', 'flow', 'git']"/>
  </r>
  <r>
    <x v="3"/>
    <s v="Senior Data Engineer"/>
    <s v="Anywhere"/>
    <x v="0"/>
    <x v="1"/>
    <x v="2"/>
    <x v="19481"/>
    <x v="18"/>
    <s v="Lumicity"/>
    <s v="['python', 'sql', 'aws', 'spark', 'pyspark']"/>
  </r>
  <r>
    <x v="1"/>
    <s v="Data Engineer"/>
    <s v="Anywhere"/>
    <x v="0"/>
    <x v="1"/>
    <x v="1"/>
    <x v="19482"/>
    <x v="67"/>
    <s v="Prestige Staffing"/>
    <s v="['c++', 'sql', 'powershell', 'bash', 'python', 'azure', 'flow']"/>
  </r>
  <r>
    <x v="8"/>
    <s v="Data Scientist/Senior Data Scientist"/>
    <s v="Redwood City, CA"/>
    <x v="0"/>
    <x v="0"/>
    <x v="2"/>
    <x v="19483"/>
    <x v="536"/>
    <s v="C3 AI"/>
    <s v="['javascript', 'python', 'r', 'java', 'scala', 'github']"/>
  </r>
  <r>
    <x v="0"/>
    <s v="Data Scientist confirmé/sénior - H/F"/>
    <s v="Paris, France"/>
    <x v="0"/>
    <x v="0"/>
    <x v="27"/>
    <x v="19484"/>
    <x v="8"/>
    <s v="Talan"/>
    <s v="['python', 'r', 'aws', 'azure', 'rshiny', 'pyspark', 'spark', 'git', 'docker']"/>
  </r>
  <r>
    <x v="2"/>
    <s v="Data Analyst III"/>
    <s v="Dos Palos, CA"/>
    <x v="0"/>
    <x v="0"/>
    <x v="2"/>
    <x v="19485"/>
    <x v="298"/>
    <s v="Federal Services"/>
    <s v="['sql', 'sas', 'sas', 'excel']"/>
  </r>
  <r>
    <x v="2"/>
    <s v="Data Analyst"/>
    <s v="Washington, DC"/>
    <x v="0"/>
    <x v="0"/>
    <x v="2"/>
    <x v="19486"/>
    <x v="29"/>
    <s v="Motivate LLC"/>
    <s v="['sql', 'python', 'pandas', 'numpy', 'tableau', 'github']"/>
  </r>
  <r>
    <x v="2"/>
    <s v="Research Data Analyst"/>
    <s v="Los Altos, CA"/>
    <x v="0"/>
    <x v="0"/>
    <x v="2"/>
    <x v="19487"/>
    <x v="2056"/>
    <s v="Stanford University"/>
    <s v="['r', 'sas', 'sas']"/>
  </r>
  <r>
    <x v="2"/>
    <s v="Data Analyst"/>
    <s v="Allentown, PA"/>
    <x v="1"/>
    <x v="0"/>
    <x v="2"/>
    <x v="19488"/>
    <x v="91"/>
    <s v="AaraTechnologies Inc"/>
    <s v="['sql', 'r', 'python', 'excel', 'tableau', 'power bi']"/>
  </r>
  <r>
    <x v="7"/>
    <s v="Senior ML Engineer (m/f/d)"/>
    <s v="Berlin, Germany"/>
    <x v="0"/>
    <x v="0"/>
    <x v="9"/>
    <x v="19489"/>
    <x v="43"/>
    <s v="Flink"/>
    <s v="['python']"/>
  </r>
  <r>
    <x v="7"/>
    <s v="Lead AI / ML / Data Science Engineer - Co Founder"/>
    <s v="Anywhere"/>
    <x v="4"/>
    <x v="1"/>
    <x v="2"/>
    <x v="19490"/>
    <x v="49"/>
    <s v="Founding Teams"/>
    <s v="['python', 'java', 'sql']"/>
  </r>
  <r>
    <x v="3"/>
    <s v="Senior Data Engineer"/>
    <s v="Houston, TX"/>
    <x v="0"/>
    <x v="0"/>
    <x v="2"/>
    <x v="19491"/>
    <x v="68"/>
    <s v="Strategic Employment Partners (SEP)"/>
    <s v="['python', 'aws', 'redshift', 'spark', 'kafka']"/>
  </r>
  <r>
    <x v="1"/>
    <s v="Principal Data Engineer"/>
    <s v="Minneapolis, MN"/>
    <x v="0"/>
    <x v="0"/>
    <x v="2"/>
    <x v="19492"/>
    <x v="2487"/>
    <s v="Surescripts, LLC"/>
    <s v="['python', 'sql', 'go', 'bigquery', 'hadoop']"/>
  </r>
  <r>
    <x v="0"/>
    <s v="Data Scientist"/>
    <s v="Anywhere"/>
    <x v="1"/>
    <x v="1"/>
    <x v="2"/>
    <x v="19493"/>
    <x v="200"/>
    <s v="Revolution Technologies"/>
    <s v="['nosql', 'mongodb', 'mongodb', 'sql', 'python', 'azure', 'snowflake', 'hadoop', 'spark', 'tableau', 'docker', 'kubernetes']"/>
  </r>
  <r>
    <x v="0"/>
    <s v="Marketing Data Scientist"/>
    <s v="Anywhere"/>
    <x v="0"/>
    <x v="1"/>
    <x v="1"/>
    <x v="19494"/>
    <x v="34"/>
    <s v="Harnham"/>
    <s v="['sql']"/>
  </r>
  <r>
    <x v="0"/>
    <s v="Data Scientist, Product Analytics"/>
    <m/>
    <x v="0"/>
    <x v="0"/>
    <x v="2"/>
    <x v="19495"/>
    <x v="18"/>
    <s v="Citizen"/>
    <s v="['sql', 'python', 'r', 'bigquery', 'tableau', 'sheets']"/>
  </r>
  <r>
    <x v="0"/>
    <s v="Data Scientist"/>
    <s v="Huntsville, AL"/>
    <x v="0"/>
    <x v="0"/>
    <x v="2"/>
    <x v="19496"/>
    <x v="328"/>
    <s v="Peraton"/>
    <s v="['c#', 'c++', 'r', 'python', 'sql', 'hadoop', 'windows', 'power bi', 'tableau']"/>
  </r>
  <r>
    <x v="3"/>
    <s v="Senior Data Engineer - Streaming"/>
    <s v="London, UK"/>
    <x v="0"/>
    <x v="0"/>
    <x v="6"/>
    <x v="19497"/>
    <x v="56"/>
    <s v="Checkout.com"/>
    <s v="['sql', 'python', 'java', 'scala', 'aws', 'kafka', 'docker', 'terraform']"/>
  </r>
  <r>
    <x v="2"/>
    <s v="Data Analyst Remote / Telecommute Jobs"/>
    <s v="Anywhere"/>
    <x v="0"/>
    <x v="1"/>
    <x v="2"/>
    <x v="19498"/>
    <x v="54"/>
    <s v="Paratus Solutions LLC"/>
    <s v="['sas', 'sas', 'r', 'python', 'javascript', 'sql', 'sqlite', 'excel', 'spss', 'tableau']"/>
  </r>
  <r>
    <x v="0"/>
    <s v="Account Vehicle Data Specialist"/>
    <s v="Los Angeles, CA"/>
    <x v="0"/>
    <x v="0"/>
    <x v="2"/>
    <x v="19499"/>
    <x v="31"/>
    <s v="Publicis Groupe"/>
    <s v="['r', 'redshift', 'unreal']"/>
  </r>
  <r>
    <x v="7"/>
    <s v="Machine Learning Engineer"/>
    <s v="Anywhere"/>
    <x v="0"/>
    <x v="1"/>
    <x v="11"/>
    <x v="19500"/>
    <x v="29"/>
    <s v="vidIQ"/>
    <s v="['go', 'python', 'nosql', 'postgresql', 'dynamodb', 'pytorch', 'spark', 'kafka', 'airflow', 'kubernetes', 'docker']"/>
  </r>
  <r>
    <x v="0"/>
    <s v="Data Scientist"/>
    <s v="Anywhere"/>
    <x v="0"/>
    <x v="1"/>
    <x v="2"/>
    <x v="19501"/>
    <x v="19"/>
    <s v="Devcare Solutions"/>
    <s v="['r', 'python', 'sql', 'aws', 'spark']"/>
  </r>
  <r>
    <x v="1"/>
    <s v="Data Engineer"/>
    <s v="Raleigh, NC"/>
    <x v="0"/>
    <x v="0"/>
    <x v="2"/>
    <x v="19502"/>
    <x v="2488"/>
    <s v="Alliance of Professionals &amp; Consultants, Inc."/>
    <s v="['sql']"/>
  </r>
  <r>
    <x v="1"/>
    <s v="Data Engineer"/>
    <s v="Yardley, PA"/>
    <x v="0"/>
    <x v="0"/>
    <x v="1"/>
    <x v="19503"/>
    <x v="31"/>
    <s v="CleanDNS"/>
    <s v="['sql', 'nosql', 'python', 'jupyter', 'gitlab', 'github', 'jira']"/>
  </r>
  <r>
    <x v="1"/>
    <s v="Junior Data Engineer"/>
    <s v="Fort Worth, TX"/>
    <x v="0"/>
    <x v="0"/>
    <x v="2"/>
    <x v="19504"/>
    <x v="94"/>
    <s v="Creative Financial Staffing (CFS)"/>
    <s v="['sql', 'azure']"/>
  </r>
  <r>
    <x v="2"/>
    <s v="Data Analyst (Genshin Impact) - Fresh Grad"/>
    <s v="Canada"/>
    <x v="0"/>
    <x v="0"/>
    <x v="23"/>
    <x v="19505"/>
    <x v="147"/>
    <s v="HoYoverse"/>
    <s v="['sql', 'python', 'sas', 'sas', 'excel', 'spss']"/>
  </r>
  <r>
    <x v="2"/>
    <s v="Data Analytics Consultant (SA-WF-5016)"/>
    <s v="Charlotte, NC"/>
    <x v="0"/>
    <x v="0"/>
    <x v="2"/>
    <x v="19506"/>
    <x v="91"/>
    <s v="SourceAbled"/>
    <s v="['sql', 'excel', 'tableau', 'alteryx']"/>
  </r>
  <r>
    <x v="1"/>
    <s v="Data Engineer (ADF, Databricks, Snowflake)"/>
    <s v="Islamabad, Pakistan"/>
    <x v="0"/>
    <x v="0"/>
    <x v="59"/>
    <x v="19507"/>
    <x v="56"/>
    <s v="Nisum"/>
    <s v="['sql', 'python', 'go', 'databricks', 'snowflake', 'power bi', 'tableau']"/>
  </r>
  <r>
    <x v="1"/>
    <s v="Data Engineer"/>
    <s v="New York, NY"/>
    <x v="0"/>
    <x v="0"/>
    <x v="2"/>
    <x v="19471"/>
    <x v="89"/>
    <s v="LTIMindtree"/>
    <s v="['python', 'sql', 'gcp', 'airflow']"/>
  </r>
  <r>
    <x v="0"/>
    <s v="Data Analytics and Data Science Specialist"/>
    <s v="Texas"/>
    <x v="0"/>
    <x v="0"/>
    <x v="2"/>
    <x v="19508"/>
    <x v="96"/>
    <s v="Service Experts Heating &amp; Air Conditioning"/>
    <s v="['python', 'sql', 'nosql', 'tableau', 'power bi']"/>
  </r>
  <r>
    <x v="2"/>
    <s v="Data Analyst, Business Services"/>
    <s v="Catonsville, MD"/>
    <x v="5"/>
    <x v="0"/>
    <x v="2"/>
    <x v="19509"/>
    <x v="1279"/>
    <s v="Community College of Baltimore County"/>
    <s v="['sql', 'c', 'go', 'excel', 'power bi', 'sharepoint']"/>
  </r>
  <r>
    <x v="2"/>
    <s v="Business Intelligence Engineer"/>
    <s v="Romania"/>
    <x v="0"/>
    <x v="0"/>
    <x v="68"/>
    <x v="19510"/>
    <x v="137"/>
    <s v="3Pillar Global"/>
    <s v="['sql', 'azure', 'excel']"/>
  </r>
  <r>
    <x v="0"/>
    <s v="Full Time role :: Onsite at Mississauga, Canada :: Big Data..."/>
    <s v="Mississauga, ON, Canada"/>
    <x v="0"/>
    <x v="0"/>
    <x v="23"/>
    <x v="19511"/>
    <x v="120"/>
    <s v="SnS Global Corp"/>
    <s v="['scala', 'python', 'nosql', 'mongodb', 'mongodb', 'aws', 'spark', 'hadoop']"/>
  </r>
  <r>
    <x v="0"/>
    <s v="Data Scientist - Computational Chemistry"/>
    <s v="Thousand Oaks, CA"/>
    <x v="0"/>
    <x v="0"/>
    <x v="2"/>
    <x v="19512"/>
    <x v="2489"/>
    <s v="Amgen"/>
    <s v="['python', 'pytorch']"/>
  </r>
  <r>
    <x v="3"/>
    <s v="Senior Azure Data Engineer"/>
    <s v="Anywhere"/>
    <x v="1"/>
    <x v="1"/>
    <x v="2"/>
    <x v="19513"/>
    <x v="28"/>
    <s v="Stellar Consulting Solutions, LLC"/>
    <s v="['scala', 'python', 'sql', 'azure', 'databricks', 'spark', 'kafka', 'qlik', 'ssis', 'git']"/>
  </r>
  <r>
    <x v="0"/>
    <s v="Sr. Data Scientist- Consumer Deposits &amp; Small Business"/>
    <s v="Trenton, NJ"/>
    <x v="0"/>
    <x v="0"/>
    <x v="2"/>
    <x v="19514"/>
    <x v="60"/>
    <s v="Santander Holdings USA Inc"/>
    <s v="['sas', 'sas', 'sql', 'python', 'r', 'aws', 'snowflake']"/>
  </r>
  <r>
    <x v="2"/>
    <s v="Energy Data Analyst"/>
    <s v="Madison, WI"/>
    <x v="0"/>
    <x v="0"/>
    <x v="2"/>
    <x v="19515"/>
    <x v="17"/>
    <s v="DNV"/>
    <s v="['sql', 'sas', 'sas', 'r', 'python', 'javascript', 'azure', 'databricks', 'word', 'excel', 'powerpoint', 'power bi', 'jira']"/>
  </r>
  <r>
    <x v="1"/>
    <s v="Data Engineer"/>
    <m/>
    <x v="0"/>
    <x v="0"/>
    <x v="2"/>
    <x v="19516"/>
    <x v="763"/>
    <s v="Stone Alliance Group"/>
    <s v="['python', 'bash', 'r', 'matlab', 'sql', 'nosql', 'php', 'html', 'aws', 'azure', 'gdpr', 'linux', 'unify']"/>
  </r>
  <r>
    <x v="2"/>
    <s v="Junior Data Analyst (f|m|d) (100%) - Zurich - Hybrid Work"/>
    <s v="Zürich, Switzerland"/>
    <x v="0"/>
    <x v="0"/>
    <x v="45"/>
    <x v="19517"/>
    <x v="147"/>
    <s v="SMG Swiss Marketplace Group"/>
    <s v="['r', 'windows', 'linux', 'looker']"/>
  </r>
  <r>
    <x v="2"/>
    <s v="Data Quality Operations Analyst"/>
    <s v="Paris, France"/>
    <x v="0"/>
    <x v="0"/>
    <x v="27"/>
    <x v="19518"/>
    <x v="196"/>
    <s v="Shippeo"/>
    <s v="['excel']"/>
  </r>
  <r>
    <x v="5"/>
    <s v="Principal Software Engineer - Big Data"/>
    <s v="Pakistan"/>
    <x v="0"/>
    <x v="0"/>
    <x v="59"/>
    <x v="19519"/>
    <x v="36"/>
    <s v="NorthBay Solutions"/>
    <s v="['python', 'java', 'scala', 'aws', 'redshift', 'databricks', 'snowflake', 'hadoop', 'spark', 'pyspark', 'jira']"/>
  </r>
  <r>
    <x v="1"/>
    <s v="Data Engineer - W2 Only - Onsite Hybrid NJ/TX/NC"/>
    <s v="New York, NY"/>
    <x v="1"/>
    <x v="0"/>
    <x v="2"/>
    <x v="19520"/>
    <x v="282"/>
    <s v="Chelsoft Solutions Co."/>
    <s v="['t-sql', 'c#', 'blazor', 'asp.net', 'ssis', 'ms access']"/>
  </r>
  <r>
    <x v="0"/>
    <s v="Data Scientist"/>
    <s v="Sunnyvale, CA"/>
    <x v="0"/>
    <x v="0"/>
    <x v="2"/>
    <x v="19521"/>
    <x v="2490"/>
    <s v="Walmart"/>
    <s v="['python']"/>
  </r>
  <r>
    <x v="0"/>
    <s v="Lead Data Scientist"/>
    <s v="London, UK"/>
    <x v="0"/>
    <x v="0"/>
    <x v="6"/>
    <x v="19522"/>
    <x v="552"/>
    <s v="FutureLearn Ltd"/>
    <s v="['python', 'go', 'snowflake', 'aws', 'pandas', 'numpy', 'scikit-learn', 'matplotlib', 'seaborn', 'looker']"/>
  </r>
  <r>
    <x v="6"/>
    <s v="Senior Marketing Data Analyst"/>
    <s v="San Francisco, CA"/>
    <x v="0"/>
    <x v="0"/>
    <x v="2"/>
    <x v="19523"/>
    <x v="18"/>
    <s v="Sendbird"/>
    <s v="['go', 'sql', 'python', 'r', 'looker', 'excel', 'sheets']"/>
  </r>
  <r>
    <x v="3"/>
    <s v="Senior Data Engineer"/>
    <s v="Ho Chi Minh City, Vietnam"/>
    <x v="0"/>
    <x v="0"/>
    <x v="16"/>
    <x v="19524"/>
    <x v="56"/>
    <s v="KMS Technology"/>
    <s v="['sql', 'python', 'power bi']"/>
  </r>
  <r>
    <x v="8"/>
    <s v="Senior Data Scientist with AI and ML experience"/>
    <s v="Anywhere"/>
    <x v="0"/>
    <x v="1"/>
    <x v="2"/>
    <x v="19525"/>
    <x v="1"/>
    <s v="innoVet Health, LLC"/>
    <s v="['python', 'r', 'scala', 'azure', 'aws', 'databricks', 'hadoop', 'spark', 'kafka', 'seaborn']"/>
  </r>
  <r>
    <x v="1"/>
    <s v="Data Engineer 🏆"/>
    <s v="Houston, TX"/>
    <x v="0"/>
    <x v="0"/>
    <x v="1"/>
    <x v="19526"/>
    <x v="142"/>
    <s v="Ledgent Technology"/>
    <s v="['java', 'python', 'aws', 'redshift', 'linux']"/>
  </r>
  <r>
    <x v="2"/>
    <s v="Data Analyst - Accounting SQL"/>
    <s v="Milan, Metropolitan City of Milan, Italy"/>
    <x v="0"/>
    <x v="0"/>
    <x v="49"/>
    <x v="19527"/>
    <x v="141"/>
    <s v="AUTO1 Group"/>
    <s v="['sql', 'javascript', 'python', 'vba', 'tableau', 'excel']"/>
  </r>
  <r>
    <x v="0"/>
    <s v="Computational Biologist / Data Scientist"/>
    <s v="Palo Alto, CA"/>
    <x v="0"/>
    <x v="0"/>
    <x v="2"/>
    <x v="19528"/>
    <x v="34"/>
    <s v="Inceptive"/>
    <s v="['python']"/>
  </r>
  <r>
    <x v="4"/>
    <s v="Copywriter (ZibraAI)"/>
    <s v="Ukraine"/>
    <x v="4"/>
    <x v="0"/>
    <x v="33"/>
    <x v="19529"/>
    <x v="184"/>
    <s v="Roosh"/>
    <s v="['go']"/>
  </r>
  <r>
    <x v="1"/>
    <s v="Sr Data Engineer"/>
    <s v="Anywhere"/>
    <x v="0"/>
    <x v="1"/>
    <x v="2"/>
    <x v="19530"/>
    <x v="27"/>
    <s v="Venturi"/>
    <s v="['python', 'sql', 'aws', 'gcp', 'github']"/>
  </r>
  <r>
    <x v="0"/>
    <s v="Data Scientist"/>
    <s v="Anywhere"/>
    <x v="0"/>
    <x v="1"/>
    <x v="1"/>
    <x v="19531"/>
    <x v="2491"/>
    <s v="Leidos"/>
    <s v="['power bi', 'tableau', 'excel', 'sharepoint']"/>
  </r>
  <r>
    <x v="1"/>
    <s v="Senior Artificial Intelligence and Data Engineer"/>
    <s v="Anywhere"/>
    <x v="0"/>
    <x v="1"/>
    <x v="1"/>
    <x v="19532"/>
    <x v="8"/>
    <s v="Prescryptive Health, Inc."/>
    <s v="['python', 'nosql', 'azure', 'spark', 'kafka', 'tensorflow', 'pytorch', 'scikit-learn', 'mxnet', 'jupyter', 'excel', 'splunk', 'kubernetes', 'docker']"/>
  </r>
  <r>
    <x v="8"/>
    <s v="Senior Data Scientist"/>
    <m/>
    <x v="0"/>
    <x v="0"/>
    <x v="2"/>
    <x v="19533"/>
    <x v="34"/>
    <s v="Prizeout"/>
    <s v="['python']"/>
  </r>
  <r>
    <x v="2"/>
    <s v="Data Analyst Manager Power BI"/>
    <s v="Las Vegas, NV"/>
    <x v="0"/>
    <x v="0"/>
    <x v="2"/>
    <x v="19534"/>
    <x v="23"/>
    <s v="iNtegrity+"/>
    <s v="['sql', 'sql server', 'windows', 'power bi', 'dax', 'excel', 'flow']"/>
  </r>
  <r>
    <x v="1"/>
    <s v="REMOTE Data Engineer"/>
    <s v="Anywhere"/>
    <x v="0"/>
    <x v="1"/>
    <x v="2"/>
    <x v="19535"/>
    <x v="122"/>
    <s v="Insight Global"/>
    <m/>
  </r>
  <r>
    <x v="1"/>
    <s v="Lead Data Engineer (Greater Boston Area, MA)"/>
    <s v="Boston, MA"/>
    <x v="0"/>
    <x v="0"/>
    <x v="1"/>
    <x v="19536"/>
    <x v="2492"/>
    <s v="Capital One"/>
    <s v="['java', 'scala', 'python', 'nosql', 'sql', 'mongo', 'shell', 'mysql', 'cassandra', 'redshift', 'snowflake', 'aws', 'azure', 'hadoop', 'kafka', 'spark']"/>
  </r>
  <r>
    <x v="2"/>
    <s v="Data Analyst - Investment Management"/>
    <m/>
    <x v="0"/>
    <x v="0"/>
    <x v="2"/>
    <x v="19537"/>
    <x v="89"/>
    <s v="Mission Staffing"/>
    <s v="['excel', 'tableau']"/>
  </r>
  <r>
    <x v="0"/>
    <s v="Data Scientist/ Java Developer(REMOTE)"/>
    <s v="Charlotte, NC"/>
    <x v="0"/>
    <x v="0"/>
    <x v="2"/>
    <x v="19538"/>
    <x v="748"/>
    <s v="SynergisticIT"/>
    <s v="['java', 'javascript', 'c++', 'sas', 'sas', 'python', 'oracle', 'spring', 'tableau', 'docker', 'jenkins']"/>
  </r>
  <r>
    <x v="1"/>
    <s v="Data Engineer/ ETL Informatica"/>
    <s v="Jersey City, NJ"/>
    <x v="0"/>
    <x v="0"/>
    <x v="2"/>
    <x v="19539"/>
    <x v="62"/>
    <s v="Stamford Technology Solutions LLC, DBA Infinity"/>
    <s v="['python', 'shell', 'oracle', 'azure', 'aws', 'unix']"/>
  </r>
  <r>
    <x v="2"/>
    <s v="Staff Data Analyst (Rocket Growth - Product Analytics)"/>
    <m/>
    <x v="0"/>
    <x v="0"/>
    <x v="21"/>
    <x v="19540"/>
    <x v="46"/>
    <s v="Coupang"/>
    <s v="['python', 'r', 'spark', 'airflow', 'github']"/>
  </r>
  <r>
    <x v="2"/>
    <s v="Tableau Developer/Data Analyst"/>
    <s v="Greenwich, CT"/>
    <x v="0"/>
    <x v="0"/>
    <x v="2"/>
    <x v="19541"/>
    <x v="67"/>
    <s v="Top Prospect Group"/>
    <s v="['sql', 'python', 'r', 'tableau', 'power bi']"/>
  </r>
  <r>
    <x v="1"/>
    <s v="AI/ML Data Engineer"/>
    <s v="South San Francisco, CA"/>
    <x v="0"/>
    <x v="0"/>
    <x v="2"/>
    <x v="19542"/>
    <x v="2493"/>
    <s v="Visions in View Inc"/>
    <s v="['python', 'aws', 'snowflake']"/>
  </r>
  <r>
    <x v="2"/>
    <s v="Master Data Analyst"/>
    <s v="Pleasanton, CA"/>
    <x v="0"/>
    <x v="0"/>
    <x v="2"/>
    <x v="19543"/>
    <x v="122"/>
    <s v="The Connors Group"/>
    <s v="['sql']"/>
  </r>
  <r>
    <x v="2"/>
    <s v="Data Analyst"/>
    <s v="Fort Lauderdale, FL"/>
    <x v="0"/>
    <x v="0"/>
    <x v="2"/>
    <x v="19544"/>
    <x v="239"/>
    <s v="OZ"/>
    <s v="['sql', 'python', 'bash', 'aws', 'redshift', 'spark']"/>
  </r>
  <r>
    <x v="2"/>
    <s v="Data Analyst"/>
    <s v="Tampa, FL"/>
    <x v="0"/>
    <x v="0"/>
    <x v="2"/>
    <x v="19545"/>
    <x v="103"/>
    <s v="Robert Half"/>
    <m/>
  </r>
  <r>
    <x v="0"/>
    <s v="Data Scientist"/>
    <s v="Anywhere"/>
    <x v="0"/>
    <x v="1"/>
    <x v="2"/>
    <x v="19546"/>
    <x v="2494"/>
    <s v="LookFar Labs"/>
    <s v="['sql', 'python', 'elasticsearch', 'aws', 'redshift', 'jupyter', 'pyspark', 'pandas', 'spark', 'seaborn', 'nltk', 'matplotlib', 'angular', 'kubernetes', 'codecommit', 'docker', 'git', 'confluence']"/>
  </r>
  <r>
    <x v="3"/>
    <s v="Sr. Platform Data Engineer"/>
    <s v="Cupertino, CA"/>
    <x v="0"/>
    <x v="0"/>
    <x v="2"/>
    <x v="19547"/>
    <x v="188"/>
    <s v="Supernal"/>
    <s v="['sql', 'python', 'java', 'scala', 'snowflake', 'databricks', 'azure', 'docker']"/>
  </r>
  <r>
    <x v="8"/>
    <s v="Senior Data Scientist (AI/ML)"/>
    <s v="Washington, DC"/>
    <x v="0"/>
    <x v="0"/>
    <x v="2"/>
    <x v="19548"/>
    <x v="18"/>
    <s v="Summit Consulting"/>
    <s v="['r', 'python']"/>
  </r>
  <r>
    <x v="1"/>
    <s v="Data Engineer"/>
    <s v="Anywhere"/>
    <x v="0"/>
    <x v="1"/>
    <x v="2"/>
    <x v="19549"/>
    <x v="52"/>
    <s v="HealthVerity"/>
    <s v="['sql', 'python', 'scala', 'shell', 'aws', 'databricks', 'spark', 'hadoop', 'airflow', 'pyspark', 'docker']"/>
  </r>
  <r>
    <x v="0"/>
    <s v="Consultant - Data Science &amp; Analytics"/>
    <s v="Singapore"/>
    <x v="0"/>
    <x v="0"/>
    <x v="18"/>
    <x v="19550"/>
    <x v="74"/>
    <s v="Sia Partners"/>
    <s v="['python', 'r', 'tableau']"/>
  </r>
  <r>
    <x v="1"/>
    <s v="Big Data Engineer - Contract"/>
    <s v="Bengaluru, Karnataka, India"/>
    <x v="0"/>
    <x v="0"/>
    <x v="7"/>
    <x v="19551"/>
    <x v="88"/>
    <s v="Tookitaki"/>
    <s v="['shell', 'mariadb', 'aws', 'spark', 'hadoop', 'flow', 'yarn', 'jenkins']"/>
  </r>
  <r>
    <x v="2"/>
    <s v="Data Analyst"/>
    <s v="Boca Raton, FL"/>
    <x v="1"/>
    <x v="0"/>
    <x v="2"/>
    <x v="19552"/>
    <x v="159"/>
    <s v="Insight Global"/>
    <s v="['excel', 'word', 'powerpoint', 'outlook']"/>
  </r>
  <r>
    <x v="0"/>
    <s v="Staff Data Scientist"/>
    <s v="Anywhere"/>
    <x v="0"/>
    <x v="1"/>
    <x v="2"/>
    <x v="19553"/>
    <x v="51"/>
    <s v="Lily AI"/>
    <s v="['sql', 'python', 'r', 'tableau']"/>
  </r>
  <r>
    <x v="2"/>
    <s v="Data Analyst"/>
    <s v="Madison, WI"/>
    <x v="0"/>
    <x v="0"/>
    <x v="2"/>
    <x v="19554"/>
    <x v="509"/>
    <s v="Wisconsin Collaborative for Healthcare Quality"/>
    <m/>
  </r>
  <r>
    <x v="1"/>
    <s v="Data Engineer"/>
    <s v="McLean, VA"/>
    <x v="0"/>
    <x v="0"/>
    <x v="2"/>
    <x v="19555"/>
    <x v="62"/>
    <s v="Request Technology"/>
    <s v="['python', 'sql', 'aws', 'pandas', 'numpy']"/>
  </r>
  <r>
    <x v="0"/>
    <s v="Data Scientist"/>
    <s v="John C. Stennis Space Center, MS"/>
    <x v="0"/>
    <x v="0"/>
    <x v="2"/>
    <x v="19556"/>
    <x v="915"/>
    <s v="Leidos"/>
    <s v="['c', 'python', 'shell', 'sql', 'oracle', 'linux', 'windows']"/>
  </r>
  <r>
    <x v="1"/>
    <s v="Snowflake Data engineer"/>
    <s v="Chicago, IL"/>
    <x v="0"/>
    <x v="0"/>
    <x v="2"/>
    <x v="19557"/>
    <x v="19"/>
    <s v="LTIMindtree"/>
    <s v="['sql', 'python', 'snowflake']"/>
  </r>
  <r>
    <x v="6"/>
    <s v="Senior Analyst, Global Analytics &amp; Insights"/>
    <s v="Glendale, CA"/>
    <x v="0"/>
    <x v="0"/>
    <x v="2"/>
    <x v="19558"/>
    <x v="2495"/>
    <s v="Disney Parks, Experiences and Products"/>
    <s v="['oracle', 'excel', 'microstrategy', 'tableau', 'power bi']"/>
  </r>
  <r>
    <x v="0"/>
    <s v="Data Scientist"/>
    <s v="Kansas City, KS"/>
    <x v="0"/>
    <x v="0"/>
    <x v="2"/>
    <x v="19559"/>
    <x v="16"/>
    <s v="Acadia Technologies, Inc."/>
    <s v="['sas', 'sas']"/>
  </r>
  <r>
    <x v="0"/>
    <s v="Data Scientist (L5) - Promotional Media - EMEA"/>
    <s v="Amsterdam, Netherlands"/>
    <x v="0"/>
    <x v="0"/>
    <x v="26"/>
    <x v="19560"/>
    <x v="8"/>
    <s v="Netflix"/>
    <s v="['go', 'sql', 'python']"/>
  </r>
  <r>
    <x v="2"/>
    <s v="Business Data Analyst"/>
    <s v="Jacksonville, FL"/>
    <x v="0"/>
    <x v="0"/>
    <x v="2"/>
    <x v="19561"/>
    <x v="2"/>
    <s v="Mission Staffing"/>
    <s v="['sql', 't-sql', 'javascript', 'css', 'sql server', 'jquery', 'power bi', 'excel', 'spreadsheet', 'tableau']"/>
  </r>
  <r>
    <x v="6"/>
    <s v="Senior Data Analyst"/>
    <s v="Austin, TX"/>
    <x v="0"/>
    <x v="0"/>
    <x v="2"/>
    <x v="19562"/>
    <x v="17"/>
    <s v="DaBella"/>
    <s v="['r', 'python', 'sql', 'power bi', 'excel', 'tableau', 'looker']"/>
  </r>
  <r>
    <x v="5"/>
    <s v="Principal Software Engineer – Data Analytics"/>
    <s v="Pune, Maharashtra, India"/>
    <x v="0"/>
    <x v="0"/>
    <x v="7"/>
    <x v="19563"/>
    <x v="36"/>
    <s v="PubMatic"/>
    <s v="['java', 'snowflake', 'spark', 'hadoop', 'kafka', 'spring', 'airflow', 'jenkins', 'github', 'confluence', 'jira']"/>
  </r>
  <r>
    <x v="1"/>
    <s v="SQL Data Engineer - Developer"/>
    <s v="San Pedro Garza García, Nuevo Leon, Mexico"/>
    <x v="0"/>
    <x v="0"/>
    <x v="22"/>
    <x v="19564"/>
    <x v="763"/>
    <s v="DigitalOnUs"/>
    <s v="['sql', 'sql server', 'ssis', 'ssrs', 'git']"/>
  </r>
  <r>
    <x v="2"/>
    <s v="Analytics Manager"/>
    <s v="California"/>
    <x v="0"/>
    <x v="0"/>
    <x v="2"/>
    <x v="19565"/>
    <x v="80"/>
    <s v="TRKKN"/>
    <s v="['sql', 'javascript', 'firebase', 'firebase', 'looker']"/>
  </r>
  <r>
    <x v="0"/>
    <s v="Data Scientist I"/>
    <s v="Anywhere"/>
    <x v="0"/>
    <x v="1"/>
    <x v="2"/>
    <x v="19566"/>
    <x v="354"/>
    <s v="Robert Half"/>
    <s v="['python', 'matlab', 'sql', 'aws']"/>
  </r>
  <r>
    <x v="2"/>
    <s v="Data Analyst"/>
    <s v="Anywhere"/>
    <x v="0"/>
    <x v="1"/>
    <x v="2"/>
    <x v="19567"/>
    <x v="16"/>
    <s v="Coders Data"/>
    <s v="['ms access', 'outlook', 'word', 'excel', 'powerpoint']"/>
  </r>
  <r>
    <x v="2"/>
    <s v="Internship - Stem Entry Level Data Analyst and Visualization"/>
    <s v="New York, NY"/>
    <x v="14"/>
    <x v="0"/>
    <x v="2"/>
    <x v="19568"/>
    <x v="91"/>
    <s v="PCS Global Tech"/>
    <s v="['sql', 'sql server', 'ssis', 'ssrs', 'power bi', 'tableau']"/>
  </r>
  <r>
    <x v="1"/>
    <s v="Quantum Data Egineer"/>
    <s v="Yorktown Heights, NY"/>
    <x v="5"/>
    <x v="0"/>
    <x v="2"/>
    <x v="19569"/>
    <x v="542"/>
    <s v="IBM"/>
    <s v="['mongodb', 'mongodb', 'python', 'shell', 'postgresql', 'elasticsearch', 'ibm cloud', 'airflow']"/>
  </r>
  <r>
    <x v="6"/>
    <s v="SR PERFORMANCE ANALYST"/>
    <s v="Atlanta, GA"/>
    <x v="0"/>
    <x v="0"/>
    <x v="2"/>
    <x v="19570"/>
    <x v="1532"/>
    <s v="Metropolitan Atlanta Rapid Transit Authority (MARTA)"/>
    <s v="['sql', 'python', 'r', 'power bi', 'tableau', 'excel']"/>
  </r>
  <r>
    <x v="2"/>
    <s v="DATA ANALYST"/>
    <s v="Birmingham, AL"/>
    <x v="0"/>
    <x v="0"/>
    <x v="2"/>
    <x v="19571"/>
    <x v="2496"/>
    <s v="University of Alabama at Birmingham"/>
    <s v="['sas', 'sas', 'r']"/>
  </r>
  <r>
    <x v="0"/>
    <s v="Data Science Manager - Real-time bidding + DS experience needed"/>
    <s v="Anywhere"/>
    <x v="0"/>
    <x v="1"/>
    <x v="1"/>
    <x v="19572"/>
    <x v="51"/>
    <s v="Burtch Works"/>
    <s v="['python', 'sql', 'aws', 'tableau']"/>
  </r>
  <r>
    <x v="8"/>
    <s v="Senior Data Scientist"/>
    <s v="Sunnyvale, CA"/>
    <x v="0"/>
    <x v="0"/>
    <x v="2"/>
    <x v="19573"/>
    <x v="171"/>
    <s v="Walmart"/>
    <s v="['python', 'r', 'sql', 'nosql', 'scala', 'spark', 'tensorflow']"/>
  </r>
  <r>
    <x v="1"/>
    <s v="Data Engineer / Data Analyst in der Bremssystementwicklung (w/m/div.)"/>
    <s v="Abstatt, Germany"/>
    <x v="0"/>
    <x v="0"/>
    <x v="9"/>
    <x v="19574"/>
    <x v="46"/>
    <s v="Bosch Group"/>
    <s v="['python', 'java']"/>
  </r>
  <r>
    <x v="2"/>
    <s v="PPM Data Analyst - Remote"/>
    <s v="Anywhere"/>
    <x v="0"/>
    <x v="1"/>
    <x v="2"/>
    <x v="19575"/>
    <x v="29"/>
    <s v="Mint Mobile"/>
    <s v="['express', 'excel', 'atlassian', 'flow', 'chef']"/>
  </r>
  <r>
    <x v="3"/>
    <s v="Senior Data Engineer in Finance Analytics"/>
    <s v="Katowice, Poland"/>
    <x v="0"/>
    <x v="0"/>
    <x v="11"/>
    <x v="19576"/>
    <x v="56"/>
    <s v="Vattenfall"/>
    <s v="['sql', 'azure', 'snowflake', 'databricks', 'power bi', 'ssis', 'sap', 'git']"/>
  </r>
  <r>
    <x v="1"/>
    <s v="Sr. Data Engineer"/>
    <s v="Willingboro, NJ"/>
    <x v="0"/>
    <x v="0"/>
    <x v="1"/>
    <x v="19442"/>
    <x v="96"/>
    <s v="Jobot"/>
    <s v="['sql', 'azure', 'databricks', 'snowflake', 'redshift', 'aws', 'ssis']"/>
  </r>
  <r>
    <x v="2"/>
    <s v="Data Analyst"/>
    <s v="Brooklyn, NY"/>
    <x v="0"/>
    <x v="0"/>
    <x v="2"/>
    <x v="19577"/>
    <x v="29"/>
    <s v="Leading Edge Administrators LLC"/>
    <s v="['sas', 'sas', 'python', 'sql', 'r', 'power bi', 'tableau', 'microstrategy', 'word', 'excel', 'outlook', 'powerpoint']"/>
  </r>
  <r>
    <x v="2"/>
    <s v="Data Analyst"/>
    <s v="Philadelphia, PA"/>
    <x v="0"/>
    <x v="0"/>
    <x v="2"/>
    <x v="19578"/>
    <x v="29"/>
    <s v="Contemporary Staffing Solutions"/>
    <s v="['sql', 'css', 'power bi', 'tableau']"/>
  </r>
  <r>
    <x v="2"/>
    <s v="Azure Data Python Consultant - contract to HIRE - Citizen or Perm..."/>
    <s v="Anywhere"/>
    <x v="1"/>
    <x v="1"/>
    <x v="2"/>
    <x v="19579"/>
    <x v="68"/>
    <s v="Kelly Science, Engineering, Technology &amp; Telecom"/>
    <s v="['python', 'sql', 'azure', 'databricks', 'power bi']"/>
  </r>
  <r>
    <x v="2"/>
    <s v="Data Analyst - Hybrid - Entry Level"/>
    <s v="Irving, TX"/>
    <x v="0"/>
    <x v="0"/>
    <x v="2"/>
    <x v="19580"/>
    <x v="99"/>
    <s v="Rocktop Technologies"/>
    <s v="['sql', 'python', 'vba', 'r', 'julia', 'excel', 'power bi']"/>
  </r>
  <r>
    <x v="2"/>
    <s v="Data Analyst"/>
    <s v="Annapolis Junction, MD"/>
    <x v="0"/>
    <x v="0"/>
    <x v="2"/>
    <x v="19581"/>
    <x v="23"/>
    <s v="Parsons"/>
    <s v="['python']"/>
  </r>
  <r>
    <x v="2"/>
    <s v="Research Data Analyst 1"/>
    <s v="Stanford, CA"/>
    <x v="0"/>
    <x v="0"/>
    <x v="2"/>
    <x v="19582"/>
    <x v="2497"/>
    <s v="Stanford University"/>
    <s v="['python', 'sql', 'bigquery', 'git']"/>
  </r>
  <r>
    <x v="0"/>
    <s v="Data Analytics &amp; Data Science Lead"/>
    <s v="London, UK"/>
    <x v="0"/>
    <x v="0"/>
    <x v="6"/>
    <x v="19583"/>
    <x v="32"/>
    <s v="Capco"/>
    <m/>
  </r>
  <r>
    <x v="0"/>
    <s v="Data Scientist"/>
    <s v="Denver, CO"/>
    <x v="0"/>
    <x v="0"/>
    <x v="1"/>
    <x v="19584"/>
    <x v="62"/>
    <s v="AirDNA"/>
    <s v="['python', 'sql', 'snowflake', 'pandas', 'scikit-learn', 'pytorch', 'tensorflow', 'pyspark']"/>
  </r>
  <r>
    <x v="0"/>
    <s v="Data Scientist"/>
    <s v="Pittsburgh, PA"/>
    <x v="0"/>
    <x v="0"/>
    <x v="2"/>
    <x v="19585"/>
    <x v="28"/>
    <s v="Averity"/>
    <s v="['python', 'sql']"/>
  </r>
  <r>
    <x v="8"/>
    <s v="Senior Data Scientist"/>
    <s v="Anywhere"/>
    <x v="0"/>
    <x v="1"/>
    <x v="1"/>
    <x v="19586"/>
    <x v="142"/>
    <s v="Insight Global"/>
    <s v="['sql', 'python', 'java', 'c++', 'aws', 'snowflake']"/>
  </r>
  <r>
    <x v="1"/>
    <s v="Data Engineer"/>
    <m/>
    <x v="0"/>
    <x v="0"/>
    <x v="2"/>
    <x v="19587"/>
    <x v="49"/>
    <s v="The Princeton Group"/>
    <s v="['sql', 'python', 'databricks', 'airflow', 'spark']"/>
  </r>
  <r>
    <x v="2"/>
    <s v="Data Analyst Entry Level (Bootcamp)"/>
    <s v="College Station, TX"/>
    <x v="0"/>
    <x v="0"/>
    <x v="2"/>
    <x v="19588"/>
    <x v="91"/>
    <s v="Helm360"/>
    <s v="['sql', 'javascript', 'sas', 'sas', 'excel', 'spss']"/>
  </r>
  <r>
    <x v="0"/>
    <s v="Data Scientist (Deep Learning)"/>
    <s v="United States"/>
    <x v="0"/>
    <x v="0"/>
    <x v="1"/>
    <x v="19589"/>
    <x v="242"/>
    <s v="Flawless AI"/>
    <s v="['go', 'python', 'pytorch', 'tensorflow', 'keras', 'github']"/>
  </r>
  <r>
    <x v="0"/>
    <s v="Data Scientist Specialist"/>
    <s v="Anywhere"/>
    <x v="0"/>
    <x v="1"/>
    <x v="1"/>
    <x v="19590"/>
    <x v="1008"/>
    <s v="Confidential"/>
    <s v="['sheets']"/>
  </r>
  <r>
    <x v="3"/>
    <s v="Head of DataOps &amp; Render Support"/>
    <s v="Mumbai, Maharashtra, India"/>
    <x v="0"/>
    <x v="0"/>
    <x v="7"/>
    <x v="19591"/>
    <x v="402"/>
    <s v="Framestore"/>
    <s v="['python', 'c++', 'shell', 'linux', 'windows', 'jira']"/>
  </r>
  <r>
    <x v="1"/>
    <s v="Data Engineer"/>
    <s v="Anywhere"/>
    <x v="0"/>
    <x v="1"/>
    <x v="2"/>
    <x v="19592"/>
    <x v="268"/>
    <s v="Episource, LLC."/>
    <s v="['python', 'java', 'c++', 'scala', 'sql', 'aws', 'excel']"/>
  </r>
  <r>
    <x v="2"/>
    <s v="Membership Data Analyst"/>
    <s v="Dallas, TX"/>
    <x v="0"/>
    <x v="0"/>
    <x v="2"/>
    <x v="19593"/>
    <x v="163"/>
    <s v="Commemorative Air Force"/>
    <s v="['excel', 'flow']"/>
  </r>
  <r>
    <x v="2"/>
    <s v="Entry Level Business/Data Analyst"/>
    <s v="Baltimore, MD"/>
    <x v="0"/>
    <x v="0"/>
    <x v="2"/>
    <x v="19594"/>
    <x v="1425"/>
    <s v="Asta CRS Inc."/>
    <m/>
  </r>
  <r>
    <x v="0"/>
    <s v="Data Scientist"/>
    <s v="Boston, MA"/>
    <x v="0"/>
    <x v="0"/>
    <x v="2"/>
    <x v="19595"/>
    <x v="62"/>
    <s v="Storm3"/>
    <s v="['sql', 'r', 'python', 'aws', 'gcp', 'hadoop', 'powerpoint']"/>
  </r>
  <r>
    <x v="2"/>
    <s v="Data Analyst"/>
    <s v="Anywhere"/>
    <x v="0"/>
    <x v="1"/>
    <x v="2"/>
    <x v="19596"/>
    <x v="788"/>
    <s v="California State University"/>
    <m/>
  </r>
  <r>
    <x v="0"/>
    <s v="Data Scientist, Optimization"/>
    <s v="San Jose, CA"/>
    <x v="0"/>
    <x v="0"/>
    <x v="2"/>
    <x v="19597"/>
    <x v="2498"/>
    <s v="Archer"/>
    <s v="['python']"/>
  </r>
  <r>
    <x v="1"/>
    <s v="Staff Data Engineer"/>
    <s v="Anywhere"/>
    <x v="0"/>
    <x v="1"/>
    <x v="2"/>
    <x v="19598"/>
    <x v="180"/>
    <s v="Harnham"/>
    <s v="['python', 'sql', 'snowflake', 'kafka', 'kubernetes']"/>
  </r>
  <r>
    <x v="2"/>
    <s v="Data Analyst"/>
    <s v="Clearwater, FL"/>
    <x v="0"/>
    <x v="0"/>
    <x v="2"/>
    <x v="19599"/>
    <x v="441"/>
    <s v="Robert Half"/>
    <s v="['sql', 'go', 'power bi', 'tableau']"/>
  </r>
  <r>
    <x v="2"/>
    <s v="Data Analyst - 71286"/>
    <s v="Chicago, IL"/>
    <x v="0"/>
    <x v="0"/>
    <x v="2"/>
    <x v="19600"/>
    <x v="57"/>
    <s v="Swoon"/>
    <s v="['sql', 'python']"/>
  </r>
  <r>
    <x v="2"/>
    <s v="Product Data Analyst"/>
    <s v="Anywhere"/>
    <x v="0"/>
    <x v="1"/>
    <x v="2"/>
    <x v="19601"/>
    <x v="94"/>
    <s v="Syrup"/>
    <s v="['sql', 'python', 'r', 'hadoop', 'spark', 'tableau', 'power bi']"/>
  </r>
  <r>
    <x v="2"/>
    <s v="Expert Risk Adjustment Data Analyst - Remote"/>
    <s v="St. Louis, MO"/>
    <x v="0"/>
    <x v="0"/>
    <x v="2"/>
    <x v="19602"/>
    <x v="2200"/>
    <s v="Veradigm (formerly Allscripts)"/>
    <s v="['sas', 'sas', 'sql', 'snowflake']"/>
  </r>
  <r>
    <x v="4"/>
    <s v="Business Analyst"/>
    <s v="New York"/>
    <x v="0"/>
    <x v="0"/>
    <x v="2"/>
    <x v="19603"/>
    <x v="57"/>
    <s v="ForceBrands"/>
    <s v="['sql', 'excel', 'power bi']"/>
  </r>
  <r>
    <x v="2"/>
    <s v="Data Analyst SQL"/>
    <s v="Atlanta, GA"/>
    <x v="0"/>
    <x v="0"/>
    <x v="2"/>
    <x v="19604"/>
    <x v="12"/>
    <s v="Talentstorm Recruiting"/>
    <s v="['sql', 'python', 'sas', 'sas', 'excel']"/>
  </r>
  <r>
    <x v="2"/>
    <s v="Data and Reporting Analyst I Remote"/>
    <s v="Tallahassee, FL"/>
    <x v="0"/>
    <x v="0"/>
    <x v="2"/>
    <x v="19605"/>
    <x v="2499"/>
    <s v="Prime Therapeutics"/>
    <s v="['sql', 'crystal', 'sas', 'sas', 'excel', 'ms access', 'cognos']"/>
  </r>
  <r>
    <x v="0"/>
    <s v="Principal Applied/Data Scientist"/>
    <s v="United States"/>
    <x v="0"/>
    <x v="0"/>
    <x v="2"/>
    <x v="19606"/>
    <x v="75"/>
    <s v="Microsoft Corporation"/>
    <s v="['java', 'ruby', 'ruby', 'python', 'azure', 'ruby on rails', 'linux', 'outlook', 'docker']"/>
  </r>
  <r>
    <x v="2"/>
    <s v="Analyst - Junior Data Scientist"/>
    <s v="Colorado"/>
    <x v="0"/>
    <x v="0"/>
    <x v="2"/>
    <x v="19607"/>
    <x v="80"/>
    <s v="YES! Communities"/>
    <s v="['sql', 'vba', 'excel', 'outlook']"/>
  </r>
  <r>
    <x v="2"/>
    <s v="Research Engineer* / Research Scientist* for Development of Radar..."/>
    <s v="Germany"/>
    <x v="5"/>
    <x v="0"/>
    <x v="9"/>
    <x v="19608"/>
    <x v="412"/>
    <s v="Fraunhofer-Gesellschaft"/>
    <m/>
  </r>
  <r>
    <x v="2"/>
    <s v="Sr. Data Analyst"/>
    <s v="New York, NY"/>
    <x v="0"/>
    <x v="0"/>
    <x v="2"/>
    <x v="19609"/>
    <x v="120"/>
    <s v="accelerate360"/>
    <s v="['javascript', 'sql', 'plotly', 'looker', 'tableau', 'excel']"/>
  </r>
  <r>
    <x v="8"/>
    <s v="Sentinel Principal Data Scientist / Sr Principal Data Scientist"/>
    <s v="Huntsville, AL"/>
    <x v="0"/>
    <x v="0"/>
    <x v="2"/>
    <x v="19610"/>
    <x v="71"/>
    <s v="Northrop Grumman"/>
    <s v="['r', 'python', 'sql', 'tensorflow', 'pytorch', 'kafka', 'sap', 'docker', 'kubernetes', 'git']"/>
  </r>
  <r>
    <x v="3"/>
    <s v="Senior Data Engineer"/>
    <s v="Anywhere"/>
    <x v="1"/>
    <x v="1"/>
    <x v="2"/>
    <x v="19611"/>
    <x v="2500"/>
    <s v="Wallero"/>
    <s v="['sql', 'azure', 'snowflake', 'spark']"/>
  </r>
  <r>
    <x v="0"/>
    <s v="Data Scientist"/>
    <s v="Anywhere"/>
    <x v="0"/>
    <x v="1"/>
    <x v="2"/>
    <x v="19612"/>
    <x v="99"/>
    <s v="EXL Services"/>
    <s v="['sql', 'python', 'hadoop']"/>
  </r>
  <r>
    <x v="1"/>
    <s v="Data Engineer (HYBRID)"/>
    <s v="New York, NY"/>
    <x v="0"/>
    <x v="0"/>
    <x v="2"/>
    <x v="19613"/>
    <x v="67"/>
    <s v="The Associated Press"/>
    <s v="['scala', 'sql', 'java', 'python', 'aws', 'pyspark', 'spark']"/>
  </r>
  <r>
    <x v="2"/>
    <s v="SAP Finance Data Analyst"/>
    <s v="Poland"/>
    <x v="0"/>
    <x v="0"/>
    <x v="11"/>
    <x v="19614"/>
    <x v="1132"/>
    <s v="Westinghouse Electric Company"/>
    <s v="['sap', 'excel', 'powerpoint']"/>
  </r>
  <r>
    <x v="2"/>
    <s v="Data Analyst"/>
    <s v="Athens, Greece"/>
    <x v="0"/>
    <x v="0"/>
    <x v="38"/>
    <x v="19615"/>
    <x v="83"/>
    <s v="PwC Greece"/>
    <s v="['r', 'python', 'sql', 'tableau', 'power bi', 'excel', 'flow']"/>
  </r>
  <r>
    <x v="1"/>
    <s v="Data Engineer, Product &amp; Innovation"/>
    <m/>
    <x v="0"/>
    <x v="0"/>
    <x v="2"/>
    <x v="19616"/>
    <x v="2501"/>
    <s v="Doctors Without Borders/Médecins Sans Frontières - USA"/>
    <s v="['r', 'python', 'aws', 'azure', 'numpy', 'pandas', 'scikit-learn', 'tensorflow', 'pytorch', 'airflow', 'express', 'power bi']"/>
  </r>
  <r>
    <x v="2"/>
    <s v="Data Analyst"/>
    <s v="Gainesville, FL"/>
    <x v="0"/>
    <x v="0"/>
    <x v="2"/>
    <x v="19617"/>
    <x v="63"/>
    <s v="United Energy Solar"/>
    <s v="['sheets', 'excel']"/>
  </r>
  <r>
    <x v="2"/>
    <s v="Cost Data Analyst"/>
    <s v="Washington, DC"/>
    <x v="0"/>
    <x v="0"/>
    <x v="2"/>
    <x v="19618"/>
    <x v="783"/>
    <s v="Booz Allen Hamilton"/>
    <s v="['crystal', 'python', 'r', 'excel', 'power bi', 'tableau']"/>
  </r>
  <r>
    <x v="2"/>
    <s v="Data Analyst"/>
    <s v="Anywhere"/>
    <x v="0"/>
    <x v="1"/>
    <x v="2"/>
    <x v="19619"/>
    <x v="16"/>
    <s v="EUCON AMERICAS LLC"/>
    <s v="['sql', 'sas', 'sas', 'excel', 'powerpoint', 'spss']"/>
  </r>
  <r>
    <x v="0"/>
    <s v="Data Scientist"/>
    <s v="Bethesda, MD"/>
    <x v="0"/>
    <x v="0"/>
    <x v="2"/>
    <x v="19620"/>
    <x v="548"/>
    <s v="Booz Allen Hamilton"/>
    <s v="['r', 'python', 'sql', 'nosql', 'sas', 'sas', 'excel', 'github']"/>
  </r>
  <r>
    <x v="4"/>
    <s v="Senior Business Intelligence Analyst"/>
    <s v="California"/>
    <x v="0"/>
    <x v="0"/>
    <x v="2"/>
    <x v="19621"/>
    <x v="33"/>
    <s v="The Carrera Agency"/>
    <s v="['sql', 'r', 'python', 'bigquery', 'gcp', 'aws', 'azure', 'power bi', 'tableau', 'dax']"/>
  </r>
  <r>
    <x v="5"/>
    <s v="Senior Software Engineer, Data Mining - Continuous Learning"/>
    <s v="France"/>
    <x v="0"/>
    <x v="0"/>
    <x v="27"/>
    <x v="19622"/>
    <x v="1485"/>
    <s v="Motional"/>
    <s v="['sql', 'mongodb', 'mongodb', 'python', 'postgresql', 'mysql', 'aws', 'redshift', 'bigquery', 'spark', 'kafka', 'hadoop', 'pytorch', 'looker', 'tableau']"/>
  </r>
  <r>
    <x v="5"/>
    <s v="Localization QA Tester (Thai)"/>
    <s v="Madrid, Spain"/>
    <x v="0"/>
    <x v="0"/>
    <x v="20"/>
    <x v="19623"/>
    <x v="41"/>
    <s v="2K"/>
    <m/>
  </r>
  <r>
    <x v="0"/>
    <s v="Director, Data Science &amp; Engineering"/>
    <s v="Dallas, TX"/>
    <x v="0"/>
    <x v="0"/>
    <x v="1"/>
    <x v="19624"/>
    <x v="8"/>
    <s v="CyberCoders"/>
    <s v="['sql', 'sql server', 'azure', 'snowflake', 'aws', 'gcp', 'jira']"/>
  </r>
  <r>
    <x v="2"/>
    <s v="Data Analyst"/>
    <s v="California"/>
    <x v="1"/>
    <x v="0"/>
    <x v="2"/>
    <x v="19625"/>
    <x v="231"/>
    <s v="Robert Half"/>
    <s v="['sql', 'tableau']"/>
  </r>
  <r>
    <x v="0"/>
    <s v="Data Scientist Jobs"/>
    <s v="Augusta, GA"/>
    <x v="1"/>
    <x v="0"/>
    <x v="2"/>
    <x v="19626"/>
    <x v="54"/>
    <s v="MultiLingual Solutions Inc."/>
    <s v="['python']"/>
  </r>
  <r>
    <x v="2"/>
    <s v="Business Data Analyst"/>
    <s v="India"/>
    <x v="0"/>
    <x v="0"/>
    <x v="7"/>
    <x v="19627"/>
    <x v="292"/>
    <s v="NetApp"/>
    <s v="['tableau']"/>
  </r>
  <r>
    <x v="1"/>
    <s v="6268 Data Engineer"/>
    <s v="Zoetermeer, Netherlands"/>
    <x v="1"/>
    <x v="0"/>
    <x v="26"/>
    <x v="19628"/>
    <x v="56"/>
    <s v="Magno IT Recruitment"/>
    <s v="['python', 'perl', 'java', 'mysql', 'kafka', 'spark', 'docker']"/>
  </r>
  <r>
    <x v="0"/>
    <s v="Data Scientist"/>
    <s v="New York, NY"/>
    <x v="0"/>
    <x v="0"/>
    <x v="2"/>
    <x v="19629"/>
    <x v="1209"/>
    <s v="Two Sigma Investments"/>
    <s v="['python', 'r', 'pandas']"/>
  </r>
  <r>
    <x v="3"/>
    <s v="Senior Data Engineer - Health Plan Financial Reporting - 100% Remote"/>
    <s v="Anywhere"/>
    <x v="0"/>
    <x v="1"/>
    <x v="2"/>
    <x v="19630"/>
    <x v="122"/>
    <s v="BlueSky Technology Solutions"/>
    <s v="['sas', 'sas', 'sql', 'tableau']"/>
  </r>
  <r>
    <x v="0"/>
    <s v="Junior Data Scientist"/>
    <s v="Memphis, TN"/>
    <x v="0"/>
    <x v="0"/>
    <x v="2"/>
    <x v="19631"/>
    <x v="16"/>
    <s v="Acadia Technologies, Inc."/>
    <m/>
  </r>
  <r>
    <x v="2"/>
    <s v="Analyst - Data Science"/>
    <s v="New York, NY"/>
    <x v="0"/>
    <x v="0"/>
    <x v="2"/>
    <x v="19632"/>
    <x v="16"/>
    <s v="American Express"/>
    <s v="['python', 'sql', 'express']"/>
  </r>
  <r>
    <x v="6"/>
    <s v="Sr. Data Operations Analyst"/>
    <s v="San Francisco, CA"/>
    <x v="0"/>
    <x v="0"/>
    <x v="2"/>
    <x v="19633"/>
    <x v="2502"/>
    <s v="DocuSign"/>
    <s v="['sql', 'tableau']"/>
  </r>
  <r>
    <x v="2"/>
    <s v="Environmental Data Analyst"/>
    <s v="Anywhere"/>
    <x v="0"/>
    <x v="1"/>
    <x v="2"/>
    <x v="19634"/>
    <x v="234"/>
    <s v="JARBO Employment Group"/>
    <s v="['word', 'flow']"/>
  </r>
  <r>
    <x v="8"/>
    <s v="Senior Data Scientist - Ads Modeling"/>
    <s v="Atlanta, GA"/>
    <x v="0"/>
    <x v="0"/>
    <x v="2"/>
    <x v="19635"/>
    <x v="31"/>
    <s v="Faire"/>
    <s v="['excel', 'flow']"/>
  </r>
  <r>
    <x v="8"/>
    <s v="Senior Data Scientist (NLP)"/>
    <s v="Anywhere"/>
    <x v="0"/>
    <x v="1"/>
    <x v="2"/>
    <x v="19636"/>
    <x v="18"/>
    <s v="CLARA Analytics"/>
    <s v="['python', 'scikit-learn', 'pandas', 'pyspark', 'tensorflow', 'pytorch', 'nltk']"/>
  </r>
  <r>
    <x v="1"/>
    <s v="Data Engineer"/>
    <s v="Atlanta, GA"/>
    <x v="0"/>
    <x v="0"/>
    <x v="2"/>
    <x v="19637"/>
    <x v="57"/>
    <s v="Robert Half"/>
    <s v="['azure', 'ssis']"/>
  </r>
  <r>
    <x v="0"/>
    <s v="Data Scientist"/>
    <s v="United States"/>
    <x v="0"/>
    <x v="0"/>
    <x v="2"/>
    <x v="19638"/>
    <x v="2"/>
    <s v="Biz2Credit Inc"/>
    <s v="['flow']"/>
  </r>
  <r>
    <x v="0"/>
    <s v="Staff Data Scientist, Business - Sales &amp; Customer Success"/>
    <s v="San Francisco, CA"/>
    <x v="0"/>
    <x v="0"/>
    <x v="2"/>
    <x v="19639"/>
    <x v="2378"/>
    <s v="Asana"/>
    <s v="['python', 'r', 'scala', 'sql', 'asana']"/>
  </r>
  <r>
    <x v="0"/>
    <s v="Data Scientist, AI"/>
    <s v="Toronto, ON, Canada"/>
    <x v="0"/>
    <x v="0"/>
    <x v="23"/>
    <x v="19640"/>
    <x v="200"/>
    <s v="illumin"/>
    <s v="['sql', 'nosql', 'scala', 'python', 'r', 'matlab', 'mysql', 'cassandra', 'hadoop', 'spark', 'kafka']"/>
  </r>
  <r>
    <x v="0"/>
    <s v="Data Scientist, Product"/>
    <s v="Anywhere"/>
    <x v="0"/>
    <x v="1"/>
    <x v="23"/>
    <x v="19641"/>
    <x v="49"/>
    <s v="Figma"/>
    <s v="['sql', 'python', 'r', 'go', 'redshift', 'snowflake']"/>
  </r>
  <r>
    <x v="2"/>
    <s v="Paid Bootcamp- STEM Entry Level Data Analyst and Visualization"/>
    <s v="Chicago, IL"/>
    <x v="0"/>
    <x v="0"/>
    <x v="2"/>
    <x v="19642"/>
    <x v="91"/>
    <s v="PCS Global Tech"/>
    <s v="['sql', 'sql server', 'ssis', 'ssrs', 'power bi', 'tableau']"/>
  </r>
  <r>
    <x v="1"/>
    <s v="Data Engineer"/>
    <s v="Novi, MI"/>
    <x v="0"/>
    <x v="0"/>
    <x v="2"/>
    <x v="19643"/>
    <x v="23"/>
    <s v="Internal Data Resources"/>
    <s v="['python', 'aws', 'azure', 'hadoop']"/>
  </r>
  <r>
    <x v="6"/>
    <s v="CDI - Consultant Senior Data Media / Data Strategist (H/F)"/>
    <s v="Paris, France"/>
    <x v="0"/>
    <x v="0"/>
    <x v="27"/>
    <x v="19644"/>
    <x v="137"/>
    <s v="Publicis Groupe"/>
    <s v="['spark', 'chef']"/>
  </r>
  <r>
    <x v="3"/>
    <s v="Senior Azure Data Engineer"/>
    <s v="Anywhere"/>
    <x v="0"/>
    <x v="1"/>
    <x v="2"/>
    <x v="19645"/>
    <x v="200"/>
    <s v="MMD Services"/>
    <s v="['sql', 'powershell', 'sql server', 'azure']"/>
  </r>
  <r>
    <x v="2"/>
    <s v="Data Analyst"/>
    <s v="Anywhere"/>
    <x v="1"/>
    <x v="1"/>
    <x v="85"/>
    <x v="19646"/>
    <x v="63"/>
    <s v="Jobmatchingpartner Ltd"/>
    <s v="['sql', 'r', 'python', 'hadoop', 'spark', 'looker']"/>
  </r>
  <r>
    <x v="1"/>
    <s v="Data Engineer / BI Developer"/>
    <s v="Culver City, CA"/>
    <x v="0"/>
    <x v="0"/>
    <x v="2"/>
    <x v="19647"/>
    <x v="33"/>
    <s v="Robert Half"/>
    <s v="['sql', 'nosql', 'azure']"/>
  </r>
  <r>
    <x v="7"/>
    <s v="Machine Learning Engineer II"/>
    <s v="Israel"/>
    <x v="0"/>
    <x v="0"/>
    <x v="8"/>
    <x v="19288"/>
    <x v="887"/>
    <s v="Humanity"/>
    <s v="['python', 'java', 'mysql', 'aws', 'snowflake', 'tensorflow', 'pytorch', 'scikit-learn', 'pyspark', 'numpy', 'pandas', 'matplotlib', 'planner']"/>
  </r>
  <r>
    <x v="1"/>
    <s v="Data Infrastructure Engineer"/>
    <s v="Hyderabad, Telangana, India"/>
    <x v="0"/>
    <x v="0"/>
    <x v="7"/>
    <x v="19648"/>
    <x v="36"/>
    <s v="Ninja Van"/>
    <s v="['sql', 'nosql', 'java', 'golang', 'mysql', 'elasticsearch', 'gcp', 'kafka', 'hadoop', 'spark', 'flutter', 'react', 'express', 'terraform', 'ansible', 'docker']"/>
  </r>
  <r>
    <x v="4"/>
    <s v="Manager, Analytical Operations"/>
    <s v="Los Angeles, CA"/>
    <x v="0"/>
    <x v="0"/>
    <x v="2"/>
    <x v="19649"/>
    <x v="2503"/>
    <s v="Heritage Provider Network"/>
    <s v="['sql', 'spss', 'tableau', 'word', 'excel', 'outlook', 'visio']"/>
  </r>
  <r>
    <x v="0"/>
    <s v="Economist / Data Scientist, US Industry"/>
    <s v="New York, NY"/>
    <x v="0"/>
    <x v="0"/>
    <x v="2"/>
    <x v="19650"/>
    <x v="12"/>
    <s v="Oxford Economics"/>
    <s v="['r', 'tableau', 'powerpoint']"/>
  </r>
  <r>
    <x v="8"/>
    <s v="Senior Data Science Consultant"/>
    <s v="Edinburgh, UK"/>
    <x v="0"/>
    <x v="0"/>
    <x v="6"/>
    <x v="19651"/>
    <x v="310"/>
    <s v="Blend360"/>
    <s v="['r', 'python']"/>
  </r>
  <r>
    <x v="0"/>
    <s v="Staff, Data Scientist CX Product Analytics"/>
    <s v="South Korea"/>
    <x v="0"/>
    <x v="0"/>
    <x v="21"/>
    <x v="19652"/>
    <x v="8"/>
    <s v="Coupang"/>
    <s v="['sql', 'python', 'spark']"/>
  </r>
  <r>
    <x v="2"/>
    <s v="Data Analyst Jobs"/>
    <s v="Annapolis, MD"/>
    <x v="0"/>
    <x v="0"/>
    <x v="2"/>
    <x v="19653"/>
    <x v="234"/>
    <s v="Maximus Services, LLC"/>
    <s v="['sql', 'python', 'r', 'tableau', 'power bi']"/>
  </r>
  <r>
    <x v="1"/>
    <s v="Data Engineer"/>
    <s v="Anywhere"/>
    <x v="0"/>
    <x v="1"/>
    <x v="23"/>
    <x v="19654"/>
    <x v="67"/>
    <s v="KTek Resourcing"/>
    <s v="['sql', 't-sql', 'powershell', 'sql server', 'windows']"/>
  </r>
  <r>
    <x v="2"/>
    <s v="Product/Data Analyst"/>
    <s v="San Francisco, CA"/>
    <x v="0"/>
    <x v="0"/>
    <x v="2"/>
    <x v="19655"/>
    <x v="452"/>
    <s v="GitHub"/>
    <s v="['sql', 'power bi', 'github']"/>
  </r>
  <r>
    <x v="1"/>
    <s v="Data Engineer"/>
    <s v="Houston, TX"/>
    <x v="0"/>
    <x v="0"/>
    <x v="2"/>
    <x v="19656"/>
    <x v="198"/>
    <s v="Socium - Teams Done Differently"/>
    <s v="['python', 'sql', 'databricks', 'azure', 'pyspark']"/>
  </r>
  <r>
    <x v="0"/>
    <s v="Data Scientist"/>
    <s v="Anywhere"/>
    <x v="0"/>
    <x v="1"/>
    <x v="2"/>
    <x v="19657"/>
    <x v="332"/>
    <s v="Insight Global"/>
    <s v="['python', 'sql', 'r', 'tableau']"/>
  </r>
  <r>
    <x v="0"/>
    <s v="Analytics Engineer"/>
    <s v="Hyderabad, Telangana, India"/>
    <x v="0"/>
    <x v="0"/>
    <x v="7"/>
    <x v="19658"/>
    <x v="158"/>
    <s v="Statistics &amp; Data Corporation (SDC)"/>
    <s v="['sql', 'python', 'git']"/>
  </r>
  <r>
    <x v="4"/>
    <s v="Sr Business Intelligence Analyst"/>
    <s v="India"/>
    <x v="0"/>
    <x v="0"/>
    <x v="7"/>
    <x v="19659"/>
    <x v="2504"/>
    <s v="Gartner"/>
    <s v="['python', 'sql', 'power bi', 'excel', 'powerpoint']"/>
  </r>
  <r>
    <x v="1"/>
    <s v="Data Engineer (Python, GCP)"/>
    <s v="Anywhere"/>
    <x v="0"/>
    <x v="1"/>
    <x v="2"/>
    <x v="19660"/>
    <x v="28"/>
    <s v="OtterBase"/>
    <s v="['python', 'gcp', 'aws', 'azure']"/>
  </r>
  <r>
    <x v="0"/>
    <s v="Data Scientist"/>
    <s v="New York, NY"/>
    <x v="0"/>
    <x v="0"/>
    <x v="2"/>
    <x v="19661"/>
    <x v="29"/>
    <s v="Harnham"/>
    <s v="['excel', 'tableau', 'looker']"/>
  </r>
  <r>
    <x v="2"/>
    <s v="Data Analyst I"/>
    <s v="Lisbon, Portugal"/>
    <x v="0"/>
    <x v="0"/>
    <x v="12"/>
    <x v="19662"/>
    <x v="2505"/>
    <s v="Mollie"/>
    <s v="['sql', 'bigquery', 'looker']"/>
  </r>
  <r>
    <x v="8"/>
    <s v="Health Data Scientist, Senior"/>
    <s v="Bethesda, MD"/>
    <x v="0"/>
    <x v="0"/>
    <x v="2"/>
    <x v="19663"/>
    <x v="698"/>
    <s v="Booz Allen Hamilton"/>
    <s v="['python', 'aws', 'rshiny', 'tableau', 'qlik', 'splunk', 'docker']"/>
  </r>
  <r>
    <x v="0"/>
    <s v="Data Scientist"/>
    <s v="Atlanta, GA"/>
    <x v="0"/>
    <x v="0"/>
    <x v="2"/>
    <x v="19664"/>
    <x v="51"/>
    <s v="Jobot"/>
    <s v="['python', 'sql', 'mysql', 'bigquery', 'hadoop', 'spark']"/>
  </r>
  <r>
    <x v="0"/>
    <s v="Data Scientist"/>
    <s v="Anywhere"/>
    <x v="0"/>
    <x v="1"/>
    <x v="2"/>
    <x v="19665"/>
    <x v="122"/>
    <s v="Robert Half"/>
    <s v="['python', 'r', 'sql', 'azure', 'power bi']"/>
  </r>
  <r>
    <x v="0"/>
    <s v="Manager, Data Science"/>
    <s v="Johannesburg, South Africa"/>
    <x v="0"/>
    <x v="0"/>
    <x v="14"/>
    <x v="19666"/>
    <x v="1150"/>
    <s v="Standard Bank Group"/>
    <s v="['sas', 'sas', 'r', 'spss', 'power bi', 'tableau']"/>
  </r>
  <r>
    <x v="2"/>
    <s v="Data Analyst III"/>
    <s v="Anywhere"/>
    <x v="0"/>
    <x v="1"/>
    <x v="2"/>
    <x v="19667"/>
    <x v="17"/>
    <s v="CREDITSERVE INC"/>
    <s v="['sql', 'python', 'tableau', 'excel', 'word', 'powerpoint']"/>
  </r>
  <r>
    <x v="2"/>
    <s v="Financial data analyst (Turkey)"/>
    <s v="Astana, Kazakhstan"/>
    <x v="0"/>
    <x v="0"/>
    <x v="65"/>
    <x v="19668"/>
    <x v="94"/>
    <s v="Xometry"/>
    <s v="['postgresql', 'snowflake', 'airflow', 'looker', 'excel']"/>
  </r>
  <r>
    <x v="6"/>
    <s v="Senior Data Analyst (Remote"/>
    <s v="Atlanta, GA"/>
    <x v="0"/>
    <x v="0"/>
    <x v="2"/>
    <x v="19669"/>
    <x v="94"/>
    <s v="Home Depot / THD"/>
    <s v="['sql', 'c#', 'sql server', 'asp.net', 'ssrs']"/>
  </r>
  <r>
    <x v="7"/>
    <s v="Principal Machine Learning Engineer"/>
    <s v="Finland"/>
    <x v="0"/>
    <x v="0"/>
    <x v="71"/>
    <x v="19670"/>
    <x v="137"/>
    <s v="Varjo"/>
    <s v="['pytorch']"/>
  </r>
  <r>
    <x v="1"/>
    <s v="Data Engineer Expert with French"/>
    <s v="Málaga, Spain"/>
    <x v="0"/>
    <x v="0"/>
    <x v="20"/>
    <x v="19671"/>
    <x v="56"/>
    <s v="Talan"/>
    <s v="['kafka']"/>
  </r>
  <r>
    <x v="2"/>
    <s v="ERM Data Analyst"/>
    <s v="South San Francisco, CA"/>
    <x v="0"/>
    <x v="0"/>
    <x v="2"/>
    <x v="19672"/>
    <x v="2506"/>
    <s v="Stripe"/>
    <m/>
  </r>
  <r>
    <x v="1"/>
    <s v="Principal Engineer, Data Management Engineering"/>
    <s v="Malaysia"/>
    <x v="0"/>
    <x v="0"/>
    <x v="31"/>
    <x v="19673"/>
    <x v="36"/>
    <s v="Western Digital"/>
    <s v="['excel', 'powerpoint']"/>
  </r>
  <r>
    <x v="8"/>
    <s v="Senior Machine Learning Developer"/>
    <s v="Canada"/>
    <x v="0"/>
    <x v="0"/>
    <x v="23"/>
    <x v="19674"/>
    <x v="2507"/>
    <s v="Elasticsearch"/>
    <s v="['python', 'aws', 'gcp', 'bigquery', 'airflow', 'kubernetes']"/>
  </r>
  <r>
    <x v="3"/>
    <s v="Senior Data Engineer"/>
    <s v="Kansas City, MO"/>
    <x v="0"/>
    <x v="0"/>
    <x v="1"/>
    <x v="19675"/>
    <x v="2508"/>
    <s v="dentsu international"/>
    <s v="['sql', 'aws', 'gcp', 'airflow', 'linux', 'windows', 'tableau', 'jenkins', 'git', 'bitbucket', 'github']"/>
  </r>
  <r>
    <x v="2"/>
    <s v="Mission Data Analyst - Associate/Staff"/>
    <s v="Boulder, CO"/>
    <x v="0"/>
    <x v="0"/>
    <x v="1"/>
    <x v="19676"/>
    <x v="238"/>
    <s v="SciTec"/>
    <s v="['python', 'shell', 'c++', 'linux']"/>
  </r>
  <r>
    <x v="0"/>
    <s v="Data Scientist"/>
    <s v="Geneva, Switzerland"/>
    <x v="0"/>
    <x v="0"/>
    <x v="45"/>
    <x v="19677"/>
    <x v="178"/>
    <s v="CERN"/>
    <s v="['tensorflow', 'pytorch']"/>
  </r>
  <r>
    <x v="2"/>
    <s v="Clinical Data Analyst"/>
    <s v="New York, NY"/>
    <x v="0"/>
    <x v="0"/>
    <x v="2"/>
    <x v="19678"/>
    <x v="99"/>
    <s v="Engage Partners Inc."/>
    <m/>
  </r>
  <r>
    <x v="2"/>
    <s v="Data Analyst"/>
    <s v="New York, NY"/>
    <x v="0"/>
    <x v="0"/>
    <x v="2"/>
    <x v="19679"/>
    <x v="122"/>
    <s v="TBG | The Bachrach Group"/>
    <s v="['excel']"/>
  </r>
  <r>
    <x v="1"/>
    <s v="Data Engineer"/>
    <s v="Ashburn, VA"/>
    <x v="0"/>
    <x v="0"/>
    <x v="2"/>
    <x v="19680"/>
    <x v="28"/>
    <s v="Dev Technology"/>
    <s v="['go', 'sql', 'python', 'db2', 'cassandra', 'dynamodb', 'oracle', 'databricks', 'aws', 'redshift', 'spark', 'hadoop', 'jupyter', 'pandas', 'sap', 'splunk']"/>
  </r>
  <r>
    <x v="2"/>
    <s v="IT Data Process Analyst"/>
    <s v="Coral Gables, FL"/>
    <x v="0"/>
    <x v="0"/>
    <x v="2"/>
    <x v="19681"/>
    <x v="234"/>
    <s v="Professional Career Match Solutions"/>
    <s v="['sas', 'sas', 'matlab', 'python', 'sql', 'excel', 'spss']"/>
  </r>
  <r>
    <x v="2"/>
    <s v="Data Analyst I"/>
    <s v="India"/>
    <x v="0"/>
    <x v="0"/>
    <x v="7"/>
    <x v="19682"/>
    <x v="2509"/>
    <s v="Bristol Myers Squibb"/>
    <s v="['r', 'python', 'excel']"/>
  </r>
  <r>
    <x v="0"/>
    <s v="Lead Data Scientist, Technology &amp; Digital"/>
    <s v="Anywhere"/>
    <x v="0"/>
    <x v="1"/>
    <x v="1"/>
    <x v="19683"/>
    <x v="2510"/>
    <s v="Baptist Health South Florida"/>
    <s v="['sql', 'python', 'r', 'perl', 'dynamodb', 'aws', 'tensorflow', 'pytorch', 'scikit-learn', 'spark', 'keras']"/>
  </r>
  <r>
    <x v="1"/>
    <s v="Data Engineer Consultant"/>
    <s v="Washington, DC"/>
    <x v="0"/>
    <x v="0"/>
    <x v="2"/>
    <x v="19684"/>
    <x v="29"/>
    <s v="Simatree"/>
    <s v="['sql', 'python', 'azure', 'pandas', 'pyspark', 'hadoop', 'spark', 'sharepoint', 'power bi']"/>
  </r>
  <r>
    <x v="2"/>
    <s v="Alumni Engagement Data Analyst (6299U), University Development and..."/>
    <s v="Berkeley, CA"/>
    <x v="0"/>
    <x v="0"/>
    <x v="2"/>
    <x v="19685"/>
    <x v="231"/>
    <s v="University of California Berkeley"/>
    <m/>
  </r>
  <r>
    <x v="0"/>
    <s v="Data Scientist - Predictive Modeling / Forecasting"/>
    <s v="Anywhere"/>
    <x v="0"/>
    <x v="1"/>
    <x v="2"/>
    <x v="19686"/>
    <x v="23"/>
    <s v="Burtch Works"/>
    <s v="['python', 'sql', 'snowflake', 'gcp']"/>
  </r>
  <r>
    <x v="2"/>
    <s v="Data Analyst"/>
    <s v="New York, NY"/>
    <x v="0"/>
    <x v="0"/>
    <x v="2"/>
    <x v="19687"/>
    <x v="20"/>
    <s v="Tony's Chocolonely"/>
    <s v="['powerpoint', 'excel']"/>
  </r>
  <r>
    <x v="2"/>
    <s v="Database Analyst"/>
    <s v="Tallahassee, FL"/>
    <x v="1"/>
    <x v="0"/>
    <x v="2"/>
    <x v="19688"/>
    <x v="2511"/>
    <s v="DC STAR SOLUTIONS INC."/>
    <s v="['sql', 'c', 'sql server', 'mysql', 'postgresql', 'oracle', 'snowflake', 'redshift', 'azure', 'gdpr', 'ssis']"/>
  </r>
  <r>
    <x v="0"/>
    <s v="(USA) Principal Data Scientist"/>
    <s v="Atlanta, GA"/>
    <x v="0"/>
    <x v="0"/>
    <x v="2"/>
    <x v="19689"/>
    <x v="35"/>
    <s v="Sam's Club"/>
    <s v="['sql', 'python', 'scala', 'r', 'spark', 'tensorflow']"/>
  </r>
  <r>
    <x v="0"/>
    <s v="Data Scientist (Biotech)"/>
    <s v="Pittsburgh, PA"/>
    <x v="0"/>
    <x v="0"/>
    <x v="2"/>
    <x v="19690"/>
    <x v="17"/>
    <s v="KnowHireMatch"/>
    <s v="['sql', 'aws', 'pytorch', 'tensorflow', 'git']"/>
  </r>
  <r>
    <x v="3"/>
    <s v="Senior Data Engineer"/>
    <s v="Anywhere"/>
    <x v="0"/>
    <x v="1"/>
    <x v="1"/>
    <x v="19691"/>
    <x v="1802"/>
    <s v="Authority Partners"/>
    <s v="['sql', 'python', 'sql server', 'azure', 'snowflake', 'gcp', 'aws', 'airflow', 'power bi', 'flow', 'git']"/>
  </r>
  <r>
    <x v="1"/>
    <s v="BI &amp; Data Engineer (Senior, Energy Sector)"/>
    <s v="Athens, Greece"/>
    <x v="0"/>
    <x v="0"/>
    <x v="38"/>
    <x v="19692"/>
    <x v="123"/>
    <s v="ManpowerGroup Greece"/>
    <s v="['sql', 'nosql', 'python', 'mysql', 'ssis', 'ssrs', 'power bi', 'flow']"/>
  </r>
  <r>
    <x v="2"/>
    <s v="IT Data Analyst"/>
    <s v="Tampa, FL"/>
    <x v="0"/>
    <x v="0"/>
    <x v="2"/>
    <x v="19693"/>
    <x v="243"/>
    <s v="Chadwell Supply"/>
    <s v="['sql', 't-sql', 'crystal', 'sql server', 'ssrs', 'excel', 'power bi']"/>
  </r>
  <r>
    <x v="1"/>
    <s v="Data Engineer"/>
    <s v="McLean, VA"/>
    <x v="0"/>
    <x v="0"/>
    <x v="2"/>
    <x v="19694"/>
    <x v="1"/>
    <s v="Request Technology"/>
    <s v="['python', 'sql', 'aws', 'pandas', 'numpy']"/>
  </r>
  <r>
    <x v="0"/>
    <s v="Data Scientist [TMC-011-006]"/>
    <s v="McLean, VA"/>
    <x v="0"/>
    <x v="0"/>
    <x v="2"/>
    <x v="19695"/>
    <x v="21"/>
    <s v="TMCI"/>
    <s v="['python', 'r', 'tensorflow', 'pytorch', 'tableau', 'power bi']"/>
  </r>
  <r>
    <x v="1"/>
    <s v="Data Engineer - Team Lead"/>
    <s v="Anywhere"/>
    <x v="0"/>
    <x v="1"/>
    <x v="2"/>
    <x v="19696"/>
    <x v="1"/>
    <s v="Get Well"/>
    <s v="['sql', 'nosql', 'mongodb', 'mongodb', 'python', 'postgresql', 'aws', 'gcp', 'azure', 'redshift', 'kafka', 'tableau', 'terraform', 'flow', 'docker', 'kubernetes', 'unify']"/>
  </r>
  <r>
    <x v="0"/>
    <s v="Data Scientist"/>
    <s v="Tampa, FL"/>
    <x v="0"/>
    <x v="0"/>
    <x v="2"/>
    <x v="19697"/>
    <x v="200"/>
    <s v="NT Concepts"/>
    <s v="['matlab', 'javascript', 'sql', 'react', 'flask', 'jira']"/>
  </r>
  <r>
    <x v="3"/>
    <s v="Senior Data Engineer"/>
    <s v="Paris, France"/>
    <x v="0"/>
    <x v="0"/>
    <x v="27"/>
    <x v="19698"/>
    <x v="56"/>
    <s v="Voodoo"/>
    <s v="['python', 'scala', 'sql', 'spark', 'airflow', 'kafka', 'kubernetes']"/>
  </r>
  <r>
    <x v="0"/>
    <s v="Staff Data Scientist"/>
    <s v="United States"/>
    <x v="0"/>
    <x v="0"/>
    <x v="2"/>
    <x v="19699"/>
    <x v="68"/>
    <s v="Harnham"/>
    <s v="['python', 'sql', 'pytorch', 'tensorflow', 'spark']"/>
  </r>
  <r>
    <x v="6"/>
    <s v="Senior Data Analyst"/>
    <s v="New York"/>
    <x v="0"/>
    <x v="0"/>
    <x v="2"/>
    <x v="19700"/>
    <x v="23"/>
    <s v="Engage Partners, Inc."/>
    <s v="['sql', 'python', 'power bi', 'tableau', 'unify']"/>
  </r>
  <r>
    <x v="0"/>
    <s v="Data Scientist (remote)"/>
    <s v="Anywhere"/>
    <x v="0"/>
    <x v="1"/>
    <x v="2"/>
    <x v="19701"/>
    <x v="287"/>
    <s v="AmerisourceBergen"/>
    <s v="['plotly']"/>
  </r>
  <r>
    <x v="2"/>
    <s v="Data Analyst"/>
    <s v="Fresno, CA"/>
    <x v="0"/>
    <x v="0"/>
    <x v="2"/>
    <x v="19702"/>
    <x v="80"/>
    <s v="LHH"/>
    <s v="['python', 'azure', 'aws', 'power bi', 'excel']"/>
  </r>
  <r>
    <x v="5"/>
    <s v="Senior Software Engineer, Autonomy - Calibration"/>
    <s v="Singapore"/>
    <x v="0"/>
    <x v="0"/>
    <x v="18"/>
    <x v="19703"/>
    <x v="36"/>
    <s v="Motional"/>
    <s v="['c++', 'jenkins']"/>
  </r>
  <r>
    <x v="1"/>
    <s v="Principal Data Engineer"/>
    <s v="Philadelphia, PA"/>
    <x v="0"/>
    <x v="0"/>
    <x v="2"/>
    <x v="19704"/>
    <x v="68"/>
    <s v="Harnham"/>
    <s v="['python', 'sql', 'azure', 'databricks', 'spark', 'docker']"/>
  </r>
  <r>
    <x v="0"/>
    <s v="Data Scientist Technical Specialist"/>
    <s v="Reston, VA"/>
    <x v="0"/>
    <x v="0"/>
    <x v="2"/>
    <x v="19705"/>
    <x v="35"/>
    <s v="Peraton"/>
    <s v="['tableau']"/>
  </r>
  <r>
    <x v="0"/>
    <s v="Data Scientist, Product"/>
    <s v="San Francisco, CA"/>
    <x v="0"/>
    <x v="0"/>
    <x v="2"/>
    <x v="19706"/>
    <x v="691"/>
    <s v="Notion"/>
    <s v="['sql', 'python', 'r', 'notion']"/>
  </r>
  <r>
    <x v="8"/>
    <s v="Senior Data Scientist with Security Clearance"/>
    <s v="United States"/>
    <x v="0"/>
    <x v="0"/>
    <x v="1"/>
    <x v="19707"/>
    <x v="19"/>
    <s v="Xcellent Technology Solutions"/>
    <s v="['sql', 'visual basic', 'r', 'python', 'sas', 'sas', 'matlab', 'postgresql', 'oracle', 'spss', 'tableau']"/>
  </r>
  <r>
    <x v="2"/>
    <s v="Data Analyst"/>
    <s v="Mountain View, CA"/>
    <x v="1"/>
    <x v="0"/>
    <x v="2"/>
    <x v="19708"/>
    <x v="172"/>
    <s v="Xoriant Corporation"/>
    <s v="['python', 'sql', 'tableau']"/>
  </r>
  <r>
    <x v="2"/>
    <s v="Data Analyst- Snowflake"/>
    <s v="Durham, NC"/>
    <x v="0"/>
    <x v="0"/>
    <x v="2"/>
    <x v="19709"/>
    <x v="54"/>
    <s v="Mastech Digital"/>
    <s v="['python', 'sql', 'snowflake', 'tableau', 'power bi']"/>
  </r>
  <r>
    <x v="8"/>
    <s v="Senior Director, Data Science - Property"/>
    <s v="Anywhere"/>
    <x v="0"/>
    <x v="1"/>
    <x v="1"/>
    <x v="19710"/>
    <x v="2512"/>
    <s v="Liberty Mutual Insurance"/>
    <s v="['python', 'r', 'sql', 'excel', 'powerpoint']"/>
  </r>
  <r>
    <x v="3"/>
    <s v="Senior Data Engineer"/>
    <s v="New York, NY"/>
    <x v="0"/>
    <x v="0"/>
    <x v="2"/>
    <x v="19711"/>
    <x v="28"/>
    <s v="Innova Solutions"/>
    <s v="['aws', 'aurora', 'redshift', 'spark']"/>
  </r>
  <r>
    <x v="0"/>
    <s v="Data Scientist, Genomics"/>
    <s v="San Francisco, CA"/>
    <x v="0"/>
    <x v="0"/>
    <x v="2"/>
    <x v="19712"/>
    <x v="8"/>
    <s v="Altos Labs"/>
    <s v="['python', 'r', 'aws']"/>
  </r>
  <r>
    <x v="6"/>
    <s v="Senior Data Analyst"/>
    <s v="Texas"/>
    <x v="0"/>
    <x v="0"/>
    <x v="2"/>
    <x v="19713"/>
    <x v="2513"/>
    <s v="CoreLogic"/>
    <s v="['sql', 'python', 'r', 'sql server', 'aws', 'tableau', 'power bi']"/>
  </r>
  <r>
    <x v="1"/>
    <s v="Data Engineer"/>
    <s v="Rijswijk, Netherlands"/>
    <x v="0"/>
    <x v="0"/>
    <x v="26"/>
    <x v="19714"/>
    <x v="204"/>
    <s v="Helin"/>
    <s v="['python', 'sql', 'nosql', 'postgresql', 'spark', 'kafka', 'linux', 'excel', 'docker', 'kubernetes']"/>
  </r>
  <r>
    <x v="0"/>
    <s v="Intern: Data Scientist"/>
    <s v="Anywhere"/>
    <x v="6"/>
    <x v="1"/>
    <x v="1"/>
    <x v="19715"/>
    <x v="728"/>
    <s v="University of Phoenix"/>
    <s v="['python', 'sql', 'phoenix']"/>
  </r>
  <r>
    <x v="2"/>
    <s v="Data Analyst"/>
    <s v="Miami, FL"/>
    <x v="0"/>
    <x v="0"/>
    <x v="2"/>
    <x v="19716"/>
    <x v="23"/>
    <s v="Insight Global"/>
    <s v="['sql', 'sql server', 'oracle', 'power bi', 'excel']"/>
  </r>
  <r>
    <x v="2"/>
    <s v="Big Data Analyst for Monitoring and Analytics Devops"/>
    <s v="Geneva, Switzerland"/>
    <x v="0"/>
    <x v="0"/>
    <x v="45"/>
    <x v="19717"/>
    <x v="65"/>
    <s v="CERN"/>
    <s v="['shell', 'elasticsearch', 'kafka', 'kubernetes']"/>
  </r>
  <r>
    <x v="2"/>
    <s v="Scientist I/II, Computational Chemistry"/>
    <s v="Cambridge, MA"/>
    <x v="0"/>
    <x v="0"/>
    <x v="2"/>
    <x v="19718"/>
    <x v="200"/>
    <s v="HireMinds"/>
    <s v="['python', 'pandas', 'scikit-learn', 'numpy']"/>
  </r>
  <r>
    <x v="6"/>
    <s v="Senior Data Analyst"/>
    <s v="Anywhere"/>
    <x v="0"/>
    <x v="1"/>
    <x v="2"/>
    <x v="19719"/>
    <x v="1"/>
    <s v="RAZOR"/>
    <s v="['python', 'sql', 'nosql', 'mongodb', 'mongodb', 'cassandra', 'aws', 'redshift', 'pyspark', 'scikit-learn', 'tensorflow', 'pytorch', 'kafka', 'spark', 'tableau', 'power bi', 'looker']"/>
  </r>
  <r>
    <x v="0"/>
    <s v="Data Scientist"/>
    <s v="Anywhere"/>
    <x v="0"/>
    <x v="1"/>
    <x v="1"/>
    <x v="19720"/>
    <x v="122"/>
    <s v="Generation Genius, Inc."/>
    <s v="['spark']"/>
  </r>
  <r>
    <x v="1"/>
    <s v="Data Engineer"/>
    <s v="Vancouver, BC, Canada"/>
    <x v="0"/>
    <x v="0"/>
    <x v="23"/>
    <x v="19721"/>
    <x v="19"/>
    <s v="Edprotech"/>
    <s v="['sql', 'python', 'airflow', 'looker', 'tableau']"/>
  </r>
  <r>
    <x v="0"/>
    <s v="Principal Data Scientist"/>
    <s v="Anywhere"/>
    <x v="0"/>
    <x v="1"/>
    <x v="2"/>
    <x v="19722"/>
    <x v="51"/>
    <s v="Harnham"/>
    <s v="['python']"/>
  </r>
  <r>
    <x v="0"/>
    <s v="AML Data Scientist"/>
    <s v="Anywhere"/>
    <x v="0"/>
    <x v="1"/>
    <x v="1"/>
    <x v="19723"/>
    <x v="96"/>
    <s v="Plaxonic"/>
    <s v="['python', 'spark', 'airflow']"/>
  </r>
  <r>
    <x v="6"/>
    <s v="Senior Data Analyst"/>
    <s v="Anywhere"/>
    <x v="0"/>
    <x v="1"/>
    <x v="2"/>
    <x v="19724"/>
    <x v="435"/>
    <s v="City National Bank"/>
    <s v="['flow']"/>
  </r>
  <r>
    <x v="1"/>
    <s v="Sr. Data Engineer"/>
    <s v="Anywhere"/>
    <x v="0"/>
    <x v="1"/>
    <x v="2"/>
    <x v="19725"/>
    <x v="67"/>
    <s v="eNGINE"/>
    <s v="['sql', 'python', 'scala', 'mysql', 'azure']"/>
  </r>
  <r>
    <x v="0"/>
    <s v="Data Scientist"/>
    <s v="Irving, TX"/>
    <x v="0"/>
    <x v="0"/>
    <x v="2"/>
    <x v="19726"/>
    <x v="34"/>
    <s v="WorldLink US"/>
    <s v="['python', 'sql', 'aws', 'scikit-learn', 'nltk', 'pandas', 'numpy', 'matplotlib', 'hadoop', 'spark', 'tensorflow', 'keras', 'tableau', 'docker', 'kubernetes', 'git', 'terminal']"/>
  </r>
  <r>
    <x v="0"/>
    <s v="Staff Data Scientist"/>
    <s v="Anywhere"/>
    <x v="0"/>
    <x v="1"/>
    <x v="2"/>
    <x v="19727"/>
    <x v="2514"/>
    <s v="Crunchbase"/>
    <s v="['python']"/>
  </r>
  <r>
    <x v="0"/>
    <s v="Data Scientist II, Product Analytics"/>
    <s v="Anywhere"/>
    <x v="0"/>
    <x v="1"/>
    <x v="2"/>
    <x v="19728"/>
    <x v="189"/>
    <s v="BOLD"/>
    <s v="['sql', 'tableau', 'looker']"/>
  </r>
  <r>
    <x v="7"/>
    <s v="Field Service Technician - Robotics"/>
    <s v="Calgary, AB, Canada"/>
    <x v="0"/>
    <x v="0"/>
    <x v="23"/>
    <x v="19729"/>
    <x v="164"/>
    <s v="Attabotics"/>
    <s v="['sql', 'sql server']"/>
  </r>
  <r>
    <x v="1"/>
    <s v="Data Engineer"/>
    <s v="Anywhere"/>
    <x v="0"/>
    <x v="1"/>
    <x v="2"/>
    <x v="19730"/>
    <x v="23"/>
    <s v="Tail Wind Informatics Corporation"/>
    <s v="['sql', 'python', 'azure', 'databricks', 'snowflake', 'power bi']"/>
  </r>
  <r>
    <x v="5"/>
    <s v="MUFG 2024 UK Technology Analyst Programme: Architecture..."/>
    <s v="United Kingdom"/>
    <x v="0"/>
    <x v="0"/>
    <x v="6"/>
    <x v="19731"/>
    <x v="137"/>
    <s v="MUFG"/>
    <s v="['sql', 'oracle']"/>
  </r>
  <r>
    <x v="0"/>
    <s v="Data Scientist"/>
    <s v="United States"/>
    <x v="0"/>
    <x v="0"/>
    <x v="1"/>
    <x v="19732"/>
    <x v="714"/>
    <s v="Gartner"/>
    <s v="['python', 'nosql', 'mongodb', 'mongodb', 'shell', 'oracle', 'scikit-learn', 'linux']"/>
  </r>
  <r>
    <x v="2"/>
    <s v="Energy Data Analyst"/>
    <s v="Anywhere"/>
    <x v="0"/>
    <x v="1"/>
    <x v="2"/>
    <x v="19733"/>
    <x v="17"/>
    <s v="DNV"/>
    <s v="['sql', 'sas', 'sas', 'r', 'python', 'javascript', 'azure', 'databricks', 'word', 'excel', 'powerpoint', 'power bi', 'jira']"/>
  </r>
  <r>
    <x v="2"/>
    <s v="1099 - Data Analyst, TS/SCI CI Polygraph"/>
    <s v="Fort Meade, MD"/>
    <x v="0"/>
    <x v="0"/>
    <x v="2"/>
    <x v="19734"/>
    <x v="333"/>
    <s v="Tria Federal"/>
    <s v="['sas', 'sas', 'r', 'python', 'javascript', 'sql', 'sqlite', 'excel', 'spss', 'tableau']"/>
  </r>
  <r>
    <x v="2"/>
    <s v="Data Analyst"/>
    <s v="Midland, TX"/>
    <x v="0"/>
    <x v="0"/>
    <x v="2"/>
    <x v="19735"/>
    <x v="20"/>
    <s v="TruBlu HR Solutions"/>
    <s v="['power bi', 'excel']"/>
  </r>
  <r>
    <x v="1"/>
    <s v="Staff Data Engineer"/>
    <s v="Anywhere"/>
    <x v="0"/>
    <x v="1"/>
    <x v="2"/>
    <x v="19736"/>
    <x v="2515"/>
    <s v="Swing Education"/>
    <s v="['sql', 'python', 'java', 'javascript', 'clojure', 'aws', 'gcp', 'looker']"/>
  </r>
  <r>
    <x v="2"/>
    <s v="Analyst | 2-4 Yrs Exp | Power BI &amp; SQL | Los Angeles, CA | HYBRID..."/>
    <s v="El Segundo, CA"/>
    <x v="1"/>
    <x v="0"/>
    <x v="2"/>
    <x v="19737"/>
    <x v="17"/>
    <s v="LHH"/>
    <s v="['sql', 'power bi', 'tableau']"/>
  </r>
  <r>
    <x v="0"/>
    <s v="Mid/Senior Data Scientist (Sports Modelling)"/>
    <s v="Athens, Greece"/>
    <x v="0"/>
    <x v="0"/>
    <x v="38"/>
    <x v="19738"/>
    <x v="845"/>
    <s v="OpenBet"/>
    <s v="['r', 'python', 'c#', 'java', 'c', 'sql', 'tableau', 'qlik', 'github', 'gitlab', 'bitbucket', 'jira']"/>
  </r>
  <r>
    <x v="2"/>
    <s v="Accounting &amp; Data Analyst- Jupiter - $70K"/>
    <s v="Jupiter, FL"/>
    <x v="0"/>
    <x v="0"/>
    <x v="2"/>
    <x v="19739"/>
    <x v="91"/>
    <s v="LHH"/>
    <s v="['excel']"/>
  </r>
  <r>
    <x v="2"/>
    <s v="Fraud Data Analyst"/>
    <s v="San Mateo, CA"/>
    <x v="0"/>
    <x v="0"/>
    <x v="2"/>
    <x v="19740"/>
    <x v="2516"/>
    <s v="PlayStation Global"/>
    <s v="['sql', 'snowflake', 'tableau']"/>
  </r>
  <r>
    <x v="2"/>
    <s v="Data Analyst"/>
    <s v="Redstone Arsenal, AL"/>
    <x v="0"/>
    <x v="0"/>
    <x v="2"/>
    <x v="19741"/>
    <x v="23"/>
    <s v="CELESTAR CORPORATION"/>
    <s v="['r', 'python', 'sql', 'scikit-learn', 'tensorflow', 'pytorch', 'keras', 'linux', 'power bi', 'tableau', 'git', 'docker']"/>
  </r>
  <r>
    <x v="8"/>
    <s v="(TS/SCI Required) Senior Data Scientist"/>
    <s v="United States"/>
    <x v="0"/>
    <x v="0"/>
    <x v="1"/>
    <x v="19742"/>
    <x v="68"/>
    <s v="Harnham"/>
    <s v="['python', 'sql']"/>
  </r>
  <r>
    <x v="0"/>
    <s v="Data Scientist"/>
    <s v="Anywhere"/>
    <x v="1"/>
    <x v="1"/>
    <x v="2"/>
    <x v="19743"/>
    <x v="200"/>
    <s v="Revolution Technologies"/>
    <s v="['python', 'sql', 'pyspark']"/>
  </r>
  <r>
    <x v="3"/>
    <s v="Senior Data Engineer"/>
    <s v="Tustin, CA"/>
    <x v="0"/>
    <x v="0"/>
    <x v="1"/>
    <x v="19744"/>
    <x v="18"/>
    <s v="Eliassen Group"/>
    <s v="['sql', 'nosql', 'cassandra', 'redshift', 'snowflake', 'aws', 'airflow', 'kafka', 'word']"/>
  </r>
  <r>
    <x v="6"/>
    <s v="Senior Risk Adjustment Data Analyst - REMOTE"/>
    <s v="Annapolis, MD"/>
    <x v="0"/>
    <x v="0"/>
    <x v="2"/>
    <x v="19745"/>
    <x v="2517"/>
    <s v="Veradigm (formerly Allscripts)"/>
    <s v="['sas', 'sas', 'sql']"/>
  </r>
  <r>
    <x v="0"/>
    <s v="Data Scientist I_II (Credit Risk)"/>
    <s v="Merrifield, VA"/>
    <x v="0"/>
    <x v="0"/>
    <x v="2"/>
    <x v="19746"/>
    <x v="227"/>
    <s v="Navy Federal Credit Union"/>
    <s v="['python', 'r', 'sql', 'sas', 'sas', 'databricks', 'spark', 'hadoop']"/>
  </r>
  <r>
    <x v="8"/>
    <s v="Senior Data Scientist and AI Lead"/>
    <s v="San Marcos, CA"/>
    <x v="0"/>
    <x v="0"/>
    <x v="2"/>
    <x v="19747"/>
    <x v="122"/>
    <s v="Plantible Foods"/>
    <m/>
  </r>
  <r>
    <x v="2"/>
    <s v="Data Analyst (Alternative Investment Management Firm)"/>
    <m/>
    <x v="0"/>
    <x v="0"/>
    <x v="2"/>
    <x v="19748"/>
    <x v="89"/>
    <s v="Mission Staffing"/>
    <s v="['excel', 'power bi']"/>
  </r>
  <r>
    <x v="0"/>
    <s v="Contract - Data Scientist"/>
    <s v="United States"/>
    <x v="0"/>
    <x v="0"/>
    <x v="1"/>
    <x v="19749"/>
    <x v="172"/>
    <s v="Global Healthcare Exchange"/>
    <m/>
  </r>
  <r>
    <x v="1"/>
    <s v="Data Governance Solution Architect"/>
    <s v="Atlanta, GA"/>
    <x v="0"/>
    <x v="0"/>
    <x v="2"/>
    <x v="19750"/>
    <x v="299"/>
    <s v="Analytic Recruiting Inc."/>
    <s v="['sql', 'r', 'python', 'phoenix', 'excel']"/>
  </r>
  <r>
    <x v="8"/>
    <s v="Data Science Senior Advisor"/>
    <s v="Bratislava, Slovakia"/>
    <x v="0"/>
    <x v="0"/>
    <x v="72"/>
    <x v="19751"/>
    <x v="137"/>
    <s v="Dell Technologies"/>
    <s v="['c', 'c++', 'visual basic']"/>
  </r>
  <r>
    <x v="2"/>
    <s v="Junior Data Analyst"/>
    <s v="Irving, TX"/>
    <x v="0"/>
    <x v="0"/>
    <x v="2"/>
    <x v="19752"/>
    <x v="2518"/>
    <s v="Upen Group Inc"/>
    <s v="['sql', 'python']"/>
  </r>
  <r>
    <x v="1"/>
    <s v="Analyst/Associate, Data Engineering- Gen AI, Portfolio Management..."/>
    <s v="India"/>
    <x v="0"/>
    <x v="0"/>
    <x v="7"/>
    <x v="19753"/>
    <x v="231"/>
    <s v="BlackRock"/>
    <s v="['kafka']"/>
  </r>
  <r>
    <x v="1"/>
    <s v="Big Data Engineer"/>
    <s v="Austin, TX"/>
    <x v="0"/>
    <x v="0"/>
    <x v="2"/>
    <x v="19754"/>
    <x v="67"/>
    <s v="Gtech LLC"/>
    <s v="['scala', 'spark']"/>
  </r>
  <r>
    <x v="2"/>
    <s v="Data Analyst / Teacher Wanted"/>
    <s v="Richardson, TX"/>
    <x v="0"/>
    <x v="0"/>
    <x v="2"/>
    <x v="19755"/>
    <x v="88"/>
    <s v="TJI"/>
    <s v="['vba', 'sql', 'python', 'excel']"/>
  </r>
  <r>
    <x v="2"/>
    <s v="Sales Data Analyst"/>
    <s v="New York, NY"/>
    <x v="0"/>
    <x v="0"/>
    <x v="2"/>
    <x v="19756"/>
    <x v="299"/>
    <s v="ION"/>
    <s v="['python', 'sql', 'sql server']"/>
  </r>
  <r>
    <x v="1"/>
    <s v="Data Engineer"/>
    <s v="Sydney NSW, Australia"/>
    <x v="0"/>
    <x v="0"/>
    <x v="51"/>
    <x v="19757"/>
    <x v="187"/>
    <s v="Open"/>
    <s v="['python', 'sql', 'snowflake']"/>
  </r>
  <r>
    <x v="2"/>
    <s v="Data Warehouse Production Support Analyst (R1282)"/>
    <s v="Charlotte, NC"/>
    <x v="0"/>
    <x v="0"/>
    <x v="2"/>
    <x v="19758"/>
    <x v="80"/>
    <s v="Sompo International"/>
    <s v="['sql', 'sql server', 'db2', 'sap']"/>
  </r>
  <r>
    <x v="2"/>
    <s v="Data Quality &amp; Cataloguing Analyst-Houston, TX"/>
    <s v="Texas"/>
    <x v="0"/>
    <x v="0"/>
    <x v="1"/>
    <x v="19759"/>
    <x v="54"/>
    <s v="Confidential"/>
    <s v="['sql', 'nosql', 'mongodb', 'mongodb', 'go', 'databricks', 'redshift', 'snowflake', 'spark', 'power bi', 'tableau', 'word', 'outlook', 'excel']"/>
  </r>
  <r>
    <x v="6"/>
    <s v="(Senior) Data Analyst - Pricing"/>
    <s v="Warsaw, Poland"/>
    <x v="0"/>
    <x v="0"/>
    <x v="11"/>
    <x v="19760"/>
    <x v="46"/>
    <s v="Allegro"/>
    <s v="['sql', 'bigquery', 'windows', 'excel', 'sheets', 'looker', 'tableau']"/>
  </r>
  <r>
    <x v="7"/>
    <s v="Staff ML Engineer"/>
    <s v="Pune, Maharashtra, India"/>
    <x v="0"/>
    <x v="0"/>
    <x v="7"/>
    <x v="19761"/>
    <x v="43"/>
    <s v="Mindtickle"/>
    <s v="['python', 'r', 'c', 'c++', 'java', 'scala', 'nosql', 'go', 'mysql', 'docker', 'kubernetes']"/>
  </r>
  <r>
    <x v="2"/>
    <s v="[SO] Data Analyst (EN)"/>
    <s v="Vietnam"/>
    <x v="0"/>
    <x v="0"/>
    <x v="16"/>
    <x v="19762"/>
    <x v="65"/>
    <s v="Bosch Group"/>
    <s v="['java', 'sql', 'python', 'sql server', 'oracle', 'sap']"/>
  </r>
  <r>
    <x v="2"/>
    <s v="Data Analyst (Aberdeen-based)"/>
    <s v="Aberdeen, UK"/>
    <x v="0"/>
    <x v="0"/>
    <x v="6"/>
    <x v="19763"/>
    <x v="306"/>
    <s v="Aize AS"/>
    <s v="['python', 'c#', 'java', 'typescript', 'sql', 'mysql', 'oracle', 'azure', 'databricks', 'pyspark', 'excel']"/>
  </r>
  <r>
    <x v="2"/>
    <s v="Data Analyst"/>
    <s v="Naperville, IL"/>
    <x v="0"/>
    <x v="0"/>
    <x v="2"/>
    <x v="19764"/>
    <x v="23"/>
    <s v="SGS Consulting"/>
    <s v="['sql', 'oracle', 'tableau']"/>
  </r>
  <r>
    <x v="8"/>
    <s v="Senior Data Scientist"/>
    <s v="Anywhere"/>
    <x v="0"/>
    <x v="1"/>
    <x v="2"/>
    <x v="19765"/>
    <x v="51"/>
    <s v="Harnham"/>
    <s v="['python', 'sql', 'aws']"/>
  </r>
  <r>
    <x v="0"/>
    <s v="Practice Manager, Data Science, AI and ML"/>
    <s v="Anywhere"/>
    <x v="0"/>
    <x v="1"/>
    <x v="2"/>
    <x v="19766"/>
    <x v="51"/>
    <s v="Rackspace Technology"/>
    <s v="['go', 'aws', 'azure', 'gcp']"/>
  </r>
  <r>
    <x v="2"/>
    <s v="Data Analyst, Mid"/>
    <s v="Herndon, VA"/>
    <x v="0"/>
    <x v="0"/>
    <x v="2"/>
    <x v="19767"/>
    <x v="783"/>
    <s v="Booz Allen Hamilton"/>
    <s v="['python', 'tableau']"/>
  </r>
  <r>
    <x v="2"/>
    <s v="Data Analyst with French&amp;English - F&amp;A"/>
    <s v="Bucharest, Romania"/>
    <x v="0"/>
    <x v="0"/>
    <x v="68"/>
    <x v="19768"/>
    <x v="65"/>
    <s v="WNS Global Services"/>
    <s v="['go', 'excel']"/>
  </r>
  <r>
    <x v="0"/>
    <s v="Data Science Manager, Crypto"/>
    <s v="Menlo Park, CA"/>
    <x v="0"/>
    <x v="0"/>
    <x v="2"/>
    <x v="19769"/>
    <x v="1224"/>
    <s v="Robinhood"/>
    <s v="['python', 'kafka']"/>
  </r>
  <r>
    <x v="0"/>
    <s v="Data Scientist Specialist/Bioinformatics Specialist - Remote"/>
    <s v="Anywhere"/>
    <x v="0"/>
    <x v="1"/>
    <x v="2"/>
    <x v="19770"/>
    <x v="2519"/>
    <s v="3M"/>
    <m/>
  </r>
  <r>
    <x v="3"/>
    <s v="Senior Data Engineer"/>
    <s v="Anywhere"/>
    <x v="0"/>
    <x v="1"/>
    <x v="2"/>
    <x v="19771"/>
    <x v="68"/>
    <s v="Alldus"/>
    <s v="['aws', 'databricks']"/>
  </r>
  <r>
    <x v="1"/>
    <s v="Data Engineer"/>
    <s v="Bucharest, Romania"/>
    <x v="0"/>
    <x v="0"/>
    <x v="68"/>
    <x v="19772"/>
    <x v="204"/>
    <s v="Gameloft"/>
    <s v="['sql', 'python', 'java', 'c#', 'snowflake', 'aws', 'airflow', 'looker']"/>
  </r>
  <r>
    <x v="2"/>
    <s v="Data Analyst"/>
    <s v="Dallas, NC"/>
    <x v="1"/>
    <x v="0"/>
    <x v="2"/>
    <x v="19773"/>
    <x v="2520"/>
    <s v="Infocodec Solutions"/>
    <s v="['sql', 'javascript', 'sas', 'sas', 'excel', 'spss']"/>
  </r>
  <r>
    <x v="2"/>
    <s v="Data Analyst"/>
    <s v="Fort Lauderdale, FL"/>
    <x v="0"/>
    <x v="0"/>
    <x v="2"/>
    <x v="19774"/>
    <x v="17"/>
    <s v="AutoNation"/>
    <s v="['sql', 'sql server', 'oracle', 'aws', 'azure']"/>
  </r>
  <r>
    <x v="2"/>
    <s v="Data Analyst IV #0611-23"/>
    <s v="Austin, TX"/>
    <x v="0"/>
    <x v="0"/>
    <x v="2"/>
    <x v="19775"/>
    <x v="2521"/>
    <s v="Texas Dept of Licensing and Regulation"/>
    <s v="['t-sql', 'sql', 'sql server', 'oracle', 'power bi', 'tableau']"/>
  </r>
  <r>
    <x v="6"/>
    <s v="Cost Data Analyst, Senior"/>
    <s v="Washington, DC"/>
    <x v="0"/>
    <x v="0"/>
    <x v="2"/>
    <x v="19776"/>
    <x v="1730"/>
    <s v="Booz Allen Hamilton"/>
    <s v="['crystal', 'python', 'r', 'excel', 'power bi', 'tableau']"/>
  </r>
  <r>
    <x v="8"/>
    <s v="Senior Data Scientist"/>
    <s v="India"/>
    <x v="0"/>
    <x v="0"/>
    <x v="7"/>
    <x v="19777"/>
    <x v="68"/>
    <s v="Cargill"/>
    <s v="['python']"/>
  </r>
  <r>
    <x v="6"/>
    <s v="Senior Data Analyst - Safety"/>
    <s v="Chicago, IL"/>
    <x v="0"/>
    <x v="0"/>
    <x v="2"/>
    <x v="19778"/>
    <x v="31"/>
    <s v="Chicago Transit Authority"/>
    <s v="['sql', 'r', 'python', 'aws', 'redshift', 'excel']"/>
  </r>
  <r>
    <x v="2"/>
    <s v="Data Analyst"/>
    <s v="Broussard, LA"/>
    <x v="0"/>
    <x v="0"/>
    <x v="2"/>
    <x v="19779"/>
    <x v="234"/>
    <s v="Evans Equipment &amp; Environmental"/>
    <s v="['sql', 'tableau']"/>
  </r>
  <r>
    <x v="0"/>
    <s v="Data Scientist (Predictive Modeler - Pricing)"/>
    <s v="Cincinnati, OH"/>
    <x v="0"/>
    <x v="0"/>
    <x v="2"/>
    <x v="19780"/>
    <x v="89"/>
    <s v="Burtch Works"/>
    <s v="['python', 'r', 'sas', 'sas', 'word']"/>
  </r>
  <r>
    <x v="0"/>
    <s v="Business Intelligence Developer"/>
    <s v="Bengaluru, Karnataka, India"/>
    <x v="0"/>
    <x v="0"/>
    <x v="7"/>
    <x v="19781"/>
    <x v="36"/>
    <s v="Pure Storage"/>
    <s v="['go', 'sql', 'javascript', 'python', 'windows', 'tableau']"/>
  </r>
  <r>
    <x v="2"/>
    <s v="Data Analyst"/>
    <s v="Denton, TX"/>
    <x v="0"/>
    <x v="0"/>
    <x v="2"/>
    <x v="19782"/>
    <x v="2522"/>
    <s v="City of Denton, TX"/>
    <s v="['sql', 't-sql', 'power bi', 'flow']"/>
  </r>
  <r>
    <x v="2"/>
    <s v="Reporting Data Analyst-Asst Vice President-CRS-TAMPA"/>
    <s v="West Park, FL"/>
    <x v="0"/>
    <x v="0"/>
    <x v="2"/>
    <x v="19783"/>
    <x v="824"/>
    <s v="Citi"/>
    <s v="['cognos', 'power bi']"/>
  </r>
  <r>
    <x v="2"/>
    <s v="Data Analyst / Processor"/>
    <s v="Palm Harbor, FL"/>
    <x v="0"/>
    <x v="0"/>
    <x v="2"/>
    <x v="19784"/>
    <x v="88"/>
    <s v="Star Media Enterprises, Inc"/>
    <s v="['sql', 'sql server', 'excel', 'spreadsheet']"/>
  </r>
  <r>
    <x v="2"/>
    <s v="Senior Program Analyst (Data Analyst)"/>
    <s v="San Francisco, CA"/>
    <x v="0"/>
    <x v="0"/>
    <x v="2"/>
    <x v="19785"/>
    <x v="2523"/>
    <s v="State Bar of California"/>
    <s v="['word', 'spreadsheet']"/>
  </r>
  <r>
    <x v="3"/>
    <s v="Senior Data Engineer"/>
    <s v="Hyderabad, Telangana, India"/>
    <x v="0"/>
    <x v="0"/>
    <x v="7"/>
    <x v="19786"/>
    <x v="56"/>
    <s v="insightsoftware"/>
    <s v="['sql', 'sql server', 'azure', 'databricks', 'spark', 'ssis']"/>
  </r>
  <r>
    <x v="6"/>
    <s v="Senior Data Analyst - Platform Team"/>
    <s v="Anywhere"/>
    <x v="0"/>
    <x v="1"/>
    <x v="2"/>
    <x v="19787"/>
    <x v="120"/>
    <s v="Tripadvisor"/>
    <s v="['sql', 'r', 'python', 'snowflake', 'tableau']"/>
  </r>
  <r>
    <x v="0"/>
    <s v="Data Scientist, Search"/>
    <s v="Calabasas, CA"/>
    <x v="0"/>
    <x v="0"/>
    <x v="2"/>
    <x v="19788"/>
    <x v="17"/>
    <s v="PlanetArt"/>
    <s v="['python', 'sql', 'tableau', 'excel']"/>
  </r>
  <r>
    <x v="7"/>
    <s v="Senior AI Research Scientist"/>
    <s v="Lisbon, Portugal"/>
    <x v="0"/>
    <x v="0"/>
    <x v="12"/>
    <x v="19789"/>
    <x v="2524"/>
    <s v="Unbabel"/>
    <s v="['python', 'c++', 'pytorch', 'tensorflow']"/>
  </r>
  <r>
    <x v="2"/>
    <s v="Data Analyst"/>
    <s v="Fresno, CA"/>
    <x v="0"/>
    <x v="0"/>
    <x v="2"/>
    <x v="19790"/>
    <x v="231"/>
    <s v="LHH"/>
    <s v="['python', 'sql', 'azure', 'aws', 'power bi', 'excel']"/>
  </r>
  <r>
    <x v="2"/>
    <s v="Data Analyst"/>
    <s v="Saddle Brook, NJ"/>
    <x v="0"/>
    <x v="0"/>
    <x v="2"/>
    <x v="19609"/>
    <x v="99"/>
    <s v="Progressive Hydraulics Inc."/>
    <s v="['sql', 'go', 'excel', 'flow']"/>
  </r>
  <r>
    <x v="8"/>
    <s v="Senior Data Scientist, Invoices"/>
    <s v="San Francisco, CA"/>
    <x v="0"/>
    <x v="0"/>
    <x v="2"/>
    <x v="19791"/>
    <x v="8"/>
    <s v="Block"/>
    <s v="['sql', 'c', 'go', 'looker', 'terminal']"/>
  </r>
  <r>
    <x v="1"/>
    <s v="Lead Consultant (Data Engineering)"/>
    <s v="Sydney NSW, Australia"/>
    <x v="0"/>
    <x v="0"/>
    <x v="51"/>
    <x v="19792"/>
    <x v="56"/>
    <s v="Quantium"/>
    <s v="['c', 'gcp', 'azure', 'aws', 'pyspark', 'git']"/>
  </r>
  <r>
    <x v="2"/>
    <s v="Data Analyst"/>
    <s v="Albany, NY"/>
    <x v="5"/>
    <x v="0"/>
    <x v="2"/>
    <x v="19793"/>
    <x v="2525"/>
    <s v="CITY OF ALBANY"/>
    <s v="['c', 'word', 'spreadsheet']"/>
  </r>
  <r>
    <x v="2"/>
    <s v="Data Analyst (Tableau)"/>
    <s v="New York, NY"/>
    <x v="0"/>
    <x v="0"/>
    <x v="2"/>
    <x v="19794"/>
    <x v="57"/>
    <s v="Factspan Inc"/>
    <s v="['sql', 'sas', 'sas', 'r', 'tableau']"/>
  </r>
  <r>
    <x v="1"/>
    <s v="Data Engineer Project Manager"/>
    <s v="Arlington, TX"/>
    <x v="0"/>
    <x v="0"/>
    <x v="2"/>
    <x v="5165"/>
    <x v="698"/>
    <s v="Booz Allen Hamilton"/>
    <s v="['python', 'sql', 'scala', 'java', 'shell', 'nosql', 'mongodb', 'mongodb', 'cassandra', 'mysql', 'aws', 'azure', 'databricks', 'redshift', 'snowflake', 'spark', 'hadoop', 'kafka', 'unix', 'linux']"/>
  </r>
  <r>
    <x v="2"/>
    <s v="Data Analyst"/>
    <s v="Alexandria, VA"/>
    <x v="0"/>
    <x v="0"/>
    <x v="2"/>
    <x v="19795"/>
    <x v="94"/>
    <s v="Latitude, Inc."/>
    <s v="['sql', 'javascript', 'sas', 'sas', 'excel', 'spss']"/>
  </r>
  <r>
    <x v="3"/>
    <s v="Senior Data Engineer (H/F)"/>
    <s v="Paris, France"/>
    <x v="0"/>
    <x v="0"/>
    <x v="27"/>
    <x v="19796"/>
    <x v="56"/>
    <s v="Publicis Groupe"/>
    <s v="['r', 'python', 'java', 'gcp', 'azure', 'jupyter', 'spark', 'kafka']"/>
  </r>
  <r>
    <x v="0"/>
    <s v="Founding Data Scientist"/>
    <s v="Anywhere"/>
    <x v="0"/>
    <x v="1"/>
    <x v="1"/>
    <x v="19319"/>
    <x v="136"/>
    <s v="Intelletec"/>
    <s v="['python', 'sql', 'aws']"/>
  </r>
  <r>
    <x v="1"/>
    <s v="Lead Data Engineer"/>
    <s v="Anywhere"/>
    <x v="0"/>
    <x v="1"/>
    <x v="2"/>
    <x v="19797"/>
    <x v="53"/>
    <s v="OpenEarth Foundation"/>
    <s v="['python', 'postgresql', 'elasticsearch', 'docker', 'kubernetes', 'git']"/>
  </r>
  <r>
    <x v="1"/>
    <s v="Data Engineer"/>
    <s v="Dublin, CA"/>
    <x v="0"/>
    <x v="0"/>
    <x v="2"/>
    <x v="19798"/>
    <x v="56"/>
    <s v="Snowflake Inc."/>
    <s v="['python', 'sql', 'snowflake', 'airflow']"/>
  </r>
  <r>
    <x v="2"/>
    <s v="Senior Financial and Data Analyst"/>
    <s v="Boston, MA"/>
    <x v="0"/>
    <x v="0"/>
    <x v="2"/>
    <x v="19799"/>
    <x v="896"/>
    <s v="Oxfam America"/>
    <s v="['sql', 'python', 'oracle', 'power bi', 'powerpoint', 'tableau', 'excel', 'planner']"/>
  </r>
  <r>
    <x v="6"/>
    <s v="Data Senior Analyst"/>
    <s v="Los Angeles, CA"/>
    <x v="0"/>
    <x v="0"/>
    <x v="2"/>
    <x v="19800"/>
    <x v="435"/>
    <s v="City National Bank"/>
    <s v="['flow']"/>
  </r>
  <r>
    <x v="0"/>
    <s v="Data Specialist"/>
    <s v="East St Louis, IL"/>
    <x v="0"/>
    <x v="0"/>
    <x v="2"/>
    <x v="19801"/>
    <x v="63"/>
    <s v="Insight Global"/>
    <s v="['excel']"/>
  </r>
  <r>
    <x v="0"/>
    <s v="Data Scientist"/>
    <s v="Annapolis Junction, MD"/>
    <x v="0"/>
    <x v="0"/>
    <x v="2"/>
    <x v="19802"/>
    <x v="875"/>
    <s v="Parsons"/>
    <s v="['python']"/>
  </r>
  <r>
    <x v="0"/>
    <s v="Professional, Data Scientist"/>
    <s v="Anywhere"/>
    <x v="0"/>
    <x v="1"/>
    <x v="2"/>
    <x v="19803"/>
    <x v="2526"/>
    <s v="MVP Health Care"/>
    <s v="['sql', 'sas', 'sas', 'r', 'python', 'excel', 'word', 'powerpoint', 'power bi']"/>
  </r>
  <r>
    <x v="2"/>
    <s v="Research Data Analyst 1"/>
    <s v="Stanford, CA"/>
    <x v="0"/>
    <x v="0"/>
    <x v="2"/>
    <x v="19804"/>
    <x v="2497"/>
    <s v="Stanford University"/>
    <m/>
  </r>
  <r>
    <x v="2"/>
    <s v="Data Analyst (Banking)"/>
    <s v="Irving, TX"/>
    <x v="0"/>
    <x v="0"/>
    <x v="2"/>
    <x v="19805"/>
    <x v="2527"/>
    <s v="proit-inc"/>
    <s v="['sql', 'sas', 'sas', 'python', 'html', 'mongo', 'oracle', 'hadoop', 'unix', 'tableau', 'cognos']"/>
  </r>
  <r>
    <x v="2"/>
    <s v="Data Analyst (Tableau or PowerBI)"/>
    <s v="Palmdale, CA"/>
    <x v="0"/>
    <x v="0"/>
    <x v="2"/>
    <x v="19806"/>
    <x v="16"/>
    <s v="Talent Solutions Group Inc"/>
    <s v="['tableau']"/>
  </r>
  <r>
    <x v="8"/>
    <s v="Senior Director, Data Science (R-14726)"/>
    <s v="Jacksonville, FL"/>
    <x v="0"/>
    <x v="0"/>
    <x v="2"/>
    <x v="19807"/>
    <x v="164"/>
    <s v="Dun &amp; Bradstreet"/>
    <s v="['python', 'pyspark']"/>
  </r>
  <r>
    <x v="0"/>
    <s v="Data Scientist I"/>
    <s v="Vienna, VA"/>
    <x v="0"/>
    <x v="0"/>
    <x v="2"/>
    <x v="19808"/>
    <x v="45"/>
    <s v="Navy Federal Credit Union"/>
    <s v="['python', 'r', 'scala', 'sql', 'azure', 'databricks', 'aws', 'spark', 'matplotlib', 'ggplot2', 'hadoop', 'word', 'power bi', 'tableau', 'spreadsheet', 'excel', 'powerpoint']"/>
  </r>
  <r>
    <x v="8"/>
    <s v="Senior Data Scientist"/>
    <s v="Washington, DC"/>
    <x v="0"/>
    <x v="0"/>
    <x v="2"/>
    <x v="19809"/>
    <x v="142"/>
    <s v="InnovaSystems International, LLC"/>
    <m/>
  </r>
  <r>
    <x v="0"/>
    <s v="Data Scientist 2"/>
    <s v="Anywhere"/>
    <x v="0"/>
    <x v="1"/>
    <x v="1"/>
    <x v="19810"/>
    <x v="1123"/>
    <s v="Humana"/>
    <s v="['python', 'gcp', 'aws', 'azure', 'databricks', 'pyspark']"/>
  </r>
  <r>
    <x v="4"/>
    <s v="Business Intelligence Analyst"/>
    <s v="West Palm Beach, FL"/>
    <x v="0"/>
    <x v="0"/>
    <x v="2"/>
    <x v="19811"/>
    <x v="23"/>
    <s v="Insight Global"/>
    <s v="['go', 'sql', 'tableau', 'power bi', 'looker']"/>
  </r>
  <r>
    <x v="8"/>
    <s v="SENIOR MANAGER, SYSTEMS &amp; ANALYTICS (DATA SCIENCE)"/>
    <s v="California"/>
    <x v="0"/>
    <x v="0"/>
    <x v="2"/>
    <x v="19812"/>
    <x v="2528"/>
    <s v="Los Angeles Metro"/>
    <s v="['c', 'sas', 'sas', 'r', 'python', 'sql', 'spss', 'power bi']"/>
  </r>
  <r>
    <x v="0"/>
    <s v="Regional Analytics Engineer"/>
    <s v="Hong Kong"/>
    <x v="0"/>
    <x v="0"/>
    <x v="63"/>
    <x v="19813"/>
    <x v="115"/>
    <s v="Richemont"/>
    <s v="['sql', 'python', 'aws', 'azure', 'looker']"/>
  </r>
  <r>
    <x v="2"/>
    <s v="Data Analyst"/>
    <s v="Hartford, CT"/>
    <x v="0"/>
    <x v="0"/>
    <x v="2"/>
    <x v="19814"/>
    <x v="282"/>
    <s v="Catholic Charities"/>
    <s v="['crystal', 'excel', 'powerpoint']"/>
  </r>
  <r>
    <x v="9"/>
    <s v="Senior Infrastructure Engineer"/>
    <s v="Anywhere"/>
    <x v="0"/>
    <x v="1"/>
    <x v="23"/>
    <x v="19815"/>
    <x v="2"/>
    <s v="Egen"/>
    <s v="['go', 'python', 'sql', 'elasticsearch', 'gcp', 'aws', 'spark', 'kafka', 'pyspark', 'docker']"/>
  </r>
  <r>
    <x v="1"/>
    <s v="Principal Data Engineer, Tech Lead (Store No.8 Health &amp; Wellness)"/>
    <s v="San Bruno, CA"/>
    <x v="0"/>
    <x v="0"/>
    <x v="1"/>
    <x v="19816"/>
    <x v="170"/>
    <s v="Store No. 8"/>
    <s v="['python', 'sql', 'bigquery', 'airflow']"/>
  </r>
  <r>
    <x v="2"/>
    <s v="Data Analyst"/>
    <s v="Spain"/>
    <x v="0"/>
    <x v="0"/>
    <x v="20"/>
    <x v="19817"/>
    <x v="94"/>
    <s v="Octopus Energy"/>
    <s v="['python', 'pandas', 'jupyter', 'spreadsheet']"/>
  </r>
  <r>
    <x v="1"/>
    <s v="Staff Engineer, Data Platform"/>
    <s v="Xinyi District, Taipei City, Taiwan"/>
    <x v="0"/>
    <x v="0"/>
    <x v="40"/>
    <x v="19818"/>
    <x v="2529"/>
    <s v="Netskope"/>
    <s v="['mongo', 'python', 'java', 'golang', 'cassandra', 'bigquery', 'kafka', 'spark']"/>
  </r>
  <r>
    <x v="4"/>
    <s v="Production Analyst"/>
    <s v="New York, NY"/>
    <x v="0"/>
    <x v="0"/>
    <x v="2"/>
    <x v="19819"/>
    <x v="53"/>
    <s v="Partnership Employment"/>
    <s v="['excel']"/>
  </r>
  <r>
    <x v="6"/>
    <s v="Senior Data Analyst"/>
    <s v="Chesterbrook, PA"/>
    <x v="0"/>
    <x v="0"/>
    <x v="2"/>
    <x v="19820"/>
    <x v="57"/>
    <s v="GrayHawk Health"/>
    <s v="['python', 'sas', 'sas', 'sql', 'power bi']"/>
  </r>
  <r>
    <x v="2"/>
    <s v="Data Analyst (Product Data Analyst)"/>
    <s v="Anywhere"/>
    <x v="0"/>
    <x v="1"/>
    <x v="2"/>
    <x v="19821"/>
    <x v="333"/>
    <s v="Revolut"/>
    <s v="['python', 'sql', 'java', 'scala', 'c++']"/>
  </r>
  <r>
    <x v="3"/>
    <s v="ConsumerAffairs | Senior Data Engineer"/>
    <s v="Anywhere"/>
    <x v="0"/>
    <x v="1"/>
    <x v="2"/>
    <x v="19822"/>
    <x v="173"/>
    <s v="Braintrust"/>
    <s v="['sql', 'aws', 'snowflake', 'airflow', 'flow']"/>
  </r>
  <r>
    <x v="2"/>
    <s v="HR Jr. Data Analyst"/>
    <s v="Anywhere"/>
    <x v="0"/>
    <x v="1"/>
    <x v="2"/>
    <x v="19823"/>
    <x v="172"/>
    <s v="Chicken of the Sea"/>
    <s v="['spark', 'excel', 'powerpoint']"/>
  </r>
  <r>
    <x v="0"/>
    <s v="Data Lead"/>
    <s v="Riverwoods, IL"/>
    <x v="0"/>
    <x v="0"/>
    <x v="2"/>
    <x v="19824"/>
    <x v="23"/>
    <s v="Discover Financial Services"/>
    <s v="['jira']"/>
  </r>
  <r>
    <x v="0"/>
    <s v="Data Scientist Intern"/>
    <s v="Ohio City, OH"/>
    <x v="0"/>
    <x v="0"/>
    <x v="2"/>
    <x v="19825"/>
    <x v="20"/>
    <s v="Acadia Technologies, Inc."/>
    <m/>
  </r>
  <r>
    <x v="2"/>
    <s v="Pharmacy Data Analyst"/>
    <s v="Dubuque, IA"/>
    <x v="0"/>
    <x v="0"/>
    <x v="2"/>
    <x v="19826"/>
    <x v="103"/>
    <s v="Crescent Community Health Center"/>
    <m/>
  </r>
  <r>
    <x v="0"/>
    <s v="Data Science, Associate"/>
    <s v="Birmingham, AL"/>
    <x v="0"/>
    <x v="0"/>
    <x v="2"/>
    <x v="19827"/>
    <x v="111"/>
    <s v="The Placement Gurus"/>
    <s v="['python', 'r', 'sql', 'aws', 'azure', 'pandas', 'numpy', 'scikit-learn', 'hadoop', 'spark', 'tableau', 'power bi']"/>
  </r>
  <r>
    <x v="1"/>
    <s v="Sr. Data Engineer"/>
    <s v="Lynnwood, WA"/>
    <x v="0"/>
    <x v="0"/>
    <x v="2"/>
    <x v="19828"/>
    <x v="2530"/>
    <s v="Crane Co."/>
    <s v="['sql', 'python', 'oracle', 'azure', 'databricks', 'tableau', 'power bi', 'qlik']"/>
  </r>
  <r>
    <x v="1"/>
    <s v="Sr. Data Engineer (Python) - Ops Efficiency"/>
    <s v="Alexandria, VA"/>
    <x v="0"/>
    <x v="0"/>
    <x v="2"/>
    <x v="19829"/>
    <x v="18"/>
    <s v="Craft.co"/>
    <s v="['python', 'sql', 'dynamodb', 'aws', 'redshift', 'aurora', 'kafka', 'pandas', 'airflow', 'terraform']"/>
  </r>
  <r>
    <x v="2"/>
    <s v="Data Analyst"/>
    <s v="Rosemont, IL"/>
    <x v="0"/>
    <x v="0"/>
    <x v="2"/>
    <x v="19830"/>
    <x v="234"/>
    <s v="CHASE Professionals"/>
    <s v="['excel']"/>
  </r>
  <r>
    <x v="2"/>
    <s v="Oracle DBA/Data Analyst"/>
    <s v="New York"/>
    <x v="0"/>
    <x v="0"/>
    <x v="2"/>
    <x v="19831"/>
    <x v="23"/>
    <s v="Pull Skill Technologies"/>
    <s v="['sql', 'visual basic', 'oracle', 'alteryx', 'cognos']"/>
  </r>
  <r>
    <x v="0"/>
    <s v="Manager, Data Science - NLP (Washington DC)"/>
    <s v="McLean, VA"/>
    <x v="5"/>
    <x v="0"/>
    <x v="2"/>
    <x v="19832"/>
    <x v="983"/>
    <s v="Capital One"/>
    <s v="['python', 'scala', 'r', 'sql', 'aws', 'pytorch', 'hugging face']"/>
  </r>
  <r>
    <x v="6"/>
    <s v="Senior Data Analyst (Clinical)"/>
    <s v="Anywhere"/>
    <x v="0"/>
    <x v="1"/>
    <x v="2"/>
    <x v="19833"/>
    <x v="160"/>
    <s v="Cityblock Health"/>
    <s v="['sql', 'bigquery', 'looker', 'tableau']"/>
  </r>
  <r>
    <x v="0"/>
    <s v="Cyber Data Analytics, TS/SCI (St Louis)"/>
    <s v="St. Louis, MO"/>
    <x v="0"/>
    <x v="0"/>
    <x v="2"/>
    <x v="19834"/>
    <x v="164"/>
    <s v="GuidePoint Security LLC"/>
    <s v="['elasticsearch', 'linux', 'splunk', 'flow']"/>
  </r>
  <r>
    <x v="0"/>
    <s v="Data Scientist (SOCOM)"/>
    <s v="Tampa, FL"/>
    <x v="0"/>
    <x v="0"/>
    <x v="2"/>
    <x v="19835"/>
    <x v="322"/>
    <s v="WWC Global"/>
    <s v="['sql', 'python', 'r', 'java', 'c++', 'databricks', 'ibm cloud', 'snowflake', 'spark', 'hadoop', 'numpy', 'pandas', 'tableau', 'power bi', 'terminal', 'git']"/>
  </r>
  <r>
    <x v="2"/>
    <s v="Data Analyst (2178)"/>
    <s v="Natick, MA"/>
    <x v="0"/>
    <x v="0"/>
    <x v="2"/>
    <x v="19578"/>
    <x v="2352"/>
    <s v="Natick Public Schools"/>
    <s v="['sheets']"/>
  </r>
  <r>
    <x v="0"/>
    <s v="Operations Research Analyst/Data Scientist (Mid to Senior Level)"/>
    <s v="Tampa, FL"/>
    <x v="0"/>
    <x v="0"/>
    <x v="2"/>
    <x v="19836"/>
    <x v="122"/>
    <s v="Group W"/>
    <s v="['r']"/>
  </r>
  <r>
    <x v="2"/>
    <s v="Data Analyst/ $100M Valuation/ Benefits Fully Covered"/>
    <s v="Georgia"/>
    <x v="0"/>
    <x v="0"/>
    <x v="2"/>
    <x v="19837"/>
    <x v="62"/>
    <s v="Storm2"/>
    <s v="['sql', 'mongodb', 'mongodb', 'nosql']"/>
  </r>
  <r>
    <x v="2"/>
    <s v="Data Analyst - Power BI and SQL"/>
    <s v="Orlando, FL"/>
    <x v="0"/>
    <x v="0"/>
    <x v="2"/>
    <x v="19838"/>
    <x v="122"/>
    <s v="Planet Technology LLC"/>
    <s v="['sql', 't-sql', 'sql server', 'power bi']"/>
  </r>
  <r>
    <x v="8"/>
    <s v="Senior Data Developer- Data &amp; Intelligence"/>
    <s v="Montreal, QC, Canada"/>
    <x v="0"/>
    <x v="0"/>
    <x v="23"/>
    <x v="19839"/>
    <x v="164"/>
    <s v="AlayaCare"/>
    <s v="['python', 'sql', 'postgresql', 'mysql', 'mariadb', 'sql server', 'snowflake', 'airflow', 'looker', 'git', 'docker']"/>
  </r>
  <r>
    <x v="4"/>
    <s v="Business Technology Analyst"/>
    <s v="Hartford, CT"/>
    <x v="0"/>
    <x v="0"/>
    <x v="2"/>
    <x v="19840"/>
    <x v="16"/>
    <s v="Acadia Technologies, Inc."/>
    <m/>
  </r>
  <r>
    <x v="0"/>
    <s v="Staff Data Scientist - Riot Data, Emerging Games"/>
    <s v="Los Angeles, CA"/>
    <x v="0"/>
    <x v="0"/>
    <x v="2"/>
    <x v="19841"/>
    <x v="129"/>
    <s v="Riot Games"/>
    <s v="['python', 'sql', 'scikit-learn', 'spark', 'airflow']"/>
  </r>
  <r>
    <x v="2"/>
    <s v="Data Analyst"/>
    <s v="Turlock, CA"/>
    <x v="0"/>
    <x v="0"/>
    <x v="2"/>
    <x v="19842"/>
    <x v="33"/>
    <s v="Hub Consulting"/>
    <s v="['sql', 'r', 'redshift', 'bigquery', 'airflow', 'tensorflow', 'pytorch', 'scikit-learn', 'numpy', 'jupyter', 'looker', 'tableau']"/>
  </r>
  <r>
    <x v="8"/>
    <s v="SENIOR DATA SCIENTIST"/>
    <s v="United States"/>
    <x v="0"/>
    <x v="0"/>
    <x v="2"/>
    <x v="19843"/>
    <x v="2531"/>
    <s v="Los Angeles County Department of Human Resources"/>
    <s v="['c', 'sql', 'r', 'python', 'express', 'tableau', 'power bi']"/>
  </r>
  <r>
    <x v="2"/>
    <s v="Direct Hire - Banking Data Analyst"/>
    <s v="Dothan, AL"/>
    <x v="0"/>
    <x v="0"/>
    <x v="2"/>
    <x v="19844"/>
    <x v="91"/>
    <s v="Personnel Resources"/>
    <s v="['sql', 'python', 'excel', 'tableau', 'power bi']"/>
  </r>
  <r>
    <x v="2"/>
    <s v="Data Analyst"/>
    <s v="Washington, DC"/>
    <x v="0"/>
    <x v="0"/>
    <x v="2"/>
    <x v="19845"/>
    <x v="239"/>
    <s v="Humane Rescue Alliance"/>
    <s v="['sql', 'r', 'python', 'vba', 'dax', 'word', 'spreadsheet', 'excel', 'power bi', 'tableau']"/>
  </r>
  <r>
    <x v="2"/>
    <s v="IT Specialist - Data Analyst"/>
    <s v="Montvale, NJ"/>
    <x v="0"/>
    <x v="0"/>
    <x v="2"/>
    <x v="19846"/>
    <x v="31"/>
    <s v="Beacon CPA"/>
    <s v="['vba', 'sql', 'html', 'windows', 'excel', 'sharepoint', 'powerpoint', 'power bi', 'dax']"/>
  </r>
  <r>
    <x v="7"/>
    <s v="Senior Product Manager AI/ML"/>
    <s v="Bengaluru, Karnataka, India"/>
    <x v="0"/>
    <x v="0"/>
    <x v="7"/>
    <x v="19847"/>
    <x v="36"/>
    <s v="InMobi"/>
    <s v="['azure']"/>
  </r>
  <r>
    <x v="0"/>
    <s v="Lead Data Scientist"/>
    <s v="San Diego, CA"/>
    <x v="0"/>
    <x v="0"/>
    <x v="2"/>
    <x v="19848"/>
    <x v="333"/>
    <s v="National Funding"/>
    <s v="['python', 'r', 'sql', 'aws', 'git']"/>
  </r>
  <r>
    <x v="5"/>
    <s v="Software Engineer - Big Data Team"/>
    <s v="San Diego, CA"/>
    <x v="0"/>
    <x v="0"/>
    <x v="2"/>
    <x v="19849"/>
    <x v="15"/>
    <s v="ServiceNow"/>
    <s v="['java', 'javascript', 'react', 'angular']"/>
  </r>
  <r>
    <x v="0"/>
    <s v="SME Data Scientist"/>
    <s v="Sterling, VA"/>
    <x v="0"/>
    <x v="0"/>
    <x v="2"/>
    <x v="19850"/>
    <x v="832"/>
    <s v="ManTech International Corporation"/>
    <s v="['r', 'python', 'scala', 'java', 'sql', 'sas', 'sas', 'hadoop', 'spark', 'kafka', 'spss', 'tableau', 'flow']"/>
  </r>
  <r>
    <x v="1"/>
    <s v="Data Engineer"/>
    <s v="Lansing, MI"/>
    <x v="0"/>
    <x v="0"/>
    <x v="2"/>
    <x v="19851"/>
    <x v="39"/>
    <s v="CFS - Technology"/>
    <s v="['sql', 'azure', 'aws', 'ssrs', 'power bi', 'dax', 'ssis']"/>
  </r>
  <r>
    <x v="0"/>
    <s v="Azure Big Data Engineer"/>
    <s v="Bengaluru, Karnataka, India"/>
    <x v="0"/>
    <x v="0"/>
    <x v="7"/>
    <x v="19852"/>
    <x v="88"/>
    <s v="Bosch Group"/>
    <s v="['sql', 'sql server', 'azure', 'ssis', 'ssrs', 'power bi']"/>
  </r>
  <r>
    <x v="2"/>
    <s v="Data Analyst"/>
    <s v="Racine, WI"/>
    <x v="0"/>
    <x v="0"/>
    <x v="2"/>
    <x v="19853"/>
    <x v="103"/>
    <s v="Jobot"/>
    <s v="['sql']"/>
  </r>
  <r>
    <x v="2"/>
    <s v="Junior Data Analyst"/>
    <s v="Canada"/>
    <x v="0"/>
    <x v="0"/>
    <x v="23"/>
    <x v="19854"/>
    <x v="147"/>
    <s v="HoYoverse"/>
    <s v="['sql', 'vba', 'python', 'tableau']"/>
  </r>
  <r>
    <x v="1"/>
    <s v="Assoc. Performance Data Engineer"/>
    <s v="Colorado Springs, CO"/>
    <x v="0"/>
    <x v="0"/>
    <x v="2"/>
    <x v="19855"/>
    <x v="2532"/>
    <s v="Team USA"/>
    <s v="['sql', 'r', 'python', 'java', 'snowflake', 'azure', 'aws', 'hadoop', 'spark', 'flow']"/>
  </r>
  <r>
    <x v="2"/>
    <s v="Data Analyst"/>
    <m/>
    <x v="1"/>
    <x v="0"/>
    <x v="2"/>
    <x v="19856"/>
    <x v="874"/>
    <s v="Stockell Consulting"/>
    <s v="['r', 'python', 'sql', 'bigquery', 'excel']"/>
  </r>
  <r>
    <x v="2"/>
    <s v="Claims Data Analyst"/>
    <s v="Albany, NY"/>
    <x v="0"/>
    <x v="0"/>
    <x v="2"/>
    <x v="19857"/>
    <x v="195"/>
    <s v="CAPITAL DISTRICT PHYSICIANS HEALTH PLAN INC"/>
    <s v="['sql', 'go', 'excel', 'word']"/>
  </r>
  <r>
    <x v="8"/>
    <s v="Senior Data Scientist"/>
    <s v="Bengaluru, Karnataka, India"/>
    <x v="0"/>
    <x v="0"/>
    <x v="7"/>
    <x v="19858"/>
    <x v="8"/>
    <s v="Visa"/>
    <s v="['python', 'r', 'sql', 'sas', 'sas', 'spark', 'jupyter', 'tableau', 'word', 'excel', 'powerpoint']"/>
  </r>
  <r>
    <x v="2"/>
    <s v="Data Analyst"/>
    <s v="Anywhere"/>
    <x v="0"/>
    <x v="1"/>
    <x v="2"/>
    <x v="19859"/>
    <x v="16"/>
    <s v="Gravy Analytics"/>
    <s v="['sql', 'python', 'r', 'javascript', 'snowflake', 'aws', 'tableau', 'excel']"/>
  </r>
  <r>
    <x v="2"/>
    <s v="Master or PhD (Biomedical) Sciences - Clinical Data Manager"/>
    <s v="Mechelen, Belgium"/>
    <x v="0"/>
    <x v="0"/>
    <x v="3"/>
    <x v="19860"/>
    <x v="41"/>
    <s v="SGS"/>
    <s v="['go']"/>
  </r>
  <r>
    <x v="1"/>
    <s v="PASàPAS (MU) - Consultant Cloud Data Engineer"/>
    <s v="Moka, Mauritius"/>
    <x v="0"/>
    <x v="0"/>
    <x v="30"/>
    <x v="19861"/>
    <x v="251"/>
    <s v="Talan"/>
    <s v="['sql', 'shell', 'python', 'scala', 'mongo', 'cassandra', 'oracle', 'snowflake', 'azure', 'aws', 'kafka', 'sap', 'ssis']"/>
  </r>
  <r>
    <x v="8"/>
    <s v="Senior NDPP Data Scientist"/>
    <s v="Reno, NV"/>
    <x v="0"/>
    <x v="0"/>
    <x v="2"/>
    <x v="19862"/>
    <x v="72"/>
    <s v="NV Energy"/>
    <s v="['python', 'sql', 'word', 'spreadsheet']"/>
  </r>
  <r>
    <x v="2"/>
    <s v="Accounts Receivable Data Analyst"/>
    <s v="Rosemont, IL"/>
    <x v="0"/>
    <x v="0"/>
    <x v="2"/>
    <x v="19863"/>
    <x v="159"/>
    <s v="Independent Suppliers Group, Inc."/>
    <s v="['excel', 'outlook']"/>
  </r>
  <r>
    <x v="1"/>
    <s v="AWS Data Engineer"/>
    <s v="Atlanta, GA"/>
    <x v="1"/>
    <x v="0"/>
    <x v="2"/>
    <x v="19864"/>
    <x v="94"/>
    <s v="Hectadata LLC"/>
    <s v="['aws', 'terraform']"/>
  </r>
  <r>
    <x v="2"/>
    <s v="Data Scientist/ Data Analyst"/>
    <s v="Georgia"/>
    <x v="0"/>
    <x v="0"/>
    <x v="2"/>
    <x v="19865"/>
    <x v="2"/>
    <s v="Tier4 Group"/>
    <s v="['r', 'python', 'sas', 'sas', 'sql', 'sql server']"/>
  </r>
  <r>
    <x v="1"/>
    <s v="Big Data Engineer"/>
    <s v="Mississauga, ON, Canada"/>
    <x v="0"/>
    <x v="0"/>
    <x v="23"/>
    <x v="19866"/>
    <x v="2"/>
    <s v="Tekfortune Inc."/>
    <s v="['scala', 'python', 'nosql', 'mongodb', 'mongodb', 'aws', 'spark', 'hadoop']"/>
  </r>
  <r>
    <x v="2"/>
    <s v="Administrator - Statutory Services/Data Management"/>
    <s v="Mauritius"/>
    <x v="0"/>
    <x v="0"/>
    <x v="30"/>
    <x v="19867"/>
    <x v="251"/>
    <s v="Ocorian"/>
    <m/>
  </r>
  <r>
    <x v="2"/>
    <s v="Retail Data Analyst"/>
    <s v="Orlando, FL"/>
    <x v="0"/>
    <x v="0"/>
    <x v="2"/>
    <x v="19868"/>
    <x v="2533"/>
    <s v="Goodwill Industries of Central Florida, Inc."/>
    <s v="['sql', 'python', 'excel', 'tableau', 'word', 'powerpoint', 'outlook', 'zoom']"/>
  </r>
  <r>
    <x v="1"/>
    <s v="AWS Data Engineer"/>
    <s v="Anywhere"/>
    <x v="0"/>
    <x v="1"/>
    <x v="2"/>
    <x v="19869"/>
    <x v="33"/>
    <s v="e-Business International Inc"/>
    <s v="['sql', 'powershell', 'python', 'bash', 'ruby', 'ruby', 'perl', 'sas', 'sas', 'aws', 'redshift', 'alteryx', 'terraform']"/>
  </r>
  <r>
    <x v="7"/>
    <s v="AI Architect"/>
    <s v="Pune, Maharashtra, India"/>
    <x v="0"/>
    <x v="0"/>
    <x v="7"/>
    <x v="19870"/>
    <x v="260"/>
    <s v="Bosch Group"/>
    <s v="['python', 'nosql', 'airflow', 'pytorch', 'tensorflow', 'keras', 'spark', 'docker', 'git']"/>
  </r>
  <r>
    <x v="1"/>
    <s v="Business Intelligence Data Engineer"/>
    <s v="New York, NY"/>
    <x v="0"/>
    <x v="0"/>
    <x v="2"/>
    <x v="19871"/>
    <x v="33"/>
    <s v="Robert Half"/>
    <s v="['sql', 'sql server', 'azure', 'databricks', 'power bi']"/>
  </r>
  <r>
    <x v="0"/>
    <s v="Master Data Specialist"/>
    <s v="Mexico City, CDMX, Mexico"/>
    <x v="0"/>
    <x v="0"/>
    <x v="22"/>
    <x v="19872"/>
    <x v="0"/>
    <s v="SGS"/>
    <m/>
  </r>
  <r>
    <x v="2"/>
    <s v="Data Analyst (Inwood, Long Island)"/>
    <s v="Inwood, NY"/>
    <x v="0"/>
    <x v="0"/>
    <x v="2"/>
    <x v="19873"/>
    <x v="53"/>
    <s v="Preston Harris Group"/>
    <s v="['r', 'python', 'sql']"/>
  </r>
  <r>
    <x v="1"/>
    <s v="Staff Engineer, Data Analytics Engineering"/>
    <s v="Thailand"/>
    <x v="0"/>
    <x v="0"/>
    <x v="25"/>
    <x v="19874"/>
    <x v="56"/>
    <s v="Western Digital"/>
    <s v="['python', 'sql', 'mysql', 'tableau', 'alteryx', 'flow']"/>
  </r>
  <r>
    <x v="8"/>
    <s v="Senior Data Scientist - Discovery Experiences"/>
    <s v="San Mateo, CA"/>
    <x v="0"/>
    <x v="0"/>
    <x v="2"/>
    <x v="19875"/>
    <x v="1760"/>
    <s v="Roblox"/>
    <s v="['python', 'r', 'sql', 'go', 'spark', 'hadoop', 'airflow']"/>
  </r>
  <r>
    <x v="5"/>
    <s v="Applications Development Analyst, Advanced - 2016"/>
    <s v="Tallahassee, FL"/>
    <x v="0"/>
    <x v="0"/>
    <x v="2"/>
    <x v="19876"/>
    <x v="2218"/>
    <s v="Advanced Systems Design"/>
    <s v="['mongo', 'sql', 'javascript', 'sql server', 'react', 'express', 'node', 'angular']"/>
  </r>
  <r>
    <x v="2"/>
    <s v="Financial Data Analyst"/>
    <s v="Carrollton, TX"/>
    <x v="0"/>
    <x v="0"/>
    <x v="2"/>
    <x v="19877"/>
    <x v="57"/>
    <s v="Insight Global"/>
    <s v="['sql', 'python', 'oracle', 'excel', 'power bi']"/>
  </r>
  <r>
    <x v="8"/>
    <s v="Senior Data Scientist, Large Language Models"/>
    <s v="Toronto, ON, Canada"/>
    <x v="0"/>
    <x v="0"/>
    <x v="23"/>
    <x v="19878"/>
    <x v="8"/>
    <s v="Wealthsimple"/>
    <s v="['python', 'go', 'git']"/>
  </r>
  <r>
    <x v="2"/>
    <s v="Business Data Analyst"/>
    <s v="New York, NY"/>
    <x v="0"/>
    <x v="0"/>
    <x v="2"/>
    <x v="19879"/>
    <x v="39"/>
    <s v="Metropolitan Transportation Authority"/>
    <s v="['python', 'sql', 'nosql', 'r', 'sql server', 'oracle', 'azure', 'databricks', 'aws', 'spark', 'power bi']"/>
  </r>
  <r>
    <x v="8"/>
    <s v="Senior Data Science Director (Marketing Science)"/>
    <s v="London, UK"/>
    <x v="0"/>
    <x v="0"/>
    <x v="6"/>
    <x v="19880"/>
    <x v="32"/>
    <s v="Jellyfish"/>
    <s v="['sql', 'python', 'looker']"/>
  </r>
  <r>
    <x v="2"/>
    <s v="Data Analyst"/>
    <s v="Dubuque, IA"/>
    <x v="0"/>
    <x v="0"/>
    <x v="2"/>
    <x v="19881"/>
    <x v="172"/>
    <s v="Robert Half"/>
    <s v="['sql', 'excel']"/>
  </r>
  <r>
    <x v="2"/>
    <s v="Data Analyst 2"/>
    <s v="Albany, NY"/>
    <x v="0"/>
    <x v="0"/>
    <x v="2"/>
    <x v="19882"/>
    <x v="635"/>
    <s v="NYS Office of Temporary &amp; Disability Assistance"/>
    <s v="['sql', 'sas', 'sas']"/>
  </r>
  <r>
    <x v="1"/>
    <s v="Distinguished Data Engineer (Remote- Eligible)"/>
    <s v="New York"/>
    <x v="0"/>
    <x v="0"/>
    <x v="2"/>
    <x v="19883"/>
    <x v="1856"/>
    <s v="Capital One"/>
    <s v="['java', 'scala', 'python', 'snowflake', 'aws', 'spark', 'kafka', 'jenkins']"/>
  </r>
  <r>
    <x v="2"/>
    <s v="Research Data Analyst 2"/>
    <s v="Stanford, CA"/>
    <x v="0"/>
    <x v="0"/>
    <x v="2"/>
    <x v="19884"/>
    <x v="94"/>
    <s v="Stanford University"/>
    <s v="['python']"/>
  </r>
  <r>
    <x v="8"/>
    <s v="Senior Data Scientist"/>
    <s v="Milwaukee, WI"/>
    <x v="0"/>
    <x v="0"/>
    <x v="2"/>
    <x v="19885"/>
    <x v="21"/>
    <s v="Sift Healthcare"/>
    <s v="['python', 'sql', 'r', 'java', 'aws', 'snowflake', 'git', 'docker']"/>
  </r>
  <r>
    <x v="0"/>
    <s v="Applied Data Scientist - Ex Machina"/>
    <s v="Redwood City, CA"/>
    <x v="0"/>
    <x v="0"/>
    <x v="2"/>
    <x v="19886"/>
    <x v="1"/>
    <s v="C3 AI"/>
    <s v="['python', 'r', 'sql', 'snowflake', 'aws', 'alteryx', 'spss', 'tableau', 'qlik']"/>
  </r>
  <r>
    <x v="1"/>
    <s v="Data Center Engineering Operation Engineer, Data Center..."/>
    <s v="Singapore"/>
    <x v="0"/>
    <x v="0"/>
    <x v="18"/>
    <x v="19887"/>
    <x v="221"/>
    <s v="Amazon.com"/>
    <s v="['aws']"/>
  </r>
  <r>
    <x v="2"/>
    <s v="Sr. Data Analyst (no C2C)"/>
    <s v="Philadelphia, PA"/>
    <x v="2"/>
    <x v="0"/>
    <x v="2"/>
    <x v="19498"/>
    <x v="2534"/>
    <s v="Black Equity Coalition"/>
    <s v="['sas', 'sas', 'spss']"/>
  </r>
  <r>
    <x v="4"/>
    <s v="Business Intelligence Analyst II"/>
    <s v="Anywhere"/>
    <x v="0"/>
    <x v="1"/>
    <x v="2"/>
    <x v="19888"/>
    <x v="2535"/>
    <s v="Guidehouse"/>
    <s v="['tableau', 'qlik']"/>
  </r>
  <r>
    <x v="2"/>
    <s v="Data Analyst II"/>
    <s v="San Francisco, CA"/>
    <x v="0"/>
    <x v="0"/>
    <x v="2"/>
    <x v="19889"/>
    <x v="2040"/>
    <s v="Collective Health"/>
    <s v="['python', 'sql', 'r']"/>
  </r>
  <r>
    <x v="1"/>
    <s v="Lead Platform Data Engineer"/>
    <s v="Lanham, MD"/>
    <x v="0"/>
    <x v="0"/>
    <x v="2"/>
    <x v="19890"/>
    <x v="290"/>
    <s v="Supernal"/>
    <s v="['sql', 'python', 'java', 'scala', 'snowflake', 'databricks', 'azure', 'docker']"/>
  </r>
  <r>
    <x v="2"/>
    <s v="Data Analyst"/>
    <s v="Washington, DC"/>
    <x v="0"/>
    <x v="0"/>
    <x v="2"/>
    <x v="19891"/>
    <x v="16"/>
    <s v="Acadia Technologies, Inc."/>
    <m/>
  </r>
  <r>
    <x v="1"/>
    <s v="SQL Developer / Data Engineer (W2)"/>
    <s v="Nashville, TN"/>
    <x v="1"/>
    <x v="0"/>
    <x v="1"/>
    <x v="19892"/>
    <x v="23"/>
    <s v="Cook Systems"/>
    <s v="['sql', 't-sql', 'sql server', 'elasticsearch', 'mysql', 'postgresql', 'oracle', 'kafka', 'gitlab']"/>
  </r>
  <r>
    <x v="3"/>
    <s v="Senior Data Engineer"/>
    <s v="United States"/>
    <x v="0"/>
    <x v="0"/>
    <x v="2"/>
    <x v="19893"/>
    <x v="372"/>
    <s v="Warner Bros. Discovery"/>
    <s v="['python', 'sql', 'nosql', 'mongodb', 'mongodb', 'spark', 'excel']"/>
  </r>
  <r>
    <x v="0"/>
    <s v="Director of Data Science ($230k)"/>
    <m/>
    <x v="0"/>
    <x v="0"/>
    <x v="2"/>
    <x v="19894"/>
    <x v="161"/>
    <s v="Stabile Search"/>
    <m/>
  </r>
  <r>
    <x v="1"/>
    <s v="Data Engineer"/>
    <s v="Atlanta, GA"/>
    <x v="0"/>
    <x v="0"/>
    <x v="2"/>
    <x v="19895"/>
    <x v="80"/>
    <s v="Publicis Groupe"/>
    <s v="['sql', 'aws', 'azure', 'redshift']"/>
  </r>
  <r>
    <x v="5"/>
    <s v="Senior Product Analyst"/>
    <s v="Atlanta, GA"/>
    <x v="0"/>
    <x v="0"/>
    <x v="2"/>
    <x v="19896"/>
    <x v="80"/>
    <s v="Georgia Lottery Corporation"/>
    <s v="['flow', 'git', 'jira', 'confluence']"/>
  </r>
  <r>
    <x v="0"/>
    <s v="Data Scientist-Life Science"/>
    <s v="San Diego, CA"/>
    <x v="0"/>
    <x v="0"/>
    <x v="2"/>
    <x v="19897"/>
    <x v="34"/>
    <s v="Biolink360"/>
    <s v="['python', 'matlab']"/>
  </r>
  <r>
    <x v="1"/>
    <s v="Staff Data Engineer"/>
    <s v="San Francisco, CA"/>
    <x v="0"/>
    <x v="0"/>
    <x v="2"/>
    <x v="19898"/>
    <x v="164"/>
    <s v="PlayStation Global"/>
    <s v="['scala', 'python', 'spark']"/>
  </r>
  <r>
    <x v="8"/>
    <s v="Data Scientist Sr. Manager, Walmart"/>
    <s v="Plano, TX"/>
    <x v="0"/>
    <x v="0"/>
    <x v="2"/>
    <x v="19899"/>
    <x v="1"/>
    <s v="PepsiCo"/>
    <s v="['python', 'sql', 'azure', 'snowflake', 'scikit-learn', 'pandas', 'pytorch', 'tensorflow', 'power bi']"/>
  </r>
  <r>
    <x v="6"/>
    <s v="Senior Advanced Analytics"/>
    <s v="Anywhere"/>
    <x v="0"/>
    <x v="1"/>
    <x v="2"/>
    <x v="19900"/>
    <x v="84"/>
    <s v="AT&amp;T"/>
    <s v="['sas', 'sas', 'python', 'r', 'sql', 'snowflake', 'databricks', 'oracle', 'numpy', 'pandas', 'pyspark', 'matplotlib', 'plotly', 'ggplot2', 'hadoop', 'spss', 'tableau', 'power bi']"/>
  </r>
  <r>
    <x v="0"/>
    <s v="Data Scientist"/>
    <s v="San Vendemiano, Province of Treviso, Italy"/>
    <x v="0"/>
    <x v="0"/>
    <x v="49"/>
    <x v="19901"/>
    <x v="8"/>
    <s v="Méthode Srl"/>
    <s v="['r', 'sql', 'python', 'dplyr', 'excel', 'sap']"/>
  </r>
  <r>
    <x v="2"/>
    <s v="Senior Billing &amp; Data Analyst"/>
    <m/>
    <x v="0"/>
    <x v="0"/>
    <x v="2"/>
    <x v="19902"/>
    <x v="19"/>
    <s v="Considine Search"/>
    <s v="['sql', 'power bi', 'excel']"/>
  </r>
  <r>
    <x v="0"/>
    <s v="Data Scientist, Decisions - Rider"/>
    <s v="San Francisco, CA"/>
    <x v="0"/>
    <x v="0"/>
    <x v="2"/>
    <x v="19903"/>
    <x v="56"/>
    <s v="Inclusively"/>
    <s v="['sql', 'python', 'r']"/>
  </r>
  <r>
    <x v="3"/>
    <s v="Senior Data Engineer Opportunity (FULL TIME)"/>
    <s v="Anywhere"/>
    <x v="0"/>
    <x v="1"/>
    <x v="1"/>
    <x v="19904"/>
    <x v="1"/>
    <s v="Lawrence Harvey"/>
    <s v="['python', 'scala', 'sql', 'mongo', 'sql server', 'cassandra', 'aws', 'redshift', 'snowflake', 'oracle', 'spark', 'pyspark', 'hadoop']"/>
  </r>
  <r>
    <x v="2"/>
    <s v="Medicaid Data Analyst"/>
    <s v="Roseville, CA"/>
    <x v="0"/>
    <x v="0"/>
    <x v="2"/>
    <x v="19905"/>
    <x v="307"/>
    <s v="The Computer Merchant, Ltd."/>
    <s v="['sql']"/>
  </r>
  <r>
    <x v="2"/>
    <s v="Marketing Data Analyst"/>
    <s v="York, PA"/>
    <x v="0"/>
    <x v="0"/>
    <x v="2"/>
    <x v="19906"/>
    <x v="234"/>
    <s v="Kane Partners LLC"/>
    <s v="['excel', 'powerpoint']"/>
  </r>
  <r>
    <x v="1"/>
    <s v="Technical Lead - Data engineer (Azure)"/>
    <s v="Colombo, Sri Lanka"/>
    <x v="0"/>
    <x v="0"/>
    <x v="86"/>
    <x v="19907"/>
    <x v="187"/>
    <s v="Swivel Group"/>
    <s v="['java', 'python', 'sql', 'azure', 'databricks', 'pyspark', 'spark']"/>
  </r>
  <r>
    <x v="0"/>
    <s v="Data Science Lead"/>
    <s v="Eindhoven, Netherlands"/>
    <x v="0"/>
    <x v="0"/>
    <x v="26"/>
    <x v="19908"/>
    <x v="32"/>
    <s v="Blend360"/>
    <s v="['r', 'python']"/>
  </r>
  <r>
    <x v="0"/>
    <s v="Principal Data Scientist-  AI/ML Experimentation"/>
    <s v="Bentonville, AR"/>
    <x v="0"/>
    <x v="0"/>
    <x v="1"/>
    <x v="19909"/>
    <x v="35"/>
    <s v="Walmart Global Tech"/>
    <s v="['python', 'sql', 'databricks', 'pyspark', 'scikit-learn', 'pandas', 'numpy']"/>
  </r>
  <r>
    <x v="1"/>
    <s v="Big Data Solutions Engineer"/>
    <s v="Bengaluru, Karnataka, India"/>
    <x v="0"/>
    <x v="0"/>
    <x v="7"/>
    <x v="19910"/>
    <x v="36"/>
    <s v="Tookitaki"/>
    <s v="['java', 'python', 'nosql', 'aws', 'hadoop', 'spark']"/>
  </r>
  <r>
    <x v="8"/>
    <s v="Senior Data Scientist, Analytics"/>
    <s v="Mexico City, CDMX, Mexico"/>
    <x v="0"/>
    <x v="0"/>
    <x v="22"/>
    <x v="19911"/>
    <x v="8"/>
    <s v="Etsy"/>
    <s v="['sql', 'express', 'looker', 'tableau']"/>
  </r>
  <r>
    <x v="3"/>
    <s v="Senior DataOps Engineer (f/m/d) Spain"/>
    <s v="Barcelona, Spain"/>
    <x v="0"/>
    <x v="0"/>
    <x v="20"/>
    <x v="19912"/>
    <x v="137"/>
    <s v="SIGNA Sports United"/>
    <s v="['go', 'sql', 'aws']"/>
  </r>
  <r>
    <x v="0"/>
    <s v="Data Scientist"/>
    <s v="Salem, OR"/>
    <x v="0"/>
    <x v="0"/>
    <x v="2"/>
    <x v="19913"/>
    <x v="2366"/>
    <s v="Intel"/>
    <s v="['sql']"/>
  </r>
  <r>
    <x v="2"/>
    <s v="Data Analyst"/>
    <s v="Jakarta, Indonesia"/>
    <x v="0"/>
    <x v="0"/>
    <x v="77"/>
    <x v="19914"/>
    <x v="245"/>
    <s v="Trusting Social"/>
    <s v="['sql', 'r', 'python', 'hadoop', 'excel']"/>
  </r>
  <r>
    <x v="2"/>
    <s v="Data Analyst, Fundraising"/>
    <m/>
    <x v="0"/>
    <x v="0"/>
    <x v="2"/>
    <x v="19915"/>
    <x v="2536"/>
    <s v="Doctors Without Borders/Médecins Sans Frontières - USA"/>
    <s v="['sql', 'python', 'tableau', 'excel', 'powerpoint', 'workfront']"/>
  </r>
  <r>
    <x v="6"/>
    <s v="Senior Data Analyst - Marketing"/>
    <s v="New York, NY"/>
    <x v="0"/>
    <x v="0"/>
    <x v="2"/>
    <x v="19916"/>
    <x v="39"/>
    <s v="Fora Financial"/>
    <s v="['sql', 'vba', 'snowflake', 'tableau', 'excel', 'flow']"/>
  </r>
  <r>
    <x v="3"/>
    <s v="Senior Manager, Data Engineer (Public Sector, USA)"/>
    <s v="Anywhere"/>
    <x v="0"/>
    <x v="1"/>
    <x v="2"/>
    <x v="19917"/>
    <x v="14"/>
    <s v="Publicis Sapient"/>
    <s v="['sql', 'python', 'scala', 'sql server', 'azure', 'aws', 'pyspark', 'ssis', 'power bi']"/>
  </r>
  <r>
    <x v="1"/>
    <s v="Voice Data Engineer"/>
    <s v="Arlington, VA"/>
    <x v="0"/>
    <x v="0"/>
    <x v="1"/>
    <x v="19918"/>
    <x v="251"/>
    <s v="Leidos"/>
    <s v="['powershell', 'windows', 'linux']"/>
  </r>
  <r>
    <x v="0"/>
    <s v="AI Engineer/Data Scientist"/>
    <s v="Minneapolis, MN"/>
    <x v="0"/>
    <x v="0"/>
    <x v="2"/>
    <x v="19919"/>
    <x v="62"/>
    <s v="TLC Millimeterwave Products Inc"/>
    <s v="['sql', 'r', 'python', 'java', 'c', 'unix', 'linux', 'tableau']"/>
  </r>
  <r>
    <x v="2"/>
    <s v="Business/Data Analyst"/>
    <s v="Baltimore, MD"/>
    <x v="0"/>
    <x v="0"/>
    <x v="2"/>
    <x v="19920"/>
    <x v="203"/>
    <s v="Baltimore Corps (National Center On Institutions and Alternatives)"/>
    <s v="['sql', 'sql server', 'oracle', 'flow']"/>
  </r>
  <r>
    <x v="0"/>
    <s v="Data Scientist"/>
    <m/>
    <x v="0"/>
    <x v="0"/>
    <x v="2"/>
    <x v="19921"/>
    <x v="1"/>
    <s v="Harnham"/>
    <s v="['sql', 'python', 'r']"/>
  </r>
  <r>
    <x v="8"/>
    <s v="#10049 - Sr. Data Scientist"/>
    <s v="Anywhere"/>
    <x v="0"/>
    <x v="1"/>
    <x v="2"/>
    <x v="19922"/>
    <x v="56"/>
    <s v="Qualitest"/>
    <s v="['r', 'sql', 'python', 'mysql', 'aws', 'gcp', 'databricks', 'github', 'jira', 'confluence']"/>
  </r>
  <r>
    <x v="2"/>
    <s v="Data Analyst- Power BI"/>
    <s v="Dubuque, IA"/>
    <x v="0"/>
    <x v="0"/>
    <x v="2"/>
    <x v="19923"/>
    <x v="1613"/>
    <s v="Sedona Staffing Services"/>
    <s v="['go', 'power bi']"/>
  </r>
  <r>
    <x v="2"/>
    <s v="Mainframes Data Analyst with 10+yrs preferred local"/>
    <s v="New York, NY"/>
    <x v="1"/>
    <x v="0"/>
    <x v="2"/>
    <x v="19924"/>
    <x v="91"/>
    <s v="Spruce Technology Inc."/>
    <s v="['cobol', 'db2']"/>
  </r>
  <r>
    <x v="0"/>
    <s v="IT Expert (Lead Data Scientist/Analyst), Grade N32"/>
    <s v="Rockville, MD"/>
    <x v="0"/>
    <x v="0"/>
    <x v="2"/>
    <x v="19925"/>
    <x v="2537"/>
    <s v="Montgomery County Government"/>
    <s v="['c', 'sql', 'r', 'dax', 'excel']"/>
  </r>
  <r>
    <x v="2"/>
    <s v="Internal Audit Data Analyst"/>
    <s v="Anywhere"/>
    <x v="0"/>
    <x v="1"/>
    <x v="2"/>
    <x v="19926"/>
    <x v="239"/>
    <s v="Aegon"/>
    <s v="['python', 'sql', 'tableau', 'power bi', 'excel']"/>
  </r>
  <r>
    <x v="8"/>
    <s v="Senior Data Scientist - Ads Modeling"/>
    <s v="Anywhere"/>
    <x v="0"/>
    <x v="1"/>
    <x v="2"/>
    <x v="19927"/>
    <x v="10"/>
    <s v="Faire"/>
    <s v="['excel', 'flow']"/>
  </r>
  <r>
    <x v="1"/>
    <s v="Medior Data Engineer"/>
    <s v="Mechelen, Belgium"/>
    <x v="0"/>
    <x v="0"/>
    <x v="3"/>
    <x v="19928"/>
    <x v="204"/>
    <s v="SGS"/>
    <s v="['go', 'sql', 'python', 'nosql', 'sql server', 'azure', 'oracle', 'databricks', 'spark', 'power bi', 'tableau', 'git', 'jira']"/>
  </r>
  <r>
    <x v="2"/>
    <s v="Data Analyst"/>
    <s v="Rosemont, IL"/>
    <x v="0"/>
    <x v="0"/>
    <x v="2"/>
    <x v="19929"/>
    <x v="2"/>
    <s v="Insight Global"/>
    <s v="['sql', 'vba', 'r', 'python', 'alteryx', 'power bi', 'cognos', 'excel']"/>
  </r>
  <r>
    <x v="2"/>
    <s v="Junior Data Analyst"/>
    <s v="Orlando, FL"/>
    <x v="0"/>
    <x v="0"/>
    <x v="2"/>
    <x v="19930"/>
    <x v="20"/>
    <s v="Acadia Technologies, Inc."/>
    <s v="['python', 'sql', 'nosql', 'matlab', 'r']"/>
  </r>
  <r>
    <x v="2"/>
    <s v="Data Analyst"/>
    <s v="Washington, DC"/>
    <x v="0"/>
    <x v="0"/>
    <x v="2"/>
    <x v="19931"/>
    <x v="2538"/>
    <s v="Office of the Chief Financial Officer (OCFO)"/>
    <s v="['sql', 'excel', 'outlook', 'powerpoint', 'word', 'tableau']"/>
  </r>
  <r>
    <x v="6"/>
    <s v="HYBRID Transportation Analytics Manager (LTL exp. req.)"/>
    <s v="Des Plaines, IL"/>
    <x v="0"/>
    <x v="0"/>
    <x v="2"/>
    <x v="19932"/>
    <x v="2"/>
    <s v="#twiceasnice Recruiting"/>
    <s v="['excel', 'power bi']"/>
  </r>
  <r>
    <x v="0"/>
    <s v="Lead Data Scientist"/>
    <s v="New York, NY"/>
    <x v="0"/>
    <x v="0"/>
    <x v="2"/>
    <x v="19933"/>
    <x v="18"/>
    <s v="nwo.ai"/>
    <s v="['python', 'r', 'sql', 'neo4j', 'bigquery', 'gcp']"/>
  </r>
  <r>
    <x v="0"/>
    <s v="Lead Data Scientist"/>
    <s v="Washington, DC"/>
    <x v="0"/>
    <x v="0"/>
    <x v="2"/>
    <x v="19934"/>
    <x v="2539"/>
    <s v="Honovee"/>
    <s v="['python', 'sql', 'power bi', 'tableau', 'qlik']"/>
  </r>
  <r>
    <x v="1"/>
    <s v="Data Visualization Engineer"/>
    <s v="Mississippi City, MS"/>
    <x v="0"/>
    <x v="0"/>
    <x v="2"/>
    <x v="19935"/>
    <x v="20"/>
    <s v="Acadia Technologies, Inc."/>
    <m/>
  </r>
  <r>
    <x v="2"/>
    <s v="Data Analyst 3 - 85018"/>
    <s v="Albany, NY"/>
    <x v="0"/>
    <x v="0"/>
    <x v="2"/>
    <x v="19936"/>
    <x v="104"/>
    <s v="New York State Department of Health"/>
    <s v="['sas', 'sas', 'python', 'r']"/>
  </r>
  <r>
    <x v="5"/>
    <s v="Thesis Cooperative collision avoidance for autonomous vehicles"/>
    <s v="Renningen, Germany"/>
    <x v="0"/>
    <x v="0"/>
    <x v="9"/>
    <x v="19937"/>
    <x v="41"/>
    <s v="Bosch Group"/>
    <s v="['python', 'spark']"/>
  </r>
  <r>
    <x v="0"/>
    <s v="Analytics Engineer"/>
    <s v="United States"/>
    <x v="0"/>
    <x v="0"/>
    <x v="2"/>
    <x v="19938"/>
    <x v="1535"/>
    <s v="Airtable"/>
    <s v="['sql', 'python', 'r', 'looker', 'airtable']"/>
  </r>
  <r>
    <x v="2"/>
    <s v="Data Analyst"/>
    <s v="Alexandria, VA"/>
    <x v="0"/>
    <x v="0"/>
    <x v="2"/>
    <x v="19939"/>
    <x v="2540"/>
    <s v="Kaptivate LLC"/>
    <s v="['sql', 'python', 'r', 'aws', 'azure', 'tableau', 'power bi']"/>
  </r>
  <r>
    <x v="0"/>
    <s v="Data Scientist"/>
    <s v="Blooming Grove, NY"/>
    <x v="0"/>
    <x v="0"/>
    <x v="2"/>
    <x v="19940"/>
    <x v="39"/>
    <s v="Mediacom Communications Corporation"/>
    <s v="['python', 'sql', 'tableau', 'power bi']"/>
  </r>
  <r>
    <x v="2"/>
    <s v="Master Data Analyst"/>
    <s v="Pleasanton, CA"/>
    <x v="0"/>
    <x v="0"/>
    <x v="2"/>
    <x v="19941"/>
    <x v="2"/>
    <s v="The Connors Group"/>
    <s v="['sql']"/>
  </r>
  <r>
    <x v="2"/>
    <s v="Remote Data Analyst"/>
    <s v="Dubuque, IA"/>
    <x v="0"/>
    <x v="0"/>
    <x v="2"/>
    <x v="19942"/>
    <x v="239"/>
    <s v="Pivotal Solutions, Inc."/>
    <s v="['sas', 'sas', 'vba', 'oracle', 'express', 'power bi', 'excel', 'spss', 'sap', 'word', 'outlook']"/>
  </r>
  <r>
    <x v="6"/>
    <s v="Senior Data Analyst/ Information Security Application..."/>
    <s v="Irving, TX"/>
    <x v="0"/>
    <x v="0"/>
    <x v="2"/>
    <x v="19943"/>
    <x v="31"/>
    <s v="LTI - Larsen &amp; Toubro Infotech"/>
    <s v="['sql', 'sql server', 'oracle', 'excel', 'cognos', 'tableau']"/>
  </r>
  <r>
    <x v="0"/>
    <s v="Associate Director, Data Science and Advanced Analytics"/>
    <s v="Santa Monica, CA"/>
    <x v="0"/>
    <x v="0"/>
    <x v="2"/>
    <x v="19944"/>
    <x v="2541"/>
    <s v="Kite Pharma"/>
    <s v="['python', 'r']"/>
  </r>
  <r>
    <x v="8"/>
    <s v="Data Science/Machine Learning Senior Consultant"/>
    <s v="Anywhere"/>
    <x v="0"/>
    <x v="1"/>
    <x v="2"/>
    <x v="19945"/>
    <x v="18"/>
    <s v="AlixPartners"/>
    <s v="['python', 'r', 'sql', 'no-sql', 'html', 'javascript', 'c#', 'redshift', 'oracle', 'azure', 'aws', 'gcp', 'pyspark', 'hadoop', 'excel', 'tableau', 'power bi', 'alteryx', 'ssis', 'flow']"/>
  </r>
  <r>
    <x v="2"/>
    <s v="Data Analyst"/>
    <s v="Montgomery, NY"/>
    <x v="0"/>
    <x v="0"/>
    <x v="2"/>
    <x v="19946"/>
    <x v="2542"/>
    <s v="Girl Scouts Heart of the Hudson, Inc."/>
    <s v="['sql', 'looker']"/>
  </r>
  <r>
    <x v="4"/>
    <s v="Analyst - Remote"/>
    <s v="Anywhere"/>
    <x v="0"/>
    <x v="1"/>
    <x v="2"/>
    <x v="19947"/>
    <x v="2543"/>
    <s v="Paradigm"/>
    <s v="['sql', 'sas', 'sas', 'excel', 'tableau', 'power bi']"/>
  </r>
  <r>
    <x v="2"/>
    <s v="Business Data Analyst"/>
    <s v="Dallas, TX"/>
    <x v="0"/>
    <x v="0"/>
    <x v="2"/>
    <x v="19948"/>
    <x v="20"/>
    <s v="Acadia Technologies, Inc."/>
    <s v="['matlab', 'r', 'python', 'sql', 'nosql']"/>
  </r>
  <r>
    <x v="2"/>
    <s v="Data Analyst"/>
    <s v="Fort Meade, MD"/>
    <x v="0"/>
    <x v="0"/>
    <x v="2"/>
    <x v="19949"/>
    <x v="23"/>
    <s v="Peraton"/>
    <s v="['sql', 'r', 'matlab', 'numpy', 'flow']"/>
  </r>
  <r>
    <x v="6"/>
    <s v="Senior Marketing Data Analyst (Hybrid)"/>
    <s v="Beverly Hills, CA"/>
    <x v="0"/>
    <x v="0"/>
    <x v="2"/>
    <x v="19950"/>
    <x v="83"/>
    <s v="ThisWay"/>
    <s v="['sql', 'python', 'r', 'excel']"/>
  </r>
  <r>
    <x v="0"/>
    <s v="Data Scientist 2, RTP NC #3192"/>
    <s v="Durham, NC"/>
    <x v="0"/>
    <x v="0"/>
    <x v="2"/>
    <x v="19951"/>
    <x v="200"/>
    <s v="GRAIL"/>
    <s v="['python', 'r', 'sql', 'tableau']"/>
  </r>
  <r>
    <x v="2"/>
    <s v="Research Data Analyst (6257U), Berkeley Public Health - 54956"/>
    <s v="Berkeley, CA"/>
    <x v="0"/>
    <x v="0"/>
    <x v="2"/>
    <x v="19952"/>
    <x v="2412"/>
    <s v="University of California Berkeley"/>
    <s v="['r', 'sas', 'sas']"/>
  </r>
  <r>
    <x v="0"/>
    <s v="Data Scientist"/>
    <s v="Anywhere"/>
    <x v="0"/>
    <x v="1"/>
    <x v="2"/>
    <x v="19953"/>
    <x v="2"/>
    <s v="Enertiv"/>
    <s v="['python', 'sql', 'pandas', 'numpy', 'tensorflow', 'jira']"/>
  </r>
  <r>
    <x v="1"/>
    <s v="Lead - Data Engineer"/>
    <s v="Hyderabad, Telangana, India"/>
    <x v="0"/>
    <x v="0"/>
    <x v="7"/>
    <x v="19954"/>
    <x v="150"/>
    <s v="GoTo Group"/>
    <s v="['nosql', 'python', 'java', 'c++', 'scala', 'sql', 'postgresql', 'mysql', 'cassandra', 'gcp', 'spark', 'hadoop', 'kafka', 'airflow', 'unix']"/>
  </r>
  <r>
    <x v="2"/>
    <s v="Data Management Analyst II"/>
    <s v="Gainesville, FL"/>
    <x v="0"/>
    <x v="0"/>
    <x v="2"/>
    <x v="19955"/>
    <x v="953"/>
    <s v="University of Florida"/>
    <m/>
  </r>
  <r>
    <x v="0"/>
    <s v="Data Science Manager, Online Customer Experience Intelligence (Remote)"/>
    <s v="Anywhere"/>
    <x v="0"/>
    <x v="1"/>
    <x v="2"/>
    <x v="19956"/>
    <x v="1288"/>
    <s v="Home Depot / THD"/>
    <s v="['sql', 'bigquery', 'tableau']"/>
  </r>
  <r>
    <x v="8"/>
    <s v="Senior Data Scientist"/>
    <s v="Anywhere"/>
    <x v="0"/>
    <x v="1"/>
    <x v="2"/>
    <x v="19957"/>
    <x v="27"/>
    <s v="Harnham"/>
    <s v="['python', 'sql', 'git']"/>
  </r>
  <r>
    <x v="0"/>
    <s v="Data Scientist (Aim)"/>
    <s v="Anywhere"/>
    <x v="0"/>
    <x v="1"/>
    <x v="2"/>
    <x v="19958"/>
    <x v="198"/>
    <s v="PointClickCare"/>
    <s v="['python', 'sql', 'tableau', 'word', 'excel', 'powerpoint']"/>
  </r>
  <r>
    <x v="2"/>
    <s v="Data Analyst"/>
    <s v="New York, NY"/>
    <x v="0"/>
    <x v="0"/>
    <x v="2"/>
    <x v="19959"/>
    <x v="23"/>
    <s v="ASCAP"/>
    <s v="['sql', 'python', 'excel']"/>
  </r>
  <r>
    <x v="8"/>
    <s v="Senior Data Scientist - Delivery Technology (Remote)"/>
    <s v="Anywhere"/>
    <x v="0"/>
    <x v="1"/>
    <x v="2"/>
    <x v="19960"/>
    <x v="1767"/>
    <s v="Gopuff"/>
    <s v="['python', 'sql', 'snowflake', 'databricks', 'azure', 'looker', 'tableau']"/>
  </r>
  <r>
    <x v="2"/>
    <s v="Data Analyst"/>
    <s v="Austin, TX"/>
    <x v="0"/>
    <x v="0"/>
    <x v="2"/>
    <x v="19961"/>
    <x v="159"/>
    <s v="Second Round, LP"/>
    <s v="['sql', 'sql server', 'excel']"/>
  </r>
  <r>
    <x v="0"/>
    <s v="Data Scientist"/>
    <s v="Washington, DC"/>
    <x v="0"/>
    <x v="0"/>
    <x v="2"/>
    <x v="19962"/>
    <x v="28"/>
    <s v="Simatree"/>
    <s v="['word', 'sharepoint', 'excel', 'powerpoint']"/>
  </r>
  <r>
    <x v="0"/>
    <s v="Junior Data Scientist"/>
    <s v="Los Angeles, CA"/>
    <x v="0"/>
    <x v="0"/>
    <x v="2"/>
    <x v="19963"/>
    <x v="57"/>
    <s v="Kharon"/>
    <m/>
  </r>
  <r>
    <x v="2"/>
    <s v="Analyst Data Management"/>
    <s v="Chicago, IL"/>
    <x v="0"/>
    <x v="0"/>
    <x v="2"/>
    <x v="19964"/>
    <x v="2544"/>
    <s v="LSG Sky Chefs"/>
    <s v="['excel', 'word']"/>
  </r>
  <r>
    <x v="2"/>
    <s v="Data Analyst"/>
    <s v="Chicago, IL"/>
    <x v="0"/>
    <x v="0"/>
    <x v="2"/>
    <x v="19965"/>
    <x v="29"/>
    <s v="The LaSalle Network"/>
    <s v="['sql', 'r', 'python', 'excel', 'tableau']"/>
  </r>
  <r>
    <x v="2"/>
    <s v="Marketing Data Analyst"/>
    <m/>
    <x v="0"/>
    <x v="0"/>
    <x v="2"/>
    <x v="19966"/>
    <x v="29"/>
    <s v="Harnham"/>
    <s v="['sql', 'tableau', 'looker']"/>
  </r>
  <r>
    <x v="2"/>
    <s v="Crime Data Analyst"/>
    <s v="Venice, FL"/>
    <x v="0"/>
    <x v="0"/>
    <x v="2"/>
    <x v="19967"/>
    <x v="2545"/>
    <s v="City of Venice Florida"/>
    <s v="['windows', 'word', 'excel', 'outlook']"/>
  </r>
  <r>
    <x v="6"/>
    <s v="Sr. Data Analyst, Collections (REMOTE)"/>
    <s v="Anywhere"/>
    <x v="0"/>
    <x v="1"/>
    <x v="2"/>
    <x v="19968"/>
    <x v="12"/>
    <s v="CURO Financial Technologies Corporation"/>
    <s v="['sql', 'sas', 'sas', 'python', 'r', 'tableau', 'power bi', 'flow']"/>
  </r>
  <r>
    <x v="8"/>
    <s v="Sr. Director - Data Science"/>
    <s v="Anywhere"/>
    <x v="0"/>
    <x v="1"/>
    <x v="2"/>
    <x v="19969"/>
    <x v="2546"/>
    <s v="Indeed"/>
    <m/>
  </r>
  <r>
    <x v="0"/>
    <s v="Cloud SDM-Data Analytics and Visualization"/>
    <s v="Bengaluru, Karnataka, India"/>
    <x v="0"/>
    <x v="0"/>
    <x v="7"/>
    <x v="19970"/>
    <x v="579"/>
    <s v="Bosch Group"/>
    <s v="['aws', 'gcp', 'azure', 'ssis', 'ssrs', 'power bi']"/>
  </r>
  <r>
    <x v="3"/>
    <s v="Senior Data Engineer"/>
    <s v="Bengaluru, Karnataka, India"/>
    <x v="0"/>
    <x v="0"/>
    <x v="7"/>
    <x v="19971"/>
    <x v="56"/>
    <s v="Airbnb"/>
    <s v="['sql', 'java', 'scala', 'spark']"/>
  </r>
  <r>
    <x v="8"/>
    <s v="Security Analytics Lead"/>
    <s v="Vienna, Austria"/>
    <x v="0"/>
    <x v="0"/>
    <x v="37"/>
    <x v="19972"/>
    <x v="196"/>
    <s v="Dynatrace"/>
    <s v="['python', 'kubernetes']"/>
  </r>
  <r>
    <x v="5"/>
    <s v="Staff Software Engineer - Data Visualization - Full Stack"/>
    <s v="Orlando, FL"/>
    <x v="0"/>
    <x v="0"/>
    <x v="2"/>
    <x v="19973"/>
    <x v="164"/>
    <s v="ServiceNow"/>
    <s v="['javascript', 'java', 'sql', 'hadoop']"/>
  </r>
  <r>
    <x v="2"/>
    <s v="Senior - Data Analyst"/>
    <s v="Anywhere"/>
    <x v="0"/>
    <x v="1"/>
    <x v="2"/>
    <x v="19974"/>
    <x v="2547"/>
    <s v="DIRECTV"/>
    <s v="['python', 'sql', 'r', 'scala', 'postgresql', 'mysql', 'couchbase', 'aws', 'redshift', 'azure', 'snowflake', 'databricks', 'watson', 'oracle', 'pyspark', 'airflow', 'linux', 'tableau', 'ssis', 'cognos', 'visio']"/>
  </r>
  <r>
    <x v="2"/>
    <s v="Data Analyst II (Healthcare Analytics). Job in Dos Palos My Valley..."/>
    <s v="Dos Palos, CA"/>
    <x v="0"/>
    <x v="0"/>
    <x v="2"/>
    <x v="19975"/>
    <x v="352"/>
    <s v="Health Net"/>
    <s v="['sql', 'python', 'r', 'excel']"/>
  </r>
  <r>
    <x v="2"/>
    <s v="Data Analyst II (Healthcare Analytics). Job in La Palma My Valley..."/>
    <s v="La Palma, CA"/>
    <x v="0"/>
    <x v="0"/>
    <x v="2"/>
    <x v="19976"/>
    <x v="352"/>
    <s v="Health Net"/>
    <s v="['sql', 'python', 'r', 'excel']"/>
  </r>
  <r>
    <x v="0"/>
    <s v="Jr Data Scientist"/>
    <s v="Washington, DC"/>
    <x v="0"/>
    <x v="0"/>
    <x v="2"/>
    <x v="19977"/>
    <x v="91"/>
    <s v="Guzman &amp; Griffin Technologies Inc"/>
    <s v="['r', 'python', 'matlab', 'excel', 'tableau', 'alteryx']"/>
  </r>
  <r>
    <x v="2"/>
    <s v="Junior Data Analyst"/>
    <s v="Florida City, FL"/>
    <x v="0"/>
    <x v="0"/>
    <x v="2"/>
    <x v="19978"/>
    <x v="20"/>
    <s v="Acadia Technologies, Inc."/>
    <s v="['matlab', 'r', 'python', 'sql', 'nosql']"/>
  </r>
  <r>
    <x v="0"/>
    <s v="Data Scientist"/>
    <s v="Anywhere"/>
    <x v="0"/>
    <x v="1"/>
    <x v="2"/>
    <x v="19979"/>
    <x v="227"/>
    <s v="PSCU"/>
    <s v="['sql', 'sas', 'sas', 'r', 'python', 'c', 'spss']"/>
  </r>
  <r>
    <x v="4"/>
    <s v="Sales Operations Analyst - Remote"/>
    <s v="Anywhere"/>
    <x v="0"/>
    <x v="1"/>
    <x v="2"/>
    <x v="19980"/>
    <x v="172"/>
    <s v="Taulia"/>
    <s v="['express', 'sap', 'excel']"/>
  </r>
  <r>
    <x v="2"/>
    <s v="Data Analyst"/>
    <s v="Racine, WI"/>
    <x v="0"/>
    <x v="0"/>
    <x v="2"/>
    <x v="19981"/>
    <x v="1966"/>
    <s v="Racine County"/>
    <s v="['sql', 'tableau']"/>
  </r>
  <r>
    <x v="1"/>
    <s v="Data Engineer"/>
    <s v="Costa Mesa, CA"/>
    <x v="0"/>
    <x v="0"/>
    <x v="2"/>
    <x v="19982"/>
    <x v="1"/>
    <s v="Cybernetic Search"/>
    <s v="['sql', 'powershell', 'python', 'sql server', 'windows', 'ssrs', 'ssis', 'sharepoint']"/>
  </r>
  <r>
    <x v="8"/>
    <s v="Senior Data Scientist (Washington DC)"/>
    <s v="Washington, DC"/>
    <x v="0"/>
    <x v="0"/>
    <x v="2"/>
    <x v="19983"/>
    <x v="561"/>
    <s v="ZoomInfo"/>
    <s v="['python', 'sql']"/>
  </r>
  <r>
    <x v="0"/>
    <s v="Jr Data Scientist"/>
    <s v="Jersey City, NJ"/>
    <x v="0"/>
    <x v="0"/>
    <x v="2"/>
    <x v="19984"/>
    <x v="120"/>
    <s v="Xplora Search Group"/>
    <s v="['sql', 'python', 'snowflake', 'aws', 'looker', 'git']"/>
  </r>
  <r>
    <x v="2"/>
    <s v="Data Analyst 2 - 51557"/>
    <s v="Albany, NY"/>
    <x v="0"/>
    <x v="0"/>
    <x v="2"/>
    <x v="19985"/>
    <x v="635"/>
    <s v="New York State Department of Health"/>
    <s v="['word', 'outlook', 'excel']"/>
  </r>
  <r>
    <x v="3"/>
    <s v="Senior Data Engineer"/>
    <s v="Bengaluru, Karnataka, India"/>
    <x v="0"/>
    <x v="0"/>
    <x v="7"/>
    <x v="19986"/>
    <x v="56"/>
    <s v="Visa"/>
    <s v="['java', 'hadoop', 'spark', 'kafka', 'spring', 'jenkins', 'chef', 'git']"/>
  </r>
  <r>
    <x v="2"/>
    <s v="Data BI Analyst"/>
    <s v="California"/>
    <x v="5"/>
    <x v="0"/>
    <x v="2"/>
    <x v="19987"/>
    <x v="91"/>
    <s v="Hi-Care Services"/>
    <s v="['sql', 'excel', 'sheets']"/>
  </r>
  <r>
    <x v="2"/>
    <s v="Junior/Mid/Senior Data Analyst (Pricing)"/>
    <s v="Poland"/>
    <x v="0"/>
    <x v="0"/>
    <x v="11"/>
    <x v="19988"/>
    <x v="141"/>
    <s v="Allegro"/>
    <s v="['sql', 'gcp']"/>
  </r>
  <r>
    <x v="1"/>
    <s v="Data Engineer - Delivery Experience"/>
    <s v="Poland"/>
    <x v="0"/>
    <x v="0"/>
    <x v="11"/>
    <x v="19989"/>
    <x v="56"/>
    <s v="Allegro"/>
    <s v="['python', 'sql', 'mysql', 'gcp', 'bigquery', 'aws', 'pyspark', 'hadoop', 'spark', 'github']"/>
  </r>
  <r>
    <x v="1"/>
    <s v="Data Science Engineer"/>
    <s v="Anywhere"/>
    <x v="0"/>
    <x v="1"/>
    <x v="2"/>
    <x v="19990"/>
    <x v="68"/>
    <s v="1 Point System LLC."/>
    <s v="['python', 'sql', 'postgresql', 'kafka', 'pytorch', 'tensorflow', 'windows', 'linux', 'docker', 'kubernetes']"/>
  </r>
  <r>
    <x v="0"/>
    <s v="Data Scientist III - B2B Marketing"/>
    <s v="Anywhere"/>
    <x v="0"/>
    <x v="1"/>
    <x v="2"/>
    <x v="19991"/>
    <x v="89"/>
    <s v="Gannett"/>
    <s v="['python', 'r', 'sql', 'gcp']"/>
  </r>
  <r>
    <x v="2"/>
    <s v="Data Analyst"/>
    <s v="Jacksonville, FL"/>
    <x v="0"/>
    <x v="0"/>
    <x v="2"/>
    <x v="19992"/>
    <x v="99"/>
    <s v="Girl Scouts of Gateway Council"/>
    <m/>
  </r>
  <r>
    <x v="5"/>
    <s v="Senior Software Engineer, Back End (python, java)"/>
    <s v="The Bahamas"/>
    <x v="0"/>
    <x v="0"/>
    <x v="29"/>
    <x v="19993"/>
    <x v="25"/>
    <s v="Capital One"/>
    <s v="['python', 'java', 'sql', 'go', 'scala', 'nosql', 'aws', 'gcp', 'azure', 'node', 'node.js', 'docker', 'kubernetes']"/>
  </r>
  <r>
    <x v="2"/>
    <s v="Data Analyst"/>
    <s v="Torrance, CA"/>
    <x v="0"/>
    <x v="0"/>
    <x v="2"/>
    <x v="19994"/>
    <x v="239"/>
    <s v="Premier Lacrosse League"/>
    <s v="['sql', 'python', 'r', 'bigquery', 'looker', 'sheets', 'tableau']"/>
  </r>
  <r>
    <x v="8"/>
    <s v="Sr Bioinformatics Scientist - Data Scientist Machine Learning - Hybrid"/>
    <s v="Brisbane, CA"/>
    <x v="0"/>
    <x v="0"/>
    <x v="2"/>
    <x v="19995"/>
    <x v="2548"/>
    <s v="NWRPros"/>
    <s v="['python', 'r', 'sql', 'nosql', 'aws', 'gcp', 'tensorflow', 'pytorch']"/>
  </r>
  <r>
    <x v="0"/>
    <s v="Data Scientist I/II (Lending Analytics &amp; Credit Risk)"/>
    <s v="Vienna, VA"/>
    <x v="0"/>
    <x v="0"/>
    <x v="2"/>
    <x v="19996"/>
    <x v="2549"/>
    <s v="Navy Federal Credit Union"/>
    <s v="['matplotlib', 'ggplot2', 'power bi', 'tableau', 'word', 'spreadsheet', 'excel', 'powerpoint']"/>
  </r>
  <r>
    <x v="2"/>
    <s v="Senior Financial and Data Analyst"/>
    <s v="Anywhere"/>
    <x v="0"/>
    <x v="1"/>
    <x v="2"/>
    <x v="19997"/>
    <x v="80"/>
    <s v="Oxfam America"/>
    <s v="['sql', 'python', 'oracle', 'power bi', 'powerpoint', 'tableau', 'excel', 'planner']"/>
  </r>
  <r>
    <x v="0"/>
    <s v="Marketing Data Scientist"/>
    <s v="San Francisco, CA"/>
    <x v="0"/>
    <x v="0"/>
    <x v="2"/>
    <x v="19998"/>
    <x v="19"/>
    <s v="DocuSign"/>
    <s v="['python', 'sql', 'mysql', 'sql server', 'snowflake', 'github']"/>
  </r>
  <r>
    <x v="0"/>
    <s v="Innovation Driven Data Scientist for Large Telecommunications Company"/>
    <s v="Anywhere"/>
    <x v="0"/>
    <x v="1"/>
    <x v="2"/>
    <x v="19999"/>
    <x v="19"/>
    <s v="Burtch Works"/>
    <s v="['python', 'sql', 'r']"/>
  </r>
  <r>
    <x v="2"/>
    <s v="Data Analyst"/>
    <s v="Chicago, IL"/>
    <x v="0"/>
    <x v="0"/>
    <x v="2"/>
    <x v="20000"/>
    <x v="2550"/>
    <s v="All Chicago Making Homelessness History"/>
    <s v="['sql', 'python', 'vba', 'excel', 'word', 'powerpoint', 'outlook']"/>
  </r>
  <r>
    <x v="0"/>
    <s v="Principal Data Scientist. Job in Atlanta My Valley Jobs Today"/>
    <s v="Atlanta, GA"/>
    <x v="0"/>
    <x v="0"/>
    <x v="2"/>
    <x v="20001"/>
    <x v="1483"/>
    <s v="T-Mobile"/>
    <s v="['python', 'sql', 'r', 'azure', 'aws', 'pyspark', 'pandas', 'numpy', 'scikit-learn', 'hadoop', 'spark', 'kafka']"/>
  </r>
  <r>
    <x v="0"/>
    <s v="Director, Data Science"/>
    <s v="Denver, CO"/>
    <x v="0"/>
    <x v="0"/>
    <x v="1"/>
    <x v="20002"/>
    <x v="49"/>
    <s v="DAT"/>
    <s v="['python', 'c', 'aws', 'terraform']"/>
  </r>
  <r>
    <x v="2"/>
    <s v="Junior Business / Data Analyst"/>
    <s v="Cabin John, MD"/>
    <x v="0"/>
    <x v="0"/>
    <x v="2"/>
    <x v="20003"/>
    <x v="251"/>
    <s v="Leidos"/>
    <s v="['sql', 'oracle', 'power bi']"/>
  </r>
  <r>
    <x v="0"/>
    <s v="Data Scientist"/>
    <s v="California"/>
    <x v="0"/>
    <x v="0"/>
    <x v="2"/>
    <x v="20004"/>
    <x v="2551"/>
    <s v="National University"/>
    <s v="['sql', 'java', 'c++', 'python', 'aws', 'tensorflow', 'keras', 'excel']"/>
  </r>
  <r>
    <x v="5"/>
    <s v="BI Developer"/>
    <s v="New Delhi, Delhi, India"/>
    <x v="0"/>
    <x v="0"/>
    <x v="7"/>
    <x v="20005"/>
    <x v="36"/>
    <s v="Armis Security"/>
    <s v="['sql', 'python', 'java', 'snowflake', 'aws', 'azure']"/>
  </r>
  <r>
    <x v="0"/>
    <s v="Full Stack Developer ( Data Scientist, Software Developer, API Special"/>
    <s v="Anywhere"/>
    <x v="0"/>
    <x v="1"/>
    <x v="1"/>
    <x v="20006"/>
    <x v="16"/>
    <s v="Your Finance"/>
    <s v="['typescript', 'react', 'next.js']"/>
  </r>
  <r>
    <x v="0"/>
    <s v="Data Scientist (DC based)"/>
    <s v="Washington, DC"/>
    <x v="0"/>
    <x v="0"/>
    <x v="2"/>
    <x v="20007"/>
    <x v="18"/>
    <s v="Jobot"/>
    <m/>
  </r>
  <r>
    <x v="7"/>
    <s v="AI Solution Manager/Senior AI Solution Manager"/>
    <s v="United States"/>
    <x v="0"/>
    <x v="0"/>
    <x v="1"/>
    <x v="20008"/>
    <x v="8"/>
    <s v="C3.ai"/>
    <s v="['excel']"/>
  </r>
  <r>
    <x v="7"/>
    <s v="Cognitive ML Developer"/>
    <s v="South Africa"/>
    <x v="0"/>
    <x v="0"/>
    <x v="14"/>
    <x v="20009"/>
    <x v="15"/>
    <s v="Standard Bank Group"/>
    <s v="['aws', 'azure']"/>
  </r>
  <r>
    <x v="8"/>
    <s v="Senior Data Scientist - Retail Intelligence (E2E) (Operations..."/>
    <s v="Bentonville, AR"/>
    <x v="0"/>
    <x v="0"/>
    <x v="1"/>
    <x v="20010"/>
    <x v="28"/>
    <s v="Walmart Connect"/>
    <s v="['python', 'r', 'scala', 'sql', 'azure', 'tensorflow', 'pytorch', 'mxnet', 'pyspark', 'spark', 'git', 'jira']"/>
  </r>
  <r>
    <x v="1"/>
    <s v="Data Engineer - Snowflake"/>
    <s v="Puerto Rico"/>
    <x v="0"/>
    <x v="0"/>
    <x v="55"/>
    <x v="20011"/>
    <x v="2552"/>
    <s v="ICF"/>
    <s v="['sql', 't-sql', 'python', 'scala', 'java', 'snowflake', 'aws', 'gcp', 'azure', 'spark', 'tableau', 'power bi']"/>
  </r>
  <r>
    <x v="0"/>
    <s v="Data Scientist"/>
    <s v="Anywhere"/>
    <x v="0"/>
    <x v="1"/>
    <x v="2"/>
    <x v="20012"/>
    <x v="21"/>
    <s v="Harnham"/>
    <s v="['python', 'c++', 'java', 'c#', 'neo4j', 'aws']"/>
  </r>
  <r>
    <x v="2"/>
    <s v="Data Analyst (Hybrid Schedule)"/>
    <s v="Chevy Chase, MD"/>
    <x v="0"/>
    <x v="0"/>
    <x v="2"/>
    <x v="20013"/>
    <x v="863"/>
    <s v="Howard Hughes Medical Institute"/>
    <s v="['python', 'oracle', 'tableau', 'power bi', 'cognos', 'alteryx', 'word', 'git', 'jira', 'confluence']"/>
  </r>
  <r>
    <x v="8"/>
    <s v="Sr. Manager, Data Science"/>
    <s v="Anywhere"/>
    <x v="0"/>
    <x v="1"/>
    <x v="2"/>
    <x v="20014"/>
    <x v="155"/>
    <s v="Campaign.AI"/>
    <s v="['excel']"/>
  </r>
  <r>
    <x v="2"/>
    <s v="Data Analyst"/>
    <s v="Mexico, NY"/>
    <x v="4"/>
    <x v="0"/>
    <x v="2"/>
    <x v="20015"/>
    <x v="2553"/>
    <s v="Helix Tech IT solution"/>
    <s v="['sql', 'visio', 'tableau']"/>
  </r>
  <r>
    <x v="2"/>
    <s v="Data Analyst with SQL Server, Power BI - Onsite"/>
    <s v="Newark, NJ"/>
    <x v="0"/>
    <x v="0"/>
    <x v="2"/>
    <x v="20016"/>
    <x v="67"/>
    <s v="Job Juncture"/>
    <s v="['sql', 'python', 'sql server', 'azure', 'power bi', 'ssis']"/>
  </r>
  <r>
    <x v="2"/>
    <s v="eComm Data Analyst"/>
    <s v="New York, NY"/>
    <x v="0"/>
    <x v="0"/>
    <x v="2"/>
    <x v="20017"/>
    <x v="306"/>
    <s v="PepsiCo"/>
    <s v="['sql', 'snowflake', 'sap', 'jira']"/>
  </r>
  <r>
    <x v="1"/>
    <s v="Senior Associate Data Engineering L1"/>
    <s v="Bogotá, Bogota, Colombia"/>
    <x v="0"/>
    <x v="0"/>
    <x v="32"/>
    <x v="20018"/>
    <x v="187"/>
    <s v="Publicis Groupe"/>
    <s v="['python', 'nosql', 'sql', 'dynamodb', 'sql server', 'redshift', 'oracle', 'azure', 'databricks', 'spark']"/>
  </r>
  <r>
    <x v="2"/>
    <s v="Master Data Analyst"/>
    <s v="Anywhere"/>
    <x v="0"/>
    <x v="1"/>
    <x v="2"/>
    <x v="20019"/>
    <x v="17"/>
    <s v="Executive Search Partners LLC"/>
    <m/>
  </r>
  <r>
    <x v="9"/>
    <s v="Research Engineer PEMFC Fuel Cell Stack (f/m/div.)"/>
    <s v="Renningen, Germany"/>
    <x v="0"/>
    <x v="0"/>
    <x v="9"/>
    <x v="20020"/>
    <x v="49"/>
    <s v="Bosch Group"/>
    <s v="['spark', 'github']"/>
  </r>
  <r>
    <x v="1"/>
    <s v="Lead Data Engineer"/>
    <s v="Wellesley, MA"/>
    <x v="0"/>
    <x v="0"/>
    <x v="1"/>
    <x v="20021"/>
    <x v="78"/>
    <s v="CVS Health"/>
    <s v="['python', 'java', 'bash', 'shell', 'nosql', 'cassandra', 'mysql', 'hadoop', 'unix']"/>
  </r>
  <r>
    <x v="2"/>
    <s v="Data Architect"/>
    <s v="Hyderabad, Telangana, India"/>
    <x v="0"/>
    <x v="0"/>
    <x v="7"/>
    <x v="20022"/>
    <x v="787"/>
    <s v="Eagle Genomics Ltd"/>
    <s v="['gdpr']"/>
  </r>
  <r>
    <x v="0"/>
    <s v="Data Scientist"/>
    <s v="Anywhere"/>
    <x v="0"/>
    <x v="1"/>
    <x v="2"/>
    <x v="20023"/>
    <x v="51"/>
    <s v="Ocean Media"/>
    <s v="['sql', 'c#', 'java', 'python', 'tableau']"/>
  </r>
  <r>
    <x v="1"/>
    <s v="Analyst, Data Engineer"/>
    <s v="Johannesburg, South Africa"/>
    <x v="0"/>
    <x v="0"/>
    <x v="14"/>
    <x v="20024"/>
    <x v="56"/>
    <s v="Standard Bank Group"/>
    <s v="['sql', 'sass', 'spark']"/>
  </r>
  <r>
    <x v="2"/>
    <s v="Data Analyst, Community Development"/>
    <s v="Columbia, SC"/>
    <x v="0"/>
    <x v="0"/>
    <x v="2"/>
    <x v="20025"/>
    <x v="2554"/>
    <s v="ICF"/>
    <s v="['sql', 'tableau', 'power bi']"/>
  </r>
  <r>
    <x v="2"/>
    <s v="Data Analyst"/>
    <s v="Providence, RI"/>
    <x v="0"/>
    <x v="0"/>
    <x v="2"/>
    <x v="20026"/>
    <x v="1446"/>
    <s v="United Way of Rhode Island"/>
    <s v="['go', 'sql', 'sas', 'sas', 'html', 'css', 'excel', 'power bi', 'tableau', 'asana']"/>
  </r>
  <r>
    <x v="0"/>
    <s v="Junior Data Scientist"/>
    <s v="Knoxville, TN"/>
    <x v="0"/>
    <x v="0"/>
    <x v="2"/>
    <x v="20027"/>
    <x v="153"/>
    <s v="StaffSource"/>
    <s v="['t-sql', 'python', 'numpy', 'scikit-learn', 'jupyter', 'power bi', 'excel']"/>
  </r>
  <r>
    <x v="0"/>
    <s v="Data Scientist (Ads)"/>
    <s v="San Francisco, CA"/>
    <x v="0"/>
    <x v="0"/>
    <x v="2"/>
    <x v="20028"/>
    <x v="561"/>
    <s v="Nextdoor"/>
    <s v="['sql', 'python', 'numpy', 'pandas', 'scikit-learn']"/>
  </r>
  <r>
    <x v="8"/>
    <s v="Data Scientist, Senior"/>
    <s v="San Diego, CA"/>
    <x v="0"/>
    <x v="0"/>
    <x v="2"/>
    <x v="20029"/>
    <x v="698"/>
    <s v="Booz Allen Hamilton"/>
    <s v="['r', 'python', 'sql', 'nosql', 'mysql', 'hadoop', 'kafka', 'spark', 'plotly', 'seaborn', 'ggplot2', 'linux']"/>
  </r>
  <r>
    <x v="0"/>
    <s v="Data Scientist"/>
    <s v="Austin, TX"/>
    <x v="0"/>
    <x v="0"/>
    <x v="2"/>
    <x v="20030"/>
    <x v="96"/>
    <s v="Itron"/>
    <s v="['java', 'python', 'azure', 'excel', 'powerpoint', 'word', 'outlook']"/>
  </r>
  <r>
    <x v="8"/>
    <s v="Senior Principal Data Scientist-9399"/>
    <s v="Roy, UT"/>
    <x v="0"/>
    <x v="0"/>
    <x v="2"/>
    <x v="20031"/>
    <x v="79"/>
    <s v="Northrop Grumman"/>
    <s v="['sql', 'sql server', 'postgresql', 'oracle', 'hadoop', 'ssis', 'alteryx', 'tableau']"/>
  </r>
  <r>
    <x v="2"/>
    <s v="Product Owner to Group Data Management Office"/>
    <s v="Finland"/>
    <x v="0"/>
    <x v="0"/>
    <x v="71"/>
    <x v="20032"/>
    <x v="205"/>
    <s v="Nordea"/>
    <m/>
  </r>
  <r>
    <x v="2"/>
    <s v="CPG Commercial Insights Data Analyst"/>
    <s v="Teaneck, NJ"/>
    <x v="0"/>
    <x v="0"/>
    <x v="2"/>
    <x v="20033"/>
    <x v="2"/>
    <s v="Robert Half"/>
    <s v="['excel', 'powerpoint']"/>
  </r>
  <r>
    <x v="0"/>
    <s v="Data Scientist"/>
    <s v="New York, NY"/>
    <x v="0"/>
    <x v="0"/>
    <x v="2"/>
    <x v="20034"/>
    <x v="35"/>
    <s v="Selby Jennings"/>
    <s v="['python', 'r', 'sql']"/>
  </r>
  <r>
    <x v="0"/>
    <s v="Data Scientist, Algorithms (Marketing)"/>
    <s v="Singapore"/>
    <x v="0"/>
    <x v="0"/>
    <x v="18"/>
    <x v="20035"/>
    <x v="8"/>
    <s v="Airwallex"/>
    <s v="['sql', 'python', 'r']"/>
  </r>
  <r>
    <x v="0"/>
    <s v="Principal Data Scientist - Deep Learning and LLMs"/>
    <s v="Anywhere"/>
    <x v="0"/>
    <x v="1"/>
    <x v="2"/>
    <x v="20036"/>
    <x v="35"/>
    <s v="Harnham"/>
    <s v="['python', 'sql', 'aws', 'azure', 'gcp', 'pytorch', 'tensorflow', 'spark', 'theano', 'scikit-learn', 'keras', 'jupyter', 'gitlab', 'github']"/>
  </r>
  <r>
    <x v="2"/>
    <s v="Marketing Data Analyst"/>
    <s v="Sunnyvale, CA"/>
    <x v="0"/>
    <x v="0"/>
    <x v="2"/>
    <x v="20037"/>
    <x v="23"/>
    <s v="MRoads"/>
    <s v="['sql', 'excel', 'tableau']"/>
  </r>
  <r>
    <x v="0"/>
    <s v="Data Scientist II - Fair Banking Compliance Analytics"/>
    <s v="Cherry Hill, NJ"/>
    <x v="0"/>
    <x v="0"/>
    <x v="2"/>
    <x v="20038"/>
    <x v="2555"/>
    <s v="TD Bank"/>
    <s v="['r', 'sas', 'sas', 'python', 'hadoop', 'excel', 'powerpoint']"/>
  </r>
  <r>
    <x v="2"/>
    <s v="Data Analyst"/>
    <s v="Syosset, NY"/>
    <x v="0"/>
    <x v="0"/>
    <x v="2"/>
    <x v="20039"/>
    <x v="17"/>
    <s v="Carvant Financial LLC"/>
    <s v="['sql', 'flow']"/>
  </r>
  <r>
    <x v="0"/>
    <s v="Actuarial Analyst - Data Scientist - Remote"/>
    <s v="Anywhere"/>
    <x v="0"/>
    <x v="1"/>
    <x v="2"/>
    <x v="20040"/>
    <x v="411"/>
    <s v="Ezra Penland"/>
    <m/>
  </r>
  <r>
    <x v="2"/>
    <s v="Financial/Data Analyst-Manager Track (Brickell, In office &amp; Remote..."/>
    <s v="Miami, FL"/>
    <x v="0"/>
    <x v="0"/>
    <x v="2"/>
    <x v="20041"/>
    <x v="80"/>
    <s v="Robert Half"/>
    <s v="['power bi', 'excel']"/>
  </r>
  <r>
    <x v="2"/>
    <s v="Data Analyst - Remote RI Area"/>
    <s v="Warwick, RI"/>
    <x v="0"/>
    <x v="0"/>
    <x v="2"/>
    <x v="20042"/>
    <x v="53"/>
    <s v="Complete HR Solutions"/>
    <s v="['sql']"/>
  </r>
  <r>
    <x v="0"/>
    <s v="Analyst, Data Science"/>
    <s v="New York, NY"/>
    <x v="0"/>
    <x v="0"/>
    <x v="2"/>
    <x v="20043"/>
    <x v="1549"/>
    <s v="Publicis Groupe"/>
    <s v="['r', 'python', 'sql', 'aws', 'azure', 'datarobot']"/>
  </r>
  <r>
    <x v="2"/>
    <s v="Data Analyst [70649]"/>
    <s v="Anywhere"/>
    <x v="0"/>
    <x v="1"/>
    <x v="2"/>
    <x v="20044"/>
    <x v="231"/>
    <s v="0nward Select"/>
    <s v="['javascript', 'html', 'sql', 'excel', 'sharepoint', 'atlassian', 'jira', 'confluence']"/>
  </r>
  <r>
    <x v="4"/>
    <s v="Pricing Analyst"/>
    <s v="St. Louis, MO"/>
    <x v="0"/>
    <x v="0"/>
    <x v="2"/>
    <x v="20045"/>
    <x v="57"/>
    <s v="AEG - Application Engineering Group"/>
    <s v="['sql']"/>
  </r>
  <r>
    <x v="6"/>
    <s v="Senior Analyst, Data Quality &amp; Analytics"/>
    <s v="Johannesburg, South Africa"/>
    <x v="0"/>
    <x v="0"/>
    <x v="14"/>
    <x v="20046"/>
    <x v="251"/>
    <s v="Standard Bank Group"/>
    <s v="['sql', 'nosql', 'python', 'java', 'c++', 'scala', 'cassandra', 'aws', 'redshift', 'hadoop', 'spark', 'kafka', 'airflow', 'flow']"/>
  </r>
  <r>
    <x v="6"/>
    <s v="Senior Data Analyst - Product"/>
    <s v="Anywhere"/>
    <x v="0"/>
    <x v="1"/>
    <x v="2"/>
    <x v="20047"/>
    <x v="715"/>
    <s v="Zoom Video Communications, Inc."/>
    <s v="['sql', 'python', 'scikit-learn', 'pandas', 'zoom']"/>
  </r>
  <r>
    <x v="0"/>
    <s v="Head of Data Partnerships"/>
    <s v="San Francisco, CA"/>
    <x v="0"/>
    <x v="0"/>
    <x v="2"/>
    <x v="20048"/>
    <x v="587"/>
    <s v="Block"/>
    <s v="['c', 'go', 'terminal']"/>
  </r>
  <r>
    <x v="1"/>
    <s v="Data Engineer"/>
    <s v="Anywhere"/>
    <x v="0"/>
    <x v="1"/>
    <x v="2"/>
    <x v="20049"/>
    <x v="122"/>
    <s v="Insight Global"/>
    <s v="['sql', 'snowflake', 'azure', 'databricks', 'oracle']"/>
  </r>
  <r>
    <x v="0"/>
    <s v="Data Scientist (NLP)"/>
    <s v="Anywhere"/>
    <x v="0"/>
    <x v="1"/>
    <x v="2"/>
    <x v="20050"/>
    <x v="200"/>
    <s v="Emergent Software"/>
    <s v="['sql', 'aws', 'jupyter', 'pyspark', 'pandas', 'spark']"/>
  </r>
  <r>
    <x v="1"/>
    <s v="Lead Data Engineer"/>
    <s v="York, PA"/>
    <x v="0"/>
    <x v="0"/>
    <x v="1"/>
    <x v="20051"/>
    <x v="176"/>
    <s v="Capital One"/>
    <s v="['java', 'scala', 'python', 'nosql', 'sql', 'mongo', 'shell', 'mysql', 'cassandra', 'redshift', 'snowflake', 'aws', 'azure', 'hadoop', 'kafka', 'spark']"/>
  </r>
  <r>
    <x v="2"/>
    <s v="Data Analyst 2"/>
    <s v="Albany, NY"/>
    <x v="0"/>
    <x v="0"/>
    <x v="2"/>
    <x v="20052"/>
    <x v="635"/>
    <s v="New York State Higher Education Services Corporation"/>
    <s v="['sas', 'sas', 'sql', 'r', 'python', 'excel']"/>
  </r>
  <r>
    <x v="0"/>
    <s v="Data Scientist"/>
    <s v="Miami, FL"/>
    <x v="0"/>
    <x v="0"/>
    <x v="2"/>
    <x v="20053"/>
    <x v="20"/>
    <s v="Acadia Technologies, Inc."/>
    <m/>
  </r>
  <r>
    <x v="6"/>
    <s v="Senior Data Analyst"/>
    <s v="Anywhere"/>
    <x v="0"/>
    <x v="1"/>
    <x v="2"/>
    <x v="20054"/>
    <x v="17"/>
    <s v="Get It Recruit - Finance"/>
    <s v="['sql', 'excel', 'tableau', 'power bi']"/>
  </r>
  <r>
    <x v="0"/>
    <s v="Data Scientist"/>
    <s v="McLean, VA"/>
    <x v="0"/>
    <x v="0"/>
    <x v="2"/>
    <x v="20055"/>
    <x v="2"/>
    <s v="Leidos"/>
    <s v="['sql', 'python', 'r', 'aws', 'tidyverse', 'matplotlib', 'tableau', 'git']"/>
  </r>
  <r>
    <x v="2"/>
    <s v="Data Science Associate"/>
    <s v="Boston, MA"/>
    <x v="0"/>
    <x v="0"/>
    <x v="2"/>
    <x v="20056"/>
    <x v="315"/>
    <s v="Fidelity Investments"/>
    <s v="['python', 'go', 'solidity', 'rust', 'sql', 'snowflake']"/>
  </r>
  <r>
    <x v="1"/>
    <s v="Snowflake Data Engineer with DBT experience"/>
    <s v="Addison, TX"/>
    <x v="0"/>
    <x v="0"/>
    <x v="2"/>
    <x v="20057"/>
    <x v="67"/>
    <s v="Anblicks"/>
    <s v="['sql', 'snowflake', 'aws', 'azure', 'spark']"/>
  </r>
  <r>
    <x v="3"/>
    <s v="(Senior) Engineer, Data Development"/>
    <s v="Singapore"/>
    <x v="0"/>
    <x v="0"/>
    <x v="18"/>
    <x v="20058"/>
    <x v="36"/>
    <s v="EVYD Technology"/>
    <s v="['sql', 'python', 'java', 'elasticsearch']"/>
  </r>
  <r>
    <x v="1"/>
    <s v="Data Engineer Team Lead"/>
    <s v="United States"/>
    <x v="0"/>
    <x v="0"/>
    <x v="2"/>
    <x v="20059"/>
    <x v="21"/>
    <s v="Evolution"/>
    <s v="['sql', 'python', 'aws', 'azure', 'gcp', 'hadoop', 'spark', 'kafka']"/>
  </r>
  <r>
    <x v="8"/>
    <s v="Senior Data Scientist - TS CLEARANCE"/>
    <s v="United States"/>
    <x v="0"/>
    <x v="0"/>
    <x v="2"/>
    <x v="20060"/>
    <x v="27"/>
    <s v="Harnham"/>
    <s v="['python', 'sql']"/>
  </r>
  <r>
    <x v="0"/>
    <s v="Data Scientist/Modeler"/>
    <s v="Bellevue, NE"/>
    <x v="0"/>
    <x v="0"/>
    <x v="1"/>
    <x v="20061"/>
    <x v="2556"/>
    <s v="Spiral Solutions and Technologies, Inc."/>
    <s v="['r', 'python', 'mysql', 'hadoop', 'kafka', 'spark', 'plotly', 'seaborn']"/>
  </r>
  <r>
    <x v="0"/>
    <s v="Data Scientist"/>
    <s v="Anywhere"/>
    <x v="0"/>
    <x v="1"/>
    <x v="2"/>
    <x v="20062"/>
    <x v="19"/>
    <s v="BetterHelp"/>
    <s v="['go', 'r', 'python', 'sql', 'tableau', 'looker']"/>
  </r>
  <r>
    <x v="3"/>
    <s v="Senior Data Engineer (f/m/d) Stuttgart"/>
    <s v="Stuttgart, Germany"/>
    <x v="0"/>
    <x v="0"/>
    <x v="9"/>
    <x v="20063"/>
    <x v="56"/>
    <s v="SIGNA Sports United"/>
    <s v="['sql', 'aws']"/>
  </r>
  <r>
    <x v="8"/>
    <s v="Senior Data Scientist"/>
    <s v="Anywhere"/>
    <x v="0"/>
    <x v="1"/>
    <x v="2"/>
    <x v="20064"/>
    <x v="179"/>
    <s v="Shift"/>
    <s v="['sql', 'python', 'r', 'go', 'aws', 'redshift', 'spark', 'looker', 'tableau']"/>
  </r>
  <r>
    <x v="1"/>
    <s v="Data Engineer Remote / Telecommute Jobs"/>
    <s v="Anywhere"/>
    <x v="0"/>
    <x v="1"/>
    <x v="2"/>
    <x v="19549"/>
    <x v="33"/>
    <s v="Acclaim Technical Services"/>
    <s v="['aws']"/>
  </r>
  <r>
    <x v="2"/>
    <s v="Data Analyst"/>
    <s v="Anywhere"/>
    <x v="0"/>
    <x v="1"/>
    <x v="2"/>
    <x v="20065"/>
    <x v="57"/>
    <s v="Get It Recruit - Finance"/>
    <s v="['sql', 'oracle', 'tableau', 'power bi']"/>
  </r>
  <r>
    <x v="1"/>
    <s v="Big Data Engineer"/>
    <s v="Los Angeles, CA"/>
    <x v="0"/>
    <x v="0"/>
    <x v="2"/>
    <x v="20066"/>
    <x v="28"/>
    <s v="Robert Half"/>
    <s v="['sql', 'go', 'azure', 'databricks']"/>
  </r>
  <r>
    <x v="1"/>
    <s v="Data Engineer II"/>
    <s v="Anywhere"/>
    <x v="0"/>
    <x v="1"/>
    <x v="2"/>
    <x v="20067"/>
    <x v="96"/>
    <s v="Rightway"/>
    <s v="['python', 'sql', 'postgresql', 'aws', 'airflow', 'terraform']"/>
  </r>
  <r>
    <x v="1"/>
    <s v="Data Lake Engineer (Remote or Hybrid position)"/>
    <s v="Los Angeles, CA"/>
    <x v="0"/>
    <x v="0"/>
    <x v="2"/>
    <x v="20068"/>
    <x v="2"/>
    <s v="UCLA"/>
    <s v="['go', 'aws', 'spark']"/>
  </r>
  <r>
    <x v="8"/>
    <s v="Senior Data Scientist, AI Foundations (Washington DC)"/>
    <s v="McLean, VA"/>
    <x v="5"/>
    <x v="0"/>
    <x v="2"/>
    <x v="20069"/>
    <x v="275"/>
    <s v="Capital One"/>
    <s v="['python', 'scala', 'r', 'sql', 'aws', 'pytorch', 'hugging face']"/>
  </r>
  <r>
    <x v="2"/>
    <s v="Data Analyst"/>
    <s v="New Brunswick, NJ"/>
    <x v="0"/>
    <x v="0"/>
    <x v="2"/>
    <x v="20070"/>
    <x v="1935"/>
    <s v="Rutgers University"/>
    <s v="['sas', 'sas', 'assembly', 'go', 'sql', 'python', 'r', 'excel', 'tableau', 'sap', 'spss']"/>
  </r>
  <r>
    <x v="3"/>
    <s v="Senior Data Engineer"/>
    <s v="Portland, OR"/>
    <x v="0"/>
    <x v="0"/>
    <x v="2"/>
    <x v="20071"/>
    <x v="27"/>
    <s v="Harnham"/>
    <s v="['sql', 'scala', 'nosql', 'python', 'hadoop', 'spark', 'kafka']"/>
  </r>
  <r>
    <x v="0"/>
    <s v="Director, Data Science - Healthcare Analytics Solutions"/>
    <s v="Anywhere"/>
    <x v="0"/>
    <x v="1"/>
    <x v="2"/>
    <x v="20072"/>
    <x v="2557"/>
    <s v="Quest Diagnostics"/>
    <s v="['sas', 'sas', 'sql', 'python', 'aws', 'databricks', 'azure', 'gcp', 'snowflake', 'tableau']"/>
  </r>
  <r>
    <x v="3"/>
    <s v="Senior Data Engineer (AWS, Python, Pyspark)"/>
    <s v="Los Angeles, CA"/>
    <x v="0"/>
    <x v="0"/>
    <x v="2"/>
    <x v="20073"/>
    <x v="1"/>
    <s v="MindTree Limited"/>
    <s v="['python', 'aws', 'snowflake', 'pyspark', 'spark']"/>
  </r>
  <r>
    <x v="1"/>
    <s v="Data Engineer"/>
    <s v="Anywhere"/>
    <x v="0"/>
    <x v="1"/>
    <x v="1"/>
    <x v="20074"/>
    <x v="411"/>
    <s v="Brooksource"/>
    <s v="['python', 'sql', 'nosql', 'azure', 'databricks', 'oracle', 'spark', 'kafka', 'power bi', 'dax']"/>
  </r>
  <r>
    <x v="1"/>
    <s v="Data Engineer"/>
    <s v="New York, NY"/>
    <x v="0"/>
    <x v="0"/>
    <x v="2"/>
    <x v="20075"/>
    <x v="19"/>
    <s v="The Phoenix Group"/>
    <s v="['sql', 'python', 'sas', 'sas', 'azure']"/>
  </r>
  <r>
    <x v="0"/>
    <s v="Manager of Education Initiatives: Data Science and Computational..."/>
    <s v="New York, NY"/>
    <x v="0"/>
    <x v="0"/>
    <x v="2"/>
    <x v="20076"/>
    <x v="203"/>
    <s v="American Museum of Natural History"/>
    <s v="['python']"/>
  </r>
  <r>
    <x v="2"/>
    <s v="BA/data analyst"/>
    <s v="Philadelphia, PA"/>
    <x v="0"/>
    <x v="0"/>
    <x v="2"/>
    <x v="20077"/>
    <x v="20"/>
    <s v="Acadia Technologies, Inc."/>
    <s v="['matlab', 'r', 'python', 'sql', 'nosql']"/>
  </r>
  <r>
    <x v="0"/>
    <s v="Data Scientist"/>
    <s v="Gijón, Spain"/>
    <x v="0"/>
    <x v="0"/>
    <x v="20"/>
    <x v="20078"/>
    <x v="322"/>
    <s v="dentsu international"/>
    <s v="['sql', 'python']"/>
  </r>
  <r>
    <x v="3"/>
    <s v="Senior BI Data Engineer"/>
    <s v="Buffalo Grove, IL"/>
    <x v="0"/>
    <x v="0"/>
    <x v="2"/>
    <x v="20079"/>
    <x v="28"/>
    <s v="CVS Health"/>
    <s v="['sql', 'r', 'python', 'hadoop', 'tableau']"/>
  </r>
  <r>
    <x v="8"/>
    <s v="Senior Data Scientist"/>
    <s v="Anywhere"/>
    <x v="0"/>
    <x v="1"/>
    <x v="1"/>
    <x v="20080"/>
    <x v="67"/>
    <s v="Harnham"/>
    <s v="['sql', 'python', 'r', 'tensorflow', 'spark', 'pytorch', 'scikit-learn', 'keras', 'jupyter', 'gitlab', 'github']"/>
  </r>
  <r>
    <x v="1"/>
    <s v="Data Engineer"/>
    <s v="Pleasanton, CA"/>
    <x v="0"/>
    <x v="0"/>
    <x v="2"/>
    <x v="20081"/>
    <x v="19"/>
    <s v="Epik Solutions"/>
    <s v="['sql', 'python', 'azure', 'aws', 'gcp', 'numpy', 'pandas', 'pyspark']"/>
  </r>
  <r>
    <x v="0"/>
    <s v="Data Scientist B2B Sales &amp; Marketing Analytics"/>
    <s v="Solna, Sweden"/>
    <x v="0"/>
    <x v="0"/>
    <x v="13"/>
    <x v="20082"/>
    <x v="8"/>
    <s v="Dun &amp; Bradstreet"/>
    <s v="['python', 'sql', 'sas', 'sas']"/>
  </r>
  <r>
    <x v="8"/>
    <s v="Senior Data Scientist, Finance Ecosystem"/>
    <s v="Anywhere"/>
    <x v="0"/>
    <x v="1"/>
    <x v="1"/>
    <x v="20083"/>
    <x v="277"/>
    <s v="Mysten Labs"/>
    <s v="['python', 'sql']"/>
  </r>
  <r>
    <x v="1"/>
    <s v="Big Data Engineer (Remote)"/>
    <s v="Anywhere"/>
    <x v="0"/>
    <x v="1"/>
    <x v="2"/>
    <x v="20084"/>
    <x v="310"/>
    <s v="Basis Technologies"/>
    <s v="['sql', 'python', 'scala', 'mysql', 'snowflake', 'oracle', 'aws', 'hadoop', 'spark', 'kafka', 'airflow', 'power bi', 'looker', 'kubernetes', 'docker', 'jenkins', 'github']"/>
  </r>
  <r>
    <x v="2"/>
    <s v="Data Analyst"/>
    <s v="Chantilly, VA"/>
    <x v="0"/>
    <x v="0"/>
    <x v="2"/>
    <x v="20085"/>
    <x v="2558"/>
    <s v="Noblis"/>
    <s v="['sharepoint', 'tableau']"/>
  </r>
  <r>
    <x v="1"/>
    <s v="Staff Data Engineer (m/f/d)"/>
    <s v="Lisbon, Portugal"/>
    <x v="0"/>
    <x v="0"/>
    <x v="12"/>
    <x v="20086"/>
    <x v="56"/>
    <s v="SIXT"/>
    <s v="['sql', 'python', 'java', 'redshift', 'databricks', 'aws', 'kafka']"/>
  </r>
  <r>
    <x v="2"/>
    <s v="Data Analyst"/>
    <s v="White Plains, NY"/>
    <x v="0"/>
    <x v="0"/>
    <x v="2"/>
    <x v="20087"/>
    <x v="159"/>
    <s v="NuEnergen, LLC"/>
    <s v="['excel', 'word', 'powerpoint', 'outlook']"/>
  </r>
  <r>
    <x v="1"/>
    <s v="Entry Level Python /Data Engineer"/>
    <s v="Jersey City, NJ"/>
    <x v="0"/>
    <x v="0"/>
    <x v="2"/>
    <x v="20088"/>
    <x v="20"/>
    <s v="Cloud Resources LLC"/>
    <s v="['python', 'sql', 'java', 'oracle', 'aws']"/>
  </r>
  <r>
    <x v="1"/>
    <s v="Data Engineer (Apache Kafka &amp; Flink)"/>
    <s v="Scottsdale, AZ"/>
    <x v="0"/>
    <x v="0"/>
    <x v="2"/>
    <x v="20089"/>
    <x v="640"/>
    <s v="IMPACT Technology Recruiting"/>
    <s v="['sql', 'aws', 'kafka']"/>
  </r>
  <r>
    <x v="0"/>
    <s v="Data Scientist - Western Houston TX"/>
    <s v="Katy, TX"/>
    <x v="0"/>
    <x v="0"/>
    <x v="1"/>
    <x v="20090"/>
    <x v="103"/>
    <s v="CyberCoders"/>
    <s v="['gcp', 'word']"/>
  </r>
  <r>
    <x v="7"/>
    <s v="MLOps Engineer"/>
    <s v="Porto, Portugal"/>
    <x v="0"/>
    <x v="0"/>
    <x v="12"/>
    <x v="20091"/>
    <x v="184"/>
    <s v="Metyis"/>
    <s v="['python', 'azure', 'databricks', 'spark']"/>
  </r>
  <r>
    <x v="1"/>
    <s v="Sr. Data Engineer"/>
    <s v="San Carlos, CA"/>
    <x v="0"/>
    <x v="0"/>
    <x v="1"/>
    <x v="20092"/>
    <x v="942"/>
    <s v="Supernal"/>
    <s v="['sql', 'snowflake', 'bigquery', 'aws', 'redshift', 'azure', 'spark', 'pyspark', 'kafka', 'git']"/>
  </r>
  <r>
    <x v="0"/>
    <s v="Entry-Level Data Scientist"/>
    <s v="Fort Lauderdale, FL"/>
    <x v="0"/>
    <x v="0"/>
    <x v="2"/>
    <x v="20093"/>
    <x v="99"/>
    <s v="Bennett Insurance Agency"/>
    <s v="['r', 'python', 'power bi']"/>
  </r>
  <r>
    <x v="1"/>
    <s v="Data Engineer"/>
    <s v="Colorado Springs, CO"/>
    <x v="0"/>
    <x v="0"/>
    <x v="2"/>
    <x v="20094"/>
    <x v="33"/>
    <s v="Promethean Strategies"/>
    <s v="['nosql', 'sql', 'python', 'javascript', 'html', 'css', 'kafka', 'spark', 'hadoop', 'flow']"/>
  </r>
  <r>
    <x v="1"/>
    <s v="Data Engineer (Multiple Levels)"/>
    <s v="Reston, VA"/>
    <x v="0"/>
    <x v="0"/>
    <x v="2"/>
    <x v="20095"/>
    <x v="1444"/>
    <s v="Noblis"/>
    <s v="['python', 'sql', 'mongodb', 'mongodb', 'java', 'javascript', 'postgresql', 'mysql', 'oracle', 'hadoop', 'spark', 'docker', 'kubernetes', 'git']"/>
  </r>
  <r>
    <x v="2"/>
    <s v="Data Analyst"/>
    <s v="Irving, TX"/>
    <x v="0"/>
    <x v="0"/>
    <x v="2"/>
    <x v="20096"/>
    <x v="31"/>
    <s v="Purple Drive Technologies LLC"/>
    <s v="['sql', 'sas', 'sas', 'python', 'html', 'mongo', 'oracle', 'hadoop', 'unix', 'tableau', 'cognos']"/>
  </r>
  <r>
    <x v="2"/>
    <s v="Engineer, Data Analytics"/>
    <s v="Milpitas, CA"/>
    <x v="0"/>
    <x v="0"/>
    <x v="2"/>
    <x v="20097"/>
    <x v="15"/>
    <s v="Western Digital"/>
    <s v="['sql', 'javascript', 'python', 'r', 'java', 'matlab', 'aws', 'hadoop', 'jquery', 'angular', 'github']"/>
  </r>
  <r>
    <x v="1"/>
    <s v="Data Engineer"/>
    <s v="Boston, MA"/>
    <x v="0"/>
    <x v="0"/>
    <x v="1"/>
    <x v="20098"/>
    <x v="2"/>
    <s v="Robert Half"/>
    <s v="['python', 'sql', 'go', 'sql server']"/>
  </r>
  <r>
    <x v="3"/>
    <s v="Senior Data Engineer"/>
    <s v="United States"/>
    <x v="0"/>
    <x v="0"/>
    <x v="2"/>
    <x v="20099"/>
    <x v="1"/>
    <s v="NYC Careers"/>
    <s v="['python', 'scala', 'java', 'sql', 'go', 'kafka', 'spark', 'linux', 'flow']"/>
  </r>
  <r>
    <x v="3"/>
    <s v="Senior Data Engineer"/>
    <s v="New York, NY"/>
    <x v="0"/>
    <x v="0"/>
    <x v="2"/>
    <x v="20100"/>
    <x v="27"/>
    <s v="Trepp, Inc."/>
    <s v="['sql', 'python', 'java', 'scala', 'aws', 'spark', 'git']"/>
  </r>
  <r>
    <x v="1"/>
    <s v="Data Engineer"/>
    <s v="Alpharetta, GA"/>
    <x v="0"/>
    <x v="0"/>
    <x v="1"/>
    <x v="20101"/>
    <x v="23"/>
    <s v="URSI Technologies Inc."/>
    <s v="['python', 'sql', 'databricks', 'azure', 'spark']"/>
  </r>
  <r>
    <x v="2"/>
    <s v="Data Analyst (Program Evaluation Specialist)"/>
    <s v="New Brunswick, NJ"/>
    <x v="0"/>
    <x v="0"/>
    <x v="2"/>
    <x v="20102"/>
    <x v="1882"/>
    <s v="Rutgers University"/>
    <s v="['go', 'sql', 'r', 'sas', 'sas', 'word', 'excel', 'outlook', 'powerpoint']"/>
  </r>
  <r>
    <x v="0"/>
    <s v="Data Scientist"/>
    <s v="Annapolis, MD"/>
    <x v="0"/>
    <x v="0"/>
    <x v="2"/>
    <x v="20103"/>
    <x v="640"/>
    <s v="Travelers Insurance"/>
    <s v="['aws']"/>
  </r>
  <r>
    <x v="0"/>
    <s v="Sr Data Scientist"/>
    <s v="Fairfax, VA"/>
    <x v="0"/>
    <x v="0"/>
    <x v="2"/>
    <x v="20104"/>
    <x v="17"/>
    <s v="Creative Financial Staffing (CFS)"/>
    <s v="['matlab', 'python', 'r', 'tensorflow', 'pytorch']"/>
  </r>
  <r>
    <x v="3"/>
    <s v="Sr. Data Engineer - IICS/CDC"/>
    <s v="Anywhere"/>
    <x v="0"/>
    <x v="1"/>
    <x v="2"/>
    <x v="20105"/>
    <x v="67"/>
    <s v="Keyrus"/>
    <s v="['python', 'java', 'sql', 'postgresql', 'snowflake', 'aws', 'azure', 'redshift', 'gcp', 'hadoop', 'spark']"/>
  </r>
  <r>
    <x v="0"/>
    <s v="TS/SCI Data Scientist"/>
    <s v="Los Angeles, CA"/>
    <x v="0"/>
    <x v="0"/>
    <x v="2"/>
    <x v="20106"/>
    <x v="21"/>
    <s v="Harnham"/>
    <s v="['python', 'sql']"/>
  </r>
  <r>
    <x v="7"/>
    <s v="Senior Data Scientist / Machine Learning Engineer (TS/SCI)"/>
    <s v="United States"/>
    <x v="0"/>
    <x v="0"/>
    <x v="1"/>
    <x v="20107"/>
    <x v="27"/>
    <s v="Harnham"/>
    <s v="['python', 'sql']"/>
  </r>
  <r>
    <x v="3"/>
    <s v="Senior Data Engineer"/>
    <s v="New York, NY"/>
    <x v="0"/>
    <x v="0"/>
    <x v="2"/>
    <x v="20108"/>
    <x v="226"/>
    <s v="Gro Intelligence"/>
    <s v="['python', 'c', 'c++', 'rust', 'sqlite', 'aws', 'azure', 'kafka', 'express']"/>
  </r>
  <r>
    <x v="1"/>
    <s v="Azure Data Engineer"/>
    <s v="Seattle, WA"/>
    <x v="0"/>
    <x v="0"/>
    <x v="1"/>
    <x v="20109"/>
    <x v="2559"/>
    <s v="Avanade"/>
    <s v="['python', 'sql', 'c#', 'sql server', 'azure', 'databricks', 'spark']"/>
  </r>
  <r>
    <x v="0"/>
    <s v="Data Scientist"/>
    <s v="Chantilly, VA"/>
    <x v="0"/>
    <x v="0"/>
    <x v="2"/>
    <x v="20110"/>
    <x v="698"/>
    <s v="Booz Allen Hamilton"/>
    <s v="['python', 'r', 'java', 'sql', 'nosql', 'javascript', 'aws', 'azure', 'tensorflow', 'pytorch', 'flask', 'tableau']"/>
  </r>
  <r>
    <x v="6"/>
    <s v="Senior Data Analyst"/>
    <s v="Anywhere"/>
    <x v="0"/>
    <x v="1"/>
    <x v="2"/>
    <x v="20111"/>
    <x v="28"/>
    <s v="Rx.Health"/>
    <s v="['python', 'sql', 'mongodb', 'mongodb', 'azure', 'tableau', 'power bi']"/>
  </r>
  <r>
    <x v="6"/>
    <s v="DBI - Sr. Data Science Analyst (Non-Civil Service)"/>
    <s v="Dallas, TX"/>
    <x v="0"/>
    <x v="0"/>
    <x v="1"/>
    <x v="20112"/>
    <x v="2560"/>
    <s v="City of Dallas, TX"/>
    <s v="['matlab', 'keras', 'tensorflow', 'pytorch', 'tableau', 'spss']"/>
  </r>
  <r>
    <x v="1"/>
    <s v="Data Engineer - A4370"/>
    <s v="Pleasanton, CA"/>
    <x v="0"/>
    <x v="0"/>
    <x v="2"/>
    <x v="20113"/>
    <x v="56"/>
    <s v="Nisum"/>
    <s v="['sql', 'spark']"/>
  </r>
  <r>
    <x v="1"/>
    <s v="Data Engineer"/>
    <s v="Anywhere"/>
    <x v="0"/>
    <x v="1"/>
    <x v="2"/>
    <x v="20114"/>
    <x v="94"/>
    <s v="CyberCoders"/>
    <s v="['sql', 'python', 'java', 'nosql', 'hadoop', 'tableau', 'power bi']"/>
  </r>
  <r>
    <x v="0"/>
    <s v="Principal Data Scientist"/>
    <s v="West Logan, WV"/>
    <x v="0"/>
    <x v="0"/>
    <x v="2"/>
    <x v="20115"/>
    <x v="71"/>
    <s v="Leidos"/>
    <m/>
  </r>
  <r>
    <x v="2"/>
    <s v="Healthcare Quality Data Analyst"/>
    <s v="Miami, FL"/>
    <x v="0"/>
    <x v="0"/>
    <x v="2"/>
    <x v="20116"/>
    <x v="29"/>
    <s v="Dexur"/>
    <s v="['sql', 'powerpoint', 'confluence']"/>
  </r>
  <r>
    <x v="1"/>
    <s v="Data Engineer"/>
    <m/>
    <x v="0"/>
    <x v="0"/>
    <x v="2"/>
    <x v="20117"/>
    <x v="12"/>
    <s v="Eliassen Group"/>
    <s v="['python', 'r', 'sas', 'sas', 'sql', 'postgresql', 'redshift', 'aws', 'hadoop', 'spark', 'unix', 'linux', 'terraform', 'ansible']"/>
  </r>
  <r>
    <x v="0"/>
    <s v="Data Scientist"/>
    <s v="Denver, CO"/>
    <x v="0"/>
    <x v="0"/>
    <x v="1"/>
    <x v="20118"/>
    <x v="2"/>
    <s v="Project Canary"/>
    <s v="['python', 'c#', 'java']"/>
  </r>
  <r>
    <x v="6"/>
    <s v="Senior Clinical Data Management"/>
    <s v="United States"/>
    <x v="0"/>
    <x v="0"/>
    <x v="2"/>
    <x v="20119"/>
    <x v="679"/>
    <s v="Edwards Lifesciences"/>
    <s v="['excel']"/>
  </r>
  <r>
    <x v="1"/>
    <s v="Azure Data Engineer"/>
    <s v="Georgia"/>
    <x v="0"/>
    <x v="0"/>
    <x v="2"/>
    <x v="20120"/>
    <x v="2"/>
    <s v="Apex Systems"/>
    <s v="['sas', 'sas', 'sql', 'python', 'azure', 'databricks']"/>
  </r>
  <r>
    <x v="0"/>
    <s v="Data Scientist. Job in West Logan My Valley Jobs Today"/>
    <s v="West Logan, WV"/>
    <x v="0"/>
    <x v="0"/>
    <x v="2"/>
    <x v="20121"/>
    <x v="111"/>
    <s v="LEIDOS"/>
    <s v="['sql', 'python', 'r', 'aws', 'tidyverse', 'matplotlib', 'tableau', 'git']"/>
  </r>
  <r>
    <x v="1"/>
    <s v="Senior Associate Data Engineering"/>
    <s v="Bogotá, Bogota, Colombia"/>
    <x v="0"/>
    <x v="0"/>
    <x v="32"/>
    <x v="20122"/>
    <x v="0"/>
    <s v="Publicis Groupe"/>
    <s v="['scala', 'nosql', 'sql', 'dynamodb', 'sql server', 'azure', 'databricks', 'redshift', 'oracle', 'aws', 'spark', 'kafka']"/>
  </r>
  <r>
    <x v="3"/>
    <s v="Senior Data Engineer"/>
    <s v="Anywhere"/>
    <x v="0"/>
    <x v="1"/>
    <x v="2"/>
    <x v="20123"/>
    <x v="28"/>
    <s v="National Grid (UK)"/>
    <s v="['python', 'databricks', 'snowflake', 'gcp', 'aws', 'azure', 'pyspark']"/>
  </r>
  <r>
    <x v="3"/>
    <s v="Senior Data Engineer"/>
    <s v="Anywhere"/>
    <x v="0"/>
    <x v="1"/>
    <x v="2"/>
    <x v="20124"/>
    <x v="23"/>
    <s v="SmartLight Analytics, LLC"/>
    <s v="['sql', 'sql server', 'azure', 'databricks', 'git']"/>
  </r>
  <r>
    <x v="2"/>
    <s v="Biostatistical Data Analyst"/>
    <s v="Baltimore, MD"/>
    <x v="0"/>
    <x v="0"/>
    <x v="2"/>
    <x v="20125"/>
    <x v="57"/>
    <s v="Knowesis, Inc."/>
    <s v="['r', 'python', 'sas', 'sas', 'matlab', 'tableau']"/>
  </r>
  <r>
    <x v="1"/>
    <s v="Lead Big Data Engineer - Medicaid Segment"/>
    <s v="Washington, DC"/>
    <x v="0"/>
    <x v="0"/>
    <x v="2"/>
    <x v="20126"/>
    <x v="2561"/>
    <s v="Highmark Health"/>
    <s v="['nosql', 'python', 'sas', 'sas', 'sql', 'databricks', 'azure', 'oracle', 'gcp', 'aws', 'hadoop', 'spark', 'flow']"/>
  </r>
  <r>
    <x v="2"/>
    <s v="Lead Data Analyst"/>
    <s v="New York, NY"/>
    <x v="0"/>
    <x v="0"/>
    <x v="2"/>
    <x v="20127"/>
    <x v="29"/>
    <s v="Brooksource"/>
    <s v="['python', 'sql', 'r', 'hadoop', 'tableau']"/>
  </r>
  <r>
    <x v="2"/>
    <s v="Data Analyst"/>
    <s v="Newark, NJ"/>
    <x v="16"/>
    <x v="0"/>
    <x v="2"/>
    <x v="20128"/>
    <x v="2562"/>
    <s v="Rutgers University"/>
    <s v="['sas', 'sas', 'r', 'go', 'word', 'excel', 'powerpoint', 'spss']"/>
  </r>
  <r>
    <x v="1"/>
    <s v="Data Engineer - Fully Remote - Tech Platform"/>
    <s v="Dallas, TX"/>
    <x v="0"/>
    <x v="0"/>
    <x v="2"/>
    <x v="20129"/>
    <x v="96"/>
    <s v="Michael Page International Inc"/>
    <s v="['sql', 'mysql', 'snowflake', 'looker', 'tableau']"/>
  </r>
  <r>
    <x v="1"/>
    <s v="Lead Data Engineer"/>
    <s v="Peachtree Corners, GA"/>
    <x v="0"/>
    <x v="0"/>
    <x v="2"/>
    <x v="20130"/>
    <x v="27"/>
    <s v="Advanced Tech Placement"/>
    <s v="['python', 'java', 'scala', 'sql', 'nosql', 'mongodb', 'mongodb', 'postgresql', 'mysql', 'cassandra', 'snowflake', 'aws', 'azure', 'gcp', 'bigquery', 'spark', 'hadoop', 'kafka']"/>
  </r>
  <r>
    <x v="0"/>
    <s v="Lead Data Scientist - Healthcare Management"/>
    <s v="Anywhere"/>
    <x v="0"/>
    <x v="1"/>
    <x v="2"/>
    <x v="20131"/>
    <x v="85"/>
    <s v="CVS Health"/>
    <s v="['r', 'python', 'sql', 'gcp']"/>
  </r>
  <r>
    <x v="1"/>
    <s v="Data Engineer"/>
    <s v="Willow Grove, PA"/>
    <x v="0"/>
    <x v="0"/>
    <x v="2"/>
    <x v="20132"/>
    <x v="172"/>
    <s v="Kane Partners LLC"/>
    <s v="['python', 'sql', 'azure']"/>
  </r>
  <r>
    <x v="2"/>
    <s v="Data Analyst"/>
    <s v="Bogotá, Bogota, Colombia"/>
    <x v="0"/>
    <x v="0"/>
    <x v="32"/>
    <x v="20133"/>
    <x v="46"/>
    <s v="Publicis Groupe"/>
    <s v="['alteryx', 'excel']"/>
  </r>
  <r>
    <x v="2"/>
    <s v="Data Analyst - Secret clearance - Point Mugu, California"/>
    <s v="California"/>
    <x v="0"/>
    <x v="0"/>
    <x v="2"/>
    <x v="20134"/>
    <x v="57"/>
    <s v="General Dynamics Information Technology"/>
    <m/>
  </r>
  <r>
    <x v="3"/>
    <s v="Senior Data Engineer - Principal Associate"/>
    <s v="Olympia, WA"/>
    <x v="5"/>
    <x v="0"/>
    <x v="2"/>
    <x v="20135"/>
    <x v="25"/>
    <s v="Capital One"/>
    <s v="['java', 'scala', 'python', 'nosql', 'sql', 'shell', 'dynamodb', 'mysql', 'redis', 'snowflake', 'aws', 'azure', 'redshift', 'hadoop', 'kafka', 'spark']"/>
  </r>
  <r>
    <x v="6"/>
    <s v="Senior Data Analyst"/>
    <s v="Espoo, Finland"/>
    <x v="0"/>
    <x v="0"/>
    <x v="71"/>
    <x v="20136"/>
    <x v="83"/>
    <s v="Ageras"/>
    <s v="['sql', 'snowflake', 'github', 'terraform']"/>
  </r>
  <r>
    <x v="2"/>
    <s v="Junior Reporting Data Analyst"/>
    <s v="Los Angeles, CA"/>
    <x v="0"/>
    <x v="0"/>
    <x v="2"/>
    <x v="20137"/>
    <x v="285"/>
    <s v="Kforce Technology Staffing"/>
    <s v="['sql', 'python', 'php', 'sql server', 'postgresql', 'mariadb', 'oracle', 'outlook', 'word', 'excel', 'powerpoint']"/>
  </r>
  <r>
    <x v="3"/>
    <s v="Senior Data Engineer"/>
    <s v="Bangkok, Thailand"/>
    <x v="0"/>
    <x v="0"/>
    <x v="25"/>
    <x v="20138"/>
    <x v="56"/>
    <s v="EarnIn"/>
    <m/>
  </r>
  <r>
    <x v="0"/>
    <s v="Data Scientist - AVP - Hybrid. Job in Irving My Valley Jobs Today"/>
    <s v="Irving, TX"/>
    <x v="0"/>
    <x v="0"/>
    <x v="1"/>
    <x v="20139"/>
    <x v="270"/>
    <s v="Citi"/>
    <s v="['python', 'r']"/>
  </r>
  <r>
    <x v="2"/>
    <s v="Data Analyst"/>
    <s v="New York, NY"/>
    <x v="0"/>
    <x v="0"/>
    <x v="2"/>
    <x v="20140"/>
    <x v="2563"/>
    <s v="Hearst Media Services"/>
    <m/>
  </r>
  <r>
    <x v="1"/>
    <s v="Snowflake + DBT – Data Engineer"/>
    <s v="Anywhere"/>
    <x v="0"/>
    <x v="1"/>
    <x v="2"/>
    <x v="20141"/>
    <x v="71"/>
    <s v="E-Solutions"/>
    <s v="['sql', 'python', 'snowflake', 'azure']"/>
  </r>
  <r>
    <x v="2"/>
    <s v="Data Analyst"/>
    <s v="St Julian's, Malta"/>
    <x v="0"/>
    <x v="0"/>
    <x v="85"/>
    <x v="20142"/>
    <x v="39"/>
    <s v="Gaming Innovation Group"/>
    <s v="['sql', 'r', 'python', 'excel']"/>
  </r>
  <r>
    <x v="0"/>
    <s v="Data Scientist"/>
    <s v="Raleigh, NC"/>
    <x v="0"/>
    <x v="0"/>
    <x v="2"/>
    <x v="20143"/>
    <x v="640"/>
    <s v="Travelers Insurance"/>
    <s v="['aws']"/>
  </r>
  <r>
    <x v="6"/>
    <s v="Senior Product Data Analyst"/>
    <s v="Montpellier, France"/>
    <x v="0"/>
    <x v="0"/>
    <x v="27"/>
    <x v="20144"/>
    <x v="46"/>
    <s v="Teads"/>
    <s v="['sql', 'bigquery', 'snowflake', 'redshift', 'looker', 'tableau', 'qlik']"/>
  </r>
  <r>
    <x v="7"/>
    <s v="Lead AI/ML Engineer"/>
    <s v="Islamabad, Pakistan"/>
    <x v="0"/>
    <x v="0"/>
    <x v="59"/>
    <x v="20145"/>
    <x v="43"/>
    <s v="NorthBay Solutions"/>
    <s v="['python', 'aws', 'jupyter', 'numpy', 'pandas', 'pyspark', 'tensorflow']"/>
  </r>
  <r>
    <x v="1"/>
    <s v="Data Engineer"/>
    <s v="Anywhere"/>
    <x v="1"/>
    <x v="1"/>
    <x v="2"/>
    <x v="20146"/>
    <x v="23"/>
    <s v="Insight Global"/>
    <s v="['python', 'sql', 'azure', 'spark']"/>
  </r>
  <r>
    <x v="1"/>
    <s v="Data Engineer"/>
    <s v="Conshohocken, PA"/>
    <x v="1"/>
    <x v="0"/>
    <x v="2"/>
    <x v="20147"/>
    <x v="94"/>
    <s v="Insight Global"/>
    <s v="['go', 'sql', 'nosql', 'gcp', 'aws', 'azure']"/>
  </r>
  <r>
    <x v="3"/>
    <s v="Senior Data Engineer - HealthTech with strong mission - Boston"/>
    <s v="Boston, MA"/>
    <x v="0"/>
    <x v="0"/>
    <x v="2"/>
    <x v="20148"/>
    <x v="62"/>
    <s v="Evolution Recruitment Solutions, USA"/>
    <s v="['python', 'aws', 'airflow']"/>
  </r>
  <r>
    <x v="1"/>
    <s v="Software Engineer, Data Engineering"/>
    <s v="Japan"/>
    <x v="0"/>
    <x v="0"/>
    <x v="36"/>
    <x v="20149"/>
    <x v="56"/>
    <s v="Appier"/>
    <s v="['python', 'sql', 'java', 'cassandra', 'aws', 'azure', 'gcp', 'airflow', 'spark', 'hadoop', 'github']"/>
  </r>
  <r>
    <x v="0"/>
    <s v="Data Scientist with Security Clearance"/>
    <s v="United States"/>
    <x v="0"/>
    <x v="0"/>
    <x v="1"/>
    <x v="20150"/>
    <x v="23"/>
    <s v="Blackspoke LLC"/>
    <s v="['python', 'c++', 'julia', 'go', 'r', 'aws', 'gcp', 'tensorflow', 'airflow', 'spark', 'kafka', 'linux']"/>
  </r>
  <r>
    <x v="3"/>
    <s v="Sr. Data Engineer- Hybrid"/>
    <s v="Cincinnati, OH"/>
    <x v="0"/>
    <x v="0"/>
    <x v="2"/>
    <x v="20151"/>
    <x v="19"/>
    <s v="Kroger"/>
    <s v="['java', 'javascript', 'sql', 'nosql', 'azure', 'kafka', 'windows']"/>
  </r>
  <r>
    <x v="2"/>
    <s v="Data Analyst – Aviation"/>
    <s v="United Kingdom"/>
    <x v="0"/>
    <x v="0"/>
    <x v="6"/>
    <x v="20152"/>
    <x v="1636"/>
    <s v="Marsh McLennan"/>
    <s v="['excel']"/>
  </r>
  <r>
    <x v="1"/>
    <s v="Founding Data Engineer"/>
    <s v="New York, NY"/>
    <x v="0"/>
    <x v="0"/>
    <x v="2"/>
    <x v="20153"/>
    <x v="68"/>
    <s v="Confido"/>
    <s v="['go', 'python', 'aws', 'node.js', 'flow']"/>
  </r>
  <r>
    <x v="2"/>
    <s v="Logistics Data Analyst (Remote Friendly)"/>
    <s v="Anywhere"/>
    <x v="0"/>
    <x v="1"/>
    <x v="2"/>
    <x v="20154"/>
    <x v="1589"/>
    <s v="Webstaurant Store"/>
    <s v="['sql', 'excel']"/>
  </r>
  <r>
    <x v="2"/>
    <s v="Data Analyst 2 - 46215, 47095, 47097"/>
    <s v="New York, NY"/>
    <x v="0"/>
    <x v="0"/>
    <x v="2"/>
    <x v="20155"/>
    <x v="661"/>
    <s v="New York State Department of Health"/>
    <s v="['sas', 'sas', 'python', 'r', 'sql', 'drupal', 'sharepoint', 'tableau', 'visio', 'excel', 'microsoft teams']"/>
  </r>
  <r>
    <x v="2"/>
    <s v="Data Analyst"/>
    <s v="Chicago, IL"/>
    <x v="1"/>
    <x v="0"/>
    <x v="2"/>
    <x v="20156"/>
    <x v="29"/>
    <s v="Insight Global"/>
    <s v="['go', 'sql', 'python', 'power bi', 'dax', 'excel']"/>
  </r>
  <r>
    <x v="2"/>
    <s v="Data Analyst"/>
    <s v="California"/>
    <x v="0"/>
    <x v="0"/>
    <x v="2"/>
    <x v="20157"/>
    <x v="94"/>
    <s v="Robert Half"/>
    <s v="['sql', 'python', 'tableau']"/>
  </r>
  <r>
    <x v="5"/>
    <s v="SAS Programmer &amp; Energy Analyst IMG Inc"/>
    <s v="Arlington, TX"/>
    <x v="0"/>
    <x v="0"/>
    <x v="2"/>
    <x v="20158"/>
    <x v="16"/>
    <s v="IMG Crown Energy Services Joint Venture, LLC"/>
    <s v="['sas', 'sas', 'sql', 'oracle', 'visio', 'excel', 'ms access']"/>
  </r>
  <r>
    <x v="9"/>
    <s v="Field Sample Specialist (Air Samples) - Eurofins Environment..."/>
    <s v="Pueblo, CO"/>
    <x v="0"/>
    <x v="0"/>
    <x v="2"/>
    <x v="20159"/>
    <x v="1380"/>
    <s v="Eurofins"/>
    <s v="['word', 'excel', 'flow']"/>
  </r>
  <r>
    <x v="2"/>
    <s v="Media Data Analyst"/>
    <s v="New York, NY"/>
    <x v="0"/>
    <x v="0"/>
    <x v="2"/>
    <x v="20160"/>
    <x v="103"/>
    <s v="Bloomberg"/>
    <s v="['sql', 'bigquery']"/>
  </r>
  <r>
    <x v="0"/>
    <s v="Cybersecurity Analyst (Data Scientist)"/>
    <s v="New York, NY"/>
    <x v="0"/>
    <x v="0"/>
    <x v="2"/>
    <x v="20161"/>
    <x v="2564"/>
    <s v="QED National"/>
    <s v="['perl', 'python', 'powershell', 'sql', 'matlab', 'numpy', 'pandas']"/>
  </r>
  <r>
    <x v="1"/>
    <s v="Data Engineer"/>
    <s v="Anywhere"/>
    <x v="0"/>
    <x v="1"/>
    <x v="2"/>
    <x v="20162"/>
    <x v="28"/>
    <s v="ZOLL Data Systems"/>
    <s v="['sql', 'python', 'c#', 'aws', 'kafka', 'airflow', 'gdpr', 'terraform']"/>
  </r>
  <r>
    <x v="0"/>
    <s v="Data Scientist Machine Learning"/>
    <s v="Blacklick, OH"/>
    <x v="0"/>
    <x v="0"/>
    <x v="2"/>
    <x v="20163"/>
    <x v="28"/>
    <s v="HireKeyz Inc"/>
    <s v="['python', 'java', 'bash', 'groovy', 'aws', 'redshift', 'keras', 'pytorch', 'scikit-learn', 'hadoop', 'splunk', 'jenkins', 'bitbucket', 'terraform', 'kubernetes']"/>
  </r>
  <r>
    <x v="1"/>
    <s v="Data Engineer - Cloud &amp; Data Services"/>
    <s v="United States"/>
    <x v="0"/>
    <x v="0"/>
    <x v="1"/>
    <x v="20164"/>
    <x v="89"/>
    <s v="American Express"/>
    <s v="['nosql', 'java', 'python', 'mongodb', 'mongodb', 'postgresql', 'couchbase', 'oracle', 'express']"/>
  </r>
  <r>
    <x v="3"/>
    <s v="Sr. Platform Data Engineer"/>
    <s v="Castro Valley, CA"/>
    <x v="0"/>
    <x v="0"/>
    <x v="1"/>
    <x v="20165"/>
    <x v="188"/>
    <s v="Supernal"/>
    <s v="['sql', 'python', 'java', 'scala', 'snowflake', 'databricks', 'azure', 'docker']"/>
  </r>
  <r>
    <x v="2"/>
    <s v="HR Data Analyst (H/F)"/>
    <s v="Paris, France"/>
    <x v="0"/>
    <x v="0"/>
    <x v="27"/>
    <x v="20166"/>
    <x v="141"/>
    <s v="Believe"/>
    <s v="['azure']"/>
  </r>
  <r>
    <x v="2"/>
    <s v="Data Analyst"/>
    <s v="Commerce, CA"/>
    <x v="0"/>
    <x v="0"/>
    <x v="2"/>
    <x v="20167"/>
    <x v="122"/>
    <s v="FASTENER DISTRIBUTION HOLDINGS LLC"/>
    <s v="['sql', 'r', 'python', 'sas', 'sas', 'power bi']"/>
  </r>
  <r>
    <x v="2"/>
    <s v="Data Analyst"/>
    <s v="New York, NY"/>
    <x v="0"/>
    <x v="0"/>
    <x v="2"/>
    <x v="20168"/>
    <x v="231"/>
    <s v="The Legal Aid Society - New York City"/>
    <s v="['sql', 'powershell', 'c#', 'javascript', 'sql server', 'azure', 'asp.net', 'power bi', 'tableau', 'sharepoint', 'flow']"/>
  </r>
  <r>
    <x v="0"/>
    <s v="Data Scientist"/>
    <s v="Arlington, TX"/>
    <x v="5"/>
    <x v="0"/>
    <x v="1"/>
    <x v="20169"/>
    <x v="548"/>
    <s v="Booz Allen Hamilton"/>
    <s v="['python', 'r', 'pyspark']"/>
  </r>
  <r>
    <x v="0"/>
    <s v="Sr. Data Scientist"/>
    <s v="Palm Beach Gardens, FL"/>
    <x v="1"/>
    <x v="0"/>
    <x v="2"/>
    <x v="20170"/>
    <x v="122"/>
    <s v="Russell Tobin"/>
    <s v="['python', 'r']"/>
  </r>
  <r>
    <x v="1"/>
    <s v="Data Engineer"/>
    <s v="Plano, TX"/>
    <x v="0"/>
    <x v="0"/>
    <x v="2"/>
    <x v="20171"/>
    <x v="62"/>
    <s v="Robert Half"/>
    <s v="['sql', 'python', 'go', 'snowflake', 'aws', 'airflow']"/>
  </r>
  <r>
    <x v="2"/>
    <s v="Data Analyst"/>
    <s v="Queens, NY"/>
    <x v="0"/>
    <x v="0"/>
    <x v="2"/>
    <x v="20172"/>
    <x v="29"/>
    <s v="Inclusively"/>
    <s v="['sql', 'vba', 'r', 'python', 'excel', 'tableau']"/>
  </r>
  <r>
    <x v="6"/>
    <s v="Senior Data Analyst, Autonomous Vehicle Infrastructure"/>
    <s v="Santa Clara, CA"/>
    <x v="0"/>
    <x v="0"/>
    <x v="2"/>
    <x v="20173"/>
    <x v="1779"/>
    <s v="NVIDIA"/>
    <s v="['python', 'sql', 'pandas', 'jupyter']"/>
  </r>
  <r>
    <x v="1"/>
    <s v="Hybrid - Data Engineer"/>
    <s v="New York, NY"/>
    <x v="0"/>
    <x v="0"/>
    <x v="2"/>
    <x v="20174"/>
    <x v="108"/>
    <s v="Durlston Partners"/>
    <s v="['python']"/>
  </r>
  <r>
    <x v="3"/>
    <s v="Senior Data Engineer"/>
    <s v="Georgia"/>
    <x v="0"/>
    <x v="0"/>
    <x v="2"/>
    <x v="20175"/>
    <x v="8"/>
    <s v="Bellwether Staffing Solutions"/>
    <s v="['sql', 'python', 'sql server', 'oracle', 'snowflake', 'azure', 'ssis', 'tableau', 'excel', 'terraform', 'docker']"/>
  </r>
  <r>
    <x v="1"/>
    <s v="Databricks - SONY"/>
    <s v="Bengaluru, Karnataka, India"/>
    <x v="0"/>
    <x v="0"/>
    <x v="7"/>
    <x v="20176"/>
    <x v="36"/>
    <s v="Hitachi Solutions"/>
    <s v="['sql', 'spark']"/>
  </r>
  <r>
    <x v="0"/>
    <s v="Sr. Data Scientist"/>
    <s v="Anywhere"/>
    <x v="0"/>
    <x v="1"/>
    <x v="2"/>
    <x v="20177"/>
    <x v="2565"/>
    <s v="National Insurance Crime Bureau"/>
    <s v="['python', 'sql', 'aws', 'redshift', 'numpy', 'pandas', 'flask', 'django', 'git', 'docker']"/>
  </r>
  <r>
    <x v="1"/>
    <s v="Principal Data Engineer- $225k (Remote)"/>
    <s v="Anywhere"/>
    <x v="0"/>
    <x v="1"/>
    <x v="2"/>
    <x v="20178"/>
    <x v="49"/>
    <s v="Averity"/>
    <s v="['scala', 'aws', 'kafka', 'spark']"/>
  </r>
  <r>
    <x v="5"/>
    <s v="Software Engineer - Geospatial Data Engineering"/>
    <s v="Mountain View, CA"/>
    <x v="0"/>
    <x v="0"/>
    <x v="2"/>
    <x v="20179"/>
    <x v="90"/>
    <s v="Muon Space Inc"/>
    <s v="['python', 'fortran', 'r', 'julia', 'go', 'aws', 'gcp', 'azure', 'jupyter', 'tensorflow', 'pytorch', 'scikit-learn', 'linux', 'kubernetes']"/>
  </r>
  <r>
    <x v="6"/>
    <s v="Senior Data Analyst"/>
    <s v="Irvine, CA"/>
    <x v="0"/>
    <x v="0"/>
    <x v="2"/>
    <x v="20180"/>
    <x v="173"/>
    <s v="MobilityWare"/>
    <s v="['sql', 'tableau', 'jira']"/>
  </r>
  <r>
    <x v="1"/>
    <s v="Data Engineer"/>
    <s v="Boulogne-Billancourt, France"/>
    <x v="0"/>
    <x v="0"/>
    <x v="27"/>
    <x v="20181"/>
    <x v="187"/>
    <s v="Sidetrade"/>
    <s v="['sql', 'python', 'nosql', 'kafka', 'tableau', 'flow']"/>
  </r>
  <r>
    <x v="0"/>
    <s v="data scientist"/>
    <s v="Washington, DC"/>
    <x v="0"/>
    <x v="0"/>
    <x v="2"/>
    <x v="20182"/>
    <x v="29"/>
    <s v="GrayCell Inc."/>
    <m/>
  </r>
  <r>
    <x v="2"/>
    <s v="Data Analyst - Tire Warranty Quality Assurance"/>
    <s v="White, GA"/>
    <x v="0"/>
    <x v="0"/>
    <x v="2"/>
    <x v="20183"/>
    <x v="2566"/>
    <s v="Toyo Tires"/>
    <s v="['matlab', 'sql', 'cognos', 'tableau']"/>
  </r>
  <r>
    <x v="1"/>
    <s v="Data Engineer"/>
    <s v="Georgia"/>
    <x v="0"/>
    <x v="0"/>
    <x v="2"/>
    <x v="20184"/>
    <x v="2"/>
    <s v="Insight Global"/>
    <s v="['sql', 't-sql', 'python', 'azure', 'ssis', 'power bi']"/>
  </r>
  <r>
    <x v="8"/>
    <s v="Senior Data Scientist"/>
    <s v="United States"/>
    <x v="0"/>
    <x v="0"/>
    <x v="2"/>
    <x v="20185"/>
    <x v="68"/>
    <s v="Harnham"/>
    <s v="['python', 'sql']"/>
  </r>
  <r>
    <x v="1"/>
    <s v="Azure Data Engineer - Healthcare"/>
    <s v="Portland, OR"/>
    <x v="0"/>
    <x v="0"/>
    <x v="1"/>
    <x v="20186"/>
    <x v="19"/>
    <s v="ProFocus Technology"/>
    <s v="['python', 'azure', 'databricks', 'pyspark', 'dax']"/>
  </r>
  <r>
    <x v="8"/>
    <s v="Senior Data Scientist"/>
    <s v="Pasadena, CA"/>
    <x v="0"/>
    <x v="0"/>
    <x v="2"/>
    <x v="20187"/>
    <x v="68"/>
    <s v="Acceler8 Talent"/>
    <s v="['python', 'sql', 'nosql', 'django', 'flask', 'git']"/>
  </r>
  <r>
    <x v="1"/>
    <s v="AWS Data Engineer"/>
    <s v="Anywhere"/>
    <x v="0"/>
    <x v="1"/>
    <x v="1"/>
    <x v="20188"/>
    <x v="90"/>
    <s v="Colaberry"/>
    <s v="['python', 'sql', 'aws', 'pyspark']"/>
  </r>
  <r>
    <x v="1"/>
    <s v="IT &amp; Strategy Talent Programme - AI/ML and Data Engineer"/>
    <s v="Hamburg, Germany"/>
    <x v="0"/>
    <x v="0"/>
    <x v="9"/>
    <x v="20189"/>
    <x v="422"/>
    <s v="Vattenfall"/>
    <s v="['azure']"/>
  </r>
  <r>
    <x v="1"/>
    <s v="Data Engineer"/>
    <s v="Marousi, Greece"/>
    <x v="0"/>
    <x v="0"/>
    <x v="38"/>
    <x v="20190"/>
    <x v="187"/>
    <s v="Viva Wallet"/>
    <s v="['sql', 'nosql', 'mongo', 'python', 'sql server', 'mysql', 'couchdb', 'azure', 'oracle', 'aws', 'kafka', 'ssis', 'tableau', 'git']"/>
  </r>
  <r>
    <x v="1"/>
    <s v="Sr. Data Engineer"/>
    <s v="Naperville, IL"/>
    <x v="0"/>
    <x v="0"/>
    <x v="2"/>
    <x v="20191"/>
    <x v="2567"/>
    <s v="Egen Solutions Inc"/>
    <s v="['go', 'python', 'sql', 'nosql', 'elasticsearch', 'gcp', 'aws', 'azure', 'spark', 'kafka', 'pyspark', 'docker']"/>
  </r>
  <r>
    <x v="2"/>
    <s v="Sr. Enterprise Data Analyst"/>
    <s v="India"/>
    <x v="0"/>
    <x v="0"/>
    <x v="7"/>
    <x v="20192"/>
    <x v="839"/>
    <s v="ACA Group"/>
    <s v="['sql', 'azure', 'power bi', 'excel', 'flow']"/>
  </r>
  <r>
    <x v="2"/>
    <s v="Data Analyst"/>
    <s v="New York, NY"/>
    <x v="0"/>
    <x v="0"/>
    <x v="2"/>
    <x v="20087"/>
    <x v="239"/>
    <s v="Fountain House"/>
    <s v="['sql', 'python', 'tableau', 'excel', 'power bi', 'sharepoint', 'outlook']"/>
  </r>
  <r>
    <x v="0"/>
    <s v="Data Scientist"/>
    <s v="Herndon, VA"/>
    <x v="0"/>
    <x v="0"/>
    <x v="2"/>
    <x v="20193"/>
    <x v="698"/>
    <s v="Booz Allen Hamilton"/>
    <s v="['python', 'sql', 'tableau']"/>
  </r>
  <r>
    <x v="2"/>
    <s v="Data Integration Analyst"/>
    <s v="Anywhere"/>
    <x v="0"/>
    <x v="1"/>
    <x v="2"/>
    <x v="20194"/>
    <x v="299"/>
    <s v="AIDS Healthcare Foundation"/>
    <s v="['sql', 'python', 'r', 't-sql', 'sql server', 'oracle', 'windows', 'unix', 'ssrs', 'ssis', 'tableau']"/>
  </r>
  <r>
    <x v="7"/>
    <s v="Machine Learning Engineer"/>
    <s v="Dallas, TX"/>
    <x v="0"/>
    <x v="0"/>
    <x v="2"/>
    <x v="20195"/>
    <x v="798"/>
    <s v="Tiger Analytics"/>
    <s v="['sql', 'nosql', 'python', 'r', 'javascript', 'databricks', 'azure', 'scikit-learn', 'tensorflow', 'pytorch', 'hadoop', 'spark', 'kafka', 'splunk', 'docker', 'kubernetes']"/>
  </r>
  <r>
    <x v="0"/>
    <s v="Research Data Scientist"/>
    <s v="Anywhere"/>
    <x v="5"/>
    <x v="1"/>
    <x v="2"/>
    <x v="20196"/>
    <x v="548"/>
    <s v="Booz Allen Hamilton"/>
    <s v="['python', 'r']"/>
  </r>
  <r>
    <x v="1"/>
    <s v="Cloud Data Engineer"/>
    <s v="Washington, DC"/>
    <x v="5"/>
    <x v="0"/>
    <x v="1"/>
    <x v="20197"/>
    <x v="783"/>
    <s v="Booz Allen Hamilton"/>
    <s v="['r', 'python', 'sql', 'sql server', 'postgresql', 'azure']"/>
  </r>
  <r>
    <x v="2"/>
    <s v="Stage- Consultant Big Data et Analytics- Aérospatial- Toulouse"/>
    <s v="Colomiers, France"/>
    <x v="0"/>
    <x v="0"/>
    <x v="27"/>
    <x v="20198"/>
    <x v="41"/>
    <s v="Sopra Steria"/>
    <s v="['sql', 'pyspark', 'chef']"/>
  </r>
  <r>
    <x v="1"/>
    <s v="Big Data Engineer"/>
    <s v="Chicago, IL"/>
    <x v="0"/>
    <x v="0"/>
    <x v="2"/>
    <x v="20199"/>
    <x v="88"/>
    <s v="Publicis Groupe"/>
    <s v="['scala', 'java', 'python', 'nosql', 'sql', 'cassandra', 'aws', 'spark', 'kafka', 'hadoop', 'airflow', 'docker']"/>
  </r>
  <r>
    <x v="1"/>
    <s v="Data Science Engineer (Entry Level )"/>
    <s v="Anywhere"/>
    <x v="0"/>
    <x v="1"/>
    <x v="2"/>
    <x v="20200"/>
    <x v="31"/>
    <s v="TEKtalent Inc"/>
    <m/>
  </r>
  <r>
    <x v="1"/>
    <s v="Sr Data Engineer avec Francaise"/>
    <s v="Madrid, Spain"/>
    <x v="0"/>
    <x v="0"/>
    <x v="20"/>
    <x v="20201"/>
    <x v="56"/>
    <s v="Talan"/>
    <s v="['python', 'spark']"/>
  </r>
  <r>
    <x v="8"/>
    <s v="Senior Data Scientist"/>
    <s v="Jersey City, NJ"/>
    <x v="0"/>
    <x v="0"/>
    <x v="2"/>
    <x v="20202"/>
    <x v="322"/>
    <s v="Verisk"/>
    <s v="['r', 'python']"/>
  </r>
  <r>
    <x v="1"/>
    <s v="Data Engineer II"/>
    <s v="Denver, CO"/>
    <x v="0"/>
    <x v="0"/>
    <x v="2"/>
    <x v="20203"/>
    <x v="28"/>
    <s v="Parsyl"/>
    <s v="['sql', 'go', 'python', 'scala', 'aws', 'databricks', 'hadoop', 'spark', 'airflow', 'looker', 'terraform']"/>
  </r>
  <r>
    <x v="1"/>
    <s v="Data Engineer- Mid Level"/>
    <s v="Anywhere"/>
    <x v="0"/>
    <x v="1"/>
    <x v="2"/>
    <x v="20204"/>
    <x v="2418"/>
    <s v="RAZOR"/>
    <s v="['aws', 'databricks', 'redshift', 'tableau']"/>
  </r>
  <r>
    <x v="2"/>
    <s v="Data Architect"/>
    <s v="San Pedro Garza García, Nuevo Leon, Mexico"/>
    <x v="0"/>
    <x v="0"/>
    <x v="22"/>
    <x v="20205"/>
    <x v="21"/>
    <s v="DigitalOnUs"/>
    <m/>
  </r>
  <r>
    <x v="8"/>
    <s v="Senior Data Scientist (NJ Candidates ONLY)-Salary $100-125k+Bonus"/>
    <s v="Paramus, NJ"/>
    <x v="0"/>
    <x v="0"/>
    <x v="2"/>
    <x v="20206"/>
    <x v="54"/>
    <s v="Confidential"/>
    <s v="['sql', 'nosql', 'r', 'python', 'javascript', 'matlab', 'css', 'sql server', 'jquery']"/>
  </r>
  <r>
    <x v="2"/>
    <s v="Data Analyst"/>
    <s v="Newark, NJ"/>
    <x v="0"/>
    <x v="0"/>
    <x v="2"/>
    <x v="20207"/>
    <x v="1882"/>
    <s v="Rutgers University"/>
    <s v="['go', 'sas', 'sas', 'r', 'spss', 'word', 'excel', 'powerpoint']"/>
  </r>
  <r>
    <x v="1"/>
    <s v="Data Engineer - Cloud and Data Services"/>
    <s v="Phoenix, AZ"/>
    <x v="0"/>
    <x v="0"/>
    <x v="2"/>
    <x v="20208"/>
    <x v="89"/>
    <s v="American Express"/>
    <s v="['kotlin', 'nosql', 'java', 'python', 'mongodb', 'mongodb', 'postgresql', 'couchbase', 'oracle', 'express']"/>
  </r>
  <r>
    <x v="8"/>
    <s v="Senior Data Scientist"/>
    <s v="Anywhere"/>
    <x v="0"/>
    <x v="1"/>
    <x v="1"/>
    <x v="20209"/>
    <x v="21"/>
    <s v="EDR Technology"/>
    <s v="['r', 'python', 'scala', 'java', 'sql', 'sas', 'sas', 'hadoop', 'spark', 'kafka', 'spss', 'tableau']"/>
  </r>
  <r>
    <x v="2"/>
    <s v="Data Analyst"/>
    <s v="Odenton, MD"/>
    <x v="0"/>
    <x v="0"/>
    <x v="2"/>
    <x v="20210"/>
    <x v="1261"/>
    <s v="Leidos"/>
    <s v="['python', 'oracle', 'word', 'powerpoint', 'excel', 'sharepoint', 'microsoft teams']"/>
  </r>
  <r>
    <x v="0"/>
    <s v="2023 Intern Conversion: 2024 FT Data Scientist"/>
    <s v="Bentonville, AR"/>
    <x v="0"/>
    <x v="0"/>
    <x v="2"/>
    <x v="20211"/>
    <x v="763"/>
    <s v="Walmart"/>
    <s v="['sql', 'java', 'c++', 'python', 'nosql', 'r', 'scala', 'matplotlib', 'spark', 'tensorflow', 'excel', 'tableau']"/>
  </r>
  <r>
    <x v="0"/>
    <s v="Data Scientist - Marketing Measurement"/>
    <s v="Richfield, MN"/>
    <x v="0"/>
    <x v="0"/>
    <x v="2"/>
    <x v="20212"/>
    <x v="2568"/>
    <s v="Best Buy"/>
    <s v="['python', 'r', 'julia', 'gcp', 'aws']"/>
  </r>
  <r>
    <x v="0"/>
    <s v="Remote Data Scientist/Analyst (Entry/Junior Level)"/>
    <s v="Miami, FL"/>
    <x v="0"/>
    <x v="0"/>
    <x v="2"/>
    <x v="20213"/>
    <x v="111"/>
    <s v="SynergisticIT"/>
    <s v="['java', 'javascript', 'c++', 'sas', 'sas', 'python', 'oracle', 'spring', 'tableau', 'docker', 'jenkins']"/>
  </r>
  <r>
    <x v="0"/>
    <s v="Lead Data Scientist"/>
    <s v="Anywhere"/>
    <x v="0"/>
    <x v="1"/>
    <x v="2"/>
    <x v="20214"/>
    <x v="11"/>
    <s v="Alldus"/>
    <s v="['python', 'pandas', 'numpy', 'matplotlib', 'seaborn', 'scikit-learn']"/>
  </r>
  <r>
    <x v="1"/>
    <s v="Lead Data Engineer"/>
    <s v="Lewisville, TX"/>
    <x v="0"/>
    <x v="0"/>
    <x v="2"/>
    <x v="20215"/>
    <x v="2"/>
    <s v="Braintree Technology Solutions"/>
    <s v="['sql', 'python', 'nosql', 'sql server', 'mysql', 'aws', 'snowflake']"/>
  </r>
  <r>
    <x v="0"/>
    <s v="Staff Data Scientist"/>
    <s v="San Diego, CA"/>
    <x v="0"/>
    <x v="0"/>
    <x v="2"/>
    <x v="20216"/>
    <x v="173"/>
    <s v="Netradyne"/>
    <s v="['sql', 'mongodb', 'mongodb', 'python', 'jira']"/>
  </r>
  <r>
    <x v="1"/>
    <s v="Data Engineer | Director (Data Warehouse &amp; Analytics)"/>
    <s v="New York, NY"/>
    <x v="0"/>
    <x v="0"/>
    <x v="2"/>
    <x v="20217"/>
    <x v="1393"/>
    <s v="Wall Street Careers"/>
    <s v="['snowflake', 'tableau', 'excel']"/>
  </r>
  <r>
    <x v="1"/>
    <s v="Data Engineer"/>
    <s v="Anywhere"/>
    <x v="0"/>
    <x v="1"/>
    <x v="2"/>
    <x v="20218"/>
    <x v="474"/>
    <s v="FinThrive"/>
    <s v="['python', 'r', 'sql', 'azure', 'pyspark', 'excel']"/>
  </r>
  <r>
    <x v="3"/>
    <s v="Senior Data Engineer"/>
    <s v="Pleasanton, CA"/>
    <x v="0"/>
    <x v="0"/>
    <x v="2"/>
    <x v="20219"/>
    <x v="89"/>
    <s v="Epik Solutions"/>
    <s v="['sql', 'python', 'azure', 'aws', 'gcp', 'numpy', 'pandas', 'pyspark']"/>
  </r>
  <r>
    <x v="2"/>
    <s v="Data Analyst"/>
    <s v="Suwanee, GA"/>
    <x v="0"/>
    <x v="0"/>
    <x v="2"/>
    <x v="20220"/>
    <x v="797"/>
    <s v="ContractRecruiter.com"/>
    <s v="['sql', 'alteryx', 'tableau', 'sap']"/>
  </r>
  <r>
    <x v="2"/>
    <s v="Junior Business Data Analyst"/>
    <s v="Paris, France"/>
    <x v="0"/>
    <x v="0"/>
    <x v="27"/>
    <x v="20221"/>
    <x v="215"/>
    <s v="The Fork"/>
    <s v="['sql', 'tableau', 'excel']"/>
  </r>
  <r>
    <x v="1"/>
    <s v="Data Engineer"/>
    <s v="Anywhere"/>
    <x v="0"/>
    <x v="1"/>
    <x v="2"/>
    <x v="20222"/>
    <x v="19"/>
    <s v="Union Home Mortgage Corp."/>
    <s v="['sql', 'excel', 'flow']"/>
  </r>
  <r>
    <x v="1"/>
    <s v="Data Engineer - Segmentation"/>
    <s v="Hyderabad, Telangana, India"/>
    <x v="0"/>
    <x v="0"/>
    <x v="7"/>
    <x v="20223"/>
    <x v="56"/>
    <s v="GoTo Group"/>
    <s v="['python', 'scala', 'java', 'go', 'sql', 'redshift', 'gcp', 'bigquery', 'spark', 'airflow', 'hadoop', 'unix', 'linux', 'flow', 'jenkins', 'gitlab', 'git']"/>
  </r>
  <r>
    <x v="0"/>
    <s v="Data Scientist"/>
    <m/>
    <x v="0"/>
    <x v="0"/>
    <x v="2"/>
    <x v="20224"/>
    <x v="33"/>
    <s v="Harnham"/>
    <s v="['sql', 'python', 'r']"/>
  </r>
  <r>
    <x v="0"/>
    <s v="Data Scientist"/>
    <s v="Phoenix, AZ"/>
    <x v="0"/>
    <x v="0"/>
    <x v="2"/>
    <x v="20225"/>
    <x v="20"/>
    <s v="Acadia Technologies, Inc."/>
    <m/>
  </r>
  <r>
    <x v="0"/>
    <s v="Digital Expert / Data Scientist (m/w/x) 22/167ie"/>
    <s v="Meinerzhagen, Germany"/>
    <x v="0"/>
    <x v="0"/>
    <x v="9"/>
    <x v="20226"/>
    <x v="8"/>
    <s v="OTTO FUCHS KG"/>
    <s v="['python']"/>
  </r>
  <r>
    <x v="2"/>
    <s v="Chemical Data Analyst I"/>
    <s v="Bethesda, MD"/>
    <x v="0"/>
    <x v="0"/>
    <x v="2"/>
    <x v="20227"/>
    <x v="553"/>
    <s v="3E"/>
    <s v="['c']"/>
  </r>
  <r>
    <x v="2"/>
    <s v="Business Data Analyst"/>
    <s v="Georgia"/>
    <x v="0"/>
    <x v="0"/>
    <x v="2"/>
    <x v="20228"/>
    <x v="53"/>
    <s v="Assurant"/>
    <s v="['sql', 'sas', 'sas', 'sharepoint', 'power bi', 'excel', 'spss']"/>
  </r>
  <r>
    <x v="3"/>
    <s v="Sr Data Engineer - $120k-$300k (Python, ML Pipelines)"/>
    <s v="Glendale, CA"/>
    <x v="0"/>
    <x v="0"/>
    <x v="2"/>
    <x v="20229"/>
    <x v="170"/>
    <s v="CyberCoders"/>
    <s v="['python', 'tensorflow', 'mxnet', 'keras', 'pytorch', 'airflow']"/>
  </r>
  <r>
    <x v="0"/>
    <s v="Director, Data Science"/>
    <s v="Anywhere"/>
    <x v="0"/>
    <x v="1"/>
    <x v="2"/>
    <x v="20230"/>
    <x v="276"/>
    <s v="Cnam - Auditeurs - Accueil"/>
    <s v="['python', 'tensorflow', 'pytorch']"/>
  </r>
  <r>
    <x v="0"/>
    <s v="Data Scientist"/>
    <s v="Norfolk, VA"/>
    <x v="0"/>
    <x v="0"/>
    <x v="2"/>
    <x v="20231"/>
    <x v="810"/>
    <s v="Booz Allen Hamilton"/>
    <s v="['sql', 'python', 'r', 'qlik', 'tableau', 'power bi']"/>
  </r>
  <r>
    <x v="8"/>
    <s v="Senior/Principal Data Scientist - Finance"/>
    <s v="South San Francisco, CA"/>
    <x v="0"/>
    <x v="0"/>
    <x v="2"/>
    <x v="20232"/>
    <x v="2569"/>
    <s v="Genentech"/>
    <s v="['python', 'r', 'aws', 'pandas', 'jupyter', 'tableau']"/>
  </r>
  <r>
    <x v="0"/>
    <s v="Principal Data Scientist"/>
    <s v="Oklahoma"/>
    <x v="0"/>
    <x v="0"/>
    <x v="1"/>
    <x v="20233"/>
    <x v="49"/>
    <s v="Klouty Vision LLC"/>
    <s v="['python', 'r', 'julia', 'aws', 'redshift']"/>
  </r>
  <r>
    <x v="0"/>
    <s v="Biomedical Data Scientist"/>
    <s v="Frederick, MD"/>
    <x v="0"/>
    <x v="0"/>
    <x v="2"/>
    <x v="20234"/>
    <x v="254"/>
    <s v="Leidos"/>
    <s v="['sql', 'php', 'word', 'excel', 'powerpoint']"/>
  </r>
  <r>
    <x v="1"/>
    <s v="Azure Data Engineer"/>
    <s v="Anywhere"/>
    <x v="0"/>
    <x v="1"/>
    <x v="2"/>
    <x v="20235"/>
    <x v="19"/>
    <s v="Fractal"/>
    <s v="['azure', 'snowflake', 'databricks', 'spark', 'unity']"/>
  </r>
  <r>
    <x v="1"/>
    <s v="AWS Data Engineer"/>
    <s v="Anywhere"/>
    <x v="0"/>
    <x v="1"/>
    <x v="1"/>
    <x v="20236"/>
    <x v="200"/>
    <s v="StaffSource"/>
    <s v="['sql', 'mysql', 'snowflake', 'aws', 'ssis', 'ssrs']"/>
  </r>
  <r>
    <x v="0"/>
    <s v="Data Scientist"/>
    <s v="West Virginia"/>
    <x v="0"/>
    <x v="0"/>
    <x v="2"/>
    <x v="20237"/>
    <x v="111"/>
    <s v="LEIDOS"/>
    <s v="['sql', 'python', 'r', 'aws', 'tidyverse', 'matplotlib', 'tableau', 'git']"/>
  </r>
  <r>
    <x v="5"/>
    <s v="Data Scientist/ Java Developer"/>
    <s v="New York, NY"/>
    <x v="0"/>
    <x v="0"/>
    <x v="2"/>
    <x v="20238"/>
    <x v="12"/>
    <s v="SynergisticIT"/>
    <s v="['java', 'javascript', 'c++', 'sas', 'sas', 'python', 'oracle', 'spring', 'tableau', 'docker', 'jenkins']"/>
  </r>
  <r>
    <x v="0"/>
    <s v="Data Scientist"/>
    <s v="Jackson, MS"/>
    <x v="0"/>
    <x v="0"/>
    <x v="2"/>
    <x v="20239"/>
    <x v="640"/>
    <s v="Travelers Insurance"/>
    <s v="['aws']"/>
  </r>
  <r>
    <x v="0"/>
    <s v="Data Scientist"/>
    <s v="Golden, CO"/>
    <x v="0"/>
    <x v="0"/>
    <x v="2"/>
    <x v="20240"/>
    <x v="738"/>
    <s v="Colorado School of Mines"/>
    <s v="['sql', 'python', 'r', 'go']"/>
  </r>
  <r>
    <x v="1"/>
    <s v="Data Engineer"/>
    <s v="Baton Rouge, LA"/>
    <x v="0"/>
    <x v="0"/>
    <x v="2"/>
    <x v="20241"/>
    <x v="39"/>
    <s v="Robert Half"/>
    <s v="['sql', 'go', 'azure', 'ssis', 'ssrs']"/>
  </r>
  <r>
    <x v="1"/>
    <s v="Data Engineer/SQL Expert"/>
    <s v="Cité Mahrajène, Tunisia"/>
    <x v="0"/>
    <x v="0"/>
    <x v="91"/>
    <x v="20242"/>
    <x v="56"/>
    <s v="Devoteam"/>
    <s v="['aws']"/>
  </r>
  <r>
    <x v="8"/>
    <s v="Senior Data Scientist/Methodologist"/>
    <s v="Washington, DC"/>
    <x v="0"/>
    <x v="0"/>
    <x v="2"/>
    <x v="20243"/>
    <x v="170"/>
    <s v="Bright Star Solutions LLC"/>
    <s v="['python', 'r']"/>
  </r>
  <r>
    <x v="3"/>
    <s v="Senior Data Engineer"/>
    <s v="Irving, TX"/>
    <x v="0"/>
    <x v="0"/>
    <x v="2"/>
    <x v="20244"/>
    <x v="62"/>
    <s v="CVS Health"/>
    <s v="['sql', 'python', 'nosql', 'snowflake', 'bigquery', 'azure', 'gcp', 'spark']"/>
  </r>
  <r>
    <x v="7"/>
    <s v="Machine Learning / AI Engineer (Indonesia)"/>
    <s v="Bandung, Bandung City, West Java, Indonesia"/>
    <x v="0"/>
    <x v="0"/>
    <x v="77"/>
    <x v="20245"/>
    <x v="221"/>
    <s v="Xtremax"/>
    <m/>
  </r>
  <r>
    <x v="0"/>
    <s v="Data Scientist, Chief Technology Information Office"/>
    <s v="Arlington, VA"/>
    <x v="0"/>
    <x v="0"/>
    <x v="2"/>
    <x v="20246"/>
    <x v="1128"/>
    <s v="United States Space Force"/>
    <s v="['c', 'sql', 'nosql', 'python', 'scala', 'r', 'java', 'aws', 'azure', 'hadoop', 'spark', 'kafka', 'excel']"/>
  </r>
  <r>
    <x v="1"/>
    <s v="Data Engineer"/>
    <s v="Latham, NY"/>
    <x v="0"/>
    <x v="0"/>
    <x v="2"/>
    <x v="20247"/>
    <x v="17"/>
    <s v="Robert Half"/>
    <s v="['go', 'databricks', 'snowflake', 'power bi']"/>
  </r>
  <r>
    <x v="3"/>
    <s v="Senior Cloud Data Engineer"/>
    <s v="Arlington, VA"/>
    <x v="0"/>
    <x v="0"/>
    <x v="2"/>
    <x v="20248"/>
    <x v="1298"/>
    <s v="Publicis Groupe"/>
    <s v="['scala', 'python', 'aws', 'oracle', 'databricks', 'spark', 'airflow', 'kubernetes']"/>
  </r>
  <r>
    <x v="1"/>
    <s v="Top Secret Data Engineer/Analyst Mid to Senior"/>
    <s v="Colorado Springs, CO"/>
    <x v="0"/>
    <x v="0"/>
    <x v="1"/>
    <x v="20249"/>
    <x v="67"/>
    <s v="EMW Staffing Solutions LLC"/>
    <s v="['python', 'jupyter']"/>
  </r>
  <r>
    <x v="0"/>
    <s v="Staff Data Scientist, New Initiatives - Remote"/>
    <s v="San Diego, CA"/>
    <x v="0"/>
    <x v="0"/>
    <x v="2"/>
    <x v="20250"/>
    <x v="58"/>
    <s v="Dropbox"/>
    <s v="['sql', 'python']"/>
  </r>
  <r>
    <x v="2"/>
    <s v="Data Analyst"/>
    <s v="Chicago, IL"/>
    <x v="0"/>
    <x v="0"/>
    <x v="2"/>
    <x v="20251"/>
    <x v="234"/>
    <s v="A Safe Haven Foundation"/>
    <s v="['spreadsheet', 'excel', 'word', 'outlook']"/>
  </r>
  <r>
    <x v="0"/>
    <s v="Data Scientist"/>
    <s v="San Francisco, CA"/>
    <x v="0"/>
    <x v="0"/>
    <x v="2"/>
    <x v="20252"/>
    <x v="323"/>
    <s v="Uber"/>
    <s v="['sql', 'python', 'r', 'tableau', 'sheets', 'excel']"/>
  </r>
  <r>
    <x v="6"/>
    <s v="Senior Product Data Analyst, Core"/>
    <s v="San Jose, CA"/>
    <x v="0"/>
    <x v="0"/>
    <x v="2"/>
    <x v="20253"/>
    <x v="136"/>
    <s v="Okcoin"/>
    <s v="['sql']"/>
  </r>
  <r>
    <x v="0"/>
    <s v="Data Scientist"/>
    <s v="Anywhere"/>
    <x v="0"/>
    <x v="1"/>
    <x v="2"/>
    <x v="20254"/>
    <x v="247"/>
    <s v="Acacia Center for Justice"/>
    <s v="['r', 'python', 'sql', 'aws', 'redshift', 'airflow', 'tableau', 'git']"/>
  </r>
  <r>
    <x v="0"/>
    <s v="Health Data Scientist"/>
    <s v="New York, NY"/>
    <x v="0"/>
    <x v="0"/>
    <x v="2"/>
    <x v="20255"/>
    <x v="23"/>
    <s v="Weill Cornell Medicine"/>
    <s v="['r', 'sas', 'sas', 'sql', 'python', 'postgresql', 'power bi', 'powerpoint', 'tableau', 'excel']"/>
  </r>
  <r>
    <x v="1"/>
    <s v="Principal Data Engineer"/>
    <s v="Itasca, IL"/>
    <x v="0"/>
    <x v="0"/>
    <x v="2"/>
    <x v="20256"/>
    <x v="304"/>
    <s v="Mitsubishi HC Capital America Inc"/>
    <s v="['sql', 'sql server', 'azure', 'aws', 'jenkins']"/>
  </r>
  <r>
    <x v="7"/>
    <s v="Machine Learning Engineer"/>
    <s v="Israel"/>
    <x v="0"/>
    <x v="0"/>
    <x v="8"/>
    <x v="20257"/>
    <x v="188"/>
    <s v="Vonage"/>
    <s v="['c++', 'elasticsearch', 'aws', 'scikit-learn', 'keras', 'pytorch', 'tensorflow', 'nltk', 'pandas', 'numpy', 'jupyter', 'seaborn', 'kafka', 'spark', 'kubernetes']"/>
  </r>
  <r>
    <x v="2"/>
    <s v="Data Analyst"/>
    <s v="Hicksville, NY"/>
    <x v="0"/>
    <x v="0"/>
    <x v="2"/>
    <x v="20258"/>
    <x v="538"/>
    <s v="PrintScan Fingerprinting"/>
    <s v="['sql', 'power bi', 'excel', 'outlook', 'word']"/>
  </r>
  <r>
    <x v="6"/>
    <s v="ICM CCR Senior Data Analyst, AVP"/>
    <s v="Crystal River, FL"/>
    <x v="0"/>
    <x v="0"/>
    <x v="2"/>
    <x v="20259"/>
    <x v="270"/>
    <s v="Citi"/>
    <s v="['python', 'r', 'sql', 'vba', 'tableau', 'power bi', 'excel']"/>
  </r>
  <r>
    <x v="1"/>
    <s v="Lead Platform Data Engineer"/>
    <s v="Piedmont, CA"/>
    <x v="0"/>
    <x v="0"/>
    <x v="2"/>
    <x v="20260"/>
    <x v="290"/>
    <s v="Supernal"/>
    <s v="['sql', 'python', 'java', 'scala', 'snowflake', 'databricks', 'azure', 'docker']"/>
  </r>
  <r>
    <x v="2"/>
    <s v="Data Analyst - Talent Management"/>
    <s v="New York, NY"/>
    <x v="0"/>
    <x v="0"/>
    <x v="2"/>
    <x v="20261"/>
    <x v="122"/>
    <s v="The Forum Group"/>
    <s v="['word', 'excel', 'outlook', 'visio']"/>
  </r>
  <r>
    <x v="2"/>
    <s v="Data Analyst 3 - 47096"/>
    <s v="New York, NY"/>
    <x v="0"/>
    <x v="0"/>
    <x v="2"/>
    <x v="20262"/>
    <x v="104"/>
    <s v="New York State Department of Health"/>
    <s v="['sas', 'sas', 'python', 'r', 'sql', 'drupal', 'sharepoint', 'tableau', 'visio', 'excel', 'microsoft teams']"/>
  </r>
  <r>
    <x v="0"/>
    <s v="Transportation Modeler and Data Science Manager"/>
    <s v="Denver, CO"/>
    <x v="4"/>
    <x v="0"/>
    <x v="1"/>
    <x v="20263"/>
    <x v="2570"/>
    <s v="City and County of Denver"/>
    <s v="['r', 'python', 'c#', 'github']"/>
  </r>
  <r>
    <x v="2"/>
    <s v="Technology Innovation &amp; Analytics Data Analyst"/>
    <s v="New York, NY"/>
    <x v="0"/>
    <x v="0"/>
    <x v="2"/>
    <x v="20264"/>
    <x v="91"/>
    <s v="Aon"/>
    <s v="['python', 'vba', 'power bi', 'tableau', 'excel', 'outlook', 'word', 'sharepoint', 'flow']"/>
  </r>
  <r>
    <x v="0"/>
    <s v="Data Scientist (Secret Clearance) // REMOTE"/>
    <s v="Anywhere"/>
    <x v="0"/>
    <x v="1"/>
    <x v="2"/>
    <x v="20265"/>
    <x v="28"/>
    <s v="SharpHeads"/>
    <s v="['databricks', 'azure']"/>
  </r>
  <r>
    <x v="1"/>
    <s v="Lead Data Engineer"/>
    <m/>
    <x v="0"/>
    <x v="0"/>
    <x v="1"/>
    <x v="20266"/>
    <x v="68"/>
    <s v="Harnham"/>
    <s v="['python', 'aws', 'azure', 'gcp', 'docker', 'kubernetes']"/>
  </r>
  <r>
    <x v="4"/>
    <s v="Business Analyst (Entry Level)"/>
    <s v="Anywhere"/>
    <x v="0"/>
    <x v="1"/>
    <x v="2"/>
    <x v="20267"/>
    <x v="31"/>
    <s v="Magnus Technology Solutions"/>
    <m/>
  </r>
  <r>
    <x v="2"/>
    <s v="Business Data Analyst"/>
    <s v="Miami, FL"/>
    <x v="0"/>
    <x v="0"/>
    <x v="2"/>
    <x v="20268"/>
    <x v="29"/>
    <s v="Ascendo Resources"/>
    <s v="['excel']"/>
  </r>
  <r>
    <x v="7"/>
    <s v="Director of Engineering, ML Platform"/>
    <s v="Anywhere"/>
    <x v="0"/>
    <x v="1"/>
    <x v="47"/>
    <x v="20269"/>
    <x v="2188"/>
    <s v="MongoDB"/>
    <s v="['mongodb', 'mongodb', 'python']"/>
  </r>
  <r>
    <x v="0"/>
    <s v="Data Scientist"/>
    <s v="Camp Springs, MD"/>
    <x v="0"/>
    <x v="0"/>
    <x v="2"/>
    <x v="20270"/>
    <x v="94"/>
    <s v="Nolij Consulting"/>
    <s v="['python', 'mongodb', 'mongodb', 'oracle', 'aws', 'flask', 'word', 'docker', 'git']"/>
  </r>
  <r>
    <x v="1"/>
    <s v="Data Engineer Lead or Consultant"/>
    <s v="Anywhere"/>
    <x v="0"/>
    <x v="1"/>
    <x v="1"/>
    <x v="20271"/>
    <x v="683"/>
    <s v="Progressive"/>
    <s v="['python', 'sql', 'aws', 'snowflake', 'unix', 'terraform', 'ansible', 'git']"/>
  </r>
  <r>
    <x v="0"/>
    <s v="Data Scientist (All Levels)"/>
    <s v="Reston, VA"/>
    <x v="0"/>
    <x v="0"/>
    <x v="2"/>
    <x v="20272"/>
    <x v="2571"/>
    <s v="Noblis"/>
    <s v="['python', 'r', 'spark', 'hadoop', 'git']"/>
  </r>
  <r>
    <x v="3"/>
    <s v="Senior Data Engineer"/>
    <s v="Cary, NC"/>
    <x v="0"/>
    <x v="0"/>
    <x v="2"/>
    <x v="20273"/>
    <x v="21"/>
    <s v="Russell Tobin"/>
    <s v="['scala', 'sql', 'spark', 'hadoop', 'airflow', 'unix', 'kubernetes']"/>
  </r>
  <r>
    <x v="0"/>
    <s v="Data Scientist"/>
    <s v="Washington, DC"/>
    <x v="0"/>
    <x v="0"/>
    <x v="2"/>
    <x v="20274"/>
    <x v="783"/>
    <s v="Booz Allen Hamilton"/>
    <s v="['r', 'perl', 'python', 'sas', 'sas', 'java', 'c++', 'c#', 'spss']"/>
  </r>
  <r>
    <x v="1"/>
    <s v="Data Architect and Archiving Consultant  (f/m/div.)"/>
    <s v="Wernau, Germany"/>
    <x v="0"/>
    <x v="0"/>
    <x v="9"/>
    <x v="20275"/>
    <x v="21"/>
    <s v="Bosch Group"/>
    <s v="['spark', 'sap']"/>
  </r>
  <r>
    <x v="0"/>
    <s v="Data Scientist"/>
    <s v="United States"/>
    <x v="0"/>
    <x v="0"/>
    <x v="2"/>
    <x v="20276"/>
    <x v="51"/>
    <s v="Harnham"/>
    <s v="['python', 'sql', 'go', 'git']"/>
  </r>
  <r>
    <x v="0"/>
    <s v="Data Scientist II"/>
    <s v="Gainesville, FL"/>
    <x v="0"/>
    <x v="0"/>
    <x v="2"/>
    <x v="20277"/>
    <x v="53"/>
    <s v="University of Florida"/>
    <s v="['python', 'java', 'c++']"/>
  </r>
  <r>
    <x v="0"/>
    <s v="Data Scientist, Growth"/>
    <s v="Canada"/>
    <x v="0"/>
    <x v="0"/>
    <x v="23"/>
    <x v="20278"/>
    <x v="8"/>
    <s v="Stripe"/>
    <s v="['python', 'sql', 'spark', 'hadoop']"/>
  </r>
  <r>
    <x v="2"/>
    <s v="Data Analyst"/>
    <s v="Petaluma, CA"/>
    <x v="0"/>
    <x v="0"/>
    <x v="2"/>
    <x v="20279"/>
    <x v="153"/>
    <s v="Aliados Health"/>
    <s v="['sql', 'postgresql', 'express', 'windows', 'terminal']"/>
  </r>
  <r>
    <x v="1"/>
    <s v="Principal/ Lead Data Engineer"/>
    <s v="Orange, CA"/>
    <x v="0"/>
    <x v="0"/>
    <x v="2"/>
    <x v="20280"/>
    <x v="19"/>
    <s v="Americor"/>
    <s v="['sql', 'python', 'django', 'tableau']"/>
  </r>
  <r>
    <x v="5"/>
    <s v="Staff Software Engineer, AI"/>
    <s v="Anywhere"/>
    <x v="0"/>
    <x v="1"/>
    <x v="23"/>
    <x v="20281"/>
    <x v="10"/>
    <s v="Pulley"/>
    <s v="['python', 'javascript', 'golang', 'typescript']"/>
  </r>
  <r>
    <x v="2"/>
    <s v="Lead Data Analyst, Data Solutions"/>
    <s v="New York, NY"/>
    <x v="0"/>
    <x v="0"/>
    <x v="2"/>
    <x v="20282"/>
    <x v="89"/>
    <s v="Orion Worldwide"/>
    <s v="['sql', 'python', 'r', 'aws', 'snowflake', 'tableau']"/>
  </r>
  <r>
    <x v="0"/>
    <s v="University- Data Scientist"/>
    <s v="Reston, VA"/>
    <x v="0"/>
    <x v="0"/>
    <x v="2"/>
    <x v="20283"/>
    <x v="783"/>
    <s v="Booz Allen Hamilton"/>
    <s v="['r', 'perl', 'python', 'sas', 'sas', 'java', 'c++', 'c#', 'spss']"/>
  </r>
  <r>
    <x v="7"/>
    <s v="Machine Learning Operations Engineer"/>
    <s v="Banja Luka, Bosnia and Herzegovina"/>
    <x v="0"/>
    <x v="0"/>
    <x v="107"/>
    <x v="20284"/>
    <x v="137"/>
    <s v="DeepIntent"/>
    <s v="['python', 'spark', 'airflow', 'linux', 'docker', 'kubernetes']"/>
  </r>
  <r>
    <x v="0"/>
    <s v="Sr. Data Scientist (REMOTE)"/>
    <s v="Anywhere"/>
    <x v="0"/>
    <x v="1"/>
    <x v="2"/>
    <x v="20285"/>
    <x v="829"/>
    <s v="The Hartford"/>
    <s v="['python', 'sql', 'aws', 'snowflake', 'unix', 'git']"/>
  </r>
  <r>
    <x v="1"/>
    <s v="Distinguished Data Engineer, Enterprise Data Platforms - Data Creation"/>
    <s v="York, PA"/>
    <x v="0"/>
    <x v="0"/>
    <x v="2"/>
    <x v="20286"/>
    <x v="623"/>
    <s v="Capital One"/>
    <s v="['python', 'java', 'scala', 'aws', 'node']"/>
  </r>
  <r>
    <x v="4"/>
    <s v="Business Intelligence Expert"/>
    <s v="Brussels, Belgium"/>
    <x v="0"/>
    <x v="0"/>
    <x v="3"/>
    <x v="20287"/>
    <x v="184"/>
    <s v="EUROPEAN DYNAMICS"/>
    <s v="['sql', 'sql server', 'oracle', 'qlik', 'sap', 'atlassian', 'jira']"/>
  </r>
  <r>
    <x v="0"/>
    <s v="Group Manager, Data Science"/>
    <s v="Pittsburgh, PA"/>
    <x v="0"/>
    <x v="0"/>
    <x v="2"/>
    <x v="20288"/>
    <x v="1"/>
    <s v="BNY Mellon"/>
    <m/>
  </r>
  <r>
    <x v="3"/>
    <s v="Senior Data Engineer"/>
    <s v="Anywhere"/>
    <x v="0"/>
    <x v="1"/>
    <x v="2"/>
    <x v="20289"/>
    <x v="68"/>
    <s v="Alldus"/>
    <s v="['python', 'aws', 'databricks']"/>
  </r>
  <r>
    <x v="2"/>
    <s v="Data Quality Governance (Associate Data Analyst)"/>
    <s v="New York, NY"/>
    <x v="0"/>
    <x v="0"/>
    <x v="2"/>
    <x v="20282"/>
    <x v="29"/>
    <s v="Morgan Stanley"/>
    <s v="['excel', 'powerpoint', 'outlook', 'word', 'visio']"/>
  </r>
  <r>
    <x v="7"/>
    <s v="AI Engineer, Lead (m/f/d)"/>
    <s v="Berlin, Germany"/>
    <x v="0"/>
    <x v="0"/>
    <x v="9"/>
    <x v="20290"/>
    <x v="137"/>
    <s v="Affinidi"/>
    <s v="['python', 'java', 'c++', 'r', 'aws']"/>
  </r>
  <r>
    <x v="6"/>
    <s v="Senior Real Estate Data Analyst"/>
    <s v="Fremont, CA"/>
    <x v="0"/>
    <x v="0"/>
    <x v="2"/>
    <x v="20291"/>
    <x v="31"/>
    <s v="Tailored Brands"/>
    <s v="['sql', 'r', 'python', 'scikit-learn', 'alteryx', 'tableau', 'qlik', 'power bi']"/>
  </r>
  <r>
    <x v="2"/>
    <s v="Data Analyst (Application Developer)"/>
    <s v="Chicago, IL"/>
    <x v="0"/>
    <x v="0"/>
    <x v="2"/>
    <x v="20292"/>
    <x v="17"/>
    <s v="SDI Presence"/>
    <s v="['c#', 'sql', 'crystal', 'sql server', 'oracle', 'windows', 'sap']"/>
  </r>
  <r>
    <x v="0"/>
    <s v="Data Scientist"/>
    <s v="Anywhere"/>
    <x v="1"/>
    <x v="1"/>
    <x v="2"/>
    <x v="20293"/>
    <x v="1090"/>
    <s v="Ascendion"/>
    <s v="['sql', 'azure', 'power bi']"/>
  </r>
  <r>
    <x v="1"/>
    <s v="Lead Data Engineer /Developer"/>
    <s v="Cincinnati, OH"/>
    <x v="0"/>
    <x v="0"/>
    <x v="1"/>
    <x v="20294"/>
    <x v="78"/>
    <s v="Strategic Data Systems"/>
    <s v="['python', 'sql', 'nosql', 'azure', 'pyspark', 'spark']"/>
  </r>
  <r>
    <x v="0"/>
    <s v="Data Scientist"/>
    <s v="New York, NY"/>
    <x v="0"/>
    <x v="0"/>
    <x v="2"/>
    <x v="20295"/>
    <x v="2572"/>
    <s v="Helix Tech IT solution"/>
    <s v="['python', 'r', 'sql', 'hadoop', 'spark', 'tableau', 'power bi']"/>
  </r>
  <r>
    <x v="6"/>
    <s v="Senior Data Analyst - Financial Services - AVP"/>
    <s v="Land O' Lakes, FL"/>
    <x v="0"/>
    <x v="0"/>
    <x v="2"/>
    <x v="20296"/>
    <x v="1037"/>
    <s v="Citi"/>
    <s v="['css', 'r', 'python', 'sql', 'aws', 'tableau', 'power bi', 'excel']"/>
  </r>
  <r>
    <x v="8"/>
    <s v="Senior Data Scientist"/>
    <s v="Dublin, OH"/>
    <x v="0"/>
    <x v="0"/>
    <x v="2"/>
    <x v="20297"/>
    <x v="1102"/>
    <s v="Cardinal Health"/>
    <s v="['python', 'spark', 'tensorflow', 'git']"/>
  </r>
  <r>
    <x v="2"/>
    <s v="Data Analyst- REMOTE"/>
    <s v="Anywhere"/>
    <x v="0"/>
    <x v="1"/>
    <x v="2"/>
    <x v="20298"/>
    <x v="122"/>
    <s v="General Dynamics Information Technology"/>
    <m/>
  </r>
  <r>
    <x v="0"/>
    <s v="Data Modeler"/>
    <s v="Budapest, Hungary"/>
    <x v="0"/>
    <x v="0"/>
    <x v="10"/>
    <x v="20299"/>
    <x v="137"/>
    <s v="Bosch Group"/>
    <s v="['sql', 'oracle', 'azure', 'ssis', 'sap', 'git']"/>
  </r>
  <r>
    <x v="3"/>
    <s v="Senior Azure Data Engineer"/>
    <s v="New York, NY"/>
    <x v="0"/>
    <x v="0"/>
    <x v="2"/>
    <x v="20300"/>
    <x v="21"/>
    <s v="Savills North America"/>
    <s v="['sql', 't-sql', 'azure', 'hadoop', 'spark', 'alteryx']"/>
  </r>
  <r>
    <x v="3"/>
    <s v="Senior Data Engineer"/>
    <s v="Washington, DC"/>
    <x v="0"/>
    <x v="0"/>
    <x v="1"/>
    <x v="20301"/>
    <x v="25"/>
    <s v="Capital One"/>
    <s v="['python', 'sql', 'nosql', 'shell', 'elasticsearch', 'snowflake', 'aws', 'azure', 'airflow', 'spark', 'docker']"/>
  </r>
  <r>
    <x v="1"/>
    <s v="Data Engineer"/>
    <s v="White Plains, NY"/>
    <x v="0"/>
    <x v="0"/>
    <x v="2"/>
    <x v="20302"/>
    <x v="198"/>
    <s v="RightClick"/>
    <s v="['python', 'sql', 'c++', 'java', 'r', 'aws', 'pyspark', 'unify']"/>
  </r>
  <r>
    <x v="2"/>
    <s v="Entry Level Business/Data Analyst"/>
    <s v="Reston, VA"/>
    <x v="0"/>
    <x v="0"/>
    <x v="2"/>
    <x v="20303"/>
    <x v="1425"/>
    <s v="Asta CRS Inc."/>
    <m/>
  </r>
  <r>
    <x v="1"/>
    <s v="Data Engineer"/>
    <s v="South Portland, ME"/>
    <x v="0"/>
    <x v="0"/>
    <x v="2"/>
    <x v="20304"/>
    <x v="16"/>
    <s v="Robert Half"/>
    <s v="['sql', 'python', 'shell', 'go', 'sql server', 'ssis', 'flow']"/>
  </r>
  <r>
    <x v="3"/>
    <s v="Senior Data Engineer"/>
    <s v="United States"/>
    <x v="0"/>
    <x v="0"/>
    <x v="2"/>
    <x v="20305"/>
    <x v="62"/>
    <s v="Lawrence Harvey"/>
    <s v="['aws']"/>
  </r>
  <r>
    <x v="1"/>
    <s v="Data Engineer Leader"/>
    <s v="Mountain View, CA"/>
    <x v="0"/>
    <x v="0"/>
    <x v="2"/>
    <x v="20306"/>
    <x v="886"/>
    <s v="Synopsys"/>
    <s v="['sql', 'python', 'java', 'mongodb', 'mongodb', 'sql server', 'mysql', 'cassandra', 'snowflake', 'oracle', 'power bi', 'tableau']"/>
  </r>
  <r>
    <x v="1"/>
    <s v="Customer Data Engineer"/>
    <s v="Bengaluru, Karnataka, India"/>
    <x v="0"/>
    <x v="0"/>
    <x v="7"/>
    <x v="20307"/>
    <x v="56"/>
    <s v="Databricks"/>
    <s v="['sql', 'databricks', 'aws', 'azure', 'gcp', 'spark', 'hadoop', 'kafka', 'pandas', 'scikit-learn', 'excel', 'unify']"/>
  </r>
  <r>
    <x v="0"/>
    <s v="Principal Data Scientist"/>
    <s v="Anywhere"/>
    <x v="5"/>
    <x v="1"/>
    <x v="2"/>
    <x v="20308"/>
    <x v="170"/>
    <s v="IBM"/>
    <s v="['azure', 'ibm cloud', 'tensorflow', 'pytorch', 'jira']"/>
  </r>
  <r>
    <x v="2"/>
    <s v="Data Analyst"/>
    <s v="Anywhere"/>
    <x v="0"/>
    <x v="1"/>
    <x v="2"/>
    <x v="20309"/>
    <x v="16"/>
    <s v="New World Now LLC"/>
    <s v="['sql']"/>
  </r>
  <r>
    <x v="2"/>
    <s v="Data Analyst 2 - 51434"/>
    <s v="Albany, NY"/>
    <x v="0"/>
    <x v="0"/>
    <x v="2"/>
    <x v="20310"/>
    <x v="661"/>
    <s v="New York State Department of Health"/>
    <s v="['sas', 'sas', 'python', 'r', 'sql', 'drupal', 'sharepoint', 'tableau', 'visio', 'excel', 'microsoft teams']"/>
  </r>
  <r>
    <x v="2"/>
    <s v="Quality Data Analyst (F/M/Div)"/>
    <s v="Aveiro, Portugal"/>
    <x v="0"/>
    <x v="0"/>
    <x v="12"/>
    <x v="20311"/>
    <x v="147"/>
    <s v="Bosch Group"/>
    <s v="['python', 'spark']"/>
  </r>
  <r>
    <x v="1"/>
    <s v="Data Engineer"/>
    <s v="Baltimore, MD"/>
    <x v="0"/>
    <x v="0"/>
    <x v="1"/>
    <x v="20312"/>
    <x v="583"/>
    <s v="Capital One"/>
    <s v="['scala', 'nosql', 'python', 'java', 'elasticsearch', 'cassandra', 'aws', 'azure', 'redshift', 'snowflake', 'hadoop', 'spark', 'airflow', 'kafka', 'angular']"/>
  </r>
  <r>
    <x v="2"/>
    <s v="Data Analyst/Developer - 1397"/>
    <s v="Albuquerque, NM"/>
    <x v="0"/>
    <x v="0"/>
    <x v="1"/>
    <x v="20313"/>
    <x v="1620"/>
    <s v="KeyLogic"/>
    <s v="['mongodb', 'mongodb', 'sql', 'oracle', 'windows', 'linux', 'tableau']"/>
  </r>
  <r>
    <x v="1"/>
    <s v="Sr. Data Engineer"/>
    <s v="Anywhere"/>
    <x v="0"/>
    <x v="1"/>
    <x v="2"/>
    <x v="20314"/>
    <x v="67"/>
    <s v="Compri Consulting"/>
    <s v="['sql', 'mongodb', 'mongodb', 'shell', 'bash', 'mysql', 'azure', 'snowflake', 'spark', 'flow', 'jira']"/>
  </r>
  <r>
    <x v="0"/>
    <s v="Data Scientist"/>
    <s v="Anywhere"/>
    <x v="1"/>
    <x v="1"/>
    <x v="1"/>
    <x v="20315"/>
    <x v="28"/>
    <s v="Insight Global"/>
    <s v="['python']"/>
  </r>
  <r>
    <x v="0"/>
    <s v="Data Scientist, Global Strategy &amp; Planning - Uber Eats"/>
    <s v="New York, NY"/>
    <x v="0"/>
    <x v="0"/>
    <x v="2"/>
    <x v="20316"/>
    <x v="863"/>
    <s v="Uber"/>
    <s v="['python', 'sql']"/>
  </r>
  <r>
    <x v="2"/>
    <s v="Data Analyst (Education / LMS Background Preferred)"/>
    <s v="Ridgefield Park, NJ"/>
    <x v="0"/>
    <x v="0"/>
    <x v="2"/>
    <x v="20317"/>
    <x v="16"/>
    <s v="Robert Half"/>
    <s v="['sql', 'html', 'go', 'oracle', 'spreadsheet']"/>
  </r>
  <r>
    <x v="8"/>
    <s v="Assistant Director, Data Management / Senior Data Scientist"/>
    <s v="Anywhere"/>
    <x v="0"/>
    <x v="1"/>
    <x v="2"/>
    <x v="20318"/>
    <x v="122"/>
    <s v="Georgetown University"/>
    <s v="['sql', 'r', 'sas', 'sas', 'python', 'sql server', 'oracle']"/>
  </r>
  <r>
    <x v="0"/>
    <s v="Cleared Jr. Data Scientist"/>
    <s v="Chantilly, VA"/>
    <x v="5"/>
    <x v="0"/>
    <x v="2"/>
    <x v="20319"/>
    <x v="2573"/>
    <s v="Noblis"/>
    <s v="['python', 'spark', 'pytorch', 'tensorflow', 'linux', 'git']"/>
  </r>
  <r>
    <x v="1"/>
    <s v="Data Engineer - IT Corporate"/>
    <s v="Porto, Portugal"/>
    <x v="0"/>
    <x v="0"/>
    <x v="12"/>
    <x v="20320"/>
    <x v="638"/>
    <s v="Natixis in Portugal"/>
    <s v="['scala', 'java', 'sql', 'spark', 'hadoop']"/>
  </r>
  <r>
    <x v="1"/>
    <s v="Power BI/Database Developer"/>
    <s v="Jacksonville, FL"/>
    <x v="0"/>
    <x v="0"/>
    <x v="2"/>
    <x v="20321"/>
    <x v="67"/>
    <s v="Ascendo Resources"/>
    <s v="['t-sql', 'power bi']"/>
  </r>
  <r>
    <x v="2"/>
    <s v="Criminology Data Analyst (Electronic Monitoring) - Hybrid/In..."/>
    <s v="Naperville, IL"/>
    <x v="0"/>
    <x v="0"/>
    <x v="2"/>
    <x v="20322"/>
    <x v="99"/>
    <s v="Track Group, Inc"/>
    <m/>
  </r>
  <r>
    <x v="2"/>
    <s v="Data Analyst - Product Team"/>
    <s v="Milan, Metropolitan City of Milan, Italy"/>
    <x v="0"/>
    <x v="0"/>
    <x v="49"/>
    <x v="20323"/>
    <x v="39"/>
    <s v="Satispay"/>
    <s v="['sql', 'python', 'r', 'looker', 'tableau']"/>
  </r>
  <r>
    <x v="2"/>
    <s v="Data Analyst (Hybrid, 1+ yrs exp req, Supply Chain Ind)"/>
    <s v="Reading, PA"/>
    <x v="0"/>
    <x v="0"/>
    <x v="2"/>
    <x v="20324"/>
    <x v="239"/>
    <s v="#twiceasnice Recruiting"/>
    <s v="['excel', 'power bi']"/>
  </r>
  <r>
    <x v="2"/>
    <s v="Senior Internal Audit Data Analyst"/>
    <s v="Lewisville, TX"/>
    <x v="0"/>
    <x v="0"/>
    <x v="2"/>
    <x v="20325"/>
    <x v="472"/>
    <s v="TIAA"/>
    <s v="['sql', 'python', 'sql server', 'tableau', 'power bi']"/>
  </r>
  <r>
    <x v="2"/>
    <s v="Data Analyst"/>
    <s v="Pasig, Metro Manila, Philippines"/>
    <x v="0"/>
    <x v="0"/>
    <x v="50"/>
    <x v="20326"/>
    <x v="147"/>
    <s v="IQ-EQ"/>
    <s v="['sql', 'snowflake', 'excel', 'tableau', 'power bi']"/>
  </r>
  <r>
    <x v="0"/>
    <s v="Cleared Data Scientist (All Levels)"/>
    <s v="Chantilly, VA"/>
    <x v="0"/>
    <x v="0"/>
    <x v="2"/>
    <x v="20327"/>
    <x v="2232"/>
    <s v="Noblis"/>
    <s v="['python', 'aws', 'gcp', 'azure', 'spark', 'hadoop', 'git']"/>
  </r>
  <r>
    <x v="2"/>
    <s v="Data Analyst"/>
    <s v="Fort Meade, MD"/>
    <x v="0"/>
    <x v="0"/>
    <x v="2"/>
    <x v="20328"/>
    <x v="23"/>
    <s v="CACI"/>
    <s v="['python', 'c']"/>
  </r>
  <r>
    <x v="1"/>
    <s v="Data Quality Engineer"/>
    <s v="Paris, France"/>
    <x v="0"/>
    <x v="0"/>
    <x v="27"/>
    <x v="20329"/>
    <x v="137"/>
    <s v="AVIV Group"/>
    <s v="['java', 'scala', 'aws', 'gcp', 'gdpr']"/>
  </r>
  <r>
    <x v="6"/>
    <s v="Senior Business Data Analyst (hybrid) - (VP) - Tampa"/>
    <s v="Tampa, FL"/>
    <x v="0"/>
    <x v="0"/>
    <x v="2"/>
    <x v="20330"/>
    <x v="361"/>
    <s v="Citi"/>
    <s v="['sql', 'jira', 'confluence']"/>
  </r>
  <r>
    <x v="2"/>
    <s v="Data Analyst"/>
    <s v="Manassas, VA"/>
    <x v="0"/>
    <x v="0"/>
    <x v="2"/>
    <x v="20331"/>
    <x v="172"/>
    <s v="Nixon Webtech"/>
    <s v="['sql', 'javascript', 'sas', 'sas', 'excel', 'spss']"/>
  </r>
  <r>
    <x v="1"/>
    <s v="Junior Data Engineer"/>
    <s v="İstanbul, Türkiye"/>
    <x v="0"/>
    <x v="0"/>
    <x v="57"/>
    <x v="20332"/>
    <x v="204"/>
    <s v="Wingie Enuygun Group"/>
    <s v="['sql', 'java', 'python']"/>
  </r>
  <r>
    <x v="1"/>
    <s v="Lead Data Engineer"/>
    <s v="Georgia"/>
    <x v="0"/>
    <x v="0"/>
    <x v="2"/>
    <x v="20333"/>
    <x v="89"/>
    <s v="Refactor Talent"/>
    <s v="['python', 'aws', 'snowflake']"/>
  </r>
  <r>
    <x v="0"/>
    <s v="Real World Data Science Manager"/>
    <s v="Cambridge, UK"/>
    <x v="0"/>
    <x v="0"/>
    <x v="6"/>
    <x v="20334"/>
    <x v="180"/>
    <s v="Sanofi"/>
    <s v="['python', 'r', 'scala', 'sql', 'aws', 'snowflake', 'plotly', 'tableau', 'power bi']"/>
  </r>
  <r>
    <x v="2"/>
    <s v="Business Data Analyst for Top Rated Insurance Consulting Firm"/>
    <s v="Irving, TX"/>
    <x v="0"/>
    <x v="0"/>
    <x v="2"/>
    <x v="20335"/>
    <x v="91"/>
    <s v="HW Dallas"/>
    <s v="['excel']"/>
  </r>
  <r>
    <x v="7"/>
    <s v="Computer vision Engineer (BE-CEM-MRO-2023-57-GRAP)"/>
    <s v="Geneva, Switzerland"/>
    <x v="0"/>
    <x v="0"/>
    <x v="45"/>
    <x v="20336"/>
    <x v="334"/>
    <s v="CERN"/>
    <s v="['c++', 'tensorflow']"/>
  </r>
  <r>
    <x v="3"/>
    <s v="Senior Staff Data Engineer (Tech Lead)"/>
    <s v="Seattle, WA"/>
    <x v="0"/>
    <x v="0"/>
    <x v="2"/>
    <x v="20337"/>
    <x v="1622"/>
    <s v="Coupang"/>
    <s v="['java', 'scala', 'python', 'sql', 'nosql', 'c', 'redis', 'redshift', 'aws', 'spark', 'kafka', 'hadoop', 'airflow']"/>
  </r>
  <r>
    <x v="2"/>
    <s v="Jr Data Analyst"/>
    <s v="Philadelphia, PA"/>
    <x v="1"/>
    <x v="0"/>
    <x v="2"/>
    <x v="20338"/>
    <x v="282"/>
    <s v="CEI"/>
    <s v="['sql', 'excel', 'powerpoint', 'word', 'tableau']"/>
  </r>
  <r>
    <x v="1"/>
    <s v="IT &amp; Strategy Talent Programme - Junior Data Engineer"/>
    <s v="Solna, Sweden"/>
    <x v="0"/>
    <x v="0"/>
    <x v="13"/>
    <x v="20339"/>
    <x v="422"/>
    <s v="Vattenfall"/>
    <s v="['sql', 'python', 'azure']"/>
  </r>
  <r>
    <x v="4"/>
    <s v="Business Intelligence Analyst"/>
    <s v="San Antonio, TX"/>
    <x v="0"/>
    <x v="0"/>
    <x v="2"/>
    <x v="20340"/>
    <x v="16"/>
    <s v="XPEL"/>
    <s v="['sql', 'python', 'r', 'power bi', 'excel']"/>
  </r>
  <r>
    <x v="0"/>
    <s v="Data Scientist - Central Market Management"/>
    <s v="New York, NY"/>
    <x v="0"/>
    <x v="0"/>
    <x v="2"/>
    <x v="20341"/>
    <x v="1"/>
    <s v="Lyft"/>
    <s v="['sql', 'python', 'r', 'spreadsheet']"/>
  </r>
  <r>
    <x v="0"/>
    <s v="REMOTE - Data Scientist I, II or Senior"/>
    <s v="Anywhere"/>
    <x v="0"/>
    <x v="1"/>
    <x v="2"/>
    <x v="20342"/>
    <x v="2574"/>
    <s v="Essentia Health"/>
    <s v="['python', 'r', 'java', 'scala', 'julia', 'hugging face', 'tableau', 'gitlab']"/>
  </r>
  <r>
    <x v="1"/>
    <s v="Data Engineer"/>
    <m/>
    <x v="0"/>
    <x v="0"/>
    <x v="2"/>
    <x v="20343"/>
    <x v="122"/>
    <s v="Ribbon Health"/>
    <s v="['sql', 'python']"/>
  </r>
  <r>
    <x v="8"/>
    <s v="Senior Data Scientist"/>
    <m/>
    <x v="0"/>
    <x v="0"/>
    <x v="2"/>
    <x v="20344"/>
    <x v="27"/>
    <s v="Burtch Works"/>
    <s v="['python', 'pytorch']"/>
  </r>
  <r>
    <x v="0"/>
    <s v="Data Scientist"/>
    <s v="Santa Fe, NM"/>
    <x v="0"/>
    <x v="0"/>
    <x v="2"/>
    <x v="20345"/>
    <x v="640"/>
    <s v="Travelers Insurance"/>
    <s v="['aws']"/>
  </r>
  <r>
    <x v="1"/>
    <s v="Sr. Data Engineer"/>
    <s v="Miami, FL"/>
    <x v="0"/>
    <x v="0"/>
    <x v="2"/>
    <x v="20346"/>
    <x v="1"/>
    <s v="HireRising"/>
    <s v="['nosql', 'sql', 'java', 'python', 'sql server', 'aws', 'snowflake', 'redshift', 'jira']"/>
  </r>
  <r>
    <x v="0"/>
    <s v="Data Scientist"/>
    <s v="New Orleans, LA"/>
    <x v="0"/>
    <x v="0"/>
    <x v="2"/>
    <x v="20347"/>
    <x v="1423"/>
    <s v="Tulane University"/>
    <s v="['sas', 'sas', 'r', 'sql', 'sql server', 'oracle', 'spss']"/>
  </r>
  <r>
    <x v="3"/>
    <s v="Data Architecture Lead"/>
    <s v="New York, NY"/>
    <x v="0"/>
    <x v="0"/>
    <x v="2"/>
    <x v="20348"/>
    <x v="56"/>
    <s v="Sompo International"/>
    <s v="['sql', 'sql server', 'db2', 'sap', 'flow']"/>
  </r>
  <r>
    <x v="2"/>
    <s v="Data Analyst/Engineer"/>
    <s v="Herndon, VA"/>
    <x v="0"/>
    <x v="0"/>
    <x v="2"/>
    <x v="20349"/>
    <x v="2575"/>
    <s v="The Brite Group"/>
    <s v="['python', 'r', 'sas', 'sas', 'aws', 'tableau']"/>
  </r>
  <r>
    <x v="1"/>
    <s v="Data Engineer"/>
    <s v="Anywhere"/>
    <x v="0"/>
    <x v="1"/>
    <x v="2"/>
    <x v="20350"/>
    <x v="54"/>
    <s v="Foureyes"/>
    <s v="['sql', 'nosql', 'python', 'java', 'scala', 'aws', 'azure', 'snowflake', 'flow']"/>
  </r>
  <r>
    <x v="4"/>
    <s v="Risk BI Analyst - no C2C"/>
    <m/>
    <x v="0"/>
    <x v="0"/>
    <x v="2"/>
    <x v="20351"/>
    <x v="94"/>
    <s v="Integrity Consulting, NC"/>
    <s v="['python', 'r', 'excel', 'powerpoint', 'word', 'tableau']"/>
  </r>
  <r>
    <x v="1"/>
    <s v="Machine Learning Data Engineer"/>
    <s v="United States"/>
    <x v="0"/>
    <x v="0"/>
    <x v="2"/>
    <x v="20352"/>
    <x v="2"/>
    <s v="Oak Ridge National Laboratory"/>
    <s v="['python', 'html', 'pytorch', 'tensorflow', 'word']"/>
  </r>
  <r>
    <x v="0"/>
    <s v="Data Scientist Bioinformatics &amp; Computational Biology"/>
    <s v="Houston, TX"/>
    <x v="0"/>
    <x v="0"/>
    <x v="2"/>
    <x v="20353"/>
    <x v="797"/>
    <s v="MD Anderson Cancer Center"/>
    <s v="['r', 'perl', 'python', 'java']"/>
  </r>
  <r>
    <x v="2"/>
    <s v="Tableau Data Analyst"/>
    <s v="Anywhere"/>
    <x v="0"/>
    <x v="1"/>
    <x v="2"/>
    <x v="20354"/>
    <x v="2425"/>
    <s v="SAIC"/>
    <s v="['sql', 'java', 'c', 'c++', 'c#', 'sql server', 'oracle', 'tableau', 'excel', 'visio', 'qlik']"/>
  </r>
  <r>
    <x v="1"/>
    <s v="Staff Data Engineer"/>
    <s v="Santa Clara, CA"/>
    <x v="0"/>
    <x v="0"/>
    <x v="2"/>
    <x v="20355"/>
    <x v="2576"/>
    <s v="NVIDIA"/>
    <s v="['python', 'sql', 'scala', 'databricks', 'aws', 'redshift', 'spark', 'kafka', 'pandas', 'hadoop', 'splunk', 'kubernetes', 'docker']"/>
  </r>
  <r>
    <x v="1"/>
    <s v="Manager, Data and Analytics Engineering"/>
    <s v="London, UK"/>
    <x v="0"/>
    <x v="0"/>
    <x v="6"/>
    <x v="20356"/>
    <x v="56"/>
    <s v="PlayStation Global"/>
    <s v="['nosql', 'mongodb', 'mongodb', 'mysql', 'dynamodb', 'aws', 'snowflake', 'redshift', 'oracle', 'airflow', 'spark', 'tableau', 'qlik']"/>
  </r>
  <r>
    <x v="0"/>
    <s v="Manufacturing Data Scientist"/>
    <s v="Englewood, CO"/>
    <x v="0"/>
    <x v="0"/>
    <x v="1"/>
    <x v="20357"/>
    <x v="17"/>
    <s v="Scytec Consulting Inc."/>
    <s v="['sql', 'nosql', 'mongodb', 'mongodb', 'c#', 'sql server', 'azure', 'aws', 'git']"/>
  </r>
  <r>
    <x v="3"/>
    <s v="Senior Data Engineer"/>
    <s v="Cleveland, OH"/>
    <x v="0"/>
    <x v="0"/>
    <x v="2"/>
    <x v="20358"/>
    <x v="120"/>
    <s v="Emerald Resource Group"/>
    <s v="['no-sql', 'nosql', 'mongodb', 'mongodb', 'azure', 'power bi']"/>
  </r>
  <r>
    <x v="8"/>
    <s v="Senior Data Scientist"/>
    <s v="Menlo Park, CA"/>
    <x v="0"/>
    <x v="0"/>
    <x v="2"/>
    <x v="20359"/>
    <x v="51"/>
    <s v="Jnanchand"/>
    <m/>
  </r>
  <r>
    <x v="1"/>
    <s v="Mid Data Engineer"/>
    <s v="Washington, DC"/>
    <x v="5"/>
    <x v="0"/>
    <x v="2"/>
    <x v="20360"/>
    <x v="763"/>
    <s v="Booz Allen Hamilton"/>
    <s v="['python', 'sql', 'nosql', 'snowflake', 'aws', 'spark', 'ssis']"/>
  </r>
  <r>
    <x v="6"/>
    <s v="Senior Data Analyst - Hybrid (Remote and 1 day office) Bethesda..."/>
    <s v="Bethesda, MD"/>
    <x v="0"/>
    <x v="0"/>
    <x v="2"/>
    <x v="20361"/>
    <x v="19"/>
    <s v="Peopletek"/>
    <m/>
  </r>
  <r>
    <x v="3"/>
    <s v="Senior Data Engineer"/>
    <s v="Ohio"/>
    <x v="0"/>
    <x v="0"/>
    <x v="2"/>
    <x v="20362"/>
    <x v="120"/>
    <s v="Emerald Resource Group"/>
    <s v="['no-sql', 'nosql', 'mongodb', 'mongodb', 'azure', 'power bi']"/>
  </r>
  <r>
    <x v="0"/>
    <s v="Director of Data Science (Insurance Underwriting)"/>
    <s v="United States"/>
    <x v="0"/>
    <x v="0"/>
    <x v="2"/>
    <x v="20363"/>
    <x v="1866"/>
    <s v="Averity"/>
    <m/>
  </r>
  <r>
    <x v="5"/>
    <s v="Technology Analyst Jobs"/>
    <s v="Reston, VA"/>
    <x v="0"/>
    <x v="0"/>
    <x v="2"/>
    <x v="20364"/>
    <x v="54"/>
    <s v="Gridiron IT Solutions"/>
    <s v="['python', 'javascript', 'r', 'sql', 'jupyter']"/>
  </r>
  <r>
    <x v="0"/>
    <s v="Data Scientist"/>
    <s v="Boston, MA"/>
    <x v="0"/>
    <x v="0"/>
    <x v="2"/>
    <x v="20365"/>
    <x v="640"/>
    <s v="Travelers Insurance"/>
    <s v="['aws']"/>
  </r>
  <r>
    <x v="2"/>
    <s v="Data Analyst"/>
    <s v="Mexico City, CDMX, Mexico"/>
    <x v="0"/>
    <x v="0"/>
    <x v="22"/>
    <x v="20366"/>
    <x v="147"/>
    <s v="Docplanner"/>
    <s v="['excel', 'sheets', 'power bi', 'tableau']"/>
  </r>
  <r>
    <x v="1"/>
    <s v="Data Engineer III (Hybrid, Lake Forest, IL)"/>
    <s v="Illinois"/>
    <x v="0"/>
    <x v="0"/>
    <x v="2"/>
    <x v="20367"/>
    <x v="124"/>
    <s v="Grainger"/>
    <s v="['sql', 'python', 'aws', 'snowflake', 'airflow', 'tableau', 'git']"/>
  </r>
  <r>
    <x v="0"/>
    <s v="Data Scientist"/>
    <s v="Houston, TX"/>
    <x v="0"/>
    <x v="0"/>
    <x v="1"/>
    <x v="20368"/>
    <x v="242"/>
    <s v="OpenTeams"/>
    <s v="['python', 'r', 'c++', 'java', 'sql', 'pytorch', 'tensorflow', 'pandas']"/>
  </r>
  <r>
    <x v="4"/>
    <s v="Cost Analyst Jobs"/>
    <s v="Chantilly, VA"/>
    <x v="1"/>
    <x v="0"/>
    <x v="2"/>
    <x v="20369"/>
    <x v="33"/>
    <s v="Take2 Consulting"/>
    <s v="['r', 'python', 'excel']"/>
  </r>
  <r>
    <x v="2"/>
    <s v="Associate, Data Analyst"/>
    <s v="El Segundo, CA"/>
    <x v="0"/>
    <x v="0"/>
    <x v="2"/>
    <x v="20370"/>
    <x v="410"/>
    <s v="Apollo"/>
    <s v="['sql', 'power bi']"/>
  </r>
  <r>
    <x v="1"/>
    <s v="Data Engineer"/>
    <s v="New York, NY"/>
    <x v="0"/>
    <x v="0"/>
    <x v="2"/>
    <x v="20371"/>
    <x v="89"/>
    <s v="NineDot Energy"/>
    <s v="['python', 'sql', 'java', 'ruby', 'ruby', 'javascript', 'postgresql', 'aws', 'azure', 'gcp', 'redshift', 'tableau', 'power bi', 'looker', 'asana']"/>
  </r>
  <r>
    <x v="1"/>
    <s v="Data Engineer"/>
    <s v="San Jose, CA"/>
    <x v="0"/>
    <x v="0"/>
    <x v="2"/>
    <x v="20372"/>
    <x v="31"/>
    <s v="TikTok"/>
    <s v="['python', 'go', 'c++']"/>
  </r>
  <r>
    <x v="2"/>
    <s v="Data Analyst"/>
    <m/>
    <x v="0"/>
    <x v="0"/>
    <x v="2"/>
    <x v="20373"/>
    <x v="17"/>
    <s v="Atlas Search"/>
    <s v="['python', 'sql']"/>
  </r>
  <r>
    <x v="0"/>
    <s v="Data Scientist"/>
    <s v="Washington, DC"/>
    <x v="0"/>
    <x v="0"/>
    <x v="2"/>
    <x v="20374"/>
    <x v="18"/>
    <s v="EpochGeo"/>
    <s v="['python', 'sql', 'elasticsearch', 'keras', 'tensorflow', 'pytorch', 'plotly', 'nltk']"/>
  </r>
  <r>
    <x v="2"/>
    <s v="Healthcare Data Analyst"/>
    <s v="Hemel Hempstead, UK"/>
    <x v="0"/>
    <x v="0"/>
    <x v="6"/>
    <x v="20375"/>
    <x v="141"/>
    <s v="NECSWS"/>
    <s v="['sql', 'sql server']"/>
  </r>
  <r>
    <x v="0"/>
    <s v="Data Scientist w/ Top Secret"/>
    <s v="Virginia"/>
    <x v="0"/>
    <x v="0"/>
    <x v="2"/>
    <x v="20376"/>
    <x v="0"/>
    <s v="Leidos"/>
    <s v="['r', 'python', 'sql', 'nosql', 'neo4j', 'elasticsearch', 'keras', 'tensorflow', 'pytorch', 'plotly', 'fastapi', 'flask', 'docker', 'kubernetes', 'git']"/>
  </r>
  <r>
    <x v="0"/>
    <s v="Data Scientist"/>
    <s v="Houston, TX"/>
    <x v="0"/>
    <x v="0"/>
    <x v="1"/>
    <x v="20377"/>
    <x v="56"/>
    <s v="Robert Half"/>
    <s v="['sql', 'python', 't-sql', 'flow']"/>
  </r>
  <r>
    <x v="2"/>
    <s v="Data Science Analyst"/>
    <s v="Jersey City, NJ"/>
    <x v="0"/>
    <x v="0"/>
    <x v="2"/>
    <x v="20378"/>
    <x v="20"/>
    <s v="Acadia Technologies, Inc."/>
    <m/>
  </r>
  <r>
    <x v="8"/>
    <s v="Senior Data Scientist"/>
    <s v="Warsaw, Poland"/>
    <x v="0"/>
    <x v="0"/>
    <x v="11"/>
    <x v="20379"/>
    <x v="8"/>
    <s v="Snowflake Inc."/>
    <s v="['sql', 'python', 'snowflake', 'redshift', 'bigquery', 'scikit-learn', 'numpy', 'pandas']"/>
  </r>
  <r>
    <x v="1"/>
    <s v="AML Data Engineer"/>
    <s v="Charlotte, NC"/>
    <x v="0"/>
    <x v="0"/>
    <x v="1"/>
    <x v="20380"/>
    <x v="2577"/>
    <s v="ProIT Inc."/>
    <s v="['sql', 'sql server', 'db2', 'excel', 'alteryx', 'tableau']"/>
  </r>
  <r>
    <x v="2"/>
    <s v="Telemetry Data Analyst (Looking for automotive industry)"/>
    <s v="Peoria, IL"/>
    <x v="1"/>
    <x v="0"/>
    <x v="2"/>
    <x v="20381"/>
    <x v="153"/>
    <s v="Aditi Consulting"/>
    <s v="['python', 'matlab', 'c++', 'sql', 'tableau']"/>
  </r>
  <r>
    <x v="1"/>
    <s v="Remote SAP Data Engineer"/>
    <s v="Anywhere"/>
    <x v="1"/>
    <x v="1"/>
    <x v="2"/>
    <x v="20382"/>
    <x v="120"/>
    <s v="Insight Global"/>
    <s v="['sql', 'sap', 'flow']"/>
  </r>
  <r>
    <x v="3"/>
    <s v="Senior Data Engineer"/>
    <s v="Anywhere"/>
    <x v="0"/>
    <x v="1"/>
    <x v="2"/>
    <x v="20383"/>
    <x v="34"/>
    <s v="Softcrylic"/>
    <s v="['sql', 'python', 'gcp', 'bigquery', 'spark', 'kafka']"/>
  </r>
  <r>
    <x v="1"/>
    <s v="Data Engineer (Hybrid)"/>
    <s v="San Antonio, TX"/>
    <x v="0"/>
    <x v="0"/>
    <x v="1"/>
    <x v="20384"/>
    <x v="17"/>
    <s v="Galax-Esystems Corp"/>
    <s v="['snowflake']"/>
  </r>
  <r>
    <x v="0"/>
    <s v="Lead Data Scientist, Data Science"/>
    <s v="Waltham, MA"/>
    <x v="0"/>
    <x v="0"/>
    <x v="2"/>
    <x v="20385"/>
    <x v="765"/>
    <s v="National Grid (UK)"/>
    <s v="['python', 'sql']"/>
  </r>
  <r>
    <x v="0"/>
    <s v="NLP Scientist - Data Science"/>
    <s v="Anywhere"/>
    <x v="0"/>
    <x v="1"/>
    <x v="1"/>
    <x v="20386"/>
    <x v="28"/>
    <s v="Harnham"/>
    <s v="['sql', 'tensorflow', 'spark', 'theano', 'pytorch', 'scikit-learn', 'keras', 'jupyter', 'gitlab', 'github']"/>
  </r>
  <r>
    <x v="2"/>
    <s v="Data Analyst"/>
    <s v="Dallas, TX"/>
    <x v="0"/>
    <x v="0"/>
    <x v="2"/>
    <x v="20387"/>
    <x v="282"/>
    <s v="Keylent"/>
    <m/>
  </r>
  <r>
    <x v="0"/>
    <s v="Data Scientist II"/>
    <s v="Anywhere"/>
    <x v="0"/>
    <x v="1"/>
    <x v="1"/>
    <x v="20388"/>
    <x v="1"/>
    <s v="Medical Solutions"/>
    <s v="['sql', 'python', 'r', 'scala', 'c', 'sql server', 'azure', 'databricks', 'spark', 'jupyter', 'jira']"/>
  </r>
  <r>
    <x v="1"/>
    <s v="Data Engineer"/>
    <s v="Clearwater, FL"/>
    <x v="0"/>
    <x v="0"/>
    <x v="2"/>
    <x v="20389"/>
    <x v="23"/>
    <s v="INSPYR Solutions"/>
    <s v="['sql', 'nosql', 'python', 'java', 'c++', 'sql server', 'azure', 'tableau', 'power bi', 'excel', 'flow']"/>
  </r>
  <r>
    <x v="1"/>
    <s v="Lead Data Engineer"/>
    <m/>
    <x v="0"/>
    <x v="0"/>
    <x v="2"/>
    <x v="20390"/>
    <x v="34"/>
    <s v="Lawrence Harvey"/>
    <s v="['aws', 'redshift', 'snowflake']"/>
  </r>
  <r>
    <x v="2"/>
    <s v="Data Analyst - Distribution"/>
    <s v="Los Angeles, CA"/>
    <x v="0"/>
    <x v="0"/>
    <x v="2"/>
    <x v="20391"/>
    <x v="883"/>
    <s v="AppleOne"/>
    <s v="['excel']"/>
  </r>
  <r>
    <x v="8"/>
    <s v="Senior Data Scientist"/>
    <s v="Anywhere"/>
    <x v="0"/>
    <x v="1"/>
    <x v="2"/>
    <x v="20392"/>
    <x v="122"/>
    <s v="General Dynamics Information Technology"/>
    <s v="['python', 'spark']"/>
  </r>
  <r>
    <x v="2"/>
    <s v="SAP Master Data Analyst"/>
    <s v="Addison, IL"/>
    <x v="0"/>
    <x v="0"/>
    <x v="2"/>
    <x v="20393"/>
    <x v="153"/>
    <s v="Arjo Inc."/>
    <s v="['sap', 'excel']"/>
  </r>
  <r>
    <x v="1"/>
    <s v="Enterprise Business Intelligence Analyst / Data Engineer"/>
    <s v="Jersey City, NJ"/>
    <x v="0"/>
    <x v="0"/>
    <x v="1"/>
    <x v="20394"/>
    <x v="15"/>
    <s v="BNY Mellon"/>
    <s v="['sql', 'tableau']"/>
  </r>
  <r>
    <x v="8"/>
    <s v="Senior Data Scientist"/>
    <s v="Anywhere"/>
    <x v="0"/>
    <x v="1"/>
    <x v="1"/>
    <x v="20395"/>
    <x v="51"/>
    <s v="Harvard Business School"/>
    <s v="['python', 'r', 'java', 'c++', 'sql', 'aws', 'gcp', 'tensorflow', 'spark', 'looker', 'zoom', 'unify']"/>
  </r>
  <r>
    <x v="1"/>
    <s v="Data Engineer, Senior"/>
    <s v="Bethesda, MD"/>
    <x v="0"/>
    <x v="0"/>
    <x v="2"/>
    <x v="20396"/>
    <x v="548"/>
    <s v="Booz Allen Hamilton"/>
    <s v="['sql', 'python', 'nosql', 'shell', 'mysql', 'aws', 'databricks', 'redshift', 'snowflake', 'spark', 'airflow', 'unix', 'linux']"/>
  </r>
  <r>
    <x v="0"/>
    <s v="Data Scientist"/>
    <s v="Topeka, KS"/>
    <x v="0"/>
    <x v="0"/>
    <x v="2"/>
    <x v="20397"/>
    <x v="640"/>
    <s v="Travelers Insurance"/>
    <s v="['aws']"/>
  </r>
  <r>
    <x v="0"/>
    <s v="Staff Data Scientist"/>
    <s v="Anywhere"/>
    <x v="0"/>
    <x v="1"/>
    <x v="1"/>
    <x v="20398"/>
    <x v="10"/>
    <s v="Lily AI"/>
    <s v="['sql', 'python', 'r', 'tableau']"/>
  </r>
  <r>
    <x v="1"/>
    <s v="Data Engineer"/>
    <s v="Tillamook, OR"/>
    <x v="0"/>
    <x v="0"/>
    <x v="2"/>
    <x v="20399"/>
    <x v="282"/>
    <s v="Acadia Technologies, Inc."/>
    <m/>
  </r>
  <r>
    <x v="0"/>
    <s v="Data Scientist 2"/>
    <s v="Annapolis Junction, MD"/>
    <x v="0"/>
    <x v="0"/>
    <x v="2"/>
    <x v="20400"/>
    <x v="212"/>
    <s v="Athenix Solutions Group"/>
    <s v="['sql', 'r', 'python', 'sas', 'sas', 'matlab']"/>
  </r>
  <r>
    <x v="0"/>
    <s v="Data Scientist"/>
    <s v="Anywhere"/>
    <x v="0"/>
    <x v="1"/>
    <x v="1"/>
    <x v="20401"/>
    <x v="1173"/>
    <s v="QuantAQ, Inc."/>
    <s v="['python', 'sql', 'pandas', 'scikit-learn', 'pytorch', 'tensorflow']"/>
  </r>
  <r>
    <x v="1"/>
    <s v="Big Data Engineer - Allegro Ads"/>
    <s v="Poland"/>
    <x v="0"/>
    <x v="0"/>
    <x v="11"/>
    <x v="20402"/>
    <x v="88"/>
    <s v="Allegro"/>
    <s v="['scala', 'java', 'kotlin', 'mongodb', 'mongodb', 'groovy', 'go', 'python', 'gcp', 'spark', 'spring', 'tensorflow', 'windows', 'kubernetes', 'docker', 'github']"/>
  </r>
  <r>
    <x v="1"/>
    <s v="Data Engineer"/>
    <m/>
    <x v="0"/>
    <x v="0"/>
    <x v="1"/>
    <x v="20403"/>
    <x v="71"/>
    <s v="Forsyth Barnes"/>
    <s v="['python', 'sql', 'nosql', 'gcp', 'power bi', 'tableau', 'looker', 'flow']"/>
  </r>
  <r>
    <x v="2"/>
    <s v="Special Assistant (Chief Data Analyst)"/>
    <s v="Albany, NY"/>
    <x v="0"/>
    <x v="0"/>
    <x v="2"/>
    <x v="20404"/>
    <x v="2578"/>
    <s v="NYS Office of General Services"/>
    <m/>
  </r>
  <r>
    <x v="3"/>
    <s v="Enterprise Master Data Management Operations Specialist"/>
    <s v="Petaling Jaya, Selangor, Malaysia"/>
    <x v="0"/>
    <x v="0"/>
    <x v="31"/>
    <x v="20405"/>
    <x v="163"/>
    <s v="Roche"/>
    <s v="['sap']"/>
  </r>
  <r>
    <x v="2"/>
    <s v="Evaluation Data Analyst"/>
    <s v="Albuquerque, NM"/>
    <x v="0"/>
    <x v="0"/>
    <x v="1"/>
    <x v="20406"/>
    <x v="147"/>
    <s v="Chicanos Por La Causa Inc"/>
    <s v="['tableau', 'word', 'excel', 'powerpoint']"/>
  </r>
  <r>
    <x v="8"/>
    <s v="Senior Manager, Data Science"/>
    <s v="Makati, Metro Manila, Philippines"/>
    <x v="0"/>
    <x v="0"/>
    <x v="50"/>
    <x v="20407"/>
    <x v="36"/>
    <s v="Visa"/>
    <s v="['hadoop', 'excel']"/>
  </r>
  <r>
    <x v="1"/>
    <s v="[WCF] Data Engineer"/>
    <s v="Kraków, Poland"/>
    <x v="0"/>
    <x v="0"/>
    <x v="11"/>
    <x v="20408"/>
    <x v="204"/>
    <s v="Software Mind"/>
    <s v="['go', 'sql', 'sql server', 'azure']"/>
  </r>
  <r>
    <x v="0"/>
    <s v="Modeling and Simulation Data Scientist"/>
    <s v="Dahlgren, VA"/>
    <x v="0"/>
    <x v="0"/>
    <x v="2"/>
    <x v="20409"/>
    <x v="810"/>
    <s v="Booz Allen Hamilton"/>
    <s v="['r', 'python', 'sql', 'nosql', 'plotly', 'seaborn', 'ggplot2']"/>
  </r>
  <r>
    <x v="2"/>
    <s v="Sr. Data Analyst (Navy exp must and active DoD must)"/>
    <s v="Washington, DC"/>
    <x v="0"/>
    <x v="0"/>
    <x v="2"/>
    <x v="20410"/>
    <x v="2579"/>
    <s v="Amiga Informatics Pvt. Ltd"/>
    <s v="['sql', 'spss', 'tableau']"/>
  </r>
  <r>
    <x v="8"/>
    <s v="Senior Product Manager - Servicing Data Platform &amp; Machine Learning"/>
    <s v="Budapest, Hungary"/>
    <x v="0"/>
    <x v="0"/>
    <x v="10"/>
    <x v="20411"/>
    <x v="137"/>
    <s v="Wise"/>
    <s v="['go', 'kafka', 'spark', 'airflow']"/>
  </r>
  <r>
    <x v="0"/>
    <s v="Data Scientist"/>
    <s v="Washington, PA"/>
    <x v="0"/>
    <x v="0"/>
    <x v="2"/>
    <x v="20412"/>
    <x v="2580"/>
    <s v="Noblis"/>
    <s v="['c', 'python', 'sql', 'java', 'c++', 'linux', 'spreadsheet', 'git']"/>
  </r>
  <r>
    <x v="2"/>
    <s v="Analyst l SCM Master Data Analyst"/>
    <s v="Miramar, FL"/>
    <x v="0"/>
    <x v="0"/>
    <x v="2"/>
    <x v="20413"/>
    <x v="282"/>
    <s v="Southern Glazer's Wine and Spirits"/>
    <m/>
  </r>
  <r>
    <x v="2"/>
    <s v="Data- Tech Analyst"/>
    <s v="Carpinteria, CA"/>
    <x v="0"/>
    <x v="0"/>
    <x v="2"/>
    <x v="20414"/>
    <x v="12"/>
    <s v="SuperSprings International, Inc."/>
    <s v="['python', 'r', 'sql', 'tableau', 'power bi']"/>
  </r>
  <r>
    <x v="4"/>
    <s v="Business Intelligence Analyst"/>
    <s v="Atlanta, GA"/>
    <x v="0"/>
    <x v="0"/>
    <x v="2"/>
    <x v="20415"/>
    <x v="103"/>
    <s v="Brooksource"/>
    <s v="['sql', 'mysql', 'tableau', 'excel', 'power bi', 'powerpoint', 'flow']"/>
  </r>
  <r>
    <x v="0"/>
    <s v="Mortgage Data Scientist"/>
    <s v="Anywhere"/>
    <x v="0"/>
    <x v="1"/>
    <x v="2"/>
    <x v="20416"/>
    <x v="1"/>
    <s v="Riverside Staffing, LLC"/>
    <s v="['sql', 'python', 'tableau']"/>
  </r>
  <r>
    <x v="2"/>
    <s v="Data Analyst"/>
    <s v="Des Plaines, IL"/>
    <x v="0"/>
    <x v="0"/>
    <x v="2"/>
    <x v="20417"/>
    <x v="1650"/>
    <s v="Goodwill TalentBridge"/>
    <s v="['sql', 'crystal', 'html', 'sql server', 'sap', 'excel', 'power bi']"/>
  </r>
  <r>
    <x v="8"/>
    <s v="(Senior) Data Scientist (m/f/d)"/>
    <s v="Lisbon, Portugal"/>
    <x v="0"/>
    <x v="0"/>
    <x v="12"/>
    <x v="20418"/>
    <x v="8"/>
    <s v="SIXT"/>
    <s v="['python', 'r', 'sql', 'flow']"/>
  </r>
  <r>
    <x v="0"/>
    <s v="Data Scientist"/>
    <s v="United States"/>
    <x v="0"/>
    <x v="0"/>
    <x v="1"/>
    <x v="20419"/>
    <x v="649"/>
    <s v="OTS Solutions, Inc."/>
    <s v="['python', 'java', 'nosql', 'excel']"/>
  </r>
  <r>
    <x v="0"/>
    <s v="PROJECT MANAGER (Data Scientist)"/>
    <s v="Washington, DC"/>
    <x v="0"/>
    <x v="0"/>
    <x v="2"/>
    <x v="20420"/>
    <x v="2581"/>
    <s v="Transportation, District Dept"/>
    <s v="['python', 'sql', 'spark', 'tableau']"/>
  </r>
  <r>
    <x v="0"/>
    <s v="(Data Scientist Associate - Data Scientist), Audit Services - HYBRID"/>
    <s v="Columbus, OH"/>
    <x v="0"/>
    <x v="0"/>
    <x v="2"/>
    <x v="20421"/>
    <x v="2582"/>
    <s v="American Electric Power"/>
    <s v="['sql', 'tableau', 'cognos']"/>
  </r>
  <r>
    <x v="2"/>
    <s v="Data Analyst - Continuous Improvement"/>
    <s v="Baltimore, MD"/>
    <x v="0"/>
    <x v="0"/>
    <x v="2"/>
    <x v="20422"/>
    <x v="2583"/>
    <s v="Baltimore City Public Schools"/>
    <m/>
  </r>
  <r>
    <x v="2"/>
    <s v="Provider Data Analyst (Healthcare)"/>
    <s v="Los Angeles, CA"/>
    <x v="0"/>
    <x v="0"/>
    <x v="2"/>
    <x v="20423"/>
    <x v="29"/>
    <s v="Akkodis"/>
    <s v="['go', 'word', 'excel', 'powerpoint']"/>
  </r>
  <r>
    <x v="0"/>
    <s v="Data Science and Analytics Manager -- Streaming Product"/>
    <s v="Los Gatos, CA"/>
    <x v="0"/>
    <x v="0"/>
    <x v="2"/>
    <x v="20424"/>
    <x v="31"/>
    <s v="Netflix"/>
    <s v="['symphony']"/>
  </r>
  <r>
    <x v="0"/>
    <s v="Sr Manager, Data Science"/>
    <s v="United States"/>
    <x v="0"/>
    <x v="0"/>
    <x v="2"/>
    <x v="20425"/>
    <x v="71"/>
    <s v="UScellular Business"/>
    <s v="['sas', 'sas', 'python', 'r']"/>
  </r>
  <r>
    <x v="8"/>
    <s v="Senior Data Scientist"/>
    <s v="Quantico, VA"/>
    <x v="0"/>
    <x v="0"/>
    <x v="2"/>
    <x v="20426"/>
    <x v="85"/>
    <s v="Pueo Business Solutions"/>
    <s v="['python', 'sql', 'javascript', 'html', 'css', 'numpy', 'pandas', 'django', 'vue', 'power bi', 'tableau', 'sharepoint', 'word', 'excel', 'powerpoint', 'outlook', 'git']"/>
  </r>
  <r>
    <x v="0"/>
    <s v="Critical Infrastructure and Data Analytics Scientist (Scientist 3)"/>
    <s v="Los Alamos, NM"/>
    <x v="0"/>
    <x v="0"/>
    <x v="1"/>
    <x v="20427"/>
    <x v="18"/>
    <s v="Los Alamos National Laboratory"/>
    <s v="['julia', 'c', 'c++', 'python', 'r', 'matlab', 'java', 'sql']"/>
  </r>
  <r>
    <x v="2"/>
    <s v="Financial Data Analyst"/>
    <s v="Anywhere"/>
    <x v="0"/>
    <x v="1"/>
    <x v="2"/>
    <x v="20428"/>
    <x v="538"/>
    <s v="Ali Awad Law, P.C."/>
    <s v="['sql', 'excel']"/>
  </r>
  <r>
    <x v="2"/>
    <s v="Data Analyst"/>
    <s v="California"/>
    <x v="0"/>
    <x v="0"/>
    <x v="2"/>
    <x v="20429"/>
    <x v="352"/>
    <s v="California Health &amp; Wellness"/>
    <s v="['python', 'r']"/>
  </r>
  <r>
    <x v="1"/>
    <s v="[Job-10730] SR Data Engineer, Portugal"/>
    <s v="Lisbon, Portugal"/>
    <x v="0"/>
    <x v="0"/>
    <x v="12"/>
    <x v="20430"/>
    <x v="56"/>
    <s v="CI&amp;T"/>
    <s v="['python', 'sql', 'aws', 'redshift', 'gdpr']"/>
  </r>
  <r>
    <x v="8"/>
    <s v="Senior Marine Energy Data Scientist/Analyst"/>
    <s v="United States"/>
    <x v="0"/>
    <x v="0"/>
    <x v="2"/>
    <x v="20431"/>
    <x v="89"/>
    <s v="Boston Government Services, LLC (BGS)"/>
    <s v="['r', 'python', 'sas', 'sas']"/>
  </r>
  <r>
    <x v="1"/>
    <s v="Data Engineer"/>
    <s v="New York, NY"/>
    <x v="0"/>
    <x v="0"/>
    <x v="2"/>
    <x v="20432"/>
    <x v="2"/>
    <s v="Lawrence Harvey"/>
    <s v="['aws', 'azure', 'gcp']"/>
  </r>
  <r>
    <x v="1"/>
    <s v="Data Engineer – Business Intelligence"/>
    <s v="Denver, CO"/>
    <x v="0"/>
    <x v="0"/>
    <x v="2"/>
    <x v="20433"/>
    <x v="2"/>
    <s v="Atlas Real Estate"/>
    <s v="['sql', 'python', 'azure', 'snowflake', 'graphql']"/>
  </r>
  <r>
    <x v="2"/>
    <s v="Business Data Analyst- W2 Only!!"/>
    <s v="Los Angeles, CA"/>
    <x v="8"/>
    <x v="0"/>
    <x v="2"/>
    <x v="20434"/>
    <x v="509"/>
    <s v="Global HIT"/>
    <m/>
  </r>
  <r>
    <x v="6"/>
    <s v="Senior FP&amp;A Business Data Analyst"/>
    <s v="Santa Clara, CA"/>
    <x v="0"/>
    <x v="0"/>
    <x v="2"/>
    <x v="20435"/>
    <x v="1"/>
    <s v="NVIDIA"/>
    <s v="['sql', 'python', 'r', 'sap', 'alteryx']"/>
  </r>
  <r>
    <x v="1"/>
    <s v="Azure Data Engineer"/>
    <s v="Anywhere"/>
    <x v="0"/>
    <x v="1"/>
    <x v="2"/>
    <x v="20436"/>
    <x v="71"/>
    <s v="Insight Global"/>
    <s v="['sql', 'python', 'sql server', 'azure', 'databricks', 'pyspark', 'hadoop']"/>
  </r>
  <r>
    <x v="2"/>
    <s v="Data Analyst 1 (ITS)"/>
    <s v="New York, NY"/>
    <x v="0"/>
    <x v="0"/>
    <x v="2"/>
    <x v="20437"/>
    <x v="627"/>
    <s v="New York State Civil Service"/>
    <m/>
  </r>
  <r>
    <x v="1"/>
    <s v="-BIG-DATA-ENGINEER (Lead Data Engineer) -Hybrid"/>
    <s v="Atlanta, GA"/>
    <x v="0"/>
    <x v="0"/>
    <x v="2"/>
    <x v="20438"/>
    <x v="122"/>
    <s v="Nagarro Inc"/>
    <s v="['python', 'sql', 'snowflake', 'aws', 'redshift', 'aurora', 'spark', 'pyspark', 'airflow', 'jenkins']"/>
  </r>
  <r>
    <x v="1"/>
    <s v="Data Engineering Manager"/>
    <s v="Anywhere"/>
    <x v="0"/>
    <x v="1"/>
    <x v="1"/>
    <x v="20439"/>
    <x v="180"/>
    <s v="Alldus"/>
    <s v="['scala', 'python', 'docker']"/>
  </r>
  <r>
    <x v="3"/>
    <s v="Senior Data Engineer"/>
    <s v="Anywhere"/>
    <x v="0"/>
    <x v="1"/>
    <x v="2"/>
    <x v="20440"/>
    <x v="691"/>
    <s v="Averity"/>
    <s v="['python', 'mongodb', 'mongodb', 'aws', 'spark']"/>
  </r>
  <r>
    <x v="0"/>
    <s v="Data Scientist"/>
    <s v="Arlington, VA"/>
    <x v="0"/>
    <x v="0"/>
    <x v="2"/>
    <x v="20441"/>
    <x v="1128"/>
    <s v="United States Space Force"/>
    <s v="['python', 'r', 'sql', 'java', 'excel']"/>
  </r>
  <r>
    <x v="8"/>
    <s v="Systems Architect Sr Manager (Cyber Defense &amp; Data Science)"/>
    <s v="Chandler, AZ"/>
    <x v="0"/>
    <x v="0"/>
    <x v="2"/>
    <x v="20442"/>
    <x v="2188"/>
    <s v="Wells Fargo"/>
    <m/>
  </r>
  <r>
    <x v="1"/>
    <s v="Data Engineer"/>
    <s v="Camp Lejeune, NC"/>
    <x v="0"/>
    <x v="0"/>
    <x v="2"/>
    <x v="20443"/>
    <x v="548"/>
    <s v="Booz Allen Hamilton"/>
    <s v="['python', 'sql', 'scala', 'java', 'shell', 'nosql', 'mongodb', 'mongodb', 'cassandra', 'mysql', 'aws', 'azure', 'databricks', 'redshift', 'snowflake', 'spark', 'hadoop', 'kafka', 'unix', 'linux']"/>
  </r>
  <r>
    <x v="2"/>
    <s v="Data Architect"/>
    <s v="Athens, Greece"/>
    <x v="0"/>
    <x v="0"/>
    <x v="38"/>
    <x v="20444"/>
    <x v="787"/>
    <s v="Uni Systems"/>
    <s v="['express']"/>
  </r>
  <r>
    <x v="5"/>
    <s v="Software &amp; Data Engineer - Integration &amp; Maintenance"/>
    <s v="Gillette, WY"/>
    <x v="0"/>
    <x v="0"/>
    <x v="2"/>
    <x v="20445"/>
    <x v="1"/>
    <s v="Western Welding Academy"/>
    <s v="['java', 'python', 'php', 'typescript', 'sql', 'perl', 'c++', 'aws', 'azure', 'flow']"/>
  </r>
  <r>
    <x v="0"/>
    <s v="Data Scientist"/>
    <s v="Texas"/>
    <x v="0"/>
    <x v="0"/>
    <x v="2"/>
    <x v="20446"/>
    <x v="71"/>
    <s v="Apex Systems"/>
    <s v="['python', 'pytorch', 'tensorflow']"/>
  </r>
  <r>
    <x v="6"/>
    <s v="Senior Business Data Analyst"/>
    <s v="Hartford, CT"/>
    <x v="0"/>
    <x v="0"/>
    <x v="2"/>
    <x v="20447"/>
    <x v="1906"/>
    <s v="The Hartford"/>
    <s v="['sql', 'python', 'snowflake', 'oracle', 'aws']"/>
  </r>
  <r>
    <x v="3"/>
    <s v="Senior Data Engineer"/>
    <s v="Charlotte, NC"/>
    <x v="4"/>
    <x v="0"/>
    <x v="2"/>
    <x v="20443"/>
    <x v="67"/>
    <s v="Elevate Digital"/>
    <s v="['sql', 'python', 'sql server', 'azure', 'ssis']"/>
  </r>
  <r>
    <x v="0"/>
    <s v="Data Scientist II"/>
    <s v="Boston, MA"/>
    <x v="0"/>
    <x v="0"/>
    <x v="2"/>
    <x v="20448"/>
    <x v="2584"/>
    <s v="Lincoln Financial"/>
    <s v="['sql', 'r', 'python', 'express']"/>
  </r>
  <r>
    <x v="2"/>
    <s v="Junior Data Analyst (Młodszy Analityk Danych) w Dziale Doradztwa i..."/>
    <s v="Warsaw, Poland"/>
    <x v="0"/>
    <x v="0"/>
    <x v="11"/>
    <x v="20449"/>
    <x v="147"/>
    <s v="Colliers International EMEA"/>
    <s v="['r', 'excel']"/>
  </r>
  <r>
    <x v="1"/>
    <s v="Data Engineer"/>
    <s v="Richmond, VA"/>
    <x v="0"/>
    <x v="0"/>
    <x v="1"/>
    <x v="20450"/>
    <x v="29"/>
    <s v="Insight Global"/>
    <s v="['python', 'sql', 'azure', 'aws', 'databricks', 'pyspark']"/>
  </r>
  <r>
    <x v="2"/>
    <s v="Clinical Quality Data Analyst"/>
    <s v="Providence, RI"/>
    <x v="0"/>
    <x v="0"/>
    <x v="2"/>
    <x v="20451"/>
    <x v="2585"/>
    <s v="Coastal Medical"/>
    <s v="['excel']"/>
  </r>
  <r>
    <x v="3"/>
    <s v="Senior Cloud Data Engineer (Public Sector)"/>
    <s v="United States"/>
    <x v="0"/>
    <x v="0"/>
    <x v="2"/>
    <x v="20452"/>
    <x v="1298"/>
    <s v="Publicis Groupe"/>
    <s v="['scala', 'python', 'aws', 'oracle', 'databricks', 'spark', 'airflow', 'kubernetes']"/>
  </r>
  <r>
    <x v="2"/>
    <s v="Senior Legal Billing Data Analyst (3E Elite)"/>
    <s v="New York, NY"/>
    <x v="0"/>
    <x v="0"/>
    <x v="2"/>
    <x v="20453"/>
    <x v="62"/>
    <s v="The Goodkind Group, LLC"/>
    <s v="['sql', 'power bi', 'excel']"/>
  </r>
  <r>
    <x v="2"/>
    <s v="Junior Data Analyst with Phyton &amp; SQL"/>
    <s v="Bucharest, Romania"/>
    <x v="0"/>
    <x v="0"/>
    <x v="68"/>
    <x v="20454"/>
    <x v="141"/>
    <s v="METRO/MAKRO"/>
    <s v="['go', 'python']"/>
  </r>
  <r>
    <x v="0"/>
    <s v="Duke Energy -Jr. Data  Scientist-$120k/YR"/>
    <s v="Charlotte, NC"/>
    <x v="0"/>
    <x v="0"/>
    <x v="2"/>
    <x v="20455"/>
    <x v="2"/>
    <s v="Lorien"/>
    <s v="['sas', 'sas', 'sql', 'python', 'aws', 'power bi', 'jira']"/>
  </r>
  <r>
    <x v="2"/>
    <s v="Senior Manager - AML/CFT &amp; Data Analyst"/>
    <s v="Mauritius"/>
    <x v="0"/>
    <x v="0"/>
    <x v="30"/>
    <x v="20456"/>
    <x v="46"/>
    <s v="Ocorian"/>
    <s v="['excel']"/>
  </r>
  <r>
    <x v="2"/>
    <s v="Business Data Analyst"/>
    <s v="Washington, DC"/>
    <x v="0"/>
    <x v="0"/>
    <x v="2"/>
    <x v="20457"/>
    <x v="20"/>
    <s v="Acadia Technologies, Inc."/>
    <m/>
  </r>
  <r>
    <x v="2"/>
    <s v="W2 Data Analyst- SAN JOSE, CA"/>
    <s v="San Jose, CA"/>
    <x v="2"/>
    <x v="0"/>
    <x v="2"/>
    <x v="20458"/>
    <x v="94"/>
    <s v="RSHARMA"/>
    <s v="['excel']"/>
  </r>
  <r>
    <x v="0"/>
    <s v="Data Scientist"/>
    <s v="Biloxi, MS"/>
    <x v="0"/>
    <x v="0"/>
    <x v="2"/>
    <x v="20459"/>
    <x v="698"/>
    <s v="Booz Allen Hamilton"/>
    <m/>
  </r>
  <r>
    <x v="2"/>
    <s v="Data Analyst"/>
    <s v="Richardson, TX"/>
    <x v="1"/>
    <x v="0"/>
    <x v="2"/>
    <x v="20460"/>
    <x v="91"/>
    <s v="AARA TECHNOLOGIES INC."/>
    <s v="['sql', 'azure', 'snowflake']"/>
  </r>
  <r>
    <x v="2"/>
    <s v="Data Analyst"/>
    <s v="Anywhere"/>
    <x v="0"/>
    <x v="1"/>
    <x v="1"/>
    <x v="20461"/>
    <x v="538"/>
    <s v="Insight Global"/>
    <m/>
  </r>
  <r>
    <x v="3"/>
    <s v="Senior Data Engineer"/>
    <s v="Chicago, IL"/>
    <x v="0"/>
    <x v="0"/>
    <x v="1"/>
    <x v="20462"/>
    <x v="2586"/>
    <s v="Chicago Transit Authority"/>
    <s v="['python', 'sql', 'java', 'javascript', 'php', 'mongodb', 'mongodb', 'cassandra', 'sql server', 'mysql', 'db2', 'aws', 'azure', 'oracle', 'hadoop', 'spark', 'git']"/>
  </r>
  <r>
    <x v="2"/>
    <s v="Data Analyst (Power BI)"/>
    <s v="Port Hueneme, CA"/>
    <x v="0"/>
    <x v="0"/>
    <x v="2"/>
    <x v="20463"/>
    <x v="31"/>
    <s v="Strategic Data Systems"/>
    <s v="['sql', 'power bi', 'dax']"/>
  </r>
  <r>
    <x v="2"/>
    <s v="IT Data Analyst. Job in Tampa My Valley Jobs Today"/>
    <s v="Tampa, FL"/>
    <x v="0"/>
    <x v="0"/>
    <x v="2"/>
    <x v="20464"/>
    <x v="243"/>
    <s v="Chadwell Supply"/>
    <s v="['sql', 't-sql', 'crystal', 'sql server', 'ssrs', 'excel', 'power bi']"/>
  </r>
  <r>
    <x v="1"/>
    <s v="Data Engineer"/>
    <s v="Colorado Springs, CO"/>
    <x v="0"/>
    <x v="0"/>
    <x v="2"/>
    <x v="20465"/>
    <x v="18"/>
    <s v="DCI Solutions"/>
    <s v="['python', 'sql', 'r', 'spark', 'pyspark', 'pandas']"/>
  </r>
  <r>
    <x v="8"/>
    <s v="Senior Data Scientist - Risk Modeler (Hybrid)"/>
    <s v="Irving, TX"/>
    <x v="0"/>
    <x v="0"/>
    <x v="2"/>
    <x v="20466"/>
    <x v="793"/>
    <s v="Citi"/>
    <s v="['sas', 'sas', 'r', 'python']"/>
  </r>
  <r>
    <x v="8"/>
    <s v="Senior Data Scientist, Online Search"/>
    <s v="Atlanta, GA"/>
    <x v="0"/>
    <x v="0"/>
    <x v="2"/>
    <x v="20467"/>
    <x v="1"/>
    <s v="Home Depot"/>
    <s v="['python', 'sql', 'bigquery', 'excel', 'tableau']"/>
  </r>
  <r>
    <x v="8"/>
    <s v="Senior Data Scientist"/>
    <s v="Anywhere"/>
    <x v="0"/>
    <x v="1"/>
    <x v="1"/>
    <x v="20468"/>
    <x v="436"/>
    <s v="Vizient, Inc."/>
    <s v="['sql', 'sas', 'sas', 'r', 'python', 'matlab', 'java', 'sql server', 'azure', 'spark', 'hadoop', 'react', 'power bi', 'tableau']"/>
  </r>
  <r>
    <x v="2"/>
    <s v="Data Analyst"/>
    <s v="Scottsdale, AZ"/>
    <x v="0"/>
    <x v="0"/>
    <x v="1"/>
    <x v="20469"/>
    <x v="306"/>
    <s v="Charger Logistics Inc"/>
    <s v="['power bi', 'tableau']"/>
  </r>
  <r>
    <x v="0"/>
    <s v="Director Data Science"/>
    <s v="Anywhere"/>
    <x v="0"/>
    <x v="1"/>
    <x v="2"/>
    <x v="20470"/>
    <x v="49"/>
    <s v="Benjamin Douglas"/>
    <s v="['python']"/>
  </r>
  <r>
    <x v="0"/>
    <s v="Data Scientist 6"/>
    <s v="Fremont, CA"/>
    <x v="0"/>
    <x v="0"/>
    <x v="2"/>
    <x v="20471"/>
    <x v="1083"/>
    <s v="Lam Research"/>
    <s v="['python', 'databricks', 'pytorch', 'tensorflow', 'keras', 'docker', 'kubernetes']"/>
  </r>
  <r>
    <x v="1"/>
    <s v="Data Engineer"/>
    <s v="Dunwoody, GA"/>
    <x v="0"/>
    <x v="0"/>
    <x v="2"/>
    <x v="20472"/>
    <x v="122"/>
    <s v="Petram Search Group"/>
    <s v="['sql', 'python', 'vba', 'r', 'sas', 'sas', 'aws', 'hadoop', 'spark', 'unix', 'tableau', 'excel', 'powerpoint']"/>
  </r>
  <r>
    <x v="2"/>
    <s v="Data Analyst, Digital Marketing"/>
    <s v="Pleasant Prairie, WI"/>
    <x v="0"/>
    <x v="0"/>
    <x v="2"/>
    <x v="20473"/>
    <x v="53"/>
    <s v="LHH"/>
    <m/>
  </r>
  <r>
    <x v="0"/>
    <s v="Full Stack Data Scientist"/>
    <s v="New York, NY"/>
    <x v="0"/>
    <x v="0"/>
    <x v="2"/>
    <x v="20474"/>
    <x v="966"/>
    <s v="Oakridge Staffing"/>
    <s v="['python', 'r', 'c++', 'spark']"/>
  </r>
  <r>
    <x v="0"/>
    <s v="Data Scientist"/>
    <s v="Avenel, NJ"/>
    <x v="0"/>
    <x v="0"/>
    <x v="2"/>
    <x v="20475"/>
    <x v="16"/>
    <s v="Emonics LLC"/>
    <m/>
  </r>
  <r>
    <x v="1"/>
    <s v="Application and Research Engineer for Semiconductor (m/f/d)"/>
    <s v="Wegberg, Germany"/>
    <x v="0"/>
    <x v="0"/>
    <x v="9"/>
    <x v="20476"/>
    <x v="49"/>
    <s v="DENSO"/>
    <m/>
  </r>
  <r>
    <x v="0"/>
    <s v="Entry Level Programmer/Data Scientist/Analyst/Engineer"/>
    <s v="South Bend, IN"/>
    <x v="0"/>
    <x v="0"/>
    <x v="2"/>
    <x v="20477"/>
    <x v="254"/>
    <s v="SynergisticIT"/>
    <s v="['java', 'javascript', 'c++', 'sas', 'sas', 'python', 'oracle', 'spring', 'tensorflow', 'tableau', 'docker', 'jenkins']"/>
  </r>
  <r>
    <x v="6"/>
    <s v="Sr. Data Modeler/Data Analyst"/>
    <s v="Irving, TX"/>
    <x v="0"/>
    <x v="0"/>
    <x v="2"/>
    <x v="20478"/>
    <x v="17"/>
    <s v="SnappyHires"/>
    <s v="['sql', 'python', 'scala', 'oracle', 'aws', 'snowflake', 'spark', 'jira']"/>
  </r>
  <r>
    <x v="0"/>
    <s v="Lead Data Scientist"/>
    <s v="Houston, TX"/>
    <x v="0"/>
    <x v="0"/>
    <x v="2"/>
    <x v="20479"/>
    <x v="28"/>
    <s v="Tierra Climate"/>
    <s v="['python', 'r', 'c#', 'sql', 'github']"/>
  </r>
  <r>
    <x v="0"/>
    <s v="Data Scientist (m/f/d)"/>
    <s v="Munich, Germany"/>
    <x v="0"/>
    <x v="0"/>
    <x v="9"/>
    <x v="20480"/>
    <x v="8"/>
    <s v="Jochen Schweizer mydays Group"/>
    <s v="['python', 'sql', 'kafka']"/>
  </r>
  <r>
    <x v="0"/>
    <s v="Sports Data Scientist"/>
    <s v="San Francisco, CA"/>
    <x v="0"/>
    <x v="0"/>
    <x v="2"/>
    <x v="20481"/>
    <x v="1298"/>
    <s v="Swish Analytics"/>
    <s v="['sql', 'python', 'aws', 'github']"/>
  </r>
  <r>
    <x v="1"/>
    <s v="Data Engineer (REF1854H)"/>
    <s v="Budapest, Hungary"/>
    <x v="0"/>
    <x v="0"/>
    <x v="10"/>
    <x v="20482"/>
    <x v="150"/>
    <s v="Deutsche Telekom IT Solutions"/>
    <s v="['python', 'gcp', 'bigquery', 'aws', 'azure']"/>
  </r>
  <r>
    <x v="8"/>
    <s v="Senior Data Scientist"/>
    <s v="Anywhere"/>
    <x v="0"/>
    <x v="1"/>
    <x v="2"/>
    <x v="20483"/>
    <x v="2587"/>
    <s v="JetBridge Software Inc."/>
    <s v="['python', 'sql']"/>
  </r>
  <r>
    <x v="0"/>
    <s v="Data Scientist"/>
    <s v="San Antonio, TX"/>
    <x v="0"/>
    <x v="0"/>
    <x v="1"/>
    <x v="20484"/>
    <x v="548"/>
    <s v="Booz Allen Hamilton"/>
    <s v="['python', 'r', 'databricks', 'excel', 'power bi']"/>
  </r>
  <r>
    <x v="3"/>
    <s v="Senior Data Engineer (Greater NYC Area, NY or Remote)"/>
    <s v="Anywhere"/>
    <x v="0"/>
    <x v="1"/>
    <x v="2"/>
    <x v="20485"/>
    <x v="62"/>
    <s v="Reorg"/>
    <s v="['python', 'sql', 'mysql', 'postgresql', 'aws', 'redshift', 'snowflake', 'azure', 'gcp', 'spark', 'airflow', 'excel']"/>
  </r>
  <r>
    <x v="2"/>
    <s v="Data Analyst &amp; Dashboard Developer"/>
    <s v="Anywhere"/>
    <x v="0"/>
    <x v="1"/>
    <x v="2"/>
    <x v="20486"/>
    <x v="29"/>
    <s v="Impact Genome"/>
    <s v="['tableau', 'terminal']"/>
  </r>
  <r>
    <x v="0"/>
    <s v="Data Scientist – Predictive Modeling/Property Insurance"/>
    <s v="Anywhere"/>
    <x v="0"/>
    <x v="1"/>
    <x v="2"/>
    <x v="20487"/>
    <x v="198"/>
    <s v="Kingstone Insurance Company"/>
    <s v="['sql', 'r', 'python']"/>
  </r>
  <r>
    <x v="3"/>
    <s v="Senior Data Engineer"/>
    <s v="Marietta, GA"/>
    <x v="0"/>
    <x v="0"/>
    <x v="2"/>
    <x v="20488"/>
    <x v="1"/>
    <s v="CyberCoders"/>
    <s v="['python', 'sql', 'nosql', 'go', 'postgresql', 'databricks', 'snowflake', 'redshift', 'spark', 'airflow', 'tableau', 'looker']"/>
  </r>
  <r>
    <x v="2"/>
    <s v="Data and Financial Analyst, Measurement Engineer"/>
    <s v="Chesterfield, MO"/>
    <x v="0"/>
    <x v="0"/>
    <x v="2"/>
    <x v="20489"/>
    <x v="159"/>
    <s v="Basketball Training Systems"/>
    <s v="['excel']"/>
  </r>
  <r>
    <x v="2"/>
    <s v="Data Analyst"/>
    <s v="Indianapolis, IN"/>
    <x v="0"/>
    <x v="0"/>
    <x v="2"/>
    <x v="20490"/>
    <x v="16"/>
    <s v="Acadia Technologies, Inc."/>
    <s v="['sql']"/>
  </r>
  <r>
    <x v="1"/>
    <s v="Voice and Data Engineer"/>
    <s v="Arlington, VA"/>
    <x v="0"/>
    <x v="0"/>
    <x v="1"/>
    <x v="20491"/>
    <x v="2588"/>
    <s v="Leidos"/>
    <m/>
  </r>
  <r>
    <x v="1"/>
    <s v="Data Engineer ll"/>
    <s v="Anywhere"/>
    <x v="0"/>
    <x v="1"/>
    <x v="2"/>
    <x v="20492"/>
    <x v="62"/>
    <s v="Qventus"/>
    <s v="['java', 'python', 'snowflake', 'aws', 'looker', 'flow', 'terraform', 'ansible']"/>
  </r>
  <r>
    <x v="0"/>
    <s v="Data Scientist"/>
    <s v="Charleston, WV"/>
    <x v="0"/>
    <x v="0"/>
    <x v="2"/>
    <x v="20493"/>
    <x v="640"/>
    <s v="Travelers Insurance"/>
    <s v="['aws']"/>
  </r>
  <r>
    <x v="3"/>
    <s v="Senior Data Engineer"/>
    <s v="Anywhere"/>
    <x v="0"/>
    <x v="1"/>
    <x v="2"/>
    <x v="20494"/>
    <x v="33"/>
    <s v="Storm2"/>
    <s v="['python', 'java', 'scala', 'sql', 'postgresql', 'mysql', 'aws', 'hadoop', 'spark']"/>
  </r>
  <r>
    <x v="8"/>
    <s v="Senior Data Scientist"/>
    <s v="Anywhere"/>
    <x v="0"/>
    <x v="1"/>
    <x v="1"/>
    <x v="20495"/>
    <x v="173"/>
    <s v="Shift Technologies"/>
    <s v="['sql', 'python', 'r', 'go', 'aws', 'redshift', 'spark', 'looker', 'tableau']"/>
  </r>
  <r>
    <x v="0"/>
    <s v="Data Scientist"/>
    <s v="Anywhere"/>
    <x v="0"/>
    <x v="1"/>
    <x v="1"/>
    <x v="20496"/>
    <x v="91"/>
    <s v="Fintech Finance Group"/>
    <s v="['python', 'r', 'sql', 'excel']"/>
  </r>
  <r>
    <x v="1"/>
    <s v="Consultant / Sr Consultant - QA Data Engineer"/>
    <s v="Pune, Maharashtra, India"/>
    <x v="0"/>
    <x v="0"/>
    <x v="7"/>
    <x v="20497"/>
    <x v="187"/>
    <s v="Fresh Gravity"/>
    <s v="['sql', 'python', 'java', 'scala', 'aws', 'azure', 'gcp', 'spark', 'hadoop', 'flow']"/>
  </r>
  <r>
    <x v="1"/>
    <s v="Data Engineer"/>
    <s v="India"/>
    <x v="0"/>
    <x v="0"/>
    <x v="7"/>
    <x v="20498"/>
    <x v="56"/>
    <s v="Alation, Inc."/>
    <s v="['excel']"/>
  </r>
  <r>
    <x v="1"/>
    <s v="Software Development Engineer in Test - I ( Data Engineering )"/>
    <s v="Bengaluru, Karnataka, India"/>
    <x v="0"/>
    <x v="0"/>
    <x v="7"/>
    <x v="20499"/>
    <x v="187"/>
    <s v="Junglee Games"/>
    <s v="['sql', 'python', 'mongodb', 'mongodb', 'sql server', 'aws', 'snowflake', 'spark', 'kafka', 'airflow', 'flutter', 'jira']"/>
  </r>
  <r>
    <x v="0"/>
    <s v="Lead Data Scientist"/>
    <s v="Edison, NJ"/>
    <x v="0"/>
    <x v="0"/>
    <x v="2"/>
    <x v="20500"/>
    <x v="27"/>
    <s v="Harnham"/>
    <s v="['python', 'r']"/>
  </r>
  <r>
    <x v="1"/>
    <s v="Data Engineer with SQL"/>
    <s v="Vance, AL"/>
    <x v="0"/>
    <x v="0"/>
    <x v="2"/>
    <x v="20501"/>
    <x v="198"/>
    <s v="MATRIX Resources"/>
    <s v="['sql']"/>
  </r>
  <r>
    <x v="2"/>
    <s v="Research Data Analyst II (JC-397693)"/>
    <s v="Sacramento, CA"/>
    <x v="0"/>
    <x v="0"/>
    <x v="2"/>
    <x v="20502"/>
    <x v="1194"/>
    <s v="Caltrans - CA Dept. of Transportation"/>
    <m/>
  </r>
  <r>
    <x v="3"/>
    <s v="Senior Data Engineer"/>
    <s v="Anywhere"/>
    <x v="0"/>
    <x v="1"/>
    <x v="2"/>
    <x v="20503"/>
    <x v="62"/>
    <s v="AE Business Solutions"/>
    <s v="['python', 'aws', 'snowflake', 'pyspark']"/>
  </r>
  <r>
    <x v="2"/>
    <s v="Data Analyst | 2-4 Yrs Exp | Power BI &amp; SQL | Los Angeles, CA ..."/>
    <s v="El Segundo, CA"/>
    <x v="1"/>
    <x v="0"/>
    <x v="2"/>
    <x v="20504"/>
    <x v="17"/>
    <s v="LHH"/>
    <s v="['sql', 'power bi', 'tableau']"/>
  </r>
  <r>
    <x v="1"/>
    <s v="Data Integrations Engineer"/>
    <s v="Columbus, OH"/>
    <x v="0"/>
    <x v="0"/>
    <x v="1"/>
    <x v="20505"/>
    <x v="54"/>
    <s v="Robert Half"/>
    <s v="['sql', 'go', 'sql server', 'mysql', 'azure', 'windows', 'sharepoint', 'ssis', 'power bi']"/>
  </r>
  <r>
    <x v="6"/>
    <s v="Data Architecture Senior Lead Analyst"/>
    <s v="Dallas, TX"/>
    <x v="0"/>
    <x v="0"/>
    <x v="2"/>
    <x v="20506"/>
    <x v="51"/>
    <s v="WorldLink US"/>
    <m/>
  </r>
  <r>
    <x v="0"/>
    <s v="Postdoctoral Scholar Research - Statistics &amp; Data Science"/>
    <s v="Tampa, FL"/>
    <x v="7"/>
    <x v="0"/>
    <x v="2"/>
    <x v="20507"/>
    <x v="282"/>
    <s v="University of South Florida"/>
    <m/>
  </r>
  <r>
    <x v="0"/>
    <s v="Director, Data Science"/>
    <s v="North Olmsted, OH"/>
    <x v="0"/>
    <x v="0"/>
    <x v="2"/>
    <x v="20508"/>
    <x v="85"/>
    <s v="Moen"/>
    <s v="['sql', 'python', 'r', 'tableau']"/>
  </r>
  <r>
    <x v="2"/>
    <s v="Data Analyst"/>
    <s v="Tampa, FL"/>
    <x v="0"/>
    <x v="0"/>
    <x v="2"/>
    <x v="20509"/>
    <x v="23"/>
    <s v="Peritus Inc."/>
    <s v="['sql', 'shell', 'oracle', 'unix', 'excel']"/>
  </r>
  <r>
    <x v="0"/>
    <s v="Revenue Management Data Scientist"/>
    <s v="Topeka, KS"/>
    <x v="0"/>
    <x v="0"/>
    <x v="1"/>
    <x v="20510"/>
    <x v="2589"/>
    <s v="Blue Cross and Blue Shield of Kansas"/>
    <s v="['sql', 'r', 'sas', 'sas', 'ssis', 'tableau', 'word', 'excel']"/>
  </r>
  <r>
    <x v="2"/>
    <s v="Data Analyst"/>
    <s v="Dallas, TX"/>
    <x v="1"/>
    <x v="0"/>
    <x v="2"/>
    <x v="20511"/>
    <x v="29"/>
    <s v="KK Associates"/>
    <s v="['sql', 'aws']"/>
  </r>
  <r>
    <x v="1"/>
    <s v="Data Engineer"/>
    <s v="Kansas City, MO"/>
    <x v="0"/>
    <x v="0"/>
    <x v="2"/>
    <x v="20512"/>
    <x v="67"/>
    <s v="WiredHive"/>
    <s v="['sql', 'nosql', 'python', 'scala', 'c#', 'aws', 'azure', 'redshift', 'databricks', 'spark', 'kafka', 'power bi', 'tableau', 'git']"/>
  </r>
  <r>
    <x v="1"/>
    <s v="Data Engineer - Up to $750,000 Comp - Elite Fintech Firm"/>
    <s v="New York, NY"/>
    <x v="0"/>
    <x v="0"/>
    <x v="2"/>
    <x v="20513"/>
    <x v="49"/>
    <s v="Hunter Bond"/>
    <s v="['python']"/>
  </r>
  <r>
    <x v="2"/>
    <s v="Chemical Data Analyst"/>
    <s v="Sofia, Bulgaria"/>
    <x v="0"/>
    <x v="0"/>
    <x v="15"/>
    <x v="20514"/>
    <x v="46"/>
    <s v="Verisk"/>
    <m/>
  </r>
  <r>
    <x v="0"/>
    <s v="Data Scientist"/>
    <s v="Springfield, VA"/>
    <x v="0"/>
    <x v="0"/>
    <x v="2"/>
    <x v="20515"/>
    <x v="324"/>
    <s v="Parsons"/>
    <s v="['jira']"/>
  </r>
  <r>
    <x v="1"/>
    <s v="Cloud Data Engineer, Junior"/>
    <s v="Chantilly, VA"/>
    <x v="0"/>
    <x v="0"/>
    <x v="2"/>
    <x v="20516"/>
    <x v="2157"/>
    <s v="Booz Allen Hamilton"/>
    <s v="['python', 'sql', 'scala', 'java', 'postgresql', 'aws', 'aurora', 'kafka', 'terraform', 'ansible']"/>
  </r>
  <r>
    <x v="2"/>
    <s v="IT Support Specialist/Data Analyst"/>
    <s v="Morristown, NJ"/>
    <x v="0"/>
    <x v="0"/>
    <x v="2"/>
    <x v="20517"/>
    <x v="91"/>
    <s v="Max All Management, Inc."/>
    <s v="['sql', 'vba', 'c++', 'windows', 'excel']"/>
  </r>
  <r>
    <x v="1"/>
    <s v="Azure Cloud Data Engineer"/>
    <s v="Anywhere"/>
    <x v="0"/>
    <x v="1"/>
    <x v="2"/>
    <x v="20518"/>
    <x v="2"/>
    <s v="JR Software Solutions"/>
    <s v="['sql', 'python', 'scala', 'powershell', 'r', 'azure', 'databricks', 'power bi']"/>
  </r>
  <r>
    <x v="2"/>
    <s v="Data Quality Analyst"/>
    <s v="Los Angeles, CA"/>
    <x v="0"/>
    <x v="0"/>
    <x v="2"/>
    <x v="20519"/>
    <x v="2590"/>
    <s v="U.S. District Court and the Probation and Pretrial Services Office"/>
    <s v="['word']"/>
  </r>
  <r>
    <x v="3"/>
    <s v="Senior Analytics Engineer - Data Management - m/f/d"/>
    <s v="Paris, France"/>
    <x v="0"/>
    <x v="0"/>
    <x v="27"/>
    <x v="20520"/>
    <x v="56"/>
    <s v="Deezer"/>
    <s v="['sql', 'python', 'tableau', 'looker']"/>
  </r>
  <r>
    <x v="8"/>
    <s v="Senior Data Scientist, End to End Data Systems"/>
    <s v="Santa Clara, CA"/>
    <x v="0"/>
    <x v="0"/>
    <x v="2"/>
    <x v="20521"/>
    <x v="2591"/>
    <s v="NVIDIA"/>
    <s v="['sql', 'python', 'cassandra', 'spark', 'hadoop']"/>
  </r>
  <r>
    <x v="0"/>
    <s v="Data Scientist - Remote"/>
    <s v="Anywhere"/>
    <x v="0"/>
    <x v="1"/>
    <x v="1"/>
    <x v="20522"/>
    <x v="172"/>
    <s v="DLZP Group LLC"/>
    <s v="['r', 'python', 'c', 'c++', 'java', 'javascript', 'mysql', 'redshift', 'digitalocean', 'aws', 'spark', 'hadoop']"/>
  </r>
  <r>
    <x v="0"/>
    <s v="Data Scientist"/>
    <s v="Shaw AFB, SC"/>
    <x v="5"/>
    <x v="0"/>
    <x v="2"/>
    <x v="20523"/>
    <x v="810"/>
    <s v="Booz Allen Hamilton"/>
    <s v="['r', 'python', 'sql', 'nosql', 'mysql', 'hadoop', 'kafka', 'spark', 'plotly', 'seaborn', 'ggplot2']"/>
  </r>
  <r>
    <x v="1"/>
    <s v="Junior Data Engineer"/>
    <s v="Durham, NC"/>
    <x v="0"/>
    <x v="0"/>
    <x v="2"/>
    <x v="20524"/>
    <x v="17"/>
    <s v="Evolution"/>
    <s v="['sql', 'azure', 'power bi', 'cognos']"/>
  </r>
  <r>
    <x v="5"/>
    <s v="BI Developer"/>
    <s v="Budapest, Hungary"/>
    <x v="0"/>
    <x v="0"/>
    <x v="10"/>
    <x v="20525"/>
    <x v="41"/>
    <s v="Starschema"/>
    <s v="['sql', 'sql server', 'postgresql', 'azure', 'oracle', 'ssis', 'power bi', 'tableau', 'cognos']"/>
  </r>
  <r>
    <x v="1"/>
    <s v="Principal Data Engineer (SQL Server/ Azure) - $160-180k + 17.5-20..."/>
    <s v="Anywhere"/>
    <x v="1"/>
    <x v="1"/>
    <x v="2"/>
    <x v="20526"/>
    <x v="68"/>
    <s v="Hydrogen Group"/>
    <s v="['sql', 'sql server', 'azure', 'ssis', 'ssrs', 'power bi', 'tableau', 'looker']"/>
  </r>
  <r>
    <x v="0"/>
    <s v="Supply Chain Data Science Subject Matter Expert"/>
    <s v="Anywhere"/>
    <x v="5"/>
    <x v="1"/>
    <x v="2"/>
    <x v="20527"/>
    <x v="698"/>
    <s v="Booz Allen Hamilton"/>
    <m/>
  </r>
  <r>
    <x v="7"/>
    <s v="Senior ML Engineer"/>
    <s v="Helsinki, Finland"/>
    <x v="0"/>
    <x v="0"/>
    <x v="71"/>
    <x v="20528"/>
    <x v="43"/>
    <s v="DoubleVerify"/>
    <s v="['python', 'databricks', 'snowflake', 'bigquery', 'pytorch', 'tensorflow', 'kafka', 'spark', 'airflow']"/>
  </r>
  <r>
    <x v="2"/>
    <s v="Data Analyst I (Hybrid) - Pediatrics"/>
    <s v="Bethesda, MD"/>
    <x v="0"/>
    <x v="0"/>
    <x v="2"/>
    <x v="20529"/>
    <x v="2592"/>
    <s v="Henry M. Jackson Foundation for the Advancement of Military Medicine"/>
    <s v="['sas', 'sas', 'r', 'python', 'c', 'flow']"/>
  </r>
  <r>
    <x v="2"/>
    <s v="Compensation and People Data Analyst"/>
    <s v="Chicago, IL"/>
    <x v="0"/>
    <x v="0"/>
    <x v="2"/>
    <x v="20530"/>
    <x v="72"/>
    <s v="SpotOn: Corporate"/>
    <s v="['excel', 'sheets', 'tableau']"/>
  </r>
  <r>
    <x v="1"/>
    <s v="FULLY REMOTE Data Engineer"/>
    <s v="Anywhere"/>
    <x v="0"/>
    <x v="1"/>
    <x v="2"/>
    <x v="20531"/>
    <x v="51"/>
    <s v="CyberCoders"/>
    <s v="['python', 'gcp', 'aws', 'databricks', 'terraform', 'kubernetes']"/>
  </r>
  <r>
    <x v="2"/>
    <s v="Business/Data Analyst"/>
    <s v="Princeton, NJ"/>
    <x v="0"/>
    <x v="0"/>
    <x v="2"/>
    <x v="20532"/>
    <x v="57"/>
    <s v="Robert Half"/>
    <s v="['sql', 'power bi']"/>
  </r>
  <r>
    <x v="0"/>
    <s v="Data Scientist"/>
    <s v="Lansing, MI"/>
    <x v="0"/>
    <x v="0"/>
    <x v="2"/>
    <x v="20533"/>
    <x v="640"/>
    <s v="Travelers Insurance"/>
    <s v="['aws']"/>
  </r>
  <r>
    <x v="2"/>
    <s v="Sr Data Analyst - Remote"/>
    <s v="Anywhere"/>
    <x v="0"/>
    <x v="1"/>
    <x v="2"/>
    <x v="20534"/>
    <x v="160"/>
    <s v="UnitedHealthcare"/>
    <s v="['sql', 'sql server', 'ssis', 'ssrs']"/>
  </r>
  <r>
    <x v="2"/>
    <s v="Data Analytics Associate - Employee Benefits"/>
    <s v="Atlanta, GA"/>
    <x v="0"/>
    <x v="0"/>
    <x v="2"/>
    <x v="20535"/>
    <x v="91"/>
    <s v="Alliant Insurance Services"/>
    <s v="['tableau']"/>
  </r>
  <r>
    <x v="3"/>
    <s v="Senior Data Engineer (remote)"/>
    <s v="Catharpin, VA"/>
    <x v="0"/>
    <x v="0"/>
    <x v="2"/>
    <x v="20536"/>
    <x v="346"/>
    <s v="Capital One"/>
    <s v="['java', 'scala', 'python', 'nosql', 'sql', 'mongo', 'shell', 'mysql', 'cassandra', 'redshift', 'snowflake', 'aws', 'azure', 'hadoop', 'kafka', 'spark']"/>
  </r>
  <r>
    <x v="2"/>
    <s v="Data Analyst (FT)"/>
    <s v="Miramar, FL"/>
    <x v="0"/>
    <x v="0"/>
    <x v="2"/>
    <x v="20537"/>
    <x v="57"/>
    <s v="Southern Glazer's Wine and Spirits"/>
    <s v="['sql', 'excel', 'tableau', 'sap']"/>
  </r>
  <r>
    <x v="0"/>
    <s v="Data Scientist - Multiple Levels"/>
    <s v="Aurora, CO"/>
    <x v="0"/>
    <x v="0"/>
    <x v="2"/>
    <x v="20538"/>
    <x v="23"/>
    <s v="DeNOVO Solutions"/>
    <s v="['python', 'r', 'matlab', 'sas', 'sas', 'mongo', 'aurora', 'azure', 'pandas', 'hadoop', 'spark', 'jira', 'confluence']"/>
  </r>
  <r>
    <x v="1"/>
    <s v="Data Engineer - Python ($180k)"/>
    <m/>
    <x v="0"/>
    <x v="0"/>
    <x v="2"/>
    <x v="20539"/>
    <x v="18"/>
    <s v="Signify Technology"/>
    <s v="['python', 'sql', 'nosql', 'mongodb', 'mongodb', 'java', 'scala', 'aws', 'redshift', 'snowflake']"/>
  </r>
  <r>
    <x v="2"/>
    <s v="Data Analyst"/>
    <s v="Simsbury, CT"/>
    <x v="0"/>
    <x v="0"/>
    <x v="2"/>
    <x v="20540"/>
    <x v="159"/>
    <s v="Rhino-Back Roofing"/>
    <s v="['sql', 'go', 'excel', 'sheets']"/>
  </r>
  <r>
    <x v="0"/>
    <s v="Data Scientist (Machine Learning)"/>
    <s v="Anywhere"/>
    <x v="0"/>
    <x v="1"/>
    <x v="2"/>
    <x v="20541"/>
    <x v="18"/>
    <s v="Qualitest"/>
    <s v="['python', 'pytorch', 'tensorflow']"/>
  </r>
  <r>
    <x v="0"/>
    <s v="Data Scientist (Lending)"/>
    <s v="South Jakarta, South Jakarta City, Jakarta, Indonesia"/>
    <x v="0"/>
    <x v="0"/>
    <x v="77"/>
    <x v="20542"/>
    <x v="242"/>
    <s v="Moladin"/>
    <s v="['sql', 'python']"/>
  </r>
  <r>
    <x v="3"/>
    <s v="Senior Data Engineer"/>
    <s v="New York, NY"/>
    <x v="0"/>
    <x v="0"/>
    <x v="2"/>
    <x v="20543"/>
    <x v="200"/>
    <s v="Lawrence Harvey"/>
    <s v="['aws', 'azure', 'gcp']"/>
  </r>
  <r>
    <x v="2"/>
    <s v="Data Analyst"/>
    <s v="Winnetka, IL"/>
    <x v="0"/>
    <x v="0"/>
    <x v="2"/>
    <x v="20544"/>
    <x v="243"/>
    <s v="Alteas Health"/>
    <s v="['snowflake', 'smartsheet']"/>
  </r>
  <r>
    <x v="1"/>
    <s v="Staff Engineer, Business Operations( Data Analytics )"/>
    <s v="Malaysia"/>
    <x v="0"/>
    <x v="0"/>
    <x v="31"/>
    <x v="20545"/>
    <x v="36"/>
    <s v="Western Digital"/>
    <m/>
  </r>
  <r>
    <x v="2"/>
    <s v="Hybrid-Data Analyst"/>
    <s v="Dahlgren, VA"/>
    <x v="0"/>
    <x v="0"/>
    <x v="2"/>
    <x v="20546"/>
    <x v="2593"/>
    <s v="Management Science and Solutions"/>
    <s v="['sql', 'cognos', 'word', 'excel', 'outlook', 'powerpoint']"/>
  </r>
  <r>
    <x v="2"/>
    <s v="Data Analyst Systems Engineer Associate"/>
    <s v="Indiana"/>
    <x v="0"/>
    <x v="0"/>
    <x v="2"/>
    <x v="20547"/>
    <x v="1752"/>
    <s v="General Dynamics Information Technology"/>
    <s v="['word', 'powerpoint', 'excel']"/>
  </r>
  <r>
    <x v="6"/>
    <s v="HR Data Analytics Senior Manager (H/F)"/>
    <s v="Paris, France"/>
    <x v="0"/>
    <x v="0"/>
    <x v="27"/>
    <x v="20548"/>
    <x v="137"/>
    <s v="Believe"/>
    <s v="['vue', 'qlik']"/>
  </r>
  <r>
    <x v="2"/>
    <s v="Data Analyst"/>
    <s v="San Antonio, TX"/>
    <x v="0"/>
    <x v="0"/>
    <x v="2"/>
    <x v="20549"/>
    <x v="16"/>
    <s v="CFS - Technology"/>
    <s v="['python', 'sql', 'sas', 'sas']"/>
  </r>
  <r>
    <x v="2"/>
    <s v="Data Science Analyst I"/>
    <s v="Anywhere"/>
    <x v="0"/>
    <x v="1"/>
    <x v="2"/>
    <x v="20550"/>
    <x v="243"/>
    <s v="Aflac, Incorporated"/>
    <s v="['sql', 'python', 'r', 'excel', 'powerpoint', 'word']"/>
  </r>
  <r>
    <x v="8"/>
    <s v="Data Scientist/Senior Data Scientist"/>
    <s v="Guadalajara, Jalisco, Mexico"/>
    <x v="0"/>
    <x v="0"/>
    <x v="22"/>
    <x v="20551"/>
    <x v="8"/>
    <s v="C3.ai"/>
    <s v="['python', 'r', 'javascript', 'java', 'github']"/>
  </r>
  <r>
    <x v="0"/>
    <s v="Associate Director, Data Science"/>
    <s v="New York, NY"/>
    <x v="0"/>
    <x v="0"/>
    <x v="2"/>
    <x v="20552"/>
    <x v="23"/>
    <s v="OMD USA"/>
    <s v="['sql', 'python', 'r', 'aws', 'gcp', 'pandas', 'numpy', 'matplotlib']"/>
  </r>
  <r>
    <x v="2"/>
    <s v="Junior Data Analyst"/>
    <s v="Anywhere"/>
    <x v="0"/>
    <x v="1"/>
    <x v="2"/>
    <x v="20553"/>
    <x v="16"/>
    <s v="Coders Data"/>
    <s v="['sql', 'r', 'python', 'tableau', 'sharepoint', 'excel', 'jira', 'confluence']"/>
  </r>
  <r>
    <x v="2"/>
    <s v="Data Analyst/Business Analyst - Speech Analytics"/>
    <s v="Irvine, CA"/>
    <x v="0"/>
    <x v="0"/>
    <x v="2"/>
    <x v="20554"/>
    <x v="2594"/>
    <s v="Call Journey"/>
    <s v="['word', 'tableau']"/>
  </r>
  <r>
    <x v="6"/>
    <s v="Population Health Senior Data Analyst"/>
    <s v="California"/>
    <x v="0"/>
    <x v="0"/>
    <x v="2"/>
    <x v="20555"/>
    <x v="2595"/>
    <s v="MCHC Health Centers"/>
    <s v="['crystal', 'sql']"/>
  </r>
  <r>
    <x v="1"/>
    <s v="Principal Data Engineer"/>
    <s v="New York, NY"/>
    <x v="0"/>
    <x v="0"/>
    <x v="2"/>
    <x v="20556"/>
    <x v="180"/>
    <s v="GTN Technical Staffing and Consulting"/>
    <s v="['python', 'java', 'scala', 'nosql', 'dynamodb', 'aws', 'oracle', 'redshift', 'excel', 'word', 'terraform', 'confluence', 'jira']"/>
  </r>
  <r>
    <x v="0"/>
    <s v="Sr Data Scientist"/>
    <s v="Anywhere"/>
    <x v="0"/>
    <x v="1"/>
    <x v="2"/>
    <x v="20557"/>
    <x v="138"/>
    <s v="Qventus"/>
    <s v="['python', 'sql', 'aws', 'snowflake', 'databricks', 'looker', 'flow']"/>
  </r>
  <r>
    <x v="8"/>
    <s v="Senior Product Data Scientist (Remote)"/>
    <s v="Anywhere"/>
    <x v="0"/>
    <x v="1"/>
    <x v="2"/>
    <x v="20558"/>
    <x v="2596"/>
    <s v="Mozilla"/>
    <m/>
  </r>
  <r>
    <x v="2"/>
    <s v="Data Analyst"/>
    <s v="Fort Worth, TX"/>
    <x v="0"/>
    <x v="0"/>
    <x v="2"/>
    <x v="20559"/>
    <x v="57"/>
    <s v="FASTENER DISTRIBUTION HOLDINGS LLC"/>
    <s v="['sql', 'r', 'python', 'sas', 'sas', 'power bi']"/>
  </r>
  <r>
    <x v="2"/>
    <s v="Data Analyst"/>
    <s v="Irving, TX"/>
    <x v="0"/>
    <x v="0"/>
    <x v="2"/>
    <x v="20560"/>
    <x v="1113"/>
    <s v="Upen Group Inc"/>
    <s v="['sql', 'python']"/>
  </r>
  <r>
    <x v="0"/>
    <s v="Data Developer, Scotiabank"/>
    <s v="Canada"/>
    <x v="0"/>
    <x v="0"/>
    <x v="23"/>
    <x v="20561"/>
    <x v="2597"/>
    <s v="Scotiabank"/>
    <s v="['sql', 't-sql', 'crystal', 'c#', 'python', 'sql server', 'mysql', 'azure', 'oracle', 'hadoop', 'asp.net', 'ssis', 'power bi', 'ssrs', 'tableau', 'sharepoint', 'excel', 'git', 'bitbucket']"/>
  </r>
  <r>
    <x v="8"/>
    <s v="Data Fabric Division Chief"/>
    <s v="El Segundo, CA"/>
    <x v="0"/>
    <x v="0"/>
    <x v="2"/>
    <x v="20562"/>
    <x v="1551"/>
    <s v="United States Space Force"/>
    <s v="['excel']"/>
  </r>
  <r>
    <x v="2"/>
    <s v="Assistant Proessor (Tenure-Track) of Mathematics (Statistics and..."/>
    <s v="Los Angeles, CA"/>
    <x v="0"/>
    <x v="0"/>
    <x v="2"/>
    <x v="20563"/>
    <x v="29"/>
    <s v="Loyola Marymount University"/>
    <s v="['terminal']"/>
  </r>
  <r>
    <x v="0"/>
    <s v="Senior Associate, Data Science"/>
    <s v="Brussels, Belgium"/>
    <x v="0"/>
    <x v="0"/>
    <x v="3"/>
    <x v="20564"/>
    <x v="137"/>
    <s v="Dun &amp; Bradstreet"/>
    <m/>
  </r>
  <r>
    <x v="2"/>
    <s v="Data Analyst"/>
    <s v="Anywhere"/>
    <x v="0"/>
    <x v="1"/>
    <x v="2"/>
    <x v="20565"/>
    <x v="2598"/>
    <s v="Get It Recruit - Marketing"/>
    <s v="['sql', 'tableau', 'power bi', 'looker']"/>
  </r>
  <r>
    <x v="6"/>
    <s v="Senior Data Analyst"/>
    <s v="Florida"/>
    <x v="0"/>
    <x v="0"/>
    <x v="2"/>
    <x v="20566"/>
    <x v="23"/>
    <s v="Insight Global"/>
    <s v="['sql', 'excel', 'tableau']"/>
  </r>
  <r>
    <x v="2"/>
    <s v="IT Business Systems Data Analyst"/>
    <s v="Austin, TX"/>
    <x v="0"/>
    <x v="0"/>
    <x v="2"/>
    <x v="20567"/>
    <x v="1614"/>
    <s v="Elevance Health"/>
    <s v="['sql', 'confluence', 'jira']"/>
  </r>
  <r>
    <x v="8"/>
    <s v="Senior Data Scientist"/>
    <s v="Washington, DC"/>
    <x v="0"/>
    <x v="0"/>
    <x v="2"/>
    <x v="20568"/>
    <x v="440"/>
    <s v="DNSFilter"/>
    <s v="['python', 'aws', 'pytorch']"/>
  </r>
  <r>
    <x v="0"/>
    <s v="Data Standards Specialist"/>
    <s v="Atlanta, GA"/>
    <x v="0"/>
    <x v="0"/>
    <x v="2"/>
    <x v="20569"/>
    <x v="17"/>
    <s v="Global Enterprise Services, LLC"/>
    <m/>
  </r>
  <r>
    <x v="2"/>
    <s v="College of Engineering Data Analyst"/>
    <s v="Tallahassee, FL"/>
    <x v="0"/>
    <x v="0"/>
    <x v="2"/>
    <x v="20570"/>
    <x v="282"/>
    <s v="Florida State University"/>
    <s v="['power bi', 'excel']"/>
  </r>
  <r>
    <x v="6"/>
    <s v="Senior Digital Analytics Consultant"/>
    <s v="Cebu City, Cebu, Philippines"/>
    <x v="0"/>
    <x v="0"/>
    <x v="50"/>
    <x v="20571"/>
    <x v="57"/>
    <s v="InfoTrust"/>
    <m/>
  </r>
  <r>
    <x v="2"/>
    <s v="Data Analyst"/>
    <s v="Philadelphia, PA"/>
    <x v="0"/>
    <x v="0"/>
    <x v="2"/>
    <x v="20572"/>
    <x v="159"/>
    <s v="Pavone Marketing Group, Inc."/>
    <s v="['r', 'python', 'tableau', 'terminal']"/>
  </r>
  <r>
    <x v="2"/>
    <s v="Sr. Process Engineer/Data Analyst, MTS V - (E5)"/>
    <s v="Santa Clara, CA"/>
    <x v="0"/>
    <x v="0"/>
    <x v="2"/>
    <x v="20573"/>
    <x v="35"/>
    <s v="Applied Materials"/>
    <s v="['r', 'python', 'tableau']"/>
  </r>
  <r>
    <x v="2"/>
    <s v="Data Reporting Analyst"/>
    <s v="Jacksonville, FL"/>
    <x v="0"/>
    <x v="0"/>
    <x v="2"/>
    <x v="20574"/>
    <x v="53"/>
    <s v="Interactive Resources - iR"/>
    <s v="['sql', 'power bi', 'tableau', 'excel']"/>
  </r>
  <r>
    <x v="1"/>
    <s v="Sr. Data Engineer"/>
    <s v="Seattle, WA"/>
    <x v="0"/>
    <x v="0"/>
    <x v="2"/>
    <x v="20575"/>
    <x v="21"/>
    <s v="Blackmere Consulting, LLC"/>
    <s v="['python', 'go', 'rust', 'java', 'scala', 'mongodb', 'mongodb', 'sql', 'nosql', 'redshift', 'databricks', 'airflow', 'spark', 'numpy', 'pandas', 'pyspark', 'linux', 'splunk', 'atlassian']"/>
  </r>
  <r>
    <x v="1"/>
    <s v="Data Engineer"/>
    <s v="Anywhere"/>
    <x v="0"/>
    <x v="1"/>
    <x v="2"/>
    <x v="20576"/>
    <x v="17"/>
    <s v="Insight Global"/>
    <s v="['python', 'sql', 'azure']"/>
  </r>
  <r>
    <x v="0"/>
    <s v="Data Scientist - Analytics"/>
    <s v="New York, NY"/>
    <x v="0"/>
    <x v="0"/>
    <x v="2"/>
    <x v="20577"/>
    <x v="54"/>
    <s v="Garner Health"/>
    <s v="['sql', 'python', 'r', 'aws', 'tableau', 'looker']"/>
  </r>
  <r>
    <x v="0"/>
    <s v="Product Data Scientist"/>
    <s v="Anywhere"/>
    <x v="0"/>
    <x v="1"/>
    <x v="1"/>
    <x v="20578"/>
    <x v="173"/>
    <s v="Black Crow AI"/>
    <s v="['python', 'java', 'scala']"/>
  </r>
  <r>
    <x v="2"/>
    <s v="Data Analyst"/>
    <s v="Southbury, CT"/>
    <x v="0"/>
    <x v="0"/>
    <x v="2"/>
    <x v="20579"/>
    <x v="17"/>
    <s v="STAND 8"/>
    <s v="['r', 'python', 'vba', 'snowflake', 'power bi', 'tableau', 'alteryx', 'dax', 'powerpoint']"/>
  </r>
  <r>
    <x v="0"/>
    <s v="Data Scientist - Western Houston TX"/>
    <s v="Katy, TX"/>
    <x v="0"/>
    <x v="0"/>
    <x v="1"/>
    <x v="20580"/>
    <x v="103"/>
    <s v="CyberCoders"/>
    <s v="['gcp', 'word']"/>
  </r>
  <r>
    <x v="4"/>
    <s v="Business Intelligence Analyst II - Service"/>
    <s v="Anywhere"/>
    <x v="0"/>
    <x v="1"/>
    <x v="2"/>
    <x v="20581"/>
    <x v="888"/>
    <s v="Edward Jones"/>
    <s v="['nosql', 'sql', 'oracle', 'hadoop']"/>
  </r>
  <r>
    <x v="1"/>
    <s v="Sr. Data Engineer"/>
    <s v="Lake Elsinore, CA"/>
    <x v="0"/>
    <x v="0"/>
    <x v="2"/>
    <x v="20582"/>
    <x v="942"/>
    <s v="Supernal"/>
    <s v="['sql', 'snowflake', 'bigquery', 'aws', 'redshift', 'azure', 'spark', 'pyspark', 'kafka', 'git']"/>
  </r>
  <r>
    <x v="2"/>
    <s v="Health Information Management Data Analyst III"/>
    <s v="Anywhere"/>
    <x v="0"/>
    <x v="1"/>
    <x v="2"/>
    <x v="20583"/>
    <x v="2599"/>
    <s v="Health Plan of San Mateo"/>
    <s v="['sas', 'sas', 'spreadsheet', 'outlook', 'word', 'powerpoint', 'excel']"/>
  </r>
  <r>
    <x v="0"/>
    <s v="Remote Senior Data Scientist"/>
    <s v="Anywhere"/>
    <x v="0"/>
    <x v="1"/>
    <x v="2"/>
    <x v="20584"/>
    <x v="18"/>
    <s v="Kforce Technology Staffing"/>
    <s v="['python', 'sql', 'bigquery', 'looker', 'sheets']"/>
  </r>
  <r>
    <x v="1"/>
    <s v="Big Data Engineer"/>
    <s v="Nea Smyrni, Greece"/>
    <x v="0"/>
    <x v="0"/>
    <x v="38"/>
    <x v="20585"/>
    <x v="88"/>
    <s v="INCELLIGENT"/>
    <s v="['python', 'java', 'scala', 'sql', 'postgresql', 'mysql', 'oracle', 'azure', 'aws', 'spark', 'hadoop', 'airflow', 'kafka', 'docker', 'kubernetes']"/>
  </r>
  <r>
    <x v="8"/>
    <s v="Financial Crimes Senior Data Scientist"/>
    <s v="Anywhere"/>
    <x v="0"/>
    <x v="1"/>
    <x v="1"/>
    <x v="20586"/>
    <x v="94"/>
    <s v="KeyBank"/>
    <s v="['sas', 'sas', 'python']"/>
  </r>
  <r>
    <x v="8"/>
    <s v="Senior Data Scientist"/>
    <m/>
    <x v="0"/>
    <x v="0"/>
    <x v="2"/>
    <x v="20587"/>
    <x v="33"/>
    <s v="Recruiting from Scratch"/>
    <s v="['sql', 'pandas', 'numpy', 'tidyverse', 'git']"/>
  </r>
  <r>
    <x v="7"/>
    <s v="AI Engineer Lead"/>
    <s v="Astana, Kazakhstan"/>
    <x v="0"/>
    <x v="0"/>
    <x v="65"/>
    <x v="20588"/>
    <x v="221"/>
    <s v="RYTE Corporation"/>
    <s v="['python', 'java', 'r', 'scala', 'c++', 'matlab', 'mongodb', 'mongodb', 'sas', 'sas', 'cassandra', 'mysql', 'azure', 'watson', 'hadoop', 'kafka', 'spark', 'alteryx', 'spss', 'sap']"/>
  </r>
  <r>
    <x v="1"/>
    <s v="Data Engineer (Barcelona)"/>
    <s v="Barcelona, Spain"/>
    <x v="0"/>
    <x v="0"/>
    <x v="20"/>
    <x v="20589"/>
    <x v="150"/>
    <s v="Contentsquare"/>
    <s v="['scala', 'go', 'java', 'elasticsearch', 'kafka', 'spark']"/>
  </r>
  <r>
    <x v="4"/>
    <s v="シニアビジネスインテリジェンスエンジニア | Sr. Business Intelligence Engineer, Amazon..."/>
    <s v="Japan"/>
    <x v="0"/>
    <x v="0"/>
    <x v="36"/>
    <x v="20590"/>
    <x v="36"/>
    <s v="Amazon.com"/>
    <s v="['sql', 'mysql', 'tableau']"/>
  </r>
  <r>
    <x v="1"/>
    <s v="Data Engineer"/>
    <s v="Hartford, CT"/>
    <x v="1"/>
    <x v="0"/>
    <x v="2"/>
    <x v="20591"/>
    <x v="94"/>
    <s v="The Intersect Group"/>
    <s v="['python', 'sql', 'gcp', 'pyspark', 'jenkins', 'git']"/>
  </r>
  <r>
    <x v="1"/>
    <s v="Sr. Data Engineer - (Snowflake and SAP)"/>
    <s v="Anywhere"/>
    <x v="0"/>
    <x v="1"/>
    <x v="2"/>
    <x v="20592"/>
    <x v="28"/>
    <s v="Prosum"/>
    <s v="['sql', 'sql server', 'snowflake', 'oracle', 'sap']"/>
  </r>
  <r>
    <x v="0"/>
    <s v="Data Scientist (L5) - Regional Product &amp; Partnerships, EMEA"/>
    <s v="Amsterdam, Netherlands"/>
    <x v="0"/>
    <x v="0"/>
    <x v="26"/>
    <x v="20593"/>
    <x v="8"/>
    <s v="Netflix"/>
    <s v="['sql', 'python']"/>
  </r>
  <r>
    <x v="1"/>
    <s v="GIS Analyst I"/>
    <s v="Atlanta, GA"/>
    <x v="0"/>
    <x v="0"/>
    <x v="2"/>
    <x v="20594"/>
    <x v="159"/>
    <s v="Actalent"/>
    <m/>
  </r>
  <r>
    <x v="1"/>
    <s v="Data Science Engineer"/>
    <s v="San Francisco, CA"/>
    <x v="0"/>
    <x v="0"/>
    <x v="2"/>
    <x v="20595"/>
    <x v="536"/>
    <s v="PrognomiQ Inc"/>
    <s v="['sql', 'python', 'r', 'dynamodb', 'snowflake', 'redshift', 'aws', 'spark', 'pandas', 'numpy', 'scikit-learn', 'tensorflow', 'pytorch', 'terraform', 'docker']"/>
  </r>
  <r>
    <x v="2"/>
    <s v="Junior Data Analyst and CRM Manager"/>
    <s v="Chesterfield, MO"/>
    <x v="0"/>
    <x v="0"/>
    <x v="2"/>
    <x v="20596"/>
    <x v="2600"/>
    <s v="Mantality Health"/>
    <s v="['excel', 'sheets']"/>
  </r>
  <r>
    <x v="0"/>
    <s v="Lead Data Scientist – Clinical Trial Delivery Analytics"/>
    <m/>
    <x v="0"/>
    <x v="0"/>
    <x v="2"/>
    <x v="20597"/>
    <x v="78"/>
    <s v="CVS Health"/>
    <s v="['go', 'sql', 'python', 'snowflake']"/>
  </r>
  <r>
    <x v="0"/>
    <s v="Data Scientist Generalist"/>
    <s v="San Francisco, CA"/>
    <x v="0"/>
    <x v="0"/>
    <x v="2"/>
    <x v="20598"/>
    <x v="142"/>
    <s v="Pendulum Therapeutics"/>
    <s v="['r', 'python', 'sql']"/>
  </r>
  <r>
    <x v="0"/>
    <s v="Advanced Data Scientist and Researcher, Mid"/>
    <s v="Alexandria, VA"/>
    <x v="0"/>
    <x v="0"/>
    <x v="2"/>
    <x v="20599"/>
    <x v="698"/>
    <s v="Booz Allen Hamilton"/>
    <s v="['python', 'java', 'r', 'c++', 'docker', 'kubernetes']"/>
  </r>
  <r>
    <x v="1"/>
    <s v="DataOps Engineer, Streaming"/>
    <s v="Amsterdam, Netherlands"/>
    <x v="0"/>
    <x v="0"/>
    <x v="26"/>
    <x v="20600"/>
    <x v="137"/>
    <s v="Adyen"/>
    <s v="['python', 'cassandra', 'kafka', 'spark', 'linux', 'git']"/>
  </r>
  <r>
    <x v="1"/>
    <s v="Data Engineer"/>
    <s v="Richmond, VA"/>
    <x v="0"/>
    <x v="0"/>
    <x v="2"/>
    <x v="20601"/>
    <x v="67"/>
    <s v="TECHOHANA"/>
    <s v="['python', 'sql', 'java', 'snowflake', 'tableau', 'power bi']"/>
  </r>
  <r>
    <x v="2"/>
    <s v="Research Engineer - Core Research"/>
    <s v="San Mateo, CA"/>
    <x v="0"/>
    <x v="0"/>
    <x v="2"/>
    <x v="20602"/>
    <x v="2601"/>
    <s v="Roblox"/>
    <s v="['python', 'go']"/>
  </r>
  <r>
    <x v="2"/>
    <s v="Data Analyst"/>
    <s v="Wilmington, DE"/>
    <x v="0"/>
    <x v="0"/>
    <x v="2"/>
    <x v="20603"/>
    <x v="91"/>
    <s v="Reach Riverside"/>
    <s v="['sas', 'sas', 'express', 'excel', 'spss']"/>
  </r>
  <r>
    <x v="2"/>
    <s v="SO Data Analyst"/>
    <s v="Vietnam"/>
    <x v="0"/>
    <x v="0"/>
    <x v="16"/>
    <x v="20604"/>
    <x v="1048"/>
    <s v="Bosch Group"/>
    <s v="['java', 'sql', 'python', 'sql server', 'oracle', 'sap']"/>
  </r>
  <r>
    <x v="0"/>
    <s v="Lead AI / ML / Data Science Engineer"/>
    <s v="Anywhere"/>
    <x v="4"/>
    <x v="1"/>
    <x v="2"/>
    <x v="20605"/>
    <x v="49"/>
    <s v="Founding Teams"/>
    <s v="['python', 'java', 'sql']"/>
  </r>
  <r>
    <x v="0"/>
    <s v="Data Scientist"/>
    <s v="Washington, DC"/>
    <x v="0"/>
    <x v="0"/>
    <x v="2"/>
    <x v="20606"/>
    <x v="1"/>
    <s v="Stealth Startup"/>
    <s v="['python', 'sql', 'elasticsearch', 'keras', 'tensorflow', 'pytorch', 'plotly', 'nltk']"/>
  </r>
  <r>
    <x v="0"/>
    <s v="Data Scientist II/III"/>
    <s v="Golden, CO"/>
    <x v="0"/>
    <x v="0"/>
    <x v="1"/>
    <x v="20607"/>
    <x v="2602"/>
    <s v="National Renewable Energy Laboratory"/>
    <s v="['c++', 'c', 'python', 'sql', 'javascript', 'php', 'css', 'postgresql', 'windows', 'linux', 'word', 'excel', 'powerpoint', 'outlook', 'git', 'microsoft teams']"/>
  </r>
  <r>
    <x v="2"/>
    <s v="Program Data Analyst"/>
    <s v="San Antonio, TX"/>
    <x v="0"/>
    <x v="0"/>
    <x v="2"/>
    <x v="20608"/>
    <x v="20"/>
    <s v="Cherokee Federal"/>
    <s v="['excel', 'word', 'powerpoint', 'sharepoint']"/>
  </r>
  <r>
    <x v="1"/>
    <s v="Associate Data Engineer"/>
    <s v="Anywhere"/>
    <x v="0"/>
    <x v="1"/>
    <x v="2"/>
    <x v="20609"/>
    <x v="94"/>
    <s v="Simplex"/>
    <s v="['sql', 'python', 'sql server', 'postgresql', 'aws', 'gcp', 'bigquery', 'looker']"/>
  </r>
  <r>
    <x v="0"/>
    <s v="Data Scientist"/>
    <s v="Miami, FL"/>
    <x v="0"/>
    <x v="0"/>
    <x v="2"/>
    <x v="20610"/>
    <x v="28"/>
    <s v="Quiet Professionals LLC"/>
    <s v="['sas', 'sas', 'python', 'r', 'sql', 'nosql', 'java', 'c++', 'sql server', 'opencv', 'hadoop', 'spss', 'word', 'excel', 'powerpoint', 'outlook', 'tableau']"/>
  </r>
  <r>
    <x v="3"/>
    <s v="Senior Data Engineer"/>
    <s v="Cyprus"/>
    <x v="0"/>
    <x v="0"/>
    <x v="52"/>
    <x v="20611"/>
    <x v="561"/>
    <s v="Oxygen"/>
    <s v="['sql', 'aws', 'redshift', 'airflow', 'kafka', 'spark', 'git']"/>
  </r>
  <r>
    <x v="2"/>
    <s v="Technical Data Analyst"/>
    <s v="Stamford, CT"/>
    <x v="0"/>
    <x v="0"/>
    <x v="2"/>
    <x v="20612"/>
    <x v="51"/>
    <s v="The Princeton Group"/>
    <s v="['tableau', 'alteryx']"/>
  </r>
  <r>
    <x v="7"/>
    <s v="Staff Data Scientist - Machine Learning Engineer"/>
    <s v="Santa Clara, CA"/>
    <x v="0"/>
    <x v="0"/>
    <x v="2"/>
    <x v="20613"/>
    <x v="31"/>
    <s v="Chegg"/>
    <s v="['python', 'java']"/>
  </r>
  <r>
    <x v="2"/>
    <s v="Investment Banking Data Analyst"/>
    <s v="Vega Alta, Puerto Rico"/>
    <x v="0"/>
    <x v="0"/>
    <x v="55"/>
    <x v="20614"/>
    <x v="282"/>
    <s v="16 Points Holdings LLC"/>
    <s v="['excel', 'word']"/>
  </r>
  <r>
    <x v="2"/>
    <s v="Data Science Analyst"/>
    <s v="Chicago, IL"/>
    <x v="0"/>
    <x v="0"/>
    <x v="2"/>
    <x v="20615"/>
    <x v="1351"/>
    <s v="Information Resources, Inc"/>
    <s v="['r', 'sql', 'python', 'shell', 'c', 'unix', 'git']"/>
  </r>
  <r>
    <x v="6"/>
    <s v="Senior Data Analytics Specialist"/>
    <s v="Hong Kong"/>
    <x v="0"/>
    <x v="0"/>
    <x v="63"/>
    <x v="20616"/>
    <x v="36"/>
    <s v="Crypto.com"/>
    <s v="['sql']"/>
  </r>
  <r>
    <x v="0"/>
    <s v="SQL Analyst"/>
    <s v="Miami, FL"/>
    <x v="0"/>
    <x v="0"/>
    <x v="2"/>
    <x v="20617"/>
    <x v="16"/>
    <s v="Prohires"/>
    <s v="['t-sql', 'sql', 'sql server', 'ssrs', 'ssis']"/>
  </r>
  <r>
    <x v="0"/>
    <s v="Python for Data Science"/>
    <s v="Plano, TX"/>
    <x v="0"/>
    <x v="0"/>
    <x v="2"/>
    <x v="20618"/>
    <x v="94"/>
    <s v="Wipro Limited"/>
    <s v="['python', 'sql', 'snowflake']"/>
  </r>
  <r>
    <x v="0"/>
    <s v="Principal Data Scientist"/>
    <s v="Manchester, NH"/>
    <x v="0"/>
    <x v="0"/>
    <x v="2"/>
    <x v="20619"/>
    <x v="78"/>
    <s v="Brine Group"/>
    <s v="['python', 'sql', 'tensorflow', 'pytorch', 'keras', 'github', 'bitbucket', 'git']"/>
  </r>
  <r>
    <x v="0"/>
    <s v="Data Scientist"/>
    <s v="Anywhere"/>
    <x v="0"/>
    <x v="1"/>
    <x v="2"/>
    <x v="20620"/>
    <x v="19"/>
    <s v="Glenmont Group Inc."/>
    <s v="['r', 'python', 'sql', 'azure', 'aws', 'gcp', 'plotly', 'git']"/>
  </r>
  <r>
    <x v="1"/>
    <s v="Lead Data Engineer"/>
    <s v="Nashville, TN"/>
    <x v="0"/>
    <x v="0"/>
    <x v="2"/>
    <x v="20621"/>
    <x v="67"/>
    <s v="TEKsystems"/>
    <s v="['sql', 'python', 'aws', 'redshift', 'aurora', 'pyspark']"/>
  </r>
  <r>
    <x v="4"/>
    <s v="Business Intelligence (BI) Analyst"/>
    <s v="San Antonio, TX"/>
    <x v="0"/>
    <x v="0"/>
    <x v="2"/>
    <x v="20622"/>
    <x v="16"/>
    <s v="Robert Half"/>
    <s v="['sql', 'go', 'ssis']"/>
  </r>
  <r>
    <x v="1"/>
    <s v="Data Engineer"/>
    <s v="Westminster, CO"/>
    <x v="0"/>
    <x v="0"/>
    <x v="2"/>
    <x v="20623"/>
    <x v="17"/>
    <s v="SimioCloud"/>
    <s v="['sql', 'nosql', 'python', 'azure', 'snowflake', 'aws', 'redshift', 'tableau']"/>
  </r>
  <r>
    <x v="1"/>
    <s v="North America Principal Data Engineer (Remote Option*)"/>
    <s v="Anywhere"/>
    <x v="0"/>
    <x v="1"/>
    <x v="2"/>
    <x v="20624"/>
    <x v="773"/>
    <s v="Nike"/>
    <s v="['sql', 'python', 'scala', 'java', 'nosql', 'dynamodb', 'aws', 'redshift', 'snowflake', 'hadoop', 'spark', 'kafka', 'airflow', 'excel', 'github', 'confluence']"/>
  </r>
  <r>
    <x v="0"/>
    <s v="Digital Analytics Engineer"/>
    <s v="Munich, Germany"/>
    <x v="0"/>
    <x v="0"/>
    <x v="9"/>
    <x v="20625"/>
    <x v="56"/>
    <s v="Netcentric"/>
    <s v="['looker']"/>
  </r>
  <r>
    <x v="0"/>
    <s v="Data Scientist"/>
    <s v="Pensacola, FL"/>
    <x v="0"/>
    <x v="0"/>
    <x v="2"/>
    <x v="20626"/>
    <x v="2603"/>
    <s v="Delta Force Black Enterprise, LLC"/>
    <m/>
  </r>
  <r>
    <x v="2"/>
    <s v="Analyst, Data Quality"/>
    <s v="Johannesburg, South Africa"/>
    <x v="0"/>
    <x v="0"/>
    <x v="14"/>
    <x v="20627"/>
    <x v="1150"/>
    <s v="Standard Bank Group"/>
    <m/>
  </r>
  <r>
    <x v="4"/>
    <s v="Business Intelligence Analyst IV"/>
    <s v="Santa Clara, CA"/>
    <x v="0"/>
    <x v="0"/>
    <x v="2"/>
    <x v="20628"/>
    <x v="629"/>
    <s v="Applied Materials"/>
    <s v="['sql', 'r', 'python', 'power bi', 'excel']"/>
  </r>
  <r>
    <x v="8"/>
    <s v="Senior Manager, Data Science"/>
    <s v="Jakarta, Indonesia"/>
    <x v="0"/>
    <x v="0"/>
    <x v="77"/>
    <x v="20629"/>
    <x v="36"/>
    <s v="Visa"/>
    <m/>
  </r>
  <r>
    <x v="2"/>
    <s v="Sr. Data Analyst"/>
    <s v="New York, NY"/>
    <x v="0"/>
    <x v="0"/>
    <x v="2"/>
    <x v="20630"/>
    <x v="16"/>
    <s v="Reprise Digital"/>
    <s v="['sql', 'snowflake', 'excel', 'jira', 'asana']"/>
  </r>
  <r>
    <x v="0"/>
    <s v="Sr. Data Scientist"/>
    <s v="Orlando, FL"/>
    <x v="0"/>
    <x v="0"/>
    <x v="2"/>
    <x v="20631"/>
    <x v="200"/>
    <s v="Planet Technology"/>
    <s v="['python', 'r', 'scala', 'azure', 'numpy', 'pandas', 'scikit-learn']"/>
  </r>
  <r>
    <x v="2"/>
    <s v="Data Architect"/>
    <s v="Carlsbad, CA"/>
    <x v="0"/>
    <x v="0"/>
    <x v="2"/>
    <x v="20632"/>
    <x v="136"/>
    <s v="Vuori, Inc"/>
    <s v="['azure', 'snowflake']"/>
  </r>
  <r>
    <x v="0"/>
    <s v="Data Scientist - San Jose"/>
    <s v="San Jose, CA"/>
    <x v="0"/>
    <x v="0"/>
    <x v="2"/>
    <x v="20633"/>
    <x v="2018"/>
    <s v="Vectra"/>
    <s v="['python', 'sql', 'nosql', 'c++', 'go', 'aws', 'azure', 'gcp', 'pandas', 'numpy', 'spark', 'linux', 'git']"/>
  </r>
  <r>
    <x v="0"/>
    <s v="Data Scientist"/>
    <s v="Alexandria, VA"/>
    <x v="0"/>
    <x v="0"/>
    <x v="2"/>
    <x v="20634"/>
    <x v="28"/>
    <s v="Kelly Science, Engineering, Technology &amp; Telecom"/>
    <s v="['sql', 'python', 'r', 'mysql', 'postgresql', 'aws', 'azure', 'matplotlib', 'tableau', 'power bi']"/>
  </r>
  <r>
    <x v="2"/>
    <s v="Privacy Data Analyst- (remote)"/>
    <s v="Anywhere"/>
    <x v="0"/>
    <x v="1"/>
    <x v="2"/>
    <x v="20635"/>
    <x v="12"/>
    <s v="Cognizant Technology Solutions"/>
    <s v="['excel', 'flow']"/>
  </r>
  <r>
    <x v="2"/>
    <s v="Data Analyst (TS/SCI required)"/>
    <s v="Vienna, VA"/>
    <x v="0"/>
    <x v="0"/>
    <x v="2"/>
    <x v="20636"/>
    <x v="62"/>
    <s v="Protek Consulting"/>
    <s v="['sql', 'python', 'excel']"/>
  </r>
  <r>
    <x v="0"/>
    <s v="Lead Data Scientist"/>
    <s v="Reading, PA"/>
    <x v="0"/>
    <x v="0"/>
    <x v="2"/>
    <x v="20637"/>
    <x v="461"/>
    <s v="Takeda Pharmaceutical"/>
    <m/>
  </r>
  <r>
    <x v="0"/>
    <s v="Data Scientist"/>
    <s v="Washington, DC"/>
    <x v="0"/>
    <x v="0"/>
    <x v="2"/>
    <x v="20638"/>
    <x v="68"/>
    <s v="CELESTAR"/>
    <s v="['r', 'python', 'sql', 'power bi', 'tableau', 'excel', 'word', 'powerpoint']"/>
  </r>
  <r>
    <x v="2"/>
    <s v="Data Analyst"/>
    <s v="Anywhere"/>
    <x v="0"/>
    <x v="1"/>
    <x v="2"/>
    <x v="20639"/>
    <x v="2604"/>
    <s v="Get It Recruit - Healthcare"/>
    <s v="['sql', 'python', 'tableau']"/>
  </r>
  <r>
    <x v="7"/>
    <s v="Lead Machine Learning Engineer"/>
    <s v="Pakistan"/>
    <x v="0"/>
    <x v="0"/>
    <x v="59"/>
    <x v="20640"/>
    <x v="36"/>
    <s v="NorthBay Solutions"/>
    <s v="['python', 'aws', 'jupyter', 'numpy', 'pandas', 'pyspark', 'tensorflow']"/>
  </r>
  <r>
    <x v="6"/>
    <s v="Senior Data Analyst, Bot Management and Anti-Fraud"/>
    <s v="Anywhere"/>
    <x v="0"/>
    <x v="1"/>
    <x v="2"/>
    <x v="20641"/>
    <x v="145"/>
    <s v="Fastly"/>
    <s v="['sql', 'scala', 'python', 'golang', 'javascript', 'rust', 'bigquery', 'spark', 'jupyter', 'github']"/>
  </r>
  <r>
    <x v="0"/>
    <s v="Applied AI &amp; Data Science Lead"/>
    <s v="San Francisco, CA"/>
    <x v="0"/>
    <x v="0"/>
    <x v="2"/>
    <x v="20642"/>
    <x v="294"/>
    <s v="Block"/>
    <s v="['python', 'c', 'go', 'aws', 'gcp', 'databricks', 'numpy', 'pandas', 'tensorflow', 'pytorch', 'scikit-learn', 'git']"/>
  </r>
  <r>
    <x v="2"/>
    <s v="Data Analyst"/>
    <s v="Atlanta, GA"/>
    <x v="0"/>
    <x v="0"/>
    <x v="2"/>
    <x v="20643"/>
    <x v="1345"/>
    <s v="U.S. Bank National Association"/>
    <s v="['sql', 'r', 'python', 'excel', 'tableau']"/>
  </r>
  <r>
    <x v="0"/>
    <s v="Tritura Data Scientist"/>
    <s v="Los Angeles, CA"/>
    <x v="0"/>
    <x v="0"/>
    <x v="2"/>
    <x v="20644"/>
    <x v="85"/>
    <s v="Faegre Drinker"/>
    <s v="['javascript', 'python', 'sql', 'neo4j', 'oracle', 'jupyter', 'git']"/>
  </r>
  <r>
    <x v="0"/>
    <s v="Principal Technical Consultant - Data Science"/>
    <s v="United States"/>
    <x v="0"/>
    <x v="0"/>
    <x v="2"/>
    <x v="20645"/>
    <x v="164"/>
    <s v="AHEAD"/>
    <s v="['azure', 'aws', 'datarobot', 'github', 'gitlab', 'kubernetes', 'chef', 'puppet']"/>
  </r>
  <r>
    <x v="1"/>
    <s v="Data Engineer"/>
    <s v="Pune, Maharashtra, India"/>
    <x v="0"/>
    <x v="0"/>
    <x v="7"/>
    <x v="20646"/>
    <x v="56"/>
    <s v="AppZen, Inc."/>
    <s v="['python', 'sql', 'postgresql', 'aws', 'redshift', 'flask', 'django', 'tableau']"/>
  </r>
  <r>
    <x v="0"/>
    <s v="Data Scientist (Secret Cleared), Fort Liberty, NC"/>
    <s v="Fort Liberty, NC"/>
    <x v="0"/>
    <x v="0"/>
    <x v="2"/>
    <x v="20647"/>
    <x v="268"/>
    <s v="ACI Group, Inc."/>
    <s v="['r', 'python', 'java', 'c++', 'databricks', 'ibm cloud', 'snowflake', 'spark', 'hadoop', 'numpy', 'pandas', 'tableau', 'power bi', 'git']"/>
  </r>
  <r>
    <x v="2"/>
    <s v="Data Analyst"/>
    <s v="Anywhere"/>
    <x v="1"/>
    <x v="1"/>
    <x v="1"/>
    <x v="20648"/>
    <x v="17"/>
    <s v="Insight Global"/>
    <s v="['t-sql', 'sql', 'sql server', 'azure', 'aws', 'power bi', 'ssis', 'ssrs']"/>
  </r>
  <r>
    <x v="0"/>
    <s v="Data Scientist Advisor - Remote"/>
    <s v="Anywhere"/>
    <x v="0"/>
    <x v="1"/>
    <x v="2"/>
    <x v="20649"/>
    <x v="28"/>
    <s v="General Dynamics Information Technology"/>
    <s v="['qlik']"/>
  </r>
  <r>
    <x v="0"/>
    <s v="Data Scientist"/>
    <s v="Fremont, CA"/>
    <x v="0"/>
    <x v="0"/>
    <x v="2"/>
    <x v="20650"/>
    <x v="29"/>
    <s v="SoundThinking"/>
    <s v="['python', 'r', 'sql', 'aws', 'pandas', 'numpy', 'tidyverse', 'matplotlib', 'ggplot2']"/>
  </r>
  <r>
    <x v="2"/>
    <s v="Finance Master Data Analyst"/>
    <s v="United States"/>
    <x v="0"/>
    <x v="0"/>
    <x v="1"/>
    <x v="20651"/>
    <x v="630"/>
    <s v="Nestlé"/>
    <s v="['excel']"/>
  </r>
  <r>
    <x v="6"/>
    <s v="Senior Data Analyst"/>
    <s v="Bogotá, Bogota, Colombia"/>
    <x v="0"/>
    <x v="0"/>
    <x v="32"/>
    <x v="20652"/>
    <x v="46"/>
    <s v="Publicis Groupe"/>
    <s v="['sas', 'sas', 'sql', 'python', 'excel', 'spss', 'tableau', 'looker', 'powerpoint', 'visio']"/>
  </r>
  <r>
    <x v="3"/>
    <s v="Senior Data Engineer | Full Remote"/>
    <s v="Anywhere"/>
    <x v="0"/>
    <x v="1"/>
    <x v="1"/>
    <x v="20653"/>
    <x v="71"/>
    <s v="LMRE"/>
    <s v="['t-sql', 'azure', 'power bi']"/>
  </r>
  <r>
    <x v="0"/>
    <s v="Senior Engineering Program Manager (Data Science and Engineering..."/>
    <s v="Cupertino, CA"/>
    <x v="0"/>
    <x v="0"/>
    <x v="2"/>
    <x v="20654"/>
    <x v="559"/>
    <s v="Apple"/>
    <m/>
  </r>
  <r>
    <x v="0"/>
    <s v="Data Scientist"/>
    <s v="Anywhere"/>
    <x v="1"/>
    <x v="1"/>
    <x v="2"/>
    <x v="20655"/>
    <x v="153"/>
    <s v="Numero Data"/>
    <s v="['python', 'sql', 'db2', 'sql server', 'oracle', 'power bi', 'tableau']"/>
  </r>
  <r>
    <x v="1"/>
    <s v="Principal Big Data Engineer"/>
    <s v="Dallas, TX"/>
    <x v="0"/>
    <x v="0"/>
    <x v="1"/>
    <x v="20656"/>
    <x v="1053"/>
    <s v="AT&amp;T"/>
    <s v="['shell', 'azure', 'oracle', 'databricks', 'snowflake', 'pyspark', 'unix']"/>
  </r>
  <r>
    <x v="7"/>
    <s v="Machine Learning Scientist"/>
    <s v="Anywhere"/>
    <x v="0"/>
    <x v="1"/>
    <x v="27"/>
    <x v="20657"/>
    <x v="57"/>
    <s v="NuMind"/>
    <m/>
  </r>
  <r>
    <x v="1"/>
    <s v="Data Engineering Lead/Data Architect"/>
    <s v="Ho Chi Minh City, Vietnam"/>
    <x v="0"/>
    <x v="0"/>
    <x v="16"/>
    <x v="20658"/>
    <x v="21"/>
    <s v="KMS Technology"/>
    <s v="['sql', 'python', 'power bi']"/>
  </r>
  <r>
    <x v="2"/>
    <s v="Data and Evaluation Analyst"/>
    <s v="Santa Rosa, CA"/>
    <x v="0"/>
    <x v="0"/>
    <x v="2"/>
    <x v="20659"/>
    <x v="2605"/>
    <s v="County of Sonoma"/>
    <m/>
  </r>
  <r>
    <x v="2"/>
    <s v="Risk &amp; Data Analyst"/>
    <s v="Waltham, MA"/>
    <x v="0"/>
    <x v="0"/>
    <x v="2"/>
    <x v="20660"/>
    <x v="31"/>
    <s v="The Hollister Group"/>
    <m/>
  </r>
  <r>
    <x v="8"/>
    <s v="Blockchain engineer"/>
    <s v="Anywhere"/>
    <x v="1"/>
    <x v="1"/>
    <x v="36"/>
    <x v="20661"/>
    <x v="172"/>
    <s v="mign"/>
    <s v="['python', 'c', 'c++', 'java', 'javascript']"/>
  </r>
  <r>
    <x v="0"/>
    <s v="Transportation Data Scientist"/>
    <s v="Anywhere"/>
    <x v="0"/>
    <x v="1"/>
    <x v="2"/>
    <x v="20662"/>
    <x v="23"/>
    <s v="University of Maryland"/>
    <s v="['r', 'python', 'sql', 'excel']"/>
  </r>
  <r>
    <x v="2"/>
    <s v="Data Analyst/Manager - Last Mile Planning (m/f/d)"/>
    <s v="Berlin, Germany"/>
    <x v="0"/>
    <x v="0"/>
    <x v="9"/>
    <x v="20663"/>
    <x v="451"/>
    <s v="Flink"/>
    <s v="['r', 'python']"/>
  </r>
  <r>
    <x v="2"/>
    <s v="Data Analyst (Dublin or Paris)"/>
    <s v="Dublin, Ireland"/>
    <x v="0"/>
    <x v="0"/>
    <x v="28"/>
    <x v="20664"/>
    <x v="39"/>
    <s v="PartnerRe"/>
    <s v="['r', 'excel']"/>
  </r>
  <r>
    <x v="4"/>
    <s v="Business Analyst"/>
    <s v="Illinois"/>
    <x v="2"/>
    <x v="0"/>
    <x v="2"/>
    <x v="20665"/>
    <x v="2606"/>
    <s v="Tech Talent"/>
    <s v="['sql', 'flow']"/>
  </r>
  <r>
    <x v="2"/>
    <s v="Data Management Lead Analyst (Hybrid)"/>
    <s v="Jacksonville, FL"/>
    <x v="0"/>
    <x v="0"/>
    <x v="2"/>
    <x v="20666"/>
    <x v="844"/>
    <s v="Citi"/>
    <m/>
  </r>
  <r>
    <x v="8"/>
    <s v="Sr. Manager - Data Science (ML, Python, Modelling)"/>
    <s v="Bengaluru, Karnataka, India"/>
    <x v="0"/>
    <x v="0"/>
    <x v="7"/>
    <x v="20667"/>
    <x v="221"/>
    <s v="Visa"/>
    <s v="['sql', 'excel', 'powerpoint', 'tableau']"/>
  </r>
  <r>
    <x v="0"/>
    <s v="Data Scientist III (50% REMOTE) Jobs"/>
    <s v="Huntsville, AL"/>
    <x v="1"/>
    <x v="0"/>
    <x v="2"/>
    <x v="20668"/>
    <x v="54"/>
    <s v="Advantex Consulting"/>
    <s v="['java', 'scala', 'python', 'aws', 'tensorflow', 'pytorch', 'kubernetes', 'docker']"/>
  </r>
  <r>
    <x v="0"/>
    <s v="Data Scientist"/>
    <s v="New Brunswick, NJ"/>
    <x v="0"/>
    <x v="0"/>
    <x v="2"/>
    <x v="20669"/>
    <x v="16"/>
    <s v="Acadia Technologies, Inc."/>
    <m/>
  </r>
  <r>
    <x v="8"/>
    <s v="Senior Staff Data Scientist - Inference, Marketing Technology"/>
    <s v="Anywhere"/>
    <x v="0"/>
    <x v="1"/>
    <x v="2"/>
    <x v="20670"/>
    <x v="823"/>
    <s v="Airbnb"/>
    <s v="['python', 'r', 'sql']"/>
  </r>
  <r>
    <x v="2"/>
    <s v="Paid Bootcamp- STEM Entry Level Data Analyst and Visualization"/>
    <s v="Illiopolis, IL"/>
    <x v="0"/>
    <x v="0"/>
    <x v="2"/>
    <x v="20671"/>
    <x v="91"/>
    <s v="Helm360"/>
    <s v="['sql', 'sql server', 'ssis', 'ssrs', 'power bi', 'tableau']"/>
  </r>
  <r>
    <x v="0"/>
    <s v="Director, Marketing Data Science"/>
    <s v="New York, NY"/>
    <x v="0"/>
    <x v="0"/>
    <x v="2"/>
    <x v="20672"/>
    <x v="121"/>
    <s v="TIAA"/>
    <s v="['azure', 'snowflake', 'tableau']"/>
  </r>
  <r>
    <x v="8"/>
    <s v="Senior Data Scientist"/>
    <s v="United States"/>
    <x v="0"/>
    <x v="0"/>
    <x v="1"/>
    <x v="20673"/>
    <x v="68"/>
    <s v="Harnham"/>
    <s v="['python', 'sql']"/>
  </r>
  <r>
    <x v="8"/>
    <s v="Senior Data Scientist"/>
    <s v="Anywhere"/>
    <x v="0"/>
    <x v="1"/>
    <x v="1"/>
    <x v="20674"/>
    <x v="51"/>
    <s v="CAPE Analytics"/>
    <s v="['c', 'python', 'sql', 'nosql', 'aws', 'gcp', 'pytorch', 'tensorflow', 'spark', 'numpy', 'pandas', 'matplotlib', 'jupyter', 'flow', 'docker', 'git']"/>
  </r>
  <r>
    <x v="0"/>
    <s v="Data Scientist (All Levels)"/>
    <s v="Reston, VA"/>
    <x v="0"/>
    <x v="0"/>
    <x v="2"/>
    <x v="20675"/>
    <x v="2571"/>
    <s v="Noblis"/>
    <s v="['python', 'r', 'spark', 'hadoop', 'git']"/>
  </r>
  <r>
    <x v="2"/>
    <s v="Compliance Data Analyst"/>
    <s v="Austin, TX"/>
    <x v="0"/>
    <x v="0"/>
    <x v="2"/>
    <x v="20676"/>
    <x v="159"/>
    <s v="Backd Business Funding"/>
    <m/>
  </r>
  <r>
    <x v="7"/>
    <s v="Staff Machine Learning Scientist (NLP)"/>
    <s v="Portugal"/>
    <x v="0"/>
    <x v="0"/>
    <x v="12"/>
    <x v="20677"/>
    <x v="2607"/>
    <s v="Zendesk"/>
    <s v="['tensorflow', 'keras', 'pytorch', 'slack']"/>
  </r>
  <r>
    <x v="2"/>
    <s v="Data Analyst"/>
    <s v="New York, NY"/>
    <x v="0"/>
    <x v="0"/>
    <x v="2"/>
    <x v="20678"/>
    <x v="1589"/>
    <s v="United Nations Global Compact"/>
    <s v="['tableau', 'excel', 'powerpoint', 'word']"/>
  </r>
  <r>
    <x v="0"/>
    <s v="Principal Data Scientist"/>
    <s v="Anywhere"/>
    <x v="0"/>
    <x v="1"/>
    <x v="2"/>
    <x v="20679"/>
    <x v="170"/>
    <s v="CVS Health"/>
    <s v="['sql', 'sas', 'sas', 'azure', 'power bi', 'tableau', 'excel', 'powerpoint']"/>
  </r>
  <r>
    <x v="0"/>
    <s v="Data Scientist - Cloud"/>
    <s v="Anywhere"/>
    <x v="0"/>
    <x v="1"/>
    <x v="2"/>
    <x v="20680"/>
    <x v="1"/>
    <s v="Agility Partners"/>
    <s v="['r', 'python', 'aws', 'spark']"/>
  </r>
  <r>
    <x v="0"/>
    <s v="Lead Data Scientist/Privacy Engineer/Software Engineer"/>
    <s v="Anywhere"/>
    <x v="0"/>
    <x v="1"/>
    <x v="1"/>
    <x v="20681"/>
    <x v="51"/>
    <s v="Lumicity"/>
    <m/>
  </r>
  <r>
    <x v="0"/>
    <s v="Director of Data Science"/>
    <s v="San Diego, CA"/>
    <x v="0"/>
    <x v="0"/>
    <x v="2"/>
    <x v="20682"/>
    <x v="27"/>
    <s v="National Funding"/>
    <s v="['sql', 'python']"/>
  </r>
  <r>
    <x v="2"/>
    <s v="Data Visualization  Manager"/>
    <s v="Porto, Portugal"/>
    <x v="0"/>
    <x v="0"/>
    <x v="12"/>
    <x v="20683"/>
    <x v="184"/>
    <s v="Metyis"/>
    <s v="['power bi', 'tableau']"/>
  </r>
  <r>
    <x v="2"/>
    <s v="Data Analyst"/>
    <s v="Anywhere"/>
    <x v="0"/>
    <x v="1"/>
    <x v="1"/>
    <x v="20684"/>
    <x v="91"/>
    <s v="Insight Global"/>
    <s v="['sql', 'oracle', 'excel', 'alteryx', 'tableau', 'power bi']"/>
  </r>
  <r>
    <x v="0"/>
    <s v="Geospatial Data Scientist, Junior to Senior Level, TS SCI Clearance"/>
    <s v="Springfield, VA"/>
    <x v="0"/>
    <x v="0"/>
    <x v="2"/>
    <x v="20685"/>
    <x v="198"/>
    <s v="EMW Staffing Solutions LLC"/>
    <s v="['python', 'java', 'sql', 'nosql', 'mongodb', 'mongodb', 'oracle']"/>
  </r>
  <r>
    <x v="0"/>
    <s v="Data Scientist"/>
    <s v="Wylie, TX"/>
    <x v="0"/>
    <x v="0"/>
    <x v="2"/>
    <x v="20686"/>
    <x v="2608"/>
    <s v="Dataline Communications, LLC"/>
    <s v="['c', 'c++', 'sql', 'python', 'r', 'matlab', 'spss']"/>
  </r>
  <r>
    <x v="2"/>
    <s v="Data Analyst &amp; Dashboard Developer"/>
    <s v="Anywhere"/>
    <x v="0"/>
    <x v="1"/>
    <x v="2"/>
    <x v="20687"/>
    <x v="29"/>
    <s v="Impact Genome"/>
    <s v="['tableau', 'terminal']"/>
  </r>
  <r>
    <x v="3"/>
    <s v="Sr Data Engineer ( SQL , Python , Cloud ) - Remote"/>
    <s v="Anywhere"/>
    <x v="0"/>
    <x v="1"/>
    <x v="2"/>
    <x v="20688"/>
    <x v="303"/>
    <s v="CVS Health"/>
    <s v="['python', 'sql', 'gcp', 'aws', 'azure', 'hadoop', 'pyspark', 'tableau']"/>
  </r>
  <r>
    <x v="8"/>
    <s v="Senior Data Scientist"/>
    <s v="San Francisco, CA"/>
    <x v="0"/>
    <x v="0"/>
    <x v="2"/>
    <x v="20689"/>
    <x v="684"/>
    <s v="Udemy"/>
    <s v="['python']"/>
  </r>
  <r>
    <x v="7"/>
    <s v="Senior MLOps Engineer - Static AI Detection team"/>
    <s v="Slovakia"/>
    <x v="0"/>
    <x v="0"/>
    <x v="72"/>
    <x v="20690"/>
    <x v="137"/>
    <s v="SentinelOne"/>
    <s v="['python', 'aws', 'windows', 'docker', 'kubernetes', 'terraform']"/>
  </r>
  <r>
    <x v="0"/>
    <s v="Evaluation &amp; Data Scientist"/>
    <s v="Norman, OK"/>
    <x v="0"/>
    <x v="0"/>
    <x v="2"/>
    <x v="20691"/>
    <x v="91"/>
    <s v="University of Oklahoma"/>
    <m/>
  </r>
  <r>
    <x v="1"/>
    <s v="Data Engineer"/>
    <s v="Malvern, PA"/>
    <x v="0"/>
    <x v="0"/>
    <x v="1"/>
    <x v="20692"/>
    <x v="20"/>
    <s v="Acadia Technologies, Inc."/>
    <s v="['pyspark']"/>
  </r>
  <r>
    <x v="0"/>
    <s v="Data Scientist Specialist"/>
    <s v="Pittsburgh, PA"/>
    <x v="0"/>
    <x v="0"/>
    <x v="2"/>
    <x v="20693"/>
    <x v="398"/>
    <s v="BNY Mellon"/>
    <s v="['python', 'nosql', 'mongodb', 'mongodb', 'oracle', 'pandas', 'numpy']"/>
  </r>
  <r>
    <x v="1"/>
    <s v="Data Engineer"/>
    <s v="New York, NY"/>
    <x v="0"/>
    <x v="0"/>
    <x v="2"/>
    <x v="20694"/>
    <x v="19"/>
    <s v="RWA.xyz"/>
    <s v="['spark']"/>
  </r>
  <r>
    <x v="2"/>
    <s v="Data Analyst for Betterware US"/>
    <s v="Dallas, TX"/>
    <x v="0"/>
    <x v="0"/>
    <x v="2"/>
    <x v="20695"/>
    <x v="16"/>
    <s v="Pop-Up Talent"/>
    <s v="['sql', 'tableau', 'power bi', 'excel']"/>
  </r>
  <r>
    <x v="2"/>
    <s v="Data Analyst"/>
    <s v="Singapore"/>
    <x v="0"/>
    <x v="0"/>
    <x v="18"/>
    <x v="20696"/>
    <x v="630"/>
    <s v="Ninja Van"/>
    <s v="['sql', 'python', 'r']"/>
  </r>
  <r>
    <x v="0"/>
    <s v="Data Scientist - Insights"/>
    <s v="South Africa"/>
    <x v="0"/>
    <x v="0"/>
    <x v="14"/>
    <x v="20697"/>
    <x v="73"/>
    <s v="Nedbank"/>
    <s v="['python', 'r', 'sas', 'sas', 'matlab', 'c', 'c++', 'java', 'azure', 'aws', 'hadoop', 'spark']"/>
  </r>
  <r>
    <x v="6"/>
    <s v="Senior Data Analyst"/>
    <s v="New Brunswick, NJ"/>
    <x v="0"/>
    <x v="0"/>
    <x v="2"/>
    <x v="20698"/>
    <x v="2609"/>
    <s v="Rutgers University"/>
    <s v="['assembly', 'go', 'python', 'sql', 'oracle', 'spark', 'tableau', 'excel']"/>
  </r>
  <r>
    <x v="1"/>
    <s v="Trading BI Developer"/>
    <s v="London, UK"/>
    <x v="0"/>
    <x v="0"/>
    <x v="6"/>
    <x v="20699"/>
    <x v="137"/>
    <s v="Sportradar"/>
    <s v="['sql', 'aws', 'redshift', 'qlik']"/>
  </r>
  <r>
    <x v="2"/>
    <s v="Data Analyst"/>
    <s v="Tel Aviv-Yafo, Israel"/>
    <x v="0"/>
    <x v="0"/>
    <x v="8"/>
    <x v="20700"/>
    <x v="46"/>
    <s v="Similarweb"/>
    <s v="['python', 'sql']"/>
  </r>
  <r>
    <x v="8"/>
    <s v="Senior Data Scientist"/>
    <s v="Salt Lake City, UT"/>
    <x v="0"/>
    <x v="0"/>
    <x v="2"/>
    <x v="20701"/>
    <x v="33"/>
    <s v="Jobot"/>
    <m/>
  </r>
  <r>
    <x v="2"/>
    <s v="Program Analyst (Data Analyst)"/>
    <s v="Washington, DC"/>
    <x v="0"/>
    <x v="0"/>
    <x v="2"/>
    <x v="20702"/>
    <x v="1909"/>
    <s v="Fire &amp; Emergency Medical Svs"/>
    <m/>
  </r>
  <r>
    <x v="2"/>
    <s v="Business Data Analyst"/>
    <s v="Miami, FL"/>
    <x v="0"/>
    <x v="0"/>
    <x v="2"/>
    <x v="20703"/>
    <x v="39"/>
    <s v="Ascendo Resources"/>
    <s v="['excel']"/>
  </r>
  <r>
    <x v="8"/>
    <s v="Senior Data Scientist"/>
    <s v="Reston, VA"/>
    <x v="0"/>
    <x v="0"/>
    <x v="2"/>
    <x v="20704"/>
    <x v="640"/>
    <s v="Noblis"/>
    <s v="['python', 'scala', 'r', 'java', 'neo4j', 'aws', 'hadoop', 'spark', 'splunk']"/>
  </r>
  <r>
    <x v="1"/>
    <s v="Data Infrastructure Engineer"/>
    <s v="Lisbon, Portugal"/>
    <x v="0"/>
    <x v="0"/>
    <x v="12"/>
    <x v="20705"/>
    <x v="196"/>
    <s v="ComplyAdvantage"/>
    <s v="['sql', 'nosql', 'elasticsearch', 'aws', 'gcp', 'kafka', 'spark', 'kubernetes', 'terraform', 'docker', 'git']"/>
  </r>
  <r>
    <x v="3"/>
    <s v="Senior Data Engineer - Principal Associate (Remote-Eligible)"/>
    <s v="Richmond, VA"/>
    <x v="0"/>
    <x v="0"/>
    <x v="2"/>
    <x v="20706"/>
    <x v="381"/>
    <s v="Capital One"/>
    <s v="['java', 'scala', 'python', 'nosql', 'sql', 'shell', 'mongo', 'mysql', 'cassandra', 'redshift', 'snowflake', 'aws', 'azure', 'hadoop', 'kafka', 'spark']"/>
  </r>
  <r>
    <x v="2"/>
    <s v="Data Analyst"/>
    <s v="Washington, DC"/>
    <x v="0"/>
    <x v="0"/>
    <x v="2"/>
    <x v="20707"/>
    <x v="1201"/>
    <s v="DC Public Library"/>
    <s v="['tableau', 'microstrategy', 'excel']"/>
  </r>
  <r>
    <x v="0"/>
    <s v="Senior Analyst (Data Scientist)"/>
    <s v="Washington, DC"/>
    <x v="0"/>
    <x v="0"/>
    <x v="2"/>
    <x v="20708"/>
    <x v="56"/>
    <s v="Innovative Technology Partnerships LLC"/>
    <s v="['tableau', 'excel']"/>
  </r>
  <r>
    <x v="0"/>
    <s v="Lead Data Scientist"/>
    <s v="Anywhere"/>
    <x v="0"/>
    <x v="1"/>
    <x v="2"/>
    <x v="20709"/>
    <x v="85"/>
    <s v="Affinaquest Technologies, LLC"/>
    <s v="['sql', 'python', 'sql server', 'azure', 'snowflake', 'airflow', 'pandas', 'numpy', 'scikit-learn', 'tableau']"/>
  </r>
  <r>
    <x v="8"/>
    <s v="Senior Data Scientist"/>
    <s v="Armonk, NY"/>
    <x v="0"/>
    <x v="0"/>
    <x v="2"/>
    <x v="20710"/>
    <x v="2610"/>
    <s v="IBM Careers"/>
    <s v="['python', 'sql', 'go', 'matplotlib', 'seaborn', 'scikit-learn', 'excel', 'docker', 'kubernetes', 'git']"/>
  </r>
  <r>
    <x v="2"/>
    <s v="Data Analyst"/>
    <s v="New Brunswick, NJ"/>
    <x v="0"/>
    <x v="0"/>
    <x v="2"/>
    <x v="20711"/>
    <x v="2611"/>
    <s v="Rutgers University"/>
    <s v="['sas', 'sas', 'sql', 'assembly', 'go', 'ggplot2', 'tableau', 'excel', 'visio', 'spss', 'terminal']"/>
  </r>
  <r>
    <x v="0"/>
    <s v="Senior Sales Specialist, AI Data Science"/>
    <s v="Florida"/>
    <x v="0"/>
    <x v="0"/>
    <x v="2"/>
    <x v="20712"/>
    <x v="2612"/>
    <s v="NVIDIA"/>
    <s v="['spark', 'hadoop']"/>
  </r>
  <r>
    <x v="8"/>
    <s v="Senior Data Scientist"/>
    <s v="Charlotte, NC"/>
    <x v="0"/>
    <x v="0"/>
    <x v="2"/>
    <x v="20713"/>
    <x v="1292"/>
    <s v="TIAA"/>
    <s v="['sql', 'python', 'r']"/>
  </r>
  <r>
    <x v="0"/>
    <s v="Data Scientist"/>
    <s v="Maine, ME"/>
    <x v="0"/>
    <x v="0"/>
    <x v="2"/>
    <x v="20714"/>
    <x v="20"/>
    <s v="Acadia Technologies, Inc."/>
    <m/>
  </r>
  <r>
    <x v="1"/>
    <s v="Data Engineer With Python Development Exp"/>
    <s v="Austin, TX"/>
    <x v="0"/>
    <x v="0"/>
    <x v="2"/>
    <x v="20715"/>
    <x v="2613"/>
    <s v="Swanktek"/>
    <s v="['python', 'sql', 'nosql', 'mongodb', 'mongodb']"/>
  </r>
  <r>
    <x v="4"/>
    <s v="Publishing Analyst"/>
    <s v="Elmhurst, IL"/>
    <x v="0"/>
    <x v="0"/>
    <x v="2"/>
    <x v="20716"/>
    <x v="57"/>
    <s v="McMaster-Carr"/>
    <m/>
  </r>
  <r>
    <x v="3"/>
    <s v="Senior AWS Data Engineer"/>
    <s v="Matawan, NJ"/>
    <x v="0"/>
    <x v="0"/>
    <x v="2"/>
    <x v="20717"/>
    <x v="8"/>
    <s v="Clark Davis Associates"/>
    <s v="['sql', 'nosql', 'python', 'aws', 'snowflake', 'redshift', 'databricks', 'alteryx', 'sap', 'power bi', 'tableau', 'kubernetes']"/>
  </r>
  <r>
    <x v="6"/>
    <s v="Senior Business Data Analyst"/>
    <s v="New York, NY"/>
    <x v="0"/>
    <x v="0"/>
    <x v="2"/>
    <x v="20718"/>
    <x v="23"/>
    <s v="LTI - Larsen &amp; Toubro Infotech"/>
    <s v="['aws']"/>
  </r>
  <r>
    <x v="1"/>
    <s v="Salesforce Data Engineer"/>
    <s v="United States"/>
    <x v="0"/>
    <x v="0"/>
    <x v="2"/>
    <x v="20719"/>
    <x v="99"/>
    <s v="Sedona Staffing Services"/>
    <s v="['go', 'sql']"/>
  </r>
  <r>
    <x v="2"/>
    <s v="Securitization and Whole Loan Sales Data Analyst"/>
    <s v="Bloomington, IN"/>
    <x v="0"/>
    <x v="0"/>
    <x v="2"/>
    <x v="20720"/>
    <x v="17"/>
    <s v="Get It Recruit - Real Estate"/>
    <s v="['sql', 'javascript', 'sas', 'sas', 'vba', 'excel', 'spss', 'power bi']"/>
  </r>
  <r>
    <x v="1"/>
    <s v="Data Engineer"/>
    <s v="Denver, CO"/>
    <x v="0"/>
    <x v="0"/>
    <x v="2"/>
    <x v="20721"/>
    <x v="89"/>
    <s v="Insight Global"/>
    <s v="['sql', 'python', 'snowflake', 'azure', 'aws', 'kafka', 'flow']"/>
  </r>
  <r>
    <x v="1"/>
    <s v="Data Engineer ETL lnformatica API SQL Engineer"/>
    <s v="Anywhere"/>
    <x v="0"/>
    <x v="1"/>
    <x v="2"/>
    <x v="20722"/>
    <x v="17"/>
    <s v="Robert Half"/>
    <s v="['sql', 'java', 'python', 'go', 'azure', 'aws', 'snowflake']"/>
  </r>
  <r>
    <x v="2"/>
    <s v="Data Analyst Digital Transformation (f/m/div.)"/>
    <s v="Abstatt, Germany"/>
    <x v="4"/>
    <x v="0"/>
    <x v="9"/>
    <x v="20723"/>
    <x v="46"/>
    <s v="Bosch Group"/>
    <s v="['python', 'sql', 'no-sql', 'elasticsearch', 'databricks', 'azure', 'spark', 'pandas', 'matplotlib']"/>
  </r>
  <r>
    <x v="2"/>
    <s v="SQL Data Analyst"/>
    <s v="Bucharest, Romania"/>
    <x v="0"/>
    <x v="0"/>
    <x v="68"/>
    <x v="20724"/>
    <x v="141"/>
    <s v="METRO/MAKRO"/>
    <s v="['sql', 'vba', 'excel']"/>
  </r>
  <r>
    <x v="0"/>
    <s v="Data Scientist"/>
    <s v="Atlanta, GA"/>
    <x v="0"/>
    <x v="0"/>
    <x v="2"/>
    <x v="20725"/>
    <x v="640"/>
    <s v="Travelers Insurance"/>
    <s v="['aws']"/>
  </r>
  <r>
    <x v="0"/>
    <s v="Data Scientist"/>
    <s v="John C. Stennis Space Center, MS"/>
    <x v="0"/>
    <x v="0"/>
    <x v="2"/>
    <x v="20726"/>
    <x v="254"/>
    <s v="Leidos"/>
    <s v="['c', 'python', 'shell', 'sql', 'oracle', 'linux', 'windows']"/>
  </r>
  <r>
    <x v="2"/>
    <s v="Data Analyst"/>
    <s v="Anywhere"/>
    <x v="0"/>
    <x v="1"/>
    <x v="1"/>
    <x v="20727"/>
    <x v="153"/>
    <s v="Bluesight"/>
    <s v="['sql', 'python', 'r', 'ruby', 'ruby', 'excel', 'sheets']"/>
  </r>
  <r>
    <x v="2"/>
    <s v="Data Analyst"/>
    <s v="Barcelona, Spain"/>
    <x v="0"/>
    <x v="0"/>
    <x v="20"/>
    <x v="20728"/>
    <x v="83"/>
    <s v="Coniq"/>
    <s v="['sql', 'python', 'mysql', 'tableau']"/>
  </r>
  <r>
    <x v="8"/>
    <s v="Senior Data Scientist"/>
    <s v="Bengaluru, Karnataka, India"/>
    <x v="0"/>
    <x v="0"/>
    <x v="7"/>
    <x v="20729"/>
    <x v="8"/>
    <s v="Zscaler"/>
    <s v="['python', 'sql', 'go', 'aws', 'azure', 'excel']"/>
  </r>
  <r>
    <x v="2"/>
    <s v="Data Analyst, Marketing"/>
    <s v="Anywhere"/>
    <x v="0"/>
    <x v="1"/>
    <x v="2"/>
    <x v="20730"/>
    <x v="2614"/>
    <s v="Pinterest Job Advertisements"/>
    <s v="['sql', 'r', 'python', 'hadoop', 'tableau']"/>
  </r>
  <r>
    <x v="1"/>
    <s v="Data Engineer, Hardware Reliability (Starlink Product)"/>
    <s v="Hawthorne, CA"/>
    <x v="0"/>
    <x v="0"/>
    <x v="2"/>
    <x v="20731"/>
    <x v="62"/>
    <s v="SpaceX"/>
    <s v="['c', 'c++', 'python', 'snowflake', 'spark', 'kubernetes']"/>
  </r>
  <r>
    <x v="6"/>
    <s v="Senior Data Analyst - Tableau"/>
    <s v="Thousand Oaks, CA"/>
    <x v="0"/>
    <x v="0"/>
    <x v="2"/>
    <x v="20732"/>
    <x v="1"/>
    <s v="Kforce Technology Staffing"/>
    <s v="['sql', 'redshift', 'oracle', 'aws', 'airflow', 'spark', 'kafka', 'tableau', 'power bi', 'kubernetes']"/>
  </r>
  <r>
    <x v="3"/>
    <s v="Senior/Lead Data Engineer - Legal and Compliance"/>
    <s v="Singapore"/>
    <x v="0"/>
    <x v="0"/>
    <x v="18"/>
    <x v="20058"/>
    <x v="56"/>
    <s v="OKX"/>
    <s v="['aws', 'gcp', 'azure', 'redshift', 'gdpr', 'spark']"/>
  </r>
  <r>
    <x v="3"/>
    <s v="Senior Data Engineer (Remote)"/>
    <s v="Anywhere"/>
    <x v="0"/>
    <x v="1"/>
    <x v="2"/>
    <x v="20733"/>
    <x v="889"/>
    <s v="System1"/>
    <s v="['sql', 'python', 'scala', 'kotlin', 'nosql', 'aws', 'gcp', 'azure', 'bigquery', 'snowflake', 'redshift', 'airflow', 'kafka', 'flow', 'kubernetes', 'docker']"/>
  </r>
  <r>
    <x v="0"/>
    <s v="Lead Cybersecurity Data Scientist"/>
    <s v="Anywhere"/>
    <x v="0"/>
    <x v="1"/>
    <x v="2"/>
    <x v="20734"/>
    <x v="200"/>
    <s v="Cyberhaven"/>
    <s v="['sql', 'python', 'bigquery', 'pandas', 'slack']"/>
  </r>
  <r>
    <x v="6"/>
    <s v="Senior Data Analyst (Hedge Fund)"/>
    <m/>
    <x v="0"/>
    <x v="0"/>
    <x v="2"/>
    <x v="20735"/>
    <x v="68"/>
    <s v="Mission Staffing"/>
    <s v="['sql', 'python', 'azure', 'flow']"/>
  </r>
  <r>
    <x v="1"/>
    <s v="Data Engineer"/>
    <s v="Aurora, IL"/>
    <x v="0"/>
    <x v="0"/>
    <x v="1"/>
    <x v="20736"/>
    <x v="583"/>
    <s v="Capital One"/>
    <s v="['scala', 'python', 'java', 'nosql', 'sql', 'mongo', 'shell', 'mysql', 'cassandra', 'redshift', 'snowflake', 'aws', 'azure', 'hadoop', 'kafka', 'spark']"/>
  </r>
  <r>
    <x v="0"/>
    <s v="Data Scientist"/>
    <s v="Omaha, NE"/>
    <x v="0"/>
    <x v="0"/>
    <x v="2"/>
    <x v="20737"/>
    <x v="54"/>
    <s v="Kiewit Corporation"/>
    <s v="['python', 'sql', 'azure', 'pytorch', 'plotly', 'seaborn']"/>
  </r>
  <r>
    <x v="0"/>
    <s v="Data Scientist (Behavioral Health Claims Analysis) On site Columbia MD"/>
    <s v="Columbia, MD"/>
    <x v="0"/>
    <x v="0"/>
    <x v="2"/>
    <x v="20738"/>
    <x v="17"/>
    <s v="Internet of Things, LLC"/>
    <s v="['sql', 'python', 'r']"/>
  </r>
  <r>
    <x v="2"/>
    <s v="Data Analyst - Customer Strategy &amp; Operations"/>
    <s v="New York, NY"/>
    <x v="0"/>
    <x v="0"/>
    <x v="2"/>
    <x v="20739"/>
    <x v="1185"/>
    <s v="Datadog"/>
    <s v="['sql', 'python', 'snowflake', 'redshift', 'bigquery', 'looker', 'tableau']"/>
  </r>
  <r>
    <x v="6"/>
    <s v="Senior Data Analyst"/>
    <s v="College Park, MD"/>
    <x v="0"/>
    <x v="0"/>
    <x v="2"/>
    <x v="20740"/>
    <x v="2615"/>
    <s v="University of Maryland"/>
    <s v="['python', 'pandas', 'numpy', 'seaborn']"/>
  </r>
  <r>
    <x v="6"/>
    <s v="Res Data Analyst Sr"/>
    <s v="Chicago, IL"/>
    <x v="0"/>
    <x v="0"/>
    <x v="2"/>
    <x v="20741"/>
    <x v="2616"/>
    <s v="Northwestern University"/>
    <s v="['python', 'shell', 'linux', 'word', 'excel', 'powerpoint', 'outlook', 'sharepoint']"/>
  </r>
  <r>
    <x v="0"/>
    <s v="Data Scientist"/>
    <s v="Sacramento, CA"/>
    <x v="0"/>
    <x v="0"/>
    <x v="2"/>
    <x v="20742"/>
    <x v="640"/>
    <s v="Travelers Insurance"/>
    <s v="['aws']"/>
  </r>
  <r>
    <x v="8"/>
    <s v="Senior Data Scientist"/>
    <s v="San Jose, CA"/>
    <x v="0"/>
    <x v="0"/>
    <x v="2"/>
    <x v="20743"/>
    <x v="2617"/>
    <s v="Mcafee"/>
    <s v="['python', 'r', 'sql', 'aws', 'gcp', 'databricks', 'pyspark']"/>
  </r>
  <r>
    <x v="2"/>
    <s v="Data Manager"/>
    <s v="Park Ridge, IL"/>
    <x v="0"/>
    <x v="0"/>
    <x v="2"/>
    <x v="20744"/>
    <x v="122"/>
    <s v="Million Dollar Round Table"/>
    <s v="['azure']"/>
  </r>
  <r>
    <x v="6"/>
    <s v="Sr Clinical Data Analyst"/>
    <s v="Philadelphia, PA"/>
    <x v="0"/>
    <x v="0"/>
    <x v="2"/>
    <x v="20745"/>
    <x v="39"/>
    <s v="Xplora Search Group"/>
    <s v="['sql', 'power bi', 'ssrs']"/>
  </r>
  <r>
    <x v="2"/>
    <s v="Space Planner/Data Analyst"/>
    <s v="Newark, NJ"/>
    <x v="0"/>
    <x v="0"/>
    <x v="2"/>
    <x v="20746"/>
    <x v="2618"/>
    <s v="Rutgers University"/>
    <s v="['go', 'word', 'excel', 'powerpoint']"/>
  </r>
  <r>
    <x v="3"/>
    <s v="Senior/Staff Data Security Engineer/Officer"/>
    <s v="Malaysia"/>
    <x v="0"/>
    <x v="0"/>
    <x v="31"/>
    <x v="20747"/>
    <x v="2037"/>
    <s v="Bosch Group"/>
    <s v="['spark', 'word', 'excel']"/>
  </r>
  <r>
    <x v="8"/>
    <s v="Senior Data Scientist"/>
    <s v="Anywhere"/>
    <x v="0"/>
    <x v="1"/>
    <x v="1"/>
    <x v="20748"/>
    <x v="71"/>
    <s v="Averity"/>
    <s v="['python', 'sql', 'databricks', 'azure']"/>
  </r>
  <r>
    <x v="2"/>
    <s v="Data Analyst"/>
    <s v="Atlanta, GA"/>
    <x v="0"/>
    <x v="0"/>
    <x v="2"/>
    <x v="20749"/>
    <x v="2619"/>
    <s v="RVO Health"/>
    <s v="['sql', 'tableau', 'looker']"/>
  </r>
  <r>
    <x v="0"/>
    <s v="Data Scientist"/>
    <s v="New Mexico"/>
    <x v="5"/>
    <x v="0"/>
    <x v="1"/>
    <x v="20750"/>
    <x v="548"/>
    <s v="Booz Allen Hamilton"/>
    <s v="['python', 'r', 'aws']"/>
  </r>
  <r>
    <x v="7"/>
    <s v="Machine Learning Researcher"/>
    <s v="Canada"/>
    <x v="0"/>
    <x v="0"/>
    <x v="23"/>
    <x v="20751"/>
    <x v="122"/>
    <s v="HoYoverse"/>
    <s v="['python', 'c++', 'java']"/>
  </r>
  <r>
    <x v="2"/>
    <s v="Data Analyst /Informatica"/>
    <s v="Florida City, FL"/>
    <x v="0"/>
    <x v="0"/>
    <x v="2"/>
    <x v="20752"/>
    <x v="16"/>
    <s v="Acadia Technologies, Inc."/>
    <s v="['sql']"/>
  </r>
  <r>
    <x v="2"/>
    <s v="Budget Data Analyst (Power BI/Excel/VBA expert)"/>
    <s v="Anywhere"/>
    <x v="0"/>
    <x v="1"/>
    <x v="2"/>
    <x v="20753"/>
    <x v="162"/>
    <s v="General Dynamics Information Technology"/>
    <s v="['vba', 'sql', 'power bi', 'excel', 'word', 'flow']"/>
  </r>
  <r>
    <x v="0"/>
    <s v="Data Scientist"/>
    <s v="Anywhere"/>
    <x v="0"/>
    <x v="1"/>
    <x v="2"/>
    <x v="20754"/>
    <x v="2"/>
    <s v="Leidos"/>
    <s v="['sql', 't-sql', 'nosql']"/>
  </r>
  <r>
    <x v="6"/>
    <s v="Senior Customer Service Data Analyst"/>
    <s v="Concord, CA"/>
    <x v="0"/>
    <x v="0"/>
    <x v="2"/>
    <x v="20755"/>
    <x v="80"/>
    <s v="CompuMail Information Services"/>
    <s v="['html', 'sql', 'outlook', 'jira']"/>
  </r>
  <r>
    <x v="2"/>
    <s v="Data Analyst"/>
    <s v="Los Angeles, CA"/>
    <x v="0"/>
    <x v="0"/>
    <x v="2"/>
    <x v="20756"/>
    <x v="17"/>
    <s v="Robert Half"/>
    <s v="['sql', 'go', 'tableau', 'power bi']"/>
  </r>
  <r>
    <x v="0"/>
    <s v="Director, Data Science"/>
    <s v="Anywhere"/>
    <x v="0"/>
    <x v="1"/>
    <x v="2"/>
    <x v="20757"/>
    <x v="51"/>
    <s v="Advantage Solutions: Sales, Marketing, Technology"/>
    <s v="['jupyter']"/>
  </r>
  <r>
    <x v="2"/>
    <s v="Data Analyst"/>
    <m/>
    <x v="0"/>
    <x v="0"/>
    <x v="2"/>
    <x v="20758"/>
    <x v="122"/>
    <s v="Insight Global"/>
    <s v="['sql']"/>
  </r>
  <r>
    <x v="2"/>
    <s v="System Data Analyst"/>
    <s v="Anywhere"/>
    <x v="0"/>
    <x v="1"/>
    <x v="2"/>
    <x v="20759"/>
    <x v="67"/>
    <s v="Alpha Silicon"/>
    <s v="['sql', 'python', 'sheets', 'flow']"/>
  </r>
  <r>
    <x v="2"/>
    <s v="Data Analyst"/>
    <s v="Panama City Beach, FL"/>
    <x v="0"/>
    <x v="0"/>
    <x v="2"/>
    <x v="20760"/>
    <x v="20"/>
    <s v="Acadia Technologies, Inc."/>
    <s v="['sql']"/>
  </r>
  <r>
    <x v="0"/>
    <s v="Sr. Analyst, Data Science"/>
    <s v="Phoenix, AZ"/>
    <x v="0"/>
    <x v="0"/>
    <x v="1"/>
    <x v="20761"/>
    <x v="16"/>
    <s v="American Express"/>
    <s v="['sql', 'python', 'express', 'excel', 'powerpoint', 'tableau', 'power bi']"/>
  </r>
  <r>
    <x v="7"/>
    <s v="Principal Machine Learning Research Scientist (Deep Learning)"/>
    <s v="Anywhere"/>
    <x v="0"/>
    <x v="1"/>
    <x v="23"/>
    <x v="20762"/>
    <x v="1424"/>
    <s v="Acceler8 Talent"/>
    <s v="['python', 'excel']"/>
  </r>
  <r>
    <x v="2"/>
    <s v="Data Analyst - Hybrid"/>
    <s v="Weymouth, MA"/>
    <x v="0"/>
    <x v="0"/>
    <x v="2"/>
    <x v="20763"/>
    <x v="20"/>
    <s v="Boston Hire"/>
    <s v="['excel']"/>
  </r>
  <r>
    <x v="0"/>
    <s v="ITS Data Scientist/Analyst"/>
    <s v="Washington, DC"/>
    <x v="0"/>
    <x v="0"/>
    <x v="2"/>
    <x v="20764"/>
    <x v="2620"/>
    <s v="Noblis"/>
    <s v="['python', 'r']"/>
  </r>
  <r>
    <x v="0"/>
    <s v="Data Scientist - Retention"/>
    <s v="United States"/>
    <x v="0"/>
    <x v="0"/>
    <x v="2"/>
    <x v="20765"/>
    <x v="120"/>
    <s v="Gametime United, Inc."/>
    <s v="['sql', 'python', 'r']"/>
  </r>
  <r>
    <x v="6"/>
    <s v="Senior Data Analyst"/>
    <s v="Boston, MA"/>
    <x v="0"/>
    <x v="0"/>
    <x v="2"/>
    <x v="20766"/>
    <x v="2621"/>
    <s v="Translational Research Center for TBI &amp; Stress Disorders (TRACTS)"/>
    <s v="['r', 'matlab', 'sas', 'sas', 'python', 'sql', 'spss', 'excel']"/>
  </r>
  <r>
    <x v="0"/>
    <s v="Data Scientist (College)"/>
    <s v="Anywhere"/>
    <x v="0"/>
    <x v="1"/>
    <x v="2"/>
    <x v="20767"/>
    <x v="99"/>
    <s v="Customer Value Partners"/>
    <s v="['r', 'python', 'sql', 'excel']"/>
  </r>
  <r>
    <x v="0"/>
    <s v="Junior Data Scientist"/>
    <s v="Rio de Janeiro, State of Rio de Janeiro, Brazil"/>
    <x v="0"/>
    <x v="0"/>
    <x v="41"/>
    <x v="20768"/>
    <x v="322"/>
    <s v="Shape"/>
    <s v="['python', 'sql', 'azure', 'aws', 'scikit-learn', 'tensorflow', 'keras', 'pytorch']"/>
  </r>
  <r>
    <x v="2"/>
    <s v="Data Analyst 3 - 00211"/>
    <s v="Rensselaer, NY"/>
    <x v="0"/>
    <x v="0"/>
    <x v="2"/>
    <x v="20769"/>
    <x v="1803"/>
    <s v="New York State Department of Health"/>
    <s v="['r', 'tableau']"/>
  </r>
  <r>
    <x v="3"/>
    <s v="Senior Data Engineer"/>
    <s v="George Town, Penang, Malaysia"/>
    <x v="0"/>
    <x v="0"/>
    <x v="31"/>
    <x v="20770"/>
    <x v="56"/>
    <s v="Eurofins"/>
    <s v="['python', 'power bi', 'jenkins']"/>
  </r>
  <r>
    <x v="0"/>
    <s v="Bioinformatics Data Scientist"/>
    <s v="Chapel Hill, NC"/>
    <x v="0"/>
    <x v="0"/>
    <x v="2"/>
    <x v="20771"/>
    <x v="39"/>
    <s v="University of North Carolina at Chapel Hill"/>
    <s v="['go', 'python', 'neo4j', 'redis', 'spark', 'kubernetes']"/>
  </r>
  <r>
    <x v="0"/>
    <s v="Data Scientist"/>
    <s v="Camden, NJ"/>
    <x v="0"/>
    <x v="0"/>
    <x v="2"/>
    <x v="20772"/>
    <x v="2622"/>
    <s v="Camden Coalition of Healthcare"/>
    <s v="['r', 'sql', 'python']"/>
  </r>
  <r>
    <x v="0"/>
    <s v="Sr Data Scientist"/>
    <s v="Austin, TX"/>
    <x v="0"/>
    <x v="0"/>
    <x v="1"/>
    <x v="20773"/>
    <x v="28"/>
    <s v="Primis"/>
    <s v="['python', 'sql', 'tableau']"/>
  </r>
  <r>
    <x v="0"/>
    <s v="Lead Data Scientist"/>
    <s v="Anywhere"/>
    <x v="1"/>
    <x v="1"/>
    <x v="1"/>
    <x v="20774"/>
    <x v="170"/>
    <s v="Harnham"/>
    <s v="['go', 'sql', 'python', 'r']"/>
  </r>
  <r>
    <x v="6"/>
    <s v="BCSTAT Senior Data Analyst - Non-Merit"/>
    <s v="Towson, MD"/>
    <x v="4"/>
    <x v="0"/>
    <x v="2"/>
    <x v="20636"/>
    <x v="2623"/>
    <s v="Baltimore County, MD"/>
    <s v="['sql', 'sql server', 'express', 'power bi']"/>
  </r>
  <r>
    <x v="6"/>
    <s v="Director, Sr. Lead Data Analyst"/>
    <s v="Charlotte, NC"/>
    <x v="0"/>
    <x v="0"/>
    <x v="2"/>
    <x v="20775"/>
    <x v="328"/>
    <s v="TIAA"/>
    <s v="['sql', 'sas', 'sas', 'python', 'r', 'spss']"/>
  </r>
  <r>
    <x v="2"/>
    <s v="Data Analyst"/>
    <s v="Lewisville, TX"/>
    <x v="0"/>
    <x v="0"/>
    <x v="2"/>
    <x v="20776"/>
    <x v="57"/>
    <s v="Insight Global"/>
    <s v="['sql', 'python', 'oracle', 'aws', 'snowflake', 'jira']"/>
  </r>
  <r>
    <x v="2"/>
    <s v="Data Analyst/BI Developer"/>
    <s v="Lafayette, IN"/>
    <x v="0"/>
    <x v="0"/>
    <x v="2"/>
    <x v="20777"/>
    <x v="2624"/>
    <s v="Valley Oaks Health"/>
    <s v="['sql', 'python', 'r', 'php', 'power bi', 'ssrs', 'dax']"/>
  </r>
  <r>
    <x v="4"/>
    <s v="Business Intelligence Analyst"/>
    <s v="Petaluma, CA"/>
    <x v="0"/>
    <x v="0"/>
    <x v="2"/>
    <x v="20778"/>
    <x v="31"/>
    <s v="Fishpond Recruiting"/>
    <s v="['sql', 'power bi', 'word', 'excel']"/>
  </r>
  <r>
    <x v="2"/>
    <s v="Clinical Data Analyst- BMT - Lead - BMT Support - Days (032)"/>
    <s v="Birmingham, AL"/>
    <x v="0"/>
    <x v="0"/>
    <x v="2"/>
    <x v="20779"/>
    <x v="2625"/>
    <s v="UAB Medicine"/>
    <m/>
  </r>
  <r>
    <x v="8"/>
    <s v="Senior Data Scientist (Credit Risk)"/>
    <s v="Anywhere"/>
    <x v="0"/>
    <x v="1"/>
    <x v="2"/>
    <x v="20780"/>
    <x v="136"/>
    <s v="Engtal"/>
    <s v="['python', 'sas', 'sas', 'matlab', 'r', 'sql', 'spark', 'tableau']"/>
  </r>
  <r>
    <x v="2"/>
    <s v="Senior Reporting Data Analyst"/>
    <s v="Los Angeles, CA"/>
    <x v="0"/>
    <x v="0"/>
    <x v="2"/>
    <x v="20781"/>
    <x v="1185"/>
    <s v="Kforce Technology Staffing"/>
    <s v="['sql', 'python', 'php', 'sql server', 'postgresql', 'mariadb', 'oracle', 'outlook', 'word', 'excel']"/>
  </r>
  <r>
    <x v="2"/>
    <s v="Data Analyst"/>
    <s v="Herrin, IL"/>
    <x v="0"/>
    <x v="0"/>
    <x v="2"/>
    <x v="20782"/>
    <x v="163"/>
    <s v="Orthopaedic Institute of Southern Illinois"/>
    <m/>
  </r>
  <r>
    <x v="3"/>
    <s v="[JOB 11078] Senior Data Engineer, Brazil"/>
    <s v="Brazil"/>
    <x v="0"/>
    <x v="0"/>
    <x v="41"/>
    <x v="20783"/>
    <x v="56"/>
    <s v="CI&amp;T"/>
    <s v="['sql', 'nosql', 'scala', 'python', 'aws', 'azure', 'gcp', 'spark', 'airflow', 'kafka', 'jenkins']"/>
  </r>
  <r>
    <x v="0"/>
    <s v="Data Scientist"/>
    <s v="Nashville, TN"/>
    <x v="0"/>
    <x v="0"/>
    <x v="2"/>
    <x v="20784"/>
    <x v="1758"/>
    <s v="StaffSource"/>
    <s v="['sql', 'python', 'aws', 'tableau', 'github', 'bitbucket']"/>
  </r>
  <r>
    <x v="0"/>
    <s v="Sr Data Scientist"/>
    <s v="Pensacola, FL"/>
    <x v="0"/>
    <x v="0"/>
    <x v="2"/>
    <x v="20785"/>
    <x v="2"/>
    <s v="Top Stack"/>
    <s v="['java', 'c++', 'python', 'r']"/>
  </r>
  <r>
    <x v="0"/>
    <s v="Data Scientist"/>
    <s v="McLean, VA"/>
    <x v="0"/>
    <x v="0"/>
    <x v="2"/>
    <x v="20786"/>
    <x v="2626"/>
    <s v="Leidos"/>
    <s v="['sql', 'sql server', 'oracle', 'powerpoint', 'word', 'excel', 'ms access', 'tableau', 'power bi']"/>
  </r>
  <r>
    <x v="6"/>
    <s v="Senior Consultant – Data Strategy &amp; Insights - Banking"/>
    <s v="Milan, Metropolitan City of Milan, Italy"/>
    <x v="0"/>
    <x v="0"/>
    <x v="49"/>
    <x v="20787"/>
    <x v="137"/>
    <s v="Sia Partners"/>
    <s v="['scala', 'python', 'power bi', 'tableau']"/>
  </r>
  <r>
    <x v="2"/>
    <s v="Jr. Product Data Analyst"/>
    <s v="Garfield, NJ"/>
    <x v="0"/>
    <x v="0"/>
    <x v="2"/>
    <x v="20788"/>
    <x v="538"/>
    <s v="Brimar Industries"/>
    <s v="['sql', 'excel']"/>
  </r>
  <r>
    <x v="2"/>
    <s v="Data / Supply Chain Analyst"/>
    <s v="Peachtree City, GA"/>
    <x v="0"/>
    <x v="0"/>
    <x v="2"/>
    <x v="20789"/>
    <x v="99"/>
    <s v="Magnify"/>
    <s v="['excel']"/>
  </r>
  <r>
    <x v="5"/>
    <s v="Business Intelligence Developer 2"/>
    <s v="Bengaluru, Karnataka, India"/>
    <x v="0"/>
    <x v="0"/>
    <x v="7"/>
    <x v="20790"/>
    <x v="36"/>
    <s v="Publicis Groupe"/>
    <s v="['sql', 'redshift', 'sap', 'tableau']"/>
  </r>
  <r>
    <x v="0"/>
    <s v="Data Scientist Operations"/>
    <s v="Topeka, KS"/>
    <x v="0"/>
    <x v="0"/>
    <x v="2"/>
    <x v="20791"/>
    <x v="2589"/>
    <s v="Blue Cross and Blue Shield of Kansas"/>
    <s v="['sql', 'r', 'sas', 'sas', 'python', 'tableau']"/>
  </r>
  <r>
    <x v="1"/>
    <s v="GIS Technician"/>
    <s v="Orange, CA"/>
    <x v="0"/>
    <x v="0"/>
    <x v="2"/>
    <x v="20792"/>
    <x v="53"/>
    <s v="Robert Half"/>
    <s v="['go', 'flow']"/>
  </r>
  <r>
    <x v="0"/>
    <s v="Data Scientist"/>
    <s v="Aberdeen Proving Ground, MD"/>
    <x v="0"/>
    <x v="0"/>
    <x v="2"/>
    <x v="20793"/>
    <x v="18"/>
    <s v="CyberCoders"/>
    <s v="['python', 'java', 'c++']"/>
  </r>
  <r>
    <x v="0"/>
    <s v="Principal Data Scientist"/>
    <s v="San Diego, CA"/>
    <x v="0"/>
    <x v="0"/>
    <x v="2"/>
    <x v="20794"/>
    <x v="547"/>
    <s v="Labcorp Diagnostics, Labcorp"/>
    <s v="['python', 'r', 'java', 'perl', 'sql', 'aws', 'pytorch', 'tensorflow', 'scikit-learn', 'spark', 'pyspark', 'pandas', 'numpy', 'matplotlib', 'seaborn', 'theano', 'keras', 'nltk', 'opencv', 'plotly', 'hadoop', 'splunk', 'jenkins', 'kubernetes', 'docker', 'git', 'jira']"/>
  </r>
  <r>
    <x v="6"/>
    <s v="Director; Sr. Lead Analyst - Customer Analytics"/>
    <s v="Charlotte, NC"/>
    <x v="0"/>
    <x v="0"/>
    <x v="2"/>
    <x v="20795"/>
    <x v="1"/>
    <s v="TIAA"/>
    <s v="['sql', 'sas', 'sas', 'python', 'r']"/>
  </r>
  <r>
    <x v="0"/>
    <s v="Sr. Data Scientist"/>
    <s v="Santiago, Chile"/>
    <x v="0"/>
    <x v="0"/>
    <x v="24"/>
    <x v="20796"/>
    <x v="8"/>
    <s v="Visa"/>
    <s v="['python', 'r', 'spark', 'scikit-learn', 'hadoop', 'tableau', 'power bi']"/>
  </r>
  <r>
    <x v="0"/>
    <s v="Data Scientist"/>
    <s v="Chantilly, VA"/>
    <x v="0"/>
    <x v="0"/>
    <x v="2"/>
    <x v="20797"/>
    <x v="691"/>
    <s v="The Josef Group Inc."/>
    <s v="['python', 'r']"/>
  </r>
  <r>
    <x v="2"/>
    <s v="Data Analyst - Remote"/>
    <s v="Anywhere"/>
    <x v="0"/>
    <x v="1"/>
    <x v="2"/>
    <x v="20798"/>
    <x v="17"/>
    <s v="Cava Connect"/>
    <s v="['sql', 'python', 'vba', 'power bi', 'excel', 'ssis', 'ssrs', 'dax']"/>
  </r>
  <r>
    <x v="7"/>
    <s v="ML Ops Tech Senior Analyst (AVP)"/>
    <s v="Irving, TX"/>
    <x v="0"/>
    <x v="0"/>
    <x v="2"/>
    <x v="20799"/>
    <x v="793"/>
    <s v="Citi"/>
    <s v="['datarobot', 'alteryx']"/>
  </r>
  <r>
    <x v="0"/>
    <s v="Data Scientist. Job in San Diego NBC4i Jobs"/>
    <s v="San Diego, CA"/>
    <x v="0"/>
    <x v="0"/>
    <x v="2"/>
    <x v="20800"/>
    <x v="363"/>
    <s v="Dropbox"/>
    <s v="['sql', 'r', 'python', 'hadoop', 'flow']"/>
  </r>
  <r>
    <x v="2"/>
    <s v="8443- Data Analyst"/>
    <s v="Jacksonville, FL"/>
    <x v="0"/>
    <x v="0"/>
    <x v="2"/>
    <x v="20509"/>
    <x v="39"/>
    <s v="Interactive Resources - iR"/>
    <s v="['sql', 'python', 'aws', 'azure', 'gcp', 'oracle', 'power bi', 'excel', 'word', 'visio']"/>
  </r>
  <r>
    <x v="0"/>
    <s v="(Senior) Strategy &amp; Data Manager (a) 100%"/>
    <s v="Zürich, Switzerland"/>
    <x v="0"/>
    <x v="0"/>
    <x v="45"/>
    <x v="20801"/>
    <x v="319"/>
    <s v="Publicis Groupe"/>
    <s v="['spark']"/>
  </r>
  <r>
    <x v="2"/>
    <s v="Clinical Research Data Analyst - Pain Management"/>
    <s v="Palo Alto, CA"/>
    <x v="0"/>
    <x v="0"/>
    <x v="2"/>
    <x v="20802"/>
    <x v="94"/>
    <s v="Palo Alto Veterans Institute for Research (PAVIR)"/>
    <s v="['sql', 'sas', 'sas', 'r', 'python', 'go', 'sql server']"/>
  </r>
  <r>
    <x v="3"/>
    <s v="Senior Data Engineer"/>
    <s v="New York, NY"/>
    <x v="0"/>
    <x v="0"/>
    <x v="2"/>
    <x v="20803"/>
    <x v="62"/>
    <s v="Cybernetic Search"/>
    <s v="['sql', 'c#', 'python', 'azure', 'spark', 'terraform']"/>
  </r>
  <r>
    <x v="9"/>
    <s v="Senior Mobile Engineer"/>
    <s v="Anywhere"/>
    <x v="0"/>
    <x v="1"/>
    <x v="23"/>
    <x v="20804"/>
    <x v="27"/>
    <s v="Rune Labs"/>
    <s v="['swift']"/>
  </r>
  <r>
    <x v="2"/>
    <s v="Data Analyst"/>
    <s v="Elgin, IL"/>
    <x v="1"/>
    <x v="0"/>
    <x v="2"/>
    <x v="20805"/>
    <x v="239"/>
    <s v="Robert Half"/>
    <m/>
  </r>
  <r>
    <x v="7"/>
    <s v="Machine Learning Engineer"/>
    <s v="Guadalajara, Jalisco, Mexico"/>
    <x v="0"/>
    <x v="0"/>
    <x v="22"/>
    <x v="20806"/>
    <x v="798"/>
    <s v="Arrive Logistics"/>
    <s v="['python', 'azure', 'aws']"/>
  </r>
  <r>
    <x v="2"/>
    <s v="Data Analyst I"/>
    <s v="Albany, NY"/>
    <x v="0"/>
    <x v="0"/>
    <x v="2"/>
    <x v="20807"/>
    <x v="234"/>
    <s v="Senate, NYS"/>
    <s v="['sql', 'javascript', 'sas', 'sas', 'excel', 'spss']"/>
  </r>
  <r>
    <x v="2"/>
    <s v="Data Analyst - Data cleaning"/>
    <s v="Palo Alto, CA"/>
    <x v="0"/>
    <x v="0"/>
    <x v="2"/>
    <x v="20808"/>
    <x v="19"/>
    <s v="Health GPT"/>
    <s v="['sql', 'python', 'r']"/>
  </r>
  <r>
    <x v="0"/>
    <s v="Junior Data Scientist"/>
    <s v="Columbia, MD"/>
    <x v="0"/>
    <x v="0"/>
    <x v="2"/>
    <x v="20809"/>
    <x v="122"/>
    <s v="Pragmatics, Inc."/>
    <s v="['r', 'python', 'java', 'spark', 'hadoop']"/>
  </r>
  <r>
    <x v="0"/>
    <s v="Executive Director, Data Science - Head of Retail Pricing &amp; Promotions"/>
    <s v="Woonsocket, RI"/>
    <x v="0"/>
    <x v="0"/>
    <x v="2"/>
    <x v="20810"/>
    <x v="505"/>
    <s v="CVS Health"/>
    <s v="['r', 'python', 'hadoop', 'flow']"/>
  </r>
  <r>
    <x v="2"/>
    <s v="Data Analyst (Pricing)"/>
    <s v="Poland"/>
    <x v="0"/>
    <x v="0"/>
    <x v="11"/>
    <x v="20811"/>
    <x v="147"/>
    <s v="Allegro"/>
    <s v="['sql', 'gcp']"/>
  </r>
  <r>
    <x v="4"/>
    <s v="Business Intelligence Analyst"/>
    <s v="Tampa, FL"/>
    <x v="0"/>
    <x v="0"/>
    <x v="2"/>
    <x v="20812"/>
    <x v="19"/>
    <s v="Insight Global"/>
    <s v="['sql', 'tableau', 'jira']"/>
  </r>
  <r>
    <x v="1"/>
    <s v="Full Stack Data Engineer"/>
    <s v="Miami, FL"/>
    <x v="0"/>
    <x v="0"/>
    <x v="2"/>
    <x v="20813"/>
    <x v="1"/>
    <s v="Gravity IT Resources"/>
    <s v="['sql', 'nosql', 'snowflake', 'azure', 'flow', 'git']"/>
  </r>
  <r>
    <x v="0"/>
    <s v="Data Scientist"/>
    <s v="Anywhere"/>
    <x v="0"/>
    <x v="1"/>
    <x v="2"/>
    <x v="20814"/>
    <x v="67"/>
    <s v="GTECH LLC"/>
    <s v="['python', 'sql', 'databricks', 'snowflake', 'azure', 'tensorflow', 'pytorch', 'keras', 'nltk', 'spark', 'hadoop']"/>
  </r>
  <r>
    <x v="2"/>
    <s v="Data Analyst"/>
    <s v="Schaumburg, IL"/>
    <x v="1"/>
    <x v="0"/>
    <x v="2"/>
    <x v="20815"/>
    <x v="91"/>
    <s v="AaraTechnologies Inc"/>
    <s v="['sql', 'r', 'python', 'excel', 'tableau', 'power bi']"/>
  </r>
  <r>
    <x v="0"/>
    <s v="Data Scientist"/>
    <s v="Reston, VA"/>
    <x v="0"/>
    <x v="0"/>
    <x v="2"/>
    <x v="20816"/>
    <x v="67"/>
    <s v="EpochGeo"/>
    <s v="['python', 'sql', 'elasticsearch', 'keras', 'tensorflow', 'pytorch', 'plotly', 'nltk']"/>
  </r>
  <r>
    <x v="2"/>
    <s v="Data Analyst"/>
    <s v="Anywhere"/>
    <x v="0"/>
    <x v="1"/>
    <x v="2"/>
    <x v="20817"/>
    <x v="31"/>
    <s v="Get It Recruit - Finance"/>
    <s v="['python', 'sql']"/>
  </r>
  <r>
    <x v="5"/>
    <s v="Software Engineer"/>
    <s v="Toronto, ON, Canada"/>
    <x v="0"/>
    <x v="0"/>
    <x v="23"/>
    <x v="20818"/>
    <x v="375"/>
    <s v="Sentry (sentry.io)"/>
    <s v="['python']"/>
  </r>
  <r>
    <x v="2"/>
    <s v="Data Analyst - Government Contract"/>
    <s v="Fort Belvoir, VA"/>
    <x v="2"/>
    <x v="0"/>
    <x v="2"/>
    <x v="20819"/>
    <x v="2627"/>
    <s v="Unity Technologies Corporation"/>
    <m/>
  </r>
  <r>
    <x v="2"/>
    <s v="Supply Chain Data Analyst"/>
    <s v="Chicago, IL"/>
    <x v="0"/>
    <x v="0"/>
    <x v="2"/>
    <x v="20820"/>
    <x v="46"/>
    <s v="Tempus"/>
    <s v="['looker', 'tableau']"/>
  </r>
  <r>
    <x v="2"/>
    <s v="Research Data Analyst II (JC-397661)"/>
    <s v="California"/>
    <x v="0"/>
    <x v="0"/>
    <x v="2"/>
    <x v="20821"/>
    <x v="1194"/>
    <s v="Caltrans"/>
    <s v="['sql', 'sql server', 'excel', 'spreadsheet']"/>
  </r>
  <r>
    <x v="1"/>
    <s v="Data Engineer"/>
    <s v="Madrid, Spain"/>
    <x v="0"/>
    <x v="0"/>
    <x v="20"/>
    <x v="20822"/>
    <x v="638"/>
    <s v="Talan"/>
    <s v="['scala', 'mongodb', 'mongodb', 'shell', 'sql', 'sas', 'sas', 'ibm cloud', 'snowflake', 'oracle', 'spark', 'kafka', 'airflow', 'tableau']"/>
  </r>
  <r>
    <x v="2"/>
    <s v="Data Analyst"/>
    <s v="Tampa, FL"/>
    <x v="1"/>
    <x v="0"/>
    <x v="2"/>
    <x v="20823"/>
    <x v="103"/>
    <s v="Ascendion"/>
    <s v="['sql']"/>
  </r>
  <r>
    <x v="1"/>
    <s v="Staff Data Engineer"/>
    <s v="Bengaluru, Karnataka, India"/>
    <x v="0"/>
    <x v="0"/>
    <x v="7"/>
    <x v="20824"/>
    <x v="36"/>
    <s v="Visa"/>
    <s v="['java', 'nosql', 'sas', 'sas', 'db2', 'mysql', 'hadoop', 'spark', 'kafka', 'selenium', 'jenkins', 'git', 'chef']"/>
  </r>
  <r>
    <x v="0"/>
    <s v="Data Scientist"/>
    <s v="Des Moines, IA"/>
    <x v="0"/>
    <x v="0"/>
    <x v="2"/>
    <x v="20825"/>
    <x v="122"/>
    <s v="Robert Half"/>
    <s v="['r', 'python', 'go', 'power bi']"/>
  </r>
  <r>
    <x v="2"/>
    <s v="Program Data Analyst"/>
    <s v="New York, NY"/>
    <x v="0"/>
    <x v="0"/>
    <x v="2"/>
    <x v="20826"/>
    <x v="31"/>
    <s v="New York City Office of Technology &amp; Innovation"/>
    <s v="['go', 'tableau', 'excel', 'powerpoint']"/>
  </r>
  <r>
    <x v="2"/>
    <s v="Data Analyst- Gas &amp; Power"/>
    <s v="London, UK"/>
    <x v="0"/>
    <x v="0"/>
    <x v="6"/>
    <x v="20827"/>
    <x v="83"/>
    <s v="Energy Aspects Ltd"/>
    <s v="['python', 'excel']"/>
  </r>
  <r>
    <x v="2"/>
    <s v="Data Analyst"/>
    <s v="Miami, FL"/>
    <x v="0"/>
    <x v="0"/>
    <x v="2"/>
    <x v="20828"/>
    <x v="234"/>
    <s v="Ascendo Resources"/>
    <s v="['excel']"/>
  </r>
  <r>
    <x v="3"/>
    <s v="Senior Data Engineer"/>
    <s v="Costa Mesa, CA"/>
    <x v="0"/>
    <x v="0"/>
    <x v="2"/>
    <x v="20829"/>
    <x v="226"/>
    <s v="Tickets.com"/>
    <s v="['python', 'sql', 'bigquery', 'oracle', 'redshift', 'gcp', 'aws', 'snowflake', 'spark', 'airflow', 'linux', 'tableau', 'github', 'docker', 'kubernetes']"/>
  </r>
  <r>
    <x v="0"/>
    <s v="Data Scientist"/>
    <s v="Norfolk, VA"/>
    <x v="0"/>
    <x v="0"/>
    <x v="2"/>
    <x v="20830"/>
    <x v="810"/>
    <s v="Booz Allen Hamilton"/>
    <s v="['python', 'r', 'c++', 'java', 'sql', 'sas', 'sas', 'matlab', 'hadoop', 'spark', 'excel', 'sharepoint', 'spss', 'word']"/>
  </r>
  <r>
    <x v="0"/>
    <s v="Senior Manager II, Data Science, Conversational AI"/>
    <s v="Sunnyvale, CA"/>
    <x v="0"/>
    <x v="0"/>
    <x v="2"/>
    <x v="20831"/>
    <x v="2188"/>
    <s v="Walmart"/>
    <s v="['python', 'scala', 'r', 'spark', 'tensorflow']"/>
  </r>
  <r>
    <x v="2"/>
    <s v="Data Analyst (Contractual Role)"/>
    <s v="Bengaluru, Karnataka, India"/>
    <x v="1"/>
    <x v="0"/>
    <x v="7"/>
    <x v="20832"/>
    <x v="46"/>
    <s v="Razorpay"/>
    <s v="['sql', 'looker', 'excel', 'dax']"/>
  </r>
  <r>
    <x v="2"/>
    <s v="Data Analyst"/>
    <s v="Manchester, NH"/>
    <x v="0"/>
    <x v="0"/>
    <x v="2"/>
    <x v="20833"/>
    <x v="16"/>
    <s v="Robert Half"/>
    <s v="['go', 'power bi']"/>
  </r>
  <r>
    <x v="8"/>
    <s v="Senior Principal Data Scientist"/>
    <s v="Fremont, CA"/>
    <x v="0"/>
    <x v="0"/>
    <x v="2"/>
    <x v="20834"/>
    <x v="11"/>
    <s v="Bloom Energy"/>
    <s v="['sql', 'r', 'python', 'java', 'c', 'c++', 'tableau']"/>
  </r>
  <r>
    <x v="2"/>
    <s v="Lead Data Analyst / SQL Developer"/>
    <s v="Anywhere"/>
    <x v="0"/>
    <x v="1"/>
    <x v="2"/>
    <x v="20835"/>
    <x v="89"/>
    <s v="Robert Half"/>
    <s v="['sql', 'c', 'python', 'go', 'sql server']"/>
  </r>
  <r>
    <x v="2"/>
    <s v="Data Analyst"/>
    <s v="Las Vegas, NV"/>
    <x v="0"/>
    <x v="0"/>
    <x v="2"/>
    <x v="20836"/>
    <x v="91"/>
    <s v="Ultimate Staffing"/>
    <s v="['sql', 'excel', 'tableau', 'power bi']"/>
  </r>
  <r>
    <x v="2"/>
    <s v="Data Analyst"/>
    <s v="Santa Barbara, CA"/>
    <x v="0"/>
    <x v="0"/>
    <x v="2"/>
    <x v="20837"/>
    <x v="879"/>
    <s v="University of California, Santa Barbara"/>
    <s v="['sql', 'python', 'power bi', 'tableau']"/>
  </r>
  <r>
    <x v="5"/>
    <s v="Software Engineer L4 - Machine Learning for Personalization"/>
    <s v="Los Gatos, CA"/>
    <x v="0"/>
    <x v="0"/>
    <x v="2"/>
    <x v="20838"/>
    <x v="164"/>
    <s v="Netflix"/>
    <s v="['scala', 'java', 'spark', 'tensorflow', 'keras']"/>
  </r>
  <r>
    <x v="8"/>
    <s v="Senior Data Scientist, Pricing Models"/>
    <s v="Anywhere"/>
    <x v="0"/>
    <x v="1"/>
    <x v="1"/>
    <x v="20839"/>
    <x v="345"/>
    <s v="Chartboost"/>
    <s v="['sql', 'python', 'spark']"/>
  </r>
  <r>
    <x v="2"/>
    <s v="Jr. Data Analyst / Business Analyst"/>
    <s v="Edison, NJ"/>
    <x v="0"/>
    <x v="0"/>
    <x v="2"/>
    <x v="20840"/>
    <x v="239"/>
    <s v="Ellianse LLC"/>
    <m/>
  </r>
  <r>
    <x v="2"/>
    <s v="Marketing Data Analyst"/>
    <s v="Miami, FL"/>
    <x v="0"/>
    <x v="0"/>
    <x v="2"/>
    <x v="20841"/>
    <x v="29"/>
    <s v="Insight Global"/>
    <s v="['sql', 'excel', 'tableau']"/>
  </r>
  <r>
    <x v="0"/>
    <s v="Data Scientist"/>
    <s v="Anywhere"/>
    <x v="0"/>
    <x v="1"/>
    <x v="2"/>
    <x v="20842"/>
    <x v="216"/>
    <s v="Augusta Precious Metals"/>
    <s v="['vba', 'python', 'r', 'sql', 'nosql', 'hadoop', 'spark']"/>
  </r>
  <r>
    <x v="1"/>
    <s v="Lead AWS Data Engineer(PySpark, Databricks, AWS)"/>
    <s v="Anywhere"/>
    <x v="1"/>
    <x v="1"/>
    <x v="1"/>
    <x v="20843"/>
    <x v="19"/>
    <s v="Gratiture Solutions"/>
    <s v="['python', 'sql', 'aws', 'databricks', 'redshift', 'azure', 'gcp', 'pyspark', 'kafka', 'airflow', 'kubernetes', 'github', 'docker', 'terraform', 'jira']"/>
  </r>
  <r>
    <x v="0"/>
    <s v="Data Scientist"/>
    <s v="McLean, VA"/>
    <x v="0"/>
    <x v="0"/>
    <x v="2"/>
    <x v="20844"/>
    <x v="2628"/>
    <s v="Farm Credit Administration"/>
    <m/>
  </r>
  <r>
    <x v="6"/>
    <s v="Senior Product Data Analyst (Gaming)"/>
    <s v="California"/>
    <x v="0"/>
    <x v="0"/>
    <x v="2"/>
    <x v="20845"/>
    <x v="89"/>
    <s v="Super Free Games"/>
    <s v="['sql', 'python', 'r', 'c', 'word', 'tableau', 'power bi', 'excel']"/>
  </r>
  <r>
    <x v="6"/>
    <s v="Senior Data Analyst (Product)"/>
    <s v="San Francisco, CA"/>
    <x v="0"/>
    <x v="0"/>
    <x v="2"/>
    <x v="20846"/>
    <x v="46"/>
    <s v="AllTrails"/>
    <s v="['bigquery', 'redshift']"/>
  </r>
  <r>
    <x v="3"/>
    <s v="Senior Data Engineer"/>
    <s v="Hong Kong"/>
    <x v="0"/>
    <x v="0"/>
    <x v="63"/>
    <x v="20847"/>
    <x v="56"/>
    <s v="BitMEX"/>
    <s v="['postgresql', 'aws', 'redshift', 'airflow', 'terraform', 'kubernetes']"/>
  </r>
  <r>
    <x v="2"/>
    <s v="Data Analyst"/>
    <m/>
    <x v="0"/>
    <x v="0"/>
    <x v="2"/>
    <x v="20848"/>
    <x v="29"/>
    <s v="Open Influence"/>
    <s v="['sheets', 'tableau']"/>
  </r>
  <r>
    <x v="2"/>
    <s v="Data Analyst"/>
    <s v="Orlando, FL"/>
    <x v="0"/>
    <x v="0"/>
    <x v="2"/>
    <x v="20849"/>
    <x v="2"/>
    <s v="Planet Technology"/>
    <s v="['sql', 't-sql', 'power bi']"/>
  </r>
  <r>
    <x v="4"/>
    <s v="Business Analyst SAP Master Data Management"/>
    <s v="Ovar, Portugal"/>
    <x v="0"/>
    <x v="0"/>
    <x v="12"/>
    <x v="20850"/>
    <x v="41"/>
    <s v="Bosch Group"/>
    <s v="['spark', 'sap']"/>
  </r>
  <r>
    <x v="0"/>
    <s v="Data Scientist - Level 3"/>
    <s v="Colorado"/>
    <x v="0"/>
    <x v="0"/>
    <x v="2"/>
    <x v="20851"/>
    <x v="51"/>
    <s v="Applied Network Solutions Inc"/>
    <s v="['python', 'c', 'r', 'jupyter', 'spark']"/>
  </r>
  <r>
    <x v="0"/>
    <s v="Lead Data Scientist"/>
    <s v="San Francisco, CA"/>
    <x v="0"/>
    <x v="0"/>
    <x v="2"/>
    <x v="20852"/>
    <x v="2629"/>
    <s v="Navient"/>
    <s v="['airflow', 'looker', 'tableau']"/>
  </r>
  <r>
    <x v="6"/>
    <s v="Senior Vice President – FP&amp;A &amp; Data Analytics"/>
    <s v="Brookfield, WI"/>
    <x v="0"/>
    <x v="0"/>
    <x v="2"/>
    <x v="20853"/>
    <x v="430"/>
    <s v="Cielo"/>
    <s v="['excel', 'powerpoint']"/>
  </r>
  <r>
    <x v="8"/>
    <s v="Senior Data Scientist (Remote)"/>
    <s v="Anywhere"/>
    <x v="0"/>
    <x v="1"/>
    <x v="1"/>
    <x v="20854"/>
    <x v="68"/>
    <s v="DuckDuckGo"/>
    <s v="['javascript', 'sql', 'redshift', 'bigquery', 'windows', 'tableau']"/>
  </r>
  <r>
    <x v="1"/>
    <s v="AWS Data Engineer II"/>
    <s v="Anywhere"/>
    <x v="0"/>
    <x v="1"/>
    <x v="2"/>
    <x v="20855"/>
    <x v="797"/>
    <s v="Sofvio"/>
    <s v="['sql', 'postgresql', 'aws', 'redshift', 'pyspark']"/>
  </r>
  <r>
    <x v="0"/>
    <s v="Data Scientist Intern- Fall 2023"/>
    <s v="Anywhere"/>
    <x v="0"/>
    <x v="1"/>
    <x v="2"/>
    <x v="20856"/>
    <x v="195"/>
    <s v="Leidos"/>
    <s v="['python', 'aws', 'azure', 'tensorflow', 'keras', 'jupyter', 'pytorch', 'mxnet', 'hadoop', 'spark', 'tableau']"/>
  </r>
  <r>
    <x v="2"/>
    <s v="Data Analyst"/>
    <s v="Anywhere"/>
    <x v="0"/>
    <x v="1"/>
    <x v="2"/>
    <x v="20857"/>
    <x v="20"/>
    <s v="Amplified Sourcing"/>
    <s v="['sql', 'r', 'sas', 'sas', 'python']"/>
  </r>
  <r>
    <x v="6"/>
    <s v="Senior Data Analyst"/>
    <s v="New York, NY"/>
    <x v="0"/>
    <x v="0"/>
    <x v="2"/>
    <x v="20858"/>
    <x v="451"/>
    <s v="Veeva Systems"/>
    <s v="['sql', 'python', 'excel', 'jira']"/>
  </r>
  <r>
    <x v="7"/>
    <s v="Artificial Intelligence Programmer (W/M/NB) - NEW PROJECT"/>
    <s v="Lyon, France"/>
    <x v="0"/>
    <x v="0"/>
    <x v="27"/>
    <x v="20859"/>
    <x v="41"/>
    <s v="Ubisoft"/>
    <s v="['express']"/>
  </r>
  <r>
    <x v="2"/>
    <s v="Technical Data Analyst"/>
    <s v="New York, NY"/>
    <x v="0"/>
    <x v="0"/>
    <x v="2"/>
    <x v="20860"/>
    <x v="56"/>
    <s v="Doran Jones Inc."/>
    <s v="['java', 'sql', 'spring', 'git']"/>
  </r>
  <r>
    <x v="8"/>
    <s v="Senior Data Scientist"/>
    <s v="Anywhere"/>
    <x v="0"/>
    <x v="1"/>
    <x v="2"/>
    <x v="20861"/>
    <x v="1130"/>
    <s v="DNSFilter"/>
    <s v="['python', 'aws', 'pytorch']"/>
  </r>
  <r>
    <x v="8"/>
    <s v="Senior Data Scientist"/>
    <s v="Camden, NJ"/>
    <x v="0"/>
    <x v="0"/>
    <x v="2"/>
    <x v="20862"/>
    <x v="23"/>
    <s v="Camden Coalition of Healthcare"/>
    <s v="['r', 'python', 'sql', 'excel', 'word', 'powerpoint', 'outlook']"/>
  </r>
  <r>
    <x v="1"/>
    <s v="Data Enginner"/>
    <s v="Johannesburg, South Africa"/>
    <x v="0"/>
    <x v="0"/>
    <x v="14"/>
    <x v="20863"/>
    <x v="251"/>
    <s v="Standard Bank Group"/>
    <s v="['sql', 'sas', 'sas', 'python', 'sap']"/>
  </r>
  <r>
    <x v="0"/>
    <s v="(USA) Data Scientist - Marketplace Strategy and Analytics (Remote)"/>
    <s v="Anywhere"/>
    <x v="0"/>
    <x v="1"/>
    <x v="1"/>
    <x v="20864"/>
    <x v="763"/>
    <s v="Walmart"/>
    <s v="['sql', 'python', 'scala', 'r', 'bigquery', 'databricks', 'pandas', 'numpy', 'scikit-learn', 'spark', 'tensorflow', 'tableau', 'looker', 'power bi']"/>
  </r>
  <r>
    <x v="6"/>
    <s v="Senior Risk Adjustment Data Analyst - REMOTE"/>
    <s v="Atlanta, GA"/>
    <x v="0"/>
    <x v="0"/>
    <x v="2"/>
    <x v="20865"/>
    <x v="2517"/>
    <s v="Veradigm (formerly Allscripts)"/>
    <s v="['sas', 'sas', 'sql']"/>
  </r>
  <r>
    <x v="2"/>
    <s v="Master Data Analyst"/>
    <s v="Dallas, TX"/>
    <x v="0"/>
    <x v="0"/>
    <x v="2"/>
    <x v="20866"/>
    <x v="172"/>
    <s v="Mason Frank International, Leader In Salesforce Recruitment"/>
    <s v="['excel', 'word', 'outlook']"/>
  </r>
  <r>
    <x v="2"/>
    <s v="Junior Data Analyst"/>
    <s v="Maryland City, MD"/>
    <x v="0"/>
    <x v="0"/>
    <x v="2"/>
    <x v="20867"/>
    <x v="16"/>
    <s v="Acadia Technologies, Inc."/>
    <s v="['matlab', 'r', 'python', 'sql', 'nosql']"/>
  </r>
  <r>
    <x v="0"/>
    <s v="Director of Data Science, Remote (Medical Staffing)"/>
    <s v="Anywhere"/>
    <x v="0"/>
    <x v="1"/>
    <x v="2"/>
    <x v="20868"/>
    <x v="297"/>
    <s v="Averity"/>
    <m/>
  </r>
  <r>
    <x v="6"/>
    <s v="Senior Data Analyst"/>
    <s v="Annville, PA"/>
    <x v="2"/>
    <x v="0"/>
    <x v="2"/>
    <x v="20869"/>
    <x v="2"/>
    <s v="JFC Global"/>
    <s v="['sql', 'power bi', 'tableau', 'dax']"/>
  </r>
  <r>
    <x v="0"/>
    <s v="Data Scientist"/>
    <s v="Anywhere"/>
    <x v="0"/>
    <x v="1"/>
    <x v="2"/>
    <x v="20870"/>
    <x v="2000"/>
    <s v="CAPITAL DISTRICT PHYSICIANS HEALTH PLAN INC"/>
    <s v="['sas', 'sas', 'python', 'r', 'scala', 'mongodb', 'mongodb', 'matlab', 'go', 'oracle', 'tableau', 'cognos']"/>
  </r>
  <r>
    <x v="2"/>
    <s v="Data Analyst 3 - 85018"/>
    <s v="Albany, NY"/>
    <x v="0"/>
    <x v="0"/>
    <x v="2"/>
    <x v="20745"/>
    <x v="104"/>
    <s v="New York State Department of Health"/>
    <s v="['sas', 'sas', 'python', 'r']"/>
  </r>
  <r>
    <x v="1"/>
    <s v="Data Engineer"/>
    <s v="Anywhere"/>
    <x v="0"/>
    <x v="1"/>
    <x v="2"/>
    <x v="20871"/>
    <x v="2630"/>
    <s v="Dealer Tire"/>
    <s v="['r', 'python', 't-sql', 'sql', 'shell', 'scala', 'go', 'sql server', 'db2', 'oracle', 'aws', 'redshift', 'snowflake', 'windows', 'linux', 'alteryx', 'power bi', 'sap', 'ssis']"/>
  </r>
  <r>
    <x v="3"/>
    <s v="Senior Data Engineer"/>
    <s v="Clearwater, FL"/>
    <x v="0"/>
    <x v="0"/>
    <x v="2"/>
    <x v="20872"/>
    <x v="5"/>
    <s v="INSPYR Solutions"/>
    <s v="['sql', 'python', 'azure', 'tableau', 'power bi', 'excel', 'flow']"/>
  </r>
  <r>
    <x v="0"/>
    <s v="Data Scientist"/>
    <s v="Baton Rouge, LA"/>
    <x v="0"/>
    <x v="0"/>
    <x v="2"/>
    <x v="20143"/>
    <x v="640"/>
    <s v="Travelers Insurance"/>
    <s v="['aws']"/>
  </r>
  <r>
    <x v="7"/>
    <s v="Machine Learning Engineer - Fraud"/>
    <s v="Lisbon, Portugal"/>
    <x v="0"/>
    <x v="0"/>
    <x v="12"/>
    <x v="20873"/>
    <x v="188"/>
    <s v="Farfetch"/>
    <s v="['python', 'databricks', 'spark']"/>
  </r>
  <r>
    <x v="0"/>
    <s v="Data Analysis Specialist"/>
    <s v="Park Ridge, IL"/>
    <x v="0"/>
    <x v="0"/>
    <x v="2"/>
    <x v="20874"/>
    <x v="243"/>
    <s v="Collinwood Technology Partners"/>
    <s v="['sas', 'sas', 'power bi', 'excel']"/>
  </r>
  <r>
    <x v="2"/>
    <s v="Research Engineer, Science"/>
    <s v="London, UK"/>
    <x v="0"/>
    <x v="0"/>
    <x v="6"/>
    <x v="20875"/>
    <x v="1180"/>
    <s v="DeepMind"/>
    <s v="['python', 'c++', 'tensorflow', 'pytorch', 'numpy', 'pandas']"/>
  </r>
  <r>
    <x v="2"/>
    <s v="Data Analyst 3 - 46214"/>
    <s v="Albany, NY"/>
    <x v="0"/>
    <x v="0"/>
    <x v="2"/>
    <x v="20876"/>
    <x v="104"/>
    <s v="New York State Department of Health"/>
    <s v="['sas', 'sas', 'python', 'r', 'sql', 'drupal', 'sharepoint', 'tableau', 'visio', 'excel', 'microsoft teams']"/>
  </r>
  <r>
    <x v="0"/>
    <s v="Expert Data Scientist"/>
    <s v="Anywhere"/>
    <x v="0"/>
    <x v="1"/>
    <x v="2"/>
    <x v="20877"/>
    <x v="27"/>
    <s v="impact.com"/>
    <s v="['go', 'r', 'python', 'sql']"/>
  </r>
  <r>
    <x v="2"/>
    <s v="Data Analyst - Predictive Modeling"/>
    <s v="Hartford, CT"/>
    <x v="0"/>
    <x v="0"/>
    <x v="2"/>
    <x v="20878"/>
    <x v="796"/>
    <s v="CVS Health"/>
    <s v="['sql', 'python', 'hadoop', 'tableau']"/>
  </r>
  <r>
    <x v="2"/>
    <s v="Risk and Data Analyst"/>
    <s v="Berwyn, PA"/>
    <x v="0"/>
    <x v="0"/>
    <x v="2"/>
    <x v="20879"/>
    <x v="2631"/>
    <s v="TE Connectivity"/>
    <s v="['power bi', 'excel']"/>
  </r>
  <r>
    <x v="0"/>
    <s v="Data Engineer - Data Scientist - Data Science Analyst"/>
    <s v="Dunwoody, GA"/>
    <x v="0"/>
    <x v="0"/>
    <x v="2"/>
    <x v="20880"/>
    <x v="122"/>
    <s v="Petram Search Group"/>
    <s v="['sql', 'python', 'vba', 'r', 'sas', 'sas', 'hadoop', 'spark', 'unix', 'tableau', 'excel', 'powerpoint']"/>
  </r>
  <r>
    <x v="2"/>
    <s v="Data Analyst II (Full TIme Hybrid Remote)"/>
    <s v="Santa Clarita, CA"/>
    <x v="0"/>
    <x v="0"/>
    <x v="2"/>
    <x v="20881"/>
    <x v="2632"/>
    <s v="Logix Federal Credit Union"/>
    <s v="['sql', 'python', 'r', 'aws', 'azure', 'hadoop', 'excel', 'tableau', 'microstrategy', 'flow']"/>
  </r>
  <r>
    <x v="0"/>
    <s v="Data Scientist II, Fraud, Waste &amp; Abuse"/>
    <s v="Los Angeles, CA"/>
    <x v="0"/>
    <x v="0"/>
    <x v="2"/>
    <x v="20882"/>
    <x v="363"/>
    <s v="Oscar Health"/>
    <s v="['sql', 'r', 'python']"/>
  </r>
  <r>
    <x v="6"/>
    <s v="Senior Data Analyst"/>
    <s v="Barcelona, Spain"/>
    <x v="0"/>
    <x v="0"/>
    <x v="20"/>
    <x v="20883"/>
    <x v="46"/>
    <s v="Netcentric"/>
    <s v="['sql', 'react', 'node.js', 'angular', 'qlik', 'looker', 'npm']"/>
  </r>
  <r>
    <x v="8"/>
    <s v="Senior Data Scientist"/>
    <s v="Anywhere"/>
    <x v="0"/>
    <x v="1"/>
    <x v="2"/>
    <x v="20884"/>
    <x v="68"/>
    <s v="Talent By Blind"/>
    <s v="['python', 'sql', 'bigquery', 'snowflake', 'pytorch', 'hugging face', 'pandas', 'numpy', 'jupyter', 'spark']"/>
  </r>
  <r>
    <x v="2"/>
    <s v="Sr. Data Analyst"/>
    <s v="Philadelphia, PA"/>
    <x v="0"/>
    <x v="0"/>
    <x v="2"/>
    <x v="20885"/>
    <x v="17"/>
    <s v="Xplora Search Group"/>
    <s v="['sql', 'power bi', 'ssrs', 'ssis']"/>
  </r>
  <r>
    <x v="0"/>
    <s v="Supervisory Data Scientist"/>
    <s v="Durban, South Africa"/>
    <x v="0"/>
    <x v="0"/>
    <x v="14"/>
    <x v="20886"/>
    <x v="853"/>
    <s v="U.S. Department of Labor"/>
    <s v="['sql', 'sql server']"/>
  </r>
  <r>
    <x v="3"/>
    <s v="Senior Data Engineer"/>
    <s v="St. Petersburg, FL"/>
    <x v="0"/>
    <x v="0"/>
    <x v="2"/>
    <x v="20887"/>
    <x v="28"/>
    <s v="Impellam Group"/>
    <s v="['python', 'java', 'dynamodb', 'aws', 'redshift', 'spring', 'qlik']"/>
  </r>
  <r>
    <x v="4"/>
    <s v="Marketing Analyst"/>
    <s v="Anywhere"/>
    <x v="0"/>
    <x v="1"/>
    <x v="2"/>
    <x v="20888"/>
    <x v="797"/>
    <s v="Blend"/>
    <s v="['sql', 'excel']"/>
  </r>
  <r>
    <x v="0"/>
    <s v="Head of Data Science"/>
    <s v="United States"/>
    <x v="0"/>
    <x v="0"/>
    <x v="1"/>
    <x v="20889"/>
    <x v="2422"/>
    <s v="Demandbase"/>
    <m/>
  </r>
  <r>
    <x v="4"/>
    <s v="Junior Business Systems Analyst"/>
    <s v="Atlanta, GA"/>
    <x v="0"/>
    <x v="0"/>
    <x v="2"/>
    <x v="20890"/>
    <x v="243"/>
    <s v="Staffigo"/>
    <s v="['flow']"/>
  </r>
  <r>
    <x v="2"/>
    <s v="Data Analyst"/>
    <s v="Anywhere"/>
    <x v="0"/>
    <x v="1"/>
    <x v="2"/>
    <x v="20891"/>
    <x v="23"/>
    <s v="LHH"/>
    <s v="['sql', 'oracle', 'excel', 'tableau', 'sap']"/>
  </r>
  <r>
    <x v="2"/>
    <s v="Data Analyst/Business Intelligence"/>
    <s v="Dallas, TX"/>
    <x v="0"/>
    <x v="0"/>
    <x v="2"/>
    <x v="20892"/>
    <x v="16"/>
    <s v="Blue Ocean"/>
    <s v="['sql', 'tableau', 'power bi', 'excel']"/>
  </r>
  <r>
    <x v="5"/>
    <s v="Senior Programmer Analyst"/>
    <s v="Chicago, IL"/>
    <x v="0"/>
    <x v="0"/>
    <x v="2"/>
    <x v="20893"/>
    <x v="868"/>
    <s v="City of Chicago"/>
    <s v="['sas', 'sas', 'r', 'excel', 'word', 'tableau', 'power bi']"/>
  </r>
  <r>
    <x v="1"/>
    <s v="Technical Architect (Data Engineering)"/>
    <s v="Canada"/>
    <x v="0"/>
    <x v="0"/>
    <x v="23"/>
    <x v="20894"/>
    <x v="56"/>
    <s v="3Pillar Global"/>
    <s v="['aws', 'excel']"/>
  </r>
  <r>
    <x v="1"/>
    <s v="Data Engineer and Architect"/>
    <s v="Centennial, CO"/>
    <x v="0"/>
    <x v="0"/>
    <x v="2"/>
    <x v="20895"/>
    <x v="122"/>
    <s v="NOVUS Professional Services Inc."/>
    <s v="['java', 'javascript', 'css', 'python', 'sql', 'aws', 'azure', 'oracle', 'spring', 'react', 'graphql', 'angular']"/>
  </r>
  <r>
    <x v="2"/>
    <s v="Principal Data Analyst - Texas Institute for Exellence in Mental..."/>
    <s v="Austin, TX"/>
    <x v="0"/>
    <x v="0"/>
    <x v="2"/>
    <x v="20896"/>
    <x v="474"/>
    <s v="University of Texas at Austin"/>
    <s v="['c']"/>
  </r>
  <r>
    <x v="1"/>
    <s v="Data Engineer, Lead"/>
    <s v="McLean, VA"/>
    <x v="1"/>
    <x v="0"/>
    <x v="2"/>
    <x v="20897"/>
    <x v="10"/>
    <s v="Kforce Technology Staffing"/>
    <s v="['python', 'sql', 'databricks', 'aws', 'spark']"/>
  </r>
  <r>
    <x v="6"/>
    <s v="Senior Business Data Analyst"/>
    <s v="Anywhere"/>
    <x v="0"/>
    <x v="1"/>
    <x v="2"/>
    <x v="20798"/>
    <x v="23"/>
    <s v="RideCo"/>
    <s v="['sql', 'excel', 'tableau', 'power bi']"/>
  </r>
  <r>
    <x v="0"/>
    <s v="Senior Scientist, Data Science, Real-World Evidence"/>
    <s v="United States"/>
    <x v="0"/>
    <x v="0"/>
    <x v="2"/>
    <x v="20898"/>
    <x v="21"/>
    <s v="Johnson &amp; Johnson"/>
    <s v="['go']"/>
  </r>
  <r>
    <x v="2"/>
    <s v="TS/SCI Data Analyst - ETL, SQL, Python, Tableau, Data Analysis Exp..."/>
    <s v="Washington, DC"/>
    <x v="0"/>
    <x v="0"/>
    <x v="2"/>
    <x v="20899"/>
    <x v="21"/>
    <s v="Specialized Recruiting Group"/>
    <s v="['sql', 'python', 'tableau', 'alteryx']"/>
  </r>
  <r>
    <x v="1"/>
    <s v="Data Engineer"/>
    <s v="Anywhere"/>
    <x v="0"/>
    <x v="1"/>
    <x v="2"/>
    <x v="20900"/>
    <x v="2633"/>
    <s v="Provista Software Corporation"/>
    <s v="['sql', 'java', 'c#', 'python', 'sql server', 'oracle', 'azure', 'snowflake', 'tableau']"/>
  </r>
  <r>
    <x v="2"/>
    <s v="Marketing Data Analyst"/>
    <s v="York, PA"/>
    <x v="0"/>
    <x v="0"/>
    <x v="2"/>
    <x v="20901"/>
    <x v="234"/>
    <s v="Kane Partners LLC"/>
    <s v="['excel', 'powerpoint']"/>
  </r>
  <r>
    <x v="2"/>
    <s v="Sr. Data Analyst"/>
    <s v="Philadelphia, PA"/>
    <x v="0"/>
    <x v="0"/>
    <x v="2"/>
    <x v="20902"/>
    <x v="153"/>
    <s v="Holy Family University"/>
    <s v="['sql', 'python', 'r', 'tableau', 'cognos', 'power bi']"/>
  </r>
  <r>
    <x v="2"/>
    <s v="Data Analyst"/>
    <s v="Washington, DC"/>
    <x v="0"/>
    <x v="0"/>
    <x v="2"/>
    <x v="20457"/>
    <x v="2634"/>
    <s v="Office of the Chief Medical Ex"/>
    <m/>
  </r>
  <r>
    <x v="2"/>
    <s v="BI Data Analyst"/>
    <s v="Tampa, FL"/>
    <x v="0"/>
    <x v="0"/>
    <x v="2"/>
    <x v="20903"/>
    <x v="67"/>
    <s v="Insight Global"/>
    <s v="['sql', 'tableau', 'jira']"/>
  </r>
  <r>
    <x v="6"/>
    <s v="Sr Data Analyst (Tableau)"/>
    <s v="Boston, MA"/>
    <x v="0"/>
    <x v="0"/>
    <x v="2"/>
    <x v="20904"/>
    <x v="31"/>
    <s v="MultiPlan Inc."/>
    <s v="['sql', 'python', 'tableau', 'alteryx']"/>
  </r>
  <r>
    <x v="2"/>
    <s v="Data Analyst, Government Consumer Analytics"/>
    <s v="New York, NY"/>
    <x v="0"/>
    <x v="0"/>
    <x v="2"/>
    <x v="20905"/>
    <x v="2635"/>
    <s v="CVS Health"/>
    <s v="['sql', 'python']"/>
  </r>
  <r>
    <x v="2"/>
    <s v="Data Analyst (Non-Profit)"/>
    <m/>
    <x v="0"/>
    <x v="0"/>
    <x v="2"/>
    <x v="20906"/>
    <x v="57"/>
    <s v="Averity"/>
    <s v="['sql', 'tableau']"/>
  </r>
  <r>
    <x v="8"/>
    <s v="Copy of Sr Data Scientist, West"/>
    <s v="Anywhere"/>
    <x v="0"/>
    <x v="1"/>
    <x v="1"/>
    <x v="20907"/>
    <x v="71"/>
    <s v="Dataiku Misc Postings"/>
    <s v="['python', 'r', 'sql', 'javascript', 'pyspark', 'spark', 'rshiny']"/>
  </r>
  <r>
    <x v="3"/>
    <s v="Senior Data Engineer"/>
    <s v="Georgia"/>
    <x v="0"/>
    <x v="0"/>
    <x v="1"/>
    <x v="20908"/>
    <x v="8"/>
    <s v="Bellwether Staffing Solutions"/>
    <s v="['sql', 'python', 'databricks']"/>
  </r>
  <r>
    <x v="0"/>
    <s v="Data Scientist (FAA)"/>
    <s v="Washington, DC"/>
    <x v="0"/>
    <x v="0"/>
    <x v="2"/>
    <x v="20909"/>
    <x v="640"/>
    <s v="Noblis"/>
    <s v="['r']"/>
  </r>
  <r>
    <x v="0"/>
    <s v="Lead Data Scientist"/>
    <s v="Burnsville, NC"/>
    <x v="0"/>
    <x v="0"/>
    <x v="2"/>
    <x v="20910"/>
    <x v="136"/>
    <s v="Lawrence Harvey"/>
    <m/>
  </r>
  <r>
    <x v="2"/>
    <s v="Data Analyst"/>
    <s v="Madison, WI"/>
    <x v="0"/>
    <x v="0"/>
    <x v="2"/>
    <x v="20911"/>
    <x v="20"/>
    <s v="Acadia Technologies, Inc."/>
    <s v="['sql', 'tableau']"/>
  </r>
  <r>
    <x v="0"/>
    <s v="Data Scientist"/>
    <s v="New York, NY"/>
    <x v="0"/>
    <x v="0"/>
    <x v="2"/>
    <x v="20475"/>
    <x v="120"/>
    <s v="Janus Henderson"/>
    <s v="['sql', 'shell', 'no-sql', 'azure', 'snowflake', 'jupyter', 'alteryx']"/>
  </r>
  <r>
    <x v="1"/>
    <s v="Data Engineer"/>
    <s v="Anywhere"/>
    <x v="0"/>
    <x v="1"/>
    <x v="2"/>
    <x v="20912"/>
    <x v="120"/>
    <s v="Apt"/>
    <s v="['sql', 'python', 'scala', 'azure', 'aws', 'gcp', 'pandas']"/>
  </r>
  <r>
    <x v="2"/>
    <s v="Data Analyst"/>
    <s v="Roswell, GA"/>
    <x v="1"/>
    <x v="0"/>
    <x v="2"/>
    <x v="20913"/>
    <x v="89"/>
    <s v="Staffing Technologies"/>
    <s v="['sql', 'python']"/>
  </r>
  <r>
    <x v="4"/>
    <s v="Business Intelligence Analyst"/>
    <s v="Birmingham, AL"/>
    <x v="0"/>
    <x v="0"/>
    <x v="2"/>
    <x v="20914"/>
    <x v="16"/>
    <s v="PANGEATWO"/>
    <s v="['sql', 'excel']"/>
  </r>
  <r>
    <x v="3"/>
    <s v="Senior Staff Engineer, Insights and Telemetry (InTel)"/>
    <s v="Anywhere"/>
    <x v="0"/>
    <x v="1"/>
    <x v="22"/>
    <x v="20915"/>
    <x v="140"/>
    <s v="MongoDB"/>
    <s v="['mongodb', 'mongodb']"/>
  </r>
  <r>
    <x v="8"/>
    <s v="Senior Full Stack Data Scientist"/>
    <s v="Anywhere"/>
    <x v="0"/>
    <x v="1"/>
    <x v="2"/>
    <x v="20916"/>
    <x v="18"/>
    <s v="Bayesian Health"/>
    <s v="['go', 'python', 'sql', 'aws']"/>
  </r>
  <r>
    <x v="7"/>
    <s v="HSO GS - AI/ML | 5-7 Years"/>
    <s v="Bengaluru, Karnataka, India"/>
    <x v="0"/>
    <x v="0"/>
    <x v="7"/>
    <x v="20917"/>
    <x v="221"/>
    <s v="HSO"/>
    <s v="['sql', 'r', 'python', 'azure', 'docker', 'jenkins', 'kubernetes', 'git', 'bitbucket']"/>
  </r>
  <r>
    <x v="4"/>
    <s v="SENIOR FINANCIAL BUSINESS INTELLIGENCE ANALYST"/>
    <s v="Los Angeles, CA"/>
    <x v="0"/>
    <x v="0"/>
    <x v="2"/>
    <x v="20918"/>
    <x v="2636"/>
    <s v="STAND 8"/>
    <s v="['sql', 'excel', 'tableau', 'power bi', 'ssrs', 'powerpoint']"/>
  </r>
  <r>
    <x v="1"/>
    <s v="Data Engineer remote"/>
    <s v="United Arab Emirates"/>
    <x v="0"/>
    <x v="0"/>
    <x v="67"/>
    <x v="20919"/>
    <x v="2637"/>
    <s v="TASC Outsourcing"/>
    <s v="['python', 'postgresql', 'aws', 'aurora', 'spark', 'hadoop', 'kafka', 'pyspark']"/>
  </r>
  <r>
    <x v="2"/>
    <s v="Research Data Analyst II (Immediate Opening)"/>
    <s v="San Antonio, TX"/>
    <x v="0"/>
    <x v="0"/>
    <x v="2"/>
    <x v="20920"/>
    <x v="2638"/>
    <s v="San Antonio Independent School District"/>
    <s v="['crystal', 'sql', 'excel', 'sharepoint', 'spss', 'powerpoint', 'word']"/>
  </r>
  <r>
    <x v="6"/>
    <s v="Senior Business Data Analyst (Institutional Research)"/>
    <s v="Reno, NV"/>
    <x v="0"/>
    <x v="0"/>
    <x v="2"/>
    <x v="20921"/>
    <x v="2639"/>
    <s v="Truckee Meadows Community College"/>
    <s v="['sql', 'sas', 'sas', 'r', 'python', 'tableau', 'power bi', 'spss', 'excel', 'powerpoint', 'word']"/>
  </r>
  <r>
    <x v="0"/>
    <s v="Senior Technical Instructor, AI and Data Science"/>
    <s v="Santa Clara, CA"/>
    <x v="0"/>
    <x v="0"/>
    <x v="2"/>
    <x v="20922"/>
    <x v="2640"/>
    <s v="NVIDIA"/>
    <s v="['python', 'c++', 'aws', 'azure', 'tensorflow', 'pytorch', 'pandas', 'scikit-learn', 'linux', 'docker', 'kubernetes']"/>
  </r>
  <r>
    <x v="2"/>
    <s v="Data Analyst"/>
    <s v="Anywhere"/>
    <x v="0"/>
    <x v="1"/>
    <x v="2"/>
    <x v="20923"/>
    <x v="16"/>
    <s v="Coders Data"/>
    <s v="['sql', 'r', 'python', 'tableau', 'power bi', 'sharepoint', 'excel', 'jira', 'confluence']"/>
  </r>
  <r>
    <x v="2"/>
    <s v="Data Management Assistant Coordinator"/>
    <s v="Mechelen, Belgium"/>
    <x v="0"/>
    <x v="0"/>
    <x v="3"/>
    <x v="20924"/>
    <x v="41"/>
    <s v="SGS"/>
    <s v="['go']"/>
  </r>
  <r>
    <x v="2"/>
    <s v="Sourcing Data Analyst"/>
    <s v="Marietta, GA"/>
    <x v="0"/>
    <x v="0"/>
    <x v="2"/>
    <x v="20925"/>
    <x v="153"/>
    <s v="LHH"/>
    <m/>
  </r>
  <r>
    <x v="2"/>
    <s v="Data Analyst"/>
    <s v="Wellington, New Zealand"/>
    <x v="0"/>
    <x v="0"/>
    <x v="44"/>
    <x v="20926"/>
    <x v="39"/>
    <s v="Xero"/>
    <s v="['sql', 'snowflake']"/>
  </r>
  <r>
    <x v="2"/>
    <s v="Data Analyst"/>
    <s v="Brooklyn, NY"/>
    <x v="0"/>
    <x v="0"/>
    <x v="2"/>
    <x v="20927"/>
    <x v="29"/>
    <s v="Goodwill Industries Of Greater New York"/>
    <s v="['sql', 'vba', 'r', 'python', 'excel', 'tableau']"/>
  </r>
  <r>
    <x v="1"/>
    <s v="Data Engineer"/>
    <s v="Bengaluru, Karnataka, India"/>
    <x v="0"/>
    <x v="0"/>
    <x v="7"/>
    <x v="20928"/>
    <x v="56"/>
    <s v="Aptos"/>
    <s v="['sql', 'python', 'mysql', 'bigquery', 'oracle', 'aws', 'airflow', 'looker', 'tableau', 'power bi', 'gitlab', 'github', 'zoom']"/>
  </r>
  <r>
    <x v="1"/>
    <s v="Director, Area Lead Engineer Data Engineering"/>
    <s v="Stockholm, Sweden"/>
    <x v="0"/>
    <x v="0"/>
    <x v="13"/>
    <x v="20929"/>
    <x v="397"/>
    <s v="H&amp;M Group"/>
    <s v="['python', 'bash', 'azure', 'spark']"/>
  </r>
  <r>
    <x v="2"/>
    <s v="Data Analyst (Hybrid, 1+ yrs exp req)"/>
    <s v="Rowlett, TX"/>
    <x v="0"/>
    <x v="0"/>
    <x v="2"/>
    <x v="20930"/>
    <x v="989"/>
    <s v="#twiceasnice Recruiting"/>
    <s v="['excel', 'power bi']"/>
  </r>
  <r>
    <x v="2"/>
    <s v="System Analyst (Data Platform &amp; Business Intelligence..."/>
    <s v="Hong Kong"/>
    <x v="0"/>
    <x v="0"/>
    <x v="63"/>
    <x v="20931"/>
    <x v="1815"/>
    <s v="FWD Insuranc"/>
    <s v="['azure', 'hadoop', 'spark', 'kafka']"/>
  </r>
  <r>
    <x v="0"/>
    <s v="Lead Data Scientist"/>
    <s v="Anywhere"/>
    <x v="0"/>
    <x v="1"/>
    <x v="2"/>
    <x v="20932"/>
    <x v="265"/>
    <s v="ezCater"/>
    <s v="['sql', 'python']"/>
  </r>
  <r>
    <x v="1"/>
    <s v="Data Engineer"/>
    <s v="Docklands VIC, Australia"/>
    <x v="0"/>
    <x v="0"/>
    <x v="51"/>
    <x v="20933"/>
    <x v="56"/>
    <s v="Open Universities Australia"/>
    <s v="['python', 'aws', 'gcp']"/>
  </r>
  <r>
    <x v="0"/>
    <s v="Data Scientist"/>
    <s v="New York, NY"/>
    <x v="0"/>
    <x v="0"/>
    <x v="2"/>
    <x v="20934"/>
    <x v="1768"/>
    <s v="New York City Office of Technology &amp; Innovation"/>
    <s v="['r', 'python', 'go']"/>
  </r>
  <r>
    <x v="3"/>
    <s v="Senior Data Engineer, Finance"/>
    <s v="Santa Clara, CA"/>
    <x v="0"/>
    <x v="0"/>
    <x v="2"/>
    <x v="20935"/>
    <x v="27"/>
    <s v="ServiceNow"/>
    <s v="['sql', 'snowflake', 'tableau', 'sap']"/>
  </r>
  <r>
    <x v="0"/>
    <s v="Data Scientist"/>
    <s v="Tallahassee, FL"/>
    <x v="0"/>
    <x v="0"/>
    <x v="2"/>
    <x v="20936"/>
    <x v="640"/>
    <s v="Travelers Insurance"/>
    <s v="['aws']"/>
  </r>
  <r>
    <x v="2"/>
    <s v="Data Analyst"/>
    <s v="Anywhere"/>
    <x v="0"/>
    <x v="1"/>
    <x v="2"/>
    <x v="20937"/>
    <x v="1784"/>
    <s v="Kern Health Systems"/>
    <s v="['sql', 'sas', 'sas', 'excel']"/>
  </r>
  <r>
    <x v="1"/>
    <s v="Data Engineer/Data Modeler - Fully remote and Permanent"/>
    <s v="Anywhere"/>
    <x v="0"/>
    <x v="1"/>
    <x v="2"/>
    <x v="20938"/>
    <x v="28"/>
    <s v="Insight Global"/>
    <s v="['sql', 'azure', 'snowflake', 'pyspark']"/>
  </r>
  <r>
    <x v="2"/>
    <s v="Data Analyst"/>
    <s v="San Mateo, CA"/>
    <x v="0"/>
    <x v="0"/>
    <x v="2"/>
    <x v="20939"/>
    <x v="23"/>
    <s v="Notable"/>
    <s v="['sql']"/>
  </r>
  <r>
    <x v="1"/>
    <s v="Senior Python / Data Engineer"/>
    <s v="Anywhere"/>
    <x v="0"/>
    <x v="1"/>
    <x v="2"/>
    <x v="20940"/>
    <x v="17"/>
    <s v="Adaptive Solutions Group"/>
    <s v="['python', 'scala', 'sql', 'databricks', 'azure', 'aws']"/>
  </r>
  <r>
    <x v="6"/>
    <s v="Sr. Data Scientist, Analytics"/>
    <s v="Los Angeles, CA"/>
    <x v="0"/>
    <x v="0"/>
    <x v="2"/>
    <x v="20941"/>
    <x v="226"/>
    <s v="Quizlet"/>
    <s v="['go', 'sql', 'python', 'airflow']"/>
  </r>
  <r>
    <x v="0"/>
    <s v="Data Scientist"/>
    <s v="Santa Monica, CA"/>
    <x v="10"/>
    <x v="0"/>
    <x v="2"/>
    <x v="20942"/>
    <x v="2641"/>
    <s v="Activision"/>
    <s v="['sql', 'r', 'python', 'tableau']"/>
  </r>
  <r>
    <x v="3"/>
    <s v="Senior Data Visualization Engineer"/>
    <s v="Mexico City, CDMX, Mexico"/>
    <x v="0"/>
    <x v="0"/>
    <x v="22"/>
    <x v="20943"/>
    <x v="164"/>
    <s v="Zillow"/>
    <s v="['sql', 'python', 'sql server', 'word', 'tableau']"/>
  </r>
  <r>
    <x v="0"/>
    <s v="Data Scientist"/>
    <s v="Sunnyvale, CA"/>
    <x v="0"/>
    <x v="0"/>
    <x v="2"/>
    <x v="20944"/>
    <x v="20"/>
    <s v="Acadia Technologies, Inc."/>
    <s v="['python', 'pytorch', 'scikit-learn', 'pandas']"/>
  </r>
  <r>
    <x v="2"/>
    <s v="Data Analyst"/>
    <s v="Irvine, CA"/>
    <x v="0"/>
    <x v="0"/>
    <x v="2"/>
    <x v="20945"/>
    <x v="2642"/>
    <s v="Healthcare Analytics | Payment Integrity"/>
    <s v="['sql']"/>
  </r>
  <r>
    <x v="0"/>
    <s v="Analytics Engineer"/>
    <s v="Chennai, Tamil Nadu, India"/>
    <x v="0"/>
    <x v="0"/>
    <x v="7"/>
    <x v="20946"/>
    <x v="56"/>
    <s v="Arcadia"/>
    <s v="['python', 'sql', 'snowflake', 'electron']"/>
  </r>
  <r>
    <x v="0"/>
    <s v="Staff Threat Research Engineer"/>
    <s v="São Paulo, State of São Paulo, Brazil"/>
    <x v="0"/>
    <x v="0"/>
    <x v="41"/>
    <x v="20947"/>
    <x v="1180"/>
    <s v="Netskope"/>
    <s v="['sql', 'bigquery', 'spark']"/>
  </r>
  <r>
    <x v="2"/>
    <s v="Data Analyst"/>
    <s v="New Ulm, TX"/>
    <x v="0"/>
    <x v="0"/>
    <x v="2"/>
    <x v="20948"/>
    <x v="2643"/>
    <s v="Industry Bancshares Services, LLC"/>
    <m/>
  </r>
  <r>
    <x v="2"/>
    <s v="Pricing Data Analyst"/>
    <s v="Anywhere"/>
    <x v="0"/>
    <x v="1"/>
    <x v="2"/>
    <x v="20949"/>
    <x v="281"/>
    <s v="Get It Recruit - Finance"/>
    <s v="['excel', 'sap']"/>
  </r>
  <r>
    <x v="7"/>
    <s v="Machine Learning Engineer"/>
    <s v="Madrid, Spain"/>
    <x v="0"/>
    <x v="0"/>
    <x v="20"/>
    <x v="20950"/>
    <x v="798"/>
    <s v="Clarity AI"/>
    <s v="['python', 'aws', 'git']"/>
  </r>
  <r>
    <x v="0"/>
    <s v="Data Scientist"/>
    <s v="Washington, DC"/>
    <x v="0"/>
    <x v="0"/>
    <x v="2"/>
    <x v="20951"/>
    <x v="23"/>
    <s v="Simatree"/>
    <s v="['word', 'sharepoint', 'excel', 'powerpoint']"/>
  </r>
  <r>
    <x v="4"/>
    <s v="Business Intelligence Analyst"/>
    <s v="Hometown, IL"/>
    <x v="0"/>
    <x v="0"/>
    <x v="2"/>
    <x v="20952"/>
    <x v="16"/>
    <s v="LHH"/>
    <m/>
  </r>
  <r>
    <x v="2"/>
    <s v="Transportation Data Analyst"/>
    <s v="Sacramento, CA"/>
    <x v="0"/>
    <x v="0"/>
    <x v="2"/>
    <x v="20953"/>
    <x v="147"/>
    <s v="ZERO EMISSIONS PARTNERS LLC"/>
    <s v="['excel']"/>
  </r>
  <r>
    <x v="9"/>
    <s v="Operations Lead for Azure Cloud Big Data Platform (f/m/div.)"/>
    <s v="Stuttgart, Germany"/>
    <x v="0"/>
    <x v="0"/>
    <x v="9"/>
    <x v="20954"/>
    <x v="137"/>
    <s v="Bosch Group"/>
    <s v="['bash', 'python', 'julia', 'azure', 'databricks', 'spark', 'git', 'bitbucket']"/>
  </r>
  <r>
    <x v="1"/>
    <s v="Data Engineer (REMOTE)"/>
    <s v="Anywhere"/>
    <x v="0"/>
    <x v="1"/>
    <x v="2"/>
    <x v="20955"/>
    <x v="23"/>
    <s v="Armavel, LLC"/>
    <s v="['python', 'java', 'scala', 'sql', 'nosql', 'postgresql', 'mysql', 'aws', 'redshift', 'airflow']"/>
  </r>
  <r>
    <x v="2"/>
    <s v="Business Data Analyst"/>
    <s v="New York"/>
    <x v="0"/>
    <x v="0"/>
    <x v="2"/>
    <x v="20956"/>
    <x v="16"/>
    <s v="Acadia Technologies, Inc."/>
    <s v="['matlab', 'r', 'python', 'sql', 'nosql']"/>
  </r>
  <r>
    <x v="0"/>
    <s v="Stage Data Science"/>
    <s v="San Donato Milanese, Metropolitan City of Milan, Italy"/>
    <x v="0"/>
    <x v="0"/>
    <x v="49"/>
    <x v="20957"/>
    <x v="41"/>
    <s v="METRO/MAKRO"/>
    <m/>
  </r>
  <r>
    <x v="0"/>
    <s v="Big Data Solutions Data Science"/>
    <s v="Bengaluru, Karnataka, India"/>
    <x v="0"/>
    <x v="0"/>
    <x v="7"/>
    <x v="20958"/>
    <x v="36"/>
    <s v="Tookitaki"/>
    <s v="['python', 'r', 'sql', 'nosql', 'hadoop', 'spark']"/>
  </r>
  <r>
    <x v="8"/>
    <s v="Senior Associate L1 DE-Big Data AWS"/>
    <s v="Hyderabad, Telangana, India"/>
    <x v="0"/>
    <x v="0"/>
    <x v="7"/>
    <x v="20959"/>
    <x v="221"/>
    <s v="Publicis Groupe"/>
    <s v="['java', 'scala', 'python', 'nosql', 'mongodb', 'mongodb', 'sql', 'cassandra', 'mysql', 'sql server', 'aws', 'redshift', 'azure', 'gcp', 'bigquery', 'oracle', 'hadoop', 'kafka', 'spark', 'airflow']"/>
  </r>
  <r>
    <x v="6"/>
    <s v="Senior Data Analyst, Contractor for VA"/>
    <s v="Anywhere"/>
    <x v="0"/>
    <x v="1"/>
    <x v="2"/>
    <x v="20960"/>
    <x v="31"/>
    <s v="MAINSAIL Group"/>
    <s v="['python', 'sql', 'power bi', 'flow', 'jira']"/>
  </r>
  <r>
    <x v="0"/>
    <s v="Data Scientist"/>
    <s v="Pune, Maharashtra, India"/>
    <x v="0"/>
    <x v="0"/>
    <x v="7"/>
    <x v="20961"/>
    <x v="20"/>
    <s v="Avaloq"/>
    <s v="['python', 'r', 'sql', 'java', 'mysql', 'sql server', 'redshift', 'aws', 'azure', 'oracle', 'tableau', 'power bi', 'kubernetes', 'docker', 'git', 'jenkins']"/>
  </r>
  <r>
    <x v="2"/>
    <s v="Data Analyst"/>
    <s v="Urbandale, IA"/>
    <x v="0"/>
    <x v="0"/>
    <x v="2"/>
    <x v="20962"/>
    <x v="91"/>
    <s v="RFA Engineering"/>
    <s v="['azure']"/>
  </r>
  <r>
    <x v="2"/>
    <s v="Clinical Quality Data Analyst"/>
    <s v="Providence, RI"/>
    <x v="0"/>
    <x v="0"/>
    <x v="2"/>
    <x v="20963"/>
    <x v="2585"/>
    <s v="Coastal Medical"/>
    <s v="['excel']"/>
  </r>
  <r>
    <x v="2"/>
    <s v="Data Analyst"/>
    <s v="Washington, DC"/>
    <x v="0"/>
    <x v="0"/>
    <x v="2"/>
    <x v="20964"/>
    <x v="31"/>
    <s v="JCD STAFFING LLC"/>
    <s v="['sql', 'sap', 'flow']"/>
  </r>
  <r>
    <x v="0"/>
    <s v="Data Modeller"/>
    <s v="Bengaluru, Karnataka, India"/>
    <x v="0"/>
    <x v="0"/>
    <x v="7"/>
    <x v="20965"/>
    <x v="221"/>
    <s v="Capco"/>
    <s v="['sql', 'python', 'scala', 'hadoop']"/>
  </r>
  <r>
    <x v="2"/>
    <s v="Data Analyst"/>
    <s v="San Bruno, CA"/>
    <x v="0"/>
    <x v="0"/>
    <x v="2"/>
    <x v="20966"/>
    <x v="31"/>
    <s v="LatentView Analytics"/>
    <m/>
  </r>
  <r>
    <x v="8"/>
    <s v="Senior Ingenieur Data Science Defektanalyse (w/m/div.)"/>
    <s v="Dresden, Germany"/>
    <x v="0"/>
    <x v="0"/>
    <x v="9"/>
    <x v="20967"/>
    <x v="137"/>
    <s v="Bosch Group"/>
    <s v="['python', 'sql', 'pyspark']"/>
  </r>
  <r>
    <x v="2"/>
    <s v="Data Analyst - Manager Research"/>
    <s v="London, UK"/>
    <x v="0"/>
    <x v="0"/>
    <x v="6"/>
    <x v="20968"/>
    <x v="65"/>
    <s v="Redington"/>
    <s v="['excel']"/>
  </r>
  <r>
    <x v="7"/>
    <s v="Machine Learning Scientist II - Experiences"/>
    <s v="Portugal"/>
    <x v="0"/>
    <x v="0"/>
    <x v="12"/>
    <x v="20969"/>
    <x v="78"/>
    <s v="TripAdvisor"/>
    <s v="['python', 'sql', 'aws', 'spark', 'kubernetes']"/>
  </r>
  <r>
    <x v="0"/>
    <s v="Director of Data Science"/>
    <s v="Boston, MA"/>
    <x v="0"/>
    <x v="0"/>
    <x v="2"/>
    <x v="20970"/>
    <x v="813"/>
    <s v="WHOOP"/>
    <s v="['python', 'zoom']"/>
  </r>
  <r>
    <x v="0"/>
    <s v="Computational Biologist / Data Scientist"/>
    <s v="Berlin, Germany"/>
    <x v="0"/>
    <x v="0"/>
    <x v="9"/>
    <x v="20971"/>
    <x v="34"/>
    <s v="Inceptive"/>
    <s v="['python']"/>
  </r>
  <r>
    <x v="2"/>
    <s v="Data Analyst, Studies"/>
    <s v="Chicago, IL"/>
    <x v="0"/>
    <x v="0"/>
    <x v="2"/>
    <x v="20972"/>
    <x v="46"/>
    <s v="Tempus"/>
    <s v="['sql', 'r', 'python', 'looker']"/>
  </r>
  <r>
    <x v="8"/>
    <s v="Senior Data Scientist"/>
    <s v="New York, NY"/>
    <x v="0"/>
    <x v="0"/>
    <x v="2"/>
    <x v="20973"/>
    <x v="68"/>
    <s v="Wave Talent"/>
    <s v="['postgresql', 'dynamodb', 'pandas', 'numpy', 'pytorch', 'plotly']"/>
  </r>
  <r>
    <x v="2"/>
    <s v="Jr-Mid Data Analyst"/>
    <s v="Naples, FL"/>
    <x v="0"/>
    <x v="0"/>
    <x v="2"/>
    <x v="20213"/>
    <x v="234"/>
    <s v="Robert Half"/>
    <s v="['sql', 'excel']"/>
  </r>
  <r>
    <x v="6"/>
    <s v="Senior Enterprise Data Analyst"/>
    <s v="Duluth, GA"/>
    <x v="0"/>
    <x v="0"/>
    <x v="2"/>
    <x v="20220"/>
    <x v="31"/>
    <s v="US Auto Sales"/>
    <s v="['sql', 'python', 'sas', 'sas', 'r', 'sql server', 'snowflake', 'databricks', 'power bi', 'tableau', 'word', 'excel', 'visio', 'outlook', 'jira']"/>
  </r>
  <r>
    <x v="5"/>
    <s v="Product Analyst"/>
    <s v="Miami, FL"/>
    <x v="0"/>
    <x v="0"/>
    <x v="2"/>
    <x v="20974"/>
    <x v="20"/>
    <s v="Acadia Technologies, Inc."/>
    <m/>
  </r>
  <r>
    <x v="2"/>
    <s v="SQL/Data Analyst"/>
    <s v="Madison, WI"/>
    <x v="0"/>
    <x v="0"/>
    <x v="2"/>
    <x v="20975"/>
    <x v="20"/>
    <s v="Acadia Technologies, Inc."/>
    <s v="['sql']"/>
  </r>
  <r>
    <x v="2"/>
    <s v="Admissions &amp; Recruitment Business Data Analyst (Hybrid-80% remote)"/>
    <s v="Anywhere"/>
    <x v="0"/>
    <x v="1"/>
    <x v="2"/>
    <x v="20976"/>
    <x v="243"/>
    <s v="University of North Texas Health Science Center"/>
    <m/>
  </r>
  <r>
    <x v="0"/>
    <s v="Data Scientist I / Data Scientist II - Clinical Operations"/>
    <s v="Middleton, WI"/>
    <x v="0"/>
    <x v="0"/>
    <x v="2"/>
    <x v="20977"/>
    <x v="12"/>
    <s v="UW Health"/>
    <s v="['python', 'r', 'sql', 'azure', 'spark', 'matplotlib', 'jupyter', 'github']"/>
  </r>
  <r>
    <x v="8"/>
    <s v="Senior Consultant - Data Science &amp; Analytics"/>
    <s v="Singapore"/>
    <x v="0"/>
    <x v="0"/>
    <x v="18"/>
    <x v="20978"/>
    <x v="36"/>
    <s v="Sia Partners"/>
    <s v="['python', 'r', 'tableau']"/>
  </r>
  <r>
    <x v="0"/>
    <s v="Data Scientist (V)"/>
    <s v="Aberdeen, MD"/>
    <x v="0"/>
    <x v="0"/>
    <x v="2"/>
    <x v="20979"/>
    <x v="18"/>
    <s v="DCI Solutions"/>
    <s v="['python', 'java', 'c++']"/>
  </r>
  <r>
    <x v="2"/>
    <s v="Fraud Data Analyst - 18-month Temp"/>
    <s v="Calgary, AB, Canada"/>
    <x v="0"/>
    <x v="0"/>
    <x v="23"/>
    <x v="20980"/>
    <x v="306"/>
    <s v="ATB Financial"/>
    <s v="['sql', 'sas', 'sas', 'r', 'javascript', 'python', 'bigquery', 'sheets', 'excel', 'tableau']"/>
  </r>
  <r>
    <x v="2"/>
    <s v="Mid Level Data Analyst"/>
    <s v="Philadelphia, PA"/>
    <x v="0"/>
    <x v="0"/>
    <x v="2"/>
    <x v="20981"/>
    <x v="2644"/>
    <s v="EvereTech LLC"/>
    <s v="['sharepoint']"/>
  </r>
  <r>
    <x v="2"/>
    <s v="HR Data Risk &amp; Control Analyst"/>
    <s v="Bay Harbor Islands, FL"/>
    <x v="0"/>
    <x v="0"/>
    <x v="2"/>
    <x v="20982"/>
    <x v="361"/>
    <s v="Citi"/>
    <m/>
  </r>
  <r>
    <x v="2"/>
    <s v="Workforce Data Analyst"/>
    <s v="Arlington, TX"/>
    <x v="0"/>
    <x v="0"/>
    <x v="2"/>
    <x v="20983"/>
    <x v="231"/>
    <s v="Transformation Systems, Inc."/>
    <s v="['sql', 'python', 'excel', 'powerpoint', 'power bi', 'dax']"/>
  </r>
  <r>
    <x v="1"/>
    <s v="Data Engineer"/>
    <s v="Anywhere"/>
    <x v="0"/>
    <x v="1"/>
    <x v="1"/>
    <x v="20984"/>
    <x v="509"/>
    <s v="The Wendy's Company"/>
    <s v="['python', 'looker']"/>
  </r>
  <r>
    <x v="0"/>
    <s v="Data Scientist F/H"/>
    <s v="France"/>
    <x v="0"/>
    <x v="0"/>
    <x v="27"/>
    <x v="20985"/>
    <x v="867"/>
    <s v="Adoc Talent Management"/>
    <s v="['python', 'sql', 'tableau']"/>
  </r>
  <r>
    <x v="1"/>
    <s v="Data Engineer/Data Engineer"/>
    <s v="Plano, TX"/>
    <x v="0"/>
    <x v="0"/>
    <x v="2"/>
    <x v="20986"/>
    <x v="2645"/>
    <s v="Ascendion"/>
    <s v="['scala', 'java', 'python', 'nosql', 'mysql', 'cassandra', 'oracle', 'hadoop', 'spark', 'kafka', 'jenkins', 'git', 'jira']"/>
  </r>
  <r>
    <x v="0"/>
    <s v="Technology Enabled Analyst"/>
    <s v="Florida"/>
    <x v="5"/>
    <x v="0"/>
    <x v="2"/>
    <x v="20987"/>
    <x v="548"/>
    <s v="Booz Allen Hamilton"/>
    <s v="['python', 'r', 'javascript', 'sql', 'jupyter']"/>
  </r>
  <r>
    <x v="2"/>
    <s v="BFSI Data Analytics Delivery Manager/Lead"/>
    <s v="Dallas, TX"/>
    <x v="0"/>
    <x v="0"/>
    <x v="2"/>
    <x v="20988"/>
    <x v="10"/>
    <s v="Hitachi Vantara"/>
    <s v="['azure', 'aws', 'gcp', 'snowflake']"/>
  </r>
  <r>
    <x v="0"/>
    <s v="Data Scientist"/>
    <s v="Dayton, OH"/>
    <x v="0"/>
    <x v="0"/>
    <x v="2"/>
    <x v="20989"/>
    <x v="810"/>
    <s v="Booz Allen Hamilton"/>
    <s v="['python', 'java', 'r', 'sql', 'nosql', 'tableau']"/>
  </r>
  <r>
    <x v="2"/>
    <s v="Lead Data Analyst"/>
    <s v="Noida, Uttar Pradesh, India"/>
    <x v="0"/>
    <x v="0"/>
    <x v="7"/>
    <x v="20990"/>
    <x v="36"/>
    <s v="Innovaccer"/>
    <s v="['sql', 'python', 'mongodb', 'mongodb', 'nosql', 'elasticsearch', 'aws', 'azure']"/>
  </r>
  <r>
    <x v="2"/>
    <s v="Marketing Data Analyst"/>
    <s v="Pleasanton, CA"/>
    <x v="0"/>
    <x v="0"/>
    <x v="2"/>
    <x v="20755"/>
    <x v="2646"/>
    <s v="Workday"/>
    <s v="['tableau', 'flow']"/>
  </r>
  <r>
    <x v="2"/>
    <s v="Senior Research/Data Analyst"/>
    <s v="Jefferson City, MO"/>
    <x v="0"/>
    <x v="0"/>
    <x v="2"/>
    <x v="20991"/>
    <x v="2647"/>
    <s v="Missouri Public Service Commission"/>
    <m/>
  </r>
  <r>
    <x v="2"/>
    <s v="Systems Analyst- Data Control Center"/>
    <s v="Lompoc, CA"/>
    <x v="0"/>
    <x v="0"/>
    <x v="2"/>
    <x v="20992"/>
    <x v="2648"/>
    <s v="Craig Technologies"/>
    <m/>
  </r>
  <r>
    <x v="2"/>
    <s v="Data Analyst/ Informatica"/>
    <s v="Kyle, TX"/>
    <x v="0"/>
    <x v="0"/>
    <x v="2"/>
    <x v="20993"/>
    <x v="16"/>
    <s v="Acadia Technologies, Inc."/>
    <s v="['sql']"/>
  </r>
  <r>
    <x v="6"/>
    <s v="Fulfillment Senior Data Analyst"/>
    <s v="Porto, Portugal"/>
    <x v="0"/>
    <x v="0"/>
    <x v="12"/>
    <x v="20994"/>
    <x v="46"/>
    <s v="Farfetch"/>
    <s v="['sql', 'excel', 'tableau', 'looker']"/>
  </r>
  <r>
    <x v="6"/>
    <s v="Senior Data Analyst"/>
    <s v="Frisco, TX"/>
    <x v="0"/>
    <x v="0"/>
    <x v="2"/>
    <x v="20995"/>
    <x v="2649"/>
    <s v="TIAA"/>
    <s v="['sql', 'tableau', 'power bi']"/>
  </r>
  <r>
    <x v="0"/>
    <s v="Data Scientist"/>
    <s v="Arlington, VA"/>
    <x v="0"/>
    <x v="0"/>
    <x v="2"/>
    <x v="20996"/>
    <x v="1860"/>
    <s v="Booz Allen Hamilton"/>
    <s v="['python', 'r', 'sql', 'aws', 'azure', 'airflow', 'tableau', 'qlik', 'power bi']"/>
  </r>
  <r>
    <x v="2"/>
    <s v="Financial Data Analyst"/>
    <s v="Atlanta, GA"/>
    <x v="0"/>
    <x v="0"/>
    <x v="2"/>
    <x v="20997"/>
    <x v="538"/>
    <s v="Ali Awad Law, P.C."/>
    <s v="['sql', 'excel']"/>
  </r>
  <r>
    <x v="2"/>
    <s v="TMS Data Analyst"/>
    <s v="New York, NY"/>
    <x v="0"/>
    <x v="0"/>
    <x v="2"/>
    <x v="20998"/>
    <x v="411"/>
    <s v="Bluebix Solutions Inc."/>
    <s v="['sql', 't-sql', 'vba', 'c#', 'python', 'javascript', 'mysql', 'spreadsheet', 'excel', 'powerpoint', 'sharepoint', 'tableau']"/>
  </r>
  <r>
    <x v="1"/>
    <s v="data engineer"/>
    <s v="Anywhere"/>
    <x v="0"/>
    <x v="1"/>
    <x v="2"/>
    <x v="20999"/>
    <x v="2650"/>
    <s v="Kani Solutions"/>
    <s v="['python', 'sql', 'snowflake', 'bigquery', 'kafka', 'spark', 'airflow']"/>
  </r>
  <r>
    <x v="4"/>
    <s v="Business Information Mgmt Analyst II (FDIC Data Projects)"/>
    <s v="Atlanta, GA"/>
    <x v="0"/>
    <x v="0"/>
    <x v="2"/>
    <x v="21000"/>
    <x v="2651"/>
    <s v="TD Bank"/>
    <m/>
  </r>
  <r>
    <x v="0"/>
    <s v="Software Developer &amp; Data Specialist (f/m/div.)"/>
    <s v="Braga, Portugal"/>
    <x v="0"/>
    <x v="0"/>
    <x v="12"/>
    <x v="21001"/>
    <x v="0"/>
    <s v="Bosch Group"/>
    <s v="['matlab', 'spark']"/>
  </r>
  <r>
    <x v="8"/>
    <s v="Director, Enterprise Data Management &amp; Quality"/>
    <s v="New York, NY"/>
    <x v="0"/>
    <x v="0"/>
    <x v="2"/>
    <x v="21002"/>
    <x v="18"/>
    <s v="NBCUniversal"/>
    <s v="['sql', 'snowflake', 'aws', 'tableau', 'power bi']"/>
  </r>
  <r>
    <x v="8"/>
    <s v="Senior Director of Data Science"/>
    <s v="Boston, MA"/>
    <x v="0"/>
    <x v="0"/>
    <x v="2"/>
    <x v="21003"/>
    <x v="885"/>
    <s v="Current Health"/>
    <m/>
  </r>
  <r>
    <x v="2"/>
    <s v="Lead Data Analyst"/>
    <s v="New York, NY"/>
    <x v="0"/>
    <x v="0"/>
    <x v="2"/>
    <x v="21004"/>
    <x v="67"/>
    <s v="Mphasis"/>
    <s v="['sql', 'python', 'sql server', 'azure', 'databricks', 'pyspark', 'power bi', 'jira']"/>
  </r>
  <r>
    <x v="2"/>
    <s v="Data Analyst, Mid"/>
    <s v="Anywhere"/>
    <x v="0"/>
    <x v="1"/>
    <x v="2"/>
    <x v="21005"/>
    <x v="1860"/>
    <s v="Booz Allen Hamilton"/>
    <s v="['python', 'r', 'power bi', 'powerpoint']"/>
  </r>
  <r>
    <x v="6"/>
    <s v="Senior Healthcare Data Analyst"/>
    <s v="Middletown, RI"/>
    <x v="0"/>
    <x v="0"/>
    <x v="2"/>
    <x v="21006"/>
    <x v="509"/>
    <s v="newport county community health"/>
    <s v="['sql', 'power bi', 'planner']"/>
  </r>
  <r>
    <x v="0"/>
    <s v="Data Scientist"/>
    <s v="Des Moines, IA"/>
    <x v="0"/>
    <x v="0"/>
    <x v="2"/>
    <x v="20397"/>
    <x v="640"/>
    <s v="Travelers Insurance"/>
    <s v="['aws']"/>
  </r>
  <r>
    <x v="0"/>
    <s v="Data Scientist"/>
    <s v="Harrisburg, PA"/>
    <x v="0"/>
    <x v="0"/>
    <x v="2"/>
    <x v="20493"/>
    <x v="640"/>
    <s v="Travelers Insurance"/>
    <s v="['aws']"/>
  </r>
  <r>
    <x v="5"/>
    <s v="Prompt Engineer"/>
    <s v="Rijeka, Croatia"/>
    <x v="0"/>
    <x v="0"/>
    <x v="19"/>
    <x v="21007"/>
    <x v="237"/>
    <s v="iOLAP"/>
    <s v="['tensorflow']"/>
  </r>
  <r>
    <x v="2"/>
    <s v="Sr People Data Analyst"/>
    <s v="San Francisco, CA"/>
    <x v="0"/>
    <x v="0"/>
    <x v="2"/>
    <x v="21008"/>
    <x v="2"/>
    <s v="Uber"/>
    <s v="['sql', 'tableau']"/>
  </r>
  <r>
    <x v="7"/>
    <s v="Machine Learning Engineer - Search and Recommendations"/>
    <s v="Germany"/>
    <x v="0"/>
    <x v="0"/>
    <x v="9"/>
    <x v="21009"/>
    <x v="2652"/>
    <s v="SoundCloud"/>
    <m/>
  </r>
  <r>
    <x v="2"/>
    <s v="Data Analyst - (84094)"/>
    <s v="Newark, CA"/>
    <x v="0"/>
    <x v="0"/>
    <x v="2"/>
    <x v="21010"/>
    <x v="2653"/>
    <s v="Sanmina"/>
    <s v="['oracle', 'excel', 'word', 'sheets']"/>
  </r>
  <r>
    <x v="2"/>
    <s v="Research Data Analyst II (JC-382087)"/>
    <s v="California"/>
    <x v="0"/>
    <x v="0"/>
    <x v="2"/>
    <x v="21011"/>
    <x v="2654"/>
    <s v="Caltrans"/>
    <m/>
  </r>
  <r>
    <x v="4"/>
    <s v="Planning Analyst (Req-7558)"/>
    <s v="Ridgewood, NJ"/>
    <x v="0"/>
    <x v="0"/>
    <x v="2"/>
    <x v="21012"/>
    <x v="23"/>
    <s v="Commtech Services Inc"/>
    <s v="['excel', 'wire']"/>
  </r>
  <r>
    <x v="0"/>
    <s v="Associate Director, Data Science"/>
    <s v="Phoenix, AZ"/>
    <x v="0"/>
    <x v="0"/>
    <x v="1"/>
    <x v="21013"/>
    <x v="2655"/>
    <s v="Kyndryl, Inc."/>
    <s v="['go', 'python', 'java', 'r', 'azure', 'bigquery']"/>
  </r>
  <r>
    <x v="2"/>
    <s v="Reporting &amp; Data Analyst"/>
    <s v="Boston, MA"/>
    <x v="0"/>
    <x v="0"/>
    <x v="2"/>
    <x v="21014"/>
    <x v="172"/>
    <s v="Amazee Global Ventures Inc"/>
    <s v="['sql']"/>
  </r>
  <r>
    <x v="0"/>
    <s v="Sr Data Scientist, West"/>
    <s v="Anywhere"/>
    <x v="0"/>
    <x v="1"/>
    <x v="1"/>
    <x v="21015"/>
    <x v="71"/>
    <s v="Dataiku"/>
    <s v="['python', 'r', 'sql', 'javascript', 'pyspark', 'spark', 'rshiny']"/>
  </r>
  <r>
    <x v="4"/>
    <s v="Sr. Business Analyst: application/data migration (web..."/>
    <s v="Buena Park, CA"/>
    <x v="0"/>
    <x v="0"/>
    <x v="2"/>
    <x v="21016"/>
    <x v="17"/>
    <s v="KORE1"/>
    <s v="['vba', 'visio']"/>
  </r>
  <r>
    <x v="2"/>
    <s v="Marketing Data Analyst"/>
    <s v="Jersey City, NJ"/>
    <x v="0"/>
    <x v="0"/>
    <x v="2"/>
    <x v="21017"/>
    <x v="16"/>
    <s v="Acadia Technologies, Inc."/>
    <m/>
  </r>
  <r>
    <x v="2"/>
    <s v="Customer Data Analyst"/>
    <s v="Washington, DC"/>
    <x v="0"/>
    <x v="0"/>
    <x v="2"/>
    <x v="21018"/>
    <x v="33"/>
    <s v="National FinTech Engineering"/>
    <s v="['sql', 'python', 'r', 'excel', 'tableau', 'power bi']"/>
  </r>
  <r>
    <x v="0"/>
    <s v="University - Data Scientist, Intern"/>
    <s v="McLean, VA"/>
    <x v="3"/>
    <x v="0"/>
    <x v="2"/>
    <x v="21019"/>
    <x v="783"/>
    <s v="Booz Allen Hamilton"/>
    <s v="['r', 'perl', 'python', 'sas', 'sas', 'java', 'c++', 'c#', 'spss']"/>
  </r>
  <r>
    <x v="7"/>
    <s v="AI/ML Senior Engineer"/>
    <s v="Brno, Czechia"/>
    <x v="0"/>
    <x v="0"/>
    <x v="39"/>
    <x v="21020"/>
    <x v="137"/>
    <s v="SentinelOne"/>
    <s v="['python', 'java', 'scikit-learn', 'tensorflow', 'pytorch', 'fastapi', 'windows']"/>
  </r>
  <r>
    <x v="3"/>
    <s v="Senior Data Engineer"/>
    <s v="Anywhere"/>
    <x v="0"/>
    <x v="1"/>
    <x v="1"/>
    <x v="21021"/>
    <x v="10"/>
    <s v="Harnham"/>
    <s v="['python', 'rust', 'golang', 'sql', 'aws', 'kafka', 'spark']"/>
  </r>
  <r>
    <x v="9"/>
    <s v="Cyber Security Analyst I"/>
    <s v="Sofia, Bulgaria"/>
    <x v="0"/>
    <x v="0"/>
    <x v="15"/>
    <x v="21022"/>
    <x v="509"/>
    <s v="Ntirety"/>
    <s v="['windows', 'linux']"/>
  </r>
  <r>
    <x v="2"/>
    <s v="Data Analyst (TS/SCI)"/>
    <s v="Reston, VA"/>
    <x v="0"/>
    <x v="0"/>
    <x v="2"/>
    <x v="21023"/>
    <x v="451"/>
    <s v="Red Gate Group"/>
    <s v="['java', 'powerpoint', 'jira']"/>
  </r>
  <r>
    <x v="0"/>
    <s v="Data Scientist"/>
    <s v="Massachusetts"/>
    <x v="1"/>
    <x v="0"/>
    <x v="2"/>
    <x v="21024"/>
    <x v="1"/>
    <s v="Ascendion"/>
    <s v="['sql', 'python', 'r', 'snowflake', 'azure', 'gcp', 'aws', 'databricks', 'tableau']"/>
  </r>
  <r>
    <x v="0"/>
    <s v="Data Analytics Specialist"/>
    <s v="Anywhere"/>
    <x v="0"/>
    <x v="1"/>
    <x v="2"/>
    <x v="21025"/>
    <x v="29"/>
    <s v="General Dynamics Information Technology"/>
    <s v="['sql', 'python', 'r', 'sas', 'sas', 'excel', 'word', 'powerpoint', 'tableau', 'power bi']"/>
  </r>
  <r>
    <x v="2"/>
    <s v="Contract- W2//109 || Data Analyst (II) || Chicago, IL (Hybrid)"/>
    <s v="Chicago, IL"/>
    <x v="1"/>
    <x v="0"/>
    <x v="2"/>
    <x v="21026"/>
    <x v="88"/>
    <s v="Stream IT"/>
    <s v="['sql', 'sas', 'sas', 'matplotlib', 'seaborn', 'power bi', 'word', 'tableau', 'excel', 'spss']"/>
  </r>
  <r>
    <x v="2"/>
    <s v="Data Analyst"/>
    <s v="Mexico City, CDMX, Mexico"/>
    <x v="0"/>
    <x v="0"/>
    <x v="22"/>
    <x v="21027"/>
    <x v="141"/>
    <s v="Publicis Groupe"/>
    <s v="['excel', 'tableau', 'power bi']"/>
  </r>
  <r>
    <x v="1"/>
    <s v="Solution Architect – Big Data"/>
    <s v="Chennai, Tamil Nadu, India"/>
    <x v="0"/>
    <x v="0"/>
    <x v="7"/>
    <x v="21028"/>
    <x v="36"/>
    <s v="Smartek21.com"/>
    <s v="['java', 'scala', 'aws', 'azure', 'hadoop']"/>
  </r>
  <r>
    <x v="1"/>
    <s v="Lead Data Engineer"/>
    <s v="London, UK"/>
    <x v="0"/>
    <x v="0"/>
    <x v="6"/>
    <x v="21029"/>
    <x v="316"/>
    <s v="Trainline"/>
    <s v="['go', 'scala', 'python', 'java', 'clojure', 'dynamodb', 'elasticsearch', 'aws', 'kafka', 'spark', 'docker', 'terraform']"/>
  </r>
  <r>
    <x v="2"/>
    <s v="Data Architect - Data Migration"/>
    <s v="Bengaluru, Karnataka, India"/>
    <x v="0"/>
    <x v="0"/>
    <x v="7"/>
    <x v="21030"/>
    <x v="21"/>
    <s v="Bosch Group"/>
    <s v="['oracle', 'sap']"/>
  </r>
  <r>
    <x v="2"/>
    <s v="Guidewire Data Analyst"/>
    <s v="New York, NY"/>
    <x v="0"/>
    <x v="0"/>
    <x v="2"/>
    <x v="21031"/>
    <x v="122"/>
    <s v="NLB Services"/>
    <s v="['sql', 'sql server', 'db2']"/>
  </r>
  <r>
    <x v="1"/>
    <s v="DATA ENGINEER CLOUD &amp; DEVOPS H/F SEG BAM"/>
    <s v="Paris, France"/>
    <x v="0"/>
    <x v="0"/>
    <x v="27"/>
    <x v="21032"/>
    <x v="638"/>
    <s v="Business &amp; Decision"/>
    <s v="['scala', 'nosql', 'sql', 'python', 'java', 'aws', 'azure', 'gcp', 'snowflake', 'spark', 'hadoop', 'kafka', 'qlik', 'git', 'jenkins', 'ansible', 'docker', 'terraform']"/>
  </r>
  <r>
    <x v="2"/>
    <s v="Data Analyst"/>
    <s v="Anywhere"/>
    <x v="0"/>
    <x v="1"/>
    <x v="1"/>
    <x v="21033"/>
    <x v="80"/>
    <s v="Insight Global"/>
    <s v="['sql', 'c#', 'sql server', 'excel', 'flow']"/>
  </r>
  <r>
    <x v="5"/>
    <s v="Research Scientist (Embedded Security)"/>
    <s v="Lexington, MA"/>
    <x v="0"/>
    <x v="0"/>
    <x v="2"/>
    <x v="21034"/>
    <x v="426"/>
    <s v="Riverside Research"/>
    <s v="['python', 'java', 'assembly']"/>
  </r>
  <r>
    <x v="0"/>
    <s v="Director Data Science"/>
    <m/>
    <x v="0"/>
    <x v="0"/>
    <x v="2"/>
    <x v="21035"/>
    <x v="180"/>
    <s v="Alldus"/>
    <s v="['python', 'r', 'sql', 'aws', 'linux', 'kubernetes']"/>
  </r>
  <r>
    <x v="7"/>
    <s v="Machine Learning Engineer"/>
    <s v="London, UK"/>
    <x v="0"/>
    <x v="0"/>
    <x v="6"/>
    <x v="21036"/>
    <x v="760"/>
    <s v="Framestore"/>
    <s v="['python', 'c++', 'pytorch']"/>
  </r>
  <r>
    <x v="0"/>
    <s v="Data Scientist"/>
    <s v="Los Angeles, CA"/>
    <x v="0"/>
    <x v="0"/>
    <x v="2"/>
    <x v="21037"/>
    <x v="112"/>
    <s v="INgroovesMusicGroup"/>
    <s v="['python', 'r', 'julia', 'aws', 'redshift', 'scikit-learn', 'pandas', 'pytorch', 'tensorflow']"/>
  </r>
  <r>
    <x v="1"/>
    <s v="Data Engineer (Senior Technology Analyst) JO#5883"/>
    <s v="San Francisco, CA"/>
    <x v="0"/>
    <x v="0"/>
    <x v="2"/>
    <x v="21038"/>
    <x v="2656"/>
    <s v="Judicial Council of California"/>
    <s v="['sql', 'go', 'snowflake', 'azure', 'power bi', 'word', 'excel']"/>
  </r>
  <r>
    <x v="0"/>
    <s v="Data Scientist"/>
    <s v="Washington, DC"/>
    <x v="0"/>
    <x v="0"/>
    <x v="2"/>
    <x v="21039"/>
    <x v="2"/>
    <s v="TLN Worldwide Enterprises Inc"/>
    <s v="['javascript', 'react', 'vue', 'angular', 'power bi', 'sharepoint', 'github', 'jira']"/>
  </r>
  <r>
    <x v="2"/>
    <s v="RN Data Analyst"/>
    <s v="Madison, WI"/>
    <x v="0"/>
    <x v="0"/>
    <x v="2"/>
    <x v="21040"/>
    <x v="2109"/>
    <s v="UW Health"/>
    <m/>
  </r>
  <r>
    <x v="2"/>
    <s v="Business Data Analyst"/>
    <s v="Modesto, CA"/>
    <x v="0"/>
    <x v="0"/>
    <x v="2"/>
    <x v="21041"/>
    <x v="926"/>
    <s v="The Plus Group"/>
    <s v="['power bi', 'excel', 'word', 'powerpoint']"/>
  </r>
  <r>
    <x v="0"/>
    <s v="PreMaster Program - Data Analytics Process Improvement"/>
    <s v="Stuttgart, Germany"/>
    <x v="0"/>
    <x v="0"/>
    <x v="9"/>
    <x v="21042"/>
    <x v="41"/>
    <s v="Bosch Group"/>
    <s v="['spark', 'power bi']"/>
  </r>
  <r>
    <x v="0"/>
    <s v="Quantum Research Data Scientist"/>
    <s v="Annapolis Junction, MD"/>
    <x v="0"/>
    <x v="0"/>
    <x v="2"/>
    <x v="21043"/>
    <x v="2657"/>
    <s v="Booz Allen Hamilton"/>
    <s v="['python', 'r']"/>
  </r>
  <r>
    <x v="1"/>
    <s v="Vice President, Data Engineer | Senior Engineer I"/>
    <s v="New York, NY"/>
    <x v="0"/>
    <x v="0"/>
    <x v="2"/>
    <x v="21044"/>
    <x v="35"/>
    <s v="BlackRock Financial Management, Inc"/>
    <m/>
  </r>
  <r>
    <x v="4"/>
    <s v="Reporting Analyst SCM (FT)"/>
    <s v="Miramar, FL"/>
    <x v="0"/>
    <x v="0"/>
    <x v="2"/>
    <x v="21045"/>
    <x v="153"/>
    <s v="Southern Glazer's Wine and Spirits"/>
    <s v="['excel', 'powerpoint']"/>
  </r>
  <r>
    <x v="4"/>
    <s v="Human Resources Information System Analyst"/>
    <s v="West Palm Beach, FL"/>
    <x v="0"/>
    <x v="0"/>
    <x v="2"/>
    <x v="21046"/>
    <x v="12"/>
    <s v="ARPAN INFRASOLUTION PRIVATE LIMITED"/>
    <s v="['sql', 'oracle', 'power bi']"/>
  </r>
  <r>
    <x v="2"/>
    <s v="Healthcare Data Analyst"/>
    <s v="Anywhere"/>
    <x v="0"/>
    <x v="1"/>
    <x v="2"/>
    <x v="21047"/>
    <x v="31"/>
    <s v="Adaptive Solutions Group"/>
    <s v="['sql', 'alteryx', 'tableau', 'excel']"/>
  </r>
  <r>
    <x v="6"/>
    <s v="Senior Data Analyst"/>
    <s v="Charlotte, NC"/>
    <x v="0"/>
    <x v="0"/>
    <x v="2"/>
    <x v="21048"/>
    <x v="2658"/>
    <s v="TIAA"/>
    <s v="['sql', 'snowflake', 'tableau']"/>
  </r>
  <r>
    <x v="0"/>
    <s v="Marketing Data Scientist"/>
    <s v="Anywhere"/>
    <x v="0"/>
    <x v="1"/>
    <x v="2"/>
    <x v="21049"/>
    <x v="2284"/>
    <s v="Sephora"/>
    <s v="['r', 'sas', 'sas', 'vba', 'python', 'sql', 'excel', 'powerpoint', 'tableau', 'power bi']"/>
  </r>
  <r>
    <x v="1"/>
    <s v="Data Engineer III"/>
    <s v="Tampa, FL"/>
    <x v="0"/>
    <x v="0"/>
    <x v="2"/>
    <x v="21050"/>
    <x v="23"/>
    <s v="Robert Half"/>
    <s v="['sql', 'go', 'azure', 'ssrs', 'ssis', 'excel']"/>
  </r>
  <r>
    <x v="0"/>
    <s v="Healthcare Data Scientist"/>
    <s v="Anywhere"/>
    <x v="2"/>
    <x v="1"/>
    <x v="2"/>
    <x v="21051"/>
    <x v="67"/>
    <s v="Ibility"/>
    <s v="['go', 'express', 'excel', 'powerpoint', 'tableau']"/>
  </r>
  <r>
    <x v="0"/>
    <s v="Data Scientist"/>
    <s v="Spain"/>
    <x v="0"/>
    <x v="0"/>
    <x v="20"/>
    <x v="21052"/>
    <x v="649"/>
    <s v="GFT Technologies"/>
    <s v="['python', 'scala', 'dynamodb', 'aws', 'databricks', 'spark', 'airflow']"/>
  </r>
  <r>
    <x v="1"/>
    <s v="Data Engineer"/>
    <s v="Tampa, FL"/>
    <x v="0"/>
    <x v="0"/>
    <x v="2"/>
    <x v="21053"/>
    <x v="54"/>
    <s v="Jobot"/>
    <s v="['sql', 'azure', 'tableau']"/>
  </r>
  <r>
    <x v="8"/>
    <s v="Senior Director of Product Data Science and Analytics"/>
    <s v="San Jose, CA"/>
    <x v="0"/>
    <x v="0"/>
    <x v="2"/>
    <x v="21054"/>
    <x v="2169"/>
    <s v="Bill.Com"/>
    <s v="['sql', 'r', 'python']"/>
  </r>
  <r>
    <x v="1"/>
    <s v="Data Engineer"/>
    <s v="Arlington, VA"/>
    <x v="0"/>
    <x v="0"/>
    <x v="2"/>
    <x v="21055"/>
    <x v="28"/>
    <s v="Jobot"/>
    <s v="['python', 'java', 'ruby', 'ruby', 'node']"/>
  </r>
  <r>
    <x v="1"/>
    <s v="Lead Data Engineer"/>
    <s v="Lincoln, NE"/>
    <x v="0"/>
    <x v="0"/>
    <x v="1"/>
    <x v="21056"/>
    <x v="432"/>
    <s v="Hudl"/>
    <s v="['python', 'aws', 'redshift', 'airflow', 'phoenix']"/>
  </r>
  <r>
    <x v="1"/>
    <s v="Data Engineer"/>
    <s v="Dallas, TX"/>
    <x v="0"/>
    <x v="0"/>
    <x v="2"/>
    <x v="21057"/>
    <x v="122"/>
    <s v="KBX"/>
    <s v="['python', 'sql', 'aws', 'snowflake', 'azure', 'spark', 'kafka', 'tableau', 'power bi', 'gitlab', 'github', 'kubernetes', 'jira']"/>
  </r>
  <r>
    <x v="2"/>
    <s v="Clinical Data Manager"/>
    <s v="Belgrade, Serbia"/>
    <x v="0"/>
    <x v="0"/>
    <x v="66"/>
    <x v="21058"/>
    <x v="41"/>
    <s v="PSI CRO"/>
    <s v="['oracle']"/>
  </r>
  <r>
    <x v="0"/>
    <s v="Data Scientist"/>
    <s v="Omaha, NE"/>
    <x v="0"/>
    <x v="0"/>
    <x v="1"/>
    <x v="21059"/>
    <x v="122"/>
    <s v="Charles Schwab"/>
    <s v="['python', 'sql', 'sql server', 'gcp', 'tableau']"/>
  </r>
  <r>
    <x v="1"/>
    <s v="Data Engineer"/>
    <s v="Tel Aviv-Yafo, Israel"/>
    <x v="0"/>
    <x v="0"/>
    <x v="8"/>
    <x v="21060"/>
    <x v="56"/>
    <s v="Darrow"/>
    <s v="['sql', 'nosql', 'python', 'java', 'aws', 'spark', 'docker']"/>
  </r>
  <r>
    <x v="3"/>
    <s v="Senior Data Engineer (Greater NYC Area, NY)"/>
    <s v="New York, NY"/>
    <x v="0"/>
    <x v="0"/>
    <x v="2"/>
    <x v="21061"/>
    <x v="226"/>
    <s v="Gro Intelligence"/>
    <s v="['python', 'c', 'c++', 'rust', 'sqlite', 'aws', 'azure', 'kafka', 'express']"/>
  </r>
  <r>
    <x v="1"/>
    <s v="SQL Data Engineer"/>
    <s v="Cleveland, OH"/>
    <x v="0"/>
    <x v="0"/>
    <x v="2"/>
    <x v="21062"/>
    <x v="39"/>
    <s v="Jobot"/>
    <s v="['t-sql', 'sql', 'postgresql', 'ssis']"/>
  </r>
  <r>
    <x v="0"/>
    <s v="Data Scientist"/>
    <s v="Anywhere"/>
    <x v="0"/>
    <x v="1"/>
    <x v="2"/>
    <x v="21063"/>
    <x v="2659"/>
    <s v="Challenger Interactive Inc"/>
    <s v="['python', 'gcp', 'tensorflow', 'keras', 'windows']"/>
  </r>
  <r>
    <x v="2"/>
    <s v="Lead-Data Analyst"/>
    <s v="Springfield, VA"/>
    <x v="0"/>
    <x v="0"/>
    <x v="2"/>
    <x v="21064"/>
    <x v="135"/>
    <s v="LEIDOS"/>
    <s v="['aws', 'git']"/>
  </r>
  <r>
    <x v="1"/>
    <s v="Principal Data Engineer"/>
    <s v="Chicago, IL"/>
    <x v="0"/>
    <x v="0"/>
    <x v="2"/>
    <x v="21065"/>
    <x v="26"/>
    <s v="Aspen Dental"/>
    <s v="['java', 'python', 'gcp', 'pandas', 'numpy', 'pytorch', 'tensorflow', 'spark', 'scikit-learn', 'kafka', 'kubernetes']"/>
  </r>
  <r>
    <x v="1"/>
    <s v="Principal Engineer, Data Project Management"/>
    <s v="Malaysia"/>
    <x v="0"/>
    <x v="0"/>
    <x v="31"/>
    <x v="21066"/>
    <x v="36"/>
    <s v="Western Digital"/>
    <s v="['excel', 'powerpoint']"/>
  </r>
  <r>
    <x v="0"/>
    <s v="Director - Business Data Science"/>
    <s v="New York, NY"/>
    <x v="0"/>
    <x v="0"/>
    <x v="2"/>
    <x v="21067"/>
    <x v="2660"/>
    <s v="Figma"/>
    <s v="['go']"/>
  </r>
  <r>
    <x v="0"/>
    <s v="Data Scientist"/>
    <s v="Denver, CO"/>
    <x v="0"/>
    <x v="0"/>
    <x v="1"/>
    <x v="21068"/>
    <x v="2661"/>
    <s v="Spectrum"/>
    <s v="['python', 'r', 'sql', 'elasticsearch', 'spark', 'powerpoint', 'tableau']"/>
  </r>
  <r>
    <x v="7"/>
    <s v="Machine Learning Engineer (Electricity Trading Domain)"/>
    <s v="Athens, Greece"/>
    <x v="0"/>
    <x v="0"/>
    <x v="38"/>
    <x v="21069"/>
    <x v="760"/>
    <s v="ManpowerGroup Greece"/>
    <s v="['python']"/>
  </r>
  <r>
    <x v="1"/>
    <s v="Data Engineer Intern II (Data Science Infrastructure) - Fall 2023..."/>
    <s v="San Francisco, CA"/>
    <x v="0"/>
    <x v="0"/>
    <x v="2"/>
    <x v="21070"/>
    <x v="669"/>
    <s v="Cisco"/>
    <s v="['sql', 'python', 'java', 'mysql', 'snowflake', 'aws', 'microstrategy', 'tableau']"/>
  </r>
  <r>
    <x v="2"/>
    <s v="Data Analyst, Institutional Reporting"/>
    <s v="Harrisburg, PA"/>
    <x v="0"/>
    <x v="0"/>
    <x v="2"/>
    <x v="21071"/>
    <x v="2662"/>
    <s v="Harrisburg Area Community College"/>
    <s v="['sql']"/>
  </r>
  <r>
    <x v="0"/>
    <s v="VMS Data Science Manager"/>
    <s v="Japan"/>
    <x v="0"/>
    <x v="0"/>
    <x v="36"/>
    <x v="21072"/>
    <x v="1224"/>
    <s v="Visa"/>
    <s v="['shell']"/>
  </r>
  <r>
    <x v="2"/>
    <s v="Health Care Data Analyst / Clinical Data Analyst"/>
    <s v="East Windsor, NJ"/>
    <x v="0"/>
    <x v="0"/>
    <x v="2"/>
    <x v="21073"/>
    <x v="451"/>
    <s v="SpectraMedix"/>
    <s v="['sql', 'python', 'sql server', 'tableau']"/>
  </r>
  <r>
    <x v="1"/>
    <s v="SQL Data Engineer / DBA"/>
    <s v="Anywhere"/>
    <x v="0"/>
    <x v="1"/>
    <x v="2"/>
    <x v="21074"/>
    <x v="201"/>
    <s v="Tegria"/>
    <s v="['sql', 'powershell', 'azure', 'ssrs', 'git']"/>
  </r>
  <r>
    <x v="1"/>
    <s v="Data Engineer 1 (Hartford, CT)"/>
    <s v="Hartford, CT"/>
    <x v="0"/>
    <x v="0"/>
    <x v="2"/>
    <x v="21075"/>
    <x v="333"/>
    <s v="Travelers"/>
    <s v="['python', 'aws', 'databricks', 'spark', 'airflow', 'qlik', 'microstrategy', 'git', 'jenkins', 'terraform']"/>
  </r>
  <r>
    <x v="1"/>
    <s v="Data Analyst / Data Engineer"/>
    <s v="Springfield, VA"/>
    <x v="0"/>
    <x v="0"/>
    <x v="2"/>
    <x v="21076"/>
    <x v="19"/>
    <s v="ENSCO"/>
    <s v="['python', 'aws', 'jira', 'confluence']"/>
  </r>
  <r>
    <x v="1"/>
    <s v="Data Engineer"/>
    <s v="Plano, TX"/>
    <x v="0"/>
    <x v="0"/>
    <x v="2"/>
    <x v="21077"/>
    <x v="2663"/>
    <s v="Enterprise Analytic"/>
    <s v="['scala', 'java', 'python', 'nosql', 'sql', 'cassandra', 'azure', 'kafka', 'spark', 'spring', 'hadoop', 'git', 'docker', 'github', 'jira']"/>
  </r>
  <r>
    <x v="4"/>
    <s v="Junior Business Information Research Analyst"/>
    <s v="Manila, Metro Manila, Philippines"/>
    <x v="0"/>
    <x v="0"/>
    <x v="50"/>
    <x v="21078"/>
    <x v="74"/>
    <s v="RepRisk AG"/>
    <m/>
  </r>
  <r>
    <x v="3"/>
    <s v="Senior Data Visualization Engineer"/>
    <s v="San Francisco, CA"/>
    <x v="0"/>
    <x v="0"/>
    <x v="2"/>
    <x v="21079"/>
    <x v="164"/>
    <s v="PlayStation Global"/>
    <s v="['r', 'jupyter']"/>
  </r>
  <r>
    <x v="1"/>
    <s v="Data Engineer"/>
    <s v="Phoenix, AZ"/>
    <x v="0"/>
    <x v="0"/>
    <x v="2"/>
    <x v="21080"/>
    <x v="89"/>
    <s v="American Express"/>
    <s v="['sql', 'nosql', 'db2', 'sql server', 'postgresql', 'oracle', 'express']"/>
  </r>
  <r>
    <x v="6"/>
    <s v="Senior Data Analyst"/>
    <s v="Bengaluru, Karnataka, India"/>
    <x v="0"/>
    <x v="0"/>
    <x v="7"/>
    <x v="21081"/>
    <x v="451"/>
    <s v="Vonage"/>
    <s v="['python', 'sql', 'r', 'snowflake', 'airflow', 'tableau']"/>
  </r>
  <r>
    <x v="7"/>
    <s v="(Senior) Knowledge, Algorithm, and Machine Learning Engineer (w/m/d)"/>
    <s v="Stuttgart, Germany"/>
    <x v="0"/>
    <x v="0"/>
    <x v="9"/>
    <x v="21082"/>
    <x v="692"/>
    <s v="Bosch Group"/>
    <m/>
  </r>
  <r>
    <x v="2"/>
    <s v="Financial Market Data Analyst Associate"/>
    <s v="Prague, Czechia"/>
    <x v="0"/>
    <x v="0"/>
    <x v="39"/>
    <x v="21083"/>
    <x v="306"/>
    <s v="Qontigo"/>
    <s v="['sql', 'python', 'vba', 'dax']"/>
  </r>
  <r>
    <x v="2"/>
    <s v="Associate Manager - Data Analytics"/>
    <s v="Hyderabad, Telangana, India"/>
    <x v="0"/>
    <x v="0"/>
    <x v="7"/>
    <x v="21084"/>
    <x v="221"/>
    <s v="Sutherland"/>
    <s v="['sql', 'sql server', 'oracle', 'azure', 'ssis']"/>
  </r>
  <r>
    <x v="0"/>
    <s v="Staff Data Scientist, Advanced Analytics (Remote)"/>
    <s v="San Diego, CA"/>
    <x v="0"/>
    <x v="0"/>
    <x v="2"/>
    <x v="21085"/>
    <x v="217"/>
    <s v="Drata"/>
    <s v="['sql', 'tableau', 'power bi']"/>
  </r>
  <r>
    <x v="2"/>
    <s v="Data Analyst"/>
    <s v="Cranford, NJ"/>
    <x v="0"/>
    <x v="0"/>
    <x v="2"/>
    <x v="21086"/>
    <x v="1"/>
    <s v="Robert Half"/>
    <s v="['sql', 'python', 'go', 'sql server', 'mysql', 'oracle', 'qlik']"/>
  </r>
  <r>
    <x v="0"/>
    <s v="Data Scientist [NLP]"/>
    <s v="Singapore"/>
    <x v="0"/>
    <x v="0"/>
    <x v="18"/>
    <x v="21087"/>
    <x v="8"/>
    <s v="Ahrefs"/>
    <s v="['python', 'sql', 'tensorflow', 'pytorch', 'theano', 'git']"/>
  </r>
  <r>
    <x v="1"/>
    <s v="Data Engineer"/>
    <s v="Heredia Province, Heredia, Costa Rica"/>
    <x v="0"/>
    <x v="0"/>
    <x v="0"/>
    <x v="21088"/>
    <x v="56"/>
    <s v="First Factory"/>
    <s v="['python', 'azure', 'aws', 'linux']"/>
  </r>
  <r>
    <x v="1"/>
    <s v="Data Engineer"/>
    <s v="Warminster, PA"/>
    <x v="0"/>
    <x v="0"/>
    <x v="2"/>
    <x v="21089"/>
    <x v="17"/>
    <s v="Kane Partners LLC"/>
    <s v="['python', 'azure']"/>
  </r>
  <r>
    <x v="6"/>
    <s v="Senior Data Analyst"/>
    <s v="Florida"/>
    <x v="0"/>
    <x v="0"/>
    <x v="2"/>
    <x v="21090"/>
    <x v="2664"/>
    <s v="Florida Virtual School"/>
    <s v="['r', 'sas', 'sas', 'sql', 'spss', 'power bi']"/>
  </r>
  <r>
    <x v="3"/>
    <s v="Senior Data Engineer"/>
    <s v="Jakarta, Indonesia"/>
    <x v="0"/>
    <x v="0"/>
    <x v="77"/>
    <x v="21091"/>
    <x v="56"/>
    <s v="Ninja Van"/>
    <s v="['sql', 'python', 'nosql', 'mongodb', 'mongodb', 'mysql', 'postgresql', 'cassandra', 'oracle', 'flow']"/>
  </r>
  <r>
    <x v="2"/>
    <s v="Master Data Management Product Analyst"/>
    <s v="Cyberjaya, Selangor, Malaysia"/>
    <x v="0"/>
    <x v="0"/>
    <x v="31"/>
    <x v="21092"/>
    <x v="74"/>
    <s v="Experian"/>
    <s v="['oracle']"/>
  </r>
  <r>
    <x v="1"/>
    <s v="Data Engineer"/>
    <s v="Anywhere"/>
    <x v="0"/>
    <x v="1"/>
    <x v="2"/>
    <x v="21093"/>
    <x v="71"/>
    <s v="Stealth Startup"/>
    <s v="['python', 'java', 'scala', 'javascript', 'sql', 'nosql', 'mongodb', 'mongodb', 'azure', 'aws', 'databricks', 'spark', 'kafka', 'pandas', 'numpy']"/>
  </r>
  <r>
    <x v="0"/>
    <s v="Associate Data Scientist - Online Business Analytics (Remote)"/>
    <s v="Atlanta, GA"/>
    <x v="0"/>
    <x v="0"/>
    <x v="2"/>
    <x v="21094"/>
    <x v="122"/>
    <s v="Home Depot"/>
    <s v="['python', 'bigquery', 'excel', 'tableau']"/>
  </r>
  <r>
    <x v="0"/>
    <s v="Data Scientist"/>
    <s v="Atlanta, GA"/>
    <x v="0"/>
    <x v="0"/>
    <x v="2"/>
    <x v="21095"/>
    <x v="21"/>
    <s v="Flock Safety"/>
    <s v="['python', 'sql', 'tableau']"/>
  </r>
  <r>
    <x v="2"/>
    <s v="Career and Outcomes Data Analyst - Binghamton University"/>
    <s v="Binghamton, NY"/>
    <x v="3"/>
    <x v="0"/>
    <x v="2"/>
    <x v="21096"/>
    <x v="20"/>
    <s v="Binghamton University"/>
    <s v="['r', 'excel', 'spss', 'tableau']"/>
  </r>
  <r>
    <x v="0"/>
    <s v="Data Modeller"/>
    <s v="Sofia, Bulgaria"/>
    <x v="0"/>
    <x v="0"/>
    <x v="15"/>
    <x v="21097"/>
    <x v="41"/>
    <s v="Experian"/>
    <s v="['python', 'r', 'sas', 'sas']"/>
  </r>
  <r>
    <x v="2"/>
    <s v="DATA ANALYST"/>
    <s v="New York, NY"/>
    <x v="0"/>
    <x v="0"/>
    <x v="2"/>
    <x v="21098"/>
    <x v="1936"/>
    <s v="NYC Careers"/>
    <s v="['excel']"/>
  </r>
  <r>
    <x v="3"/>
    <s v="Senior Data Engineer"/>
    <s v="Anywhere"/>
    <x v="0"/>
    <x v="1"/>
    <x v="2"/>
    <x v="21099"/>
    <x v="34"/>
    <s v="Salt"/>
    <m/>
  </r>
  <r>
    <x v="7"/>
    <s v="Senior Machine Learning Engineer (Risk)"/>
    <s v="Singapore"/>
    <x v="0"/>
    <x v="0"/>
    <x v="18"/>
    <x v="21100"/>
    <x v="798"/>
    <s v="Shield"/>
    <s v="['nosql', 'c++', 'c', 'python', 'mysql']"/>
  </r>
  <r>
    <x v="1"/>
    <s v="Data Engineer II, CODE"/>
    <s v="Dallas, TX"/>
    <x v="0"/>
    <x v="0"/>
    <x v="2"/>
    <x v="21101"/>
    <x v="306"/>
    <s v="Ryan, LLC"/>
    <s v="['sql', 'java', 'python', 'nosql', 'ssis']"/>
  </r>
  <r>
    <x v="1"/>
    <s v="Data Engineer (Raleigh, NC)"/>
    <s v="Durham, NC"/>
    <x v="5"/>
    <x v="0"/>
    <x v="2"/>
    <x v="21102"/>
    <x v="333"/>
    <s v="IQVIA"/>
    <s v="['sql', 'python', 'postgresql']"/>
  </r>
  <r>
    <x v="2"/>
    <s v="Sustainability Reporting Specialist &amp; BI Developer"/>
    <s v="Bulgaria"/>
    <x v="0"/>
    <x v="0"/>
    <x v="15"/>
    <x v="21103"/>
    <x v="2665"/>
    <s v="HP"/>
    <s v="['power bi', 'tableau']"/>
  </r>
  <r>
    <x v="6"/>
    <s v="Senior Marketplace Insights Data Analyst"/>
    <s v="New York, NY"/>
    <x v="0"/>
    <x v="0"/>
    <x v="2"/>
    <x v="21104"/>
    <x v="2666"/>
    <s v="impact.com"/>
    <s v="['r', 'sas', 'sas', 'matlab', 'python', 'sql']"/>
  </r>
  <r>
    <x v="9"/>
    <s v="DevOps Engineer Cloud Big Data Platform"/>
    <s v="Warsaw, Poland"/>
    <x v="0"/>
    <x v="0"/>
    <x v="11"/>
    <x v="21105"/>
    <x v="137"/>
    <s v="Bosch Group"/>
    <s v="['bash', 'python', 'azure', 'databricks', 'spark', 'git']"/>
  </r>
  <r>
    <x v="7"/>
    <s v="DevOPS/ MLOPs Engineer"/>
    <s v="Tel Aviv-Yafo, Israel"/>
    <x v="0"/>
    <x v="0"/>
    <x v="8"/>
    <x v="21106"/>
    <x v="221"/>
    <s v="Eleos Health"/>
    <s v="['python', 'r', 'aws', 'gcp', 'azure', 'tensorflow', 'pytorch', 'scikit-learn', 'linux']"/>
  </r>
  <r>
    <x v="0"/>
    <s v="Data Scientist"/>
    <s v="Anywhere"/>
    <x v="0"/>
    <x v="1"/>
    <x v="2"/>
    <x v="21107"/>
    <x v="2667"/>
    <s v="Transfix.io"/>
    <s v="['python', 'sql', 'aws', 'airflow', 'tableau', 'looker']"/>
  </r>
  <r>
    <x v="1"/>
    <s v="Data Engineer"/>
    <s v="Bengaluru, Karnataka, India"/>
    <x v="0"/>
    <x v="0"/>
    <x v="7"/>
    <x v="21108"/>
    <x v="56"/>
    <s v="Rockstar Games"/>
    <s v="['sql', 't-sql', 'python', 'scala', 'java', 'shell', 'cassandra', 'snowflake', 'azure', 'databricks', 'kafka', 'spark', 'hadoop', 'airflow', 'scikit-learn', 'jupyter', 'linux']"/>
  </r>
  <r>
    <x v="0"/>
    <s v="Analytics Engineer"/>
    <s v="Poland"/>
    <x v="0"/>
    <x v="0"/>
    <x v="11"/>
    <x v="21109"/>
    <x v="390"/>
    <s v="Palta"/>
    <s v="['python', 'sql', 'snowflake', 'airflow', 'looker', 'tableau', 'power bi']"/>
  </r>
  <r>
    <x v="3"/>
    <s v="Sr. Lead - Data Engineer (Dallas, TX)"/>
    <s v="Dallas, TX"/>
    <x v="0"/>
    <x v="0"/>
    <x v="2"/>
    <x v="21110"/>
    <x v="213"/>
    <s v="Capital One"/>
    <s v="['java', 'scala', 'python', 'nosql', 'sql', 'mongo', 'shell', 'mysql', 'cassandra', 'redshift', 'snowflake', 'aws', 'azure', 'hadoop', 'kafka', 'spark']"/>
  </r>
  <r>
    <x v="2"/>
    <s v="Data Analyst"/>
    <s v="Bogotá, Bogota, Colombia"/>
    <x v="0"/>
    <x v="0"/>
    <x v="32"/>
    <x v="21111"/>
    <x v="31"/>
    <s v="minka_"/>
    <s v="['sql', 'javascript', 'sas', 'sas', 'excel', 'spss']"/>
  </r>
  <r>
    <x v="1"/>
    <s v="Data Engineer Jobs in Redmond"/>
    <s v="Redmond, WA"/>
    <x v="0"/>
    <x v="0"/>
    <x v="2"/>
    <x v="21112"/>
    <x v="234"/>
    <s v="SpaceX"/>
    <s v="['c++', 'c#', 'python', 'java', 'javascript', 'snowflake', 'react', 'spark', 'angular', 'linux', 'kubernetes']"/>
  </r>
  <r>
    <x v="0"/>
    <s v="Data Scientist"/>
    <s v="Springfield, VA"/>
    <x v="0"/>
    <x v="0"/>
    <x v="2"/>
    <x v="21113"/>
    <x v="200"/>
    <s v="Parsons Corporation"/>
    <s v="['python', 'java', 'sql', 'cassandra', 'hadoop', 'spark', 'tableau']"/>
  </r>
  <r>
    <x v="1"/>
    <s v="Analytics Engineer / Data Engineer"/>
    <s v="Anywhere"/>
    <x v="0"/>
    <x v="1"/>
    <x v="2"/>
    <x v="21114"/>
    <x v="94"/>
    <s v="Education Analytics"/>
    <s v="['sql', 'python', 'snowflake', 'aws', 'redshift', 'bigquery', 'airflow', 'linux', 'git']"/>
  </r>
  <r>
    <x v="1"/>
    <s v="Big Data Engineer"/>
    <s v="Cedar Rapids, IA"/>
    <x v="0"/>
    <x v="0"/>
    <x v="1"/>
    <x v="21115"/>
    <x v="23"/>
    <s v="Robert Half"/>
    <s v="['python', 'java', 'go', 'aws', 'azure', 'airflow', 'kubernetes']"/>
  </r>
  <r>
    <x v="3"/>
    <s v="Senior Data Engineer, Data Orchestration"/>
    <s v="Anywhere"/>
    <x v="0"/>
    <x v="1"/>
    <x v="2"/>
    <x v="21116"/>
    <x v="114"/>
    <s v="Salesforce"/>
    <s v="['python', 'aws', 'airflow', 'spark', 'kafka', 'hadoop', 'docker', 'kubernetes', 'chef', 'terraform', 'slack']"/>
  </r>
  <r>
    <x v="1"/>
    <s v="Data Engineer (Remote)"/>
    <s v="Anywhere"/>
    <x v="0"/>
    <x v="1"/>
    <x v="1"/>
    <x v="21117"/>
    <x v="200"/>
    <s v="Designit"/>
    <s v="['sql', 'python', 'azure', 'databricks', 'power bi']"/>
  </r>
  <r>
    <x v="0"/>
    <s v="Data Scientist"/>
    <s v="Houston, TX"/>
    <x v="0"/>
    <x v="0"/>
    <x v="2"/>
    <x v="21118"/>
    <x v="57"/>
    <s v="Robert Half"/>
    <s v="['go', 'visio', 'excel', 'word', 'powerpoint', 'sharepoint', 'outlook']"/>
  </r>
  <r>
    <x v="1"/>
    <s v="Data Engineer"/>
    <s v="Mountain View, CA"/>
    <x v="0"/>
    <x v="0"/>
    <x v="2"/>
    <x v="21119"/>
    <x v="34"/>
    <s v="SpaceX"/>
    <s v="['c', 'c++', 'python', 'snowflake', 'spark', 'kubernetes']"/>
  </r>
  <r>
    <x v="4"/>
    <s v="Vision Engineer"/>
    <s v="Kraków, Poland"/>
    <x v="0"/>
    <x v="0"/>
    <x v="11"/>
    <x v="21120"/>
    <x v="137"/>
    <s v="Averna"/>
    <s v="['assembly', 'python', 'opencv']"/>
  </r>
  <r>
    <x v="1"/>
    <s v="Big Data Engineer"/>
    <s v="Montgomery, TX"/>
    <x v="0"/>
    <x v="0"/>
    <x v="2"/>
    <x v="21121"/>
    <x v="62"/>
    <s v="Robert Half"/>
    <s v="['python', 'go', 'spark', 'pyspark']"/>
  </r>
  <r>
    <x v="0"/>
    <s v="[10837] Data Scientist Mid Level"/>
    <s v="Brazil"/>
    <x v="0"/>
    <x v="0"/>
    <x v="41"/>
    <x v="21122"/>
    <x v="242"/>
    <s v="CI&amp;T"/>
    <m/>
  </r>
  <r>
    <x v="8"/>
    <s v="Senior Data Scientist - Defense &amp; Aerospace"/>
    <s v="Anywhere"/>
    <x v="0"/>
    <x v="1"/>
    <x v="2"/>
    <x v="21123"/>
    <x v="27"/>
    <s v="Harnham"/>
    <s v="['python', 'sql', 'aws']"/>
  </r>
  <r>
    <x v="2"/>
    <s v="Lead Data Governance Analyst"/>
    <s v="Charlotte, NC"/>
    <x v="0"/>
    <x v="0"/>
    <x v="2"/>
    <x v="21124"/>
    <x v="1664"/>
    <s v="TIAA"/>
    <s v="['sql', 'oracle', 'snowflake']"/>
  </r>
  <r>
    <x v="1"/>
    <s v="Sr. Data Engineer"/>
    <s v="Anywhere"/>
    <x v="0"/>
    <x v="1"/>
    <x v="2"/>
    <x v="21125"/>
    <x v="1"/>
    <s v="Jobot"/>
    <s v="['sql', 'sql server', 'azure', 'snowflake', 'databricks', 'oracle', 'sap']"/>
  </r>
  <r>
    <x v="0"/>
    <s v="Junior Data scientist"/>
    <s v="Tel Aviv-Yafo, Israel"/>
    <x v="0"/>
    <x v="0"/>
    <x v="8"/>
    <x v="21126"/>
    <x v="178"/>
    <s v="Forter"/>
    <s v="['python', 'sql', 'elasticsearch', 'spark']"/>
  </r>
  <r>
    <x v="8"/>
    <s v="Senior Analytics Engineer - Looker"/>
    <s v="India"/>
    <x v="0"/>
    <x v="0"/>
    <x v="7"/>
    <x v="21127"/>
    <x v="56"/>
    <s v="Deliveroo"/>
    <s v="['sql', 'python', 'snowflake', 'bigquery', 'redshift', 'looker']"/>
  </r>
  <r>
    <x v="0"/>
    <s v="Data Scientist- Remote"/>
    <s v="Anywhere"/>
    <x v="0"/>
    <x v="1"/>
    <x v="2"/>
    <x v="21128"/>
    <x v="27"/>
    <s v="General Dynamics Information Technology"/>
    <s v="['databricks', 'cognos', 'qlik', 'excel']"/>
  </r>
  <r>
    <x v="1"/>
    <s v="SC2023-002740 Cyber Security Data Engineer - MISP (NS) - FRI 17 Mar"/>
    <s v="Mons, Belgium"/>
    <x v="0"/>
    <x v="0"/>
    <x v="3"/>
    <x v="21129"/>
    <x v="56"/>
    <s v="EMW, Inc."/>
    <s v="['python', 'php', 'sql', 'redhat', 'splunk', 'ansible']"/>
  </r>
  <r>
    <x v="0"/>
    <s v="Director of Data Science"/>
    <s v="Riverside, CA"/>
    <x v="0"/>
    <x v="0"/>
    <x v="2"/>
    <x v="21130"/>
    <x v="140"/>
    <s v="Harnham"/>
    <m/>
  </r>
  <r>
    <x v="7"/>
    <s v="AI Engineer"/>
    <s v="Athens, Greece"/>
    <x v="0"/>
    <x v="0"/>
    <x v="38"/>
    <x v="21131"/>
    <x v="137"/>
    <s v="Satori"/>
    <s v="['python', 'azure', 'numpy', 'pandas', 'scikit-learn', 'pytorch', 'git', 'docker', 'kubernetes']"/>
  </r>
  <r>
    <x v="1"/>
    <s v="Data Engineer - Entry/Senior level"/>
    <s v="Wellington, New Zealand"/>
    <x v="0"/>
    <x v="0"/>
    <x v="44"/>
    <x v="21132"/>
    <x v="187"/>
    <s v="PikPok"/>
    <s v="['python', 'sql', 'aws', 'redshift', 'svn', 'git']"/>
  </r>
  <r>
    <x v="1"/>
    <s v="Staff Data Engineer"/>
    <s v="Anywhere"/>
    <x v="0"/>
    <x v="1"/>
    <x v="2"/>
    <x v="21133"/>
    <x v="27"/>
    <s v="CyberCoders"/>
    <s v="['python', 'go', 'scala', 'sql', 'javascript', 'typescript', 'databricks', 'snowflake', 'aws', 'azure', 'gcp', 'airflow', 'kafka', 'spark', 'graphql', 'react', 'pandas', 'docker', 'kubernetes', 'terraform']"/>
  </r>
  <r>
    <x v="1"/>
    <s v="Principal Data Engineer"/>
    <s v="Arlington Heights, IL"/>
    <x v="0"/>
    <x v="0"/>
    <x v="1"/>
    <x v="21134"/>
    <x v="62"/>
    <s v="Jobot"/>
    <s v="['scala', 'java', 'python', 'cassandra', 'databricks', 'azure', 'aws', 'spark', 'kafka', 'kubernetes', 'docker']"/>
  </r>
  <r>
    <x v="6"/>
    <s v="People Reporting &amp; Sr Data Analyst, Data Services"/>
    <s v="São Paulo, State of São Paulo, Brazil"/>
    <x v="0"/>
    <x v="0"/>
    <x v="41"/>
    <x v="21135"/>
    <x v="1324"/>
    <s v="Mastercard"/>
    <s v="['sql', 'r', 'alteryx', 'tableau', 'power bi']"/>
  </r>
  <r>
    <x v="0"/>
    <s v="Data Science Education Postdoctoral Scholar"/>
    <s v="Raleigh, NC"/>
    <x v="0"/>
    <x v="0"/>
    <x v="2"/>
    <x v="21136"/>
    <x v="20"/>
    <s v="North Carolina State University"/>
    <m/>
  </r>
  <r>
    <x v="3"/>
    <s v="Senior Data Engineer"/>
    <s v="Bucharest, Romania"/>
    <x v="0"/>
    <x v="0"/>
    <x v="68"/>
    <x v="21137"/>
    <x v="56"/>
    <s v="ExpressVPN"/>
    <s v="['sql', 'python', 'go', 'snowflake', 'aws', 'redshift', 'bigquery', 'azure', 'gcp', 'airflow', 'tableau', 'terraform']"/>
  </r>
  <r>
    <x v="2"/>
    <s v="Data Scientist Analyst"/>
    <s v="Santa Clara, CA"/>
    <x v="0"/>
    <x v="0"/>
    <x v="2"/>
    <x v="21138"/>
    <x v="8"/>
    <s v="matchpoint solutions"/>
    <s v="['sql', 'sql server', 'oracle']"/>
  </r>
  <r>
    <x v="3"/>
    <s v="Senior Engineer, Data Pipeline"/>
    <s v="Singapore"/>
    <x v="0"/>
    <x v="0"/>
    <x v="18"/>
    <x v="21139"/>
    <x v="36"/>
    <s v="Motional"/>
    <s v="['python', 'sql', 'aws', 'docker', 'kubernetes', 'ansible', 'terraform']"/>
  </r>
  <r>
    <x v="7"/>
    <s v="Machine Learning Engineer"/>
    <s v="Bogotá, Bogota, Colombia"/>
    <x v="0"/>
    <x v="0"/>
    <x v="32"/>
    <x v="21140"/>
    <x v="188"/>
    <s v="Applaudo Studios"/>
    <s v="['r', 'sql', 'aws', 'gcp', 'pandas', 'plotly', 'seaborn', 'airflow', 'tableau']"/>
  </r>
  <r>
    <x v="2"/>
    <s v="Data Operations Specialist"/>
    <s v="Algiers, Algeria"/>
    <x v="0"/>
    <x v="0"/>
    <x v="94"/>
    <x v="21141"/>
    <x v="1150"/>
    <s v="NielsenIQ"/>
    <m/>
  </r>
  <r>
    <x v="0"/>
    <s v="Data Scientist or Engineer"/>
    <s v="Falls Church, VA"/>
    <x v="0"/>
    <x v="0"/>
    <x v="2"/>
    <x v="21142"/>
    <x v="12"/>
    <s v="The Recycling Partnership Inc"/>
    <s v="['python', 'sql', 'git']"/>
  </r>
  <r>
    <x v="2"/>
    <s v="Operation Data Analyst - Genshin Impact"/>
    <s v="Canada"/>
    <x v="0"/>
    <x v="0"/>
    <x v="23"/>
    <x v="21143"/>
    <x v="83"/>
    <s v="HoYoverse"/>
    <s v="['sql', 'python', 'sas', 'sas', 'excel', 'spss']"/>
  </r>
  <r>
    <x v="1"/>
    <s v="Data Engineer, Business Intelligence"/>
    <s v="Los Angeles, CA"/>
    <x v="0"/>
    <x v="0"/>
    <x v="2"/>
    <x v="21144"/>
    <x v="581"/>
    <s v="Square"/>
    <s v="['sql', 'python', 'c', 'go', 'snowflake', 'redshift', 'azure', 'airflow', 'looker', 'tableau', 'flow', 'git']"/>
  </r>
  <r>
    <x v="0"/>
    <s v="Data Scientist"/>
    <s v="London, UK"/>
    <x v="0"/>
    <x v="0"/>
    <x v="6"/>
    <x v="21145"/>
    <x v="8"/>
    <s v="GoCardless"/>
    <s v="['python', 'sql', 'r', 'go', 'bigquery']"/>
  </r>
  <r>
    <x v="0"/>
    <s v="Staff Strategic Data Scientist"/>
    <s v="Canada"/>
    <x v="0"/>
    <x v="0"/>
    <x v="23"/>
    <x v="21146"/>
    <x v="719"/>
    <s v="Course Hero"/>
    <s v="['python', 'r', 'sql', 'aws', 'bigquery', 'airflow', 'spark', 'tableau']"/>
  </r>
  <r>
    <x v="2"/>
    <s v="User Insights Data Analyst - R&amp;D User Experience Team"/>
    <s v="Colombo, Sri Lanka"/>
    <x v="0"/>
    <x v="0"/>
    <x v="86"/>
    <x v="21147"/>
    <x v="88"/>
    <s v="IFS"/>
    <s v="['r', 'sql', 'python', 'azure', 'hadoop', 'tableau']"/>
  </r>
  <r>
    <x v="0"/>
    <s v="Product Data Scientist"/>
    <s v="Mountain View, CA"/>
    <x v="0"/>
    <x v="0"/>
    <x v="2"/>
    <x v="21148"/>
    <x v="49"/>
    <s v="Waymo"/>
    <s v="['sql', 'python', 'r']"/>
  </r>
  <r>
    <x v="1"/>
    <s v="Manager Data Engineering"/>
    <s v="Hamburg, Germany"/>
    <x v="0"/>
    <x v="0"/>
    <x v="9"/>
    <x v="21149"/>
    <x v="137"/>
    <s v="Publicis Groupe"/>
    <s v="['python', 'sql', 'sql server', 'postgresql', 'azure', 'airflow', 'spark']"/>
  </r>
  <r>
    <x v="3"/>
    <s v="Senior Data Engineer"/>
    <s v="Vancouver, BC, Canada"/>
    <x v="0"/>
    <x v="0"/>
    <x v="23"/>
    <x v="21150"/>
    <x v="19"/>
    <s v="Capgemini"/>
    <s v="['python', 'java', 'scala', 'postgresql', 'snowflake', 'redshift', 'airflow', 'spark', 'tableau', 'looker']"/>
  </r>
  <r>
    <x v="2"/>
    <s v="Analyst 4, Data Analytics"/>
    <s v="Bengaluru, Karnataka, India"/>
    <x v="0"/>
    <x v="0"/>
    <x v="7"/>
    <x v="21151"/>
    <x v="221"/>
    <s v="Western Digital"/>
    <s v="['sql', 'python', 'r', 'oracle', 'tableau', 'alteryx']"/>
  </r>
  <r>
    <x v="1"/>
    <s v="Lead Data Engineer"/>
    <s v="Paris, TX"/>
    <x v="0"/>
    <x v="0"/>
    <x v="2"/>
    <x v="21152"/>
    <x v="444"/>
    <s v="Capital One"/>
    <s v="['java', 'scala', 'python', 'nosql', 'sql', 'mongo', 'shell', 'mysql', 'cassandra', 'redshift', 'snowflake', 'aws', 'azure', 'hadoop', 'kafka', 'spark']"/>
  </r>
  <r>
    <x v="6"/>
    <s v="Senior BI &amp; Data Analyst"/>
    <s v="London, UK"/>
    <x v="0"/>
    <x v="0"/>
    <x v="6"/>
    <x v="21153"/>
    <x v="46"/>
    <s v="Oviva"/>
    <s v="['sql', 'bigquery']"/>
  </r>
  <r>
    <x v="1"/>
    <s v="Data Engineer"/>
    <s v="Stockholm, Sweden"/>
    <x v="0"/>
    <x v="0"/>
    <x v="13"/>
    <x v="21154"/>
    <x v="179"/>
    <s v="Trustly"/>
    <s v="['sql', 'gcp', 'bigquery', 'aws', 'airflow']"/>
  </r>
  <r>
    <x v="2"/>
    <s v="Data Analyst, Epidemiology"/>
    <s v="Chicago, IL"/>
    <x v="4"/>
    <x v="0"/>
    <x v="2"/>
    <x v="21155"/>
    <x v="1752"/>
    <s v="Chicago Public Schools"/>
    <s v="['sas', 'sas', 'sql']"/>
  </r>
  <r>
    <x v="2"/>
    <s v="Staff, Data Analyst(eCommerce Product Analytics)"/>
    <m/>
    <x v="0"/>
    <x v="0"/>
    <x v="21"/>
    <x v="21156"/>
    <x v="46"/>
    <s v="Coupang"/>
    <s v="['python', 'hadoop', 'spark', 'power bi', 'tableau']"/>
  </r>
  <r>
    <x v="3"/>
    <s v="Senior Data Engineer"/>
    <s v="Jacksonville, FL"/>
    <x v="1"/>
    <x v="0"/>
    <x v="1"/>
    <x v="21157"/>
    <x v="504"/>
    <s v="Interactive Resources - iR"/>
    <s v="['sql', 'linux']"/>
  </r>
  <r>
    <x v="2"/>
    <s v="Cloud Data Administrator (Power BI)"/>
    <s v="Warsaw, Poland"/>
    <x v="0"/>
    <x v="0"/>
    <x v="11"/>
    <x v="21158"/>
    <x v="205"/>
    <s v="PUMA"/>
    <s v="['sql', 'azure', 'power bi', 'dax']"/>
  </r>
  <r>
    <x v="1"/>
    <s v="Data Engineer"/>
    <s v="Herndon, VA"/>
    <x v="0"/>
    <x v="0"/>
    <x v="2"/>
    <x v="21159"/>
    <x v="173"/>
    <s v="BasisPath Inc"/>
    <s v="['sql', 'python', 'spark']"/>
  </r>
  <r>
    <x v="0"/>
    <s v="Data Scientist"/>
    <s v="Anywhere"/>
    <x v="0"/>
    <x v="1"/>
    <x v="2"/>
    <x v="21160"/>
    <x v="2668"/>
    <s v="National Insurance Crime Bureau"/>
    <s v="['nosql', 'sql', 'python', 'aws', 'scikit-learn', 'pytorch', 'numpy', 'pandas', 'git', 'docker', 'jenkins', 'kubernetes']"/>
  </r>
  <r>
    <x v="0"/>
    <s v="Data Scientist"/>
    <s v="United States"/>
    <x v="0"/>
    <x v="0"/>
    <x v="2"/>
    <x v="21161"/>
    <x v="94"/>
    <s v="Strategi Consulting"/>
    <s v="['python', 'r', 'sql', 'databricks', 'snowflake', 'spark', 'kubernetes', 'docker']"/>
  </r>
  <r>
    <x v="0"/>
    <s v="Sr. Data Scientist"/>
    <s v="Plantation, FL"/>
    <x v="0"/>
    <x v="0"/>
    <x v="2"/>
    <x v="21162"/>
    <x v="31"/>
    <s v="Motorola Solutions"/>
    <s v="['python', 'sql', 'azure', 'databricks', 'tableau', 'power bi', 'kubernetes', 'jira']"/>
  </r>
  <r>
    <x v="1"/>
    <s v="Sr. Data Engineer"/>
    <m/>
    <x v="0"/>
    <x v="0"/>
    <x v="2"/>
    <x v="21163"/>
    <x v="51"/>
    <s v="Elementus"/>
    <s v="['python', 'aws', 'databricks', 'airflow', 'spark', 'terraform']"/>
  </r>
  <r>
    <x v="0"/>
    <s v="Data Scientist"/>
    <s v="Budapest, Hungary"/>
    <x v="0"/>
    <x v="0"/>
    <x v="10"/>
    <x v="21164"/>
    <x v="8"/>
    <s v="Lynx Analytics"/>
    <s v="['python', 'r', 'sas', 'sas', 'c', 'java', 'sap']"/>
  </r>
  <r>
    <x v="2"/>
    <s v="Data Analyst"/>
    <s v="Anywhere"/>
    <x v="0"/>
    <x v="1"/>
    <x v="2"/>
    <x v="21165"/>
    <x v="31"/>
    <s v="EcoCart"/>
    <s v="['sql', 'python', 'aws', 'redshift', 'tableau', 'power bi', 'clickup']"/>
  </r>
  <r>
    <x v="1"/>
    <s v="Data Analytics Engineer"/>
    <s v="Tallinn, Estonia"/>
    <x v="0"/>
    <x v="0"/>
    <x v="17"/>
    <x v="21166"/>
    <x v="16"/>
    <s v="Checkout.com"/>
    <s v="['sql', 'python', 'bash', 'sql server', 'snowflake', 'aws', 'bigquery', 'airflow', 'looker', 'ssrs', 'tableau', 'git']"/>
  </r>
  <r>
    <x v="8"/>
    <s v="Senior Data Scientist Marketing and Sales"/>
    <s v="Tulsa, OK"/>
    <x v="0"/>
    <x v="0"/>
    <x v="2"/>
    <x v="21167"/>
    <x v="748"/>
    <s v="Cox Communications"/>
    <s v="['sql', 'python', 'r', 'snowflake', 'aws', 'excel', 'powerpoint', 'microstrategy', 'tableau', 'power bi', 'airtable']"/>
  </r>
  <r>
    <x v="0"/>
    <s v="Lead Data Scientist"/>
    <s v="San Francisco, CA"/>
    <x v="0"/>
    <x v="0"/>
    <x v="2"/>
    <x v="21168"/>
    <x v="510"/>
    <s v="Cisco"/>
    <s v="['python', 'r', 'sql', 'aws']"/>
  </r>
  <r>
    <x v="2"/>
    <s v="IT Business Lead Data Analyst - VP - Hybrid"/>
    <s v="East Tawakoni, TX"/>
    <x v="0"/>
    <x v="0"/>
    <x v="2"/>
    <x v="21169"/>
    <x v="309"/>
    <s v="Citi"/>
    <s v="['sql', 'word', 'excel', 'visio', 'powerpoint']"/>
  </r>
  <r>
    <x v="1"/>
    <s v="Solutions Engineer III (Data Engineer)- Java and Python..."/>
    <s v="Irvine, CA"/>
    <x v="0"/>
    <x v="0"/>
    <x v="2"/>
    <x v="21170"/>
    <x v="71"/>
    <s v="The Capital Group Companies, Inc"/>
    <s v="['python', 'aws']"/>
  </r>
  <r>
    <x v="5"/>
    <s v="Software Engineer, Data Infrastructure"/>
    <s v="United States"/>
    <x v="0"/>
    <x v="0"/>
    <x v="2"/>
    <x v="21171"/>
    <x v="68"/>
    <s v="DoorDash"/>
    <s v="['scala', 'sql', 'python', 'java', 'go', 'spark', 'airflow', 'kafka', 'excel']"/>
  </r>
  <r>
    <x v="0"/>
    <s v="Data Scientist Jobs"/>
    <s v="Huntsville, AL"/>
    <x v="0"/>
    <x v="0"/>
    <x v="2"/>
    <x v="21172"/>
    <x v="54"/>
    <s v="ISSAC Corp"/>
    <s v="['c++', 'java', 'python']"/>
  </r>
  <r>
    <x v="3"/>
    <s v="Senior Data Engineer"/>
    <s v="Anywhere"/>
    <x v="0"/>
    <x v="1"/>
    <x v="2"/>
    <x v="21173"/>
    <x v="2"/>
    <s v="Ultimate Medical Academy"/>
    <s v="['sql', 'python', 'scala', 'azure', 'databricks', 'snowflake', 'excel', 'flow']"/>
  </r>
  <r>
    <x v="0"/>
    <s v="Principal Healthcare Data Scientist - Remote"/>
    <s v="Anywhere"/>
    <x v="0"/>
    <x v="1"/>
    <x v="2"/>
    <x v="21174"/>
    <x v="90"/>
    <s v="UnitedHealth Group"/>
    <s v="['sql', 'r', 'python', 'java', 'c++', 'sas', 'sas', 'hadoop', 'spark']"/>
  </r>
  <r>
    <x v="0"/>
    <s v="Data Scientist"/>
    <s v="New York, NY"/>
    <x v="0"/>
    <x v="0"/>
    <x v="2"/>
    <x v="21175"/>
    <x v="122"/>
    <s v="UBS"/>
    <m/>
  </r>
  <r>
    <x v="3"/>
    <s v="Senior Data Engineer- Uhaul Data ( Remote Eligible)"/>
    <s v="New York"/>
    <x v="0"/>
    <x v="0"/>
    <x v="2"/>
    <x v="21176"/>
    <x v="25"/>
    <s v="Capital One"/>
    <s v="['java', 'scala', 'python', 'nosql', 'sql', 'mongo', 'shell', 'mysql', 'cassandra', 'redshift', 'snowflake', 'aws', 'azure', 'hadoop', 'kafka', 'spark']"/>
  </r>
  <r>
    <x v="0"/>
    <s v="Data Scientist II (Intermediate) (San Antonio, TX)"/>
    <s v="San Antonio, TX"/>
    <x v="0"/>
    <x v="0"/>
    <x v="2"/>
    <x v="21177"/>
    <x v="2669"/>
    <s v="USAA"/>
    <s v="['python', 'r', 'sql', 'nosql', 'snowflake', 'tensorflow', 'pytorch', 'phoenix']"/>
  </r>
  <r>
    <x v="2"/>
    <s v="Data Analyst / Data Scientist, Wholesale"/>
    <s v="Dallas, TX"/>
    <x v="0"/>
    <x v="0"/>
    <x v="1"/>
    <x v="21178"/>
    <x v="527"/>
    <s v="Frontier Communications"/>
    <s v="['python', 'pandas', 'excel', 'alteryx']"/>
  </r>
  <r>
    <x v="2"/>
    <s v="SCHOOL DATA ANALYST"/>
    <s v="Greenwood Lake, NY"/>
    <x v="0"/>
    <x v="0"/>
    <x v="2"/>
    <x v="21179"/>
    <x v="1613"/>
    <s v="Greenwood Lake UFSD"/>
    <s v="['spreadsheet']"/>
  </r>
  <r>
    <x v="2"/>
    <s v="Data Analyst, RPCA"/>
    <s v="Newton, MA"/>
    <x v="0"/>
    <x v="0"/>
    <x v="2"/>
    <x v="21180"/>
    <x v="2670"/>
    <s v="Boston College"/>
    <s v="['r']"/>
  </r>
  <r>
    <x v="2"/>
    <s v="Data Analyst"/>
    <s v="Spain"/>
    <x v="0"/>
    <x v="0"/>
    <x v="20"/>
    <x v="21181"/>
    <x v="630"/>
    <s v="Amadeus"/>
    <s v="['qlik', 'power bi']"/>
  </r>
  <r>
    <x v="1"/>
    <s v="Systems Engineer IV - Data Engineer (Hybrid) (Greater Denver Area, CO)"/>
    <s v="Denver, CO"/>
    <x v="0"/>
    <x v="0"/>
    <x v="2"/>
    <x v="21182"/>
    <x v="805"/>
    <s v="Spectrum"/>
    <s v="['python', 'sql', 'hadoop', 'spark', 'pyspark']"/>
  </r>
  <r>
    <x v="7"/>
    <s v="Senior Staff / Principal - NLP lead Engineer"/>
    <s v="Mountain View, CA"/>
    <x v="0"/>
    <x v="0"/>
    <x v="2"/>
    <x v="21183"/>
    <x v="164"/>
    <s v="Samsung Research America"/>
    <s v="['python', 'java', 'nltk', 'keras', 'tensorflow', 'pytorch', 'word']"/>
  </r>
  <r>
    <x v="1"/>
    <s v="Staff Engineer, Data Analytics Engineering"/>
    <s v="Bengaluru, Karnataka, India"/>
    <x v="0"/>
    <x v="0"/>
    <x v="7"/>
    <x v="21184"/>
    <x v="56"/>
    <s v="Western Digital"/>
    <s v="['sql', 'python']"/>
  </r>
  <r>
    <x v="1"/>
    <s v="Data Engineer"/>
    <s v="Jersey City, NJ"/>
    <x v="0"/>
    <x v="0"/>
    <x v="2"/>
    <x v="21185"/>
    <x v="54"/>
    <s v="hackajob"/>
    <s v="['nosql', 'redshift', 'bigquery', 'snowflake', 'hadoop', 'spark']"/>
  </r>
  <r>
    <x v="2"/>
    <s v="Business Intelligence and Data Analyst or Sr."/>
    <s v="Austin, TX"/>
    <x v="0"/>
    <x v="0"/>
    <x v="2"/>
    <x v="21186"/>
    <x v="574"/>
    <s v="Teacher Retirement System of Texas"/>
    <s v="['sql', 'sql server', 'windows', 'power bi', 'visio', 'word', 'spreadsheet', 'flow', 'jira']"/>
  </r>
  <r>
    <x v="1"/>
    <s v="Data Engineer"/>
    <s v="Dallas, TX"/>
    <x v="0"/>
    <x v="0"/>
    <x v="1"/>
    <x v="21187"/>
    <x v="31"/>
    <s v="Take Command Health"/>
    <s v="['sql', 'python', 'java', 'typescript', 'bigquery', 'aurora', 'aws', 'looker', 'git']"/>
  </r>
  <r>
    <x v="2"/>
    <s v="Supply Chain Data Analyst and Planner"/>
    <s v="Los Angeles, CA"/>
    <x v="0"/>
    <x v="0"/>
    <x v="2"/>
    <x v="21188"/>
    <x v="31"/>
    <s v="Silvus Technologies"/>
    <s v="['spreadsheet', 'excel', 'sheets', 'planner']"/>
  </r>
  <r>
    <x v="0"/>
    <s v="Scientist 4, Data Science"/>
    <s v="Thailand"/>
    <x v="0"/>
    <x v="0"/>
    <x v="25"/>
    <x v="21189"/>
    <x v="36"/>
    <s v="Western Digital"/>
    <s v="['sql', 'r', 'python', 'java', 'aws', 'hadoop', 'spark']"/>
  </r>
  <r>
    <x v="1"/>
    <s v="Big Data Engineer"/>
    <s v="Latham, NY"/>
    <x v="0"/>
    <x v="0"/>
    <x v="2"/>
    <x v="21190"/>
    <x v="19"/>
    <s v="Robert Half"/>
    <s v="['sql', 'python', 'go', 'sql server', 'azure', 'ssis']"/>
  </r>
  <r>
    <x v="0"/>
    <s v="Data Science (Senior - Advisor)"/>
    <s v="United States"/>
    <x v="0"/>
    <x v="0"/>
    <x v="2"/>
    <x v="21191"/>
    <x v="216"/>
    <s v="Halliburton"/>
    <s v="['python', 'sql', 'power bi']"/>
  </r>
  <r>
    <x v="0"/>
    <s v="Lead Data Modeler/Developer for Business Analytics application"/>
    <s v="Bengaluru, Karnataka, India"/>
    <x v="0"/>
    <x v="0"/>
    <x v="7"/>
    <x v="21192"/>
    <x v="36"/>
    <s v="Bosch Group"/>
    <s v="['sql']"/>
  </r>
  <r>
    <x v="0"/>
    <s v="Data Scientist"/>
    <s v="San Diego, CA"/>
    <x v="0"/>
    <x v="0"/>
    <x v="2"/>
    <x v="21193"/>
    <x v="122"/>
    <s v="Jobot"/>
    <m/>
  </r>
  <r>
    <x v="0"/>
    <s v="Applied Data Scientist (Remote)"/>
    <s v="Irvine, CA"/>
    <x v="0"/>
    <x v="0"/>
    <x v="2"/>
    <x v="21194"/>
    <x v="71"/>
    <s v="Arcules, Inc."/>
    <s v="['python', 'golang', 'pytorch', 'tensorflow', 'opencv', 'docker', 'kubernetes']"/>
  </r>
  <r>
    <x v="1"/>
    <s v="Data Analyst / Data Engineer"/>
    <s v="Fairfax, VA"/>
    <x v="0"/>
    <x v="0"/>
    <x v="2"/>
    <x v="21195"/>
    <x v="19"/>
    <s v="ENSCO"/>
    <s v="['python', 'aws', 'jira', 'confluence']"/>
  </r>
  <r>
    <x v="2"/>
    <s v="Material Data Analyst II SKA"/>
    <s v="Warner Robins, GA"/>
    <x v="0"/>
    <x v="0"/>
    <x v="2"/>
    <x v="21196"/>
    <x v="1446"/>
    <s v="S &amp; K Technologies, Inc."/>
    <s v="['crystal', 'sql', 'c#', 'oracle', 'power bi', 'sap', 'excel', 'powerpoint', 'flow']"/>
  </r>
  <r>
    <x v="1"/>
    <s v="Data Engineer – Innovation Program"/>
    <s v="Braga, Portugal"/>
    <x v="0"/>
    <x v="0"/>
    <x v="12"/>
    <x v="21197"/>
    <x v="56"/>
    <s v="Bosch Group"/>
    <s v="['spark', 'tableau']"/>
  </r>
  <r>
    <x v="0"/>
    <s v="Sr. Data Scientist"/>
    <s v="Sterling, VA"/>
    <x v="0"/>
    <x v="0"/>
    <x v="2"/>
    <x v="21198"/>
    <x v="390"/>
    <s v="ManTech International"/>
    <s v="['r', 'python', 'scala', 'java', 'sql', 'sas', 'sas', 'hadoop', 'spark', 'kafka', 'spss', 'tableau', 'flow']"/>
  </r>
  <r>
    <x v="6"/>
    <s v="Senior Business Data Analyst (VP) - Tampa"/>
    <s v="Florida"/>
    <x v="0"/>
    <x v="0"/>
    <x v="2"/>
    <x v="21199"/>
    <x v="361"/>
    <s v="Citi"/>
    <s v="['sql', 'jira', 'confluence']"/>
  </r>
  <r>
    <x v="3"/>
    <s v="Senior Data Engineer"/>
    <s v="Hartford, CT"/>
    <x v="0"/>
    <x v="0"/>
    <x v="2"/>
    <x v="21200"/>
    <x v="246"/>
    <s v="The Hartford"/>
    <s v="['python', 'sql', 'aws', 'snowflake', 'redshift', 'airflow', 'unix', 'github', 'git']"/>
  </r>
  <r>
    <x v="7"/>
    <s v="AI/ML/Vision Engineer"/>
    <s v="Dublin, Ireland"/>
    <x v="0"/>
    <x v="0"/>
    <x v="28"/>
    <x v="21201"/>
    <x v="184"/>
    <s v="Manna"/>
    <s v="['java', 'c++', 'python']"/>
  </r>
  <r>
    <x v="2"/>
    <s v="Principal Associate, Data Analyst Risk Associate: ExceptionsOne Team"/>
    <s v="Wichita Falls, TX"/>
    <x v="0"/>
    <x v="0"/>
    <x v="2"/>
    <x v="21202"/>
    <x v="351"/>
    <s v="Capital One"/>
    <s v="['angular', 'jira', 'confluence']"/>
  </r>
  <r>
    <x v="0"/>
    <s v="Data Scientist 3 - 16314"/>
    <s v="Tampa, FL"/>
    <x v="0"/>
    <x v="0"/>
    <x v="2"/>
    <x v="21203"/>
    <x v="2177"/>
    <s v="HII"/>
    <s v="['python', 'r', 'sql']"/>
  </r>
  <r>
    <x v="1"/>
    <s v="Data Engineer"/>
    <s v="Irving, TX"/>
    <x v="0"/>
    <x v="0"/>
    <x v="2"/>
    <x v="21204"/>
    <x v="31"/>
    <s v="Wells Fargo"/>
    <s v="['sql', 'sql server', 'mysql', 'oracle', 'tableau']"/>
  </r>
  <r>
    <x v="0"/>
    <s v="Data Scientist"/>
    <s v="Washington, DC"/>
    <x v="0"/>
    <x v="0"/>
    <x v="2"/>
    <x v="21205"/>
    <x v="71"/>
    <s v="Jobot"/>
    <s v="['python', 'aws', 'azure']"/>
  </r>
  <r>
    <x v="2"/>
    <s v="HR Data Analyst H/F"/>
    <s v="Paris, France"/>
    <x v="0"/>
    <x v="0"/>
    <x v="27"/>
    <x v="21206"/>
    <x v="141"/>
    <s v="Believe"/>
    <s v="['azure']"/>
  </r>
  <r>
    <x v="0"/>
    <s v="Data Scientist, Mid"/>
    <s v="Norfolk, VA"/>
    <x v="0"/>
    <x v="0"/>
    <x v="2"/>
    <x v="21207"/>
    <x v="810"/>
    <s v="Booz Allen Hamilton"/>
    <s v="['python', 'sql', 'github']"/>
  </r>
  <r>
    <x v="0"/>
    <s v="Lead Data Scientist"/>
    <s v="Grand Rapids, MI"/>
    <x v="0"/>
    <x v="0"/>
    <x v="2"/>
    <x v="21208"/>
    <x v="29"/>
    <s v="West Michigan Partnership for Children"/>
    <s v="['sql', 'sas', 'sas', 'r', 'python', 'sql server', 'oracle', 'aws', 'azure', 'spark', 'hadoop', 'tableau', 'power bi', 'ssis', 'ssrs', 'spss', 'excel', 'flow']"/>
  </r>
  <r>
    <x v="0"/>
    <s v="Digital Data Science &amp; Analytics Manager"/>
    <s v="Bogotá, Bogota, Colombia"/>
    <x v="0"/>
    <x v="0"/>
    <x v="32"/>
    <x v="21209"/>
    <x v="36"/>
    <s v="Publicis Groupe"/>
    <s v="['excel']"/>
  </r>
  <r>
    <x v="5"/>
    <s v="Senior Full Stack Engineer - Java, React/Node.js.,PostgreSQL ..."/>
    <s v="Phoenix, AZ"/>
    <x v="0"/>
    <x v="0"/>
    <x v="2"/>
    <x v="21210"/>
    <x v="71"/>
    <s v="American Express"/>
    <s v="['java', 'postgresql', 'oracle', 'react', 'spring', 'express', 'node.js', 'docker', 'git', 'jenkins']"/>
  </r>
  <r>
    <x v="1"/>
    <s v="Principal Cyber Data Engineer"/>
    <s v="Beltsville, MD"/>
    <x v="0"/>
    <x v="0"/>
    <x v="2"/>
    <x v="21211"/>
    <x v="715"/>
    <s v="Peraton"/>
    <s v="['bash', 'python', 'sql', 'powershell', 'unix', 'splunk', 'ansible']"/>
  </r>
  <r>
    <x v="0"/>
    <s v="Staff Data Scientist (Charlotte, NC)"/>
    <s v="Charlotte, NC"/>
    <x v="0"/>
    <x v="0"/>
    <x v="2"/>
    <x v="21212"/>
    <x v="138"/>
    <s v="RVO Health"/>
    <s v="['python', 'tensorflow', 'keras', 'pytorch']"/>
  </r>
  <r>
    <x v="3"/>
    <s v="Senior Data Engineer (Mexico City)"/>
    <s v="Mexico City, CDMX, Mexico"/>
    <x v="0"/>
    <x v="0"/>
    <x v="22"/>
    <x v="21213"/>
    <x v="56"/>
    <s v="Rise Interactive"/>
    <s v="['python', 'sql', 'dynamodb', 'sql server', 'aws', 'spark', 'pyspark', 'docker']"/>
  </r>
  <r>
    <x v="0"/>
    <s v="Lead Data Scientist"/>
    <m/>
    <x v="0"/>
    <x v="0"/>
    <x v="2"/>
    <x v="21214"/>
    <x v="155"/>
    <s v="Yoh, A Day &amp; Zimmermann Company"/>
    <s v="['python', 'pytorch', 'tensorflow']"/>
  </r>
  <r>
    <x v="5"/>
    <s v="Senior Embedded Software Engineer Base SW (POSIX) - Off-Road..."/>
    <s v="Warsaw, Poland"/>
    <x v="0"/>
    <x v="0"/>
    <x v="11"/>
    <x v="21215"/>
    <x v="137"/>
    <s v="Bosch Group"/>
    <s v="['c++', 'python', 'linux', 'jenkins', 'github']"/>
  </r>
  <r>
    <x v="0"/>
    <s v="Data Scientist"/>
    <s v="Anywhere"/>
    <x v="0"/>
    <x v="1"/>
    <x v="2"/>
    <x v="21216"/>
    <x v="443"/>
    <s v="Grammarly"/>
    <s v="['sql', 'python', 'r', 'scala']"/>
  </r>
  <r>
    <x v="5"/>
    <s v="Software Engineer, Data Ingest and Access"/>
    <s v="France"/>
    <x v="0"/>
    <x v="0"/>
    <x v="27"/>
    <x v="21217"/>
    <x v="90"/>
    <s v="Motional"/>
    <s v="['python', 'aws', 'terraform']"/>
  </r>
  <r>
    <x v="7"/>
    <s v="MLOps Engineer"/>
    <s v="Tel Aviv-Yafo, Israel"/>
    <x v="0"/>
    <x v="0"/>
    <x v="8"/>
    <x v="21218"/>
    <x v="36"/>
    <s v="At-Bay"/>
    <s v="['python', 'aws', 'pytorch']"/>
  </r>
  <r>
    <x v="1"/>
    <s v="Data Engineer"/>
    <s v="Cedar Rapids, IA"/>
    <x v="0"/>
    <x v="0"/>
    <x v="2"/>
    <x v="21219"/>
    <x v="2"/>
    <s v="Robert Half"/>
    <s v="['sql', 'c', 'c#', 'powershell', 'go', 'sql server', 'mysql', 'git']"/>
  </r>
  <r>
    <x v="7"/>
    <s v="Senior Machine Learning Engineer (MLops)"/>
    <s v="Tel Aviv-Yafo, Israel"/>
    <x v="0"/>
    <x v="0"/>
    <x v="8"/>
    <x v="21220"/>
    <x v="188"/>
    <s v="Melio"/>
    <s v="['python', 'java', 'scala', 'snowflake', 'bigquery', 'airflow']"/>
  </r>
  <r>
    <x v="0"/>
    <s v="DATA SCIENTIST (M/F/D)"/>
    <s v="Viana do Castelo, Portugal"/>
    <x v="0"/>
    <x v="0"/>
    <x v="12"/>
    <x v="21221"/>
    <x v="8"/>
    <s v="SGS"/>
    <s v="['java', 'python', 'sql', 'aws', 'azure', 'oracle']"/>
  </r>
  <r>
    <x v="8"/>
    <s v="Senior Data Scientist"/>
    <s v="Anywhere"/>
    <x v="0"/>
    <x v="1"/>
    <x v="2"/>
    <x v="21222"/>
    <x v="35"/>
    <s v="Harnham"/>
    <s v="['python', 'c++', 'java', 'c#', 'neo4j', 'aws']"/>
  </r>
  <r>
    <x v="6"/>
    <s v="Senior Data Analyst"/>
    <s v="Austin, TX"/>
    <x v="0"/>
    <x v="0"/>
    <x v="2"/>
    <x v="21223"/>
    <x v="46"/>
    <s v="PEAK6"/>
    <s v="['sql', 'python', 'pandas', 'numpy', 'looker', 'tableau']"/>
  </r>
  <r>
    <x v="1"/>
    <s v="Data Visualization Engineer"/>
    <s v="Gurugram, Haryana, India"/>
    <x v="0"/>
    <x v="0"/>
    <x v="7"/>
    <x v="21224"/>
    <x v="36"/>
    <s v="Simpplr"/>
    <s v="['sql', 'typescript', 'snowflake', 'react', 'looker', 'tableau', 'power bi', 'github', 'zoom']"/>
  </r>
  <r>
    <x v="0"/>
    <s v="Data Scientist"/>
    <s v="Washington, DC"/>
    <x v="0"/>
    <x v="0"/>
    <x v="2"/>
    <x v="21225"/>
    <x v="122"/>
    <s v="Booz Allen Hamilton"/>
    <m/>
  </r>
  <r>
    <x v="8"/>
    <s v="Senior Data Scientist"/>
    <s v="Los Angeles, CA"/>
    <x v="0"/>
    <x v="0"/>
    <x v="2"/>
    <x v="21226"/>
    <x v="62"/>
    <s v="Jobot"/>
    <s v="['python', 'sql', 'nosql', 'r', 'aws']"/>
  </r>
  <r>
    <x v="2"/>
    <s v="Institution Data Analyst"/>
    <s v="Singapore"/>
    <x v="0"/>
    <x v="0"/>
    <x v="18"/>
    <x v="21227"/>
    <x v="147"/>
    <s v="OKX"/>
    <s v="['r']"/>
  </r>
  <r>
    <x v="2"/>
    <s v="Investment Data Analyst"/>
    <s v="Newark, DE"/>
    <x v="0"/>
    <x v="0"/>
    <x v="2"/>
    <x v="21228"/>
    <x v="1203"/>
    <s v="DISYS"/>
    <s v="['excel']"/>
  </r>
  <r>
    <x v="8"/>
    <s v="Senior Data Scientist - Knowledge Management"/>
    <m/>
    <x v="0"/>
    <x v="0"/>
    <x v="2"/>
    <x v="21229"/>
    <x v="85"/>
    <s v="Intelletec"/>
    <s v="['python', 'sql', 'go', 'neo4j', 'snowflake', 'databricks', 'hadoop', 'spark', 'kafka', 'tableau', 'power bi']"/>
  </r>
  <r>
    <x v="1"/>
    <s v="Data Engineer II"/>
    <s v="Carlsbad, CA"/>
    <x v="0"/>
    <x v="0"/>
    <x v="1"/>
    <x v="21230"/>
    <x v="67"/>
    <s v="Vuori, Inc"/>
    <s v="['r', 'python', 'mysql', 'azure']"/>
  </r>
  <r>
    <x v="6"/>
    <s v="Senior Data Analyst"/>
    <s v="Anywhere"/>
    <x v="0"/>
    <x v="1"/>
    <x v="2"/>
    <x v="21231"/>
    <x v="26"/>
    <s v="Empassion"/>
    <s v="['sql', 'r', 'looker', 'tableau', 'zoom']"/>
  </r>
  <r>
    <x v="0"/>
    <s v="Modeling and Simulation Data Scientist"/>
    <s v="Dahlgren, VA"/>
    <x v="0"/>
    <x v="0"/>
    <x v="2"/>
    <x v="21232"/>
    <x v="122"/>
    <s v="Booz Allen Hamilton"/>
    <s v="['r', 'python', 'sql', 'nosql', 'plotly', 'seaborn', 'ggplot2']"/>
  </r>
  <r>
    <x v="3"/>
    <s v="Senior Data Engineer"/>
    <s v="Boca Raton, FL"/>
    <x v="0"/>
    <x v="0"/>
    <x v="2"/>
    <x v="21233"/>
    <x v="2292"/>
    <s v="Insight Global"/>
    <s v="['sql', 'python', 'azure', 'databricks', 'power bi', 'ssis', 'ssrs', 'git']"/>
  </r>
  <r>
    <x v="3"/>
    <s v="Sr Data Warehouse Engineer"/>
    <s v="Fort Worth, TX"/>
    <x v="0"/>
    <x v="0"/>
    <x v="2"/>
    <x v="21234"/>
    <x v="120"/>
    <s v="Robert Half"/>
    <s v="['sql', 'go', 'sql server', 'power bi']"/>
  </r>
  <r>
    <x v="2"/>
    <s v="Data Analyst (PGD-9992)"/>
    <s v="Bogotá, Bogota, Colombia"/>
    <x v="0"/>
    <x v="0"/>
    <x v="32"/>
    <x v="21235"/>
    <x v="46"/>
    <s v="Publicis Groupe"/>
    <s v="['alteryx', 'excel']"/>
  </r>
  <r>
    <x v="3"/>
    <s v="Principal Data Architect"/>
    <s v="Calgary, AB, Canada"/>
    <x v="0"/>
    <x v="0"/>
    <x v="23"/>
    <x v="21236"/>
    <x v="164"/>
    <s v="Neo Financial"/>
    <s v="['nosql', 'mongodb', 'mongodb', 'sql', 'python', 'javascript', 'snowflake', 'aws', 'databricks', 'airflow', 'kafka', 'spark']"/>
  </r>
  <r>
    <x v="0"/>
    <s v="Data Scientist"/>
    <s v="London, UK"/>
    <x v="0"/>
    <x v="0"/>
    <x v="6"/>
    <x v="21237"/>
    <x v="8"/>
    <s v="Vitol"/>
    <s v="['python', 'aws', 'plotly']"/>
  </r>
  <r>
    <x v="0"/>
    <s v="Lead Data Scientist/ML Engineer"/>
    <s v="Bulgaria"/>
    <x v="0"/>
    <x v="0"/>
    <x v="15"/>
    <x v="21238"/>
    <x v="73"/>
    <s v="Exadel"/>
    <s v="['python', 'sql', 'aws', 'azure', 'pandas', 'scikit-learn', 'matplotlib', 'pytorch', 'tensorflow', 'docker', 'github']"/>
  </r>
  <r>
    <x v="0"/>
    <s v="Principal Data Scientist, Supply Chain"/>
    <s v="United States"/>
    <x v="0"/>
    <x v="0"/>
    <x v="1"/>
    <x v="21239"/>
    <x v="8"/>
    <s v="Gopuff"/>
    <s v="['python']"/>
  </r>
  <r>
    <x v="3"/>
    <s v="Senior Data Engineer"/>
    <s v="Bengaluru, Karnataka, India"/>
    <x v="0"/>
    <x v="0"/>
    <x v="7"/>
    <x v="21240"/>
    <x v="56"/>
    <s v="Visa"/>
    <s v="['java', 'sql', 'python', 'mysql', 'selenium', 'kafka', 'linux', 'jenkins', 'docker', 'kubernetes', 'git']"/>
  </r>
  <r>
    <x v="0"/>
    <s v="Junior Data Scientist"/>
    <s v="Anywhere"/>
    <x v="0"/>
    <x v="1"/>
    <x v="2"/>
    <x v="21241"/>
    <x v="239"/>
    <s v="DonorSearch"/>
    <s v="['python', 'sql']"/>
  </r>
  <r>
    <x v="2"/>
    <s v="Data Analyst"/>
    <s v="Anywhere"/>
    <x v="0"/>
    <x v="1"/>
    <x v="2"/>
    <x v="21242"/>
    <x v="54"/>
    <s v="InvestM Technology LLC"/>
    <s v="['sql', 'python', 'r', 'tableau', 'power bi']"/>
  </r>
  <r>
    <x v="0"/>
    <s v="Staff Data Scientist"/>
    <s v="Anywhere"/>
    <x v="0"/>
    <x v="1"/>
    <x v="2"/>
    <x v="21243"/>
    <x v="131"/>
    <s v="Kraft Heinz Company"/>
    <s v="['python', 'r', 'snowflake', 'azure', 'aws', 'spark', 'hadoop']"/>
  </r>
  <r>
    <x v="3"/>
    <s v="Senior Data Engineer (Remote) (Washington DC)"/>
    <s v="Reston, VA"/>
    <x v="0"/>
    <x v="0"/>
    <x v="2"/>
    <x v="21244"/>
    <x v="1399"/>
    <s v="ICF"/>
    <s v="['python', 'sql', 'aws', 'redshift', 'spark', 'airflow', 'pyspark', 'jenkins', 'git', 'github', 'confluence']"/>
  </r>
  <r>
    <x v="2"/>
    <s v="Sales Data Analyst"/>
    <s v="Monterrey, Nuevo Leon, Mexico"/>
    <x v="0"/>
    <x v="0"/>
    <x v="22"/>
    <x v="21245"/>
    <x v="196"/>
    <s v="Charger Logistics Inc"/>
    <s v="['tableau', 'power bi']"/>
  </r>
  <r>
    <x v="2"/>
    <s v="Data Analyst - Healthcare"/>
    <s v="Clarksville, MD"/>
    <x v="0"/>
    <x v="0"/>
    <x v="2"/>
    <x v="21246"/>
    <x v="2"/>
    <s v="Jobot"/>
    <s v="['sql', 'tableau']"/>
  </r>
  <r>
    <x v="1"/>
    <s v="Principal Data Engineer II (Greater Denver Area, CO)"/>
    <s v="Denver, CO"/>
    <x v="0"/>
    <x v="0"/>
    <x v="2"/>
    <x v="21247"/>
    <x v="458"/>
    <s v="Spectrum"/>
    <s v="['sql', 'python', 'perl', 'shell', 'nosql', 'javascript', 'mysql', 'postgresql', 'db2', 'sql server', 'snowflake', 'aws', 'oracle', 'hadoop', 'windows', 'linux', 'macos', 'alteryx', 'tableau', 'microstrategy', 'power bi', 'puppet', 'chef']"/>
  </r>
  <r>
    <x v="1"/>
    <s v="Data Engineer"/>
    <s v="New York, NY"/>
    <x v="0"/>
    <x v="0"/>
    <x v="2"/>
    <x v="21248"/>
    <x v="94"/>
    <s v="OTG Management"/>
    <s v="['python', 'sql', 'postgresql', 'aws', 'redshift', 'spark', 'airflow', 'looker', 'docker']"/>
  </r>
  <r>
    <x v="8"/>
    <s v="Senior Data Scientist"/>
    <s v="Tampa, FL"/>
    <x v="0"/>
    <x v="0"/>
    <x v="2"/>
    <x v="21249"/>
    <x v="212"/>
    <s v="STEMBoard"/>
    <s v="['r', 'python', 'databricks', 'ibm cloud', 'snowflake', 'spark', 'hadoop', 'numpy', 'pandas', 'tableau', 'power bi', 'git']"/>
  </r>
  <r>
    <x v="0"/>
    <s v="Data Science Executive"/>
    <s v="Petaling Jaya, Selangor, Malaysia"/>
    <x v="0"/>
    <x v="0"/>
    <x v="31"/>
    <x v="21250"/>
    <x v="74"/>
    <s v="NielsenIQ"/>
    <s v="['tableau']"/>
  </r>
  <r>
    <x v="0"/>
    <s v="Data Scientist II - Image Analysis"/>
    <s v="Lexington, SC"/>
    <x v="0"/>
    <x v="0"/>
    <x v="2"/>
    <x v="21251"/>
    <x v="31"/>
    <s v="Novo Nordisk US"/>
    <s v="['python', 'nosql', 'aws', 'tensorflow', 'pytorch', 'git', 'jira']"/>
  </r>
  <r>
    <x v="8"/>
    <s v="Senior Manager, Personalization Machine Learning Science"/>
    <s v="Mountain View, CA"/>
    <x v="0"/>
    <x v="0"/>
    <x v="2"/>
    <x v="21252"/>
    <x v="164"/>
    <s v="Wayfair Inc."/>
    <s v="['python', 'java', 'bigquery', 'gcp', 'spark']"/>
  </r>
  <r>
    <x v="2"/>
    <s v="Marketing Data Analyst"/>
    <s v="Lisbon, Portugal"/>
    <x v="0"/>
    <x v="0"/>
    <x v="12"/>
    <x v="21253"/>
    <x v="196"/>
    <s v="dentsu international"/>
    <s v="['html', 'javascript', 'sql', 'python', 'excel', 'word']"/>
  </r>
  <r>
    <x v="1"/>
    <s v="Data Engineer III (Washington DC)"/>
    <s v="Washington, DC"/>
    <x v="0"/>
    <x v="0"/>
    <x v="2"/>
    <x v="21254"/>
    <x v="684"/>
    <s v="Expedia Group"/>
    <s v="['sql', 'python', 'aws', 'redshift', 'oracle', 'azure', 'snowflake', 'hadoop', 'spark']"/>
  </r>
  <r>
    <x v="2"/>
    <s v="Head of Data Analytics (F/M/X)"/>
    <s v="Munich, Germany"/>
    <x v="0"/>
    <x v="0"/>
    <x v="9"/>
    <x v="21255"/>
    <x v="402"/>
    <s v="PPRO"/>
    <s v="['python', 'nosql', 'gcp', 'bigquery', 'redshift', 'kafka', 'looker', 'tableau', 'terraform']"/>
  </r>
  <r>
    <x v="2"/>
    <s v="Energy Data Analyst"/>
    <s v="San Rafael, CA"/>
    <x v="0"/>
    <x v="0"/>
    <x v="2"/>
    <x v="21256"/>
    <x v="122"/>
    <s v="NV5 Global"/>
    <s v="['python', 'r', 'excel', 'power bi', 'tableau']"/>
  </r>
  <r>
    <x v="0"/>
    <s v="Data Scientist Lead"/>
    <s v="Costa Mesa, CA"/>
    <x v="0"/>
    <x v="0"/>
    <x v="2"/>
    <x v="21257"/>
    <x v="52"/>
    <s v="Automobile Club of Southern California"/>
    <s v="['sql', 'python', 'r', 'tableau', 'excel']"/>
  </r>
  <r>
    <x v="2"/>
    <s v="Lead Data Analyst, Digital Experience Analytics"/>
    <s v="Charlotte, NC"/>
    <x v="0"/>
    <x v="0"/>
    <x v="2"/>
    <x v="21258"/>
    <x v="2671"/>
    <s v="TIAA"/>
    <s v="['sas', 'sas', 'sql', 'python', 'r']"/>
  </r>
  <r>
    <x v="2"/>
    <s v="Data Analyst"/>
    <s v="Philadelphia, PA"/>
    <x v="0"/>
    <x v="0"/>
    <x v="2"/>
    <x v="21259"/>
    <x v="2672"/>
    <s v="CORA Services"/>
    <s v="['sql', 'tableau', 'power bi', 'excel', 'word']"/>
  </r>
  <r>
    <x v="1"/>
    <s v="Azure Data Engineer"/>
    <s v="Toronto, ON, Canada"/>
    <x v="0"/>
    <x v="0"/>
    <x v="23"/>
    <x v="21260"/>
    <x v="196"/>
    <s v="Aviso Wealth"/>
    <s v="['azure', 'aws', 'snowflake', 'databricks', 'oracle', 'hadoop', 'ssis']"/>
  </r>
  <r>
    <x v="0"/>
    <s v="Data Scientist, Creators"/>
    <s v="New York, NY"/>
    <x v="0"/>
    <x v="0"/>
    <x v="2"/>
    <x v="21261"/>
    <x v="85"/>
    <s v="Notion"/>
    <s v="['sql', 'python', 'r', 'notion']"/>
  </r>
  <r>
    <x v="3"/>
    <s v="Senior Data Engineer (Remote Eligible)"/>
    <s v="New York"/>
    <x v="0"/>
    <x v="0"/>
    <x v="2"/>
    <x v="21262"/>
    <x v="381"/>
    <s v="Capital One"/>
    <s v="['java', 'scala', 'python', 'nosql', 'sql', 'mongo', 'shell', 'mysql', 'cassandra', 'redshift', 'snowflake', 'aws', 'azure', 'hadoop', 'kafka', 'spark']"/>
  </r>
  <r>
    <x v="2"/>
    <s v="Data Analyst, Mid (Washington DC)"/>
    <s v="McLean, VA"/>
    <x v="5"/>
    <x v="0"/>
    <x v="2"/>
    <x v="21263"/>
    <x v="783"/>
    <s v="Booz Allen Hamilton"/>
    <s v="['sas', 'sas', 'sql', 'python', 'r', 'powerpoint', 'excel']"/>
  </r>
  <r>
    <x v="2"/>
    <s v="Data Analyst (JO-2305-204806)"/>
    <s v="Roseville, CA"/>
    <x v="0"/>
    <x v="0"/>
    <x v="2"/>
    <x v="21264"/>
    <x v="80"/>
    <s v="Ledgent Technology"/>
    <s v="['sql', 'excel', 'power bi']"/>
  </r>
  <r>
    <x v="6"/>
    <s v="Sr. Product Data Scientist / Sr. R&amp;D Analyst"/>
    <s v="Anywhere"/>
    <x v="0"/>
    <x v="1"/>
    <x v="1"/>
    <x v="21265"/>
    <x v="2673"/>
    <s v="Mercury Insurance"/>
    <s v="['sas', 'sas', 'python', 'r', 'sql']"/>
  </r>
  <r>
    <x v="7"/>
    <s v="Machine Learning Engineer"/>
    <s v="Cluj-Napoca, Romania"/>
    <x v="0"/>
    <x v="0"/>
    <x v="68"/>
    <x v="21266"/>
    <x v="188"/>
    <s v="Connatix"/>
    <s v="['python', 'aws', 'docker']"/>
  </r>
  <r>
    <x v="6"/>
    <s v="Senior Data Analyst"/>
    <s v="Bogotá, Bogota, Colombia"/>
    <x v="0"/>
    <x v="0"/>
    <x v="32"/>
    <x v="21267"/>
    <x v="46"/>
    <s v="Publicis Groupe"/>
    <s v="['sql', 'python', 'html', 'css']"/>
  </r>
  <r>
    <x v="0"/>
    <s v="Researcher/Data Scientist"/>
    <s v="Cambridge, MA"/>
    <x v="0"/>
    <x v="0"/>
    <x v="2"/>
    <x v="21268"/>
    <x v="16"/>
    <s v="Harvard University"/>
    <s v="['sql', 'python', 'r', 'sas', 'sas', 'unify']"/>
  </r>
  <r>
    <x v="2"/>
    <s v="Civic Data Analyst II"/>
    <s v="Oakland, CA"/>
    <x v="0"/>
    <x v="0"/>
    <x v="2"/>
    <x v="21269"/>
    <x v="2674"/>
    <s v="Alta Planning Design"/>
    <s v="['go', 'r', 'python', 'sql', 'matplotlib', 'plotly', 'flask', 'django', 'excel', 'word', 'powerpoint', 'tableau']"/>
  </r>
  <r>
    <x v="3"/>
    <s v="Senior Data Engineer"/>
    <s v="United States"/>
    <x v="0"/>
    <x v="0"/>
    <x v="2"/>
    <x v="21270"/>
    <x v="62"/>
    <s v="Xcede"/>
    <s v="['sql', 'python', 'java', 'c++', 'aws']"/>
  </r>
  <r>
    <x v="0"/>
    <s v="Genome Analysis Data Scientist"/>
    <s v="Anywhere"/>
    <x v="0"/>
    <x v="1"/>
    <x v="2"/>
    <x v="21271"/>
    <x v="2675"/>
    <s v="Berkeley Lab"/>
    <s v="['python', 'r', 'aws', 'unix', 'git']"/>
  </r>
  <r>
    <x v="0"/>
    <s v="Data Scientist - Data Modeler (San Bruno, CA)"/>
    <s v="San Bruno, CA"/>
    <x v="0"/>
    <x v="0"/>
    <x v="2"/>
    <x v="21272"/>
    <x v="28"/>
    <s v="Walmart Connect"/>
    <s v="['sql', 'python']"/>
  </r>
  <r>
    <x v="0"/>
    <s v="Data Scientist - Tokyo"/>
    <s v="Japan"/>
    <x v="0"/>
    <x v="0"/>
    <x v="36"/>
    <x v="21273"/>
    <x v="200"/>
    <s v="Shift Technology"/>
    <s v="['c#', 'sql', 'python', 'git']"/>
  </r>
  <r>
    <x v="1"/>
    <s v="Data Engineer"/>
    <s v="India"/>
    <x v="0"/>
    <x v="0"/>
    <x v="7"/>
    <x v="21274"/>
    <x v="34"/>
    <s v="S&amp;P Global"/>
    <s v="['python', 'r', 'java', 'sql', 'nosql', 'hadoop', 'spark', 'tableau', 'git', 'docker', 'kubernetes']"/>
  </r>
  <r>
    <x v="2"/>
    <s v="Clinical Trial Assistant (met focus op Data Management)"/>
    <s v="Mechelen, Belgium"/>
    <x v="0"/>
    <x v="0"/>
    <x v="3"/>
    <x v="21275"/>
    <x v="41"/>
    <s v="SGS"/>
    <s v="['go']"/>
  </r>
  <r>
    <x v="0"/>
    <s v="Agile Data Scientist - Direct hire/Fulltime | W2 Only"/>
    <s v="Georgia"/>
    <x v="0"/>
    <x v="0"/>
    <x v="2"/>
    <x v="21276"/>
    <x v="63"/>
    <s v="Matlen Silver"/>
    <s v="['r', 'python', 'databricks', 'confluence', 'jira']"/>
  </r>
  <r>
    <x v="7"/>
    <s v="Machine Learning Ops Engineer"/>
    <s v="Utrecht, Netherlands"/>
    <x v="0"/>
    <x v="0"/>
    <x v="26"/>
    <x v="21277"/>
    <x v="184"/>
    <s v="Magno IT Recruitment"/>
    <s v="['python', 'bash', 'azure', 'databricks', 'airflow', 'spark', 'flow']"/>
  </r>
  <r>
    <x v="2"/>
    <s v="Senior Go to Market, Data Analyst"/>
    <s v="San Francisco, CA"/>
    <x v="0"/>
    <x v="0"/>
    <x v="2"/>
    <x v="21278"/>
    <x v="679"/>
    <s v="Procter &amp; Gamble"/>
    <s v="['go', 'sql', 'bigquery', 'looker', 'sheets', 'powerpoint', 'excel']"/>
  </r>
  <r>
    <x v="0"/>
    <s v="Data Scientist"/>
    <s v="United States"/>
    <x v="0"/>
    <x v="0"/>
    <x v="2"/>
    <x v="21279"/>
    <x v="8"/>
    <s v="Allen Integrated Solutions"/>
    <s v="['visual basic', 'r', 'python', 'java', 'javascript', 'c++', 'sql', 'sas', 'sas', 'matlab', 'postgresql', 'sql server', 'oracle', 'windows', 'excel', 'spss']"/>
  </r>
  <r>
    <x v="1"/>
    <s v="Data Engineer"/>
    <s v="Marquette, MI"/>
    <x v="0"/>
    <x v="0"/>
    <x v="2"/>
    <x v="21280"/>
    <x v="31"/>
    <s v="greenpath, inc."/>
    <s v="['sql', 't-sql', 'sql server', 'azure', 'power bi', 'ssis', 'excel', 'flow']"/>
  </r>
  <r>
    <x v="2"/>
    <s v="Data Analyst: regional physical security"/>
    <s v="Anywhere"/>
    <x v="0"/>
    <x v="1"/>
    <x v="2"/>
    <x v="21281"/>
    <x v="101"/>
    <s v="Blackstone Consulting, Inc."/>
    <s v="['powerpoint', 'excel', 'word', 'power bi', 'sharepoint', 'microsoft teams']"/>
  </r>
  <r>
    <x v="0"/>
    <s v="Data Scientist –ML, DL, Python"/>
    <s v="Bengaluru, Karnataka, India"/>
    <x v="0"/>
    <x v="0"/>
    <x v="7"/>
    <x v="21282"/>
    <x v="8"/>
    <s v="Capco"/>
    <s v="['python', 'r', 'sql', 't-sql', 'sql server', 'snowflake', 'oracle', 'azure', 'tensorflow', 'pytorch', 'keras', 'scikit-learn', 'pyspark', 'tableau', 'power bi', 'qlik', 'alteryx']"/>
  </r>
  <r>
    <x v="2"/>
    <s v="Research Data Analyst (remote)"/>
    <s v="Anywhere"/>
    <x v="0"/>
    <x v="1"/>
    <x v="2"/>
    <x v="21283"/>
    <x v="705"/>
    <s v="Ad Hoc Team"/>
    <s v="['r', 'python', 'sql', 'tableau', 'looker']"/>
  </r>
  <r>
    <x v="2"/>
    <s v="Secret Data Analyst Remote / Telecommute Jobs"/>
    <s v="Anywhere"/>
    <x v="1"/>
    <x v="1"/>
    <x v="2"/>
    <x v="21284"/>
    <x v="33"/>
    <s v="Insight Global, Inc."/>
    <s v="['sharepoint']"/>
  </r>
  <r>
    <x v="0"/>
    <s v="Data Scientist (Real-time Ops)"/>
    <s v="Walnut Creek, CA"/>
    <x v="0"/>
    <x v="0"/>
    <x v="2"/>
    <x v="21285"/>
    <x v="20"/>
    <s v="Gridware"/>
    <s v="['python', 'linux', 'git']"/>
  </r>
  <r>
    <x v="2"/>
    <s v="Institutional Research Data Analyst - Salve Regina University"/>
    <s v="Newport, RI"/>
    <x v="0"/>
    <x v="0"/>
    <x v="2"/>
    <x v="21286"/>
    <x v="2676"/>
    <s v="Salve Regina University"/>
    <s v="['sas', 'sas', 'r', 'excel', 'tableau', 'power bi', 'spss', 'flow']"/>
  </r>
  <r>
    <x v="0"/>
    <s v="Product Data Scientist - Duo Security"/>
    <s v="Ann Arbor, MI"/>
    <x v="0"/>
    <x v="0"/>
    <x v="2"/>
    <x v="21287"/>
    <x v="933"/>
    <s v="Duo Security"/>
    <s v="['sql', 'r', 'python', 'git']"/>
  </r>
  <r>
    <x v="2"/>
    <s v="VP, ICM Counterparty Data Remediation Analyst"/>
    <s v="Crystal River, FL"/>
    <x v="0"/>
    <x v="0"/>
    <x v="2"/>
    <x v="21288"/>
    <x v="844"/>
    <s v="Citi"/>
    <m/>
  </r>
  <r>
    <x v="0"/>
    <s v="Director, Data Science, Player Sciences &amp; Strategy"/>
    <s v="London, UK"/>
    <x v="0"/>
    <x v="0"/>
    <x v="6"/>
    <x v="21289"/>
    <x v="32"/>
    <s v="2K"/>
    <s v="['r', 'sql', 'tableau', 'asana', 'confluence', 'jira', 'slack']"/>
  </r>
  <r>
    <x v="2"/>
    <s v="IT Data Analyst"/>
    <s v="Amarillo, TX"/>
    <x v="0"/>
    <x v="0"/>
    <x v="1"/>
    <x v="21290"/>
    <x v="122"/>
    <s v="Xcel Energy"/>
    <m/>
  </r>
  <r>
    <x v="7"/>
    <s v="Data Scientist/ Machine Learning Engineer (Singapore-based..."/>
    <s v="Canada"/>
    <x v="0"/>
    <x v="0"/>
    <x v="23"/>
    <x v="21291"/>
    <x v="200"/>
    <s v="Agoda"/>
    <s v="['sql', 'python', 'scala', 'pyspark']"/>
  </r>
  <r>
    <x v="2"/>
    <s v="Lead Fraud Data Analyst"/>
    <s v="Lewisville, TX"/>
    <x v="0"/>
    <x v="0"/>
    <x v="2"/>
    <x v="21292"/>
    <x v="169"/>
    <s v="TIAA"/>
    <s v="['sas', 'sas', 'r', 'sql', 'oracle', 'hadoop', 'alteryx', 'tableau', 'splunk']"/>
  </r>
  <r>
    <x v="7"/>
    <s v="Senior ML Engineer"/>
    <s v="Pakistan"/>
    <x v="0"/>
    <x v="0"/>
    <x v="59"/>
    <x v="21293"/>
    <x v="86"/>
    <s v="PackageX"/>
    <s v="['python', 'javascript', 'sql', 'aws', 'gcp', 'nltk', 'tensorflow', 'keras']"/>
  </r>
  <r>
    <x v="0"/>
    <s v="Staff Data Scientist"/>
    <s v="Diamond Bar, CA"/>
    <x v="0"/>
    <x v="0"/>
    <x v="2"/>
    <x v="21294"/>
    <x v="2677"/>
    <s v="Niagara Bottling"/>
    <s v="['sql', 'python', 'r', 'azure', 'tensorflow', 'keras', 'scikit-learn', 'excel']"/>
  </r>
  <r>
    <x v="0"/>
    <s v="Principal Data Scientist, Enterprise Data and Machine Learning"/>
    <s v="DHS, VA"/>
    <x v="5"/>
    <x v="0"/>
    <x v="2"/>
    <x v="21295"/>
    <x v="380"/>
    <s v="Capital One Financial Corporation"/>
    <s v="['python', 'scala', 'r', 'sql', 'aws', 'spark', 'kubernetes']"/>
  </r>
  <r>
    <x v="0"/>
    <s v="Research Data Scientist"/>
    <s v="Washington, DC"/>
    <x v="0"/>
    <x v="0"/>
    <x v="2"/>
    <x v="21296"/>
    <x v="2678"/>
    <s v="Booz Allen Hamilton"/>
    <s v="['python', 'r', 'tableau', 'splunk', 'docker']"/>
  </r>
  <r>
    <x v="2"/>
    <s v="Data Analyst Population Health"/>
    <s v="New York, NY"/>
    <x v="0"/>
    <x v="0"/>
    <x v="2"/>
    <x v="21297"/>
    <x v="20"/>
    <s v="New York Presbyterian"/>
    <s v="['sql', 'python', 'r', 'pandas', 'tidyverse', 'tableau']"/>
  </r>
  <r>
    <x v="2"/>
    <s v="Junior Data Analytics - Forecast &amp; Planning"/>
    <s v="Porto, Portugal"/>
    <x v="0"/>
    <x v="0"/>
    <x v="12"/>
    <x v="21298"/>
    <x v="41"/>
    <s v="Farfetch"/>
    <s v="['python', 'r', 'sql', 'tableau', 'looker']"/>
  </r>
  <r>
    <x v="2"/>
    <s v="Data Analyst"/>
    <s v="United States"/>
    <x v="0"/>
    <x v="0"/>
    <x v="1"/>
    <x v="21299"/>
    <x v="83"/>
    <s v="Govini"/>
    <s v="['python', 'r']"/>
  </r>
  <r>
    <x v="1"/>
    <s v="Data Engineer Spark/Scala Expérimenté - H/F"/>
    <s v="Nantes, France"/>
    <x v="0"/>
    <x v="0"/>
    <x v="27"/>
    <x v="21300"/>
    <x v="638"/>
    <s v="Talan"/>
    <s v="['java', 'scala', 'python', 'sql', 'nosql', 'mongodb', 'mongodb', 'cassandra', 'aws', 'azure', 'gcp', 'spark', 'hadoop', 'ansible', 'git', 'jenkins']"/>
  </r>
  <r>
    <x v="0"/>
    <s v="Data Scientist"/>
    <s v="Vietnam"/>
    <x v="0"/>
    <x v="0"/>
    <x v="16"/>
    <x v="21301"/>
    <x v="20"/>
    <s v="SmartDev"/>
    <m/>
  </r>
  <r>
    <x v="8"/>
    <s v="Senior Data Scientist, Modeling"/>
    <s v="New York, NY"/>
    <x v="0"/>
    <x v="0"/>
    <x v="2"/>
    <x v="21302"/>
    <x v="226"/>
    <s v="Gro Intelligence"/>
    <s v="['python', 'shell', 'aws', 'azure', 'gcp', 'pandas', 'numpy', 'scikit-learn', 'git', 'docker']"/>
  </r>
  <r>
    <x v="1"/>
    <s v="Data Engineer"/>
    <s v="Marousi, Greece"/>
    <x v="0"/>
    <x v="0"/>
    <x v="38"/>
    <x v="21303"/>
    <x v="187"/>
    <s v="Out There Media"/>
    <s v="['sql', 'bigquery', 'spark', 'hadoop']"/>
  </r>
  <r>
    <x v="2"/>
    <s v="Data Analyst - (Ratings Ops)"/>
    <s v="London, UK"/>
    <x v="0"/>
    <x v="0"/>
    <x v="6"/>
    <x v="21304"/>
    <x v="46"/>
    <s v="Sylvera"/>
    <s v="['vba', 'javascript', 'python', 'sql', 'excel', 'sheets', 'looker', 'tableau']"/>
  </r>
  <r>
    <x v="0"/>
    <s v="Data Scientist"/>
    <s v="San Francisco, CA"/>
    <x v="0"/>
    <x v="0"/>
    <x v="2"/>
    <x v="21305"/>
    <x v="139"/>
    <s v="FLYR Labs"/>
    <s v="['python', 'c', 'tensorflow']"/>
  </r>
  <r>
    <x v="1"/>
    <s v="AWS DynamoDB Data Engineer -Remote"/>
    <s v="Anywhere"/>
    <x v="0"/>
    <x v="1"/>
    <x v="2"/>
    <x v="21306"/>
    <x v="67"/>
    <s v="Kelly Science, Engineering, Technology &amp; Telecom"/>
    <s v="['sql', 'python', 'java', 'scala', 'kotlin', 'clojure', 'dynamodb', 'aws', 'redshift', 'snowflake', 'gcp', 'azure', 'git', 'jira']"/>
  </r>
  <r>
    <x v="3"/>
    <s v="Senior Data Engineer in FinTech ($85k-$135k)"/>
    <s v="Fort Worth, TX"/>
    <x v="0"/>
    <x v="0"/>
    <x v="2"/>
    <x v="21307"/>
    <x v="54"/>
    <s v="CyberCoders"/>
    <s v="['sql', 'python', 'javascript', 'c#', 'snowflake', 'bigquery', 'redshift', 'ssis', 'tableau']"/>
  </r>
  <r>
    <x v="2"/>
    <s v="Head of Data Analyst Operations"/>
    <s v="Santiago de Querétaro, Qro., Mexico"/>
    <x v="0"/>
    <x v="0"/>
    <x v="22"/>
    <x v="21308"/>
    <x v="306"/>
    <s v="Charger Logistics Inc"/>
    <s v="['tableau', 'excel', 'power bi']"/>
  </r>
  <r>
    <x v="0"/>
    <s v="Data Scientist, Lead"/>
    <s v="Norfolk, VA"/>
    <x v="0"/>
    <x v="0"/>
    <x v="2"/>
    <x v="21309"/>
    <x v="1750"/>
    <s v="Booz Allen Hamilton"/>
    <s v="['python', 'sql']"/>
  </r>
  <r>
    <x v="1"/>
    <s v="Data Engineer"/>
    <s v="Baltimore, MD"/>
    <x v="0"/>
    <x v="0"/>
    <x v="1"/>
    <x v="21310"/>
    <x v="1287"/>
    <s v="Inadev"/>
    <s v="['sql', 'db2', 'oracle', 'tableau']"/>
  </r>
  <r>
    <x v="0"/>
    <s v="Data Scientist"/>
    <s v="Atlanta, GA"/>
    <x v="0"/>
    <x v="0"/>
    <x v="2"/>
    <x v="21311"/>
    <x v="21"/>
    <s v="Jobot"/>
    <s v="['r', 'python', 'sql', 'sas', 'sas', 'snowflake', 'databricks', 'azure', 'ssrs']"/>
  </r>
  <r>
    <x v="1"/>
    <s v="Sr. Data Engineer"/>
    <s v="Irvine, CA"/>
    <x v="0"/>
    <x v="0"/>
    <x v="2"/>
    <x v="21312"/>
    <x v="1148"/>
    <s v="Supernal"/>
    <s v="['sql', 'snowflake', 'bigquery', 'aws', 'redshift', 'azure', 'spark', 'pyspark', 'kafka', 'git']"/>
  </r>
  <r>
    <x v="4"/>
    <s v="HR Systems Analyst (FT)"/>
    <s v="Anywhere"/>
    <x v="0"/>
    <x v="1"/>
    <x v="2"/>
    <x v="21313"/>
    <x v="840"/>
    <s v="PSCU"/>
    <s v="['java', 'javascript', 'sql', 'php', 'c#', 'mysql', 'oracle', 'jquery']"/>
  </r>
  <r>
    <x v="1"/>
    <s v="Data Engineer (Remote)"/>
    <s v="Anywhere"/>
    <x v="0"/>
    <x v="1"/>
    <x v="2"/>
    <x v="21314"/>
    <x v="54"/>
    <s v="Sears Home Services"/>
    <s v="['sql', 'python', 'scala', 'snowflake', 'databricks', 'aws', 'azure', 'gcp', 'hadoop', 'spark']"/>
  </r>
  <r>
    <x v="2"/>
    <s v="Provider Data Analyst"/>
    <s v="United States"/>
    <x v="0"/>
    <x v="0"/>
    <x v="1"/>
    <x v="21315"/>
    <x v="1636"/>
    <s v="Health Care Service Corporation"/>
    <s v="['word', 'excel']"/>
  </r>
  <r>
    <x v="2"/>
    <s v="Data Analyst, Marketing"/>
    <s v="San Francisco, CA"/>
    <x v="0"/>
    <x v="0"/>
    <x v="2"/>
    <x v="21316"/>
    <x v="136"/>
    <s v="Notion"/>
    <s v="['sql', 'python', 'r', 'excel', 'tableau', 'looker', 'notion']"/>
  </r>
  <r>
    <x v="1"/>
    <s v="Engineering Team Lead, Data Modelling"/>
    <s v="Finland"/>
    <x v="0"/>
    <x v="0"/>
    <x v="71"/>
    <x v="21317"/>
    <x v="137"/>
    <s v="Wolt"/>
    <s v="['python', 'snowflake', 'kafka', 'spark', 'kubernetes']"/>
  </r>
  <r>
    <x v="0"/>
    <s v="Data Scientist - New College Graduate"/>
    <s v="Biñan, Laguna, Philippines"/>
    <x v="0"/>
    <x v="0"/>
    <x v="50"/>
    <x v="21318"/>
    <x v="322"/>
    <s v="Western Digital"/>
    <s v="['python', 'r', 'sql', 'numpy', 'pandas', 'matplotlib', 'tableau', 'github', 'docker']"/>
  </r>
  <r>
    <x v="2"/>
    <s v="Data Analyst 2 - Remote"/>
    <s v="Anywhere"/>
    <x v="0"/>
    <x v="1"/>
    <x v="2"/>
    <x v="21319"/>
    <x v="462"/>
    <s v="Optum"/>
    <s v="['sql', 'c#', 'sql server', 'ssis', 'ssrs', 'github']"/>
  </r>
  <r>
    <x v="0"/>
    <s v="Assoc Dir, Data Science"/>
    <s v="Anywhere"/>
    <x v="0"/>
    <x v="1"/>
    <x v="2"/>
    <x v="21320"/>
    <x v="629"/>
    <s v="Syneos Health Clinical"/>
    <m/>
  </r>
  <r>
    <x v="5"/>
    <s v="Senior/Principal Software Development Engineer in Test – Big Data"/>
    <s v="Pune, Maharashtra, India"/>
    <x v="0"/>
    <x v="0"/>
    <x v="7"/>
    <x v="21321"/>
    <x v="36"/>
    <s v="PubMatic"/>
    <s v="['shell', 'python', 'hadoop', 'spark']"/>
  </r>
  <r>
    <x v="0"/>
    <s v="Principal, Data Scientist, Knowledge Management"/>
    <s v="United States"/>
    <x v="0"/>
    <x v="0"/>
    <x v="1"/>
    <x v="21322"/>
    <x v="112"/>
    <s v="Intelletec"/>
    <s v="['python', 'sql', 'go', 'neo4j', 'snowflake', 'databricks', 'hadoop', 'spark', 'kafka', 'tableau', 'power bi']"/>
  </r>
  <r>
    <x v="0"/>
    <s v="Data Science Manager, Online Content (Remote)"/>
    <s v="Atlanta, GA"/>
    <x v="0"/>
    <x v="0"/>
    <x v="2"/>
    <x v="21323"/>
    <x v="170"/>
    <s v="Home Depot"/>
    <s v="['sql', 'bigquery', 'tableau']"/>
  </r>
  <r>
    <x v="2"/>
    <s v="Data Analyst (Probationary)"/>
    <s v="Port Washington, NY"/>
    <x v="0"/>
    <x v="0"/>
    <x v="2"/>
    <x v="21324"/>
    <x v="1042"/>
    <s v="Port Washington"/>
    <m/>
  </r>
  <r>
    <x v="0"/>
    <s v="Ingénieur Data Scientist expérimenté - F/H"/>
    <s v="Toulouse, France"/>
    <x v="0"/>
    <x v="0"/>
    <x v="27"/>
    <x v="21325"/>
    <x v="2679"/>
    <s v="CS GROUP"/>
    <s v="['java', 'python', 'r', 'spark']"/>
  </r>
  <r>
    <x v="0"/>
    <s v="Data Scientist, Lead"/>
    <s v="Columbia, MD"/>
    <x v="0"/>
    <x v="0"/>
    <x v="2"/>
    <x v="21326"/>
    <x v="120"/>
    <s v="Blend360"/>
    <s v="['r', 'python', 'matlab', 'perl', 'java', 'sql', 'nosql', 'mysql', 'mariadb', 'aws', 'azure', 'hadoop', 'spark']"/>
  </r>
  <r>
    <x v="0"/>
    <s v="Graduate Data Scientist/Analyst/BI Consultant"/>
    <s v="Edinburgh, UK"/>
    <x v="0"/>
    <x v="0"/>
    <x v="6"/>
    <x v="21327"/>
    <x v="322"/>
    <s v="Blend360"/>
    <s v="['python', 'r', 'sql', 'azure', 'aws']"/>
  </r>
  <r>
    <x v="8"/>
    <s v="Senior Data Scientist, Trust &amp; Safety - Child Safety"/>
    <s v="San Mateo, CA"/>
    <x v="0"/>
    <x v="0"/>
    <x v="2"/>
    <x v="21328"/>
    <x v="8"/>
    <s v="Roblox"/>
    <s v="['sql', 'python', 'r', 'go', 'spark']"/>
  </r>
  <r>
    <x v="8"/>
    <s v="Senior Manager, Data Science"/>
    <s v="Petaling Jaya, Selangor, Malaysia"/>
    <x v="0"/>
    <x v="0"/>
    <x v="31"/>
    <x v="21329"/>
    <x v="36"/>
    <s v="Western Digital"/>
    <s v="['r', 'python', 'spark', 'hadoop']"/>
  </r>
  <r>
    <x v="1"/>
    <s v="Business Intelligence / Data Visualization Engineer"/>
    <s v="Austin, TX"/>
    <x v="0"/>
    <x v="0"/>
    <x v="2"/>
    <x v="21330"/>
    <x v="2"/>
    <s v="Chuwa America Corporation"/>
    <s v="['hadoop', 'pyspark', 'tableau', 'microstrategy']"/>
  </r>
  <r>
    <x v="1"/>
    <s v="Data Engineer"/>
    <s v="Buenos Aires, Argentina"/>
    <x v="0"/>
    <x v="0"/>
    <x v="47"/>
    <x v="21331"/>
    <x v="56"/>
    <s v="Dialpad"/>
    <s v="['python', 'java', 'scala', 'gcp', 'aws', 'azure', 'bigquery', 'databricks', 'redshift', 'gdpr', 'spark']"/>
  </r>
  <r>
    <x v="6"/>
    <s v="Senior Data Analyst (Operations)"/>
    <s v="United States"/>
    <x v="0"/>
    <x v="0"/>
    <x v="1"/>
    <x v="21332"/>
    <x v="46"/>
    <s v="Binance.US"/>
    <s v="['sql', 'tableau']"/>
  </r>
  <r>
    <x v="8"/>
    <s v="Senior Data Scientist"/>
    <s v="Englewood, CO"/>
    <x v="0"/>
    <x v="0"/>
    <x v="1"/>
    <x v="21333"/>
    <x v="2"/>
    <s v="Appic Solutions"/>
    <s v="['python', 'r', 'scala', 'go', 'java', 'golang', 'aws', 'pytorch', 'spark', 'tensorflow', 'flow', 'git', 'kubernetes', 'jenkins', 'gitlab']"/>
  </r>
  <r>
    <x v="6"/>
    <s v="Senior Data Analyst"/>
    <s v="Canada"/>
    <x v="0"/>
    <x v="0"/>
    <x v="23"/>
    <x v="21334"/>
    <x v="46"/>
    <s v="Kinaxis"/>
    <s v="['sql', 'power bi', 'tableau', 'cognos', 'excel']"/>
  </r>
  <r>
    <x v="8"/>
    <s v="Senior Data Scientist"/>
    <s v="Ontario, CA"/>
    <x v="0"/>
    <x v="0"/>
    <x v="2"/>
    <x v="21335"/>
    <x v="31"/>
    <s v="Cowbell Cyber"/>
    <s v="['python', 'sql', 'aws', 'airflow', 'spark']"/>
  </r>
  <r>
    <x v="8"/>
    <s v="Supervisor, Data Operations, Central Activation"/>
    <s v="Atlanta, GA"/>
    <x v="0"/>
    <x v="0"/>
    <x v="2"/>
    <x v="21336"/>
    <x v="31"/>
    <s v="Publicis Groupe"/>
    <s v="['python', 'r', 'sql', 'spark', 'tableau', 'excel']"/>
  </r>
  <r>
    <x v="2"/>
    <s v="Data Analyst"/>
    <s v="Reston, VA"/>
    <x v="0"/>
    <x v="0"/>
    <x v="2"/>
    <x v="21337"/>
    <x v="20"/>
    <s v="Demo - Maximus"/>
    <m/>
  </r>
  <r>
    <x v="0"/>
    <s v="Data Scientist"/>
    <s v="Denver, CO"/>
    <x v="0"/>
    <x v="0"/>
    <x v="1"/>
    <x v="21338"/>
    <x v="2"/>
    <s v="Project Canary, PBC"/>
    <s v="['python', 'c#', 'java']"/>
  </r>
  <r>
    <x v="1"/>
    <s v="Data Engineer II - AMZ6257083"/>
    <s v="Miami, FL"/>
    <x v="0"/>
    <x v="0"/>
    <x v="2"/>
    <x v="21339"/>
    <x v="56"/>
    <s v="Amazon.com"/>
    <s v="['sql']"/>
  </r>
  <r>
    <x v="0"/>
    <s v="Data Scientist I"/>
    <s v="Costa Mesa, CA"/>
    <x v="0"/>
    <x v="0"/>
    <x v="2"/>
    <x v="21294"/>
    <x v="1283"/>
    <s v="Automobile Club of Southern California"/>
    <s v="['sql', 'python', 'r', 'tableau', 'excel']"/>
  </r>
  <r>
    <x v="6"/>
    <s v="Senior Data Analyst"/>
    <s v="San Francisco, CA"/>
    <x v="0"/>
    <x v="0"/>
    <x v="2"/>
    <x v="21340"/>
    <x v="451"/>
    <s v="Airwallex"/>
    <s v="['sql', 'tableau']"/>
  </r>
  <r>
    <x v="8"/>
    <s v="Senior Data Scientist"/>
    <s v="Anywhere"/>
    <x v="0"/>
    <x v="1"/>
    <x v="1"/>
    <x v="21341"/>
    <x v="560"/>
    <s v="MD Anderson Cancer Center"/>
    <m/>
  </r>
  <r>
    <x v="2"/>
    <s v="Cloud FinOps Cost Optimization Lead – Data Analysis Manager"/>
    <s v="Richardson, TX"/>
    <x v="0"/>
    <x v="0"/>
    <x v="2"/>
    <x v="21342"/>
    <x v="284"/>
    <s v="Cisco"/>
    <s v="['python', 'sql', 'aws', 'gcp', 'azure', 'tableau']"/>
  </r>
  <r>
    <x v="0"/>
    <s v="Data Scientist"/>
    <s v="Kentucky"/>
    <x v="0"/>
    <x v="0"/>
    <x v="2"/>
    <x v="21343"/>
    <x v="62"/>
    <s v="Jobot"/>
    <s v="['r', 'sas', 'sas', 'python', 'sql', 'hadoop', 'splunk', 'power bi']"/>
  </r>
  <r>
    <x v="2"/>
    <s v="Data Analyst"/>
    <s v="Gainesville, FL"/>
    <x v="0"/>
    <x v="0"/>
    <x v="2"/>
    <x v="21344"/>
    <x v="282"/>
    <s v="University of Florida"/>
    <s v="['word', 'excel', 'powerpoint']"/>
  </r>
  <r>
    <x v="0"/>
    <s v="Data Scientist, Customer Identity &amp; Access Management (Remote)"/>
    <s v="Anywhere"/>
    <x v="0"/>
    <x v="1"/>
    <x v="2"/>
    <x v="21345"/>
    <x v="310"/>
    <s v="Square"/>
    <s v="['sql', 'python', 'c', 'go', 'bigquery', 'databricks', 'numpy', 'pandas', 'airflow', 'looker', 'flow']"/>
  </r>
  <r>
    <x v="8"/>
    <s v="Senior Data Scientist"/>
    <s v="Sterling, VA"/>
    <x v="0"/>
    <x v="0"/>
    <x v="2"/>
    <x v="21346"/>
    <x v="8"/>
    <s v="Reinventing Geospatial (RGi)"/>
    <s v="['python', 'c#', 'keras', 'tensorflow', 'pytorch']"/>
  </r>
  <r>
    <x v="0"/>
    <s v="Data Scientist - 4402"/>
    <s v="Brussels, Belgium"/>
    <x v="0"/>
    <x v="0"/>
    <x v="3"/>
    <x v="21347"/>
    <x v="8"/>
    <s v="CRI Group"/>
    <s v="['python', 'r', 'html', 'css', 'javascript', 'azure', 'aws', 'tensorflow', 'pytorch', 'jupyter', 'docker']"/>
  </r>
  <r>
    <x v="0"/>
    <s v="Data Scientist, Invoices (Remote)"/>
    <s v="Anywhere"/>
    <x v="0"/>
    <x v="1"/>
    <x v="2"/>
    <x v="21348"/>
    <x v="8"/>
    <s v="Square"/>
    <s v="['sql', 'python', 'c', 'go', 'looker', 'terminal']"/>
  </r>
  <r>
    <x v="0"/>
    <s v="Staff/Senior Risk Data Scientist"/>
    <s v="Singapore"/>
    <x v="0"/>
    <x v="0"/>
    <x v="18"/>
    <x v="21349"/>
    <x v="8"/>
    <s v="Airwallex"/>
    <s v="['python', 'r', 'sql']"/>
  </r>
  <r>
    <x v="8"/>
    <s v="Senior Data Scientist – Wastewater Target Analytics"/>
    <s v="United States"/>
    <x v="0"/>
    <x v="0"/>
    <x v="2"/>
    <x v="21350"/>
    <x v="122"/>
    <s v="Biobot"/>
    <m/>
  </r>
  <r>
    <x v="1"/>
    <s v="Data Engineer - 2202745 (Minneapolis, MN)"/>
    <s v="Minneapolis, MN"/>
    <x v="0"/>
    <x v="0"/>
    <x v="2"/>
    <x v="21351"/>
    <x v="1156"/>
    <s v="Optum"/>
    <s v="['java', 'python', 'sql', 'nosql', 'go', 'aws', 'azure', 'spark', 'hadoop', 'airflow', 'yarn', 'kubernetes']"/>
  </r>
  <r>
    <x v="0"/>
    <s v="Staff Data Scientist, Financial Strategy"/>
    <s v="South San Francisco, CA"/>
    <x v="0"/>
    <x v="0"/>
    <x v="2"/>
    <x v="21352"/>
    <x v="2680"/>
    <s v="Stripe"/>
    <m/>
  </r>
  <r>
    <x v="2"/>
    <s v="Junior Data Analyst"/>
    <s v="New York, NY"/>
    <x v="0"/>
    <x v="0"/>
    <x v="2"/>
    <x v="21353"/>
    <x v="91"/>
    <s v="Baked By Melissa"/>
    <s v="['sql', 'crystal', 'oracle', 'word', 'excel', 'powerpoint']"/>
  </r>
  <r>
    <x v="0"/>
    <s v="Software Engineer II - Data Science"/>
    <s v="Jacksonville, FL"/>
    <x v="0"/>
    <x v="0"/>
    <x v="2"/>
    <x v="21354"/>
    <x v="31"/>
    <s v="NLP Logix"/>
    <s v="['nosql', 'python', 'sql', 'c#', 'c++', 'r', 'java', 'aws', 'gcp', 'azure', 'pandas', 'scikit-learn', 'tensorflow', 'numpy', 'keras', 'git']"/>
  </r>
  <r>
    <x v="0"/>
    <s v="DATA SCIENTIST FINANCIAL MODELING SUPV NF5"/>
    <s v="Quantico, VA"/>
    <x v="5"/>
    <x v="0"/>
    <x v="2"/>
    <x v="21355"/>
    <x v="71"/>
    <s v="Marine Corps Community Services"/>
    <s v="['r', 'python', 'sas', 'sas', 'flow']"/>
  </r>
  <r>
    <x v="1"/>
    <s v="Senior Associate Data Engineering L2 DE-Big Data GCP"/>
    <s v="India"/>
    <x v="0"/>
    <x v="0"/>
    <x v="7"/>
    <x v="21356"/>
    <x v="187"/>
    <s v="Publicis Groupe"/>
    <s v="['java', 'scala', 'python', 'nosql', 'mongodb', 'mongodb', 'sql', 'cassandra', 'mysql', 'sql server', 'aws', 'gcp', 'azure', 'redshift', 'bigquery', 'oracle', 'hadoop', 'kafka', 'spark', 'airflow']"/>
  </r>
  <r>
    <x v="0"/>
    <s v="Data Scientist"/>
    <s v="Washington, DC"/>
    <x v="0"/>
    <x v="0"/>
    <x v="2"/>
    <x v="21357"/>
    <x v="1201"/>
    <s v="Department of Human Services"/>
    <m/>
  </r>
  <r>
    <x v="0"/>
    <s v="Staff Data Scientist"/>
    <s v="Illinois"/>
    <x v="0"/>
    <x v="0"/>
    <x v="2"/>
    <x v="21358"/>
    <x v="323"/>
    <s v="Kraft Heinz Company"/>
    <s v="['python', 'r', 'snowflake', 'azure', 'aws', 'spark', 'hadoop']"/>
  </r>
  <r>
    <x v="7"/>
    <s v="Es- Machine Learning Con Spark"/>
    <s v="Barcelona, Spain"/>
    <x v="0"/>
    <x v="0"/>
    <x v="20"/>
    <x v="21359"/>
    <x v="137"/>
    <s v="Devoteam"/>
    <s v="['python', 'scala', 'dynamodb', 'aws', 'databricks', 'spark', 'airflow']"/>
  </r>
  <r>
    <x v="8"/>
    <s v="Senior Lead Fraud Data Scientist Jobs in San Francisco"/>
    <s v="San Francisco, CA"/>
    <x v="0"/>
    <x v="0"/>
    <x v="2"/>
    <x v="21360"/>
    <x v="234"/>
    <s v="Wells Fargo"/>
    <s v="['python', 'r', 'sql', 'gcp', 'spark', 'pandas', 'tensorflow', 'docker', 'kubernetes']"/>
  </r>
  <r>
    <x v="9"/>
    <s v="Head of Data Platform and Cloud"/>
    <s v="Poland"/>
    <x v="0"/>
    <x v="0"/>
    <x v="11"/>
    <x v="21361"/>
    <x v="1669"/>
    <s v="Palta"/>
    <s v="['aws', 'azure', 'snowflake', 'databricks', 'gdpr', 'looker']"/>
  </r>
  <r>
    <x v="2"/>
    <s v="Data Analyst - Direct Hire!"/>
    <s v="Santa Monica, CA"/>
    <x v="0"/>
    <x v="0"/>
    <x v="2"/>
    <x v="21362"/>
    <x v="99"/>
    <s v="Robert Half"/>
    <s v="['sql', 'go', 'tableau']"/>
  </r>
  <r>
    <x v="0"/>
    <s v="Principal AI/ML Data Scientist"/>
    <s v="Anywhere"/>
    <x v="0"/>
    <x v="1"/>
    <x v="2"/>
    <x v="21363"/>
    <x v="180"/>
    <s v="Pie Insurance"/>
    <s v="['aws', 'pytorch', 'hugging face', 'spark', 'keras', 'tensorflow']"/>
  </r>
  <r>
    <x v="2"/>
    <s v="Data Analyst - Policy, Research &amp; Analysis"/>
    <s v="New York, NY"/>
    <x v="0"/>
    <x v="0"/>
    <x v="2"/>
    <x v="21364"/>
    <x v="2681"/>
    <s v="NYC Careers"/>
    <s v="['r', 'python', 'javascript', 'sas', 'sas', 'sql', 'nosql', 'hadoop', 'spark', 'spss', 'excel', 'tableau']"/>
  </r>
  <r>
    <x v="0"/>
    <s v="Sr. Data Scientist"/>
    <s v="Vancouver, BC, Canada"/>
    <x v="0"/>
    <x v="0"/>
    <x v="23"/>
    <x v="21365"/>
    <x v="8"/>
    <s v="Highspot"/>
    <s v="['sql', 'python', 'spark', 'tableau', 'looker', 'git']"/>
  </r>
  <r>
    <x v="1"/>
    <s v="Work Student (all genders) Data Engineering"/>
    <s v="Göppingen, Germany"/>
    <x v="0"/>
    <x v="0"/>
    <x v="9"/>
    <x v="21366"/>
    <x v="204"/>
    <s v="TeamViewer"/>
    <s v="['sql', 'java', 'python', 'aws', 'gcp', 'spark', 'airflow', 'linux']"/>
  </r>
  <r>
    <x v="1"/>
    <s v="Data Engineer, Investment Finance"/>
    <s v="Toronto, ON, Canada"/>
    <x v="0"/>
    <x v="0"/>
    <x v="23"/>
    <x v="21367"/>
    <x v="31"/>
    <s v="OMERS Administration Corporation"/>
    <s v="['azure', 'snowflake', 'alteryx']"/>
  </r>
  <r>
    <x v="2"/>
    <s v="Data Analyst **STARTUP FINANCIAL SERVICES COMPANY**"/>
    <s v="Irvine, CA"/>
    <x v="0"/>
    <x v="0"/>
    <x v="2"/>
    <x v="21368"/>
    <x v="16"/>
    <s v="Rocketship Financial Corporation"/>
    <s v="['sql', 'javascript', 'r', 'python', 'excel', 'sheets', 'looker', 'tableau', 'power bi', 'git']"/>
  </r>
  <r>
    <x v="7"/>
    <s v="Senior Machine Learning Engineer"/>
    <s v="Dublin, Ireland"/>
    <x v="0"/>
    <x v="0"/>
    <x v="28"/>
    <x v="21369"/>
    <x v="188"/>
    <s v="Intercom"/>
    <s v="['sql', 'aws', 'matplotlib', 'atlassian']"/>
  </r>
  <r>
    <x v="0"/>
    <s v="Data Scientist (Remote)"/>
    <s v="Anywhere"/>
    <x v="0"/>
    <x v="1"/>
    <x v="2"/>
    <x v="21305"/>
    <x v="2682"/>
    <s v="Niagara Bottling"/>
    <s v="['sql', 'python', 'r', 'tensorflow', 'keras', 'scikit-learn', 'excel']"/>
  </r>
  <r>
    <x v="0"/>
    <s v="Data Scientist, NLP"/>
    <s v="Anywhere"/>
    <x v="0"/>
    <x v="1"/>
    <x v="2"/>
    <x v="21370"/>
    <x v="6"/>
    <s v="Ancestry"/>
    <s v="['python', 'java', 'aws', 'tensorflow', 'pytorch']"/>
  </r>
  <r>
    <x v="0"/>
    <s v="Data Scientist (Full Stack)"/>
    <s v="Los Angeles, CA"/>
    <x v="0"/>
    <x v="0"/>
    <x v="2"/>
    <x v="21371"/>
    <x v="1"/>
    <s v="Keeling Labs"/>
    <s v="['go', 'python', 'aws', 'spark', 'pyspark', 'linux', 'kubernetes', 'git', 'docker', 'terraform']"/>
  </r>
  <r>
    <x v="0"/>
    <s v="Data Science Director"/>
    <s v="Florida City, FL"/>
    <x v="0"/>
    <x v="0"/>
    <x v="2"/>
    <x v="21372"/>
    <x v="1254"/>
    <s v="First American"/>
    <s v="['python', 'r', 'sql', 'azure', 'aws', 'docker']"/>
  </r>
  <r>
    <x v="6"/>
    <s v="Senior Data Analyst"/>
    <s v="BOWLING GREEN, NY"/>
    <x v="0"/>
    <x v="0"/>
    <x v="2"/>
    <x v="21373"/>
    <x v="295"/>
    <s v="NYC Careers"/>
    <s v="['planner']"/>
  </r>
  <r>
    <x v="4"/>
    <s v="Business Analyst / BI Developer"/>
    <s v="Pompano Beach, FL"/>
    <x v="0"/>
    <x v="0"/>
    <x v="2"/>
    <x v="21374"/>
    <x v="96"/>
    <s v="Ascendo Resources"/>
    <s v="['sql', 'power bi', 'tableau', 'ssrs', 'ssis']"/>
  </r>
  <r>
    <x v="0"/>
    <s v="Data Scientist"/>
    <s v="Anywhere"/>
    <x v="0"/>
    <x v="1"/>
    <x v="2"/>
    <x v="21375"/>
    <x v="94"/>
    <s v="Launch Consulting Group"/>
    <s v="['python', 'r', 'c++', 'sql']"/>
  </r>
  <r>
    <x v="1"/>
    <s v="Data Engineer- Cloud"/>
    <s v="San Jose, CA"/>
    <x v="0"/>
    <x v="0"/>
    <x v="2"/>
    <x v="21376"/>
    <x v="542"/>
    <s v="HPE1US"/>
    <s v="['python', 'aws', 'spark', 'kubernetes']"/>
  </r>
  <r>
    <x v="0"/>
    <s v="Staff Data Scientist - Slack"/>
    <s v="San Francisco, CA"/>
    <x v="0"/>
    <x v="0"/>
    <x v="2"/>
    <x v="21377"/>
    <x v="114"/>
    <s v="Salesforce"/>
    <s v="['python', 'r', 'spark', 'hadoop', 'slack']"/>
  </r>
  <r>
    <x v="0"/>
    <s v="Lead Data Scientist"/>
    <s v="Atlanta, GA"/>
    <x v="0"/>
    <x v="0"/>
    <x v="2"/>
    <x v="21378"/>
    <x v="68"/>
    <s v="Harnham"/>
    <s v="['sql', 'r', 'python']"/>
  </r>
  <r>
    <x v="7"/>
    <s v="ETL Engineer"/>
    <s v="Huntsville, AL"/>
    <x v="0"/>
    <x v="0"/>
    <x v="2"/>
    <x v="21379"/>
    <x v="164"/>
    <s v="AnaVation"/>
    <s v="['java', 'scala', 'python', 'sql', 'aws', 'oracle', 'databricks', 'spark', 'linux', 'windows']"/>
  </r>
  <r>
    <x v="2"/>
    <s v="Case Manager Data Analyst"/>
    <s v="Lanham, MD"/>
    <x v="0"/>
    <x v="0"/>
    <x v="2"/>
    <x v="21380"/>
    <x v="239"/>
    <s v="Total Care Services, Inc."/>
    <s v="['excel', 'word', 'ms access']"/>
  </r>
  <r>
    <x v="1"/>
    <s v="Data Engineer"/>
    <s v="Chennai, Tamil Nadu, India"/>
    <x v="0"/>
    <x v="0"/>
    <x v="7"/>
    <x v="21381"/>
    <x v="56"/>
    <s v="Smartek21.com"/>
    <s v="['python', 'sql', 'java', 'mongodb', 'mongodb', 'scala', 'mysql', 'postgresql', 'spark', 'airflow']"/>
  </r>
  <r>
    <x v="8"/>
    <s v="Senior Data Scientist"/>
    <s v="United States"/>
    <x v="0"/>
    <x v="0"/>
    <x v="1"/>
    <x v="21382"/>
    <x v="28"/>
    <s v="CVS Health"/>
    <s v="['r', 'python', 'sas', 'sas', 'sql']"/>
  </r>
  <r>
    <x v="0"/>
    <s v="Data Scientist II - AI/ML"/>
    <s v="Anywhere"/>
    <x v="0"/>
    <x v="1"/>
    <x v="2"/>
    <x v="21383"/>
    <x v="679"/>
    <s v="Cotiviti - US"/>
    <s v="['python', 'scala', 'tensorflow', 'keras', 'pandas', 'scikit-learn', 'spark', 'jenkins', 'jira']"/>
  </r>
  <r>
    <x v="1"/>
    <s v="Data Engineer (Melbourne &amp; Sydney)"/>
    <s v="Malvern East VIC, Australia"/>
    <x v="0"/>
    <x v="0"/>
    <x v="51"/>
    <x v="21384"/>
    <x v="56"/>
    <s v="The Data Foundry"/>
    <s v="['go', 'python', 'java', 'aws', 'node.js', 'bitbucket', 'jenkins', 'docker']"/>
  </r>
  <r>
    <x v="1"/>
    <s v="Linux/Data Engineer"/>
    <s v="Fort Meade, MD"/>
    <x v="0"/>
    <x v="0"/>
    <x v="2"/>
    <x v="21385"/>
    <x v="6"/>
    <s v="VSolvit"/>
    <s v="['java', 'linux', 'flow', 'docker', 'kubernetes']"/>
  </r>
  <r>
    <x v="2"/>
    <s v="Data Analyst"/>
    <s v="Centreville, VA"/>
    <x v="0"/>
    <x v="0"/>
    <x v="2"/>
    <x v="21386"/>
    <x v="20"/>
    <s v="Capitol Building Supply"/>
    <s v="['excel']"/>
  </r>
  <r>
    <x v="0"/>
    <s v="Data Scientist Lead, Square F&amp;S (San Francisco, CA or Remote)"/>
    <s v="Anywhere"/>
    <x v="0"/>
    <x v="1"/>
    <x v="2"/>
    <x v="21345"/>
    <x v="889"/>
    <s v="Block"/>
    <s v="['sql', 'python', 'c', 'go', 'looker', 'flow']"/>
  </r>
  <r>
    <x v="2"/>
    <s v="Data Analyst"/>
    <s v="Anywhere"/>
    <x v="0"/>
    <x v="1"/>
    <x v="2"/>
    <x v="21387"/>
    <x v="31"/>
    <s v="Grant Leading Technology, LLC"/>
    <s v="['sql', 'javascript', 'html', 'python', 'java', 'shell', 't-sql', 'oracle', 'unix', 'excel', 'visio', 'power bi', 'tableau']"/>
  </r>
  <r>
    <x v="0"/>
    <s v="Senior Software Engineer - Data Scientist"/>
    <s v="Nyack, NY"/>
    <x v="0"/>
    <x v="0"/>
    <x v="2"/>
    <x v="21388"/>
    <x v="1334"/>
    <s v="Capgemini"/>
    <s v="['python', 'r']"/>
  </r>
  <r>
    <x v="3"/>
    <s v="Senior Data Engineer"/>
    <s v="Bulgaria"/>
    <x v="0"/>
    <x v="0"/>
    <x v="15"/>
    <x v="21389"/>
    <x v="561"/>
    <s v="Exadel"/>
    <s v="['python', 'scala', 'java', 'openstack', 'spark', 'docker', 'ansible', 'terraform']"/>
  </r>
  <r>
    <x v="2"/>
    <s v="Consultant(e) Data Analytics - H/F"/>
    <s v="Aix-en-Provence, France"/>
    <x v="0"/>
    <x v="0"/>
    <x v="27"/>
    <x v="21390"/>
    <x v="196"/>
    <s v="Talan"/>
    <s v="['scala', 'azure', 'aws', 'gcp', 'snowflake', 'redshift', 'spark', 'kafka', 'hadoop', 'power bi', 'tableau', 'kubernetes']"/>
  </r>
  <r>
    <x v="2"/>
    <s v="Data Analyst"/>
    <s v="Anywhere"/>
    <x v="0"/>
    <x v="1"/>
    <x v="2"/>
    <x v="21391"/>
    <x v="91"/>
    <s v="Mothership Strategies, LLC"/>
    <s v="['sql', 'python', 'r', 'spark']"/>
  </r>
  <r>
    <x v="0"/>
    <s v="Data Scientist"/>
    <s v="Fairborn, OH"/>
    <x v="0"/>
    <x v="0"/>
    <x v="2"/>
    <x v="21392"/>
    <x v="31"/>
    <s v="Riverside Research"/>
    <s v="['python', 'hadoop']"/>
  </r>
  <r>
    <x v="2"/>
    <s v="Data Analyst"/>
    <s v="Colombo, Sri Lanka"/>
    <x v="0"/>
    <x v="0"/>
    <x v="86"/>
    <x v="21393"/>
    <x v="306"/>
    <s v="HolonIQ"/>
    <m/>
  </r>
  <r>
    <x v="2"/>
    <s v="Data Support Analyst (Washington DC)"/>
    <s v="McLean, VA"/>
    <x v="5"/>
    <x v="0"/>
    <x v="2"/>
    <x v="21394"/>
    <x v="548"/>
    <s v="Booz Allen Hamilton"/>
    <s v="['oracle']"/>
  </r>
  <r>
    <x v="1"/>
    <s v="Data Engineer"/>
    <s v="United States"/>
    <x v="0"/>
    <x v="0"/>
    <x v="1"/>
    <x v="21395"/>
    <x v="2683"/>
    <s v="Imagine Learning"/>
    <s v="['python', 'sql', 'c#', 'vb.net', 'sql server', 'snowflake', 'redshift', 'aws', 'azure', 'ssis', 'power bi', 'git']"/>
  </r>
  <r>
    <x v="4"/>
    <s v="People Operations Analyst"/>
    <s v="Fort Worth, TX"/>
    <x v="0"/>
    <x v="0"/>
    <x v="2"/>
    <x v="21396"/>
    <x v="243"/>
    <s v="Alpine IQ"/>
    <m/>
  </r>
  <r>
    <x v="0"/>
    <s v="Data Science Manager"/>
    <s v="San Francisco, CA"/>
    <x v="0"/>
    <x v="0"/>
    <x v="2"/>
    <x v="21397"/>
    <x v="2684"/>
    <s v="Grammarly"/>
    <s v="['sql', 'python', 'r', 'scala']"/>
  </r>
  <r>
    <x v="2"/>
    <s v="LMS &amp; Data Analyst"/>
    <s v="Ontario, CA"/>
    <x v="0"/>
    <x v="0"/>
    <x v="2"/>
    <x v="21398"/>
    <x v="2216"/>
    <s v="VF Corporation"/>
    <s v="['go']"/>
  </r>
  <r>
    <x v="0"/>
    <s v="Analyst, Data Science"/>
    <s v="Chicago, IL"/>
    <x v="0"/>
    <x v="0"/>
    <x v="2"/>
    <x v="21399"/>
    <x v="235"/>
    <s v="Annalect"/>
    <s v="['python', 'sql', 'aws', 'gcp']"/>
  </r>
  <r>
    <x v="3"/>
    <s v="Senior Data Engineer"/>
    <s v="Mirabel, QC, Canada"/>
    <x v="0"/>
    <x v="0"/>
    <x v="23"/>
    <x v="21400"/>
    <x v="31"/>
    <s v="Harnham"/>
    <s v="['python', 'aws', 'snowflake', 'spark', 'hadoop', 'terraform']"/>
  </r>
  <r>
    <x v="8"/>
    <s v="Senior Data Scientist"/>
    <s v="Boston, MA"/>
    <x v="0"/>
    <x v="0"/>
    <x v="2"/>
    <x v="21401"/>
    <x v="173"/>
    <s v="Jobot"/>
    <s v="['pytorch', 'tensorflow', 'theano', 'keras']"/>
  </r>
  <r>
    <x v="0"/>
    <s v="Data Scientist, In-car Ads"/>
    <s v="New York, NY"/>
    <x v="0"/>
    <x v="0"/>
    <x v="2"/>
    <x v="21402"/>
    <x v="56"/>
    <s v="Lyft"/>
    <s v="['sql', 'python', 'r']"/>
  </r>
  <r>
    <x v="2"/>
    <s v="Data Analyst"/>
    <s v="Anywhere"/>
    <x v="0"/>
    <x v="1"/>
    <x v="2"/>
    <x v="21403"/>
    <x v="28"/>
    <s v="InvestM Technology LLC"/>
    <s v="['sql', 'excel', 'power bi']"/>
  </r>
  <r>
    <x v="6"/>
    <s v="Senior Analyst - Data Reports &amp; Quality"/>
    <s v="Anywhere"/>
    <x v="0"/>
    <x v="1"/>
    <x v="2"/>
    <x v="21404"/>
    <x v="23"/>
    <s v="National Grid"/>
    <s v="['snowflake']"/>
  </r>
  <r>
    <x v="2"/>
    <s v="Data Analyst"/>
    <s v="Chevy Chase, MD"/>
    <x v="0"/>
    <x v="0"/>
    <x v="2"/>
    <x v="21337"/>
    <x v="231"/>
    <s v="Aneon Federal Solutions"/>
    <s v="['sas', 'sas', 'r']"/>
  </r>
  <r>
    <x v="2"/>
    <s v="Data Architect (BN)"/>
    <s v="Warsaw, Poland"/>
    <x v="0"/>
    <x v="0"/>
    <x v="11"/>
    <x v="21405"/>
    <x v="21"/>
    <s v="Alter Solutions"/>
    <m/>
  </r>
  <r>
    <x v="2"/>
    <s v="Assistant Data Analyst Stock Market Analysis"/>
    <s v="Pompano Beach, FL"/>
    <x v="0"/>
    <x v="0"/>
    <x v="2"/>
    <x v="21406"/>
    <x v="99"/>
    <s v="MB Advisors"/>
    <s v="['excel', 'word', 'terminal']"/>
  </r>
  <r>
    <x v="0"/>
    <s v="Head of Data and Research Methods Unit"/>
    <s v="Ibadan, Nigeria"/>
    <x v="0"/>
    <x v="0"/>
    <x v="70"/>
    <x v="21407"/>
    <x v="402"/>
    <s v="IITA"/>
    <s v="['r', 'python', 'html', 'java', 'github', 'atlassian']"/>
  </r>
  <r>
    <x v="0"/>
    <s v="Data Scientist, Lead(NLP) (Remote)"/>
    <s v="Anywhere"/>
    <x v="0"/>
    <x v="1"/>
    <x v="2"/>
    <x v="21408"/>
    <x v="120"/>
    <s v="Blend360"/>
    <s v="['python', 'r', 'java', 'aws', 'azure', 'nltk', 'tableau']"/>
  </r>
  <r>
    <x v="1"/>
    <s v="Data Engineer"/>
    <s v="Guadalajara, Jalisco, Mexico"/>
    <x v="0"/>
    <x v="0"/>
    <x v="22"/>
    <x v="21409"/>
    <x v="56"/>
    <s v="Arrive Logistics"/>
    <s v="['sql', 'python', 'snowflake', 'airflow']"/>
  </r>
  <r>
    <x v="1"/>
    <s v="Data Science Engineer"/>
    <s v="Austin, TX"/>
    <x v="0"/>
    <x v="0"/>
    <x v="2"/>
    <x v="21410"/>
    <x v="31"/>
    <s v="ServiceNow"/>
    <s v="['aws', 'redshift', 'terraform', 'docker']"/>
  </r>
  <r>
    <x v="5"/>
    <s v="Senior Linux Software Engineer – Robotics"/>
    <s v="Warsaw, Poland"/>
    <x v="0"/>
    <x v="0"/>
    <x v="11"/>
    <x v="21411"/>
    <x v="137"/>
    <s v="Alarm.com"/>
    <s v="['python', 'c++', 'azure', 'linux', 'ubuntu', 'docker']"/>
  </r>
  <r>
    <x v="0"/>
    <s v="Applied AI &amp; Data Science Lead"/>
    <s v="San Francisco, CA"/>
    <x v="0"/>
    <x v="0"/>
    <x v="2"/>
    <x v="21412"/>
    <x v="8"/>
    <s v="Block"/>
    <s v="['python', 'c', 'go', 'aws', 'gcp', 'databricks', 'numpy', 'pandas', 'tensorflow', 'pytorch', 'scikit-learn', 'git']"/>
  </r>
  <r>
    <x v="4"/>
    <s v="Regional Insight Analyst (CRM &amp; Loyalty) for Eastern Europe"/>
    <s v="Warsaw, Poland"/>
    <x v="0"/>
    <x v="0"/>
    <x v="11"/>
    <x v="21413"/>
    <x v="196"/>
    <s v="H&amp;M Group"/>
    <s v="['sql', 'sas', 'sas', 'tableau']"/>
  </r>
  <r>
    <x v="2"/>
    <s v="Data Analyst"/>
    <s v="San Francisco, CA"/>
    <x v="0"/>
    <x v="0"/>
    <x v="2"/>
    <x v="21414"/>
    <x v="148"/>
    <s v="FLYR Labs"/>
    <s v="['sql', 'python', 'c', 'airflow', 'looker', 'tableau', 'git']"/>
  </r>
  <r>
    <x v="2"/>
    <s v="Data Analyst"/>
    <s v="Torrance, CA"/>
    <x v="0"/>
    <x v="0"/>
    <x v="2"/>
    <x v="21415"/>
    <x v="2685"/>
    <s v="Stellant Systems"/>
    <s v="['sql', 'excel', 'ssrs', 'ssis', 'tableau', 'power bi']"/>
  </r>
  <r>
    <x v="3"/>
    <s v="Senior Data Engineer"/>
    <s v="San Francisco, CA"/>
    <x v="0"/>
    <x v="0"/>
    <x v="2"/>
    <x v="21416"/>
    <x v="2686"/>
    <s v="Embroker, Inc."/>
    <m/>
  </r>
  <r>
    <x v="2"/>
    <s v="Data Analyst | FintechOps"/>
    <s v="Portugal"/>
    <x v="0"/>
    <x v="0"/>
    <x v="12"/>
    <x v="21417"/>
    <x v="2687"/>
    <s v="Farfetch"/>
    <s v="['python', 'sql', 'sql server', 'bigquery', 'looker', 'tableau']"/>
  </r>
  <r>
    <x v="2"/>
    <s v="Data Analyst / Engineer"/>
    <s v="Anywhere"/>
    <x v="1"/>
    <x v="1"/>
    <x v="44"/>
    <x v="21418"/>
    <x v="538"/>
    <s v="Men's Health Clinic (MHC)"/>
    <s v="['python', 'r', 'sql', 'c', 'c++', 'aws', 'power bi', 'powerpoint', 'excel', 'flow']"/>
  </r>
  <r>
    <x v="0"/>
    <s v="Member Experience Insights Analyst"/>
    <s v="Los Angeles, CA"/>
    <x v="0"/>
    <x v="0"/>
    <x v="2"/>
    <x v="21419"/>
    <x v="234"/>
    <s v="California Association of Realtors"/>
    <s v="['sql', 'excel']"/>
  </r>
  <r>
    <x v="4"/>
    <s v="Business Intelligence Analyst"/>
    <s v="Miami, FL"/>
    <x v="0"/>
    <x v="0"/>
    <x v="2"/>
    <x v="21420"/>
    <x v="103"/>
    <s v="Robert Half"/>
    <s v="['sql', 'go', 'excel', 'tableau']"/>
  </r>
  <r>
    <x v="9"/>
    <s v="Customer Success Engineer"/>
    <s v="Anywhere"/>
    <x v="0"/>
    <x v="1"/>
    <x v="51"/>
    <x v="21421"/>
    <x v="17"/>
    <s v="Bigeye"/>
    <s v="['sql', 'snowflake', 'redshift', 'bigquery', 'aws', 'gcp', 'azure', 'airflow', 'looker', 'tableau']"/>
  </r>
  <r>
    <x v="1"/>
    <s v="Staff Data Engineer - Full Stack"/>
    <s v="Bengaluru, Karnataka, India"/>
    <x v="0"/>
    <x v="0"/>
    <x v="7"/>
    <x v="21422"/>
    <x v="56"/>
    <s v="Visa"/>
    <s v="['java', 'nosql', 'db2', 'mysql', 'spring', 'react', 'hadoop', 'spark', 'kafka', 'angular', 'jenkins']"/>
  </r>
  <r>
    <x v="2"/>
    <s v="GTM Revenue Operations Data Analyst"/>
    <s v="Anywhere"/>
    <x v="0"/>
    <x v="1"/>
    <x v="2"/>
    <x v="21423"/>
    <x v="529"/>
    <s v="UiPath"/>
    <s v="['go', 'tableau', 'excel', 'powerpoint']"/>
  </r>
  <r>
    <x v="2"/>
    <s v="Data Analyst Lead - Remote"/>
    <s v="Anywhere"/>
    <x v="0"/>
    <x v="1"/>
    <x v="2"/>
    <x v="21424"/>
    <x v="474"/>
    <s v="Olympus Corporation of the Americas"/>
    <s v="['python', 'sql', 'vba', 'tableau', 'excel', 'unity']"/>
  </r>
  <r>
    <x v="2"/>
    <s v="Senior, Data Analyst"/>
    <s v="California"/>
    <x v="5"/>
    <x v="0"/>
    <x v="2"/>
    <x v="21425"/>
    <x v="300"/>
    <s v="Walmart Global Tech"/>
    <s v="['sql', 'python', 'scala', 'r', 'spark', 'power bi', 'tableau']"/>
  </r>
  <r>
    <x v="2"/>
    <s v="Sr. Business / Data Analyst"/>
    <s v="Fort Mill, SC"/>
    <x v="0"/>
    <x v="0"/>
    <x v="2"/>
    <x v="21426"/>
    <x v="2349"/>
    <s v="LPL Financial"/>
    <s v="['sql', 'jira']"/>
  </r>
  <r>
    <x v="2"/>
    <s v="Financial Data Analyst"/>
    <s v="Bengaluru, Karnataka, India"/>
    <x v="0"/>
    <x v="0"/>
    <x v="7"/>
    <x v="21427"/>
    <x v="36"/>
    <s v="Visa"/>
    <s v="['python', 'r', 'vba', 'excel', 'power bi']"/>
  </r>
  <r>
    <x v="0"/>
    <s v="Data Scientist, Mid"/>
    <s v="Norfolk, VA"/>
    <x v="0"/>
    <x v="0"/>
    <x v="2"/>
    <x v="21428"/>
    <x v="122"/>
    <s v="Booz Allen Hamilton"/>
    <s v="['python', 'java', 'elasticsearch', 'tableau', 'qlik']"/>
  </r>
  <r>
    <x v="1"/>
    <s v="Data Engineer, Marketing Technology"/>
    <s v="Toronto, ON, Canada"/>
    <x v="0"/>
    <x v="0"/>
    <x v="23"/>
    <x v="21429"/>
    <x v="56"/>
    <s v="Wayfair Inc."/>
    <s v="['python', 'java', 'mongodb', 'mongodb', 'cassandra', 'aws', 'azure', 'snowflake', 'kafka', 'hadoop', 'spark', 'looker', 'tableau']"/>
  </r>
  <r>
    <x v="2"/>
    <s v="Data Analyst. Job in Eglin Afb NBC4i Jobs"/>
    <s v="Eglin AFB, FL"/>
    <x v="5"/>
    <x v="0"/>
    <x v="2"/>
    <x v="21430"/>
    <x v="1204"/>
    <s v="Booz Allen Hamilton"/>
    <s v="['r', 'python', 'sql', 'airflow', 'tableau', 'power bi']"/>
  </r>
  <r>
    <x v="0"/>
    <s v="Data Scientist II -AI/ML (remote)"/>
    <s v="Anywhere"/>
    <x v="0"/>
    <x v="1"/>
    <x v="2"/>
    <x v="21431"/>
    <x v="2688"/>
    <s v="MultiPlan Inc."/>
    <s v="['python', 'r', 'sql']"/>
  </r>
  <r>
    <x v="2"/>
    <s v="Data Analyst"/>
    <s v="Los Angeles, CA"/>
    <x v="0"/>
    <x v="0"/>
    <x v="2"/>
    <x v="21432"/>
    <x v="159"/>
    <s v="Robert Half"/>
    <s v="['sql', 'go', 'excel']"/>
  </r>
  <r>
    <x v="2"/>
    <s v="Performance Management &amp; Data Analyst"/>
    <s v="New York, NY"/>
    <x v="0"/>
    <x v="0"/>
    <x v="2"/>
    <x v="21098"/>
    <x v="2689"/>
    <s v="NYC Careers"/>
    <s v="['sql', 'python', 'crystal', 'r', 'tableau', 'spss', 'excel', 'word']"/>
  </r>
  <r>
    <x v="1"/>
    <s v="Data Engineer (Remote)"/>
    <s v="Anywhere"/>
    <x v="0"/>
    <x v="1"/>
    <x v="2"/>
    <x v="21433"/>
    <x v="2690"/>
    <s v="Momentive.ai"/>
    <s v="['python', 'sql', 'java', 'scala', 'snowflake', 'redshift', 'aws', 'airflow', 'spark', 'excel', 'git', 'github', 'terraform']"/>
  </r>
  <r>
    <x v="2"/>
    <s v="IN RBIN Dy. Manager/ Asst Manager Data Analyst  MFC"/>
    <s v="Nashik, Maharashtra, India"/>
    <x v="0"/>
    <x v="0"/>
    <x v="7"/>
    <x v="21434"/>
    <x v="39"/>
    <s v="Bosch Group"/>
    <s v="['python', 'sql', 'pandas', 'numpy', 'excel', 'sharepoint']"/>
  </r>
  <r>
    <x v="1"/>
    <s v="Data Engineer (m/w/d)"/>
    <s v="Cologne, Germany"/>
    <x v="0"/>
    <x v="0"/>
    <x v="9"/>
    <x v="21435"/>
    <x v="638"/>
    <s v="rheindata GmbH"/>
    <s v="['sql', 'redshift', 'databricks']"/>
  </r>
  <r>
    <x v="2"/>
    <s v="Digital + Analytics Strategist"/>
    <s v="Johnston, IA"/>
    <x v="0"/>
    <x v="0"/>
    <x v="2"/>
    <x v="21436"/>
    <x v="20"/>
    <s v="S&amp;S Employment Partners"/>
    <s v="['sql', 'sas', 'sas', 'r', 'python', 'powerpoint', 'word', 'excel']"/>
  </r>
  <r>
    <x v="6"/>
    <s v="Senior Data Analyst"/>
    <s v="Fullerton, CA"/>
    <x v="0"/>
    <x v="0"/>
    <x v="2"/>
    <x v="21437"/>
    <x v="172"/>
    <s v="Gori Company"/>
    <s v="['vba', 'excel', 'tableau', 'power bi']"/>
  </r>
  <r>
    <x v="0"/>
    <s v="Data Scientist"/>
    <s v="Anywhere"/>
    <x v="0"/>
    <x v="1"/>
    <x v="2"/>
    <x v="21438"/>
    <x v="2691"/>
    <s v="GCI Communication Corp."/>
    <s v="['azure']"/>
  </r>
  <r>
    <x v="0"/>
    <s v="Data Scientist, Mid"/>
    <s v="Aurora, CO"/>
    <x v="0"/>
    <x v="0"/>
    <x v="1"/>
    <x v="21439"/>
    <x v="548"/>
    <s v="Booz Allen Hamilton"/>
    <s v="['r', 'python', 'sql', 'nosql', 'mysql', 'hadoop', 'kafka', 'spark']"/>
  </r>
  <r>
    <x v="0"/>
    <s v="Tech Excellence Data Scientist, Junior"/>
    <s v="Colorado Springs, CO"/>
    <x v="0"/>
    <x v="0"/>
    <x v="1"/>
    <x v="21440"/>
    <x v="1860"/>
    <s v="Booz Allen Hamilton"/>
    <s v="['python', 'r', 'sql', 'aws', 'azure', 'scikit-learn', 'keras', 'tensorflow', 'pytorch', 'tableau', 'qlik', 'power bi', 'github']"/>
  </r>
  <r>
    <x v="1"/>
    <s v="Sr. Data Engineer"/>
    <s v="Jersey City, NJ"/>
    <x v="0"/>
    <x v="0"/>
    <x v="2"/>
    <x v="21441"/>
    <x v="71"/>
    <s v="Proven Patterns"/>
    <s v="['java', 'python', 'oracle', 'aws', 'redshift', 'snowflake', 'databricks', 'spark', 'kafka', 'tableau', 'git', 'jenkins']"/>
  </r>
  <r>
    <x v="1"/>
    <s v="Data Engineer (H/F)"/>
    <s v="Toulouse, France"/>
    <x v="0"/>
    <x v="0"/>
    <x v="27"/>
    <x v="21442"/>
    <x v="150"/>
    <s v="Meritis"/>
    <m/>
  </r>
  <r>
    <x v="0"/>
    <s v="Data Scientist, Machine Learning"/>
    <s v="New York, NY"/>
    <x v="0"/>
    <x v="0"/>
    <x v="2"/>
    <x v="21443"/>
    <x v="68"/>
    <s v="Harnham"/>
    <m/>
  </r>
  <r>
    <x v="0"/>
    <s v="Staff Product Data Scientist"/>
    <s v="Mountain View, CA"/>
    <x v="0"/>
    <x v="0"/>
    <x v="2"/>
    <x v="21444"/>
    <x v="277"/>
    <s v="Waymo"/>
    <s v="['sql', 'python', 'r']"/>
  </r>
  <r>
    <x v="2"/>
    <s v="Data Analyst -Open Data, Data Analytics, and Reporting"/>
    <s v="New York, NY"/>
    <x v="0"/>
    <x v="0"/>
    <x v="2"/>
    <x v="21373"/>
    <x v="2681"/>
    <s v="NYC Careers"/>
    <s v="['sql', 'crystal', 'python', 'r', 'power bi', 'excel']"/>
  </r>
  <r>
    <x v="0"/>
    <s v="Data Scientist"/>
    <s v="New York, NY"/>
    <x v="0"/>
    <x v="0"/>
    <x v="2"/>
    <x v="21445"/>
    <x v="2692"/>
    <s v="Guardian Life Insurance Company"/>
    <s v="['python', 'r', 'sql', 'hadoop', 'spring', 'excel']"/>
  </r>
  <r>
    <x v="8"/>
    <s v="Sr. Data Scientist - 2198850 (Minneapolis, MN)"/>
    <s v="Minneapolis, MN"/>
    <x v="0"/>
    <x v="0"/>
    <x v="2"/>
    <x v="21446"/>
    <x v="18"/>
    <s v="Optum"/>
    <s v="['go', 'tensorflow', 'pytorch']"/>
  </r>
  <r>
    <x v="8"/>
    <s v="Senior Data Scientist"/>
    <s v="Berlin, Germany"/>
    <x v="0"/>
    <x v="0"/>
    <x v="9"/>
    <x v="21447"/>
    <x v="8"/>
    <s v="Wolt"/>
    <s v="['python', 'sql', 'snowflake', 'aws', 'spark', 'airflow', 'kafka', 'looker', 'docker', 'jenkins']"/>
  </r>
  <r>
    <x v="2"/>
    <s v="Data Analyst"/>
    <s v="Anywhere"/>
    <x v="0"/>
    <x v="1"/>
    <x v="2"/>
    <x v="21448"/>
    <x v="874"/>
    <s v="Invitae"/>
    <s v="['sql', 'spring', 'excel', 'sheets', 'tableau', 'looker']"/>
  </r>
  <r>
    <x v="2"/>
    <s v="Business Data Analyst"/>
    <s v="Stamford, CT"/>
    <x v="15"/>
    <x v="0"/>
    <x v="2"/>
    <x v="21449"/>
    <x v="31"/>
    <s v="Insight Global"/>
    <s v="['sql', 'excel', 'microstrategy', 'powerpoint', 'tableau']"/>
  </r>
  <r>
    <x v="0"/>
    <s v="Junior Data Scientist (Remote)"/>
    <s v="Anywhere"/>
    <x v="0"/>
    <x v="1"/>
    <x v="2"/>
    <x v="21450"/>
    <x v="94"/>
    <s v="Trilogy Federal"/>
    <s v="['r', 'python', 'sql']"/>
  </r>
  <r>
    <x v="0"/>
    <s v="Data Scientist"/>
    <s v="San Francisco, CA"/>
    <x v="0"/>
    <x v="0"/>
    <x v="2"/>
    <x v="21451"/>
    <x v="1"/>
    <s v="Viola"/>
    <s v="['python', 'sql', 'tensorflow', 'keras']"/>
  </r>
  <r>
    <x v="2"/>
    <s v="Fraud Data Analyst, Fraud Platform Integrity"/>
    <s v="Frisco, TX"/>
    <x v="0"/>
    <x v="0"/>
    <x v="2"/>
    <x v="21452"/>
    <x v="46"/>
    <s v="SoFi"/>
    <s v="['sql', 'python', 'snowflake', 'tableau']"/>
  </r>
  <r>
    <x v="2"/>
    <s v="Data Reporting Analyst"/>
    <s v="Dubuque, IA"/>
    <x v="0"/>
    <x v="0"/>
    <x v="2"/>
    <x v="21453"/>
    <x v="20"/>
    <s v="Robert Half"/>
    <s v="['go', 'flow']"/>
  </r>
  <r>
    <x v="2"/>
    <s v="Lead Fraud Data Analyst"/>
    <s v="Charlotte, NC"/>
    <x v="0"/>
    <x v="0"/>
    <x v="2"/>
    <x v="21454"/>
    <x v="169"/>
    <s v="TIAA"/>
    <s v="['sas', 'sas', 'r', 'sql', 'oracle', 'hadoop', 'alteryx', 'tableau', 'splunk']"/>
  </r>
  <r>
    <x v="2"/>
    <s v="Business Unit Data Analyst Lead"/>
    <s v="San Francisco, CA"/>
    <x v="0"/>
    <x v="0"/>
    <x v="2"/>
    <x v="21455"/>
    <x v="175"/>
    <s v="City National Bank"/>
    <s v="['sql', 'express']"/>
  </r>
  <r>
    <x v="3"/>
    <s v="Senior Data Engineer"/>
    <s v="Hyderabad, Telangana, India"/>
    <x v="0"/>
    <x v="0"/>
    <x v="7"/>
    <x v="21456"/>
    <x v="56"/>
    <s v="DAZN"/>
    <s v="['aws', 'kafka', 'terraform']"/>
  </r>
  <r>
    <x v="0"/>
    <s v="Data Scientist"/>
    <s v="London, UK"/>
    <x v="0"/>
    <x v="0"/>
    <x v="6"/>
    <x v="21457"/>
    <x v="1649"/>
    <s v="PA Consulting"/>
    <s v="['excel']"/>
  </r>
  <r>
    <x v="2"/>
    <s v="Data Reporting Analyst"/>
    <s v="New York, NY"/>
    <x v="0"/>
    <x v="0"/>
    <x v="2"/>
    <x v="21458"/>
    <x v="16"/>
    <s v="Robert Half"/>
    <s v="['go', 'flow']"/>
  </r>
  <r>
    <x v="6"/>
    <s v="Senior Data Analyst, Management Data Analysis"/>
    <s v="Waltham, MA"/>
    <x v="0"/>
    <x v="0"/>
    <x v="2"/>
    <x v="21459"/>
    <x v="29"/>
    <s v="NATIONAL GRID CO USA (NE POWER)"/>
    <s v="['sql', 'sql server', 'snowflake', 'power bi', 'ssis', 'excel', 'word', 'powerpoint', 'visio']"/>
  </r>
  <r>
    <x v="0"/>
    <s v="Data Scientist II Jobs in Philadelphia"/>
    <s v="Philadelphia, PA"/>
    <x v="0"/>
    <x v="0"/>
    <x v="2"/>
    <x v="21326"/>
    <x v="234"/>
    <s v="Children's Hospital of Philadelphia"/>
    <s v="['r', 'python', 'scala', 'java', 'mongodb', 'mongodb', 'mysql', 'neo4j', 'hadoop']"/>
  </r>
  <r>
    <x v="2"/>
    <s v="Data Analyst II"/>
    <s v="Miami, FL"/>
    <x v="0"/>
    <x v="0"/>
    <x v="2"/>
    <x v="21460"/>
    <x v="159"/>
    <s v="Florida International University"/>
    <s v="['sql', 'tableau', 'word']"/>
  </r>
  <r>
    <x v="0"/>
    <s v="DATA SCIENTIST, MACHINE LEARNING"/>
    <s v="Austin, TX"/>
    <x v="0"/>
    <x v="0"/>
    <x v="2"/>
    <x v="21461"/>
    <x v="207"/>
    <s v="Meta Inc"/>
    <s v="['sql', 'python', 'r', 'spark', 'hadoop']"/>
  </r>
  <r>
    <x v="0"/>
    <s v="Staff Scientist - Biological Data Science"/>
    <s v="Livermore, CA"/>
    <x v="0"/>
    <x v="0"/>
    <x v="2"/>
    <x v="21462"/>
    <x v="2693"/>
    <s v="Lawrence Livermore National Laboratory"/>
    <s v="['python', 'numpy', 'pandas', 'scikit-learn', 'pytorch', 'tensorflow']"/>
  </r>
  <r>
    <x v="8"/>
    <s v="Sentinel(GBSD) Senior Principal Data Scientist"/>
    <s v="Roy, UT"/>
    <x v="0"/>
    <x v="0"/>
    <x v="2"/>
    <x v="21463"/>
    <x v="79"/>
    <s v="Northrop Grumman"/>
    <s v="['sql', 'sql server', 'postgresql', 'oracle', 'hadoop', 'ssis', 'alteryx', 'tableau']"/>
  </r>
  <r>
    <x v="8"/>
    <s v="Senior Data Scientist - Product Analytics"/>
    <s v="Anywhere"/>
    <x v="0"/>
    <x v="1"/>
    <x v="2"/>
    <x v="21464"/>
    <x v="1535"/>
    <s v="Intuitive"/>
    <s v="['python', 'sql', 'elasticsearch', 'snowflake', 'airflow', 'plotly', 'spark', 'kafka', 'tableau', 'kubernetes', 'docker']"/>
  </r>
  <r>
    <x v="0"/>
    <s v="Sr. Data Scientist"/>
    <s v="Anywhere"/>
    <x v="2"/>
    <x v="1"/>
    <x v="2"/>
    <x v="21465"/>
    <x v="173"/>
    <s v="We Did It Consulting LLC"/>
    <s v="['r', 'sas', 'sas', 'nosql', 'sql', 'sharepoint', 'microsoft teams']"/>
  </r>
  <r>
    <x v="2"/>
    <s v="Data Analyst, Computer Science"/>
    <s v="Chicago, IL"/>
    <x v="4"/>
    <x v="0"/>
    <x v="2"/>
    <x v="21466"/>
    <x v="1752"/>
    <s v="Chicago Public Schools"/>
    <s v="['sas', 'sas', 'sql', 'r', 'spss', 'excel']"/>
  </r>
  <r>
    <x v="7"/>
    <s v="Machine Learning Engineer"/>
    <s v="Montreal, QC, Canada"/>
    <x v="0"/>
    <x v="0"/>
    <x v="23"/>
    <x v="21467"/>
    <x v="188"/>
    <s v="DRW"/>
    <s v="['python', 'go', 'gcp', 'aws', 'tensorflow', 'pytorch', 'kubernetes', 'docker']"/>
  </r>
  <r>
    <x v="5"/>
    <s v="Senior Staff Software Engineer (Java, Rust) - Big data"/>
    <s v="Slovakia"/>
    <x v="0"/>
    <x v="0"/>
    <x v="72"/>
    <x v="21468"/>
    <x v="137"/>
    <s v="SentinelOne"/>
    <s v="['java', 'go', 'python', 'scala', 'rust', 'aws', 'gcp', 'kafka', 'windows', 'splunk', 'kubernetes', 'terraform', 'docker', 'jenkins', 'github', 'slack']"/>
  </r>
  <r>
    <x v="7"/>
    <s v="Machine Learning Engineer"/>
    <s v="Sydney NSW, Australia"/>
    <x v="0"/>
    <x v="0"/>
    <x v="51"/>
    <x v="21469"/>
    <x v="188"/>
    <s v="Anduril Industries"/>
    <s v="['python', 'airflow', 'docker']"/>
  </r>
  <r>
    <x v="0"/>
    <s v="Staff Data Scientist, Advanced Analytics (Remote). Job in Dallas..."/>
    <s v="Dallas, TX"/>
    <x v="0"/>
    <x v="0"/>
    <x v="1"/>
    <x v="21470"/>
    <x v="217"/>
    <s v="Drata"/>
    <s v="['sql', 'tableau', 'power bi']"/>
  </r>
  <r>
    <x v="3"/>
    <s v="Senior Data Engineer (d/f/m)"/>
    <s v="Berlin, Germany"/>
    <x v="0"/>
    <x v="0"/>
    <x v="9"/>
    <x v="21471"/>
    <x v="56"/>
    <s v="Adevinta"/>
    <s v="['aws', 'kafka', 'spark', 'zoom']"/>
  </r>
  <r>
    <x v="1"/>
    <s v="Manager Data Engineering (H/F)"/>
    <s v="Paris, France"/>
    <x v="0"/>
    <x v="0"/>
    <x v="27"/>
    <x v="21472"/>
    <x v="56"/>
    <s v="Publicis Groupe"/>
    <s v="['python', 'mongodb', 'mongodb', 'hadoop', 'spark', 'kafka', 'vue', 'chef', 'kubernetes', 'gitlab', 'docker']"/>
  </r>
  <r>
    <x v="0"/>
    <s v="Data Scientist- Cleared"/>
    <s v="Arlington, VA"/>
    <x v="0"/>
    <x v="0"/>
    <x v="2"/>
    <x v="21473"/>
    <x v="821"/>
    <s v="ICF"/>
    <s v="['python', 'javascript', 'r', 'sql']"/>
  </r>
  <r>
    <x v="3"/>
    <s v="Senior Data Engineer - Scala (Remote) (Washington DC)"/>
    <s v="Reston, VA"/>
    <x v="0"/>
    <x v="0"/>
    <x v="2"/>
    <x v="21474"/>
    <x v="1399"/>
    <s v="ICF"/>
    <s v="['scala', 'python', 'aws', 'redshift', 'spark', 'hadoop', 'airflow', 'jenkins', 'git', 'github', 'confluence']"/>
  </r>
  <r>
    <x v="0"/>
    <s v="HR Data Scientist"/>
    <s v="Plano, TX"/>
    <x v="0"/>
    <x v="0"/>
    <x v="1"/>
    <x v="21475"/>
    <x v="191"/>
    <s v="Toyota"/>
    <s v="['sas', 'sas', 'sql', 'r', 'python', 'alteryx', 'tableau']"/>
  </r>
  <r>
    <x v="2"/>
    <s v="Data Analyst"/>
    <s v="Santa Monica, CA"/>
    <x v="0"/>
    <x v="0"/>
    <x v="2"/>
    <x v="21476"/>
    <x v="53"/>
    <s v="KCRW Inc"/>
    <s v="['sql', 'python', 'r', 'tableau']"/>
  </r>
  <r>
    <x v="2"/>
    <s v="NLP - Natural Language Processing Engineer (H/F)"/>
    <s v="Paris, France"/>
    <x v="0"/>
    <x v="0"/>
    <x v="27"/>
    <x v="21477"/>
    <x v="41"/>
    <s v="SYSTRAN"/>
    <s v="['python', 'perl']"/>
  </r>
  <r>
    <x v="0"/>
    <s v="Data Scientist"/>
    <s v="Austin, TX"/>
    <x v="0"/>
    <x v="0"/>
    <x v="2"/>
    <x v="21478"/>
    <x v="1"/>
    <s v="Jobot"/>
    <s v="['go', 'sql', 'postgresql']"/>
  </r>
  <r>
    <x v="5"/>
    <s v="Power BI Developer"/>
    <s v="Košice, Slovakia"/>
    <x v="0"/>
    <x v="0"/>
    <x v="72"/>
    <x v="21479"/>
    <x v="196"/>
    <s v="Deutsche Telekom IT Solutions Slovakia"/>
    <s v="['azure', 'power bi', 'dax']"/>
  </r>
  <r>
    <x v="8"/>
    <s v="Senior Data Scientist"/>
    <s v="Anywhere"/>
    <x v="0"/>
    <x v="1"/>
    <x v="2"/>
    <x v="21480"/>
    <x v="810"/>
    <s v="Kraft Heinz Company"/>
    <s v="['python', 'r', 'redshift', 'snowflake', 'hadoop', 'spark']"/>
  </r>
  <r>
    <x v="7"/>
    <s v="Machine Learning Engineer"/>
    <s v="Cairo, Egypt"/>
    <x v="0"/>
    <x v="0"/>
    <x v="53"/>
    <x v="21481"/>
    <x v="188"/>
    <s v="Unifonic"/>
    <s v="['python', 'sql', 'numpy', 'pandas', 'pyspark', 'scikit-learn', 'tensorflow', 'pytorch', 'keras', 'linux', 'git', 'jira']"/>
  </r>
  <r>
    <x v="2"/>
    <s v="Human Resources Data Analyst"/>
    <s v="Duluth, GA"/>
    <x v="0"/>
    <x v="0"/>
    <x v="2"/>
    <x v="21482"/>
    <x v="153"/>
    <s v="LHH Recruitment Solutions"/>
    <s v="['excel', 'powerpoint', 'power bi']"/>
  </r>
  <r>
    <x v="7"/>
    <s v="Lead SQA Machine Learning Firmware Test Engineer"/>
    <s v="Hyderabad, Telangana, India"/>
    <x v="0"/>
    <x v="0"/>
    <x v="7"/>
    <x v="21483"/>
    <x v="36"/>
    <s v="Axiado"/>
    <s v="['go', 'python', 'node']"/>
  </r>
  <r>
    <x v="0"/>
    <s v="Data Scientist, Level 3"/>
    <s v="Aurora, CO"/>
    <x v="0"/>
    <x v="0"/>
    <x v="1"/>
    <x v="21484"/>
    <x v="23"/>
    <s v="Applied Network Solutions"/>
    <s v="['python', 'c', 'r', 'jupyter', 'spark']"/>
  </r>
  <r>
    <x v="1"/>
    <s v="Data Engineer"/>
    <s v="Atlanta, GA"/>
    <x v="1"/>
    <x v="0"/>
    <x v="2"/>
    <x v="21485"/>
    <x v="20"/>
    <s v="Robert Half"/>
    <s v="['go', 'word', 'excel', 'flow']"/>
  </r>
  <r>
    <x v="0"/>
    <s v="Head, Data Management &amp; Insights"/>
    <s v="Roodepoort, South Africa"/>
    <x v="0"/>
    <x v="0"/>
    <x v="14"/>
    <x v="21486"/>
    <x v="1024"/>
    <s v="Standard Bank Group"/>
    <s v="['excel', 'looker', 'tableau']"/>
  </r>
  <r>
    <x v="0"/>
    <s v="Lead Data Scientist –Credit Risk Modeler (Hybrid)"/>
    <s v="Tampa, FL"/>
    <x v="0"/>
    <x v="0"/>
    <x v="2"/>
    <x v="21487"/>
    <x v="731"/>
    <s v="Citi"/>
    <s v="['python', 'r', 'java', 'sas', 'sas', 'sql', 'oracle']"/>
  </r>
  <r>
    <x v="0"/>
    <s v="Data Scientist/ Java Developer(REMOTE)"/>
    <s v="Anywhere"/>
    <x v="0"/>
    <x v="1"/>
    <x v="2"/>
    <x v="21488"/>
    <x v="732"/>
    <s v="SynergisticIT"/>
    <s v="['java', 'javascript', 'c++', 'sas', 'sas', 'python', 'oracle', 'spring', 'tensorflow', 'tableau', 'docker', 'jenkins']"/>
  </r>
  <r>
    <x v="0"/>
    <s v="Director of Data Science &amp; Analytics"/>
    <s v="Bronx, NY"/>
    <x v="0"/>
    <x v="0"/>
    <x v="2"/>
    <x v="21489"/>
    <x v="866"/>
    <s v="Baldor Specialty Foods"/>
    <m/>
  </r>
  <r>
    <x v="0"/>
    <s v="Research Data Scientist"/>
    <s v="Anywhere"/>
    <x v="0"/>
    <x v="1"/>
    <x v="2"/>
    <x v="21490"/>
    <x v="17"/>
    <s v="Swayable"/>
    <s v="['python', 'mongodb', 'mongodb']"/>
  </r>
  <r>
    <x v="0"/>
    <s v="Data Scientist"/>
    <s v="İstanbul, Türkiye"/>
    <x v="0"/>
    <x v="0"/>
    <x v="57"/>
    <x v="21491"/>
    <x v="212"/>
    <s v="Gram Games"/>
    <s v="['sql', 'r', 'python', 'c', 'c++', 'java', 'cassandra', 'hadoop', 'spark', 'tableau', 'looker', 'chef']"/>
  </r>
  <r>
    <x v="0"/>
    <s v="Sr. Data Scientist"/>
    <s v="Springfield, VA"/>
    <x v="0"/>
    <x v="0"/>
    <x v="2"/>
    <x v="21492"/>
    <x v="248"/>
    <s v="Leidos"/>
    <s v="['python', 'matlab', 'java', 'c++', 'c#', 'ruby', 'ruby', 'mongodb', 'mongodb', 'postgresql', 'oracle', 'hadoop', 'windows', 'linux', 'unix']"/>
  </r>
  <r>
    <x v="2"/>
    <s v="Data Analyst"/>
    <s v="Chicago, IL"/>
    <x v="0"/>
    <x v="0"/>
    <x v="2"/>
    <x v="21493"/>
    <x v="2694"/>
    <s v="Square"/>
    <s v="['sql', 'c', 'go', 'snowflake', 'bigquery', 'aws', 'gcp', 'airflow', 'looker', 'tableau', 'power bi', 'qlik', 'excel', 'sheets', 'github']"/>
  </r>
  <r>
    <x v="1"/>
    <s v="Lead Data Engineer (Remote-Eligible)"/>
    <s v="Savage, MD"/>
    <x v="0"/>
    <x v="0"/>
    <x v="2"/>
    <x v="21494"/>
    <x v="498"/>
    <s v="Capital One"/>
    <s v="['scala', 'python', 'java', 'nosql', 'sql', 'mongo', 'shell', 'mysql', 'cassandra', 'snowflake', 'aws', 'azure', 'redshift', 'spark', 'hadoop', 'kafka']"/>
  </r>
  <r>
    <x v="9"/>
    <s v="[GPT] Cloud Security Engineer"/>
    <s v="Kraków, Poland"/>
    <x v="0"/>
    <x v="0"/>
    <x v="11"/>
    <x v="21495"/>
    <x v="41"/>
    <s v="Software Mind"/>
    <s v="['aws', 'azure', 'gcp']"/>
  </r>
  <r>
    <x v="8"/>
    <s v="Senior Data Scientist"/>
    <s v="Austin, TX"/>
    <x v="0"/>
    <x v="0"/>
    <x v="1"/>
    <x v="21496"/>
    <x v="62"/>
    <s v="CyberCoders"/>
    <s v="['python', 'azure', 'pytorch', 'tensorflow', 'opencv', 'datarobot']"/>
  </r>
  <r>
    <x v="3"/>
    <s v="Sr. Data Engineer (Hybrid)"/>
    <s v="Throop, PA"/>
    <x v="5"/>
    <x v="0"/>
    <x v="2"/>
    <x v="21497"/>
    <x v="25"/>
    <s v="Capital One"/>
    <s v="['scala', 'nosql', 'python', 'sql', 'java', 'mongo', 'shell', 'mysql', 'cassandra', 'aws', 'azure', 'redshift', 'snowflake', 'hadoop', 'spark', 'kafka', 'angular']"/>
  </r>
  <r>
    <x v="7"/>
    <s v="Engineer, Machine Learning"/>
    <s v="Johannesburg, South Africa"/>
    <x v="0"/>
    <x v="0"/>
    <x v="14"/>
    <x v="21498"/>
    <x v="1150"/>
    <s v="Standard Bank Group"/>
    <m/>
  </r>
  <r>
    <x v="1"/>
    <s v="Mid-level /Senior / Lead Data Engineer"/>
    <s v="Cherry Hill, NJ"/>
    <x v="0"/>
    <x v="0"/>
    <x v="1"/>
    <x v="21499"/>
    <x v="19"/>
    <s v="Lorven technologies"/>
    <s v="['python', 'shell', 'oracle', 'azure', 'aws', 'unix']"/>
  </r>
  <r>
    <x v="0"/>
    <s v="Principal Data Scientist - Marketing Science"/>
    <s v="Burbank, CA"/>
    <x v="0"/>
    <x v="0"/>
    <x v="2"/>
    <x v="21500"/>
    <x v="155"/>
    <s v="Warner Media Group"/>
    <s v="['r', 'python', 'sql']"/>
  </r>
  <r>
    <x v="0"/>
    <s v="(Senior) Digital Analytics Engineer"/>
    <s v="Barcelona, Spain"/>
    <x v="0"/>
    <x v="0"/>
    <x v="20"/>
    <x v="21501"/>
    <x v="56"/>
    <s v="Netcentric"/>
    <s v="['javascript', 'html', 'css', 'react', 'jquery', 'node.js', 'angular', 'npm']"/>
  </r>
  <r>
    <x v="7"/>
    <s v="Senior Machine Learning Ops Engineer"/>
    <s v="Redwood City, CA"/>
    <x v="0"/>
    <x v="0"/>
    <x v="2"/>
    <x v="21502"/>
    <x v="18"/>
    <s v="Prove"/>
    <s v="['swift', 'sql', 'nosql', 'mongodb', 'mongodb', 'aws', 'gcp', 'azure', 'bigquery', 'tensorflow', 'pytorch']"/>
  </r>
  <r>
    <x v="1"/>
    <s v="Senior Associate Data Engineer"/>
    <s v="Mauritius"/>
    <x v="0"/>
    <x v="0"/>
    <x v="30"/>
    <x v="21503"/>
    <x v="56"/>
    <s v="Publicis Groupe"/>
    <s v="['python', 'go', 'aws', 'fastapi', 'git', 'bitbucket']"/>
  </r>
  <r>
    <x v="0"/>
    <s v="(CA Remote) Data Scientist-E-Commerce"/>
    <s v="Anywhere"/>
    <x v="0"/>
    <x v="1"/>
    <x v="2"/>
    <x v="21504"/>
    <x v="2"/>
    <s v="Jobot"/>
    <s v="['sql', 'python', 'bigquery', 'excel']"/>
  </r>
  <r>
    <x v="1"/>
    <s v="Machine Learning/Data Engineer"/>
    <s v="Anywhere"/>
    <x v="0"/>
    <x v="1"/>
    <x v="51"/>
    <x v="21505"/>
    <x v="2"/>
    <s v="Red Marker"/>
    <s v="['python', 'sql', 'pandas', 'numpy', 'nltk', 'tensorflow', 'pytorch', 'opencv']"/>
  </r>
  <r>
    <x v="1"/>
    <s v="Data Architect ( Performance Engineering  Architect )"/>
    <s v="Bengaluru, Karnataka, India"/>
    <x v="0"/>
    <x v="0"/>
    <x v="7"/>
    <x v="21506"/>
    <x v="21"/>
    <s v="Eurofins"/>
    <s v="['sql', 'sql server', 'postgresql', 'azure']"/>
  </r>
  <r>
    <x v="1"/>
    <s v="EES | Data Engineer - US Remote"/>
    <s v="Costa Mesa, CA"/>
    <x v="0"/>
    <x v="0"/>
    <x v="2"/>
    <x v="21507"/>
    <x v="1218"/>
    <s v="Experian"/>
    <s v="['sql', 'python', 'jira']"/>
  </r>
  <r>
    <x v="2"/>
    <s v="DEA Data Analyst 2 - US Citizens Only"/>
    <s v="Arlington, TX"/>
    <x v="0"/>
    <x v="0"/>
    <x v="2"/>
    <x v="21508"/>
    <x v="116"/>
    <s v="Bow Wave LLC"/>
    <s v="['excel', 'power bi', 'tableau']"/>
  </r>
  <r>
    <x v="2"/>
    <s v="Data Analyst"/>
    <s v="Pune, Maharashtra, India"/>
    <x v="0"/>
    <x v="0"/>
    <x v="7"/>
    <x v="21509"/>
    <x v="451"/>
    <s v="Poshmark"/>
    <s v="['sql', 'python', 'r', 'spark', 'express', 'excel', 'looker', 'powerpoint']"/>
  </r>
  <r>
    <x v="2"/>
    <s v="Systems Analyst (Data Analytics)"/>
    <s v="Santa Ana, CA"/>
    <x v="0"/>
    <x v="0"/>
    <x v="2"/>
    <x v="21510"/>
    <x v="68"/>
    <s v="CGS Federal (Contact Government Services)"/>
    <s v="['oracle', 'unix']"/>
  </r>
  <r>
    <x v="2"/>
    <s v="Data Product Manager"/>
    <s v="Makati, Metro Manila, Philippines"/>
    <x v="0"/>
    <x v="0"/>
    <x v="50"/>
    <x v="21511"/>
    <x v="221"/>
    <s v="Angkas"/>
    <s v="['python', 'r', 'sql', 'tableau', 'looker', 'power bi']"/>
  </r>
  <r>
    <x v="1"/>
    <s v="Data Engineer (Secret clearance) (Hybrid)"/>
    <s v="Washington, DC"/>
    <x v="0"/>
    <x v="0"/>
    <x v="2"/>
    <x v="21512"/>
    <x v="19"/>
    <s v="ALTA IT Services"/>
    <s v="['sql', 'python', 'java', 'aws', 'spark']"/>
  </r>
  <r>
    <x v="2"/>
    <s v="Data Analyst III"/>
    <s v="Madison, WI"/>
    <x v="0"/>
    <x v="0"/>
    <x v="2"/>
    <x v="21513"/>
    <x v="31"/>
    <s v="AE Business Solutions"/>
    <s v="['sql', 'python', 'r', 'power bi']"/>
  </r>
  <r>
    <x v="2"/>
    <s v="Head of Data Analytics"/>
    <s v="Austin, TX"/>
    <x v="0"/>
    <x v="0"/>
    <x v="2"/>
    <x v="21514"/>
    <x v="228"/>
    <s v="Care.com"/>
    <s v="['python', 'r', 'sql', 'snowflake', 'bigquery', 'tableau', 'power bi', 'looker']"/>
  </r>
  <r>
    <x v="3"/>
    <s v="Senior Data Engineer (Remote Eligible)"/>
    <s v="Upper Marlboro, MD"/>
    <x v="0"/>
    <x v="0"/>
    <x v="2"/>
    <x v="21515"/>
    <x v="346"/>
    <s v="Capital One"/>
    <s v="['java', 'scala', 'python', 'nosql', 'sql', 'mongo', 'shell', 'mysql', 'cassandra', 'redshift', 'snowflake', 'aws', 'azure', 'hadoop', 'kafka', 'spark']"/>
  </r>
  <r>
    <x v="2"/>
    <s v="Data Analyst"/>
    <s v="St. Petersburg, FL"/>
    <x v="0"/>
    <x v="0"/>
    <x v="2"/>
    <x v="21516"/>
    <x v="389"/>
    <s v="Citi"/>
    <s v="['sql', 'python', 'unix', 'excel', 'jira']"/>
  </r>
  <r>
    <x v="1"/>
    <s v="Data Engineer – Oracle"/>
    <s v="Jucu, Romania"/>
    <x v="0"/>
    <x v="0"/>
    <x v="68"/>
    <x v="21517"/>
    <x v="150"/>
    <s v="Bosch Group"/>
    <s v="['sql', 'oracle', 'azure', 'hadoop', 'spark', 'airflow', 'gdpr', 'tableau', 'power bi', 'ssis', 'jira']"/>
  </r>
  <r>
    <x v="3"/>
    <s v="Sr. GCP Data Engineer"/>
    <s v="Guadalajara, Jalisco, Mexico"/>
    <x v="0"/>
    <x v="0"/>
    <x v="22"/>
    <x v="21518"/>
    <x v="56"/>
    <s v="DigitalOnUs"/>
    <s v="['gcp', 'bigquery', 'sap', 'chef', 'docker', 'kubernetes']"/>
  </r>
  <r>
    <x v="1"/>
    <s v="Lead Data Engineer"/>
    <s v="Charlotte, NC"/>
    <x v="0"/>
    <x v="0"/>
    <x v="2"/>
    <x v="21519"/>
    <x v="19"/>
    <s v="Wells Fargo"/>
    <s v="['python', 'scala', 'java', 'azure', 'gcp', 'spark', 'ssis', 'github']"/>
  </r>
  <r>
    <x v="1"/>
    <s v="Data Engineer"/>
    <s v="Shelton, CT"/>
    <x v="0"/>
    <x v="0"/>
    <x v="2"/>
    <x v="21520"/>
    <x v="19"/>
    <s v="Care.com"/>
    <s v="['sql', 'python', 'mysql', 'aws', 'windows']"/>
  </r>
  <r>
    <x v="0"/>
    <s v="Data Scientist, SMB Data and Analytics"/>
    <s v="San Francisco, CA"/>
    <x v="0"/>
    <x v="0"/>
    <x v="2"/>
    <x v="21521"/>
    <x v="71"/>
    <s v="Snap Inc"/>
    <s v="['sql', 'python', 'r', 'c', 'express']"/>
  </r>
  <r>
    <x v="4"/>
    <s v="Senior Business Intelligence Engineer"/>
    <s v="Lagos, Nigeria"/>
    <x v="0"/>
    <x v="0"/>
    <x v="70"/>
    <x v="21522"/>
    <x v="164"/>
    <s v="Lemonade Finance"/>
    <s v="['sql', 'bigquery', 'redshift', 'tableau']"/>
  </r>
  <r>
    <x v="8"/>
    <s v="Senior Data Scientist, Sponsored Products"/>
    <s v="Arlington, VA"/>
    <x v="0"/>
    <x v="0"/>
    <x v="2"/>
    <x v="21523"/>
    <x v="85"/>
    <s v="Amazon"/>
    <s v="['sql', 'python', 'r', 'sas', 'sas', 'matlab', 'aws', 'tableau']"/>
  </r>
  <r>
    <x v="1"/>
    <s v="Junior Data Engineer"/>
    <s v="Fort Belvoir, VA"/>
    <x v="0"/>
    <x v="0"/>
    <x v="2"/>
    <x v="21524"/>
    <x v="2695"/>
    <s v="Novetta"/>
    <s v="['python', 'java', 'c', 'pyspark', 'spark', 'git', 'github', 'gitlab']"/>
  </r>
  <r>
    <x v="1"/>
    <s v="Data Engineer - Spark, Scala, Kafka, Flink"/>
    <s v="San Jose, CA"/>
    <x v="0"/>
    <x v="0"/>
    <x v="1"/>
    <x v="21525"/>
    <x v="51"/>
    <s v="CyberCoders"/>
    <s v="['scala', 'java', 'aws', 'spark', 'kafka', 'hadoop']"/>
  </r>
  <r>
    <x v="6"/>
    <s v="Senior Data Analyst"/>
    <s v="McLean, VA"/>
    <x v="0"/>
    <x v="0"/>
    <x v="2"/>
    <x v="21526"/>
    <x v="46"/>
    <s v="Analytic Solutions Group"/>
    <s v="['python', 'r', 'aws']"/>
  </r>
  <r>
    <x v="0"/>
    <s v="Data Scientist"/>
    <s v="Oakland, CA"/>
    <x v="0"/>
    <x v="0"/>
    <x v="2"/>
    <x v="21527"/>
    <x v="136"/>
    <s v="Everlaw"/>
    <s v="['python', 'r', 'julia', 'sql', 'airflow', 'spark', 'git']"/>
  </r>
  <r>
    <x v="1"/>
    <s v="Enterprise Infrastructure Software Data Engineer III - Multiple..."/>
    <s v="Laurel, MD"/>
    <x v="0"/>
    <x v="0"/>
    <x v="2"/>
    <x v="21528"/>
    <x v="21"/>
    <s v="Legion Consulting Solutions"/>
    <m/>
  </r>
  <r>
    <x v="2"/>
    <s v="Data Analyst, Merchant Cards &amp; Payments"/>
    <s v="Pasay, Metro Manila, Philippines"/>
    <x v="0"/>
    <x v="0"/>
    <x v="50"/>
    <x v="21529"/>
    <x v="1132"/>
    <s v="Visa"/>
    <m/>
  </r>
  <r>
    <x v="0"/>
    <s v="Data Scientist"/>
    <s v="Anywhere"/>
    <x v="0"/>
    <x v="1"/>
    <x v="2"/>
    <x v="21530"/>
    <x v="15"/>
    <s v="GreenChoice"/>
    <s v="['python', 'sql', 'mysql']"/>
  </r>
  <r>
    <x v="5"/>
    <s v="Senior Software Engineer (Data Visualisation)"/>
    <s v="Sydney NSW, Australia"/>
    <x v="0"/>
    <x v="0"/>
    <x v="51"/>
    <x v="21531"/>
    <x v="36"/>
    <s v="Neara"/>
    <s v="['html', 'css', 'sass', 'swift', 'react', 'angular', 'vue']"/>
  </r>
  <r>
    <x v="2"/>
    <s v="Data Analyst, Mobile"/>
    <s v="Singapore"/>
    <x v="0"/>
    <x v="0"/>
    <x v="18"/>
    <x v="21532"/>
    <x v="46"/>
    <s v="2K"/>
    <s v="['r', 'python', 'sql', 'tableau']"/>
  </r>
  <r>
    <x v="0"/>
    <s v="Data Scientist"/>
    <s v="London, UK"/>
    <x v="0"/>
    <x v="0"/>
    <x v="6"/>
    <x v="21533"/>
    <x v="212"/>
    <s v="Evaluate"/>
    <s v="['python', 'aws', 'snowflake', 'pandas', 'numpy', 'jupyter', 'matplotlib', 'seaborn', 'plotly']"/>
  </r>
  <r>
    <x v="8"/>
    <s v="Principal Solutions Architect - Big Data / AI"/>
    <s v="Mumbai, Maharashtra, India"/>
    <x v="0"/>
    <x v="0"/>
    <x v="7"/>
    <x v="21534"/>
    <x v="36"/>
    <s v="Databricks"/>
    <s v="['python', 'r', 'java', 'scala', 'cassandra', 'databricks', 'aws', 'azure', 'spark', 'hadoop', 'excel', 'unify']"/>
  </r>
  <r>
    <x v="3"/>
    <s v="Senior Data Engineer, AWS Global Trade and Product Compliance..."/>
    <s v="New York, NY"/>
    <x v="0"/>
    <x v="0"/>
    <x v="1"/>
    <x v="21535"/>
    <x v="71"/>
    <s v="Amazon"/>
    <s v="['python', 'sql', 'java', 'scala', 'typescript', 'aws', 'redshift', 'spark', 'hadoop', 'flow']"/>
  </r>
  <r>
    <x v="0"/>
    <s v="Information/Cyber Security Data Scientist"/>
    <s v="Cardiff, UK"/>
    <x v="0"/>
    <x v="0"/>
    <x v="6"/>
    <x v="21536"/>
    <x v="212"/>
    <s v="Starling Bank"/>
    <s v="['python', 'sql', 'spark', 'scikit-learn', 'tensorflow', 'pytorch', 'git']"/>
  </r>
  <r>
    <x v="2"/>
    <s v="Carbon Data Analyst"/>
    <s v="Singapore"/>
    <x v="0"/>
    <x v="0"/>
    <x v="18"/>
    <x v="21537"/>
    <x v="306"/>
    <s v="Terrascope"/>
    <s v="['sql', 'excel']"/>
  </r>
  <r>
    <x v="8"/>
    <s v="Senior Data Scientist, Product"/>
    <s v="Vancouver, BC, Canada"/>
    <x v="0"/>
    <x v="0"/>
    <x v="23"/>
    <x v="21538"/>
    <x v="49"/>
    <s v="Asana"/>
    <s v="['python', 'scala', 'sql', 'redshift', 'spark', 'asana']"/>
  </r>
  <r>
    <x v="0"/>
    <s v="Manager - Data Science"/>
    <s v="Phoenix, AZ"/>
    <x v="0"/>
    <x v="0"/>
    <x v="1"/>
    <x v="21539"/>
    <x v="122"/>
    <s v="American Express"/>
    <s v="['python', 'r', 'sql', 'pandas', 'numpy', 'tensorflow', 'scikit-learn', 'express', 'tableau', 'power bi']"/>
  </r>
  <r>
    <x v="4"/>
    <s v="Lead BI Analyst (Supply Analytics, Bangkok-based)"/>
    <s v="Bangkok, Thailand"/>
    <x v="0"/>
    <x v="0"/>
    <x v="25"/>
    <x v="21540"/>
    <x v="15"/>
    <s v="Agoda"/>
    <s v="['sql', 'tableau']"/>
  </r>
  <r>
    <x v="3"/>
    <s v="Senior Data Engineer, AdSmart (Scala)"/>
    <s v="New York, NY"/>
    <x v="0"/>
    <x v="0"/>
    <x v="2"/>
    <x v="21541"/>
    <x v="200"/>
    <s v="NBCUniversal"/>
    <s v="['scala', 'java', 'sql', 'nosql', 'aws', 'spark', 'kafka', 'kubernetes']"/>
  </r>
  <r>
    <x v="6"/>
    <s v="Data Integrations Sr. Lead Analyst"/>
    <s v="Tampa, FL"/>
    <x v="0"/>
    <x v="0"/>
    <x v="2"/>
    <x v="21542"/>
    <x v="2696"/>
    <s v="Citigroup, Inc"/>
    <s v="['go']"/>
  </r>
  <r>
    <x v="0"/>
    <s v="Data Science Team Lead"/>
    <s v="London, UK"/>
    <x v="0"/>
    <x v="0"/>
    <x v="6"/>
    <x v="21543"/>
    <x v="137"/>
    <s v="GWI"/>
    <s v="['python', 'julia', 'express', 'trello', 'jira']"/>
  </r>
  <r>
    <x v="7"/>
    <s v="Machine Learning Engineer, R&amp;D"/>
    <s v="Seoul, South Korea"/>
    <x v="0"/>
    <x v="0"/>
    <x v="21"/>
    <x v="21544"/>
    <x v="692"/>
    <s v="CLO Virtual Fashion"/>
    <s v="['c', 'c++', 'docker']"/>
  </r>
  <r>
    <x v="6"/>
    <s v="Manager, Advanced Analytics &amp; Data Strategy"/>
    <s v="Universal City, CA"/>
    <x v="0"/>
    <x v="0"/>
    <x v="2"/>
    <x v="21545"/>
    <x v="33"/>
    <s v="NBCUniversal Media, LLC"/>
    <s v="['python', 'r', 'sql', 'tableau', 'looker']"/>
  </r>
  <r>
    <x v="0"/>
    <s v="Principal Data Scientist, Supply Chain"/>
    <s v="Mt Pleasant Township, PA"/>
    <x v="0"/>
    <x v="0"/>
    <x v="2"/>
    <x v="21546"/>
    <x v="19"/>
    <s v="goPuff"/>
    <s v="['python']"/>
  </r>
  <r>
    <x v="0"/>
    <s v="Director of Data Science"/>
    <s v="Tel Aviv-Yafo, Israel"/>
    <x v="0"/>
    <x v="0"/>
    <x v="8"/>
    <x v="21547"/>
    <x v="813"/>
    <s v="Riskified"/>
    <s v="['python', 'r', 'databricks', 'kafka', 'spark', 'airflow', 'docker', 'kubernetes']"/>
  </r>
  <r>
    <x v="0"/>
    <s v="Data Science Manager (Remote)"/>
    <s v="Anywhere"/>
    <x v="0"/>
    <x v="1"/>
    <x v="1"/>
    <x v="21548"/>
    <x v="18"/>
    <s v="Signifyd"/>
    <s v="['python', 'sql', 'linux']"/>
  </r>
  <r>
    <x v="0"/>
    <s v="Data Scientist (Washington DC)"/>
    <s v="Silver Spring, MD"/>
    <x v="0"/>
    <x v="0"/>
    <x v="2"/>
    <x v="21549"/>
    <x v="2697"/>
    <s v="The Aerospace Corporation"/>
    <s v="['python', 'pytorch', 'scikit-learn', 'tensorflow']"/>
  </r>
  <r>
    <x v="8"/>
    <s v="Senior Data Scientist (Remote)"/>
    <s v="Anywhere"/>
    <x v="0"/>
    <x v="1"/>
    <x v="2"/>
    <x v="21550"/>
    <x v="1119"/>
    <s v="Atlassian"/>
    <s v="['python', 'r', 'sql', 'c', 'atlassian', 'git']"/>
  </r>
  <r>
    <x v="0"/>
    <s v="Data Scientist (Remote)"/>
    <s v="Anywhere"/>
    <x v="0"/>
    <x v="1"/>
    <x v="1"/>
    <x v="21551"/>
    <x v="12"/>
    <s v="pulseData"/>
    <s v="['python', 'r', 'sql', 'git']"/>
  </r>
  <r>
    <x v="5"/>
    <s v="BI Developer"/>
    <s v="Amsterdam, Netherlands"/>
    <x v="0"/>
    <x v="0"/>
    <x v="26"/>
    <x v="21552"/>
    <x v="41"/>
    <s v="Metyis"/>
    <s v="['azure', 'dax']"/>
  </r>
  <r>
    <x v="7"/>
    <s v="Sr. Machine Learning Engineer"/>
    <s v="Ottawa, ON, Canada"/>
    <x v="0"/>
    <x v="0"/>
    <x v="23"/>
    <x v="21553"/>
    <x v="19"/>
    <s v="OpenText"/>
    <s v="['java', 'scala', 'python', 'sql', 'go', 'spark', 'airflow', 'kubernetes', 'docker']"/>
  </r>
  <r>
    <x v="0"/>
    <s v="Data Science Director, Instagram - Product Foundation"/>
    <s v="Menlo Park, CA"/>
    <x v="0"/>
    <x v="0"/>
    <x v="2"/>
    <x v="21554"/>
    <x v="1622"/>
    <s v="Facebook"/>
    <m/>
  </r>
  <r>
    <x v="1"/>
    <s v="Data Engineer, DHS Public Trust Security Clearance Required"/>
    <s v="Washington, DC"/>
    <x v="0"/>
    <x v="0"/>
    <x v="2"/>
    <x v="21555"/>
    <x v="57"/>
    <s v="FWDthink LLC"/>
    <s v="['sql', 'python', 'java', 'scala', 'aws', 'redshift', 'bigquery']"/>
  </r>
  <r>
    <x v="1"/>
    <s v="Data Engineer"/>
    <s v="Zürich, Switzerland"/>
    <x v="0"/>
    <x v="0"/>
    <x v="45"/>
    <x v="21556"/>
    <x v="56"/>
    <s v="Capco"/>
    <s v="['python', 'shell', 'aws', 'kafka', 'pyspark', 'hadoop', 'spark', 'django', 'tableau', 'jenkins', 'ansible', 'chef', 'kubernetes', 'docker']"/>
  </r>
  <r>
    <x v="0"/>
    <s v="Data Developer II"/>
    <s v="Toronto, ON, Canada"/>
    <x v="0"/>
    <x v="0"/>
    <x v="23"/>
    <x v="21557"/>
    <x v="31"/>
    <s v="TouchBistro"/>
    <s v="['sql', 'python', 'javascript', 'java', 'c#', 'aws', 'redshift']"/>
  </r>
  <r>
    <x v="0"/>
    <s v="Data Scientist, Product Analytics"/>
    <s v="Washington, DC"/>
    <x v="0"/>
    <x v="0"/>
    <x v="2"/>
    <x v="21558"/>
    <x v="71"/>
    <s v="Meta"/>
    <s v="['sql', 'python', 'r']"/>
  </r>
  <r>
    <x v="5"/>
    <s v="Software Engineer (Machine Learning), London"/>
    <s v="London, UK"/>
    <x v="0"/>
    <x v="0"/>
    <x v="6"/>
    <x v="21559"/>
    <x v="137"/>
    <s v="Isomorphic Labs"/>
    <s v="['python', 'java', 'c++', 'go', 'gcp', 'pytorch', 'tensorflow']"/>
  </r>
  <r>
    <x v="1"/>
    <s v="Data Engineer - 100% REMOTE"/>
    <s v="Anywhere"/>
    <x v="0"/>
    <x v="1"/>
    <x v="2"/>
    <x v="21560"/>
    <x v="10"/>
    <s v="Jobot"/>
    <s v="['sql', 'python', 'c#', 'jenkins', 'git', 'jira']"/>
  </r>
  <r>
    <x v="1"/>
    <s v="Lead Data Engineer, Machine Learning Systems"/>
    <s v="Canada"/>
    <x v="0"/>
    <x v="0"/>
    <x v="23"/>
    <x v="21561"/>
    <x v="56"/>
    <s v="Course Hero"/>
    <s v="['python', 'sql', 'aws', 'databricks', 'spark', 'airflow', 'kubernetes', 'docker']"/>
  </r>
  <r>
    <x v="8"/>
    <s v="Senior Data Scientist (Remote)"/>
    <s v="Anywhere"/>
    <x v="0"/>
    <x v="1"/>
    <x v="1"/>
    <x v="21562"/>
    <x v="461"/>
    <s v="Billtrust"/>
    <s v="['sql', 'python', 'jupyter', 'pytorch', 'tensorflow', 'linux', 'git', 'jenkins']"/>
  </r>
  <r>
    <x v="3"/>
    <s v="Senior Data Engineer"/>
    <s v="London, UK"/>
    <x v="0"/>
    <x v="0"/>
    <x v="6"/>
    <x v="21563"/>
    <x v="56"/>
    <s v="Xiatech"/>
    <s v="['sql', 'golang', 'python', 'nosql', 'databricks', 'bigquery', 'gcp', 'aws', 'snowflake', 'redshift', 'spark', 'hadoop', 'tableau', 'power bi', 'looker', 'flow', 'jira']"/>
  </r>
  <r>
    <x v="8"/>
    <s v="Senior Data Scientist Data Science Strategy (1 of 3)"/>
    <s v="Danvers, MA"/>
    <x v="0"/>
    <x v="0"/>
    <x v="2"/>
    <x v="21564"/>
    <x v="19"/>
    <s v="Johnson &amp; Johnson"/>
    <s v="['r', 'python', 'sql', 'alteryx', 'tableau']"/>
  </r>
  <r>
    <x v="8"/>
    <s v="Senior Data Scientist"/>
    <s v="Boston, MA"/>
    <x v="0"/>
    <x v="0"/>
    <x v="2"/>
    <x v="21565"/>
    <x v="122"/>
    <s v="TIAA"/>
    <s v="['sql', 'python', 'r']"/>
  </r>
  <r>
    <x v="0"/>
    <s v="Data Scientist"/>
    <s v="Irving, TX"/>
    <x v="0"/>
    <x v="0"/>
    <x v="1"/>
    <x v="21566"/>
    <x v="67"/>
    <s v="Publicis Groupe"/>
    <s v="['python', 'azure', 'databricks', 'spark', 'tensorflow', 'keras', 'airflow', 'hadoop']"/>
  </r>
  <r>
    <x v="0"/>
    <s v="Lead Data Scientist (Colorado Springs, CO)"/>
    <s v="Denver, CO"/>
    <x v="0"/>
    <x v="0"/>
    <x v="1"/>
    <x v="21567"/>
    <x v="2698"/>
    <s v="Spectrum"/>
    <s v="['r', 'python', 'sql', 'sas', 'sas', 'hadoop', 'spark', 'linux', 'spss', 'alteryx', 'unify']"/>
  </r>
  <r>
    <x v="1"/>
    <s v="Staff DevOps Engineer - Big Data - Hadoop - Federal - 2nd Shift"/>
    <s v="Pleasanton, CA"/>
    <x v="0"/>
    <x v="0"/>
    <x v="2"/>
    <x v="21568"/>
    <x v="278"/>
    <s v="ServiceNow"/>
    <s v="['sql', 'perl', 'python', 'bash', 'groovy', 'shell', 'redis', 'mariadb', 'azure', 'hadoop', 'spark', 'kafka', 'linux', 'centos', 'tableau', 'ansible', 'puppet', 'terraform', 'jenkins', 'docker', 'kubernetes', 'yarn']"/>
  </r>
  <r>
    <x v="7"/>
    <s v="Senior Product Manager, ML Infrastructure"/>
    <s v="Sofia, Bulgaria"/>
    <x v="0"/>
    <x v="0"/>
    <x v="15"/>
    <x v="21569"/>
    <x v="137"/>
    <s v="Hyperscience"/>
    <s v="['assembly', 'gdpr']"/>
  </r>
  <r>
    <x v="0"/>
    <s v="Staff Data Scientist (Remote)"/>
    <s v="Anywhere"/>
    <x v="0"/>
    <x v="1"/>
    <x v="2"/>
    <x v="21570"/>
    <x v="138"/>
    <s v="Drata"/>
    <s v="['sql', 'tableau', 'power bi']"/>
  </r>
  <r>
    <x v="6"/>
    <s v="Opex Senior Data Analyst"/>
    <s v="Ho Chi Minh City, Vietnam"/>
    <x v="0"/>
    <x v="0"/>
    <x v="16"/>
    <x v="21571"/>
    <x v="46"/>
    <s v="Ninja Van"/>
    <s v="['python']"/>
  </r>
  <r>
    <x v="5"/>
    <s v="Software Engineer III (Hybrid)"/>
    <s v="Tillsonburg, ON, Canada"/>
    <x v="0"/>
    <x v="0"/>
    <x v="23"/>
    <x v="21572"/>
    <x v="23"/>
    <s v="Danaher"/>
    <s v="['c#', 'html', 'css', 'sql', 'python', 'aws', 'azure', 'react', 'angular', 'vue', 'excel']"/>
  </r>
  <r>
    <x v="1"/>
    <s v="Data Engineer"/>
    <s v="New York, NY"/>
    <x v="0"/>
    <x v="0"/>
    <x v="2"/>
    <x v="21573"/>
    <x v="71"/>
    <s v="Imprint"/>
    <s v="['sql', 'python', 'snowflake', 'airflow', 'pyspark', 'github']"/>
  </r>
  <r>
    <x v="0"/>
    <s v="Data Scientist – CX Analytics"/>
    <s v="Charlotte, NC"/>
    <x v="0"/>
    <x v="0"/>
    <x v="2"/>
    <x v="21574"/>
    <x v="31"/>
    <s v="Vanguard Group"/>
    <s v="['python', 'sql', 'aws', 'tableau']"/>
  </r>
  <r>
    <x v="2"/>
    <s v="Applied Scientist"/>
    <s v="Dublin, Ireland"/>
    <x v="0"/>
    <x v="0"/>
    <x v="28"/>
    <x v="21575"/>
    <x v="430"/>
    <s v="Etsy"/>
    <s v="['linux', 'git']"/>
  </r>
  <r>
    <x v="8"/>
    <s v="Streaming Content &amp; Metadata Lead"/>
    <s v="Berlin, Germany"/>
    <x v="0"/>
    <x v="0"/>
    <x v="9"/>
    <x v="21576"/>
    <x v="196"/>
    <s v="JustWatch"/>
    <s v="['swift', 'sql', 'excel']"/>
  </r>
  <r>
    <x v="0"/>
    <s v="Data Scientist, Responsibility &amp; Privacy"/>
    <s v="Menlo Park, CA"/>
    <x v="0"/>
    <x v="0"/>
    <x v="2"/>
    <x v="21577"/>
    <x v="378"/>
    <s v="Meta"/>
    <s v="['python', 'sql']"/>
  </r>
  <r>
    <x v="2"/>
    <s v="Junior Data Analyst / After Sales"/>
    <s v="Madrid, Spain"/>
    <x v="0"/>
    <x v="0"/>
    <x v="20"/>
    <x v="21578"/>
    <x v="306"/>
    <s v="Treatwell"/>
    <s v="['sql', 'excel']"/>
  </r>
  <r>
    <x v="2"/>
    <s v="Data Analyst"/>
    <s v="Munich, Germany"/>
    <x v="0"/>
    <x v="0"/>
    <x v="9"/>
    <x v="21579"/>
    <x v="46"/>
    <s v="Lilium"/>
    <s v="['python', 'pyspark', 'terminal']"/>
  </r>
  <r>
    <x v="6"/>
    <s v="Senior Data Analyst"/>
    <s v="Harrisburg, PA"/>
    <x v="0"/>
    <x v="0"/>
    <x v="2"/>
    <x v="21580"/>
    <x v="120"/>
    <s v="Domino Technologies, Inc."/>
    <s v="['sas', 'sas', 'tableau', 'excel', 'powerpoint', 'word', 'flow']"/>
  </r>
  <r>
    <x v="3"/>
    <s v="Senior Data Engineer"/>
    <s v="United States"/>
    <x v="0"/>
    <x v="0"/>
    <x v="2"/>
    <x v="21581"/>
    <x v="56"/>
    <s v="ZeroFox"/>
    <s v="['sql', 'nosql', 'elasticsearch', 'bigquery', 'snowflake', 'databricks', 'spark', 'airflow']"/>
  </r>
  <r>
    <x v="6"/>
    <s v="Data Quality Sr. Lead Analyst"/>
    <s v="Texas"/>
    <x v="0"/>
    <x v="0"/>
    <x v="2"/>
    <x v="21582"/>
    <x v="78"/>
    <s v="Mindlance"/>
    <s v="['sql', 'jira']"/>
  </r>
  <r>
    <x v="7"/>
    <s v="MLOps Engineer"/>
    <s v="Coimbra, Portugal"/>
    <x v="0"/>
    <x v="0"/>
    <x v="12"/>
    <x v="21583"/>
    <x v="184"/>
    <s v="RedLight"/>
    <s v="['python', 'aws', 'tensorflow', 'pytorch', 'nltk', 'terraform', 'docker', 'kubernetes']"/>
  </r>
  <r>
    <x v="2"/>
    <s v="Data Analyst"/>
    <s v="New York, NY"/>
    <x v="0"/>
    <x v="0"/>
    <x v="2"/>
    <x v="21584"/>
    <x v="172"/>
    <s v="NBCUniversal"/>
    <s v="['sql', 'python', 'scala', 'databricks', 'spark']"/>
  </r>
  <r>
    <x v="0"/>
    <s v="Data Scientist"/>
    <s v="London, UK"/>
    <x v="0"/>
    <x v="0"/>
    <x v="6"/>
    <x v="21585"/>
    <x v="212"/>
    <s v="Kuda Technologies Ltd"/>
    <s v="['python', 'sql', 'gcp']"/>
  </r>
  <r>
    <x v="8"/>
    <s v="Senior Data Scientist (San Francisco, CA or Remote)"/>
    <s v="Anywhere"/>
    <x v="0"/>
    <x v="1"/>
    <x v="2"/>
    <x v="21586"/>
    <x v="2181"/>
    <s v="SoFi"/>
    <s v="['sql', 'vba', 'excel', 'flow']"/>
  </r>
  <r>
    <x v="1"/>
    <s v="Data Engineer"/>
    <s v="Pasadena, CA"/>
    <x v="0"/>
    <x v="0"/>
    <x v="2"/>
    <x v="21587"/>
    <x v="51"/>
    <s v="West Asset Management"/>
    <s v="['python', 'snowflake', 'oracle', 'aws', 'databricks', 'kafka', 'spark', 'flow']"/>
  </r>
  <r>
    <x v="1"/>
    <s v="Quality Assurance Engineer, Data Center Engineering"/>
    <s v="Herndon, VA"/>
    <x v="0"/>
    <x v="0"/>
    <x v="2"/>
    <x v="21588"/>
    <x v="31"/>
    <s v="Amazon.com"/>
    <s v="['sharepoint']"/>
  </r>
  <r>
    <x v="6"/>
    <s v="Senior Data Analyst, Product Analytics"/>
    <s v="New York, NY"/>
    <x v="0"/>
    <x v="0"/>
    <x v="2"/>
    <x v="21589"/>
    <x v="46"/>
    <s v="Stylitics"/>
    <s v="['sql', 'python', 'r', 'looker', 'tableau', 'power bi', 'excel']"/>
  </r>
  <r>
    <x v="2"/>
    <s v="Applied Scientist"/>
    <s v="Palo Alto, CA"/>
    <x v="0"/>
    <x v="0"/>
    <x v="2"/>
    <x v="21590"/>
    <x v="1039"/>
    <s v="Amazon.com"/>
    <s v="['go', 'python', 'java', 'c++', 'r', 'scikit-learn', 'spark', 'mxnet', 'tensorflow', 'numpy', 'hadoop']"/>
  </r>
  <r>
    <x v="7"/>
    <s v="AI Product Owner - Manufacturing (f/m/div.)"/>
    <s v="Renningen, Germany"/>
    <x v="0"/>
    <x v="0"/>
    <x v="9"/>
    <x v="21591"/>
    <x v="41"/>
    <s v="Bosch Group"/>
    <s v="['spark', 'github']"/>
  </r>
  <r>
    <x v="0"/>
    <s v="Lead Data Scientist"/>
    <s v="Chicago, IL"/>
    <x v="0"/>
    <x v="0"/>
    <x v="2"/>
    <x v="21592"/>
    <x v="120"/>
    <s v="Blend360"/>
    <s v="['r', 'python', 'matlab', 'perl', 'java', 'php', 'sql', 'nosql', 'mysql', 'mariadb', 'aws', 'azure', 'hadoop', 'spark']"/>
  </r>
  <r>
    <x v="1"/>
    <s v="Data Engineer, Operations (AdScribe)"/>
    <s v="Dublin, Ireland"/>
    <x v="0"/>
    <x v="0"/>
    <x v="28"/>
    <x v="21593"/>
    <x v="187"/>
    <s v="605"/>
    <s v="['java', 'scala', 'python', 'aws', 'redshift', 'databricks', 'airflow', 'spark', 'tableau', 'jira']"/>
  </r>
  <r>
    <x v="2"/>
    <s v="Application Developer &amp; Data Analyst"/>
    <s v="Nonantola, Province of Modena, Italy"/>
    <x v="0"/>
    <x v="0"/>
    <x v="49"/>
    <x v="21594"/>
    <x v="65"/>
    <s v="Bosch Group"/>
    <s v="['c#', 'java', 'sql', 'oracle']"/>
  </r>
  <r>
    <x v="0"/>
    <s v="Data Scientist"/>
    <s v="Phoenix, AZ"/>
    <x v="0"/>
    <x v="0"/>
    <x v="2"/>
    <x v="21595"/>
    <x v="31"/>
    <s v="PetSmart"/>
    <s v="['python', 'r', 'sql', 'databricks', 'spark', 'hadoop', 'pandas', 'scikit-learn', 'tidyverse', 'keras', 'tensorflow', 'ggplot2', 'seaborn', 'phoenix', 'git', 'github', 'jenkins']"/>
  </r>
  <r>
    <x v="8"/>
    <s v="Senior Data Scientist, TikTok Experience"/>
    <s v="Mountain View, CA"/>
    <x v="0"/>
    <x v="0"/>
    <x v="2"/>
    <x v="21596"/>
    <x v="2699"/>
    <s v="TikTok"/>
    <s v="['python', 'sql', 'spark']"/>
  </r>
  <r>
    <x v="1"/>
    <s v="Azure Data Architect"/>
    <s v="Madrid, Spain"/>
    <x v="0"/>
    <x v="0"/>
    <x v="20"/>
    <x v="21597"/>
    <x v="21"/>
    <s v="SGS"/>
    <s v="['sql', 'azure', 'power bi']"/>
  </r>
  <r>
    <x v="1"/>
    <s v="Drug Discovery Informatics Data Engineer, Hyderabad"/>
    <s v="Hyderabad, Telangana, India"/>
    <x v="0"/>
    <x v="0"/>
    <x v="7"/>
    <x v="21598"/>
    <x v="56"/>
    <s v="Schrödinger"/>
    <s v="['python', 'sql', 'airflow', 'git', 'svn', 'docker', 'kubernetes']"/>
  </r>
  <r>
    <x v="3"/>
    <s v="Senior Data Engineer"/>
    <s v="Bengaluru, Karnataka, India"/>
    <x v="0"/>
    <x v="0"/>
    <x v="7"/>
    <x v="21599"/>
    <x v="56"/>
    <s v="Publicis Groupe"/>
    <s v="['sas', 'sas', 'sql', 'python', 'oracle']"/>
  </r>
  <r>
    <x v="6"/>
    <s v="Senior Public Benefits Programs Data Analyst"/>
    <s v="Alexandria, VA"/>
    <x v="0"/>
    <x v="0"/>
    <x v="2"/>
    <x v="21600"/>
    <x v="2700"/>
    <s v="Virginia Dept of Social Services - Local"/>
    <s v="['sql', 'sql server', 'tableau', 'power bi', 'qlik']"/>
  </r>
  <r>
    <x v="7"/>
    <s v="Machine Learning Engineer"/>
    <s v="Berlin, Germany"/>
    <x v="0"/>
    <x v="0"/>
    <x v="9"/>
    <x v="21601"/>
    <x v="188"/>
    <s v="PlayStation Global"/>
    <s v="['aws', 'pandas', 'numpy', 'tensorflow', 'pytorch', 'linux', 'git', 'docker', 'kubernetes']"/>
  </r>
  <r>
    <x v="1"/>
    <s v="Data Engineer"/>
    <s v="Lisbon, Portugal"/>
    <x v="0"/>
    <x v="0"/>
    <x v="12"/>
    <x v="21602"/>
    <x v="56"/>
    <s v="Talkdesk"/>
    <s v="['scala', 'python', 'sql', 'nosql', 'java', 'elasticsearch', 'databricks', 'redshift', 'aws', 'spark', 'kafka', 'ansible', 'terraform']"/>
  </r>
  <r>
    <x v="0"/>
    <s v="Data Scientist"/>
    <s v="Austin, TX"/>
    <x v="0"/>
    <x v="0"/>
    <x v="2"/>
    <x v="21603"/>
    <x v="122"/>
    <s v="PayPal"/>
    <s v="['sql', 'python', 'tableau']"/>
  </r>
  <r>
    <x v="5"/>
    <s v="Full Stack Engineer, AIP"/>
    <s v="Sydney NSW, Australia"/>
    <x v="0"/>
    <x v="0"/>
    <x v="51"/>
    <x v="21604"/>
    <x v="102"/>
    <s v="GumGum"/>
    <s v="['javascript', 'typescript', 'redis', 'postgresql', 'gcp', 'react']"/>
  </r>
  <r>
    <x v="1"/>
    <s v="Data Platform Engineer"/>
    <s v="Toronto, ON, Canada"/>
    <x v="0"/>
    <x v="0"/>
    <x v="23"/>
    <x v="21605"/>
    <x v="19"/>
    <s v="Sanofi"/>
    <s v="['sql', 'python', 'azure', 'gcp', 'snowflake', 'aws', 'airflow', 'kafka', 'gdpr', 'terraform', 'ansible', 'github']"/>
  </r>
  <r>
    <x v="6"/>
    <s v="Senior Data Analyst (Flights team, Bangkok-based, Relocation provided)"/>
    <s v="Bangkok, Thailand"/>
    <x v="0"/>
    <x v="0"/>
    <x v="25"/>
    <x v="21606"/>
    <x v="46"/>
    <s v="Agoda"/>
    <s v="['sql', 'python', 'r', 'tableau', 'excel']"/>
  </r>
  <r>
    <x v="3"/>
    <s v="Senior Data Science Engineer"/>
    <s v="Anywhere"/>
    <x v="0"/>
    <x v="1"/>
    <x v="2"/>
    <x v="21607"/>
    <x v="226"/>
    <s v="Motion Recruitment"/>
    <s v="['python', 'gcp']"/>
  </r>
  <r>
    <x v="2"/>
    <s v="Digital Communications Data Analyst"/>
    <s v="Santa Monica, CA"/>
    <x v="0"/>
    <x v="0"/>
    <x v="2"/>
    <x v="21608"/>
    <x v="122"/>
    <s v="RAND Corporation"/>
    <s v="['sql', 'r', 'python', 'excel', 'tableau', 'power bi']"/>
  </r>
  <r>
    <x v="5"/>
    <s v="Software Engineer, Data Platform"/>
    <s v="San Francisco, CA"/>
    <x v="0"/>
    <x v="0"/>
    <x v="2"/>
    <x v="21609"/>
    <x v="164"/>
    <s v="Benchling"/>
    <s v="['sql', 'python', 'go', 'snowflake', 'aws', 'redshift', 'kafka', 'spark', 'terraform', 'ansible', 'chef', 'kubernetes']"/>
  </r>
  <r>
    <x v="2"/>
    <s v="Data Integration Analyst"/>
    <s v="Germantown, WI"/>
    <x v="0"/>
    <x v="0"/>
    <x v="2"/>
    <x v="21610"/>
    <x v="20"/>
    <s v="Virtual Benefits Administrator"/>
    <s v="['vba', 'sql', 'sql server']"/>
  </r>
  <r>
    <x v="2"/>
    <s v="Data Analyst - Operations"/>
    <s v="Barcelona, Spain"/>
    <x v="0"/>
    <x v="0"/>
    <x v="20"/>
    <x v="21611"/>
    <x v="306"/>
    <s v="Wallbox"/>
    <s v="['sql', 'python', 'r', 'snowflake', 'databricks', 'airflow', 'tableau']"/>
  </r>
  <r>
    <x v="2"/>
    <s v="Reference Data Analyst"/>
    <s v="New York, NY"/>
    <x v="0"/>
    <x v="0"/>
    <x v="2"/>
    <x v="21612"/>
    <x v="46"/>
    <s v="DRW"/>
    <s v="['terminal']"/>
  </r>
  <r>
    <x v="2"/>
    <s v="Data Analyst"/>
    <s v="Oslo, Norway"/>
    <x v="0"/>
    <x v="0"/>
    <x v="56"/>
    <x v="21613"/>
    <x v="306"/>
    <s v="Unacast"/>
    <s v="['python', 'sql', 'go', 'bigquery', 'gcp', 'matplotlib', 'git']"/>
  </r>
  <r>
    <x v="1"/>
    <s v="Lead Data Engineer"/>
    <s v="Johannesburg, South Africa"/>
    <x v="0"/>
    <x v="0"/>
    <x v="14"/>
    <x v="21614"/>
    <x v="316"/>
    <s v="iOLAP"/>
    <s v="['python', 'sql', 'aws', 'flow']"/>
  </r>
  <r>
    <x v="1"/>
    <s v="Data Engineer / DBA - TS/SCI w/ Poly"/>
    <s v="Bethesda, MD"/>
    <x v="0"/>
    <x v="0"/>
    <x v="2"/>
    <x v="21615"/>
    <x v="19"/>
    <s v="CACI International"/>
    <s v="['sql', 'postgresql', 'aws', 'aurora', 'sap']"/>
  </r>
  <r>
    <x v="2"/>
    <s v="Data Management Consultant"/>
    <s v="Aarhus, Denmark"/>
    <x v="0"/>
    <x v="0"/>
    <x v="5"/>
    <x v="21616"/>
    <x v="41"/>
    <s v="Netcompany"/>
    <s v="['sql', 'python', 'r', 'power bi', 'tableau', 'qlik']"/>
  </r>
  <r>
    <x v="8"/>
    <s v="Senior Data Scientist"/>
    <s v="Belfast, UK"/>
    <x v="0"/>
    <x v="0"/>
    <x v="6"/>
    <x v="21617"/>
    <x v="8"/>
    <s v="Axiom"/>
    <s v="['sql', 'r', 'python', 'aws', 'redshift', 'spark', 'gitlab', 'jira', 'confluence']"/>
  </r>
  <r>
    <x v="0"/>
    <s v="Insight Analyst"/>
    <s v="London, UK"/>
    <x v="0"/>
    <x v="0"/>
    <x v="6"/>
    <x v="21618"/>
    <x v="184"/>
    <s v="Xiatech"/>
    <s v="['html', 'python', 'css', 'javascript', 'sql', 'bigquery', 'plotly', 'matplotlib', 'pandas', 'numpy', 'keras', 'tensorflow', 'tableau', 'flow', 'jira']"/>
  </r>
  <r>
    <x v="2"/>
    <s v="Data Analyst / Business Intelligence Specialist"/>
    <s v="Katowice, Poland"/>
    <x v="0"/>
    <x v="0"/>
    <x v="11"/>
    <x v="21619"/>
    <x v="147"/>
    <s v="SGS"/>
    <s v="['python', 'power bi']"/>
  </r>
  <r>
    <x v="0"/>
    <s v="Manager, Data Science"/>
    <s v="Petaling Jaya, Selangor, Malaysia"/>
    <x v="0"/>
    <x v="0"/>
    <x v="31"/>
    <x v="21620"/>
    <x v="36"/>
    <s v="NielsenIQ"/>
    <s v="['python', 'r', 'tableau']"/>
  </r>
  <r>
    <x v="9"/>
    <s v="Elasticsearch + AWS Consultant"/>
    <s v="Madrid, Spain"/>
    <x v="0"/>
    <x v="0"/>
    <x v="20"/>
    <x v="21621"/>
    <x v="137"/>
    <s v="Devoteam"/>
    <s v="['elasticsearch', 'aws', 'linux']"/>
  </r>
  <r>
    <x v="2"/>
    <s v="Data Analytics Manager"/>
    <s v="Chicago, IL"/>
    <x v="0"/>
    <x v="0"/>
    <x v="2"/>
    <x v="21622"/>
    <x v="19"/>
    <s v="United Air Lines, Inc"/>
    <s v="['sql', 'r', 'python', 'hadoop', 'excel']"/>
  </r>
  <r>
    <x v="1"/>
    <s v="Data Engineer"/>
    <s v="London, UK"/>
    <x v="0"/>
    <x v="0"/>
    <x v="6"/>
    <x v="21623"/>
    <x v="187"/>
    <s v="Prevail"/>
    <s v="['python', 'java', 'scala', 'c#', 'r', 'redshift', 'aws']"/>
  </r>
  <r>
    <x v="8"/>
    <s v="Senior Data Scientist"/>
    <s v="Bengaluru, Karnataka, India"/>
    <x v="0"/>
    <x v="0"/>
    <x v="7"/>
    <x v="21624"/>
    <x v="8"/>
    <s v="Publicis Groupe"/>
    <s v="['aws', 'spark', 'tableau', 'cognos', 'excel', 'powerpoint', 'power bi', 'looker', 'jira']"/>
  </r>
  <r>
    <x v="1"/>
    <s v="Data Engineer"/>
    <s v="Cambridge, UK"/>
    <x v="0"/>
    <x v="0"/>
    <x v="6"/>
    <x v="21625"/>
    <x v="187"/>
    <s v="Origin Sciences"/>
    <s v="['python', 'sql', 'javascript', 'aws', 'pandas', 'flow', 'git', 'docker']"/>
  </r>
  <r>
    <x v="3"/>
    <s v="Senior Data Engineer"/>
    <s v="Anywhere"/>
    <x v="0"/>
    <x v="1"/>
    <x v="2"/>
    <x v="21626"/>
    <x v="67"/>
    <s v="Elsdon Consulting ltd"/>
    <s v="['azure', 'power bi']"/>
  </r>
  <r>
    <x v="1"/>
    <s v="Principal Consultant - Data Engineering"/>
    <s v="Italy"/>
    <x v="0"/>
    <x v="0"/>
    <x v="49"/>
    <x v="21627"/>
    <x v="536"/>
    <s v="Allianz"/>
    <s v="['sql', 'azure', 'aws', 'hadoop', 'kafka', 'spark', 'power bi', 'sap', 'qlik', 'tableau']"/>
  </r>
  <r>
    <x v="0"/>
    <s v="Associate Data Scientist: Web"/>
    <s v="United States"/>
    <x v="0"/>
    <x v="0"/>
    <x v="1"/>
    <x v="21628"/>
    <x v="848"/>
    <s v="Rockstar Games"/>
    <s v="['javascript', 'html', 'css', 'sql', 'tableau']"/>
  </r>
  <r>
    <x v="2"/>
    <s v="Lead Credit Bureau Data Analyst"/>
    <s v="Des Plaines, IL"/>
    <x v="0"/>
    <x v="0"/>
    <x v="2"/>
    <x v="21629"/>
    <x v="122"/>
    <s v="Discover Financial Services"/>
    <s v="['unix']"/>
  </r>
  <r>
    <x v="1"/>
    <s v="Data Engineer / San Francisco"/>
    <s v="San Francisco, CA"/>
    <x v="0"/>
    <x v="0"/>
    <x v="1"/>
    <x v="21630"/>
    <x v="62"/>
    <s v="Motion Recruitment"/>
    <s v="['python', 'sql', 'mongodb', 'mongodb', 'aws', 'gcp', 'spark', 'airflow', 'graphql', 'jupyter', 'pandas']"/>
  </r>
  <r>
    <x v="1"/>
    <s v="Big Data Developer"/>
    <s v="Toronto, ON, Canada"/>
    <x v="0"/>
    <x v="0"/>
    <x v="23"/>
    <x v="21631"/>
    <x v="51"/>
    <s v="CGI Inc."/>
    <s v="['java', 'c', 'c++', 'scala', 'shell', 'python', 'c#', 'sql', 'no-sql', 'db2', 'mysql', 'sql server', 'elasticsearch', 'oracle', 'hadoop', 'spark', 'kafka', 'windows']"/>
  </r>
  <r>
    <x v="7"/>
    <s v="Machine Learning Scientist, Ads"/>
    <s v="Mountain View, CA"/>
    <x v="0"/>
    <x v="0"/>
    <x v="2"/>
    <x v="21632"/>
    <x v="78"/>
    <s v="Wayfair Inc."/>
    <s v="['python', 'bigquery', 'hadoop', 'spark', 'airflow', 'docker']"/>
  </r>
  <r>
    <x v="2"/>
    <s v="Recruitment Data Analyst"/>
    <s v="Mumbai, Maharashtra, India"/>
    <x v="0"/>
    <x v="0"/>
    <x v="7"/>
    <x v="21633"/>
    <x v="46"/>
    <s v="Framestore"/>
    <s v="['power bi', 'tableau']"/>
  </r>
  <r>
    <x v="0"/>
    <s v="Working student for Data Science Approaches in MEMS Development..."/>
    <s v="Reutlingen, Germany"/>
    <x v="4"/>
    <x v="0"/>
    <x v="9"/>
    <x v="21634"/>
    <x v="41"/>
    <s v="Bosch Group"/>
    <s v="['python']"/>
  </r>
  <r>
    <x v="1"/>
    <s v="Data Engineer III- Data Engineering"/>
    <s v="Melbourne, FL"/>
    <x v="0"/>
    <x v="0"/>
    <x v="2"/>
    <x v="21635"/>
    <x v="31"/>
    <s v="Health First"/>
    <s v="['sql', 'r', 'python', 'c#', 'java', 'db2', 'oracle', 'azure']"/>
  </r>
  <r>
    <x v="1"/>
    <s v="Data Engineer (Hybrid)"/>
    <s v="United States"/>
    <x v="0"/>
    <x v="0"/>
    <x v="2"/>
    <x v="21636"/>
    <x v="866"/>
    <s v="Captivation Software"/>
    <s v="['python', 'java', 'elasticsearch', 'aws', 'kafka', 'excel', 'flow']"/>
  </r>
  <r>
    <x v="8"/>
    <s v="Senior Product Data Scientist"/>
    <s v="Vancouver, BC, Canada"/>
    <x v="0"/>
    <x v="0"/>
    <x v="23"/>
    <x v="21637"/>
    <x v="71"/>
    <s v="Rec Room"/>
    <s v="['sql', 'python', 'r']"/>
  </r>
  <r>
    <x v="8"/>
    <s v="Senior Data Scientist"/>
    <s v="Montpellier, France"/>
    <x v="0"/>
    <x v="0"/>
    <x v="27"/>
    <x v="21638"/>
    <x v="8"/>
    <s v="Teads"/>
    <s v="['scala', 'aws', 'spark', 'kafka', 'jupyter']"/>
  </r>
  <r>
    <x v="3"/>
    <s v="Senior Data Engineer"/>
    <s v="San Francisco, CA"/>
    <x v="0"/>
    <x v="0"/>
    <x v="2"/>
    <x v="21639"/>
    <x v="56"/>
    <s v="Kikoff"/>
    <s v="['nosql', 'python', 'hadoop', 'spark']"/>
  </r>
  <r>
    <x v="2"/>
    <s v="Sales Data Analyst"/>
    <s v="Juriquilla, Qro., Mexico"/>
    <x v="0"/>
    <x v="0"/>
    <x v="22"/>
    <x v="21640"/>
    <x v="196"/>
    <s v="Charger Logistics Inc"/>
    <s v="['tableau', 'power bi']"/>
  </r>
  <r>
    <x v="0"/>
    <s v="Data Scientist"/>
    <s v="Islamabad, Pakistan"/>
    <x v="1"/>
    <x v="0"/>
    <x v="59"/>
    <x v="21641"/>
    <x v="8"/>
    <s v="Inbox Business Technologies"/>
    <s v="['sql', 'python', 'r', 'hadoop']"/>
  </r>
  <r>
    <x v="0"/>
    <s v="SR. DATA SCIENTIST"/>
    <s v="Bengaluru, Karnataka, India"/>
    <x v="0"/>
    <x v="0"/>
    <x v="7"/>
    <x v="21642"/>
    <x v="8"/>
    <s v="Optiv"/>
    <s v="['r', 'python', 'sql', 'databricks', 'power bi']"/>
  </r>
  <r>
    <x v="6"/>
    <s v="Senior Data Analyst, LIVE"/>
    <s v="Mountain View, CA"/>
    <x v="0"/>
    <x v="0"/>
    <x v="2"/>
    <x v="21643"/>
    <x v="68"/>
    <s v="TikTok"/>
    <s v="['sql']"/>
  </r>
  <r>
    <x v="2"/>
    <s v="Merchandising Analyst (Data Analyst)"/>
    <s v="Denton, TX"/>
    <x v="0"/>
    <x v="0"/>
    <x v="2"/>
    <x v="21644"/>
    <x v="80"/>
    <s v="Insight Global"/>
    <s v="['sql', 'vba', 'tableau', 'excel', 'alteryx']"/>
  </r>
  <r>
    <x v="6"/>
    <s v="Analytics Engineering Manager"/>
    <s v="Vancouver, BC, Canada"/>
    <x v="0"/>
    <x v="0"/>
    <x v="23"/>
    <x v="21637"/>
    <x v="51"/>
    <s v="Rec Room"/>
    <s v="['sql', 'python', 'r', 'databricks']"/>
  </r>
  <r>
    <x v="3"/>
    <s v="Senior Data Engineer"/>
    <s v="Montreal, QC, Canada"/>
    <x v="0"/>
    <x v="0"/>
    <x v="23"/>
    <x v="21645"/>
    <x v="71"/>
    <s v="Harnham"/>
    <s v="['python', 'aws', 'gcp', 'azure', 'redshift', 'spark', 'hadoop']"/>
  </r>
  <r>
    <x v="3"/>
    <s v="Senior Data Engineer"/>
    <s v="Washington, DC"/>
    <x v="0"/>
    <x v="0"/>
    <x v="1"/>
    <x v="21646"/>
    <x v="19"/>
    <s v="Athletic Greens"/>
    <s v="['sql', 'nosql', 'python', 'snowflake', 'bigquery', 'pandas', 'numpy', 'airflow', 'flask']"/>
  </r>
  <r>
    <x v="8"/>
    <s v="Senior Database Designer / Data Modeler"/>
    <s v="Mt Laurel Township, NJ"/>
    <x v="0"/>
    <x v="0"/>
    <x v="2"/>
    <x v="21647"/>
    <x v="164"/>
    <s v="Arthur Grand Technologies Inc"/>
    <s v="['sql', 'oracle', 'azure']"/>
  </r>
  <r>
    <x v="2"/>
    <s v="Data Analyst"/>
    <s v="Lisbon, Portugal"/>
    <x v="0"/>
    <x v="0"/>
    <x v="12"/>
    <x v="21648"/>
    <x v="46"/>
    <s v="Farfetch"/>
    <s v="['sql', 'python', 'r', 'looker']"/>
  </r>
  <r>
    <x v="0"/>
    <s v="Business Data Scientist"/>
    <s v="New York, NY"/>
    <x v="0"/>
    <x v="0"/>
    <x v="2"/>
    <x v="21649"/>
    <x v="71"/>
    <s v="Point72"/>
    <s v="['python', 'r']"/>
  </r>
  <r>
    <x v="0"/>
    <s v="Data Scientist, Tiktok Ads-Vertical Solutions"/>
    <s v="Mountain View, CA"/>
    <x v="0"/>
    <x v="0"/>
    <x v="2"/>
    <x v="21596"/>
    <x v="86"/>
    <s v="TikTok"/>
    <m/>
  </r>
  <r>
    <x v="0"/>
    <s v="Data Science Manager"/>
    <s v="Mountain View, CA"/>
    <x v="0"/>
    <x v="0"/>
    <x v="2"/>
    <x v="21650"/>
    <x v="665"/>
    <s v="TikTok"/>
    <s v="['python', 'sql', 'r', 'neo4j', 'pandas', 'spark', 'tensorflow', 'pytorch', 'tableau']"/>
  </r>
  <r>
    <x v="8"/>
    <s v="Senior Data Scientist - TikTok US - Tech Services"/>
    <s v="Los Angeles, CA"/>
    <x v="0"/>
    <x v="0"/>
    <x v="2"/>
    <x v="21650"/>
    <x v="2701"/>
    <s v="TikTok"/>
    <s v="['sql', 'python', 'r']"/>
  </r>
  <r>
    <x v="8"/>
    <s v="Senior Data Scientist - Product Analytics"/>
    <s v="Mountain View, CA"/>
    <x v="0"/>
    <x v="0"/>
    <x v="2"/>
    <x v="21651"/>
    <x v="425"/>
    <s v="TikTok"/>
    <s v="['sql', 'python']"/>
  </r>
  <r>
    <x v="1"/>
    <s v="Senior Consultant - Tech Consulting -Azure Data Engineer - Kochi"/>
    <s v="India"/>
    <x v="0"/>
    <x v="0"/>
    <x v="7"/>
    <x v="21652"/>
    <x v="221"/>
    <s v="EY"/>
    <s v="['sql', 'python', 'azure', 'databricks', 'spark', 'power bi', 'tableau', 'qlik']"/>
  </r>
  <r>
    <x v="0"/>
    <s v="Data Scientist"/>
    <s v="New York, NY"/>
    <x v="0"/>
    <x v="0"/>
    <x v="2"/>
    <x v="21653"/>
    <x v="122"/>
    <s v="Winston Fox"/>
    <s v="['python', 'r']"/>
  </r>
  <r>
    <x v="2"/>
    <s v="Data Analyst"/>
    <s v="Bengaluru, Karnataka, India"/>
    <x v="0"/>
    <x v="0"/>
    <x v="7"/>
    <x v="21654"/>
    <x v="94"/>
    <s v="Myntra"/>
    <m/>
  </r>
  <r>
    <x v="0"/>
    <s v="Data Scientist I/II (Model Risk Management &amp; Model Risk Validation)"/>
    <s v="Pensacola, FL"/>
    <x v="0"/>
    <x v="0"/>
    <x v="2"/>
    <x v="21655"/>
    <x v="95"/>
    <s v="Navy Federal Credit Union"/>
    <s v="['r', 'python', 'matplotlib', 'ggplot2', 'spark', 'word', 'power bi', 'tableau', 'spreadsheet', 'excel', 'powerpoint']"/>
  </r>
  <r>
    <x v="1"/>
    <s v="Data Analytics Engineer (Hybrid)"/>
    <s v="Mt Prospect, IL"/>
    <x v="0"/>
    <x v="0"/>
    <x v="2"/>
    <x v="21656"/>
    <x v="358"/>
    <s v="Bosch Group"/>
    <s v="['go', 'python', 'r', 'sql', 'oracle', 'windows', 'alteryx', 'power bi', 'tableau', 'qlik']"/>
  </r>
  <r>
    <x v="1"/>
    <s v="Data Engineer"/>
    <s v="New York, NY"/>
    <x v="0"/>
    <x v="0"/>
    <x v="2"/>
    <x v="21657"/>
    <x v="71"/>
    <s v="Engage Partners, Inc."/>
    <m/>
  </r>
  <r>
    <x v="0"/>
    <s v="Director Data Scientist - Commercial Platforms (P2474)."/>
    <s v="Pleasant Hill, CA"/>
    <x v="0"/>
    <x v="0"/>
    <x v="2"/>
    <x v="21658"/>
    <x v="2471"/>
    <s v="84.51°"/>
    <s v="['python', 'azure', 'snowflake', 'spark']"/>
  </r>
  <r>
    <x v="0"/>
    <s v="Data Scientist für datengetriebene Entwicklung in der..."/>
    <s v="Reutlingen, Germany"/>
    <x v="0"/>
    <x v="0"/>
    <x v="9"/>
    <x v="21659"/>
    <x v="8"/>
    <s v="Bosch Group"/>
    <s v="['python', 'hadoop', 'spark', 'airflow', 'kubernetes']"/>
  </r>
  <r>
    <x v="0"/>
    <s v="Data Scientist- Hybrid Work Location"/>
    <s v="Dayton, OH"/>
    <x v="0"/>
    <x v="0"/>
    <x v="2"/>
    <x v="21660"/>
    <x v="8"/>
    <s v="Tenet3"/>
    <s v="['python', 'matlab', '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1">
  <r>
    <x v="0"/>
    <s v="Data Analyst"/>
    <s v="Lisbon, Portugal"/>
    <s v="Full-time"/>
    <s v="False"/>
    <s v="Portugal"/>
    <d v="2023-06-07T06:30:33"/>
    <n v="111175"/>
    <s v="Farfetch"/>
    <s v="['sql', 'python', 'r', 'looker']"/>
  </r>
  <r>
    <x v="1"/>
    <s v="Data Engineer"/>
    <s v="Arlington, VA"/>
    <s v="Full-time"/>
    <s v="False"/>
    <s v="Sudan"/>
    <d v="2023-06-26T14:22:54"/>
    <n v="140000"/>
    <s v="Intelletec"/>
    <s v="['mongodb', 'mongodb', 'python', 'r', 'sql', 'mysql', 'mariadb', 'oracle', 'spark', 'tableau', 'kubernetes']"/>
  </r>
  <r>
    <x v="2"/>
    <s v="Data Scientist"/>
    <s v="Islamabad, Pakistan"/>
    <s v="Contractor"/>
    <s v="False"/>
    <s v="Pakistan"/>
    <d v="2023-06-07T06:17:01"/>
    <n v="157500"/>
    <s v="Inbox Business Technologies"/>
    <s v="['sql', 'python', 'r', 'hadoop']"/>
  </r>
  <r>
    <x v="3"/>
    <s v="Senior Data Engineer"/>
    <s v="San Francisco, CA"/>
    <s v="Full-time"/>
    <s v="False"/>
    <s v="United States"/>
    <d v="2023-06-28T06:04:17"/>
    <n v="147500"/>
    <s v="Kikoff"/>
    <s v="['nosql', 'python', 'hadoop', 'spark']"/>
  </r>
  <r>
    <x v="0"/>
    <s v="Recruitment Data Analyst"/>
    <s v="Mumbai, Maharashtra, India"/>
    <s v="Full-time"/>
    <s v="False"/>
    <s v="India"/>
    <d v="2023-06-07T06:10:15"/>
    <n v="111175"/>
    <s v="Framestore"/>
    <s v="['power bi', 'tableau']"/>
  </r>
  <r>
    <x v="0"/>
    <s v="Lead Credit Bureau Data Analyst"/>
    <s v="Des Plaines, IL"/>
    <s v="Full-time"/>
    <s v="False"/>
    <s v="United States"/>
    <d v="2023-06-02T06:02:06"/>
    <n v="115000"/>
    <s v="Discover Financial Services"/>
    <s v="['unix']"/>
  </r>
  <r>
    <x v="4"/>
    <s v="Senior Data Scientist"/>
    <s v="Bengaluru, Karnataka, India"/>
    <s v="Full-time"/>
    <s v="False"/>
    <s v="India"/>
    <d v="2023-06-27T06:12:11"/>
    <n v="157500"/>
    <s v="Publicis Groupe"/>
    <s v="['aws', 'spark', 'tableau', 'cognos', 'excel', 'powerpoint', 'power bi', 'looker', 'jira']"/>
  </r>
  <r>
    <x v="0"/>
    <s v="Data Analyst / Business Intelligence Specialist"/>
    <s v="Katowice, Poland"/>
    <s v="Full-time"/>
    <s v="False"/>
    <s v="Poland"/>
    <d v="2023-06-30T07:03:28"/>
    <n v="57500"/>
    <s v="SGS"/>
    <s v="['python', 'power bi']"/>
  </r>
  <r>
    <x v="2"/>
    <s v="NATOIS-0008 Data Scientist (NS) - TUE 13 Jun"/>
    <s v="Brussels, Belgium"/>
    <s v="Full-time"/>
    <s v="False"/>
    <s v="Belgium"/>
    <d v="2023-06-05T13:56:28"/>
    <n v="157500"/>
    <s v="EMW, Inc."/>
    <s v="['c', 'r', 'sql', 'python', 'aws', 'azure', 'hadoop', 'tableau']"/>
  </r>
  <r>
    <x v="5"/>
    <s v="Senior Data Analyst (Flights team, Bangkok-based, Relocation provided)"/>
    <s v="Bangkok, Thailand"/>
    <s v="Full-time"/>
    <s v="False"/>
    <s v="Thailand"/>
    <d v="2023-06-10T06:19:34"/>
    <n v="111175"/>
    <s v="Agoda"/>
    <s v="['sql', 'python', 'r', 'tableau', 'excel']"/>
  </r>
  <r>
    <x v="6"/>
    <s v="Machine Learning Engineer"/>
    <s v="Berlin, Germany"/>
    <s v="Full-time"/>
    <s v="False"/>
    <s v="Germany"/>
    <d v="2023-06-10T06:18:56"/>
    <n v="166000"/>
    <s v="PlayStation Global"/>
    <s v="['aws', 'pandas', 'numpy', 'tensorflow', 'pytorch', 'linux', 'git', 'docker', 'kubernetes']"/>
  </r>
  <r>
    <x v="1"/>
    <s v="Drug Discovery Informatics Data Engineer, Hyderabad"/>
    <s v="Hyderabad, Telangana, India"/>
    <s v="Full-time"/>
    <s v="False"/>
    <s v="India"/>
    <d v="2023-06-27T06:12:54"/>
    <n v="147500"/>
    <s v="Schrödinger"/>
    <s v="['python', 'sql', 'airflow', 'git', 'svn', 'docker', 'kubernetes']"/>
  </r>
  <r>
    <x v="1"/>
    <s v="Data Engineer, Operations (AdScribe)"/>
    <s v="Dublin, Ireland"/>
    <s v="Full-time"/>
    <s v="False"/>
    <s v="Ireland"/>
    <d v="2023-06-10T06:26:19"/>
    <n v="96773"/>
    <s v="605"/>
    <s v="['java', 'scala', 'python', 'aws', 'redshift', 'databricks', 'airflow', 'spark', 'tableau', 'jira']"/>
  </r>
  <r>
    <x v="6"/>
    <s v="AI Product Owner - Manufacturing (f/m/div.)"/>
    <s v="Renningen, Germany"/>
    <s v="Full-time"/>
    <s v="False"/>
    <s v="Germany"/>
    <d v="2023-06-07T06:19:17"/>
    <n v="56700"/>
    <s v="Bosch Group"/>
    <s v="['spark', 'github']"/>
  </r>
  <r>
    <x v="5"/>
    <s v="Senior Data Analyst, Product Analytics"/>
    <s v="New York, NY"/>
    <s v="Full-time"/>
    <s v="False"/>
    <s v="United States"/>
    <d v="2023-06-27T06:00:03"/>
    <n v="111175"/>
    <s v="Stylitics"/>
    <s v="['sql', 'python', 'r', 'looker', 'tableau', 'power bi', 'excel']"/>
  </r>
  <r>
    <x v="1"/>
    <s v="Quality Assurance Engineer, Data Center Engineering"/>
    <s v="Herndon, VA"/>
    <s v="Full-time"/>
    <s v="False"/>
    <s v="United States"/>
    <d v="2023-06-02T06:28:51"/>
    <n v="90000"/>
    <s v="Amazon.com"/>
    <s v="['sharepoint']"/>
  </r>
  <r>
    <x v="3"/>
    <s v="Senior Software Engineer (Data)"/>
    <s v="San Francisco, CA"/>
    <s v="Full-time"/>
    <s v="False"/>
    <s v="United States"/>
    <d v="2023-06-20T13:07:37"/>
    <n v="168500"/>
    <s v="hackajob"/>
    <s v="['scala', 'gcp', 'azure', 'spark', 'kafka', 'hadoop', 'terraform', 'git', 'jenkins', 'gitlab']"/>
  </r>
  <r>
    <x v="4"/>
    <s v="Senior Data Scientist (Remote)"/>
    <s v="Anywhere"/>
    <s v="Full-time"/>
    <s v="True"/>
    <s v="Sudan"/>
    <d v="2023-06-13T06:32:30"/>
    <n v="166500"/>
    <s v="Billtrust"/>
    <s v="['sql', 'python', 'jupyter', 'pytorch', 'tensorflow', 'linux', 'git', 'jenkins']"/>
  </r>
  <r>
    <x v="2"/>
    <s v="Data Science Director, Instagram - Product Foundation"/>
    <s v="Menlo Park, CA"/>
    <s v="Full-time"/>
    <s v="False"/>
    <s v="United States"/>
    <d v="2023-06-28T05:04:17"/>
    <n v="243000"/>
    <s v="Facebook"/>
    <m/>
  </r>
  <r>
    <x v="3"/>
    <s v="Senior Data Engineer, AdSmart (Scala)"/>
    <s v="New York, NY"/>
    <s v="Full-time"/>
    <s v="False"/>
    <s v="United States"/>
    <d v="2023-06-25T05:13:46"/>
    <n v="132500"/>
    <s v="NBCUniversal"/>
    <s v="['scala', 'java', 'sql', 'nosql', 'aws', 'spark', 'kafka', 'kubernetes']"/>
  </r>
  <r>
    <x v="7"/>
    <s v="Lead BI Analyst (Supply Analytics, Bangkok-based)"/>
    <s v="Bangkok, Thailand"/>
    <s v="Full-time"/>
    <s v="False"/>
    <s v="Thailand"/>
    <d v="2023-06-10T05:19:29"/>
    <n v="63000"/>
    <s v="Agoda"/>
    <s v="['sql', 'tableau']"/>
  </r>
  <r>
    <x v="2"/>
    <s v="Manager - Data Science"/>
    <s v="Phoenix, AZ"/>
    <s v="Full-time"/>
    <s v="False"/>
    <s v="Sudan"/>
    <d v="2023-06-27T06:21:48"/>
    <n v="115000"/>
    <s v="American Express"/>
    <s v="['python', 'r', 'sql', 'pandas', 'numpy', 'tensorflow', 'scikit-learn', 'express', 'tableau', 'power bi']"/>
  </r>
  <r>
    <x v="3"/>
    <s v="Senior Data Engineer, AWS Global Trade and Product Compliance..."/>
    <s v="New York, NY"/>
    <s v="Full-time"/>
    <s v="False"/>
    <s v="Sudan"/>
    <d v="2023-06-23T05:59:54"/>
    <n v="150000"/>
    <s v="Amazon"/>
    <s v="['python', 'sql', 'java', 'scala', 'typescript', 'aws', 'redshift', 'spark', 'hadoop', 'flow']"/>
  </r>
  <r>
    <x v="7"/>
    <s v="Senior Business Intelligence Engineer"/>
    <s v="Lagos, Nigeria"/>
    <s v="Full-time"/>
    <s v="False"/>
    <s v="Nigeria"/>
    <d v="2023-06-01T05:31:32"/>
    <n v="99150"/>
    <s v="Lemonade Finance"/>
    <s v="['sql', 'bigquery', 'redshift', 'tableau']"/>
  </r>
  <r>
    <x v="1"/>
    <s v="Data Engineer – Oracle"/>
    <s v="Jucu, Romania"/>
    <s v="Full-time"/>
    <s v="False"/>
    <s v="Romania"/>
    <d v="2023-06-20T05:40:01"/>
    <n v="134241"/>
    <s v="Bosch Group"/>
    <s v="['sql', 'oracle', 'azure', 'hadoop', 'spark', 'airflow', 'gdpr', 'tableau', 'power bi', 'ssis', 'jira']"/>
  </r>
  <r>
    <x v="6"/>
    <s v="Machine Learning Engineer"/>
    <s v="Cairo, Egypt"/>
    <s v="Full-time"/>
    <s v="False"/>
    <s v="Egypt"/>
    <d v="2023-06-06T01:48:55"/>
    <n v="166000"/>
    <s v="Unifonic"/>
    <s v="['python', 'sql', 'numpy', 'pandas', 'pyspark', 'scikit-learn', 'tensorflow', 'pytorch', 'keras', 'linux', 'git', 'jira']"/>
  </r>
  <r>
    <x v="2"/>
    <s v="Staff Data Scientist, Advanced Analytics (Remote). Job in Dallas..."/>
    <s v="Dallas, TX"/>
    <s v="Full-time"/>
    <s v="False"/>
    <s v="Sudan"/>
    <d v="2023-06-03T02:14:31"/>
    <n v="181000"/>
    <s v="Drata"/>
    <s v="['sql', 'tableau', 'power bi']"/>
  </r>
  <r>
    <x v="2"/>
    <s v="Data Scientist, Machine Learning"/>
    <s v="New York, NY"/>
    <s v="Full-time"/>
    <s v="False"/>
    <s v="United States"/>
    <d v="2023-06-16T01:18:28"/>
    <n v="170000"/>
    <s v="Harnham"/>
    <m/>
  </r>
  <r>
    <x v="1"/>
    <s v="Data Engineer (H/F)"/>
    <s v="Toulouse, France"/>
    <s v="Full-time"/>
    <s v="False"/>
    <s v="France"/>
    <d v="2023-06-01T01:29:35"/>
    <n v="134241"/>
    <s v="Meritis"/>
    <m/>
  </r>
  <r>
    <x v="1"/>
    <s v="Data Engineer, Big Data Privacy and Security"/>
    <s v="San Jose, CA"/>
    <s v="Full-time"/>
    <s v="False"/>
    <s v="Sudan"/>
    <d v="2023-06-18T13:38:44"/>
    <n v="171000"/>
    <s v="TikTok"/>
    <s v="['spark', 'kafka']"/>
  </r>
  <r>
    <x v="2"/>
    <s v="Tech Excellence Data Scientist, Junior"/>
    <s v="Colorado Springs, CO"/>
    <s v="Full-time"/>
    <s v="False"/>
    <s v="Sudan"/>
    <d v="2023-06-15T02:23:05"/>
    <n v="95650"/>
    <s v="Booz Allen Hamilton"/>
    <s v="['python', 'r', 'sql', 'aws', 'azure', 'scikit-learn', 'keras', 'tensorflow', 'pytorch', 'tableau', 'qlik', 'power bi', 'github']"/>
  </r>
  <r>
    <x v="2"/>
    <s v="Data Scientist II -AI/ML (remote)"/>
    <s v="Anywhere"/>
    <s v="Full-time"/>
    <s v="True"/>
    <s v="United States"/>
    <d v="2023-06-27T01:03:41"/>
    <n v="134500"/>
    <s v="MultiPlan Inc."/>
    <s v="['python', 'r', 'sql']"/>
  </r>
  <r>
    <x v="0"/>
    <s v="Data Analyst"/>
    <s v="San Francisco, CA"/>
    <s v="Full-time"/>
    <s v="False"/>
    <s v="United States"/>
    <d v="2023-06-27T01:01:05"/>
    <n v="137000"/>
    <s v="FLYR Labs"/>
    <s v="['sql', 'python', 'c', 'airflow', 'looker', 'tableau', 'git']"/>
  </r>
  <r>
    <x v="2"/>
    <s v="Data Scientist, In-car Ads"/>
    <s v="New York, NY"/>
    <s v="Full-time"/>
    <s v="False"/>
    <s v="United States"/>
    <d v="2023-06-03T01:02:47"/>
    <n v="147500"/>
    <s v="Lyft"/>
    <s v="['sql', 'python', 'r']"/>
  </r>
  <r>
    <x v="1"/>
    <s v="Data Engineer"/>
    <s v="Chennai, Tamil Nadu, India"/>
    <s v="Full-time"/>
    <s v="False"/>
    <s v="India"/>
    <d v="2023-06-27T01:12:16"/>
    <n v="147500"/>
    <s v="Smartek21.com"/>
    <s v="['python', 'sql', 'java', 'mongodb', 'mongodb', 'scala', 'mysql', 'postgresql', 'spark', 'airflow']"/>
  </r>
  <r>
    <x v="2"/>
    <s v="Lead Data Scientist"/>
    <s v="Atlanta, GA"/>
    <s v="Full-time"/>
    <s v="False"/>
    <s v="United States"/>
    <d v="2023-06-17T01:20:55"/>
    <n v="170000"/>
    <s v="Harnham"/>
    <s v="['sql', 'r', 'python']"/>
  </r>
  <r>
    <x v="2"/>
    <s v="Data Scientist (Remote)"/>
    <s v="Anywhere"/>
    <s v="Full-time"/>
    <s v="True"/>
    <s v="United States"/>
    <d v="2023-06-27T01:03:27"/>
    <n v="109844"/>
    <s v="Niagara Bottling"/>
    <s v="['sql', 'python', 'r', 'tensorflow', 'keras', 'scikit-learn', 'excel']"/>
  </r>
  <r>
    <x v="2"/>
    <s v="Staff Data Scientist"/>
    <s v="Illinois"/>
    <s v="Full-time"/>
    <s v="False"/>
    <s v="United States"/>
    <d v="2023-06-10T01:03:56"/>
    <n v="124000"/>
    <s v="Kraft Heinz Company"/>
    <s v="['python', 'r', 'snowflake', 'azure', 'aws', 'spark', 'hadoop']"/>
  </r>
  <r>
    <x v="6"/>
    <s v="Head of AML Operations (m/f/d)"/>
    <s v="Ballerup, Denmark"/>
    <s v="Full-time"/>
    <s v="False"/>
    <s v="Denmark"/>
    <d v="2023-06-14T13:25:40"/>
    <n v="105300"/>
    <s v="Nets"/>
    <m/>
  </r>
  <r>
    <x v="2"/>
    <s v="Data Scientist"/>
    <s v="Denver, CO"/>
    <s v="Full-time"/>
    <s v="False"/>
    <s v="Sudan"/>
    <d v="2023-06-27T02:21:48"/>
    <n v="120000"/>
    <s v="Project Canary, PBC"/>
    <s v="['python', 'c#', 'java']"/>
  </r>
  <r>
    <x v="2"/>
    <s v="Data Scientist, Customer AI Engineering"/>
    <s v="London, UK"/>
    <s v="Full-time"/>
    <s v="False"/>
    <s v="United Kingdom"/>
    <d v="2023-06-20T13:12:50"/>
    <n v="157500"/>
    <s v="Tractable"/>
    <s v="['python', 'numpy', 'pandas', 'scikit-learn']"/>
  </r>
  <r>
    <x v="0"/>
    <s v="Data Analyst (Probationary)"/>
    <s v="Port Washington, NY"/>
    <s v="Full-time"/>
    <s v="False"/>
    <s v="United States"/>
    <d v="2023-06-09T00:59:58"/>
    <n v="104500"/>
    <s v="Port Washington"/>
    <m/>
  </r>
  <r>
    <x v="0"/>
    <s v="Data Analyst, Marketing"/>
    <s v="San Francisco, CA"/>
    <s v="Full-time"/>
    <s v="False"/>
    <s v="United States"/>
    <d v="2023-06-17T01:00:46"/>
    <n v="167500"/>
    <s v="Notion"/>
    <s v="['sql', 'python', 'r', 'excel', 'tableau', 'looker', 'notion']"/>
  </r>
  <r>
    <x v="3"/>
    <s v="Senior Data Engineer in FinTech ($85k-$135k)"/>
    <s v="Fort Worth, TX"/>
    <s v="Full-time"/>
    <s v="False"/>
    <s v="United States"/>
    <d v="2023-06-10T01:06:37"/>
    <n v="112500"/>
    <s v="CyberCoders"/>
    <s v="['sql', 'python', 'javascript', 'c#', 'snowflake', 'bigquery', 'redshift', 'ssis', 'tableau']"/>
  </r>
  <r>
    <x v="2"/>
    <s v="Data Scientist"/>
    <s v="San Francisco, CA"/>
    <s v="Full-time"/>
    <s v="False"/>
    <s v="United States"/>
    <d v="2023-06-27T01:03:27"/>
    <n v="143000"/>
    <s v="FLYR Labs"/>
    <s v="['python', 'c', 'tensorflow']"/>
  </r>
  <r>
    <x v="0"/>
    <s v="Data Analyst"/>
    <s v="United States"/>
    <s v="Full-time"/>
    <s v="False"/>
    <s v="Sudan"/>
    <d v="2023-06-21T02:00:05"/>
    <n v="100500"/>
    <s v="Govini"/>
    <s v="['python', 'r']"/>
  </r>
  <r>
    <x v="2"/>
    <s v="Data Scientist (Real-time Ops)"/>
    <s v="Walnut Creek, CA"/>
    <s v="Full-time"/>
    <s v="False"/>
    <s v="United States"/>
    <d v="2023-06-15T01:03:56"/>
    <n v="70000"/>
    <s v="Gridware"/>
    <s v="['python', 'linux', 'git']"/>
  </r>
  <r>
    <x v="6"/>
    <s v="Machine Learning Engineer"/>
    <s v="Cluj-Napoca, Romania"/>
    <s v="Full-time"/>
    <s v="False"/>
    <s v="Romania"/>
    <d v="2023-06-23T01:54:35"/>
    <n v="166000"/>
    <s v="Connatix"/>
    <s v="['python', 'aws', 'docker']"/>
  </r>
  <r>
    <x v="1"/>
    <s v="Sr. Data Engineer"/>
    <s v="Indianapolis, IN"/>
    <s v="Full-time"/>
    <s v="False"/>
    <s v="United States"/>
    <d v="2023-06-20T13:07:12"/>
    <n v="102500"/>
    <s v="Insight Global"/>
    <s v="['sql', 'powershell', 'azure', 'snowflake', 'spark', 'git']"/>
  </r>
  <r>
    <x v="1"/>
    <s v="Azure Data Engineer"/>
    <s v="Toronto, ON, Canada"/>
    <s v="Full-time"/>
    <s v="False"/>
    <s v="Canada"/>
    <d v="2023-06-10T01:13:08"/>
    <n v="80850"/>
    <s v="Aviso Wealth"/>
    <s v="['azure', 'aws', 'snowflake', 'databricks', 'oracle', 'hadoop', 'ssis']"/>
  </r>
  <r>
    <x v="2"/>
    <s v="Modeling and Simulation Data Scientist"/>
    <s v="Dahlgren, VA"/>
    <s v="Full-time"/>
    <s v="False"/>
    <s v="United States"/>
    <d v="2023-06-30T02:12:59"/>
    <n v="115000"/>
    <s v="Booz Allen Hamilton"/>
    <s v="['r', 'python', 'sql', 'nosql', 'plotly', 'seaborn', 'ggplot2']"/>
  </r>
  <r>
    <x v="0"/>
    <s v="Institution Data Analyst"/>
    <s v="Singapore"/>
    <s v="Full-time"/>
    <s v="False"/>
    <s v="Singapore"/>
    <d v="2023-06-13T02:01:17"/>
    <n v="57500"/>
    <s v="OKX"/>
    <s v="['r']"/>
  </r>
  <r>
    <x v="2"/>
    <s v="Data Scientist"/>
    <s v="Washington, DC"/>
    <s v="Full-time"/>
    <s v="False"/>
    <s v="United States"/>
    <d v="2023-06-16T01:18:40"/>
    <n v="115000"/>
    <s v="Booz Allen Hamilton"/>
    <m/>
  </r>
  <r>
    <x v="2"/>
    <s v="Scientist 4, Data Science"/>
    <s v="Thailand"/>
    <s v="Full-time"/>
    <s v="False"/>
    <s v="Thailand"/>
    <d v="2023-06-24T01:29:00"/>
    <n v="79200"/>
    <s v="Western Digital"/>
    <s v="['sql', 'r', 'python', 'java', 'aws', 'hadoop', 'spark']"/>
  </r>
  <r>
    <x v="1"/>
    <s v="Systems Engineer IV - Data Engineer (Hybrid) (Greater Denver Area, CO)"/>
    <s v="Denver, CO"/>
    <s v="Full-time"/>
    <s v="False"/>
    <s v="United States"/>
    <d v="2023-06-30T01:10:29"/>
    <n v="122600"/>
    <s v="Spectrum"/>
    <s v="['python', 'sql', 'hadoop', 'spark', 'pyspark']"/>
  </r>
  <r>
    <x v="4"/>
    <s v="Senior Data Scientist"/>
    <s v="Anywhere"/>
    <s v="Full-time"/>
    <s v="True"/>
    <s v="Sudan"/>
    <d v="2023-06-14T14:22:53"/>
    <n v="160000"/>
    <s v="Summit Consulting, LLC"/>
    <s v="['r', 'python']"/>
  </r>
  <r>
    <x v="0"/>
    <s v="SCHOOL DATA ANALYST"/>
    <s v="Greenwood Lake, NY"/>
    <s v="Full-time"/>
    <s v="False"/>
    <s v="United States"/>
    <d v="2023-06-07T01:00:04"/>
    <n v="71000"/>
    <s v="Greenwood Lake UFSD"/>
    <s v="['spreadsheet']"/>
  </r>
  <r>
    <x v="0"/>
    <s v="Data Analyst / Data Scientist, Wholesale"/>
    <s v="Dallas, TX"/>
    <s v="Full-time"/>
    <s v="False"/>
    <s v="Sudan"/>
    <d v="2023-06-29T02:26:06"/>
    <n v="118965"/>
    <s v="Frontier Communications"/>
    <s v="['python', 'pandas', 'excel', 'alteryx']"/>
  </r>
  <r>
    <x v="2"/>
    <s v="Lead Data Scientist"/>
    <s v="San Francisco, CA"/>
    <s v="Full-time"/>
    <s v="False"/>
    <s v="United States"/>
    <d v="2023-06-02T01:24:36"/>
    <n v="216000"/>
    <s v="Cisco"/>
    <s v="['python', 'r', 'sql', 'aws']"/>
  </r>
  <r>
    <x v="2"/>
    <s v="Data Scientist"/>
    <s v="Budapest, Hungary"/>
    <s v="Full-time"/>
    <s v="False"/>
    <s v="Hungary"/>
    <d v="2023-06-02T01:55:48"/>
    <n v="157500"/>
    <s v="Lynx Analytics"/>
    <s v="['python', 'r', 'sas', 'sas', 'c', 'java', 'sap']"/>
  </r>
  <r>
    <x v="1"/>
    <s v="Staff Data Engineer"/>
    <s v="Anywhere"/>
    <s v="Full-time"/>
    <s v="True"/>
    <s v="United States"/>
    <d v="2023-06-10T01:27:48"/>
    <n v="180000"/>
    <s v="CyberCoders"/>
    <s v="['python', 'go', 'scala', 'sql', 'javascript', 'typescript', 'databricks', 'snowflake', 'aws', 'azure', 'gcp', 'airflow', 'kafka', 'spark', 'graphql', 'react', 'pandas', 'docker', 'kubernetes', 'terraform']"/>
  </r>
  <r>
    <x v="2"/>
    <s v="Data Scientist"/>
    <s v="Springfield, VA"/>
    <s v="Full-time"/>
    <s v="False"/>
    <s v="United States"/>
    <d v="2023-06-29T01:03:48"/>
    <n v="132500"/>
    <s v="Parsons Corporation"/>
    <s v="['python', 'java', 'sql', 'cassandra', 'hadoop', 'spark', 'tableau']"/>
  </r>
  <r>
    <x v="1"/>
    <s v="Data Engineer"/>
    <s v="Bengaluru, Karnataka, India"/>
    <s v="Full-time"/>
    <s v="False"/>
    <s v="India"/>
    <d v="2023-06-29T01:35:32"/>
    <n v="147500"/>
    <s v="Rockstar Games"/>
    <s v="['sql', 't-sql', 'python', 'scala', 'java', 'shell', 'cassandra', 'snowflake', 'azure', 'databricks', 'kafka', 'spark', 'hadoop', 'airflow', 'scikit-learn', 'jupyter', 'linux']"/>
  </r>
  <r>
    <x v="6"/>
    <s v="DevOPS/ MLOPs Engineer"/>
    <s v="Tel Aviv-Yafo, Israel"/>
    <s v="Full-time"/>
    <s v="False"/>
    <s v="Israel"/>
    <d v="2023-06-01T02:01:32"/>
    <n v="64800"/>
    <s v="Eleos Health"/>
    <s v="['python', 'r', 'aws', 'gcp', 'azure', 'tensorflow', 'pytorch', 'scikit-learn', 'linux']"/>
  </r>
  <r>
    <x v="2"/>
    <s v="Staff Data Scientist, Advanced Analytics (Remote)"/>
    <s v="San Diego, CA"/>
    <s v="Full-time"/>
    <s v="False"/>
    <s v="United States"/>
    <d v="2023-06-19T01:02:39"/>
    <n v="181000"/>
    <s v="Drata"/>
    <s v="['sql', 'tableau', 'power bi']"/>
  </r>
  <r>
    <x v="1"/>
    <s v="Principal Engineer, Data Project Management"/>
    <s v="Malaysia"/>
    <s v="Full-time"/>
    <s v="False"/>
    <s v="Malaysia"/>
    <d v="2023-06-17T01:52:35"/>
    <n v="79200"/>
    <s v="Western Digital"/>
    <s v="['excel', 'powerpoint']"/>
  </r>
  <r>
    <x v="2"/>
    <s v="Quantum Research Data Scientist"/>
    <s v="Annapolis Junction, MD"/>
    <s v="Full-time"/>
    <s v="False"/>
    <s v="United States"/>
    <d v="2023-06-21T20:53:21"/>
    <n v="107200"/>
    <s v="Booz Allen Hamilton"/>
    <s v="['python', 'r']"/>
  </r>
  <r>
    <x v="1"/>
    <s v="Solution Architect – Big Data"/>
    <s v="Chennai, Tamil Nadu, India"/>
    <s v="Full-time"/>
    <s v="False"/>
    <s v="India"/>
    <d v="2023-06-20T20:11:23"/>
    <n v="79200"/>
    <s v="Smartek21.com"/>
    <s v="['java', 'scala', 'aws', 'azure', 'hadoop']"/>
  </r>
  <r>
    <x v="2"/>
    <s v="Associate Director, Data Science"/>
    <s v="Phoenix, AZ"/>
    <s v="Full-time"/>
    <s v="False"/>
    <s v="Sudan"/>
    <d v="2023-06-19T20:55:43"/>
    <n v="210360"/>
    <s v="Kyndryl, Inc."/>
    <s v="['go', 'python', 'java', 'r', 'azure', 'bigquery']"/>
  </r>
  <r>
    <x v="4"/>
    <s v="Senior Data Scientist"/>
    <s v="Atlanta, GA"/>
    <s v="Full-time"/>
    <s v="False"/>
    <s v="United States"/>
    <d v="2023-06-05T13:05:46"/>
    <n v="120000"/>
    <s v="Brooksource"/>
    <s v="['r', 'python', 'sas', 'sas', 'aws', 'azure', 'gcp', 'hadoop', 'spark']"/>
  </r>
  <r>
    <x v="5"/>
    <s v="Senior Healthcare Data Analyst"/>
    <s v="Middletown, RI"/>
    <s v="Full-time"/>
    <s v="False"/>
    <s v="United States"/>
    <d v="2023-06-08T20:00:20"/>
    <n v="86500"/>
    <s v="newport county community health"/>
    <s v="['sql', 'power bi', 'planner']"/>
  </r>
  <r>
    <x v="0"/>
    <s v="Systems Analyst- Data Control Center"/>
    <s v="Lompoc, CA"/>
    <s v="Full-time"/>
    <s v="False"/>
    <s v="United States"/>
    <d v="2023-06-15T20:00:56"/>
    <n v="92088"/>
    <s v="Craig Technologies"/>
    <m/>
  </r>
  <r>
    <x v="2"/>
    <s v="Data Scientist"/>
    <s v="Pune, Maharashtra, India"/>
    <s v="Full-time"/>
    <s v="False"/>
    <s v="India"/>
    <d v="2023-06-12T20:29:35"/>
    <n v="70000"/>
    <s v="Avaloq"/>
    <s v="['python', 'r', 'sql', 'java', 'mysql', 'sql server', 'redshift', 'aws', 'azure', 'oracle', 'tableau', 'power bi', 'kubernetes', 'docker', 'git', 'jenkins']"/>
  </r>
  <r>
    <x v="0"/>
    <s v="Transportation Data Analyst"/>
    <s v="Sacramento, CA"/>
    <s v="Full-time"/>
    <s v="False"/>
    <s v="United States"/>
    <d v="2023-06-06T20:00:50"/>
    <n v="57500"/>
    <s v="ZERO EMISSIONS PARTNERS LLC"/>
    <s v="['excel']"/>
  </r>
  <r>
    <x v="5"/>
    <s v="Sr. Data Scientist, Analytics"/>
    <s v="Los Angeles, CA"/>
    <s v="Full-time"/>
    <s v="False"/>
    <s v="United States"/>
    <d v="2023-06-06T20:03:18"/>
    <n v="182500"/>
    <s v="Quizlet"/>
    <s v="['go', 'sql', 'python', 'airflow']"/>
  </r>
  <r>
    <x v="1"/>
    <s v="Senior Python / Data Engineer"/>
    <s v="Anywhere"/>
    <s v="Full-time"/>
    <s v="True"/>
    <s v="United States"/>
    <d v="2023-06-20T20:07:00"/>
    <n v="110000"/>
    <s v="Adaptive Solutions Group"/>
    <s v="['python', 'scala', 'sql', 'databricks', 'azure', 'aws']"/>
  </r>
  <r>
    <x v="1"/>
    <s v="Data Engineer/Data Modeler - Fully remote and Permanent"/>
    <s v="Anywhere"/>
    <s v="Full-time"/>
    <s v="True"/>
    <s v="United States"/>
    <d v="2023-06-05T20:50:48"/>
    <n v="135000"/>
    <s v="Insight Global"/>
    <s v="['sql', 'azure', 'snowflake', 'pyspark']"/>
  </r>
  <r>
    <x v="0"/>
    <s v="Data Analyst (Hybrid, 1+ yrs exp req)"/>
    <s v="Rowlett, TX"/>
    <s v="Full-time"/>
    <s v="False"/>
    <s v="United States"/>
    <d v="2023-06-14T20:01:40"/>
    <n v="61000"/>
    <s v="#twiceasnice Recruiting"/>
    <s v="['excel', 'power bi']"/>
  </r>
  <r>
    <x v="0"/>
    <s v="Data Analyst"/>
    <s v="Roswell, GA"/>
    <s v="Contractor"/>
    <s v="False"/>
    <s v="United States"/>
    <d v="2023-06-27T20:55:59"/>
    <n v="117500"/>
    <s v="Staffing Technologies"/>
    <s v="['sql', 'python']"/>
  </r>
  <r>
    <x v="2"/>
    <s v="Data Scientist (FAA)"/>
    <s v="Washington, DC"/>
    <s v="Full-time"/>
    <s v="False"/>
    <s v="United States"/>
    <d v="2023-06-22T20:03:28"/>
    <n v="161500"/>
    <s v="Noblis"/>
    <s v="['r']"/>
  </r>
  <r>
    <x v="3"/>
    <s v="Senior Data Engineer"/>
    <s v="Georgia"/>
    <s v="Full-time"/>
    <s v="False"/>
    <s v="Sudan"/>
    <d v="2023-06-29T21:37:07"/>
    <n v="157500"/>
    <s v="Bellwether Staffing Solutions"/>
    <s v="['sql', 'python', 'databricks']"/>
  </r>
  <r>
    <x v="1"/>
    <s v="Technical Architect (Data Engineering)"/>
    <s v="Canada"/>
    <s v="Full-time"/>
    <s v="False"/>
    <s v="Canada"/>
    <d v="2023-06-22T20:12:20"/>
    <n v="147500"/>
    <s v="3Pillar Global"/>
    <s v="['aws', 'excel']"/>
  </r>
  <r>
    <x v="7"/>
    <s v="Marketing Analyst"/>
    <s v="Anywhere"/>
    <s v="Full-time"/>
    <s v="True"/>
    <s v="United States"/>
    <d v="2023-06-18T20:01:06"/>
    <n v="106000"/>
    <s v="Blend"/>
    <s v="['sql', 'excel']"/>
  </r>
  <r>
    <x v="0"/>
    <s v="Data Analyst - Predictive Modeling"/>
    <s v="Hartford, CT"/>
    <s v="Full-time"/>
    <s v="False"/>
    <s v="United States"/>
    <d v="2023-06-09T20:00:07"/>
    <n v="119200"/>
    <s v="CVS Health"/>
    <s v="['sql', 'python', 'hadoop', 'tableau']"/>
  </r>
  <r>
    <x v="0"/>
    <s v="Research Engineer, Science"/>
    <s v="London, UK"/>
    <s v="Full-time"/>
    <s v="False"/>
    <s v="United Kingdom"/>
    <d v="2023-06-28T21:00:41"/>
    <n v="177283"/>
    <s v="DeepMind"/>
    <s v="['python', 'c++', 'tensorflow', 'pytorch', 'numpy', 'pandas']"/>
  </r>
  <r>
    <x v="3"/>
    <s v="Senior Data Engineer"/>
    <s v="Clearwater, FL"/>
    <s v="Full-time"/>
    <s v="False"/>
    <s v="United States"/>
    <d v="2023-06-15T20:21:39"/>
    <n v="114000"/>
    <s v="INSPYR Solutions"/>
    <s v="['sql', 'python', 'azure', 'tableau', 'power bi', 'excel', 'flow']"/>
  </r>
  <r>
    <x v="0"/>
    <s v="Data Analyst 3 - 85018"/>
    <s v="Albany, NY"/>
    <s v="Full-time"/>
    <s v="False"/>
    <s v="United States"/>
    <d v="2023-06-16T20:00:07"/>
    <n v="109159"/>
    <s v="New York State Department of Health"/>
    <s v="['sas', 'sas', 'python', 'r']"/>
  </r>
  <r>
    <x v="5"/>
    <s v="Senior Vice President – FP&amp;A &amp; Data Analytics"/>
    <s v="Brookfield, WI"/>
    <s v="Full-time"/>
    <s v="False"/>
    <s v="United States"/>
    <d v="2023-06-30T20:02:29"/>
    <n v="194500"/>
    <s v="Cielo"/>
    <s v="['excel', 'powerpoint']"/>
  </r>
  <r>
    <x v="3"/>
    <s v="Senior Data Engineer"/>
    <s v="Sunnyvale, CA"/>
    <s v="Full-time"/>
    <s v="False"/>
    <s v="United States"/>
    <d v="2023-06-08T13:28:19"/>
    <n v="160000"/>
    <s v="Storm2"/>
    <s v="['java', 'sql', 'mongodb', 'mongodb', 'aws', 'redshift', 'aurora', 'node']"/>
  </r>
  <r>
    <x v="2"/>
    <s v="Data Scientist"/>
    <s v="Anywhere"/>
    <s v="Full-time"/>
    <s v="True"/>
    <s v="United States"/>
    <d v="2023-06-22T20:04:05"/>
    <n v="107800"/>
    <s v="Augusta Precious Metals"/>
    <s v="['vba', 'python', 'r', 'sql', 'nosql', 'hadoop', 'spark']"/>
  </r>
  <r>
    <x v="0"/>
    <s v="Data Analyst (Pricing)"/>
    <s v="Poland"/>
    <s v="Full-time"/>
    <s v="False"/>
    <s v="Poland"/>
    <d v="2023-06-27T20:47:07"/>
    <n v="57500"/>
    <s v="Allegro"/>
    <s v="['sql', 'gcp']"/>
  </r>
  <r>
    <x v="6"/>
    <s v="Machine Learning Engineer"/>
    <s v="Guadalajara, Jalisco, Mexico"/>
    <s v="Full-time"/>
    <s v="False"/>
    <s v="Mexico"/>
    <d v="2023-06-21T20:42:24"/>
    <n v="101029"/>
    <s v="Arrive Logistics"/>
    <s v="['python', 'azure', 'aws']"/>
  </r>
  <r>
    <x v="0"/>
    <s v="Data Analyst"/>
    <s v="Elgin, IL"/>
    <s v="Contractor"/>
    <s v="False"/>
    <s v="United States"/>
    <d v="2023-06-12T20:01:23"/>
    <n v="62500"/>
    <s v="Robert Half"/>
    <m/>
  </r>
  <r>
    <x v="0"/>
    <s v="8443- Data Analyst"/>
    <s v="Jacksonville, FL"/>
    <s v="Full-time"/>
    <s v="False"/>
    <s v="United States"/>
    <d v="2023-06-05T20:02:42"/>
    <n v="102500"/>
    <s v="Interactive Resources - iR"/>
    <s v="['sql', 'python', 'aws', 'azure', 'gcp', 'oracle', 'power bi', 'excel', 'word', 'visio']"/>
  </r>
  <r>
    <x v="2"/>
    <s v="Sr. Data Scientist"/>
    <s v="Santiago, Chile"/>
    <s v="Full-time"/>
    <s v="False"/>
    <s v="Chile"/>
    <d v="2023-06-28T21:13:43"/>
    <n v="157500"/>
    <s v="Visa"/>
    <s v="['python', 'r', 'spark', 'scikit-learn', 'hadoop', 'tableau', 'power bi']"/>
  </r>
  <r>
    <x v="2"/>
    <s v="Data Scientist"/>
    <s v="Aberdeen Proving Ground, MD"/>
    <s v="Full-time"/>
    <s v="False"/>
    <s v="United States"/>
    <d v="2023-06-27T20:03:39"/>
    <n v="160000"/>
    <s v="CyberCoders"/>
    <s v="['python', 'java', 'c++']"/>
  </r>
  <r>
    <x v="0"/>
    <s v="Data / Supply Chain Analyst"/>
    <s v="Peachtree City, GA"/>
    <s v="Full-time"/>
    <s v="False"/>
    <s v="United States"/>
    <d v="2023-06-01T21:24:01"/>
    <n v="67500"/>
    <s v="Magnify"/>
    <s v="['excel']"/>
  </r>
  <r>
    <x v="2"/>
    <s v="Lead Data Scientist"/>
    <s v="Anywhere"/>
    <s v="Contractor"/>
    <s v="True"/>
    <s v="Sudan"/>
    <d v="2023-06-12T21:32:37"/>
    <n v="210000"/>
    <s v="Harnham"/>
    <s v="['go', 'sql', 'python', 'r']"/>
  </r>
  <r>
    <x v="3"/>
    <s v="Senior Data Engineer"/>
    <s v="George Town, Penang, Malaysia"/>
    <s v="Full-time"/>
    <s v="False"/>
    <s v="Malaysia"/>
    <d v="2023-06-12T20:36:03"/>
    <n v="147500"/>
    <s v="Eurofins"/>
    <s v="['python', 'power bi', 'jenkins']"/>
  </r>
  <r>
    <x v="2"/>
    <s v="Data Scientist (College)"/>
    <s v="Anywhere"/>
    <s v="Full-time"/>
    <s v="True"/>
    <s v="United States"/>
    <d v="2023-06-09T20:27:12"/>
    <n v="67500"/>
    <s v="Customer Value Partners"/>
    <s v="['r', 'python', 'sql', 'excel']"/>
  </r>
  <r>
    <x v="0"/>
    <s v="Budget Data Analyst (Power BI/Excel/VBA expert)"/>
    <s v="Anywhere"/>
    <s v="Full-time"/>
    <s v="True"/>
    <s v="United States"/>
    <d v="2023-06-20T20:01:45"/>
    <n v="83000"/>
    <s v="General Dynamics Information Technology"/>
    <s v="['vba', 'sql', 'power bi', 'excel', 'word', 'flow']"/>
  </r>
  <r>
    <x v="5"/>
    <s v="Sr Clinical Data Analyst"/>
    <s v="Philadelphia, PA"/>
    <s v="Full-time"/>
    <s v="False"/>
    <s v="United States"/>
    <d v="2023-06-16T20:00:07"/>
    <n v="102500"/>
    <s v="Xplora Search Group"/>
    <s v="['sql', 'power bi', 'ssrs']"/>
  </r>
  <r>
    <x v="2"/>
    <s v="Data Scientist (Behavioral Health Claims Analysis) On site Columbia MD"/>
    <s v="Columbia, MD"/>
    <s v="Full-time"/>
    <s v="False"/>
    <s v="United States"/>
    <d v="2023-06-05T20:50:12"/>
    <n v="110000"/>
    <s v="Internet of Things, LLC"/>
    <s v="['sql', 'python', 'r']"/>
  </r>
  <r>
    <x v="1"/>
    <s v="Data Engineer"/>
    <s v="Aurora, IL"/>
    <s v="Full-time"/>
    <s v="False"/>
    <s v="Sudan"/>
    <d v="2023-06-06T20:41:25"/>
    <n v="58926"/>
    <s v="Capital One"/>
    <s v="['scala', 'python', 'java', 'nosql', 'sql', 'mongo', 'shell', 'mysql', 'cassandra', 'redshift', 'snowflake', 'aws', 'azure', 'hadoop', 'kafka', 'spark']"/>
  </r>
  <r>
    <x v="5"/>
    <s v="Senior Data Analyst (Hedge Fund)"/>
    <m/>
    <s v="Full-time"/>
    <s v="False"/>
    <s v="United States"/>
    <d v="2023-06-15T19:59:58"/>
    <n v="170000"/>
    <s v="Mission Staffing"/>
    <s v="['sql', 'python', 'azure', 'flow']"/>
  </r>
  <r>
    <x v="3"/>
    <s v="Senior Azure Data Engineer"/>
    <s v="Anywhere"/>
    <s v="Full-time"/>
    <s v="True"/>
    <s v="Sudan"/>
    <d v="2023-06-16T14:33:03"/>
    <n v="140000"/>
    <s v="eVigilant"/>
    <s v="['sql', 'azure', 'snowflake', 'databricks', 'aws']"/>
  </r>
  <r>
    <x v="4"/>
    <s v="Senior Data Scientist"/>
    <s v="Bengaluru, Karnataka, India"/>
    <s v="Full-time"/>
    <s v="False"/>
    <s v="India"/>
    <d v="2023-06-20T20:11:21"/>
    <n v="157500"/>
    <s v="Zscaler"/>
    <s v="['python', 'sql', 'go', 'aws', 'azure', 'excel']"/>
  </r>
  <r>
    <x v="0"/>
    <s v="Data Analyst"/>
    <s v="Barcelona, Spain"/>
    <s v="Full-time"/>
    <s v="False"/>
    <s v="Spain"/>
    <d v="2023-06-06T20:13:39"/>
    <n v="100500"/>
    <s v="Coniq"/>
    <s v="['sql', 'python', 'mysql', 'tableau']"/>
  </r>
  <r>
    <x v="1"/>
    <s v="Salesforce Data Engineer"/>
    <s v="United States"/>
    <s v="Full-time"/>
    <s v="False"/>
    <s v="United States"/>
    <d v="2023-06-27T20:31:56"/>
    <n v="67500"/>
    <s v="Sedona Staffing Services"/>
    <s v="['go', 'sql']"/>
  </r>
  <r>
    <x v="2"/>
    <s v="Senior Sales Specialist, AI Data Science"/>
    <s v="Florida"/>
    <s v="Full-time"/>
    <s v="False"/>
    <s v="United States"/>
    <d v="2023-06-20T20:04:21"/>
    <n v="267875"/>
    <s v="NVIDIA"/>
    <s v="['spark', 'hadoop']"/>
  </r>
  <r>
    <x v="2"/>
    <s v="Senior Analyst (Data Scientist)"/>
    <s v="Washington, DC"/>
    <s v="Full-time"/>
    <s v="False"/>
    <s v="United States"/>
    <d v="2023-06-08T20:02:18"/>
    <n v="147500"/>
    <s v="Innovative Technology Partnerships LLC"/>
    <s v="['tableau', 'excel']"/>
  </r>
  <r>
    <x v="1"/>
    <s v="Data Infrastructure Engineer"/>
    <s v="Lisbon, Portugal"/>
    <s v="Full-time"/>
    <s v="False"/>
    <s v="Portugal"/>
    <d v="2023-06-13T20:28:17"/>
    <n v="80850"/>
    <s v="ComplyAdvantage"/>
    <s v="['sql', 'nosql', 'elasticsearch', 'aws', 'gcp', 'kafka', 'spark', 'kubernetes', 'terraform', 'docker', 'git']"/>
  </r>
  <r>
    <x v="1"/>
    <s v="Data Engineer"/>
    <s v="New York, NY"/>
    <s v="Full-time"/>
    <s v="False"/>
    <s v="United States"/>
    <d v="2023-06-26T20:07:25"/>
    <n v="125000"/>
    <s v="RWA.xyz"/>
    <s v="['spark']"/>
  </r>
  <r>
    <x v="2"/>
    <s v="Data Scientist Specialist"/>
    <s v="Pittsburgh, PA"/>
    <s v="Full-time"/>
    <s v="False"/>
    <s v="United States"/>
    <d v="2023-06-13T20:02:21"/>
    <n v="108000"/>
    <s v="BNY Mellon"/>
    <s v="['python', 'nosql', 'mongodb', 'mongodb', 'oracle', 'pandas', 'numpy']"/>
  </r>
  <r>
    <x v="2"/>
    <s v="Data Scientist"/>
    <s v="Wylie, TX"/>
    <s v="Full-time"/>
    <s v="False"/>
    <s v="United States"/>
    <d v="2023-06-08T20:24:06"/>
    <n v="128414.03125"/>
    <s v="Dataline Communications, LLC"/>
    <s v="['c', 'c++', 'sql', 'python', 'r', 'matlab', 'spss']"/>
  </r>
  <r>
    <x v="0"/>
    <s v="Data Management Lead Analyst (Hybrid)"/>
    <s v="Jacksonville, FL"/>
    <s v="Full-time"/>
    <s v="False"/>
    <s v="United States"/>
    <d v="2023-06-28T21:18:02"/>
    <n v="137610"/>
    <s v="Citi"/>
    <m/>
  </r>
  <r>
    <x v="2"/>
    <s v="Senior Engineering Program Manager (Data Science and Engineering..."/>
    <s v="Cupertino, CA"/>
    <s v="Full-time"/>
    <s v="False"/>
    <s v="United States"/>
    <d v="2023-06-21T20:04:10"/>
    <n v="209500"/>
    <s v="Apple"/>
    <m/>
  </r>
  <r>
    <x v="1"/>
    <s v="Data Engineer"/>
    <s v="Pune, Maharashtra, India"/>
    <s v="Full-time"/>
    <s v="False"/>
    <s v="India"/>
    <d v="2023-06-01T20:40:05"/>
    <n v="147500"/>
    <s v="AppZen, Inc."/>
    <s v="['python', 'sql', 'postgresql', 'aws', 'redshift', 'flask', 'django', 'tableau']"/>
  </r>
  <r>
    <x v="2"/>
    <s v="Digital Analytics Engineer"/>
    <s v="Munich, Germany"/>
    <s v="Full-time"/>
    <s v="False"/>
    <s v="Germany"/>
    <d v="2023-06-08T20:38:13"/>
    <n v="147500"/>
    <s v="Netcentric"/>
    <s v="['looker']"/>
  </r>
  <r>
    <x v="1"/>
    <s v="Data Engineer"/>
    <s v="Westminster, CO"/>
    <s v="Full-time"/>
    <s v="False"/>
    <s v="United States"/>
    <d v="2023-06-22T20:08:13"/>
    <n v="110000"/>
    <s v="SimioCloud"/>
    <s v="['sql', 'nosql', 'python', 'azure', 'snowflake', 'aws', 'redshift', 'tableau']"/>
  </r>
  <r>
    <x v="2"/>
    <s v="Data Scientist"/>
    <s v="Anywhere"/>
    <s v="Full-time"/>
    <s v="True"/>
    <s v="United States"/>
    <d v="2023-06-20T20:02:19"/>
    <n v="125000"/>
    <s v="Glenmont Group Inc."/>
    <s v="['r', 'python', 'sql', 'azure', 'aws', 'gcp', 'plotly', 'git']"/>
  </r>
  <r>
    <x v="2"/>
    <s v="Data Scientist Generalist"/>
    <s v="San Francisco, CA"/>
    <s v="Full-time"/>
    <s v="False"/>
    <s v="United States"/>
    <d v="2023-06-13T20:01:24"/>
    <n v="162500"/>
    <s v="Pendulum Therapeutics"/>
    <s v="['r', 'python', 'sql']"/>
  </r>
  <r>
    <x v="2"/>
    <s v="Remote Senior Data Scientist"/>
    <s v="Anywhere"/>
    <s v="Full-time"/>
    <s v="True"/>
    <s v="United States"/>
    <d v="2023-06-09T20:03:04"/>
    <n v="160000"/>
    <s v="Kforce Technology Staffing"/>
    <s v="['python', 'sql', 'bigquery', 'looker', 'sheets']"/>
  </r>
  <r>
    <x v="0"/>
    <s v="Health Information Management Data Analyst III"/>
    <s v="Anywhere"/>
    <s v="Full-time"/>
    <s v="True"/>
    <s v="United States"/>
    <d v="2023-06-06T20:00:52"/>
    <n v="104106.5"/>
    <s v="Health Plan of San Mateo"/>
    <s v="['sas', 'sas', 'spreadsheet', 'outlook', 'word', 'powerpoint', 'excel']"/>
  </r>
  <r>
    <x v="2"/>
    <s v="Director &amp; Data Scientist (REMOTE)"/>
    <s v="St Paul, MN"/>
    <s v="Full-time"/>
    <s v="False"/>
    <s v="United States"/>
    <d v="2023-06-20T13:03:51"/>
    <n v="192000"/>
    <s v="Travelers"/>
    <m/>
  </r>
  <r>
    <x v="0"/>
    <s v="Sr. Process Engineer/Data Analyst, MTS V - (E5)"/>
    <s v="Santa Clara, CA"/>
    <s v="Full-time"/>
    <s v="False"/>
    <s v="United States"/>
    <d v="2023-06-01T20:01:22"/>
    <n v="190000"/>
    <s v="Applied Materials"/>
    <s v="['r', 'python', 'tableau']"/>
  </r>
  <r>
    <x v="4"/>
    <s v="Data Fabric Division Chief"/>
    <s v="El Segundo, CA"/>
    <s v="Full-time"/>
    <s v="False"/>
    <s v="United States"/>
    <d v="2023-06-15T20:01:04"/>
    <n v="159133"/>
    <s v="United States Space Force"/>
    <s v="['excel']"/>
  </r>
  <r>
    <x v="2"/>
    <s v="Sr Data Scientist"/>
    <s v="Anywhere"/>
    <s v="Full-time"/>
    <s v="True"/>
    <s v="United States"/>
    <d v="2023-06-29T20:04:12"/>
    <n v="164500"/>
    <s v="Qventus"/>
    <s v="['python', 'sql', 'aws', 'snowflake', 'databricks', 'looker', 'flow']"/>
  </r>
  <r>
    <x v="5"/>
    <s v="HR Data Analytics Senior Manager (H/F)"/>
    <s v="Paris, France"/>
    <s v="Full-time"/>
    <s v="False"/>
    <s v="France"/>
    <d v="2023-06-22T20:20:06"/>
    <n v="89100"/>
    <s v="Believe"/>
    <s v="['vue', 'qlik']"/>
  </r>
  <r>
    <x v="2"/>
    <s v="Data Scientist (Lending)"/>
    <s v="South Jakarta, South Jakarta City, Jakarta, Indonesia"/>
    <s v="Full-time"/>
    <s v="False"/>
    <s v="Indonesia"/>
    <d v="2023-06-22T20:24:06"/>
    <n v="90670"/>
    <s v="Moladin"/>
    <s v="['sql', 'python']"/>
  </r>
  <r>
    <x v="1"/>
    <s v="Data Engineer - Python ($180k)"/>
    <m/>
    <s v="Full-time"/>
    <s v="False"/>
    <s v="United States"/>
    <d v="2023-06-02T20:29:56"/>
    <n v="160000"/>
    <s v="Signify Technology"/>
    <s v="['python', 'sql', 'nosql', 'mongodb', 'mongodb', 'java', 'scala', 'aws', 'redshift', 'snowflake']"/>
  </r>
  <r>
    <x v="8"/>
    <s v="BI Developer"/>
    <s v="Budapest, Hungary"/>
    <s v="Full-time"/>
    <s v="False"/>
    <s v="Hungary"/>
    <d v="2023-06-07T20:54:57"/>
    <n v="56700"/>
    <s v="Starschema"/>
    <s v="['sql', 'sql server', 'postgresql', 'azure', 'oracle', 'ssis', 'power bi', 'tableau', 'cognos']"/>
  </r>
  <r>
    <x v="0"/>
    <s v="Data Analyst"/>
    <s v="Tampa, FL"/>
    <s v="Full-time"/>
    <s v="False"/>
    <s v="United States"/>
    <d v="2023-06-05T20:02:42"/>
    <n v="100000"/>
    <s v="Peritus Inc."/>
    <s v="['sql', 'shell', 'oracle', 'unix', 'excel']"/>
  </r>
  <r>
    <x v="2"/>
    <s v="Director, Data Science"/>
    <s v="North Olmsted, OH"/>
    <s v="Full-time"/>
    <s v="False"/>
    <s v="United States"/>
    <d v="2023-06-21T20:05:24"/>
    <n v="187500"/>
    <s v="Moen"/>
    <s v="['sql', 'python', 'r', 'tableau']"/>
  </r>
  <r>
    <x v="1"/>
    <s v="Data Engineer with SQL"/>
    <s v="Vance, AL"/>
    <s v="Full-time"/>
    <s v="False"/>
    <s v="United States"/>
    <d v="2023-06-13T20:26:10"/>
    <n v="107500"/>
    <s v="MATRIX Resources"/>
    <s v="['sql']"/>
  </r>
  <r>
    <x v="1"/>
    <s v="Sr. Data Engineer"/>
    <s v="San Mateo, CA"/>
    <s v="Full-time"/>
    <s v="False"/>
    <s v="United States"/>
    <d v="2023-06-15T13:24:22"/>
    <n v="145000"/>
    <s v="CyberCoders"/>
    <s v="['python', 'nosql', 'aws', 'redshift', 'flask', 'django', 'git', 'jenkins']"/>
  </r>
  <r>
    <x v="3"/>
    <s v="Senior Big Data Engineer"/>
    <s v="Herzliya, Israel"/>
    <s v="Full-time"/>
    <s v="False"/>
    <s v="Israel"/>
    <d v="2023-06-30T13:53:29"/>
    <n v="45000"/>
    <s v="AppsFlyer"/>
    <s v="['scala', 'go', 'dynamodb', 'redis', 'kafka', 'spark', 'node.js']"/>
  </r>
  <r>
    <x v="2"/>
    <s v="Lead Data Scientist"/>
    <s v="Edison, NJ"/>
    <s v="Full-time"/>
    <s v="False"/>
    <s v="United States"/>
    <d v="2023-06-16T20:18:59"/>
    <n v="180000"/>
    <s v="Harnham"/>
    <s v="['python', 'r']"/>
  </r>
  <r>
    <x v="1"/>
    <s v="Data Engineer"/>
    <s v="India"/>
    <s v="Full-time"/>
    <s v="False"/>
    <s v="India"/>
    <d v="2023-06-06T20:10:02"/>
    <n v="147500"/>
    <s v="Alation, Inc."/>
    <s v="['excel']"/>
  </r>
  <r>
    <x v="1"/>
    <s v="Consultant / Sr Consultant - QA Data Engineer"/>
    <s v="Pune, Maharashtra, India"/>
    <s v="Full-time"/>
    <s v="False"/>
    <s v="India"/>
    <d v="2023-06-14T20:12:14"/>
    <n v="96773"/>
    <s v="Fresh Gravity"/>
    <s v="['sql', 'python', 'java', 'scala', 'aws', 'azure', 'gcp', 'spark', 'hadoop', 'flow']"/>
  </r>
  <r>
    <x v="3"/>
    <s v="Senior Data Engineer"/>
    <s v="Marietta, GA"/>
    <s v="Full-time"/>
    <s v="False"/>
    <s v="United States"/>
    <d v="2023-06-27T20:30:46"/>
    <n v="140000"/>
    <s v="CyberCoders"/>
    <s v="['python', 'sql', 'nosql', 'go', 'postgresql', 'databricks', 'snowflake', 'redshift', 'spark', 'airflow', 'tableau', 'looker']"/>
  </r>
  <r>
    <x v="2"/>
    <s v="Data Scientist"/>
    <s v="San Antonio, TX"/>
    <s v="Full-time"/>
    <s v="False"/>
    <s v="Sudan"/>
    <d v="2023-06-05T21:04:22"/>
    <n v="119550"/>
    <s v="Booz Allen Hamilton"/>
    <s v="['python', 'r', 'databricks', 'excel', 'power bi']"/>
  </r>
  <r>
    <x v="2"/>
    <s v="Data Scientist 6"/>
    <s v="Fremont, CA"/>
    <s v="Full-time"/>
    <s v="False"/>
    <s v="United States"/>
    <d v="2023-06-07T20:02:48"/>
    <n v="226500"/>
    <s v="Lam Research"/>
    <s v="['python', 'databricks', 'pytorch', 'tensorflow', 'keras', 'docker', 'kubernetes']"/>
  </r>
  <r>
    <x v="3"/>
    <s v="Senior Data Engineer"/>
    <s v="Tel Aviv-Yafo, Israel"/>
    <s v="Full-time"/>
    <s v="False"/>
    <s v="Israel"/>
    <d v="2023-06-21T13:49:26"/>
    <n v="147500"/>
    <s v="HoneyBook"/>
    <s v="['python', 'sql', 'aws', 'gcp', 'azure', 'looker', 'tableau', 'kubernetes']"/>
  </r>
  <r>
    <x v="4"/>
    <s v="Senior Data Scientist - Risk Modeler (Hybrid)"/>
    <s v="Irving, TX"/>
    <s v="Full-time"/>
    <s v="False"/>
    <s v="United States"/>
    <d v="2023-06-06T20:03:46"/>
    <n v="116600"/>
    <s v="Citi"/>
    <s v="['sas', 'sas', 'r', 'python']"/>
  </r>
  <r>
    <x v="0"/>
    <s v="Senior Manager - AML/CFT &amp; Data Analyst"/>
    <s v="Mauritius"/>
    <s v="Full-time"/>
    <s v="False"/>
    <s v="Mauritius"/>
    <d v="2023-06-16T21:06:40"/>
    <n v="111175"/>
    <s v="Ocorian"/>
    <s v="['excel']"/>
  </r>
  <r>
    <x v="2"/>
    <s v="Data Scientist II"/>
    <s v="Boston, MA"/>
    <s v="Full-time"/>
    <s v="False"/>
    <s v="United States"/>
    <d v="2023-06-14T20:03:04"/>
    <n v="143400.5"/>
    <s v="Lincoln Financial"/>
    <s v="['sql', 'r', 'python', 'express']"/>
  </r>
  <r>
    <x v="1"/>
    <s v="[Job-10730] SR Data Engineer, Portugal"/>
    <s v="Lisbon, Portugal"/>
    <s v="Full-time"/>
    <s v="False"/>
    <s v="Portugal"/>
    <d v="2023-06-20T20:56:45"/>
    <n v="147500"/>
    <s v="CI&amp;T"/>
    <s v="['python', 'sql', 'aws', 'redshift', 'gdpr']"/>
  </r>
  <r>
    <x v="1"/>
    <s v="Big Data Engineer"/>
    <s v="Anywhere"/>
    <s v="Full-time"/>
    <s v="True"/>
    <s v="Sudan"/>
    <d v="2023-06-23T14:22:06"/>
    <n v="110000"/>
    <s v="Vivvix"/>
    <s v="['go', 'sql', 'python', 'postgresql', 'azure', 'spark', 'pyspark']"/>
  </r>
  <r>
    <x v="0"/>
    <s v="Data Analyst"/>
    <s v="California"/>
    <s v="Full-time"/>
    <s v="False"/>
    <s v="United States"/>
    <d v="2023-06-27T20:01:07"/>
    <n v="74050"/>
    <s v="California Health &amp; Wellness"/>
    <s v="['python', 'r']"/>
  </r>
  <r>
    <x v="2"/>
    <s v="Data Scientist I/II (Savings and Membership)"/>
    <s v="Winchester, VA"/>
    <s v="Full-time"/>
    <s v="False"/>
    <s v="United States"/>
    <d v="2023-06-01T13:26:03"/>
    <n v="136400"/>
    <s v="Navy Federal Credit Union"/>
    <s v="['python', 'r', 'scala', 'sql', 'azure', 'databricks', 'aws', 'spark', 'matplotlib', 'ggplot2', 'hadoop', 'word', 'power bi', 'tableau', 'spreadsheet', 'excel', 'powerpoint']"/>
  </r>
  <r>
    <x v="2"/>
    <s v="Data Scientist - Deep ML"/>
    <s v="Anywhere"/>
    <s v="Full-time"/>
    <s v="True"/>
    <s v="United States"/>
    <d v="2023-06-20T13:03:21"/>
    <n v="127500"/>
    <s v="CyberCoders"/>
    <s v="['python', 'java', 'matlab']"/>
  </r>
  <r>
    <x v="2"/>
    <s v="Data Science and Analytics Manager -- Streaming Product"/>
    <s v="Los Gatos, CA"/>
    <s v="Full-time"/>
    <s v="False"/>
    <s v="United States"/>
    <d v="2023-06-29T20:03:55"/>
    <n v="90000"/>
    <s v="Netflix"/>
    <s v="['symphony']"/>
  </r>
  <r>
    <x v="1"/>
    <s v="Data Engineer, Senior"/>
    <s v="Bethesda, MD"/>
    <s v="Full-time"/>
    <s v="False"/>
    <s v="United States"/>
    <d v="2023-06-05T20:12:55"/>
    <n v="119550"/>
    <s v="Booz Allen Hamilton"/>
    <s v="['sql', 'python', 'nosql', 'shell', 'mysql', 'aws', 'databricks', 'redshift', 'snowflake', 'spark', 'airflow', 'unix', 'linux']"/>
  </r>
  <r>
    <x v="0"/>
    <s v="Data Analyst - Distribution"/>
    <s v="Los Angeles, CA"/>
    <s v="Full-time"/>
    <s v="False"/>
    <s v="United States"/>
    <d v="2023-06-21T20:00:59"/>
    <n v="56000"/>
    <s v="AppleOne"/>
    <s v="['excel']"/>
  </r>
  <r>
    <x v="1"/>
    <s v="Data Engineer"/>
    <s v="Clearwater, FL"/>
    <s v="Full-time"/>
    <s v="False"/>
    <s v="United States"/>
    <d v="2023-06-15T20:24:13"/>
    <n v="100000"/>
    <s v="INSPYR Solutions"/>
    <s v="['sql', 'nosql', 'python', 'java', 'c++', 'sql server', 'azure', 'tableau', 'power bi', 'excel', 'flow']"/>
  </r>
  <r>
    <x v="1"/>
    <s v="Sr. Data Engineer"/>
    <s v="Anywhere"/>
    <s v="Full-time"/>
    <s v="True"/>
    <s v="United States"/>
    <d v="2023-06-27T13:29:29"/>
    <n v="150000"/>
    <s v="CyberCoders"/>
    <s v="['sql', 'python', 'aws', 'redshift', 'airflow', 'linux', 'git', 'terraform']"/>
  </r>
  <r>
    <x v="2"/>
    <s v="Data Scientist"/>
    <s v="Washington, DC"/>
    <s v="Full-time"/>
    <s v="False"/>
    <s v="United States"/>
    <d v="2023-06-13T20:02:28"/>
    <n v="160000"/>
    <s v="EpochGeo"/>
    <s v="['python', 'sql', 'elasticsearch', 'keras', 'tensorflow', 'pytorch', 'plotly', 'nltk']"/>
  </r>
  <r>
    <x v="5"/>
    <s v="Senior Data Analyst - Hybrid (Remote and 1 day office) Bethesda..."/>
    <s v="Bethesda, MD"/>
    <s v="Full-time"/>
    <s v="False"/>
    <s v="United States"/>
    <d v="2023-06-06T20:00:20"/>
    <n v="125000"/>
    <s v="Peopletek"/>
    <m/>
  </r>
  <r>
    <x v="1"/>
    <s v="Staff Data Engineer"/>
    <s v="Santa Clara, CA"/>
    <s v="Full-time"/>
    <s v="False"/>
    <s v="United States"/>
    <d v="2023-06-20T20:07:35"/>
    <n v="232375"/>
    <s v="NVIDIA"/>
    <s v="['python', 'sql', 'scala', 'databricks', 'aws', 'redshift', 'spark', 'kafka', 'pandas', 'hadoop', 'splunk', 'kubernetes', 'docker']"/>
  </r>
  <r>
    <x v="1"/>
    <s v="Data Engineer"/>
    <m/>
    <s v="Full-time"/>
    <s v="False"/>
    <s v="United States"/>
    <d v="2023-06-15T20:24:24"/>
    <n v="115000"/>
    <s v="Ribbon Health"/>
    <s v="['sql', 'python']"/>
  </r>
  <r>
    <x v="2"/>
    <s v="REMOTE - Data Scientist I, II or Senior"/>
    <s v="Anywhere"/>
    <s v="Full-time"/>
    <s v="True"/>
    <s v="United States"/>
    <d v="2023-06-06T20:04:09"/>
    <n v="103719"/>
    <s v="Essentia Health"/>
    <s v="['python', 'r', 'java', 'scala', 'julia', 'hugging face', 'tableau', 'gitlab']"/>
  </r>
  <r>
    <x v="0"/>
    <s v="Business Data Analyst for Top Rated Insurance Consulting Firm"/>
    <s v="Irving, TX"/>
    <s v="Full-time"/>
    <s v="False"/>
    <s v="United States"/>
    <d v="2023-06-26T20:01:35"/>
    <n v="65000"/>
    <s v="HW Dallas"/>
    <s v="['excel']"/>
  </r>
  <r>
    <x v="5"/>
    <s v="Senior Business Data Analyst (hybrid) - (VP) - Tampa"/>
    <s v="Tampa, FL"/>
    <s v="Full-time"/>
    <s v="False"/>
    <s v="United States"/>
    <d v="2023-06-30T20:02:50"/>
    <n v="125540"/>
    <s v="Citi"/>
    <s v="['sql', 'jira', 'confluence']"/>
  </r>
  <r>
    <x v="3"/>
    <s v="Sr Data Engineer- Talend and Datastage"/>
    <s v="Johnston, RI"/>
    <s v="Full-time"/>
    <s v="False"/>
    <s v="United States"/>
    <d v="2023-06-24T13:27:56"/>
    <n v="122560"/>
    <s v="Citizens"/>
    <s v="['shell', 'python', 'sql', 'sql server', 'db2', 'aws', 'redshift', 'oracle', 'windows']"/>
  </r>
  <r>
    <x v="3"/>
    <s v="Senior Data Engineer"/>
    <s v="New York, NY"/>
    <s v="Full-time"/>
    <s v="False"/>
    <s v="United States"/>
    <d v="2023-06-01T13:30:45"/>
    <n v="145000"/>
    <s v="Lawrence Harvey"/>
    <s v="['aws', 'azure', 'gcp']"/>
  </r>
  <r>
    <x v="3"/>
    <s v="Senior Data Engineer"/>
    <s v="Anywhere"/>
    <s v="Full-time"/>
    <s v="True"/>
    <s v="United States"/>
    <d v="2023-06-13T13:07:23"/>
    <n v="125000"/>
    <s v="Qual IT Resources"/>
    <s v="['sql', 'python', 't-sql', 'snowflake', 'databricks', 'azure', 'aws', 'pyspark', 'tableau', 'power bi']"/>
  </r>
  <r>
    <x v="0"/>
    <s v="Data Analyst (Hybrid, 1+ yrs exp req, Supply Chain Ind)"/>
    <s v="Reading, PA"/>
    <s v="Full-time"/>
    <s v="False"/>
    <s v="United States"/>
    <d v="2023-06-14T20:00:35"/>
    <n v="62500"/>
    <s v="#twiceasnice Recruiting"/>
    <s v="['excel', 'power bi']"/>
  </r>
  <r>
    <x v="4"/>
    <s v="Senior Data Scientist"/>
    <s v="Austin, TX"/>
    <s v="Full-time"/>
    <s v="False"/>
    <s v="United States"/>
    <d v="2023-06-28T13:04:31"/>
    <n v="125000"/>
    <s v="Realtor"/>
    <s v="['sql', 'python', 'r', 'tableau', 'looker', 'power bi']"/>
  </r>
  <r>
    <x v="1"/>
    <s v="Power BI/Database Developer"/>
    <s v="Jacksonville, FL"/>
    <s v="Full-time"/>
    <s v="False"/>
    <s v="United States"/>
    <d v="2023-06-26T20:02:26"/>
    <n v="130000"/>
    <s v="Ascendo Resources"/>
    <s v="['t-sql', 'power bi']"/>
  </r>
  <r>
    <x v="1"/>
    <s v="Data Engineer"/>
    <s v="Baltimore, MD"/>
    <s v="Full-time"/>
    <s v="False"/>
    <s v="Sudan"/>
    <d v="2023-06-06T20:41:14"/>
    <n v="58926"/>
    <s v="Capital One"/>
    <s v="['scala', 'nosql', 'python', 'java', 'elasticsearch', 'cassandra', 'aws', 'azure', 'redshift', 'snowflake', 'hadoop', 'spark', 'airflow', 'kafka', 'angular']"/>
  </r>
  <r>
    <x v="1"/>
    <s v="Customer Data Engineer"/>
    <s v="Bengaluru, Karnataka, India"/>
    <s v="Full-time"/>
    <s v="False"/>
    <s v="India"/>
    <d v="2023-06-16T20:48:18"/>
    <n v="147500"/>
    <s v="Databricks"/>
    <s v="['sql', 'databricks', 'aws', 'azure', 'gcp', 'spark', 'hadoop', 'kafka', 'pandas', 'scikit-learn', 'excel', 'unify']"/>
  </r>
  <r>
    <x v="1"/>
    <s v="Data Engineer Leader"/>
    <s v="Mountain View, CA"/>
    <s v="Full-time"/>
    <s v="False"/>
    <s v="United States"/>
    <d v="2023-06-02T20:30:15"/>
    <n v="160500"/>
    <s v="Synopsys"/>
    <s v="['sql', 'python', 'java', 'mongodb', 'mongodb', 'sql server', 'mysql', 'cassandra', 'snowflake', 'oracle', 'power bi', 'tableau']"/>
  </r>
  <r>
    <x v="0"/>
    <s v="Data Analyst (Application Developer)"/>
    <s v="Chicago, IL"/>
    <s v="Full-time"/>
    <s v="False"/>
    <s v="United States"/>
    <d v="2023-06-21T20:02:02"/>
    <n v="110000"/>
    <s v="SDI Presence"/>
    <s v="['c#', 'sql', 'crystal', 'sql server', 'oracle', 'windows', 'sap']"/>
  </r>
  <r>
    <x v="0"/>
    <s v="Data Quality Governance (Associate Data Analyst)"/>
    <s v="New York, NY"/>
    <s v="Full-time"/>
    <s v="False"/>
    <s v="United States"/>
    <d v="2023-06-02T19:59:58"/>
    <n v="85000"/>
    <s v="Morgan Stanley"/>
    <s v="['excel', 'powerpoint', 'outlook', 'word', 'visio']"/>
  </r>
  <r>
    <x v="7"/>
    <s v="Business Intelligence Expert"/>
    <s v="Brussels, Belgium"/>
    <s v="Full-time"/>
    <s v="False"/>
    <s v="Belgium"/>
    <d v="2023-06-30T20:58:44"/>
    <n v="72900"/>
    <s v="EUROPEAN DYNAMICS"/>
    <s v="['sql', 'sql server', 'oracle', 'qlik', 'sap', 'atlassian', 'jira']"/>
  </r>
  <r>
    <x v="0"/>
    <s v="Lead Data Analyst, Data Solutions"/>
    <s v="New York, NY"/>
    <s v="Full-time"/>
    <s v="False"/>
    <s v="United States"/>
    <d v="2023-06-02T19:59:58"/>
    <n v="117500"/>
    <s v="Orion Worldwide"/>
    <s v="['sql', 'python', 'r', 'aws', 'snowflake', 'tableau']"/>
  </r>
  <r>
    <x v="1"/>
    <s v="Data Engineer Lead or Consultant"/>
    <s v="Anywhere"/>
    <s v="Full-time"/>
    <s v="True"/>
    <s v="Sudan"/>
    <d v="2023-06-01T22:05:55"/>
    <n v="153000"/>
    <s v="Progressive"/>
    <s v="['python', 'sql', 'aws', 'snowflake', 'unix', 'terraform', 'ansible', 'git']"/>
  </r>
  <r>
    <x v="7"/>
    <s v="Business Analyst (Entry Level)"/>
    <s v="Anywhere"/>
    <s v="Full-time"/>
    <s v="True"/>
    <s v="United States"/>
    <d v="2023-06-02T20:01:32"/>
    <n v="90000"/>
    <s v="Magnus Technology Solutions"/>
    <m/>
  </r>
  <r>
    <x v="1"/>
    <s v="Lead Platform Data Engineer"/>
    <s v="Piedmont, CA"/>
    <s v="Full-time"/>
    <s v="False"/>
    <s v="United States"/>
    <d v="2023-06-21T20:53:54"/>
    <n v="174720"/>
    <s v="Supernal"/>
    <s v="['sql', 'python', 'java', 'scala', 'snowflake', 'databricks', 'azure', 'docker']"/>
  </r>
  <r>
    <x v="6"/>
    <s v="Machine Learning / AI Engineer (Indonesia)"/>
    <s v="Bandung, Bandung City, West Java, Indonesia"/>
    <s v="Full-time"/>
    <s v="False"/>
    <s v="Indonesia"/>
    <d v="2023-06-07T20:55:04"/>
    <n v="64800"/>
    <s v="Xtremax"/>
    <m/>
  </r>
  <r>
    <x v="4"/>
    <s v="Senior Data Scientist/Methodologist"/>
    <s v="Washington, DC"/>
    <s v="Full-time"/>
    <s v="False"/>
    <s v="United States"/>
    <d v="2023-06-27T20:03:27"/>
    <n v="210000"/>
    <s v="Bright Star Solutions LLC"/>
    <s v="['python', 'r']"/>
  </r>
  <r>
    <x v="3"/>
    <s v="Sr Data Engineer - $120k-$300k (Python, ML Pipelines)"/>
    <s v="Glendale, CA"/>
    <s v="Full-time"/>
    <s v="False"/>
    <s v="United States"/>
    <d v="2023-06-27T20:30:39"/>
    <n v="210000"/>
    <s v="CyberCoders"/>
    <s v="['python', 'tensorflow', 'mxnet', 'keras', 'pytorch', 'airflow']"/>
  </r>
  <r>
    <x v="1"/>
    <s v="Lead Data Engineer (multiple positions)"/>
    <s v="Chicago, IL"/>
    <s v="Full-time"/>
    <s v="False"/>
    <s v="United States"/>
    <d v="2023-06-22T13:06:03"/>
    <n v="90000"/>
    <s v="Morningstar"/>
    <s v="['sql', 'python', 'sql server', 'aws', 'redshift', 'spark']"/>
  </r>
  <r>
    <x v="0"/>
    <s v="Chemical Data Analyst I"/>
    <s v="Bethesda, MD"/>
    <s v="Full-time"/>
    <s v="False"/>
    <s v="United States"/>
    <d v="2023-06-22T20:00:34"/>
    <n v="71500"/>
    <s v="3E"/>
    <s v="['c']"/>
  </r>
  <r>
    <x v="1"/>
    <s v="Data Engineer- Mid Level"/>
    <s v="Anywhere"/>
    <s v="Full-time"/>
    <s v="True"/>
    <s v="United States"/>
    <d v="2023-06-16T20:46:07"/>
    <n v="85500"/>
    <s v="RAZOR"/>
    <s v="['aws', 'databricks', 'redshift', 'tableau']"/>
  </r>
  <r>
    <x v="1"/>
    <s v="Big Data Engineer"/>
    <s v="Chicago, IL"/>
    <s v="Full-time"/>
    <s v="False"/>
    <s v="United States"/>
    <d v="2023-06-27T20:29:15"/>
    <n v="45000"/>
    <s v="Publicis Groupe"/>
    <s v="['scala', 'java', 'python', 'nosql', 'sql', 'cassandra', 'aws', 'spark', 'kafka', 'hadoop', 'airflow', 'docker']"/>
  </r>
  <r>
    <x v="0"/>
    <s v="Data Science Associate"/>
    <s v="Birmingham, AL"/>
    <s v="Full-time"/>
    <s v="False"/>
    <s v="United States"/>
    <d v="2023-06-20T13:31:09"/>
    <n v="99000"/>
    <s v="The Placement Gurus"/>
    <s v="['python', 'r', 'sql', 'aws', 'azure', 'pandas', 'numpy', 'scikit-learn', 'hadoop', 'spark', 'tableau', 'power bi']"/>
  </r>
  <r>
    <x v="4"/>
    <s v="Senior Data Scientist"/>
    <s v="Pasadena, CA"/>
    <s v="Full-time"/>
    <s v="False"/>
    <s v="United States"/>
    <d v="2023-06-11T20:02:53"/>
    <n v="170000"/>
    <s v="Acceler8 Talent"/>
    <s v="['python', 'sql', 'nosql', 'django', 'flask', 'git']"/>
  </r>
  <r>
    <x v="9"/>
    <s v="Field Sample Specialist (Air Samples) - Eurofins Environment..."/>
    <s v="Pueblo, CO"/>
    <s v="Full-time"/>
    <s v="False"/>
    <s v="United States"/>
    <d v="2023-06-12T20:03:18"/>
    <n v="42000"/>
    <s v="Eurofins"/>
    <s v="['word', 'excel', 'flow']"/>
  </r>
  <r>
    <x v="8"/>
    <s v="SAS Programmer &amp; Energy Analyst IMG Inc"/>
    <s v="Arlington, TX"/>
    <s v="Full-time"/>
    <s v="False"/>
    <s v="United States"/>
    <d v="2023-06-19T20:01:15"/>
    <n v="80000"/>
    <s v="IMG Crown Energy Services Joint Venture, LLC"/>
    <s v="['sas', 'sas', 'sql', 'oracle', 'visio', 'excel', 'ms access']"/>
  </r>
  <r>
    <x v="3"/>
    <s v="Senior Data Engineer - HealthTech with strong mission - Boston"/>
    <s v="Boston, MA"/>
    <s v="Full-time"/>
    <s v="False"/>
    <s v="United States"/>
    <d v="2023-06-21T20:06:58"/>
    <n v="145000"/>
    <s v="Evolution Recruitment Solutions, USA"/>
    <s v="['python', 'aws', 'airflow']"/>
  </r>
  <r>
    <x v="0"/>
    <s v="Data Analyst"/>
    <s v="Bogotá, Bogota, Colombia"/>
    <s v="Full-time"/>
    <s v="False"/>
    <s v="Colombia"/>
    <d v="2023-06-23T21:15:28"/>
    <n v="111175"/>
    <s v="Publicis Groupe"/>
    <s v="['alteryx', 'excel']"/>
  </r>
  <r>
    <x v="0"/>
    <s v="Data Analyst"/>
    <s v="Melville, NY"/>
    <s v="Full-time"/>
    <s v="False"/>
    <s v="United States"/>
    <d v="2023-06-14T13:00:08"/>
    <n v="85000"/>
    <s v="MATRIX Resources"/>
    <s v="['sql', 'azure', 'jira']"/>
  </r>
  <r>
    <x v="1"/>
    <s v="AWS Data Engineer Jobs"/>
    <s v="Chantilly, VA"/>
    <s v="Contractor"/>
    <s v="False"/>
    <s v="United States"/>
    <d v="2023-06-23T13:27:22"/>
    <n v="112500"/>
    <s v="Seneca Resources, LLC"/>
    <s v="['python', 'scala', 'aws', 'redshift', 'oracle', 'power bi', 'tableau', 'flow']"/>
  </r>
  <r>
    <x v="0"/>
    <s v="Biostatistical Data Analyst"/>
    <s v="Baltimore, MD"/>
    <s v="Full-time"/>
    <s v="False"/>
    <s v="United States"/>
    <d v="2023-06-08T20:00:10"/>
    <n v="95000"/>
    <s v="Knowesis, Inc."/>
    <s v="['r', 'python', 'sas', 'sas', 'matlab', 'tableau']"/>
  </r>
  <r>
    <x v="3"/>
    <s v="Senior Data Engineer"/>
    <s v="Anywhere"/>
    <s v="Full-time"/>
    <s v="True"/>
    <s v="United States"/>
    <d v="2023-06-06T20:28:43"/>
    <n v="135000"/>
    <s v="National Grid (UK)"/>
    <s v="['python', 'databricks', 'snowflake', 'gcp', 'aws', 'azure', 'pyspark']"/>
  </r>
  <r>
    <x v="1"/>
    <s v="Data Engineer"/>
    <s v="Anywhere"/>
    <s v="Full-time"/>
    <s v="True"/>
    <s v="United States"/>
    <d v="2023-06-12T20:28:12"/>
    <n v="105000"/>
    <s v="CyberCoders"/>
    <s v="['sql', 'python', 'java', 'nosql', 'hadoop', 'tableau', 'power bi']"/>
  </r>
  <r>
    <x v="3"/>
    <s v="Senior Data Engineer"/>
    <s v="New York, NY"/>
    <s v="Full-time"/>
    <s v="False"/>
    <s v="United States"/>
    <d v="2023-06-21T20:08:09"/>
    <n v="182500"/>
    <s v="Gro Intelligence"/>
    <s v="['python', 'c', 'c++', 'rust', 'sqlite', 'aws', 'azure', 'kafka', 'express']"/>
  </r>
  <r>
    <x v="1"/>
    <s v="Staff Data Engineer (m/f/d)"/>
    <s v="Lisbon, Portugal"/>
    <s v="Full-time"/>
    <s v="False"/>
    <s v="Portugal"/>
    <d v="2023-06-28T21:12:51"/>
    <n v="147500"/>
    <s v="SIXT"/>
    <s v="['sql', 'python', 'java', 'redshift', 'databricks', 'aws', 'kafka']"/>
  </r>
  <r>
    <x v="1"/>
    <s v="Big Data Engineer (Remote)"/>
    <s v="Anywhere"/>
    <s v="Full-time"/>
    <s v="True"/>
    <s v="United States"/>
    <d v="2023-06-28T20:08:31"/>
    <n v="130500"/>
    <s v="Basis Technologies"/>
    <s v="['sql', 'python', 'scala', 'mysql', 'snowflake', 'oracle', 'aws', 'hadoop', 'spark', 'kafka', 'airflow', 'power bi', 'looker', 'kubernetes', 'docker', 'jenkins', 'github']"/>
  </r>
  <r>
    <x v="2"/>
    <s v="Data Scientist/Modeler"/>
    <s v="Bellevue, NE"/>
    <s v="Full-time"/>
    <s v="False"/>
    <s v="Sudan"/>
    <d v="2023-06-15T21:02:52"/>
    <n v="95553.375"/>
    <s v="Spiral Solutions and Technologies, Inc."/>
    <s v="['r', 'python', 'mysql', 'hadoop', 'kafka', 'spark', 'plotly', 'seaborn']"/>
  </r>
  <r>
    <x v="1"/>
    <s v="Snowflake Data Engineer with DBT experience"/>
    <s v="Addison, TX"/>
    <s v="Full-time"/>
    <s v="False"/>
    <s v="United States"/>
    <d v="2023-06-27T20:27:52"/>
    <n v="130000"/>
    <s v="Anblicks"/>
    <s v="['sql', 'snowflake', 'aws', 'azure', 'spark']"/>
  </r>
  <r>
    <x v="2"/>
    <s v="Data Scientist (NLP)"/>
    <s v="Anywhere"/>
    <s v="Full-time"/>
    <s v="True"/>
    <s v="United States"/>
    <d v="2023-06-12T20:01:53"/>
    <n v="132500"/>
    <s v="Emergent Software"/>
    <s v="['sql', 'aws', 'jupyter', 'pyspark', 'pandas', 'spark']"/>
  </r>
  <r>
    <x v="1"/>
    <s v="Senior Associate Data Engineering L1"/>
    <s v="Bogotá, Bogota, Colombia"/>
    <s v="Full-time"/>
    <s v="False"/>
    <s v="Colombia"/>
    <d v="2023-06-07T22:48:16"/>
    <n v="96773"/>
    <s v="Publicis Groupe"/>
    <s v="['python', 'nosql', 'sql', 'dynamodb', 'sql server', 'redshift', 'oracle', 'azure', 'databricks', 'spark']"/>
  </r>
  <r>
    <x v="0"/>
    <s v="Senior Financial and Data Analyst"/>
    <s v="Anywhere"/>
    <s v="Full-time"/>
    <s v="True"/>
    <s v="United States"/>
    <d v="2023-06-30T21:00:14"/>
    <n v="87500"/>
    <s v="Oxfam America"/>
    <s v="['sql', 'python', 'oracle', 'power bi', 'powerpoint', 'tableau', 'excel', 'planner']"/>
  </r>
  <r>
    <x v="8"/>
    <s v="Senior Software Engineer, Back End (python, java)"/>
    <s v="The Bahamas"/>
    <s v="Full-time"/>
    <s v="False"/>
    <s v="Bahamas"/>
    <d v="2023-06-02T22:09:49"/>
    <n v="173500"/>
    <s v="Capital One"/>
    <s v="['python', 'java', 'sql', 'go', 'scala', 'nosql', 'aws', 'gcp', 'azure', 'node', 'node.js', 'docker', 'kubernetes']"/>
  </r>
  <r>
    <x v="1"/>
    <s v="Data Science Engineer"/>
    <s v="Anywhere"/>
    <s v="Full-time"/>
    <s v="True"/>
    <s v="United States"/>
    <d v="2023-06-12T21:02:50"/>
    <n v="170000"/>
    <s v="1 Point System LLC."/>
    <s v="['python', 'sql', 'postgresql', 'kafka', 'pytorch', 'tensorflow', 'windows', 'linux', 'docker', 'kubernetes']"/>
  </r>
  <r>
    <x v="0"/>
    <s v="Junior Data Analyst"/>
    <s v="Florida City, FL"/>
    <s v="Full-time"/>
    <s v="False"/>
    <s v="United States"/>
    <d v="2023-06-21T21:02:15"/>
    <n v="70000"/>
    <s v="Acadia Technologies, Inc."/>
    <s v="['matlab', 'r', 'python', 'sql', 'nosql']"/>
  </r>
  <r>
    <x v="0"/>
    <s v="Senior - Data Analyst"/>
    <s v="Anywhere"/>
    <s v="Full-time"/>
    <s v="True"/>
    <s v="United States"/>
    <d v="2023-06-14T21:01:17"/>
    <n v="160515"/>
    <s v="DIRECTV"/>
    <s v="['python', 'sql', 'r', 'scala', 'postgresql', 'mysql', 'couchbase', 'aws', 'redshift', 'azure', 'snowflake', 'databricks', 'watson', 'oracle', 'pyspark', 'airflow', 'linux', 'tableau', 'ssis', 'cognos', 'visio']"/>
  </r>
  <r>
    <x v="0"/>
    <s v="Research Data Analyst (6257U), Berkeley Public Health - 54956"/>
    <s v="Berkeley, CA"/>
    <s v="Full-time"/>
    <s v="False"/>
    <s v="United States"/>
    <d v="2023-06-20T21:00:51"/>
    <n v="94750"/>
    <s v="University of California Berkeley"/>
    <s v="['r', 'sas', 'sas']"/>
  </r>
  <r>
    <x v="5"/>
    <s v="Senior Marketing Data Analyst (Hybrid)"/>
    <s v="Beverly Hills, CA"/>
    <s v="Full-time"/>
    <s v="False"/>
    <s v="United States"/>
    <d v="2023-06-19T21:00:43"/>
    <n v="100500"/>
    <s v="ThisWay"/>
    <s v="['sql', 'python', 'r', 'excel']"/>
  </r>
  <r>
    <x v="4"/>
    <s v="#10049 - Sr. Data Scientist"/>
    <s v="Anywhere"/>
    <s v="Full-time"/>
    <s v="True"/>
    <s v="United States"/>
    <d v="2023-06-16T21:20:02"/>
    <n v="147500"/>
    <s v="Qualitest"/>
    <s v="['r', 'sql', 'python', 'mysql', 'aws', 'gcp', 'databricks', 'github', 'jira', 'confluence']"/>
  </r>
  <r>
    <x v="2"/>
    <s v="AI Engineer/Data Scientist"/>
    <s v="Minneapolis, MN"/>
    <s v="Full-time"/>
    <s v="False"/>
    <s v="United States"/>
    <d v="2023-06-08T21:24:48"/>
    <n v="145000"/>
    <s v="TLC Millimeterwave Products Inc"/>
    <s v="['sql', 'r', 'python', 'java', 'c', 'unix', 'linux', 'tableau']"/>
  </r>
  <r>
    <x v="5"/>
    <s v="Senior Data Analyst - Marketing"/>
    <s v="New York, NY"/>
    <s v="Full-time"/>
    <s v="False"/>
    <s v="United States"/>
    <d v="2023-06-28T21:00:07"/>
    <n v="102500"/>
    <s v="Fora Financial"/>
    <s v="['sql', 'vba', 'snowflake', 'tableau', 'excel', 'flow']"/>
  </r>
  <r>
    <x v="3"/>
    <s v="Senior Data Engineer Opportunity (FULL TIME)"/>
    <s v="Anywhere"/>
    <s v="Full-time"/>
    <s v="True"/>
    <s v="Sudan"/>
    <d v="2023-06-22T21:59:44"/>
    <n v="140000"/>
    <s v="Lawrence Harvey"/>
    <s v="['python', 'scala', 'sql', 'mongo', 'sql server', 'cassandra', 'aws', 'redshift', 'snowflake', 'oracle', 'spark', 'pyspark', 'hadoop']"/>
  </r>
  <r>
    <x v="2"/>
    <s v="Data Scientist, Decisions - Rider"/>
    <s v="San Francisco, CA"/>
    <s v="Full-time"/>
    <s v="False"/>
    <s v="United States"/>
    <d v="2023-06-20T21:03:03"/>
    <n v="147500"/>
    <s v="Inclusively"/>
    <s v="['sql', 'python', 'r']"/>
  </r>
  <r>
    <x v="1"/>
    <s v="Lead Platform Data Engineer"/>
    <s v="Lanham, MD"/>
    <s v="Full-time"/>
    <s v="False"/>
    <s v="United States"/>
    <d v="2023-06-21T21:09:52"/>
    <n v="174720"/>
    <s v="Supernal"/>
    <s v="['sql', 'python', 'java', 'scala', 'snowflake', 'databricks', 'azure', 'docker']"/>
  </r>
  <r>
    <x v="1"/>
    <s v="Sr. Data Engineer"/>
    <s v="Anywhere"/>
    <s v="Full-time"/>
    <s v="True"/>
    <s v="United States"/>
    <d v="2023-06-17T13:05:22"/>
    <n v="150000"/>
    <s v="CyberCoders"/>
    <s v="['sql', 'python', 'aws', 'redshift', 'airflow', 'linux', 'git', 'terraform']"/>
  </r>
  <r>
    <x v="4"/>
    <s v="Senior Data Scientist - Discovery Experiences"/>
    <s v="San Mateo, CA"/>
    <s v="Full-time"/>
    <s v="False"/>
    <s v="United States"/>
    <d v="2023-06-01T21:24:36"/>
    <n v="327330"/>
    <s v="Roblox"/>
    <s v="['python', 'r', 'sql', 'go', 'spark', 'hadoop', 'airflow']"/>
  </r>
  <r>
    <x v="0"/>
    <s v="Data Analyst (Inwood, Long Island)"/>
    <s v="Inwood, NY"/>
    <s v="Full-time"/>
    <s v="False"/>
    <s v="United States"/>
    <d v="2023-06-26T21:00:07"/>
    <n v="82500"/>
    <s v="Preston Harris Group"/>
    <s v="['r', 'python', 'sql']"/>
  </r>
  <r>
    <x v="4"/>
    <s v="Senior Data Scientist"/>
    <s v="Bengaluru, Karnataka, India"/>
    <s v="Full-time"/>
    <s v="False"/>
    <s v="India"/>
    <d v="2023-06-05T21:13:47"/>
    <n v="157500"/>
    <s v="Visa"/>
    <s v="['python', 'r', 'sql', 'sas', 'sas', 'spark', 'jupyter', 'tableau', 'word', 'excel', 'powerpoint']"/>
  </r>
  <r>
    <x v="0"/>
    <s v="Data Analyst"/>
    <m/>
    <s v="Contractor"/>
    <s v="False"/>
    <s v="United States"/>
    <d v="2023-06-07T21:01:14"/>
    <n v="76500"/>
    <s v="Stockell Consulting"/>
    <s v="['r', 'python', 'sql', 'bigquery', 'excel']"/>
  </r>
  <r>
    <x v="0"/>
    <s v="Data Analyst"/>
    <s v="Racine, WI"/>
    <s v="Full-time"/>
    <s v="False"/>
    <s v="United States"/>
    <d v="2023-06-10T21:01:11"/>
    <n v="77500"/>
    <s v="Jobot"/>
    <s v="['sql']"/>
  </r>
  <r>
    <x v="0"/>
    <s v="Data Analyst (2178)"/>
    <s v="Natick, MA"/>
    <s v="Full-time"/>
    <s v="False"/>
    <s v="United States"/>
    <d v="2023-06-14T21:00:47"/>
    <n v="72208.5"/>
    <s v="Natick Public Schools"/>
    <s v="['sheets']"/>
  </r>
  <r>
    <x v="1"/>
    <s v="Sr. Data Engineer (Python) - Ops Efficiency"/>
    <s v="Alexandria, VA"/>
    <s v="Full-time"/>
    <s v="False"/>
    <s v="United States"/>
    <d v="2023-06-29T22:13:35"/>
    <n v="160000"/>
    <s v="Craft.co"/>
    <s v="['python', 'sql', 'dynamodb', 'aws', 'redshift', 'aurora', 'kafka', 'pandas', 'airflow', 'terraform']"/>
  </r>
  <r>
    <x v="1"/>
    <s v="Data Engineer"/>
    <s v="Anywhere"/>
    <s v="Full-time"/>
    <s v="True"/>
    <s v="United States"/>
    <d v="2023-06-23T13:27:10"/>
    <n v="132000"/>
    <s v="DealNews"/>
    <s v="['sql', 'tableau', 'alteryx']"/>
  </r>
  <r>
    <x v="2"/>
    <s v="Data Science, Associate"/>
    <s v="Birmingham, AL"/>
    <s v="Full-time"/>
    <s v="False"/>
    <s v="United States"/>
    <d v="2023-06-24T21:07:08"/>
    <n v="99000"/>
    <s v="The Placement Gurus"/>
    <s v="['python', 'r', 'sql', 'aws', 'azure', 'pandas', 'numpy', 'scikit-learn', 'hadoop', 'spark', 'tableau', 'power bi']"/>
  </r>
  <r>
    <x v="3"/>
    <s v="ConsumerAffairs | Senior Data Engineer"/>
    <s v="Anywhere"/>
    <s v="Full-time"/>
    <s v="True"/>
    <s v="United States"/>
    <d v="2023-06-20T21:32:28"/>
    <n v="152500"/>
    <s v="Braintrust"/>
    <s v="['sql', 'aws', 'snowflake', 'airflow', 'flow']"/>
  </r>
  <r>
    <x v="4"/>
    <s v="Senior Data Scientist"/>
    <s v="Washington, DC"/>
    <s v="Full-time"/>
    <s v="False"/>
    <s v="United States"/>
    <d v="2023-06-27T21:03:33"/>
    <n v="162500"/>
    <s v="InnovaSystems International, LLC"/>
    <m/>
  </r>
  <r>
    <x v="2"/>
    <s v="Data Scientist"/>
    <s v="Annapolis Junction, MD"/>
    <s v="Full-time"/>
    <s v="False"/>
    <s v="United States"/>
    <d v="2023-06-05T21:03:09"/>
    <n v="112250"/>
    <s v="Parsons"/>
    <s v="['python']"/>
  </r>
  <r>
    <x v="1"/>
    <s v="Data Engineer"/>
    <s v="Dublin, CA"/>
    <s v="Full-time"/>
    <s v="False"/>
    <s v="United States"/>
    <d v="2023-06-21T21:03:55"/>
    <n v="147500"/>
    <s v="Snowflake Inc."/>
    <s v="['python', 'sql', 'snowflake', 'airflow']"/>
  </r>
  <r>
    <x v="3"/>
    <s v="Senior Data Engineer (H/F)"/>
    <s v="Paris, France"/>
    <s v="Full-time"/>
    <s v="False"/>
    <s v="France"/>
    <d v="2023-06-26T21:48:46"/>
    <n v="147500"/>
    <s v="Publicis Groupe"/>
    <s v="['r', 'python', 'java', 'gcp', 'azure', 'jupyter', 'spark', 'kafka']"/>
  </r>
  <r>
    <x v="0"/>
    <s v="Data Analyst"/>
    <s v="Fresno, CA"/>
    <s v="Full-time"/>
    <s v="False"/>
    <s v="United States"/>
    <d v="2023-06-06T21:00:50"/>
    <n v="92500"/>
    <s v="LHH"/>
    <s v="['python', 'sql', 'azure', 'aws', 'power bi', 'excel']"/>
  </r>
  <r>
    <x v="0"/>
    <s v="Data Analyst IV #0611-23"/>
    <s v="Austin, TX"/>
    <s v="Full-time"/>
    <s v="False"/>
    <s v="United States"/>
    <d v="2023-06-09T21:01:22"/>
    <n v="79559.0390625"/>
    <s v="Texas Dept of Licensing and Regulation"/>
    <s v="['t-sql', 'sql', 'sql server', 'oracle', 'power bi', 'tableau']"/>
  </r>
  <r>
    <x v="5"/>
    <s v="(Senior) Data Analyst - Pricing"/>
    <s v="Warsaw, Poland"/>
    <s v="Full-time"/>
    <s v="False"/>
    <s v="Poland"/>
    <d v="2023-06-27T21:47:14"/>
    <n v="111175"/>
    <s v="Allegro"/>
    <s v="['sql', 'bigquery', 'windows', 'excel', 'sheets', 'looker', 'tableau']"/>
  </r>
  <r>
    <x v="1"/>
    <s v="Big Data Engineer"/>
    <s v="Austin, TX"/>
    <s v="Full-time"/>
    <s v="False"/>
    <s v="United States"/>
    <d v="2023-06-06T21:28:35"/>
    <n v="130000"/>
    <s v="Gtech LLC"/>
    <s v="['scala', 'spark']"/>
  </r>
  <r>
    <x v="0"/>
    <s v="Data Analyst (Alternative Investment Management Firm)"/>
    <m/>
    <s v="Full-time"/>
    <s v="False"/>
    <s v="United States"/>
    <d v="2023-06-20T21:00:07"/>
    <n v="117500"/>
    <s v="Mission Staffing"/>
    <s v="['excel', 'power bi']"/>
  </r>
  <r>
    <x v="4"/>
    <s v="Senior Data Scientist and AI Lead"/>
    <s v="San Marcos, CA"/>
    <s v="Full-time"/>
    <s v="False"/>
    <s v="United States"/>
    <d v="2023-06-03T21:02:35"/>
    <n v="115000"/>
    <s v="Plantible Foods"/>
    <m/>
  </r>
  <r>
    <x v="2"/>
    <s v="Data Scientist I_II (Credit Risk)"/>
    <s v="Merrifield, VA"/>
    <s v="Full-time"/>
    <s v="False"/>
    <s v="United States"/>
    <d v="2023-06-27T21:56:38"/>
    <n v="146000"/>
    <s v="Navy Federal Credit Union"/>
    <s v="['python', 'r', 'sql', 'sas', 'sas', 'databricks', 'spark', 'hadoop']"/>
  </r>
  <r>
    <x v="4"/>
    <s v="(TS/SCI Required) Senior Data Scientist"/>
    <s v="United States"/>
    <s v="Full-time"/>
    <s v="False"/>
    <s v="Sudan"/>
    <d v="2023-06-12T22:34:48"/>
    <n v="170000"/>
    <s v="Harnham"/>
    <s v="['python', 'sql']"/>
  </r>
  <r>
    <x v="6"/>
    <s v="Field Service Technician - Robotics"/>
    <s v="Calgary, AB, Canada"/>
    <s v="Full-time"/>
    <s v="False"/>
    <s v="Canada"/>
    <d v="2023-06-28T21:11:38"/>
    <n v="99150"/>
    <s v="Attabotics"/>
    <s v="['sql', 'sql server']"/>
  </r>
  <r>
    <x v="0"/>
    <s v="Mission Data Analyst - Associate/Staff"/>
    <s v="Boulder, CO"/>
    <s v="Full-time"/>
    <s v="False"/>
    <s v="Sudan"/>
    <d v="2023-06-29T22:36:35"/>
    <n v="94500"/>
    <s v="SciTec"/>
    <s v="['python', 'shell', 'c++', 'linux']"/>
  </r>
  <r>
    <x v="3"/>
    <s v="Senior Data Engineer"/>
    <s v="Kansas City, MO"/>
    <s v="Full-time"/>
    <s v="False"/>
    <s v="Sudan"/>
    <d v="2023-06-29T22:36:58"/>
    <n v="123187.5"/>
    <s v="dentsu international"/>
    <s v="['sql', 'aws', 'gcp', 'airflow', 'linux', 'windows', 'tableau', 'jenkins', 'git', 'bitbucket', 'github']"/>
  </r>
  <r>
    <x v="1"/>
    <s v="Distinguished Engineer, Data Architecture (Remote Eligible)"/>
    <s v="The Bahamas"/>
    <s v="Full-time"/>
    <s v="False"/>
    <s v="Bahamas"/>
    <d v="2023-06-05T14:01:15"/>
    <n v="284016"/>
    <s v="Capital One"/>
    <s v="['python', 'java', 'scala', 'aws']"/>
  </r>
  <r>
    <x v="1"/>
    <s v="Principal Engineer, Data Management Engineering"/>
    <s v="Malaysia"/>
    <s v="Full-time"/>
    <s v="False"/>
    <s v="Malaysia"/>
    <d v="2023-06-12T21:35:51"/>
    <n v="79200"/>
    <s v="Western Digital"/>
    <s v="['excel', 'powerpoint']"/>
  </r>
  <r>
    <x v="0"/>
    <s v="ERM Data Analyst"/>
    <s v="South San Francisco, CA"/>
    <s v="Full-time"/>
    <s v="False"/>
    <s v="United States"/>
    <d v="2023-06-08T21:00:30"/>
    <n v="184878"/>
    <s v="Stripe"/>
    <m/>
  </r>
  <r>
    <x v="0"/>
    <s v="Data Analyst"/>
    <s v="Anywhere"/>
    <s v="Contractor"/>
    <s v="True"/>
    <s v="Malta"/>
    <d v="2023-06-20T21:57:57"/>
    <n v="35000"/>
    <s v="Jobmatchingpartner Ltd"/>
    <s v="['sql', 'r', 'python', 'hadoop', 'spark', 'looker']"/>
  </r>
  <r>
    <x v="2"/>
    <s v="Staff Data Scientist, Business - Sales &amp; Customer Success"/>
    <s v="San Francisco, CA"/>
    <s v="Full-time"/>
    <s v="False"/>
    <s v="United States"/>
    <d v="2023-06-09T21:03:01"/>
    <n v="259000"/>
    <s v="Asana"/>
    <s v="['python', 'r', 'scala', 'sql', 'asana']"/>
  </r>
  <r>
    <x v="7"/>
    <s v="Senior Business Intelligence Analyst"/>
    <s v="California"/>
    <s v="Full-time"/>
    <s v="False"/>
    <s v="United States"/>
    <d v="2023-06-09T21:01:13"/>
    <n v="137500"/>
    <s v="The Carrera Agency"/>
    <s v="['sql', 'r', 'python', 'bigquery', 'gcp', 'aws', 'azure', 'power bi', 'tableau', 'dax']"/>
  </r>
  <r>
    <x v="0"/>
    <s v="Product Data Analyst"/>
    <s v="Anywhere"/>
    <s v="Full-time"/>
    <s v="True"/>
    <s v="United States"/>
    <d v="2023-06-12T21:00:01"/>
    <n v="105000"/>
    <s v="Syrup"/>
    <s v="['sql', 'python', 'r', 'hadoop', 'spark', 'tableau', 'power bi']"/>
  </r>
  <r>
    <x v="0"/>
    <s v="Entry Level Business/Data Analyst"/>
    <s v="Baltimore, MD"/>
    <s v="Full-time"/>
    <s v="False"/>
    <s v="United States"/>
    <d v="2023-06-13T21:00:10"/>
    <n v="57000"/>
    <s v="Asta CRS Inc."/>
    <m/>
  </r>
  <r>
    <x v="3"/>
    <s v="Head of DataOps &amp; Render Support"/>
    <s v="Mumbai, Maharashtra, India"/>
    <s v="Full-time"/>
    <s v="False"/>
    <s v="India"/>
    <d v="2023-06-01T21:40:09"/>
    <n v="166419.5"/>
    <s v="Framestore"/>
    <s v="['python', 'c++', 'shell', 'linux', 'windows', 'jira']"/>
  </r>
  <r>
    <x v="2"/>
    <s v="Data Scientist"/>
    <s v="Denver, CO"/>
    <s v="Full-time"/>
    <s v="False"/>
    <s v="Sudan"/>
    <d v="2023-06-28T22:26:33"/>
    <n v="145000"/>
    <s v="AirDNA"/>
    <s v="['python', 'sql', 'snowflake', 'pandas', 'scikit-learn', 'pytorch', 'tensorflow', 'pyspark']"/>
  </r>
  <r>
    <x v="1"/>
    <s v="ISD Engineer IV-Data Engineering (AI/ML/NLP)"/>
    <s v="Vienna, VA"/>
    <s v="Full-time"/>
    <s v="False"/>
    <s v="United States"/>
    <d v="2023-06-10T13:04:21"/>
    <n v="143000"/>
    <s v="Navy Federal Credit Union"/>
    <s v="['python', 'c#', 'nosql', 'mongodb', 'mongodb', 'azure', 'databricks', 'spark', 'word']"/>
  </r>
  <r>
    <x v="0"/>
    <s v="Supply Chain Data Science Analyst"/>
    <s v="Englewood, CO"/>
    <s v="Full-time"/>
    <s v="False"/>
    <s v="United States"/>
    <d v="2023-06-01T13:25:22"/>
    <n v="115000"/>
    <s v="Arrow Electronics"/>
    <s v="['sql', 'hadoop', 'spark', 'flow']"/>
  </r>
  <r>
    <x v="0"/>
    <s v="Mid-Level Data Analyst, Washington DC-HYBRID- (TS/SCI clearance)"/>
    <s v="Washington, DC"/>
    <s v="Full-time"/>
    <s v="False"/>
    <s v="United States"/>
    <d v="2023-06-23T13:17:00"/>
    <n v="150000"/>
    <s v="Protek Consulting"/>
    <s v="['sql', 'python', 'excel']"/>
  </r>
  <r>
    <x v="1"/>
    <s v="Data Engineer"/>
    <s v="Chantilly, VA"/>
    <s v="Full-time"/>
    <s v="False"/>
    <s v="United States"/>
    <d v="2023-06-13T13:05:50"/>
    <n v="125000"/>
    <s v="Octo Consulting Group"/>
    <s v="['python', 'html', 'javascript', 'kafka', 'centos']"/>
  </r>
  <r>
    <x v="0"/>
    <s v="Data Analyst"/>
    <s v="Philadelphia, PA"/>
    <s v="Full-time"/>
    <s v="False"/>
    <s v="United States"/>
    <d v="2023-06-14T21:00:47"/>
    <n v="85000"/>
    <s v="Contemporary Staffing Solutions"/>
    <s v="['sql', 'css', 'power bi', 'tableau']"/>
  </r>
  <r>
    <x v="2"/>
    <s v="Data Scientist I"/>
    <s v="Anywhere"/>
    <s v="Full-time"/>
    <s v="True"/>
    <s v="United States"/>
    <d v="2023-06-12T21:02:47"/>
    <n v="123500"/>
    <s v="Robert Half"/>
    <s v="['python', 'matlab', 'sql', 'aws']"/>
  </r>
  <r>
    <x v="5"/>
    <s v="Senior Analyst, Global Analytics &amp; Insights"/>
    <s v="Glendale, CA"/>
    <s v="Full-time"/>
    <s v="False"/>
    <s v="United States"/>
    <d v="2023-06-28T21:01:17"/>
    <n v="98880"/>
    <s v="Disney Parks, Experiences and Products"/>
    <s v="['oracle', 'excel', 'microstrategy', 'tableau', 'power bi']"/>
  </r>
  <r>
    <x v="1"/>
    <s v="REMOTE Data Engineer"/>
    <s v="Anywhere"/>
    <s v="Full-time"/>
    <s v="True"/>
    <s v="United States"/>
    <d v="2023-06-27T21:27:28"/>
    <n v="115000"/>
    <s v="Insight Global"/>
    <m/>
  </r>
  <r>
    <x v="1"/>
    <s v="Sr Data Engineer"/>
    <s v="Anywhere"/>
    <s v="Full-time"/>
    <s v="True"/>
    <s v="United States"/>
    <d v="2023-06-26T21:05:47"/>
    <n v="180000"/>
    <s v="Venturi"/>
    <s v="['python', 'sql', 'aws', 'gcp', 'github']"/>
  </r>
  <r>
    <x v="7"/>
    <s v="Copywriter (ZibraAI)"/>
    <s v="Ukraine"/>
    <s v="Part-time"/>
    <s v="False"/>
    <s v="Ukraine"/>
    <d v="2023-06-09T21:25:53"/>
    <n v="72900"/>
    <s v="Roosh"/>
    <s v="['go']"/>
  </r>
  <r>
    <x v="1"/>
    <s v="Data Engineer"/>
    <s v="Raleigh, NC"/>
    <s v="Full-time"/>
    <s v="False"/>
    <s v="United States"/>
    <d v="2023-06-12T21:27:57"/>
    <n v="101421"/>
    <s v="Alliance of Professionals &amp; Consultants, Inc."/>
    <s v="['sql']"/>
  </r>
  <r>
    <x v="0"/>
    <s v="Data Analyst"/>
    <s v="Mesquite, TX"/>
    <s v="Full-time"/>
    <s v="False"/>
    <s v="United States"/>
    <d v="2023-06-20T21:01:14"/>
    <n v="50000"/>
    <s v="H+K International"/>
    <s v="['sql', 'excel', 'tableau', 'power bi']"/>
  </r>
  <r>
    <x v="1"/>
    <s v="Lead Data Engineer - Artificial Intelligence"/>
    <s v="Anywhere"/>
    <s v="Full-time"/>
    <s v="True"/>
    <s v="United States"/>
    <d v="2023-06-01T21:33:08"/>
    <n v="190500"/>
    <s v="The Travelers Companies, Inc."/>
    <m/>
  </r>
  <r>
    <x v="0"/>
    <s v="Data Analyst"/>
    <s v="Town and Country, MO"/>
    <s v="Full-time"/>
    <s v="False"/>
    <s v="United States"/>
    <d v="2023-06-27T21:02:06"/>
    <n v="80000"/>
    <s v="Stockell Consulting"/>
    <s v="['sql', 'sql server', 'word', 'excel', 'powerpoint', 'tableau']"/>
  </r>
  <r>
    <x v="1"/>
    <s v="Data Engineer"/>
    <s v="Virginia"/>
    <s v="Full-time"/>
    <s v="False"/>
    <s v="United States"/>
    <d v="2023-06-28T22:19:29"/>
    <n v="101260"/>
    <s v="Loudoun County Public Schools"/>
    <s v="['sql', 'sql server', 'ssis', 'ssrs', 'qlik', 'word']"/>
  </r>
  <r>
    <x v="2"/>
    <s v="Research Scientist in Biosignal &amp; Analytics"/>
    <s v="Porto, Portugal"/>
    <s v="Full-time"/>
    <s v="False"/>
    <s v="Portugal"/>
    <d v="2023-06-17T22:01:18"/>
    <n v="106830"/>
    <s v="iLoF - Intelligent Lab on Fiber"/>
    <s v="['go', 'python', 'matlab', 'julia']"/>
  </r>
  <r>
    <x v="1"/>
    <s v="Data Engineer (AWS)"/>
    <s v="Anywhere"/>
    <s v="Full-time"/>
    <s v="True"/>
    <s v="United States"/>
    <d v="2023-06-27T21:29:18"/>
    <n v="110000"/>
    <s v="Emergent Software"/>
    <s v="['sql', 'aws']"/>
  </r>
  <r>
    <x v="3"/>
    <s v="Sr. Data Engineer, Finance Products"/>
    <s v="New York, NY"/>
    <s v="Full-time"/>
    <s v="False"/>
    <s v="United States"/>
    <d v="2023-06-28T22:19:26"/>
    <n v="175000"/>
    <s v="Squarespace"/>
    <s v="['sql', 'python', 'java', 'mongodb', 'mongodb', 'bigquery', 'airflow', 'kafka', 'looker', 'jenkins', 'kubernetes', 'docker']"/>
  </r>
  <r>
    <x v="2"/>
    <s v="Data Scientist"/>
    <s v="Anywhere"/>
    <s v="Full-time"/>
    <s v="True"/>
    <s v="United States"/>
    <d v="2023-06-23T21:22:13"/>
    <n v="140000"/>
    <s v="Veritas Partners"/>
    <s v="['python', 'sql', 'aws', 'pandas', 'numpy', 'matplotlib', 'seaborn', 'plotly', 'nltk', 'pytorch', 'django', 'flask']"/>
  </r>
  <r>
    <x v="1"/>
    <s v="Mid-Level Data Engineer"/>
    <s v="Newton, MA"/>
    <s v="Full-time"/>
    <s v="False"/>
    <s v="United States"/>
    <d v="2023-06-05T21:10:27"/>
    <n v="115000"/>
    <s v="Prosum"/>
    <s v="['sql', 'nosql', 'python', 'snowflake', 'aws']"/>
  </r>
  <r>
    <x v="0"/>
    <s v="Data Analyst"/>
    <s v="Anywhere"/>
    <s v="Full-time"/>
    <s v="True"/>
    <s v="United States"/>
    <d v="2023-06-22T21:00:56"/>
    <n v="127000"/>
    <s v="Acorns"/>
    <s v="['outlook']"/>
  </r>
  <r>
    <x v="4"/>
    <s v="Senior Data Scientist"/>
    <s v="Herndon, VA"/>
    <s v="Full-time"/>
    <s v="False"/>
    <s v="United States"/>
    <d v="2023-06-20T21:31:09"/>
    <n v="157500"/>
    <s v="Amazon.com"/>
    <s v="['python', 'java', 'aws']"/>
  </r>
  <r>
    <x v="0"/>
    <s v="Data Analyst"/>
    <s v="Albany, NY"/>
    <s v="Full-time"/>
    <s v="False"/>
    <s v="United States"/>
    <d v="2023-06-12T21:00:13"/>
    <n v="88602.5"/>
    <s v="Research Foundation for Mental Hygiene, Inc."/>
    <s v="['sql', 'sas', 'sas', 'python', 'r']"/>
  </r>
  <r>
    <x v="1"/>
    <s v="Data Engineer"/>
    <s v="Newark, NJ"/>
    <s v="Full-time"/>
    <s v="False"/>
    <s v="United States"/>
    <d v="2023-06-08T21:27:21"/>
    <n v="58926"/>
    <s v="Capital One"/>
    <s v="['scala', 'nosql', 'python', 'java', 'elasticsearch', 'cassandra', 'aws', 'azure', 'redshift', 'snowflake', 'hadoop', 'spark', 'airflow', 'kafka', 'angular']"/>
  </r>
  <r>
    <x v="2"/>
    <s v="Junior data scientist"/>
    <s v="Indiana"/>
    <s v="Full-time"/>
    <s v="False"/>
    <s v="United States"/>
    <d v="2023-06-15T21:20:43"/>
    <n v="70000"/>
    <s v="Acadia Technologies, Inc."/>
    <m/>
  </r>
  <r>
    <x v="2"/>
    <s v="Data Scientist"/>
    <s v="Philadelphia, PA"/>
    <s v="Full-time"/>
    <s v="False"/>
    <s v="United States"/>
    <d v="2023-06-23T21:20:16"/>
    <n v="120000"/>
    <s v="Brooksource"/>
    <s v="['python', 'r', 'tensorflow', 'power bi']"/>
  </r>
  <r>
    <x v="5"/>
    <s v="Lead Data Analyst/Senior Data Analyst, Tiktok Ads - USDS"/>
    <s v="Mountain View, CA"/>
    <s v="Full-time"/>
    <s v="False"/>
    <s v="United States"/>
    <d v="2023-06-17T13:00:35"/>
    <n v="200066.5"/>
    <s v="TikTok"/>
    <s v="['sql', 'php', 'python', 'perl', 'express', 'tableau']"/>
  </r>
  <r>
    <x v="2"/>
    <s v="Data Science Tech Lead"/>
    <s v="United States"/>
    <s v="Full-time"/>
    <s v="False"/>
    <s v="United States"/>
    <d v="2023-06-21T21:05:37"/>
    <n v="175000"/>
    <s v="Harnham"/>
    <s v="['sas', 'sas', 'r', 'python', 'sql']"/>
  </r>
  <r>
    <x v="1"/>
    <s v="Data Engineer"/>
    <s v="Minneapolis, MN"/>
    <s v="Full-time"/>
    <s v="False"/>
    <s v="United States"/>
    <d v="2023-06-12T13:26:12"/>
    <n v="137000"/>
    <s v="Dahl Consulting"/>
    <s v="['sql', 'java', 'python', 'sql server', 'azure', 'flow']"/>
  </r>
  <r>
    <x v="2"/>
    <s v="Staff Data Scientist"/>
    <s v="Anywhere"/>
    <s v="Full-time"/>
    <s v="True"/>
    <s v="United States"/>
    <d v="2023-06-08T21:02:45"/>
    <n v="217500"/>
    <s v="Vouch Insurance"/>
    <s v="['python', 'sql', 'snowflake']"/>
  </r>
  <r>
    <x v="1"/>
    <s v="Azure Data Engineer (SQL/Python)"/>
    <s v="Skopje, North Macedonia"/>
    <s v="Full-time"/>
    <s v="False"/>
    <s v="Macedonia (FYROM)"/>
    <d v="2023-06-08T21:51:37"/>
    <n v="72900"/>
    <s v="HSO"/>
    <s v="['sql', 'python', 'azure', 'databricks', 'pyspark', 'spark']"/>
  </r>
  <r>
    <x v="8"/>
    <s v="Product Owner - Computer Vision"/>
    <s v="Slovenia"/>
    <s v="Full-time"/>
    <s v="False"/>
    <s v="Slovenia"/>
    <d v="2023-06-30T21:54:35"/>
    <n v="80850"/>
    <s v="Sportradar"/>
    <s v="['excel', 'powerpoint', 'confluence', 'jira']"/>
  </r>
  <r>
    <x v="4"/>
    <s v="Senior Data Scientist"/>
    <s v="Washington, DC"/>
    <s v="Full-time"/>
    <s v="False"/>
    <s v="United States"/>
    <d v="2023-06-02T21:03:02"/>
    <n v="165000"/>
    <s v="Insight Global"/>
    <s v="['r', 'python']"/>
  </r>
  <r>
    <x v="1"/>
    <s v="Data Engineer :: Weehawken NJ/ Stamford, CT (W2 Role)"/>
    <s v="Weehawken, NJ"/>
    <s v="Full-time"/>
    <s v="False"/>
    <s v="United States"/>
    <d v="2023-06-22T13:26:24"/>
    <n v="170000"/>
    <s v="IRIS Software, Inc."/>
    <s v="['scala', 'python', 'java', 'azure', 'databricks', 'spark', 'airflow']"/>
  </r>
  <r>
    <x v="0"/>
    <s v="Research Scientist - Energy System"/>
    <s v="Singapore"/>
    <s v="Full-time"/>
    <s v="False"/>
    <s v="Singapore"/>
    <d v="2023-06-30T21:16:22"/>
    <n v="149653"/>
    <s v="Bosch Group"/>
    <s v="['spark']"/>
  </r>
  <r>
    <x v="1"/>
    <s v="Data Engineer (Mid-level)"/>
    <s v="Anywhere"/>
    <s v="Full-time"/>
    <s v="True"/>
    <s v="United States"/>
    <d v="2023-06-05T21:11:18"/>
    <n v="90000"/>
    <s v="Jack Henry"/>
    <s v="['sql', 't-sql', 'powershell', 'c#', 'sql server', 'ssis']"/>
  </r>
  <r>
    <x v="3"/>
    <s v="Senior Data Engineer"/>
    <s v="Anywhere"/>
    <s v="Full-time"/>
    <s v="True"/>
    <s v="United States"/>
    <d v="2023-06-12T13:29:15"/>
    <n v="155000"/>
    <s v="Prestige Staffing"/>
    <s v="['sql', 'python', 'go']"/>
  </r>
  <r>
    <x v="2"/>
    <s v="Data Science Team Lead"/>
    <s v="Tel Aviv-Yafo, Israel"/>
    <s v="Full-time"/>
    <s v="False"/>
    <s v="Israel"/>
    <d v="2023-06-01T22:28:32"/>
    <n v="79200"/>
    <s v="Hello Heart"/>
    <s v="['python', 'r', 'aws', 'azure', 'gcp', 'tensorflow', 'pytorch', 'scikit-learn']"/>
  </r>
  <r>
    <x v="1"/>
    <s v="Data Engineer. Global Macro strategy Hedge Fund - High Impact..."/>
    <s v="New York, NY"/>
    <s v="Full-time"/>
    <s v="False"/>
    <s v="United States"/>
    <d v="2023-06-28T22:19:48"/>
    <n v="162500"/>
    <s v="Mondrian Alpha"/>
    <s v="['python', 'sql', 'airflow']"/>
  </r>
  <r>
    <x v="1"/>
    <s v="Data Engineer - Machine Learning"/>
    <s v="Warrington, PA"/>
    <s v="Full-time"/>
    <s v="False"/>
    <s v="United States"/>
    <d v="2023-06-06T21:06:46"/>
    <n v="85000"/>
    <s v="Kane Partners LLC"/>
    <s v="['python', 'sql', 'azure', 'aws', 'gcp']"/>
  </r>
  <r>
    <x v="1"/>
    <s v="Data Engineer"/>
    <s v="Anywhere"/>
    <s v="Full-time"/>
    <s v="True"/>
    <s v="United States"/>
    <d v="2023-06-20T21:05:40"/>
    <n v="145000"/>
    <s v="Wagmo"/>
    <s v="['python', 'go', 'golang', 'javascript', 'sql', 'react', 'flutter', 'airflow', 'next.js', 'kubernetes']"/>
  </r>
  <r>
    <x v="4"/>
    <s v="Senior Data Scientist"/>
    <s v="Anywhere"/>
    <s v="Full-time"/>
    <s v="True"/>
    <s v="Sudan"/>
    <d v="2023-06-23T22:21:12"/>
    <n v="154000"/>
    <s v="TrueML"/>
    <s v="['python', 'sql', 'pandas', 'tensorflow']"/>
  </r>
  <r>
    <x v="1"/>
    <s v="Sr. Data Engineer (100% remote)"/>
    <s v="Anywhere"/>
    <s v="Full-time"/>
    <s v="True"/>
    <s v="United States"/>
    <d v="2023-06-05T21:10:11"/>
    <n v="135000"/>
    <s v="Prosum"/>
    <s v="['sql', 'sql server', 'snowflake', 'oracle', 'sap']"/>
  </r>
  <r>
    <x v="1"/>
    <s v="Senior, Data Engineer"/>
    <s v="Kalamazoo, MI"/>
    <s v="Full-time"/>
    <s v="False"/>
    <s v="United States"/>
    <d v="2023-06-23T21:24:44"/>
    <n v="173500"/>
    <s v="Capital One"/>
    <s v="['python', 'java', 'scala', 'nosql', 'sql', 'mongo', 'shell', 'cassandra', 'aws', 'redshift', 'snowflake', 'pyspark', 'jenkins', 'git']"/>
  </r>
  <r>
    <x v="1"/>
    <s v="Principal Data Engineer, Tech Lead"/>
    <s v="San Bruno, CA"/>
    <s v="Full-time"/>
    <s v="False"/>
    <s v="United States"/>
    <d v="2023-06-23T13:27:06"/>
    <n v="200000"/>
    <s v="Walmart"/>
    <s v="['python', 'sql', 'bigquery', 'airflow']"/>
  </r>
  <r>
    <x v="1"/>
    <s v="Data Engineer"/>
    <s v="Anywhere"/>
    <s v="Contractor"/>
    <s v="True"/>
    <s v="Canada"/>
    <d v="2023-06-01T21:43:16"/>
    <n v="65000"/>
    <s v="Hanalytica"/>
    <s v="['sql', 'nosql', 'python', 'r', 'aws', 'azure', 'hadoop', 'spark', 'kafka']"/>
  </r>
  <r>
    <x v="2"/>
    <s v="Data Scientist"/>
    <s v="Irving, TX"/>
    <s v="Full-time"/>
    <s v="False"/>
    <s v="United States"/>
    <d v="2023-06-27T21:02:00"/>
    <n v="51862.75"/>
    <s v="Upen Group Inc"/>
    <s v="['sql', 'python']"/>
  </r>
  <r>
    <x v="3"/>
    <s v="Senior Data Engineer (Java, Python, Spark, REST API)"/>
    <s v="Anywhere"/>
    <s v="Full-time"/>
    <s v="True"/>
    <s v="United States"/>
    <d v="2023-06-23T21:25:13"/>
    <n v="125000"/>
    <s v="Razzino Associates"/>
    <s v="['java', 'python', 'sql', 'databricks', 'snowflake', 'bigquery', 'spark', 'spring', 'flask']"/>
  </r>
  <r>
    <x v="2"/>
    <s v="Tech Excellence Data Scientist, Junior"/>
    <s v="Oklahoma City, OK"/>
    <s v="Full-time"/>
    <s v="False"/>
    <s v="United States"/>
    <d v="2023-06-13T02:03:50"/>
    <n v="95650"/>
    <s v="Booz Allen Hamilton"/>
    <s v="['python', 'r', 'sql', 'aws', 'azure', 'scikit-learn', 'keras', 'tensorflow', 'pytorch', 'tableau', 'qlik', 'power bi', 'github']"/>
  </r>
  <r>
    <x v="1"/>
    <s v="Cleared Lead Data Engineer / Hybrid Schedule"/>
    <s v="Falls Church, VA"/>
    <s v="Full-time"/>
    <s v="False"/>
    <s v="Sudan"/>
    <d v="2023-06-23T14:22:30"/>
    <n v="225000"/>
    <s v="Protek Consulting"/>
    <s v="['python', 'sql', 'scala', 'java', 'nosql', 'mongodb', 'mongodb', 'shell', 'cassandra', 'mysql', 'aws', 'azure', 'databricks', 'redshift', 'snowflake', 'airflow', 'spark', 'hadoop', 'kafka']"/>
  </r>
  <r>
    <x v="4"/>
    <s v="Senior Data Scientist"/>
    <s v="New York, NY"/>
    <s v="Full-time"/>
    <s v="False"/>
    <s v="United States"/>
    <d v="2023-06-04T02:01:40"/>
    <n v="157500"/>
    <s v="Publicis Groupe"/>
    <s v="['python', 'r', 'sql', 'aws']"/>
  </r>
  <r>
    <x v="0"/>
    <s v="Data Services Data Analyst - (Immediate)"/>
    <s v="San Antonio, TX"/>
    <s v="Full-time"/>
    <s v="False"/>
    <s v="United States"/>
    <d v="2023-06-07T02:01:10"/>
    <n v="73600"/>
    <s v="IDEA Public Schools"/>
    <s v="['sql', 'ssrs']"/>
  </r>
  <r>
    <x v="0"/>
    <s v="Data Analytics Program Dir"/>
    <s v="Hughesville, MD"/>
    <s v="Full-time"/>
    <s v="False"/>
    <s v="United States"/>
    <d v="2023-06-22T13:00:30"/>
    <n v="150000"/>
    <s v="Southern Maryland Electric Cooperative"/>
    <s v="['oracle', 'power bi']"/>
  </r>
  <r>
    <x v="2"/>
    <s v="Project Manager: Customer Outreach (Data Science)"/>
    <s v="Charlottesville, VA"/>
    <s v="Full-time"/>
    <s v="False"/>
    <s v="United States"/>
    <d v="2023-06-02T02:26:03"/>
    <n v="141500"/>
    <s v="CCRi"/>
    <s v="['aws', 'azure', 'jira']"/>
  </r>
  <r>
    <x v="2"/>
    <s v="Data Scientist for Enterprise Data Modeling Team Support"/>
    <s v="Columbia, MD"/>
    <s v="Full-time"/>
    <s v="False"/>
    <s v="United States"/>
    <d v="2023-06-22T02:53:05"/>
    <n v="190000"/>
    <s v="Peraton"/>
    <m/>
  </r>
  <r>
    <x v="2"/>
    <s v="Data Scientist"/>
    <s v="Richmond, VA"/>
    <s v="Full-time"/>
    <s v="False"/>
    <s v="United States"/>
    <d v="2023-06-06T02:03:13"/>
    <n v="135000"/>
    <s v="MCKESSON"/>
    <s v="['sql', 'sas', 'sas', 'r', 'c#', 'java', 'c++', 'sql server', 'snowflake', 'oracle', 'azure', 'aws', 'databricks', 'rshiny', 'tableau', 'sap']"/>
  </r>
  <r>
    <x v="0"/>
    <s v="Clinical Data Manager/Analyst"/>
    <s v="South San Francisco, CA"/>
    <s v="Full-time"/>
    <s v="False"/>
    <s v="United States"/>
    <d v="2023-06-02T02:01:06"/>
    <n v="138000"/>
    <s v="Verily"/>
    <s v="['sql', 'r', 'python', 'sas', 'sas', 'gcp']"/>
  </r>
  <r>
    <x v="5"/>
    <s v="Senior Manager (Project &amp; Data Management)"/>
    <s v="Hong Kong"/>
    <s v="Full-time"/>
    <s v="False"/>
    <s v="Hong Kong"/>
    <d v="2023-06-08T02:33:08"/>
    <n v="79200"/>
    <s v="OKX"/>
    <m/>
  </r>
  <r>
    <x v="8"/>
    <s v="Software Engineer - Data Science"/>
    <s v="New York, NY"/>
    <s v="Full-time"/>
    <s v="False"/>
    <s v="United States"/>
    <d v="2023-06-28T02:03:07"/>
    <n v="90000"/>
    <s v="OpenX"/>
    <s v="['java', 'golang', 'sql', 'gcp', 'docker', 'kubernetes']"/>
  </r>
  <r>
    <x v="1"/>
    <s v="TTS Spring by Citi - Data Engineer - VP (Hybrid)"/>
    <s v="Jersey City, NJ"/>
    <s v="Full-time"/>
    <s v="False"/>
    <s v="Sudan"/>
    <d v="2023-06-08T03:55:26"/>
    <n v="172015"/>
    <s v="Citi"/>
    <s v="['mongodb', 'mongodb', 'sas', 'sas', 'snowflake', 'spring', 'hadoop', 'spark', 'kafka']"/>
  </r>
  <r>
    <x v="2"/>
    <s v="Data Scientist"/>
    <s v="Houston, TX"/>
    <s v="Full-time"/>
    <s v="False"/>
    <s v="United States"/>
    <d v="2023-06-10T02:03:32"/>
    <n v="106000"/>
    <s v="MD Anderson Cancer Center"/>
    <m/>
  </r>
  <r>
    <x v="0"/>
    <s v="Human Capital Data Analyst, Mid"/>
    <s v="Washington, DC"/>
    <s v="Full-time"/>
    <s v="False"/>
    <s v="United States"/>
    <d v="2023-06-24T02:16:45"/>
    <n v="119550"/>
    <s v="Booz Allen Hamilton"/>
    <s v="['r', 'python', 'sql', 't-sql', 'vba', 'power bi', 'ssrs', 'excel', 'sharepoint', 'tableau']"/>
  </r>
  <r>
    <x v="1"/>
    <s v="Data Engineer"/>
    <s v="Bengaluru, Karnataka, India"/>
    <s v="Full-time"/>
    <s v="False"/>
    <s v="India"/>
    <d v="2023-06-01T02:14:02"/>
    <n v="134241"/>
    <s v="Databricks"/>
    <s v="['python', 'scala', 'sql', 'databricks', 'hadoop', 'spark', 'kafka', 'tableau', 'looker', 'excel', 'unify']"/>
  </r>
  <r>
    <x v="2"/>
    <s v="Data Science Manager, Analytics (Monetization)"/>
    <s v="Menlo Park, CA"/>
    <s v="Full-time"/>
    <s v="False"/>
    <s v="United States"/>
    <d v="2023-06-09T02:02:47"/>
    <n v="165000"/>
    <s v="Facebook"/>
    <s v="['sql', 'python', 'r']"/>
  </r>
  <r>
    <x v="0"/>
    <s v="Data Analyst"/>
    <s v="Los Angeles, CA"/>
    <s v="Full-time"/>
    <s v="False"/>
    <s v="United States"/>
    <d v="2023-06-08T02:00:33"/>
    <n v="90000"/>
    <s v="Vezt"/>
    <s v="['sql']"/>
  </r>
  <r>
    <x v="0"/>
    <s v="Data Quality Analyst"/>
    <s v="Tampa, FL"/>
    <s v="Contractor"/>
    <s v="False"/>
    <s v="United States"/>
    <d v="2023-06-23T02:02:36"/>
    <n v="86000"/>
    <s v="BCforward"/>
    <s v="['word']"/>
  </r>
  <r>
    <x v="5"/>
    <s v="4295 Senior Data Analyst"/>
    <s v="Utrecht, Netherlands"/>
    <s v="Contractor"/>
    <s v="False"/>
    <s v="Netherlands"/>
    <d v="2023-06-08T02:53:14"/>
    <n v="111175"/>
    <s v="Magno IT Recruitment"/>
    <s v="['spark']"/>
  </r>
  <r>
    <x v="0"/>
    <s v="Open - Data Analyst (Publicis Media)"/>
    <s v="Japan"/>
    <s v="Full-time"/>
    <s v="False"/>
    <s v="Japan"/>
    <d v="2023-06-20T02:36:47"/>
    <n v="105000"/>
    <s v="Publicis Groupe"/>
    <s v="['sql', 'r', 'python', 'excel', 'spss', 'tableau', 'looker', 'airtable']"/>
  </r>
  <r>
    <x v="2"/>
    <s v="Wireless Communication Data Scientist"/>
    <s v="San Pedro Garza García, Nuevo Leon, Mexico"/>
    <s v="Full-time"/>
    <s v="False"/>
    <s v="Mexico"/>
    <d v="2023-06-01T02:21:50"/>
    <n v="157500"/>
    <s v="Spectrum Effect"/>
    <s v="['python', 'pandas', 'numpy', 'scikit-learn', 'tensorflow', 'keras', 'matplotlib', 'seaborn']"/>
  </r>
  <r>
    <x v="2"/>
    <s v="Data Scientist (Machine Learning Modelling)"/>
    <s v="Johannesburg, South Africa"/>
    <s v="Full-time"/>
    <s v="False"/>
    <s v="South Africa"/>
    <d v="2023-06-08T02:56:57"/>
    <n v="157500"/>
    <s v="Standard Bank Group"/>
    <s v="['sas', 'sas', 'r', 'python', 'sql']"/>
  </r>
  <r>
    <x v="1"/>
    <s v="AWS Data Engineer"/>
    <s v="Chicago, IL"/>
    <s v="Full-time"/>
    <s v="False"/>
    <s v="United States"/>
    <d v="2023-06-22T02:53:59"/>
    <n v="130000"/>
    <s v="The LaSalle Network"/>
    <s v="['python', 'java', 'scala', 'sql', 'nosql', 'aws', 'redshift', 'kafka']"/>
  </r>
  <r>
    <x v="2"/>
    <s v="Principal Data Scientist"/>
    <s v="Hartford, CT"/>
    <s v="Full-time"/>
    <s v="False"/>
    <s v="United States"/>
    <d v="2023-06-17T02:19:14"/>
    <n v="150000"/>
    <s v="Cognizant Technology Solutions"/>
    <m/>
  </r>
  <r>
    <x v="1"/>
    <s v="Staff Data Engineer (Remote)"/>
    <s v="Anywhere"/>
    <s v="Full-time"/>
    <s v="True"/>
    <s v="United States"/>
    <d v="2023-06-27T02:57:06"/>
    <n v="157500"/>
    <s v="Begin Learning"/>
    <s v="['python', 'sql', 'no-sql', 'aws', 'gcp', 'databricks', 'pyspark', 'spark', 'airflow', 'looker', 'terraform']"/>
  </r>
  <r>
    <x v="3"/>
    <s v="Senior Data Engineer"/>
    <s v="Toronto, ON, Canada"/>
    <s v="Full-time"/>
    <s v="False"/>
    <s v="Canada"/>
    <d v="2023-06-03T02:32:33"/>
    <n v="147500"/>
    <s v="Extreme Networks"/>
    <s v="['python', 'sql', 'elasticsearch', 'aws', 'azure', 'pandas', 'docker', 'kubernetes']"/>
  </r>
  <r>
    <x v="1"/>
    <s v="BI Data Engineer"/>
    <s v="Temple, TX"/>
    <s v="Full-time"/>
    <s v="False"/>
    <s v="United States"/>
    <d v="2023-06-01T02:09:03"/>
    <n v="100000"/>
    <s v="McLane Company"/>
    <s v="['python', 'shell', 'sql', 'redshift', 'snowflake', 'azure', 'airflow', 'spark', 'linux', 'alteryx', 'tableau', 'power bi', 'looker', 'git', 'jira']"/>
  </r>
  <r>
    <x v="2"/>
    <s v="Spatial Data Scientist"/>
    <s v="Overland Park, KS"/>
    <s v="Full-time"/>
    <s v="False"/>
    <s v="Sudan"/>
    <d v="2023-06-08T03:54:00"/>
    <n v="90000"/>
    <s v="Stantec"/>
    <s v="['python', 'jupyter', 'github']"/>
  </r>
  <r>
    <x v="2"/>
    <s v="Insights &amp; Data Specialist (Growth)"/>
    <s v="Mexico City, CDMX, Mexico"/>
    <s v="Full-time"/>
    <s v="False"/>
    <s v="Mexico"/>
    <d v="2023-06-02T02:51:53"/>
    <n v="109500"/>
    <s v="Tul"/>
    <s v="['sql', 'r', 'excel', 'tableau', 'power bi']"/>
  </r>
  <r>
    <x v="2"/>
    <s v="Data Scientist"/>
    <s v="Los Angeles, CA"/>
    <s v="Full-time"/>
    <s v="False"/>
    <s v="United States"/>
    <d v="2023-06-08T02:02:45"/>
    <n v="115000"/>
    <s v="Vezt"/>
    <s v="['sql', 'python', 'ruby', 'ruby', 'c', 'r', 'cassandra', 'redshift', 'hadoop', 'spss']"/>
  </r>
  <r>
    <x v="2"/>
    <s v="Data Scientist (Elasticsearch)"/>
    <s v="Houston, TX"/>
    <s v="Full-time"/>
    <s v="False"/>
    <s v="Sudan"/>
    <d v="2023-06-17T03:32:31"/>
    <n v="70000"/>
    <s v="CGG"/>
    <s v="['python', 'r', 'git']"/>
  </r>
  <r>
    <x v="1"/>
    <s v="Data Engineer - Ads Data"/>
    <s v="Seattle, WA"/>
    <s v="Full-time"/>
    <s v="False"/>
    <s v="United States"/>
    <d v="2023-06-18T13:25:35"/>
    <n v="162355"/>
    <s v="TikTok"/>
    <s v="['sql', 'python', 'java']"/>
  </r>
  <r>
    <x v="1"/>
    <s v="Senior, Data Engineer (Greater Boston Area, MA)"/>
    <s v="Boston, MA"/>
    <s v="Full-time"/>
    <s v="False"/>
    <s v="Sudan"/>
    <d v="2023-06-24T03:22:02"/>
    <n v="173500"/>
    <s v="Capital One"/>
    <s v="['python', 'java', 'scala', 'nosql', 'sql', 'mongo', 'shell', 'cassandra', 'aws', 'redshift', 'snowflake', 'pyspark', 'jenkins', 'git']"/>
  </r>
  <r>
    <x v="3"/>
    <s v="Senior Data Engineer, Business Intelligence"/>
    <s v="Halifax, NC"/>
    <s v="Full-time"/>
    <s v="False"/>
    <s v="United States"/>
    <d v="2023-06-21T02:32:07"/>
    <n v="125000"/>
    <s v="Bell Canada Enterprises"/>
    <s v="['sql', 'sas', 'sas', 'python', 'java', 'c++', 'scala', 'oracle', 'hadoop', 'spark', 'kafka', 'alteryx']"/>
  </r>
  <r>
    <x v="3"/>
    <s v="Senior Data Engineer, AWS Global Trade and Product Compliance..."/>
    <s v="Seattle, WA"/>
    <s v="Full-time"/>
    <s v="False"/>
    <s v="United States"/>
    <d v="2023-06-23T02:26:14"/>
    <n v="182000"/>
    <s v="Amazon.com"/>
    <s v="['python', 'sql', 'java', 'scala', 'typescript', 'aws', 'redshift', 'spark', 'hadoop', 'flow']"/>
  </r>
  <r>
    <x v="3"/>
    <s v="Senior Data Engineer"/>
    <s v="Austin, TX"/>
    <s v="Full-time"/>
    <s v="False"/>
    <s v="United States"/>
    <d v="2023-06-14T13:04:27"/>
    <n v="147500"/>
    <s v="Visa"/>
    <s v="['sql', 'hadoop', 'spark', 'pandas', 'tableau', 'power bi', 'git']"/>
  </r>
  <r>
    <x v="2"/>
    <s v="Principal Data Scientist"/>
    <s v="Arizona"/>
    <s v="Full-time"/>
    <s v="False"/>
    <s v="Sudan"/>
    <d v="2023-06-08T03:54:07"/>
    <n v="199000"/>
    <s v="Electronic Arts"/>
    <s v="['python', 'ruby', 'ruby', 'aws', 'gcp', 'kafka', 'kubernetes']"/>
  </r>
  <r>
    <x v="2"/>
    <s v="Tech Excellence Data Scientist, Junior"/>
    <s v="Oklahoma City, OK"/>
    <s v="Full-time"/>
    <s v="False"/>
    <s v="Sudan"/>
    <d v="2023-06-13T04:32:39"/>
    <n v="115000"/>
    <s v="Booz Allen Hamilton"/>
    <s v="['python', 'r', 'sql', 'aws', 'azure', 'scikit-learn', 'keras', 'tensorflow', 'pytorch', 'tableau', 'qlik', 'power bi', 'github']"/>
  </r>
  <r>
    <x v="6"/>
    <s v="Artificial Intelligence Engineer"/>
    <s v="Pune, Maharashtra, India"/>
    <s v="Full-time"/>
    <s v="False"/>
    <s v="India"/>
    <d v="2023-06-01T03:14:07"/>
    <n v="79200"/>
    <s v="Pattern"/>
    <s v="['python', 'r', 'tensorflow', 'pytorch']"/>
  </r>
  <r>
    <x v="0"/>
    <s v="Data Analyst"/>
    <s v="Vilnius, Vilnius City Municipality, Lithuania"/>
    <s v="Full-time"/>
    <s v="False"/>
    <s v="Lithuania"/>
    <d v="2023-06-06T13:39:03"/>
    <n v="100500"/>
    <s v="Softeta"/>
    <s v="['sql']"/>
  </r>
  <r>
    <x v="1"/>
    <s v="Data Engineer (Customer Success) (Chicago, IL)"/>
    <s v="Chicago, IL"/>
    <s v="Full-time"/>
    <s v="False"/>
    <s v="United States"/>
    <d v="2023-06-05T13:11:10"/>
    <n v="163000"/>
    <s v="Teragonia"/>
    <s v="['bash', 'powershell', 'sql', 'sql server', 'postgresql', 'mysql', 'oracle', 'pyspark', 'flow']"/>
  </r>
  <r>
    <x v="0"/>
    <s v="Data Architect"/>
    <s v="Heredia Province, Heredia, Costa Rica"/>
    <s v="Full-time"/>
    <s v="False"/>
    <s v="Costa Rica"/>
    <d v="2023-06-12T03:37:54"/>
    <n v="165000"/>
    <s v="Publicis Groupe"/>
    <s v="['python', 'r', 'c++', 'sql']"/>
  </r>
  <r>
    <x v="0"/>
    <s v="Client Data Analyst"/>
    <s v="New York, NY"/>
    <s v="Full-time"/>
    <s v="False"/>
    <s v="United States"/>
    <d v="2023-06-07T02:59:56"/>
    <n v="62500"/>
    <s v="Winston Retail"/>
    <s v="['excel']"/>
  </r>
  <r>
    <x v="1"/>
    <s v="Manager, Data Engineer - Remote"/>
    <s v="The Bahamas"/>
    <s v="Full-time"/>
    <s v="False"/>
    <s v="Bahamas"/>
    <d v="2023-06-09T03:56:34"/>
    <n v="211000"/>
    <s v="Capital One"/>
    <s v="['scala', 'nosql', 'python', 'java', 'elasticsearch', 'cassandra', 'aws', 'azure', 'redshift', 'snowflake', 'hadoop', 'spark', 'airflow', 'kafka', 'angular']"/>
  </r>
  <r>
    <x v="2"/>
    <s v="Data Scientist II (Remote)"/>
    <s v="Anywhere"/>
    <s v="Full-time"/>
    <s v="True"/>
    <s v="Sudan"/>
    <d v="2023-06-24T04:21:09"/>
    <n v="136500"/>
    <s v="TrueML"/>
    <s v="['python', 'sql', 'pandas', 'tensorflow']"/>
  </r>
  <r>
    <x v="2"/>
    <s v="AI/ML Health Data Science Managing Consultant"/>
    <s v="Atlanta, GA"/>
    <s v="Full-time"/>
    <s v="False"/>
    <s v="United States"/>
    <d v="2023-06-12T03:04:10"/>
    <n v="142550"/>
    <s v="Guidehouse"/>
    <s v="['python', 'r', 'sql', 'nosql', 'scala', 'databricks', 'spark', 'power bi', 'tableau', 'git', 'jenkins']"/>
  </r>
  <r>
    <x v="1"/>
    <s v="AWS Data Engineer"/>
    <s v="Virginia"/>
    <s v="Contractor"/>
    <s v="False"/>
    <s v="Sudan"/>
    <d v="2023-06-08T13:59:32"/>
    <n v="102000"/>
    <s v="Seneca Resources"/>
    <s v="['python', 'scala', 'aws', 'redshift', 'oracle', 'power bi', 'tableau', 'flow']"/>
  </r>
  <r>
    <x v="0"/>
    <s v="Entry-Level Data Analysis/Visual Communications Planner"/>
    <s v="San Francisco, CA"/>
    <s v="Full-time"/>
    <s v="False"/>
    <s v="United States"/>
    <d v="2023-06-07T03:00:54"/>
    <n v="81000"/>
    <s v="Fehr &amp; Peers"/>
    <s v="['python', 'r', 'spark', 'planner']"/>
  </r>
  <r>
    <x v="2"/>
    <s v="Cleared Data Scientist - Data Mining/Analytics/Data Visualization"/>
    <s v="Washington, DC"/>
    <s v="Full-time"/>
    <s v="False"/>
    <s v="United States"/>
    <d v="2023-06-12T03:02:22"/>
    <n v="84800"/>
    <s v="Guidehouse"/>
    <s v="['python', 'r', 'sql', 'databricks', 'azure', 'tableau', 'excel']"/>
  </r>
  <r>
    <x v="4"/>
    <s v="Sr. Data Scientist, Growth Analytics (Austin, TX)"/>
    <s v="Austin, TX"/>
    <s v="Full-time"/>
    <s v="False"/>
    <s v="Sudan"/>
    <d v="2023-06-09T03:58:52"/>
    <n v="165500"/>
    <s v="Realtor.com"/>
    <s v="['sql']"/>
  </r>
  <r>
    <x v="0"/>
    <s v="Junior Data and Insight Analyst"/>
    <s v="Wellington, New Zealand"/>
    <s v="Full-time"/>
    <s v="False"/>
    <s v="New Zealand"/>
    <d v="2023-06-10T03:23:53"/>
    <n v="50400"/>
    <s v="Contact Energy"/>
    <s v="['r', 'python', 'sql', 'jupyter', 'dplyr', 'power bi']"/>
  </r>
  <r>
    <x v="4"/>
    <s v="Sr. Data Scientist, Growth Analytics (Phoenix, AZ)"/>
    <s v="Scottsdale, AZ"/>
    <s v="Full-time"/>
    <s v="False"/>
    <s v="Sudan"/>
    <d v="2023-06-09T03:59:00"/>
    <n v="165500"/>
    <s v="Realtor.com"/>
    <s v="['sql']"/>
  </r>
  <r>
    <x v="3"/>
    <s v="Sr Data Engineer - $120k-$300k (Python, ML Pipelines)"/>
    <s v="Anywhere"/>
    <s v="Full-time"/>
    <s v="True"/>
    <s v="United States"/>
    <d v="2023-06-12T13:27:04"/>
    <n v="210000"/>
    <s v="CyberCoders"/>
    <s v="['python', 'tensorflow', 'mxnet', 'keras', 'pytorch', 'airflow']"/>
  </r>
  <r>
    <x v="2"/>
    <s v="Data Scientist"/>
    <s v="New York, NY"/>
    <s v="Full-time"/>
    <s v="False"/>
    <s v="United States"/>
    <d v="2023-06-10T03:02:21"/>
    <n v="150000"/>
    <s v="Smith Hanley Associates"/>
    <s v="['sql', 'python']"/>
  </r>
  <r>
    <x v="2"/>
    <s v="Data Science Consultant"/>
    <s v="Canada"/>
    <s v="Full-time"/>
    <s v="False"/>
    <s v="Canada"/>
    <d v="2023-06-15T03:12:51"/>
    <n v="130500"/>
    <s v="ProCogia"/>
    <s v="['sql', 'r', 'python', 'azure', 'hadoop', 'kafka', 'spark', 'pyspark', 'power bi', 'tableau']"/>
  </r>
  <r>
    <x v="1"/>
    <s v="Data Engineer, Specialist"/>
    <s v="Charlotte, NC"/>
    <s v="Full-time"/>
    <s v="False"/>
    <s v="United States"/>
    <d v="2023-06-22T03:09:46"/>
    <n v="125000"/>
    <s v="Vanguard"/>
    <s v="['python', 'dynamodb', 'aws', 'pyspark', 'spark', 'bitbucket']"/>
  </r>
  <r>
    <x v="0"/>
    <s v="Transportation Data Analyst"/>
    <s v="Sacramento, CA"/>
    <s v="Full-time"/>
    <s v="False"/>
    <s v="United States"/>
    <d v="2023-06-07T03:00:52"/>
    <n v="57500"/>
    <s v="ZERO EMISSIONS PARTNERS LLC"/>
    <s v="['excel']"/>
  </r>
  <r>
    <x v="1"/>
    <s v="Manager, Data Engineering (Baltimore, MD)"/>
    <s v="Baltimore, MD"/>
    <s v="Full-time"/>
    <s v="False"/>
    <s v="United States"/>
    <d v="2023-06-29T04:19:29"/>
    <n v="143500"/>
    <s v="Dentsu"/>
    <s v="['sql', 'python', 'snowflake', 'aws', 'gcp', 'azure', 'airflow', 'linux', 'windows', 'tableau', 'jenkins', 'git', 'bitbucket', 'github']"/>
  </r>
  <r>
    <x v="6"/>
    <s v="Machine Learning Engineer - H/F"/>
    <s v="Paris, France"/>
    <s v="Full-time"/>
    <s v="False"/>
    <s v="France"/>
    <d v="2023-06-30T10:29:26"/>
    <n v="69000"/>
    <s v="Sia Partners"/>
    <s v="['python', 'pytorch', 'pandas', 'tensorflow']"/>
  </r>
  <r>
    <x v="0"/>
    <s v="Data Analyst with SQL Informatica - Tester"/>
    <s v="Richardson, TX"/>
    <s v="Full-time"/>
    <s v="False"/>
    <s v="United States"/>
    <d v="2023-06-07T10:01:00"/>
    <n v="90000"/>
    <s v="Cognizant"/>
    <s v="['sql', 'java', 'db2', 'sql server', 'oracle']"/>
  </r>
  <r>
    <x v="2"/>
    <s v="Research Data Scientist"/>
    <s v="Annapolis Junction, MD"/>
    <s v="Full-time"/>
    <s v="False"/>
    <s v="United States"/>
    <d v="2023-06-12T13:01:47"/>
    <n v="115000"/>
    <s v="Booz Allen Hamilton"/>
    <s v="['python', 'r', 'tableau', 'splunk', 'docker']"/>
  </r>
  <r>
    <x v="6"/>
    <s v="Data Scientist/Machine Learning Engineer"/>
    <s v="Toronto, ON, Canada"/>
    <s v="Full-time"/>
    <s v="False"/>
    <s v="Canada"/>
    <d v="2023-06-16T10:49:25"/>
    <n v="157500"/>
    <s v="Appen"/>
    <s v="['python', 'sql', 'aws', 'azure', 'pandas', 'numpy', 'scikit-learn', 'tensorflow', 'pytorch']"/>
  </r>
  <r>
    <x v="4"/>
    <s v="Senior Data Scientist"/>
    <s v="Pune, Maharashtra, India"/>
    <s v="Full-time"/>
    <s v="False"/>
    <s v="India"/>
    <d v="2023-06-19T10:28:44"/>
    <n v="157500"/>
    <s v="Snowflake Inc."/>
    <s v="['python', 'sql', 'snowflake', 'scikit-learn', 'pandas', 'airflow']"/>
  </r>
  <r>
    <x v="1"/>
    <s v="Data Engineer"/>
    <s v="Melbourne VIC, Australia"/>
    <s v="Contractor"/>
    <s v="False"/>
    <s v="Australia"/>
    <d v="2023-06-14T10:23:22"/>
    <n v="96773"/>
    <s v="Leidos"/>
    <s v="['sql', 'sql server', 'oracle']"/>
  </r>
  <r>
    <x v="2"/>
    <s v="Data Scientist"/>
    <s v="Bengaluru, Karnataka, India"/>
    <s v="Full-time"/>
    <s v="False"/>
    <s v="India"/>
    <d v="2023-06-20T10:11:23"/>
    <n v="157500"/>
    <s v="Nielsen"/>
    <s v="['python', 'aws', 'spark', 'git', 'atlassian', 'jira']"/>
  </r>
  <r>
    <x v="4"/>
    <s v="Senior Data Scientist, Product"/>
    <s v="Lehi, UT"/>
    <s v="Full-time"/>
    <s v="False"/>
    <s v="United States"/>
    <d v="2023-06-16T10:19:59"/>
    <n v="157500"/>
    <s v="Podium"/>
    <s v="['sql', 'python', 'r', 'opencv', 'scikit-learn', 'nltk', 'tensorflow', 'tableau', 'git']"/>
  </r>
  <r>
    <x v="5"/>
    <s v="Senior Channel Analysts"/>
    <s v="San Francisco, CA"/>
    <s v="Full-time"/>
    <s v="False"/>
    <s v="United States"/>
    <d v="2023-06-13T10:01:17"/>
    <n v="175000"/>
    <s v="Atlassian"/>
    <s v="['python', 'sql', 'tableau', 'atlassian']"/>
  </r>
  <r>
    <x v="5"/>
    <s v="Senior Data Analyst - Product Intelligence"/>
    <s v="San Jose, CA"/>
    <s v="Full-time"/>
    <s v="False"/>
    <s v="United States"/>
    <d v="2023-06-28T10:01:19"/>
    <n v="150000"/>
    <s v="Zoom"/>
    <s v="['sql', 'python', 'scikit-learn', 'pandas', 'zoom']"/>
  </r>
  <r>
    <x v="0"/>
    <s v="Data Governance Analyst"/>
    <s v="Anywhere"/>
    <s v="Full-time"/>
    <s v="True"/>
    <s v="United States"/>
    <d v="2023-06-10T10:01:36"/>
    <n v="85500"/>
    <s v="Get It Recruit - Information Technology"/>
    <m/>
  </r>
  <r>
    <x v="4"/>
    <s v="Senior Research Scientist"/>
    <s v="Boston, MA"/>
    <s v="Full-time"/>
    <s v="False"/>
    <s v="United States"/>
    <d v="2023-06-08T10:02:09"/>
    <n v="149653"/>
    <s v="WHOOP"/>
    <s v="['sql']"/>
  </r>
  <r>
    <x v="4"/>
    <s v="Sr. Data Scientist, Fraud Risk"/>
    <s v="San Francisco, CA"/>
    <s v="Full-time"/>
    <s v="False"/>
    <s v="United States"/>
    <d v="2023-06-13T10:02:59"/>
    <n v="150000"/>
    <s v="Okcoin"/>
    <s v="['sql', 'r']"/>
  </r>
  <r>
    <x v="0"/>
    <s v="Operations Finance Data Analyst"/>
    <s v="Brea, CA"/>
    <s v="Full-time"/>
    <s v="False"/>
    <s v="United States"/>
    <d v="2023-06-27T10:01:13"/>
    <n v="115000"/>
    <s v="Ventura Foods, LLC"/>
    <s v="['sql', 'microstrategy', 'tableau', 'power bi', 'sap', 'excel']"/>
  </r>
  <r>
    <x v="0"/>
    <s v="Business Analyst (Data Analyst I )"/>
    <s v="Piscataway, NJ"/>
    <s v="Contractor"/>
    <s v="False"/>
    <s v="United States"/>
    <d v="2023-06-05T10:00:12"/>
    <n v="35000"/>
    <s v="Select Source International"/>
    <s v="['excel']"/>
  </r>
  <r>
    <x v="2"/>
    <s v="Sr. Data Scientist (Recommendations)"/>
    <s v="West Hollywood, CA"/>
    <s v="Full-time"/>
    <s v="False"/>
    <s v="United States"/>
    <d v="2023-06-16T10:20:04"/>
    <n v="157500"/>
    <s v="Tinder"/>
    <s v="['sql', 'python', 'r', 'tableau']"/>
  </r>
  <r>
    <x v="2"/>
    <s v="Data Scientist"/>
    <s v="New York, NY"/>
    <s v="Full-time"/>
    <s v="False"/>
    <s v="United States"/>
    <d v="2023-06-14T10:02:53"/>
    <n v="150000"/>
    <s v="eBay"/>
    <s v="['java', 'python', 'sql', 'hadoop', 'spark']"/>
  </r>
  <r>
    <x v="0"/>
    <s v="Data Analyst"/>
    <s v="Dubuque, IA"/>
    <s v="Full-time"/>
    <s v="False"/>
    <s v="United States"/>
    <d v="2023-06-06T10:01:35"/>
    <n v="59009.6015625"/>
    <s v="City of Dubuque"/>
    <s v="['sas', 'sas', 'word', 'excel', 'spss']"/>
  </r>
  <r>
    <x v="3"/>
    <s v="Senior Database Engineer"/>
    <s v="Toronto, ON, Canada"/>
    <s v="Full-time"/>
    <s v="False"/>
    <s v="Canada"/>
    <d v="2023-06-22T13:12:33"/>
    <n v="90000"/>
    <s v="Morningstar"/>
    <s v="['sql', 'sql server', 'postgresql', 'aws', 'aurora']"/>
  </r>
  <r>
    <x v="5"/>
    <s v="Senior Navy Logistics Data Analyst"/>
    <s v="Arlington, VA"/>
    <s v="Full-time"/>
    <s v="False"/>
    <s v="United States"/>
    <d v="2023-06-12T10:00:11"/>
    <n v="125000"/>
    <s v="Tecolote Research, Inc."/>
    <m/>
  </r>
  <r>
    <x v="5"/>
    <s v="Senior Data Analyst - Cox Business Planning Strategy &amp; Analytics"/>
    <s v="Atlanta, GA"/>
    <s v="Full-time"/>
    <s v="False"/>
    <s v="United States"/>
    <d v="2023-06-07T11:20:07"/>
    <n v="96500"/>
    <s v="COX Enterprises"/>
    <s v="['sql', 'python', 'r', 'pyspark', 'ggplot2', 'pandas', 'numpy', 'scikit-learn', 'hadoop', 'tableau', 'powerpoint', 'alteryx', 'flow']"/>
  </r>
  <r>
    <x v="1"/>
    <s v="Data DevOps Engineer"/>
    <s v="London, UK"/>
    <s v="Full-time"/>
    <s v="False"/>
    <s v="United Kingdom"/>
    <d v="2023-06-26T10:16:47"/>
    <n v="89100"/>
    <s v="Copper.co"/>
    <s v="['mongo', 'postgresql', 'aws', 'airflow', 'ansible', 'terraform', 'docker', 'kubernetes']"/>
  </r>
  <r>
    <x v="0"/>
    <s v="Communications/Data Analyst"/>
    <s v="Naples, FL"/>
    <s v="Full-time"/>
    <s v="False"/>
    <s v="United States"/>
    <d v="2023-06-04T10:03:17"/>
    <n v="60000"/>
    <s v="Arthrex, Inc."/>
    <s v="['sql', 'r', 'javascript', 'python', 'html', 'css', 'looker', 'word', 'excel', 'powerpoint']"/>
  </r>
  <r>
    <x v="0"/>
    <s v="Data Analyst III (Remote)"/>
    <s v="St Thomas, USVI"/>
    <s v="Full-time"/>
    <s v="False"/>
    <s v="U.S. Virgin Islands"/>
    <d v="2023-06-15T11:07:18"/>
    <n v="115000"/>
    <s v="Ryder System, Inc"/>
    <s v="['python', 'azure', 'express', 'power bi', 'tableau', 'alteryx']"/>
  </r>
  <r>
    <x v="0"/>
    <s v="Accounting Data Analyst - On site"/>
    <s v="Clearwater, FL"/>
    <s v="Full-time"/>
    <s v="False"/>
    <s v="United States"/>
    <d v="2023-06-26T10:02:19"/>
    <n v="82500"/>
    <s v="Jobot"/>
    <s v="['excel']"/>
  </r>
  <r>
    <x v="4"/>
    <s v="Senior Data Scientist"/>
    <s v="Houston, TX"/>
    <s v="Full-time"/>
    <s v="False"/>
    <s v="Sudan"/>
    <d v="2023-06-25T11:13:47"/>
    <n v="175000"/>
    <s v="Jobot"/>
    <s v="['go', 'python', 'aws', 'scikit-learn', 'tensorflow', 'pytorch']"/>
  </r>
  <r>
    <x v="0"/>
    <s v="Principal Data Solutions Analyst, Personal Lines"/>
    <s v="Plano, TX"/>
    <s v="Full-time"/>
    <s v="False"/>
    <s v="United States"/>
    <d v="2023-06-03T10:01:07"/>
    <n v="119150"/>
    <s v="Liberty Mutual Insurance"/>
    <s v="['sql', 'sas', 'sas', 'python', 'nosql', 'java', 'perl', 'shell', 'aws', 'snowflake', 'spark', 'hadoop']"/>
  </r>
  <r>
    <x v="2"/>
    <s v="Sr. Manager, Data Scientist"/>
    <s v="South San Francisco, CA"/>
    <s v="Full-time"/>
    <s v="False"/>
    <s v="United States"/>
    <d v="2023-06-09T10:03:04"/>
    <n v="225000"/>
    <s v="Thermo Fisher Scientific"/>
    <s v="['c++', 'java', 'python', 'matlab', 'r', 'spss']"/>
  </r>
  <r>
    <x v="5"/>
    <s v="Senior Data Analyst"/>
    <s v="Dubai - United Arab Emirates"/>
    <s v="Full-time"/>
    <s v="False"/>
    <s v="United Arab Emirates"/>
    <d v="2023-06-26T10:15:36"/>
    <n v="100500"/>
    <s v="Bayut | dubizzle"/>
    <s v="['sql', 'python', 'r', 'sas', 'sas', 'tableau', 'sheets', 'excel', 'spss']"/>
  </r>
  <r>
    <x v="3"/>
    <s v="Sr. Backend Engineer, Analytics"/>
    <s v="Vancouver, BC, Canada"/>
    <s v="Full-time"/>
    <s v="False"/>
    <s v="Canada"/>
    <d v="2023-06-05T10:15:38"/>
    <n v="90000"/>
    <s v="Highspot"/>
    <s v="['ruby', 'ruby', 'clojure', 'mongodb', 'mongodb', 'aws', 'spark', 'chef']"/>
  </r>
  <r>
    <x v="6"/>
    <s v="Pessoa Engenheira de Machine Learning Júnior"/>
    <s v="São Paulo, State of São Paulo, Brazil"/>
    <s v="Full-time"/>
    <s v="False"/>
    <s v="Brazil"/>
    <d v="2023-06-07T11:00:08"/>
    <n v="50400"/>
    <s v="Experian"/>
    <s v="['aws', 'tensorflow', 'pytorch', 'hadoop', 'ubuntu']"/>
  </r>
  <r>
    <x v="6"/>
    <s v="(Senior) Machine Learning Engineer (m/f/d)"/>
    <s v="Lisbon, Portugal"/>
    <s v="Full-time"/>
    <s v="False"/>
    <s v="Portugal"/>
    <d v="2023-06-28T11:12:58"/>
    <n v="166000"/>
    <s v="SIXT"/>
    <s v="['python', 'aws', 'gcp', 'terraform', 'docker']"/>
  </r>
  <r>
    <x v="2"/>
    <s v="Data Scientist"/>
    <s v="O'Fallon, MO"/>
    <s v="Full-time"/>
    <s v="False"/>
    <s v="United States"/>
    <d v="2023-06-28T13:02:34"/>
    <n v="110000"/>
    <s v="Concero"/>
    <s v="['sql', 'java', 'javascript', 'python', 'r']"/>
  </r>
  <r>
    <x v="9"/>
    <s v="Graduate Imaging Geophysicist"/>
    <s v="Singapore"/>
    <s v="Full-time"/>
    <s v="False"/>
    <s v="Singapore"/>
    <d v="2023-06-14T10:26:27"/>
    <n v="50400"/>
    <s v="CGG"/>
    <m/>
  </r>
  <r>
    <x v="5"/>
    <s v="Senior Data Analyst - Cox Business Planning Strategy &amp; Analytics"/>
    <s v="Gainesville, FL"/>
    <s v="Full-time"/>
    <s v="False"/>
    <s v="United States"/>
    <d v="2023-06-07T11:20:07"/>
    <n v="96500"/>
    <s v="COX Enterprises"/>
    <s v="['sql', 'python', 'r', 'pyspark', 'ggplot2', 'pandas', 'numpy', 'scikit-learn', 'hadoop', 'tableau', 'powerpoint', 'alteryx', 'flow']"/>
  </r>
  <r>
    <x v="3"/>
    <s v="Senior Data Engineer - $180k-$200k (Snowflake, Python)"/>
    <s v="Anywhere"/>
    <s v="Full-time"/>
    <s v="True"/>
    <s v="United States"/>
    <d v="2023-06-17T13:07:32"/>
    <n v="190000"/>
    <s v="CyberCoders"/>
    <s v="['python', 'snowflake']"/>
  </r>
  <r>
    <x v="3"/>
    <s v="Senior Lead Data Engineer"/>
    <s v="The Bahamas"/>
    <s v="Full-time"/>
    <s v="False"/>
    <s v="Bahamas"/>
    <d v="2023-06-05T11:01:15"/>
    <n v="246500"/>
    <s v="Capital One"/>
    <s v="['java', 'scala', 'python', 'nosql', 'sql', 'mongo', 'shell', 'mysql', 'cassandra', 'redshift', 'snowflake', 'aws', 'azure', 'hadoop', 'kafka', 'spark']"/>
  </r>
  <r>
    <x v="1"/>
    <s v="Data Transmissions Engineer"/>
    <s v="Warren, NJ"/>
    <s v="Full-time"/>
    <s v="False"/>
    <s v="Sudan"/>
    <d v="2023-06-13T10:38:19"/>
    <n v="115000"/>
    <s v="InvestCloud, Inc."/>
    <s v="['shell', 'linux', 'windows']"/>
  </r>
  <r>
    <x v="1"/>
    <s v="Invoice Simple - Data Engineer (Remote)"/>
    <s v="Toronto, ON, Canada"/>
    <s v="Full-time"/>
    <s v="False"/>
    <s v="Canada"/>
    <d v="2023-06-16T10:49:25"/>
    <n v="90000"/>
    <s v="EverCommerce"/>
    <s v="['sql', 'nosql', 'typescript', 'mongodb', 'mongodb', 'postgresql', 'bigquery', 'aws', 'kafka', 'github', 'docker', 'kubernetes']"/>
  </r>
  <r>
    <x v="2"/>
    <s v="Data Scientist 1"/>
    <s v="San Jose, CA"/>
    <s v="Full-time"/>
    <s v="False"/>
    <s v="United States"/>
    <d v="2023-06-15T10:19:22"/>
    <n v="124350"/>
    <s v="PayPal"/>
    <s v="['python']"/>
  </r>
  <r>
    <x v="1"/>
    <s v="Data Integration Engineer"/>
    <s v="Athens, Greece"/>
    <s v="Full-time"/>
    <s v="False"/>
    <s v="Greece"/>
    <d v="2023-06-19T10:50:14"/>
    <n v="72900"/>
    <s v="iTechScope"/>
    <s v="['python', 'sql', 'sql server', 'azure', 'power bi', 'qlik', 'tableau', 'sap', 'ssis']"/>
  </r>
  <r>
    <x v="8"/>
    <s v="Co-Op - Autonomous Systems Software Engineer"/>
    <s v="Victoria, BC, Canada"/>
    <s v="Contractor"/>
    <s v="False"/>
    <s v="Canada"/>
    <d v="2023-06-28T10:11:48"/>
    <n v="63000"/>
    <s v="Open Ocean Robotics"/>
    <s v="['c++', 'rust', 'c', 'no-sql', 'python', 'redis', 'aws', 'node.js', 'linux', 'docker']"/>
  </r>
  <r>
    <x v="0"/>
    <s v="Lead Data Science Analyst - IHM"/>
    <s v="Deerfield, IL"/>
    <s v="Full-time"/>
    <s v="False"/>
    <s v="United States"/>
    <d v="2023-06-05T10:02:08"/>
    <n v="125000"/>
    <s v="Discover Financial Services"/>
    <s v="['sql', 'python']"/>
  </r>
  <r>
    <x v="0"/>
    <s v="Data Analyst"/>
    <s v="San Mateo, CA"/>
    <s v="Full-time"/>
    <s v="False"/>
    <s v="United States"/>
    <d v="2023-06-12T10:00:48"/>
    <n v="115000"/>
    <s v="DISH Network"/>
    <s v="['sql', 'python', 'r', 'jupyter', 'tableau', 'excel']"/>
  </r>
  <r>
    <x v="1"/>
    <s v="Data Engineer III - AWS"/>
    <s v="Plano, TX"/>
    <s v="Full-time"/>
    <s v="False"/>
    <s v="United States"/>
    <d v="2023-06-29T10:08:15"/>
    <n v="125000"/>
    <s v="JP Morgan Chase &amp; Co."/>
    <s v="['sql', 'nosql', 'cassandra', 'aws']"/>
  </r>
  <r>
    <x v="3"/>
    <s v="Senior Data Scientist Engineer"/>
    <s v="New Jersey, NB, Canada"/>
    <s v="Full-time"/>
    <s v="False"/>
    <s v="Canada"/>
    <d v="2023-06-20T10:10:57"/>
    <n v="150000"/>
    <s v="Reinsurance Group Of America"/>
    <s v="['r', 'python', 'sas', 'sas', 'matlab', 'vba', 'sql', 'javascript', 'html', 'oracle', 'excel']"/>
  </r>
  <r>
    <x v="3"/>
    <s v="Senior Data Engineer"/>
    <s v="Marietta, GA"/>
    <s v="Full-time"/>
    <s v="False"/>
    <s v="Sudan"/>
    <d v="2023-06-29T11:37:47"/>
    <n v="140000"/>
    <s v="CyberCoders"/>
    <s v="['python', 'sql', 'nosql', 'go', 'postgresql', 'databricks', 'snowflake', 'redshift', 'spark', 'airflow', 'tableau', 'looker', 'word']"/>
  </r>
  <r>
    <x v="0"/>
    <s v="Data Science Analyst"/>
    <s v="Lexington Park, MD"/>
    <s v="Full-time"/>
    <s v="False"/>
    <s v="United States"/>
    <d v="2023-06-19T10:44:13"/>
    <n v="90000"/>
    <s v="Centauri"/>
    <s v="['tableau']"/>
  </r>
  <r>
    <x v="1"/>
    <s v="Data Engineer"/>
    <s v="St. Petersburg, FL"/>
    <s v="Full-time"/>
    <s v="False"/>
    <s v="United States"/>
    <d v="2023-06-15T10:25:26"/>
    <n v="105000"/>
    <s v="Jobot"/>
    <s v="['sql', 'sql server', 'azure', 'oracle']"/>
  </r>
  <r>
    <x v="4"/>
    <s v="Senior Data Scientist I"/>
    <s v="New York, NY"/>
    <s v="Full-time"/>
    <s v="False"/>
    <s v="United States"/>
    <d v="2023-06-30T10:03:53"/>
    <n v="84519"/>
    <s v="Affinity Solutions"/>
    <s v="['r', 'python', 'sql', 'aws', 'pyspark', 'rshiny', 'tableau']"/>
  </r>
  <r>
    <x v="3"/>
    <s v="ESG Data Operations Senior Manager"/>
    <s v="Madrid, Spain"/>
    <s v="Full-time"/>
    <s v="False"/>
    <s v="Spain"/>
    <d v="2023-06-05T10:16:48"/>
    <n v="72900"/>
    <s v="Clarity AI"/>
    <s v="['python', 'sql', 'excel']"/>
  </r>
  <r>
    <x v="1"/>
    <s v="Sr. Data Engineer"/>
    <s v="Austin, TX"/>
    <s v="Full-time"/>
    <s v="False"/>
    <s v="United States"/>
    <d v="2023-06-13T10:07:31"/>
    <n v="90000"/>
    <s v="Deloitte"/>
    <s v="['sql', 'nosql', 'python', 'shell', 'aws', 'azure', 'spark', 'airflow', 'kafka', 'docker', 'kubernetes', 'jenkins']"/>
  </r>
  <r>
    <x v="1"/>
    <s v="Data Engineer"/>
    <s v="Mysuru, Karnataka, India"/>
    <s v="Full-time"/>
    <s v="False"/>
    <s v="India"/>
    <d v="2023-06-28T10:36:07"/>
    <n v="134241"/>
    <s v="66degrees"/>
    <s v="['sql', 'databricks', 'azure', 'git']"/>
  </r>
  <r>
    <x v="2"/>
    <s v="Manager, Data Science - Streamlit"/>
    <s v="San Mateo, CA"/>
    <s v="Full-time"/>
    <s v="False"/>
    <s v="United States"/>
    <d v="2023-06-10T10:02:48"/>
    <n v="228000"/>
    <s v="Snowflake"/>
    <s v="['python', 'sql', 'snowflake']"/>
  </r>
  <r>
    <x v="2"/>
    <s v="Data Scientist, Senior Consultant"/>
    <s v="McLean, VA"/>
    <s v="Full-time"/>
    <s v="False"/>
    <s v="United States"/>
    <d v="2023-06-28T11:18:45"/>
    <n v="90000"/>
    <s v="Guidehouse"/>
    <s v="['sql', 'azure', 'aws', 'power bi', 'tableau', 'qlik', 'docker', 'kubernetes']"/>
  </r>
  <r>
    <x v="4"/>
    <s v="Industry Senior Principal Sales Engineer, Data Science"/>
    <s v="Anywhere"/>
    <s v="Full-time"/>
    <s v="True"/>
    <s v="United States"/>
    <d v="2023-06-10T10:03:44"/>
    <n v="230625"/>
    <s v="Snowflake"/>
    <s v="['snowflake']"/>
  </r>
  <r>
    <x v="1"/>
    <s v="Data Engineering Team Lead"/>
    <s v="İstanbul, Türkiye"/>
    <s v="Full-time"/>
    <s v="False"/>
    <s v="Turkey"/>
    <d v="2023-06-21T10:47:08"/>
    <n v="147500"/>
    <s v="OREDATA"/>
    <s v="['sql', 'python', 'nosql', 'mongodb', 'mongodb', 'postgresql', 'cassandra', 'mysql', 'mariadb', 'oracle', 'snowflake', 'aws', 'azure', 'bigquery', 'hadoop', 'spark', 'kafka']"/>
  </r>
  <r>
    <x v="2"/>
    <s v="IT Analyst III Data Scientist"/>
    <s v="Morton, IL"/>
    <s v="Full-time"/>
    <s v="False"/>
    <s v="United States"/>
    <d v="2023-06-23T10:18:50"/>
    <n v="110000"/>
    <s v="Caterpillar, Inc"/>
    <s v="['python', 'sql', 'snowflake']"/>
  </r>
  <r>
    <x v="1"/>
    <s v="Data Engineer"/>
    <s v="Toronto, OH"/>
    <s v="Full-time"/>
    <s v="False"/>
    <s v="United States"/>
    <d v="2023-06-28T10:08:35"/>
    <n v="100000"/>
    <s v="TD Bank"/>
    <s v="['go', 'java', 'sql', 'nosql', 'python', 'scala', 'cassandra', 'databricks', 'spring', 'hadoop', 'spark', 'kafka']"/>
  </r>
  <r>
    <x v="0"/>
    <s v="Senior Financial and Data Analyst"/>
    <s v="Boston, MA"/>
    <s v="Full-time"/>
    <s v="False"/>
    <s v="United States"/>
    <d v="2023-06-15T10:00:14"/>
    <n v="90000"/>
    <s v="Oxfam America"/>
    <s v="['sql', 'python', 'oracle', 'power bi', 'powerpoint', 'tableau', 'excel', 'planner']"/>
  </r>
  <r>
    <x v="0"/>
    <s v="InfoSec Analyst - Data Loss Protection"/>
    <s v="Tampa, FL"/>
    <s v="Full-time"/>
    <s v="False"/>
    <s v="United States"/>
    <d v="2023-06-30T10:03:00"/>
    <n v="90000"/>
    <s v="NTT DATA  Services"/>
    <s v="['sharepoint']"/>
  </r>
  <r>
    <x v="0"/>
    <s v="Data Analyst"/>
    <s v="New York, NY"/>
    <s v="Full-time"/>
    <s v="False"/>
    <s v="United States"/>
    <d v="2023-06-28T10:00:02"/>
    <n v="175000"/>
    <s v="Meta"/>
    <m/>
  </r>
  <r>
    <x v="3"/>
    <s v="Senior Data Engineer"/>
    <s v="Indianapolis, IN"/>
    <s v="Full-time"/>
    <s v="False"/>
    <s v="United States"/>
    <d v="2023-06-03T10:05:27"/>
    <n v="90000"/>
    <s v="OneAmerica Financial Partners Inc"/>
    <s v="['sql', 'nosql', 'sql server', 'db2', 'oracle', 'redshift', 'hadoop']"/>
  </r>
  <r>
    <x v="1"/>
    <s v="Data Engineer"/>
    <s v="Clearwater, FL"/>
    <s v="Full-time"/>
    <s v="False"/>
    <s v="United States"/>
    <d v="2023-06-18T10:25:03"/>
    <n v="112500"/>
    <s v="Jobot"/>
    <s v="['sql', 'azure', 'tableau']"/>
  </r>
  <r>
    <x v="0"/>
    <s v="Data Process Analyst-Vice President-hybrid"/>
    <s v="Irving, TX"/>
    <s v="Full-time"/>
    <s v="False"/>
    <s v="United States"/>
    <d v="2023-06-13T10:01:32"/>
    <n v="151950"/>
    <s v="Citi"/>
    <s v="['sql', 'sql server', 'tableau']"/>
  </r>
  <r>
    <x v="2"/>
    <s v="Data Scientist (TS/SCI)"/>
    <s v="Colorado Springs, CO"/>
    <s v="Full-time"/>
    <s v="False"/>
    <s v="Sudan"/>
    <d v="2023-06-02T11:14:37"/>
    <n v="175000"/>
    <s v="Piper Companies"/>
    <s v="['c#', 'sql', 'python', 'golang', 'javascript', 'aws', 'pytorch', 'angular', 'asp.net', 'kubernetes']"/>
  </r>
  <r>
    <x v="0"/>
    <s v="Data Analyst"/>
    <s v="Anywhere"/>
    <s v="Contractor"/>
    <s v="True"/>
    <s v="United States"/>
    <d v="2023-06-06T10:01:41"/>
    <n v="81000"/>
    <s v="Get It Recruit - Information Technology"/>
    <s v="['sql', 'python', 'tableau']"/>
  </r>
  <r>
    <x v="8"/>
    <s v="Graduate Power BI Developer"/>
    <s v="Mumbai, Maharashtra, India"/>
    <s v="Full-time"/>
    <s v="False"/>
    <s v="India"/>
    <d v="2023-06-17T10:09:21"/>
    <n v="50400"/>
    <s v="YouGov"/>
    <s v="['sql', 'power bi', 'excel']"/>
  </r>
  <r>
    <x v="2"/>
    <s v="Principal Data Scientist - Fintech Lending/Capital"/>
    <s v="Anywhere"/>
    <s v="Full-time"/>
    <s v="True"/>
    <s v="United States"/>
    <d v="2023-06-14T10:05:48"/>
    <n v="208000"/>
    <s v="Toast"/>
    <s v="['python', 'sql', 'scala', 'go', 'aws', 'spark', 'scikit-learn', 'tensorflow', 'pytorch', 'airflow', 'git']"/>
  </r>
  <r>
    <x v="3"/>
    <s v="Senior Bioinformatics Data Engineer"/>
    <s v="Menlo Park, CA"/>
    <s v="Full-time"/>
    <s v="False"/>
    <s v="United States"/>
    <d v="2023-06-24T10:27:42"/>
    <n v="172000"/>
    <s v="Grail"/>
    <s v="['r', 'python', 'go', 'java', 'c++', 'sql', 'aws', 'airflow']"/>
  </r>
  <r>
    <x v="6"/>
    <s v="Senior Machine Learning Engineer"/>
    <s v="Toronto, ON, Canada"/>
    <s v="Full-time"/>
    <s v="False"/>
    <s v="Canada"/>
    <d v="2023-06-02T13:32:38"/>
    <n v="166000"/>
    <s v="Extreme Networks"/>
    <s v="['python', 'neo4j', 'tensorflow', 'pytorch', 'scikit-learn']"/>
  </r>
  <r>
    <x v="2"/>
    <s v="Post-Doctoral Fellow or Associate - Agronomy Data Scientist"/>
    <s v="Harare, Zimbabwe"/>
    <s v="Full-time"/>
    <s v="False"/>
    <s v="Zimbabwe"/>
    <d v="2023-06-15T10:59:17"/>
    <n v="90670"/>
    <s v="CIMMYT"/>
    <s v="['r', 'python', 'github']"/>
  </r>
  <r>
    <x v="2"/>
    <s v="Sr. Data Scientist- Consumer Deposits &amp; Small Business"/>
    <s v="Newton, MA"/>
    <s v="Full-time"/>
    <s v="False"/>
    <s v="United States"/>
    <d v="2023-06-12T10:02:02"/>
    <n v="140062.5"/>
    <s v="Santander Holdings USA Inc"/>
    <s v="['sas', 'sas', 'sql', 'python', 'r']"/>
  </r>
  <r>
    <x v="2"/>
    <s v="Data Scientist"/>
    <s v="Jacksonville, FL"/>
    <s v="Full-time"/>
    <s v="False"/>
    <s v="United States"/>
    <d v="2023-06-09T10:26:55"/>
    <n v="150000"/>
    <s v="Centauri"/>
    <s v="['sql', 'nosql', 'scala', 'java', 'sas', 'sas', 'tensorflow', 'mxnet', 'theano', 'keras', 'scikit-learn', 'spark']"/>
  </r>
  <r>
    <x v="1"/>
    <s v="Azure Data Engineer"/>
    <s v="Albany, NY"/>
    <s v="Full-time"/>
    <s v="False"/>
    <s v="United States"/>
    <d v="2023-06-03T10:21:45"/>
    <n v="125000"/>
    <s v="Epicor"/>
    <s v="['sql', 't-sql', 'python', 'go', 'azure', 'databricks', 'spark', 'tableau', 'flow']"/>
  </r>
  <r>
    <x v="5"/>
    <s v="Senior Data Analyst"/>
    <s v="Edinburgh, UK"/>
    <s v="Full-time"/>
    <s v="False"/>
    <s v="United Kingdom"/>
    <d v="2023-06-19T10:31:42"/>
    <n v="111175"/>
    <s v="Verisk"/>
    <s v="['sql', 'nosql', 'tableau', 'excel']"/>
  </r>
  <r>
    <x v="2"/>
    <s v="Sr Professional- Talent Acquisition- Data Science &amp; AI Recruiter"/>
    <s v="Dallas, TX"/>
    <s v="Full-time"/>
    <s v="False"/>
    <s v="Sudan"/>
    <d v="2023-06-28T11:26:20"/>
    <n v="115000"/>
    <s v="CoreLogic"/>
    <m/>
  </r>
  <r>
    <x v="2"/>
    <s v="Data Scientist"/>
    <s v="Washington, DC"/>
    <s v="Full-time"/>
    <s v="False"/>
    <s v="United States"/>
    <d v="2023-06-14T10:29:21"/>
    <n v="115000"/>
    <s v="Booz Allen Hamilton"/>
    <m/>
  </r>
  <r>
    <x v="5"/>
    <s v="Senior Web Data Analyst"/>
    <s v="Anywhere"/>
    <s v="Full-time"/>
    <s v="True"/>
    <s v="United States"/>
    <d v="2023-06-19T10:00:46"/>
    <n v="100500"/>
    <s v="Get It Recruit - Information Technology"/>
    <m/>
  </r>
  <r>
    <x v="0"/>
    <s v="Digital Measurement Analyst Associate"/>
    <s v="Mesquite, TX"/>
    <s v="Full-time"/>
    <s v="False"/>
    <s v="United States"/>
    <d v="2023-06-12T10:01:05"/>
    <n v="127500"/>
    <s v="Santander Holdings USA Inc"/>
    <s v="['python', 'r', 'sql', 'sql server', 'tableau']"/>
  </r>
  <r>
    <x v="3"/>
    <s v="Senior Cloud Data Engineer"/>
    <s v="Thousand Oaks, CA"/>
    <s v="Full-time"/>
    <s v="False"/>
    <s v="United States"/>
    <d v="2023-06-17T10:38:49"/>
    <n v="175000"/>
    <s v="Jobot"/>
    <s v="['shell', 'python', 'sql', 'cassandra', 'aws', 'redshift', 'hadoop', 'spark', 'flow']"/>
  </r>
  <r>
    <x v="3"/>
    <s v="Senior Data Engineer"/>
    <s v="London, UK"/>
    <s v="Full-time"/>
    <s v="False"/>
    <s v="United Kingdom"/>
    <d v="2023-06-02T10:34:20"/>
    <n v="147500"/>
    <s v="Inmarsat"/>
    <s v="['bash', 'git', 'jenkins']"/>
  </r>
  <r>
    <x v="5"/>
    <s v="Senior Product Data Analyst"/>
    <s v="Anywhere"/>
    <s v="Full-time"/>
    <s v="True"/>
    <s v="United States"/>
    <d v="2023-06-21T10:01:24"/>
    <n v="96000"/>
    <s v="Get It Recruit - Information Technology"/>
    <s v="['sql', 'python', 'r', 'redshift', 'looker', 'tableau']"/>
  </r>
  <r>
    <x v="0"/>
    <s v="Product Data Analyst"/>
    <s v="Tallinn, Estonia"/>
    <s v="Contractor"/>
    <s v="False"/>
    <s v="Estonia"/>
    <d v="2023-06-27T13:58:02"/>
    <n v="56700"/>
    <s v="Jobbatical"/>
    <s v="['tableau', 'looker']"/>
  </r>
  <r>
    <x v="0"/>
    <s v="Data Analyst"/>
    <s v="San Ramon, CA"/>
    <s v="Full-time"/>
    <s v="False"/>
    <s v="United States"/>
    <d v="2023-06-23T10:17:22"/>
    <n v="115000"/>
    <s v="Cognizant"/>
    <s v="['python', 'snowflake']"/>
  </r>
  <r>
    <x v="4"/>
    <s v="Senior/Lead Data Scientist"/>
    <s v="Prague, Czechia"/>
    <s v="Full-time"/>
    <s v="False"/>
    <s v="Czechia"/>
    <d v="2023-06-01T11:35:16"/>
    <n v="157500"/>
    <s v="Lyft"/>
    <s v="['sql', 'python', 'r']"/>
  </r>
  <r>
    <x v="3"/>
    <s v="Sr Data Engineer (Azure)"/>
    <s v="Clearwater, FL"/>
    <s v="Full-time"/>
    <s v="False"/>
    <s v="Sudan"/>
    <d v="2023-06-07T11:54:57"/>
    <n v="135000"/>
    <s v="Jobot"/>
    <s v="['sql', 'azure']"/>
  </r>
  <r>
    <x v="2"/>
    <s v="Head of Product Data Science"/>
    <s v="San Francisco, CA"/>
    <s v="Full-time"/>
    <s v="False"/>
    <s v="United States"/>
    <d v="2023-06-12T10:02:36"/>
    <n v="116950"/>
    <s v="Databricks"/>
    <s v="['databricks', 'excel', 'unify']"/>
  </r>
  <r>
    <x v="0"/>
    <s v="Data Science - Analyst"/>
    <s v="San Jose, CA"/>
    <s v="Full-time"/>
    <s v="False"/>
    <s v="United States"/>
    <d v="2023-06-14T10:04:01"/>
    <n v="150000"/>
    <s v="eBay"/>
    <s v="['python', 'r', 'sql', 'spark', 'excel', 'tableau']"/>
  </r>
  <r>
    <x v="1"/>
    <s v="Data Engineer Consultant - Italy Milan"/>
    <s v="Italy"/>
    <s v="Full-time"/>
    <s v="False"/>
    <s v="Italy"/>
    <d v="2023-06-29T10:17:30"/>
    <n v="147500"/>
    <s v="Capco"/>
    <s v="['scala', 'python', 'javascript', 'java', 'sql', 'spark', 'pyspark', 'flask']"/>
  </r>
  <r>
    <x v="3"/>
    <s v="Senior Data Engineer"/>
    <s v="Toronto, OH"/>
    <s v="Full-time"/>
    <s v="False"/>
    <s v="United States"/>
    <d v="2023-06-27T10:28:13"/>
    <n v="125000"/>
    <s v="TD Bank"/>
    <s v="['go', 'python', 'sql', 'azure', 'databricks', 'pyspark', 'spark', 'flow', 'git']"/>
  </r>
  <r>
    <x v="3"/>
    <s v="Senior Data Engineer"/>
    <s v="New York, NY"/>
    <s v="Full-time"/>
    <s v="False"/>
    <s v="United States"/>
    <d v="2023-06-23T10:26:40"/>
    <n v="134000"/>
    <s v="hackajob"/>
    <s v="['sql', 'azure', 'snowflake', 'kafka', 'qlik', 'kubernetes']"/>
  </r>
  <r>
    <x v="5"/>
    <s v="Senior Marketing Data Analyst"/>
    <s v="Chicago, IL"/>
    <s v="Full-time"/>
    <s v="False"/>
    <s v="United States"/>
    <d v="2023-06-20T10:01:39"/>
    <n v="115000"/>
    <s v="Live Nation Entertainment"/>
    <s v="['go', 'sql', 'python', 'r', 'redshift', 'tableau', 'excel']"/>
  </r>
  <r>
    <x v="1"/>
    <s v="Sr. Data Engineer"/>
    <s v="Anywhere"/>
    <s v="Full-time"/>
    <s v="True"/>
    <s v="United States"/>
    <d v="2023-06-08T10:28:31"/>
    <n v="150000"/>
    <s v="CyberCoders"/>
    <s v="['sql', 'python', 'aws', 'airflow', 'linux', 'word', 'git', 'terraform']"/>
  </r>
  <r>
    <x v="0"/>
    <s v="Data Conversion Analyst"/>
    <s v="Anywhere"/>
    <s v="Full-time"/>
    <s v="True"/>
    <s v="Sudan"/>
    <d v="2023-06-23T14:21:18"/>
    <n v="100000"/>
    <s v="Insight Global"/>
    <s v="['power bi']"/>
  </r>
  <r>
    <x v="0"/>
    <s v="Data Analyst"/>
    <s v="Tampa, FL"/>
    <s v="Full-time"/>
    <s v="False"/>
    <s v="United States"/>
    <d v="2023-06-23T10:19:32"/>
    <n v="90000"/>
    <s v="Jobot"/>
    <s v="['sql', 'tableau', 'power bi']"/>
  </r>
  <r>
    <x v="2"/>
    <s v="Data Scientist (Data Science Hub)"/>
    <s v="Poland"/>
    <s v="Full-time"/>
    <s v="False"/>
    <s v="Poland"/>
    <d v="2023-06-08T10:37:36"/>
    <n v="132500"/>
    <s v="Allegro"/>
    <s v="['sql', 'python', 'gcp', 'bigquery', 'windows', 'tableau']"/>
  </r>
  <r>
    <x v="2"/>
    <s v="Associate Data Scientist"/>
    <s v="Lusaka, Zambia"/>
    <s v="Full-time"/>
    <s v="False"/>
    <s v="Zambia"/>
    <d v="2023-06-16T11:28:36"/>
    <n v="90670"/>
    <s v="KoBold Metals"/>
    <s v="['python', 'r', 'matlab', 'sql', 'git', 'github']"/>
  </r>
  <r>
    <x v="1"/>
    <s v="Data Engineer III"/>
    <s v="Dallas, TX"/>
    <s v="Full-time"/>
    <s v="False"/>
    <s v="United States"/>
    <d v="2023-06-03T10:05:24"/>
    <n v="90000"/>
    <s v="Walmart"/>
    <s v="['scala', 'python', 'shell', 'kafka', 'spark', 'hadoop', 'unix']"/>
  </r>
  <r>
    <x v="1"/>
    <s v="Data Engineer Developer - SQL | PL/SQL | Warehousing | ETL - Top..."/>
    <s v="Arlington, VA"/>
    <s v="Full-time"/>
    <s v="False"/>
    <s v="United States"/>
    <d v="2023-06-13T10:05:24"/>
    <n v="90000"/>
    <s v="Deloitte"/>
    <s v="['sql', 'postgresql', 'oracle']"/>
  </r>
  <r>
    <x v="1"/>
    <s v="AWS Data Engineer"/>
    <s v="Washington, DC"/>
    <s v="Full-time"/>
    <s v="False"/>
    <s v="Sudan"/>
    <d v="2023-06-21T14:01:57"/>
    <n v="137533.703125"/>
    <s v="PS2G"/>
    <s v="['shell', 'vba', 'sql', 'nosql', 'mysql', 'aws', 'redshift', 'tableau', 'power bi', 'ssis', 'cognos']"/>
  </r>
  <r>
    <x v="1"/>
    <s v="Data Engineer Analyst"/>
    <s v="Bogotá, Bogota, Colombia"/>
    <s v="Full-time"/>
    <s v="False"/>
    <s v="Colombia"/>
    <d v="2023-06-16T11:11:07"/>
    <n v="97444"/>
    <s v="Publicis Groupe"/>
    <s v="['javascript', 'c++', 'sql', 'nosql', 'postgresql', 'spark', 'hadoop', 'power bi']"/>
  </r>
  <r>
    <x v="2"/>
    <s v="Data Scientist"/>
    <s v="United States"/>
    <s v="Full-time"/>
    <s v="False"/>
    <s v="United States"/>
    <d v="2023-06-12T10:03:37"/>
    <n v="96545"/>
    <s v="Woodruff Sawyer"/>
    <s v="['sql', 'python', 'excel', 'tableau']"/>
  </r>
  <r>
    <x v="6"/>
    <s v="Machine Learning Engineer (m/w/x)"/>
    <s v="Germany"/>
    <s v="Full-time"/>
    <s v="False"/>
    <s v="Germany"/>
    <d v="2023-06-12T10:39:22"/>
    <n v="141000"/>
    <s v="Grover"/>
    <s v="['python', 'sql', 'postgresql', 'kafka', 'pandas', 'spark', 'docker', 'kubernetes', 'terraform']"/>
  </r>
  <r>
    <x v="0"/>
    <s v="Data Analyst (2178)"/>
    <s v="Natick, MA"/>
    <s v="Full-time"/>
    <s v="False"/>
    <s v="United States"/>
    <d v="2023-06-15T10:00:31"/>
    <n v="72208.5"/>
    <s v="Natick Public Schools"/>
    <s v="['sheets']"/>
  </r>
  <r>
    <x v="0"/>
    <s v="Data Management Analyst"/>
    <s v="Fort Worth, TX"/>
    <s v="Full-time"/>
    <s v="False"/>
    <s v="United States"/>
    <d v="2023-06-14T10:01:40"/>
    <n v="90000"/>
    <s v="Northrop Grumman"/>
    <s v="['sql', 'sas', 'sas', 'python', 'vba', 'sql server', 'oracle', 'sap', 'excel', 'tableau', 'spss']"/>
  </r>
  <r>
    <x v="3"/>
    <s v="Senior Data Engineer"/>
    <s v="Los Angeles, CA"/>
    <s v="Full-time"/>
    <s v="False"/>
    <s v="United States"/>
    <d v="2023-06-16T10:44:23"/>
    <n v="172500"/>
    <s v="Jobot"/>
    <s v="['python', 'sql', 'aws', 'redshift', 'spark', 'pyspark']"/>
  </r>
  <r>
    <x v="1"/>
    <s v="Sr. Data Engineer Developer - SQL | PL/SQL | Warehousing | ETL ..."/>
    <s v="Arlington, VA"/>
    <s v="Full-time"/>
    <s v="False"/>
    <s v="United States"/>
    <d v="2023-06-13T10:06:55"/>
    <n v="125000"/>
    <s v="Deloitte"/>
    <s v="['sql', 'postgresql', 'oracle']"/>
  </r>
  <r>
    <x v="1"/>
    <s v="Sr. Data Engineer"/>
    <s v="Rosslyn, ON, Canada"/>
    <s v="Full-time"/>
    <s v="False"/>
    <s v="Canada"/>
    <d v="2023-06-13T10:09:49"/>
    <n v="90000"/>
    <s v="Deloitte"/>
    <s v="['sql', 'nosql', 'python', 'shell', 'aws', 'azure', 'spark', 'airflow', 'kafka', 'docker', 'kubernetes', 'jenkins']"/>
  </r>
  <r>
    <x v="1"/>
    <s v="Data Engineer"/>
    <s v="Campbell, CA"/>
    <s v="Full-time"/>
    <s v="False"/>
    <s v="United States"/>
    <d v="2023-06-27T10:57:22"/>
    <n v="115000"/>
    <s v="Booz Allen Hamilton"/>
    <s v="['sql', 'python', 'java', 'spark']"/>
  </r>
  <r>
    <x v="4"/>
    <s v="Senior Data Scientist"/>
    <s v="Houston, TX"/>
    <s v="Full-time"/>
    <s v="False"/>
    <s v="Sudan"/>
    <d v="2023-06-19T10:55:32"/>
    <n v="175000"/>
    <s v="Jobot"/>
    <s v="['go', 'python', 'aws', 'scikit-learn', 'tensorflow', 'pytorch']"/>
  </r>
  <r>
    <x v="3"/>
    <s v="Senior Data Engineer"/>
    <s v="San Francisco, CA"/>
    <s v="Full-time"/>
    <s v="False"/>
    <s v="United States"/>
    <d v="2023-06-09T10:28:19"/>
    <n v="165000"/>
    <s v="Storm5"/>
    <s v="['python', 'aws']"/>
  </r>
  <r>
    <x v="5"/>
    <s v="Senior Data Analyst"/>
    <s v="Austin, TX"/>
    <s v="Full-time"/>
    <s v="False"/>
    <s v="United States"/>
    <d v="2023-06-19T10:01:04"/>
    <n v="150000"/>
    <s v="Walmart"/>
    <s v="['python', 'r', 'sql', 'nosql', 'scala', 'matplotlib', 'spark', 'tableau', 'looker', 'power bi']"/>
  </r>
  <r>
    <x v="1"/>
    <s v="Data Engineer"/>
    <s v="New York, NY"/>
    <s v="Full-time"/>
    <s v="False"/>
    <s v="United States"/>
    <d v="2023-06-10T10:38:18"/>
    <n v="125000"/>
    <s v="Mizuho Financial"/>
    <s v="['java', 'python', 'sql', 'databricks', 'snowflake', 'bigquery', 'spark', 'spring', 'flask']"/>
  </r>
  <r>
    <x v="1"/>
    <s v="Data Engineer"/>
    <s v="New York, NY"/>
    <s v="Full-time"/>
    <s v="False"/>
    <s v="Sudan"/>
    <d v="2023-06-29T11:36:58"/>
    <n v="125000"/>
    <s v="iHeartMedia"/>
    <m/>
  </r>
  <r>
    <x v="5"/>
    <s v="Senior Data Science Analyst- Model Validation"/>
    <s v="Johannesburg, South Africa"/>
    <s v="Full-time"/>
    <s v="False"/>
    <s v="South Africa"/>
    <d v="2023-06-13T10:17:52"/>
    <n v="69300"/>
    <s v="Standard Bank Group"/>
    <s v="['python', 'matlab', 'sas', 'sas', 'r']"/>
  </r>
  <r>
    <x v="1"/>
    <s v="Data Analyst/Data Engineer"/>
    <s v="Fairfax, VA"/>
    <s v="Full-time"/>
    <s v="False"/>
    <s v="United States"/>
    <d v="2023-06-05T10:00:16"/>
    <n v="90000"/>
    <s v="ENSCO"/>
    <s v="['python', 'aws', 'jira', 'confluence']"/>
  </r>
  <r>
    <x v="2"/>
    <s v="Staff Data Scientist, Marketing"/>
    <s v="Anywhere"/>
    <s v="Full-time"/>
    <s v="True"/>
    <s v="United States"/>
    <d v="2023-06-24T10:06:12"/>
    <n v="205000"/>
    <s v="SoFi"/>
    <s v="['sql', 'python', 'snowflake', 'airflow', 'tableau']"/>
  </r>
  <r>
    <x v="5"/>
    <s v="IT Data Analyst, Senior"/>
    <s v="Oakland, CA"/>
    <s v="Full-time"/>
    <s v="False"/>
    <s v="United States"/>
    <d v="2023-06-28T10:01:14"/>
    <n v="100000"/>
    <s v="Blue Shield Of California"/>
    <s v="['sql', 'db2', 'sql server', 'snowflake', 'oracle', 'redshift', 'azure', 'flow']"/>
  </r>
  <r>
    <x v="3"/>
    <s v="Senior Data Engineer"/>
    <s v="Englewood, CO"/>
    <s v="Full-time"/>
    <s v="False"/>
    <s v="United States"/>
    <d v="2023-06-22T10:09:51"/>
    <n v="125000"/>
    <s v="DISH Network"/>
    <s v="['sql', 'nosql', 'mongodb', 'mongodb', 'python', 'java', 'postgresql', 'mysql', 'cassandra', 'aws', 'redshift', 'hadoop', 'spark', 'kafka', 'airflow', 'tableau', 'docker', 'kubernetes']"/>
  </r>
  <r>
    <x v="1"/>
    <s v="Director of Data Engineering"/>
    <s v="Miami, FL"/>
    <s v="Full-time"/>
    <s v="False"/>
    <s v="United States"/>
    <d v="2023-06-23T10:19:37"/>
    <n v="375000"/>
    <s v="Lennar Corporation"/>
    <s v="['tableau', 'looker']"/>
  </r>
  <r>
    <x v="1"/>
    <s v="Sr. Data Engineer (Python) - Ops Efficiency"/>
    <s v="Austin, TX"/>
    <s v="Full-time"/>
    <s v="False"/>
    <s v="United States"/>
    <d v="2023-06-20T10:10:16"/>
    <n v="175000"/>
    <s v="Craft"/>
    <s v="['python', 'sql', 'dynamodb', 'aws', 'redshift', 'aurora', 'kafka', 'pandas', 'airflow', 'terraform']"/>
  </r>
  <r>
    <x v="3"/>
    <s v="Senior Data Engineer"/>
    <s v="Irving, TX"/>
    <s v="Full-time"/>
    <s v="False"/>
    <s v="United States"/>
    <d v="2023-06-03T10:04:51"/>
    <n v="90000"/>
    <s v="Wells Fargo"/>
    <s v="['sql', 'mongo', 'sql server', 'azure', 'hadoop', 'spark', 'unix', 'power bi', 'jira']"/>
  </r>
  <r>
    <x v="0"/>
    <s v="Manager-Data Management (H/F)"/>
    <s v="Paris, France"/>
    <s v="Full-time"/>
    <s v="False"/>
    <s v="France"/>
    <d v="2023-06-27T10:49:52"/>
    <n v="89100"/>
    <s v="Talan"/>
    <s v="['sql', 'python', 'chef']"/>
  </r>
  <r>
    <x v="2"/>
    <s v="Data Scientist"/>
    <s v="Stamford, CT"/>
    <s v="Full-time"/>
    <s v="False"/>
    <s v="United States"/>
    <d v="2023-06-10T10:01:55"/>
    <n v="135000"/>
    <s v="Indium Software"/>
    <m/>
  </r>
  <r>
    <x v="4"/>
    <s v="Senior Data Scientist"/>
    <s v="New York, NY"/>
    <s v="Full-time"/>
    <s v="False"/>
    <s v="United States"/>
    <d v="2023-06-14T13:02:56"/>
    <n v="110000"/>
    <s v="Harnham"/>
    <s v="['python', 'azure']"/>
  </r>
  <r>
    <x v="2"/>
    <s v="Data Scientist"/>
    <s v="Anywhere"/>
    <s v="Full-time"/>
    <s v="True"/>
    <s v="United States"/>
    <d v="2023-06-28T10:05:41"/>
    <n v="160000"/>
    <s v="Intelletec"/>
    <s v="['r', 'python', 'sql', 'tableau', 'looker', 'git']"/>
  </r>
  <r>
    <x v="1"/>
    <s v="Data Engineer (People Analytics team)"/>
    <s v="Kyiv, Ukraine"/>
    <s v="Full-time"/>
    <s v="False"/>
    <s v="Ukraine"/>
    <d v="2023-06-20T10:20:03"/>
    <n v="147500"/>
    <s v="Wix"/>
    <s v="['sql', 'python']"/>
  </r>
  <r>
    <x v="1"/>
    <s v="Manager, Data Engineer - Remote. Job in Long Island LilyLifestyle Jobs"/>
    <s v="The Bahamas"/>
    <s v="Full-time"/>
    <s v="False"/>
    <s v="Bahamas"/>
    <d v="2023-06-05T11:01:23"/>
    <n v="208114"/>
    <s v="Capital One"/>
    <s v="['scala', 'nosql', 'python', 'java', 'elasticsearch', 'cassandra', 'aws', 'azure', 'redshift', 'snowflake', 'hadoop', 'spark', 'airflow', 'kafka', 'angular']"/>
  </r>
  <r>
    <x v="1"/>
    <s v="Embedded Data Engineer"/>
    <s v="Boulder, CO"/>
    <s v="Full-time"/>
    <s v="False"/>
    <s v="United States"/>
    <d v="2023-06-15T10:25:23"/>
    <n v="150000"/>
    <s v="Jobot"/>
    <s v="['c++', 'sqlite', 'linux']"/>
  </r>
  <r>
    <x v="6"/>
    <s v="Machine Learning Engineer"/>
    <s v="Barcelona, Spain"/>
    <s v="Full-time"/>
    <s v="False"/>
    <s v="Spain"/>
    <d v="2023-06-13T10:11:23"/>
    <n v="166000"/>
    <s v="Adevinta"/>
    <s v="['python', 'java', 'nosql', 'elasticsearch', 'aws', 'spark', 'kafka', 'unix']"/>
  </r>
  <r>
    <x v="4"/>
    <s v="Director, Trust &amp; Panel Data Integrity"/>
    <s v="United States"/>
    <s v="Full-time"/>
    <s v="False"/>
    <s v="United States"/>
    <d v="2023-06-08T10:24:19"/>
    <n v="145500"/>
    <s v="Nielsen"/>
    <m/>
  </r>
  <r>
    <x v="2"/>
    <s v="Data Scientist SME"/>
    <s v="Liberty, NC"/>
    <s v="Full-time"/>
    <s v="False"/>
    <s v="United States"/>
    <d v="2023-06-05T10:03:02"/>
    <n v="375000"/>
    <s v="CACI International"/>
    <m/>
  </r>
  <r>
    <x v="2"/>
    <s v="Master Data Scientist (Remote)"/>
    <s v="Dallas, TX"/>
    <s v="Full-time"/>
    <s v="False"/>
    <s v="Sudan"/>
    <d v="2023-06-21T11:01:05"/>
    <n v="125000"/>
    <s v="Cognizant"/>
    <s v="['python', 'azure']"/>
  </r>
  <r>
    <x v="1"/>
    <s v="Lead Data Engineer - Redshift"/>
    <s v="Thousand Oaks, CA"/>
    <s v="Full-time"/>
    <s v="False"/>
    <s v="United States"/>
    <d v="2023-06-21T10:07:10"/>
    <n v="185000"/>
    <s v="Jobot"/>
    <s v="['sql', 'python', 'redshift', 'snowflake', 'aws', 'jupyter']"/>
  </r>
  <r>
    <x v="1"/>
    <s v="Associate Python Data Engineer"/>
    <s v="Boulder, CO"/>
    <s v="Full-time"/>
    <s v="False"/>
    <s v="Sudan"/>
    <d v="2023-06-30T11:05:05"/>
    <n v="86500"/>
    <s v="SciTec"/>
    <s v="['python', 'mongodb', 'mongodb', 'nosql', 'c++', 'shell', 'linux']"/>
  </r>
  <r>
    <x v="3"/>
    <s v="Senior Data Engineers"/>
    <s v="San Francisco, CA"/>
    <s v="Full-time"/>
    <s v="False"/>
    <s v="Sudan"/>
    <d v="2023-06-13T10:38:13"/>
    <n v="200000"/>
    <s v="Atlassian"/>
    <s v="['sql', 'python', 'java', 'redshift', 'airflow', 'hadoop', 'spark', 'flask', 'atlassian']"/>
  </r>
  <r>
    <x v="1"/>
    <s v="Data Engineer"/>
    <s v="St. Louis, MO"/>
    <s v="Full-time"/>
    <s v="False"/>
    <s v="Sudan"/>
    <d v="2023-06-26T11:22:30"/>
    <n v="125000"/>
    <s v="World Wide Technology"/>
    <s v="['python', 'julia', 'r', 'java', 'sql', 'no-sql', 'kafka', 'spark', 'linux', 'excel', 'tableau']"/>
  </r>
  <r>
    <x v="1"/>
    <s v="Data Engineer"/>
    <s v="Las Vegas, NV"/>
    <s v="Full-time"/>
    <s v="False"/>
    <s v="United States"/>
    <d v="2023-06-28T10:06:55"/>
    <n v="105500"/>
    <s v="PENNYMAC"/>
    <s v="['sql', 'ssis']"/>
  </r>
  <r>
    <x v="1"/>
    <s v="Data Engineer / ETL Developer"/>
    <s v="Arlington, VA"/>
    <s v="Full-time"/>
    <s v="False"/>
    <s v="United States"/>
    <d v="2023-06-13T10:05:55"/>
    <n v="125000"/>
    <s v="Deloitte"/>
    <s v="['python', 'jenkins', 'confluence', 'jira']"/>
  </r>
  <r>
    <x v="1"/>
    <s v="Data Engineer"/>
    <s v="Muscatine, IA"/>
    <s v="Full-time"/>
    <s v="False"/>
    <s v="United States"/>
    <d v="2023-06-29T10:07:41"/>
    <n v="90000"/>
    <s v="HNI Corp"/>
    <s v="['sql', 'snowflake', 'azure']"/>
  </r>
  <r>
    <x v="0"/>
    <s v="Research Data Analyst I"/>
    <s v="Anywhere"/>
    <s v="Full-time"/>
    <s v="True"/>
    <s v="United States"/>
    <d v="2023-06-18T12:01:45"/>
    <n v="82000"/>
    <s v="Get It Recruit - Information Technology"/>
    <s v="['sql', 'tableau', 'excel']"/>
  </r>
  <r>
    <x v="0"/>
    <s v="Data Analyst"/>
    <s v="Boston, MA"/>
    <s v="Full-time"/>
    <s v="False"/>
    <s v="United States"/>
    <d v="2023-06-22T12:00:51"/>
    <n v="87204.78125"/>
    <s v="Commonwealth of Massachusetts"/>
    <s v="['sql', 'word', 'excel', 'ms access']"/>
  </r>
  <r>
    <x v="3"/>
    <s v="Senior Data Engineer"/>
    <s v="United States"/>
    <s v="Full-time"/>
    <s v="False"/>
    <s v="Sudan"/>
    <d v="2023-06-27T14:46:53"/>
    <n v="140000"/>
    <s v="Lawrence Harvey"/>
    <s v="['azure', 'aws', 'gcp']"/>
  </r>
  <r>
    <x v="8"/>
    <s v="Python/ETL Developer"/>
    <s v="Spain"/>
    <s v="Full-time"/>
    <s v="False"/>
    <s v="Spain"/>
    <d v="2023-06-07T12:33:29"/>
    <n v="156500"/>
    <s v="Miratech"/>
    <s v="['python', 'sql', 'ruby', 'ruby', 'sql server', 'atlassian', 'jira', 'confluence']"/>
  </r>
  <r>
    <x v="2"/>
    <s v="Staff Data Scientist"/>
    <s v="New York, NY"/>
    <s v="Full-time"/>
    <s v="False"/>
    <s v="United States"/>
    <d v="2023-06-14T12:02:53"/>
    <n v="210000"/>
    <s v="Harnham"/>
    <s v="['python', 'java', 'r']"/>
  </r>
  <r>
    <x v="7"/>
    <s v="Planning Data / Business Analyst"/>
    <s v="Irving, TX"/>
    <s v="Full-time"/>
    <s v="False"/>
    <s v="United States"/>
    <d v="2023-06-30T12:01:40"/>
    <n v="115000"/>
    <s v="Avantor Performance Material"/>
    <s v="['go', 'excel', 'power bi', 'powerpoint', 'word', 'sap']"/>
  </r>
  <r>
    <x v="0"/>
    <s v="Business Data Analyst"/>
    <s v="Alhambra, CA"/>
    <s v="Full-time"/>
    <s v="False"/>
    <s v="United States"/>
    <d v="2023-06-07T12:00:40"/>
    <n v="82735"/>
    <s v="USC"/>
    <s v="['excel', 'word', 'powerpoint']"/>
  </r>
  <r>
    <x v="2"/>
    <s v="Lead Data Scientist (Chicago, IL)"/>
    <s v="Chicago, IL"/>
    <s v="Full-time"/>
    <s v="False"/>
    <s v="United States"/>
    <d v="2023-06-05T13:05:03"/>
    <n v="225000"/>
    <s v="Teragonia"/>
    <s v="['python', 'r', 'databricks', 'alteryx']"/>
  </r>
  <r>
    <x v="0"/>
    <s v="Compliance Data Analyst, Expert ( Flexible Location)"/>
    <s v="Vacaville, CA"/>
    <s v="Full-time"/>
    <s v="False"/>
    <s v="United States"/>
    <d v="2023-06-27T12:01:04"/>
    <n v="122000"/>
    <s v="PG&amp;E Corporation"/>
    <m/>
  </r>
  <r>
    <x v="2"/>
    <s v="Principal Data Scientist , Search and Personalization (15258) ..."/>
    <s v="Anywhere"/>
    <s v="Full-time"/>
    <s v="True"/>
    <s v="United States"/>
    <d v="2023-06-30T12:03:56"/>
    <n v="163000"/>
    <s v="Getty Images"/>
    <s v="['python', 'sql', 'scikit-learn', 'numpy', 'pandas', 'tensorflow', 'spark']"/>
  </r>
  <r>
    <x v="3"/>
    <s v="[Job- 10639] Senior Data Engineer Developer, Brazil"/>
    <s v="Brazil"/>
    <s v="Full-time"/>
    <s v="False"/>
    <s v="Brazil"/>
    <d v="2023-06-13T13:21:09"/>
    <n v="147500"/>
    <s v="CI&amp;T"/>
    <s v="['python', 'azure', 'aws', 'gdpr']"/>
  </r>
  <r>
    <x v="0"/>
    <s v="Data Analyst"/>
    <s v="Makati, Metro Manila, Philippines"/>
    <s v="Full-time"/>
    <s v="False"/>
    <s v="Philippines"/>
    <d v="2023-06-15T12:29:31"/>
    <n v="100500"/>
    <s v="Angkas"/>
    <s v="['sql', 'python', 'r', 'tableau', 'qlik', 'power bi']"/>
  </r>
  <r>
    <x v="1"/>
    <s v="Lead Software Engineer - Data Engineering (Big Data)"/>
    <s v="Plano, TX"/>
    <s v="Full-time"/>
    <s v="False"/>
    <s v="United States"/>
    <d v="2023-06-27T12:31:29"/>
    <n v="90000"/>
    <s v="JP Morgan Chase &amp; Co."/>
    <s v="['python', 'php', 'cassandra', 'aws', 'kafka', 'spark', 'hadoop', 'kubernetes', 'git']"/>
  </r>
  <r>
    <x v="7"/>
    <s v="Business Intelligence Analyst"/>
    <s v="Lahore, Pakistan"/>
    <s v="Full-time"/>
    <s v="False"/>
    <s v="Pakistan"/>
    <d v="2023-06-05T12:35:46"/>
    <n v="50400"/>
    <s v="Atheneum"/>
    <s v="['sql', 'excel', 'tableau', 'looker']"/>
  </r>
  <r>
    <x v="3"/>
    <s v="Sr Data Engineer - Cloud Analytics"/>
    <s v="Dublin, Ireland"/>
    <s v="Full-time"/>
    <s v="False"/>
    <s v="Ireland"/>
    <d v="2023-06-24T12:33:06"/>
    <n v="147500"/>
    <s v="ServiceNow"/>
    <s v="['scala', 'sql', 'python', 'nosql', 'r', 'sass', 'hadoop', 'spark', 'tableau', 'power bi', 'git']"/>
  </r>
  <r>
    <x v="2"/>
    <s v="Data Scientist"/>
    <s v="Philadelphia, PA"/>
    <s v="Full-time"/>
    <s v="False"/>
    <s v="United States"/>
    <d v="2023-06-16T12:19:02"/>
    <n v="115000"/>
    <s v="Chubb"/>
    <s v="['python', 'r', 'sql']"/>
  </r>
  <r>
    <x v="0"/>
    <s v="Staff Quality Data Analyst Lead"/>
    <s v="Secaucus, NJ"/>
    <s v="Full-time"/>
    <s v="False"/>
    <s v="United States"/>
    <d v="2023-06-29T12:00:08"/>
    <n v="125000"/>
    <s v="ZT Systems"/>
    <s v="['sql', 't-sql', 'python', 'r', 'go', 'windows', 'ssis', 'power bi', 'tableau', 'excel', 'powerpoint', 'word']"/>
  </r>
  <r>
    <x v="2"/>
    <s v="Principal Data Scientist"/>
    <s v="Detroit, MI"/>
    <s v="Full-time"/>
    <s v="False"/>
    <s v="United States"/>
    <d v="2023-06-22T12:04:55"/>
    <n v="150000"/>
    <s v="Ally Financial"/>
    <s v="['python', 'r', 'sql']"/>
  </r>
  <r>
    <x v="4"/>
    <s v="Senior Data Scientist (full time, one-position)"/>
    <s v="Santa Clara, CA"/>
    <s v="Full-time"/>
    <s v="False"/>
    <s v="United States"/>
    <d v="2023-06-23T12:21:05"/>
    <n v="125000"/>
    <s v="LeanTaaS"/>
    <s v="['python']"/>
  </r>
  <r>
    <x v="4"/>
    <s v="Senior Data Scientist"/>
    <s v="Palo Alto, CA"/>
    <s v="Full-time"/>
    <s v="False"/>
    <s v="United States"/>
    <d v="2023-06-16T12:19:45"/>
    <n v="187663"/>
    <s v="SAP"/>
    <s v="['sql', 'oracle', 'sap', 'excel']"/>
  </r>
  <r>
    <x v="0"/>
    <s v="Data Analyst with Legal experience"/>
    <s v="New York, NY"/>
    <s v="Full-time"/>
    <s v="False"/>
    <s v="United States"/>
    <d v="2023-06-21T12:00:01"/>
    <n v="95000"/>
    <s v="Jobot"/>
    <s v="['word', 'excel']"/>
  </r>
  <r>
    <x v="2"/>
    <s v="Data Scientist, Customer Analytics"/>
    <s v="California"/>
    <s v="Full-time"/>
    <s v="False"/>
    <s v="United States"/>
    <d v="2023-06-14T12:01:23"/>
    <n v="225000"/>
    <s v="Harnham"/>
    <s v="['sql', 'python', 'aws', 'excel', 'github']"/>
  </r>
  <r>
    <x v="0"/>
    <s v="Data Analyst"/>
    <s v="Anywhere"/>
    <s v="Full-time"/>
    <s v="True"/>
    <s v="United States"/>
    <d v="2023-06-18T12:00:16"/>
    <n v="82000"/>
    <s v="Get It Recruit - Information Technology"/>
    <s v="['sql', 'power bi', 'excel']"/>
  </r>
  <r>
    <x v="5"/>
    <s v="Senior Data Analyst (remote)"/>
    <s v="Chicago, IL"/>
    <s v="Full-time"/>
    <s v="False"/>
    <s v="United States"/>
    <d v="2023-06-29T12:02:06"/>
    <n v="98800"/>
    <s v="Ad Hoc Labs (Burner)"/>
    <s v="['sql', 'redshift', 'tableau', 'slack']"/>
  </r>
  <r>
    <x v="8"/>
    <s v="Senior Backend Engineer"/>
    <s v="Anywhere"/>
    <s v="Full-time"/>
    <s v="True"/>
    <s v="Brazil"/>
    <d v="2023-06-13T13:21:14"/>
    <n v="161000"/>
    <s v="Vareto"/>
    <s v="['python', 'sql', 'postgresql', 'aurora', 'airflow', 'pandas', 'excel']"/>
  </r>
  <r>
    <x v="5"/>
    <s v="Data Quality Senior Analyst (Hybrid)"/>
    <s v="Tampa, FL"/>
    <s v="Full-time"/>
    <s v="False"/>
    <s v="United States"/>
    <d v="2023-06-03T12:01:30"/>
    <n v="115000"/>
    <s v="Citigroup, Inc"/>
    <s v="['sql', 'unix', 'linux', 'microstrategy']"/>
  </r>
  <r>
    <x v="8"/>
    <s v="Senior Software Engineer II, Machine Learning-Ads"/>
    <s v="Mexico City, CDMX, Mexico"/>
    <s v="Full-time"/>
    <s v="False"/>
    <s v="Mexico"/>
    <d v="2023-06-23T13:05:25"/>
    <n v="99150"/>
    <s v="Etsy"/>
    <s v="['sql']"/>
  </r>
  <r>
    <x v="0"/>
    <s v="Financial Data Analyst (Part-Time) - Medical School Financial..."/>
    <s v="St. Louis, MO"/>
    <s v="Full-time"/>
    <s v="False"/>
    <s v="United States"/>
    <d v="2023-06-30T12:02:22"/>
    <n v="86450"/>
    <s v="Washington University in St Louis"/>
    <s v="['crystal', 'visual basic', 'sql', 'excel', 'word']"/>
  </r>
  <r>
    <x v="5"/>
    <s v="Senior Data Analyst"/>
    <s v="Arlington, VA"/>
    <s v="Full-time"/>
    <s v="False"/>
    <s v="United States"/>
    <d v="2023-06-13T12:00:05"/>
    <n v="125000"/>
    <s v="Govini"/>
    <s v="['python', 'r', 'sql', 'excel']"/>
  </r>
  <r>
    <x v="0"/>
    <s v="Data Analyst, Junior"/>
    <s v="New York, NY"/>
    <s v="Full-time"/>
    <s v="False"/>
    <s v="United States"/>
    <d v="2023-06-13T11:59:58"/>
    <n v="95000"/>
    <s v="Michael Page"/>
    <s v="['sql', 'html', 'css', 'php', 'excel']"/>
  </r>
  <r>
    <x v="2"/>
    <s v="Product Owner - Data Visualization Specialist and Quality"/>
    <s v="Oldsmar, FL"/>
    <s v="Full-time"/>
    <s v="False"/>
    <s v="United States"/>
    <d v="2023-06-09T12:04:32"/>
    <n v="117500"/>
    <s v="Nielsen"/>
    <s v="['aws', 'tableau']"/>
  </r>
  <r>
    <x v="1"/>
    <s v="Associate Principal, Data Analytics Engineering"/>
    <s v="Dallas, TX"/>
    <s v="Full-time"/>
    <s v="False"/>
    <s v="United States"/>
    <d v="2023-06-30T12:01:47"/>
    <n v="200000"/>
    <s v="Options Clearing Corporation"/>
    <s v="['azure', 'aws', 'spring', 'kafka', 'spark', 'jenkins', 'docker', 'kubernetes']"/>
  </r>
  <r>
    <x v="2"/>
    <s v="Data Scientist"/>
    <s v="Salt Lake City, UT"/>
    <s v="Full-time"/>
    <s v="False"/>
    <s v="United States"/>
    <d v="2023-06-21T12:04:10"/>
    <n v="90000"/>
    <s v="Blyncsy"/>
    <s v="['python', 'matlab', 'cassandra', 'spark']"/>
  </r>
  <r>
    <x v="0"/>
    <s v="Data Analyst"/>
    <s v="Cambridge, MA"/>
    <s v="Full-time"/>
    <s v="False"/>
    <s v="United States"/>
    <d v="2023-06-08T12:00:10"/>
    <n v="50000"/>
    <s v="SmarterTravel"/>
    <s v="['python', 'sql', 'go', 'excel', 'spreadsheet', 'github']"/>
  </r>
  <r>
    <x v="6"/>
    <s v="Senior Machine Learning Engineer (DLP)"/>
    <s v="Santa Clara, CA"/>
    <s v="Full-time"/>
    <s v="False"/>
    <s v="United States"/>
    <d v="2023-06-26T12:01:09"/>
    <n v="157000"/>
    <s v="Palo Alto Networks"/>
    <s v="['gcp', 'aws', 'pytorch', 'tensorflow', 'nltk', 'docker']"/>
  </r>
  <r>
    <x v="0"/>
    <s v="AI/ML Data Labeling Manager - US"/>
    <s v="San Francisco, CA"/>
    <s v="Full-time"/>
    <s v="False"/>
    <s v="United States"/>
    <d v="2023-06-06T12:00:57"/>
    <n v="99150"/>
    <s v="Focal Systems"/>
    <s v="['sql', 'python']"/>
  </r>
  <r>
    <x v="1"/>
    <s v="Data Engineer - ETL and Data Visualization"/>
    <s v="Anywhere"/>
    <s v="Full-time"/>
    <s v="True"/>
    <s v="Poland"/>
    <d v="2023-06-09T12:17:53"/>
    <n v="45000"/>
    <s v="Emphasoft"/>
    <s v="['sql', 'c#', 'python', 'typescript', 'elasticsearch', 'react', 'jupyter', 'docker']"/>
  </r>
  <r>
    <x v="0"/>
    <s v="Data Analyst (Healthcare)"/>
    <s v="Chicago, IL"/>
    <s v="Full-time"/>
    <s v="False"/>
    <s v="United States"/>
    <d v="2023-06-08T12:01:14"/>
    <n v="82500"/>
    <s v="Jobot"/>
    <s v="['r', 'python', 'sas', 'sas', 'sql', 'tableau', 'qlik', 'power bi', 'looker']"/>
  </r>
  <r>
    <x v="0"/>
    <s v="Data Analyst - Marketing"/>
    <s v="Cape Town, South Africa"/>
    <s v="Full-time"/>
    <s v="False"/>
    <s v="South Africa"/>
    <d v="2023-06-21T12:42:44"/>
    <n v="111175"/>
    <s v="takealot.com"/>
    <s v="['sql', 'python', 'sheets', 'excel', 'looker', 'qlik']"/>
  </r>
  <r>
    <x v="4"/>
    <s v="Senior Data Scientist"/>
    <s v="Homer City, PA"/>
    <s v="Full-time"/>
    <s v="False"/>
    <s v="United States"/>
    <d v="2023-06-16T13:03:23"/>
    <n v="90000"/>
    <s v="Chubb"/>
    <s v="['python', 'sql', 'r', 'julia', 'scala', 'go', 'java', 'c++', 'nosql', 'databricks', 'spark', 'linux', 'windows', 'git']"/>
  </r>
  <r>
    <x v="5"/>
    <s v="Senior Health Data Analyst"/>
    <s v="Boston, MA"/>
    <s v="Full-time"/>
    <s v="False"/>
    <s v="United States"/>
    <d v="2023-06-23T12:00:16"/>
    <n v="90000"/>
    <s v="Veeva Systems Inc"/>
    <s v="['sql', 'python', 'r', 'excel', 'tableau', 'jira', 'confluence']"/>
  </r>
  <r>
    <x v="0"/>
    <s v="Clinical Data Manager"/>
    <s v="Budapest, Hungary"/>
    <s v="Full-time"/>
    <s v="False"/>
    <s v="Hungary"/>
    <d v="2023-06-01T12:55:48"/>
    <n v="56700"/>
    <s v="PSI CRO"/>
    <s v="['oracle']"/>
  </r>
  <r>
    <x v="0"/>
    <s v="Product Data Analyst - Pricing"/>
    <s v="Estero, FL"/>
    <s v="Full-time"/>
    <s v="False"/>
    <s v="United States"/>
    <d v="2023-06-09T12:02:14"/>
    <n v="68000"/>
    <s v="The Hertz Corporation"/>
    <s v="['python', 'sql', 'aws', 'tableau']"/>
  </r>
  <r>
    <x v="5"/>
    <s v="Senior Data Analyst"/>
    <s v="Orlando, FL"/>
    <s v="Full-time"/>
    <s v="False"/>
    <s v="United States"/>
    <d v="2023-06-29T12:02:37"/>
    <n v="100000"/>
    <s v="CBRE Group, Inc"/>
    <s v="['python', 'r', 'sas', 'sas', 'sql', 'oracle', 'ssrs', 'tableau', 'spss', 'word', 'powerpoint', 'excel', 'outlook']"/>
  </r>
  <r>
    <x v="2"/>
    <s v="Data Scientist 2"/>
    <s v="Philadelphia, PA"/>
    <s v="Full-time"/>
    <s v="False"/>
    <s v="United States"/>
    <d v="2023-06-15T12:18:40"/>
    <n v="90000"/>
    <s v="Comcast"/>
    <s v="['sql', 'python', 'tableau', 'ssis']"/>
  </r>
  <r>
    <x v="2"/>
    <s v="Principal Data Scientist"/>
    <s v="New York, NY"/>
    <s v="Full-time"/>
    <s v="False"/>
    <s v="United States"/>
    <d v="2023-06-14T12:02:56"/>
    <n v="210000"/>
    <s v="Harnham"/>
    <s v="['python', 'tensorflow', 'pytorch', 'keras']"/>
  </r>
  <r>
    <x v="0"/>
    <s v="Director Data Analysis &amp; Strategic Projects (M/F)"/>
    <s v="Issy-les-Moulineaux, France"/>
    <s v="Full-time"/>
    <s v="False"/>
    <s v="France"/>
    <d v="2023-06-22T12:20:02"/>
    <n v="105300"/>
    <s v="AccorCorpo"/>
    <s v="['windows']"/>
  </r>
  <r>
    <x v="1"/>
    <s v="SQL Data Engineer"/>
    <s v="Missouri"/>
    <s v="Full-time"/>
    <s v="False"/>
    <s v="United States"/>
    <d v="2023-06-02T12:27:46"/>
    <n v="112500"/>
    <s v="Jobot"/>
    <s v="['sql', 't-sql', 'ssis']"/>
  </r>
  <r>
    <x v="5"/>
    <s v="Manager Data Strategy"/>
    <s v="Frankfurt, Germany"/>
    <s v="Full-time"/>
    <s v="False"/>
    <s v="Germany"/>
    <d v="2023-06-15T13:35:03"/>
    <n v="72900"/>
    <s v="Publicis Groupe"/>
    <m/>
  </r>
  <r>
    <x v="1"/>
    <s v="Data Engineer"/>
    <s v="Novi, MI"/>
    <s v="Contractor"/>
    <s v="False"/>
    <s v="United States"/>
    <d v="2023-06-08T12:26:11"/>
    <n v="95000"/>
    <s v="IDR, Inc."/>
    <s v="['python', 'aws', 'azure', 'hadoop']"/>
  </r>
  <r>
    <x v="6"/>
    <s v="New Grad- AI Engineer (Canada)"/>
    <s v="Toronto, ON, Canada"/>
    <s v="Full-time"/>
    <s v="False"/>
    <s v="Canada"/>
    <d v="2023-06-28T12:11:46"/>
    <n v="63000"/>
    <s v="Appen"/>
    <s v="['python', 'sql', 'aws', 'azure', 'pandas', 'numpy', 'scikit-learn', 'tensorflow', 'pytorch']"/>
  </r>
  <r>
    <x v="2"/>
    <s v="Data Scientist/Sr. Data Scientist"/>
    <s v="Alameda, CA"/>
    <s v="Full-time"/>
    <s v="False"/>
    <s v="United States"/>
    <d v="2023-06-27T12:04:12"/>
    <n v="90000"/>
    <s v="Scribe Therapeutics"/>
    <s v="['aws', 'databricks', 'snowflake', 'pytorch', 'scikit-learn', 'tensorflow', 'keras', 'spark']"/>
  </r>
  <r>
    <x v="2"/>
    <s v="Anti-Cheat Data Scientist"/>
    <s v="Redwood City, CA"/>
    <s v="Full-time"/>
    <s v="False"/>
    <s v="United States"/>
    <d v="2023-06-19T12:02:59"/>
    <n v="90000"/>
    <s v="Electronic Arts Inc"/>
    <s v="['python', 'r', 'tableau', 'looker', 'git']"/>
  </r>
  <r>
    <x v="4"/>
    <s v="Senior Data Scientist – US Security Clearance Required"/>
    <s v="Palo Alto, CA"/>
    <s v="Full-time"/>
    <s v="False"/>
    <s v="United States"/>
    <d v="2023-06-14T12:04:08"/>
    <n v="170000"/>
    <s v="Harnham"/>
    <s v="['python', 'sql', 'go', 'pandas', 'numpy', 'git']"/>
  </r>
  <r>
    <x v="5"/>
    <s v="Senior Data Analyst, Financial Services"/>
    <s v="Anywhere"/>
    <s v="Full-time"/>
    <s v="True"/>
    <s v="United States"/>
    <d v="2023-06-16T11:59:59"/>
    <n v="135000"/>
    <s v="Earnest Analytics"/>
    <s v="['excel', 'tableau']"/>
  </r>
  <r>
    <x v="2"/>
    <s v="Data Scientist"/>
    <s v="San Francisco, CA"/>
    <s v="Full-time"/>
    <s v="False"/>
    <s v="United States"/>
    <d v="2023-06-07T12:02:38"/>
    <n v="115000"/>
    <s v="Keystone Strategy"/>
    <m/>
  </r>
  <r>
    <x v="6"/>
    <s v="Machine Learning Engineer"/>
    <s v="Anywhere"/>
    <s v="Full-time"/>
    <s v="True"/>
    <s v="Canada"/>
    <d v="2023-06-27T13:32:20"/>
    <n v="145000"/>
    <s v="Sardine"/>
    <s v="['python', 'sql', 'java', 'go', 'typescript', 'gcp', 'aws', 'azure', 'terraform', 'kubernetes', 'docker']"/>
  </r>
  <r>
    <x v="3"/>
    <s v="Senior Data Engineer"/>
    <s v="Atlanta, GA"/>
    <s v="Full-time"/>
    <s v="False"/>
    <s v="United States"/>
    <d v="2023-06-23T12:23:51"/>
    <n v="90000"/>
    <s v="Zenput"/>
    <s v="['sql', 'python', 'aws', 'linux']"/>
  </r>
  <r>
    <x v="2"/>
    <s v="Principal Data Scientist. Job in Clearfield My Valley Jobs Today"/>
    <s v="Clearfield, UT"/>
    <s v="Full-time"/>
    <s v="False"/>
    <s v="United States"/>
    <d v="2023-06-27T12:04:40"/>
    <n v="124250"/>
    <s v="Northrop Grumman"/>
    <s v="['r']"/>
  </r>
  <r>
    <x v="6"/>
    <s v="Senior Machine Learning Engineer - Ads Retrieval"/>
    <s v="Amsterdam, Netherlands"/>
    <s v="Full-time"/>
    <s v="False"/>
    <s v="Netherlands"/>
    <d v="2023-06-27T13:41:34"/>
    <n v="166000"/>
    <s v="Reddit"/>
    <s v="['java', 'python', 'golang', 'c++']"/>
  </r>
  <r>
    <x v="2"/>
    <s v="R&amp;D Computer Science for Data Science / Analytics (Mid-Career)"/>
    <s v="Albuquerque, NM"/>
    <s v="Full-time"/>
    <s v="False"/>
    <s v="United States"/>
    <d v="2023-06-28T12:04:32"/>
    <n v="125000"/>
    <s v="Sandia National Laboratories"/>
    <s v="['python', 'java', 'c', 'c++', 'r']"/>
  </r>
  <r>
    <x v="5"/>
    <s v="Senior Business Data Analyst"/>
    <s v="Pasadena, CA"/>
    <s v="Full-time"/>
    <s v="False"/>
    <s v="United States"/>
    <d v="2023-06-30T12:01:04"/>
    <n v="102500"/>
    <s v="East West Bank"/>
    <s v="['sql', 'python', 'excel', 'tableau']"/>
  </r>
  <r>
    <x v="2"/>
    <s v="Data Scientist"/>
    <s v="McLean, VA"/>
    <s v="Full-time"/>
    <s v="False"/>
    <s v="United States"/>
    <d v="2023-06-03T12:01:43"/>
    <n v="105000"/>
    <s v="General Dynamics Information Technology"/>
    <s v="['python', 'sql', 'aws', 'git', 'github', 'jira']"/>
  </r>
  <r>
    <x v="0"/>
    <s v="Data Analyst"/>
    <s v="Arlington, VA"/>
    <s v="Full-time"/>
    <s v="False"/>
    <s v="United States"/>
    <d v="2023-06-24T12:00:13"/>
    <n v="90000"/>
    <s v="Govini"/>
    <s v="['python', 'r', 'sql']"/>
  </r>
  <r>
    <x v="4"/>
    <s v="Senior Data Scientist"/>
    <s v="Pasadena, CA"/>
    <s v="Full-time"/>
    <s v="False"/>
    <s v="United States"/>
    <d v="2023-06-14T12:04:01"/>
    <n v="165000"/>
    <s v="Harnham"/>
    <s v="['python', 'sql', 'git']"/>
  </r>
  <r>
    <x v="0"/>
    <s v="IT Data Lead Analyst - Hybrid"/>
    <s v="O'Fallon, MO"/>
    <s v="Full-time"/>
    <s v="False"/>
    <s v="United States"/>
    <d v="2023-06-27T12:02:20"/>
    <n v="129465"/>
    <s v="Citi"/>
    <s v="['sql', 'sas', 'sas', 'word', 'excel', 'visio', 'powerpoint', 'flow', 'jira']"/>
  </r>
  <r>
    <x v="4"/>
    <s v="Senior Data Scientist"/>
    <s v="Agoura Hills, CA"/>
    <s v="Full-time"/>
    <s v="False"/>
    <s v="United States"/>
    <d v="2023-06-28T12:04:18"/>
    <n v="152500"/>
    <s v="Cydcor"/>
    <s v="['python', 'r', 'sql', 'tableau', 'power bi']"/>
  </r>
  <r>
    <x v="0"/>
    <s v="Data Analyst"/>
    <s v="New York, NY"/>
    <s v="Full-time"/>
    <s v="False"/>
    <s v="United States"/>
    <d v="2023-06-30T11:59:59"/>
    <n v="98862"/>
    <s v="Kpler"/>
    <s v="['python', 'sql', 'html']"/>
  </r>
  <r>
    <x v="1"/>
    <s v="Data Engineer"/>
    <s v="New Delhi, Delhi, India"/>
    <s v="Full-time"/>
    <s v="False"/>
    <s v="India"/>
    <d v="2023-06-16T12:47:48"/>
    <n v="147500"/>
    <s v="Verisk"/>
    <s v="['java', 'python', 'javascript', 'nosql']"/>
  </r>
  <r>
    <x v="4"/>
    <s v="Senior Data Scientist"/>
    <s v="Boston, MA"/>
    <s v="Full-time"/>
    <s v="False"/>
    <s v="United States"/>
    <d v="2023-06-22T12:03:20"/>
    <n v="115000"/>
    <s v="Manulife Financial Corporation"/>
    <s v="['python', 'r', 'sql', 'azure', 'power bi']"/>
  </r>
  <r>
    <x v="0"/>
    <s v="Data Analyst"/>
    <s v="Tampa, FL"/>
    <s v="Full-time"/>
    <s v="False"/>
    <s v="United States"/>
    <d v="2023-06-15T12:18:09"/>
    <n v="95000"/>
    <s v="Jobot"/>
    <s v="['sql', 'power bi', 'tableau']"/>
  </r>
  <r>
    <x v="1"/>
    <s v="Data Engineer III"/>
    <s v="Bentonville, AR"/>
    <s v="Full-time"/>
    <s v="False"/>
    <s v="United States"/>
    <d v="2023-06-27T12:27:25"/>
    <n v="90000"/>
    <s v="Walmart"/>
    <s v="['sql', 'python', 'crystal', 'sql server', 'power bi', 'tableau', 'alteryx']"/>
  </r>
  <r>
    <x v="9"/>
    <s v="Server Engineer - Chatbot"/>
    <s v="Kyiv, Ukraine"/>
    <s v="Full-time"/>
    <s v="False"/>
    <s v="Ukraine"/>
    <d v="2023-06-27T13:43:14"/>
    <n v="89100"/>
    <s v="Wix"/>
    <s v="['kafka', 'node.js']"/>
  </r>
  <r>
    <x v="2"/>
    <s v="Forecasting Analyst"/>
    <s v="Roswell, GA"/>
    <s v="Full-time"/>
    <s v="False"/>
    <s v="United States"/>
    <d v="2023-06-19T12:43:46"/>
    <n v="62500"/>
    <s v="Express Employment Professionals- Buckhead"/>
    <s v="['sql', 'excel', 'tableau']"/>
  </r>
  <r>
    <x v="5"/>
    <s v="Senior Data Analyst"/>
    <s v="Clearwater, FL"/>
    <s v="Full-time"/>
    <s v="False"/>
    <s v="United States"/>
    <d v="2023-06-04T12:03:14"/>
    <n v="90000"/>
    <s v="Jobot"/>
    <s v="['sql', 'tableau']"/>
  </r>
  <r>
    <x v="3"/>
    <s v="Senior Data Engineer (Remote Eligible)"/>
    <s v="Washington, DC"/>
    <s v="Full-time"/>
    <s v="False"/>
    <s v="United States"/>
    <d v="2023-06-21T12:53:48"/>
    <n v="173500"/>
    <s v="Capital One"/>
    <s v="['java', 'scala', 'python', 'nosql', 'sql', 'mongo', 'shell', 'mysql', 'cassandra', 'redshift', 'snowflake', 'aws', 'azure', 'hadoop', 'kafka', 'spark']"/>
  </r>
  <r>
    <x v="0"/>
    <s v="Data Services Data Analyst - (Immediate)"/>
    <s v="Fort Worth, TX"/>
    <s v="Full-time"/>
    <s v="False"/>
    <s v="United States"/>
    <d v="2023-06-07T12:01:00"/>
    <n v="66600"/>
    <s v="IDEA Public Schools"/>
    <s v="['sql', 'ssrs']"/>
  </r>
  <r>
    <x v="4"/>
    <s v="Senior Data Scientist"/>
    <s v="United States"/>
    <s v="Full-time"/>
    <s v="False"/>
    <s v="Sudan"/>
    <d v="2023-06-12T13:34:57"/>
    <n v="170000"/>
    <s v="Acceler8 Talent"/>
    <s v="['python', 'sql', 'nosql', 'django', 'flask', 'git']"/>
  </r>
  <r>
    <x v="5"/>
    <s v="Senior Data Analyst for the Division of Housing Operations ..."/>
    <s v="New York, NY"/>
    <s v="Internship"/>
    <s v="False"/>
    <s v="United States"/>
    <d v="2023-06-02T12:00:00"/>
    <n v="75000"/>
    <s v="NYC Department of Housing Preservation &amp; Development"/>
    <s v="['excel', 'sharepoint', 'ms access']"/>
  </r>
  <r>
    <x v="1"/>
    <s v="Data Engineer"/>
    <s v="Pittsburgh, PA"/>
    <s v="Full-time"/>
    <s v="False"/>
    <s v="United States"/>
    <d v="2023-06-13T12:07:23"/>
    <n v="90000"/>
    <s v="Govini"/>
    <s v="['sql']"/>
  </r>
  <r>
    <x v="4"/>
    <s v="Senior Data Scientist (Search)"/>
    <s v="Poland"/>
    <s v="Full-time"/>
    <s v="False"/>
    <s v="Poland"/>
    <d v="2023-06-28T13:08:26"/>
    <n v="157500"/>
    <s v="Allegro"/>
    <s v="['python', 'bigquery', 'gcp', 'pyspark', 'tableau']"/>
  </r>
  <r>
    <x v="1"/>
    <s v="Lead Data Engineer - Remote"/>
    <s v="Brea, CA"/>
    <s v="Full-time"/>
    <s v="False"/>
    <s v="United States"/>
    <d v="2023-06-12T12:26:52"/>
    <n v="150000"/>
    <s v="Mercury Insurance"/>
    <s v="['python', 'java', 'scala', 'sql', 'nosql', 'r', 'aws', 'snowflake', 'redshift', 'github']"/>
  </r>
  <r>
    <x v="2"/>
    <s v="Data Scientist, Decisions - Rider"/>
    <s v="San Francisco, CA"/>
    <s v="Full-time"/>
    <s v="False"/>
    <s v="United States"/>
    <d v="2023-06-14T12:03:59"/>
    <n v="147500"/>
    <s v="Lyft"/>
    <s v="['sql', 'python', 'r']"/>
  </r>
  <r>
    <x v="3"/>
    <s v="Senior Data Engineer"/>
    <s v="Cary, NC"/>
    <s v="Full-time"/>
    <s v="False"/>
    <s v="United States"/>
    <d v="2023-06-26T12:57:13"/>
    <n v="90000"/>
    <s v="Epic Games"/>
    <s v="['python', 'sql', 'aws', 'snowflake', 'airflow', 'unreal']"/>
  </r>
  <r>
    <x v="4"/>
    <s v="Senior Data Scientist/ML Engineer"/>
    <s v="Denver, CO"/>
    <s v="Full-time"/>
    <s v="False"/>
    <s v="United States"/>
    <d v="2023-06-28T12:04:59"/>
    <n v="160000"/>
    <s v="Oracle Corporation"/>
    <s v="['python', 'go', 'oracle', 'scikit-learn', 'tensorflow', 'pytorch']"/>
  </r>
  <r>
    <x v="2"/>
    <s v="IT Data Scientist"/>
    <s v="Long Island City, NY"/>
    <s v="Full-time"/>
    <s v="False"/>
    <s v="United States"/>
    <d v="2023-06-30T12:03:46"/>
    <n v="125000"/>
    <s v="JetBlue Airways"/>
    <s v="['python', 'sql', 'databricks', 'azure', 'pyspark', 'spark', 'pytorch', 'keras', 'tensorflow', 'git', 'kubernetes', 'docker']"/>
  </r>
  <r>
    <x v="4"/>
    <s v="Senior Data Scientist"/>
    <s v="Anywhere"/>
    <s v="Full-time"/>
    <s v="True"/>
    <s v="Sudan"/>
    <d v="2023-06-03T12:33:58"/>
    <n v="175000"/>
    <s v="CyberCoders"/>
    <s v="['python', 'r', 'scala']"/>
  </r>
  <r>
    <x v="2"/>
    <s v="Data Scientist – Optimization"/>
    <s v="Indianapolis, IN"/>
    <s v="Full-time"/>
    <s v="False"/>
    <s v="United States"/>
    <d v="2023-06-03T12:21:09"/>
    <n v="125000"/>
    <s v="Corteva Agriscience"/>
    <s v="['python', 'r', 'c++', 'sql', 'spark', 'hadoop']"/>
  </r>
  <r>
    <x v="4"/>
    <s v="Senior Staff Tech Lead, Core ML Data Science"/>
    <s v="San Francisco, CA"/>
    <s v="Full-time"/>
    <s v="False"/>
    <s v="United States"/>
    <d v="2023-06-15T13:19:26"/>
    <n v="350000"/>
    <s v="Airbnb"/>
    <s v="['python', 'scala', 'java', 'c++', 'pytorch', 'tensorflow', 'spark', 'airflow']"/>
  </r>
  <r>
    <x v="8"/>
    <s v="Principal, Computer Vision Engineer, Online Calibration"/>
    <s v="Zürich, Switzerland"/>
    <s v="Full-time"/>
    <s v="False"/>
    <s v="Switzerland"/>
    <d v="2023-06-21T12:56:16"/>
    <n v="44418.5"/>
    <s v="Magic Leap"/>
    <s v="['git']"/>
  </r>
  <r>
    <x v="0"/>
    <s v="?Data Analyst?"/>
    <s v="Fremont, CA"/>
    <s v="Full-time"/>
    <s v="False"/>
    <s v="United States"/>
    <d v="2023-06-23T12:17:29"/>
    <n v="115000"/>
    <s v="Tesla, Inc"/>
    <s v="['python', 'sql', 'pandas', 'pyspark', 'airflow', 'spark', 'matplotlib', 'seaborn', 'tableau', 'power bi', 'jira']"/>
  </r>
  <r>
    <x v="5"/>
    <s v="Senior Manager, Data Analytics &amp; Insights"/>
    <s v="Austin, TX"/>
    <s v="Full-time"/>
    <s v="False"/>
    <s v="United States"/>
    <d v="2023-06-26T12:01:31"/>
    <n v="175000"/>
    <s v="Fidelity Investments"/>
    <s v="['sql', 'cobol', 'java', 'python', 'r', 'go', 'sql server', 'db2', 'oracle', 'snowflake', 'aws', 'azure', 'power bi', 'tableau', 'alteryx', 'ssis']"/>
  </r>
  <r>
    <x v="5"/>
    <s v="Senior Data Analyst (Remote)"/>
    <s v="Alameda, CA"/>
    <s v="Full-time"/>
    <s v="False"/>
    <s v="United States"/>
    <d v="2023-06-29T12:01:09"/>
    <n v="98800"/>
    <s v="Ad Hoc Labs (Burner)"/>
    <s v="['sql', 'redshift', 'tableau', 'slack']"/>
  </r>
  <r>
    <x v="3"/>
    <s v="Senior Data Engineer"/>
    <s v="Clearwater, FL"/>
    <s v="Full-time"/>
    <s v="False"/>
    <s v="United States"/>
    <d v="2023-06-25T12:46:11"/>
    <n v="102500"/>
    <s v="Jobot"/>
    <s v="['crystal', 'sql', 'nosql', 'python', 'java', 'azure', 'power bi']"/>
  </r>
  <r>
    <x v="3"/>
    <s v="Senior Data Engineer"/>
    <s v="Jacksonville, FL"/>
    <s v="Full-time"/>
    <s v="False"/>
    <s v="United States"/>
    <d v="2023-06-29T12:07:21"/>
    <n v="105000"/>
    <s v="Jobot"/>
    <s v="['sql', 'sql server', 'azure', 'oracle']"/>
  </r>
  <r>
    <x v="1"/>
    <s v="Principal Data Engineer"/>
    <s v="Chicago, IL"/>
    <s v="Full-time"/>
    <s v="False"/>
    <s v="United States"/>
    <d v="2023-06-20T13:04:44"/>
    <n v="90000"/>
    <s v="Aspen Dental Management Inc"/>
    <s v="['java', 'python', 'gcp', 'pandas', 'numpy', 'pytorch', 'tensorflow', 'spark', 'scikit-learn', 'kafka', 'kubernetes']"/>
  </r>
  <r>
    <x v="2"/>
    <s v="Head of Data Science &amp; Predictive Modeling"/>
    <s v="San Francisco, CA"/>
    <s v="Full-time"/>
    <s v="False"/>
    <s v="United States"/>
    <d v="2023-06-12T12:02:36"/>
    <n v="350000"/>
    <s v="Visa Inc"/>
    <m/>
  </r>
  <r>
    <x v="3"/>
    <s v="Senior Data Engineer"/>
    <s v="Reston, VA"/>
    <s v="Full-time"/>
    <s v="False"/>
    <s v="United States"/>
    <d v="2023-06-29T13:13:31"/>
    <n v="147500"/>
    <s v="OneGlobe"/>
    <s v="['sql', 'python', 'java', 'postgresql', 'sql server', 'aws', 'oracle', 'node.js']"/>
  </r>
  <r>
    <x v="2"/>
    <s v="Principal Data Science"/>
    <s v="Houston, TX"/>
    <s v="Full-time"/>
    <s v="False"/>
    <s v="United States"/>
    <d v="2023-06-06T12:03:46"/>
    <n v="150000"/>
    <s v="Discover Financial Services"/>
    <m/>
  </r>
  <r>
    <x v="3"/>
    <s v="Senior Data Engineer - Data Extraction and Warehousing"/>
    <s v="Anywhere"/>
    <s v="Full-time"/>
    <s v="True"/>
    <s v="Sudan"/>
    <d v="2023-06-19T12:55:58"/>
    <n v="112500"/>
    <s v="Cornerstone Information Systems, Inc."/>
    <s v="['sql', 'python', 'snowflake', 'databricks', 'azure', 'aws', 'flow']"/>
  </r>
  <r>
    <x v="1"/>
    <s v="Data Engineer"/>
    <s v="Chicago, IL"/>
    <s v="Full-time"/>
    <s v="False"/>
    <s v="United States"/>
    <d v="2023-06-24T12:07:57"/>
    <n v="90000"/>
    <s v="OPTIVER"/>
    <s v="['python', 'linux']"/>
  </r>
  <r>
    <x v="1"/>
    <s v="Sr. Data Engineer"/>
    <s v="Vancouver, WA"/>
    <s v="Full-time"/>
    <s v="False"/>
    <s v="United States"/>
    <d v="2023-06-22T12:06:01"/>
    <n v="125000"/>
    <s v="Banfield Pet Hospital"/>
    <s v="['sql', 'python', 'sql server', 'azure', 'databricks', 'oracle', 'power bi', 'sap', 'ssis']"/>
  </r>
  <r>
    <x v="0"/>
    <s v="Data Analyst"/>
    <s v="New York, NY"/>
    <s v="Full-time"/>
    <s v="False"/>
    <s v="United States"/>
    <d v="2023-06-08T11:59:58"/>
    <n v="95000"/>
    <s v="Jobot"/>
    <s v="['word', 'excel']"/>
  </r>
  <r>
    <x v="2"/>
    <s v="Director of Data Science"/>
    <s v="Anywhere"/>
    <s v="Full-time"/>
    <s v="True"/>
    <s v="United States"/>
    <d v="2023-06-28T12:04:59"/>
    <n v="215000"/>
    <s v="Forsyth Barnes"/>
    <s v="['python', 'aws', 'pyspark']"/>
  </r>
  <r>
    <x v="2"/>
    <s v="Principal Data Scientist (Deep Learning)"/>
    <s v="New York, NY"/>
    <s v="Full-time"/>
    <s v="False"/>
    <s v="United States"/>
    <d v="2023-06-01T12:23:39"/>
    <n v="202500"/>
    <s v="NBCUniversal"/>
    <s v="['python', 'go', 'scala', 'java', 'sql', 'nosql', 'aws', 'pyspark']"/>
  </r>
  <r>
    <x v="1"/>
    <s v="Data Engineer"/>
    <s v="Anywhere"/>
    <s v="Full-time"/>
    <s v="True"/>
    <s v="Sudan"/>
    <d v="2023-06-13T12:38:16"/>
    <n v="125000"/>
    <s v="GoodUnited"/>
    <s v="['python', 'sql', 'snowflake', 'tableau']"/>
  </r>
  <r>
    <x v="2"/>
    <s v="Data Scientist II"/>
    <s v="Duluth, GA"/>
    <s v="Full-time"/>
    <s v="False"/>
    <s v="United States"/>
    <d v="2023-06-19T12:06:56"/>
    <n v="125000"/>
    <s v="AGCO Corporation"/>
    <s v="['go', 'python', 'r', 'scala', 'azure', 'aws', 'spark', 'tableau']"/>
  </r>
  <r>
    <x v="0"/>
    <s v="Data Analytics - Lead Analyst (Hybrid)"/>
    <s v="Irving, TX"/>
    <s v="Full-time"/>
    <s v="False"/>
    <s v="United States"/>
    <d v="2023-06-27T12:01:51"/>
    <n v="138615"/>
    <s v="Citi"/>
    <s v="['sas', 'sas', 'sql', 'sql server', 'oracle', 'sharepoint']"/>
  </r>
  <r>
    <x v="0"/>
    <s v="Data Analyst, Direct Marketing"/>
    <s v="Fort Lee, NJ"/>
    <s v="Full-time"/>
    <s v="False"/>
    <s v="United States"/>
    <d v="2023-06-29T12:00:05"/>
    <n v="90000"/>
    <s v="Willis Towers Watson"/>
    <s v="['r', 'python', 'sas', 'sas', 'watson', 'power bi']"/>
  </r>
  <r>
    <x v="0"/>
    <s v="Data Analyst"/>
    <s v="San Francisco, CA"/>
    <s v="Full-time"/>
    <s v="False"/>
    <s v="United States"/>
    <d v="2023-06-21T13:00:59"/>
    <n v="240000"/>
    <s v="Anthropic"/>
    <s v="['python', 'sql']"/>
  </r>
  <r>
    <x v="1"/>
    <s v="Lead Data Engineer"/>
    <s v="The Bahamas"/>
    <s v="Full-time"/>
    <s v="False"/>
    <s v="Bahamas"/>
    <d v="2023-06-23T13:31:59"/>
    <n v="211000"/>
    <s v="Capital One"/>
    <s v="['java', 'scala', 'python', 'nosql', 'sql', 'mongo', 'shell', 'mysql', 'redshift', 'snowflake', 'aws', 'azure', 'hadoop', 'kafka', 'spark', 'airflow']"/>
  </r>
  <r>
    <x v="0"/>
    <s v="Data Analyst"/>
    <s v="Clearwater, FL"/>
    <s v="Full-time"/>
    <s v="False"/>
    <s v="United States"/>
    <d v="2023-06-07T12:01:38"/>
    <n v="95000"/>
    <s v="Jobot"/>
    <s v="['sql', 'power bi', 'tableau']"/>
  </r>
  <r>
    <x v="3"/>
    <s v="Senior Data Engineer"/>
    <s v="Los Angeles, CA"/>
    <s v="Full-time"/>
    <s v="False"/>
    <s v="United States"/>
    <d v="2023-06-02T12:45:19"/>
    <n v="180000"/>
    <s v="Jobot"/>
    <s v="['java', 'scala', 'python', 'spark']"/>
  </r>
  <r>
    <x v="0"/>
    <s v="Sr. Sustainability Analyst / Sr Sustainability Data Analyst"/>
    <s v="New York, NY"/>
    <s v="Full-time"/>
    <s v="False"/>
    <s v="United States"/>
    <d v="2023-06-26T12:00:07"/>
    <n v="95000"/>
    <s v="RJI Search"/>
    <m/>
  </r>
  <r>
    <x v="3"/>
    <s v="Senior Data Engineer"/>
    <s v="Los Angeles, CA"/>
    <s v="Full-time"/>
    <s v="False"/>
    <s v="United States"/>
    <d v="2023-06-30T12:11:33"/>
    <n v="172500"/>
    <s v="Jobot"/>
    <s v="['python', 'sql', 'aws', 'redshift', 'spark', 'pyspark']"/>
  </r>
  <r>
    <x v="1"/>
    <s v="Data Engineer"/>
    <s v="San Jose, CA"/>
    <s v="Full-time"/>
    <s v="False"/>
    <s v="United States"/>
    <d v="2023-06-14T12:09:22"/>
    <n v="115000"/>
    <s v="Tesla, Inc"/>
    <s v="['sql', 'python', 'bash', 'graphql', 'github', 'git', 'docker', 'jenkins', 'kubernetes']"/>
  </r>
  <r>
    <x v="1"/>
    <s v="Data Engineer"/>
    <s v="Anywhere"/>
    <s v="Full-time"/>
    <s v="True"/>
    <s v="Sudan"/>
    <d v="2023-06-15T14:03:53"/>
    <n v="75000"/>
    <s v="AbsoluteCare"/>
    <s v="['sql', 'c#', 'python', 'sql server', 'ssis', 'excel']"/>
  </r>
  <r>
    <x v="1"/>
    <s v="Lead Big Data Engineer"/>
    <s v="Charlotte, NC"/>
    <s v="Full-time"/>
    <s v="False"/>
    <s v="United States"/>
    <d v="2023-06-09T12:07:51"/>
    <n v="125000"/>
    <s v="Wells Fargo"/>
    <s v="['mongodb', 'mongodb', 'scala', 'java', 'python', 'hadoop', 'spark', 'kubernetes', 'docker']"/>
  </r>
  <r>
    <x v="0"/>
    <s v="Data Analyst"/>
    <s v="Clearwater, FL"/>
    <s v="Full-time"/>
    <s v="False"/>
    <s v="United States"/>
    <d v="2023-06-12T12:01:33"/>
    <n v="87500"/>
    <s v="Jobot"/>
    <s v="['crystal', 'sql', 'tableau', 'power bi']"/>
  </r>
  <r>
    <x v="0"/>
    <s v="Data Analyst--Budding Start up!"/>
    <s v="Pennsylvania"/>
    <s v="Full-time"/>
    <s v="False"/>
    <s v="United States"/>
    <d v="2023-06-28T12:00:36"/>
    <n v="125000"/>
    <s v="Jobot"/>
    <s v="['c', 'sql', 'html', 'css', 'javascript', 'python']"/>
  </r>
  <r>
    <x v="1"/>
    <s v="Data Engineer"/>
    <s v="Makati, Metro Manila, Philippines"/>
    <s v="Full-time"/>
    <s v="False"/>
    <s v="Philippines"/>
    <d v="2023-06-15T12:29:31"/>
    <n v="96773"/>
    <s v="Angkas"/>
    <s v="['sql', 'nosql', 'elasticsearch']"/>
  </r>
  <r>
    <x v="3"/>
    <s v="Sr. Data Engineer (hybrid on-site)"/>
    <s v="Seattle, WA"/>
    <s v="Full-time"/>
    <s v="False"/>
    <s v="United States"/>
    <d v="2023-06-21T12:53:56"/>
    <n v="205000"/>
    <s v="Jobot"/>
    <s v="['sql', 'python', 'go', 'c++', 'hadoop', 'spark']"/>
  </r>
  <r>
    <x v="3"/>
    <s v="Senior Big Data Engineer (Java, Spark), (hybrid)"/>
    <s v="Jersey City, NJ"/>
    <s v="Full-time"/>
    <s v="False"/>
    <s v="United States"/>
    <d v="2023-06-03T12:21:57"/>
    <n v="150000"/>
    <s v="Citigroup, Inc"/>
    <s v="['spark', 'linux', 'jenkins', 'jira']"/>
  </r>
  <r>
    <x v="0"/>
    <s v="Data Science Associate"/>
    <s v="Birmingham, AL"/>
    <s v="Full-time"/>
    <s v="False"/>
    <s v="United States"/>
    <d v="2023-06-20T13:04:27"/>
    <n v="94500"/>
    <s v="The Placement Gurus"/>
    <s v="['python', 'r', 'sql', 'aws', 'azure', 'pandas', 'numpy', 'scikit-learn', 'hadoop', 'spark', 'tableau', 'power bi']"/>
  </r>
  <r>
    <x v="2"/>
    <s v="Data Scientist"/>
    <s v="Pittsburgh, PA"/>
    <s v="Full-time"/>
    <s v="False"/>
    <s v="United States"/>
    <d v="2023-06-13T12:02:21"/>
    <n v="90000"/>
    <s v="Govini"/>
    <s v="['python', 'sql', 'aws', 'spark', 'git']"/>
  </r>
  <r>
    <x v="2"/>
    <s v="Data Scientist"/>
    <s v="Chantilly, VA"/>
    <s v="Full-time"/>
    <s v="False"/>
    <s v="United States"/>
    <d v="2023-06-21T12:03:10"/>
    <n v="155000"/>
    <s v="Buchanan &amp; Edwards"/>
    <s v="['java', 'scala', 'python', 'mongodb', 'mongodb', 'aws', 'spark', 'hadoop', 'tensorflow', 'pytorch', 'excel', 'kubernetes', 'docker']"/>
  </r>
  <r>
    <x v="3"/>
    <s v="Senior Data Engineer"/>
    <s v="Atlanta, GA"/>
    <s v="Full-time"/>
    <s v="False"/>
    <s v="United States"/>
    <d v="2023-06-13T12:07:02"/>
    <n v="165000"/>
    <s v="Hill Search"/>
    <s v="['python', 'sql', 'snowflake', 'azure', 'docker', 'terraform']"/>
  </r>
  <r>
    <x v="1"/>
    <s v="Sr. Data Engineer"/>
    <s v="Anywhere"/>
    <s v="Full-time"/>
    <s v="True"/>
    <s v="United States"/>
    <d v="2023-06-07T13:21:51"/>
    <n v="105000"/>
    <s v="Insight Global"/>
    <s v="['sql', 'powershell', 'azure', 'spark', 'git']"/>
  </r>
  <r>
    <x v="0"/>
    <s v="Data Analyst / Sr Data Analyst, LIVE - USDS"/>
    <s v="Los Angeles, CA"/>
    <s v="Full-time"/>
    <s v="False"/>
    <s v="United States"/>
    <d v="2023-06-18T12:00:47"/>
    <n v="149508.5"/>
    <s v="TikTok"/>
    <s v="['sql', 'express']"/>
  </r>
  <r>
    <x v="0"/>
    <s v="Power BI Engineer"/>
    <s v="Guadalajara, Jalisco, Mexico"/>
    <s v="Full-time"/>
    <s v="False"/>
    <s v="Mexico"/>
    <d v="2023-06-08T12:36:11"/>
    <n v="99150"/>
    <s v="Bosch Group"/>
    <s v="['sql', 'azure', 'power bi']"/>
  </r>
  <r>
    <x v="1"/>
    <s v="Staff Data Engineer"/>
    <s v="Anywhere"/>
    <s v="Full-time"/>
    <s v="True"/>
    <s v="Sudan"/>
    <d v="2023-06-02T13:15:20"/>
    <n v="152500"/>
    <s v="FinThrive"/>
    <s v="['python', 'scala', 'sql', 'bash', 'shell', 'sql server', 'azure', 'databricks', 'pyspark', 'hadoop', 'spark', 'linux', 'excel', 'git']"/>
  </r>
  <r>
    <x v="1"/>
    <s v="Data Engineer - Cloud Specialist"/>
    <s v="New York, NY"/>
    <s v="Full-time"/>
    <s v="False"/>
    <s v="United States"/>
    <d v="2023-06-27T12:57:26"/>
    <n v="150000"/>
    <s v="Federal Reserve Bank of Cleveland"/>
    <s v="['python', 'sql', 'oracle', 'aws', 'databricks']"/>
  </r>
  <r>
    <x v="0"/>
    <s v="Data Analyst"/>
    <s v="Heredia Province, Heredia, Costa Rica"/>
    <s v="Full-time"/>
    <s v="False"/>
    <s v="Costa Rica"/>
    <d v="2023-06-07T13:18:52"/>
    <n v="111175"/>
    <s v="Databricks"/>
    <s v="['sql', 'python', 'r', 'databricks', 'excel', 'sheets', 'tableau', 'git', 'unify']"/>
  </r>
  <r>
    <x v="2"/>
    <s v="Data Scientist"/>
    <s v="San Diego, CA"/>
    <s v="Full-time"/>
    <s v="False"/>
    <s v="United States"/>
    <d v="2023-06-17T13:03:09"/>
    <n v="137000"/>
    <s v="Virtus Investment Partners, Inc."/>
    <m/>
  </r>
  <r>
    <x v="5"/>
    <s v="Senior Data Analyst - Cox Business Planning Strategy &amp; Analytics"/>
    <s v="Ocala, FL"/>
    <s v="Full-time"/>
    <s v="False"/>
    <s v="United States"/>
    <d v="2023-06-07T12:01:47"/>
    <n v="96500"/>
    <s v="COX Enterprises"/>
    <s v="['sql', 'python', 'r', 'pyspark', 'ggplot2', 'pandas', 'numpy', 'scikit-learn', 'hadoop', 'tableau', 'powerpoint', 'alteryx', 'flow']"/>
  </r>
  <r>
    <x v="1"/>
    <s v="Lead Data Engineer- Data Engineering &amp; Analytics"/>
    <s v="Miami, FL"/>
    <s v="Full-time"/>
    <s v="False"/>
    <s v="United States"/>
    <d v="2023-06-28T12:09:44"/>
    <n v="150000"/>
    <s v="MasterCard"/>
    <s v="['python', 'r', 'sql', 'java', 'scala', 'azure', 'databricks', 'aws', 'gcp', 'spark', 'hadoop', 'airflow', 'spring']"/>
  </r>
  <r>
    <x v="2"/>
    <s v="Data Scientist - Deep ML"/>
    <s v="Anywhere"/>
    <s v="Full-time"/>
    <s v="True"/>
    <s v="Sudan"/>
    <d v="2023-06-25T13:13:47"/>
    <n v="115000"/>
    <s v="CyberCoders"/>
    <s v="['python', 'java', 'matlab']"/>
  </r>
  <r>
    <x v="0"/>
    <s v="Events Specialist II - Office of Health Information and Data..."/>
    <s v="St. Louis, MO"/>
    <s v="Full-time"/>
    <s v="False"/>
    <s v="United States"/>
    <d v="2023-06-21T12:05:15"/>
    <n v="62750"/>
    <s v="Washington University in St Louis"/>
    <m/>
  </r>
  <r>
    <x v="1"/>
    <s v="Data Engineer, Product Analytics"/>
    <s v="Austin, TX"/>
    <s v="Full-time"/>
    <s v="False"/>
    <s v="United States"/>
    <d v="2023-06-24T12:27:49"/>
    <n v="150000"/>
    <s v="Meta"/>
    <s v="['sql', 'python', 'c++', 'c#', 'scala']"/>
  </r>
  <r>
    <x v="1"/>
    <s v="Data Engineering Manager"/>
    <s v="Canada"/>
    <s v="Full-time"/>
    <s v="False"/>
    <s v="Canada"/>
    <d v="2023-06-26T12:10:32"/>
    <n v="147500"/>
    <s v="Netomi"/>
    <s v="['java', 'sql', 'r', 'aws', 'redshift', 'snowflake', 'gcp', 'kafka', 'spring', 'excel', 'power bi', 'tableau', 'ssrs']"/>
  </r>
  <r>
    <x v="2"/>
    <s v="Data Scientist (DC based)"/>
    <s v="Washington, DC"/>
    <s v="Full-time"/>
    <s v="False"/>
    <s v="United States"/>
    <d v="2023-06-29T12:03:12"/>
    <n v="160000"/>
    <s v="Jobot"/>
    <m/>
  </r>
  <r>
    <x v="0"/>
    <s v="Data Analyst"/>
    <s v="Visakhapatnam, Andhra Pradesh, India"/>
    <s v="Full-time"/>
    <s v="False"/>
    <s v="India"/>
    <d v="2023-06-07T12:30:54"/>
    <n v="100500"/>
    <s v="Openlogix Corporation"/>
    <s v="['flow']"/>
  </r>
  <r>
    <x v="3"/>
    <s v="Senior Data Engineer, Advanced Analytics &amp; Optimization"/>
    <s v="Atlanta, GA"/>
    <s v="Full-time"/>
    <s v="False"/>
    <s v="United States"/>
    <d v="2023-06-06T12:28:17"/>
    <n v="90000"/>
    <s v="Cox Business Services, LLC"/>
    <s v="['sql', 'python', 'r', 'scala', 'java', 'spark', 'tensorflow', 'keras', 'tableau', 'docker']"/>
  </r>
  <r>
    <x v="3"/>
    <s v="Senior Azure Data Engineer"/>
    <s v="Anywhere"/>
    <s v="Full-time"/>
    <s v="True"/>
    <s v="United States"/>
    <d v="2023-06-23T12:24:06"/>
    <n v="162500"/>
    <s v="EXL"/>
    <s v="['sql', 'java', 'c#', 'python', 'r', 'sql server', 'azure', 'databricks', 'spark', 'power bi', 'tableau', 'terraform']"/>
  </r>
  <r>
    <x v="0"/>
    <s v="Data Analyst"/>
    <s v="New Delhi, Delhi, India"/>
    <s v="Full-time"/>
    <s v="False"/>
    <s v="India"/>
    <d v="2023-06-29T12:13:17"/>
    <n v="57500"/>
    <s v="Verisk"/>
    <s v="['sql', 'python', 'aws']"/>
  </r>
  <r>
    <x v="2"/>
    <s v="Data Lead"/>
    <s v="United States"/>
    <s v="Full-time"/>
    <s v="False"/>
    <s v="United States"/>
    <d v="2023-06-29T12:04:28"/>
    <n v="96500"/>
    <s v="Nielsen"/>
    <s v="['gdpr', 'sap']"/>
  </r>
  <r>
    <x v="4"/>
    <s v="?Senior Data Scientist?"/>
    <s v="Fremont, CA"/>
    <s v="Full-time"/>
    <s v="False"/>
    <s v="United States"/>
    <d v="2023-06-23T12:21:13"/>
    <n v="115000"/>
    <s v="Tesla, Inc"/>
    <s v="['python', 'sql', 'pandas', 'pyspark', 'matplotlib', 'seaborn', 'airflow', 'spark', 'tableau', 'power bi']"/>
  </r>
  <r>
    <x v="1"/>
    <s v="Data Engineer"/>
    <s v="Bloomfield Hills, MI"/>
    <s v="Full-time"/>
    <s v="False"/>
    <s v="United States"/>
    <d v="2023-06-24T12:13:14"/>
    <n v="85000"/>
    <s v="NuTechs LLC"/>
    <s v="['sql', 'sql server', 'ssrs']"/>
  </r>
  <r>
    <x v="0"/>
    <s v="Associate Principal, Technical Data Governance"/>
    <s v="Chicago, IL"/>
    <s v="Full-time"/>
    <s v="False"/>
    <s v="United States"/>
    <d v="2023-06-30T12:02:29"/>
    <n v="125000"/>
    <s v="Options Clearing Corporation"/>
    <s v="['sql', 'sql server', 'db2', 'oracle', 'redshift', 'kafka', 'tableau', 'cognos', 'word', 'excel']"/>
  </r>
  <r>
    <x v="6"/>
    <s v="Senior Machine Learning Engineer / Adversarial"/>
    <s v="San Francisco, CA"/>
    <s v="Full-time"/>
    <s v="False"/>
    <s v="United States"/>
    <d v="2023-06-15T12:19:24"/>
    <n v="195000"/>
    <s v="Jobot"/>
    <s v="['python', 'r', 'java', 'tensorflow', 'pytorch']"/>
  </r>
  <r>
    <x v="1"/>
    <s v="Data Engineer - Talend Snowflakes"/>
    <s v="Mumbai, Maharashtra, India"/>
    <s v="Full-time"/>
    <s v="False"/>
    <s v="India"/>
    <d v="2023-06-30T12:15:20"/>
    <n v="147500"/>
    <s v="NECSWS"/>
    <s v="['sql', 'python', 'java', 'snowflake', 'aws', 'oracle', 'gcp', 'bitbucket']"/>
  </r>
  <r>
    <x v="1"/>
    <s v="IIOT &amp; SCADA Data Engineer"/>
    <s v="Anywhere"/>
    <s v="Full-time"/>
    <s v="True"/>
    <s v="United States"/>
    <d v="2023-06-17T13:06:00"/>
    <n v="132000"/>
    <s v="NTT Global Data Centers Americas, Inc."/>
    <s v="['visio', 'terminal']"/>
  </r>
  <r>
    <x v="5"/>
    <s v="Senior Data Analyst (REMOTE)"/>
    <s v="Anywhere"/>
    <s v="Full-time"/>
    <s v="True"/>
    <s v="United States"/>
    <d v="2023-06-14T12:00:32"/>
    <n v="95000"/>
    <s v="Ryder System"/>
    <s v="['python', 'azure', 'express', 'power bi', 'tableau', 'alteryx']"/>
  </r>
  <r>
    <x v="1"/>
    <s v="Associate Data Engineer | Velotio Technologies"/>
    <s v="Pune, Maharashtra, India"/>
    <s v="Full-time"/>
    <s v="False"/>
    <s v="India"/>
    <d v="2023-06-27T12:34:37"/>
    <n v="97444"/>
    <s v="Velotio"/>
    <s v="['golang', 'elixir', 'python', 'sql', 'react', 'flutter', 'spark', 'phoenix', 'kubernetes']"/>
  </r>
  <r>
    <x v="4"/>
    <s v="Senior Data Scientist - Causal Inference"/>
    <s v="New York, NY"/>
    <s v="Full-time"/>
    <s v="False"/>
    <s v="United States"/>
    <d v="2023-06-19T13:02:13"/>
    <n v="182000"/>
    <s v="Foursquare"/>
    <s v="['python', 'sql']"/>
  </r>
  <r>
    <x v="8"/>
    <s v="Software/Data Engineer"/>
    <s v="Tampa, FL"/>
    <s v="Full-time"/>
    <s v="False"/>
    <s v="United States"/>
    <d v="2023-06-27T12:27:21"/>
    <n v="125000"/>
    <s v="Syniverse Technologies"/>
    <s v="['go', 'scala', 'c++', 'python', 'java', 'postgresql', 'oracle', 'react', 'unix', 'flow', 'ansible', 'git']"/>
  </r>
  <r>
    <x v="3"/>
    <s v="Senior Data Engineer"/>
    <s v="Charlotte, NC"/>
    <s v="Full-time"/>
    <s v="False"/>
    <s v="United States"/>
    <d v="2023-06-11T12:05:55"/>
    <n v="140000"/>
    <s v="Jobot"/>
    <s v="['azure']"/>
  </r>
  <r>
    <x v="1"/>
    <s v="Associate Data Engineer (R-14337)"/>
    <s v="Hyderabad, Telangana, India"/>
    <s v="Full-time"/>
    <s v="False"/>
    <s v="India"/>
    <d v="2023-06-23T12:53:52"/>
    <n v="96773"/>
    <s v="Dun &amp; Bradstreet"/>
    <s v="['python', 'sql', 'gcp', 'aws', 'redshift', 'hadoop']"/>
  </r>
  <r>
    <x v="1"/>
    <s v="Data Engineering Consultant"/>
    <s v="Anywhere"/>
    <s v="Full-time"/>
    <s v="True"/>
    <s v="Sudan"/>
    <d v="2023-06-27T13:47:50"/>
    <n v="107500"/>
    <s v="The Ohio State University"/>
    <m/>
  </r>
  <r>
    <x v="2"/>
    <s v="Data Scientist / Prompt Engineer"/>
    <s v="United States"/>
    <s v="Full-time"/>
    <s v="False"/>
    <s v="United States"/>
    <d v="2023-06-28T13:05:30"/>
    <n v="180000"/>
    <s v="Primis"/>
    <s v="['python', 'r', 'java']"/>
  </r>
  <r>
    <x v="0"/>
    <s v="Broadband Data Analyst"/>
    <s v="Indianapolis, IN"/>
    <s v="Full-time"/>
    <s v="False"/>
    <s v="United States"/>
    <d v="2023-06-01T13:23:11"/>
    <n v="53222"/>
    <s v="State of Indiana"/>
    <s v="['excel']"/>
  </r>
  <r>
    <x v="5"/>
    <s v="Senior Data Science Analyst"/>
    <s v="Rochester, MN"/>
    <s v="Full-time"/>
    <s v="False"/>
    <s v="United States"/>
    <d v="2023-06-28T12:05:32"/>
    <n v="146255.203125"/>
    <s v="Mayo Clinic"/>
    <m/>
  </r>
  <r>
    <x v="5"/>
    <s v="Senior Data Analyst"/>
    <s v="Tampa, FL"/>
    <s v="Full-time"/>
    <s v="False"/>
    <s v="United States"/>
    <d v="2023-06-18T12:01:43"/>
    <n v="92500"/>
    <s v="Jobot"/>
    <s v="['sql', 'tableau']"/>
  </r>
  <r>
    <x v="2"/>
    <s v="Data Scientist - Center for Health Data Science &amp; Analytics"/>
    <s v="Houston, TX"/>
    <s v="Full-time"/>
    <s v="False"/>
    <s v="United States"/>
    <d v="2023-06-03T12:02:48"/>
    <n v="100000"/>
    <s v="Houston Methodist"/>
    <m/>
  </r>
  <r>
    <x v="1"/>
    <s v="Data Engineer"/>
    <s v="Detroit, MI"/>
    <s v="Full-time"/>
    <s v="False"/>
    <s v="United States"/>
    <d v="2023-06-24T12:27:42"/>
    <n v="100000"/>
    <s v="Vaco Technology"/>
    <s v="['python', 'java', 'scala', 'sql', 'aws', 'azure', 'redshift', 'bigquery', 'hadoop', 'spark', 'kafka']"/>
  </r>
  <r>
    <x v="1"/>
    <s v="Data Engineer - Fully remote &amp; Permanent"/>
    <s v="Anywhere"/>
    <s v="Full-time"/>
    <s v="True"/>
    <s v="Sudan"/>
    <d v="2023-06-06T12:41:05"/>
    <n v="135000"/>
    <s v="Insight Global"/>
    <s v="['sql', 'azure', 'snowflake', 'pyspark']"/>
  </r>
  <r>
    <x v="1"/>
    <s v="Digital Process Engineer (Data Engineer)"/>
    <s v="Allentown, PA"/>
    <s v="Full-time"/>
    <s v="False"/>
    <s v="United States"/>
    <d v="2023-06-01T12:30:53"/>
    <n v="90000"/>
    <s v="Evonik Degussa Corporation"/>
    <s v="['sql', 'python']"/>
  </r>
  <r>
    <x v="3"/>
    <s v="Senior Data Engineer-Finance Tech (Python, AWS) (Remote Eligible)"/>
    <s v="The Bahamas"/>
    <s v="Full-time"/>
    <s v="False"/>
    <s v="Bahamas"/>
    <d v="2023-06-05T14:01:15"/>
    <n v="173500"/>
    <s v="Capital One"/>
    <s v="['python', 'java', 'scala', 'nosql', 'sql', 'mongo', 'shell', 'mysql', 'cassandra', 'aws', 'redshift', 'snowflake', 'azure', 'hadoop', 'kafka', 'spark']"/>
  </r>
  <r>
    <x v="5"/>
    <s v="Senior Data Analyst"/>
    <s v="Clearwater, FL"/>
    <s v="Full-time"/>
    <s v="False"/>
    <s v="United States"/>
    <d v="2023-06-25T12:23:34"/>
    <n v="87500"/>
    <s v="Jobot"/>
    <s v="['crystal', 'sql', 'tableau', 'power bi']"/>
  </r>
  <r>
    <x v="1"/>
    <s v="Experienced Data Engineer"/>
    <s v="Dallas, TX"/>
    <s v="Full-time"/>
    <s v="False"/>
    <s v="United States"/>
    <d v="2023-06-13T12:05:36"/>
    <n v="115000"/>
    <s v="Principal Financial Group Inc"/>
    <s v="['sql']"/>
  </r>
  <r>
    <x v="4"/>
    <s v="Senior Data Scientist"/>
    <s v="Washington, DC"/>
    <s v="Full-time"/>
    <s v="False"/>
    <s v="United States"/>
    <d v="2023-06-14T12:45:38"/>
    <n v="180000"/>
    <s v="Harnham"/>
    <s v="['python', 'sql']"/>
  </r>
  <r>
    <x v="3"/>
    <s v="Senior Data Engineer"/>
    <s v="Thousand Oaks, CA"/>
    <s v="Full-time"/>
    <s v="False"/>
    <s v="United States"/>
    <d v="2023-06-07T12:28:06"/>
    <n v="155000"/>
    <s v="Jobot"/>
    <s v="['shell', 'aws', 'azure', 'redshift', 'snowflake', 'databricks', 'spark', 'kafka']"/>
  </r>
  <r>
    <x v="0"/>
    <s v="Data Analyst"/>
    <s v="Indianapolis, IN"/>
    <s v="Full-time"/>
    <s v="False"/>
    <s v="United States"/>
    <d v="2023-06-04T12:03:06"/>
    <n v="77490"/>
    <s v="Prime Therapeutics"/>
    <s v="['sql', 'crystal', 'sas', 'sas', 'excel', 'ms access', 'cognos']"/>
  </r>
  <r>
    <x v="3"/>
    <s v="Senior Data Engineer - Big Data / Spark"/>
    <s v="Houston, TX"/>
    <s v="Full-time"/>
    <s v="False"/>
    <s v="United States"/>
    <d v="2023-06-09T12:28:19"/>
    <n v="152500"/>
    <s v="Aegistech"/>
    <s v="['nosql', 'java', 'scala', 'python', 'aws', 'redshift', 'spark', 'hadoop', 'linux']"/>
  </r>
  <r>
    <x v="1"/>
    <s v="Sr. Data Engineer"/>
    <s v="Clearwater, FL"/>
    <s v="Full-time"/>
    <s v="False"/>
    <s v="Sudan"/>
    <d v="2023-06-14T13:23:35"/>
    <n v="106500"/>
    <s v="Modis"/>
    <s v="['sql', 'python', 'php', 'html', 'visual basic', 'go', 'sql server', 'mysql', 'azure', 'oracle', 'tableau', 'power bi']"/>
  </r>
  <r>
    <x v="1"/>
    <s v="Data Engineer"/>
    <s v="Clearwater, FL"/>
    <s v="Full-time"/>
    <s v="False"/>
    <s v="United States"/>
    <d v="2023-06-25T12:45:31"/>
    <n v="120000"/>
    <s v="Jobot"/>
    <s v="['sql', 'azure']"/>
  </r>
  <r>
    <x v="1"/>
    <s v="Data Engineer"/>
    <s v="Jacksonville, FL"/>
    <s v="Full-time"/>
    <s v="False"/>
    <s v="United States"/>
    <d v="2023-06-24T12:09:47"/>
    <n v="115000"/>
    <s v="Jobot"/>
    <s v="['sql', 'python', 'c#', 'jenkins', 'git', 'jira']"/>
  </r>
  <r>
    <x v="1"/>
    <s v="Data Engineer"/>
    <s v="New York, NY"/>
    <s v="Full-time"/>
    <s v="False"/>
    <s v="United States"/>
    <d v="2023-06-15T12:23:35"/>
    <n v="125000"/>
    <s v="The Phoenix Group"/>
    <s v="['sql', 'python', 'sas', 'sas', 'azure']"/>
  </r>
  <r>
    <x v="2"/>
    <s v="Mid-Level Data Scientist"/>
    <s v="Arlington, TX"/>
    <s v="Full-time"/>
    <s v="False"/>
    <s v="Sudan"/>
    <d v="2023-06-02T14:14:31"/>
    <n v="125000"/>
    <s v="ECS"/>
    <s v="['sql', 'python', 'r', 'sas', 'sas', 'java', 'css', 'javascript', 'typescript', 'c#', 'mysql', 'aws', 'azure', 'databricks', 'jquery', 'dax', 'power bi']"/>
  </r>
  <r>
    <x v="4"/>
    <s v="Mission Data Scientist, Senior"/>
    <s v="Fayetteville, NC"/>
    <s v="Full-time"/>
    <s v="False"/>
    <s v="United States"/>
    <d v="2023-06-12T14:03:54"/>
    <n v="152700"/>
    <s v="Booz Allen Hamilton"/>
    <s v="['python', 'r', 'postgresql', 'pandas', 'tableau', 'splunk', 'docker', 'kubernetes']"/>
  </r>
  <r>
    <x v="1"/>
    <s v="IT Specialist (Datamgt) Data Engineer"/>
    <s v="Wallops Island, VA"/>
    <s v="Full-time"/>
    <s v="False"/>
    <s v="United States"/>
    <d v="2023-06-23T13:28:01"/>
    <n v="113769.5"/>
    <s v="Bureau of Fiscal Services"/>
    <s v="['python', 'sql', 'nosql', 'go', 'julia', 'java', 'r', 'c++', 'oracle', 'aws', 'azure', 'gcp', 'spark', 'flask', 'django', 'windows']"/>
  </r>
  <r>
    <x v="1"/>
    <s v="Data Engineer"/>
    <s v="Novi, MI"/>
    <s v="Full-time"/>
    <s v="False"/>
    <s v="United States"/>
    <d v="2023-06-08T12:27:27"/>
    <n v="100000"/>
    <s v="Internal Data Resources"/>
    <s v="['python', 'hadoop']"/>
  </r>
  <r>
    <x v="2"/>
    <s v="Subscriptions &amp; Commerce Data Scientist"/>
    <s v="Santa Clara, CA"/>
    <s v="Full-time"/>
    <s v="False"/>
    <s v="United States"/>
    <d v="2023-06-16T12:19:51"/>
    <n v="150000"/>
    <s v="Apple"/>
    <s v="['sql', 'python', 'r', 'spark']"/>
  </r>
  <r>
    <x v="2"/>
    <s v="Director, Data Science"/>
    <s v="New York, NY"/>
    <s v="Full-time"/>
    <s v="False"/>
    <s v="United States"/>
    <d v="2023-06-07T09:01:56"/>
    <n v="187500"/>
    <s v="Major League Baseball (MLB)"/>
    <s v="['python', 'r', 'gcp', 'looker', 'tableau', 'git', 'bitbucket', 'jira', 'confluence']"/>
  </r>
  <r>
    <x v="2"/>
    <s v="Moa Data Management H/F"/>
    <s v="Paris, France"/>
    <s v="Full-time"/>
    <s v="False"/>
    <s v="France"/>
    <d v="2023-06-27T13:49:52"/>
    <n v="89100"/>
    <s v="Talan"/>
    <s v="['sql']"/>
  </r>
  <r>
    <x v="4"/>
    <s v="Senior Data Scientist / Information Architect"/>
    <s v="United States"/>
    <s v="Full-time"/>
    <s v="False"/>
    <s v="United States"/>
    <d v="2023-06-22T13:05:08"/>
    <n v="140000"/>
    <s v="Demand.io"/>
    <s v="['python', 'r', 'sql', 'tableau']"/>
  </r>
  <r>
    <x v="0"/>
    <s v="Data Analyst - Digital Marketing (all genders)"/>
    <s v="Boston, MA"/>
    <s v="Full-time"/>
    <s v="False"/>
    <s v="United States"/>
    <d v="2023-06-14T09:00:18"/>
    <n v="111175"/>
    <s v="iZotope"/>
    <s v="['sql', 'python', 'r', 'bigquery', 'express', 'flow']"/>
  </r>
  <r>
    <x v="0"/>
    <s v="Data Analyst"/>
    <s v="Bernards, NJ"/>
    <s v="Full-time"/>
    <s v="False"/>
    <s v="United States"/>
    <d v="2023-06-10T08:59:55"/>
    <n v="125000"/>
    <s v="Insight Global"/>
    <s v="['sql', 'excel', 'tableau', 'qlik', 'powerpoint', 'sheets', 'flow']"/>
  </r>
  <r>
    <x v="2"/>
    <s v="Data Scientist, Connect Area"/>
    <s v="San Francisco, CA"/>
    <s v="Full-time"/>
    <s v="False"/>
    <s v="United States"/>
    <d v="2023-06-19T09:02:59"/>
    <n v="230000"/>
    <s v="Asana"/>
    <s v="['python', 'scala', 'sql', 'asana']"/>
  </r>
  <r>
    <x v="2"/>
    <s v="SAS Data Scientist"/>
    <s v="Anywhere"/>
    <s v="Full-time"/>
    <s v="True"/>
    <s v="United States"/>
    <d v="2023-06-02T13:03:10"/>
    <n v="130000"/>
    <s v="Insight Global"/>
    <s v="['sas', 'sas', 'python']"/>
  </r>
  <r>
    <x v="4"/>
    <s v="Data Scientist, Senior"/>
    <s v="Arlington, VA"/>
    <s v="Full-time"/>
    <s v="False"/>
    <s v="United States"/>
    <d v="2023-06-21T13:03:07"/>
    <n v="115000"/>
    <s v="Booz Allen Hamilton"/>
    <s v="['sql', 'r', 'python', 'mysql', 'hadoop', 'kafka', 'spark', 'plotly', 'seaborn', 'ggplot2', 'django', 'flask']"/>
  </r>
  <r>
    <x v="5"/>
    <s v="Senior Analyst, Data Science (R-14532)"/>
    <s v="Hyderabad, Telangana, India"/>
    <s v="Full-time"/>
    <s v="False"/>
    <s v="India"/>
    <d v="2023-06-09T09:11:48"/>
    <n v="79200"/>
    <s v="Dun &amp; Bradstreet"/>
    <s v="['python', 'r', 'sql', 'pyspark']"/>
  </r>
  <r>
    <x v="0"/>
    <s v="Data Analyst (Customer Service Industry, Mandarin Support)"/>
    <s v="Malaysia"/>
    <s v="Full-time"/>
    <s v="False"/>
    <s v="Malaysia"/>
    <d v="2023-06-15T13:31:41"/>
    <n v="111175"/>
    <s v="OKX"/>
    <s v="['tableau', 'excel', 'flow']"/>
  </r>
  <r>
    <x v="2"/>
    <s v="Data Scientist for Reliability Engineering (M/F/D)"/>
    <s v="Aveiro, Portugal"/>
    <s v="Full-time"/>
    <s v="False"/>
    <s v="Portugal"/>
    <d v="2023-06-08T13:49:21"/>
    <n v="132500"/>
    <s v="Bosch Group"/>
    <s v="['python', 'sql', 'azure', 'spark', 'numpy', 'pandas', 'scikit-learn', 'docker', 'kubernetes', 'jenkins']"/>
  </r>
  <r>
    <x v="2"/>
    <s v="Data Scientist (TE-CRG-GLO-2023-19-GRAP)"/>
    <s v="Geneva, Switzerland"/>
    <s v="Full-time"/>
    <s v="False"/>
    <s v="Switzerland"/>
    <d v="2023-06-17T13:35:21"/>
    <n v="70000"/>
    <s v="CERN"/>
    <s v="['python', 'sql', 'c', 'tensorflow', 'keras', 'pytorch']"/>
  </r>
  <r>
    <x v="6"/>
    <s v="Lead Machine Learning Engineer"/>
    <s v="Sydney NSW, Australia"/>
    <s v="Full-time"/>
    <s v="False"/>
    <s v="Australia"/>
    <d v="2023-06-05T09:41:59"/>
    <n v="79200"/>
    <s v="Neara"/>
    <s v="['python', 'c++', 'java']"/>
  </r>
  <r>
    <x v="5"/>
    <s v="SVP, Data Analytics"/>
    <s v="Santa Monica, CA"/>
    <s v="Full-time"/>
    <s v="False"/>
    <s v="United States"/>
    <d v="2023-06-22T09:01:01"/>
    <n v="425000"/>
    <s v="The Walt Disney Company"/>
    <m/>
  </r>
  <r>
    <x v="3"/>
    <s v="Senior Data Architect"/>
    <s v="Austin, TX"/>
    <s v="Full-time"/>
    <s v="False"/>
    <s v="United States"/>
    <d v="2023-06-26T13:03:59"/>
    <n v="165000"/>
    <s v="Findhelp"/>
    <s v="['sql', 'nosql', 'mysql', 'postgresql', 'oracle']"/>
  </r>
  <r>
    <x v="0"/>
    <s v="SAP Consultant - Product Data Management"/>
    <s v="Braga, Portugal"/>
    <s v="Full-time"/>
    <s v="False"/>
    <s v="Portugal"/>
    <d v="2023-06-17T10:01:18"/>
    <n v="89100"/>
    <s v="Bosch Group"/>
    <s v="['spark', 'sap']"/>
  </r>
  <r>
    <x v="0"/>
    <s v="Transportation Data Analyst"/>
    <s v="Sacramento, CA"/>
    <s v="Full-time"/>
    <s v="False"/>
    <s v="United States"/>
    <d v="2023-06-07T13:00:37"/>
    <n v="57500"/>
    <s v="ZERO EMISSIONS PARTNERS LLC"/>
    <s v="['excel']"/>
  </r>
  <r>
    <x v="2"/>
    <s v="Principal Data Scientist/AI Researcher"/>
    <s v="Anywhere"/>
    <s v="Full-time"/>
    <s v="True"/>
    <s v="United States"/>
    <d v="2023-06-01T09:24:06"/>
    <n v="180000"/>
    <s v="Cnam - Auditeurs - Accueil"/>
    <m/>
  </r>
  <r>
    <x v="4"/>
    <s v="Data Architectural Specialist Lead"/>
    <s v="Anywhere"/>
    <s v="Full-time"/>
    <s v="True"/>
    <s v="Guatemala"/>
    <d v="2023-06-15T13:37:24"/>
    <n v="57500"/>
    <s v="Time Doctor"/>
    <s v="['gcp', 'airflow']"/>
  </r>
  <r>
    <x v="2"/>
    <s v="Data Analytics Specialist"/>
    <s v="Ashburn, VA"/>
    <s v="Full-time"/>
    <s v="False"/>
    <s v="United States"/>
    <d v="2023-06-22T09:00:34"/>
    <n v="115000"/>
    <s v="CACI International"/>
    <s v="['sql', 'perl', 'python', 'r', 'postgresql', 'oracle', 'aws', 'redshift', 'azure', 'qlik', 'cognos', 'sap']"/>
  </r>
  <r>
    <x v="0"/>
    <s v="Revenue Analyst for Data Center Operations"/>
    <s v="Folsom, CA"/>
    <s v="Full-time"/>
    <s v="False"/>
    <s v="United States"/>
    <d v="2023-06-06T09:00:52"/>
    <n v="115000"/>
    <s v="Intel"/>
    <m/>
  </r>
  <r>
    <x v="5"/>
    <s v="Sr Capital Markets Data Operations Analyst"/>
    <s v="Coral Gables, FL"/>
    <s v="Full-time"/>
    <s v="False"/>
    <s v="United States"/>
    <d v="2023-06-29T09:02:48"/>
    <n v="115000"/>
    <s v="Bayview Financial Holdings, L P"/>
    <s v="['sql', 'sql server', 'outlook', 'excel', 'powerpoint', 'word', 'ms access']"/>
  </r>
  <r>
    <x v="0"/>
    <s v="Environmental Sustainability Data Analyst"/>
    <s v="Thousand Oaks, CA"/>
    <s v="Full-time"/>
    <s v="False"/>
    <s v="United States"/>
    <d v="2023-06-15T09:00:46"/>
    <n v="115000"/>
    <s v="Amgen Inc"/>
    <m/>
  </r>
  <r>
    <x v="0"/>
    <s v="Space Systems Intelligence Analyst/Data Analyst"/>
    <s v="El Segundo, CA"/>
    <s v="Full-time"/>
    <s v="False"/>
    <s v="United States"/>
    <d v="2023-06-15T09:00:42"/>
    <n v="150000"/>
    <s v="The Aerospace Corporation"/>
    <s v="['python', 'matlab']"/>
  </r>
  <r>
    <x v="0"/>
    <s v="Data Analyst - Ad Tech and Google Ad Manager Experience (Remote)"/>
    <s v="Anywhere"/>
    <s v="Full-time"/>
    <s v="True"/>
    <s v="United States"/>
    <d v="2023-06-21T09:52:38"/>
    <n v="82000"/>
    <s v="Get It Recruit - Information Technology"/>
    <s v="['sql', 'r', 'python', 'go', 'snowflake', 'redshift', 'tableau', 'looker']"/>
  </r>
  <r>
    <x v="0"/>
    <s v="FPA &amp; Data Analyst (Blend)"/>
    <s v="Indianapolis, IN"/>
    <s v="Full-time"/>
    <s v="False"/>
    <s v="United States"/>
    <d v="2023-06-25T09:23:03"/>
    <n v="77500"/>
    <s v="Jobot"/>
    <s v="['tableau', 'excel']"/>
  </r>
  <r>
    <x v="1"/>
    <s v="Data Engineer"/>
    <s v="Deerfield, IL"/>
    <s v="Full-time"/>
    <s v="False"/>
    <s v="United States"/>
    <d v="2023-06-14T09:06:30"/>
    <n v="90000"/>
    <s v="Discover Financial Services"/>
    <s v="['sql', 'python', 'nosql', 'aws', 'snowflake', 'gcp', 'azure', 'unix']"/>
  </r>
  <r>
    <x v="0"/>
    <s v="Data Analyst - Ads and Promo Platform"/>
    <s v="Jakarta, Indonesia"/>
    <s v="Full-time"/>
    <s v="False"/>
    <s v="Indonesia"/>
    <d v="2023-06-30T09:19:55"/>
    <n v="57500"/>
    <s v="GoTo Group"/>
    <s v="['python', 'sql', 'bigquery', 'gitlab', 'asana', 'slack']"/>
  </r>
  <r>
    <x v="4"/>
    <s v="Senior Data Scientist"/>
    <s v="San Francisco, CA"/>
    <s v="Internship"/>
    <s v="False"/>
    <s v="United States"/>
    <d v="2023-06-14T13:04:06"/>
    <n v="175000"/>
    <s v="Harnham"/>
    <s v="['sql', 'python', 'r', 'sas', 'sas', 'aws', 'excel', 'github']"/>
  </r>
  <r>
    <x v="7"/>
    <s v="Business Intelligence Analyst"/>
    <s v="Porto, Portugal"/>
    <s v="Full-time"/>
    <s v="False"/>
    <s v="Portugal"/>
    <d v="2023-06-05T09:53:25"/>
    <n v="72900"/>
    <s v="Metyis"/>
    <s v="['sql', 'power bi']"/>
  </r>
  <r>
    <x v="2"/>
    <s v="Data Scientist"/>
    <s v="Anywhere"/>
    <s v="Full-time"/>
    <s v="True"/>
    <s v="United States"/>
    <d v="2023-06-11T09:03:27"/>
    <n v="124000"/>
    <s v="Get It Recruit - Information Technology"/>
    <s v="['python']"/>
  </r>
  <r>
    <x v="3"/>
    <s v="Senior Engineer, Data Management Engineering (Hardware Integration)"/>
    <s v="Malaysia"/>
    <s v="Full-time"/>
    <s v="False"/>
    <s v="Malaysia"/>
    <d v="2023-06-28T09:12:36"/>
    <n v="79200"/>
    <s v="Western Digital"/>
    <s v="['python', 'c#', 'sql', 'assembly']"/>
  </r>
  <r>
    <x v="0"/>
    <s v="Data Analyst"/>
    <s v="Foster City, CA"/>
    <s v="Full-time"/>
    <s v="False"/>
    <s v="United States"/>
    <d v="2023-06-10T09:00:20"/>
    <n v="93950"/>
    <s v="DISH"/>
    <s v="['sql', 'python', 'r', 'jupyter', 'tableau', 'excel']"/>
  </r>
  <r>
    <x v="2"/>
    <s v="Data Scientist"/>
    <s v="Chandler, AZ"/>
    <s v="Full-time"/>
    <s v="False"/>
    <s v="Sudan"/>
    <d v="2023-06-06T09:40:37"/>
    <n v="150000"/>
    <s v="Wells Fargo"/>
    <s v="['splunk', 'confluence', 'jira']"/>
  </r>
  <r>
    <x v="0"/>
    <s v="Data Analyst (Junior/Mid/Senior) - Remote - Defense Manpower Data..."/>
    <s v="Anywhere"/>
    <s v="Full-time"/>
    <s v="True"/>
    <s v="United States"/>
    <d v="2023-06-25T09:00:11"/>
    <n v="82000"/>
    <s v="Get It Recruit - Information Technology"/>
    <s v="['sql', 't-sql', 'oracle']"/>
  </r>
  <r>
    <x v="0"/>
    <s v="Data Services Lead Analyst - Vice President C13- (Hybrid)"/>
    <s v="Tampa, FL"/>
    <s v="Full-time"/>
    <s v="False"/>
    <s v="United States"/>
    <d v="2023-06-29T09:02:41"/>
    <n v="125540"/>
    <s v="Citi"/>
    <s v="['cognos']"/>
  </r>
  <r>
    <x v="1"/>
    <s v="BI Engineer &amp; Data Visualisation"/>
    <s v="Paris, France"/>
    <s v="Full-time"/>
    <s v="False"/>
    <s v="France"/>
    <d v="2023-06-12T09:41:46"/>
    <n v="56700"/>
    <s v="Numberly"/>
    <s v="['sql', 'python', 'git']"/>
  </r>
  <r>
    <x v="4"/>
    <s v="Sr. Principal Data Scientist"/>
    <s v="Baltimore, MD"/>
    <s v="Full-time"/>
    <s v="False"/>
    <s v="United States"/>
    <d v="2023-06-13T09:02:28"/>
    <n v="150000"/>
    <s v="Northrop Grumman"/>
    <s v="['sql', 'python', 'r', 'aws', 'oracle', 'sap', 'tableau']"/>
  </r>
  <r>
    <x v="0"/>
    <s v="Financial Data Analyst"/>
    <s v="Plano, TX"/>
    <s v="Full-time"/>
    <s v="False"/>
    <s v="United States"/>
    <d v="2023-06-26T09:01:33"/>
    <n v="107250"/>
    <s v="Siemens Digital Industries Software"/>
    <s v="['sap']"/>
  </r>
  <r>
    <x v="4"/>
    <s v="Senior Data Scientist - 12 month contract"/>
    <s v="London, UK"/>
    <s v="Full-time"/>
    <s v="False"/>
    <s v="United Kingdom"/>
    <d v="2023-06-26T09:16:31"/>
    <n v="157500"/>
    <s v="Intercom"/>
    <s v="['sql', 'r', 'python', 'tableau', 'looker', 'atlassian']"/>
  </r>
  <r>
    <x v="2"/>
    <s v="Data Scientist"/>
    <s v="San Antonio, TX"/>
    <s v="Full-time"/>
    <s v="False"/>
    <s v="Sudan"/>
    <d v="2023-06-14T10:22:47"/>
    <n v="115000"/>
    <s v="Booz Allen Hamilton"/>
    <s v="['python', 'r', 'databricks', 'excel', 'power bi']"/>
  </r>
  <r>
    <x v="2"/>
    <s v="Data Scientist"/>
    <s v="Amsterdam, Netherlands"/>
    <s v="Full-time"/>
    <s v="False"/>
    <s v="Netherlands"/>
    <d v="2023-06-22T09:28:10"/>
    <n v="90670"/>
    <s v="albelli-Photobox Group"/>
    <s v="['python', 'r', 'sql', 'looker']"/>
  </r>
  <r>
    <x v="4"/>
    <s v="Senior Data Scientist"/>
    <s v="Anywhere"/>
    <s v="Full-time"/>
    <s v="True"/>
    <s v="United States"/>
    <d v="2023-06-06T09:03:32"/>
    <n v="128500"/>
    <s v="Mutual of Omaha"/>
    <s v="['sql', 'r', 'python', 'aws']"/>
  </r>
  <r>
    <x v="5"/>
    <s v="VP, Data Analytics Senior Manager (Hybrid)"/>
    <s v="Irving, TX"/>
    <s v="Full-time"/>
    <s v="False"/>
    <s v="United States"/>
    <d v="2023-06-08T09:00:58"/>
    <n v="150000"/>
    <s v="Citigroup, Inc"/>
    <s v="['sql', 'python']"/>
  </r>
  <r>
    <x v="2"/>
    <s v="Machine Learning Data Scientist - Python / R |"/>
    <s v="Arlington, VA"/>
    <s v="Full-time"/>
    <s v="False"/>
    <s v="United States"/>
    <d v="2023-06-06T09:27:48"/>
    <n v="90000"/>
    <s v="Deloitte"/>
    <s v="['python', 'java', 'r', 'sql', 'nosql', 'hadoop', 'spark', 'tableau', 'qlik']"/>
  </r>
  <r>
    <x v="2"/>
    <s v="Data Scientist"/>
    <s v="Hull, UK"/>
    <s v="Full-time"/>
    <s v="False"/>
    <s v="United Kingdom"/>
    <d v="2023-06-21T09:13:49"/>
    <n v="113221"/>
    <s v="Federal Aviation Administration"/>
    <s v="['r', 'jupyter', 'jira']"/>
  </r>
  <r>
    <x v="6"/>
    <s v="Computer Engineer, Computer Vision Hardware (MID//SR)"/>
    <s v="Cyprus"/>
    <s v="Full-time"/>
    <s v="False"/>
    <s v="Cyprus"/>
    <d v="2023-06-23T10:24:57"/>
    <n v="71280"/>
    <s v="Sportradar"/>
    <s v="['aws', 'opencv', 'tensorflow', 'keras', 'scikit-learn', 'pandas', 'linux', 'docker', 'git']"/>
  </r>
  <r>
    <x v="7"/>
    <s v="Sr. Insider Threat Analyst"/>
    <s v="Heredia Province, Heredia, Costa Rica"/>
    <s v="Full-time"/>
    <s v="False"/>
    <s v="Costa Rica"/>
    <d v="2023-06-28T10:22:19"/>
    <n v="99150"/>
    <s v="Experian"/>
    <s v="['splunk']"/>
  </r>
  <r>
    <x v="2"/>
    <s v="Data Scientist"/>
    <m/>
    <s v="Full-time"/>
    <s v="False"/>
    <s v="United States"/>
    <d v="2023-06-12T13:01:42"/>
    <n v="105000"/>
    <s v="L.E.K. Consulting"/>
    <s v="['go', 'python', 'r', 'sql', 'spark', 'alteryx', 'tableau', 'excel', 'powerpoint']"/>
  </r>
  <r>
    <x v="0"/>
    <s v="Business Data Analyst II"/>
    <s v="Orlando, FL"/>
    <s v="Full-time"/>
    <s v="False"/>
    <s v="United States"/>
    <d v="2023-06-17T13:02:00"/>
    <n v="72259"/>
    <s v="University of Central Florida"/>
    <s v="['go', 'sql', 'javascript']"/>
  </r>
  <r>
    <x v="0"/>
    <s v="Process and Data Analyst"/>
    <s v="Bengaluru, Karnataka, India"/>
    <s v="Full-time"/>
    <s v="False"/>
    <s v="India"/>
    <d v="2023-06-27T09:34:23"/>
    <n v="111175"/>
    <s v="Bosch Group"/>
    <s v="['sql', 'python', 'sap']"/>
  </r>
  <r>
    <x v="1"/>
    <s v="Data Engineer"/>
    <s v="Clearwater, FL"/>
    <s v="Full-time"/>
    <s v="False"/>
    <s v="United States"/>
    <d v="2023-06-06T13:06:32"/>
    <n v="101000"/>
    <s v="Akkodis"/>
    <s v="['sql', 'nosql', 'python', 'java', 'c++', 'sql server', 'azure', 'tableau', 'power bi']"/>
  </r>
  <r>
    <x v="2"/>
    <s v="Data Scientist"/>
    <s v="New York, NY"/>
    <s v="Full-time"/>
    <s v="False"/>
    <s v="United States"/>
    <d v="2023-06-23T09:19:54"/>
    <n v="152500"/>
    <s v="Michael Page International Inc"/>
    <s v="['python', 'sql', 'looker']"/>
  </r>
  <r>
    <x v="0"/>
    <s v="Data Analyst - Healthcare"/>
    <s v="Chicago, IL"/>
    <s v="Full-time"/>
    <s v="False"/>
    <s v="United States"/>
    <d v="2023-06-25T09:22:45"/>
    <n v="82500"/>
    <s v="Jobot"/>
    <s v="['r', 'python', 'sas', 'sas', 'sql', 'tableau', 'qlik', 'power bi', 'looker']"/>
  </r>
  <r>
    <x v="4"/>
    <s v="Senior Data Scientist"/>
    <s v="Atlanta, GA"/>
    <s v="Full-time"/>
    <s v="False"/>
    <s v="United States"/>
    <d v="2023-06-15T09:20:53"/>
    <n v="157500"/>
    <s v="Roark Capital"/>
    <s v="['python', 'sql', 'azure', 'spark', 'flask', 'django', 'github', 'gitlab', 'docker']"/>
  </r>
  <r>
    <x v="0"/>
    <s v="Pharmacy Data Analyst"/>
    <s v="Anywhere"/>
    <s v="Full-time"/>
    <s v="True"/>
    <s v="United States"/>
    <d v="2023-06-14T09:02:06"/>
    <n v="81500"/>
    <s v="Get It Recruit - Information Technology"/>
    <s v="['sql', 'sql server', 'arch', 'excel', 'word', 'outlook', 'tableau', 'ssrs', 'power bi']"/>
  </r>
  <r>
    <x v="5"/>
    <s v="Senior Financial Data Analyst (Hybrid Schedule)"/>
    <s v="Atlanta, GA"/>
    <s v="Full-time"/>
    <s v="False"/>
    <s v="United States"/>
    <d v="2023-06-23T10:06:23"/>
    <n v="92500"/>
    <s v="Jobot"/>
    <s v="['excel']"/>
  </r>
  <r>
    <x v="5"/>
    <s v="Senior Clinical Data Analyst"/>
    <s v="Anywhere"/>
    <s v="Full-time"/>
    <s v="True"/>
    <s v="United States"/>
    <d v="2023-06-27T09:02:50"/>
    <n v="101500"/>
    <s v="Get It Recruit - Information Technology"/>
    <s v="['excel', 'word', 'powerpoint']"/>
  </r>
  <r>
    <x v="0"/>
    <s v="Data Analyst, Security"/>
    <s v="San Jose, CA"/>
    <s v="Full-time"/>
    <s v="False"/>
    <s v="United States"/>
    <d v="2023-06-28T09:01:17"/>
    <n v="125000"/>
    <s v="Zoom"/>
    <s v="['sql', 'mysql', 'tableau', 'zoom']"/>
  </r>
  <r>
    <x v="1"/>
    <s v="Data Engineer"/>
    <s v="Taguig, Metro Manila, Philippines"/>
    <s v="Full-time"/>
    <s v="False"/>
    <s v="Philippines"/>
    <d v="2023-06-05T09:16:15"/>
    <n v="147500"/>
    <s v="PayMongo"/>
    <s v="['python', 'java', 'scala', 'aws', 'azure', 'gcp', 'redshift', 'flow']"/>
  </r>
  <r>
    <x v="4"/>
    <s v="Senior Data Scientist, eCommerce"/>
    <s v="Toronto, ON, Canada"/>
    <s v="Full-time"/>
    <s v="False"/>
    <s v="Canada"/>
    <d v="2023-06-22T09:12:35"/>
    <n v="140000"/>
    <s v="Square"/>
    <s v="['sql', 'python', 'go', 'looker', 'terminal']"/>
  </r>
  <r>
    <x v="3"/>
    <s v="Senior Data Engineer"/>
    <s v="Los Angeles, CA"/>
    <s v="Full-time"/>
    <s v="False"/>
    <s v="Sudan"/>
    <d v="2023-06-16T10:33:51"/>
    <n v="172500"/>
    <s v="Jobot"/>
    <s v="['python', 'sql', 'aws', 'redshift', 'spark', 'pyspark']"/>
  </r>
  <r>
    <x v="0"/>
    <s v="Sr Enterprise Data Analyst"/>
    <s v="Bolingbrook, IL"/>
    <s v="Full-time"/>
    <s v="False"/>
    <s v="United States"/>
    <d v="2023-06-02T09:02:01"/>
    <n v="90000"/>
    <s v="ULTA Salon, Cosmetics &amp; Fragrance, Inc"/>
    <s v="['sql']"/>
  </r>
  <r>
    <x v="3"/>
    <s v="Senior Data Engineering Developer"/>
    <s v="Calgary, AB, Canada"/>
    <s v="Full-time"/>
    <s v="False"/>
    <s v="Canada"/>
    <d v="2023-06-02T09:32:35"/>
    <n v="96773"/>
    <s v="Neo Financial"/>
    <s v="['python', 'snowflake', 'aws', 'databricks', 'azure', 'spark', 'airflow', 'kafka']"/>
  </r>
  <r>
    <x v="2"/>
    <s v="Master Data Specialist for Material &amp; Product (M/F)"/>
    <s v="Aveiro, Portugal"/>
    <s v="Full-time"/>
    <s v="False"/>
    <s v="Portugal"/>
    <d v="2023-06-20T13:56:45"/>
    <n v="109500"/>
    <s v="Bosch Group"/>
    <s v="['spark', 'sap']"/>
  </r>
  <r>
    <x v="0"/>
    <s v="Data Analyst"/>
    <s v="Newnan, GA"/>
    <s v="Full-time"/>
    <s v="False"/>
    <s v="United States"/>
    <d v="2023-06-23T14:06:23"/>
    <n v="67897"/>
    <s v="JB HARRIS TRANSPORT"/>
    <s v="['sql', 'python', 'c', 'sas', 'sas', 'html', 'css', 'sass', 'mysql', 'db2', 'sql server', 'postgresql', 'aws', 'redshift', 'oracle', 'flask', 'tableau', 'sap', 'git', 'github']"/>
  </r>
  <r>
    <x v="4"/>
    <s v="Senior Data Scientist"/>
    <s v="Concord, NC"/>
    <s v="Full-time"/>
    <s v="False"/>
    <s v="United States"/>
    <d v="2023-06-04T10:20:23"/>
    <n v="75000"/>
    <s v="General Motors"/>
    <s v="['python', 'r', 'java', 'c++', 'scala', 'sql', 'nosql', 'azure', 'tensorflow', 'scikit-learn', 'spark', 'react', 'hadoop', 'tableau', 'power bi', 'kubernetes', 'docker']"/>
  </r>
  <r>
    <x v="1"/>
    <s v="Data Engineering Manager, Analytics"/>
    <s v="Boston, MA"/>
    <s v="Full-time"/>
    <s v="False"/>
    <s v="United States"/>
    <d v="2023-06-25T09:00:13"/>
    <n v="200000"/>
    <s v="Meta"/>
    <s v="['sql', 'python', 'java', 'hadoop']"/>
  </r>
  <r>
    <x v="1"/>
    <s v="Cleared Data Engineer (All Levels)"/>
    <s v="Chantilly, VA"/>
    <s v="Full-time"/>
    <s v="False"/>
    <s v="United States"/>
    <d v="2023-06-16T10:04:05"/>
    <n v="115000"/>
    <s v="Noblis"/>
    <s v="['python', 'sql', 'java', 'mongodb', 'mongodb', 'javascript', 'postgresql', 'mysql', 'oracle', 'hadoop', 'spark', 'docker', 'kubernetes', 'git']"/>
  </r>
  <r>
    <x v="1"/>
    <s v="Ontology Data Engineer"/>
    <s v="Paris, France"/>
    <s v="Full-time"/>
    <s v="False"/>
    <s v="France"/>
    <d v="2023-06-22T09:20:37"/>
    <n v="96773"/>
    <s v="RYTE Corporation"/>
    <s v="['python', 'r', 'matlab', 'java', 'c++', 'sql', 'nosql', 'neo4j', 'azure', 'databricks', 'tensorflow', 'keras', 'pytorch']"/>
  </r>
  <r>
    <x v="0"/>
    <s v="Data Analyst"/>
    <s v="Porto, Portugal"/>
    <s v="Full-time"/>
    <s v="False"/>
    <s v="Portugal"/>
    <d v="2023-06-14T09:48:48"/>
    <n v="111175"/>
    <s v="Farfetch"/>
    <s v="['sql', 'excel', 'looker', 'tableau']"/>
  </r>
  <r>
    <x v="0"/>
    <s v="Lead Data Analyst - Looker Studio Expert"/>
    <s v="Anywhere"/>
    <s v="Full-time"/>
    <s v="True"/>
    <s v="United States"/>
    <d v="2023-06-14T09:00:32"/>
    <n v="81500"/>
    <s v="Get It Recruit - Information Technology"/>
    <s v="['sql', 'looker']"/>
  </r>
  <r>
    <x v="4"/>
    <s v="Senior Data Scientist"/>
    <s v="Anywhere"/>
    <s v="Full-time"/>
    <s v="True"/>
    <s v="United States"/>
    <d v="2023-06-15T09:19:36"/>
    <n v="129500"/>
    <s v="Tista Science and Technology Corporation"/>
    <s v="['sql', 'python', 'r', 'databricks', 'snowflake', 'pyspark', 'jupyter', 'jira', 'confluence']"/>
  </r>
  <r>
    <x v="6"/>
    <s v="AI Solution Cluster Manager"/>
    <s v="Warsaw, Poland"/>
    <s v="Full-time"/>
    <s v="False"/>
    <s v="Poland"/>
    <d v="2023-06-08T09:37:40"/>
    <n v="89100"/>
    <s v="Bosch Group"/>
    <s v="['azure', 'aws', 'spark']"/>
  </r>
  <r>
    <x v="4"/>
    <s v="Senior Data Scientist"/>
    <s v="Indianapolis, IN"/>
    <s v="Full-time"/>
    <s v="False"/>
    <s v="United States"/>
    <d v="2023-06-20T09:31:14"/>
    <n v="150000"/>
    <s v="ANGI Homeservices Inc."/>
    <s v="['r', 'python', 'sql']"/>
  </r>
  <r>
    <x v="3"/>
    <s v="Senior Technical Support Engineer, DataSet"/>
    <s v="Prague, Czechia"/>
    <s v="Full-time"/>
    <s v="False"/>
    <s v="Czechia"/>
    <d v="2023-06-16T10:11:33"/>
    <n v="89100"/>
    <s v="SentinelOne"/>
    <s v="['aws', 'docker', 'kubernetes']"/>
  </r>
  <r>
    <x v="0"/>
    <s v="Data Analyst"/>
    <s v="Largo, MD"/>
    <s v="Full-time"/>
    <s v="False"/>
    <s v="United States"/>
    <d v="2023-06-14T09:00:18"/>
    <n v="83679"/>
    <s v="Prince George's County"/>
    <s v="['python', 'r', 'sql', 'crystal', 'sql server', 'spss', 'power bi', 'tableau', 'word', 'powerpoint', 'excel']"/>
  </r>
  <r>
    <x v="0"/>
    <s v="Data Analyst II (Healthcare Analytics). Job in Woodland Hills..."/>
    <s v="Woodland Hills, CA"/>
    <s v="Full-time"/>
    <s v="False"/>
    <s v="United States"/>
    <d v="2023-06-14T09:01:19"/>
    <n v="74050"/>
    <s v="California Health &amp; Wellness"/>
    <s v="['python', 'r']"/>
  </r>
  <r>
    <x v="5"/>
    <s v="Senior Analyst, Data &amp; Analytics"/>
    <s v="Atlanta, GA"/>
    <s v="Full-time"/>
    <s v="False"/>
    <s v="United States"/>
    <d v="2023-06-12T10:03:20"/>
    <n v="125000"/>
    <s v="IHG"/>
    <s v="['sql', 'gcp', 'tableau']"/>
  </r>
  <r>
    <x v="2"/>
    <s v="Environmental Operations Data Scientist, Bureau of Environmental..."/>
    <s v="New York, NY"/>
    <s v="Full-time"/>
    <s v="False"/>
    <s v="United States"/>
    <d v="2023-06-15T13:18:30"/>
    <n v="84668"/>
    <s v="NYC Careers"/>
    <s v="['sql', 'sas', 'sas', 'r', 'sql server', 'word', 'excel', 'powerpoint', 'tableau']"/>
  </r>
  <r>
    <x v="1"/>
    <s v="Data Quality engineer"/>
    <s v="Anywhere"/>
    <s v="Full-time"/>
    <s v="True"/>
    <s v="Armenia"/>
    <d v="2023-06-23T10:27:54"/>
    <n v="52500"/>
    <s v="Kanda Software"/>
    <s v="['python', 'scala', 'dynamodb', 'databricks', 'aws', 'snowflake', 'airflow']"/>
  </r>
  <r>
    <x v="8"/>
    <s v="Full Stack Developer ll, Data Analytics l Forensic and Litigation..."/>
    <s v="Dallas, TX"/>
    <s v="Full-time"/>
    <s v="False"/>
    <s v="United States"/>
    <d v="2023-06-27T13:01:48"/>
    <n v="90000"/>
    <s v="FTI Consulting, Inc"/>
    <s v="['typescript', 'python', 'nosql', 'aws', 'react', 'angular', 'django', 'laravel', 'linux', 'kubernetes']"/>
  </r>
  <r>
    <x v="0"/>
    <s v="Student Assistant for Data Management (m/f/d)"/>
    <s v="Zagreb, Croatia"/>
    <s v="Part-time"/>
    <s v="False"/>
    <s v="Croatia"/>
    <d v="2023-06-03T09:29:40"/>
    <n v="56700"/>
    <s v="Nets"/>
    <s v="['powerpoint']"/>
  </r>
  <r>
    <x v="1"/>
    <s v="Data Engineer"/>
    <s v="Chantilly, VA"/>
    <s v="Full-time"/>
    <s v="False"/>
    <s v="United States"/>
    <d v="2023-06-12T09:25:57"/>
    <n v="115000"/>
    <s v="Booz Allen Hamilton"/>
    <s v="['python', 'java', 'shell', 'elasticsearch', 'mysql', 'aws', 'azure', 'redshift', 'snowflake']"/>
  </r>
  <r>
    <x v="0"/>
    <s v="Data Operations Analyst (Dublin or Paris)"/>
    <s v="Dublin, Ireland"/>
    <s v="Full-time"/>
    <s v="False"/>
    <s v="Ireland"/>
    <d v="2023-06-22T09:31:34"/>
    <n v="80850"/>
    <s v="PartnerRe"/>
    <s v="['excel']"/>
  </r>
  <r>
    <x v="1"/>
    <s v="Data Engineer (Job Ref: 1769)"/>
    <s v="New Cairo City, Egypt"/>
    <s v="Full-time"/>
    <s v="False"/>
    <s v="Egypt"/>
    <d v="2023-06-01T10:23:55"/>
    <n v="96773"/>
    <s v="Mondia Group"/>
    <s v="['python', 'scala', 'java', 'sql', 'aws', 'gcp', 'bigquery', 'redshift', 'snowflake', 'airflow', 'unreal']"/>
  </r>
  <r>
    <x v="1"/>
    <s v="Data Engineer"/>
    <s v="Cupertino, CA"/>
    <s v="Full-time"/>
    <s v="False"/>
    <s v="United States"/>
    <d v="2023-06-10T09:06:49"/>
    <n v="115000"/>
    <s v="Volt Technical Resources"/>
    <s v="['python', 'sql', 'aws']"/>
  </r>
  <r>
    <x v="2"/>
    <s v="Data Scientist III, Operations Engineering"/>
    <s v="Denver, CO"/>
    <s v="Full-time"/>
    <s v="False"/>
    <s v="United States"/>
    <d v="2023-06-08T09:24:19"/>
    <n v="115000"/>
    <s v="Invenergy"/>
    <s v="['python', 'sql', 'azure', 'databricks', 'power bi']"/>
  </r>
  <r>
    <x v="7"/>
    <s v="Business Analyst"/>
    <s v="El Dorado Hills, CA"/>
    <s v="Full-time"/>
    <s v="False"/>
    <s v="United States"/>
    <d v="2023-06-02T09:00:49"/>
    <n v="75000"/>
    <s v="The Cottonwood School Career Page"/>
    <s v="['excel']"/>
  </r>
  <r>
    <x v="2"/>
    <s v="Data Scientist (All Levels)"/>
    <s v="Reston, VA"/>
    <s v="Full-time"/>
    <s v="False"/>
    <s v="United States"/>
    <d v="2023-06-16T10:03:20"/>
    <n v="115000"/>
    <s v="Noblis"/>
    <s v="['python', 'aws', 'gcp', 'azure', 'spark', 'hadoop', 'git']"/>
  </r>
  <r>
    <x v="0"/>
    <s v="Business Intelligence Manager / Big data (F/H)"/>
    <s v="Lyon, France"/>
    <s v="Full-time"/>
    <s v="False"/>
    <s v="France"/>
    <d v="2023-06-28T10:11:11"/>
    <n v="89100"/>
    <s v="ASI"/>
    <s v="['sql', 'java', 'python', 'azure', 'aws', 'snowflake', 'hadoop', 'jenkins', 'docker', 'kubernetes', 'git', 'github']"/>
  </r>
  <r>
    <x v="1"/>
    <s v="Data Engineer (First Resonance)"/>
    <s v="Los Angeles, CA"/>
    <s v="Full-time"/>
    <s v="False"/>
    <s v="United States"/>
    <d v="2023-06-28T09:10:34"/>
    <n v="147500"/>
    <s v="Sea Change Advisors"/>
    <s v="['python', 'sql', 'snowflake', 'aws', 'redshift', 'airflow', 'kafka', 'spark', 'tensorflow', 'pytorch']"/>
  </r>
  <r>
    <x v="0"/>
    <s v="Retail Systems Data Analyst"/>
    <s v="Anywhere"/>
    <s v="Full-time"/>
    <s v="True"/>
    <s v="United States"/>
    <d v="2023-06-09T09:01:47"/>
    <n v="110000"/>
    <s v="Get It Recruit - Information Technology"/>
    <s v="['sql', 'excel', 'alteryx', 'power bi', 'flow']"/>
  </r>
  <r>
    <x v="0"/>
    <s v="Data Analyst"/>
    <s v="Anywhere"/>
    <s v="Full-time"/>
    <s v="True"/>
    <s v="United States"/>
    <d v="2023-06-01T09:01:06"/>
    <n v="87500"/>
    <s v="Get It Recruit - Information Technology"/>
    <s v="['sql', 'excel', 'power bi']"/>
  </r>
  <r>
    <x v="2"/>
    <s v="Distinguished Data Scientist"/>
    <s v="New York, NY"/>
    <s v="Full-time"/>
    <s v="False"/>
    <s v="United States"/>
    <d v="2023-06-16T13:18:59"/>
    <n v="250000"/>
    <s v="Harnham"/>
    <s v="['python']"/>
  </r>
  <r>
    <x v="2"/>
    <s v="AI Data Scientist"/>
    <s v="Hartford, CT"/>
    <s v="Full-time"/>
    <s v="False"/>
    <s v="United States"/>
    <d v="2023-06-07T09:01:58"/>
    <n v="150000"/>
    <s v="The Travelers Companies, Inc"/>
    <m/>
  </r>
  <r>
    <x v="1"/>
    <s v="Azure Data Engineer"/>
    <s v="Weehawken, NJ"/>
    <s v="Full-time"/>
    <s v="False"/>
    <s v="United States"/>
    <d v="2023-06-02T09:29:58"/>
    <n v="90000"/>
    <s v="Infosys"/>
    <s v="['azure', 'selenium', 'git', 'jenkins', 'terraform']"/>
  </r>
  <r>
    <x v="2"/>
    <s v="Data Scientist (Hybrid / Remote)"/>
    <s v="Kansas City, MO"/>
    <s v="Full-time"/>
    <s v="False"/>
    <s v="United States"/>
    <d v="2023-06-15T09:20:09"/>
    <n v="115000"/>
    <s v="UMB Bank"/>
    <s v="['r', 'python', 'sql', 'sql server', 'snowflake', 'tableau', 'power bi']"/>
  </r>
  <r>
    <x v="4"/>
    <s v="Senior Lead Data Scientist"/>
    <s v="New York, NY"/>
    <s v="Full-time"/>
    <s v="False"/>
    <s v="United States"/>
    <d v="2023-06-22T09:03:08"/>
    <n v="158525"/>
    <s v="Nestle"/>
    <s v="['sql', 'r', 'python', 'aws', 'azure']"/>
  </r>
  <r>
    <x v="0"/>
    <s v="Data Analyst"/>
    <s v="Indianapolis, IN"/>
    <s v="Full-time"/>
    <s v="False"/>
    <s v="United States"/>
    <d v="2023-06-30T09:02:31"/>
    <n v="120624"/>
    <s v="Elevance Health"/>
    <s v="['sql', 'tableau', 'power bi']"/>
  </r>
  <r>
    <x v="5"/>
    <s v="Senior Sales Data Analyst - Revenue Operations"/>
    <s v="Mountain View, CA"/>
    <s v="Full-time"/>
    <s v="False"/>
    <s v="United States"/>
    <d v="2023-06-02T09:00:54"/>
    <n v="125000"/>
    <s v="SentinelOne"/>
    <s v="['sql', 'tableau', 'excel', 'powerpoint']"/>
  </r>
  <r>
    <x v="1"/>
    <s v="Principal / Associate Director, Data Engineer"/>
    <s v="Boston, MA"/>
    <s v="Full-time"/>
    <s v="False"/>
    <s v="United States"/>
    <d v="2023-06-16T09:45:57"/>
    <n v="180000"/>
    <s v="X4 Technology"/>
    <m/>
  </r>
  <r>
    <x v="0"/>
    <s v="Research Analyst - European Power Markets"/>
    <s v="London, UK"/>
    <s v="Full-time"/>
    <s v="False"/>
    <s v="United Kingdom"/>
    <d v="2023-06-29T09:18:27"/>
    <n v="56700"/>
    <s v="Verisk"/>
    <s v="['python', 'rust', 'r', 'sql']"/>
  </r>
  <r>
    <x v="3"/>
    <s v="Senior Software Engineer - Data Visualization"/>
    <s v="France"/>
    <s v="Full-time"/>
    <s v="False"/>
    <s v="France"/>
    <d v="2023-06-09T13:21:08"/>
    <n v="89100"/>
    <s v="Datadog"/>
    <s v="['typescript', 'javascript', 'react', 'spring']"/>
  </r>
  <r>
    <x v="4"/>
    <s v="Senior Data Scientist"/>
    <s v="Columbus, OH"/>
    <s v="Full-time"/>
    <s v="False"/>
    <s v="United States"/>
    <d v="2023-06-10T09:03:34"/>
    <n v="125000"/>
    <s v="Battelle"/>
    <s v="['graphql']"/>
  </r>
  <r>
    <x v="8"/>
    <s v="BI Developer (SAP BO &amp; Qlik)"/>
    <s v="Brussels, Belgium"/>
    <s v="Full-time"/>
    <s v="False"/>
    <s v="Belgium"/>
    <d v="2023-06-09T09:32:24"/>
    <n v="72900"/>
    <s v="EUROPEAN DYNAMICS"/>
    <s v="['sql', 'sap', 'qlik']"/>
  </r>
  <r>
    <x v="0"/>
    <s v="Business Intelligence Engineer, Analytics"/>
    <s v="Costa Rica"/>
    <s v="Full-time"/>
    <s v="False"/>
    <s v="Costa Rica"/>
    <d v="2023-06-07T10:18:57"/>
    <n v="99150"/>
    <s v="ActiveCampaign"/>
    <s v="['typescript', 'javascript', 'java', 'sql', 'mysql', 'snowflake', 'aws', 'react', 'spring', 'kafka', 'spark', 'airflow', 'hadoop', 'looker', 'tableau', 'qlik', 'docker', 'yarn']"/>
  </r>
  <r>
    <x v="2"/>
    <s v="Post-Doctoral Fellow or Associate - Agronomy Data Scientist"/>
    <s v="Harare, Zimbabwe"/>
    <s v="Full-time"/>
    <s v="False"/>
    <s v="Zimbabwe"/>
    <d v="2023-06-19T09:53:05"/>
    <n v="47500"/>
    <s v="International Maize and Wheat Improvement Center"/>
    <s v="['r', 'python', 'github']"/>
  </r>
  <r>
    <x v="1"/>
    <s v="Data Engineer, BPE"/>
    <s v="Menlo Park, CA"/>
    <s v="Full-time"/>
    <s v="False"/>
    <s v="United States"/>
    <d v="2023-06-20T09:06:35"/>
    <n v="175000"/>
    <s v="Meta"/>
    <s v="['sql', 'python']"/>
  </r>
  <r>
    <x v="2"/>
    <s v="Tech Excellence Data Scientist, Junior"/>
    <s v="Oklahoma City, OK"/>
    <s v="Full-time"/>
    <s v="False"/>
    <s v="United States"/>
    <d v="2023-06-14T09:05:24"/>
    <n v="115000"/>
    <s v="Booz Allen Hamilton"/>
    <s v="['python', 'r', 'sql', 'aws', 'azure', 'scikit-learn', 'keras', 'tensorflow', 'pytorch', 'tableau', 'qlik', 'power bi', 'github']"/>
  </r>
  <r>
    <x v="1"/>
    <s v="Lead Data Engineer (Remote-Azure)"/>
    <s v="Salt Lake City, UT"/>
    <s v="Full-time"/>
    <s v="False"/>
    <s v="Sudan"/>
    <d v="2023-06-13T09:38:30"/>
    <n v="140000"/>
    <s v="CyberCoders"/>
    <s v="['sql', 'python', 'scala', 'databricks', 'azure', 'snowflake', 'airflow', 'word']"/>
  </r>
  <r>
    <x v="0"/>
    <s v="Sr. Data Analyst"/>
    <s v="Plano, TX"/>
    <s v="Full-time"/>
    <s v="False"/>
    <s v="United States"/>
    <d v="2023-06-17T09:00:53"/>
    <n v="150000"/>
    <s v="Alkami Technology"/>
    <s v="['python', 'r', 'looker', 'tableau', 'power bi']"/>
  </r>
  <r>
    <x v="2"/>
    <s v="Assistant Data Scientist - Epigenetics &amp; Molecular Carcinogenesis"/>
    <s v="Houston, TX"/>
    <s v="Full-time"/>
    <s v="False"/>
    <s v="Sudan"/>
    <d v="2023-06-29T14:36:31"/>
    <n v="81500"/>
    <s v="MD Anderson Cancer Center"/>
    <s v="['r', 'python', 'c++']"/>
  </r>
  <r>
    <x v="3"/>
    <s v="Senior Data Engineer (Java, Python, Spark, REST API)"/>
    <s v="Anywhere"/>
    <s v="Full-time"/>
    <s v="True"/>
    <s v="United States"/>
    <d v="2023-06-15T09:25:13"/>
    <n v="125000"/>
    <s v="Razzino Associates"/>
    <s v="['java', 'python', 'sql', 'databricks', 'snowflake', 'bigquery', 'spark', 'spring', 'flask']"/>
  </r>
  <r>
    <x v="2"/>
    <s v="Cleared Data Scientist"/>
    <s v="McLean, VA"/>
    <s v="Full-time"/>
    <s v="False"/>
    <s v="United States"/>
    <d v="2023-06-25T10:07:19"/>
    <n v="107500"/>
    <s v="Jobot"/>
    <s v="['python', 'scala', 'java', 'aws', 'azure']"/>
  </r>
  <r>
    <x v="1"/>
    <s v="Senior Frontend Engineer - Data Engineering Experience"/>
    <s v="Warsaw, Poland"/>
    <s v="Full-time"/>
    <s v="False"/>
    <s v="Poland"/>
    <d v="2023-06-26T09:46:57"/>
    <n v="147500"/>
    <s v="Snowflake Inc."/>
    <s v="['typescript', 'javascript', 'snowflake', 'react']"/>
  </r>
  <r>
    <x v="2"/>
    <s v="Staff Data Scientist, Ads Measurement"/>
    <s v="Palo Alto, CA"/>
    <s v="Full-time"/>
    <s v="False"/>
    <s v="United States"/>
    <d v="2023-06-24T09:05:44"/>
    <n v="218500"/>
    <s v="Pinterest"/>
    <m/>
  </r>
  <r>
    <x v="2"/>
    <s v="Data Scientist  - Up to $150,000 + Bonus + Package"/>
    <s v="Houston, TX"/>
    <s v="Full-time"/>
    <s v="False"/>
    <s v="United States"/>
    <d v="2023-06-06T09:03:44"/>
    <n v="120000"/>
    <s v="Hunter Bond"/>
    <s v="['python']"/>
  </r>
  <r>
    <x v="1"/>
    <s v="Staff Data Engineer"/>
    <s v="Bentonville, AR"/>
    <s v="Full-time"/>
    <s v="False"/>
    <s v="United States"/>
    <d v="2023-06-03T09:05:29"/>
    <n v="90000"/>
    <s v="Walmart"/>
    <s v="['sql', 'nosql', 'python', 'r', 'java', 'c++', 'scala', 'crystal', 'azure', 'spark', 'git', 'jenkins']"/>
  </r>
  <r>
    <x v="3"/>
    <s v="Senior Data Engineer"/>
    <s v="Chicago, IL"/>
    <s v="Full-time"/>
    <s v="False"/>
    <s v="Sudan"/>
    <d v="2023-06-16T10:33:51"/>
    <n v="117500"/>
    <s v="Jobot"/>
    <s v="['python', 'scala', 'sql', 't-sql', 'azure', 'databricks', 'airflow', 'ssis', 'qlik', 'jira']"/>
  </r>
  <r>
    <x v="5"/>
    <s v="Senior Data Analyst"/>
    <s v="San Antonio, TX"/>
    <s v="Full-time"/>
    <s v="False"/>
    <s v="United States"/>
    <d v="2023-06-08T09:00:55"/>
    <n v="85000"/>
    <s v="GoldenWolf"/>
    <m/>
  </r>
  <r>
    <x v="2"/>
    <s v="Sr Dev &amp; Data Scientist"/>
    <s v="Tucker, GA"/>
    <s v="Full-time"/>
    <s v="False"/>
    <s v="United States"/>
    <d v="2023-06-21T09:52:53"/>
    <n v="90000"/>
    <s v="GMS Inc."/>
    <s v="['sql', 'visual basic', 'python', 'r', 'sql server', 'excel', 'power bi']"/>
  </r>
  <r>
    <x v="2"/>
    <s v="Data Scientist / Modeler III"/>
    <s v="Washington, DC"/>
    <s v="Full-time"/>
    <s v="False"/>
    <s v="United States"/>
    <d v="2023-06-10T09:37:45"/>
    <n v="125000"/>
    <s v="Battelle"/>
    <s v="['c++', 'c#', 'java']"/>
  </r>
  <r>
    <x v="3"/>
    <s v="Senior Data Engineer (Python, Spark AWS, Scala)"/>
    <s v="Baltimore, MD"/>
    <s v="Full-time"/>
    <s v="False"/>
    <s v="Sudan"/>
    <d v="2023-06-13T09:38:03"/>
    <n v="173500"/>
    <s v="Capital One"/>
    <s v="['python', 'scala', 'java', 'nosql', 'sql', 'mongo', 'shell', 'mysql', 'cassandra', 'aws', 'redshift', 'snowflake', 'azure', 'spark', 'hadoop', 'kafka']"/>
  </r>
  <r>
    <x v="1"/>
    <s v="Data Engineer, Digital Experience Platform"/>
    <s v="Heredia Province, Heredia, Costa Rica"/>
    <s v="Full-time"/>
    <s v="False"/>
    <s v="Costa Rica"/>
    <d v="2023-06-28T10:22:20"/>
    <n v="147500"/>
    <s v="ServiceNow"/>
    <s v="['sql', 'python', 'mysql', 'snowflake', 'bigquery', 'oracle', 'pandas', 'airflow', 'hadoop']"/>
  </r>
  <r>
    <x v="4"/>
    <s v="Senior Data Scientist, Ranking, 5 + Years Experience"/>
    <s v="New York, NY"/>
    <s v="Full-time"/>
    <s v="False"/>
    <s v="United States"/>
    <d v="2023-06-15T09:18:28"/>
    <n v="200000"/>
    <s v="Snap Inc"/>
    <s v="['sql', 'python', 'r', 'c', 'express']"/>
  </r>
  <r>
    <x v="2"/>
    <s v="People Analytics Data Scientist"/>
    <s v="Atlanta, GA"/>
    <s v="Full-time"/>
    <s v="False"/>
    <s v="United States"/>
    <d v="2023-06-06T09:04:18"/>
    <n v="150000"/>
    <s v="Workday"/>
    <s v="['r', 'python']"/>
  </r>
  <r>
    <x v="1"/>
    <s v="Data Engineer"/>
    <s v="Falls Church, VA"/>
    <s v="Full-time"/>
    <s v="False"/>
    <s v="United States"/>
    <d v="2023-06-24T09:13:50"/>
    <n v="115000"/>
    <s v="Northrop Grumman"/>
    <s v="['sql', 'python', 'r', 'java', 'sql server', 'azure', 'aws', 'alteryx', 'ssis', 'tableau']"/>
  </r>
  <r>
    <x v="2"/>
    <s v="Data Scientist, Analytics"/>
    <s v="United States"/>
    <s v="Full-time"/>
    <s v="False"/>
    <s v="United States"/>
    <d v="2023-06-01T09:25:46"/>
    <n v="233500"/>
    <s v="Airtable"/>
    <s v="['sql', 'r', 'python', 'airtable']"/>
  </r>
  <r>
    <x v="1"/>
    <s v="Sr. Data Engineer"/>
    <s v="Hartford, CT"/>
    <s v="Full-time"/>
    <s v="False"/>
    <s v="United States"/>
    <d v="2023-06-01T09:37:23"/>
    <n v="150000"/>
    <s v="The Hartford Financial Services Group, Inc"/>
    <s v="['sql', 'r', 'oracle', 'snowflake', 'aws']"/>
  </r>
  <r>
    <x v="1"/>
    <s v="Junior Data Engineer"/>
    <s v="Modena, Province of Modena, Italy"/>
    <s v="Full-time"/>
    <s v="False"/>
    <s v="Italy"/>
    <d v="2023-06-12T10:06:33"/>
    <n v="97444"/>
    <s v="Doxee"/>
    <s v="['python', 'java', 'sql', 'nosql', 'aws', 'oracle', 'pyspark', 'kafka', 'kubernetes']"/>
  </r>
  <r>
    <x v="2"/>
    <s v="Vice President of Design and Data Science"/>
    <s v="United States"/>
    <s v="Full-time"/>
    <s v="False"/>
    <s v="United States"/>
    <d v="2023-06-28T09:05:26"/>
    <n v="225000"/>
    <s v="ACT"/>
    <m/>
  </r>
  <r>
    <x v="8"/>
    <s v="Power BI Developer"/>
    <s v="Bengaluru, Karnataka, India"/>
    <s v="Full-time"/>
    <s v="False"/>
    <s v="India"/>
    <d v="2023-06-29T13:13:13"/>
    <n v="64800"/>
    <s v="Dew Software"/>
    <s v="['sql', 'power bi', 'dax']"/>
  </r>
  <r>
    <x v="2"/>
    <s v="Manager Data Science – Lead Digital et Média (H/F)"/>
    <s v="Paris, France"/>
    <s v="Full-time"/>
    <s v="False"/>
    <s v="France"/>
    <d v="2023-06-24T09:23:09"/>
    <n v="89100"/>
    <s v="Publicis Groupe"/>
    <s v="['r', 'sas', 'sas', 'python', 'sql', 'nosql', 'spark']"/>
  </r>
  <r>
    <x v="0"/>
    <s v="Gruppenleitung Supply Chain Management &amp; Data Analytics (w/m/div.)"/>
    <s v="Stuttgart, Germany"/>
    <s v="Full-time"/>
    <s v="False"/>
    <s v="Germany"/>
    <d v="2023-06-07T09:55:40"/>
    <n v="89100"/>
    <s v="Bosch Group"/>
    <m/>
  </r>
  <r>
    <x v="2"/>
    <s v="Data Scientist"/>
    <s v="St Paul, MN"/>
    <s v="Full-time"/>
    <s v="False"/>
    <s v="United States"/>
    <d v="2023-06-27T09:26:16"/>
    <n v="90000"/>
    <s v="NextEra Energy"/>
    <s v="['r', 'python', 'c']"/>
  </r>
  <r>
    <x v="1"/>
    <s v="Senior - Big Data Engineer"/>
    <s v="Dallas, TX"/>
    <s v="Full-time"/>
    <s v="False"/>
    <s v="United States"/>
    <d v="2023-06-03T09:07:40"/>
    <n v="181986"/>
    <s v="AT&amp;T"/>
    <s v="['sql', 'python', 'mysql', 'oracle', 'aws', 'linux', 'windows']"/>
  </r>
  <r>
    <x v="2"/>
    <s v="Lead Data Scientist"/>
    <s v="Philadelphia, PA"/>
    <s v="Full-time"/>
    <s v="False"/>
    <s v="United States"/>
    <d v="2023-06-23T09:20:09"/>
    <n v="125000"/>
    <s v="Comcast"/>
    <m/>
  </r>
  <r>
    <x v="3"/>
    <s v="Senior Big Data Engineer"/>
    <s v="Anywhere"/>
    <s v="Full-time"/>
    <s v="True"/>
    <s v="Mexico"/>
    <d v="2023-06-22T09:23:25"/>
    <n v="72000"/>
    <s v="KITRUM"/>
    <s v="['scala', 'sql', 'elasticsearch', 'cassandra', 'aws', 'databricks', 'hadoop', 'spark', 'kafka', 'git', 'gitlab', 'github', 'docker', 'jenkins', 'terraform', 'jira', 'slack']"/>
  </r>
  <r>
    <x v="1"/>
    <s v="Engineer, Data Engineer"/>
    <s v="Mt Laurel Township, NJ"/>
    <s v="Full-time"/>
    <s v="False"/>
    <s v="Sudan"/>
    <d v="2023-06-08T09:59:28"/>
    <n v="115000"/>
    <s v="Comcast"/>
    <s v="['sql', 'python', 'databricks', 'aws', 'redshift', 'pyspark', 'tableau', 'kubernetes']"/>
  </r>
  <r>
    <x v="4"/>
    <s v="Senior Data Scientist, eCommerce"/>
    <s v="Canada"/>
    <s v="Full-time"/>
    <s v="False"/>
    <s v="Canada"/>
    <d v="2023-06-21T09:11:35"/>
    <n v="157500"/>
    <s v="Block"/>
    <s v="['sql', 'go', 'looker', 'terminal']"/>
  </r>
  <r>
    <x v="1"/>
    <s v="Sr. Data Engineer - Microelectronics"/>
    <s v="Irvine, CA"/>
    <s v="Full-time"/>
    <s v="False"/>
    <s v="United States"/>
    <d v="2023-06-07T10:21:56"/>
    <n v="140000"/>
    <s v="CyberCoders"/>
    <s v="['assembly', 'python', 'java', 'c#', 'c++', 'nosql', 'html', 'css', 'sql', 'mongodb', 'mongodb', 'bash', 'powershell', 'sql server', 'postgresql', 'dynamodb', 'aws', 'azure', 'keras', 'tensorflow', 'linux', 'tableau', 'ssis', 'word', 'git']"/>
  </r>
  <r>
    <x v="2"/>
    <s v="Data Scientist Spectrum Enterprise"/>
    <s v="Charlotte, NC"/>
    <s v="Full-time"/>
    <s v="False"/>
    <s v="United States"/>
    <d v="2023-06-10T09:04:00"/>
    <n v="90000"/>
    <s v="Spectrum"/>
    <s v="['python', 'r', 'sql', 'spark']"/>
  </r>
  <r>
    <x v="2"/>
    <s v="Lead Data Scientist - Digital Item (Applied Ml, Deep Learning..."/>
    <s v="Brooklyn, MI"/>
    <s v="Full-time"/>
    <s v="False"/>
    <s v="United States"/>
    <d v="2023-06-01T09:25:53"/>
    <n v="150000"/>
    <s v="Target"/>
    <s v="['java', 'scala', 'python', 'r', 'sql', 'spark']"/>
  </r>
  <r>
    <x v="3"/>
    <s v="Senior Executive - Data Operations"/>
    <s v="Mumbai, Maharashtra, India"/>
    <s v="Full-time"/>
    <s v="False"/>
    <s v="India"/>
    <d v="2023-06-27T09:34:34"/>
    <n v="79200"/>
    <s v="Dream Sports"/>
    <m/>
  </r>
  <r>
    <x v="1"/>
    <s v="Sr. Data Engineer"/>
    <s v="Anywhere"/>
    <s v="Full-time"/>
    <s v="True"/>
    <s v="Sudan"/>
    <d v="2023-06-29T10:37:37"/>
    <n v="150000"/>
    <s v="CyberCoders"/>
    <s v="['sql', 'python', 'aws', 'redshift', 'airflow', 'linux', 'word', 'git', 'terraform']"/>
  </r>
  <r>
    <x v="2"/>
    <s v="Principal Data Scientist I, Spectrum Enterprise"/>
    <s v="Denver, CO"/>
    <s v="Full-time"/>
    <s v="False"/>
    <s v="United States"/>
    <d v="2023-06-13T09:03:22"/>
    <n v="150000"/>
    <s v="Spectrum"/>
    <s v="['sql', 'r', 'sas', 'sas', 'python', 'nosql', 'snowflake', 'hadoop', 'spark', 'unix', 'centos', 'windows', 'linux', 'spss', 'alteryx']"/>
  </r>
  <r>
    <x v="4"/>
    <s v="Senior Data Scientist"/>
    <s v="Houston, TX"/>
    <s v="Full-time"/>
    <s v="False"/>
    <s v="United States"/>
    <d v="2023-06-29T09:04:21"/>
    <n v="90000"/>
    <s v="PattersonUti Energy"/>
    <s v="['python', 'sql', 'jupyter', 'pandas', 'numpy', 'matplotlib', 'tensorflow', 'pytorch', 'hadoop', 'spark', 'git']"/>
  </r>
  <r>
    <x v="1"/>
    <s v="Data Engineer (Java/Oracle/SQL) - Remote"/>
    <s v="Anywhere"/>
    <s v="Full-time"/>
    <s v="True"/>
    <s v="United States"/>
    <d v="2023-06-01T09:36:20"/>
    <n v="110000"/>
    <s v="Mutual of Omaha"/>
    <s v="['sql', 'bash', 'python', 'java', 'javascript', 'oracle', 'aws', 'spring', 'linux']"/>
  </r>
  <r>
    <x v="3"/>
    <s v="Senior Data Engineer"/>
    <s v="Brooklyn, NY"/>
    <s v="Full-time"/>
    <s v="False"/>
    <s v="United States"/>
    <d v="2023-06-29T10:13:33"/>
    <n v="144500"/>
    <s v="National Grid"/>
    <s v="['python', 'sql', 'snowflake', 'aws', 'azure', 'gcp', 'databricks', 'numpy', 'pandas', 'scikit-learn', 'tensorflow', 'airflow']"/>
  </r>
  <r>
    <x v="2"/>
    <s v="Data Scientist"/>
    <s v="Austin, TX"/>
    <s v="Full-time"/>
    <s v="False"/>
    <s v="United States"/>
    <d v="2023-06-27T09:04:48"/>
    <n v="150000"/>
    <s v="Cloudflare"/>
    <s v="['python', 'scala', 'sql']"/>
  </r>
  <r>
    <x v="1"/>
    <s v="Part time web &amp; data scraping engineer"/>
    <s v="Anywhere"/>
    <s v="Part-time"/>
    <s v="True"/>
    <s v="United States"/>
    <d v="2023-06-20T09:10:36"/>
    <n v="112500"/>
    <s v="Apollo League"/>
    <s v="['python', 'java', 'aws', 'tableau', 'power bi']"/>
  </r>
  <r>
    <x v="0"/>
    <s v="Associate Clinical Data Manager"/>
    <s v="Tempe, AZ"/>
    <s v="Full-time"/>
    <s v="False"/>
    <s v="United States"/>
    <d v="2023-06-21T09:04:13"/>
    <n v="80850"/>
    <s v="Statistics &amp; Data Corporation (SDC)"/>
    <m/>
  </r>
  <r>
    <x v="3"/>
    <s v="Senior Data Engineer"/>
    <s v="San Jose, CA"/>
    <s v="Full-time"/>
    <s v="False"/>
    <s v="United States"/>
    <d v="2023-06-28T09:10:38"/>
    <n v="200000"/>
    <s v="Zoom"/>
    <s v="['java', 'python', 'scala', 'sql', 'airflow', 'zoom']"/>
  </r>
  <r>
    <x v="2"/>
    <s v="Data Scientist"/>
    <s v="Egypt"/>
    <s v="Full-time"/>
    <s v="False"/>
    <s v="Egypt"/>
    <d v="2023-06-15T13:43:19"/>
    <n v="70000"/>
    <s v="Nawy Real Estate"/>
    <s v="['python', 'r', 'sql', 'tensorflow', 'scikit-learn', 'tableau', 'power bi']"/>
  </r>
  <r>
    <x v="7"/>
    <s v="HR Web Content Senior Analyst"/>
    <s v="Conley, GA"/>
    <s v="Full-time"/>
    <s v="False"/>
    <s v="United States"/>
    <d v="2023-06-04T10:20:20"/>
    <n v="96500"/>
    <s v="Cox Communications"/>
    <s v="['sharepoint', 'powerpoint']"/>
  </r>
  <r>
    <x v="1"/>
    <s v="SDE-III, Data Engineering"/>
    <s v="Bengaluru, Karnataka, India"/>
    <s v="Full-time"/>
    <s v="False"/>
    <s v="India"/>
    <d v="2023-06-15T09:27:48"/>
    <n v="147500"/>
    <s v="InMobi"/>
    <s v="['sql', 'nosql', 'python', 'java', 'scala', 'aws', 'gcp', 'azure', 'hadoop', 'spark', 'kafka']"/>
  </r>
  <r>
    <x v="0"/>
    <s v="Instructor- Data Analytics"/>
    <s v="Calgary, AB, Canada"/>
    <s v="Full-time"/>
    <s v="False"/>
    <s v="Canada"/>
    <d v="2023-06-10T04:12:59"/>
    <n v="63000"/>
    <s v="SAIT"/>
    <s v="['c', 'python']"/>
  </r>
  <r>
    <x v="4"/>
    <s v="Sr. Data Scientist, Growth Analytics"/>
    <s v="Austin, TX"/>
    <s v="Full-time"/>
    <s v="False"/>
    <s v="United States"/>
    <d v="2023-06-08T04:24:09"/>
    <n v="165500"/>
    <s v="Realtor.com Careers"/>
    <s v="['sql']"/>
  </r>
  <r>
    <x v="7"/>
    <s v="Business Intelligence Analyst - Sales Operations"/>
    <s v="Sofia, Bulgaria"/>
    <s v="Full-time"/>
    <s v="False"/>
    <s v="Bulgaria"/>
    <d v="2023-06-15T04:54:44"/>
    <n v="80850"/>
    <s v="Cision"/>
    <s v="['sql', 'power bi', 'tableau']"/>
  </r>
  <r>
    <x v="4"/>
    <s v="Senior Data Scientist"/>
    <s v="Anywhere"/>
    <s v="Full-time"/>
    <s v="True"/>
    <s v="United States"/>
    <d v="2023-06-23T13:19:54"/>
    <n v="175000"/>
    <s v="CyberCoders"/>
    <s v="['python', 'sql', 'shell', 'snowflake', 'airflow']"/>
  </r>
  <r>
    <x v="2"/>
    <s v="Deputy Head of Data Science"/>
    <s v="Paris, France"/>
    <s v="Full-time"/>
    <s v="False"/>
    <s v="France"/>
    <d v="2023-06-24T05:02:22"/>
    <n v="166419.5"/>
    <s v="AccorCorpo"/>
    <s v="['chef']"/>
  </r>
  <r>
    <x v="2"/>
    <s v="Associate Director, Product Analytics and Data Science"/>
    <s v="Anywhere"/>
    <s v="Full-time"/>
    <s v="True"/>
    <s v="United States"/>
    <d v="2023-06-23T04:03:05"/>
    <n v="211000"/>
    <s v="Spring Health"/>
    <s v="['sql', 'python', 'r', 'spring', 'looker']"/>
  </r>
  <r>
    <x v="2"/>
    <s v="Data Scientist"/>
    <s v="Pune, Maharashtra, India"/>
    <s v="Full-time"/>
    <s v="False"/>
    <s v="India"/>
    <d v="2023-06-15T13:27:09"/>
    <n v="157500"/>
    <s v="AppZen, Inc."/>
    <s v="['python', 'r']"/>
  </r>
  <r>
    <x v="1"/>
    <s v="Principal Engineer Data Engineering"/>
    <s v="Anywhere"/>
    <s v="Full-time"/>
    <s v="True"/>
    <s v="Sudan"/>
    <d v="2023-06-15T05:24:07"/>
    <n v="167500"/>
    <s v="Verizon"/>
    <s v="['sql', 'oracle', 'bigquery', 'snowflake']"/>
  </r>
  <r>
    <x v="3"/>
    <s v="Senior Engineer, Data Management Engineering"/>
    <s v="Malaysia"/>
    <s v="Full-time"/>
    <s v="False"/>
    <s v="Malaysia"/>
    <d v="2023-06-04T04:12:16"/>
    <n v="79200"/>
    <s v="Western Digital"/>
    <s v="['python', 'c#', 'sql', 'assembly']"/>
  </r>
  <r>
    <x v="2"/>
    <s v="Data Scientist I/II"/>
    <s v="Merrifield, VA"/>
    <s v="Full-time"/>
    <s v="False"/>
    <s v="United States"/>
    <d v="2023-06-01T14:24:35"/>
    <n v="136400"/>
    <s v="Navy Federal Credit Union"/>
    <s v="['python', 'r', 'scala', 'sql', 'azure', 'databricks', 'aws', 'spark', 'matplotlib', 'ggplot2', 'hadoop', 'word', 'power bi', 'tableau', 'spreadsheet', 'excel', 'powerpoint']"/>
  </r>
  <r>
    <x v="4"/>
    <s v="Senior Data Scientist (Raleigh, NC)"/>
    <s v="Durham, NC"/>
    <s v="Full-time"/>
    <s v="False"/>
    <s v="United States"/>
    <d v="2023-06-28T04:26:56"/>
    <n v="125000"/>
    <s v="IQVIA"/>
    <s v="['sql', 'python', 'aws', 'databricks']"/>
  </r>
  <r>
    <x v="1"/>
    <s v="Data Engineer Spark/Scala - H/F"/>
    <s v="Rennes, France"/>
    <s v="Full-time"/>
    <s v="False"/>
    <s v="France"/>
    <d v="2023-06-25T04:23:17"/>
    <n v="97444"/>
    <s v="Talan"/>
    <s v="['java', 'scala', 'python', 'sql', 'nosql', 'mongodb', 'mongodb', 'cassandra', 'aws', 'azure', 'gcp', 'spark', 'hadoop', 'ansible', 'git', 'jenkins']"/>
  </r>
  <r>
    <x v="2"/>
    <s v="Data Scientist Remote / Telecommute Jobs"/>
    <s v="Anywhere"/>
    <s v="Contractor"/>
    <s v="True"/>
    <s v="United States"/>
    <d v="2023-06-08T04:02:01"/>
    <n v="137500"/>
    <s v="ALMPG Staffing &amp; Technologies"/>
    <s v="['python', 'databricks']"/>
  </r>
  <r>
    <x v="2"/>
    <s v="Lead Data Scientist (Remote)"/>
    <s v="Anywhere"/>
    <s v="Full-time"/>
    <s v="True"/>
    <s v="United States"/>
    <d v="2023-06-21T04:03:13"/>
    <n v="180000"/>
    <s v="Thrive Market"/>
    <s v="['python', 'java', 'spark', 'pandas', 'matplotlib', 'unity']"/>
  </r>
  <r>
    <x v="3"/>
    <s v="Senior Data Engineer (m/f/d)"/>
    <s v="Austria"/>
    <s v="Full-time"/>
    <s v="False"/>
    <s v="Austria"/>
    <d v="2023-06-03T04:48:36"/>
    <n v="147500"/>
    <s v="Sportradar"/>
    <s v="['go', 'sql', 'python', 'postgresql', 'aws']"/>
  </r>
  <r>
    <x v="3"/>
    <s v="Senior Data Engineer, Looker"/>
    <s v="Anywhere"/>
    <s v="Full-time"/>
    <s v="True"/>
    <s v="United States"/>
    <d v="2023-06-21T04:05:34"/>
    <n v="146500"/>
    <s v="New Relic"/>
    <s v="['sql', 'html', 'bigquery', 'databricks', 'snowflake', 'redshift', 'looker']"/>
  </r>
  <r>
    <x v="4"/>
    <s v="Senior Director of Growth Data Science and Analytics"/>
    <s v="San Jose, CA"/>
    <s v="Full-time"/>
    <s v="False"/>
    <s v="United States"/>
    <d v="2023-06-28T04:04:17"/>
    <n v="274000"/>
    <s v="Bill.Com"/>
    <m/>
  </r>
  <r>
    <x v="4"/>
    <s v="Senior Manager, Data Scientist"/>
    <s v="Anywhere"/>
    <s v="Full-time"/>
    <s v="True"/>
    <s v="United States"/>
    <d v="2023-06-21T13:04:00"/>
    <n v="202000"/>
    <s v="Charles Schwab"/>
    <m/>
  </r>
  <r>
    <x v="3"/>
    <s v="Senior Data Engineer (Evergreen)"/>
    <s v="Bengaluru, Karnataka, India"/>
    <s v="Full-time"/>
    <s v="False"/>
    <s v="India"/>
    <d v="2023-06-17T04:47:50"/>
    <n v="147500"/>
    <s v="Visa"/>
    <s v="['java', 'scala', 'nosql', 'db2', 'mysql', 'hadoop', 'spark', 'kafka', 'airflow', 'selenium', 'jenkins', 'git', 'chef']"/>
  </r>
  <r>
    <x v="2"/>
    <s v="DATA SCIENTIST"/>
    <s v="Arlington, TX"/>
    <m/>
    <s v="False"/>
    <s v="United States"/>
    <d v="2023-06-06T04:04:33"/>
    <n v="90379"/>
    <s v="US Office of the Chief of Staff of the Army"/>
    <m/>
  </r>
  <r>
    <x v="0"/>
    <s v="Data Analyst (Procurement)"/>
    <s v="Valencia, Spain"/>
    <s v="Full-time"/>
    <s v="False"/>
    <s v="Spain"/>
    <d v="2023-06-10T04:14:08"/>
    <n v="111175"/>
    <s v="Octopus Energy"/>
    <s v="['python', 'sql', 'pandas', 'numpy', 'jupyter']"/>
  </r>
  <r>
    <x v="4"/>
    <s v="Data Architectural Specialist Lead"/>
    <s v="Anywhere"/>
    <s v="Full-time"/>
    <s v="True"/>
    <s v="Uruguay"/>
    <d v="2023-06-15T13:53:37"/>
    <n v="57500"/>
    <s v="Time Doctor"/>
    <s v="['gcp', 'airflow']"/>
  </r>
  <r>
    <x v="2"/>
    <s v="Data Scientist"/>
    <s v="Redwood City, CA"/>
    <s v="Full-time"/>
    <s v="False"/>
    <s v="United States"/>
    <d v="2023-06-01T04:03:23"/>
    <n v="157500"/>
    <s v="Synthego"/>
    <s v="['sql', 'python', 'sas', 'sas', 'r', 'snowflake', 'numpy', 'pandas', 'scikit-learn', 'tableau', 'looker', 'microstrategy', 'spss']"/>
  </r>
  <r>
    <x v="1"/>
    <s v="Data Engineer (F/H)"/>
    <s v="Paris, France"/>
    <s v="Full-time"/>
    <s v="False"/>
    <s v="France"/>
    <d v="2023-06-01T20:01:51"/>
    <n v="134241"/>
    <s v="Meritis"/>
    <s v="['python', 'scala', 'spark', 'hadoop']"/>
  </r>
  <r>
    <x v="1"/>
    <s v="Développeur.se Big Data (F/H)"/>
    <s v="Paris, France"/>
    <s v="Full-time"/>
    <s v="False"/>
    <s v="France"/>
    <d v="2023-06-01T14:01:04"/>
    <n v="89100"/>
    <s v="Meritis"/>
    <s v="['python', 'scala', 'hadoop', 'spark']"/>
  </r>
  <r>
    <x v="7"/>
    <s v="Business Intelligence Analyst"/>
    <s v="West Palm Beach, FL"/>
    <s v="Full-time"/>
    <s v="False"/>
    <s v="United States"/>
    <d v="2023-06-22T19:02:45"/>
    <n v="100000"/>
    <s v="Insight Global"/>
    <s v="['sql', 'go', 'tableau', 'power bi', 'looker']"/>
  </r>
  <r>
    <x v="4"/>
    <s v="Senior Data Visualization Specialist"/>
    <s v="Anywhere"/>
    <s v="Full-time"/>
    <s v="True"/>
    <s v="United States"/>
    <d v="2023-06-07T19:00:51"/>
    <n v="150000"/>
    <s v="Harnham"/>
    <s v="['sql', 'python', 'aws', 'tableau', 'looker', 'github']"/>
  </r>
  <r>
    <x v="2"/>
    <s v="Data Scientist (V)"/>
    <s v="Aberdeen, MD"/>
    <s v="Full-time"/>
    <s v="False"/>
    <s v="United States"/>
    <d v="2023-06-23T19:20:18"/>
    <n v="160000"/>
    <s v="DCI Solutions"/>
    <s v="['python', 'java', 'c++']"/>
  </r>
  <r>
    <x v="0"/>
    <s v="Program Data Analyst"/>
    <s v="New York, NY"/>
    <s v="Full-time"/>
    <s v="False"/>
    <s v="United States"/>
    <d v="2023-06-21T13:00:04"/>
    <n v="90000"/>
    <s v="Office of Technology and Innovation"/>
    <s v="['go', 'tableau', 'excel', 'powerpoint']"/>
  </r>
  <r>
    <x v="7"/>
    <s v="Business Analyst - Data Analytics"/>
    <s v="Connecticut"/>
    <s v="Full-time"/>
    <s v="False"/>
    <s v="United States"/>
    <d v="2023-06-01T19:00:23"/>
    <n v="105000"/>
    <s v="Top Prospect Group"/>
    <s v="['azure', 'power bi', 'tableau', 'flow']"/>
  </r>
  <r>
    <x v="0"/>
    <s v="Data Management Lead Analyst (Hybrid)"/>
    <s v="Jacksonville, FL"/>
    <s v="Full-time"/>
    <s v="False"/>
    <s v="United States"/>
    <d v="2023-06-30T19:56:28"/>
    <n v="137610"/>
    <s v="Citi"/>
    <m/>
  </r>
  <r>
    <x v="2"/>
    <s v="Data Scientist"/>
    <s v="North Chicago, IL"/>
    <s v="Full-time"/>
    <s v="False"/>
    <s v="United States"/>
    <d v="2023-06-05T13:05:03"/>
    <n v="93712.5"/>
    <s v="Zllius Inc."/>
    <s v="['sql', 'python', 'aws', 'databricks']"/>
  </r>
  <r>
    <x v="2"/>
    <s v="Data Scientist/Alteryx Ace"/>
    <s v="New York, NY"/>
    <s v="Full-time"/>
    <s v="False"/>
    <s v="United States"/>
    <d v="2023-06-23T19:19:54"/>
    <n v="160000"/>
    <s v="USEReady"/>
    <s v="['sql', 'python', 'snowflake', 'tableau', 'alteryx', 'power bi', 'sharepoint', 'dax', 'atlassian', 'jira', 'confluence']"/>
  </r>
  <r>
    <x v="5"/>
    <s v="Senior Cloud Data Analyst Engineer (FinOps)"/>
    <s v="Granada, Spain"/>
    <s v="Full-time"/>
    <s v="False"/>
    <s v="Spain"/>
    <d v="2023-06-22T19:17:50"/>
    <n v="111175"/>
    <s v="Unit4"/>
    <s v="['azure', 'excel']"/>
  </r>
  <r>
    <x v="0"/>
    <s v="Sales Data Analyst"/>
    <s v="Austin, TX"/>
    <s v="Full-time"/>
    <s v="False"/>
    <s v="United States"/>
    <d v="2023-06-02T19:01:09"/>
    <n v="42500"/>
    <s v="Boostlingo"/>
    <s v="['go', 'sql', 'python', 'excel', 'tableau', 'power bi']"/>
  </r>
  <r>
    <x v="0"/>
    <s v="Catalog Data Analyst"/>
    <s v="Atlanta, GA"/>
    <s v="Full-time"/>
    <s v="False"/>
    <s v="United States"/>
    <d v="2023-06-02T19:44:11"/>
    <n v="105000"/>
    <s v="Peterson Technology Partners"/>
    <s v="['sql', 'snowflake', 'excel', 'word']"/>
  </r>
  <r>
    <x v="2"/>
    <s v="Data Scientist"/>
    <s v="San Francisco, CA"/>
    <s v="Full-time"/>
    <s v="False"/>
    <s v="United States"/>
    <d v="2023-06-21T19:03:42"/>
    <n v="112500"/>
    <s v="Claritas Rx"/>
    <s v="['python', 'r', 'sql', 'snowflake', 'tableau']"/>
  </r>
  <r>
    <x v="2"/>
    <s v="Data Scientist"/>
    <s v="Anywhere"/>
    <s v="Full-time"/>
    <s v="True"/>
    <s v="United States"/>
    <d v="2023-06-24T13:06:00"/>
    <n v="90000"/>
    <s v="CyberCoders"/>
    <s v="['python', 'gcp']"/>
  </r>
  <r>
    <x v="2"/>
    <s v="Adjunct Instructors - Data Science Program - 2023/2024"/>
    <s v="Calgary, AB, Canada"/>
    <s v="Full-time"/>
    <s v="False"/>
    <s v="Canada"/>
    <d v="2023-06-08T19:32:59"/>
    <n v="63000"/>
    <s v="SAIT"/>
    <s v="['python', 'word', 'powerpoint', 'outlook', 'zoom']"/>
  </r>
  <r>
    <x v="0"/>
    <s v="Data Analyst"/>
    <s v="Anywhere"/>
    <s v="Full-time"/>
    <s v="True"/>
    <s v="United States"/>
    <d v="2023-06-01T19:00:07"/>
    <n v="115000"/>
    <s v="Lighthouse Professional Services"/>
    <s v="['sql', 'r', 'python', 'vba', 'snowflake', 'power bi', 'dax', 'alteryx', 'tableau', 'powerpoint']"/>
  </r>
  <r>
    <x v="2"/>
    <s v="Data Scientist"/>
    <s v="Anywhere"/>
    <s v="Full-time"/>
    <s v="True"/>
    <s v="United States"/>
    <d v="2023-06-15T19:18:56"/>
    <n v="140000"/>
    <s v="Insight Global"/>
    <s v="['sql', 'python', 'r', 'sas', 'sas', 'java', 'aws', 'azure', 'databricks', 'dax', 'power bi']"/>
  </r>
  <r>
    <x v="7"/>
    <s v="1403487 - Supply Chain Transformation Data &amp; Analytics Project..."/>
    <s v="San Jose, CA"/>
    <s v="Full-time"/>
    <s v="False"/>
    <s v="United States"/>
    <d v="2023-06-30T19:01:24"/>
    <n v="99800"/>
    <s v="Cisco"/>
    <s v="['excel', 'tableau', 'power bi']"/>
  </r>
  <r>
    <x v="2"/>
    <s v="Staff Data Scientist"/>
    <s v="Anywhere"/>
    <s v="Full-time"/>
    <s v="True"/>
    <s v="Sudan"/>
    <d v="2023-06-29T20:36:31"/>
    <n v="190000"/>
    <s v="Arccos Golf"/>
    <s v="['python', 'sql', 'snowflake', 'tensorflow', 'pytorch']"/>
  </r>
  <r>
    <x v="0"/>
    <s v="Lead Data Analyst"/>
    <s v="New York, NY"/>
    <s v="Full-time"/>
    <s v="False"/>
    <s v="United States"/>
    <d v="2023-06-01T19:00:03"/>
    <n v="157500"/>
    <s v="CyberCoders"/>
    <s v="['sql', 'python', 'azure', 'power bi', 'visio']"/>
  </r>
  <r>
    <x v="2"/>
    <s v="Assistant Data Scientist - Epigenetics &amp; Molecular Carcinogenesis..."/>
    <s v="Houston, TX"/>
    <s v="Full-time"/>
    <s v="False"/>
    <s v="Sudan"/>
    <d v="2023-06-29T14:36:29"/>
    <n v="81500"/>
    <s v="MD Anderson Cancer Center"/>
    <s v="['r', 'python', 'c++']"/>
  </r>
  <r>
    <x v="0"/>
    <s v="Survey Data Analyst"/>
    <s v="Anywhere"/>
    <s v="Full-time"/>
    <s v="True"/>
    <s v="United States"/>
    <d v="2023-06-27T19:02:16"/>
    <n v="67500"/>
    <s v="CyberCoders"/>
    <s v="['r', 'tableau', 'excel']"/>
  </r>
  <r>
    <x v="0"/>
    <s v="Data Quality Analyst"/>
    <s v="Chicago, IL"/>
    <s v="Full-time"/>
    <s v="False"/>
    <s v="United States"/>
    <d v="2023-06-08T19:01:25"/>
    <n v="140000"/>
    <s v="Interactive Brokers"/>
    <s v="['python', 'sql', 'aws', 'unify']"/>
  </r>
  <r>
    <x v="2"/>
    <s v="Data Scientist"/>
    <s v="New York, NY"/>
    <s v="Full-time"/>
    <s v="False"/>
    <s v="United States"/>
    <d v="2023-06-02T19:02:47"/>
    <n v="115000"/>
    <s v="UBS"/>
    <m/>
  </r>
  <r>
    <x v="8"/>
    <s v="Senior Software Engineer (On Image Processing and Computer..."/>
    <s v="Paiania, Greece"/>
    <s v="Full-time"/>
    <s v="False"/>
    <s v="Greece"/>
    <d v="2023-06-29T14:02:41"/>
    <n v="89100"/>
    <s v="INTRALOT"/>
    <s v="['go', 'tensorflow', 'linux']"/>
  </r>
  <r>
    <x v="0"/>
    <s v="Data Analyst"/>
    <s v="Miami, FL"/>
    <s v="Full-time"/>
    <s v="False"/>
    <s v="United States"/>
    <d v="2023-06-14T19:02:29"/>
    <n v="63000"/>
    <s v="Knight Foundation"/>
    <m/>
  </r>
  <r>
    <x v="2"/>
    <s v="Senior Administrative Analyst - Data Science or Emergency Preparedness"/>
    <s v="San Francisco, CA"/>
    <s v="Full-time"/>
    <s v="False"/>
    <s v="United States"/>
    <d v="2023-06-14T19:01:05"/>
    <n v="122538"/>
    <s v="San Francisco Department of Public Health"/>
    <s v="['sql', 'r', 'sas', 'sas', 'power bi', 'tableau', 'outlook', 'word', 'powerpoint', 'excel']"/>
  </r>
  <r>
    <x v="5"/>
    <s v="Senior Research Data Analyst"/>
    <s v="Baltimore, MD"/>
    <s v="Full-time"/>
    <s v="False"/>
    <s v="United States"/>
    <d v="2023-06-20T19:00:26"/>
    <n v="74395"/>
    <s v="Johns Hopkins University"/>
    <s v="['sas', 'sas', 'r', 'unix', 'word', 'excel', 'powerpoint', 'outlook']"/>
  </r>
  <r>
    <x v="0"/>
    <s v="Data Analyst"/>
    <s v="Frisco, TX"/>
    <s v="Full-time"/>
    <s v="False"/>
    <s v="United States"/>
    <d v="2023-06-23T19:18:09"/>
    <n v="84271.9296875"/>
    <s v="Tekcogno"/>
    <s v="['python', 'r', 'sas', 'sas', 'power bi']"/>
  </r>
  <r>
    <x v="8"/>
    <s v="Senior Power BI Developer"/>
    <s v="San José Province, San José, Costa Rica"/>
    <s v="Full-time"/>
    <s v="False"/>
    <s v="Costa Rica"/>
    <d v="2023-06-26T20:17:38"/>
    <n v="99150"/>
    <s v="Hitachi Solutions"/>
    <s v="['azure', 'databricks', 'power bi', 'dax', 'unify']"/>
  </r>
  <r>
    <x v="0"/>
    <s v="HEALTHCARE DATA ANALYST - PATIENT ACCOUNTS"/>
    <s v="Columbia, MO"/>
    <s v="Full-time"/>
    <s v="False"/>
    <s v="United States"/>
    <d v="2023-06-30T19:02:36"/>
    <n v="67922.5"/>
    <s v="MU Health Care"/>
    <s v="['flow']"/>
  </r>
  <r>
    <x v="0"/>
    <s v="Data Analyst (Apex Legends)"/>
    <s v="Anywhere"/>
    <s v="Full-time"/>
    <s v="True"/>
    <s v="United States"/>
    <d v="2023-06-22T19:01:06"/>
    <n v="96400"/>
    <s v="Respawn Entertainment"/>
    <s v="['sql', 'power bi']"/>
  </r>
  <r>
    <x v="0"/>
    <s v="Sr. Data Analyst"/>
    <s v="Pleasanton, CA"/>
    <s v="Full-time"/>
    <s v="False"/>
    <s v="United States"/>
    <d v="2023-06-25T13:00:50"/>
    <n v="90000"/>
    <s v="Whistic"/>
    <s v="['sql', 'python', 'r', 'tableau', 'power bi']"/>
  </r>
  <r>
    <x v="5"/>
    <s v="[쿠팡-광고&amp;마케팅] Senior, Data Analyst (Channel Analytics)"/>
    <m/>
    <s v="Full-time"/>
    <s v="False"/>
    <s v="South Korea"/>
    <d v="2023-06-13T19:21:00"/>
    <n v="111175"/>
    <s v="Coupang"/>
    <s v="['r', 'python', 'airflow', 'tableau', 'github', 'jira', 'confluence']"/>
  </r>
  <r>
    <x v="2"/>
    <s v="Remote Senior Data Scientist"/>
    <s v="Anywhere"/>
    <s v="Full-time"/>
    <s v="True"/>
    <s v="United States"/>
    <d v="2023-06-12T19:02:36"/>
    <n v="160000"/>
    <s v="Kforce"/>
    <s v="['python', 'sql', 'bigquery', 'looker', 'sheets']"/>
  </r>
  <r>
    <x v="0"/>
    <s v="Data Analyst"/>
    <s v="Springfield, VA"/>
    <s v="Full-time"/>
    <s v="False"/>
    <s v="United States"/>
    <d v="2023-06-22T19:00:27"/>
    <n v="142500"/>
    <s v="KAPS Solutions"/>
    <s v="['python', 'r', 'sas', 'sas', 'matlab', 'windows', 'sharepoint', 'tableau', 'spss']"/>
  </r>
  <r>
    <x v="4"/>
    <s v="Senior Data Scientist"/>
    <s v="Orlando, FL"/>
    <s v="Full-time"/>
    <s v="False"/>
    <s v="United States"/>
    <d v="2023-06-01T19:27:08"/>
    <n v="132500"/>
    <s v="Kforce Technology Staffing"/>
    <s v="['python', 'r', 'sql', 'databricks', 'azure', 'aws', 'datarobot']"/>
  </r>
  <r>
    <x v="1"/>
    <s v="Data Engineer - AWS"/>
    <s v="Dallas, TX"/>
    <s v="Full-time"/>
    <s v="False"/>
    <s v="United States"/>
    <d v="2023-06-26T19:01:31"/>
    <n v="96773"/>
    <s v="Tiger Analytics"/>
    <s v="['sql', 'python', 'java', 'scala', 'aws']"/>
  </r>
  <r>
    <x v="0"/>
    <s v="Senior Data Analyst II"/>
    <s v="Cape Town, South Africa"/>
    <s v="Full-time"/>
    <s v="False"/>
    <s v="South Africa"/>
    <d v="2023-06-30T19:22:53"/>
    <n v="111175"/>
    <s v="Impact"/>
    <s v="['python', 'sql', 'no-sql', 'mysql', 'redis', 'bigquery', 'gcp', 'databricks', 'pyspark', 'kafka', 'looker', 'tableau', 'power bi']"/>
  </r>
  <r>
    <x v="0"/>
    <s v="Data Integration Analyst (Healthcare Domain)"/>
    <s v="Kyiv, Ukraine"/>
    <s v="Full-time"/>
    <s v="False"/>
    <s v="Ukraine"/>
    <d v="2023-06-26T19:42:16"/>
    <n v="72900"/>
    <s v="Sigma Software"/>
    <s v="['sql', 'azure', 'databricks', 'flow']"/>
  </r>
  <r>
    <x v="4"/>
    <s v="Senior Data Scientist (#DC-0518)"/>
    <s v="Carlsbad, CA"/>
    <s v="Full-time"/>
    <s v="False"/>
    <s v="United States"/>
    <d v="2023-06-27T19:04:12"/>
    <n v="147090.5"/>
    <s v="Ezoic"/>
    <s v="['python', 'go', 'sql', 'mysql', 'redshift', 'pandas', 'tensorflow', 'airflow', 'pytorch', 'spark', 'kubernetes']"/>
  </r>
  <r>
    <x v="4"/>
    <s v="Senior Data Scientist"/>
    <s v="Orlando, FL"/>
    <s v="Full-time"/>
    <s v="False"/>
    <s v="United States"/>
    <d v="2023-06-26T19:56:33"/>
    <n v="125000"/>
    <s v="Planet Technology LLC"/>
    <s v="['python', 'r', 'sql', 'databricks', 'azure', 'aws', 'datarobot']"/>
  </r>
  <r>
    <x v="7"/>
    <s v="Healthcare Plan Analyst II - Fully Remote!"/>
    <s v="Nevada"/>
    <s v="Full-time"/>
    <s v="False"/>
    <s v="United States"/>
    <d v="2023-06-15T19:00:56"/>
    <n v="83400"/>
    <s v="Centauri Health Solutions"/>
    <s v="['excel']"/>
  </r>
  <r>
    <x v="2"/>
    <s v="Data Scientist (Job Ref:1823)"/>
    <s v="New Cairo City, Egypt"/>
    <s v="Full-time"/>
    <s v="False"/>
    <s v="Egypt"/>
    <d v="2023-06-06T19:27:05"/>
    <n v="90670"/>
    <s v="Mondia Group"/>
    <s v="['python', 'sql', 'nosql', 'mongodb', 'mongodb', 'cassandra', 'unreal']"/>
  </r>
  <r>
    <x v="2"/>
    <s v="Master Data Specialist - Wolt Market"/>
    <s v="Oslo, Norway"/>
    <s v="Full-time"/>
    <s v="False"/>
    <s v="Norway"/>
    <d v="2023-06-28T20:22:29"/>
    <n v="109500"/>
    <s v="Wolt"/>
    <s v="['sql', 'gdpr', 'looker', 'word', 'excel']"/>
  </r>
  <r>
    <x v="1"/>
    <s v="Data Engineer - Kolkata"/>
    <s v="Kolkata, West Bengal, India"/>
    <s v="Full-time"/>
    <s v="False"/>
    <s v="India"/>
    <d v="2023-06-02T19:31:17"/>
    <n v="96773"/>
    <s v="Energy Aspects Ltd"/>
    <s v="['python', 'sql', 'nosql', 'javascript', 'postgresql', 'gcp', 'aws', 'pandas', 'airflow', 'plotly', 'flask', 'docker']"/>
  </r>
  <r>
    <x v="2"/>
    <s v="Computer Scientist/Computer Engineer/Data Scientist"/>
    <s v="New York, NY"/>
    <s v="Full-time"/>
    <s v="False"/>
    <s v="United States"/>
    <d v="2023-06-15T19:18:30"/>
    <n v="105075.5"/>
    <s v="AF Research Labs"/>
    <m/>
  </r>
  <r>
    <x v="0"/>
    <s v="Business Data Analyst"/>
    <s v="Philadelphia, PA"/>
    <s v="Full-time"/>
    <s v="False"/>
    <s v="United States"/>
    <d v="2023-06-21T19:00:16"/>
    <n v="105000"/>
    <s v="XSG"/>
    <s v="['sql', 'javascript', 'sas', 'sas', 'power bi', 'excel', 'spss']"/>
  </r>
  <r>
    <x v="4"/>
    <s v="Senior Data Scientist"/>
    <m/>
    <s v="Full-time"/>
    <s v="False"/>
    <s v="United States"/>
    <d v="2023-06-08T19:02:04"/>
    <n v="157500"/>
    <s v="National Funding"/>
    <s v="['r', 'python', 'sql', 'tableau', 'looker', 'git']"/>
  </r>
  <r>
    <x v="2"/>
    <s v="Distinguished Data Scientist"/>
    <s v="Anywhere"/>
    <s v="Full-time"/>
    <s v="True"/>
    <s v="Sudan"/>
    <d v="2023-06-27T20:46:25"/>
    <n v="275000"/>
    <s v="Torc Robotics"/>
    <m/>
  </r>
  <r>
    <x v="2"/>
    <s v="Data Scientist"/>
    <s v="Los Angeles, CA"/>
    <s v="Full-time"/>
    <s v="False"/>
    <s v="United States"/>
    <d v="2023-06-06T19:03:18"/>
    <n v="132500"/>
    <s v="Lightspeed L.A."/>
    <s v="['hadoop', 'spark']"/>
  </r>
  <r>
    <x v="5"/>
    <s v="Senior Data Analyst"/>
    <s v="Sunnyvale, CA"/>
    <s v="Full-time"/>
    <s v="False"/>
    <s v="United States"/>
    <d v="2023-06-05T19:01:11"/>
    <n v="155000"/>
    <s v="Walmart Global Tech"/>
    <s v="['sql', 'hadoop', 'spark', 'kafka', 'tableau', 'looker']"/>
  </r>
  <r>
    <x v="2"/>
    <s v="Data Scientist"/>
    <s v="New York, NY"/>
    <s v="Full-time"/>
    <s v="False"/>
    <s v="United States"/>
    <d v="2023-06-27T13:03:07"/>
    <n v="200000"/>
    <s v="Meta"/>
    <s v="['sql', 'php', 'python', 'perl', 'r', 'matlab', 'sas', 'sas', 'hadoop', 'spss']"/>
  </r>
  <r>
    <x v="0"/>
    <s v="Lead Data Analyst"/>
    <s v="New York, NY"/>
    <s v="Full-time"/>
    <s v="False"/>
    <s v="United States"/>
    <d v="2023-06-26T13:00:07"/>
    <n v="140000"/>
    <s v="CyberCoders"/>
    <s v="['sql', 'python', 'r', 'azure', 'power bi']"/>
  </r>
  <r>
    <x v="2"/>
    <s v="Data Scientist"/>
    <s v="McLean, VA"/>
    <s v="Full-time"/>
    <s v="False"/>
    <s v="United States"/>
    <d v="2023-06-19T19:02:28"/>
    <n v="175000"/>
    <s v="Space Metrics"/>
    <s v="['python', 'r', 'scala', 'java', 'sql', 'c++', 'nosql', 'pytorch', 'tensorflow', 'hadoop', 'spark', 'pyspark', 'opencv', 'kafka']"/>
  </r>
  <r>
    <x v="2"/>
    <s v="Data Scientist"/>
    <s v="Anywhere"/>
    <s v="Full-time"/>
    <s v="True"/>
    <s v="United States"/>
    <d v="2023-06-28T19:05:32"/>
    <n v="80000"/>
    <s v="Trean Corporation"/>
    <s v="['python', 'r']"/>
  </r>
  <r>
    <x v="4"/>
    <s v="Senior Data Scientist"/>
    <s v="Anywhere"/>
    <s v="Full-time"/>
    <s v="True"/>
    <s v="United States"/>
    <d v="2023-06-08T13:02:53"/>
    <n v="167356.5"/>
    <s v="Midi"/>
    <s v="['python', 'sql', 'aws', 'pandas', 'numpy', 'tableau', 'power bi']"/>
  </r>
  <r>
    <x v="0"/>
    <s v="Data Architect"/>
    <s v="Luxembourg"/>
    <s v="Full-time"/>
    <s v="False"/>
    <s v="Luxembourg"/>
    <d v="2023-06-15T20:02:13"/>
    <n v="163782"/>
    <s v="Uni Systems"/>
    <m/>
  </r>
  <r>
    <x v="0"/>
    <s v="Director Analytics"/>
    <s v="Atlanta, GA"/>
    <s v="Full-time"/>
    <s v="False"/>
    <s v="United States"/>
    <d v="2023-06-30T19:56:28"/>
    <n v="245000"/>
    <s v="Channel Personnel Services"/>
    <m/>
  </r>
  <r>
    <x v="0"/>
    <s v="(Global) Research Scientist · Lunit INSIGHT - Medical Image Analysis"/>
    <m/>
    <s v="Full-time"/>
    <s v="False"/>
    <s v="South Korea"/>
    <d v="2023-06-29T20:09:08"/>
    <n v="94034.5"/>
    <s v="Lunit"/>
    <s v="['python', 'pytorch', 'tensorflow', 'git', 'docker', 'confluence', 'jira']"/>
  </r>
  <r>
    <x v="3"/>
    <s v="Senior Data Engineer"/>
    <s v="Solna, Sweden"/>
    <s v="Full-time"/>
    <s v="False"/>
    <s v="Sweden"/>
    <d v="2023-06-14T13:18:17"/>
    <n v="147500"/>
    <s v="Vattenfall"/>
    <s v="['sql', 'azure', 'power bi']"/>
  </r>
  <r>
    <x v="0"/>
    <s v="Data Analyst"/>
    <s v="Indianapolis, IN"/>
    <s v="Full-time"/>
    <s v="False"/>
    <s v="United States"/>
    <d v="2023-06-09T19:01:57"/>
    <n v="70000"/>
    <s v="Skill Demand"/>
    <s v="['aws']"/>
  </r>
  <r>
    <x v="5"/>
    <s v="Senior Data Analyst"/>
    <s v="Austin, TX"/>
    <s v="Full-time"/>
    <s v="False"/>
    <s v="United States"/>
    <d v="2023-06-02T13:01:09"/>
    <n v="90000"/>
    <s v="PacketFabric LLC"/>
    <s v="['sql', 'nosql', 'excel', 'tableau', 'jira', 'slack', 'zoom']"/>
  </r>
  <r>
    <x v="0"/>
    <s v="Human Resources Data Analyst"/>
    <s v="Washington, DC"/>
    <s v="Full-time"/>
    <s v="False"/>
    <s v="United States"/>
    <d v="2023-06-20T19:00:23"/>
    <n v="73128.84375"/>
    <s v="The HR SOURCE"/>
    <m/>
  </r>
  <r>
    <x v="0"/>
    <s v="Data Analyst - &quot;Open until Fill&quot;"/>
    <s v="Augusta, GA"/>
    <s v="Full-time"/>
    <s v="False"/>
    <s v="United States"/>
    <d v="2023-06-30T19:56:24"/>
    <n v="49168.5"/>
    <s v="City of Augusta, GA"/>
    <s v="['word']"/>
  </r>
  <r>
    <x v="2"/>
    <s v="Manager, Analytics and Data Science - Consumer Lending"/>
    <s v="Anywhere"/>
    <s v="Full-time"/>
    <s v="True"/>
    <s v="United States"/>
    <d v="2023-06-09T19:03:53"/>
    <n v="155000"/>
    <s v="Analytic Recruiting Inc."/>
    <s v="['sql', 'python', 'tableau']"/>
  </r>
  <r>
    <x v="0"/>
    <s v="Sr. Research Data Analyst"/>
    <s v="Baltimore, MD"/>
    <s v="Full-time"/>
    <s v="False"/>
    <s v="United States"/>
    <d v="2023-06-14T19:00:38"/>
    <n v="74395"/>
    <s v="Johns Hopkins University"/>
    <s v="['r', 'sas', 'sas', 'spss', 'flow']"/>
  </r>
  <r>
    <x v="0"/>
    <s v="Data Analyst I - Center for Transgender Medicine &amp; Surgery"/>
    <s v="New York, NY"/>
    <s v="Full-time"/>
    <s v="False"/>
    <s v="United States"/>
    <d v="2023-06-01T19:00:03"/>
    <n v="66455.5"/>
    <s v="The Mount Sinai Health System -- The Institute For Advanced Medicine"/>
    <m/>
  </r>
  <r>
    <x v="5"/>
    <s v="Senior Operations Data Analyst"/>
    <s v="Boston, MA"/>
    <s v="Full-time"/>
    <s v="False"/>
    <s v="United States"/>
    <d v="2023-06-12T19:00:40"/>
    <n v="127500"/>
    <s v="Dodge &amp; Cox"/>
    <m/>
  </r>
  <r>
    <x v="0"/>
    <s v="Marketing Data Analyst"/>
    <s v="Anywhere"/>
    <s v="Full-time"/>
    <s v="True"/>
    <s v="United States"/>
    <d v="2023-06-29T19:01:21"/>
    <n v="105000"/>
    <s v="Syndicatebleu"/>
    <s v="['sql', 'javascript', 'html', 'looker', 'excel']"/>
  </r>
  <r>
    <x v="2"/>
    <s v="Data Scientist I/II (Model Audit)"/>
    <s v="Vienna, VA"/>
    <s v="Full-time"/>
    <s v="False"/>
    <s v="United States"/>
    <d v="2023-06-10T13:02:07"/>
    <n v="146000"/>
    <s v="Navy Federal Credit Union"/>
    <s v="['r', 'python', 'matplotlib', 'ggplot2', 'word', 'power bi', 'tableau']"/>
  </r>
  <r>
    <x v="2"/>
    <s v="Data Science Consultant"/>
    <s v="Rome, Metropolitan City of Rome Capital, Italy"/>
    <s v="Full-time"/>
    <s v="False"/>
    <s v="Italy"/>
    <d v="2023-06-07T20:43:54"/>
    <n v="92915.5"/>
    <s v="Experian"/>
    <s v="['python']"/>
  </r>
  <r>
    <x v="0"/>
    <s v="Applied Scientist, Search"/>
    <s v="Palo Alto, CA"/>
    <s v="Full-time"/>
    <s v="False"/>
    <s v="United States"/>
    <d v="2023-06-19T13:05:14"/>
    <n v="179000"/>
    <s v="Amazon.com"/>
    <s v="['go', 'java', 'c++', 'python']"/>
  </r>
  <r>
    <x v="1"/>
    <s v="Data Engineer"/>
    <m/>
    <s v="Full-time"/>
    <s v="False"/>
    <s v="United States"/>
    <d v="2023-06-21T13:10:50"/>
    <n v="87500"/>
    <s v="Advantage Tech"/>
    <s v="['sql', 'sql server', 'db2', 'oracle', 'snowflake', 'redshift', 'aws', 'azure', 'kafka', 'tensorflow', 'power bi', 'excel']"/>
  </r>
  <r>
    <x v="2"/>
    <s v="Data Scientist, Global Payments - USDS"/>
    <s v="Mountain View, CA"/>
    <s v="Full-time"/>
    <s v="False"/>
    <s v="United States"/>
    <d v="2023-06-04T13:25:26"/>
    <n v="157500"/>
    <s v="TikTok"/>
    <s v="['sql', 'python', 'express']"/>
  </r>
  <r>
    <x v="2"/>
    <s v="Data Scientist"/>
    <s v="Anywhere"/>
    <s v="Full-time"/>
    <s v="True"/>
    <s v="United States"/>
    <d v="2023-06-27T19:03:15"/>
    <n v="145000"/>
    <s v="Robert Half"/>
    <s v="['python', 'r', 'sql', 'tableau', 'power bi']"/>
  </r>
  <r>
    <x v="0"/>
    <s v="Data Analyst / Scientist"/>
    <s v="Birmingham, AL"/>
    <s v="Full-time"/>
    <s v="False"/>
    <s v="United States"/>
    <d v="2023-06-27T19:26:37"/>
    <n v="95000"/>
    <s v="The Placement Gurus"/>
    <s v="['sql', 'python', 'r', 'sas', 'sas', 'aws', 'azure', 'tensorflow', 'pytorch', 'excel', 'spss']"/>
  </r>
  <r>
    <x v="0"/>
    <s v="Lead Data Analyst"/>
    <s v="Bronxville, NY"/>
    <s v="Full-time"/>
    <s v="False"/>
    <s v="United States"/>
    <d v="2023-06-05T19:00:05"/>
    <n v="140000"/>
    <s v="CyberCoders"/>
    <s v="['sql', 'python', 'r', 'azure', 'power bi']"/>
  </r>
  <r>
    <x v="5"/>
    <s v="Senior Data Analyst"/>
    <s v="Chicago, IL"/>
    <s v="Full-time"/>
    <s v="False"/>
    <s v="United States"/>
    <d v="2023-06-20T13:01:35"/>
    <n v="160000"/>
    <s v="High Bridge Consulting"/>
    <s v="['sql', 'python', 'azure', 'jira']"/>
  </r>
  <r>
    <x v="2"/>
    <s v="Vice President of Design and Data Science"/>
    <s v="Anywhere"/>
    <s v="Full-time"/>
    <s v="True"/>
    <s v="Sudan"/>
    <d v="2023-06-27T20:46:41"/>
    <n v="225000"/>
    <s v="ACT"/>
    <m/>
  </r>
  <r>
    <x v="1"/>
    <s v="Data Engineer"/>
    <s v="Anywhere"/>
    <s v="Full-time"/>
    <s v="True"/>
    <s v="United States"/>
    <d v="2023-06-12T19:26:03"/>
    <n v="117500"/>
    <s v="Robert Half"/>
    <s v="['sql', 'python', 'java', 'scala', 'snowflake', 'aws', 'azure', 'gcp', 'redshift', 'bigquery', 'spark', 'kafka', 'git']"/>
  </r>
  <r>
    <x v="1"/>
    <s v="Data Engineer"/>
    <s v="Columbia, MD"/>
    <s v="Full-time"/>
    <s v="False"/>
    <s v="United States"/>
    <d v="2023-06-14T19:46:45"/>
    <n v="167500"/>
    <s v="DataHaven Solutions, Inc"/>
    <s v="['python', 'java', 'nosql', 'elasticsearch', 'aws', 'kafka', 'excel', 'flow']"/>
  </r>
  <r>
    <x v="2"/>
    <s v="Data Scientist - Fraud Risk"/>
    <s v="Guadalajara, Jalisco, Mexico"/>
    <s v="Full-time"/>
    <s v="False"/>
    <s v="Mexico"/>
    <d v="2023-06-02T19:35:04"/>
    <n v="157500"/>
    <s v="Block"/>
    <s v="['sql', 'python', 'go', 'flow']"/>
  </r>
  <r>
    <x v="1"/>
    <s v="Client Support Engineer (Data Engineer)"/>
    <s v="Anywhere"/>
    <s v="Full-time"/>
    <s v="True"/>
    <s v="United States"/>
    <d v="2023-06-22T19:26:41"/>
    <n v="120000"/>
    <s v="Cardlytics"/>
    <s v="['sql', 'python', 'go', 'aws', 'snowflake', 'redshift', 'bigquery', 'pandas', 'pyspark']"/>
  </r>
  <r>
    <x v="2"/>
    <s v="Data Scientist (NLP)"/>
    <s v="Dayton, AL"/>
    <s v="Full-time"/>
    <s v="False"/>
    <s v="United States"/>
    <d v="2023-06-15T13:44:05"/>
    <n v="120000"/>
    <s v="Emergent Software"/>
    <s v="['sql', 'aws', 'jupyter', 'pyspark', 'pandas', 'spark']"/>
  </r>
  <r>
    <x v="1"/>
    <s v="Lead Data Engineer"/>
    <s v="Poughkeepsie, NY"/>
    <s v="Full-time"/>
    <s v="False"/>
    <s v="United States"/>
    <d v="2023-06-06T19:09:14"/>
    <n v="211000"/>
    <s v="Capital One"/>
    <s v="['java', 'scala', 'python', 'nosql', 'sql', 'mongo', 'shell', 'mysql', 'cassandra', 'aws', 'redshift', 'snowflake', 'azure', 'hadoop', 'kafka', 'spark']"/>
  </r>
  <r>
    <x v="4"/>
    <s v="Senior Data Scientist (U.S. Citizen/Security Clearance Required)"/>
    <s v="Tysons, VA"/>
    <s v="Full-time"/>
    <s v="False"/>
    <s v="United States"/>
    <d v="2023-06-19T19:02:23"/>
    <n v="192500"/>
    <s v="Task Force Talent"/>
    <s v="['python', 'sql', 'aws', 'azure']"/>
  </r>
  <r>
    <x v="2"/>
    <s v="Head of Data Science"/>
    <s v="Anywhere"/>
    <s v="Full-time"/>
    <s v="True"/>
    <s v="United States"/>
    <d v="2023-06-08T19:24:21"/>
    <n v="180000"/>
    <s v="Harnham"/>
    <s v="['go', 'sql', 'python', 'r']"/>
  </r>
  <r>
    <x v="1"/>
    <s v="Data Engineer"/>
    <s v="Anywhere"/>
    <s v="Full-time"/>
    <s v="True"/>
    <s v="United States"/>
    <d v="2023-06-07T19:26:23"/>
    <n v="90000"/>
    <s v="Tremco Incorporated"/>
    <s v="['sql', 'python', 'r', 'databricks', 'azure', 'tableau', 'power bi', 'flow']"/>
  </r>
  <r>
    <x v="0"/>
    <s v="Data Analyst"/>
    <s v="Washington, DC"/>
    <s v="Full-time"/>
    <s v="False"/>
    <s v="United States"/>
    <d v="2023-06-22T19:00:45"/>
    <n v="66661.5"/>
    <s v="E.L. Haynes Public Charter School"/>
    <s v="['sql', 'python', 'power bi', 'excel']"/>
  </r>
  <r>
    <x v="2"/>
    <s v="Data Scientist"/>
    <s v="Amman, Jordan"/>
    <s v="Full-time"/>
    <s v="False"/>
    <s v="Jordan"/>
    <d v="2023-06-15T20:00:36"/>
    <n v="70000"/>
    <s v="Umniah"/>
    <s v="['python', 'sql', 'r', 'scikit-learn', 'tensorflow', 'pytorch', 'matplotlib', 'tableau', 'power bi']"/>
  </r>
  <r>
    <x v="1"/>
    <s v="GCP Data Engineer"/>
    <s v="Dublin, OH"/>
    <s v="Contractor"/>
    <s v="False"/>
    <s v="United States"/>
    <d v="2023-06-21T19:06:20"/>
    <n v="137536.3125"/>
    <s v="Reveille Technologies"/>
    <s v="['python', 'perl', 'javascript', 'shell', 'gcp', 'ansible', 'terraform']"/>
  </r>
  <r>
    <x v="3"/>
    <s v="Senior Data Engineer"/>
    <s v="Winston-Salem, NC"/>
    <s v="Full-time"/>
    <s v="False"/>
    <s v="United States"/>
    <d v="2023-06-16T19:46:48"/>
    <n v="122500"/>
    <s v="Global Data Network"/>
    <s v="['sql', 'databricks', 'aws', 'snowflake', 'redshift', 'pyspark', 'airflow']"/>
  </r>
  <r>
    <x v="2"/>
    <s v="Data Scientist"/>
    <s v="Tampa, FL"/>
    <s v="Full-time"/>
    <s v="False"/>
    <s v="United States"/>
    <d v="2023-06-23T20:06:45"/>
    <n v="97500"/>
    <s v="Top Stack"/>
    <s v="['r', 'java', 'c++', 'python', 'cassandra', 'databricks', 'ibm cloud', 'snowflake', 'spark', 'hadoop', 'tableau', 'power bi', 'git']"/>
  </r>
  <r>
    <x v="0"/>
    <s v="Data Analyst"/>
    <s v="Shelton, CT"/>
    <s v="Full-time"/>
    <s v="False"/>
    <s v="United States"/>
    <d v="2023-06-16T19:00:32"/>
    <n v="87500"/>
    <s v="Creative Financial Staffing (CFS)"/>
    <s v="['sql', 'power bi', 'excel', 'tableau']"/>
  </r>
  <r>
    <x v="3"/>
    <s v="Sr. Data//Java Engineer"/>
    <s v="Chicago, IL"/>
    <s v="Full-time"/>
    <s v="False"/>
    <s v="United States"/>
    <d v="2023-06-20T19:32:11"/>
    <n v="100000"/>
    <s v="Confidential Company"/>
    <s v="['java', 'javascript', 'python', 'nosql', 'sql', 'azure', 'databricks', 'aws', 'redshift']"/>
  </r>
  <r>
    <x v="0"/>
    <s v="Human Resource Data Analyst"/>
    <s v="South Carolina"/>
    <s v="Full-time"/>
    <s v="False"/>
    <s v="United States"/>
    <d v="2023-06-06T19:27:20"/>
    <n v="43030"/>
    <s v="State of South Carolina"/>
    <s v="['express']"/>
  </r>
  <r>
    <x v="5"/>
    <s v="Senior Data Analyst, GTM"/>
    <s v="San Francisco, CA"/>
    <s v="Full-time"/>
    <s v="False"/>
    <s v="United States"/>
    <d v="2023-06-16T13:00:44"/>
    <n v="150000"/>
    <s v="Zoom"/>
    <s v="['sql', 'python', 'r', 'tableau', 'jira', 'zoom']"/>
  </r>
  <r>
    <x v="1"/>
    <s v="Data Engineer - Time Series"/>
    <s v="Warrington, PA"/>
    <s v="Full-time"/>
    <s v="False"/>
    <s v="United States"/>
    <d v="2023-06-30T19:12:11"/>
    <n v="100000"/>
    <s v="Kane Partners LLC"/>
    <s v="['python', 'sql', 'azure', 'aws', 'gcp']"/>
  </r>
  <r>
    <x v="2"/>
    <s v="Data Scientist"/>
    <s v="Riverdale Park, MD"/>
    <s v="Full-time"/>
    <s v="False"/>
    <s v="United States"/>
    <d v="2023-06-29T19:03:21"/>
    <n v="145000"/>
    <s v="EpochGeo"/>
    <s v="['python', 'sql', 'elasticsearch', 'keras', 'tensorflow', 'pytorch', 'plotly', 'nltk']"/>
  </r>
  <r>
    <x v="2"/>
    <s v="Principal Data Scientist"/>
    <s v="Anywhere"/>
    <s v="Contractor"/>
    <s v="True"/>
    <s v="United States"/>
    <d v="2023-06-14T19:05:27"/>
    <n v="210000"/>
    <s v="Harnham"/>
    <s v="['go', 'sql', 'python', 'r']"/>
  </r>
  <r>
    <x v="3"/>
    <s v="Senior Data engineer"/>
    <s v="Redmond, WA"/>
    <s v="Full-time"/>
    <s v="False"/>
    <s v="United States"/>
    <d v="2023-06-06T19:28:26"/>
    <n v="130000"/>
    <s v="People Tech Group"/>
    <s v="['python', 'sql', 'aws']"/>
  </r>
  <r>
    <x v="1"/>
    <s v="Sr. Data Engineer"/>
    <s v="Clemmons, NC"/>
    <s v="Full-time"/>
    <s v="False"/>
    <s v="Sudan"/>
    <d v="2023-06-21T20:02:09"/>
    <n v="135000"/>
    <s v="CyberCoders"/>
    <s v="['sql', 'snowflake']"/>
  </r>
  <r>
    <x v="1"/>
    <s v="Data Engineer"/>
    <s v="Huntsville, AL"/>
    <s v="Full-time"/>
    <s v="False"/>
    <s v="United States"/>
    <d v="2023-06-29T20:13:25"/>
    <n v="119500"/>
    <s v="Booz Allen Hamilton"/>
    <s v="['scala', 'java', 'shell', 'nosql', 'mongodb', 'mongodb', 'cassandra', 'mysql', 'databricks', 'aws', 'redshift', 'azure', 'snowflake', 'spark', 'hadoop', 'kafka']"/>
  </r>
  <r>
    <x v="2"/>
    <s v="Tech Excellence Data Scientist, Junior"/>
    <s v="Norfolk, VA"/>
    <s v="Full-time"/>
    <s v="False"/>
    <s v="United States"/>
    <d v="2023-06-01T20:24:37"/>
    <n v="95650"/>
    <s v="Booz Allen Hamilton"/>
    <s v="['tableau', 'splunk', 'docker']"/>
  </r>
  <r>
    <x v="1"/>
    <s v="Lead Data Engineer"/>
    <s v="Horsham, PA"/>
    <s v="Full-time"/>
    <s v="False"/>
    <s v="United States"/>
    <d v="2023-06-02T19:29:32"/>
    <n v="115000"/>
    <s v="Suprha Svc LLC"/>
    <s v="['python', 'sql', 'java', 'scala', 'assembly', 'azure', 'databricks', 'snowflake', 'spark', 'pyspark', 'kafka', 'hadoop']"/>
  </r>
  <r>
    <x v="0"/>
    <s v="Data Analyst - Transport"/>
    <s v="Bengaluru, Karnataka, India"/>
    <s v="Full-time"/>
    <s v="False"/>
    <s v="India"/>
    <d v="2023-06-27T13:34:25"/>
    <n v="105000"/>
    <s v="GoTo Group"/>
    <s v="['sql', 'swift', 'tableau', 'git']"/>
  </r>
  <r>
    <x v="1"/>
    <s v="Data Engineer 3"/>
    <s v="Austin, TX"/>
    <s v="Full-time"/>
    <s v="False"/>
    <s v="United States"/>
    <d v="2023-06-27T13:01:51"/>
    <n v="150575"/>
    <s v="Procore Technologies"/>
    <s v="['java', 'cassandra', 'aws', 'snowflake', 'airflow', 'kafka', 'spark']"/>
  </r>
  <r>
    <x v="0"/>
    <s v="Data Analyst"/>
    <s v="Baltimore, MD"/>
    <s v="Full-time"/>
    <s v="False"/>
    <s v="United States"/>
    <d v="2023-06-21T19:00:30"/>
    <n v="80000"/>
    <s v="Robert Half"/>
    <s v="['sql', 'sql server', 'oracle', 'ssrs', 'power bi', 'sap']"/>
  </r>
  <r>
    <x v="1"/>
    <s v="Data Engineer"/>
    <s v="Anywhere"/>
    <s v="Full-time"/>
    <s v="True"/>
    <s v="United States"/>
    <d v="2023-06-23T19:23:51"/>
    <n v="120000"/>
    <s v="Q-Centrix"/>
    <s v="['postgresql', 'redshift', 'aws', 'airflow', 'tableau']"/>
  </r>
  <r>
    <x v="1"/>
    <s v="Data Engineer"/>
    <s v="United States"/>
    <s v="Full-time"/>
    <s v="False"/>
    <s v="United States"/>
    <d v="2023-06-23T19:28:06"/>
    <n v="110000"/>
    <s v="Mastermind.com"/>
    <s v="['python', 'sql', 'sql server', 'bigquery']"/>
  </r>
  <r>
    <x v="0"/>
    <s v="Research Scientist, Science"/>
    <s v="London, UK"/>
    <s v="Full-time"/>
    <s v="False"/>
    <s v="United Kingdom"/>
    <d v="2023-06-29T19:18:22"/>
    <n v="149653"/>
    <s v="DeepMind"/>
    <m/>
  </r>
  <r>
    <x v="6"/>
    <s v="Automation AI Development Engineering (Fresh Grad ONLY)"/>
    <s v="Malaysia"/>
    <s v="Full-time"/>
    <s v="False"/>
    <s v="Malaysia"/>
    <d v="2023-06-19T19:33:02"/>
    <n v="50400"/>
    <s v="Western Digital"/>
    <s v="['python', 'assembly', 'aws', 'azure', 'tensorflow', 'opencv', 'nltk', 'git']"/>
  </r>
  <r>
    <x v="0"/>
    <s v="Alternance Consultant(e) Data Analytics - H/F"/>
    <s v="Lyon, France"/>
    <s v="Full-time"/>
    <s v="False"/>
    <s v="France"/>
    <d v="2023-06-09T13:20:33"/>
    <n v="56700"/>
    <s v="Talan"/>
    <s v="['scala', 'sql', 'sql server', 'azure', 'aws', 'oracle', 'spark', 'power bi', 'tableau', 'ssis']"/>
  </r>
  <r>
    <x v="0"/>
    <s v="Data Analyst"/>
    <s v="Elmhurst, IL"/>
    <s v="Full-time"/>
    <s v="False"/>
    <s v="United States"/>
    <d v="2023-06-29T19:02:06"/>
    <n v="95000"/>
    <s v="McMaster-Carr"/>
    <s v="['sql', 'python', 'html', 'javascript', 'neo4j', 'numpy', 'pandas']"/>
  </r>
  <r>
    <x v="1"/>
    <s v="REMOTE Data Engineer"/>
    <s v="Anywhere"/>
    <s v="Full-time"/>
    <s v="True"/>
    <s v="United States"/>
    <d v="2023-06-16T19:43:58"/>
    <n v="120000"/>
    <s v="Insight Global"/>
    <m/>
  </r>
  <r>
    <x v="6"/>
    <s v="Data and ML Ops Engineer"/>
    <s v="Bengaluru, Karnataka, India"/>
    <s v="Full-time"/>
    <s v="False"/>
    <s v="India"/>
    <d v="2023-06-20T19:11:31"/>
    <n v="79200"/>
    <s v="Bosch Group"/>
    <s v="['python', 'mysql', 'azure', 'pandas', 'numpy', 'tensorflow', 'pytorch', 'scikit-learn', 'linux', 'docker']"/>
  </r>
  <r>
    <x v="1"/>
    <s v="Sr. Data Engineer"/>
    <s v="San Mateo, CA"/>
    <s v="Full-time"/>
    <s v="False"/>
    <s v="United States"/>
    <d v="2023-06-26T19:08:30"/>
    <n v="145000"/>
    <s v="CyberCoders"/>
    <s v="['python', 'nosql', 'aws', 'redshift', 'flask', 'django', 'git', 'jenkins']"/>
  </r>
  <r>
    <x v="0"/>
    <s v="Lead SQL Data Analyst"/>
    <s v="New York, NY"/>
    <s v="Full-time"/>
    <s v="False"/>
    <s v="United States"/>
    <d v="2023-06-24T11:00:04"/>
    <n v="140000"/>
    <s v="CyberCoders"/>
    <s v="['sql', 'python', 'r', 'azure', 'power bi', 'word']"/>
  </r>
  <r>
    <x v="4"/>
    <s v="Senior Data Scientist"/>
    <s v="Glendale, CA"/>
    <s v="Full-time"/>
    <s v="False"/>
    <s v="United States"/>
    <d v="2023-06-01T13:24:33"/>
    <n v="160000"/>
    <s v="Public Storage"/>
    <s v="['sql', 'python', 'github', 'confluence']"/>
  </r>
  <r>
    <x v="0"/>
    <s v="(Global) Senior Research Scientist"/>
    <m/>
    <s v="Full-time"/>
    <s v="False"/>
    <s v="South Korea"/>
    <d v="2023-06-14T11:24:36"/>
    <n v="149653"/>
    <s v="Lunit"/>
    <s v="['python', 'gcp', 'aws', 'azure', 'pytorch', 'tensorflow', 'git', 'docker', 'confluence', 'jira']"/>
  </r>
  <r>
    <x v="8"/>
    <s v="Software Engineer - Data Quality"/>
    <s v="Los Angeles, CA"/>
    <s v="Full-time"/>
    <s v="False"/>
    <s v="United States"/>
    <d v="2023-06-26T11:03:36"/>
    <n v="152500"/>
    <s v="Second Spectrum"/>
    <s v="['rust', 'python', 'typescript', 'aws', 'docker']"/>
  </r>
  <r>
    <x v="2"/>
    <s v="Data Science Lead"/>
    <s v="Mt Prospect, IL"/>
    <s v="Full-time"/>
    <s v="False"/>
    <s v="United States"/>
    <d v="2023-06-15T11:20:37"/>
    <n v="63000"/>
    <s v="Bosch Group"/>
    <s v="['go', 'sql']"/>
  </r>
  <r>
    <x v="2"/>
    <s v="Data Scientist - BI FICC Strategy"/>
    <s v="Princeton, NJ"/>
    <s v="Full-time"/>
    <s v="False"/>
    <s v="United States"/>
    <d v="2023-06-26T11:02:38"/>
    <n v="90000"/>
    <s v="Bloomberg"/>
    <s v="['python']"/>
  </r>
  <r>
    <x v="1"/>
    <s v="Lead Cloud &amp; Data Engineer (Hybrid)"/>
    <s v="Reston, VA"/>
    <s v="Full-time"/>
    <s v="False"/>
    <s v="United States"/>
    <d v="2023-06-28T12:18:37"/>
    <n v="147500"/>
    <s v="Fannie Mae"/>
    <s v="['python', 'java', 'sql', 'postgresql', 'aws', 'redshift', 'aurora']"/>
  </r>
  <r>
    <x v="0"/>
    <s v="Risk Data Analyst"/>
    <s v="Kuala Lumpur, Federal Territory of Kuala Lumpur, Malaysia"/>
    <s v="Full-time"/>
    <s v="False"/>
    <s v="Malaysia"/>
    <d v="2023-06-19T13:32:57"/>
    <n v="79200"/>
    <s v="Lalamove"/>
    <s v="['sql', 'python', 'php', 'perl', 'looker', 'tableau']"/>
  </r>
  <r>
    <x v="2"/>
    <s v="Director, Product Analytics / Data Science"/>
    <s v="Washington, DC"/>
    <s v="Full-time"/>
    <s v="False"/>
    <s v="United States"/>
    <d v="2023-06-27T11:56:38"/>
    <n v="195000"/>
    <s v="High Trail Inc"/>
    <s v="['tableau']"/>
  </r>
  <r>
    <x v="2"/>
    <s v="Data Scientist III, User Safety"/>
    <s v="New York, NY"/>
    <s v="Full-time"/>
    <s v="False"/>
    <s v="United States"/>
    <d v="2023-06-16T11:18:59"/>
    <n v="157500"/>
    <s v="Hinge"/>
    <s v="['sql', 'python']"/>
  </r>
  <r>
    <x v="0"/>
    <s v="Business Data Analyst II"/>
    <s v="Anywhere"/>
    <s v="Full-time"/>
    <s v="True"/>
    <s v="United States"/>
    <d v="2023-06-26T11:56:08"/>
    <n v="82000"/>
    <s v="Get It Recruit - Information Technology"/>
    <s v="['sql', 'tableau']"/>
  </r>
  <r>
    <x v="4"/>
    <s v="Senior Applied Data Scientist (all genders) AI"/>
    <s v="Munich, Germany"/>
    <s v="Full-time"/>
    <s v="False"/>
    <s v="Germany"/>
    <d v="2023-06-13T11:16:54"/>
    <n v="113500"/>
    <s v="TeamViewer"/>
    <m/>
  </r>
  <r>
    <x v="2"/>
    <s v="Data Scientist - BI FICC Strategy"/>
    <s v="New York, NY"/>
    <s v="Full-time"/>
    <s v="False"/>
    <s v="United States"/>
    <d v="2023-06-26T11:02:31"/>
    <n v="200000"/>
    <s v="Bloomberg"/>
    <s v="['python']"/>
  </r>
  <r>
    <x v="4"/>
    <s v="(Senior) Director Data Science for Pricing / Yield Management ..."/>
    <s v="Lisbon, Portugal"/>
    <s v="Full-time"/>
    <s v="False"/>
    <s v="Portugal"/>
    <d v="2023-06-06T11:30:33"/>
    <n v="105300"/>
    <s v="SIXT"/>
    <m/>
  </r>
  <r>
    <x v="2"/>
    <s v="Data Scientist Consultant"/>
    <s v="Washington, DC"/>
    <s v="Full-time"/>
    <s v="False"/>
    <s v="United States"/>
    <d v="2023-06-28T11:03:35"/>
    <n v="100000"/>
    <s v="Summit Consulting"/>
    <s v="['python', 'r', 'sql', 'aws', 'azure', 'django', 'unix', 'linux', 'git']"/>
  </r>
  <r>
    <x v="2"/>
    <s v="Data Scientist Consultant"/>
    <s v="Washington, DC"/>
    <s v="Full-time"/>
    <s v="False"/>
    <s v="United States"/>
    <d v="2023-06-30T11:04:32"/>
    <n v="115000"/>
    <s v="Summit Consulting"/>
    <s v="['python', 'r', 'sql', 'aws', 'azure', 'django', 'unix', 'linux', 'git']"/>
  </r>
  <r>
    <x v="6"/>
    <s v="[EA] AI Tech Lead (Artificial Intelligence)"/>
    <s v="Vietnam"/>
    <s v="Full-time"/>
    <s v="False"/>
    <s v="Vietnam"/>
    <d v="2023-06-06T11:16:52"/>
    <n v="50400"/>
    <s v="Bosch Group"/>
    <s v="['java', 'python', 'c++', 'aws', 'azure', 'tensorflow', 'sap']"/>
  </r>
  <r>
    <x v="5"/>
    <s v="Senior Data Analyst"/>
    <s v="Tampa, FL"/>
    <s v="Full-time"/>
    <s v="False"/>
    <s v="United States"/>
    <d v="2023-06-25T11:23:36"/>
    <n v="110000"/>
    <s v="Jobot"/>
    <s v="['sql', 'power bi', 'tableau']"/>
  </r>
  <r>
    <x v="0"/>
    <s v="Data, Analytics and Reporting Manager"/>
    <s v="Sacramento, CA"/>
    <s v="Full-time"/>
    <s v="False"/>
    <s v="United States"/>
    <d v="2023-06-20T11:00:59"/>
    <n v="95592"/>
    <s v="Daasity"/>
    <s v="['excel']"/>
  </r>
  <r>
    <x v="2"/>
    <s v="Data Scientist, Analytics"/>
    <s v="New York, NY"/>
    <s v="Full-time"/>
    <s v="False"/>
    <s v="United States"/>
    <d v="2023-06-01T11:23:39"/>
    <n v="233500"/>
    <s v="Airtable"/>
    <s v="['sql', 'r', 'python', 'airtable']"/>
  </r>
  <r>
    <x v="0"/>
    <s v="Data Analyst"/>
    <s v="Plano, TX"/>
    <s v="Full-time"/>
    <s v="False"/>
    <s v="Sudan"/>
    <d v="2023-06-30T12:04:29"/>
    <n v="111175"/>
    <s v="Bosch Group"/>
    <s v="['sql', 'oracle', 'spark', 'excel', 'ms access']"/>
  </r>
  <r>
    <x v="4"/>
    <s v="Remediation Lead Analyst (VP) - Hybrid"/>
    <s v="Tampa, FL"/>
    <s v="Full-time"/>
    <s v="False"/>
    <s v="United States"/>
    <d v="2023-06-09T11:02:17"/>
    <n v="121840"/>
    <s v="Citi"/>
    <s v="['sql', 'tableau', 'qlik', 'power bi', 'word', 'excel', 'powerpoint']"/>
  </r>
  <r>
    <x v="3"/>
    <s v="Senior Data Engineer"/>
    <s v="San Francisco, CA"/>
    <s v="Full-time"/>
    <s v="False"/>
    <s v="Sudan"/>
    <d v="2023-06-14T12:23:57"/>
    <n v="180000"/>
    <s v="Harnham"/>
    <s v="['python', 'scala', 'sql', 'azure', 'spark', 'kafka']"/>
  </r>
  <r>
    <x v="5"/>
    <s v="Senior Data Analyst (Remote)"/>
    <s v="Madison, WI"/>
    <s v="Full-time"/>
    <s v="False"/>
    <s v="United States"/>
    <d v="2023-06-15T11:17:54"/>
    <n v="115000"/>
    <s v="Ryder System, Inc"/>
    <s v="['python', 'azure', 'express', 'power bi', 'tableau', 'alteryx']"/>
  </r>
  <r>
    <x v="4"/>
    <s v="Mission Data Scientist, Senior"/>
    <s v="Fayetteville, NC"/>
    <s v="Full-time"/>
    <s v="False"/>
    <s v="United States"/>
    <d v="2023-06-15T11:21:17"/>
    <n v="115000"/>
    <s v="Booz Allen Hamilton"/>
    <s v="['python', 'r', 'postgresql', 'pandas', 'tableau', 'splunk', 'docker', 'kubernetes']"/>
  </r>
  <r>
    <x v="2"/>
    <s v="Data Scientist / ML-инженер"/>
    <s v="Russia"/>
    <s v="Full-time"/>
    <s v="False"/>
    <s v="Russia"/>
    <d v="2023-06-27T11:45:07"/>
    <n v="250000"/>
    <s v="DevHunt"/>
    <s v="['python', 'sql', 'postgresql', 'oracle', 'pandas', 'numpy', 'scikit-learn', 'git']"/>
  </r>
  <r>
    <x v="2"/>
    <s v="Director Data Science, AI Infra"/>
    <s v="Menlo Park, CA"/>
    <s v="Full-time"/>
    <s v="False"/>
    <s v="United States"/>
    <d v="2023-06-12T11:02:39"/>
    <n v="375000"/>
    <s v="Meta"/>
    <s v="['sql', 'sas', 'sas', 'python', 'r']"/>
  </r>
  <r>
    <x v="1"/>
    <s v="Data Engineer"/>
    <s v="Costa Mesa, CA"/>
    <s v="Full-time"/>
    <s v="False"/>
    <s v="United States"/>
    <d v="2023-06-27T11:28:04"/>
    <n v="90000"/>
    <s v="LoanSnap"/>
    <s v="['python', 'sql', 'aws', 'airflow', 'pandas', 'matplotlib', 'seaborn', 'docker']"/>
  </r>
  <r>
    <x v="7"/>
    <s v="Business Analyst -Data Analysis"/>
    <s v="San Juan, Puerto Rico"/>
    <s v="Full-time"/>
    <s v="False"/>
    <s v="Puerto Rico"/>
    <d v="2023-06-22T11:53:47"/>
    <n v="60000"/>
    <s v="Ascendo Resources"/>
    <s v="['word', 'excel', 'powerpoint']"/>
  </r>
  <r>
    <x v="8"/>
    <s v="Staff Software Engineer - Full Stack - Big Data"/>
    <s v="Hyderabad, Telangana, India"/>
    <s v="Full-time"/>
    <s v="False"/>
    <s v="India"/>
    <d v="2023-06-28T11:35:34"/>
    <n v="79200"/>
    <s v="ServiceNow"/>
    <s v="['python', 'scala', 'aws', 'azure', 'spark', 'tensorflow', 'pytorch', 'scikit-learn', 'hadoop', 'kafka', 'docker']"/>
  </r>
  <r>
    <x v="7"/>
    <s v="Manager Analytics and Reporting"/>
    <s v="Anywhere"/>
    <s v="Full-time"/>
    <s v="True"/>
    <s v="United States"/>
    <d v="2023-06-22T13:01:41"/>
    <n v="145000"/>
    <s v="CyberCoders"/>
    <s v="['sql', 'tableau', 'excel']"/>
  </r>
  <r>
    <x v="2"/>
    <s v="Lead Data Science Analyst"/>
    <s v="Phoenix, AZ"/>
    <s v="Full-time"/>
    <s v="False"/>
    <s v="United States"/>
    <d v="2023-06-20T11:03:15"/>
    <n v="125000"/>
    <s v="Discover Financial Services"/>
    <s v="['sas', 'sas', 'r', 'python', 'oracle', 'snowflake', 'phoenix']"/>
  </r>
  <r>
    <x v="2"/>
    <s v="Lead Data Scientist - Mobile"/>
    <s v="Austin, TX"/>
    <s v="Full-time"/>
    <s v="False"/>
    <s v="United States"/>
    <d v="2023-06-14T11:04:19"/>
    <n v="150000"/>
    <s v="Electronic Arts Inc"/>
    <s v="['python', 'ruby', 'ruby', 'aws', 'gcp', 'kafka', 'kubernetes']"/>
  </r>
  <r>
    <x v="2"/>
    <s v="Data Scientist"/>
    <s v="Jacksonville, FL"/>
    <s v="Full-time"/>
    <s v="False"/>
    <s v="United States"/>
    <d v="2023-06-23T11:23:08"/>
    <n v="90000"/>
    <s v="FIS"/>
    <s v="['python', 'sql', 'postgresql', 'tensorflow', 'keras', 'github']"/>
  </r>
  <r>
    <x v="2"/>
    <s v="Master Data Specialist"/>
    <s v="Kolding, Denmark"/>
    <s v="Full-time"/>
    <s v="False"/>
    <s v="Denmark"/>
    <d v="2023-06-20T13:28:01"/>
    <n v="109500"/>
    <s v="Vattenfall"/>
    <s v="['sap', 'excel']"/>
  </r>
  <r>
    <x v="3"/>
    <s v="Senior Data Engineer"/>
    <s v="Seattle, WA"/>
    <s v="Full-time"/>
    <s v="False"/>
    <s v="Sudan"/>
    <d v="2023-06-14T12:23:59"/>
    <n v="155000"/>
    <s v="Harnham"/>
    <s v="['sql', 'databricks', 'azure', 'pyspark']"/>
  </r>
  <r>
    <x v="2"/>
    <s v="Director, Data Science"/>
    <s v="Bengaluru, Karnataka, India"/>
    <s v="Full-time"/>
    <s v="False"/>
    <s v="India"/>
    <d v="2023-06-07T11:30:50"/>
    <n v="93600"/>
    <s v="Visa"/>
    <s v="['python', 'spark']"/>
  </r>
  <r>
    <x v="5"/>
    <s v="Sr. Data Analyst - Remote"/>
    <s v="Anywhere"/>
    <s v="Full-time"/>
    <s v="True"/>
    <s v="United States"/>
    <d v="2023-06-25T13:00:13"/>
    <n v="126000"/>
    <s v="UnitedHealth Group"/>
    <s v="['sql', 't-sql', 'python', 'snowflake', 'ssis', 'ssrs', 'tableau', 'excel', 'powerpoint']"/>
  </r>
  <r>
    <x v="0"/>
    <s v="Sport data operator"/>
    <s v="Tallinn, Estonia"/>
    <s v="Full-time"/>
    <s v="False"/>
    <s v="Estonia"/>
    <d v="2023-06-07T12:52:42"/>
    <n v="56700"/>
    <s v="Sportradar"/>
    <m/>
  </r>
  <r>
    <x v="2"/>
    <s v="Assistant Manager, Business Intel &amp; Data Science (Real Estate Lending)"/>
    <s v="Pensacola, FL"/>
    <s v="Full-time"/>
    <s v="False"/>
    <s v="United States"/>
    <d v="2023-06-10T13:03:58"/>
    <n v="133250"/>
    <s v="Navy Federal Credit Union"/>
    <s v="['sas', 'sas', 'word', 'spss', 'spreadsheet']"/>
  </r>
  <r>
    <x v="1"/>
    <s v="Data Engineer"/>
    <s v="Madrid, Spain"/>
    <s v="Full-time"/>
    <s v="False"/>
    <s v="Spain"/>
    <d v="2023-06-23T11:57:44"/>
    <n v="147500"/>
    <s v="Adyen"/>
    <s v="['python', 'sql', 'pyspark', 'airflow']"/>
  </r>
  <r>
    <x v="2"/>
    <s v="Data Quality Management Specialist"/>
    <s v="Makati, Metro Manila, Philippines"/>
    <s v="Full-time"/>
    <s v="False"/>
    <s v="Philippines"/>
    <d v="2023-06-09T11:13:33"/>
    <n v="72000"/>
    <s v="Security Bank"/>
    <s v="['sql']"/>
  </r>
  <r>
    <x v="0"/>
    <s v="Finance Data Analyst"/>
    <s v="Centurion, South Africa"/>
    <s v="Full-time"/>
    <s v="False"/>
    <s v="South Africa"/>
    <d v="2023-06-06T11:20:34"/>
    <n v="44100"/>
    <s v="OUTsurance"/>
    <s v="['sql', 'azure', 'excel']"/>
  </r>
  <r>
    <x v="2"/>
    <s v="Data Scientist I_II (Credit Risk)"/>
    <s v="Merrifield, VA"/>
    <s v="Full-time"/>
    <s v="False"/>
    <s v="United States"/>
    <d v="2023-06-28T11:03:41"/>
    <n v="146000"/>
    <s v="Navy Federal Credit Union"/>
    <s v="['python', 'r', 'sql', 'sas', 'sas', 'databricks', 'spark', 'hadoop']"/>
  </r>
  <r>
    <x v="2"/>
    <s v="Lead Data Scientist"/>
    <s v="Homestead, PA"/>
    <s v="Full-time"/>
    <s v="False"/>
    <s v="United States"/>
    <d v="2023-06-26T11:56:36"/>
    <n v="90000"/>
    <s v="Highmark"/>
    <s v="['python', 'sql', 'r', 'bigquery', 'flow']"/>
  </r>
  <r>
    <x v="7"/>
    <s v="Business Intelligence (BI) Engineer"/>
    <s v="Islamabad, Pakistan"/>
    <s v="Contractor"/>
    <s v="False"/>
    <s v="Pakistan"/>
    <d v="2023-06-05T13:35:50"/>
    <n v="64800"/>
    <s v="Inbox Business Technologies"/>
    <s v="['sql', 'python']"/>
  </r>
  <r>
    <x v="1"/>
    <s v="Data Engineer - Bionics, Vice President"/>
    <s v="Boston, MA"/>
    <s v="Full-time"/>
    <s v="False"/>
    <s v="United States"/>
    <d v="2023-06-09T11:06:49"/>
    <n v="150000"/>
    <s v="State Street Corporation"/>
    <s v="['python', 'java', 'sql', 'databricks', 'snowflake', 'aws', 'azure', 'hadoop']"/>
  </r>
  <r>
    <x v="0"/>
    <s v="Clinical Data Manager/Analyst"/>
    <s v="Dallas, TX"/>
    <s v="Full-time"/>
    <s v="False"/>
    <s v="United States"/>
    <d v="2023-06-02T11:01:17"/>
    <n v="150000"/>
    <s v="Verily"/>
    <s v="['sql', 'r', 'python', 'sas', 'sas', 'gcp']"/>
  </r>
  <r>
    <x v="5"/>
    <s v="Senior Data Analyst (REMOTE)"/>
    <s v="Anywhere"/>
    <s v="Full-time"/>
    <s v="True"/>
    <s v="Puerto Rico"/>
    <d v="2023-06-14T12:24:30"/>
    <n v="95000"/>
    <s v="Ryder System"/>
    <s v="['python', 'azure', 'express', 'power bi', 'tableau', 'alteryx']"/>
  </r>
  <r>
    <x v="5"/>
    <s v="Senior Strategic Data Analyst"/>
    <s v="Tel Aviv-Yafo, Israel"/>
    <s v="Full-time"/>
    <s v="False"/>
    <s v="Israel"/>
    <d v="2023-06-22T11:30:07"/>
    <n v="111175"/>
    <s v="Wix"/>
    <s v="['sql', 'python', 'r']"/>
  </r>
  <r>
    <x v="0"/>
    <s v="Data Management System General Support Coordinator, Consultancy"/>
    <s v="Texcoco, State of Mexico, Mexico"/>
    <s v="Contractor"/>
    <s v="False"/>
    <s v="Mexico"/>
    <d v="2023-06-09T11:16:22"/>
    <n v="80850"/>
    <s v="CIMMYT"/>
    <s v="['sheets']"/>
  </r>
  <r>
    <x v="0"/>
    <s v="Data Analyst/Engineer"/>
    <s v="Menlo Park, CA"/>
    <s v="Full-time"/>
    <s v="False"/>
    <s v="United States"/>
    <d v="2023-06-19T11:00:55"/>
    <n v="75000"/>
    <s v="CyberCoders"/>
    <s v="['sql', 'python', 'snowflake', 'oracle', 'power bi', 'tableau', 'sap', 'word']"/>
  </r>
  <r>
    <x v="3"/>
    <s v="Senior Data Engineer"/>
    <s v="New York, NY"/>
    <s v="Full-time"/>
    <s v="False"/>
    <s v="United States"/>
    <d v="2023-06-14T11:47:09"/>
    <n v="99350"/>
    <s v="New York City Office of Technology &amp; Innovation"/>
    <s v="['sql', 'python', 'java', 'scala', 'go', 'azure', 'aws', 'gcp', 'oracle', 'airflow', 'power bi', 'looker', 'git']"/>
  </r>
  <r>
    <x v="3"/>
    <s v="Senior Data Engineer"/>
    <s v="Mountain View, CA"/>
    <s v="Full-time"/>
    <s v="False"/>
    <s v="United States"/>
    <d v="2023-06-26T11:08:48"/>
    <n v="150000"/>
    <s v="Coupang"/>
    <s v="['python', 'spark', 'airflow']"/>
  </r>
  <r>
    <x v="2"/>
    <s v="Data Scientist - R, MATLAB, AI/ML - Hybrid - FinTech"/>
    <s v="Stamford, CT"/>
    <s v="Full-time"/>
    <s v="False"/>
    <s v="United States"/>
    <d v="2023-06-19T11:02:20"/>
    <n v="160000"/>
    <s v="Michael Page International Inc"/>
    <s v="['ruby', 'ruby', 'html', 'javascript', 'aws', 'azure', 'gcp', 'github', 'bitbucket']"/>
  </r>
  <r>
    <x v="1"/>
    <s v="Data Engineer"/>
    <s v="Austin, TX"/>
    <s v="Full-time"/>
    <s v="False"/>
    <s v="United States"/>
    <d v="2023-06-16T11:46:21"/>
    <n v="125000"/>
    <s v="Deloitte"/>
    <s v="['java', 'scala', 'shell', 'hadoop', 'airflow']"/>
  </r>
  <r>
    <x v="2"/>
    <s v="Sr. Data Scientist- Risk Modeler - Hybrid"/>
    <s v="Irving, TX"/>
    <s v="Full-time"/>
    <s v="False"/>
    <s v="United States"/>
    <d v="2023-06-12T11:03:02"/>
    <n v="116600"/>
    <s v="Citi"/>
    <s v="['sas', 'sas', 'r', 'python']"/>
  </r>
  <r>
    <x v="0"/>
    <s v="Data &amp; Analytics – Regional Solution Architect"/>
    <s v="Atlanta, GA"/>
    <s v="Full-time"/>
    <s v="False"/>
    <s v="United States"/>
    <d v="2023-06-28T12:18:01"/>
    <n v="90000"/>
    <s v="Kimberly-Clark Corporation"/>
    <s v="['sql', 'sql server', 'azure', 'sap']"/>
  </r>
  <r>
    <x v="2"/>
    <s v="Data Scientist (S&amp;OP)"/>
    <s v="Poland"/>
    <s v="Full-time"/>
    <s v="False"/>
    <s v="Poland"/>
    <d v="2023-06-06T11:18:21"/>
    <n v="132500"/>
    <s v="Allegro"/>
    <s v="['r', 'sql', 'gcp', 'spark', 'tableau']"/>
  </r>
  <r>
    <x v="1"/>
    <s v="Data Engineer"/>
    <s v="Toronto, ON, Canada"/>
    <s v="Full-time"/>
    <s v="False"/>
    <s v="Canada"/>
    <d v="2023-06-23T11:31:37"/>
    <n v="90000"/>
    <s v="Klick Health"/>
    <s v="['sql', 'python', 'sas', 'sas', 'r', 'tableau', 'ssrs', 'excel', 'sap', 'power bi', 'spss']"/>
  </r>
  <r>
    <x v="3"/>
    <s v="Senior Data Engineer (Snowflake)"/>
    <s v="Austin, TX"/>
    <s v="Full-time"/>
    <s v="False"/>
    <s v="United States"/>
    <d v="2023-06-02T11:30:02"/>
    <n v="150000"/>
    <s v="Care.com"/>
    <s v="['sql', 'python', 'mysql', 'snowflake']"/>
  </r>
  <r>
    <x v="4"/>
    <s v="Sr. Data Scientist, Generative AI"/>
    <s v="Hudson, NY"/>
    <s v="Full-time"/>
    <s v="False"/>
    <s v="United States"/>
    <d v="2023-06-21T11:02:43"/>
    <n v="150000"/>
    <s v="Guardian Life Insurance"/>
    <s v="['python', 'c++', 'java', 'azure', 'watson', 'snowflake', 'redshift', 'databricks', 'jupyter', 'pyspark', 'pytorch', 'tensorflow', 'spark', 'spring']"/>
  </r>
  <r>
    <x v="3"/>
    <s v="Sr. Data Engineer (Starlink)"/>
    <s v="Hawthorne, CA"/>
    <s v="Full-time"/>
    <s v="False"/>
    <s v="United States"/>
    <d v="2023-06-19T11:10:27"/>
    <n v="190000"/>
    <s v="SpaceX"/>
    <s v="['c#', 'java', 'python', 'c++', 'snowflake', 'spark', 'kubernetes']"/>
  </r>
  <r>
    <x v="3"/>
    <s v="Senior Data Engineer"/>
    <s v="Anywhere"/>
    <s v="Full-time"/>
    <s v="True"/>
    <s v="Sudan"/>
    <d v="2023-06-16T12:32:52"/>
    <n v="190000"/>
    <s v="Harnham"/>
    <s v="['scala', 'python', 'sql', 'aws', 'databricks', 'terraform']"/>
  </r>
  <r>
    <x v="0"/>
    <s v="Data and Analytics Architect"/>
    <s v="Edmonton, AB, Canada"/>
    <s v="Full-time"/>
    <s v="False"/>
    <s v="Canada"/>
    <d v="2023-06-19T11:29:50"/>
    <n v="90000"/>
    <s v="The Travelers Companies, Inc"/>
    <s v="['aws', 'gcp', 'azure']"/>
  </r>
  <r>
    <x v="1"/>
    <s v="Azure Data Engineer"/>
    <s v="Washington, DC"/>
    <s v="Full-time"/>
    <s v="False"/>
    <s v="United States"/>
    <d v="2023-06-07T12:21:32"/>
    <n v="90000"/>
    <s v="NFF, Inc"/>
    <s v="['sql', 'mongodb', 'mongodb', 'python', 'c#', 'nosql', 'sql server', 'cassandra', 'vmware', 'azure', 'databricks', 'kafka', 'spark', 'hadoop', 'splunk', 'git', 'bitbucket']"/>
  </r>
  <r>
    <x v="3"/>
    <s v="Senior Software Application Data Engineer - Financials Performance..."/>
    <s v="Vancouver, BC, Canada"/>
    <s v="Full-time"/>
    <s v="False"/>
    <s v="Canada"/>
    <d v="2023-06-28T11:11:42"/>
    <n v="200000"/>
    <s v="Workday"/>
    <s v="['java', 'c#', 'sap']"/>
  </r>
  <r>
    <x v="5"/>
    <s v="Senior, Data Analyst - Growth &amp; Marketing (Coupang Play)"/>
    <m/>
    <s v="Full-time"/>
    <s v="False"/>
    <s v="South Korea"/>
    <d v="2023-06-29T12:09:08"/>
    <n v="111175"/>
    <s v="Coupang"/>
    <s v="['sql', 'airflow']"/>
  </r>
  <r>
    <x v="1"/>
    <s v="Principal Data Engineer"/>
    <s v="New York, NY"/>
    <s v="Full-time"/>
    <s v="False"/>
    <s v="United States"/>
    <d v="2023-06-16T11:46:38"/>
    <n v="180000"/>
    <s v="Harnham"/>
    <s v="['python', 'sql', 'r', 'aws', 'spark', 'airflow', 'kubernetes']"/>
  </r>
  <r>
    <x v="2"/>
    <s v="LEAD DATA SCIENTIST"/>
    <s v="Anywhere"/>
    <s v="Full-time"/>
    <s v="True"/>
    <s v="Sudan"/>
    <d v="2023-06-07T12:53:58"/>
    <n v="100000"/>
    <s v="Lumen Technologies"/>
    <s v="['r', 'python', 'lisp', 'clojure', 'scala', 'java', 'perl', 'c++', 'c', 'git', 'trello', 'jira']"/>
  </r>
  <r>
    <x v="0"/>
    <s v="Data Product Manager"/>
    <s v="Tel Aviv-Yafo, Israel"/>
    <s v="Full-time"/>
    <s v="False"/>
    <s v="Israel"/>
    <d v="2023-06-16T12:07:40"/>
    <n v="72000"/>
    <s v="Similarweb"/>
    <s v="['sql', 'python']"/>
  </r>
  <r>
    <x v="0"/>
    <s v="Marketing Data Analyst"/>
    <s v="Culver City, CA"/>
    <s v="Full-time"/>
    <s v="False"/>
    <s v="United States"/>
    <d v="2023-06-15T11:00:46"/>
    <n v="90000"/>
    <s v="Centered Health, Inc."/>
    <s v="['excel']"/>
  </r>
  <r>
    <x v="0"/>
    <s v="Data Analyst II"/>
    <s v="Jersey City, NJ"/>
    <s v="Full-time"/>
    <s v="False"/>
    <s v="United States"/>
    <d v="2023-06-08T10:59:58"/>
    <n v="90000"/>
    <s v="Verisk Analytics"/>
    <s v="['sql', 'python', 'vba', 'sas', 'sas', 'r']"/>
  </r>
  <r>
    <x v="0"/>
    <s v="Sr. Data Analyst, Finance &amp; Accounting"/>
    <s v="Montgomery, AL"/>
    <s v="Full-time"/>
    <s v="False"/>
    <s v="United States"/>
    <d v="2023-06-03T11:20:55"/>
    <n v="81641"/>
    <s v="Sunrun"/>
    <s v="['sql', 'python', 'snowflake', 'oracle', 'tableau', 'sheets']"/>
  </r>
  <r>
    <x v="2"/>
    <s v="Data Science Manager, CCE"/>
    <s v="Houston, TX"/>
    <s v="Full-time"/>
    <s v="False"/>
    <s v="United States"/>
    <d v="2023-06-14T11:04:22"/>
    <n v="225000"/>
    <s v="LyondellBasell Industries"/>
    <s v="['python', 'javascript', 'c#', 'c++', 'java', 'julia', 'scala', 'sql', 'nosql', 'azure', 'tensorflow', 'pytorch', 'keras', 'pandas', 'numpy', 'scikit-learn', 'nltk', 'seaborn', 'dplyr', 'jupyter', 'git']"/>
  </r>
  <r>
    <x v="4"/>
    <s v="Sr. Mgr, Data Science"/>
    <s v="Fremont, CA"/>
    <s v="Full-time"/>
    <s v="False"/>
    <s v="United States"/>
    <d v="2023-06-19T11:05:22"/>
    <n v="350000"/>
    <s v="Lam Research"/>
    <m/>
  </r>
  <r>
    <x v="2"/>
    <s v="Data Scientist, Auction Expert"/>
    <s v="Austin, TX"/>
    <s v="Full-time"/>
    <s v="False"/>
    <s v="United States"/>
    <d v="2023-06-28T11:04:32"/>
    <n v="175000"/>
    <s v="Meta"/>
    <s v="['sql', 'python', 'r', 'hadoop']"/>
  </r>
  <r>
    <x v="1"/>
    <s v="Data Engineer"/>
    <s v="Toronto, ON, Canada"/>
    <s v="Full-time"/>
    <s v="False"/>
    <s v="Canada"/>
    <d v="2023-06-14T11:13:09"/>
    <n v="147500"/>
    <s v="Klick"/>
    <s v="['sql', 'python', 'sas', 'sas', 'r', 'tableau', 'ssrs', 'excel', 'sap', 'power bi', 'spss']"/>
  </r>
  <r>
    <x v="0"/>
    <s v="Director, Internal Audit, Data Analytics"/>
    <s v="Chicago, IL"/>
    <s v="Full-time"/>
    <s v="False"/>
    <s v="United States"/>
    <d v="2023-06-30T11:02:19"/>
    <n v="225000"/>
    <s v="Options Clearing Corporation"/>
    <s v="['sql', 'db2', 'oracle', 'aws', 'azure', 'tableau', 'alteryx']"/>
  </r>
  <r>
    <x v="1"/>
    <s v="Data Engineer"/>
    <s v="Vilnius, Vilnius City Municipality, Lithuania"/>
    <s v="Full-time"/>
    <s v="False"/>
    <s v="Lithuania"/>
    <d v="2023-06-16T12:30:48"/>
    <n v="96773"/>
    <s v="Devbridge"/>
    <s v="['python', 'sql', 'redis', 'snowflake', 'aws', 'azure', 'redshift', 'airflow', 'kafka', 'spark']"/>
  </r>
  <r>
    <x v="0"/>
    <s v="Data Analyst"/>
    <s v="Reston, VA"/>
    <s v="Full-time"/>
    <s v="False"/>
    <s v="United States"/>
    <d v="2023-06-16T11:00:07"/>
    <n v="111175"/>
    <s v="Pure Integration"/>
    <s v="['sql', 'snowflake', 'tableau', 'sap']"/>
  </r>
  <r>
    <x v="0"/>
    <s v="Data Manager"/>
    <s v="Johannesburg, South Africa"/>
    <s v="Full-time"/>
    <s v="False"/>
    <s v="South Africa"/>
    <d v="2023-06-28T14:05:13"/>
    <n v="105650"/>
    <s v="Standard Bank Group"/>
    <m/>
  </r>
  <r>
    <x v="0"/>
    <s v="Data Analyst III (REMOTE)"/>
    <s v="Anywhere"/>
    <s v="Full-time"/>
    <s v="True"/>
    <s v="Guam"/>
    <d v="2023-06-14T12:25:49"/>
    <n v="95000"/>
    <s v="Ryder System"/>
    <s v="['python', 'azure', 'express', 'power bi', 'tableau', 'alteryx']"/>
  </r>
  <r>
    <x v="2"/>
    <s v="Data Scientist"/>
    <s v="Fremont, CA"/>
    <s v="Full-time"/>
    <s v="False"/>
    <s v="United States"/>
    <d v="2023-06-28T11:01:22"/>
    <n v="150000"/>
    <s v="Wells Fargo"/>
    <s v="['splunk', 'confluence', 'jira']"/>
  </r>
  <r>
    <x v="4"/>
    <s v="(Senior) Data Scientist (m/f/d)"/>
    <s v="Lisbon, Portugal"/>
    <s v="Full-time"/>
    <s v="False"/>
    <s v="Portugal"/>
    <d v="2023-06-28T12:12:47"/>
    <n v="157500"/>
    <s v="SIXT"/>
    <s v="['python', 'r', 'sql', 'flow']"/>
  </r>
  <r>
    <x v="2"/>
    <s v="Data Scientist"/>
    <s v="South San Francisco, CA"/>
    <s v="Full-time"/>
    <s v="False"/>
    <s v="United States"/>
    <d v="2023-06-16T11:19:57"/>
    <n v="87500"/>
    <s v="Claritas Rx Inc."/>
    <s v="['python', 'sql']"/>
  </r>
  <r>
    <x v="2"/>
    <s v="Sr. Data Scientist"/>
    <s v="Bengaluru, Karnataka, India"/>
    <s v="Full-time"/>
    <s v="False"/>
    <s v="India"/>
    <d v="2023-06-15T11:27:09"/>
    <n v="157500"/>
    <s v="Zeta"/>
    <s v="['python', 'sql', 'nosql', 'pandas', 'numpy', 'hadoop', 'spark']"/>
  </r>
  <r>
    <x v="4"/>
    <s v="Senior Data Scientist, Pricing and Product Strategy"/>
    <s v="Anywhere"/>
    <s v="Full-time"/>
    <s v="True"/>
    <s v="Sudan"/>
    <d v="2023-06-14T12:23:11"/>
    <n v="140000"/>
    <s v="Dealer Tire"/>
    <s v="['sql', 'python', 'go', 'r', 'vba', 't-sql', 'postgresql', 'aws', 'excel', 'word', 'alteryx', 'git', 'codecommit']"/>
  </r>
  <r>
    <x v="1"/>
    <s v="Data Engineer"/>
    <s v="Anywhere"/>
    <s v="Full-time"/>
    <s v="True"/>
    <s v="Sudan"/>
    <d v="2023-06-27T12:47:28"/>
    <n v="105000"/>
    <s v="CyberCoders"/>
    <s v="['sql', 'python', 'java', 'nosql', 'hadoop', 'tableau', 'power bi']"/>
  </r>
  <r>
    <x v="1"/>
    <s v="Data Engineer 3"/>
    <s v="San Jose, CA"/>
    <s v="Full-time"/>
    <s v="False"/>
    <s v="United States"/>
    <d v="2023-06-01T11:34:34"/>
    <n v="150000"/>
    <s v="PayPal"/>
    <s v="['python', 'sql', 'r', 'tableau', 'power bi']"/>
  </r>
  <r>
    <x v="0"/>
    <s v="Data Analyst - Work From Home Remotely in New York."/>
    <s v="East Northport, NY"/>
    <s v="Full-time"/>
    <s v="False"/>
    <s v="United States"/>
    <d v="2023-06-23T11:00:07"/>
    <n v="138750"/>
    <s v="Barrington Advisory Group, LLC"/>
    <m/>
  </r>
  <r>
    <x v="1"/>
    <s v="Data Engineer"/>
    <s v="Wilmington, DE"/>
    <s v="Full-time"/>
    <s v="False"/>
    <s v="United States"/>
    <d v="2023-06-07T11:26:28"/>
    <n v="140629.203125"/>
    <s v="Techvantage Analytics"/>
    <s v="['java', 'python', 'aws', 'hadoop', 'spark', 'kafka', 'unix', 'kubernetes']"/>
  </r>
  <r>
    <x v="3"/>
    <s v="Senior Lead Data Engineer"/>
    <s v="Anywhere"/>
    <s v="Full-time"/>
    <s v="True"/>
    <s v="Sudan"/>
    <d v="2023-06-13T11:38:16"/>
    <n v="142500"/>
    <s v="Hilton"/>
    <s v="['scala', 'nosql', 'java', 'sql', 'no-sql', 'go', 'sql server', 'postgresql', 'aws', 'redshift', 'oracle', 'spark', 'kafka', 'hadoop', 'ssis', 'yarn']"/>
  </r>
  <r>
    <x v="0"/>
    <s v="Data Quality Analyst"/>
    <s v="Chicago, IL"/>
    <s v="Full-time"/>
    <s v="False"/>
    <s v="United States"/>
    <d v="2023-06-09T11:01:45"/>
    <n v="125000"/>
    <s v="Interactive Brokers"/>
    <s v="['python', 'sql', 'aws', 'unify']"/>
  </r>
  <r>
    <x v="2"/>
    <s v="Director, Data Science Infra Capacity"/>
    <s v="Menlo Park, CA"/>
    <s v="Full-time"/>
    <s v="False"/>
    <s v="United States"/>
    <d v="2023-06-20T11:03:09"/>
    <n v="350000"/>
    <s v="Meta"/>
    <s v="['sql', 'sas', 'sas', 'python', 'r']"/>
  </r>
  <r>
    <x v="1"/>
    <s v="Data Engineer Senior Consultant (Clearance Required)"/>
    <s v="Tallahassee, FL"/>
    <s v="Full-time"/>
    <s v="False"/>
    <s v="United States"/>
    <d v="2023-06-16T11:43:28"/>
    <n v="115000"/>
    <s v="Deloitte"/>
    <s v="['sql', 'snowflake', 'databricks', 'gcp', 'aws', 'azure']"/>
  </r>
  <r>
    <x v="1"/>
    <s v="Data Engineer"/>
    <s v="Oak Ridge, TN"/>
    <s v="Full-time"/>
    <s v="False"/>
    <s v="Sudan"/>
    <d v="2023-06-22T11:59:54"/>
    <n v="125000"/>
    <s v="Oak Ridge National Laboratory"/>
    <s v="['sql', 'python', 'nosql', 'html', 'sql server', 'pandas', 'spark', 'linux', 'word']"/>
  </r>
  <r>
    <x v="0"/>
    <s v="Data Analyst"/>
    <s v="New York, NY"/>
    <s v="Full-time"/>
    <s v="False"/>
    <s v="United States"/>
    <d v="2023-06-24T11:00:02"/>
    <n v="125000"/>
    <s v="Insight Global"/>
    <s v="['sql', 'snowflake', 'excel']"/>
  </r>
  <r>
    <x v="1"/>
    <s v="Distinguished Data Engineer, Enterprise Data Platforms - Data Creation"/>
    <s v="San Francisco, CA"/>
    <s v="Full-time"/>
    <s v="False"/>
    <s v="United States"/>
    <d v="2023-06-01T11:30:21"/>
    <n v="375000"/>
    <s v="Capital One Financial Corporation"/>
    <s v="['python', 'java', 'scala', 'aws', 'node']"/>
  </r>
  <r>
    <x v="4"/>
    <s v="Data Scientist Senior"/>
    <s v="Paris, France"/>
    <s v="Full-time"/>
    <s v="False"/>
    <s v="France"/>
    <d v="2023-06-22T11:20:10"/>
    <n v="157500"/>
    <s v="Numberly"/>
    <s v="['sql', 'mongodb', 'mongodb', 'java', 'elasticsearch', 'spark', 'airflow']"/>
  </r>
  <r>
    <x v="0"/>
    <s v="Data Analyst - SQL &amp; Python - TS/SCI security clearance must..."/>
    <s v="Washington, DC"/>
    <s v="Full-time"/>
    <s v="False"/>
    <s v="United States"/>
    <d v="2023-06-02T11:00:25"/>
    <n v="145000"/>
    <s v="Specialized Recruiting Group - Charlotte, NC"/>
    <s v="['sql', 'python', 'excel']"/>
  </r>
  <r>
    <x v="4"/>
    <s v="Senior Data Scientist - Python (Remote)"/>
    <s v="Clearwater, FL"/>
    <s v="Full-time"/>
    <s v="False"/>
    <s v="United States"/>
    <d v="2023-06-02T11:26:01"/>
    <n v="150000"/>
    <s v="KnowBe4, Inc."/>
    <s v="['python', 'r', 'sql', 'snowflake', 'numpy', 'pandas', 'matplotlib', 'scikit-learn', 'looker']"/>
  </r>
  <r>
    <x v="1"/>
    <s v="Data Engineer"/>
    <s v="Washington, DC"/>
    <s v="Full-time"/>
    <s v="False"/>
    <s v="United States"/>
    <d v="2023-06-16T11:43:11"/>
    <n v="140000"/>
    <s v="Talint"/>
    <s v="['python', 'r', 'sql', 'mongodb', 'mongodb', 'mysql', 'mariadb', 'oracle', 'spark', 'tableau', 'excel', 'kubernetes']"/>
  </r>
  <r>
    <x v="5"/>
    <s v="Senior Data Analyst - Cox Business Planning Strategy &amp; Analytics"/>
    <s v="Manchester, CT"/>
    <s v="Full-time"/>
    <s v="False"/>
    <s v="United States"/>
    <d v="2023-06-05T11:00:54"/>
    <n v="96500"/>
    <s v="Cox Communications"/>
    <s v="['sql', 'python', 'r', 'pyspark', 'ggplot2', 'pandas', 'numpy', 'scikit-learn', 'hadoop', 'tableau', 'powerpoint', 'alteryx', 'flow']"/>
  </r>
  <r>
    <x v="3"/>
    <s v="Senior Data Engineer"/>
    <s v="San Francisco, CA"/>
    <s v="Full-time"/>
    <s v="False"/>
    <s v="United States"/>
    <d v="2023-06-14T11:46:36"/>
    <n v="170000"/>
    <s v="Harnham"/>
    <s v="['python', 'scala', 'azure', 'hadoop', 'spark', 'kafka']"/>
  </r>
  <r>
    <x v="1"/>
    <s v="Lead Data Engineer (P3958)"/>
    <s v="Chicago, IL"/>
    <s v="Full-time"/>
    <s v="False"/>
    <s v="United States"/>
    <d v="2023-06-26T11:07:20"/>
    <n v="125000"/>
    <s v="84.51"/>
    <s v="['python', 'java', 'nosql', 'mongo', 'cassandra', 'hadoop', 'pyspark', 'airflow', 'tableau', 'cognos', 'git', 'svn']"/>
  </r>
  <r>
    <x v="1"/>
    <s v="Data Engineer"/>
    <s v="Anywhere"/>
    <s v="Full-time"/>
    <s v="True"/>
    <s v="United States"/>
    <d v="2023-06-19T11:07:21"/>
    <n v="105000"/>
    <s v="Realtime Recruitment"/>
    <s v="['python', 't-sql', 'sql', 'powershell', 'sql server', 'aws', 'airflow', 'ssis', 'ssrs']"/>
  </r>
  <r>
    <x v="2"/>
    <s v="Lead Data Scientist"/>
    <s v="Anywhere"/>
    <s v="Full-time"/>
    <s v="True"/>
    <s v="United States"/>
    <d v="2023-06-19T11:06:01"/>
    <n v="200000"/>
    <s v="Storm3"/>
    <s v="['python', 'aws', 'tensorflow', 'pytorch']"/>
  </r>
  <r>
    <x v="3"/>
    <s v="Senior Cloud Data Engineer"/>
    <s v="Vienna, VA"/>
    <s v="Full-time"/>
    <s v="False"/>
    <s v="United States"/>
    <d v="2023-06-22T11:26:16"/>
    <n v="90000"/>
    <s v="Halvik Corp"/>
    <s v="['aws']"/>
  </r>
  <r>
    <x v="3"/>
    <s v="AIML - Sr Data Engineer, AIML Data"/>
    <s v="Cupertino, CA"/>
    <s v="Full-time"/>
    <s v="False"/>
    <s v="United States"/>
    <d v="2023-06-12T12:04:45"/>
    <n v="219500"/>
    <s v="Apple"/>
    <s v="['java', 'scala', 'python', 'sql', 'spark', 'kafka', 'hadoop']"/>
  </r>
  <r>
    <x v="2"/>
    <s v="Cleared Data Scientist - Data Mining/Analytics/Data Visualization"/>
    <s v="Dayton, MD"/>
    <s v="Full-time"/>
    <s v="False"/>
    <s v="United States"/>
    <d v="2023-06-12T11:02:08"/>
    <n v="84800"/>
    <s v="Guidehouse"/>
    <s v="['python', 'r', 'sql', 'databricks', 'azure', 'tableau', 'excel']"/>
  </r>
  <r>
    <x v="3"/>
    <s v="Senior Data Engineer"/>
    <s v="Clearwater, FL"/>
    <s v="Full-time"/>
    <s v="False"/>
    <s v="Sudan"/>
    <d v="2023-06-12T12:35:11"/>
    <n v="102500"/>
    <s v="Jobot"/>
    <s v="['crystal', 'sql', 'nosql', 'python', 'java', 'c++', 'azure', 'power bi']"/>
  </r>
  <r>
    <x v="1"/>
    <s v="Client Support Engineer (Data Engineer)"/>
    <s v="Los Angeles, CA"/>
    <s v="Full-time"/>
    <s v="False"/>
    <s v="United States"/>
    <d v="2023-06-22T11:08:01"/>
    <n v="125000"/>
    <s v="Cardlytics"/>
    <s v="['sql', 'python', 'go', 'aws', 'snowflake', 'redshift', 'bigquery', 'pandas', 'pyspark']"/>
  </r>
  <r>
    <x v="1"/>
    <s v="Engineer III, Data Engineering"/>
    <s v="Washington, DC"/>
    <s v="Full-time"/>
    <s v="False"/>
    <s v="United States"/>
    <d v="2023-06-16T11:45:25"/>
    <n v="125000"/>
    <s v="Samsung"/>
    <s v="['sql', 'snowflake', 'aws', 'spark', 'pyspark', 'airflow']"/>
  </r>
  <r>
    <x v="3"/>
    <s v="Senior Lead Data Engineer"/>
    <s v="Anywhere"/>
    <s v="Full-time"/>
    <s v="True"/>
    <s v="Sudan"/>
    <d v="2023-06-13T11:38:34"/>
    <n v="142500"/>
    <s v="Hilton"/>
    <s v="['scala', 'nosql', 'java', 'sql', 'no-sql', 'go', 'sql server', 'postgresql', 'aws', 'redshift', 'oracle', 'spark', 'kafka', 'hadoop', 'ssis', 'yarn']"/>
  </r>
  <r>
    <x v="2"/>
    <s v="Research Math Statistician - Center for Health Data Science ..."/>
    <s v="Houston, TX"/>
    <s v="Full-time"/>
    <s v="False"/>
    <s v="Sudan"/>
    <d v="2023-06-03T11:34:09"/>
    <n v="100000"/>
    <s v="Houston Methodist"/>
    <m/>
  </r>
  <r>
    <x v="2"/>
    <s v="Data Scientist (FAA)"/>
    <s v="Washington, DC"/>
    <s v="Full-time"/>
    <s v="False"/>
    <s v="United States"/>
    <d v="2023-06-28T12:18:37"/>
    <n v="150000"/>
    <s v="Noblis"/>
    <m/>
  </r>
  <r>
    <x v="0"/>
    <s v="Lead Master Data Analyst"/>
    <s v="Atlanta, GA"/>
    <s v="Full-time"/>
    <s v="False"/>
    <s v="United States"/>
    <d v="2023-06-15T14:43:32"/>
    <n v="95274.96875"/>
    <s v="Eaton Corporation"/>
    <s v="['sap', 'power bi', 'excel', 'word', 'powerpoint', 'sharepoint']"/>
  </r>
  <r>
    <x v="2"/>
    <s v="Principal Data Scientist I, Spectrum Enterprise"/>
    <s v="Greenwood Village, CO"/>
    <s v="Full-time"/>
    <s v="False"/>
    <s v="United States"/>
    <d v="2023-06-13T14:03:27"/>
    <n v="153500"/>
    <s v="Spectrum"/>
    <s v="['sql', 'r', 'sas', 'sas', 'python', 'nosql', 'snowflake', 'hadoop', 'spark', 'unix', 'centos', 'windows', 'linux', 'spss', 'alteryx']"/>
  </r>
  <r>
    <x v="2"/>
    <s v="Data Scientist"/>
    <s v="Ballwin, MO"/>
    <s v="Full-time"/>
    <s v="False"/>
    <s v="United States"/>
    <d v="2023-06-30T14:57:01"/>
    <n v="100000"/>
    <s v="Leidos"/>
    <s v="['python', 'javascript', 'sql', 'elasticsearch', 'postgresql', 'tableau', 'power bi']"/>
  </r>
  <r>
    <x v="5"/>
    <s v="Senior Data Analyst, Credit Policy (San Francisco, CA or Remote)"/>
    <s v="Anywhere"/>
    <s v="Full-time"/>
    <s v="True"/>
    <s v="United States"/>
    <d v="2023-06-30T14:01:04"/>
    <n v="140000"/>
    <s v="Square"/>
    <s v="['sql', 'python', 'c', 'go', 'snowflake', 'databricks', 'flow']"/>
  </r>
  <r>
    <x v="2"/>
    <s v="Staff Data Scientist"/>
    <s v="Anywhere"/>
    <s v="Full-time"/>
    <s v="True"/>
    <s v="United States"/>
    <d v="2023-06-29T14:03:00"/>
    <n v="190000"/>
    <s v="Arccos Golf"/>
    <s v="['python', 'sql', 'snowflake', 'tensorflow', 'pytorch']"/>
  </r>
  <r>
    <x v="0"/>
    <s v="Data Analyst"/>
    <s v="Orange Park, FL"/>
    <s v="Full-time"/>
    <s v="False"/>
    <s v="United States"/>
    <d v="2023-06-02T06:44:13"/>
    <n v="175000"/>
    <s v="Centauri"/>
    <s v="['flow']"/>
  </r>
  <r>
    <x v="0"/>
    <s v="Data Analyst"/>
    <s v="Mumbai, Maharashtra, India"/>
    <s v="Full-time"/>
    <s v="False"/>
    <s v="India"/>
    <d v="2023-06-20T14:11:29"/>
    <n v="111175"/>
    <s v="Spotify"/>
    <s v="['python']"/>
  </r>
  <r>
    <x v="6"/>
    <s v="Architect : Big Data / ML"/>
    <s v="Bengaluru, Karnataka, India"/>
    <s v="Full-time"/>
    <s v="False"/>
    <s v="India"/>
    <d v="2023-06-26T14:12:18"/>
    <n v="79200"/>
    <s v="Databricks"/>
    <s v="['cassandra', 'databricks', 'aws', 'azure', 'gcp', 'spark', 'hadoop', 'excel', 'unify']"/>
  </r>
  <r>
    <x v="0"/>
    <s v="Product Data Management Manager (Hybrid)"/>
    <s v="Carson, CA"/>
    <s v="Full-time"/>
    <s v="False"/>
    <s v="United States"/>
    <d v="2023-06-08T14:00:35"/>
    <n v="107500"/>
    <s v="Lakeshore Learning Materials, LLC"/>
    <s v="['excel', 'powerpoint', 'outlook', 'word', 'power bi']"/>
  </r>
  <r>
    <x v="0"/>
    <s v="Data Analyst"/>
    <s v="Charlotte, NC"/>
    <s v="Full-time"/>
    <s v="False"/>
    <s v="United States"/>
    <d v="2023-06-29T14:05:25"/>
    <n v="105000"/>
    <s v="Insight Global"/>
    <s v="['sql', 'python', 'r', 'power bi']"/>
  </r>
  <r>
    <x v="0"/>
    <s v="Fund Data Analyst"/>
    <s v="New York, NY"/>
    <s v="Full-time"/>
    <s v="False"/>
    <s v="United States"/>
    <d v="2023-06-21T14:00:04"/>
    <n v="95000"/>
    <s v="The Atlantic Group"/>
    <s v="['sql', 'excel', 'tableau']"/>
  </r>
  <r>
    <x v="0"/>
    <s v="Jr. Data Analyst"/>
    <s v="Philadelphia, PA"/>
    <s v="Full-time"/>
    <s v="False"/>
    <s v="United States"/>
    <d v="2023-06-07T14:00:10"/>
    <n v="45000"/>
    <s v="Computer Enterprises, Inc. (CEI)"/>
    <s v="['sql', 'excel', 'powerpoint', 'word', 'tableau']"/>
  </r>
  <r>
    <x v="2"/>
    <s v="Data Scientist"/>
    <s v="Petah Tikva, Israel"/>
    <s v="Full-time"/>
    <s v="False"/>
    <s v="Israel"/>
    <d v="2023-06-27T14:52:45"/>
    <n v="157500"/>
    <s v="Digital Turbine"/>
    <s v="['python', 'sql', 'databricks', 'pytorch', 'spark']"/>
  </r>
  <r>
    <x v="0"/>
    <s v="Sustainability Data Analyst"/>
    <s v="New York, NY"/>
    <s v="Full-time"/>
    <s v="False"/>
    <s v="United States"/>
    <d v="2023-06-07T13:59:58"/>
    <n v="70087"/>
    <s v="NYC Careers"/>
    <s v="['python', 'r', 'sql', 'javascript', 'html', 'power bi', 'excel', 'word', 'powerpoint', 'tableau']"/>
  </r>
  <r>
    <x v="2"/>
    <s v="Sr. Director of Data Science"/>
    <s v="Anywhere"/>
    <s v="Full-time"/>
    <s v="True"/>
    <s v="Sudan"/>
    <d v="2023-06-09T14:39:42"/>
    <n v="225000"/>
    <s v="Forsyth Barnes"/>
    <s v="['python', 'aws', 'pyspark']"/>
  </r>
  <r>
    <x v="0"/>
    <s v="Data Analyst"/>
    <s v="Chennai, Tamil Nadu, India"/>
    <s v="Full-time"/>
    <s v="False"/>
    <s v="India"/>
    <d v="2023-06-12T14:29:38"/>
    <n v="111175"/>
    <s v="Poshmark"/>
    <s v="['sql', 'python', 'r', 'spark', 'express', 'excel', 'looker', 'powerpoint']"/>
  </r>
  <r>
    <x v="5"/>
    <s v="Sr. Financial Modeling and Data Analyst"/>
    <s v="Washington, DC"/>
    <s v="Full-time"/>
    <s v="False"/>
    <s v="United States"/>
    <d v="2023-06-17T14:00:09"/>
    <n v="145000"/>
    <s v="Strategic Innovation Group, LLC"/>
    <s v="['tableau', 'power bi', 'flow']"/>
  </r>
  <r>
    <x v="4"/>
    <s v="Senior Consultant in Data science"/>
    <s v="Brussels, Belgium"/>
    <s v="Full-time"/>
    <s v="False"/>
    <s v="Belgium"/>
    <d v="2023-06-16T15:08:57"/>
    <n v="56700"/>
    <s v="Sia Partners"/>
    <m/>
  </r>
  <r>
    <x v="2"/>
    <s v="Data Science Manager (m/f/d)"/>
    <s v="Berlin, Germany"/>
    <s v="Full-time"/>
    <s v="False"/>
    <s v="Germany"/>
    <d v="2023-06-02T14:37:33"/>
    <n v="192000"/>
    <s v="AVIV Group"/>
    <s v="['python', 'pyspark']"/>
  </r>
  <r>
    <x v="6"/>
    <s v="Automation Analyst"/>
    <s v="Florida"/>
    <s v="Full-time"/>
    <s v="False"/>
    <s v="United States"/>
    <d v="2023-06-21T14:02:31"/>
    <n v="90000"/>
    <s v="HirePlace"/>
    <s v="['sql', 'tableau', 'airtable']"/>
  </r>
  <r>
    <x v="1"/>
    <s v="Data Engineer"/>
    <s v="San Francisco, CA"/>
    <s v="Full-time"/>
    <s v="False"/>
    <s v="Sudan"/>
    <d v="2023-06-19T14:56:01"/>
    <n v="108000"/>
    <s v="Sia Partners"/>
    <s v="['sql', 'python', 'aws', 'azure', 'snowflake', 'redshift', 'bigquery', 'airflow', 'flow']"/>
  </r>
  <r>
    <x v="0"/>
    <s v="EDI Data Analyst/Business Systems Analyst III  (Great Place to..."/>
    <s v="Anywhere"/>
    <s v="Full-time"/>
    <s v="True"/>
    <s v="United States"/>
    <d v="2023-06-05T14:02:08"/>
    <n v="109600"/>
    <s v="Paradigm"/>
    <s v="['sql', 'shell', 'bash', 'powershell', 'python', 'java', 'javascript', 'sql server', 'db2', 'oracle', 'flow']"/>
  </r>
  <r>
    <x v="0"/>
    <s v="CHILD MENTAL HEALTH (MH) DATA ANALYST"/>
    <s v="New York, NY"/>
    <s v="Full-time"/>
    <s v="False"/>
    <s v="United States"/>
    <d v="2023-06-23T14:00:03"/>
    <n v="73592"/>
    <s v="NYC Careers"/>
    <s v="['r', 'sas', 'sas', 'sql', 'spss']"/>
  </r>
  <r>
    <x v="0"/>
    <s v="Data Analyst (Personnel)"/>
    <s v="Long Island City, NY"/>
    <s v="Full-time"/>
    <s v="False"/>
    <s v="United States"/>
    <d v="2023-06-13T14:00:01"/>
    <n v="63549.5"/>
    <s v="NYC DISTRICT ATTORNEY KINGS COUNTY"/>
    <s v="['go', 'flow']"/>
  </r>
  <r>
    <x v="6"/>
    <s v="Director of Machine Learning Science - AI Automation &amp; Optimization"/>
    <s v="Los Angeles, CA"/>
    <s v="Full-time"/>
    <s v="False"/>
    <s v="United States"/>
    <d v="2023-06-27T14:04:25"/>
    <n v="213000"/>
    <s v="System1"/>
    <s v="['python', 'r', 'julia', 'rust', 'scala', 'java', 'haskell']"/>
  </r>
  <r>
    <x v="2"/>
    <s v="Data Science Manager"/>
    <s v="Birmingham, AL"/>
    <s v="Full-time"/>
    <s v="False"/>
    <s v="United States"/>
    <d v="2023-06-14T14:29:21"/>
    <n v="92500"/>
    <s v="The Placement Gurus"/>
    <s v="['python', 'sql', 'azure', 'power bi']"/>
  </r>
  <r>
    <x v="1"/>
    <s v="Lead Big Data Engineer"/>
    <s v="Charlotte, NC"/>
    <s v="Full-time"/>
    <s v="False"/>
    <s v="United States"/>
    <d v="2023-06-09T06:27:31"/>
    <n v="125000"/>
    <s v="Wells Fargo"/>
    <s v="['sql', 'python', 'bash', 'powershell', 'shell', 'sql server', 'oracle', 'hadoop', 'spark', 'kafka']"/>
  </r>
  <r>
    <x v="0"/>
    <s v="Sr. Data Analyst"/>
    <s v="Philadelphia, PA"/>
    <s v="Full-time"/>
    <s v="False"/>
    <s v="United States"/>
    <d v="2023-06-23T14:00:16"/>
    <n v="57500"/>
    <s v="Black Equity Coalition"/>
    <s v="['sas', 'sas', 'spss']"/>
  </r>
  <r>
    <x v="0"/>
    <s v="Data Analyst"/>
    <s v="Tel Aviv-Yafo, Israel"/>
    <s v="Full-time"/>
    <s v="False"/>
    <s v="Israel"/>
    <d v="2023-06-05T14:55:01"/>
    <n v="111175"/>
    <s v="Riskified"/>
    <s v="['sql', 'r', 'python']"/>
  </r>
  <r>
    <x v="2"/>
    <s v="Data Scientist - Trust and Safety - San Jose"/>
    <s v="San Jose, CA"/>
    <s v="Full-time"/>
    <s v="False"/>
    <s v="United States"/>
    <d v="2023-06-29T14:03:57"/>
    <n v="239777.5"/>
    <s v="TikTok"/>
    <s v="['python', 'r', 'sql', 'tableau']"/>
  </r>
  <r>
    <x v="0"/>
    <s v="Lead Analyst (BI Data Development)"/>
    <s v="Chicago, IL"/>
    <s v="Full-time"/>
    <s v="False"/>
    <s v="United States"/>
    <d v="2023-06-09T14:01:47"/>
    <n v="99150"/>
    <s v="Publicis Groupe"/>
    <s v="['sql', 'postgresql', 'tableau']"/>
  </r>
  <r>
    <x v="2"/>
    <s v="Data Scientist"/>
    <s v="Dupo, IL"/>
    <s v="Full-time"/>
    <s v="False"/>
    <s v="United States"/>
    <d v="2023-06-30T14:57:16"/>
    <n v="100000"/>
    <s v="Leidos"/>
    <s v="['python', 'javascript', 'sql', 'elasticsearch', 'postgresql', 'tableau', 'power bi']"/>
  </r>
  <r>
    <x v="2"/>
    <s v="Data Science Research Analyst"/>
    <s v="Tulsa, OK"/>
    <s v="Full-time"/>
    <s v="False"/>
    <s v="Sudan"/>
    <d v="2023-06-20T15:00:13"/>
    <n v="77150"/>
    <s v="QuikTrip"/>
    <s v="['word', 'excel']"/>
  </r>
  <r>
    <x v="0"/>
    <s v="Data Analyst Marketing and Business Development Manager"/>
    <s v="Fort Lauderdale, FL"/>
    <s v="Full-time"/>
    <s v="False"/>
    <s v="United States"/>
    <d v="2023-06-07T14:01:43"/>
    <n v="92500"/>
    <s v="ttg Talent Solutions, Inc."/>
    <s v="['word']"/>
  </r>
  <r>
    <x v="5"/>
    <s v="Senior Cost Data Analyst"/>
    <s v="Chicago, IL"/>
    <s v="Full-time"/>
    <s v="False"/>
    <s v="United States"/>
    <d v="2023-06-09T14:01:47"/>
    <n v="162500"/>
    <s v="Selby Jennings"/>
    <s v="['go']"/>
  </r>
  <r>
    <x v="0"/>
    <s v="Data Analyst"/>
    <s v="Chicago, IL"/>
    <s v="Full-time"/>
    <s v="False"/>
    <s v="United States"/>
    <d v="2023-06-16T14:18:12"/>
    <n v="95000"/>
    <s v="McMaster-Carr"/>
    <s v="['sql', 'python', 'html', 'javascript', 'neo4j', 'numpy', 'pandas']"/>
  </r>
  <r>
    <x v="0"/>
    <s v="Data Analyst (Hybrid - Remote/1-2 days office)/DC Metro"/>
    <s v="Anywhere"/>
    <s v="Full-time"/>
    <s v="True"/>
    <s v="United States"/>
    <d v="2023-06-20T14:00:23"/>
    <n v="85000"/>
    <s v="Peopletek"/>
    <m/>
  </r>
  <r>
    <x v="0"/>
    <s v="Business Data Analyst"/>
    <s v="New York, NY"/>
    <s v="Full-time"/>
    <s v="False"/>
    <s v="United States"/>
    <d v="2023-06-28T14:00:02"/>
    <n v="72500"/>
    <s v="TransRe"/>
    <s v="['power bi']"/>
  </r>
  <r>
    <x v="0"/>
    <s v="Data Analyst Lead"/>
    <s v="St. Louis, MO"/>
    <s v="Full-time"/>
    <s v="False"/>
    <s v="United States"/>
    <d v="2023-06-08T14:01:17"/>
    <n v="109696"/>
    <s v="Edward Jones"/>
    <s v="['nosql', 'sql', 'sas', 'sas', 'r', 'python', 'vba', 'db2', 'oracle', 'hadoop', 'spss', 'excel', 'tableau', 'microstrategy']"/>
  </r>
  <r>
    <x v="2"/>
    <s v="Staff Data Scientist"/>
    <s v="Sunnyvale, CA"/>
    <s v="Full-time"/>
    <s v="False"/>
    <s v="United States"/>
    <d v="2023-06-12T14:02:41"/>
    <n v="195000"/>
    <s v="WAL-MART"/>
    <s v="['python', 'scala', 'r', 'spark', 'tensorflow']"/>
  </r>
  <r>
    <x v="0"/>
    <s v="Data Analyst"/>
    <s v="Modesto, CA"/>
    <s v="Full-time"/>
    <s v="False"/>
    <s v="United States"/>
    <d v="2023-06-14T14:01:01"/>
    <n v="95000"/>
    <s v="System Soft Technologies Corp"/>
    <s v="['sql', 'javascript', 'python', 'r', 'sas', 'sas', 'excel', 'tableau', 'spss', 'power bi']"/>
  </r>
  <r>
    <x v="0"/>
    <s v="Sr. Data Analyst"/>
    <s v="Westlake Village, CA"/>
    <s v="Full-time"/>
    <s v="False"/>
    <s v="United States"/>
    <d v="2023-06-21T14:00:54"/>
    <n v="90300"/>
    <s v="Guitar Center"/>
    <s v="['sql', 'redshift', 'oracle', 'aws', 'airflow', 'spark', 'kafka', 'tableau', 'kubernetes']"/>
  </r>
  <r>
    <x v="2"/>
    <s v="Data Scientist, Mid"/>
    <s v="Arlington, TX"/>
    <s v="Full-time"/>
    <s v="False"/>
    <s v="United States"/>
    <d v="2023-06-21T14:04:35"/>
    <n v="119550"/>
    <s v="Booz Allen Hamilton"/>
    <s v="['python', 'r', 'aws', 'github']"/>
  </r>
  <r>
    <x v="5"/>
    <s v="Senior Data Analyst"/>
    <s v="New York, NY"/>
    <s v="Full-time"/>
    <s v="False"/>
    <s v="United States"/>
    <d v="2023-06-13T13:59:58"/>
    <n v="87761"/>
    <s v="NYC Careers"/>
    <s v="['go', 'planner']"/>
  </r>
  <r>
    <x v="0"/>
    <s v="Data Services Data Analyst - (Immediate)"/>
    <s v="San Antonio, TX"/>
    <s v="Full-time"/>
    <s v="False"/>
    <s v="United States"/>
    <d v="2023-06-08T14:01:00"/>
    <n v="73600"/>
    <s v="IDEA Public Schools"/>
    <s v="['sql', 'ssrs']"/>
  </r>
  <r>
    <x v="0"/>
    <s v="Data Analytics- USDS"/>
    <s v="Los Angeles, CA"/>
    <s v="Full-time"/>
    <s v="False"/>
    <s v="United States"/>
    <d v="2023-06-17T14:00:38"/>
    <n v="204584.5"/>
    <s v="TikTok"/>
    <s v="['sql', 'python', 'nosql', 'mongodb', 'mongodb', 'mysql', 'postgresql', 'cassandra', 'pandas', 'hadoop', 'spark', 'kafka', 'express', 'tableau', 'power bi', 'flow']"/>
  </r>
  <r>
    <x v="1"/>
    <s v="Principal Engineer - Data Integrations"/>
    <s v="Bengaluru, Karnataka, India"/>
    <s v="Full-time"/>
    <s v="False"/>
    <s v="India"/>
    <d v="2023-06-15T14:27:48"/>
    <n v="79200"/>
    <s v="Clari"/>
    <s v="['java', 'sql', 'nosql', 'mongodb', 'mongodb', 'aws', 'zoom']"/>
  </r>
  <r>
    <x v="7"/>
    <s v="Business Strategy Analyst Senior (Hybrid)"/>
    <s v="Anywhere"/>
    <s v="Full-time"/>
    <s v="True"/>
    <s v="United States"/>
    <d v="2023-06-30T14:01:54"/>
    <n v="138640"/>
    <s v="USAA"/>
    <s v="['r', 'python', 'sas', 'sas', 'sql', 'phoenix', 'excel', 'tableau']"/>
  </r>
  <r>
    <x v="0"/>
    <s v="Product Data Analyst -  F/H"/>
    <s v="Paris, France"/>
    <s v="Full-time"/>
    <s v="False"/>
    <s v="France"/>
    <d v="2023-06-13T14:19:17"/>
    <n v="111175"/>
    <s v="Adevinta"/>
    <s v="['sql', 'python']"/>
  </r>
  <r>
    <x v="2"/>
    <s v="Data Science Manager II"/>
    <s v="Anywhere"/>
    <s v="Full-time"/>
    <s v="True"/>
    <s v="United States"/>
    <d v="2023-06-23T06:21:28"/>
    <n v="173754.5"/>
    <s v="PAYLOCITY CORPORATION"/>
    <s v="['python', 'aws', 'azure', 'github', 'jenkins']"/>
  </r>
  <r>
    <x v="2"/>
    <s v="Analytics Engineer"/>
    <s v="London, UK"/>
    <s v="Full-time"/>
    <s v="False"/>
    <s v="United Kingdom"/>
    <d v="2023-06-27T06:39:24"/>
    <n v="139216"/>
    <s v="HIVED"/>
    <s v="['sql', 'python', 'bigquery', 'windows', 'looker', 'github', 'unify']"/>
  </r>
  <r>
    <x v="0"/>
    <s v="Data Analyst"/>
    <s v="Dallas, TX"/>
    <s v="Full-time"/>
    <s v="False"/>
    <s v="United States"/>
    <d v="2023-06-20T14:01:14"/>
    <n v="95000"/>
    <s v="hackajob"/>
    <s v="['sql']"/>
  </r>
  <r>
    <x v="8"/>
    <s v="MSBI Developer"/>
    <s v="Chennai, Tamil Nadu, India"/>
    <s v="Full-time"/>
    <s v="False"/>
    <s v="India"/>
    <d v="2023-06-26T14:12:16"/>
    <n v="72000"/>
    <s v="Sutherland"/>
    <s v="['sql', 't-sql', 'sql server', 'ssis', 'ssrs']"/>
  </r>
  <r>
    <x v="2"/>
    <s v="Junior Data Scientist"/>
    <s v="Houston, TX"/>
    <s v="Full-time"/>
    <s v="False"/>
    <s v="Sudan"/>
    <d v="2023-06-19T14:55:40"/>
    <n v="75000"/>
    <s v="Patterned Learning AI"/>
    <s v="['python', 'databricks', 'pandas', 'numpy', 'matplotlib', 'pyspark']"/>
  </r>
  <r>
    <x v="2"/>
    <s v="Data Scientist"/>
    <s v="Des Moines, IA"/>
    <s v="Full-time"/>
    <s v="False"/>
    <s v="United States"/>
    <d v="2023-06-30T14:07:02"/>
    <n v="120000"/>
    <s v="LCS"/>
    <s v="['sql', 'python', 'c', 'aws', 'azure', 'gcp']"/>
  </r>
  <r>
    <x v="2"/>
    <s v="Data Scientist FSR"/>
    <s v="Tampa, FL"/>
    <s v="Full-time"/>
    <s v="False"/>
    <s v="United States"/>
    <d v="2023-06-30T14:56:58"/>
    <n v="130000"/>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x v="3"/>
    <s v="Senior Data Engineer"/>
    <s v="Stockholm, Sweden"/>
    <s v="Full-time"/>
    <s v="False"/>
    <s v="Sweden"/>
    <d v="2023-06-20T14:24:04"/>
    <n v="147500"/>
    <s v="Sinch"/>
    <s v="['sql', 'python', 'snowflake', 'aws']"/>
  </r>
  <r>
    <x v="4"/>
    <s v="Senior Staff Data Scientist, Translational Data Science, Epidemiology"/>
    <s v="Anywhere"/>
    <s v="Full-time"/>
    <s v="True"/>
    <s v="United States"/>
    <d v="2023-06-02T14:25:40"/>
    <n v="224000"/>
    <s v="Valo Health"/>
    <s v="['python', 'r', 'sql']"/>
  </r>
  <r>
    <x v="0"/>
    <s v="Data Analyst"/>
    <s v="Lisbon, Portugal"/>
    <s v="Full-time"/>
    <s v="False"/>
    <s v="Portugal"/>
    <d v="2023-06-08T14:49:10"/>
    <n v="111175"/>
    <s v="NielsenIQ"/>
    <m/>
  </r>
  <r>
    <x v="4"/>
    <s v="Senior Data Science Manager"/>
    <s v="San Francisco, CA"/>
    <s v="Full-time"/>
    <s v="False"/>
    <s v="United States"/>
    <d v="2023-06-12T14:02:44"/>
    <n v="315000"/>
    <s v="Source Technology"/>
    <s v="['r', 'python', 'matlab', 'sql', 'spark']"/>
  </r>
  <r>
    <x v="4"/>
    <s v="Senior Data Scientist, Square for Restaurants (Remote)"/>
    <s v="Anywhere"/>
    <s v="Full-time"/>
    <s v="True"/>
    <s v="United States"/>
    <d v="2023-06-30T14:06:54"/>
    <n v="157500"/>
    <s v="Square"/>
    <s v="['sql', 'python', 'c', 'go', 'looker', 'flow']"/>
  </r>
  <r>
    <x v="1"/>
    <s v="Data Engineer"/>
    <s v="Jersey City, NJ"/>
    <s v="Full-time"/>
    <s v="False"/>
    <s v="United States"/>
    <d v="2023-06-23T14:27:44"/>
    <n v="117500"/>
    <s v="hackajob"/>
    <s v="['shell', 'databricks', 'aws', 'azure', 'spark', 'pyspark', 'jupyter']"/>
  </r>
  <r>
    <x v="3"/>
    <s v="Senior Data Engineer"/>
    <s v="Atlanta, GA"/>
    <s v="Full-time"/>
    <s v="False"/>
    <s v="United States"/>
    <d v="2023-06-20T14:31:56"/>
    <n v="180000"/>
    <s v="Hill Search"/>
    <s v="['python', 'sql', 'databricks', 'azure', 'docker', 'terraform']"/>
  </r>
  <r>
    <x v="1"/>
    <s v="Data Engineer"/>
    <s v="Seattle, WA"/>
    <s v="Full-time"/>
    <s v="False"/>
    <s v="United States"/>
    <d v="2023-06-19T14:27:30"/>
    <n v="168500"/>
    <s v="hackajob"/>
    <s v="['scala', 'gcp', 'azure', 'spark', 'kafka', 'hadoop', 'terraform', 'git', 'jenkins', 'gitlab']"/>
  </r>
  <r>
    <x v="0"/>
    <s v="Power BI Data Analyst"/>
    <s v="Kefar Sava, Israel"/>
    <s v="Full-time"/>
    <s v="False"/>
    <s v="Israel"/>
    <d v="2023-06-01T15:28:32"/>
    <n v="75216"/>
    <s v="Western Digital"/>
    <s v="['power bi', 'tableau']"/>
  </r>
  <r>
    <x v="2"/>
    <s v="Project Manager - Data Science"/>
    <s v="Charlotte, NC"/>
    <s v="Full-time"/>
    <s v="False"/>
    <s v="United States"/>
    <d v="2023-06-26T14:02:57"/>
    <n v="135000"/>
    <s v="NLB Technology Services"/>
    <m/>
  </r>
  <r>
    <x v="4"/>
    <s v="Senior Data Scientist, Commerce Platform - Inventory (Hartford, CT..."/>
    <s v="Anywhere"/>
    <s v="Full-time"/>
    <s v="True"/>
    <s v="United States"/>
    <d v="2023-06-30T14:06:27"/>
    <n v="157500"/>
    <s v="Square"/>
    <s v="['sql', 'python', 'c', 'go', 'looker', 'terminal']"/>
  </r>
  <r>
    <x v="0"/>
    <s v="Data Analyst"/>
    <s v="New York, NY"/>
    <s v="Full-time"/>
    <s v="False"/>
    <s v="United States"/>
    <d v="2023-06-27T14:00:00"/>
    <n v="84157"/>
    <s v="Helix Tech IT Solutions"/>
    <s v="['sas', 'sas', 'sql', 'visio', 'excel', 'spss']"/>
  </r>
  <r>
    <x v="1"/>
    <s v="Sr Data Engineer"/>
    <s v="Anywhere"/>
    <s v="Full-time"/>
    <s v="True"/>
    <s v="United States"/>
    <d v="2023-06-16T14:46:34"/>
    <n v="115000"/>
    <s v="Gentis Solutions"/>
    <s v="['python', 'sql', 'nosql', 'azure', 'databricks', 'spark', 'kafka', 'power bi', 'dax']"/>
  </r>
  <r>
    <x v="1"/>
    <s v="Data Engineer"/>
    <s v="Pennsylvania"/>
    <s v="Full-time"/>
    <s v="False"/>
    <s v="United States"/>
    <d v="2023-06-14T14:08:50"/>
    <n v="150000"/>
    <s v="hackajob"/>
    <s v="['java', 'python', 'sql', 'azure', 'databricks', 'snowflake', 'spark', 'power bi', 'jira', 'confluence']"/>
  </r>
  <r>
    <x v="0"/>
    <s v="Data Analyst, Go Live"/>
    <s v="New York, NY"/>
    <s v="Full-time"/>
    <s v="False"/>
    <s v="United States"/>
    <d v="2023-06-15T13:59:58"/>
    <n v="110000"/>
    <s v="Riskified"/>
    <s v="['sql', 'r', 'python', 'go']"/>
  </r>
  <r>
    <x v="0"/>
    <s v="Manager, Provincial Data Management"/>
    <s v="South Africa"/>
    <s v="Full-time"/>
    <s v="False"/>
    <s v="South Africa"/>
    <d v="2023-06-22T14:15:15"/>
    <n v="44100"/>
    <s v="Standard Bank Group"/>
    <m/>
  </r>
  <r>
    <x v="1"/>
    <s v="Data Engineering Manager"/>
    <s v="Rijeka, Croatia"/>
    <s v="Full-time"/>
    <s v="False"/>
    <s v="Croatia"/>
    <d v="2023-06-15T14:58:19"/>
    <n v="134241"/>
    <s v="iOLAP"/>
    <s v="['python', 'sql', 'aws']"/>
  </r>
  <r>
    <x v="2"/>
    <s v="Staff Data Scientist, Player Experience, Core Games"/>
    <s v="Anywhere"/>
    <s v="Full-time"/>
    <s v="True"/>
    <s v="United States"/>
    <d v="2023-06-22T14:03:55"/>
    <n v="150000"/>
    <s v="2K"/>
    <s v="['python', 'r', 'sql', 'nosql', 'spark', 'tableau']"/>
  </r>
  <r>
    <x v="3"/>
    <s v="Senior Data Engineer - Remote"/>
    <s v="Anywhere"/>
    <s v="Full-time"/>
    <s v="True"/>
    <s v="United States"/>
    <d v="2023-06-27T14:29:24"/>
    <n v="125000"/>
    <s v="Engtal"/>
    <s v="['sql', 'python', 'nosql', 'sql server', 'azure', 'aws', 'databricks', 'snowflake', 'redshift', 'spark', 'kafka', 'tableau', 'ssrs', 'github', 'gitlab', 'jira']"/>
  </r>
  <r>
    <x v="5"/>
    <s v="Senior Data Analyst - Healthcare Data Transformation!"/>
    <s v="Schenectady, NY"/>
    <s v="Full-time"/>
    <s v="False"/>
    <s v="United States"/>
    <d v="2023-06-17T14:00:04"/>
    <n v="95000"/>
    <s v="Alliance for Better Health, LLC"/>
    <s v="['sql', 'sas', 'sas', 'python', 'javascript', 'ruby', 'ruby', 'r', 'azure', 'power bi', 'tableau', 'excel']"/>
  </r>
  <r>
    <x v="0"/>
    <s v="Data Analyst"/>
    <s v="Plano, TX"/>
    <s v="Full-time"/>
    <s v="False"/>
    <s v="United States"/>
    <d v="2023-06-14T14:01:36"/>
    <n v="55000"/>
    <s v="TJI"/>
    <s v="['vba', 'sql', 'python', 'excel']"/>
  </r>
  <r>
    <x v="1"/>
    <s v="AWS Data Engineer"/>
    <s v="Chantilly, VA"/>
    <s v="Full-time"/>
    <s v="False"/>
    <s v="United States"/>
    <d v="2023-06-08T14:27:23"/>
    <n v="102000"/>
    <s v="Seneca Resources"/>
    <s v="['python', 'scala', 'aws', 'redshift', 'oracle', 'power bi', 'tableau', 'flow']"/>
  </r>
  <r>
    <x v="2"/>
    <s v="Data Science Manager, Growth Intelligence And Machine Learning"/>
    <s v="San Francisco, CA"/>
    <s v="Full-time"/>
    <s v="False"/>
    <s v="United States"/>
    <d v="2023-06-28T06:04:11"/>
    <n v="281450.5"/>
    <s v="Stripe"/>
    <s v="['r', 'python', 'sql', 'flow']"/>
  </r>
  <r>
    <x v="2"/>
    <s v="Data Science Leader, Recommendation &amp; TikTok Ecosystem"/>
    <s v="San Jose, CA"/>
    <s v="Full-time"/>
    <s v="False"/>
    <s v="United States"/>
    <d v="2023-06-16T14:20:07"/>
    <n v="245000"/>
    <s v="TikTok"/>
    <s v="['sql', 'python', 'r']"/>
  </r>
  <r>
    <x v="2"/>
    <s v="Data Scientist"/>
    <s v="Houston, TX"/>
    <s v="Contractor"/>
    <s v="False"/>
    <s v="Sudan"/>
    <d v="2023-06-06T14:40:32"/>
    <n v="129500"/>
    <s v="HonorVet Technologies"/>
    <m/>
  </r>
  <r>
    <x v="0"/>
    <s v="Data Analyst (Civilianization)"/>
    <s v="New York, NY"/>
    <s v="Full-time"/>
    <s v="False"/>
    <s v="United States"/>
    <d v="2023-06-28T14:00:04"/>
    <n v="93027"/>
    <s v="NYC Careers"/>
    <s v="['sql', 'python', 'r', 'power bi', 'excel', 'word', 'powerpoint', 'visio', 'flow']"/>
  </r>
  <r>
    <x v="5"/>
    <s v="Senior Data Analyst, Credit Policy (Remote)"/>
    <s v="Anywhere"/>
    <s v="Full-time"/>
    <s v="True"/>
    <s v="United States"/>
    <d v="2023-06-30T13:59:59"/>
    <n v="140000"/>
    <s v="Square"/>
    <s v="['sql', 'python', 'c', 'go', 'snowflake', 'databricks', 'flow']"/>
  </r>
  <r>
    <x v="0"/>
    <s v="Data Analyst"/>
    <s v="United States"/>
    <s v="Full-time"/>
    <s v="False"/>
    <s v="United States"/>
    <d v="2023-06-26T14:04:19"/>
    <n v="85000"/>
    <s v="Insight Global"/>
    <s v="['sql', 'python', 'react', 'tableau', 'power bi']"/>
  </r>
  <r>
    <x v="1"/>
    <s v="Data Engineer"/>
    <s v="East Pittsburgh, PA"/>
    <s v="Full-time"/>
    <s v="False"/>
    <s v="United States"/>
    <d v="2023-06-15T14:26:08"/>
    <n v="105000.625"/>
    <s v="ZENOTIS TECHNOLOGY PVT LTD"/>
    <s v="['python', 'sql', 'oracle', 'pandas', 'numpy', 'airflow', 'jupyter']"/>
  </r>
  <r>
    <x v="1"/>
    <s v="Data Engineer"/>
    <s v="Trenton, NJ"/>
    <s v="Full-time"/>
    <s v="False"/>
    <s v="United States"/>
    <d v="2023-06-19T14:09:23"/>
    <n v="96773"/>
    <s v="Endeavor Consulting Group"/>
    <s v="['python', 'r']"/>
  </r>
  <r>
    <x v="2"/>
    <s v="Lead Applied Data Scientist (Experience with Media Mix Modeling)"/>
    <s v="Anywhere"/>
    <s v="Full-time"/>
    <s v="True"/>
    <s v="United States"/>
    <d v="2023-06-07T14:25:49"/>
    <n v="124000"/>
    <s v="Civis Analytics"/>
    <s v="['r', 'python', 'sql', 'tableau', 'git']"/>
  </r>
  <r>
    <x v="1"/>
    <s v="100% REMOTE - LONG CONTRACT - Cloud Migration/Data Engineer"/>
    <s v="Anywhere"/>
    <s v="Contractor"/>
    <s v="True"/>
    <s v="United States"/>
    <d v="2023-06-29T14:06:20"/>
    <n v="140000"/>
    <s v="Protek Consulting"/>
    <s v="['sql', 'python', 'aws']"/>
  </r>
  <r>
    <x v="2"/>
    <s v="TS Cleared Data Scientist"/>
    <s v="United States"/>
    <s v="Full-time"/>
    <s v="False"/>
    <s v="Sudan"/>
    <d v="2023-06-05T15:04:40"/>
    <n v="200000"/>
    <s v="Riverside Staffing, LLC"/>
    <s v="['python', 'numpy', 'pandas', 'scikit-learn', 'pyspark', 'matplotlib', 'seaborn']"/>
  </r>
  <r>
    <x v="4"/>
    <s v="Senior Data Scientist (M/F)"/>
    <s v="Paris, France"/>
    <s v="Full-time"/>
    <s v="False"/>
    <s v="France"/>
    <d v="2023-06-15T14:37:44"/>
    <n v="157500"/>
    <s v="SESAMm"/>
    <s v="['python', 'sql', 'aws', 'numpy', 'pandas', 'keras', 'matplotlib', 'github']"/>
  </r>
  <r>
    <x v="1"/>
    <s v="Data Engineer"/>
    <m/>
    <s v="Full-time"/>
    <s v="False"/>
    <s v="United States"/>
    <d v="2023-06-26T14:08:14"/>
    <n v="95000"/>
    <s v="System Soft Technologies"/>
    <s v="['sql', 'mongodb', 'mongodb', 'shell', 'python', 'sql server', 'oracle', 'linux', 'windows', 'gitlab', 'jenkins', 'ansible']"/>
  </r>
  <r>
    <x v="4"/>
    <s v="Senior Data Scientist, Square for Restaurants (San Francisco, CA..."/>
    <s v="Anywhere"/>
    <s v="Full-time"/>
    <s v="True"/>
    <s v="United States"/>
    <d v="2023-06-30T14:05:33"/>
    <n v="157500"/>
    <s v="Square"/>
    <s v="['sql', 'python', 'c', 'go', 'looker', 'flow']"/>
  </r>
  <r>
    <x v="2"/>
    <s v="Data Scientist, Poland"/>
    <s v="Warsaw, Poland"/>
    <s v="Full-time"/>
    <s v="False"/>
    <s v="Poland"/>
    <d v="2023-06-08T06:37:46"/>
    <n v="157500"/>
    <s v="Surprise.com"/>
    <s v="['python', 'sql', 'snowflake', 'redshift', 'spark', 'ggplot2', 'plotly', 'matplotlib', 'tableau', 'docker']"/>
  </r>
  <r>
    <x v="1"/>
    <s v="Lead Data Engineer"/>
    <s v="Milan, Metropolitan City of Milan, Italy"/>
    <s v="Full-time"/>
    <s v="False"/>
    <s v="Italy"/>
    <d v="2023-06-02T14:46:54"/>
    <n v="131580"/>
    <s v="Moneyfarm"/>
    <s v="['go', 'sql', 'python', 'aws', 'gcp', 'azure', 'tableau', 'terraform']"/>
  </r>
  <r>
    <x v="1"/>
    <s v="TS/SCI Cleared Lead Data Engineer / Hybrid Schedule"/>
    <s v="Falls Church, VA"/>
    <s v="Full-time"/>
    <s v="False"/>
    <s v="United States"/>
    <d v="2023-06-13T14:06:45"/>
    <n v="200000"/>
    <s v="Protek Consulting"/>
    <s v="['python', 'sql', 'scala', 'java', 'nosql', 'mongodb', 'mongodb', 'shell', 'cassandra', 'mysql', 'aws', 'azure', 'databricks', 'redshift', 'snowflake', 'airflow', 'spark', 'hadoop', 'kafka']"/>
  </r>
  <r>
    <x v="0"/>
    <s v="Data Analyst / Engineer"/>
    <s v="Sydney NSW, Australia"/>
    <s v="Full-time"/>
    <s v="False"/>
    <s v="Australia"/>
    <d v="2023-06-29T06:35:56"/>
    <n v="135000"/>
    <s v="Perigon Group"/>
    <s v="['sql', 'snowflake', 'tableau']"/>
  </r>
  <r>
    <x v="7"/>
    <s v="Business Intelligence Analyst - Join the Ad Tech Revolution!"/>
    <s v="New York, NY"/>
    <s v="Full-time"/>
    <s v="False"/>
    <s v="United States"/>
    <d v="2023-06-22T14:00:05"/>
    <n v="115000"/>
    <s v="Grey Matter Recruitment"/>
    <s v="['sql']"/>
  </r>
  <r>
    <x v="1"/>
    <s v="Data Engineer"/>
    <s v="Armonk, NY"/>
    <s v="Full-time"/>
    <s v="False"/>
    <s v="United States"/>
    <d v="2023-06-21T06:10:52"/>
    <n v="163758"/>
    <s v="IBM Careers"/>
    <s v="['sql', 'nosql', 'java', 'python', 'go', 'spark']"/>
  </r>
  <r>
    <x v="2"/>
    <s v="Data Scientist"/>
    <s v="Collinsville, IL"/>
    <s v="Full-time"/>
    <s v="False"/>
    <s v="United States"/>
    <d v="2023-06-30T14:57:14"/>
    <n v="100000"/>
    <s v="Leidos"/>
    <s v="['python', 'javascript', 'sql', 'elasticsearch', 'postgresql', 'tableau', 'power bi']"/>
  </r>
  <r>
    <x v="0"/>
    <s v="Data Analyst"/>
    <s v="Tampa, FL"/>
    <s v="Full-time"/>
    <s v="False"/>
    <s v="United States"/>
    <d v="2023-06-19T14:01:57"/>
    <n v="80000"/>
    <s v="AC Accounting"/>
    <s v="['excel']"/>
  </r>
  <r>
    <x v="4"/>
    <s v="Senior Data Scientist, Commerce Platform - Inventory (Remote)"/>
    <s v="Anywhere"/>
    <s v="Full-time"/>
    <s v="True"/>
    <s v="United States"/>
    <d v="2023-06-30T14:07:01"/>
    <n v="157500"/>
    <s v="Square"/>
    <s v="['sql', 'python', 'c', 'go', 'looker', 'terminal']"/>
  </r>
  <r>
    <x v="1"/>
    <s v="Data Engineer, Specialist"/>
    <s v="Dallas, TX"/>
    <s v="Full-time"/>
    <s v="False"/>
    <s v="United States"/>
    <d v="2023-06-29T06:09:36"/>
    <n v="125000"/>
    <s v="Vanguard Group"/>
    <s v="['python', 'dynamodb', 'aws', 'pyspark', 'spark', 'bitbucket']"/>
  </r>
  <r>
    <x v="1"/>
    <s v="Data Engineer"/>
    <s v="Anywhere"/>
    <s v="Full-time"/>
    <s v="True"/>
    <s v="United States"/>
    <d v="2023-06-12T15:04:36"/>
    <n v="112500"/>
    <s v="RightPro Staffing"/>
    <s v="['sql', 'python', 'aws', 'redshift', 'ssis']"/>
  </r>
  <r>
    <x v="2"/>
    <s v="Principal Data Scientist"/>
    <s v="Anywhere"/>
    <s v="Full-time"/>
    <s v="True"/>
    <s v="United States"/>
    <d v="2023-06-30T14:05:57"/>
    <n v="160000"/>
    <s v="Health Advocate"/>
    <s v="['python', 'r', 'scala', 'go']"/>
  </r>
  <r>
    <x v="1"/>
    <s v="Manager, Data Engineer - Remote"/>
    <s v="Fredericksburg, VA"/>
    <s v="Full-time"/>
    <s v="False"/>
    <s v="United States"/>
    <d v="2023-06-07T15:21:24"/>
    <n v="208114"/>
    <s v="Capital One"/>
    <s v="['scala', 'nosql', 'python', 'java', 'elasticsearch', 'cassandra', 'aws', 'azure', 'redshift', 'snowflake', 'hadoop', 'spark', 'airflow', 'kafka', 'angular']"/>
  </r>
  <r>
    <x v="0"/>
    <s v="Lead Data Analyst, Digital Experience Analytics"/>
    <s v="New York, NY"/>
    <s v="Full-time"/>
    <s v="False"/>
    <s v="United States"/>
    <d v="2023-06-20T06:00:04"/>
    <n v="115000"/>
    <s v="TIAA"/>
    <s v="['sas', 'sas', 'sql', 'python', 'r']"/>
  </r>
  <r>
    <x v="0"/>
    <s v="Statistical and Data Analyst"/>
    <s v="New Brunswick, NJ"/>
    <s v="Full-time"/>
    <s v="False"/>
    <s v="United States"/>
    <d v="2023-06-13T14:00:03"/>
    <n v="81682"/>
    <s v="Rutgers University"/>
    <s v="['go', 'sas', 'sas', 'r', 'word', 'excel', 'powerpoint']"/>
  </r>
  <r>
    <x v="1"/>
    <s v="Lead Data Engineer"/>
    <s v="Chicago, IL"/>
    <s v="Contractor"/>
    <s v="False"/>
    <s v="United States"/>
    <d v="2023-06-27T14:29:37"/>
    <n v="145000"/>
    <s v="Hirewell"/>
    <s v="['sql', 'no-sql', 'sql server', 'azure', 'airflow', 'spark', 'power bi']"/>
  </r>
  <r>
    <x v="5"/>
    <s v="Senior Data Analyst with Python SQL - Bangalore"/>
    <s v="Bengaluru, Karnataka, India"/>
    <s v="Full-time"/>
    <s v="False"/>
    <s v="India"/>
    <d v="2023-06-14T06:11:55"/>
    <n v="111175"/>
    <s v="Capco"/>
    <s v="['python', 'sql']"/>
  </r>
  <r>
    <x v="0"/>
    <s v="Data Analyst - OpenData Europe"/>
    <s v="Skopje, North Macedonia"/>
    <s v="Full-time"/>
    <s v="False"/>
    <s v="Macedonia (FYROM)"/>
    <d v="2023-06-20T14:59:18"/>
    <n v="105000"/>
    <s v="Veeva Systems"/>
    <s v="['python', 'sql', 'bash', 'go', 'java', 'shell', 'html', 'postgresql', 'mysql', 'sql server', 'oracle', 'linux', 'tableau', 'qlik', 'atlassian', 'jira', 'confluence']"/>
  </r>
  <r>
    <x v="2"/>
    <s v="Data Scientist Specialist"/>
    <s v="Pittsburgh, PA"/>
    <s v="Full-time"/>
    <s v="False"/>
    <s v="United States"/>
    <d v="2023-06-22T14:25:13"/>
    <n v="108000"/>
    <s v="BNY Mellon"/>
    <s v="['python', 'nosql', 'mongodb', 'mongodb', 'oracle', 'pandas', 'numpy']"/>
  </r>
  <r>
    <x v="0"/>
    <s v="Data Analyst"/>
    <s v="Anywhere"/>
    <s v="Full-time"/>
    <s v="True"/>
    <s v="United States"/>
    <d v="2023-06-14T14:02:19"/>
    <n v="90000"/>
    <s v="General Dynamics Information Technology"/>
    <s v="['python', 'javascript', 'tableau', 'excel', 'word', 'powerpoint', 'sharepoint', 'jira', 'confluence']"/>
  </r>
  <r>
    <x v="0"/>
    <s v="Data Analyst"/>
    <s v="Atlanta, GA"/>
    <m/>
    <s v="False"/>
    <s v="United States"/>
    <d v="2023-06-20T14:30:51"/>
    <n v="95000"/>
    <s v="DNI"/>
    <s v="['sql', 'sas', 'sas', 'r', 'python', 'html', 'databricks', 'excel', 'ms access', 'power bi', 'spss', 'word', 'outlook', 'flow']"/>
  </r>
  <r>
    <x v="3"/>
    <s v="Senior Data Engineer"/>
    <s v="Clearwater, FL"/>
    <s v="Full-time"/>
    <s v="False"/>
    <s v="United States"/>
    <d v="2023-06-14T14:07:47"/>
    <n v="106500"/>
    <s v="Akkodis"/>
    <s v="['sql', 'python', 'php', 'html', 'visual basic', 'sql server', 'mysql', 'azure', 'oracle', 'tableau', 'power bi']"/>
  </r>
  <r>
    <x v="1"/>
    <s v="Data Engineer"/>
    <s v="New York, NY"/>
    <s v="Full-time"/>
    <s v="False"/>
    <s v="Sudan"/>
    <d v="2023-06-29T15:37:30"/>
    <n v="110000"/>
    <s v="ALM"/>
    <s v="['sql', 'python', 'aws', 'snowflake', 'alteryx', 'tableau', 'flow']"/>
  </r>
  <r>
    <x v="2"/>
    <s v="Data Scientist"/>
    <s v="Reston, VA"/>
    <s v="Full-time"/>
    <s v="False"/>
    <s v="United States"/>
    <d v="2023-06-15T06:44:07"/>
    <n v="118000"/>
    <s v="SAIC"/>
    <m/>
  </r>
  <r>
    <x v="3"/>
    <s v="Senior/Lead Data Engineer"/>
    <s v="Hungary"/>
    <s v="Full-time"/>
    <s v="False"/>
    <s v="Hungary"/>
    <d v="2023-06-28T15:04:35"/>
    <n v="147500"/>
    <s v="Exadel"/>
    <s v="['java', 'mysql', 'aws', 'asp.net']"/>
  </r>
  <r>
    <x v="2"/>
    <s v="Cybersecurity Senior Analyst - Data Scientist / Machine Learning..."/>
    <s v="Anywhere"/>
    <s v="Full-time"/>
    <s v="True"/>
    <s v="United States"/>
    <d v="2023-06-14T14:05:29"/>
    <n v="150000"/>
    <s v="Home Depot / THD"/>
    <s v="['python']"/>
  </r>
  <r>
    <x v="1"/>
    <s v="Big Data Engineer"/>
    <s v="Itaguaí - State of Rio de Janeiro, Brazil"/>
    <s v="Full-time"/>
    <s v="False"/>
    <s v="Brazil"/>
    <d v="2023-06-27T14:42:40"/>
    <n v="125000"/>
    <s v="Robert Half"/>
    <s v="['sql', 'python', 'sql server', 'azure']"/>
  </r>
  <r>
    <x v="1"/>
    <s v="Lead Platform Data Engineer"/>
    <s v="Moraga, CA"/>
    <s v="Full-time"/>
    <s v="False"/>
    <s v="Sudan"/>
    <d v="2023-06-02T15:15:20"/>
    <n v="174720"/>
    <s v="Supernal"/>
    <s v="['sql', 'python', 'java', 'scala', 'snowflake', 'databricks', 'azure', 'docker']"/>
  </r>
  <r>
    <x v="1"/>
    <s v="Azure Data Engineer"/>
    <s v="Pleasanton, CA"/>
    <s v="Full-time"/>
    <s v="False"/>
    <s v="United States"/>
    <d v="2023-06-20T14:32:28"/>
    <n v="125000"/>
    <s v="Tata Consultancy Services"/>
    <s v="['azure', 'snowflake', 'spark', 'jenkins', 'terraform', 'docker']"/>
  </r>
  <r>
    <x v="2"/>
    <s v="Principal Data Scientist"/>
    <s v="Anywhere"/>
    <s v="Full-time"/>
    <s v="True"/>
    <s v="United States"/>
    <d v="2023-06-30T14:07:02"/>
    <n v="160000"/>
    <s v="Health Advocate"/>
    <s v="['python', 'r', 'scala']"/>
  </r>
  <r>
    <x v="1"/>
    <s v="Data Engineer - Snowflake"/>
    <s v="Dallas, TX"/>
    <s v="Full-time"/>
    <s v="False"/>
    <s v="United States"/>
    <d v="2023-06-26T14:01:31"/>
    <n v="96773"/>
    <s v="Tiger Analytics"/>
    <s v="['python', 'sql', 'mongodb', 'mongodb', 'snowflake', 'aws', 'redshift']"/>
  </r>
  <r>
    <x v="1"/>
    <s v="Data Engineer"/>
    <s v="New York, NY"/>
    <s v="Full-time"/>
    <s v="False"/>
    <s v="United States"/>
    <d v="2023-06-02T14:28:55"/>
    <n v="134000"/>
    <s v="hackajob"/>
    <s v="['azure', 'kafka', 'kubernetes']"/>
  </r>
  <r>
    <x v="1"/>
    <s v="Data Engineer"/>
    <s v="Anywhere"/>
    <s v="Full-time"/>
    <s v="True"/>
    <s v="United States"/>
    <d v="2023-06-28T14:08:35"/>
    <n v="97500"/>
    <s v="Validate Health"/>
    <s v="['sql', 'python', 'r', 'sas', 'sas', 'shell', 'go', 'postgresql', 'databricks', 'aws', 'redshift', 'spark', 'airflow', 'linux', 'ssis', 'git', 'github', 'docker']"/>
  </r>
  <r>
    <x v="7"/>
    <s v="Business Analyst"/>
    <s v="Puerto Rico"/>
    <s v="Full-time"/>
    <s v="False"/>
    <s v="Puerto Rico"/>
    <d v="2023-06-27T15:44:52"/>
    <n v="42500"/>
    <s v="Plaza Outsource Solutions"/>
    <s v="['sql', 'excel', 'sharepoint']"/>
  </r>
  <r>
    <x v="1"/>
    <s v="Data Engineer (CyF)"/>
    <s v="Aberdeen, MD"/>
    <s v="Full-time"/>
    <s v="False"/>
    <s v="United States"/>
    <d v="2023-06-01T14:32:22"/>
    <n v="140000"/>
    <s v="DCI Solutions"/>
    <s v="['python', 'java']"/>
  </r>
  <r>
    <x v="2"/>
    <s v="Data Scientist"/>
    <s v="Madison, IL"/>
    <s v="Full-time"/>
    <s v="False"/>
    <s v="United States"/>
    <d v="2023-06-30T14:57:04"/>
    <n v="100000"/>
    <s v="Leidos"/>
    <s v="['python', 'javascript', 'sql', 'elasticsearch', 'postgresql', 'tableau', 'power bi']"/>
  </r>
  <r>
    <x v="2"/>
    <s v="Data Scientist"/>
    <s v="Warren, NJ"/>
    <s v="Full-time"/>
    <s v="False"/>
    <s v="United States"/>
    <d v="2023-06-26T14:02:34"/>
    <n v="155000"/>
    <s v="Averity"/>
    <s v="['sql', 'python', 'azure']"/>
  </r>
  <r>
    <x v="3"/>
    <s v="Senior Data Engineer"/>
    <s v="Irving, TX"/>
    <s v="Full-time"/>
    <s v="False"/>
    <s v="United States"/>
    <d v="2023-06-23T14:25:25"/>
    <n v="140000"/>
    <s v="Prudent Technologies and Consulting, Inc."/>
    <s v="['python', 'c#', 'java', 'sql', 'no-sql', 'azure', 'databricks', 'aws']"/>
  </r>
  <r>
    <x v="6"/>
    <s v="Senior Machine Learning Engineer"/>
    <s v="France"/>
    <s v="Full-time"/>
    <s v="False"/>
    <s v="France"/>
    <d v="2023-06-23T15:02:53"/>
    <n v="166000"/>
    <s v="SoundHound Inc."/>
    <s v="['python', 'pytorch', 'tensorflow']"/>
  </r>
  <r>
    <x v="3"/>
    <s v="Senior Backend Data Engineer - Remote"/>
    <s v="Anywhere"/>
    <s v="Full-time"/>
    <s v="True"/>
    <s v="United States"/>
    <d v="2023-06-05T14:11:30"/>
    <n v="165000"/>
    <s v="KP Recruiting Group"/>
    <s v="['go', 'sql', 'scala', 'python', 'mysql', 'redshift', 'oracle', 'react', 'kafka', 'spark', 'sharepoint', 'github', 'kubernetes']"/>
  </r>
  <r>
    <x v="1"/>
    <s v="Data Engineer (Remote)"/>
    <s v="Anywhere"/>
    <s v="Full-time"/>
    <s v="True"/>
    <s v="United States"/>
    <d v="2023-06-08T06:47:34"/>
    <n v="125000"/>
    <s v="Buzzer"/>
    <s v="['scala', 'python', 'sql', 'nosql', 'dynamodb', 'aws', 'snowflake', 'redshift', 'hadoop', 'spark', 'tensorflow', 'keras', 'flow', 'docker']"/>
  </r>
  <r>
    <x v="1"/>
    <s v="Data Engineer, E-Commerce"/>
    <s v="Seattle, WA"/>
    <s v="Full-time"/>
    <s v="False"/>
    <s v="United States"/>
    <d v="2023-06-18T14:04:46"/>
    <n v="223774.5"/>
    <s v="TikTok"/>
    <s v="['sql', 'spark', 'kafka']"/>
  </r>
  <r>
    <x v="1"/>
    <s v="Data Engineer"/>
    <s v="Anywhere"/>
    <s v="Full-time"/>
    <s v="True"/>
    <s v="United States"/>
    <d v="2023-06-07T14:28:24"/>
    <n v="110000"/>
    <s v="Dfuse Technologies, Inc."/>
    <s v="['python', 'java', 'scala', 'sql', 'aws']"/>
  </r>
  <r>
    <x v="3"/>
    <s v="Senior Data Engineer"/>
    <s v="Keene, NH"/>
    <s v="Full-time"/>
    <s v="False"/>
    <s v="United States"/>
    <d v="2023-06-27T14:28:29"/>
    <n v="173500"/>
    <s v="Capital One"/>
    <s v="['python', 'java', 'scala', 'nosql', 'sql', 'mongo', 'shell', 'cassandra', 'aws', 'redshift', 'snowflake', 'pyspark', 'jenkins', 'git']"/>
  </r>
  <r>
    <x v="1"/>
    <s v="Data Engineer II - REMOTE"/>
    <s v="Boulder, CO"/>
    <s v="Full-time"/>
    <s v="False"/>
    <s v="United States"/>
    <d v="2023-06-07T16:26:53"/>
    <n v="98500"/>
    <s v="E Source"/>
    <s v="['python', 'sql', 'postgresql', 'aws', 'databricks', 'spark', 'git', 'docker', 'jenkins', 'jira']"/>
  </r>
  <r>
    <x v="0"/>
    <s v="Communications/Data Analyst"/>
    <s v="Naples, FL"/>
    <s v="Full-time"/>
    <s v="False"/>
    <s v="United States"/>
    <d v="2023-06-18T16:01:45"/>
    <n v="60000"/>
    <s v="Arthrex, Inc."/>
    <s v="['sql', 'r', 'javascript', 'python', 'html', 'css', 'looker', 'word', 'excel', 'powerpoint']"/>
  </r>
  <r>
    <x v="2"/>
    <s v="Data Science Programs Manager"/>
    <s v="Ann Arbor, MI"/>
    <s v="Full-time"/>
    <s v="False"/>
    <s v="United States"/>
    <d v="2023-06-23T16:22:49"/>
    <n v="95000"/>
    <s v="University of Michigan"/>
    <s v="['zoom']"/>
  </r>
  <r>
    <x v="2"/>
    <s v="Data Scientist"/>
    <s v="Irving, TX"/>
    <s v="Full-time"/>
    <s v="False"/>
    <s v="United States"/>
    <d v="2023-06-14T06:04:19"/>
    <n v="150000"/>
    <s v="McKesson"/>
    <s v="['sql', 'sas', 'sas', 'r', 'c#', 'java', 'c++', 'sql server', 'snowflake', 'oracle', 'azure', 'aws', 'databricks', 'rshiny', 'tableau', 'sap']"/>
  </r>
  <r>
    <x v="6"/>
    <s v="Machine Learning Research Engineer, Technical Lead"/>
    <s v="Fremont, CA"/>
    <s v="Full-time"/>
    <s v="False"/>
    <s v="United States"/>
    <d v="2023-06-30T16:05:44"/>
    <n v="225500"/>
    <s v="Neuralink"/>
    <m/>
  </r>
  <r>
    <x v="0"/>
    <s v="Power BI Data Analyst"/>
    <s v="Dallas, TX"/>
    <s v="Full-time"/>
    <s v="False"/>
    <s v="United States"/>
    <d v="2023-06-05T16:01:32"/>
    <n v="87500"/>
    <s v="Spectrum Search Group"/>
    <s v="['power bi']"/>
  </r>
  <r>
    <x v="7"/>
    <s v="Sr. Business Intelligence Analyst for Internal Audit"/>
    <s v="Austin, TX"/>
    <s v="Full-time"/>
    <s v="False"/>
    <s v="United States"/>
    <d v="2023-06-20T16:01:31"/>
    <n v="116369"/>
    <s v="Teacher Retirement System of Texas"/>
    <s v="['sql', 'sas', 'sas', 'r', 'python']"/>
  </r>
  <r>
    <x v="0"/>
    <s v="Business Data Analyst (Information Systems)"/>
    <s v="San Antonio, TX"/>
    <s v="Full-time"/>
    <s v="False"/>
    <s v="United States"/>
    <d v="2023-06-23T16:18:16"/>
    <n v="93411"/>
    <s v="San Antonio Water System"/>
    <s v="['crystal', 'excel', 'powerpoint', 'visio']"/>
  </r>
  <r>
    <x v="1"/>
    <s v="Data Engineer"/>
    <s v="Rijswijk, Netherlands"/>
    <s v="Full-time"/>
    <s v="False"/>
    <s v="Netherlands"/>
    <d v="2023-06-29T16:36:16"/>
    <n v="97444"/>
    <s v="Helin"/>
    <s v="['python', 'sql', 'nosql', 'postgresql', 'spark', 'kafka', 'linux', 'excel', 'docker', 'kubernetes']"/>
  </r>
  <r>
    <x v="1"/>
    <s v="AWS Data Engineer (remote)"/>
    <s v="Anywhere"/>
    <s v="Full-time"/>
    <s v="True"/>
    <s v="United States"/>
    <d v="2023-06-06T16:28:17"/>
    <n v="135500"/>
    <s v="Cognizant Technology Solutions"/>
    <s v="['python', 'dynamodb', 'aws', 'redshift', 'aurora', 'spark', 'pyspark']"/>
  </r>
  <r>
    <x v="5"/>
    <s v="Senior Inventory Data Analyst (Greater LA Area, CA)"/>
    <s v="Beverly Hills, CA"/>
    <s v="Full-time"/>
    <s v="False"/>
    <s v="United States"/>
    <d v="2023-06-07T16:00:37"/>
    <n v="112500"/>
    <s v="Alo Yoga"/>
    <s v="['sql', 'tableau']"/>
  </r>
  <r>
    <x v="0"/>
    <s v="Sr. Business Analyst/Data Analyst"/>
    <s v="Anywhere"/>
    <s v="Full-time"/>
    <s v="True"/>
    <s v="United States"/>
    <d v="2023-06-21T16:02:08"/>
    <n v="80000"/>
    <s v="CBRE"/>
    <s v="['excel', 'power bi', 'alteryx']"/>
  </r>
  <r>
    <x v="2"/>
    <s v="Data Scientist, Data Analysis (Multiple Positions)"/>
    <s v="San Jose, CA"/>
    <s v="Full-time"/>
    <s v="False"/>
    <s v="United States"/>
    <d v="2023-06-13T16:03:04"/>
    <n v="205655"/>
    <s v="TikTok"/>
    <s v="['r', 'scala', 'sql', 'python', 'hadoop']"/>
  </r>
  <r>
    <x v="3"/>
    <s v="Senior Expert Data Engineer - Montreal"/>
    <s v="Montreal, QC, Canada"/>
    <s v="Full-time"/>
    <s v="False"/>
    <s v="Canada"/>
    <d v="2023-06-30T16:13:43"/>
    <n v="147500"/>
    <s v="Numberly"/>
    <s v="['sql', 'mongodb', 'mongodb', 'python', 'sql server', 'mysql', 'hadoop', 'gdpr', 'airflow', 'spark', 'kafka', 'linux', 'git', 'docker', 'kubernetes']"/>
  </r>
  <r>
    <x v="5"/>
    <s v="Senior Data Analyst"/>
    <s v="Irving, TX"/>
    <s v="Full-time"/>
    <s v="False"/>
    <s v="United States"/>
    <d v="2023-06-29T16:01:48"/>
    <n v="112500"/>
    <s v="Staffingine LLC"/>
    <s v="['sql', 'excel', 'tableau', 'spss']"/>
  </r>
  <r>
    <x v="5"/>
    <s v="Senior Applied Scientist II"/>
    <s v="Dublin, Ireland"/>
    <s v="Full-time"/>
    <s v="False"/>
    <s v="Ireland"/>
    <d v="2023-06-09T16:26:19"/>
    <n v="194500"/>
    <s v="Etsy"/>
    <s v="['gcp', 'aws', 'azure']"/>
  </r>
  <r>
    <x v="8"/>
    <s v="Python Developer (REST API, AI Platform)"/>
    <s v="Prague, Czechia"/>
    <s v="Full-time"/>
    <s v="False"/>
    <s v="Czechia"/>
    <d v="2023-06-20T16:14:06"/>
    <n v="72900"/>
    <s v="Veeam"/>
    <s v="['sql', 'python', 'javascript', 'c#', 'postgresql', 'azure', 'oracle', 'vmware', 'aws', 'hugging face', 'flask', 'windows', 'linux', 'sharepoint', 'git']"/>
  </r>
  <r>
    <x v="2"/>
    <s v="Mathematical Statistician (Data Scientist) or Statistician (Data..."/>
    <s v="Phoenix, AZ"/>
    <s v="Full-time"/>
    <s v="False"/>
    <s v="United States"/>
    <d v="2023-06-20T16:03:18"/>
    <n v="74495.5"/>
    <s v="US Internal Revenue Service"/>
    <s v="['go', 'c', 'r', 'python', 'sql', 'java', 'oracle']"/>
  </r>
  <r>
    <x v="3"/>
    <s v="Senior Data Engineer (NZ)"/>
    <s v="Wellington, New Zealand"/>
    <s v="Full-time"/>
    <s v="False"/>
    <s v="New Zealand"/>
    <d v="2023-06-21T16:46:32"/>
    <n v="147500"/>
    <s v="Octopus Energy"/>
    <s v="['python', 'sql', 'databricks', 'aws', 'pyspark', 'spark', 'airflow', 'kubernetes']"/>
  </r>
  <r>
    <x v="1"/>
    <s v="Data Engineer"/>
    <s v="Halifax, NS, Canada"/>
    <s v="Full-time"/>
    <s v="False"/>
    <s v="Canada"/>
    <d v="2023-06-22T16:12:31"/>
    <n v="96773"/>
    <s v="Milk Moovement"/>
    <s v="['sql', 'python', 'aws', 'snowflake', 'kafka', 'tableau', 'terraform', 'docker', 'kubernetes', 'zoom', 'slack']"/>
  </r>
  <r>
    <x v="3"/>
    <s v="Senior Data Engineer"/>
    <s v="St. Louis, MO"/>
    <s v="Full-time"/>
    <s v="False"/>
    <s v="United States"/>
    <d v="2023-06-09T06:07:42"/>
    <n v="90000"/>
    <s v="Wells Fargo"/>
    <s v="['sql', 'java', 'python', 'perl', 'shell', 'db2', 'sql server', 'oracle', 'aws', 'azure', 'spark', 'kafka', 'docker', 'kubernetes']"/>
  </r>
  <r>
    <x v="5"/>
    <s v="Senior Commercial Data Analyst"/>
    <s v="Weston, FL"/>
    <s v="Full-time"/>
    <s v="False"/>
    <s v="United States"/>
    <d v="2023-06-17T16:02:02"/>
    <n v="87555"/>
    <s v="DHL eCommerce"/>
    <s v="['sql', 'python', 'r', 'excel', 'ms access', 'tableau', 'ssrs', 'ssis', 'sap']"/>
  </r>
  <r>
    <x v="2"/>
    <s v="Data Scientist"/>
    <s v="Jersey City, NJ"/>
    <s v="Full-time"/>
    <s v="False"/>
    <s v="United States"/>
    <d v="2023-06-08T16:02:01"/>
    <n v="125000"/>
    <s v="Diverse team"/>
    <s v="['python', 'nltk']"/>
  </r>
  <r>
    <x v="2"/>
    <s v="Lead Data Scientist"/>
    <s v="Anywhere"/>
    <s v="Full-time"/>
    <s v="True"/>
    <s v="Sudan"/>
    <d v="2023-06-28T17:26:01"/>
    <n v="167500"/>
    <s v="OneSignal"/>
    <s v="['c', 'go', 'python', 'gcp', 'airflow', 'gdpr']"/>
  </r>
  <r>
    <x v="0"/>
    <s v="Busness Data Analyst"/>
    <s v="Jersey City, NJ"/>
    <s v="Full-time"/>
    <s v="False"/>
    <s v="United States"/>
    <d v="2023-06-21T16:00:04"/>
    <n v="110000"/>
    <s v="Incedo Inc"/>
    <m/>
  </r>
  <r>
    <x v="6"/>
    <s v="Machine Learning Engineer"/>
    <s v="Monterrey, Nuevo Leon, Mexico"/>
    <s v="Full-time"/>
    <s v="False"/>
    <s v="Mexico"/>
    <d v="2023-06-12T16:36:35"/>
    <n v="101029"/>
    <s v="Divelement"/>
    <s v="['python', 'r', 'aws', 'tensorflow', 'pytorch', 'scikit-learn', 'hadoop', 'spark', 'git']"/>
  </r>
  <r>
    <x v="4"/>
    <s v="Senior Data Scientist"/>
    <s v="Austin, TX"/>
    <s v="Full-time"/>
    <s v="False"/>
    <s v="United States"/>
    <d v="2023-06-16T16:20:13"/>
    <n v="165500"/>
    <s v="Realtor.com Careers"/>
    <s v="['sql', 'python', 'r', 'tableau', 'looker', 'power bi']"/>
  </r>
  <r>
    <x v="4"/>
    <s v="Senior Data Scientist"/>
    <m/>
    <s v="Full-time"/>
    <s v="False"/>
    <s v="United States"/>
    <d v="2023-06-28T16:03:28"/>
    <n v="150000"/>
    <s v="Intelletec"/>
    <s v="['r', 'python', 'sql']"/>
  </r>
  <r>
    <x v="1"/>
    <s v="Data Engineer"/>
    <s v="Belfast, UK"/>
    <s v="Full-time"/>
    <s v="False"/>
    <s v="United Kingdom"/>
    <d v="2023-06-06T16:15:01"/>
    <n v="147500"/>
    <s v="Axiom"/>
    <s v="['sql', 'python', 'aws', 'redshift', 'spark', 'tableau', 'gitlab', 'jira', 'confluence']"/>
  </r>
  <r>
    <x v="1"/>
    <s v="Junior Data Engineer in FinTech"/>
    <s v="Fort Worth, TX"/>
    <s v="Full-time"/>
    <s v="False"/>
    <s v="United States"/>
    <d v="2023-06-15T16:25:46"/>
    <n v="75000"/>
    <s v="CyberCoders"/>
    <s v="['sql', 'python', 'javascript', 'c#', 'snowflake', 'bigquery', 'redshift', 'ssis', 'looker', 'tableau', 'word']"/>
  </r>
  <r>
    <x v="0"/>
    <s v="Data Analyst - Level 2"/>
    <s v="Herndon, VA"/>
    <s v="Full-time"/>
    <s v="False"/>
    <s v="United States"/>
    <d v="2023-06-05T16:00:37"/>
    <n v="40500"/>
    <s v="ManTech International Corporation"/>
    <s v="['visio']"/>
  </r>
  <r>
    <x v="0"/>
    <s v="Data Analyst MOC"/>
    <s v="Long Island City, NY"/>
    <s v="Full-time"/>
    <s v="False"/>
    <s v="United States"/>
    <d v="2023-06-14T15:59:57"/>
    <n v="74050"/>
    <s v="JetBlue Airways Corporation"/>
    <s v="['excel', 'word', 'powerpoint', 'outlook', 'tableau']"/>
  </r>
  <r>
    <x v="0"/>
    <s v="Data Analyst"/>
    <s v="New York, NY"/>
    <s v="Full-time"/>
    <s v="False"/>
    <s v="United States"/>
    <d v="2023-06-20T16:00:04"/>
    <n v="100000"/>
    <s v="Quicklly.com"/>
    <s v="['sql', 'excel']"/>
  </r>
  <r>
    <x v="0"/>
    <s v="Marketing Coordinator/Data Analyst (FT)"/>
    <s v="Providence, RI"/>
    <s v="Full-time"/>
    <s v="False"/>
    <s v="United States"/>
    <d v="2023-06-07T16:00:12"/>
    <n v="45000"/>
    <s v="Semper Home Loans"/>
    <m/>
  </r>
  <r>
    <x v="4"/>
    <s v="Senior Product Data Scientist"/>
    <s v="San Francisco, CA"/>
    <s v="Full-time"/>
    <s v="False"/>
    <s v="United States"/>
    <d v="2023-06-30T06:05:35"/>
    <n v="200000"/>
    <s v="Pave"/>
    <s v="['go', 'sql', 'r', 'python', 'looker', 'airtable']"/>
  </r>
  <r>
    <x v="4"/>
    <s v="Senior Data Scientist"/>
    <s v="Arlington, VA"/>
    <s v="Full-time"/>
    <s v="False"/>
    <s v="United States"/>
    <d v="2023-06-02T16:44:50"/>
    <n v="140000"/>
    <s v="ECS"/>
    <s v="['sql', 'python', 'r', 'sas', 'sas', 'java', 'aws', 'azure', 'databricks', 'dax', 'power bi']"/>
  </r>
  <r>
    <x v="0"/>
    <s v="Product Data Analyst - Gaming Analytics"/>
    <s v="Paris, France"/>
    <s v="Full-time"/>
    <s v="False"/>
    <s v="France"/>
    <d v="2023-06-09T16:20:44"/>
    <n v="100500"/>
    <s v="Homa Games"/>
    <s v="['sql', 'python', 'tableau']"/>
  </r>
  <r>
    <x v="6"/>
    <s v="BD Oracle Data Modeler"/>
    <s v="Vietnam"/>
    <s v="Full-time"/>
    <s v="False"/>
    <s v="Vietnam"/>
    <d v="2023-06-24T06:24:08"/>
    <n v="79200"/>
    <s v="Bosch Group"/>
    <s v="['java', 'python', 'r', 'sql', 'oracle', 'sap']"/>
  </r>
  <r>
    <x v="6"/>
    <s v="Sr Staff Machine Learning Engineer"/>
    <s v="Atlanta, GA"/>
    <s v="Full-time"/>
    <s v="False"/>
    <s v="United States"/>
    <d v="2023-06-27T16:26:56"/>
    <n v="166000"/>
    <s v="ServiceNow"/>
    <s v="['java', 'python', 'elasticsearch', 'pytorch']"/>
  </r>
  <r>
    <x v="0"/>
    <s v="Lead Data Analyst, Technology &amp; Digital, Full-Time,8A-4:30P"/>
    <s v="Florida"/>
    <s v="Full-time"/>
    <s v="False"/>
    <s v="United States"/>
    <d v="2023-06-13T16:02:03"/>
    <n v="129503.5"/>
    <s v="Baptist Health South Florida"/>
    <s v="['sql', 'r', 'python', 'excel', 'tableau']"/>
  </r>
  <r>
    <x v="2"/>
    <s v="Principal Data Scientist-Manufacturing"/>
    <s v="Fremont, CA"/>
    <s v="Full-time"/>
    <s v="False"/>
    <s v="United States"/>
    <d v="2023-06-08T16:02:49"/>
    <n v="167500"/>
    <s v="Bloom Energy"/>
    <s v="['sql', 'r', 'python', 'java', 'c', 'c++', 'tableau']"/>
  </r>
  <r>
    <x v="2"/>
    <s v="Customer Data Management Specialist"/>
    <s v="Kyiv, Ukraine"/>
    <s v="Full-time"/>
    <s v="False"/>
    <s v="Ukraine"/>
    <d v="2023-06-20T16:20:06"/>
    <n v="56700"/>
    <s v="METRO/MAKRO"/>
    <s v="['sql', 'python', 'bigquery', 'excel']"/>
  </r>
  <r>
    <x v="0"/>
    <s v="Lead Data Analyst"/>
    <s v="Muscatine, IA"/>
    <s v="Full-time"/>
    <s v="False"/>
    <s v="United States"/>
    <d v="2023-06-21T16:01:58"/>
    <n v="85000"/>
    <s v="Robert Half"/>
    <s v="['r', 'flow']"/>
  </r>
  <r>
    <x v="0"/>
    <s v="Data Management Analyst III"/>
    <s v="Gainesville, FL"/>
    <s v="Full-time"/>
    <s v="False"/>
    <s v="United States"/>
    <d v="2023-06-06T16:02:00"/>
    <n v="84500"/>
    <s v="University of Florida"/>
    <s v="['excel']"/>
  </r>
  <r>
    <x v="8"/>
    <s v="Business Intelligence Developer, Enterprise Engineering"/>
    <s v="Chicago, IL"/>
    <s v="Full-time"/>
    <s v="False"/>
    <s v="United States"/>
    <d v="2023-06-23T16:19:04"/>
    <n v="140000"/>
    <s v="Block"/>
    <s v="['c', 'go', 'snowflake', 'aws', 'looker']"/>
  </r>
  <r>
    <x v="2"/>
    <s v="Strategic Workforce Planning Data Scientist"/>
    <s v="Atlanta, GA"/>
    <s v="Full-time"/>
    <s v="False"/>
    <s v="United States"/>
    <d v="2023-06-05T06:06:14"/>
    <n v="90000"/>
    <s v="Truist Financial"/>
    <s v="['python', 'sas', 'sas', 'r', 'sql', 'nosql', 'hadoop', 'spark', 'jquery']"/>
  </r>
  <r>
    <x v="0"/>
    <s v="Financial Data Analyst"/>
    <s v="Jacksonville, FL"/>
    <s v="Full-time"/>
    <s v="False"/>
    <s v="United States"/>
    <d v="2023-06-14T16:02:29"/>
    <n v="70000"/>
    <s v="Insight Global"/>
    <s v="['sql', 'excel', 'tableau', 'sheets']"/>
  </r>
  <r>
    <x v="0"/>
    <s v="Healthcare Data Analyst"/>
    <s v="Anywhere"/>
    <s v="Full-time"/>
    <s v="True"/>
    <s v="United States"/>
    <d v="2023-06-26T16:56:05"/>
    <n v="87500"/>
    <s v="Vatica Health"/>
    <s v="['sql', 'go', 'excel', 'powerpoint', 'tableau']"/>
  </r>
  <r>
    <x v="1"/>
    <s v="Data Engineer (Remote Option)"/>
    <s v="Anywhere"/>
    <s v="Full-time"/>
    <s v="True"/>
    <s v="United States"/>
    <d v="2023-06-24T06:12:50"/>
    <n v="136500"/>
    <s v="Balsam Brands"/>
    <s v="['sql', 'sql server', 'mysql', 'azure', 'aws', 'oracle']"/>
  </r>
  <r>
    <x v="0"/>
    <s v="Sr. Security Analytics Engineer"/>
    <s v="San Mateo, CA"/>
    <s v="Full-time"/>
    <s v="False"/>
    <s v="United States"/>
    <d v="2023-06-07T16:00:47"/>
    <n v="147500"/>
    <s v="Snowflake Inc."/>
    <s v="['sql', 'python', 'snowflake']"/>
  </r>
  <r>
    <x v="2"/>
    <s v="Data Scientist I/II (Savings Products)"/>
    <s v="Winchester, VA"/>
    <s v="Full-time"/>
    <s v="False"/>
    <s v="United States"/>
    <d v="2023-06-02T16:03:02"/>
    <n v="136400"/>
    <s v="Navy Federal Credit Union"/>
    <s v="['python', 'r', 'scala', 'sql', 'azure', 'databricks', 'aws', 'spark', 'matplotlib', 'ggplot2', 'hadoop', 'word', 'power bi', 'tableau', 'spreadsheet', 'excel', 'powerpoint']"/>
  </r>
  <r>
    <x v="5"/>
    <s v="Sr. Analyst, Client-Facing Data Analytics"/>
    <s v="Atlanta, GA"/>
    <s v="Full-time"/>
    <s v="False"/>
    <s v="United States"/>
    <d v="2023-06-02T16:44:09"/>
    <n v="110000"/>
    <s v="JCW"/>
    <s v="['sql', 'tableau']"/>
  </r>
  <r>
    <x v="0"/>
    <s v="Data Analyst"/>
    <s v="Paris, France"/>
    <s v="Full-time"/>
    <s v="False"/>
    <s v="France"/>
    <d v="2023-06-15T16:37:26"/>
    <n v="57500"/>
    <s v="Assembly"/>
    <s v="['assembly', 'sql', 'sheets', 'looker', 'tableau']"/>
  </r>
  <r>
    <x v="0"/>
    <s v="Business/Data Analyst Onsite in Sacramento"/>
    <s v="Sacramento, CA"/>
    <s v="Full-time"/>
    <s v="False"/>
    <s v="United States"/>
    <d v="2023-06-06T16:00:52"/>
    <n v="92500"/>
    <s v="Ledgent Technology"/>
    <s v="['sql', 'excel', 'word', 'outlook', 'powerpoint']"/>
  </r>
  <r>
    <x v="2"/>
    <s v="Data Scientist, Product Analytics"/>
    <s v="United States"/>
    <s v="Full-time"/>
    <s v="False"/>
    <s v="United States"/>
    <d v="2023-06-03T16:02:55"/>
    <n v="120000"/>
    <s v="Etsy"/>
    <s v="['sql']"/>
  </r>
  <r>
    <x v="0"/>
    <s v="Data Analyst - Administrative Assistant - US Marshals Service"/>
    <s v="Georgia"/>
    <s v="Full-time"/>
    <s v="False"/>
    <s v="United States"/>
    <d v="2023-06-12T17:03:29"/>
    <n v="50000"/>
    <s v="Tuba Group, Inc."/>
    <s v="['word', 'spreadsheet']"/>
  </r>
  <r>
    <x v="0"/>
    <s v="Associate Director- Data Insights"/>
    <s v="Anywhere"/>
    <s v="Full-time"/>
    <s v="True"/>
    <s v="United States"/>
    <d v="2023-06-18T16:03:12"/>
    <n v="255829.5"/>
    <s v="AT&amp;T"/>
    <s v="['sql', 'python', 'r', 'azure', 'aws', 'databricks', 'pyspark', 'pandas', 'jupyter', 'tableau', 'power bi', 'excel', 'powerpoint']"/>
  </r>
  <r>
    <x v="0"/>
    <s v="Data Analyst"/>
    <s v="West Caldwell, NJ"/>
    <s v="Full-time"/>
    <s v="False"/>
    <s v="United States"/>
    <d v="2023-06-05T16:00:05"/>
    <n v="70000"/>
    <s v="AbilityMarket"/>
    <s v="['excel', 'word', 'spreadsheet']"/>
  </r>
  <r>
    <x v="1"/>
    <s v="Sr Cloud Data Engineer"/>
    <s v="Anywhere"/>
    <s v="Contractor"/>
    <s v="True"/>
    <s v="United States"/>
    <d v="2023-06-16T16:44:02"/>
    <n v="145000"/>
    <s v="Smart Solutions, Inc."/>
    <s v="['python', 'sql', 'azure', 'pyspark']"/>
  </r>
  <r>
    <x v="1"/>
    <s v="[EA]-Big data engineer"/>
    <s v="Vietnam"/>
    <s v="Full-time"/>
    <s v="False"/>
    <s v="Vietnam"/>
    <d v="2023-06-26T16:41:52"/>
    <n v="45000"/>
    <s v="Bosch Group"/>
    <s v="['java', 'hadoop', 'spark', 'unix', 'sap', 'yarn']"/>
  </r>
  <r>
    <x v="6"/>
    <s v="AML Operations Specialist"/>
    <s v="Amsterdam, Netherlands"/>
    <s v="Full-time"/>
    <s v="False"/>
    <s v="Netherlands"/>
    <d v="2023-06-26T16:19:12"/>
    <n v="80850"/>
    <s v="Bitpanda"/>
    <m/>
  </r>
  <r>
    <x v="1"/>
    <s v="Data Engineer"/>
    <s v="Arlington, VA"/>
    <s v="Full-time"/>
    <s v="False"/>
    <s v="Sudan"/>
    <d v="2023-06-23T17:22:30"/>
    <n v="145000"/>
    <s v="Stem IT"/>
    <s v="['python', 'sql', 'nosql', 'snowflake', 'aws', 'redshift', 'kafka', 'spark', 'docker', 'kubernetes']"/>
  </r>
  <r>
    <x v="4"/>
    <s v="Senior Data Scientist"/>
    <s v="Denver, CO"/>
    <s v="Full-time"/>
    <s v="False"/>
    <s v="Sudan"/>
    <d v="2023-06-01T18:05:12"/>
    <n v="145000"/>
    <s v="Angi"/>
    <s v="['r', 'python', 'sql']"/>
  </r>
  <r>
    <x v="0"/>
    <s v="Data/Information Architect"/>
    <s v="Norcross, GA"/>
    <s v="Full-time"/>
    <s v="False"/>
    <s v="United States"/>
    <d v="2023-06-21T16:05:59"/>
    <n v="110000"/>
    <s v="Robert Half"/>
    <s v="['python', 'sql', 'aws', 'azure', 'gcp']"/>
  </r>
  <r>
    <x v="3"/>
    <s v="Senior Data Engineer"/>
    <s v="Denver, CO"/>
    <s v="Full-time"/>
    <s v="False"/>
    <s v="United States"/>
    <d v="2023-06-30T16:12:06"/>
    <n v="160000"/>
    <s v="Insight Global"/>
    <s v="['sql', 'python', 'snowflake', 'azure', 'aws', 'kafka', 'flow']"/>
  </r>
  <r>
    <x v="1"/>
    <s v="Data Engineer"/>
    <s v="Rijswijk, Netherlands"/>
    <s v="Full-time"/>
    <s v="False"/>
    <s v="Netherlands"/>
    <d v="2023-06-21T16:25:16"/>
    <n v="97444"/>
    <s v="Helin"/>
    <s v="['python', 'sql', 'nosql', 'postgresql', 'spark', 'kafka', 'linux', 'excel', 'docker', 'kubernetes']"/>
  </r>
  <r>
    <x v="1"/>
    <s v="Data Engineer"/>
    <s v="Jersey City, NJ"/>
    <s v="Full-time"/>
    <s v="False"/>
    <s v="United States"/>
    <d v="2023-06-29T16:07:51"/>
    <n v="117500"/>
    <s v="hackajob"/>
    <s v="['shell', 'databricks', 'aws', 'azure', 'spark', 'pyspark', 'jupyter']"/>
  </r>
  <r>
    <x v="0"/>
    <s v="Data Analyst"/>
    <s v="San Francisco, CA"/>
    <s v="Full-time"/>
    <s v="False"/>
    <s v="United States"/>
    <d v="2023-06-16T16:00:41"/>
    <n v="112050"/>
    <s v="Cisco Meraki"/>
    <s v="['sql', 'python', 'r', 'excel', 'tableau', 'qlik']"/>
  </r>
  <r>
    <x v="1"/>
    <s v="Data Engineer"/>
    <s v="Red Wing, MN"/>
    <s v="Full-time"/>
    <s v="False"/>
    <s v="United States"/>
    <d v="2023-06-05T16:11:36"/>
    <n v="90000"/>
    <s v="Dahl Consulting"/>
    <s v="['sql', 'python', 't-sql', 'azure', 'databricks', 'snowflake', 'ssis']"/>
  </r>
  <r>
    <x v="2"/>
    <s v="Data Scientist"/>
    <s v="Anywhere"/>
    <s v="Full-time"/>
    <s v="True"/>
    <s v="United States"/>
    <d v="2023-06-28T16:05:27"/>
    <n v="100000"/>
    <s v="Confie"/>
    <s v="['python', 'sql', 'sas', 'sas', 'r', 'sql server']"/>
  </r>
  <r>
    <x v="0"/>
    <s v="Risk Data Analyst"/>
    <s v="Anywhere"/>
    <s v="Full-time"/>
    <s v="True"/>
    <s v="United States"/>
    <d v="2023-06-20T16:00:30"/>
    <n v="119908"/>
    <s v="US Development Finance Corporation (formerly Overseas Private Investment Corporation)"/>
    <s v="['vba', 'python', 'tableau', 'power bi']"/>
  </r>
  <r>
    <x v="0"/>
    <s v="Economic Data Analyst"/>
    <s v="Washington, DC"/>
    <s v="Full-time"/>
    <s v="False"/>
    <s v="United States"/>
    <d v="2023-06-06T16:00:23"/>
    <n v="126519.5"/>
    <s v="US Postal Regulatory Commission"/>
    <s v="['sas', 'sas', 'r', 'python', 'sql', 'tableau', 'excel', 'terminal']"/>
  </r>
  <r>
    <x v="0"/>
    <s v="Analyst , Data"/>
    <s v="Los Angeles, CA"/>
    <s v="Full-time"/>
    <s v="False"/>
    <s v="United States"/>
    <d v="2023-06-23T16:17:29"/>
    <n v="92500"/>
    <s v="REGAL MEDICAL GROUP, INC"/>
    <s v="['sql', 'spss', 'tableau', 'word', 'excel', 'outlook', 'visio']"/>
  </r>
  <r>
    <x v="2"/>
    <s v="Data Scientist-Machine Learning (TS/SCI + Full Scope Poly)"/>
    <s v="Chantilly, VA"/>
    <s v="Full-time"/>
    <s v="False"/>
    <s v="United States"/>
    <d v="2023-06-14T16:45:41"/>
    <n v="152000"/>
    <s v="IBM"/>
    <s v="['java', 'python', 'ibm cloud']"/>
  </r>
  <r>
    <x v="2"/>
    <s v="Lead Data Scientist, Product Analytics"/>
    <s v="New York, NY"/>
    <s v="Full-time"/>
    <s v="False"/>
    <s v="United States"/>
    <d v="2023-06-23T16:19:57"/>
    <n v="245000"/>
    <s v="Peloton"/>
    <s v="['sql', 'python', 'scikit-learn', 'tensorflow', 'pytorch']"/>
  </r>
  <r>
    <x v="3"/>
    <s v="Senior Data Engineer"/>
    <s v="Anywhere"/>
    <s v="Full-time"/>
    <s v="True"/>
    <s v="Sudan"/>
    <d v="2023-06-21T17:01:50"/>
    <n v="210500"/>
    <s v="GeneDx"/>
    <s v="['python', 'scala', 'sql', 'java', 'mongodb', 'mongodb', 'postgresql', 'mysql', 'cassandra', 'aws', 'gcp', 'azure', 'hadoop', 'spark', 'kafka', 'airflow']"/>
  </r>
  <r>
    <x v="1"/>
    <s v="Data Engineer 100% Remote Direct Hire Fortune 60 Co Salary up to..."/>
    <s v="Anywhere"/>
    <s v="Full-time"/>
    <s v="True"/>
    <s v="United States"/>
    <d v="2023-06-14T16:09:54"/>
    <n v="122500"/>
    <s v="Confidential"/>
    <s v="['python', 'sql', 't-sql', 'sql server', 'azure', 'pandas', 'numpy', 'power bi', 'dax', 'ssis']"/>
  </r>
  <r>
    <x v="0"/>
    <s v="Data Analyst"/>
    <s v="Atlanta, GA"/>
    <s v="Full-time"/>
    <s v="False"/>
    <s v="United States"/>
    <d v="2023-06-29T17:12:17"/>
    <n v="94000"/>
    <s v="PRIMUS GLOBAL SERVICES"/>
    <s v="['power bi']"/>
  </r>
  <r>
    <x v="0"/>
    <s v="Data Science Analyst"/>
    <s v="Bogotá, Bogota, Colombia"/>
    <s v="Full-time"/>
    <s v="False"/>
    <s v="Colombia"/>
    <d v="2023-06-09T16:33:59"/>
    <n v="50400"/>
    <s v="Publicis Groupe"/>
    <s v="['python', 'r', 'sql', 'spark']"/>
  </r>
  <r>
    <x v="3"/>
    <s v="Senior Data Engineer"/>
    <s v="Anywhere"/>
    <s v="Full-time"/>
    <s v="True"/>
    <s v="United States"/>
    <d v="2023-06-07T16:26:35"/>
    <n v="140000"/>
    <s v="Precision Solutions"/>
    <s v="['python', 'sql', 'postgresql', 'aws', 'databricks', 'azure', 'oracle', 'spark', 'pyspark', 'tableau']"/>
  </r>
  <r>
    <x v="1"/>
    <s v="Director-Data Engineer, Retail Media+"/>
    <s v="Atlanta, GA"/>
    <s v="Full-time"/>
    <s v="False"/>
    <s v="United States"/>
    <d v="2023-06-15T06:25:20"/>
    <n v="290000"/>
    <s v="Home Depot / THD"/>
    <s v="['tableau']"/>
  </r>
  <r>
    <x v="2"/>
    <s v="Data Scientist"/>
    <s v="Anywhere"/>
    <s v="Full-time"/>
    <s v="True"/>
    <s v="United States"/>
    <d v="2023-06-28T16:01:32"/>
    <n v="195000"/>
    <s v="Storm2"/>
    <s v="['python']"/>
  </r>
  <r>
    <x v="2"/>
    <s v="Statistician (Financial Analytics Data Scientist), CG-1530-15"/>
    <s v="Dallas, TX"/>
    <s v="Full-time"/>
    <s v="False"/>
    <s v="United States"/>
    <d v="2023-06-02T16:24:58"/>
    <n v="205328.5"/>
    <s v="US Federal Deposit Insurance Corporation"/>
    <s v="['r', 'python', 'sql', 'perl', 'sas', 'sas', 'shell', 'c', 'julia', 'matlab', 'scala', 'java', 'c++', 'spark', 'tensorflow', 'linux']"/>
  </r>
  <r>
    <x v="7"/>
    <s v="Consultant(e) Business Intelligence"/>
    <s v="Rennes, France"/>
    <s v="Full-time"/>
    <s v="False"/>
    <s v="France"/>
    <d v="2023-06-28T17:11:08"/>
    <n v="89100"/>
    <s v="Business &amp; Decision"/>
    <s v="['scala', 'sql', 'python', 'spark', 'hadoop', 'kafka', 'git', 'jenkins', 'ansible', 'docker']"/>
  </r>
  <r>
    <x v="2"/>
    <s v="Head of Data Science, Analytics and BI"/>
    <s v="India"/>
    <s v="Full-time"/>
    <s v="False"/>
    <s v="India"/>
    <d v="2023-06-14T16:11:51"/>
    <n v="166419.5"/>
    <s v="Carousell Group"/>
    <s v="['python', 'sql', 'tensorflow', 'keras', 'spark', 'tableau', 'looker', 'qlik']"/>
  </r>
  <r>
    <x v="1"/>
    <s v="Data Engineer"/>
    <s v="Anywhere"/>
    <s v="Full-time"/>
    <s v="True"/>
    <s v="United States"/>
    <d v="2023-06-20T16:06:28"/>
    <n v="102500"/>
    <s v="konnectingtree.Inc"/>
    <s v="['python']"/>
  </r>
  <r>
    <x v="2"/>
    <s v="Wind Master Data Manager"/>
    <s v="Kolding, Denmark"/>
    <s v="Full-time"/>
    <s v="False"/>
    <s v="Denmark"/>
    <d v="2023-06-09T16:23:56"/>
    <n v="105650"/>
    <s v="Vattenfall"/>
    <s v="['sap', 'excel']"/>
  </r>
  <r>
    <x v="2"/>
    <s v="Data Scientist"/>
    <s v="O'Fallon, MO"/>
    <s v="Full-time"/>
    <s v="False"/>
    <s v="United States"/>
    <d v="2023-06-27T16:26:08"/>
    <n v="140000"/>
    <s v="Concero Technology Group"/>
    <s v="['sql', 'java', 'javascript', 'python', 'r']"/>
  </r>
  <r>
    <x v="1"/>
    <s v="Data Engineer"/>
    <s v="Greensboro, NC"/>
    <s v="Full-time"/>
    <s v="False"/>
    <s v="United States"/>
    <d v="2023-06-29T16:06:51"/>
    <n v="90000"/>
    <s v="Fruition IT"/>
    <s v="['sql', 'sql server', 'azure', 'github']"/>
  </r>
  <r>
    <x v="2"/>
    <s v="Data Scientist I"/>
    <s v="St. Louis, MO"/>
    <s v="Full-time"/>
    <s v="False"/>
    <s v="United States"/>
    <d v="2023-06-13T16:03:35"/>
    <n v="48548"/>
    <s v="Donald Danforth Plant Science Center"/>
    <s v="['python', 'c++', 'matlab', 'c', 'r', 'shell', 'java', 'sql', 'windows', 'centos', 'linux', 'git', 'github']"/>
  </r>
  <r>
    <x v="1"/>
    <s v="Data Engineer - Process Industries"/>
    <s v="Willow Grove, PA"/>
    <s v="Full-time"/>
    <s v="False"/>
    <s v="United States"/>
    <d v="2023-06-06T16:09:22"/>
    <n v="85000"/>
    <s v="Kane Partners LLC"/>
    <s v="['python']"/>
  </r>
  <r>
    <x v="0"/>
    <s v="Data Analyst"/>
    <s v="New York, NY"/>
    <s v="Full-time"/>
    <s v="False"/>
    <s v="United States"/>
    <d v="2023-06-16T05:59:53"/>
    <n v="71750"/>
    <s v="NYU Langone"/>
    <s v="['go', 'r', 'sql']"/>
  </r>
  <r>
    <x v="4"/>
    <s v="Senior Data Scientist"/>
    <s v="Glendale, CA"/>
    <s v="Full-time"/>
    <s v="False"/>
    <s v="United States"/>
    <d v="2023-06-21T16:04:13"/>
    <n v="155000"/>
    <s v="Harnham"/>
    <s v="['python', 'sql', 'git']"/>
  </r>
  <r>
    <x v="1"/>
    <s v="Investment Portfolio Data Migration Engineer"/>
    <s v="Raleigh, NC"/>
    <s v="Full-time"/>
    <s v="False"/>
    <s v="United States"/>
    <d v="2023-06-30T16:13:13"/>
    <n v="120000"/>
    <s v="Fufill Team Inc."/>
    <s v="['sql', 'mongo']"/>
  </r>
  <r>
    <x v="6"/>
    <s v="Computer Vision/Machine Learning Engineer"/>
    <s v="United States"/>
    <s v="Full-time"/>
    <s v="False"/>
    <s v="United States"/>
    <d v="2023-06-06T16:04:38"/>
    <n v="110000"/>
    <s v="Surgical Data Science Collective (SDSC)"/>
    <s v="['python', 'c++', 'matlab', 'aws', 'tensorflow', 'keras', 'pytorch', 'opencv']"/>
  </r>
  <r>
    <x v="1"/>
    <s v="Data Engineer"/>
    <s v="Menlo Park, CA"/>
    <s v="Full-time"/>
    <s v="False"/>
    <s v="United States"/>
    <d v="2023-06-26T16:01:14"/>
    <n v="75000"/>
    <s v="CyberCoders"/>
    <s v="['sql', 'python', 'snowflake', 'oracle', 'power bi', 'tableau', 'sap']"/>
  </r>
  <r>
    <x v="4"/>
    <s v="Senior Data Scientist"/>
    <s v="Washington, DC"/>
    <s v="Full-time"/>
    <s v="False"/>
    <s v="United States"/>
    <d v="2023-06-14T16:45:31"/>
    <n v="169500"/>
    <s v="TDI Technologies, Inc."/>
    <s v="['excel']"/>
  </r>
  <r>
    <x v="0"/>
    <s v="Supply Chain Data Analyst"/>
    <s v="Batavia, IL"/>
    <s v="Full-time"/>
    <s v="False"/>
    <s v="United States"/>
    <d v="2023-06-15T16:17:50"/>
    <n v="95000"/>
    <s v="Insight Global"/>
    <s v="['python', 'r', 'sql', 'vba', 'tableau', 'excel', 'sap', 'git']"/>
  </r>
  <r>
    <x v="3"/>
    <s v="Senior Data Engineer"/>
    <s v="Sunrise, FL"/>
    <s v="Full-time"/>
    <s v="False"/>
    <s v="United States"/>
    <d v="2023-06-03T06:04:53"/>
    <n v="145000"/>
    <s v="HAYS"/>
    <s v="['sql', 'scala', 'databricks', 'aws', 'redshift', 'snowflake', 'spark']"/>
  </r>
  <r>
    <x v="3"/>
    <s v="Senior Data Engineer"/>
    <s v="Collegeville, PA"/>
    <s v="Full-time"/>
    <s v="False"/>
    <s v="United States"/>
    <d v="2023-06-02T16:29:44"/>
    <n v="150000"/>
    <s v="hackajob"/>
    <s v="['scala', 'sql', 'aws', 'azure', 'bigquery', 'spark', 'kafka', 'kubernetes', 'terraform', 'git', 'jenkins', 'gitlab']"/>
  </r>
  <r>
    <x v="1"/>
    <s v="Data Engineer I"/>
    <s v="Englewood Cliffs, NJ"/>
    <s v="Full-time"/>
    <s v="False"/>
    <s v="United States"/>
    <d v="2023-06-16T16:46:12"/>
    <n v="147500"/>
    <s v="NBCUniversal"/>
    <s v="['python', 'sql', 'aws', 'pyspark', 'linux']"/>
  </r>
  <r>
    <x v="2"/>
    <s v="Sr. Data Scientist (hybrid)"/>
    <s v="Grand Rapids, MI"/>
    <s v="Full-time"/>
    <s v="False"/>
    <s v="United States"/>
    <d v="2023-06-29T16:05:18"/>
    <n v="99032.71875"/>
    <s v="Vruksham Talent Group"/>
    <s v="['python', 'sas', 'sas', 'r', 'sql', 'databricks', 'azure', 'pyspark', 'numpy', 'pandas', 'tensorflow', 'pytorch', 'nltk', 'github']"/>
  </r>
  <r>
    <x v="2"/>
    <s v="Data Science Program Lead"/>
    <s v="North Chicago, IL"/>
    <s v="Full-time"/>
    <s v="False"/>
    <s v="United States"/>
    <d v="2023-06-23T16:22:29"/>
    <n v="93049.5"/>
    <s v="Cognizant Technology Solutions"/>
    <m/>
  </r>
  <r>
    <x v="2"/>
    <s v="Mathematics Statistician or Statistician (Data Scientist) Direct Hire"/>
    <s v="Birmingham, AL"/>
    <s v="Full-time"/>
    <s v="False"/>
    <s v="United States"/>
    <d v="2023-06-06T16:04:51"/>
    <n v="113769.5"/>
    <s v="US Internal Revenue Service"/>
    <s v="['go', 'c', 'r', 'python', 'sql', 'java', 'oracle']"/>
  </r>
  <r>
    <x v="4"/>
    <s v="Senior Data Scientist (Greater LA Area, CA)"/>
    <s v="Beverly Hills, CA"/>
    <s v="Full-time"/>
    <s v="False"/>
    <s v="United States"/>
    <d v="2023-06-07T16:02:38"/>
    <n v="180000"/>
    <s v="Alo Yoga"/>
    <s v="['python', 'r', 'sql', 'aws', 'azure', 'jupyter']"/>
  </r>
  <r>
    <x v="1"/>
    <s v="R&amp;D Data Engineer, Supira Medical"/>
    <s v="Campbell, CA"/>
    <s v="Full-time"/>
    <s v="False"/>
    <s v="United States"/>
    <d v="2023-06-08T16:28:37"/>
    <n v="135000"/>
    <s v="Supira Medical"/>
    <s v="['python', 'sql', 'pandas', 'numpy', 'scikit-learn', 'matplotlib', 'seaborn', 'flow']"/>
  </r>
  <r>
    <x v="3"/>
    <s v="Senior Data Engineer (P3949)."/>
    <s v="Sound Beach, NY"/>
    <s v="Full-time"/>
    <s v="False"/>
    <s v="United States"/>
    <d v="2023-06-15T16:23:54"/>
    <n v="142500"/>
    <s v="84.51°"/>
    <s v="['python', 'sql', 'java', 'scala', 'nosql', 'mongo', 'sql server', 'cassandra', 'oracle', 'azure', 'databricks', 'hadoop', 'pyspark', 'tableau', 'power bi', 'cognos', 'git', 'svn']"/>
  </r>
  <r>
    <x v="0"/>
    <s v="Data Analyst, End to End Banking Operations"/>
    <s v="Edmonton, AB, Canada"/>
    <s v="Full-time"/>
    <s v="False"/>
    <s v="Canada"/>
    <d v="2023-06-30T06:13:33"/>
    <n v="105000"/>
    <s v="ATB Financial"/>
    <s v="['sql', 'python', 'javascript', 'bigquery', 'tableau', 'sheets']"/>
  </r>
  <r>
    <x v="2"/>
    <s v="Data Scientist"/>
    <s v="Washington, DC"/>
    <s v="Full-time"/>
    <s v="False"/>
    <s v="United States"/>
    <d v="2023-06-28T16:03:35"/>
    <n v="97227"/>
    <s v="US Centers for Medicare &amp; Medicaid Services"/>
    <s v="['r', 'python', 'tableau', 'excel']"/>
  </r>
  <r>
    <x v="0"/>
    <s v="Consultant (German Speaking) - Data Analytics"/>
    <s v="Madrid, Spain"/>
    <s v="Full-time"/>
    <s v="False"/>
    <s v="Spain"/>
    <d v="2023-06-09T06:14:11"/>
    <n v="80850"/>
    <s v="Celonis"/>
    <s v="['sql', 'python', 'r', 'matlab']"/>
  </r>
  <r>
    <x v="0"/>
    <s v="Medicaid Data Analyst"/>
    <s v="Anywhere"/>
    <s v="Contractor"/>
    <s v="True"/>
    <s v="United States"/>
    <d v="2023-06-26T16:04:53"/>
    <n v="110000"/>
    <s v="Apex Systems"/>
    <s v="['sql']"/>
  </r>
  <r>
    <x v="0"/>
    <s v="Data Analyst"/>
    <s v="Atlanta, GA"/>
    <s v="Full-time"/>
    <s v="False"/>
    <s v="United States"/>
    <d v="2023-06-16T17:02:50"/>
    <n v="111175"/>
    <s v="Publicis Groupe"/>
    <s v="['scala', 'sql', 'python', 'r', 'go', 'pyspark', 'tableau', 'looker', 'power bi', 'microstrategy']"/>
  </r>
  <r>
    <x v="3"/>
    <s v="Senior Data Engineer"/>
    <s v="Jersey City, NJ"/>
    <s v="Full-time"/>
    <s v="False"/>
    <s v="Sudan"/>
    <d v="2023-06-23T17:21:59"/>
    <n v="173500"/>
    <s v="Capital One"/>
    <s v="['java', 'scala', 'python', 'nosql', 'sql', 'mongo', 'shell', 'mysql', 'cassandra', 'redshift', 'snowflake', 'aws', 'azure', 'hadoop', 'kafka', 'spark']"/>
  </r>
  <r>
    <x v="4"/>
    <s v="AI Senior Data Scientist"/>
    <s v="Hartford, CT"/>
    <s v="Full-time"/>
    <s v="False"/>
    <s v="United States"/>
    <d v="2023-06-12T16:02:02"/>
    <n v="177500"/>
    <s v="The Travelers Companies, Inc."/>
    <m/>
  </r>
  <r>
    <x v="1"/>
    <s v="GCP Data Engineer (remote)"/>
    <s v="Dearborn, MI"/>
    <s v="Full-time"/>
    <s v="False"/>
    <s v="United States"/>
    <d v="2023-06-07T07:21:24"/>
    <n v="115000"/>
    <s v="Cognizant Technology Solutions"/>
    <s v="['sql', 'python', 'java', 'gcp', 'bigquery', 'terraform']"/>
  </r>
  <r>
    <x v="3"/>
    <s v="Senior Data Engineer"/>
    <s v="San Francisco, CA"/>
    <s v="Full-time"/>
    <s v="False"/>
    <s v="United States"/>
    <d v="2023-06-02T16:29:39"/>
    <n v="150000"/>
    <s v="hackajob"/>
    <s v="['scala', 'sql', 'aws', 'azure', 'bigquery', 'spark', 'kafka', 'kubernetes', 'terraform', 'git', 'jenkins', 'gitlab']"/>
  </r>
  <r>
    <x v="3"/>
    <s v="Senior Data Engineer"/>
    <s v="Irving, TX"/>
    <s v="Full-time"/>
    <s v="False"/>
    <s v="United States"/>
    <d v="2023-06-30T16:12:53"/>
    <n v="135000"/>
    <s v="CVS Health"/>
    <s v="['sql', 'python', 'nosql', 'bash', 'shell', 'snowflake', 'databricks', 'azure', 'aws', 'spark', 'airflow', 'kafka', 'unix', 'git', 'kubernetes', 'jenkins']"/>
  </r>
  <r>
    <x v="1"/>
    <s v="INFRASTRUCTURE DATA ENGINEER (AWS) (Fulltime, W2 &amp; Onsite)"/>
    <s v="San Jose, CA"/>
    <s v="Full-time"/>
    <s v="False"/>
    <s v="United States"/>
    <d v="2023-06-22T16:06:52"/>
    <n v="124500"/>
    <s v="ACL Digital"/>
    <s v="['aws']"/>
  </r>
  <r>
    <x v="1"/>
    <s v="Data Engineer - Process Industries"/>
    <s v="Willow Grove, PA"/>
    <s v="Full-time"/>
    <s v="False"/>
    <s v="United States"/>
    <d v="2023-06-06T16:07:47"/>
    <n v="85000"/>
    <s v="Kane Partners LLC"/>
    <s v="['python']"/>
  </r>
  <r>
    <x v="2"/>
    <s v="Statistician (Data Scientist)"/>
    <s v="Alexandria, VA"/>
    <s v="Full-time"/>
    <s v="False"/>
    <s v="United States"/>
    <d v="2023-06-16T17:03:28"/>
    <n v="146383"/>
    <s v="NCUA"/>
    <s v="['sql', 'sas', 'sas', 'python', 'r']"/>
  </r>
  <r>
    <x v="1"/>
    <s v="Data Engineer"/>
    <s v="Huntsville, AL"/>
    <s v="Full-time"/>
    <s v="False"/>
    <s v="United States"/>
    <d v="2023-06-05T16:13:07"/>
    <n v="147500"/>
    <s v="Davidson Technologies Inc."/>
    <s v="['python', 'scala', 'java', 'databricks', 'snowflake', 'airflow', 'kafka', 'pyspark', 'hadoop']"/>
  </r>
  <r>
    <x v="0"/>
    <s v="Data Governance Analyst"/>
    <s v="Roswell, GA"/>
    <s v="Full-time"/>
    <s v="False"/>
    <s v="United States"/>
    <d v="2023-06-28T17:17:58"/>
    <n v="117500"/>
    <s v="Staffing Technologies"/>
    <s v="['sql', 'python']"/>
  </r>
  <r>
    <x v="2"/>
    <s v="Pessoa Estagiária | Data Science"/>
    <s v="São Paulo, State of São Paulo, Brazil"/>
    <s v="Full-time"/>
    <s v="False"/>
    <s v="Brazil"/>
    <d v="2023-06-28T17:03:18"/>
    <n v="79200"/>
    <s v="Creditas"/>
    <s v="['python', 'r', 'sql', 'pandas', 'numpy', 'matplotlib', 'scikit-learn', 'git']"/>
  </r>
  <r>
    <x v="3"/>
    <s v="Senior Data Engineer"/>
    <s v="Miami, FL"/>
    <s v="Full-time"/>
    <s v="False"/>
    <s v="United States"/>
    <d v="2023-06-28T16:08:02"/>
    <n v="150000"/>
    <s v="Gravity IT Resources"/>
    <s v="['sql', 'nosql', 'snowflake', 'flow', 'git']"/>
  </r>
  <r>
    <x v="2"/>
    <s v="Graduate Data Scientist"/>
    <s v="Paris, France"/>
    <s v="Full-time"/>
    <s v="False"/>
    <s v="France"/>
    <d v="2023-06-14T16:22:11"/>
    <n v="70000"/>
    <s v="Shift Technology"/>
    <s v="['sql', 'c#', 'elasticsearch']"/>
  </r>
  <r>
    <x v="6"/>
    <s v="NLP Engineer"/>
    <s v="Athens, Greece"/>
    <s v="Full-time"/>
    <s v="False"/>
    <s v="Greece"/>
    <d v="2023-06-21T16:48:57"/>
    <n v="89100"/>
    <s v="Môveo AI"/>
    <s v="['python', 'aws', 'azure', 'pytorch', 'tensorflow', 'word']"/>
  </r>
  <r>
    <x v="0"/>
    <s v="IT Business Data Analyst - Hybrid"/>
    <s v="Irving, TX"/>
    <s v="Full-time"/>
    <s v="False"/>
    <s v="United States"/>
    <d v="2023-06-21T16:01:22"/>
    <n v="138615"/>
    <s v="Citi"/>
    <s v="['word', 'excel', 'visio', 'powerpoint']"/>
  </r>
  <r>
    <x v="1"/>
    <s v="Lead Data Engineer"/>
    <s v="Anywhere"/>
    <s v="Full-time"/>
    <s v="True"/>
    <s v="United States"/>
    <d v="2023-06-26T16:09:17"/>
    <n v="175000"/>
    <s v="Storm3"/>
    <s v="['python', 'javascript', 'ruby', 'ruby', 'databricks', 'aws', 'spark', 'node.js']"/>
  </r>
  <r>
    <x v="1"/>
    <s v="Hybrid - Data Engineer - Up to $500k"/>
    <s v="New York, NY"/>
    <s v="Full-time"/>
    <s v="False"/>
    <s v="United States"/>
    <d v="2023-06-30T16:08:09"/>
    <n v="400000"/>
    <s v="Durlston Partners"/>
    <s v="['python']"/>
  </r>
  <r>
    <x v="3"/>
    <s v="Senior Data Engineer (Full-Time)"/>
    <s v="Anywhere"/>
    <s v="Full-time"/>
    <s v="True"/>
    <s v="United States"/>
    <d v="2023-06-06T18:07:57"/>
    <n v="145000"/>
    <s v="Forte Group"/>
    <s v="['java', 'python', 'sql', 'azure']"/>
  </r>
  <r>
    <x v="3"/>
    <s v="Senior Data Engineer - (Christchurch)"/>
    <s v="Christchurch, New Zealand"/>
    <s v="Full-time"/>
    <s v="False"/>
    <s v="New Zealand"/>
    <d v="2023-06-15T06:40:17"/>
    <n v="147500"/>
    <s v="Simple Machines"/>
    <s v="['python', 'java', 'scala', 'golang', 'rust', 'aws', 'gcp', 'azure', 'bigquery', 'snowflake', 'databricks', 'spark', 'kafka', 'terraform', 'pulumi', 'docker', 'kubernetes', 'github']"/>
  </r>
  <r>
    <x v="0"/>
    <s v="Data Analyst (S&amp;OP)"/>
    <s v="Poznań, Poland"/>
    <s v="Full-time"/>
    <s v="False"/>
    <s v="Poland"/>
    <d v="2023-06-07T18:54:27"/>
    <n v="111175"/>
    <s v="Allegro"/>
    <s v="['sql', 'python', 'gcp', 'spark', 'tableau', 'power bi', 'excel']"/>
  </r>
  <r>
    <x v="0"/>
    <s v="Data Analyst"/>
    <s v="Jakarta, Indonesia"/>
    <s v="Full-time"/>
    <s v="False"/>
    <s v="Indonesia"/>
    <d v="2023-06-08T18:37:59"/>
    <n v="100500"/>
    <s v="Stockbit"/>
    <s v="['sql', 'tableau']"/>
  </r>
  <r>
    <x v="4"/>
    <s v="Senior Data Scientist"/>
    <s v="Charleston, SC"/>
    <s v="Full-time"/>
    <s v="False"/>
    <s v="United States"/>
    <d v="2023-06-30T18:56:51"/>
    <n v="145000"/>
    <s v="Evolution Recruitment Solutions, USA"/>
    <s v="['sql', 'db2', 'sql server', 'mysql', 'oracle', 'hadoop', 'sap']"/>
  </r>
  <r>
    <x v="0"/>
    <s v="Data Analyst"/>
    <s v="Washington, DC"/>
    <s v="Full-time"/>
    <s v="False"/>
    <s v="United States"/>
    <d v="2023-06-07T18:00:12"/>
    <n v="102500"/>
    <s v="Cherokee Federal"/>
    <s v="['sql']"/>
  </r>
  <r>
    <x v="6"/>
    <s v="Product Manager, AI/ML"/>
    <s v="Menlo Park, CA"/>
    <s v="Full-time"/>
    <s v="False"/>
    <s v="United States"/>
    <d v="2023-06-26T18:03:36"/>
    <n v="99150"/>
    <s v="Robinhood"/>
    <m/>
  </r>
  <r>
    <x v="8"/>
    <s v="Software Engineer - Data Platform (Python, Cloud, Big Data)"/>
    <s v="Sofia, Bulgaria"/>
    <s v="Full-time"/>
    <s v="False"/>
    <s v="Bulgaria"/>
    <d v="2023-06-14T18:54:44"/>
    <n v="89100"/>
    <s v="Financial Times"/>
    <s v="['python', 'sql', 'aws', 'redshift', 'bigquery', 'airflow', 'kafka', 'spark', 'splunk', 'github', 'docker']"/>
  </r>
  <r>
    <x v="2"/>
    <s v="Data Scientist"/>
    <s v="Albuquerque, NM"/>
    <s v="Full-time"/>
    <s v="False"/>
    <s v="Sudan"/>
    <d v="2023-06-15T07:02:43"/>
    <n v="115000"/>
    <s v="SAIC"/>
    <s v="['python', 'r', 'sql', 'tableau']"/>
  </r>
  <r>
    <x v="4"/>
    <s v="Senior Data Scientist"/>
    <s v="Anywhere"/>
    <s v="Full-time"/>
    <s v="True"/>
    <s v="United States"/>
    <d v="2023-06-23T18:20:02"/>
    <n v="110000"/>
    <s v="Harnham"/>
    <s v="['python', 'azure']"/>
  </r>
  <r>
    <x v="5"/>
    <s v="Senior IT Data Analyst"/>
    <s v="Alpharetta, GA"/>
    <s v="Full-time"/>
    <s v="False"/>
    <s v="United States"/>
    <d v="2023-06-15T18:43:25"/>
    <n v="120000"/>
    <s v="AppleOne Employment Services"/>
    <s v="['sql', 'power bi']"/>
  </r>
  <r>
    <x v="0"/>
    <s v="Technical Risk Data Analyst"/>
    <s v="Tampa, FL"/>
    <s v="Full-time"/>
    <s v="False"/>
    <s v="United States"/>
    <d v="2023-06-01T18:23:19"/>
    <n v="113580"/>
    <s v="Citi"/>
    <m/>
  </r>
  <r>
    <x v="2"/>
    <s v="Insight Analyst II"/>
    <s v="Singapore"/>
    <s v="Full-time"/>
    <s v="False"/>
    <s v="Singapore"/>
    <d v="2023-06-02T18:42:44"/>
    <n v="79200"/>
    <s v="Riot Games, Inc."/>
    <s v="['sql', 'tableau']"/>
  </r>
  <r>
    <x v="7"/>
    <s v="Business Analyst"/>
    <s v="Visalia, CA"/>
    <s v="Full-time"/>
    <s v="False"/>
    <s v="United States"/>
    <d v="2023-06-07T18:00:49"/>
    <n v="100000"/>
    <s v="Robert Half"/>
    <s v="['excel', 'power bi', 'tableau', 'powerpoint', 'word', 'outlook']"/>
  </r>
  <r>
    <x v="4"/>
    <s v="Senior Data Scientist"/>
    <s v="Agoura Hills, CA"/>
    <s v="Full-time"/>
    <s v="False"/>
    <s v="United States"/>
    <d v="2023-06-21T18:03:44"/>
    <n v="152500"/>
    <s v="Cydcor"/>
    <s v="['python', 'r', 'sql', 'tableau', 'power bi']"/>
  </r>
  <r>
    <x v="0"/>
    <s v="Data Analyst"/>
    <s v="Dallas, TX"/>
    <s v="Full-time"/>
    <s v="False"/>
    <s v="United States"/>
    <d v="2023-06-22T18:01:27"/>
    <n v="73750"/>
    <s v="Btechnical Group"/>
    <s v="['python', 'r', 'sas', 'sas', 'sql', 'snowflake', 'power bi', 'tableau']"/>
  </r>
  <r>
    <x v="5"/>
    <s v="Senior Data Analyst (remote)"/>
    <s v="Anywhere"/>
    <s v="Full-time"/>
    <s v="True"/>
    <s v="United States"/>
    <d v="2023-06-28T18:00:40"/>
    <n v="98800"/>
    <s v="Ad Hoc Team"/>
    <s v="['sql', 'redshift', 'tableau', 'slack']"/>
  </r>
  <r>
    <x v="1"/>
    <s v="Data Infrastructure Engineer - MEV"/>
    <s v="London, UK"/>
    <s v="Full-time"/>
    <s v="False"/>
    <s v="United Kingdom"/>
    <d v="2023-06-19T18:32:17"/>
    <n v="80850"/>
    <s v="BlockSwap Network"/>
    <s v="['go', 'python', 'rust', 'typescript', 'javascript', 'sql', 'aws', 'graphql', 'node', 'excel', 'flow']"/>
  </r>
  <r>
    <x v="4"/>
    <s v="Senior Data Scientist (Hybrid/U.S. Citizens Only)"/>
    <s v="Salt Lake City, UT"/>
    <s v="Full-time"/>
    <s v="False"/>
    <s v="United States"/>
    <d v="2023-06-01T18:24:58"/>
    <n v="185000"/>
    <s v="Task Force Talent"/>
    <s v="['python', 'sql', 'r']"/>
  </r>
  <r>
    <x v="2"/>
    <s v="Data Specialist"/>
    <s v="Dallas, TX"/>
    <s v="Part-time"/>
    <s v="False"/>
    <s v="United States"/>
    <d v="2023-06-28T18:02:02"/>
    <n v="62500"/>
    <s v="SQRL"/>
    <s v="['gcp']"/>
  </r>
  <r>
    <x v="5"/>
    <s v="Senior Data Analyst"/>
    <s v="Sweetwater, TX"/>
    <s v="Full-time"/>
    <s v="False"/>
    <s v="Sudan"/>
    <d v="2023-06-27T19:46:09"/>
    <n v="88900"/>
    <s v="Ludlum Measurement Inc"/>
    <s v="['sql', 'javascript', 'sas', 'sas', 'excel', 'spss']"/>
  </r>
  <r>
    <x v="6"/>
    <s v="Staff Machine Learning Engineer"/>
    <s v="Anywhere"/>
    <s v="Full-time"/>
    <s v="True"/>
    <s v="Canada"/>
    <d v="2023-06-22T18:12:41"/>
    <n v="193000"/>
    <s v="Affinity"/>
    <s v="['databricks', 'aws']"/>
  </r>
  <r>
    <x v="0"/>
    <s v="Data Analyst 2"/>
    <s v="San Jose, CA"/>
    <s v="Full-time"/>
    <s v="False"/>
    <s v="United States"/>
    <d v="2023-06-07T18:00:47"/>
    <n v="167508"/>
    <s v="PayPal"/>
    <s v="['sql', 'python', 'hadoop', 'excel', 'powerpoint', 'flow']"/>
  </r>
  <r>
    <x v="8"/>
    <s v="Senior Software Engineer (Power BI) -ELECTION-46"/>
    <s v="Vadodara, Gujarat, India"/>
    <s v="Full-time"/>
    <s v="False"/>
    <s v="India"/>
    <d v="2023-06-09T18:12:11"/>
    <n v="64800"/>
    <s v="Civica UK Ltd"/>
    <s v="['sql', 'power bi', 'excel']"/>
  </r>
  <r>
    <x v="0"/>
    <s v="Data Science Analyst"/>
    <s v="San Francisco, CA"/>
    <s v="Full-time"/>
    <s v="False"/>
    <s v="United States"/>
    <d v="2023-06-23T18:17:22"/>
    <n v="115000"/>
    <s v="Robert Half"/>
    <s v="['sql', 'python', 'plotly', 'pandas', 'scikit-learn', 'tableau']"/>
  </r>
  <r>
    <x v="1"/>
    <s v="IT Data Engineer - Personal Health Care"/>
    <s v="Mason, OH"/>
    <s v="Full-time"/>
    <s v="False"/>
    <s v="United States"/>
    <d v="2023-06-29T19:13:38"/>
    <n v="121000"/>
    <s v="Procter &amp; Gamble"/>
    <s v="['python', 'sql', 'azure', 'databricks', 'power bi', 'tableau']"/>
  </r>
  <r>
    <x v="0"/>
    <s v="Marketing Data Analyst"/>
    <m/>
    <s v="Full-time"/>
    <s v="False"/>
    <s v="United States"/>
    <d v="2023-06-16T18:00:25"/>
    <n v="95000"/>
    <s v="Harnham"/>
    <s v="['sql', 'tableau', 'looker']"/>
  </r>
  <r>
    <x v="1"/>
    <s v="Sr. Data Engineer"/>
    <s v="Clearwater, FL"/>
    <s v="Full-time"/>
    <s v="False"/>
    <s v="United States"/>
    <d v="2023-06-14T18:06:43"/>
    <n v="106500"/>
    <s v="Robert Half"/>
    <s v="['sql', 'nosql', 'python', 'java', 'c++', 'sql server', 'azure', 'tableau', 'power bi']"/>
  </r>
  <r>
    <x v="0"/>
    <s v="PROJECT DATA ANALYST"/>
    <s v="New York, NY"/>
    <s v="Full-time"/>
    <s v="False"/>
    <s v="United States"/>
    <d v="2023-06-04T18:00:01"/>
    <n v="105000"/>
    <s v="Michael Page International Inc"/>
    <m/>
  </r>
  <r>
    <x v="2"/>
    <s v="Data Scientist"/>
    <s v="San Francisco, CA"/>
    <s v="Full-time"/>
    <s v="False"/>
    <s v="United States"/>
    <d v="2023-06-14T18:01:31"/>
    <n v="145000"/>
    <s v="Ingenio"/>
    <s v="['sql', 'python', 'pandas', 'numpy', 'scikit-learn', 'seaborn']"/>
  </r>
  <r>
    <x v="5"/>
    <s v="Senior Financial Data Analyst (Financial Analysis, Associate)"/>
    <s v="Washington, DC"/>
    <s v="Full-time"/>
    <s v="False"/>
    <s v="United States"/>
    <d v="2023-06-14T18:00:40"/>
    <n v="101873.5"/>
    <s v="The MIL Corporation"/>
    <s v="['sql', 'sharepoint']"/>
  </r>
  <r>
    <x v="1"/>
    <s v="Data Engineer GCP"/>
    <s v="Mexico"/>
    <s v="Full-time"/>
    <s v="False"/>
    <s v="Mexico"/>
    <d v="2023-06-27T18:45:39"/>
    <n v="134241"/>
    <s v="DigitalOnUs"/>
    <s v="['python', 'bash', 'sql', 'scala', 'gcp', 'aws', 'azure', 'airflow', 'express', 'sap', 'chef', 'docker', 'git']"/>
  </r>
  <r>
    <x v="4"/>
    <s v="Senior Data Scientist"/>
    <s v="Anywhere"/>
    <s v="Full-time"/>
    <s v="True"/>
    <s v="United States"/>
    <d v="2023-06-09T18:02:21"/>
    <n v="150000"/>
    <s v="OpenX"/>
    <s v="['sql', 'python', 'gcp', 'aws', 'azure', 'tensorflow']"/>
  </r>
  <r>
    <x v="2"/>
    <s v="Polling Data Scientist"/>
    <s v="Anywhere"/>
    <s v="Full-time"/>
    <s v="True"/>
    <s v="United States"/>
    <d v="2023-06-05T18:50:10"/>
    <n v="80000"/>
    <s v="BlueLabs Analytics, Inc."/>
    <s v="['python', 'sql', 'excel', 'flow']"/>
  </r>
  <r>
    <x v="3"/>
    <s v="Senior Data Engineer"/>
    <s v="Anywhere"/>
    <s v="Full-time"/>
    <s v="True"/>
    <s v="United States"/>
    <d v="2023-06-22T18:06:47"/>
    <n v="137500"/>
    <s v="Bright Minds"/>
    <s v="['python', 'sql', 't-sql', 'azure', 'snowflake', 'databricks', 'aws', 'pyspark', 'tableau', 'power bi']"/>
  </r>
  <r>
    <x v="4"/>
    <s v="Senior Data Scientist"/>
    <s v="Anywhere"/>
    <s v="Full-time"/>
    <s v="True"/>
    <s v="Sudan"/>
    <d v="2023-06-05T19:04:22"/>
    <n v="114000"/>
    <s v="Mission Loans LLC"/>
    <s v="['python', 'sql', 'azure', 'snowflake', 'flow']"/>
  </r>
  <r>
    <x v="7"/>
    <s v="IN BGSW SystemTester AutonomousDriving EXM 2023 (Cloe)"/>
    <s v="Bengaluru, Karnataka, India"/>
    <s v="Full-time"/>
    <s v="False"/>
    <s v="India"/>
    <d v="2023-06-02T18:31:11"/>
    <n v="79200"/>
    <s v="Bosch Group"/>
    <s v="['perl', 'python', 'bitbucket', 'jira']"/>
  </r>
  <r>
    <x v="1"/>
    <s v="Data Engineer"/>
    <s v="Bengaluru, Karnataka, India"/>
    <s v="Full-time"/>
    <s v="False"/>
    <s v="India"/>
    <d v="2023-06-06T18:10:12"/>
    <n v="96773"/>
    <s v="Decision Foundry"/>
    <s v="['python', 'sql', 'github', 'gitlab']"/>
  </r>
  <r>
    <x v="5"/>
    <s v="Senior Business Data Analyst"/>
    <s v="San Jose, CA"/>
    <s v="Full-time"/>
    <s v="False"/>
    <s v="United States"/>
    <d v="2023-06-27T06:01:07"/>
    <n v="111495"/>
    <s v="Samsung Semiconductor, Inc."/>
    <s v="['vba', 'sql', 'tableau', 'powerpoint', 'excel']"/>
  </r>
  <r>
    <x v="0"/>
    <s v="Service Parts Data Analyst"/>
    <s v="Amsterdam, Netherlands"/>
    <s v="Full-time"/>
    <s v="False"/>
    <s v="Netherlands"/>
    <d v="2023-06-22T18:28:14"/>
    <n v="105000"/>
    <s v="Lucid Motors"/>
    <s v="['sap', 'ms access', 'excel', 'outlook', 'powerpoint']"/>
  </r>
  <r>
    <x v="7"/>
    <s v="Business Intelligence Analyst (PowerBI modelling)"/>
    <s v="Tinley Park, IL"/>
    <s v="Full-time"/>
    <s v="False"/>
    <s v="United States"/>
    <d v="2023-06-15T18:17:52"/>
    <n v="115000"/>
    <s v="Brighton Solutions, Inc."/>
    <s v="['sql', 'power bi', 'excel']"/>
  </r>
  <r>
    <x v="0"/>
    <s v="Data Analyst, Business Operations"/>
    <s v="Florida"/>
    <s v="Full-time"/>
    <s v="False"/>
    <s v="United States"/>
    <d v="2023-06-13T18:02:03"/>
    <n v="90000"/>
    <s v="HirePlace"/>
    <s v="['sql', 'tableau', 'airtable']"/>
  </r>
  <r>
    <x v="1"/>
    <s v="Data Engineer - REMOTE"/>
    <s v="Anywhere"/>
    <s v="Full-time"/>
    <s v="True"/>
    <s v="United States"/>
    <d v="2023-06-16T18:42:54"/>
    <n v="150000"/>
    <s v="CyberCoders"/>
    <s v="['sql', 'spark']"/>
  </r>
  <r>
    <x v="0"/>
    <s v="Data Process Analyst-Vice President-hybrid"/>
    <s v="Irving, TX"/>
    <s v="Full-time"/>
    <s v="False"/>
    <s v="United States"/>
    <d v="2023-06-19T18:01:15"/>
    <n v="151950"/>
    <s v="Citi"/>
    <s v="['sql', 'sql server', 'oracle', 'tableau']"/>
  </r>
  <r>
    <x v="4"/>
    <s v="Remediation Lead Analyst (VP) - Hybrid"/>
    <s v="Irving, TX"/>
    <s v="Full-time"/>
    <s v="False"/>
    <s v="United States"/>
    <d v="2023-06-19T18:01:23"/>
    <n v="121840"/>
    <s v="Citi"/>
    <s v="['sql', 'tableau', 'qlik', 'power bi', 'word', 'excel', 'powerpoint']"/>
  </r>
  <r>
    <x v="0"/>
    <s v="Information Management Analyst I (Mid-level)"/>
    <s v="Plano, TX"/>
    <s v="Full-time"/>
    <s v="False"/>
    <s v="United States"/>
    <d v="2023-06-26T18:01:40"/>
    <n v="104090"/>
    <s v="USAA"/>
    <s v="['sql', 'python', 'tableau', 'jira']"/>
  </r>
  <r>
    <x v="2"/>
    <s v="Data Scientist"/>
    <s v="Anywhere"/>
    <s v="Full-time"/>
    <s v="True"/>
    <s v="United States"/>
    <d v="2023-06-02T18:26:05"/>
    <n v="144500"/>
    <s v="Credible"/>
    <s v="['python', 'r', 'sql', 'redshift', 'snowflake', 'github']"/>
  </r>
  <r>
    <x v="1"/>
    <s v="Data Engineer, Backend"/>
    <s v="Cincinnati, OH"/>
    <s v="Full-time"/>
    <s v="False"/>
    <s v="United States"/>
    <d v="2023-06-15T18:25:13"/>
    <n v="120000"/>
    <s v="ALTA IT Services"/>
    <s v="['sql', 'aws', 'spark', 'pandas', 'hadoop', 'github', 'gitlab']"/>
  </r>
  <r>
    <x v="5"/>
    <s v="Senior Analyst, Data Science and Analytics"/>
    <s v="Plano, TX"/>
    <s v="Full-time"/>
    <s v="False"/>
    <s v="Sudan"/>
    <d v="2023-06-13T18:37:43"/>
    <n v="89000"/>
    <s v="Publicis Groupe"/>
    <s v="['sql', 'excel', 'tableau']"/>
  </r>
  <r>
    <x v="2"/>
    <s v="Forecasting Analyst"/>
    <s v="New York, NY"/>
    <s v="Full-time"/>
    <s v="False"/>
    <s v="United States"/>
    <d v="2023-06-26T18:00:14"/>
    <n v="67500"/>
    <s v="Robert Half"/>
    <s v="['power bi', 'excel']"/>
  </r>
  <r>
    <x v="2"/>
    <s v="Data Scientist, Healthcare Provider Payment Solution"/>
    <s v="Anywhere"/>
    <s v="Full-time"/>
    <s v="True"/>
    <s v="United States"/>
    <d v="2023-06-30T18:03:53"/>
    <n v="145000"/>
    <s v="Stealth Ventures at Redesign Health"/>
    <s v="['python', 'r', 'sql', 'flow']"/>
  </r>
  <r>
    <x v="2"/>
    <s v="Data Scientist"/>
    <s v="McLean, VA"/>
    <s v="Full-time"/>
    <s v="False"/>
    <s v="United States"/>
    <d v="2023-06-15T06:18:40"/>
    <n v="140452"/>
    <s v="SAIC"/>
    <s v="['python', 'r', 'sql']"/>
  </r>
  <r>
    <x v="3"/>
    <s v="Senior Data Engineer"/>
    <s v="San Francisco, CA"/>
    <s v="Full-time"/>
    <s v="False"/>
    <s v="United States"/>
    <d v="2023-06-22T18:06:52"/>
    <n v="147500"/>
    <s v="Glocomms"/>
    <s v="['sql', 'sql server', 'azure', 'databricks', 'kafka', 'tableau']"/>
  </r>
  <r>
    <x v="6"/>
    <s v="Machine Learning Engineer (First Resonance)"/>
    <s v="Los Angeles, CA"/>
    <s v="Full-time"/>
    <s v="False"/>
    <s v="United States"/>
    <d v="2023-06-27T18:01:13"/>
    <n v="101029"/>
    <s v="Sea Change Advisors"/>
    <s v="['python', 'rust', 'r', 'aws', 'gcp', 'azure', 'tensorflow', 'pytorch', 'scikit-learn', 'spark', 'docker', 'terraform']"/>
  </r>
  <r>
    <x v="0"/>
    <s v="Data Analyst"/>
    <s v="Boston, MA"/>
    <s v="Full-time"/>
    <s v="False"/>
    <s v="United States"/>
    <d v="2023-06-07T18:00:14"/>
    <n v="80000"/>
    <s v="Peace Officer Standards and Training"/>
    <s v="['outlook', 'word', 'excel', 'powerpoint', 'sharepoint']"/>
  </r>
  <r>
    <x v="2"/>
    <s v="Data Scientist"/>
    <s v="Anywhere"/>
    <s v="Contractor"/>
    <s v="True"/>
    <s v="United States"/>
    <d v="2023-06-22T18:04:02"/>
    <n v="78458.046875"/>
    <s v="Cortrack Solutions Pvt Ltd."/>
    <s v="['sql', 'r', 'python', 'c++', 'sas', 'sas', 'matlab', 'vba', 'power bi', 'tableau', 'qlik']"/>
  </r>
  <r>
    <x v="2"/>
    <s v="Data Scientist"/>
    <s v="Reston, VA"/>
    <s v="Full-time"/>
    <s v="False"/>
    <s v="United States"/>
    <d v="2023-06-29T19:12:54"/>
    <n v="145000"/>
    <s v="EpochGeo"/>
    <s v="['python', 'sql', 'elasticsearch', 'keras', 'tensorflow', 'pytorch', 'plotly', 'nltk']"/>
  </r>
  <r>
    <x v="4"/>
    <s v="Senior Data Scientist, Development Diagnostics"/>
    <s v="Redwood City, CA"/>
    <s v="Full-time"/>
    <s v="False"/>
    <s v="United States"/>
    <d v="2023-06-13T18:03:04"/>
    <n v="170000"/>
    <s v="REVOLUTION Medicines"/>
    <s v="['r', 'python', 'sql', 'aws', 'azure', 'gcp', 'tableau', 'github']"/>
  </r>
  <r>
    <x v="4"/>
    <s v="Principal Research Engineer"/>
    <s v="Arlington, VA"/>
    <s v="Full-time"/>
    <s v="False"/>
    <s v="United States"/>
    <d v="2023-06-30T18:56:53"/>
    <n v="177283"/>
    <s v="Two Six Technologies"/>
    <s v="['c', 'assembly', 'python']"/>
  </r>
  <r>
    <x v="2"/>
    <s v="Sr. Innovation Data Scientist"/>
    <s v="United States"/>
    <s v="Full-time"/>
    <s v="False"/>
    <s v="United States"/>
    <d v="2023-06-07T06:24:24"/>
    <n v="121162.5"/>
    <s v="Allstate Insurance Company"/>
    <s v="['python', 'r', 'sas', 'sas', 'matlab', 'sql', 'spark']"/>
  </r>
  <r>
    <x v="2"/>
    <s v="Data Scientist, Product Analytics - Monetization"/>
    <s v="Menlo Park, CA"/>
    <s v="Full-time"/>
    <s v="False"/>
    <s v="United States"/>
    <d v="2023-06-16T06:19:48"/>
    <n v="200000"/>
    <s v="Meta"/>
    <s v="['sql', 'python', 'r']"/>
  </r>
  <r>
    <x v="1"/>
    <s v="Data Engineer Mid-Level"/>
    <s v="Washington, DC"/>
    <s v="Full-time"/>
    <s v="False"/>
    <s v="United States"/>
    <d v="2023-06-08T18:28:17"/>
    <n v="97500"/>
    <s v="Bow Wave LLC"/>
    <s v="['java', 'c', 'sql', 'javascript', 'html', 'python', 'r', 'c#', 'css', 'aws', 'azure']"/>
  </r>
  <r>
    <x v="3"/>
    <s v="Senior Data Engineer - $180k-$200k (Snowflake, Python)"/>
    <s v="Anywhere"/>
    <s v="Full-time"/>
    <s v="True"/>
    <s v="United States"/>
    <d v="2023-06-07T18:30:15"/>
    <n v="190000"/>
    <s v="CyberCoders"/>
    <s v="['python', 'snowflake']"/>
  </r>
  <r>
    <x v="8"/>
    <s v="Data Scientist/Software Engineer, Reliability Engineering"/>
    <s v="Palo Alto, CA"/>
    <s v="Full-time"/>
    <s v="False"/>
    <s v="United States"/>
    <d v="2023-06-05T06:04:11"/>
    <n v="115000"/>
    <s v="Tesla, Inc"/>
    <s v="['python', 'c', 'c++', 'rust', 'spark', 'ansible', 'docker', 'kubernetes']"/>
  </r>
  <r>
    <x v="6"/>
    <s v="Technical Artist (ZibraAI)"/>
    <s v="Ukraine"/>
    <s v="Full-time"/>
    <s v="False"/>
    <s v="Ukraine"/>
    <d v="2023-06-21T18:24:51"/>
    <n v="89100"/>
    <s v="Roosh"/>
    <s v="['c++', 'unity', 'unreal']"/>
  </r>
  <r>
    <x v="0"/>
    <s v="Product Data Analyst, Customer Insights, Remote"/>
    <s v="San Francisco, CA"/>
    <s v="Full-time"/>
    <s v="False"/>
    <s v="United States"/>
    <d v="2023-06-12T18:00:50"/>
    <n v="97500"/>
    <s v="Concept Labs"/>
    <s v="['sql', 'tableau']"/>
  </r>
  <r>
    <x v="0"/>
    <s v="Data Analyst"/>
    <s v="Media, PA"/>
    <s v="Full-time"/>
    <s v="False"/>
    <s v="United States"/>
    <d v="2023-06-30T18:00:25"/>
    <n v="67500"/>
    <s v="Payer Matrix"/>
    <m/>
  </r>
  <r>
    <x v="4"/>
    <s v="Senior Data Scientist"/>
    <s v="Warsaw, Poland"/>
    <s v="Full-time"/>
    <s v="False"/>
    <s v="Poland"/>
    <d v="2023-06-08T18:37:36"/>
    <n v="157500"/>
    <s v="Snowflake Inc."/>
    <s v="['python', 'sql', 'snowflake', 'scikit-learn', 'pandas', 'airflow', 'excel']"/>
  </r>
  <r>
    <x v="5"/>
    <s v="Fraud Risk Senior Analyst, AVP (Data and Control) - Hybrid"/>
    <s v="Jacksonville, FL"/>
    <s v="Full-time"/>
    <s v="False"/>
    <s v="United States"/>
    <d v="2023-06-19T18:43:52"/>
    <n v="105600"/>
    <s v="Citi"/>
    <s v="['tableau']"/>
  </r>
  <r>
    <x v="5"/>
    <s v="Senior Data Analyst"/>
    <s v="Wichita, KS"/>
    <s v="Full-time"/>
    <s v="False"/>
    <s v="United States"/>
    <d v="2023-06-09T18:03:47"/>
    <n v="59000"/>
    <s v="CB Insights"/>
    <s v="['sql', 'excel', 'powerpoint']"/>
  </r>
  <r>
    <x v="5"/>
    <s v="Senior Data and Reporting Analyst, Royalties Operations (Remote)"/>
    <s v="Anywhere"/>
    <s v="Full-time"/>
    <s v="True"/>
    <s v="United States"/>
    <d v="2023-06-30T18:02:19"/>
    <n v="140000"/>
    <s v="Block"/>
    <s v="['sql', 'c', 'go', 'tableau', 'alteryx', 'sheets']"/>
  </r>
  <r>
    <x v="0"/>
    <s v="Senior Associate CSR/ESG Data Analyst"/>
    <s v="Bengaluru, Karnataka, India"/>
    <s v="Full-time"/>
    <s v="False"/>
    <s v="India"/>
    <d v="2023-06-26T18:12:32"/>
    <n v="100500"/>
    <s v="Publicis Groupe"/>
    <s v="['excel']"/>
  </r>
  <r>
    <x v="0"/>
    <s v="Environmental Data Analyst (Environmental Health Manager II)"/>
    <s v="Columbia, SC"/>
    <s v="Full-time"/>
    <s v="False"/>
    <s v="United States"/>
    <d v="2023-06-07T07:19:58"/>
    <n v="48107"/>
    <s v="State of South Carolina"/>
    <s v="['excel', 'word']"/>
  </r>
  <r>
    <x v="7"/>
    <s v="Business Analyst (Tech/AI)"/>
    <s v="Thailand"/>
    <s v="Full-time"/>
    <s v="False"/>
    <s v="Thailand"/>
    <d v="2023-06-14T18:20:42"/>
    <n v="64800"/>
    <s v="Data Wow"/>
    <s v="['c', 'windows', 'excel', 'word', 'powerpoint', 'outlook']"/>
  </r>
  <r>
    <x v="2"/>
    <s v="Lead Data Scientist"/>
    <s v="Las Vegas, NV"/>
    <s v="Full-time"/>
    <s v="False"/>
    <s v="United States"/>
    <d v="2023-06-05T06:03:56"/>
    <n v="90000"/>
    <s v="Skillz"/>
    <s v="['python', 'r', 'sql']"/>
  </r>
  <r>
    <x v="1"/>
    <s v="Data Engineer"/>
    <s v="Temple, TX"/>
    <s v="Full-time"/>
    <s v="False"/>
    <s v="United States"/>
    <d v="2023-06-29T18:07:35"/>
    <n v="100000"/>
    <s v="McLane Company"/>
    <s v="['python', 'shell', 'sql', 'redshift', 'snowflake', 'azure', 'airflow', 'spark', 'linux', 'alteryx', 'tableau', 'power bi', 'looker', 'git', 'jira']"/>
  </r>
  <r>
    <x v="0"/>
    <s v="Data Analyst (DEA)"/>
    <s v="San Juan, Puerto Rico"/>
    <s v="Full-time"/>
    <s v="False"/>
    <s v="Puerto Rico"/>
    <d v="2023-06-06T06:42:05"/>
    <n v="57500"/>
    <s v="WWC Global"/>
    <s v="['terminal']"/>
  </r>
  <r>
    <x v="1"/>
    <s v="Lead Data Engineer"/>
    <s v="Los Angeles, CA"/>
    <s v="Full-time"/>
    <s v="False"/>
    <s v="United States"/>
    <d v="2023-06-16T18:44:21"/>
    <n v="140000"/>
    <s v="Keeling Labs"/>
    <s v="['go', 'python', 'aws', 'spark', 'pyspark', 'linux', 'kubernetes', 'git', 'docker', 'terraform']"/>
  </r>
  <r>
    <x v="2"/>
    <s v="Data Scientist - SIML, ISE"/>
    <s v="Santa Clara, CA"/>
    <s v="Full-time"/>
    <s v="False"/>
    <s v="United States"/>
    <d v="2023-06-19T06:02:59"/>
    <n v="120000"/>
    <s v="Apple"/>
    <s v="['python', 'jupyter', 'pytorch', 'git']"/>
  </r>
  <r>
    <x v="1"/>
    <s v="Data Engineer"/>
    <s v="Miami, FL"/>
    <s v="Full-time"/>
    <s v="False"/>
    <s v="United States"/>
    <d v="2023-06-26T18:02:28"/>
    <n v="225000"/>
    <s v="Acquire Me"/>
    <s v="['python']"/>
  </r>
  <r>
    <x v="2"/>
    <s v="Junior Data Scientist"/>
    <s v="Irving, TX"/>
    <s v="Full-time"/>
    <s v="False"/>
    <s v="United States"/>
    <d v="2023-06-29T18:04:24"/>
    <n v="51862.75"/>
    <s v="Upen Group Inc"/>
    <s v="['sql', 'python']"/>
  </r>
  <r>
    <x v="1"/>
    <s v="Principal Data Engineer (REMOTE)"/>
    <s v="Anywhere"/>
    <s v="Full-time"/>
    <s v="True"/>
    <s v="United States"/>
    <d v="2023-06-17T18:06:52"/>
    <n v="179500"/>
    <s v="Stryker"/>
    <s v="['go', 'nosql', 'sql', 'mongodb', 'mongodb', 'postgresql', 'mysql', 'azure', 'hadoop', 'spark', 'kafka', 'airflow', 'flow', 'jira']"/>
  </r>
  <r>
    <x v="1"/>
    <s v="Cloud Big Data Dev"/>
    <s v="Málaga, Spain"/>
    <s v="Full-time"/>
    <s v="False"/>
    <s v="Spain"/>
    <d v="2023-06-23T18:57:54"/>
    <n v="56700"/>
    <s v="Talan"/>
    <s v="['java', 'nosql', 'scala', 'sql', 'oracle', 'azure', 'aws', 'gcp', 'databricks', 'hadoop', 'spark', 'kafka', 'graphql', 'spring', 'github', 'gitlab', 'jenkins', 'terraform', 'docker', 'kubernetes']"/>
  </r>
  <r>
    <x v="0"/>
    <s v="Entry Level Business/Data Analyst"/>
    <s v="Washington, DC"/>
    <s v="Full-time"/>
    <s v="False"/>
    <s v="United States"/>
    <d v="2023-06-09T18:00:28"/>
    <n v="57000"/>
    <s v="Asta CRS Inc."/>
    <m/>
  </r>
  <r>
    <x v="2"/>
    <s v="Data Scientist  - Up to $190,000 + Bonus + Package"/>
    <s v="Houston, TX"/>
    <s v="Full-time"/>
    <s v="False"/>
    <s v="United States"/>
    <d v="2023-06-11T18:03:04"/>
    <n v="145000"/>
    <s v="Hunter Bond"/>
    <s v="['python']"/>
  </r>
  <r>
    <x v="0"/>
    <s v="PV Systems Data Analyst"/>
    <s v="Plainfield, NJ"/>
    <s v="Full-time"/>
    <s v="False"/>
    <s v="United States"/>
    <d v="2023-06-27T18:00:06"/>
    <n v="90000"/>
    <s v="GoldCoast"/>
    <s v="['excel', 'power bi']"/>
  </r>
  <r>
    <x v="7"/>
    <s v="Business Analyst"/>
    <s v="Anywhere"/>
    <s v="Full-time"/>
    <s v="True"/>
    <s v="United States"/>
    <d v="2023-06-05T18:01:46"/>
    <n v="62500"/>
    <s v="Kaye/Bassman International"/>
    <s v="['sql', 'excel', 'sheets', 'smartsheet']"/>
  </r>
  <r>
    <x v="2"/>
    <s v="Principal Data Scientist (LLM/NLP)"/>
    <s v="Scottsdale, AZ"/>
    <s v="Full-time"/>
    <s v="False"/>
    <s v="United States"/>
    <d v="2023-06-28T18:04:23"/>
    <n v="196000"/>
    <s v="Peerlogic"/>
    <s v="['python', 'tensorflow', 'pytorch']"/>
  </r>
  <r>
    <x v="2"/>
    <s v="Staff Data Scientist"/>
    <s v="Anywhere"/>
    <s v="Full-time"/>
    <s v="True"/>
    <s v="United States"/>
    <d v="2023-06-23T18:19:54"/>
    <n v="210000"/>
    <s v="Harnham"/>
    <s v="['python', 'java', 'r']"/>
  </r>
  <r>
    <x v="0"/>
    <s v="SAP Data Archiving Analyst, Enterprise Systems"/>
    <s v="Culver City, CA"/>
    <s v="Full-time"/>
    <s v="False"/>
    <s v="United States"/>
    <d v="2023-06-06T18:00:52"/>
    <n v="127750"/>
    <s v="Apple"/>
    <s v="['sap']"/>
  </r>
  <r>
    <x v="3"/>
    <s v="Senior Big Data Engineer"/>
    <s v="Mumbai, Maharashtra, India"/>
    <s v="Full-time"/>
    <s v="False"/>
    <s v="India"/>
    <d v="2023-06-20T18:11:31"/>
    <n v="45000"/>
    <s v="Nielsen"/>
    <s v="['scala', 'nosql', 'mongodb', 'mongodb', 'shell', 'mysql', 'dynamodb', 'aws', 'spark', 'kafka', 'hadoop', 'linux', 'gitlab', 'bitbucket', 'docker', 'terraform']"/>
  </r>
  <r>
    <x v="2"/>
    <s v="Data Scientist"/>
    <s v="Anywhere"/>
    <s v="Full-time"/>
    <s v="True"/>
    <s v="United States"/>
    <d v="2023-06-30T18:05:35"/>
    <n v="175000"/>
    <s v="Smith Hanley Associates"/>
    <s v="['python', 'sql', 'javascript', 'html', 'php', 'vba', 'mongodb', 'mongodb', 'aws', 'tensorflow', 'scikit-learn', 'excel', 'powerpoint', 'tableau']"/>
  </r>
  <r>
    <x v="2"/>
    <s v="Data Science in Product Design Engineering"/>
    <s v="Thailand"/>
    <s v="Full-time"/>
    <s v="False"/>
    <s v="Thailand"/>
    <d v="2023-06-15T18:36:03"/>
    <n v="50400"/>
    <s v="Western Digital"/>
    <s v="['sql', 'javascript', 'sql server']"/>
  </r>
  <r>
    <x v="0"/>
    <s v="2023-2024 Information Technology – Information and Analytics Full Time"/>
    <s v="Houston, TX"/>
    <s v="Full-time"/>
    <s v="False"/>
    <s v="Sudan"/>
    <d v="2023-06-28T19:26:06"/>
    <n v="107000"/>
    <s v="Chevron"/>
    <s v="['javascript', 'sql', 'python', 'r', 'azure', 'react', 'tensorflow', 'keras', 'scikit-learn', 'pytorch', 'numpy', 'angular', 'node.js', 'excel', 'flow', 'github']"/>
  </r>
  <r>
    <x v="0"/>
    <s v="Data Analyst II (Healthcare Analytics)"/>
    <s v="Woodland Hills, CA"/>
    <s v="Full-time"/>
    <s v="False"/>
    <s v="United States"/>
    <d v="2023-06-19T18:00:43"/>
    <n v="74050"/>
    <s v="California Health &amp; Wellness"/>
    <s v="['python', 'r']"/>
  </r>
  <r>
    <x v="6"/>
    <s v="Senior Machine Learning Engineer / Senior Python Developer"/>
    <s v="Kraków, Poland"/>
    <s v="Full-time"/>
    <s v="False"/>
    <s v="Poland"/>
    <d v="2023-06-02T18:36:53"/>
    <n v="101029"/>
    <s v="LoopMe"/>
    <s v="['python', 'r', 'elasticsearch', 'kafka', 'spark', 'airflow', 'docker']"/>
  </r>
  <r>
    <x v="2"/>
    <s v="Dovenmuehle Mortgage | Chief Data Scientist (Remote)"/>
    <s v="Anywhere"/>
    <s v="Full-time"/>
    <s v="True"/>
    <s v="United States"/>
    <d v="2023-06-22T06:03:59"/>
    <n v="225000"/>
    <s v="Braintrust"/>
    <s v="['python', 'scala', 'sql', 'aws', 'azure', 'gcp', 'pandas', 'numpy', 'scikit-learn', 'matplotlib', 'hadoop', 'spark', 'tableau']"/>
  </r>
  <r>
    <x v="2"/>
    <s v="Data Scientist, Terminal"/>
    <s v="Canada"/>
    <s v="Full-time"/>
    <s v="False"/>
    <s v="Canada"/>
    <d v="2023-06-16T18:49:16"/>
    <n v="157500"/>
    <s v="Stripe"/>
    <s v="['r', 'python', 'sql', 'go']"/>
  </r>
  <r>
    <x v="1"/>
    <s v="Data Engineer"/>
    <s v="Anywhere"/>
    <s v="Full-time"/>
    <s v="True"/>
    <s v="United States"/>
    <d v="2023-06-21T18:10:07"/>
    <n v="155000"/>
    <s v="Salt"/>
    <s v="['python', 'sql', 'nosql', 'aws', 'gcp', 'bigquery', 'spark', 'airflow', 'hadoop']"/>
  </r>
  <r>
    <x v="0"/>
    <s v="Data Analyst"/>
    <s v="Rancho Cucamonga, CA"/>
    <s v="Full-time"/>
    <s v="False"/>
    <s v="United States"/>
    <d v="2023-06-19T18:00:40"/>
    <n v="92500"/>
    <s v="Robert Half"/>
    <s v="['sql', 'azure', 'snowflake', 'aws', 'tableau', 'microstrategy']"/>
  </r>
  <r>
    <x v="1"/>
    <s v="Lead Data Engineer"/>
    <s v="Porto, Portugal"/>
    <s v="Full-time"/>
    <s v="False"/>
    <s v="Portugal"/>
    <d v="2023-06-27T18:51:22"/>
    <n v="131580"/>
    <s v="Mindera"/>
    <s v="['aws']"/>
  </r>
  <r>
    <x v="8"/>
    <s v="Senior Computer Vision Engineer"/>
    <s v="Paris, France"/>
    <s v="Full-time"/>
    <s v="False"/>
    <s v="France"/>
    <d v="2023-06-27T18:49:59"/>
    <n v="44418.5"/>
    <s v="RYTE Corporation"/>
    <s v="['python', 'c++', 'azure', 'databricks', 'tensorflow', 'pytorch', 'opencv', 'keras']"/>
  </r>
  <r>
    <x v="0"/>
    <s v="Global Process Owner – CTI Data Analyst"/>
    <s v="New York, NY"/>
    <s v="Contractor"/>
    <s v="False"/>
    <s v="United States"/>
    <d v="2023-06-05T18:00:14"/>
    <n v="135000"/>
    <s v="WSNe Inc."/>
    <s v="['excel', 'word', 'powerpoint']"/>
  </r>
  <r>
    <x v="1"/>
    <s v="Big Data Engineer"/>
    <s v="Latham, NY"/>
    <s v="Full-time"/>
    <s v="False"/>
    <s v="United States"/>
    <d v="2023-06-10T18:06:54"/>
    <n v="125000"/>
    <s v="Robert Half"/>
    <s v="['sql', 'python', 'sql server', 'azure', 'ssis']"/>
  </r>
  <r>
    <x v="0"/>
    <s v="Staff Applied Research Engineer"/>
    <s v="Hyderabad, Telangana, India"/>
    <s v="Full-time"/>
    <s v="False"/>
    <s v="India"/>
    <d v="2023-06-28T18:35:45"/>
    <n v="177283"/>
    <s v="ServiceNow"/>
    <m/>
  </r>
  <r>
    <x v="6"/>
    <s v="Machine Learning Engineer - Canada"/>
    <s v="Vancouver, BC, Canada"/>
    <s v="Full-time"/>
    <s v="False"/>
    <s v="Canada"/>
    <d v="2023-06-29T18:11:51"/>
    <n v="141000"/>
    <s v="Inworld AI"/>
    <s v="['go', 'python', 'java', 'pytorch', 'spark']"/>
  </r>
  <r>
    <x v="0"/>
    <s v="Advancement Data Analyst"/>
    <s v="Westborough, MA"/>
    <s v="Full-time"/>
    <s v="False"/>
    <s v="United States"/>
    <d v="2023-06-07T18:00:20"/>
    <n v="61750"/>
    <s v="Robert Half"/>
    <s v="['go', 'excel', 'sheets', 'word', 'spreadsheet']"/>
  </r>
  <r>
    <x v="1"/>
    <s v="Data Engineer – Oracle"/>
    <s v="Jucu, Romania"/>
    <s v="Full-time"/>
    <s v="False"/>
    <s v="Romania"/>
    <d v="2023-06-07T18:59:39"/>
    <n v="147500"/>
    <s v="Bosch Group"/>
    <s v="['sql', 'oracle', 'azure', 'hadoop', 'spark', 'airflow', 'gdpr', 'tableau', 'power bi', 'ssis', 'jira']"/>
  </r>
  <r>
    <x v="4"/>
    <s v="Senior Data Scientist - (15672)"/>
    <s v="Anywhere"/>
    <s v="Full-time"/>
    <s v="True"/>
    <s v="United States"/>
    <d v="2023-06-30T18:03:53"/>
    <n v="174000"/>
    <s v="Getty Images"/>
    <s v="['python', 'bash', 'sql', 'hadoop', 'git']"/>
  </r>
  <r>
    <x v="4"/>
    <s v="Senior Data Scientist"/>
    <s v="Tel Aviv-Yafo, Israel"/>
    <s v="Full-time"/>
    <s v="False"/>
    <s v="Israel"/>
    <d v="2023-06-05T18:54:58"/>
    <n v="157500"/>
    <s v="Pagaya"/>
    <s v="['python', 'go']"/>
  </r>
  <r>
    <x v="8"/>
    <s v="Lead Software Engineer"/>
    <s v="Anywhere"/>
    <s v="Full-time"/>
    <s v="True"/>
    <s v="Canada"/>
    <d v="2023-06-23T18:31:30"/>
    <n v="167500"/>
    <s v="Harnham"/>
    <s v="['typescript', 'ruby', 'ruby', 'redis', 'kubernetes']"/>
  </r>
  <r>
    <x v="1"/>
    <s v="Data Engineer"/>
    <s v="Cincinnati, OH"/>
    <s v="Full-time"/>
    <s v="False"/>
    <s v="United States"/>
    <d v="2023-06-26T18:06:12"/>
    <n v="125000"/>
    <s v="Revel IT"/>
    <s v="['sql', 'python', 'snowflake', 'databricks', 'azure', 'aws', 'gcp', 'spark', 'pyspark']"/>
  </r>
  <r>
    <x v="1"/>
    <s v="Data Engineer"/>
    <s v="Springfield, VA"/>
    <s v="Full-time"/>
    <s v="False"/>
    <s v="Sudan"/>
    <d v="2023-06-20T19:01:19"/>
    <n v="130000"/>
    <s v="KAPS Solutions"/>
    <s v="['sql', 'oracle', 'word', 'excel', 'powerpoint', 'outlook', 'jira']"/>
  </r>
  <r>
    <x v="1"/>
    <s v="Data Engineer"/>
    <s v="Anywhere"/>
    <s v="Full-time"/>
    <s v="True"/>
    <s v="Sudan"/>
    <d v="2023-06-05T19:04:44"/>
    <n v="110000"/>
    <s v="Dfuse Technologies, Inc."/>
    <s v="['python', 'java', 'scala', 'sql', 'aws']"/>
  </r>
  <r>
    <x v="3"/>
    <s v="Senior Data Engineer"/>
    <s v="Jakarta, Indonesia"/>
    <s v="Full-time"/>
    <s v="False"/>
    <s v="Indonesia"/>
    <d v="2023-06-06T18:18:55"/>
    <n v="147500"/>
    <s v="Carousell Group"/>
    <s v="['mongodb', 'mongodb', 'python', 'php', 'go', 'java', 'mysql', 'postgresql', 'aws', 'redshift', 'hadoop', 'spark', 'graphql', 'docker', 'kubernetes', 'terraform', 'ansible']"/>
  </r>
  <r>
    <x v="4"/>
    <s v="Senior Data Scientist - TOP SECRET CLEARANCE"/>
    <s v="United States"/>
    <s v="Full-time"/>
    <s v="False"/>
    <s v="United States"/>
    <d v="2023-06-07T18:25:04"/>
    <n v="170000"/>
    <s v="Harnham"/>
    <s v="['python', 'sql']"/>
  </r>
  <r>
    <x v="6"/>
    <s v="Machine Learning Engineer - X/F/M"/>
    <s v="Paris, France"/>
    <s v="Full-time"/>
    <s v="False"/>
    <s v="France"/>
    <d v="2023-06-21T18:47:35"/>
    <n v="141000"/>
    <s v="LIFEN"/>
    <s v="['python', 'jupyter', 'tensorflow', 'keras', 'fastapi', 'flow', 'git', 'docker']"/>
  </r>
  <r>
    <x v="2"/>
    <s v="Data Scientist/Software Developer"/>
    <s v="Reston, VA"/>
    <s v="Full-time"/>
    <s v="False"/>
    <s v="United States"/>
    <d v="2023-06-29T19:12:57"/>
    <n v="147500"/>
    <s v="EpochGeo"/>
    <s v="['python', 'sql', 'java', 'c#', 'elasticsearch', 'keras', 'tensorflow', 'pytorch', 'plotly']"/>
  </r>
  <r>
    <x v="0"/>
    <s v="Data Analyst II (Healthcare Analytics). Job in Woodland Hills My..."/>
    <s v="California"/>
    <s v="Full-time"/>
    <s v="False"/>
    <s v="United States"/>
    <d v="2023-06-19T18:00:46"/>
    <n v="74050"/>
    <s v="California Health &amp; Wellness"/>
    <s v="['python', 'r']"/>
  </r>
  <r>
    <x v="7"/>
    <s v="Senior Economy Designer"/>
    <s v="Anywhere"/>
    <s v="Full-time"/>
    <s v="True"/>
    <s v="Canada"/>
    <d v="2023-06-21T18:11:25"/>
    <n v="190000"/>
    <s v="Harnham"/>
    <s v="['sql', 'python', 'r']"/>
  </r>
  <r>
    <x v="1"/>
    <s v="Data Engineer"/>
    <s v="Anywhere"/>
    <s v="Full-time"/>
    <s v="True"/>
    <s v="Sudan"/>
    <d v="2023-06-02T19:15:35"/>
    <n v="75000"/>
    <s v="CyberCoders"/>
    <s v="['sql', 'python', 'snowflake', 'oracle', 'power bi', 'tableau', 'sap']"/>
  </r>
  <r>
    <x v="7"/>
    <s v="Business Intelligence Analyst"/>
    <s v="Chicago, IL"/>
    <s v="Full-time"/>
    <s v="False"/>
    <s v="United States"/>
    <d v="2023-06-08T18:01:25"/>
    <n v="70000"/>
    <s v="Spiceworks"/>
    <s v="['sql', 'sql server', 'snowflake', 'redshift', 'tableau', 'excel']"/>
  </r>
  <r>
    <x v="1"/>
    <s v="Data Engineer"/>
    <s v="Sunset Hills, MO"/>
    <s v="Full-time"/>
    <s v="False"/>
    <s v="United States"/>
    <d v="2023-06-30T18:11:29"/>
    <n v="130000"/>
    <s v="Clarity Technology Partners"/>
    <s v="['sql', 'c#', 'sql server']"/>
  </r>
  <r>
    <x v="1"/>
    <s v="Data Engineer - Bulgaria"/>
    <s v="Sofia, Bulgaria"/>
    <s v="Full-time"/>
    <s v="False"/>
    <s v="Bulgaria"/>
    <d v="2023-06-14T18:54:41"/>
    <n v="97444"/>
    <s v="bunq"/>
    <s v="['python', 'sql', 'aws']"/>
  </r>
  <r>
    <x v="4"/>
    <s v="Data Science - Senior Data Scientist ( Credit Risk Modelling )"/>
    <s v="Noida, Uttar Pradesh, India"/>
    <s v="Full-time"/>
    <s v="False"/>
    <s v="India"/>
    <d v="2023-06-21T06:12:04"/>
    <n v="157500"/>
    <s v="Paytm"/>
    <s v="['java', 'scala', 'python', 'aws', 'spark', 'pandas', 'numpy']"/>
  </r>
  <r>
    <x v="5"/>
    <s v="Senior Data Analyst"/>
    <m/>
    <s v="Full-time"/>
    <s v="False"/>
    <s v="United States"/>
    <d v="2023-06-30T18:00:44"/>
    <n v="120000"/>
    <s v="Selby Jennings"/>
    <s v="['sql', 'aws', 'redshift', 'tableau']"/>
  </r>
  <r>
    <x v="1"/>
    <s v="Lead Data Engineer (Remote-Azure)"/>
    <s v="Anywhere"/>
    <s v="Full-time"/>
    <s v="True"/>
    <s v="Sudan"/>
    <d v="2023-06-06T18:41:06"/>
    <n v="140000"/>
    <s v="CyberCoders"/>
    <s v="['sql', 'python', 'scala', 'databricks', 'azure', 'snowflake', 'airflow']"/>
  </r>
  <r>
    <x v="2"/>
    <s v="Data Scientist"/>
    <s v="New York, NY"/>
    <s v="Full-time"/>
    <s v="False"/>
    <s v="United States"/>
    <d v="2023-06-08T18:02:01"/>
    <n v="120000"/>
    <s v="Magid"/>
    <s v="['python', 'r', 'scala', 'sql', 'sas', 'sas', 'matlab']"/>
  </r>
  <r>
    <x v="0"/>
    <s v="Data Analyst"/>
    <s v="Clearwater, FL"/>
    <s v="Full-time"/>
    <s v="False"/>
    <s v="United States"/>
    <d v="2023-06-10T18:01:34"/>
    <n v="84000"/>
    <s v="Robert Half"/>
    <s v="['sql', 'power bi', 'tableau']"/>
  </r>
  <r>
    <x v="2"/>
    <s v="Data Scientist Jobs"/>
    <s v="Tampa, FL"/>
    <s v="Full-time"/>
    <s v="False"/>
    <s v="United States"/>
    <d v="2023-06-12T19:04:04"/>
    <n v="95000"/>
    <s v="STEMboard"/>
    <s v="['r', 'python', 'databricks', 'ibm cloud', 'snowflake', 'numpy', 'pandas', 'tableau', 'power bi']"/>
  </r>
  <r>
    <x v="3"/>
    <s v="Senior Data Engineer"/>
    <s v="New York, NY"/>
    <s v="Full-time"/>
    <s v="False"/>
    <s v="Sudan"/>
    <d v="2023-06-29T19:37:47"/>
    <n v="157500"/>
    <s v="Lawrence Harvey"/>
    <s v="['azure', 'aws', 'gcp']"/>
  </r>
  <r>
    <x v="1"/>
    <s v="Staff Data Engineer"/>
    <s v="Anywhere"/>
    <s v="Full-time"/>
    <s v="True"/>
    <s v="Sudan"/>
    <d v="2023-06-08T18:59:41"/>
    <n v="150000"/>
    <s v="IT Motives"/>
    <s v="['go', 'sql', 'scala', 'python', 'mysql', 'oracle', 'redshift', 'react', 'kafka', 'spark', 'sharepoint', 'github', 'kubernetes']"/>
  </r>
  <r>
    <x v="2"/>
    <s v="Data Scientist"/>
    <s v="Bentonville, AR"/>
    <s v="Contractor"/>
    <s v="False"/>
    <s v="United States"/>
    <d v="2023-06-07T18:25:01"/>
    <n v="130000"/>
    <s v="Flexton Inc"/>
    <m/>
  </r>
  <r>
    <x v="8"/>
    <s v="Software Engineer Robotics"/>
    <s v="Kampala, Uganda"/>
    <s v="Full-time"/>
    <s v="False"/>
    <s v="Uganda"/>
    <d v="2023-06-27T19:44:26"/>
    <n v="44100"/>
    <s v="Standard Bank Group"/>
    <s v="['python', 'c#', 'mysql', 'oracle', 'azure', 'aws', 'react', 'angular']"/>
  </r>
  <r>
    <x v="0"/>
    <s v="Data Product Manager"/>
    <s v="Tampa, FL"/>
    <s v="Full-time"/>
    <s v="False"/>
    <s v="United States"/>
    <d v="2023-06-29T18:05:49"/>
    <n v="80850"/>
    <s v="AACSB International"/>
    <s v="['jira', 'asana']"/>
  </r>
  <r>
    <x v="3"/>
    <s v="Senior Lead Data Engineer"/>
    <s v="Philadelphia, PA"/>
    <s v="Full-time"/>
    <s v="False"/>
    <s v="United States"/>
    <d v="2023-06-12T18:29:01"/>
    <n v="246500"/>
    <s v="Capital One"/>
    <s v="['java', 'scala', 'python', 'nosql', 'sql', 'mongo', 'shell', 'mysql', 'cassandra', 'redshift', 'snowflake', 'aws', 'azure', 'hadoop', 'kafka', 'spark']"/>
  </r>
  <r>
    <x v="2"/>
    <s v="Manager of Data Science - Global Banking"/>
    <s v="Dallas, TX"/>
    <s v="Full-time"/>
    <s v="False"/>
    <s v="Sudan"/>
    <d v="2023-06-19T23:55:37"/>
    <n v="200000"/>
    <s v="McKinsey &amp; Company"/>
    <s v="['nosql', 'azure', 'gcp', 'snowflake', 'aws', 'databricks', 'spark', 'hadoop', 'kafka', 'airflow']"/>
  </r>
  <r>
    <x v="2"/>
    <s v="Data Scientist, Credit Risk (San Francisco, CA)"/>
    <s v="San Francisco, CA"/>
    <s v="Full-time"/>
    <s v="False"/>
    <s v="United States"/>
    <d v="2023-06-22T23:03:48"/>
    <n v="157500"/>
    <s v="Square"/>
    <s v="['sql', 'python', 'c', 'go', 'snowflake', 'databricks']"/>
  </r>
  <r>
    <x v="3"/>
    <s v="Senior Data Engineer"/>
    <s v="Anywhere"/>
    <s v="Full-time"/>
    <s v="True"/>
    <s v="Sudan"/>
    <d v="2023-06-06T00:04:52"/>
    <n v="115000"/>
    <s v="Precision Solutions"/>
    <m/>
  </r>
  <r>
    <x v="2"/>
    <s v="Asst Mgr - Revenue Growth Management Data Scientist (Greater NYC..."/>
    <s v="Berkeley Heights, NJ"/>
    <s v="Full-time"/>
    <s v="False"/>
    <s v="United States"/>
    <d v="2023-06-02T23:02:54"/>
    <n v="89150"/>
    <s v="L’Oréal"/>
    <s v="['python', 'r', 'sql', 'html', 'css', 'javascript', 'numpy', 'pandas', 'scikit-learn', 'tidyverse', 'ggplot2', 'matplotlib']"/>
  </r>
  <r>
    <x v="2"/>
    <s v="Data Scientist (Greater NYC Area, NY)"/>
    <s v="New York, NY"/>
    <s v="Full-time"/>
    <s v="False"/>
    <s v="United States"/>
    <d v="2023-06-27T23:03:07"/>
    <n v="162000"/>
    <s v="JPMorgan Chase"/>
    <s v="['java', 'python', 'oracle', 'spark', 'pandas', 'scikit-learn', 'git', 'jenkins', 'docker']"/>
  </r>
  <r>
    <x v="1"/>
    <s v="Data Science Engineer 5"/>
    <s v="San Jose, CA"/>
    <s v="Full-time"/>
    <s v="False"/>
    <s v="United States"/>
    <d v="2023-06-01T23:24:40"/>
    <n v="200500"/>
    <s v="Adobe"/>
    <s v="['python', 'sql', 'r', 'pandas', 'numpy', 'tensorflow', 'pytorch']"/>
  </r>
  <r>
    <x v="0"/>
    <s v="Data Analyst- Power BI (Remote)"/>
    <s v="Anywhere"/>
    <s v="Full-time"/>
    <s v="True"/>
    <s v="United States"/>
    <d v="2023-06-19T23:43:42"/>
    <n v="80000"/>
    <s v="HighGround"/>
    <s v="['sql', 'azure', 'spreadsheet', 'excel']"/>
  </r>
  <r>
    <x v="2"/>
    <s v="Data scientist"/>
    <s v="Denver, CO"/>
    <s v="Full-time"/>
    <s v="False"/>
    <s v="Sudan"/>
    <d v="2023-06-29T00:26:20"/>
    <n v="105000"/>
    <s v="Project Canary, PBC"/>
    <s v="['python', 'c#', 'java']"/>
  </r>
  <r>
    <x v="1"/>
    <s v="Data Engineer (Python) - Payments"/>
    <s v="Porto, Portugal"/>
    <s v="Full-time"/>
    <s v="False"/>
    <s v="Portugal"/>
    <d v="2023-06-14T23:49:06"/>
    <n v="97444"/>
    <s v="Natixis in Portugal"/>
    <s v="['python', 'c#', 'sql', 'azure', 'git']"/>
  </r>
  <r>
    <x v="2"/>
    <s v="Data Scientist, Product Analytics (Greater NYC Area, NY)"/>
    <s v="New York, NY"/>
    <s v="Full-time"/>
    <s v="False"/>
    <s v="United States"/>
    <d v="2023-06-27T23:03:07"/>
    <n v="156500"/>
    <s v="Peloton"/>
    <s v="['sql', 'python', 'pandas', 'numpy']"/>
  </r>
  <r>
    <x v="0"/>
    <s v="Spatial Data Analyst"/>
    <s v="Sunnyvale, CA"/>
    <s v="Full-time"/>
    <s v="False"/>
    <s v="United States"/>
    <d v="2023-06-19T23:00:43"/>
    <n v="90465"/>
    <s v="Cushman &amp; Wakefield"/>
    <s v="['sheets', 'excel', 'word', 'powerpoint']"/>
  </r>
  <r>
    <x v="0"/>
    <s v="Clinical Data Analyst"/>
    <s v="Hanford, CA"/>
    <s v="Full-time"/>
    <s v="False"/>
    <s v="United States"/>
    <d v="2023-06-12T23:00:50"/>
    <n v="77500"/>
    <s v="Express Employment Professionals"/>
    <s v="['sql']"/>
  </r>
  <r>
    <x v="0"/>
    <s v="Research Assistant II-Data Analyst"/>
    <s v="Dallas, TX"/>
    <s v="Full-time"/>
    <s v="False"/>
    <s v="United States"/>
    <d v="2023-06-05T23:01:38"/>
    <n v="50000"/>
    <s v="University of Texas at Dallas"/>
    <s v="['matlab', 'linux']"/>
  </r>
  <r>
    <x v="0"/>
    <s v="Information Management Analyst I (Mid-level) (San Antonio, TX)"/>
    <s v="San Antonio, TX"/>
    <s v="Full-time"/>
    <s v="False"/>
    <s v="United States"/>
    <d v="2023-06-25T23:01:19"/>
    <n v="104090"/>
    <s v="USAA"/>
    <s v="['sql', 'python', 'tableau', 'jira']"/>
  </r>
  <r>
    <x v="0"/>
    <s v="Marketing Data Analyst"/>
    <s v="Anywhere"/>
    <s v="Full-time"/>
    <s v="True"/>
    <s v="United States"/>
    <d v="2023-06-19T23:00:06"/>
    <n v="100000"/>
    <s v="LHH"/>
    <s v="['sql', 'excel', 'tableau']"/>
  </r>
  <r>
    <x v="0"/>
    <s v="Data Analyst"/>
    <s v="New York, NY"/>
    <s v="Full-time"/>
    <s v="False"/>
    <s v="United States"/>
    <d v="2023-06-12T22:59:58"/>
    <n v="95000"/>
    <s v="Software Guidance &amp; Assistance"/>
    <s v="['sql', 'tableau', 'excel', 'word', 'powerpoint', 'outlook']"/>
  </r>
  <r>
    <x v="2"/>
    <s v="Director of Security Analytics Products / Lead Data Scientist"/>
    <s v="Warsaw, Poland"/>
    <s v="Full-time"/>
    <s v="False"/>
    <s v="Poland"/>
    <d v="2023-06-23T23:58:30"/>
    <n v="132500"/>
    <s v="Visa"/>
    <s v="['python', 'java', 'golang', 'c++', 'sql']"/>
  </r>
  <r>
    <x v="2"/>
    <s v="Knowledge Management Data Specialist"/>
    <s v="Tallinn, Estonia"/>
    <s v="Full-time"/>
    <s v="False"/>
    <s v="Estonia"/>
    <d v="2023-06-03T00:11:30"/>
    <n v="109500"/>
    <s v="Wise"/>
    <s v="['sql', 'python', 'mysql', 'looker', 'excel', 'jira', 'confluence']"/>
  </r>
  <r>
    <x v="2"/>
    <s v="Manager data science"/>
    <s v="Frisco, TX"/>
    <s v="Full-time"/>
    <s v="False"/>
    <s v="Sudan"/>
    <d v="2023-06-29T00:26:27"/>
    <n v="180000"/>
    <s v="SoFi"/>
    <s v="['sql', 'python', 'tableau']"/>
  </r>
  <r>
    <x v="6"/>
    <s v="Staff Machine Learning Engineer - Ads"/>
    <s v="Toronto, ON, Canada"/>
    <s v="Full-time"/>
    <s v="False"/>
    <s v="Canada"/>
    <d v="2023-06-05T23:15:43"/>
    <n v="166000"/>
    <s v="Nextdoor"/>
    <m/>
  </r>
  <r>
    <x v="3"/>
    <s v="Senior Data Engineer, Data Engineering"/>
    <s v="Bengaluru, Karnataka, India"/>
    <s v="Full-time"/>
    <s v="False"/>
    <s v="India"/>
    <d v="2023-06-09T23:11:48"/>
    <n v="147500"/>
    <s v="Atlassian"/>
    <s v="['mongo', 'sql', 'databricks', 'redshift', 'spark', 'airflow', 'atlassian', 'bitbucket']"/>
  </r>
  <r>
    <x v="2"/>
    <s v="Data Scientist Advisor (Portfolio &amp; Load Analytics)"/>
    <s v="Houston, TX"/>
    <s v="Full-time"/>
    <s v="False"/>
    <s v="Sudan"/>
    <d v="2023-06-27T00:21:38"/>
    <n v="164497.5"/>
    <s v="ENGIE North America Inc."/>
    <s v="['sas', 'sas', 'sql', 'python', 'power bi']"/>
  </r>
  <r>
    <x v="2"/>
    <s v="Data scientist"/>
    <s v="Charlottesville, VA"/>
    <s v="Full-time"/>
    <s v="False"/>
    <s v="United States"/>
    <d v="2023-06-29T00:18:39"/>
    <n v="90000"/>
    <s v="CCRi"/>
    <s v="['python', 'scala', 'java', 'r', 'julia', 'matlab', 'tensorflow', 'spark', 'hadoop']"/>
  </r>
  <r>
    <x v="2"/>
    <s v="Power BI Data Visualization and Reporting"/>
    <s v="Kefar Sava, Israel"/>
    <s v="Full-time"/>
    <s v="False"/>
    <s v="Israel"/>
    <d v="2023-06-21T23:49:26"/>
    <n v="50400"/>
    <s v="Western Digital"/>
    <s v="['power bi', 'tableau']"/>
  </r>
  <r>
    <x v="3"/>
    <s v="Senior Data Engineer"/>
    <s v="Anywhere"/>
    <s v="Full-time"/>
    <s v="True"/>
    <s v="United States"/>
    <d v="2023-06-12T23:27:43"/>
    <n v="137500"/>
    <s v="GlobalLogic"/>
    <s v="['scala', 'sql', 'python', 'databricks', 'spark', 'kafka']"/>
  </r>
  <r>
    <x v="5"/>
    <s v="Sr. Payroll Data Analyst"/>
    <s v="Fairfax, VA"/>
    <s v="Full-time"/>
    <s v="False"/>
    <s v="United States"/>
    <d v="2023-06-28T23:00:40"/>
    <n v="70000"/>
    <s v="Crescent Hotels and Resorts"/>
    <s v="['c', 'excel', 'flow']"/>
  </r>
  <r>
    <x v="4"/>
    <s v="Senior Data Scientist, Growth"/>
    <s v="New York, NY"/>
    <s v="Full-time"/>
    <s v="False"/>
    <s v="United States"/>
    <d v="2023-06-26T23:02:31"/>
    <n v="175875"/>
    <s v="Justworks, Inc."/>
    <s v="['python', 'r', 'sql', 'snowflake']"/>
  </r>
  <r>
    <x v="2"/>
    <s v="Data Science Manager"/>
    <s v="United States"/>
    <s v="Full-time"/>
    <s v="False"/>
    <s v="United States"/>
    <d v="2023-06-05T23:04:58"/>
    <n v="170000"/>
    <s v="Forsyth Barnes"/>
    <s v="['python', 'sql', 'snowflake', 'pyspark', 'airflow']"/>
  </r>
  <r>
    <x v="2"/>
    <s v="Entry/Junior Level Data Scientist/Python Programmer"/>
    <s v="Houston, TX"/>
    <s v="Full-time"/>
    <s v="False"/>
    <s v="Sudan"/>
    <d v="2023-06-10T23:48:43"/>
    <n v="127500"/>
    <s v="SynergisticIT"/>
    <s v="['java', 'javascript', 'c++', 'sas', 'sas', 'python', 'oracle', 'spring', 'tableau', 'docker', 'jenkins']"/>
  </r>
  <r>
    <x v="0"/>
    <s v="Product Owner with Tableau/Power BI(6 to 10 years)"/>
    <s v="Bengaluru, Karnataka, India"/>
    <s v="Full-time"/>
    <s v="False"/>
    <s v="India"/>
    <d v="2023-06-06T06:10:10"/>
    <n v="79200"/>
    <s v="insightsoftware"/>
    <m/>
  </r>
  <r>
    <x v="4"/>
    <s v="Senior data scientist"/>
    <s v="Denver, CO"/>
    <s v="Full-time"/>
    <s v="False"/>
    <s v="Sudan"/>
    <d v="2023-06-15T00:23:08"/>
    <n v="133000"/>
    <s v="Gusto"/>
    <s v="['sql', 'python', 'r']"/>
  </r>
  <r>
    <x v="2"/>
    <s v="Data Scientist"/>
    <s v="Anywhere"/>
    <s v="Full-time"/>
    <s v="True"/>
    <s v="United States"/>
    <d v="2023-06-01T23:24:52"/>
    <n v="111500"/>
    <s v="Marchex Inc."/>
    <s v="['python', 'aws', 'gcp', 'tensorflow', 'pytorch', 'keras', 'pandas', 'numpy', 'docker', 'kubernetes']"/>
  </r>
  <r>
    <x v="2"/>
    <s v="BigData Engineer"/>
    <s v="Kraków, Poland"/>
    <s v="Full-time"/>
    <s v="False"/>
    <s v="Poland"/>
    <d v="2023-06-27T23:47:14"/>
    <n v="97444"/>
    <s v="Yggdrasil"/>
    <s v="['scala', 'java', 'sql', 'gcp', 'bigquery']"/>
  </r>
  <r>
    <x v="0"/>
    <s v="Lead Data Analyst"/>
    <s v="Muscatine, IA"/>
    <s v="Full-time"/>
    <s v="False"/>
    <s v="United States"/>
    <d v="2023-06-20T23:01:35"/>
    <n v="85000"/>
    <s v="Robert Half"/>
    <s v="['r', 'go', 'flow']"/>
  </r>
  <r>
    <x v="4"/>
    <s v="Senior Manager, Data Science"/>
    <s v="Petaling Jaya, Selangor, Malaysia"/>
    <s v="Full-time"/>
    <s v="False"/>
    <s v="Malaysia"/>
    <d v="2023-06-01T23:51:06"/>
    <n v="79200"/>
    <s v="NielsenIQ"/>
    <s v="['python', 'r', 'tableau']"/>
  </r>
  <r>
    <x v="8"/>
    <s v="2023 Senior Member of the Technical Staff – Overhead Persistent..."/>
    <s v="El Segundo, CA"/>
    <s v="Full-time"/>
    <s v="False"/>
    <s v="United States"/>
    <d v="2023-06-06T23:00:57"/>
    <n v="176842"/>
    <s v="The Aerospace Corporation"/>
    <s v="['python', 'matlab']"/>
  </r>
  <r>
    <x v="4"/>
    <s v="Senior Data Scientist. Job in Atlanta NBC4i Jobs"/>
    <s v="Atlanta, GA"/>
    <s v="Full-time"/>
    <s v="False"/>
    <s v="United States"/>
    <d v="2023-06-06T23:04:49"/>
    <n v="145000"/>
    <s v="Brooksource"/>
    <s v="['r', 'python', 'sas', 'sas', 'sql', 'aws', 'azure', 'gcp', 'hadoop', 'spark']"/>
  </r>
  <r>
    <x v="1"/>
    <s v="Data Engineer"/>
    <s v="Colorado"/>
    <s v="Full-time"/>
    <s v="False"/>
    <s v="United States"/>
    <d v="2023-06-02T23:29:23"/>
    <n v="132500"/>
    <s v="Zoll Medical Corporation"/>
    <s v="['sql', 'python', 'aws', 'kafka', 'airflow', 'gdpr', 'terraform']"/>
  </r>
  <r>
    <x v="0"/>
    <s v="Financial and Data Analyst - Venture Capital - Top10"/>
    <s v="Menlo Park, CA"/>
    <s v="Full-time"/>
    <s v="False"/>
    <s v="United States"/>
    <d v="2023-06-09T23:00:43"/>
    <n v="107500"/>
    <s v="Robert Half"/>
    <s v="['sql', 'python', 'excel', 'powerpoint', 'tableau']"/>
  </r>
  <r>
    <x v="2"/>
    <s v="Data Scientist Consultant I, II or Sr."/>
    <s v="Winston-Salem, NC"/>
    <s v="Full-time"/>
    <s v="False"/>
    <s v="United States"/>
    <d v="2023-06-22T23:05:35"/>
    <n v="83750"/>
    <s v="Direct Auto Insurance"/>
    <m/>
  </r>
  <r>
    <x v="2"/>
    <s v="Data Scientist (H/F)"/>
    <s v="Luxembourg"/>
    <s v="Full-time"/>
    <s v="False"/>
    <s v="Luxembourg"/>
    <d v="2023-06-20T23:59:50"/>
    <n v="132500"/>
    <s v="Talan"/>
    <s v="['python', 'sql']"/>
  </r>
  <r>
    <x v="1"/>
    <s v="Data Engineer - Machine Learning"/>
    <s v="Warrington, PA"/>
    <s v="Full-time"/>
    <s v="False"/>
    <s v="United States"/>
    <d v="2023-06-02T23:30:15"/>
    <n v="85000"/>
    <s v="Kane Partners LLC"/>
    <s v="['python', 'sql', 'azure', 'aws', 'gcp']"/>
  </r>
  <r>
    <x v="1"/>
    <s v="Senior, Data Engineer (Greater NYC Area, NY)"/>
    <s v="New York, NY"/>
    <s v="Full-time"/>
    <s v="False"/>
    <s v="United States"/>
    <d v="2023-06-23T23:25:05"/>
    <n v="173500"/>
    <s v="Capital One"/>
    <s v="['python', 'java', 'scala', 'nosql', 'sql', 'mongo', 'shell', 'cassandra', 'aws', 'redshift', 'snowflake', 'pyspark', 'jenkins', 'git']"/>
  </r>
  <r>
    <x v="1"/>
    <s v="Data Engineer (CRYPTO)"/>
    <s v="Amsterdam, Netherlands"/>
    <s v="Full-time"/>
    <s v="False"/>
    <s v="Netherlands"/>
    <d v="2023-06-02T23:35:54"/>
    <n v="96773"/>
    <s v="ZFX"/>
    <s v="['python', 'sql', 'aws', 'redshift', 'gitlab', 'jenkins']"/>
  </r>
  <r>
    <x v="0"/>
    <s v="Data Analyst"/>
    <s v="Fairfax, VA"/>
    <s v="Full-time"/>
    <s v="False"/>
    <s v="United States"/>
    <d v="2023-06-15T23:00:20"/>
    <n v="95005"/>
    <s v="ICF"/>
    <s v="['sql', 'nosql', 'arch', 'powerpoint', 'qlik', 'excel']"/>
  </r>
  <r>
    <x v="6"/>
    <s v="Machine Learning Engineer"/>
    <s v="Anywhere"/>
    <s v="Full-time"/>
    <s v="True"/>
    <s v="Canada"/>
    <d v="2023-06-07T23:32:02"/>
    <n v="145000"/>
    <s v="Sardine"/>
    <s v="['python', 'sql', 'java', 'go', 'typescript', 'gcp', 'aws', 'azure', 'terraform', 'kubernetes', 'docker']"/>
  </r>
  <r>
    <x v="4"/>
    <s v="Senior Data Scientist, AI (Remote)"/>
    <s v="Anywhere"/>
    <s v="Full-time"/>
    <s v="True"/>
    <s v="United States"/>
    <d v="2023-06-29T23:02:58"/>
    <n v="181022.5"/>
    <s v="Oscar"/>
    <s v="['sql', 'r', 'python']"/>
  </r>
  <r>
    <x v="2"/>
    <s v="Junior Data Scientist"/>
    <s v="San Francisco, CA"/>
    <s v="Full-time"/>
    <s v="False"/>
    <s v="United States"/>
    <d v="2023-06-28T23:04:07"/>
    <n v="75000"/>
    <s v="Patterned Learning AI"/>
    <s v="['python', 'databricks', 'pandas', 'numpy', 'matplotlib', 'pyspark']"/>
  </r>
  <r>
    <x v="2"/>
    <s v="Staff Data Scientist (Remote)"/>
    <s v="Anywhere"/>
    <s v="Full-time"/>
    <s v="True"/>
    <s v="United States"/>
    <d v="2023-06-08T23:24:38"/>
    <n v="217500"/>
    <s v="Vouch Insurance"/>
    <s v="['python', 'sql', 'snowflake']"/>
  </r>
  <r>
    <x v="3"/>
    <s v="Senior Data Engineer"/>
    <s v="United States"/>
    <s v="Full-time"/>
    <s v="False"/>
    <s v="United States"/>
    <d v="2023-06-14T23:07:20"/>
    <n v="132925.5"/>
    <s v="Surescripts, LLC"/>
    <s v="['python', 'java', 'sql', 'go', 'bigquery', 'hadoop']"/>
  </r>
  <r>
    <x v="1"/>
    <s v="Data Engineer"/>
    <s v="Gurugram, Haryana, India"/>
    <s v="Full-time"/>
    <s v="False"/>
    <s v="India"/>
    <d v="2023-06-16T23:48:18"/>
    <n v="147500"/>
    <s v="Gemini"/>
    <s v="['python', 'sql', 'html', 'css', 'javascript', 'bigquery', 'snowflake', 'databricks', 'aws', 'spark', 'airflow']"/>
  </r>
  <r>
    <x v="3"/>
    <s v="Sr. Data Engineer (913)"/>
    <s v="Irvine, CA"/>
    <s v="Full-time"/>
    <s v="False"/>
    <s v="United States"/>
    <d v="2023-06-07T23:28:26"/>
    <n v="115735"/>
    <s v="Yum! Brands"/>
    <s v="['sql', 'dynamodb', 'aws', 'redshift', 'airflow', 'kafka']"/>
  </r>
  <r>
    <x v="1"/>
    <s v="Data Engineer"/>
    <s v="Lisbon, Portugal"/>
    <s v="Full-time"/>
    <s v="False"/>
    <s v="Portugal"/>
    <d v="2023-06-08T00:44:26"/>
    <n v="147500"/>
    <s v="Dashlane"/>
    <s v="['python', 'aws', 'redshift', 'airflow', 'terraform']"/>
  </r>
  <r>
    <x v="1"/>
    <s v="Data Engineer"/>
    <s v="Menlo Park, CA"/>
    <s v="Full-time"/>
    <s v="False"/>
    <s v="Sudan"/>
    <d v="2023-06-18T00:10:38"/>
    <n v="75000"/>
    <s v="CyberCoders"/>
    <s v="['sql', 'python', 'snowflake', 'oracle', 'power bi', 'tableau', 'sap']"/>
  </r>
  <r>
    <x v="1"/>
    <s v="Senior/Staff Data Engineer"/>
    <s v="Athens, Greece"/>
    <s v="Full-time"/>
    <s v="False"/>
    <s v="Greece"/>
    <d v="2023-06-08T23:52:49"/>
    <n v="147500"/>
    <s v="Kpler"/>
    <s v="['python', 'java', 'scala', 'sql', 'nosql', 'postgresql', 'elasticsearch', 'snowflake', 'aws', 'gcp', 'kafka', 'spark', 'windows', 'terraform', 'ansible']"/>
  </r>
  <r>
    <x v="2"/>
    <s v="Data Science Team Lead"/>
    <s v="İstanbul, Türkiye"/>
    <s v="Full-time"/>
    <s v="False"/>
    <s v="Turkey"/>
    <d v="2023-06-14T23:53:12"/>
    <n v="79200"/>
    <s v="OREDATA"/>
    <s v="['hadoop', 'spark', 'tensorflow', 'pytorch', 'scikit-learn']"/>
  </r>
  <r>
    <x v="2"/>
    <s v="Principal Technical Data Scientist (Remote)"/>
    <s v="Anywhere"/>
    <s v="Full-time"/>
    <s v="True"/>
    <s v="United States"/>
    <d v="2023-06-28T23:04:31"/>
    <n v="219500"/>
    <s v="Atlassian"/>
    <s v="['sql', 'python', 'c', 'aws', 'tableau', 'microstrategy', 'atlassian', 'jira']"/>
  </r>
  <r>
    <x v="1"/>
    <s v="Data Engineer (Remote)"/>
    <s v="Anywhere"/>
    <s v="Full-time"/>
    <s v="True"/>
    <s v="United States"/>
    <d v="2023-06-27T23:31:12"/>
    <n v="115000"/>
    <s v="Acentra Health"/>
    <s v="['python', 'sql', 'snowflake', 'aws', 'azure', 'gcp', 'redshift', 'bigquery', 'hadoop', 'spark', 'flow']"/>
  </r>
  <r>
    <x v="0"/>
    <s v="Business Data Analyst with SQL (Strong)"/>
    <s v="Anywhere"/>
    <s v="Full-time"/>
    <s v="True"/>
    <s v="United States"/>
    <d v="2023-06-19T17:01:37"/>
    <n v="122500"/>
    <s v="Innova Solutions"/>
    <s v="['sql', 'aws', 'jira', 'confluence']"/>
  </r>
  <r>
    <x v="0"/>
    <s v="Data Analyst and Administrative Assistant"/>
    <s v="Worcester, MA"/>
    <s v="Full-time"/>
    <s v="False"/>
    <s v="United States"/>
    <d v="2023-06-22T17:00:48"/>
    <n v="62500"/>
    <s v="Slideways, Inc"/>
    <s v="['excel', 'flow']"/>
  </r>
  <r>
    <x v="2"/>
    <s v="Manager, Data Science (Machine Learning)"/>
    <s v="Johannesburg, South Africa"/>
    <s v="Full-time"/>
    <s v="False"/>
    <s v="South Africa"/>
    <d v="2023-06-07T17:56:57"/>
    <n v="44100"/>
    <s v="Standard Bank Group"/>
    <s v="['sas', 'sas', 'r', 'python', 'sql', 'azure', 'aws', 'docker']"/>
  </r>
  <r>
    <x v="0"/>
    <s v="Tax Data Analyst - Business Tax Advisory - Quan Services - Manager..."/>
    <s v="Los Angeles, CA"/>
    <s v="Full-time"/>
    <s v="False"/>
    <s v="United States"/>
    <d v="2023-06-19T17:00:50"/>
    <n v="133000"/>
    <s v="EY"/>
    <s v="['sharepoint', 'power bi', 'alteryx']"/>
  </r>
  <r>
    <x v="0"/>
    <s v="Sr. Data Analyst"/>
    <s v="Clearwater, FL"/>
    <s v="Full-time"/>
    <s v="False"/>
    <s v="United States"/>
    <d v="2023-06-14T17:02:29"/>
    <n v="90000"/>
    <s v="Modis"/>
    <s v="['sql', 'go', 'tableau', 'power bi', 'excel', 'word', 'visio', 'powerpoint', 'outlook']"/>
  </r>
  <r>
    <x v="1"/>
    <s v="Data Engineer - Kotlin"/>
    <s v="Lisbon, Portugal"/>
    <s v="Full-time"/>
    <s v="False"/>
    <s v="Portugal"/>
    <d v="2023-06-20T06:56:50"/>
    <n v="96773"/>
    <s v="ComplyAdvantage"/>
    <s v="['kotlin', 'python']"/>
  </r>
  <r>
    <x v="4"/>
    <s v="Senior Data Scientist"/>
    <s v="Anywhere"/>
    <s v="Full-time"/>
    <s v="True"/>
    <s v="United States"/>
    <d v="2023-06-05T17:04:35"/>
    <n v="153000"/>
    <s v="Verizon"/>
    <s v="['python', 'java', 'scala', 'aws', 'pytorch', 'hadoop']"/>
  </r>
  <r>
    <x v="0"/>
    <s v="Data Architect"/>
    <s v="Anderlecht, Belgium"/>
    <s v="Full-time"/>
    <s v="False"/>
    <s v="Belgium"/>
    <d v="2023-06-22T17:55:14"/>
    <n v="163782"/>
    <s v="Ypto"/>
    <s v="['nosql', 'azure', 'sap', 'flow']"/>
  </r>
  <r>
    <x v="5"/>
    <s v="Data Quality Senior Analyst (Hybrid)"/>
    <s v="Jacksonville, FL"/>
    <s v="Full-time"/>
    <s v="False"/>
    <s v="United States"/>
    <d v="2023-06-19T17:43:46"/>
    <n v="105515"/>
    <s v="Citi"/>
    <m/>
  </r>
  <r>
    <x v="0"/>
    <s v="Data Analyst"/>
    <s v="Anywhere"/>
    <s v="Full-time"/>
    <s v="True"/>
    <s v="United States"/>
    <d v="2023-06-26T17:00:18"/>
    <n v="135000"/>
    <s v="EPIC Brokers"/>
    <s v="['excel']"/>
  </r>
  <r>
    <x v="4"/>
    <s v="Senior Data Science Manager, Product and Pricing"/>
    <s v="San Francisco, CA"/>
    <s v="Full-time"/>
    <s v="False"/>
    <s v="United States"/>
    <d v="2023-06-28T17:04:07"/>
    <n v="180000"/>
    <s v="Ironclad, Inc."/>
    <s v="['sql', 'python', 'r']"/>
  </r>
  <r>
    <x v="0"/>
    <s v="Data Analyst"/>
    <s v="Chicago, IL"/>
    <s v="Full-time"/>
    <s v="False"/>
    <s v="United States"/>
    <d v="2023-06-30T17:02:16"/>
    <n v="130000"/>
    <s v="Stamford Technology Solutions LLC, DBA Infinity"/>
    <s v="['sql', 'excel', 'power bi']"/>
  </r>
  <r>
    <x v="0"/>
    <s v="Enterprise Data Governance Analyst"/>
    <s v="Reno, NV"/>
    <s v="Full-time"/>
    <s v="False"/>
    <s v="United States"/>
    <d v="2023-06-20T17:01:02"/>
    <n v="83500"/>
    <s v="Employers Holdings, Inc."/>
    <s v="['gdpr']"/>
  </r>
  <r>
    <x v="1"/>
    <s v="Data Engineer"/>
    <s v="Boston, MA"/>
    <s v="Full-time"/>
    <s v="False"/>
    <s v="United States"/>
    <d v="2023-06-27T06:30:11"/>
    <n v="115000"/>
    <s v="Panalgo"/>
    <s v="['ruby', 'ruby', 'java', 'nosql', 'aws', 'spark']"/>
  </r>
  <r>
    <x v="1"/>
    <s v="Graduate Data Engineer"/>
    <s v="Mumbai, Maharashtra, India"/>
    <s v="Full-time"/>
    <s v="False"/>
    <s v="India"/>
    <d v="2023-06-05T17:13:57"/>
    <n v="97444"/>
    <s v="YouGov"/>
    <s v="['sql', 'excel', 'power bi']"/>
  </r>
  <r>
    <x v="0"/>
    <s v="Data Services Lead Analyst - Vice President C13- (Hybrid)"/>
    <s v="Tampa, FL"/>
    <s v="Full-time"/>
    <s v="False"/>
    <s v="United States"/>
    <d v="2023-06-14T17:02:34"/>
    <n v="125540"/>
    <s v="Citi"/>
    <s v="['cognos']"/>
  </r>
  <r>
    <x v="0"/>
    <s v="GIS Data Analyst"/>
    <s v="Lubbock, TX"/>
    <s v="Full-time"/>
    <s v="False"/>
    <s v="United States"/>
    <d v="2023-06-26T17:01:31"/>
    <n v="46238.3984375"/>
    <s v="City of Lubbock, TX"/>
    <s v="['word', 'excel', 'powerpoint']"/>
  </r>
  <r>
    <x v="4"/>
    <s v="Senior Data Scientist"/>
    <s v="Anywhere"/>
    <s v="Full-time"/>
    <s v="True"/>
    <s v="United States"/>
    <d v="2023-06-27T17:04:15"/>
    <n v="120000"/>
    <s v="ARTEMIS Partners of Houston"/>
    <s v="['python', 'r', 'aws', 'electron', 'excel']"/>
  </r>
  <r>
    <x v="0"/>
    <s v="Program Data Analyst"/>
    <s v="New York, NY"/>
    <s v="Full-time"/>
    <s v="False"/>
    <s v="United States"/>
    <d v="2023-06-20T17:00:04"/>
    <n v="90000"/>
    <s v="New York City Office of Technology &amp; Innovation"/>
    <s v="['go', 'tableau', 'excel', 'powerpoint']"/>
  </r>
  <r>
    <x v="2"/>
    <s v="Data Scientist | $120K-$160K + Benefits | MUST BE LOCAL to..."/>
    <s v="Philadelphia, PA"/>
    <s v="Full-time"/>
    <s v="False"/>
    <s v="United States"/>
    <d v="2023-06-27T17:03:24"/>
    <n v="140000"/>
    <s v="IT Pros"/>
    <s v="['python']"/>
  </r>
  <r>
    <x v="2"/>
    <s v="Data Scientist"/>
    <s v="Anywhere"/>
    <s v="Full-time"/>
    <s v="True"/>
    <s v="United States"/>
    <d v="2023-06-30T17:07:47"/>
    <n v="154500"/>
    <s v="Get It Recruit - Hospitality"/>
    <s v="['python', 'ruby', 'ruby', 'r', 'matlab', 'scala', 'java', 'hadoop', 'spark']"/>
  </r>
  <r>
    <x v="0"/>
    <s v="EMR Data Analyst"/>
    <s v="Camden, NJ"/>
    <s v="Full-time"/>
    <s v="False"/>
    <s v="United States"/>
    <d v="2023-06-21T17:00:18"/>
    <n v="51500"/>
    <s v="West Street Health Center, operated by Project H.O.P.E., Inc"/>
    <s v="['excel']"/>
  </r>
  <r>
    <x v="2"/>
    <s v="Data Scientist"/>
    <s v="Wilmington, NC"/>
    <s v="Full-time"/>
    <s v="False"/>
    <s v="United States"/>
    <d v="2023-06-22T06:25:06"/>
    <n v="80000"/>
    <s v="Thermo Fisher Scientific"/>
    <s v="['python', 'r', 'nosql', 'snowflake', 'aws', 'spark', 'jupyter', 'numpy', 'pandas', 'nltk', 'kafka', 'tensorflow']"/>
  </r>
  <r>
    <x v="0"/>
    <s v="Data and Reporting Analyst"/>
    <s v="Los Angeles, CA"/>
    <s v="Full-time"/>
    <s v="False"/>
    <s v="United States"/>
    <d v="2023-06-02T17:00:54"/>
    <n v="51000"/>
    <s v="Coalition for Responsible Community Development"/>
    <s v="['excel', 'tableau', 'word', 'powerpoint', 'outlook', 'sharepoint']"/>
  </r>
  <r>
    <x v="5"/>
    <s v="Senior Research Engineer  I ( Hydrology / Hydraulics)"/>
    <s v="Hyderabad, Telangana, India"/>
    <s v="Full-time"/>
    <s v="False"/>
    <s v="India"/>
    <d v="2023-06-20T17:11:56"/>
    <n v="177283"/>
    <s v="Verisk"/>
    <s v="['r', 'python', 'sql']"/>
  </r>
  <r>
    <x v="0"/>
    <s v="Data Analyst - CRM"/>
    <s v="Hyderabad, Telangana, India"/>
    <s v="Full-time"/>
    <s v="False"/>
    <s v="India"/>
    <d v="2023-06-02T17:31:13"/>
    <n v="57500"/>
    <s v="DAZN"/>
    <s v="['sql', 'snowflake', 'tableau', 'looker']"/>
  </r>
  <r>
    <x v="1"/>
    <s v="Big Data Engineer"/>
    <s v="Armenia"/>
    <s v="Full-time"/>
    <s v="False"/>
    <s v="Armenia"/>
    <d v="2023-06-28T18:28:31"/>
    <n v="45000"/>
    <s v="Exadel"/>
    <s v="['java', 'scala', 'r', 'python', 'sql', 'cassandra', 'spark']"/>
  </r>
  <r>
    <x v="2"/>
    <s v="Data Integration Specialist"/>
    <s v="Santa Clarita, CA"/>
    <s v="Full-time"/>
    <s v="False"/>
    <s v="United States"/>
    <d v="2023-06-27T17:01:24"/>
    <n v="130000"/>
    <s v="Shield HealthCare - Medical Supplies for Care at Home Since 1957"/>
    <s v="['sql', 'azure', 'ssis', 'ssrs']"/>
  </r>
  <r>
    <x v="1"/>
    <s v="Principal Data Engineer"/>
    <s v="Anywhere"/>
    <s v="Full-time"/>
    <s v="True"/>
    <s v="India"/>
    <d v="2023-06-19T17:29:05"/>
    <n v="169500"/>
    <s v="Blueprint Technologies"/>
    <s v="['sql', 'databricks', 'aws', 'redshift', 'bigquery', 'snowflake', 'pyspark', 'unity']"/>
  </r>
  <r>
    <x v="0"/>
    <s v="Data Operations Manager - Link"/>
    <s v="Budapest, Hungary"/>
    <s v="Full-time"/>
    <s v="False"/>
    <s v="Hungary"/>
    <d v="2023-06-07T17:54:57"/>
    <n v="80850"/>
    <s v="Veeva Systems"/>
    <m/>
  </r>
  <r>
    <x v="0"/>
    <s v="Data Analyst"/>
    <s v="Stockholm, Sweden"/>
    <s v="Full-time"/>
    <s v="False"/>
    <s v="Sweden"/>
    <d v="2023-06-23T17:57:10"/>
    <n v="111175"/>
    <s v="Trustly"/>
    <s v="['sql', 'tableau']"/>
  </r>
  <r>
    <x v="2"/>
    <s v="Lead Data Scientist Engineer (Model Development)"/>
    <s v="Anywhere"/>
    <s v="Full-time"/>
    <s v="True"/>
    <s v="United States"/>
    <d v="2023-06-13T17:03:58"/>
    <n v="145000"/>
    <s v="Dollar General"/>
    <s v="['sql', 'python', 'databricks', 'snowflake', 'pyspark', 'pandas', 'numpy', 'matplotlib', 'hadoop', 'node', 'github']"/>
  </r>
  <r>
    <x v="7"/>
    <s v="BI Berater (m/w/d) ETL/ELT"/>
    <s v="Cologne, Germany"/>
    <s v="Full-time"/>
    <s v="False"/>
    <s v="Germany"/>
    <d v="2023-06-28T17:34:15"/>
    <n v="89100"/>
    <s v="rheindata GmbH"/>
    <s v="['azure', 'aws']"/>
  </r>
  <r>
    <x v="2"/>
    <s v="Data Scientist"/>
    <s v="Oslo, Norway"/>
    <s v="Full-time"/>
    <s v="False"/>
    <s v="Norway"/>
    <d v="2023-06-20T17:55:08"/>
    <n v="132500"/>
    <s v="Aize AS"/>
    <s v="['python', 'pytorch', 'tensorflow', 'scikit-learn', 'windows', 'git']"/>
  </r>
  <r>
    <x v="4"/>
    <s v="Senior Data Scientist - TS CLEARANCE"/>
    <s v="United States"/>
    <s v="Full-time"/>
    <s v="False"/>
    <s v="Sudan"/>
    <d v="2023-06-05T18:04:31"/>
    <n v="262500"/>
    <s v="Harnham"/>
    <s v="['azure', 'databricks']"/>
  </r>
  <r>
    <x v="2"/>
    <s v="Staff Data Scientist, Model Risk Management (Remote)"/>
    <s v="Anywhere"/>
    <s v="Full-time"/>
    <s v="True"/>
    <s v="United States"/>
    <d v="2023-06-30T17:04:32"/>
    <n v="190500"/>
    <s v="Block"/>
    <s v="['python', 'r', 'sql', 'c', 'go', 'tableau']"/>
  </r>
  <r>
    <x v="0"/>
    <s v="Mobile Data Analyst"/>
    <s v="Anywhere"/>
    <s v="Full-time"/>
    <s v="True"/>
    <s v="United States"/>
    <d v="2023-06-28T17:00:29"/>
    <n v="89500"/>
    <s v="Verizon"/>
    <s v="['power bi']"/>
  </r>
  <r>
    <x v="5"/>
    <s v="Sr. Data Science Analyst"/>
    <s v="Plano, TX"/>
    <s v="Full-time"/>
    <s v="False"/>
    <s v="Sudan"/>
    <d v="2023-06-24T17:38:51"/>
    <n v="122500"/>
    <s v="Yum! Brands"/>
    <s v="['sql', 'python', 'pandas', 'numpy', 'tableau', 'power bi']"/>
  </r>
  <r>
    <x v="2"/>
    <s v="Pricing Data Scientist"/>
    <s v="Singapore"/>
    <s v="Full-time"/>
    <s v="False"/>
    <s v="Singapore"/>
    <d v="2023-06-26T17:13:27"/>
    <n v="90670"/>
    <s v="Moladin"/>
    <s v="['r', 'python']"/>
  </r>
  <r>
    <x v="4"/>
    <s v="Senior Data Scientist"/>
    <s v="Arlington, TX"/>
    <s v="Full-time"/>
    <s v="False"/>
    <s v="United States"/>
    <d v="2023-06-26T17:03:53"/>
    <n v="162500"/>
    <s v="Innovasystems International, LLC"/>
    <m/>
  </r>
  <r>
    <x v="0"/>
    <s v="Marketing Data Analyst"/>
    <s v="Sanford, FL"/>
    <s v="Full-time"/>
    <s v="False"/>
    <s v="United States"/>
    <d v="2023-06-12T17:01:33"/>
    <n v="60000"/>
    <s v="Guideline Central"/>
    <s v="['sql', 'r', 'python', 'excel', 'tableau']"/>
  </r>
  <r>
    <x v="0"/>
    <s v="Financial Data Analyst"/>
    <s v="New York, NY"/>
    <s v="Full-time"/>
    <s v="False"/>
    <s v="United States"/>
    <d v="2023-06-16T06:00:02"/>
    <n v="90000"/>
    <s v="Michael Page International Inc"/>
    <s v="['excel']"/>
  </r>
  <r>
    <x v="1"/>
    <s v="Sr. Data Engineer"/>
    <s v="Anywhere"/>
    <s v="Full-time"/>
    <s v="True"/>
    <s v="Sudan"/>
    <d v="2023-06-22T18:00:17"/>
    <n v="132500"/>
    <s v="Collabera"/>
    <s v="['sql', 'python', 'java', 'mongodb', 'mongodb', 'azure', 'pyspark']"/>
  </r>
  <r>
    <x v="4"/>
    <s v="Senior Data Scientist, Point of Sales Ecosystem (Remote)"/>
    <s v="Anywhere"/>
    <s v="Full-time"/>
    <s v="True"/>
    <s v="Sudan"/>
    <d v="2023-06-30T18:04:35"/>
    <n v="157500"/>
    <s v="Block"/>
    <s v="['sql', 'python', 'c', 'go', 'looker', 'terminal']"/>
  </r>
  <r>
    <x v="0"/>
    <s v="Business Data Analyst"/>
    <s v="Anywhere"/>
    <s v="Full-time"/>
    <s v="True"/>
    <s v="United States"/>
    <d v="2023-06-20T17:01:17"/>
    <n v="62500"/>
    <s v="Kaye/Bassman International"/>
    <s v="['sql', 'excel', 'sheets', 'github', 'smartsheet']"/>
  </r>
  <r>
    <x v="6"/>
    <s v="Machine Learning Engineer"/>
    <s v="Hyderabad, Telangana, India"/>
    <s v="Full-time"/>
    <s v="False"/>
    <s v="India"/>
    <d v="2023-06-15T17:27:16"/>
    <n v="69000"/>
    <s v="Axiado"/>
    <s v="['go', 'c', 'c++', 'python', 'r', 'node']"/>
  </r>
  <r>
    <x v="1"/>
    <s v="Engineering Manager 1 - Data Engineering Developer Experience"/>
    <s v="Paris, France"/>
    <s v="Full-time"/>
    <s v="False"/>
    <s v="France"/>
    <d v="2023-06-05T17:41:27"/>
    <n v="147500"/>
    <s v="Datadog"/>
    <s v="['airflow']"/>
  </r>
  <r>
    <x v="1"/>
    <s v="Staff Data Engineer"/>
    <s v="Chicago, IL"/>
    <s v="Full-time"/>
    <s v="False"/>
    <s v="Sudan"/>
    <d v="2023-06-23T18:21:57"/>
    <n v="240000"/>
    <s v="Harnham"/>
    <s v="['python', 'sql', 'aws', 'databricks', 'spark', 'kafka', 'pyspark']"/>
  </r>
  <r>
    <x v="4"/>
    <s v="Senior Data Scientist"/>
    <s v="Anywhere"/>
    <s v="Full-time"/>
    <s v="True"/>
    <s v="Ireland"/>
    <d v="2023-06-12T18:02:50"/>
    <n v="166000"/>
    <s v="Vectra AI"/>
    <s v="['python', 'sql', 'nosql', 'c++', 'rust', 'go', 'aws', 'azure', 'gcp', 'pandas', 'numpy', 'spark', 'linux', 'git']"/>
  </r>
  <r>
    <x v="4"/>
    <s v="Senior Data Scientist"/>
    <s v="New York, NY"/>
    <s v="Full-time"/>
    <s v="False"/>
    <s v="United States"/>
    <d v="2023-06-12T17:01:44"/>
    <n v="122500"/>
    <s v="Glocomms"/>
    <s v="['python', 'sql', 'r']"/>
  </r>
  <r>
    <x v="2"/>
    <s v="Data Engineer Specialist"/>
    <s v="Bogotá, Bogota, Colombia"/>
    <s v="Full-time"/>
    <s v="False"/>
    <s v="Colombia"/>
    <d v="2023-06-06T17:35:15"/>
    <n v="147500"/>
    <s v="Publicis Groupe"/>
    <s v="['javascript', 'sql', 'nosql', 'postgresql', 'spark', 'hadoop', 'power bi']"/>
  </r>
  <r>
    <x v="1"/>
    <s v="Data Engineer"/>
    <s v="Springfield, VA"/>
    <s v="Full-time"/>
    <s v="False"/>
    <s v="United States"/>
    <d v="2023-06-26T06:57:11"/>
    <n v="78592"/>
    <s v="National Geospatial-Intelligence Agency"/>
    <s v="['python', 'r', 'java', 'c', 'bash', 'powershell', 'nosql', 'mongodb', 'mongodb', 'elasticsearch', 'mysql', 'postgresql', 'neo4j', 'aws', 'oracle', 'terraform', 'ansible', 'kubernetes']"/>
  </r>
  <r>
    <x v="0"/>
    <s v="Data Analyst"/>
    <s v="New York, NY"/>
    <s v="Full-time"/>
    <s v="False"/>
    <s v="United States"/>
    <d v="2023-06-08T16:59:58"/>
    <n v="87500"/>
    <s v="Publicis Groupe"/>
    <s v="['scala', 'sql', 'python', 'r', 'go', 'pyspark', 'tableau', 'looker', 'power bi', 'microstrategy']"/>
  </r>
  <r>
    <x v="7"/>
    <s v="Sr. Business Analyst: application/data migration (VBA / Access to..."/>
    <s v="Buena Park, CA"/>
    <s v="Full-time"/>
    <s v="False"/>
    <s v="United States"/>
    <d v="2023-06-29T17:01:42"/>
    <n v="110000"/>
    <s v="KORE1"/>
    <s v="['vba', 'sql', 'visio', 'flow']"/>
  </r>
  <r>
    <x v="2"/>
    <s v="Clinical Data Scientist- Associate Director"/>
    <s v="Anywhere"/>
    <s v="Full-time"/>
    <s v="True"/>
    <s v="United States"/>
    <d v="2023-06-20T17:03:15"/>
    <n v="187500"/>
    <s v="Connexion Systems and Engineering, Inc."/>
    <s v="['sas', 'sas', 'r', 'python', 'c++', 'java', 'azure', 'aws', 'tableau', 'excel']"/>
  </r>
  <r>
    <x v="4"/>
    <s v="Data Scientist or Sr. Data Scientist"/>
    <s v="Minneapolis, MN"/>
    <s v="Full-time"/>
    <s v="False"/>
    <s v="United States"/>
    <d v="2023-06-09T06:04:04"/>
    <n v="115000"/>
    <s v="Xcel Energy"/>
    <s v="['sql', 'python', 'express']"/>
  </r>
  <r>
    <x v="3"/>
    <s v="Senior Data Engineer"/>
    <s v="Anywhere"/>
    <s v="Full-time"/>
    <s v="True"/>
    <s v="United States"/>
    <d v="2023-06-12T17:28:08"/>
    <n v="145000"/>
    <s v="Capio Group"/>
    <s v="['sql', 'sas', 'sas', 'sql server', 'db2', 'oracle', 'snowflake', 'tableau']"/>
  </r>
  <r>
    <x v="0"/>
    <s v="Data Analyst"/>
    <s v="Piscataway, NJ"/>
    <s v="Full-time"/>
    <s v="False"/>
    <s v="United States"/>
    <d v="2023-06-26T17:00:18"/>
    <n v="80158.28125"/>
    <s v="Agiles Enterprise"/>
    <s v="['sql']"/>
  </r>
  <r>
    <x v="2"/>
    <s v="Data Scientist"/>
    <s v="Anywhere"/>
    <s v="Full-time"/>
    <s v="True"/>
    <s v="United States"/>
    <d v="2023-06-13T17:03:27"/>
    <n v="110000"/>
    <s v="Cambiar Education"/>
    <s v="['sql', 'express', 'excel', 'tableau', 'looker']"/>
  </r>
  <r>
    <x v="6"/>
    <s v="AI / ML Engineer  (Hybrid)"/>
    <s v="Toronto, ON, Canada"/>
    <s v="Full-time"/>
    <s v="False"/>
    <s v="Canada"/>
    <d v="2023-06-29T17:11:53"/>
    <n v="166600"/>
    <s v="Shift Technology"/>
    <s v="['sql', 'c#', 'elasticsearch']"/>
  </r>
  <r>
    <x v="0"/>
    <s v="Business Intelligence Engineer"/>
    <s v="Bengaluru, Karnataka, India"/>
    <s v="Full-time"/>
    <s v="False"/>
    <s v="India"/>
    <d v="2023-06-21T17:12:42"/>
    <n v="79200"/>
    <s v="Amazon.com"/>
    <s v="['sql', 'nosql', 'r', 'sas', 'sas', 'python', 'dynamodb', 'aws', 'redshift', 'oracle', 'tableau']"/>
  </r>
  <r>
    <x v="0"/>
    <s v="Senior Product Manager - Metrics (Chennai)"/>
    <s v="Chennai, Tamil Nadu, India"/>
    <s v="Full-time"/>
    <s v="False"/>
    <s v="India"/>
    <d v="2023-06-19T06:28:58"/>
    <n v="79200"/>
    <s v="Appian"/>
    <s v="['excel', 'kubernetes']"/>
  </r>
  <r>
    <x v="7"/>
    <s v="Reporting Analyst IV (Greater LA Area, CA)"/>
    <s v="Los Angeles, CA"/>
    <s v="Full-time"/>
    <s v="False"/>
    <s v="United States"/>
    <d v="2023-06-30T17:01:13"/>
    <n v="124497"/>
    <s v="City National Bank"/>
    <s v="['sas', 'sas', 'sql', 'word', 'excel', 'powerpoint']"/>
  </r>
  <r>
    <x v="0"/>
    <s v="Data Quality Analyst"/>
    <s v="San Jose, CA"/>
    <s v="Full-time"/>
    <s v="False"/>
    <s v="United States"/>
    <d v="2023-06-06T17:00:54"/>
    <n v="85000"/>
    <s v="Cognizant Technology Solutions"/>
    <s v="['sql', 'python', 'r', 'sas', 'sas', 'javascript', 'excel', 'sheets', 'tableau']"/>
  </r>
  <r>
    <x v="0"/>
    <s v="Healthcare Data Analyst"/>
    <s v="Johns Creek, GA"/>
    <s v="Full-time"/>
    <s v="False"/>
    <s v="United States"/>
    <d v="2023-06-07T18:19:52"/>
    <n v="95000"/>
    <s v="ScaleneWorks People Solutions Inc"/>
    <s v="['sql', 'spreadsheet', 'tableau', 'qlik', 'excel', 'sheets']"/>
  </r>
  <r>
    <x v="0"/>
    <s v="Junior Data Analyst"/>
    <s v="Chicago, IL"/>
    <s v="Full-time"/>
    <s v="False"/>
    <s v="United States"/>
    <d v="2023-06-28T17:05:16"/>
    <n v="57500"/>
    <s v="Kin + Carta"/>
    <s v="['sql', 'python', 'r', 'javascript', 'aws', 'azure', 'ggplot2', 'spark', 'airflow', 'express', 'tableau']"/>
  </r>
  <r>
    <x v="3"/>
    <s v="Senior Data Engineer"/>
    <s v="Oklahoma City, OK"/>
    <s v="Full-time"/>
    <s v="False"/>
    <s v="United States"/>
    <d v="2023-06-02T17:27:01"/>
    <n v="117500"/>
    <s v="Fuse3 Solutions"/>
    <s v="['sql', 'sql server', 'snowflake', 'azure', 'sap', 'tableau', 'git']"/>
  </r>
  <r>
    <x v="2"/>
    <s v="Associate Data Scientist (Dec 2022 - May 2023 Graduates)"/>
    <s v="New York, NY"/>
    <s v="Full-time"/>
    <s v="False"/>
    <s v="United States"/>
    <d v="2023-06-30T17:03:46"/>
    <n v="119000"/>
    <s v="T. Rowe Price"/>
    <s v="['python']"/>
  </r>
  <r>
    <x v="0"/>
    <s v="Data Quality Analyst"/>
    <s v="Reston, VA"/>
    <s v="Full-time"/>
    <s v="False"/>
    <s v="United States"/>
    <d v="2023-06-18T17:00:09"/>
    <n v="101462"/>
    <s v="ICF"/>
    <s v="['sas', 'sas', 'r', 'tableau', 'excel', 'spss']"/>
  </r>
  <r>
    <x v="2"/>
    <s v="Data Scientist"/>
    <s v="Italy"/>
    <s v="Full-time"/>
    <s v="False"/>
    <s v="Italy"/>
    <d v="2023-06-30T17:16:48"/>
    <n v="70000"/>
    <s v="Uni Systems"/>
    <s v="['python', 'r', 'matlab']"/>
  </r>
  <r>
    <x v="2"/>
    <s v="Data Scientist"/>
    <s v="Wylie, TX"/>
    <s v="Full-time"/>
    <s v="False"/>
    <s v="United States"/>
    <d v="2023-06-14T17:04:19"/>
    <n v="88365.03125"/>
    <s v="Dataline communications, LLC"/>
    <s v="['c', 'c++', 'sql', 'python', 'r', 'matlab', 'spss']"/>
  </r>
  <r>
    <x v="1"/>
    <s v="Healthcare Industry - Data Engineer"/>
    <s v="Portland, ME"/>
    <s v="Full-time"/>
    <s v="False"/>
    <s v="Sudan"/>
    <d v="2023-06-26T18:23:02"/>
    <n v="155000"/>
    <s v="Evolution"/>
    <s v="['python', 'sql']"/>
  </r>
  <r>
    <x v="1"/>
    <s v="Data Engineer"/>
    <s v="Canada"/>
    <s v="Full-time"/>
    <s v="False"/>
    <s v="Canada"/>
    <d v="2023-06-23T17:31:37"/>
    <n v="154000"/>
    <s v="Babylist"/>
    <s v="['python', 'snowflake', 'aws', 'airflow']"/>
  </r>
  <r>
    <x v="0"/>
    <s v="DDO – Data Management - Senior Financial Quality Management Analyst"/>
    <s v="Porto, Portugal"/>
    <s v="Full-time"/>
    <s v="False"/>
    <s v="Portugal"/>
    <d v="2023-06-28T18:12:58"/>
    <n v="89100"/>
    <s v="Natixis in Portugal"/>
    <m/>
  </r>
  <r>
    <x v="0"/>
    <s v="Data Analyst"/>
    <s v="New York, NY"/>
    <s v="Full-time"/>
    <s v="False"/>
    <s v="United States"/>
    <d v="2023-06-06T16:59:56"/>
    <n v="85000"/>
    <s v="Healthix"/>
    <s v="['sql', 'nosql', 'python', 'java', 'c++', 'scala', 'aws', 'hadoop', 'spark', 'kafka', 'tableau', 'flow', 'confluence']"/>
  </r>
  <r>
    <x v="0"/>
    <s v="Data Analyst"/>
    <s v="Boston, MA"/>
    <s v="Full-time"/>
    <s v="False"/>
    <s v="United States"/>
    <d v="2023-06-28T17:00:16"/>
    <n v="95000"/>
    <s v="Akoya"/>
    <m/>
  </r>
  <r>
    <x v="1"/>
    <s v="Data Engineer - University Advancement"/>
    <s v="Los Angeles, CA"/>
    <s v="Full-time"/>
    <s v="False"/>
    <s v="United States"/>
    <d v="2023-06-07T18:21:47"/>
    <n v="103369.671875"/>
    <s v="University of Southern California"/>
    <s v="['sql', 'powershell', 'c#', 'cassandra', 'mysql', 'postgresql', 'dynamodb', 'aws', 'azure', 'snowflake', 'redshift', 'kafka', 'spark', 'ssis', 'unify']"/>
  </r>
  <r>
    <x v="2"/>
    <s v="Staff Data Scientist, CashApp Compliance Engineering &amp; Technology..."/>
    <s v="Anywhere"/>
    <s v="Full-time"/>
    <s v="True"/>
    <s v="Sudan"/>
    <d v="2023-06-30T18:04:39"/>
    <n v="190500"/>
    <s v="Block"/>
    <s v="['sql', 'python', 'c', 'go', 'numpy', 'pandas', 'matplotlib', 'tableau', 'looker']"/>
  </r>
  <r>
    <x v="2"/>
    <s v="Data Scientist - R, MATLAB, AI/ML - Hybrid - Investment Firm"/>
    <s v="Yonkers, NY"/>
    <s v="Full-time"/>
    <s v="False"/>
    <s v="United States"/>
    <d v="2023-06-18T17:01:53"/>
    <n v="160000"/>
    <s v="Michael Page International Inc"/>
    <s v="['ruby', 'ruby', 'html', 'javascript', 'aws', 'azure', 'gcp', 'github', 'bitbucket']"/>
  </r>
  <r>
    <x v="5"/>
    <s v="Senior Forensic Data Analyst"/>
    <s v="Chicago, IL"/>
    <s v="Full-time"/>
    <s v="False"/>
    <s v="United States"/>
    <d v="2023-06-07T17:01:17"/>
    <n v="89076"/>
    <s v="Office of the Inspector General for the City of Chicago"/>
    <s v="['r', 'python', 'sql', 'mysql', 'oracle', 'tableau', 'spss', 'flow']"/>
  </r>
  <r>
    <x v="4"/>
    <s v="Senior Data Scientist (Greater NYC Area, NY)"/>
    <s v="New York, NY"/>
    <s v="Full-time"/>
    <s v="False"/>
    <s v="United States"/>
    <d v="2023-06-07T17:01:49"/>
    <n v="170000"/>
    <s v="Teragonia"/>
    <s v="['python', 'r', 'databricks', 'alteryx']"/>
  </r>
  <r>
    <x v="0"/>
    <s v="Business Data Analyst"/>
    <s v="Texas"/>
    <s v="Full-time"/>
    <s v="False"/>
    <s v="United States"/>
    <d v="2023-06-20T17:01:14"/>
    <n v="60000"/>
    <s v="Kaye/Bassman International"/>
    <s v="['sql', 'excel', 'sheets', 'smartsheet']"/>
  </r>
  <r>
    <x v="2"/>
    <s v="Data Scientist/Python Developer"/>
    <s v="Scottsdale, AZ"/>
    <s v="Full-time"/>
    <s v="False"/>
    <s v="Sudan"/>
    <d v="2023-06-28T18:26:23"/>
    <n v="90000"/>
    <s v="Progress Solutions Inc. (PSIT)"/>
    <s v="['python', 'sql', 'go', 'git', 'flow', 'jira', 'confluence', 'slack']"/>
  </r>
  <r>
    <x v="5"/>
    <s v="Senior Data Analyst"/>
    <s v="El Segundo, CA"/>
    <s v="Full-time"/>
    <s v="False"/>
    <s v="United States"/>
    <d v="2023-06-24T17:02:49"/>
    <n v="105475"/>
    <s v="KARL STORZ"/>
    <s v="['sap', 'tableau', 'looker']"/>
  </r>
  <r>
    <x v="4"/>
    <s v="Senior Data Scientist"/>
    <s v="Anywhere"/>
    <s v="Full-time"/>
    <s v="True"/>
    <s v="Sudan"/>
    <d v="2023-06-15T18:02:40"/>
    <n v="114000"/>
    <s v="Mission Loans LLC"/>
    <s v="['python', 'sql', 'azure', 'snowflake', 'flow']"/>
  </r>
  <r>
    <x v="0"/>
    <s v="Compliance Data Analyst I"/>
    <s v="Coppell, TX"/>
    <s v="Full-time"/>
    <s v="False"/>
    <s v="United States"/>
    <d v="2023-06-07T17:00:58"/>
    <n v="52000"/>
    <s v="Flagship Credit Acceptance"/>
    <s v="['sql', 'sas', 'sas', 'r', 'sql server', 'excel', 'word']"/>
  </r>
  <r>
    <x v="0"/>
    <s v="Data Analyst - Washington DC, HYBRID - (TS/SCI clearance required)"/>
    <s v="Washington, DC"/>
    <s v="Full-time"/>
    <s v="False"/>
    <s v="United States"/>
    <d v="2023-06-09T17:00:33"/>
    <n v="150000"/>
    <s v="Protek Consulting"/>
    <s v="['sql', 'python', 'excel']"/>
  </r>
  <r>
    <x v="0"/>
    <s v="CRM Data Analyst"/>
    <m/>
    <s v="Full-time"/>
    <s v="False"/>
    <s v="United States"/>
    <d v="2023-06-20T17:00:07"/>
    <n v="80000"/>
    <s v="American Technion Society"/>
    <s v="['sql', 'power bi', 'excel', 'tableau']"/>
  </r>
  <r>
    <x v="2"/>
    <s v="Data Scientist Lead, Square F&amp;S (Remote)"/>
    <s v="Anywhere"/>
    <s v="Full-time"/>
    <s v="True"/>
    <s v="Sudan"/>
    <d v="2023-06-30T18:04:36"/>
    <n v="190500"/>
    <s v="Block"/>
    <s v="['sql', 'python', 'c', 'go', 'looker', 'flow']"/>
  </r>
  <r>
    <x v="3"/>
    <s v="Sr.Data Engineer"/>
    <s v="Oakland, CA"/>
    <s v="Full-time"/>
    <s v="False"/>
    <s v="United States"/>
    <d v="2023-06-05T17:11:27"/>
    <n v="110000"/>
    <s v="Sedaa"/>
    <s v="['python', 'aws', 'spark', 'pandas', 'pyspark', 'sap', 'tableau']"/>
  </r>
  <r>
    <x v="1"/>
    <s v="Big Data Engineer (Spark/ Hadoop/ Scala)"/>
    <s v="Ho Chi Minh City, Vietnam"/>
    <s v="Full-time"/>
    <s v="False"/>
    <s v="Vietnam"/>
    <d v="2023-06-09T17:16:41"/>
    <n v="45000"/>
    <s v="Trusting Social"/>
    <s v="['scala', 'python', 'nosql', 'aws', 'gcp', 'hadoop', 'spark', 'kafka', 'airflow', 'yarn']"/>
  </r>
  <r>
    <x v="3"/>
    <s v="Senior Software Engineer, Data and Evaluation"/>
    <s v="Fremont, CA"/>
    <s v="Full-time"/>
    <s v="False"/>
    <s v="United States"/>
    <d v="2023-06-26T17:01:12"/>
    <n v="200000"/>
    <s v="Pony.ai"/>
    <s v="['java', 'python', 'hadoop', 'spark', 'kafka']"/>
  </r>
  <r>
    <x v="2"/>
    <s v="Assistant Mgr - Data Sciences"/>
    <s v="Gurugram, Haryana, India"/>
    <s v="Full-time"/>
    <s v="False"/>
    <s v="India"/>
    <d v="2023-06-13T17:08:41"/>
    <n v="50400"/>
    <s v="WNS Global Services"/>
    <s v="['python', 'sql', 'r', 'css', 'html', 'java', 'react', 'flask', 'angular']"/>
  </r>
  <r>
    <x v="3"/>
    <s v="Senior Data Engineer"/>
    <s v="Hyderabad, Telangana, India"/>
    <s v="Full-time"/>
    <s v="False"/>
    <s v="India"/>
    <d v="2023-06-14T17:12:14"/>
    <n v="147500"/>
    <s v="insightsoftware"/>
    <s v="['sql', 'sql server', 'azure', 'databricks', 'spark', 'ssis']"/>
  </r>
  <r>
    <x v="1"/>
    <s v="Data Engineering Manager, Analytics"/>
    <s v="New York, NY"/>
    <s v="Full-time"/>
    <s v="False"/>
    <s v="United States"/>
    <d v="2023-06-30T17:58:00"/>
    <n v="198500"/>
    <s v="Meta"/>
    <s v="['sql', 'python', 'java', 'hadoop']"/>
  </r>
  <r>
    <x v="0"/>
    <s v="Business Data Analyst"/>
    <s v="Austin, TX"/>
    <s v="Full-time"/>
    <s v="False"/>
    <s v="United States"/>
    <d v="2023-06-12T17:01:00"/>
    <n v="64000"/>
    <s v="Rockwood Shutters"/>
    <s v="['sql', 'excel', 'power bi', 'word']"/>
  </r>
  <r>
    <x v="5"/>
    <s v="Senior Business Data Analyst"/>
    <s v="Miami, FL"/>
    <s v="Full-time"/>
    <s v="False"/>
    <s v="United States"/>
    <d v="2023-06-29T17:02:38"/>
    <n v="72500"/>
    <s v="Ascendo Resources"/>
    <s v="['excel', 'power bi']"/>
  </r>
  <r>
    <x v="3"/>
    <s v="Senior Data Engineer"/>
    <s v="Culver City, CA"/>
    <s v="Full-time"/>
    <s v="False"/>
    <s v="United States"/>
    <d v="2023-06-20T17:07:37"/>
    <n v="170000"/>
    <s v="Signify Technology"/>
    <s v="['aws', 'pandas', 'spark', 'node']"/>
  </r>
  <r>
    <x v="2"/>
    <s v="Data Science and Artificial Intelligence Department Director"/>
    <s v="El Segundo, CA"/>
    <s v="Full-time"/>
    <s v="False"/>
    <s v="United States"/>
    <d v="2023-06-27T17:04:15"/>
    <n v="281070"/>
    <s v="The Aerospace Corporation"/>
    <s v="['java', 'python', 'aws', 'azure', 'matplotlib', 'seaborn', 'react', 'tableau', 'github']"/>
  </r>
  <r>
    <x v="1"/>
    <s v="Manager, Data Engineer - Remote"/>
    <s v="Baltimore, MD"/>
    <s v="Full-time"/>
    <s v="False"/>
    <s v="United States"/>
    <d v="2023-06-12T18:04:26"/>
    <n v="211000"/>
    <s v="Capital One"/>
    <s v="['scala', 'nosql', 'python', 'java', 'elasticsearch', 'cassandra', 'aws', 'azure', 'redshift', 'snowflake', 'hadoop', 'spark', 'airflow', 'kafka', 'angular']"/>
  </r>
  <r>
    <x v="3"/>
    <s v="Senior Data Engineer"/>
    <s v="Anywhere"/>
    <s v="Full-time"/>
    <s v="True"/>
    <s v="Canada"/>
    <d v="2023-06-26T17:10:27"/>
    <n v="175000"/>
    <s v="Harnham"/>
    <s v="['python', 'spark', 'hadoop']"/>
  </r>
  <r>
    <x v="2"/>
    <s v="Tech Excellence Data Scientist, Junior"/>
    <s v="Colorado Springs, CO"/>
    <s v="Full-time"/>
    <s v="False"/>
    <s v="United States"/>
    <d v="2023-06-16T06:20:24"/>
    <n v="115000"/>
    <s v="Booz Allen Hamilton"/>
    <s v="['python', 'r', 'sql', 'aws', 'azure', 'scikit-learn', 'keras', 'tensorflow', 'pytorch', 'tableau', 'qlik', 'power bi', 'github']"/>
  </r>
  <r>
    <x v="2"/>
    <s v="Data Scientist, Customer Identity &amp; Access Management (Remote)"/>
    <s v="Anywhere"/>
    <s v="Full-time"/>
    <s v="True"/>
    <s v="United States"/>
    <d v="2023-06-30T17:04:20"/>
    <n v="130500"/>
    <s v="Block"/>
    <s v="['sql', 'python', 'c', 'go', 'bigquery', 'databricks', 'numpy', 'pandas', 'airflow', 'looker', 'flow']"/>
  </r>
  <r>
    <x v="6"/>
    <s v="Senior Machine Learning Engineer"/>
    <s v="Bangkok, Thailand"/>
    <s v="Full-time"/>
    <s v="False"/>
    <s v="Thailand"/>
    <d v="2023-06-28T18:10:14"/>
    <n v="166000"/>
    <s v="Sertis"/>
    <s v="['python', 'c++', 'gcp', 'aws', 'azure', 'pytorch', 'mxnet', 'docker']"/>
  </r>
  <r>
    <x v="1"/>
    <s v="Data Engineer"/>
    <s v="Anywhere"/>
    <s v="Full-time"/>
    <s v="True"/>
    <s v="United States"/>
    <d v="2023-06-07T17:27:27"/>
    <n v="93500"/>
    <s v="Intrado Life &amp; Safety"/>
    <s v="['sql', 'python', 'go', 'databricks', 'azure', 'aws', 'spark', 'word', 'excel', 'powerpoint', 'tableau', 'power bi']"/>
  </r>
  <r>
    <x v="0"/>
    <s v="Data Analyst - SQL (Electric Utility Scada)"/>
    <s v="California City, CA"/>
    <s v="Full-time"/>
    <s v="False"/>
    <s v="United States"/>
    <d v="2023-06-30T17:01:08"/>
    <n v="100500"/>
    <s v="matchpoint solutions"/>
    <s v="['sql', 'azure', 'jira']"/>
  </r>
  <r>
    <x v="3"/>
    <s v="Senior Data Engineer"/>
    <s v="The Bahamas"/>
    <s v="Full-time"/>
    <s v="False"/>
    <s v="Bahamas"/>
    <d v="2023-06-12T18:30:04"/>
    <n v="173500"/>
    <s v="Capital One"/>
    <s v="['python', 'sql', 'nosql', 'shell', 'elasticsearch', 'snowflake', 'aws', 'azure', 'airflow', 'spark', 'docker']"/>
  </r>
  <r>
    <x v="0"/>
    <s v="Data Analyst, Healogics At Home &amp; iSupply"/>
    <s v="Jacksonville, FL"/>
    <s v="Full-time"/>
    <s v="False"/>
    <s v="United States"/>
    <d v="2023-06-01T17:23:22"/>
    <n v="49350"/>
    <s v="Healogics, Inc"/>
    <s v="['excel']"/>
  </r>
  <r>
    <x v="2"/>
    <s v="Data Scientist eBike Systems (f/m/div.)"/>
    <s v="Frankfurt, Germany"/>
    <s v="Full-time"/>
    <s v="False"/>
    <s v="Germany"/>
    <d v="2023-06-14T17:19:55"/>
    <n v="157500"/>
    <s v="Bosch Group"/>
    <s v="['python', 'go', 'java', 'kotlin', 'swift', 'spark', 'pandas', 'scikit-learn', 'tensorflow', 'keras', 'hadoop', 'flow']"/>
  </r>
  <r>
    <x v="0"/>
    <s v="Jr. Data Analyst"/>
    <s v="Southlake, TX"/>
    <s v="Full-time"/>
    <s v="False"/>
    <s v="United States"/>
    <d v="2023-06-27T17:01:45"/>
    <n v="62500"/>
    <s v="Integrated Real Estate Group"/>
    <s v="['excel']"/>
  </r>
  <r>
    <x v="2"/>
    <s v="Data Scientist (New Graduated Welcome)"/>
    <s v="Thailand"/>
    <s v="Full-time"/>
    <s v="False"/>
    <s v="Thailand"/>
    <d v="2023-06-23T17:29:00"/>
    <n v="70000"/>
    <s v="Western Digital"/>
    <s v="['sas', 'sas', 'javascript', 'aws', 'redshift', 'tensorflow', 'jquery', 'angular', 'spss']"/>
  </r>
  <r>
    <x v="4"/>
    <s v="Senior Data Scientist"/>
    <s v="Anywhere"/>
    <s v="Full-time"/>
    <s v="True"/>
    <s v="Sudan"/>
    <d v="2023-06-19T17:55:32"/>
    <n v="160000"/>
    <s v="Lawrence Harvey"/>
    <s v="['sql', 'python', 'r', 'pytorch', 'tensorflow', 'keras']"/>
  </r>
  <r>
    <x v="2"/>
    <s v="Analytics Engineer"/>
    <s v="Anywhere"/>
    <s v="Full-time"/>
    <s v="True"/>
    <s v="United States"/>
    <d v="2023-06-22T17:24:47"/>
    <n v="115000"/>
    <s v="Dataworks"/>
    <s v="['python', 'sql', 'gcp', 'aws', 'azure', 'tableau', 'looker']"/>
  </r>
  <r>
    <x v="6"/>
    <s v="Senior Machine Learning Engineer"/>
    <s v="Berlin, Germany"/>
    <s v="Full-time"/>
    <s v="False"/>
    <s v="Germany"/>
    <d v="2023-06-14T17:20:00"/>
    <n v="166000"/>
    <s v="SoundHound Inc."/>
    <s v="['python', 'pytorch', 'tensorflow']"/>
  </r>
  <r>
    <x v="1"/>
    <s v="Data Engineer"/>
    <m/>
    <s v="Full-time"/>
    <s v="False"/>
    <s v="United States"/>
    <d v="2023-06-27T17:27:08"/>
    <n v="225000"/>
    <s v="Wall Street Careers®"/>
    <s v="['snowflake', 'tableau', 'excel']"/>
  </r>
  <r>
    <x v="0"/>
    <s v="Business Data Analyst II (Tableau)"/>
    <s v="Dunwoody, GA"/>
    <s v="Full-time"/>
    <s v="False"/>
    <s v="United States"/>
    <d v="2023-06-28T18:17:58"/>
    <n v="85000"/>
    <s v="Meridian Cooperative"/>
    <s v="['sql', 'tableau']"/>
  </r>
  <r>
    <x v="1"/>
    <s v="Data Engineer Consultant"/>
    <s v="Anywhere"/>
    <s v="Full-time"/>
    <s v="True"/>
    <s v="United States"/>
    <d v="2023-06-21T17:09:02"/>
    <n v="125000"/>
    <s v="Datasource Consulting, an EXL company"/>
    <s v="['python', 'sql', 'aws', 'snowflake', 'databricks', 'azure', 'pyspark']"/>
  </r>
  <r>
    <x v="1"/>
    <s v="Sr Data engineer"/>
    <s v="Dallas, TX"/>
    <s v="Contractor"/>
    <s v="False"/>
    <s v="Sudan"/>
    <d v="2023-06-21T18:01:53"/>
    <n v="110000"/>
    <s v="MANDO TECHNOLOGIES INC"/>
    <s v="['sql', 'python', 'java', 'mongodb', 'mongodb', 'cassandra', 'sql server', 'azure', 'databricks', 'oracle', 'snowflake', 'spark', 'unix', 'power bi', 'cognos', 'tableau', 'github', 'jenkins', 'terraform']"/>
  </r>
  <r>
    <x v="2"/>
    <s v="Mathematical Statistician (Data Scientist) or Statistician (Data..."/>
    <s v="San Juan, Puerto Rico"/>
    <s v="Full-time"/>
    <s v="False"/>
    <s v="Puerto Rico"/>
    <d v="2023-06-20T06:58:28"/>
    <n v="57118"/>
    <s v="Internal Revenue Service"/>
    <s v="['c', 'r', 'python', 'sql', 'java', 'oracle']"/>
  </r>
  <r>
    <x v="3"/>
    <s v="Senior Data Engineer (Python, Spark AWS, Scala)"/>
    <s v="The Bahamas"/>
    <s v="Full-time"/>
    <s v="False"/>
    <s v="Bahamas"/>
    <d v="2023-06-12T18:30:04"/>
    <n v="173500"/>
    <s v="Capital One"/>
    <s v="['python', 'scala', 'java', 'nosql', 'sql', 'mongo', 'shell', 'mysql', 'cassandra', 'aws', 'redshift', 'snowflake', 'azure', 'spark', 'hadoop', 'kafka']"/>
  </r>
  <r>
    <x v="1"/>
    <s v="Data Engineer, Product Analytics"/>
    <s v="Redmond, WA"/>
    <s v="Full-time"/>
    <s v="False"/>
    <s v="Sudan"/>
    <d v="2023-06-02T18:15:41"/>
    <n v="164000"/>
    <s v="Meta"/>
    <s v="['sql', 'python', 'c++', 'c#', 'scala']"/>
  </r>
  <r>
    <x v="4"/>
    <s v="Data Visualization  Principal"/>
    <s v="Porto, Portugal"/>
    <s v="Full-time"/>
    <s v="False"/>
    <s v="Portugal"/>
    <d v="2023-06-21T17:57:03"/>
    <n v="72900"/>
    <s v="Metyis"/>
    <s v="['power bi', 'tableau']"/>
  </r>
  <r>
    <x v="7"/>
    <s v="Senior Business Intelligence Analyst"/>
    <s v="Heredia Province, Heredia, Costa Rica"/>
    <s v="Full-time"/>
    <s v="False"/>
    <s v="Costa Rica"/>
    <d v="2023-06-16T18:01:44"/>
    <n v="99150"/>
    <s v="Experian"/>
    <s v="['python', 'c#', 'java', 'sql', 'db2', 'mysql', 'aws', 'tableau', 'alteryx', 'word', 'excel']"/>
  </r>
  <r>
    <x v="3"/>
    <s v="Senior Data Engineer"/>
    <s v="Austin, TX"/>
    <s v="Full-time"/>
    <s v="False"/>
    <s v="United States"/>
    <d v="2023-06-29T17:10:01"/>
    <n v="132500"/>
    <s v="Tarvos Talent"/>
    <s v="['python', 'sql', 't-sql', 'sql server', 'aws', 'kafka', 'ssis', 'ssrs']"/>
  </r>
  <r>
    <x v="3"/>
    <s v="Senior Data Engineer"/>
    <s v="Berlin, Germany"/>
    <s v="Full-time"/>
    <s v="False"/>
    <s v="Germany"/>
    <d v="2023-06-12T17:39:08"/>
    <n v="147500"/>
    <s v="AVIV Group"/>
    <s v="['python', 'java', 'typescript', 'spark', 'pandas', 'scikit-learn']"/>
  </r>
  <r>
    <x v="2"/>
    <s v="Data Scientist"/>
    <s v="Gothenburg, Sweden"/>
    <s v="Full-time"/>
    <s v="False"/>
    <s v="Sweden"/>
    <d v="2023-06-09T17:17:26"/>
    <n v="90670"/>
    <s v="Etraveli Group"/>
    <s v="['python', 'sql', 'pandas', 'numpy', 'matplotlib', 'seaborn', 'scikit-learn', 'tensorflow', 'pytorch']"/>
  </r>
  <r>
    <x v="1"/>
    <s v="Cloud Data Engineer"/>
    <s v="Jersey City, NJ"/>
    <s v="Full-time"/>
    <s v="False"/>
    <s v="United States"/>
    <d v="2023-06-09T17:07:17"/>
    <n v="117500"/>
    <s v="hackajob"/>
    <s v="['shell', 'databricks', 'aws', 'azure', 'spark', 'pyspark', 'jupyter']"/>
  </r>
  <r>
    <x v="2"/>
    <s v="Data Scientist (TS/SCI)"/>
    <s v="Scott AFB, IL"/>
    <s v="Full-time"/>
    <s v="False"/>
    <s v="United States"/>
    <d v="2023-06-07T07:24:45"/>
    <n v="170000"/>
    <s v="Motion Recruitment"/>
    <s v="['python', 'aws']"/>
  </r>
  <r>
    <x v="8"/>
    <s v="Senior Software Engineer - Data Architecture skills"/>
    <s v="Paris, France"/>
    <s v="Full-time"/>
    <s v="False"/>
    <s v="France"/>
    <d v="2023-06-15T06:38:05"/>
    <n v="165000"/>
    <s v="Shift Technology"/>
    <s v="['c#', 'python', 'sql', 'sql server']"/>
  </r>
  <r>
    <x v="0"/>
    <s v="Information, Data, and Process Management Analyst"/>
    <s v="Fort Irwin, CA"/>
    <s v="Full-time"/>
    <s v="False"/>
    <s v="United States"/>
    <d v="2023-06-02T07:00:54"/>
    <n v="115000"/>
    <s v="Booz Allen Hamilton"/>
    <s v="['sql', 'mysql', 'oracle', 'excel', 'word', 'visio', 'powerpoint', 'flow']"/>
  </r>
  <r>
    <x v="2"/>
    <s v="Manager, Data Science"/>
    <s v="New York, NY"/>
    <s v="Full-time"/>
    <s v="False"/>
    <s v="United States"/>
    <d v="2023-06-22T06:03:08"/>
    <n v="175000"/>
    <s v="SiriusXM"/>
    <s v="['python']"/>
  </r>
  <r>
    <x v="2"/>
    <s v="Mobilyze Data Scientist"/>
    <s v="Myrtle Point, OR"/>
    <s v="Full-time"/>
    <s v="False"/>
    <s v="United States"/>
    <d v="2023-06-03T07:02:41"/>
    <n v="175000"/>
    <s v="FreeWire Technologies"/>
    <s v="['python', 'postgresql', 'snowflake', 'redshift', 'bigquery', 'unix']"/>
  </r>
  <r>
    <x v="0"/>
    <s v="IT Business Analyst II (Data Analyst) / 60020761"/>
    <s v="Columbia, SC"/>
    <s v="Full-time"/>
    <s v="False"/>
    <s v="United States"/>
    <d v="2023-06-15T07:43:25"/>
    <n v="50394.5"/>
    <s v="State of South Carolina"/>
    <s v="['sql', 'crystal', 'sql server', 'oracle', 'tableau']"/>
  </r>
  <r>
    <x v="1"/>
    <s v="Sr. Data Engineer"/>
    <s v="Anywhere"/>
    <s v="Full-time"/>
    <s v="True"/>
    <s v="United States"/>
    <d v="2023-06-28T07:10:38"/>
    <n v="173775"/>
    <s v="Medical Solutions"/>
    <s v="['sql', 'python', 'r', 'azure', 'excel', 'ssis', 'ssrs', 'power bi']"/>
  </r>
  <r>
    <x v="0"/>
    <s v="Lead Health Data Analyst"/>
    <s v="Providence, RI"/>
    <s v="Full-time"/>
    <s v="False"/>
    <s v="United States"/>
    <d v="2023-06-04T07:00:29"/>
    <n v="124050"/>
    <s v="Blue Cross &amp; Blue Shield of Rhode Island"/>
    <s v="['sas', 'sas', 'windows', 'spreadsheet', 'terminal']"/>
  </r>
  <r>
    <x v="5"/>
    <s v="Senior People Data Analyst - Workday"/>
    <s v="New York, NY"/>
    <s v="Full-time"/>
    <s v="False"/>
    <s v="United States"/>
    <d v="2023-06-08T06:59:55"/>
    <n v="139860"/>
    <s v="Fastly, Inc."/>
    <s v="['github']"/>
  </r>
  <r>
    <x v="1"/>
    <s v="Data Engineer, Service"/>
    <s v="Austin, TX"/>
    <s v="Full-time"/>
    <s v="False"/>
    <s v="United States"/>
    <d v="2023-06-19T06:07:39"/>
    <n v="90000"/>
    <s v="Tesla, Inc"/>
    <s v="['sql', 'python', 'nosql', 'sql server', 'mysql', 'airflow', 'kafka', 'spark', 'tableau', 'jira']"/>
  </r>
  <r>
    <x v="2"/>
    <s v="Sentinel Principal Data Scientist"/>
    <s v="Roy, UT"/>
    <s v="Full-time"/>
    <s v="False"/>
    <s v="United States"/>
    <d v="2023-06-19T07:05:27"/>
    <n v="115000"/>
    <s v="Northrop Grumman"/>
    <s v="['sql', 'css', 'javascript', 'postgresql', 'tableau', 'power bi', 'sap', 'cognos', 'ssis', 'alteryx']"/>
  </r>
  <r>
    <x v="0"/>
    <s v="Healthcare Data Analyst"/>
    <s v="Albany, NY"/>
    <s v="Full-time"/>
    <s v="False"/>
    <s v="United States"/>
    <d v="2023-06-17T07:00:01"/>
    <n v="60500"/>
    <s v="Staffing Solutions Organization LLC (SSO)"/>
    <s v="['sharepoint', 'flow']"/>
  </r>
  <r>
    <x v="2"/>
    <s v="Data Scientist"/>
    <s v="Herndon, VA"/>
    <s v="Full-time"/>
    <s v="False"/>
    <s v="United States"/>
    <d v="2023-06-24T07:04:36"/>
    <n v="90000"/>
    <s v="General Dynamics"/>
    <m/>
  </r>
  <r>
    <x v="2"/>
    <s v="Data Scientist Specialist"/>
    <s v="New York, NY"/>
    <s v="Full-time"/>
    <s v="False"/>
    <s v="United States"/>
    <d v="2023-06-14T06:02:53"/>
    <n v="115000"/>
    <s v="The Bank of New York Mellon Corporation"/>
    <s v="['python', 'nosql', 'mongodb', 'mongodb', 'oracle', 'pandas', 'numpy']"/>
  </r>
  <r>
    <x v="4"/>
    <s v="Senior Data Scientist"/>
    <s v="Texas"/>
    <s v="Full-time"/>
    <s v="False"/>
    <s v="Sudan"/>
    <d v="2023-06-09T07:39:18"/>
    <n v="112500.5"/>
    <s v="SAIC"/>
    <s v="['python', 'r', 'sql', 'nosql', 'azure', 'hadoop', 'spark', 'tensorflow', 'pytorch', 'gdpr', 'docker', 'kubernetes', 'terraform', 'github', 'jira', 'confluence']"/>
  </r>
  <r>
    <x v="4"/>
    <s v="Senior Data Scientist"/>
    <s v="Anywhere"/>
    <s v="Full-time"/>
    <s v="True"/>
    <s v="United States"/>
    <d v="2023-06-21T06:02:43"/>
    <n v="222132"/>
    <s v="IBM Careers"/>
    <s v="['python', 'go', 'watson']"/>
  </r>
  <r>
    <x v="2"/>
    <s v="Supervisory Data Scientist"/>
    <s v="Washington, DC"/>
    <s v="Full-time"/>
    <s v="False"/>
    <s v="United States"/>
    <d v="2023-06-28T07:03:50"/>
    <n v="148507"/>
    <s v="Office of the Inspector General"/>
    <s v="['c']"/>
  </r>
  <r>
    <x v="3"/>
    <s v="Senior Data Engineer"/>
    <s v="Mountain View, CA"/>
    <s v="Full-time"/>
    <s v="False"/>
    <s v="Sudan"/>
    <d v="2023-06-26T08:22:38"/>
    <n v="170000"/>
    <s v="Coupang"/>
    <s v="['python', 'sql', 'c', 'aws', 'spark', 'airflow']"/>
  </r>
  <r>
    <x v="2"/>
    <s v="Data Scientist, Mid"/>
    <s v="Arlington, VA"/>
    <s v="Full-time"/>
    <s v="False"/>
    <s v="United States"/>
    <d v="2023-06-22T07:03:20"/>
    <n v="115000"/>
    <s v="Booz Allen Hamilton"/>
    <s v="['python', 'r', 'aws', 'github']"/>
  </r>
  <r>
    <x v="4"/>
    <s v="Senior Data Scientist"/>
    <s v="Palo Alto, CA"/>
    <s v="Full-time"/>
    <s v="False"/>
    <s v="United States"/>
    <d v="2023-06-17T07:03:12"/>
    <n v="125000"/>
    <s v="SAP America"/>
    <s v="['sql', 'oracle', 'sap', 'excel']"/>
  </r>
  <r>
    <x v="5"/>
    <s v="Data Scientist-Sr Analyst"/>
    <s v="San Diego, CA"/>
    <s v="Full-time"/>
    <s v="False"/>
    <s v="United States"/>
    <d v="2023-06-23T07:21:03"/>
    <n v="125000"/>
    <s v="Deloitte"/>
    <s v="['python', 'r', 'sql', 'tableau', 'power bi']"/>
  </r>
  <r>
    <x v="2"/>
    <s v="CI Poly Data Scientist (Reston, Chantilly, or Herndon VA, 130k-180k)"/>
    <s v="Arlington, VA"/>
    <s v="Full-time"/>
    <s v="False"/>
    <s v="United States"/>
    <d v="2023-06-22T07:03:10"/>
    <n v="165000"/>
    <s v="Motion Recruitment"/>
    <s v="['python', 'java', 'r', 'c++', 'sql', 'nosql', 'aws', 'azure', 'gcp']"/>
  </r>
  <r>
    <x v="2"/>
    <s v="Data Scientist Technical Specialist"/>
    <s v="Lexington Park, MD"/>
    <s v="Full-time"/>
    <s v="False"/>
    <s v="United States"/>
    <d v="2023-06-23T08:07:09"/>
    <n v="145500"/>
    <s v="Peraton"/>
    <s v="['python', 'r', 'sql', 'tableau', 'power bi', 'qlik', 'flow']"/>
  </r>
  <r>
    <x v="1"/>
    <s v="Big Data Engineer, Blockchain"/>
    <s v="Anywhere"/>
    <s v="Full-time"/>
    <s v="True"/>
    <s v="Bulgaria"/>
    <d v="2023-06-01T08:38:23"/>
    <n v="192500"/>
    <s v="Nexo"/>
    <s v="['python', 'aws']"/>
  </r>
  <r>
    <x v="2"/>
    <s v="Data Scientist, CG-1560-13/14"/>
    <s v="Chicago, IL"/>
    <s v="Full-time"/>
    <s v="False"/>
    <s v="United States"/>
    <d v="2023-06-05T07:02:21"/>
    <n v="117414"/>
    <s v="Federal Deposit Insurance Corporation"/>
    <s v="['r', 'python', 'sas', 'sas']"/>
  </r>
  <r>
    <x v="5"/>
    <s v="Senior Director, Data"/>
    <s v="San Francisco, CA"/>
    <s v="Full-time"/>
    <s v="False"/>
    <s v="United States"/>
    <d v="2023-06-30T07:01:13"/>
    <n v="375000"/>
    <s v="Tinder, Inc."/>
    <s v="['go']"/>
  </r>
  <r>
    <x v="2"/>
    <s v="Data Scientist"/>
    <s v="Orlando, FL"/>
    <s v="Full-time"/>
    <s v="False"/>
    <s v="United States"/>
    <d v="2023-06-15T07:21:08"/>
    <n v="85721.5"/>
    <s v="SAIC"/>
    <s v="['sql']"/>
  </r>
  <r>
    <x v="7"/>
    <s v="Healthcare Analyst - Claims and research"/>
    <s v="Dallas, TX"/>
    <s v="Full-time"/>
    <s v="False"/>
    <s v="United States"/>
    <d v="2023-06-23T07:18:32"/>
    <n v="85000"/>
    <s v="Adecco"/>
    <s v="['sql', 'excel', 'tableau']"/>
  </r>
  <r>
    <x v="3"/>
    <s v="Senior Data Engineer - Driven data platforms"/>
    <s v="Sydney NSW, Australia"/>
    <s v="Full-time"/>
    <s v="False"/>
    <s v="Australia"/>
    <d v="2023-06-02T07:40:18"/>
    <n v="96773"/>
    <s v="Simple Machines"/>
    <s v="['python', 'java', 'scala', 'golang', 'rust', 'aws', 'gcp', 'azure', 'bigquery', 'snowflake', 'databricks', 'spark', 'kafka', 'terraform', 'pulumi', 'docker', 'kubernetes', 'github']"/>
  </r>
  <r>
    <x v="0"/>
    <s v="Sr. Data Analyst, Finance &amp; Accounting"/>
    <s v="San Francisco, CA"/>
    <s v="Full-time"/>
    <s v="False"/>
    <s v="United States"/>
    <d v="2023-06-19T07:00:43"/>
    <n v="90000"/>
    <s v="SunRun"/>
    <s v="['sql', 'python', 'snowflake', 'oracle', 'tableau', 'sheets']"/>
  </r>
  <r>
    <x v="2"/>
    <s v="Data Scientist - Senior"/>
    <s v="St. Louis, MO"/>
    <s v="Full-time"/>
    <s v="False"/>
    <s v="United States"/>
    <d v="2023-06-23T08:06:52"/>
    <n v="175000"/>
    <s v="ECS"/>
    <s v="['python', 'sql', 'nosql', 'java', 'postgresql', 'numpy', 'pandas', 'matplotlib']"/>
  </r>
  <r>
    <x v="0"/>
    <s v="Data Analyst"/>
    <s v="Boston, MA"/>
    <s v="Full-time"/>
    <s v="False"/>
    <s v="United States"/>
    <d v="2023-06-30T07:00:14"/>
    <n v="130000"/>
    <s v="Motion Recruitment"/>
    <s v="['sql', 'python']"/>
  </r>
  <r>
    <x v="2"/>
    <s v="Principal Data Scientist"/>
    <s v="New York, NY"/>
    <s v="Full-time"/>
    <s v="False"/>
    <s v="United States"/>
    <d v="2023-06-16T07:18:57"/>
    <n v="210000"/>
    <s v="Harnham"/>
    <s v="['python', 'aws', 'azure', 'gcp']"/>
  </r>
  <r>
    <x v="0"/>
    <s v="Marketing Data Analyst - Partner Programs"/>
    <s v="Watertown, MA"/>
    <s v="Full-time"/>
    <s v="False"/>
    <s v="United States"/>
    <d v="2023-06-21T07:00:16"/>
    <n v="105000"/>
    <s v="Bosch Group"/>
    <m/>
  </r>
  <r>
    <x v="5"/>
    <s v="Senior Data Analyst"/>
    <s v="London, UK"/>
    <s v="Full-time"/>
    <s v="False"/>
    <s v="United Kingdom"/>
    <d v="2023-06-22T07:11:42"/>
    <n v="111175"/>
    <s v="Publicis Groupe"/>
    <s v="['spark', 'tableau', 'cognos']"/>
  </r>
  <r>
    <x v="2"/>
    <s v="Data Scientist"/>
    <s v="Austin, TX"/>
    <s v="Full-time"/>
    <s v="False"/>
    <s v="United States"/>
    <d v="2023-06-06T07:03:44"/>
    <n v="47858"/>
    <s v="Field Operating Offices of the Office of the Secretary of the Army"/>
    <m/>
  </r>
  <r>
    <x v="2"/>
    <s v="Data Scientist (Data Management)"/>
    <s v="Fairfax, VA"/>
    <s v="Full-time"/>
    <s v="False"/>
    <s v="United States"/>
    <d v="2023-06-12T07:02:08"/>
    <n v="110798"/>
    <s v="Immigration and Customs Enforcement"/>
    <s v="['c']"/>
  </r>
  <r>
    <x v="2"/>
    <s v="Principal Data Scientist I, Spectrum Enterprise"/>
    <s v="Greenwood Village, CO"/>
    <s v="Full-time"/>
    <s v="False"/>
    <s v="United States"/>
    <d v="2023-06-12T07:03:23"/>
    <n v="153500"/>
    <s v="Spectrum"/>
    <s v="['sql', 'r', 'sas', 'sas', 'python', 'nosql', 'snowflake', 'hadoop', 'spark', 'unix', 'centos', 'windows', 'linux', 'spss', 'alteryx']"/>
  </r>
  <r>
    <x v="2"/>
    <s v="Data Scientist"/>
    <s v="Tampa, FL"/>
    <s v="Full-time"/>
    <s v="False"/>
    <s v="United States"/>
    <d v="2023-06-15T07:21:08"/>
    <n v="94500"/>
    <s v="SAIC"/>
    <m/>
  </r>
  <r>
    <x v="0"/>
    <s v="Staff Business Systems Data Analyst"/>
    <s v="Westlake Village, CA"/>
    <s v="Full-time"/>
    <s v="False"/>
    <s v="United States"/>
    <d v="2023-06-02T07:00:44"/>
    <n v="125000"/>
    <s v="Realtor"/>
    <s v="['sql', 'crystal', 'snowflake', 'aws', 'tableau', 'microstrategy']"/>
  </r>
  <r>
    <x v="2"/>
    <s v="Data Scientist - Post Market Quality"/>
    <s v="Santa Clara, CA"/>
    <s v="Full-time"/>
    <s v="False"/>
    <s v="United States"/>
    <d v="2023-06-14T07:03:59"/>
    <n v="90000"/>
    <s v="Roche"/>
    <s v="['sql', 'r', 'python', 'redshift', 'snowflake', 'tableau']"/>
  </r>
  <r>
    <x v="1"/>
    <s v="Big Data Developer"/>
    <s v="Tampa, FL"/>
    <s v="Full-time"/>
    <s v="False"/>
    <s v="United States"/>
    <d v="2023-06-22T07:02:42"/>
    <n v="150000"/>
    <s v="Citigroup, Inc"/>
    <s v="['java', 'python', 'scala', 'kafka']"/>
  </r>
  <r>
    <x v="5"/>
    <s v="Senior Healthcare Data Analyst"/>
    <s v="Middletown, RI"/>
    <s v="Full-time"/>
    <s v="False"/>
    <s v="United States"/>
    <d v="2023-06-09T07:00:07"/>
    <n v="86500"/>
    <s v="newport county community health"/>
    <s v="['sql', 'power bi', 'planner']"/>
  </r>
  <r>
    <x v="2"/>
    <s v="Data Scientist Security Clearance REQUIRED"/>
    <s v="St. Louis, MO"/>
    <s v="Full-time"/>
    <s v="False"/>
    <s v="United States"/>
    <d v="2023-06-12T07:03:32"/>
    <n v="115000"/>
    <s v="Leidos"/>
    <s v="['python', 'javascript', 'sql', 'elasticsearch', 'postgresql', 'tableau', 'power bi']"/>
  </r>
  <r>
    <x v="0"/>
    <s v="Staff Data Analyst"/>
    <s v="Saratoga, CA"/>
    <s v="Full-time"/>
    <s v="False"/>
    <s v="United States"/>
    <d v="2023-06-30T07:01:04"/>
    <n v="170000"/>
    <s v="Cepheid"/>
    <s v="['matlab', 'python']"/>
  </r>
  <r>
    <x v="2"/>
    <s v="Manager - Applied Data Scientist"/>
    <s v="Bengaluru, Karnataka, India"/>
    <s v="Full-time"/>
    <s v="False"/>
    <s v="India"/>
    <d v="2023-06-15T07:27:12"/>
    <n v="113500"/>
    <s v="Tesco Bengaluru"/>
    <s v="['python', 'sql', 'tableau']"/>
  </r>
  <r>
    <x v="0"/>
    <s v="Statistical Data Analyst"/>
    <s v="Atlanta, GA"/>
    <s v="Full-time"/>
    <s v="False"/>
    <s v="United States"/>
    <d v="2023-06-06T07:27:28"/>
    <n v="46000"/>
    <s v="State of Georgia"/>
    <s v="['sql', 'sql server', 'excel', 'word', 'powerpoint', 'sharepoint']"/>
  </r>
  <r>
    <x v="0"/>
    <s v="Data Analyst (JO-06). Job in Roseville Jobs 4 Torquespeed Fans"/>
    <s v="Roseville, CA"/>
    <s v="Full-time"/>
    <s v="False"/>
    <s v="United States"/>
    <d v="2023-06-10T07:00:39"/>
    <n v="87500"/>
    <s v="Ledgent Technology"/>
    <s v="['sql', 'excel', 'power bi']"/>
  </r>
  <r>
    <x v="1"/>
    <s v="Data Engineer (AWS)"/>
    <s v="Markham, ON, Canada"/>
    <s v="Full-time"/>
    <s v="False"/>
    <s v="Canada"/>
    <d v="2023-06-12T06:31:09"/>
    <n v="147500"/>
    <s v="Verisk"/>
    <s v="['nosql', 'python', 'java', 'c++', 'scala', 'aws', 'redshift', 'hadoop', 'spark', 'kafka', 'flow', 'terraform']"/>
  </r>
  <r>
    <x v="4"/>
    <s v="Senior Data Scientist - LLM"/>
    <s v="Los Angeles, CA"/>
    <s v="Full-time"/>
    <s v="False"/>
    <s v="United States"/>
    <d v="2023-06-14T07:04:08"/>
    <n v="300000"/>
    <s v="Spotter"/>
    <m/>
  </r>
  <r>
    <x v="0"/>
    <s v="Data Analyst"/>
    <s v="Sacramento, CA"/>
    <s v="Full-time"/>
    <s v="False"/>
    <s v="United States"/>
    <d v="2023-06-06T07:00:50"/>
    <n v="80000"/>
    <s v="Robert Half"/>
    <s v="['sql', 'go', 'power bi']"/>
  </r>
  <r>
    <x v="2"/>
    <s v="Data Scientist"/>
    <s v="McLean, VA"/>
    <s v="Full-time"/>
    <s v="False"/>
    <s v="United States"/>
    <d v="2023-06-21T07:53:05"/>
    <n v="90000"/>
    <s v="OST, Inc."/>
    <s v="['r', 'python', 'sql', 'sas', 'sas', 'java', 'postgresql', 'mysql', 'aws', 'azure', 'aurora', 'plotly', 'excel', 'spss', 'tableau', 'qlik']"/>
  </r>
  <r>
    <x v="0"/>
    <s v="Systems Analyst  – Data Control Center"/>
    <s v="Lompoc, CA"/>
    <s v="Full-time"/>
    <s v="False"/>
    <s v="United States"/>
    <d v="2023-06-21T07:01:01"/>
    <n v="115000"/>
    <s v="Craig Technologies"/>
    <m/>
  </r>
  <r>
    <x v="2"/>
    <s v="Supervisory Data Scientist for Data Analytics &amp; Computer Crimes Unit"/>
    <s v="Washington, DC"/>
    <s v="Full-time"/>
    <s v="False"/>
    <s v="United States"/>
    <d v="2023-06-27T07:03:27"/>
    <n v="132368"/>
    <s v="Office of Inspector General"/>
    <s v="['r', 'python', 'sql', 'power bi', 'tableau']"/>
  </r>
  <r>
    <x v="1"/>
    <s v="Data Engineer"/>
    <s v="Chantilly, VA"/>
    <s v="Full-time"/>
    <s v="False"/>
    <s v="Sudan"/>
    <d v="2023-06-12T08:35:15"/>
    <n v="96773"/>
    <s v="Delta Solutions &amp; Strategies"/>
    <s v="['python', 'aws', 'linux', 'flow', 'atlassian', 'confluence']"/>
  </r>
  <r>
    <x v="0"/>
    <s v="Data Analyst (DDUS) – US Remote"/>
    <s v="Austin, TX"/>
    <s v="Full-time"/>
    <s v="False"/>
    <s v="United States"/>
    <d v="2023-06-27T07:01:52"/>
    <n v="115000"/>
    <s v="3Q Digital"/>
    <s v="['sql', 'nosql', 'python', 'r', 'matlab', 'aws', 'gcp', 'azure', 'spss']"/>
  </r>
  <r>
    <x v="2"/>
    <s v="Data Scientist Principal"/>
    <s v="Arlington, VA"/>
    <s v="Full-time"/>
    <s v="False"/>
    <s v="United States"/>
    <d v="2023-06-17T07:38:12"/>
    <n v="125000"/>
    <s v="SAIC"/>
    <s v="['python', 'r', 'sql', 'nosql', 'azure', 'hadoop', 'spark', 'docker', 'kubernetes', 'terraform', 'github']"/>
  </r>
  <r>
    <x v="4"/>
    <s v="Sr. Manager, Data Science"/>
    <s v="Palo Alto, CA"/>
    <s v="Full-time"/>
    <s v="False"/>
    <s v="United States"/>
    <d v="2023-06-08T07:02:45"/>
    <n v="212000"/>
    <s v="Hippo Insurance"/>
    <s v="['python', 'sql']"/>
  </r>
  <r>
    <x v="0"/>
    <s v="Data Integrity Analyst"/>
    <s v="San Antonio, TX"/>
    <s v="Full-time"/>
    <s v="False"/>
    <s v="United States"/>
    <d v="2023-06-19T07:01:09"/>
    <n v="90000"/>
    <s v="iHeartMedia"/>
    <m/>
  </r>
  <r>
    <x v="0"/>
    <s v="Data Architect (optional relocation to Montenegro)"/>
    <s v="İstanbul, Türkiye"/>
    <s v="Full-time"/>
    <s v="False"/>
    <s v="Turkey"/>
    <d v="2023-06-07T08:48:08"/>
    <n v="163782"/>
    <s v="Libertex Group"/>
    <m/>
  </r>
  <r>
    <x v="3"/>
    <s v="Senior Data Engineer"/>
    <s v="Boston, MA"/>
    <s v="Full-time"/>
    <s v="False"/>
    <s v="United States"/>
    <d v="2023-06-28T07:10:38"/>
    <n v="125000"/>
    <s v="Labviva"/>
    <s v="['sql', 'nosql', 'mongodb', 'mongodb', 'python', 'java', 'postgresql', 'mysql', 'sql server', 'aws', 'kafka', 'spark', 'hadoop']"/>
  </r>
  <r>
    <x v="2"/>
    <s v="Data Scientist (Remote)"/>
    <s v="Chicago, IL"/>
    <s v="Full-time"/>
    <s v="False"/>
    <s v="United States"/>
    <d v="2023-06-11T07:03:27"/>
    <n v="106200"/>
    <s v="The Hartford Financial Services Group, Inc."/>
    <s v="['python', 'r', 'bash', 'snowflake', 'aws', 'jupyter', 'hadoop', 'spark', 'linux', 'git', 'github', 'docker']"/>
  </r>
  <r>
    <x v="0"/>
    <s v="Research Data Analyst"/>
    <s v="Baltimore, MD"/>
    <s v="Full-time"/>
    <s v="False"/>
    <s v="United States"/>
    <d v="2023-06-22T07:00:37"/>
    <n v="68825"/>
    <s v="Johns Hopkins University"/>
    <s v="['c', 'sas', 'sas', 'r']"/>
  </r>
  <r>
    <x v="5"/>
    <s v="Senior Data Analyst"/>
    <s v="Philadelphia, PA"/>
    <s v="Full-time"/>
    <s v="False"/>
    <s v="United States"/>
    <d v="2023-06-21T07:00:16"/>
    <n v="115000"/>
    <s v="Liberty Personnel Services"/>
    <s v="['sql', 'ssrs', 'power bi']"/>
  </r>
  <r>
    <x v="2"/>
    <s v="Real World Evidence Data Scientist"/>
    <s v="Gaithersburg, MD"/>
    <s v="Full-time"/>
    <s v="False"/>
    <s v="United States"/>
    <d v="2023-06-20T07:02:28"/>
    <n v="90000"/>
    <s v="AstraZeneca"/>
    <s v="['swift', 'sap']"/>
  </r>
  <r>
    <x v="3"/>
    <s v="Senior Data Engineer"/>
    <s v="Woonsocket, RI"/>
    <s v="Full-time"/>
    <s v="False"/>
    <s v="Sudan"/>
    <d v="2023-06-09T07:40:07"/>
    <n v="115000"/>
    <s v="CVS Health"/>
    <s v="['sql', 'python', 'nosql', 'bash', 'shell', 'snowflake', 'databricks', 'azure', 'aws', 'spark', 'airflow', 'kafka', 'unix', 'git', 'kubernetes', 'jenkins']"/>
  </r>
  <r>
    <x v="2"/>
    <s v="Head of Data Sciences"/>
    <s v="Singapore"/>
    <s v="Full-time"/>
    <s v="False"/>
    <s v="Singapore"/>
    <d v="2023-06-26T07:13:27"/>
    <n v="166419.5"/>
    <s v="Moladin"/>
    <s v="['python', 'r', 'sql']"/>
  </r>
  <r>
    <x v="0"/>
    <s v="Junior Data Analyst"/>
    <s v="Anywhere"/>
    <s v="Full-time"/>
    <s v="True"/>
    <s v="United States"/>
    <d v="2023-06-20T07:01:39"/>
    <n v="80000"/>
    <s v="Motion Recruitment"/>
    <s v="['python']"/>
  </r>
  <r>
    <x v="5"/>
    <s v="Senior Analyst, Investment Data Services"/>
    <s v="Chicago, IL"/>
    <s v="Full-time"/>
    <s v="False"/>
    <s v="United States"/>
    <d v="2023-06-20T06:01:40"/>
    <n v="115000"/>
    <s v="TIAA"/>
    <s v="['sql', 'python', 'excel']"/>
  </r>
  <r>
    <x v="0"/>
    <s v="Multicultural Data Analyst"/>
    <s v="St. Louis, MO"/>
    <s v="Full-time"/>
    <s v="False"/>
    <s v="United States"/>
    <d v="2023-06-06T07:01:37"/>
    <n v="106080"/>
    <s v="U.S. Bank National Association"/>
    <s v="['python', 'sql', 'sas', 'sas', 'excel']"/>
  </r>
  <r>
    <x v="2"/>
    <s v="AVP &amp; Data Scientist (DS Leadership)"/>
    <s v="Hartford, CT"/>
    <s v="Full-time"/>
    <s v="False"/>
    <s v="United States"/>
    <d v="2023-06-17T07:02:35"/>
    <n v="218500"/>
    <s v="Travelers Insurance Group Holdings"/>
    <m/>
  </r>
  <r>
    <x v="0"/>
    <s v="Benefits Data Analyst Consultant"/>
    <s v="Atlanta, GA"/>
    <s v="Full-time"/>
    <s v="False"/>
    <s v="United States"/>
    <d v="2023-06-15T07:43:34"/>
    <n v="112500"/>
    <s v="Ascendo Resources"/>
    <s v="['excel', 'powerpoint', 'tableau']"/>
  </r>
  <r>
    <x v="4"/>
    <s v="Senior Data Scientist"/>
    <s v="Gilbert, AZ"/>
    <s v="Full-time"/>
    <s v="False"/>
    <s v="Sudan"/>
    <d v="2023-06-09T07:39:32"/>
    <n v="120000"/>
    <s v="Deloitte"/>
    <s v="['sql', 'nosql', 'sas', 'sas', 'r', 'matlab', 'aws', 'azure', 'gcp', 'spark', 'linux', 'windows', 'spss', 'excel', 'docker', 'jenkins', 'kubernetes']"/>
  </r>
  <r>
    <x v="1"/>
    <s v="Big Data Engineer / Mandarin speaker / Onsite Downtown LA"/>
    <s v="Los Angeles, CA"/>
    <s v="Full-time"/>
    <s v="False"/>
    <s v="United States"/>
    <d v="2023-06-14T07:06:30"/>
    <n v="175000"/>
    <s v="Motion Recruitment"/>
    <s v="['sql', 'express']"/>
  </r>
  <r>
    <x v="0"/>
    <s v="Data Analyst, Cell Materials Manufacturing"/>
    <s v="Sparks, NV"/>
    <s v="Full-time"/>
    <s v="False"/>
    <s v="United States"/>
    <d v="2023-06-19T07:00:40"/>
    <n v="90000"/>
    <s v="Tesla, Inc"/>
    <s v="['sql', 'python', 'spark', 'hadoop', 'tableau', 'flow', 'jira']"/>
  </r>
  <r>
    <x v="2"/>
    <s v="Data Scientist - Senior"/>
    <s v="Springfield, VA"/>
    <s v="Full-time"/>
    <s v="False"/>
    <s v="United States"/>
    <d v="2023-06-23T08:06:45"/>
    <n v="175000"/>
    <s v="ECS"/>
    <s v="['python', 'sql', 'nosql', 'java', 'postgresql', 'numpy', 'pandas', 'matplotlib']"/>
  </r>
  <r>
    <x v="3"/>
    <s v="Senior Data Engineer (Remote)"/>
    <s v="Anywhere"/>
    <s v="Full-time"/>
    <s v="True"/>
    <s v="United States"/>
    <d v="2023-06-06T06:06:09"/>
    <n v="150287.5"/>
    <s v="Form Energy"/>
    <s v="['python', 'sql', 'snowflake', 'bigquery', 'redshift', 'aws', 'airflow', 'kafka', 'kubernetes']"/>
  </r>
  <r>
    <x v="0"/>
    <s v="Data Analyst (JO-06). Job in Roseville NBC4i Jobs"/>
    <s v="Roseville, CA"/>
    <s v="Full-time"/>
    <s v="False"/>
    <s v="United States"/>
    <d v="2023-06-06T07:00:54"/>
    <n v="87500"/>
    <s v="Ledgent Technology"/>
    <s v="['sql', 'excel', 'power bi']"/>
  </r>
  <r>
    <x v="7"/>
    <s v="Sr. Business Systems Analyst (BSA) -  Microsoft Dynamics 365, ERP..."/>
    <s v="Culver City, CA"/>
    <s v="Full-time"/>
    <s v="False"/>
    <s v="United States"/>
    <d v="2023-06-07T07:00:40"/>
    <n v="95000"/>
    <s v="Motion Recruitment"/>
    <s v="['word', 'excel', 'outlook', 'visio']"/>
  </r>
  <r>
    <x v="5"/>
    <s v="Senior Data Analyst (remote)"/>
    <s v="Anywhere"/>
    <s v="Full-time"/>
    <s v="True"/>
    <s v="United States"/>
    <d v="2023-06-29T07:00:21"/>
    <n v="98800"/>
    <s v="Ad Hoc"/>
    <s v="['sql', 'redshift', 'tableau']"/>
  </r>
  <r>
    <x v="0"/>
    <s v="Sr.Data Analyst"/>
    <s v="Dallas, TX"/>
    <s v="Full-time"/>
    <s v="False"/>
    <s v="United States"/>
    <d v="2023-06-29T07:01:48"/>
    <n v="90000"/>
    <s v="Vanguard Group"/>
    <m/>
  </r>
  <r>
    <x v="0"/>
    <s v="Lead Data Analyst"/>
    <s v="Columbia, SC"/>
    <s v="Full-time"/>
    <s v="False"/>
    <s v="United States"/>
    <d v="2023-06-28T08:17:55"/>
    <n v="125000"/>
    <s v="BlueCross BlueShield of South Carolina"/>
    <s v="['sql', 'visual basic', 'python', 'db2', 'tableau']"/>
  </r>
  <r>
    <x v="0"/>
    <s v="Configuration/Data Analyst / Principal Configuration/Data Analyst"/>
    <s v="Rolling Meadows, IL"/>
    <s v="Full-time"/>
    <s v="False"/>
    <s v="United States"/>
    <d v="2023-06-22T07:01:57"/>
    <n v="115000"/>
    <s v="Northrop Grumman"/>
    <s v="['excel', 'sap']"/>
  </r>
  <r>
    <x v="2"/>
    <s v="Data Scientist - Remote"/>
    <s v="Anywhere"/>
    <s v="Full-time"/>
    <s v="True"/>
    <s v="United States"/>
    <d v="2023-06-14T07:05:10"/>
    <n v="100400"/>
    <s v="Optum"/>
    <s v="['sql', 'sas', 'sas', 'r', 'python', 'databricks', 'snowflake', 'spark', 'hadoop', 'tableau', 'power bi']"/>
  </r>
  <r>
    <x v="0"/>
    <s v="Analytics and R&amp;D Actuary"/>
    <s v="Sandy Springs, GA"/>
    <s v="Full-time"/>
    <s v="False"/>
    <s v="United States"/>
    <d v="2023-06-11T07:04:10"/>
    <n v="170000"/>
    <s v="Brown &amp; Brown, Inc."/>
    <s v="['sas', 'sas', 'r', 'sql']"/>
  </r>
  <r>
    <x v="0"/>
    <s v="Data Analyst - Real Estate"/>
    <s v="New York, NY"/>
    <s v="Full-time"/>
    <s v="False"/>
    <s v="United States"/>
    <d v="2023-06-18T06:00:01"/>
    <n v="135000"/>
    <s v="Michael Page International Inc"/>
    <s v="['sql', 'python', 'excel', 'powerpoint', 'flow']"/>
  </r>
  <r>
    <x v="2"/>
    <s v="Heliophyiscs Scientific Software Developer / Data Scientist"/>
    <s v="Laurel, MD"/>
    <s v="Full-time"/>
    <s v="False"/>
    <s v="United States"/>
    <d v="2023-06-29T08:12:57"/>
    <n v="90000"/>
    <s v="Johns Hopkins Applied Physics Lab"/>
    <s v="['apl', 'python', 'matlab', 'go', 'dart']"/>
  </r>
  <r>
    <x v="2"/>
    <s v="AI Data Scientist"/>
    <s v="Hartford, CT"/>
    <s v="Full-time"/>
    <s v="False"/>
    <s v="United States"/>
    <d v="2023-06-09T07:02:23"/>
    <n v="161500"/>
    <s v="The Travelers Indemnity Company"/>
    <m/>
  </r>
  <r>
    <x v="2"/>
    <s v="DATA SCIENTIST"/>
    <s v="Arlington, VA"/>
    <s v="Full-time"/>
    <s v="False"/>
    <s v="United States"/>
    <d v="2023-06-06T07:27:57"/>
    <n v="78592"/>
    <s v="Office of the Chief of Staff of the Army"/>
    <m/>
  </r>
  <r>
    <x v="2"/>
    <s v="Data Scientist - Junior"/>
    <s v="Dearborn, MI"/>
    <s v="Full-time"/>
    <s v="False"/>
    <s v="United States"/>
    <d v="2023-06-28T07:05:26"/>
    <n v="90000"/>
    <s v="HTC Global Services"/>
    <s v="['python', 'r', 'scala', 'java', 'sql', 'bigquery', 'gcp', 'hadoop', 'spark', 'qlik', 'looker']"/>
  </r>
  <r>
    <x v="0"/>
    <s v="Digital Marketing Data Analyst (Hybrid)"/>
    <s v="San Antonio, TX"/>
    <s v="Full-time"/>
    <s v="False"/>
    <s v="United States"/>
    <d v="2023-06-02T07:01:17"/>
    <n v="138640"/>
    <s v="United Services Automobile Association"/>
    <s v="['nosql', 'sql', 'javascript', 'snowflake', 'hadoop', 'phoenix', 'tableau']"/>
  </r>
  <r>
    <x v="2"/>
    <s v="Data Scientist"/>
    <s v="Overland Park, KS"/>
    <s v="Full-time"/>
    <s v="False"/>
    <s v="Sudan"/>
    <d v="2023-06-14T08:22:56"/>
    <n v="90000"/>
    <s v="Clayco Inc"/>
    <s v="['sql', 'python', 'scala', 'r', 'snowflake', 'spark', 'tableau']"/>
  </r>
  <r>
    <x v="4"/>
    <s v="Senior Data Scientist"/>
    <s v="Columbia, MD"/>
    <s v="Full-time"/>
    <s v="False"/>
    <s v="United States"/>
    <d v="2023-06-01T08:24:32"/>
    <n v="175000"/>
    <s v="Pragmatics"/>
    <s v="['c#', 'c++', 'python', 'r', 'java', 'hadoop', 'pandas', 'scikit-learn', 'pytorch', 'matplotlib', 'plotly', 'spark', 'keras', 'tensorflow', 'theano', 'windows']"/>
  </r>
  <r>
    <x v="3"/>
    <s v="Senior Data Engineer"/>
    <s v="Henderson, NV"/>
    <s v="Full-time"/>
    <s v="False"/>
    <s v="United States"/>
    <d v="2023-06-24T07:13:54"/>
    <n v="90000"/>
    <s v="P3 Health Partners Inc."/>
    <s v="['sql', 't-sql', 'c', 'sql server', 'azure', 'excel', 'dax', 'power bi']"/>
  </r>
  <r>
    <x v="1"/>
    <s v="Data Engineer II, PLEX-SIA"/>
    <s v="Austin, TX"/>
    <s v="Full-time"/>
    <s v="False"/>
    <s v="United States"/>
    <d v="2023-06-12T07:26:49"/>
    <n v="90000"/>
    <s v="Amazon"/>
    <s v="['aws', 'redshift']"/>
  </r>
  <r>
    <x v="0"/>
    <s v="Data Warehouse Analyst"/>
    <s v="Rancho Cucamonga, CA"/>
    <s v="Full-time"/>
    <s v="False"/>
    <s v="United States"/>
    <d v="2023-06-01T07:01:11"/>
    <n v="102500"/>
    <s v="Robert Half"/>
    <s v="['sql', 'python', 'r', 't-sql', 'go', 'azure', 'snowflake', 'aws', 'excel', 'microstrategy', 'power bi', 'tableau']"/>
  </r>
  <r>
    <x v="2"/>
    <s v="Data Scientist"/>
    <s v="Albuquerque, NM"/>
    <s v="Full-time"/>
    <s v="False"/>
    <s v="United States"/>
    <d v="2023-06-29T07:04:21"/>
    <n v="69107"/>
    <s v="Forest Service"/>
    <m/>
  </r>
  <r>
    <x v="2"/>
    <s v="Data Scientist, Customer Identity &amp; Access Management"/>
    <s v="Atlanta, GA"/>
    <s v="Full-time"/>
    <s v="False"/>
    <s v="United States"/>
    <d v="2023-06-22T07:24:43"/>
    <n v="130500"/>
    <s v="Block"/>
    <s v="['sql', 'python', 'c', 'go', 'bigquery', 'numpy', 'pandas', 'flow']"/>
  </r>
  <r>
    <x v="0"/>
    <s v="Data Analyst IV - HEDIS and Quality"/>
    <s v="Ohio, IL"/>
    <s v="Full-time"/>
    <s v="False"/>
    <s v="United States"/>
    <d v="2023-06-15T07:17:44"/>
    <n v="125000"/>
    <s v="Centene Corp"/>
    <s v="['sql', 'excel']"/>
  </r>
  <r>
    <x v="2"/>
    <s v="Data Science Lead - Digital Underwriting"/>
    <s v="New York, NY"/>
    <s v="Full-time"/>
    <s v="False"/>
    <s v="United States"/>
    <d v="2023-06-17T07:02:24"/>
    <n v="232000"/>
    <s v="Munich Re"/>
    <s v="['python', 'sql']"/>
  </r>
  <r>
    <x v="4"/>
    <s v="Senior Lead Data Scientist"/>
    <s v="New York, NY"/>
    <s v="Full-time"/>
    <s v="False"/>
    <s v="United States"/>
    <d v="2023-06-09T07:02:21"/>
    <n v="175000"/>
    <s v="Nestle"/>
    <s v="['sql', 'r', 'python', 'aws', 'azure']"/>
  </r>
  <r>
    <x v="5"/>
    <s v="Senior Data Analyst on Business Analytics Team for Digital..."/>
    <s v="Burlington, MA"/>
    <s v="Full-time"/>
    <s v="False"/>
    <s v="United States"/>
    <d v="2023-06-22T07:00:22"/>
    <n v="175000"/>
    <s v="Motion Recruitment"/>
    <s v="['sql', 'tableau']"/>
  </r>
  <r>
    <x v="1"/>
    <s v="Data Engineer"/>
    <s v="Vancouver, BC, Canada"/>
    <s v="Full-time"/>
    <s v="False"/>
    <s v="Canada"/>
    <d v="2023-06-12T07:31:09"/>
    <n v="90000"/>
    <s v="Electronic Arts Inc"/>
    <s v="['sql', 'python', 'java', 'snowflake', 'redshift', 'bigquery', 'airflow', 'jira', 'trello']"/>
  </r>
  <r>
    <x v="2"/>
    <s v="General Engineer/Physical Scientist/Data Scientist"/>
    <s v="Washington, DC"/>
    <s v="Full-time"/>
    <s v="False"/>
    <s v="United States"/>
    <d v="2023-06-27T06:56:40"/>
    <n v="64957"/>
    <s v="Environmental Protection Agency"/>
    <m/>
  </r>
  <r>
    <x v="2"/>
    <s v="Cyber Insurance Data Scientist"/>
    <s v="Boston, MA"/>
    <s v="Full-time"/>
    <s v="False"/>
    <s v="United States"/>
    <d v="2023-06-25T07:24:12"/>
    <n v="142500"/>
    <s v="American International Group, Inc."/>
    <s v="['python', 'r', 'sql', 'spark', 'tableau']"/>
  </r>
  <r>
    <x v="5"/>
    <s v="Senior Data Analyst, GTM"/>
    <s v="San Jose, CA"/>
    <s v="Full-time"/>
    <s v="False"/>
    <s v="United States"/>
    <d v="2023-06-11T07:00:39"/>
    <n v="150000"/>
    <s v="Zoom"/>
    <s v="['sql', 'python', 'r', 'tableau', 'jira', 'zoom']"/>
  </r>
  <r>
    <x v="8"/>
    <s v="Staff Product Designer, Data Visualization"/>
    <s v="San Francisco, CA"/>
    <s v="Full-time"/>
    <s v="False"/>
    <s v="United States"/>
    <d v="2023-06-28T07:04:13"/>
    <n v="174500"/>
    <s v="Databricks"/>
    <s v="['python', 'r', 'sql', 'databricks', 'excel', 'unify']"/>
  </r>
  <r>
    <x v="3"/>
    <s v="Senior Data Engineer"/>
    <s v="Charlotte, NC"/>
    <s v="Full-time"/>
    <s v="False"/>
    <s v="United States"/>
    <d v="2023-06-28T08:19:22"/>
    <n v="125000"/>
    <s v="Vanguard Group"/>
    <s v="['python', 'sql', 'bash', 'shell', 'spark']"/>
  </r>
  <r>
    <x v="2"/>
    <s v="Lead Data Scientist"/>
    <s v="New York, NY"/>
    <s v="Full-time"/>
    <s v="False"/>
    <s v="United States"/>
    <d v="2023-06-16T07:18:57"/>
    <n v="170000"/>
    <s v="Harnham"/>
    <s v="['python', 'sql', 'aws', 'gcp', 'azure']"/>
  </r>
  <r>
    <x v="0"/>
    <s v="Digital HR Specialist (Data Analytics)"/>
    <s v="White Plains, NY"/>
    <s v="Full-time"/>
    <s v="False"/>
    <s v="United States"/>
    <d v="2023-06-22T07:00:08"/>
    <n v="115000"/>
    <s v="New York Power Authority"/>
    <s v="['go', 'sap', 'excel', 'word', 'powerpoint', 'outlook', 'sharepoint']"/>
  </r>
  <r>
    <x v="0"/>
    <s v="Lead Data Analyst"/>
    <s v="Bengaluru, Karnataka, India"/>
    <s v="Full-time"/>
    <s v="False"/>
    <s v="India"/>
    <d v="2023-06-10T07:08:36"/>
    <n v="79200"/>
    <s v="Publicis Groupe"/>
    <s v="['python', 'sql', 'r', 'redshift', 'bigquery', 'plotly', 'hadoop']"/>
  </r>
  <r>
    <x v="2"/>
    <s v="Lead Data Scientist"/>
    <s v="St. Louis, MO"/>
    <s v="Full-time"/>
    <s v="False"/>
    <s v="United States"/>
    <d v="2023-06-16T07:20:32"/>
    <n v="90000"/>
    <s v="Bayer"/>
    <s v="['r', 'python', 'sql', 'aws', 'gcp', 'azure', 'tableau', 'git']"/>
  </r>
  <r>
    <x v="8"/>
    <s v="Program Analyst"/>
    <s v="Washington, DC"/>
    <s v="Full-time"/>
    <s v="False"/>
    <s v="United States"/>
    <d v="2023-06-02T07:00:23"/>
    <n v="112015"/>
    <s v="U.S. Army Corps of Engineers"/>
    <m/>
  </r>
  <r>
    <x v="0"/>
    <s v="Data Analyst, Fulfillment Network Planning"/>
    <s v="Japan"/>
    <s v="Full-time"/>
    <s v="False"/>
    <s v="Japan"/>
    <d v="2023-06-01T06:59:18"/>
    <n v="111175"/>
    <s v="Amazon.com"/>
    <s v="['vba']"/>
  </r>
  <r>
    <x v="2"/>
    <s v="Manager, Data Science"/>
    <s v="Manila, Metro Manila, Philippines"/>
    <s v="Full-time"/>
    <s v="False"/>
    <s v="Philippines"/>
    <d v="2023-06-23T07:55:51"/>
    <n v="79200"/>
    <s v="NielsenIQ"/>
    <s v="['python', 'aws', 'gcp', 'azure', 'power bi', 'tableau']"/>
  </r>
  <r>
    <x v="3"/>
    <s v="Senior Data Engineer"/>
    <s v="Mississauga, ON, Canada"/>
    <s v="Full-time"/>
    <s v="False"/>
    <s v="Canada"/>
    <d v="2023-06-16T07:49:23"/>
    <n v="90000"/>
    <s v="Citigroup, Inc"/>
    <s v="['java', 'sql', 'nosql', 'spring', 'pyspark', 'hadoop']"/>
  </r>
  <r>
    <x v="0"/>
    <s v="Digital Marketing Data Analyst (Hybrid)"/>
    <s v="Tampa, FL"/>
    <s v="Full-time"/>
    <s v="False"/>
    <s v="United States"/>
    <d v="2023-06-01T07:23:19"/>
    <n v="138640"/>
    <s v="USAA"/>
    <s v="['nosql', 'sql', 'javascript', 'snowflake', 'hadoop', 'phoenix', 'tableau']"/>
  </r>
  <r>
    <x v="6"/>
    <s v="Research Scientist, Responsible AI"/>
    <s v="Canada"/>
    <s v="Full-time"/>
    <s v="False"/>
    <s v="Canada"/>
    <d v="2023-06-09T06:12:59"/>
    <n v="149653"/>
    <s v="Cohere"/>
    <m/>
  </r>
  <r>
    <x v="5"/>
    <s v="Senior People Data Analyst - Workday"/>
    <s v="San Francisco, CA"/>
    <s v="Full-time"/>
    <s v="False"/>
    <s v="United States"/>
    <d v="2023-06-09T07:00:50"/>
    <n v="150000"/>
    <s v="Fastly"/>
    <s v="['github']"/>
  </r>
  <r>
    <x v="5"/>
    <s v="Senior Data Insights Analyst"/>
    <s v="North Chicago, IL"/>
    <s v="Full-time"/>
    <s v="False"/>
    <s v="United States"/>
    <d v="2023-06-17T07:01:25"/>
    <n v="115000"/>
    <s v="AbbVie"/>
    <s v="['sql', 'r', 'python', 'sas', 'sas', 'c', 'oracle', 'snowflake', 'spark', 'hadoop', 'tensorflow', 'pytorch', 'qlik', 'tableau']"/>
  </r>
  <r>
    <x v="2"/>
    <s v="Data Science Manager"/>
    <s v="Jersey City, NJ"/>
    <s v="Full-time"/>
    <s v="False"/>
    <s v="United States"/>
    <d v="2023-06-27T07:03:10"/>
    <n v="183320"/>
    <s v="Verisk"/>
    <s v="['sas', 'sas', 'r', 'python', 'sql', 'nosql', 'mongodb', 'mongodb', 'neo4j', 'spark', 'hadoop', 'sheets']"/>
  </r>
  <r>
    <x v="1"/>
    <s v="Big Data Engineer (IT-DA-DS-2023-76-LD)"/>
    <s v="Geneva, Switzerland"/>
    <s v="Contractor"/>
    <s v="False"/>
    <s v="Switzerland"/>
    <d v="2023-06-06T07:24:27"/>
    <n v="45000"/>
    <s v="CERN"/>
    <s v="['shell', 'python', 'hadoop', 'unix', 'linux', 'yarn']"/>
  </r>
  <r>
    <x v="2"/>
    <s v="Consumer Health - Data Scientist/BI Specialist/Data Analytics Manager"/>
    <s v="Anywhere"/>
    <s v="Full-time"/>
    <s v="True"/>
    <s v="United States"/>
    <d v="2023-06-10T07:01:16"/>
    <n v="135000"/>
    <s v="Aon Corporation"/>
    <s v="['sql', 'databricks', 'snowflake', 'alteryx', 'tableau']"/>
  </r>
  <r>
    <x v="4"/>
    <s v="Senior Data Scientist"/>
    <s v="Los Angeles, CA"/>
    <s v="Full-time"/>
    <s v="False"/>
    <s v="United States"/>
    <d v="2023-06-14T07:04:06"/>
    <n v="210000"/>
    <s v="MyyShop"/>
    <s v="['sql', 'python', 'r', 'tableau']"/>
  </r>
  <r>
    <x v="5"/>
    <s v="Senior Data Analyst"/>
    <s v="Chicago, IL"/>
    <s v="Full-time"/>
    <s v="False"/>
    <s v="United States"/>
    <d v="2023-06-20T07:01:35"/>
    <n v="170000"/>
    <s v="Motion Recruitment"/>
    <s v="['python', 'java', 'sql', 'azure']"/>
  </r>
  <r>
    <x v="0"/>
    <s v="Data Analyst II - Remote"/>
    <s v="Chicago, IL"/>
    <s v="Full-time"/>
    <s v="False"/>
    <s v="United States"/>
    <d v="2023-06-07T07:01:14"/>
    <n v="90000"/>
    <s v="Everi Holdings Inc"/>
    <s v="['sql', 'python', 'tableau', 'git']"/>
  </r>
  <r>
    <x v="0"/>
    <s v="Business Data Analyst (Information Systems)"/>
    <s v="San Antonio, TX"/>
    <s v="Full-time"/>
    <s v="False"/>
    <s v="United States"/>
    <d v="2023-06-24T06:03:28"/>
    <n v="93411"/>
    <s v="San Antonio Water System"/>
    <s v="['crystal', 'excel', 'powerpoint', 'visio']"/>
  </r>
  <r>
    <x v="3"/>
    <s v="Senior Data Engineer, Marketing Data"/>
    <s v="United States"/>
    <s v="Full-time"/>
    <s v="False"/>
    <s v="United States"/>
    <d v="2023-06-05T07:08:17"/>
    <n v="200000"/>
    <s v="Airbnb"/>
    <s v="['sql', 'spark', 'airflow', 'flow']"/>
  </r>
  <r>
    <x v="2"/>
    <s v="Data Scientist"/>
    <s v="New York, NY"/>
    <s v="Full-time"/>
    <s v="False"/>
    <s v="United States"/>
    <d v="2023-06-06T07:02:17"/>
    <n v="87500"/>
    <s v="Publicis Groupe"/>
    <s v="['scala', 'sql', 'python', 'r', 'go', 'pyspark', 'tableau', 'power bi', 'microstrategy']"/>
  </r>
  <r>
    <x v="4"/>
    <s v="Senior Expert BigData &amp; AI Public Cloud (m/w/d) - Open Telekom..."/>
    <s v="Hungary"/>
    <s v="Full-time"/>
    <s v="False"/>
    <s v="Hungary"/>
    <d v="2023-06-06T07:18:44"/>
    <n v="89100"/>
    <s v="Deutsche Telekom IT Solutions"/>
    <s v="['openstack']"/>
  </r>
  <r>
    <x v="4"/>
    <s v="Senior Data Scientist - Sales and Analytics Tools (Hoboken)"/>
    <s v="Hoboken, NJ"/>
    <s v="Full-time"/>
    <s v="False"/>
    <s v="United States"/>
    <d v="2023-06-03T07:01:40"/>
    <n v="150000"/>
    <s v="Walmart Connect"/>
    <s v="['r', 'sas', 'sas', 'sql', 'python', 'pytorch', 'tensorflow', 'spreadsheet', 'spss']"/>
  </r>
  <r>
    <x v="0"/>
    <s v="Sr. Data Analyst"/>
    <s v="Ashburn, VA"/>
    <s v="Full-time"/>
    <s v="False"/>
    <s v="United States"/>
    <d v="2023-06-24T07:00:15"/>
    <n v="115000"/>
    <s v="UnitedHealth Group"/>
    <s v="['sql', 't-sql', 'python', 'snowflake', 'ssis', 'ssrs', 'tableau', 'excel', 'powerpoint']"/>
  </r>
  <r>
    <x v="1"/>
    <s v="Lead Data Engineer (Hartford, CT)"/>
    <s v="Hartford, CT"/>
    <s v="Full-time"/>
    <s v="False"/>
    <s v="United States"/>
    <d v="2023-06-06T07:28:33"/>
    <n v="190500"/>
    <s v="Travelers"/>
    <m/>
  </r>
  <r>
    <x v="1"/>
    <s v="Data Engineer"/>
    <s v="Sydney NSW, Australia"/>
    <s v="Full-time"/>
    <s v="False"/>
    <s v="Australia"/>
    <d v="2023-06-30T07:19:36"/>
    <n v="160000"/>
    <s v="Perigon Group"/>
    <s v="['sql', 'azure', 'ssis']"/>
  </r>
  <r>
    <x v="2"/>
    <s v="Data Scientist"/>
    <s v="Arlington, VA"/>
    <s v="Full-time"/>
    <s v="False"/>
    <s v="United States"/>
    <d v="2023-06-23T07:20:16"/>
    <n v="115000"/>
    <s v="Booz Allen Hamilton"/>
    <s v="['python', 'pyspark']"/>
  </r>
  <r>
    <x v="2"/>
    <s v="Staff Data Scientist, Credit Card"/>
    <s v="New York, NY"/>
    <s v="Full-time"/>
    <s v="False"/>
    <s v="United States"/>
    <d v="2023-06-30T06:03:46"/>
    <n v="200000"/>
    <s v="SoFi"/>
    <m/>
  </r>
  <r>
    <x v="0"/>
    <s v="Lead Credit Bureau Data Analyst"/>
    <s v="Deerfield, IL"/>
    <s v="Full-time"/>
    <s v="False"/>
    <s v="United States"/>
    <d v="2023-06-15T07:17:47"/>
    <n v="115000"/>
    <s v="Discover Financial Services"/>
    <s v="['unix']"/>
  </r>
  <r>
    <x v="1"/>
    <s v="Data Engineer"/>
    <s v="Trenton, NJ"/>
    <s v="Full-time"/>
    <s v="False"/>
    <s v="United States"/>
    <d v="2023-06-16T07:46:12"/>
    <n v="115000"/>
    <s v="CVS Health"/>
    <s v="['t-sql', 'c#', 'sql', 'ssis', 'excel']"/>
  </r>
  <r>
    <x v="0"/>
    <s v="財務・経営企画/Business Intelligence Engineer, Japan Operations Finance"/>
    <s v="Japan"/>
    <s v="Full-time"/>
    <s v="False"/>
    <s v="Japan"/>
    <d v="2023-06-15T07:36:01"/>
    <n v="79200"/>
    <s v="Amazon.com"/>
    <s v="['python', 'scala', 'aws', 'redshift', 'hadoop', 'spark', 'flow']"/>
  </r>
  <r>
    <x v="1"/>
    <s v="SAP Data Engineer"/>
    <s v="Westminster, CO"/>
    <s v="Full-time"/>
    <s v="False"/>
    <s v="United States"/>
    <d v="2023-06-16T07:43:14"/>
    <n v="115000"/>
    <s v="Maxar Technologies"/>
    <s v="['java', 'scala', 'sql', 'python', 'aws', 'spark', 'airflow', 'pyspark', 'linux', 'sap', 'tableau', 'docker', 'kubernetes', 'ansible', 'terraform']"/>
  </r>
  <r>
    <x v="1"/>
    <s v="Full-Scope Poly Data Engineer (130k-180k, Fort Meade MD, Hybrid)"/>
    <s v="Arlington, VA"/>
    <s v="Full-time"/>
    <s v="False"/>
    <s v="United States"/>
    <d v="2023-06-22T07:05:59"/>
    <n v="165000"/>
    <s v="Motion Recruitment"/>
    <s v="['python', 'sql', 'nosql', 'aws', 'azure', 'gcp']"/>
  </r>
  <r>
    <x v="2"/>
    <s v="DATA SCIENTIST"/>
    <s v="Limestone, ME"/>
    <s v="Full-time"/>
    <s v="False"/>
    <s v="United States"/>
    <d v="2023-06-06T07:02:43"/>
    <n v="82830"/>
    <s v="Defense Finance and Accounting Service"/>
    <m/>
  </r>
  <r>
    <x v="2"/>
    <s v="Data Scientist"/>
    <s v="San Francisco, CA"/>
    <s v="Full-time"/>
    <s v="False"/>
    <s v="United States"/>
    <d v="2023-06-11T07:02:51"/>
    <n v="96545"/>
    <s v="Woodruff Sawyer"/>
    <s v="['sql', 'python', 'excel', 'tableau']"/>
  </r>
  <r>
    <x v="1"/>
    <s v="Lead Data Engineer / Architect"/>
    <s v="Anywhere"/>
    <s v="Full-time"/>
    <s v="True"/>
    <s v="Canada"/>
    <d v="2023-06-26T07:10:32"/>
    <n v="130000"/>
    <s v="Motion Recruitment"/>
    <s v="['sql', 'snowflake', 'aws', 'gcp', 'azure', 'redshift', 'bigquery', 'tableau']"/>
  </r>
  <r>
    <x v="1"/>
    <s v="Principal Clinical Data Engineer with focus on Clinical Data..."/>
    <s v="Ridgefield, CT"/>
    <s v="Full-time"/>
    <s v="False"/>
    <s v="United States"/>
    <d v="2023-06-24T07:13:10"/>
    <n v="125000"/>
    <s v="Boehringer Ingelheim"/>
    <s v="['sas', 'sas']"/>
  </r>
  <r>
    <x v="0"/>
    <s v="Data Analyst III (Remote)"/>
    <s v="Jefferson City, MO"/>
    <s v="Full-time"/>
    <s v="False"/>
    <s v="United States"/>
    <d v="2023-06-16T07:18:09"/>
    <n v="115000"/>
    <s v="Ryder System, Inc"/>
    <s v="['python', 'azure', 'express', 'power bi', 'tableau', 'alteryx']"/>
  </r>
  <r>
    <x v="3"/>
    <s v="Senior Data Engineer"/>
    <s v="San Francisco, CA"/>
    <s v="Full-time"/>
    <s v="False"/>
    <s v="United States"/>
    <d v="2023-06-19T07:09:27"/>
    <n v="150000"/>
    <s v="GSK"/>
    <s v="['scala', 'sql', 'gcp', 'aws', 'azure', 'bigquery', 'spark', 'kafka', 'kubernetes', 'terraform', 'git', 'jenkins', 'gitlab']"/>
  </r>
  <r>
    <x v="2"/>
    <s v="Data Scientist"/>
    <s v="Oklahoma City, OK"/>
    <s v="Full-time"/>
    <s v="False"/>
    <s v="United States"/>
    <d v="2023-06-14T07:05:34"/>
    <n v="88791"/>
    <s v="Federal Aviation Administration"/>
    <s v="['r', 'jupyter']"/>
  </r>
  <r>
    <x v="7"/>
    <s v="Business/Data Sr Tech Lead Analyst - Hybrid"/>
    <s v="O'Fallon, MO"/>
    <s v="Full-time"/>
    <s v="False"/>
    <s v="United States"/>
    <d v="2023-06-23T07:19:04"/>
    <n v="150000"/>
    <s v="Citigroup, Inc"/>
    <m/>
  </r>
  <r>
    <x v="9"/>
    <s v="Analytics - Cloud Data Warehouse Engineer"/>
    <s v="Atlanta, GA"/>
    <s v="Full-time"/>
    <s v="False"/>
    <s v="United States"/>
    <d v="2023-06-26T07:56:10"/>
    <n v="90000"/>
    <s v="Rev.io"/>
    <s v="['sql', 't-sql', 'azure', 'power bi', 'ssis']"/>
  </r>
  <r>
    <x v="2"/>
    <s v="Data Scientist"/>
    <s v="Colorado Springs, CO"/>
    <s v="Full-time"/>
    <s v="False"/>
    <s v="United States"/>
    <d v="2023-06-15T07:20:13"/>
    <n v="104000"/>
    <s v="SAIC"/>
    <m/>
  </r>
  <r>
    <x v="1"/>
    <s v="GDIA Data Engineer"/>
    <s v="Detroit, MI"/>
    <s v="Full-time"/>
    <s v="False"/>
    <s v="United States"/>
    <d v="2023-06-20T07:10:21"/>
    <n v="90000"/>
    <s v="Ford Motor Company"/>
    <s v="['sql', 'python', 'shell', 'gcp', 'bigquery', 'airflow', 'terraform']"/>
  </r>
  <r>
    <x v="2"/>
    <s v="Data Science Manager, Infra Strategy"/>
    <s v="Anywhere"/>
    <s v="Full-time"/>
    <s v="True"/>
    <s v="United States"/>
    <d v="2023-06-03T06:02:43"/>
    <n v="198500"/>
    <s v="Meta"/>
    <s v="['sql', 'python', 'r']"/>
  </r>
  <r>
    <x v="4"/>
    <s v="Senior Data Scientist, Strategic Businesses Analytics"/>
    <s v="United States"/>
    <s v="Full-time"/>
    <s v="False"/>
    <s v="United States"/>
    <d v="2023-06-23T07:21:47"/>
    <n v="120000"/>
    <s v="New York Life Insurance Co"/>
    <s v="['r', 'python', 'sql', 'sas', 'sas', 'spark', 'tableau', 'github']"/>
  </r>
  <r>
    <x v="1"/>
    <s v="Data Engineer Manager"/>
    <s v="Menlo Park, CA"/>
    <s v="Full-time"/>
    <s v="False"/>
    <s v="United States"/>
    <d v="2023-06-29T07:10:32"/>
    <n v="225000"/>
    <s v="Meta"/>
    <s v="['sql', 'python', 'php']"/>
  </r>
  <r>
    <x v="3"/>
    <s v="Sr. Cloud Data Engineer"/>
    <s v="Anywhere"/>
    <s v="Full-time"/>
    <s v="True"/>
    <s v="United States"/>
    <d v="2023-06-06T07:28:31"/>
    <n v="95000"/>
    <s v="MaryRuth's"/>
    <s v="['python', 'sql', 'r', 'bash', 'java', 'aws', 'azure', 'gcp', 'spark', 'graphql', 'flow']"/>
  </r>
  <r>
    <x v="1"/>
    <s v="Data Engineer"/>
    <s v="Dayton, OH"/>
    <s v="Full-time"/>
    <s v="False"/>
    <s v="United States"/>
    <d v="2023-06-10T07:38:09"/>
    <n v="90000"/>
    <s v="Linquest Corporation"/>
    <s v="['sql', 'python']"/>
  </r>
  <r>
    <x v="2"/>
    <s v="Lead Data Scientist"/>
    <s v="Roseland, NE"/>
    <s v="Full-time"/>
    <s v="False"/>
    <s v="United States"/>
    <d v="2023-06-14T07:04:38"/>
    <n v="125000"/>
    <s v="ADP (Automatic Data Processing)"/>
    <s v="['python', 'r', 'scala', 'nosql', 'mongodb', 'mongodb', 'dynamodb', 'flask', 'tableau', 'excel', 'docker', 'kubernetes']"/>
  </r>
  <r>
    <x v="1"/>
    <s v="Lead Data Engineer"/>
    <s v="Annapolis, MD"/>
    <s v="Full-time"/>
    <s v="False"/>
    <s v="Sudan"/>
    <d v="2023-06-28T08:27:17"/>
    <n v="211000"/>
    <s v="Capital One"/>
    <s v="['java', 'scala', 'python', 'nosql', 'sql', 'mongo', 'shell', 'mysql', 'redshift', 'snowflake', 'aws', 'azure', 'hadoop', 'kafka', 'spark', 'airflow']"/>
  </r>
  <r>
    <x v="1"/>
    <s v="DataOps Engineer"/>
    <s v="Lisbon, Portugal"/>
    <s v="Full-time"/>
    <s v="False"/>
    <s v="Portugal"/>
    <d v="2023-06-15T07:52:06"/>
    <n v="89100"/>
    <s v="Veeva Systems"/>
    <s v="['assembly', 'python', 'scala', 'kotlin', 'aws', 'databricks', 'airflow', 'spark']"/>
  </r>
  <r>
    <x v="2"/>
    <s v="Junior Data Scientist Engineer-US"/>
    <s v="Anywhere"/>
    <s v="Full-time"/>
    <s v="True"/>
    <s v="United States"/>
    <d v="2023-06-26T07:03:51"/>
    <n v="75000"/>
    <s v="Patterned Learning AI"/>
    <s v="['r', 'python', 'sas', 'sas', 'matlab', 'vba', 'sql', 'javascript', 'html', 'oracle']"/>
  </r>
  <r>
    <x v="0"/>
    <s v="Data Analyst"/>
    <s v="Armenia"/>
    <s v="Full-time"/>
    <s v="False"/>
    <s v="Armenia"/>
    <d v="2023-06-28T08:28:34"/>
    <n v="100500"/>
    <s v="Exadel"/>
    <s v="['sql', 'excel']"/>
  </r>
  <r>
    <x v="1"/>
    <s v="Lead Data Engineer"/>
    <s v="Tampa, FL"/>
    <s v="Full-time"/>
    <s v="False"/>
    <s v="United States"/>
    <d v="2023-06-24T07:08:51"/>
    <n v="90000"/>
    <s v="JP Morgan Chase &amp; Co."/>
    <s v="['nosql']"/>
  </r>
  <r>
    <x v="0"/>
    <s v="Data Analyst III"/>
    <s v="Bethesda, MD"/>
    <s v="Full-time"/>
    <s v="False"/>
    <s v="United States"/>
    <d v="2023-06-13T07:00:10"/>
    <n v="80000"/>
    <s v="Thermo Fisher Scientific"/>
    <s v="['sas', 'sas', 'excel', 'word', 'powerpoint', 'outlook']"/>
  </r>
  <r>
    <x v="1"/>
    <s v="Data Analytics Engineer - DBT / DW Modeling"/>
    <s v="Mumbai, Maharashtra, India"/>
    <s v="Full-time"/>
    <s v="False"/>
    <s v="India"/>
    <d v="2023-06-30T07:15:36"/>
    <n v="147500"/>
    <s v="Cover Genius"/>
    <s v="['sql', 'bash', 'bigquery', 'looker', 'git']"/>
  </r>
  <r>
    <x v="2"/>
    <s v="Director &amp; Data Scientist (REMOTE) (Hartford, CT)"/>
    <s v="Hartford, CT"/>
    <s v="Full-time"/>
    <s v="False"/>
    <s v="United States"/>
    <d v="2023-06-06T07:02:27"/>
    <n v="192000"/>
    <s v="Travelers"/>
    <m/>
  </r>
  <r>
    <x v="0"/>
    <s v="HR Data Risk &amp; Control Analyst (Hybrid)"/>
    <s v="Tampa, FL"/>
    <s v="Full-time"/>
    <s v="False"/>
    <s v="United States"/>
    <d v="2023-06-19T07:02:02"/>
    <n v="125000"/>
    <s v="Citigroup, Inc"/>
    <m/>
  </r>
  <r>
    <x v="2"/>
    <s v="Data Scientist (Monetisation)"/>
    <s v="London, UK"/>
    <s v="Full-time"/>
    <s v="False"/>
    <s v="United Kingdom"/>
    <d v="2023-06-22T07:11:15"/>
    <n v="157500"/>
    <s v="PlayStation Global"/>
    <s v="['sql', 'python', 'scikit-learn']"/>
  </r>
  <r>
    <x v="1"/>
    <s v="Sr. Data Engineer"/>
    <s v="Reston, VA"/>
    <s v="Full-time"/>
    <s v="False"/>
    <s v="United States"/>
    <d v="2023-06-26T07:07:32"/>
    <n v="90000"/>
    <s v="Resonate"/>
    <s v="['scala', 'java', 'sql', 'aws', 'kafka', 'splunk']"/>
  </r>
  <r>
    <x v="1"/>
    <s v="Delivery Solutions Architect : Big Data"/>
    <s v="India"/>
    <s v="Full-time"/>
    <s v="False"/>
    <s v="India"/>
    <d v="2023-06-08T07:29:36"/>
    <n v="79200"/>
    <s v="Databricks"/>
    <s v="['sql', 'databricks', 'spark', 'hadoop', 'kafka', 'pandas', 'scikit-learn', 'excel', 'unity', 'unify']"/>
  </r>
  <r>
    <x v="3"/>
    <s v="Senior Data Engineer"/>
    <s v="Orlando, FL"/>
    <s v="Full-time"/>
    <s v="False"/>
    <s v="United States"/>
    <d v="2023-06-23T07:24:49"/>
    <n v="115000"/>
    <s v="Lockheed Martin"/>
    <s v="['python', 'sql', 'sql server', 'pandas', 'numpy', 'tableau', 'excel', 'alteryx']"/>
  </r>
  <r>
    <x v="4"/>
    <s v="Senior Data Scientist"/>
    <s v="Columbia, MD"/>
    <s v="Full-time"/>
    <s v="False"/>
    <s v="United States"/>
    <d v="2023-06-29T07:03:18"/>
    <n v="158500"/>
    <s v="Parsons"/>
    <s v="['sas', 'sas', 'matlab', 'windows', 'spss']"/>
  </r>
  <r>
    <x v="2"/>
    <s v="Onsite Data Scientists"/>
    <s v="Grand Rapids, MI"/>
    <s v="Full-time"/>
    <s v="False"/>
    <s v="United States"/>
    <d v="2023-06-28T07:03:43"/>
    <n v="90000"/>
    <s v="HTC Global Services"/>
    <s v="['python', 'sas', 'sas', 'r', 'sql', 'azure', 'databricks', 'pyspark', 'numpy', 'pandas', 'tensorflow', 'pytorch', 'nltk', 'github']"/>
  </r>
  <r>
    <x v="2"/>
    <s v="Staff Data Scientist (Remote)"/>
    <s v="Anywhere"/>
    <s v="Full-time"/>
    <s v="True"/>
    <s v="United States"/>
    <d v="2023-06-10T07:02:59"/>
    <n v="124000"/>
    <s v="The Kraft Heinz Company"/>
    <s v="['python', 'r', 'snowflake', 'azure', 'aws', 'spark']"/>
  </r>
  <r>
    <x v="2"/>
    <s v="Data Science Team Lead"/>
    <s v="Laurel, MD"/>
    <s v="Full-time"/>
    <s v="False"/>
    <s v="United States"/>
    <d v="2023-06-30T07:57:01"/>
    <n v="90000"/>
    <s v="Johns Hopkins Applied Physics Lab"/>
    <s v="['go', 'apl', 'excel']"/>
  </r>
  <r>
    <x v="0"/>
    <s v="Financial Data Analyst"/>
    <s v="Miami, FL"/>
    <s v="Full-time"/>
    <s v="False"/>
    <s v="United States"/>
    <d v="2023-06-13T07:02:05"/>
    <n v="90000"/>
    <s v="Parabolic USA"/>
    <m/>
  </r>
  <r>
    <x v="1"/>
    <s v="Lead Data Engineer"/>
    <s v="Chicago, IL"/>
    <s v="Full-time"/>
    <s v="False"/>
    <s v="United States"/>
    <d v="2023-06-20T07:10:10"/>
    <n v="90000"/>
    <s v="Capgemini"/>
    <s v="['sql', 'azure', 'aws']"/>
  </r>
  <r>
    <x v="1"/>
    <s v="Principal Data Engineer"/>
    <s v="Deerfield, IL"/>
    <s v="Full-time"/>
    <s v="False"/>
    <s v="United States"/>
    <d v="2023-06-15T07:25:00"/>
    <n v="150000"/>
    <s v="Discover Financial Services"/>
    <s v="['sql', 'python', 'java', 'nosql', 'aws', 'gcp', 'azure', 'spark', 'unix', 'tableau', 'jenkins', 'github']"/>
  </r>
  <r>
    <x v="2"/>
    <s v="Data Scientist, Underwriting Automation and Artificial Intelligence"/>
    <s v="Hartford, CT"/>
    <s v="Full-time"/>
    <s v="False"/>
    <s v="United States"/>
    <d v="2023-06-01T07:23:56"/>
    <n v="161500"/>
    <s v="The Travelers Indemnity Company"/>
    <s v="['pytorch', 'tensorflow']"/>
  </r>
  <r>
    <x v="0"/>
    <s v="Lead Data Science Analyst (multiple openings) - IHM"/>
    <s v="Phoenix, AZ"/>
    <s v="Full-time"/>
    <s v="False"/>
    <s v="Sudan"/>
    <d v="2023-06-14T08:23:08"/>
    <n v="125000"/>
    <s v="Discover Financial Services"/>
    <s v="['sas', 'sas', 'r', 'python', 'oracle', 'snowflake', 'phoenix']"/>
  </r>
  <r>
    <x v="2"/>
    <s v="Solution Engineer/ Data Scientist"/>
    <s v="Colorado Springs, CO"/>
    <s v="Full-time"/>
    <s v="False"/>
    <s v="United States"/>
    <d v="2023-06-26T07:04:02"/>
    <n v="90000"/>
    <s v="Prominent Edge"/>
    <s v="['python', 'r', 'java', 'spark', 'hadoop']"/>
  </r>
  <r>
    <x v="0"/>
    <s v="Data Analyst"/>
    <s v="Albany, NY"/>
    <s v="Full-time"/>
    <s v="False"/>
    <s v="United States"/>
    <d v="2023-06-15T07:00:28"/>
    <n v="88602.5"/>
    <s v="Research Foundation for Mental Hygiene, Inc."/>
    <s v="['sql', 'sas', 'sas', 'python', 'r']"/>
  </r>
  <r>
    <x v="1"/>
    <s v="[EA] Big data Tech Lead"/>
    <s v="Vietnam"/>
    <s v="Full-time"/>
    <s v="False"/>
    <s v="Vietnam"/>
    <d v="2023-06-27T07:43:00"/>
    <n v="79200"/>
    <s v="Bosch Group"/>
    <s v="['java', 'hadoop', 'spark', 'unix', 'sap', 'yarn']"/>
  </r>
  <r>
    <x v="0"/>
    <s v="Data Analyst"/>
    <s v="West Miami, FL"/>
    <s v="Full-time"/>
    <s v="False"/>
    <s v="United States"/>
    <d v="2023-06-08T07:01:50"/>
    <n v="100000"/>
    <s v="Parabolic USA"/>
    <s v="['airtable']"/>
  </r>
  <r>
    <x v="2"/>
    <s v="Data Scientist Lead-Hybrid"/>
    <s v="San Antonio, TX"/>
    <s v="Full-time"/>
    <s v="False"/>
    <s v="United States"/>
    <d v="2023-06-30T07:06:18"/>
    <n v="221665"/>
    <s v="United Services Automobile Association"/>
    <s v="['python', 'r', 'sql', 'nosql', 'phoenix']"/>
  </r>
  <r>
    <x v="4"/>
    <s v="Senior Data Scientist"/>
    <s v="Durham, NC"/>
    <s v="Full-time"/>
    <s v="False"/>
    <s v="United States"/>
    <d v="2023-06-21T07:03:13"/>
    <n v="90000"/>
    <s v="Skanska"/>
    <s v="['sql', 'python', 'r', 'azure', 'power bi']"/>
  </r>
  <r>
    <x v="1"/>
    <s v="Data Engineer"/>
    <s v="Oakland, CA"/>
    <s v="Full-time"/>
    <s v="False"/>
    <s v="United States"/>
    <d v="2023-06-06T07:08:03"/>
    <n v="115000"/>
    <s v="PG&amp;E Corporation"/>
    <s v="['python', 'sql', 'typescript', 'javascript', 'oracle', 'snowflake', 'pyspark', 'tableau', 'power bi']"/>
  </r>
  <r>
    <x v="0"/>
    <s v="Data Analyst (JO-04)"/>
    <s v="New Haven, CT"/>
    <s v="Full-time"/>
    <s v="False"/>
    <s v="United States"/>
    <d v="2023-06-07T07:00:05"/>
    <n v="115000"/>
    <s v="Ledgent Technology"/>
    <s v="['snowflake', 'alteryx', 'tableau', 'power bi']"/>
  </r>
  <r>
    <x v="2"/>
    <s v="Data Scientist"/>
    <s v="Huntsville, AL"/>
    <s v="Full-time"/>
    <s v="False"/>
    <s v="United States"/>
    <d v="2023-06-15T07:20:50"/>
    <n v="86157.5"/>
    <s v="SAIC"/>
    <m/>
  </r>
  <r>
    <x v="4"/>
    <s v="Senior Principal Data Scientist"/>
    <s v="Clearfield, UT"/>
    <s v="Full-time"/>
    <s v="False"/>
    <s v="United States"/>
    <d v="2023-06-06T07:03:32"/>
    <n v="123000"/>
    <s v="Northrop Grumman"/>
    <m/>
  </r>
  <r>
    <x v="2"/>
    <s v="Data Scientist"/>
    <s v="McLean, VA"/>
    <s v="Full-time"/>
    <s v="False"/>
    <s v="United States"/>
    <d v="2023-06-05T07:03:13"/>
    <n v="90000"/>
    <s v="Steampunk"/>
    <s v="['sql', 'python', 'r', 'scala', 'java', 'bash', 'elasticsearch', 'aws', 'azure', 'gcp', 'tensorflow', 'keras', 'hadoop', 'spark', 'flask', 'unix', 'tableau', 'power bi', 'git']"/>
  </r>
  <r>
    <x v="0"/>
    <s v="Data Analyst - Term"/>
    <s v="Lemont, IL"/>
    <s v="Full-time"/>
    <s v="False"/>
    <s v="United States"/>
    <d v="2023-06-14T07:01:59"/>
    <n v="90000"/>
    <s v="Argonne National Laboratory"/>
    <s v="['python', 'matlab', 'angular']"/>
  </r>
  <r>
    <x v="2"/>
    <s v="Lead Supply Chain Data Scientist (REMOTE)"/>
    <s v="Anywhere"/>
    <s v="Full-time"/>
    <s v="True"/>
    <s v="United States"/>
    <d v="2023-06-02T07:02:58"/>
    <n v="130000"/>
    <s v="Abercrombie &amp; Fitch Co."/>
    <s v="['sql', 'python', 'r', 'azure', 'snowflake', 'databricks']"/>
  </r>
  <r>
    <x v="0"/>
    <s v="Data Analyst, CG-0301-14"/>
    <s v="Washington, DC"/>
    <s v="Full-time"/>
    <s v="False"/>
    <s v="United States"/>
    <d v="2023-06-15T07:00:20"/>
    <n v="145188"/>
    <s v="Federal Deposit Insurance Corporation"/>
    <m/>
  </r>
  <r>
    <x v="0"/>
    <s v="Business Data Analyst"/>
    <s v="New York, NY"/>
    <s v="Full-time"/>
    <s v="False"/>
    <s v="United States"/>
    <d v="2023-06-01T06:59:57"/>
    <n v="115000"/>
    <s v="Clear Street"/>
    <s v="['sql', 'python', 'snowflake', 'excel', 'sheets', 'github']"/>
  </r>
  <r>
    <x v="1"/>
    <s v="ETL Data Engineer"/>
    <s v="Greenville, WI"/>
    <s v="Full-time"/>
    <s v="False"/>
    <s v="United States"/>
    <d v="2023-06-22T07:08:56"/>
    <n v="90000"/>
    <s v="School Specialty"/>
    <s v="['sql', 'nosql', 'oracle', 'redshift', 'snowflake', 'bigquery', 'hadoop', 'spark', 'kafka', 'tableau', 'power bi']"/>
  </r>
  <r>
    <x v="1"/>
    <s v="Data Engineer"/>
    <s v="Wellesley, MA"/>
    <s v="Full-time"/>
    <s v="False"/>
    <s v="Sudan"/>
    <d v="2023-06-06T07:41:39"/>
    <n v="105000"/>
    <s v="CVS Health"/>
    <s v="['python', 'sql', 'gcp', 'azure', 'aws']"/>
  </r>
  <r>
    <x v="2"/>
    <s v="Data Scientist"/>
    <s v="Charleston, SC"/>
    <s v="Full-time"/>
    <s v="False"/>
    <s v="United States"/>
    <d v="2023-06-15T07:43:51"/>
    <n v="80500"/>
    <s v="SAIC"/>
    <s v="['sql', 'python']"/>
  </r>
  <r>
    <x v="0"/>
    <s v="Sr. Data Analyst - Data as a Product"/>
    <s v="Chicago, IL"/>
    <s v="Full-time"/>
    <s v="False"/>
    <s v="United States"/>
    <d v="2023-06-28T07:02:15"/>
    <n v="125000"/>
    <s v="Provi"/>
    <s v="['sql', 'python', 'r', 'scala', 'snowflake', 'tableau']"/>
  </r>
  <r>
    <x v="1"/>
    <s v="Senior Associate Data Engineering"/>
    <s v="Bogotá, Bogota, Colombia"/>
    <s v="Full-time"/>
    <s v="False"/>
    <s v="Colombia"/>
    <d v="2023-06-23T08:15:41"/>
    <n v="96773"/>
    <s v="Publicis Groupe"/>
    <s v="['scala', 'nosql', 'sql', 'dynamodb', 'sql server', 'azure', 'databricks', 'redshift', 'oracle', 'aws', 'spark', 'kafka']"/>
  </r>
  <r>
    <x v="1"/>
    <s v="Data Engineer"/>
    <s v="Beaverton, OR"/>
    <s v="Full-time"/>
    <s v="False"/>
    <s v="United States"/>
    <d v="2023-06-15T07:26:06"/>
    <n v="125000"/>
    <s v="Insight Global"/>
    <s v="['python', 'spark', 'kubernetes', 'docker', 'jenkins', 'terraform']"/>
  </r>
  <r>
    <x v="0"/>
    <s v="3+ YOE Data Analyst - eCommerce - SQL and Tableau,"/>
    <s v="San Jose, CA"/>
    <s v="Full-time"/>
    <s v="False"/>
    <s v="United States"/>
    <d v="2023-06-27T07:01:07"/>
    <n v="125000"/>
    <s v="Motion Recruitment"/>
    <s v="['sql', 'r', 'python', 'tableau']"/>
  </r>
  <r>
    <x v="1"/>
    <s v="Data Engineer"/>
    <s v="Brampton, ON, Canada"/>
    <s v="Full-time"/>
    <s v="False"/>
    <s v="Canada"/>
    <d v="2023-06-13T07:09:49"/>
    <n v="96773"/>
    <s v="Charger Logistics Inc"/>
    <s v="['python', 'sql', 'r', 'snowflake', 'airflow', 'tableau']"/>
  </r>
  <r>
    <x v="1"/>
    <s v="Staff Data Engineer - Global Intelligence"/>
    <s v="Toronto, ON, Canada"/>
    <s v="Full-time"/>
    <s v="False"/>
    <s v="Canada"/>
    <d v="2023-06-01T07:43:54"/>
    <n v="120000"/>
    <s v="Uber"/>
    <s v="['python', 'go', 'java', 'c++', 'sql', 'nosql', 'mysql', 'cassandra', 'hadoop', 'kafka']"/>
  </r>
  <r>
    <x v="2"/>
    <s v="Data Scientist Lead"/>
    <s v="San Jose, CA"/>
    <s v="Full-time"/>
    <s v="False"/>
    <s v="United States"/>
    <d v="2023-06-08T07:02:43"/>
    <n v="150000"/>
    <s v="eBay"/>
    <s v="['sql', 'r', 'python', 'hadoop', 'tableau']"/>
  </r>
  <r>
    <x v="4"/>
    <s v="Health Data Scientist, Senior"/>
    <s v="Bethesda, MD"/>
    <s v="Full-time"/>
    <s v="False"/>
    <s v="United States"/>
    <d v="2023-06-02T07:03:00"/>
    <n v="115000"/>
    <s v="Booz Allen Hamilton"/>
    <s v="['azure', 'tensorflow', 'pytorch', 'docker', 'kubernetes']"/>
  </r>
  <r>
    <x v="2"/>
    <s v="Mathematical Statistician (Data Scientist) or Statistician (Data..."/>
    <s v="Montgomery, AL"/>
    <s v="Full-time"/>
    <s v="False"/>
    <s v="United States"/>
    <d v="2023-06-20T07:04:12"/>
    <n v="57118"/>
    <s v="Internal Revenue Service"/>
    <s v="['c', 'r', 'python', 'sql', 'java', 'oracle']"/>
  </r>
  <r>
    <x v="0"/>
    <s v="Data Analyst"/>
    <s v="San Francisco, CA"/>
    <s v="Full-time"/>
    <s v="False"/>
    <s v="United States"/>
    <d v="2023-06-22T07:00:59"/>
    <n v="350000"/>
    <s v="Anthropic"/>
    <s v="['python', 'sql']"/>
  </r>
  <r>
    <x v="2"/>
    <s v="Data Scientist/Manager"/>
    <s v="San Diego, CA"/>
    <s v="Full-time"/>
    <s v="False"/>
    <s v="United States"/>
    <d v="2023-06-24T07:05:38"/>
    <n v="87500"/>
    <s v="UC San Diego Health"/>
    <s v="['r', 'html', 'sql', 'postgresql', 'mysql', 'unix']"/>
  </r>
  <r>
    <x v="3"/>
    <s v="Senior Data Engineer (Milwaukee, WI)"/>
    <s v="Milwaukee, WI"/>
    <s v="Full-time"/>
    <s v="False"/>
    <s v="United States"/>
    <d v="2023-06-02T07:28:39"/>
    <n v="118915"/>
    <s v="Northwestern Mutual"/>
    <s v="['python', 'sql', 'databricks', 'spark']"/>
  </r>
  <r>
    <x v="2"/>
    <s v="Junior Data Scientist"/>
    <s v="Houston, TX"/>
    <s v="Full-time"/>
    <s v="False"/>
    <s v="United States"/>
    <d v="2023-06-21T07:04:30"/>
    <n v="75000"/>
    <s v="Patterned Learning AI"/>
    <s v="['python', 'databricks', 'pandas', 'numpy', 'matplotlib', 'pyspark']"/>
  </r>
  <r>
    <x v="1"/>
    <s v="Data Engineer"/>
    <s v="Mountain View, CA"/>
    <s v="Full-time"/>
    <s v="False"/>
    <s v="United States"/>
    <d v="2023-06-22T00:10:21"/>
    <n v="145500"/>
    <s v="Mitra Chem"/>
    <s v="['sql', 'nosql', 'python', 'aws', 'airflow', 'kubernetes', 'terraform', 'git', 'docker']"/>
  </r>
  <r>
    <x v="1"/>
    <s v="Data Engineer"/>
    <s v="Portland, OR"/>
    <s v="Full-time"/>
    <s v="False"/>
    <s v="United States"/>
    <d v="2023-06-06T07:05:32"/>
    <n v="145000"/>
    <s v="VanderHouwen"/>
    <s v="['sql', 'r', 'python', 'java', 'scala', 'sql server', 'snowflake', 'redshift', 'aws', 'azure', 'databricks', 'tableau', 'power bi', 'docker', 'kubernetes']"/>
  </r>
  <r>
    <x v="0"/>
    <s v="Marketing or Sales Data Analyst (Aventura, FL) (JO-74). Job in..."/>
    <s v="Miami, FL"/>
    <s v="Full-time"/>
    <s v="False"/>
    <s v="United States"/>
    <d v="2023-06-23T07:19:37"/>
    <n v="80000"/>
    <s v="Ledgent Technology"/>
    <s v="['sql', 'bigquery', 'excel', 'sheets', 'tableau']"/>
  </r>
  <r>
    <x v="7"/>
    <s v="Program Manager, Operations Finance Business Intelligence, Japan..."/>
    <s v="Osaka, Japan"/>
    <s v="Full-time"/>
    <s v="False"/>
    <s v="Japan"/>
    <d v="2023-06-09T07:19:19"/>
    <n v="79200"/>
    <s v="Amazon.com"/>
    <s v="['sql']"/>
  </r>
  <r>
    <x v="1"/>
    <s v="Data Engineer (Remote)"/>
    <s v="Anywhere"/>
    <s v="Full-time"/>
    <s v="True"/>
    <s v="United States"/>
    <d v="2023-06-28T07:08:31"/>
    <n v="137500"/>
    <s v="Atomic VC"/>
    <s v="['python', 'sql', 'scala', 'nosql', 'postgresql', 'redshift', 'aws', 'azure', 'spark', 'hadoop', 'airflow']"/>
  </r>
  <r>
    <x v="4"/>
    <s v="Sr Data Product Manager - Trading Experience"/>
    <s v="San Jose, CA"/>
    <s v="Full-time"/>
    <s v="False"/>
    <s v="United States"/>
    <d v="2023-06-08T07:00:35"/>
    <n v="212000"/>
    <s v="OKX"/>
    <s v="['flow']"/>
  </r>
  <r>
    <x v="3"/>
    <s v="Senior Data Engineer (Remote, Publishing)"/>
    <s v="Anywhere"/>
    <s v="Full-time"/>
    <s v="True"/>
    <s v="United States"/>
    <d v="2023-06-24T07:09:46"/>
    <n v="147500"/>
    <s v="Motion Recruitment"/>
    <s v="['python', 'sql', 'aws']"/>
  </r>
  <r>
    <x v="4"/>
    <s v="Senior Data Scientist"/>
    <s v="Baton Rouge, LA"/>
    <s v="Full-time"/>
    <s v="False"/>
    <s v="United States"/>
    <d v="2023-06-03T07:21:20"/>
    <n v="122500"/>
    <s v="Pearson"/>
    <s v="['python', 'sql', 'aws', 'snowflake', 'oracle', 'tableau', 'excel', 'powerpoint', 'power bi']"/>
  </r>
  <r>
    <x v="3"/>
    <s v="Senior Data Engineer"/>
    <s v="Hong Kong"/>
    <s v="Full-time"/>
    <s v="False"/>
    <s v="Hong Kong"/>
    <d v="2023-06-19T07:30:50"/>
    <n v="147500"/>
    <s v="Airwallex"/>
    <s v="['kotlin', 'java', 'scala', 'python', 'sql', 'bigquery', 'snowflake', 'spring', 'spark', 'hadoop']"/>
  </r>
  <r>
    <x v="2"/>
    <s v="Sr Clinical Data Scientist (NA Only)"/>
    <s v="United States"/>
    <s v="Full-time"/>
    <s v="False"/>
    <s v="United States"/>
    <d v="2023-06-01T07:25:15"/>
    <n v="105710"/>
    <s v="Syneos Health - USA"/>
    <s v="['python', 'r', 'sas', 'sas', 'windows', 'word', 'excel', 'powerpoint', 'flow']"/>
  </r>
  <r>
    <x v="5"/>
    <s v="Senior Data Analyst"/>
    <s v="Chicago, IL"/>
    <s v="Full-time"/>
    <s v="False"/>
    <s v="United States"/>
    <d v="2023-06-02T07:02:01"/>
    <n v="125000"/>
    <s v="SpotOn"/>
    <s v="['sql', 'snowflake', 'redshift', 'looker', 'power bi', 'tableau']"/>
  </r>
  <r>
    <x v="1"/>
    <s v="IT Data and Analytics Engineer"/>
    <s v="Palo Alto, CA"/>
    <s v="Full-time"/>
    <s v="False"/>
    <s v="United States"/>
    <d v="2023-06-28T07:01:32"/>
    <n v="139539.5"/>
    <s v="SAP SuccessFactors"/>
    <s v="['sql', 'hadoop', 'sap', 'tableau']"/>
  </r>
  <r>
    <x v="5"/>
    <s v="Senior Data Analyst - Albany NY Area"/>
    <s v="Schenectady, NY"/>
    <s v="Full-time"/>
    <s v="False"/>
    <s v="United States"/>
    <d v="2023-06-21T00:00:14"/>
    <n v="95000"/>
    <s v="Alliance for Better Health, LLC"/>
    <s v="['sql', 'sas', 'sas', 'python', 'javascript', 'ruby', 'ruby', 'r', 'azure', 'power bi', 'tableau', 'excel']"/>
  </r>
  <r>
    <x v="1"/>
    <s v="Lead Data Engineer"/>
    <s v="Hartford, CT"/>
    <s v="Full-time"/>
    <s v="False"/>
    <s v="United States"/>
    <d v="2023-06-02T07:27:43"/>
    <n v="150000"/>
    <s v="The Travelers Companies, Inc"/>
    <m/>
  </r>
  <r>
    <x v="2"/>
    <s v="Data Scientist"/>
    <s v="Washington, DC"/>
    <s v="Full-time"/>
    <s v="False"/>
    <s v="United States"/>
    <d v="2023-06-05T07:02:57"/>
    <n v="82830"/>
    <s v="Customs and Border Protection"/>
    <s v="['r', 'python', 'c', 'excel', 'power bi']"/>
  </r>
  <r>
    <x v="1"/>
    <s v="Data Engineer"/>
    <s v="Tampa, FL"/>
    <s v="Full-time"/>
    <s v="False"/>
    <s v="United States"/>
    <d v="2023-06-15T07:24:08"/>
    <n v="125000"/>
    <s v="SAIC"/>
    <s v="['python', 'sql', 'c++', 'databricks', 'qlik']"/>
  </r>
  <r>
    <x v="0"/>
    <s v="Professional Advanced Analytics"/>
    <s v="Dallas, TX"/>
    <s v="Full-time"/>
    <s v="False"/>
    <s v="United States"/>
    <d v="2023-06-24T07:03:26"/>
    <n v="150000"/>
    <s v="AT&amp;T"/>
    <s v="['python', 'sql', 'go', 'databricks', 'aws', 'azure', 'snowflake', 'spark', 'tableau', 'power bi']"/>
  </r>
  <r>
    <x v="0"/>
    <s v="Data Analyst (JO-06)"/>
    <s v="Roseville, CA"/>
    <s v="Full-time"/>
    <s v="False"/>
    <s v="United States"/>
    <d v="2023-06-07T07:00:37"/>
    <n v="87500"/>
    <s v="Ledgent Technology"/>
    <s v="['sql', 'excel', 'power bi']"/>
  </r>
  <r>
    <x v="2"/>
    <s v="Data Scientist"/>
    <s v="Laurel, MD"/>
    <s v="Full-time"/>
    <s v="False"/>
    <s v="United States"/>
    <d v="2023-06-01T07:23:53"/>
    <n v="112015"/>
    <s v="U.S. Secret Service"/>
    <s v="['c', 'sharepoint']"/>
  </r>
  <r>
    <x v="2"/>
    <s v="Head of Data"/>
    <s v="Auckland, New Zealand"/>
    <s v="Full-time"/>
    <s v="False"/>
    <s v="New Zealand"/>
    <d v="2023-06-29T23:02:50"/>
    <n v="166419.5"/>
    <s v="KPMG New Zealand"/>
    <s v="['gdpr']"/>
  </r>
  <r>
    <x v="1"/>
    <s v="Data Engineer, Analytics"/>
    <s v="Menlo Park, CA"/>
    <s v="Full-time"/>
    <s v="False"/>
    <s v="United States"/>
    <d v="2023-06-23T00:01:17"/>
    <n v="110499"/>
    <s v="Meta"/>
    <s v="['python', 'java', 'sql']"/>
  </r>
  <r>
    <x v="2"/>
    <s v="Data Scientist (Remote)"/>
    <s v="Anywhere"/>
    <s v="Full-time"/>
    <s v="True"/>
    <s v="United States"/>
    <d v="2023-06-08T22:24:34"/>
    <n v="171000"/>
    <s v="Cloudflare"/>
    <s v="['python', 'r', 'scala', 'sql', 'bigquery', 'spark', 'tableau']"/>
  </r>
  <r>
    <x v="0"/>
    <s v="Sr. Data Analyst"/>
    <s v="Irving, TX"/>
    <s v="Full-time"/>
    <s v="False"/>
    <s v="United States"/>
    <d v="2023-06-29T22:01:45"/>
    <n v="97500"/>
    <s v="LHH"/>
    <s v="['sql', 'power bi']"/>
  </r>
  <r>
    <x v="5"/>
    <s v="SENIOR DATA BASE ANALYST"/>
    <s v="Tallahassee, FL"/>
    <s v="Full-time"/>
    <s v="False"/>
    <s v="United States"/>
    <d v="2023-06-23T23:06:30"/>
    <n v="60924.0703125"/>
    <s v="The State of Florida"/>
    <s v="['t-sql', 'sql', 'sql server', 'oracle', 'unix', 'windows']"/>
  </r>
  <r>
    <x v="2"/>
    <s v="Junior Data Scientist, Penn Development Research Initiative (PDRI)"/>
    <s v="Philadelphia, PA"/>
    <s v="Full-time"/>
    <s v="False"/>
    <s v="United States"/>
    <d v="2023-06-22T22:03:20"/>
    <n v="63412"/>
    <s v="University of Pennsylvania"/>
    <s v="['c', 'r', 'python']"/>
  </r>
  <r>
    <x v="0"/>
    <s v="Data Analyst - @ Data Centre of Excellence"/>
    <s v="Paris, France"/>
    <s v="Full-time"/>
    <s v="False"/>
    <s v="France"/>
    <d v="2023-06-20T22:24:57"/>
    <n v="105000"/>
    <s v="AccorCorpo"/>
    <s v="['sql', 'power bi', 'alteryx', 'jira']"/>
  </r>
  <r>
    <x v="0"/>
    <s v="Senior Clinical Data Manager/Analyst II"/>
    <s v="Anywhere"/>
    <s v="Full-time"/>
    <s v="True"/>
    <s v="United States"/>
    <d v="2023-06-19T22:01:45"/>
    <n v="123249.5"/>
    <s v="Exact Sciences Corporation"/>
    <m/>
  </r>
  <r>
    <x v="4"/>
    <s v="Senior Lead Data Scientist"/>
    <s v="New York, NY"/>
    <s v="Full-time"/>
    <s v="False"/>
    <s v="United States"/>
    <d v="2023-06-07T22:01:49"/>
    <n v="158525"/>
    <s v="Nespresso"/>
    <s v="['sql', 'r', 'python', 'aws', 'azure']"/>
  </r>
  <r>
    <x v="3"/>
    <s v="Senior Data Engineer"/>
    <s v="Sydney NSW, Australia"/>
    <s v="Full-time"/>
    <s v="False"/>
    <s v="Australia"/>
    <d v="2023-06-28T23:01:39"/>
    <n v="147500"/>
    <s v="Rest"/>
    <s v="['sql', 'shell', 'python', 'java', 'aws', 'redshift', 'unix']"/>
  </r>
  <r>
    <x v="8"/>
    <s v="Solution Architect"/>
    <s v="Bentonville, AR"/>
    <s v="Contractor"/>
    <s v="False"/>
    <s v="Sudan"/>
    <d v="2023-06-07T00:40:37"/>
    <n v="160000"/>
    <s v="Flexton Inc"/>
    <s v="['sql', 'excel']"/>
  </r>
  <r>
    <x v="2"/>
    <s v="Data Scientist"/>
    <s v="Huntsville, AL"/>
    <s v="Full-time"/>
    <s v="False"/>
    <s v="United States"/>
    <d v="2023-06-09T22:04:38"/>
    <n v="94500"/>
    <s v="Nou Systems Inc"/>
    <s v="['python', 'matlab', 'c++', 'c#', 'powerpoint']"/>
  </r>
  <r>
    <x v="0"/>
    <s v="#10128 - Data Analytics Roadmap Manager"/>
    <s v="Chicago, IL"/>
    <s v="Full-time"/>
    <s v="False"/>
    <s v="United States"/>
    <d v="2023-06-26T22:01:54"/>
    <n v="165000"/>
    <s v="Qualitest"/>
    <s v="['hadoop', 'tableau', 'splunk']"/>
  </r>
  <r>
    <x v="2"/>
    <s v="Principal Data Scientist"/>
    <s v="Anywhere"/>
    <s v="Full-time"/>
    <s v="True"/>
    <s v="Sudan"/>
    <d v="2023-06-07T23:53:51"/>
    <n v="212625"/>
    <s v="Electronic Arts"/>
    <s v="['python', 'ruby', 'ruby', 'aws', 'gcp', 'kafka', 'kubernetes']"/>
  </r>
  <r>
    <x v="1"/>
    <s v="Data Engineer (Remote)"/>
    <s v="Anywhere"/>
    <s v="Full-time"/>
    <s v="True"/>
    <s v="United States"/>
    <d v="2023-06-22T22:06:54"/>
    <n v="154000"/>
    <s v="Babylist"/>
    <s v="['python', 'snowflake', 'aws', 'airflow']"/>
  </r>
  <r>
    <x v="0"/>
    <s v="Data Analyst (Remote)"/>
    <s v="Anywhere"/>
    <s v="Full-time"/>
    <s v="True"/>
    <s v="United States"/>
    <d v="2023-06-09T22:00:04"/>
    <n v="76364.5"/>
    <s v="Stride inc"/>
    <s v="['vba', 'sql', 'c', 'excel', 'word', 'powerpoint', 'sharepoint']"/>
  </r>
  <r>
    <x v="3"/>
    <s v="Senior Data Engineer (Greater Denver Area, CO)"/>
    <s v="Englewood, CO"/>
    <s v="Full-time"/>
    <s v="False"/>
    <s v="United States"/>
    <d v="2023-06-23T00:08:43"/>
    <n v="125000"/>
    <s v="DISH"/>
    <s v="['sql', 'nosql', 'mongodb', 'mongodb', 'python', 'java', 'postgresql', 'mysql', 'cassandra', 'aws', 'redshift', 'hadoop', 'spark', 'kafka', 'airflow', 'tableau', 'docker', 'kubernetes']"/>
  </r>
  <r>
    <x v="7"/>
    <s v="Planning Data/Business Analyst"/>
    <s v="Carpinteria, CA"/>
    <s v="Full-time"/>
    <s v="False"/>
    <s v="United States"/>
    <d v="2023-06-23T22:17:32"/>
    <n v="95000"/>
    <s v="Avantor"/>
    <s v="['go', 'excel', 'power bi', 'powerpoint', 'word', 'sap']"/>
  </r>
  <r>
    <x v="5"/>
    <s v="Senior Data Analyst"/>
    <s v="Spain"/>
    <s v="Full-time"/>
    <s v="False"/>
    <s v="Spain"/>
    <d v="2023-06-28T23:05:36"/>
    <n v="111175"/>
    <s v="PayFit"/>
    <s v="['sql']"/>
  </r>
  <r>
    <x v="1"/>
    <s v="Business Analyst / Data Engineer"/>
    <s v="Denver, CO"/>
    <s v="Full-time"/>
    <s v="False"/>
    <s v="Sudan"/>
    <d v="2023-06-08T22:59:52"/>
    <n v="122500"/>
    <s v="Ovintiv"/>
    <s v="['python', 'sql', 'r', 'sql server', 'oracle', 'azure', 'databricks', 'outlook']"/>
  </r>
  <r>
    <x v="8"/>
    <s v="BI Developer (Java or Python)"/>
    <s v="Poland"/>
    <s v="Full-time"/>
    <s v="False"/>
    <s v="Poland"/>
    <d v="2023-06-27T22:47:14"/>
    <n v="80850"/>
    <s v="Capco"/>
    <s v="['java', 'python', 'sql', 'github', 'jenkins', 'unify']"/>
  </r>
  <r>
    <x v="2"/>
    <s v="Lead Data Scientist (Zelikova)"/>
    <s v="Fort Collins, CO"/>
    <s v="Full-time"/>
    <s v="False"/>
    <s v="Sudan"/>
    <d v="2023-06-23T23:21:25"/>
    <n v="102500"/>
    <s v="Colorado State University"/>
    <s v="['java', 'python', 'go', 'r', 'sql', 'julia']"/>
  </r>
  <r>
    <x v="0"/>
    <s v="Data Analyst"/>
    <s v="Fort Lauderdale, FL"/>
    <s v="Full-time"/>
    <s v="False"/>
    <s v="United States"/>
    <d v="2023-06-12T22:01:33"/>
    <n v="66444.5"/>
    <s v="Dart Container"/>
    <s v="['sql', 'dart', 'excel', 'powerpoint', 'word', 'power bi', 'tableau', 'sap']"/>
  </r>
  <r>
    <x v="0"/>
    <s v="Staff Research Engineer"/>
    <s v="Amsterdam, Netherlands"/>
    <s v="Full-time"/>
    <s v="False"/>
    <s v="Netherlands"/>
    <d v="2023-06-21T22:25:43"/>
    <n v="177283"/>
    <s v="ServiceNow"/>
    <s v="['nosql', 'aws', 'azure', 'hadoop', 'spark']"/>
  </r>
  <r>
    <x v="0"/>
    <s v="Database and Data Analyst"/>
    <s v="SOUTHERN MD FACILITY, MD"/>
    <s v="Full-time"/>
    <s v="False"/>
    <s v="United States"/>
    <d v="2023-06-16T22:00:13"/>
    <n v="116250"/>
    <s v="Guidehouse"/>
    <s v="['python', 'r', 'sql']"/>
  </r>
  <r>
    <x v="8"/>
    <s v="SAS Programmer &amp; Energy Analyst IMG Inc"/>
    <s v="Arlington, TX"/>
    <s v="Full-time"/>
    <s v="False"/>
    <s v="United States"/>
    <d v="2023-06-29T22:01:50"/>
    <n v="80000"/>
    <s v="IMG Crown Energy Services Joint Venture, LLC"/>
    <s v="['sas', 'sas', 'sql', 'oracle', 'visio', 'excel', 'ms access']"/>
  </r>
  <r>
    <x v="1"/>
    <s v="GCP Data Engineer"/>
    <s v="Detroit, MI"/>
    <s v="Full-time"/>
    <s v="False"/>
    <s v="United States"/>
    <d v="2023-06-26T22:10:04"/>
    <n v="87250"/>
    <s v="Altimetrik"/>
    <s v="['python', 'sql', 'gcp', 'airflow', 'hadoop', 'spark']"/>
  </r>
  <r>
    <x v="5"/>
    <s v="Product Lifecycle Data Analyst (Experienced, Senior))"/>
    <s v="Whittier, CA"/>
    <s v="Full-time"/>
    <s v="False"/>
    <s v="United States"/>
    <d v="2023-06-15T22:00:51"/>
    <n v="127000"/>
    <s v="Boeing"/>
    <m/>
  </r>
  <r>
    <x v="4"/>
    <s v="Sr. Principal Data Scientist"/>
    <s v="Baltimore, MD"/>
    <s v="Full-time"/>
    <s v="False"/>
    <s v="United States"/>
    <d v="2023-06-12T22:02:04"/>
    <n v="170000"/>
    <s v="Northrop Grumman"/>
    <s v="['sql', 'python', 'r', 'aws', 'oracle', 'sap', 'tableau']"/>
  </r>
  <r>
    <x v="2"/>
    <s v="Lead Data Scientist"/>
    <s v="Memphis, TN"/>
    <s v="Full-time"/>
    <s v="False"/>
    <s v="United States"/>
    <d v="2023-06-12T22:03:54"/>
    <n v="190000"/>
    <s v="Insight Global"/>
    <s v="['python', 'r', 'azure']"/>
  </r>
  <r>
    <x v="3"/>
    <s v="Senior Software Engineer - Data Platform 🏆"/>
    <s v="New York, NY"/>
    <s v="Full-time"/>
    <s v="False"/>
    <s v="United States"/>
    <d v="2023-06-08T22:26:37"/>
    <n v="200000"/>
    <s v="Bloomberg"/>
    <s v="['python', 'typescript', 'go', 'aws', 'azure', 'gcp', 'spark', 'linux', 'ansible', 'kubernetes', 'terraform']"/>
  </r>
  <r>
    <x v="2"/>
    <s v="Consultant - Data Science &amp; Analytics"/>
    <s v="Hong Kong"/>
    <s v="Full-time"/>
    <s v="False"/>
    <s v="Hong Kong"/>
    <d v="2023-06-26T22:50:27"/>
    <n v="50400"/>
    <s v="Sia Partners"/>
    <s v="['python', 'r', 'tableau']"/>
  </r>
  <r>
    <x v="0"/>
    <s v="Data Analyst / Data Scientist, Wholesale"/>
    <s v="Dallas, TX"/>
    <s v="Full-time"/>
    <s v="False"/>
    <s v="United States"/>
    <d v="2023-06-24T00:21:40"/>
    <n v="118965"/>
    <s v="Frontier"/>
    <s v="['python', 'pandas', 'excel', 'alteryx']"/>
  </r>
  <r>
    <x v="4"/>
    <s v="Senior Data Scientist"/>
    <s v="Daly City, CA"/>
    <s v="Full-time"/>
    <s v="False"/>
    <s v="United States"/>
    <d v="2023-06-23T00:03:51"/>
    <n v="150329"/>
    <s v="EVERY™"/>
    <s v="['python', 'sql', 'javascript', 'elasticsearch', 'spark', 'hadoop', 'flask', 'fastapi']"/>
  </r>
  <r>
    <x v="0"/>
    <s v="Business Data Analyst"/>
    <s v="Philadelphia, PA"/>
    <s v="Full-time"/>
    <s v="False"/>
    <s v="United States"/>
    <d v="2023-06-14T22:00:10"/>
    <n v="70000"/>
    <s v="Acadia Technologies, Inc."/>
    <m/>
  </r>
  <r>
    <x v="3"/>
    <s v="Senior Data Engineer, Modeler (Remote)"/>
    <s v="Anywhere"/>
    <s v="Full-time"/>
    <s v="True"/>
    <s v="United States"/>
    <d v="2023-06-26T22:57:06"/>
    <n v="180000"/>
    <s v="Thrive Market"/>
    <s v="['snowflake']"/>
  </r>
  <r>
    <x v="3"/>
    <s v="Senior Data Engineer"/>
    <s v="Dulles, VA"/>
    <s v="Full-time"/>
    <s v="False"/>
    <s v="United States"/>
    <d v="2023-06-15T00:07:22"/>
    <n v="147500"/>
    <s v="ATPCO"/>
    <s v="['python', 'java', 'scala', 'sql', 'aws', 'redshift', 'kafka']"/>
  </r>
  <r>
    <x v="2"/>
    <s v="Data scientist"/>
    <s v="Golden, CO"/>
    <s v="Full-time"/>
    <s v="False"/>
    <s v="Sudan"/>
    <d v="2023-06-02T00:05:08"/>
    <n v="80400"/>
    <s v="Colorado School of Mines"/>
    <s v="['sql', 'python', 'r', 'go']"/>
  </r>
  <r>
    <x v="0"/>
    <s v="Data Analyst"/>
    <s v="Anywhere"/>
    <s v="Full-time"/>
    <s v="True"/>
    <s v="United States"/>
    <d v="2023-06-22T22:00:56"/>
    <n v="82500"/>
    <s v="Emotive"/>
    <s v="['sql', 'python', 'looker', 'tableau']"/>
  </r>
  <r>
    <x v="1"/>
    <s v="BI/Data Engineer"/>
    <s v="Sarasota, FL"/>
    <s v="Full-time"/>
    <s v="False"/>
    <s v="United States"/>
    <d v="2023-06-26T22:07:45"/>
    <n v="127500"/>
    <s v="Jobot"/>
    <s v="['sql', 'azure', 'snowflake', 'power bi']"/>
  </r>
  <r>
    <x v="5"/>
    <s v="Senior Data Services Technical Analyst"/>
    <s v="Anywhere"/>
    <s v="Full-time"/>
    <s v="True"/>
    <s v="United States"/>
    <d v="2023-06-23T22:17:32"/>
    <n v="130000"/>
    <s v="Capio Group"/>
    <s v="['sql', 't-sql', 'sql server', 'ssis']"/>
  </r>
  <r>
    <x v="5"/>
    <s v="Senior Data Quality Analyst"/>
    <s v="Westminster, CO"/>
    <s v="Full-time"/>
    <s v="False"/>
    <s v="United States"/>
    <d v="2023-06-29T22:04:35"/>
    <n v="88500"/>
    <s v="Publicis Groupe"/>
    <s v="['sql', 'hadoop', 'excel', 'jira']"/>
  </r>
  <r>
    <x v="2"/>
    <s v="Data Scientist IV"/>
    <s v="Tucson, AZ"/>
    <s v="Full-time"/>
    <s v="False"/>
    <s v="Sudan"/>
    <d v="2023-06-06T22:40:56"/>
    <n v="86870.5"/>
    <s v="University of Arizona"/>
    <m/>
  </r>
  <r>
    <x v="1"/>
    <s v="Big Data Infrastructure Engineer"/>
    <s v="Cape Town, South Africa"/>
    <s v="Full-time"/>
    <s v="False"/>
    <s v="South Africa"/>
    <d v="2023-06-07T22:56:57"/>
    <n v="69300"/>
    <s v="Impact"/>
    <s v="['java', 'sql', 'bash', 'python', 'ruby', 'ruby', 'gcp', 'kafka', 'hadoop', 'linux', 'puppet', 'terraform', 'ansible']"/>
  </r>
  <r>
    <x v="0"/>
    <s v="Junior Data Analyst"/>
    <s v="Long Island City, NY"/>
    <s v="Full-time"/>
    <s v="False"/>
    <s v="United States"/>
    <d v="2023-06-22T22:00:00"/>
    <n v="81000"/>
    <s v="Arcadis"/>
    <s v="['sql', 'excel', 'word', 'powerpoint']"/>
  </r>
  <r>
    <x v="3"/>
    <s v="Senior Data Engineer"/>
    <s v="New York, NY"/>
    <s v="Full-time"/>
    <s v="False"/>
    <s v="United States"/>
    <d v="2023-06-14T22:11:04"/>
    <n v="155000"/>
    <s v="Jobot"/>
    <s v="['python', 'mysql', 'aws', 'spark', 'jupyter']"/>
  </r>
  <r>
    <x v="0"/>
    <s v="Data Quality Analyst - Stage"/>
    <s v="Paris, France"/>
    <s v="Full-time"/>
    <s v="False"/>
    <s v="France"/>
    <d v="2023-06-13T22:18:43"/>
    <n v="56700"/>
    <s v="Foxintelligence"/>
    <s v="['sql', 'python', 'tableau']"/>
  </r>
  <r>
    <x v="1"/>
    <s v="Data Engineer"/>
    <s v="Kadıköy, Sahrayı Cedit, Kadıköy/İstanbul, Türkiye"/>
    <s v="Full-time"/>
    <s v="False"/>
    <s v="Turkey"/>
    <d v="2023-06-12T23:26:48"/>
    <n v="96773"/>
    <s v="bunq"/>
    <s v="['python', 'sql', 'aws']"/>
  </r>
  <r>
    <x v="0"/>
    <s v="Market Data Analyst"/>
    <s v="New York, NY"/>
    <s v="Full-time"/>
    <s v="False"/>
    <s v="United States"/>
    <d v="2023-06-26T22:00:03"/>
    <n v="75000"/>
    <s v="Intercontinental Exchange"/>
    <s v="['excel', 'tableau']"/>
  </r>
  <r>
    <x v="0"/>
    <s v="Research and Data Analyst"/>
    <s v="Tampa, FL"/>
    <s v="Full-time"/>
    <s v="False"/>
    <s v="United States"/>
    <d v="2023-06-21T22:02:22"/>
    <n v="80000"/>
    <s v="COVE Behavioral Health"/>
    <s v="['sql', 'sas', 'sas', 'excel', 'spss', 'power bi']"/>
  </r>
  <r>
    <x v="4"/>
    <s v="Senior Data Scientist"/>
    <s v="Atlanta, GA"/>
    <s v="Full-time"/>
    <s v="False"/>
    <s v="United States"/>
    <d v="2023-06-06T22:27:37"/>
    <n v="145000"/>
    <s v="Brooksource"/>
    <s v="['r', 'python', 'sas', 'sas', 'sql', 'aws', 'azure', 'gcp', 'hadoop', 'spark']"/>
  </r>
  <r>
    <x v="2"/>
    <s v="Adversarial Data Scientist (AI/ML CyberSecurity)"/>
    <s v="Anywhere"/>
    <s v="Full-time"/>
    <s v="True"/>
    <s v="United States"/>
    <d v="2023-06-14T22:02:53"/>
    <n v="202500"/>
    <s v="Jobot"/>
    <s v="['python', 'r', 'matlab']"/>
  </r>
  <r>
    <x v="1"/>
    <s v="Data Engineer"/>
    <s v="London, UK"/>
    <s v="Full-time"/>
    <s v="False"/>
    <s v="United Kingdom"/>
    <d v="2023-06-23T22:30:19"/>
    <n v="134241"/>
    <s v="Zopa"/>
    <s v="['python', 'sql', 'aws']"/>
  </r>
  <r>
    <x v="1"/>
    <s v="Data Engineer II"/>
    <s v="Anywhere"/>
    <s v="Full-time"/>
    <s v="True"/>
    <s v="United States"/>
    <d v="2023-06-14T22:07:07"/>
    <n v="107500"/>
    <s v="BlueLabs"/>
    <s v="['sql', 'python', 'r', 'snowflake']"/>
  </r>
  <r>
    <x v="0"/>
    <s v="Data Management Analyst II"/>
    <s v="Gainesville, FL"/>
    <s v="Full-time"/>
    <s v="False"/>
    <s v="United States"/>
    <d v="2023-06-21T22:02:26"/>
    <n v="61250"/>
    <s v="University of Florida"/>
    <s v="['mongo', 'powershell', 'javascript', 'html', 'python', 'aws', 'azure', 'linux', 'kubernetes']"/>
  </r>
  <r>
    <x v="2"/>
    <s v="Data Scientist III, Operations Engineering (Greater Denver Area, CO)"/>
    <s v="Denver, CO"/>
    <s v="Full-time"/>
    <s v="False"/>
    <s v="Sudan"/>
    <d v="2023-06-07T23:54:00"/>
    <n v="92500"/>
    <s v="Invenergy"/>
    <s v="['python', 'sql', 'azure', 'databricks', 'power bi']"/>
  </r>
  <r>
    <x v="1"/>
    <s v="Engineering Team Lead, Data Modelling"/>
    <s v="Finland"/>
    <s v="Full-time"/>
    <s v="False"/>
    <s v="Finland"/>
    <d v="2023-06-03T22:17:08"/>
    <n v="89100"/>
    <s v="Wolt"/>
    <s v="['python', 'snowflake', 'kafka', 'spark', 'kubernetes']"/>
  </r>
  <r>
    <x v="2"/>
    <s v="Data Scientist (Command Lab)"/>
    <s v="Offutt AFB, NE"/>
    <s v="Full-time"/>
    <s v="False"/>
    <s v="Sudan"/>
    <d v="2023-06-27T23:46:32"/>
    <n v="145500"/>
    <s v="Peraton"/>
    <s v="['c#', 'c++', 'hadoop', 'windows']"/>
  </r>
  <r>
    <x v="2"/>
    <s v="Supervisory Data Scientist"/>
    <s v="Texas   (+2 others)"/>
    <s v="Full-time"/>
    <s v="False"/>
    <s v="United States"/>
    <d v="2023-06-28T00:04:48"/>
    <n v="166003.5"/>
    <s v="Office of the Inspector General"/>
    <m/>
  </r>
  <r>
    <x v="4"/>
    <s v="Senior Data Scientist"/>
    <s v="New York, NY"/>
    <s v="Full-time"/>
    <s v="False"/>
    <s v="United States"/>
    <d v="2023-06-29T22:02:58"/>
    <n v="187500"/>
    <s v="current"/>
    <s v="['sql', 'python']"/>
  </r>
  <r>
    <x v="1"/>
    <s v="Azure Data Architect"/>
    <s v="Canada"/>
    <s v="Full-time"/>
    <s v="False"/>
    <s v="Canada"/>
    <d v="2023-06-14T22:12:51"/>
    <n v="79200"/>
    <s v="ProCogia"/>
    <s v="['sql', 'python', 'azure', 'snowflake', 'oracle', 'aws', 'gcp', 'databricks', 'pyspark', 'spark', 'power bi', 'flow']"/>
  </r>
  <r>
    <x v="0"/>
    <s v="Data Analyst"/>
    <s v="Tampa, FL"/>
    <s v="Contractor"/>
    <s v="False"/>
    <s v="United States"/>
    <d v="2023-06-30T22:02:47"/>
    <n v="111175"/>
    <s v="Barbaricum"/>
    <s v="['python', 'javascript', 'r', 'sql', 'go', 'react', 'flask']"/>
  </r>
  <r>
    <x v="2"/>
    <s v="Dovenmuehle Mortgage | Chief Data Scientist"/>
    <s v="Anywhere"/>
    <s v="Full-time"/>
    <s v="True"/>
    <s v="United States"/>
    <d v="2023-06-27T22:04:17"/>
    <n v="225000"/>
    <s v="Braintrust"/>
    <s v="['python', 'scala', 'sql', 'aws', 'azure', 'gcp', 'pandas', 'numpy', 'scikit-learn', 'matplotlib', 'hadoop', 'spark', 'tableau']"/>
  </r>
  <r>
    <x v="0"/>
    <s v="Digital Data Analyst"/>
    <s v="Orlando, FL"/>
    <s v="Full-time"/>
    <s v="False"/>
    <s v="United States"/>
    <d v="2023-06-10T00:02:09"/>
    <n v="47500"/>
    <s v="Cru"/>
    <m/>
  </r>
  <r>
    <x v="7"/>
    <s v="[CTG] Controlling Officer (Pricing, Billing and Data Analysis)"/>
    <s v="Vietnam"/>
    <s v="Full-time"/>
    <s v="False"/>
    <s v="Vietnam"/>
    <d v="2023-06-30T22:21:43"/>
    <n v="79200"/>
    <s v="Bosch Group"/>
    <s v="['java', 'sap', 'excel', 'power bi']"/>
  </r>
  <r>
    <x v="5"/>
    <s v="Product Lifecycle Data Analyst ( Experienced, Senior)"/>
    <s v="Signal Hill, CA"/>
    <s v="Full-time"/>
    <s v="False"/>
    <s v="United States"/>
    <d v="2023-06-21T22:00:59"/>
    <n v="127000"/>
    <s v="Boeing"/>
    <m/>
  </r>
  <r>
    <x v="0"/>
    <s v="Database and Data Analyst"/>
    <s v="Arlington, VA"/>
    <s v="Full-time"/>
    <s v="False"/>
    <s v="United States"/>
    <d v="2023-06-16T22:00:21"/>
    <n v="116250"/>
    <s v="Guidehouse"/>
    <s v="['python', 'r', 'sql']"/>
  </r>
  <r>
    <x v="1"/>
    <s v="Data Engineer (Austin, TX or Remote)"/>
    <s v="Anywhere"/>
    <s v="Full-time"/>
    <s v="True"/>
    <s v="United States"/>
    <d v="2023-06-22T22:07:39"/>
    <n v="154000"/>
    <s v="Babylist"/>
    <s v="['python', 'snowflake', 'aws', 'airflow']"/>
  </r>
  <r>
    <x v="3"/>
    <s v="Senior Data Engineer"/>
    <s v="Colorado"/>
    <s v="Full-time"/>
    <s v="False"/>
    <s v="United States"/>
    <d v="2023-06-27T22:28:49"/>
    <n v="155000"/>
    <s v="Insight Global"/>
    <s v="['sql', 'python', 'snowflake', 'azure', 'aws', 'kafka', 'flow']"/>
  </r>
  <r>
    <x v="0"/>
    <s v="Business Data Analyst"/>
    <s v="Reston, VA"/>
    <s v="Full-time"/>
    <s v="False"/>
    <s v="United States"/>
    <d v="2023-06-14T22:00:26"/>
    <n v="84150"/>
    <s v="Leidos"/>
    <s v="['sql', 'oracle', 'power bi']"/>
  </r>
  <r>
    <x v="4"/>
    <s v="Senior Data Scientist"/>
    <s v="Anywhere"/>
    <s v="Full-time"/>
    <s v="True"/>
    <s v="United States"/>
    <d v="2023-06-12T22:03:21"/>
    <n v="144000"/>
    <s v="Robert Half"/>
    <s v="['python', 'sql', 'c++', 'java', 'aws', 'gcp']"/>
  </r>
  <r>
    <x v="1"/>
    <s v="Lead Data Engineer"/>
    <s v="Mysuru, Karnataka, India"/>
    <s v="Full-time"/>
    <s v="False"/>
    <s v="India"/>
    <d v="2023-06-29T22:13:38"/>
    <n v="131580"/>
    <s v="LCIPL"/>
    <s v="['sql', 'python', 'aws', 'redshift', 'snowflake', 'gcp']"/>
  </r>
  <r>
    <x v="4"/>
    <s v="Senior Data Scientist-Auto"/>
    <s v="Anywhere"/>
    <s v="Full-time"/>
    <s v="True"/>
    <s v="United States"/>
    <d v="2023-06-08T22:02:01"/>
    <n v="95500"/>
    <s v="Intelletec"/>
    <s v="['python', 'r', 'sql']"/>
  </r>
  <r>
    <x v="3"/>
    <s v="Senior Data Engineer"/>
    <s v="St. Louis, MO"/>
    <s v="Full-time"/>
    <s v="False"/>
    <s v="Sudan"/>
    <d v="2023-06-12T23:35:15"/>
    <n v="178500"/>
    <s v="Jobot"/>
    <s v="['java', 'scala', 'sql', 'aws', 'spark', 'kafka', 'splunk']"/>
  </r>
  <r>
    <x v="1"/>
    <s v="Data Engineer"/>
    <s v="Washington, DC"/>
    <s v="Full-time"/>
    <s v="False"/>
    <s v="United States"/>
    <d v="2023-06-05T22:06:52"/>
    <n v="160000"/>
    <s v="CyberCoders"/>
    <s v="['python']"/>
  </r>
  <r>
    <x v="1"/>
    <s v="Data Engineer - New Ulm 🏆"/>
    <s v="New Ulm, MN"/>
    <s v="Full-time"/>
    <s v="False"/>
    <s v="United States"/>
    <d v="2023-06-21T22:10:47"/>
    <n v="89000"/>
    <s v="Ledgent Technology"/>
    <s v="['python', 'sql', 'power bi']"/>
  </r>
  <r>
    <x v="2"/>
    <s v="Data Scientist"/>
    <s v="Houston, TX"/>
    <s v="Full-time"/>
    <s v="False"/>
    <s v="United States"/>
    <d v="2023-06-26T22:03:51"/>
    <n v="115000"/>
    <s v="Robert Half"/>
    <s v="['python', 'r', 'java', 'sql', 'pandas', 'numpy', 'scikit-learn', 'tensorflow', 'pytorch', 'matplotlib', 'tableau', 'power bi']"/>
  </r>
  <r>
    <x v="2"/>
    <s v="Data Scientist, Forecasting &amp; Estimation of Demand"/>
    <s v="Anywhere"/>
    <s v="Full-time"/>
    <s v="True"/>
    <s v="United States"/>
    <d v="2023-06-30T22:06:00"/>
    <n v="156000"/>
    <s v="Stitch Fix"/>
    <s v="['python', 'spark', 'pandas']"/>
  </r>
  <r>
    <x v="1"/>
    <s v="GIS Data Engineer"/>
    <s v="Mountain View, CA"/>
    <s v="Full-time"/>
    <s v="False"/>
    <s v="United States"/>
    <d v="2023-06-29T22:08:30"/>
    <n v="132500"/>
    <s v="Nityo Infotech Corporation"/>
    <s v="['spark']"/>
  </r>
  <r>
    <x v="1"/>
    <s v="AWS Data Engineer (Fulltime - Hybrid and W2 only)"/>
    <s v="San Jose, CA"/>
    <s v="Full-time"/>
    <s v="False"/>
    <s v="United States"/>
    <d v="2023-06-28T22:10:00"/>
    <n v="124500"/>
    <s v="ACL Digital"/>
    <s v="['aws']"/>
  </r>
  <r>
    <x v="1"/>
    <s v="Alteryx Data Engineer"/>
    <s v="Charlotte, NC"/>
    <s v="Full-time"/>
    <s v="False"/>
    <s v="United States"/>
    <d v="2023-06-26T22:09:29"/>
    <n v="110000"/>
    <s v="Moody's"/>
    <s v="['sql', 'alteryx', 'tableau']"/>
  </r>
  <r>
    <x v="8"/>
    <s v="IT Analyst"/>
    <s v="San Francisco, CA"/>
    <s v="Full-time"/>
    <s v="False"/>
    <s v="United States"/>
    <d v="2023-06-27T22:01:17"/>
    <n v="120000"/>
    <s v="Extend"/>
    <s v="['windows']"/>
  </r>
  <r>
    <x v="2"/>
    <s v="Data Scientist"/>
    <s v="Colorado Springs, CO"/>
    <s v="Full-time"/>
    <s v="False"/>
    <s v="Sudan"/>
    <d v="2023-06-02T23:14:55"/>
    <n v="149500"/>
    <s v="KBR"/>
    <s v="['bash', 'python', 'nosql', 'java', 'kafka']"/>
  </r>
  <r>
    <x v="1"/>
    <s v="Data Engineer 🏆"/>
    <s v="Hartford, CT"/>
    <s v="Full-time"/>
    <s v="False"/>
    <s v="United States"/>
    <d v="2023-06-11T22:04:29"/>
    <n v="151000"/>
    <s v="The Travelers Companies, Inc."/>
    <m/>
  </r>
  <r>
    <x v="5"/>
    <s v="[Job- 10566] Senior Data Visualization Analyst, Brazil"/>
    <s v="Brazil"/>
    <s v="Full-time"/>
    <s v="False"/>
    <s v="Brazil"/>
    <d v="2023-06-07T23:00:01"/>
    <n v="79200"/>
    <s v="CI&amp;T"/>
    <s v="['sql', 'python', 'azure', 'flow']"/>
  </r>
  <r>
    <x v="0"/>
    <s v="Data Analyst, SMB Sales GTM Insights"/>
    <s v="New York, NY"/>
    <s v="Full-time"/>
    <s v="False"/>
    <s v="United States"/>
    <d v="2023-06-16T21:59:56"/>
    <n v="153000"/>
    <s v="TikTok"/>
    <s v="['sql', 'python', 'tableau']"/>
  </r>
  <r>
    <x v="0"/>
    <s v="Junior Data Analyst-US/Canada"/>
    <s v="Miami, FL"/>
    <s v="Full-time"/>
    <s v="False"/>
    <s v="United States"/>
    <d v="2023-06-15T15:18:12"/>
    <n v="75000"/>
    <s v="Patterned Learning AI"/>
    <s v="['sql', 'excel', 'sheets']"/>
  </r>
  <r>
    <x v="0"/>
    <s v="Clinical Research Data Analyst"/>
    <m/>
    <s v="Full-time"/>
    <s v="False"/>
    <s v="United States"/>
    <d v="2023-06-08T14:59:55"/>
    <n v="85000"/>
    <s v="LHH"/>
    <s v="['sql', 'power bi', 'excel']"/>
  </r>
  <r>
    <x v="2"/>
    <s v="Data Science Lead"/>
    <s v="Memphis, TN"/>
    <s v="Full-time"/>
    <s v="False"/>
    <s v="United States"/>
    <d v="2023-06-12T15:03:23"/>
    <n v="114207.96875"/>
    <s v="Insight Global"/>
    <s v="['r', 'azure']"/>
  </r>
  <r>
    <x v="2"/>
    <s v="Data Scientist (Biopharma/Biotech)"/>
    <s v="Miami, FL"/>
    <s v="Full-time"/>
    <s v="False"/>
    <s v="United States"/>
    <d v="2023-06-12T15:03:57"/>
    <n v="100000"/>
    <s v="Elite ProTek"/>
    <s v="['python', 'r', 'bash', 'linux']"/>
  </r>
  <r>
    <x v="2"/>
    <s v="(USA) Director, Data Science"/>
    <s v="Sunnyvale, CA"/>
    <s v="Full-time"/>
    <s v="False"/>
    <s v="United States"/>
    <d v="2023-06-15T15:19:29"/>
    <n v="209000"/>
    <s v="WAL-MART"/>
    <s v="['python', 'sql', 'scala', 'r', 'gcp', 'azure', 'tensorflow', 'pytorch', 'keras', 'spark', 'flow']"/>
  </r>
  <r>
    <x v="0"/>
    <s v="Live Subscription, Data Analyst- USDS"/>
    <s v="Los Angeles, CA"/>
    <s v="Full-time"/>
    <s v="False"/>
    <s v="United States"/>
    <d v="2023-06-17T15:00:31"/>
    <n v="158175"/>
    <s v="TikTok"/>
    <s v="['sql', 'python', 'express', 'tableau', 'power bi']"/>
  </r>
  <r>
    <x v="4"/>
    <s v="Senior Data Scientist"/>
    <s v="Phoenix, AZ"/>
    <s v="Full-time"/>
    <s v="False"/>
    <s v="Sudan"/>
    <d v="2023-06-05T16:04:33"/>
    <n v="85332"/>
    <s v="Maricopa County, AZ"/>
    <s v="['r', 'python', 'spss']"/>
  </r>
  <r>
    <x v="7"/>
    <s v="Analyst – Business Analytics Visualisation, Marketing Opening at..."/>
    <s v="Nigeria"/>
    <s v="Full-time"/>
    <s v="False"/>
    <s v="Nigeria"/>
    <d v="2023-06-20T15:17:14"/>
    <n v="100000"/>
    <s v="MTN Recruitment [year], Job Vacancies &amp; Career Opportunities"/>
    <m/>
  </r>
  <r>
    <x v="2"/>
    <s v="Data Scientist (Entry Level)-US/Canada"/>
    <s v="Miami, FL"/>
    <s v="Full-time"/>
    <s v="False"/>
    <s v="United States"/>
    <d v="2023-06-20T15:04:21"/>
    <n v="65000"/>
    <s v="Patterned Learning AI"/>
    <s v="['python', 'databricks', 'pandas', 'numpy', 'matplotlib', 'pyspark']"/>
  </r>
  <r>
    <x v="1"/>
    <s v="Cloud Data Engineer"/>
    <s v="Biassono, Province of Monza and Brianza, Italy"/>
    <s v="Full-time"/>
    <s v="False"/>
    <s v="Italy"/>
    <d v="2023-06-14T15:48:21"/>
    <n v="89100"/>
    <s v="Docebo"/>
    <s v="['sql', 'python', 'scala', 'aws', 'azure', 'kafka', 'spark', 'gdpr', 'terraform', 'docker', 'kubernetes']"/>
  </r>
  <r>
    <x v="2"/>
    <s v="Junior Data Scientist- US/Canada"/>
    <s v="San Francisco, CA"/>
    <s v="Full-time"/>
    <s v="False"/>
    <s v="United States"/>
    <d v="2023-06-12T15:02:36"/>
    <n v="75000"/>
    <s v="Patterned Learning AI"/>
    <s v="['python', 'databricks', 'pandas', 'numpy', 'matplotlib', 'pyspark']"/>
  </r>
  <r>
    <x v="0"/>
    <s v="Digital Communications Data Analyst"/>
    <s v="San Jose, CA"/>
    <s v="Full-time"/>
    <s v="False"/>
    <s v="United States"/>
    <d v="2023-06-14T15:01:12"/>
    <n v="106300"/>
    <s v="Hewlett Packard Enterprise"/>
    <s v="['unify']"/>
  </r>
  <r>
    <x v="2"/>
    <s v="PAID Data Scientist Intern"/>
    <s v="San Francisco, CA"/>
    <s v="Full-time"/>
    <s v="False"/>
    <s v="United States"/>
    <d v="2023-06-08T15:02:45"/>
    <n v="41500"/>
    <s v="Patterned Learning AI"/>
    <s v="['python', 'r', 'sql', 'tensorflow', 'scikit-learn']"/>
  </r>
  <r>
    <x v="2"/>
    <s v="People Analytics Data Scientist"/>
    <s v="Pleasanton, CA"/>
    <s v="Full-time"/>
    <s v="False"/>
    <s v="United States"/>
    <d v="2023-06-05T15:03:53"/>
    <n v="151500"/>
    <s v="Workday"/>
    <s v="['r', 'python']"/>
  </r>
  <r>
    <x v="0"/>
    <s v="Data Analyst (Chicago, IL)"/>
    <s v="Elmhurst, IL"/>
    <s v="Full-time"/>
    <s v="False"/>
    <s v="United States"/>
    <d v="2023-06-16T15:01:49"/>
    <n v="95000"/>
    <s v="McMaster-Carr"/>
    <s v="['sql', 'python', 'neo4j', 'tableau', 'splunk']"/>
  </r>
  <r>
    <x v="6"/>
    <s v="Chatbot Engineer"/>
    <s v="Makati, Metro Manila, Philippines"/>
    <s v="Full-time"/>
    <s v="False"/>
    <s v="Philippines"/>
    <d v="2023-06-09T15:13:43"/>
    <n v="72000"/>
    <s v="Security Bank"/>
    <s v="['java', 'spring', 'flow']"/>
  </r>
  <r>
    <x v="2"/>
    <s v="Data Scientist - Product (U.S. only)"/>
    <s v="Anywhere"/>
    <s v="Full-time"/>
    <s v="True"/>
    <s v="United States"/>
    <d v="2023-06-02T00:24:55"/>
    <n v="135500"/>
    <s v="Lyra Health"/>
    <s v="['sql', 'python', 'tableau']"/>
  </r>
  <r>
    <x v="0"/>
    <s v="Research Data Analyst - School Of Medicine"/>
    <s v="Pasadena, CA"/>
    <s v="Full-time"/>
    <s v="False"/>
    <s v="United States"/>
    <d v="2023-06-10T15:00:24"/>
    <n v="93020"/>
    <s v="Kaiser Permanente"/>
    <s v="['sas', 'sas']"/>
  </r>
  <r>
    <x v="6"/>
    <s v="MLOps Engineer"/>
    <s v="Lisbon, Portugal"/>
    <s v="Full-time"/>
    <s v="False"/>
    <s v="Portugal"/>
    <d v="2023-06-28T16:13:14"/>
    <n v="89100"/>
    <s v="SIXT"/>
    <s v="['python', 'aws', 'gcp', 'terraform', 'docker']"/>
  </r>
  <r>
    <x v="1"/>
    <s v="Sr Data Engineer"/>
    <s v="Bengaluru, Karnataka, India"/>
    <s v="Full-time"/>
    <s v="False"/>
    <s v="India"/>
    <d v="2023-06-17T00:48:18"/>
    <n v="147500"/>
    <s v="Visa"/>
    <s v="['go', 'mongodb', 'mongodb', 'nosql', 'perl', 'python', 'java', 'scala', 'mysql', 'hadoop', 'spark', 'tableau', 'jenkins', 'git']"/>
  </r>
  <r>
    <x v="0"/>
    <s v="Research Scientist"/>
    <s v="Santa Clara, CA"/>
    <s v="Full-time"/>
    <s v="False"/>
    <s v="United States"/>
    <d v="2023-06-14T15:04:06"/>
    <n v="149653"/>
    <s v="Whiterabbit.ai"/>
    <s v="['python']"/>
  </r>
  <r>
    <x v="6"/>
    <s v="Senior Applied Scientist , Search Science and AI - Search M5"/>
    <s v="Palo Alto, CA"/>
    <s v="Full-time"/>
    <s v="False"/>
    <s v="United States"/>
    <d v="2023-06-21T15:04:00"/>
    <n v="198000"/>
    <s v="Amazon.com"/>
    <s v="['python', 'java', 'c++', 'r', 'scikit-learn', 'spark', 'mxnet', 'tensorflow', 'numpy', 'hadoop']"/>
  </r>
  <r>
    <x v="1"/>
    <s v="Data Engineer - Sr.Software Engineer - Automation &amp; Technology..."/>
    <s v="Thane, Maharashtra, India"/>
    <s v="Full-time"/>
    <s v="False"/>
    <s v="India"/>
    <d v="2023-06-20T15:11:46"/>
    <n v="147500"/>
    <s v="dentsu international"/>
    <m/>
  </r>
  <r>
    <x v="2"/>
    <s v="Data Scientist"/>
    <s v="Austin, TX"/>
    <s v="Full-time"/>
    <s v="False"/>
    <s v="United States"/>
    <d v="2023-06-21T15:04:30"/>
    <n v="90000"/>
    <s v="Conquest Consulting"/>
    <s v="['sql', 'python', 'r', 'julia', 'matlab', 'c++', 'java', 'word', 'excel', 'outlook', 'tableau']"/>
  </r>
  <r>
    <x v="6"/>
    <s v="Principal ML Engineer - AI Platform"/>
    <s v="Austin, TX"/>
    <s v="Full-time"/>
    <s v="False"/>
    <s v="United States"/>
    <d v="2023-06-08T15:24:08"/>
    <n v="185500"/>
    <s v="Visa"/>
    <s v="['golang', 'java', 'python', 'hadoop', 'spark']"/>
  </r>
  <r>
    <x v="5"/>
    <s v="Senior Data Analyst, Engineering"/>
    <s v="Westborough, MA"/>
    <s v="Full-time"/>
    <s v="False"/>
    <s v="United States"/>
    <d v="2023-06-28T15:00:42"/>
    <n v="104900"/>
    <s v="EVERSOURCE"/>
    <s v="['sql', 'sql server', 'mysql', 'sqlite', 'oracle', 'ssis', 'ssrs']"/>
  </r>
  <r>
    <x v="2"/>
    <s v="Data Scientist II - Slotkin Lab"/>
    <s v="St. Louis, MO"/>
    <s v="Full-time"/>
    <s v="False"/>
    <s v="United States"/>
    <d v="2023-06-22T15:25:11"/>
    <n v="55806"/>
    <s v="Donald Danforth Plant Science Center"/>
    <s v="['r', 'perl', 'python', 'unix']"/>
  </r>
  <r>
    <x v="1"/>
    <s v="Data Engineer"/>
    <s v="Dublin, Ireland"/>
    <s v="Full-time"/>
    <s v="False"/>
    <s v="Ireland"/>
    <d v="2023-06-19T15:43:18"/>
    <n v="147500"/>
    <s v="Intercom"/>
    <s v="['python', 'sql', 'shell', 'snowflake', 'aws', 'redshift', 'airflow', 'tableau', 'atlassian', 'terraform', 'github', 'slack']"/>
  </r>
  <r>
    <x v="5"/>
    <s v="Senior Data Analyst"/>
    <m/>
    <s v="Full-time"/>
    <s v="False"/>
    <s v="United States"/>
    <d v="2023-06-23T15:00:03"/>
    <n v="122500"/>
    <s v="Synechron"/>
    <s v="['sql', 'python', 'spreadsheet', 'excel', 'alteryx']"/>
  </r>
  <r>
    <x v="2"/>
    <s v="Data Scientist (Hybrid)"/>
    <s v="Chicago, IL"/>
    <s v="Full-time"/>
    <s v="False"/>
    <s v="United States"/>
    <d v="2023-06-23T15:22:22"/>
    <n v="157500"/>
    <s v="Enova"/>
    <s v="['python', 'r', 'sql']"/>
  </r>
  <r>
    <x v="2"/>
    <s v="Ecommerce Data Scientist - USDS"/>
    <s v="Los Angeles, CA"/>
    <s v="Full-time"/>
    <s v="False"/>
    <s v="United States"/>
    <d v="2023-06-21T15:04:17"/>
    <n v="160845.5"/>
    <s v="TikTok"/>
    <s v="['sql', 'python', 'r', 'express', 'tableau']"/>
  </r>
  <r>
    <x v="2"/>
    <s v="SAS Data Scientist"/>
    <s v="Reading, PA"/>
    <s v="Full-time"/>
    <s v="False"/>
    <s v="United States"/>
    <d v="2023-06-23T15:20:49"/>
    <n v="130000"/>
    <s v="Insight Global"/>
    <s v="['sas', 'sas', 'python']"/>
  </r>
  <r>
    <x v="4"/>
    <s v="Senior Principal Data Scientist"/>
    <s v="Clearfield, UT"/>
    <s v="Full-time"/>
    <s v="False"/>
    <s v="United States"/>
    <d v="2023-06-29T15:04:05"/>
    <n v="123000"/>
    <s v="Northrop Grumman"/>
    <s v="['r']"/>
  </r>
  <r>
    <x v="0"/>
    <s v="Sr. Data Analyst"/>
    <s v="Compton, CA"/>
    <s v="Full-time"/>
    <s v="False"/>
    <s v="United States"/>
    <d v="2023-06-01T15:01:11"/>
    <n v="110000"/>
    <s v="Amtec Human Capital"/>
    <s v="['sql', 'express', 'power bi', 'tableau', 'excel']"/>
  </r>
  <r>
    <x v="2"/>
    <s v="Data Scientist Jobs"/>
    <s v="Huntsville, AL"/>
    <s v="Full-time"/>
    <s v="False"/>
    <s v="United States"/>
    <d v="2023-06-06T15:04:45"/>
    <n v="112500"/>
    <s v="ISSAC Corp"/>
    <s v="['c++', 'java', 'python']"/>
  </r>
  <r>
    <x v="0"/>
    <s v="Data Management and Reporting Analyst"/>
    <s v="Katowice, Poland"/>
    <s v="Full-time"/>
    <s v="False"/>
    <s v="Poland"/>
    <d v="2023-06-22T15:18:41"/>
    <n v="56700"/>
    <s v="Eurofins"/>
    <s v="['sql', 'vba', 'excel']"/>
  </r>
  <r>
    <x v="1"/>
    <s v="Security Engineer, Data Security"/>
    <m/>
    <s v="Full-time"/>
    <s v="False"/>
    <s v="South Korea"/>
    <d v="2023-06-01T16:03:59"/>
    <n v="72000"/>
    <s v="Coupang"/>
    <s v="['shell']"/>
  </r>
  <r>
    <x v="0"/>
    <s v="Health Data Analyst"/>
    <s v="Orlando, FL"/>
    <s v="Full-time"/>
    <s v="False"/>
    <s v="United States"/>
    <d v="2023-06-23T15:19:32"/>
    <n v="85000"/>
    <s v="Integrity Consulting, NC"/>
    <s v="['sql', 'power bi']"/>
  </r>
  <r>
    <x v="2"/>
    <s v="Senior Staff/ Staff Engineer(Python | Spark | Delta Lake | GraphDB..."/>
    <s v="Hyderabad, Telangana, India"/>
    <s v="Full-time"/>
    <s v="False"/>
    <s v="India"/>
    <d v="2023-06-03T15:09:10"/>
    <n v="79200"/>
    <s v="Zscaler"/>
    <s v="['python', 'java', 'aws', 'gcp', 'spark', 'tensorflow', 'pytorch', 'airflow', 'excel', 'flow']"/>
  </r>
  <r>
    <x v="2"/>
    <s v="Data Scientist"/>
    <s v="Hyderabad, Telangana, India"/>
    <s v="Full-time"/>
    <s v="False"/>
    <s v="India"/>
    <d v="2023-06-19T15:28:44"/>
    <n v="157500"/>
    <s v="DAZN"/>
    <s v="['sql', 'java', 'python', 'r', 'excel']"/>
  </r>
  <r>
    <x v="2"/>
    <s v="Principal Data Scientist. Job in Clearfield LilyLifestyle Jobs"/>
    <s v="Clearfield, UT"/>
    <s v="Full-time"/>
    <s v="False"/>
    <s v="United States"/>
    <d v="2023-06-12T15:02:53"/>
    <n v="124250"/>
    <s v="Northrop Grumman"/>
    <s v="['r']"/>
  </r>
  <r>
    <x v="0"/>
    <s v="Field Data Analyst"/>
    <s v="East Hartford, CT"/>
    <s v="Full-time"/>
    <s v="False"/>
    <s v="United States"/>
    <d v="2023-06-16T15:00:27"/>
    <n v="65000"/>
    <s v="Cyient"/>
    <s v="['excel']"/>
  </r>
  <r>
    <x v="0"/>
    <s v="Data Analyst"/>
    <s v="Fort Lauderdale, FL"/>
    <s v="Full-time"/>
    <s v="False"/>
    <s v="United States"/>
    <d v="2023-06-02T15:02:32"/>
    <n v="42500"/>
    <s v="Q-Med Corporation"/>
    <s v="['word', 'excel']"/>
  </r>
  <r>
    <x v="3"/>
    <s v="Senior Data Engineer"/>
    <s v="Anywhere"/>
    <s v="Full-time"/>
    <s v="True"/>
    <s v="Canada"/>
    <d v="2023-06-14T15:13:12"/>
    <n v="132500"/>
    <s v="EXL"/>
    <s v="['sql', 'python', 'redshift', 'snowflake', 'pyspark', 'spark', 'numpy', 'pandas']"/>
  </r>
  <r>
    <x v="1"/>
    <s v="Data Engineer"/>
    <s v="Orange, CA"/>
    <s v="Full-time"/>
    <s v="False"/>
    <s v="United States"/>
    <d v="2023-06-10T00:05:36"/>
    <n v="133500"/>
    <s v="Robert Half"/>
    <s v="['sql', 'sql server', 'azure', 'aws', 'redshift', 'power bi', 'tableau', 'ssis', 'excel']"/>
  </r>
  <r>
    <x v="2"/>
    <s v="Junior Data Scientist- US/Canada"/>
    <s v="San Francisco, CA"/>
    <s v="Full-time"/>
    <s v="False"/>
    <s v="United States"/>
    <d v="2023-06-15T15:19:24"/>
    <n v="75000"/>
    <s v="Patterned Learning AI"/>
    <s v="['python', 'databricks', 'pandas', 'numpy', 'matplotlib', 'pyspark']"/>
  </r>
  <r>
    <x v="6"/>
    <s v="Engineering Manager, ML Platform"/>
    <s v="Tel Aviv-Yafo, Israel"/>
    <s v="Full-time"/>
    <s v="False"/>
    <s v="Israel"/>
    <d v="2023-06-01T01:01:29"/>
    <n v="79200"/>
    <s v="Forter"/>
    <s v="['python', 'aws', 'gcp', 'azure', 'sap']"/>
  </r>
  <r>
    <x v="0"/>
    <s v="Business/data analyst"/>
    <s v="Paris, France"/>
    <s v="Full-time"/>
    <s v="False"/>
    <s v="France"/>
    <d v="2023-06-06T15:21:03"/>
    <n v="111175"/>
    <s v="Business &amp; Decision"/>
    <s v="['snowflake', 'gcp', 'azure', 'qlik']"/>
  </r>
  <r>
    <x v="2"/>
    <s v="TS Cleared Data Scientist"/>
    <s v="United States"/>
    <s v="Full-time"/>
    <s v="False"/>
    <s v="Sudan"/>
    <d v="2023-06-21T16:01:10"/>
    <n v="205000"/>
    <s v="Riverside Staffing, LLC"/>
    <s v="['python', 'numpy', 'pandas', 'scikit-learn', 'pyspark', 'matplotlib', 'seaborn']"/>
  </r>
  <r>
    <x v="2"/>
    <s v="Data Scientist"/>
    <s v="Hazelwood, MO"/>
    <s v="Full-time"/>
    <s v="False"/>
    <s v="United States"/>
    <d v="2023-06-30T15:07:10"/>
    <n v="100000"/>
    <s v="Leidos"/>
    <s v="['python', 'javascript', 'sql', 'elasticsearch', 'postgresql', 'tableau', 'power bi']"/>
  </r>
  <r>
    <x v="2"/>
    <s v="HRIS &amp; Data Analytics Specialist"/>
    <s v="Milan, Metropolitan City of Milan, Italy"/>
    <s v="Full-time"/>
    <s v="False"/>
    <s v="Italy"/>
    <d v="2023-06-09T00:48:45"/>
    <n v="56700"/>
    <s v="Publicis Groupe"/>
    <s v="['excel']"/>
  </r>
  <r>
    <x v="7"/>
    <s v="Business Analyst (Data Products)"/>
    <s v="Poland"/>
    <s v="Full-time"/>
    <s v="False"/>
    <s v="Poland"/>
    <d v="2023-06-23T15:58:39"/>
    <n v="89100"/>
    <s v="Capco"/>
    <s v="['excel', 'tableau']"/>
  </r>
  <r>
    <x v="1"/>
    <s v="Trading BI Developer"/>
    <s v="India"/>
    <s v="Full-time"/>
    <s v="False"/>
    <s v="India"/>
    <d v="2023-06-13T15:08:50"/>
    <n v="79200"/>
    <s v="Sportradar"/>
    <s v="['aws', 'qlik']"/>
  </r>
  <r>
    <x v="7"/>
    <s v="BI Analyst, Marketing"/>
    <s v="Makati, Metro Manila, Philippines"/>
    <s v="Full-time"/>
    <s v="False"/>
    <s v="Philippines"/>
    <d v="2023-06-23T15:55:39"/>
    <n v="63000"/>
    <s v="Birdeye"/>
    <s v="['c', 'python', 'sql', 'word', 'tableau', 'power bi']"/>
  </r>
  <r>
    <x v="0"/>
    <s v="GIS Data Analyst"/>
    <s v="Lubbock, TX"/>
    <s v="Full-time"/>
    <s v="False"/>
    <s v="United States"/>
    <d v="2023-06-02T15:01:23"/>
    <n v="46238.3984375"/>
    <s v="Lubbock, Texas"/>
    <s v="['word', 'excel', 'powerpoint']"/>
  </r>
  <r>
    <x v="0"/>
    <s v="Associate Data Analyst: Energy Efficiency"/>
    <s v="Berlin, CT"/>
    <s v="Full-time"/>
    <s v="False"/>
    <s v="United States"/>
    <d v="2023-06-06T15:00:26"/>
    <n v="78000"/>
    <s v="EVERSOURCE"/>
    <s v="['sql']"/>
  </r>
  <r>
    <x v="0"/>
    <s v="Mid-Level Data Analyst"/>
    <s v="Miami, FL"/>
    <s v="Full-time"/>
    <s v="False"/>
    <s v="United States"/>
    <d v="2023-06-11T15:01:57"/>
    <n v="150000"/>
    <s v="Patterned Learning AI"/>
    <s v="['sql', 'tableau', 'excel', 'sheets']"/>
  </r>
  <r>
    <x v="2"/>
    <s v="Data Scientist - Product (U.S. only)"/>
    <s v="Anywhere"/>
    <s v="Full-time"/>
    <s v="True"/>
    <s v="Sudan"/>
    <d v="2023-06-02T02:04:56"/>
    <n v="135500"/>
    <s v="Lyra Health"/>
    <s v="['sql', 'python', 'tableau']"/>
  </r>
  <r>
    <x v="0"/>
    <s v="Clinical Research Data Analyst"/>
    <s v="Suffern, NY"/>
    <s v="Full-time"/>
    <s v="False"/>
    <s v="United States"/>
    <d v="2023-06-08T15:00:02"/>
    <n v="85000"/>
    <s v="LHH"/>
    <s v="['sql', 'spreadsheet', 'word', 'excel', 'power bi']"/>
  </r>
  <r>
    <x v="3"/>
    <s v="Senior Data Engineer"/>
    <s v="Addison, TX"/>
    <s v="Full-time"/>
    <s v="False"/>
    <s v="United States"/>
    <d v="2023-06-13T00:27:49"/>
    <n v="178500"/>
    <s v="Jobot"/>
    <s v="['java', 'scala', 'sql', 'aws', 'spark', 'kafka', 'splunk']"/>
  </r>
  <r>
    <x v="3"/>
    <s v="Senior Bioinformatics Data Engineer #3142"/>
    <s v="Menlo Park, CA"/>
    <s v="Full-time"/>
    <s v="False"/>
    <s v="United States"/>
    <d v="2023-06-26T15:57:19"/>
    <n v="172000"/>
    <s v="GRAIL"/>
    <s v="['r', 'python', 'go', 'java', 'sql', 'aws', 'airflow']"/>
  </r>
  <r>
    <x v="0"/>
    <s v="Sr. Data Analyst - Data as a Product"/>
    <s v="Chicago, IL"/>
    <s v="Full-time"/>
    <s v="False"/>
    <s v="United States"/>
    <d v="2023-06-20T15:01:39"/>
    <n v="111175"/>
    <s v="Provi"/>
    <s v="['sql', 'python', 'r', 'scala', 'snowflake', 'tableau']"/>
  </r>
  <r>
    <x v="1"/>
    <s v="DATA ENGINEER (AWS) (Full-time, W2)"/>
    <s v="San Jose, CA"/>
    <s v="Full-time"/>
    <s v="False"/>
    <s v="United States"/>
    <d v="2023-06-23T15:27:44"/>
    <n v="124500"/>
    <s v="ACL Digital"/>
    <s v="['aws']"/>
  </r>
  <r>
    <x v="3"/>
    <s v="Senior DataOps Engineer (kafka)"/>
    <s v="Bucharest, Romania"/>
    <s v="Full-time"/>
    <s v="False"/>
    <s v="Romania"/>
    <d v="2023-06-08T15:42:46"/>
    <n v="89100"/>
    <s v="Bitpanda"/>
    <s v="['r', 'python', 'c#', 'java', 'sql', 'aws', 'gcp', 'redshift', 'snowflake', 'bigquery', 'kafka', 'terraform', 'docker', 'kubernetes', 'gitlab']"/>
  </r>
  <r>
    <x v="2"/>
    <s v="Staff Data Scientist"/>
    <s v="Anywhere"/>
    <s v="Full-time"/>
    <s v="True"/>
    <s v="United States"/>
    <d v="2023-06-29T15:03:52"/>
    <n v="217500"/>
    <s v="Worth Search"/>
    <s v="['sql']"/>
  </r>
  <r>
    <x v="0"/>
    <s v="IT Data Analyst"/>
    <s v="Hamilton Township, NJ"/>
    <s v="Full-time"/>
    <s v="False"/>
    <s v="United States"/>
    <d v="2023-06-16T15:00:07"/>
    <n v="105000"/>
    <s v="Talon Professional Services"/>
    <s v="['sql', 'sql server', 'ssis', 'ssrs', 'excel']"/>
  </r>
  <r>
    <x v="2"/>
    <s v="Associate Educator, Data Scientist"/>
    <s v="New York, NY"/>
    <s v="Full-time"/>
    <s v="False"/>
    <s v="United States"/>
    <d v="2023-06-06T15:02:20"/>
    <n v="82500"/>
    <s v="BrainStation"/>
    <s v="['sql', 'r', 'python', 'numpy', 'pandas', 'tensorflow', 'keras', 'excel', 'tableau', 'git']"/>
  </r>
  <r>
    <x v="0"/>
    <s v="Research Assistant - Data Analyst"/>
    <s v="Boston, MA"/>
    <s v="Full-time"/>
    <s v="False"/>
    <s v="United States"/>
    <d v="2023-06-28T00:00:36"/>
    <n v="65037.5"/>
    <s v="Boston Planning and Development Agency"/>
    <s v="['r', 'excel', 'powerpoint']"/>
  </r>
  <r>
    <x v="2"/>
    <s v="Data Scientist (Remote -Virtual)- Supporting Supply Chain"/>
    <s v="Anywhere"/>
    <s v="Full-time"/>
    <s v="True"/>
    <s v="United States"/>
    <d v="2023-06-19T15:06:14"/>
    <n v="108400"/>
    <s v="US Foods"/>
    <s v="['python', 'sql', 'r', 'matlab', 'azure', 'aws', 'gcp']"/>
  </r>
  <r>
    <x v="1"/>
    <s v="Cloud/Data Engineer"/>
    <s v="Rabat, Morocco"/>
    <s v="Full-time"/>
    <s v="False"/>
    <s v="Morocco"/>
    <d v="2023-06-03T15:17:38"/>
    <n v="97444"/>
    <s v="ALTEN"/>
    <s v="['python', 'gcp', 'azure', 'kubernetes', 'gitlab']"/>
  </r>
  <r>
    <x v="3"/>
    <s v="Senior Data Engineer, Ops &amp; Tech"/>
    <s v="New York, NY"/>
    <s v="Full-time"/>
    <s v="False"/>
    <s v="United States"/>
    <d v="2023-06-30T15:12:41"/>
    <n v="182000"/>
    <s v="Amazon.com"/>
    <s v="['sql', 'python', 'java', 'scala', 'aws', 'redshift', 'hadoop', 'spark']"/>
  </r>
  <r>
    <x v="5"/>
    <s v="Energy Analyst"/>
    <s v="Midland, TX"/>
    <s v="Full-time"/>
    <s v="False"/>
    <s v="Sudan"/>
    <d v="2023-06-27T16:46:09"/>
    <n v="65000"/>
    <s v="Priority Power Management"/>
    <s v="['excel', 'word', 'outlook', 'powerpoint']"/>
  </r>
  <r>
    <x v="2"/>
    <s v="NLP Data Scientist"/>
    <s v="Anywhere"/>
    <s v="Full-time"/>
    <s v="True"/>
    <s v="Sudan"/>
    <d v="2023-06-06T15:40:39"/>
    <n v="147500"/>
    <s v="Fractal"/>
    <m/>
  </r>
  <r>
    <x v="4"/>
    <s v="Sr Principal Data Scientist. Job in Clearfield My Valley Jobs Today"/>
    <s v="Clearfield, UT"/>
    <s v="Full-time"/>
    <s v="False"/>
    <s v="United States"/>
    <d v="2023-06-11T15:02:59"/>
    <n v="154000"/>
    <s v="Northrop Grumman"/>
    <s v="['r']"/>
  </r>
  <r>
    <x v="0"/>
    <s v="Data Analyst"/>
    <s v="Boston, MA"/>
    <s v="Full-time"/>
    <s v="False"/>
    <s v="United States"/>
    <d v="2023-06-12T15:00:15"/>
    <n v="65000"/>
    <s v="McCann New York"/>
    <s v="['tableau']"/>
  </r>
  <r>
    <x v="1"/>
    <s v="IS Data Engineer"/>
    <s v="Portland, OR"/>
    <s v="Full-time"/>
    <s v="False"/>
    <s v="United States"/>
    <d v="2023-06-15T15:22:31"/>
    <n v="132500"/>
    <s v="ProFocus Technology"/>
    <s v="['sql', 'sql server', 'snowflake', 'azure', 'databricks']"/>
  </r>
  <r>
    <x v="0"/>
    <s v="Data Analyst (Jr.)"/>
    <s v="Washington, DC"/>
    <s v="Full-time"/>
    <s v="False"/>
    <s v="United States"/>
    <d v="2023-06-13T15:00:22"/>
    <n v="90000"/>
    <s v="Ben Allegretti Consulting (BAC)"/>
    <s v="['power bi', 'zoom']"/>
  </r>
  <r>
    <x v="1"/>
    <s v="Cloud Data Engineer (H/F)"/>
    <s v="Wasquehal, France"/>
    <s v="Full-time"/>
    <s v="False"/>
    <s v="France"/>
    <d v="2023-06-27T15:49:55"/>
    <n v="56700"/>
    <s v="Publicis Groupe"/>
    <s v="['python', 'azure', 'gcp']"/>
  </r>
  <r>
    <x v="6"/>
    <s v="Machine Learning Engineer"/>
    <s v="Athens, Greece"/>
    <s v="Full-time"/>
    <s v="False"/>
    <s v="Greece"/>
    <d v="2023-06-05T15:57:42"/>
    <n v="101029"/>
    <s v="Workable"/>
    <s v="['mysql', 'gcp', 'aws', 'linux', 'git', 'docker']"/>
  </r>
  <r>
    <x v="1"/>
    <s v="Data Engineer"/>
    <s v="New York, NY"/>
    <s v="Full-time"/>
    <s v="False"/>
    <s v="United States"/>
    <d v="2023-06-23T15:25:25"/>
    <n v="117500"/>
    <s v="hackajob"/>
    <s v="['shell', 'databricks', 'aws', 'azure', 'spark', 'pyspark', 'jupyter']"/>
  </r>
  <r>
    <x v="0"/>
    <s v="Mid-Level Data Analyst"/>
    <s v="Miami, FL"/>
    <s v="Full-time"/>
    <s v="False"/>
    <s v="United States"/>
    <d v="2023-06-04T15:03:14"/>
    <n v="150000"/>
    <s v="Patterned Learning AI"/>
    <s v="['sql', 'tableau', 'excel', 'sheets']"/>
  </r>
  <r>
    <x v="0"/>
    <s v="Research Scientist"/>
    <s v="San Francisco, CA"/>
    <s v="Full-time"/>
    <s v="False"/>
    <s v="United States"/>
    <d v="2023-06-15T15:19:26"/>
    <n v="174040"/>
    <s v="NobleAI"/>
    <s v="['python', 'tensorflow', 'keras', 'pytorch']"/>
  </r>
  <r>
    <x v="2"/>
    <s v="Data Scientist"/>
    <s v="Wallops Island, VA"/>
    <s v="Full-time"/>
    <s v="False"/>
    <s v="United States"/>
    <d v="2023-06-21T15:53:03"/>
    <n v="120631"/>
    <s v="US National Institutes of Health"/>
    <s v="['r', 'python', 'sql', 'java', 'julia', 'scala', 'matlab', 'tableau', 'excel']"/>
  </r>
  <r>
    <x v="2"/>
    <s v="Data Scientist IV Data Science"/>
    <s v="Oakland, CA"/>
    <s v="Full-time"/>
    <s v="False"/>
    <s v="United States"/>
    <d v="2023-06-15T15:19:19"/>
    <n v="182245"/>
    <s v="Kaiser Permanente"/>
    <m/>
  </r>
  <r>
    <x v="1"/>
    <s v="Data Engineer"/>
    <s v="Málaga, Spain"/>
    <s v="Full-time"/>
    <s v="False"/>
    <s v="Spain"/>
    <d v="2023-06-10T00:14:26"/>
    <n v="147500"/>
    <s v="Talan"/>
    <s v="['sql', 'python', 'nosql', 'azure', 'databricks', 'spark', 'sap', 'excel', 'visio', 'power bi', 'tableau']"/>
  </r>
  <r>
    <x v="0"/>
    <s v="Data Analyst"/>
    <s v="Baltimore, MD"/>
    <s v="Full-time"/>
    <s v="False"/>
    <s v="United States"/>
    <d v="2023-06-27T15:00:36"/>
    <n v="60000"/>
    <s v="Johns Hopkins University &amp; Medicine - Development and Alumni Relations"/>
    <s v="['tableau', 'excel']"/>
  </r>
  <r>
    <x v="2"/>
    <s v="Data Scientist"/>
    <s v="Anywhere"/>
    <s v="Full-time"/>
    <s v="True"/>
    <s v="United States"/>
    <d v="2023-06-23T15:20:21"/>
    <n v="120631"/>
    <s v="US Federal Acquisition Service"/>
    <s v="['r', 'python', 'sql', 'c', 'scala', 'java', 'sas', 'sas', 'mysql', 'sql server', 'redshift', 'oracle', 'express', 'tableau', 'flow']"/>
  </r>
  <r>
    <x v="1"/>
    <s v="Remote Azure Data Engineer"/>
    <s v="Anywhere"/>
    <s v="Full-time"/>
    <s v="True"/>
    <s v="Sudan"/>
    <d v="2023-06-13T15:37:59"/>
    <n v="100000"/>
    <s v="West Shore Home"/>
    <s v="['python', 'sql', 'go', 'azure', 'databricks', 'spark', 'alteryx', 'power bi']"/>
  </r>
  <r>
    <x v="0"/>
    <s v="Data Analyst"/>
    <s v="Jacksonville, FL"/>
    <s v="Full-time"/>
    <s v="False"/>
    <s v="United States"/>
    <d v="2023-06-23T16:06:27"/>
    <n v="80256.796875"/>
    <s v="JEA"/>
    <s v="['sql']"/>
  </r>
  <r>
    <x v="1"/>
    <s v="Data Engineer"/>
    <s v="Plymouth, MI"/>
    <s v="Full-time"/>
    <s v="False"/>
    <s v="United States"/>
    <d v="2023-06-22T15:26:16"/>
    <n v="85000"/>
    <s v="NuTechs LLC"/>
    <s v="['sql', 'sql server', 'ssrs']"/>
  </r>
  <r>
    <x v="1"/>
    <s v="Data Engineer (PySpark)"/>
    <s v="Anywhere"/>
    <s v="Full-time"/>
    <s v="True"/>
    <s v="United States"/>
    <d v="2023-06-09T15:08:49"/>
    <n v="140000"/>
    <s v="Benefitfocus"/>
    <s v="['sql', 'databricks', 'aws', 'gcp', 'azure', 'snowflake', 'pyspark', 'spark', 'git', 'jenkins']"/>
  </r>
  <r>
    <x v="5"/>
    <s v="Senior Data Analyst"/>
    <s v="Noida, Uttar Pradesh, India"/>
    <s v="Full-time"/>
    <s v="False"/>
    <s v="India"/>
    <d v="2023-06-28T15:35:41"/>
    <n v="111175"/>
    <s v="Innovaccer"/>
    <s v="['sql', 'python', 'snowflake', 'aws', 'redshift', 'github']"/>
  </r>
  <r>
    <x v="5"/>
    <s v="Senior Data Analyst"/>
    <s v="Miami, FL"/>
    <s v="Full-time"/>
    <s v="False"/>
    <s v="United States"/>
    <d v="2023-06-07T15:01:43"/>
    <n v="185000"/>
    <s v="Patterned Learning AI"/>
    <s v="['sql', 'tableau', 'excel', 'sheets']"/>
  </r>
  <r>
    <x v="0"/>
    <s v="Reports and Data Analyst"/>
    <s v="Folsom, CA"/>
    <s v="Full-time"/>
    <s v="False"/>
    <s v="United States"/>
    <d v="2023-06-01T15:01:11"/>
    <n v="50000"/>
    <s v="MMC Group"/>
    <s v="['sql', 'word', 'excel', 'powerpoint']"/>
  </r>
  <r>
    <x v="1"/>
    <s v="Data Engineer"/>
    <s v="Heredia Province, Heredia, Costa Rica"/>
    <s v="Full-time"/>
    <s v="False"/>
    <s v="Costa Rica"/>
    <d v="2023-06-22T15:56:52"/>
    <n v="147500"/>
    <s v="Eurofins"/>
    <s v="['sql', 'sql server', 'oracle', 'azure', 'aws', 'jenkins']"/>
  </r>
  <r>
    <x v="3"/>
    <s v="Senior Data Engineer"/>
    <s v="Anywhere"/>
    <s v="Full-time"/>
    <s v="True"/>
    <s v="United States"/>
    <d v="2023-06-07T16:21:48"/>
    <n v="135000"/>
    <s v="Syrup"/>
    <s v="['python', 'postgresql', 'snowflake', 'redshift', 'databricks', 'aws', 'spark', 'airflow', 'pandas', 'tableau', 'looker']"/>
  </r>
  <r>
    <x v="1"/>
    <s v="Data Engineer"/>
    <s v="Boston, MA"/>
    <s v="Full-time"/>
    <s v="False"/>
    <s v="Sudan"/>
    <d v="2023-06-20T16:01:08"/>
    <n v="140000"/>
    <s v="Harnham"/>
    <s v="['python', 'gcp', 'spark', 'kafka', 'hadoop', 'terraform']"/>
  </r>
  <r>
    <x v="1"/>
    <s v="Principal Data Engineer"/>
    <s v="Philadelphia, PA"/>
    <s v="Full-time"/>
    <s v="False"/>
    <s v="United States"/>
    <d v="2023-06-15T15:45:25"/>
    <n v="160000"/>
    <s v="hackajob"/>
    <s v="['java', 'python', 'sql', 'azure', 'databricks', 'snowflake', 'spark', 'power bi', 'jira', 'confluence']"/>
  </r>
  <r>
    <x v="8"/>
    <s v="Java/Software Programmer (for the first job description)Data..."/>
    <s v="Anywhere"/>
    <s v="Full-time"/>
    <s v="True"/>
    <s v="United States"/>
    <d v="2023-06-10T15:03:02"/>
    <n v="112500"/>
    <s v="Get It Recruit - Information Technology"/>
    <s v="['java', 'javascript', 'c++', 'sas', 'sas', 'python', 'spring', 'tableau', 'power bi', 'docker', 'jenkins']"/>
  </r>
  <r>
    <x v="0"/>
    <s v="Mid-Level Data BI Analyst"/>
    <s v="Miami, FL"/>
    <s v="Full-time"/>
    <s v="False"/>
    <s v="United States"/>
    <d v="2023-06-04T15:03:14"/>
    <n v="150000"/>
    <s v="Patterned Learning AI"/>
    <s v="['nosql', 'sql', 'vba', 'oracle', 'hadoop', 'excel', 'tableau']"/>
  </r>
  <r>
    <x v="1"/>
    <s v="Data Engineer"/>
    <s v="Anywhere"/>
    <s v="Full-time"/>
    <s v="True"/>
    <s v="Sudan"/>
    <d v="2023-06-14T16:23:26"/>
    <n v="95000"/>
    <s v="LHH"/>
    <s v="['sql', 'python', 't-sql', 'powershell', 'sql server', 'aws', 'airflow', 'ssis', 'ssrs', 'tableau', 'power bi', 'git', 'atlassian', 'jira', 'confluence']"/>
  </r>
  <r>
    <x v="5"/>
    <s v="Senior Data Analyst"/>
    <s v="Bogotá, Bogota, Colombia"/>
    <s v="Full-time"/>
    <s v="False"/>
    <s v="Colombia"/>
    <d v="2023-06-06T15:35:22"/>
    <n v="111175"/>
    <s v="Publicis Groupe"/>
    <s v="['sas', 'sas', 'spark', 'excel', 'spss']"/>
  </r>
  <r>
    <x v="6"/>
    <s v="MLOps Engineer"/>
    <s v="Toronto, ON, Canada"/>
    <s v="Full-time"/>
    <s v="False"/>
    <s v="Canada"/>
    <d v="2023-06-30T15:13:46"/>
    <n v="99150"/>
    <s v="GeoComply"/>
    <s v="['python', 'sql', 'databricks', 'mxnet', 'spark']"/>
  </r>
  <r>
    <x v="1"/>
    <s v="Data Engineer"/>
    <s v="Horsham, PA"/>
    <s v="Full-time"/>
    <s v="False"/>
    <s v="Sudan"/>
    <d v="2023-06-27T16:47:18"/>
    <n v="75000"/>
    <s v="Kane Partners LLC"/>
    <s v="['python', 'sql', 'azure']"/>
  </r>
  <r>
    <x v="1"/>
    <s v="AWS Data Engineer"/>
    <s v="DHS, VA"/>
    <s v="Full-time"/>
    <s v="False"/>
    <s v="United States"/>
    <d v="2023-06-30T15:10:49"/>
    <n v="97537.5234375"/>
    <s v="e-business International Inc"/>
    <s v="['powershell', 'python', 'bash', 'ruby', 'ruby', 'perl', 'sql', 'aws', 'redshift', 'terraform']"/>
  </r>
  <r>
    <x v="1"/>
    <s v="Lead Data Engineer"/>
    <s v="Boston, MA"/>
    <s v="Full-time"/>
    <s v="False"/>
    <s v="Sudan"/>
    <d v="2023-06-12T16:35:25"/>
    <n v="165000"/>
    <s v="L.E.K. Consulting"/>
    <s v="['go', 'sql', 'python', 'scala', 'sql server', 'aws', 'azure', 'gcp', 'snowflake', 'redshift', 'bigquery', 'spark', 'hadoop', 'alteryx', 'tableau', 'docker', 'kubernetes', 'git']"/>
  </r>
  <r>
    <x v="3"/>
    <s v="Senior Data Engineer"/>
    <s v="Englewood, CO"/>
    <s v="Full-time"/>
    <s v="False"/>
    <s v="United States"/>
    <d v="2023-06-22T00:09:41"/>
    <n v="125000"/>
    <s v="DISH"/>
    <s v="['sql', 'nosql', 'mongodb', 'mongodb', 'python', 'java', 'postgresql', 'mysql', 'cassandra', 'aws', 'redshift', 'hadoop', 'spark', 'kafka', 'airflow', 'tableau', 'docker', 'kubernetes']"/>
  </r>
  <r>
    <x v="2"/>
    <s v="Data Scientist, Product Analytics - Monetization"/>
    <s v="New York, NY"/>
    <s v="Full-time"/>
    <s v="False"/>
    <s v="United States"/>
    <d v="2023-06-15T15:18:30"/>
    <n v="164000"/>
    <s v="Meta"/>
    <s v="['sql', 'python', 'r']"/>
  </r>
  <r>
    <x v="1"/>
    <s v="BI/Data Engineer"/>
    <s v="Sarasota, FL"/>
    <s v="Full-time"/>
    <s v="False"/>
    <s v="Sudan"/>
    <d v="2023-06-26T16:22:28"/>
    <n v="85000"/>
    <s v="Robert Half"/>
    <s v="['sql', 'sql server', 'sharepoint', 'ssis']"/>
  </r>
  <r>
    <x v="1"/>
    <s v="Data Engineer"/>
    <s v="Jersey City, NJ"/>
    <s v="Full-time"/>
    <s v="False"/>
    <s v="United States"/>
    <d v="2023-06-16T15:43:22"/>
    <n v="117500"/>
    <s v="hackajob"/>
    <s v="['shell', 'databricks', 'aws', 'azure', 'spark', 'pyspark', 'jupyter']"/>
  </r>
  <r>
    <x v="3"/>
    <s v="Infra Solutions Senior Data Engineer"/>
    <s v="San Jose, CA"/>
    <s v="Full-time"/>
    <s v="False"/>
    <s v="United States"/>
    <d v="2023-06-22T15:10:10"/>
    <n v="110000"/>
    <s v="Genpact"/>
    <s v="['go', 'aws']"/>
  </r>
  <r>
    <x v="1"/>
    <s v="Data Engineer"/>
    <s v="Pennsylvania"/>
    <s v="Full-time"/>
    <s v="False"/>
    <s v="United States"/>
    <d v="2023-06-15T15:25:09"/>
    <n v="124875"/>
    <s v="Eaton"/>
    <s v="['sql', 'python', 'r', 'sql server', 'oracle', 'azure', 'power bi', 'sap', 'jira']"/>
  </r>
  <r>
    <x v="1"/>
    <s v="Staff Data Engineer"/>
    <s v="Santa Monica, CA"/>
    <s v="Full-time"/>
    <s v="False"/>
    <s v="United States"/>
    <d v="2023-06-27T00:06:19"/>
    <n v="173190"/>
    <s v="Activision"/>
    <m/>
  </r>
  <r>
    <x v="1"/>
    <s v="Voice Data Engineer"/>
    <s v="Camp Springs, MD"/>
    <s v="Full-time"/>
    <s v="False"/>
    <s v="United States"/>
    <d v="2023-06-13T15:04:47"/>
    <n v="102150"/>
    <s v="Leidos"/>
    <m/>
  </r>
  <r>
    <x v="2"/>
    <s v="Data Scientist"/>
    <s v="Utica, MI"/>
    <s v="Full-time"/>
    <s v="False"/>
    <s v="United States"/>
    <d v="2023-06-02T15:25:44"/>
    <n v="90000"/>
    <s v="Signs365.com, LLC"/>
    <s v="['python', 'java']"/>
  </r>
  <r>
    <x v="0"/>
    <s v="Data Management Analyst II"/>
    <s v="Gainesville, FL"/>
    <s v="Full-time"/>
    <s v="False"/>
    <s v="United States"/>
    <d v="2023-06-27T15:56:16"/>
    <n v="70000"/>
    <s v="University of Florida"/>
    <m/>
  </r>
  <r>
    <x v="1"/>
    <s v="Data Engineer"/>
    <s v="Anywhere"/>
    <s v="Full-time"/>
    <s v="True"/>
    <s v="United States"/>
    <d v="2023-06-05T15:08:20"/>
    <n v="130000"/>
    <s v="Thomas-Matthew Associates"/>
    <s v="['sql', 'nosql', 'azure', 'gcp', 'spark']"/>
  </r>
  <r>
    <x v="7"/>
    <s v="Analyst"/>
    <s v="Boca Raton, FL"/>
    <s v="Full-time"/>
    <s v="False"/>
    <s v="United States"/>
    <d v="2023-06-29T15:02:48"/>
    <n v="47500"/>
    <s v="LHH Recruitment Solutions"/>
    <s v="['excel']"/>
  </r>
  <r>
    <x v="2"/>
    <s v="Data Scientist - Mining"/>
    <s v="Los Angeles, CA"/>
    <s v="Full-time"/>
    <s v="False"/>
    <s v="United States"/>
    <d v="2023-06-14T00:03:04"/>
    <n v="152000"/>
    <s v="Tencent"/>
    <s v="['hadoop', 'spark']"/>
  </r>
  <r>
    <x v="3"/>
    <s v="Sr Data Engineer - Deep Learning"/>
    <s v="Santa Monica, CA"/>
    <s v="Full-time"/>
    <s v="False"/>
    <s v="United States"/>
    <d v="2023-06-27T15:28:08"/>
    <n v="175000"/>
    <s v="Flawless AI"/>
    <s v="['python', 'aws', 'gcp', 'pytorch', 'tensorflow', 'keras', 'airflow', 'github', 'terraform']"/>
  </r>
  <r>
    <x v="1"/>
    <s v="Data Engineer I (Ab Initio)"/>
    <s v="Hartford, CT"/>
    <s v="Full-time"/>
    <s v="False"/>
    <s v="United States"/>
    <d v="2023-06-08T15:47:36"/>
    <n v="136000"/>
    <s v="The Travelers Companies, Inc."/>
    <s v="['snowflake', 'aws', 'qlik', 'microstrategy']"/>
  </r>
  <r>
    <x v="4"/>
    <s v="Senior Data Modeler"/>
    <s v="Gdańsk, Poland"/>
    <s v="Full-time"/>
    <s v="False"/>
    <s v="Poland"/>
    <d v="2023-06-06T15:18:21"/>
    <n v="89100"/>
    <s v="Dynatrace"/>
    <s v="['sql', 'java', 'snowflake', 'aws', 'azure']"/>
  </r>
  <r>
    <x v="1"/>
    <s v="Data Engineer, Backend"/>
    <s v="Washington, DC"/>
    <s v="Full-time"/>
    <s v="False"/>
    <s v="United States"/>
    <d v="2023-06-16T15:43:05"/>
    <n v="120000"/>
    <s v="ALTA IT Services"/>
    <s v="['sql', 'aws', 'spark', 'pandas', 'hadoop', 'github', 'gitlab']"/>
  </r>
  <r>
    <x v="3"/>
    <s v="Government Contract Sr. Data Engineer"/>
    <s v="Washington, DC"/>
    <s v="Contractor"/>
    <s v="False"/>
    <s v="United States"/>
    <d v="2023-06-27T15:28:29"/>
    <n v="110000"/>
    <s v="Sedona Technologies Government Services"/>
    <s v="['python', 'java', 'scala', 'sql', 'postgresql', 'mysql']"/>
  </r>
  <r>
    <x v="1"/>
    <s v="Data Engineer"/>
    <s v="New York, NY"/>
    <s v="Full-time"/>
    <s v="False"/>
    <s v="United States"/>
    <d v="2023-06-16T15:21:39"/>
    <n v="117500"/>
    <s v="hackajob"/>
    <s v="['shell', 'databricks', 'aws', 'azure', 'spark', 'pyspark', 'jupyter']"/>
  </r>
  <r>
    <x v="2"/>
    <s v="Entry-Level Data Scientist Engineer"/>
    <s v="San Francisco, CA"/>
    <s v="Full-time"/>
    <s v="False"/>
    <s v="United States"/>
    <d v="2023-06-20T15:03:03"/>
    <n v="65000"/>
    <s v="Patterned Learning AI"/>
    <s v="['r', 'python', 'sas', 'sas', 'matlab', 'vba', 'sql', 'javascript', 'html', 'oracle']"/>
  </r>
  <r>
    <x v="3"/>
    <s v="Senior Data Engineer"/>
    <s v="Anywhere"/>
    <s v="Full-time"/>
    <s v="True"/>
    <s v="Sudan"/>
    <d v="2023-06-21T16:02:25"/>
    <n v="115000"/>
    <s v="Insight Global"/>
    <s v="['sql', 'python', 'snowflake', 'aws']"/>
  </r>
  <r>
    <x v="1"/>
    <s v="Sr. Data Engineer"/>
    <s v="Lothian, MD"/>
    <s v="Full-time"/>
    <s v="False"/>
    <s v="United States"/>
    <d v="2023-06-02T15:29:25"/>
    <n v="151840"/>
    <s v="Supernal"/>
    <s v="['sql', 'snowflake', 'bigquery', 'aws', 'redshift', 'azure', 'spark', 'pyspark', 'kafka', 'git']"/>
  </r>
  <r>
    <x v="0"/>
    <s v="Data Analyst"/>
    <s v="Anywhere"/>
    <s v="Contractor"/>
    <s v="True"/>
    <s v="United States"/>
    <d v="2023-06-06T15:01:10"/>
    <n v="102500"/>
    <s v="Insight Global"/>
    <s v="['sql', 'javascript', 'tableau']"/>
  </r>
  <r>
    <x v="1"/>
    <s v="Cloud Data Engineer (ISD Engineer - IV - Cloud Engineering)"/>
    <s v="Merrifield, VA"/>
    <s v="Full-time"/>
    <s v="False"/>
    <s v="United States"/>
    <d v="2023-06-26T15:09:17"/>
    <n v="143000"/>
    <s v="Navy Federal Credit Union"/>
    <s v="['powershell', 'sql', 'cassandra', 'azure', 'databricks', 'power bi']"/>
  </r>
  <r>
    <x v="1"/>
    <s v="Data Engineer (AWS Databricks-PySpark)"/>
    <s v="Houston, TX"/>
    <s v="Full-time"/>
    <s v="False"/>
    <s v="United States"/>
    <d v="2023-06-01T15:38:13"/>
    <n v="152500"/>
    <s v="Capgemini Engineering"/>
    <s v="['python', 'scala', 'sql', 'aws', 'databricks', 'spark', 'pyspark']"/>
  </r>
  <r>
    <x v="1"/>
    <s v="Data Engineer (Azure Data Factory)"/>
    <s v="Greensboro, NC"/>
    <s v="Full-time"/>
    <s v="False"/>
    <s v="Sudan"/>
    <d v="2023-06-20T16:01:19"/>
    <n v="90000"/>
    <s v="CRG"/>
    <s v="['sql', 'sql server', 'azure', 'github']"/>
  </r>
  <r>
    <x v="4"/>
    <s v="AI Senior Data Scientist"/>
    <s v="Anywhere"/>
    <s v="Full-time"/>
    <s v="True"/>
    <s v="United States"/>
    <d v="2023-06-12T15:02:08"/>
    <n v="177500"/>
    <s v="The Travelers Companies, Inc."/>
    <m/>
  </r>
  <r>
    <x v="0"/>
    <s v="Data Analyst, Engineering (Hybrid)"/>
    <s v="Hartford, CT"/>
    <s v="Full-time"/>
    <s v="False"/>
    <s v="United States"/>
    <d v="2023-06-15T15:00:28"/>
    <n v="83855"/>
    <s v="EVERSOURCE"/>
    <s v="['sql', 'sql server', 'oracle', 'power bi', 'sharepoint']"/>
  </r>
  <r>
    <x v="1"/>
    <s v="Snowflake Data Engineer"/>
    <s v="Irving, TX"/>
    <s v="Full-time"/>
    <s v="False"/>
    <s v="United States"/>
    <d v="2023-06-05T15:12:33"/>
    <n v="115000"/>
    <s v="Tech Mahindra"/>
    <s v="['snowflake', 'aws']"/>
  </r>
  <r>
    <x v="1"/>
    <s v="Sr. Data Engineer"/>
    <s v="Piedmont, CA"/>
    <s v="Full-time"/>
    <s v="False"/>
    <s v="United States"/>
    <d v="2023-06-02T15:29:13"/>
    <n v="151840"/>
    <s v="Supernal"/>
    <s v="['sql', 'snowflake', 'bigquery', 'aws', 'redshift', 'azure', 'spark', 'pyspark', 'kafka', 'git']"/>
  </r>
  <r>
    <x v="2"/>
    <s v="Senior Python Developer/Data Scientist Background or Experience ..."/>
    <s v="Anywhere"/>
    <s v="Full-time"/>
    <s v="True"/>
    <s v="United States"/>
    <d v="2023-06-28T15:05:35"/>
    <n v="162500"/>
    <s v="Austin Fraser"/>
    <s v="['python', 'c', 'java', 'r', 'shell', 'elasticsearch', 'redis', 'pytorch', 'tensorflow', 'pandas', 'kafka', 'django', 'flask', 'linux', 'docker', 'kubernetes']"/>
  </r>
  <r>
    <x v="3"/>
    <s v="Senior Platform Data Engineer, People Analytics"/>
    <s v="Canada"/>
    <s v="Full-time"/>
    <s v="False"/>
    <s v="Canada"/>
    <d v="2023-06-01T15:43:16"/>
    <n v="147500"/>
    <s v="Block"/>
    <s v="['python', 'go', 'aws', 'gcp', 'snowflake', 'redshift', 'looker']"/>
  </r>
  <r>
    <x v="2"/>
    <s v="Data Scientist Jobs"/>
    <s v="Tampa, FL"/>
    <s v="Full-time"/>
    <s v="False"/>
    <s v="United States"/>
    <d v="2023-06-24T15:26:56"/>
    <n v="112500"/>
    <s v="Zachary Piper Solutions, LLC"/>
    <s v="['python', 'golang', 'javascript', 'pytorch', 'kubernetes']"/>
  </r>
  <r>
    <x v="3"/>
    <s v="Hybrid Sr. Data Engineer"/>
    <s v="Willingboro, NJ"/>
    <s v="Full-time"/>
    <s v="False"/>
    <s v="United States"/>
    <d v="2023-06-10T15:38:14"/>
    <n v="120000"/>
    <s v="firstPRO Inc."/>
    <s v="['azure', 'databricks']"/>
  </r>
  <r>
    <x v="0"/>
    <s v="Data Analyst, Mid"/>
    <s v="Silver Spring, MD"/>
    <s v="Full-time"/>
    <s v="False"/>
    <s v="United States"/>
    <d v="2023-06-01T15:00:23"/>
    <n v="95700"/>
    <s v="Booz Allen Hamilton"/>
    <s v="['r', 'python', 'sql', 'java', 'c++', 'c#', 'bash', 'powershell', 'aws', 'tableau']"/>
  </r>
  <r>
    <x v="1"/>
    <s v="Principal Data Engineer"/>
    <s v="Fort Worth, TX"/>
    <s v="Full-time"/>
    <s v="False"/>
    <s v="United States"/>
    <d v="2023-06-20T15:05:38"/>
    <n v="180000"/>
    <s v="Michael Page International Inc"/>
    <s v="['python', 'r', 'snowflake', 'kubernetes', 'git', 'terraform']"/>
  </r>
  <r>
    <x v="2"/>
    <s v="Principal Data Scientist"/>
    <s v="Anywhere"/>
    <s v="Full-time"/>
    <s v="True"/>
    <s v="United States"/>
    <d v="2023-06-01T15:25:25"/>
    <n v="190000"/>
    <s v="Mavent Analytics"/>
    <s v="['python', 'aws']"/>
  </r>
  <r>
    <x v="0"/>
    <s v="Product Data Analyst"/>
    <s v="Schaumburg, IL"/>
    <s v="Full-time"/>
    <s v="False"/>
    <s v="United States"/>
    <d v="2023-06-29T15:04:58"/>
    <n v="63000"/>
    <s v="INX International Ink Co."/>
    <s v="['oracle', 'power bi', 'excel']"/>
  </r>
  <r>
    <x v="1"/>
    <s v="Principal / Associate Director, Data Engineer"/>
    <s v="Boston, MA"/>
    <s v="Full-time"/>
    <s v="False"/>
    <s v="United States"/>
    <d v="2023-06-09T15:06:20"/>
    <n v="180000"/>
    <s v="X4 Technology"/>
    <m/>
  </r>
  <r>
    <x v="1"/>
    <s v="Machine Learning Data Engineer"/>
    <s v="Springfield, VA"/>
    <s v="Full-time"/>
    <s v="False"/>
    <s v="United States"/>
    <d v="2023-06-12T15:29:09"/>
    <n v="102500"/>
    <s v="Dev Technology Group, Inc."/>
    <s v="['python', 'jupyter', 'kubernetes']"/>
  </r>
  <r>
    <x v="2"/>
    <s v="Data scientist"/>
    <s v="Mableton, GA"/>
    <s v="Full-time"/>
    <s v="False"/>
    <s v="United States"/>
    <d v="2023-06-23T00:05:42"/>
    <n v="115000"/>
    <s v="Intuitive Surgical"/>
    <s v="['python', 'r', 'sql', 'tableau']"/>
  </r>
  <r>
    <x v="1"/>
    <s v="Sr Data Engineer (W2)"/>
    <s v="Anywhere"/>
    <s v="Full-time"/>
    <s v="True"/>
    <s v="Sudan"/>
    <d v="2023-06-27T16:47:23"/>
    <n v="142500"/>
    <s v="Insight Global"/>
    <s v="['sql', 'python', 'aws', 'azure', 'snowflake', 'databricks', 'flow']"/>
  </r>
  <r>
    <x v="1"/>
    <s v="Data Engineer"/>
    <s v="Fort Belvoir, VA"/>
    <s v="Full-time"/>
    <s v="False"/>
    <s v="United States"/>
    <d v="2023-06-16T15:43:11"/>
    <n v="116000"/>
    <s v="Ascendo Resources"/>
    <s v="['python', 'sql', 'elasticsearch', 'aws', 'hadoop', 'spark', 'kafka', 'linux', 'docker']"/>
  </r>
  <r>
    <x v="1"/>
    <s v="Lead Platform Data Engineer"/>
    <s v="Santa Clara, CA"/>
    <s v="Full-time"/>
    <s v="False"/>
    <s v="United States"/>
    <d v="2023-06-02T15:29:56"/>
    <n v="174720"/>
    <s v="Supernal"/>
    <s v="['sql', 'python', 'java', 'scala', 'snowflake', 'databricks', 'azure', 'docker']"/>
  </r>
  <r>
    <x v="1"/>
    <s v="Data Engineer"/>
    <s v="Tampa, FL"/>
    <s v="Full-time"/>
    <s v="False"/>
    <s v="United States"/>
    <d v="2023-06-16T15:43:09"/>
    <n v="111098.5"/>
    <s v="Amgen"/>
    <s v="['java', 'python', 'sql', 'html', 'css', 'postgresql', 'dynamodb', 'aws', 'databricks', 'oracle', 'airflow', 'spark', 'tableau', 'flow', 'git', 'jenkins', 'docker', 'kubernetes']"/>
  </r>
  <r>
    <x v="1"/>
    <s v="Data Engineer"/>
    <s v="Chicago, IL"/>
    <s v="Full-time"/>
    <s v="False"/>
    <s v="United States"/>
    <d v="2023-06-16T16:04:02"/>
    <n v="134241"/>
    <s v="Publicis Groupe"/>
    <s v="['sql', 'r', 'python', 'sql server', 'azure', 'flow']"/>
  </r>
  <r>
    <x v="3"/>
    <s v="Senior Data Engineer"/>
    <s v="Anywhere"/>
    <s v="Full-time"/>
    <s v="True"/>
    <s v="United States"/>
    <d v="2023-06-07T15:27:08"/>
    <n v="147500"/>
    <s v="IT Avalon"/>
    <s v="['sql', 'nosql', 'mongodb', 'mongodb', 'python', 'scala', 'postgresql', 'redshift', 'aws', 'databricks', 'snowflake', 'aurora', 'airflow', 'kafka', 'linux', 'flow', 'docker']"/>
  </r>
  <r>
    <x v="0"/>
    <s v="Data Product Manager - SafeMine Cloud"/>
    <s v="Kiryat Ono, Israel"/>
    <s v="Full-time"/>
    <s v="False"/>
    <s v="Israel"/>
    <d v="2023-06-01T16:28:32"/>
    <n v="72000"/>
    <s v="Veeva Systems"/>
    <s v="['nosql']"/>
  </r>
  <r>
    <x v="7"/>
    <s v="Sr. Business Analyst"/>
    <s v="Fort Lauderdale, FL"/>
    <s v="Full-time"/>
    <s v="False"/>
    <s v="United States"/>
    <d v="2023-06-28T15:02:58"/>
    <n v="87555"/>
    <s v="DHL eCommerce"/>
    <s v="['sql', 'python', 'r', 'excel', 'ms access', 'tableau', 'ssrs', 'ssis', 'sap']"/>
  </r>
  <r>
    <x v="2"/>
    <s v="Data scientist"/>
    <s v="Brookhaven, GA"/>
    <s v="Full-time"/>
    <s v="False"/>
    <s v="United States"/>
    <d v="2023-06-22T00:05:31"/>
    <n v="115000"/>
    <s v="Intuitive Surgical"/>
    <s v="['python', 'r', 'sql', 'tableau']"/>
  </r>
  <r>
    <x v="6"/>
    <s v="Research Analyst (RPA Engineer)"/>
    <s v="George Town, Penang, Malaysia"/>
    <s v="Full-time"/>
    <s v="False"/>
    <s v="Malaysia"/>
    <d v="2023-06-09T00:35:50"/>
    <n v="79200"/>
    <s v="Informa Group Plc."/>
    <s v="['java', 'c#', 'python', 'go', 'excel', 'sap']"/>
  </r>
  <r>
    <x v="1"/>
    <s v="Azure Data Engineer"/>
    <s v="Georgia"/>
    <s v="Full-time"/>
    <s v="False"/>
    <s v="United States"/>
    <d v="2023-06-28T15:07:59"/>
    <n v="70000"/>
    <s v="STONE Resource Group"/>
    <s v="['sql', 't-sql', 'azure', 'databricks', 'spark']"/>
  </r>
  <r>
    <x v="1"/>
    <s v="Data Engineer"/>
    <s v="Athens, Greece"/>
    <s v="Full-time"/>
    <s v="False"/>
    <s v="Greece"/>
    <d v="2023-06-03T15:26:46"/>
    <n v="147500"/>
    <s v="Netcompany-Intrasoft"/>
    <s v="['sql', 'nosql', 'mongodb', 'mongodb', 'python', 'java', 'c++', 'scala', 'elasticsearch', 'hadoop', 'spark', 'kafka']"/>
  </r>
  <r>
    <x v="2"/>
    <s v="Data Scientist, Mid"/>
    <s v="Aurora, CO"/>
    <s v="Full-time"/>
    <s v="False"/>
    <s v="United States"/>
    <d v="2023-06-06T08:03:56"/>
    <n v="115000"/>
    <s v="Booz Allen Hamilton"/>
    <s v="['r', 'python', 'sql', 'nosql', 'mysql', 'hadoop', 'kafka', 'spark']"/>
  </r>
  <r>
    <x v="0"/>
    <s v="Product and Data Analyst"/>
    <s v="Washington, DC"/>
    <s v="Full-time"/>
    <s v="False"/>
    <s v="United States"/>
    <d v="2023-06-01T08:00:20"/>
    <n v="65000"/>
    <s v="Center for the Study of Services"/>
    <s v="['r', 'python', 'sas', 'sas', 'sql', 'css']"/>
  </r>
  <r>
    <x v="4"/>
    <s v="Senior Data Scientist"/>
    <s v="Arlington, VA"/>
    <s v="Full-time"/>
    <s v="False"/>
    <s v="United States"/>
    <d v="2023-06-01T08:23:56"/>
    <n v="105000"/>
    <s v="Deloitte"/>
    <s v="['python', 'sql']"/>
  </r>
  <r>
    <x v="2"/>
    <s v="Data Scientist - Data Technologies"/>
    <s v="New York, NY"/>
    <s v="Full-time"/>
    <s v="False"/>
    <s v="United States"/>
    <d v="2023-06-05T08:02:53"/>
    <n v="200000"/>
    <s v="Bloomberg"/>
    <s v="['python']"/>
  </r>
  <r>
    <x v="7"/>
    <s v="Senior Analyst - Business Intelligence (Bangkok-based, Relocation..."/>
    <s v="Bangkok, Thailand"/>
    <s v="Full-time"/>
    <s v="False"/>
    <s v="Thailand"/>
    <d v="2023-06-09T08:19:29"/>
    <n v="79200"/>
    <s v="Agoda"/>
    <s v="['sql', 'python', 'r', 'tableau']"/>
  </r>
  <r>
    <x v="2"/>
    <s v="Big Data Specialist"/>
    <s v="Islamabad, Pakistan"/>
    <s v="Contractor"/>
    <s v="False"/>
    <s v="Pakistan"/>
    <d v="2023-06-06T00:35:46"/>
    <n v="109500"/>
    <s v="Inbox Business Technologies"/>
    <s v="['r', 'python', 'sql', 'nosql', 'hadoop', 'spark', 'tableau', 'power bi']"/>
  </r>
  <r>
    <x v="5"/>
    <s v="SVP KYC Operations Senior Data Analytics &amp; Business Intelligence..."/>
    <s v="Fort Lauderdale, FL"/>
    <s v="Full-time"/>
    <s v="False"/>
    <s v="United States"/>
    <d v="2023-06-27T08:02:55"/>
    <n v="225000"/>
    <s v="Citigroup, Inc"/>
    <s v="['sql', 'sas', 'sas', 'html', 'css', 'jquery', 'excel', 'spss']"/>
  </r>
  <r>
    <x v="2"/>
    <s v="Translational Imaging Data Scientist, BMD"/>
    <s v="Cambridge, MA"/>
    <s v="Full-time"/>
    <s v="False"/>
    <s v="United States"/>
    <d v="2023-06-29T08:03:15"/>
    <n v="163000"/>
    <s v="Novartis"/>
    <s v="['python', 'r', 'matlab', 'tensorflow', 'pytorch']"/>
  </r>
  <r>
    <x v="0"/>
    <s v="Data Analyst"/>
    <s v="Belleair, FL"/>
    <s v="Full-time"/>
    <s v="False"/>
    <s v="United States"/>
    <d v="2023-06-20T08:01:59"/>
    <n v="85000"/>
    <s v="Relevante"/>
    <s v="['sql', 'power bi', 'tableau']"/>
  </r>
  <r>
    <x v="2"/>
    <s v="Data Scientist"/>
    <s v="Richmond, VA"/>
    <s v="Full-time"/>
    <s v="False"/>
    <s v="United States"/>
    <d v="2023-06-14T00:25:19"/>
    <n v="135000"/>
    <s v="McKesson"/>
    <s v="['sql', 'sas', 'sas', 'r', 'matlab', 'c#', 'java', 'c++', 'vba', 'sql server', 'snowflake', 'oracle', 'azure', 'aws', 'databricks', 'rshiny', 'tableau', 'sap']"/>
  </r>
  <r>
    <x v="5"/>
    <s v="Senior Data Analyst, GIS"/>
    <s v="Los Angeles, CA"/>
    <s v="Full-time"/>
    <s v="False"/>
    <s v="United States"/>
    <d v="2023-06-02T08:00:49"/>
    <n v="125000"/>
    <s v="EVgo"/>
    <s v="['r', 'python']"/>
  </r>
  <r>
    <x v="1"/>
    <s v="Data Visualization Engineer"/>
    <s v="Mississauga, ON, Canada"/>
    <s v="Full-time"/>
    <s v="False"/>
    <s v="Canada"/>
    <d v="2023-06-18T08:10:34"/>
    <n v="90000"/>
    <s v="Capgemini"/>
    <s v="['javascript', 'r', 'shell', 'sql', 'aws', 'azure', 'react', 'plotly', 'vue', 'svelte', 'tableau', 'qlik', 'power bi']"/>
  </r>
  <r>
    <x v="3"/>
    <s v="Senior Data Engineer"/>
    <s v="Austin, TX"/>
    <s v="Full-time"/>
    <s v="False"/>
    <s v="United States"/>
    <d v="2023-06-13T00:04:16"/>
    <n v="178500"/>
    <s v="Jobot"/>
    <s v="['java', 'scala', 'sql', 'aws', 'spark', 'kafka', 'splunk']"/>
  </r>
  <r>
    <x v="2"/>
    <s v="Data Scientist"/>
    <s v="Washington, DC"/>
    <s v="Full-time"/>
    <s v="False"/>
    <s v="United States"/>
    <d v="2023-06-27T08:03:18"/>
    <n v="115000"/>
    <s v="Booz Allen Hamilton"/>
    <s v="['r', 'python', 'mysql', 'hadoop', 'kafka', 'spark', 'plotly', 'seaborn', 'ggplot2']"/>
  </r>
  <r>
    <x v="2"/>
    <s v="Data Scientist"/>
    <s v="Los Angeles, CA"/>
    <s v="Full-time"/>
    <s v="False"/>
    <s v="United States"/>
    <d v="2023-06-15T08:19:19"/>
    <n v="102000"/>
    <s v="VIZIO, Inc."/>
    <s v="['python', 'sql']"/>
  </r>
  <r>
    <x v="0"/>
    <s v="Data Analytics Delivery Lead"/>
    <s v="Dallas, TX"/>
    <s v="Full-time"/>
    <s v="False"/>
    <s v="United States"/>
    <d v="2023-06-28T08:01:47"/>
    <n v="90000"/>
    <s v="Vanguard Group"/>
    <m/>
  </r>
  <r>
    <x v="2"/>
    <s v="Director of Analytics and Data Science"/>
    <s v="New York, NY"/>
    <s v="Full-time"/>
    <s v="False"/>
    <s v="United States"/>
    <d v="2023-06-30T08:03:53"/>
    <n v="150000"/>
    <s v="KeyBank"/>
    <s v="['word', 'excel', 'powerpoint']"/>
  </r>
  <r>
    <x v="2"/>
    <s v="Principal Data Scientist - Applied Research (Washington DC)"/>
    <s v="McLean, VA"/>
    <s v="Full-time"/>
    <s v="False"/>
    <s v="United States"/>
    <d v="2023-06-14T08:03:13"/>
    <n v="179000"/>
    <s v="Capital One"/>
    <s v="['python', 'c#', 'aws', 'pytorch']"/>
  </r>
  <r>
    <x v="2"/>
    <s v="Data Scientist"/>
    <s v="Pensacola, FL"/>
    <s v="Full-time"/>
    <s v="False"/>
    <s v="United States"/>
    <d v="2023-06-14T08:05:51"/>
    <n v="115000"/>
    <s v="Booz Allen Hamilton"/>
    <s v="['sql', 'r', 'python', 'nosql', 'mysql', 'hadoop', 'kafka', 'spark', 'plotly', 'seaborn']"/>
  </r>
  <r>
    <x v="3"/>
    <s v="Sr. Cross - Functional Data Engineer &amp; Developer - SQL | ETL | PL..."/>
    <s v="Arlington, VA"/>
    <s v="Full-time"/>
    <s v="False"/>
    <s v="United States"/>
    <d v="2023-06-14T08:07:32"/>
    <n v="90000"/>
    <s v="Deloitte"/>
    <s v="['sql', 'postgresql', 'oracle']"/>
  </r>
  <r>
    <x v="0"/>
    <s v="Database and Data Analyst"/>
    <s v="Arlington, VA"/>
    <s v="Full-time"/>
    <s v="False"/>
    <s v="United States"/>
    <d v="2023-06-13T08:00:03"/>
    <n v="115000"/>
    <s v="Guidehouse"/>
    <s v="['python', 'r', 'sql']"/>
  </r>
  <r>
    <x v="1"/>
    <s v="Data Engineer"/>
    <s v="Bradenton, FL"/>
    <s v="Full-time"/>
    <s v="False"/>
    <s v="United States"/>
    <d v="2023-06-21T00:31:59"/>
    <n v="115000"/>
    <s v="Jobot"/>
    <s v="['sql', 'azure', 'power bi']"/>
  </r>
  <r>
    <x v="2"/>
    <s v="Data Scientist"/>
    <s v="Denver, CO"/>
    <s v="Full-time"/>
    <s v="False"/>
    <s v="Sudan"/>
    <d v="2023-06-27T09:46:29"/>
    <n v="120000"/>
    <s v="Project Canary, PBC"/>
    <s v="['python', 'c#', 'java']"/>
  </r>
  <r>
    <x v="3"/>
    <s v="Senior Data Engineer (Remote)"/>
    <s v="Anywhere"/>
    <s v="Full-time"/>
    <s v="True"/>
    <s v="United States"/>
    <d v="2023-06-09T08:06:39"/>
    <n v="145000"/>
    <s v="JupiterOne"/>
    <s v="['sql', 'python', 'java', 'scala', 'typescript', 'css', 'html', 'javascript', 'dynamodb', 'redis', 'elasticsearch', 'databricks', 'aws', 'snowflake', 'spark', 'kafka', 'airflow', 'react', 'graphql', 'node.js', 'vue', 'angular', 'next.js', 'gatsby', 'splunk', 'terraform', 'docker']"/>
  </r>
  <r>
    <x v="5"/>
    <s v="Senior Data Analyst"/>
    <s v="Anywhere"/>
    <s v="Full-time"/>
    <s v="True"/>
    <s v="United States"/>
    <d v="2023-06-05T08:02:36"/>
    <n v="106800"/>
    <s v="General Dynamics Information Technology"/>
    <s v="['sas', 'sas', 'excel']"/>
  </r>
  <r>
    <x v="3"/>
    <s v="Senior Data Engineer"/>
    <s v="Paris, France"/>
    <s v="Full-time"/>
    <s v="False"/>
    <s v="France"/>
    <d v="2023-06-07T08:58:09"/>
    <n v="147500"/>
    <s v="RYTE Corporation"/>
    <s v="['nosql', 'mongodb', 'mongodb', 'python', 'sql', 'cassandra', 'elasticsearch', 'azure', 'gdpr', 'spark', 'pandas', 'kafka', 'graphql', 'flow']"/>
  </r>
  <r>
    <x v="1"/>
    <s v="Senior Analytics Engineer - Data Engineer"/>
    <s v="Hyderabad, Telangana, India"/>
    <s v="Full-time"/>
    <s v="False"/>
    <s v="India"/>
    <d v="2023-06-05T08:14:20"/>
    <n v="147500"/>
    <s v="Deliveroo"/>
    <s v="['sql', 'python', 'snowflake', 'bigquery', 'redshift', 'looker']"/>
  </r>
  <r>
    <x v="0"/>
    <s v="Business Insight Data Analyst III"/>
    <s v="Los Angeles, CA"/>
    <s v="Full-time"/>
    <s v="False"/>
    <s v="United States"/>
    <d v="2023-06-26T08:01:09"/>
    <n v="115000"/>
    <s v="LA Care Health Plan"/>
    <s v="['tableau']"/>
  </r>
  <r>
    <x v="5"/>
    <s v="SENIOR DATA BASE ANALYST"/>
    <s v="Chicago, IL"/>
    <s v="Full-time"/>
    <s v="False"/>
    <s v="United States"/>
    <d v="2023-06-26T08:01:54"/>
    <n v="85764"/>
    <s v="City of Chicago"/>
    <s v="['sql', 'html', 'sql server', 'azure', 'power bi']"/>
  </r>
  <r>
    <x v="7"/>
    <s v="Junior Business Intelligence Analyst"/>
    <s v="Jakarta, Indonesia"/>
    <s v="Full-time"/>
    <s v="False"/>
    <s v="Indonesia"/>
    <d v="2023-06-10T08:29:05"/>
    <n v="50400"/>
    <s v="Cermati.com"/>
    <s v="['sql', 'python', 'r', 'bigquery', 'jupyter', 'excel']"/>
  </r>
  <r>
    <x v="0"/>
    <s v="Data Analyst"/>
    <s v="Anywhere"/>
    <s v="Full-time"/>
    <s v="True"/>
    <s v="United States"/>
    <d v="2023-06-25T08:23:34"/>
    <n v="102500"/>
    <s v="Get It Recruit - Information Technology"/>
    <s v="['sql', 'power bi', 'tableau']"/>
  </r>
  <r>
    <x v="4"/>
    <s v="Senior Data Scientist, Support (Natural Language Processing and..."/>
    <s v="United States"/>
    <s v="Full-time"/>
    <s v="False"/>
    <s v="United States"/>
    <d v="2023-06-21T00:03:51"/>
    <n v="194000"/>
    <s v="DoorDash"/>
    <s v="['python', 'go', 'spark', 'excel']"/>
  </r>
  <r>
    <x v="1"/>
    <s v="Senior Architect - Data Engineering"/>
    <s v="Atlanta, GA"/>
    <s v="Full-time"/>
    <s v="False"/>
    <s v="United States"/>
    <d v="2023-06-28T09:18:01"/>
    <n v="147500"/>
    <s v="Credera"/>
    <s v="['go', 'sql', 'nosql', 'mongodb', 'mongodb', 'python', 'java', 'c++', 'scala', 'mysql', 'sql server', 'dynamodb', 'cassandra', 'snowflake', 'aws', 'azure', 'airflow', 'excel', 'kubernetes', 'docker']"/>
  </r>
  <r>
    <x v="0"/>
    <s v="Data Analyst"/>
    <s v="New York, NY"/>
    <s v="Full-time"/>
    <s v="False"/>
    <s v="United States"/>
    <d v="2023-06-08T07:59:55"/>
    <n v="90000"/>
    <s v="Madison Square Garden Network"/>
    <s v="['sql', 'python', 'go', 'tableau']"/>
  </r>
  <r>
    <x v="4"/>
    <s v="Senior Data Scientist"/>
    <s v="Washington, DC"/>
    <s v="Full-time"/>
    <s v="False"/>
    <s v="United States"/>
    <d v="2023-06-20T08:31:18"/>
    <n v="150000"/>
    <s v="Summit Consulting"/>
    <s v="['r', 'python']"/>
  </r>
  <r>
    <x v="0"/>
    <s v="Data Analyst"/>
    <s v="Mountain View, CA"/>
    <s v="Full-time"/>
    <s v="False"/>
    <s v="United States"/>
    <d v="2023-06-02T08:00:47"/>
    <n v="115000"/>
    <s v="Cognizant"/>
    <s v="['python', 'sql', 'r', 'power bi']"/>
  </r>
  <r>
    <x v="1"/>
    <s v="Lead Full Stack Data Engineer, Data Foundation, Data Platforms"/>
    <s v="Toronto, ON, Canada"/>
    <s v="Full-time"/>
    <s v="False"/>
    <s v="Canada"/>
    <d v="2023-06-21T08:11:40"/>
    <n v="90000"/>
    <s v="Canada Pension Plan Investment Board"/>
    <s v="['python', 'html', 'css', 'javascript', 'aws', 'redshift', 'azure', 'spark', 'airflow', 'angular', 'terraform', 'jenkins', 'github']"/>
  </r>
  <r>
    <x v="4"/>
    <s v="Financial Data Science, Senior Consultant"/>
    <s v="Atlanta, GA"/>
    <s v="Full-time"/>
    <s v="False"/>
    <s v="United States"/>
    <d v="2023-06-26T08:05:17"/>
    <n v="112450"/>
    <s v="Guidehouse"/>
    <s v="['python', 'r', 'sas', 'sas', 'sql', 'azure', 'gcp', 'aws', 'excel', 'power bi', 'looker', 'git', 'docker', 'kubernetes']"/>
  </r>
  <r>
    <x v="5"/>
    <s v="Sr. Financial Modeling and Data Analyst"/>
    <s v="Arlington, VA"/>
    <s v="Full-time"/>
    <s v="False"/>
    <s v="United States"/>
    <d v="2023-06-18T08:00:16"/>
    <n v="145000"/>
    <s v="Strategic Innovation Group LLC"/>
    <s v="['tableau', 'power bi', 'flow']"/>
  </r>
  <r>
    <x v="2"/>
    <s v="Data Scientist (MMM)"/>
    <s v="London, UK"/>
    <s v="Full-time"/>
    <s v="False"/>
    <s v="United Kingdom"/>
    <d v="2023-06-09T08:15:03"/>
    <n v="70000"/>
    <s v="Publicis Groupe"/>
    <s v="['spark', 'excel']"/>
  </r>
  <r>
    <x v="4"/>
    <s v="Senior Data Scientist"/>
    <s v="San Francisco, CA"/>
    <s v="Full-time"/>
    <s v="False"/>
    <s v="United States"/>
    <d v="2023-06-19T08:03:06"/>
    <n v="125000"/>
    <s v="Mem Labs"/>
    <s v="['sql', 'python', 'r']"/>
  </r>
  <r>
    <x v="6"/>
    <s v="Machine Learning Engineer"/>
    <s v="Aix-en-Provence, France"/>
    <s v="Full-time"/>
    <s v="False"/>
    <s v="France"/>
    <d v="2023-06-09T08:21:14"/>
    <n v="101029"/>
    <s v="Corcentric"/>
    <s v="['python', 'sql', 'nosql', 'elasticsearch', 'redis', 'jupyter', 'flow', 'docker']"/>
  </r>
  <r>
    <x v="4"/>
    <s v="Data Scientist Senior Consultant"/>
    <s v="Austin, TX"/>
    <s v="Full-time"/>
    <s v="False"/>
    <s v="United States"/>
    <d v="2023-06-14T08:04:22"/>
    <n v="90000"/>
    <s v="Deloitte"/>
    <s v="['python', 'java', 'scala', 'r', 'sql', 'hadoop', 'spark', 'windows', 'flow', 'jira', 'confluence']"/>
  </r>
  <r>
    <x v="2"/>
    <s v="Data Scientist"/>
    <s v="Lviv, Lviv Oblast, Ukraine"/>
    <s v="Full-time"/>
    <s v="False"/>
    <s v="Ukraine"/>
    <d v="2023-06-28T09:04:05"/>
    <n v="132500"/>
    <s v="Gameloft"/>
    <s v="['python', 'sql', 'matplotlib', 'seaborn', 'tableau', 'power bi', 'svn']"/>
  </r>
  <r>
    <x v="5"/>
    <s v="Competitive Intelligence and Data Senior Analyst or Manager"/>
    <s v="Austin, TX"/>
    <s v="Full-time"/>
    <s v="False"/>
    <s v="United States"/>
    <d v="2023-06-13T08:01:32"/>
    <n v="90000"/>
    <s v="LivaNova"/>
    <s v="['excel', 'powerpoint', 'qlik', 'tableau', 'power bi']"/>
  </r>
  <r>
    <x v="1"/>
    <s v="Junior Data Engineer, Fintech"/>
    <s v="Athens, Greece"/>
    <s v="Full-time"/>
    <s v="False"/>
    <s v="Greece"/>
    <d v="2023-06-27T08:46:31"/>
    <n v="96773"/>
    <s v="Optasia"/>
    <s v="['java', 'scala', 'python', 'sql', 'nosql', 'spark', 'yarn']"/>
  </r>
  <r>
    <x v="8"/>
    <s v="Software Engineer – Data Pipelines"/>
    <s v="Hamburg, Germany"/>
    <s v="Full-time"/>
    <s v="False"/>
    <s v="Germany"/>
    <d v="2023-06-28T08:34:26"/>
    <n v="80850"/>
    <s v="Vattenfall"/>
    <s v="['java', 'c', 'c++', 'c#', 'python', 'azure', 'kubernetes']"/>
  </r>
  <r>
    <x v="2"/>
    <s v="Data Scientist – Bioeconomy"/>
    <s v="Columbus, OH"/>
    <s v="Full-time"/>
    <s v="False"/>
    <s v="United States"/>
    <d v="2023-06-10T08:02:17"/>
    <n v="90000"/>
    <s v="Battelle"/>
    <m/>
  </r>
  <r>
    <x v="2"/>
    <s v="Data Science Director, Adoption &amp; Enterprise"/>
    <s v="San Francisco, CA"/>
    <s v="Full-time"/>
    <s v="False"/>
    <s v="United States"/>
    <d v="2023-06-12T08:02:34"/>
    <n v="375000"/>
    <s v="Asana"/>
    <s v="['python', 'r', 'scala', 'asana']"/>
  </r>
  <r>
    <x v="0"/>
    <s v="Data Analyst - Predictive Modeling"/>
    <s v="Anywhere"/>
    <s v="Full-time"/>
    <s v="True"/>
    <s v="United States"/>
    <d v="2023-06-09T08:00:23"/>
    <n v="119200"/>
    <s v="CVS Health"/>
    <s v="['sql', 'python', 'hadoop', 'tableau']"/>
  </r>
  <r>
    <x v="2"/>
    <s v="Data Scientist"/>
    <s v="Guadalajara, Jalisco, Mexico"/>
    <s v="Full-time"/>
    <s v="False"/>
    <s v="Mexico"/>
    <d v="2023-06-28T09:06:39"/>
    <n v="90670"/>
    <s v="iOLAP"/>
    <s v="['python', 'azure', 'aws', 'keras', 'tensorflow', 'pytorch']"/>
  </r>
  <r>
    <x v="2"/>
    <s v="Data Scientist, Credit Risk (Greater NYC Area, NY)"/>
    <s v="New York, NY"/>
    <s v="Full-time"/>
    <s v="False"/>
    <s v="United States"/>
    <d v="2023-06-23T00:03:05"/>
    <n v="157500"/>
    <s v="Square"/>
    <s v="['sql', 'python', 'c', 'go', 'snowflake', 'databricks']"/>
  </r>
  <r>
    <x v="5"/>
    <s v="TSS ServiceNow Data Analyst Senior"/>
    <s v="Anywhere"/>
    <s v="Full-time"/>
    <s v="True"/>
    <s v="United States"/>
    <d v="2023-06-05T08:02:36"/>
    <n v="105000"/>
    <s v="General Dynamics Information Technology"/>
    <s v="['sql', 'tableau', 'power bi']"/>
  </r>
  <r>
    <x v="1"/>
    <s v="Data Engineer"/>
    <s v="Dearborn, MI"/>
    <s v="Full-time"/>
    <s v="False"/>
    <s v="United States"/>
    <d v="2023-06-28T08:06:22"/>
    <n v="125000"/>
    <s v="HTC Global Services"/>
    <s v="['python', 'shell', 'sql', 'gcp', 'flow', 'terraform', 'github']"/>
  </r>
  <r>
    <x v="1"/>
    <s v="Staff Data Engineer"/>
    <s v="Anywhere"/>
    <s v="Full-time"/>
    <s v="True"/>
    <s v="United States"/>
    <d v="2023-06-17T00:45:30"/>
    <n v="175000"/>
    <s v="Harnham"/>
    <s v="['python', 'sql', 'aws', 'azure', 'gcp', 'hadoop', 'spark', 'airflow']"/>
  </r>
  <r>
    <x v="3"/>
    <s v="Senior Cloud Data Engineer"/>
    <s v="Toronto, ON, Canada"/>
    <s v="Full-time"/>
    <s v="False"/>
    <s v="Canada"/>
    <d v="2023-06-24T08:16:15"/>
    <n v="150000"/>
    <s v="RBC"/>
    <s v="['python', 'sql', 'sql server', 'elasticsearch', 'azure', 'databricks', 'airflow', 'pyspark', 'kafka', 'selenium', 'node.js', 'angular', 'power bi', 'docker', 'jenkins', 'git']"/>
  </r>
  <r>
    <x v="2"/>
    <s v="ENT-Data Scientist-Anlst III"/>
    <s v="Winston-Salem, NC"/>
    <s v="Full-time"/>
    <s v="False"/>
    <s v="United States"/>
    <d v="2023-06-19T08:02:31"/>
    <n v="83200"/>
    <s v="National General Insurance"/>
    <s v="['sas', 'sas', 'sql', 'r', 'python']"/>
  </r>
  <r>
    <x v="2"/>
    <s v="Data Scientist"/>
    <s v="San Diego, CA"/>
    <s v="Full-time"/>
    <s v="False"/>
    <s v="United States"/>
    <d v="2023-06-26T08:03:31"/>
    <n v="90000"/>
    <s v="Virtus Global Dividend &amp; Income Fund Inc."/>
    <m/>
  </r>
  <r>
    <x v="4"/>
    <s v="Senior Manager, Data Science (Credit Card Marketing)"/>
    <s v="Anywhere"/>
    <s v="Full-time"/>
    <s v="True"/>
    <s v="Sudan"/>
    <d v="2023-06-15T09:03:00"/>
    <n v="227500"/>
    <s v="SoFi"/>
    <s v="['sql', 'python', 'tableau']"/>
  </r>
  <r>
    <x v="2"/>
    <s v="Advisor - CMC Data Scientist (SMDD)"/>
    <s v="Indianapolis, IN"/>
    <s v="Full-time"/>
    <s v="False"/>
    <s v="United States"/>
    <d v="2023-06-21T08:05:15"/>
    <n v="90000"/>
    <s v="Eli Lilly"/>
    <s v="['r', 'python', 'vba', 'excel', 'word', 'powerpoint']"/>
  </r>
  <r>
    <x v="6"/>
    <s v="Senior Machine Learning Engineer (8031)"/>
    <s v="Shannon, County Clare, Ireland"/>
    <s v="Full-time"/>
    <s v="False"/>
    <s v="Ireland"/>
    <d v="2023-06-12T09:03:01"/>
    <n v="166000"/>
    <s v="Extreme Networks"/>
    <s v="['python', 'neo4j', 'tensorflow', 'pytorch', 'scikit-learn']"/>
  </r>
  <r>
    <x v="0"/>
    <s v="Clinical Quality Data Analyst"/>
    <s v="San Jose, CA"/>
    <s v="Full-time"/>
    <s v="False"/>
    <s v="United States"/>
    <d v="2023-06-28T08:01:14"/>
    <n v="85000"/>
    <s v="Gardner Health Services"/>
    <s v="['go']"/>
  </r>
  <r>
    <x v="5"/>
    <s v="Senior Financial Data Analyst (Hybrid Schedule)"/>
    <s v="Atlanta, GA"/>
    <s v="Full-time"/>
    <s v="False"/>
    <s v="United States"/>
    <d v="2023-06-25T09:06:21"/>
    <n v="92500"/>
    <s v="Jobot"/>
    <s v="['excel']"/>
  </r>
  <r>
    <x v="6"/>
    <s v="Machine Learning Engineer"/>
    <s v="Argentina"/>
    <s v="Full-time"/>
    <s v="False"/>
    <s v="Argentina"/>
    <d v="2023-06-16T09:06:55"/>
    <n v="101029"/>
    <s v="Mutt Data"/>
    <s v="['python', 'postgresql', 'databricks', 'aws', 'gcp', 'spark', 'airflow', 'kafka', 'keras', 'pytorch', 'kubernetes', 'docker']"/>
  </r>
  <r>
    <x v="0"/>
    <s v="Data Analyst"/>
    <s v="Indianapolis, IN"/>
    <s v="Full-time"/>
    <s v="False"/>
    <s v="United States"/>
    <d v="2023-06-22T08:02:07"/>
    <n v="119328.5"/>
    <s v="Deloitte"/>
    <s v="['word', 'spreadsheet']"/>
  </r>
  <r>
    <x v="1"/>
    <s v="Senior Staff Data Engineer"/>
    <s v="Redwood City, CA"/>
    <s v="Full-time"/>
    <s v="False"/>
    <s v="United States"/>
    <d v="2023-06-05T08:10:13"/>
    <n v="200000"/>
    <s v="Karius"/>
    <s v="['nosql', 'python', 'mysql', 'postgresql', 'neo4j', 'aws', 'redshift', 'databricks', 'spark', 'kafka', 'pyspark', 'linux', 'unix', 'tableau', 'looker']"/>
  </r>
  <r>
    <x v="0"/>
    <s v="Marketing Data Analyst"/>
    <s v="Oakbrook Terrace, IL"/>
    <s v="Full-time"/>
    <s v="False"/>
    <s v="United States"/>
    <d v="2023-06-22T08:01:57"/>
    <n v="99150"/>
    <s v="Bosch Group"/>
    <s v="['sql', 'spark', 'excel']"/>
  </r>
  <r>
    <x v="2"/>
    <s v="Head of Product Data Science"/>
    <s v="San Francisco, CA"/>
    <s v="Full-time"/>
    <s v="False"/>
    <s v="United States"/>
    <d v="2023-06-30T08:05:44"/>
    <n v="245000"/>
    <s v="Databricks"/>
    <s v="['databricks', 'excel', 'unify']"/>
  </r>
  <r>
    <x v="2"/>
    <s v="Data Scientist - OSINT Capabilities"/>
    <s v="Charlottesville, VA"/>
    <s v="Full-time"/>
    <s v="False"/>
    <s v="United States"/>
    <d v="2023-06-23T08:22:36"/>
    <n v="125000"/>
    <s v="BAE Systems"/>
    <s v="['r', 'python', 'elasticsearch', 'spark', 'hadoop', 'keras', 'tensorflow', 'theano']"/>
  </r>
  <r>
    <x v="4"/>
    <s v="Senior Data Scientist"/>
    <s v="Boston, MA"/>
    <s v="Full-time"/>
    <s v="False"/>
    <s v="United States"/>
    <d v="2023-06-09T08:02:30"/>
    <n v="115000"/>
    <s v="Deloitte"/>
    <s v="['python', 'aws', 'azure', 'gcp', 'keras', 'tensorflow', 'pytorch', 'pandas', 'scikit-learn', 'jupyter', 'docker']"/>
  </r>
  <r>
    <x v="1"/>
    <s v="Data Engineer"/>
    <s v="St. Louis, MO"/>
    <s v="Full-time"/>
    <s v="False"/>
    <s v="United States"/>
    <d v="2023-06-05T08:50:56"/>
    <n v="125000"/>
    <s v="BarryWehmiller Group"/>
    <s v="['sql', 'python', 'azure', 'databricks', 'spark', 'pandas', 'power bi']"/>
  </r>
  <r>
    <x v="4"/>
    <s v="Senior Data Scientist, Square for Restaurants"/>
    <s v="San Francisco, CA"/>
    <s v="Full-time"/>
    <s v="False"/>
    <s v="United States"/>
    <d v="2023-06-22T08:03:51"/>
    <n v="157500"/>
    <s v="Block"/>
    <s v="['sql', 'c', 'go', 'looker', 'flow']"/>
  </r>
  <r>
    <x v="3"/>
    <s v="Senior Data Engineer - Informatica | Databricks | Snowflake ..."/>
    <s v="Washington, DC"/>
    <s v="Full-time"/>
    <s v="False"/>
    <s v="United States"/>
    <d v="2023-06-14T08:07:39"/>
    <n v="90000"/>
    <s v="Deloitte"/>
    <s v="['snowflake', 'databricks']"/>
  </r>
  <r>
    <x v="0"/>
    <s v="Data Analyst III"/>
    <s v="Tampa, FL"/>
    <s v="Full-time"/>
    <s v="False"/>
    <s v="United States"/>
    <d v="2023-06-09T08:02:09"/>
    <n v="90000"/>
    <s v="Centene Corp"/>
    <s v="['sql', 'excel']"/>
  </r>
  <r>
    <x v="0"/>
    <s v="Business Data Analyst"/>
    <s v="Anywhere"/>
    <s v="Full-time"/>
    <s v="True"/>
    <s v="United States"/>
    <d v="2023-06-16T08:00:21"/>
    <n v="94000"/>
    <s v="Tactis LLC"/>
    <s v="['excel', 'tableau', 'jira']"/>
  </r>
  <r>
    <x v="2"/>
    <s v="Head of Data Science and Analytics"/>
    <s v="San Francisco, CA"/>
    <s v="Full-time"/>
    <s v="False"/>
    <s v="United States"/>
    <d v="2023-06-01T08:24:36"/>
    <n v="350000"/>
    <s v="Nextdoor"/>
    <s v="['python', 'r', 'sql', 'hadoop', 'spark']"/>
  </r>
  <r>
    <x v="0"/>
    <s v="Financial Data Analyst"/>
    <s v="Anywhere"/>
    <s v="Full-time"/>
    <s v="True"/>
    <s v="United States"/>
    <d v="2023-06-08T08:46:41"/>
    <n v="36000"/>
    <s v="Get It Recruit - Information Technology"/>
    <s v="['sql', 'excel']"/>
  </r>
  <r>
    <x v="5"/>
    <s v="Sr. Data Solution Analyst, Uber Advertising"/>
    <s v="San Francisco, CA"/>
    <s v="Full-time"/>
    <s v="False"/>
    <s v="United States"/>
    <d v="2023-06-30T08:01:10"/>
    <n v="120000"/>
    <s v="Uber"/>
    <s v="['python', 'sql', 'hadoop', 'spark', 'looker', 'tableau']"/>
  </r>
  <r>
    <x v="2"/>
    <s v="Data Scientist"/>
    <s v="Tel Aviv-Yafo, Israel"/>
    <s v="Full-time"/>
    <s v="False"/>
    <s v="Israel"/>
    <d v="2023-06-16T09:07:40"/>
    <n v="132500"/>
    <s v="Riskified"/>
    <s v="['python', 'r', 'sql', 'databricks', 'kafka', 'spark', 'airflow', 'pandas', 'numpy', 'matplotlib', 'seaborn', 'pyspark', 'docker', 'kubernetes']"/>
  </r>
  <r>
    <x v="1"/>
    <s v="Distinguished Data Engineer, Enterprise Data Platforms - Data Creation"/>
    <s v="Harrisonburg, VA"/>
    <s v="Full-time"/>
    <s v="False"/>
    <s v="United States"/>
    <d v="2023-06-15T08:25:13"/>
    <n v="305500"/>
    <s v="Capital One"/>
    <s v="['python', 'java', 'scala', 'aws', 'node']"/>
  </r>
  <r>
    <x v="1"/>
    <s v="AWS Data Engineer"/>
    <s v="Columbus, OH"/>
    <s v="Full-time"/>
    <s v="False"/>
    <s v="United States"/>
    <d v="2023-06-28T08:10:40"/>
    <n v="120000"/>
    <s v="Deloitte"/>
    <s v="['java', 'aws', 'databricks', 'spark', 'kubernetes']"/>
  </r>
  <r>
    <x v="4"/>
    <s v="Sr. Data Scientist - Corporate@ Arlington, Virginia"/>
    <s v="Arlington, VA"/>
    <s v="Full-time"/>
    <s v="False"/>
    <s v="United States"/>
    <d v="2023-06-27T00:02:57"/>
    <n v="127500"/>
    <s v="CEDENT"/>
    <s v="['sas', 'sas', 'r', 'sql', 'db2', 'sql server', 'mysql', 'oracle', 'sap']"/>
  </r>
  <r>
    <x v="5"/>
    <s v="Senior Data Analyst"/>
    <s v="Washington, DC"/>
    <s v="Full-time"/>
    <s v="False"/>
    <s v="United States"/>
    <d v="2023-06-29T00:00:42"/>
    <n v="99163"/>
    <s v="AlleraIT Solutions LLC"/>
    <s v="['sql', 'python', 'databricks', 'azure', 'tableau', 'excel']"/>
  </r>
  <r>
    <x v="1"/>
    <s v="Analyst, Data Engineering"/>
    <s v="New York, NY"/>
    <s v="Full-time"/>
    <s v="False"/>
    <s v="United States"/>
    <d v="2023-06-28T08:00:04"/>
    <n v="119562.5"/>
    <s v="BlackRock, Inc"/>
    <s v="['python', 'mysql', 'cassandra', 'snowflake', 'pandas', 'django', 'flask', 'git', 'jenkins']"/>
  </r>
  <r>
    <x v="2"/>
    <s v="Data Scientist"/>
    <s v="Gilbert, AZ"/>
    <s v="Full-time"/>
    <s v="False"/>
    <s v="United States"/>
    <d v="2023-06-09T08:03:14"/>
    <n v="100000"/>
    <s v="Deloitte"/>
    <s v="['sql', 'nosql', 'sas', 'sas', 'r', 'matlab', 'aws', 'azure', 'gcp', 'spark', 'linux', 'windows', 'spss', 'excel', 'docker', 'jenkins', 'kubernetes']"/>
  </r>
  <r>
    <x v="1"/>
    <s v="Data Engineer - Tech Lead (Snowflake)"/>
    <s v="Durham, NC"/>
    <s v="Full-time"/>
    <s v="False"/>
    <s v="United States"/>
    <d v="2023-06-26T08:07:37"/>
    <n v="175000"/>
    <s v="Fidelity Investments"/>
    <s v="['python', 'snowflake', 'aws', 'airflow']"/>
  </r>
  <r>
    <x v="1"/>
    <s v="Staff Data Engineer"/>
    <s v="Scottsdale, AZ"/>
    <s v="Full-time"/>
    <s v="False"/>
    <s v="Sudan"/>
    <d v="2023-06-16T09:33:12"/>
    <n v="175000"/>
    <s v="PayPal"/>
    <s v="['go', 'gcp', 'aws']"/>
  </r>
  <r>
    <x v="1"/>
    <s v="Data Engineer"/>
    <s v="Tampa, FL"/>
    <s v="Full-time"/>
    <s v="False"/>
    <s v="Sudan"/>
    <d v="2023-06-10T08:49:28"/>
    <n v="90000"/>
    <s v="Amgen Inc"/>
    <s v="['java', 'python', 'sql', 'html', 'css', 'postgresql', 'dynamodb', 'aws', 'databricks', 'oracle', 'airflow', 'spark', 'tableau', 'flow', 'git', 'jenkins', 'docker', 'kubernetes']"/>
  </r>
  <r>
    <x v="0"/>
    <s v="Cloud Data Analyst Engineer (FinOps)"/>
    <s v="Kuala Lumpur, Federal Territory of Kuala Lumpur, Malaysia"/>
    <s v="Full-time"/>
    <s v="False"/>
    <s v="Malaysia"/>
    <d v="2023-06-15T08:31:41"/>
    <n v="111175"/>
    <s v="Unit4"/>
    <s v="['azure', 'excel']"/>
  </r>
  <r>
    <x v="0"/>
    <s v="Data Analyst"/>
    <s v="New York, NY"/>
    <s v="Full-time"/>
    <s v="False"/>
    <s v="United States"/>
    <d v="2023-06-23T08:00:00"/>
    <n v="127000"/>
    <s v="Acorns"/>
    <s v="['outlook']"/>
  </r>
  <r>
    <x v="8"/>
    <s v="Software Engineer - Data Science (Remote)"/>
    <s v="Anywhere"/>
    <s v="Full-time"/>
    <s v="True"/>
    <s v="United States"/>
    <d v="2023-06-27T00:04:25"/>
    <n v="125000"/>
    <s v="OpenX Technologies"/>
    <s v="['java', 'golang', 'erlang', 'sql', 'gcp', 'docker', 'kubernetes']"/>
  </r>
  <r>
    <x v="4"/>
    <s v="Senior Data Scientist, Support (Natural Language Processing and..."/>
    <s v="New York, NY"/>
    <s v="Full-time"/>
    <s v="False"/>
    <s v="United States"/>
    <d v="2023-06-20T08:02:19"/>
    <n v="150000"/>
    <s v="DoorDash"/>
    <s v="['python', 'go', 'spark', 'excel']"/>
  </r>
  <r>
    <x v="6"/>
    <s v="Python Machine Learning Engineer (AdLight)"/>
    <s v="Ukraine"/>
    <s v="Full-time"/>
    <s v="False"/>
    <s v="Ukraine"/>
    <d v="2023-06-12T09:02:32"/>
    <n v="141000"/>
    <s v="Roosh"/>
    <s v="['python', 'sql', 'nosql', 'go', 'aws', 'azure', 'gcp', 'tensorflow', 'pytorch', 'flow', 'docker']"/>
  </r>
  <r>
    <x v="1"/>
    <s v="Principal, Data Engineer"/>
    <s v="Southern Pines, NC"/>
    <s v="Full-time"/>
    <s v="False"/>
    <s v="United States"/>
    <d v="2023-06-23T08:25:56"/>
    <n v="125000"/>
    <s v="MEDEANALYTICS"/>
    <s v="['sql', 'python', 'scala', 'aws', 'snowflake', 'oracle', 'redshift', 'databricks', 'pyspark', 'kubernetes', 'github']"/>
  </r>
  <r>
    <x v="0"/>
    <s v="Product Management-Senior Product Manager - Data Product ..."/>
    <s v="Noida, Uttar Pradesh, India"/>
    <s v="Full-time"/>
    <s v="False"/>
    <s v="India"/>
    <d v="2023-06-27T00:12:29"/>
    <n v="79200"/>
    <s v="Paytm"/>
    <m/>
  </r>
  <r>
    <x v="3"/>
    <s v="Senior Data Engineer (AWS, python, Devops, Snowflake)"/>
    <s v="Richmond, VA"/>
    <s v="Full-time"/>
    <s v="False"/>
    <s v="United States"/>
    <d v="2023-06-06T08:28:28"/>
    <n v="173500"/>
    <s v="Capital One"/>
    <s v="['python', 'java', 'scala', 'nosql', 'sql', 'mongo', 'shell', 'mysql', 'cassandra', 'aws', 'snowflake', 'redshift', 'pyspark', 'hadoop', 'kafka', 'spark', 'jenkins', 'git']"/>
  </r>
  <r>
    <x v="2"/>
    <s v="Product Data Specialist (HW)"/>
    <s v="Oulu, Finland"/>
    <s v="Full-time"/>
    <s v="False"/>
    <s v="Finland"/>
    <d v="2023-06-15T08:38:53"/>
    <n v="109500"/>
    <s v="Oura Health Ltd"/>
    <m/>
  </r>
  <r>
    <x v="1"/>
    <s v="Data Engineer - PEM Quality"/>
    <s v="Dearborn, MI"/>
    <s v="Full-time"/>
    <s v="False"/>
    <s v="United States"/>
    <d v="2023-06-20T08:04:51"/>
    <n v="90000"/>
    <s v="Ford Motor Company"/>
    <s v="['nosql', 'sql', 'mongo', 'python', 'gcp', 'oracle', 'hadoop', 'airflow', 'kafka', 'alteryx', 'tableau', 'terraform']"/>
  </r>
  <r>
    <x v="4"/>
    <s v="Senior Data Scientist - Airports"/>
    <s v="New York, NY"/>
    <s v="Full-time"/>
    <s v="False"/>
    <s v="United States"/>
    <d v="2023-06-13T08:02:13"/>
    <n v="165000"/>
    <s v="Uber"/>
    <s v="['sql', 'python', 'r', 'excel', 'tableau', 'looker']"/>
  </r>
  <r>
    <x v="1"/>
    <s v="Cross - Functional Data Engineer &amp; Developer - SQL | ETL | PL ..."/>
    <s v="Arlington, VA"/>
    <s v="Full-time"/>
    <s v="False"/>
    <s v="United States"/>
    <d v="2023-06-14T08:06:35"/>
    <n v="90000"/>
    <s v="Deloitte"/>
    <s v="['sql', 'postgresql', 'oracle']"/>
  </r>
  <r>
    <x v="4"/>
    <s v="AI Senior Data Scientist"/>
    <s v="Hartford, CT"/>
    <s v="Full-time"/>
    <s v="False"/>
    <s v="United States"/>
    <d v="2023-06-14T08:02:59"/>
    <n v="177500"/>
    <s v="Travelers Group"/>
    <m/>
  </r>
  <r>
    <x v="2"/>
    <s v="Data Scientist (DC based)"/>
    <s v="Washington, DC"/>
    <s v="Full-time"/>
    <s v="False"/>
    <s v="United States"/>
    <d v="2023-06-25T09:06:48"/>
    <n v="160000"/>
    <s v="Jobot"/>
    <m/>
  </r>
  <r>
    <x v="2"/>
    <s v="Principal Data Scientist"/>
    <s v="Boston, MA"/>
    <s v="Full-time"/>
    <s v="False"/>
    <s v="United States"/>
    <d v="2023-06-02T08:02:58"/>
    <n v="125000"/>
    <s v="Alumni Ventures Group"/>
    <s v="['python', 'sql', 'tensorflow', 'pytorch', 'keras', 'github', 'bitbucket', 'git']"/>
  </r>
  <r>
    <x v="1"/>
    <s v="Senior IT FTP Data Engineer"/>
    <s v="Atlanta, GA"/>
    <s v="Full-time"/>
    <s v="False"/>
    <s v="United States"/>
    <d v="2023-06-13T08:25:48"/>
    <n v="125000"/>
    <s v="WestRock"/>
    <s v="['sql', 'java', 'python', 'r', 'alteryx', 'power bi', 'qlik', 'tableau']"/>
  </r>
  <r>
    <x v="2"/>
    <s v="Principal Data Scientist - Fintech Lending/Capital"/>
    <s v="United States"/>
    <s v="Full-time"/>
    <s v="False"/>
    <s v="United States"/>
    <d v="2023-06-28T08:04:43"/>
    <n v="208000"/>
    <s v="Toast Inc."/>
    <s v="['python', 'sql', 'scala', 'go', 'aws', 'spark', 'scikit-learn', 'tensorflow', 'pytorch', 'airflow', 'git']"/>
  </r>
  <r>
    <x v="0"/>
    <s v="Data Analyst II (CA Only)"/>
    <s v="Tampa, FL"/>
    <s v="Full-time"/>
    <s v="False"/>
    <s v="United States"/>
    <d v="2023-06-17T08:02:00"/>
    <n v="115000"/>
    <s v="Centene Corp"/>
    <s v="['sql', 'excel']"/>
  </r>
  <r>
    <x v="5"/>
    <s v="Sr. Data Solution Analyst, Uber Advertising"/>
    <s v="Chicago, IL"/>
    <s v="Full-time"/>
    <s v="False"/>
    <s v="United States"/>
    <d v="2023-06-30T08:02:29"/>
    <n v="120000"/>
    <s v="Uber"/>
    <s v="['python', 'sql', 'hadoop', 'spark', 'looker', 'tableau']"/>
  </r>
  <r>
    <x v="1"/>
    <s v="Data Engineer"/>
    <s v="St Paul, MN"/>
    <s v="Full-time"/>
    <s v="False"/>
    <s v="United States"/>
    <d v="2023-06-19T08:07:26"/>
    <n v="102500"/>
    <s v="Konnecting Tree Inc"/>
    <s v="['python']"/>
  </r>
  <r>
    <x v="5"/>
    <s v="Dir, Sr Lead Data Analyst(Product)"/>
    <s v="New York, NY"/>
    <s v="Full-time"/>
    <s v="False"/>
    <s v="United States"/>
    <d v="2023-06-27T08:00:04"/>
    <n v="150000"/>
    <s v="TIAA"/>
    <s v="['sql', 'sas', 'sas', 'python', 'r', 'spss', 'tableau', 'alteryx']"/>
  </r>
  <r>
    <x v="2"/>
    <s v="Data Scientist"/>
    <s v="Oklahoma City, OK"/>
    <s v="Full-time"/>
    <s v="False"/>
    <s v="United States"/>
    <d v="2023-06-15T08:20:46"/>
    <n v="105000"/>
    <s v="SAIC"/>
    <s v="['r', 'python', 'sql']"/>
  </r>
  <r>
    <x v="2"/>
    <s v="Principal Data Scientist – ML and NLP – up to $175,000 Salary ..."/>
    <s v="Manchester, NH"/>
    <s v="Full-time"/>
    <s v="False"/>
    <s v="United States"/>
    <d v="2023-06-13T08:02:47"/>
    <n v="162500"/>
    <s v="Saragossa"/>
    <m/>
  </r>
  <r>
    <x v="2"/>
    <s v="Staff Data Scientist - NLP"/>
    <s v="Bengaluru, Karnataka, India"/>
    <s v="Full-time"/>
    <s v="False"/>
    <s v="India"/>
    <d v="2023-06-07T08:30:48"/>
    <n v="157500"/>
    <s v="Visa"/>
    <s v="['python', 'r', 'sql', 'nosql', 'sql server', 'watson', 'oracle', 'spark', 'tensorflow', 'pytorch', 'hadoop', 'airflow', 'kafka', 'linux', 'windows', 'tableau', 'power bi']"/>
  </r>
  <r>
    <x v="3"/>
    <s v="Senior Data Engineer"/>
    <s v="New York, NY"/>
    <s v="Full-time"/>
    <s v="False"/>
    <s v="United States"/>
    <d v="2023-06-11T08:05:14"/>
    <n v="125000"/>
    <s v="WorkStride"/>
    <s v="['python', 'java', 'sql', 'aws', 'spark']"/>
  </r>
  <r>
    <x v="0"/>
    <s v="Data quality analyst"/>
    <s v="Jacksonville, FL"/>
    <s v="Full-time"/>
    <s v="False"/>
    <s v="United States"/>
    <d v="2023-06-26T00:23:44"/>
    <n v="84410"/>
    <s v="Citi"/>
    <m/>
  </r>
  <r>
    <x v="0"/>
    <s v="ERM Data Analyst"/>
    <s v="Anywhere"/>
    <s v="Full-time"/>
    <s v="True"/>
    <s v="United States"/>
    <d v="2023-06-09T08:01:04"/>
    <n v="184000"/>
    <s v="Get It Recruit - Information Technology"/>
    <s v="['sql', 'python', 'r']"/>
  </r>
  <r>
    <x v="2"/>
    <s v="Data Scientist in Pilsen"/>
    <s v="Pilsen, Czechia"/>
    <s v="Full-time"/>
    <s v="False"/>
    <s v="Czechia"/>
    <d v="2023-06-28T09:17:00"/>
    <n v="90670"/>
    <s v="Unacast"/>
    <s v="['go', 'python', 'sql', 'gcp', 'git']"/>
  </r>
  <r>
    <x v="3"/>
    <s v="Senior Data Engineer"/>
    <s v="Trenton, NJ"/>
    <s v="Full-time"/>
    <s v="False"/>
    <s v="United States"/>
    <d v="2023-06-19T08:08:17"/>
    <n v="150000"/>
    <s v="MacMillan Publishers"/>
    <s v="['python', 'sql', 'javascript', 'aws', 'redshift', 'hadoop', 'spark', 'airflow', 'git', 'kubernetes', 'jira', 'asana', 'slack']"/>
  </r>
  <r>
    <x v="0"/>
    <s v="Fraud Prevention Data Analyst"/>
    <s v="Jacksonville, FL"/>
    <s v="Full-time"/>
    <s v="False"/>
    <s v="United States"/>
    <d v="2023-06-25T08:23:34"/>
    <n v="70000"/>
    <s v="Uphold"/>
    <s v="['sql', 'python', 'postgresql', 'snowflake', 'looker', 'tableau']"/>
  </r>
  <r>
    <x v="0"/>
    <s v="Clinical Data Analyst III"/>
    <s v="Los Angeles, CA"/>
    <s v="Full-time"/>
    <s v="False"/>
    <s v="United States"/>
    <d v="2023-06-26T08:01:05"/>
    <n v="115000"/>
    <s v="LA Care Health Plan"/>
    <s v="['sas', 'sas', 'sql', 'flow']"/>
  </r>
  <r>
    <x v="3"/>
    <s v="[CMG Analytics] Senior Data Engineer"/>
    <m/>
    <s v="Full-time"/>
    <s v="False"/>
    <s v="South Korea"/>
    <d v="2023-06-27T00:52:51"/>
    <n v="147500"/>
    <s v="Coupang"/>
    <s v="['python', 'sql', 'aws', 'spark', 'airflow']"/>
  </r>
  <r>
    <x v="1"/>
    <s v="Remote Data Engineer"/>
    <s v="McLean, VA"/>
    <s v="Full-time"/>
    <s v="False"/>
    <s v="United States"/>
    <d v="2023-06-28T08:09:41"/>
    <n v="139000"/>
    <s v="Deloitte"/>
    <s v="['sql', 'snowflake', 'databricks', 'gcp', 'aws', 'azure']"/>
  </r>
  <r>
    <x v="0"/>
    <s v="Global Business Services Manager, Data Analytics &amp; Insights"/>
    <s v="Atlanta, GA"/>
    <s v="Full-time"/>
    <s v="False"/>
    <s v="United States"/>
    <d v="2023-06-26T08:56:08"/>
    <n v="125000"/>
    <s v="Newell Brands Inc"/>
    <s v="['databricks', 'excel', 'power bi', 'dax', 'powerpoint', 'alteryx', 'tableau']"/>
  </r>
  <r>
    <x v="2"/>
    <s v="Data Scientist"/>
    <s v="El Segundo, CA"/>
    <s v="Full-time"/>
    <s v="False"/>
    <s v="United States"/>
    <d v="2023-06-06T08:03:10"/>
    <n v="150000"/>
    <s v="The Aerospace Corporation"/>
    <s v="['python', 'docker', 'kubernetes']"/>
  </r>
  <r>
    <x v="2"/>
    <s v="Data Scientist"/>
    <s v="United States"/>
    <s v="Full-time"/>
    <s v="False"/>
    <s v="United States"/>
    <d v="2023-06-27T00:03:56"/>
    <n v="113269.5"/>
    <s v="Forest Service"/>
    <m/>
  </r>
  <r>
    <x v="2"/>
    <s v="Data Scientist, Credit Risk"/>
    <s v="San Francisco, CA"/>
    <s v="Full-time"/>
    <s v="False"/>
    <s v="United States"/>
    <d v="2023-06-23T08:21:08"/>
    <n v="150000"/>
    <s v="Square"/>
    <s v="['sql', 'python', 'c', 'go', 'snowflake', 'databricks']"/>
  </r>
  <r>
    <x v="2"/>
    <s v="Growth, Data Science Professionals (Computer Vision)"/>
    <s v="Maslak, Sarıyer/İstanbul, Türkiye"/>
    <s v="Full-time"/>
    <s v="False"/>
    <s v="Turkey"/>
    <d v="2023-06-23T09:09:10"/>
    <n v="72000"/>
    <s v="Trendyol"/>
    <s v="['go', 'sql', 'python', 'tensorflow', 'pytorch', 'express']"/>
  </r>
  <r>
    <x v="1"/>
    <s v="Lead Data Engineer"/>
    <s v="Anywhere"/>
    <s v="Full-time"/>
    <s v="True"/>
    <s v="United States"/>
    <d v="2023-06-10T08:04:51"/>
    <n v="172500"/>
    <s v="CVS Health"/>
    <s v="['sql', 'python', 'nosql', 'azure', 'gcp', 'spark', 'airflow', 'kafka', 'git', 'jenkins']"/>
  </r>
  <r>
    <x v="6"/>
    <s v="Sr. ML Engineer (Infrastructure)"/>
    <m/>
    <s v="Full-time"/>
    <s v="False"/>
    <s v="South Korea"/>
    <d v="2023-06-09T08:23:14"/>
    <n v="185500"/>
    <s v="Twelve Labs"/>
    <s v="['go', 'python', 'mongodb', 'mongodb', 'elasticsearch', 'redis', 'aws', 'azure', 'gcp', 'pytorch', 'kubernetes', 'docker', 'github']"/>
  </r>
  <r>
    <x v="2"/>
    <s v="Data Scientist"/>
    <s v="Stamford, CT"/>
    <s v="Full-time"/>
    <s v="False"/>
    <s v="United States"/>
    <d v="2023-06-08T08:02:04"/>
    <n v="135000"/>
    <s v="Indium Software"/>
    <m/>
  </r>
  <r>
    <x v="1"/>
    <s v="Data Engineer (H/F)"/>
    <s v="Paris, France"/>
    <s v="Full-time"/>
    <s v="False"/>
    <s v="France"/>
    <d v="2023-06-02T08:39:31"/>
    <n v="97444"/>
    <s v="Believe"/>
    <s v="['scala', 'php', 'python', 'postgresql', 'databricks', 'aws', 'spark', 'airflow', 'pyspark', 'gitlab']"/>
  </r>
  <r>
    <x v="2"/>
    <s v="Lead Data Scientist"/>
    <s v="New York, NY"/>
    <s v="Full-time"/>
    <s v="False"/>
    <s v="United States"/>
    <d v="2023-06-07T08:01:51"/>
    <n v="154500"/>
    <s v="Charlton Morris"/>
    <s v="['python', 'sas', 'sas', 'matlab', 'r']"/>
  </r>
  <r>
    <x v="1"/>
    <s v="Data Engineer (Generative AI, Cloud, AWS, Python, Snowflake)"/>
    <s v="Richardson, TX"/>
    <s v="Full-time"/>
    <s v="False"/>
    <s v="Sudan"/>
    <d v="2023-06-16T09:32:55"/>
    <n v="150000"/>
    <s v="The Travelers Companies, Inc"/>
    <s v="['python', 'pytorch', 'tensorflow', 'keras']"/>
  </r>
  <r>
    <x v="0"/>
    <s v="Data Analyst for Learning Impact"/>
    <s v="Cambridge, MA"/>
    <s v="Full-time"/>
    <s v="False"/>
    <s v="United States"/>
    <d v="2023-06-26T08:00:30"/>
    <n v="90000"/>
    <s v="Harvard University"/>
    <s v="['excel', 'unify']"/>
  </r>
  <r>
    <x v="0"/>
    <s v="Financial Data Analyst"/>
    <s v="New York, NY"/>
    <s v="Full-time"/>
    <s v="False"/>
    <s v="United States"/>
    <d v="2023-06-08T23:59:58"/>
    <n v="90000"/>
    <s v="Michael Page"/>
    <s v="['excel']"/>
  </r>
  <r>
    <x v="0"/>
    <s v="Senior People Data Analyst"/>
    <s v="Denver, CO"/>
    <s v="Full-time"/>
    <s v="False"/>
    <s v="Sudan"/>
    <d v="2023-06-01T10:05:06"/>
    <n v="139860"/>
    <s v="Fastly, Inc."/>
    <s v="['github']"/>
  </r>
  <r>
    <x v="2"/>
    <s v="ENT-Data Scientist-Anlst III"/>
    <s v="Atlanta, GA"/>
    <s v="Full-time"/>
    <s v="False"/>
    <s v="United States"/>
    <d v="2023-06-09T08:04:35"/>
    <n v="83200"/>
    <s v="National General Insurance"/>
    <s v="['sas', 'sas', 'sql', 'r', 'python', 'express']"/>
  </r>
  <r>
    <x v="5"/>
    <s v="Senior Analyst, Data Science and Analytics"/>
    <s v="Plano, TX"/>
    <s v="Full-time"/>
    <s v="False"/>
    <s v="United States"/>
    <d v="2023-06-13T00:01:02"/>
    <n v="89000"/>
    <s v="Razorfish"/>
    <s v="['sql', 'tableau', 'excel']"/>
  </r>
  <r>
    <x v="5"/>
    <s v="SVP, NAM Data Strategy Lead (Data Analytics Senior Lead Analyst..."/>
    <s v="Jacksonville, FL"/>
    <s v="Full-time"/>
    <s v="False"/>
    <s v="United States"/>
    <d v="2023-06-10T08:37:19"/>
    <n v="188675"/>
    <s v="Citi"/>
    <m/>
  </r>
  <r>
    <x v="1"/>
    <s v="Sr. Data Engineer"/>
    <s v="Knoxville, TN"/>
    <s v="Full-time"/>
    <s v="False"/>
    <s v="United States"/>
    <d v="2023-06-06T08:07:37"/>
    <n v="145000"/>
    <s v="CyberCoders"/>
    <s v="['nosql', 'databricks', 'spark']"/>
  </r>
  <r>
    <x v="0"/>
    <s v="Business Intelligence Operations Specialist"/>
    <s v="Mexico City, CDMX, Mexico"/>
    <s v="Full-time"/>
    <s v="False"/>
    <s v="Mexico"/>
    <d v="2023-06-21T08:42:16"/>
    <n v="99150"/>
    <s v="NBCUniversal"/>
    <s v="['python', 'plotly', 'pandas', 'seaborn', 'numpy', 'scikit-learn', 'power bi']"/>
  </r>
  <r>
    <x v="1"/>
    <s v="Sr. Data Engineer- (remote)"/>
    <s v="Plano, TX"/>
    <s v="Full-time"/>
    <s v="False"/>
    <s v="Sudan"/>
    <d v="2023-06-03T08:34:24"/>
    <n v="109500"/>
    <s v="Cognizant"/>
    <s v="['sql', 'scala', 'java', 'python', 'aws', 'spark']"/>
  </r>
  <r>
    <x v="2"/>
    <s v="Data Scientist"/>
    <s v="Arlington, VA"/>
    <s v="Full-time"/>
    <s v="False"/>
    <s v="United States"/>
    <d v="2023-06-10T08:01:57"/>
    <n v="175000"/>
    <s v="General Dynamics Information Technology"/>
    <s v="['sql', 'python', 'r', 'sas', 'sas', 'java', 'aws', 'azure', 'databricks', 'dax', 'power bi']"/>
  </r>
  <r>
    <x v="2"/>
    <s v="Salesforce Administrator/Data Specialist"/>
    <s v="Warsaw, Poland"/>
    <s v="Full-time"/>
    <s v="False"/>
    <s v="Poland"/>
    <d v="2023-06-16T08:54:27"/>
    <n v="109500"/>
    <s v="PSI CRO"/>
    <m/>
  </r>
  <r>
    <x v="1"/>
    <s v="Azure Data Architect/Engineer"/>
    <s v="Anderlecht, Belgium"/>
    <s v="Full-time"/>
    <s v="False"/>
    <s v="Belgium"/>
    <d v="2023-06-22T08:55:14"/>
    <n v="89100"/>
    <s v="Ypto"/>
    <s v="['sql', 'c#', 'sql server', 'azure', 'databricks', 'aws', 'spark', 'git', 'bitbucket', 'jenkins']"/>
  </r>
  <r>
    <x v="1"/>
    <s v="Staff Data Engineer (Spark, Python, Hadoop)"/>
    <s v="Bengaluru, Karnataka, India"/>
    <s v="Full-time"/>
    <s v="False"/>
    <s v="India"/>
    <d v="2023-06-07T08:30:52"/>
    <n v="147500"/>
    <s v="Visa"/>
    <s v="['java', 'nosql', 'sas', 'sas', 'db2', 'mysql', 'hadoop', 'spark', 'selenium', 'jenkins', 'git', 'chef']"/>
  </r>
  <r>
    <x v="1"/>
    <s v="Mid Data Engineer"/>
    <s v="Norfolk, VA"/>
    <s v="Full-time"/>
    <s v="False"/>
    <s v="United States"/>
    <d v="2023-06-24T08:07:21"/>
    <n v="58300"/>
    <s v="Booz Allen Hamilton"/>
    <s v="['python', 'sql', 'aws', 'redshift', 'azure', 'databricks', 'graphql', 'spark', 'linux', 'windows', 'git', 'atlassian', 'terraform']"/>
  </r>
  <r>
    <x v="1"/>
    <s v="Azure Data engineer"/>
    <s v="Mississauga, ON, Canada"/>
    <s v="Full-time"/>
    <s v="False"/>
    <s v="Canada"/>
    <d v="2023-06-07T08:32:07"/>
    <n v="175000"/>
    <s v="Cognizant"/>
    <s v="['sql', 'azure', 'databricks', 'power bi', 'dax']"/>
  </r>
  <r>
    <x v="1"/>
    <s v="Data Engineer, Clearing and Custody"/>
    <s v="New York, NY"/>
    <s v="Full-time"/>
    <s v="False"/>
    <s v="United States"/>
    <d v="2023-06-07T08:29:56"/>
    <n v="90000"/>
    <s v="Clear Street"/>
    <s v="['python', 'go', 'redis', 'kafka', 'docker', 'kubernetes']"/>
  </r>
  <r>
    <x v="5"/>
    <s v="Senior Data Analyst (Business Intelligence), Support (San..."/>
    <s v="Anywhere"/>
    <s v="Full-time"/>
    <s v="True"/>
    <s v="United States"/>
    <d v="2023-06-06T00:01:11"/>
    <n v="172500"/>
    <s v="Cisco Meraki"/>
    <s v="['sql', 'r', 'python', 'snowflake', 'react', 'tableau', 'microstrategy']"/>
  </r>
  <r>
    <x v="8"/>
    <s v="Senior Software Engineer, Back End (Python/Jenkins/CICD)"/>
    <s v="The Bahamas"/>
    <s v="Full-time"/>
    <s v="False"/>
    <s v="Bahamas"/>
    <d v="2023-06-08T01:51:24"/>
    <n v="173500"/>
    <s v="Capital One"/>
    <s v="['python', 'scala', 'nosql', 'java', 'go', 'aws', 'gcp', 'azure', 'react', 'node.js', 'docker', 'kubernetes', 'terraform']"/>
  </r>
  <r>
    <x v="6"/>
    <s v="Responsible AI Scientist (m/f/d) in Allianz SE"/>
    <s v="Munich, Germany"/>
    <s v="Full-time"/>
    <s v="False"/>
    <s v="Germany"/>
    <d v="2023-06-23T00:13:14"/>
    <n v="85000"/>
    <s v="Allianz"/>
    <s v="['python', 'r']"/>
  </r>
  <r>
    <x v="2"/>
    <s v="Data Scientist"/>
    <s v="Portsmouth, NH"/>
    <s v="Full-time"/>
    <s v="False"/>
    <s v="United States"/>
    <d v="2023-06-29T00:03:33"/>
    <n v="130000"/>
    <s v="Robert Half"/>
    <s v="['python', 'r', 'sql', 'go', 'tableau', 'power bi']"/>
  </r>
  <r>
    <x v="1"/>
    <s v="Lead Data Engineer"/>
    <s v="Tampa, FL"/>
    <s v="Contractor"/>
    <s v="False"/>
    <s v="United States"/>
    <d v="2023-06-30T00:05:51"/>
    <n v="131580"/>
    <s v="Barbaricum"/>
    <s v="['sql', 'python', 'nosql', 'r', 'matlab', 'neo4j', 'spark', 'hadoop', 'kafka', 'flask']"/>
  </r>
  <r>
    <x v="0"/>
    <s v="Data Operation Analyst"/>
    <s v="Germany"/>
    <s v="Full-time"/>
    <s v="False"/>
    <s v="Germany"/>
    <d v="2023-06-07T00:19:05"/>
    <n v="56381"/>
    <s v="U.S. Army Medical Command"/>
    <m/>
  </r>
  <r>
    <x v="8"/>
    <s v="Remote junior Java Developer/ software programmer/Data..."/>
    <s v="Washington, DC"/>
    <s v="Full-time"/>
    <s v="False"/>
    <s v="United States"/>
    <d v="2023-06-09T00:00:02"/>
    <n v="90000"/>
    <s v="SynergisticIT"/>
    <s v="['java', 'javascript', 'c++', 'sas', 'sas', 'python', 'oracle', 'spring', 'tableau', 'docker', 'jenkins']"/>
  </r>
  <r>
    <x v="2"/>
    <s v="Principal Technical Data Scientist (Peninsula, CA or Remote)"/>
    <s v="Anywhere"/>
    <s v="Full-time"/>
    <s v="True"/>
    <s v="United States"/>
    <d v="2023-06-29T00:04:04"/>
    <n v="219500"/>
    <s v="Atlassian"/>
    <s v="['sql', 'python', 'c', 'aws', 'tableau', 'microstrategy', 'atlassian', 'jira']"/>
  </r>
  <r>
    <x v="5"/>
    <s v="Senior data analyst"/>
    <s v="Chicago, IL"/>
    <s v="Full-time"/>
    <s v="False"/>
    <s v="United States"/>
    <d v="2023-06-26T00:22:52"/>
    <n v="150000"/>
    <s v="Motion Recruitment"/>
    <s v="['sql', 'azure']"/>
  </r>
  <r>
    <x v="4"/>
    <s v="Senior Data Scientist"/>
    <s v="São Paulo, State of São Paulo, Brazil"/>
    <s v="Full-time"/>
    <s v="False"/>
    <s v="Brazil"/>
    <d v="2023-06-29T01:03:14"/>
    <n v="157500"/>
    <s v="Visa"/>
    <s v="['sas', 'sas', 'sql', 'hadoop', 'pyspark', 'tableau']"/>
  </r>
  <r>
    <x v="7"/>
    <s v="Senior Manager, Analytics &amp; Accounts"/>
    <s v="Indianapolis, IN"/>
    <s v="Full-time"/>
    <s v="False"/>
    <s v="United States"/>
    <d v="2023-06-06T00:02:33"/>
    <n v="107500"/>
    <s v="SMARI.LLC"/>
    <s v="['flow']"/>
  </r>
  <r>
    <x v="1"/>
    <s v="Big Data Engineer - PySpark"/>
    <s v="San Jose, CA"/>
    <s v="Full-time"/>
    <s v="False"/>
    <s v="United States"/>
    <d v="2023-06-14T00:06:00"/>
    <n v="146000"/>
    <s v="Logic20/20 Inc."/>
    <s v="['go', 'python', 'mongodb', 'mongodb', 'pyspark', 'hadoop', 'spark', 'airflow']"/>
  </r>
  <r>
    <x v="5"/>
    <s v="SENIOR DATA ANALYST (1823 - Sr. Administrative Analyst) SF Rent Board"/>
    <s v="San Francisco, CA"/>
    <s v="Full-time"/>
    <s v="False"/>
    <s v="United States"/>
    <d v="2023-06-30T00:01:26"/>
    <n v="125593"/>
    <s v="City and County of San Francisco"/>
    <s v="['excel']"/>
  </r>
  <r>
    <x v="4"/>
    <s v="Senior Data Scientist, Growth"/>
    <s v="New York, NY"/>
    <s v="Full-time"/>
    <s v="False"/>
    <s v="United States"/>
    <d v="2023-06-24T00:19:57"/>
    <n v="175875"/>
    <s v="Justworks"/>
    <s v="['python', 'r', 'sql', 'snowflake']"/>
  </r>
  <r>
    <x v="1"/>
    <s v="Data Engineer"/>
    <s v="Argentina"/>
    <s v="Full-time"/>
    <s v="False"/>
    <s v="Argentina"/>
    <d v="2023-06-17T01:06:55"/>
    <n v="96773"/>
    <s v="Mutt Data"/>
    <s v="['nosql', 'python', 'postgresql', 'databricks', 'aws', 'bigquery', 'redshift', 'snowflake', 'gcp', 'spark', 'airflow', 'kafka', 'hadoop', 'numpy', 'pandas', 'jupyter', 'matplotlib', 'scikit-learn', 'kubernetes']"/>
  </r>
  <r>
    <x v="1"/>
    <s v="Data Engineer, Data Engineering"/>
    <s v="Plano, TX"/>
    <s v="Full-time"/>
    <s v="False"/>
    <s v="Sudan"/>
    <d v="2023-06-21T01:00:31"/>
    <n v="160281"/>
    <s v="PepsiCo"/>
    <s v="['python', 'scala', 'sql', 'spark', 'github']"/>
  </r>
  <r>
    <x v="2"/>
    <s v="Principal Data Scientist I, Spectrum Enterprise (Greater Denver..."/>
    <s v="Denver, CO"/>
    <s v="Full-time"/>
    <s v="False"/>
    <s v="United States"/>
    <d v="2023-06-14T00:03:22"/>
    <n v="153500"/>
    <s v="Spectrum"/>
    <s v="['sql', 'r', 'sas', 'sas', 'python', 'nosql', 'snowflake', 'hadoop', 'spark', 'unix', 'centos', 'windows', 'linux', 'spss', 'alteryx']"/>
  </r>
  <r>
    <x v="0"/>
    <s v="Data Analyst"/>
    <s v="New York, NY"/>
    <s v="Full-time"/>
    <s v="False"/>
    <s v="United States"/>
    <d v="2023-06-14T23:59:57"/>
    <n v="72500"/>
    <s v="Children's Aid"/>
    <s v="['sql', 'crystal', 'sas', 'sas', 'javascript', 'vba', 'excel', 'sap', 'cognos', 'spss']"/>
  </r>
  <r>
    <x v="2"/>
    <s v="Data Scientist"/>
    <s v="United States"/>
    <s v="Full-time"/>
    <s v="False"/>
    <s v="United States"/>
    <d v="2023-06-13T00:03:10"/>
    <n v="141000"/>
    <s v="INADEV"/>
    <s v="['sql', 'nosql', 'mongodb', 'mongodb', 'python', 'couchbase', 'aws', 'azure', 'pandas', 'numpy', 'scikit-learn', 'linux', 'tableau', 'docker', 'github']"/>
  </r>
  <r>
    <x v="2"/>
    <s v="Director of Data Science &amp; AI Research"/>
    <s v="Anywhere"/>
    <s v="Full-time"/>
    <s v="True"/>
    <s v="United States"/>
    <d v="2023-06-13T00:02:11"/>
    <n v="265000"/>
    <s v="Cnam - Auditeurs - Accueil"/>
    <m/>
  </r>
  <r>
    <x v="2"/>
    <s v="Master Data Management Plants (f/m/div.)"/>
    <s v="Karlsruhe, Germany"/>
    <s v="Full-time"/>
    <s v="False"/>
    <s v="Germany"/>
    <d v="2023-06-15T00:19:47"/>
    <n v="56700"/>
    <s v="Bosch Group"/>
    <s v="['spark']"/>
  </r>
  <r>
    <x v="0"/>
    <s v="junior Java Developer/ software programmer/Data Analyst/Data..."/>
    <s v="Irvine, CA"/>
    <s v="Full-time"/>
    <s v="False"/>
    <s v="United States"/>
    <d v="2023-06-09T00:02:45"/>
    <n v="90000"/>
    <s v="SynergisticIT"/>
    <s v="['java', 'javascript', 'c++', 'sas', 'sas', 'python', 'oracle', 'spring', 'tableau', 'docker', 'jenki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75C33-8CBC-544D-896B-4F4A46D2E056}"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706" firstHeaderRow="1" firstDataRow="1" firstDataCol="1"/>
  <pivotFields count="11">
    <pivotField showAll="0"/>
    <pivotField showAll="0"/>
    <pivotField showAll="0"/>
    <pivotField showAll="0"/>
    <pivotField showAll="0"/>
    <pivotField showAll="0">
      <items count="109">
        <item x="75"/>
        <item x="94"/>
        <item x="47"/>
        <item x="89"/>
        <item x="51"/>
        <item x="37"/>
        <item x="87"/>
        <item x="29"/>
        <item x="93"/>
        <item x="104"/>
        <item x="3"/>
        <item x="107"/>
        <item x="41"/>
        <item x="80"/>
        <item x="15"/>
        <item x="103"/>
        <item x="23"/>
        <item x="24"/>
        <item x="48"/>
        <item x="32"/>
        <item x="61"/>
        <item x="0"/>
        <item x="102"/>
        <item x="19"/>
        <item x="52"/>
        <item x="39"/>
        <item x="5"/>
        <item x="98"/>
        <item x="53"/>
        <item x="83"/>
        <item x="17"/>
        <item x="71"/>
        <item x="27"/>
        <item x="9"/>
        <item x="38"/>
        <item x="69"/>
        <item x="46"/>
        <item x="4"/>
        <item x="63"/>
        <item x="10"/>
        <item x="7"/>
        <item x="77"/>
        <item x="28"/>
        <item x="8"/>
        <item x="49"/>
        <item x="81"/>
        <item x="36"/>
        <item x="43"/>
        <item x="65"/>
        <item x="79"/>
        <item x="60"/>
        <item x="97"/>
        <item x="34"/>
        <item x="62"/>
        <item x="95"/>
        <item x="31"/>
        <item x="88"/>
        <item x="85"/>
        <item x="30"/>
        <item x="22"/>
        <item x="74"/>
        <item x="64"/>
        <item x="73"/>
        <item x="58"/>
        <item x="84"/>
        <item x="26"/>
        <item x="44"/>
        <item x="101"/>
        <item x="70"/>
        <item x="82"/>
        <item x="56"/>
        <item x="59"/>
        <item x="76"/>
        <item x="96"/>
        <item x="42"/>
        <item x="50"/>
        <item x="11"/>
        <item x="12"/>
        <item x="55"/>
        <item x="68"/>
        <item x="90"/>
        <item x="106"/>
        <item x="66"/>
        <item x="18"/>
        <item x="72"/>
        <item x="35"/>
        <item x="14"/>
        <item x="21"/>
        <item x="20"/>
        <item x="86"/>
        <item x="1"/>
        <item x="13"/>
        <item x="45"/>
        <item x="40"/>
        <item x="25"/>
        <item x="91"/>
        <item x="57"/>
        <item x="78"/>
        <item x="92"/>
        <item x="33"/>
        <item x="67"/>
        <item x="6"/>
        <item x="2"/>
        <item x="54"/>
        <item x="99"/>
        <item x="16"/>
        <item x="105"/>
        <item x="100"/>
        <item t="default"/>
      </items>
    </pivotField>
    <pivotField numFmtId="14" showAll="0">
      <items count="21662">
        <item x="2451"/>
        <item x="8629"/>
        <item x="9147"/>
        <item x="9155"/>
        <item x="2441"/>
        <item x="1938"/>
        <item x="18953"/>
        <item x="18830"/>
        <item x="1284"/>
        <item x="1239"/>
        <item x="1770"/>
        <item x="1591"/>
        <item x="1139"/>
        <item x="21496"/>
        <item x="21525"/>
        <item x="3638"/>
        <item x="12205"/>
        <item x="100"/>
        <item x="11593"/>
        <item x="7561"/>
        <item x="19625"/>
        <item x="2000"/>
        <item x="2053"/>
        <item x="19079"/>
        <item x="19052"/>
        <item x="14895"/>
        <item x="1634"/>
        <item x="1226"/>
        <item x="1214"/>
        <item x="7273"/>
        <item x="6014"/>
        <item x="6279"/>
        <item x="3636"/>
        <item x="3175"/>
        <item x="3090"/>
        <item x="15418"/>
        <item x="15820"/>
        <item x="17846"/>
        <item x="17442"/>
        <item x="13428"/>
        <item x="12958"/>
        <item x="13035"/>
        <item x="16888"/>
        <item x="17315"/>
        <item x="16439"/>
        <item x="17203"/>
        <item x="776"/>
        <item x="35"/>
        <item x="12481"/>
        <item x="12201"/>
        <item x="11500"/>
        <item x="11709"/>
        <item x="12475"/>
        <item x="4214"/>
        <item x="4914"/>
        <item x="3890"/>
        <item x="3827"/>
        <item x="4132"/>
        <item x="3972"/>
        <item x="4529"/>
        <item x="4681"/>
        <item x="10739"/>
        <item x="11249"/>
        <item x="10610"/>
        <item x="11418"/>
        <item x="7747"/>
        <item x="7516"/>
        <item x="8450"/>
        <item x="7460"/>
        <item x="10130"/>
        <item x="9387"/>
        <item x="9404"/>
        <item x="9919"/>
        <item x="9329"/>
        <item x="9413"/>
        <item x="9650"/>
        <item x="14607"/>
        <item x="14192"/>
        <item x="14690"/>
        <item x="14170"/>
        <item x="14216"/>
        <item x="14321"/>
        <item x="14286"/>
        <item x="14571"/>
        <item x="20633"/>
        <item x="5705"/>
        <item x="4977"/>
        <item x="5275"/>
        <item x="5709"/>
        <item x="5200"/>
        <item x="5565"/>
        <item x="8604"/>
        <item x="8666"/>
        <item x="8957"/>
        <item x="9017"/>
        <item x="8494"/>
        <item x="2330"/>
        <item x="1827"/>
        <item x="21062"/>
        <item x="21321"/>
        <item x="18945"/>
        <item x="18856"/>
        <item x="18932"/>
        <item x="18740"/>
        <item x="18840"/>
        <item x="18837"/>
        <item x="18626"/>
        <item x="14933"/>
        <item x="14804"/>
        <item x="14843"/>
        <item x="14896"/>
        <item x="21516"/>
        <item x="21536"/>
        <item x="21592"/>
        <item x="21642"/>
        <item x="1312"/>
        <item x="1469"/>
        <item x="1624"/>
        <item x="6091"/>
        <item x="7341"/>
        <item x="6946"/>
        <item x="3595"/>
        <item x="3172"/>
        <item x="3152"/>
        <item x="3141"/>
        <item x="3337"/>
        <item x="2928"/>
        <item x="3104"/>
        <item x="15633"/>
        <item x="15416"/>
        <item x="16045"/>
        <item x="15021"/>
        <item x="13495"/>
        <item x="13307"/>
        <item x="13070"/>
        <item x="13301"/>
        <item x="13218"/>
        <item x="12674"/>
        <item x="13490"/>
        <item x="12893"/>
        <item x="18281"/>
        <item x="13387"/>
        <item x="16931"/>
        <item x="16646"/>
        <item x="16841"/>
        <item x="17206"/>
        <item x="12950"/>
        <item x="16884"/>
        <item x="17304"/>
        <item x="16799"/>
        <item x="16877"/>
        <item x="13438"/>
        <item x="16316"/>
        <item x="871"/>
        <item x="147"/>
        <item x="11870"/>
        <item x="12082"/>
        <item x="11821"/>
        <item x="4223"/>
        <item x="4716"/>
        <item x="11363"/>
        <item x="11455"/>
        <item x="11317"/>
        <item x="11446"/>
        <item x="11003"/>
        <item x="10515"/>
        <item x="10282"/>
        <item x="4395"/>
        <item x="4421"/>
        <item x="8358"/>
        <item x="8422"/>
        <item x="8372"/>
        <item x="7558"/>
        <item x="7871"/>
        <item x="7551"/>
        <item x="7531"/>
        <item x="9296"/>
        <item x="20807"/>
        <item x="20942"/>
        <item x="19658"/>
        <item x="7053"/>
        <item x="7191"/>
        <item x="1286"/>
        <item x="5341"/>
        <item x="6019"/>
        <item x="2799"/>
        <item x="3678"/>
        <item x="5904"/>
        <item x="8637"/>
        <item x="15815"/>
        <item x="8524"/>
        <item x="2101"/>
        <item x="2237"/>
        <item x="17980"/>
        <item x="18493"/>
        <item x="17391"/>
        <item x="21073"/>
        <item x="18941"/>
        <item x="16247"/>
        <item x="16292"/>
        <item x="18704"/>
        <item x="18976"/>
        <item x="18616"/>
        <item x="16844"/>
        <item x="16286"/>
        <item x="595"/>
        <item x="206"/>
        <item x="239"/>
        <item x="526"/>
        <item x="337"/>
        <item x="18667"/>
        <item x="14907"/>
        <item x="14750"/>
        <item x="14889"/>
        <item x="18"/>
        <item x="11655"/>
        <item x="11564"/>
        <item x="11474"/>
        <item x="11892"/>
        <item x="12513"/>
        <item x="12352"/>
        <item x="11507"/>
        <item x="589"/>
        <item x="14758"/>
        <item x="11605"/>
        <item x="14766"/>
        <item x="11734"/>
        <item x="4600"/>
        <item x="4394"/>
        <item x="4482"/>
        <item x="4536"/>
        <item x="21580"/>
        <item x="21644"/>
        <item x="21582"/>
        <item x="21626"/>
        <item x="11415"/>
        <item x="10952"/>
        <item x="10579"/>
        <item x="10782"/>
        <item x="10823"/>
        <item x="10856"/>
        <item x="21657"/>
        <item x="11024"/>
        <item x="8020"/>
        <item x="11392"/>
        <item x="7877"/>
        <item x="8189"/>
        <item x="8062"/>
        <item x="10166"/>
        <item x="9261"/>
        <item x="9936"/>
        <item x="13860"/>
        <item x="14301"/>
        <item x="13952"/>
        <item x="14669"/>
        <item x="10067"/>
        <item x="13871"/>
        <item x="20087"/>
        <item x="20776"/>
        <item x="20464"/>
        <item x="20363"/>
        <item x="20536"/>
        <item x="20657"/>
        <item x="20773"/>
        <item x="19842"/>
        <item x="19588"/>
        <item x="19311"/>
        <item x="20183"/>
        <item x="5517"/>
        <item x="5682"/>
        <item x="19338"/>
        <item x="5103"/>
        <item x="9050"/>
        <item x="9070"/>
        <item x="8766"/>
        <item x="9008"/>
        <item x="9052"/>
        <item x="2402"/>
        <item x="2424"/>
        <item x="2038"/>
        <item x="2052"/>
        <item x="1993"/>
        <item x="1971"/>
        <item x="1948"/>
        <item x="8577"/>
        <item x="2123"/>
        <item x="21237"/>
        <item x="21105"/>
        <item x="21331"/>
        <item x="19136"/>
        <item x="19093"/>
        <item x="19067"/>
        <item x="18687"/>
        <item x="18826"/>
        <item x="18596"/>
        <item x="18823"/>
        <item x="18718"/>
        <item x="14803"/>
        <item x="14829"/>
        <item x="14959"/>
        <item x="14725"/>
        <item x="14831"/>
        <item x="21559"/>
        <item x="1758"/>
        <item x="1072"/>
        <item x="1285"/>
        <item x="21640"/>
        <item x="1636"/>
        <item x="1581"/>
        <item x="7225"/>
        <item x="7148"/>
        <item x="6941"/>
        <item x="6997"/>
        <item x="2932"/>
        <item x="3452"/>
        <item x="2585"/>
        <item x="2966"/>
        <item x="3329"/>
        <item x="17814"/>
        <item x="13538"/>
        <item x="13225"/>
        <item x="13233"/>
        <item x="12703"/>
        <item x="12685"/>
        <item x="17095"/>
        <item x="17129"/>
        <item x="17113"/>
        <item x="977"/>
        <item x="224"/>
        <item x="509"/>
        <item x="334"/>
        <item x="11788"/>
        <item x="12196"/>
        <item x="11857"/>
        <item x="11786"/>
        <item x="12307"/>
        <item x="12073"/>
        <item x="12025"/>
        <item x="12230"/>
        <item x="4637"/>
        <item x="3904"/>
        <item x="10415"/>
        <item x="10318"/>
        <item x="10477"/>
        <item x="10339"/>
        <item x="10653"/>
        <item x="10485"/>
        <item x="8194"/>
        <item x="8434"/>
        <item x="8144"/>
        <item x="7965"/>
        <item x="7703"/>
        <item x="8357"/>
        <item x="8245"/>
        <item x="7444"/>
        <item x="9620"/>
        <item x="14151"/>
        <item x="14314"/>
        <item x="20262"/>
        <item x="20155"/>
        <item x="14640"/>
        <item x="14590"/>
        <item x="20876"/>
        <item x="20478"/>
        <item x="20618"/>
        <item x="20406"/>
        <item x="20495"/>
        <item x="19846"/>
        <item x="19544"/>
        <item x="19360"/>
        <item x="19692"/>
        <item x="19532"/>
        <item x="5359"/>
        <item x="5618"/>
        <item x="5646"/>
        <item x="5006"/>
        <item x="4953"/>
        <item x="8745"/>
        <item x="8653"/>
        <item x="8625"/>
        <item x="9092"/>
        <item x="9081"/>
        <item x="2388"/>
        <item x="1937"/>
        <item x="2225"/>
        <item x="2319"/>
        <item x="21234"/>
        <item x="21463"/>
        <item x="21325"/>
        <item x="21275"/>
        <item x="19168"/>
        <item x="19083"/>
        <item x="18775"/>
        <item x="18674"/>
        <item x="18731"/>
        <item x="18800"/>
        <item x="18848"/>
        <item x="14764"/>
        <item x="21566"/>
        <item x="1630"/>
        <item x="1622"/>
        <item x="21587"/>
        <item x="1066"/>
        <item x="7322"/>
        <item x="6681"/>
        <item x="2617"/>
        <item x="2908"/>
        <item x="2717"/>
        <item x="2613"/>
        <item x="2632"/>
        <item x="2584"/>
        <item x="6351"/>
        <item x="3585"/>
        <item x="15722"/>
        <item x="16151"/>
        <item x="17389"/>
        <item x="18531"/>
        <item x="18445"/>
        <item x="12675"/>
        <item x="16570"/>
        <item x="16928"/>
        <item x="792"/>
        <item x="644"/>
        <item x="16680"/>
        <item x="16345"/>
        <item x="104"/>
        <item x="12399"/>
        <item x="11874"/>
        <item x="4556"/>
        <item x="4054"/>
        <item x="4207"/>
        <item x="4754"/>
        <item x="11026"/>
        <item x="10955"/>
        <item x="10982"/>
        <item x="11197"/>
        <item x="10484"/>
        <item x="4263"/>
        <item x="10615"/>
        <item x="7750"/>
        <item x="7777"/>
        <item x="7774"/>
        <item x="11081"/>
        <item x="7628"/>
        <item x="11391"/>
        <item x="7595"/>
        <item x="10036"/>
        <item x="9574"/>
        <item x="9641"/>
        <item x="8127"/>
        <item x="9572"/>
        <item x="9551"/>
        <item x="13791"/>
        <item x="14542"/>
        <item x="14671"/>
        <item x="13708"/>
        <item x="13753"/>
        <item x="20798"/>
        <item x="20309"/>
        <item x="20039"/>
        <item x="19926"/>
        <item x="5271"/>
        <item x="5524"/>
        <item x="19977"/>
        <item x="9080"/>
        <item x="5722"/>
        <item x="8730"/>
        <item x="8759"/>
        <item x="2275"/>
        <item x="1939"/>
        <item x="1807"/>
        <item x="21114"/>
        <item x="21240"/>
        <item x="21472"/>
        <item x="21486"/>
        <item x="21290"/>
        <item x="18993"/>
        <item x="19071"/>
        <item x="18575"/>
        <item x="18868"/>
        <item x="18746"/>
        <item x="14849"/>
        <item x="14813"/>
        <item x="14788"/>
        <item x="14852"/>
        <item x="21563"/>
        <item x="21557"/>
        <item x="1467"/>
        <item x="6830"/>
        <item x="6776"/>
        <item x="6827"/>
        <item x="2909"/>
        <item x="3504"/>
        <item x="2900"/>
        <item x="3491"/>
        <item x="3454"/>
        <item x="15401"/>
        <item x="17635"/>
        <item x="18415"/>
        <item x="17340"/>
        <item x="16913"/>
        <item x="16595"/>
        <item x="12276"/>
        <item x="11710"/>
        <item x="4389"/>
        <item x="4024"/>
        <item x="4707"/>
        <item x="11183"/>
        <item x="10691"/>
        <item x="10556"/>
        <item x="11237"/>
        <item x="8007"/>
        <item x="8128"/>
        <item x="9437"/>
        <item x="14449"/>
        <item x="14116"/>
        <item x="14166"/>
        <item x="14450"/>
        <item x="19606"/>
        <item x="19336"/>
        <item x="20001"/>
        <item x="5108"/>
        <item x="9065"/>
        <item x="1874"/>
        <item x="2485"/>
        <item x="2259"/>
        <item x="2376"/>
        <item x="21242"/>
        <item x="18782"/>
        <item x="21515"/>
        <item x="21494"/>
        <item x="1367"/>
        <item x="1771"/>
        <item x="1575"/>
        <item x="5810"/>
        <item x="6372"/>
        <item x="7198"/>
        <item x="6793"/>
        <item x="3734"/>
        <item x="3017"/>
        <item x="2837"/>
        <item x="15999"/>
        <item x="16147"/>
        <item x="13297"/>
        <item x="17236"/>
        <item x="16564"/>
        <item x="4170"/>
        <item x="3921"/>
        <item x="10745"/>
        <item x="10455"/>
        <item x="8151"/>
        <item x="21023"/>
        <item x="19833"/>
        <item x="5625"/>
        <item x="5012"/>
        <item x="8537"/>
        <item x="1920"/>
        <item x="2430"/>
        <item x="21099"/>
        <item x="19152"/>
        <item x="18865"/>
        <item x="14925"/>
        <item x="14869"/>
        <item x="14761"/>
        <item x="1749"/>
        <item x="1757"/>
        <item x="21622"/>
        <item x="21635"/>
        <item x="5891"/>
        <item x="6057"/>
        <item x="3584"/>
        <item x="3538"/>
        <item x="2787"/>
        <item x="3462"/>
        <item x="15967"/>
        <item x="15229"/>
        <item x="16006"/>
        <item x="15361"/>
        <item x="15962"/>
        <item x="18166"/>
        <item x="13147"/>
        <item x="12880"/>
        <item x="12606"/>
        <item x="16477"/>
        <item x="16537"/>
        <item x="16548"/>
        <item x="16866"/>
        <item x="318"/>
        <item x="73"/>
        <item x="11636"/>
        <item x="12583"/>
        <item x="12210"/>
        <item x="4799"/>
        <item x="4605"/>
        <item x="4213"/>
        <item x="4210"/>
        <item x="4767"/>
        <item x="3956"/>
        <item x="4177"/>
        <item x="10371"/>
        <item x="11294"/>
        <item x="11224"/>
        <item x="10667"/>
        <item x="10542"/>
        <item x="10457"/>
        <item x="11298"/>
        <item x="11090"/>
        <item x="10454"/>
        <item x="10340"/>
        <item x="8095"/>
        <item x="7560"/>
        <item x="10232"/>
        <item x="9578"/>
        <item x="9475"/>
        <item x="9940"/>
        <item x="10030"/>
        <item x="13950"/>
        <item x="14068"/>
        <item x="13924"/>
        <item x="14425"/>
        <item x="14124"/>
        <item x="13922"/>
        <item x="14565"/>
        <item x="13923"/>
        <item x="14041"/>
        <item x="20858"/>
        <item x="20635"/>
        <item x="20170"/>
        <item x="20933"/>
        <item x="20681"/>
        <item x="20692"/>
        <item x="20439"/>
        <item x="20037"/>
        <item x="19291"/>
        <item x="19783"/>
        <item x="20034"/>
        <item x="19865"/>
        <item x="19789"/>
        <item x="19519"/>
        <item x="19837"/>
        <item x="5094"/>
        <item x="5042"/>
        <item x="5477"/>
        <item x="5473"/>
        <item x="5697"/>
        <item x="5541"/>
        <item x="5269"/>
        <item x="5148"/>
        <item x="9135"/>
        <item x="8564"/>
        <item x="8674"/>
        <item x="8748"/>
        <item x="2151"/>
        <item x="2171"/>
        <item x="2341"/>
        <item x="2298"/>
        <item x="2030"/>
        <item x="1811"/>
        <item x="21353"/>
        <item x="21458"/>
        <item x="21340"/>
        <item x="21368"/>
        <item x="21169"/>
        <item x="21063"/>
        <item x="21400"/>
        <item x="21469"/>
        <item x="21134"/>
        <item x="19040"/>
        <item x="19182"/>
        <item x="18915"/>
        <item x="19054"/>
        <item x="18766"/>
        <item x="18703"/>
        <item x="14765"/>
        <item x="14898"/>
        <item x="21509"/>
        <item x="1366"/>
        <item x="1452"/>
        <item x="1273"/>
        <item x="1271"/>
        <item x="6525"/>
        <item x="6794"/>
        <item x="5967"/>
        <item x="6157"/>
        <item x="3628"/>
        <item x="2706"/>
        <item x="3131"/>
        <item x="3378"/>
        <item x="15198"/>
        <item x="15495"/>
        <item x="15055"/>
        <item x="15312"/>
        <item x="17403"/>
        <item x="13117"/>
        <item x="13555"/>
        <item x="12888"/>
        <item x="13417"/>
        <item x="13209"/>
        <item x="12930"/>
        <item x="16868"/>
        <item x="17107"/>
        <item x="16372"/>
        <item x="14"/>
        <item x="12319"/>
        <item x="12121"/>
        <item x="12030"/>
        <item x="11838"/>
        <item x="12229"/>
        <item x="4216"/>
        <item x="4645"/>
        <item x="4388"/>
        <item x="3791"/>
        <item x="4097"/>
        <item x="4803"/>
        <item x="4672"/>
        <item x="10975"/>
        <item x="11120"/>
        <item x="10675"/>
        <item x="10377"/>
        <item x="8405"/>
        <item x="10793"/>
        <item x="8465"/>
        <item x="8132"/>
        <item x="8168"/>
        <item x="9911"/>
        <item x="10094"/>
        <item x="10119"/>
        <item x="9419"/>
        <item x="9371"/>
        <item x="9322"/>
        <item x="14692"/>
        <item x="14396"/>
        <item x="13793"/>
        <item x="14694"/>
        <item x="14358"/>
        <item x="20127"/>
        <item x="20291"/>
        <item x="20935"/>
        <item x="20530"/>
        <item x="20577"/>
        <item x="20399"/>
        <item x="20787"/>
        <item x="19782"/>
        <item x="19322"/>
        <item x="19665"/>
        <item x="19307"/>
        <item x="19750"/>
        <item x="19280"/>
        <item x="5211"/>
        <item x="19468"/>
        <item x="5027"/>
        <item x="5048"/>
        <item x="5193"/>
        <item x="5005"/>
        <item x="8716"/>
        <item x="8764"/>
        <item x="9200"/>
        <item x="8909"/>
        <item x="8722"/>
        <item x="8818"/>
        <item x="1876"/>
        <item x="8735"/>
        <item x="2257"/>
        <item x="1844"/>
        <item x="2316"/>
        <item x="2242"/>
        <item x="2327"/>
        <item x="21420"/>
        <item x="21226"/>
        <item x="21161"/>
        <item x="21273"/>
        <item x="21349"/>
        <item x="18893"/>
        <item x="18627"/>
        <item x="18780"/>
        <item x="14787"/>
        <item x="14842"/>
        <item x="14794"/>
        <item x="21560"/>
        <item x="21556"/>
        <item x="21608"/>
        <item x="21643"/>
        <item x="21499"/>
        <item x="1501"/>
        <item x="1295"/>
        <item x="1464"/>
        <item x="1354"/>
        <item x="1632"/>
        <item x="1486"/>
        <item x="1473"/>
        <item x="1472"/>
        <item x="1156"/>
        <item x="21651"/>
        <item x="21596"/>
        <item x="21650"/>
        <item x="21655"/>
        <item x="21645"/>
        <item x="1227"/>
        <item x="21628"/>
        <item x="6962"/>
        <item x="6272"/>
        <item x="5996"/>
        <item x="3103"/>
        <item x="3286"/>
        <item x="3317"/>
        <item x="2633"/>
        <item x="2649"/>
        <item x="16017"/>
        <item x="15779"/>
        <item x="15386"/>
        <item x="15081"/>
        <item x="18396"/>
        <item x="18039"/>
        <item x="17510"/>
        <item x="17765"/>
        <item x="13039"/>
        <item x="13581"/>
        <item x="16523"/>
        <item x="17286"/>
        <item x="16633"/>
        <item x="16485"/>
        <item x="955"/>
        <item x="11924"/>
        <item x="11592"/>
        <item x="12037"/>
        <item x="11664"/>
        <item x="11621"/>
        <item x="3932"/>
        <item x="4206"/>
        <item x="4527"/>
        <item x="4569"/>
        <item x="4598"/>
        <item x="3807"/>
        <item x="11413"/>
        <item x="11010"/>
        <item x="10983"/>
        <item x="10715"/>
        <item x="8324"/>
        <item x="8000"/>
        <item x="7542"/>
        <item x="7940"/>
        <item x="8382"/>
        <item x="8165"/>
        <item x="9771"/>
        <item x="10109"/>
        <item x="9312"/>
        <item x="10197"/>
        <item x="14655"/>
        <item x="13988"/>
        <item x="14176"/>
        <item x="14121"/>
        <item x="13991"/>
        <item x="20099"/>
        <item x="20129"/>
        <item x="20113"/>
        <item x="19642"/>
        <item x="19984"/>
        <item x="19470"/>
        <item x="19651"/>
        <item x="19341"/>
        <item x="19245"/>
        <item x="4993"/>
        <item x="5088"/>
        <item x="5014"/>
        <item x="5239"/>
        <item x="4965"/>
        <item x="5298"/>
        <item x="5470"/>
        <item x="9069"/>
        <item x="8777"/>
        <item x="8785"/>
        <item x="8921"/>
        <item x="8538"/>
        <item x="1805"/>
        <item x="21082"/>
        <item x="21322"/>
        <item x="19128"/>
        <item x="19042"/>
        <item x="18877"/>
        <item x="19030"/>
        <item x="18768"/>
        <item x="18776"/>
        <item x="14832"/>
        <item x="14957"/>
        <item x="14782"/>
        <item x="14922"/>
        <item x="21568"/>
        <item x="1268"/>
        <item x="1341"/>
        <item x="6735"/>
        <item x="7385"/>
        <item x="6587"/>
        <item x="6869"/>
        <item x="6130"/>
        <item x="5942"/>
        <item x="3422"/>
        <item x="3476"/>
        <item x="3535"/>
        <item x="3717"/>
        <item x="3688"/>
        <item x="5976"/>
        <item x="2558"/>
        <item x="2989"/>
        <item x="16025"/>
        <item x="15024"/>
        <item x="2878"/>
        <item x="2814"/>
        <item x="15785"/>
        <item x="17616"/>
        <item x="17555"/>
        <item x="15141"/>
        <item x="18525"/>
        <item x="13483"/>
        <item x="12835"/>
        <item x="13261"/>
        <item x="13645"/>
        <item x="13205"/>
        <item x="17609"/>
        <item x="13076"/>
        <item x="13335"/>
        <item x="834"/>
        <item x="1053"/>
        <item x="11804"/>
        <item x="12219"/>
        <item x="12568"/>
        <item x="11843"/>
        <item x="310"/>
        <item x="12482"/>
        <item x="12029"/>
        <item x="11728"/>
        <item x="12423"/>
        <item x="4808"/>
        <item x="12209"/>
        <item x="12295"/>
        <item x="12301"/>
        <item x="11243"/>
        <item x="11131"/>
        <item x="11036"/>
        <item x="3842"/>
        <item x="8365"/>
        <item x="8401"/>
        <item x="8094"/>
        <item x="7582"/>
        <item x="7891"/>
        <item x="8059"/>
        <item x="9947"/>
        <item x="10085"/>
        <item x="7419"/>
        <item x="9676"/>
        <item x="8408"/>
        <item x="9294"/>
        <item x="13916"/>
        <item x="14065"/>
        <item x="14158"/>
        <item x="20841"/>
        <item x="20259"/>
        <item x="14670"/>
        <item x="20661"/>
        <item x="20189"/>
        <item x="19788"/>
        <item x="19981"/>
        <item x="19938"/>
        <item x="19895"/>
        <item x="20339"/>
        <item x="19394"/>
        <item x="5595"/>
        <item x="5333"/>
        <item x="5676"/>
        <item x="5277"/>
        <item x="5534"/>
        <item x="8988"/>
        <item x="5066"/>
        <item x="9197"/>
        <item x="1928"/>
        <item x="1931"/>
        <item x="1990"/>
        <item x="1852"/>
        <item x="8590"/>
        <item x="8567"/>
        <item x="9071"/>
        <item x="9151"/>
        <item x="21183"/>
        <item x="21081"/>
        <item x="21245"/>
        <item x="18936"/>
        <item x="19172"/>
        <item x="19165"/>
        <item x="18629"/>
        <item x="18657"/>
        <item x="14715"/>
        <item x="18643"/>
        <item x="21530"/>
        <item x="21600"/>
        <item x="21574"/>
        <item x="21638"/>
        <item x="1570"/>
        <item x="6107"/>
        <item x="6458"/>
        <item x="7329"/>
        <item x="6408"/>
        <item x="1186"/>
        <item x="21646"/>
        <item x="2962"/>
        <item x="3470"/>
        <item x="3559"/>
        <item x="2734"/>
        <item x="6016"/>
        <item x="7096"/>
        <item x="15022"/>
        <item x="2662"/>
        <item x="18448"/>
        <item x="18004"/>
        <item x="13089"/>
        <item x="12834"/>
        <item x="18238"/>
        <item x="16907"/>
        <item x="16442"/>
        <item x="16334"/>
        <item x="16651"/>
        <item x="16293"/>
        <item x="16226"/>
        <item x="609"/>
        <item x="11561"/>
        <item x="12046"/>
        <item x="11638"/>
        <item x="12063"/>
        <item x="510"/>
        <item x="4665"/>
        <item x="4096"/>
        <item x="10494"/>
        <item x="11285"/>
        <item x="10328"/>
        <item x="7859"/>
        <item x="9895"/>
        <item x="8180"/>
        <item x="13800"/>
        <item x="13770"/>
        <item x="20663"/>
        <item x="19776"/>
        <item x="19906"/>
        <item x="19898"/>
        <item x="19634"/>
        <item x="19226"/>
        <item x="19539"/>
        <item x="19237"/>
        <item x="19316"/>
        <item x="19551"/>
        <item x="20760"/>
        <item x="20357"/>
        <item x="5679"/>
        <item x="5228"/>
        <item x="4938"/>
        <item x="19773"/>
        <item x="19506"/>
        <item x="2464"/>
        <item x="2055"/>
        <item x="21397"/>
        <item x="21118"/>
        <item x="21329"/>
        <item x="21147"/>
        <item x="18617"/>
        <item x="19095"/>
        <item x="14847"/>
        <item x="1234"/>
        <item x="1400"/>
        <item x="6409"/>
        <item x="6514"/>
        <item x="7042"/>
        <item x="3198"/>
        <item x="3078"/>
        <item x="3684"/>
        <item x="15817"/>
        <item x="15381"/>
        <item x="18368"/>
        <item x="18114"/>
        <item x="13560"/>
        <item x="13097"/>
        <item x="16874"/>
        <item x="17026"/>
        <item x="16535"/>
        <item x="16710"/>
        <item x="167"/>
        <item x="178"/>
        <item x="12397"/>
        <item x="11950"/>
        <item x="12202"/>
        <item x="11998"/>
        <item x="3914"/>
        <item x="11229"/>
        <item x="10830"/>
        <item x="10874"/>
        <item x="11122"/>
        <item x="10743"/>
        <item x="10518"/>
        <item x="10349"/>
        <item x="8197"/>
        <item x="8361"/>
        <item x="9534"/>
        <item x="9886"/>
        <item x="9505"/>
        <item x="13936"/>
        <item x="14597"/>
        <item x="13888"/>
        <item x="21037"/>
        <item x="19946"/>
        <item x="19489"/>
        <item x="8647"/>
        <item x="8851"/>
        <item x="9140"/>
        <item x="2244"/>
        <item x="2265"/>
        <item x="2322"/>
        <item x="1828"/>
        <item x="1875"/>
        <item x="1754"/>
        <item x="1178"/>
        <item x="1192"/>
        <item x="7366"/>
        <item x="7008"/>
        <item x="15199"/>
        <item x="18425"/>
        <item x="17173"/>
        <item x="390"/>
        <item x="592"/>
        <item x="4318"/>
        <item x="8122"/>
        <item x="20162"/>
        <item x="2482"/>
        <item x="2046"/>
        <item x="18869"/>
        <item x="14910"/>
        <item x="14724"/>
        <item x="21519"/>
        <item x="1599"/>
        <item x="5802"/>
        <item x="5901"/>
        <item x="6348"/>
        <item x="5864"/>
        <item x="3107"/>
        <item x="3441"/>
        <item x="7335"/>
        <item x="2851"/>
        <item x="2830"/>
        <item x="15308"/>
        <item x="15525"/>
        <item x="15850"/>
        <item x="15383"/>
        <item x="15595"/>
        <item x="16078"/>
        <item x="3021"/>
        <item x="15697"/>
        <item x="15814"/>
        <item x="18499"/>
        <item x="18389"/>
        <item x="17861"/>
        <item x="17423"/>
        <item x="15924"/>
        <item x="17675"/>
        <item x="18208"/>
        <item x="17757"/>
        <item x="17729"/>
        <item x="13665"/>
        <item x="17470"/>
        <item x="17088"/>
        <item x="13322"/>
        <item x="17260"/>
        <item x="16848"/>
        <item x="16512"/>
        <item x="413"/>
        <item x="388"/>
        <item x="221"/>
        <item x="11885"/>
        <item x="840"/>
        <item x="11667"/>
        <item x="4899"/>
        <item x="4218"/>
        <item x="4807"/>
        <item x="4566"/>
        <item x="10348"/>
        <item x="11246"/>
        <item x="7732"/>
        <item x="8343"/>
        <item x="8340"/>
        <item x="8111"/>
        <item x="10055"/>
        <item x="9568"/>
        <item x="13850"/>
        <item x="14413"/>
        <item x="14454"/>
        <item x="20444"/>
        <item x="20074"/>
        <item x="19315"/>
        <item x="19522"/>
        <item x="20020"/>
        <item x="5175"/>
        <item x="5311"/>
        <item x="4958"/>
        <item x="9162"/>
        <item x="8508"/>
        <item x="2459"/>
        <item x="2391"/>
        <item x="9152"/>
        <item x="8627"/>
        <item x="9205"/>
        <item x="1891"/>
        <item x="1853"/>
        <item x="2029"/>
        <item x="21490"/>
        <item x="1957"/>
        <item x="21068"/>
        <item x="19122"/>
        <item x="18759"/>
        <item x="18795"/>
        <item x="18654"/>
        <item x="14805"/>
        <item x="1710"/>
        <item x="1619"/>
        <item x="1373"/>
        <item x="21605"/>
        <item x="21637"/>
        <item x="7162"/>
        <item x="3465"/>
        <item x="2702"/>
        <item x="3500"/>
        <item x="3541"/>
        <item x="2552"/>
        <item x="2790"/>
        <item x="16122"/>
        <item x="15299"/>
        <item x="18403"/>
        <item x="17824"/>
        <item x="17687"/>
        <item x="18210"/>
        <item x="17670"/>
        <item x="18244"/>
        <item x="17901"/>
        <item x="17433"/>
        <item x="13245"/>
        <item x="13253"/>
        <item x="17126"/>
        <item x="16423"/>
        <item x="17172"/>
        <item x="17132"/>
        <item x="16781"/>
        <item x="912"/>
        <item x="120"/>
        <item x="12564"/>
        <item x="4759"/>
        <item x="4209"/>
        <item x="4653"/>
        <item x="3984"/>
        <item x="3855"/>
        <item x="3987"/>
        <item x="4204"/>
        <item x="11460"/>
        <item x="10638"/>
        <item x="10895"/>
        <item x="11110"/>
        <item x="7555"/>
        <item x="8106"/>
        <item x="8326"/>
        <item x="7716"/>
        <item x="7758"/>
        <item x="7448"/>
        <item x="9710"/>
        <item x="10201"/>
        <item x="9284"/>
        <item x="9573"/>
        <item x="14206"/>
        <item x="14445"/>
        <item x="13840"/>
        <item x="20207"/>
        <item x="20572"/>
        <item x="20866"/>
        <item x="20205"/>
        <item x="20164"/>
        <item x="19845"/>
        <item x="19580"/>
        <item x="19564"/>
        <item x="19860"/>
        <item x="5267"/>
        <item x="8868"/>
        <item x="8800"/>
        <item x="9178"/>
        <item x="1960"/>
        <item x="1989"/>
        <item x="2232"/>
        <item x="2139"/>
        <item x="21084"/>
        <item x="21422"/>
        <item x="21357"/>
        <item x="18923"/>
        <item x="18854"/>
        <item x="18611"/>
        <item x="18586"/>
        <item x="14888"/>
        <item x="14908"/>
        <item x="14749"/>
        <item x="14748"/>
        <item x="21512"/>
        <item x="1564"/>
        <item x="21603"/>
        <item x="1058"/>
        <item x="1432"/>
        <item x="1119"/>
        <item x="6481"/>
        <item x="5775"/>
        <item x="3307"/>
        <item x="3544"/>
        <item x="3573"/>
        <item x="2651"/>
        <item x="2819"/>
        <item x="15258"/>
        <item x="16143"/>
        <item x="15869"/>
        <item x="18313"/>
        <item x="17578"/>
        <item x="18184"/>
        <item x="13431"/>
        <item x="13108"/>
        <item x="12976"/>
        <item x="13088"/>
        <item x="13349"/>
        <item x="12811"/>
        <item x="16482"/>
        <item x="16417"/>
        <item x="16783"/>
        <item x="16995"/>
        <item x="556"/>
        <item x="747"/>
        <item x="710"/>
        <item x="12590"/>
        <item x="11692"/>
        <item x="12159"/>
        <item x="11504"/>
        <item x="4416"/>
        <item x="4408"/>
        <item x="4369"/>
        <item x="3784"/>
        <item x="3843"/>
        <item x="4315"/>
        <item x="11359"/>
        <item x="10347"/>
        <item x="10658"/>
        <item x="10742"/>
        <item x="10712"/>
        <item x="8377"/>
        <item x="8261"/>
        <item x="7452"/>
        <item x="7591"/>
        <item x="7646"/>
        <item x="7611"/>
        <item x="8143"/>
        <item x="8258"/>
        <item x="10222"/>
        <item x="9512"/>
        <item x="14028"/>
        <item x="14492"/>
        <item x="14213"/>
        <item x="13810"/>
        <item x="20702"/>
        <item x="20318"/>
        <item x="20916"/>
        <item x="20919"/>
        <item x="19794"/>
        <item x="19554"/>
        <item x="19295"/>
        <item x="5457"/>
        <item x="5133"/>
        <item x="5662"/>
        <item x="5397"/>
        <item x="5041"/>
        <item x="5611"/>
        <item x="8659"/>
        <item x="8668"/>
        <item x="2098"/>
        <item x="2539"/>
        <item x="2323"/>
        <item x="2024"/>
        <item x="2035"/>
        <item x="21186"/>
        <item x="21233"/>
        <item x="21255"/>
        <item x="21298"/>
        <item x="21418"/>
        <item x="18910"/>
        <item x="18645"/>
        <item x="18662"/>
        <item x="14818"/>
        <item x="14862"/>
        <item x="14909"/>
        <item x="21527"/>
        <item x="21547"/>
        <item x="1422"/>
        <item x="1563"/>
        <item x="1719"/>
        <item x="6368"/>
        <item x="1787"/>
        <item x="7312"/>
        <item x="6664"/>
        <item x="6638"/>
        <item x="6746"/>
        <item x="3680"/>
        <item x="3697"/>
        <item x="15888"/>
        <item x="17912"/>
        <item x="18209"/>
        <item x="13063"/>
        <item x="17402"/>
        <item x="16393"/>
        <item x="16986"/>
        <item x="17306"/>
        <item x="17099"/>
        <item x="304"/>
        <item x="16943"/>
        <item x="12291"/>
        <item x="11671"/>
        <item x="607"/>
        <item x="401"/>
        <item x="4322"/>
        <item x="4712"/>
        <item x="4666"/>
        <item x="12586"/>
        <item x="10702"/>
        <item x="4815"/>
        <item x="8061"/>
        <item x="7645"/>
        <item x="8112"/>
        <item x="11058"/>
        <item x="10909"/>
        <item x="9938"/>
        <item x="9564"/>
        <item x="9863"/>
        <item x="9336"/>
        <item x="9370"/>
        <item x="9453"/>
        <item x="9876"/>
        <item x="9605"/>
        <item x="14141"/>
        <item x="9730"/>
        <item x="13833"/>
        <item x="14649"/>
        <item x="9814"/>
        <item x="9474"/>
        <item x="10060"/>
        <item x="9251"/>
        <item x="9880"/>
        <item x="20511"/>
        <item x="20585"/>
        <item x="19501"/>
        <item x="20779"/>
        <item x="20415"/>
        <item x="19477"/>
        <item x="19420"/>
        <item x="5171"/>
        <item x="5235"/>
        <item x="5454"/>
        <item x="5063"/>
        <item x="5167"/>
        <item x="2126"/>
        <item x="2193"/>
        <item x="2332"/>
        <item x="2231"/>
        <item x="21160"/>
        <item x="21405"/>
        <item x="18950"/>
        <item x="19105"/>
        <item x="21296"/>
        <item x="19012"/>
        <item x="18781"/>
        <item x="14777"/>
        <item x="21610"/>
        <item x="21594"/>
        <item x="6505"/>
        <item x="7027"/>
        <item x="1283"/>
        <item x="6548"/>
        <item x="6115"/>
        <item x="15974"/>
        <item x="15110"/>
        <item x="18168"/>
        <item x="18548"/>
        <item x="12682"/>
        <item x="17326"/>
        <item x="16506"/>
        <item x="17041"/>
        <item x="772"/>
        <item x="617"/>
        <item x="383"/>
        <item x="298"/>
        <item x="4252"/>
        <item x="4848"/>
        <item x="4345"/>
        <item x="12382"/>
        <item x="10291"/>
        <item x="11336"/>
        <item x="8038"/>
        <item x="8411"/>
        <item x="7876"/>
        <item x="11236"/>
        <item x="7467"/>
        <item x="8162"/>
        <item x="9273"/>
        <item x="9529"/>
        <item x="10224"/>
        <item x="14395"/>
        <item x="10091"/>
        <item x="9638"/>
        <item x="9231"/>
        <item x="14544"/>
        <item x="20826"/>
        <item x="14440"/>
        <item x="19931"/>
        <item x="19806"/>
        <item x="19453"/>
        <item x="20000"/>
        <item x="19848"/>
        <item x="19607"/>
        <item x="19971"/>
        <item x="20388"/>
        <item x="5531"/>
        <item x="19911"/>
        <item x="19290"/>
        <item x="19714"/>
        <item x="5243"/>
        <item x="19422"/>
        <item x="5383"/>
        <item x="4961"/>
        <item x="5432"/>
        <item x="9085"/>
        <item x="9090"/>
        <item x="8479"/>
        <item x="8931"/>
        <item x="8526"/>
        <item x="5050"/>
        <item x="5353"/>
        <item x="5095"/>
        <item x="2354"/>
        <item x="2398"/>
        <item x="2290"/>
        <item x="8891"/>
        <item x="2286"/>
        <item x="2422"/>
        <item x="8776"/>
        <item x="8543"/>
        <item x="21080"/>
        <item x="21121"/>
        <item x="21303"/>
        <item x="18644"/>
        <item x="14730"/>
        <item x="21569"/>
        <item x="6929"/>
        <item x="21620"/>
        <item x="21597"/>
        <item x="3719"/>
        <item x="18397"/>
        <item x="18303"/>
        <item x="17828"/>
        <item x="17792"/>
        <item x="17920"/>
        <item x="13067"/>
        <item x="13675"/>
        <item x="12691"/>
        <item x="17098"/>
        <item x="17075"/>
        <item x="624"/>
        <item x="11670"/>
        <item x="12573"/>
        <item x="11489"/>
        <item x="251"/>
        <item x="11241"/>
        <item x="20329"/>
        <item x="8865"/>
        <item x="1951"/>
        <item x="9148"/>
        <item x="1107"/>
        <item x="21548"/>
        <item x="21567"/>
        <item x="6407"/>
        <item x="6695"/>
        <item x="3381"/>
        <item x="2691"/>
        <item x="15929"/>
        <item x="17437"/>
        <item x="18193"/>
        <item x="13580"/>
        <item x="13171"/>
        <item x="13305"/>
        <item x="12632"/>
        <item x="222"/>
        <item x="646"/>
        <item x="11601"/>
        <item x="4841"/>
        <item x="7765"/>
        <item x="7566"/>
        <item x="9850"/>
        <item x="21002"/>
        <item x="19217"/>
        <item x="5245"/>
        <item x="5659"/>
        <item x="5591"/>
        <item x="5190"/>
        <item x="5624"/>
        <item x="2217"/>
        <item x="9126"/>
        <item x="2150"/>
        <item x="2517"/>
        <item x="1970"/>
        <item x="2483"/>
        <item x="1994"/>
        <item x="2177"/>
        <item x="1899"/>
        <item x="2228"/>
        <item x="2067"/>
        <item x="1845"/>
        <item x="2345"/>
        <item x="1967"/>
        <item x="2100"/>
        <item x="1890"/>
        <item x="2213"/>
        <item x="1821"/>
        <item x="21216"/>
        <item x="21372"/>
        <item x="14851"/>
        <item x="14967"/>
        <item x="1127"/>
        <item x="6810"/>
        <item x="2934"/>
        <item x="15584"/>
        <item x="15559"/>
        <item x="14970"/>
        <item x="13270"/>
        <item x="18435"/>
        <item x="17048"/>
        <item x="16922"/>
        <item x="1046"/>
        <item x="484"/>
        <item x="949"/>
        <item x="12550"/>
        <item x="12559"/>
        <item x="11469"/>
        <item x="610"/>
        <item x="755"/>
        <item x="4881"/>
        <item x="12100"/>
        <item x="10751"/>
        <item x="10963"/>
        <item x="10585"/>
        <item x="3933"/>
        <item x="10384"/>
        <item x="7625"/>
        <item x="9374"/>
        <item x="9259"/>
        <item x="14435"/>
        <item x="14517"/>
        <item x="14665"/>
        <item x="14708"/>
        <item x="14000"/>
        <item x="13873"/>
        <item x="14159"/>
        <item x="10024"/>
        <item x="20660"/>
        <item x="20920"/>
        <item x="20946"/>
        <item x="14001"/>
        <item x="19577"/>
        <item x="19363"/>
        <item x="19481"/>
        <item x="19256"/>
        <item x="20543"/>
        <item x="20496"/>
        <item x="19717"/>
        <item x="19677"/>
        <item x="5445"/>
        <item x="5204"/>
        <item x="5023"/>
        <item x="5002"/>
        <item x="5330"/>
        <item x="5509"/>
        <item x="19579"/>
        <item x="8845"/>
        <item x="9106"/>
        <item x="8795"/>
        <item x="9161"/>
        <item x="8875"/>
        <item x="1824"/>
        <item x="2306"/>
        <item x="1802"/>
        <item x="2155"/>
        <item x="2472"/>
        <item x="1901"/>
        <item x="2133"/>
        <item x="1995"/>
        <item x="1831"/>
        <item x="8788"/>
        <item x="8991"/>
        <item x="21362"/>
        <item x="21276"/>
        <item x="19034"/>
        <item x="18637"/>
        <item x="14783"/>
        <item x="14886"/>
        <item x="14866"/>
        <item x="14932"/>
        <item x="21500"/>
        <item x="21550"/>
        <item x="1073"/>
        <item x="21491"/>
        <item x="1179"/>
        <item x="1141"/>
        <item x="6826"/>
        <item x="6687"/>
        <item x="6451"/>
        <item x="6942"/>
        <item x="3653"/>
        <item x="3182"/>
        <item x="3527"/>
        <item x="2818"/>
        <item x="3237"/>
        <item x="3603"/>
        <item x="3053"/>
        <item x="15758"/>
        <item x="15036"/>
        <item x="15232"/>
        <item x="17673"/>
        <item x="17849"/>
        <item x="13568"/>
        <item x="13421"/>
        <item x="13213"/>
        <item x="13271"/>
        <item x="16543"/>
        <item x="16664"/>
        <item x="16248"/>
        <item x="541"/>
        <item x="12249"/>
        <item x="11826"/>
        <item x="11820"/>
        <item x="11631"/>
        <item x="4558"/>
        <item x="11457"/>
        <item x="10565"/>
        <item x="10395"/>
        <item x="10637"/>
        <item x="10598"/>
        <item x="7754"/>
        <item x="7823"/>
        <item x="9607"/>
        <item x="9870"/>
        <item x="20680"/>
        <item x="20283"/>
        <item x="19693"/>
        <item x="5570"/>
        <item x="5495"/>
        <item x="5677"/>
        <item x="4983"/>
        <item x="5554"/>
        <item x="5521"/>
        <item x="5119"/>
        <item x="8530"/>
        <item x="8982"/>
        <item x="8740"/>
        <item x="2462"/>
        <item x="2294"/>
        <item x="2002"/>
        <item x="21423"/>
        <item x="21335"/>
        <item x="21375"/>
        <item x="21126"/>
        <item x="21220"/>
        <item x="21196"/>
        <item x="19056"/>
        <item x="18996"/>
        <item x="18805"/>
        <item x="18741"/>
        <item x="18665"/>
        <item x="18583"/>
        <item x="14742"/>
        <item x="14921"/>
        <item x="21549"/>
        <item x="1206"/>
        <item x="21649"/>
        <item x="1785"/>
        <item x="1729"/>
        <item x="21595"/>
        <item x="1479"/>
        <item x="6785"/>
        <item x="6572"/>
        <item x="7175"/>
        <item x="5941"/>
        <item x="6940"/>
        <item x="5763"/>
        <item x="6324"/>
        <item x="1095"/>
        <item x="7056"/>
        <item x="6227"/>
        <item x="3618"/>
        <item x="3166"/>
        <item x="3132"/>
        <item x="15002"/>
        <item x="15995"/>
        <item x="15651"/>
        <item x="15883"/>
        <item x="16093"/>
        <item x="15436"/>
        <item x="15245"/>
        <item x="17405"/>
        <item x="15650"/>
        <item x="12863"/>
        <item x="17441"/>
        <item x="13501"/>
        <item x="17372"/>
        <item x="16573"/>
        <item x="17100"/>
        <item x="1032"/>
        <item x="117"/>
        <item x="329"/>
        <item x="17258"/>
        <item x="16953"/>
        <item x="16761"/>
        <item x="12350"/>
        <item x="11741"/>
        <item x="229"/>
        <item x="417"/>
        <item x="521"/>
        <item x="4713"/>
        <item x="4657"/>
        <item x="11560"/>
        <item x="4457"/>
        <item x="12448"/>
        <item x="4646"/>
        <item x="10840"/>
        <item x="10422"/>
        <item x="4471"/>
        <item x="10893"/>
        <item x="10551"/>
        <item x="7636"/>
        <item x="8410"/>
        <item x="7952"/>
        <item x="10368"/>
        <item x="11043"/>
        <item x="10768"/>
        <item x="10263"/>
        <item x="9672"/>
        <item x="9698"/>
        <item x="9890"/>
        <item x="9735"/>
        <item x="14703"/>
        <item x="13798"/>
        <item x="14469"/>
        <item x="13855"/>
        <item x="20763"/>
        <item x="20096"/>
        <item x="20701"/>
        <item x="13842"/>
        <item x="20408"/>
        <item x="19739"/>
        <item x="20305"/>
        <item x="20461"/>
        <item x="19346"/>
        <item x="19970"/>
        <item x="19847"/>
        <item x="5628"/>
        <item x="19372"/>
        <item x="19524"/>
        <item x="5135"/>
        <item x="5306"/>
        <item x="5370"/>
        <item x="5092"/>
        <item x="5265"/>
        <item x="19267"/>
        <item x="5322"/>
        <item x="8881"/>
        <item x="8824"/>
        <item x="8509"/>
        <item x="5070"/>
        <item x="2526"/>
        <item x="8768"/>
        <item x="8843"/>
        <item x="2162"/>
        <item x="21259"/>
        <item x="21205"/>
        <item x="21328"/>
        <item x="19167"/>
        <item x="18959"/>
        <item x="21421"/>
        <item x="21369"/>
        <item x="21267"/>
        <item x="18620"/>
        <item x="19081"/>
        <item x="18735"/>
        <item x="14945"/>
        <item x="21498"/>
        <item x="1274"/>
        <item x="6953"/>
        <item x="6526"/>
        <item x="5874"/>
        <item x="6043"/>
        <item x="6614"/>
        <item x="5966"/>
        <item x="7137"/>
        <item x="3503"/>
        <item x="3221"/>
        <item x="3579"/>
        <item x="3134"/>
        <item x="15797"/>
        <item x="15052"/>
        <item x="15795"/>
        <item x="15411"/>
        <item x="18066"/>
        <item x="18387"/>
        <item x="17459"/>
        <item x="13356"/>
        <item x="13023"/>
        <item x="12850"/>
        <item x="17275"/>
        <item x="16563"/>
        <item x="16717"/>
        <item x="900"/>
        <item x="937"/>
        <item x="11711"/>
        <item x="12380"/>
        <item x="12175"/>
        <item x="4809"/>
        <item x="4203"/>
        <item x="4115"/>
        <item x="10647"/>
        <item x="11414"/>
        <item x="11440"/>
        <item x="10786"/>
        <item x="10618"/>
        <item x="10623"/>
        <item x="11301"/>
        <item x="7744"/>
        <item x="7715"/>
        <item x="7766"/>
        <item x="7453"/>
        <item x="7831"/>
        <item x="9438"/>
        <item x="9654"/>
        <item x="14661"/>
        <item x="14024"/>
        <item x="14289"/>
        <item x="14147"/>
        <item x="20310"/>
        <item x="20675"/>
        <item x="20390"/>
        <item x="20629"/>
        <item x="20700"/>
        <item x="19600"/>
        <item x="5357"/>
        <item x="5551"/>
        <item x="5730"/>
        <item x="4944"/>
        <item x="5160"/>
        <item x="5031"/>
        <item x="8952"/>
        <item x="8753"/>
        <item x="8878"/>
        <item x="8839"/>
        <item x="8751"/>
        <item x="2393"/>
        <item x="2379"/>
        <item x="2169"/>
        <item x="1813"/>
        <item x="2227"/>
        <item x="21313"/>
        <item x="21243"/>
        <item x="21074"/>
        <item x="21058"/>
        <item x="21366"/>
        <item x="18890"/>
        <item x="18593"/>
        <item x="14776"/>
        <item x="14861"/>
        <item x="14874"/>
        <item x="14797"/>
        <item x="14819"/>
        <item x="14892"/>
        <item x="1217"/>
        <item x="7290"/>
        <item x="1535"/>
        <item x="6729"/>
        <item x="7258"/>
        <item x="6529"/>
        <item x="6183"/>
        <item x="6208"/>
        <item x="5974"/>
        <item x="6487"/>
        <item x="7018"/>
        <item x="3208"/>
        <item x="3016"/>
        <item x="3051"/>
        <item x="15798"/>
        <item x="15671"/>
        <item x="3421"/>
        <item x="15456"/>
        <item x="18163"/>
        <item x="15158"/>
        <item x="18353"/>
        <item x="17381"/>
        <item x="17634"/>
        <item x="15375"/>
        <item x="17931"/>
        <item x="13666"/>
        <item x="12911"/>
        <item x="13524"/>
        <item x="12913"/>
        <item x="17527"/>
        <item x="13470"/>
        <item x="12754"/>
        <item x="12145"/>
        <item x="12507"/>
        <item x="53"/>
        <item x="12265"/>
        <item x="4047"/>
        <item x="4594"/>
        <item x="10507"/>
        <item x="10606"/>
        <item x="3968"/>
        <item x="3993"/>
        <item x="3833"/>
        <item x="11270"/>
        <item x="8460"/>
        <item x="7865"/>
        <item x="8178"/>
        <item x="8374"/>
        <item x="10777"/>
        <item x="7499"/>
        <item x="10761"/>
        <item x="10025"/>
        <item x="9562"/>
        <item x="7660"/>
        <item x="14343"/>
        <item x="9680"/>
        <item x="20901"/>
        <item x="20370"/>
        <item x="14142"/>
        <item x="13806"/>
        <item x="19610"/>
        <item x="19786"/>
        <item x="20462"/>
        <item x="5745"/>
        <item x="19691"/>
        <item x="8621"/>
        <item x="8481"/>
        <item x="5339"/>
        <item x="5377"/>
        <item x="5426"/>
        <item x="5449"/>
        <item x="8706"/>
        <item x="1847"/>
        <item x="2065"/>
        <item x="8841"/>
        <item x="9018"/>
        <item x="2158"/>
        <item x="19097"/>
        <item x="21332"/>
        <item x="18938"/>
        <item x="14760"/>
        <item x="14868"/>
        <item x="21533"/>
        <item x="6859"/>
        <item x="6336"/>
        <item x="5906"/>
        <item x="3146"/>
        <item x="3652"/>
        <item x="3447"/>
        <item x="2935"/>
        <item x="6013"/>
        <item x="18536"/>
        <item x="17948"/>
        <item x="18029"/>
        <item x="13629"/>
        <item x="12909"/>
        <item x="13188"/>
        <item x="16747"/>
        <item x="16487"/>
        <item x="12765"/>
        <item x="17292"/>
        <item x="13078"/>
        <item x="16347"/>
        <item x="16660"/>
        <item x="12331"/>
        <item x="11622"/>
        <item x="11369"/>
        <item x="10421"/>
        <item x="10660"/>
        <item x="4557"/>
        <item x="4706"/>
        <item x="4143"/>
        <item x="8296"/>
        <item x="8364"/>
        <item x="10189"/>
        <item x="8958"/>
        <item x="2349"/>
        <item x="2107"/>
        <item x="2014"/>
        <item x="2124"/>
        <item x="2342"/>
        <item x="8974"/>
        <item x="9159"/>
        <item x="8501"/>
        <item x="21152"/>
        <item x="21140"/>
        <item x="18649"/>
        <item x="18569"/>
        <item x="6857"/>
        <item x="3055"/>
        <item x="17987"/>
        <item x="559"/>
        <item x="319"/>
        <item x="11960"/>
        <item x="11764"/>
        <item x="11576"/>
        <item x="12237"/>
        <item x="11650"/>
        <item x="4584"/>
        <item x="4411"/>
        <item x="10299"/>
        <item x="10343"/>
        <item x="9324"/>
        <item x="14567"/>
        <item x="13691"/>
        <item x="20206"/>
        <item x="20385"/>
        <item x="1992"/>
        <item x="2092"/>
        <item x="2174"/>
        <item x="19087"/>
        <item x="18964"/>
        <item x="14745"/>
        <item x="14853"/>
        <item x="14741"/>
        <item x="14864"/>
        <item x="6172"/>
        <item x="6386"/>
        <item x="3432"/>
        <item x="6805"/>
        <item x="3589"/>
        <item x="3765"/>
        <item x="15946"/>
        <item x="2777"/>
        <item x="17475"/>
        <item x="17740"/>
        <item x="12879"/>
        <item x="12886"/>
        <item x="13548"/>
        <item x="17134"/>
        <item x="16445"/>
        <item x="16326"/>
        <item x="460"/>
        <item x="11849"/>
        <item x="599"/>
        <item x="12393"/>
        <item x="650"/>
        <item x="12001"/>
        <item x="4026"/>
        <item x="3958"/>
        <item x="12420"/>
        <item x="3773"/>
        <item x="10868"/>
        <item x="10709"/>
        <item x="10876"/>
        <item x="10960"/>
        <item x="8193"/>
        <item x="9353"/>
        <item x="9428"/>
        <item x="14137"/>
        <item x="14604"/>
        <item x="14553"/>
        <item x="20474"/>
        <item x="20747"/>
        <item x="19258"/>
        <item x="20005"/>
        <item x="19763"/>
        <item x="5332"/>
        <item x="8512"/>
        <item x="1945"/>
        <item x="8926"/>
        <item x="1849"/>
        <item x="21228"/>
        <item x="21199"/>
        <item x="21087"/>
        <item x="18883"/>
        <item x="18985"/>
        <item x="18829"/>
        <item x="18562"/>
        <item x="18582"/>
        <item x="18587"/>
        <item x="18708"/>
        <item x="18717"/>
        <item x="18564"/>
        <item x="14840"/>
        <item x="21561"/>
        <item x="1643"/>
        <item x="1797"/>
        <item x="7020"/>
        <item x="6293"/>
        <item x="6322"/>
        <item x="7189"/>
        <item x="1190"/>
        <item x="3082"/>
        <item x="3264"/>
        <item x="6624"/>
        <item x="7151"/>
        <item x="15130"/>
        <item x="16088"/>
        <item x="15897"/>
        <item x="15171"/>
        <item x="15050"/>
        <item x="2648"/>
        <item x="15800"/>
        <item x="18129"/>
        <item x="15279"/>
        <item x="12782"/>
        <item x="13104"/>
        <item x="12876"/>
        <item x="17502"/>
        <item x="17424"/>
        <item x="16379"/>
        <item x="17152"/>
        <item x="17830"/>
        <item x="16808"/>
        <item x="17273"/>
        <item x="16713"/>
        <item x="12388"/>
        <item x="223"/>
        <item x="11487"/>
        <item x="10922"/>
        <item x="10708"/>
        <item x="10563"/>
        <item x="10629"/>
        <item x="11253"/>
        <item x="7772"/>
        <item x="7462"/>
        <item x="11126"/>
        <item x="7971"/>
        <item x="9365"/>
        <item x="9858"/>
        <item x="9540"/>
        <item x="9537"/>
        <item x="9466"/>
        <item x="14378"/>
        <item x="14503"/>
        <item x="13987"/>
        <item x="13836"/>
        <item x="14534"/>
        <item x="9792"/>
        <item x="20369"/>
        <item x="20837"/>
        <item x="13995"/>
        <item x="19700"/>
        <item x="20042"/>
        <item x="19208"/>
        <item x="19644"/>
        <item x="19436"/>
        <item x="5188"/>
        <item x="5337"/>
        <item x="19690"/>
        <item x="5558"/>
        <item x="5379"/>
        <item x="2527"/>
        <item x="8713"/>
        <item x="2122"/>
        <item x="14822"/>
        <item x="21552"/>
        <item x="1791"/>
        <item x="1628"/>
        <item x="7291"/>
        <item x="7182"/>
        <item x="6110"/>
        <item x="1653"/>
        <item x="2924"/>
        <item x="6742"/>
        <item x="2860"/>
        <item x="2602"/>
        <item x="6450"/>
        <item x="15900"/>
        <item x="15321"/>
        <item x="15859"/>
        <item x="15483"/>
        <item x="15782"/>
        <item x="15763"/>
        <item x="13653"/>
        <item x="12984"/>
        <item x="13292"/>
        <item x="16917"/>
        <item x="16296"/>
        <item x="931"/>
        <item x="480"/>
        <item x="1008"/>
        <item x="233"/>
        <item x="12421"/>
        <item x="11959"/>
        <item x="11980"/>
        <item x="12409"/>
        <item x="12184"/>
        <item x="11827"/>
        <item x="12124"/>
        <item x="12223"/>
        <item x="4173"/>
        <item x="12252"/>
        <item x="11212"/>
        <item x="4283"/>
        <item x="3982"/>
        <item x="8477"/>
        <item x="8388"/>
        <item x="10117"/>
        <item x="9417"/>
        <item x="9837"/>
        <item x="9427"/>
        <item x="7602"/>
        <item x="14224"/>
        <item x="14272"/>
        <item x="14092"/>
        <item x="9615"/>
        <item x="9976"/>
        <item x="14255"/>
        <item x="20945"/>
        <item x="20641"/>
        <item x="20834"/>
        <item x="20425"/>
        <item x="20222"/>
        <item x="19323"/>
        <item x="19805"/>
        <item x="19764"/>
        <item x="19784"/>
        <item x="19333"/>
        <item x="19583"/>
        <item x="19500"/>
        <item x="5485"/>
        <item x="19768"/>
        <item x="19536"/>
        <item x="5221"/>
        <item x="8903"/>
        <item x="8902"/>
        <item x="5700"/>
        <item x="8560"/>
        <item x="8838"/>
        <item x="2371"/>
        <item x="14931"/>
        <item x="14769"/>
        <item x="14937"/>
        <item x="1566"/>
        <item x="7034"/>
        <item x="7206"/>
        <item x="6262"/>
        <item x="7285"/>
        <item x="6604"/>
        <item x="6914"/>
        <item x="6369"/>
        <item x="7260"/>
        <item x="6050"/>
        <item x="6144"/>
        <item x="6359"/>
        <item x="5876"/>
        <item x="2988"/>
        <item x="2947"/>
        <item x="15316"/>
        <item x="15751"/>
        <item x="15478"/>
        <item x="15047"/>
        <item x="18355"/>
        <item x="18553"/>
        <item x="17486"/>
        <item x="18549"/>
        <item x="13410"/>
        <item x="13142"/>
        <item x="18479"/>
        <item x="12684"/>
        <item x="17314"/>
        <item x="16411"/>
        <item x="17344"/>
        <item x="16539"/>
        <item x="16654"/>
        <item x="16499"/>
        <item x="381"/>
        <item x="16217"/>
        <item x="16862"/>
        <item x="701"/>
        <item x="575"/>
        <item x="938"/>
        <item x="1052"/>
        <item x="12371"/>
        <item x="11790"/>
        <item x="12277"/>
        <item x="12174"/>
        <item x="12589"/>
        <item x="12472"/>
        <item x="12476"/>
        <item x="4709"/>
        <item x="4429"/>
        <item x="4733"/>
        <item x="4814"/>
        <item x="4134"/>
        <item x="3974"/>
        <item x="11312"/>
        <item x="10275"/>
        <item x="10281"/>
        <item x="10812"/>
        <item x="11235"/>
        <item x="10622"/>
        <item x="7618"/>
        <item x="8383"/>
        <item x="10366"/>
        <item x="8381"/>
        <item x="8005"/>
        <item x="8116"/>
        <item x="7934"/>
        <item x="7400"/>
        <item x="8231"/>
        <item x="8212"/>
        <item x="7708"/>
        <item x="7581"/>
        <item x="8213"/>
        <item x="9248"/>
        <item x="9799"/>
        <item x="9813"/>
        <item x="14535"/>
        <item x="14687"/>
        <item x="14298"/>
        <item x="9267"/>
        <item x="13844"/>
        <item x="14551"/>
        <item x="14130"/>
        <item x="13829"/>
        <item x="20102"/>
        <item x="14487"/>
        <item x="14557"/>
        <item x="20850"/>
        <item x="20864"/>
        <item x="5018"/>
        <item x="5082"/>
        <item x="9075"/>
        <item x="8552"/>
        <item x="2178"/>
        <item x="2115"/>
        <item x="21459"/>
        <item x="18838"/>
        <item x="18818"/>
        <item x="1224"/>
        <item x="1589"/>
        <item x="1299"/>
        <item x="1612"/>
        <item x="6618"/>
        <item x="1726"/>
        <item x="6380"/>
        <item x="6582"/>
        <item x="6011"/>
        <item x="6476"/>
        <item x="3766"/>
        <item x="2901"/>
        <item x="3769"/>
        <item x="6075"/>
        <item x="5780"/>
        <item x="3394"/>
        <item x="3348"/>
        <item x="2645"/>
        <item x="16071"/>
        <item x="3564"/>
        <item x="15674"/>
        <item x="3698"/>
        <item x="3601"/>
        <item x="2926"/>
        <item x="2551"/>
        <item x="16139"/>
        <item x="15638"/>
        <item x="12939"/>
        <item x="13401"/>
        <item x="17042"/>
        <item x="16459"/>
        <item x="16406"/>
        <item x="17037"/>
        <item x="33"/>
        <item x="199"/>
        <item x="892"/>
        <item x="577"/>
        <item x="159"/>
        <item x="801"/>
        <item x="652"/>
        <item x="12241"/>
        <item x="12553"/>
        <item x="12181"/>
        <item x="11971"/>
        <item x="12412"/>
        <item x="4487"/>
        <item x="4244"/>
        <item x="3839"/>
        <item x="11780"/>
        <item x="12002"/>
        <item x="4358"/>
        <item x="4496"/>
        <item x="4328"/>
        <item x="4454"/>
        <item x="10570"/>
        <item x="8184"/>
        <item x="8387"/>
        <item x="7977"/>
        <item x="8359"/>
        <item x="10673"/>
        <item x="7395"/>
        <item x="7633"/>
        <item x="7770"/>
        <item x="7895"/>
        <item x="7572"/>
        <item x="10079"/>
        <item x="9313"/>
        <item x="9844"/>
        <item x="14424"/>
        <item x="14622"/>
        <item x="14373"/>
        <item x="14212"/>
        <item x="20874"/>
        <item x="14586"/>
        <item x="13697"/>
        <item x="20610"/>
        <item x="20910"/>
        <item x="20476"/>
        <item x="19575"/>
        <item x="19534"/>
        <item x="19735"/>
        <item x="19998"/>
        <item x="19927"/>
        <item x="20721"/>
        <item x="20889"/>
        <item x="20380"/>
        <item x="5286"/>
        <item x="19710"/>
        <item x="5742"/>
        <item x="9030"/>
        <item x="1988"/>
        <item x="21192"/>
        <item x="19039"/>
        <item x="1761"/>
        <item x="1661"/>
        <item x="6246"/>
        <item x="1551"/>
        <item x="6575"/>
        <item x="5964"/>
        <item x="7332"/>
        <item x="6175"/>
        <item x="2625"/>
        <item x="3127"/>
        <item x="3136"/>
        <item x="15143"/>
        <item x="3167"/>
        <item x="15128"/>
        <item x="15291"/>
        <item x="17639"/>
        <item x="17870"/>
        <item x="13075"/>
        <item x="13010"/>
        <item x="13293"/>
        <item x="16693"/>
        <item x="16911"/>
        <item x="11863"/>
        <item x="12576"/>
        <item x="12198"/>
        <item x="4911"/>
        <item x="4750"/>
        <item x="4200"/>
        <item x="4098"/>
        <item x="4479"/>
        <item x="10268"/>
        <item x="10517"/>
        <item x="10813"/>
        <item x="11247"/>
        <item x="8058"/>
        <item x="14256"/>
        <item x="19294"/>
        <item x="19720"/>
        <item x="5212"/>
        <item x="2413"/>
        <item x="9053"/>
        <item x="18901"/>
        <item x="15065"/>
        <item x="3415"/>
        <item x="3178"/>
        <item x="17418"/>
        <item x="16255"/>
        <item x="13473"/>
        <item x="903"/>
        <item x="12086"/>
        <item x="10784"/>
        <item x="14595"/>
        <item x="9422"/>
        <item x="1640"/>
        <item x="1265"/>
        <item x="1752"/>
        <item x="6152"/>
        <item x="2892"/>
        <item x="3483"/>
        <item x="3325"/>
        <item x="3179"/>
        <item x="2619"/>
        <item x="2829"/>
        <item x="3366"/>
        <item x="15867"/>
        <item x="3332"/>
        <item x="15427"/>
        <item x="18289"/>
        <item x="18393"/>
        <item x="18305"/>
        <item x="13418"/>
        <item x="17398"/>
        <item x="12920"/>
        <item x="13408"/>
        <item x="12794"/>
        <item x="12841"/>
        <item x="12666"/>
        <item x="17108"/>
        <item x="17011"/>
        <item x="17237"/>
        <item x="12713"/>
        <item x="17124"/>
        <item x="16859"/>
        <item x="1020"/>
        <item x="12601"/>
        <item x="438"/>
        <item x="11945"/>
        <item x="12313"/>
        <item x="11642"/>
        <item x="11554"/>
        <item x="11569"/>
        <item x="4910"/>
        <item x="4673"/>
        <item x="4703"/>
        <item x="11502"/>
        <item x="4677"/>
        <item x="10788"/>
        <item x="10269"/>
        <item x="10479"/>
        <item x="10559"/>
        <item x="10984"/>
        <item x="10643"/>
        <item x="8028"/>
        <item x="9991"/>
        <item x="9714"/>
        <item x="9746"/>
        <item x="10140"/>
        <item x="9727"/>
        <item x="14352"/>
        <item x="14003"/>
        <item x="14531"/>
        <item x="14144"/>
        <item x="20769"/>
        <item x="19953"/>
        <item x="19825"/>
        <item x="5522"/>
        <item x="5532"/>
        <item x="8669"/>
        <item x="9089"/>
        <item x="8899"/>
        <item x="2350"/>
        <item x="9001"/>
        <item x="2140"/>
        <item x="21130"/>
        <item x="21480"/>
        <item x="21119"/>
        <item x="21055"/>
        <item x="21317"/>
        <item x="19142"/>
        <item x="18937"/>
        <item x="18707"/>
        <item x="14735"/>
        <item x="1169"/>
        <item x="7115"/>
        <item x="5983"/>
        <item x="7236"/>
        <item x="7381"/>
        <item x="6920"/>
        <item x="6671"/>
        <item x="6122"/>
        <item x="7073"/>
        <item x="3770"/>
        <item x="2894"/>
        <item x="3247"/>
        <item x="3495"/>
        <item x="15914"/>
        <item x="15267"/>
        <item x="17818"/>
        <item x="18072"/>
        <item x="13014"/>
        <item x="13255"/>
        <item x="13112"/>
        <item x="12728"/>
        <item x="13514"/>
        <item x="13515"/>
        <item x="12662"/>
        <item x="16778"/>
        <item x="17371"/>
        <item x="16902"/>
        <item x="17151"/>
        <item x="470"/>
        <item x="273"/>
        <item x="12332"/>
        <item x="11613"/>
        <item x="12375"/>
        <item x="12473"/>
        <item x="12049"/>
        <item x="12489"/>
        <item x="12113"/>
        <item x="12010"/>
        <item x="12244"/>
        <item x="11805"/>
        <item x="12360"/>
        <item x="4609"/>
        <item x="4159"/>
        <item x="4832"/>
        <item x="4720"/>
        <item x="4757"/>
        <item x="3834"/>
        <item x="4294"/>
        <item x="4102"/>
        <item x="11147"/>
        <item x="10352"/>
        <item x="10752"/>
        <item x="11032"/>
        <item x="10306"/>
        <item x="7852"/>
        <item x="8380"/>
        <item x="7530"/>
        <item x="8126"/>
        <item x="8384"/>
        <item x="7814"/>
        <item x="8125"/>
        <item x="7736"/>
        <item x="7949"/>
        <item x="10167"/>
        <item x="10001"/>
        <item x="9934"/>
        <item x="9378"/>
        <item x="9985"/>
        <item x="13992"/>
        <item x="14484"/>
        <item x="14259"/>
        <item x="14035"/>
        <item x="14374"/>
        <item x="14102"/>
        <item x="14154"/>
        <item x="14591"/>
        <item x="20111"/>
        <item x="20740"/>
        <item x="20302"/>
        <item x="5249"/>
        <item x="9194"/>
        <item x="9102"/>
        <item x="8578"/>
        <item x="8940"/>
        <item x="2111"/>
        <item x="2261"/>
        <item x="21110"/>
        <item x="21447"/>
        <item x="21197"/>
        <item x="18758"/>
        <item x="1183"/>
        <item x="1777"/>
        <item x="1792"/>
        <item x="1301"/>
        <item x="7154"/>
        <item x="7111"/>
        <item x="6549"/>
        <item x="6568"/>
        <item x="3675"/>
        <item x="15424"/>
        <item x="15862"/>
        <item x="17970"/>
        <item x="18050"/>
        <item x="13522"/>
        <item x="13480"/>
        <item x="13442"/>
        <item x="13364"/>
        <item x="13055"/>
        <item x="13474"/>
        <item x="16921"/>
        <item x="495"/>
        <item x="246"/>
        <item x="11979"/>
        <item x="11547"/>
        <item x="11693"/>
        <item x="1128"/>
        <item x="1559"/>
        <item x="4894"/>
        <item x="5926"/>
        <item x="5863"/>
        <item x="5799"/>
        <item x="7153"/>
        <item x="10617"/>
        <item x="3467"/>
        <item x="2809"/>
        <item x="3157"/>
        <item x="3004"/>
        <item x="15631"/>
        <item x="15532"/>
        <item x="16150"/>
        <item x="9696"/>
        <item x="15772"/>
        <item x="18026"/>
        <item x="17923"/>
        <item x="17457"/>
        <item x="17894"/>
        <item x="9789"/>
        <item x="9662"/>
        <item x="18371"/>
        <item x="17932"/>
        <item x="12959"/>
        <item x="13204"/>
        <item x="13930"/>
        <item x="12764"/>
        <item x="12635"/>
        <item x="20264"/>
        <item x="16206"/>
        <item x="20982"/>
        <item x="16361"/>
        <item x="12719"/>
        <item x="16989"/>
        <item x="16726"/>
        <item x="17001"/>
        <item x="393"/>
        <item x="19800"/>
        <item x="109"/>
        <item x="110"/>
        <item x="581"/>
        <item x="11972"/>
        <item x="5304"/>
        <item x="11486"/>
        <item x="12296"/>
        <item x="3847"/>
        <item x="4917"/>
        <item x="4387"/>
        <item x="4866"/>
        <item x="3813"/>
        <item x="10901"/>
        <item x="10361"/>
        <item x="4319"/>
        <item x="10859"/>
        <item x="7858"/>
        <item x="8319"/>
        <item x="7771"/>
        <item x="7668"/>
        <item x="7743"/>
        <item x="9523"/>
        <item x="10043"/>
        <item x="9487"/>
        <item x="9937"/>
        <item x="9724"/>
        <item x="14280"/>
        <item x="14226"/>
        <item x="20613"/>
        <item x="20276"/>
        <item x="20071"/>
        <item x="20968"/>
        <item x="20031"/>
        <item x="19852"/>
        <item x="19635"/>
        <item x="1094"/>
        <item x="5501"/>
        <item x="1401"/>
        <item x="5599"/>
        <item x="5480"/>
        <item x="8667"/>
        <item x="6305"/>
        <item x="6822"/>
        <item x="6038"/>
        <item x="7080"/>
        <item x="6693"/>
        <item x="3147"/>
        <item x="3730"/>
        <item x="6809"/>
        <item x="5783"/>
        <item x="2578"/>
        <item x="3444"/>
        <item x="3665"/>
        <item x="3672"/>
        <item x="16186"/>
        <item x="21251"/>
        <item x="15575"/>
        <item x="15498"/>
        <item x="19063"/>
        <item x="18453"/>
        <item x="18457"/>
        <item x="15789"/>
        <item x="15067"/>
        <item x="15435"/>
        <item x="17829"/>
        <item x="18082"/>
        <item x="13306"/>
        <item x="13467"/>
        <item x="12650"/>
        <item x="13247"/>
        <item x="17102"/>
        <item x="16878"/>
        <item x="17271"/>
        <item x="21513"/>
        <item x="667"/>
        <item x="1010"/>
        <item x="16716"/>
        <item x="12212"/>
        <item x="11992"/>
        <item x="4854"/>
        <item x="11208"/>
        <item x="10496"/>
        <item x="11238"/>
        <item x="10437"/>
        <item x="3803"/>
        <item x="4470"/>
        <item x="10990"/>
        <item x="7748"/>
        <item x="7822"/>
        <item x="10111"/>
        <item x="9478"/>
        <item x="10214"/>
        <item x="9344"/>
        <item x="14585"/>
        <item x="9334"/>
        <item x="14064"/>
        <item x="20764"/>
        <item x="20780"/>
        <item x="20431"/>
        <item x="19905"/>
        <item x="19930"/>
        <item x="19326"/>
        <item x="19329"/>
        <item x="20400"/>
        <item x="5547"/>
        <item x="5085"/>
        <item x="19369"/>
        <item x="19225"/>
        <item x="5398"/>
        <item x="9217"/>
        <item x="1983"/>
        <item x="21461"/>
        <item x="21287"/>
        <item x="1229"/>
        <item x="6977"/>
        <item x="6448"/>
        <item x="1482"/>
        <item x="1352"/>
        <item x="1376"/>
        <item x="1332"/>
        <item x="7211"/>
        <item x="6467"/>
        <item x="2676"/>
        <item x="2596"/>
        <item x="3102"/>
        <item x="6538"/>
        <item x="6468"/>
        <item x="3388"/>
        <item x="15854"/>
        <item x="17939"/>
        <item x="18449"/>
        <item x="15770"/>
        <item x="13017"/>
        <item x="18090"/>
        <item x="17693"/>
        <item x="18071"/>
        <item x="16694"/>
        <item x="17024"/>
        <item x="16683"/>
        <item x="12790"/>
        <item x="13398"/>
        <item x="16412"/>
        <item x="664"/>
        <item x="349"/>
        <item x="87"/>
        <item x="11585"/>
        <item x="12483"/>
        <item x="294"/>
        <item x="12077"/>
        <item x="4404"/>
        <item x="4789"/>
        <item x="4778"/>
        <item x="4391"/>
        <item x="3877"/>
        <item x="3909"/>
        <item x="3792"/>
        <item x="10910"/>
        <item x="11056"/>
        <item x="11324"/>
        <item x="11465"/>
        <item x="10402"/>
        <item x="4013"/>
        <item x="11464"/>
        <item x="8266"/>
        <item x="11049"/>
        <item x="10057"/>
        <item x="9489"/>
        <item x="8226"/>
        <item x="14391"/>
        <item x="13948"/>
        <item x="14136"/>
        <item x="14320"/>
        <item x="9815"/>
        <item x="13816"/>
        <item x="14267"/>
        <item x="20802"/>
        <item x="13912"/>
        <item x="14674"/>
        <item x="20013"/>
        <item x="19582"/>
        <item x="19595"/>
        <item x="19419"/>
        <item x="19680"/>
        <item x="5695"/>
        <item x="5352"/>
        <item x="4945"/>
        <item x="19808"/>
        <item x="8782"/>
        <item x="1936"/>
        <item x="2437"/>
        <item x="9113"/>
        <item x="9087"/>
        <item x="1905"/>
        <item x="19013"/>
        <item x="21235"/>
        <item x="1220"/>
        <item x="7330"/>
        <item x="6561"/>
        <item x="6421"/>
        <item x="6623"/>
        <item x="3010"/>
        <item x="2983"/>
        <item x="2566"/>
        <item x="3695"/>
        <item x="3486"/>
        <item x="15931"/>
        <item x="17656"/>
        <item x="17380"/>
        <item x="17975"/>
        <item x="13612"/>
        <item x="13200"/>
        <item x="13092"/>
        <item x="12647"/>
        <item x="16404"/>
        <item x="16972"/>
        <item x="382"/>
        <item x="10636"/>
        <item x="8330"/>
        <item x="8049"/>
        <item x="8030"/>
        <item x="9439"/>
        <item x="14702"/>
        <item x="9268"/>
        <item x="9287"/>
        <item x="14475"/>
        <item x="14038"/>
        <item x="13957"/>
        <item x="14384"/>
        <item x="14229"/>
        <item x="13761"/>
        <item x="5576"/>
        <item x="8732"/>
        <item x="8496"/>
        <item x="9142"/>
        <item x="2216"/>
        <item x="5975"/>
        <item x="6243"/>
        <item x="15987"/>
        <item x="15908"/>
        <item x="15134"/>
        <item x="14995"/>
        <item x="3420"/>
        <item x="17666"/>
        <item x="13343"/>
        <item x="12618"/>
        <item x="17345"/>
        <item x="16225"/>
        <item x="16937"/>
        <item x="16519"/>
        <item x="16752"/>
        <item x="691"/>
        <item x="56"/>
        <item x="602"/>
        <item x="4005"/>
        <item x="11116"/>
        <item x="9515"/>
        <item x="8893"/>
        <item x="2059"/>
        <item x="18978"/>
        <item x="14884"/>
        <item x="1225"/>
        <item x="1550"/>
        <item x="6634"/>
        <item x="6648"/>
        <item x="6482"/>
        <item x="7093"/>
        <item x="6220"/>
        <item x="6573"/>
        <item x="2725"/>
        <item x="3328"/>
        <item x="2806"/>
        <item x="15821"/>
        <item x="16048"/>
        <item x="15572"/>
        <item x="15985"/>
        <item x="3044"/>
        <item x="15969"/>
        <item x="18121"/>
        <item x="15434"/>
        <item x="12617"/>
        <item x="16389"/>
        <item x="212"/>
        <item x="333"/>
        <item x="542"/>
        <item x="889"/>
        <item x="940"/>
        <item x="316"/>
        <item x="267"/>
        <item x="481"/>
        <item x="750"/>
        <item x="180"/>
        <item x="1019"/>
        <item x="558"/>
        <item x="1048"/>
        <item x="852"/>
        <item x="967"/>
        <item x="85"/>
        <item x="181"/>
        <item x="944"/>
        <item x="16622"/>
        <item x="16800"/>
        <item x="16849"/>
        <item x="16288"/>
        <item x="250"/>
        <item x="11902"/>
        <item x="11680"/>
        <item x="11869"/>
        <item x="4775"/>
        <item x="4792"/>
        <item x="3967"/>
        <item x="4844"/>
        <item x="11462"/>
        <item x="11127"/>
        <item x="10797"/>
        <item x="10474"/>
        <item x="11178"/>
        <item x="10998"/>
        <item x="10283"/>
        <item x="8307"/>
        <item x="7808"/>
        <item x="7564"/>
        <item x="11119"/>
        <item x="9687"/>
        <item x="9369"/>
        <item x="9385"/>
        <item x="8174"/>
        <item x="10161"/>
        <item x="13861"/>
        <item x="14456"/>
        <item x="9851"/>
        <item x="14023"/>
        <item x="14251"/>
        <item x="14019"/>
        <item x="13883"/>
        <item x="9639"/>
        <item x="20506"/>
        <item x="20416"/>
        <item x="20857"/>
        <item x="20012"/>
        <item x="19425"/>
        <item x="19224"/>
        <item x="20149"/>
        <item x="19937"/>
        <item x="5422"/>
        <item x="8490"/>
        <item x="8950"/>
        <item x="1954"/>
        <item x="1867"/>
        <item x="2099"/>
        <item x="21193"/>
        <item x="21356"/>
        <item x="21088"/>
        <item x="19015"/>
        <item x="1140"/>
        <item x="1150"/>
        <item x="1775"/>
        <item x="6891"/>
        <item x="6834"/>
        <item x="7135"/>
        <item x="3377"/>
        <item x="3464"/>
        <item x="3591"/>
        <item x="2987"/>
        <item x="3158"/>
        <item x="14981"/>
        <item x="15208"/>
        <item x="15302"/>
        <item x="15284"/>
        <item x="16119"/>
        <item x="3671"/>
        <item x="16069"/>
        <item x="15137"/>
        <item x="18158"/>
        <item x="18299"/>
        <item x="17627"/>
        <item x="17674"/>
        <item x="15840"/>
        <item x="17559"/>
        <item x="17862"/>
        <item x="13072"/>
        <item x="13527"/>
        <item x="12714"/>
        <item x="12756"/>
        <item x="12608"/>
        <item x="18191"/>
        <item x="17364"/>
        <item x="16571"/>
        <item x="16818"/>
        <item x="17066"/>
        <item x="524"/>
        <item x="411"/>
        <item x="306"/>
        <item x="346"/>
        <item x="12280"/>
        <item x="11986"/>
        <item x="11841"/>
        <item x="12538"/>
        <item x="472"/>
        <item x="12040"/>
        <item x="12269"/>
        <item x="11641"/>
        <item x="4305"/>
        <item x="3826"/>
        <item x="4327"/>
        <item x="4316"/>
        <item x="4147"/>
        <item x="11659"/>
        <item x="11534"/>
        <item x="11624"/>
        <item x="11268"/>
        <item x="11459"/>
        <item x="10325"/>
        <item x="4215"/>
        <item x="11292"/>
        <item x="10729"/>
        <item x="10462"/>
        <item x="11157"/>
        <item x="8466"/>
        <item x="7601"/>
        <item x="7592"/>
        <item x="7650"/>
        <item x="7657"/>
        <item x="7659"/>
        <item x="10009"/>
        <item x="9908"/>
        <item x="9779"/>
        <item x="14631"/>
        <item x="14559"/>
        <item x="14011"/>
        <item x="21014"/>
        <item x="20778"/>
        <item x="20593"/>
        <item x="19708"/>
        <item x="19696"/>
        <item x="20294"/>
        <item x="19320"/>
        <item x="5512"/>
        <item x="5033"/>
        <item x="5612"/>
        <item x="5701"/>
        <item x="8511"/>
        <item x="8639"/>
        <item x="2519"/>
        <item x="2154"/>
        <item x="19160"/>
        <item x="1593"/>
        <item x="1679"/>
        <item x="1556"/>
        <item x="1614"/>
        <item x="1730"/>
        <item x="5772"/>
        <item x="6966"/>
        <item x="5762"/>
        <item x="1508"/>
        <item x="5855"/>
        <item x="6066"/>
        <item x="3397"/>
        <item x="2916"/>
        <item x="6079"/>
        <item x="3155"/>
        <item x="3617"/>
        <item x="15825"/>
        <item x="15115"/>
        <item x="18315"/>
        <item x="17642"/>
        <item x="15591"/>
        <item x="12694"/>
        <item x="12692"/>
        <item x="18513"/>
        <item x="13479"/>
        <item x="13038"/>
        <item x="16427"/>
        <item x="16880"/>
        <item x="13013"/>
        <item x="823"/>
        <item x="741"/>
        <item x="177"/>
        <item x="12167"/>
        <item x="11535"/>
        <item x="476"/>
        <item x="4523"/>
        <item x="3942"/>
        <item x="11645"/>
        <item x="10891"/>
        <item x="10461"/>
        <item x="10379"/>
        <item x="10295"/>
        <item x="10482"/>
        <item x="10612"/>
        <item x="4676"/>
        <item x="11261"/>
        <item x="4552"/>
        <item x="11138"/>
        <item x="8446"/>
        <item x="7520"/>
        <item x="10314"/>
        <item x="8475"/>
        <item x="9463"/>
        <item x="7433"/>
        <item x="9229"/>
        <item x="14370"/>
        <item x="14315"/>
        <item x="14508"/>
        <item x="20460"/>
        <item x="14060"/>
        <item x="20520"/>
        <item x="19205"/>
        <item x="19724"/>
        <item x="19283"/>
        <item x="19497"/>
        <item x="5630"/>
        <item x="19287"/>
        <item x="5545"/>
        <item x="5643"/>
        <item x="5130"/>
        <item x="9120"/>
        <item x="8617"/>
        <item x="8721"/>
        <item x="8709"/>
        <item x="8792"/>
        <item x="2418"/>
        <item x="2081"/>
        <item x="9134"/>
        <item x="8889"/>
        <item x="2347"/>
        <item x="21116"/>
        <item x="1740"/>
        <item x="1574"/>
        <item x="1129"/>
        <item x="1554"/>
        <item x="1448"/>
        <item x="7178"/>
        <item x="6493"/>
        <item x="7226"/>
        <item x="5781"/>
        <item x="7044"/>
        <item x="7375"/>
        <item x="7229"/>
        <item x="3000"/>
        <item x="3056"/>
        <item x="3118"/>
        <item x="3250"/>
        <item x="3498"/>
        <item x="2730"/>
        <item x="15088"/>
        <item x="15336"/>
        <item x="15754"/>
        <item x="15927"/>
        <item x="18475"/>
        <item x="17443"/>
        <item x="18264"/>
        <item x="17692"/>
        <item x="13600"/>
        <item x="13175"/>
        <item x="12988"/>
        <item x="17034"/>
        <item x="12641"/>
        <item x="16581"/>
        <item x="17227"/>
        <item x="16635"/>
        <item x="17148"/>
        <item x="16769"/>
        <item x="59"/>
        <item x="307"/>
        <item x="611"/>
        <item x="744"/>
        <item x="240"/>
        <item x="197"/>
        <item x="296"/>
        <item x="11538"/>
        <item x="12595"/>
        <item x="11546"/>
        <item x="12370"/>
        <item x="12216"/>
        <item x="12154"/>
        <item x="3996"/>
        <item x="4272"/>
        <item x="3832"/>
        <item x="3950"/>
        <item x="4521"/>
        <item x="4415"/>
        <item x="10381"/>
        <item x="10674"/>
        <item x="10798"/>
        <item x="11025"/>
        <item x="10308"/>
        <item x="11107"/>
        <item x="10526"/>
        <item x="10466"/>
        <item x="11193"/>
        <item x="10425"/>
        <item x="10363"/>
        <item x="8430"/>
        <item x="10750"/>
        <item x="10417"/>
        <item x="7893"/>
        <item x="7568"/>
        <item x="7401"/>
        <item x="10100"/>
        <item x="9509"/>
        <item x="9665"/>
        <item x="9838"/>
        <item x="9629"/>
        <item x="14235"/>
        <item x="14388"/>
        <item x="14055"/>
        <item x="13974"/>
        <item x="20404"/>
        <item x="20659"/>
        <item x="14510"/>
        <item x="14054"/>
        <item x="20296"/>
        <item x="20421"/>
        <item x="20297"/>
        <item x="20683"/>
        <item x="20859"/>
        <item x="20768"/>
        <item x="19994"/>
        <item x="20468"/>
        <item x="19548"/>
        <item x="19960"/>
        <item x="19433"/>
        <item x="19699"/>
        <item x="19310"/>
        <item x="19604"/>
        <item x="5660"/>
        <item x="20021"/>
        <item x="5203"/>
        <item x="5324"/>
        <item x="5391"/>
        <item x="4988"/>
        <item x="9049"/>
        <item x="8584"/>
        <item x="2463"/>
        <item x="9111"/>
        <item x="2317"/>
        <item x="2432"/>
        <item x="1894"/>
        <item x="2448"/>
        <item x="2487"/>
        <item x="21379"/>
        <item x="21384"/>
        <item x="1270"/>
        <item x="1477"/>
        <item x="1424"/>
        <item x="5985"/>
        <item x="7152"/>
        <item x="7084"/>
        <item x="5842"/>
        <item x="5999"/>
        <item x="6373"/>
        <item x="6020"/>
        <item x="6635"/>
        <item x="3087"/>
        <item x="3071"/>
        <item x="2902"/>
        <item x="3316"/>
        <item x="3375"/>
        <item x="2743"/>
        <item x="15403"/>
        <item x="14977"/>
        <item x="15305"/>
        <item x="15918"/>
        <item x="17550"/>
        <item x="18522"/>
        <item x="18285"/>
        <item x="13520"/>
        <item x="13135"/>
        <item x="13162"/>
        <item x="12862"/>
        <item x="16805"/>
        <item x="16466"/>
        <item x="1054"/>
        <item x="290"/>
        <item x="910"/>
        <item x="424"/>
        <item x="564"/>
        <item x="12306"/>
        <item x="12469"/>
        <item x="12114"/>
        <item x="12066"/>
        <item x="12058"/>
        <item x="3816"/>
        <item x="12495"/>
        <item x="4239"/>
        <item x="4154"/>
        <item x="3867"/>
        <item x="11365"/>
        <item x="11146"/>
        <item x="10380"/>
        <item x="10321"/>
        <item x="10883"/>
        <item x="10538"/>
        <item x="7700"/>
        <item x="7809"/>
        <item x="7635"/>
        <item x="7482"/>
        <item x="7630"/>
        <item x="8234"/>
        <item x="7682"/>
        <item x="9835"/>
        <item x="9507"/>
        <item x="9811"/>
        <item x="9818"/>
        <item x="14490"/>
        <item x="13885"/>
        <item x="14097"/>
        <item x="20671"/>
        <item x="20877"/>
        <item x="20706"/>
        <item x="20095"/>
        <item x="20332"/>
        <item x="20590"/>
        <item x="20999"/>
        <item x="19804"/>
        <item x="19921"/>
        <item x="19638"/>
        <item x="19725"/>
        <item x="19542"/>
        <item x="19518"/>
        <item x="19309"/>
        <item x="5513"/>
        <item x="19683"/>
        <item x="19344"/>
        <item x="5038"/>
        <item x="5216"/>
        <item x="9108"/>
        <item x="5496"/>
        <item x="2042"/>
        <item x="2208"/>
        <item x="2466"/>
        <item x="2470"/>
        <item x="21382"/>
        <item x="19151"/>
        <item x="1213"/>
        <item x="1146"/>
        <item x="6030"/>
        <item x="6138"/>
        <item x="3515"/>
        <item x="3553"/>
        <item x="2697"/>
        <item x="15564"/>
        <item x="18369"/>
        <item x="17789"/>
        <item x="17963"/>
        <item x="17494"/>
        <item x="17748"/>
        <item x="12904"/>
        <item x="17375"/>
        <item x="43"/>
        <item x="978"/>
        <item x="734"/>
        <item x="4459"/>
        <item x="10272"/>
        <item x="9238"/>
        <item x="9391"/>
        <item x="13765"/>
        <item x="5435"/>
        <item x="8631"/>
        <item x="2110"/>
        <item x="2001"/>
        <item x="2490"/>
        <item x="18981"/>
        <item x="18859"/>
        <item x="1443"/>
        <item x="1742"/>
        <item x="6218"/>
        <item x="5833"/>
        <item x="5907"/>
        <item x="2588"/>
        <item x="2679"/>
        <item x="13647"/>
        <item x="12695"/>
        <item x="13404"/>
        <item x="16220"/>
        <item x="4378"/>
        <item x="11202"/>
        <item x="7780"/>
        <item x="14109"/>
        <item x="13743"/>
        <item x="19924"/>
        <item x="19666"/>
        <item x="2513"/>
        <item x="21451"/>
        <item x="18958"/>
        <item x="18599"/>
        <item x="14948"/>
        <item x="21573"/>
        <item x="1723"/>
        <item x="1392"/>
        <item x="1789"/>
        <item x="1262"/>
        <item x="1099"/>
        <item x="1359"/>
        <item x="7123"/>
        <item x="6440"/>
        <item x="5998"/>
        <item x="6544"/>
        <item x="3682"/>
        <item x="6173"/>
        <item x="15712"/>
        <item x="3275"/>
        <item x="16089"/>
        <item x="15543"/>
        <item x="15217"/>
        <item x="17798"/>
        <item x="15093"/>
        <item x="18094"/>
        <item x="12683"/>
        <item x="12639"/>
        <item x="13411"/>
        <item x="16608"/>
        <item x="16218"/>
        <item x="16875"/>
        <item x="16637"/>
        <item x="16319"/>
        <item x="16755"/>
        <item x="16962"/>
        <item x="17120"/>
        <item x="16253"/>
        <item x="11833"/>
        <item x="12228"/>
        <item x="11927"/>
        <item x="4136"/>
        <item x="4874"/>
        <item x="4357"/>
        <item x="4087"/>
        <item x="3897"/>
        <item x="4402"/>
        <item x="10997"/>
        <item x="4351"/>
        <item x="10426"/>
        <item x="11007"/>
        <item x="11173"/>
        <item x="8316"/>
        <item x="8375"/>
        <item x="7916"/>
        <item x="10934"/>
        <item x="11343"/>
        <item x="8376"/>
        <item x="8344"/>
        <item x="9695"/>
        <item x="10178"/>
        <item x="9677"/>
        <item x="14285"/>
        <item x="20338"/>
        <item x="14632"/>
        <item x="20179"/>
        <item x="21029"/>
        <item x="20190"/>
        <item x="9204"/>
        <item x="9031"/>
        <item x="21468"/>
        <item x="19061"/>
        <item x="18664"/>
        <item x="1288"/>
        <item x="1219"/>
        <item x="7086"/>
        <item x="6967"/>
        <item x="5921"/>
        <item x="5828"/>
        <item x="3472"/>
        <item x="3114"/>
        <item x="2575"/>
        <item x="7267"/>
        <item x="3637"/>
        <item x="6933"/>
        <item x="15892"/>
        <item x="15049"/>
        <item x="15771"/>
        <item x="17636"/>
        <item x="18308"/>
        <item x="17851"/>
        <item x="15916"/>
        <item x="15725"/>
        <item x="17499"/>
        <item x="13121"/>
        <item x="12656"/>
        <item x="13116"/>
        <item x="16872"/>
        <item x="13144"/>
        <item x="45"/>
        <item x="2"/>
        <item x="17028"/>
        <item x="888"/>
        <item x="12585"/>
        <item x="12140"/>
        <item x="11726"/>
        <item x="3883"/>
        <item x="12289"/>
        <item x="4887"/>
        <item x="4248"/>
        <item x="11089"/>
        <item x="10595"/>
        <item x="10577"/>
        <item x="11186"/>
        <item x="4829"/>
        <item x="8097"/>
        <item x="8138"/>
        <item x="7576"/>
        <item x="8351"/>
        <item x="13870"/>
        <item x="9402"/>
        <item x="9325"/>
        <item x="20896"/>
        <item x="20897"/>
        <item x="20059"/>
        <item x="20016"/>
        <item x="19831"/>
        <item x="19194"/>
        <item x="20929"/>
        <item x="19449"/>
        <item x="5529"/>
        <item x="5684"/>
        <item x="4967"/>
        <item x="5569"/>
        <item x="8493"/>
        <item x="2394"/>
        <item x="2037"/>
        <item x="2218"/>
        <item x="1803"/>
        <item x="1974"/>
        <item x="21149"/>
        <item x="18965"/>
        <item x="18680"/>
        <item x="18573"/>
        <item x="1705"/>
        <item x="1307"/>
        <item x="1412"/>
        <item x="1441"/>
        <item x="1247"/>
        <item x="1480"/>
        <item x="7281"/>
        <item x="5754"/>
        <item x="6849"/>
        <item x="6185"/>
        <item x="6989"/>
        <item x="6898"/>
        <item x="6228"/>
        <item x="3654"/>
        <item x="3242"/>
        <item x="2937"/>
        <item x="3645"/>
        <item x="2603"/>
        <item x="2978"/>
        <item x="3225"/>
        <item x="3076"/>
        <item x="3532"/>
        <item x="15097"/>
        <item x="15281"/>
        <item x="15120"/>
        <item x="18366"/>
        <item x="17917"/>
        <item x="17855"/>
        <item x="18420"/>
        <item x="18132"/>
        <item x="13529"/>
        <item x="13390"/>
        <item x="12970"/>
        <item x="13145"/>
        <item x="13046"/>
        <item x="12667"/>
        <item x="13422"/>
        <item x="16920"/>
        <item x="16449"/>
        <item x="16483"/>
        <item x="16221"/>
        <item x="1017"/>
        <item x="751"/>
        <item x="12455"/>
        <item x="12530"/>
        <item x="11792"/>
        <item x="12468"/>
        <item x="3814"/>
        <item x="4912"/>
        <item x="4219"/>
        <item x="11311"/>
        <item x="10605"/>
        <item x="10493"/>
        <item x="10319"/>
        <item x="8325"/>
        <item x="8275"/>
        <item x="10000"/>
        <item x="9705"/>
        <item x="10147"/>
        <item x="14506"/>
        <item x="14331"/>
        <item x="13772"/>
        <item x="20924"/>
        <item x="19755"/>
        <item x="5464"/>
        <item x="5431"/>
        <item x="8717"/>
        <item x="1900"/>
        <item x="21466"/>
        <item x="21288"/>
        <item x="18967"/>
        <item x="1773"/>
        <item x="1523"/>
        <item x="1609"/>
        <item x="6416"/>
        <item x="7113"/>
        <item x="7247"/>
        <item x="1055"/>
        <item x="6727"/>
        <item x="6308"/>
        <item x="5938"/>
        <item x="6760"/>
        <item x="6424"/>
        <item x="3252"/>
        <item x="3560"/>
        <item x="3512"/>
        <item x="2980"/>
        <item x="2700"/>
        <item x="3742"/>
        <item x="3243"/>
        <item x="2948"/>
        <item x="15620"/>
        <item x="15079"/>
        <item x="3677"/>
        <item x="2640"/>
        <item x="15278"/>
        <item x="15119"/>
        <item x="17620"/>
        <item x="17567"/>
        <item x="17887"/>
        <item x="17820"/>
        <item x="18373"/>
        <item x="12627"/>
        <item x="12673"/>
        <item x="13547"/>
        <item x="13357"/>
        <item x="13093"/>
        <item x="13494"/>
        <item x="17297"/>
        <item x="16531"/>
        <item x="16486"/>
        <item x="16942"/>
        <item x="17051"/>
        <item x="17265"/>
        <item x="16191"/>
        <item x="389"/>
        <item x="16458"/>
        <item x="295"/>
        <item x="422"/>
        <item x="12410"/>
        <item x="11923"/>
        <item x="11907"/>
        <item x="12344"/>
        <item x="12027"/>
        <item x="4069"/>
        <item x="4779"/>
        <item x="10571"/>
        <item x="10334"/>
        <item x="10393"/>
        <item x="10560"/>
        <item x="11381"/>
        <item x="8153"/>
        <item x="11352"/>
        <item x="10572"/>
        <item x="8217"/>
        <item x="9716"/>
        <item x="10245"/>
        <item x="10139"/>
        <item x="10228"/>
        <item x="10212"/>
        <item x="9359"/>
        <item x="14555"/>
        <item x="9751"/>
        <item x="13750"/>
        <item x="14134"/>
        <item x="14446"/>
        <item x="20364"/>
        <item x="20270"/>
        <item x="14367"/>
        <item x="20609"/>
        <item x="20965"/>
        <item x="20925"/>
        <item x="20465"/>
        <item x="20591"/>
        <item x="19366"/>
        <item x="19757"/>
        <item x="19772"/>
        <item x="19762"/>
        <item x="19212"/>
        <item x="19503"/>
        <item x="5466"/>
        <item x="5263"/>
        <item x="9026"/>
        <item x="2260"/>
        <item x="21478"/>
        <item x="21092"/>
        <item x="18942"/>
        <item x="14821"/>
        <item x="1676"/>
        <item x="1509"/>
        <item x="1365"/>
        <item x="6247"/>
        <item x="7317"/>
        <item x="5796"/>
        <item x="7217"/>
        <item x="7235"/>
        <item x="5952"/>
        <item x="5937"/>
        <item x="6099"/>
        <item x="6996"/>
        <item x="3300"/>
        <item x="2997"/>
        <item x="3587"/>
        <item x="3370"/>
        <item x="3310"/>
        <item x="3458"/>
        <item x="6982"/>
        <item x="6252"/>
        <item x="3277"/>
        <item x="3345"/>
        <item x="2913"/>
        <item x="3571"/>
        <item x="15647"/>
        <item x="16054"/>
        <item x="16082"/>
        <item x="15649"/>
        <item x="15046"/>
        <item x="18498"/>
        <item x="15225"/>
        <item x="18235"/>
        <item x="17944"/>
        <item x="18145"/>
        <item x="13206"/>
        <item x="13552"/>
        <item x="13150"/>
        <item x="13403"/>
        <item x="12915"/>
        <item x="17714"/>
        <item x="12745"/>
        <item x="12825"/>
        <item x="12689"/>
        <item x="17323"/>
        <item x="237"/>
        <item x="773"/>
        <item x="12563"/>
        <item x="12130"/>
        <item x="12478"/>
        <item x="12022"/>
        <item x="4608"/>
        <item x="4279"/>
        <item x="4414"/>
        <item x="10836"/>
        <item x="4075"/>
        <item x="10564"/>
        <item x="7699"/>
        <item x="7954"/>
        <item x="8426"/>
        <item x="7475"/>
        <item x="8182"/>
        <item x="9807"/>
        <item x="9864"/>
        <item x="7937"/>
        <item x="9827"/>
        <item x="9381"/>
        <item x="9556"/>
        <item x="9767"/>
        <item x="14438"/>
        <item x="14252"/>
        <item x="14493"/>
        <item x="14263"/>
        <item x="20636"/>
        <item x="20180"/>
        <item x="20224"/>
        <item x="20203"/>
        <item x="13684"/>
        <item x="20044"/>
        <item x="19598"/>
        <item x="20575"/>
        <item x="19908"/>
        <item x="19335"/>
        <item x="4966"/>
        <item x="4942"/>
        <item x="5125"/>
        <item x="5112"/>
        <item x="8506"/>
        <item x="8906"/>
        <item x="2266"/>
        <item x="2370"/>
        <item x="8973"/>
        <item x="21399"/>
        <item x="21173"/>
        <item x="14784"/>
        <item x="1149"/>
        <item x="6677"/>
        <item x="6892"/>
        <item x="6366"/>
        <item x="6329"/>
        <item x="6184"/>
        <item x="1276"/>
        <item x="3196"/>
        <item x="2714"/>
        <item x="2580"/>
        <item x="3757"/>
        <item x="15847"/>
        <item x="18507"/>
        <item x="17087"/>
        <item x="16456"/>
        <item x="17101"/>
        <item x="725"/>
        <item x="11537"/>
        <item x="11807"/>
        <item x="4545"/>
        <item x="10626"/>
        <item x="10733"/>
        <item x="8251"/>
        <item x="10486"/>
        <item x="9588"/>
        <item x="5746"/>
        <item x="1855"/>
        <item x="2173"/>
        <item x="21319"/>
        <item x="21403"/>
        <item x="18709"/>
        <item x="1218"/>
        <item x="7374"/>
        <item x="6388"/>
        <item x="5950"/>
        <item x="6562"/>
        <item x="2895"/>
        <item x="15842"/>
        <item x="15303"/>
        <item x="16555"/>
        <item x="16224"/>
        <item x="651"/>
        <item x="947"/>
        <item x="96"/>
        <item x="12534"/>
        <item x="11898"/>
        <item x="11599"/>
        <item x="11630"/>
        <item x="11781"/>
        <item x="11541"/>
        <item x="12254"/>
        <item x="7654"/>
        <item x="20051"/>
        <item x="5633"/>
        <item x="8622"/>
        <item x="2515"/>
        <item x="2501"/>
        <item x="1806"/>
        <item x="21410"/>
        <item x="21367"/>
        <item x="1455"/>
        <item x="1750"/>
        <item x="7011"/>
        <item x="6882"/>
        <item x="7001"/>
        <item x="5980"/>
        <item x="6004"/>
        <item x="2672"/>
        <item x="3222"/>
        <item x="3542"/>
        <item x="3340"/>
        <item x="15781"/>
        <item x="14992"/>
        <item x="15896"/>
        <item x="18422"/>
        <item x="17477"/>
        <item x="12730"/>
        <item x="12919"/>
        <item x="12923"/>
        <item x="12711"/>
        <item x="16865"/>
        <item x="16441"/>
        <item x="17305"/>
        <item x="16795"/>
        <item x="17284"/>
        <item x="7"/>
        <item x="191"/>
        <item x="1026"/>
        <item x="455"/>
        <item x="639"/>
        <item x="887"/>
        <item x="416"/>
        <item x="574"/>
        <item x="12526"/>
        <item x="12528"/>
        <item x="12578"/>
        <item x="11491"/>
        <item x="11531"/>
        <item x="12053"/>
        <item x="12137"/>
        <item x="12505"/>
        <item x="12211"/>
        <item x="4260"/>
        <item x="3875"/>
        <item x="4348"/>
        <item x="4230"/>
        <item x="3866"/>
        <item x="4656"/>
        <item x="11319"/>
        <item x="11159"/>
        <item x="10888"/>
        <item x="7863"/>
        <item x="7829"/>
        <item x="7501"/>
        <item x="8442"/>
        <item x="9992"/>
        <item x="9965"/>
        <item x="9894"/>
        <item x="14684"/>
        <item x="14458"/>
        <item x="20168"/>
        <item x="20134"/>
        <item x="20883"/>
        <item x="20724"/>
        <item x="19933"/>
        <item x="19988"/>
        <item x="19619"/>
        <item x="5234"/>
        <item x="5472"/>
        <item x="4968"/>
        <item x="5711"/>
        <item x="5372"/>
        <item x="8852"/>
        <item x="8562"/>
        <item x="8725"/>
        <item x="2057"/>
        <item x="2449"/>
        <item x="2498"/>
        <item x="21202"/>
        <item x="19134"/>
        <item x="21534"/>
        <item x="21609"/>
        <item x="1093"/>
        <item x="21634"/>
        <item x="21617"/>
        <item x="7255"/>
        <item x="7130"/>
        <item x="6964"/>
        <item x="6406"/>
        <item x="6154"/>
        <item x="2716"/>
        <item x="2949"/>
        <item x="2794"/>
        <item x="2616"/>
        <item x="3704"/>
        <item x="16057"/>
        <item x="15026"/>
        <item x="17586"/>
        <item x="17701"/>
        <item x="13412"/>
        <item x="16331"/>
        <item x="16569"/>
        <item x="16938"/>
        <item x="16681"/>
        <item x="16521"/>
        <item x="17334"/>
        <item x="895"/>
        <item x="498"/>
        <item x="587"/>
        <item x="137"/>
        <item x="172"/>
        <item x="309"/>
        <item x="896"/>
        <item x="1047"/>
        <item x="410"/>
        <item x="31"/>
        <item x="428"/>
        <item x="531"/>
        <item x="11718"/>
        <item x="12215"/>
        <item x="11557"/>
        <item x="12005"/>
        <item x="12309"/>
        <item x="11806"/>
        <item x="4575"/>
        <item x="4441"/>
        <item x="4295"/>
        <item x="3915"/>
        <item x="10959"/>
        <item x="11065"/>
        <item x="11314"/>
        <item x="11136"/>
        <item x="11170"/>
        <item x="10646"/>
        <item x="11362"/>
        <item x="10265"/>
        <item x="10736"/>
        <item x="8216"/>
        <item x="8335"/>
        <item x="7867"/>
        <item x="7764"/>
        <item x="7597"/>
        <item x="7828"/>
        <item x="7689"/>
        <item x="8224"/>
        <item x="8437"/>
        <item x="8317"/>
        <item x="8131"/>
        <item x="7768"/>
        <item x="10264"/>
        <item x="9993"/>
        <item x="9518"/>
        <item x="9332"/>
        <item x="14403"/>
        <item x="14295"/>
        <item x="13980"/>
        <item x="20597"/>
        <item x="20868"/>
        <item x="20978"/>
        <item x="19265"/>
        <item x="19413"/>
        <item x="19219"/>
        <item x="19319"/>
        <item x="5733"/>
        <item x="5537"/>
        <item x="5615"/>
        <item x="8495"/>
        <item x="8744"/>
        <item x="8955"/>
        <item x="8728"/>
        <item x="2297"/>
        <item x="2250"/>
        <item x="21230"/>
        <item x="18995"/>
        <item x="18824"/>
        <item x="14863"/>
        <item x="1695"/>
        <item x="1725"/>
        <item x="1409"/>
        <item x="1552"/>
        <item x="7055"/>
        <item x="7138"/>
        <item x="6204"/>
        <item x="5990"/>
        <item x="3195"/>
        <item x="3676"/>
        <item x="3201"/>
        <item x="15132"/>
        <item x="15685"/>
        <item x="18400"/>
        <item x="13608"/>
        <item x="13662"/>
        <item x="18267"/>
        <item x="13525"/>
        <item x="13256"/>
        <item x="17032"/>
        <item x="16711"/>
        <item x="16773"/>
        <item x="16356"/>
        <item x="13028"/>
        <item x="16370"/>
        <item x="16194"/>
        <item x="17153"/>
        <item x="312"/>
        <item x="598"/>
        <item x="806"/>
        <item x="492"/>
        <item x="365"/>
        <item x="356"/>
        <item x="11970"/>
        <item x="11732"/>
        <item x="11925"/>
        <item x="4852"/>
        <item x="12026"/>
        <item x="4119"/>
        <item x="3945"/>
        <item x="11977"/>
        <item x="12054"/>
        <item x="3989"/>
        <item x="11162"/>
        <item x="11124"/>
        <item x="4464"/>
        <item x="4072"/>
        <item x="10928"/>
        <item x="11053"/>
        <item x="8469"/>
        <item x="8137"/>
        <item x="9943"/>
        <item x="14404"/>
        <item x="14451"/>
        <item x="14362"/>
        <item x="20253"/>
        <item x="14095"/>
        <item x="20446"/>
        <item x="14275"/>
        <item x="20524"/>
        <item x="20928"/>
        <item x="20375"/>
        <item x="20762"/>
        <item x="19928"/>
        <item x="19269"/>
        <item x="5439"/>
        <item x="5692"/>
        <item x="5728"/>
        <item x="5287"/>
        <item x="8682"/>
        <item x="21343"/>
        <item x="21310"/>
        <item x="18986"/>
        <item x="18891"/>
        <item x="14911"/>
        <item x="1668"/>
        <item x="1645"/>
        <item x="1584"/>
        <item x="7310"/>
        <item x="6312"/>
        <item x="6797"/>
        <item x="6673"/>
        <item x="6078"/>
        <item x="5939"/>
        <item x="6680"/>
        <item x="3706"/>
        <item x="2693"/>
        <item x="3536"/>
        <item x="3710"/>
        <item x="3453"/>
        <item x="3731"/>
        <item x="2906"/>
        <item x="2823"/>
        <item x="3046"/>
        <item x="2639"/>
        <item x="15092"/>
        <item x="15838"/>
        <item x="15425"/>
        <item x="15174"/>
        <item x="17637"/>
        <item x="17971"/>
        <item x="17529"/>
        <item x="17414"/>
        <item x="17998"/>
        <item x="18203"/>
        <item x="12960"/>
        <item x="12991"/>
        <item x="13079"/>
        <item x="12788"/>
        <item x="16348"/>
        <item x="16503"/>
        <item x="17256"/>
        <item x="16881"/>
        <item x="387"/>
        <item x="467"/>
        <item x="437"/>
        <item x="12537"/>
        <item x="12529"/>
        <item x="12089"/>
        <item x="11769"/>
        <item x="11947"/>
        <item x="4293"/>
        <item x="4872"/>
        <item x="11417"/>
        <item x="10718"/>
        <item x="11299"/>
        <item x="11345"/>
        <item x="11104"/>
        <item x="10491"/>
        <item x="7975"/>
        <item x="8099"/>
        <item x="8011"/>
        <item x="7870"/>
        <item x="9802"/>
        <item x="10052"/>
        <item x="9948"/>
        <item x="9468"/>
        <item x="14099"/>
        <item x="14480"/>
        <item x="13905"/>
        <item x="13911"/>
        <item x="14583"/>
        <item x="14353"/>
        <item x="20085"/>
        <item x="20325"/>
        <item x="21020"/>
        <item x="20346"/>
        <item x="19279"/>
        <item x="19654"/>
        <item x="5162"/>
        <item x="5489"/>
        <item x="5080"/>
        <item x="8692"/>
        <item x="8691"/>
        <item x="8541"/>
        <item x="2529"/>
        <item x="21311"/>
        <item x="18878"/>
        <item x="18736"/>
        <item x="1388"/>
        <item x="1602"/>
        <item x="1433"/>
        <item x="1751"/>
        <item x="7292"/>
        <item x="6212"/>
        <item x="6949"/>
        <item x="6598"/>
        <item x="6432"/>
        <item x="7127"/>
        <item x="3599"/>
        <item x="3745"/>
        <item x="2785"/>
        <item x="3724"/>
        <item x="3092"/>
        <item x="3115"/>
        <item x="2615"/>
        <item x="2961"/>
        <item x="3473"/>
        <item x="2568"/>
        <item x="15251"/>
        <item x="15496"/>
        <item x="15743"/>
        <item x="15184"/>
        <item x="16073"/>
        <item x="15145"/>
        <item x="18338"/>
        <item x="18506"/>
        <item x="13556"/>
        <item x="13003"/>
        <item x="12690"/>
        <item x="13052"/>
        <item x="13642"/>
        <item x="13127"/>
        <item x="12738"/>
        <item x="12830"/>
        <item x="16371"/>
        <item x="16479"/>
        <item x="16431"/>
        <item x="16973"/>
        <item x="17288"/>
        <item x="16904"/>
        <item x="16605"/>
        <item x="782"/>
        <item x="731"/>
        <item x="426"/>
        <item x="488"/>
        <item x="322"/>
        <item x="11768"/>
        <item x="12433"/>
        <item x="4109"/>
        <item x="4587"/>
        <item x="4004"/>
        <item x="4011"/>
        <item x="10953"/>
        <item x="10855"/>
        <item x="10362"/>
        <item x="11334"/>
        <item x="10889"/>
        <item x="11307"/>
        <item x="10488"/>
        <item x="8173"/>
        <item x="8003"/>
        <item x="9563"/>
        <item x="9234"/>
        <item x="10007"/>
        <item x="9285"/>
        <item x="10238"/>
        <item x="14244"/>
        <item x="14537"/>
        <item x="14521"/>
        <item x="20232"/>
        <item x="20225"/>
        <item x="20645"/>
        <item x="19719"/>
        <item x="19304"/>
        <item x="19395"/>
        <item x="19227"/>
        <item x="5185"/>
        <item x="5274"/>
        <item x="21262"/>
        <item x="21176"/>
        <item x="19076"/>
        <item x="18613"/>
        <item x="18809"/>
        <item x="1068"/>
        <item x="1132"/>
        <item x="21659"/>
        <item x="1069"/>
        <item x="6211"/>
        <item x="6209"/>
        <item x="5929"/>
        <item x="6897"/>
        <item x="5883"/>
        <item x="6523"/>
        <item x="6340"/>
        <item x="7307"/>
        <item x="6095"/>
        <item x="2972"/>
        <item x="3746"/>
        <item x="3267"/>
        <item x="2638"/>
        <item x="3192"/>
        <item x="2637"/>
        <item x="3556"/>
        <item x="2915"/>
        <item x="15463"/>
        <item x="15708"/>
        <item x="18062"/>
        <item x="17929"/>
        <item x="13484"/>
        <item x="16575"/>
        <item x="456"/>
        <item x="11145"/>
        <item x="11205"/>
        <item x="7832"/>
        <item x="9736"/>
        <item x="9809"/>
        <item x="20587"/>
        <item x="19527"/>
        <item x="5314"/>
        <item x="8986"/>
        <item x="21104"/>
        <item x="5858"/>
        <item x="5851"/>
        <item x="1101"/>
        <item x="6203"/>
        <item x="7131"/>
        <item x="2905"/>
        <item x="3217"/>
        <item x="15324"/>
        <item x="13077"/>
        <item x="13521"/>
        <item x="17716"/>
        <item x="13212"/>
        <item x="17090"/>
        <item x="16963"/>
        <item x="12096"/>
        <item x="11742"/>
        <item x="11501"/>
        <item x="10495"/>
        <item x="9244"/>
        <item x="9484"/>
        <item x="20101"/>
        <item x="19721"/>
        <item x="5259"/>
        <item x="2329"/>
        <item x="18955"/>
        <item x="18820"/>
        <item x="1652"/>
        <item x="1371"/>
        <item x="1235"/>
        <item x="6190"/>
        <item x="6802"/>
        <item x="3647"/>
        <item x="3457"/>
        <item x="2853"/>
        <item x="2573"/>
        <item x="3014"/>
        <item x="3066"/>
        <item x="15177"/>
        <item x="15369"/>
        <item x="17680"/>
        <item x="18134"/>
        <item x="12819"/>
        <item x="13444"/>
        <item x="13124"/>
        <item x="739"/>
        <item x="16790"/>
        <item x="16306"/>
        <item x="111"/>
        <item x="517"/>
        <item x="673"/>
        <item x="507"/>
        <item x="12052"/>
        <item x="12311"/>
        <item x="12403"/>
        <item x="11552"/>
        <item x="4816"/>
        <item x="4698"/>
        <item x="11052"/>
        <item x="11390"/>
        <item x="11272"/>
        <item x="10896"/>
        <item x="10995"/>
        <item x="7672"/>
        <item x="7680"/>
        <item x="7541"/>
        <item x="10022"/>
        <item x="7789"/>
        <item x="9756"/>
        <item x="9583"/>
        <item x="14581"/>
        <item x="14626"/>
        <item x="9926"/>
        <item x="14429"/>
        <item x="14161"/>
        <item x="14618"/>
        <item x="13977"/>
        <item x="20828"/>
        <item x="20208"/>
        <item x="20300"/>
        <item x="20967"/>
        <item x="20668"/>
        <item x="19371"/>
        <item x="5233"/>
        <item x="19375"/>
        <item x="5067"/>
        <item x="8648"/>
        <item x="5412"/>
        <item x="8664"/>
        <item x="8618"/>
        <item x="8802"/>
        <item x="8772"/>
        <item x="2031"/>
        <item x="1955"/>
        <item x="21129"/>
        <item x="21206"/>
        <item x="18977"/>
        <item x="18793"/>
        <item x="18773"/>
        <item x="18719"/>
        <item x="18728"/>
        <item x="14841"/>
        <item x="1735"/>
        <item x="1573"/>
        <item x="7234"/>
        <item x="6762"/>
        <item x="1694"/>
        <item x="6217"/>
        <item x="6486"/>
        <item x="6419"/>
        <item x="3549"/>
        <item x="3376"/>
        <item x="2708"/>
        <item x="3448"/>
        <item x="3291"/>
        <item x="2847"/>
        <item x="3633"/>
        <item x="15142"/>
        <item x="18556"/>
        <item x="13624"/>
        <item x="17601"/>
        <item x="17336"/>
        <item x="17281"/>
        <item x="12746"/>
        <item x="16666"/>
        <item x="17332"/>
        <item x="16923"/>
        <item x="982"/>
        <item x="190"/>
        <item x="12383"/>
        <item x="12123"/>
        <item x="12234"/>
        <item x="11941"/>
        <item x="11600"/>
        <item x="12372"/>
        <item x="4905"/>
        <item x="4299"/>
        <item x="4468"/>
        <item x="4002"/>
        <item x="10912"/>
        <item x="10948"/>
        <item x="11260"/>
        <item x="3937"/>
        <item x="11276"/>
        <item x="11004"/>
        <item x="11368"/>
        <item x="11098"/>
        <item x="8215"/>
        <item x="8064"/>
        <item x="11378"/>
        <item x="8259"/>
        <item x="8166"/>
        <item x="7976"/>
        <item x="7621"/>
        <item x="10014"/>
        <item x="9907"/>
        <item x="7947"/>
        <item x="7570"/>
        <item x="9623"/>
        <item x="9653"/>
        <item x="10016"/>
        <item x="14302"/>
        <item x="14325"/>
        <item x="20998"/>
        <item x="13794"/>
        <item x="21041"/>
        <item x="20156"/>
        <item x="14175"/>
        <item x="20765"/>
        <item x="20209"/>
        <item x="19857"/>
        <item x="19350"/>
        <item x="19593"/>
        <item x="19339"/>
        <item x="19482"/>
        <item x="5153"/>
        <item x="5572"/>
        <item x="9206"/>
        <item x="9170"/>
        <item x="5355"/>
        <item x="2301"/>
        <item x="2334"/>
        <item x="21222"/>
        <item x="1459"/>
        <item x="1237"/>
        <item x="1683"/>
        <item x="6174"/>
        <item x="6645"/>
        <item x="5994"/>
        <item x="5836"/>
        <item x="5843"/>
        <item x="6806"/>
        <item x="6374"/>
        <item x="3285"/>
        <item x="2977"/>
        <item x="3249"/>
        <item x="3484"/>
        <item x="6278"/>
        <item x="6758"/>
        <item x="7088"/>
        <item x="3690"/>
        <item x="15516"/>
        <item x="16040"/>
        <item x="15178"/>
        <item x="15813"/>
        <item x="15013"/>
        <item x="15830"/>
        <item x="14996"/>
        <item x="18365"/>
        <item x="17731"/>
        <item x="17386"/>
        <item x="15535"/>
        <item x="18505"/>
        <item x="17965"/>
        <item x="13374"/>
        <item x="17806"/>
        <item x="13579"/>
        <item x="13062"/>
        <item x="16723"/>
        <item x="16822"/>
        <item x="16549"/>
        <item x="820"/>
        <item x="511"/>
        <item x="174"/>
        <item x="466"/>
        <item x="16556"/>
        <item x="16239"/>
        <item x="695"/>
        <item x="12117"/>
        <item x="348"/>
        <item x="11526"/>
        <item x="4664"/>
        <item x="4304"/>
        <item x="3873"/>
        <item x="4546"/>
        <item x="4171"/>
        <item x="11347"/>
        <item x="11357"/>
        <item x="4110"/>
        <item x="4131"/>
        <item x="11328"/>
        <item x="11048"/>
        <item x="8429"/>
        <item x="8082"/>
        <item x="7502"/>
        <item x="7998"/>
        <item x="7856"/>
        <item x="7421"/>
        <item x="7819"/>
        <item x="9760"/>
        <item x="9875"/>
        <item x="9343"/>
        <item x="8041"/>
        <item x="10125"/>
        <item x="10248"/>
        <item x="9308"/>
        <item x="14415"/>
        <item x="14457"/>
        <item x="14296"/>
        <item x="13878"/>
        <item x="14090"/>
        <item x="9401"/>
        <item x="14077"/>
        <item x="14209"/>
        <item x="20234"/>
        <item x="14407"/>
        <item x="13859"/>
        <item x="13881"/>
        <item x="20313"/>
        <item x="19257"/>
        <item x="19869"/>
        <item x="19616"/>
        <item x="19408"/>
        <item x="19647"/>
        <item x="21048"/>
        <item x="19431"/>
        <item x="19744"/>
        <item x="5142"/>
        <item x="5037"/>
        <item x="5561"/>
        <item x="5017"/>
        <item x="5312"/>
        <item x="5476"/>
        <item x="8658"/>
        <item x="8882"/>
        <item x="8654"/>
        <item x="9000"/>
        <item x="2189"/>
        <item x="2403"/>
        <item x="2238"/>
        <item x="2278"/>
        <item x="21165"/>
        <item x="21326"/>
        <item x="21360"/>
        <item x="21112"/>
        <item x="21395"/>
        <item x="21524"/>
        <item x="1692"/>
        <item x="1444"/>
        <item x="7298"/>
        <item x="7136"/>
        <item x="6039"/>
        <item x="5936"/>
        <item x="5968"/>
        <item x="2912"/>
        <item x="2931"/>
        <item x="3392"/>
        <item x="2542"/>
        <item x="3517"/>
        <item x="3012"/>
        <item x="3594"/>
        <item x="3644"/>
        <item x="2671"/>
        <item x="2572"/>
        <item x="3522"/>
        <item x="15957"/>
        <item x="15254"/>
        <item x="15109"/>
        <item x="15209"/>
        <item x="15314"/>
        <item x="17802"/>
        <item x="18200"/>
        <item x="18015"/>
        <item x="18407"/>
        <item x="17416"/>
        <item x="13080"/>
        <item x="17015"/>
        <item x="17198"/>
        <item x="17262"/>
        <item x="17063"/>
        <item x="795"/>
        <item x="661"/>
        <item x="913"/>
        <item x="11800"/>
        <item x="12604"/>
        <item x="12575"/>
        <item x="4724"/>
        <item x="4422"/>
        <item x="3965"/>
        <item x="4107"/>
        <item x="11099"/>
        <item x="11217"/>
        <item x="10418"/>
        <item x="10722"/>
        <item x="10799"/>
        <item x="10878"/>
        <item x="10313"/>
        <item x="10779"/>
        <item x="10480"/>
        <item x="8024"/>
        <item x="7589"/>
        <item x="8472"/>
        <item x="10056"/>
        <item x="9794"/>
        <item x="10017"/>
        <item x="9499"/>
        <item x="9256"/>
        <item x="9470"/>
        <item x="9621"/>
        <item x="9493"/>
        <item x="14461"/>
        <item x="14418"/>
        <item x="13910"/>
        <item x="14002"/>
        <item x="14111"/>
        <item x="14713"/>
        <item x="13946"/>
        <item x="14101"/>
        <item x="14018"/>
        <item x="20077"/>
        <item x="20624"/>
        <item x="20699"/>
        <item x="19879"/>
        <item x="19261"/>
        <item x="5223"/>
        <item x="5056"/>
        <item x="5323"/>
        <item x="8915"/>
        <item x="8710"/>
        <item x="8581"/>
        <item x="1103"/>
        <item x="1122"/>
        <item x="6028"/>
        <item x="7143"/>
        <item x="6722"/>
        <item x="7015"/>
        <item x="3576"/>
        <item x="3089"/>
        <item x="3619"/>
        <item x="3045"/>
        <item x="2735"/>
        <item x="3361"/>
        <item x="2784"/>
        <item x="3626"/>
        <item x="15123"/>
        <item x="16096"/>
        <item x="15930"/>
        <item x="18001"/>
        <item x="18295"/>
        <item x="17489"/>
        <item x="18360"/>
        <item x="18442"/>
        <item x="13671"/>
        <item x="13107"/>
        <item x="13385"/>
        <item x="13090"/>
        <item x="16768"/>
        <item x="12742"/>
        <item x="17130"/>
        <item x="16984"/>
        <item x="16437"/>
        <item x="1037"/>
        <item x="107"/>
        <item x="885"/>
        <item x="12173"/>
        <item x="12480"/>
        <item x="12014"/>
        <item x="4031"/>
        <item x="4184"/>
        <item x="4281"/>
        <item x="4359"/>
        <item x="3888"/>
        <item x="4651"/>
        <item x="4323"/>
        <item x="4371"/>
        <item x="3946"/>
        <item x="11117"/>
        <item x="11382"/>
        <item x="8239"/>
        <item x="10620"/>
        <item x="10809"/>
        <item x="7957"/>
        <item x="7820"/>
        <item x="8006"/>
        <item x="8367"/>
        <item x="8133"/>
        <item x="7866"/>
        <item x="8075"/>
        <item x="8249"/>
        <item x="9780"/>
        <item x="10066"/>
        <item x="9697"/>
        <item x="9314"/>
        <item x="14520"/>
        <item x="20554"/>
        <item x="20990"/>
        <item x="20266"/>
        <item x="20795"/>
        <item x="5043"/>
        <item x="5227"/>
        <item x="5581"/>
        <item x="5452"/>
        <item x="5173"/>
        <item x="9214"/>
        <item x="8890"/>
        <item x="8613"/>
        <item x="8513"/>
        <item x="8616"/>
        <item x="2243"/>
        <item x="1943"/>
        <item x="21438"/>
        <item x="21146"/>
        <item x="18846"/>
        <item x="18767"/>
        <item x="14780"/>
        <item x="1529"/>
        <item x="6903"/>
        <item x="7266"/>
        <item x="6590"/>
        <item x="1662"/>
        <item x="6519"/>
        <item x="6932"/>
        <item x="3331"/>
        <item x="2866"/>
        <item x="3451"/>
        <item x="3583"/>
        <item x="15718"/>
        <item x="3353"/>
        <item x="14999"/>
        <item x="15099"/>
        <item x="18320"/>
        <item x="13196"/>
        <item x="13526"/>
        <item x="12668"/>
        <item x="12871"/>
        <item x="12774"/>
        <item x="436"/>
        <item x="12417"/>
        <item x="4504"/>
        <item x="3825"/>
        <item x="12387"/>
        <item x="3838"/>
        <item x="10915"/>
        <item x="8235"/>
        <item x="7450"/>
        <item x="7432"/>
        <item x="10124"/>
        <item x="10114"/>
        <item x="20486"/>
        <item x="20890"/>
        <item x="8742"/>
        <item x="21401"/>
        <item x="21457"/>
        <item x="19114"/>
        <item x="18692"/>
        <item x="18656"/>
        <item x="1498"/>
        <item x="7158"/>
        <item x="6464"/>
        <item x="2885"/>
        <item x="2762"/>
        <item x="2591"/>
        <item x="2670"/>
        <item x="15653"/>
        <item x="15487"/>
        <item x="17771"/>
        <item x="16195"/>
        <item x="16765"/>
        <item x="16891"/>
        <item x="642"/>
        <item x="11949"/>
        <item x="11877"/>
        <item x="4249"/>
        <item x="7626"/>
        <item x="10153"/>
        <item x="20713"/>
        <item x="8830"/>
        <item x="2295"/>
        <item x="2488"/>
        <item x="21392"/>
        <item x="19057"/>
        <item x="1698"/>
        <item x="1620"/>
        <item x="1338"/>
        <item x="1608"/>
        <item x="6286"/>
        <item x="5768"/>
        <item x="3469"/>
        <item x="2669"/>
        <item x="15300"/>
        <item x="15364"/>
        <item x="12989"/>
        <item x="13006"/>
        <item x="12677"/>
        <item x="13541"/>
        <item x="13214"/>
        <item x="13173"/>
        <item x="16682"/>
        <item x="16332"/>
        <item x="16990"/>
        <item x="16707"/>
        <item x="17043"/>
        <item x="16230"/>
        <item x="16481"/>
        <item x="16305"/>
        <item x="16641"/>
        <item x="16779"/>
        <item x="16665"/>
        <item x="16394"/>
        <item x="16402"/>
        <item x="16262"/>
        <item x="17300"/>
        <item x="17335"/>
        <item x="16658"/>
        <item x="16638"/>
        <item x="593"/>
        <item x="506"/>
        <item x="829"/>
        <item x="956"/>
        <item x="195"/>
        <item x="262"/>
        <item x="378"/>
        <item x="454"/>
        <item x="12129"/>
        <item x="12334"/>
        <item x="11836"/>
        <item x="11596"/>
        <item x="11514"/>
        <item x="12192"/>
        <item x="12362"/>
        <item x="12039"/>
        <item x="11743"/>
        <item x="11652"/>
        <item x="11553"/>
        <item x="4122"/>
        <item x="3776"/>
        <item x="4460"/>
        <item x="4278"/>
        <item x="10974"/>
        <item x="11344"/>
        <item x="10924"/>
        <item x="10931"/>
        <item x="7697"/>
        <item x="9421"/>
        <item x="9264"/>
        <item x="9997"/>
        <item x="14039"/>
        <item x="14636"/>
        <item x="14271"/>
        <item x="20975"/>
        <item x="20178"/>
        <item x="20288"/>
        <item x="19460"/>
        <item x="19214"/>
        <item x="5474"/>
        <item x="5740"/>
        <item x="5256"/>
        <item x="5448"/>
        <item x="5577"/>
        <item x="5192"/>
        <item x="8591"/>
        <item x="8836"/>
        <item x="8860"/>
        <item x="21460"/>
        <item x="21408"/>
        <item x="21172"/>
        <item x="19131"/>
        <item x="18752"/>
        <item x="14747"/>
        <item x="1618"/>
        <item x="1682"/>
        <item x="1151"/>
        <item x="7062"/>
        <item x="5905"/>
        <item x="6328"/>
        <item x="3209"/>
        <item x="2590"/>
        <item x="16072"/>
        <item x="16095"/>
        <item x="15808"/>
        <item x="15476"/>
        <item x="15012"/>
        <item x="17914"/>
        <item x="17387"/>
        <item x="17950"/>
        <item x="17713"/>
        <item x="18375"/>
        <item x="18096"/>
        <item x="17558"/>
        <item x="13499"/>
        <item x="12918"/>
        <item x="13500"/>
        <item x="13183"/>
        <item x="17252"/>
        <item x="16706"/>
        <item x="16685"/>
        <item x="16740"/>
        <item x="17147"/>
        <item x="551"/>
        <item x="855"/>
        <item x="443"/>
        <item x="272"/>
        <item x="44"/>
        <item x="12570"/>
        <item x="11725"/>
        <item x="11891"/>
        <item x="12355"/>
        <item x="11720"/>
        <item x="12477"/>
        <item x="12064"/>
        <item x="11508"/>
        <item x="4928"/>
        <item x="3943"/>
        <item x="3880"/>
        <item x="4462"/>
        <item x="4805"/>
        <item x="4935"/>
        <item x="4300"/>
        <item x="4409"/>
        <item x="10700"/>
        <item x="10720"/>
        <item x="10403"/>
        <item x="11154"/>
        <item x="10783"/>
        <item x="10458"/>
        <item x="8176"/>
        <item x="7932"/>
        <item x="7813"/>
        <item x="7946"/>
        <item x="8254"/>
        <item x="8117"/>
        <item x="9582"/>
        <item x="9828"/>
        <item x="14641"/>
        <item x="13831"/>
        <item x="14072"/>
        <item x="14149"/>
        <item x="13804"/>
        <item x="13719"/>
        <item x="14648"/>
        <item x="14339"/>
        <item x="14698"/>
        <item x="14439"/>
        <item x="20117"/>
        <item x="20957"/>
        <item x="20079"/>
        <item x="20450"/>
        <item x="19455"/>
        <item x="19376"/>
        <item x="5363"/>
        <item x="5297"/>
        <item x="5022"/>
        <item x="5654"/>
        <item x="8872"/>
        <item x="8799"/>
        <item x="8655"/>
        <item x="2481"/>
        <item x="2410"/>
        <item x="19132"/>
        <item x="1289"/>
        <item x="1291"/>
        <item x="1254"/>
        <item x="1588"/>
        <item x="7210"/>
        <item x="7378"/>
        <item x="5879"/>
        <item x="6461"/>
        <item x="6417"/>
        <item x="6921"/>
        <item x="3401"/>
        <item x="3084"/>
        <item x="3466"/>
        <item x="3255"/>
        <item x="2954"/>
        <item x="3355"/>
        <item x="3701"/>
        <item x="2586"/>
        <item x="15133"/>
        <item x="15759"/>
        <item x="16001"/>
        <item x="18228"/>
        <item x="17890"/>
        <item x="18504"/>
        <item x="17553"/>
        <item x="17572"/>
        <item x="18555"/>
        <item x="13109"/>
        <item x="13122"/>
        <item x="12927"/>
        <item x="16469"/>
        <item x="16547"/>
        <item x="809"/>
        <item x="441"/>
        <item x="815"/>
        <item x="762"/>
        <item x="140"/>
        <item x="380"/>
        <item x="12283"/>
        <item x="11937"/>
        <item x="12282"/>
        <item x="11543"/>
        <item x="11477"/>
        <item x="4730"/>
        <item x="4317"/>
        <item x="4396"/>
        <item x="4857"/>
        <item x="4717"/>
        <item x="4181"/>
        <item x="3894"/>
        <item x="3919"/>
        <item x="11385"/>
        <item x="11155"/>
        <item x="10741"/>
        <item x="10514"/>
        <item x="10873"/>
        <item x="11050"/>
        <item x="7652"/>
        <item x="7999"/>
        <item x="7606"/>
        <item x="7959"/>
        <item x="7506"/>
        <item x="8031"/>
        <item x="7712"/>
        <item x="8392"/>
        <item x="7912"/>
        <item x="9930"/>
        <item x="9447"/>
        <item x="14412"/>
        <item x="14183"/>
        <item x="13926"/>
        <item x="13717"/>
        <item x="13788"/>
        <item x="14281"/>
        <item x="20939"/>
        <item x="20220"/>
        <item x="5373"/>
        <item x="4981"/>
        <item x="2256"/>
        <item x="2276"/>
        <item x="21462"/>
        <item x="21413"/>
        <item x="19103"/>
        <item x="19033"/>
        <item x="18653"/>
        <item x="18832"/>
        <item x="6787"/>
        <item x="7276"/>
        <item x="6169"/>
        <item x="6300"/>
        <item x="5898"/>
        <item x="6399"/>
        <item x="3292"/>
        <item x="2768"/>
        <item x="3530"/>
        <item x="3054"/>
        <item x="15695"/>
        <item x="15948"/>
        <item x="15646"/>
        <item x="17940"/>
        <item x="18327"/>
        <item x="17451"/>
        <item x="17833"/>
        <item x="13546"/>
        <item x="13259"/>
        <item x="18009"/>
        <item x="643"/>
        <item x="870"/>
        <item x="12233"/>
        <item x="12110"/>
        <item x="263"/>
        <item x="11663"/>
        <item x="4233"/>
        <item x="4467"/>
        <item x="4553"/>
        <item x="4768"/>
        <item x="12142"/>
        <item x="11475"/>
        <item x="4885"/>
        <item x="10387"/>
        <item x="11408"/>
        <item x="10664"/>
        <item x="10701"/>
        <item x="10448"/>
        <item x="10870"/>
        <item x="10838"/>
        <item x="7941"/>
        <item x="7857"/>
        <item x="7569"/>
        <item x="9666"/>
        <item x="9236"/>
        <item x="7398"/>
        <item x="9538"/>
        <item x="7762"/>
        <item x="14500"/>
        <item x="14387"/>
        <item x="20921"/>
        <item x="20754"/>
        <item x="20829"/>
        <item x="19240"/>
        <item x="4986"/>
        <item x="4973"/>
        <item x="5054"/>
        <item x="8932"/>
        <item x="9041"/>
        <item x="9079"/>
        <item x="8720"/>
        <item x="21236"/>
        <item x="21270"/>
        <item x="18992"/>
        <item x="1567"/>
        <item x="6925"/>
        <item x="7208"/>
        <item x="6566"/>
        <item x="6137"/>
        <item x="7105"/>
        <item x="6657"/>
        <item x="6750"/>
        <item x="3169"/>
        <item x="2547"/>
        <item x="2753"/>
        <item x="15683"/>
        <item x="16148"/>
        <item x="15426"/>
        <item x="15249"/>
        <item x="2652"/>
        <item x="18240"/>
        <item x="18461"/>
        <item x="17388"/>
        <item x="17735"/>
        <item x="15051"/>
        <item x="15920"/>
        <item x="15078"/>
        <item x="15853"/>
        <item x="13053"/>
        <item x="17898"/>
        <item x="13164"/>
        <item x="16589"/>
        <item x="16430"/>
        <item x="16887"/>
        <item x="16908"/>
        <item x="16550"/>
        <item x="1051"/>
        <item x="839"/>
        <item x="315"/>
        <item x="479"/>
        <item x="11471"/>
        <item x="12176"/>
        <item x="12543"/>
        <item x="3902"/>
        <item x="4350"/>
        <item x="4674"/>
        <item x="11064"/>
        <item x="3887"/>
        <item x="11177"/>
        <item x="7698"/>
        <item x="7884"/>
        <item x="7746"/>
        <item x="10216"/>
        <item x="9803"/>
        <item x="13973"/>
        <item x="9702"/>
        <item x="20860"/>
        <item x="20064"/>
        <item x="20784"/>
        <item x="13702"/>
        <item x="20017"/>
        <item x="19923"/>
        <item x="20907"/>
        <item x="21015"/>
        <item x="19872"/>
        <item x="19907"/>
        <item x="5508"/>
        <item x="5661"/>
        <item x="5575"/>
        <item x="19861"/>
        <item x="8652"/>
        <item x="18631"/>
        <item x="1794"/>
        <item x="1404"/>
        <item x="5945"/>
        <item x="6804"/>
        <item x="6896"/>
        <item x="6975"/>
        <item x="7010"/>
        <item x="5944"/>
        <item x="2563"/>
        <item x="3597"/>
        <item x="15739"/>
        <item x="16068"/>
        <item x="15059"/>
        <item x="15509"/>
        <item x="16031"/>
        <item x="18535"/>
        <item x="13315"/>
        <item x="13648"/>
        <item x="665"/>
        <item x="548"/>
        <item x="11580"/>
        <item x="12023"/>
        <item x="11862"/>
        <item x="9426"/>
        <item x="18894"/>
        <item x="1716"/>
        <item x="1165"/>
        <item x="6801"/>
        <item x="7277"/>
        <item x="3625"/>
        <item x="3019"/>
        <item x="2881"/>
        <item x="16145"/>
        <item x="15470"/>
        <item x="15579"/>
        <item x="17683"/>
        <item x="18440"/>
        <item x="13680"/>
        <item x="490"/>
        <item x="4740"/>
        <item x="5278"/>
        <item x="8781"/>
        <item x="8545"/>
        <item x="2363"/>
        <item x="21077"/>
        <item x="21195"/>
        <item x="21076"/>
        <item x="18860"/>
        <item x="18951"/>
        <item x="18639"/>
        <item x="18628"/>
        <item x="1344"/>
        <item x="6570"/>
        <item x="6926"/>
        <item x="3501"/>
        <item x="2919"/>
        <item x="15774"/>
        <item x="15377"/>
        <item x="15256"/>
        <item x="18488"/>
        <item x="18130"/>
        <item x="18386"/>
        <item x="18270"/>
        <item x="17460"/>
        <item x="17384"/>
        <item x="17426"/>
        <item x="17449"/>
        <item x="13635"/>
        <item x="13400"/>
        <item x="17327"/>
        <item x="16346"/>
        <item x="16249"/>
        <item x="16528"/>
        <item x="16851"/>
        <item x="620"/>
        <item x="325"/>
        <item x="756"/>
        <item x="530"/>
        <item x="981"/>
        <item x="572"/>
        <item x="668"/>
        <item x="12059"/>
        <item x="12032"/>
        <item x="12136"/>
        <item x="12024"/>
        <item x="12224"/>
        <item x="11571"/>
        <item x="4555"/>
        <item x="4880"/>
        <item x="4194"/>
        <item x="4265"/>
        <item x="11393"/>
        <item x="10744"/>
        <item x="10406"/>
        <item x="10568"/>
        <item x="10749"/>
        <item x="10594"/>
        <item x="10410"/>
        <item x="10438"/>
        <item x="10432"/>
        <item x="10650"/>
        <item x="10376"/>
        <item x="10721"/>
        <item x="10512"/>
        <item x="10573"/>
        <item x="11137"/>
        <item x="10794"/>
        <item x="11180"/>
        <item x="11315"/>
        <item x="11354"/>
        <item x="10519"/>
        <item x="10906"/>
        <item x="10634"/>
        <item x="10280"/>
        <item x="10547"/>
        <item x="10290"/>
        <item x="10279"/>
        <item x="10297"/>
        <item x="10447"/>
        <item x="10776"/>
        <item x="7511"/>
        <item x="7623"/>
        <item x="9471"/>
        <item x="14437"/>
        <item x="14697"/>
        <item x="13688"/>
        <item x="14120"/>
        <item x="20927"/>
        <item x="20972"/>
        <item x="20893"/>
        <item x="20643"/>
        <item x="20515"/>
        <item x="20142"/>
        <item x="19352"/>
        <item x="5106"/>
        <item x="9122"/>
        <item x="8536"/>
        <item x="8963"/>
        <item x="2426"/>
        <item x="1895"/>
        <item x="21292"/>
        <item x="18713"/>
        <item x="1242"/>
        <item x="1098"/>
        <item x="7244"/>
        <item x="6881"/>
        <item x="5786"/>
        <item x="7259"/>
        <item x="5792"/>
        <item x="6281"/>
        <item x="5880"/>
        <item x="5862"/>
        <item x="3156"/>
        <item x="3554"/>
        <item x="3525"/>
        <item x="3173"/>
        <item x="2772"/>
        <item x="15467"/>
        <item x="14974"/>
        <item x="18538"/>
        <item x="15037"/>
        <item x="18127"/>
        <item x="17551"/>
        <item x="13346"/>
        <item x="13129"/>
        <item x="16951"/>
        <item x="16756"/>
        <item x="16357"/>
        <item x="16440"/>
        <item x="16821"/>
        <item x="115"/>
        <item x="934"/>
        <item x="264"/>
        <item x="11672"/>
        <item x="11897"/>
        <item x="11519"/>
        <item x="11696"/>
        <item x="12242"/>
        <item x="11915"/>
        <item x="12361"/>
        <item x="12542"/>
        <item x="11669"/>
        <item x="11860"/>
        <item x="4823"/>
        <item x="4032"/>
        <item x="4497"/>
        <item x="4641"/>
        <item x="10654"/>
        <item x="4614"/>
        <item x="3780"/>
        <item x="10977"/>
        <item x="10991"/>
        <item x="10881"/>
        <item x="11353"/>
        <item x="7617"/>
        <item x="11011"/>
        <item x="8015"/>
        <item x="8233"/>
        <item x="8109"/>
        <item x="7497"/>
        <item x="7471"/>
        <item x="8167"/>
        <item x="9775"/>
        <item x="14056"/>
        <item x="9526"/>
        <item x="9398"/>
        <item x="9461"/>
        <item x="14663"/>
        <item x="14545"/>
        <item x="14093"/>
        <item x="14365"/>
        <item x="13933"/>
        <item x="13865"/>
        <item x="14444"/>
        <item x="14359"/>
        <item x="14380"/>
        <item x="20902"/>
        <item x="20586"/>
        <item x="20761"/>
        <item x="19456"/>
        <item x="19278"/>
        <item x="19992"/>
        <item x="19571"/>
        <item x="5147"/>
        <item x="8847"/>
        <item x="8561"/>
        <item x="8733"/>
        <item x="1804"/>
        <item x="21148"/>
        <item x="19148"/>
        <item x="18997"/>
        <item x="18857"/>
        <item x="18802"/>
        <item x="14894"/>
        <item x="1769"/>
        <item x="1309"/>
        <item x="1175"/>
        <item x="1381"/>
        <item x="6625"/>
        <item x="7100"/>
        <item x="6127"/>
        <item x="6837"/>
        <item x="7128"/>
        <item x="3108"/>
        <item x="2861"/>
        <item x="2549"/>
        <item x="3703"/>
        <item x="2579"/>
        <item x="2883"/>
        <item x="2812"/>
        <item x="15015"/>
        <item x="15373"/>
        <item x="16085"/>
        <item x="16055"/>
        <item x="15112"/>
        <item x="15879"/>
        <item x="18324"/>
        <item x="18021"/>
        <item x="17671"/>
        <item x="17934"/>
        <item x="17703"/>
        <item x="12836"/>
        <item x="17875"/>
        <item x="12693"/>
        <item x="12739"/>
        <item x="13475"/>
        <item x="18399"/>
        <item x="12936"/>
        <item x="17204"/>
        <item x="16303"/>
        <item x="17210"/>
        <item x="12740"/>
        <item x="17036"/>
        <item x="17212"/>
        <item x="16474"/>
        <item x="16510"/>
        <item x="16241"/>
        <item x="916"/>
        <item x="16339"/>
        <item x="217"/>
        <item x="698"/>
        <item x="404"/>
        <item x="362"/>
        <item x="12579"/>
        <item x="11759"/>
        <item x="4517"/>
        <item x="11801"/>
        <item x="4726"/>
        <item x="4856"/>
        <item x="4570"/>
        <item x="4510"/>
        <item x="11426"/>
        <item x="10502"/>
        <item x="10852"/>
        <item x="10801"/>
        <item x="10522"/>
        <item x="8454"/>
        <item x="7729"/>
        <item x="7632"/>
        <item x="10244"/>
        <item x="9627"/>
        <item x="9996"/>
        <item x="9394"/>
        <item x="9543"/>
        <item x="9339"/>
        <item x="9395"/>
        <item x="10173"/>
        <item x="9684"/>
        <item x="13927"/>
        <item x="14328"/>
        <item x="14327"/>
        <item x="14164"/>
        <item x="13913"/>
        <item x="13727"/>
        <item x="20881"/>
        <item x="21047"/>
        <item x="20632"/>
        <item x="20958"/>
        <item x="20551"/>
        <item x="20469"/>
        <item x="19765"/>
        <item x="5155"/>
        <item x="5068"/>
        <item x="5687"/>
        <item x="5598"/>
        <item x="9158"/>
        <item x="9109"/>
        <item x="2475"/>
        <item x="2255"/>
        <item x="1922"/>
        <item x="21229"/>
        <item x="21435"/>
        <item x="19001"/>
        <item x="18673"/>
        <item x="18580"/>
        <item x="14906"/>
        <item x="21584"/>
        <item x="1468"/>
        <item x="1531"/>
        <item x="1453"/>
        <item x="1610"/>
        <item x="21616"/>
        <item x="7331"/>
        <item x="2813"/>
        <item x="2686"/>
        <item x="2728"/>
        <item x="2910"/>
        <item x="15363"/>
        <item x="16062"/>
        <item x="15733"/>
        <item x="18480"/>
        <item x="17577"/>
        <item x="15836"/>
        <item x="12949"/>
        <item x="13389"/>
        <item x="16903"/>
        <item x="17229"/>
        <item x="16267"/>
        <item x="61"/>
        <item x="58"/>
        <item x="881"/>
        <item x="990"/>
        <item x="927"/>
        <item x="12416"/>
        <item x="12185"/>
        <item x="4636"/>
        <item x="11323"/>
        <item x="11409"/>
        <item x="10521"/>
        <item x="10442"/>
        <item x="11076"/>
        <item x="10695"/>
        <item x="7930"/>
        <item x="7988"/>
        <item x="8009"/>
        <item x="10985"/>
        <item x="11023"/>
        <item x="7427"/>
        <item x="7994"/>
        <item x="7468"/>
        <item x="9679"/>
        <item x="9570"/>
        <item x="14059"/>
        <item x="14709"/>
        <item x="20726"/>
        <item x="21027"/>
        <item x="19386"/>
        <item x="19556"/>
        <item x="5358"/>
        <item x="5579"/>
        <item x="5424"/>
        <item x="5010"/>
        <item x="4948"/>
        <item x="1854"/>
        <item x="2476"/>
        <item x="2299"/>
        <item x="21094"/>
        <item x="19164"/>
        <item x="18827"/>
        <item x="14875"/>
        <item x="1133"/>
        <item x="21611"/>
        <item x="7104"/>
        <item x="6999"/>
        <item x="7242"/>
        <item x="6756"/>
        <item x="5827"/>
        <item x="5931"/>
        <item x="3352"/>
        <item x="3686"/>
        <item x="3142"/>
        <item x="3294"/>
        <item x="15945"/>
        <item x="15390"/>
        <item x="2796"/>
        <item x="3027"/>
        <item x="17623"/>
        <item x="17897"/>
        <item x="17568"/>
        <item x="15131"/>
        <item x="13282"/>
        <item x="12883"/>
        <item x="16318"/>
        <item x="17201"/>
        <item x="16764"/>
        <item x="16529"/>
        <item x="17035"/>
        <item x="16399"/>
        <item x="766"/>
        <item x="320"/>
        <item x="894"/>
        <item x="16965"/>
        <item x="16780"/>
        <item x="11510"/>
        <item x="11842"/>
        <item x="11577"/>
        <item x="4603"/>
        <item x="3859"/>
        <item x="4432"/>
        <item x="12600"/>
        <item x="10533"/>
        <item x="11401"/>
        <item x="10885"/>
        <item x="4483"/>
        <item x="7983"/>
        <item x="11061"/>
        <item x="10205"/>
        <item x="9361"/>
        <item x="14627"/>
        <item x="14532"/>
        <item x="9473"/>
        <item x="9379"/>
        <item x="20200"/>
        <item x="20994"/>
        <item x="14300"/>
        <item x="14006"/>
        <item x="21032"/>
        <item x="19980"/>
        <item x="19368"/>
        <item x="19299"/>
        <item x="19968"/>
        <item x="19973"/>
        <item x="19553"/>
        <item x="19910"/>
        <item x="5392"/>
        <item x="5567"/>
        <item x="1908"/>
        <item x="9141"/>
        <item x="21453"/>
        <item x="21079"/>
        <item x="18730"/>
        <item x="1780"/>
        <item x="1585"/>
        <item x="7351"/>
        <item x="7170"/>
        <item x="6034"/>
        <item x="7192"/>
        <item x="6123"/>
        <item x="6669"/>
        <item x="6551"/>
        <item x="5798"/>
        <item x="2990"/>
        <item x="2650"/>
        <item x="15264"/>
        <item x="15577"/>
        <item x="15804"/>
        <item x="15992"/>
        <item x="15784"/>
        <item x="18340"/>
        <item x="17787"/>
        <item x="18321"/>
        <item x="13153"/>
        <item x="13275"/>
        <item x="13169"/>
        <item x="16855"/>
        <item x="11506"/>
        <item x="11699"/>
        <item x="11115"/>
        <item x="9435"/>
        <item x="14494"/>
        <item x="8970"/>
        <item x="8554"/>
        <item x="2303"/>
        <item x="21184"/>
        <item x="18853"/>
        <item x="18610"/>
        <item x="18661"/>
        <item x="1686"/>
        <item x="21599"/>
        <item x="21621"/>
        <item x="1162"/>
        <item x="15347"/>
        <item x="15243"/>
        <item x="15682"/>
        <item x="17396"/>
        <item x="17688"/>
        <item x="13115"/>
        <item x="12898"/>
        <item x="4253"/>
        <item x="3800"/>
        <item x="4094"/>
        <item x="10851"/>
        <item x="10271"/>
        <item x="10737"/>
        <item x="14332"/>
        <item x="14139"/>
        <item x="20567"/>
        <item x="20365"/>
        <item x="20103"/>
        <item x="20493"/>
        <item x="20533"/>
        <item x="20742"/>
        <item x="20345"/>
        <item x="20397"/>
        <item x="20725"/>
        <item x="20936"/>
        <item x="20239"/>
        <item x="20143"/>
        <item x="9149"/>
        <item x="9128"/>
        <item x="9209"/>
        <item x="21374"/>
        <item x="14942"/>
        <item x="1383"/>
        <item x="1322"/>
        <item x="1504"/>
        <item x="1637"/>
        <item x="6459"/>
        <item x="6469"/>
        <item x="6341"/>
        <item x="6258"/>
        <item x="6950"/>
        <item x="7147"/>
        <item x="3590"/>
        <item x="3326"/>
        <item x="3362"/>
        <item x="2571"/>
        <item x="2876"/>
        <item x="2899"/>
        <item x="2587"/>
        <item x="3357"/>
        <item x="2634"/>
        <item x="16110"/>
        <item x="15750"/>
        <item x="18417"/>
        <item x="13074"/>
        <item x="13148"/>
        <item x="12725"/>
        <item x="12707"/>
        <item x="13187"/>
        <item x="12973"/>
        <item x="16193"/>
        <item x="17311"/>
        <item x="16383"/>
        <item x="16890"/>
        <item x="214"/>
        <item x="838"/>
        <item x="11643"/>
        <item x="11740"/>
        <item x="12151"/>
        <item x="12288"/>
        <item x="11830"/>
        <item x="4123"/>
        <item x="4400"/>
        <item x="4129"/>
        <item x="10987"/>
        <item x="10986"/>
        <item x="8338"/>
        <item x="8056"/>
        <item x="8044"/>
        <item x="8462"/>
        <item x="7440"/>
        <item x="7838"/>
        <item x="7717"/>
        <item x="10123"/>
        <item x="9978"/>
        <item x="9635"/>
        <item x="14699"/>
        <item x="13962"/>
        <item x="14473"/>
        <item x="14070"/>
        <item x="14032"/>
        <item x="14080"/>
        <item x="20612"/>
        <item x="20911"/>
        <item x="19947"/>
        <item x="19681"/>
        <item x="19383"/>
        <item x="19493"/>
        <item x="19743"/>
        <item x="8934"/>
        <item x="8693"/>
        <item x="21302"/>
        <item x="21272"/>
        <item x="21434"/>
        <item x="21346"/>
        <item x="1784"/>
        <item x="1070"/>
        <item x="21576"/>
        <item x="1475"/>
        <item x="21583"/>
        <item x="6375"/>
        <item x="6022"/>
        <item x="6627"/>
        <item x="6310"/>
        <item x="5914"/>
        <item x="6067"/>
        <item x="5791"/>
        <item x="5993"/>
        <item x="1603"/>
        <item x="1665"/>
        <item x="2802"/>
        <item x="2974"/>
        <item x="3350"/>
        <item x="3395"/>
        <item x="5893"/>
        <item x="3520"/>
        <item x="15858"/>
        <item x="15732"/>
        <item x="15860"/>
        <item x="15388"/>
        <item x="3024"/>
        <item x="15787"/>
        <item x="18008"/>
        <item x="18007"/>
        <item x="18332"/>
        <item x="18025"/>
        <item x="17464"/>
        <item x="18063"/>
        <item x="17899"/>
        <item x="13197"/>
        <item x="12972"/>
        <item x="13371"/>
        <item x="18156"/>
        <item x="12917"/>
        <item x="13133"/>
        <item x="17291"/>
        <item x="16912"/>
        <item x="16763"/>
        <item x="16593"/>
        <item x="920"/>
        <item x="360"/>
        <item x="89"/>
        <item x="16382"/>
        <item x="16434"/>
        <item x="12503"/>
        <item x="12456"/>
        <item x="12138"/>
        <item x="12200"/>
        <item x="12236"/>
        <item x="562"/>
        <item x="11509"/>
        <item x="11871"/>
        <item x="409"/>
        <item x="3898"/>
        <item x="4738"/>
        <item x="4288"/>
        <item x="11753"/>
        <item x="4185"/>
        <item x="11082"/>
        <item x="10465"/>
        <item x="11118"/>
        <item x="11041"/>
        <item x="10946"/>
        <item x="4106"/>
        <item x="7879"/>
        <item x="7960"/>
        <item x="8257"/>
        <item x="7458"/>
        <item x="10260"/>
        <item x="9299"/>
        <item x="10018"/>
        <item x="9301"/>
        <item x="9455"/>
        <item x="7812"/>
        <item x="14122"/>
        <item x="9664"/>
        <item x="9707"/>
        <item x="20137"/>
        <item x="20781"/>
        <item x="19942"/>
        <item x="19899"/>
        <item x="19196"/>
        <item x="20685"/>
        <item x="8996"/>
        <item x="2514"/>
        <item x="2102"/>
        <item x="2211"/>
        <item x="2010"/>
        <item x="21252"/>
        <item x="21323"/>
        <item x="19041"/>
        <item x="19025"/>
        <item x="14965"/>
        <item x="18755"/>
        <item x="18779"/>
        <item x="1302"/>
        <item x="1105"/>
        <item x="7288"/>
        <item x="6781"/>
        <item x="1243"/>
        <item x="1647"/>
        <item x="5887"/>
        <item x="6511"/>
        <item x="6915"/>
        <item x="5750"/>
        <item x="6128"/>
        <item x="16065"/>
        <item x="3050"/>
        <item x="16004"/>
        <item x="18438"/>
        <item x="17679"/>
        <item x="17915"/>
        <item x="18441"/>
        <item x="18259"/>
        <item x="18497"/>
        <item x="15919"/>
        <item x="15420"/>
        <item x="18172"/>
        <item x="17989"/>
        <item x="12653"/>
        <item x="13443"/>
        <item x="13020"/>
        <item x="13456"/>
        <item x="18486"/>
        <item x="18138"/>
        <item x="17532"/>
        <item x="17509"/>
        <item x="16739"/>
        <item x="16400"/>
        <item x="13582"/>
        <item x="12953"/>
        <item x="13446"/>
        <item x="16568"/>
        <item x="16507"/>
        <item x="16470"/>
        <item x="12705"/>
        <item x="17376"/>
        <item x="271"/>
        <item x="882"/>
        <item x="613"/>
        <item x="11893"/>
        <item x="11748"/>
        <item x="4821"/>
        <item x="4884"/>
        <item x="4532"/>
        <item x="4895"/>
        <item x="4648"/>
        <item x="11584"/>
        <item x="4287"/>
        <item x="10576"/>
        <item x="4052"/>
        <item x="11329"/>
        <item x="10900"/>
        <item x="11188"/>
        <item x="10411"/>
        <item x="8428"/>
        <item x="7938"/>
        <item x="8366"/>
        <item x="7574"/>
        <item x="8389"/>
        <item x="8050"/>
        <item x="11230"/>
        <item x="10392"/>
        <item x="10467"/>
        <item x="7926"/>
        <item x="7545"/>
        <item x="9317"/>
        <item x="8309"/>
        <item x="8345"/>
        <item x="7631"/>
        <item x="9446"/>
        <item x="13882"/>
        <item x="9377"/>
        <item x="9597"/>
        <item x="13835"/>
        <item x="9900"/>
        <item x="20906"/>
        <item x="20490"/>
        <item x="20717"/>
        <item x="19752"/>
        <item x="20275"/>
        <item x="19276"/>
        <item x="5316"/>
        <item x="5504"/>
        <item x="19484"/>
        <item x="8587"/>
        <item x="5208"/>
        <item x="9016"/>
        <item x="2145"/>
        <item x="2429"/>
        <item x="21090"/>
        <item x="21175"/>
        <item x="1826"/>
        <item x="19156"/>
        <item x="18635"/>
        <item x="18612"/>
        <item x="18716"/>
        <item x="18648"/>
        <item x="18677"/>
        <item x="14838"/>
        <item x="18590"/>
        <item x="14897"/>
        <item x="14913"/>
        <item x="1360"/>
        <item x="1449"/>
        <item x="1131"/>
        <item x="5973"/>
        <item x="7186"/>
        <item x="6841"/>
        <item x="7275"/>
        <item x="5912"/>
        <item x="5848"/>
        <item x="5755"/>
        <item x="3129"/>
        <item x="2647"/>
        <item x="3442"/>
        <item x="3011"/>
        <item x="3230"/>
        <item x="3254"/>
        <item x="15224"/>
        <item x="15182"/>
        <item x="15048"/>
        <item x="15895"/>
        <item x="15023"/>
        <item x="17935"/>
        <item x="17515"/>
        <item x="17519"/>
        <item x="13602"/>
        <item x="12672"/>
        <item x="13027"/>
        <item x="17207"/>
        <item x="16278"/>
        <item x="1041"/>
        <item x="496"/>
        <item x="402"/>
        <item x="12081"/>
        <item x="11484"/>
        <item x="11492"/>
        <item x="12441"/>
        <item x="11705"/>
        <item x="11969"/>
        <item x="4606"/>
        <item x="3925"/>
        <item x="11077"/>
        <item x="11071"/>
        <item x="11091"/>
        <item x="7503"/>
        <item x="10180"/>
        <item x="10149"/>
        <item x="10259"/>
        <item x="14423"/>
        <item x="14625"/>
        <item x="14432"/>
        <item x="13733"/>
        <item x="20055"/>
        <item x="19823"/>
        <item x="19661"/>
        <item x="19886"/>
        <item x="19636"/>
        <item x="19628"/>
        <item x="5146"/>
        <item x="5157"/>
        <item x="9192"/>
        <item x="19091"/>
        <item x="18947"/>
        <item x="18739"/>
        <item x="18797"/>
        <item x="1358"/>
        <item x="1680"/>
        <item x="1733"/>
        <item x="7078"/>
        <item x="6754"/>
        <item x="6093"/>
        <item x="6646"/>
        <item x="3261"/>
        <item x="2567"/>
        <item x="2773"/>
        <item x="15944"/>
        <item x="17738"/>
        <item x="15590"/>
        <item x="15346"/>
        <item x="15205"/>
        <item x="18430"/>
        <item x="12785"/>
        <item x="16949"/>
        <item x="16812"/>
        <item x="13492"/>
        <item x="16776"/>
        <item x="563"/>
        <item x="512"/>
        <item x="114"/>
        <item x="16893"/>
        <item x="12517"/>
        <item x="12512"/>
        <item x="11607"/>
        <item x="1031"/>
        <item x="12342"/>
        <item x="11653"/>
        <item x="12274"/>
        <item x="3797"/>
        <item x="11562"/>
        <item x="4169"/>
        <item x="12428"/>
        <item x="12459"/>
        <item x="4424"/>
        <item x="4453"/>
        <item x="4126"/>
        <item x="11399"/>
        <item x="10719"/>
        <item x="11096"/>
        <item x="7767"/>
        <item x="10375"/>
        <item x="10464"/>
        <item x="7775"/>
        <item x="9266"/>
        <item x="7701"/>
        <item x="7842"/>
        <item x="9770"/>
        <item x="7798"/>
        <item x="9782"/>
        <item x="9669"/>
        <item x="14303"/>
        <item x="14304"/>
        <item x="14132"/>
        <item x="14476"/>
        <item x="20381"/>
        <item x="14026"/>
        <item x="20053"/>
        <item x="14369"/>
        <item x="14430"/>
        <item x="20971"/>
        <item x="19437"/>
        <item x="19528"/>
        <item x="19382"/>
        <item x="20854"/>
        <item x="21021"/>
        <item x="19473"/>
        <item x="19289"/>
        <item x="19308"/>
        <item x="19434"/>
        <item x="5604"/>
        <item x="8924"/>
        <item x="2263"/>
        <item x="2365"/>
        <item x="21483"/>
        <item x="21078"/>
        <item x="21132"/>
        <item x="18979"/>
        <item x="21473"/>
        <item x="18699"/>
        <item x="14956"/>
        <item x="1164"/>
        <item x="6541"/>
        <item x="6151"/>
        <item x="2805"/>
        <item x="3120"/>
        <item x="3311"/>
        <item x="2684"/>
        <item x="18136"/>
        <item x="18337"/>
        <item x="17668"/>
        <item x="17954"/>
        <item x="12721"/>
        <item x="16273"/>
        <item x="700"/>
        <item x="4140"/>
        <item x="4197"/>
        <item x="8458"/>
        <item x="9955"/>
        <item x="9558"/>
        <item x="5455"/>
        <item x="14789"/>
        <item x="6556"/>
        <item x="6917"/>
        <item x="6349"/>
        <item x="13202"/>
        <item x="13224"/>
        <item x="16577"/>
        <item x="16308"/>
        <item x="16975"/>
        <item x="330"/>
        <item x="323"/>
        <item x="4939"/>
        <item x="2058"/>
        <item x="18600"/>
        <item x="14830"/>
        <item x="14734"/>
        <item x="1313"/>
        <item x="1764"/>
        <item x="6621"/>
        <item x="6412"/>
        <item x="7076"/>
        <item x="2854"/>
        <item x="3539"/>
        <item x="3608"/>
        <item x="3052"/>
        <item x="15654"/>
        <item x="15965"/>
        <item x="15156"/>
        <item x="15585"/>
        <item x="17694"/>
        <item x="18135"/>
        <item x="18255"/>
        <item x="17822"/>
        <item x="17379"/>
        <item x="12837"/>
        <item x="13464"/>
        <item x="13550"/>
        <item x="12791"/>
        <item x="13198"/>
        <item x="13146"/>
        <item x="16443"/>
        <item x="16982"/>
        <item x="16244"/>
        <item x="338"/>
        <item x="11965"/>
        <item x="11958"/>
        <item x="11594"/>
        <item x="12261"/>
        <item x="11943"/>
        <item x="11520"/>
        <item x="12458"/>
        <item x="11687"/>
        <item x="4155"/>
        <item x="4630"/>
        <item x="4932"/>
        <item x="4003"/>
        <item x="4766"/>
        <item x="11447"/>
        <item x="10549"/>
        <item x="10869"/>
        <item x="7872"/>
        <item x="8068"/>
        <item x="7393"/>
        <item x="7403"/>
        <item x="9434"/>
        <item x="14393"/>
        <item x="14526"/>
        <item x="14594"/>
        <item x="20619"/>
        <item x="20528"/>
        <item x="20033"/>
        <item x="19859"/>
        <item x="19438"/>
        <item x="19648"/>
        <item x="19416"/>
        <item x="5447"/>
        <item x="5382"/>
        <item x="5177"/>
        <item x="5011"/>
        <item x="8978"/>
        <item x="8910"/>
        <item x="8533"/>
        <item x="8946"/>
        <item x="8527"/>
        <item x="8803"/>
        <item x="8977"/>
        <item x="2146"/>
        <item x="2423"/>
        <item x="2045"/>
        <item x="2253"/>
        <item x="21201"/>
        <item x="19072"/>
        <item x="19024"/>
        <item x="21538"/>
        <item x="21551"/>
        <item x="1522"/>
        <item x="21585"/>
        <item x="1658"/>
        <item x="7263"/>
        <item x="3279"/>
        <item x="3480"/>
        <item x="2674"/>
        <item x="3372"/>
        <item x="2594"/>
        <item x="15096"/>
        <item x="15512"/>
        <item x="15149"/>
        <item x="15104"/>
        <item x="18383"/>
        <item x="17707"/>
        <item x="17904"/>
        <item x="17966"/>
        <item x="18223"/>
        <item x="18048"/>
        <item x="13498"/>
        <item x="12702"/>
        <item x="13319"/>
        <item x="13497"/>
        <item x="16201"/>
        <item x="16603"/>
        <item x="17354"/>
        <item x="108"/>
        <item x="261"/>
        <item x="921"/>
        <item x="658"/>
        <item x="423"/>
        <item x="11529"/>
        <item x="4443"/>
        <item x="4163"/>
        <item x="4484"/>
        <item x="3853"/>
        <item x="4554"/>
        <item x="10771"/>
        <item x="11223"/>
        <item x="11425"/>
        <item x="8419"/>
        <item x="8346"/>
        <item x="8435"/>
        <item x="8063"/>
        <item x="7653"/>
        <item x="7855"/>
        <item x="9545"/>
        <item x="9456"/>
        <item x="9405"/>
        <item x="10208"/>
        <item x="13742"/>
        <item x="20687"/>
        <item x="21046"/>
        <item x="20230"/>
        <item x="20709"/>
        <item x="19254"/>
        <item x="20004"/>
        <item x="19270"/>
        <item x="19410"/>
        <item x="19239"/>
        <item x="5064"/>
        <item x="5731"/>
        <item x="5115"/>
        <item x="9116"/>
        <item x="9220"/>
        <item x="8863"/>
        <item x="8798"/>
        <item x="9002"/>
        <item x="8880"/>
        <item x="9123"/>
        <item x="21342"/>
        <item x="21257"/>
        <item x="21210"/>
        <item x="21477"/>
        <item x="21069"/>
        <item x="19036"/>
        <item x="18770"/>
        <item x="18601"/>
        <item x="18655"/>
        <item x="21579"/>
        <item x="7286"/>
        <item x="7098"/>
        <item x="6027"/>
        <item x="6239"/>
        <item x="6069"/>
        <item x="7296"/>
        <item x="6285"/>
        <item x="6065"/>
        <item x="5774"/>
        <item x="6058"/>
        <item x="3304"/>
        <item x="3245"/>
        <item x="3651"/>
        <item x="2709"/>
        <item x="2737"/>
        <item x="15396"/>
        <item x="15385"/>
        <item x="16070"/>
        <item x="15720"/>
        <item x="15449"/>
        <item x="15606"/>
        <item x="15872"/>
        <item x="18274"/>
        <item x="18197"/>
        <item x="18042"/>
        <item x="18471"/>
        <item x="18401"/>
        <item x="13633"/>
        <item x="13084"/>
        <item x="12849"/>
        <item x="12607"/>
        <item x="13596"/>
        <item x="17325"/>
        <item x="16626"/>
        <item x="16374"/>
        <item x="463"/>
        <item x="866"/>
        <item x="210"/>
        <item x="11796"/>
        <item x="12143"/>
        <item x="11574"/>
        <item x="12436"/>
        <item x="11738"/>
        <item x="4255"/>
        <item x="4306"/>
        <item x="4741"/>
        <item x="4785"/>
        <item x="4151"/>
        <item x="11438"/>
        <item x="10755"/>
        <item x="10832"/>
        <item x="10284"/>
        <item x="10270"/>
        <item x="11201"/>
        <item x="10341"/>
        <item x="10841"/>
        <item x="7402"/>
        <item x="7397"/>
        <item x="8304"/>
        <item x="9652"/>
        <item x="9482"/>
        <item x="9363"/>
        <item x="9420"/>
        <item x="9774"/>
        <item x="14512"/>
        <item x="14217"/>
        <item x="14182"/>
        <item x="14037"/>
        <item x="14472"/>
        <item x="20387"/>
        <item x="20455"/>
        <item x="20564"/>
        <item x="19537"/>
        <item x="19552"/>
        <item x="19271"/>
        <item x="19494"/>
        <item x="5680"/>
        <item x="5375"/>
        <item x="5020"/>
        <item x="8690"/>
        <item x="8502"/>
        <item x="8641"/>
        <item x="8783"/>
        <item x="2160"/>
        <item x="2026"/>
        <item x="2157"/>
        <item x="2346"/>
        <item x="21086"/>
        <item x="21180"/>
        <item x="21204"/>
        <item x="21344"/>
        <item x="19184"/>
        <item x="19043"/>
        <item x="18971"/>
        <item x="18666"/>
        <item x="18821"/>
        <item x="18847"/>
        <item x="14914"/>
        <item x="14860"/>
        <item x="21632"/>
        <item x="1678"/>
        <item x="21578"/>
        <item x="1500"/>
        <item x="1275"/>
        <item x="6672"/>
        <item x="7353"/>
        <item x="6071"/>
        <item x="6654"/>
        <item x="6577"/>
        <item x="3235"/>
        <item x="2677"/>
        <item x="15994"/>
        <item x="15688"/>
        <item x="16094"/>
        <item x="15461"/>
        <item x="15873"/>
        <item x="16066"/>
        <item x="18408"/>
        <item x="17960"/>
        <item x="18542"/>
        <item x="13310"/>
        <item x="13590"/>
        <item x="12821"/>
        <item x="16313"/>
        <item x="16546"/>
        <item x="16415"/>
        <item x="742"/>
        <item x="576"/>
        <item x="12602"/>
        <item x="12232"/>
        <item x="11485"/>
        <item x="11676"/>
        <item x="11962"/>
        <item x="4877"/>
        <item x="4525"/>
        <item x="4392"/>
        <item x="4039"/>
        <item x="3896"/>
        <item x="4407"/>
        <item x="4477"/>
        <item x="4667"/>
        <item x="11351"/>
        <item x="10945"/>
        <item x="11042"/>
        <item x="7613"/>
        <item x="8158"/>
        <item x="7461"/>
        <item x="8008"/>
        <item x="10923"/>
        <item x="10051"/>
        <item x="9480"/>
        <item x="14399"/>
        <item x="14635"/>
        <item x="20944"/>
        <item x="20289"/>
        <item x="20803"/>
        <item x="20401"/>
        <item x="5240"/>
        <item x="5292"/>
        <item x="9118"/>
        <item x="8633"/>
        <item x="9055"/>
        <item x="8714"/>
        <item x="21083"/>
        <item x="18602"/>
        <item x="1724"/>
        <item x="1347"/>
        <item x="1693"/>
        <item x="1579"/>
        <item x="6606"/>
        <item x="5811"/>
        <item x="7184"/>
        <item x="6808"/>
        <item x="6395"/>
        <item x="6082"/>
        <item x="6176"/>
        <item x="7183"/>
        <item x="7380"/>
        <item x="6397"/>
        <item x="5773"/>
        <item x="5790"/>
        <item x="6733"/>
        <item x="15077"/>
        <item x="15030"/>
        <item x="18093"/>
        <item x="17378"/>
        <item x="18227"/>
        <item x="17476"/>
        <item x="12720"/>
        <item x="13210"/>
        <item x="12856"/>
        <item x="16561"/>
        <item x="17180"/>
        <item x="16617"/>
        <item x="632"/>
        <item x="12141"/>
        <item x="3912"/>
        <item x="4282"/>
        <item x="4771"/>
        <item x="11150"/>
        <item x="7670"/>
        <item x="7986"/>
        <item x="8348"/>
        <item x="8078"/>
        <item x="7543"/>
        <item x="9977"/>
        <item x="14198"/>
        <item x="14045"/>
        <item x="14666"/>
        <item x="14680"/>
        <item x="20177"/>
        <item x="21036"/>
        <item x="4943"/>
        <item x="5032"/>
        <item x="5118"/>
        <item x="2069"/>
        <item x="2312"/>
        <item x="6766"/>
        <item x="7327"/>
        <item x="6854"/>
        <item x="6579"/>
        <item x="5955"/>
        <item x="6389"/>
        <item x="3604"/>
        <item x="3200"/>
        <item x="3526"/>
        <item x="3593"/>
        <item x="16009"/>
        <item x="17492"/>
        <item x="16413"/>
        <item x="16240"/>
        <item x="1035"/>
        <item x="12007"/>
        <item x="11203"/>
        <item x="10818"/>
        <item x="7707"/>
        <item x="8134"/>
        <item x="9310"/>
        <item x="5519"/>
        <item x="2199"/>
        <item x="7355"/>
        <item x="6844"/>
        <item x="7248"/>
        <item x="6354"/>
        <item x="17540"/>
        <item x="13445"/>
        <item x="4370"/>
        <item x="7742"/>
        <item x="5124"/>
        <item x="9223"/>
        <item x="8814"/>
        <item x="8483"/>
        <item x="1832"/>
        <item x="21454"/>
        <item x="14719"/>
        <item x="1250"/>
        <item x="1565"/>
        <item x="6796"/>
        <item x="6113"/>
        <item x="6719"/>
        <item x="3393"/>
        <item x="3246"/>
        <item x="3720"/>
        <item x="15058"/>
        <item x="18334"/>
        <item x="12787"/>
        <item x="12784"/>
        <item x="12669"/>
        <item x="13123"/>
        <item x="16807"/>
        <item x="16584"/>
        <item x="17044"/>
        <item x="17191"/>
        <item x="131"/>
        <item x="39"/>
        <item x="11679"/>
        <item x="12316"/>
        <item x="12532"/>
        <item x="4788"/>
        <item x="4379"/>
        <item x="4080"/>
        <item x="11012"/>
        <item x="8370"/>
        <item x="9949"/>
        <item x="10004"/>
        <item x="13748"/>
        <item x="14098"/>
        <item x="20879"/>
        <item x="19576"/>
        <item x="19526"/>
        <item x="5015"/>
        <item x="5498"/>
        <item x="8756"/>
        <item x="21427"/>
        <item x="18940"/>
        <item x="1801"/>
        <item x="1426"/>
        <item x="6040"/>
        <item x="6111"/>
        <item x="6602"/>
        <item x="1280"/>
        <item x="6652"/>
        <item x="3723"/>
        <item x="6264"/>
        <item x="3537"/>
        <item x="15788"/>
        <item x="17497"/>
        <item x="12987"/>
        <item x="18167"/>
        <item x="17163"/>
        <item x="16505"/>
        <item x="17070"/>
        <item x="16816"/>
        <item x="11647"/>
        <item x="63"/>
        <item x="4250"/>
        <item x="4174"/>
        <item x="314"/>
        <item x="11700"/>
        <item x="4622"/>
        <item x="11231"/>
        <item x="10472"/>
        <item x="11371"/>
        <item x="11130"/>
        <item x="11419"/>
        <item x="4684"/>
        <item x="4573"/>
        <item x="3954"/>
        <item x="8159"/>
        <item x="8026"/>
        <item x="7439"/>
        <item x="7498"/>
        <item x="10690"/>
        <item x="9571"/>
        <item x="10234"/>
        <item x="10080"/>
        <item x="9752"/>
        <item x="10069"/>
        <item x="10144"/>
        <item x="8236"/>
        <item x="9945"/>
        <item x="9483"/>
        <item x="9295"/>
        <item x="13943"/>
        <item x="14091"/>
        <item x="20759"/>
        <item x="20602"/>
        <item x="14265"/>
        <item x="13701"/>
        <item x="19377"/>
        <item x="19440"/>
        <item x="19317"/>
        <item x="19771"/>
        <item x="5418"/>
        <item x="8765"/>
        <item x="9044"/>
        <item x="8643"/>
        <item x="21452"/>
        <item x="2051"/>
        <item x="1952"/>
        <item x="21221"/>
        <item x="18609"/>
        <item x="21658"/>
        <item x="1494"/>
        <item x="1300"/>
        <item x="1674"/>
        <item x="1116"/>
        <item x="1236"/>
        <item x="21630"/>
        <item x="6054"/>
        <item x="5859"/>
        <item x="6836"/>
        <item x="6430"/>
        <item x="7081"/>
        <item x="3605"/>
        <item x="7346"/>
        <item x="6870"/>
        <item x="2893"/>
        <item x="3322"/>
        <item x="3338"/>
        <item x="15593"/>
        <item x="2610"/>
        <item x="15442"/>
        <item x="15566"/>
        <item x="15028"/>
        <item x="15054"/>
        <item x="15197"/>
        <item x="15366"/>
        <item x="18350"/>
        <item x="17663"/>
        <item x="18433"/>
        <item x="13361"/>
        <item x="13195"/>
        <item x="18502"/>
        <item x="13045"/>
        <item x="12710"/>
        <item x="12986"/>
        <item x="13110"/>
        <item x="13367"/>
        <item x="13304"/>
        <item x="17058"/>
        <item x="16297"/>
        <item x="16565"/>
        <item x="368"/>
        <item x="433"/>
        <item x="11851"/>
        <item x="12499"/>
        <item x="12266"/>
        <item x="12593"/>
        <item x="4519"/>
        <item x="4427"/>
        <item x="4507"/>
        <item x="4585"/>
        <item x="11337"/>
        <item x="4795"/>
        <item x="4863"/>
        <item x="3916"/>
        <item x="10999"/>
        <item x="11216"/>
        <item x="10879"/>
        <item x="8206"/>
        <item x="8237"/>
        <item x="8172"/>
        <item x="8273"/>
        <item x="7995"/>
        <item x="8379"/>
        <item x="7847"/>
        <item x="8136"/>
        <item x="7686"/>
        <item x="7982"/>
        <item x="8444"/>
        <item x="8393"/>
        <item x="7490"/>
        <item x="10261"/>
        <item x="10218"/>
        <item x="10021"/>
        <item x="10077"/>
        <item x="9737"/>
        <item x="10176"/>
        <item x="9667"/>
        <item x="9871"/>
        <item x="9854"/>
        <item x="14596"/>
        <item x="14071"/>
        <item x="13809"/>
        <item x="14083"/>
        <item x="13847"/>
        <item x="14593"/>
        <item x="14691"/>
        <item x="20314"/>
        <item x="20658"/>
        <item x="20278"/>
        <item x="20299"/>
        <item x="5479"/>
        <item x="5087"/>
        <item x="4940"/>
        <item x="8761"/>
        <item x="9137"/>
        <item x="2028"/>
        <item x="19009"/>
        <item x="19066"/>
        <item x="18790"/>
        <item x="1505"/>
        <item x="1152"/>
        <item x="1675"/>
        <item x="1545"/>
        <item x="5988"/>
        <item x="6301"/>
        <item x="6474"/>
        <item x="2845"/>
        <item x="3026"/>
        <item x="15672"/>
        <item x="15405"/>
        <item x="18022"/>
        <item x="18215"/>
        <item x="17487"/>
        <item x="18091"/>
        <item x="18245"/>
        <item x="17700"/>
        <item x="12881"/>
        <item x="13430"/>
        <item x="13235"/>
        <item x="13178"/>
        <item x="17276"/>
        <item x="16350"/>
        <item x="16946"/>
        <item x="974"/>
        <item x="763"/>
        <item x="787"/>
        <item x="1030"/>
        <item x="1003"/>
        <item x="146"/>
        <item x="819"/>
        <item x="12454"/>
        <item x="12551"/>
        <item x="11918"/>
        <item x="11499"/>
        <item x="11578"/>
        <item x="12488"/>
        <item x="12357"/>
        <item x="12425"/>
        <item x="12318"/>
        <item x="11724"/>
        <item x="4922"/>
        <item x="4337"/>
        <item x="4861"/>
        <item x="4777"/>
        <item x="4865"/>
        <item x="10834"/>
        <item x="10428"/>
        <item x="8269"/>
        <item x="7661"/>
        <item x="7788"/>
        <item x="8431"/>
        <item x="7710"/>
        <item x="9262"/>
        <item x="9618"/>
        <item x="9457"/>
        <item x="10097"/>
        <item x="9375"/>
        <item x="10112"/>
        <item x="13755"/>
        <item x="13893"/>
        <item x="13872"/>
        <item x="13799"/>
        <item x="14453"/>
        <item x="14274"/>
        <item x="20809"/>
        <item x="20237"/>
        <item x="20121"/>
        <item x="21022"/>
        <item x="20648"/>
        <item x="19499"/>
        <item x="19325"/>
        <item x="19956"/>
        <item x="19330"/>
        <item x="19880"/>
        <item x="19381"/>
        <item x="19213"/>
        <item x="5621"/>
        <item x="5564"/>
        <item x="5104"/>
        <item x="5727"/>
        <item x="5291"/>
        <item x="5419"/>
        <item x="9117"/>
        <item x="9153"/>
        <item x="8817"/>
        <item x="2535"/>
        <item x="1837"/>
        <item x="21448"/>
        <item x="21139"/>
        <item x="19183"/>
        <item x="18614"/>
        <item x="1743"/>
        <item x="1495"/>
        <item x="1320"/>
        <item x="6957"/>
        <item x="6923"/>
        <item x="6456"/>
        <item x="6906"/>
        <item x="6980"/>
        <item x="3487"/>
        <item x="3767"/>
        <item x="2820"/>
        <item x="15738"/>
        <item x="15075"/>
        <item x="15778"/>
        <item x="3008"/>
        <item x="15904"/>
        <item x="15816"/>
        <item x="13040"/>
        <item x="13172"/>
        <item x="18123"/>
        <item x="12971"/>
        <item x="13427"/>
        <item x="17161"/>
        <item x="16703"/>
        <item x="287"/>
        <item x="16579"/>
        <item x="72"/>
        <item x="50"/>
        <item x="12557"/>
        <item x="3985"/>
        <item x="4118"/>
        <item x="4175"/>
        <item x="4156"/>
        <item x="11427"/>
        <item x="10431"/>
        <item x="8416"/>
        <item x="8045"/>
        <item x="10723"/>
        <item x="11017"/>
        <item x="9425"/>
        <item x="9589"/>
        <item x="9380"/>
        <item x="8440"/>
        <item x="9258"/>
        <item x="9753"/>
        <item x="14222"/>
        <item x="13908"/>
        <item x="14436"/>
        <item x="14007"/>
        <item x="9454"/>
        <item x="20630"/>
        <item x="20937"/>
        <item x="20870"/>
        <item x="20932"/>
        <item x="20852"/>
        <item x="14278"/>
        <item x="19915"/>
        <item x="19774"/>
        <item x="19841"/>
        <item x="19471"/>
        <item x="5196"/>
        <item x="9167"/>
        <item x="8671"/>
        <item x="5627"/>
        <item x="5301"/>
        <item x="5105"/>
        <item x="2362"/>
        <item x="1841"/>
        <item x="2469"/>
        <item x="19125"/>
        <item x="21521"/>
        <item x="1706"/>
        <item x="1709"/>
        <item x="1198"/>
        <item x="1734"/>
        <item x="6778"/>
        <item x="3551"/>
        <item x="3305"/>
        <item x="3533"/>
        <item x="2944"/>
        <item x="15878"/>
        <item x="18465"/>
        <item x="18482"/>
        <item x="18035"/>
        <item x="13329"/>
        <item x="13511"/>
        <item x="16798"/>
        <item x="372"/>
        <item x="12217"/>
        <item x="4679"/>
        <item x="4650"/>
        <item x="4719"/>
        <item x="10661"/>
        <item x="11431"/>
        <item x="10444"/>
        <item x="7739"/>
        <item x="8043"/>
        <item x="14017"/>
        <item x="14652"/>
        <item x="3371"/>
        <item x="15799"/>
        <item x="18348"/>
        <item x="15494"/>
        <item x="12993"/>
        <item x="16542"/>
        <item x="9349"/>
        <item x="20808"/>
        <item x="21419"/>
        <item x="5816"/>
        <item x="6276"/>
        <item x="6757"/>
        <item x="5986"/>
        <item x="3756"/>
        <item x="2703"/>
        <item x="16109"/>
        <item x="15292"/>
        <item x="15694"/>
        <item x="15673"/>
        <item x="15465"/>
        <item x="18179"/>
        <item x="17448"/>
        <item x="18494"/>
        <item x="18336"/>
        <item x="12889"/>
        <item x="12974"/>
        <item x="13314"/>
        <item x="16300"/>
        <item x="16971"/>
        <item x="102"/>
        <item x="418"/>
        <item x="170"/>
        <item x="503"/>
        <item x="11766"/>
        <item x="4686"/>
        <item x="3788"/>
        <item x="4220"/>
        <item x="4909"/>
        <item x="4354"/>
        <item x="4068"/>
        <item x="11295"/>
        <item x="9709"/>
        <item x="9559"/>
        <item x="9376"/>
        <item x="9575"/>
        <item x="14538"/>
        <item x="14277"/>
        <item x="13978"/>
        <item x="14307"/>
        <item x="14564"/>
        <item x="20739"/>
        <item x="20194"/>
        <item x="20272"/>
        <item x="20757"/>
        <item x="20880"/>
        <item x="20472"/>
        <item x="20218"/>
        <item x="20284"/>
        <item x="20257"/>
        <item x="20513"/>
        <item x="19249"/>
        <item x="19909"/>
        <item x="5215"/>
        <item x="5079"/>
        <item x="5475"/>
        <item x="8815"/>
        <item x="8673"/>
        <item x="2369"/>
        <item x="2089"/>
        <item x="1964"/>
        <item x="19119"/>
        <item x="19135"/>
        <item x="18607"/>
        <item x="18701"/>
        <item x="18788"/>
        <item x="18722"/>
        <item x="18748"/>
        <item x="18738"/>
        <item x="18691"/>
        <item x="21571"/>
        <item x="1627"/>
        <item x="1450"/>
        <item x="21631"/>
        <item x="1374"/>
        <item x="1732"/>
        <item x="7308"/>
        <item x="7220"/>
        <item x="6711"/>
        <item x="3505"/>
        <item x="3768"/>
        <item x="3666"/>
        <item x="2655"/>
        <item x="3540"/>
        <item x="2994"/>
        <item x="3154"/>
        <item x="2705"/>
        <item x="3031"/>
        <item x="3488"/>
        <item x="15726"/>
        <item x="15235"/>
        <item x="16049"/>
        <item x="15241"/>
        <item x="18190"/>
        <item x="17591"/>
        <item x="18370"/>
        <item x="18099"/>
        <item x="17542"/>
        <item x="12768"/>
        <item x="13539"/>
        <item x="16309"/>
        <item x="16720"/>
        <item x="16216"/>
        <item x="17308"/>
        <item x="162"/>
        <item x="890"/>
        <item x="935"/>
        <item x="837"/>
        <item x="12508"/>
        <item x="300"/>
        <item x="12392"/>
        <item x="12510"/>
        <item x="11976"/>
        <item x="11521"/>
        <item x="12183"/>
        <item x="12341"/>
        <item x="12487"/>
        <item x="11694"/>
        <item x="4286"/>
        <item x="4871"/>
        <item x="4625"/>
        <item x="4015"/>
        <item x="3845"/>
        <item x="4088"/>
        <item x="10686"/>
        <item x="10309"/>
        <item x="10440"/>
        <item x="10419"/>
        <item x="11441"/>
        <item x="10649"/>
        <item x="8228"/>
        <item x="7470"/>
        <item x="8051"/>
        <item x="10204"/>
        <item x="8447"/>
        <item x="8404"/>
        <item x="9271"/>
        <item x="9805"/>
        <item x="9617"/>
        <item x="13947"/>
        <item x="14103"/>
        <item x="20258"/>
        <item x="20104"/>
        <item x="20062"/>
        <item x="20094"/>
        <item x="19378"/>
        <item x="20997"/>
        <item x="5694"/>
        <item x="19816"/>
        <item x="19200"/>
        <item x="5503"/>
        <item x="5600"/>
        <item x="5649"/>
        <item x="9130"/>
        <item x="8892"/>
        <item x="8895"/>
        <item x="8871"/>
        <item x="8598"/>
        <item x="8953"/>
        <item x="8816"/>
        <item x="8774"/>
        <item x="1871"/>
        <item x="2054"/>
        <item x="21213"/>
        <item x="18917"/>
        <item x="18684"/>
        <item x="18646"/>
        <item x="18597"/>
        <item x="18764"/>
        <item x="18594"/>
        <item x="14755"/>
        <item x="21502"/>
        <item x="6936"/>
        <item x="5785"/>
        <item x="6114"/>
        <item x="5778"/>
        <item x="7074"/>
        <item x="6117"/>
        <item x="5860"/>
        <item x="1738"/>
        <item x="7180"/>
        <item x="6267"/>
        <item x="2749"/>
        <item x="2614"/>
        <item x="3494"/>
        <item x="3005"/>
        <item x="2729"/>
        <item x="15114"/>
        <item x="15656"/>
        <item x="15454"/>
        <item x="15768"/>
        <item x="3425"/>
        <item x="2840"/>
        <item x="18277"/>
        <item x="13589"/>
        <item x="17844"/>
        <item x="12630"/>
        <item x="13323"/>
        <item x="13211"/>
        <item x="12757"/>
        <item x="13064"/>
        <item x="859"/>
        <item x="375"/>
        <item x="810"/>
        <item x="600"/>
        <item x="16250"/>
        <item x="11861"/>
        <item x="11488"/>
        <item x="4524"/>
        <item x="3981"/>
        <item x="4321"/>
        <item x="4247"/>
        <item x="11326"/>
        <item x="10996"/>
        <item x="10669"/>
        <item x="10460"/>
        <item x="10473"/>
        <item x="11284"/>
        <item x="11070"/>
        <item x="7878"/>
        <item x="7801"/>
        <item x="9781"/>
        <item x="9741"/>
        <item x="9565"/>
        <item x="9832"/>
        <item x="9634"/>
        <item x="14672"/>
        <item x="14616"/>
        <item x="9856"/>
        <item x="9841"/>
        <item x="20559"/>
        <item x="20340"/>
        <item x="14340"/>
        <item x="20804"/>
        <item x="20144"/>
        <item x="20418"/>
        <item x="19457"/>
        <item x="19713"/>
        <item x="19986"/>
        <item x="5128"/>
        <item x="5039"/>
        <item x="20024"/>
        <item x="5055"/>
        <item x="20007"/>
        <item x="8960"/>
        <item x="8662"/>
        <item x="8741"/>
        <item x="5061"/>
        <item x="8750"/>
        <item x="2168"/>
        <item x="21194"/>
        <item x="21093"/>
        <item x="21249"/>
        <item x="1510"/>
        <item x="1414"/>
        <item x="1615"/>
        <item x="6665"/>
        <item x="6951"/>
        <item x="6321"/>
        <item x="5795"/>
        <item x="6255"/>
        <item x="6150"/>
        <item x="6166"/>
        <item x="2680"/>
        <item x="3629"/>
        <item x="15639"/>
        <item x="15670"/>
        <item x="15098"/>
        <item x="15609"/>
        <item x="15844"/>
        <item x="17377"/>
        <item x="18055"/>
        <item x="17612"/>
        <item x="17924"/>
        <item x="13041"/>
        <item x="13339"/>
        <item x="13626"/>
        <item x="12762"/>
        <item x="13466"/>
        <item x="17216"/>
        <item x="16586"/>
        <item x="16985"/>
        <item x="17059"/>
        <item x="16388"/>
        <item x="17171"/>
        <item x="16302"/>
        <item x="16860"/>
        <item x="16789"/>
        <item x="17117"/>
        <item x="196"/>
        <item x="12464"/>
        <item x="12105"/>
        <item x="11951"/>
        <item x="12484"/>
        <item x="4439"/>
        <item x="4900"/>
        <item x="4112"/>
        <item x="4593"/>
        <item x="4183"/>
        <item x="11269"/>
        <item x="10993"/>
        <item x="10792"/>
        <item x="11002"/>
        <item x="10619"/>
        <item x="10561"/>
        <item x="7737"/>
        <item x="7622"/>
        <item x="9511"/>
        <item x="9289"/>
        <item x="14163"/>
        <item x="14015"/>
        <item x="20731"/>
        <item x="20394"/>
        <item x="19202"/>
        <item x="19839"/>
        <item x="19703"/>
        <item x="5578"/>
        <item x="9096"/>
        <item x="8559"/>
        <item x="8784"/>
        <item x="2461"/>
        <item x="2314"/>
        <item x="2325"/>
        <item x="2431"/>
        <item x="1868"/>
        <item x="21209"/>
        <item x="18949"/>
        <item x="14768"/>
        <item x="14848"/>
        <item x="14809"/>
        <item x="21612"/>
        <item x="1425"/>
        <item x="21660"/>
        <item x="21636"/>
        <item x="21604"/>
        <item x="1540"/>
        <item x="6934"/>
        <item x="6193"/>
        <item x="6390"/>
        <item x="6001"/>
        <item x="6489"/>
        <item x="2623"/>
        <item x="3309"/>
        <item x="2808"/>
        <item x="3606"/>
        <item x="3199"/>
        <item x="3333"/>
        <item x="3563"/>
        <item x="2666"/>
        <item x="3741"/>
        <item x="15448"/>
        <item x="15605"/>
        <item x="18202"/>
        <item x="18112"/>
        <item x="17811"/>
        <item x="17520"/>
        <item x="17547"/>
        <item x="17554"/>
        <item x="17761"/>
        <item x="17794"/>
        <item x="17595"/>
        <item x="17874"/>
        <item x="18416"/>
        <item x="13439"/>
        <item x="13158"/>
        <item x="16551"/>
        <item x="16944"/>
        <item x="16898"/>
        <item x="16688"/>
        <item x="16368"/>
        <item x="16295"/>
        <item x="17062"/>
        <item x="12419"/>
        <item x="11480"/>
        <item x="11632"/>
        <item x="12463"/>
        <item x="4153"/>
        <item x="4820"/>
        <item x="4063"/>
        <item x="3882"/>
        <item x="10439"/>
        <item x="10989"/>
        <item x="10866"/>
        <item x="10994"/>
        <item x="10843"/>
        <item x="7741"/>
        <item x="7821"/>
        <item x="8203"/>
        <item x="7580"/>
        <item x="7608"/>
        <item x="8208"/>
        <item x="7755"/>
        <item x="10093"/>
        <item x="9494"/>
        <item x="10011"/>
        <item x="9230"/>
        <item x="9240"/>
        <item x="10012"/>
        <item x="14348"/>
        <item x="14355"/>
        <item x="14477"/>
        <item x="14174"/>
        <item x="14363"/>
        <item x="14279"/>
        <item x="20766"/>
        <item x="20831"/>
        <item x="20221"/>
        <item x="20969"/>
        <item x="19787"/>
        <item x="19523"/>
        <item x="20045"/>
        <item x="19999"/>
        <item x="20008"/>
        <item x="5556"/>
        <item x="5566"/>
        <item x="5137"/>
        <item x="5427"/>
        <item x="8900"/>
        <item x="9136"/>
        <item x="2205"/>
        <item x="2034"/>
        <item x="21246"/>
        <item x="1353"/>
        <item x="1507"/>
        <item x="1256"/>
        <item x="6819"/>
        <item x="5817"/>
        <item x="6196"/>
        <item x="6131"/>
        <item x="2887"/>
        <item x="17432"/>
        <item x="18146"/>
        <item x="13609"/>
        <item x="12629"/>
        <item x="12620"/>
        <item x="961"/>
        <item x="11916"/>
        <item x="4561"/>
        <item x="19613"/>
        <item x="5129"/>
        <item x="5232"/>
        <item x="5543"/>
        <item x="18642"/>
        <item x="1439"/>
        <item x="5884"/>
        <item x="6295"/>
        <item x="6331"/>
        <item x="3253"/>
        <item x="3124"/>
        <item x="2945"/>
        <item x="2622"/>
        <item x="2689"/>
        <item x="876"/>
        <item x="10558"/>
        <item x="11302"/>
        <item x="11250"/>
        <item x="1953"/>
        <item x="1343"/>
        <item x="1071"/>
        <item x="1651"/>
        <item x="1064"/>
        <item x="1193"/>
        <item x="5877"/>
        <item x="6502"/>
        <item x="6605"/>
        <item x="6905"/>
        <item x="5812"/>
        <item x="6029"/>
        <item x="6266"/>
        <item x="3516"/>
        <item x="2598"/>
        <item x="3716"/>
        <item x="3203"/>
        <item x="3215"/>
        <item x="14982"/>
        <item x="15983"/>
        <item x="16170"/>
        <item x="15625"/>
        <item x="3306"/>
        <item x="15905"/>
        <item x="17709"/>
        <item x="18419"/>
        <item x="17496"/>
        <item x="17585"/>
        <item x="12637"/>
        <item x="13543"/>
        <item x="13217"/>
        <item x="16407"/>
        <item x="537"/>
        <item x="76"/>
        <item x="16530"/>
        <item x="729"/>
        <item x="565"/>
        <item x="12446"/>
        <item x="4618"/>
        <item x="4633"/>
        <item x="4826"/>
        <item x="11008"/>
        <item x="7824"/>
        <item x="7738"/>
        <item x="8300"/>
        <item x="8119"/>
        <item x="10050"/>
        <item x="9626"/>
        <item x="9739"/>
        <item x="9260"/>
        <item x="10084"/>
        <item x="9340"/>
        <item x="14643"/>
        <item x="14505"/>
        <item x="14548"/>
        <item x="13954"/>
        <item x="13961"/>
        <item x="13853"/>
        <item x="14525"/>
        <item x="20261"/>
        <item x="13790"/>
        <item x="20436"/>
        <item x="19801"/>
        <item x="19792"/>
        <item x="19623"/>
        <item x="5040"/>
        <item x="9165"/>
        <item x="8535"/>
        <item x="8568"/>
        <item x="8866"/>
        <item x="2127"/>
        <item x="21137"/>
        <item x="21218"/>
        <item x="21258"/>
        <item x="18962"/>
        <item x="18921"/>
        <item x="18660"/>
        <item x="18576"/>
        <item x="18807"/>
        <item x="21501"/>
        <item x="1747"/>
        <item x="1434"/>
        <item x="1251"/>
        <item x="1357"/>
        <item x="7269"/>
        <item x="6965"/>
        <item x="7059"/>
        <item x="6858"/>
        <item x="6320"/>
        <item x="6118"/>
        <item x="7117"/>
        <item x="6292"/>
        <item x="7026"/>
        <item x="3743"/>
        <item x="3567"/>
        <item x="2783"/>
        <item x="3125"/>
        <item x="3299"/>
        <item x="3379"/>
        <item x="16013"/>
        <item x="15764"/>
        <item x="15902"/>
        <item x="15822"/>
        <item x="15273"/>
        <item x="15033"/>
        <item x="15429"/>
        <item x="15502"/>
        <item x="18104"/>
        <item x="18067"/>
        <item x="17421"/>
        <item x="12948"/>
        <item x="12663"/>
        <item x="13461"/>
        <item x="13610"/>
        <item x="13683"/>
        <item x="12751"/>
        <item x="13260"/>
        <item x="16672"/>
        <item x="278"/>
        <item x="79"/>
        <item x="95"/>
        <item x="266"/>
        <item x="230"/>
        <item x="57"/>
        <item x="807"/>
        <item x="407"/>
        <item x="228"/>
        <item x="11846"/>
        <item x="11791"/>
        <item x="11744"/>
        <item x="11603"/>
        <item x="11813"/>
        <item x="12491"/>
        <item x="12452"/>
        <item x="11746"/>
        <item x="4528"/>
        <item x="4330"/>
        <item x="4201"/>
        <item x="4038"/>
        <item x="4193"/>
        <item x="10390"/>
        <item x="11458"/>
        <item x="10329"/>
        <item x="10385"/>
        <item x="11151"/>
        <item x="11109"/>
        <item x="7537"/>
        <item x="7853"/>
        <item x="7493"/>
        <item x="9764"/>
        <item x="9694"/>
        <item x="9316"/>
        <item x="10053"/>
        <item x="9503"/>
        <item x="14599"/>
        <item x="14113"/>
        <item x="13724"/>
        <item x="14509"/>
        <item x="14079"/>
        <item x="13821"/>
        <item x="20799"/>
        <item x="20626"/>
        <item x="20748"/>
        <item x="20242"/>
        <item x="19740"/>
        <item x="20048"/>
        <item x="19590"/>
        <item x="5351"/>
        <item x="5528"/>
        <item x="5478"/>
        <item x="5246"/>
        <item x="8780"/>
        <item x="8829"/>
        <item x="8576"/>
        <item x="2130"/>
        <item x="21208"/>
        <item x="19077"/>
        <item x="14873"/>
        <item x="1788"/>
        <item x="1278"/>
        <item x="1062"/>
        <item x="1077"/>
        <item x="1681"/>
        <item x="6480"/>
        <item x="6382"/>
        <item x="5777"/>
        <item x="7388"/>
        <item x="5970"/>
        <item x="7294"/>
        <item x="6845"/>
        <item x="5911"/>
        <item x="5866"/>
        <item x="6224"/>
        <item x="3411"/>
        <item x="3288"/>
        <item x="6958"/>
        <item x="2938"/>
        <item x="3385"/>
        <item x="2828"/>
        <item x="18537"/>
        <item x="15439"/>
        <item x="15488"/>
        <item x="15677"/>
        <item x="15574"/>
        <item x="15713"/>
        <item x="12822"/>
        <item x="13179"/>
        <item x="13136"/>
        <item x="17491"/>
        <item x="18439"/>
        <item x="17249"/>
        <item x="16980"/>
        <item x="16251"/>
        <item x="13311"/>
        <item x="16691"/>
        <item x="16378"/>
        <item x="936"/>
        <item x="12363"/>
        <item x="12149"/>
        <item x="11579"/>
        <item x="12204"/>
        <item x="11787"/>
        <item x="12074"/>
        <item x="11682"/>
        <item x="4307"/>
        <item x="4813"/>
        <item x="3824"/>
        <item x="4475"/>
        <item x="3815"/>
        <item x="4041"/>
        <item x="4033"/>
        <item x="11985"/>
        <item x="10685"/>
        <item x="4349"/>
        <item x="4273"/>
        <item x="7836"/>
        <item x="8255"/>
        <item x="7594"/>
        <item x="7447"/>
        <item x="11164"/>
        <item x="7948"/>
        <item x="7702"/>
        <item x="9712"/>
        <item x="8220"/>
        <item x="14004"/>
        <item x="14242"/>
        <item x="14180"/>
        <item x="9297"/>
        <item x="20963"/>
        <item x="20383"/>
        <item x="20813"/>
        <item x="14337"/>
        <item x="14357"/>
        <item x="14602"/>
        <item x="13730"/>
        <item x="14085"/>
        <item x="19811"/>
        <item x="20786"/>
        <item x="19972"/>
        <item x="5511"/>
        <item x="5527"/>
        <item x="5497"/>
        <item x="5158"/>
        <item x="5632"/>
        <item x="19867"/>
        <item x="8547"/>
        <item x="5340"/>
        <item x="2496"/>
        <item x="8572"/>
        <item x="2358"/>
        <item x="2285"/>
        <item x="19133"/>
        <item x="18991"/>
        <item x="21439"/>
        <item x="18903"/>
        <item x="18785"/>
        <item x="1571"/>
        <item x="21503"/>
        <item x="5868"/>
        <item x="6596"/>
        <item x="5909"/>
        <item x="5822"/>
        <item x="7119"/>
        <item x="6260"/>
        <item x="6662"/>
        <item x="6084"/>
        <item x="5826"/>
        <item x="6477"/>
        <item x="6694"/>
        <item x="5788"/>
        <item x="2970"/>
        <item x="2993"/>
        <item x="3547"/>
        <item x="15691"/>
        <item x="15961"/>
        <item x="17695"/>
        <item x="18447"/>
        <item x="18297"/>
        <item x="18385"/>
        <item x="18275"/>
        <item x="17977"/>
        <item x="13126"/>
        <item x="13631"/>
        <item x="13637"/>
        <item x="17228"/>
        <item x="16204"/>
        <item x="16692"/>
        <item x="17351"/>
        <item x="176"/>
        <item x="972"/>
        <item x="726"/>
        <item x="857"/>
        <item x="12308"/>
        <item x="12506"/>
        <item x="12500"/>
        <item x="12415"/>
        <item x="4580"/>
        <item x="4035"/>
        <item x="4332"/>
        <item x="3793"/>
        <item x="4697"/>
        <item x="4862"/>
        <item x="3856"/>
        <item x="4199"/>
        <item x="4687"/>
        <item x="4842"/>
        <item x="11181"/>
        <item x="10580"/>
        <item x="10892"/>
        <item x="8272"/>
        <item x="7815"/>
        <item x="7972"/>
        <item x="7899"/>
        <item x="8108"/>
        <item x="8086"/>
        <item x="7745"/>
        <item x="9974"/>
        <item x="9552"/>
        <item x="10039"/>
        <item x="14389"/>
        <item x="14260"/>
        <item x="14569"/>
        <item x="14283"/>
        <item x="14613"/>
        <item x="13963"/>
        <item x="20704"/>
        <item x="20226"/>
        <item x="20454"/>
        <item x="19216"/>
        <item x="20029"/>
        <item x="19686"/>
        <item x="5139"/>
        <item x="5606"/>
        <item x="5091"/>
        <item x="8911"/>
        <item x="9156"/>
        <item x="8723"/>
        <item x="8703"/>
        <item x="8820"/>
        <item x="9003"/>
        <item x="8623"/>
        <item x="2212"/>
        <item x="1889"/>
        <item x="21215"/>
        <item x="18988"/>
        <item x="18706"/>
        <item x="1298"/>
        <item x="1230"/>
        <item x="1261"/>
        <item x="1689"/>
        <item x="1704"/>
        <item x="1368"/>
        <item x="1405"/>
        <item x="7264"/>
        <item x="7144"/>
        <item x="7212"/>
        <item x="5977"/>
        <item x="5875"/>
        <item x="6229"/>
        <item x="6939"/>
        <item x="6081"/>
        <item x="7190"/>
        <item x="6462"/>
        <item x="6171"/>
        <item x="3669"/>
        <item x="3692"/>
        <item x="2870"/>
        <item x="16187"/>
        <item x="2544"/>
        <item x="15471"/>
        <item x="15540"/>
        <item x="15588"/>
        <item x="15331"/>
        <item x="18171"/>
        <item x="18511"/>
        <item x="18260"/>
        <item x="18183"/>
        <item x="18148"/>
        <item x="17686"/>
        <item x="18098"/>
        <item x="18304"/>
        <item x="17750"/>
        <item x="13098"/>
        <item x="13493"/>
        <item x="13252"/>
        <item x="16993"/>
        <item x="16465"/>
        <item x="16869"/>
        <item x="16774"/>
        <item x="16632"/>
        <item x="953"/>
        <item x="719"/>
        <item x="657"/>
        <item x="1004"/>
        <item x="11733"/>
        <item x="12279"/>
        <item x="11575"/>
        <item x="11940"/>
        <item x="12122"/>
        <item x="3977"/>
        <item x="4915"/>
        <item x="3844"/>
        <item x="3812"/>
        <item x="3885"/>
        <item x="3941"/>
        <item x="3848"/>
        <item x="11335"/>
        <item x="11242"/>
        <item x="10864"/>
        <item x="10614"/>
        <item x="8396"/>
        <item x="7695"/>
        <item x="8188"/>
        <item x="8395"/>
        <item x="8285"/>
        <item x="8415"/>
        <item x="8373"/>
        <item x="7894"/>
        <item x="8227"/>
        <item x="9651"/>
        <item x="7480"/>
        <item x="7973"/>
        <item x="9432"/>
        <item x="9250"/>
        <item x="10200"/>
        <item x="10020"/>
        <item x="10250"/>
        <item x="9547"/>
        <item x="9500"/>
        <item x="14547"/>
        <item x="14519"/>
        <item x="14104"/>
        <item x="13823"/>
        <item x="14582"/>
        <item x="20216"/>
        <item x="14464"/>
        <item x="20664"/>
        <item x="20078"/>
        <item x="20323"/>
        <item x="21033"/>
        <item x="20382"/>
        <item x="19361"/>
        <item x="19711"/>
        <item x="19492"/>
        <item x="19478"/>
        <item x="19844"/>
        <item x="5538"/>
        <item x="5217"/>
        <item x="5645"/>
        <item x="8752"/>
        <item x="5743"/>
        <item x="8628"/>
        <item x="8482"/>
        <item x="9131"/>
        <item x="21089"/>
        <item x="21359"/>
        <item x="18929"/>
        <item x="18750"/>
        <item x="14858"/>
        <item x="14939"/>
        <item x="14718"/>
        <item x="1641"/>
        <item x="7065"/>
        <item x="6064"/>
        <item x="2835"/>
        <item x="2898"/>
        <item x="3295"/>
        <item x="15848"/>
        <item x="15861"/>
        <item x="17943"/>
        <item x="12699"/>
        <item x="13066"/>
        <item x="12995"/>
        <item x="13161"/>
        <item x="12726"/>
        <item x="17164"/>
        <item x="364"/>
        <item x="636"/>
        <item x="12514"/>
        <item x="11665"/>
        <item x="11920"/>
        <item x="11774"/>
        <item x="4261"/>
        <item x="4918"/>
        <item x="3957"/>
        <item x="4800"/>
        <item x="4772"/>
        <item x="10452"/>
        <item x="10322"/>
        <item x="7760"/>
        <item x="7844"/>
        <item x="8935"/>
        <item x="6995"/>
        <item x="5850"/>
        <item x="2776"/>
        <item x="15090"/>
        <item x="18388"/>
        <item x="18551"/>
        <item x="18151"/>
        <item x="18477"/>
        <item x="18126"/>
        <item x="17922"/>
        <item x="17415"/>
        <item x="17479"/>
        <item x="17602"/>
        <item x="18010"/>
        <item x="129"/>
        <item x="20072"/>
        <item x="5001"/>
        <item x="5136"/>
        <item x="5320"/>
        <item x="2032"/>
        <item x="14943"/>
        <item x="1499"/>
        <item x="1084"/>
        <item x="7328"/>
        <item x="6120"/>
        <item x="6404"/>
        <item x="3093"/>
        <item x="3189"/>
        <item x="15290"/>
        <item x="18402"/>
        <item x="18495"/>
        <item x="17938"/>
        <item x="12808"/>
        <item x="16527"/>
        <item x="16619"/>
        <item x="16915"/>
        <item x="91"/>
        <item x="399"/>
        <item x="182"/>
        <item x="12449"/>
        <item x="4500"/>
        <item x="4364"/>
        <item x="4837"/>
        <item x="11448"/>
        <item x="11198"/>
        <item x="7990"/>
        <item x="10183"/>
        <item x="9388"/>
        <item x="9888"/>
        <item x="13725"/>
        <item x="14205"/>
        <item x="20996"/>
        <item x="19961"/>
        <item x="19622"/>
        <item x="4998"/>
        <item x="5434"/>
        <item x="8531"/>
        <item x="8976"/>
        <item x="9169"/>
        <item x="8808"/>
        <item x="8683"/>
        <item x="1843"/>
        <item x="2041"/>
        <item x="2270"/>
        <item x="21279"/>
        <item x="21125"/>
        <item x="21393"/>
        <item x="21277"/>
        <item x="21060"/>
        <item x="19140"/>
        <item x="18615"/>
        <item x="18751"/>
        <item x="14762"/>
        <item x="21544"/>
        <item x="21623"/>
        <item x="1264"/>
        <item x="21614"/>
        <item x="1437"/>
        <item x="1516"/>
        <item x="1598"/>
        <item x="5814"/>
        <item x="7204"/>
        <item x="7196"/>
        <item x="6485"/>
        <item x="7141"/>
        <item x="7112"/>
        <item x="5954"/>
        <item x="7369"/>
        <item x="6777"/>
        <item x="7343"/>
        <item x="6527"/>
        <item x="6864"/>
        <item x="1635"/>
        <item x="1629"/>
        <item x="1711"/>
        <item x="7126"/>
        <item x="3180"/>
        <item x="3566"/>
        <item x="2863"/>
        <item x="3572"/>
        <item x="6355"/>
        <item x="3111"/>
        <item x="3693"/>
        <item x="3282"/>
        <item x="3164"/>
        <item x="16112"/>
        <item x="3419"/>
        <item x="15668"/>
        <item x="15270"/>
        <item x="18356"/>
        <item x="18410"/>
        <item x="18023"/>
        <item x="15826"/>
        <item x="13615"/>
        <item x="17835"/>
        <item x="16696"/>
        <item x="16429"/>
        <item x="169"/>
        <item x="633"/>
        <item x="16857"/>
        <item x="27"/>
        <item x="706"/>
        <item x="12055"/>
        <item x="11745"/>
        <item x="11890"/>
        <item x="12157"/>
        <item x="861"/>
        <item x="12095"/>
        <item x="12571"/>
        <item x="4784"/>
        <item x="4172"/>
        <item x="12131"/>
        <item x="3962"/>
        <item x="4802"/>
        <item x="11685"/>
        <item x="11129"/>
        <item x="10811"/>
        <item x="10956"/>
        <item x="4668"/>
        <item x="8065"/>
        <item x="8088"/>
        <item x="7536"/>
        <item x="8250"/>
        <item x="7456"/>
        <item x="8288"/>
        <item x="9619"/>
        <item x="14114"/>
        <item x="14681"/>
        <item x="13884"/>
        <item x="13777"/>
        <item x="13763"/>
        <item x="20684"/>
        <item x="19385"/>
        <item x="20023"/>
        <item x="19991"/>
        <item x="19391"/>
        <item x="5446"/>
        <item x="19663"/>
        <item x="5273"/>
        <item x="9095"/>
        <item x="5131"/>
        <item x="9226"/>
        <item x="8600"/>
        <item x="21155"/>
        <item x="21107"/>
        <item x="21248"/>
        <item x="19006"/>
        <item x="19141"/>
        <item x="14951"/>
        <item x="1158"/>
        <item x="1061"/>
        <item x="1800"/>
        <item x="6884"/>
        <item x="6371"/>
        <item x="6782"/>
        <item x="6609"/>
        <item x="5769"/>
        <item x="2918"/>
        <item x="2816"/>
        <item x="3624"/>
        <item x="15993"/>
        <item x="15480"/>
        <item x="15348"/>
        <item x="15613"/>
        <item x="18508"/>
        <item x="17545"/>
        <item x="18294"/>
        <item x="18426"/>
        <item x="18076"/>
        <item x="17884"/>
        <item x="17597"/>
        <item x="13354"/>
        <item x="13669"/>
        <item x="13572"/>
        <item x="17758"/>
        <item x="18469"/>
        <item x="13134"/>
        <item x="13468"/>
        <item x="13591"/>
        <item x="12611"/>
        <item x="17320"/>
        <item x="17331"/>
        <item x="16629"/>
        <item x="201"/>
        <item x="98"/>
        <item x="198"/>
        <item x="616"/>
        <item x="11707"/>
        <item x="11646"/>
        <item x="12440"/>
        <item x="12427"/>
        <item x="779"/>
        <item x="12351"/>
        <item x="11634"/>
        <item x="12405"/>
        <item x="4435"/>
        <item x="4105"/>
        <item x="3978"/>
        <item x="11598"/>
        <item x="4049"/>
        <item x="4492"/>
        <item x="4050"/>
        <item x="10933"/>
        <item x="4187"/>
        <item x="4335"/>
        <item x="10436"/>
        <item x="10505"/>
        <item x="10877"/>
        <item x="8318"/>
        <item x="7728"/>
        <item x="7803"/>
        <item x="10150"/>
        <item x="9755"/>
        <item x="9700"/>
        <item x="14128"/>
        <item x="13876"/>
        <item x="14220"/>
        <item x="20903"/>
        <item x="20644"/>
        <item x="13803"/>
        <item x="20627"/>
        <item x="20514"/>
        <item x="19769"/>
        <item x="20588"/>
        <item x="19887"/>
        <item x="19476"/>
        <item x="19218"/>
        <item x="5126"/>
        <item x="19334"/>
        <item x="8870"/>
        <item x="8497"/>
        <item x="2201"/>
        <item x="2509"/>
        <item x="2144"/>
        <item x="21283"/>
        <item x="21428"/>
        <item x="14839"/>
        <item x="21570"/>
        <item x="21590"/>
        <item x="1361"/>
        <item x="1416"/>
        <item x="1240"/>
        <item x="7222"/>
        <item x="5917"/>
        <item x="7139"/>
        <item x="6178"/>
        <item x="6472"/>
        <item x="5927"/>
        <item x="3283"/>
        <item x="2936"/>
        <item x="2754"/>
        <item x="3336"/>
        <item x="15085"/>
        <item x="17717"/>
        <item x="18160"/>
        <item x="17450"/>
        <item x="13317"/>
        <item x="13222"/>
        <item x="13350"/>
        <item x="16815"/>
        <item x="16495"/>
        <item x="16901"/>
        <item x="16457"/>
        <item x="16532"/>
        <item x="17263"/>
        <item x="17343"/>
        <item x="317"/>
        <item x="12431"/>
        <item x="11483"/>
        <item x="4548"/>
        <item x="4769"/>
        <item x="4062"/>
        <item x="4675"/>
        <item x="4908"/>
        <item x="4890"/>
        <item x="10509"/>
        <item x="10821"/>
        <item x="10773"/>
        <item x="8243"/>
        <item x="8118"/>
        <item x="8327"/>
        <item x="8423"/>
        <item x="8046"/>
        <item x="7556"/>
        <item x="9408"/>
        <item x="9783"/>
        <item x="14452"/>
        <item x="14638"/>
        <item x="13934"/>
        <item x="13807"/>
        <item x="20966"/>
        <item x="20592"/>
        <item x="20790"/>
        <item x="20824"/>
        <item x="20186"/>
        <item x="19712"/>
        <item x="19572"/>
        <item x="5386"/>
        <item x="5729"/>
        <item x="4971"/>
        <item x="5141"/>
        <item x="4941"/>
        <item x="8634"/>
        <item x="8519"/>
        <item x="8916"/>
        <item x="2373"/>
        <item x="2247"/>
        <item x="21348"/>
        <item x="21327"/>
        <item x="18887"/>
        <item x="18619"/>
        <item x="18669"/>
        <item x="18688"/>
        <item x="18754"/>
        <item x="14811"/>
        <item x="1587"/>
        <item x="1684"/>
        <item x="6500"/>
        <item x="1389"/>
        <item x="6651"/>
        <item x="6046"/>
        <item x="6189"/>
        <item x="6927"/>
        <item x="6924"/>
        <item x="5932"/>
        <item x="6495"/>
        <item x="7227"/>
        <item x="3607"/>
        <item x="2832"/>
        <item x="6383"/>
        <item x="3557"/>
        <item x="5871"/>
        <item x="3438"/>
        <item x="3048"/>
        <item x="3072"/>
        <item x="3270"/>
        <item x="3207"/>
        <item x="3036"/>
        <item x="15587"/>
        <item x="15342"/>
        <item x="15925"/>
        <item x="15582"/>
        <item x="15325"/>
        <item x="18392"/>
        <item x="15001"/>
        <item x="18545"/>
        <item x="18225"/>
        <item x="18157"/>
        <item x="12686"/>
        <item x="13258"/>
        <item x="12884"/>
        <item x="13100"/>
        <item x="16642"/>
        <item x="17365"/>
        <item x="13353"/>
        <item x="16447"/>
        <item x="17068"/>
        <item x="16376"/>
        <item x="16941"/>
        <item x="440"/>
        <item x="1012"/>
        <item x="119"/>
        <item x="257"/>
        <item x="603"/>
        <item x="908"/>
        <item x="816"/>
        <item x="11899"/>
        <item x="12396"/>
        <item x="11765"/>
        <item x="12479"/>
        <item x="4763"/>
        <item x="11476"/>
        <item x="3795"/>
        <item x="12162"/>
        <item x="3841"/>
        <item x="3906"/>
        <item x="11416"/>
        <item x="10706"/>
        <item x="11062"/>
        <item x="11384"/>
        <item x="7892"/>
        <item x="7845"/>
        <item x="11006"/>
        <item x="8305"/>
        <item x="9561"/>
        <item x="10202"/>
        <item x="10160"/>
        <item x="9603"/>
        <item x="14578"/>
        <item x="14653"/>
        <item x="14504"/>
        <item x="10026"/>
        <item x="9519"/>
        <item x="13715"/>
        <item x="20354"/>
        <item x="20676"/>
        <item x="20596"/>
        <item x="20734"/>
        <item x="14606"/>
        <item x="20377"/>
        <item x="19891"/>
        <item x="19285"/>
        <item x="19507"/>
        <item x="19274"/>
        <item x="5194"/>
        <item x="5594"/>
        <item x="4936"/>
        <item x="5327"/>
        <item x="19705"/>
        <item x="5378"/>
        <item x="5437"/>
        <item x="18885"/>
        <item x="18742"/>
        <item x="14714"/>
        <item x="14786"/>
        <item x="21506"/>
        <item x="1542"/>
        <item x="1324"/>
        <item x="1766"/>
        <item x="1427"/>
        <item x="6316"/>
        <item x="6771"/>
        <item x="6865"/>
        <item x="7102"/>
        <item x="7357"/>
        <item x="6740"/>
        <item x="6533"/>
        <item x="3657"/>
        <item x="2576"/>
        <item x="17397"/>
        <item x="17439"/>
        <item x="13636"/>
        <item x="13059"/>
        <item x="12928"/>
        <item x="12780"/>
        <item x="16455"/>
        <item x="16343"/>
        <item x="518"/>
        <item x="269"/>
        <item x="627"/>
        <item x="11848"/>
        <item x="11850"/>
        <item x="10940"/>
        <item x="10534"/>
        <item x="10688"/>
        <item x="4755"/>
        <item x="7515"/>
        <item x="14629"/>
        <item x="21030"/>
        <item x="5283"/>
        <item x="8724"/>
        <item x="19003"/>
        <item x="18931"/>
        <item x="14799"/>
        <item x="14801"/>
        <item x="1410"/>
        <item x="1200"/>
        <item x="1625"/>
        <item x="7169"/>
        <item x="1537"/>
        <item x="6270"/>
        <item x="15159"/>
        <item x="14984"/>
        <item x="18095"/>
        <item x="13338"/>
        <item x="16494"/>
        <item x="13732"/>
        <item x="9216"/>
        <item x="6141"/>
        <item x="7067"/>
        <item x="3346"/>
        <item x="2923"/>
        <item x="3506"/>
        <item x="3612"/>
        <item x="2678"/>
        <item x="3699"/>
        <item x="2694"/>
        <item x="3759"/>
        <item x="15560"/>
        <item x="15635"/>
        <item x="15455"/>
        <item x="15570"/>
        <item x="15756"/>
        <item x="17877"/>
        <item x="17461"/>
        <item x="17994"/>
        <item x="18434"/>
        <item x="18428"/>
        <item x="17755"/>
        <item x="13434"/>
        <item x="13345"/>
        <item x="13328"/>
        <item x="12796"/>
        <item x="16478"/>
        <item x="16704"/>
        <item x="16964"/>
        <item x="16697"/>
        <item x="11930"/>
        <item x="12539"/>
        <item x="11777"/>
        <item x="12356"/>
        <item x="4168"/>
        <item x="3830"/>
        <item x="4508"/>
        <item x="4410"/>
        <item x="11239"/>
        <item x="11248"/>
        <item x="10918"/>
        <item x="11037"/>
        <item x="11278"/>
        <item x="7671"/>
        <item x="7757"/>
        <item x="8413"/>
        <item x="8299"/>
        <item x="9830"/>
        <item x="9616"/>
        <item x="10127"/>
        <item x="9873"/>
        <item x="10038"/>
        <item x="9806"/>
        <item x="10113"/>
        <item x="14138"/>
        <item x="13915"/>
        <item x="13766"/>
        <item x="13955"/>
        <item x="14366"/>
        <item x="20435"/>
        <item x="20298"/>
        <item x="20950"/>
        <item x="20989"/>
        <item x="19966"/>
        <item x="19967"/>
        <item x="19206"/>
        <item x="19670"/>
        <item x="19723"/>
        <item x="5433"/>
        <item x="5732"/>
        <item x="5623"/>
        <item x="8522"/>
        <item x="2499"/>
        <item x="2360"/>
        <item x="21223"/>
        <item x="21170"/>
        <item x="21409"/>
        <item x="19180"/>
        <item x="18943"/>
        <item x="18658"/>
        <item x="14946"/>
        <item x="14941"/>
        <item x="21565"/>
        <item x="1176"/>
        <item x="1549"/>
        <item x="1163"/>
        <item x="7032"/>
        <item x="6591"/>
        <item x="5806"/>
        <item x="7063"/>
        <item x="6160"/>
        <item x="6748"/>
        <item x="6106"/>
        <item x="6414"/>
        <item x="5861"/>
        <item x="3715"/>
        <item x="3060"/>
        <item x="6139"/>
        <item x="16144"/>
        <item x="16083"/>
        <item x="15934"/>
        <item x="16127"/>
        <item x="15596"/>
        <item x="15541"/>
        <item x="5997"/>
        <item x="2765"/>
        <item x="3582"/>
        <item x="17667"/>
        <item x="18133"/>
        <item x="18195"/>
        <item x="18250"/>
        <item x="18216"/>
        <item x="16125"/>
        <item x="17964"/>
        <item x="14997"/>
        <item x="16141"/>
        <item x="13241"/>
        <item x="12866"/>
        <item x="13341"/>
        <item x="12916"/>
        <item x="15064"/>
        <item x="13005"/>
        <item x="15175"/>
        <item x="17177"/>
        <item x="17162"/>
        <item x="16344"/>
        <item x="16803"/>
        <item x="16840"/>
        <item x="17360"/>
        <item x="13180"/>
        <item x="629"/>
        <item x="16991"/>
        <item x="811"/>
        <item x="996"/>
        <item x="1044"/>
        <item x="16793"/>
        <item x="16647"/>
        <item x="163"/>
        <item x="16885"/>
        <item x="16896"/>
        <item x="12373"/>
        <item x="11627"/>
        <item x="11736"/>
        <item x="12085"/>
        <item x="11651"/>
        <item x="675"/>
        <item x="430"/>
        <item x="4448"/>
        <item x="4685"/>
        <item x="4734"/>
        <item x="4499"/>
        <item x="761"/>
        <item x="4840"/>
        <item x="11141"/>
        <item x="11073"/>
        <item x="11375"/>
        <item x="10627"/>
        <item x="10680"/>
        <item x="10404"/>
        <item x="11611"/>
        <item x="8356"/>
        <item x="7483"/>
        <item x="8443"/>
        <item x="10198"/>
        <item x="9840"/>
        <item x="10795"/>
        <item x="9254"/>
        <item x="8196"/>
        <item x="13843"/>
        <item x="14016"/>
        <item x="20934"/>
        <item x="20518"/>
        <item x="20166"/>
        <item x="19838"/>
        <item x="19533"/>
        <item x="19597"/>
        <item x="19913"/>
        <item x="19546"/>
        <item x="19331"/>
        <item x="20058"/>
        <item x="20512"/>
        <item x="5689"/>
        <item x="5347"/>
        <item x="5310"/>
        <item x="5253"/>
        <item x="9196"/>
        <item x="20011"/>
        <item x="8811"/>
        <item x="2179"/>
        <item x="9098"/>
        <item x="21289"/>
        <item x="21120"/>
        <item x="18925"/>
        <item x="18880"/>
        <item x="1927"/>
        <item x="18672"/>
        <item x="14879"/>
        <item x="21518"/>
        <item x="1420"/>
        <item x="1166"/>
        <item x="1110"/>
        <item x="1221"/>
        <item x="6097"/>
        <item x="5840"/>
        <item x="6699"/>
        <item x="7213"/>
        <item x="2692"/>
        <item x="3070"/>
        <item x="15238"/>
        <item x="14998"/>
        <item x="15938"/>
        <item x="15715"/>
        <item x="16010"/>
        <item x="15600"/>
        <item x="15624"/>
        <item x="17739"/>
        <item x="18186"/>
        <item x="17411"/>
        <item x="12664"/>
        <item x="13085"/>
        <item x="12954"/>
        <item x="17205"/>
        <item x="17202"/>
        <item x="16968"/>
        <item x="760"/>
        <item x="161"/>
        <item x="449"/>
        <item x="769"/>
        <item x="487"/>
        <item x="12597"/>
        <item x="12320"/>
        <item x="12315"/>
        <item x="11854"/>
        <item x="12404"/>
        <item x="11633"/>
        <item x="11597"/>
        <item x="12098"/>
        <item x="4781"/>
        <item x="4509"/>
        <item x="4150"/>
        <item x="10772"/>
        <item x="10527"/>
        <item x="10958"/>
        <item x="10871"/>
        <item x="10839"/>
        <item x="10770"/>
        <item x="8230"/>
        <item x="7588"/>
        <item x="9403"/>
        <item x="9303"/>
        <item x="9772"/>
        <item x="9797"/>
        <item x="9364"/>
        <item x="10163"/>
        <item x="14462"/>
        <item x="14089"/>
        <item x="14657"/>
        <item x="13994"/>
        <item x="20707"/>
        <item x="20279"/>
        <item x="20147"/>
        <item x="20980"/>
        <item x="20480"/>
        <item x="20839"/>
        <item x="19780"/>
        <item x="19342"/>
        <item x="5393"/>
        <item x="5403"/>
        <item x="5499"/>
        <item x="5401"/>
        <item x="2444"/>
        <item x="2280"/>
        <item x="21231"/>
        <item x="21256"/>
        <item x="21341"/>
        <item x="21187"/>
        <item x="18871"/>
        <item x="18934"/>
        <item x="19010"/>
        <item x="19092"/>
        <item x="18712"/>
        <item x="14881"/>
        <item x="21613"/>
        <item x="7240"/>
        <item x="6608"/>
        <item x="6145"/>
        <item x="6015"/>
        <item x="6125"/>
        <item x="7376"/>
        <item x="6073"/>
        <item x="6994"/>
        <item x="2930"/>
        <item x="3497"/>
        <item x="3273"/>
        <item x="3648"/>
        <item x="3373"/>
        <item x="16184"/>
        <item x="16034"/>
        <item x="15681"/>
        <item x="16061"/>
        <item x="15297"/>
        <item x="15975"/>
        <item x="16008"/>
        <item x="15173"/>
        <item x="15309"/>
        <item x="17845"/>
        <item x="17431"/>
        <item x="12799"/>
        <item x="13000"/>
        <item x="13186"/>
        <item x="12655"/>
        <item x="12731"/>
        <item x="13508"/>
        <item x="17175"/>
        <item x="17021"/>
        <item x="16670"/>
        <item x="16205"/>
        <item x="16743"/>
        <item x="16567"/>
        <item x="285"/>
        <item x="415"/>
        <item x="845"/>
        <item x="943"/>
        <item x="1021"/>
        <item x="373"/>
        <item x="357"/>
        <item x="12340"/>
        <item x="11909"/>
        <item x="12548"/>
        <item x="12574"/>
        <item x="12292"/>
        <item x="11824"/>
        <item x="12298"/>
        <item x="4847"/>
        <item x="4793"/>
        <item x="4043"/>
        <item x="4853"/>
        <item x="4139"/>
        <item x="4137"/>
        <item x="11074"/>
        <item x="10757"/>
        <item x="10730"/>
        <item x="11213"/>
        <item x="10775"/>
        <item x="8342"/>
        <item x="7964"/>
        <item x="8200"/>
        <item x="7687"/>
        <item x="8124"/>
        <item x="9791"/>
        <item x="10203"/>
        <item x="10155"/>
        <item x="9614"/>
        <item x="9935"/>
        <item x="14034"/>
        <item x="20891"/>
        <item x="20861"/>
        <item x="19976"/>
        <item x="19313"/>
        <item x="19555"/>
        <item x="19781"/>
        <item x="19955"/>
        <item x="19835"/>
        <item x="19193"/>
        <item x="20006"/>
        <item x="5408"/>
        <item x="8927"/>
        <item x="8877"/>
        <item x="9021"/>
        <item x="2434"/>
        <item x="2406"/>
        <item x="1950"/>
        <item x="2511"/>
        <item x="2390"/>
        <item x="21432"/>
        <item x="21318"/>
        <item x="21128"/>
        <item x="18855"/>
        <item x="18922"/>
        <item x="18630"/>
        <item x="14919"/>
        <item x="14850"/>
        <item x="6707"/>
        <item x="5982"/>
        <item x="7163"/>
        <item x="6818"/>
        <item x="5971"/>
        <item x="7367"/>
        <item x="7359"/>
        <item x="6721"/>
        <item x="7230"/>
        <item x="6055"/>
        <item x="1356"/>
        <item x="2545"/>
        <item x="2654"/>
        <item x="15181"/>
        <item x="15165"/>
        <item x="5947"/>
        <item x="18554"/>
        <item x="18282"/>
        <item x="15611"/>
        <item x="18248"/>
        <item x="15419"/>
        <item x="17456"/>
        <item x="3251"/>
        <item x="12848"/>
        <item x="18164"/>
        <item x="13313"/>
        <item x="17813"/>
        <item x="15010"/>
        <item x="17447"/>
        <item x="18024"/>
        <item x="16788"/>
        <item x="12964"/>
        <item x="16285"/>
        <item x="17194"/>
        <item x="13068"/>
        <item x="17793"/>
        <item x="13388"/>
        <item x="884"/>
        <item x="864"/>
        <item x="469"/>
        <item x="16895"/>
        <item x="46"/>
        <item x="311"/>
        <item x="16634"/>
        <item x="12050"/>
        <item x="12259"/>
        <item x="12088"/>
        <item x="4743"/>
        <item x="3951"/>
        <item x="4746"/>
        <item x="12520"/>
        <item x="11404"/>
        <item x="10682"/>
        <item x="10499"/>
        <item x="10520"/>
        <item x="8185"/>
        <item x="7785"/>
        <item x="8085"/>
        <item x="7642"/>
        <item x="7557"/>
        <item x="9502"/>
        <item x="9808"/>
        <item x="10107"/>
        <item x="9914"/>
        <item x="9286"/>
        <item x="10913"/>
        <item x="9424"/>
        <item x="9693"/>
        <item x="7519"/>
        <item x="8202"/>
        <item x="14227"/>
        <item x="14416"/>
        <item x="14062"/>
        <item x="14218"/>
        <item x="14414"/>
        <item x="14592"/>
        <item x="8155"/>
        <item x="9681"/>
        <item x="20849"/>
        <item x="20412"/>
        <item x="20073"/>
        <item x="14455"/>
        <item x="13898"/>
        <item x="20640"/>
        <item x="19562"/>
        <item x="20926"/>
        <item x="20100"/>
        <item x="19469"/>
        <item x="20046"/>
        <item x="20025"/>
        <item x="19340"/>
        <item x="19447"/>
        <item x="5409"/>
        <item x="9112"/>
        <item x="5019"/>
        <item x="1973"/>
        <item x="21061"/>
        <item x="21475"/>
        <item x="21059"/>
        <item x="19059"/>
        <item x="19163"/>
        <item x="14955"/>
        <item x="14812"/>
        <item x="14899"/>
        <item x="1642"/>
        <item x="6877"/>
        <item x="7145"/>
        <item x="7218"/>
        <item x="6900"/>
        <item x="15818"/>
        <item x="15665"/>
        <item x="15602"/>
        <item x="15947"/>
        <item x="17941"/>
        <item x="16978"/>
        <item x="17370"/>
        <item x="16425"/>
        <item x="448"/>
        <item x="11944"/>
        <item x="4798"/>
        <item x="4930"/>
        <item x="4280"/>
        <item x="7424"/>
        <item x="7761"/>
        <item x="9918"/>
        <item x="9636"/>
        <item x="20202"/>
        <item x="19791"/>
        <item x="5394"/>
        <item x="19624"/>
        <item x="2308"/>
        <item x="2408"/>
        <item x="2392"/>
        <item x="19113"/>
        <item x="18817"/>
        <item x="14767"/>
        <item x="14872"/>
        <item x="14729"/>
        <item x="1333"/>
        <item x="1293"/>
        <item x="18467"/>
        <item x="13433"/>
        <item x="10451"/>
        <item x="11059"/>
        <item x="7478"/>
        <item x="9531"/>
        <item x="20560"/>
        <item x="2043"/>
        <item x="1961"/>
        <item x="21054"/>
        <item x="1306"/>
        <item x="1745"/>
        <item x="5987"/>
        <item x="6347"/>
        <item x="1363"/>
        <item x="6338"/>
        <item x="6257"/>
        <item x="1144"/>
        <item x="6077"/>
        <item x="1161"/>
        <item x="3667"/>
        <item x="2998"/>
        <item x="3387"/>
        <item x="3474"/>
        <item x="6005"/>
        <item x="6574"/>
        <item x="15950"/>
        <item x="15875"/>
        <item x="3098"/>
        <item x="15544"/>
        <item x="17702"/>
        <item x="17799"/>
        <item x="18081"/>
        <item x="18262"/>
        <item x="15053"/>
        <item x="13049"/>
        <item x="12978"/>
        <item x="17990"/>
        <item x="18088"/>
        <item x="17906"/>
        <item x="17039"/>
        <item x="12775"/>
        <item x="13627"/>
        <item x="13042"/>
        <item x="13273"/>
        <item x="13544"/>
        <item x="499"/>
        <item x="984"/>
        <item x="586"/>
        <item x="471"/>
        <item x="553"/>
        <item x="16352"/>
        <item x="26"/>
        <item x="12395"/>
        <item x="12018"/>
        <item x="12466"/>
        <item x="11808"/>
        <item x="12146"/>
        <item x="1039"/>
        <item x="4530"/>
        <item x="4722"/>
        <item x="3973"/>
        <item x="3863"/>
        <item x="4067"/>
        <item x="4386"/>
        <item x="10925"/>
        <item x="4313"/>
        <item x="4581"/>
        <item x="8225"/>
        <item x="11083"/>
        <item x="11222"/>
        <item x="10756"/>
        <item x="8336"/>
        <item x="10256"/>
        <item x="9861"/>
        <item x="7512"/>
        <item x="9675"/>
        <item x="7690"/>
        <item x="7776"/>
        <item x="14474"/>
        <item x="14020"/>
        <item x="13891"/>
        <item x="13692"/>
        <item x="10174"/>
        <item x="14390"/>
        <item x="20670"/>
        <item x="20185"/>
        <item x="14005"/>
        <item x="19620"/>
        <item x="19432"/>
        <item x="19549"/>
        <item x="5336"/>
        <item x="5049"/>
        <item x="5487"/>
        <item x="19379"/>
        <item x="8867"/>
        <item x="8532"/>
        <item x="9078"/>
        <item x="5083"/>
        <item x="9059"/>
        <item x="21224"/>
        <item x="21153"/>
        <item x="21308"/>
        <item x="18944"/>
        <item x="19185"/>
        <item x="21154"/>
        <item x="21100"/>
        <item x="18822"/>
        <item x="21537"/>
        <item x="1460"/>
        <item x="1346"/>
        <item x="5899"/>
        <item x="7295"/>
        <item x="7089"/>
        <item x="7097"/>
        <item x="6289"/>
        <item x="6159"/>
        <item x="6149"/>
        <item x="21607"/>
        <item x="6254"/>
        <item x="7203"/>
        <item x="16116"/>
        <item x="15630"/>
        <item x="15988"/>
        <item x="15334"/>
        <item x="15997"/>
        <item x="15959"/>
        <item x="18413"/>
        <item x="17743"/>
        <item x="17640"/>
        <item x="12864"/>
        <item x="12912"/>
        <item x="12851"/>
        <item x="13030"/>
        <item x="16558"/>
        <item x="16228"/>
        <item x="17253"/>
        <item x="17367"/>
        <item x="16952"/>
        <item x="988"/>
        <item x="846"/>
        <item x="693"/>
        <item x="4060"/>
        <item x="4577"/>
        <item x="10785"/>
        <item x="10567"/>
        <item x="8192"/>
        <item x="7523"/>
        <item x="7908"/>
        <item x="8077"/>
        <item x="7505"/>
        <item x="9440"/>
        <item x="10041"/>
        <item x="9983"/>
        <item x="9520"/>
        <item x="9275"/>
        <item x="9612"/>
        <item x="9659"/>
        <item x="9542"/>
        <item x="10040"/>
        <item x="9833"/>
        <item x="10257"/>
        <item x="14014"/>
        <item x="14316"/>
        <item x="13751"/>
        <item x="20075"/>
        <item x="20175"/>
        <item x="20432"/>
        <item x="20673"/>
        <item x="20510"/>
        <item x="19965"/>
        <item x="20040"/>
        <item x="19982"/>
        <item x="19491"/>
        <item x="5555"/>
        <item x="8849"/>
        <item x="9039"/>
        <item x="2343"/>
        <item x="2296"/>
        <item x="2108"/>
        <item x="2524"/>
        <item x="21485"/>
        <item x="21304"/>
        <item x="21411"/>
        <item x="21097"/>
        <item x="18990"/>
        <item x="18812"/>
        <item x="1576"/>
        <item x="1382"/>
        <item x="1546"/>
        <item x="7362"/>
        <item x="7103"/>
        <item x="5969"/>
        <item x="7031"/>
        <item x="5846"/>
        <item x="6961"/>
        <item x="2862"/>
        <item x="2739"/>
        <item x="3426"/>
        <item x="6392"/>
        <item x="15460"/>
        <item x="15080"/>
        <item x="15550"/>
        <item x="15066"/>
        <item x="15533"/>
        <item x="15170"/>
        <item x="15167"/>
        <item x="18539"/>
        <item x="17720"/>
        <item x="12897"/>
        <item x="18351"/>
        <item x="16845"/>
        <item x="17121"/>
        <item x="13476"/>
        <item x="17278"/>
        <item x="17159"/>
        <item x="17197"/>
        <item x="16613"/>
        <item x="17358"/>
        <item x="831"/>
        <item x="288"/>
        <item x="468"/>
        <item x="713"/>
        <item x="30"/>
        <item x="486"/>
        <item x="12208"/>
        <item x="11856"/>
        <item x="41"/>
        <item x="12163"/>
        <item x="11756"/>
        <item x="11675"/>
        <item x="11762"/>
        <item x="11701"/>
        <item x="3983"/>
        <item x="12293"/>
        <item x="12213"/>
        <item x="4683"/>
        <item x="4849"/>
        <item x="4867"/>
        <item x="10972"/>
        <item x="10748"/>
        <item x="7565"/>
        <item x="8349"/>
        <item x="8042"/>
        <item x="7579"/>
        <item x="7969"/>
        <item x="7981"/>
        <item x="9373"/>
        <item x="7416"/>
        <item x="9862"/>
        <item x="9754"/>
        <item x="9399"/>
        <item x="14513"/>
        <item x="14140"/>
        <item x="9585"/>
        <item x="14398"/>
        <item x="9685"/>
        <item x="13746"/>
        <item x="14186"/>
        <item x="21038"/>
        <item x="13944"/>
        <item x="20201"/>
        <item x="20600"/>
        <item x="20816"/>
        <item x="20873"/>
        <item x="19881"/>
        <item x="19863"/>
        <item x="19409"/>
        <item x="19694"/>
        <item x="19262"/>
        <item x="4963"/>
        <item x="5563"/>
        <item x="8695"/>
        <item x="5502"/>
        <item x="5702"/>
        <item x="9218"/>
        <item x="8593"/>
        <item x="8874"/>
        <item x="1991"/>
        <item x="2005"/>
        <item x="2510"/>
        <item x="21424"/>
        <item x="19045"/>
        <item x="18926"/>
        <item x="18778"/>
        <item x="14950"/>
        <item x="1207"/>
        <item x="1201"/>
        <item x="1673"/>
        <item x="1074"/>
        <item x="6425"/>
        <item x="6833"/>
        <item x="7256"/>
        <item x="6102"/>
        <item x="5753"/>
        <item x="6887"/>
        <item x="6379"/>
        <item x="3384"/>
        <item x="3041"/>
        <item x="3668"/>
        <item x="15147"/>
        <item x="15597"/>
        <item x="16403"/>
        <item x="606"/>
        <item x="12227"/>
        <item x="9866"/>
        <item x="21471"/>
        <item x="1385"/>
        <item x="13379"/>
        <item x="12474"/>
        <item x="10241"/>
        <item x="2195"/>
        <item x="6221"/>
        <item x="2800"/>
        <item x="18367"/>
        <item x="17272"/>
        <item x="21300"/>
        <item x="6473"/>
        <item x="17003"/>
        <item x="1362"/>
        <item x="1490"/>
        <item x="7185"/>
        <item x="6992"/>
        <item x="7005"/>
        <item x="5751"/>
        <item x="6006"/>
        <item x="6198"/>
        <item x="6288"/>
        <item x="3038"/>
        <item x="3265"/>
        <item x="3239"/>
        <item x="2960"/>
        <item x="3763"/>
        <item x="3611"/>
        <item x="15942"/>
        <item x="15027"/>
        <item x="13533"/>
        <item x="13352"/>
        <item x="13502"/>
        <item x="13614"/>
        <item x="17145"/>
        <item x="16541"/>
        <item x="844"/>
        <item x="491"/>
        <item x="1024"/>
        <item x="539"/>
        <item x="12562"/>
        <item x="10970"/>
        <item x="10668"/>
        <item x="10651"/>
        <item x="9655"/>
        <item x="9868"/>
        <item x="10168"/>
        <item x="9372"/>
        <item x="7567"/>
        <item x="9327"/>
        <item x="13706"/>
        <item x="14094"/>
        <item x="14483"/>
        <item x="20447"/>
        <item x="20549"/>
        <item x="20637"/>
        <item x="20791"/>
        <item x="20217"/>
        <item x="20715"/>
        <item x="20337"/>
        <item x="19799"/>
        <item x="19767"/>
        <item x="19702"/>
        <item x="19485"/>
        <item x="19599"/>
        <item x="19706"/>
        <item x="19812"/>
        <item x="19657"/>
        <item x="19365"/>
        <item x="19851"/>
        <item x="5149"/>
        <item x="5716"/>
        <item x="5443"/>
        <item x="5090"/>
        <item x="5658"/>
        <item x="5127"/>
        <item x="5132"/>
        <item x="9072"/>
        <item x="8548"/>
        <item x="2274"/>
        <item x="8608"/>
        <item x="8719"/>
        <item x="21264"/>
        <item x="21370"/>
        <item x="21070"/>
        <item x="21156"/>
        <item x="19014"/>
        <item x="19005"/>
        <item x="18804"/>
        <item x="14887"/>
        <item x="14856"/>
        <item x="21558"/>
        <item x="1541"/>
        <item x="1205"/>
        <item x="1076"/>
        <item x="1182"/>
        <item x="1112"/>
        <item x="7349"/>
        <item x="7370"/>
        <item x="5819"/>
        <item x="5948"/>
        <item x="6342"/>
        <item x="7099"/>
        <item x="7342"/>
        <item x="6532"/>
        <item x="3758"/>
        <item x="3550"/>
        <item x="2659"/>
        <item x="15102"/>
        <item x="15542"/>
        <item x="15250"/>
        <item x="15583"/>
        <item x="15265"/>
        <item x="15457"/>
        <item x="15538"/>
        <item x="18141"/>
        <item x="18014"/>
        <item x="18278"/>
        <item x="18165"/>
        <item x="18456"/>
        <item x="17886"/>
        <item x="18296"/>
        <item x="17883"/>
        <item x="18065"/>
        <item x="17882"/>
        <item x="17665"/>
        <item x="17864"/>
        <item x="18084"/>
        <item x="17815"/>
        <item x="17893"/>
        <item x="12772"/>
        <item x="12940"/>
        <item x="13558"/>
        <item x="16618"/>
        <item x="16210"/>
        <item x="16988"/>
        <item x="16817"/>
        <item x="16770"/>
        <item x="16392"/>
        <item x="16438"/>
        <item x="299"/>
        <item x="826"/>
        <item x="1009"/>
        <item x="482"/>
        <item x="594"/>
        <item x="139"/>
        <item x="276"/>
        <item x="1015"/>
        <item x="494"/>
        <item x="4696"/>
        <item x="3802"/>
        <item x="10804"/>
        <item x="10935"/>
        <item x="10964"/>
        <item x="11271"/>
        <item x="10463"/>
        <item x="8461"/>
        <item x="7928"/>
        <item x="10029"/>
        <item x="10034"/>
        <item x="10199"/>
        <item x="10132"/>
        <item x="9491"/>
        <item x="10210"/>
        <item x="9718"/>
        <item x="9516"/>
        <item x="9925"/>
        <item x="14654"/>
        <item x="14634"/>
        <item x="14688"/>
        <item x="13968"/>
        <item x="14073"/>
        <item x="20867"/>
        <item x="20995"/>
        <item x="20417"/>
        <item x="20569"/>
        <item x="20459"/>
        <item x="20083"/>
        <item x="19609"/>
        <item x="19418"/>
        <item x="19868"/>
        <item x="19373"/>
        <item x="19199"/>
        <item x="19263"/>
        <item x="5187"/>
        <item x="5151"/>
        <item x="5559"/>
        <item x="8857"/>
        <item x="8585"/>
        <item x="8945"/>
        <item x="9168"/>
        <item x="2324"/>
        <item x="2386"/>
        <item x="2224"/>
        <item x="1941"/>
        <item x="1921"/>
        <item x="21190"/>
        <item x="19188"/>
        <item x="14833"/>
        <item x="14800"/>
        <item x="1543"/>
        <item x="1403"/>
        <item x="1712"/>
        <item x="1605"/>
        <item x="1438"/>
        <item x="1109"/>
        <item x="1697"/>
        <item x="1461"/>
        <item x="1318"/>
        <item x="6824"/>
        <item x="6108"/>
        <item x="2731"/>
        <item x="2546"/>
        <item x="3231"/>
        <item x="2811"/>
        <item x="15960"/>
        <item x="15998"/>
        <item x="15485"/>
        <item x="15667"/>
        <item x="15417"/>
        <item x="15769"/>
        <item x="17784"/>
        <item x="18376"/>
        <item x="18083"/>
        <item x="18254"/>
        <item x="17993"/>
        <item x="13170"/>
        <item x="12901"/>
        <item x="17077"/>
        <item x="16749"/>
        <item x="16199"/>
        <item x="17157"/>
        <item x="16401"/>
        <item x="16196"/>
        <item x="16687"/>
        <item x="17053"/>
        <item x="16198"/>
        <item x="1007"/>
        <item x="275"/>
        <item x="97"/>
        <item x="408"/>
        <item x="12460"/>
        <item x="12330"/>
        <item x="11496"/>
        <item x="11883"/>
        <item x="12076"/>
        <item x="11619"/>
        <item x="4640"/>
        <item x="3829"/>
        <item x="4451"/>
        <item x="4302"/>
        <item x="11040"/>
        <item x="11397"/>
        <item x="10696"/>
        <item x="10353"/>
        <item x="10581"/>
        <item x="7679"/>
        <item x="8270"/>
        <item x="7411"/>
        <item x="7723"/>
        <item x="7414"/>
        <item x="9980"/>
        <item x="9768"/>
        <item x="9367"/>
        <item x="9269"/>
        <item x="9331"/>
        <item x="14603"/>
        <item x="14491"/>
        <item x="13776"/>
        <item x="14177"/>
        <item x="20154"/>
        <item x="20451"/>
        <item x="20812"/>
        <item x="20541"/>
        <item x="20240"/>
        <item x="20737"/>
        <item x="20093"/>
        <item x="20285"/>
        <item x="20900"/>
        <item x="20847"/>
        <item x="20107"/>
        <item x="20043"/>
        <item x="19223"/>
        <item x="19778"/>
        <item x="19728"/>
        <item x="19761"/>
        <item x="19510"/>
        <item x="5747"/>
        <item x="5736"/>
        <item x="5539"/>
        <item x="4952"/>
        <item x="5672"/>
        <item x="5515"/>
        <item x="5121"/>
        <item x="5387"/>
        <item x="8907"/>
        <item x="8638"/>
        <item x="1879"/>
        <item x="2471"/>
        <item x="21281"/>
        <item x="21138"/>
        <item x="18935"/>
        <item x="18777"/>
        <item x="18663"/>
        <item x="18606"/>
        <item x="14944"/>
        <item x="1666"/>
        <item x="1244"/>
        <item x="1355"/>
        <item x="1514"/>
        <item x="1121"/>
        <item x="7168"/>
        <item x="5803"/>
        <item x="6988"/>
        <item x="6823"/>
        <item x="6410"/>
        <item x="6557"/>
        <item x="6427"/>
        <item x="2943"/>
        <item x="3123"/>
        <item x="3049"/>
        <item x="3523"/>
        <item x="15060"/>
        <item x="15338"/>
        <item x="18458"/>
        <item x="18068"/>
        <item x="17651"/>
        <item x="17530"/>
        <item x="13002"/>
        <item x="17208"/>
        <item x="16754"/>
        <item x="16839"/>
        <item x="80"/>
        <item x="659"/>
        <item x="238"/>
        <item x="12490"/>
        <item x="12158"/>
        <item x="12065"/>
        <item x="12414"/>
        <item x="11620"/>
        <item x="11472"/>
        <item x="12501"/>
        <item x="12044"/>
        <item x="11797"/>
        <item x="11961"/>
        <item x="4019"/>
        <item x="7731"/>
        <item x="13889"/>
        <item x="14467"/>
        <item x="19975"/>
        <item x="1984"/>
        <item x="18710"/>
        <item x="1488"/>
        <item x="1096"/>
        <item x="6974"/>
        <item x="6188"/>
        <item x="6595"/>
        <item x="3149"/>
        <item x="16190"/>
        <item x="15956"/>
        <item x="707"/>
        <item x="7719"/>
        <item x="9826"/>
        <item x="14336"/>
        <item x="19337"/>
        <item x="5169"/>
        <item x="8596"/>
        <item x="21312"/>
        <item x="19044"/>
        <item x="5849"/>
        <item x="6170"/>
        <item x="5808"/>
        <item x="6415"/>
        <item x="6135"/>
        <item x="5847"/>
        <item x="2865"/>
        <item x="3113"/>
        <item x="3226"/>
        <item x="3260"/>
        <item x="2831"/>
        <item x="2903"/>
        <item x="2848"/>
        <item x="15262"/>
        <item x="15790"/>
        <item x="15236"/>
        <item x="15746"/>
        <item x="17827"/>
        <item x="17522"/>
        <item x="17592"/>
        <item x="13342"/>
        <item x="13607"/>
        <item x="12750"/>
        <item x="12968"/>
        <item x="16557"/>
        <item x="16671"/>
        <item x="16200"/>
        <item x="16420"/>
        <item x="419"/>
        <item x="785"/>
        <item x="925"/>
        <item x="11570"/>
        <item x="4700"/>
        <item x="4018"/>
        <item x="10758"/>
        <item x="7544"/>
        <item x="7683"/>
        <item x="9253"/>
        <item x="10028"/>
        <item x="13768"/>
        <item x="19878"/>
        <item x="19301"/>
        <item x="8734"/>
        <item x="8615"/>
        <item x="8962"/>
        <item x="8602"/>
        <item x="2220"/>
        <item x="2143"/>
        <item x="18834"/>
        <item x="1454"/>
        <item x="1379"/>
        <item x="6457"/>
        <item x="6813"/>
        <item x="5913"/>
        <item x="5813"/>
        <item x="5872"/>
        <item x="3630"/>
        <item x="15863"/>
        <item x="18319"/>
        <item x="17745"/>
        <item x="18204"/>
        <item x="18496"/>
        <item x="17782"/>
        <item x="13024"/>
        <item x="13458"/>
        <item x="12932"/>
        <item x="13065"/>
        <item x="13351"/>
        <item x="13152"/>
        <item x="16598"/>
        <item x="16337"/>
        <item x="17231"/>
        <item x="16325"/>
        <item x="473"/>
        <item x="571"/>
        <item x="386"/>
        <item x="92"/>
        <item x="11689"/>
        <item x="11816"/>
        <item x="11814"/>
        <item x="12470"/>
        <item x="12599"/>
        <item x="4222"/>
        <item x="4780"/>
        <item x="4481"/>
        <item x="3917"/>
        <item x="4522"/>
        <item x="4073"/>
        <item x="4715"/>
        <item x="4765"/>
        <item x="3999"/>
        <item x="11358"/>
        <item x="11121"/>
        <item x="11226"/>
        <item x="10711"/>
        <item x="7967"/>
        <item x="7496"/>
        <item x="8032"/>
        <item x="9390"/>
        <item x="10032"/>
        <item x="10229"/>
        <item x="14639"/>
        <item x="13709"/>
        <item x="21016"/>
        <item x="20327"/>
        <item x="20917"/>
        <item x="20320"/>
        <item x="19617"/>
        <item x="19424"/>
        <item x="19631"/>
        <item x="19454"/>
        <item x="19427"/>
        <item x="5483"/>
        <item x="5468"/>
        <item x="5725"/>
        <item x="5206"/>
        <item x="4976"/>
        <item x="8923"/>
        <item x="9012"/>
        <item x="8626"/>
        <item x="2512"/>
        <item x="2064"/>
        <item x="2070"/>
        <item x="21415"/>
        <item x="21188"/>
        <item x="18999"/>
        <item x="19089"/>
        <item x="19126"/>
        <item x="19107"/>
        <item x="18872"/>
        <item x="18954"/>
        <item x="14968"/>
        <item x="14854"/>
        <item x="1484"/>
        <item x="1496"/>
        <item x="1518"/>
        <item x="7019"/>
        <item x="7231"/>
        <item x="6096"/>
        <item x="5787"/>
        <item x="6938"/>
        <item x="6335"/>
        <item x="6361"/>
        <item x="6815"/>
        <item x="6878"/>
        <item x="3342"/>
        <item x="2855"/>
        <item x="16053"/>
        <item x="16175"/>
        <item x="15382"/>
        <item x="15530"/>
        <item x="3280"/>
        <item x="15506"/>
        <item x="15554"/>
        <item x="18552"/>
        <item x="17536"/>
        <item x="18178"/>
        <item x="17385"/>
        <item x="12921"/>
        <item x="12644"/>
        <item x="13644"/>
        <item x="13413"/>
        <item x="13032"/>
        <item x="16591"/>
        <item x="17321"/>
        <item x="16526"/>
        <item x="16540"/>
        <item x="17209"/>
        <item x="17067"/>
        <item x="1038"/>
        <item x="439"/>
        <item x="580"/>
        <item x="12324"/>
        <item x="11900"/>
        <item x="12447"/>
        <item x="4541"/>
        <item x="4835"/>
        <item x="4048"/>
        <item x="3924"/>
        <item x="3926"/>
        <item x="4251"/>
        <item x="4498"/>
        <item x="4242"/>
        <item x="11325"/>
        <item x="11265"/>
        <item x="10854"/>
        <item x="10725"/>
        <item x="4231"/>
        <item x="11142"/>
        <item x="7779"/>
        <item x="7727"/>
        <item x="7961"/>
        <item x="10151"/>
        <item x="9865"/>
        <item x="9352"/>
        <item x="7430"/>
        <item x="7917"/>
        <item x="9528"/>
        <item x="13949"/>
        <item x="9409"/>
        <item x="14194"/>
        <item x="14704"/>
        <item x="14405"/>
        <item x="20176"/>
        <item x="20407"/>
        <item x="19643"/>
        <item x="20249"/>
        <item x="19645"/>
        <item x="5707"/>
        <item x="5262"/>
        <item x="5174"/>
        <item x="5096"/>
        <item x="4954"/>
        <item x="5381"/>
        <item x="5371"/>
        <item x="8951"/>
        <item x="8919"/>
        <item x="8487"/>
        <item x="5698"/>
        <item x="9144"/>
        <item x="2008"/>
        <item x="21442"/>
        <item x="21106"/>
        <item x="18928"/>
        <item x="19029"/>
        <item x="18983"/>
        <item x="18828"/>
        <item x="14720"/>
        <item x="21522"/>
        <item x="1763"/>
        <item x="6140"/>
        <item x="6825"/>
        <item x="6686"/>
        <item x="5765"/>
        <item x="6283"/>
        <item x="5824"/>
        <item x="6063"/>
        <item x="3740"/>
        <item x="3737"/>
        <item x="6838"/>
        <item x="3109"/>
        <item x="7199"/>
        <item x="15493"/>
        <item x="16133"/>
        <item x="15226"/>
        <item x="15083"/>
        <item x="15044"/>
        <item x="15214"/>
        <item x="2664"/>
        <item x="15558"/>
        <item x="13491"/>
        <item x="12809"/>
        <item x="12925"/>
        <item x="17832"/>
        <item x="16628"/>
        <item x="16274"/>
        <item x="17083"/>
        <item x="654"/>
        <item x="963"/>
        <item x="254"/>
        <item x="150"/>
        <item x="165"/>
        <item x="850"/>
        <item x="836"/>
        <item x="11522"/>
        <item x="3959"/>
        <item x="4326"/>
        <item x="3918"/>
        <item x="12075"/>
        <item x="4053"/>
        <item x="3990"/>
        <item x="4652"/>
        <item x="3809"/>
        <item x="7577"/>
        <item x="10917"/>
        <item x="10165"/>
        <item x="10121"/>
        <item x="14145"/>
        <item x="14560"/>
        <item x="14628"/>
        <item x="14335"/>
        <item x="20573"/>
        <item x="14700"/>
        <item x="13825"/>
        <item x="20646"/>
        <item x="20789"/>
        <item x="19875"/>
        <item x="19467"/>
        <item x="19591"/>
        <item x="19197"/>
        <item x="20271"/>
        <item x="19241"/>
        <item x="9175"/>
        <item x="8912"/>
        <item x="8840"/>
        <item x="5482"/>
        <item x="1978"/>
        <item x="21168"/>
        <item x="21164"/>
        <item x="19112"/>
        <item x="2019"/>
        <item x="19149"/>
        <item x="18909"/>
        <item x="21629"/>
        <item x="21588"/>
        <item x="1081"/>
        <item x="6710"/>
        <item x="7071"/>
        <item x="7382"/>
        <item x="6842"/>
        <item x="5805"/>
        <item x="6161"/>
        <item x="6048"/>
        <item x="5800"/>
        <item x="5962"/>
        <item x="7173"/>
        <item x="3429"/>
        <item x="3681"/>
        <item x="2914"/>
        <item x="2710"/>
        <item x="15545"/>
        <item x="15410"/>
        <item x="15775"/>
        <item x="15472"/>
        <item x="15762"/>
        <item x="17857"/>
        <item x="12804"/>
        <item x="13289"/>
        <item x="18005"/>
        <item x="12803"/>
        <item x="13190"/>
        <item x="16813"/>
        <item x="17052"/>
        <item x="16588"/>
        <item x="907"/>
        <item x="680"/>
        <item x="16467"/>
        <item x="429"/>
        <item x="670"/>
        <item x="12126"/>
        <item x="11555"/>
        <item x="12429"/>
        <item x="11847"/>
        <item x="4551"/>
        <item x="4629"/>
        <item x="11595"/>
        <item x="4149"/>
        <item x="4006"/>
        <item x="4065"/>
        <item x="3822"/>
        <item x="11095"/>
        <item x="10694"/>
        <item x="10412"/>
        <item x="10583"/>
        <item x="11078"/>
        <item x="11174"/>
        <item x="8279"/>
        <item x="7980"/>
        <item x="8264"/>
        <item x="7420"/>
        <item x="9939"/>
        <item x="9986"/>
        <item x="9590"/>
        <item x="10162"/>
        <item x="14589"/>
        <item x="14433"/>
        <item x="9328"/>
        <item x="13822"/>
        <item x="14268"/>
        <item x="13986"/>
        <item x="14580"/>
        <item x="20282"/>
        <item x="20267"/>
        <item x="20539"/>
        <item x="20306"/>
        <item x="19255"/>
        <item x="19993"/>
        <item x="9177"/>
        <item x="4984"/>
        <item x="8828"/>
        <item x="8715"/>
        <item x="8701"/>
        <item x="9029"/>
        <item x="21402"/>
        <item x="21470"/>
        <item x="18956"/>
        <item x="14752"/>
        <item x="1799"/>
        <item x="1310"/>
        <item x="6632"/>
        <item x="7372"/>
        <item x="5831"/>
        <item x="2606"/>
        <item x="15306"/>
        <item x="15172"/>
        <item x="15616"/>
        <item x="18354"/>
        <item x="17543"/>
        <item x="17723"/>
        <item x="18038"/>
        <item x="17918"/>
        <item x="13056"/>
        <item x="12640"/>
        <item x="17200"/>
        <item x="16969"/>
        <item x="16281"/>
        <item x="16751"/>
        <item x="16504"/>
        <item x="16753"/>
        <item x="4642"/>
        <item x="4493"/>
        <item x="3775"/>
        <item x="11030"/>
        <item x="19747"/>
        <item x="5296"/>
        <item x="19170"/>
        <item x="14865"/>
        <item x="7323"/>
        <item x="18394"/>
        <item x="15004"/>
        <item x="15755"/>
        <item x="16258"/>
        <item x="16825"/>
        <item x="919"/>
        <item x="4290"/>
        <item x="10063"/>
        <item x="1413"/>
        <item x="1402"/>
        <item x="1257"/>
        <item x="7195"/>
        <item x="5797"/>
        <item x="6177"/>
        <item x="6653"/>
        <item x="3248"/>
        <item x="3729"/>
        <item x="3170"/>
        <item x="3507"/>
        <item x="3148"/>
        <item x="15802"/>
        <item x="16159"/>
        <item x="16024"/>
        <item x="18459"/>
        <item x="17580"/>
        <item x="18219"/>
        <item x="17488"/>
        <item x="18343"/>
        <item x="18142"/>
        <item x="12781"/>
        <item x="18286"/>
        <item x="17507"/>
        <item x="17324"/>
        <item x="505"/>
        <item x="69"/>
        <item x="341"/>
        <item x="1006"/>
        <item x="8"/>
        <item x="244"/>
        <item x="12402"/>
        <item x="11512"/>
        <item x="12381"/>
        <item x="4836"/>
        <item x="11876"/>
        <item x="4138"/>
        <item x="4020"/>
        <item x="4428"/>
        <item x="11018"/>
        <item x="11196"/>
        <item x="11444"/>
        <item x="4893"/>
        <item x="10827"/>
        <item x="10350"/>
        <item x="8414"/>
        <item x="7713"/>
        <item x="8310"/>
        <item x="8083"/>
        <item x="9532"/>
        <item x="9624"/>
        <item x="8177"/>
        <item x="10005"/>
        <item x="9477"/>
        <item x="14042"/>
        <item x="14240"/>
        <item x="9988"/>
        <item x="9459"/>
        <item x="20509"/>
        <item x="20396"/>
        <item x="20738"/>
        <item x="20938"/>
        <item x="19802"/>
        <item x="20484"/>
        <item x="19209"/>
        <item x="19426"/>
        <item x="19243"/>
        <item x="19858"/>
        <item x="5051"/>
        <item x="9100"/>
        <item x="8933"/>
        <item x="9013"/>
        <item x="2534"/>
        <item x="2416"/>
        <item x="9189"/>
        <item x="2121"/>
        <item x="21481"/>
        <item x="19127"/>
        <item x="14723"/>
        <item x="1728"/>
        <item x="1502"/>
        <item x="1415"/>
        <item x="7024"/>
        <item x="6910"/>
        <item x="6943"/>
        <item x="6640"/>
        <item x="6393"/>
        <item x="6555"/>
        <item x="6180"/>
        <item x="7121"/>
        <item x="5888"/>
        <item x="6214"/>
        <item x="6636"/>
        <item x="6675"/>
        <item x="7029"/>
        <item x="6846"/>
        <item x="6443"/>
        <item x="6630"/>
        <item x="6134"/>
        <item x="2747"/>
        <item x="3751"/>
        <item x="2636"/>
        <item x="2973"/>
        <item x="16104"/>
        <item x="15939"/>
        <item x="15310"/>
        <item x="15234"/>
        <item x="15935"/>
        <item x="16014"/>
        <item x="18424"/>
        <item x="18002"/>
        <item x="13519"/>
        <item x="13207"/>
        <item x="13302"/>
        <item x="13532"/>
        <item x="17135"/>
        <item x="16673"/>
        <item x="16380"/>
        <item x="16279"/>
        <item x="724"/>
        <item x="340"/>
        <item x="11933"/>
        <item x="4543"/>
        <item x="4059"/>
        <item x="4503"/>
        <item x="4670"/>
        <item x="4103"/>
        <item x="4576"/>
        <item x="4275"/>
        <item x="4476"/>
        <item x="10807"/>
        <item x="11031"/>
        <item x="11134"/>
        <item x="10593"/>
        <item x="10539"/>
        <item x="10389"/>
        <item x="10608"/>
        <item x="11233"/>
        <item x="11407"/>
        <item x="7906"/>
        <item x="8002"/>
        <item x="8040"/>
        <item x="9602"/>
        <item x="10254"/>
        <item x="9979"/>
        <item x="9443"/>
        <item x="9311"/>
        <item x="14243"/>
        <item x="13981"/>
        <item x="14287"/>
        <item x="13880"/>
        <item x="13864"/>
        <item x="20361"/>
        <item x="20953"/>
        <item x="20583"/>
        <item x="20941"/>
        <item x="20466"/>
        <item x="20342"/>
        <item x="20498"/>
        <item x="20728"/>
        <item x="20123"/>
        <item x="20312"/>
        <item x="20736"/>
        <item x="19790"/>
        <item x="19234"/>
        <item x="19754"/>
        <item x="5350"/>
        <item x="5411"/>
        <item x="8833"/>
        <item x="8831"/>
        <item x="2474"/>
        <item x="1887"/>
        <item x="21179"/>
        <item x="19169"/>
        <item x="18791"/>
        <item x="18579"/>
        <item x="18705"/>
        <item x="21633"/>
        <item x="21641"/>
        <item x="21591"/>
        <item x="1398"/>
        <item x="21648"/>
        <item x="6200"/>
        <item x="5771"/>
        <item x="6908"/>
        <item x="6655"/>
        <item x="1411"/>
        <item x="1326"/>
        <item x="7387"/>
        <item x="2695"/>
        <item x="2561"/>
        <item x="2825"/>
        <item x="2589"/>
        <item x="2581"/>
        <item x="6981"/>
        <item x="3509"/>
        <item x="16188"/>
        <item x="15490"/>
        <item x="15180"/>
        <item x="18546"/>
        <item x="15360"/>
        <item x="15138"/>
        <item x="18322"/>
        <item x="18288"/>
        <item x="12878"/>
        <item x="13344"/>
        <item x="17809"/>
        <item x="17347"/>
        <item x="16819"/>
        <item x="16600"/>
        <item x="16451"/>
        <item x="17009"/>
        <item x="13165"/>
        <item x="16260"/>
        <item x="16386"/>
        <item x="17362"/>
        <item x="13336"/>
        <item x="13143"/>
        <item x="690"/>
        <item x="16452"/>
        <item x="16475"/>
        <item x="12486"/>
        <item x="12504"/>
        <item x="12359"/>
        <item x="11904"/>
        <item x="11503"/>
        <item x="4331"/>
        <item x="11723"/>
        <item x="3817"/>
        <item x="11175"/>
        <item x="11398"/>
        <item x="11097"/>
        <item x="10513"/>
        <item x="4311"/>
        <item x="10717"/>
        <item x="11467"/>
        <item x="7792"/>
        <item x="7834"/>
        <item x="7827"/>
        <item x="7586"/>
        <item x="8221"/>
        <item x="8441"/>
        <item x="10219"/>
        <item x="9839"/>
        <item x="9497"/>
        <item x="10098"/>
        <item x="10148"/>
        <item x="7997"/>
        <item x="7882"/>
        <item x="9277"/>
        <item x="9418"/>
        <item x="9748"/>
        <item x="10249"/>
        <item x="9492"/>
        <item x="14650"/>
        <item x="13966"/>
        <item x="20471"/>
        <item x="14067"/>
        <item x="20525"/>
        <item x="20245"/>
        <item x="19856"/>
        <item x="5696"/>
        <item x="20018"/>
        <item x="5410"/>
        <item x="4956"/>
        <item x="8565"/>
        <item x="8624"/>
        <item x="5647"/>
        <item x="5303"/>
        <item x="8534"/>
        <item x="2516"/>
        <item x="19019"/>
        <item x="18908"/>
        <item x="19088"/>
        <item x="19008"/>
        <item x="18982"/>
        <item x="18920"/>
        <item x="18851"/>
        <item x="19050"/>
        <item x="14792"/>
        <item x="14958"/>
        <item x="1168"/>
        <item x="1208"/>
        <item x="7319"/>
        <item x="5841"/>
        <item x="6225"/>
        <item x="6052"/>
        <item x="6991"/>
        <item x="6363"/>
        <item x="3455"/>
        <item x="2712"/>
        <item x="3105"/>
        <item x="15282"/>
        <item x="15936"/>
        <item x="15547"/>
        <item x="15709"/>
        <item x="15152"/>
        <item x="18476"/>
        <item x="17493"/>
        <item x="17756"/>
        <item x="17744"/>
        <item x="13069"/>
        <item x="16645"/>
        <item x="17142"/>
        <item x="17125"/>
        <item x="17047"/>
        <item x="16231"/>
        <item x="16468"/>
        <item x="901"/>
        <item x="88"/>
        <item x="684"/>
        <item x="347"/>
        <item x="12523"/>
        <item x="12303"/>
        <item x="12335"/>
        <item x="11952"/>
        <item x="12125"/>
        <item x="4927"/>
        <item x="4539"/>
        <item x="4845"/>
        <item x="4731"/>
        <item x="4516"/>
        <item x="4127"/>
        <item x="11303"/>
        <item x="11153"/>
        <item x="10506"/>
        <item x="8035"/>
        <item x="9326"/>
        <item x="9307"/>
        <item x="9762"/>
        <item x="9740"/>
        <item x="10239"/>
        <item x="9278"/>
        <item x="14460"/>
        <item x="14253"/>
        <item x="13970"/>
        <item x="14573"/>
        <item x="20125"/>
        <item x="21006"/>
        <item x="20708"/>
        <item x="20686"/>
        <item x="20625"/>
        <item x="19672"/>
        <item x="19282"/>
        <item x="19919"/>
        <item x="19353"/>
        <item x="19281"/>
        <item x="5059"/>
        <item x="5734"/>
        <item x="5505"/>
        <item x="5622"/>
        <item x="8595"/>
        <item x="8510"/>
        <item x="2249"/>
        <item x="2453"/>
        <item x="2313"/>
        <item x="2114"/>
        <item x="2012"/>
        <item x="21324"/>
        <item x="19020"/>
        <item x="18786"/>
        <item x="18695"/>
        <item x="18670"/>
        <item x="1586"/>
        <item x="1232"/>
        <item x="1765"/>
        <item x="1321"/>
        <item x="1102"/>
        <item x="7048"/>
        <item x="6683"/>
        <item x="6791"/>
        <item x="6847"/>
        <item x="5857"/>
        <item x="7287"/>
        <item x="6931"/>
        <item x="6954"/>
        <item x="3268"/>
        <item x="2804"/>
        <item x="3117"/>
        <item x="3160"/>
        <item x="3075"/>
        <item x="2663"/>
        <item x="3521"/>
        <item x="3383"/>
        <item x="3728"/>
        <item x="3341"/>
        <item x="2719"/>
        <item x="15503"/>
        <item x="16171"/>
        <item x="15365"/>
        <item x="18349"/>
        <item x="17967"/>
        <item x="17645"/>
        <item x="12852"/>
        <item x="13462"/>
        <item x="13290"/>
        <item x="13316"/>
        <item x="13269"/>
        <item x="17082"/>
        <item x="17154"/>
        <item x="16534"/>
        <item x="17127"/>
        <item x="16257"/>
        <item x="957"/>
        <item x="775"/>
        <item x="12358"/>
        <item x="12445"/>
        <item x="3886"/>
        <item x="4336"/>
        <item x="4817"/>
        <item x="11166"/>
        <item x="10652"/>
        <item x="11367"/>
        <item x="10735"/>
        <item x="7781"/>
        <item x="7389"/>
        <item x="7705"/>
        <item x="7394"/>
        <item x="9663"/>
        <item x="10006"/>
        <item x="9728"/>
        <item x="10096"/>
        <item x="14190"/>
        <item x="14150"/>
        <item x="20878"/>
        <item x="20584"/>
        <item x="20767"/>
        <item x="19621"/>
        <item x="19775"/>
        <item x="19639"/>
        <item x="19529"/>
        <item x="5631"/>
        <item x="5663"/>
        <item x="8796"/>
        <item x="9005"/>
        <item x="1940"/>
        <item x="2006"/>
        <item x="2044"/>
        <item x="21358"/>
        <item x="21307"/>
        <item x="21260"/>
        <item x="21133"/>
        <item x="19037"/>
        <item x="18632"/>
        <item x="18682"/>
        <item x="14964"/>
        <item x="14721"/>
        <item x="21540"/>
        <item x="21601"/>
        <item x="21606"/>
        <item x="21593"/>
        <item x="7028"/>
        <item x="6668"/>
        <item x="6326"/>
        <item x="6736"/>
        <item x="6439"/>
        <item x="2601"/>
        <item x="3278"/>
        <item x="2720"/>
        <item x="3489"/>
        <item x="2661"/>
        <item x="3043"/>
        <item x="16183"/>
        <item x="16019"/>
        <item x="15378"/>
        <item x="15107"/>
        <item x="15552"/>
        <item x="15246"/>
        <item x="18483"/>
        <item x="17516"/>
        <item x="18115"/>
        <item x="18100"/>
        <item x="17630"/>
        <item x="915"/>
        <item x="1000"/>
        <item x="253"/>
        <item x="4794"/>
        <item x="4296"/>
        <item x="3970"/>
        <item x="9304"/>
        <item x="9525"/>
        <item x="19853"/>
        <item x="8925"/>
        <item x="6773"/>
        <item x="6554"/>
        <item x="6970"/>
        <item x="6862"/>
        <item x="2815"/>
        <item x="16022"/>
        <item x="16307"/>
        <item x="4542"/>
        <item x="4474"/>
        <item x="9660"/>
        <item x="20187"/>
        <item x="4960"/>
        <item x="18698"/>
        <item x="18729"/>
        <item x="18825"/>
        <item x="1702"/>
        <item x="7107"/>
        <item x="7091"/>
        <item x="7046"/>
        <item x="6829"/>
        <item x="6784"/>
        <item x="3274"/>
        <item x="7012"/>
        <item x="3022"/>
        <item x="3205"/>
        <item x="15604"/>
        <item x="16000"/>
        <item x="18414"/>
        <item x="18213"/>
        <item x="17872"/>
        <item x="17978"/>
        <item x="17807"/>
        <item x="15641"/>
        <item x="17681"/>
        <item x="15202"/>
        <item x="17678"/>
        <item x="12709"/>
        <item x="13414"/>
        <item x="13219"/>
        <item x="16525"/>
        <item x="16684"/>
        <item x="12712"/>
        <item x="16796"/>
        <item x="12680"/>
        <item x="721"/>
        <item x="361"/>
        <item x="281"/>
        <item x="353"/>
        <item x="289"/>
        <item x="16814"/>
        <item x="12328"/>
        <item x="12116"/>
        <item x="671"/>
        <item x="12442"/>
        <item x="4456"/>
        <item x="4027"/>
        <item x="4858"/>
        <item x="4634"/>
        <item x="4913"/>
        <item x="4903"/>
        <item x="11757"/>
        <item x="3878"/>
        <item x="10414"/>
        <item x="4236"/>
        <item x="11274"/>
        <item x="7666"/>
        <item x="8121"/>
        <item x="8074"/>
        <item x="11029"/>
        <item x="8025"/>
        <item x="7405"/>
        <item x="9743"/>
        <item x="8076"/>
        <item x="7647"/>
        <item x="9239"/>
        <item x="7446"/>
        <item x="14131"/>
        <item x="14344"/>
        <item x="9280"/>
        <item x="14010"/>
        <item x="20805"/>
        <item x="20050"/>
        <item x="20159"/>
        <item x="20114"/>
        <item x="20961"/>
        <item x="20770"/>
        <item x="19601"/>
        <item x="19362"/>
        <item x="19566"/>
        <item x="19990"/>
        <item x="19502"/>
        <item x="20774"/>
        <item x="19673"/>
        <item x="5585"/>
        <item x="5520"/>
        <item x="5086"/>
        <item x="5507"/>
        <item x="19742"/>
        <item x="9051"/>
        <item x="9110"/>
        <item x="5364"/>
        <item x="8981"/>
        <item x="5057"/>
        <item x="2252"/>
        <item x="2333"/>
        <item x="2357"/>
        <item x="2128"/>
        <item x="2021"/>
        <item x="21227"/>
        <item x="19186"/>
        <item x="18841"/>
        <item x="21562"/>
        <item x="6396"/>
        <item x="6306"/>
        <item x="6070"/>
        <item x="3534"/>
        <item x="3318"/>
        <item x="2956"/>
        <item x="2827"/>
        <item x="2907"/>
        <item x="15991"/>
        <item x="15061"/>
        <item x="15242"/>
        <item x="15340"/>
        <item x="18514"/>
        <item x="18030"/>
        <item x="18468"/>
        <item x="17721"/>
        <item x="17400"/>
        <item x="17657"/>
        <item x="18140"/>
        <item x="17648"/>
        <item x="17504"/>
        <item x="17583"/>
        <item x="17453"/>
        <item x="18280"/>
        <item x="13563"/>
        <item x="12855"/>
        <item x="12646"/>
        <item x="17174"/>
        <item x="17178"/>
        <item x="16501"/>
        <item x="16265"/>
        <item x="16490"/>
        <item x="16806"/>
        <item x="16625"/>
        <item x="256"/>
        <item x="166"/>
        <item x="508"/>
        <item x="520"/>
        <item x="12310"/>
        <item x="12391"/>
        <item x="11713"/>
        <item x="12596"/>
        <item x="11822"/>
        <item x="12220"/>
        <item x="4434"/>
        <item x="4152"/>
        <item x="4563"/>
        <item x="4346"/>
        <item x="11160"/>
        <item x="11380"/>
        <item x="10624"/>
        <item x="8019"/>
        <item x="8204"/>
        <item x="7685"/>
        <item x="9966"/>
        <item x="9796"/>
        <item x="9915"/>
        <item x="14351"/>
        <item x="20598"/>
        <item x="20693"/>
        <item x="20374"/>
        <item x="20501"/>
        <item x="20705"/>
        <item x="19594"/>
        <item x="5366"/>
        <item x="2078"/>
        <item x="2372"/>
        <item x="2415"/>
        <item x="2125"/>
        <item x="1667"/>
        <item x="1215"/>
        <item x="1184"/>
        <item x="6167"/>
        <item x="7064"/>
        <item x="6660"/>
        <item x="7025"/>
        <item x="6438"/>
        <item x="6872"/>
        <item x="6517"/>
        <item x="6928"/>
        <item x="2946"/>
        <item x="3575"/>
        <item x="3339"/>
        <item x="3561"/>
        <item x="2953"/>
        <item x="3548"/>
        <item x="3139"/>
        <item x="6839"/>
        <item x="6274"/>
        <item x="15666"/>
        <item x="15719"/>
        <item x="15662"/>
        <item x="15843"/>
        <item x="15352"/>
        <item x="16044"/>
        <item x="15721"/>
        <item x="17676"/>
        <item x="18443"/>
        <item x="17786"/>
        <item x="17991"/>
        <item x="15943"/>
        <item x="18527"/>
        <item x="18293"/>
        <item x="17891"/>
        <item x="13368"/>
        <item x="13044"/>
        <item x="12980"/>
        <item x="13679"/>
        <item x="12770"/>
        <item x="13264"/>
        <item x="16329"/>
        <item x="17239"/>
        <item x="17357"/>
        <item x="17073"/>
        <item x="16784"/>
        <item x="16929"/>
        <item x="17027"/>
        <item x="16538"/>
        <item x="12937"/>
        <item x="13459"/>
        <item x="13358"/>
        <item x="13287"/>
        <item x="12956"/>
        <item x="16264"/>
        <item x="193"/>
        <item x="483"/>
        <item x="702"/>
        <item x="336"/>
        <item x="905"/>
        <item x="16238"/>
        <item x="38"/>
        <item x="12327"/>
        <item x="11967"/>
        <item x="11681"/>
        <item x="11649"/>
        <item x="11677"/>
        <item x="12012"/>
        <item x="55"/>
        <item x="12385"/>
        <item x="4850"/>
        <item x="4761"/>
        <item x="4615"/>
        <item x="4859"/>
        <item x="11190"/>
        <item x="11106"/>
        <item x="10740"/>
        <item x="10683"/>
        <item x="10330"/>
        <item x="4277"/>
        <item x="10589"/>
        <item x="10805"/>
        <item x="8420"/>
        <item x="8308"/>
        <item x="7920"/>
        <item x="7676"/>
        <item x="7534"/>
        <item x="7508"/>
        <item x="10042"/>
        <item x="10061"/>
        <item x="10075"/>
        <item x="9701"/>
        <item x="9321"/>
        <item x="10213"/>
        <item x="14146"/>
        <item x="14421"/>
        <item x="14431"/>
        <item x="13866"/>
        <item x="14009"/>
        <item x="20324"/>
        <item x="20930"/>
        <item x="20448"/>
        <item x="20497"/>
        <item x="19578"/>
        <item x="19974"/>
        <item x="5493"/>
        <item x="5093"/>
        <item x="5343"/>
        <item x="5331"/>
        <item x="5369"/>
        <item x="5237"/>
        <item x="8589"/>
        <item x="9139"/>
        <item x="8504"/>
        <item x="2366"/>
        <item x="1913"/>
        <item x="2326"/>
        <item x="8918"/>
        <item x="21285"/>
        <item x="21440"/>
        <item x="18621"/>
        <item x="14891"/>
        <item x="14870"/>
        <item x="1390"/>
        <item x="1292"/>
        <item x="1655"/>
        <item x="1342"/>
        <item x="1191"/>
        <item x="6142"/>
        <item x="6241"/>
        <item x="1349"/>
        <item x="6803"/>
        <item x="6601"/>
        <item x="6504"/>
        <item x="6187"/>
        <item x="7079"/>
        <item x="5793"/>
        <item x="6298"/>
        <item x="6087"/>
        <item x="7040"/>
        <item x="6586"/>
        <item x="7360"/>
        <item x="6935"/>
        <item x="6133"/>
        <item x="6431"/>
        <item x="3609"/>
        <item x="2836"/>
        <item x="3094"/>
        <item x="3040"/>
        <item x="2971"/>
        <item x="16087"/>
        <item x="16090"/>
        <item x="3213"/>
        <item x="15237"/>
        <item x="15717"/>
        <item x="15459"/>
        <item x="15845"/>
        <item x="15327"/>
        <item x="15000"/>
        <item x="18074"/>
        <item x="17677"/>
        <item x="18241"/>
        <item x="17506"/>
        <item x="18182"/>
        <item x="17979"/>
        <item x="13073"/>
        <item x="18381"/>
        <item x="13453"/>
        <item x="13674"/>
        <item x="13452"/>
        <item x="12938"/>
        <item x="16853"/>
        <item x="17079"/>
        <item x="16336"/>
        <item x="16234"/>
        <item x="16513"/>
        <item x="752"/>
        <item x="584"/>
        <item x="135"/>
        <item x="833"/>
        <item x="683"/>
        <item x="544"/>
        <item x="692"/>
        <item x="824"/>
        <item x="929"/>
        <item x="847"/>
        <item x="11999"/>
        <item x="612"/>
        <item x="11908"/>
        <item x="12246"/>
        <item x="11855"/>
        <item x="12603"/>
        <item x="11990"/>
        <item x="4025"/>
        <item x="4931"/>
        <item x="4228"/>
        <item x="4376"/>
        <item x="4588"/>
        <item x="4403"/>
        <item x="4901"/>
        <item x="4447"/>
        <item x="4190"/>
        <item x="4297"/>
        <item x="10586"/>
        <item x="10475"/>
        <item x="11221"/>
        <item x="11039"/>
        <item x="8084"/>
        <item x="7797"/>
        <item x="9969"/>
        <item x="9920"/>
        <item x="9594"/>
        <item x="10175"/>
        <item x="14311"/>
        <item x="14266"/>
        <item x="14552"/>
        <item x="20735"/>
        <item x="13940"/>
        <item x="20992"/>
        <item x="20562"/>
        <item x="14219"/>
        <item x="20872"/>
        <item x="20389"/>
        <item x="20343"/>
        <item x="20061"/>
        <item x="19351"/>
        <item x="5530"/>
        <item x="8679"/>
        <item x="21443"/>
        <item x="21225"/>
        <item x="1303"/>
        <item x="1572"/>
        <item x="1399"/>
        <item x="1631"/>
        <item x="6528"/>
        <item x="6764"/>
        <item x="6713"/>
        <item x="6576"/>
        <item x="6588"/>
        <item x="6696"/>
        <item x="3110"/>
        <item x="2597"/>
        <item x="3186"/>
        <item x="3096"/>
        <item x="2688"/>
        <item x="3064"/>
        <item x="15407"/>
        <item x="15520"/>
        <item x="15745"/>
        <item x="15680"/>
        <item x="18515"/>
        <item x="18452"/>
        <item x="15288"/>
        <item x="17669"/>
        <item x="18257"/>
        <item x="12965"/>
        <item x="17684"/>
        <item x="13585"/>
        <item x="12941"/>
        <item x="17733"/>
        <item x="12786"/>
        <item x="12843"/>
        <item x="12648"/>
        <item x="13234"/>
        <item x="13155"/>
        <item x="17018"/>
        <item x="13140"/>
        <item x="17285"/>
        <item x="17266"/>
        <item x="16219"/>
        <item x="12967"/>
        <item x="13167"/>
        <item x="16886"/>
        <item x="941"/>
        <item x="17097"/>
        <item x="767"/>
        <item x="12348"/>
        <item x="11936"/>
        <item x="105"/>
        <item x="12034"/>
        <item x="4512"/>
        <item x="4631"/>
        <item x="4825"/>
        <item x="12430"/>
        <item x="4081"/>
        <item x="4085"/>
        <item x="3821"/>
        <item x="3831"/>
        <item x="4212"/>
        <item x="10828"/>
        <item x="3819"/>
        <item x="11263"/>
        <item x="11014"/>
        <item x="10569"/>
        <item x="10435"/>
        <item x="10367"/>
        <item x="10083"/>
        <item x="7408"/>
        <item x="9960"/>
        <item x="9688"/>
        <item x="9581"/>
        <item x="13899"/>
        <item x="13712"/>
        <item x="13932"/>
        <item x="20745"/>
        <item x="20500"/>
        <item x="20204"/>
        <item x="20307"/>
        <item x="20456"/>
        <item x="19922"/>
        <item x="4955"/>
        <item x="5573"/>
        <item x="5209"/>
        <item x="8574"/>
        <item x="2170"/>
        <item x="1981"/>
        <item x="21316"/>
        <item x="2382"/>
        <item x="21378"/>
        <item x="21066"/>
        <item x="18972"/>
        <item x="18898"/>
        <item x="14731"/>
        <item x="7303"/>
        <item x="6679"/>
        <item x="6792"/>
        <item x="6937"/>
        <item x="7257"/>
        <item x="7000"/>
        <item x="2884"/>
        <item x="15328"/>
        <item x="16142"/>
        <item x="17995"/>
        <item x="17869"/>
        <item x="279"/>
        <item x="722"/>
        <item x="628"/>
        <item x="218"/>
        <item x="645"/>
        <item x="394"/>
        <item x="685"/>
        <item x="11978"/>
        <item x="12437"/>
        <item x="12290"/>
        <item x="4896"/>
        <item x="11338"/>
        <item x="9673"/>
        <item x="19445"/>
        <item x="8525"/>
        <item x="1737"/>
        <item x="3402"/>
        <item x="3615"/>
        <item x="18037"/>
        <item x="17235"/>
        <item x="16471"/>
        <item x="16283"/>
        <item x="17374"/>
        <item x="332"/>
        <item x="29"/>
        <item x="11505"/>
        <item x="11461"/>
        <item x="11021"/>
        <item x="7922"/>
        <item x="7839"/>
        <item x="20888"/>
        <item x="21085"/>
        <item x="1417"/>
        <item x="1663"/>
        <item x="1592"/>
        <item x="6919"/>
        <item x="7171"/>
        <item x="6987"/>
        <item x="6391"/>
        <item x="7313"/>
        <item x="6518"/>
        <item x="5829"/>
        <item x="3227"/>
        <item x="3380"/>
        <item x="2857"/>
        <item x="2797"/>
        <item x="16177"/>
        <item x="15355"/>
        <item x="17881"/>
        <item x="17631"/>
        <item x="18533"/>
        <item x="17916"/>
        <item x="18187"/>
        <item x="18239"/>
        <item x="17646"/>
        <item x="13267"/>
        <item x="13238"/>
        <item x="12994"/>
        <item x="12718"/>
        <item x="12734"/>
        <item x="13174"/>
        <item x="13166"/>
        <item x="17030"/>
        <item x="16610"/>
        <item x="16832"/>
        <item x="16669"/>
        <item x="648"/>
        <item x="917"/>
        <item x="969"/>
        <item x="11793"/>
        <item x="11905"/>
        <item x="12079"/>
        <item x="12182"/>
        <item x="12411"/>
        <item x="4494"/>
        <item x="4639"/>
        <item x="4710"/>
        <item x="8438"/>
        <item x="8474"/>
        <item x="8232"/>
        <item x="8402"/>
        <item x="7517"/>
        <item x="9566"/>
        <item x="9591"/>
        <item x="9345"/>
        <item x="9958"/>
        <item x="9954"/>
        <item x="10129"/>
        <item x="9734"/>
        <item x="13976"/>
        <item x="14233"/>
        <item x="13737"/>
        <item x="20158"/>
        <item x="21013"/>
        <item x="19950"/>
        <item x="5704"/>
        <item x="9084"/>
        <item x="9124"/>
        <item x="9160"/>
        <item x="9215"/>
        <item x="19004"/>
        <item x="21517"/>
        <item x="1181"/>
        <item x="1720"/>
        <item x="1536"/>
        <item x="1646"/>
        <item x="6659"/>
        <item x="6947"/>
        <item x="6955"/>
        <item x="6032"/>
        <item x="6299"/>
        <item x="6497"/>
        <item x="3705"/>
        <item x="3023"/>
        <item x="2968"/>
        <item x="3430"/>
        <item x="15353"/>
        <item x="15029"/>
        <item x="15698"/>
        <item x="17760"/>
        <item x="17546"/>
        <item x="18211"/>
        <item x="18523"/>
        <item x="17512"/>
        <item x="13512"/>
        <item x="12846"/>
        <item x="13375"/>
        <item x="923"/>
        <item x="151"/>
        <item x="124"/>
        <item x="618"/>
        <item x="591"/>
        <item x="48"/>
        <item x="16"/>
        <item x="40"/>
        <item x="995"/>
        <item x="187"/>
        <item x="737"/>
        <item x="12345"/>
        <item x="12214"/>
        <item x="12556"/>
        <item x="12148"/>
        <item x="11678"/>
        <item x="12084"/>
        <item x="11572"/>
        <item x="11691"/>
        <item x="12365"/>
        <item x="4533"/>
        <item x="4078"/>
        <item x="4864"/>
        <item x="3955"/>
        <item x="4749"/>
        <item x="4868"/>
        <item x="11185"/>
        <item x="10825"/>
        <item x="4309"/>
        <item x="4028"/>
        <item x="11433"/>
        <item x="11355"/>
        <item x="10665"/>
        <item x="11366"/>
        <item x="11149"/>
        <item x="8293"/>
        <item x="7740"/>
        <item x="8313"/>
        <item x="7817"/>
        <item x="8104"/>
        <item x="8027"/>
        <item x="7658"/>
        <item x="8274"/>
        <item x="8198"/>
        <item x="9598"/>
        <item x="14162"/>
        <item x="14420"/>
        <item x="9464"/>
        <item x="13703"/>
        <item x="13896"/>
        <item x="20753"/>
        <item x="20620"/>
        <item x="20712"/>
        <item x="20940"/>
        <item x="20355"/>
        <item x="20729"/>
        <item x="21028"/>
        <item x="20430"/>
        <item x="19748"/>
        <item x="19952"/>
        <item x="19479"/>
        <item x="19903"/>
        <item x="19221"/>
        <item x="19367"/>
        <item x="19822"/>
        <item x="19646"/>
        <item x="5706"/>
        <item x="8842"/>
        <item x="8731"/>
        <item x="1870"/>
        <item x="2147"/>
        <item x="2137"/>
        <item x="2381"/>
        <item x="21299"/>
        <item x="18875"/>
        <item x="14753"/>
        <item x="14751"/>
        <item x="1669"/>
        <item x="1173"/>
        <item x="1462"/>
        <item x="6956"/>
        <item x="7017"/>
        <item x="6222"/>
        <item x="5959"/>
        <item x="7022"/>
        <item x="3210"/>
        <item x="3424"/>
        <item x="2631"/>
        <item x="15007"/>
        <item x="15151"/>
        <item x="15913"/>
        <item x="16060"/>
        <item x="15260"/>
        <item x="17840"/>
        <item x="17483"/>
        <item x="18097"/>
        <item x="17485"/>
        <item x="13184"/>
        <item x="17261"/>
        <item x="16493"/>
        <item x="17143"/>
        <item x="16422"/>
        <item x="17115"/>
        <item x="16820"/>
        <item x="16509"/>
        <item x="16746"/>
        <item x="854"/>
        <item x="605"/>
        <item x="681"/>
        <item x="843"/>
        <item x="918"/>
        <item x="143"/>
        <item x="12509"/>
        <item x="12323"/>
        <item x="458"/>
        <item x="12422"/>
        <item x="12321"/>
        <item x="4752"/>
        <item x="4695"/>
        <item x="4739"/>
        <item x="4398"/>
        <item x="11282"/>
        <item x="4574"/>
        <item x="10293"/>
        <item x="11135"/>
        <item x="11383"/>
        <item x="4074"/>
        <item x="10602"/>
        <item x="10907"/>
        <item x="10897"/>
        <item x="11350"/>
        <item x="10298"/>
        <item x="8280"/>
        <item x="10762"/>
        <item x="7466"/>
        <item x="8017"/>
        <item x="7413"/>
        <item x="7464"/>
        <item x="10141"/>
        <item x="9580"/>
        <item x="9338"/>
        <item x="9745"/>
        <item x="9382"/>
        <item x="14254"/>
        <item x="13801"/>
        <item x="14577"/>
        <item x="13935"/>
        <item x="20391"/>
        <item x="20292"/>
        <item x="13832"/>
        <item x="20654"/>
        <item x="20508"/>
        <item x="20148"/>
        <item x="20108"/>
        <item x="20806"/>
        <item x="21043"/>
        <item x="20260"/>
        <item x="19978"/>
        <item x="19798"/>
        <item x="19292"/>
        <item x="19890"/>
        <item x="5214"/>
        <item x="5356"/>
        <item x="5326"/>
        <item x="5046"/>
        <item x="5574"/>
        <item x="8989"/>
        <item x="2113"/>
        <item x="2066"/>
        <item x="1858"/>
        <item x="19147"/>
        <item x="18980"/>
        <item x="18585"/>
        <item x="1657"/>
        <item x="1435"/>
        <item x="1553"/>
        <item x="6749"/>
        <item x="6790"/>
        <item x="6959"/>
        <item x="6026"/>
        <item x="6883"/>
        <item x="7061"/>
        <item x="7219"/>
        <item x="7262"/>
        <item x="6558"/>
        <item x="6136"/>
        <item x="6387"/>
        <item x="7124"/>
        <item x="6814"/>
        <item x="3165"/>
        <item x="3181"/>
        <item x="3140"/>
        <item x="2593"/>
        <item x="16106"/>
        <item x="16152"/>
        <item x="15443"/>
        <item x="15792"/>
        <item x="15729"/>
        <item x="15154"/>
        <item x="15941"/>
        <item x="15567"/>
        <item x="17563"/>
        <item x="12649"/>
        <item x="12807"/>
        <item x="12717"/>
        <item x="13286"/>
        <item x="13380"/>
        <item x="12824"/>
        <item x="17373"/>
        <item x="16858"/>
        <item x="17280"/>
        <item x="16648"/>
        <item x="17064"/>
        <item x="305"/>
        <item x="991"/>
        <item x="677"/>
        <item x="183"/>
        <item x="377"/>
        <item x="286"/>
        <item x="11819"/>
        <item x="11988"/>
        <item x="11994"/>
        <item x="11690"/>
        <item x="4195"/>
        <item x="4669"/>
        <item x="4718"/>
        <item x="4338"/>
        <item x="4312"/>
        <item x="10391"/>
        <item x="11348"/>
        <item x="8452"/>
        <item x="7514"/>
        <item x="8406"/>
        <item x="8114"/>
        <item x="10135"/>
        <item x="9829"/>
        <item x="9990"/>
        <item x="9872"/>
        <item x="10101"/>
        <item x="9971"/>
        <item x="14341"/>
        <item x="13959"/>
        <item x="14354"/>
        <item x="14658"/>
        <item x="14600"/>
        <item x="13983"/>
        <item x="20227"/>
        <item x="20909"/>
        <item x="20842"/>
        <item x="20623"/>
        <item x="20894"/>
        <item x="20548"/>
        <item x="20542"/>
        <item x="19396"/>
        <item x="19904"/>
        <item x="5395"/>
        <item x="5461"/>
        <item x="5720"/>
        <item x="5640"/>
        <item x="5180"/>
        <item x="9198"/>
        <item x="8779"/>
        <item x="1878"/>
        <item x="2167"/>
        <item x="1910"/>
        <item x="2105"/>
        <item x="1893"/>
        <item x="2500"/>
        <item x="21266"/>
        <item x="19018"/>
        <item x="18873"/>
        <item x="14882"/>
        <item x="21535"/>
        <item x="1125"/>
        <item x="7177"/>
        <item x="6512"/>
        <item x="5881"/>
        <item x="6607"/>
        <item x="7251"/>
        <item x="6492"/>
        <item x="6350"/>
        <item x="6702"/>
        <item x="3039"/>
        <item x="6916"/>
        <item x="7166"/>
        <item x="7202"/>
        <item x="6119"/>
        <item x="2741"/>
        <item x="3161"/>
        <item x="3020"/>
        <item x="2738"/>
        <item x="15851"/>
        <item x="15168"/>
        <item x="15831"/>
        <item x="17836"/>
        <item x="18089"/>
        <item x="17753"/>
        <item x="17549"/>
        <item x="15899"/>
        <item x="17764"/>
        <item x="15628"/>
        <item x="12899"/>
        <item x="13360"/>
        <item x="13203"/>
        <item x="13324"/>
        <item x="17094"/>
        <item x="16735"/>
        <item x="17274"/>
        <item x="16360"/>
        <item x="17008"/>
        <item x="16369"/>
        <item x="16301"/>
        <item x="17186"/>
        <item x="255"/>
        <item x="830"/>
        <item x="297"/>
        <item x="226"/>
        <item x="194"/>
        <item x="672"/>
        <item x="16606"/>
        <item x="12398"/>
        <item x="12384"/>
        <item x="738"/>
        <item x="452"/>
        <item x="148"/>
        <item x="302"/>
        <item x="11515"/>
        <item x="12087"/>
        <item x="4705"/>
        <item x="11513"/>
        <item x="4644"/>
        <item x="4360"/>
        <item x="4692"/>
        <item x="4702"/>
        <item x="4418"/>
        <item x="4520"/>
        <item x="4560"/>
        <item x="4564"/>
        <item x="4340"/>
        <item x="10806"/>
        <item x="11423"/>
        <item x="11133"/>
        <item x="10787"/>
        <item x="10544"/>
        <item x="11453"/>
        <item x="10429"/>
        <item x="10969"/>
        <item x="7518"/>
        <item x="7914"/>
        <item x="8207"/>
        <item x="10095"/>
        <item x="9608"/>
        <item x="10195"/>
        <item x="8080"/>
        <item x="9472"/>
        <item x="9671"/>
        <item x="14381"/>
        <item x="14609"/>
        <item x="14644"/>
        <item x="13784"/>
        <item x="13783"/>
        <item x="13921"/>
        <item x="20133"/>
        <item x="19305"/>
        <item x="19428"/>
        <item x="19198"/>
        <item x="19190"/>
        <item x="5441"/>
        <item x="19211"/>
        <item x="5334"/>
        <item x="5721"/>
        <item x="5588"/>
        <item x="8704"/>
        <item x="9047"/>
        <item x="2399"/>
        <item x="1909"/>
        <item x="21189"/>
        <item x="19035"/>
        <item x="18888"/>
        <item x="18762"/>
        <item x="14890"/>
        <item x="1774"/>
        <item x="1260"/>
        <item x="1249"/>
        <item x="6631"/>
        <item x="5776"/>
        <item x="7299"/>
        <item x="6024"/>
        <item x="6398"/>
        <item x="5838"/>
        <item x="6539"/>
        <item x="6832"/>
        <item x="2582"/>
        <item x="3228"/>
        <item x="15311"/>
        <item x="15227"/>
        <item x="15193"/>
        <item x="17576"/>
        <item x="17986"/>
        <item x="12823"/>
        <item x="13682"/>
        <item x="16955"/>
        <item x="16657"/>
        <item x="16236"/>
        <item x="16355"/>
        <item x="16280"/>
        <item x="16421"/>
        <item x="17316"/>
        <item x="862"/>
        <item x="164"/>
        <item x="3976"/>
        <item x="7804"/>
        <item x="8152"/>
        <item x="19827"/>
        <item x="14817"/>
        <item x="21541"/>
        <item x="6774"/>
        <item x="2779"/>
        <item x="16011"/>
        <item x="15747"/>
        <item x="3197"/>
        <item x="2933"/>
        <item x="15846"/>
        <item x="16052"/>
        <item x="15318"/>
        <item x="18377"/>
        <item x="13513"/>
        <item x="16266"/>
        <item x="16237"/>
        <item x="16701"/>
        <item x="998"/>
        <item x="879"/>
        <item x="16444"/>
        <item x="9093"/>
        <item x="2442"/>
        <item x="2229"/>
        <item x="1582"/>
        <item x="6428"/>
        <item x="6261"/>
        <item x="6370"/>
        <item x="6552"/>
        <item x="6952"/>
        <item x="6508"/>
        <item x="2682"/>
        <item x="2771"/>
        <item x="3502"/>
        <item x="3490"/>
        <item x="3219"/>
        <item x="3416"/>
        <item x="3073"/>
        <item x="7280"/>
        <item x="2764"/>
        <item x="15972"/>
        <item x="15953"/>
        <item x="15315"/>
        <item x="18378"/>
        <item x="18347"/>
        <item x="18398"/>
        <item x="13562"/>
        <item x="13660"/>
        <item x="13676"/>
        <item x="12747"/>
        <item x="13246"/>
        <item x="17429"/>
        <item x="13577"/>
        <item x="13294"/>
        <item x="16572"/>
        <item x="17140"/>
        <item x="16731"/>
        <item x="16408"/>
        <item x="16782"/>
        <item x="899"/>
        <item x="688"/>
        <item x="11556"/>
        <item x="11516"/>
        <item x="12072"/>
        <item x="11911"/>
        <item x="11853"/>
        <item x="12191"/>
        <item x="12549"/>
        <item x="1"/>
        <item x="4057"/>
        <item x="4535"/>
        <item x="10591"/>
        <item x="10445"/>
        <item x="10292"/>
        <item x="10979"/>
        <item x="4224"/>
        <item x="11013"/>
        <item x="11103"/>
        <item x="8022"/>
        <item x="7693"/>
        <item x="8301"/>
        <item x="8141"/>
        <item x="7634"/>
        <item x="8149"/>
        <item x="9878"/>
        <item x="9950"/>
        <item x="9678"/>
        <item x="10215"/>
        <item x="9469"/>
        <item x="9717"/>
        <item x="7915"/>
        <item x="14330"/>
        <item x="13693"/>
        <item x="14326"/>
        <item x="14313"/>
        <item x="20335"/>
        <item x="20321"/>
        <item x="20694"/>
        <item x="14377"/>
        <item x="19873"/>
        <item x="19530"/>
        <item x="19796"/>
        <item x="5361"/>
        <item x="5648"/>
        <item x="5025"/>
        <item x="5456"/>
        <item x="4990"/>
        <item x="5535"/>
        <item x="5500"/>
        <item x="5492"/>
        <item x="8936"/>
        <item x="2197"/>
        <item x="2239"/>
        <item x="2206"/>
        <item x="2072"/>
        <item x="2210"/>
        <item x="8997"/>
        <item x="2235"/>
        <item x="21414"/>
        <item x="21305"/>
        <item x="21431"/>
        <item x="21381"/>
        <item x="21338"/>
        <item x="18960"/>
        <item x="21589"/>
        <item x="1377"/>
        <item x="21624"/>
        <item x="21598"/>
        <item x="21539"/>
        <item x="1544"/>
        <item x="1126"/>
        <item x="1755"/>
        <item x="6072"/>
        <item x="7006"/>
        <item x="6678"/>
        <item x="7013"/>
        <item x="6237"/>
        <item x="2849"/>
        <item x="3722"/>
        <item x="3613"/>
        <item x="3302"/>
        <item x="15828"/>
        <item x="15032"/>
        <item x="15176"/>
        <item x="15864"/>
        <item x="15082"/>
        <item x="3531"/>
        <item x="18462"/>
        <item x="17778"/>
        <item x="17533"/>
        <item x="17647"/>
        <item x="13399"/>
        <item x="13423"/>
        <item x="13594"/>
        <item x="17342"/>
        <item x="16609"/>
        <item x="16927"/>
        <item x="17031"/>
        <item x="16998"/>
        <item x="16324"/>
        <item x="16835"/>
        <item x="17330"/>
        <item x="16327"/>
        <item x="12934"/>
        <item x="16460"/>
        <item x="754"/>
        <item x="951"/>
        <item x="898"/>
        <item x="156"/>
        <item x="552"/>
        <item x="950"/>
        <item x="555"/>
        <item x="568"/>
        <item x="16298"/>
        <item x="676"/>
        <item x="442"/>
        <item x="12056"/>
        <item x="12390"/>
        <item x="11494"/>
        <item x="11987"/>
        <item x="11706"/>
        <item x="11639"/>
        <item x="500"/>
        <item x="12493"/>
        <item x="4365"/>
        <item x="4130"/>
        <item x="4082"/>
        <item x="11532"/>
        <item x="4430"/>
        <item x="4146"/>
        <item x="10635"/>
        <item x="11163"/>
        <item x="4478"/>
        <item x="4270"/>
        <item x="3874"/>
        <item x="8238"/>
        <item x="7525"/>
        <item x="8290"/>
        <item x="7655"/>
        <item x="7504"/>
        <item x="9637"/>
        <item x="9869"/>
        <item x="10008"/>
        <item x="9544"/>
        <item x="9557"/>
        <item x="14468"/>
        <item x="14052"/>
        <item x="14319"/>
        <item x="14043"/>
        <item x="9276"/>
        <item x="10106"/>
        <item x="20429"/>
        <item x="20243"/>
        <item x="20793"/>
        <item x="20057"/>
        <item x="20199"/>
        <item x="20229"/>
        <item x="20488"/>
        <item x="20719"/>
        <item x="14245"/>
        <item x="14040"/>
        <item x="20811"/>
        <item x="20913"/>
        <item x="19192"/>
        <item x="19464"/>
        <item x="19809"/>
        <item x="19535"/>
        <item x="19430"/>
        <item x="19760"/>
        <item x="19746"/>
        <item x="4985"/>
        <item x="5229"/>
        <item x="5099"/>
        <item x="5620"/>
        <item x="9133"/>
        <item x="8500"/>
        <item x="5284"/>
        <item x="8887"/>
        <item x="2027"/>
        <item x="1935"/>
        <item x="19065"/>
        <item x="14744"/>
        <item x="14859"/>
        <item x="21554"/>
        <item x="1154"/>
        <item x="21639"/>
        <item x="5801"/>
        <item x="6124"/>
        <item x="6330"/>
        <item x="7282"/>
        <item x="6769"/>
        <item x="6843"/>
        <item x="5854"/>
        <item x="6976"/>
        <item x="3077"/>
        <item x="3202"/>
        <item x="3592"/>
        <item x="2891"/>
        <item x="3233"/>
        <item x="2767"/>
        <item x="3083"/>
        <item x="6885"/>
        <item x="6767"/>
        <item x="6437"/>
        <item x="6418"/>
        <item x="3296"/>
        <item x="15819"/>
        <item x="3321"/>
        <item x="15196"/>
        <item x="3266"/>
        <item x="15510"/>
        <item x="15006"/>
        <item x="16020"/>
        <item x="2803"/>
        <item x="3460"/>
        <item x="18045"/>
        <item x="17564"/>
        <item x="18503"/>
        <item x="17514"/>
        <item x="17427"/>
        <item x="18086"/>
        <item x="15517"/>
        <item x="18231"/>
        <item x="15880"/>
        <item x="15239"/>
        <item x="18119"/>
        <item x="12946"/>
        <item x="13530"/>
        <item x="13298"/>
        <item x="12985"/>
        <item x="13163"/>
        <item x="18309"/>
        <item x="18106"/>
        <item x="17909"/>
        <item x="13377"/>
        <item x="16518"/>
        <item x="16906"/>
        <item x="16997"/>
        <item x="16644"/>
        <item x="16290"/>
        <item x="16446"/>
        <item x="17046"/>
        <item x="12944"/>
        <item x="13216"/>
        <item x="12610"/>
        <item x="391"/>
        <item x="168"/>
        <item x="653"/>
        <item x="16802"/>
        <item x="12336"/>
        <item x="11922"/>
        <item x="1040"/>
        <item x="11536"/>
        <item x="4729"/>
        <item x="3801"/>
        <item x="11662"/>
        <item x="3998"/>
        <item x="3786"/>
        <item x="4333"/>
        <item x="10705"/>
        <item x="11259"/>
        <item x="10456"/>
        <item x="10826"/>
        <item x="10332"/>
        <item x="4782"/>
        <item x="7885"/>
        <item x="8157"/>
        <item x="10338"/>
        <item x="8391"/>
        <item x="7985"/>
        <item x="10687"/>
        <item x="10345"/>
        <item x="11291"/>
        <item x="8199"/>
        <item x="10133"/>
        <item x="10116"/>
        <item x="9611"/>
        <item x="7614"/>
        <item x="7909"/>
        <item x="7481"/>
        <item x="7806"/>
        <item x="8241"/>
        <item x="9521"/>
        <item x="14221"/>
        <item x="9593"/>
        <item x="20084"/>
        <item x="14276"/>
        <item x="19916"/>
        <item x="20875"/>
        <item x="19558"/>
        <item x="19729"/>
        <item x="20086"/>
        <item x="20796"/>
        <item x="20666"/>
        <item x="4991"/>
        <item x="19429"/>
        <item x="19446"/>
        <item x="19236"/>
        <item x="19584"/>
        <item x="8949"/>
        <item x="5690"/>
        <item x="8601"/>
        <item x="8503"/>
        <item x="5626"/>
        <item x="2198"/>
        <item x="2497"/>
        <item x="2445"/>
        <item x="8992"/>
        <item x="9150"/>
        <item x="9015"/>
        <item x="2435"/>
        <item x="21113"/>
        <item x="21108"/>
        <item x="21178"/>
        <item x="18571"/>
        <item x="1177"/>
        <item x="1171"/>
        <item x="6899"/>
        <item x="6889"/>
        <item x="6345"/>
        <item x="6821"/>
        <item x="6446"/>
        <item x="3714"/>
        <item x="6851"/>
        <item x="16007"/>
        <item x="16098"/>
        <item x="15057"/>
        <item x="15392"/>
        <item x="17392"/>
        <item x="18212"/>
        <item x="15038"/>
        <item x="17780"/>
        <item x="15076"/>
        <item x="17584"/>
        <item x="18189"/>
        <item x="16607"/>
        <item x="17282"/>
        <item x="16715"/>
        <item x="17219"/>
        <item x="17081"/>
        <item x="16405"/>
        <item x="16362"/>
        <item x="16690"/>
        <item x="13159"/>
        <item x="16365"/>
        <item x="802"/>
        <item x="16678"/>
        <item x="873"/>
        <item x="12581"/>
        <item x="12377"/>
        <item x="12522"/>
        <item x="11887"/>
        <item x="869"/>
        <item x="784"/>
        <item x="4135"/>
        <item x="4514"/>
        <item x="4690"/>
        <item x="3905"/>
        <item x="11673"/>
        <item x="11372"/>
        <item x="10546"/>
        <item x="10625"/>
        <item x="10887"/>
        <item x="11410"/>
        <item x="8033"/>
        <item x="7662"/>
        <item x="7406"/>
        <item x="8018"/>
        <item x="10738"/>
        <item x="9674"/>
        <item x="9257"/>
        <item x="9690"/>
        <item x="9504"/>
        <item x="14105"/>
        <item x="13716"/>
        <item x="13869"/>
        <item x="9801"/>
        <item x="9358"/>
        <item x="10088"/>
        <item x="13771"/>
        <item x="9279"/>
        <item x="20424"/>
        <item x="20557"/>
        <item x="14196"/>
        <item x="13826"/>
        <item x="14516"/>
        <item x="20908"/>
        <item x="5724"/>
        <item x="5544"/>
        <item x="5242"/>
        <item x="5440"/>
        <item x="4999"/>
        <item x="19829"/>
        <item x="5071"/>
        <item x="19676"/>
        <item x="19675"/>
        <item x="5744"/>
        <item x="8603"/>
        <item x="2400"/>
        <item x="2268"/>
        <item x="21182"/>
        <item x="21232"/>
        <item x="1783"/>
        <item x="1246"/>
        <item x="1319"/>
        <item x="7159"/>
        <item x="7043"/>
        <item x="7193"/>
        <item x="21619"/>
        <item x="6223"/>
        <item x="6394"/>
        <item x="6615"/>
        <item x="6314"/>
        <item x="3100"/>
        <item x="2869"/>
        <item x="3578"/>
        <item x="3163"/>
        <item x="15433"/>
        <item x="16036"/>
        <item x="18073"/>
        <item x="18159"/>
        <item x="18561"/>
        <item x="12977"/>
        <item x="13528"/>
        <item x="17481"/>
        <item x="16899"/>
        <item x="16979"/>
        <item x="17349"/>
        <item x="17150"/>
        <item x="17182"/>
        <item x="16338"/>
        <item x="16772"/>
        <item x="17341"/>
        <item x="13465"/>
        <item x="16545"/>
        <item x="16330"/>
        <item x="136"/>
        <item x="11919"/>
        <item x="12588"/>
        <item x="12245"/>
        <item x="11852"/>
        <item x="11754"/>
        <item x="12060"/>
        <item x="12112"/>
        <item x="11761"/>
        <item x="11566"/>
        <item x="12156"/>
        <item x="12594"/>
        <item x="11517"/>
        <item x="11799"/>
        <item x="12366"/>
        <item x="4567"/>
        <item x="4241"/>
        <item x="4491"/>
        <item x="4274"/>
        <item x="11451"/>
        <item x="10289"/>
        <item x="10902"/>
        <item x="10407"/>
        <item x="10597"/>
        <item x="11373"/>
        <item x="7585"/>
        <item x="8004"/>
        <item x="8355"/>
        <item x="7923"/>
        <item x="7616"/>
        <item x="8169"/>
        <item x="8283"/>
        <item x="7921"/>
        <item x="7669"/>
        <item x="9742"/>
        <item x="9320"/>
        <item x="9722"/>
        <item x="9485"/>
        <item x="8107"/>
        <item x="7733"/>
        <item x="7841"/>
        <item x="9596"/>
        <item x="9323"/>
        <item x="10233"/>
        <item x="9766"/>
        <item x="14546"/>
        <item x="14375"/>
        <item x="13879"/>
        <item x="14329"/>
        <item x="14157"/>
        <item x="14211"/>
        <item x="20853"/>
        <item x="20330"/>
        <item x="20287"/>
        <item x="19997"/>
        <item x="19253"/>
        <item x="19273"/>
        <item x="5236"/>
        <item x="5008"/>
        <item x="5224"/>
        <item x="1987"/>
        <item x="21445"/>
        <item x="21464"/>
        <item x="21320"/>
        <item x="19021"/>
        <item x="18884"/>
        <item x="14717"/>
        <item x="1440"/>
        <item x="7014"/>
        <item x="6581"/>
        <item x="6886"/>
        <item x="7052"/>
        <item x="3660"/>
        <item x="3555"/>
        <item x="3162"/>
        <item x="3558"/>
        <item x="15351"/>
        <item x="15333"/>
        <item x="15915"/>
        <item x="18547"/>
        <item x="18404"/>
        <item x="17560"/>
        <item x="18273"/>
        <item x="13058"/>
        <item x="13228"/>
        <item x="16533"/>
        <item x="17096"/>
        <item x="17348"/>
        <item x="16377"/>
        <item x="16391"/>
        <item x="16497"/>
        <item x="17368"/>
        <item x="805"/>
        <item x="878"/>
        <item x="493"/>
        <item x="11751"/>
        <item x="4405"/>
        <item x="4489"/>
        <item x="4851"/>
        <item x="11437"/>
        <item x="10824"/>
        <item x="7584"/>
        <item x="8267"/>
        <item x="7901"/>
        <item x="8268"/>
        <item x="9579"/>
        <item x="9982"/>
        <item x="14660"/>
        <item x="13906"/>
        <item x="14624"/>
        <item x="14417"/>
        <item x="9028"/>
        <item x="18916"/>
        <item x="1100"/>
        <item x="6759"/>
        <item x="6509"/>
        <item x="3229"/>
        <item x="15287"/>
        <item x="16080"/>
        <item x="15626"/>
        <item x="926"/>
        <item x="11300"/>
        <item x="5685"/>
        <item x="5365"/>
        <item x="8922"/>
        <item x="2203"/>
        <item x="21416"/>
        <item x="1767"/>
        <item x="1795"/>
        <item x="1252"/>
        <item x="1104"/>
        <item x="6275"/>
        <item x="7306"/>
        <item x="6483"/>
        <item x="6434"/>
        <item x="5890"/>
        <item x="1111"/>
        <item x="2742"/>
        <item x="3708"/>
        <item x="2852"/>
        <item x="2750"/>
        <item x="3257"/>
        <item x="2963"/>
        <item x="3057"/>
        <item x="17404"/>
        <item x="18517"/>
        <item x="17725"/>
        <item x="18061"/>
        <item x="18331"/>
        <item x="18444"/>
        <item x="17981"/>
        <item x="17997"/>
        <item x="17511"/>
        <item x="13096"/>
        <item x="13496"/>
        <item x="12723"/>
        <item x="16636"/>
        <item x="17339"/>
        <item x="17246"/>
        <item x="814"/>
        <item x="634"/>
        <item x="284"/>
        <item x="718"/>
        <item x="385"/>
        <item x="12312"/>
        <item x="11568"/>
        <item x="12047"/>
        <item x="4742"/>
        <item x="4419"/>
        <item x="4372"/>
        <item x="10710"/>
        <item x="7810"/>
        <item x="7443"/>
        <item x="7675"/>
        <item x="8036"/>
        <item x="9713"/>
        <item x="9898"/>
        <item x="14225"/>
        <item x="20423"/>
        <item x="20393"/>
        <item x="20231"/>
        <item x="20947"/>
        <item x="20449"/>
        <item x="19814"/>
        <item x="5290"/>
        <item x="8965"/>
        <item x="9221"/>
        <item x="9115"/>
        <item x="8594"/>
        <item x="8990"/>
        <item x="1856"/>
        <item x="2176"/>
        <item x="1835"/>
        <item x="21122"/>
        <item x="21166"/>
        <item x="18969"/>
        <item x="18765"/>
        <item x="18668"/>
        <item x="18714"/>
        <item x="14798"/>
        <item x="21511"/>
        <item x="1267"/>
        <item x="1311"/>
        <item x="1520"/>
        <item x="6720"/>
        <item x="6352"/>
        <item x="6429"/>
        <item x="6998"/>
        <item x="6478"/>
        <item x="5759"/>
        <item x="6098"/>
        <item x="6036"/>
        <item x="7318"/>
        <item x="7035"/>
        <item x="3514"/>
        <item x="3477"/>
        <item x="2641"/>
        <item x="3097"/>
        <item x="3035"/>
        <item x="16018"/>
        <item x="15734"/>
        <item x="15072"/>
        <item x="15056"/>
        <item x="15753"/>
        <item x="15409"/>
        <item x="15479"/>
        <item x="18455"/>
        <item x="17505"/>
        <item x="17706"/>
        <item x="17521"/>
        <item x="17710"/>
        <item x="13658"/>
        <item x="13263"/>
        <item x="13131"/>
        <item x="13621"/>
        <item x="13402"/>
        <item x="13553"/>
        <item x="13365"/>
        <item x="13595"/>
        <item x="13565"/>
        <item x="12957"/>
        <item x="16315"/>
        <item x="16722"/>
        <item x="17309"/>
        <item x="16461"/>
        <item x="17312"/>
        <item x="16733"/>
        <item x="798"/>
        <item x="335"/>
        <item x="863"/>
        <item x="797"/>
        <item x="12009"/>
        <item x="11750"/>
        <item x="12554"/>
        <item x="11845"/>
        <item x="3901"/>
        <item x="4589"/>
        <item x="11168"/>
        <item x="10364"/>
        <item x="8091"/>
        <item x="7540"/>
        <item x="9462"/>
        <item x="10047"/>
        <item x="14108"/>
        <item x="20091"/>
        <item x="20582"/>
        <item x="20092"/>
        <item x="19697"/>
        <item x="5220"/>
        <item x="8727"/>
        <item x="9036"/>
        <item x="8676"/>
        <item x="9058"/>
        <item x="2036"/>
        <item x="1846"/>
        <item x="21345"/>
        <item x="21390"/>
        <item x="19138"/>
        <item x="18912"/>
        <item x="18743"/>
        <item x="18567"/>
        <item x="18833"/>
        <item x="14727"/>
        <item x="14876"/>
        <item x="21492"/>
        <item x="1203"/>
        <item x="1442"/>
        <item x="7215"/>
        <item x="7241"/>
        <item x="6983"/>
        <item x="6567"/>
        <item x="5910"/>
        <item x="6594"/>
        <item x="6682"/>
        <item x="3409"/>
        <item x="6761"/>
        <item x="5957"/>
        <item x="3414"/>
        <item x="3761"/>
        <item x="16032"/>
        <item x="15086"/>
        <item x="15185"/>
        <item x="15307"/>
        <item x="15882"/>
        <item x="18128"/>
        <item x="17467"/>
        <item x="13254"/>
        <item x="13221"/>
        <item x="13061"/>
        <item x="13157"/>
        <item x="17696"/>
        <item x="13119"/>
        <item x="17322"/>
        <item x="16517"/>
        <item x="16996"/>
        <item x="17092"/>
        <item x="17226"/>
        <item x="17122"/>
        <item x="17215"/>
        <item x="16668"/>
        <item x="733"/>
        <item x="1013"/>
        <item x="101"/>
        <item x="17318"/>
        <item x="860"/>
        <item x="99"/>
        <item x="11775"/>
        <item x="11953"/>
        <item x="12561"/>
        <item x="11932"/>
        <item x="12401"/>
        <item x="11835"/>
        <item x="4736"/>
        <item x="4161"/>
        <item x="4145"/>
        <item x="11304"/>
        <item x="10483"/>
        <item x="10588"/>
        <item x="10692"/>
        <item x="10992"/>
        <item x="8403"/>
        <item x="7787"/>
        <item x="7835"/>
        <item x="9283"/>
        <item x="9721"/>
        <item x="9548"/>
        <item x="9606"/>
        <item x="14667"/>
        <item x="14238"/>
        <item x="14528"/>
        <item x="13975"/>
        <item x="10134"/>
        <item x="9916"/>
        <item x="13764"/>
        <item x="14264"/>
        <item x="20140"/>
        <item x="20250"/>
        <item x="20615"/>
        <item x="20751"/>
        <item x="20411"/>
        <item x="20631"/>
        <item x="19443"/>
        <item x="20368"/>
        <item x="19866"/>
        <item x="19854"/>
        <item x="4937"/>
        <item x="4974"/>
        <item x="4969"/>
        <item x="5362"/>
        <item x="8834"/>
        <item x="1840"/>
        <item x="1817"/>
        <item x="2166"/>
        <item x="1819"/>
        <item x="21143"/>
        <item x="18861"/>
        <item x="18806"/>
        <item x="1527"/>
        <item x="1114"/>
        <item x="6033"/>
        <item x="7142"/>
        <item x="6367"/>
        <item x="7364"/>
        <item x="6297"/>
        <item x="5886"/>
        <item x="6612"/>
        <item x="6706"/>
        <item x="3028"/>
        <item x="3061"/>
        <item x="3616"/>
        <item x="3482"/>
        <item x="3602"/>
        <item x="3259"/>
        <item x="15444"/>
        <item x="16107"/>
        <item x="15623"/>
        <item x="15139"/>
        <item x="15776"/>
        <item x="15295"/>
        <item x="15923"/>
        <item x="17896"/>
        <item x="18032"/>
        <item x="17808"/>
        <item x="17751"/>
        <item x="18524"/>
        <item x="13050"/>
        <item x="12771"/>
        <item x="12732"/>
        <item x="17091"/>
        <item x="17366"/>
        <item x="16261"/>
        <item x="16574"/>
        <item x="16894"/>
        <item x="16863"/>
        <item x="16750"/>
        <item x="308"/>
        <item x="578"/>
        <item x="928"/>
        <item x="152"/>
        <item x="291"/>
        <item x="28"/>
        <item x="12016"/>
        <item x="12374"/>
        <item x="11873"/>
        <item x="12527"/>
        <item x="11749"/>
        <item x="11989"/>
        <item x="4431"/>
        <item x="4086"/>
        <item x="4926"/>
        <item x="4042"/>
        <item x="4547"/>
        <item x="4101"/>
        <item x="4385"/>
        <item x="4355"/>
        <item x="11412"/>
        <item x="11290"/>
        <item x="10288"/>
        <item x="10943"/>
        <item x="8252"/>
        <item x="8337"/>
        <item x="7415"/>
        <item x="8048"/>
        <item x="8150"/>
        <item x="8244"/>
        <item x="8021"/>
        <item x="7759"/>
        <item x="9927"/>
        <item x="9738"/>
        <item x="9228"/>
        <item x="9610"/>
        <item x="9816"/>
        <item x="9715"/>
        <item x="10193"/>
        <item x="10058"/>
        <item x="9758"/>
        <item x="9633"/>
        <item x="10236"/>
        <item x="14710"/>
        <item x="14598"/>
        <item x="13939"/>
        <item x="14033"/>
        <item x="14566"/>
        <item x="14053"/>
        <item x="13769"/>
        <item x="13989"/>
        <item x="14084"/>
        <item x="20856"/>
        <item x="20367"/>
        <item x="20336"/>
        <item x="20145"/>
        <item x="20491"/>
        <item x="19920"/>
        <item x="20022"/>
        <item x="19264"/>
        <item x="19296"/>
        <item x="5281"/>
        <item x="5081"/>
        <item x="8649"/>
        <item x="9191"/>
        <item x="9145"/>
        <item x="9201"/>
        <item x="2540"/>
        <item x="1916"/>
        <item x="1842"/>
        <item x="2309"/>
        <item x="21385"/>
        <item x="21301"/>
        <item x="21347"/>
        <item x="1393"/>
        <item x="6717"/>
        <item x="6334"/>
        <item x="7054"/>
        <item x="6798"/>
        <item x="6426"/>
        <item x="6972"/>
        <item x="5995"/>
        <item x="7223"/>
        <item x="6726"/>
        <item x="5835"/>
        <item x="6704"/>
        <item x="3095"/>
        <item x="3748"/>
        <item x="3068"/>
        <item x="15263"/>
        <item x="15020"/>
        <item x="15341"/>
        <item x="16121"/>
        <item x="15482"/>
        <item x="15489"/>
        <item x="15737"/>
        <item x="15986"/>
        <item x="15981"/>
        <item x="15594"/>
        <item x="18217"/>
        <item x="18113"/>
        <item x="18390"/>
        <item x="12793"/>
        <item x="12873"/>
        <item x="13047"/>
        <item x="13034"/>
        <item x="12990"/>
        <item x="17223"/>
        <item x="16462"/>
        <item x="17287"/>
        <item x="16229"/>
        <item x="13570"/>
        <item x="16320"/>
        <item x="16838"/>
        <item x="17109"/>
        <item x="17279"/>
        <item x="694"/>
        <item x="141"/>
        <item x="474"/>
        <item x="501"/>
        <item x="540"/>
        <item x="16312"/>
        <item x="17166"/>
        <item x="911"/>
        <item x="112"/>
        <item x="557"/>
        <item x="280"/>
        <item x="11688"/>
        <item x="12038"/>
        <item x="11591"/>
        <item x="12304"/>
        <item x="4538"/>
        <item x="4655"/>
        <item x="4811"/>
        <item x="4578"/>
        <item x="10470"/>
        <item x="11387"/>
        <item x="10850"/>
        <item x="8329"/>
        <item x="7521"/>
        <item x="8014"/>
        <item x="9383"/>
        <item x="9560"/>
        <item x="10045"/>
        <item x="9823"/>
        <item x="14678"/>
        <item x="14498"/>
        <item x="14127"/>
        <item x="14419"/>
        <item x="14133"/>
        <item x="21003"/>
        <item x="20409"/>
        <item x="19901"/>
        <item x="19817"/>
        <item x="19989"/>
        <item x="5000"/>
        <item x="5523"/>
        <item x="5199"/>
        <item x="5718"/>
        <item x="5181"/>
        <item x="5486"/>
        <item x="5636"/>
        <item x="5268"/>
        <item x="5597"/>
        <item x="5266"/>
        <item x="9212"/>
        <item x="8555"/>
        <item x="5009"/>
        <item x="9034"/>
        <item x="2456"/>
        <item x="2383"/>
        <item x="2129"/>
        <item x="8807"/>
        <item x="2134"/>
        <item x="21144"/>
        <item x="18961"/>
        <item x="18948"/>
        <item x="18624"/>
        <item x="18604"/>
        <item x="14738"/>
        <item x="21581"/>
        <item x="1194"/>
        <item x="21615"/>
        <item x="7181"/>
        <item x="6433"/>
        <item x="7129"/>
        <item x="7249"/>
        <item x="3732"/>
        <item x="3081"/>
        <item x="3623"/>
        <item x="2718"/>
        <item x="2732"/>
        <item x="15513"/>
        <item x="15881"/>
        <item x="18421"/>
        <item x="17728"/>
        <item x="18214"/>
        <item x="17779"/>
        <item x="17902"/>
        <item x="13087"/>
        <item x="16321"/>
        <item x="16729"/>
        <item x="16676"/>
        <item x="17337"/>
        <item x="16826"/>
        <item x="746"/>
        <item x="11674"/>
        <item x="4227"/>
        <item x="3849"/>
        <item x="4658"/>
        <item x="4423"/>
        <item x="10358"/>
        <item x="11240"/>
        <item x="9265"/>
        <item x="14356"/>
        <item x="2311"/>
        <item x="19080"/>
        <item x="14740"/>
        <item x="21647"/>
        <item x="7030"/>
        <item x="7116"/>
        <item x="3354"/>
        <item x="2553"/>
        <item x="18326"/>
        <item x="18300"/>
        <item x="17503"/>
        <item x="13071"/>
        <item x="18411"/>
        <item x="277"/>
        <item x="133"/>
        <item x="16227"/>
        <item x="47"/>
        <item x="11789"/>
        <item x="12170"/>
        <item x="11661"/>
        <item x="144"/>
        <item x="4869"/>
        <item x="9631"/>
        <item x="9227"/>
        <item x="2412"/>
        <item x="2106"/>
        <item x="18685"/>
        <item x="21545"/>
        <item x="21542"/>
        <item x="1713"/>
        <item x="1485"/>
        <item x="1685"/>
        <item x="5770"/>
        <item x="6148"/>
        <item x="6617"/>
        <item x="6219"/>
        <item x="5928"/>
        <item x="15963"/>
        <item x="15253"/>
        <item x="15618"/>
        <item x="15094"/>
        <item x="15791"/>
        <item x="15486"/>
        <item x="17726"/>
        <item x="17876"/>
        <item x="17664"/>
        <item x="18057"/>
        <item x="13536"/>
        <item x="13448"/>
        <item x="12697"/>
        <item x="13208"/>
        <item x="13106"/>
        <item x="16428"/>
        <item x="17103"/>
        <item x="17055"/>
        <item x="16351"/>
        <item x="461"/>
        <item x="800"/>
        <item x="874"/>
        <item x="366"/>
        <item x="339"/>
        <item x="236"/>
        <item x="259"/>
        <item x="1027"/>
        <item x="12188"/>
        <item x="12197"/>
        <item x="4099"/>
        <item x="4876"/>
        <item x="4889"/>
        <item x="4246"/>
        <item x="11406"/>
        <item x="11028"/>
        <item x="10894"/>
        <item x="10420"/>
        <item x="11379"/>
        <item x="10980"/>
        <item x="7918"/>
        <item x="10046"/>
        <item x="9932"/>
        <item x="9436"/>
        <item x="9849"/>
        <item x="13854"/>
        <item x="14656"/>
        <item x="13747"/>
        <item x="20662"/>
        <item x="20844"/>
        <item x="20112"/>
        <item x="19618"/>
        <item x="19587"/>
        <item x="19996"/>
        <item x="5488"/>
        <item x="5201"/>
        <item x="5587"/>
        <item x="8821"/>
        <item x="9014"/>
        <item x="9083"/>
        <item x="2454"/>
        <item x="2079"/>
        <item x="21171"/>
        <item x="21150"/>
        <item x="18963"/>
        <item x="18618"/>
        <item x="18835"/>
        <item x="18749"/>
        <item x="14827"/>
        <item x="14754"/>
        <item x="1423"/>
        <item x="21618"/>
        <item x="6284"/>
        <item x="6325"/>
        <item x="6025"/>
        <item x="7188"/>
        <item x="2600"/>
        <item x="3391"/>
        <item x="3459"/>
        <item x="2608"/>
        <item x="15220"/>
        <item x="15068"/>
        <item x="14975"/>
        <item x="16029"/>
        <item x="16028"/>
        <item x="16161"/>
        <item x="16056"/>
        <item x="16126"/>
        <item x="15484"/>
        <item x="17888"/>
        <item x="17841"/>
        <item x="17856"/>
        <item x="18201"/>
        <item x="13588"/>
        <item x="12806"/>
        <item x="13154"/>
        <item x="12868"/>
        <item x="13229"/>
        <item x="13288"/>
        <item x="12736"/>
        <item x="13249"/>
        <item x="12708"/>
        <item x="17264"/>
        <item x="16718"/>
        <item x="13506"/>
        <item x="13284"/>
        <item x="17211"/>
        <item x="17346"/>
        <item x="17165"/>
        <item x="704"/>
        <item x="992"/>
        <item x="17338"/>
        <item x="16934"/>
        <item x="450"/>
        <item x="749"/>
        <item x="17248"/>
        <item x="16791"/>
        <item x="464"/>
        <item x="875"/>
        <item x="453"/>
        <item x="11772"/>
        <item x="36"/>
        <item x="11559"/>
        <item x="12190"/>
        <item x="4017"/>
        <item x="4758"/>
        <item x="12017"/>
        <item x="4226"/>
        <item x="12524"/>
        <item x="4466"/>
        <item x="4882"/>
        <item x="3931"/>
        <item x="11144"/>
        <item x="4000"/>
        <item x="4787"/>
        <item x="10942"/>
        <item x="10524"/>
        <item x="10886"/>
        <item x="11191"/>
        <item x="11281"/>
        <item x="11411"/>
        <item x="11084"/>
        <item x="10639"/>
        <item x="7422"/>
        <item x="8113"/>
        <item x="11034"/>
        <item x="8418"/>
        <item x="10105"/>
        <item x="9952"/>
        <item x="9448"/>
        <item x="7850"/>
        <item x="9723"/>
        <item x="10037"/>
        <item x="9946"/>
        <item x="9882"/>
        <item x="9984"/>
        <item x="14689"/>
        <item x="14620"/>
        <item x="20711"/>
        <item x="20698"/>
        <item x="20885"/>
        <item x="20772"/>
        <item x="20483"/>
        <item x="14371"/>
        <item x="20174"/>
        <item x="20014"/>
        <item x="19671"/>
        <item x="5166"/>
        <item x="5021"/>
        <item x="9105"/>
        <item x="8968"/>
        <item x="5664"/>
        <item x="8928"/>
        <item x="8822"/>
        <item x="8897"/>
        <item x="8605"/>
        <item x="8832"/>
        <item x="1969"/>
        <item x="2269"/>
        <item x="21365"/>
        <item x="18902"/>
        <item x="18693"/>
        <item x="18787"/>
        <item x="18595"/>
        <item x="1315"/>
        <item x="1317"/>
        <item x="1445"/>
        <item x="6068"/>
        <item x="6542"/>
        <item x="5960"/>
        <item x="7155"/>
        <item x="6978"/>
        <item x="6786"/>
        <item x="3649"/>
        <item x="3727"/>
        <item x="3347"/>
        <item x="3446"/>
        <item x="3718"/>
        <item x="3343"/>
        <item x="3386"/>
        <item x="15706"/>
        <item x="15473"/>
        <item x="15285"/>
        <item x="16128"/>
        <item x="15212"/>
        <item x="17661"/>
        <item x="17718"/>
        <item x="18268"/>
        <item x="18125"/>
        <item x="17401"/>
        <item x="17582"/>
        <item x="17727"/>
        <item x="18154"/>
        <item x="18092"/>
        <item x="18155"/>
        <item x="13251"/>
        <item x="13424"/>
        <item x="13482"/>
        <item x="12748"/>
        <item x="12844"/>
        <item x="13477"/>
        <item x="16432"/>
        <item x="17189"/>
        <item x="17363"/>
        <item x="17137"/>
        <item x="17319"/>
        <item x="17106"/>
        <item x="16960"/>
        <item x="16656"/>
        <item x="16785"/>
        <item x="16366"/>
        <item x="17138"/>
        <item x="16424"/>
        <item x="893"/>
        <item x="635"/>
        <item x="985"/>
        <item x="980"/>
        <item x="12536"/>
        <item x="12093"/>
        <item x="11929"/>
        <item x="4638"/>
        <item x="4211"/>
        <item x="4433"/>
        <item x="4831"/>
        <item x="4124"/>
        <item x="3991"/>
        <item x="4446"/>
        <item x="4540"/>
        <item x="3777"/>
        <item x="11333"/>
        <item x="11356"/>
        <item x="11340"/>
        <item x="10951"/>
        <item x="7874"/>
        <item x="9923"/>
        <item x="9386"/>
        <item x="9272"/>
        <item x="9729"/>
        <item x="9867"/>
        <item x="10154"/>
        <item x="10136"/>
        <item x="9467"/>
        <item x="9640"/>
        <item x="14360"/>
        <item x="14112"/>
        <item x="14442"/>
        <item x="20097"/>
        <item x="20628"/>
        <item x="20181"/>
        <item x="20315"/>
        <item x="20118"/>
        <item x="19889"/>
        <item x="19574"/>
        <item x="19462"/>
        <item x="19540"/>
        <item x="5641"/>
        <item x="5637"/>
        <item x="5438"/>
        <item x="5384"/>
        <item x="9166"/>
        <item x="2164"/>
        <item x="2279"/>
        <item x="2040"/>
        <item x="2011"/>
        <item x="2015"/>
        <item x="21291"/>
        <item x="19179"/>
        <item x="21526"/>
        <item x="1782"/>
        <item x="1396"/>
        <item x="1525"/>
        <item x="1063"/>
        <item x="1124"/>
        <item x="1762"/>
        <item x="1779"/>
        <item x="6442"/>
        <item x="6441"/>
        <item x="6002"/>
        <item x="7069"/>
        <item x="7214"/>
        <item x="6460"/>
        <item x="7233"/>
        <item x="7333"/>
        <item x="3588"/>
        <item x="3673"/>
        <item x="3478"/>
        <item x="3351"/>
        <item x="3085"/>
        <item x="3240"/>
        <item x="2844"/>
        <item x="15153"/>
        <item x="15356"/>
        <item x="15519"/>
        <item x="14988"/>
        <item x="18107"/>
        <item x="17930"/>
        <item x="17672"/>
        <item x="18047"/>
        <item x="17544"/>
        <item x="13567"/>
        <item x="12969"/>
        <item x="16854"/>
        <item x="16827"/>
        <item x="17089"/>
        <item x="16612"/>
        <item x="16328"/>
        <item x="16387"/>
        <item x="16727"/>
        <item x="16767"/>
        <item x="16850"/>
        <item x="249"/>
        <item x="561"/>
        <item x="828"/>
        <item x="127"/>
        <item x="11763"/>
        <item x="12006"/>
        <item x="12511"/>
        <item x="11697"/>
        <item x="12354"/>
        <item x="12485"/>
        <item x="4417"/>
        <item x="4892"/>
        <item x="4259"/>
        <item x="11128"/>
        <item x="11257"/>
        <item x="10965"/>
        <item x="10400"/>
        <item x="10860"/>
        <item x="7725"/>
        <item x="8262"/>
        <item x="8047"/>
        <item x="8101"/>
        <item x="7451"/>
        <item x="8096"/>
        <item x="7554"/>
        <item x="7527"/>
        <item x="7907"/>
        <item x="8145"/>
        <item x="10131"/>
        <item x="9479"/>
        <item x="9995"/>
        <item x="14165"/>
        <item x="14160"/>
        <item x="21011"/>
        <item x="20616"/>
        <item x="19404"/>
        <item x="19560"/>
        <item x="19277"/>
        <item x="5609"/>
        <item x="8885"/>
        <item x="2271"/>
        <item x="19055"/>
        <item x="19159"/>
        <item x="18640"/>
        <item x="18753"/>
        <item x="1670"/>
        <item x="1493"/>
        <item x="1056"/>
        <item x="1287"/>
        <item x="1364"/>
        <item x="7377"/>
        <item x="6422"/>
        <item x="6268"/>
        <item x="6779"/>
        <item x="5915"/>
        <item x="5870"/>
        <item x="6560"/>
        <item x="3580"/>
        <item x="3406"/>
        <item x="3232"/>
        <item x="3058"/>
        <item x="2763"/>
        <item x="3359"/>
        <item x="3334"/>
        <item x="15017"/>
        <item x="15801"/>
        <item x="15640"/>
        <item x="2707"/>
        <item x="15534"/>
        <item x="17566"/>
        <item x="17626"/>
        <item x="17537"/>
        <item x="17974"/>
        <item x="17961"/>
        <item x="18298"/>
        <item x="18070"/>
        <item x="18528"/>
        <item x="17444"/>
        <item x="13534"/>
        <item x="13299"/>
        <item x="12952"/>
        <item x="16936"/>
        <item x="17023"/>
        <item x="16700"/>
        <item x="16970"/>
        <item x="17289"/>
        <item x="16562"/>
        <item x="370"/>
        <item x="16983"/>
        <item x="354"/>
        <item x="994"/>
        <item x="696"/>
        <item x="12203"/>
        <item x="11872"/>
        <item x="12267"/>
        <item x="4495"/>
        <item x="12235"/>
        <item x="11533"/>
        <item x="3994"/>
        <item x="11551"/>
        <item x="4830"/>
        <item x="4688"/>
        <item x="4289"/>
        <item x="4744"/>
        <item x="3938"/>
        <item x="11364"/>
        <item x="10849"/>
        <item x="10814"/>
        <item x="7925"/>
        <item x="7931"/>
        <item x="7963"/>
        <item x="8455"/>
        <item x="8069"/>
        <item x="9445"/>
        <item x="10070"/>
        <item x="9877"/>
        <item x="9750"/>
        <item x="10090"/>
        <item x="9968"/>
        <item x="9887"/>
        <item x="10194"/>
        <item x="9348"/>
        <item x="14021"/>
        <item x="14675"/>
        <item x="13846"/>
        <item x="13690"/>
        <item x="14169"/>
        <item x="14610"/>
        <item x="20373"/>
        <item x="20608"/>
        <item x="20195"/>
        <item x="20952"/>
        <item x="20475"/>
        <item x="20669"/>
        <item x="20979"/>
        <item x="20356"/>
        <item x="20827"/>
        <item x="20184"/>
        <item x="19348"/>
        <item x="19807"/>
        <item x="19925"/>
        <item x="5182"/>
        <item x="4979"/>
        <item x="5172"/>
        <item x="5047"/>
        <item x="5428"/>
        <item x="8999"/>
        <item x="8985"/>
        <item x="1904"/>
        <item x="1999"/>
        <item x="2530"/>
        <item x="2135"/>
        <item x="2023"/>
        <item x="21339"/>
        <item x="19117"/>
        <item x="19145"/>
        <item x="18813"/>
        <item x="1476"/>
        <item x="1180"/>
        <item x="1594"/>
        <item x="6236"/>
        <item x="7314"/>
        <item x="5834"/>
        <item x="6873"/>
        <item x="2951"/>
        <item x="3410"/>
        <item x="15447"/>
        <item x="15358"/>
        <item x="15565"/>
        <item x="14983"/>
        <item x="15794"/>
        <item x="15441"/>
        <item x="17790"/>
        <item x="17575"/>
        <item x="17847"/>
        <item x="12810"/>
        <item x="13569"/>
        <item x="17045"/>
        <item x="16275"/>
        <item x="11974"/>
        <item x="20605"/>
        <item x="20115"/>
        <item x="20959"/>
        <item x="5481"/>
        <item x="8663"/>
        <item x="8580"/>
        <item x="2074"/>
        <item x="2378"/>
        <item x="5992"/>
        <item x="15191"/>
        <item x="18192"/>
        <item x="16945"/>
        <item x="7437"/>
        <item x="5244"/>
        <item x="2502"/>
        <item x="19139"/>
        <item x="18904"/>
        <item x="21553"/>
        <item x="1451"/>
        <item x="1314"/>
        <item x="1691"/>
        <item x="7250"/>
        <item x="6543"/>
        <item x="7261"/>
        <item x="6698"/>
        <item x="6637"/>
        <item x="6376"/>
        <item x="6129"/>
        <item x="7352"/>
        <item x="3400"/>
        <item x="3234"/>
        <item x="2570"/>
        <item x="3418"/>
        <item x="2955"/>
        <item x="2736"/>
        <item x="7321"/>
        <item x="3211"/>
        <item x="16124"/>
        <item x="15761"/>
        <item x="15045"/>
        <item x="16167"/>
        <item x="15636"/>
        <item x="18314"/>
        <item x="18509"/>
        <item x="17513"/>
        <item x="16185"/>
        <item x="15280"/>
        <item x="13120"/>
        <item x="13083"/>
        <item x="12813"/>
        <item x="12895"/>
        <item x="13460"/>
        <item x="13606"/>
        <item x="16652"/>
        <item x="18429"/>
        <item x="12724"/>
        <item x="13060"/>
        <item x="17005"/>
        <item x="983"/>
        <item x="132"/>
        <item x="743"/>
        <item x="663"/>
        <item x="121"/>
        <item x="227"/>
        <item x="504"/>
        <item x="17105"/>
        <item x="16836"/>
        <item x="12592"/>
        <item x="11981"/>
        <item x="11589"/>
        <item x="12326"/>
        <item x="11880"/>
        <item x="12584"/>
        <item x="4292"/>
        <item x="4381"/>
        <item x="11258"/>
        <item x="11016"/>
        <item x="3980"/>
        <item x="8311"/>
        <item x="8067"/>
        <item x="8175"/>
        <item x="7862"/>
        <item x="7485"/>
        <item x="10388"/>
        <item x="10023"/>
        <item x="9963"/>
        <item x="10010"/>
        <item x="10235"/>
        <item x="9237"/>
        <item x="14047"/>
        <item x="14470"/>
        <item x="13972"/>
        <item x="14651"/>
        <item x="14223"/>
        <item x="9486"/>
        <item x="13728"/>
        <item x="14030"/>
        <item x="9689"/>
        <item x="21017"/>
        <item x="20970"/>
        <item x="20882"/>
        <item x="20851"/>
        <item x="13735"/>
        <item x="14502"/>
        <item x="20263"/>
        <item x="5459"/>
        <item x="4962"/>
        <item x="20002"/>
        <item x="19892"/>
        <item x="19393"/>
        <item x="9006"/>
        <item x="8620"/>
        <item x="9024"/>
        <item x="5670"/>
        <item x="1869"/>
        <item x="2204"/>
        <item x="8507"/>
        <item x="21371"/>
        <item x="19002"/>
        <item x="19104"/>
        <item x="21141"/>
        <item x="14916"/>
        <item x="18591"/>
        <item x="1134"/>
        <item x="1138"/>
        <item x="1578"/>
        <item x="7157"/>
        <item x="5940"/>
        <item x="7109"/>
        <item x="6875"/>
        <item x="6447"/>
        <item x="2843"/>
        <item x="3284"/>
        <item x="3369"/>
        <item x="7101"/>
        <item x="5892"/>
        <item x="3712"/>
        <item x="15117"/>
        <item x="15705"/>
        <item x="15477"/>
        <item x="18049"/>
        <item x="18059"/>
        <item x="17410"/>
        <item x="17800"/>
        <item x="18405"/>
        <item x="17804"/>
        <item x="12676"/>
        <item x="13347"/>
        <item x="12860"/>
        <item x="17747"/>
        <item x="17957"/>
        <item x="13643"/>
        <item x="17217"/>
        <item x="17016"/>
        <item x="16730"/>
        <item x="12929"/>
        <item x="13574"/>
        <item x="13199"/>
        <item x="17155"/>
        <item x="17111"/>
        <item x="897"/>
        <item x="64"/>
        <item x="655"/>
        <item x="62"/>
        <item x="793"/>
        <item x="728"/>
        <item x="527"/>
        <item x="93"/>
        <item x="16340"/>
        <item x="11795"/>
        <item x="12432"/>
        <item x="12111"/>
        <item x="12367"/>
        <item x="4420"/>
        <item x="11828"/>
        <item x="4796"/>
        <item x="4783"/>
        <item x="11125"/>
        <item x="4046"/>
        <item x="4827"/>
        <item x="10677"/>
        <item x="7830"/>
        <item x="7457"/>
        <item x="9842"/>
        <item x="9994"/>
        <item x="9599"/>
        <item x="14048"/>
        <item x="14572"/>
        <item x="10103"/>
        <item x="14188"/>
        <item x="14126"/>
        <item x="20132"/>
        <item x="21042"/>
        <item x="19649"/>
        <item x="19940"/>
        <item x="20843"/>
        <item x="20614"/>
        <item x="19233"/>
        <item x="19615"/>
        <item x="5231"/>
        <item x="19918"/>
        <item x="5097"/>
        <item x="8670"/>
        <item x="8864"/>
        <item x="9203"/>
        <item x="5107"/>
        <item x="5315"/>
        <item x="5655"/>
        <item x="9019"/>
        <item x="2221"/>
        <item x="1975"/>
        <item x="21407"/>
        <item x="19166"/>
        <item x="18633"/>
        <item x="14728"/>
        <item x="14759"/>
        <item x="1060"/>
        <item x="1185"/>
        <item x="1569"/>
        <item x="6253"/>
        <item x="6008"/>
        <item x="6356"/>
        <item x="3581"/>
        <item x="3183"/>
        <item x="3032"/>
        <item x="2726"/>
        <item x="3744"/>
        <item x="3272"/>
        <item x="2656"/>
        <item x="3143"/>
        <item x="15497"/>
        <item x="17641"/>
        <item x="18302"/>
        <item x="18077"/>
        <item x="17785"/>
        <item x="18019"/>
        <item x="18550"/>
        <item x="17655"/>
        <item x="17910"/>
        <item x="18221"/>
        <item x="13481"/>
        <item x="12951"/>
        <item x="13549"/>
        <item x="13505"/>
        <item x="13504"/>
        <item x="13189"/>
        <item x="13239"/>
        <item x="12634"/>
        <item x="13057"/>
        <item x="17230"/>
        <item x="17007"/>
        <item x="16271"/>
        <item x="17187"/>
        <item x="16677"/>
        <item x="17307"/>
        <item x="17283"/>
        <item x="16871"/>
        <item x="16364"/>
        <item x="16435"/>
        <item x="16876"/>
        <item x="16897"/>
        <item x="16919"/>
        <item x="16363"/>
        <item x="16689"/>
        <item x="17017"/>
        <item x="292"/>
        <item x="774"/>
        <item x="81"/>
        <item x="536"/>
        <item x="909"/>
        <item x="12444"/>
        <item x="12582"/>
        <item x="4141"/>
        <item x="4501"/>
        <item x="4298"/>
        <item x="4397"/>
        <item x="4473"/>
        <item x="10621"/>
        <item x="11449"/>
        <item x="11101"/>
        <item x="10441"/>
        <item x="10489"/>
        <item x="10905"/>
        <item x="10476"/>
        <item x="10529"/>
        <item x="11225"/>
        <item x="8053"/>
        <item x="8312"/>
        <item x="7509"/>
        <item x="7442"/>
        <item x="8187"/>
        <item x="9972"/>
        <item x="9765"/>
        <item x="9586"/>
        <item x="9744"/>
        <item x="9389"/>
        <item x="9859"/>
        <item x="13979"/>
        <item x="14579"/>
        <item x="20579"/>
        <item x="20457"/>
        <item x="20785"/>
        <item x="19840"/>
        <item x="19884"/>
        <item x="19260"/>
        <item x="19709"/>
        <item x="19511"/>
        <item x="20035"/>
        <item x="5451"/>
        <item x="5197"/>
        <item x="5723"/>
        <item x="5319"/>
        <item x="8650"/>
        <item x="8837"/>
        <item x="8484"/>
        <item x="2504"/>
        <item x="2507"/>
        <item x="2525"/>
        <item x="2450"/>
        <item x="2063"/>
        <item x="21467"/>
        <item x="18970"/>
        <item x="21495"/>
        <item x="1700"/>
        <item x="1607"/>
        <item x="1781"/>
        <item x="1123"/>
        <item x="1083"/>
        <item x="6470"/>
        <item x="6743"/>
        <item x="5865"/>
        <item x="6835"/>
        <item x="6362"/>
        <item x="6449"/>
        <item x="3479"/>
        <item x="2756"/>
        <item x="15856"/>
        <item x="15402"/>
        <item x="15958"/>
        <item x="15663"/>
        <item x="15144"/>
        <item x="17613"/>
        <item x="18342"/>
        <item x="17518"/>
        <item x="18372"/>
        <item x="16627"/>
        <item x="17158"/>
        <item x="17093"/>
        <item x="17156"/>
        <item x="16794"/>
        <item x="17243"/>
        <item x="16623"/>
        <item x="588"/>
        <item x="812"/>
        <item x="445"/>
        <item x="674"/>
        <item x="19"/>
        <item x="242"/>
        <item x="791"/>
        <item x="543"/>
        <item x="421"/>
        <item x="11540"/>
        <item x="11889"/>
        <item x="11955"/>
        <item x="11954"/>
        <item x="12150"/>
        <item x="4245"/>
        <item x="3782"/>
        <item x="4352"/>
        <item x="4007"/>
        <item x="4661"/>
        <item x="4611"/>
        <item x="11452"/>
        <item x="11454"/>
        <item x="7887"/>
        <item x="7656"/>
        <item x="8191"/>
        <item x="7488"/>
        <item x="7903"/>
        <item x="9657"/>
        <item x="9909"/>
        <item x="9337"/>
        <item x="10031"/>
        <item x="9429"/>
        <item x="9719"/>
        <item x="14246"/>
        <item x="9346"/>
        <item x="14078"/>
        <item x="14385"/>
        <item x="14239"/>
        <item x="14486"/>
        <item x="14611"/>
        <item x="14523"/>
        <item x="14049"/>
        <item x="20167"/>
        <item x="20366"/>
        <item x="20652"/>
        <item x="20274"/>
        <item x="20830"/>
        <item x="20522"/>
        <item x="19632"/>
        <item x="20395"/>
        <item x="20984"/>
        <item x="19900"/>
        <item x="19849"/>
        <item x="19698"/>
        <item x="19668"/>
        <item x="19458"/>
        <item x="5671"/>
        <item x="5145"/>
        <item x="5413"/>
        <item x="2068"/>
        <item x="21282"/>
        <item x="21334"/>
        <item x="18886"/>
        <item x="19016"/>
        <item x="14947"/>
        <item x="14903"/>
        <item x="14940"/>
        <item x="1492"/>
        <item x="5873"/>
        <item x="6192"/>
        <item x="6723"/>
        <item x="6831"/>
        <item x="6705"/>
        <item x="6690"/>
        <item x="3670"/>
        <item x="3320"/>
        <item x="3631"/>
        <item x="2850"/>
        <item x="2629"/>
        <item x="15642"/>
        <item x="15437"/>
        <item x="18521"/>
        <item x="18085"/>
        <item x="18291"/>
        <item x="17659"/>
        <item x="13583"/>
        <item x="13598"/>
        <item x="18451"/>
        <item x="12623"/>
        <item x="13407"/>
        <item x="12905"/>
        <item x="16663"/>
        <item x="16631"/>
        <item x="16918"/>
        <item x="16856"/>
        <item x="16744"/>
        <item x="301"/>
        <item x="157"/>
        <item x="154"/>
        <item x="12164"/>
        <item x="11914"/>
        <item x="12104"/>
        <item x="4595"/>
        <item x="11917"/>
        <item x="12160"/>
        <item x="4339"/>
        <item x="3964"/>
        <item x="11228"/>
        <item x="10548"/>
        <item x="10503"/>
        <item x="10769"/>
        <item x="7600"/>
        <item x="8146"/>
        <item x="7837"/>
        <item x="7455"/>
        <item x="9981"/>
        <item x="9632"/>
        <item x="10086"/>
        <item x="13892"/>
        <item x="14601"/>
        <item x="13856"/>
        <item x="14695"/>
        <item x="14046"/>
        <item x="14323"/>
        <item x="13762"/>
        <item x="20974"/>
        <item x="20110"/>
        <item x="20047"/>
        <item x="19932"/>
        <item x="19701"/>
        <item x="19474"/>
        <item x="19517"/>
        <item x="5078"/>
        <item x="5150"/>
        <item x="5034"/>
        <item x="9035"/>
        <item x="2076"/>
        <item x="2503"/>
        <item x="21131"/>
        <item x="21157"/>
        <item x="21479"/>
        <item x="19118"/>
        <item x="18681"/>
        <item x="1659"/>
        <item x="1350"/>
        <item x="21625"/>
        <item x="7156"/>
        <item x="6559"/>
        <item x="5867"/>
        <item x="6860"/>
        <item x="7122"/>
        <item x="6248"/>
        <item x="3621"/>
        <item x="3499"/>
        <item x="2981"/>
        <item x="16041"/>
        <item x="12733"/>
        <item x="12766"/>
        <item x="16956"/>
        <item x="17014"/>
        <item x="532"/>
        <item x="350"/>
        <item x="113"/>
        <item x="12569"/>
        <item x="11906"/>
        <item x="3923"/>
        <item x="10790"/>
        <item x="7970"/>
        <item x="7445"/>
        <item x="9449"/>
        <item x="21049"/>
        <item x="20656"/>
        <item x="5134"/>
        <item x="5251"/>
        <item x="2468"/>
        <item x="1956"/>
        <item x="2073"/>
        <item x="18578"/>
        <item x="18725"/>
        <item x="6318"/>
        <item x="6085"/>
        <item x="1386"/>
        <item x="16114"/>
        <item x="18437"/>
        <item x="17643"/>
        <item x="18079"/>
        <item x="12942"/>
        <item x="12777"/>
        <item x="12080"/>
        <item x="12186"/>
        <item x="11434"/>
        <item x="10401"/>
        <item x="7794"/>
        <item x="11088"/>
        <item x="10796"/>
        <item x="10671"/>
        <item x="14401"/>
        <item x="20347"/>
        <item x="5219"/>
        <item x="8642"/>
        <item x="19157"/>
        <item x="18911"/>
        <item x="18603"/>
        <item x="14824"/>
        <item x="21523"/>
        <item x="7216"/>
        <item x="7146"/>
        <item x="6890"/>
        <item x="6206"/>
        <item x="5979"/>
        <item x="7004"/>
        <item x="5933"/>
        <item x="2721"/>
        <item x="2757"/>
        <item x="2975"/>
        <item x="2859"/>
        <item x="3029"/>
        <item x="3122"/>
        <item x="2543"/>
        <item x="15127"/>
        <item x="15903"/>
        <item x="18395"/>
        <item x="18266"/>
        <item x="17615"/>
        <item x="18220"/>
        <item x="17523"/>
        <item x="17524"/>
        <item x="18492"/>
        <item x="12887"/>
        <item x="13486"/>
        <item x="12975"/>
        <item x="12622"/>
        <item x="12624"/>
        <item x="16202"/>
        <item x="17301"/>
        <item x="17290"/>
        <item x="268"/>
        <item x="248"/>
        <item x="513"/>
        <item x="11644"/>
        <item x="17"/>
        <item x="12239"/>
        <item x="4452"/>
        <item x="4117"/>
        <item x="10541"/>
        <item x="10355"/>
        <item x="10872"/>
        <item x="8218"/>
        <item x="8298"/>
        <item x="7714"/>
        <item x="8087"/>
        <item x="9306"/>
        <item x="9725"/>
        <item x="14642"/>
        <item x="13721"/>
        <item x="14623"/>
        <item x="14231"/>
        <item x="20840"/>
        <item x="20529"/>
        <item x="20106"/>
        <item x="20550"/>
        <item x="20783"/>
        <item x="19495"/>
        <item x="19688"/>
        <item x="5123"/>
        <item x="5024"/>
        <item x="8640"/>
        <item x="8835"/>
        <item x="2182"/>
        <item x="19178"/>
        <item x="14929"/>
        <item x="1297"/>
        <item x="6044"/>
        <item x="6256"/>
        <item x="6747"/>
        <item x="5832"/>
        <item x="6751"/>
        <item x="7253"/>
        <item x="6853"/>
        <item x="6242"/>
        <item x="3367"/>
        <item x="3433"/>
        <item x="5916"/>
        <item x="5804"/>
        <item x="3643"/>
        <item x="16146"/>
        <item x="15571"/>
        <item x="15400"/>
        <item x="15573"/>
        <item x="15805"/>
        <item x="15886"/>
        <item x="17419"/>
        <item x="17557"/>
        <item x="18382"/>
        <item x="15106"/>
        <item x="16134"/>
        <item x="17776"/>
        <item x="17588"/>
        <item x="13425"/>
        <item x="13283"/>
        <item x="13026"/>
        <item x="12671"/>
        <item x="12853"/>
        <item x="13392"/>
        <item x="12869"/>
        <item x="13156"/>
        <item x="13181"/>
        <item x="16207"/>
        <item x="17369"/>
        <item x="17295"/>
        <item x="17000"/>
        <item x="16252"/>
        <item x="622"/>
        <item x="637"/>
        <item x="431"/>
        <item x="525"/>
        <item x="457"/>
        <item x="12451"/>
        <item x="4934"/>
        <item x="4513"/>
        <item x="4562"/>
        <item x="4659"/>
        <item x="4095"/>
        <item x="4760"/>
        <item x="3907"/>
        <item x="4271"/>
        <item x="10678"/>
        <item x="10966"/>
        <item x="11027"/>
        <item x="10657"/>
        <item x="11086"/>
        <item x="10312"/>
        <item x="10566"/>
        <item x="11171"/>
        <item x="7704"/>
        <item x="7522"/>
        <item x="8287"/>
        <item x="8424"/>
        <item x="9584"/>
        <item x="10230"/>
        <item x="9903"/>
        <item x="14248"/>
        <item x="13903"/>
        <item x="14575"/>
        <item x="14333"/>
        <item x="13941"/>
        <item x="20160"/>
        <item x="20392"/>
        <item x="20794"/>
        <item x="20531"/>
        <item x="20130"/>
        <item x="20440"/>
        <item x="20126"/>
        <item x="20822"/>
        <item x="20138"/>
        <item x="20749"/>
        <item x="19441"/>
        <item x="19557"/>
        <item x="19640"/>
        <item x="5674"/>
        <item x="5548"/>
        <item x="5178"/>
        <item x="9009"/>
        <item x="2264"/>
        <item x="2272"/>
        <item x="2267"/>
        <item x="21306"/>
        <item x="18895"/>
        <item x="19176"/>
        <item x="19108"/>
        <item x="14820"/>
        <item x="1090"/>
        <item x="1155"/>
        <item x="5920"/>
        <item x="6536"/>
        <item x="6413"/>
        <item x="6911"/>
        <item x="6343"/>
        <item x="5991"/>
        <item x="6684"/>
        <item x="5918"/>
        <item x="5902"/>
        <item x="6309"/>
        <item x="6584"/>
        <item x="3524"/>
        <item x="3428"/>
        <item x="3144"/>
        <item x="3620"/>
        <item x="15803"/>
        <item x="15937"/>
        <item x="3323"/>
        <item x="16136"/>
        <item x="15524"/>
        <item x="2889"/>
        <item x="15521"/>
        <item x="15608"/>
        <item x="17469"/>
        <item x="17892"/>
        <item x="18258"/>
        <item x="13025"/>
        <item x="12642"/>
        <item x="12616"/>
        <item x="18344"/>
        <item x="18229"/>
        <item x="12660"/>
        <item x="13276"/>
        <item x="16450"/>
        <item x="17040"/>
        <item x="12820"/>
        <item x="12900"/>
        <item x="16732"/>
        <item x="17298"/>
        <item x="788"/>
        <item x="621"/>
        <item x="16940"/>
        <item x="17004"/>
        <item x="16736"/>
        <item x="16395"/>
        <item x="714"/>
        <item x="604"/>
        <item x="11844"/>
        <item x="405"/>
        <item x="12193"/>
        <item x="4356"/>
        <item x="4229"/>
        <item x="4438"/>
        <item x="12565"/>
        <item x="4164"/>
        <item x="10471"/>
        <item x="11466"/>
        <item x="10535"/>
        <item x="11211"/>
        <item x="7436"/>
        <item x="8439"/>
        <item x="8476"/>
        <item x="11057"/>
        <item x="7477"/>
        <item x="10537"/>
        <item x="7942"/>
        <item x="8467"/>
        <item x="10221"/>
        <item x="9692"/>
        <item x="9522"/>
        <item x="9788"/>
        <item x="8072"/>
        <item x="9330"/>
        <item x="9647"/>
        <item x="10054"/>
        <item x="9902"/>
        <item x="10128"/>
        <item x="13711"/>
        <item x="14495"/>
        <item x="20960"/>
        <item x="14434"/>
        <item x="20723"/>
        <item x="20063"/>
        <item x="19508"/>
        <item x="19689"/>
        <item x="20049"/>
        <item x="19954"/>
        <item x="5260"/>
        <item x="5688"/>
        <item x="8805"/>
        <item x="8749"/>
        <item x="9193"/>
        <item x="2093"/>
        <item x="1833"/>
        <item x="9185"/>
        <item x="1926"/>
        <item x="8914"/>
        <item x="8688"/>
        <item x="18842"/>
        <item x="14834"/>
        <item x="14905"/>
        <item x="14855"/>
        <item x="1606"/>
        <item x="1222"/>
        <item x="1596"/>
        <item x="7336"/>
        <item x="6076"/>
        <item x="6344"/>
        <item x="7047"/>
        <item x="6599"/>
        <item x="6490"/>
        <item x="7039"/>
        <item x="6023"/>
        <item x="3656"/>
        <item x="3726"/>
        <item x="2698"/>
        <item x="2841"/>
        <item x="16160"/>
        <item x="15964"/>
        <item x="18323"/>
        <item x="18054"/>
        <item x="18317"/>
        <item x="18144"/>
        <item x="13584"/>
        <item x="13625"/>
        <item x="16954"/>
        <item x="17218"/>
        <item x="17116"/>
        <item x="16649"/>
        <item x="16590"/>
        <item x="17176"/>
        <item x="16719"/>
        <item x="17061"/>
        <item x="789"/>
        <item x="327"/>
        <item x="958"/>
        <item x="891"/>
        <item x="709"/>
        <item x="631"/>
        <item x="189"/>
        <item x="123"/>
        <item x="932"/>
        <item x="11703"/>
        <item x="11809"/>
        <item x="12206"/>
        <item x="4632"/>
        <item x="4472"/>
        <item x="4610"/>
        <item x="10670"/>
        <item x="8362"/>
        <item x="8089"/>
        <item x="7610"/>
        <item x="9661"/>
        <item x="14342"/>
        <item x="20815"/>
        <item x="20060"/>
        <item x="20198"/>
        <item x="5675"/>
        <item x="5484"/>
        <item x="8884"/>
        <item x="8681"/>
        <item x="2289"/>
        <item x="1715"/>
        <item x="1621"/>
        <item x="1489"/>
        <item x="6985"/>
        <item x="7094"/>
        <item x="6816"/>
        <item x="6732"/>
        <item x="6986"/>
        <item x="5821"/>
        <item x="5752"/>
        <item x="3298"/>
        <item x="2630"/>
        <item x="2986"/>
        <item x="3528"/>
        <item x="15453"/>
        <item x="15330"/>
        <item x="15215"/>
        <item x="16165"/>
        <item x="15466"/>
        <item x="15261"/>
        <item x="15391"/>
        <item x="15906"/>
        <item x="16105"/>
        <item x="15928"/>
        <item x="15735"/>
        <item x="15500"/>
        <item x="18418"/>
        <item x="18234"/>
        <item x="17817"/>
        <item x="13664"/>
        <item x="13416"/>
        <item x="17359"/>
        <item x="17361"/>
        <item x="16222"/>
        <item x="17054"/>
        <item x="16905"/>
        <item x="16314"/>
        <item x="16864"/>
        <item x="16453"/>
        <item x="519"/>
        <item x="534"/>
        <item x="274"/>
        <item x="245"/>
        <item x="12434"/>
        <item x="12133"/>
        <item x="11993"/>
        <item x="12134"/>
        <item x="12515"/>
        <item x="3854"/>
        <item x="11143"/>
        <item x="10320"/>
        <item x="11306"/>
        <item x="11094"/>
        <item x="7571"/>
        <item x="7846"/>
        <item x="7991"/>
        <item x="7826"/>
        <item x="10110"/>
        <item x="9281"/>
        <item x="14031"/>
        <item x="14257"/>
        <item x="20157"/>
        <item x="19370"/>
        <item x="19505"/>
        <item x="4972"/>
        <item x="8876"/>
        <item x="2207"/>
        <item x="21117"/>
        <item x="18839"/>
        <item x="14795"/>
        <item x="1387"/>
        <item x="7090"/>
        <item x="5903"/>
        <item x="6327"/>
        <item x="6661"/>
        <item x="2751"/>
        <item x="15907"/>
        <item x="16130"/>
        <item x="15507"/>
        <item x="14994"/>
        <item x="18362"/>
        <item x="17538"/>
        <item x="16554"/>
        <item x="16317"/>
        <item x="17167"/>
        <item x="723"/>
        <item x="4160"/>
        <item x="4167"/>
        <item x="4040"/>
        <item x="4030"/>
        <item x="8368"/>
        <item x="8278"/>
        <item x="10172"/>
        <item x="20639"/>
        <item x="8697"/>
        <item x="1823"/>
        <item x="18772"/>
        <item x="1085"/>
        <item x="1511"/>
        <item x="6789"/>
        <item x="6339"/>
        <item x="7379"/>
        <item x="3683"/>
        <item x="15277"/>
        <item x="13406"/>
        <item x="12877"/>
        <item x="17065"/>
        <item x="16515"/>
        <item x="13151"/>
        <item x="732"/>
        <item x="942"/>
        <item x="962"/>
        <item x="12302"/>
        <item x="4843"/>
        <item x="3900"/>
        <item x="8037"/>
        <item x="2467"/>
        <item x="1601"/>
        <item x="7297"/>
        <item x="6003"/>
        <item x="6385"/>
        <item x="6153"/>
        <item x="6515"/>
        <item x="6547"/>
        <item x="6471"/>
        <item x="2982"/>
        <item x="3101"/>
        <item x="6730"/>
        <item x="7337"/>
        <item x="3663"/>
        <item x="3168"/>
        <item x="3184"/>
        <item x="15696"/>
        <item x="15637"/>
        <item x="15041"/>
        <item x="2626"/>
        <item x="18175"/>
        <item x="16164"/>
        <item x="12838"/>
        <item x="12867"/>
        <item x="13236"/>
        <item x="12907"/>
        <item x="17624"/>
        <item x="16797"/>
        <item x="12933"/>
        <item x="13230"/>
        <item x="16282"/>
        <item x="414"/>
        <item x="3"/>
        <item x="358"/>
        <item x="781"/>
        <item x="403"/>
        <item x="211"/>
        <item x="16268"/>
        <item x="11894"/>
        <item x="619"/>
        <item x="11518"/>
        <item x="216"/>
        <item x="4812"/>
        <item x="3953"/>
        <item x="4445"/>
        <item x="11886"/>
        <item x="11882"/>
        <item x="11045"/>
        <item x="11152"/>
        <item x="10640"/>
        <item x="8260"/>
        <item x="7978"/>
        <item x="10890"/>
        <item x="7575"/>
        <item x="7939"/>
        <item x="9644"/>
        <item x="8284"/>
        <item x="14533"/>
        <item x="9956"/>
        <item x="9460"/>
        <item x="13780"/>
        <item x="13965"/>
        <item x="19820"/>
        <item x="19941"/>
        <item x="5279"/>
        <item x="5726"/>
        <item x="5307"/>
        <item x="5285"/>
        <item x="1839"/>
        <item x="2245"/>
        <item x="2361"/>
        <item x="8556"/>
        <item x="2367"/>
        <item x="18994"/>
        <item x="19109"/>
        <item x="14775"/>
        <item x="1741"/>
        <item x="1746"/>
        <item x="1701"/>
        <item x="6895"/>
        <item x="7172"/>
        <item x="6047"/>
        <item x="7134"/>
        <item x="6783"/>
        <item x="5894"/>
        <item x="6233"/>
        <item x="6080"/>
        <item x="7232"/>
        <item x="5764"/>
        <item x="5922"/>
        <item x="7110"/>
        <item x="3171"/>
        <item x="3360"/>
        <item x="3764"/>
        <item x="16084"/>
        <item x="15040"/>
        <item x="15664"/>
        <item x="15070"/>
        <item x="15786"/>
        <item x="18226"/>
        <item x="17225"/>
        <item x="930"/>
        <item x="435"/>
        <item x="1011"/>
        <item x="0"/>
        <item x="11798"/>
        <item x="10469"/>
        <item x="11093"/>
        <item x="10182"/>
        <item x="9670"/>
        <item x="9292"/>
        <item x="9431"/>
        <item x="14682"/>
        <item x="13931"/>
        <item x="20981"/>
        <item x="19461"/>
        <item x="19238"/>
        <item x="19626"/>
        <item x="19230"/>
        <item x="5691"/>
        <item x="8938"/>
        <item x="9057"/>
        <item x="8546"/>
        <item x="8498"/>
        <item x="8979"/>
        <item x="5852"/>
        <item x="6930"/>
        <item x="6194"/>
        <item x="5789"/>
        <item x="6912"/>
        <item x="3707"/>
        <item x="3640"/>
        <item x="2564"/>
        <item x="2939"/>
        <item x="15095"/>
        <item x="18105"/>
        <item x="18432"/>
        <item x="12826"/>
        <item x="17002"/>
        <item x="17257"/>
        <item x="16559"/>
        <item x="17259"/>
        <item x="16489"/>
        <item x="16787"/>
        <item x="16553"/>
        <item x="16992"/>
        <item x="16659"/>
        <item x="345"/>
        <item x="970"/>
        <item x="12218"/>
        <item x="11640"/>
        <item x="4878"/>
        <item x="4444"/>
        <item x="4613"/>
        <item x="10599"/>
        <item x="11395"/>
        <item x="8397"/>
        <item x="9906"/>
        <item x="9834"/>
        <item x="13993"/>
        <item x="20109"/>
        <item x="5184"/>
        <item x="5308"/>
        <item x="5026"/>
        <item x="1568"/>
        <item x="1334"/>
        <item x="7016"/>
        <item x="6871"/>
        <item x="7270"/>
        <item x="2562"/>
        <item x="6104"/>
        <item x="3735"/>
        <item x="3750"/>
        <item x="15841"/>
        <item x="15326"/>
        <item x="16132"/>
        <item x="15617"/>
        <item x="18329"/>
        <item x="13099"/>
        <item x="13043"/>
        <item x="13652"/>
        <item x="13518"/>
        <item x="16615"/>
        <item x="16310"/>
        <item x="16341"/>
        <item x="16263"/>
        <item x="243"/>
        <item x="640"/>
        <item x="219"/>
        <item x="12535"/>
        <item x="12349"/>
        <item x="11717"/>
        <item x="11818"/>
        <item x="4691"/>
        <item x="4586"/>
        <item x="3794"/>
        <item x="9795"/>
        <item x="7805"/>
        <item x="9498"/>
        <item x="14563"/>
        <item x="20923"/>
        <item x="20504"/>
        <item x="20775"/>
        <item x="19834"/>
        <item x="19220"/>
        <item x="5650"/>
        <item x="5678"/>
        <item x="9063"/>
        <item x="2337"/>
        <item x="21145"/>
        <item x="19121"/>
        <item x="19111"/>
        <item x="18589"/>
        <item x="1562"/>
        <item x="1370"/>
        <item x="1406"/>
        <item x="1633"/>
        <item x="1429"/>
        <item x="6303"/>
        <item x="6537"/>
        <item x="2583"/>
        <item x="2665"/>
        <item x="3356"/>
        <item x="15855"/>
        <item x="15499"/>
        <item x="18363"/>
        <item x="18491"/>
        <item x="17644"/>
        <item x="17619"/>
        <item x="17590"/>
        <item x="13561"/>
        <item x="13440"/>
        <item x="13051"/>
        <item x="12890"/>
        <item x="13036"/>
        <item x="16524"/>
        <item x="16353"/>
        <item x="369"/>
        <item x="11812"/>
        <item x="959"/>
        <item x="12457"/>
        <item x="11948"/>
        <item x="12268"/>
        <item x="12199"/>
        <item x="12115"/>
        <item x="12035"/>
        <item x="4790"/>
        <item x="4412"/>
        <item x="4329"/>
        <item x="10487"/>
        <item x="10724"/>
        <item x="8436"/>
        <item x="7410"/>
        <item x="7528"/>
        <item x="8147"/>
        <item x="10185"/>
        <item x="8297"/>
        <item x="9245"/>
        <item x="10253"/>
        <item x="9763"/>
        <item x="9905"/>
        <item x="9957"/>
        <item x="14051"/>
        <item x="13714"/>
        <item x="14511"/>
        <item x="13887"/>
        <item x="14258"/>
        <item x="19232"/>
        <item x="19821"/>
        <item x="19480"/>
        <item x="19414"/>
        <item x="19550"/>
        <item x="5425"/>
        <item x="5165"/>
        <item x="19450"/>
        <item x="5673"/>
        <item x="4987"/>
        <item x="5154"/>
        <item x="5179"/>
        <item x="5376"/>
        <item x="8517"/>
        <item x="8743"/>
        <item x="2414"/>
        <item x="18870"/>
        <item x="18636"/>
        <item x="1776"/>
        <item x="1513"/>
        <item x="1248"/>
        <item x="6861"/>
        <item x="7373"/>
        <item x="6701"/>
        <item x="6969"/>
        <item x="2856"/>
        <item x="16075"/>
        <item x="15910"/>
        <item x="18013"/>
        <item x="18078"/>
        <item x="18131"/>
        <item x="16123"/>
        <item x="18543"/>
        <item x="18412"/>
        <item x="13132"/>
        <item x="13638"/>
        <item x="13618"/>
        <item x="13386"/>
        <item x="12854"/>
        <item x="12859"/>
        <item x="12661"/>
        <item x="17220"/>
        <item x="77"/>
        <item x="16272"/>
        <item x="16436"/>
        <item x="12544"/>
        <item x="11442"/>
        <item x="4014"/>
        <item x="14556"/>
        <item x="14096"/>
        <item x="14013"/>
        <item x="19995"/>
        <item x="19298"/>
        <item x="5388"/>
        <item x="5739"/>
        <item x="5035"/>
        <item x="2328"/>
        <item x="18581"/>
        <item x="1648"/>
        <item x="6202"/>
        <item x="7302"/>
        <item x="6147"/>
        <item x="7150"/>
        <item x="5882"/>
        <item x="1088"/>
        <item x="16149"/>
        <item x="17534"/>
        <item x="13327"/>
        <item x="4034"/>
        <item x="10152"/>
        <item x="13796"/>
        <item x="19737"/>
        <item x="19300"/>
        <item x="19605"/>
        <item x="5074"/>
        <item x="5533"/>
        <item x="1339"/>
        <item x="6800"/>
        <item x="6179"/>
        <item x="6795"/>
        <item x="2782"/>
        <item x="16101"/>
        <item x="15607"/>
        <item x="15922"/>
        <item x="15073"/>
        <item x="15889"/>
        <item x="18174"/>
        <item x="17611"/>
        <item x="18341"/>
        <item x="18080"/>
        <item x="13215"/>
        <item x="18003"/>
        <item x="13296"/>
        <item x="13432"/>
        <item x="17730"/>
        <item x="13114"/>
        <item x="16284"/>
        <item x="16653"/>
        <item x="16947"/>
        <item x="17310"/>
        <item x="16939"/>
        <item x="462"/>
        <item x="686"/>
        <item x="16925"/>
        <item x="12438"/>
        <item x="12591"/>
        <item x="735"/>
        <item x="4617"/>
        <item x="11767"/>
        <item x="12195"/>
        <item x="11910"/>
        <item x="10919"/>
        <item x="11288"/>
        <item x="11087"/>
        <item x="3869"/>
        <item x="7902"/>
        <item x="10365"/>
        <item x="8123"/>
        <item x="10223"/>
        <item x="10156"/>
        <item x="9853"/>
        <item x="9241"/>
        <item x="14199"/>
        <item x="13756"/>
        <item x="20884"/>
        <item x="20350"/>
        <item x="20499"/>
        <item x="19567"/>
        <item x="20482"/>
        <item x="19235"/>
        <item x="5230"/>
        <item x="5270"/>
        <item x="19401"/>
        <item x="19448"/>
        <item x="8869"/>
        <item x="8984"/>
        <item x="21429"/>
        <item x="19046"/>
        <item x="19144"/>
        <item x="21484"/>
        <item x="18811"/>
        <item x="18697"/>
        <item x="21531"/>
        <item x="1245"/>
        <item x="1137"/>
        <item x="6876"/>
        <item x="6530"/>
        <item x="5956"/>
        <item x="7324"/>
        <item x="6337"/>
        <item x="3382"/>
        <item x="2984"/>
        <item x="3121"/>
        <item x="15612"/>
        <item x="15359"/>
        <item x="15660"/>
        <item x="17949"/>
        <item x="17795"/>
        <item x="17574"/>
        <item x="17719"/>
        <item x="17860"/>
        <item x="18102"/>
        <item x="18472"/>
        <item x="18325"/>
        <item x="17768"/>
        <item x="17413"/>
        <item x="17810"/>
        <item x="17535"/>
        <item x="17837"/>
        <item x="17925"/>
        <item x="18199"/>
        <item x="18481"/>
        <item x="17689"/>
        <item x="18431"/>
        <item x="18529"/>
        <item x="17969"/>
        <item x="17843"/>
        <item x="13295"/>
        <item x="13575"/>
        <item x="13149"/>
        <item x="13381"/>
        <item x="12716"/>
        <item x="13054"/>
        <item x="13639"/>
        <item x="12996"/>
        <item x="13130"/>
        <item x="12657"/>
        <item x="12792"/>
        <item x="12922"/>
        <item x="13248"/>
        <item x="12800"/>
        <item x="13231"/>
        <item x="12737"/>
        <item x="12902"/>
        <item x="12945"/>
        <item x="13348"/>
        <item x="13677"/>
        <item x="12979"/>
        <item x="13277"/>
        <item x="13649"/>
        <item x="13331"/>
        <item x="13592"/>
        <item x="12773"/>
        <item x="13101"/>
        <item x="13394"/>
        <item x="12814"/>
        <item x="12767"/>
        <item x="12847"/>
        <item x="12870"/>
        <item x="16771"/>
        <item x="16879"/>
        <item x="400"/>
        <item x="126"/>
        <item x="583"/>
        <item x="11715"/>
        <item x="12144"/>
        <item x="4819"/>
        <item x="4828"/>
        <item x="4344"/>
        <item x="4334"/>
        <item x="11402"/>
        <item x="10386"/>
        <item x="10372"/>
        <item x="10450"/>
        <item x="8209"/>
        <item x="7900"/>
        <item x="7987"/>
        <item x="7495"/>
        <item x="9495"/>
        <item x="9703"/>
        <item x="9411"/>
        <item x="13795"/>
        <item x="13849"/>
        <item x="13877"/>
        <item x="20378"/>
        <item x="20838"/>
        <item x="20727"/>
        <item x="19521"/>
        <item x="19573"/>
        <item x="8646"/>
        <item x="8757"/>
        <item x="18850"/>
        <item x="18720"/>
        <item x="1172"/>
        <item x="1277"/>
        <item x="1408"/>
        <item x="7386"/>
        <item x="6037"/>
        <item x="6737"/>
        <item x="6302"/>
        <item x="6401"/>
        <item x="3412"/>
        <item x="2839"/>
        <item x="2569"/>
        <item x="3434"/>
        <item x="6132"/>
        <item x="15652"/>
        <item x="15446"/>
        <item x="15034"/>
        <item x="2604"/>
        <item x="17984"/>
        <item x="15247"/>
        <item x="17871"/>
        <item x="15322"/>
        <item x="15221"/>
        <item x="13308"/>
        <item x="12874"/>
        <item x="12759"/>
        <item x="13646"/>
        <item x="13623"/>
        <item x="12894"/>
        <item x="16861"/>
        <item x="17139"/>
        <item x="906"/>
        <item x="497"/>
        <item x="37"/>
        <item x="32"/>
        <item x="12407"/>
        <item x="12013"/>
        <item x="11583"/>
        <item x="12101"/>
        <item x="12180"/>
        <item x="3852"/>
        <item x="10681"/>
        <item x="10446"/>
        <item x="11132"/>
        <item x="7664"/>
        <item x="8013"/>
        <item x="7641"/>
        <item x="10013"/>
        <item x="7868"/>
        <item x="9646"/>
        <item x="7795"/>
        <item x="13874"/>
        <item x="20301"/>
        <item x="19475"/>
        <item x="8571"/>
        <item x="8791"/>
        <item x="1848"/>
        <item x="2090"/>
        <item x="8672"/>
        <item x="21376"/>
        <item x="1067"/>
        <item x="1345"/>
        <item x="6017"/>
        <item x="6807"/>
        <item x="6656"/>
        <item x="6611"/>
        <item x="1744"/>
        <item x="2711"/>
        <item x="3335"/>
        <item x="2788"/>
        <item x="2795"/>
        <item x="3138"/>
        <item x="16099"/>
        <item x="15194"/>
        <item x="15163"/>
        <item x="3206"/>
        <item x="15430"/>
        <item x="18017"/>
        <item x="17556"/>
        <item x="15339"/>
        <item x="15014"/>
        <item x="15990"/>
        <item x="17501"/>
        <item x="12961"/>
        <item x="17791"/>
        <item x="17245"/>
        <item x="13232"/>
        <item x="13326"/>
        <item x="130"/>
        <item x="342"/>
        <item x="392"/>
        <item x="625"/>
        <item x="12247"/>
        <item x="12286"/>
        <item x="12587"/>
        <item x="585"/>
        <item x="11686"/>
        <item x="12021"/>
        <item x="11811"/>
        <item x="363"/>
        <item x="4810"/>
        <item x="4571"/>
        <item x="12353"/>
        <item x="10601"/>
        <item x="4045"/>
        <item x="10628"/>
        <item x="11293"/>
        <item x="11275"/>
        <item x="7935"/>
        <item x="9476"/>
        <item x="10068"/>
        <item x="8120"/>
        <item x="8163"/>
        <item x="13805"/>
        <item x="13862"/>
        <item x="20732"/>
        <item x="20467"/>
        <item x="21044"/>
        <item x="14088"/>
        <item x="19195"/>
        <item x="19855"/>
        <item x="5686"/>
        <item x="2331"/>
        <item x="2287"/>
        <item x="1959"/>
        <item x="9211"/>
        <item x="9091"/>
        <item x="9173"/>
        <item x="19174"/>
        <item x="21115"/>
        <item x="18939"/>
        <item x="18882"/>
        <item x="18858"/>
        <item x="14793"/>
        <item x="1497"/>
        <item x="6294"/>
        <item x="6535"/>
        <item x="6265"/>
        <item x="6765"/>
        <item x="3510"/>
        <item x="3755"/>
        <item x="3437"/>
        <item x="2715"/>
        <item x="2758"/>
        <item x="15711"/>
        <item x="15428"/>
        <item x="16156"/>
        <item x="15622"/>
        <item x="15952"/>
        <item x="15548"/>
        <item x="17762"/>
        <item x="18028"/>
        <item x="18056"/>
        <item x="17628"/>
        <item x="13573"/>
        <item x="17060"/>
        <item x="16473"/>
        <item x="16883"/>
        <item x="17224"/>
        <item x="16804"/>
        <item x="16299"/>
        <item x="16232"/>
        <item x="21"/>
        <item x="235"/>
        <item x="567"/>
        <item x="821"/>
        <item x="12325"/>
        <item x="11617"/>
        <item x="11975"/>
        <item x="11815"/>
        <item x="11625"/>
        <item x="4753"/>
        <item x="4285"/>
        <item x="4607"/>
        <item x="3948"/>
        <item x="4056"/>
        <item x="10397"/>
        <item x="11313"/>
        <item x="7583"/>
        <item x="10071"/>
        <item x="10082"/>
        <item x="10019"/>
        <item x="10164"/>
        <item x="9410"/>
        <item x="20820"/>
        <item x="20442"/>
        <item x="20492"/>
        <item x="20088"/>
        <item x="20886"/>
        <item x="20028"/>
        <item x="2389"/>
        <item x="2047"/>
        <item x="18588"/>
        <item x="1328"/>
        <item x="1281"/>
        <item x="6155"/>
        <item x="6358"/>
        <item x="3159"/>
        <item x="15955"/>
        <item x="15155"/>
        <item x="15812"/>
        <item x="15452"/>
        <item x="17682"/>
        <item x="18117"/>
        <item x="17982"/>
        <item x="18292"/>
        <item x="18064"/>
        <item x="18306"/>
        <item x="12935"/>
        <item x="16212"/>
        <item x="16203"/>
        <item x="16714"/>
        <item x="12364"/>
        <item x="12424"/>
        <item x="4208"/>
        <item x="3860"/>
        <item x="10800"/>
        <item x="10939"/>
        <item x="9732"/>
        <item x="20642"/>
        <item x="5540"/>
        <item x="5416"/>
        <item x="8607"/>
        <item x="2013"/>
        <item x="1977"/>
        <item x="14772"/>
        <item x="6521"/>
        <item x="6691"/>
        <item x="6642"/>
        <item x="6728"/>
        <item x="6186"/>
        <item x="6600"/>
        <item x="2668"/>
        <item x="15395"/>
        <item x="16120"/>
        <item x="15603"/>
        <item x="15866"/>
        <item x="18181"/>
        <item x="13393"/>
        <item x="17247"/>
        <item x="16375"/>
        <item x="16737"/>
        <item x="16381"/>
        <item x="17199"/>
        <item x="865"/>
        <item x="975"/>
        <item x="849"/>
        <item x="790"/>
        <item x="1050"/>
        <item x="939"/>
        <item x="179"/>
        <item x="12155"/>
        <item x="12273"/>
        <item x="12222"/>
        <item x="11802"/>
        <item x="12250"/>
        <item x="11550"/>
        <item x="11606"/>
        <item x="12240"/>
        <item x="12299"/>
        <item x="12300"/>
        <item x="12067"/>
        <item x="4531"/>
        <item x="10759"/>
        <item x="10911"/>
        <item x="10351"/>
        <item x="10672"/>
        <item x="8386"/>
        <item x="7454"/>
        <item x="8081"/>
        <item x="14515"/>
        <item x="9187"/>
        <item x="8758"/>
        <item x="2283"/>
        <item x="2097"/>
        <item x="2241"/>
        <item x="21067"/>
        <item x="21095"/>
        <item x="21493"/>
        <item x="1717"/>
        <item x="1790"/>
        <item x="6739"/>
        <item x="6364"/>
        <item x="5853"/>
        <item x="5981"/>
        <item x="3314"/>
        <item x="3664"/>
        <item x="3091"/>
        <item x="3650"/>
        <item x="18357"/>
        <item x="18271"/>
        <item x="17826"/>
        <item x="17956"/>
        <item x="18109"/>
        <item x="13656"/>
        <item x="12908"/>
        <item x="16385"/>
        <item x="16323"/>
        <item x="740"/>
        <item x="204"/>
        <item x="12255"/>
        <item x="11629"/>
        <item x="11539"/>
        <item x="4268"/>
        <item x="4907"/>
        <item x="10898"/>
        <item x="10584"/>
        <item x="10511"/>
        <item x="10766"/>
        <item x="10424"/>
        <item x="8135"/>
        <item x="7984"/>
        <item x="7992"/>
        <item x="9393"/>
        <item x="9819"/>
        <item x="9749"/>
        <item x="9347"/>
        <item x="13786"/>
        <item x="14488"/>
        <item x="13694"/>
        <item x="14463"/>
        <item x="13830"/>
        <item x="14044"/>
        <item x="13818"/>
        <item x="20414"/>
        <item x="21010"/>
        <item x="20268"/>
        <item x="20865"/>
        <item x="20871"/>
        <item x="19745"/>
        <item x="19830"/>
        <item x="19602"/>
        <item x="19951"/>
        <item x="19652"/>
        <item x="19934"/>
        <item x="5713"/>
        <item x="5003"/>
        <item x="8696"/>
        <item x="8771"/>
        <item x="9033"/>
        <item x="2404"/>
        <item x="2425"/>
        <item x="21444"/>
        <item x="21091"/>
        <item x="19049"/>
        <item x="19094"/>
        <item x="19011"/>
        <item x="1204"/>
        <item x="1456"/>
        <item x="7315"/>
        <item x="6697"/>
        <item x="6894"/>
        <item x="6315"/>
        <item x="5943"/>
        <item x="6491"/>
        <item x="7120"/>
        <item x="3463"/>
        <item x="15190"/>
        <item x="15989"/>
        <item x="15491"/>
        <item x="15581"/>
        <item x="18041"/>
        <item x="17395"/>
        <item x="12633"/>
        <item x="13333"/>
        <item x="13359"/>
        <item x="13321"/>
        <item x="17050"/>
        <item x="16243"/>
        <item x="16289"/>
        <item x="16757"/>
        <item x="16500"/>
        <item x="825"/>
        <item x="630"/>
        <item x="669"/>
        <item x="853"/>
        <item x="547"/>
        <item x="186"/>
        <item x="12531"/>
        <item x="12545"/>
        <item x="11719"/>
        <item x="11498"/>
        <item x="11858"/>
        <item x="11582"/>
        <item x="12497"/>
        <item x="11935"/>
        <item x="12118"/>
        <item x="11587"/>
        <item x="3840"/>
        <item x="3969"/>
        <item x="4178"/>
        <item x="11346"/>
        <item x="11342"/>
        <item x="11277"/>
        <item x="10971"/>
        <item x="10914"/>
        <item x="11068"/>
        <item x="8341"/>
        <item x="8320"/>
        <item x="8205"/>
        <item x="10226"/>
        <item x="9533"/>
        <item x="7883"/>
        <item x="9951"/>
        <item x="13700"/>
        <item x="14647"/>
        <item x="20211"/>
        <item x="13813"/>
        <item x="20223"/>
        <item x="20427"/>
        <item x="20578"/>
        <item x="21000"/>
        <item x="20246"/>
        <item x="19653"/>
        <item x="19596"/>
        <item x="19442"/>
        <item x="19411"/>
        <item x="19324"/>
        <item x="5589"/>
        <item x="5583"/>
        <item x="5077"/>
        <item x="5238"/>
        <item x="19349"/>
        <item x="5202"/>
        <item x="5114"/>
        <item x="5651"/>
        <item x="9225"/>
        <item x="8998"/>
        <item x="8755"/>
        <item x="2495"/>
        <item x="2505"/>
        <item x="1946"/>
        <item x="8592"/>
        <item x="19038"/>
        <item x="18711"/>
        <item x="18671"/>
        <item x="21564"/>
        <item x="1707"/>
        <item x="1491"/>
        <item x="1259"/>
        <item x="5889"/>
        <item x="6724"/>
        <item x="6712"/>
        <item x="7368"/>
        <item x="7221"/>
        <item x="1115"/>
        <item x="6168"/>
        <item x="7265"/>
        <item x="7205"/>
        <item x="5766"/>
        <item x="7228"/>
        <item x="3738"/>
        <item x="5923"/>
        <item x="5965"/>
        <item x="7085"/>
        <item x="3269"/>
        <item x="15984"/>
        <item x="14991"/>
        <item x="15204"/>
        <item x="3399"/>
        <item x="2842"/>
        <item x="18557"/>
        <item x="18560"/>
        <item x="18044"/>
        <item x="18101"/>
        <item x="17908"/>
        <item x="17569"/>
        <item x="17625"/>
        <item x="18108"/>
        <item x="13369"/>
        <item x="13557"/>
        <item x="13227"/>
        <item x="13320"/>
        <item x="13137"/>
        <item x="13330"/>
        <item x="12875"/>
        <item x="17838"/>
        <item x="12755"/>
        <item x="17193"/>
        <item x="16967"/>
        <item x="16830"/>
        <item x="16702"/>
        <item x="842"/>
        <item x="799"/>
        <item x="1018"/>
        <item x="971"/>
        <item x="16630"/>
        <item x="12"/>
        <item x="1001"/>
        <item x="12492"/>
        <item x="12435"/>
        <item x="12450"/>
        <item x="185"/>
        <item x="4463"/>
        <item x="4801"/>
        <item x="3884"/>
        <item x="11330"/>
        <item x="3790"/>
        <item x="4442"/>
        <item x="7735"/>
        <item x="10613"/>
        <item x="10641"/>
        <item x="8282"/>
        <item x="7861"/>
        <item x="7425"/>
        <item x="9430"/>
        <item x="7889"/>
        <item x="14086"/>
        <item x="14408"/>
        <item x="20647"/>
        <item x="14082"/>
        <item x="19541"/>
        <item x="20003"/>
        <item x="19785"/>
        <item x="20545"/>
        <item x="20914"/>
        <item x="19374"/>
        <item x="19297"/>
        <item x="5075"/>
        <item x="5542"/>
        <item x="5668"/>
        <item x="5514"/>
        <item x="5317"/>
        <item x="19669"/>
        <item x="8485"/>
        <item x="8787"/>
        <item x="2248"/>
        <item x="2457"/>
        <item x="2223"/>
        <item x="2175"/>
        <item x="19189"/>
        <item x="21336"/>
        <item x="14826"/>
        <item x="18696"/>
        <item x="1369"/>
        <item x="7161"/>
        <item x="6357"/>
        <item x="6922"/>
        <item x="5878"/>
        <item x="7176"/>
        <item x="2873"/>
        <item x="3256"/>
        <item x="15760"/>
        <item x="16043"/>
        <item x="15744"/>
        <item x="15710"/>
        <item x="18290"/>
        <item x="18252"/>
        <item x="17708"/>
        <item x="17783"/>
        <item x="17936"/>
        <item x="17495"/>
        <item x="17482"/>
        <item x="12688"/>
        <item x="12654"/>
        <item x="17069"/>
        <item x="17214"/>
        <item x="17071"/>
        <item x="16828"/>
        <item x="16974"/>
        <item x="902"/>
        <item x="160"/>
        <item x="86"/>
        <item x="979"/>
        <item x="324"/>
        <item x="1025"/>
        <item x="11903"/>
        <item x="12558"/>
        <item x="4904"/>
        <item x="4367"/>
        <item x="11232"/>
        <item x="10938"/>
        <item x="11436"/>
        <item x="10508"/>
        <item x="11445"/>
        <item x="8315"/>
        <item x="8328"/>
        <item x="7955"/>
        <item x="7996"/>
        <item x="9848"/>
        <item x="9587"/>
        <item x="9973"/>
        <item x="9601"/>
        <item x="10048"/>
        <item x="9917"/>
        <item x="10231"/>
        <item x="9341"/>
        <item x="14443"/>
        <item x="14208"/>
        <item x="14181"/>
        <item x="14284"/>
        <item x="14587"/>
        <item x="14612"/>
        <item x="13848"/>
        <item x="14428"/>
        <item x="14541"/>
        <item x="20161"/>
        <item x="20621"/>
        <item x="19756"/>
        <item x="19486"/>
        <item x="19912"/>
        <item x="19407"/>
        <item x="19589"/>
        <item x="5748"/>
        <item x="5415"/>
        <item x="8499"/>
        <item x="1866"/>
        <item x="14963"/>
        <item x="14773"/>
        <item x="1478"/>
        <item x="1617"/>
        <item x="6626"/>
        <item x="6780"/>
        <item x="7284"/>
        <item x="6703"/>
        <item x="6245"/>
        <item x="6053"/>
        <item x="6009"/>
        <item x="7289"/>
        <item x="6454"/>
        <item x="3106"/>
        <item x="3009"/>
        <item x="15601"/>
        <item x="15578"/>
        <item x="15793"/>
        <item x="15166"/>
        <item x="17854"/>
        <item x="17946"/>
        <item x="18559"/>
        <item x="17983"/>
        <item x="17463"/>
        <item x="17390"/>
        <item x="18180"/>
        <item x="13397"/>
        <item x="12779"/>
        <item x="13177"/>
        <item x="13420"/>
        <item x="16614"/>
        <item x="397"/>
        <item x="351"/>
        <item x="51"/>
        <item x="11544"/>
        <item x="11616"/>
        <item x="4061"/>
        <item x="4342"/>
        <item x="4425"/>
        <item x="11341"/>
        <item x="11267"/>
        <item x="11172"/>
        <item x="10899"/>
        <item x="11001"/>
        <item x="8222"/>
        <item x="8339"/>
        <item x="7619"/>
        <item x="7688"/>
        <item x="7989"/>
        <item x="9458"/>
        <item x="9855"/>
        <item x="9298"/>
        <item x="9643"/>
        <item x="10122"/>
        <item x="10169"/>
        <item x="10255"/>
        <item x="9776"/>
        <item x="14685"/>
        <item x="14036"/>
        <item x="14063"/>
        <item x="13867"/>
        <item x="13841"/>
        <item x="20463"/>
        <item x="20863"/>
        <item x="20954"/>
        <item x="20098"/>
        <item x="19687"/>
        <item x="19356"/>
        <item x="19466"/>
        <item x="5462"/>
        <item x="5101"/>
        <item x="5667"/>
        <item x="5261"/>
        <item x="5657"/>
        <item x="9076"/>
        <item x="8995"/>
        <item x="8853"/>
        <item x="8588"/>
        <item x="9103"/>
        <item x="8729"/>
        <item x="2420"/>
        <item x="1906"/>
        <item x="2409"/>
        <item x="2141"/>
        <item x="21350"/>
        <item x="19129"/>
        <item x="19058"/>
        <item x="18843"/>
        <item x="18808"/>
        <item x="18771"/>
        <item x="18816"/>
        <item x="14952"/>
        <item x="1351"/>
        <item x="1228"/>
        <item x="1211"/>
        <item x="1430"/>
        <item x="21602"/>
        <item x="1086"/>
        <item x="6346"/>
        <item x="6205"/>
        <item x="6578"/>
        <item x="2864"/>
        <item x="2824"/>
        <item x="15661"/>
        <item x="16039"/>
        <item x="15343"/>
        <item x="15932"/>
        <item x="14986"/>
        <item x="16081"/>
        <item x="16129"/>
        <item x="15539"/>
        <item x="15701"/>
        <item x="18000"/>
        <item x="17531"/>
        <item x="17933"/>
        <item x="17425"/>
        <item x="17704"/>
        <item x="17654"/>
        <item x="13593"/>
        <item x="13663"/>
        <item x="12727"/>
        <item x="13279"/>
        <item x="16959"/>
        <item x="17074"/>
        <item x="662"/>
        <item x="11604"/>
        <item x="11783"/>
        <item x="12071"/>
        <item x="4833"/>
        <item x="10847"/>
        <item x="10449"/>
        <item x="9913"/>
        <item x="9761"/>
        <item x="13797"/>
        <item x="20672"/>
        <item x="8718"/>
        <item x="9127"/>
        <item x="8694"/>
        <item x="2033"/>
        <item x="2486"/>
        <item x="21412"/>
        <item x="19062"/>
        <item x="18984"/>
        <item x="18845"/>
        <item x="14732"/>
        <item x="5779"/>
        <item x="2964"/>
        <item x="15203"/>
        <item x="18243"/>
        <item x="18284"/>
        <item x="17581"/>
        <item x="16398"/>
        <item x="13"/>
        <item x="11609"/>
        <item x="8350"/>
        <item x="5183"/>
        <item x="1966"/>
        <item x="2192"/>
        <item x="2321"/>
        <item x="1861"/>
        <item x="1968"/>
        <item x="21064"/>
        <item x="21487"/>
        <item x="18647"/>
        <item x="14969"/>
        <item x="21572"/>
        <item x="1079"/>
        <item x="1555"/>
        <item x="1465"/>
        <item x="1263"/>
        <item x="1699"/>
        <item x="6734"/>
        <item x="6731"/>
        <item x="7118"/>
        <item x="6685"/>
        <item x="6088"/>
        <item x="3137"/>
        <item x="2976"/>
        <item x="3030"/>
        <item x="16176"/>
        <item x="15413"/>
        <item x="15563"/>
        <item x="15549"/>
        <item x="15926"/>
        <item x="16113"/>
        <item x="18541"/>
        <item x="17839"/>
        <item x="13340"/>
        <item x="12805"/>
        <item x="13454"/>
        <item x="17131"/>
        <item x="16950"/>
        <item x="16801"/>
        <item x="17118"/>
        <item x="16809"/>
        <item x="17146"/>
        <item x="231"/>
        <item x="989"/>
        <item x="12135"/>
        <item x="11831"/>
        <item x="4568"/>
        <item x="4064"/>
        <item x="4774"/>
        <item x="10929"/>
        <item x="10378"/>
        <item x="8223"/>
        <item x="8360"/>
        <item x="7696"/>
        <item x="8057"/>
        <item x="9351"/>
        <item x="9931"/>
        <item x="14426"/>
        <item x="14668"/>
        <item x="13895"/>
        <item x="14324"/>
        <item x="14135"/>
        <item x="20846"/>
        <item x="20082"/>
        <item x="19936"/>
        <item x="19543"/>
        <item x="19357"/>
        <item x="19958"/>
        <item x="19561"/>
        <item x="19850"/>
        <item x="19215"/>
        <item x="5715"/>
        <item x="4950"/>
        <item x="5328"/>
        <item x="8760"/>
        <item x="9062"/>
        <item x="8769"/>
        <item x="8614"/>
        <item x="8558"/>
        <item x="1881"/>
        <item x="21214"/>
        <item x="19173"/>
        <item x="14934"/>
        <item x="14901"/>
        <item x="1524"/>
        <item x="1395"/>
        <item x="6405"/>
        <item x="7036"/>
        <item x="6753"/>
        <item x="6213"/>
        <item x="6333"/>
        <item x="6619"/>
        <item x="3702"/>
        <item x="3635"/>
        <item x="2687"/>
        <item x="2996"/>
        <item x="7354"/>
        <item x="2967"/>
        <item x="2599"/>
        <item x="3006"/>
        <item x="15678"/>
        <item x="15978"/>
        <item x="15169"/>
        <item x="15474"/>
        <item x="14989"/>
        <item x="13450"/>
        <item x="18464"/>
        <item x="17999"/>
        <item x="13192"/>
        <item x="13191"/>
        <item x="13015"/>
        <item x="12652"/>
        <item x="16433"/>
        <item x="17160"/>
        <item x="17056"/>
        <item x="703"/>
        <item x="145"/>
        <item x="858"/>
        <item x="12408"/>
        <item x="12106"/>
        <item x="11926"/>
        <item x="12329"/>
        <item x="12045"/>
        <item x="3804"/>
        <item x="4343"/>
        <item x="4353"/>
        <item x="4023"/>
        <item x="10957"/>
        <item x="10267"/>
        <item x="10819"/>
        <item x="8314"/>
        <item x="9731"/>
        <item x="9893"/>
        <item x="9600"/>
        <item x="14338"/>
        <item x="14282"/>
        <item x="9384"/>
        <item x="14677"/>
        <item x="14290"/>
        <item x="14061"/>
        <item x="13960"/>
        <item x="13707"/>
        <item x="13929"/>
        <item x="13901"/>
        <item x="20443"/>
        <item x="20505"/>
        <item x="19228"/>
        <item x="20009"/>
        <item x="5683"/>
        <item x="8551"/>
        <item x="9104"/>
        <item x="2438"/>
        <item x="1829"/>
        <item x="2411"/>
        <item x="2281"/>
        <item x="2095"/>
        <item x="8651"/>
        <item x="8586"/>
        <item x="2310"/>
        <item x="21185"/>
        <item x="21163"/>
        <item x="18879"/>
        <item x="21124"/>
        <item x="21198"/>
        <item x="18924"/>
        <item x="19115"/>
        <item x="14912"/>
        <item x="1106"/>
        <item x="6061"/>
        <item x="6674"/>
        <item x="5782"/>
        <item x="5984"/>
        <item x="6021"/>
        <item x="6232"/>
        <item x="7095"/>
        <item x="6249"/>
        <item x="6564"/>
        <item x="5844"/>
        <item x="3074"/>
        <item x="3025"/>
        <item x="3220"/>
        <item x="2917"/>
        <item x="3436"/>
        <item x="2882"/>
        <item x="16033"/>
        <item x="16103"/>
        <item x="16102"/>
        <item x="16179"/>
        <item x="15970"/>
        <item x="16097"/>
        <item x="17819"/>
        <item x="17732"/>
        <item x="18153"/>
        <item x="18143"/>
        <item x="17490"/>
        <item x="18161"/>
        <item x="18075"/>
        <item x="18139"/>
        <item x="13048"/>
        <item x="13008"/>
        <item x="12966"/>
        <item x="12962"/>
        <item x="12658"/>
        <item x="12638"/>
        <item x="13366"/>
        <item x="13435"/>
        <item x="16760"/>
        <item x="16454"/>
        <item x="16759"/>
        <item x="17222"/>
        <item x="16397"/>
        <item x="192"/>
        <item x="708"/>
        <item x="343"/>
        <item x="155"/>
        <item x="12439"/>
        <item x="11714"/>
        <item x="12369"/>
        <item x="11470"/>
        <item x="4076"/>
        <item x="4839"/>
        <item x="4725"/>
        <item x="4628"/>
        <item x="4714"/>
        <item x="4191"/>
        <item x="11140"/>
        <item x="10967"/>
        <item x="11080"/>
        <item x="10656"/>
        <item x="8333"/>
        <item x="7684"/>
        <item x="7796"/>
        <item x="10104"/>
        <item x="9824"/>
        <item x="13808"/>
        <item x="14069"/>
        <item x="13729"/>
        <item x="14485"/>
        <item x="20521"/>
        <item x="20800"/>
        <item x="20353"/>
        <item x="20191"/>
        <item x="20379"/>
        <item x="20136"/>
        <item x="20139"/>
        <item x="20758"/>
        <item x="19284"/>
        <item x="5120"/>
        <item x="5404"/>
        <item x="5460"/>
        <item x="4959"/>
        <item x="8644"/>
        <item x="9180"/>
        <item x="9038"/>
        <item x="1986"/>
        <item x="2364"/>
        <item x="19051"/>
        <item x="18737"/>
        <item x="18566"/>
        <item x="1538"/>
        <item x="1547"/>
        <item x="1397"/>
        <item x="1481"/>
        <item x="1611"/>
        <item x="1238"/>
        <item x="1337"/>
        <item x="7174"/>
        <item x="6866"/>
        <item x="7187"/>
        <item x="6799"/>
        <item x="6498"/>
        <item x="2559"/>
        <item x="7246"/>
        <item x="2690"/>
        <item x="15921"/>
        <item x="16140"/>
        <item x="2871"/>
        <item x="15874"/>
        <item x="15537"/>
        <item x="15071"/>
        <item x="17587"/>
        <item x="17968"/>
        <item x="18247"/>
        <item x="17952"/>
        <item x="17561"/>
        <item x="17428"/>
        <item x="17617"/>
        <item x="13278"/>
        <item x="13551"/>
        <item x="16705"/>
        <item x="13281"/>
        <item x="13437"/>
        <item x="16277"/>
        <item x="17255"/>
        <item x="16463"/>
        <item x="220"/>
        <item x="11722"/>
        <item x="11942"/>
        <item x="12008"/>
        <item x="4627"/>
        <item x="4363"/>
        <item x="4458"/>
        <item x="4747"/>
        <item x="3979"/>
        <item x="4368"/>
        <item x="4663"/>
        <item x="10846"/>
        <item x="10944"/>
        <item x="11192"/>
        <item x="8029"/>
        <item x="7587"/>
        <item x="8023"/>
        <item x="7968"/>
        <item x="7927"/>
        <item x="7854"/>
        <item x="9567"/>
        <item x="7391"/>
        <item x="9609"/>
        <item x="10179"/>
        <item x="9910"/>
        <item x="13928"/>
        <item x="14179"/>
        <item x="13726"/>
        <item x="14394"/>
        <item x="13779"/>
        <item x="13749"/>
        <item x="20070"/>
        <item x="13687"/>
        <item x="20526"/>
        <item x="20311"/>
        <item x="21001"/>
        <item x="20402"/>
        <item x="19514"/>
        <item x="19726"/>
        <item x="5257"/>
        <item x="8610"/>
        <item x="2479"/>
        <item x="2508"/>
        <item x="8793"/>
        <item x="1958"/>
        <item x="21239"/>
        <item x="18966"/>
        <item x="18899"/>
        <item x="18702"/>
        <item x="21532"/>
        <item x="1793"/>
        <item x="1756"/>
        <item x="1660"/>
        <item x="1089"/>
        <item x="6948"/>
        <item x="7305"/>
        <item x="6907"/>
        <item x="6775"/>
        <item x="3709"/>
        <item x="3598"/>
        <item x="3725"/>
        <item x="2595"/>
        <item x="15240"/>
        <item x="16155"/>
        <item x="15074"/>
        <item x="18263"/>
        <item x="17911"/>
        <item x="17589"/>
        <item x="16304"/>
        <item x="17313"/>
        <item x="173"/>
        <item x="570"/>
        <item x="82"/>
        <item x="768"/>
        <item x="960"/>
        <item x="12389"/>
        <item x="12103"/>
        <item x="11586"/>
        <item x="3865"/>
        <item x="4515"/>
        <item x="11331"/>
        <item x="10607"/>
        <item x="11256"/>
        <item x="11456"/>
        <item x="11255"/>
        <item x="11046"/>
        <item x="11322"/>
        <item x="8473"/>
        <item x="7869"/>
        <item x="7533"/>
        <item x="10044"/>
        <item x="14027"/>
        <item x="13998"/>
        <item x="14308"/>
        <item x="13720"/>
        <item x="20964"/>
        <item x="20546"/>
        <item x="20836"/>
        <item x="20988"/>
        <item x="20720"/>
        <item x="20563"/>
        <item x="20895"/>
        <item x="20674"/>
        <item x="20386"/>
        <item x="19347"/>
        <item x="19917"/>
        <item x="19876"/>
        <item x="5198"/>
        <item x="5060"/>
        <item x="5076"/>
        <item x="5465"/>
        <item x="2541"/>
        <item x="2085"/>
        <item x="21456"/>
        <item x="18914"/>
        <item x="18574"/>
        <item x="1526"/>
        <item x="6622"/>
        <item x="7132"/>
        <item x="6378"/>
        <item x="7254"/>
        <item x="7083"/>
        <item x="6507"/>
        <item x="5815"/>
        <item x="3150"/>
        <item x="2592"/>
        <item x="3445"/>
        <item x="2798"/>
        <item x="15807"/>
        <item x="2770"/>
        <item x="16058"/>
        <item x="15283"/>
        <item x="15043"/>
        <item x="15529"/>
        <item x="18170"/>
        <item x="17769"/>
        <item x="17907"/>
        <item x="13576"/>
        <item x="13604"/>
        <item x="12892"/>
        <item x="17006"/>
        <item x="804"/>
        <item x="371"/>
        <item x="748"/>
        <item x="11573"/>
        <item x="4254"/>
        <item x="8093"/>
        <item x="19629"/>
        <item x="8789"/>
        <item x="9094"/>
        <item x="1731"/>
        <item x="1533"/>
        <item x="1216"/>
        <item x="1372"/>
        <item x="1160"/>
        <item x="21575"/>
        <item x="6628"/>
        <item x="6629"/>
        <item x="7338"/>
        <item x="6235"/>
        <item x="6296"/>
        <item x="3747"/>
        <item x="2875"/>
        <item x="15716"/>
        <item x="16064"/>
        <item x="16021"/>
        <item x="15765"/>
        <item x="15344"/>
        <item x="17947"/>
        <item x="17825"/>
        <item x="17650"/>
        <item x="18232"/>
        <item x="18152"/>
        <item x="13185"/>
        <item x="13630"/>
        <item x="12829"/>
        <item x="13441"/>
        <item x="16396"/>
        <item x="128"/>
        <item x="11169"/>
        <item x="10633"/>
        <item x="21034"/>
        <item x="19171"/>
        <item x="19110"/>
        <item x="19101"/>
        <item x="18862"/>
        <item x="18733"/>
        <item x="21546"/>
        <item x="6545"/>
        <item x="7038"/>
        <item x="3569"/>
        <item x="15394"/>
        <item x="15951"/>
        <item x="15766"/>
        <item x="15977"/>
        <item x="15329"/>
        <item x="17951"/>
        <item x="18006"/>
        <item x="15087"/>
        <item x="13037"/>
        <item x="13531"/>
        <item x="13542"/>
        <item x="13426"/>
        <item x="13391"/>
        <item x="12752"/>
        <item x="17270"/>
        <item x="16987"/>
        <item x="17136"/>
        <item x="16948"/>
        <item x="11545"/>
        <item x="4689"/>
        <item x="11051"/>
        <item x="11209"/>
        <item x="11207"/>
        <item x="11420"/>
        <item x="10778"/>
        <item x="7896"/>
        <item x="7620"/>
        <item x="10192"/>
        <item x="7674"/>
        <item x="9747"/>
        <item x="14617"/>
        <item x="14008"/>
        <item x="13886"/>
        <item x="14310"/>
        <item x="13834"/>
        <item x="13942"/>
        <item x="14630"/>
        <item x="13969"/>
        <item x="14119"/>
        <item x="14427"/>
        <item x="20441"/>
        <item x="20743"/>
        <item x="20481"/>
        <item x="20286"/>
        <item x="20248"/>
        <item x="20290"/>
        <item x="20080"/>
        <item x="19963"/>
        <item x="19883"/>
        <item x="19191"/>
        <item x="20690"/>
        <item x="19674"/>
        <item x="19203"/>
        <item x="19412"/>
        <item x="8826"/>
        <item x="2236"/>
        <item x="1912"/>
        <item x="1816"/>
        <item x="18734"/>
        <item x="14791"/>
        <item x="7041"/>
        <item x="6384"/>
        <item x="7179"/>
        <item x="7003"/>
        <item x="7201"/>
        <item x="6240"/>
        <item x="7274"/>
        <item x="7049"/>
        <item x="6647"/>
        <item x="5845"/>
        <item x="6880"/>
        <item x="3685"/>
        <item x="3037"/>
        <item x="2609"/>
        <item x="15810"/>
        <item x="15091"/>
        <item x="17436"/>
        <item x="16166"/>
        <item x="18177"/>
        <item x="17850"/>
        <item x="17649"/>
        <item x="18198"/>
        <item x="16111"/>
        <item x="13654"/>
        <item x="18218"/>
        <item x="17355"/>
        <item x="17213"/>
        <item x="17241"/>
        <item x="16766"/>
        <item x="17128"/>
        <item x="13291"/>
        <item x="16910"/>
        <item x="16961"/>
        <item x="16976"/>
        <item x="17179"/>
        <item x="16966"/>
        <item x="16889"/>
        <item x="13016"/>
        <item x="13517"/>
        <item x="13280"/>
        <item x="16335"/>
        <item x="17192"/>
        <item x="679"/>
        <item x="432"/>
        <item x="1034"/>
        <item x="730"/>
        <item x="16867"/>
        <item x="209"/>
        <item x="569"/>
        <item x="4701"/>
        <item x="4824"/>
        <item x="10405"/>
        <item x="10630"/>
        <item x="10716"/>
        <item x="8363"/>
        <item x="7800"/>
        <item x="7513"/>
        <item x="7833"/>
        <item x="9720"/>
        <item x="7726"/>
        <item x="9354"/>
        <item x="9549"/>
        <item x="14195"/>
        <item x="13759"/>
        <item x="14379"/>
        <item x="20599"/>
        <item x="13778"/>
        <item x="20452"/>
        <item x="19563"/>
        <item x="5305"/>
        <item x="5052"/>
        <item x="19312"/>
        <item x="5116"/>
        <item x="8515"/>
        <item x="2020"/>
        <item x="2061"/>
        <item x="1996"/>
        <item x="2436"/>
        <item x="2344"/>
        <item x="1980"/>
        <item x="2017"/>
        <item x="2119"/>
        <item x="2336"/>
        <item x="21364"/>
        <item x="21098"/>
        <item x="21373"/>
        <item x="19053"/>
        <item x="19120"/>
        <item x="19031"/>
        <item x="19123"/>
        <item x="18675"/>
        <item x="1082"/>
        <item x="1677"/>
        <item x="1644"/>
        <item x="6589"/>
        <item x="5809"/>
        <item x="6768"/>
        <item x="6479"/>
        <item x="6868"/>
        <item x="6423"/>
        <item x="6520"/>
        <item x="6234"/>
        <item x="6888"/>
        <item x="2999"/>
        <item x="3364"/>
        <item x="2713"/>
        <item x="2780"/>
        <item x="3577"/>
        <item x="2548"/>
        <item x="15399"/>
        <item x="15380"/>
        <item x="15730"/>
        <item x="15304"/>
        <item x="14980"/>
        <item x="15276"/>
        <item x="17853"/>
        <item x="17598"/>
        <item x="17452"/>
        <item x="17711"/>
        <item x="17823"/>
        <item x="18473"/>
        <item x="17722"/>
        <item x="17734"/>
        <item x="13510"/>
        <item x="13268"/>
        <item x="12802"/>
        <item x="12831"/>
        <item x="16520"/>
        <item x="17019"/>
        <item x="16484"/>
        <item x="17240"/>
        <item x="712"/>
        <item x="293"/>
        <item x="12256"/>
        <item x="12566"/>
        <item x="12109"/>
        <item x="11875"/>
        <item x="12179"/>
        <item x="12042"/>
        <item x="11683"/>
        <item x="4647"/>
        <item x="4093"/>
        <item x="4264"/>
        <item x="3966"/>
        <item x="4875"/>
        <item x="4762"/>
        <item x="10857"/>
        <item x="10354"/>
        <item x="10528"/>
        <item x="10954"/>
        <item x="11370"/>
        <item x="10553"/>
        <item x="8073"/>
        <item x="7494"/>
        <item x="8281"/>
        <item x="8105"/>
        <item x="8425"/>
        <item x="7933"/>
        <item x="7492"/>
        <item x="10243"/>
        <item x="10196"/>
        <item x="9576"/>
        <item x="10258"/>
        <item x="9246"/>
        <item x="9785"/>
        <item x="14570"/>
        <item x="13985"/>
        <item x="13774"/>
        <item x="14234"/>
        <item x="14584"/>
        <item x="14207"/>
        <item x="20172"/>
        <item x="21005"/>
        <item x="20810"/>
        <item x="20689"/>
        <item x="20814"/>
        <item x="20986"/>
        <item x="20589"/>
        <item x="20801"/>
        <item x="19733"/>
        <item x="19423"/>
        <item x="19306"/>
        <item x="19874"/>
        <item x="19815"/>
        <item x="5354"/>
        <item x="5608"/>
        <item x="5254"/>
        <item x="5552"/>
        <item x="9181"/>
        <item x="8894"/>
        <item x="8971"/>
        <item x="8959"/>
        <item x="8609"/>
        <item x="8917"/>
        <item x="2302"/>
        <item x="2060"/>
        <item x="2161"/>
        <item x="2428"/>
        <item x="2181"/>
        <item x="2240"/>
        <item x="2165"/>
        <item x="2300"/>
        <item x="21127"/>
        <item x="21253"/>
        <item x="19124"/>
        <item x="14954"/>
        <item x="21543"/>
        <item x="21656"/>
        <item x="1304"/>
        <item x="7197"/>
        <item x="5767"/>
        <item x="7033"/>
        <item x="6146"/>
        <item x="6563"/>
        <item x="6444"/>
        <item x="6094"/>
        <item x="7009"/>
        <item x="6018"/>
        <item x="3042"/>
        <item x="2745"/>
        <item x="5823"/>
        <item x="6465"/>
        <item x="6290"/>
        <item x="15966"/>
        <item x="16012"/>
        <item x="15025"/>
        <item x="15458"/>
        <item x="15700"/>
        <item x="15135"/>
        <item x="3079"/>
        <item x="17746"/>
        <item x="18489"/>
        <item x="13265"/>
        <item x="12753"/>
        <item x="17858"/>
        <item x="12812"/>
        <item x="13650"/>
        <item x="16476"/>
        <item x="16294"/>
        <item x="17242"/>
        <item x="16213"/>
        <item x="16269"/>
        <item x="13193"/>
        <item x="16254"/>
        <item x="241"/>
        <item x="993"/>
        <item x="545"/>
        <item x="914"/>
        <item x="608"/>
        <item x="465"/>
        <item x="12496"/>
        <item x="4711"/>
        <item x="4091"/>
        <item x="4092"/>
        <item x="10932"/>
        <item x="10490"/>
        <item x="4089"/>
        <item x="8253"/>
        <item x="9901"/>
        <item x="10073"/>
        <item x="14383"/>
        <item x="14025"/>
        <item x="13839"/>
        <item x="9274"/>
        <item x="10170"/>
        <item x="20534"/>
        <item x="20193"/>
        <item x="20252"/>
        <item x="20538"/>
        <item x="20256"/>
        <item x="14400"/>
        <item x="13734"/>
        <item x="14522"/>
        <item x="14392"/>
        <item x="19655"/>
        <item x="19515"/>
        <item x="19525"/>
        <item x="19452"/>
        <item x="19843"/>
        <item x="19684"/>
        <item x="19451"/>
        <item x="5255"/>
        <item x="8550"/>
        <item x="5613"/>
        <item x="9088"/>
        <item x="9043"/>
        <item x="9164"/>
        <item x="5463"/>
        <item x="5207"/>
        <item x="2254"/>
        <item x="2395"/>
        <item x="2187"/>
        <item x="2307"/>
        <item x="8699"/>
        <item x="9219"/>
        <item x="9025"/>
        <item x="2523"/>
        <item x="18918"/>
        <item x="18907"/>
        <item x="21174"/>
        <item x="21207"/>
        <item x="21309"/>
        <item x="18756"/>
        <item x="18814"/>
        <item x="21654"/>
        <item x="1431"/>
        <item x="1623"/>
        <item x="1672"/>
        <item x="6503"/>
        <item x="6569"/>
        <item x="6201"/>
        <item x="7326"/>
        <item x="3423"/>
        <item x="15728"/>
        <item x="18364"/>
        <item x="18510"/>
        <item x="18033"/>
        <item x="17408"/>
        <item x="13001"/>
        <item x="13018"/>
        <item x="12858"/>
        <item x="12926"/>
        <item x="13405"/>
        <item x="16916"/>
        <item x="16662"/>
        <item x="17302"/>
        <item x="715"/>
        <item x="270"/>
        <item x="49"/>
        <item x="12552"/>
        <item x="12426"/>
        <item x="11825"/>
        <item x="12264"/>
        <item x="12343"/>
        <item x="11864"/>
        <item x="4623"/>
        <item x="4202"/>
        <item x="3850"/>
        <item x="3889"/>
        <item x="10858"/>
        <item x="3861"/>
        <item x="10697"/>
        <item x="10555"/>
        <item x="11428"/>
        <item x="3799"/>
        <item x="7549"/>
        <item x="7607"/>
        <item x="7603"/>
        <item x="10252"/>
        <item x="14619"/>
        <item x="13817"/>
        <item x="14507"/>
        <item x="14215"/>
        <item x="14117"/>
        <item x="20601"/>
        <item x="20326"/>
        <item x="19810"/>
        <item x="5738"/>
        <item x="8612"/>
        <item x="8726"/>
        <item x="8492"/>
        <item x="8645"/>
        <item x="8542"/>
        <item x="9086"/>
        <item x="8873"/>
        <item x="1942"/>
        <item x="1561"/>
        <item x="1384"/>
        <item x="3047"/>
        <item x="6641"/>
        <item x="6616"/>
        <item x="5949"/>
        <item x="15796"/>
        <item x="16051"/>
        <item x="15415"/>
        <item x="15313"/>
        <item x="16077"/>
        <item x="15514"/>
        <item x="15412"/>
        <item x="15576"/>
        <item x="15689"/>
        <item x="15218"/>
        <item x="15702"/>
        <item x="15901"/>
        <item x="3552"/>
        <item x="3407"/>
        <item x="3721"/>
        <item x="15527"/>
        <item x="18516"/>
        <item x="17788"/>
        <item x="18359"/>
        <item x="17412"/>
        <item x="15404"/>
        <item x="15693"/>
        <item x="13447"/>
        <item x="13429"/>
        <item x="18391"/>
        <item x="12687"/>
        <item x="13396"/>
        <item x="17254"/>
        <item x="12003"/>
        <item x="12132"/>
        <item x="13984"/>
        <item x="13686"/>
        <item x="5562"/>
        <item x="2273"/>
        <item x="1760"/>
        <item x="7358"/>
        <item x="6670"/>
        <item x="3646"/>
        <item x="16162"/>
        <item x="15011"/>
        <item x="15248"/>
        <item x="3736"/>
        <item x="17821"/>
        <item x="17573"/>
        <item x="12955"/>
        <item x="16624"/>
        <item x="16831"/>
        <item x="16640"/>
        <item x="856"/>
        <item x="17251"/>
        <item x="4341"/>
        <item x="12271"/>
        <item x="12378"/>
        <item x="10137"/>
        <item x="20437"/>
        <item x="13787"/>
        <item x="21333"/>
        <item x="6156"/>
        <item x="6259"/>
        <item x="3752"/>
        <item x="3223"/>
        <item x="2985"/>
        <item x="2942"/>
        <item x="15286"/>
        <item x="15876"/>
        <item x="15598"/>
        <item x="15296"/>
        <item x="15357"/>
        <item x="18501"/>
        <item x="18027"/>
        <item x="18339"/>
        <item x="17801"/>
        <item x="17383"/>
        <item x="18173"/>
        <item x="13485"/>
        <item x="12931"/>
        <item x="13355"/>
        <item x="12981"/>
        <item x="13668"/>
        <item x="13257"/>
        <item x="16616"/>
        <item x="17299"/>
        <item x="16834"/>
        <item x="16583"/>
        <item x="12443"/>
        <item x="12041"/>
        <item x="12376"/>
        <item x="12165"/>
        <item x="12498"/>
        <item x="11773"/>
        <item x="12248"/>
        <item x="12092"/>
        <item x="12091"/>
        <item x="12243"/>
        <item x="4502"/>
        <item x="4257"/>
        <item x="3823"/>
        <item x="8471"/>
        <item x="8186"/>
        <item x="7665"/>
        <item x="14614"/>
        <item x="13857"/>
        <item x="14549"/>
        <item x="13723"/>
        <item x="14705"/>
        <item x="20832"/>
        <item x="19399"/>
        <item x="19354"/>
        <item x="5213"/>
        <item x="8738"/>
        <item x="8844"/>
        <item x="2538"/>
        <item x="2465"/>
        <item x="2080"/>
        <item x="2109"/>
        <item x="21250"/>
        <item x="19007"/>
        <item x="18998"/>
        <item x="18723"/>
        <item x="14763"/>
        <item x="1145"/>
        <item x="6496"/>
        <item x="6550"/>
        <item x="2991"/>
        <item x="6105"/>
        <item x="3456"/>
        <item x="15586"/>
        <item x="15379"/>
        <item x="17621"/>
        <item x="16873"/>
        <item x="13657"/>
        <item x="16977"/>
        <item x="16233"/>
        <item x="12120"/>
        <item x="12560"/>
        <item x="11695"/>
        <item x="12083"/>
        <item x="11739"/>
        <item x="11524"/>
        <item x="12231"/>
        <item x="4756"/>
        <item x="3808"/>
        <item x="4240"/>
        <item x="11283"/>
        <item x="11251"/>
        <item x="10659"/>
        <item x="10648"/>
        <item x="8286"/>
        <item x="7573"/>
        <item x="10409"/>
        <item x="10492"/>
        <item x="8322"/>
        <item x="7782"/>
        <item x="8103"/>
        <item x="7479"/>
        <item x="9645"/>
        <item x="14294"/>
        <item x="9488"/>
        <item x="13767"/>
        <item x="9290"/>
        <item x="14346"/>
        <item x="10087"/>
        <item x="14693"/>
        <item x="13820"/>
        <item x="14107"/>
        <item x="21031"/>
        <item x="21018"/>
        <item x="13851"/>
        <item x="13997"/>
        <item x="14058"/>
        <item x="20825"/>
        <item x="20516"/>
        <item x="20067"/>
        <item x="19679"/>
        <item x="19877"/>
        <item x="20041"/>
        <item x="19472"/>
        <item x="5525"/>
        <item x="5717"/>
        <item x="8850"/>
        <item x="9066"/>
        <item x="9067"/>
        <item x="9010"/>
        <item x="8611"/>
        <item x="2188"/>
        <item x="18897"/>
        <item x="18866"/>
        <item x="19017"/>
        <item x="18570"/>
        <item x="14857"/>
        <item x="6463"/>
        <item x="7316"/>
        <item x="7207"/>
        <item x="7066"/>
        <item x="6716"/>
        <item x="2792"/>
        <item x="3614"/>
        <item x="2574"/>
        <item x="3330"/>
        <item x="3258"/>
        <item x="16038"/>
        <item x="18249"/>
        <item x="17913"/>
        <item x="17715"/>
        <item x="12760"/>
        <item x="16775"/>
        <item x="17233"/>
        <item x="660"/>
        <item x="771"/>
        <item x="1028"/>
        <item x="922"/>
        <item x="954"/>
        <item x="11839"/>
        <item x="4010"/>
        <item x="4001"/>
        <item x="4324"/>
        <item x="3910"/>
        <item x="4114"/>
        <item x="10726"/>
        <item x="10780"/>
        <item x="8060"/>
        <item x="7465"/>
        <item x="7816"/>
        <item x="7818"/>
        <item x="9288"/>
        <item x="9527"/>
        <item x="9433"/>
        <item x="9836"/>
        <item x="14530"/>
        <item x="14322"/>
        <item x="14297"/>
        <item x="20473"/>
        <item x="20280"/>
        <item x="20165"/>
        <item x="19547"/>
        <item x="19321"/>
        <item x="5582"/>
        <item x="5225"/>
        <item x="5045"/>
        <item x="8712"/>
        <item x="2142"/>
        <item x="1446"/>
        <item x="1272"/>
        <item x="5989"/>
        <item x="6060"/>
        <item x="5825"/>
        <item x="6755"/>
        <item x="3661"/>
        <item x="2810"/>
        <item x="15464"/>
        <item x="18446"/>
        <item x="18485"/>
        <item x="18222"/>
        <item x="18558"/>
        <item x="13463"/>
        <item x="13605"/>
        <item x="17353"/>
        <item x="17296"/>
        <item x="16580"/>
        <item x="427"/>
        <item x="818"/>
        <item x="529"/>
        <item x="11760"/>
        <item x="4390"/>
        <item x="4426"/>
        <item x="4070"/>
        <item x="11245"/>
        <item x="11206"/>
        <item x="10781"/>
        <item x="10333"/>
        <item x="11266"/>
        <item x="10968"/>
        <item x="10642"/>
        <item x="9804"/>
        <item x="9441"/>
        <item x="9630"/>
        <item x="9356"/>
        <item x="9897"/>
        <item x="14123"/>
        <item x="20196"/>
        <item x="19633"/>
        <item x="19727"/>
        <item x="19749"/>
        <item x="5325"/>
        <item x="9020"/>
        <item x="2531"/>
        <item x="2368"/>
        <item x="2136"/>
        <item x="1812"/>
        <item x="21268"/>
        <item x="14885"/>
        <item x="1753"/>
        <item x="1532"/>
        <item x="7021"/>
        <item x="6676"/>
        <item x="7045"/>
        <item x="6501"/>
        <item x="3151"/>
        <item x="17724"/>
        <item x="17539"/>
        <item x="13601"/>
        <item x="16208"/>
        <item x="12031"/>
        <item x="12108"/>
        <item x="12281"/>
        <item x="3836"/>
        <item x="11204"/>
        <item x="10504"/>
        <item x="10988"/>
        <item x="10145"/>
        <item x="9989"/>
        <item x="9628"/>
        <item x="9360"/>
        <item x="20918"/>
        <item x="20862"/>
        <item x="14288"/>
        <item x="20122"/>
        <item x="5568"/>
        <item x="5138"/>
        <item x="5619"/>
        <item x="8939"/>
        <item x="5596"/>
        <item x="2284"/>
        <item x="18889"/>
        <item x="1798"/>
        <item x="6863"/>
        <item x="6086"/>
        <item x="3308"/>
        <item x="2874"/>
        <item x="2722"/>
        <item x="15643"/>
        <item x="15894"/>
        <item x="15659"/>
        <item x="17699"/>
        <item x="12741"/>
        <item x="17149"/>
        <item x="313"/>
        <item x="158"/>
        <item x="11563"/>
        <item x="12238"/>
        <item x="9852"/>
        <item x="10027"/>
        <item x="9068"/>
        <item x="2131"/>
        <item x="1654"/>
        <item x="1466"/>
        <item x="1696"/>
        <item x="2897"/>
        <item x="2724"/>
        <item x="15954"/>
        <item x="15126"/>
        <item x="15183"/>
        <item x="17455"/>
        <item x="18474"/>
        <item x="18253"/>
        <item x="13488"/>
        <item x="16418"/>
        <item x="17168"/>
        <item x="2305"/>
        <item x="1282"/>
        <item x="6230"/>
        <item x="6484"/>
        <item x="6360"/>
        <item x="7384"/>
        <item x="18120"/>
        <item x="17698"/>
        <item x="18196"/>
        <item x="17422"/>
        <item x="17759"/>
        <item x="13659"/>
        <item x="12706"/>
        <item x="13372"/>
        <item x="13373"/>
        <item x="475"/>
        <item x="964"/>
        <item x="11859"/>
        <item x="11708"/>
        <item x="4485"/>
        <item x="4256"/>
        <item x="10554"/>
        <item x="10645"/>
        <item x="10543"/>
        <item x="10115"/>
        <item x="14481"/>
        <item x="14074"/>
        <item x="13814"/>
        <item x="20983"/>
        <item x="20247"/>
        <item x="19417"/>
        <item x="19397"/>
        <item x="19390"/>
        <item x="9157"/>
        <item x="8846"/>
        <item x="9121"/>
        <item x="9004"/>
        <item x="2233"/>
        <item x="21436"/>
        <item x="14802"/>
        <item x="1428"/>
        <item x="6855"/>
        <item x="7252"/>
        <item x="15161"/>
        <item x="15275"/>
        <item x="18279"/>
        <item x="13419"/>
        <item x="12651"/>
        <item x="16695"/>
        <item x="17195"/>
        <item x="999"/>
        <item x="94"/>
        <item x="11928"/>
        <item x="4511"/>
        <item x="4643"/>
        <item x="3892"/>
        <item x="11220"/>
        <item x="10399"/>
        <item x="4838"/>
        <item x="10848"/>
        <item x="10815"/>
        <item x="11067"/>
        <item x="9452"/>
        <item x="20128"/>
        <item x="20422"/>
        <item x="20650"/>
        <item x="20470"/>
        <item x="19314"/>
        <item x="20568"/>
        <item x="19222"/>
        <item x="5300"/>
        <item x="8809"/>
        <item x="8619"/>
        <item x="8739"/>
        <item x="2132"/>
        <item x="21162"/>
        <item x="21057"/>
        <item x="18831"/>
        <item x="14846"/>
        <item x="1258"/>
        <item x="6250"/>
        <item x="3565"/>
        <item x="3711"/>
        <item x="15837"/>
        <item x="15298"/>
        <item x="15868"/>
        <item x="15857"/>
        <item x="18111"/>
        <item x="17526"/>
        <item x="16842"/>
        <item x="16847"/>
        <item x="74"/>
        <item x="75"/>
        <item x="11785"/>
        <item x="11628"/>
        <item x="11660"/>
        <item x="11982"/>
        <item x="11946"/>
        <item x="4916"/>
        <item x="4897"/>
        <item x="4855"/>
        <item x="3939"/>
        <item x="10976"/>
        <item x="10596"/>
        <item x="10433"/>
        <item x="11111"/>
        <item x="1436"/>
        <item x="6090"/>
        <item x="5761"/>
        <item x="6116"/>
        <item x="6913"/>
        <item x="15676"/>
        <item x="15219"/>
        <item x="18012"/>
        <item x="18307"/>
        <item x="17473"/>
        <item x="12619"/>
        <item x="12605"/>
        <item x="16384"/>
        <item x="514"/>
        <item x="11968"/>
        <item x="11623"/>
        <item x="4612"/>
        <item x="4624"/>
        <item x="11252"/>
        <item x="11199"/>
        <item x="14269"/>
        <item x="20433"/>
        <item x="20607"/>
        <item x="19929"/>
        <item x="8858"/>
        <item x="1917"/>
        <item x="1577"/>
        <item x="1290"/>
        <item x="6524"/>
        <item x="6074"/>
        <item x="6770"/>
        <item x="6400"/>
        <item x="6162"/>
        <item x="2699"/>
        <item x="15742"/>
        <item x="18269"/>
        <item x="18335"/>
        <item x="13651"/>
        <item x="16235"/>
        <item x="16322"/>
        <item x="328"/>
        <item x="12333"/>
        <item x="12119"/>
        <item x="11868"/>
        <item x="12090"/>
        <item x="4626"/>
        <item x="4436"/>
        <item x="4534"/>
        <item x="4083"/>
        <item x="11210"/>
        <item x="10808"/>
        <item x="10317"/>
        <item x="10791"/>
        <item x="10296"/>
        <item x="10382"/>
        <item x="8012"/>
        <item x="7486"/>
        <item x="8052"/>
        <item x="8412"/>
        <item x="7840"/>
        <item x="9362"/>
        <item x="9368"/>
        <item x="9825"/>
        <item x="14489"/>
        <item x="13710"/>
        <item x="14153"/>
        <item x="14237"/>
        <item x="14633"/>
        <item x="20331"/>
        <item x="20398"/>
        <item x="19359"/>
        <item x="5614"/>
        <item x="5469"/>
        <item x="5100"/>
        <item x="8898"/>
        <item x="8813"/>
        <item x="9176"/>
        <item x="2377"/>
        <item x="1883"/>
        <item x="2075"/>
        <item x="21278"/>
        <item x="21200"/>
        <item x="18641"/>
        <item x="14877"/>
        <item x="1323"/>
        <item x="1148"/>
        <item x="1778"/>
        <item x="1075"/>
        <item x="6216"/>
        <item x="5972"/>
        <item x="6231"/>
        <item x="5869"/>
        <item x="5895"/>
        <item x="6820"/>
        <item x="3600"/>
        <item x="15211"/>
        <item x="15832"/>
        <item x="17927"/>
        <item x="17632"/>
        <item x="17500"/>
        <item x="12761"/>
        <item x="12743"/>
        <item x="16650"/>
        <item x="16597"/>
        <item x="596"/>
        <item x="477"/>
        <item x="1023"/>
        <item x="20"/>
        <item x="12069"/>
        <item x="4924"/>
        <item x="10789"/>
        <item x="7993"/>
        <item x="14543"/>
        <item x="13897"/>
        <item x="9207"/>
        <item x="1998"/>
        <item x="2234"/>
        <item x="1963"/>
        <item x="1736"/>
        <item x="7301"/>
        <item x="16067"/>
        <item x="16027"/>
        <item x="15230"/>
        <item x="18149"/>
        <item x="13472"/>
        <item x="16958"/>
        <item x="851"/>
        <item x="11478"/>
        <item x="14372"/>
        <item x="19939"/>
        <item x="19415"/>
        <item x="18930"/>
        <item x="6812"/>
        <item x="232"/>
        <item x="260"/>
        <item x="880"/>
        <item x="11964"/>
        <item x="11321"/>
        <item x="8195"/>
        <item x="8071"/>
        <item x="9831"/>
        <item x="14637"/>
        <item x="20348"/>
        <item x="20703"/>
        <item x="5247"/>
        <item x="5450"/>
        <item x="9222"/>
        <item x="1590"/>
        <item x="1687"/>
        <item x="1118"/>
        <item x="1421"/>
        <item x="1483"/>
        <item x="7072"/>
        <item x="6311"/>
        <item x="7060"/>
        <item x="6643"/>
        <item x="6909"/>
        <item x="6244"/>
        <item x="6164"/>
        <item x="7023"/>
        <item x="2493"/>
        <item x="6879"/>
        <item x="21437"/>
        <item x="17900"/>
        <item x="14960"/>
        <item x="14893"/>
        <item x="13285"/>
        <item x="16708"/>
        <item x="1519"/>
        <item x="1279"/>
        <item x="502"/>
        <item x="12400"/>
        <item x="4361"/>
        <item x="2560"/>
        <item x="16153"/>
        <item x="10481"/>
        <item x="15757"/>
        <item x="18016"/>
        <item x="13019"/>
        <item x="12865"/>
        <item x="17328"/>
        <item x="973"/>
        <item x="11963"/>
        <item x="12337"/>
        <item x="19611"/>
        <item x="4377"/>
        <item x="8790"/>
        <item x="11376"/>
        <item x="10311"/>
        <item x="11254"/>
        <item x="10552"/>
        <item x="8488"/>
        <item x="1808"/>
        <item x="8400"/>
        <item x="7546"/>
        <item x="8352"/>
        <item x="8321"/>
        <item x="7529"/>
        <item x="7418"/>
        <item x="7763"/>
        <item x="8055"/>
        <item x="1892"/>
        <item x="1944"/>
        <item x="21101"/>
        <item x="10089"/>
        <item x="19078"/>
        <item x="19069"/>
        <item x="18659"/>
        <item x="20532"/>
        <item x="20527"/>
        <item x="19516"/>
        <item x="5345"/>
        <item x="4949"/>
        <item x="9073"/>
        <item x="2478"/>
        <item x="21294"/>
        <item x="19153"/>
        <item x="14837"/>
        <item x="14756"/>
        <item x="1188"/>
        <item x="1380"/>
        <item x="5908"/>
        <item x="6494"/>
        <item x="6317"/>
        <item x="6689"/>
        <item x="6788"/>
        <item x="5919"/>
        <item x="6445"/>
        <item x="2755"/>
        <item x="15568"/>
        <item x="15645"/>
        <item x="16030"/>
        <item x="15252"/>
        <item x="18540"/>
        <item x="17548"/>
        <item x="18265"/>
        <item x="17878"/>
        <item x="18162"/>
        <item x="17685"/>
        <item x="18206"/>
        <item x="13559"/>
        <item x="13478"/>
        <item x="808"/>
        <item x="711"/>
        <item x="68"/>
        <item x="444"/>
        <item x="986"/>
        <item x="11548"/>
        <item x="12102"/>
        <item x="11549"/>
        <item x="4374"/>
        <item x="3971"/>
        <item x="11033"/>
        <item x="11388"/>
        <item x="10714"/>
        <item x="10582"/>
        <item x="10707"/>
        <item x="11015"/>
        <item x="10335"/>
        <item x="10326"/>
        <item x="11035"/>
        <item x="10562"/>
        <item x="10278"/>
        <item x="7404"/>
        <item x="8271"/>
        <item x="14673"/>
        <item x="14173"/>
        <item x="14561"/>
        <item x="14514"/>
        <item x="20788"/>
        <item x="20295"/>
        <item x="20951"/>
        <item x="20688"/>
        <item x="20244"/>
        <item x="19894"/>
        <item x="19250"/>
        <item x="19459"/>
        <item x="5560"/>
        <item x="5584"/>
        <item x="5102"/>
        <item x="5013"/>
        <item x="5036"/>
        <item x="8553"/>
        <item x="9011"/>
        <item x="21489"/>
        <item x="21465"/>
        <item x="14926"/>
        <item x="14871"/>
        <item x="1688"/>
        <item x="21586"/>
        <item x="1512"/>
        <item x="6658"/>
        <item x="5818"/>
        <item x="7272"/>
        <item x="6772"/>
        <item x="3634"/>
        <item x="18312"/>
        <item x="13571"/>
        <item x="17234"/>
        <item x="16742"/>
        <item x="848"/>
        <item x="252"/>
        <item x="832"/>
        <item x="395"/>
        <item x="11731"/>
        <item x="12169"/>
        <item x="12577"/>
        <item x="12294"/>
        <item x="12386"/>
        <item x="4728"/>
        <item x="4225"/>
        <item x="10663"/>
        <item x="11019"/>
        <item x="11176"/>
        <item x="10616"/>
        <item x="8102"/>
        <item x="7924"/>
        <item x="7639"/>
        <item x="7919"/>
        <item x="7624"/>
        <item x="7694"/>
        <item x="10158"/>
        <item x="10059"/>
        <item x="10099"/>
        <item x="9706"/>
        <item x="9530"/>
        <item x="9450"/>
        <item x="9263"/>
        <item x="9962"/>
        <item x="9987"/>
        <item x="14148"/>
        <item x="14178"/>
        <item x="14539"/>
        <item x="14696"/>
        <item x="14402"/>
        <item x="20565"/>
        <item x="20182"/>
        <item x="20131"/>
        <item x="20912"/>
        <item x="19935"/>
        <item x="19871"/>
        <item x="19504"/>
        <item x="5241"/>
        <item x="5423"/>
        <item x="5644"/>
        <item x="2460"/>
        <item x="2407"/>
        <item x="2355"/>
        <item x="2007"/>
        <item x="21387"/>
        <item x="19099"/>
        <item x="18721"/>
        <item x="18651"/>
        <item x="14880"/>
        <item x="1786"/>
        <item x="1294"/>
        <item x="6263"/>
        <item x="6101"/>
        <item x="6902"/>
        <item x="3290"/>
        <item x="2821"/>
        <item x="2950"/>
        <item x="16042"/>
        <item x="15244"/>
        <item x="15891"/>
        <item x="17873"/>
        <item x="13471"/>
        <item x="12698"/>
        <item x="12700"/>
        <item x="582"/>
        <item x="817"/>
        <item x="11"/>
        <item x="22"/>
        <item x="11618"/>
        <item x="12406"/>
        <item x="3796"/>
        <item x="10316"/>
        <item x="11305"/>
        <item x="11435"/>
        <item x="10532"/>
        <item x="11424"/>
        <item x="10373"/>
        <item x="10323"/>
        <item x="11421"/>
        <item x="8100"/>
        <item x="9524"/>
        <item x="13824"/>
        <item x="14110"/>
        <item x="20905"/>
        <item x="20716"/>
        <item x="21035"/>
        <item x="20214"/>
        <item x="20487"/>
        <item x="20679"/>
        <item x="20503"/>
        <item x="20333"/>
        <item x="5712"/>
        <item x="5349"/>
        <item x="8636"/>
        <item x="9040"/>
        <item x="8708"/>
        <item x="2194"/>
        <item x="2335"/>
        <item x="2163"/>
        <item x="21203"/>
        <item x="21136"/>
        <item x="19116"/>
        <item x="18975"/>
        <item x="18638"/>
        <item x="18592"/>
        <item x="14743"/>
        <item x="14835"/>
        <item x="1539"/>
        <item x="1419"/>
        <item x="1528"/>
        <item x="6291"/>
        <item x="6763"/>
        <item x="3174"/>
        <item x="17653"/>
        <item x="16639"/>
        <item x="16390"/>
        <item x="16426"/>
        <item x="16900"/>
        <item x="11823"/>
        <item x="13827"/>
        <item x="5248"/>
        <item x="5430"/>
        <item x="9224"/>
        <item x="8969"/>
        <item x="2484"/>
        <item x="1873"/>
        <item x="2291"/>
        <item x="14936"/>
        <item x="18518"/>
        <item x="18043"/>
        <item x="678"/>
        <item x="8332"/>
        <item x="7756"/>
        <item x="9577"/>
        <item x="1834"/>
        <item x="2385"/>
        <item x="2396"/>
        <item x="21449"/>
        <item x="14814"/>
        <item x="14953"/>
        <item x="21555"/>
        <item x="1308"/>
        <item x="1253"/>
        <item x="1534"/>
        <item x="1616"/>
        <item x="6979"/>
        <item x="7057"/>
        <item x="17773"/>
        <item x="17942"/>
        <item x="17737"/>
        <item x="13139"/>
        <item x="13081"/>
        <item x="13619"/>
        <item x="13309"/>
        <item x="656"/>
        <item x="647"/>
        <item x="11879"/>
        <item x="11737"/>
        <item x="11776"/>
        <item x="3995"/>
        <item x="10684"/>
        <item x="11318"/>
        <item x="7851"/>
        <item x="7476"/>
        <item x="7786"/>
        <item x="10220"/>
        <item x="9514"/>
        <item x="9508"/>
        <item x="10146"/>
        <item x="9300"/>
        <item x="14621"/>
        <item x="9874"/>
        <item x="14471"/>
        <item x="14334"/>
        <item x="20517"/>
        <item x="20574"/>
        <item x="20372"/>
        <item x="20653"/>
        <item x="19248"/>
        <item x="20027"/>
        <item x="19828"/>
        <item x="5526"/>
        <item x="5536"/>
        <item x="5113"/>
        <item x="5368"/>
        <item x="8825"/>
        <item x="9082"/>
        <item x="8583"/>
        <item x="14836"/>
        <item x="1639"/>
        <item x="1557"/>
        <item x="1521"/>
        <item x="6516"/>
        <item x="6402"/>
        <item x="13640"/>
        <item x="16287"/>
        <item x="867"/>
        <item x="11528"/>
        <item x="12221"/>
        <item x="4179"/>
        <item x="4111"/>
        <item x="4383"/>
        <item x="11296"/>
        <item x="10540"/>
        <item x="7881"/>
        <item x="9357"/>
        <item x="9843"/>
        <item x="14706"/>
        <item x="14143"/>
        <item x="14686"/>
        <item x="13958"/>
        <item x="14066"/>
        <item x="20603"/>
        <item x="20973"/>
        <item x="20146"/>
        <item x="20233"/>
        <item x="20188"/>
        <item x="20797"/>
        <item x="19959"/>
        <item x="19885"/>
        <item x="19231"/>
        <item x="5098"/>
        <item x="5406"/>
        <item x="5442"/>
        <item x="8635"/>
        <item x="8856"/>
        <item x="1872"/>
        <item x="21056"/>
        <item x="19150"/>
        <item x="19102"/>
        <item x="18745"/>
        <item x="18608"/>
        <item x="14722"/>
        <item x="14883"/>
        <item x="14904"/>
        <item x="1613"/>
        <item x="6993"/>
        <item x="1600"/>
        <item x="3145"/>
        <item x="3449"/>
        <item x="3130"/>
        <item x="6718"/>
        <item x="16037"/>
        <item x="18018"/>
        <item x="18490"/>
        <item x="18237"/>
        <item x="16601"/>
        <item x="601"/>
        <item x="11921"/>
        <item x="11888"/>
        <item x="116"/>
        <item x="4406"/>
        <item x="11044"/>
        <item x="10423"/>
        <item x="10383"/>
        <item x="4182"/>
        <item x="7593"/>
        <item x="8453"/>
        <item x="8449"/>
        <item x="7489"/>
        <item x="7649"/>
        <item x="10102"/>
        <item x="10064"/>
        <item x="9302"/>
        <item x="13863"/>
        <item x="14201"/>
        <item x="13713"/>
        <item x="20076"/>
        <item x="20887"/>
        <item x="20485"/>
        <item x="20419"/>
        <item x="19603"/>
        <item x="19888"/>
        <item x="20038"/>
        <item x="19770"/>
        <item x="5109"/>
        <item x="5414"/>
        <item x="4997"/>
        <item x="8767"/>
        <item x="8665"/>
        <item x="2440"/>
        <item x="1886"/>
        <item x="2062"/>
        <item x="19028"/>
        <item x="19085"/>
        <item x="18744"/>
        <item x="1091"/>
        <item x="3739"/>
        <item x="3753"/>
        <item x="3224"/>
        <item x="14979"/>
        <item x="15207"/>
        <item x="15690"/>
        <item x="17691"/>
        <item x="12636"/>
        <item x="16270"/>
        <item x="626"/>
        <item x="777"/>
        <item x="16498"/>
        <item x="12068"/>
        <item x="12043"/>
        <item x="4906"/>
        <item x="4192"/>
        <item x="3997"/>
        <item x="10587"/>
        <item x="10861"/>
        <item x="10767"/>
        <item x="3891"/>
        <item x="7783"/>
        <item x="8421"/>
        <item x="8148"/>
        <item x="9235"/>
        <item x="13722"/>
        <item x="21008"/>
        <item x="19246"/>
        <item x="5140"/>
        <item x="19592"/>
        <item x="19465"/>
        <item x="9060"/>
        <item x="8937"/>
        <item x="8773"/>
        <item x="21261"/>
        <item x="19158"/>
        <item x="18815"/>
        <item x="1330"/>
        <item x="7125"/>
        <item x="6143"/>
        <item x="2681"/>
        <item x="2760"/>
        <item x="15271"/>
        <item x="18230"/>
        <item x="17959"/>
        <item x="16516"/>
        <item x="446"/>
        <item x="202"/>
        <item x="11834"/>
        <item x="12166"/>
        <item x="12394"/>
        <item x="4544"/>
        <item x="10302"/>
        <item x="10763"/>
        <item x="8378"/>
        <item x="8459"/>
        <item x="9232"/>
        <item x="9350"/>
        <item x="14292"/>
        <item x="14608"/>
        <item x="13914"/>
        <item x="14249"/>
        <item x="14029"/>
        <item x="14106"/>
        <item x="14115"/>
        <item x="20453"/>
        <item x="20151"/>
        <item x="20015"/>
        <item x="19979"/>
        <item x="19421"/>
        <item x="5436"/>
        <item x="4947"/>
        <item x="4951"/>
        <item x="5639"/>
        <item x="8630"/>
        <item x="8908"/>
        <item x="8786"/>
        <item x="2374"/>
        <item x="2491"/>
        <item x="2016"/>
        <item x="1814"/>
        <item x="2049"/>
        <item x="2117"/>
        <item x="2380"/>
        <item x="18727"/>
        <item x="1087"/>
        <item x="1580"/>
        <item x="7325"/>
        <item x="5925"/>
        <item x="3241"/>
        <item x="17697"/>
        <item x="118"/>
        <item x="12097"/>
        <item x="8823"/>
        <item x="19047"/>
        <item x="18700"/>
        <item x="14785"/>
        <item x="1727"/>
        <item x="2940"/>
        <item x="3529"/>
        <item x="16059"/>
        <item x="15103"/>
        <item x="15979"/>
        <item x="15345"/>
        <item x="14973"/>
        <item x="17445"/>
        <item x="18118"/>
        <item x="16709"/>
        <item x="17244"/>
        <item x="4526"/>
        <item x="10209"/>
        <item x="8987"/>
        <item x="8961"/>
        <item x="18769"/>
        <item x="14774"/>
        <item x="21508"/>
        <item x="1305"/>
        <item x="1231"/>
        <item x="1548"/>
        <item x="6968"/>
        <item x="3461"/>
        <item x="15323"/>
        <item x="17382"/>
        <item x="17458"/>
        <item x="17603"/>
        <item x="17705"/>
        <item x="17409"/>
        <item x="16698"/>
        <item x="16611"/>
        <item x="697"/>
        <item x="12094"/>
        <item x="12270"/>
        <item x="12225"/>
        <item x="12494"/>
        <item x="11810"/>
        <item x="4604"/>
        <item x="4055"/>
        <item x="4366"/>
        <item x="4384"/>
        <item x="10525"/>
        <item x="11156"/>
        <item x="10734"/>
        <item x="10981"/>
        <item x="10304"/>
        <item x="8201"/>
        <item x="7706"/>
        <item x="9845"/>
        <item x="14171"/>
        <item x="13828"/>
        <item x="14347"/>
        <item x="14167"/>
        <item x="20741"/>
        <item x="14318"/>
        <item x="20358"/>
        <item x="20571"/>
        <item x="19565"/>
        <item x="20362"/>
        <item x="20019"/>
        <item x="19650"/>
        <item x="19332"/>
        <item x="19662"/>
        <item x="5329"/>
        <item x="9188"/>
        <item x="2112"/>
        <item x="2494"/>
        <item x="2230"/>
        <item x="1914"/>
        <item x="2004"/>
        <item x="1907"/>
        <item x="21269"/>
        <item x="21111"/>
        <item x="14737"/>
        <item x="14845"/>
        <item x="1530"/>
        <item x="1159"/>
        <item x="6744"/>
        <item x="2733"/>
        <item x="6207"/>
        <item x="15982"/>
        <item x="15621"/>
        <item x="3119"/>
        <item x="2834"/>
        <item x="17508"/>
        <item x="17022"/>
        <item x="10"/>
        <item x="11931"/>
        <item x="11782"/>
        <item x="4166"/>
        <item x="3846"/>
        <item x="10950"/>
        <item x="10835"/>
        <item x="4116"/>
        <item x="8229"/>
        <item x="7691"/>
        <item x="8140"/>
        <item x="10360"/>
        <item x="10453"/>
        <item x="9366"/>
        <item x="10143"/>
        <item x="9704"/>
        <item x="9355"/>
        <item x="13990"/>
        <item x="14247"/>
        <item x="14376"/>
        <item x="14152"/>
        <item x="13904"/>
        <item x="20251"/>
        <item x="19512"/>
        <item x="20277"/>
        <item x="5309"/>
        <item x="4957"/>
        <item x="5176"/>
        <item x="8505"/>
        <item x="8967"/>
        <item x="8549"/>
        <item x="2455"/>
        <item x="2477"/>
        <item x="1850"/>
        <item x="1997"/>
        <item x="1982"/>
        <item x="18913"/>
        <item x="19060"/>
        <item x="1471"/>
        <item x="7278"/>
        <item x="6420"/>
        <item x="6613"/>
        <item x="6715"/>
        <item x="6049"/>
        <item x="6165"/>
        <item x="3324"/>
        <item x="15018"/>
        <item x="17992"/>
        <item x="13632"/>
        <item x="12609"/>
        <item x="16367"/>
        <item x="16981"/>
        <item x="16552"/>
        <item x="16242"/>
        <item x="16728"/>
        <item x="16585"/>
        <item x="17294"/>
        <item x="5"/>
        <item x="753"/>
        <item x="11635"/>
        <item x="11840"/>
        <item x="11867"/>
        <item x="4680"/>
        <item x="4144"/>
        <item x="4205"/>
        <item x="3870"/>
        <item x="3911"/>
        <item x="10600"/>
        <item x="10337"/>
        <item x="10765"/>
        <item x="7559"/>
        <item x="8211"/>
        <item x="7417"/>
        <item x="9282"/>
        <item x="9536"/>
        <item x="9309"/>
        <item x="9392"/>
        <item x="9800"/>
        <item x="14411"/>
        <item x="14550"/>
        <item x="13858"/>
        <item x="20116"/>
        <item x="20344"/>
        <item x="20359"/>
        <item x="20068"/>
        <item x="20141"/>
        <item x="20235"/>
        <item x="20236"/>
        <item x="19488"/>
        <item x="19538"/>
        <item x="19463"/>
        <item x="8736"/>
        <item x="2433"/>
        <item x="2003"/>
        <item x="2251"/>
        <item x="1985"/>
        <item x="1851"/>
        <item x="19027"/>
        <item x="18952"/>
        <item x="19022"/>
        <item x="18946"/>
        <item x="18819"/>
        <item x="18679"/>
        <item x="18598"/>
        <item x="14796"/>
        <item x="1722"/>
        <item x="7268"/>
        <item x="6945"/>
        <item x="6280"/>
        <item x="3187"/>
        <item x="17953"/>
        <item x="17012"/>
        <item x="16209"/>
        <item x="924"/>
        <item x="396"/>
        <item x="12187"/>
        <item x="12418"/>
        <item x="12540"/>
        <item x="11829"/>
        <item x="12258"/>
        <item x="4898"/>
        <item x="4243"/>
        <item x="4079"/>
        <item x="4846"/>
        <item x="10882"/>
        <item x="10631"/>
        <item x="11167"/>
        <item x="8451"/>
        <item x="8398"/>
        <item x="7799"/>
        <item x="8306"/>
        <item x="9964"/>
        <item x="9998"/>
        <item x="10138"/>
        <item x="14501"/>
        <item x="13919"/>
        <item x="13938"/>
        <item x="20054"/>
        <item x="5580"/>
        <item x="5444"/>
        <item x="5546"/>
        <item x="9154"/>
        <item x="9054"/>
        <item x="1923"/>
        <item x="2473"/>
        <item x="2184"/>
        <item x="1857"/>
        <item x="2050"/>
        <item x="14961"/>
        <item x="14938"/>
        <item x="14920"/>
        <item x="14757"/>
        <item x="1748"/>
        <item x="6597"/>
        <item x="6488"/>
        <item x="6332"/>
        <item x="5946"/>
        <item x="6874"/>
        <item x="3496"/>
        <item x="2822"/>
        <item x="2886"/>
        <item x="2922"/>
        <item x="15824"/>
        <item x="15475"/>
        <item x="15911"/>
        <item x="15231"/>
        <item x="16508"/>
        <item x="16256"/>
        <item x="16419"/>
        <item x="17080"/>
        <item x="17078"/>
        <item x="12178"/>
        <item x="11588"/>
        <item x="12347"/>
        <item x="11704"/>
        <item x="11938"/>
        <item x="11752"/>
        <item x="4925"/>
        <item x="4699"/>
        <item x="4051"/>
        <item x="10747"/>
        <item x="10731"/>
        <item x="10831"/>
        <item x="10592"/>
        <item x="10574"/>
        <item x="10500"/>
        <item x="8248"/>
        <item x="10225"/>
        <item x="9656"/>
        <item x="10190"/>
        <item x="9953"/>
        <item x="13967"/>
        <item x="13852"/>
        <item x="20956"/>
        <item x="20213"/>
        <item x="20238"/>
        <item x="20595"/>
        <item x="20494"/>
        <item x="19247"/>
        <item x="19387"/>
        <item x="19496"/>
        <item x="5429"/>
        <item x="5189"/>
        <item x="5168"/>
        <item x="9027"/>
        <item x="8801"/>
        <item x="8632"/>
        <item x="1924"/>
        <item x="1897"/>
        <item x="1838"/>
        <item x="21297"/>
        <item x="21389"/>
        <item x="21430"/>
        <item x="1167"/>
        <item x="7361"/>
        <item x="7344"/>
        <item x="6649"/>
        <item x="17863"/>
        <item x="12903"/>
        <item x="16741"/>
        <item x="4108"/>
        <item x="7709"/>
        <item x="7979"/>
        <item x="13951"/>
        <item x="8597"/>
        <item x="2086"/>
        <item x="6522"/>
        <item x="7140"/>
        <item x="18058"/>
        <item x="18276"/>
        <item x="12749"/>
        <item x="877"/>
        <item x="9711"/>
        <item x="10188"/>
        <item x="20124"/>
        <item x="8804"/>
        <item x="8944"/>
        <item x="8746"/>
        <item x="8599"/>
        <item x="8687"/>
        <item x="2022"/>
        <item x="2077"/>
        <item x="2152"/>
        <item x="2353"/>
        <item x="21507"/>
        <item x="21528"/>
        <item x="1266"/>
        <item x="15675"/>
        <item x="17517"/>
        <item x="17945"/>
        <item x="13266"/>
        <item x="17317"/>
        <item x="16245"/>
        <item x="326"/>
        <item x="84"/>
        <item x="42"/>
        <item x="171"/>
        <item x="188"/>
        <item x="23"/>
        <item x="11878"/>
        <item x="11493"/>
        <item x="12471"/>
        <item x="4198"/>
        <item x="3828"/>
        <item x="3881"/>
        <item x="10315"/>
        <item x="11113"/>
        <item x="4888"/>
        <item x="3960"/>
        <item x="10498"/>
        <item x="7441"/>
        <item x="10015"/>
        <item x="14574"/>
        <item x="14312"/>
        <item x="14662"/>
        <item x="13918"/>
        <item x="20899"/>
        <item x="20553"/>
        <item x="19678"/>
        <item x="20036"/>
        <item x="19969"/>
        <item x="5089"/>
        <item x="8956"/>
        <item x="2492"/>
        <item x="2148"/>
        <item x="2172"/>
        <item x="1864"/>
        <item x="14900"/>
        <item x="14726"/>
        <item x="1447"/>
        <item x="6042"/>
        <item x="6960"/>
        <item x="5794"/>
        <item x="5837"/>
        <item x="6688"/>
        <item x="6510"/>
        <item x="3133"/>
        <item x="15536"/>
        <item x="15562"/>
        <item x="16511"/>
        <item x="1049"/>
        <item x="65"/>
        <item x="12260"/>
        <item x="12127"/>
        <item x="12004"/>
        <item x="12171"/>
        <item x="11966"/>
        <item x="11729"/>
        <item x="11866"/>
        <item x="4090"/>
        <item x="4380"/>
        <item x="10413"/>
        <item x="10398"/>
        <item x="7463"/>
        <item x="7538"/>
        <item x="7677"/>
        <item x="10242"/>
        <item x="9293"/>
        <item x="14228"/>
        <item x="14261"/>
        <item x="20065"/>
        <item x="20519"/>
        <item x="20817"/>
        <item x="20556"/>
        <item x="20428"/>
        <item x="19862"/>
        <item x="19275"/>
        <item x="19398"/>
        <item x="19630"/>
        <item x="19715"/>
        <item x="5549"/>
        <item x="5210"/>
        <item x="5602"/>
        <item x="8540"/>
        <item x="2104"/>
        <item x="1888"/>
        <item x="18881"/>
        <item x="18864"/>
        <item x="18605"/>
        <item x="14746"/>
        <item x="14825"/>
        <item x="21504"/>
        <item x="1656"/>
        <item x="1212"/>
        <item x="1147"/>
        <item x="5958"/>
        <item x="5961"/>
        <item x="2605"/>
        <item x="15655"/>
        <item x="15148"/>
        <item x="15740"/>
        <item x="17528"/>
        <item x="17144"/>
        <item x="17141"/>
        <item x="16514"/>
        <item x="16192"/>
        <item x="1033"/>
        <item x="25"/>
        <item x="778"/>
        <item x="12547"/>
        <item x="11657"/>
        <item x="4549"/>
        <item x="3922"/>
        <item x="4620"/>
        <item x="4786"/>
        <item x="11327"/>
        <item x="10294"/>
        <item x="10833"/>
        <item x="10845"/>
        <item x="11320"/>
        <item x="10531"/>
        <item x="7640"/>
        <item x="7898"/>
        <item x="7720"/>
        <item x="8039"/>
        <item x="7637"/>
        <item x="9822"/>
        <item x="13738"/>
        <item x="13925"/>
        <item x="14273"/>
        <item x="20544"/>
        <item x="20750"/>
        <item x="19730"/>
        <item x="19444"/>
        <item x="19983"/>
        <item x="4996"/>
        <item x="5665"/>
        <item x="5708"/>
        <item x="8521"/>
        <item x="9074"/>
        <item x="8964"/>
        <item x="2452"/>
        <item x="1818"/>
        <item x="1860"/>
        <item x="1949"/>
        <item x="21355"/>
        <item x="18690"/>
        <item x="18694"/>
        <item x="18810"/>
        <item x="14917"/>
        <item x="14915"/>
        <item x="14966"/>
        <item x="1721"/>
        <item x="6238"/>
        <item x="6269"/>
        <item x="3632"/>
        <item x="5897"/>
        <item x="17629"/>
        <item x="17525"/>
        <item x="17407"/>
        <item x="4"/>
        <item x="149"/>
        <item x="258"/>
        <item x="736"/>
        <item x="550"/>
        <item x="234"/>
        <item x="12153"/>
        <item x="11784"/>
        <item x="4822"/>
        <item x="4058"/>
        <item x="7604"/>
        <item x="7426"/>
        <item x="9451"/>
        <item x="9249"/>
        <item x="13792"/>
        <item x="14448"/>
        <item x="14576"/>
        <item x="13909"/>
        <item x="9879"/>
        <item x="14447"/>
        <item x="20833"/>
        <item x="20489"/>
        <item x="20376"/>
        <item x="14172"/>
        <item x="14156"/>
        <item x="19902"/>
        <item x="19722"/>
        <item x="19483"/>
        <item x="19803"/>
        <item x="19302"/>
        <item x="19766"/>
        <item x="20197"/>
        <item x="5491"/>
        <item x="5557"/>
        <item x="9064"/>
        <item x="8966"/>
        <item x="2518"/>
        <item x="1885"/>
        <item x="8478"/>
        <item x="1979"/>
        <item x="21488"/>
        <item x="1825"/>
        <item x="7311"/>
        <item x="6191"/>
        <item x="15610"/>
        <item x="15827"/>
        <item x="15748"/>
        <item x="18346"/>
        <item x="18500"/>
        <item x="13564"/>
        <item x="12817"/>
        <item x="398"/>
        <item x="682"/>
        <item x="459"/>
        <item x="4148"/>
        <item x="11901"/>
        <item x="12172"/>
        <item x="11377"/>
        <item x="8240"/>
        <item x="7449"/>
        <item x="11085"/>
        <item x="11179"/>
        <item x="9941"/>
        <item x="9759"/>
        <item x="9569"/>
        <item x="14540"/>
        <item x="14309"/>
        <item x="13894"/>
        <item x="13736"/>
        <item x="9884"/>
        <item x="14588"/>
        <item x="20502"/>
        <item x="20634"/>
        <item x="13956"/>
        <item x="20089"/>
        <item x="19259"/>
        <item x="19882"/>
        <item x="19545"/>
        <item x="19718"/>
        <item x="5510"/>
        <item x="4982"/>
        <item x="5400"/>
        <item x="19797"/>
        <item x="8854"/>
        <item x="9210"/>
        <item x="8827"/>
        <item x="8954"/>
        <item x="8711"/>
        <item x="2401"/>
        <item x="9046"/>
        <item x="21053"/>
        <item x="21247"/>
        <item x="18900"/>
        <item x="19130"/>
        <item x="19106"/>
        <item x="2927"/>
        <item x="7037"/>
        <item x="5930"/>
        <item x="15035"/>
        <item x="18311"/>
        <item x="17498"/>
        <item x="12828"/>
        <item x="12020"/>
        <item x="4044"/>
        <item x="9649"/>
        <item x="9423"/>
        <item x="21025"/>
        <item x="9101"/>
        <item x="2397"/>
        <item x="2116"/>
        <item x="8763"/>
        <item x="1718"/>
        <item x="2685"/>
        <item x="3344"/>
        <item x="3427"/>
        <item x="15445"/>
        <item x="15116"/>
        <item x="15337"/>
        <item x="16178"/>
        <item x="18301"/>
        <item x="18532"/>
        <item x="15069"/>
        <item x="13086"/>
        <item x="17652"/>
        <item x="13337"/>
        <item x="868"/>
        <item x="12057"/>
        <item x="12257"/>
        <item x="7562"/>
        <item x="13789"/>
        <item x="9318"/>
        <item x="9179"/>
        <item x="8705"/>
        <item x="8754"/>
        <item x="18625"/>
        <item x="1597"/>
        <item x="1080"/>
        <item x="1515"/>
        <item x="1664"/>
        <item x="5839"/>
        <item x="6007"/>
        <item x="7279"/>
        <item x="3568"/>
        <item x="15421"/>
        <item x="18352"/>
        <item x="13489"/>
        <item x="13113"/>
        <item x="16416"/>
        <item x="16197"/>
        <item x="1014"/>
        <item x="997"/>
        <item x="12322"/>
        <item x="11865"/>
        <item x="12177"/>
        <item x="4748"/>
        <item x="4455"/>
        <item x="4188"/>
        <item x="3944"/>
        <item x="4071"/>
        <item x="11403"/>
        <item x="10760"/>
        <item x="11161"/>
        <item x="10286"/>
        <item x="10516"/>
        <item x="10277"/>
        <item x="10266"/>
        <item x="10746"/>
        <item x="10394"/>
        <item x="8295"/>
        <item x="8385"/>
        <item x="7778"/>
        <item x="7547"/>
        <item x="10157"/>
        <item x="9860"/>
        <item x="10126"/>
        <item x="9416"/>
        <item x="10181"/>
        <item x="10184"/>
        <item x="9622"/>
        <item x="14386"/>
        <item x="14664"/>
        <item x="13689"/>
        <item x="13739"/>
        <item x="20351"/>
        <item x="20410"/>
        <item x="20821"/>
        <item x="20792"/>
        <item x="20993"/>
        <item x="20566"/>
        <item x="20120"/>
        <item x="19734"/>
        <item x="19957"/>
        <item x="19406"/>
        <item x="19364"/>
        <item x="5191"/>
        <item x="5402"/>
        <item x="5111"/>
        <item x="9023"/>
        <item x="8570"/>
        <item x="8582"/>
        <item x="2186"/>
        <item x="21396"/>
        <item x="19175"/>
        <item x="1157"/>
        <item x="1418"/>
        <item x="6752"/>
        <item x="6453"/>
        <item x="15508"/>
        <item x="18224"/>
        <item x="18185"/>
        <item x="16932"/>
        <item x="17086"/>
        <item x="16734"/>
        <item x="597"/>
        <item x="579"/>
        <item x="948"/>
        <item x="247"/>
        <item x="11637"/>
        <item x="12263"/>
        <item x="12262"/>
        <item x="11558"/>
        <item x="3779"/>
        <item x="3774"/>
        <item x="4022"/>
        <item x="3837"/>
        <item x="11439"/>
        <item x="10842"/>
        <item x="10276"/>
        <item x="10536"/>
        <item x="10880"/>
        <item x="11195"/>
        <item x="8448"/>
        <item x="13815"/>
        <item x="13937"/>
        <item x="13704"/>
        <item x="14129"/>
        <item x="13785"/>
        <item x="14536"/>
        <item x="20922"/>
        <item x="20655"/>
        <item x="20081"/>
        <item x="20371"/>
        <item x="5004"/>
        <item x="5399"/>
        <item x="5629"/>
        <item x="4970"/>
        <item x="8677"/>
        <item x="2138"/>
        <item x="2439"/>
        <item x="2071"/>
        <item x="21388"/>
        <item x="18957"/>
        <item x="18577"/>
        <item x="14739"/>
        <item x="14823"/>
        <item x="1463"/>
        <item x="1210"/>
        <item x="1223"/>
        <item x="5953"/>
        <item x="2550"/>
        <item x="3689"/>
        <item x="15890"/>
        <item x="16661"/>
        <item x="786"/>
        <item x="666"/>
        <item x="1036"/>
        <item x="11608"/>
        <item x="4393"/>
        <item x="4382"/>
        <item x="4579"/>
        <item x="4120"/>
        <item x="10443"/>
        <item x="10884"/>
        <item x="7888"/>
        <item x="7412"/>
        <item x="10049"/>
        <item x="10035"/>
        <item x="9342"/>
        <item x="14496"/>
        <item x="13996"/>
        <item x="14185"/>
        <item x="14155"/>
        <item x="20322"/>
        <item x="20552"/>
        <item x="20479"/>
        <item x="20219"/>
        <item x="20576"/>
        <item x="19612"/>
        <item x="19400"/>
        <item x="19439"/>
        <item x="19738"/>
        <item x="19201"/>
        <item x="19695"/>
        <item x="5294"/>
        <item x="5550"/>
        <item x="8707"/>
        <item x="9097"/>
        <item x="8806"/>
        <item x="8762"/>
        <item x="8684"/>
        <item x="21072"/>
        <item x="21426"/>
        <item x="18974"/>
        <item x="18676"/>
        <item x="18844"/>
        <item x="14902"/>
        <item x="1474"/>
        <item x="6583"/>
        <item x="7356"/>
        <item x="6738"/>
        <item x="6944"/>
        <item x="3135"/>
        <item x="15811"/>
        <item x="15849"/>
        <item x="15835"/>
        <item x="15703"/>
        <item x="17594"/>
        <item x="17474"/>
        <item x="16246"/>
        <item x="966"/>
        <item x="12305"/>
        <item x="11770"/>
        <item x="11896"/>
        <item x="4879"/>
        <item x="4886"/>
        <item x="4465"/>
        <item x="11219"/>
        <item x="11244"/>
        <item x="11310"/>
        <item x="4362"/>
        <item x="10862"/>
        <item x="11316"/>
        <item x="4157"/>
        <item x="7910"/>
        <item x="7396"/>
        <item x="10171"/>
        <item x="10120"/>
        <item x="9699"/>
        <item x="9757"/>
        <item x="13999"/>
        <item x="13741"/>
        <item x="9291"/>
        <item x="13819"/>
        <item x="13685"/>
        <item x="20210"/>
        <item x="20105"/>
        <item x="20360"/>
        <item x="19358"/>
        <item x="19736"/>
        <item x="5276"/>
        <item x="8579"/>
        <item x="2103"/>
        <item x="1934"/>
        <item x="9213"/>
        <item x="2056"/>
        <item x="2533"/>
        <item x="21284"/>
        <item x="21159"/>
        <item x="21417"/>
        <item x="19073"/>
        <item x="21295"/>
        <item x="18689"/>
        <item x="14928"/>
        <item x="3303"/>
        <item x="3363"/>
        <item x="15101"/>
        <item x="18034"/>
        <item x="17774"/>
        <item x="17690"/>
        <item x="12997"/>
        <item x="11590"/>
        <item x="4237"/>
        <item x="4375"/>
        <item x="10497"/>
        <item x="11000"/>
        <item x="10732"/>
        <item x="11184"/>
        <item x="10609"/>
        <item x="11214"/>
        <item x="8432"/>
        <item x="10285"/>
        <item x="8263"/>
        <item x="9769"/>
        <item x="9501"/>
        <item x="14679"/>
        <item x="13745"/>
        <item x="20904"/>
        <item x="20845"/>
        <item x="20426"/>
        <item x="19945"/>
        <item x="5170"/>
        <item x="5605"/>
        <item x="5250"/>
        <item x="18896"/>
        <item x="19082"/>
        <item x="5856"/>
        <item x="7092"/>
        <item x="6031"/>
        <item x="6973"/>
        <item x="1113"/>
        <item x="5830"/>
        <item x="17393"/>
        <item x="17446"/>
        <item x="17435"/>
        <item x="18147"/>
        <item x="16211"/>
        <item x="16488"/>
        <item x="406"/>
        <item x="6"/>
        <item x="11895"/>
        <item x="4694"/>
        <item x="8861"/>
        <item x="1962"/>
        <item x="9114"/>
        <item x="7348"/>
        <item x="7087"/>
        <item x="3080"/>
        <item x="2635"/>
        <item x="15408"/>
        <item x="15084"/>
        <item x="18116"/>
        <item x="13033"/>
        <item x="12992"/>
        <item x="13334"/>
        <item x="13128"/>
        <item x="16909"/>
        <item x="745"/>
        <item x="764"/>
        <item x="533"/>
        <item x="225"/>
        <item x="8797"/>
        <item x="21380"/>
        <item x="21065"/>
        <item x="18968"/>
        <item x="18584"/>
        <item x="18622"/>
        <item x="21514"/>
        <item x="21520"/>
        <item x="21505"/>
        <item x="1331"/>
        <item x="1604"/>
        <item x="1233"/>
        <item x="7106"/>
        <item x="7070"/>
        <item x="2644"/>
        <item x="12845"/>
        <item x="783"/>
        <item x="12253"/>
        <item x="12413"/>
        <item x="3947"/>
        <item x="4649"/>
        <item x="4121"/>
        <item x="3810"/>
        <item x="11189"/>
        <item x="10961"/>
        <item x="10703"/>
        <item x="10287"/>
        <item x="10303"/>
        <item x="10430"/>
        <item x="10501"/>
        <item x="7629"/>
        <item x="7609"/>
        <item x="8161"/>
        <item x="8160"/>
        <item x="7409"/>
        <item x="9414"/>
        <item x="10186"/>
        <item x="14193"/>
        <item x="14203"/>
        <item x="13920"/>
        <item x="20555"/>
        <item x="20782"/>
        <item x="20212"/>
        <item x="20535"/>
        <item x="19266"/>
        <item x="19716"/>
        <item x="20010"/>
        <item x="19242"/>
        <item x="5635"/>
        <item x="5264"/>
        <item x="8747"/>
        <item x="1918"/>
        <item x="1863"/>
        <item x="2348"/>
        <item x="21271"/>
        <item x="18715"/>
        <item x="7007"/>
        <item x="6620"/>
        <item x="5749"/>
        <item x="2621"/>
        <item x="15648"/>
        <item x="16154"/>
        <item x="17570"/>
        <item x="16892"/>
        <item x="933"/>
        <item x="554"/>
        <item x="796"/>
        <item x="1022"/>
        <item x="4104"/>
        <item x="4723"/>
        <item x="3895"/>
        <item x="4176"/>
        <item x="11443"/>
        <item x="11430"/>
        <item x="11262"/>
        <item x="10666"/>
        <item x="7886"/>
        <item x="8156"/>
        <item x="8054"/>
        <item x="7784"/>
        <item x="14562"/>
        <item x="14529"/>
        <item x="14406"/>
        <item x="20477"/>
        <item x="20255"/>
        <item x="13782"/>
        <item x="19826"/>
        <item x="19229"/>
        <item x="5653"/>
        <item x="19637"/>
        <item x="8886"/>
        <item x="9119"/>
        <item x="5741"/>
        <item x="2315"/>
        <item x="2338"/>
        <item x="2180"/>
        <item x="19096"/>
        <item x="1487"/>
        <item x="3293"/>
        <item x="6273"/>
        <item x="15274"/>
        <item x="15201"/>
        <item x="12679"/>
        <item x="16852"/>
        <item x="12704"/>
        <item x="12715"/>
        <item x="13262"/>
        <item x="638"/>
        <item x="16843"/>
        <item x="4284"/>
        <item x="4488"/>
        <item x="3908"/>
        <item x="12287"/>
        <item x="4373"/>
        <item x="11389"/>
        <item x="11009"/>
        <item x="11308"/>
        <item x="10033"/>
        <item x="10211"/>
        <item x="9242"/>
        <item x="9412"/>
        <item x="7399"/>
        <item x="13868"/>
        <item x="14466"/>
        <item x="9465"/>
        <item x="14214"/>
        <item x="19585"/>
        <item x="20308"/>
        <item x="20507"/>
        <item x="5656"/>
        <item x="5152"/>
        <item x="2536"/>
        <item x="18973"/>
        <item x="18789"/>
        <item x="18867"/>
        <item x="14716"/>
        <item x="1638"/>
        <item x="6092"/>
        <item x="6381"/>
        <item x="18450"/>
        <item x="17772"/>
        <item x="17852"/>
        <item x="17865"/>
        <item x="12621"/>
        <item x="976"/>
        <item x="1042"/>
        <item x="447"/>
        <item x="11581"/>
        <item x="11542"/>
        <item x="3988"/>
        <item x="3818"/>
        <item x="3961"/>
        <item x="4267"/>
        <item x="10908"/>
        <item x="10327"/>
        <item x="10344"/>
        <item x="10416"/>
        <item x="7605"/>
        <item x="9798"/>
        <item x="10074"/>
        <item x="14410"/>
        <item x="14168"/>
        <item x="14022"/>
        <item x="13699"/>
        <item x="14191"/>
        <item x="14712"/>
        <item x="20848"/>
        <item x="20540"/>
        <item x="19380"/>
        <item x="5380"/>
        <item x="2258"/>
        <item x="2387"/>
        <item x="2246"/>
        <item x="1933"/>
        <item x="1862"/>
        <item x="14878"/>
        <item x="1130"/>
        <item x="1768"/>
        <item x="7160"/>
        <item x="6667"/>
        <item x="2577"/>
        <item x="15389"/>
        <item x="15320"/>
        <item x="15877"/>
        <item x="15809"/>
        <item x="15003"/>
        <item x="17885"/>
        <item x="18328"/>
        <item x="13667"/>
        <item x="17049"/>
        <item x="17183"/>
        <item x="17072"/>
        <item x="16758"/>
        <item x="3992"/>
        <item x="3928"/>
        <item x="11123"/>
        <item x="10301"/>
        <item x="11055"/>
        <item x="10904"/>
        <item x="10468"/>
        <item x="8291"/>
        <item x="7807"/>
        <item x="8457"/>
        <item x="9933"/>
        <item x="9733"/>
        <item x="9442"/>
        <item x="21004"/>
        <item x="20581"/>
        <item x="20606"/>
        <item x="19293"/>
        <item x="19586"/>
        <item x="5338"/>
        <item x="2351"/>
        <item x="18927"/>
        <item x="19068"/>
        <item x="6513"/>
        <item x="7133"/>
        <item x="6126"/>
        <item x="3276"/>
        <item x="3408"/>
        <item x="15150"/>
        <item x="16158"/>
        <item x="15589"/>
        <item x="15699"/>
        <item x="15210"/>
        <item x="15614"/>
        <item x="15100"/>
        <item x="16173"/>
        <item x="17466"/>
        <item x="17962"/>
        <item x="17462"/>
        <item x="18236"/>
        <item x="17662"/>
        <item x="12798"/>
        <item x="13111"/>
        <item x="16587"/>
        <item x="66"/>
        <item x="11482"/>
        <item x="4325"/>
        <item x="9406"/>
        <item x="9208"/>
        <item x="2096"/>
        <item x="21211"/>
        <item x="18852"/>
        <item x="1196"/>
        <item x="6506"/>
        <item x="5951"/>
        <item x="5756"/>
        <item x="6112"/>
        <item x="3639"/>
        <item x="2868"/>
        <item x="3033"/>
        <item x="15723"/>
        <item x="17406"/>
        <item x="12643"/>
        <item x="535"/>
        <item x="11794"/>
        <item x="12048"/>
        <item x="12518"/>
        <item x="7962"/>
        <item x="9305"/>
        <item x="2039"/>
        <item x="2202"/>
        <item x="2048"/>
        <item x="2318"/>
        <item x="1896"/>
        <item x="14935"/>
        <item x="14770"/>
        <item x="1241"/>
        <item x="1187"/>
        <item x="7309"/>
        <item x="6287"/>
        <item x="7383"/>
        <item x="6666"/>
        <item x="5900"/>
        <item x="6158"/>
        <item x="6709"/>
        <item x="3315"/>
        <item x="2646"/>
        <item x="2628"/>
        <item x="3687"/>
        <item x="16108"/>
        <item x="16063"/>
        <item x="15615"/>
        <item x="15557"/>
        <item x="16172"/>
        <item x="16679"/>
        <item x="16994"/>
        <item x="17250"/>
        <item x="16223"/>
        <item x="16837"/>
        <item x="946"/>
        <item x="566"/>
        <item x="11565"/>
        <item x="12572"/>
        <item x="4921"/>
        <item x="4133"/>
        <item x="4770"/>
        <item x="11289"/>
        <item x="10822"/>
        <item x="8219"/>
        <item x="7428"/>
        <item x="8277"/>
        <item x="8470"/>
        <item x="9944"/>
        <item x="9613"/>
        <item x="14615"/>
        <item x="14518"/>
        <item x="13964"/>
        <item x="14118"/>
        <item x="19568"/>
        <item x="19667"/>
        <item x="19660"/>
        <item x="19896"/>
        <item x="5666"/>
        <item x="5122"/>
        <item x="5506"/>
        <item x="5295"/>
        <item x="8489"/>
        <item x="9138"/>
        <item x="1836"/>
        <item x="2532"/>
        <item x="19075"/>
        <item x="18572"/>
        <item x="1170"/>
        <item x="1336"/>
        <item x="7245"/>
        <item x="2880"/>
        <item x="3088"/>
        <item x="16016"/>
        <item x="15727"/>
        <item x="15423"/>
        <item x="18052"/>
        <item x="17754"/>
        <item x="18251"/>
        <item x="18345"/>
        <item x="13516"/>
        <item x="13138"/>
        <item x="16414"/>
        <item x="207"/>
        <item x="515"/>
        <item x="67"/>
        <item x="200"/>
        <item x="52"/>
        <item x="11755"/>
        <item x="12272"/>
        <item x="11991"/>
        <item x="12533"/>
        <item x="4518"/>
        <item x="4596"/>
        <item x="4708"/>
        <item x="4269"/>
        <item x="4036"/>
        <item x="10632"/>
        <item x="11005"/>
        <item x="10300"/>
        <item x="8139"/>
        <item x="8154"/>
        <item x="8179"/>
        <item x="7524"/>
        <item x="20746"/>
        <item x="20818"/>
        <item x="20169"/>
        <item x="19389"/>
        <item x="19388"/>
        <item x="5159"/>
        <item x="2304"/>
        <item x="21455"/>
        <item x="18989"/>
        <item x="18724"/>
        <item x="18757"/>
        <item x="6580"/>
        <item x="7114"/>
        <item x="6455"/>
        <item x="6403"/>
        <item x="7340"/>
        <item x="15468"/>
        <item x="16189"/>
        <item x="14976"/>
        <item x="15692"/>
        <item x="18256"/>
        <item x="13622"/>
        <item x="12816"/>
        <item x="16604"/>
        <item x="16924"/>
        <item x="689"/>
        <item x="11698"/>
        <item x="4592"/>
        <item x="4217"/>
        <item x="11102"/>
        <item x="10837"/>
        <item x="11374"/>
        <item x="11047"/>
        <item x="11309"/>
        <item x="7773"/>
        <item x="7875"/>
        <item x="7474"/>
        <item x="7612"/>
        <item x="14075"/>
        <item x="14397"/>
        <item x="14478"/>
        <item x="21050"/>
        <item x="20152"/>
        <item x="19819"/>
        <item x="5669"/>
        <item x="8775"/>
        <item x="8700"/>
        <item x="2153"/>
        <item x="21386"/>
        <item x="19187"/>
        <item x="18874"/>
        <item x="6197"/>
        <item x="7051"/>
        <item x="3733"/>
        <item x="3696"/>
        <item x="15806"/>
        <item x="15121"/>
        <item x="18379"/>
        <item x="17905"/>
        <item x="13436"/>
        <item x="12885"/>
        <item x="17196"/>
        <item x="16596"/>
        <item x="331"/>
        <item x="716"/>
        <item x="1002"/>
        <item x="12580"/>
        <item x="12194"/>
        <item x="12555"/>
        <item x="4303"/>
        <item x="3789"/>
        <item x="4678"/>
        <item x="11054"/>
        <item x="11060"/>
        <item x="10973"/>
        <item x="10867"/>
        <item x="7749"/>
        <item x="7459"/>
        <item x="10246"/>
        <item x="9683"/>
        <item x="9400"/>
        <item x="9885"/>
        <item x="10065"/>
        <item x="9625"/>
        <item x="9929"/>
        <item x="9778"/>
        <item x="9810"/>
        <item x="13811"/>
        <item x="13775"/>
        <item x="20819"/>
        <item x="20066"/>
        <item x="19832"/>
        <item x="19659"/>
        <item x="19731"/>
        <item x="5252"/>
        <item x="5030"/>
        <item x="5638"/>
        <item x="5144"/>
        <item x="2458"/>
        <item x="21404"/>
        <item x="14828"/>
        <item x="1136"/>
        <item x="7345"/>
        <item x="6663"/>
        <item x="6121"/>
        <item x="2761"/>
        <item x="2607"/>
        <item x="15350"/>
        <item x="18176"/>
        <item x="17988"/>
        <item x="18534"/>
        <item x="17803"/>
        <item x="13363"/>
        <item x="13312"/>
        <item x="13578"/>
        <item x="12744"/>
        <item x="16748"/>
        <item x="16914"/>
        <item x="17112"/>
        <item x="841"/>
        <item x="485"/>
        <item x="355"/>
        <item x="134"/>
        <item x="12467"/>
        <item x="11983"/>
        <item x="4162"/>
        <item x="3876"/>
        <item x="10817"/>
        <item x="10370"/>
        <item x="10930"/>
        <item x="10408"/>
        <item x="7811"/>
        <item x="7692"/>
        <item x="7535"/>
        <item x="8181"/>
        <item x="9397"/>
        <item x="9821"/>
        <item x="9252"/>
        <item x="14527"/>
        <item x="20445"/>
        <item x="19793"/>
        <item x="19779"/>
        <item x="5616"/>
        <item x="8862"/>
        <item x="2083"/>
        <item x="2120"/>
        <item x="19090"/>
        <item x="1583"/>
        <item x="6083"/>
        <item x="3236"/>
        <item x="15553"/>
        <item x="16005"/>
        <item x="15619"/>
        <item x="15469"/>
        <item x="3674"/>
        <item x="15259"/>
        <item x="15111"/>
        <item x="12910"/>
        <item x="13672"/>
        <item x="18272"/>
        <item x="17805"/>
        <item x="17749"/>
        <item x="13599"/>
        <item x="122"/>
        <item x="4180"/>
        <item x="7627"/>
        <item x="9553"/>
        <item x="7897"/>
        <item x="14299"/>
        <item x="20547"/>
        <item x="5421"/>
        <item x="19032"/>
        <item x="1671"/>
        <item x="7243"/>
        <item x="7371"/>
        <item x="6377"/>
        <item x="6904"/>
        <item x="2925"/>
        <item x="15767"/>
        <item x="13201"/>
        <item x="451"/>
        <item x="528"/>
        <item x="11668"/>
        <item x="4920"/>
        <item x="9793"/>
        <item x="14554"/>
        <item x="14497"/>
        <item x="14200"/>
        <item x="8896"/>
        <item x="8685"/>
        <item x="2215"/>
        <item x="18563"/>
        <item x="3188"/>
        <item x="6210"/>
        <item x="3289"/>
        <item x="3312"/>
        <item x="16047"/>
        <item x="15257"/>
        <item x="15917"/>
        <item x="3059"/>
        <item x="13487"/>
        <item x="13415"/>
        <item x="15301"/>
        <item x="12906"/>
        <item x="17277"/>
        <item x="17084"/>
        <item x="17955"/>
        <item x="16276"/>
        <item x="16215"/>
        <item x="12701"/>
        <item x="282"/>
        <item x="12099"/>
        <item x="7596"/>
        <item x="8170"/>
        <item x="9546"/>
        <item x="10310"/>
        <item x="9682"/>
        <item x="9513"/>
        <item x="8066"/>
        <item x="7539"/>
        <item x="8323"/>
        <item x="7793"/>
        <item x="13875"/>
        <item x="13731"/>
        <item x="13773"/>
        <item x="13837"/>
        <item x="20955"/>
        <item x="20413"/>
        <item x="4980"/>
        <item x="19531"/>
        <item x="5346"/>
        <item x="21096"/>
        <item x="1209"/>
        <item x="1097"/>
        <item x="7365"/>
        <item x="6035"/>
        <item x="6708"/>
        <item x="2920"/>
        <item x="3762"/>
        <item x="2801"/>
        <item x="15371"/>
        <item x="18310"/>
        <item x="13603"/>
        <item x="12896"/>
        <item x="16846"/>
        <item x="16930"/>
        <item x="17104"/>
        <item x="522"/>
        <item x="11957"/>
        <item x="12278"/>
        <item x="11996"/>
        <item x="4480"/>
        <item x="4727"/>
        <item x="4616"/>
        <item x="3930"/>
        <item x="4100"/>
        <item x="10937"/>
        <item x="11400"/>
        <item x="10803"/>
        <item x="8433"/>
        <item x="7943"/>
        <item x="8110"/>
        <item x="10237"/>
        <item x="9648"/>
        <item x="13781"/>
        <item x="9686"/>
        <item x="14204"/>
        <item x="20617"/>
        <item x="20273"/>
        <item x="19559"/>
        <item x="19204"/>
        <item x="19345"/>
        <item x="5065"/>
        <item x="2219"/>
        <item x="1911"/>
        <item x="14816"/>
        <item x="5758"/>
        <item x="2744"/>
        <item x="3662"/>
        <item x="2618"/>
        <item x="15973"/>
        <item x="16138"/>
        <item x="15752"/>
        <item x="15492"/>
        <item x="15741"/>
        <item x="14971"/>
        <item x="18233"/>
        <item x="17775"/>
        <item x="13243"/>
        <item x="13011"/>
        <item x="12797"/>
        <item x="16792"/>
        <item x="16566"/>
        <item x="16358"/>
        <item x="16655"/>
        <item x="16620"/>
        <item x="17033"/>
        <item x="16349"/>
        <item x="1045"/>
        <item x="945"/>
        <item x="538"/>
        <item x="813"/>
        <item x="12379"/>
        <item x="4654"/>
        <item x="3934"/>
        <item x="4745"/>
        <item x="4016"/>
        <item x="4413"/>
        <item x="10331"/>
        <item x="10853"/>
        <item x="7552"/>
        <item x="7599"/>
        <item x="9928"/>
        <item x="10092"/>
        <item x="10072"/>
        <item x="9319"/>
        <item x="13953"/>
        <item x="14409"/>
        <item x="13696"/>
        <item x="20987"/>
        <item x="20265"/>
        <item x="19964"/>
        <item x="19207"/>
        <item x="5029"/>
        <item x="5518"/>
        <item x="8942"/>
        <item x="9143"/>
        <item x="2149"/>
        <item x="8848"/>
        <item x="2522"/>
        <item x="1759"/>
        <item x="1650"/>
        <item x="7347"/>
        <item x="6714"/>
        <item x="6531"/>
        <item x="6741"/>
        <item x="2838"/>
        <item x="3642"/>
        <item x="3694"/>
        <item x="2786"/>
        <item x="6100"/>
        <item x="6811"/>
        <item x="16086"/>
        <item x="15551"/>
        <item x="16181"/>
        <item x="15206"/>
        <item x="16074"/>
        <item x="15634"/>
        <item x="15829"/>
        <item x="15294"/>
        <item x="14987"/>
        <item x="18150"/>
        <item x="16643"/>
        <item x="17333"/>
        <item x="17110"/>
        <item x="16582"/>
        <item x="17010"/>
        <item x="17329"/>
        <item x="16496"/>
        <item x="13617"/>
        <item x="13587"/>
        <item x="13523"/>
        <item x="344"/>
        <item x="16824"/>
        <item x="11716"/>
        <item x="321"/>
        <item x="4721"/>
        <item x="12015"/>
        <item x="11020"/>
        <item x="10704"/>
        <item x="10550"/>
        <item x="8034"/>
        <item x="9790"/>
        <item x="8276"/>
        <item x="14210"/>
        <item x="20718"/>
        <item x="20303"/>
        <item x="20334"/>
        <item x="14291"/>
        <item x="19943"/>
        <item x="20733"/>
        <item x="5458"/>
        <item x="5222"/>
        <item x="19288"/>
        <item x="19751"/>
        <item x="19732"/>
        <item x="8972"/>
        <item x="5516"/>
        <item x="8702"/>
        <item x="1915"/>
        <item x="9107"/>
        <item x="21135"/>
        <item x="21361"/>
        <item x="2528"/>
        <item x="19181"/>
        <item x="6546"/>
        <item x="2969"/>
        <item x="3368"/>
        <item x="3586"/>
        <item x="3390"/>
        <item x="3007"/>
        <item x="15481"/>
        <item x="17596"/>
        <item x="17541"/>
        <item x="12681"/>
        <item x="13022"/>
        <item x="13455"/>
        <item x="16544"/>
        <item x="434"/>
        <item x="11684"/>
        <item x="3871"/>
        <item x="10396"/>
        <item x="7434"/>
        <item x="9444"/>
        <item x="13838"/>
        <item x="14197"/>
        <item x="13971"/>
        <item x="20752"/>
        <item x="20304"/>
        <item x="20438"/>
        <item x="5693"/>
        <item x="8661"/>
        <item x="9048"/>
        <item x="8929"/>
        <item x="1947"/>
        <item x="21446"/>
        <item x="19084"/>
        <item x="6828"/>
        <item x="6045"/>
        <item x="15272"/>
        <item x="15684"/>
        <item x="15223"/>
        <item x="15657"/>
        <item x="3659"/>
        <item x="18020"/>
        <item x="15852"/>
        <item x="478"/>
        <item x="384"/>
        <item x="9642"/>
        <item x="5186"/>
        <item x="19569"/>
        <item x="8528"/>
        <item x="9195"/>
        <item x="8810"/>
        <item x="15269"/>
        <item x="15707"/>
        <item x="13242"/>
        <item x="12722"/>
        <item x="13451"/>
        <item x="11287"/>
        <item x="11194"/>
        <item x="5195"/>
        <item x="9174"/>
        <item x="6313"/>
        <item x="3543"/>
        <item x="15898"/>
        <item x="13457"/>
        <item x="15189"/>
        <item x="15522"/>
        <item x="17013"/>
        <item x="4933"/>
        <item x="3858"/>
        <item x="3785"/>
        <item x="10916"/>
        <item x="8456"/>
        <item x="9481"/>
        <item x="13812"/>
        <item x="9535"/>
        <item x="20962"/>
        <item x="21051"/>
        <item x="19272"/>
        <item x="19985"/>
        <item x="19513"/>
        <item x="5299"/>
        <item x="4989"/>
        <item x="5405"/>
        <item x="6650"/>
        <item x="2879"/>
        <item x="3126"/>
        <item x="15160"/>
        <item x="15561"/>
        <item x="17752"/>
        <item x="15440"/>
        <item x="14978"/>
        <item x="13091"/>
        <item x="17868"/>
        <item x="16536"/>
        <item x="4314"/>
        <item x="10727"/>
        <item x="10754"/>
        <item x="10962"/>
        <item x="7643"/>
        <item x="7944"/>
        <item x="7500"/>
        <item x="14100"/>
        <item x="13945"/>
        <item x="14350"/>
        <item x="20163"/>
        <item x="13907"/>
        <item x="19251"/>
        <item x="20403"/>
        <item x="5471"/>
        <item x="4978"/>
        <item x="5313"/>
        <item x="5072"/>
        <item x="1929"/>
        <item x="2417"/>
        <item x="2340"/>
        <item x="2421"/>
        <item x="8859"/>
        <item x="9022"/>
        <item x="2359"/>
        <item x="21217"/>
        <item x="21103"/>
        <item x="19098"/>
        <item x="18726"/>
        <item x="18686"/>
        <item x="21577"/>
        <item x="1065"/>
        <item x="1690"/>
        <item x="1057"/>
        <item x="6056"/>
        <item x="3297"/>
        <item x="3691"/>
        <item x="3596"/>
        <item x="3099"/>
        <item x="3413"/>
        <item x="13628"/>
        <item x="13029"/>
        <item x="12189"/>
        <item x="11884"/>
        <item x="12541"/>
        <item x="11481"/>
        <item x="11490"/>
        <item x="12078"/>
        <item x="3857"/>
        <item x="4490"/>
        <item x="4469"/>
        <item x="3806"/>
        <item x="7769"/>
        <item x="7953"/>
        <item x="7638"/>
        <item x="9959"/>
        <item x="14701"/>
        <item x="21012"/>
        <item x="21026"/>
        <item x="20682"/>
        <item x="20943"/>
        <item x="20523"/>
        <item x="19864"/>
        <item x="5344"/>
        <item x="5719"/>
        <item x="5617"/>
        <item x="5302"/>
        <item x="8943"/>
        <item x="2489"/>
        <item x="2222"/>
        <item x="1972"/>
        <item x="21142"/>
        <item x="18652"/>
        <item x="6565"/>
        <item x="7058"/>
        <item x="7077"/>
        <item x="6603"/>
        <item x="6103"/>
        <item x="2929"/>
        <item x="3177"/>
        <item x="3519"/>
        <item x="3263"/>
        <item x="2858"/>
        <item x="3574"/>
        <item x="15501"/>
        <item x="12963"/>
        <item x="12947"/>
        <item x="12882"/>
        <item x="16342"/>
        <item x="16777"/>
        <item x="16359"/>
        <item x="12521"/>
        <item x="11881"/>
        <item x="12226"/>
        <item x="4232"/>
        <item x="4165"/>
        <item x="3820"/>
        <item x="10978"/>
        <item x="10865"/>
        <item x="10802"/>
        <item x="11075"/>
        <item x="7864"/>
        <item x="7598"/>
        <item x="8390"/>
        <item x="7484"/>
        <item x="7578"/>
        <item x="9550"/>
        <item x="9506"/>
        <item x="14184"/>
        <item x="20173"/>
        <item x="20665"/>
        <item x="20420"/>
        <item x="21009"/>
        <item x="5681"/>
        <item x="5342"/>
        <item x="5226"/>
        <item x="8920"/>
        <item x="21315"/>
        <item x="19000"/>
        <item x="19070"/>
        <item x="14808"/>
        <item x="14844"/>
        <item x="21510"/>
        <item x="1772"/>
        <item x="1202"/>
        <item x="6215"/>
        <item x="3001"/>
        <item x="2740"/>
        <item x="2746"/>
        <item x="2952"/>
        <item x="15124"/>
        <item x="15157"/>
        <item x="15884"/>
        <item x="15162"/>
        <item x="18036"/>
        <item x="18287"/>
        <item x="13012"/>
        <item x="17848"/>
        <item x="13362"/>
        <item x="13670"/>
        <item x="12631"/>
        <item x="13370"/>
        <item x="13274"/>
        <item x="18423"/>
        <item x="12729"/>
        <item x="13103"/>
        <item x="13160"/>
        <item x="13620"/>
        <item x="12789"/>
        <item x="16560"/>
        <item x="12763"/>
        <item x="13611"/>
        <item x="16214"/>
        <item x="1005"/>
        <item x="11530"/>
        <item x="11654"/>
        <item x="4320"/>
        <item x="4347"/>
        <item x="3879"/>
        <item x="3935"/>
        <item x="10655"/>
        <item x="8171"/>
        <item x="8303"/>
        <item x="10274"/>
        <item x="10262"/>
        <item x="9881"/>
        <item x="7802"/>
        <item x="14459"/>
        <item x="14524"/>
        <item x="14293"/>
        <item x="21024"/>
        <item x="20558"/>
        <item x="20691"/>
        <item x="20931"/>
        <item x="20384"/>
        <item x="19704"/>
        <item x="5610"/>
        <item x="19758"/>
        <item x="5280"/>
        <item x="9007"/>
        <item x="8686"/>
        <item x="8569"/>
        <item x="2159"/>
        <item x="8689"/>
        <item x="1815"/>
        <item x="2118"/>
        <item x="18905"/>
        <item x="19143"/>
        <item x="19026"/>
        <item x="5807"/>
        <item x="2642"/>
        <item x="2921"/>
        <item x="6571"/>
        <item x="15968"/>
        <item x="16115"/>
        <item x="14972"/>
        <item x="3435"/>
        <item x="3244"/>
        <item x="3112"/>
        <item x="14990"/>
        <item x="13545"/>
        <item x="12983"/>
        <item x="13641"/>
        <item x="16811"/>
        <item x="11913"/>
        <item x="11956"/>
        <item x="11803"/>
        <item x="4310"/>
        <item x="7510"/>
        <item x="7532"/>
        <item x="9912"/>
        <item x="9510"/>
        <item x="20949"/>
        <item x="8656"/>
        <item x="2443"/>
        <item x="1739"/>
        <item x="6610"/>
        <item x="3389"/>
        <item x="2965"/>
        <item x="18466"/>
        <item x="18103"/>
        <item x="13673"/>
        <item x="11984"/>
        <item x="11112"/>
        <item x="8557"/>
        <item x="5757"/>
        <item x="3349"/>
        <item x="3327"/>
        <item x="3610"/>
        <item x="17660"/>
        <item x="17777"/>
        <item x="16491"/>
        <item x="687"/>
        <item x="9"/>
        <item x="265"/>
        <item x="60"/>
        <item x="11612"/>
        <item x="4583"/>
        <item x="4401"/>
        <item x="10336"/>
        <item x="11022"/>
        <item x="11218"/>
        <item x="11227"/>
        <item x="7791"/>
        <item x="8247"/>
        <item x="7648"/>
        <item x="10078"/>
        <item x="14361"/>
        <item x="14306"/>
        <item x="13705"/>
        <item x="20869"/>
        <item x="20622"/>
        <item x="20710"/>
        <item x="19948"/>
        <item x="19327"/>
        <item x="5389"/>
        <item x="8770"/>
        <item x="2214"/>
        <item x="1348"/>
        <item x="7082"/>
        <item x="1506"/>
        <item x="3271"/>
        <item x="3508"/>
        <item x="2877"/>
        <item x="6475"/>
        <item x="15368"/>
        <item x="3760"/>
        <item x="17742"/>
        <item x="17468"/>
        <item x="12613"/>
        <item x="18046"/>
        <item x="13332"/>
        <item x="34"/>
        <item x="883"/>
        <item x="4873"/>
        <item x="11721"/>
        <item x="10936"/>
        <item x="11273"/>
        <item x="8427"/>
        <item x="9921"/>
        <item x="9889"/>
        <item x="14482"/>
        <item x="13890"/>
        <item x="20977"/>
        <item x="19498"/>
        <item x="19870"/>
        <item x="5318"/>
        <item x="8883"/>
        <item x="5163"/>
        <item x="2191"/>
        <item x="2200"/>
        <item x="2190"/>
        <item x="1809"/>
        <item x="1830"/>
        <item x="8901"/>
        <item x="9190"/>
        <item x="21167"/>
        <item x="21102"/>
        <item x="21075"/>
        <item x="21254"/>
        <item x="21238"/>
        <item x="18683"/>
        <item x="18678"/>
        <item x="18792"/>
        <item x="6893"/>
        <item x="6012"/>
        <item x="1703"/>
        <item x="3440"/>
        <item x="2696"/>
        <item x="6411"/>
        <item x="3431"/>
        <item x="15523"/>
        <item x="15949"/>
        <item x="15233"/>
        <item x="3065"/>
        <item x="18124"/>
        <item x="12839"/>
        <item x="16933"/>
        <item x="16354"/>
        <item x="12161"/>
        <item x="3952"/>
        <item x="4238"/>
        <item x="11158"/>
        <item x="11463"/>
        <item x="7951"/>
        <item x="11297"/>
        <item x="8445"/>
        <item x="14189"/>
        <item x="19818"/>
        <item x="5592"/>
        <item x="5385"/>
        <item x="4994"/>
        <item x="4992"/>
        <item x="21476"/>
        <item x="18892"/>
        <item x="18774"/>
        <item x="1340"/>
        <item x="1407"/>
        <item x="7320"/>
        <item x="3358"/>
        <item x="16092"/>
        <item x="16023"/>
        <item x="16046"/>
        <item x="15773"/>
        <item x="16182"/>
        <item x="18333"/>
        <item x="18406"/>
        <item x="13226"/>
        <item x="16667"/>
        <item x="523"/>
        <item x="11614"/>
        <item x="11105"/>
        <item x="8407"/>
        <item x="7615"/>
        <item x="9691"/>
        <item x="8660"/>
        <item x="1394"/>
        <item x="1503"/>
        <item x="6639"/>
        <item x="7167"/>
        <item x="6435"/>
        <item x="1296"/>
        <item x="3622"/>
        <item x="7283"/>
        <item x="6534"/>
        <item x="15505"/>
        <item x="15372"/>
        <item x="15113"/>
        <item x="15686"/>
        <item x="15192"/>
        <item x="14985"/>
        <item x="15669"/>
        <item x="3475"/>
        <item x="2766"/>
        <item x="18384"/>
        <item x="15062"/>
        <item x="12832"/>
        <item x="13613"/>
        <item x="17608"/>
        <item x="17020"/>
        <item x="16578"/>
        <item x="16592"/>
        <item x="13507"/>
        <item x="758"/>
        <item x="827"/>
        <item x="12275"/>
        <item x="12502"/>
        <item x="12346"/>
        <item x="12051"/>
        <item x="11497"/>
        <item x="11527"/>
        <item x="11658"/>
        <item x="12462"/>
        <item x="12062"/>
        <item x="213"/>
        <item x="4572"/>
        <item x="4437"/>
        <item x="10875"/>
        <item x="10427"/>
        <item x="7469"/>
        <item x="10187"/>
        <item x="9726"/>
        <item x="10002"/>
        <item x="5586"/>
        <item x="9037"/>
        <item x="19146"/>
        <item x="18763"/>
        <item x="3405"/>
        <item x="15996"/>
        <item x="15384"/>
        <item x="16870"/>
        <item x="17190"/>
        <item x="4751"/>
        <item x="10903"/>
        <item x="8292"/>
        <item x="8353"/>
        <item x="8544"/>
        <item x="8941"/>
        <item x="8980"/>
        <item x="2293"/>
        <item x="1903"/>
        <item x="14778"/>
        <item x="2557"/>
        <item x="15042"/>
        <item x="17440"/>
        <item x="18460"/>
        <item x="12778"/>
        <item x="7905"/>
        <item x="9817"/>
        <item x="9255"/>
        <item x="9857"/>
        <item x="13845"/>
        <item x="14568"/>
        <item x="13752"/>
        <item x="14232"/>
        <item x="14230"/>
        <item x="14368"/>
        <item x="14050"/>
        <item x="14081"/>
        <item x="14236"/>
        <item x="14645"/>
        <item x="19210"/>
        <item x="5289"/>
        <item x="5420"/>
        <item x="5593"/>
        <item x="5044"/>
        <item x="4975"/>
        <item x="5335"/>
        <item x="5652"/>
        <item x="5735"/>
        <item x="5062"/>
        <item x="5293"/>
        <item x="1142"/>
        <item x="21653"/>
        <item x="1649"/>
        <item x="6010"/>
        <item x="6163"/>
        <item x="2620"/>
        <item x="2565"/>
        <item x="18484"/>
        <item x="15186"/>
        <item x="13469"/>
        <item x="12769"/>
        <item x="12801"/>
        <item x="13009"/>
        <item x="352"/>
        <item x="70"/>
        <item x="614"/>
        <item x="489"/>
        <item x="4537"/>
        <item x="4235"/>
        <item x="11079"/>
        <item x="7678"/>
        <item x="8214"/>
        <item x="11339"/>
        <item x="9786"/>
        <item x="7956"/>
        <item x="20948"/>
        <item x="20341"/>
        <item x="14270"/>
        <item x="19824"/>
        <item x="19402"/>
        <item x="5453"/>
        <item x="19949"/>
        <item x="9184"/>
        <item x="14924"/>
        <item x="6353"/>
        <item x="6984"/>
        <item x="3570"/>
        <item x="3069"/>
        <item x="18169"/>
        <item x="13237"/>
        <item x="13182"/>
        <item x="12645"/>
        <item x="17238"/>
        <item x="17076"/>
        <item x="904"/>
        <item x="11626"/>
        <item x="4834"/>
        <item x="4619"/>
        <item x="3868"/>
        <item x="4791"/>
        <item x="4461"/>
        <item x="4582"/>
        <item x="4266"/>
        <item x="4009"/>
        <item x="11264"/>
        <item x="10662"/>
        <item x="10459"/>
        <item x="10307"/>
        <item x="8183"/>
        <item x="7663"/>
        <item x="7936"/>
        <item x="8371"/>
        <item x="8001"/>
        <item x="9896"/>
        <item x="13758"/>
        <item x="13917"/>
        <item x="20823"/>
        <item x="21039"/>
        <item x="19343"/>
        <item x="19685"/>
        <item x="19355"/>
        <item x="19405"/>
        <item x="19836"/>
        <item x="19682"/>
        <item x="19244"/>
        <item x="19759"/>
        <item x="5467"/>
        <item x="21337"/>
        <item x="21425"/>
        <item x="19161"/>
        <item x="18919"/>
        <item x="14806"/>
        <item x="1108"/>
        <item x="7238"/>
        <item x="6436"/>
        <item x="2846"/>
        <item x="15912"/>
        <item x="16035"/>
        <item x="18409"/>
        <item x="18519"/>
        <item x="17879"/>
        <item x="17859"/>
        <item x="16602"/>
        <item x="16464"/>
        <item x="16833"/>
        <item x="16935"/>
        <item x="203"/>
        <item x="546"/>
        <item x="968"/>
        <item x="12519"/>
        <item x="11615"/>
        <item x="11837"/>
        <item x="4764"/>
        <item x="4449"/>
        <item x="4635"/>
        <item x="10947"/>
        <item x="11394"/>
        <item x="10753"/>
        <item x="10590"/>
        <item x="11361"/>
        <item x="8347"/>
        <item x="7526"/>
        <item x="10207"/>
        <item x="9820"/>
        <item x="14605"/>
        <item x="20744"/>
        <item x="20714"/>
        <item x="20611"/>
        <item x="5374"/>
        <item x="5494"/>
        <item x="9186"/>
        <item x="8993"/>
        <item x="2209"/>
        <item x="2226"/>
        <item x="8947"/>
        <item x="21482"/>
        <item x="14779"/>
        <item x="1335"/>
        <item x="1189"/>
        <item x="6633"/>
        <item x="5963"/>
        <item x="3468"/>
        <item x="3658"/>
        <item x="3546"/>
        <item x="15704"/>
        <item x="16117"/>
        <item x="15833"/>
        <item x="15129"/>
        <item x="18358"/>
        <item x="18040"/>
        <item x="17465"/>
        <item x="18436"/>
        <item x="17928"/>
        <item x="18051"/>
        <item x="17471"/>
        <item x="12891"/>
        <item x="17188"/>
        <item x="12546"/>
        <item x="12251"/>
        <item x="4923"/>
        <item x="4291"/>
        <item x="3811"/>
        <item x="10545"/>
        <item x="11148"/>
        <item x="8294"/>
        <item x="8142"/>
        <item x="10108"/>
        <item x="14202"/>
        <item x="20678"/>
        <item x="20756"/>
        <item x="20892"/>
        <item x="20537"/>
        <item x="20293"/>
        <item x="20855"/>
        <item x="20696"/>
        <item x="19268"/>
        <item x="19944"/>
        <item x="5714"/>
        <item x="5028"/>
        <item x="2537"/>
        <item x="2009"/>
        <item x="2521"/>
        <item x="14733"/>
        <item x="1560"/>
        <item x="1558"/>
        <item x="1714"/>
        <item x="7108"/>
        <item x="7164"/>
        <item x="6304"/>
        <item x="6319"/>
        <item x="7334"/>
        <item x="3443"/>
        <item x="2817"/>
        <item x="3128"/>
        <item x="3641"/>
        <item x="3511"/>
        <item x="3404"/>
        <item x="2769"/>
        <item x="2789"/>
        <item x="2890"/>
        <item x="15528"/>
        <item x="16050"/>
        <item x="18205"/>
        <item x="17712"/>
        <item x="17438"/>
        <item x="13678"/>
        <item x="13376"/>
        <item x="13409"/>
        <item x="16823"/>
        <item x="17181"/>
        <item x="16576"/>
        <item x="11495"/>
        <item x="4505"/>
        <item x="4450"/>
        <item x="3787"/>
        <item x="4919"/>
        <item x="8399"/>
        <item x="8190"/>
        <item x="7880"/>
        <item x="9335"/>
        <item x="9922"/>
        <item x="9490"/>
        <item x="14465"/>
        <item x="20755"/>
        <item x="20069"/>
        <item x="20667"/>
        <item x="5407"/>
        <item x="8523"/>
        <item x="9171"/>
        <item x="2480"/>
        <item x="21212"/>
        <item x="19100"/>
        <item x="18623"/>
        <item x="14771"/>
        <item x="1325"/>
        <item x="6852"/>
        <item x="6553"/>
        <item x="17770"/>
        <item x="17394"/>
        <item x="16786"/>
        <item x="794"/>
        <item x="15"/>
        <item x="10575"/>
        <item x="11360"/>
        <item x="10273"/>
        <item x="7590"/>
        <item x="9904"/>
        <item x="9970"/>
        <item x="20649"/>
        <item x="21007"/>
        <item x="1898"/>
        <item x="2088"/>
        <item x="6540"/>
        <item x="3772"/>
        <item x="3218"/>
        <item x="16118"/>
        <item x="15222"/>
        <item x="15414"/>
        <item x="15293"/>
        <item x="18361"/>
        <item x="18526"/>
        <item x="17976"/>
        <item x="17170"/>
        <item x="803"/>
        <item x="303"/>
        <item x="8334"/>
        <item x="10191"/>
        <item x="20594"/>
        <item x="19641"/>
        <item x="1902"/>
        <item x="1877"/>
        <item x="6990"/>
        <item x="6182"/>
        <item x="6918"/>
        <item x="6725"/>
        <item x="6109"/>
        <item x="3262"/>
        <item x="2624"/>
        <item x="15731"/>
        <item x="15976"/>
        <item x="15658"/>
        <item x="15140"/>
        <item x="18463"/>
        <item x="4773"/>
        <item x="4776"/>
        <item x="11215"/>
        <item x="11432"/>
        <item x="8115"/>
        <item x="7438"/>
        <item x="8242"/>
        <item x="7722"/>
        <item x="9396"/>
        <item x="9924"/>
        <item x="14382"/>
        <item x="20317"/>
        <item x="20458"/>
        <item x="20434"/>
        <item x="21040"/>
        <item x="20269"/>
        <item x="20915"/>
        <item x="19962"/>
        <item x="20030"/>
        <item x="19656"/>
        <item x="19318"/>
        <item x="5007"/>
        <item x="1882"/>
        <item x="1925"/>
        <item x="2094"/>
        <item x="21280"/>
        <item x="21450"/>
        <item x="21265"/>
        <item x="18933"/>
        <item x="1059"/>
        <item x="1174"/>
        <item x="7050"/>
        <item x="6901"/>
        <item x="3493"/>
        <item x="17565"/>
        <item x="18031"/>
        <item x="12626"/>
        <item x="13095"/>
        <item x="13220"/>
        <item x="16699"/>
        <item x="17123"/>
        <item x="17184"/>
        <item x="16409"/>
        <item x="12516"/>
        <item x="12338"/>
        <item x="3949"/>
        <item x="4590"/>
        <item x="3929"/>
        <item x="4399"/>
        <item x="3835"/>
        <item x="4797"/>
        <item x="4021"/>
        <item x="3783"/>
        <item x="4142"/>
        <item x="10611"/>
        <item x="11234"/>
        <item x="10342"/>
        <item x="10356"/>
        <item x="10369"/>
        <item x="10693"/>
        <item x="10578"/>
        <item x="8463"/>
        <item x="8164"/>
        <item x="8265"/>
        <item x="7929"/>
        <item x="10062"/>
        <item x="9961"/>
        <item x="9967"/>
        <item x="9592"/>
        <item x="9975"/>
        <item x="14250"/>
        <item x="13902"/>
        <item x="14125"/>
        <item x="14187"/>
        <item x="14479"/>
        <item x="20730"/>
        <item x="20777"/>
        <item x="20316"/>
        <item x="20241"/>
        <item x="19664"/>
        <item x="5117"/>
        <item x="8518"/>
        <item x="1976"/>
        <item x="1859"/>
        <item x="2352"/>
        <item x="21363"/>
        <item x="21383"/>
        <item x="19137"/>
        <item x="18732"/>
        <item x="18568"/>
        <item x="14815"/>
        <item x="1327"/>
        <item x="1626"/>
        <item x="1457"/>
        <item x="6963"/>
        <item x="6307"/>
        <item x="7068"/>
        <item x="6226"/>
        <item x="3754"/>
        <item x="3190"/>
        <item x="3485"/>
        <item x="17996"/>
        <item x="15019"/>
        <item x="12795"/>
        <item x="12614"/>
        <item x="16721"/>
        <item x="17133"/>
        <item x="1029"/>
        <item x="12168"/>
        <item x="12314"/>
        <item x="4440"/>
        <item x="4597"/>
        <item x="3975"/>
        <item x="3986"/>
        <item x="4012"/>
        <item x="4276"/>
        <item x="4599"/>
        <item x="10764"/>
        <item x="10863"/>
        <item x="7491"/>
        <item x="7472"/>
        <item x="8394"/>
        <item x="11405"/>
        <item x="9999"/>
        <item x="20171"/>
        <item x="20985"/>
        <item x="5156"/>
        <item x="19403"/>
        <item x="19252"/>
        <item x="8539"/>
        <item x="5073"/>
        <item x="2288"/>
        <item x="9032"/>
        <item x="21181"/>
        <item x="6592"/>
        <item x="6840"/>
        <item x="7293"/>
        <item x="6089"/>
        <item x="7237"/>
        <item x="7200"/>
        <item x="7304"/>
        <item x="1092"/>
        <item x="3216"/>
        <item x="16100"/>
        <item x="18487"/>
        <item x="17420"/>
        <item x="17958"/>
        <item x="12776"/>
        <item x="12861"/>
        <item x="12914"/>
        <item x="13141"/>
        <item x="12999"/>
        <item x="17057"/>
        <item x="886"/>
        <item x="11934"/>
        <item x="11602"/>
        <item x="4660"/>
        <item x="4735"/>
        <item x="4891"/>
        <item x="3903"/>
        <item x="3963"/>
        <item x="11069"/>
        <item x="11139"/>
        <item x="10644"/>
        <item x="10357"/>
        <item x="10523"/>
        <item x="10374"/>
        <item x="10941"/>
        <item x="7423"/>
        <item x="7431"/>
        <item x="8090"/>
        <item x="8302"/>
        <item x="7753"/>
        <item x="7945"/>
        <item x="7473"/>
        <item x="11066"/>
        <item x="10359"/>
        <item x="7507"/>
        <item x="10177"/>
        <item x="7890"/>
        <item x="9595"/>
        <item x="14711"/>
        <item x="20976"/>
        <item x="20638"/>
        <item x="20281"/>
        <item x="20604"/>
        <item x="19897"/>
        <item x="20570"/>
        <item x="20319"/>
        <item x="4946"/>
        <item x="1930"/>
        <item x="2446"/>
        <item x="1470"/>
        <item x="6817"/>
        <item x="6692"/>
        <item x="3176"/>
        <item x="15885"/>
        <item x="15450"/>
        <item x="15370"/>
        <item x="15749"/>
        <item x="16079"/>
        <item x="12696"/>
        <item x="13554"/>
        <item x="12943"/>
        <item x="13176"/>
        <item x="374"/>
        <item x="367"/>
        <item x="420"/>
        <item x="720"/>
        <item x="11779"/>
        <item x="11995"/>
        <item x="12567"/>
        <item x="12070"/>
        <item x="11666"/>
        <item x="11525"/>
        <item x="4704"/>
        <item x="4591"/>
        <item x="3913"/>
        <item x="4234"/>
        <item x="4902"/>
        <item x="11063"/>
        <item x="10820"/>
        <item x="11072"/>
        <item x="8129"/>
        <item x="9243"/>
        <item x="14305"/>
        <item x="20677"/>
        <item x="5396"/>
        <item x="5607"/>
        <item x="8480"/>
        <item x="1932"/>
        <item x="21433"/>
        <item x="21351"/>
        <item x="19154"/>
        <item x="19177"/>
        <item x="18803"/>
        <item x="5885"/>
        <item x="6271"/>
        <item x="2833"/>
        <item x="2781"/>
        <item x="3204"/>
        <item x="2675"/>
        <item x="2793"/>
        <item x="3002"/>
        <item x="15599"/>
        <item x="16169"/>
        <item x="16003"/>
        <item x="17903"/>
        <item x="17552"/>
        <item x="17985"/>
        <item x="17895"/>
        <item x="13318"/>
        <item x="12615"/>
        <item x="17085"/>
        <item x="649"/>
        <item x="103"/>
        <item x="11771"/>
        <item x="3927"/>
        <item x="4806"/>
        <item x="3893"/>
        <item x="11279"/>
        <item x="7790"/>
        <item x="9555"/>
        <item x="9658"/>
        <item x="5642"/>
        <item x="21177"/>
        <item x="18863"/>
        <item x="18650"/>
        <item x="14867"/>
        <item x="6051"/>
        <item x="6593"/>
        <item x="7300"/>
        <item x="3194"/>
        <item x="2723"/>
        <item x="15555"/>
        <item x="15632"/>
        <item x="18207"/>
        <item x="17614"/>
        <item x="13094"/>
        <item x="13007"/>
        <item x="16492"/>
        <item x="16686"/>
        <item x="16762"/>
        <item x="16448"/>
        <item x="16829"/>
        <item x="17185"/>
        <item x="987"/>
        <item x="376"/>
        <item x="717"/>
        <item x="90"/>
        <item x="822"/>
        <item x="11702"/>
        <item x="11656"/>
        <item x="4693"/>
        <item x="4860"/>
        <item x="4029"/>
        <item x="8256"/>
        <item x="7721"/>
        <item x="7911"/>
        <item x="9883"/>
        <item x="9784"/>
        <item x="8680"/>
        <item x="8606"/>
        <item x="8516"/>
        <item x="8855"/>
        <item x="1919"/>
        <item x="2262"/>
        <item x="8486"/>
        <item x="21244"/>
        <item x="6041"/>
        <item x="2752"/>
        <item x="3185"/>
        <item x="2778"/>
        <item x="6365"/>
        <item x="5820"/>
        <item x="15556"/>
        <item x="18246"/>
        <item x="17972"/>
        <item x="13194"/>
        <item x="17562"/>
        <item x="17484"/>
        <item x="12840"/>
        <item x="13223"/>
        <item x="12982"/>
        <item x="16712"/>
        <item x="12011"/>
        <item x="4737"/>
        <item x="4008"/>
        <item x="11832"/>
        <item x="4158"/>
        <item x="10698"/>
        <item x="7724"/>
        <item x="7958"/>
        <item x="7681"/>
        <item x="8079"/>
        <item x="7644"/>
        <item x="9407"/>
        <item x="14076"/>
        <item x="20349"/>
        <item x="14349"/>
        <item x="19328"/>
        <item x="20228"/>
        <item x="20135"/>
        <item x="19520"/>
        <item x="8812"/>
        <item x="5110"/>
        <item x="8737"/>
        <item x="2520"/>
        <item x="2427"/>
        <item x="21352"/>
        <item x="19086"/>
        <item x="18799"/>
        <item x="14949"/>
        <item x="14807"/>
        <item x="1195"/>
        <item x="3545"/>
        <item x="3700"/>
        <item x="6199"/>
        <item x="2704"/>
        <item x="3513"/>
        <item x="3212"/>
        <item x="2904"/>
        <item x="2555"/>
        <item x="15511"/>
        <item x="17866"/>
        <item x="13118"/>
        <item x="17119"/>
        <item x="17038"/>
        <item x="17025"/>
        <item x="142"/>
        <item x="727"/>
        <item x="12128"/>
        <item x="12339"/>
        <item x="11758"/>
        <item x="11730"/>
        <item x="4258"/>
        <item x="11349"/>
        <item x="11286"/>
        <item x="11038"/>
        <item x="11468"/>
        <item x="10603"/>
        <item x="10689"/>
        <item x="10921"/>
        <item x="10926"/>
        <item x="10774"/>
        <item x="10949"/>
        <item x="10434"/>
        <item x="10346"/>
        <item x="11114"/>
        <item x="7904"/>
        <item x="7673"/>
        <item x="8289"/>
        <item x="7751"/>
        <item x="8070"/>
        <item x="8016"/>
        <item x="8331"/>
        <item x="10159"/>
        <item x="10081"/>
        <item x="9847"/>
        <item x="14646"/>
        <item x="14558"/>
        <item x="13744"/>
        <item x="20991"/>
        <item x="20898"/>
        <item x="19893"/>
        <item x="19753"/>
        <item x="5571"/>
        <item x="5058"/>
        <item x="5084"/>
        <item x="8994"/>
        <item x="8888"/>
        <item x="8794"/>
        <item x="1865"/>
        <item x="21071"/>
        <item x="19023"/>
        <item x="7075"/>
        <item x="3238"/>
        <item x="15451"/>
        <item x="15504"/>
        <item x="15644"/>
        <item x="15627"/>
        <item x="16180"/>
        <item x="15777"/>
        <item x="15105"/>
        <item x="16174"/>
        <item x="16091"/>
        <item x="15871"/>
        <item x="15317"/>
        <item x="15865"/>
        <item x="16015"/>
        <item x="15354"/>
        <item x="15332"/>
        <item x="15016"/>
        <item x="15933"/>
        <item x="15009"/>
        <item x="15431"/>
        <item x="15118"/>
        <item x="15031"/>
        <item x="16026"/>
        <item x="15714"/>
        <item x="15146"/>
        <item x="15289"/>
        <item x="15580"/>
        <item x="15200"/>
        <item x="15526"/>
        <item x="3067"/>
        <item x="2826"/>
        <item x="18454"/>
        <item x="18530"/>
        <item x="18544"/>
        <item x="17604"/>
        <item x="17842"/>
        <item x="18374"/>
        <item x="17937"/>
        <item x="18261"/>
        <item x="18316"/>
        <item x="18053"/>
        <item x="18478"/>
        <item x="17600"/>
        <item x="17889"/>
        <item x="18242"/>
        <item x="17763"/>
        <item x="17781"/>
        <item x="17831"/>
        <item x="17767"/>
        <item x="17921"/>
        <item x="18060"/>
        <item x="17633"/>
        <item x="18520"/>
        <item x="18427"/>
        <item x="15887"/>
        <item x="15518"/>
        <item x="16076"/>
        <item x="15687"/>
        <item x="15319"/>
        <item x="15823"/>
        <item x="15362"/>
        <item x="13537"/>
        <item x="13597"/>
        <item x="13240"/>
        <item x="13325"/>
        <item x="13661"/>
        <item x="13634"/>
        <item x="12670"/>
        <item x="13125"/>
        <item x="12818"/>
        <item x="12924"/>
        <item x="12842"/>
        <item x="12827"/>
        <item x="13384"/>
        <item x="12872"/>
        <item x="13300"/>
        <item x="13168"/>
        <item x="13105"/>
        <item x="17816"/>
        <item x="18188"/>
        <item x="17478"/>
        <item x="18011"/>
        <item x="17293"/>
        <item x="13082"/>
        <item x="13250"/>
        <item x="11473"/>
        <item x="11567"/>
        <item x="4221"/>
        <item x="4506"/>
        <item x="11165"/>
        <item x="10713"/>
        <item x="7711"/>
        <item x="10240"/>
        <item x="10142"/>
        <item x="13982"/>
        <item x="13718"/>
        <item x="13760"/>
        <item x="9233"/>
        <item x="20697"/>
        <item x="19987"/>
        <item x="19487"/>
        <item x="19435"/>
        <item x="19303"/>
        <item x="20580"/>
        <item x="5710"/>
        <item x="5069"/>
        <item x="5143"/>
        <item x="5282"/>
        <item x="9182"/>
        <item x="9172"/>
        <item x="21191"/>
        <item x="18761"/>
        <item x="18876"/>
        <item x="14930"/>
        <item x="21529"/>
        <item x="1117"/>
        <item x="1316"/>
        <item x="5760"/>
        <item x="7224"/>
        <item x="6323"/>
        <item x="3214"/>
        <item x="3417"/>
        <item x="3365"/>
        <item x="2896"/>
        <item x="3319"/>
        <item x="16002"/>
        <item x="15909"/>
        <item x="15531"/>
        <item x="15397"/>
        <item x="15569"/>
        <item x="15108"/>
        <item x="15063"/>
        <item x="15839"/>
        <item x="17812"/>
        <item x="13382"/>
        <item x="12659"/>
        <item x="17350"/>
        <item x="17352"/>
        <item x="153"/>
        <item x="12598"/>
        <item x="12453"/>
        <item x="11778"/>
        <item x="12000"/>
        <item x="12139"/>
        <item x="3872"/>
        <item x="10728"/>
        <item x="10676"/>
        <item x="7950"/>
        <item x="7966"/>
        <item x="8417"/>
        <item x="8464"/>
        <item x="10227"/>
        <item x="9247"/>
        <item x="9539"/>
        <item x="9604"/>
        <item x="9554"/>
        <item x="9891"/>
        <item x="13754"/>
        <item x="13757"/>
        <item x="20405"/>
        <item x="20026"/>
        <item x="19509"/>
        <item x="5367"/>
        <item x="4964"/>
        <item x="8778"/>
        <item x="8520"/>
        <item x="8678"/>
        <item x="2091"/>
        <item x="2025"/>
        <item x="21123"/>
        <item x="21274"/>
        <item x="19074"/>
        <item x="1255"/>
        <item x="1269"/>
        <item x="1199"/>
        <item x="1796"/>
        <item x="5924"/>
        <item x="5978"/>
        <item x="5935"/>
        <item x="3655"/>
        <item x="3396"/>
        <item x="3481"/>
        <item x="3713"/>
        <item x="3439"/>
        <item x="3003"/>
        <item x="3116"/>
        <item x="15940"/>
        <item x="16163"/>
        <item x="15216"/>
        <item x="15195"/>
        <item x="15893"/>
        <item x="15039"/>
        <item x="12625"/>
        <item x="13535"/>
        <item x="12815"/>
        <item x="12735"/>
        <item x="13395"/>
        <item x="13509"/>
        <item x="17169"/>
        <item x="17114"/>
        <item x="16259"/>
        <item x="13272"/>
        <item x="770"/>
        <item x="12317"/>
        <item x="12019"/>
        <item x="12061"/>
        <item x="4037"/>
        <item x="4262"/>
        <item x="10927"/>
        <item x="11386"/>
        <item x="10844"/>
        <item x="11200"/>
        <item x="3798"/>
        <item x="7548"/>
        <item x="7848"/>
        <item x="7843"/>
        <item x="7849"/>
        <item x="7730"/>
        <item x="9541"/>
        <item x="9773"/>
        <item x="14262"/>
        <item x="13802"/>
        <item x="14317"/>
        <item x="14659"/>
        <item x="20056"/>
        <item x="21052"/>
        <item x="20328"/>
        <item x="19581"/>
        <item x="19741"/>
        <item x="20215"/>
        <item x="20150"/>
        <item x="5603"/>
        <item x="5321"/>
        <item x="5390"/>
        <item x="8948"/>
        <item x="9099"/>
        <item x="2419"/>
        <item x="21286"/>
        <item x="21391"/>
        <item x="21398"/>
        <item x="18987"/>
        <item x="18784"/>
        <item x="1595"/>
        <item x="6644"/>
        <item x="7165"/>
        <item x="3281"/>
        <item x="2911"/>
        <item x="3086"/>
        <item x="15438"/>
        <item x="15870"/>
        <item x="15422"/>
        <item x="15089"/>
        <item x="15724"/>
        <item x="15374"/>
        <item x="18283"/>
        <item x="17606"/>
        <item x="18087"/>
        <item x="17399"/>
        <item x="13449"/>
        <item x="13503"/>
        <item x="16674"/>
        <item x="16999"/>
        <item x="590"/>
        <item x="205"/>
        <item x="54"/>
        <item x="11712"/>
        <item x="11817"/>
        <item x="4621"/>
        <item x="4671"/>
        <item x="3936"/>
        <item x="11100"/>
        <item x="10305"/>
        <item x="7392"/>
        <item x="14057"/>
        <item x="19627"/>
        <item x="19614"/>
        <item x="5553"/>
        <item x="21109"/>
        <item x="1517"/>
        <item x="16621"/>
        <item x="16502"/>
        <item x="12665"/>
        <item x="780"/>
        <item x="359"/>
        <item x="10510"/>
        <item x="9708"/>
        <item x="14345"/>
        <item x="14364"/>
        <item x="5272"/>
        <item x="2375"/>
        <item x="9077"/>
        <item x="8563"/>
        <item x="8904"/>
        <item x="21474"/>
        <item x="18565"/>
        <item x="1120"/>
        <item x="1391"/>
        <item x="3492"/>
        <item x="3153"/>
        <item x="2979"/>
        <item x="2657"/>
        <item x="2748"/>
        <item x="3191"/>
        <item x="15122"/>
        <item x="412"/>
        <item x="757"/>
        <item x="623"/>
        <item x="12465"/>
        <item x="4682"/>
        <item x="10816"/>
        <item x="11450"/>
        <item x="10557"/>
        <item x="11108"/>
        <item x="9517"/>
        <item x="10206"/>
        <item x="9892"/>
        <item x="10247"/>
        <item x="9787"/>
        <item x="14087"/>
        <item x="14676"/>
        <item x="13740"/>
        <item x="4995"/>
        <item x="5053"/>
        <item x="8566"/>
        <item x="8983"/>
        <item x="8930"/>
        <item x="2018"/>
        <item x="21241"/>
        <item x="18849"/>
        <item x="18794"/>
        <item x="14736"/>
        <item x="21497"/>
        <item x="21652"/>
        <item x="6867"/>
        <item x="3062"/>
        <item x="3034"/>
        <item x="3018"/>
        <item x="2554"/>
        <item x="2627"/>
        <item x="16137"/>
        <item x="15349"/>
        <item x="15515"/>
        <item x="15266"/>
        <item x="17605"/>
        <item x="12857"/>
        <item x="13655"/>
        <item x="16926"/>
        <item x="17269"/>
        <item x="16675"/>
        <item x="1043"/>
        <item x="549"/>
        <item x="425"/>
        <item x="560"/>
        <item x="16472"/>
        <item x="12284"/>
        <item x="12368"/>
        <item x="11523"/>
        <item x="3862"/>
        <item x="3781"/>
        <item x="3920"/>
        <item x="3899"/>
        <item x="4084"/>
        <item x="4066"/>
        <item x="7913"/>
        <item x="7553"/>
        <item x="10810"/>
        <item x="9415"/>
        <item x="9942"/>
        <item x="13698"/>
        <item x="21045"/>
        <item x="20771"/>
        <item x="20352"/>
        <item x="19795"/>
        <item x="19384"/>
        <item x="19392"/>
        <item x="5348"/>
        <item x="5699"/>
        <item x="8514"/>
        <item x="9061"/>
        <item x="2196"/>
        <item x="1820"/>
        <item x="2292"/>
        <item x="21377"/>
        <item x="21330"/>
        <item x="2506"/>
        <item x="19048"/>
        <item x="1378"/>
        <item x="7002"/>
        <item x="7239"/>
        <item x="6856"/>
        <item x="2958"/>
        <item x="2556"/>
        <item x="3627"/>
        <item x="3771"/>
        <item x="2867"/>
        <item x="2775"/>
        <item x="2992"/>
        <item x="3193"/>
        <item x="15367"/>
        <item x="17622"/>
        <item x="17658"/>
        <item x="17741"/>
        <item x="17766"/>
        <item x="12628"/>
        <item x="13378"/>
        <item x="12612"/>
        <item x="12678"/>
        <item x="16291"/>
        <item x="16599"/>
        <item x="16738"/>
        <item x="16373"/>
        <item x="16333"/>
        <item x="641"/>
        <item x="12297"/>
        <item x="11727"/>
        <item x="11648"/>
        <item x="3864"/>
        <item x="4486"/>
        <item x="11422"/>
        <item x="10604"/>
        <item x="8092"/>
        <item x="8369"/>
        <item x="7487"/>
        <item x="8130"/>
        <item x="7390"/>
        <item x="7407"/>
        <item x="9899"/>
        <item x="9333"/>
        <item x="14241"/>
        <item x="20119"/>
        <item x="20090"/>
        <item x="19777"/>
        <item x="19707"/>
        <item x="5737"/>
        <item x="5590"/>
        <item x="5161"/>
        <item x="9163"/>
        <item x="1822"/>
        <item x="19162"/>
        <item x="18836"/>
        <item x="18747"/>
        <item x="18801"/>
        <item x="1078"/>
        <item x="6181"/>
        <item x="6499"/>
        <item x="3450"/>
        <item x="3301"/>
        <item x="2643"/>
        <item x="3749"/>
        <item x="2941"/>
        <item x="3679"/>
        <item x="15187"/>
        <item x="15387"/>
        <item x="15398"/>
        <item x="18069"/>
        <item x="17919"/>
        <item x="17610"/>
        <item x="13540"/>
        <item x="16311"/>
        <item x="16882"/>
        <item x="516"/>
        <item x="78"/>
        <item x="1016"/>
        <item x="615"/>
        <item x="573"/>
        <item x="12028"/>
        <item x="12461"/>
        <item x="12525"/>
        <item x="12033"/>
        <item x="4128"/>
        <item x="11092"/>
        <item x="10324"/>
        <item x="7860"/>
        <item x="7718"/>
        <item x="7563"/>
        <item x="10076"/>
        <item x="10118"/>
        <item x="14499"/>
        <item x="14012"/>
        <item x="21019"/>
        <item x="20192"/>
        <item x="20651"/>
        <item x="19286"/>
        <item x="19813"/>
        <item x="19570"/>
        <item x="5490"/>
        <item x="5417"/>
        <item x="5360"/>
        <item x="9125"/>
        <item x="8575"/>
        <item x="2183"/>
        <item x="2082"/>
        <item x="21158"/>
        <item x="21293"/>
        <item x="18634"/>
        <item x="18783"/>
        <item x="18796"/>
        <item x="14923"/>
        <item x="2683"/>
        <item x="3313"/>
        <item x="2673"/>
        <item x="15971"/>
        <item x="15268"/>
        <item x="17926"/>
        <item x="17430"/>
        <item x="17796"/>
        <item x="18110"/>
        <item x="18330"/>
        <item x="17736"/>
        <item x="13616"/>
        <item x="13566"/>
        <item x="16594"/>
        <item x="215"/>
        <item x="872"/>
        <item x="11610"/>
        <item x="11479"/>
        <item x="4929"/>
        <item x="4870"/>
        <item x="4662"/>
        <item x="3851"/>
        <item x="4804"/>
        <item x="4189"/>
        <item x="11396"/>
        <item x="10699"/>
        <item x="7667"/>
        <item x="8354"/>
        <item x="7873"/>
        <item x="7651"/>
        <item x="10251"/>
        <item x="9812"/>
        <item x="9668"/>
        <item x="13900"/>
        <item x="19914"/>
        <item x="19608"/>
        <item x="5164"/>
        <item x="1880"/>
        <item x="1810"/>
        <item x="1458"/>
        <item x="7149"/>
        <item x="7271"/>
        <item x="7363"/>
        <item x="7209"/>
        <item x="5934"/>
        <item x="6251"/>
        <item x="3403"/>
        <item x="15592"/>
        <item x="15834"/>
        <item x="15005"/>
        <item x="17579"/>
        <item x="12758"/>
        <item x="16724"/>
        <item x="16410"/>
        <item x="16957"/>
        <item x="138"/>
        <item x="12285"/>
        <item x="8468"/>
        <item x="7435"/>
        <item x="7734"/>
        <item x="7550"/>
        <item x="9846"/>
        <item x="10217"/>
        <item x="20254"/>
        <item x="19490"/>
        <item x="5258"/>
        <item x="5218"/>
        <item x="9129"/>
        <item x="9183"/>
        <item x="9202"/>
        <item x="2084"/>
        <item x="2384"/>
        <item x="21151"/>
        <item x="18906"/>
        <item x="21627"/>
        <item x="6848"/>
        <item x="6452"/>
        <item x="5784"/>
        <item x="7350"/>
        <item x="2612"/>
        <item x="3374"/>
        <item x="15228"/>
        <item x="18470"/>
        <item x="18380"/>
        <item x="18512"/>
        <item x="17417"/>
        <item x="12998"/>
        <item x="12783"/>
        <item x="13031"/>
        <item x="13021"/>
        <item x="13244"/>
        <item x="17268"/>
        <item x="17232"/>
        <item x="17267"/>
        <item x="16725"/>
        <item x="4565"/>
        <item x="7752"/>
        <item x="14810"/>
        <item x="1708"/>
        <item x="2872"/>
        <item x="2957"/>
        <item x="2611"/>
        <item x="2888"/>
        <item x="2658"/>
        <item x="2807"/>
        <item x="16157"/>
        <item x="15546"/>
        <item x="15376"/>
        <item x="15335"/>
        <item x="15008"/>
        <item x="15125"/>
        <item x="15136"/>
        <item x="17607"/>
        <item x="17454"/>
        <item x="17356"/>
        <item x="17221"/>
        <item x="16480"/>
        <item x="12207"/>
        <item x="14441"/>
        <item x="9056"/>
        <item x="9045"/>
        <item x="9199"/>
        <item x="8975"/>
        <item x="2405"/>
        <item x="21406"/>
        <item x="1197"/>
        <item x="1329"/>
        <item x="6466"/>
        <item x="3471"/>
        <item x="3063"/>
        <item x="2660"/>
        <item x="2667"/>
        <item x="16135"/>
        <item x="17797"/>
        <item x="17638"/>
        <item x="13383"/>
        <item x="12833"/>
        <item x="175"/>
        <item x="4559"/>
        <item x="4113"/>
        <item x="4125"/>
        <item x="3940"/>
        <item x="3778"/>
        <item x="4602"/>
        <item x="11280"/>
        <item x="9270"/>
        <item x="13695"/>
        <item x="20153"/>
        <item x="20722"/>
        <item x="5016"/>
        <item x="5288"/>
        <item x="8879"/>
        <item x="9042"/>
        <item x="2339"/>
        <item x="1884"/>
        <item x="14790"/>
        <item x="14962"/>
        <item x="14927"/>
        <item x="14918"/>
        <item x="6059"/>
        <item x="7194"/>
        <item x="6745"/>
        <item x="3287"/>
        <item x="2959"/>
        <item x="2995"/>
        <item x="3013"/>
        <item x="15783"/>
        <item x="15406"/>
        <item x="18318"/>
        <item x="17571"/>
        <item x="13102"/>
        <item x="13586"/>
        <item x="17029"/>
        <item x="699"/>
        <item x="83"/>
        <item x="759"/>
        <item x="965"/>
        <item x="835"/>
        <item x="12036"/>
        <item x="12107"/>
        <item x="11912"/>
        <item x="4818"/>
        <item x="4077"/>
        <item x="4186"/>
        <item x="10478"/>
        <item x="11182"/>
        <item x="10530"/>
        <item x="10920"/>
        <item x="7974"/>
        <item x="7429"/>
        <item x="8098"/>
        <item x="8246"/>
        <item x="10003"/>
        <item x="9777"/>
        <item x="9496"/>
        <item x="14707"/>
        <item x="20835"/>
        <item x="5703"/>
        <item x="5634"/>
        <item x="5601"/>
        <item x="8913"/>
        <item x="2320"/>
        <item x="2356"/>
        <item x="2277"/>
        <item x="21441"/>
        <item x="21354"/>
        <item x="3015"/>
        <item x="2774"/>
        <item x="3398"/>
        <item x="2701"/>
        <item x="3518"/>
        <item x="2727"/>
        <item x="16131"/>
        <item x="15213"/>
        <item x="15780"/>
        <item x="18194"/>
        <item x="17434"/>
        <item x="17973"/>
        <item x="18122"/>
        <item x="13681"/>
        <item x="16745"/>
        <item x="952"/>
        <item x="12152"/>
        <item x="11997"/>
        <item x="4883"/>
        <item x="4732"/>
        <item x="3805"/>
        <item x="4196"/>
        <item x="11973"/>
        <item x="11429"/>
        <item x="10679"/>
        <item x="8010"/>
        <item x="20695"/>
        <item x="20052"/>
        <item x="8905"/>
        <item x="8573"/>
        <item x="9146"/>
        <item x="2087"/>
        <item x="8698"/>
        <item x="8819"/>
        <item x="21263"/>
        <item x="21394"/>
        <item x="21219"/>
        <item x="21314"/>
        <item x="18798"/>
        <item x="1153"/>
        <item x="1375"/>
        <item x="1135"/>
        <item x="1143"/>
        <item x="6282"/>
        <item x="6195"/>
        <item x="6971"/>
        <item x="6062"/>
        <item x="6700"/>
        <item x="7339"/>
        <item x="6277"/>
        <item x="5896"/>
        <item x="6000"/>
        <item x="3562"/>
        <item x="15679"/>
        <item x="16168"/>
        <item x="17618"/>
        <item x="17593"/>
        <item x="17867"/>
        <item x="17880"/>
        <item x="17472"/>
        <item x="17599"/>
        <item x="18137"/>
        <item x="13004"/>
        <item x="13303"/>
        <item x="16522"/>
        <item x="16810"/>
        <item x="208"/>
        <item x="379"/>
        <item x="106"/>
        <item x="71"/>
        <item x="11511"/>
        <item x="11939"/>
        <item x="4308"/>
        <item x="4550"/>
        <item x="11187"/>
        <item x="11332"/>
        <item x="7825"/>
        <item x="8409"/>
        <item x="9315"/>
        <item x="14683"/>
        <item x="20561"/>
        <item x="20032"/>
        <item x="8657"/>
        <item x="8529"/>
        <item x="2156"/>
        <item x="1965"/>
        <item x="2282"/>
        <item x="2447"/>
        <item x="19155"/>
        <item x="14781"/>
        <item x="6850"/>
        <item x="2653"/>
        <item x="15188"/>
        <item x="15736"/>
        <item x="15980"/>
        <item x="15462"/>
        <item x="15629"/>
        <item x="15179"/>
        <item x="14993"/>
        <item x="15164"/>
        <item x="15393"/>
        <item x="17834"/>
        <item x="17303"/>
        <item x="184"/>
        <item x="12147"/>
        <item x="11735"/>
        <item x="11747"/>
        <item x="4301"/>
        <item x="14422"/>
        <item x="5205"/>
        <item x="9132"/>
        <item x="2185"/>
        <item x="19064"/>
        <item x="18760"/>
        <item x="6585"/>
        <item x="2759"/>
        <item x="2791"/>
        <item x="15255"/>
        <item x="15432"/>
        <item x="17480"/>
        <item x="705"/>
        <item x="765"/>
        <item x="24"/>
        <item x="125"/>
        <item x="283"/>
        <item x="4601"/>
        <item x="10829"/>
        <item x="8210"/>
        <item x="8675"/>
        <item x="8491"/>
        <item t="default"/>
      </items>
    </pivotField>
    <pivotField axis="axisRow" dataField="1" numFmtId="42" showAll="0">
      <items count="2703">
        <item x="2369"/>
        <item x="1638"/>
        <item x="811"/>
        <item x="2075"/>
        <item x="1155"/>
        <item x="1303"/>
        <item x="2442"/>
        <item x="1601"/>
        <item x="1432"/>
        <item x="1193"/>
        <item x="1990"/>
        <item x="887"/>
        <item x="2130"/>
        <item x="144"/>
        <item x="1765"/>
        <item x="1091"/>
        <item x="2162"/>
        <item x="755"/>
        <item x="855"/>
        <item x="894"/>
        <item x="2058"/>
        <item x="106"/>
        <item x="1974"/>
        <item x="63"/>
        <item x="466"/>
        <item x="273"/>
        <item x="2389"/>
        <item x="2384"/>
        <item x="1981"/>
        <item x="235"/>
        <item x="428"/>
        <item x="259"/>
        <item x="1040"/>
        <item x="1330"/>
        <item x="1948"/>
        <item x="2542"/>
        <item x="1952"/>
        <item x="2222"/>
        <item x="791"/>
        <item x="349"/>
        <item x="1854"/>
        <item x="1811"/>
        <item x="1100"/>
        <item x="2061"/>
        <item x="1653"/>
        <item x="859"/>
        <item x="1062"/>
        <item x="847"/>
        <item x="1380"/>
        <item x="1117"/>
        <item x="2337"/>
        <item x="286"/>
        <item x="1567"/>
        <item x="1559"/>
        <item x="433"/>
        <item x="1527"/>
        <item x="44"/>
        <item x="778"/>
        <item x="1781"/>
        <item x="1150"/>
        <item x="1968"/>
        <item x="334"/>
        <item x="2642"/>
        <item x="88"/>
        <item x="1052"/>
        <item x="1708"/>
        <item x="1280"/>
        <item x="1837"/>
        <item x="678"/>
        <item x="186"/>
        <item x="2122"/>
        <item x="1007"/>
        <item x="1375"/>
        <item x="454"/>
        <item x="1628"/>
        <item x="1415"/>
        <item x="892"/>
        <item x="775"/>
        <item x="538"/>
        <item x="1067"/>
        <item x="1805"/>
        <item x="967"/>
        <item x="1359"/>
        <item x="573"/>
        <item x="2107"/>
        <item x="409"/>
        <item x="1135"/>
        <item x="1747"/>
        <item x="1908"/>
        <item x="2205"/>
        <item x="1054"/>
        <item x="997"/>
        <item x="1198"/>
        <item x="1496"/>
        <item x="726"/>
        <item x="2098"/>
        <item x="1412"/>
        <item x="2545"/>
        <item x="959"/>
        <item x="2144"/>
        <item x="2120"/>
        <item x="215"/>
        <item x="1673"/>
        <item x="1382"/>
        <item x="1137"/>
        <item x="2201"/>
        <item x="1701"/>
        <item x="282"/>
        <item x="1098"/>
        <item x="1847"/>
        <item x="2309"/>
        <item x="1440"/>
        <item x="2331"/>
        <item x="1732"/>
        <item x="1387"/>
        <item x="74"/>
        <item x="1372"/>
        <item x="1492"/>
        <item x="65"/>
        <item x="1594"/>
        <item x="552"/>
        <item x="2480"/>
        <item x="1810"/>
        <item x="1912"/>
        <item x="592"/>
        <item x="2616"/>
        <item x="2518"/>
        <item x="657"/>
        <item x="1646"/>
        <item x="2095"/>
        <item x="1113"/>
        <item x="1931"/>
        <item x="558"/>
        <item x="782"/>
        <item x="1112"/>
        <item x="1540"/>
        <item x="2638"/>
        <item x="159"/>
        <item x="1106"/>
        <item x="2257"/>
        <item x="1733"/>
        <item x="1008"/>
        <item x="141"/>
        <item x="1927"/>
        <item x="401"/>
        <item x="250"/>
        <item x="2594"/>
        <item x="1857"/>
        <item x="836"/>
        <item x="1644"/>
        <item x="900"/>
        <item x="774"/>
        <item x="1770"/>
        <item x="2600"/>
        <item x="2315"/>
        <item x="2133"/>
        <item x="163"/>
        <item x="2643"/>
        <item x="2390"/>
        <item x="1278"/>
        <item x="2544"/>
        <item x="1056"/>
        <item x="1245"/>
        <item x="2031"/>
        <item x="881"/>
        <item x="2507"/>
        <item x="292"/>
        <item x="234"/>
        <item x="2070"/>
        <item x="1841"/>
        <item x="2209"/>
        <item x="777"/>
        <item x="1034"/>
        <item x="840"/>
        <item x="1788"/>
        <item x="857"/>
        <item x="1621"/>
        <item x="1497"/>
        <item x="1029"/>
        <item x="1970"/>
        <item x="883"/>
        <item x="2413"/>
        <item x="2672"/>
        <item x="1200"/>
        <item x="2676"/>
        <item x="1723"/>
        <item x="707"/>
        <item x="1446"/>
        <item x="1255"/>
        <item x="41"/>
        <item x="2625"/>
        <item x="1480"/>
        <item x="2481"/>
        <item x="2529"/>
        <item x="1425"/>
        <item x="1414"/>
        <item x="408"/>
        <item x="1588"/>
        <item x="1383"/>
        <item x="1360"/>
        <item x="790"/>
        <item x="147"/>
        <item x="1063"/>
        <item x="1926"/>
        <item x="945"/>
        <item x="1804"/>
        <item x="1589"/>
        <item x="1670"/>
        <item x="653"/>
        <item x="1794"/>
        <item x="1583"/>
        <item x="729"/>
        <item x="1348"/>
        <item x="1050"/>
        <item x="1720"/>
        <item x="1423"/>
        <item x="2449"/>
        <item x="2662"/>
        <item x="647"/>
        <item x="2592"/>
        <item x="2461"/>
        <item x="583"/>
        <item x="1203"/>
        <item x="2415"/>
        <item x="1071"/>
        <item x="2397"/>
        <item x="1815"/>
        <item x="1542"/>
        <item x="851"/>
        <item x="1147"/>
        <item x="2440"/>
        <item x="243"/>
        <item x="2376"/>
        <item x="344"/>
        <item x="2277"/>
        <item x="473"/>
        <item x="2670"/>
        <item x="2208"/>
        <item x="2410"/>
        <item x="1844"/>
        <item x="1214"/>
        <item x="989"/>
        <item x="1474"/>
        <item x="1391"/>
        <item x="1596"/>
        <item x="1140"/>
        <item x="1170"/>
        <item x="1672"/>
        <item x="1577"/>
        <item x="1403"/>
        <item x="1179"/>
        <item x="549"/>
        <item x="1635"/>
        <item x="2287"/>
        <item x="1046"/>
        <item x="822"/>
        <item x="1459"/>
        <item x="1001"/>
        <item x="1699"/>
        <item x="476"/>
        <item x="239"/>
        <item x="1971"/>
        <item x="939"/>
        <item x="2496"/>
        <item x="1162"/>
        <item x="30"/>
        <item x="1823"/>
        <item x="2306"/>
        <item x="2681"/>
        <item x="249"/>
        <item x="2283"/>
        <item x="1580"/>
        <item x="15"/>
        <item x="709"/>
        <item x="2679"/>
        <item x="1213"/>
        <item x="1015"/>
        <item x="1556"/>
        <item x="1505"/>
        <item x="1954"/>
        <item x="2543"/>
        <item x="325"/>
        <item x="1809"/>
        <item x="177"/>
        <item x="1402"/>
        <item x="1834"/>
        <item x="1602"/>
        <item x="601"/>
        <item x="893"/>
        <item x="704"/>
        <item x="2499"/>
        <item x="2045"/>
        <item x="1353"/>
        <item x="1938"/>
        <item x="395"/>
        <item x="311"/>
        <item x="2525"/>
        <item x="2119"/>
        <item x="1242"/>
        <item x="117"/>
        <item x="720"/>
        <item x="221"/>
        <item x="178"/>
        <item x="1782"/>
        <item x="479"/>
        <item x="677"/>
        <item x="708"/>
        <item x="91"/>
        <item x="1731"/>
        <item x="564"/>
        <item x="985"/>
        <item x="2382"/>
        <item x="2550"/>
        <item x="1416"/>
        <item x="972"/>
        <item x="2041"/>
        <item x="2182"/>
        <item x="2202"/>
        <item x="1269"/>
        <item x="926"/>
        <item x="1724"/>
        <item x="1570"/>
        <item x="2199"/>
        <item x="1087"/>
        <item x="1487"/>
        <item x="1136"/>
        <item x="1069"/>
        <item x="522"/>
        <item x="218"/>
        <item x="2647"/>
        <item x="515"/>
        <item x="2532"/>
        <item x="2269"/>
        <item x="1685"/>
        <item x="1549"/>
        <item x="1907"/>
        <item x="645"/>
        <item x="1232"/>
        <item x="1183"/>
        <item x="1488"/>
        <item x="728"/>
        <item x="1800"/>
        <item x="2302"/>
        <item x="520"/>
        <item x="1707"/>
        <item x="2700"/>
        <item x="1211"/>
        <item x="1082"/>
        <item x="2271"/>
        <item x="1752"/>
        <item x="370"/>
        <item x="1962"/>
        <item x="1252"/>
        <item x="876"/>
        <item x="609"/>
        <item x="99"/>
        <item x="2533"/>
        <item x="1141"/>
        <item x="2639"/>
        <item x="2056"/>
        <item x="274"/>
        <item x="2276"/>
        <item x="2007"/>
        <item x="2021"/>
        <item x="195"/>
        <item x="1921"/>
        <item x="687"/>
        <item x="481"/>
        <item x="1786"/>
        <item x="2503"/>
        <item x="1016"/>
        <item x="1736"/>
        <item x="81"/>
        <item x="1887"/>
        <item x="2566"/>
        <item x="968"/>
        <item x="1839"/>
        <item x="1346"/>
        <item x="1041"/>
        <item x="2590"/>
        <item x="692"/>
        <item x="2624"/>
        <item x="2321"/>
        <item x="1308"/>
        <item x="1791"/>
        <item x="442"/>
        <item x="1603"/>
        <item x="1441"/>
        <item x="2167"/>
        <item x="1014"/>
        <item x="251"/>
        <item x="1578"/>
        <item x="1498"/>
        <item x="1361"/>
        <item x="393"/>
        <item x="1650"/>
        <item x="2582"/>
        <item x="1373"/>
        <item x="627"/>
        <item x="895"/>
        <item x="590"/>
        <item x="1636"/>
        <item x="2402"/>
        <item x="322"/>
        <item x="341"/>
        <item x="1021"/>
        <item x="20"/>
        <item x="1966"/>
        <item x="1161"/>
        <item x="1235"/>
        <item x="1959"/>
        <item x="1495"/>
        <item x="1295"/>
        <item x="190"/>
        <item x="1212"/>
        <item x="1297"/>
        <item x="1205"/>
        <item x="2286"/>
        <item x="2466"/>
        <item x="116"/>
        <item x="2012"/>
        <item x="2160"/>
        <item x="460"/>
        <item x="500"/>
        <item x="37"/>
        <item x="2573"/>
        <item x="1187"/>
        <item x="1613"/>
        <item x="1189"/>
        <item x="2428"/>
        <item x="1949"/>
        <item x="1892"/>
        <item x="102"/>
        <item x="42"/>
        <item x="1310"/>
        <item x="553"/>
        <item x="388"/>
        <item x="2509"/>
        <item x="1078"/>
        <item x="616"/>
        <item x="385"/>
        <item x="838"/>
        <item x="1958"/>
        <item x="205"/>
        <item x="437"/>
        <item x="1836"/>
        <item x="1175"/>
        <item x="2527"/>
        <item x="2352"/>
        <item x="113"/>
        <item x="267"/>
        <item x="1605"/>
        <item x="2335"/>
        <item x="153"/>
        <item x="2020"/>
        <item x="1134"/>
        <item x="1640"/>
        <item x="1751"/>
        <item x="2606"/>
        <item x="1544"/>
        <item x="1462"/>
        <item x="184"/>
        <item x="2637"/>
        <item x="953"/>
        <item x="636"/>
        <item x="571"/>
        <item x="2099"/>
        <item x="1690"/>
        <item x="1574"/>
        <item x="1698"/>
        <item x="589"/>
        <item x="2522"/>
        <item x="718"/>
        <item x="452"/>
        <item x="1855"/>
        <item x="1956"/>
        <item x="1943"/>
        <item x="1743"/>
        <item x="1247"/>
        <item x="2298"/>
        <item x="211"/>
        <item x="550"/>
        <item x="1174"/>
        <item x="2651"/>
        <item x="1038"/>
        <item x="1678"/>
        <item x="352"/>
        <item x="1944"/>
        <item x="1344"/>
        <item x="1110"/>
        <item x="2234"/>
        <item x="1006"/>
        <item x="2096"/>
        <item x="1828"/>
        <item x="928"/>
        <item x="1074"/>
        <item x="772"/>
        <item x="2634"/>
        <item x="1313"/>
        <item x="1849"/>
        <item x="2216"/>
        <item x="2538"/>
        <item x="2221"/>
        <item x="1925"/>
        <item x="1816"/>
        <item x="172"/>
        <item x="245"/>
        <item x="1918"/>
        <item x="693"/>
        <item x="1230"/>
        <item x="1706"/>
        <item x="1004"/>
        <item x="64"/>
        <item x="1351"/>
        <item x="611"/>
        <item x="1048"/>
        <item x="1227"/>
        <item x="2598"/>
        <item x="1961"/>
        <item x="1370"/>
        <item x="1633"/>
        <item x="1575"/>
        <item x="752"/>
        <item x="1139"/>
        <item x="1350"/>
        <item x="1608"/>
        <item x="404"/>
        <item x="2157"/>
        <item x="224"/>
        <item x="529"/>
        <item x="132"/>
        <item x="2082"/>
        <item x="1996"/>
        <item x="1192"/>
        <item x="874"/>
        <item x="1491"/>
        <item x="2206"/>
        <item x="2346"/>
        <item x="556"/>
        <item x="617"/>
        <item x="1261"/>
        <item x="2511"/>
        <item x="1181"/>
        <item x="1068"/>
        <item x="1266"/>
        <item x="1019"/>
        <item x="1352"/>
        <item x="607"/>
        <item x="1947"/>
        <item x="1311"/>
        <item x="2320"/>
        <item x="203"/>
        <item x="1132"/>
        <item x="1585"/>
        <item x="1142"/>
        <item x="1466"/>
        <item x="1960"/>
        <item x="1517"/>
        <item x="1477"/>
        <item x="662"/>
        <item x="2627"/>
        <item x="1901"/>
        <item x="624"/>
        <item x="2408"/>
        <item x="1936"/>
        <item x="2274"/>
        <item x="103"/>
        <item x="534"/>
        <item x="255"/>
        <item x="2094"/>
        <item x="1686"/>
        <item x="1571"/>
        <item x="2186"/>
        <item x="878"/>
        <item x="2127"/>
        <item x="501"/>
        <item x="2065"/>
        <item x="544"/>
        <item x="502"/>
        <item x="711"/>
        <item x="1684"/>
        <item x="1774"/>
        <item x="1194"/>
        <item x="1558"/>
        <item x="911"/>
        <item x="578"/>
        <item x="594"/>
        <item x="717"/>
        <item x="1666"/>
        <item x="1377"/>
        <item x="2644"/>
        <item x="1457"/>
        <item x="1115"/>
        <item x="445"/>
        <item x="2497"/>
        <item x="2560"/>
        <item x="582"/>
        <item x="2343"/>
        <item x="1758"/>
        <item x="672"/>
        <item x="151"/>
        <item x="1320"/>
        <item x="2520"/>
        <item x="36"/>
        <item x="1290"/>
        <item x="2635"/>
        <item x="1867"/>
        <item x="1775"/>
        <item x="519"/>
        <item x="2521"/>
        <item x="2325"/>
        <item x="1244"/>
        <item x="2183"/>
        <item x="283"/>
        <item x="1616"/>
        <item x="387"/>
        <item x="724"/>
        <item x="1795"/>
        <item x="16"/>
        <item x="915"/>
        <item x="2218"/>
        <item x="1454"/>
        <item x="1206"/>
        <item x="2137"/>
        <item x="1982"/>
        <item x="980"/>
        <item x="2553"/>
        <item x="1165"/>
        <item x="1107"/>
        <item x="2368"/>
        <item x="788"/>
        <item x="2272"/>
        <item x="1111"/>
        <item x="899"/>
        <item x="2470"/>
        <item x="2297"/>
        <item x="2380"/>
        <item x="2583"/>
        <item x="196"/>
        <item x="2301"/>
        <item x="1520"/>
        <item x="1792"/>
        <item x="158"/>
        <item x="2135"/>
        <item x="1079"/>
        <item x="1929"/>
        <item x="1410"/>
        <item x="1547"/>
        <item x="289"/>
        <item x="1714"/>
        <item x="533"/>
        <item x="2623"/>
        <item x="1301"/>
        <item x="1709"/>
        <item x="285"/>
        <item x="480"/>
        <item x="1657"/>
        <item x="1590"/>
        <item x="2008"/>
        <item x="1326"/>
        <item x="1882"/>
        <item x="2432"/>
        <item x="588"/>
        <item x="1629"/>
        <item x="710"/>
        <item x="2453"/>
        <item x="1354"/>
        <item x="1024"/>
        <item x="1178"/>
        <item x="2534"/>
        <item x="307"/>
        <item x="2263"/>
        <item x="1532"/>
        <item x="646"/>
        <item x="338"/>
        <item x="2214"/>
        <item x="904"/>
        <item x="1827"/>
        <item x="1972"/>
        <item x="786"/>
        <item x="2150"/>
        <item x="2622"/>
        <item x="53"/>
        <item x="2032"/>
        <item x="2338"/>
        <item x="1566"/>
        <item x="2618"/>
        <item x="347"/>
        <item x="1293"/>
        <item x="1793"/>
        <item x="648"/>
        <item x="1009"/>
        <item x="162"/>
        <item x="1362"/>
        <item x="2476"/>
        <item x="743"/>
        <item x="706"/>
        <item x="199"/>
        <item x="2156"/>
        <item x="1478"/>
        <item x="2114"/>
        <item x="1329"/>
        <item x="610"/>
        <item x="2233"/>
        <item x="1545"/>
        <item x="469"/>
        <item x="449"/>
        <item x="2588"/>
        <item x="2551"/>
        <item x="944"/>
        <item x="606"/>
        <item x="447"/>
        <item x="2247"/>
        <item x="1031"/>
        <item x="871"/>
        <item x="2142"/>
        <item x="1877"/>
        <item x="441"/>
        <item x="128"/>
        <item x="1879"/>
        <item x="1104"/>
        <item x="1913"/>
        <item x="1591"/>
        <item x="2118"/>
        <item x="641"/>
        <item x="632"/>
        <item x="1541"/>
        <item x="281"/>
        <item x="2393"/>
        <item x="2585"/>
        <item x="1337"/>
        <item x="1530"/>
        <item x="279"/>
        <item x="2184"/>
        <item x="2088"/>
        <item x="2131"/>
        <item x="837"/>
        <item x="396"/>
        <item x="2552"/>
        <item x="1924"/>
        <item x="1077"/>
        <item x="29"/>
        <item x="2678"/>
        <item x="735"/>
        <item x="1430"/>
        <item x="1832"/>
        <item x="1338"/>
        <item x="2620"/>
        <item x="1172"/>
        <item x="1984"/>
        <item x="2409"/>
        <item x="1073"/>
        <item x="1642"/>
        <item x="2540"/>
        <item x="613"/>
        <item x="738"/>
        <item x="2418"/>
        <item x="1335"/>
        <item x="1321"/>
        <item x="1204"/>
        <item x="1364"/>
        <item x="1831"/>
        <item x="868"/>
        <item x="1030"/>
        <item x="2458"/>
        <item x="1895"/>
        <item x="764"/>
        <item x="670"/>
        <item x="1502"/>
        <item x="1264"/>
        <item x="2597"/>
        <item x="870"/>
        <item x="1283"/>
        <item x="1421"/>
        <item x="2619"/>
        <item x="2350"/>
        <item x="237"/>
        <item x="2327"/>
        <item x="509"/>
        <item x="2562"/>
        <item x="1109"/>
        <item x="842"/>
        <item x="1617"/>
        <item x="1152"/>
        <item x="1396"/>
        <item x="2145"/>
        <item x="809"/>
        <item x="669"/>
        <item x="1168"/>
        <item x="1820"/>
        <item x="399"/>
        <item x="2168"/>
        <item x="2261"/>
        <item x="2243"/>
        <item x="2307"/>
        <item x="2340"/>
        <item x="1171"/>
        <item x="848"/>
        <item x="2339"/>
        <item x="1276"/>
        <item x="1463"/>
        <item x="852"/>
        <item x="415"/>
        <item x="80"/>
        <item x="1687"/>
        <item x="1835"/>
        <item x="905"/>
        <item x="2163"/>
        <item x="301"/>
        <item x="166"/>
        <item x="295"/>
        <item x="562"/>
        <item x="1215"/>
        <item x="2258"/>
        <item x="879"/>
        <item x="1279"/>
        <item x="896"/>
        <item x="884"/>
        <item x="2395"/>
        <item x="643"/>
        <item x="212"/>
        <item x="2026"/>
        <item x="417"/>
        <item x="2029"/>
        <item x="2279"/>
        <item x="1442"/>
        <item x="2019"/>
        <item x="1018"/>
        <item x="2653"/>
        <item x="932"/>
        <item x="192"/>
        <item x="2149"/>
        <item x="568"/>
        <item x="1397"/>
        <item x="1270"/>
        <item x="919"/>
        <item x="302"/>
        <item x="1506"/>
        <item x="2674"/>
        <item x="438"/>
        <item x="1095"/>
        <item x="1693"/>
        <item x="4"/>
        <item x="2575"/>
        <item x="1435"/>
        <item x="137"/>
        <item x="48"/>
        <item x="1306"/>
        <item x="703"/>
        <item x="1604"/>
        <item x="630"/>
        <item x="2126"/>
        <item x="478"/>
        <item x="1568"/>
        <item x="2621"/>
        <item x="1085"/>
        <item x="890"/>
        <item x="2605"/>
        <item x="1702"/>
        <item x="626"/>
        <item x="2436"/>
        <item x="661"/>
        <item x="2632"/>
        <item x="2654"/>
        <item x="1894"/>
        <item x="31"/>
        <item x="2211"/>
        <item x="2083"/>
        <item x="934"/>
        <item x="7"/>
        <item x="664"/>
        <item x="2166"/>
        <item x="1169"/>
        <item x="2536"/>
        <item x="1593"/>
        <item x="526"/>
        <item x="233"/>
        <item x="2124"/>
        <item x="618"/>
        <item x="1625"/>
        <item x="242"/>
        <item x="1262"/>
        <item x="2438"/>
        <item x="2187"/>
        <item x="457"/>
        <item x="2117"/>
        <item x="2439"/>
        <item x="332"/>
        <item x="1219"/>
        <item x="2313"/>
        <item x="2319"/>
        <item x="1623"/>
        <item x="503"/>
        <item x="956"/>
        <item x="2227"/>
        <item x="1408"/>
        <item x="634"/>
        <item x="2484"/>
        <item x="1889"/>
        <item x="824"/>
        <item x="504"/>
        <item x="940"/>
        <item x="296"/>
        <item x="1201"/>
        <item x="2648"/>
        <item x="2387"/>
        <item x="2300"/>
        <item x="2416"/>
        <item x="2554"/>
        <item x="2561"/>
        <item x="2113"/>
        <item x="467"/>
        <item x="1694"/>
        <item x="537"/>
        <item x="231"/>
        <item x="635"/>
        <item x="2468"/>
        <item x="298"/>
        <item x="585"/>
        <item x="1284"/>
        <item x="2017"/>
        <item x="1003"/>
        <item x="1881"/>
        <item x="2086"/>
        <item x="1349"/>
        <item x="574"/>
        <item x="1047"/>
        <item x="337"/>
        <item x="1552"/>
        <item x="1739"/>
        <item x="2401"/>
        <item x="1450"/>
        <item x="340"/>
        <item x="1561"/>
        <item x="488"/>
        <item x="1076"/>
        <item x="1776"/>
        <item x="902"/>
        <item x="2691"/>
        <item x="695"/>
        <item x="2025"/>
        <item x="579"/>
        <item x="1449"/>
        <item x="2155"/>
        <item x="620"/>
        <item x="1428"/>
        <item x="305"/>
        <item x="1584"/>
        <item x="2564"/>
        <item x="912"/>
        <item x="1508"/>
        <item x="732"/>
        <item x="1989"/>
        <item x="655"/>
        <item x="1045"/>
        <item x="1969"/>
        <item x="2002"/>
        <item x="1145"/>
        <item x="369"/>
        <item x="816"/>
        <item x="2524"/>
        <item x="1302"/>
        <item x="1632"/>
        <item x="2517"/>
        <item x="1648"/>
        <item x="2695"/>
        <item x="2059"/>
        <item x="238"/>
        <item x="2342"/>
        <item x="690"/>
        <item x="1233"/>
        <item x="2296"/>
        <item x="1356"/>
        <item x="2412"/>
        <item x="2344"/>
        <item x="916"/>
        <item x="516"/>
        <item x="57"/>
        <item x="1537"/>
        <item x="2513"/>
        <item x="240"/>
        <item x="468"/>
        <item x="619"/>
        <item x="1976"/>
        <item x="2223"/>
        <item x="946"/>
        <item x="1144"/>
        <item x="2170"/>
        <item x="416"/>
        <item x="1572"/>
        <item x="1871"/>
        <item x="2064"/>
        <item x="76"/>
        <item x="474"/>
        <item x="1634"/>
        <item x="2556"/>
        <item x="2034"/>
        <item x="1037"/>
        <item x="1860"/>
        <item x="1207"/>
        <item x="783"/>
        <item x="1258"/>
        <item x="2121"/>
        <item x="2535"/>
        <item x="1764"/>
        <item x="943"/>
        <item x="247"/>
        <item x="2164"/>
        <item x="642"/>
        <item x="1681"/>
        <item x="2405"/>
        <item x="1864"/>
        <item x="2116"/>
        <item x="1404"/>
        <item x="748"/>
        <item x="1307"/>
        <item x="1917"/>
        <item x="801"/>
        <item x="123"/>
        <item x="187"/>
        <item x="2631"/>
        <item x="2399"/>
        <item x="254"/>
        <item x="1184"/>
        <item x="1935"/>
        <item x="1392"/>
        <item x="1103"/>
        <item x="1607"/>
        <item x="676"/>
        <item x="1813"/>
        <item x="1499"/>
        <item x="2051"/>
        <item x="1366"/>
        <item x="1903"/>
        <item x="2250"/>
        <item x="222"/>
        <item x="2664"/>
        <item x="638"/>
        <item x="12"/>
        <item x="1548"/>
        <item x="969"/>
        <item x="663"/>
        <item x="2052"/>
        <item x="2195"/>
        <item x="2161"/>
        <item x="1455"/>
        <item x="486"/>
        <item x="1930"/>
        <item x="1479"/>
        <item x="863"/>
        <item x="1595"/>
        <item x="1899"/>
        <item x="694"/>
        <item x="2341"/>
        <item x="654"/>
        <item x="2093"/>
        <item x="204"/>
        <item x="422"/>
        <item x="2365"/>
        <item x="2105"/>
        <item x="2314"/>
        <item x="1363"/>
        <item x="2282"/>
        <item x="371"/>
        <item x="306"/>
        <item x="2228"/>
        <item x="1000"/>
        <item x="2379"/>
        <item x="789"/>
        <item x="2242"/>
        <item x="705"/>
        <item x="862"/>
        <item x="1536"/>
        <item x="2305"/>
        <item x="2495"/>
        <item x="2398"/>
        <item x="512"/>
        <item x="1689"/>
        <item x="1108"/>
        <item x="111"/>
        <item x="1740"/>
        <item x="2613"/>
        <item x="455"/>
        <item x="164"/>
        <item x="621"/>
        <item x="2479"/>
        <item x="2689"/>
        <item x="1745"/>
        <item x="1911"/>
        <item x="2589"/>
        <item x="1937"/>
        <item x="2322"/>
        <item x="1163"/>
        <item x="2024"/>
        <item x="364"/>
        <item x="1438"/>
        <item x="2055"/>
        <item x="2104"/>
        <item x="411"/>
        <item x="1228"/>
        <item x="2178"/>
        <item x="2316"/>
        <item x="1880"/>
        <item x="1282"/>
        <item x="2451"/>
        <item x="1721"/>
        <item x="841"/>
        <item x="2580"/>
        <item x="2180"/>
        <item x="1569"/>
        <item x="23"/>
        <item x="2425"/>
        <item x="2220"/>
        <item x="1576"/>
        <item x="287"/>
        <item x="508"/>
        <item x="1225"/>
        <item x="2372"/>
        <item x="1539"/>
        <item x="2579"/>
        <item x="1780"/>
        <item x="462"/>
        <item x="1754"/>
        <item x="593"/>
        <item x="2102"/>
        <item x="83"/>
        <item x="569"/>
        <item x="327"/>
        <item x="794"/>
        <item x="2633"/>
        <item x="261"/>
        <item x="1265"/>
        <item x="974"/>
        <item x="1271"/>
        <item x="2062"/>
        <item x="2108"/>
        <item x="1494"/>
        <item x="1846"/>
        <item x="830"/>
        <item x="268"/>
        <item x="1263"/>
        <item x="355"/>
        <item x="798"/>
        <item x="1325"/>
        <item x="1842"/>
        <item x="1059"/>
        <item x="2240"/>
        <item x="2109"/>
        <item x="2483"/>
        <item x="1853"/>
        <item x="631"/>
        <item x="2071"/>
        <item x="2488"/>
        <item x="1443"/>
        <item x="50"/>
        <item x="1985"/>
        <item x="1057"/>
        <item x="2641"/>
        <item x="1659"/>
        <item x="1489"/>
        <item x="753"/>
        <item x="1928"/>
        <item x="1369"/>
        <item x="61"/>
        <item x="566"/>
        <item x="1683"/>
        <item x="1821"/>
        <item x="79"/>
        <item x="2005"/>
        <item x="1630"/>
        <item x="2486"/>
        <item x="154"/>
        <item x="87"/>
        <item x="2650"/>
        <item x="957"/>
        <item x="2364"/>
        <item x="1072"/>
        <item x="1182"/>
        <item x="377"/>
        <item x="2349"/>
        <item x="2430"/>
        <item x="2447"/>
        <item x="1081"/>
        <item x="39"/>
        <item x="1606"/>
        <item x="1123"/>
        <item x="2128"/>
        <item x="1627"/>
        <item x="2611"/>
        <item x="299"/>
        <item x="2353"/>
        <item x="2106"/>
        <item x="9"/>
        <item x="2474"/>
        <item x="1434"/>
        <item x="2097"/>
        <item x="523"/>
        <item x="1796"/>
        <item x="1439"/>
        <item x="2016"/>
        <item x="1490"/>
        <item x="2609"/>
        <item x="1620"/>
        <item x="1509"/>
        <item x="596"/>
        <item x="1125"/>
        <item x="1643"/>
        <item x="1610"/>
        <item x="833"/>
        <item x="2574"/>
        <item x="1088"/>
        <item x="2593"/>
        <item x="2603"/>
        <item x="197"/>
        <item x="1713"/>
        <item x="913"/>
        <item x="2599"/>
        <item x="1291"/>
        <item x="1486"/>
        <item x="386"/>
        <item x="464"/>
        <item x="1679"/>
        <item x="625"/>
        <item x="1042"/>
        <item x="668"/>
        <item x="760"/>
        <item x="2348"/>
        <item x="410"/>
        <item x="1120"/>
        <item x="1564"/>
        <item x="1875"/>
        <item x="1032"/>
        <item x="1153"/>
        <item x="94"/>
        <item x="1900"/>
        <item x="1761"/>
        <item x="2110"/>
        <item x="682"/>
        <item x="608"/>
        <item x="660"/>
        <item x="2326"/>
        <item x="821"/>
        <item x="2129"/>
        <item x="2630"/>
        <item x="2485"/>
        <item x="32"/>
        <item x="597"/>
        <item x="2311"/>
        <item x="1433"/>
        <item x="1287"/>
        <item x="389"/>
        <item x="456"/>
        <item x="1656"/>
        <item x="2683"/>
        <item x="319"/>
        <item x="47"/>
        <item x="1222"/>
        <item x="739"/>
        <item x="1114"/>
        <item x="1922"/>
        <item x="797"/>
        <item x="1309"/>
        <item x="1345"/>
        <item x="2289"/>
        <item x="1186"/>
        <item x="1347"/>
        <item x="244"/>
        <item x="1771"/>
        <item x="1064"/>
        <item x="570"/>
        <item x="2081"/>
        <item x="367"/>
        <item x="888"/>
        <item x="1909"/>
        <item x="995"/>
        <item x="1468"/>
        <item x="2174"/>
        <item x="1647"/>
        <item x="1336"/>
        <item x="1051"/>
        <item x="872"/>
        <item x="2448"/>
        <item x="450"/>
        <item x="1592"/>
        <item x="2391"/>
        <item x="1388"/>
        <item x="77"/>
        <item x="557"/>
        <item x="1896"/>
        <item x="577"/>
        <item x="1277"/>
        <item x="730"/>
        <item x="2657"/>
        <item x="716"/>
        <item x="2000"/>
        <item x="1598"/>
        <item x="982"/>
        <item x="595"/>
        <item x="2444"/>
        <item x="198"/>
        <item x="2595"/>
        <item x="2230"/>
        <item x="1677"/>
        <item x="2571"/>
        <item x="1407"/>
        <item x="1093"/>
        <item x="2015"/>
        <item x="947"/>
        <item x="2172"/>
        <item x="216"/>
        <item x="1389"/>
        <item x="952"/>
        <item x="1843"/>
        <item x="398"/>
        <item x="2151"/>
        <item x="639"/>
        <item x="1524"/>
        <item x="2085"/>
        <item x="2281"/>
        <item x="713"/>
        <item x="666"/>
        <item x="2047"/>
        <item x="1768"/>
        <item x="1789"/>
        <item x="2363"/>
        <item x="1002"/>
        <item x="359"/>
        <item x="1482"/>
        <item x="1719"/>
        <item x="2403"/>
        <item x="1700"/>
        <item x="1519"/>
        <item x="1237"/>
        <item x="1680"/>
        <item x="1166"/>
        <item x="2602"/>
        <item x="563"/>
        <item x="1164"/>
        <item x="1094"/>
        <item x="2656"/>
        <item x="1331"/>
        <item x="1243"/>
        <item x="1188"/>
        <item x="374"/>
        <item x="104"/>
        <item x="1803"/>
        <item x="576"/>
        <item x="910"/>
        <item x="2426"/>
        <item x="2212"/>
        <item x="2661"/>
        <item x="0"/>
        <item x="1957"/>
        <item x="1945"/>
        <item x="600"/>
        <item x="996"/>
        <item x="524"/>
        <item x="2682"/>
        <item x="1507"/>
        <item x="17"/>
        <item x="1355"/>
        <item x="603"/>
        <item x="986"/>
        <item x="1522"/>
        <item x="1427"/>
        <item x="1674"/>
        <item x="2192"/>
        <item x="1979"/>
        <item x="2563"/>
        <item x="2665"/>
        <item x="2649"/>
        <item x="1167"/>
        <item x="518"/>
        <item x="767"/>
        <item x="2577"/>
        <item x="1229"/>
        <item x="2423"/>
        <item x="1946"/>
        <item x="1358"/>
        <item x="1122"/>
        <item x="1281"/>
        <item x="586"/>
        <item x="2040"/>
        <item x="1553"/>
        <item x="2501"/>
        <item x="1413"/>
        <item x="110"/>
        <item x="1322"/>
        <item x="628"/>
        <item x="965"/>
        <item x="1891"/>
        <item x="909"/>
        <item x="2404"/>
        <item x="769"/>
        <item x="46"/>
        <item x="451"/>
        <item x="714"/>
        <item x="24"/>
        <item x="1830"/>
        <item x="918"/>
        <item x="1940"/>
        <item x="2615"/>
        <item x="293"/>
        <item x="531"/>
        <item x="403"/>
        <item x="1185"/>
        <item x="2386"/>
        <item x="1399"/>
        <item x="846"/>
        <item x="1697"/>
        <item x="2245"/>
        <item x="2013"/>
        <item x="715"/>
        <item x="343"/>
        <item x="1105"/>
        <item x="1631"/>
        <item x="1368"/>
        <item x="1851"/>
        <item x="612"/>
        <item x="1742"/>
        <item x="1978"/>
        <item x="875"/>
        <item x="1146"/>
        <item x="2526"/>
        <item x="622"/>
        <item x="856"/>
        <item x="54"/>
        <item x="804"/>
        <item x="2177"/>
        <item x="2636"/>
        <item x="2334"/>
        <item x="1471"/>
        <item x="483"/>
        <item x="2441"/>
        <item x="2604"/>
        <item x="493"/>
        <item x="1615"/>
        <item x="2317"/>
        <item x="1611"/>
        <item x="961"/>
        <item x="72"/>
        <item x="1730"/>
        <item x="2523"/>
        <item x="667"/>
        <item x="2171"/>
        <item x="1197"/>
        <item x="873"/>
        <item x="541"/>
        <item x="2060"/>
        <item x="1778"/>
        <item x="291"/>
        <item x="1829"/>
        <item x="850"/>
        <item x="1305"/>
        <item x="257"/>
        <item x="1833"/>
        <item x="1299"/>
        <item x="1614"/>
        <item x="1218"/>
        <item x="2090"/>
        <item x="1286"/>
        <item x="1660"/>
        <item x="2491"/>
        <item x="1398"/>
        <item x="5"/>
        <item x="1992"/>
        <item x="1481"/>
        <item x="964"/>
        <item x="1639"/>
        <item x="1317"/>
        <item x="2200"/>
        <item x="1080"/>
        <item x="1675"/>
        <item x="652"/>
        <item x="495"/>
        <item x="92"/>
        <item x="2076"/>
        <item x="1975"/>
        <item x="2467"/>
        <item x="759"/>
        <item x="699"/>
        <item x="1845"/>
        <item x="1131"/>
        <item x="2419"/>
        <item x="2139"/>
        <item x="2087"/>
        <item x="1216"/>
        <item x="994"/>
        <item x="122"/>
        <item x="2570"/>
        <item x="1292"/>
        <item x="1878"/>
        <item x="1096"/>
        <item x="2053"/>
        <item x="1445"/>
        <item x="2473"/>
        <item x="780"/>
        <item x="1055"/>
        <item x="157"/>
        <item x="1419"/>
        <item x="2077"/>
        <item x="970"/>
        <item x="1655"/>
        <item x="2367"/>
        <item x="2673"/>
        <item x="2198"/>
        <item x="1525"/>
        <item x="1456"/>
        <item x="1049"/>
        <item x="2443"/>
        <item x="2014"/>
        <item x="1784"/>
        <item x="448"/>
        <item x="513"/>
        <item x="189"/>
        <item x="2265"/>
        <item x="2450"/>
        <item x="1118"/>
        <item x="1848"/>
        <item x="350"/>
        <item x="2235"/>
        <item x="2292"/>
        <item x="1422"/>
        <item x="793"/>
        <item x="2482"/>
        <item x="1682"/>
        <item x="1241"/>
        <item x="1797"/>
        <item x="1729"/>
        <item x="193"/>
        <item x="1652"/>
        <item x="1158"/>
        <item x="1500"/>
        <item x="1710"/>
        <item x="2400"/>
        <item x="827"/>
        <item x="1342"/>
        <item x="2502"/>
        <item x="1762"/>
        <item x="1431"/>
        <item x="1365"/>
        <item x="89"/>
        <item x="472"/>
        <item x="1546"/>
        <item x="2030"/>
        <item x="2204"/>
        <item x="1777"/>
        <item x="1906"/>
        <item x="1562"/>
        <item x="1272"/>
        <item x="1220"/>
        <item x="1838"/>
        <item x="93"/>
        <item x="2694"/>
        <item x="757"/>
        <item x="839"/>
        <item x="1819"/>
        <item x="1692"/>
        <item x="2687"/>
        <item x="674"/>
        <item x="383"/>
        <item x="2692"/>
        <item x="949"/>
        <item x="1967"/>
        <item x="2080"/>
        <item x="1028"/>
        <item x="2244"/>
        <item x="688"/>
        <item x="1555"/>
        <item x="722"/>
        <item x="795"/>
        <item x="521"/>
        <item x="1394"/>
        <item x="756"/>
        <item x="1238"/>
        <item x="527"/>
        <item x="1298"/>
        <item x="2505"/>
        <item x="2295"/>
        <item x="1058"/>
        <item x="497"/>
        <item x="1035"/>
        <item x="747"/>
        <item x="796"/>
        <item x="2134"/>
        <item x="312"/>
        <item x="470"/>
        <item x="1711"/>
        <item x="808"/>
        <item x="637"/>
        <item x="2023"/>
        <item x="825"/>
        <item x="1324"/>
        <item x="1472"/>
        <item x="1737"/>
        <item x="2054"/>
        <item x="810"/>
        <item x="784"/>
        <item x="548"/>
        <item x="814"/>
        <item x="253"/>
        <item x="2189"/>
        <item x="686"/>
        <item x="1756"/>
        <item x="2667"/>
        <item x="1390"/>
        <item x="206"/>
        <item x="1476"/>
        <item x="2"/>
        <item x="1231"/>
        <item x="2254"/>
        <item x="1863"/>
        <item x="356"/>
        <item x="532"/>
        <item x="1735"/>
        <item x="1253"/>
        <item x="1998"/>
        <item x="2324"/>
        <item x="2628"/>
        <item x="2203"/>
        <item x="1043"/>
        <item x="551"/>
        <item x="696"/>
        <item x="761"/>
        <item x="2046"/>
        <item x="1417"/>
        <item x="751"/>
        <item x="540"/>
        <item x="831"/>
        <item x="2318"/>
        <item x="2035"/>
        <item x="758"/>
        <item x="800"/>
        <item x="2273"/>
        <item x="2685"/>
        <item x="993"/>
        <item x="1955"/>
        <item x="2669"/>
        <item x="379"/>
        <item x="2009"/>
        <item x="733"/>
        <item x="391"/>
        <item x="679"/>
        <item x="465"/>
        <item x="539"/>
        <item x="97"/>
        <item x="1741"/>
        <item x="2238"/>
        <item x="1676"/>
        <item x="1332"/>
        <item x="560"/>
        <item x="2152"/>
        <item x="1600"/>
        <item x="1444"/>
        <item x="2459"/>
        <item x="1964"/>
        <item x="2179"/>
        <item x="1274"/>
        <item x="120"/>
        <item x="877"/>
        <item x="820"/>
        <item x="100"/>
        <item x="805"/>
        <item x="2038"/>
        <item x="2141"/>
        <item x="992"/>
        <item x="1267"/>
        <item x="1511"/>
        <item x="2310"/>
        <item x="649"/>
        <item x="2383"/>
        <item x="1066"/>
        <item x="734"/>
        <item x="2066"/>
        <item x="2671"/>
        <item x="2508"/>
        <item x="2154"/>
        <item x="2429"/>
        <item x="1210"/>
        <item x="1503"/>
        <item x="938"/>
        <item x="439"/>
        <item x="2028"/>
        <item x="354"/>
        <item x="937"/>
        <item x="210"/>
        <item x="135"/>
        <item x="2677"/>
        <item x="2136"/>
        <item x="323"/>
        <item x="1381"/>
        <item x="2268"/>
        <item x="2123"/>
        <item x="492"/>
        <item x="2329"/>
        <item x="499"/>
        <item x="429"/>
        <item x="1663"/>
        <item x="45"/>
        <item x="431"/>
        <item x="435"/>
        <item x="101"/>
        <item x="1705"/>
        <item x="1722"/>
        <item x="1089"/>
        <item x="2049"/>
        <item x="960"/>
        <item x="1195"/>
        <item x="19"/>
        <item x="2255"/>
        <item x="1121"/>
        <item x="517"/>
        <item x="2048"/>
        <item x="2555"/>
        <item x="1951"/>
        <item x="2079"/>
        <item x="1773"/>
        <item x="168"/>
        <item x="361"/>
        <item x="376"/>
        <item x="605"/>
        <item x="799"/>
        <item x="2493"/>
        <item x="1236"/>
        <item x="2089"/>
        <item x="2581"/>
        <item x="785"/>
        <item x="1475"/>
        <item x="160"/>
        <item x="2293"/>
        <item x="1557"/>
        <item x="826"/>
        <item x="1334"/>
        <item x="1452"/>
        <item x="2226"/>
        <item x="477"/>
        <item x="2264"/>
        <item x="1704"/>
        <item x="1769"/>
        <item x="685"/>
        <item x="494"/>
        <item x="2460"/>
        <item x="313"/>
        <item x="1202"/>
        <item x="1177"/>
        <item x="1289"/>
        <item x="2646"/>
        <item x="436"/>
        <item x="858"/>
        <item x="2371"/>
        <item x="1374"/>
        <item x="1665"/>
        <item x="2668"/>
        <item x="1662"/>
        <item x="96"/>
        <item x="424"/>
        <item x="2138"/>
        <item x="1645"/>
        <item x="2663"/>
        <item x="220"/>
        <item x="1173"/>
        <item x="745"/>
        <item x="1718"/>
        <item x="2469"/>
        <item x="2586"/>
        <item x="1772"/>
        <item x="2176"/>
        <item x="689"/>
        <item x="2608"/>
        <item x="2537"/>
        <item x="2519"/>
        <item x="1429"/>
        <item x="599"/>
        <item x="475"/>
        <item x="702"/>
        <item x="181"/>
        <item x="2478"/>
        <item x="506"/>
        <item x="1932"/>
        <item x="1807"/>
        <item x="2057"/>
        <item x="125"/>
        <item x="2252"/>
        <item x="2375"/>
        <item x="1149"/>
        <item x="1858"/>
        <item x="2308"/>
        <item x="2294"/>
        <item x="1916"/>
        <item x="6"/>
        <item x="1806"/>
        <item x="2567"/>
        <item x="864"/>
        <item x="2462"/>
        <item x="1126"/>
        <item x="2658"/>
        <item x="2280"/>
        <item x="1239"/>
        <item x="2494"/>
        <item x="1409"/>
        <item x="67"/>
        <item x="2357"/>
        <item x="727"/>
        <item x="2528"/>
        <item x="1812"/>
        <item x="1199"/>
        <item x="1664"/>
        <item x="2111"/>
        <item x="1160"/>
        <item x="829"/>
        <item x="2392"/>
        <item x="310"/>
        <item x="2219"/>
        <item x="2159"/>
        <item x="1993"/>
        <item x="115"/>
        <item x="1734"/>
        <item x="69"/>
        <item x="1285"/>
        <item x="2217"/>
        <item x="2531"/>
        <item x="1464"/>
        <item x="1133"/>
        <item x="326"/>
        <item x="835"/>
        <item x="459"/>
        <item x="316"/>
        <item x="1691"/>
        <item x="792"/>
        <item x="962"/>
        <item x="2039"/>
        <item x="2568"/>
        <item x="1649"/>
        <item x="917"/>
        <item x="169"/>
        <item x="2578"/>
        <item x="124"/>
        <item x="2645"/>
        <item x="1869"/>
        <item x="2472"/>
        <item x="2232"/>
        <item x="1876"/>
        <item x="1514"/>
        <item x="762"/>
        <item x="208"/>
        <item x="671"/>
        <item x="200"/>
        <item x="2675"/>
        <item x="546"/>
        <item x="1997"/>
        <item x="1190"/>
        <item x="1586"/>
        <item x="604"/>
        <item x="1526"/>
        <item x="2356"/>
        <item x="763"/>
        <item x="1738"/>
        <item x="2193"/>
        <item x="331"/>
        <item x="13"/>
        <item x="929"/>
        <item x="2345"/>
        <item x="2596"/>
        <item x="179"/>
        <item x="2690"/>
        <item x="990"/>
        <item x="1750"/>
        <item x="345"/>
        <item x="288"/>
        <item x="1405"/>
        <item x="150"/>
        <item x="1401"/>
        <item x="1367"/>
        <item x="1999"/>
        <item x="2688"/>
        <item x="2143"/>
        <item x="329"/>
        <item x="1249"/>
        <item x="2259"/>
        <item x="130"/>
        <item x="1461"/>
        <item x="28"/>
        <item x="2044"/>
        <item x="1977"/>
        <item x="1868"/>
        <item x="2659"/>
        <item x="1817"/>
        <item x="1157"/>
        <item x="284"/>
        <item x="432"/>
        <item x="1070"/>
        <item x="1641"/>
        <item x="736"/>
        <item x="1316"/>
        <item x="1873"/>
        <item x="958"/>
        <item x="1385"/>
        <item x="121"/>
        <item x="2431"/>
        <item x="362"/>
        <item x="2146"/>
        <item x="241"/>
        <item x="2237"/>
        <item x="1563"/>
        <item x="95"/>
        <item x="131"/>
        <item x="650"/>
        <item x="2291"/>
        <item x="175"/>
        <item x="602"/>
        <item x="392"/>
        <item x="2698"/>
        <item x="1465"/>
        <item x="148"/>
        <item x="2359"/>
        <item x="174"/>
        <item x="2666"/>
        <item x="1637"/>
        <item x="1156"/>
        <item x="2069"/>
        <item x="2373"/>
        <item x="1626"/>
        <item x="1965"/>
        <item x="491"/>
        <item x="2248"/>
        <item x="737"/>
        <item x="33"/>
        <item x="225"/>
        <item x="194"/>
        <item x="2073"/>
        <item x="844"/>
        <item x="2236"/>
        <item x="700"/>
        <item x="1986"/>
        <item x="324"/>
        <item x="2084"/>
        <item x="246"/>
        <item x="1275"/>
        <item x="1799"/>
        <item x="303"/>
        <item x="351"/>
        <item x="1005"/>
        <item x="309"/>
        <item x="70"/>
        <item x="280"/>
        <item x="342"/>
        <item x="1531"/>
        <item x="333"/>
        <item x="358"/>
        <item x="2253"/>
        <item x="2213"/>
        <item x="849"/>
        <item x="554"/>
        <item x="1102"/>
        <item x="973"/>
        <item x="1221"/>
        <item x="1826"/>
        <item x="744"/>
        <item x="2249"/>
        <item x="1318"/>
        <item x="1"/>
        <item x="1234"/>
        <item x="60"/>
        <item x="1159"/>
        <item x="1044"/>
        <item x="723"/>
        <item x="1865"/>
        <item x="2420"/>
        <item x="407"/>
        <item x="933"/>
        <item x="1994"/>
        <item x="1060"/>
        <item x="768"/>
        <item x="1323"/>
        <item x="219"/>
        <item x="55"/>
        <item x="1154"/>
        <item x="258"/>
        <item x="2304"/>
        <item x="2290"/>
        <item x="1020"/>
        <item x="2042"/>
        <item x="1246"/>
        <item x="2510"/>
        <item x="920"/>
        <item x="2407"/>
        <item x="1013"/>
        <item x="1802"/>
        <item x="2504"/>
        <item x="880"/>
        <item x="1420"/>
        <item x="1950"/>
        <item x="372"/>
        <item x="2565"/>
        <item x="1341"/>
        <item x="2101"/>
        <item x="1822"/>
        <item x="90"/>
        <item x="614"/>
        <item x="2434"/>
        <item x="545"/>
        <item x="139"/>
        <item x="266"/>
        <item x="2463"/>
        <item x="2584"/>
        <item x="765"/>
        <item x="1884"/>
        <item x="1852"/>
        <item x="1250"/>
        <item x="201"/>
        <item x="1753"/>
        <item x="615"/>
        <item x="1934"/>
        <item x="572"/>
        <item x="999"/>
        <item x="2092"/>
        <item x="126"/>
        <item x="1521"/>
        <item x="107"/>
        <item x="2231"/>
        <item x="62"/>
        <item x="1259"/>
        <item x="2225"/>
        <item x="2381"/>
        <item x="2414"/>
        <item x="2693"/>
        <item x="328"/>
        <item x="2072"/>
        <item x="2185"/>
        <item x="806"/>
        <item x="1904"/>
        <item x="1728"/>
        <item x="2500"/>
        <item x="227"/>
        <item x="882"/>
        <item x="1746"/>
        <item x="2275"/>
        <item x="1256"/>
        <item x="2421"/>
        <item x="1023"/>
        <item x="1036"/>
        <item x="270"/>
        <item x="2196"/>
        <item x="1371"/>
        <item x="1138"/>
        <item x="275"/>
        <item x="2115"/>
        <item x="1357"/>
        <item x="56"/>
        <item x="936"/>
        <item x="1512"/>
        <item x="1963"/>
        <item x="2572"/>
        <item x="1759"/>
        <item x="348"/>
        <item x="1920"/>
        <item x="271"/>
        <item x="1715"/>
        <item x="1470"/>
        <item x="2197"/>
        <item x="232"/>
        <item x="1379"/>
        <item x="927"/>
        <item x="2549"/>
        <item x="815"/>
        <item x="202"/>
        <item x="1787"/>
        <item x="2067"/>
        <item x="1825"/>
        <item x="2454"/>
        <item x="1554"/>
        <item x="860"/>
        <item x="2530"/>
        <item x="1090"/>
        <item x="109"/>
        <item x="2489"/>
        <item x="1914"/>
        <item x="426"/>
        <item x="1726"/>
        <item x="1513"/>
        <item x="853"/>
        <item x="71"/>
        <item x="471"/>
        <item x="1919"/>
        <item x="528"/>
        <item x="2587"/>
        <item x="1254"/>
        <item x="420"/>
        <item x="320"/>
        <item x="2394"/>
        <item x="2078"/>
        <item x="2210"/>
        <item x="1533"/>
        <item x="191"/>
        <item x="2465"/>
        <item x="363"/>
        <item x="2330"/>
        <item x="1501"/>
        <item x="366"/>
        <item x="942"/>
        <item x="731"/>
        <item x="581"/>
        <item x="2036"/>
        <item x="530"/>
        <item x="923"/>
        <item x="173"/>
        <item x="1143"/>
        <item x="807"/>
        <item x="698"/>
        <item x="981"/>
        <item x="256"/>
        <item x="683"/>
        <item x="1801"/>
        <item x="978"/>
        <item x="897"/>
        <item x="1654"/>
        <item x="413"/>
        <item x="336"/>
        <item x="2362"/>
        <item x="2427"/>
        <item x="2173"/>
        <item x="536"/>
        <item x="2125"/>
        <item x="749"/>
        <item x="1923"/>
        <item x="2477"/>
        <item x="34"/>
        <item x="1808"/>
        <item x="223"/>
        <item x="903"/>
        <item x="561"/>
        <item x="979"/>
        <item x="1874"/>
        <item x="2246"/>
        <item x="375"/>
        <item x="1888"/>
        <item x="2312"/>
        <item x="52"/>
        <item x="346"/>
        <item x="1695"/>
        <item x="2498"/>
        <item x="629"/>
        <item x="984"/>
        <item x="1304"/>
        <item x="525"/>
        <item x="8"/>
        <item x="891"/>
        <item x="1128"/>
        <item x="941"/>
        <item x="1560"/>
        <item x="2696"/>
        <item x="1075"/>
        <item x="1599"/>
        <item x="390"/>
        <item x="1208"/>
        <item x="2270"/>
        <item x="803"/>
        <item x="317"/>
        <item x="1129"/>
        <item x="365"/>
        <item x="1022"/>
        <item x="1551"/>
        <item x="209"/>
        <item x="861"/>
        <item x="1582"/>
        <item x="1257"/>
        <item x="2140"/>
        <item x="18"/>
        <item x="907"/>
        <item x="1518"/>
        <item x="1988"/>
        <item x="675"/>
        <item x="2278"/>
        <item x="886"/>
        <item x="2547"/>
        <item x="2516"/>
        <item x="1328"/>
        <item x="1026"/>
        <item x="1798"/>
        <item x="214"/>
        <item x="2284"/>
        <item x="2037"/>
        <item x="988"/>
        <item x="1941"/>
        <item x="640"/>
        <item x="712"/>
        <item x="1915"/>
        <item x="2068"/>
        <item x="1983"/>
        <item x="485"/>
        <item x="2165"/>
        <item x="817"/>
        <item x="1618"/>
        <item x="925"/>
        <item x="165"/>
        <item x="142"/>
        <item x="446"/>
        <item x="380"/>
        <item x="152"/>
        <item x="156"/>
        <item x="265"/>
        <item x="867"/>
        <item x="2433"/>
        <item x="368"/>
        <item x="787"/>
        <item x="1176"/>
        <item x="1897"/>
        <item x="490"/>
        <item x="2601"/>
        <item x="2559"/>
        <item x="2411"/>
        <item x="1012"/>
        <item x="138"/>
        <item x="1528"/>
        <item x="2351"/>
        <item x="236"/>
        <item x="2424"/>
        <item x="21"/>
        <item x="149"/>
        <item x="721"/>
        <item x="1609"/>
        <item x="1824"/>
        <item x="1411"/>
        <item x="1467"/>
        <item x="2004"/>
        <item x="188"/>
        <item x="535"/>
        <item x="1510"/>
        <item x="2558"/>
        <item x="1696"/>
        <item x="402"/>
        <item x="461"/>
        <item x="1453"/>
        <item x="547"/>
        <item x="955"/>
        <item x="813"/>
        <item x="684"/>
        <item x="339"/>
        <item x="1725"/>
        <item x="314"/>
        <item x="1573"/>
        <item x="2487"/>
        <item x="136"/>
        <item x="1688"/>
        <item x="843"/>
        <item x="373"/>
        <item x="644"/>
        <item x="2241"/>
        <item x="171"/>
        <item x="2697"/>
        <item x="1885"/>
        <item x="14"/>
        <item x="1101"/>
        <item x="1515"/>
        <item x="264"/>
        <item x="2396"/>
        <item x="1458"/>
        <item x="1565"/>
        <item x="819"/>
        <item x="1483"/>
        <item x="1296"/>
        <item x="2010"/>
        <item x="1790"/>
        <item x="818"/>
        <item x="68"/>
        <item x="2191"/>
        <item x="1340"/>
        <item x="2332"/>
        <item x="2328"/>
        <item x="73"/>
        <item x="651"/>
        <item x="381"/>
        <item x="1905"/>
        <item x="26"/>
        <item x="1124"/>
        <item x="845"/>
        <item x="1587"/>
        <item x="269"/>
        <item x="511"/>
        <item x="1084"/>
        <item x="1516"/>
        <item x="458"/>
        <item x="1484"/>
        <item x="105"/>
        <item x="1980"/>
        <item x="78"/>
        <item x="587"/>
        <item x="2464"/>
        <item x="898"/>
        <item x="580"/>
        <item x="1127"/>
        <item x="353"/>
        <item x="25"/>
        <item x="2262"/>
        <item x="357"/>
        <item x="1384"/>
        <item x="84"/>
        <item x="991"/>
        <item x="2215"/>
        <item x="1315"/>
        <item x="2617"/>
        <item x="1097"/>
        <item x="2366"/>
        <item x="1579"/>
        <item x="290"/>
        <item x="51"/>
        <item x="1333"/>
        <item x="262"/>
        <item x="2347"/>
        <item x="680"/>
        <item x="2377"/>
        <item x="1260"/>
        <item x="127"/>
        <item x="865"/>
        <item x="2490"/>
        <item x="482"/>
        <item x="2006"/>
        <item x="1550"/>
        <item x="1447"/>
        <item x="1180"/>
        <item x="2147"/>
        <item x="66"/>
        <item x="2607"/>
        <item x="1025"/>
        <item x="802"/>
        <item x="1116"/>
        <item x="1658"/>
        <item x="2374"/>
        <item x="1671"/>
        <item x="145"/>
        <item x="315"/>
        <item x="2194"/>
        <item x="412"/>
        <item x="27"/>
        <item x="1395"/>
        <item x="584"/>
        <item x="542"/>
        <item x="2158"/>
        <item x="2626"/>
        <item x="217"/>
        <item x="1312"/>
        <item x="384"/>
        <item x="2446"/>
        <item x="394"/>
        <item x="2557"/>
        <item x="963"/>
        <item x="1319"/>
        <item x="931"/>
        <item x="567"/>
        <item x="2207"/>
        <item x="248"/>
        <item x="987"/>
        <item x="1448"/>
        <item x="922"/>
        <item x="226"/>
        <item x="2548"/>
        <item x="330"/>
        <item x="2063"/>
        <item x="182"/>
        <item x="229"/>
        <item x="766"/>
        <item x="658"/>
        <item x="2018"/>
        <item x="1597"/>
        <item x="183"/>
        <item x="419"/>
        <item x="2506"/>
        <item x="10"/>
        <item x="43"/>
        <item x="1327"/>
        <item x="2354"/>
        <item x="304"/>
        <item x="659"/>
        <item x="114"/>
        <item x="2323"/>
        <item x="1933"/>
        <item x="427"/>
        <item x="1535"/>
        <item x="85"/>
        <item x="1027"/>
        <item x="1883"/>
        <item x="2333"/>
        <item x="2112"/>
        <item x="2475"/>
        <item x="1529"/>
        <item x="1619"/>
        <item x="742"/>
        <item x="294"/>
        <item x="1973"/>
        <item x="1217"/>
        <item x="2652"/>
        <item x="1033"/>
        <item x="434"/>
        <item x="1581"/>
        <item x="1534"/>
        <item x="35"/>
        <item x="1437"/>
        <item x="889"/>
        <item x="543"/>
        <item x="2266"/>
        <item x="498"/>
        <item x="1294"/>
        <item x="272"/>
        <item x="741"/>
        <item x="2251"/>
        <item x="418"/>
        <item x="82"/>
        <item x="1451"/>
        <item x="914"/>
        <item x="1148"/>
        <item x="565"/>
        <item x="2539"/>
        <item x="2610"/>
        <item x="400"/>
        <item x="2456"/>
        <item x="1818"/>
        <item x="1130"/>
        <item x="2100"/>
        <item x="2541"/>
        <item x="2640"/>
        <item x="746"/>
        <item x="598"/>
        <item x="430"/>
        <item x="11"/>
        <item x="1343"/>
        <item x="75"/>
        <item x="1426"/>
        <item x="591"/>
        <item x="1485"/>
        <item x="167"/>
        <item x="425"/>
        <item x="207"/>
        <item x="440"/>
        <item x="1039"/>
        <item x="1223"/>
        <item x="40"/>
        <item x="2003"/>
        <item x="484"/>
        <item x="2285"/>
        <item x="143"/>
        <item x="1226"/>
        <item x="1460"/>
        <item x="49"/>
        <item x="146"/>
        <item x="1543"/>
        <item x="832"/>
        <item x="2701"/>
        <item x="514"/>
        <item x="1240"/>
        <item x="1767"/>
        <item x="2445"/>
        <item x="300"/>
        <item x="1339"/>
        <item x="1099"/>
        <item x="263"/>
        <item x="2569"/>
        <item x="335"/>
        <item x="2336"/>
        <item x="1749"/>
        <item x="2591"/>
        <item x="776"/>
        <item x="954"/>
        <item x="443"/>
        <item x="1942"/>
        <item x="180"/>
        <item x="1755"/>
        <item x="1840"/>
        <item x="1053"/>
        <item x="58"/>
        <item x="1939"/>
        <item x="1191"/>
        <item x="414"/>
        <item x="2043"/>
        <item x="1061"/>
        <item x="1248"/>
        <item x="976"/>
        <item x="691"/>
        <item x="1991"/>
        <item x="773"/>
        <item x="444"/>
        <item x="507"/>
        <item x="278"/>
        <item x="559"/>
        <item x="423"/>
        <item x="170"/>
        <item x="2239"/>
        <item x="2267"/>
        <item x="2655"/>
        <item x="1744"/>
        <item x="1763"/>
        <item x="406"/>
        <item x="176"/>
        <item x="1850"/>
        <item x="2103"/>
        <item x="2699"/>
        <item x="2515"/>
        <item x="1224"/>
        <item x="2686"/>
        <item x="2224"/>
        <item x="771"/>
        <item x="1196"/>
        <item x="1953"/>
        <item x="2256"/>
        <item x="2181"/>
        <item x="1400"/>
        <item x="496"/>
        <item x="2011"/>
        <item x="869"/>
        <item x="2492"/>
        <item x="161"/>
        <item x="2629"/>
        <item x="1987"/>
        <item x="1890"/>
        <item x="421"/>
        <item x="1300"/>
        <item x="510"/>
        <item x="489"/>
        <item x="908"/>
        <item x="701"/>
        <item x="866"/>
        <item x="977"/>
        <item x="983"/>
        <item x="779"/>
        <item x="1504"/>
        <item x="2435"/>
        <item x="656"/>
        <item x="697"/>
        <item x="854"/>
        <item x="277"/>
        <item x="1119"/>
        <item x="98"/>
        <item x="1669"/>
        <item x="1376"/>
        <item x="2361"/>
        <item x="1268"/>
        <item x="906"/>
        <item x="2471"/>
        <item x="2188"/>
        <item x="318"/>
        <item x="463"/>
        <item x="1866"/>
        <item x="453"/>
        <item x="1011"/>
        <item x="1861"/>
        <item x="719"/>
        <item x="86"/>
        <item x="155"/>
        <item x="2514"/>
        <item x="935"/>
        <item x="1083"/>
        <item x="1436"/>
        <item x="828"/>
        <item x="1523"/>
        <item x="1779"/>
        <item x="3"/>
        <item x="230"/>
        <item x="1862"/>
        <item x="1469"/>
        <item x="812"/>
        <item x="885"/>
        <item x="2512"/>
        <item x="2388"/>
        <item x="2385"/>
        <item x="754"/>
        <item x="1065"/>
        <item x="1273"/>
        <item x="1314"/>
        <item x="2576"/>
        <item x="2614"/>
        <item x="1209"/>
        <item x="378"/>
        <item x="38"/>
        <item x="1406"/>
        <item x="129"/>
        <item x="665"/>
        <item x="185"/>
        <item x="1703"/>
        <item x="2074"/>
        <item x="1893"/>
        <item x="1886"/>
        <item x="575"/>
        <item x="1251"/>
        <item x="1538"/>
        <item x="1010"/>
        <item x="2260"/>
        <item x="308"/>
        <item x="1667"/>
        <item x="1872"/>
        <item x="140"/>
        <item x="2022"/>
        <item x="1092"/>
        <item x="971"/>
        <item x="297"/>
        <item x="1624"/>
        <item x="1622"/>
        <item x="2190"/>
        <item x="1856"/>
        <item x="823"/>
        <item x="1712"/>
        <item x="360"/>
        <item x="505"/>
        <item x="1859"/>
        <item x="397"/>
        <item x="112"/>
        <item x="1995"/>
        <item x="1386"/>
        <item x="1727"/>
        <item x="321"/>
        <item x="1902"/>
        <item x="2050"/>
        <item x="2452"/>
        <item x="213"/>
        <item x="2303"/>
        <item x="834"/>
        <item x="1783"/>
        <item x="1748"/>
        <item x="2358"/>
        <item x="921"/>
        <item x="2378"/>
        <item x="1870"/>
        <item x="681"/>
        <item x="1814"/>
        <item x="975"/>
        <item x="1424"/>
        <item x="1898"/>
        <item x="276"/>
        <item x="2148"/>
        <item x="487"/>
        <item x="260"/>
        <item x="2612"/>
        <item x="1473"/>
        <item x="2132"/>
        <item x="1766"/>
        <item x="750"/>
        <item x="673"/>
        <item x="2406"/>
        <item x="2175"/>
        <item x="1017"/>
        <item x="725"/>
        <item x="2091"/>
        <item x="2169"/>
        <item x="950"/>
        <item x="2033"/>
        <item x="966"/>
        <item x="405"/>
        <item x="998"/>
        <item x="1288"/>
        <item x="1418"/>
        <item x="252"/>
        <item x="2229"/>
        <item x="1910"/>
        <item x="133"/>
        <item x="1378"/>
        <item x="134"/>
        <item x="1393"/>
        <item x="2360"/>
        <item x="930"/>
        <item x="382"/>
        <item x="2455"/>
        <item x="59"/>
        <item x="2417"/>
        <item x="948"/>
        <item x="2355"/>
        <item x="623"/>
        <item x="2457"/>
        <item x="924"/>
        <item x="1668"/>
        <item x="2684"/>
        <item x="2680"/>
        <item x="2546"/>
        <item x="633"/>
        <item x="1151"/>
        <item x="2660"/>
        <item x="555"/>
        <item x="22"/>
        <item x="1612"/>
        <item x="1086"/>
        <item x="119"/>
        <item x="1760"/>
        <item x="740"/>
        <item x="2299"/>
        <item x="2001"/>
        <item x="2027"/>
        <item x="2437"/>
        <item x="1493"/>
        <item x="228"/>
        <item x="2422"/>
        <item x="118"/>
        <item x="108"/>
        <item x="781"/>
        <item x="1785"/>
        <item x="1717"/>
        <item x="1651"/>
        <item x="770"/>
        <item x="2288"/>
        <item x="1757"/>
        <item x="1716"/>
        <item x="901"/>
        <item x="1661"/>
        <item x="951"/>
        <item x="2370"/>
        <item x="2153"/>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7"/>
  </rowFields>
  <rowItems count="270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t="grand">
      <x/>
    </i>
  </rowItems>
  <colItems count="1">
    <i/>
  </colItems>
  <dataFields count="1">
    <dataField name="Count of salary_year_avg"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908893-3856-B545-A3AF-82E1218FA210}"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11">
    <pivotField dataField="1" showAll="0">
      <items count="11">
        <item x="4"/>
        <item x="9"/>
        <item x="2"/>
        <item x="1"/>
        <item x="0"/>
        <item x="7"/>
        <item x="6"/>
        <item x="3"/>
        <item x="8"/>
        <item x="5"/>
        <item t="default"/>
      </items>
    </pivotField>
    <pivotField showAll="0"/>
    <pivotField showAll="0"/>
    <pivotField showAll="0"/>
    <pivotField showAll="0">
      <items count="3">
        <item x="0"/>
        <item x="1"/>
        <item t="default"/>
      </items>
    </pivotField>
    <pivotField showAll="0">
      <items count="109">
        <item x="75"/>
        <item x="94"/>
        <item x="47"/>
        <item x="89"/>
        <item x="51"/>
        <item x="37"/>
        <item x="87"/>
        <item x="29"/>
        <item x="93"/>
        <item x="104"/>
        <item x="3"/>
        <item x="107"/>
        <item x="41"/>
        <item x="80"/>
        <item x="15"/>
        <item x="103"/>
        <item x="23"/>
        <item x="24"/>
        <item x="48"/>
        <item x="32"/>
        <item x="61"/>
        <item x="0"/>
        <item x="102"/>
        <item x="19"/>
        <item x="52"/>
        <item x="39"/>
        <item x="5"/>
        <item x="98"/>
        <item x="53"/>
        <item x="83"/>
        <item x="17"/>
        <item x="71"/>
        <item x="27"/>
        <item x="9"/>
        <item x="38"/>
        <item x="69"/>
        <item x="46"/>
        <item x="4"/>
        <item x="63"/>
        <item x="10"/>
        <item x="7"/>
        <item x="77"/>
        <item x="28"/>
        <item x="8"/>
        <item x="49"/>
        <item x="81"/>
        <item x="36"/>
        <item x="43"/>
        <item x="65"/>
        <item x="79"/>
        <item x="60"/>
        <item x="97"/>
        <item x="34"/>
        <item x="62"/>
        <item x="95"/>
        <item x="31"/>
        <item x="88"/>
        <item x="85"/>
        <item x="30"/>
        <item x="22"/>
        <item x="74"/>
        <item x="64"/>
        <item x="73"/>
        <item x="58"/>
        <item x="84"/>
        <item x="26"/>
        <item x="44"/>
        <item x="101"/>
        <item x="70"/>
        <item x="82"/>
        <item x="56"/>
        <item x="59"/>
        <item x="76"/>
        <item x="96"/>
        <item x="42"/>
        <item x="50"/>
        <item x="11"/>
        <item x="12"/>
        <item x="55"/>
        <item x="68"/>
        <item x="90"/>
        <item x="106"/>
        <item x="66"/>
        <item x="18"/>
        <item x="72"/>
        <item x="35"/>
        <item x="14"/>
        <item x="21"/>
        <item x="20"/>
        <item x="86"/>
        <item x="1"/>
        <item x="13"/>
        <item x="45"/>
        <item x="40"/>
        <item x="25"/>
        <item x="91"/>
        <item x="57"/>
        <item x="78"/>
        <item x="92"/>
        <item x="33"/>
        <item x="67"/>
        <item x="6"/>
        <item x="2"/>
        <item x="54"/>
        <item x="99"/>
        <item x="16"/>
        <item x="105"/>
        <item x="100"/>
        <item t="default"/>
      </items>
    </pivotField>
    <pivotField numFmtId="14" showAll="0">
      <items count="21662">
        <item x="2451"/>
        <item x="8629"/>
        <item x="9147"/>
        <item x="9155"/>
        <item x="2441"/>
        <item x="1938"/>
        <item x="18953"/>
        <item x="18830"/>
        <item x="1284"/>
        <item x="1239"/>
        <item x="1770"/>
        <item x="1591"/>
        <item x="1139"/>
        <item x="21496"/>
        <item x="21525"/>
        <item x="3638"/>
        <item x="12205"/>
        <item x="100"/>
        <item x="11593"/>
        <item x="7561"/>
        <item x="19625"/>
        <item x="2000"/>
        <item x="2053"/>
        <item x="19079"/>
        <item x="19052"/>
        <item x="14895"/>
        <item x="1634"/>
        <item x="1226"/>
        <item x="1214"/>
        <item x="7273"/>
        <item x="6014"/>
        <item x="6279"/>
        <item x="3636"/>
        <item x="3175"/>
        <item x="3090"/>
        <item x="15418"/>
        <item x="15820"/>
        <item x="17846"/>
        <item x="17442"/>
        <item x="13428"/>
        <item x="12958"/>
        <item x="13035"/>
        <item x="16888"/>
        <item x="17315"/>
        <item x="16439"/>
        <item x="17203"/>
        <item x="776"/>
        <item x="35"/>
        <item x="12481"/>
        <item x="12201"/>
        <item x="11500"/>
        <item x="11709"/>
        <item x="12475"/>
        <item x="4214"/>
        <item x="4914"/>
        <item x="3890"/>
        <item x="3827"/>
        <item x="4132"/>
        <item x="3972"/>
        <item x="4529"/>
        <item x="4681"/>
        <item x="10739"/>
        <item x="11249"/>
        <item x="10610"/>
        <item x="11418"/>
        <item x="7747"/>
        <item x="7516"/>
        <item x="8450"/>
        <item x="7460"/>
        <item x="10130"/>
        <item x="9387"/>
        <item x="9404"/>
        <item x="9919"/>
        <item x="9329"/>
        <item x="9413"/>
        <item x="9650"/>
        <item x="14607"/>
        <item x="14192"/>
        <item x="14690"/>
        <item x="14170"/>
        <item x="14216"/>
        <item x="14321"/>
        <item x="14286"/>
        <item x="14571"/>
        <item x="20633"/>
        <item x="5705"/>
        <item x="4977"/>
        <item x="5275"/>
        <item x="5709"/>
        <item x="5200"/>
        <item x="5565"/>
        <item x="8604"/>
        <item x="8666"/>
        <item x="8957"/>
        <item x="9017"/>
        <item x="8494"/>
        <item x="2330"/>
        <item x="1827"/>
        <item x="21062"/>
        <item x="21321"/>
        <item x="18945"/>
        <item x="18856"/>
        <item x="18932"/>
        <item x="18740"/>
        <item x="18840"/>
        <item x="18837"/>
        <item x="18626"/>
        <item x="14933"/>
        <item x="14804"/>
        <item x="14843"/>
        <item x="14896"/>
        <item x="21516"/>
        <item x="21536"/>
        <item x="21592"/>
        <item x="21642"/>
        <item x="1312"/>
        <item x="1469"/>
        <item x="1624"/>
        <item x="6091"/>
        <item x="7341"/>
        <item x="6946"/>
        <item x="3595"/>
        <item x="3172"/>
        <item x="3152"/>
        <item x="3141"/>
        <item x="3337"/>
        <item x="2928"/>
        <item x="3104"/>
        <item x="15633"/>
        <item x="15416"/>
        <item x="16045"/>
        <item x="15021"/>
        <item x="13495"/>
        <item x="13307"/>
        <item x="13070"/>
        <item x="13301"/>
        <item x="13218"/>
        <item x="12674"/>
        <item x="13490"/>
        <item x="12893"/>
        <item x="18281"/>
        <item x="13387"/>
        <item x="16931"/>
        <item x="16646"/>
        <item x="16841"/>
        <item x="17206"/>
        <item x="12950"/>
        <item x="16884"/>
        <item x="17304"/>
        <item x="16799"/>
        <item x="16877"/>
        <item x="13438"/>
        <item x="16316"/>
        <item x="871"/>
        <item x="147"/>
        <item x="11870"/>
        <item x="12082"/>
        <item x="11821"/>
        <item x="4223"/>
        <item x="4716"/>
        <item x="11363"/>
        <item x="11455"/>
        <item x="11317"/>
        <item x="11446"/>
        <item x="11003"/>
        <item x="10515"/>
        <item x="10282"/>
        <item x="4395"/>
        <item x="4421"/>
        <item x="8358"/>
        <item x="8422"/>
        <item x="8372"/>
        <item x="7558"/>
        <item x="7871"/>
        <item x="7551"/>
        <item x="7531"/>
        <item x="9296"/>
        <item x="20807"/>
        <item x="20942"/>
        <item x="19658"/>
        <item x="7053"/>
        <item x="7191"/>
        <item x="1286"/>
        <item x="5341"/>
        <item x="6019"/>
        <item x="2799"/>
        <item x="3678"/>
        <item x="5904"/>
        <item x="8637"/>
        <item x="15815"/>
        <item x="8524"/>
        <item x="2101"/>
        <item x="2237"/>
        <item x="17980"/>
        <item x="18493"/>
        <item x="17391"/>
        <item x="21073"/>
        <item x="18941"/>
        <item x="16247"/>
        <item x="16292"/>
        <item x="18704"/>
        <item x="18976"/>
        <item x="18616"/>
        <item x="16844"/>
        <item x="16286"/>
        <item x="595"/>
        <item x="206"/>
        <item x="239"/>
        <item x="526"/>
        <item x="337"/>
        <item x="18667"/>
        <item x="14907"/>
        <item x="14750"/>
        <item x="14889"/>
        <item x="18"/>
        <item x="11655"/>
        <item x="11564"/>
        <item x="11474"/>
        <item x="11892"/>
        <item x="12513"/>
        <item x="12352"/>
        <item x="11507"/>
        <item x="589"/>
        <item x="14758"/>
        <item x="11605"/>
        <item x="14766"/>
        <item x="11734"/>
        <item x="4600"/>
        <item x="4394"/>
        <item x="4482"/>
        <item x="4536"/>
        <item x="21580"/>
        <item x="21644"/>
        <item x="21582"/>
        <item x="21626"/>
        <item x="11415"/>
        <item x="10952"/>
        <item x="10579"/>
        <item x="10782"/>
        <item x="10823"/>
        <item x="10856"/>
        <item x="21657"/>
        <item x="11024"/>
        <item x="8020"/>
        <item x="11392"/>
        <item x="7877"/>
        <item x="8189"/>
        <item x="8062"/>
        <item x="10166"/>
        <item x="9261"/>
        <item x="9936"/>
        <item x="13860"/>
        <item x="14301"/>
        <item x="13952"/>
        <item x="14669"/>
        <item x="10067"/>
        <item x="13871"/>
        <item x="20087"/>
        <item x="20776"/>
        <item x="20464"/>
        <item x="20363"/>
        <item x="20536"/>
        <item x="20657"/>
        <item x="20773"/>
        <item x="19842"/>
        <item x="19588"/>
        <item x="19311"/>
        <item x="20183"/>
        <item x="5517"/>
        <item x="5682"/>
        <item x="19338"/>
        <item x="5103"/>
        <item x="9050"/>
        <item x="9070"/>
        <item x="8766"/>
        <item x="9008"/>
        <item x="9052"/>
        <item x="2402"/>
        <item x="2424"/>
        <item x="2038"/>
        <item x="2052"/>
        <item x="1993"/>
        <item x="1971"/>
        <item x="1948"/>
        <item x="8577"/>
        <item x="2123"/>
        <item x="21237"/>
        <item x="21105"/>
        <item x="21331"/>
        <item x="19136"/>
        <item x="19093"/>
        <item x="19067"/>
        <item x="18687"/>
        <item x="18826"/>
        <item x="18596"/>
        <item x="18823"/>
        <item x="18718"/>
        <item x="14803"/>
        <item x="14829"/>
        <item x="14959"/>
        <item x="14725"/>
        <item x="14831"/>
        <item x="21559"/>
        <item x="1758"/>
        <item x="1072"/>
        <item x="1285"/>
        <item x="21640"/>
        <item x="1636"/>
        <item x="1581"/>
        <item x="7225"/>
        <item x="7148"/>
        <item x="6941"/>
        <item x="6997"/>
        <item x="2932"/>
        <item x="3452"/>
        <item x="2585"/>
        <item x="2966"/>
        <item x="3329"/>
        <item x="17814"/>
        <item x="13538"/>
        <item x="13225"/>
        <item x="13233"/>
        <item x="12703"/>
        <item x="12685"/>
        <item x="17095"/>
        <item x="17129"/>
        <item x="17113"/>
        <item x="977"/>
        <item x="224"/>
        <item x="509"/>
        <item x="334"/>
        <item x="11788"/>
        <item x="12196"/>
        <item x="11857"/>
        <item x="11786"/>
        <item x="12307"/>
        <item x="12073"/>
        <item x="12025"/>
        <item x="12230"/>
        <item x="4637"/>
        <item x="3904"/>
        <item x="10415"/>
        <item x="10318"/>
        <item x="10477"/>
        <item x="10339"/>
        <item x="10653"/>
        <item x="10485"/>
        <item x="8194"/>
        <item x="8434"/>
        <item x="8144"/>
        <item x="7965"/>
        <item x="7703"/>
        <item x="8357"/>
        <item x="8245"/>
        <item x="7444"/>
        <item x="9620"/>
        <item x="14151"/>
        <item x="14314"/>
        <item x="20262"/>
        <item x="20155"/>
        <item x="14640"/>
        <item x="14590"/>
        <item x="20876"/>
        <item x="20478"/>
        <item x="20618"/>
        <item x="20406"/>
        <item x="20495"/>
        <item x="19846"/>
        <item x="19544"/>
        <item x="19360"/>
        <item x="19692"/>
        <item x="19532"/>
        <item x="5359"/>
        <item x="5618"/>
        <item x="5646"/>
        <item x="5006"/>
        <item x="4953"/>
        <item x="8745"/>
        <item x="8653"/>
        <item x="8625"/>
        <item x="9092"/>
        <item x="9081"/>
        <item x="2388"/>
        <item x="1937"/>
        <item x="2225"/>
        <item x="2319"/>
        <item x="21234"/>
        <item x="21463"/>
        <item x="21325"/>
        <item x="21275"/>
        <item x="19168"/>
        <item x="19083"/>
        <item x="18775"/>
        <item x="18674"/>
        <item x="18731"/>
        <item x="18800"/>
        <item x="18848"/>
        <item x="14764"/>
        <item x="21566"/>
        <item x="1630"/>
        <item x="1622"/>
        <item x="21587"/>
        <item x="1066"/>
        <item x="7322"/>
        <item x="6681"/>
        <item x="2617"/>
        <item x="2908"/>
        <item x="2717"/>
        <item x="2613"/>
        <item x="2632"/>
        <item x="2584"/>
        <item x="6351"/>
        <item x="3585"/>
        <item x="15722"/>
        <item x="16151"/>
        <item x="17389"/>
        <item x="18531"/>
        <item x="18445"/>
        <item x="12675"/>
        <item x="16570"/>
        <item x="16928"/>
        <item x="792"/>
        <item x="644"/>
        <item x="16680"/>
        <item x="16345"/>
        <item x="104"/>
        <item x="12399"/>
        <item x="11874"/>
        <item x="4556"/>
        <item x="4054"/>
        <item x="4207"/>
        <item x="4754"/>
        <item x="11026"/>
        <item x="10955"/>
        <item x="10982"/>
        <item x="11197"/>
        <item x="10484"/>
        <item x="4263"/>
        <item x="10615"/>
        <item x="7750"/>
        <item x="7777"/>
        <item x="7774"/>
        <item x="11081"/>
        <item x="7628"/>
        <item x="11391"/>
        <item x="7595"/>
        <item x="10036"/>
        <item x="9574"/>
        <item x="9641"/>
        <item x="8127"/>
        <item x="9572"/>
        <item x="9551"/>
        <item x="13791"/>
        <item x="14542"/>
        <item x="14671"/>
        <item x="13708"/>
        <item x="13753"/>
        <item x="20798"/>
        <item x="20309"/>
        <item x="20039"/>
        <item x="19926"/>
        <item x="5271"/>
        <item x="5524"/>
        <item x="19977"/>
        <item x="9080"/>
        <item x="5722"/>
        <item x="8730"/>
        <item x="8759"/>
        <item x="2275"/>
        <item x="1939"/>
        <item x="1807"/>
        <item x="21114"/>
        <item x="21240"/>
        <item x="21472"/>
        <item x="21486"/>
        <item x="21290"/>
        <item x="18993"/>
        <item x="19071"/>
        <item x="18575"/>
        <item x="18868"/>
        <item x="18746"/>
        <item x="14849"/>
        <item x="14813"/>
        <item x="14788"/>
        <item x="14852"/>
        <item x="21563"/>
        <item x="21557"/>
        <item x="1467"/>
        <item x="6830"/>
        <item x="6776"/>
        <item x="6827"/>
        <item x="2909"/>
        <item x="3504"/>
        <item x="2900"/>
        <item x="3491"/>
        <item x="3454"/>
        <item x="15401"/>
        <item x="17635"/>
        <item x="18415"/>
        <item x="17340"/>
        <item x="16913"/>
        <item x="16595"/>
        <item x="12276"/>
        <item x="11710"/>
        <item x="4389"/>
        <item x="4024"/>
        <item x="4707"/>
        <item x="11183"/>
        <item x="10691"/>
        <item x="10556"/>
        <item x="11237"/>
        <item x="8007"/>
        <item x="8128"/>
        <item x="9437"/>
        <item x="14449"/>
        <item x="14116"/>
        <item x="14166"/>
        <item x="14450"/>
        <item x="19606"/>
        <item x="19336"/>
        <item x="20001"/>
        <item x="5108"/>
        <item x="9065"/>
        <item x="1874"/>
        <item x="2485"/>
        <item x="2259"/>
        <item x="2376"/>
        <item x="21242"/>
        <item x="18782"/>
        <item x="21515"/>
        <item x="21494"/>
        <item x="1367"/>
        <item x="1771"/>
        <item x="1575"/>
        <item x="5810"/>
        <item x="6372"/>
        <item x="7198"/>
        <item x="6793"/>
        <item x="3734"/>
        <item x="3017"/>
        <item x="2837"/>
        <item x="15999"/>
        <item x="16147"/>
        <item x="13297"/>
        <item x="17236"/>
        <item x="16564"/>
        <item x="4170"/>
        <item x="3921"/>
        <item x="10745"/>
        <item x="10455"/>
        <item x="8151"/>
        <item x="21023"/>
        <item x="19833"/>
        <item x="5625"/>
        <item x="5012"/>
        <item x="8537"/>
        <item x="1920"/>
        <item x="2430"/>
        <item x="21099"/>
        <item x="19152"/>
        <item x="18865"/>
        <item x="14925"/>
        <item x="14869"/>
        <item x="14761"/>
        <item x="1749"/>
        <item x="1757"/>
        <item x="21622"/>
        <item x="21635"/>
        <item x="5891"/>
        <item x="6057"/>
        <item x="3584"/>
        <item x="3538"/>
        <item x="2787"/>
        <item x="3462"/>
        <item x="15967"/>
        <item x="15229"/>
        <item x="16006"/>
        <item x="15361"/>
        <item x="15962"/>
        <item x="18166"/>
        <item x="13147"/>
        <item x="12880"/>
        <item x="12606"/>
        <item x="16477"/>
        <item x="16537"/>
        <item x="16548"/>
        <item x="16866"/>
        <item x="318"/>
        <item x="73"/>
        <item x="11636"/>
        <item x="12583"/>
        <item x="12210"/>
        <item x="4799"/>
        <item x="4605"/>
        <item x="4213"/>
        <item x="4210"/>
        <item x="4767"/>
        <item x="3956"/>
        <item x="4177"/>
        <item x="10371"/>
        <item x="11294"/>
        <item x="11224"/>
        <item x="10667"/>
        <item x="10542"/>
        <item x="10457"/>
        <item x="11298"/>
        <item x="11090"/>
        <item x="10454"/>
        <item x="10340"/>
        <item x="8095"/>
        <item x="7560"/>
        <item x="10232"/>
        <item x="9578"/>
        <item x="9475"/>
        <item x="9940"/>
        <item x="10030"/>
        <item x="13950"/>
        <item x="14068"/>
        <item x="13924"/>
        <item x="14425"/>
        <item x="14124"/>
        <item x="13922"/>
        <item x="14565"/>
        <item x="13923"/>
        <item x="14041"/>
        <item x="20858"/>
        <item x="20635"/>
        <item x="20170"/>
        <item x="20933"/>
        <item x="20681"/>
        <item x="20692"/>
        <item x="20439"/>
        <item x="20037"/>
        <item x="19291"/>
        <item x="19783"/>
        <item x="20034"/>
        <item x="19865"/>
        <item x="19789"/>
        <item x="19519"/>
        <item x="19837"/>
        <item x="5094"/>
        <item x="5042"/>
        <item x="5477"/>
        <item x="5473"/>
        <item x="5697"/>
        <item x="5541"/>
        <item x="5269"/>
        <item x="5148"/>
        <item x="9135"/>
        <item x="8564"/>
        <item x="8674"/>
        <item x="8748"/>
        <item x="2151"/>
        <item x="2171"/>
        <item x="2341"/>
        <item x="2298"/>
        <item x="2030"/>
        <item x="1811"/>
        <item x="21353"/>
        <item x="21458"/>
        <item x="21340"/>
        <item x="21368"/>
        <item x="21169"/>
        <item x="21063"/>
        <item x="21400"/>
        <item x="21469"/>
        <item x="21134"/>
        <item x="19040"/>
        <item x="19182"/>
        <item x="18915"/>
        <item x="19054"/>
        <item x="18766"/>
        <item x="18703"/>
        <item x="14765"/>
        <item x="14898"/>
        <item x="21509"/>
        <item x="1366"/>
        <item x="1452"/>
        <item x="1273"/>
        <item x="1271"/>
        <item x="6525"/>
        <item x="6794"/>
        <item x="5967"/>
        <item x="6157"/>
        <item x="3628"/>
        <item x="2706"/>
        <item x="3131"/>
        <item x="3378"/>
        <item x="15198"/>
        <item x="15495"/>
        <item x="15055"/>
        <item x="15312"/>
        <item x="17403"/>
        <item x="13117"/>
        <item x="13555"/>
        <item x="12888"/>
        <item x="13417"/>
        <item x="13209"/>
        <item x="12930"/>
        <item x="16868"/>
        <item x="17107"/>
        <item x="16372"/>
        <item x="14"/>
        <item x="12319"/>
        <item x="12121"/>
        <item x="12030"/>
        <item x="11838"/>
        <item x="12229"/>
        <item x="4216"/>
        <item x="4645"/>
        <item x="4388"/>
        <item x="3791"/>
        <item x="4097"/>
        <item x="4803"/>
        <item x="4672"/>
        <item x="10975"/>
        <item x="11120"/>
        <item x="10675"/>
        <item x="10377"/>
        <item x="8405"/>
        <item x="10793"/>
        <item x="8465"/>
        <item x="8132"/>
        <item x="8168"/>
        <item x="9911"/>
        <item x="10094"/>
        <item x="10119"/>
        <item x="9419"/>
        <item x="9371"/>
        <item x="9322"/>
        <item x="14692"/>
        <item x="14396"/>
        <item x="13793"/>
        <item x="14694"/>
        <item x="14358"/>
        <item x="20127"/>
        <item x="20291"/>
        <item x="20935"/>
        <item x="20530"/>
        <item x="20577"/>
        <item x="20399"/>
        <item x="20787"/>
        <item x="19782"/>
        <item x="19322"/>
        <item x="19665"/>
        <item x="19307"/>
        <item x="19750"/>
        <item x="19280"/>
        <item x="5211"/>
        <item x="19468"/>
        <item x="5027"/>
        <item x="5048"/>
        <item x="5193"/>
        <item x="5005"/>
        <item x="8716"/>
        <item x="8764"/>
        <item x="9200"/>
        <item x="8909"/>
        <item x="8722"/>
        <item x="8818"/>
        <item x="1876"/>
        <item x="8735"/>
        <item x="2257"/>
        <item x="1844"/>
        <item x="2316"/>
        <item x="2242"/>
        <item x="2327"/>
        <item x="21420"/>
        <item x="21226"/>
        <item x="21161"/>
        <item x="21273"/>
        <item x="21349"/>
        <item x="18893"/>
        <item x="18627"/>
        <item x="18780"/>
        <item x="14787"/>
        <item x="14842"/>
        <item x="14794"/>
        <item x="21560"/>
        <item x="21556"/>
        <item x="21608"/>
        <item x="21643"/>
        <item x="21499"/>
        <item x="1501"/>
        <item x="1295"/>
        <item x="1464"/>
        <item x="1354"/>
        <item x="1632"/>
        <item x="1486"/>
        <item x="1473"/>
        <item x="1472"/>
        <item x="1156"/>
        <item x="21651"/>
        <item x="21596"/>
        <item x="21650"/>
        <item x="21655"/>
        <item x="21645"/>
        <item x="1227"/>
        <item x="21628"/>
        <item x="6962"/>
        <item x="6272"/>
        <item x="5996"/>
        <item x="3103"/>
        <item x="3286"/>
        <item x="3317"/>
        <item x="2633"/>
        <item x="2649"/>
        <item x="16017"/>
        <item x="15779"/>
        <item x="15386"/>
        <item x="15081"/>
        <item x="18396"/>
        <item x="18039"/>
        <item x="17510"/>
        <item x="17765"/>
        <item x="13039"/>
        <item x="13581"/>
        <item x="16523"/>
        <item x="17286"/>
        <item x="16633"/>
        <item x="16485"/>
        <item x="955"/>
        <item x="11924"/>
        <item x="11592"/>
        <item x="12037"/>
        <item x="11664"/>
        <item x="11621"/>
        <item x="3932"/>
        <item x="4206"/>
        <item x="4527"/>
        <item x="4569"/>
        <item x="4598"/>
        <item x="3807"/>
        <item x="11413"/>
        <item x="11010"/>
        <item x="10983"/>
        <item x="10715"/>
        <item x="8324"/>
        <item x="8000"/>
        <item x="7542"/>
        <item x="7940"/>
        <item x="8382"/>
        <item x="8165"/>
        <item x="9771"/>
        <item x="10109"/>
        <item x="9312"/>
        <item x="10197"/>
        <item x="14655"/>
        <item x="13988"/>
        <item x="14176"/>
        <item x="14121"/>
        <item x="13991"/>
        <item x="20099"/>
        <item x="20129"/>
        <item x="20113"/>
        <item x="19642"/>
        <item x="19984"/>
        <item x="19470"/>
        <item x="19651"/>
        <item x="19341"/>
        <item x="19245"/>
        <item x="4993"/>
        <item x="5088"/>
        <item x="5014"/>
        <item x="5239"/>
        <item x="4965"/>
        <item x="5298"/>
        <item x="5470"/>
        <item x="9069"/>
        <item x="8777"/>
        <item x="8785"/>
        <item x="8921"/>
        <item x="8538"/>
        <item x="1805"/>
        <item x="21082"/>
        <item x="21322"/>
        <item x="19128"/>
        <item x="19042"/>
        <item x="18877"/>
        <item x="19030"/>
        <item x="18768"/>
        <item x="18776"/>
        <item x="14832"/>
        <item x="14957"/>
        <item x="14782"/>
        <item x="14922"/>
        <item x="21568"/>
        <item x="1268"/>
        <item x="1341"/>
        <item x="6735"/>
        <item x="7385"/>
        <item x="6587"/>
        <item x="6869"/>
        <item x="6130"/>
        <item x="5942"/>
        <item x="3422"/>
        <item x="3476"/>
        <item x="3535"/>
        <item x="3717"/>
        <item x="3688"/>
        <item x="5976"/>
        <item x="2558"/>
        <item x="2989"/>
        <item x="16025"/>
        <item x="15024"/>
        <item x="2878"/>
        <item x="2814"/>
        <item x="15785"/>
        <item x="17616"/>
        <item x="17555"/>
        <item x="15141"/>
        <item x="18525"/>
        <item x="13483"/>
        <item x="12835"/>
        <item x="13261"/>
        <item x="13645"/>
        <item x="13205"/>
        <item x="17609"/>
        <item x="13076"/>
        <item x="13335"/>
        <item x="834"/>
        <item x="1053"/>
        <item x="11804"/>
        <item x="12219"/>
        <item x="12568"/>
        <item x="11843"/>
        <item x="310"/>
        <item x="12482"/>
        <item x="12029"/>
        <item x="11728"/>
        <item x="12423"/>
        <item x="4808"/>
        <item x="12209"/>
        <item x="12295"/>
        <item x="12301"/>
        <item x="11243"/>
        <item x="11131"/>
        <item x="11036"/>
        <item x="3842"/>
        <item x="8365"/>
        <item x="8401"/>
        <item x="8094"/>
        <item x="7582"/>
        <item x="7891"/>
        <item x="8059"/>
        <item x="9947"/>
        <item x="10085"/>
        <item x="7419"/>
        <item x="9676"/>
        <item x="8408"/>
        <item x="9294"/>
        <item x="13916"/>
        <item x="14065"/>
        <item x="14158"/>
        <item x="20841"/>
        <item x="20259"/>
        <item x="14670"/>
        <item x="20661"/>
        <item x="20189"/>
        <item x="19788"/>
        <item x="19981"/>
        <item x="19938"/>
        <item x="19895"/>
        <item x="20339"/>
        <item x="19394"/>
        <item x="5595"/>
        <item x="5333"/>
        <item x="5676"/>
        <item x="5277"/>
        <item x="5534"/>
        <item x="8988"/>
        <item x="5066"/>
        <item x="9197"/>
        <item x="1928"/>
        <item x="1931"/>
        <item x="1990"/>
        <item x="1852"/>
        <item x="8590"/>
        <item x="8567"/>
        <item x="9071"/>
        <item x="9151"/>
        <item x="21183"/>
        <item x="21081"/>
        <item x="21245"/>
        <item x="18936"/>
        <item x="19172"/>
        <item x="19165"/>
        <item x="18629"/>
        <item x="18657"/>
        <item x="14715"/>
        <item x="18643"/>
        <item x="21530"/>
        <item x="21600"/>
        <item x="21574"/>
        <item x="21638"/>
        <item x="1570"/>
        <item x="6107"/>
        <item x="6458"/>
        <item x="7329"/>
        <item x="6408"/>
        <item x="1186"/>
        <item x="21646"/>
        <item x="2962"/>
        <item x="3470"/>
        <item x="3559"/>
        <item x="2734"/>
        <item x="6016"/>
        <item x="7096"/>
        <item x="15022"/>
        <item x="2662"/>
        <item x="18448"/>
        <item x="18004"/>
        <item x="13089"/>
        <item x="12834"/>
        <item x="18238"/>
        <item x="16907"/>
        <item x="16442"/>
        <item x="16334"/>
        <item x="16651"/>
        <item x="16293"/>
        <item x="16226"/>
        <item x="609"/>
        <item x="11561"/>
        <item x="12046"/>
        <item x="11638"/>
        <item x="12063"/>
        <item x="510"/>
        <item x="4665"/>
        <item x="4096"/>
        <item x="10494"/>
        <item x="11285"/>
        <item x="10328"/>
        <item x="7859"/>
        <item x="9895"/>
        <item x="8180"/>
        <item x="13800"/>
        <item x="13770"/>
        <item x="20663"/>
        <item x="19776"/>
        <item x="19906"/>
        <item x="19898"/>
        <item x="19634"/>
        <item x="19226"/>
        <item x="19539"/>
        <item x="19237"/>
        <item x="19316"/>
        <item x="19551"/>
        <item x="20760"/>
        <item x="20357"/>
        <item x="5679"/>
        <item x="5228"/>
        <item x="4938"/>
        <item x="19773"/>
        <item x="19506"/>
        <item x="2464"/>
        <item x="2055"/>
        <item x="21397"/>
        <item x="21118"/>
        <item x="21329"/>
        <item x="21147"/>
        <item x="18617"/>
        <item x="19095"/>
        <item x="14847"/>
        <item x="1234"/>
        <item x="1400"/>
        <item x="6409"/>
        <item x="6514"/>
        <item x="7042"/>
        <item x="3198"/>
        <item x="3078"/>
        <item x="3684"/>
        <item x="15817"/>
        <item x="15381"/>
        <item x="18368"/>
        <item x="18114"/>
        <item x="13560"/>
        <item x="13097"/>
        <item x="16874"/>
        <item x="17026"/>
        <item x="16535"/>
        <item x="16710"/>
        <item x="167"/>
        <item x="178"/>
        <item x="12397"/>
        <item x="11950"/>
        <item x="12202"/>
        <item x="11998"/>
        <item x="3914"/>
        <item x="11229"/>
        <item x="10830"/>
        <item x="10874"/>
        <item x="11122"/>
        <item x="10743"/>
        <item x="10518"/>
        <item x="10349"/>
        <item x="8197"/>
        <item x="8361"/>
        <item x="9534"/>
        <item x="9886"/>
        <item x="9505"/>
        <item x="13936"/>
        <item x="14597"/>
        <item x="13888"/>
        <item x="21037"/>
        <item x="19946"/>
        <item x="19489"/>
        <item x="8647"/>
        <item x="8851"/>
        <item x="9140"/>
        <item x="2244"/>
        <item x="2265"/>
        <item x="2322"/>
        <item x="1828"/>
        <item x="1875"/>
        <item x="1754"/>
        <item x="1178"/>
        <item x="1192"/>
        <item x="7366"/>
        <item x="7008"/>
        <item x="15199"/>
        <item x="18425"/>
        <item x="17173"/>
        <item x="390"/>
        <item x="592"/>
        <item x="4318"/>
        <item x="8122"/>
        <item x="20162"/>
        <item x="2482"/>
        <item x="2046"/>
        <item x="18869"/>
        <item x="14910"/>
        <item x="14724"/>
        <item x="21519"/>
        <item x="1599"/>
        <item x="5802"/>
        <item x="5901"/>
        <item x="6348"/>
        <item x="5864"/>
        <item x="3107"/>
        <item x="3441"/>
        <item x="7335"/>
        <item x="2851"/>
        <item x="2830"/>
        <item x="15308"/>
        <item x="15525"/>
        <item x="15850"/>
        <item x="15383"/>
        <item x="15595"/>
        <item x="16078"/>
        <item x="3021"/>
        <item x="15697"/>
        <item x="15814"/>
        <item x="18499"/>
        <item x="18389"/>
        <item x="17861"/>
        <item x="17423"/>
        <item x="15924"/>
        <item x="17675"/>
        <item x="18208"/>
        <item x="17757"/>
        <item x="17729"/>
        <item x="13665"/>
        <item x="17470"/>
        <item x="17088"/>
        <item x="13322"/>
        <item x="17260"/>
        <item x="16848"/>
        <item x="16512"/>
        <item x="413"/>
        <item x="388"/>
        <item x="221"/>
        <item x="11885"/>
        <item x="840"/>
        <item x="11667"/>
        <item x="4899"/>
        <item x="4218"/>
        <item x="4807"/>
        <item x="4566"/>
        <item x="10348"/>
        <item x="11246"/>
        <item x="7732"/>
        <item x="8343"/>
        <item x="8340"/>
        <item x="8111"/>
        <item x="10055"/>
        <item x="9568"/>
        <item x="13850"/>
        <item x="14413"/>
        <item x="14454"/>
        <item x="20444"/>
        <item x="20074"/>
        <item x="19315"/>
        <item x="19522"/>
        <item x="20020"/>
        <item x="5175"/>
        <item x="5311"/>
        <item x="4958"/>
        <item x="9162"/>
        <item x="8508"/>
        <item x="2459"/>
        <item x="2391"/>
        <item x="9152"/>
        <item x="8627"/>
        <item x="9205"/>
        <item x="1891"/>
        <item x="1853"/>
        <item x="2029"/>
        <item x="21490"/>
        <item x="1957"/>
        <item x="21068"/>
        <item x="19122"/>
        <item x="18759"/>
        <item x="18795"/>
        <item x="18654"/>
        <item x="14805"/>
        <item x="1710"/>
        <item x="1619"/>
        <item x="1373"/>
        <item x="21605"/>
        <item x="21637"/>
        <item x="7162"/>
        <item x="3465"/>
        <item x="2702"/>
        <item x="3500"/>
        <item x="3541"/>
        <item x="2552"/>
        <item x="2790"/>
        <item x="16122"/>
        <item x="15299"/>
        <item x="18403"/>
        <item x="17824"/>
        <item x="17687"/>
        <item x="18210"/>
        <item x="17670"/>
        <item x="18244"/>
        <item x="17901"/>
        <item x="17433"/>
        <item x="13245"/>
        <item x="13253"/>
        <item x="17126"/>
        <item x="16423"/>
        <item x="17172"/>
        <item x="17132"/>
        <item x="16781"/>
        <item x="912"/>
        <item x="120"/>
        <item x="12564"/>
        <item x="4759"/>
        <item x="4209"/>
        <item x="4653"/>
        <item x="3984"/>
        <item x="3855"/>
        <item x="3987"/>
        <item x="4204"/>
        <item x="11460"/>
        <item x="10638"/>
        <item x="10895"/>
        <item x="11110"/>
        <item x="7555"/>
        <item x="8106"/>
        <item x="8326"/>
        <item x="7716"/>
        <item x="7758"/>
        <item x="7448"/>
        <item x="9710"/>
        <item x="10201"/>
        <item x="9284"/>
        <item x="9573"/>
        <item x="14206"/>
        <item x="14445"/>
        <item x="13840"/>
        <item x="20207"/>
        <item x="20572"/>
        <item x="20866"/>
        <item x="20205"/>
        <item x="20164"/>
        <item x="19845"/>
        <item x="19580"/>
        <item x="19564"/>
        <item x="19860"/>
        <item x="5267"/>
        <item x="8868"/>
        <item x="8800"/>
        <item x="9178"/>
        <item x="1960"/>
        <item x="1989"/>
        <item x="2232"/>
        <item x="2139"/>
        <item x="21084"/>
        <item x="21422"/>
        <item x="21357"/>
        <item x="18923"/>
        <item x="18854"/>
        <item x="18611"/>
        <item x="18586"/>
        <item x="14888"/>
        <item x="14908"/>
        <item x="14749"/>
        <item x="14748"/>
        <item x="21512"/>
        <item x="1564"/>
        <item x="21603"/>
        <item x="1058"/>
        <item x="1432"/>
        <item x="1119"/>
        <item x="6481"/>
        <item x="5775"/>
        <item x="3307"/>
        <item x="3544"/>
        <item x="3573"/>
        <item x="2651"/>
        <item x="2819"/>
        <item x="15258"/>
        <item x="16143"/>
        <item x="15869"/>
        <item x="18313"/>
        <item x="17578"/>
        <item x="18184"/>
        <item x="13431"/>
        <item x="13108"/>
        <item x="12976"/>
        <item x="13088"/>
        <item x="13349"/>
        <item x="12811"/>
        <item x="16482"/>
        <item x="16417"/>
        <item x="16783"/>
        <item x="16995"/>
        <item x="556"/>
        <item x="747"/>
        <item x="710"/>
        <item x="12590"/>
        <item x="11692"/>
        <item x="12159"/>
        <item x="11504"/>
        <item x="4416"/>
        <item x="4408"/>
        <item x="4369"/>
        <item x="3784"/>
        <item x="3843"/>
        <item x="4315"/>
        <item x="11359"/>
        <item x="10347"/>
        <item x="10658"/>
        <item x="10742"/>
        <item x="10712"/>
        <item x="8377"/>
        <item x="8261"/>
        <item x="7452"/>
        <item x="7591"/>
        <item x="7646"/>
        <item x="7611"/>
        <item x="8143"/>
        <item x="8258"/>
        <item x="10222"/>
        <item x="9512"/>
        <item x="14028"/>
        <item x="14492"/>
        <item x="14213"/>
        <item x="13810"/>
        <item x="20702"/>
        <item x="20318"/>
        <item x="20916"/>
        <item x="20919"/>
        <item x="19794"/>
        <item x="19554"/>
        <item x="19295"/>
        <item x="5457"/>
        <item x="5133"/>
        <item x="5662"/>
        <item x="5397"/>
        <item x="5041"/>
        <item x="5611"/>
        <item x="8659"/>
        <item x="8668"/>
        <item x="2098"/>
        <item x="2539"/>
        <item x="2323"/>
        <item x="2024"/>
        <item x="2035"/>
        <item x="21186"/>
        <item x="21233"/>
        <item x="21255"/>
        <item x="21298"/>
        <item x="21418"/>
        <item x="18910"/>
        <item x="18645"/>
        <item x="18662"/>
        <item x="14818"/>
        <item x="14862"/>
        <item x="14909"/>
        <item x="21527"/>
        <item x="21547"/>
        <item x="1422"/>
        <item x="1563"/>
        <item x="1719"/>
        <item x="6368"/>
        <item x="1787"/>
        <item x="7312"/>
        <item x="6664"/>
        <item x="6638"/>
        <item x="6746"/>
        <item x="3680"/>
        <item x="3697"/>
        <item x="15888"/>
        <item x="17912"/>
        <item x="18209"/>
        <item x="13063"/>
        <item x="17402"/>
        <item x="16393"/>
        <item x="16986"/>
        <item x="17306"/>
        <item x="17099"/>
        <item x="304"/>
        <item x="16943"/>
        <item x="12291"/>
        <item x="11671"/>
        <item x="607"/>
        <item x="401"/>
        <item x="4322"/>
        <item x="4712"/>
        <item x="4666"/>
        <item x="12586"/>
        <item x="10702"/>
        <item x="4815"/>
        <item x="8061"/>
        <item x="7645"/>
        <item x="8112"/>
        <item x="11058"/>
        <item x="10909"/>
        <item x="9938"/>
        <item x="9564"/>
        <item x="9863"/>
        <item x="9336"/>
        <item x="9370"/>
        <item x="9453"/>
        <item x="9876"/>
        <item x="9605"/>
        <item x="14141"/>
        <item x="9730"/>
        <item x="13833"/>
        <item x="14649"/>
        <item x="9814"/>
        <item x="9474"/>
        <item x="10060"/>
        <item x="9251"/>
        <item x="9880"/>
        <item x="20511"/>
        <item x="20585"/>
        <item x="19501"/>
        <item x="20779"/>
        <item x="20415"/>
        <item x="19477"/>
        <item x="19420"/>
        <item x="5171"/>
        <item x="5235"/>
        <item x="5454"/>
        <item x="5063"/>
        <item x="5167"/>
        <item x="2126"/>
        <item x="2193"/>
        <item x="2332"/>
        <item x="2231"/>
        <item x="21160"/>
        <item x="21405"/>
        <item x="18950"/>
        <item x="19105"/>
        <item x="21296"/>
        <item x="19012"/>
        <item x="18781"/>
        <item x="14777"/>
        <item x="21610"/>
        <item x="21594"/>
        <item x="6505"/>
        <item x="7027"/>
        <item x="1283"/>
        <item x="6548"/>
        <item x="6115"/>
        <item x="15974"/>
        <item x="15110"/>
        <item x="18168"/>
        <item x="18548"/>
        <item x="12682"/>
        <item x="17326"/>
        <item x="16506"/>
        <item x="17041"/>
        <item x="772"/>
        <item x="617"/>
        <item x="383"/>
        <item x="298"/>
        <item x="4252"/>
        <item x="4848"/>
        <item x="4345"/>
        <item x="12382"/>
        <item x="10291"/>
        <item x="11336"/>
        <item x="8038"/>
        <item x="8411"/>
        <item x="7876"/>
        <item x="11236"/>
        <item x="7467"/>
        <item x="8162"/>
        <item x="9273"/>
        <item x="9529"/>
        <item x="10224"/>
        <item x="14395"/>
        <item x="10091"/>
        <item x="9638"/>
        <item x="9231"/>
        <item x="14544"/>
        <item x="20826"/>
        <item x="14440"/>
        <item x="19931"/>
        <item x="19806"/>
        <item x="19453"/>
        <item x="20000"/>
        <item x="19848"/>
        <item x="19607"/>
        <item x="19971"/>
        <item x="20388"/>
        <item x="5531"/>
        <item x="19911"/>
        <item x="19290"/>
        <item x="19714"/>
        <item x="5243"/>
        <item x="19422"/>
        <item x="5383"/>
        <item x="4961"/>
        <item x="5432"/>
        <item x="9085"/>
        <item x="9090"/>
        <item x="8479"/>
        <item x="8931"/>
        <item x="8526"/>
        <item x="5050"/>
        <item x="5353"/>
        <item x="5095"/>
        <item x="2354"/>
        <item x="2398"/>
        <item x="2290"/>
        <item x="8891"/>
        <item x="2286"/>
        <item x="2422"/>
        <item x="8776"/>
        <item x="8543"/>
        <item x="21080"/>
        <item x="21121"/>
        <item x="21303"/>
        <item x="18644"/>
        <item x="14730"/>
        <item x="21569"/>
        <item x="6929"/>
        <item x="21620"/>
        <item x="21597"/>
        <item x="3719"/>
        <item x="18397"/>
        <item x="18303"/>
        <item x="17828"/>
        <item x="17792"/>
        <item x="17920"/>
        <item x="13067"/>
        <item x="13675"/>
        <item x="12691"/>
        <item x="17098"/>
        <item x="17075"/>
        <item x="624"/>
        <item x="11670"/>
        <item x="12573"/>
        <item x="11489"/>
        <item x="251"/>
        <item x="11241"/>
        <item x="20329"/>
        <item x="8865"/>
        <item x="1951"/>
        <item x="9148"/>
        <item x="1107"/>
        <item x="21548"/>
        <item x="21567"/>
        <item x="6407"/>
        <item x="6695"/>
        <item x="3381"/>
        <item x="2691"/>
        <item x="15929"/>
        <item x="17437"/>
        <item x="18193"/>
        <item x="13580"/>
        <item x="13171"/>
        <item x="13305"/>
        <item x="12632"/>
        <item x="222"/>
        <item x="646"/>
        <item x="11601"/>
        <item x="4841"/>
        <item x="7765"/>
        <item x="7566"/>
        <item x="9850"/>
        <item x="21002"/>
        <item x="19217"/>
        <item x="5245"/>
        <item x="5659"/>
        <item x="5591"/>
        <item x="5190"/>
        <item x="5624"/>
        <item x="2217"/>
        <item x="9126"/>
        <item x="2150"/>
        <item x="2517"/>
        <item x="1970"/>
        <item x="2483"/>
        <item x="1994"/>
        <item x="2177"/>
        <item x="1899"/>
        <item x="2228"/>
        <item x="2067"/>
        <item x="1845"/>
        <item x="2345"/>
        <item x="1967"/>
        <item x="2100"/>
        <item x="1890"/>
        <item x="2213"/>
        <item x="1821"/>
        <item x="21216"/>
        <item x="21372"/>
        <item x="14851"/>
        <item x="14967"/>
        <item x="1127"/>
        <item x="6810"/>
        <item x="2934"/>
        <item x="15584"/>
        <item x="15559"/>
        <item x="14970"/>
        <item x="13270"/>
        <item x="18435"/>
        <item x="17048"/>
        <item x="16922"/>
        <item x="1046"/>
        <item x="484"/>
        <item x="949"/>
        <item x="12550"/>
        <item x="12559"/>
        <item x="11469"/>
        <item x="610"/>
        <item x="755"/>
        <item x="4881"/>
        <item x="12100"/>
        <item x="10751"/>
        <item x="10963"/>
        <item x="10585"/>
        <item x="3933"/>
        <item x="10384"/>
        <item x="7625"/>
        <item x="9374"/>
        <item x="9259"/>
        <item x="14435"/>
        <item x="14517"/>
        <item x="14665"/>
        <item x="14708"/>
        <item x="14000"/>
        <item x="13873"/>
        <item x="14159"/>
        <item x="10024"/>
        <item x="20660"/>
        <item x="20920"/>
        <item x="20946"/>
        <item x="14001"/>
        <item x="19577"/>
        <item x="19363"/>
        <item x="19481"/>
        <item x="19256"/>
        <item x="20543"/>
        <item x="20496"/>
        <item x="19717"/>
        <item x="19677"/>
        <item x="5445"/>
        <item x="5204"/>
        <item x="5023"/>
        <item x="5002"/>
        <item x="5330"/>
        <item x="5509"/>
        <item x="19579"/>
        <item x="8845"/>
        <item x="9106"/>
        <item x="8795"/>
        <item x="9161"/>
        <item x="8875"/>
        <item x="1824"/>
        <item x="2306"/>
        <item x="1802"/>
        <item x="2155"/>
        <item x="2472"/>
        <item x="1901"/>
        <item x="2133"/>
        <item x="1995"/>
        <item x="1831"/>
        <item x="8788"/>
        <item x="8991"/>
        <item x="21362"/>
        <item x="21276"/>
        <item x="19034"/>
        <item x="18637"/>
        <item x="14783"/>
        <item x="14886"/>
        <item x="14866"/>
        <item x="14932"/>
        <item x="21500"/>
        <item x="21550"/>
        <item x="1073"/>
        <item x="21491"/>
        <item x="1179"/>
        <item x="1141"/>
        <item x="6826"/>
        <item x="6687"/>
        <item x="6451"/>
        <item x="6942"/>
        <item x="3653"/>
        <item x="3182"/>
        <item x="3527"/>
        <item x="2818"/>
        <item x="3237"/>
        <item x="3603"/>
        <item x="3053"/>
        <item x="15758"/>
        <item x="15036"/>
        <item x="15232"/>
        <item x="17673"/>
        <item x="17849"/>
        <item x="13568"/>
        <item x="13421"/>
        <item x="13213"/>
        <item x="13271"/>
        <item x="16543"/>
        <item x="16664"/>
        <item x="16248"/>
        <item x="541"/>
        <item x="12249"/>
        <item x="11826"/>
        <item x="11820"/>
        <item x="11631"/>
        <item x="4558"/>
        <item x="11457"/>
        <item x="10565"/>
        <item x="10395"/>
        <item x="10637"/>
        <item x="10598"/>
        <item x="7754"/>
        <item x="7823"/>
        <item x="9607"/>
        <item x="9870"/>
        <item x="20680"/>
        <item x="20283"/>
        <item x="19693"/>
        <item x="5570"/>
        <item x="5495"/>
        <item x="5677"/>
        <item x="4983"/>
        <item x="5554"/>
        <item x="5521"/>
        <item x="5119"/>
        <item x="8530"/>
        <item x="8982"/>
        <item x="8740"/>
        <item x="2462"/>
        <item x="2294"/>
        <item x="2002"/>
        <item x="21423"/>
        <item x="21335"/>
        <item x="21375"/>
        <item x="21126"/>
        <item x="21220"/>
        <item x="21196"/>
        <item x="19056"/>
        <item x="18996"/>
        <item x="18805"/>
        <item x="18741"/>
        <item x="18665"/>
        <item x="18583"/>
        <item x="14742"/>
        <item x="14921"/>
        <item x="21549"/>
        <item x="1206"/>
        <item x="21649"/>
        <item x="1785"/>
        <item x="1729"/>
        <item x="21595"/>
        <item x="1479"/>
        <item x="6785"/>
        <item x="6572"/>
        <item x="7175"/>
        <item x="5941"/>
        <item x="6940"/>
        <item x="5763"/>
        <item x="6324"/>
        <item x="1095"/>
        <item x="7056"/>
        <item x="6227"/>
        <item x="3618"/>
        <item x="3166"/>
        <item x="3132"/>
        <item x="15002"/>
        <item x="15995"/>
        <item x="15651"/>
        <item x="15883"/>
        <item x="16093"/>
        <item x="15436"/>
        <item x="15245"/>
        <item x="17405"/>
        <item x="15650"/>
        <item x="12863"/>
        <item x="17441"/>
        <item x="13501"/>
        <item x="17372"/>
        <item x="16573"/>
        <item x="17100"/>
        <item x="1032"/>
        <item x="117"/>
        <item x="329"/>
        <item x="17258"/>
        <item x="16953"/>
        <item x="16761"/>
        <item x="12350"/>
        <item x="11741"/>
        <item x="229"/>
        <item x="417"/>
        <item x="521"/>
        <item x="4713"/>
        <item x="4657"/>
        <item x="11560"/>
        <item x="4457"/>
        <item x="12448"/>
        <item x="4646"/>
        <item x="10840"/>
        <item x="10422"/>
        <item x="4471"/>
        <item x="10893"/>
        <item x="10551"/>
        <item x="7636"/>
        <item x="8410"/>
        <item x="7952"/>
        <item x="10368"/>
        <item x="11043"/>
        <item x="10768"/>
        <item x="10263"/>
        <item x="9672"/>
        <item x="9698"/>
        <item x="9890"/>
        <item x="9735"/>
        <item x="14703"/>
        <item x="13798"/>
        <item x="14469"/>
        <item x="13855"/>
        <item x="20763"/>
        <item x="20096"/>
        <item x="20701"/>
        <item x="13842"/>
        <item x="20408"/>
        <item x="19739"/>
        <item x="20305"/>
        <item x="20461"/>
        <item x="19346"/>
        <item x="19970"/>
        <item x="19847"/>
        <item x="5628"/>
        <item x="19372"/>
        <item x="19524"/>
        <item x="5135"/>
        <item x="5306"/>
        <item x="5370"/>
        <item x="5092"/>
        <item x="5265"/>
        <item x="19267"/>
        <item x="5322"/>
        <item x="8881"/>
        <item x="8824"/>
        <item x="8509"/>
        <item x="5070"/>
        <item x="2526"/>
        <item x="8768"/>
        <item x="8843"/>
        <item x="2162"/>
        <item x="21259"/>
        <item x="21205"/>
        <item x="21328"/>
        <item x="19167"/>
        <item x="18959"/>
        <item x="21421"/>
        <item x="21369"/>
        <item x="21267"/>
        <item x="18620"/>
        <item x="19081"/>
        <item x="18735"/>
        <item x="14945"/>
        <item x="21498"/>
        <item x="1274"/>
        <item x="6953"/>
        <item x="6526"/>
        <item x="5874"/>
        <item x="6043"/>
        <item x="6614"/>
        <item x="5966"/>
        <item x="7137"/>
        <item x="3503"/>
        <item x="3221"/>
        <item x="3579"/>
        <item x="3134"/>
        <item x="15797"/>
        <item x="15052"/>
        <item x="15795"/>
        <item x="15411"/>
        <item x="18066"/>
        <item x="18387"/>
        <item x="17459"/>
        <item x="13356"/>
        <item x="13023"/>
        <item x="12850"/>
        <item x="17275"/>
        <item x="16563"/>
        <item x="16717"/>
        <item x="900"/>
        <item x="937"/>
        <item x="11711"/>
        <item x="12380"/>
        <item x="12175"/>
        <item x="4809"/>
        <item x="4203"/>
        <item x="4115"/>
        <item x="10647"/>
        <item x="11414"/>
        <item x="11440"/>
        <item x="10786"/>
        <item x="10618"/>
        <item x="10623"/>
        <item x="11301"/>
        <item x="7744"/>
        <item x="7715"/>
        <item x="7766"/>
        <item x="7453"/>
        <item x="7831"/>
        <item x="9438"/>
        <item x="9654"/>
        <item x="14661"/>
        <item x="14024"/>
        <item x="14289"/>
        <item x="14147"/>
        <item x="20310"/>
        <item x="20675"/>
        <item x="20390"/>
        <item x="20629"/>
        <item x="20700"/>
        <item x="19600"/>
        <item x="5357"/>
        <item x="5551"/>
        <item x="5730"/>
        <item x="4944"/>
        <item x="5160"/>
        <item x="5031"/>
        <item x="8952"/>
        <item x="8753"/>
        <item x="8878"/>
        <item x="8839"/>
        <item x="8751"/>
        <item x="2393"/>
        <item x="2379"/>
        <item x="2169"/>
        <item x="1813"/>
        <item x="2227"/>
        <item x="21313"/>
        <item x="21243"/>
        <item x="21074"/>
        <item x="21058"/>
        <item x="21366"/>
        <item x="18890"/>
        <item x="18593"/>
        <item x="14776"/>
        <item x="14861"/>
        <item x="14874"/>
        <item x="14797"/>
        <item x="14819"/>
        <item x="14892"/>
        <item x="1217"/>
        <item x="7290"/>
        <item x="1535"/>
        <item x="6729"/>
        <item x="7258"/>
        <item x="6529"/>
        <item x="6183"/>
        <item x="6208"/>
        <item x="5974"/>
        <item x="6487"/>
        <item x="7018"/>
        <item x="3208"/>
        <item x="3016"/>
        <item x="3051"/>
        <item x="15798"/>
        <item x="15671"/>
        <item x="3421"/>
        <item x="15456"/>
        <item x="18163"/>
        <item x="15158"/>
        <item x="18353"/>
        <item x="17381"/>
        <item x="17634"/>
        <item x="15375"/>
        <item x="17931"/>
        <item x="13666"/>
        <item x="12911"/>
        <item x="13524"/>
        <item x="12913"/>
        <item x="17527"/>
        <item x="13470"/>
        <item x="12754"/>
        <item x="12145"/>
        <item x="12507"/>
        <item x="53"/>
        <item x="12265"/>
        <item x="4047"/>
        <item x="4594"/>
        <item x="10507"/>
        <item x="10606"/>
        <item x="3968"/>
        <item x="3993"/>
        <item x="3833"/>
        <item x="11270"/>
        <item x="8460"/>
        <item x="7865"/>
        <item x="8178"/>
        <item x="8374"/>
        <item x="10777"/>
        <item x="7499"/>
        <item x="10761"/>
        <item x="10025"/>
        <item x="9562"/>
        <item x="7660"/>
        <item x="14343"/>
        <item x="9680"/>
        <item x="20901"/>
        <item x="20370"/>
        <item x="14142"/>
        <item x="13806"/>
        <item x="19610"/>
        <item x="19786"/>
        <item x="20462"/>
        <item x="5745"/>
        <item x="19691"/>
        <item x="8621"/>
        <item x="8481"/>
        <item x="5339"/>
        <item x="5377"/>
        <item x="5426"/>
        <item x="5449"/>
        <item x="8706"/>
        <item x="1847"/>
        <item x="2065"/>
        <item x="8841"/>
        <item x="9018"/>
        <item x="2158"/>
        <item x="19097"/>
        <item x="21332"/>
        <item x="18938"/>
        <item x="14760"/>
        <item x="14868"/>
        <item x="21533"/>
        <item x="6859"/>
        <item x="6336"/>
        <item x="5906"/>
        <item x="3146"/>
        <item x="3652"/>
        <item x="3447"/>
        <item x="2935"/>
        <item x="6013"/>
        <item x="18536"/>
        <item x="17948"/>
        <item x="18029"/>
        <item x="13629"/>
        <item x="12909"/>
        <item x="13188"/>
        <item x="16747"/>
        <item x="16487"/>
        <item x="12765"/>
        <item x="17292"/>
        <item x="13078"/>
        <item x="16347"/>
        <item x="16660"/>
        <item x="12331"/>
        <item x="11622"/>
        <item x="11369"/>
        <item x="10421"/>
        <item x="10660"/>
        <item x="4557"/>
        <item x="4706"/>
        <item x="4143"/>
        <item x="8296"/>
        <item x="8364"/>
        <item x="10189"/>
        <item x="8958"/>
        <item x="2349"/>
        <item x="2107"/>
        <item x="2014"/>
        <item x="2124"/>
        <item x="2342"/>
        <item x="8974"/>
        <item x="9159"/>
        <item x="8501"/>
        <item x="21152"/>
        <item x="21140"/>
        <item x="18649"/>
        <item x="18569"/>
        <item x="6857"/>
        <item x="3055"/>
        <item x="17987"/>
        <item x="559"/>
        <item x="319"/>
        <item x="11960"/>
        <item x="11764"/>
        <item x="11576"/>
        <item x="12237"/>
        <item x="11650"/>
        <item x="4584"/>
        <item x="4411"/>
        <item x="10299"/>
        <item x="10343"/>
        <item x="9324"/>
        <item x="14567"/>
        <item x="13691"/>
        <item x="20206"/>
        <item x="20385"/>
        <item x="1992"/>
        <item x="2092"/>
        <item x="2174"/>
        <item x="19087"/>
        <item x="18964"/>
        <item x="14745"/>
        <item x="14853"/>
        <item x="14741"/>
        <item x="14864"/>
        <item x="6172"/>
        <item x="6386"/>
        <item x="3432"/>
        <item x="6805"/>
        <item x="3589"/>
        <item x="3765"/>
        <item x="15946"/>
        <item x="2777"/>
        <item x="17475"/>
        <item x="17740"/>
        <item x="12879"/>
        <item x="12886"/>
        <item x="13548"/>
        <item x="17134"/>
        <item x="16445"/>
        <item x="16326"/>
        <item x="460"/>
        <item x="11849"/>
        <item x="599"/>
        <item x="12393"/>
        <item x="650"/>
        <item x="12001"/>
        <item x="4026"/>
        <item x="3958"/>
        <item x="12420"/>
        <item x="3773"/>
        <item x="10868"/>
        <item x="10709"/>
        <item x="10876"/>
        <item x="10960"/>
        <item x="8193"/>
        <item x="9353"/>
        <item x="9428"/>
        <item x="14137"/>
        <item x="14604"/>
        <item x="14553"/>
        <item x="20474"/>
        <item x="20747"/>
        <item x="19258"/>
        <item x="20005"/>
        <item x="19763"/>
        <item x="5332"/>
        <item x="8512"/>
        <item x="1945"/>
        <item x="8926"/>
        <item x="1849"/>
        <item x="21228"/>
        <item x="21199"/>
        <item x="21087"/>
        <item x="18883"/>
        <item x="18985"/>
        <item x="18829"/>
        <item x="18562"/>
        <item x="18582"/>
        <item x="18587"/>
        <item x="18708"/>
        <item x="18717"/>
        <item x="18564"/>
        <item x="14840"/>
        <item x="21561"/>
        <item x="1643"/>
        <item x="1797"/>
        <item x="7020"/>
        <item x="6293"/>
        <item x="6322"/>
        <item x="7189"/>
        <item x="1190"/>
        <item x="3082"/>
        <item x="3264"/>
        <item x="6624"/>
        <item x="7151"/>
        <item x="15130"/>
        <item x="16088"/>
        <item x="15897"/>
        <item x="15171"/>
        <item x="15050"/>
        <item x="2648"/>
        <item x="15800"/>
        <item x="18129"/>
        <item x="15279"/>
        <item x="12782"/>
        <item x="13104"/>
        <item x="12876"/>
        <item x="17502"/>
        <item x="17424"/>
        <item x="16379"/>
        <item x="17152"/>
        <item x="17830"/>
        <item x="16808"/>
        <item x="17273"/>
        <item x="16713"/>
        <item x="12388"/>
        <item x="223"/>
        <item x="11487"/>
        <item x="10922"/>
        <item x="10708"/>
        <item x="10563"/>
        <item x="10629"/>
        <item x="11253"/>
        <item x="7772"/>
        <item x="7462"/>
        <item x="11126"/>
        <item x="7971"/>
        <item x="9365"/>
        <item x="9858"/>
        <item x="9540"/>
        <item x="9537"/>
        <item x="9466"/>
        <item x="14378"/>
        <item x="14503"/>
        <item x="13987"/>
        <item x="13836"/>
        <item x="14534"/>
        <item x="9792"/>
        <item x="20369"/>
        <item x="20837"/>
        <item x="13995"/>
        <item x="19700"/>
        <item x="20042"/>
        <item x="19208"/>
        <item x="19644"/>
        <item x="19436"/>
        <item x="5188"/>
        <item x="5337"/>
        <item x="19690"/>
        <item x="5558"/>
        <item x="5379"/>
        <item x="2527"/>
        <item x="8713"/>
        <item x="2122"/>
        <item x="14822"/>
        <item x="21552"/>
        <item x="1791"/>
        <item x="1628"/>
        <item x="7291"/>
        <item x="7182"/>
        <item x="6110"/>
        <item x="1653"/>
        <item x="2924"/>
        <item x="6742"/>
        <item x="2860"/>
        <item x="2602"/>
        <item x="6450"/>
        <item x="15900"/>
        <item x="15321"/>
        <item x="15859"/>
        <item x="15483"/>
        <item x="15782"/>
        <item x="15763"/>
        <item x="13653"/>
        <item x="12984"/>
        <item x="13292"/>
        <item x="16917"/>
        <item x="16296"/>
        <item x="931"/>
        <item x="480"/>
        <item x="1008"/>
        <item x="233"/>
        <item x="12421"/>
        <item x="11959"/>
        <item x="11980"/>
        <item x="12409"/>
        <item x="12184"/>
        <item x="11827"/>
        <item x="12124"/>
        <item x="12223"/>
        <item x="4173"/>
        <item x="12252"/>
        <item x="11212"/>
        <item x="4283"/>
        <item x="3982"/>
        <item x="8477"/>
        <item x="8388"/>
        <item x="10117"/>
        <item x="9417"/>
        <item x="9837"/>
        <item x="9427"/>
        <item x="7602"/>
        <item x="14224"/>
        <item x="14272"/>
        <item x="14092"/>
        <item x="9615"/>
        <item x="9976"/>
        <item x="14255"/>
        <item x="20945"/>
        <item x="20641"/>
        <item x="20834"/>
        <item x="20425"/>
        <item x="20222"/>
        <item x="19323"/>
        <item x="19805"/>
        <item x="19764"/>
        <item x="19784"/>
        <item x="19333"/>
        <item x="19583"/>
        <item x="19500"/>
        <item x="5485"/>
        <item x="19768"/>
        <item x="19536"/>
        <item x="5221"/>
        <item x="8903"/>
        <item x="8902"/>
        <item x="5700"/>
        <item x="8560"/>
        <item x="8838"/>
        <item x="2371"/>
        <item x="14931"/>
        <item x="14769"/>
        <item x="14937"/>
        <item x="1566"/>
        <item x="7034"/>
        <item x="7206"/>
        <item x="6262"/>
        <item x="7285"/>
        <item x="6604"/>
        <item x="6914"/>
        <item x="6369"/>
        <item x="7260"/>
        <item x="6050"/>
        <item x="6144"/>
        <item x="6359"/>
        <item x="5876"/>
        <item x="2988"/>
        <item x="2947"/>
        <item x="15316"/>
        <item x="15751"/>
        <item x="15478"/>
        <item x="15047"/>
        <item x="18355"/>
        <item x="18553"/>
        <item x="17486"/>
        <item x="18549"/>
        <item x="13410"/>
        <item x="13142"/>
        <item x="18479"/>
        <item x="12684"/>
        <item x="17314"/>
        <item x="16411"/>
        <item x="17344"/>
        <item x="16539"/>
        <item x="16654"/>
        <item x="16499"/>
        <item x="381"/>
        <item x="16217"/>
        <item x="16862"/>
        <item x="701"/>
        <item x="575"/>
        <item x="938"/>
        <item x="1052"/>
        <item x="12371"/>
        <item x="11790"/>
        <item x="12277"/>
        <item x="12174"/>
        <item x="12589"/>
        <item x="12472"/>
        <item x="12476"/>
        <item x="4709"/>
        <item x="4429"/>
        <item x="4733"/>
        <item x="4814"/>
        <item x="4134"/>
        <item x="3974"/>
        <item x="11312"/>
        <item x="10275"/>
        <item x="10281"/>
        <item x="10812"/>
        <item x="11235"/>
        <item x="10622"/>
        <item x="7618"/>
        <item x="8383"/>
        <item x="10366"/>
        <item x="8381"/>
        <item x="8005"/>
        <item x="8116"/>
        <item x="7934"/>
        <item x="7400"/>
        <item x="8231"/>
        <item x="8212"/>
        <item x="7708"/>
        <item x="7581"/>
        <item x="8213"/>
        <item x="9248"/>
        <item x="9799"/>
        <item x="9813"/>
        <item x="14535"/>
        <item x="14687"/>
        <item x="14298"/>
        <item x="9267"/>
        <item x="13844"/>
        <item x="14551"/>
        <item x="14130"/>
        <item x="13829"/>
        <item x="20102"/>
        <item x="14487"/>
        <item x="14557"/>
        <item x="20850"/>
        <item x="20864"/>
        <item x="5018"/>
        <item x="5082"/>
        <item x="9075"/>
        <item x="8552"/>
        <item x="2178"/>
        <item x="2115"/>
        <item x="21459"/>
        <item x="18838"/>
        <item x="18818"/>
        <item x="1224"/>
        <item x="1589"/>
        <item x="1299"/>
        <item x="1612"/>
        <item x="6618"/>
        <item x="1726"/>
        <item x="6380"/>
        <item x="6582"/>
        <item x="6011"/>
        <item x="6476"/>
        <item x="3766"/>
        <item x="2901"/>
        <item x="3769"/>
        <item x="6075"/>
        <item x="5780"/>
        <item x="3394"/>
        <item x="3348"/>
        <item x="2645"/>
        <item x="16071"/>
        <item x="3564"/>
        <item x="15674"/>
        <item x="3698"/>
        <item x="3601"/>
        <item x="2926"/>
        <item x="2551"/>
        <item x="16139"/>
        <item x="15638"/>
        <item x="12939"/>
        <item x="13401"/>
        <item x="17042"/>
        <item x="16459"/>
        <item x="16406"/>
        <item x="17037"/>
        <item x="33"/>
        <item x="199"/>
        <item x="892"/>
        <item x="577"/>
        <item x="159"/>
        <item x="801"/>
        <item x="652"/>
        <item x="12241"/>
        <item x="12553"/>
        <item x="12181"/>
        <item x="11971"/>
        <item x="12412"/>
        <item x="4487"/>
        <item x="4244"/>
        <item x="3839"/>
        <item x="11780"/>
        <item x="12002"/>
        <item x="4358"/>
        <item x="4496"/>
        <item x="4328"/>
        <item x="4454"/>
        <item x="10570"/>
        <item x="8184"/>
        <item x="8387"/>
        <item x="7977"/>
        <item x="8359"/>
        <item x="10673"/>
        <item x="7395"/>
        <item x="7633"/>
        <item x="7770"/>
        <item x="7895"/>
        <item x="7572"/>
        <item x="10079"/>
        <item x="9313"/>
        <item x="9844"/>
        <item x="14424"/>
        <item x="14622"/>
        <item x="14373"/>
        <item x="14212"/>
        <item x="20874"/>
        <item x="14586"/>
        <item x="13697"/>
        <item x="20610"/>
        <item x="20910"/>
        <item x="20476"/>
        <item x="19575"/>
        <item x="19534"/>
        <item x="19735"/>
        <item x="19998"/>
        <item x="19927"/>
        <item x="20721"/>
        <item x="20889"/>
        <item x="20380"/>
        <item x="5286"/>
        <item x="19710"/>
        <item x="5742"/>
        <item x="9030"/>
        <item x="1988"/>
        <item x="21192"/>
        <item x="19039"/>
        <item x="1761"/>
        <item x="1661"/>
        <item x="6246"/>
        <item x="1551"/>
        <item x="6575"/>
        <item x="5964"/>
        <item x="7332"/>
        <item x="6175"/>
        <item x="2625"/>
        <item x="3127"/>
        <item x="3136"/>
        <item x="15143"/>
        <item x="3167"/>
        <item x="15128"/>
        <item x="15291"/>
        <item x="17639"/>
        <item x="17870"/>
        <item x="13075"/>
        <item x="13010"/>
        <item x="13293"/>
        <item x="16693"/>
        <item x="16911"/>
        <item x="11863"/>
        <item x="12576"/>
        <item x="12198"/>
        <item x="4911"/>
        <item x="4750"/>
        <item x="4200"/>
        <item x="4098"/>
        <item x="4479"/>
        <item x="10268"/>
        <item x="10517"/>
        <item x="10813"/>
        <item x="11247"/>
        <item x="8058"/>
        <item x="14256"/>
        <item x="19294"/>
        <item x="19720"/>
        <item x="5212"/>
        <item x="2413"/>
        <item x="9053"/>
        <item x="18901"/>
        <item x="15065"/>
        <item x="3415"/>
        <item x="3178"/>
        <item x="17418"/>
        <item x="16255"/>
        <item x="13473"/>
        <item x="903"/>
        <item x="12086"/>
        <item x="10784"/>
        <item x="14595"/>
        <item x="9422"/>
        <item x="1640"/>
        <item x="1265"/>
        <item x="1752"/>
        <item x="6152"/>
        <item x="2892"/>
        <item x="3483"/>
        <item x="3325"/>
        <item x="3179"/>
        <item x="2619"/>
        <item x="2829"/>
        <item x="3366"/>
        <item x="15867"/>
        <item x="3332"/>
        <item x="15427"/>
        <item x="18289"/>
        <item x="18393"/>
        <item x="18305"/>
        <item x="13418"/>
        <item x="17398"/>
        <item x="12920"/>
        <item x="13408"/>
        <item x="12794"/>
        <item x="12841"/>
        <item x="12666"/>
        <item x="17108"/>
        <item x="17011"/>
        <item x="17237"/>
        <item x="12713"/>
        <item x="17124"/>
        <item x="16859"/>
        <item x="1020"/>
        <item x="12601"/>
        <item x="438"/>
        <item x="11945"/>
        <item x="12313"/>
        <item x="11642"/>
        <item x="11554"/>
        <item x="11569"/>
        <item x="4910"/>
        <item x="4673"/>
        <item x="4703"/>
        <item x="11502"/>
        <item x="4677"/>
        <item x="10788"/>
        <item x="10269"/>
        <item x="10479"/>
        <item x="10559"/>
        <item x="10984"/>
        <item x="10643"/>
        <item x="8028"/>
        <item x="9991"/>
        <item x="9714"/>
        <item x="9746"/>
        <item x="10140"/>
        <item x="9727"/>
        <item x="14352"/>
        <item x="14003"/>
        <item x="14531"/>
        <item x="14144"/>
        <item x="20769"/>
        <item x="19953"/>
        <item x="19825"/>
        <item x="5522"/>
        <item x="5532"/>
        <item x="8669"/>
        <item x="9089"/>
        <item x="8899"/>
        <item x="2350"/>
        <item x="9001"/>
        <item x="2140"/>
        <item x="21130"/>
        <item x="21480"/>
        <item x="21119"/>
        <item x="21055"/>
        <item x="21317"/>
        <item x="19142"/>
        <item x="18937"/>
        <item x="18707"/>
        <item x="14735"/>
        <item x="1169"/>
        <item x="7115"/>
        <item x="5983"/>
        <item x="7236"/>
        <item x="7381"/>
        <item x="6920"/>
        <item x="6671"/>
        <item x="6122"/>
        <item x="7073"/>
        <item x="3770"/>
        <item x="2894"/>
        <item x="3247"/>
        <item x="3495"/>
        <item x="15914"/>
        <item x="15267"/>
        <item x="17818"/>
        <item x="18072"/>
        <item x="13014"/>
        <item x="13255"/>
        <item x="13112"/>
        <item x="12728"/>
        <item x="13514"/>
        <item x="13515"/>
        <item x="12662"/>
        <item x="16778"/>
        <item x="17371"/>
        <item x="16902"/>
        <item x="17151"/>
        <item x="470"/>
        <item x="273"/>
        <item x="12332"/>
        <item x="11613"/>
        <item x="12375"/>
        <item x="12473"/>
        <item x="12049"/>
        <item x="12489"/>
        <item x="12113"/>
        <item x="12010"/>
        <item x="12244"/>
        <item x="11805"/>
        <item x="12360"/>
        <item x="4609"/>
        <item x="4159"/>
        <item x="4832"/>
        <item x="4720"/>
        <item x="4757"/>
        <item x="3834"/>
        <item x="4294"/>
        <item x="4102"/>
        <item x="11147"/>
        <item x="10352"/>
        <item x="10752"/>
        <item x="11032"/>
        <item x="10306"/>
        <item x="7852"/>
        <item x="8380"/>
        <item x="7530"/>
        <item x="8126"/>
        <item x="8384"/>
        <item x="7814"/>
        <item x="8125"/>
        <item x="7736"/>
        <item x="7949"/>
        <item x="10167"/>
        <item x="10001"/>
        <item x="9934"/>
        <item x="9378"/>
        <item x="9985"/>
        <item x="13992"/>
        <item x="14484"/>
        <item x="14259"/>
        <item x="14035"/>
        <item x="14374"/>
        <item x="14102"/>
        <item x="14154"/>
        <item x="14591"/>
        <item x="20111"/>
        <item x="20740"/>
        <item x="20302"/>
        <item x="5249"/>
        <item x="9194"/>
        <item x="9102"/>
        <item x="8578"/>
        <item x="8940"/>
        <item x="2111"/>
        <item x="2261"/>
        <item x="21110"/>
        <item x="21447"/>
        <item x="21197"/>
        <item x="18758"/>
        <item x="1183"/>
        <item x="1777"/>
        <item x="1792"/>
        <item x="1301"/>
        <item x="7154"/>
        <item x="7111"/>
        <item x="6549"/>
        <item x="6568"/>
        <item x="3675"/>
        <item x="15424"/>
        <item x="15862"/>
        <item x="17970"/>
        <item x="18050"/>
        <item x="13522"/>
        <item x="13480"/>
        <item x="13442"/>
        <item x="13364"/>
        <item x="13055"/>
        <item x="13474"/>
        <item x="16921"/>
        <item x="495"/>
        <item x="246"/>
        <item x="11979"/>
        <item x="11547"/>
        <item x="11693"/>
        <item x="1128"/>
        <item x="1559"/>
        <item x="4894"/>
        <item x="5926"/>
        <item x="5863"/>
        <item x="5799"/>
        <item x="7153"/>
        <item x="10617"/>
        <item x="3467"/>
        <item x="2809"/>
        <item x="3157"/>
        <item x="3004"/>
        <item x="15631"/>
        <item x="15532"/>
        <item x="16150"/>
        <item x="9696"/>
        <item x="15772"/>
        <item x="18026"/>
        <item x="17923"/>
        <item x="17457"/>
        <item x="17894"/>
        <item x="9789"/>
        <item x="9662"/>
        <item x="18371"/>
        <item x="17932"/>
        <item x="12959"/>
        <item x="13204"/>
        <item x="13930"/>
        <item x="12764"/>
        <item x="12635"/>
        <item x="20264"/>
        <item x="16206"/>
        <item x="20982"/>
        <item x="16361"/>
        <item x="12719"/>
        <item x="16989"/>
        <item x="16726"/>
        <item x="17001"/>
        <item x="393"/>
        <item x="19800"/>
        <item x="109"/>
        <item x="110"/>
        <item x="581"/>
        <item x="11972"/>
        <item x="5304"/>
        <item x="11486"/>
        <item x="12296"/>
        <item x="3847"/>
        <item x="4917"/>
        <item x="4387"/>
        <item x="4866"/>
        <item x="3813"/>
        <item x="10901"/>
        <item x="10361"/>
        <item x="4319"/>
        <item x="10859"/>
        <item x="7858"/>
        <item x="8319"/>
        <item x="7771"/>
        <item x="7668"/>
        <item x="7743"/>
        <item x="9523"/>
        <item x="10043"/>
        <item x="9487"/>
        <item x="9937"/>
        <item x="9724"/>
        <item x="14280"/>
        <item x="14226"/>
        <item x="20613"/>
        <item x="20276"/>
        <item x="20071"/>
        <item x="20968"/>
        <item x="20031"/>
        <item x="19852"/>
        <item x="19635"/>
        <item x="1094"/>
        <item x="5501"/>
        <item x="1401"/>
        <item x="5599"/>
        <item x="5480"/>
        <item x="8667"/>
        <item x="6305"/>
        <item x="6822"/>
        <item x="6038"/>
        <item x="7080"/>
        <item x="6693"/>
        <item x="3147"/>
        <item x="3730"/>
        <item x="6809"/>
        <item x="5783"/>
        <item x="2578"/>
        <item x="3444"/>
        <item x="3665"/>
        <item x="3672"/>
        <item x="16186"/>
        <item x="21251"/>
        <item x="15575"/>
        <item x="15498"/>
        <item x="19063"/>
        <item x="18453"/>
        <item x="18457"/>
        <item x="15789"/>
        <item x="15067"/>
        <item x="15435"/>
        <item x="17829"/>
        <item x="18082"/>
        <item x="13306"/>
        <item x="13467"/>
        <item x="12650"/>
        <item x="13247"/>
        <item x="17102"/>
        <item x="16878"/>
        <item x="17271"/>
        <item x="21513"/>
        <item x="667"/>
        <item x="1010"/>
        <item x="16716"/>
        <item x="12212"/>
        <item x="11992"/>
        <item x="4854"/>
        <item x="11208"/>
        <item x="10496"/>
        <item x="11238"/>
        <item x="10437"/>
        <item x="3803"/>
        <item x="4470"/>
        <item x="10990"/>
        <item x="7748"/>
        <item x="7822"/>
        <item x="10111"/>
        <item x="9478"/>
        <item x="10214"/>
        <item x="9344"/>
        <item x="14585"/>
        <item x="9334"/>
        <item x="14064"/>
        <item x="20764"/>
        <item x="20780"/>
        <item x="20431"/>
        <item x="19905"/>
        <item x="19930"/>
        <item x="19326"/>
        <item x="19329"/>
        <item x="20400"/>
        <item x="5547"/>
        <item x="5085"/>
        <item x="19369"/>
        <item x="19225"/>
        <item x="5398"/>
        <item x="9217"/>
        <item x="1983"/>
        <item x="21461"/>
        <item x="21287"/>
        <item x="1229"/>
        <item x="6977"/>
        <item x="6448"/>
        <item x="1482"/>
        <item x="1352"/>
        <item x="1376"/>
        <item x="1332"/>
        <item x="7211"/>
        <item x="6467"/>
        <item x="2676"/>
        <item x="2596"/>
        <item x="3102"/>
        <item x="6538"/>
        <item x="6468"/>
        <item x="3388"/>
        <item x="15854"/>
        <item x="17939"/>
        <item x="18449"/>
        <item x="15770"/>
        <item x="13017"/>
        <item x="18090"/>
        <item x="17693"/>
        <item x="18071"/>
        <item x="16694"/>
        <item x="17024"/>
        <item x="16683"/>
        <item x="12790"/>
        <item x="13398"/>
        <item x="16412"/>
        <item x="664"/>
        <item x="349"/>
        <item x="87"/>
        <item x="11585"/>
        <item x="12483"/>
        <item x="294"/>
        <item x="12077"/>
        <item x="4404"/>
        <item x="4789"/>
        <item x="4778"/>
        <item x="4391"/>
        <item x="3877"/>
        <item x="3909"/>
        <item x="3792"/>
        <item x="10910"/>
        <item x="11056"/>
        <item x="11324"/>
        <item x="11465"/>
        <item x="10402"/>
        <item x="4013"/>
        <item x="11464"/>
        <item x="8266"/>
        <item x="11049"/>
        <item x="10057"/>
        <item x="9489"/>
        <item x="8226"/>
        <item x="14391"/>
        <item x="13948"/>
        <item x="14136"/>
        <item x="14320"/>
        <item x="9815"/>
        <item x="13816"/>
        <item x="14267"/>
        <item x="20802"/>
        <item x="13912"/>
        <item x="14674"/>
        <item x="20013"/>
        <item x="19582"/>
        <item x="19595"/>
        <item x="19419"/>
        <item x="19680"/>
        <item x="5695"/>
        <item x="5352"/>
        <item x="4945"/>
        <item x="19808"/>
        <item x="8782"/>
        <item x="1936"/>
        <item x="2437"/>
        <item x="9113"/>
        <item x="9087"/>
        <item x="1905"/>
        <item x="19013"/>
        <item x="21235"/>
        <item x="1220"/>
        <item x="7330"/>
        <item x="6561"/>
        <item x="6421"/>
        <item x="6623"/>
        <item x="3010"/>
        <item x="2983"/>
        <item x="2566"/>
        <item x="3695"/>
        <item x="3486"/>
        <item x="15931"/>
        <item x="17656"/>
        <item x="17380"/>
        <item x="17975"/>
        <item x="13612"/>
        <item x="13200"/>
        <item x="13092"/>
        <item x="12647"/>
        <item x="16404"/>
        <item x="16972"/>
        <item x="382"/>
        <item x="10636"/>
        <item x="8330"/>
        <item x="8049"/>
        <item x="8030"/>
        <item x="9439"/>
        <item x="14702"/>
        <item x="9268"/>
        <item x="9287"/>
        <item x="14475"/>
        <item x="14038"/>
        <item x="13957"/>
        <item x="14384"/>
        <item x="14229"/>
        <item x="13761"/>
        <item x="5576"/>
        <item x="8732"/>
        <item x="8496"/>
        <item x="9142"/>
        <item x="2216"/>
        <item x="5975"/>
        <item x="6243"/>
        <item x="15987"/>
        <item x="15908"/>
        <item x="15134"/>
        <item x="14995"/>
        <item x="3420"/>
        <item x="17666"/>
        <item x="13343"/>
        <item x="12618"/>
        <item x="17345"/>
        <item x="16225"/>
        <item x="16937"/>
        <item x="16519"/>
        <item x="16752"/>
        <item x="691"/>
        <item x="56"/>
        <item x="602"/>
        <item x="4005"/>
        <item x="11116"/>
        <item x="9515"/>
        <item x="8893"/>
        <item x="2059"/>
        <item x="18978"/>
        <item x="14884"/>
        <item x="1225"/>
        <item x="1550"/>
        <item x="6634"/>
        <item x="6648"/>
        <item x="6482"/>
        <item x="7093"/>
        <item x="6220"/>
        <item x="6573"/>
        <item x="2725"/>
        <item x="3328"/>
        <item x="2806"/>
        <item x="15821"/>
        <item x="16048"/>
        <item x="15572"/>
        <item x="15985"/>
        <item x="3044"/>
        <item x="15969"/>
        <item x="18121"/>
        <item x="15434"/>
        <item x="12617"/>
        <item x="16389"/>
        <item x="212"/>
        <item x="333"/>
        <item x="542"/>
        <item x="889"/>
        <item x="940"/>
        <item x="316"/>
        <item x="267"/>
        <item x="481"/>
        <item x="750"/>
        <item x="180"/>
        <item x="1019"/>
        <item x="558"/>
        <item x="1048"/>
        <item x="852"/>
        <item x="967"/>
        <item x="85"/>
        <item x="181"/>
        <item x="944"/>
        <item x="16622"/>
        <item x="16800"/>
        <item x="16849"/>
        <item x="16288"/>
        <item x="250"/>
        <item x="11902"/>
        <item x="11680"/>
        <item x="11869"/>
        <item x="4775"/>
        <item x="4792"/>
        <item x="3967"/>
        <item x="4844"/>
        <item x="11462"/>
        <item x="11127"/>
        <item x="10797"/>
        <item x="10474"/>
        <item x="11178"/>
        <item x="10998"/>
        <item x="10283"/>
        <item x="8307"/>
        <item x="7808"/>
        <item x="7564"/>
        <item x="11119"/>
        <item x="9687"/>
        <item x="9369"/>
        <item x="9385"/>
        <item x="8174"/>
        <item x="10161"/>
        <item x="13861"/>
        <item x="14456"/>
        <item x="9851"/>
        <item x="14023"/>
        <item x="14251"/>
        <item x="14019"/>
        <item x="13883"/>
        <item x="9639"/>
        <item x="20506"/>
        <item x="20416"/>
        <item x="20857"/>
        <item x="20012"/>
        <item x="19425"/>
        <item x="19224"/>
        <item x="20149"/>
        <item x="19937"/>
        <item x="5422"/>
        <item x="8490"/>
        <item x="8950"/>
        <item x="1954"/>
        <item x="1867"/>
        <item x="2099"/>
        <item x="21193"/>
        <item x="21356"/>
        <item x="21088"/>
        <item x="19015"/>
        <item x="1140"/>
        <item x="1150"/>
        <item x="1775"/>
        <item x="6891"/>
        <item x="6834"/>
        <item x="7135"/>
        <item x="3377"/>
        <item x="3464"/>
        <item x="3591"/>
        <item x="2987"/>
        <item x="3158"/>
        <item x="14981"/>
        <item x="15208"/>
        <item x="15302"/>
        <item x="15284"/>
        <item x="16119"/>
        <item x="3671"/>
        <item x="16069"/>
        <item x="15137"/>
        <item x="18158"/>
        <item x="18299"/>
        <item x="17627"/>
        <item x="17674"/>
        <item x="15840"/>
        <item x="17559"/>
        <item x="17862"/>
        <item x="13072"/>
        <item x="13527"/>
        <item x="12714"/>
        <item x="12756"/>
        <item x="12608"/>
        <item x="18191"/>
        <item x="17364"/>
        <item x="16571"/>
        <item x="16818"/>
        <item x="17066"/>
        <item x="524"/>
        <item x="411"/>
        <item x="306"/>
        <item x="346"/>
        <item x="12280"/>
        <item x="11986"/>
        <item x="11841"/>
        <item x="12538"/>
        <item x="472"/>
        <item x="12040"/>
        <item x="12269"/>
        <item x="11641"/>
        <item x="4305"/>
        <item x="3826"/>
        <item x="4327"/>
        <item x="4316"/>
        <item x="4147"/>
        <item x="11659"/>
        <item x="11534"/>
        <item x="11624"/>
        <item x="11268"/>
        <item x="11459"/>
        <item x="10325"/>
        <item x="4215"/>
        <item x="11292"/>
        <item x="10729"/>
        <item x="10462"/>
        <item x="11157"/>
        <item x="8466"/>
        <item x="7601"/>
        <item x="7592"/>
        <item x="7650"/>
        <item x="7657"/>
        <item x="7659"/>
        <item x="10009"/>
        <item x="9908"/>
        <item x="9779"/>
        <item x="14631"/>
        <item x="14559"/>
        <item x="14011"/>
        <item x="21014"/>
        <item x="20778"/>
        <item x="20593"/>
        <item x="19708"/>
        <item x="19696"/>
        <item x="20294"/>
        <item x="19320"/>
        <item x="5512"/>
        <item x="5033"/>
        <item x="5612"/>
        <item x="5701"/>
        <item x="8511"/>
        <item x="8639"/>
        <item x="2519"/>
        <item x="2154"/>
        <item x="19160"/>
        <item x="1593"/>
        <item x="1679"/>
        <item x="1556"/>
        <item x="1614"/>
        <item x="1730"/>
        <item x="5772"/>
        <item x="6966"/>
        <item x="5762"/>
        <item x="1508"/>
        <item x="5855"/>
        <item x="6066"/>
        <item x="3397"/>
        <item x="2916"/>
        <item x="6079"/>
        <item x="3155"/>
        <item x="3617"/>
        <item x="15825"/>
        <item x="15115"/>
        <item x="18315"/>
        <item x="17642"/>
        <item x="15591"/>
        <item x="12694"/>
        <item x="12692"/>
        <item x="18513"/>
        <item x="13479"/>
        <item x="13038"/>
        <item x="16427"/>
        <item x="16880"/>
        <item x="13013"/>
        <item x="823"/>
        <item x="741"/>
        <item x="177"/>
        <item x="12167"/>
        <item x="11535"/>
        <item x="476"/>
        <item x="4523"/>
        <item x="3942"/>
        <item x="11645"/>
        <item x="10891"/>
        <item x="10461"/>
        <item x="10379"/>
        <item x="10295"/>
        <item x="10482"/>
        <item x="10612"/>
        <item x="4676"/>
        <item x="11261"/>
        <item x="4552"/>
        <item x="11138"/>
        <item x="8446"/>
        <item x="7520"/>
        <item x="10314"/>
        <item x="8475"/>
        <item x="9463"/>
        <item x="7433"/>
        <item x="9229"/>
        <item x="14370"/>
        <item x="14315"/>
        <item x="14508"/>
        <item x="20460"/>
        <item x="14060"/>
        <item x="20520"/>
        <item x="19205"/>
        <item x="19724"/>
        <item x="19283"/>
        <item x="19497"/>
        <item x="5630"/>
        <item x="19287"/>
        <item x="5545"/>
        <item x="5643"/>
        <item x="5130"/>
        <item x="9120"/>
        <item x="8617"/>
        <item x="8721"/>
        <item x="8709"/>
        <item x="8792"/>
        <item x="2418"/>
        <item x="2081"/>
        <item x="9134"/>
        <item x="8889"/>
        <item x="2347"/>
        <item x="21116"/>
        <item x="1740"/>
        <item x="1574"/>
        <item x="1129"/>
        <item x="1554"/>
        <item x="1448"/>
        <item x="7178"/>
        <item x="6493"/>
        <item x="7226"/>
        <item x="5781"/>
        <item x="7044"/>
        <item x="7375"/>
        <item x="7229"/>
        <item x="3000"/>
        <item x="3056"/>
        <item x="3118"/>
        <item x="3250"/>
        <item x="3498"/>
        <item x="2730"/>
        <item x="15088"/>
        <item x="15336"/>
        <item x="15754"/>
        <item x="15927"/>
        <item x="18475"/>
        <item x="17443"/>
        <item x="18264"/>
        <item x="17692"/>
        <item x="13600"/>
        <item x="13175"/>
        <item x="12988"/>
        <item x="17034"/>
        <item x="12641"/>
        <item x="16581"/>
        <item x="17227"/>
        <item x="16635"/>
        <item x="17148"/>
        <item x="16769"/>
        <item x="59"/>
        <item x="307"/>
        <item x="611"/>
        <item x="744"/>
        <item x="240"/>
        <item x="197"/>
        <item x="296"/>
        <item x="11538"/>
        <item x="12595"/>
        <item x="11546"/>
        <item x="12370"/>
        <item x="12216"/>
        <item x="12154"/>
        <item x="3996"/>
        <item x="4272"/>
        <item x="3832"/>
        <item x="3950"/>
        <item x="4521"/>
        <item x="4415"/>
        <item x="10381"/>
        <item x="10674"/>
        <item x="10798"/>
        <item x="11025"/>
        <item x="10308"/>
        <item x="11107"/>
        <item x="10526"/>
        <item x="10466"/>
        <item x="11193"/>
        <item x="10425"/>
        <item x="10363"/>
        <item x="8430"/>
        <item x="10750"/>
        <item x="10417"/>
        <item x="7893"/>
        <item x="7568"/>
        <item x="7401"/>
        <item x="10100"/>
        <item x="9509"/>
        <item x="9665"/>
        <item x="9838"/>
        <item x="9629"/>
        <item x="14235"/>
        <item x="14388"/>
        <item x="14055"/>
        <item x="13974"/>
        <item x="20404"/>
        <item x="20659"/>
        <item x="14510"/>
        <item x="14054"/>
        <item x="20296"/>
        <item x="20421"/>
        <item x="20297"/>
        <item x="20683"/>
        <item x="20859"/>
        <item x="20768"/>
        <item x="19994"/>
        <item x="20468"/>
        <item x="19548"/>
        <item x="19960"/>
        <item x="19433"/>
        <item x="19699"/>
        <item x="19310"/>
        <item x="19604"/>
        <item x="5660"/>
        <item x="20021"/>
        <item x="5203"/>
        <item x="5324"/>
        <item x="5391"/>
        <item x="4988"/>
        <item x="9049"/>
        <item x="8584"/>
        <item x="2463"/>
        <item x="9111"/>
        <item x="2317"/>
        <item x="2432"/>
        <item x="1894"/>
        <item x="2448"/>
        <item x="2487"/>
        <item x="21379"/>
        <item x="21384"/>
        <item x="1270"/>
        <item x="1477"/>
        <item x="1424"/>
        <item x="5985"/>
        <item x="7152"/>
        <item x="7084"/>
        <item x="5842"/>
        <item x="5999"/>
        <item x="6373"/>
        <item x="6020"/>
        <item x="6635"/>
        <item x="3087"/>
        <item x="3071"/>
        <item x="2902"/>
        <item x="3316"/>
        <item x="3375"/>
        <item x="2743"/>
        <item x="15403"/>
        <item x="14977"/>
        <item x="15305"/>
        <item x="15918"/>
        <item x="17550"/>
        <item x="18522"/>
        <item x="18285"/>
        <item x="13520"/>
        <item x="13135"/>
        <item x="13162"/>
        <item x="12862"/>
        <item x="16805"/>
        <item x="16466"/>
        <item x="1054"/>
        <item x="290"/>
        <item x="910"/>
        <item x="424"/>
        <item x="564"/>
        <item x="12306"/>
        <item x="12469"/>
        <item x="12114"/>
        <item x="12066"/>
        <item x="12058"/>
        <item x="3816"/>
        <item x="12495"/>
        <item x="4239"/>
        <item x="4154"/>
        <item x="3867"/>
        <item x="11365"/>
        <item x="11146"/>
        <item x="10380"/>
        <item x="10321"/>
        <item x="10883"/>
        <item x="10538"/>
        <item x="7700"/>
        <item x="7809"/>
        <item x="7635"/>
        <item x="7482"/>
        <item x="7630"/>
        <item x="8234"/>
        <item x="7682"/>
        <item x="9835"/>
        <item x="9507"/>
        <item x="9811"/>
        <item x="9818"/>
        <item x="14490"/>
        <item x="13885"/>
        <item x="14097"/>
        <item x="20671"/>
        <item x="20877"/>
        <item x="20706"/>
        <item x="20095"/>
        <item x="20332"/>
        <item x="20590"/>
        <item x="20999"/>
        <item x="19804"/>
        <item x="19921"/>
        <item x="19638"/>
        <item x="19725"/>
        <item x="19542"/>
        <item x="19518"/>
        <item x="19309"/>
        <item x="5513"/>
        <item x="19683"/>
        <item x="19344"/>
        <item x="5038"/>
        <item x="5216"/>
        <item x="9108"/>
        <item x="5496"/>
        <item x="2042"/>
        <item x="2208"/>
        <item x="2466"/>
        <item x="2470"/>
        <item x="21382"/>
        <item x="19151"/>
        <item x="1213"/>
        <item x="1146"/>
        <item x="6030"/>
        <item x="6138"/>
        <item x="3515"/>
        <item x="3553"/>
        <item x="2697"/>
        <item x="15564"/>
        <item x="18369"/>
        <item x="17789"/>
        <item x="17963"/>
        <item x="17494"/>
        <item x="17748"/>
        <item x="12904"/>
        <item x="17375"/>
        <item x="43"/>
        <item x="978"/>
        <item x="734"/>
        <item x="4459"/>
        <item x="10272"/>
        <item x="9238"/>
        <item x="9391"/>
        <item x="13765"/>
        <item x="5435"/>
        <item x="8631"/>
        <item x="2110"/>
        <item x="2001"/>
        <item x="2490"/>
        <item x="18981"/>
        <item x="18859"/>
        <item x="1443"/>
        <item x="1742"/>
        <item x="6218"/>
        <item x="5833"/>
        <item x="5907"/>
        <item x="2588"/>
        <item x="2679"/>
        <item x="13647"/>
        <item x="12695"/>
        <item x="13404"/>
        <item x="16220"/>
        <item x="4378"/>
        <item x="11202"/>
        <item x="7780"/>
        <item x="14109"/>
        <item x="13743"/>
        <item x="19924"/>
        <item x="19666"/>
        <item x="2513"/>
        <item x="21451"/>
        <item x="18958"/>
        <item x="18599"/>
        <item x="14948"/>
        <item x="21573"/>
        <item x="1723"/>
        <item x="1392"/>
        <item x="1789"/>
        <item x="1262"/>
        <item x="1099"/>
        <item x="1359"/>
        <item x="7123"/>
        <item x="6440"/>
        <item x="5998"/>
        <item x="6544"/>
        <item x="3682"/>
        <item x="6173"/>
        <item x="15712"/>
        <item x="3275"/>
        <item x="16089"/>
        <item x="15543"/>
        <item x="15217"/>
        <item x="17798"/>
        <item x="15093"/>
        <item x="18094"/>
        <item x="12683"/>
        <item x="12639"/>
        <item x="13411"/>
        <item x="16608"/>
        <item x="16218"/>
        <item x="16875"/>
        <item x="16637"/>
        <item x="16319"/>
        <item x="16755"/>
        <item x="16962"/>
        <item x="17120"/>
        <item x="16253"/>
        <item x="11833"/>
        <item x="12228"/>
        <item x="11927"/>
        <item x="4136"/>
        <item x="4874"/>
        <item x="4357"/>
        <item x="4087"/>
        <item x="3897"/>
        <item x="4402"/>
        <item x="10997"/>
        <item x="4351"/>
        <item x="10426"/>
        <item x="11007"/>
        <item x="11173"/>
        <item x="8316"/>
        <item x="8375"/>
        <item x="7916"/>
        <item x="10934"/>
        <item x="11343"/>
        <item x="8376"/>
        <item x="8344"/>
        <item x="9695"/>
        <item x="10178"/>
        <item x="9677"/>
        <item x="14285"/>
        <item x="20338"/>
        <item x="14632"/>
        <item x="20179"/>
        <item x="21029"/>
        <item x="20190"/>
        <item x="9204"/>
        <item x="9031"/>
        <item x="21468"/>
        <item x="19061"/>
        <item x="18664"/>
        <item x="1288"/>
        <item x="1219"/>
        <item x="7086"/>
        <item x="6967"/>
        <item x="5921"/>
        <item x="5828"/>
        <item x="3472"/>
        <item x="3114"/>
        <item x="2575"/>
        <item x="7267"/>
        <item x="3637"/>
        <item x="6933"/>
        <item x="15892"/>
        <item x="15049"/>
        <item x="15771"/>
        <item x="17636"/>
        <item x="18308"/>
        <item x="17851"/>
        <item x="15916"/>
        <item x="15725"/>
        <item x="17499"/>
        <item x="13121"/>
        <item x="12656"/>
        <item x="13116"/>
        <item x="16872"/>
        <item x="13144"/>
        <item x="45"/>
        <item x="2"/>
        <item x="17028"/>
        <item x="888"/>
        <item x="12585"/>
        <item x="12140"/>
        <item x="11726"/>
        <item x="3883"/>
        <item x="12289"/>
        <item x="4887"/>
        <item x="4248"/>
        <item x="11089"/>
        <item x="10595"/>
        <item x="10577"/>
        <item x="11186"/>
        <item x="4829"/>
        <item x="8097"/>
        <item x="8138"/>
        <item x="7576"/>
        <item x="8351"/>
        <item x="13870"/>
        <item x="9402"/>
        <item x="9325"/>
        <item x="20896"/>
        <item x="20897"/>
        <item x="20059"/>
        <item x="20016"/>
        <item x="19831"/>
        <item x="19194"/>
        <item x="20929"/>
        <item x="19449"/>
        <item x="5529"/>
        <item x="5684"/>
        <item x="4967"/>
        <item x="5569"/>
        <item x="8493"/>
        <item x="2394"/>
        <item x="2037"/>
        <item x="2218"/>
        <item x="1803"/>
        <item x="1974"/>
        <item x="21149"/>
        <item x="18965"/>
        <item x="18680"/>
        <item x="18573"/>
        <item x="1705"/>
        <item x="1307"/>
        <item x="1412"/>
        <item x="1441"/>
        <item x="1247"/>
        <item x="1480"/>
        <item x="7281"/>
        <item x="5754"/>
        <item x="6849"/>
        <item x="6185"/>
        <item x="6989"/>
        <item x="6898"/>
        <item x="6228"/>
        <item x="3654"/>
        <item x="3242"/>
        <item x="2937"/>
        <item x="3645"/>
        <item x="2603"/>
        <item x="2978"/>
        <item x="3225"/>
        <item x="3076"/>
        <item x="3532"/>
        <item x="15097"/>
        <item x="15281"/>
        <item x="15120"/>
        <item x="18366"/>
        <item x="17917"/>
        <item x="17855"/>
        <item x="18420"/>
        <item x="18132"/>
        <item x="13529"/>
        <item x="13390"/>
        <item x="12970"/>
        <item x="13145"/>
        <item x="13046"/>
        <item x="12667"/>
        <item x="13422"/>
        <item x="16920"/>
        <item x="16449"/>
        <item x="16483"/>
        <item x="16221"/>
        <item x="1017"/>
        <item x="751"/>
        <item x="12455"/>
        <item x="12530"/>
        <item x="11792"/>
        <item x="12468"/>
        <item x="3814"/>
        <item x="4912"/>
        <item x="4219"/>
        <item x="11311"/>
        <item x="10605"/>
        <item x="10493"/>
        <item x="10319"/>
        <item x="8325"/>
        <item x="8275"/>
        <item x="10000"/>
        <item x="9705"/>
        <item x="10147"/>
        <item x="14506"/>
        <item x="14331"/>
        <item x="13772"/>
        <item x="20924"/>
        <item x="19755"/>
        <item x="5464"/>
        <item x="5431"/>
        <item x="8717"/>
        <item x="1900"/>
        <item x="21466"/>
        <item x="21288"/>
        <item x="18967"/>
        <item x="1773"/>
        <item x="1523"/>
        <item x="1609"/>
        <item x="6416"/>
        <item x="7113"/>
        <item x="7247"/>
        <item x="1055"/>
        <item x="6727"/>
        <item x="6308"/>
        <item x="5938"/>
        <item x="6760"/>
        <item x="6424"/>
        <item x="3252"/>
        <item x="3560"/>
        <item x="3512"/>
        <item x="2980"/>
        <item x="2700"/>
        <item x="3742"/>
        <item x="3243"/>
        <item x="2948"/>
        <item x="15620"/>
        <item x="15079"/>
        <item x="3677"/>
        <item x="2640"/>
        <item x="15278"/>
        <item x="15119"/>
        <item x="17620"/>
        <item x="17567"/>
        <item x="17887"/>
        <item x="17820"/>
        <item x="18373"/>
        <item x="12627"/>
        <item x="12673"/>
        <item x="13547"/>
        <item x="13357"/>
        <item x="13093"/>
        <item x="13494"/>
        <item x="17297"/>
        <item x="16531"/>
        <item x="16486"/>
        <item x="16942"/>
        <item x="17051"/>
        <item x="17265"/>
        <item x="16191"/>
        <item x="389"/>
        <item x="16458"/>
        <item x="295"/>
        <item x="422"/>
        <item x="12410"/>
        <item x="11923"/>
        <item x="11907"/>
        <item x="12344"/>
        <item x="12027"/>
        <item x="4069"/>
        <item x="4779"/>
        <item x="10571"/>
        <item x="10334"/>
        <item x="10393"/>
        <item x="10560"/>
        <item x="11381"/>
        <item x="8153"/>
        <item x="11352"/>
        <item x="10572"/>
        <item x="8217"/>
        <item x="9716"/>
        <item x="10245"/>
        <item x="10139"/>
        <item x="10228"/>
        <item x="10212"/>
        <item x="9359"/>
        <item x="14555"/>
        <item x="9751"/>
        <item x="13750"/>
        <item x="14134"/>
        <item x="14446"/>
        <item x="20364"/>
        <item x="20270"/>
        <item x="14367"/>
        <item x="20609"/>
        <item x="20965"/>
        <item x="20925"/>
        <item x="20465"/>
        <item x="20591"/>
        <item x="19366"/>
        <item x="19757"/>
        <item x="19772"/>
        <item x="19762"/>
        <item x="19212"/>
        <item x="19503"/>
        <item x="5466"/>
        <item x="5263"/>
        <item x="9026"/>
        <item x="2260"/>
        <item x="21478"/>
        <item x="21092"/>
        <item x="18942"/>
        <item x="14821"/>
        <item x="1676"/>
        <item x="1509"/>
        <item x="1365"/>
        <item x="6247"/>
        <item x="7317"/>
        <item x="5796"/>
        <item x="7217"/>
        <item x="7235"/>
        <item x="5952"/>
        <item x="5937"/>
        <item x="6099"/>
        <item x="6996"/>
        <item x="3300"/>
        <item x="2997"/>
        <item x="3587"/>
        <item x="3370"/>
        <item x="3310"/>
        <item x="3458"/>
        <item x="6982"/>
        <item x="6252"/>
        <item x="3277"/>
        <item x="3345"/>
        <item x="2913"/>
        <item x="3571"/>
        <item x="15647"/>
        <item x="16054"/>
        <item x="16082"/>
        <item x="15649"/>
        <item x="15046"/>
        <item x="18498"/>
        <item x="15225"/>
        <item x="18235"/>
        <item x="17944"/>
        <item x="18145"/>
        <item x="13206"/>
        <item x="13552"/>
        <item x="13150"/>
        <item x="13403"/>
        <item x="12915"/>
        <item x="17714"/>
        <item x="12745"/>
        <item x="12825"/>
        <item x="12689"/>
        <item x="17323"/>
        <item x="237"/>
        <item x="773"/>
        <item x="12563"/>
        <item x="12130"/>
        <item x="12478"/>
        <item x="12022"/>
        <item x="4608"/>
        <item x="4279"/>
        <item x="4414"/>
        <item x="10836"/>
        <item x="4075"/>
        <item x="10564"/>
        <item x="7699"/>
        <item x="7954"/>
        <item x="8426"/>
        <item x="7475"/>
        <item x="8182"/>
        <item x="9807"/>
        <item x="9864"/>
        <item x="7937"/>
        <item x="9827"/>
        <item x="9381"/>
        <item x="9556"/>
        <item x="9767"/>
        <item x="14438"/>
        <item x="14252"/>
        <item x="14493"/>
        <item x="14263"/>
        <item x="20636"/>
        <item x="20180"/>
        <item x="20224"/>
        <item x="20203"/>
        <item x="13684"/>
        <item x="20044"/>
        <item x="19598"/>
        <item x="20575"/>
        <item x="19908"/>
        <item x="19335"/>
        <item x="4966"/>
        <item x="4942"/>
        <item x="5125"/>
        <item x="5112"/>
        <item x="8506"/>
        <item x="8906"/>
        <item x="2266"/>
        <item x="2370"/>
        <item x="8973"/>
        <item x="21399"/>
        <item x="21173"/>
        <item x="14784"/>
        <item x="1149"/>
        <item x="6677"/>
        <item x="6892"/>
        <item x="6366"/>
        <item x="6329"/>
        <item x="6184"/>
        <item x="1276"/>
        <item x="3196"/>
        <item x="2714"/>
        <item x="2580"/>
        <item x="3757"/>
        <item x="15847"/>
        <item x="18507"/>
        <item x="17087"/>
        <item x="16456"/>
        <item x="17101"/>
        <item x="725"/>
        <item x="11537"/>
        <item x="11807"/>
        <item x="4545"/>
        <item x="10626"/>
        <item x="10733"/>
        <item x="8251"/>
        <item x="10486"/>
        <item x="9588"/>
        <item x="5746"/>
        <item x="1855"/>
        <item x="2173"/>
        <item x="21319"/>
        <item x="21403"/>
        <item x="18709"/>
        <item x="1218"/>
        <item x="7374"/>
        <item x="6388"/>
        <item x="5950"/>
        <item x="6562"/>
        <item x="2895"/>
        <item x="15842"/>
        <item x="15303"/>
        <item x="16555"/>
        <item x="16224"/>
        <item x="651"/>
        <item x="947"/>
        <item x="96"/>
        <item x="12534"/>
        <item x="11898"/>
        <item x="11599"/>
        <item x="11630"/>
        <item x="11781"/>
        <item x="11541"/>
        <item x="12254"/>
        <item x="7654"/>
        <item x="20051"/>
        <item x="5633"/>
        <item x="8622"/>
        <item x="2515"/>
        <item x="2501"/>
        <item x="1806"/>
        <item x="21410"/>
        <item x="21367"/>
        <item x="1455"/>
        <item x="1750"/>
        <item x="7011"/>
        <item x="6882"/>
        <item x="7001"/>
        <item x="5980"/>
        <item x="6004"/>
        <item x="2672"/>
        <item x="3222"/>
        <item x="3542"/>
        <item x="3340"/>
        <item x="15781"/>
        <item x="14992"/>
        <item x="15896"/>
        <item x="18422"/>
        <item x="17477"/>
        <item x="12730"/>
        <item x="12919"/>
        <item x="12923"/>
        <item x="12711"/>
        <item x="16865"/>
        <item x="16441"/>
        <item x="17305"/>
        <item x="16795"/>
        <item x="17284"/>
        <item x="7"/>
        <item x="191"/>
        <item x="1026"/>
        <item x="455"/>
        <item x="639"/>
        <item x="887"/>
        <item x="416"/>
        <item x="574"/>
        <item x="12526"/>
        <item x="12528"/>
        <item x="12578"/>
        <item x="11491"/>
        <item x="11531"/>
        <item x="12053"/>
        <item x="12137"/>
        <item x="12505"/>
        <item x="12211"/>
        <item x="4260"/>
        <item x="3875"/>
        <item x="4348"/>
        <item x="4230"/>
        <item x="3866"/>
        <item x="4656"/>
        <item x="11319"/>
        <item x="11159"/>
        <item x="10888"/>
        <item x="7863"/>
        <item x="7829"/>
        <item x="7501"/>
        <item x="8442"/>
        <item x="9992"/>
        <item x="9965"/>
        <item x="9894"/>
        <item x="14684"/>
        <item x="14458"/>
        <item x="20168"/>
        <item x="20134"/>
        <item x="20883"/>
        <item x="20724"/>
        <item x="19933"/>
        <item x="19988"/>
        <item x="19619"/>
        <item x="5234"/>
        <item x="5472"/>
        <item x="4968"/>
        <item x="5711"/>
        <item x="5372"/>
        <item x="8852"/>
        <item x="8562"/>
        <item x="8725"/>
        <item x="2057"/>
        <item x="2449"/>
        <item x="2498"/>
        <item x="21202"/>
        <item x="19134"/>
        <item x="21534"/>
        <item x="21609"/>
        <item x="1093"/>
        <item x="21634"/>
        <item x="21617"/>
        <item x="7255"/>
        <item x="7130"/>
        <item x="6964"/>
        <item x="6406"/>
        <item x="6154"/>
        <item x="2716"/>
        <item x="2949"/>
        <item x="2794"/>
        <item x="2616"/>
        <item x="3704"/>
        <item x="16057"/>
        <item x="15026"/>
        <item x="17586"/>
        <item x="17701"/>
        <item x="13412"/>
        <item x="16331"/>
        <item x="16569"/>
        <item x="16938"/>
        <item x="16681"/>
        <item x="16521"/>
        <item x="17334"/>
        <item x="895"/>
        <item x="498"/>
        <item x="587"/>
        <item x="137"/>
        <item x="172"/>
        <item x="309"/>
        <item x="896"/>
        <item x="1047"/>
        <item x="410"/>
        <item x="31"/>
        <item x="428"/>
        <item x="531"/>
        <item x="11718"/>
        <item x="12215"/>
        <item x="11557"/>
        <item x="12005"/>
        <item x="12309"/>
        <item x="11806"/>
        <item x="4575"/>
        <item x="4441"/>
        <item x="4295"/>
        <item x="3915"/>
        <item x="10959"/>
        <item x="11065"/>
        <item x="11314"/>
        <item x="11136"/>
        <item x="11170"/>
        <item x="10646"/>
        <item x="11362"/>
        <item x="10265"/>
        <item x="10736"/>
        <item x="8216"/>
        <item x="8335"/>
        <item x="7867"/>
        <item x="7764"/>
        <item x="7597"/>
        <item x="7828"/>
        <item x="7689"/>
        <item x="8224"/>
        <item x="8437"/>
        <item x="8317"/>
        <item x="8131"/>
        <item x="7768"/>
        <item x="10264"/>
        <item x="9993"/>
        <item x="9518"/>
        <item x="9332"/>
        <item x="14403"/>
        <item x="14295"/>
        <item x="13980"/>
        <item x="20597"/>
        <item x="20868"/>
        <item x="20978"/>
        <item x="19265"/>
        <item x="19413"/>
        <item x="19219"/>
        <item x="19319"/>
        <item x="5733"/>
        <item x="5537"/>
        <item x="5615"/>
        <item x="8495"/>
        <item x="8744"/>
        <item x="8955"/>
        <item x="8728"/>
        <item x="2297"/>
        <item x="2250"/>
        <item x="21230"/>
        <item x="18995"/>
        <item x="18824"/>
        <item x="14863"/>
        <item x="1695"/>
        <item x="1725"/>
        <item x="1409"/>
        <item x="1552"/>
        <item x="7055"/>
        <item x="7138"/>
        <item x="6204"/>
        <item x="5990"/>
        <item x="3195"/>
        <item x="3676"/>
        <item x="3201"/>
        <item x="15132"/>
        <item x="15685"/>
        <item x="18400"/>
        <item x="13608"/>
        <item x="13662"/>
        <item x="18267"/>
        <item x="13525"/>
        <item x="13256"/>
        <item x="17032"/>
        <item x="16711"/>
        <item x="16773"/>
        <item x="16356"/>
        <item x="13028"/>
        <item x="16370"/>
        <item x="16194"/>
        <item x="17153"/>
        <item x="312"/>
        <item x="598"/>
        <item x="806"/>
        <item x="492"/>
        <item x="365"/>
        <item x="356"/>
        <item x="11970"/>
        <item x="11732"/>
        <item x="11925"/>
        <item x="4852"/>
        <item x="12026"/>
        <item x="4119"/>
        <item x="3945"/>
        <item x="11977"/>
        <item x="12054"/>
        <item x="3989"/>
        <item x="11162"/>
        <item x="11124"/>
        <item x="4464"/>
        <item x="4072"/>
        <item x="10928"/>
        <item x="11053"/>
        <item x="8469"/>
        <item x="8137"/>
        <item x="9943"/>
        <item x="14404"/>
        <item x="14451"/>
        <item x="14362"/>
        <item x="20253"/>
        <item x="14095"/>
        <item x="20446"/>
        <item x="14275"/>
        <item x="20524"/>
        <item x="20928"/>
        <item x="20375"/>
        <item x="20762"/>
        <item x="19928"/>
        <item x="19269"/>
        <item x="5439"/>
        <item x="5692"/>
        <item x="5728"/>
        <item x="5287"/>
        <item x="8682"/>
        <item x="21343"/>
        <item x="21310"/>
        <item x="18986"/>
        <item x="18891"/>
        <item x="14911"/>
        <item x="1668"/>
        <item x="1645"/>
        <item x="1584"/>
        <item x="7310"/>
        <item x="6312"/>
        <item x="6797"/>
        <item x="6673"/>
        <item x="6078"/>
        <item x="5939"/>
        <item x="6680"/>
        <item x="3706"/>
        <item x="2693"/>
        <item x="3536"/>
        <item x="3710"/>
        <item x="3453"/>
        <item x="3731"/>
        <item x="2906"/>
        <item x="2823"/>
        <item x="3046"/>
        <item x="2639"/>
        <item x="15092"/>
        <item x="15838"/>
        <item x="15425"/>
        <item x="15174"/>
        <item x="17637"/>
        <item x="17971"/>
        <item x="17529"/>
        <item x="17414"/>
        <item x="17998"/>
        <item x="18203"/>
        <item x="12960"/>
        <item x="12991"/>
        <item x="13079"/>
        <item x="12788"/>
        <item x="16348"/>
        <item x="16503"/>
        <item x="17256"/>
        <item x="16881"/>
        <item x="387"/>
        <item x="467"/>
        <item x="437"/>
        <item x="12537"/>
        <item x="12529"/>
        <item x="12089"/>
        <item x="11769"/>
        <item x="11947"/>
        <item x="4293"/>
        <item x="4872"/>
        <item x="11417"/>
        <item x="10718"/>
        <item x="11299"/>
        <item x="11345"/>
        <item x="11104"/>
        <item x="10491"/>
        <item x="7975"/>
        <item x="8099"/>
        <item x="8011"/>
        <item x="7870"/>
        <item x="9802"/>
        <item x="10052"/>
        <item x="9948"/>
        <item x="9468"/>
        <item x="14099"/>
        <item x="14480"/>
        <item x="13905"/>
        <item x="13911"/>
        <item x="14583"/>
        <item x="14353"/>
        <item x="20085"/>
        <item x="20325"/>
        <item x="21020"/>
        <item x="20346"/>
        <item x="19279"/>
        <item x="19654"/>
        <item x="5162"/>
        <item x="5489"/>
        <item x="5080"/>
        <item x="8692"/>
        <item x="8691"/>
        <item x="8541"/>
        <item x="2529"/>
        <item x="21311"/>
        <item x="18878"/>
        <item x="18736"/>
        <item x="1388"/>
        <item x="1602"/>
        <item x="1433"/>
        <item x="1751"/>
        <item x="7292"/>
        <item x="6212"/>
        <item x="6949"/>
        <item x="6598"/>
        <item x="6432"/>
        <item x="7127"/>
        <item x="3599"/>
        <item x="3745"/>
        <item x="2785"/>
        <item x="3724"/>
        <item x="3092"/>
        <item x="3115"/>
        <item x="2615"/>
        <item x="2961"/>
        <item x="3473"/>
        <item x="2568"/>
        <item x="15251"/>
        <item x="15496"/>
        <item x="15743"/>
        <item x="15184"/>
        <item x="16073"/>
        <item x="15145"/>
        <item x="18338"/>
        <item x="18506"/>
        <item x="13556"/>
        <item x="13003"/>
        <item x="12690"/>
        <item x="13052"/>
        <item x="13642"/>
        <item x="13127"/>
        <item x="12738"/>
        <item x="12830"/>
        <item x="16371"/>
        <item x="16479"/>
        <item x="16431"/>
        <item x="16973"/>
        <item x="17288"/>
        <item x="16904"/>
        <item x="16605"/>
        <item x="782"/>
        <item x="731"/>
        <item x="426"/>
        <item x="488"/>
        <item x="322"/>
        <item x="11768"/>
        <item x="12433"/>
        <item x="4109"/>
        <item x="4587"/>
        <item x="4004"/>
        <item x="4011"/>
        <item x="10953"/>
        <item x="10855"/>
        <item x="10362"/>
        <item x="11334"/>
        <item x="10889"/>
        <item x="11307"/>
        <item x="10488"/>
        <item x="8173"/>
        <item x="8003"/>
        <item x="9563"/>
        <item x="9234"/>
        <item x="10007"/>
        <item x="9285"/>
        <item x="10238"/>
        <item x="14244"/>
        <item x="14537"/>
        <item x="14521"/>
        <item x="20232"/>
        <item x="20225"/>
        <item x="20645"/>
        <item x="19719"/>
        <item x="19304"/>
        <item x="19395"/>
        <item x="19227"/>
        <item x="5185"/>
        <item x="5274"/>
        <item x="21262"/>
        <item x="21176"/>
        <item x="19076"/>
        <item x="18613"/>
        <item x="18809"/>
        <item x="1068"/>
        <item x="1132"/>
        <item x="21659"/>
        <item x="1069"/>
        <item x="6211"/>
        <item x="6209"/>
        <item x="5929"/>
        <item x="6897"/>
        <item x="5883"/>
        <item x="6523"/>
        <item x="6340"/>
        <item x="7307"/>
        <item x="6095"/>
        <item x="2972"/>
        <item x="3746"/>
        <item x="3267"/>
        <item x="2638"/>
        <item x="3192"/>
        <item x="2637"/>
        <item x="3556"/>
        <item x="2915"/>
        <item x="15463"/>
        <item x="15708"/>
        <item x="18062"/>
        <item x="17929"/>
        <item x="13484"/>
        <item x="16575"/>
        <item x="456"/>
        <item x="11145"/>
        <item x="11205"/>
        <item x="7832"/>
        <item x="9736"/>
        <item x="9809"/>
        <item x="20587"/>
        <item x="19527"/>
        <item x="5314"/>
        <item x="8986"/>
        <item x="21104"/>
        <item x="5858"/>
        <item x="5851"/>
        <item x="1101"/>
        <item x="6203"/>
        <item x="7131"/>
        <item x="2905"/>
        <item x="3217"/>
        <item x="15324"/>
        <item x="13077"/>
        <item x="13521"/>
        <item x="17716"/>
        <item x="13212"/>
        <item x="17090"/>
        <item x="16963"/>
        <item x="12096"/>
        <item x="11742"/>
        <item x="11501"/>
        <item x="10495"/>
        <item x="9244"/>
        <item x="9484"/>
        <item x="20101"/>
        <item x="19721"/>
        <item x="5259"/>
        <item x="2329"/>
        <item x="18955"/>
        <item x="18820"/>
        <item x="1652"/>
        <item x="1371"/>
        <item x="1235"/>
        <item x="6190"/>
        <item x="6802"/>
        <item x="3647"/>
        <item x="3457"/>
        <item x="2853"/>
        <item x="2573"/>
        <item x="3014"/>
        <item x="3066"/>
        <item x="15177"/>
        <item x="15369"/>
        <item x="17680"/>
        <item x="18134"/>
        <item x="12819"/>
        <item x="13444"/>
        <item x="13124"/>
        <item x="739"/>
        <item x="16790"/>
        <item x="16306"/>
        <item x="111"/>
        <item x="517"/>
        <item x="673"/>
        <item x="507"/>
        <item x="12052"/>
        <item x="12311"/>
        <item x="12403"/>
        <item x="11552"/>
        <item x="4816"/>
        <item x="4698"/>
        <item x="11052"/>
        <item x="11390"/>
        <item x="11272"/>
        <item x="10896"/>
        <item x="10995"/>
        <item x="7672"/>
        <item x="7680"/>
        <item x="7541"/>
        <item x="10022"/>
        <item x="7789"/>
        <item x="9756"/>
        <item x="9583"/>
        <item x="14581"/>
        <item x="14626"/>
        <item x="9926"/>
        <item x="14429"/>
        <item x="14161"/>
        <item x="14618"/>
        <item x="13977"/>
        <item x="20828"/>
        <item x="20208"/>
        <item x="20300"/>
        <item x="20967"/>
        <item x="20668"/>
        <item x="19371"/>
        <item x="5233"/>
        <item x="19375"/>
        <item x="5067"/>
        <item x="8648"/>
        <item x="5412"/>
        <item x="8664"/>
        <item x="8618"/>
        <item x="8802"/>
        <item x="8772"/>
        <item x="2031"/>
        <item x="1955"/>
        <item x="21129"/>
        <item x="21206"/>
        <item x="18977"/>
        <item x="18793"/>
        <item x="18773"/>
        <item x="18719"/>
        <item x="18728"/>
        <item x="14841"/>
        <item x="1735"/>
        <item x="1573"/>
        <item x="7234"/>
        <item x="6762"/>
        <item x="1694"/>
        <item x="6217"/>
        <item x="6486"/>
        <item x="6419"/>
        <item x="3549"/>
        <item x="3376"/>
        <item x="2708"/>
        <item x="3448"/>
        <item x="3291"/>
        <item x="2847"/>
        <item x="3633"/>
        <item x="15142"/>
        <item x="18556"/>
        <item x="13624"/>
        <item x="17601"/>
        <item x="17336"/>
        <item x="17281"/>
        <item x="12746"/>
        <item x="16666"/>
        <item x="17332"/>
        <item x="16923"/>
        <item x="982"/>
        <item x="190"/>
        <item x="12383"/>
        <item x="12123"/>
        <item x="12234"/>
        <item x="11941"/>
        <item x="11600"/>
        <item x="12372"/>
        <item x="4905"/>
        <item x="4299"/>
        <item x="4468"/>
        <item x="4002"/>
        <item x="10912"/>
        <item x="10948"/>
        <item x="11260"/>
        <item x="3937"/>
        <item x="11276"/>
        <item x="11004"/>
        <item x="11368"/>
        <item x="11098"/>
        <item x="8215"/>
        <item x="8064"/>
        <item x="11378"/>
        <item x="8259"/>
        <item x="8166"/>
        <item x="7976"/>
        <item x="7621"/>
        <item x="10014"/>
        <item x="9907"/>
        <item x="7947"/>
        <item x="7570"/>
        <item x="9623"/>
        <item x="9653"/>
        <item x="10016"/>
        <item x="14302"/>
        <item x="14325"/>
        <item x="20998"/>
        <item x="13794"/>
        <item x="21041"/>
        <item x="20156"/>
        <item x="14175"/>
        <item x="20765"/>
        <item x="20209"/>
        <item x="19857"/>
        <item x="19350"/>
        <item x="19593"/>
        <item x="19339"/>
        <item x="19482"/>
        <item x="5153"/>
        <item x="5572"/>
        <item x="9206"/>
        <item x="9170"/>
        <item x="5355"/>
        <item x="2301"/>
        <item x="2334"/>
        <item x="21222"/>
        <item x="1459"/>
        <item x="1237"/>
        <item x="1683"/>
        <item x="6174"/>
        <item x="6645"/>
        <item x="5994"/>
        <item x="5836"/>
        <item x="5843"/>
        <item x="6806"/>
        <item x="6374"/>
        <item x="3285"/>
        <item x="2977"/>
        <item x="3249"/>
        <item x="3484"/>
        <item x="6278"/>
        <item x="6758"/>
        <item x="7088"/>
        <item x="3690"/>
        <item x="15516"/>
        <item x="16040"/>
        <item x="15178"/>
        <item x="15813"/>
        <item x="15013"/>
        <item x="15830"/>
        <item x="14996"/>
        <item x="18365"/>
        <item x="17731"/>
        <item x="17386"/>
        <item x="15535"/>
        <item x="18505"/>
        <item x="17965"/>
        <item x="13374"/>
        <item x="17806"/>
        <item x="13579"/>
        <item x="13062"/>
        <item x="16723"/>
        <item x="16822"/>
        <item x="16549"/>
        <item x="820"/>
        <item x="511"/>
        <item x="174"/>
        <item x="466"/>
        <item x="16556"/>
        <item x="16239"/>
        <item x="695"/>
        <item x="12117"/>
        <item x="348"/>
        <item x="11526"/>
        <item x="4664"/>
        <item x="4304"/>
        <item x="3873"/>
        <item x="4546"/>
        <item x="4171"/>
        <item x="11347"/>
        <item x="11357"/>
        <item x="4110"/>
        <item x="4131"/>
        <item x="11328"/>
        <item x="11048"/>
        <item x="8429"/>
        <item x="8082"/>
        <item x="7502"/>
        <item x="7998"/>
        <item x="7856"/>
        <item x="7421"/>
        <item x="7819"/>
        <item x="9760"/>
        <item x="9875"/>
        <item x="9343"/>
        <item x="8041"/>
        <item x="10125"/>
        <item x="10248"/>
        <item x="9308"/>
        <item x="14415"/>
        <item x="14457"/>
        <item x="14296"/>
        <item x="13878"/>
        <item x="14090"/>
        <item x="9401"/>
        <item x="14077"/>
        <item x="14209"/>
        <item x="20234"/>
        <item x="14407"/>
        <item x="13859"/>
        <item x="13881"/>
        <item x="20313"/>
        <item x="19257"/>
        <item x="19869"/>
        <item x="19616"/>
        <item x="19408"/>
        <item x="19647"/>
        <item x="21048"/>
        <item x="19431"/>
        <item x="19744"/>
        <item x="5142"/>
        <item x="5037"/>
        <item x="5561"/>
        <item x="5017"/>
        <item x="5312"/>
        <item x="5476"/>
        <item x="8658"/>
        <item x="8882"/>
        <item x="8654"/>
        <item x="9000"/>
        <item x="2189"/>
        <item x="2403"/>
        <item x="2238"/>
        <item x="2278"/>
        <item x="21165"/>
        <item x="21326"/>
        <item x="21360"/>
        <item x="21112"/>
        <item x="21395"/>
        <item x="21524"/>
        <item x="1692"/>
        <item x="1444"/>
        <item x="7298"/>
        <item x="7136"/>
        <item x="6039"/>
        <item x="5936"/>
        <item x="5968"/>
        <item x="2912"/>
        <item x="2931"/>
        <item x="3392"/>
        <item x="2542"/>
        <item x="3517"/>
        <item x="3012"/>
        <item x="3594"/>
        <item x="3644"/>
        <item x="2671"/>
        <item x="2572"/>
        <item x="3522"/>
        <item x="15957"/>
        <item x="15254"/>
        <item x="15109"/>
        <item x="15209"/>
        <item x="15314"/>
        <item x="17802"/>
        <item x="18200"/>
        <item x="18015"/>
        <item x="18407"/>
        <item x="17416"/>
        <item x="13080"/>
        <item x="17015"/>
        <item x="17198"/>
        <item x="17262"/>
        <item x="17063"/>
        <item x="795"/>
        <item x="661"/>
        <item x="913"/>
        <item x="11800"/>
        <item x="12604"/>
        <item x="12575"/>
        <item x="4724"/>
        <item x="4422"/>
        <item x="3965"/>
        <item x="4107"/>
        <item x="11099"/>
        <item x="11217"/>
        <item x="10418"/>
        <item x="10722"/>
        <item x="10799"/>
        <item x="10878"/>
        <item x="10313"/>
        <item x="10779"/>
        <item x="10480"/>
        <item x="8024"/>
        <item x="7589"/>
        <item x="8472"/>
        <item x="10056"/>
        <item x="9794"/>
        <item x="10017"/>
        <item x="9499"/>
        <item x="9256"/>
        <item x="9470"/>
        <item x="9621"/>
        <item x="9493"/>
        <item x="14461"/>
        <item x="14418"/>
        <item x="13910"/>
        <item x="14002"/>
        <item x="14111"/>
        <item x="14713"/>
        <item x="13946"/>
        <item x="14101"/>
        <item x="14018"/>
        <item x="20077"/>
        <item x="20624"/>
        <item x="20699"/>
        <item x="19879"/>
        <item x="19261"/>
        <item x="5223"/>
        <item x="5056"/>
        <item x="5323"/>
        <item x="8915"/>
        <item x="8710"/>
        <item x="8581"/>
        <item x="1103"/>
        <item x="1122"/>
        <item x="6028"/>
        <item x="7143"/>
        <item x="6722"/>
        <item x="7015"/>
        <item x="3576"/>
        <item x="3089"/>
        <item x="3619"/>
        <item x="3045"/>
        <item x="2735"/>
        <item x="3361"/>
        <item x="2784"/>
        <item x="3626"/>
        <item x="15123"/>
        <item x="16096"/>
        <item x="15930"/>
        <item x="18001"/>
        <item x="18295"/>
        <item x="17489"/>
        <item x="18360"/>
        <item x="18442"/>
        <item x="13671"/>
        <item x="13107"/>
        <item x="13385"/>
        <item x="13090"/>
        <item x="16768"/>
        <item x="12742"/>
        <item x="17130"/>
        <item x="16984"/>
        <item x="16437"/>
        <item x="1037"/>
        <item x="107"/>
        <item x="885"/>
        <item x="12173"/>
        <item x="12480"/>
        <item x="12014"/>
        <item x="4031"/>
        <item x="4184"/>
        <item x="4281"/>
        <item x="4359"/>
        <item x="3888"/>
        <item x="4651"/>
        <item x="4323"/>
        <item x="4371"/>
        <item x="3946"/>
        <item x="11117"/>
        <item x="11382"/>
        <item x="8239"/>
        <item x="10620"/>
        <item x="10809"/>
        <item x="7957"/>
        <item x="7820"/>
        <item x="8006"/>
        <item x="8367"/>
        <item x="8133"/>
        <item x="7866"/>
        <item x="8075"/>
        <item x="8249"/>
        <item x="9780"/>
        <item x="10066"/>
        <item x="9697"/>
        <item x="9314"/>
        <item x="14520"/>
        <item x="20554"/>
        <item x="20990"/>
        <item x="20266"/>
        <item x="20795"/>
        <item x="5043"/>
        <item x="5227"/>
        <item x="5581"/>
        <item x="5452"/>
        <item x="5173"/>
        <item x="9214"/>
        <item x="8890"/>
        <item x="8613"/>
        <item x="8513"/>
        <item x="8616"/>
        <item x="2243"/>
        <item x="1943"/>
        <item x="21438"/>
        <item x="21146"/>
        <item x="18846"/>
        <item x="18767"/>
        <item x="14780"/>
        <item x="1529"/>
        <item x="6903"/>
        <item x="7266"/>
        <item x="6590"/>
        <item x="1662"/>
        <item x="6519"/>
        <item x="6932"/>
        <item x="3331"/>
        <item x="2866"/>
        <item x="3451"/>
        <item x="3583"/>
        <item x="15718"/>
        <item x="3353"/>
        <item x="14999"/>
        <item x="15099"/>
        <item x="18320"/>
        <item x="13196"/>
        <item x="13526"/>
        <item x="12668"/>
        <item x="12871"/>
        <item x="12774"/>
        <item x="436"/>
        <item x="12417"/>
        <item x="4504"/>
        <item x="3825"/>
        <item x="12387"/>
        <item x="3838"/>
        <item x="10915"/>
        <item x="8235"/>
        <item x="7450"/>
        <item x="7432"/>
        <item x="10124"/>
        <item x="10114"/>
        <item x="20486"/>
        <item x="20890"/>
        <item x="8742"/>
        <item x="21401"/>
        <item x="21457"/>
        <item x="19114"/>
        <item x="18692"/>
        <item x="18656"/>
        <item x="1498"/>
        <item x="7158"/>
        <item x="6464"/>
        <item x="2885"/>
        <item x="2762"/>
        <item x="2591"/>
        <item x="2670"/>
        <item x="15653"/>
        <item x="15487"/>
        <item x="17771"/>
        <item x="16195"/>
        <item x="16765"/>
        <item x="16891"/>
        <item x="642"/>
        <item x="11949"/>
        <item x="11877"/>
        <item x="4249"/>
        <item x="7626"/>
        <item x="10153"/>
        <item x="20713"/>
        <item x="8830"/>
        <item x="2295"/>
        <item x="2488"/>
        <item x="21392"/>
        <item x="19057"/>
        <item x="1698"/>
        <item x="1620"/>
        <item x="1338"/>
        <item x="1608"/>
        <item x="6286"/>
        <item x="5768"/>
        <item x="3469"/>
        <item x="2669"/>
        <item x="15300"/>
        <item x="15364"/>
        <item x="12989"/>
        <item x="13006"/>
        <item x="12677"/>
        <item x="13541"/>
        <item x="13214"/>
        <item x="13173"/>
        <item x="16682"/>
        <item x="16332"/>
        <item x="16990"/>
        <item x="16707"/>
        <item x="17043"/>
        <item x="16230"/>
        <item x="16481"/>
        <item x="16305"/>
        <item x="16641"/>
        <item x="16779"/>
        <item x="16665"/>
        <item x="16394"/>
        <item x="16402"/>
        <item x="16262"/>
        <item x="17300"/>
        <item x="17335"/>
        <item x="16658"/>
        <item x="16638"/>
        <item x="593"/>
        <item x="506"/>
        <item x="829"/>
        <item x="956"/>
        <item x="195"/>
        <item x="262"/>
        <item x="378"/>
        <item x="454"/>
        <item x="12129"/>
        <item x="12334"/>
        <item x="11836"/>
        <item x="11596"/>
        <item x="11514"/>
        <item x="12192"/>
        <item x="12362"/>
        <item x="12039"/>
        <item x="11743"/>
        <item x="11652"/>
        <item x="11553"/>
        <item x="4122"/>
        <item x="3776"/>
        <item x="4460"/>
        <item x="4278"/>
        <item x="10974"/>
        <item x="11344"/>
        <item x="10924"/>
        <item x="10931"/>
        <item x="7697"/>
        <item x="9421"/>
        <item x="9264"/>
        <item x="9997"/>
        <item x="14039"/>
        <item x="14636"/>
        <item x="14271"/>
        <item x="20975"/>
        <item x="20178"/>
        <item x="20288"/>
        <item x="19460"/>
        <item x="19214"/>
        <item x="5474"/>
        <item x="5740"/>
        <item x="5256"/>
        <item x="5448"/>
        <item x="5577"/>
        <item x="5192"/>
        <item x="8591"/>
        <item x="8836"/>
        <item x="8860"/>
        <item x="21460"/>
        <item x="21408"/>
        <item x="21172"/>
        <item x="19131"/>
        <item x="18752"/>
        <item x="14747"/>
        <item x="1618"/>
        <item x="1682"/>
        <item x="1151"/>
        <item x="7062"/>
        <item x="5905"/>
        <item x="6328"/>
        <item x="3209"/>
        <item x="2590"/>
        <item x="16072"/>
        <item x="16095"/>
        <item x="15808"/>
        <item x="15476"/>
        <item x="15012"/>
        <item x="17914"/>
        <item x="17387"/>
        <item x="17950"/>
        <item x="17713"/>
        <item x="18375"/>
        <item x="18096"/>
        <item x="17558"/>
        <item x="13499"/>
        <item x="12918"/>
        <item x="13500"/>
        <item x="13183"/>
        <item x="17252"/>
        <item x="16706"/>
        <item x="16685"/>
        <item x="16740"/>
        <item x="17147"/>
        <item x="551"/>
        <item x="855"/>
        <item x="443"/>
        <item x="272"/>
        <item x="44"/>
        <item x="12570"/>
        <item x="11725"/>
        <item x="11891"/>
        <item x="12355"/>
        <item x="11720"/>
        <item x="12477"/>
        <item x="12064"/>
        <item x="11508"/>
        <item x="4928"/>
        <item x="3943"/>
        <item x="3880"/>
        <item x="4462"/>
        <item x="4805"/>
        <item x="4935"/>
        <item x="4300"/>
        <item x="4409"/>
        <item x="10700"/>
        <item x="10720"/>
        <item x="10403"/>
        <item x="11154"/>
        <item x="10783"/>
        <item x="10458"/>
        <item x="8176"/>
        <item x="7932"/>
        <item x="7813"/>
        <item x="7946"/>
        <item x="8254"/>
        <item x="8117"/>
        <item x="9582"/>
        <item x="9828"/>
        <item x="14641"/>
        <item x="13831"/>
        <item x="14072"/>
        <item x="14149"/>
        <item x="13804"/>
        <item x="13719"/>
        <item x="14648"/>
        <item x="14339"/>
        <item x="14698"/>
        <item x="14439"/>
        <item x="20117"/>
        <item x="20957"/>
        <item x="20079"/>
        <item x="20450"/>
        <item x="19455"/>
        <item x="19376"/>
        <item x="5363"/>
        <item x="5297"/>
        <item x="5022"/>
        <item x="5654"/>
        <item x="8872"/>
        <item x="8799"/>
        <item x="8655"/>
        <item x="2481"/>
        <item x="2410"/>
        <item x="19132"/>
        <item x="1289"/>
        <item x="1291"/>
        <item x="1254"/>
        <item x="1588"/>
        <item x="7210"/>
        <item x="7378"/>
        <item x="5879"/>
        <item x="6461"/>
        <item x="6417"/>
        <item x="6921"/>
        <item x="3401"/>
        <item x="3084"/>
        <item x="3466"/>
        <item x="3255"/>
        <item x="2954"/>
        <item x="3355"/>
        <item x="3701"/>
        <item x="2586"/>
        <item x="15133"/>
        <item x="15759"/>
        <item x="16001"/>
        <item x="18228"/>
        <item x="17890"/>
        <item x="18504"/>
        <item x="17553"/>
        <item x="17572"/>
        <item x="18555"/>
        <item x="13109"/>
        <item x="13122"/>
        <item x="12927"/>
        <item x="16469"/>
        <item x="16547"/>
        <item x="809"/>
        <item x="441"/>
        <item x="815"/>
        <item x="762"/>
        <item x="140"/>
        <item x="380"/>
        <item x="12283"/>
        <item x="11937"/>
        <item x="12282"/>
        <item x="11543"/>
        <item x="11477"/>
        <item x="4730"/>
        <item x="4317"/>
        <item x="4396"/>
        <item x="4857"/>
        <item x="4717"/>
        <item x="4181"/>
        <item x="3894"/>
        <item x="3919"/>
        <item x="11385"/>
        <item x="11155"/>
        <item x="10741"/>
        <item x="10514"/>
        <item x="10873"/>
        <item x="11050"/>
        <item x="7652"/>
        <item x="7999"/>
        <item x="7606"/>
        <item x="7959"/>
        <item x="7506"/>
        <item x="8031"/>
        <item x="7712"/>
        <item x="8392"/>
        <item x="7912"/>
        <item x="9930"/>
        <item x="9447"/>
        <item x="14412"/>
        <item x="14183"/>
        <item x="13926"/>
        <item x="13717"/>
        <item x="13788"/>
        <item x="14281"/>
        <item x="20939"/>
        <item x="20220"/>
        <item x="5373"/>
        <item x="4981"/>
        <item x="2256"/>
        <item x="2276"/>
        <item x="21462"/>
        <item x="21413"/>
        <item x="19103"/>
        <item x="19033"/>
        <item x="18653"/>
        <item x="18832"/>
        <item x="6787"/>
        <item x="7276"/>
        <item x="6169"/>
        <item x="6300"/>
        <item x="5898"/>
        <item x="6399"/>
        <item x="3292"/>
        <item x="2768"/>
        <item x="3530"/>
        <item x="3054"/>
        <item x="15695"/>
        <item x="15948"/>
        <item x="15646"/>
        <item x="17940"/>
        <item x="18327"/>
        <item x="17451"/>
        <item x="17833"/>
        <item x="13546"/>
        <item x="13259"/>
        <item x="18009"/>
        <item x="643"/>
        <item x="870"/>
        <item x="12233"/>
        <item x="12110"/>
        <item x="263"/>
        <item x="11663"/>
        <item x="4233"/>
        <item x="4467"/>
        <item x="4553"/>
        <item x="4768"/>
        <item x="12142"/>
        <item x="11475"/>
        <item x="4885"/>
        <item x="10387"/>
        <item x="11408"/>
        <item x="10664"/>
        <item x="10701"/>
        <item x="10448"/>
        <item x="10870"/>
        <item x="10838"/>
        <item x="7941"/>
        <item x="7857"/>
        <item x="7569"/>
        <item x="9666"/>
        <item x="9236"/>
        <item x="7398"/>
        <item x="9538"/>
        <item x="7762"/>
        <item x="14500"/>
        <item x="14387"/>
        <item x="20921"/>
        <item x="20754"/>
        <item x="20829"/>
        <item x="19240"/>
        <item x="4986"/>
        <item x="4973"/>
        <item x="5054"/>
        <item x="8932"/>
        <item x="9041"/>
        <item x="9079"/>
        <item x="8720"/>
        <item x="21236"/>
        <item x="21270"/>
        <item x="18992"/>
        <item x="1567"/>
        <item x="6925"/>
        <item x="7208"/>
        <item x="6566"/>
        <item x="6137"/>
        <item x="7105"/>
        <item x="6657"/>
        <item x="6750"/>
        <item x="3169"/>
        <item x="2547"/>
        <item x="2753"/>
        <item x="15683"/>
        <item x="16148"/>
        <item x="15426"/>
        <item x="15249"/>
        <item x="2652"/>
        <item x="18240"/>
        <item x="18461"/>
        <item x="17388"/>
        <item x="17735"/>
        <item x="15051"/>
        <item x="15920"/>
        <item x="15078"/>
        <item x="15853"/>
        <item x="13053"/>
        <item x="17898"/>
        <item x="13164"/>
        <item x="16589"/>
        <item x="16430"/>
        <item x="16887"/>
        <item x="16908"/>
        <item x="16550"/>
        <item x="1051"/>
        <item x="839"/>
        <item x="315"/>
        <item x="479"/>
        <item x="11471"/>
        <item x="12176"/>
        <item x="12543"/>
        <item x="3902"/>
        <item x="4350"/>
        <item x="4674"/>
        <item x="11064"/>
        <item x="3887"/>
        <item x="11177"/>
        <item x="7698"/>
        <item x="7884"/>
        <item x="7746"/>
        <item x="10216"/>
        <item x="9803"/>
        <item x="13973"/>
        <item x="9702"/>
        <item x="20860"/>
        <item x="20064"/>
        <item x="20784"/>
        <item x="13702"/>
        <item x="20017"/>
        <item x="19923"/>
        <item x="20907"/>
        <item x="21015"/>
        <item x="19872"/>
        <item x="19907"/>
        <item x="5508"/>
        <item x="5661"/>
        <item x="5575"/>
        <item x="19861"/>
        <item x="8652"/>
        <item x="18631"/>
        <item x="1794"/>
        <item x="1404"/>
        <item x="5945"/>
        <item x="6804"/>
        <item x="6896"/>
        <item x="6975"/>
        <item x="7010"/>
        <item x="5944"/>
        <item x="2563"/>
        <item x="3597"/>
        <item x="15739"/>
        <item x="16068"/>
        <item x="15059"/>
        <item x="15509"/>
        <item x="16031"/>
        <item x="18535"/>
        <item x="13315"/>
        <item x="13648"/>
        <item x="665"/>
        <item x="548"/>
        <item x="11580"/>
        <item x="12023"/>
        <item x="11862"/>
        <item x="9426"/>
        <item x="18894"/>
        <item x="1716"/>
        <item x="1165"/>
        <item x="6801"/>
        <item x="7277"/>
        <item x="3625"/>
        <item x="3019"/>
        <item x="2881"/>
        <item x="16145"/>
        <item x="15470"/>
        <item x="15579"/>
        <item x="17683"/>
        <item x="18440"/>
        <item x="13680"/>
        <item x="490"/>
        <item x="4740"/>
        <item x="5278"/>
        <item x="8781"/>
        <item x="8545"/>
        <item x="2363"/>
        <item x="21077"/>
        <item x="21195"/>
        <item x="21076"/>
        <item x="18860"/>
        <item x="18951"/>
        <item x="18639"/>
        <item x="18628"/>
        <item x="1344"/>
        <item x="6570"/>
        <item x="6926"/>
        <item x="3501"/>
        <item x="2919"/>
        <item x="15774"/>
        <item x="15377"/>
        <item x="15256"/>
        <item x="18488"/>
        <item x="18130"/>
        <item x="18386"/>
        <item x="18270"/>
        <item x="17460"/>
        <item x="17384"/>
        <item x="17426"/>
        <item x="17449"/>
        <item x="13635"/>
        <item x="13400"/>
        <item x="17327"/>
        <item x="16346"/>
        <item x="16249"/>
        <item x="16528"/>
        <item x="16851"/>
        <item x="620"/>
        <item x="325"/>
        <item x="756"/>
        <item x="530"/>
        <item x="981"/>
        <item x="572"/>
        <item x="668"/>
        <item x="12059"/>
        <item x="12032"/>
        <item x="12136"/>
        <item x="12024"/>
        <item x="12224"/>
        <item x="11571"/>
        <item x="4555"/>
        <item x="4880"/>
        <item x="4194"/>
        <item x="4265"/>
        <item x="11393"/>
        <item x="10744"/>
        <item x="10406"/>
        <item x="10568"/>
        <item x="10749"/>
        <item x="10594"/>
        <item x="10410"/>
        <item x="10438"/>
        <item x="10432"/>
        <item x="10650"/>
        <item x="10376"/>
        <item x="10721"/>
        <item x="10512"/>
        <item x="10573"/>
        <item x="11137"/>
        <item x="10794"/>
        <item x="11180"/>
        <item x="11315"/>
        <item x="11354"/>
        <item x="10519"/>
        <item x="10906"/>
        <item x="10634"/>
        <item x="10280"/>
        <item x="10547"/>
        <item x="10290"/>
        <item x="10279"/>
        <item x="10297"/>
        <item x="10447"/>
        <item x="10776"/>
        <item x="7511"/>
        <item x="7623"/>
        <item x="9471"/>
        <item x="14437"/>
        <item x="14697"/>
        <item x="13688"/>
        <item x="14120"/>
        <item x="20927"/>
        <item x="20972"/>
        <item x="20893"/>
        <item x="20643"/>
        <item x="20515"/>
        <item x="20142"/>
        <item x="19352"/>
        <item x="5106"/>
        <item x="9122"/>
        <item x="8536"/>
        <item x="8963"/>
        <item x="2426"/>
        <item x="1895"/>
        <item x="21292"/>
        <item x="18713"/>
        <item x="1242"/>
        <item x="1098"/>
        <item x="7244"/>
        <item x="6881"/>
        <item x="5786"/>
        <item x="7259"/>
        <item x="5792"/>
        <item x="6281"/>
        <item x="5880"/>
        <item x="5862"/>
        <item x="3156"/>
        <item x="3554"/>
        <item x="3525"/>
        <item x="3173"/>
        <item x="2772"/>
        <item x="15467"/>
        <item x="14974"/>
        <item x="18538"/>
        <item x="15037"/>
        <item x="18127"/>
        <item x="17551"/>
        <item x="13346"/>
        <item x="13129"/>
        <item x="16951"/>
        <item x="16756"/>
        <item x="16357"/>
        <item x="16440"/>
        <item x="16821"/>
        <item x="115"/>
        <item x="934"/>
        <item x="264"/>
        <item x="11672"/>
        <item x="11897"/>
        <item x="11519"/>
        <item x="11696"/>
        <item x="12242"/>
        <item x="11915"/>
        <item x="12361"/>
        <item x="12542"/>
        <item x="11669"/>
        <item x="11860"/>
        <item x="4823"/>
        <item x="4032"/>
        <item x="4497"/>
        <item x="4641"/>
        <item x="10654"/>
        <item x="4614"/>
        <item x="3780"/>
        <item x="10977"/>
        <item x="10991"/>
        <item x="10881"/>
        <item x="11353"/>
        <item x="7617"/>
        <item x="11011"/>
        <item x="8015"/>
        <item x="8233"/>
        <item x="8109"/>
        <item x="7497"/>
        <item x="7471"/>
        <item x="8167"/>
        <item x="9775"/>
        <item x="14056"/>
        <item x="9526"/>
        <item x="9398"/>
        <item x="9461"/>
        <item x="14663"/>
        <item x="14545"/>
        <item x="14093"/>
        <item x="14365"/>
        <item x="13933"/>
        <item x="13865"/>
        <item x="14444"/>
        <item x="14359"/>
        <item x="14380"/>
        <item x="20902"/>
        <item x="20586"/>
        <item x="20761"/>
        <item x="19456"/>
        <item x="19278"/>
        <item x="19992"/>
        <item x="19571"/>
        <item x="5147"/>
        <item x="8847"/>
        <item x="8561"/>
        <item x="8733"/>
        <item x="1804"/>
        <item x="21148"/>
        <item x="19148"/>
        <item x="18997"/>
        <item x="18857"/>
        <item x="18802"/>
        <item x="14894"/>
        <item x="1769"/>
        <item x="1309"/>
        <item x="1175"/>
        <item x="1381"/>
        <item x="6625"/>
        <item x="7100"/>
        <item x="6127"/>
        <item x="6837"/>
        <item x="7128"/>
        <item x="3108"/>
        <item x="2861"/>
        <item x="2549"/>
        <item x="3703"/>
        <item x="2579"/>
        <item x="2883"/>
        <item x="2812"/>
        <item x="15015"/>
        <item x="15373"/>
        <item x="16085"/>
        <item x="16055"/>
        <item x="15112"/>
        <item x="15879"/>
        <item x="18324"/>
        <item x="18021"/>
        <item x="17671"/>
        <item x="17934"/>
        <item x="17703"/>
        <item x="12836"/>
        <item x="17875"/>
        <item x="12693"/>
        <item x="12739"/>
        <item x="13475"/>
        <item x="18399"/>
        <item x="12936"/>
        <item x="17204"/>
        <item x="16303"/>
        <item x="17210"/>
        <item x="12740"/>
        <item x="17036"/>
        <item x="17212"/>
        <item x="16474"/>
        <item x="16510"/>
        <item x="16241"/>
        <item x="916"/>
        <item x="16339"/>
        <item x="217"/>
        <item x="698"/>
        <item x="404"/>
        <item x="362"/>
        <item x="12579"/>
        <item x="11759"/>
        <item x="4517"/>
        <item x="11801"/>
        <item x="4726"/>
        <item x="4856"/>
        <item x="4570"/>
        <item x="4510"/>
        <item x="11426"/>
        <item x="10502"/>
        <item x="10852"/>
        <item x="10801"/>
        <item x="10522"/>
        <item x="8454"/>
        <item x="7729"/>
        <item x="7632"/>
        <item x="10244"/>
        <item x="9627"/>
        <item x="9996"/>
        <item x="9394"/>
        <item x="9543"/>
        <item x="9339"/>
        <item x="9395"/>
        <item x="10173"/>
        <item x="9684"/>
        <item x="13927"/>
        <item x="14328"/>
        <item x="14327"/>
        <item x="14164"/>
        <item x="13913"/>
        <item x="13727"/>
        <item x="20881"/>
        <item x="21047"/>
        <item x="20632"/>
        <item x="20958"/>
        <item x="20551"/>
        <item x="20469"/>
        <item x="19765"/>
        <item x="5155"/>
        <item x="5068"/>
        <item x="5687"/>
        <item x="5598"/>
        <item x="9158"/>
        <item x="9109"/>
        <item x="2475"/>
        <item x="2255"/>
        <item x="1922"/>
        <item x="21229"/>
        <item x="21435"/>
        <item x="19001"/>
        <item x="18673"/>
        <item x="18580"/>
        <item x="14906"/>
        <item x="21584"/>
        <item x="1468"/>
        <item x="1531"/>
        <item x="1453"/>
        <item x="1610"/>
        <item x="21616"/>
        <item x="7331"/>
        <item x="2813"/>
        <item x="2686"/>
        <item x="2728"/>
        <item x="2910"/>
        <item x="15363"/>
        <item x="16062"/>
        <item x="15733"/>
        <item x="18480"/>
        <item x="17577"/>
        <item x="15836"/>
        <item x="12949"/>
        <item x="13389"/>
        <item x="16903"/>
        <item x="17229"/>
        <item x="16267"/>
        <item x="61"/>
        <item x="58"/>
        <item x="881"/>
        <item x="990"/>
        <item x="927"/>
        <item x="12416"/>
        <item x="12185"/>
        <item x="4636"/>
        <item x="11323"/>
        <item x="11409"/>
        <item x="10521"/>
        <item x="10442"/>
        <item x="11076"/>
        <item x="10695"/>
        <item x="7930"/>
        <item x="7988"/>
        <item x="8009"/>
        <item x="10985"/>
        <item x="11023"/>
        <item x="7427"/>
        <item x="7994"/>
        <item x="7468"/>
        <item x="9679"/>
        <item x="9570"/>
        <item x="14059"/>
        <item x="14709"/>
        <item x="20726"/>
        <item x="21027"/>
        <item x="19386"/>
        <item x="19556"/>
        <item x="5358"/>
        <item x="5579"/>
        <item x="5424"/>
        <item x="5010"/>
        <item x="4948"/>
        <item x="1854"/>
        <item x="2476"/>
        <item x="2299"/>
        <item x="21094"/>
        <item x="19164"/>
        <item x="18827"/>
        <item x="14875"/>
        <item x="1133"/>
        <item x="21611"/>
        <item x="7104"/>
        <item x="6999"/>
        <item x="7242"/>
        <item x="6756"/>
        <item x="5827"/>
        <item x="5931"/>
        <item x="3352"/>
        <item x="3686"/>
        <item x="3142"/>
        <item x="3294"/>
        <item x="15945"/>
        <item x="15390"/>
        <item x="2796"/>
        <item x="3027"/>
        <item x="17623"/>
        <item x="17897"/>
        <item x="17568"/>
        <item x="15131"/>
        <item x="13282"/>
        <item x="12883"/>
        <item x="16318"/>
        <item x="17201"/>
        <item x="16764"/>
        <item x="16529"/>
        <item x="17035"/>
        <item x="16399"/>
        <item x="766"/>
        <item x="320"/>
        <item x="894"/>
        <item x="16965"/>
        <item x="16780"/>
        <item x="11510"/>
        <item x="11842"/>
        <item x="11577"/>
        <item x="4603"/>
        <item x="3859"/>
        <item x="4432"/>
        <item x="12600"/>
        <item x="10533"/>
        <item x="11401"/>
        <item x="10885"/>
        <item x="4483"/>
        <item x="7983"/>
        <item x="11061"/>
        <item x="10205"/>
        <item x="9361"/>
        <item x="14627"/>
        <item x="14532"/>
        <item x="9473"/>
        <item x="9379"/>
        <item x="20200"/>
        <item x="20994"/>
        <item x="14300"/>
        <item x="14006"/>
        <item x="21032"/>
        <item x="19980"/>
        <item x="19368"/>
        <item x="19299"/>
        <item x="19968"/>
        <item x="19973"/>
        <item x="19553"/>
        <item x="19910"/>
        <item x="5392"/>
        <item x="5567"/>
        <item x="1908"/>
        <item x="9141"/>
        <item x="21453"/>
        <item x="21079"/>
        <item x="18730"/>
        <item x="1780"/>
        <item x="1585"/>
        <item x="7351"/>
        <item x="7170"/>
        <item x="6034"/>
        <item x="7192"/>
        <item x="6123"/>
        <item x="6669"/>
        <item x="6551"/>
        <item x="5798"/>
        <item x="2990"/>
        <item x="2650"/>
        <item x="15264"/>
        <item x="15577"/>
        <item x="15804"/>
        <item x="15992"/>
        <item x="15784"/>
        <item x="18340"/>
        <item x="17787"/>
        <item x="18321"/>
        <item x="13153"/>
        <item x="13275"/>
        <item x="13169"/>
        <item x="16855"/>
        <item x="11506"/>
        <item x="11699"/>
        <item x="11115"/>
        <item x="9435"/>
        <item x="14494"/>
        <item x="8970"/>
        <item x="8554"/>
        <item x="2303"/>
        <item x="21184"/>
        <item x="18853"/>
        <item x="18610"/>
        <item x="18661"/>
        <item x="1686"/>
        <item x="21599"/>
        <item x="21621"/>
        <item x="1162"/>
        <item x="15347"/>
        <item x="15243"/>
        <item x="15682"/>
        <item x="17396"/>
        <item x="17688"/>
        <item x="13115"/>
        <item x="12898"/>
        <item x="4253"/>
        <item x="3800"/>
        <item x="4094"/>
        <item x="10851"/>
        <item x="10271"/>
        <item x="10737"/>
        <item x="14332"/>
        <item x="14139"/>
        <item x="20567"/>
        <item x="20365"/>
        <item x="20103"/>
        <item x="20493"/>
        <item x="20533"/>
        <item x="20742"/>
        <item x="20345"/>
        <item x="20397"/>
        <item x="20725"/>
        <item x="20936"/>
        <item x="20239"/>
        <item x="20143"/>
        <item x="9149"/>
        <item x="9128"/>
        <item x="9209"/>
        <item x="21374"/>
        <item x="14942"/>
        <item x="1383"/>
        <item x="1322"/>
        <item x="1504"/>
        <item x="1637"/>
        <item x="6459"/>
        <item x="6469"/>
        <item x="6341"/>
        <item x="6258"/>
        <item x="6950"/>
        <item x="7147"/>
        <item x="3590"/>
        <item x="3326"/>
        <item x="3362"/>
        <item x="2571"/>
        <item x="2876"/>
        <item x="2899"/>
        <item x="2587"/>
        <item x="3357"/>
        <item x="2634"/>
        <item x="16110"/>
        <item x="15750"/>
        <item x="18417"/>
        <item x="13074"/>
        <item x="13148"/>
        <item x="12725"/>
        <item x="12707"/>
        <item x="13187"/>
        <item x="12973"/>
        <item x="16193"/>
        <item x="17311"/>
        <item x="16383"/>
        <item x="16890"/>
        <item x="214"/>
        <item x="838"/>
        <item x="11643"/>
        <item x="11740"/>
        <item x="12151"/>
        <item x="12288"/>
        <item x="11830"/>
        <item x="4123"/>
        <item x="4400"/>
        <item x="4129"/>
        <item x="10987"/>
        <item x="10986"/>
        <item x="8338"/>
        <item x="8056"/>
        <item x="8044"/>
        <item x="8462"/>
        <item x="7440"/>
        <item x="7838"/>
        <item x="7717"/>
        <item x="10123"/>
        <item x="9978"/>
        <item x="9635"/>
        <item x="14699"/>
        <item x="13962"/>
        <item x="14473"/>
        <item x="14070"/>
        <item x="14032"/>
        <item x="14080"/>
        <item x="20612"/>
        <item x="20911"/>
        <item x="19947"/>
        <item x="19681"/>
        <item x="19383"/>
        <item x="19493"/>
        <item x="19743"/>
        <item x="8934"/>
        <item x="8693"/>
        <item x="21302"/>
        <item x="21272"/>
        <item x="21434"/>
        <item x="21346"/>
        <item x="1784"/>
        <item x="1070"/>
        <item x="21576"/>
        <item x="1475"/>
        <item x="21583"/>
        <item x="6375"/>
        <item x="6022"/>
        <item x="6627"/>
        <item x="6310"/>
        <item x="5914"/>
        <item x="6067"/>
        <item x="5791"/>
        <item x="5993"/>
        <item x="1603"/>
        <item x="1665"/>
        <item x="2802"/>
        <item x="2974"/>
        <item x="3350"/>
        <item x="3395"/>
        <item x="5893"/>
        <item x="3520"/>
        <item x="15858"/>
        <item x="15732"/>
        <item x="15860"/>
        <item x="15388"/>
        <item x="3024"/>
        <item x="15787"/>
        <item x="18008"/>
        <item x="18007"/>
        <item x="18332"/>
        <item x="18025"/>
        <item x="17464"/>
        <item x="18063"/>
        <item x="17899"/>
        <item x="13197"/>
        <item x="12972"/>
        <item x="13371"/>
        <item x="18156"/>
        <item x="12917"/>
        <item x="13133"/>
        <item x="17291"/>
        <item x="16912"/>
        <item x="16763"/>
        <item x="16593"/>
        <item x="920"/>
        <item x="360"/>
        <item x="89"/>
        <item x="16382"/>
        <item x="16434"/>
        <item x="12503"/>
        <item x="12456"/>
        <item x="12138"/>
        <item x="12200"/>
        <item x="12236"/>
        <item x="562"/>
        <item x="11509"/>
        <item x="11871"/>
        <item x="409"/>
        <item x="3898"/>
        <item x="4738"/>
        <item x="4288"/>
        <item x="11753"/>
        <item x="4185"/>
        <item x="11082"/>
        <item x="10465"/>
        <item x="11118"/>
        <item x="11041"/>
        <item x="10946"/>
        <item x="4106"/>
        <item x="7879"/>
        <item x="7960"/>
        <item x="8257"/>
        <item x="7458"/>
        <item x="10260"/>
        <item x="9299"/>
        <item x="10018"/>
        <item x="9301"/>
        <item x="9455"/>
        <item x="7812"/>
        <item x="14122"/>
        <item x="9664"/>
        <item x="9707"/>
        <item x="20137"/>
        <item x="20781"/>
        <item x="19942"/>
        <item x="19899"/>
        <item x="19196"/>
        <item x="20685"/>
        <item x="8996"/>
        <item x="2514"/>
        <item x="2102"/>
        <item x="2211"/>
        <item x="2010"/>
        <item x="21252"/>
        <item x="21323"/>
        <item x="19041"/>
        <item x="19025"/>
        <item x="14965"/>
        <item x="18755"/>
        <item x="18779"/>
        <item x="1302"/>
        <item x="1105"/>
        <item x="7288"/>
        <item x="6781"/>
        <item x="1243"/>
        <item x="1647"/>
        <item x="5887"/>
        <item x="6511"/>
        <item x="6915"/>
        <item x="5750"/>
        <item x="6128"/>
        <item x="16065"/>
        <item x="3050"/>
        <item x="16004"/>
        <item x="18438"/>
        <item x="17679"/>
        <item x="17915"/>
        <item x="18441"/>
        <item x="18259"/>
        <item x="18497"/>
        <item x="15919"/>
        <item x="15420"/>
        <item x="18172"/>
        <item x="17989"/>
        <item x="12653"/>
        <item x="13443"/>
        <item x="13020"/>
        <item x="13456"/>
        <item x="18486"/>
        <item x="18138"/>
        <item x="17532"/>
        <item x="17509"/>
        <item x="16739"/>
        <item x="16400"/>
        <item x="13582"/>
        <item x="12953"/>
        <item x="13446"/>
        <item x="16568"/>
        <item x="16507"/>
        <item x="16470"/>
        <item x="12705"/>
        <item x="17376"/>
        <item x="271"/>
        <item x="882"/>
        <item x="613"/>
        <item x="11893"/>
        <item x="11748"/>
        <item x="4821"/>
        <item x="4884"/>
        <item x="4532"/>
        <item x="4895"/>
        <item x="4648"/>
        <item x="11584"/>
        <item x="4287"/>
        <item x="10576"/>
        <item x="4052"/>
        <item x="11329"/>
        <item x="10900"/>
        <item x="11188"/>
        <item x="10411"/>
        <item x="8428"/>
        <item x="7938"/>
        <item x="8366"/>
        <item x="7574"/>
        <item x="8389"/>
        <item x="8050"/>
        <item x="11230"/>
        <item x="10392"/>
        <item x="10467"/>
        <item x="7926"/>
        <item x="7545"/>
        <item x="9317"/>
        <item x="8309"/>
        <item x="8345"/>
        <item x="7631"/>
        <item x="9446"/>
        <item x="13882"/>
        <item x="9377"/>
        <item x="9597"/>
        <item x="13835"/>
        <item x="9900"/>
        <item x="20906"/>
        <item x="20490"/>
        <item x="20717"/>
        <item x="19752"/>
        <item x="20275"/>
        <item x="19276"/>
        <item x="5316"/>
        <item x="5504"/>
        <item x="19484"/>
        <item x="8587"/>
        <item x="5208"/>
        <item x="9016"/>
        <item x="2145"/>
        <item x="2429"/>
        <item x="21090"/>
        <item x="21175"/>
        <item x="1826"/>
        <item x="19156"/>
        <item x="18635"/>
        <item x="18612"/>
        <item x="18716"/>
        <item x="18648"/>
        <item x="18677"/>
        <item x="14838"/>
        <item x="18590"/>
        <item x="14897"/>
        <item x="14913"/>
        <item x="1360"/>
        <item x="1449"/>
        <item x="1131"/>
        <item x="5973"/>
        <item x="7186"/>
        <item x="6841"/>
        <item x="7275"/>
        <item x="5912"/>
        <item x="5848"/>
        <item x="5755"/>
        <item x="3129"/>
        <item x="2647"/>
        <item x="3442"/>
        <item x="3011"/>
        <item x="3230"/>
        <item x="3254"/>
        <item x="15224"/>
        <item x="15182"/>
        <item x="15048"/>
        <item x="15895"/>
        <item x="15023"/>
        <item x="17935"/>
        <item x="17515"/>
        <item x="17519"/>
        <item x="13602"/>
        <item x="12672"/>
        <item x="13027"/>
        <item x="17207"/>
        <item x="16278"/>
        <item x="1041"/>
        <item x="496"/>
        <item x="402"/>
        <item x="12081"/>
        <item x="11484"/>
        <item x="11492"/>
        <item x="12441"/>
        <item x="11705"/>
        <item x="11969"/>
        <item x="4606"/>
        <item x="3925"/>
        <item x="11077"/>
        <item x="11071"/>
        <item x="11091"/>
        <item x="7503"/>
        <item x="10180"/>
        <item x="10149"/>
        <item x="10259"/>
        <item x="14423"/>
        <item x="14625"/>
        <item x="14432"/>
        <item x="13733"/>
        <item x="20055"/>
        <item x="19823"/>
        <item x="19661"/>
        <item x="19886"/>
        <item x="19636"/>
        <item x="19628"/>
        <item x="5146"/>
        <item x="5157"/>
        <item x="9192"/>
        <item x="19091"/>
        <item x="18947"/>
        <item x="18739"/>
        <item x="18797"/>
        <item x="1358"/>
        <item x="1680"/>
        <item x="1733"/>
        <item x="7078"/>
        <item x="6754"/>
        <item x="6093"/>
        <item x="6646"/>
        <item x="3261"/>
        <item x="2567"/>
        <item x="2773"/>
        <item x="15944"/>
        <item x="17738"/>
        <item x="15590"/>
        <item x="15346"/>
        <item x="15205"/>
        <item x="18430"/>
        <item x="12785"/>
        <item x="16949"/>
        <item x="16812"/>
        <item x="13492"/>
        <item x="16776"/>
        <item x="563"/>
        <item x="512"/>
        <item x="114"/>
        <item x="16893"/>
        <item x="12517"/>
        <item x="12512"/>
        <item x="11607"/>
        <item x="1031"/>
        <item x="12342"/>
        <item x="11653"/>
        <item x="12274"/>
        <item x="3797"/>
        <item x="11562"/>
        <item x="4169"/>
        <item x="12428"/>
        <item x="12459"/>
        <item x="4424"/>
        <item x="4453"/>
        <item x="4126"/>
        <item x="11399"/>
        <item x="10719"/>
        <item x="11096"/>
        <item x="7767"/>
        <item x="10375"/>
        <item x="10464"/>
        <item x="7775"/>
        <item x="9266"/>
        <item x="7701"/>
        <item x="7842"/>
        <item x="9770"/>
        <item x="7798"/>
        <item x="9782"/>
        <item x="9669"/>
        <item x="14303"/>
        <item x="14304"/>
        <item x="14132"/>
        <item x="14476"/>
        <item x="20381"/>
        <item x="14026"/>
        <item x="20053"/>
        <item x="14369"/>
        <item x="14430"/>
        <item x="20971"/>
        <item x="19437"/>
        <item x="19528"/>
        <item x="19382"/>
        <item x="20854"/>
        <item x="21021"/>
        <item x="19473"/>
        <item x="19289"/>
        <item x="19308"/>
        <item x="19434"/>
        <item x="5604"/>
        <item x="8924"/>
        <item x="2263"/>
        <item x="2365"/>
        <item x="21483"/>
        <item x="21078"/>
        <item x="21132"/>
        <item x="18979"/>
        <item x="21473"/>
        <item x="18699"/>
        <item x="14956"/>
        <item x="1164"/>
        <item x="6541"/>
        <item x="6151"/>
        <item x="2805"/>
        <item x="3120"/>
        <item x="3311"/>
        <item x="2684"/>
        <item x="18136"/>
        <item x="18337"/>
        <item x="17668"/>
        <item x="17954"/>
        <item x="12721"/>
        <item x="16273"/>
        <item x="700"/>
        <item x="4140"/>
        <item x="4197"/>
        <item x="8458"/>
        <item x="9955"/>
        <item x="9558"/>
        <item x="5455"/>
        <item x="14789"/>
        <item x="6556"/>
        <item x="6917"/>
        <item x="6349"/>
        <item x="13202"/>
        <item x="13224"/>
        <item x="16577"/>
        <item x="16308"/>
        <item x="16975"/>
        <item x="330"/>
        <item x="323"/>
        <item x="4939"/>
        <item x="2058"/>
        <item x="18600"/>
        <item x="14830"/>
        <item x="14734"/>
        <item x="1313"/>
        <item x="1764"/>
        <item x="6621"/>
        <item x="6412"/>
        <item x="7076"/>
        <item x="2854"/>
        <item x="3539"/>
        <item x="3608"/>
        <item x="3052"/>
        <item x="15654"/>
        <item x="15965"/>
        <item x="15156"/>
        <item x="15585"/>
        <item x="17694"/>
        <item x="18135"/>
        <item x="18255"/>
        <item x="17822"/>
        <item x="17379"/>
        <item x="12837"/>
        <item x="13464"/>
        <item x="13550"/>
        <item x="12791"/>
        <item x="13198"/>
        <item x="13146"/>
        <item x="16443"/>
        <item x="16982"/>
        <item x="16244"/>
        <item x="338"/>
        <item x="11965"/>
        <item x="11958"/>
        <item x="11594"/>
        <item x="12261"/>
        <item x="11943"/>
        <item x="11520"/>
        <item x="12458"/>
        <item x="11687"/>
        <item x="4155"/>
        <item x="4630"/>
        <item x="4932"/>
        <item x="4003"/>
        <item x="4766"/>
        <item x="11447"/>
        <item x="10549"/>
        <item x="10869"/>
        <item x="7872"/>
        <item x="8068"/>
        <item x="7393"/>
        <item x="7403"/>
        <item x="9434"/>
        <item x="14393"/>
        <item x="14526"/>
        <item x="14594"/>
        <item x="20619"/>
        <item x="20528"/>
        <item x="20033"/>
        <item x="19859"/>
        <item x="19438"/>
        <item x="19648"/>
        <item x="19416"/>
        <item x="5447"/>
        <item x="5382"/>
        <item x="5177"/>
        <item x="5011"/>
        <item x="8978"/>
        <item x="8910"/>
        <item x="8533"/>
        <item x="8946"/>
        <item x="8527"/>
        <item x="8803"/>
        <item x="8977"/>
        <item x="2146"/>
        <item x="2423"/>
        <item x="2045"/>
        <item x="2253"/>
        <item x="21201"/>
        <item x="19072"/>
        <item x="19024"/>
        <item x="21538"/>
        <item x="21551"/>
        <item x="1522"/>
        <item x="21585"/>
        <item x="1658"/>
        <item x="7263"/>
        <item x="3279"/>
        <item x="3480"/>
        <item x="2674"/>
        <item x="3372"/>
        <item x="2594"/>
        <item x="15096"/>
        <item x="15512"/>
        <item x="15149"/>
        <item x="15104"/>
        <item x="18383"/>
        <item x="17707"/>
        <item x="17904"/>
        <item x="17966"/>
        <item x="18223"/>
        <item x="18048"/>
        <item x="13498"/>
        <item x="12702"/>
        <item x="13319"/>
        <item x="13497"/>
        <item x="16201"/>
        <item x="16603"/>
        <item x="17354"/>
        <item x="108"/>
        <item x="261"/>
        <item x="921"/>
        <item x="658"/>
        <item x="423"/>
        <item x="11529"/>
        <item x="4443"/>
        <item x="4163"/>
        <item x="4484"/>
        <item x="3853"/>
        <item x="4554"/>
        <item x="10771"/>
        <item x="11223"/>
        <item x="11425"/>
        <item x="8419"/>
        <item x="8346"/>
        <item x="8435"/>
        <item x="8063"/>
        <item x="7653"/>
        <item x="7855"/>
        <item x="9545"/>
        <item x="9456"/>
        <item x="9405"/>
        <item x="10208"/>
        <item x="13742"/>
        <item x="20687"/>
        <item x="21046"/>
        <item x="20230"/>
        <item x="20709"/>
        <item x="19254"/>
        <item x="20004"/>
        <item x="19270"/>
        <item x="19410"/>
        <item x="19239"/>
        <item x="5064"/>
        <item x="5731"/>
        <item x="5115"/>
        <item x="9116"/>
        <item x="9220"/>
        <item x="8863"/>
        <item x="8798"/>
        <item x="9002"/>
        <item x="8880"/>
        <item x="9123"/>
        <item x="21342"/>
        <item x="21257"/>
        <item x="21210"/>
        <item x="21477"/>
        <item x="21069"/>
        <item x="19036"/>
        <item x="18770"/>
        <item x="18601"/>
        <item x="18655"/>
        <item x="21579"/>
        <item x="7286"/>
        <item x="7098"/>
        <item x="6027"/>
        <item x="6239"/>
        <item x="6069"/>
        <item x="7296"/>
        <item x="6285"/>
        <item x="6065"/>
        <item x="5774"/>
        <item x="6058"/>
        <item x="3304"/>
        <item x="3245"/>
        <item x="3651"/>
        <item x="2709"/>
        <item x="2737"/>
        <item x="15396"/>
        <item x="15385"/>
        <item x="16070"/>
        <item x="15720"/>
        <item x="15449"/>
        <item x="15606"/>
        <item x="15872"/>
        <item x="18274"/>
        <item x="18197"/>
        <item x="18042"/>
        <item x="18471"/>
        <item x="18401"/>
        <item x="13633"/>
        <item x="13084"/>
        <item x="12849"/>
        <item x="12607"/>
        <item x="13596"/>
        <item x="17325"/>
        <item x="16626"/>
        <item x="16374"/>
        <item x="463"/>
        <item x="866"/>
        <item x="210"/>
        <item x="11796"/>
        <item x="12143"/>
        <item x="11574"/>
        <item x="12436"/>
        <item x="11738"/>
        <item x="4255"/>
        <item x="4306"/>
        <item x="4741"/>
        <item x="4785"/>
        <item x="4151"/>
        <item x="11438"/>
        <item x="10755"/>
        <item x="10832"/>
        <item x="10284"/>
        <item x="10270"/>
        <item x="11201"/>
        <item x="10341"/>
        <item x="10841"/>
        <item x="7402"/>
        <item x="7397"/>
        <item x="8304"/>
        <item x="9652"/>
        <item x="9482"/>
        <item x="9363"/>
        <item x="9420"/>
        <item x="9774"/>
        <item x="14512"/>
        <item x="14217"/>
        <item x="14182"/>
        <item x="14037"/>
        <item x="14472"/>
        <item x="20387"/>
        <item x="20455"/>
        <item x="20564"/>
        <item x="19537"/>
        <item x="19552"/>
        <item x="19271"/>
        <item x="19494"/>
        <item x="5680"/>
        <item x="5375"/>
        <item x="5020"/>
        <item x="8690"/>
        <item x="8502"/>
        <item x="8641"/>
        <item x="8783"/>
        <item x="2160"/>
        <item x="2026"/>
        <item x="2157"/>
        <item x="2346"/>
        <item x="21086"/>
        <item x="21180"/>
        <item x="21204"/>
        <item x="21344"/>
        <item x="19184"/>
        <item x="19043"/>
        <item x="18971"/>
        <item x="18666"/>
        <item x="18821"/>
        <item x="18847"/>
        <item x="14914"/>
        <item x="14860"/>
        <item x="21632"/>
        <item x="1678"/>
        <item x="21578"/>
        <item x="1500"/>
        <item x="1275"/>
        <item x="6672"/>
        <item x="7353"/>
        <item x="6071"/>
        <item x="6654"/>
        <item x="6577"/>
        <item x="3235"/>
        <item x="2677"/>
        <item x="15994"/>
        <item x="15688"/>
        <item x="16094"/>
        <item x="15461"/>
        <item x="15873"/>
        <item x="16066"/>
        <item x="18408"/>
        <item x="17960"/>
        <item x="18542"/>
        <item x="13310"/>
        <item x="13590"/>
        <item x="12821"/>
        <item x="16313"/>
        <item x="16546"/>
        <item x="16415"/>
        <item x="742"/>
        <item x="576"/>
        <item x="12602"/>
        <item x="12232"/>
        <item x="11485"/>
        <item x="11676"/>
        <item x="11962"/>
        <item x="4877"/>
        <item x="4525"/>
        <item x="4392"/>
        <item x="4039"/>
        <item x="3896"/>
        <item x="4407"/>
        <item x="4477"/>
        <item x="4667"/>
        <item x="11351"/>
        <item x="10945"/>
        <item x="11042"/>
        <item x="7613"/>
        <item x="8158"/>
        <item x="7461"/>
        <item x="8008"/>
        <item x="10923"/>
        <item x="10051"/>
        <item x="9480"/>
        <item x="14399"/>
        <item x="14635"/>
        <item x="20944"/>
        <item x="20289"/>
        <item x="20803"/>
        <item x="20401"/>
        <item x="5240"/>
        <item x="5292"/>
        <item x="9118"/>
        <item x="8633"/>
        <item x="9055"/>
        <item x="8714"/>
        <item x="21083"/>
        <item x="18602"/>
        <item x="1724"/>
        <item x="1347"/>
        <item x="1693"/>
        <item x="1579"/>
        <item x="6606"/>
        <item x="5811"/>
        <item x="7184"/>
        <item x="6808"/>
        <item x="6395"/>
        <item x="6082"/>
        <item x="6176"/>
        <item x="7183"/>
        <item x="7380"/>
        <item x="6397"/>
        <item x="5773"/>
        <item x="5790"/>
        <item x="6733"/>
        <item x="15077"/>
        <item x="15030"/>
        <item x="18093"/>
        <item x="17378"/>
        <item x="18227"/>
        <item x="17476"/>
        <item x="12720"/>
        <item x="13210"/>
        <item x="12856"/>
        <item x="16561"/>
        <item x="17180"/>
        <item x="16617"/>
        <item x="632"/>
        <item x="12141"/>
        <item x="3912"/>
        <item x="4282"/>
        <item x="4771"/>
        <item x="11150"/>
        <item x="7670"/>
        <item x="7986"/>
        <item x="8348"/>
        <item x="8078"/>
        <item x="7543"/>
        <item x="9977"/>
        <item x="14198"/>
        <item x="14045"/>
        <item x="14666"/>
        <item x="14680"/>
        <item x="20177"/>
        <item x="21036"/>
        <item x="4943"/>
        <item x="5032"/>
        <item x="5118"/>
        <item x="2069"/>
        <item x="2312"/>
        <item x="6766"/>
        <item x="7327"/>
        <item x="6854"/>
        <item x="6579"/>
        <item x="5955"/>
        <item x="6389"/>
        <item x="3604"/>
        <item x="3200"/>
        <item x="3526"/>
        <item x="3593"/>
        <item x="16009"/>
        <item x="17492"/>
        <item x="16413"/>
        <item x="16240"/>
        <item x="1035"/>
        <item x="12007"/>
        <item x="11203"/>
        <item x="10818"/>
        <item x="7707"/>
        <item x="8134"/>
        <item x="9310"/>
        <item x="5519"/>
        <item x="2199"/>
        <item x="7355"/>
        <item x="6844"/>
        <item x="7248"/>
        <item x="6354"/>
        <item x="17540"/>
        <item x="13445"/>
        <item x="4370"/>
        <item x="7742"/>
        <item x="5124"/>
        <item x="9223"/>
        <item x="8814"/>
        <item x="8483"/>
        <item x="1832"/>
        <item x="21454"/>
        <item x="14719"/>
        <item x="1250"/>
        <item x="1565"/>
        <item x="6796"/>
        <item x="6113"/>
        <item x="6719"/>
        <item x="3393"/>
        <item x="3246"/>
        <item x="3720"/>
        <item x="15058"/>
        <item x="18334"/>
        <item x="12787"/>
        <item x="12784"/>
        <item x="12669"/>
        <item x="13123"/>
        <item x="16807"/>
        <item x="16584"/>
        <item x="17044"/>
        <item x="17191"/>
        <item x="131"/>
        <item x="39"/>
        <item x="11679"/>
        <item x="12316"/>
        <item x="12532"/>
        <item x="4788"/>
        <item x="4379"/>
        <item x="4080"/>
        <item x="11012"/>
        <item x="8370"/>
        <item x="9949"/>
        <item x="10004"/>
        <item x="13748"/>
        <item x="14098"/>
        <item x="20879"/>
        <item x="19576"/>
        <item x="19526"/>
        <item x="5015"/>
        <item x="5498"/>
        <item x="8756"/>
        <item x="21427"/>
        <item x="18940"/>
        <item x="1801"/>
        <item x="1426"/>
        <item x="6040"/>
        <item x="6111"/>
        <item x="6602"/>
        <item x="1280"/>
        <item x="6652"/>
        <item x="3723"/>
        <item x="6264"/>
        <item x="3537"/>
        <item x="15788"/>
        <item x="17497"/>
        <item x="12987"/>
        <item x="18167"/>
        <item x="17163"/>
        <item x="16505"/>
        <item x="17070"/>
        <item x="16816"/>
        <item x="11647"/>
        <item x="63"/>
        <item x="4250"/>
        <item x="4174"/>
        <item x="314"/>
        <item x="11700"/>
        <item x="4622"/>
        <item x="11231"/>
        <item x="10472"/>
        <item x="11371"/>
        <item x="11130"/>
        <item x="11419"/>
        <item x="4684"/>
        <item x="4573"/>
        <item x="3954"/>
        <item x="8159"/>
        <item x="8026"/>
        <item x="7439"/>
        <item x="7498"/>
        <item x="10690"/>
        <item x="9571"/>
        <item x="10234"/>
        <item x="10080"/>
        <item x="9752"/>
        <item x="10069"/>
        <item x="10144"/>
        <item x="8236"/>
        <item x="9945"/>
        <item x="9483"/>
        <item x="9295"/>
        <item x="13943"/>
        <item x="14091"/>
        <item x="20759"/>
        <item x="20602"/>
        <item x="14265"/>
        <item x="13701"/>
        <item x="19377"/>
        <item x="19440"/>
        <item x="19317"/>
        <item x="19771"/>
        <item x="5418"/>
        <item x="8765"/>
        <item x="9044"/>
        <item x="8643"/>
        <item x="21452"/>
        <item x="2051"/>
        <item x="1952"/>
        <item x="21221"/>
        <item x="18609"/>
        <item x="21658"/>
        <item x="1494"/>
        <item x="1300"/>
        <item x="1674"/>
        <item x="1116"/>
        <item x="1236"/>
        <item x="21630"/>
        <item x="6054"/>
        <item x="5859"/>
        <item x="6836"/>
        <item x="6430"/>
        <item x="7081"/>
        <item x="3605"/>
        <item x="7346"/>
        <item x="6870"/>
        <item x="2893"/>
        <item x="3322"/>
        <item x="3338"/>
        <item x="15593"/>
        <item x="2610"/>
        <item x="15442"/>
        <item x="15566"/>
        <item x="15028"/>
        <item x="15054"/>
        <item x="15197"/>
        <item x="15366"/>
        <item x="18350"/>
        <item x="17663"/>
        <item x="18433"/>
        <item x="13361"/>
        <item x="13195"/>
        <item x="18502"/>
        <item x="13045"/>
        <item x="12710"/>
        <item x="12986"/>
        <item x="13110"/>
        <item x="13367"/>
        <item x="13304"/>
        <item x="17058"/>
        <item x="16297"/>
        <item x="16565"/>
        <item x="368"/>
        <item x="433"/>
        <item x="11851"/>
        <item x="12499"/>
        <item x="12266"/>
        <item x="12593"/>
        <item x="4519"/>
        <item x="4427"/>
        <item x="4507"/>
        <item x="4585"/>
        <item x="11337"/>
        <item x="4795"/>
        <item x="4863"/>
        <item x="3916"/>
        <item x="10999"/>
        <item x="11216"/>
        <item x="10879"/>
        <item x="8206"/>
        <item x="8237"/>
        <item x="8172"/>
        <item x="8273"/>
        <item x="7995"/>
        <item x="8379"/>
        <item x="7847"/>
        <item x="8136"/>
        <item x="7686"/>
        <item x="7982"/>
        <item x="8444"/>
        <item x="8393"/>
        <item x="7490"/>
        <item x="10261"/>
        <item x="10218"/>
        <item x="10021"/>
        <item x="10077"/>
        <item x="9737"/>
        <item x="10176"/>
        <item x="9667"/>
        <item x="9871"/>
        <item x="9854"/>
        <item x="14596"/>
        <item x="14071"/>
        <item x="13809"/>
        <item x="14083"/>
        <item x="13847"/>
        <item x="14593"/>
        <item x="14691"/>
        <item x="20314"/>
        <item x="20658"/>
        <item x="20278"/>
        <item x="20299"/>
        <item x="5479"/>
        <item x="5087"/>
        <item x="4940"/>
        <item x="8761"/>
        <item x="9137"/>
        <item x="2028"/>
        <item x="19009"/>
        <item x="19066"/>
        <item x="18790"/>
        <item x="1505"/>
        <item x="1152"/>
        <item x="1675"/>
        <item x="1545"/>
        <item x="5988"/>
        <item x="6301"/>
        <item x="6474"/>
        <item x="2845"/>
        <item x="3026"/>
        <item x="15672"/>
        <item x="15405"/>
        <item x="18022"/>
        <item x="18215"/>
        <item x="17487"/>
        <item x="18091"/>
        <item x="18245"/>
        <item x="17700"/>
        <item x="12881"/>
        <item x="13430"/>
        <item x="13235"/>
        <item x="13178"/>
        <item x="17276"/>
        <item x="16350"/>
        <item x="16946"/>
        <item x="974"/>
        <item x="763"/>
        <item x="787"/>
        <item x="1030"/>
        <item x="1003"/>
        <item x="146"/>
        <item x="819"/>
        <item x="12454"/>
        <item x="12551"/>
        <item x="11918"/>
        <item x="11499"/>
        <item x="11578"/>
        <item x="12488"/>
        <item x="12357"/>
        <item x="12425"/>
        <item x="12318"/>
        <item x="11724"/>
        <item x="4922"/>
        <item x="4337"/>
        <item x="4861"/>
        <item x="4777"/>
        <item x="4865"/>
        <item x="10834"/>
        <item x="10428"/>
        <item x="8269"/>
        <item x="7661"/>
        <item x="7788"/>
        <item x="8431"/>
        <item x="7710"/>
        <item x="9262"/>
        <item x="9618"/>
        <item x="9457"/>
        <item x="10097"/>
        <item x="9375"/>
        <item x="10112"/>
        <item x="13755"/>
        <item x="13893"/>
        <item x="13872"/>
        <item x="13799"/>
        <item x="14453"/>
        <item x="14274"/>
        <item x="20809"/>
        <item x="20237"/>
        <item x="20121"/>
        <item x="21022"/>
        <item x="20648"/>
        <item x="19499"/>
        <item x="19325"/>
        <item x="19956"/>
        <item x="19330"/>
        <item x="19880"/>
        <item x="19381"/>
        <item x="19213"/>
        <item x="5621"/>
        <item x="5564"/>
        <item x="5104"/>
        <item x="5727"/>
        <item x="5291"/>
        <item x="5419"/>
        <item x="9117"/>
        <item x="9153"/>
        <item x="8817"/>
        <item x="2535"/>
        <item x="1837"/>
        <item x="21448"/>
        <item x="21139"/>
        <item x="19183"/>
        <item x="18614"/>
        <item x="1743"/>
        <item x="1495"/>
        <item x="1320"/>
        <item x="6957"/>
        <item x="6923"/>
        <item x="6456"/>
        <item x="6906"/>
        <item x="6980"/>
        <item x="3487"/>
        <item x="3767"/>
        <item x="2820"/>
        <item x="15738"/>
        <item x="15075"/>
        <item x="15778"/>
        <item x="3008"/>
        <item x="15904"/>
        <item x="15816"/>
        <item x="13040"/>
        <item x="13172"/>
        <item x="18123"/>
        <item x="12971"/>
        <item x="13427"/>
        <item x="17161"/>
        <item x="16703"/>
        <item x="287"/>
        <item x="16579"/>
        <item x="72"/>
        <item x="50"/>
        <item x="12557"/>
        <item x="3985"/>
        <item x="4118"/>
        <item x="4175"/>
        <item x="4156"/>
        <item x="11427"/>
        <item x="10431"/>
        <item x="8416"/>
        <item x="8045"/>
        <item x="10723"/>
        <item x="11017"/>
        <item x="9425"/>
        <item x="9589"/>
        <item x="9380"/>
        <item x="8440"/>
        <item x="9258"/>
        <item x="9753"/>
        <item x="14222"/>
        <item x="13908"/>
        <item x="14436"/>
        <item x="14007"/>
        <item x="9454"/>
        <item x="20630"/>
        <item x="20937"/>
        <item x="20870"/>
        <item x="20932"/>
        <item x="20852"/>
        <item x="14278"/>
        <item x="19915"/>
        <item x="19774"/>
        <item x="19841"/>
        <item x="19471"/>
        <item x="5196"/>
        <item x="9167"/>
        <item x="8671"/>
        <item x="5627"/>
        <item x="5301"/>
        <item x="5105"/>
        <item x="2362"/>
        <item x="1841"/>
        <item x="2469"/>
        <item x="19125"/>
        <item x="21521"/>
        <item x="1706"/>
        <item x="1709"/>
        <item x="1198"/>
        <item x="1734"/>
        <item x="6778"/>
        <item x="3551"/>
        <item x="3305"/>
        <item x="3533"/>
        <item x="2944"/>
        <item x="15878"/>
        <item x="18465"/>
        <item x="18482"/>
        <item x="18035"/>
        <item x="13329"/>
        <item x="13511"/>
        <item x="16798"/>
        <item x="372"/>
        <item x="12217"/>
        <item x="4679"/>
        <item x="4650"/>
        <item x="4719"/>
        <item x="10661"/>
        <item x="11431"/>
        <item x="10444"/>
        <item x="7739"/>
        <item x="8043"/>
        <item x="14017"/>
        <item x="14652"/>
        <item x="3371"/>
        <item x="15799"/>
        <item x="18348"/>
        <item x="15494"/>
        <item x="12993"/>
        <item x="16542"/>
        <item x="9349"/>
        <item x="20808"/>
        <item x="21419"/>
        <item x="5816"/>
        <item x="6276"/>
        <item x="6757"/>
        <item x="5986"/>
        <item x="3756"/>
        <item x="2703"/>
        <item x="16109"/>
        <item x="15292"/>
        <item x="15694"/>
        <item x="15673"/>
        <item x="15465"/>
        <item x="18179"/>
        <item x="17448"/>
        <item x="18494"/>
        <item x="18336"/>
        <item x="12889"/>
        <item x="12974"/>
        <item x="13314"/>
        <item x="16300"/>
        <item x="16971"/>
        <item x="102"/>
        <item x="418"/>
        <item x="170"/>
        <item x="503"/>
        <item x="11766"/>
        <item x="4686"/>
        <item x="3788"/>
        <item x="4220"/>
        <item x="4909"/>
        <item x="4354"/>
        <item x="4068"/>
        <item x="11295"/>
        <item x="9709"/>
        <item x="9559"/>
        <item x="9376"/>
        <item x="9575"/>
        <item x="14538"/>
        <item x="14277"/>
        <item x="13978"/>
        <item x="14307"/>
        <item x="14564"/>
        <item x="20739"/>
        <item x="20194"/>
        <item x="20272"/>
        <item x="20757"/>
        <item x="20880"/>
        <item x="20472"/>
        <item x="20218"/>
        <item x="20284"/>
        <item x="20257"/>
        <item x="20513"/>
        <item x="19249"/>
        <item x="19909"/>
        <item x="5215"/>
        <item x="5079"/>
        <item x="5475"/>
        <item x="8815"/>
        <item x="8673"/>
        <item x="2369"/>
        <item x="2089"/>
        <item x="1964"/>
        <item x="19119"/>
        <item x="19135"/>
        <item x="18607"/>
        <item x="18701"/>
        <item x="18788"/>
        <item x="18722"/>
        <item x="18748"/>
        <item x="18738"/>
        <item x="18691"/>
        <item x="21571"/>
        <item x="1627"/>
        <item x="1450"/>
        <item x="21631"/>
        <item x="1374"/>
        <item x="1732"/>
        <item x="7308"/>
        <item x="7220"/>
        <item x="6711"/>
        <item x="3505"/>
        <item x="3768"/>
        <item x="3666"/>
        <item x="2655"/>
        <item x="3540"/>
        <item x="2994"/>
        <item x="3154"/>
        <item x="2705"/>
        <item x="3031"/>
        <item x="3488"/>
        <item x="15726"/>
        <item x="15235"/>
        <item x="16049"/>
        <item x="15241"/>
        <item x="18190"/>
        <item x="17591"/>
        <item x="18370"/>
        <item x="18099"/>
        <item x="17542"/>
        <item x="12768"/>
        <item x="13539"/>
        <item x="16309"/>
        <item x="16720"/>
        <item x="16216"/>
        <item x="17308"/>
        <item x="162"/>
        <item x="890"/>
        <item x="935"/>
        <item x="837"/>
        <item x="12508"/>
        <item x="300"/>
        <item x="12392"/>
        <item x="12510"/>
        <item x="11976"/>
        <item x="11521"/>
        <item x="12183"/>
        <item x="12341"/>
        <item x="12487"/>
        <item x="11694"/>
        <item x="4286"/>
        <item x="4871"/>
        <item x="4625"/>
        <item x="4015"/>
        <item x="3845"/>
        <item x="4088"/>
        <item x="10686"/>
        <item x="10309"/>
        <item x="10440"/>
        <item x="10419"/>
        <item x="11441"/>
        <item x="10649"/>
        <item x="8228"/>
        <item x="7470"/>
        <item x="8051"/>
        <item x="10204"/>
        <item x="8447"/>
        <item x="8404"/>
        <item x="9271"/>
        <item x="9805"/>
        <item x="9617"/>
        <item x="13947"/>
        <item x="14103"/>
        <item x="20258"/>
        <item x="20104"/>
        <item x="20062"/>
        <item x="20094"/>
        <item x="19378"/>
        <item x="20997"/>
        <item x="5694"/>
        <item x="19816"/>
        <item x="19200"/>
        <item x="5503"/>
        <item x="5600"/>
        <item x="5649"/>
        <item x="9130"/>
        <item x="8892"/>
        <item x="8895"/>
        <item x="8871"/>
        <item x="8598"/>
        <item x="8953"/>
        <item x="8816"/>
        <item x="8774"/>
        <item x="1871"/>
        <item x="2054"/>
        <item x="21213"/>
        <item x="18917"/>
        <item x="18684"/>
        <item x="18646"/>
        <item x="18597"/>
        <item x="18764"/>
        <item x="18594"/>
        <item x="14755"/>
        <item x="21502"/>
        <item x="6936"/>
        <item x="5785"/>
        <item x="6114"/>
        <item x="5778"/>
        <item x="7074"/>
        <item x="6117"/>
        <item x="5860"/>
        <item x="1738"/>
        <item x="7180"/>
        <item x="6267"/>
        <item x="2749"/>
        <item x="2614"/>
        <item x="3494"/>
        <item x="3005"/>
        <item x="2729"/>
        <item x="15114"/>
        <item x="15656"/>
        <item x="15454"/>
        <item x="15768"/>
        <item x="3425"/>
        <item x="2840"/>
        <item x="18277"/>
        <item x="13589"/>
        <item x="17844"/>
        <item x="12630"/>
        <item x="13323"/>
        <item x="13211"/>
        <item x="12757"/>
        <item x="13064"/>
        <item x="859"/>
        <item x="375"/>
        <item x="810"/>
        <item x="600"/>
        <item x="16250"/>
        <item x="11861"/>
        <item x="11488"/>
        <item x="4524"/>
        <item x="3981"/>
        <item x="4321"/>
        <item x="4247"/>
        <item x="11326"/>
        <item x="10996"/>
        <item x="10669"/>
        <item x="10460"/>
        <item x="10473"/>
        <item x="11284"/>
        <item x="11070"/>
        <item x="7878"/>
        <item x="7801"/>
        <item x="9781"/>
        <item x="9741"/>
        <item x="9565"/>
        <item x="9832"/>
        <item x="9634"/>
        <item x="14672"/>
        <item x="14616"/>
        <item x="9856"/>
        <item x="9841"/>
        <item x="20559"/>
        <item x="20340"/>
        <item x="14340"/>
        <item x="20804"/>
        <item x="20144"/>
        <item x="20418"/>
        <item x="19457"/>
        <item x="19713"/>
        <item x="19986"/>
        <item x="5128"/>
        <item x="5039"/>
        <item x="20024"/>
        <item x="5055"/>
        <item x="20007"/>
        <item x="8960"/>
        <item x="8662"/>
        <item x="8741"/>
        <item x="5061"/>
        <item x="8750"/>
        <item x="2168"/>
        <item x="21194"/>
        <item x="21093"/>
        <item x="21249"/>
        <item x="1510"/>
        <item x="1414"/>
        <item x="1615"/>
        <item x="6665"/>
        <item x="6951"/>
        <item x="6321"/>
        <item x="5795"/>
        <item x="6255"/>
        <item x="6150"/>
        <item x="6166"/>
        <item x="2680"/>
        <item x="3629"/>
        <item x="15639"/>
        <item x="15670"/>
        <item x="15098"/>
        <item x="15609"/>
        <item x="15844"/>
        <item x="17377"/>
        <item x="18055"/>
        <item x="17612"/>
        <item x="17924"/>
        <item x="13041"/>
        <item x="13339"/>
        <item x="13626"/>
        <item x="12762"/>
        <item x="13466"/>
        <item x="17216"/>
        <item x="16586"/>
        <item x="16985"/>
        <item x="17059"/>
        <item x="16388"/>
        <item x="17171"/>
        <item x="16302"/>
        <item x="16860"/>
        <item x="16789"/>
        <item x="17117"/>
        <item x="196"/>
        <item x="12464"/>
        <item x="12105"/>
        <item x="11951"/>
        <item x="12484"/>
        <item x="4439"/>
        <item x="4900"/>
        <item x="4112"/>
        <item x="4593"/>
        <item x="4183"/>
        <item x="11269"/>
        <item x="10993"/>
        <item x="10792"/>
        <item x="11002"/>
        <item x="10619"/>
        <item x="10561"/>
        <item x="7737"/>
        <item x="7622"/>
        <item x="9511"/>
        <item x="9289"/>
        <item x="14163"/>
        <item x="14015"/>
        <item x="20731"/>
        <item x="20394"/>
        <item x="19202"/>
        <item x="19839"/>
        <item x="19703"/>
        <item x="5578"/>
        <item x="9096"/>
        <item x="8559"/>
        <item x="8784"/>
        <item x="2461"/>
        <item x="2314"/>
        <item x="2325"/>
        <item x="2431"/>
        <item x="1868"/>
        <item x="21209"/>
        <item x="18949"/>
        <item x="14768"/>
        <item x="14848"/>
        <item x="14809"/>
        <item x="21612"/>
        <item x="1425"/>
        <item x="21660"/>
        <item x="21636"/>
        <item x="21604"/>
        <item x="1540"/>
        <item x="6934"/>
        <item x="6193"/>
        <item x="6390"/>
        <item x="6001"/>
        <item x="6489"/>
        <item x="2623"/>
        <item x="3309"/>
        <item x="2808"/>
        <item x="3606"/>
        <item x="3199"/>
        <item x="3333"/>
        <item x="3563"/>
        <item x="2666"/>
        <item x="3741"/>
        <item x="15448"/>
        <item x="15605"/>
        <item x="18202"/>
        <item x="18112"/>
        <item x="17811"/>
        <item x="17520"/>
        <item x="17547"/>
        <item x="17554"/>
        <item x="17761"/>
        <item x="17794"/>
        <item x="17595"/>
        <item x="17874"/>
        <item x="18416"/>
        <item x="13439"/>
        <item x="13158"/>
        <item x="16551"/>
        <item x="16944"/>
        <item x="16898"/>
        <item x="16688"/>
        <item x="16368"/>
        <item x="16295"/>
        <item x="17062"/>
        <item x="12419"/>
        <item x="11480"/>
        <item x="11632"/>
        <item x="12463"/>
        <item x="4153"/>
        <item x="4820"/>
        <item x="4063"/>
        <item x="3882"/>
        <item x="10439"/>
        <item x="10989"/>
        <item x="10866"/>
        <item x="10994"/>
        <item x="10843"/>
        <item x="7741"/>
        <item x="7821"/>
        <item x="8203"/>
        <item x="7580"/>
        <item x="7608"/>
        <item x="8208"/>
        <item x="7755"/>
        <item x="10093"/>
        <item x="9494"/>
        <item x="10011"/>
        <item x="9230"/>
        <item x="9240"/>
        <item x="10012"/>
        <item x="14348"/>
        <item x="14355"/>
        <item x="14477"/>
        <item x="14174"/>
        <item x="14363"/>
        <item x="14279"/>
        <item x="20766"/>
        <item x="20831"/>
        <item x="20221"/>
        <item x="20969"/>
        <item x="19787"/>
        <item x="19523"/>
        <item x="20045"/>
        <item x="19999"/>
        <item x="20008"/>
        <item x="5556"/>
        <item x="5566"/>
        <item x="5137"/>
        <item x="5427"/>
        <item x="8900"/>
        <item x="9136"/>
        <item x="2205"/>
        <item x="2034"/>
        <item x="21246"/>
        <item x="1353"/>
        <item x="1507"/>
        <item x="1256"/>
        <item x="6819"/>
        <item x="5817"/>
        <item x="6196"/>
        <item x="6131"/>
        <item x="2887"/>
        <item x="17432"/>
        <item x="18146"/>
        <item x="13609"/>
        <item x="12629"/>
        <item x="12620"/>
        <item x="961"/>
        <item x="11916"/>
        <item x="4561"/>
        <item x="19613"/>
        <item x="5129"/>
        <item x="5232"/>
        <item x="5543"/>
        <item x="18642"/>
        <item x="1439"/>
        <item x="5884"/>
        <item x="6295"/>
        <item x="6331"/>
        <item x="3253"/>
        <item x="3124"/>
        <item x="2945"/>
        <item x="2622"/>
        <item x="2689"/>
        <item x="876"/>
        <item x="10558"/>
        <item x="11302"/>
        <item x="11250"/>
        <item x="1953"/>
        <item x="1343"/>
        <item x="1071"/>
        <item x="1651"/>
        <item x="1064"/>
        <item x="1193"/>
        <item x="5877"/>
        <item x="6502"/>
        <item x="6605"/>
        <item x="6905"/>
        <item x="5812"/>
        <item x="6029"/>
        <item x="6266"/>
        <item x="3516"/>
        <item x="2598"/>
        <item x="3716"/>
        <item x="3203"/>
        <item x="3215"/>
        <item x="14982"/>
        <item x="15983"/>
        <item x="16170"/>
        <item x="15625"/>
        <item x="3306"/>
        <item x="15905"/>
        <item x="17709"/>
        <item x="18419"/>
        <item x="17496"/>
        <item x="17585"/>
        <item x="12637"/>
        <item x="13543"/>
        <item x="13217"/>
        <item x="16407"/>
        <item x="537"/>
        <item x="76"/>
        <item x="16530"/>
        <item x="729"/>
        <item x="565"/>
        <item x="12446"/>
        <item x="4618"/>
        <item x="4633"/>
        <item x="4826"/>
        <item x="11008"/>
        <item x="7824"/>
        <item x="7738"/>
        <item x="8300"/>
        <item x="8119"/>
        <item x="10050"/>
        <item x="9626"/>
        <item x="9739"/>
        <item x="9260"/>
        <item x="10084"/>
        <item x="9340"/>
        <item x="14643"/>
        <item x="14505"/>
        <item x="14548"/>
        <item x="13954"/>
        <item x="13961"/>
        <item x="13853"/>
        <item x="14525"/>
        <item x="20261"/>
        <item x="13790"/>
        <item x="20436"/>
        <item x="19801"/>
        <item x="19792"/>
        <item x="19623"/>
        <item x="5040"/>
        <item x="9165"/>
        <item x="8535"/>
        <item x="8568"/>
        <item x="8866"/>
        <item x="2127"/>
        <item x="21137"/>
        <item x="21218"/>
        <item x="21258"/>
        <item x="18962"/>
        <item x="18921"/>
        <item x="18660"/>
        <item x="18576"/>
        <item x="18807"/>
        <item x="21501"/>
        <item x="1747"/>
        <item x="1434"/>
        <item x="1251"/>
        <item x="1357"/>
        <item x="7269"/>
        <item x="6965"/>
        <item x="7059"/>
        <item x="6858"/>
        <item x="6320"/>
        <item x="6118"/>
        <item x="7117"/>
        <item x="6292"/>
        <item x="7026"/>
        <item x="3743"/>
        <item x="3567"/>
        <item x="2783"/>
        <item x="3125"/>
        <item x="3299"/>
        <item x="3379"/>
        <item x="16013"/>
        <item x="15764"/>
        <item x="15902"/>
        <item x="15822"/>
        <item x="15273"/>
        <item x="15033"/>
        <item x="15429"/>
        <item x="15502"/>
        <item x="18104"/>
        <item x="18067"/>
        <item x="17421"/>
        <item x="12948"/>
        <item x="12663"/>
        <item x="13461"/>
        <item x="13610"/>
        <item x="13683"/>
        <item x="12751"/>
        <item x="13260"/>
        <item x="16672"/>
        <item x="278"/>
        <item x="79"/>
        <item x="95"/>
        <item x="266"/>
        <item x="230"/>
        <item x="57"/>
        <item x="807"/>
        <item x="407"/>
        <item x="228"/>
        <item x="11846"/>
        <item x="11791"/>
        <item x="11744"/>
        <item x="11603"/>
        <item x="11813"/>
        <item x="12491"/>
        <item x="12452"/>
        <item x="11746"/>
        <item x="4528"/>
        <item x="4330"/>
        <item x="4201"/>
        <item x="4038"/>
        <item x="4193"/>
        <item x="10390"/>
        <item x="11458"/>
        <item x="10329"/>
        <item x="10385"/>
        <item x="11151"/>
        <item x="11109"/>
        <item x="7537"/>
        <item x="7853"/>
        <item x="7493"/>
        <item x="9764"/>
        <item x="9694"/>
        <item x="9316"/>
        <item x="10053"/>
        <item x="9503"/>
        <item x="14599"/>
        <item x="14113"/>
        <item x="13724"/>
        <item x="14509"/>
        <item x="14079"/>
        <item x="13821"/>
        <item x="20799"/>
        <item x="20626"/>
        <item x="20748"/>
        <item x="20242"/>
        <item x="19740"/>
        <item x="20048"/>
        <item x="19590"/>
        <item x="5351"/>
        <item x="5528"/>
        <item x="5478"/>
        <item x="5246"/>
        <item x="8780"/>
        <item x="8829"/>
        <item x="8576"/>
        <item x="2130"/>
        <item x="21208"/>
        <item x="19077"/>
        <item x="14873"/>
        <item x="1788"/>
        <item x="1278"/>
        <item x="1062"/>
        <item x="1077"/>
        <item x="1681"/>
        <item x="6480"/>
        <item x="6382"/>
        <item x="5777"/>
        <item x="7388"/>
        <item x="5970"/>
        <item x="7294"/>
        <item x="6845"/>
        <item x="5911"/>
        <item x="5866"/>
        <item x="6224"/>
        <item x="3411"/>
        <item x="3288"/>
        <item x="6958"/>
        <item x="2938"/>
        <item x="3385"/>
        <item x="2828"/>
        <item x="18537"/>
        <item x="15439"/>
        <item x="15488"/>
        <item x="15677"/>
        <item x="15574"/>
        <item x="15713"/>
        <item x="12822"/>
        <item x="13179"/>
        <item x="13136"/>
        <item x="17491"/>
        <item x="18439"/>
        <item x="17249"/>
        <item x="16980"/>
        <item x="16251"/>
        <item x="13311"/>
        <item x="16691"/>
        <item x="16378"/>
        <item x="936"/>
        <item x="12363"/>
        <item x="12149"/>
        <item x="11579"/>
        <item x="12204"/>
        <item x="11787"/>
        <item x="12074"/>
        <item x="11682"/>
        <item x="4307"/>
        <item x="4813"/>
        <item x="3824"/>
        <item x="4475"/>
        <item x="3815"/>
        <item x="4041"/>
        <item x="4033"/>
        <item x="11985"/>
        <item x="10685"/>
        <item x="4349"/>
        <item x="4273"/>
        <item x="7836"/>
        <item x="8255"/>
        <item x="7594"/>
        <item x="7447"/>
        <item x="11164"/>
        <item x="7948"/>
        <item x="7702"/>
        <item x="9712"/>
        <item x="8220"/>
        <item x="14004"/>
        <item x="14242"/>
        <item x="14180"/>
        <item x="9297"/>
        <item x="20963"/>
        <item x="20383"/>
        <item x="20813"/>
        <item x="14337"/>
        <item x="14357"/>
        <item x="14602"/>
        <item x="13730"/>
        <item x="14085"/>
        <item x="19811"/>
        <item x="20786"/>
        <item x="19972"/>
        <item x="5511"/>
        <item x="5527"/>
        <item x="5497"/>
        <item x="5158"/>
        <item x="5632"/>
        <item x="19867"/>
        <item x="8547"/>
        <item x="5340"/>
        <item x="2496"/>
        <item x="8572"/>
        <item x="2358"/>
        <item x="2285"/>
        <item x="19133"/>
        <item x="18991"/>
        <item x="21439"/>
        <item x="18903"/>
        <item x="18785"/>
        <item x="1571"/>
        <item x="21503"/>
        <item x="5868"/>
        <item x="6596"/>
        <item x="5909"/>
        <item x="5822"/>
        <item x="7119"/>
        <item x="6260"/>
        <item x="6662"/>
        <item x="6084"/>
        <item x="5826"/>
        <item x="6477"/>
        <item x="6694"/>
        <item x="5788"/>
        <item x="2970"/>
        <item x="2993"/>
        <item x="3547"/>
        <item x="15691"/>
        <item x="15961"/>
        <item x="17695"/>
        <item x="18447"/>
        <item x="18297"/>
        <item x="18385"/>
        <item x="18275"/>
        <item x="17977"/>
        <item x="13126"/>
        <item x="13631"/>
        <item x="13637"/>
        <item x="17228"/>
        <item x="16204"/>
        <item x="16692"/>
        <item x="17351"/>
        <item x="176"/>
        <item x="972"/>
        <item x="726"/>
        <item x="857"/>
        <item x="12308"/>
        <item x="12506"/>
        <item x="12500"/>
        <item x="12415"/>
        <item x="4580"/>
        <item x="4035"/>
        <item x="4332"/>
        <item x="3793"/>
        <item x="4697"/>
        <item x="4862"/>
        <item x="3856"/>
        <item x="4199"/>
        <item x="4687"/>
        <item x="4842"/>
        <item x="11181"/>
        <item x="10580"/>
        <item x="10892"/>
        <item x="8272"/>
        <item x="7815"/>
        <item x="7972"/>
        <item x="7899"/>
        <item x="8108"/>
        <item x="8086"/>
        <item x="7745"/>
        <item x="9974"/>
        <item x="9552"/>
        <item x="10039"/>
        <item x="14389"/>
        <item x="14260"/>
        <item x="14569"/>
        <item x="14283"/>
        <item x="14613"/>
        <item x="13963"/>
        <item x="20704"/>
        <item x="20226"/>
        <item x="20454"/>
        <item x="19216"/>
        <item x="20029"/>
        <item x="19686"/>
        <item x="5139"/>
        <item x="5606"/>
        <item x="5091"/>
        <item x="8911"/>
        <item x="9156"/>
        <item x="8723"/>
        <item x="8703"/>
        <item x="8820"/>
        <item x="9003"/>
        <item x="8623"/>
        <item x="2212"/>
        <item x="1889"/>
        <item x="21215"/>
        <item x="18988"/>
        <item x="18706"/>
        <item x="1298"/>
        <item x="1230"/>
        <item x="1261"/>
        <item x="1689"/>
        <item x="1704"/>
        <item x="1368"/>
        <item x="1405"/>
        <item x="7264"/>
        <item x="7144"/>
        <item x="7212"/>
        <item x="5977"/>
        <item x="5875"/>
        <item x="6229"/>
        <item x="6939"/>
        <item x="6081"/>
        <item x="7190"/>
        <item x="6462"/>
        <item x="6171"/>
        <item x="3669"/>
        <item x="3692"/>
        <item x="2870"/>
        <item x="16187"/>
        <item x="2544"/>
        <item x="15471"/>
        <item x="15540"/>
        <item x="15588"/>
        <item x="15331"/>
        <item x="18171"/>
        <item x="18511"/>
        <item x="18260"/>
        <item x="18183"/>
        <item x="18148"/>
        <item x="17686"/>
        <item x="18098"/>
        <item x="18304"/>
        <item x="17750"/>
        <item x="13098"/>
        <item x="13493"/>
        <item x="13252"/>
        <item x="16993"/>
        <item x="16465"/>
        <item x="16869"/>
        <item x="16774"/>
        <item x="16632"/>
        <item x="953"/>
        <item x="719"/>
        <item x="657"/>
        <item x="1004"/>
        <item x="11733"/>
        <item x="12279"/>
        <item x="11575"/>
        <item x="11940"/>
        <item x="12122"/>
        <item x="3977"/>
        <item x="4915"/>
        <item x="3844"/>
        <item x="3812"/>
        <item x="3885"/>
        <item x="3941"/>
        <item x="3848"/>
        <item x="11335"/>
        <item x="11242"/>
        <item x="10864"/>
        <item x="10614"/>
        <item x="8396"/>
        <item x="7695"/>
        <item x="8188"/>
        <item x="8395"/>
        <item x="8285"/>
        <item x="8415"/>
        <item x="8373"/>
        <item x="7894"/>
        <item x="8227"/>
        <item x="9651"/>
        <item x="7480"/>
        <item x="7973"/>
        <item x="9432"/>
        <item x="9250"/>
        <item x="10200"/>
        <item x="10020"/>
        <item x="10250"/>
        <item x="9547"/>
        <item x="9500"/>
        <item x="14547"/>
        <item x="14519"/>
        <item x="14104"/>
        <item x="13823"/>
        <item x="14582"/>
        <item x="20216"/>
        <item x="14464"/>
        <item x="20664"/>
        <item x="20078"/>
        <item x="20323"/>
        <item x="21033"/>
        <item x="20382"/>
        <item x="19361"/>
        <item x="19711"/>
        <item x="19492"/>
        <item x="19478"/>
        <item x="19844"/>
        <item x="5538"/>
        <item x="5217"/>
        <item x="5645"/>
        <item x="8752"/>
        <item x="5743"/>
        <item x="8628"/>
        <item x="8482"/>
        <item x="9131"/>
        <item x="21089"/>
        <item x="21359"/>
        <item x="18929"/>
        <item x="18750"/>
        <item x="14858"/>
        <item x="14939"/>
        <item x="14718"/>
        <item x="1641"/>
        <item x="7065"/>
        <item x="6064"/>
        <item x="2835"/>
        <item x="2898"/>
        <item x="3295"/>
        <item x="15848"/>
        <item x="15861"/>
        <item x="17943"/>
        <item x="12699"/>
        <item x="13066"/>
        <item x="12995"/>
        <item x="13161"/>
        <item x="12726"/>
        <item x="17164"/>
        <item x="364"/>
        <item x="636"/>
        <item x="12514"/>
        <item x="11665"/>
        <item x="11920"/>
        <item x="11774"/>
        <item x="4261"/>
        <item x="4918"/>
        <item x="3957"/>
        <item x="4800"/>
        <item x="4772"/>
        <item x="10452"/>
        <item x="10322"/>
        <item x="7760"/>
        <item x="7844"/>
        <item x="8935"/>
        <item x="6995"/>
        <item x="5850"/>
        <item x="2776"/>
        <item x="15090"/>
        <item x="18388"/>
        <item x="18551"/>
        <item x="18151"/>
        <item x="18477"/>
        <item x="18126"/>
        <item x="17922"/>
        <item x="17415"/>
        <item x="17479"/>
        <item x="17602"/>
        <item x="18010"/>
        <item x="129"/>
        <item x="20072"/>
        <item x="5001"/>
        <item x="5136"/>
        <item x="5320"/>
        <item x="2032"/>
        <item x="14943"/>
        <item x="1499"/>
        <item x="1084"/>
        <item x="7328"/>
        <item x="6120"/>
        <item x="6404"/>
        <item x="3093"/>
        <item x="3189"/>
        <item x="15290"/>
        <item x="18402"/>
        <item x="18495"/>
        <item x="17938"/>
        <item x="12808"/>
        <item x="16527"/>
        <item x="16619"/>
        <item x="16915"/>
        <item x="91"/>
        <item x="399"/>
        <item x="182"/>
        <item x="12449"/>
        <item x="4500"/>
        <item x="4364"/>
        <item x="4837"/>
        <item x="11448"/>
        <item x="11198"/>
        <item x="7990"/>
        <item x="10183"/>
        <item x="9388"/>
        <item x="9888"/>
        <item x="13725"/>
        <item x="14205"/>
        <item x="20996"/>
        <item x="19961"/>
        <item x="19622"/>
        <item x="4998"/>
        <item x="5434"/>
        <item x="8531"/>
        <item x="8976"/>
        <item x="9169"/>
        <item x="8808"/>
        <item x="8683"/>
        <item x="1843"/>
        <item x="2041"/>
        <item x="2270"/>
        <item x="21279"/>
        <item x="21125"/>
        <item x="21393"/>
        <item x="21277"/>
        <item x="21060"/>
        <item x="19140"/>
        <item x="18615"/>
        <item x="18751"/>
        <item x="14762"/>
        <item x="21544"/>
        <item x="21623"/>
        <item x="1264"/>
        <item x="21614"/>
        <item x="1437"/>
        <item x="1516"/>
        <item x="1598"/>
        <item x="5814"/>
        <item x="7204"/>
        <item x="7196"/>
        <item x="6485"/>
        <item x="7141"/>
        <item x="7112"/>
        <item x="5954"/>
        <item x="7369"/>
        <item x="6777"/>
        <item x="7343"/>
        <item x="6527"/>
        <item x="6864"/>
        <item x="1635"/>
        <item x="1629"/>
        <item x="1711"/>
        <item x="7126"/>
        <item x="3180"/>
        <item x="3566"/>
        <item x="2863"/>
        <item x="3572"/>
        <item x="6355"/>
        <item x="3111"/>
        <item x="3693"/>
        <item x="3282"/>
        <item x="3164"/>
        <item x="16112"/>
        <item x="3419"/>
        <item x="15668"/>
        <item x="15270"/>
        <item x="18356"/>
        <item x="18410"/>
        <item x="18023"/>
        <item x="15826"/>
        <item x="13615"/>
        <item x="17835"/>
        <item x="16696"/>
        <item x="16429"/>
        <item x="169"/>
        <item x="633"/>
        <item x="16857"/>
        <item x="27"/>
        <item x="706"/>
        <item x="12055"/>
        <item x="11745"/>
        <item x="11890"/>
        <item x="12157"/>
        <item x="861"/>
        <item x="12095"/>
        <item x="12571"/>
        <item x="4784"/>
        <item x="4172"/>
        <item x="12131"/>
        <item x="3962"/>
        <item x="4802"/>
        <item x="11685"/>
        <item x="11129"/>
        <item x="10811"/>
        <item x="10956"/>
        <item x="4668"/>
        <item x="8065"/>
        <item x="8088"/>
        <item x="7536"/>
        <item x="8250"/>
        <item x="7456"/>
        <item x="8288"/>
        <item x="9619"/>
        <item x="14114"/>
        <item x="14681"/>
        <item x="13884"/>
        <item x="13777"/>
        <item x="13763"/>
        <item x="20684"/>
        <item x="19385"/>
        <item x="20023"/>
        <item x="19991"/>
        <item x="19391"/>
        <item x="5446"/>
        <item x="19663"/>
        <item x="5273"/>
        <item x="9095"/>
        <item x="5131"/>
        <item x="9226"/>
        <item x="8600"/>
        <item x="21155"/>
        <item x="21107"/>
        <item x="21248"/>
        <item x="19006"/>
        <item x="19141"/>
        <item x="14951"/>
        <item x="1158"/>
        <item x="1061"/>
        <item x="1800"/>
        <item x="6884"/>
        <item x="6371"/>
        <item x="6782"/>
        <item x="6609"/>
        <item x="5769"/>
        <item x="2918"/>
        <item x="2816"/>
        <item x="3624"/>
        <item x="15993"/>
        <item x="15480"/>
        <item x="15348"/>
        <item x="15613"/>
        <item x="18508"/>
        <item x="17545"/>
        <item x="18294"/>
        <item x="18426"/>
        <item x="18076"/>
        <item x="17884"/>
        <item x="17597"/>
        <item x="13354"/>
        <item x="13669"/>
        <item x="13572"/>
        <item x="17758"/>
        <item x="18469"/>
        <item x="13134"/>
        <item x="13468"/>
        <item x="13591"/>
        <item x="12611"/>
        <item x="17320"/>
        <item x="17331"/>
        <item x="16629"/>
        <item x="201"/>
        <item x="98"/>
        <item x="198"/>
        <item x="616"/>
        <item x="11707"/>
        <item x="11646"/>
        <item x="12440"/>
        <item x="12427"/>
        <item x="779"/>
        <item x="12351"/>
        <item x="11634"/>
        <item x="12405"/>
        <item x="4435"/>
        <item x="4105"/>
        <item x="3978"/>
        <item x="11598"/>
        <item x="4049"/>
        <item x="4492"/>
        <item x="4050"/>
        <item x="10933"/>
        <item x="4187"/>
        <item x="4335"/>
        <item x="10436"/>
        <item x="10505"/>
        <item x="10877"/>
        <item x="8318"/>
        <item x="7728"/>
        <item x="7803"/>
        <item x="10150"/>
        <item x="9755"/>
        <item x="9700"/>
        <item x="14128"/>
        <item x="13876"/>
        <item x="14220"/>
        <item x="20903"/>
        <item x="20644"/>
        <item x="13803"/>
        <item x="20627"/>
        <item x="20514"/>
        <item x="19769"/>
        <item x="20588"/>
        <item x="19887"/>
        <item x="19476"/>
        <item x="19218"/>
        <item x="5126"/>
        <item x="19334"/>
        <item x="8870"/>
        <item x="8497"/>
        <item x="2201"/>
        <item x="2509"/>
        <item x="2144"/>
        <item x="21283"/>
        <item x="21428"/>
        <item x="14839"/>
        <item x="21570"/>
        <item x="21590"/>
        <item x="1361"/>
        <item x="1416"/>
        <item x="1240"/>
        <item x="7222"/>
        <item x="5917"/>
        <item x="7139"/>
        <item x="6178"/>
        <item x="6472"/>
        <item x="5927"/>
        <item x="3283"/>
        <item x="2936"/>
        <item x="2754"/>
        <item x="3336"/>
        <item x="15085"/>
        <item x="17717"/>
        <item x="18160"/>
        <item x="17450"/>
        <item x="13317"/>
        <item x="13222"/>
        <item x="13350"/>
        <item x="16815"/>
        <item x="16495"/>
        <item x="16901"/>
        <item x="16457"/>
        <item x="16532"/>
        <item x="17263"/>
        <item x="17343"/>
        <item x="317"/>
        <item x="12431"/>
        <item x="11483"/>
        <item x="4548"/>
        <item x="4769"/>
        <item x="4062"/>
        <item x="4675"/>
        <item x="4908"/>
        <item x="4890"/>
        <item x="10509"/>
        <item x="10821"/>
        <item x="10773"/>
        <item x="8243"/>
        <item x="8118"/>
        <item x="8327"/>
        <item x="8423"/>
        <item x="8046"/>
        <item x="7556"/>
        <item x="9408"/>
        <item x="9783"/>
        <item x="14452"/>
        <item x="14638"/>
        <item x="13934"/>
        <item x="13807"/>
        <item x="20966"/>
        <item x="20592"/>
        <item x="20790"/>
        <item x="20824"/>
        <item x="20186"/>
        <item x="19712"/>
        <item x="19572"/>
        <item x="5386"/>
        <item x="5729"/>
        <item x="4971"/>
        <item x="5141"/>
        <item x="4941"/>
        <item x="8634"/>
        <item x="8519"/>
        <item x="8916"/>
        <item x="2373"/>
        <item x="2247"/>
        <item x="21348"/>
        <item x="21327"/>
        <item x="18887"/>
        <item x="18619"/>
        <item x="18669"/>
        <item x="18688"/>
        <item x="18754"/>
        <item x="14811"/>
        <item x="1587"/>
        <item x="1684"/>
        <item x="6500"/>
        <item x="1389"/>
        <item x="6651"/>
        <item x="6046"/>
        <item x="6189"/>
        <item x="6927"/>
        <item x="6924"/>
        <item x="5932"/>
        <item x="6495"/>
        <item x="7227"/>
        <item x="3607"/>
        <item x="2832"/>
        <item x="6383"/>
        <item x="3557"/>
        <item x="5871"/>
        <item x="3438"/>
        <item x="3048"/>
        <item x="3072"/>
        <item x="3270"/>
        <item x="3207"/>
        <item x="3036"/>
        <item x="15587"/>
        <item x="15342"/>
        <item x="15925"/>
        <item x="15582"/>
        <item x="15325"/>
        <item x="18392"/>
        <item x="15001"/>
        <item x="18545"/>
        <item x="18225"/>
        <item x="18157"/>
        <item x="12686"/>
        <item x="13258"/>
        <item x="12884"/>
        <item x="13100"/>
        <item x="16642"/>
        <item x="17365"/>
        <item x="13353"/>
        <item x="16447"/>
        <item x="17068"/>
        <item x="16376"/>
        <item x="16941"/>
        <item x="440"/>
        <item x="1012"/>
        <item x="119"/>
        <item x="257"/>
        <item x="603"/>
        <item x="908"/>
        <item x="816"/>
        <item x="11899"/>
        <item x="12396"/>
        <item x="11765"/>
        <item x="12479"/>
        <item x="4763"/>
        <item x="11476"/>
        <item x="3795"/>
        <item x="12162"/>
        <item x="3841"/>
        <item x="3906"/>
        <item x="11416"/>
        <item x="10706"/>
        <item x="11062"/>
        <item x="11384"/>
        <item x="7892"/>
        <item x="7845"/>
        <item x="11006"/>
        <item x="8305"/>
        <item x="9561"/>
        <item x="10202"/>
        <item x="10160"/>
        <item x="9603"/>
        <item x="14578"/>
        <item x="14653"/>
        <item x="14504"/>
        <item x="10026"/>
        <item x="9519"/>
        <item x="13715"/>
        <item x="20354"/>
        <item x="20676"/>
        <item x="20596"/>
        <item x="20734"/>
        <item x="14606"/>
        <item x="20377"/>
        <item x="19891"/>
        <item x="19285"/>
        <item x="19507"/>
        <item x="19274"/>
        <item x="5194"/>
        <item x="5594"/>
        <item x="4936"/>
        <item x="5327"/>
        <item x="19705"/>
        <item x="5378"/>
        <item x="5437"/>
        <item x="18885"/>
        <item x="18742"/>
        <item x="14714"/>
        <item x="14786"/>
        <item x="21506"/>
        <item x="1542"/>
        <item x="1324"/>
        <item x="1766"/>
        <item x="1427"/>
        <item x="6316"/>
        <item x="6771"/>
        <item x="6865"/>
        <item x="7102"/>
        <item x="7357"/>
        <item x="6740"/>
        <item x="6533"/>
        <item x="3657"/>
        <item x="2576"/>
        <item x="17397"/>
        <item x="17439"/>
        <item x="13636"/>
        <item x="13059"/>
        <item x="12928"/>
        <item x="12780"/>
        <item x="16455"/>
        <item x="16343"/>
        <item x="518"/>
        <item x="269"/>
        <item x="627"/>
        <item x="11848"/>
        <item x="11850"/>
        <item x="10940"/>
        <item x="10534"/>
        <item x="10688"/>
        <item x="4755"/>
        <item x="7515"/>
        <item x="14629"/>
        <item x="21030"/>
        <item x="5283"/>
        <item x="8724"/>
        <item x="19003"/>
        <item x="18931"/>
        <item x="14799"/>
        <item x="14801"/>
        <item x="1410"/>
        <item x="1200"/>
        <item x="1625"/>
        <item x="7169"/>
        <item x="1537"/>
        <item x="6270"/>
        <item x="15159"/>
        <item x="14984"/>
        <item x="18095"/>
        <item x="13338"/>
        <item x="16494"/>
        <item x="13732"/>
        <item x="9216"/>
        <item x="6141"/>
        <item x="7067"/>
        <item x="3346"/>
        <item x="2923"/>
        <item x="3506"/>
        <item x="3612"/>
        <item x="2678"/>
        <item x="3699"/>
        <item x="2694"/>
        <item x="3759"/>
        <item x="15560"/>
        <item x="15635"/>
        <item x="15455"/>
        <item x="15570"/>
        <item x="15756"/>
        <item x="17877"/>
        <item x="17461"/>
        <item x="17994"/>
        <item x="18434"/>
        <item x="18428"/>
        <item x="17755"/>
        <item x="13434"/>
        <item x="13345"/>
        <item x="13328"/>
        <item x="12796"/>
        <item x="16478"/>
        <item x="16704"/>
        <item x="16964"/>
        <item x="16697"/>
        <item x="11930"/>
        <item x="12539"/>
        <item x="11777"/>
        <item x="12356"/>
        <item x="4168"/>
        <item x="3830"/>
        <item x="4508"/>
        <item x="4410"/>
        <item x="11239"/>
        <item x="11248"/>
        <item x="10918"/>
        <item x="11037"/>
        <item x="11278"/>
        <item x="7671"/>
        <item x="7757"/>
        <item x="8413"/>
        <item x="8299"/>
        <item x="9830"/>
        <item x="9616"/>
        <item x="10127"/>
        <item x="9873"/>
        <item x="10038"/>
        <item x="9806"/>
        <item x="10113"/>
        <item x="14138"/>
        <item x="13915"/>
        <item x="13766"/>
        <item x="13955"/>
        <item x="14366"/>
        <item x="20435"/>
        <item x="20298"/>
        <item x="20950"/>
        <item x="20989"/>
        <item x="19966"/>
        <item x="19967"/>
        <item x="19206"/>
        <item x="19670"/>
        <item x="19723"/>
        <item x="5433"/>
        <item x="5732"/>
        <item x="5623"/>
        <item x="8522"/>
        <item x="2499"/>
        <item x="2360"/>
        <item x="21223"/>
        <item x="21170"/>
        <item x="21409"/>
        <item x="19180"/>
        <item x="18943"/>
        <item x="18658"/>
        <item x="14946"/>
        <item x="14941"/>
        <item x="21565"/>
        <item x="1176"/>
        <item x="1549"/>
        <item x="1163"/>
        <item x="7032"/>
        <item x="6591"/>
        <item x="5806"/>
        <item x="7063"/>
        <item x="6160"/>
        <item x="6748"/>
        <item x="6106"/>
        <item x="6414"/>
        <item x="5861"/>
        <item x="3715"/>
        <item x="3060"/>
        <item x="6139"/>
        <item x="16144"/>
        <item x="16083"/>
        <item x="15934"/>
        <item x="16127"/>
        <item x="15596"/>
        <item x="15541"/>
        <item x="5997"/>
        <item x="2765"/>
        <item x="3582"/>
        <item x="17667"/>
        <item x="18133"/>
        <item x="18195"/>
        <item x="18250"/>
        <item x="18216"/>
        <item x="16125"/>
        <item x="17964"/>
        <item x="14997"/>
        <item x="16141"/>
        <item x="13241"/>
        <item x="12866"/>
        <item x="13341"/>
        <item x="12916"/>
        <item x="15064"/>
        <item x="13005"/>
        <item x="15175"/>
        <item x="17177"/>
        <item x="17162"/>
        <item x="16344"/>
        <item x="16803"/>
        <item x="16840"/>
        <item x="17360"/>
        <item x="13180"/>
        <item x="629"/>
        <item x="16991"/>
        <item x="811"/>
        <item x="996"/>
        <item x="1044"/>
        <item x="16793"/>
        <item x="16647"/>
        <item x="163"/>
        <item x="16885"/>
        <item x="16896"/>
        <item x="12373"/>
        <item x="11627"/>
        <item x="11736"/>
        <item x="12085"/>
        <item x="11651"/>
        <item x="675"/>
        <item x="430"/>
        <item x="4448"/>
        <item x="4685"/>
        <item x="4734"/>
        <item x="4499"/>
        <item x="761"/>
        <item x="4840"/>
        <item x="11141"/>
        <item x="11073"/>
        <item x="11375"/>
        <item x="10627"/>
        <item x="10680"/>
        <item x="10404"/>
        <item x="11611"/>
        <item x="8356"/>
        <item x="7483"/>
        <item x="8443"/>
        <item x="10198"/>
        <item x="9840"/>
        <item x="10795"/>
        <item x="9254"/>
        <item x="8196"/>
        <item x="13843"/>
        <item x="14016"/>
        <item x="20934"/>
        <item x="20518"/>
        <item x="20166"/>
        <item x="19838"/>
        <item x="19533"/>
        <item x="19597"/>
        <item x="19913"/>
        <item x="19546"/>
        <item x="19331"/>
        <item x="20058"/>
        <item x="20512"/>
        <item x="5689"/>
        <item x="5347"/>
        <item x="5310"/>
        <item x="5253"/>
        <item x="9196"/>
        <item x="20011"/>
        <item x="8811"/>
        <item x="2179"/>
        <item x="9098"/>
        <item x="21289"/>
        <item x="21120"/>
        <item x="18925"/>
        <item x="18880"/>
        <item x="1927"/>
        <item x="18672"/>
        <item x="14879"/>
        <item x="21518"/>
        <item x="1420"/>
        <item x="1166"/>
        <item x="1110"/>
        <item x="1221"/>
        <item x="6097"/>
        <item x="5840"/>
        <item x="6699"/>
        <item x="7213"/>
        <item x="2692"/>
        <item x="3070"/>
        <item x="15238"/>
        <item x="14998"/>
        <item x="15938"/>
        <item x="15715"/>
        <item x="16010"/>
        <item x="15600"/>
        <item x="15624"/>
        <item x="17739"/>
        <item x="18186"/>
        <item x="17411"/>
        <item x="12664"/>
        <item x="13085"/>
        <item x="12954"/>
        <item x="17205"/>
        <item x="17202"/>
        <item x="16968"/>
        <item x="760"/>
        <item x="161"/>
        <item x="449"/>
        <item x="769"/>
        <item x="487"/>
        <item x="12597"/>
        <item x="12320"/>
        <item x="12315"/>
        <item x="11854"/>
        <item x="12404"/>
        <item x="11633"/>
        <item x="11597"/>
        <item x="12098"/>
        <item x="4781"/>
        <item x="4509"/>
        <item x="4150"/>
        <item x="10772"/>
        <item x="10527"/>
        <item x="10958"/>
        <item x="10871"/>
        <item x="10839"/>
        <item x="10770"/>
        <item x="8230"/>
        <item x="7588"/>
        <item x="9403"/>
        <item x="9303"/>
        <item x="9772"/>
        <item x="9797"/>
        <item x="9364"/>
        <item x="10163"/>
        <item x="14462"/>
        <item x="14089"/>
        <item x="14657"/>
        <item x="13994"/>
        <item x="20707"/>
        <item x="20279"/>
        <item x="20147"/>
        <item x="20980"/>
        <item x="20480"/>
        <item x="20839"/>
        <item x="19780"/>
        <item x="19342"/>
        <item x="5393"/>
        <item x="5403"/>
        <item x="5499"/>
        <item x="5401"/>
        <item x="2444"/>
        <item x="2280"/>
        <item x="21231"/>
        <item x="21256"/>
        <item x="21341"/>
        <item x="21187"/>
        <item x="18871"/>
        <item x="18934"/>
        <item x="19010"/>
        <item x="19092"/>
        <item x="18712"/>
        <item x="14881"/>
        <item x="21613"/>
        <item x="7240"/>
        <item x="6608"/>
        <item x="6145"/>
        <item x="6015"/>
        <item x="6125"/>
        <item x="7376"/>
        <item x="6073"/>
        <item x="6994"/>
        <item x="2930"/>
        <item x="3497"/>
        <item x="3273"/>
        <item x="3648"/>
        <item x="3373"/>
        <item x="16184"/>
        <item x="16034"/>
        <item x="15681"/>
        <item x="16061"/>
        <item x="15297"/>
        <item x="15975"/>
        <item x="16008"/>
        <item x="15173"/>
        <item x="15309"/>
        <item x="17845"/>
        <item x="17431"/>
        <item x="12799"/>
        <item x="13000"/>
        <item x="13186"/>
        <item x="12655"/>
        <item x="12731"/>
        <item x="13508"/>
        <item x="17175"/>
        <item x="17021"/>
        <item x="16670"/>
        <item x="16205"/>
        <item x="16743"/>
        <item x="16567"/>
        <item x="285"/>
        <item x="415"/>
        <item x="845"/>
        <item x="943"/>
        <item x="1021"/>
        <item x="373"/>
        <item x="357"/>
        <item x="12340"/>
        <item x="11909"/>
        <item x="12548"/>
        <item x="12574"/>
        <item x="12292"/>
        <item x="11824"/>
        <item x="12298"/>
        <item x="4847"/>
        <item x="4793"/>
        <item x="4043"/>
        <item x="4853"/>
        <item x="4139"/>
        <item x="4137"/>
        <item x="11074"/>
        <item x="10757"/>
        <item x="10730"/>
        <item x="11213"/>
        <item x="10775"/>
        <item x="8342"/>
        <item x="7964"/>
        <item x="8200"/>
        <item x="7687"/>
        <item x="8124"/>
        <item x="9791"/>
        <item x="10203"/>
        <item x="10155"/>
        <item x="9614"/>
        <item x="9935"/>
        <item x="14034"/>
        <item x="20891"/>
        <item x="20861"/>
        <item x="19976"/>
        <item x="19313"/>
        <item x="19555"/>
        <item x="19781"/>
        <item x="19955"/>
        <item x="19835"/>
        <item x="19193"/>
        <item x="20006"/>
        <item x="5408"/>
        <item x="8927"/>
        <item x="8877"/>
        <item x="9021"/>
        <item x="2434"/>
        <item x="2406"/>
        <item x="1950"/>
        <item x="2511"/>
        <item x="2390"/>
        <item x="21432"/>
        <item x="21318"/>
        <item x="21128"/>
        <item x="18855"/>
        <item x="18922"/>
        <item x="18630"/>
        <item x="14919"/>
        <item x="14850"/>
        <item x="6707"/>
        <item x="5982"/>
        <item x="7163"/>
        <item x="6818"/>
        <item x="5971"/>
        <item x="7367"/>
        <item x="7359"/>
        <item x="6721"/>
        <item x="7230"/>
        <item x="6055"/>
        <item x="1356"/>
        <item x="2545"/>
        <item x="2654"/>
        <item x="15181"/>
        <item x="15165"/>
        <item x="5947"/>
        <item x="18554"/>
        <item x="18282"/>
        <item x="15611"/>
        <item x="18248"/>
        <item x="15419"/>
        <item x="17456"/>
        <item x="3251"/>
        <item x="12848"/>
        <item x="18164"/>
        <item x="13313"/>
        <item x="17813"/>
        <item x="15010"/>
        <item x="17447"/>
        <item x="18024"/>
        <item x="16788"/>
        <item x="12964"/>
        <item x="16285"/>
        <item x="17194"/>
        <item x="13068"/>
        <item x="17793"/>
        <item x="13388"/>
        <item x="884"/>
        <item x="864"/>
        <item x="469"/>
        <item x="16895"/>
        <item x="46"/>
        <item x="311"/>
        <item x="16634"/>
        <item x="12050"/>
        <item x="12259"/>
        <item x="12088"/>
        <item x="4743"/>
        <item x="3951"/>
        <item x="4746"/>
        <item x="12520"/>
        <item x="11404"/>
        <item x="10682"/>
        <item x="10499"/>
        <item x="10520"/>
        <item x="8185"/>
        <item x="7785"/>
        <item x="8085"/>
        <item x="7642"/>
        <item x="7557"/>
        <item x="9502"/>
        <item x="9808"/>
        <item x="10107"/>
        <item x="9914"/>
        <item x="9286"/>
        <item x="10913"/>
        <item x="9424"/>
        <item x="9693"/>
        <item x="7519"/>
        <item x="8202"/>
        <item x="14227"/>
        <item x="14416"/>
        <item x="14062"/>
        <item x="14218"/>
        <item x="14414"/>
        <item x="14592"/>
        <item x="8155"/>
        <item x="9681"/>
        <item x="20849"/>
        <item x="20412"/>
        <item x="20073"/>
        <item x="14455"/>
        <item x="13898"/>
        <item x="20640"/>
        <item x="19562"/>
        <item x="20926"/>
        <item x="20100"/>
        <item x="19469"/>
        <item x="20046"/>
        <item x="20025"/>
        <item x="19340"/>
        <item x="19447"/>
        <item x="5409"/>
        <item x="9112"/>
        <item x="5019"/>
        <item x="1973"/>
        <item x="21061"/>
        <item x="21475"/>
        <item x="21059"/>
        <item x="19059"/>
        <item x="19163"/>
        <item x="14955"/>
        <item x="14812"/>
        <item x="14899"/>
        <item x="1642"/>
        <item x="6877"/>
        <item x="7145"/>
        <item x="7218"/>
        <item x="6900"/>
        <item x="15818"/>
        <item x="15665"/>
        <item x="15602"/>
        <item x="15947"/>
        <item x="17941"/>
        <item x="16978"/>
        <item x="17370"/>
        <item x="16425"/>
        <item x="448"/>
        <item x="11944"/>
        <item x="4798"/>
        <item x="4930"/>
        <item x="4280"/>
        <item x="7424"/>
        <item x="7761"/>
        <item x="9918"/>
        <item x="9636"/>
        <item x="20202"/>
        <item x="19791"/>
        <item x="5394"/>
        <item x="19624"/>
        <item x="2308"/>
        <item x="2408"/>
        <item x="2392"/>
        <item x="19113"/>
        <item x="18817"/>
        <item x="14767"/>
        <item x="14872"/>
        <item x="14729"/>
        <item x="1333"/>
        <item x="1293"/>
        <item x="18467"/>
        <item x="13433"/>
        <item x="10451"/>
        <item x="11059"/>
        <item x="7478"/>
        <item x="9531"/>
        <item x="20560"/>
        <item x="2043"/>
        <item x="1961"/>
        <item x="21054"/>
        <item x="1306"/>
        <item x="1745"/>
        <item x="5987"/>
        <item x="6347"/>
        <item x="1363"/>
        <item x="6338"/>
        <item x="6257"/>
        <item x="1144"/>
        <item x="6077"/>
        <item x="1161"/>
        <item x="3667"/>
        <item x="2998"/>
        <item x="3387"/>
        <item x="3474"/>
        <item x="6005"/>
        <item x="6574"/>
        <item x="15950"/>
        <item x="15875"/>
        <item x="3098"/>
        <item x="15544"/>
        <item x="17702"/>
        <item x="17799"/>
        <item x="18081"/>
        <item x="18262"/>
        <item x="15053"/>
        <item x="13049"/>
        <item x="12978"/>
        <item x="17990"/>
        <item x="18088"/>
        <item x="17906"/>
        <item x="17039"/>
        <item x="12775"/>
        <item x="13627"/>
        <item x="13042"/>
        <item x="13273"/>
        <item x="13544"/>
        <item x="499"/>
        <item x="984"/>
        <item x="586"/>
        <item x="471"/>
        <item x="553"/>
        <item x="16352"/>
        <item x="26"/>
        <item x="12395"/>
        <item x="12018"/>
        <item x="12466"/>
        <item x="11808"/>
        <item x="12146"/>
        <item x="1039"/>
        <item x="4530"/>
        <item x="4722"/>
        <item x="3973"/>
        <item x="3863"/>
        <item x="4067"/>
        <item x="4386"/>
        <item x="10925"/>
        <item x="4313"/>
        <item x="4581"/>
        <item x="8225"/>
        <item x="11083"/>
        <item x="11222"/>
        <item x="10756"/>
        <item x="8336"/>
        <item x="10256"/>
        <item x="9861"/>
        <item x="7512"/>
        <item x="9675"/>
        <item x="7690"/>
        <item x="7776"/>
        <item x="14474"/>
        <item x="14020"/>
        <item x="13891"/>
        <item x="13692"/>
        <item x="10174"/>
        <item x="14390"/>
        <item x="20670"/>
        <item x="20185"/>
        <item x="14005"/>
        <item x="19620"/>
        <item x="19432"/>
        <item x="19549"/>
        <item x="5336"/>
        <item x="5049"/>
        <item x="5487"/>
        <item x="19379"/>
        <item x="8867"/>
        <item x="8532"/>
        <item x="9078"/>
        <item x="5083"/>
        <item x="9059"/>
        <item x="21224"/>
        <item x="21153"/>
        <item x="21308"/>
        <item x="18944"/>
        <item x="19185"/>
        <item x="21154"/>
        <item x="21100"/>
        <item x="18822"/>
        <item x="21537"/>
        <item x="1460"/>
        <item x="1346"/>
        <item x="5899"/>
        <item x="7295"/>
        <item x="7089"/>
        <item x="7097"/>
        <item x="6289"/>
        <item x="6159"/>
        <item x="6149"/>
        <item x="21607"/>
        <item x="6254"/>
        <item x="7203"/>
        <item x="16116"/>
        <item x="15630"/>
        <item x="15988"/>
        <item x="15334"/>
        <item x="15997"/>
        <item x="15959"/>
        <item x="18413"/>
        <item x="17743"/>
        <item x="17640"/>
        <item x="12864"/>
        <item x="12912"/>
        <item x="12851"/>
        <item x="13030"/>
        <item x="16558"/>
        <item x="16228"/>
        <item x="17253"/>
        <item x="17367"/>
        <item x="16952"/>
        <item x="988"/>
        <item x="846"/>
        <item x="693"/>
        <item x="4060"/>
        <item x="4577"/>
        <item x="10785"/>
        <item x="10567"/>
        <item x="8192"/>
        <item x="7523"/>
        <item x="7908"/>
        <item x="8077"/>
        <item x="7505"/>
        <item x="9440"/>
        <item x="10041"/>
        <item x="9983"/>
        <item x="9520"/>
        <item x="9275"/>
        <item x="9612"/>
        <item x="9659"/>
        <item x="9542"/>
        <item x="10040"/>
        <item x="9833"/>
        <item x="10257"/>
        <item x="14014"/>
        <item x="14316"/>
        <item x="13751"/>
        <item x="20075"/>
        <item x="20175"/>
        <item x="20432"/>
        <item x="20673"/>
        <item x="20510"/>
        <item x="19965"/>
        <item x="20040"/>
        <item x="19982"/>
        <item x="19491"/>
        <item x="5555"/>
        <item x="8849"/>
        <item x="9039"/>
        <item x="2343"/>
        <item x="2296"/>
        <item x="2108"/>
        <item x="2524"/>
        <item x="21485"/>
        <item x="21304"/>
        <item x="21411"/>
        <item x="21097"/>
        <item x="18990"/>
        <item x="18812"/>
        <item x="1576"/>
        <item x="1382"/>
        <item x="1546"/>
        <item x="7362"/>
        <item x="7103"/>
        <item x="5969"/>
        <item x="7031"/>
        <item x="5846"/>
        <item x="6961"/>
        <item x="2862"/>
        <item x="2739"/>
        <item x="3426"/>
        <item x="6392"/>
        <item x="15460"/>
        <item x="15080"/>
        <item x="15550"/>
        <item x="15066"/>
        <item x="15533"/>
        <item x="15170"/>
        <item x="15167"/>
        <item x="18539"/>
        <item x="17720"/>
        <item x="12897"/>
        <item x="18351"/>
        <item x="16845"/>
        <item x="17121"/>
        <item x="13476"/>
        <item x="17278"/>
        <item x="17159"/>
        <item x="17197"/>
        <item x="16613"/>
        <item x="17358"/>
        <item x="831"/>
        <item x="288"/>
        <item x="468"/>
        <item x="713"/>
        <item x="30"/>
        <item x="486"/>
        <item x="12208"/>
        <item x="11856"/>
        <item x="41"/>
        <item x="12163"/>
        <item x="11756"/>
        <item x="11675"/>
        <item x="11762"/>
        <item x="11701"/>
        <item x="3983"/>
        <item x="12293"/>
        <item x="12213"/>
        <item x="4683"/>
        <item x="4849"/>
        <item x="4867"/>
        <item x="10972"/>
        <item x="10748"/>
        <item x="7565"/>
        <item x="8349"/>
        <item x="8042"/>
        <item x="7579"/>
        <item x="7969"/>
        <item x="7981"/>
        <item x="9373"/>
        <item x="7416"/>
        <item x="9862"/>
        <item x="9754"/>
        <item x="9399"/>
        <item x="14513"/>
        <item x="14140"/>
        <item x="9585"/>
        <item x="14398"/>
        <item x="9685"/>
        <item x="13746"/>
        <item x="14186"/>
        <item x="21038"/>
        <item x="13944"/>
        <item x="20201"/>
        <item x="20600"/>
        <item x="20816"/>
        <item x="20873"/>
        <item x="19881"/>
        <item x="19863"/>
        <item x="19409"/>
        <item x="19694"/>
        <item x="19262"/>
        <item x="4963"/>
        <item x="5563"/>
        <item x="8695"/>
        <item x="5502"/>
        <item x="5702"/>
        <item x="9218"/>
        <item x="8593"/>
        <item x="8874"/>
        <item x="1991"/>
        <item x="2005"/>
        <item x="2510"/>
        <item x="21424"/>
        <item x="19045"/>
        <item x="18926"/>
        <item x="18778"/>
        <item x="14950"/>
        <item x="1207"/>
        <item x="1201"/>
        <item x="1673"/>
        <item x="1074"/>
        <item x="6425"/>
        <item x="6833"/>
        <item x="7256"/>
        <item x="6102"/>
        <item x="5753"/>
        <item x="6887"/>
        <item x="6379"/>
        <item x="3384"/>
        <item x="3041"/>
        <item x="3668"/>
        <item x="15147"/>
        <item x="15597"/>
        <item x="16403"/>
        <item x="606"/>
        <item x="12227"/>
        <item x="9866"/>
        <item x="21471"/>
        <item x="1385"/>
        <item x="13379"/>
        <item x="12474"/>
        <item x="10241"/>
        <item x="2195"/>
        <item x="6221"/>
        <item x="2800"/>
        <item x="18367"/>
        <item x="17272"/>
        <item x="21300"/>
        <item x="6473"/>
        <item x="17003"/>
        <item x="1362"/>
        <item x="1490"/>
        <item x="7185"/>
        <item x="6992"/>
        <item x="7005"/>
        <item x="5751"/>
        <item x="6006"/>
        <item x="6198"/>
        <item x="6288"/>
        <item x="3038"/>
        <item x="3265"/>
        <item x="3239"/>
        <item x="2960"/>
        <item x="3763"/>
        <item x="3611"/>
        <item x="15942"/>
        <item x="15027"/>
        <item x="13533"/>
        <item x="13352"/>
        <item x="13502"/>
        <item x="13614"/>
        <item x="17145"/>
        <item x="16541"/>
        <item x="844"/>
        <item x="491"/>
        <item x="1024"/>
        <item x="539"/>
        <item x="12562"/>
        <item x="10970"/>
        <item x="10668"/>
        <item x="10651"/>
        <item x="9655"/>
        <item x="9868"/>
        <item x="10168"/>
        <item x="9372"/>
        <item x="7567"/>
        <item x="9327"/>
        <item x="13706"/>
        <item x="14094"/>
        <item x="14483"/>
        <item x="20447"/>
        <item x="20549"/>
        <item x="20637"/>
        <item x="20791"/>
        <item x="20217"/>
        <item x="20715"/>
        <item x="20337"/>
        <item x="19799"/>
        <item x="19767"/>
        <item x="19702"/>
        <item x="19485"/>
        <item x="19599"/>
        <item x="19706"/>
        <item x="19812"/>
        <item x="19657"/>
        <item x="19365"/>
        <item x="19851"/>
        <item x="5149"/>
        <item x="5716"/>
        <item x="5443"/>
        <item x="5090"/>
        <item x="5658"/>
        <item x="5127"/>
        <item x="5132"/>
        <item x="9072"/>
        <item x="8548"/>
        <item x="2274"/>
        <item x="8608"/>
        <item x="8719"/>
        <item x="21264"/>
        <item x="21370"/>
        <item x="21070"/>
        <item x="21156"/>
        <item x="19014"/>
        <item x="19005"/>
        <item x="18804"/>
        <item x="14887"/>
        <item x="14856"/>
        <item x="21558"/>
        <item x="1541"/>
        <item x="1205"/>
        <item x="1076"/>
        <item x="1182"/>
        <item x="1112"/>
        <item x="7349"/>
        <item x="7370"/>
        <item x="5819"/>
        <item x="5948"/>
        <item x="6342"/>
        <item x="7099"/>
        <item x="7342"/>
        <item x="6532"/>
        <item x="3758"/>
        <item x="3550"/>
        <item x="2659"/>
        <item x="15102"/>
        <item x="15542"/>
        <item x="15250"/>
        <item x="15583"/>
        <item x="15265"/>
        <item x="15457"/>
        <item x="15538"/>
        <item x="18141"/>
        <item x="18014"/>
        <item x="18278"/>
        <item x="18165"/>
        <item x="18456"/>
        <item x="17886"/>
        <item x="18296"/>
        <item x="17883"/>
        <item x="18065"/>
        <item x="17882"/>
        <item x="17665"/>
        <item x="17864"/>
        <item x="18084"/>
        <item x="17815"/>
        <item x="17893"/>
        <item x="12772"/>
        <item x="12940"/>
        <item x="13558"/>
        <item x="16618"/>
        <item x="16210"/>
        <item x="16988"/>
        <item x="16817"/>
        <item x="16770"/>
        <item x="16392"/>
        <item x="16438"/>
        <item x="299"/>
        <item x="826"/>
        <item x="1009"/>
        <item x="482"/>
        <item x="594"/>
        <item x="139"/>
        <item x="276"/>
        <item x="1015"/>
        <item x="494"/>
        <item x="4696"/>
        <item x="3802"/>
        <item x="10804"/>
        <item x="10935"/>
        <item x="10964"/>
        <item x="11271"/>
        <item x="10463"/>
        <item x="8461"/>
        <item x="7928"/>
        <item x="10029"/>
        <item x="10034"/>
        <item x="10199"/>
        <item x="10132"/>
        <item x="9491"/>
        <item x="10210"/>
        <item x="9718"/>
        <item x="9516"/>
        <item x="9925"/>
        <item x="14654"/>
        <item x="14634"/>
        <item x="14688"/>
        <item x="13968"/>
        <item x="14073"/>
        <item x="20867"/>
        <item x="20995"/>
        <item x="20417"/>
        <item x="20569"/>
        <item x="20459"/>
        <item x="20083"/>
        <item x="19609"/>
        <item x="19418"/>
        <item x="19868"/>
        <item x="19373"/>
        <item x="19199"/>
        <item x="19263"/>
        <item x="5187"/>
        <item x="5151"/>
        <item x="5559"/>
        <item x="8857"/>
        <item x="8585"/>
        <item x="8945"/>
        <item x="9168"/>
        <item x="2324"/>
        <item x="2386"/>
        <item x="2224"/>
        <item x="1941"/>
        <item x="1921"/>
        <item x="21190"/>
        <item x="19188"/>
        <item x="14833"/>
        <item x="14800"/>
        <item x="1543"/>
        <item x="1403"/>
        <item x="1712"/>
        <item x="1605"/>
        <item x="1438"/>
        <item x="1109"/>
        <item x="1697"/>
        <item x="1461"/>
        <item x="1318"/>
        <item x="6824"/>
        <item x="6108"/>
        <item x="2731"/>
        <item x="2546"/>
        <item x="3231"/>
        <item x="2811"/>
        <item x="15960"/>
        <item x="15998"/>
        <item x="15485"/>
        <item x="15667"/>
        <item x="15417"/>
        <item x="15769"/>
        <item x="17784"/>
        <item x="18376"/>
        <item x="18083"/>
        <item x="18254"/>
        <item x="17993"/>
        <item x="13170"/>
        <item x="12901"/>
        <item x="17077"/>
        <item x="16749"/>
        <item x="16199"/>
        <item x="17157"/>
        <item x="16401"/>
        <item x="16196"/>
        <item x="16687"/>
        <item x="17053"/>
        <item x="16198"/>
        <item x="1007"/>
        <item x="275"/>
        <item x="97"/>
        <item x="408"/>
        <item x="12460"/>
        <item x="12330"/>
        <item x="11496"/>
        <item x="11883"/>
        <item x="12076"/>
        <item x="11619"/>
        <item x="4640"/>
        <item x="3829"/>
        <item x="4451"/>
        <item x="4302"/>
        <item x="11040"/>
        <item x="11397"/>
        <item x="10696"/>
        <item x="10353"/>
        <item x="10581"/>
        <item x="7679"/>
        <item x="8270"/>
        <item x="7411"/>
        <item x="7723"/>
        <item x="7414"/>
        <item x="9980"/>
        <item x="9768"/>
        <item x="9367"/>
        <item x="9269"/>
        <item x="9331"/>
        <item x="14603"/>
        <item x="14491"/>
        <item x="13776"/>
        <item x="14177"/>
        <item x="20154"/>
        <item x="20451"/>
        <item x="20812"/>
        <item x="20541"/>
        <item x="20240"/>
        <item x="20737"/>
        <item x="20093"/>
        <item x="20285"/>
        <item x="20900"/>
        <item x="20847"/>
        <item x="20107"/>
        <item x="20043"/>
        <item x="19223"/>
        <item x="19778"/>
        <item x="19728"/>
        <item x="19761"/>
        <item x="19510"/>
        <item x="5747"/>
        <item x="5736"/>
        <item x="5539"/>
        <item x="4952"/>
        <item x="5672"/>
        <item x="5515"/>
        <item x="5121"/>
        <item x="5387"/>
        <item x="8907"/>
        <item x="8638"/>
        <item x="1879"/>
        <item x="2471"/>
        <item x="21281"/>
        <item x="21138"/>
        <item x="18935"/>
        <item x="18777"/>
        <item x="18663"/>
        <item x="18606"/>
        <item x="14944"/>
        <item x="1666"/>
        <item x="1244"/>
        <item x="1355"/>
        <item x="1514"/>
        <item x="1121"/>
        <item x="7168"/>
        <item x="5803"/>
        <item x="6988"/>
        <item x="6823"/>
        <item x="6410"/>
        <item x="6557"/>
        <item x="6427"/>
        <item x="2943"/>
        <item x="3123"/>
        <item x="3049"/>
        <item x="3523"/>
        <item x="15060"/>
        <item x="15338"/>
        <item x="18458"/>
        <item x="18068"/>
        <item x="17651"/>
        <item x="17530"/>
        <item x="13002"/>
        <item x="17208"/>
        <item x="16754"/>
        <item x="16839"/>
        <item x="80"/>
        <item x="659"/>
        <item x="238"/>
        <item x="12490"/>
        <item x="12158"/>
        <item x="12065"/>
        <item x="12414"/>
        <item x="11620"/>
        <item x="11472"/>
        <item x="12501"/>
        <item x="12044"/>
        <item x="11797"/>
        <item x="11961"/>
        <item x="4019"/>
        <item x="7731"/>
        <item x="13889"/>
        <item x="14467"/>
        <item x="19975"/>
        <item x="1984"/>
        <item x="18710"/>
        <item x="1488"/>
        <item x="1096"/>
        <item x="6974"/>
        <item x="6188"/>
        <item x="6595"/>
        <item x="3149"/>
        <item x="16190"/>
        <item x="15956"/>
        <item x="707"/>
        <item x="7719"/>
        <item x="9826"/>
        <item x="14336"/>
        <item x="19337"/>
        <item x="5169"/>
        <item x="8596"/>
        <item x="21312"/>
        <item x="19044"/>
        <item x="5849"/>
        <item x="6170"/>
        <item x="5808"/>
        <item x="6415"/>
        <item x="6135"/>
        <item x="5847"/>
        <item x="2865"/>
        <item x="3113"/>
        <item x="3226"/>
        <item x="3260"/>
        <item x="2831"/>
        <item x="2903"/>
        <item x="2848"/>
        <item x="15262"/>
        <item x="15790"/>
        <item x="15236"/>
        <item x="15746"/>
        <item x="17827"/>
        <item x="17522"/>
        <item x="17592"/>
        <item x="13342"/>
        <item x="13607"/>
        <item x="12750"/>
        <item x="12968"/>
        <item x="16557"/>
        <item x="16671"/>
        <item x="16200"/>
        <item x="16420"/>
        <item x="419"/>
        <item x="785"/>
        <item x="925"/>
        <item x="11570"/>
        <item x="4700"/>
        <item x="4018"/>
        <item x="10758"/>
        <item x="7544"/>
        <item x="7683"/>
        <item x="9253"/>
        <item x="10028"/>
        <item x="13768"/>
        <item x="19878"/>
        <item x="19301"/>
        <item x="8734"/>
        <item x="8615"/>
        <item x="8962"/>
        <item x="8602"/>
        <item x="2220"/>
        <item x="2143"/>
        <item x="18834"/>
        <item x="1454"/>
        <item x="1379"/>
        <item x="6457"/>
        <item x="6813"/>
        <item x="5913"/>
        <item x="5813"/>
        <item x="5872"/>
        <item x="3630"/>
        <item x="15863"/>
        <item x="18319"/>
        <item x="17745"/>
        <item x="18204"/>
        <item x="18496"/>
        <item x="17782"/>
        <item x="13024"/>
        <item x="13458"/>
        <item x="12932"/>
        <item x="13065"/>
        <item x="13351"/>
        <item x="13152"/>
        <item x="16598"/>
        <item x="16337"/>
        <item x="17231"/>
        <item x="16325"/>
        <item x="473"/>
        <item x="571"/>
        <item x="386"/>
        <item x="92"/>
        <item x="11689"/>
        <item x="11816"/>
        <item x="11814"/>
        <item x="12470"/>
        <item x="12599"/>
        <item x="4222"/>
        <item x="4780"/>
        <item x="4481"/>
        <item x="3917"/>
        <item x="4522"/>
        <item x="4073"/>
        <item x="4715"/>
        <item x="4765"/>
        <item x="3999"/>
        <item x="11358"/>
        <item x="11121"/>
        <item x="11226"/>
        <item x="10711"/>
        <item x="7967"/>
        <item x="7496"/>
        <item x="8032"/>
        <item x="9390"/>
        <item x="10032"/>
        <item x="10229"/>
        <item x="14639"/>
        <item x="13709"/>
        <item x="21016"/>
        <item x="20327"/>
        <item x="20917"/>
        <item x="20320"/>
        <item x="19617"/>
        <item x="19424"/>
        <item x="19631"/>
        <item x="19454"/>
        <item x="19427"/>
        <item x="5483"/>
        <item x="5468"/>
        <item x="5725"/>
        <item x="5206"/>
        <item x="4976"/>
        <item x="8923"/>
        <item x="9012"/>
        <item x="8626"/>
        <item x="2512"/>
        <item x="2064"/>
        <item x="2070"/>
        <item x="21415"/>
        <item x="21188"/>
        <item x="18999"/>
        <item x="19089"/>
        <item x="19126"/>
        <item x="19107"/>
        <item x="18872"/>
        <item x="18954"/>
        <item x="14968"/>
        <item x="14854"/>
        <item x="1484"/>
        <item x="1496"/>
        <item x="1518"/>
        <item x="7019"/>
        <item x="7231"/>
        <item x="6096"/>
        <item x="5787"/>
        <item x="6938"/>
        <item x="6335"/>
        <item x="6361"/>
        <item x="6815"/>
        <item x="6878"/>
        <item x="3342"/>
        <item x="2855"/>
        <item x="16053"/>
        <item x="16175"/>
        <item x="15382"/>
        <item x="15530"/>
        <item x="3280"/>
        <item x="15506"/>
        <item x="15554"/>
        <item x="18552"/>
        <item x="17536"/>
        <item x="18178"/>
        <item x="17385"/>
        <item x="12921"/>
        <item x="12644"/>
        <item x="13644"/>
        <item x="13413"/>
        <item x="13032"/>
        <item x="16591"/>
        <item x="17321"/>
        <item x="16526"/>
        <item x="16540"/>
        <item x="17209"/>
        <item x="17067"/>
        <item x="1038"/>
        <item x="439"/>
        <item x="580"/>
        <item x="12324"/>
        <item x="11900"/>
        <item x="12447"/>
        <item x="4541"/>
        <item x="4835"/>
        <item x="4048"/>
        <item x="3924"/>
        <item x="3926"/>
        <item x="4251"/>
        <item x="4498"/>
        <item x="4242"/>
        <item x="11325"/>
        <item x="11265"/>
        <item x="10854"/>
        <item x="10725"/>
        <item x="4231"/>
        <item x="11142"/>
        <item x="7779"/>
        <item x="7727"/>
        <item x="7961"/>
        <item x="10151"/>
        <item x="9865"/>
        <item x="9352"/>
        <item x="7430"/>
        <item x="7917"/>
        <item x="9528"/>
        <item x="13949"/>
        <item x="9409"/>
        <item x="14194"/>
        <item x="14704"/>
        <item x="14405"/>
        <item x="20176"/>
        <item x="20407"/>
        <item x="19643"/>
        <item x="20249"/>
        <item x="19645"/>
        <item x="5707"/>
        <item x="5262"/>
        <item x="5174"/>
        <item x="5096"/>
        <item x="4954"/>
        <item x="5381"/>
        <item x="5371"/>
        <item x="8951"/>
        <item x="8919"/>
        <item x="8487"/>
        <item x="5698"/>
        <item x="9144"/>
        <item x="2008"/>
        <item x="21442"/>
        <item x="21106"/>
        <item x="18928"/>
        <item x="19029"/>
        <item x="18983"/>
        <item x="18828"/>
        <item x="14720"/>
        <item x="21522"/>
        <item x="1763"/>
        <item x="6140"/>
        <item x="6825"/>
        <item x="6686"/>
        <item x="5765"/>
        <item x="6283"/>
        <item x="5824"/>
        <item x="6063"/>
        <item x="3740"/>
        <item x="3737"/>
        <item x="6838"/>
        <item x="3109"/>
        <item x="7199"/>
        <item x="15493"/>
        <item x="16133"/>
        <item x="15226"/>
        <item x="15083"/>
        <item x="15044"/>
        <item x="15214"/>
        <item x="2664"/>
        <item x="15558"/>
        <item x="13491"/>
        <item x="12809"/>
        <item x="12925"/>
        <item x="17832"/>
        <item x="16628"/>
        <item x="16274"/>
        <item x="17083"/>
        <item x="654"/>
        <item x="963"/>
        <item x="254"/>
        <item x="150"/>
        <item x="165"/>
        <item x="850"/>
        <item x="836"/>
        <item x="11522"/>
        <item x="3959"/>
        <item x="4326"/>
        <item x="3918"/>
        <item x="12075"/>
        <item x="4053"/>
        <item x="3990"/>
        <item x="4652"/>
        <item x="3809"/>
        <item x="7577"/>
        <item x="10917"/>
        <item x="10165"/>
        <item x="10121"/>
        <item x="14145"/>
        <item x="14560"/>
        <item x="14628"/>
        <item x="14335"/>
        <item x="20573"/>
        <item x="14700"/>
        <item x="13825"/>
        <item x="20646"/>
        <item x="20789"/>
        <item x="19875"/>
        <item x="19467"/>
        <item x="19591"/>
        <item x="19197"/>
        <item x="20271"/>
        <item x="19241"/>
        <item x="9175"/>
        <item x="8912"/>
        <item x="8840"/>
        <item x="5482"/>
        <item x="1978"/>
        <item x="21168"/>
        <item x="21164"/>
        <item x="19112"/>
        <item x="2019"/>
        <item x="19149"/>
        <item x="18909"/>
        <item x="21629"/>
        <item x="21588"/>
        <item x="1081"/>
        <item x="6710"/>
        <item x="7071"/>
        <item x="7382"/>
        <item x="6842"/>
        <item x="5805"/>
        <item x="6161"/>
        <item x="6048"/>
        <item x="5800"/>
        <item x="5962"/>
        <item x="7173"/>
        <item x="3429"/>
        <item x="3681"/>
        <item x="2914"/>
        <item x="2710"/>
        <item x="15545"/>
        <item x="15410"/>
        <item x="15775"/>
        <item x="15472"/>
        <item x="15762"/>
        <item x="17857"/>
        <item x="12804"/>
        <item x="13289"/>
        <item x="18005"/>
        <item x="12803"/>
        <item x="13190"/>
        <item x="16813"/>
        <item x="17052"/>
        <item x="16588"/>
        <item x="907"/>
        <item x="680"/>
        <item x="16467"/>
        <item x="429"/>
        <item x="670"/>
        <item x="12126"/>
        <item x="11555"/>
        <item x="12429"/>
        <item x="11847"/>
        <item x="4551"/>
        <item x="4629"/>
        <item x="11595"/>
        <item x="4149"/>
        <item x="4006"/>
        <item x="4065"/>
        <item x="3822"/>
        <item x="11095"/>
        <item x="10694"/>
        <item x="10412"/>
        <item x="10583"/>
        <item x="11078"/>
        <item x="11174"/>
        <item x="8279"/>
        <item x="7980"/>
        <item x="8264"/>
        <item x="7420"/>
        <item x="9939"/>
        <item x="9986"/>
        <item x="9590"/>
        <item x="10162"/>
        <item x="14589"/>
        <item x="14433"/>
        <item x="9328"/>
        <item x="13822"/>
        <item x="14268"/>
        <item x="13986"/>
        <item x="14580"/>
        <item x="20282"/>
        <item x="20267"/>
        <item x="20539"/>
        <item x="20306"/>
        <item x="19255"/>
        <item x="19993"/>
        <item x="9177"/>
        <item x="4984"/>
        <item x="8828"/>
        <item x="8715"/>
        <item x="8701"/>
        <item x="9029"/>
        <item x="21402"/>
        <item x="21470"/>
        <item x="18956"/>
        <item x="14752"/>
        <item x="1799"/>
        <item x="1310"/>
        <item x="6632"/>
        <item x="7372"/>
        <item x="5831"/>
        <item x="2606"/>
        <item x="15306"/>
        <item x="15172"/>
        <item x="15616"/>
        <item x="18354"/>
        <item x="17543"/>
        <item x="17723"/>
        <item x="18038"/>
        <item x="17918"/>
        <item x="13056"/>
        <item x="12640"/>
        <item x="17200"/>
        <item x="16969"/>
        <item x="16281"/>
        <item x="16751"/>
        <item x="16504"/>
        <item x="16753"/>
        <item x="4642"/>
        <item x="4493"/>
        <item x="3775"/>
        <item x="11030"/>
        <item x="19747"/>
        <item x="5296"/>
        <item x="19170"/>
        <item x="14865"/>
        <item x="7323"/>
        <item x="18394"/>
        <item x="15004"/>
        <item x="15755"/>
        <item x="16258"/>
        <item x="16825"/>
        <item x="919"/>
        <item x="4290"/>
        <item x="10063"/>
        <item x="1413"/>
        <item x="1402"/>
        <item x="1257"/>
        <item x="7195"/>
        <item x="5797"/>
        <item x="6177"/>
        <item x="6653"/>
        <item x="3248"/>
        <item x="3729"/>
        <item x="3170"/>
        <item x="3507"/>
        <item x="3148"/>
        <item x="15802"/>
        <item x="16159"/>
        <item x="16024"/>
        <item x="18459"/>
        <item x="17580"/>
        <item x="18219"/>
        <item x="17488"/>
        <item x="18343"/>
        <item x="18142"/>
        <item x="12781"/>
        <item x="18286"/>
        <item x="17507"/>
        <item x="17324"/>
        <item x="505"/>
        <item x="69"/>
        <item x="341"/>
        <item x="1006"/>
        <item x="8"/>
        <item x="244"/>
        <item x="12402"/>
        <item x="11512"/>
        <item x="12381"/>
        <item x="4836"/>
        <item x="11876"/>
        <item x="4138"/>
        <item x="4020"/>
        <item x="4428"/>
        <item x="11018"/>
        <item x="11196"/>
        <item x="11444"/>
        <item x="4893"/>
        <item x="10827"/>
        <item x="10350"/>
        <item x="8414"/>
        <item x="7713"/>
        <item x="8310"/>
        <item x="8083"/>
        <item x="9532"/>
        <item x="9624"/>
        <item x="8177"/>
        <item x="10005"/>
        <item x="9477"/>
        <item x="14042"/>
        <item x="14240"/>
        <item x="9988"/>
        <item x="9459"/>
        <item x="20509"/>
        <item x="20396"/>
        <item x="20738"/>
        <item x="20938"/>
        <item x="19802"/>
        <item x="20484"/>
        <item x="19209"/>
        <item x="19426"/>
        <item x="19243"/>
        <item x="19858"/>
        <item x="5051"/>
        <item x="9100"/>
        <item x="8933"/>
        <item x="9013"/>
        <item x="2534"/>
        <item x="2416"/>
        <item x="9189"/>
        <item x="2121"/>
        <item x="21481"/>
        <item x="19127"/>
        <item x="14723"/>
        <item x="1728"/>
        <item x="1502"/>
        <item x="1415"/>
        <item x="7024"/>
        <item x="6910"/>
        <item x="6943"/>
        <item x="6640"/>
        <item x="6393"/>
        <item x="6555"/>
        <item x="6180"/>
        <item x="7121"/>
        <item x="5888"/>
        <item x="6214"/>
        <item x="6636"/>
        <item x="6675"/>
        <item x="7029"/>
        <item x="6846"/>
        <item x="6443"/>
        <item x="6630"/>
        <item x="6134"/>
        <item x="2747"/>
        <item x="3751"/>
        <item x="2636"/>
        <item x="2973"/>
        <item x="16104"/>
        <item x="15939"/>
        <item x="15310"/>
        <item x="15234"/>
        <item x="15935"/>
        <item x="16014"/>
        <item x="18424"/>
        <item x="18002"/>
        <item x="13519"/>
        <item x="13207"/>
        <item x="13302"/>
        <item x="13532"/>
        <item x="17135"/>
        <item x="16673"/>
        <item x="16380"/>
        <item x="16279"/>
        <item x="724"/>
        <item x="340"/>
        <item x="11933"/>
        <item x="4543"/>
        <item x="4059"/>
        <item x="4503"/>
        <item x="4670"/>
        <item x="4103"/>
        <item x="4576"/>
        <item x="4275"/>
        <item x="4476"/>
        <item x="10807"/>
        <item x="11031"/>
        <item x="11134"/>
        <item x="10593"/>
        <item x="10539"/>
        <item x="10389"/>
        <item x="10608"/>
        <item x="11233"/>
        <item x="11407"/>
        <item x="7906"/>
        <item x="8002"/>
        <item x="8040"/>
        <item x="9602"/>
        <item x="10254"/>
        <item x="9979"/>
        <item x="9443"/>
        <item x="9311"/>
        <item x="14243"/>
        <item x="13981"/>
        <item x="14287"/>
        <item x="13880"/>
        <item x="13864"/>
        <item x="20361"/>
        <item x="20953"/>
        <item x="20583"/>
        <item x="20941"/>
        <item x="20466"/>
        <item x="20342"/>
        <item x="20498"/>
        <item x="20728"/>
        <item x="20123"/>
        <item x="20312"/>
        <item x="20736"/>
        <item x="19790"/>
        <item x="19234"/>
        <item x="19754"/>
        <item x="5350"/>
        <item x="5411"/>
        <item x="8833"/>
        <item x="8831"/>
        <item x="2474"/>
        <item x="1887"/>
        <item x="21179"/>
        <item x="19169"/>
        <item x="18791"/>
        <item x="18579"/>
        <item x="18705"/>
        <item x="21633"/>
        <item x="21641"/>
        <item x="21591"/>
        <item x="1398"/>
        <item x="21648"/>
        <item x="6200"/>
        <item x="5771"/>
        <item x="6908"/>
        <item x="6655"/>
        <item x="1411"/>
        <item x="1326"/>
        <item x="7387"/>
        <item x="2695"/>
        <item x="2561"/>
        <item x="2825"/>
        <item x="2589"/>
        <item x="2581"/>
        <item x="6981"/>
        <item x="3509"/>
        <item x="16188"/>
        <item x="15490"/>
        <item x="15180"/>
        <item x="18546"/>
        <item x="15360"/>
        <item x="15138"/>
        <item x="18322"/>
        <item x="18288"/>
        <item x="12878"/>
        <item x="13344"/>
        <item x="17809"/>
        <item x="17347"/>
        <item x="16819"/>
        <item x="16600"/>
        <item x="16451"/>
        <item x="17009"/>
        <item x="13165"/>
        <item x="16260"/>
        <item x="16386"/>
        <item x="17362"/>
        <item x="13336"/>
        <item x="13143"/>
        <item x="690"/>
        <item x="16452"/>
        <item x="16475"/>
        <item x="12486"/>
        <item x="12504"/>
        <item x="12359"/>
        <item x="11904"/>
        <item x="11503"/>
        <item x="4331"/>
        <item x="11723"/>
        <item x="3817"/>
        <item x="11175"/>
        <item x="11398"/>
        <item x="11097"/>
        <item x="10513"/>
        <item x="4311"/>
        <item x="10717"/>
        <item x="11467"/>
        <item x="7792"/>
        <item x="7834"/>
        <item x="7827"/>
        <item x="7586"/>
        <item x="8221"/>
        <item x="8441"/>
        <item x="10219"/>
        <item x="9839"/>
        <item x="9497"/>
        <item x="10098"/>
        <item x="10148"/>
        <item x="7997"/>
        <item x="7882"/>
        <item x="9277"/>
        <item x="9418"/>
        <item x="9748"/>
        <item x="10249"/>
        <item x="9492"/>
        <item x="14650"/>
        <item x="13966"/>
        <item x="20471"/>
        <item x="14067"/>
        <item x="20525"/>
        <item x="20245"/>
        <item x="19856"/>
        <item x="5696"/>
        <item x="20018"/>
        <item x="5410"/>
        <item x="4956"/>
        <item x="8565"/>
        <item x="8624"/>
        <item x="5647"/>
        <item x="5303"/>
        <item x="8534"/>
        <item x="2516"/>
        <item x="19019"/>
        <item x="18908"/>
        <item x="19088"/>
        <item x="19008"/>
        <item x="18982"/>
        <item x="18920"/>
        <item x="18851"/>
        <item x="19050"/>
        <item x="14792"/>
        <item x="14958"/>
        <item x="1168"/>
        <item x="1208"/>
        <item x="7319"/>
        <item x="5841"/>
        <item x="6225"/>
        <item x="6052"/>
        <item x="6991"/>
        <item x="6363"/>
        <item x="3455"/>
        <item x="2712"/>
        <item x="3105"/>
        <item x="15282"/>
        <item x="15936"/>
        <item x="15547"/>
        <item x="15709"/>
        <item x="15152"/>
        <item x="18476"/>
        <item x="17493"/>
        <item x="17756"/>
        <item x="17744"/>
        <item x="13069"/>
        <item x="16645"/>
        <item x="17142"/>
        <item x="17125"/>
        <item x="17047"/>
        <item x="16231"/>
        <item x="16468"/>
        <item x="901"/>
        <item x="88"/>
        <item x="684"/>
        <item x="347"/>
        <item x="12523"/>
        <item x="12303"/>
        <item x="12335"/>
        <item x="11952"/>
        <item x="12125"/>
        <item x="4927"/>
        <item x="4539"/>
        <item x="4845"/>
        <item x="4731"/>
        <item x="4516"/>
        <item x="4127"/>
        <item x="11303"/>
        <item x="11153"/>
        <item x="10506"/>
        <item x="8035"/>
        <item x="9326"/>
        <item x="9307"/>
        <item x="9762"/>
        <item x="9740"/>
        <item x="10239"/>
        <item x="9278"/>
        <item x="14460"/>
        <item x="14253"/>
        <item x="13970"/>
        <item x="14573"/>
        <item x="20125"/>
        <item x="21006"/>
        <item x="20708"/>
        <item x="20686"/>
        <item x="20625"/>
        <item x="19672"/>
        <item x="19282"/>
        <item x="19919"/>
        <item x="19353"/>
        <item x="19281"/>
        <item x="5059"/>
        <item x="5734"/>
        <item x="5505"/>
        <item x="5622"/>
        <item x="8595"/>
        <item x="8510"/>
        <item x="2249"/>
        <item x="2453"/>
        <item x="2313"/>
        <item x="2114"/>
        <item x="2012"/>
        <item x="21324"/>
        <item x="19020"/>
        <item x="18786"/>
        <item x="18695"/>
        <item x="18670"/>
        <item x="1586"/>
        <item x="1232"/>
        <item x="1765"/>
        <item x="1321"/>
        <item x="1102"/>
        <item x="7048"/>
        <item x="6683"/>
        <item x="6791"/>
        <item x="6847"/>
        <item x="5857"/>
        <item x="7287"/>
        <item x="6931"/>
        <item x="6954"/>
        <item x="3268"/>
        <item x="2804"/>
        <item x="3117"/>
        <item x="3160"/>
        <item x="3075"/>
        <item x="2663"/>
        <item x="3521"/>
        <item x="3383"/>
        <item x="3728"/>
        <item x="3341"/>
        <item x="2719"/>
        <item x="15503"/>
        <item x="16171"/>
        <item x="15365"/>
        <item x="18349"/>
        <item x="17967"/>
        <item x="17645"/>
        <item x="12852"/>
        <item x="13462"/>
        <item x="13290"/>
        <item x="13316"/>
        <item x="13269"/>
        <item x="17082"/>
        <item x="17154"/>
        <item x="16534"/>
        <item x="17127"/>
        <item x="16257"/>
        <item x="957"/>
        <item x="775"/>
        <item x="12358"/>
        <item x="12445"/>
        <item x="3886"/>
        <item x="4336"/>
        <item x="4817"/>
        <item x="11166"/>
        <item x="10652"/>
        <item x="11367"/>
        <item x="10735"/>
        <item x="7781"/>
        <item x="7389"/>
        <item x="7705"/>
        <item x="7394"/>
        <item x="9663"/>
        <item x="10006"/>
        <item x="9728"/>
        <item x="10096"/>
        <item x="14190"/>
        <item x="14150"/>
        <item x="20878"/>
        <item x="20584"/>
        <item x="20767"/>
        <item x="19621"/>
        <item x="19775"/>
        <item x="19639"/>
        <item x="19529"/>
        <item x="5631"/>
        <item x="5663"/>
        <item x="8796"/>
        <item x="9005"/>
        <item x="1940"/>
        <item x="2006"/>
        <item x="2044"/>
        <item x="21358"/>
        <item x="21307"/>
        <item x="21260"/>
        <item x="21133"/>
        <item x="19037"/>
        <item x="18632"/>
        <item x="18682"/>
        <item x="14964"/>
        <item x="14721"/>
        <item x="21540"/>
        <item x="21601"/>
        <item x="21606"/>
        <item x="21593"/>
        <item x="7028"/>
        <item x="6668"/>
        <item x="6326"/>
        <item x="6736"/>
        <item x="6439"/>
        <item x="2601"/>
        <item x="3278"/>
        <item x="2720"/>
        <item x="3489"/>
        <item x="2661"/>
        <item x="3043"/>
        <item x="16183"/>
        <item x="16019"/>
        <item x="15378"/>
        <item x="15107"/>
        <item x="15552"/>
        <item x="15246"/>
        <item x="18483"/>
        <item x="17516"/>
        <item x="18115"/>
        <item x="18100"/>
        <item x="17630"/>
        <item x="915"/>
        <item x="1000"/>
        <item x="253"/>
        <item x="4794"/>
        <item x="4296"/>
        <item x="3970"/>
        <item x="9304"/>
        <item x="9525"/>
        <item x="19853"/>
        <item x="8925"/>
        <item x="6773"/>
        <item x="6554"/>
        <item x="6970"/>
        <item x="6862"/>
        <item x="2815"/>
        <item x="16022"/>
        <item x="16307"/>
        <item x="4542"/>
        <item x="4474"/>
        <item x="9660"/>
        <item x="20187"/>
        <item x="4960"/>
        <item x="18698"/>
        <item x="18729"/>
        <item x="18825"/>
        <item x="1702"/>
        <item x="7107"/>
        <item x="7091"/>
        <item x="7046"/>
        <item x="6829"/>
        <item x="6784"/>
        <item x="3274"/>
        <item x="7012"/>
        <item x="3022"/>
        <item x="3205"/>
        <item x="15604"/>
        <item x="16000"/>
        <item x="18414"/>
        <item x="18213"/>
        <item x="17872"/>
        <item x="17978"/>
        <item x="17807"/>
        <item x="15641"/>
        <item x="17681"/>
        <item x="15202"/>
        <item x="17678"/>
        <item x="12709"/>
        <item x="13414"/>
        <item x="13219"/>
        <item x="16525"/>
        <item x="16684"/>
        <item x="12712"/>
        <item x="16796"/>
        <item x="12680"/>
        <item x="721"/>
        <item x="361"/>
        <item x="281"/>
        <item x="353"/>
        <item x="289"/>
        <item x="16814"/>
        <item x="12328"/>
        <item x="12116"/>
        <item x="671"/>
        <item x="12442"/>
        <item x="4456"/>
        <item x="4027"/>
        <item x="4858"/>
        <item x="4634"/>
        <item x="4913"/>
        <item x="4903"/>
        <item x="11757"/>
        <item x="3878"/>
        <item x="10414"/>
        <item x="4236"/>
        <item x="11274"/>
        <item x="7666"/>
        <item x="8121"/>
        <item x="8074"/>
        <item x="11029"/>
        <item x="8025"/>
        <item x="7405"/>
        <item x="9743"/>
        <item x="8076"/>
        <item x="7647"/>
        <item x="9239"/>
        <item x="7446"/>
        <item x="14131"/>
        <item x="14344"/>
        <item x="9280"/>
        <item x="14010"/>
        <item x="20805"/>
        <item x="20050"/>
        <item x="20159"/>
        <item x="20114"/>
        <item x="20961"/>
        <item x="20770"/>
        <item x="19601"/>
        <item x="19362"/>
        <item x="19566"/>
        <item x="19990"/>
        <item x="19502"/>
        <item x="20774"/>
        <item x="19673"/>
        <item x="5585"/>
        <item x="5520"/>
        <item x="5086"/>
        <item x="5507"/>
        <item x="19742"/>
        <item x="9051"/>
        <item x="9110"/>
        <item x="5364"/>
        <item x="8981"/>
        <item x="5057"/>
        <item x="2252"/>
        <item x="2333"/>
        <item x="2357"/>
        <item x="2128"/>
        <item x="2021"/>
        <item x="21227"/>
        <item x="19186"/>
        <item x="18841"/>
        <item x="21562"/>
        <item x="6396"/>
        <item x="6306"/>
        <item x="6070"/>
        <item x="3534"/>
        <item x="3318"/>
        <item x="2956"/>
        <item x="2827"/>
        <item x="2907"/>
        <item x="15991"/>
        <item x="15061"/>
        <item x="15242"/>
        <item x="15340"/>
        <item x="18514"/>
        <item x="18030"/>
        <item x="18468"/>
        <item x="17721"/>
        <item x="17400"/>
        <item x="17657"/>
        <item x="18140"/>
        <item x="17648"/>
        <item x="17504"/>
        <item x="17583"/>
        <item x="17453"/>
        <item x="18280"/>
        <item x="13563"/>
        <item x="12855"/>
        <item x="12646"/>
        <item x="17174"/>
        <item x="17178"/>
        <item x="16501"/>
        <item x="16265"/>
        <item x="16490"/>
        <item x="16806"/>
        <item x="16625"/>
        <item x="256"/>
        <item x="166"/>
        <item x="508"/>
        <item x="520"/>
        <item x="12310"/>
        <item x="12391"/>
        <item x="11713"/>
        <item x="12596"/>
        <item x="11822"/>
        <item x="12220"/>
        <item x="4434"/>
        <item x="4152"/>
        <item x="4563"/>
        <item x="4346"/>
        <item x="11160"/>
        <item x="11380"/>
        <item x="10624"/>
        <item x="8019"/>
        <item x="8204"/>
        <item x="7685"/>
        <item x="9966"/>
        <item x="9796"/>
        <item x="9915"/>
        <item x="14351"/>
        <item x="20598"/>
        <item x="20693"/>
        <item x="20374"/>
        <item x="20501"/>
        <item x="20705"/>
        <item x="19594"/>
        <item x="5366"/>
        <item x="2078"/>
        <item x="2372"/>
        <item x="2415"/>
        <item x="2125"/>
        <item x="1667"/>
        <item x="1215"/>
        <item x="1184"/>
        <item x="6167"/>
        <item x="7064"/>
        <item x="6660"/>
        <item x="7025"/>
        <item x="6438"/>
        <item x="6872"/>
        <item x="6517"/>
        <item x="6928"/>
        <item x="2946"/>
        <item x="3575"/>
        <item x="3339"/>
        <item x="3561"/>
        <item x="2953"/>
        <item x="3548"/>
        <item x="3139"/>
        <item x="6839"/>
        <item x="6274"/>
        <item x="15666"/>
        <item x="15719"/>
        <item x="15662"/>
        <item x="15843"/>
        <item x="15352"/>
        <item x="16044"/>
        <item x="15721"/>
        <item x="17676"/>
        <item x="18443"/>
        <item x="17786"/>
        <item x="17991"/>
        <item x="15943"/>
        <item x="18527"/>
        <item x="18293"/>
        <item x="17891"/>
        <item x="13368"/>
        <item x="13044"/>
        <item x="12980"/>
        <item x="13679"/>
        <item x="12770"/>
        <item x="13264"/>
        <item x="16329"/>
        <item x="17239"/>
        <item x="17357"/>
        <item x="17073"/>
        <item x="16784"/>
        <item x="16929"/>
        <item x="17027"/>
        <item x="16538"/>
        <item x="12937"/>
        <item x="13459"/>
        <item x="13358"/>
        <item x="13287"/>
        <item x="12956"/>
        <item x="16264"/>
        <item x="193"/>
        <item x="483"/>
        <item x="702"/>
        <item x="336"/>
        <item x="905"/>
        <item x="16238"/>
        <item x="38"/>
        <item x="12327"/>
        <item x="11967"/>
        <item x="11681"/>
        <item x="11649"/>
        <item x="11677"/>
        <item x="12012"/>
        <item x="55"/>
        <item x="12385"/>
        <item x="4850"/>
        <item x="4761"/>
        <item x="4615"/>
        <item x="4859"/>
        <item x="11190"/>
        <item x="11106"/>
        <item x="10740"/>
        <item x="10683"/>
        <item x="10330"/>
        <item x="4277"/>
        <item x="10589"/>
        <item x="10805"/>
        <item x="8420"/>
        <item x="8308"/>
        <item x="7920"/>
        <item x="7676"/>
        <item x="7534"/>
        <item x="7508"/>
        <item x="10042"/>
        <item x="10061"/>
        <item x="10075"/>
        <item x="9701"/>
        <item x="9321"/>
        <item x="10213"/>
        <item x="14146"/>
        <item x="14421"/>
        <item x="14431"/>
        <item x="13866"/>
        <item x="14009"/>
        <item x="20324"/>
        <item x="20930"/>
        <item x="20448"/>
        <item x="20497"/>
        <item x="19578"/>
        <item x="19974"/>
        <item x="5493"/>
        <item x="5093"/>
        <item x="5343"/>
        <item x="5331"/>
        <item x="5369"/>
        <item x="5237"/>
        <item x="8589"/>
        <item x="9139"/>
        <item x="8504"/>
        <item x="2366"/>
        <item x="1913"/>
        <item x="2326"/>
        <item x="8918"/>
        <item x="21285"/>
        <item x="21440"/>
        <item x="18621"/>
        <item x="14891"/>
        <item x="14870"/>
        <item x="1390"/>
        <item x="1292"/>
        <item x="1655"/>
        <item x="1342"/>
        <item x="1191"/>
        <item x="6142"/>
        <item x="6241"/>
        <item x="1349"/>
        <item x="6803"/>
        <item x="6601"/>
        <item x="6504"/>
        <item x="6187"/>
        <item x="7079"/>
        <item x="5793"/>
        <item x="6298"/>
        <item x="6087"/>
        <item x="7040"/>
        <item x="6586"/>
        <item x="7360"/>
        <item x="6935"/>
        <item x="6133"/>
        <item x="6431"/>
        <item x="3609"/>
        <item x="2836"/>
        <item x="3094"/>
        <item x="3040"/>
        <item x="2971"/>
        <item x="16087"/>
        <item x="16090"/>
        <item x="3213"/>
        <item x="15237"/>
        <item x="15717"/>
        <item x="15459"/>
        <item x="15845"/>
        <item x="15327"/>
        <item x="15000"/>
        <item x="18074"/>
        <item x="17677"/>
        <item x="18241"/>
        <item x="17506"/>
        <item x="18182"/>
        <item x="17979"/>
        <item x="13073"/>
        <item x="18381"/>
        <item x="13453"/>
        <item x="13674"/>
        <item x="13452"/>
        <item x="12938"/>
        <item x="16853"/>
        <item x="17079"/>
        <item x="16336"/>
        <item x="16234"/>
        <item x="16513"/>
        <item x="752"/>
        <item x="584"/>
        <item x="135"/>
        <item x="833"/>
        <item x="683"/>
        <item x="544"/>
        <item x="692"/>
        <item x="824"/>
        <item x="929"/>
        <item x="847"/>
        <item x="11999"/>
        <item x="612"/>
        <item x="11908"/>
        <item x="12246"/>
        <item x="11855"/>
        <item x="12603"/>
        <item x="11990"/>
        <item x="4025"/>
        <item x="4931"/>
        <item x="4228"/>
        <item x="4376"/>
        <item x="4588"/>
        <item x="4403"/>
        <item x="4901"/>
        <item x="4447"/>
        <item x="4190"/>
        <item x="4297"/>
        <item x="10586"/>
        <item x="10475"/>
        <item x="11221"/>
        <item x="11039"/>
        <item x="8084"/>
        <item x="7797"/>
        <item x="9969"/>
        <item x="9920"/>
        <item x="9594"/>
        <item x="10175"/>
        <item x="14311"/>
        <item x="14266"/>
        <item x="14552"/>
        <item x="20735"/>
        <item x="13940"/>
        <item x="20992"/>
        <item x="20562"/>
        <item x="14219"/>
        <item x="20872"/>
        <item x="20389"/>
        <item x="20343"/>
        <item x="20061"/>
        <item x="19351"/>
        <item x="5530"/>
        <item x="8679"/>
        <item x="21443"/>
        <item x="21225"/>
        <item x="1303"/>
        <item x="1572"/>
        <item x="1399"/>
        <item x="1631"/>
        <item x="6528"/>
        <item x="6764"/>
        <item x="6713"/>
        <item x="6576"/>
        <item x="6588"/>
        <item x="6696"/>
        <item x="3110"/>
        <item x="2597"/>
        <item x="3186"/>
        <item x="3096"/>
        <item x="2688"/>
        <item x="3064"/>
        <item x="15407"/>
        <item x="15520"/>
        <item x="15745"/>
        <item x="15680"/>
        <item x="18515"/>
        <item x="18452"/>
        <item x="15288"/>
        <item x="17669"/>
        <item x="18257"/>
        <item x="12965"/>
        <item x="17684"/>
        <item x="13585"/>
        <item x="12941"/>
        <item x="17733"/>
        <item x="12786"/>
        <item x="12843"/>
        <item x="12648"/>
        <item x="13234"/>
        <item x="13155"/>
        <item x="17018"/>
        <item x="13140"/>
        <item x="17285"/>
        <item x="17266"/>
        <item x="16219"/>
        <item x="12967"/>
        <item x="13167"/>
        <item x="16886"/>
        <item x="941"/>
        <item x="17097"/>
        <item x="767"/>
        <item x="12348"/>
        <item x="11936"/>
        <item x="105"/>
        <item x="12034"/>
        <item x="4512"/>
        <item x="4631"/>
        <item x="4825"/>
        <item x="12430"/>
        <item x="4081"/>
        <item x="4085"/>
        <item x="3821"/>
        <item x="3831"/>
        <item x="4212"/>
        <item x="10828"/>
        <item x="3819"/>
        <item x="11263"/>
        <item x="11014"/>
        <item x="10569"/>
        <item x="10435"/>
        <item x="10367"/>
        <item x="10083"/>
        <item x="7408"/>
        <item x="9960"/>
        <item x="9688"/>
        <item x="9581"/>
        <item x="13899"/>
        <item x="13712"/>
        <item x="13932"/>
        <item x="20745"/>
        <item x="20500"/>
        <item x="20204"/>
        <item x="20307"/>
        <item x="20456"/>
        <item x="19922"/>
        <item x="4955"/>
        <item x="5573"/>
        <item x="5209"/>
        <item x="8574"/>
        <item x="2170"/>
        <item x="1981"/>
        <item x="21316"/>
        <item x="2382"/>
        <item x="21378"/>
        <item x="21066"/>
        <item x="18972"/>
        <item x="18898"/>
        <item x="14731"/>
        <item x="7303"/>
        <item x="6679"/>
        <item x="6792"/>
        <item x="6937"/>
        <item x="7257"/>
        <item x="7000"/>
        <item x="2884"/>
        <item x="15328"/>
        <item x="16142"/>
        <item x="17995"/>
        <item x="17869"/>
        <item x="279"/>
        <item x="722"/>
        <item x="628"/>
        <item x="218"/>
        <item x="645"/>
        <item x="394"/>
        <item x="685"/>
        <item x="11978"/>
        <item x="12437"/>
        <item x="12290"/>
        <item x="4896"/>
        <item x="11338"/>
        <item x="9673"/>
        <item x="19445"/>
        <item x="8525"/>
        <item x="1737"/>
        <item x="3402"/>
        <item x="3615"/>
        <item x="18037"/>
        <item x="17235"/>
        <item x="16471"/>
        <item x="16283"/>
        <item x="17374"/>
        <item x="332"/>
        <item x="29"/>
        <item x="11505"/>
        <item x="11461"/>
        <item x="11021"/>
        <item x="7922"/>
        <item x="7839"/>
        <item x="20888"/>
        <item x="21085"/>
        <item x="1417"/>
        <item x="1663"/>
        <item x="1592"/>
        <item x="6919"/>
        <item x="7171"/>
        <item x="6987"/>
        <item x="6391"/>
        <item x="7313"/>
        <item x="6518"/>
        <item x="5829"/>
        <item x="3227"/>
        <item x="3380"/>
        <item x="2857"/>
        <item x="2797"/>
        <item x="16177"/>
        <item x="15355"/>
        <item x="17881"/>
        <item x="17631"/>
        <item x="18533"/>
        <item x="17916"/>
        <item x="18187"/>
        <item x="18239"/>
        <item x="17646"/>
        <item x="13267"/>
        <item x="13238"/>
        <item x="12994"/>
        <item x="12718"/>
        <item x="12734"/>
        <item x="13174"/>
        <item x="13166"/>
        <item x="17030"/>
        <item x="16610"/>
        <item x="16832"/>
        <item x="16669"/>
        <item x="648"/>
        <item x="917"/>
        <item x="969"/>
        <item x="11793"/>
        <item x="11905"/>
        <item x="12079"/>
        <item x="12182"/>
        <item x="12411"/>
        <item x="4494"/>
        <item x="4639"/>
        <item x="4710"/>
        <item x="8438"/>
        <item x="8474"/>
        <item x="8232"/>
        <item x="8402"/>
        <item x="7517"/>
        <item x="9566"/>
        <item x="9591"/>
        <item x="9345"/>
        <item x="9958"/>
        <item x="9954"/>
        <item x="10129"/>
        <item x="9734"/>
        <item x="13976"/>
        <item x="14233"/>
        <item x="13737"/>
        <item x="20158"/>
        <item x="21013"/>
        <item x="19950"/>
        <item x="5704"/>
        <item x="9084"/>
        <item x="9124"/>
        <item x="9160"/>
        <item x="9215"/>
        <item x="19004"/>
        <item x="21517"/>
        <item x="1181"/>
        <item x="1720"/>
        <item x="1536"/>
        <item x="1646"/>
        <item x="6659"/>
        <item x="6947"/>
        <item x="6955"/>
        <item x="6032"/>
        <item x="6299"/>
        <item x="6497"/>
        <item x="3705"/>
        <item x="3023"/>
        <item x="2968"/>
        <item x="3430"/>
        <item x="15353"/>
        <item x="15029"/>
        <item x="15698"/>
        <item x="17760"/>
        <item x="17546"/>
        <item x="18211"/>
        <item x="18523"/>
        <item x="17512"/>
        <item x="13512"/>
        <item x="12846"/>
        <item x="13375"/>
        <item x="923"/>
        <item x="151"/>
        <item x="124"/>
        <item x="618"/>
        <item x="591"/>
        <item x="48"/>
        <item x="16"/>
        <item x="40"/>
        <item x="995"/>
        <item x="187"/>
        <item x="737"/>
        <item x="12345"/>
        <item x="12214"/>
        <item x="12556"/>
        <item x="12148"/>
        <item x="11678"/>
        <item x="12084"/>
        <item x="11572"/>
        <item x="11691"/>
        <item x="12365"/>
        <item x="4533"/>
        <item x="4078"/>
        <item x="4864"/>
        <item x="3955"/>
        <item x="4749"/>
        <item x="4868"/>
        <item x="11185"/>
        <item x="10825"/>
        <item x="4309"/>
        <item x="4028"/>
        <item x="11433"/>
        <item x="11355"/>
        <item x="10665"/>
        <item x="11366"/>
        <item x="11149"/>
        <item x="8293"/>
        <item x="7740"/>
        <item x="8313"/>
        <item x="7817"/>
        <item x="8104"/>
        <item x="8027"/>
        <item x="7658"/>
        <item x="8274"/>
        <item x="8198"/>
        <item x="9598"/>
        <item x="14162"/>
        <item x="14420"/>
        <item x="9464"/>
        <item x="13703"/>
        <item x="13896"/>
        <item x="20753"/>
        <item x="20620"/>
        <item x="20712"/>
        <item x="20940"/>
        <item x="20355"/>
        <item x="20729"/>
        <item x="21028"/>
        <item x="20430"/>
        <item x="19748"/>
        <item x="19952"/>
        <item x="19479"/>
        <item x="19903"/>
        <item x="19221"/>
        <item x="19367"/>
        <item x="19822"/>
        <item x="19646"/>
        <item x="5706"/>
        <item x="8842"/>
        <item x="8731"/>
        <item x="1870"/>
        <item x="2147"/>
        <item x="2137"/>
        <item x="2381"/>
        <item x="21299"/>
        <item x="18875"/>
        <item x="14753"/>
        <item x="14751"/>
        <item x="1669"/>
        <item x="1173"/>
        <item x="1462"/>
        <item x="6956"/>
        <item x="7017"/>
        <item x="6222"/>
        <item x="5959"/>
        <item x="7022"/>
        <item x="3210"/>
        <item x="3424"/>
        <item x="2631"/>
        <item x="15007"/>
        <item x="15151"/>
        <item x="15913"/>
        <item x="16060"/>
        <item x="15260"/>
        <item x="17840"/>
        <item x="17483"/>
        <item x="18097"/>
        <item x="17485"/>
        <item x="13184"/>
        <item x="17261"/>
        <item x="16493"/>
        <item x="17143"/>
        <item x="16422"/>
        <item x="17115"/>
        <item x="16820"/>
        <item x="16509"/>
        <item x="16746"/>
        <item x="854"/>
        <item x="605"/>
        <item x="681"/>
        <item x="843"/>
        <item x="918"/>
        <item x="143"/>
        <item x="12509"/>
        <item x="12323"/>
        <item x="458"/>
        <item x="12422"/>
        <item x="12321"/>
        <item x="4752"/>
        <item x="4695"/>
        <item x="4739"/>
        <item x="4398"/>
        <item x="11282"/>
        <item x="4574"/>
        <item x="10293"/>
        <item x="11135"/>
        <item x="11383"/>
        <item x="4074"/>
        <item x="10602"/>
        <item x="10907"/>
        <item x="10897"/>
        <item x="11350"/>
        <item x="10298"/>
        <item x="8280"/>
        <item x="10762"/>
        <item x="7466"/>
        <item x="8017"/>
        <item x="7413"/>
        <item x="7464"/>
        <item x="10141"/>
        <item x="9580"/>
        <item x="9338"/>
        <item x="9745"/>
        <item x="9382"/>
        <item x="14254"/>
        <item x="13801"/>
        <item x="14577"/>
        <item x="13935"/>
        <item x="20391"/>
        <item x="20292"/>
        <item x="13832"/>
        <item x="20654"/>
        <item x="20508"/>
        <item x="20148"/>
        <item x="20108"/>
        <item x="20806"/>
        <item x="21043"/>
        <item x="20260"/>
        <item x="19978"/>
        <item x="19798"/>
        <item x="19292"/>
        <item x="19890"/>
        <item x="5214"/>
        <item x="5356"/>
        <item x="5326"/>
        <item x="5046"/>
        <item x="5574"/>
        <item x="8989"/>
        <item x="2113"/>
        <item x="2066"/>
        <item x="1858"/>
        <item x="19147"/>
        <item x="18980"/>
        <item x="18585"/>
        <item x="1657"/>
        <item x="1435"/>
        <item x="1553"/>
        <item x="6749"/>
        <item x="6790"/>
        <item x="6959"/>
        <item x="6026"/>
        <item x="6883"/>
        <item x="7061"/>
        <item x="7219"/>
        <item x="7262"/>
        <item x="6558"/>
        <item x="6136"/>
        <item x="6387"/>
        <item x="7124"/>
        <item x="6814"/>
        <item x="3165"/>
        <item x="3181"/>
        <item x="3140"/>
        <item x="2593"/>
        <item x="16106"/>
        <item x="16152"/>
        <item x="15443"/>
        <item x="15792"/>
        <item x="15729"/>
        <item x="15154"/>
        <item x="15941"/>
        <item x="15567"/>
        <item x="17563"/>
        <item x="12649"/>
        <item x="12807"/>
        <item x="12717"/>
        <item x="13286"/>
        <item x="13380"/>
        <item x="12824"/>
        <item x="17373"/>
        <item x="16858"/>
        <item x="17280"/>
        <item x="16648"/>
        <item x="17064"/>
        <item x="305"/>
        <item x="991"/>
        <item x="677"/>
        <item x="183"/>
        <item x="377"/>
        <item x="286"/>
        <item x="11819"/>
        <item x="11988"/>
        <item x="11994"/>
        <item x="11690"/>
        <item x="4195"/>
        <item x="4669"/>
        <item x="4718"/>
        <item x="4338"/>
        <item x="4312"/>
        <item x="10391"/>
        <item x="11348"/>
        <item x="8452"/>
        <item x="7514"/>
        <item x="8406"/>
        <item x="8114"/>
        <item x="10135"/>
        <item x="9829"/>
        <item x="9990"/>
        <item x="9872"/>
        <item x="10101"/>
        <item x="9971"/>
        <item x="14341"/>
        <item x="13959"/>
        <item x="14354"/>
        <item x="14658"/>
        <item x="14600"/>
        <item x="13983"/>
        <item x="20227"/>
        <item x="20909"/>
        <item x="20842"/>
        <item x="20623"/>
        <item x="20894"/>
        <item x="20548"/>
        <item x="20542"/>
        <item x="19396"/>
        <item x="19904"/>
        <item x="5395"/>
        <item x="5461"/>
        <item x="5720"/>
        <item x="5640"/>
        <item x="5180"/>
        <item x="9198"/>
        <item x="8779"/>
        <item x="1878"/>
        <item x="2167"/>
        <item x="1910"/>
        <item x="2105"/>
        <item x="1893"/>
        <item x="2500"/>
        <item x="21266"/>
        <item x="19018"/>
        <item x="18873"/>
        <item x="14882"/>
        <item x="21535"/>
        <item x="1125"/>
        <item x="7177"/>
        <item x="6512"/>
        <item x="5881"/>
        <item x="6607"/>
        <item x="7251"/>
        <item x="6492"/>
        <item x="6350"/>
        <item x="6702"/>
        <item x="3039"/>
        <item x="6916"/>
        <item x="7166"/>
        <item x="7202"/>
        <item x="6119"/>
        <item x="2741"/>
        <item x="3161"/>
        <item x="3020"/>
        <item x="2738"/>
        <item x="15851"/>
        <item x="15168"/>
        <item x="15831"/>
        <item x="17836"/>
        <item x="18089"/>
        <item x="17753"/>
        <item x="17549"/>
        <item x="15899"/>
        <item x="17764"/>
        <item x="15628"/>
        <item x="12899"/>
        <item x="13360"/>
        <item x="13203"/>
        <item x="13324"/>
        <item x="17094"/>
        <item x="16735"/>
        <item x="17274"/>
        <item x="16360"/>
        <item x="17008"/>
        <item x="16369"/>
        <item x="16301"/>
        <item x="17186"/>
        <item x="255"/>
        <item x="830"/>
        <item x="297"/>
        <item x="226"/>
        <item x="194"/>
        <item x="672"/>
        <item x="16606"/>
        <item x="12398"/>
        <item x="12384"/>
        <item x="738"/>
        <item x="452"/>
        <item x="148"/>
        <item x="302"/>
        <item x="11515"/>
        <item x="12087"/>
        <item x="4705"/>
        <item x="11513"/>
        <item x="4644"/>
        <item x="4360"/>
        <item x="4692"/>
        <item x="4702"/>
        <item x="4418"/>
        <item x="4520"/>
        <item x="4560"/>
        <item x="4564"/>
        <item x="4340"/>
        <item x="10806"/>
        <item x="11423"/>
        <item x="11133"/>
        <item x="10787"/>
        <item x="10544"/>
        <item x="11453"/>
        <item x="10429"/>
        <item x="10969"/>
        <item x="7518"/>
        <item x="7914"/>
        <item x="8207"/>
        <item x="10095"/>
        <item x="9608"/>
        <item x="10195"/>
        <item x="8080"/>
        <item x="9472"/>
        <item x="9671"/>
        <item x="14381"/>
        <item x="14609"/>
        <item x="14644"/>
        <item x="13784"/>
        <item x="13783"/>
        <item x="13921"/>
        <item x="20133"/>
        <item x="19305"/>
        <item x="19428"/>
        <item x="19198"/>
        <item x="19190"/>
        <item x="5441"/>
        <item x="19211"/>
        <item x="5334"/>
        <item x="5721"/>
        <item x="5588"/>
        <item x="8704"/>
        <item x="9047"/>
        <item x="2399"/>
        <item x="1909"/>
        <item x="21189"/>
        <item x="19035"/>
        <item x="18888"/>
        <item x="18762"/>
        <item x="14890"/>
        <item x="1774"/>
        <item x="1260"/>
        <item x="1249"/>
        <item x="6631"/>
        <item x="5776"/>
        <item x="7299"/>
        <item x="6024"/>
        <item x="6398"/>
        <item x="5838"/>
        <item x="6539"/>
        <item x="6832"/>
        <item x="2582"/>
        <item x="3228"/>
        <item x="15311"/>
        <item x="15227"/>
        <item x="15193"/>
        <item x="17576"/>
        <item x="17986"/>
        <item x="12823"/>
        <item x="13682"/>
        <item x="16955"/>
        <item x="16657"/>
        <item x="16236"/>
        <item x="16355"/>
        <item x="16280"/>
        <item x="16421"/>
        <item x="17316"/>
        <item x="862"/>
        <item x="164"/>
        <item x="3976"/>
        <item x="7804"/>
        <item x="8152"/>
        <item x="19827"/>
        <item x="14817"/>
        <item x="21541"/>
        <item x="6774"/>
        <item x="2779"/>
        <item x="16011"/>
        <item x="15747"/>
        <item x="3197"/>
        <item x="2933"/>
        <item x="15846"/>
        <item x="16052"/>
        <item x="15318"/>
        <item x="18377"/>
        <item x="13513"/>
        <item x="16266"/>
        <item x="16237"/>
        <item x="16701"/>
        <item x="998"/>
        <item x="879"/>
        <item x="16444"/>
        <item x="9093"/>
        <item x="2442"/>
        <item x="2229"/>
        <item x="1582"/>
        <item x="6428"/>
        <item x="6261"/>
        <item x="6370"/>
        <item x="6552"/>
        <item x="6952"/>
        <item x="6508"/>
        <item x="2682"/>
        <item x="2771"/>
        <item x="3502"/>
        <item x="3490"/>
        <item x="3219"/>
        <item x="3416"/>
        <item x="3073"/>
        <item x="7280"/>
        <item x="2764"/>
        <item x="15972"/>
        <item x="15953"/>
        <item x="15315"/>
        <item x="18378"/>
        <item x="18347"/>
        <item x="18398"/>
        <item x="13562"/>
        <item x="13660"/>
        <item x="13676"/>
        <item x="12747"/>
        <item x="13246"/>
        <item x="17429"/>
        <item x="13577"/>
        <item x="13294"/>
        <item x="16572"/>
        <item x="17140"/>
        <item x="16731"/>
        <item x="16408"/>
        <item x="16782"/>
        <item x="899"/>
        <item x="688"/>
        <item x="11556"/>
        <item x="11516"/>
        <item x="12072"/>
        <item x="11911"/>
        <item x="11853"/>
        <item x="12191"/>
        <item x="12549"/>
        <item x="1"/>
        <item x="4057"/>
        <item x="4535"/>
        <item x="10591"/>
        <item x="10445"/>
        <item x="10292"/>
        <item x="10979"/>
        <item x="4224"/>
        <item x="11013"/>
        <item x="11103"/>
        <item x="8022"/>
        <item x="7693"/>
        <item x="8301"/>
        <item x="8141"/>
        <item x="7634"/>
        <item x="8149"/>
        <item x="9878"/>
        <item x="9950"/>
        <item x="9678"/>
        <item x="10215"/>
        <item x="9469"/>
        <item x="9717"/>
        <item x="7915"/>
        <item x="14330"/>
        <item x="13693"/>
        <item x="14326"/>
        <item x="14313"/>
        <item x="20335"/>
        <item x="20321"/>
        <item x="20694"/>
        <item x="14377"/>
        <item x="19873"/>
        <item x="19530"/>
        <item x="19796"/>
        <item x="5361"/>
        <item x="5648"/>
        <item x="5025"/>
        <item x="5456"/>
        <item x="4990"/>
        <item x="5535"/>
        <item x="5500"/>
        <item x="5492"/>
        <item x="8936"/>
        <item x="2197"/>
        <item x="2239"/>
        <item x="2206"/>
        <item x="2072"/>
        <item x="2210"/>
        <item x="8997"/>
        <item x="2235"/>
        <item x="21414"/>
        <item x="21305"/>
        <item x="21431"/>
        <item x="21381"/>
        <item x="21338"/>
        <item x="18960"/>
        <item x="21589"/>
        <item x="1377"/>
        <item x="21624"/>
        <item x="21598"/>
        <item x="21539"/>
        <item x="1544"/>
        <item x="1126"/>
        <item x="1755"/>
        <item x="6072"/>
        <item x="7006"/>
        <item x="6678"/>
        <item x="7013"/>
        <item x="6237"/>
        <item x="2849"/>
        <item x="3722"/>
        <item x="3613"/>
        <item x="3302"/>
        <item x="15828"/>
        <item x="15032"/>
        <item x="15176"/>
        <item x="15864"/>
        <item x="15082"/>
        <item x="3531"/>
        <item x="18462"/>
        <item x="17778"/>
        <item x="17533"/>
        <item x="17647"/>
        <item x="13399"/>
        <item x="13423"/>
        <item x="13594"/>
        <item x="17342"/>
        <item x="16609"/>
        <item x="16927"/>
        <item x="17031"/>
        <item x="16998"/>
        <item x="16324"/>
        <item x="16835"/>
        <item x="17330"/>
        <item x="16327"/>
        <item x="12934"/>
        <item x="16460"/>
        <item x="754"/>
        <item x="951"/>
        <item x="898"/>
        <item x="156"/>
        <item x="552"/>
        <item x="950"/>
        <item x="555"/>
        <item x="568"/>
        <item x="16298"/>
        <item x="676"/>
        <item x="442"/>
        <item x="12056"/>
        <item x="12390"/>
        <item x="11494"/>
        <item x="11987"/>
        <item x="11706"/>
        <item x="11639"/>
        <item x="500"/>
        <item x="12493"/>
        <item x="4365"/>
        <item x="4130"/>
        <item x="4082"/>
        <item x="11532"/>
        <item x="4430"/>
        <item x="4146"/>
        <item x="10635"/>
        <item x="11163"/>
        <item x="4478"/>
        <item x="4270"/>
        <item x="3874"/>
        <item x="8238"/>
        <item x="7525"/>
        <item x="8290"/>
        <item x="7655"/>
        <item x="7504"/>
        <item x="9637"/>
        <item x="9869"/>
        <item x="10008"/>
        <item x="9544"/>
        <item x="9557"/>
        <item x="14468"/>
        <item x="14052"/>
        <item x="14319"/>
        <item x="14043"/>
        <item x="9276"/>
        <item x="10106"/>
        <item x="20429"/>
        <item x="20243"/>
        <item x="20793"/>
        <item x="20057"/>
        <item x="20199"/>
        <item x="20229"/>
        <item x="20488"/>
        <item x="20719"/>
        <item x="14245"/>
        <item x="14040"/>
        <item x="20811"/>
        <item x="20913"/>
        <item x="19192"/>
        <item x="19464"/>
        <item x="19809"/>
        <item x="19535"/>
        <item x="19430"/>
        <item x="19760"/>
        <item x="19746"/>
        <item x="4985"/>
        <item x="5229"/>
        <item x="5099"/>
        <item x="5620"/>
        <item x="9133"/>
        <item x="8500"/>
        <item x="5284"/>
        <item x="8887"/>
        <item x="2027"/>
        <item x="1935"/>
        <item x="19065"/>
        <item x="14744"/>
        <item x="14859"/>
        <item x="21554"/>
        <item x="1154"/>
        <item x="21639"/>
        <item x="5801"/>
        <item x="6124"/>
        <item x="6330"/>
        <item x="7282"/>
        <item x="6769"/>
        <item x="6843"/>
        <item x="5854"/>
        <item x="6976"/>
        <item x="3077"/>
        <item x="3202"/>
        <item x="3592"/>
        <item x="2891"/>
        <item x="3233"/>
        <item x="2767"/>
        <item x="3083"/>
        <item x="6885"/>
        <item x="6767"/>
        <item x="6437"/>
        <item x="6418"/>
        <item x="3296"/>
        <item x="15819"/>
        <item x="3321"/>
        <item x="15196"/>
        <item x="3266"/>
        <item x="15510"/>
        <item x="15006"/>
        <item x="16020"/>
        <item x="2803"/>
        <item x="3460"/>
        <item x="18045"/>
        <item x="17564"/>
        <item x="18503"/>
        <item x="17514"/>
        <item x="17427"/>
        <item x="18086"/>
        <item x="15517"/>
        <item x="18231"/>
        <item x="15880"/>
        <item x="15239"/>
        <item x="18119"/>
        <item x="12946"/>
        <item x="13530"/>
        <item x="13298"/>
        <item x="12985"/>
        <item x="13163"/>
        <item x="18309"/>
        <item x="18106"/>
        <item x="17909"/>
        <item x="13377"/>
        <item x="16518"/>
        <item x="16906"/>
        <item x="16997"/>
        <item x="16644"/>
        <item x="16290"/>
        <item x="16446"/>
        <item x="17046"/>
        <item x="12944"/>
        <item x="13216"/>
        <item x="12610"/>
        <item x="391"/>
        <item x="168"/>
        <item x="653"/>
        <item x="16802"/>
        <item x="12336"/>
        <item x="11922"/>
        <item x="1040"/>
        <item x="11536"/>
        <item x="4729"/>
        <item x="3801"/>
        <item x="11662"/>
        <item x="3998"/>
        <item x="3786"/>
        <item x="4333"/>
        <item x="10705"/>
        <item x="11259"/>
        <item x="10456"/>
        <item x="10826"/>
        <item x="10332"/>
        <item x="4782"/>
        <item x="7885"/>
        <item x="8157"/>
        <item x="10338"/>
        <item x="8391"/>
        <item x="7985"/>
        <item x="10687"/>
        <item x="10345"/>
        <item x="11291"/>
        <item x="8199"/>
        <item x="10133"/>
        <item x="10116"/>
        <item x="9611"/>
        <item x="7614"/>
        <item x="7909"/>
        <item x="7481"/>
        <item x="7806"/>
        <item x="8241"/>
        <item x="9521"/>
        <item x="14221"/>
        <item x="9593"/>
        <item x="20084"/>
        <item x="14276"/>
        <item x="19916"/>
        <item x="20875"/>
        <item x="19558"/>
        <item x="19729"/>
        <item x="20086"/>
        <item x="20796"/>
        <item x="20666"/>
        <item x="4991"/>
        <item x="19429"/>
        <item x="19446"/>
        <item x="19236"/>
        <item x="19584"/>
        <item x="8949"/>
        <item x="5690"/>
        <item x="8601"/>
        <item x="8503"/>
        <item x="5626"/>
        <item x="2198"/>
        <item x="2497"/>
        <item x="2445"/>
        <item x="8992"/>
        <item x="9150"/>
        <item x="9015"/>
        <item x="2435"/>
        <item x="21113"/>
        <item x="21108"/>
        <item x="21178"/>
        <item x="18571"/>
        <item x="1177"/>
        <item x="1171"/>
        <item x="6899"/>
        <item x="6889"/>
        <item x="6345"/>
        <item x="6821"/>
        <item x="6446"/>
        <item x="3714"/>
        <item x="6851"/>
        <item x="16007"/>
        <item x="16098"/>
        <item x="15057"/>
        <item x="15392"/>
        <item x="17392"/>
        <item x="18212"/>
        <item x="15038"/>
        <item x="17780"/>
        <item x="15076"/>
        <item x="17584"/>
        <item x="18189"/>
        <item x="16607"/>
        <item x="17282"/>
        <item x="16715"/>
        <item x="17219"/>
        <item x="17081"/>
        <item x="16405"/>
        <item x="16362"/>
        <item x="16690"/>
        <item x="13159"/>
        <item x="16365"/>
        <item x="802"/>
        <item x="16678"/>
        <item x="873"/>
        <item x="12581"/>
        <item x="12377"/>
        <item x="12522"/>
        <item x="11887"/>
        <item x="869"/>
        <item x="784"/>
        <item x="4135"/>
        <item x="4514"/>
        <item x="4690"/>
        <item x="3905"/>
        <item x="11673"/>
        <item x="11372"/>
        <item x="10546"/>
        <item x="10625"/>
        <item x="10887"/>
        <item x="11410"/>
        <item x="8033"/>
        <item x="7662"/>
        <item x="7406"/>
        <item x="8018"/>
        <item x="10738"/>
        <item x="9674"/>
        <item x="9257"/>
        <item x="9690"/>
        <item x="9504"/>
        <item x="14105"/>
        <item x="13716"/>
        <item x="13869"/>
        <item x="9801"/>
        <item x="9358"/>
        <item x="10088"/>
        <item x="13771"/>
        <item x="9279"/>
        <item x="20424"/>
        <item x="20557"/>
        <item x="14196"/>
        <item x="13826"/>
        <item x="14516"/>
        <item x="20908"/>
        <item x="5724"/>
        <item x="5544"/>
        <item x="5242"/>
        <item x="5440"/>
        <item x="4999"/>
        <item x="19829"/>
        <item x="5071"/>
        <item x="19676"/>
        <item x="19675"/>
        <item x="5744"/>
        <item x="8603"/>
        <item x="2400"/>
        <item x="2268"/>
        <item x="21182"/>
        <item x="21232"/>
        <item x="1783"/>
        <item x="1246"/>
        <item x="1319"/>
        <item x="7159"/>
        <item x="7043"/>
        <item x="7193"/>
        <item x="21619"/>
        <item x="6223"/>
        <item x="6394"/>
        <item x="6615"/>
        <item x="6314"/>
        <item x="3100"/>
        <item x="2869"/>
        <item x="3578"/>
        <item x="3163"/>
        <item x="15433"/>
        <item x="16036"/>
        <item x="18073"/>
        <item x="18159"/>
        <item x="18561"/>
        <item x="12977"/>
        <item x="13528"/>
        <item x="17481"/>
        <item x="16899"/>
        <item x="16979"/>
        <item x="17349"/>
        <item x="17150"/>
        <item x="17182"/>
        <item x="16338"/>
        <item x="16772"/>
        <item x="17341"/>
        <item x="13465"/>
        <item x="16545"/>
        <item x="16330"/>
        <item x="136"/>
        <item x="11919"/>
        <item x="12588"/>
        <item x="12245"/>
        <item x="11852"/>
        <item x="11754"/>
        <item x="12060"/>
        <item x="12112"/>
        <item x="11761"/>
        <item x="11566"/>
        <item x="12156"/>
        <item x="12594"/>
        <item x="11517"/>
        <item x="11799"/>
        <item x="12366"/>
        <item x="4567"/>
        <item x="4241"/>
        <item x="4491"/>
        <item x="4274"/>
        <item x="11451"/>
        <item x="10289"/>
        <item x="10902"/>
        <item x="10407"/>
        <item x="10597"/>
        <item x="11373"/>
        <item x="7585"/>
        <item x="8004"/>
        <item x="8355"/>
        <item x="7923"/>
        <item x="7616"/>
        <item x="8169"/>
        <item x="8283"/>
        <item x="7921"/>
        <item x="7669"/>
        <item x="9742"/>
        <item x="9320"/>
        <item x="9722"/>
        <item x="9485"/>
        <item x="8107"/>
        <item x="7733"/>
        <item x="7841"/>
        <item x="9596"/>
        <item x="9323"/>
        <item x="10233"/>
        <item x="9766"/>
        <item x="14546"/>
        <item x="14375"/>
        <item x="13879"/>
        <item x="14329"/>
        <item x="14157"/>
        <item x="14211"/>
        <item x="20853"/>
        <item x="20330"/>
        <item x="20287"/>
        <item x="19997"/>
        <item x="19253"/>
        <item x="19273"/>
        <item x="5236"/>
        <item x="5008"/>
        <item x="5224"/>
        <item x="1987"/>
        <item x="21445"/>
        <item x="21464"/>
        <item x="21320"/>
        <item x="19021"/>
        <item x="18884"/>
        <item x="14717"/>
        <item x="1440"/>
        <item x="7014"/>
        <item x="6581"/>
        <item x="6886"/>
        <item x="7052"/>
        <item x="3660"/>
        <item x="3555"/>
        <item x="3162"/>
        <item x="3558"/>
        <item x="15351"/>
        <item x="15333"/>
        <item x="15915"/>
        <item x="18547"/>
        <item x="18404"/>
        <item x="17560"/>
        <item x="18273"/>
        <item x="13058"/>
        <item x="13228"/>
        <item x="16533"/>
        <item x="17096"/>
        <item x="17348"/>
        <item x="16377"/>
        <item x="16391"/>
        <item x="16497"/>
        <item x="17368"/>
        <item x="805"/>
        <item x="878"/>
        <item x="493"/>
        <item x="11751"/>
        <item x="4405"/>
        <item x="4489"/>
        <item x="4851"/>
        <item x="11437"/>
        <item x="10824"/>
        <item x="7584"/>
        <item x="8267"/>
        <item x="7901"/>
        <item x="8268"/>
        <item x="9579"/>
        <item x="9982"/>
        <item x="14660"/>
        <item x="13906"/>
        <item x="14624"/>
        <item x="14417"/>
        <item x="9028"/>
        <item x="18916"/>
        <item x="1100"/>
        <item x="6759"/>
        <item x="6509"/>
        <item x="3229"/>
        <item x="15287"/>
        <item x="16080"/>
        <item x="15626"/>
        <item x="926"/>
        <item x="11300"/>
        <item x="5685"/>
        <item x="5365"/>
        <item x="8922"/>
        <item x="2203"/>
        <item x="21416"/>
        <item x="1767"/>
        <item x="1795"/>
        <item x="1252"/>
        <item x="1104"/>
        <item x="6275"/>
        <item x="7306"/>
        <item x="6483"/>
        <item x="6434"/>
        <item x="5890"/>
        <item x="1111"/>
        <item x="2742"/>
        <item x="3708"/>
        <item x="2852"/>
        <item x="2750"/>
        <item x="3257"/>
        <item x="2963"/>
        <item x="3057"/>
        <item x="17404"/>
        <item x="18517"/>
        <item x="17725"/>
        <item x="18061"/>
        <item x="18331"/>
        <item x="18444"/>
        <item x="17981"/>
        <item x="17997"/>
        <item x="17511"/>
        <item x="13096"/>
        <item x="13496"/>
        <item x="12723"/>
        <item x="16636"/>
        <item x="17339"/>
        <item x="17246"/>
        <item x="814"/>
        <item x="634"/>
        <item x="284"/>
        <item x="718"/>
        <item x="385"/>
        <item x="12312"/>
        <item x="11568"/>
        <item x="12047"/>
        <item x="4742"/>
        <item x="4419"/>
        <item x="4372"/>
        <item x="10710"/>
        <item x="7810"/>
        <item x="7443"/>
        <item x="7675"/>
        <item x="8036"/>
        <item x="9713"/>
        <item x="9898"/>
        <item x="14225"/>
        <item x="20423"/>
        <item x="20393"/>
        <item x="20231"/>
        <item x="20947"/>
        <item x="20449"/>
        <item x="19814"/>
        <item x="5290"/>
        <item x="8965"/>
        <item x="9221"/>
        <item x="9115"/>
        <item x="8594"/>
        <item x="8990"/>
        <item x="1856"/>
        <item x="2176"/>
        <item x="1835"/>
        <item x="21122"/>
        <item x="21166"/>
        <item x="18969"/>
        <item x="18765"/>
        <item x="18668"/>
        <item x="18714"/>
        <item x="14798"/>
        <item x="21511"/>
        <item x="1267"/>
        <item x="1311"/>
        <item x="1520"/>
        <item x="6720"/>
        <item x="6352"/>
        <item x="6429"/>
        <item x="6998"/>
        <item x="6478"/>
        <item x="5759"/>
        <item x="6098"/>
        <item x="6036"/>
        <item x="7318"/>
        <item x="7035"/>
        <item x="3514"/>
        <item x="3477"/>
        <item x="2641"/>
        <item x="3097"/>
        <item x="3035"/>
        <item x="16018"/>
        <item x="15734"/>
        <item x="15072"/>
        <item x="15056"/>
        <item x="15753"/>
        <item x="15409"/>
        <item x="15479"/>
        <item x="18455"/>
        <item x="17505"/>
        <item x="17706"/>
        <item x="17521"/>
        <item x="17710"/>
        <item x="13658"/>
        <item x="13263"/>
        <item x="13131"/>
        <item x="13621"/>
        <item x="13402"/>
        <item x="13553"/>
        <item x="13365"/>
        <item x="13595"/>
        <item x="13565"/>
        <item x="12957"/>
        <item x="16315"/>
        <item x="16722"/>
        <item x="17309"/>
        <item x="16461"/>
        <item x="17312"/>
        <item x="16733"/>
        <item x="798"/>
        <item x="335"/>
        <item x="863"/>
        <item x="797"/>
        <item x="12009"/>
        <item x="11750"/>
        <item x="12554"/>
        <item x="11845"/>
        <item x="3901"/>
        <item x="4589"/>
        <item x="11168"/>
        <item x="10364"/>
        <item x="8091"/>
        <item x="7540"/>
        <item x="9462"/>
        <item x="10047"/>
        <item x="14108"/>
        <item x="20091"/>
        <item x="20582"/>
        <item x="20092"/>
        <item x="19697"/>
        <item x="5220"/>
        <item x="8727"/>
        <item x="9036"/>
        <item x="8676"/>
        <item x="9058"/>
        <item x="2036"/>
        <item x="1846"/>
        <item x="21345"/>
        <item x="21390"/>
        <item x="19138"/>
        <item x="18912"/>
        <item x="18743"/>
        <item x="18567"/>
        <item x="18833"/>
        <item x="14727"/>
        <item x="14876"/>
        <item x="21492"/>
        <item x="1203"/>
        <item x="1442"/>
        <item x="7215"/>
        <item x="7241"/>
        <item x="6983"/>
        <item x="6567"/>
        <item x="5910"/>
        <item x="6594"/>
        <item x="6682"/>
        <item x="3409"/>
        <item x="6761"/>
        <item x="5957"/>
        <item x="3414"/>
        <item x="3761"/>
        <item x="16032"/>
        <item x="15086"/>
        <item x="15185"/>
        <item x="15307"/>
        <item x="15882"/>
        <item x="18128"/>
        <item x="17467"/>
        <item x="13254"/>
        <item x="13221"/>
        <item x="13061"/>
        <item x="13157"/>
        <item x="17696"/>
        <item x="13119"/>
        <item x="17322"/>
        <item x="16517"/>
        <item x="16996"/>
        <item x="17092"/>
        <item x="17226"/>
        <item x="17122"/>
        <item x="17215"/>
        <item x="16668"/>
        <item x="733"/>
        <item x="1013"/>
        <item x="101"/>
        <item x="17318"/>
        <item x="860"/>
        <item x="99"/>
        <item x="11775"/>
        <item x="11953"/>
        <item x="12561"/>
        <item x="11932"/>
        <item x="12401"/>
        <item x="11835"/>
        <item x="4736"/>
        <item x="4161"/>
        <item x="4145"/>
        <item x="11304"/>
        <item x="10483"/>
        <item x="10588"/>
        <item x="10692"/>
        <item x="10992"/>
        <item x="8403"/>
        <item x="7787"/>
        <item x="7835"/>
        <item x="9283"/>
        <item x="9721"/>
        <item x="9548"/>
        <item x="9606"/>
        <item x="14667"/>
        <item x="14238"/>
        <item x="14528"/>
        <item x="13975"/>
        <item x="10134"/>
        <item x="9916"/>
        <item x="13764"/>
        <item x="14264"/>
        <item x="20140"/>
        <item x="20250"/>
        <item x="20615"/>
        <item x="20751"/>
        <item x="20411"/>
        <item x="20631"/>
        <item x="19443"/>
        <item x="20368"/>
        <item x="19866"/>
        <item x="19854"/>
        <item x="4937"/>
        <item x="4974"/>
        <item x="4969"/>
        <item x="5362"/>
        <item x="8834"/>
        <item x="1840"/>
        <item x="1817"/>
        <item x="2166"/>
        <item x="1819"/>
        <item x="21143"/>
        <item x="18861"/>
        <item x="18806"/>
        <item x="1527"/>
        <item x="1114"/>
        <item x="6033"/>
        <item x="7142"/>
        <item x="6367"/>
        <item x="7364"/>
        <item x="6297"/>
        <item x="5886"/>
        <item x="6612"/>
        <item x="6706"/>
        <item x="3028"/>
        <item x="3061"/>
        <item x="3616"/>
        <item x="3482"/>
        <item x="3602"/>
        <item x="3259"/>
        <item x="15444"/>
        <item x="16107"/>
        <item x="15623"/>
        <item x="15139"/>
        <item x="15776"/>
        <item x="15295"/>
        <item x="15923"/>
        <item x="17896"/>
        <item x="18032"/>
        <item x="17808"/>
        <item x="17751"/>
        <item x="18524"/>
        <item x="13050"/>
        <item x="12771"/>
        <item x="12732"/>
        <item x="17091"/>
        <item x="17366"/>
        <item x="16261"/>
        <item x="16574"/>
        <item x="16894"/>
        <item x="16863"/>
        <item x="16750"/>
        <item x="308"/>
        <item x="578"/>
        <item x="928"/>
        <item x="152"/>
        <item x="291"/>
        <item x="28"/>
        <item x="12016"/>
        <item x="12374"/>
        <item x="11873"/>
        <item x="12527"/>
        <item x="11749"/>
        <item x="11989"/>
        <item x="4431"/>
        <item x="4086"/>
        <item x="4926"/>
        <item x="4042"/>
        <item x="4547"/>
        <item x="4101"/>
        <item x="4385"/>
        <item x="4355"/>
        <item x="11412"/>
        <item x="11290"/>
        <item x="10288"/>
        <item x="10943"/>
        <item x="8252"/>
        <item x="8337"/>
        <item x="7415"/>
        <item x="8048"/>
        <item x="8150"/>
        <item x="8244"/>
        <item x="8021"/>
        <item x="7759"/>
        <item x="9927"/>
        <item x="9738"/>
        <item x="9228"/>
        <item x="9610"/>
        <item x="9816"/>
        <item x="9715"/>
        <item x="10193"/>
        <item x="10058"/>
        <item x="9758"/>
        <item x="9633"/>
        <item x="10236"/>
        <item x="14710"/>
        <item x="14598"/>
        <item x="13939"/>
        <item x="14033"/>
        <item x="14566"/>
        <item x="14053"/>
        <item x="13769"/>
        <item x="13989"/>
        <item x="14084"/>
        <item x="20856"/>
        <item x="20367"/>
        <item x="20336"/>
        <item x="20145"/>
        <item x="20491"/>
        <item x="19920"/>
        <item x="20022"/>
        <item x="19264"/>
        <item x="19296"/>
        <item x="5281"/>
        <item x="5081"/>
        <item x="8649"/>
        <item x="9191"/>
        <item x="9145"/>
        <item x="9201"/>
        <item x="2540"/>
        <item x="1916"/>
        <item x="1842"/>
        <item x="2309"/>
        <item x="21385"/>
        <item x="21301"/>
        <item x="21347"/>
        <item x="1393"/>
        <item x="6717"/>
        <item x="6334"/>
        <item x="7054"/>
        <item x="6798"/>
        <item x="6426"/>
        <item x="6972"/>
        <item x="5995"/>
        <item x="7223"/>
        <item x="6726"/>
        <item x="5835"/>
        <item x="6704"/>
        <item x="3095"/>
        <item x="3748"/>
        <item x="3068"/>
        <item x="15263"/>
        <item x="15020"/>
        <item x="15341"/>
        <item x="16121"/>
        <item x="15482"/>
        <item x="15489"/>
        <item x="15737"/>
        <item x="15986"/>
        <item x="15981"/>
        <item x="15594"/>
        <item x="18217"/>
        <item x="18113"/>
        <item x="18390"/>
        <item x="12793"/>
        <item x="12873"/>
        <item x="13047"/>
        <item x="13034"/>
        <item x="12990"/>
        <item x="17223"/>
        <item x="16462"/>
        <item x="17287"/>
        <item x="16229"/>
        <item x="13570"/>
        <item x="16320"/>
        <item x="16838"/>
        <item x="17109"/>
        <item x="17279"/>
        <item x="694"/>
        <item x="141"/>
        <item x="474"/>
        <item x="501"/>
        <item x="540"/>
        <item x="16312"/>
        <item x="17166"/>
        <item x="911"/>
        <item x="112"/>
        <item x="557"/>
        <item x="280"/>
        <item x="11688"/>
        <item x="12038"/>
        <item x="11591"/>
        <item x="12304"/>
        <item x="4538"/>
        <item x="4655"/>
        <item x="4811"/>
        <item x="4578"/>
        <item x="10470"/>
        <item x="11387"/>
        <item x="10850"/>
        <item x="8329"/>
        <item x="7521"/>
        <item x="8014"/>
        <item x="9383"/>
        <item x="9560"/>
        <item x="10045"/>
        <item x="9823"/>
        <item x="14678"/>
        <item x="14498"/>
        <item x="14127"/>
        <item x="14419"/>
        <item x="14133"/>
        <item x="21003"/>
        <item x="20409"/>
        <item x="19901"/>
        <item x="19817"/>
        <item x="19989"/>
        <item x="5000"/>
        <item x="5523"/>
        <item x="5199"/>
        <item x="5718"/>
        <item x="5181"/>
        <item x="5486"/>
        <item x="5636"/>
        <item x="5268"/>
        <item x="5597"/>
        <item x="5266"/>
        <item x="9212"/>
        <item x="8555"/>
        <item x="5009"/>
        <item x="9034"/>
        <item x="2456"/>
        <item x="2383"/>
        <item x="2129"/>
        <item x="8807"/>
        <item x="2134"/>
        <item x="21144"/>
        <item x="18961"/>
        <item x="18948"/>
        <item x="18624"/>
        <item x="18604"/>
        <item x="14738"/>
        <item x="21581"/>
        <item x="1194"/>
        <item x="21615"/>
        <item x="7181"/>
        <item x="6433"/>
        <item x="7129"/>
        <item x="7249"/>
        <item x="3732"/>
        <item x="3081"/>
        <item x="3623"/>
        <item x="2718"/>
        <item x="2732"/>
        <item x="15513"/>
        <item x="15881"/>
        <item x="18421"/>
        <item x="17728"/>
        <item x="18214"/>
        <item x="17779"/>
        <item x="17902"/>
        <item x="13087"/>
        <item x="16321"/>
        <item x="16729"/>
        <item x="16676"/>
        <item x="17337"/>
        <item x="16826"/>
        <item x="746"/>
        <item x="11674"/>
        <item x="4227"/>
        <item x="3849"/>
        <item x="4658"/>
        <item x="4423"/>
        <item x="10358"/>
        <item x="11240"/>
        <item x="9265"/>
        <item x="14356"/>
        <item x="2311"/>
        <item x="19080"/>
        <item x="14740"/>
        <item x="21647"/>
        <item x="7030"/>
        <item x="7116"/>
        <item x="3354"/>
        <item x="2553"/>
        <item x="18326"/>
        <item x="18300"/>
        <item x="17503"/>
        <item x="13071"/>
        <item x="18411"/>
        <item x="277"/>
        <item x="133"/>
        <item x="16227"/>
        <item x="47"/>
        <item x="11789"/>
        <item x="12170"/>
        <item x="11661"/>
        <item x="144"/>
        <item x="4869"/>
        <item x="9631"/>
        <item x="9227"/>
        <item x="2412"/>
        <item x="2106"/>
        <item x="18685"/>
        <item x="21545"/>
        <item x="21542"/>
        <item x="1713"/>
        <item x="1485"/>
        <item x="1685"/>
        <item x="5770"/>
        <item x="6148"/>
        <item x="6617"/>
        <item x="6219"/>
        <item x="5928"/>
        <item x="15963"/>
        <item x="15253"/>
        <item x="15618"/>
        <item x="15094"/>
        <item x="15791"/>
        <item x="15486"/>
        <item x="17726"/>
        <item x="17876"/>
        <item x="17664"/>
        <item x="18057"/>
        <item x="13536"/>
        <item x="13448"/>
        <item x="12697"/>
        <item x="13208"/>
        <item x="13106"/>
        <item x="16428"/>
        <item x="17103"/>
        <item x="17055"/>
        <item x="16351"/>
        <item x="461"/>
        <item x="800"/>
        <item x="874"/>
        <item x="366"/>
        <item x="339"/>
        <item x="236"/>
        <item x="259"/>
        <item x="1027"/>
        <item x="12188"/>
        <item x="12197"/>
        <item x="4099"/>
        <item x="4876"/>
        <item x="4889"/>
        <item x="4246"/>
        <item x="11406"/>
        <item x="11028"/>
        <item x="10894"/>
        <item x="10420"/>
        <item x="11379"/>
        <item x="10980"/>
        <item x="7918"/>
        <item x="10046"/>
        <item x="9932"/>
        <item x="9436"/>
        <item x="9849"/>
        <item x="13854"/>
        <item x="14656"/>
        <item x="13747"/>
        <item x="20662"/>
        <item x="20844"/>
        <item x="20112"/>
        <item x="19618"/>
        <item x="19587"/>
        <item x="19996"/>
        <item x="5488"/>
        <item x="5201"/>
        <item x="5587"/>
        <item x="8821"/>
        <item x="9014"/>
        <item x="9083"/>
        <item x="2454"/>
        <item x="2079"/>
        <item x="21171"/>
        <item x="21150"/>
        <item x="18963"/>
        <item x="18618"/>
        <item x="18835"/>
        <item x="18749"/>
        <item x="14827"/>
        <item x="14754"/>
        <item x="1423"/>
        <item x="21618"/>
        <item x="6284"/>
        <item x="6325"/>
        <item x="6025"/>
        <item x="7188"/>
        <item x="2600"/>
        <item x="3391"/>
        <item x="3459"/>
        <item x="2608"/>
        <item x="15220"/>
        <item x="15068"/>
        <item x="14975"/>
        <item x="16029"/>
        <item x="16028"/>
        <item x="16161"/>
        <item x="16056"/>
        <item x="16126"/>
        <item x="15484"/>
        <item x="17888"/>
        <item x="17841"/>
        <item x="17856"/>
        <item x="18201"/>
        <item x="13588"/>
        <item x="12806"/>
        <item x="13154"/>
        <item x="12868"/>
        <item x="13229"/>
        <item x="13288"/>
        <item x="12736"/>
        <item x="13249"/>
        <item x="12708"/>
        <item x="17264"/>
        <item x="16718"/>
        <item x="13506"/>
        <item x="13284"/>
        <item x="17211"/>
        <item x="17346"/>
        <item x="17165"/>
        <item x="704"/>
        <item x="992"/>
        <item x="17338"/>
        <item x="16934"/>
        <item x="450"/>
        <item x="749"/>
        <item x="17248"/>
        <item x="16791"/>
        <item x="464"/>
        <item x="875"/>
        <item x="453"/>
        <item x="11772"/>
        <item x="36"/>
        <item x="11559"/>
        <item x="12190"/>
        <item x="4017"/>
        <item x="4758"/>
        <item x="12017"/>
        <item x="4226"/>
        <item x="12524"/>
        <item x="4466"/>
        <item x="4882"/>
        <item x="3931"/>
        <item x="11144"/>
        <item x="4000"/>
        <item x="4787"/>
        <item x="10942"/>
        <item x="10524"/>
        <item x="10886"/>
        <item x="11191"/>
        <item x="11281"/>
        <item x="11411"/>
        <item x="11084"/>
        <item x="10639"/>
        <item x="7422"/>
        <item x="8113"/>
        <item x="11034"/>
        <item x="8418"/>
        <item x="10105"/>
        <item x="9952"/>
        <item x="9448"/>
        <item x="7850"/>
        <item x="9723"/>
        <item x="10037"/>
        <item x="9946"/>
        <item x="9882"/>
        <item x="9984"/>
        <item x="14689"/>
        <item x="14620"/>
        <item x="20711"/>
        <item x="20698"/>
        <item x="20885"/>
        <item x="20772"/>
        <item x="20483"/>
        <item x="14371"/>
        <item x="20174"/>
        <item x="20014"/>
        <item x="19671"/>
        <item x="5166"/>
        <item x="5021"/>
        <item x="9105"/>
        <item x="8968"/>
        <item x="5664"/>
        <item x="8928"/>
        <item x="8822"/>
        <item x="8897"/>
        <item x="8605"/>
        <item x="8832"/>
        <item x="1969"/>
        <item x="2269"/>
        <item x="21365"/>
        <item x="18902"/>
        <item x="18693"/>
        <item x="18787"/>
        <item x="18595"/>
        <item x="1315"/>
        <item x="1317"/>
        <item x="1445"/>
        <item x="6068"/>
        <item x="6542"/>
        <item x="5960"/>
        <item x="7155"/>
        <item x="6978"/>
        <item x="6786"/>
        <item x="3649"/>
        <item x="3727"/>
        <item x="3347"/>
        <item x="3446"/>
        <item x="3718"/>
        <item x="3343"/>
        <item x="3386"/>
        <item x="15706"/>
        <item x="15473"/>
        <item x="15285"/>
        <item x="16128"/>
        <item x="15212"/>
        <item x="17661"/>
        <item x="17718"/>
        <item x="18268"/>
        <item x="18125"/>
        <item x="17401"/>
        <item x="17582"/>
        <item x="17727"/>
        <item x="18154"/>
        <item x="18092"/>
        <item x="18155"/>
        <item x="13251"/>
        <item x="13424"/>
        <item x="13482"/>
        <item x="12748"/>
        <item x="12844"/>
        <item x="13477"/>
        <item x="16432"/>
        <item x="17189"/>
        <item x="17363"/>
        <item x="17137"/>
        <item x="17319"/>
        <item x="17106"/>
        <item x="16960"/>
        <item x="16656"/>
        <item x="16785"/>
        <item x="16366"/>
        <item x="17138"/>
        <item x="16424"/>
        <item x="893"/>
        <item x="635"/>
        <item x="985"/>
        <item x="980"/>
        <item x="12536"/>
        <item x="12093"/>
        <item x="11929"/>
        <item x="4638"/>
        <item x="4211"/>
        <item x="4433"/>
        <item x="4831"/>
        <item x="4124"/>
        <item x="3991"/>
        <item x="4446"/>
        <item x="4540"/>
        <item x="3777"/>
        <item x="11333"/>
        <item x="11356"/>
        <item x="11340"/>
        <item x="10951"/>
        <item x="7874"/>
        <item x="9923"/>
        <item x="9386"/>
        <item x="9272"/>
        <item x="9729"/>
        <item x="9867"/>
        <item x="10154"/>
        <item x="10136"/>
        <item x="9467"/>
        <item x="9640"/>
        <item x="14360"/>
        <item x="14112"/>
        <item x="14442"/>
        <item x="20097"/>
        <item x="20628"/>
        <item x="20181"/>
        <item x="20315"/>
        <item x="20118"/>
        <item x="19889"/>
        <item x="19574"/>
        <item x="19462"/>
        <item x="19540"/>
        <item x="5641"/>
        <item x="5637"/>
        <item x="5438"/>
        <item x="5384"/>
        <item x="9166"/>
        <item x="2164"/>
        <item x="2279"/>
        <item x="2040"/>
        <item x="2011"/>
        <item x="2015"/>
        <item x="21291"/>
        <item x="19179"/>
        <item x="21526"/>
        <item x="1782"/>
        <item x="1396"/>
        <item x="1525"/>
        <item x="1063"/>
        <item x="1124"/>
        <item x="1762"/>
        <item x="1779"/>
        <item x="6442"/>
        <item x="6441"/>
        <item x="6002"/>
        <item x="7069"/>
        <item x="7214"/>
        <item x="6460"/>
        <item x="7233"/>
        <item x="7333"/>
        <item x="3588"/>
        <item x="3673"/>
        <item x="3478"/>
        <item x="3351"/>
        <item x="3085"/>
        <item x="3240"/>
        <item x="2844"/>
        <item x="15153"/>
        <item x="15356"/>
        <item x="15519"/>
        <item x="14988"/>
        <item x="18107"/>
        <item x="17930"/>
        <item x="17672"/>
        <item x="18047"/>
        <item x="17544"/>
        <item x="13567"/>
        <item x="12969"/>
        <item x="16854"/>
        <item x="16827"/>
        <item x="17089"/>
        <item x="16612"/>
        <item x="16328"/>
        <item x="16387"/>
        <item x="16727"/>
        <item x="16767"/>
        <item x="16850"/>
        <item x="249"/>
        <item x="561"/>
        <item x="828"/>
        <item x="127"/>
        <item x="11763"/>
        <item x="12006"/>
        <item x="12511"/>
        <item x="11697"/>
        <item x="12354"/>
        <item x="12485"/>
        <item x="4417"/>
        <item x="4892"/>
        <item x="4259"/>
        <item x="11128"/>
        <item x="11257"/>
        <item x="10965"/>
        <item x="10400"/>
        <item x="10860"/>
        <item x="7725"/>
        <item x="8262"/>
        <item x="8047"/>
        <item x="8101"/>
        <item x="7451"/>
        <item x="8096"/>
        <item x="7554"/>
        <item x="7527"/>
        <item x="7907"/>
        <item x="8145"/>
        <item x="10131"/>
        <item x="9479"/>
        <item x="9995"/>
        <item x="14165"/>
        <item x="14160"/>
        <item x="21011"/>
        <item x="20616"/>
        <item x="19404"/>
        <item x="19560"/>
        <item x="19277"/>
        <item x="5609"/>
        <item x="8885"/>
        <item x="2271"/>
        <item x="19055"/>
        <item x="19159"/>
        <item x="18640"/>
        <item x="18753"/>
        <item x="1670"/>
        <item x="1493"/>
        <item x="1056"/>
        <item x="1287"/>
        <item x="1364"/>
        <item x="7377"/>
        <item x="6422"/>
        <item x="6268"/>
        <item x="6779"/>
        <item x="5915"/>
        <item x="5870"/>
        <item x="6560"/>
        <item x="3580"/>
        <item x="3406"/>
        <item x="3232"/>
        <item x="3058"/>
        <item x="2763"/>
        <item x="3359"/>
        <item x="3334"/>
        <item x="15017"/>
        <item x="15801"/>
        <item x="15640"/>
        <item x="2707"/>
        <item x="15534"/>
        <item x="17566"/>
        <item x="17626"/>
        <item x="17537"/>
        <item x="17974"/>
        <item x="17961"/>
        <item x="18298"/>
        <item x="18070"/>
        <item x="18528"/>
        <item x="17444"/>
        <item x="13534"/>
        <item x="13299"/>
        <item x="12952"/>
        <item x="16936"/>
        <item x="17023"/>
        <item x="16700"/>
        <item x="16970"/>
        <item x="17289"/>
        <item x="16562"/>
        <item x="370"/>
        <item x="16983"/>
        <item x="354"/>
        <item x="994"/>
        <item x="696"/>
        <item x="12203"/>
        <item x="11872"/>
        <item x="12267"/>
        <item x="4495"/>
        <item x="12235"/>
        <item x="11533"/>
        <item x="3994"/>
        <item x="11551"/>
        <item x="4830"/>
        <item x="4688"/>
        <item x="4289"/>
        <item x="4744"/>
        <item x="3938"/>
        <item x="11364"/>
        <item x="10849"/>
        <item x="10814"/>
        <item x="7925"/>
        <item x="7931"/>
        <item x="7963"/>
        <item x="8455"/>
        <item x="8069"/>
        <item x="9445"/>
        <item x="10070"/>
        <item x="9877"/>
        <item x="9750"/>
        <item x="10090"/>
        <item x="9968"/>
        <item x="9887"/>
        <item x="10194"/>
        <item x="9348"/>
        <item x="14021"/>
        <item x="14675"/>
        <item x="13846"/>
        <item x="13690"/>
        <item x="14169"/>
        <item x="14610"/>
        <item x="20373"/>
        <item x="20608"/>
        <item x="20195"/>
        <item x="20952"/>
        <item x="20475"/>
        <item x="20669"/>
        <item x="20979"/>
        <item x="20356"/>
        <item x="20827"/>
        <item x="20184"/>
        <item x="19348"/>
        <item x="19807"/>
        <item x="19925"/>
        <item x="5182"/>
        <item x="4979"/>
        <item x="5172"/>
        <item x="5047"/>
        <item x="5428"/>
        <item x="8999"/>
        <item x="8985"/>
        <item x="1904"/>
        <item x="1999"/>
        <item x="2530"/>
        <item x="2135"/>
        <item x="2023"/>
        <item x="21339"/>
        <item x="19117"/>
        <item x="19145"/>
        <item x="18813"/>
        <item x="1476"/>
        <item x="1180"/>
        <item x="1594"/>
        <item x="6236"/>
        <item x="7314"/>
        <item x="5834"/>
        <item x="6873"/>
        <item x="2951"/>
        <item x="3410"/>
        <item x="15447"/>
        <item x="15358"/>
        <item x="15565"/>
        <item x="14983"/>
        <item x="15794"/>
        <item x="15441"/>
        <item x="17790"/>
        <item x="17575"/>
        <item x="17847"/>
        <item x="12810"/>
        <item x="13569"/>
        <item x="17045"/>
        <item x="16275"/>
        <item x="11974"/>
        <item x="20605"/>
        <item x="20115"/>
        <item x="20959"/>
        <item x="5481"/>
        <item x="8663"/>
        <item x="8580"/>
        <item x="2074"/>
        <item x="2378"/>
        <item x="5992"/>
        <item x="15191"/>
        <item x="18192"/>
        <item x="16945"/>
        <item x="7437"/>
        <item x="5244"/>
        <item x="2502"/>
        <item x="19139"/>
        <item x="18904"/>
        <item x="21553"/>
        <item x="1451"/>
        <item x="1314"/>
        <item x="1691"/>
        <item x="7250"/>
        <item x="6543"/>
        <item x="7261"/>
        <item x="6698"/>
        <item x="6637"/>
        <item x="6376"/>
        <item x="6129"/>
        <item x="7352"/>
        <item x="3400"/>
        <item x="3234"/>
        <item x="2570"/>
        <item x="3418"/>
        <item x="2955"/>
        <item x="2736"/>
        <item x="7321"/>
        <item x="3211"/>
        <item x="16124"/>
        <item x="15761"/>
        <item x="15045"/>
        <item x="16167"/>
        <item x="15636"/>
        <item x="18314"/>
        <item x="18509"/>
        <item x="17513"/>
        <item x="16185"/>
        <item x="15280"/>
        <item x="13120"/>
        <item x="13083"/>
        <item x="12813"/>
        <item x="12895"/>
        <item x="13460"/>
        <item x="13606"/>
        <item x="16652"/>
        <item x="18429"/>
        <item x="12724"/>
        <item x="13060"/>
        <item x="17005"/>
        <item x="983"/>
        <item x="132"/>
        <item x="743"/>
        <item x="663"/>
        <item x="121"/>
        <item x="227"/>
        <item x="504"/>
        <item x="17105"/>
        <item x="16836"/>
        <item x="12592"/>
        <item x="11981"/>
        <item x="11589"/>
        <item x="12326"/>
        <item x="11880"/>
        <item x="12584"/>
        <item x="4292"/>
        <item x="4381"/>
        <item x="11258"/>
        <item x="11016"/>
        <item x="3980"/>
        <item x="8311"/>
        <item x="8067"/>
        <item x="8175"/>
        <item x="7862"/>
        <item x="7485"/>
        <item x="10388"/>
        <item x="10023"/>
        <item x="9963"/>
        <item x="10010"/>
        <item x="10235"/>
        <item x="9237"/>
        <item x="14047"/>
        <item x="14470"/>
        <item x="13972"/>
        <item x="14651"/>
        <item x="14223"/>
        <item x="9486"/>
        <item x="13728"/>
        <item x="14030"/>
        <item x="9689"/>
        <item x="21017"/>
        <item x="20970"/>
        <item x="20882"/>
        <item x="20851"/>
        <item x="13735"/>
        <item x="14502"/>
        <item x="20263"/>
        <item x="5459"/>
        <item x="4962"/>
        <item x="20002"/>
        <item x="19892"/>
        <item x="19393"/>
        <item x="9006"/>
        <item x="8620"/>
        <item x="9024"/>
        <item x="5670"/>
        <item x="1869"/>
        <item x="2204"/>
        <item x="8507"/>
        <item x="21371"/>
        <item x="19002"/>
        <item x="19104"/>
        <item x="21141"/>
        <item x="14916"/>
        <item x="18591"/>
        <item x="1134"/>
        <item x="1138"/>
        <item x="1578"/>
        <item x="7157"/>
        <item x="5940"/>
        <item x="7109"/>
        <item x="6875"/>
        <item x="6447"/>
        <item x="2843"/>
        <item x="3284"/>
        <item x="3369"/>
        <item x="7101"/>
        <item x="5892"/>
        <item x="3712"/>
        <item x="15117"/>
        <item x="15705"/>
        <item x="15477"/>
        <item x="18049"/>
        <item x="18059"/>
        <item x="17410"/>
        <item x="17800"/>
        <item x="18405"/>
        <item x="17804"/>
        <item x="12676"/>
        <item x="13347"/>
        <item x="12860"/>
        <item x="17747"/>
        <item x="17957"/>
        <item x="13643"/>
        <item x="17217"/>
        <item x="17016"/>
        <item x="16730"/>
        <item x="12929"/>
        <item x="13574"/>
        <item x="13199"/>
        <item x="17155"/>
        <item x="17111"/>
        <item x="897"/>
        <item x="64"/>
        <item x="655"/>
        <item x="62"/>
        <item x="793"/>
        <item x="728"/>
        <item x="527"/>
        <item x="93"/>
        <item x="16340"/>
        <item x="11795"/>
        <item x="12432"/>
        <item x="12111"/>
        <item x="12367"/>
        <item x="4420"/>
        <item x="11828"/>
        <item x="4796"/>
        <item x="4783"/>
        <item x="11125"/>
        <item x="4046"/>
        <item x="4827"/>
        <item x="10677"/>
        <item x="7830"/>
        <item x="7457"/>
        <item x="9842"/>
        <item x="9994"/>
        <item x="9599"/>
        <item x="14048"/>
        <item x="14572"/>
        <item x="10103"/>
        <item x="14188"/>
        <item x="14126"/>
        <item x="20132"/>
        <item x="21042"/>
        <item x="19649"/>
        <item x="19940"/>
        <item x="20843"/>
        <item x="20614"/>
        <item x="19233"/>
        <item x="19615"/>
        <item x="5231"/>
        <item x="19918"/>
        <item x="5097"/>
        <item x="8670"/>
        <item x="8864"/>
        <item x="9203"/>
        <item x="5107"/>
        <item x="5315"/>
        <item x="5655"/>
        <item x="9019"/>
        <item x="2221"/>
        <item x="1975"/>
        <item x="21407"/>
        <item x="19166"/>
        <item x="18633"/>
        <item x="14728"/>
        <item x="14759"/>
        <item x="1060"/>
        <item x="1185"/>
        <item x="1569"/>
        <item x="6253"/>
        <item x="6008"/>
        <item x="6356"/>
        <item x="3581"/>
        <item x="3183"/>
        <item x="3032"/>
        <item x="2726"/>
        <item x="3744"/>
        <item x="3272"/>
        <item x="2656"/>
        <item x="3143"/>
        <item x="15497"/>
        <item x="17641"/>
        <item x="18302"/>
        <item x="18077"/>
        <item x="17785"/>
        <item x="18019"/>
        <item x="18550"/>
        <item x="17655"/>
        <item x="17910"/>
        <item x="18221"/>
        <item x="13481"/>
        <item x="12951"/>
        <item x="13549"/>
        <item x="13505"/>
        <item x="13504"/>
        <item x="13189"/>
        <item x="13239"/>
        <item x="12634"/>
        <item x="13057"/>
        <item x="17230"/>
        <item x="17007"/>
        <item x="16271"/>
        <item x="17187"/>
        <item x="16677"/>
        <item x="17307"/>
        <item x="17283"/>
        <item x="16871"/>
        <item x="16364"/>
        <item x="16435"/>
        <item x="16876"/>
        <item x="16897"/>
        <item x="16919"/>
        <item x="16363"/>
        <item x="16689"/>
        <item x="17017"/>
        <item x="292"/>
        <item x="774"/>
        <item x="81"/>
        <item x="536"/>
        <item x="909"/>
        <item x="12444"/>
        <item x="12582"/>
        <item x="4141"/>
        <item x="4501"/>
        <item x="4298"/>
        <item x="4397"/>
        <item x="4473"/>
        <item x="10621"/>
        <item x="11449"/>
        <item x="11101"/>
        <item x="10441"/>
        <item x="10489"/>
        <item x="10905"/>
        <item x="10476"/>
        <item x="10529"/>
        <item x="11225"/>
        <item x="8053"/>
        <item x="8312"/>
        <item x="7509"/>
        <item x="7442"/>
        <item x="8187"/>
        <item x="9972"/>
        <item x="9765"/>
        <item x="9586"/>
        <item x="9744"/>
        <item x="9389"/>
        <item x="9859"/>
        <item x="13979"/>
        <item x="14579"/>
        <item x="20579"/>
        <item x="20457"/>
        <item x="20785"/>
        <item x="19840"/>
        <item x="19884"/>
        <item x="19260"/>
        <item x="19709"/>
        <item x="19511"/>
        <item x="20035"/>
        <item x="5451"/>
        <item x="5197"/>
        <item x="5723"/>
        <item x="5319"/>
        <item x="8650"/>
        <item x="8837"/>
        <item x="8484"/>
        <item x="2504"/>
        <item x="2507"/>
        <item x="2525"/>
        <item x="2450"/>
        <item x="2063"/>
        <item x="21467"/>
        <item x="18970"/>
        <item x="21495"/>
        <item x="1700"/>
        <item x="1607"/>
        <item x="1781"/>
        <item x="1123"/>
        <item x="1083"/>
        <item x="6470"/>
        <item x="6743"/>
        <item x="5865"/>
        <item x="6835"/>
        <item x="6362"/>
        <item x="6449"/>
        <item x="3479"/>
        <item x="2756"/>
        <item x="15856"/>
        <item x="15402"/>
        <item x="15958"/>
        <item x="15663"/>
        <item x="15144"/>
        <item x="17613"/>
        <item x="18342"/>
        <item x="17518"/>
        <item x="18372"/>
        <item x="16627"/>
        <item x="17158"/>
        <item x="17093"/>
        <item x="17156"/>
        <item x="16794"/>
        <item x="17243"/>
        <item x="16623"/>
        <item x="588"/>
        <item x="812"/>
        <item x="445"/>
        <item x="674"/>
        <item x="19"/>
        <item x="242"/>
        <item x="791"/>
        <item x="543"/>
        <item x="421"/>
        <item x="11540"/>
        <item x="11889"/>
        <item x="11955"/>
        <item x="11954"/>
        <item x="12150"/>
        <item x="4245"/>
        <item x="3782"/>
        <item x="4352"/>
        <item x="4007"/>
        <item x="4661"/>
        <item x="4611"/>
        <item x="11452"/>
        <item x="11454"/>
        <item x="7887"/>
        <item x="7656"/>
        <item x="8191"/>
        <item x="7488"/>
        <item x="7903"/>
        <item x="9657"/>
        <item x="9909"/>
        <item x="9337"/>
        <item x="10031"/>
        <item x="9429"/>
        <item x="9719"/>
        <item x="14246"/>
        <item x="9346"/>
        <item x="14078"/>
        <item x="14385"/>
        <item x="14239"/>
        <item x="14486"/>
        <item x="14611"/>
        <item x="14523"/>
        <item x="14049"/>
        <item x="20167"/>
        <item x="20366"/>
        <item x="20652"/>
        <item x="20274"/>
        <item x="20830"/>
        <item x="20522"/>
        <item x="19632"/>
        <item x="20395"/>
        <item x="20984"/>
        <item x="19900"/>
        <item x="19849"/>
        <item x="19698"/>
        <item x="19668"/>
        <item x="19458"/>
        <item x="5671"/>
        <item x="5145"/>
        <item x="5413"/>
        <item x="2068"/>
        <item x="21282"/>
        <item x="21334"/>
        <item x="18886"/>
        <item x="19016"/>
        <item x="14947"/>
        <item x="14903"/>
        <item x="14940"/>
        <item x="1492"/>
        <item x="5873"/>
        <item x="6192"/>
        <item x="6723"/>
        <item x="6831"/>
        <item x="6705"/>
        <item x="6690"/>
        <item x="3670"/>
        <item x="3320"/>
        <item x="3631"/>
        <item x="2850"/>
        <item x="2629"/>
        <item x="15642"/>
        <item x="15437"/>
        <item x="18521"/>
        <item x="18085"/>
        <item x="18291"/>
        <item x="17659"/>
        <item x="13583"/>
        <item x="13598"/>
        <item x="18451"/>
        <item x="12623"/>
        <item x="13407"/>
        <item x="12905"/>
        <item x="16663"/>
        <item x="16631"/>
        <item x="16918"/>
        <item x="16856"/>
        <item x="16744"/>
        <item x="301"/>
        <item x="157"/>
        <item x="154"/>
        <item x="12164"/>
        <item x="11914"/>
        <item x="12104"/>
        <item x="4595"/>
        <item x="11917"/>
        <item x="12160"/>
        <item x="4339"/>
        <item x="3964"/>
        <item x="11228"/>
        <item x="10548"/>
        <item x="10503"/>
        <item x="10769"/>
        <item x="7600"/>
        <item x="8146"/>
        <item x="7837"/>
        <item x="7455"/>
        <item x="9981"/>
        <item x="9632"/>
        <item x="10086"/>
        <item x="13892"/>
        <item x="14601"/>
        <item x="13856"/>
        <item x="14695"/>
        <item x="14046"/>
        <item x="14323"/>
        <item x="13762"/>
        <item x="20974"/>
        <item x="20110"/>
        <item x="20047"/>
        <item x="19932"/>
        <item x="19701"/>
        <item x="19474"/>
        <item x="19517"/>
        <item x="5078"/>
        <item x="5150"/>
        <item x="5034"/>
        <item x="9035"/>
        <item x="2076"/>
        <item x="2503"/>
        <item x="21131"/>
        <item x="21157"/>
        <item x="21479"/>
        <item x="19118"/>
        <item x="18681"/>
        <item x="1659"/>
        <item x="1350"/>
        <item x="21625"/>
        <item x="7156"/>
        <item x="6559"/>
        <item x="5867"/>
        <item x="6860"/>
        <item x="7122"/>
        <item x="6248"/>
        <item x="3621"/>
        <item x="3499"/>
        <item x="2981"/>
        <item x="16041"/>
        <item x="12733"/>
        <item x="12766"/>
        <item x="16956"/>
        <item x="17014"/>
        <item x="532"/>
        <item x="350"/>
        <item x="113"/>
        <item x="12569"/>
        <item x="11906"/>
        <item x="3923"/>
        <item x="10790"/>
        <item x="7970"/>
        <item x="7445"/>
        <item x="9449"/>
        <item x="21049"/>
        <item x="20656"/>
        <item x="5134"/>
        <item x="5251"/>
        <item x="2468"/>
        <item x="1956"/>
        <item x="2073"/>
        <item x="18578"/>
        <item x="18725"/>
        <item x="6318"/>
        <item x="6085"/>
        <item x="1386"/>
        <item x="16114"/>
        <item x="18437"/>
        <item x="17643"/>
        <item x="18079"/>
        <item x="12942"/>
        <item x="12777"/>
        <item x="12080"/>
        <item x="12186"/>
        <item x="11434"/>
        <item x="10401"/>
        <item x="7794"/>
        <item x="11088"/>
        <item x="10796"/>
        <item x="10671"/>
        <item x="14401"/>
        <item x="20347"/>
        <item x="5219"/>
        <item x="8642"/>
        <item x="19157"/>
        <item x="18911"/>
        <item x="18603"/>
        <item x="14824"/>
        <item x="21523"/>
        <item x="7216"/>
        <item x="7146"/>
        <item x="6890"/>
        <item x="6206"/>
        <item x="5979"/>
        <item x="7004"/>
        <item x="5933"/>
        <item x="2721"/>
        <item x="2757"/>
        <item x="2975"/>
        <item x="2859"/>
        <item x="3029"/>
        <item x="3122"/>
        <item x="2543"/>
        <item x="15127"/>
        <item x="15903"/>
        <item x="18395"/>
        <item x="18266"/>
        <item x="17615"/>
        <item x="18220"/>
        <item x="17523"/>
        <item x="17524"/>
        <item x="18492"/>
        <item x="12887"/>
        <item x="13486"/>
        <item x="12975"/>
        <item x="12622"/>
        <item x="12624"/>
        <item x="16202"/>
        <item x="17301"/>
        <item x="17290"/>
        <item x="268"/>
        <item x="248"/>
        <item x="513"/>
        <item x="11644"/>
        <item x="17"/>
        <item x="12239"/>
        <item x="4452"/>
        <item x="4117"/>
        <item x="10541"/>
        <item x="10355"/>
        <item x="10872"/>
        <item x="8218"/>
        <item x="8298"/>
        <item x="7714"/>
        <item x="8087"/>
        <item x="9306"/>
        <item x="9725"/>
        <item x="14642"/>
        <item x="13721"/>
        <item x="14623"/>
        <item x="14231"/>
        <item x="20840"/>
        <item x="20529"/>
        <item x="20106"/>
        <item x="20550"/>
        <item x="20783"/>
        <item x="19495"/>
        <item x="19688"/>
        <item x="5123"/>
        <item x="5024"/>
        <item x="8640"/>
        <item x="8835"/>
        <item x="2182"/>
        <item x="19178"/>
        <item x="14929"/>
        <item x="1297"/>
        <item x="6044"/>
        <item x="6256"/>
        <item x="6747"/>
        <item x="5832"/>
        <item x="6751"/>
        <item x="7253"/>
        <item x="6853"/>
        <item x="6242"/>
        <item x="3367"/>
        <item x="3433"/>
        <item x="5916"/>
        <item x="5804"/>
        <item x="3643"/>
        <item x="16146"/>
        <item x="15571"/>
        <item x="15400"/>
        <item x="15573"/>
        <item x="15805"/>
        <item x="15886"/>
        <item x="17419"/>
        <item x="17557"/>
        <item x="18382"/>
        <item x="15106"/>
        <item x="16134"/>
        <item x="17776"/>
        <item x="17588"/>
        <item x="13425"/>
        <item x="13283"/>
        <item x="13026"/>
        <item x="12671"/>
        <item x="12853"/>
        <item x="13392"/>
        <item x="12869"/>
        <item x="13156"/>
        <item x="13181"/>
        <item x="16207"/>
        <item x="17369"/>
        <item x="17295"/>
        <item x="17000"/>
        <item x="16252"/>
        <item x="622"/>
        <item x="637"/>
        <item x="431"/>
        <item x="525"/>
        <item x="457"/>
        <item x="12451"/>
        <item x="4934"/>
        <item x="4513"/>
        <item x="4562"/>
        <item x="4659"/>
        <item x="4095"/>
        <item x="4760"/>
        <item x="3907"/>
        <item x="4271"/>
        <item x="10678"/>
        <item x="10966"/>
        <item x="11027"/>
        <item x="10657"/>
        <item x="11086"/>
        <item x="10312"/>
        <item x="10566"/>
        <item x="11171"/>
        <item x="7704"/>
        <item x="7522"/>
        <item x="8287"/>
        <item x="8424"/>
        <item x="9584"/>
        <item x="10230"/>
        <item x="9903"/>
        <item x="14248"/>
        <item x="13903"/>
        <item x="14575"/>
        <item x="14333"/>
        <item x="13941"/>
        <item x="20160"/>
        <item x="20392"/>
        <item x="20794"/>
        <item x="20531"/>
        <item x="20130"/>
        <item x="20440"/>
        <item x="20126"/>
        <item x="20822"/>
        <item x="20138"/>
        <item x="20749"/>
        <item x="19441"/>
        <item x="19557"/>
        <item x="19640"/>
        <item x="5674"/>
        <item x="5548"/>
        <item x="5178"/>
        <item x="9009"/>
        <item x="2264"/>
        <item x="2272"/>
        <item x="2267"/>
        <item x="21306"/>
        <item x="18895"/>
        <item x="19176"/>
        <item x="19108"/>
        <item x="14820"/>
        <item x="1090"/>
        <item x="1155"/>
        <item x="5920"/>
        <item x="6536"/>
        <item x="6413"/>
        <item x="6911"/>
        <item x="6343"/>
        <item x="5991"/>
        <item x="6684"/>
        <item x="5918"/>
        <item x="5902"/>
        <item x="6309"/>
        <item x="6584"/>
        <item x="3524"/>
        <item x="3428"/>
        <item x="3144"/>
        <item x="3620"/>
        <item x="15803"/>
        <item x="15937"/>
        <item x="3323"/>
        <item x="16136"/>
        <item x="15524"/>
        <item x="2889"/>
        <item x="15521"/>
        <item x="15608"/>
        <item x="17469"/>
        <item x="17892"/>
        <item x="18258"/>
        <item x="13025"/>
        <item x="12642"/>
        <item x="12616"/>
        <item x="18344"/>
        <item x="18229"/>
        <item x="12660"/>
        <item x="13276"/>
        <item x="16450"/>
        <item x="17040"/>
        <item x="12820"/>
        <item x="12900"/>
        <item x="16732"/>
        <item x="17298"/>
        <item x="788"/>
        <item x="621"/>
        <item x="16940"/>
        <item x="17004"/>
        <item x="16736"/>
        <item x="16395"/>
        <item x="714"/>
        <item x="604"/>
        <item x="11844"/>
        <item x="405"/>
        <item x="12193"/>
        <item x="4356"/>
        <item x="4229"/>
        <item x="4438"/>
        <item x="12565"/>
        <item x="4164"/>
        <item x="10471"/>
        <item x="11466"/>
        <item x="10535"/>
        <item x="11211"/>
        <item x="7436"/>
        <item x="8439"/>
        <item x="8476"/>
        <item x="11057"/>
        <item x="7477"/>
        <item x="10537"/>
        <item x="7942"/>
        <item x="8467"/>
        <item x="10221"/>
        <item x="9692"/>
        <item x="9522"/>
        <item x="9788"/>
        <item x="8072"/>
        <item x="9330"/>
        <item x="9647"/>
        <item x="10054"/>
        <item x="9902"/>
        <item x="10128"/>
        <item x="13711"/>
        <item x="14495"/>
        <item x="20960"/>
        <item x="14434"/>
        <item x="20723"/>
        <item x="20063"/>
        <item x="19508"/>
        <item x="19689"/>
        <item x="20049"/>
        <item x="19954"/>
        <item x="5260"/>
        <item x="5688"/>
        <item x="8805"/>
        <item x="8749"/>
        <item x="9193"/>
        <item x="2093"/>
        <item x="1833"/>
        <item x="9185"/>
        <item x="1926"/>
        <item x="8914"/>
        <item x="8688"/>
        <item x="18842"/>
        <item x="14834"/>
        <item x="14905"/>
        <item x="14855"/>
        <item x="1606"/>
        <item x="1222"/>
        <item x="1596"/>
        <item x="7336"/>
        <item x="6076"/>
        <item x="6344"/>
        <item x="7047"/>
        <item x="6599"/>
        <item x="6490"/>
        <item x="7039"/>
        <item x="6023"/>
        <item x="3656"/>
        <item x="3726"/>
        <item x="2698"/>
        <item x="2841"/>
        <item x="16160"/>
        <item x="15964"/>
        <item x="18323"/>
        <item x="18054"/>
        <item x="18317"/>
        <item x="18144"/>
        <item x="13584"/>
        <item x="13625"/>
        <item x="16954"/>
        <item x="17218"/>
        <item x="17116"/>
        <item x="16649"/>
        <item x="16590"/>
        <item x="17176"/>
        <item x="16719"/>
        <item x="17061"/>
        <item x="789"/>
        <item x="327"/>
        <item x="958"/>
        <item x="891"/>
        <item x="709"/>
        <item x="631"/>
        <item x="189"/>
        <item x="123"/>
        <item x="932"/>
        <item x="11703"/>
        <item x="11809"/>
        <item x="12206"/>
        <item x="4632"/>
        <item x="4472"/>
        <item x="4610"/>
        <item x="10670"/>
        <item x="8362"/>
        <item x="8089"/>
        <item x="7610"/>
        <item x="9661"/>
        <item x="14342"/>
        <item x="20815"/>
        <item x="20060"/>
        <item x="20198"/>
        <item x="5675"/>
        <item x="5484"/>
        <item x="8884"/>
        <item x="8681"/>
        <item x="2289"/>
        <item x="1715"/>
        <item x="1621"/>
        <item x="1489"/>
        <item x="6985"/>
        <item x="7094"/>
        <item x="6816"/>
        <item x="6732"/>
        <item x="6986"/>
        <item x="5821"/>
        <item x="5752"/>
        <item x="3298"/>
        <item x="2630"/>
        <item x="2986"/>
        <item x="3528"/>
        <item x="15453"/>
        <item x="15330"/>
        <item x="15215"/>
        <item x="16165"/>
        <item x="15466"/>
        <item x="15261"/>
        <item x="15391"/>
        <item x="15906"/>
        <item x="16105"/>
        <item x="15928"/>
        <item x="15735"/>
        <item x="15500"/>
        <item x="18418"/>
        <item x="18234"/>
        <item x="17817"/>
        <item x="13664"/>
        <item x="13416"/>
        <item x="17359"/>
        <item x="17361"/>
        <item x="16222"/>
        <item x="17054"/>
        <item x="16905"/>
        <item x="16314"/>
        <item x="16864"/>
        <item x="16453"/>
        <item x="519"/>
        <item x="534"/>
        <item x="274"/>
        <item x="245"/>
        <item x="12434"/>
        <item x="12133"/>
        <item x="11993"/>
        <item x="12134"/>
        <item x="12515"/>
        <item x="3854"/>
        <item x="11143"/>
        <item x="10320"/>
        <item x="11306"/>
        <item x="11094"/>
        <item x="7571"/>
        <item x="7846"/>
        <item x="7991"/>
        <item x="7826"/>
        <item x="10110"/>
        <item x="9281"/>
        <item x="14031"/>
        <item x="14257"/>
        <item x="20157"/>
        <item x="19370"/>
        <item x="19505"/>
        <item x="4972"/>
        <item x="8876"/>
        <item x="2207"/>
        <item x="21117"/>
        <item x="18839"/>
        <item x="14795"/>
        <item x="1387"/>
        <item x="7090"/>
        <item x="5903"/>
        <item x="6327"/>
        <item x="6661"/>
        <item x="2751"/>
        <item x="15907"/>
        <item x="16130"/>
        <item x="15507"/>
        <item x="14994"/>
        <item x="18362"/>
        <item x="17538"/>
        <item x="16554"/>
        <item x="16317"/>
        <item x="17167"/>
        <item x="723"/>
        <item x="4160"/>
        <item x="4167"/>
        <item x="4040"/>
        <item x="4030"/>
        <item x="8368"/>
        <item x="8278"/>
        <item x="10172"/>
        <item x="20639"/>
        <item x="8697"/>
        <item x="1823"/>
        <item x="18772"/>
        <item x="1085"/>
        <item x="1511"/>
        <item x="6789"/>
        <item x="6339"/>
        <item x="7379"/>
        <item x="3683"/>
        <item x="15277"/>
        <item x="13406"/>
        <item x="12877"/>
        <item x="17065"/>
        <item x="16515"/>
        <item x="13151"/>
        <item x="732"/>
        <item x="942"/>
        <item x="962"/>
        <item x="12302"/>
        <item x="4843"/>
        <item x="3900"/>
        <item x="8037"/>
        <item x="2467"/>
        <item x="1601"/>
        <item x="7297"/>
        <item x="6003"/>
        <item x="6385"/>
        <item x="6153"/>
        <item x="6515"/>
        <item x="6547"/>
        <item x="6471"/>
        <item x="2982"/>
        <item x="3101"/>
        <item x="6730"/>
        <item x="7337"/>
        <item x="3663"/>
        <item x="3168"/>
        <item x="3184"/>
        <item x="15696"/>
        <item x="15637"/>
        <item x="15041"/>
        <item x="2626"/>
        <item x="18175"/>
        <item x="16164"/>
        <item x="12838"/>
        <item x="12867"/>
        <item x="13236"/>
        <item x="12907"/>
        <item x="17624"/>
        <item x="16797"/>
        <item x="12933"/>
        <item x="13230"/>
        <item x="16282"/>
        <item x="414"/>
        <item x="3"/>
        <item x="358"/>
        <item x="781"/>
        <item x="403"/>
        <item x="211"/>
        <item x="16268"/>
        <item x="11894"/>
        <item x="619"/>
        <item x="11518"/>
        <item x="216"/>
        <item x="4812"/>
        <item x="3953"/>
        <item x="4445"/>
        <item x="11886"/>
        <item x="11882"/>
        <item x="11045"/>
        <item x="11152"/>
        <item x="10640"/>
        <item x="8260"/>
        <item x="7978"/>
        <item x="10890"/>
        <item x="7575"/>
        <item x="7939"/>
        <item x="9644"/>
        <item x="8284"/>
        <item x="14533"/>
        <item x="9956"/>
        <item x="9460"/>
        <item x="13780"/>
        <item x="13965"/>
        <item x="19820"/>
        <item x="19941"/>
        <item x="5279"/>
        <item x="5726"/>
        <item x="5307"/>
        <item x="5285"/>
        <item x="1839"/>
        <item x="2245"/>
        <item x="2361"/>
        <item x="8556"/>
        <item x="2367"/>
        <item x="18994"/>
        <item x="19109"/>
        <item x="14775"/>
        <item x="1741"/>
        <item x="1746"/>
        <item x="1701"/>
        <item x="6895"/>
        <item x="7172"/>
        <item x="6047"/>
        <item x="7134"/>
        <item x="6783"/>
        <item x="5894"/>
        <item x="6233"/>
        <item x="6080"/>
        <item x="7232"/>
        <item x="5764"/>
        <item x="5922"/>
        <item x="7110"/>
        <item x="3171"/>
        <item x="3360"/>
        <item x="3764"/>
        <item x="16084"/>
        <item x="15040"/>
        <item x="15664"/>
        <item x="15070"/>
        <item x="15786"/>
        <item x="18226"/>
        <item x="17225"/>
        <item x="930"/>
        <item x="435"/>
        <item x="1011"/>
        <item x="0"/>
        <item x="11798"/>
        <item x="10469"/>
        <item x="11093"/>
        <item x="10182"/>
        <item x="9670"/>
        <item x="9292"/>
        <item x="9431"/>
        <item x="14682"/>
        <item x="13931"/>
        <item x="20981"/>
        <item x="19461"/>
        <item x="19238"/>
        <item x="19626"/>
        <item x="19230"/>
        <item x="5691"/>
        <item x="8938"/>
        <item x="9057"/>
        <item x="8546"/>
        <item x="8498"/>
        <item x="8979"/>
        <item x="5852"/>
        <item x="6930"/>
        <item x="6194"/>
        <item x="5789"/>
        <item x="6912"/>
        <item x="3707"/>
        <item x="3640"/>
        <item x="2564"/>
        <item x="2939"/>
        <item x="15095"/>
        <item x="18105"/>
        <item x="18432"/>
        <item x="12826"/>
        <item x="17002"/>
        <item x="17257"/>
        <item x="16559"/>
        <item x="17259"/>
        <item x="16489"/>
        <item x="16787"/>
        <item x="16553"/>
        <item x="16992"/>
        <item x="16659"/>
        <item x="345"/>
        <item x="970"/>
        <item x="12218"/>
        <item x="11640"/>
        <item x="4878"/>
        <item x="4444"/>
        <item x="4613"/>
        <item x="10599"/>
        <item x="11395"/>
        <item x="8397"/>
        <item x="9906"/>
        <item x="9834"/>
        <item x="13993"/>
        <item x="20109"/>
        <item x="5184"/>
        <item x="5308"/>
        <item x="5026"/>
        <item x="1568"/>
        <item x="1334"/>
        <item x="7016"/>
        <item x="6871"/>
        <item x="7270"/>
        <item x="2562"/>
        <item x="6104"/>
        <item x="3735"/>
        <item x="3750"/>
        <item x="15841"/>
        <item x="15326"/>
        <item x="16132"/>
        <item x="15617"/>
        <item x="18329"/>
        <item x="13099"/>
        <item x="13043"/>
        <item x="13652"/>
        <item x="13518"/>
        <item x="16615"/>
        <item x="16310"/>
        <item x="16341"/>
        <item x="16263"/>
        <item x="243"/>
        <item x="640"/>
        <item x="219"/>
        <item x="12535"/>
        <item x="12349"/>
        <item x="11717"/>
        <item x="11818"/>
        <item x="4691"/>
        <item x="4586"/>
        <item x="3794"/>
        <item x="9795"/>
        <item x="7805"/>
        <item x="9498"/>
        <item x="14563"/>
        <item x="20923"/>
        <item x="20504"/>
        <item x="20775"/>
        <item x="19834"/>
        <item x="19220"/>
        <item x="5650"/>
        <item x="5678"/>
        <item x="9063"/>
        <item x="2337"/>
        <item x="21145"/>
        <item x="19121"/>
        <item x="19111"/>
        <item x="18589"/>
        <item x="1562"/>
        <item x="1370"/>
        <item x="1406"/>
        <item x="1633"/>
        <item x="1429"/>
        <item x="6303"/>
        <item x="6537"/>
        <item x="2583"/>
        <item x="2665"/>
        <item x="3356"/>
        <item x="15855"/>
        <item x="15499"/>
        <item x="18363"/>
        <item x="18491"/>
        <item x="17644"/>
        <item x="17619"/>
        <item x="17590"/>
        <item x="13561"/>
        <item x="13440"/>
        <item x="13051"/>
        <item x="12890"/>
        <item x="13036"/>
        <item x="16524"/>
        <item x="16353"/>
        <item x="369"/>
        <item x="11812"/>
        <item x="959"/>
        <item x="12457"/>
        <item x="11948"/>
        <item x="12268"/>
        <item x="12199"/>
        <item x="12115"/>
        <item x="12035"/>
        <item x="4790"/>
        <item x="4412"/>
        <item x="4329"/>
        <item x="10487"/>
        <item x="10724"/>
        <item x="8436"/>
        <item x="7410"/>
        <item x="7528"/>
        <item x="8147"/>
        <item x="10185"/>
        <item x="8297"/>
        <item x="9245"/>
        <item x="10253"/>
        <item x="9763"/>
        <item x="9905"/>
        <item x="9957"/>
        <item x="14051"/>
        <item x="13714"/>
        <item x="14511"/>
        <item x="13887"/>
        <item x="14258"/>
        <item x="19232"/>
        <item x="19821"/>
        <item x="19480"/>
        <item x="19414"/>
        <item x="19550"/>
        <item x="5425"/>
        <item x="5165"/>
        <item x="19450"/>
        <item x="5673"/>
        <item x="4987"/>
        <item x="5154"/>
        <item x="5179"/>
        <item x="5376"/>
        <item x="8517"/>
        <item x="8743"/>
        <item x="2414"/>
        <item x="18870"/>
        <item x="18636"/>
        <item x="1776"/>
        <item x="1513"/>
        <item x="1248"/>
        <item x="6861"/>
        <item x="7373"/>
        <item x="6701"/>
        <item x="6969"/>
        <item x="2856"/>
        <item x="16075"/>
        <item x="15910"/>
        <item x="18013"/>
        <item x="18078"/>
        <item x="18131"/>
        <item x="16123"/>
        <item x="18543"/>
        <item x="18412"/>
        <item x="13132"/>
        <item x="13638"/>
        <item x="13618"/>
        <item x="13386"/>
        <item x="12854"/>
        <item x="12859"/>
        <item x="12661"/>
        <item x="17220"/>
        <item x="77"/>
        <item x="16272"/>
        <item x="16436"/>
        <item x="12544"/>
        <item x="11442"/>
        <item x="4014"/>
        <item x="14556"/>
        <item x="14096"/>
        <item x="14013"/>
        <item x="19995"/>
        <item x="19298"/>
        <item x="5388"/>
        <item x="5739"/>
        <item x="5035"/>
        <item x="2328"/>
        <item x="18581"/>
        <item x="1648"/>
        <item x="6202"/>
        <item x="7302"/>
        <item x="6147"/>
        <item x="7150"/>
        <item x="5882"/>
        <item x="1088"/>
        <item x="16149"/>
        <item x="17534"/>
        <item x="13327"/>
        <item x="4034"/>
        <item x="10152"/>
        <item x="13796"/>
        <item x="19737"/>
        <item x="19300"/>
        <item x="19605"/>
        <item x="5074"/>
        <item x="5533"/>
        <item x="1339"/>
        <item x="6800"/>
        <item x="6179"/>
        <item x="6795"/>
        <item x="2782"/>
        <item x="16101"/>
        <item x="15607"/>
        <item x="15922"/>
        <item x="15073"/>
        <item x="15889"/>
        <item x="18174"/>
        <item x="17611"/>
        <item x="18341"/>
        <item x="18080"/>
        <item x="13215"/>
        <item x="18003"/>
        <item x="13296"/>
        <item x="13432"/>
        <item x="17730"/>
        <item x="13114"/>
        <item x="16284"/>
        <item x="16653"/>
        <item x="16947"/>
        <item x="17310"/>
        <item x="16939"/>
        <item x="462"/>
        <item x="686"/>
        <item x="16925"/>
        <item x="12438"/>
        <item x="12591"/>
        <item x="735"/>
        <item x="4617"/>
        <item x="11767"/>
        <item x="12195"/>
        <item x="11910"/>
        <item x="10919"/>
        <item x="11288"/>
        <item x="11087"/>
        <item x="3869"/>
        <item x="7902"/>
        <item x="10365"/>
        <item x="8123"/>
        <item x="10223"/>
        <item x="10156"/>
        <item x="9853"/>
        <item x="9241"/>
        <item x="14199"/>
        <item x="13756"/>
        <item x="20884"/>
        <item x="20350"/>
        <item x="20499"/>
        <item x="19567"/>
        <item x="20482"/>
        <item x="19235"/>
        <item x="5230"/>
        <item x="5270"/>
        <item x="19401"/>
        <item x="19448"/>
        <item x="8869"/>
        <item x="8984"/>
        <item x="21429"/>
        <item x="19046"/>
        <item x="19144"/>
        <item x="21484"/>
        <item x="18811"/>
        <item x="18697"/>
        <item x="21531"/>
        <item x="1245"/>
        <item x="1137"/>
        <item x="6876"/>
        <item x="6530"/>
        <item x="5956"/>
        <item x="7324"/>
        <item x="6337"/>
        <item x="3382"/>
        <item x="2984"/>
        <item x="3121"/>
        <item x="15612"/>
        <item x="15359"/>
        <item x="15660"/>
        <item x="17949"/>
        <item x="17795"/>
        <item x="17574"/>
        <item x="17719"/>
        <item x="17860"/>
        <item x="18102"/>
        <item x="18472"/>
        <item x="18325"/>
        <item x="17768"/>
        <item x="17413"/>
        <item x="17810"/>
        <item x="17535"/>
        <item x="17837"/>
        <item x="17925"/>
        <item x="18199"/>
        <item x="18481"/>
        <item x="17689"/>
        <item x="18431"/>
        <item x="18529"/>
        <item x="17969"/>
        <item x="17843"/>
        <item x="13295"/>
        <item x="13575"/>
        <item x="13149"/>
        <item x="13381"/>
        <item x="12716"/>
        <item x="13054"/>
        <item x="13639"/>
        <item x="12996"/>
        <item x="13130"/>
        <item x="12657"/>
        <item x="12792"/>
        <item x="12922"/>
        <item x="13248"/>
        <item x="12800"/>
        <item x="13231"/>
        <item x="12737"/>
        <item x="12902"/>
        <item x="12945"/>
        <item x="13348"/>
        <item x="13677"/>
        <item x="12979"/>
        <item x="13277"/>
        <item x="13649"/>
        <item x="13331"/>
        <item x="13592"/>
        <item x="12773"/>
        <item x="13101"/>
        <item x="13394"/>
        <item x="12814"/>
        <item x="12767"/>
        <item x="12847"/>
        <item x="12870"/>
        <item x="16771"/>
        <item x="16879"/>
        <item x="400"/>
        <item x="126"/>
        <item x="583"/>
        <item x="11715"/>
        <item x="12144"/>
        <item x="4819"/>
        <item x="4828"/>
        <item x="4344"/>
        <item x="4334"/>
        <item x="11402"/>
        <item x="10386"/>
        <item x="10372"/>
        <item x="10450"/>
        <item x="8209"/>
        <item x="7900"/>
        <item x="7987"/>
        <item x="7495"/>
        <item x="9495"/>
        <item x="9703"/>
        <item x="9411"/>
        <item x="13795"/>
        <item x="13849"/>
        <item x="13877"/>
        <item x="20378"/>
        <item x="20838"/>
        <item x="20727"/>
        <item x="19521"/>
        <item x="19573"/>
        <item x="8646"/>
        <item x="8757"/>
        <item x="18850"/>
        <item x="18720"/>
        <item x="1172"/>
        <item x="1277"/>
        <item x="1408"/>
        <item x="7386"/>
        <item x="6037"/>
        <item x="6737"/>
        <item x="6302"/>
        <item x="6401"/>
        <item x="3412"/>
        <item x="2839"/>
        <item x="2569"/>
        <item x="3434"/>
        <item x="6132"/>
        <item x="15652"/>
        <item x="15446"/>
        <item x="15034"/>
        <item x="2604"/>
        <item x="17984"/>
        <item x="15247"/>
        <item x="17871"/>
        <item x="15322"/>
        <item x="15221"/>
        <item x="13308"/>
        <item x="12874"/>
        <item x="12759"/>
        <item x="13646"/>
        <item x="13623"/>
        <item x="12894"/>
        <item x="16861"/>
        <item x="17139"/>
        <item x="906"/>
        <item x="497"/>
        <item x="37"/>
        <item x="32"/>
        <item x="12407"/>
        <item x="12013"/>
        <item x="11583"/>
        <item x="12101"/>
        <item x="12180"/>
        <item x="3852"/>
        <item x="10681"/>
        <item x="10446"/>
        <item x="11132"/>
        <item x="7664"/>
        <item x="8013"/>
        <item x="7641"/>
        <item x="10013"/>
        <item x="7868"/>
        <item x="9646"/>
        <item x="7795"/>
        <item x="13874"/>
        <item x="20301"/>
        <item x="19475"/>
        <item x="8571"/>
        <item x="8791"/>
        <item x="1848"/>
        <item x="2090"/>
        <item x="8672"/>
        <item x="21376"/>
        <item x="1067"/>
        <item x="1345"/>
        <item x="6017"/>
        <item x="6807"/>
        <item x="6656"/>
        <item x="6611"/>
        <item x="1744"/>
        <item x="2711"/>
        <item x="3335"/>
        <item x="2788"/>
        <item x="2795"/>
        <item x="3138"/>
        <item x="16099"/>
        <item x="15194"/>
        <item x="15163"/>
        <item x="3206"/>
        <item x="15430"/>
        <item x="18017"/>
        <item x="17556"/>
        <item x="15339"/>
        <item x="15014"/>
        <item x="15990"/>
        <item x="17501"/>
        <item x="12961"/>
        <item x="17791"/>
        <item x="17245"/>
        <item x="13232"/>
        <item x="13326"/>
        <item x="130"/>
        <item x="342"/>
        <item x="392"/>
        <item x="625"/>
        <item x="12247"/>
        <item x="12286"/>
        <item x="12587"/>
        <item x="585"/>
        <item x="11686"/>
        <item x="12021"/>
        <item x="11811"/>
        <item x="363"/>
        <item x="4810"/>
        <item x="4571"/>
        <item x="12353"/>
        <item x="10601"/>
        <item x="4045"/>
        <item x="10628"/>
        <item x="11293"/>
        <item x="11275"/>
        <item x="7935"/>
        <item x="9476"/>
        <item x="10068"/>
        <item x="8120"/>
        <item x="8163"/>
        <item x="13805"/>
        <item x="13862"/>
        <item x="20732"/>
        <item x="20467"/>
        <item x="21044"/>
        <item x="14088"/>
        <item x="19195"/>
        <item x="19855"/>
        <item x="5686"/>
        <item x="2331"/>
        <item x="2287"/>
        <item x="1959"/>
        <item x="9211"/>
        <item x="9091"/>
        <item x="9173"/>
        <item x="19174"/>
        <item x="21115"/>
        <item x="18939"/>
        <item x="18882"/>
        <item x="18858"/>
        <item x="14793"/>
        <item x="1497"/>
        <item x="6294"/>
        <item x="6535"/>
        <item x="6265"/>
        <item x="6765"/>
        <item x="3510"/>
        <item x="3755"/>
        <item x="3437"/>
        <item x="2715"/>
        <item x="2758"/>
        <item x="15711"/>
        <item x="15428"/>
        <item x="16156"/>
        <item x="15622"/>
        <item x="15952"/>
        <item x="15548"/>
        <item x="17762"/>
        <item x="18028"/>
        <item x="18056"/>
        <item x="17628"/>
        <item x="13573"/>
        <item x="17060"/>
        <item x="16473"/>
        <item x="16883"/>
        <item x="17224"/>
        <item x="16804"/>
        <item x="16299"/>
        <item x="16232"/>
        <item x="21"/>
        <item x="235"/>
        <item x="567"/>
        <item x="821"/>
        <item x="12325"/>
        <item x="11617"/>
        <item x="11975"/>
        <item x="11815"/>
        <item x="11625"/>
        <item x="4753"/>
        <item x="4285"/>
        <item x="4607"/>
        <item x="3948"/>
        <item x="4056"/>
        <item x="10397"/>
        <item x="11313"/>
        <item x="7583"/>
        <item x="10071"/>
        <item x="10082"/>
        <item x="10019"/>
        <item x="10164"/>
        <item x="9410"/>
        <item x="20820"/>
        <item x="20442"/>
        <item x="20492"/>
        <item x="20088"/>
        <item x="20886"/>
        <item x="20028"/>
        <item x="2389"/>
        <item x="2047"/>
        <item x="18588"/>
        <item x="1328"/>
        <item x="1281"/>
        <item x="6155"/>
        <item x="6358"/>
        <item x="3159"/>
        <item x="15955"/>
        <item x="15155"/>
        <item x="15812"/>
        <item x="15452"/>
        <item x="17682"/>
        <item x="18117"/>
        <item x="17982"/>
        <item x="18292"/>
        <item x="18064"/>
        <item x="18306"/>
        <item x="12935"/>
        <item x="16212"/>
        <item x="16203"/>
        <item x="16714"/>
        <item x="12364"/>
        <item x="12424"/>
        <item x="4208"/>
        <item x="3860"/>
        <item x="10800"/>
        <item x="10939"/>
        <item x="9732"/>
        <item x="20642"/>
        <item x="5540"/>
        <item x="5416"/>
        <item x="8607"/>
        <item x="2013"/>
        <item x="1977"/>
        <item x="14772"/>
        <item x="6521"/>
        <item x="6691"/>
        <item x="6642"/>
        <item x="6728"/>
        <item x="6186"/>
        <item x="6600"/>
        <item x="2668"/>
        <item x="15395"/>
        <item x="16120"/>
        <item x="15603"/>
        <item x="15866"/>
        <item x="18181"/>
        <item x="13393"/>
        <item x="17247"/>
        <item x="16375"/>
        <item x="16737"/>
        <item x="16381"/>
        <item x="17199"/>
        <item x="865"/>
        <item x="975"/>
        <item x="849"/>
        <item x="790"/>
        <item x="1050"/>
        <item x="939"/>
        <item x="179"/>
        <item x="12155"/>
        <item x="12273"/>
        <item x="12222"/>
        <item x="11802"/>
        <item x="12250"/>
        <item x="11550"/>
        <item x="11606"/>
        <item x="12240"/>
        <item x="12299"/>
        <item x="12300"/>
        <item x="12067"/>
        <item x="4531"/>
        <item x="10759"/>
        <item x="10911"/>
        <item x="10351"/>
        <item x="10672"/>
        <item x="8386"/>
        <item x="7454"/>
        <item x="8081"/>
        <item x="14515"/>
        <item x="9187"/>
        <item x="8758"/>
        <item x="2283"/>
        <item x="2097"/>
        <item x="2241"/>
        <item x="21067"/>
        <item x="21095"/>
        <item x="21493"/>
        <item x="1717"/>
        <item x="1790"/>
        <item x="6739"/>
        <item x="6364"/>
        <item x="5853"/>
        <item x="5981"/>
        <item x="3314"/>
        <item x="3664"/>
        <item x="3091"/>
        <item x="3650"/>
        <item x="18357"/>
        <item x="18271"/>
        <item x="17826"/>
        <item x="17956"/>
        <item x="18109"/>
        <item x="13656"/>
        <item x="12908"/>
        <item x="16385"/>
        <item x="16323"/>
        <item x="740"/>
        <item x="204"/>
        <item x="12255"/>
        <item x="11629"/>
        <item x="11539"/>
        <item x="4268"/>
        <item x="4907"/>
        <item x="10898"/>
        <item x="10584"/>
        <item x="10511"/>
        <item x="10766"/>
        <item x="10424"/>
        <item x="8135"/>
        <item x="7984"/>
        <item x="7992"/>
        <item x="9393"/>
        <item x="9819"/>
        <item x="9749"/>
        <item x="9347"/>
        <item x="13786"/>
        <item x="14488"/>
        <item x="13694"/>
        <item x="14463"/>
        <item x="13830"/>
        <item x="14044"/>
        <item x="13818"/>
        <item x="20414"/>
        <item x="21010"/>
        <item x="20268"/>
        <item x="20865"/>
        <item x="20871"/>
        <item x="19745"/>
        <item x="19830"/>
        <item x="19602"/>
        <item x="19951"/>
        <item x="19652"/>
        <item x="19934"/>
        <item x="5713"/>
        <item x="5003"/>
        <item x="8696"/>
        <item x="8771"/>
        <item x="9033"/>
        <item x="2404"/>
        <item x="2425"/>
        <item x="21444"/>
        <item x="21091"/>
        <item x="19049"/>
        <item x="19094"/>
        <item x="19011"/>
        <item x="1204"/>
        <item x="1456"/>
        <item x="7315"/>
        <item x="6697"/>
        <item x="6894"/>
        <item x="6315"/>
        <item x="5943"/>
        <item x="6491"/>
        <item x="7120"/>
        <item x="3463"/>
        <item x="15190"/>
        <item x="15989"/>
        <item x="15491"/>
        <item x="15581"/>
        <item x="18041"/>
        <item x="17395"/>
        <item x="12633"/>
        <item x="13333"/>
        <item x="13359"/>
        <item x="13321"/>
        <item x="17050"/>
        <item x="16243"/>
        <item x="16289"/>
        <item x="16757"/>
        <item x="16500"/>
        <item x="825"/>
        <item x="630"/>
        <item x="669"/>
        <item x="853"/>
        <item x="547"/>
        <item x="186"/>
        <item x="12531"/>
        <item x="12545"/>
        <item x="11719"/>
        <item x="11498"/>
        <item x="11858"/>
        <item x="11582"/>
        <item x="12497"/>
        <item x="11935"/>
        <item x="12118"/>
        <item x="11587"/>
        <item x="3840"/>
        <item x="3969"/>
        <item x="4178"/>
        <item x="11346"/>
        <item x="11342"/>
        <item x="11277"/>
        <item x="10971"/>
        <item x="10914"/>
        <item x="11068"/>
        <item x="8341"/>
        <item x="8320"/>
        <item x="8205"/>
        <item x="10226"/>
        <item x="9533"/>
        <item x="7883"/>
        <item x="9951"/>
        <item x="13700"/>
        <item x="14647"/>
        <item x="20211"/>
        <item x="13813"/>
        <item x="20223"/>
        <item x="20427"/>
        <item x="20578"/>
        <item x="21000"/>
        <item x="20246"/>
        <item x="19653"/>
        <item x="19596"/>
        <item x="19442"/>
        <item x="19411"/>
        <item x="19324"/>
        <item x="5589"/>
        <item x="5583"/>
        <item x="5077"/>
        <item x="5238"/>
        <item x="19349"/>
        <item x="5202"/>
        <item x="5114"/>
        <item x="5651"/>
        <item x="9225"/>
        <item x="8998"/>
        <item x="8755"/>
        <item x="2495"/>
        <item x="2505"/>
        <item x="1946"/>
        <item x="8592"/>
        <item x="19038"/>
        <item x="18711"/>
        <item x="18671"/>
        <item x="21564"/>
        <item x="1707"/>
        <item x="1491"/>
        <item x="1259"/>
        <item x="5889"/>
        <item x="6724"/>
        <item x="6712"/>
        <item x="7368"/>
        <item x="7221"/>
        <item x="1115"/>
        <item x="6168"/>
        <item x="7265"/>
        <item x="7205"/>
        <item x="5766"/>
        <item x="7228"/>
        <item x="3738"/>
        <item x="5923"/>
        <item x="5965"/>
        <item x="7085"/>
        <item x="3269"/>
        <item x="15984"/>
        <item x="14991"/>
        <item x="15204"/>
        <item x="3399"/>
        <item x="2842"/>
        <item x="18557"/>
        <item x="18560"/>
        <item x="18044"/>
        <item x="18101"/>
        <item x="17908"/>
        <item x="17569"/>
        <item x="17625"/>
        <item x="18108"/>
        <item x="13369"/>
        <item x="13557"/>
        <item x="13227"/>
        <item x="13320"/>
        <item x="13137"/>
        <item x="13330"/>
        <item x="12875"/>
        <item x="17838"/>
        <item x="12755"/>
        <item x="17193"/>
        <item x="16967"/>
        <item x="16830"/>
        <item x="16702"/>
        <item x="842"/>
        <item x="799"/>
        <item x="1018"/>
        <item x="971"/>
        <item x="16630"/>
        <item x="12"/>
        <item x="1001"/>
        <item x="12492"/>
        <item x="12435"/>
        <item x="12450"/>
        <item x="185"/>
        <item x="4463"/>
        <item x="4801"/>
        <item x="3884"/>
        <item x="11330"/>
        <item x="3790"/>
        <item x="4442"/>
        <item x="7735"/>
        <item x="10613"/>
        <item x="10641"/>
        <item x="8282"/>
        <item x="7861"/>
        <item x="7425"/>
        <item x="9430"/>
        <item x="7889"/>
        <item x="14086"/>
        <item x="14408"/>
        <item x="20647"/>
        <item x="14082"/>
        <item x="19541"/>
        <item x="20003"/>
        <item x="19785"/>
        <item x="20545"/>
        <item x="20914"/>
        <item x="19374"/>
        <item x="19297"/>
        <item x="5075"/>
        <item x="5542"/>
        <item x="5668"/>
        <item x="5514"/>
        <item x="5317"/>
        <item x="19669"/>
        <item x="8485"/>
        <item x="8787"/>
        <item x="2248"/>
        <item x="2457"/>
        <item x="2223"/>
        <item x="2175"/>
        <item x="19189"/>
        <item x="21336"/>
        <item x="14826"/>
        <item x="18696"/>
        <item x="1369"/>
        <item x="7161"/>
        <item x="6357"/>
        <item x="6922"/>
        <item x="5878"/>
        <item x="7176"/>
        <item x="2873"/>
        <item x="3256"/>
        <item x="15760"/>
        <item x="16043"/>
        <item x="15744"/>
        <item x="15710"/>
        <item x="18290"/>
        <item x="18252"/>
        <item x="17708"/>
        <item x="17783"/>
        <item x="17936"/>
        <item x="17495"/>
        <item x="17482"/>
        <item x="12688"/>
        <item x="12654"/>
        <item x="17069"/>
        <item x="17214"/>
        <item x="17071"/>
        <item x="16828"/>
        <item x="16974"/>
        <item x="902"/>
        <item x="160"/>
        <item x="86"/>
        <item x="979"/>
        <item x="324"/>
        <item x="1025"/>
        <item x="11903"/>
        <item x="12558"/>
        <item x="4904"/>
        <item x="4367"/>
        <item x="11232"/>
        <item x="10938"/>
        <item x="11436"/>
        <item x="10508"/>
        <item x="11445"/>
        <item x="8315"/>
        <item x="8328"/>
        <item x="7955"/>
        <item x="7996"/>
        <item x="9848"/>
        <item x="9587"/>
        <item x="9973"/>
        <item x="9601"/>
        <item x="10048"/>
        <item x="9917"/>
        <item x="10231"/>
        <item x="9341"/>
        <item x="14443"/>
        <item x="14208"/>
        <item x="14181"/>
        <item x="14284"/>
        <item x="14587"/>
        <item x="14612"/>
        <item x="13848"/>
        <item x="14428"/>
        <item x="14541"/>
        <item x="20161"/>
        <item x="20621"/>
        <item x="19756"/>
        <item x="19486"/>
        <item x="19912"/>
        <item x="19407"/>
        <item x="19589"/>
        <item x="5748"/>
        <item x="5415"/>
        <item x="8499"/>
        <item x="1866"/>
        <item x="14963"/>
        <item x="14773"/>
        <item x="1478"/>
        <item x="1617"/>
        <item x="6626"/>
        <item x="6780"/>
        <item x="7284"/>
        <item x="6703"/>
        <item x="6245"/>
        <item x="6053"/>
        <item x="6009"/>
        <item x="7289"/>
        <item x="6454"/>
        <item x="3106"/>
        <item x="3009"/>
        <item x="15601"/>
        <item x="15578"/>
        <item x="15793"/>
        <item x="15166"/>
        <item x="17854"/>
        <item x="17946"/>
        <item x="18559"/>
        <item x="17983"/>
        <item x="17463"/>
        <item x="17390"/>
        <item x="18180"/>
        <item x="13397"/>
        <item x="12779"/>
        <item x="13177"/>
        <item x="13420"/>
        <item x="16614"/>
        <item x="397"/>
        <item x="351"/>
        <item x="51"/>
        <item x="11544"/>
        <item x="11616"/>
        <item x="4061"/>
        <item x="4342"/>
        <item x="4425"/>
        <item x="11341"/>
        <item x="11267"/>
        <item x="11172"/>
        <item x="10899"/>
        <item x="11001"/>
        <item x="8222"/>
        <item x="8339"/>
        <item x="7619"/>
        <item x="7688"/>
        <item x="7989"/>
        <item x="9458"/>
        <item x="9855"/>
        <item x="9298"/>
        <item x="9643"/>
        <item x="10122"/>
        <item x="10169"/>
        <item x="10255"/>
        <item x="9776"/>
        <item x="14685"/>
        <item x="14036"/>
        <item x="14063"/>
        <item x="13867"/>
        <item x="13841"/>
        <item x="20463"/>
        <item x="20863"/>
        <item x="20954"/>
        <item x="20098"/>
        <item x="19687"/>
        <item x="19356"/>
        <item x="19466"/>
        <item x="5462"/>
        <item x="5101"/>
        <item x="5667"/>
        <item x="5261"/>
        <item x="5657"/>
        <item x="9076"/>
        <item x="8995"/>
        <item x="8853"/>
        <item x="8588"/>
        <item x="9103"/>
        <item x="8729"/>
        <item x="2420"/>
        <item x="1906"/>
        <item x="2409"/>
        <item x="2141"/>
        <item x="21350"/>
        <item x="19129"/>
        <item x="19058"/>
        <item x="18843"/>
        <item x="18808"/>
        <item x="18771"/>
        <item x="18816"/>
        <item x="14952"/>
        <item x="1351"/>
        <item x="1228"/>
        <item x="1211"/>
        <item x="1430"/>
        <item x="21602"/>
        <item x="1086"/>
        <item x="6346"/>
        <item x="6205"/>
        <item x="6578"/>
        <item x="2864"/>
        <item x="2824"/>
        <item x="15661"/>
        <item x="16039"/>
        <item x="15343"/>
        <item x="15932"/>
        <item x="14986"/>
        <item x="16081"/>
        <item x="16129"/>
        <item x="15539"/>
        <item x="15701"/>
        <item x="18000"/>
        <item x="17531"/>
        <item x="17933"/>
        <item x="17425"/>
        <item x="17704"/>
        <item x="17654"/>
        <item x="13593"/>
        <item x="13663"/>
        <item x="12727"/>
        <item x="13279"/>
        <item x="16959"/>
        <item x="17074"/>
        <item x="662"/>
        <item x="11604"/>
        <item x="11783"/>
        <item x="12071"/>
        <item x="4833"/>
        <item x="10847"/>
        <item x="10449"/>
        <item x="9913"/>
        <item x="9761"/>
        <item x="13797"/>
        <item x="20672"/>
        <item x="8718"/>
        <item x="9127"/>
        <item x="8694"/>
        <item x="2033"/>
        <item x="2486"/>
        <item x="21412"/>
        <item x="19062"/>
        <item x="18984"/>
        <item x="18845"/>
        <item x="14732"/>
        <item x="5779"/>
        <item x="2964"/>
        <item x="15203"/>
        <item x="18243"/>
        <item x="18284"/>
        <item x="17581"/>
        <item x="16398"/>
        <item x="13"/>
        <item x="11609"/>
        <item x="8350"/>
        <item x="5183"/>
        <item x="1966"/>
        <item x="2192"/>
        <item x="2321"/>
        <item x="1861"/>
        <item x="1968"/>
        <item x="21064"/>
        <item x="21487"/>
        <item x="18647"/>
        <item x="14969"/>
        <item x="21572"/>
        <item x="1079"/>
        <item x="1555"/>
        <item x="1465"/>
        <item x="1263"/>
        <item x="1699"/>
        <item x="6734"/>
        <item x="6731"/>
        <item x="7118"/>
        <item x="6685"/>
        <item x="6088"/>
        <item x="3137"/>
        <item x="2976"/>
        <item x="3030"/>
        <item x="16176"/>
        <item x="15413"/>
        <item x="15563"/>
        <item x="15549"/>
        <item x="15926"/>
        <item x="16113"/>
        <item x="18541"/>
        <item x="17839"/>
        <item x="13340"/>
        <item x="12805"/>
        <item x="13454"/>
        <item x="17131"/>
        <item x="16950"/>
        <item x="16801"/>
        <item x="17118"/>
        <item x="16809"/>
        <item x="17146"/>
        <item x="231"/>
        <item x="989"/>
        <item x="12135"/>
        <item x="11831"/>
        <item x="4568"/>
        <item x="4064"/>
        <item x="4774"/>
        <item x="10929"/>
        <item x="10378"/>
        <item x="8223"/>
        <item x="8360"/>
        <item x="7696"/>
        <item x="8057"/>
        <item x="9351"/>
        <item x="9931"/>
        <item x="14426"/>
        <item x="14668"/>
        <item x="13895"/>
        <item x="14324"/>
        <item x="14135"/>
        <item x="20846"/>
        <item x="20082"/>
        <item x="19936"/>
        <item x="19543"/>
        <item x="19357"/>
        <item x="19958"/>
        <item x="19561"/>
        <item x="19850"/>
        <item x="19215"/>
        <item x="5715"/>
        <item x="4950"/>
        <item x="5328"/>
        <item x="8760"/>
        <item x="9062"/>
        <item x="8769"/>
        <item x="8614"/>
        <item x="8558"/>
        <item x="1881"/>
        <item x="21214"/>
        <item x="19173"/>
        <item x="14934"/>
        <item x="14901"/>
        <item x="1524"/>
        <item x="1395"/>
        <item x="6405"/>
        <item x="7036"/>
        <item x="6753"/>
        <item x="6213"/>
        <item x="6333"/>
        <item x="6619"/>
        <item x="3702"/>
        <item x="3635"/>
        <item x="2687"/>
        <item x="2996"/>
        <item x="7354"/>
        <item x="2967"/>
        <item x="2599"/>
        <item x="3006"/>
        <item x="15678"/>
        <item x="15978"/>
        <item x="15169"/>
        <item x="15474"/>
        <item x="14989"/>
        <item x="13450"/>
        <item x="18464"/>
        <item x="17999"/>
        <item x="13192"/>
        <item x="13191"/>
        <item x="13015"/>
        <item x="12652"/>
        <item x="16433"/>
        <item x="17160"/>
        <item x="17056"/>
        <item x="703"/>
        <item x="145"/>
        <item x="858"/>
        <item x="12408"/>
        <item x="12106"/>
        <item x="11926"/>
        <item x="12329"/>
        <item x="12045"/>
        <item x="3804"/>
        <item x="4343"/>
        <item x="4353"/>
        <item x="4023"/>
        <item x="10957"/>
        <item x="10267"/>
        <item x="10819"/>
        <item x="8314"/>
        <item x="9731"/>
        <item x="9893"/>
        <item x="9600"/>
        <item x="14338"/>
        <item x="14282"/>
        <item x="9384"/>
        <item x="14677"/>
        <item x="14290"/>
        <item x="14061"/>
        <item x="13960"/>
        <item x="13707"/>
        <item x="13929"/>
        <item x="13901"/>
        <item x="20443"/>
        <item x="20505"/>
        <item x="19228"/>
        <item x="20009"/>
        <item x="5683"/>
        <item x="8551"/>
        <item x="9104"/>
        <item x="2438"/>
        <item x="1829"/>
        <item x="2411"/>
        <item x="2281"/>
        <item x="2095"/>
        <item x="8651"/>
        <item x="8586"/>
        <item x="2310"/>
        <item x="21185"/>
        <item x="21163"/>
        <item x="18879"/>
        <item x="21124"/>
        <item x="21198"/>
        <item x="18924"/>
        <item x="19115"/>
        <item x="14912"/>
        <item x="1106"/>
        <item x="6061"/>
        <item x="6674"/>
        <item x="5782"/>
        <item x="5984"/>
        <item x="6021"/>
        <item x="6232"/>
        <item x="7095"/>
        <item x="6249"/>
        <item x="6564"/>
        <item x="5844"/>
        <item x="3074"/>
        <item x="3025"/>
        <item x="3220"/>
        <item x="2917"/>
        <item x="3436"/>
        <item x="2882"/>
        <item x="16033"/>
        <item x="16103"/>
        <item x="16102"/>
        <item x="16179"/>
        <item x="15970"/>
        <item x="16097"/>
        <item x="17819"/>
        <item x="17732"/>
        <item x="18153"/>
        <item x="18143"/>
        <item x="17490"/>
        <item x="18161"/>
        <item x="18075"/>
        <item x="18139"/>
        <item x="13048"/>
        <item x="13008"/>
        <item x="12966"/>
        <item x="12962"/>
        <item x="12658"/>
        <item x="12638"/>
        <item x="13366"/>
        <item x="13435"/>
        <item x="16760"/>
        <item x="16454"/>
        <item x="16759"/>
        <item x="17222"/>
        <item x="16397"/>
        <item x="192"/>
        <item x="708"/>
        <item x="343"/>
        <item x="155"/>
        <item x="12439"/>
        <item x="11714"/>
        <item x="12369"/>
        <item x="11470"/>
        <item x="4076"/>
        <item x="4839"/>
        <item x="4725"/>
        <item x="4628"/>
        <item x="4714"/>
        <item x="4191"/>
        <item x="11140"/>
        <item x="10967"/>
        <item x="11080"/>
        <item x="10656"/>
        <item x="8333"/>
        <item x="7684"/>
        <item x="7796"/>
        <item x="10104"/>
        <item x="9824"/>
        <item x="13808"/>
        <item x="14069"/>
        <item x="13729"/>
        <item x="14485"/>
        <item x="20521"/>
        <item x="20800"/>
        <item x="20353"/>
        <item x="20191"/>
        <item x="20379"/>
        <item x="20136"/>
        <item x="20139"/>
        <item x="20758"/>
        <item x="19284"/>
        <item x="5120"/>
        <item x="5404"/>
        <item x="5460"/>
        <item x="4959"/>
        <item x="8644"/>
        <item x="9180"/>
        <item x="9038"/>
        <item x="1986"/>
        <item x="2364"/>
        <item x="19051"/>
        <item x="18737"/>
        <item x="18566"/>
        <item x="1538"/>
        <item x="1547"/>
        <item x="1397"/>
        <item x="1481"/>
        <item x="1611"/>
        <item x="1238"/>
        <item x="1337"/>
        <item x="7174"/>
        <item x="6866"/>
        <item x="7187"/>
        <item x="6799"/>
        <item x="6498"/>
        <item x="2559"/>
        <item x="7246"/>
        <item x="2690"/>
        <item x="15921"/>
        <item x="16140"/>
        <item x="2871"/>
        <item x="15874"/>
        <item x="15537"/>
        <item x="15071"/>
        <item x="17587"/>
        <item x="17968"/>
        <item x="18247"/>
        <item x="17952"/>
        <item x="17561"/>
        <item x="17428"/>
        <item x="17617"/>
        <item x="13278"/>
        <item x="13551"/>
        <item x="16705"/>
        <item x="13281"/>
        <item x="13437"/>
        <item x="16277"/>
        <item x="17255"/>
        <item x="16463"/>
        <item x="220"/>
        <item x="11722"/>
        <item x="11942"/>
        <item x="12008"/>
        <item x="4627"/>
        <item x="4363"/>
        <item x="4458"/>
        <item x="4747"/>
        <item x="3979"/>
        <item x="4368"/>
        <item x="4663"/>
        <item x="10846"/>
        <item x="10944"/>
        <item x="11192"/>
        <item x="8029"/>
        <item x="7587"/>
        <item x="8023"/>
        <item x="7968"/>
        <item x="7927"/>
        <item x="7854"/>
        <item x="9567"/>
        <item x="7391"/>
        <item x="9609"/>
        <item x="10179"/>
        <item x="9910"/>
        <item x="13928"/>
        <item x="14179"/>
        <item x="13726"/>
        <item x="14394"/>
        <item x="13779"/>
        <item x="13749"/>
        <item x="20070"/>
        <item x="13687"/>
        <item x="20526"/>
        <item x="20311"/>
        <item x="21001"/>
        <item x="20402"/>
        <item x="19514"/>
        <item x="19726"/>
        <item x="5257"/>
        <item x="8610"/>
        <item x="2479"/>
        <item x="2508"/>
        <item x="8793"/>
        <item x="1958"/>
        <item x="21239"/>
        <item x="18966"/>
        <item x="18899"/>
        <item x="18702"/>
        <item x="21532"/>
        <item x="1793"/>
        <item x="1756"/>
        <item x="1660"/>
        <item x="1089"/>
        <item x="6948"/>
        <item x="7305"/>
        <item x="6907"/>
        <item x="6775"/>
        <item x="3709"/>
        <item x="3598"/>
        <item x="3725"/>
        <item x="2595"/>
        <item x="15240"/>
        <item x="16155"/>
        <item x="15074"/>
        <item x="18263"/>
        <item x="17911"/>
        <item x="17589"/>
        <item x="16304"/>
        <item x="17313"/>
        <item x="173"/>
        <item x="570"/>
        <item x="82"/>
        <item x="768"/>
        <item x="960"/>
        <item x="12389"/>
        <item x="12103"/>
        <item x="11586"/>
        <item x="3865"/>
        <item x="4515"/>
        <item x="11331"/>
        <item x="10607"/>
        <item x="11256"/>
        <item x="11456"/>
        <item x="11255"/>
        <item x="11046"/>
        <item x="11322"/>
        <item x="8473"/>
        <item x="7869"/>
        <item x="7533"/>
        <item x="10044"/>
        <item x="14027"/>
        <item x="13998"/>
        <item x="14308"/>
        <item x="13720"/>
        <item x="20964"/>
        <item x="20546"/>
        <item x="20836"/>
        <item x="20988"/>
        <item x="20720"/>
        <item x="20563"/>
        <item x="20895"/>
        <item x="20674"/>
        <item x="20386"/>
        <item x="19347"/>
        <item x="19917"/>
        <item x="19876"/>
        <item x="5198"/>
        <item x="5060"/>
        <item x="5076"/>
        <item x="5465"/>
        <item x="2541"/>
        <item x="2085"/>
        <item x="21456"/>
        <item x="18914"/>
        <item x="18574"/>
        <item x="1526"/>
        <item x="6622"/>
        <item x="7132"/>
        <item x="6378"/>
        <item x="7254"/>
        <item x="7083"/>
        <item x="6507"/>
        <item x="5815"/>
        <item x="3150"/>
        <item x="2592"/>
        <item x="3445"/>
        <item x="2798"/>
        <item x="15807"/>
        <item x="2770"/>
        <item x="16058"/>
        <item x="15283"/>
        <item x="15043"/>
        <item x="15529"/>
        <item x="18170"/>
        <item x="17769"/>
        <item x="17907"/>
        <item x="13576"/>
        <item x="13604"/>
        <item x="12892"/>
        <item x="17006"/>
        <item x="804"/>
        <item x="371"/>
        <item x="748"/>
        <item x="11573"/>
        <item x="4254"/>
        <item x="8093"/>
        <item x="19629"/>
        <item x="8789"/>
        <item x="9094"/>
        <item x="1731"/>
        <item x="1533"/>
        <item x="1216"/>
        <item x="1372"/>
        <item x="1160"/>
        <item x="21575"/>
        <item x="6628"/>
        <item x="6629"/>
        <item x="7338"/>
        <item x="6235"/>
        <item x="6296"/>
        <item x="3747"/>
        <item x="2875"/>
        <item x="15716"/>
        <item x="16064"/>
        <item x="16021"/>
        <item x="15765"/>
        <item x="15344"/>
        <item x="17947"/>
        <item x="17825"/>
        <item x="17650"/>
        <item x="18232"/>
        <item x="18152"/>
        <item x="13185"/>
        <item x="13630"/>
        <item x="12829"/>
        <item x="13441"/>
        <item x="16396"/>
        <item x="128"/>
        <item x="11169"/>
        <item x="10633"/>
        <item x="21034"/>
        <item x="19171"/>
        <item x="19110"/>
        <item x="19101"/>
        <item x="18862"/>
        <item x="18733"/>
        <item x="21546"/>
        <item x="6545"/>
        <item x="7038"/>
        <item x="3569"/>
        <item x="15394"/>
        <item x="15951"/>
        <item x="15766"/>
        <item x="15977"/>
        <item x="15329"/>
        <item x="17951"/>
        <item x="18006"/>
        <item x="15087"/>
        <item x="13037"/>
        <item x="13531"/>
        <item x="13542"/>
        <item x="13426"/>
        <item x="13391"/>
        <item x="12752"/>
        <item x="17270"/>
        <item x="16987"/>
        <item x="17136"/>
        <item x="16948"/>
        <item x="11545"/>
        <item x="4689"/>
        <item x="11051"/>
        <item x="11209"/>
        <item x="11207"/>
        <item x="11420"/>
        <item x="10778"/>
        <item x="7896"/>
        <item x="7620"/>
        <item x="10192"/>
        <item x="7674"/>
        <item x="9747"/>
        <item x="14617"/>
        <item x="14008"/>
        <item x="13886"/>
        <item x="14310"/>
        <item x="13834"/>
        <item x="13942"/>
        <item x="14630"/>
        <item x="13969"/>
        <item x="14119"/>
        <item x="14427"/>
        <item x="20441"/>
        <item x="20743"/>
        <item x="20481"/>
        <item x="20286"/>
        <item x="20248"/>
        <item x="20290"/>
        <item x="20080"/>
        <item x="19963"/>
        <item x="19883"/>
        <item x="19191"/>
        <item x="20690"/>
        <item x="19674"/>
        <item x="19203"/>
        <item x="19412"/>
        <item x="8826"/>
        <item x="2236"/>
        <item x="1912"/>
        <item x="1816"/>
        <item x="18734"/>
        <item x="14791"/>
        <item x="7041"/>
        <item x="6384"/>
        <item x="7179"/>
        <item x="7003"/>
        <item x="7201"/>
        <item x="6240"/>
        <item x="7274"/>
        <item x="7049"/>
        <item x="6647"/>
        <item x="5845"/>
        <item x="6880"/>
        <item x="3685"/>
        <item x="3037"/>
        <item x="2609"/>
        <item x="15810"/>
        <item x="15091"/>
        <item x="17436"/>
        <item x="16166"/>
        <item x="18177"/>
        <item x="17850"/>
        <item x="17649"/>
        <item x="18198"/>
        <item x="16111"/>
        <item x="13654"/>
        <item x="18218"/>
        <item x="17355"/>
        <item x="17213"/>
        <item x="17241"/>
        <item x="16766"/>
        <item x="17128"/>
        <item x="13291"/>
        <item x="16910"/>
        <item x="16961"/>
        <item x="16976"/>
        <item x="17179"/>
        <item x="16966"/>
        <item x="16889"/>
        <item x="13016"/>
        <item x="13517"/>
        <item x="13280"/>
        <item x="16335"/>
        <item x="17192"/>
        <item x="679"/>
        <item x="432"/>
        <item x="1034"/>
        <item x="730"/>
        <item x="16867"/>
        <item x="209"/>
        <item x="569"/>
        <item x="4701"/>
        <item x="4824"/>
        <item x="10405"/>
        <item x="10630"/>
        <item x="10716"/>
        <item x="8363"/>
        <item x="7800"/>
        <item x="7513"/>
        <item x="7833"/>
        <item x="9720"/>
        <item x="7726"/>
        <item x="9354"/>
        <item x="9549"/>
        <item x="14195"/>
        <item x="13759"/>
        <item x="14379"/>
        <item x="20599"/>
        <item x="13778"/>
        <item x="20452"/>
        <item x="19563"/>
        <item x="5305"/>
        <item x="5052"/>
        <item x="19312"/>
        <item x="5116"/>
        <item x="8515"/>
        <item x="2020"/>
        <item x="2061"/>
        <item x="1996"/>
        <item x="2436"/>
        <item x="2344"/>
        <item x="1980"/>
        <item x="2017"/>
        <item x="2119"/>
        <item x="2336"/>
        <item x="21364"/>
        <item x="21098"/>
        <item x="21373"/>
        <item x="19053"/>
        <item x="19120"/>
        <item x="19031"/>
        <item x="19123"/>
        <item x="18675"/>
        <item x="1082"/>
        <item x="1677"/>
        <item x="1644"/>
        <item x="6589"/>
        <item x="5809"/>
        <item x="6768"/>
        <item x="6479"/>
        <item x="6868"/>
        <item x="6423"/>
        <item x="6520"/>
        <item x="6234"/>
        <item x="6888"/>
        <item x="2999"/>
        <item x="3364"/>
        <item x="2713"/>
        <item x="2780"/>
        <item x="3577"/>
        <item x="2548"/>
        <item x="15399"/>
        <item x="15380"/>
        <item x="15730"/>
        <item x="15304"/>
        <item x="14980"/>
        <item x="15276"/>
        <item x="17853"/>
        <item x="17598"/>
        <item x="17452"/>
        <item x="17711"/>
        <item x="17823"/>
        <item x="18473"/>
        <item x="17722"/>
        <item x="17734"/>
        <item x="13510"/>
        <item x="13268"/>
        <item x="12802"/>
        <item x="12831"/>
        <item x="16520"/>
        <item x="17019"/>
        <item x="16484"/>
        <item x="17240"/>
        <item x="712"/>
        <item x="293"/>
        <item x="12256"/>
        <item x="12566"/>
        <item x="12109"/>
        <item x="11875"/>
        <item x="12179"/>
        <item x="12042"/>
        <item x="11683"/>
        <item x="4647"/>
        <item x="4093"/>
        <item x="4264"/>
        <item x="3966"/>
        <item x="4875"/>
        <item x="4762"/>
        <item x="10857"/>
        <item x="10354"/>
        <item x="10528"/>
        <item x="10954"/>
        <item x="11370"/>
        <item x="10553"/>
        <item x="8073"/>
        <item x="7494"/>
        <item x="8281"/>
        <item x="8105"/>
        <item x="8425"/>
        <item x="7933"/>
        <item x="7492"/>
        <item x="10243"/>
        <item x="10196"/>
        <item x="9576"/>
        <item x="10258"/>
        <item x="9246"/>
        <item x="9785"/>
        <item x="14570"/>
        <item x="13985"/>
        <item x="13774"/>
        <item x="14234"/>
        <item x="14584"/>
        <item x="14207"/>
        <item x="20172"/>
        <item x="21005"/>
        <item x="20810"/>
        <item x="20689"/>
        <item x="20814"/>
        <item x="20986"/>
        <item x="20589"/>
        <item x="20801"/>
        <item x="19733"/>
        <item x="19423"/>
        <item x="19306"/>
        <item x="19874"/>
        <item x="19815"/>
        <item x="5354"/>
        <item x="5608"/>
        <item x="5254"/>
        <item x="5552"/>
        <item x="9181"/>
        <item x="8894"/>
        <item x="8971"/>
        <item x="8959"/>
        <item x="8609"/>
        <item x="8917"/>
        <item x="2302"/>
        <item x="2060"/>
        <item x="2161"/>
        <item x="2428"/>
        <item x="2181"/>
        <item x="2240"/>
        <item x="2165"/>
        <item x="2300"/>
        <item x="21127"/>
        <item x="21253"/>
        <item x="19124"/>
        <item x="14954"/>
        <item x="21543"/>
        <item x="21656"/>
        <item x="1304"/>
        <item x="7197"/>
        <item x="5767"/>
        <item x="7033"/>
        <item x="6146"/>
        <item x="6563"/>
        <item x="6444"/>
        <item x="6094"/>
        <item x="7009"/>
        <item x="6018"/>
        <item x="3042"/>
        <item x="2745"/>
        <item x="5823"/>
        <item x="6465"/>
        <item x="6290"/>
        <item x="15966"/>
        <item x="16012"/>
        <item x="15025"/>
        <item x="15458"/>
        <item x="15700"/>
        <item x="15135"/>
        <item x="3079"/>
        <item x="17746"/>
        <item x="18489"/>
        <item x="13265"/>
        <item x="12753"/>
        <item x="17858"/>
        <item x="12812"/>
        <item x="13650"/>
        <item x="16476"/>
        <item x="16294"/>
        <item x="17242"/>
        <item x="16213"/>
        <item x="16269"/>
        <item x="13193"/>
        <item x="16254"/>
        <item x="241"/>
        <item x="993"/>
        <item x="545"/>
        <item x="914"/>
        <item x="608"/>
        <item x="465"/>
        <item x="12496"/>
        <item x="4711"/>
        <item x="4091"/>
        <item x="4092"/>
        <item x="10932"/>
        <item x="10490"/>
        <item x="4089"/>
        <item x="8253"/>
        <item x="9901"/>
        <item x="10073"/>
        <item x="14383"/>
        <item x="14025"/>
        <item x="13839"/>
        <item x="9274"/>
        <item x="10170"/>
        <item x="20534"/>
        <item x="20193"/>
        <item x="20252"/>
        <item x="20538"/>
        <item x="20256"/>
        <item x="14400"/>
        <item x="13734"/>
        <item x="14522"/>
        <item x="14392"/>
        <item x="19655"/>
        <item x="19515"/>
        <item x="19525"/>
        <item x="19452"/>
        <item x="19843"/>
        <item x="19684"/>
        <item x="19451"/>
        <item x="5255"/>
        <item x="8550"/>
        <item x="5613"/>
        <item x="9088"/>
        <item x="9043"/>
        <item x="9164"/>
        <item x="5463"/>
        <item x="5207"/>
        <item x="2254"/>
        <item x="2395"/>
        <item x="2187"/>
        <item x="2307"/>
        <item x="8699"/>
        <item x="9219"/>
        <item x="9025"/>
        <item x="2523"/>
        <item x="18918"/>
        <item x="18907"/>
        <item x="21174"/>
        <item x="21207"/>
        <item x="21309"/>
        <item x="18756"/>
        <item x="18814"/>
        <item x="21654"/>
        <item x="1431"/>
        <item x="1623"/>
        <item x="1672"/>
        <item x="6503"/>
        <item x="6569"/>
        <item x="6201"/>
        <item x="7326"/>
        <item x="3423"/>
        <item x="15728"/>
        <item x="18364"/>
        <item x="18510"/>
        <item x="18033"/>
        <item x="17408"/>
        <item x="13001"/>
        <item x="13018"/>
        <item x="12858"/>
        <item x="12926"/>
        <item x="13405"/>
        <item x="16916"/>
        <item x="16662"/>
        <item x="17302"/>
        <item x="715"/>
        <item x="270"/>
        <item x="49"/>
        <item x="12552"/>
        <item x="12426"/>
        <item x="11825"/>
        <item x="12264"/>
        <item x="12343"/>
        <item x="11864"/>
        <item x="4623"/>
        <item x="4202"/>
        <item x="3850"/>
        <item x="3889"/>
        <item x="10858"/>
        <item x="3861"/>
        <item x="10697"/>
        <item x="10555"/>
        <item x="11428"/>
        <item x="3799"/>
        <item x="7549"/>
        <item x="7607"/>
        <item x="7603"/>
        <item x="10252"/>
        <item x="14619"/>
        <item x="13817"/>
        <item x="14507"/>
        <item x="14215"/>
        <item x="14117"/>
        <item x="20601"/>
        <item x="20326"/>
        <item x="19810"/>
        <item x="5738"/>
        <item x="8612"/>
        <item x="8726"/>
        <item x="8492"/>
        <item x="8645"/>
        <item x="8542"/>
        <item x="9086"/>
        <item x="8873"/>
        <item x="1942"/>
        <item x="1561"/>
        <item x="1384"/>
        <item x="3047"/>
        <item x="6641"/>
        <item x="6616"/>
        <item x="5949"/>
        <item x="15796"/>
        <item x="16051"/>
        <item x="15415"/>
        <item x="15313"/>
        <item x="16077"/>
        <item x="15514"/>
        <item x="15412"/>
        <item x="15576"/>
        <item x="15689"/>
        <item x="15218"/>
        <item x="15702"/>
        <item x="15901"/>
        <item x="3552"/>
        <item x="3407"/>
        <item x="3721"/>
        <item x="15527"/>
        <item x="18516"/>
        <item x="17788"/>
        <item x="18359"/>
        <item x="17412"/>
        <item x="15404"/>
        <item x="15693"/>
        <item x="13447"/>
        <item x="13429"/>
        <item x="18391"/>
        <item x="12687"/>
        <item x="13396"/>
        <item x="17254"/>
        <item x="12003"/>
        <item x="12132"/>
        <item x="13984"/>
        <item x="13686"/>
        <item x="5562"/>
        <item x="2273"/>
        <item x="1760"/>
        <item x="7358"/>
        <item x="6670"/>
        <item x="3646"/>
        <item x="16162"/>
        <item x="15011"/>
        <item x="15248"/>
        <item x="3736"/>
        <item x="17821"/>
        <item x="17573"/>
        <item x="12955"/>
        <item x="16624"/>
        <item x="16831"/>
        <item x="16640"/>
        <item x="856"/>
        <item x="17251"/>
        <item x="4341"/>
        <item x="12271"/>
        <item x="12378"/>
        <item x="10137"/>
        <item x="20437"/>
        <item x="13787"/>
        <item x="21333"/>
        <item x="6156"/>
        <item x="6259"/>
        <item x="3752"/>
        <item x="3223"/>
        <item x="2985"/>
        <item x="2942"/>
        <item x="15286"/>
        <item x="15876"/>
        <item x="15598"/>
        <item x="15296"/>
        <item x="15357"/>
        <item x="18501"/>
        <item x="18027"/>
        <item x="18339"/>
        <item x="17801"/>
        <item x="17383"/>
        <item x="18173"/>
        <item x="13485"/>
        <item x="12931"/>
        <item x="13355"/>
        <item x="12981"/>
        <item x="13668"/>
        <item x="13257"/>
        <item x="16616"/>
        <item x="17299"/>
        <item x="16834"/>
        <item x="16583"/>
        <item x="12443"/>
        <item x="12041"/>
        <item x="12376"/>
        <item x="12165"/>
        <item x="12498"/>
        <item x="11773"/>
        <item x="12248"/>
        <item x="12092"/>
        <item x="12091"/>
        <item x="12243"/>
        <item x="4502"/>
        <item x="4257"/>
        <item x="3823"/>
        <item x="8471"/>
        <item x="8186"/>
        <item x="7665"/>
        <item x="14614"/>
        <item x="13857"/>
        <item x="14549"/>
        <item x="13723"/>
        <item x="14705"/>
        <item x="20832"/>
        <item x="19399"/>
        <item x="19354"/>
        <item x="5213"/>
        <item x="8738"/>
        <item x="8844"/>
        <item x="2538"/>
        <item x="2465"/>
        <item x="2080"/>
        <item x="2109"/>
        <item x="21250"/>
        <item x="19007"/>
        <item x="18998"/>
        <item x="18723"/>
        <item x="14763"/>
        <item x="1145"/>
        <item x="6496"/>
        <item x="6550"/>
        <item x="2991"/>
        <item x="6105"/>
        <item x="3456"/>
        <item x="15586"/>
        <item x="15379"/>
        <item x="17621"/>
        <item x="16873"/>
        <item x="13657"/>
        <item x="16977"/>
        <item x="16233"/>
        <item x="12120"/>
        <item x="12560"/>
        <item x="11695"/>
        <item x="12083"/>
        <item x="11739"/>
        <item x="11524"/>
        <item x="12231"/>
        <item x="4756"/>
        <item x="3808"/>
        <item x="4240"/>
        <item x="11283"/>
        <item x="11251"/>
        <item x="10659"/>
        <item x="10648"/>
        <item x="8286"/>
        <item x="7573"/>
        <item x="10409"/>
        <item x="10492"/>
        <item x="8322"/>
        <item x="7782"/>
        <item x="8103"/>
        <item x="7479"/>
        <item x="9645"/>
        <item x="14294"/>
        <item x="9488"/>
        <item x="13767"/>
        <item x="9290"/>
        <item x="14346"/>
        <item x="10087"/>
        <item x="14693"/>
        <item x="13820"/>
        <item x="14107"/>
        <item x="21031"/>
        <item x="21018"/>
        <item x="13851"/>
        <item x="13997"/>
        <item x="14058"/>
        <item x="20825"/>
        <item x="20516"/>
        <item x="20067"/>
        <item x="19679"/>
        <item x="19877"/>
        <item x="20041"/>
        <item x="19472"/>
        <item x="5525"/>
        <item x="5717"/>
        <item x="8850"/>
        <item x="9066"/>
        <item x="9067"/>
        <item x="9010"/>
        <item x="8611"/>
        <item x="2188"/>
        <item x="18897"/>
        <item x="18866"/>
        <item x="19017"/>
        <item x="18570"/>
        <item x="14857"/>
        <item x="6463"/>
        <item x="7316"/>
        <item x="7207"/>
        <item x="7066"/>
        <item x="6716"/>
        <item x="2792"/>
        <item x="3614"/>
        <item x="2574"/>
        <item x="3330"/>
        <item x="3258"/>
        <item x="16038"/>
        <item x="18249"/>
        <item x="17913"/>
        <item x="17715"/>
        <item x="12760"/>
        <item x="16775"/>
        <item x="17233"/>
        <item x="660"/>
        <item x="771"/>
        <item x="1028"/>
        <item x="922"/>
        <item x="954"/>
        <item x="11839"/>
        <item x="4010"/>
        <item x="4001"/>
        <item x="4324"/>
        <item x="3910"/>
        <item x="4114"/>
        <item x="10726"/>
        <item x="10780"/>
        <item x="8060"/>
        <item x="7465"/>
        <item x="7816"/>
        <item x="7818"/>
        <item x="9288"/>
        <item x="9527"/>
        <item x="9433"/>
        <item x="9836"/>
        <item x="14530"/>
        <item x="14322"/>
        <item x="14297"/>
        <item x="20473"/>
        <item x="20280"/>
        <item x="20165"/>
        <item x="19547"/>
        <item x="19321"/>
        <item x="5582"/>
        <item x="5225"/>
        <item x="5045"/>
        <item x="8712"/>
        <item x="2142"/>
        <item x="1446"/>
        <item x="1272"/>
        <item x="5989"/>
        <item x="6060"/>
        <item x="5825"/>
        <item x="6755"/>
        <item x="3661"/>
        <item x="2810"/>
        <item x="15464"/>
        <item x="18446"/>
        <item x="18485"/>
        <item x="18222"/>
        <item x="18558"/>
        <item x="13463"/>
        <item x="13605"/>
        <item x="17353"/>
        <item x="17296"/>
        <item x="16580"/>
        <item x="427"/>
        <item x="818"/>
        <item x="529"/>
        <item x="11760"/>
        <item x="4390"/>
        <item x="4426"/>
        <item x="4070"/>
        <item x="11245"/>
        <item x="11206"/>
        <item x="10781"/>
        <item x="10333"/>
        <item x="11266"/>
        <item x="10968"/>
        <item x="10642"/>
        <item x="9804"/>
        <item x="9441"/>
        <item x="9630"/>
        <item x="9356"/>
        <item x="9897"/>
        <item x="14123"/>
        <item x="20196"/>
        <item x="19633"/>
        <item x="19727"/>
        <item x="19749"/>
        <item x="5325"/>
        <item x="9020"/>
        <item x="2531"/>
        <item x="2368"/>
        <item x="2136"/>
        <item x="1812"/>
        <item x="21268"/>
        <item x="14885"/>
        <item x="1753"/>
        <item x="1532"/>
        <item x="7021"/>
        <item x="6676"/>
        <item x="7045"/>
        <item x="6501"/>
        <item x="3151"/>
        <item x="17724"/>
        <item x="17539"/>
        <item x="13601"/>
        <item x="16208"/>
        <item x="12031"/>
        <item x="12108"/>
        <item x="12281"/>
        <item x="3836"/>
        <item x="11204"/>
        <item x="10504"/>
        <item x="10988"/>
        <item x="10145"/>
        <item x="9989"/>
        <item x="9628"/>
        <item x="9360"/>
        <item x="20918"/>
        <item x="20862"/>
        <item x="14288"/>
        <item x="20122"/>
        <item x="5568"/>
        <item x="5138"/>
        <item x="5619"/>
        <item x="8939"/>
        <item x="5596"/>
        <item x="2284"/>
        <item x="18889"/>
        <item x="1798"/>
        <item x="6863"/>
        <item x="6086"/>
        <item x="3308"/>
        <item x="2874"/>
        <item x="2722"/>
        <item x="15643"/>
        <item x="15894"/>
        <item x="15659"/>
        <item x="17699"/>
        <item x="12741"/>
        <item x="17149"/>
        <item x="313"/>
        <item x="158"/>
        <item x="11563"/>
        <item x="12238"/>
        <item x="9852"/>
        <item x="10027"/>
        <item x="9068"/>
        <item x="2131"/>
        <item x="1654"/>
        <item x="1466"/>
        <item x="1696"/>
        <item x="2897"/>
        <item x="2724"/>
        <item x="15954"/>
        <item x="15126"/>
        <item x="15183"/>
        <item x="17455"/>
        <item x="18474"/>
        <item x="18253"/>
        <item x="13488"/>
        <item x="16418"/>
        <item x="17168"/>
        <item x="2305"/>
        <item x="1282"/>
        <item x="6230"/>
        <item x="6484"/>
        <item x="6360"/>
        <item x="7384"/>
        <item x="18120"/>
        <item x="17698"/>
        <item x="18196"/>
        <item x="17422"/>
        <item x="17759"/>
        <item x="13659"/>
        <item x="12706"/>
        <item x="13372"/>
        <item x="13373"/>
        <item x="475"/>
        <item x="964"/>
        <item x="11859"/>
        <item x="11708"/>
        <item x="4485"/>
        <item x="4256"/>
        <item x="10554"/>
        <item x="10645"/>
        <item x="10543"/>
        <item x="10115"/>
        <item x="14481"/>
        <item x="14074"/>
        <item x="13814"/>
        <item x="20983"/>
        <item x="20247"/>
        <item x="19417"/>
        <item x="19397"/>
        <item x="19390"/>
        <item x="9157"/>
        <item x="8846"/>
        <item x="9121"/>
        <item x="9004"/>
        <item x="2233"/>
        <item x="21436"/>
        <item x="14802"/>
        <item x="1428"/>
        <item x="6855"/>
        <item x="7252"/>
        <item x="15161"/>
        <item x="15275"/>
        <item x="18279"/>
        <item x="13419"/>
        <item x="12651"/>
        <item x="16695"/>
        <item x="17195"/>
        <item x="999"/>
        <item x="94"/>
        <item x="11928"/>
        <item x="4511"/>
        <item x="4643"/>
        <item x="3892"/>
        <item x="11220"/>
        <item x="10399"/>
        <item x="4838"/>
        <item x="10848"/>
        <item x="10815"/>
        <item x="11067"/>
        <item x="9452"/>
        <item x="20128"/>
        <item x="20422"/>
        <item x="20650"/>
        <item x="20470"/>
        <item x="19314"/>
        <item x="20568"/>
        <item x="19222"/>
        <item x="5300"/>
        <item x="8809"/>
        <item x="8619"/>
        <item x="8739"/>
        <item x="2132"/>
        <item x="21162"/>
        <item x="21057"/>
        <item x="18831"/>
        <item x="14846"/>
        <item x="1258"/>
        <item x="6250"/>
        <item x="3565"/>
        <item x="3711"/>
        <item x="15837"/>
        <item x="15298"/>
        <item x="15868"/>
        <item x="15857"/>
        <item x="18111"/>
        <item x="17526"/>
        <item x="16842"/>
        <item x="16847"/>
        <item x="74"/>
        <item x="75"/>
        <item x="11785"/>
        <item x="11628"/>
        <item x="11660"/>
        <item x="11982"/>
        <item x="11946"/>
        <item x="4916"/>
        <item x="4897"/>
        <item x="4855"/>
        <item x="3939"/>
        <item x="10976"/>
        <item x="10596"/>
        <item x="10433"/>
        <item x="11111"/>
        <item x="1436"/>
        <item x="6090"/>
        <item x="5761"/>
        <item x="6116"/>
        <item x="6913"/>
        <item x="15676"/>
        <item x="15219"/>
        <item x="18012"/>
        <item x="18307"/>
        <item x="17473"/>
        <item x="12619"/>
        <item x="12605"/>
        <item x="16384"/>
        <item x="514"/>
        <item x="11968"/>
        <item x="11623"/>
        <item x="4612"/>
        <item x="4624"/>
        <item x="11252"/>
        <item x="11199"/>
        <item x="14269"/>
        <item x="20433"/>
        <item x="20607"/>
        <item x="19929"/>
        <item x="8858"/>
        <item x="1917"/>
        <item x="1577"/>
        <item x="1290"/>
        <item x="6524"/>
        <item x="6074"/>
        <item x="6770"/>
        <item x="6400"/>
        <item x="6162"/>
        <item x="2699"/>
        <item x="15742"/>
        <item x="18269"/>
        <item x="18335"/>
        <item x="13651"/>
        <item x="16235"/>
        <item x="16322"/>
        <item x="328"/>
        <item x="12333"/>
        <item x="12119"/>
        <item x="11868"/>
        <item x="12090"/>
        <item x="4626"/>
        <item x="4436"/>
        <item x="4534"/>
        <item x="4083"/>
        <item x="11210"/>
        <item x="10808"/>
        <item x="10317"/>
        <item x="10791"/>
        <item x="10296"/>
        <item x="10382"/>
        <item x="8012"/>
        <item x="7486"/>
        <item x="8052"/>
        <item x="8412"/>
        <item x="7840"/>
        <item x="9362"/>
        <item x="9368"/>
        <item x="9825"/>
        <item x="14489"/>
        <item x="13710"/>
        <item x="14153"/>
        <item x="14237"/>
        <item x="14633"/>
        <item x="20331"/>
        <item x="20398"/>
        <item x="19359"/>
        <item x="5614"/>
        <item x="5469"/>
        <item x="5100"/>
        <item x="8898"/>
        <item x="8813"/>
        <item x="9176"/>
        <item x="2377"/>
        <item x="1883"/>
        <item x="2075"/>
        <item x="21278"/>
        <item x="21200"/>
        <item x="18641"/>
        <item x="14877"/>
        <item x="1323"/>
        <item x="1148"/>
        <item x="1778"/>
        <item x="1075"/>
        <item x="6216"/>
        <item x="5972"/>
        <item x="6231"/>
        <item x="5869"/>
        <item x="5895"/>
        <item x="6820"/>
        <item x="3600"/>
        <item x="15211"/>
        <item x="15832"/>
        <item x="17927"/>
        <item x="17632"/>
        <item x="17500"/>
        <item x="12761"/>
        <item x="12743"/>
        <item x="16650"/>
        <item x="16597"/>
        <item x="596"/>
        <item x="477"/>
        <item x="1023"/>
        <item x="20"/>
        <item x="12069"/>
        <item x="4924"/>
        <item x="10789"/>
        <item x="7993"/>
        <item x="14543"/>
        <item x="13897"/>
        <item x="9207"/>
        <item x="1998"/>
        <item x="2234"/>
        <item x="1963"/>
        <item x="1736"/>
        <item x="7301"/>
        <item x="16067"/>
        <item x="16027"/>
        <item x="15230"/>
        <item x="18149"/>
        <item x="13472"/>
        <item x="16958"/>
        <item x="851"/>
        <item x="11478"/>
        <item x="14372"/>
        <item x="19939"/>
        <item x="19415"/>
        <item x="18930"/>
        <item x="6812"/>
        <item x="232"/>
        <item x="260"/>
        <item x="880"/>
        <item x="11964"/>
        <item x="11321"/>
        <item x="8195"/>
        <item x="8071"/>
        <item x="9831"/>
        <item x="14637"/>
        <item x="20348"/>
        <item x="20703"/>
        <item x="5247"/>
        <item x="5450"/>
        <item x="9222"/>
        <item x="1590"/>
        <item x="1687"/>
        <item x="1118"/>
        <item x="1421"/>
        <item x="1483"/>
        <item x="7072"/>
        <item x="6311"/>
        <item x="7060"/>
        <item x="6643"/>
        <item x="6909"/>
        <item x="6244"/>
        <item x="6164"/>
        <item x="7023"/>
        <item x="2493"/>
        <item x="6879"/>
        <item x="21437"/>
        <item x="17900"/>
        <item x="14960"/>
        <item x="14893"/>
        <item x="13285"/>
        <item x="16708"/>
        <item x="1519"/>
        <item x="1279"/>
        <item x="502"/>
        <item x="12400"/>
        <item x="4361"/>
        <item x="2560"/>
        <item x="16153"/>
        <item x="10481"/>
        <item x="15757"/>
        <item x="18016"/>
        <item x="13019"/>
        <item x="12865"/>
        <item x="17328"/>
        <item x="973"/>
        <item x="11963"/>
        <item x="12337"/>
        <item x="19611"/>
        <item x="4377"/>
        <item x="8790"/>
        <item x="11376"/>
        <item x="10311"/>
        <item x="11254"/>
        <item x="10552"/>
        <item x="8488"/>
        <item x="1808"/>
        <item x="8400"/>
        <item x="7546"/>
        <item x="8352"/>
        <item x="8321"/>
        <item x="7529"/>
        <item x="7418"/>
        <item x="7763"/>
        <item x="8055"/>
        <item x="1892"/>
        <item x="1944"/>
        <item x="21101"/>
        <item x="10089"/>
        <item x="19078"/>
        <item x="19069"/>
        <item x="18659"/>
        <item x="20532"/>
        <item x="20527"/>
        <item x="19516"/>
        <item x="5345"/>
        <item x="4949"/>
        <item x="9073"/>
        <item x="2478"/>
        <item x="21294"/>
        <item x="19153"/>
        <item x="14837"/>
        <item x="14756"/>
        <item x="1188"/>
        <item x="1380"/>
        <item x="5908"/>
        <item x="6494"/>
        <item x="6317"/>
        <item x="6689"/>
        <item x="6788"/>
        <item x="5919"/>
        <item x="6445"/>
        <item x="2755"/>
        <item x="15568"/>
        <item x="15645"/>
        <item x="16030"/>
        <item x="15252"/>
        <item x="18540"/>
        <item x="17548"/>
        <item x="18265"/>
        <item x="17878"/>
        <item x="18162"/>
        <item x="17685"/>
        <item x="18206"/>
        <item x="13559"/>
        <item x="13478"/>
        <item x="808"/>
        <item x="711"/>
        <item x="68"/>
        <item x="444"/>
        <item x="986"/>
        <item x="11548"/>
        <item x="12102"/>
        <item x="11549"/>
        <item x="4374"/>
        <item x="3971"/>
        <item x="11033"/>
        <item x="11388"/>
        <item x="10714"/>
        <item x="10582"/>
        <item x="10707"/>
        <item x="11015"/>
        <item x="10335"/>
        <item x="10326"/>
        <item x="11035"/>
        <item x="10562"/>
        <item x="10278"/>
        <item x="7404"/>
        <item x="8271"/>
        <item x="14673"/>
        <item x="14173"/>
        <item x="14561"/>
        <item x="14514"/>
        <item x="20788"/>
        <item x="20295"/>
        <item x="20951"/>
        <item x="20688"/>
        <item x="20244"/>
        <item x="19894"/>
        <item x="19250"/>
        <item x="19459"/>
        <item x="5560"/>
        <item x="5584"/>
        <item x="5102"/>
        <item x="5013"/>
        <item x="5036"/>
        <item x="8553"/>
        <item x="9011"/>
        <item x="21489"/>
        <item x="21465"/>
        <item x="14926"/>
        <item x="14871"/>
        <item x="1688"/>
        <item x="21586"/>
        <item x="1512"/>
        <item x="6658"/>
        <item x="5818"/>
        <item x="7272"/>
        <item x="6772"/>
        <item x="3634"/>
        <item x="18312"/>
        <item x="13571"/>
        <item x="17234"/>
        <item x="16742"/>
        <item x="848"/>
        <item x="252"/>
        <item x="832"/>
        <item x="395"/>
        <item x="11731"/>
        <item x="12169"/>
        <item x="12577"/>
        <item x="12294"/>
        <item x="12386"/>
        <item x="4728"/>
        <item x="4225"/>
        <item x="10663"/>
        <item x="11019"/>
        <item x="11176"/>
        <item x="10616"/>
        <item x="8102"/>
        <item x="7924"/>
        <item x="7639"/>
        <item x="7919"/>
        <item x="7624"/>
        <item x="7694"/>
        <item x="10158"/>
        <item x="10059"/>
        <item x="10099"/>
        <item x="9706"/>
        <item x="9530"/>
        <item x="9450"/>
        <item x="9263"/>
        <item x="9962"/>
        <item x="9987"/>
        <item x="14148"/>
        <item x="14178"/>
        <item x="14539"/>
        <item x="14696"/>
        <item x="14402"/>
        <item x="20565"/>
        <item x="20182"/>
        <item x="20131"/>
        <item x="20912"/>
        <item x="19935"/>
        <item x="19871"/>
        <item x="19504"/>
        <item x="5241"/>
        <item x="5423"/>
        <item x="5644"/>
        <item x="2460"/>
        <item x="2407"/>
        <item x="2355"/>
        <item x="2007"/>
        <item x="21387"/>
        <item x="19099"/>
        <item x="18721"/>
        <item x="18651"/>
        <item x="14880"/>
        <item x="1786"/>
        <item x="1294"/>
        <item x="6263"/>
        <item x="6101"/>
        <item x="6902"/>
        <item x="3290"/>
        <item x="2821"/>
        <item x="2950"/>
        <item x="16042"/>
        <item x="15244"/>
        <item x="15891"/>
        <item x="17873"/>
        <item x="13471"/>
        <item x="12698"/>
        <item x="12700"/>
        <item x="582"/>
        <item x="817"/>
        <item x="11"/>
        <item x="22"/>
        <item x="11618"/>
        <item x="12406"/>
        <item x="3796"/>
        <item x="10316"/>
        <item x="11305"/>
        <item x="11435"/>
        <item x="10532"/>
        <item x="11424"/>
        <item x="10373"/>
        <item x="10323"/>
        <item x="11421"/>
        <item x="8100"/>
        <item x="9524"/>
        <item x="13824"/>
        <item x="14110"/>
        <item x="20905"/>
        <item x="20716"/>
        <item x="21035"/>
        <item x="20214"/>
        <item x="20487"/>
        <item x="20679"/>
        <item x="20503"/>
        <item x="20333"/>
        <item x="5712"/>
        <item x="5349"/>
        <item x="8636"/>
        <item x="9040"/>
        <item x="8708"/>
        <item x="2194"/>
        <item x="2335"/>
        <item x="2163"/>
        <item x="21203"/>
        <item x="21136"/>
        <item x="19116"/>
        <item x="18975"/>
        <item x="18638"/>
        <item x="18592"/>
        <item x="14743"/>
        <item x="14835"/>
        <item x="1539"/>
        <item x="1419"/>
        <item x="1528"/>
        <item x="6291"/>
        <item x="6763"/>
        <item x="3174"/>
        <item x="17653"/>
        <item x="16639"/>
        <item x="16390"/>
        <item x="16426"/>
        <item x="16900"/>
        <item x="11823"/>
        <item x="13827"/>
        <item x="5248"/>
        <item x="5430"/>
        <item x="9224"/>
        <item x="8969"/>
        <item x="2484"/>
        <item x="1873"/>
        <item x="2291"/>
        <item x="14936"/>
        <item x="18518"/>
        <item x="18043"/>
        <item x="678"/>
        <item x="8332"/>
        <item x="7756"/>
        <item x="9577"/>
        <item x="1834"/>
        <item x="2385"/>
        <item x="2396"/>
        <item x="21449"/>
        <item x="14814"/>
        <item x="14953"/>
        <item x="21555"/>
        <item x="1308"/>
        <item x="1253"/>
        <item x="1534"/>
        <item x="1616"/>
        <item x="6979"/>
        <item x="7057"/>
        <item x="17773"/>
        <item x="17942"/>
        <item x="17737"/>
        <item x="13139"/>
        <item x="13081"/>
        <item x="13619"/>
        <item x="13309"/>
        <item x="656"/>
        <item x="647"/>
        <item x="11879"/>
        <item x="11737"/>
        <item x="11776"/>
        <item x="3995"/>
        <item x="10684"/>
        <item x="11318"/>
        <item x="7851"/>
        <item x="7476"/>
        <item x="7786"/>
        <item x="10220"/>
        <item x="9514"/>
        <item x="9508"/>
        <item x="10146"/>
        <item x="9300"/>
        <item x="14621"/>
        <item x="9874"/>
        <item x="14471"/>
        <item x="14334"/>
        <item x="20517"/>
        <item x="20574"/>
        <item x="20372"/>
        <item x="20653"/>
        <item x="19248"/>
        <item x="20027"/>
        <item x="19828"/>
        <item x="5526"/>
        <item x="5536"/>
        <item x="5113"/>
        <item x="5368"/>
        <item x="8825"/>
        <item x="9082"/>
        <item x="8583"/>
        <item x="14836"/>
        <item x="1639"/>
        <item x="1557"/>
        <item x="1521"/>
        <item x="6516"/>
        <item x="6402"/>
        <item x="13640"/>
        <item x="16287"/>
        <item x="867"/>
        <item x="11528"/>
        <item x="12221"/>
        <item x="4179"/>
        <item x="4111"/>
        <item x="4383"/>
        <item x="11296"/>
        <item x="10540"/>
        <item x="7881"/>
        <item x="9357"/>
        <item x="9843"/>
        <item x="14706"/>
        <item x="14143"/>
        <item x="14686"/>
        <item x="13958"/>
        <item x="14066"/>
        <item x="20603"/>
        <item x="20973"/>
        <item x="20146"/>
        <item x="20233"/>
        <item x="20188"/>
        <item x="20797"/>
        <item x="19959"/>
        <item x="19885"/>
        <item x="19231"/>
        <item x="5098"/>
        <item x="5406"/>
        <item x="5442"/>
        <item x="8635"/>
        <item x="8856"/>
        <item x="1872"/>
        <item x="21056"/>
        <item x="19150"/>
        <item x="19102"/>
        <item x="18745"/>
        <item x="18608"/>
        <item x="14722"/>
        <item x="14883"/>
        <item x="14904"/>
        <item x="1613"/>
        <item x="6993"/>
        <item x="1600"/>
        <item x="3145"/>
        <item x="3449"/>
        <item x="3130"/>
        <item x="6718"/>
        <item x="16037"/>
        <item x="18018"/>
        <item x="18490"/>
        <item x="18237"/>
        <item x="16601"/>
        <item x="601"/>
        <item x="11921"/>
        <item x="11888"/>
        <item x="116"/>
        <item x="4406"/>
        <item x="11044"/>
        <item x="10423"/>
        <item x="10383"/>
        <item x="4182"/>
        <item x="7593"/>
        <item x="8453"/>
        <item x="8449"/>
        <item x="7489"/>
        <item x="7649"/>
        <item x="10102"/>
        <item x="10064"/>
        <item x="9302"/>
        <item x="13863"/>
        <item x="14201"/>
        <item x="13713"/>
        <item x="20076"/>
        <item x="20887"/>
        <item x="20485"/>
        <item x="20419"/>
        <item x="19603"/>
        <item x="19888"/>
        <item x="20038"/>
        <item x="19770"/>
        <item x="5109"/>
        <item x="5414"/>
        <item x="4997"/>
        <item x="8767"/>
        <item x="8665"/>
        <item x="2440"/>
        <item x="1886"/>
        <item x="2062"/>
        <item x="19028"/>
        <item x="19085"/>
        <item x="18744"/>
        <item x="1091"/>
        <item x="3739"/>
        <item x="3753"/>
        <item x="3224"/>
        <item x="14979"/>
        <item x="15207"/>
        <item x="15690"/>
        <item x="17691"/>
        <item x="12636"/>
        <item x="16270"/>
        <item x="626"/>
        <item x="777"/>
        <item x="16498"/>
        <item x="12068"/>
        <item x="12043"/>
        <item x="4906"/>
        <item x="4192"/>
        <item x="3997"/>
        <item x="10587"/>
        <item x="10861"/>
        <item x="10767"/>
        <item x="3891"/>
        <item x="7783"/>
        <item x="8421"/>
        <item x="8148"/>
        <item x="9235"/>
        <item x="13722"/>
        <item x="21008"/>
        <item x="19246"/>
        <item x="5140"/>
        <item x="19592"/>
        <item x="19465"/>
        <item x="9060"/>
        <item x="8937"/>
        <item x="8773"/>
        <item x="21261"/>
        <item x="19158"/>
        <item x="18815"/>
        <item x="1330"/>
        <item x="7125"/>
        <item x="6143"/>
        <item x="2681"/>
        <item x="2760"/>
        <item x="15271"/>
        <item x="18230"/>
        <item x="17959"/>
        <item x="16516"/>
        <item x="446"/>
        <item x="202"/>
        <item x="11834"/>
        <item x="12166"/>
        <item x="12394"/>
        <item x="4544"/>
        <item x="10302"/>
        <item x="10763"/>
        <item x="8378"/>
        <item x="8459"/>
        <item x="9232"/>
        <item x="9350"/>
        <item x="14292"/>
        <item x="14608"/>
        <item x="13914"/>
        <item x="14249"/>
        <item x="14029"/>
        <item x="14106"/>
        <item x="14115"/>
        <item x="20453"/>
        <item x="20151"/>
        <item x="20015"/>
        <item x="19979"/>
        <item x="19421"/>
        <item x="5436"/>
        <item x="4947"/>
        <item x="4951"/>
        <item x="5639"/>
        <item x="8630"/>
        <item x="8908"/>
        <item x="8786"/>
        <item x="2374"/>
        <item x="2491"/>
        <item x="2016"/>
        <item x="1814"/>
        <item x="2049"/>
        <item x="2117"/>
        <item x="2380"/>
        <item x="18727"/>
        <item x="1087"/>
        <item x="1580"/>
        <item x="7325"/>
        <item x="5925"/>
        <item x="3241"/>
        <item x="17697"/>
        <item x="118"/>
        <item x="12097"/>
        <item x="8823"/>
        <item x="19047"/>
        <item x="18700"/>
        <item x="14785"/>
        <item x="1727"/>
        <item x="2940"/>
        <item x="3529"/>
        <item x="16059"/>
        <item x="15103"/>
        <item x="15979"/>
        <item x="15345"/>
        <item x="14973"/>
        <item x="17445"/>
        <item x="18118"/>
        <item x="16709"/>
        <item x="17244"/>
        <item x="4526"/>
        <item x="10209"/>
        <item x="8987"/>
        <item x="8961"/>
        <item x="18769"/>
        <item x="14774"/>
        <item x="21508"/>
        <item x="1305"/>
        <item x="1231"/>
        <item x="1548"/>
        <item x="6968"/>
        <item x="3461"/>
        <item x="15323"/>
        <item x="17382"/>
        <item x="17458"/>
        <item x="17603"/>
        <item x="17705"/>
        <item x="17409"/>
        <item x="16698"/>
        <item x="16611"/>
        <item x="697"/>
        <item x="12094"/>
        <item x="12270"/>
        <item x="12225"/>
        <item x="12494"/>
        <item x="11810"/>
        <item x="4604"/>
        <item x="4055"/>
        <item x="4366"/>
        <item x="4384"/>
        <item x="10525"/>
        <item x="11156"/>
        <item x="10734"/>
        <item x="10981"/>
        <item x="10304"/>
        <item x="8201"/>
        <item x="7706"/>
        <item x="9845"/>
        <item x="14171"/>
        <item x="13828"/>
        <item x="14347"/>
        <item x="14167"/>
        <item x="20741"/>
        <item x="14318"/>
        <item x="20358"/>
        <item x="20571"/>
        <item x="19565"/>
        <item x="20362"/>
        <item x="20019"/>
        <item x="19650"/>
        <item x="19332"/>
        <item x="19662"/>
        <item x="5329"/>
        <item x="9188"/>
        <item x="2112"/>
        <item x="2494"/>
        <item x="2230"/>
        <item x="1914"/>
        <item x="2004"/>
        <item x="1907"/>
        <item x="21269"/>
        <item x="21111"/>
        <item x="14737"/>
        <item x="14845"/>
        <item x="1530"/>
        <item x="1159"/>
        <item x="6744"/>
        <item x="2733"/>
        <item x="6207"/>
        <item x="15982"/>
        <item x="15621"/>
        <item x="3119"/>
        <item x="2834"/>
        <item x="17508"/>
        <item x="17022"/>
        <item x="10"/>
        <item x="11931"/>
        <item x="11782"/>
        <item x="4166"/>
        <item x="3846"/>
        <item x="10950"/>
        <item x="10835"/>
        <item x="4116"/>
        <item x="8229"/>
        <item x="7691"/>
        <item x="8140"/>
        <item x="10360"/>
        <item x="10453"/>
        <item x="9366"/>
        <item x="10143"/>
        <item x="9704"/>
        <item x="9355"/>
        <item x="13990"/>
        <item x="14247"/>
        <item x="14376"/>
        <item x="14152"/>
        <item x="13904"/>
        <item x="20251"/>
        <item x="19512"/>
        <item x="20277"/>
        <item x="5309"/>
        <item x="4957"/>
        <item x="5176"/>
        <item x="8505"/>
        <item x="8967"/>
        <item x="8549"/>
        <item x="2455"/>
        <item x="2477"/>
        <item x="1850"/>
        <item x="1997"/>
        <item x="1982"/>
        <item x="18913"/>
        <item x="19060"/>
        <item x="1471"/>
        <item x="7278"/>
        <item x="6420"/>
        <item x="6613"/>
        <item x="6715"/>
        <item x="6049"/>
        <item x="6165"/>
        <item x="3324"/>
        <item x="15018"/>
        <item x="17992"/>
        <item x="13632"/>
        <item x="12609"/>
        <item x="16367"/>
        <item x="16981"/>
        <item x="16552"/>
        <item x="16242"/>
        <item x="16728"/>
        <item x="16585"/>
        <item x="17294"/>
        <item x="5"/>
        <item x="753"/>
        <item x="11635"/>
        <item x="11840"/>
        <item x="11867"/>
        <item x="4680"/>
        <item x="4144"/>
        <item x="4205"/>
        <item x="3870"/>
        <item x="3911"/>
        <item x="10600"/>
        <item x="10337"/>
        <item x="10765"/>
        <item x="7559"/>
        <item x="8211"/>
        <item x="7417"/>
        <item x="9282"/>
        <item x="9536"/>
        <item x="9309"/>
        <item x="9392"/>
        <item x="9800"/>
        <item x="14411"/>
        <item x="14550"/>
        <item x="13858"/>
        <item x="20116"/>
        <item x="20344"/>
        <item x="20359"/>
        <item x="20068"/>
        <item x="20141"/>
        <item x="20235"/>
        <item x="20236"/>
        <item x="19488"/>
        <item x="19538"/>
        <item x="19463"/>
        <item x="8736"/>
        <item x="2433"/>
        <item x="2003"/>
        <item x="2251"/>
        <item x="1985"/>
        <item x="1851"/>
        <item x="19027"/>
        <item x="18952"/>
        <item x="19022"/>
        <item x="18946"/>
        <item x="18819"/>
        <item x="18679"/>
        <item x="18598"/>
        <item x="14796"/>
        <item x="1722"/>
        <item x="7268"/>
        <item x="6945"/>
        <item x="6280"/>
        <item x="3187"/>
        <item x="17953"/>
        <item x="17012"/>
        <item x="16209"/>
        <item x="924"/>
        <item x="396"/>
        <item x="12187"/>
        <item x="12418"/>
        <item x="12540"/>
        <item x="11829"/>
        <item x="12258"/>
        <item x="4898"/>
        <item x="4243"/>
        <item x="4079"/>
        <item x="4846"/>
        <item x="10882"/>
        <item x="10631"/>
        <item x="11167"/>
        <item x="8451"/>
        <item x="8398"/>
        <item x="7799"/>
        <item x="8306"/>
        <item x="9964"/>
        <item x="9998"/>
        <item x="10138"/>
        <item x="14501"/>
        <item x="13919"/>
        <item x="13938"/>
        <item x="20054"/>
        <item x="5580"/>
        <item x="5444"/>
        <item x="5546"/>
        <item x="9154"/>
        <item x="9054"/>
        <item x="1923"/>
        <item x="2473"/>
        <item x="2184"/>
        <item x="1857"/>
        <item x="2050"/>
        <item x="14961"/>
        <item x="14938"/>
        <item x="14920"/>
        <item x="14757"/>
        <item x="1748"/>
        <item x="6597"/>
        <item x="6488"/>
        <item x="6332"/>
        <item x="5946"/>
        <item x="6874"/>
        <item x="3496"/>
        <item x="2822"/>
        <item x="2886"/>
        <item x="2922"/>
        <item x="15824"/>
        <item x="15475"/>
        <item x="15911"/>
        <item x="15231"/>
        <item x="16508"/>
        <item x="16256"/>
        <item x="16419"/>
        <item x="17080"/>
        <item x="17078"/>
        <item x="12178"/>
        <item x="11588"/>
        <item x="12347"/>
        <item x="11704"/>
        <item x="11938"/>
        <item x="11752"/>
        <item x="4925"/>
        <item x="4699"/>
        <item x="4051"/>
        <item x="10747"/>
        <item x="10731"/>
        <item x="10831"/>
        <item x="10592"/>
        <item x="10574"/>
        <item x="10500"/>
        <item x="8248"/>
        <item x="10225"/>
        <item x="9656"/>
        <item x="10190"/>
        <item x="9953"/>
        <item x="13967"/>
        <item x="13852"/>
        <item x="20956"/>
        <item x="20213"/>
        <item x="20238"/>
        <item x="20595"/>
        <item x="20494"/>
        <item x="19247"/>
        <item x="19387"/>
        <item x="19496"/>
        <item x="5429"/>
        <item x="5189"/>
        <item x="5168"/>
        <item x="9027"/>
        <item x="8801"/>
        <item x="8632"/>
        <item x="1924"/>
        <item x="1897"/>
        <item x="1838"/>
        <item x="21297"/>
        <item x="21389"/>
        <item x="21430"/>
        <item x="1167"/>
        <item x="7361"/>
        <item x="7344"/>
        <item x="6649"/>
        <item x="17863"/>
        <item x="12903"/>
        <item x="16741"/>
        <item x="4108"/>
        <item x="7709"/>
        <item x="7979"/>
        <item x="13951"/>
        <item x="8597"/>
        <item x="2086"/>
        <item x="6522"/>
        <item x="7140"/>
        <item x="18058"/>
        <item x="18276"/>
        <item x="12749"/>
        <item x="877"/>
        <item x="9711"/>
        <item x="10188"/>
        <item x="20124"/>
        <item x="8804"/>
        <item x="8944"/>
        <item x="8746"/>
        <item x="8599"/>
        <item x="8687"/>
        <item x="2022"/>
        <item x="2077"/>
        <item x="2152"/>
        <item x="2353"/>
        <item x="21507"/>
        <item x="21528"/>
        <item x="1266"/>
        <item x="15675"/>
        <item x="17517"/>
        <item x="17945"/>
        <item x="13266"/>
        <item x="17317"/>
        <item x="16245"/>
        <item x="326"/>
        <item x="84"/>
        <item x="42"/>
        <item x="171"/>
        <item x="188"/>
        <item x="23"/>
        <item x="11878"/>
        <item x="11493"/>
        <item x="12471"/>
        <item x="4198"/>
        <item x="3828"/>
        <item x="3881"/>
        <item x="10315"/>
        <item x="11113"/>
        <item x="4888"/>
        <item x="3960"/>
        <item x="10498"/>
        <item x="7441"/>
        <item x="10015"/>
        <item x="14574"/>
        <item x="14312"/>
        <item x="14662"/>
        <item x="13918"/>
        <item x="20899"/>
        <item x="20553"/>
        <item x="19678"/>
        <item x="20036"/>
        <item x="19969"/>
        <item x="5089"/>
        <item x="8956"/>
        <item x="2492"/>
        <item x="2148"/>
        <item x="2172"/>
        <item x="1864"/>
        <item x="14900"/>
        <item x="14726"/>
        <item x="1447"/>
        <item x="6042"/>
        <item x="6960"/>
        <item x="5794"/>
        <item x="5837"/>
        <item x="6688"/>
        <item x="6510"/>
        <item x="3133"/>
        <item x="15536"/>
        <item x="15562"/>
        <item x="16511"/>
        <item x="1049"/>
        <item x="65"/>
        <item x="12260"/>
        <item x="12127"/>
        <item x="12004"/>
        <item x="12171"/>
        <item x="11966"/>
        <item x="11729"/>
        <item x="11866"/>
        <item x="4090"/>
        <item x="4380"/>
        <item x="10413"/>
        <item x="10398"/>
        <item x="7463"/>
        <item x="7538"/>
        <item x="7677"/>
        <item x="10242"/>
        <item x="9293"/>
        <item x="14228"/>
        <item x="14261"/>
        <item x="20065"/>
        <item x="20519"/>
        <item x="20817"/>
        <item x="20556"/>
        <item x="20428"/>
        <item x="19862"/>
        <item x="19275"/>
        <item x="19398"/>
        <item x="19630"/>
        <item x="19715"/>
        <item x="5549"/>
        <item x="5210"/>
        <item x="5602"/>
        <item x="8540"/>
        <item x="2104"/>
        <item x="1888"/>
        <item x="18881"/>
        <item x="18864"/>
        <item x="18605"/>
        <item x="14746"/>
        <item x="14825"/>
        <item x="21504"/>
        <item x="1656"/>
        <item x="1212"/>
        <item x="1147"/>
        <item x="5958"/>
        <item x="5961"/>
        <item x="2605"/>
        <item x="15655"/>
        <item x="15148"/>
        <item x="15740"/>
        <item x="17528"/>
        <item x="17144"/>
        <item x="17141"/>
        <item x="16514"/>
        <item x="16192"/>
        <item x="1033"/>
        <item x="25"/>
        <item x="778"/>
        <item x="12547"/>
        <item x="11657"/>
        <item x="4549"/>
        <item x="3922"/>
        <item x="4620"/>
        <item x="4786"/>
        <item x="11327"/>
        <item x="10294"/>
        <item x="10833"/>
        <item x="10845"/>
        <item x="11320"/>
        <item x="10531"/>
        <item x="7640"/>
        <item x="7898"/>
        <item x="7720"/>
        <item x="8039"/>
        <item x="7637"/>
        <item x="9822"/>
        <item x="13738"/>
        <item x="13925"/>
        <item x="14273"/>
        <item x="20544"/>
        <item x="20750"/>
        <item x="19730"/>
        <item x="19444"/>
        <item x="19983"/>
        <item x="4996"/>
        <item x="5665"/>
        <item x="5708"/>
        <item x="8521"/>
        <item x="9074"/>
        <item x="8964"/>
        <item x="2452"/>
        <item x="1818"/>
        <item x="1860"/>
        <item x="1949"/>
        <item x="21355"/>
        <item x="18690"/>
        <item x="18694"/>
        <item x="18810"/>
        <item x="14917"/>
        <item x="14915"/>
        <item x="14966"/>
        <item x="1721"/>
        <item x="6238"/>
        <item x="6269"/>
        <item x="3632"/>
        <item x="5897"/>
        <item x="17629"/>
        <item x="17525"/>
        <item x="17407"/>
        <item x="4"/>
        <item x="149"/>
        <item x="258"/>
        <item x="736"/>
        <item x="550"/>
        <item x="234"/>
        <item x="12153"/>
        <item x="11784"/>
        <item x="4822"/>
        <item x="4058"/>
        <item x="7604"/>
        <item x="7426"/>
        <item x="9451"/>
        <item x="9249"/>
        <item x="13792"/>
        <item x="14448"/>
        <item x="14576"/>
        <item x="13909"/>
        <item x="9879"/>
        <item x="14447"/>
        <item x="20833"/>
        <item x="20489"/>
        <item x="20376"/>
        <item x="14172"/>
        <item x="14156"/>
        <item x="19902"/>
        <item x="19722"/>
        <item x="19483"/>
        <item x="19803"/>
        <item x="19302"/>
        <item x="19766"/>
        <item x="20197"/>
        <item x="5491"/>
        <item x="5557"/>
        <item x="9064"/>
        <item x="8966"/>
        <item x="2518"/>
        <item x="1885"/>
        <item x="8478"/>
        <item x="1979"/>
        <item x="21488"/>
        <item x="1825"/>
        <item x="7311"/>
        <item x="6191"/>
        <item x="15610"/>
        <item x="15827"/>
        <item x="15748"/>
        <item x="18346"/>
        <item x="18500"/>
        <item x="13564"/>
        <item x="12817"/>
        <item x="398"/>
        <item x="682"/>
        <item x="459"/>
        <item x="4148"/>
        <item x="11901"/>
        <item x="12172"/>
        <item x="11377"/>
        <item x="8240"/>
        <item x="7449"/>
        <item x="11085"/>
        <item x="11179"/>
        <item x="9941"/>
        <item x="9759"/>
        <item x="9569"/>
        <item x="14540"/>
        <item x="14309"/>
        <item x="13894"/>
        <item x="13736"/>
        <item x="9884"/>
        <item x="14588"/>
        <item x="20502"/>
        <item x="20634"/>
        <item x="13956"/>
        <item x="20089"/>
        <item x="19259"/>
        <item x="19882"/>
        <item x="19545"/>
        <item x="19718"/>
        <item x="5510"/>
        <item x="4982"/>
        <item x="5400"/>
        <item x="19797"/>
        <item x="8854"/>
        <item x="9210"/>
        <item x="8827"/>
        <item x="8954"/>
        <item x="8711"/>
        <item x="2401"/>
        <item x="9046"/>
        <item x="21053"/>
        <item x="21247"/>
        <item x="18900"/>
        <item x="19130"/>
        <item x="19106"/>
        <item x="2927"/>
        <item x="7037"/>
        <item x="5930"/>
        <item x="15035"/>
        <item x="18311"/>
        <item x="17498"/>
        <item x="12828"/>
        <item x="12020"/>
        <item x="4044"/>
        <item x="9649"/>
        <item x="9423"/>
        <item x="21025"/>
        <item x="9101"/>
        <item x="2397"/>
        <item x="2116"/>
        <item x="8763"/>
        <item x="1718"/>
        <item x="2685"/>
        <item x="3344"/>
        <item x="3427"/>
        <item x="15445"/>
        <item x="15116"/>
        <item x="15337"/>
        <item x="16178"/>
        <item x="18301"/>
        <item x="18532"/>
        <item x="15069"/>
        <item x="13086"/>
        <item x="17652"/>
        <item x="13337"/>
        <item x="868"/>
        <item x="12057"/>
        <item x="12257"/>
        <item x="7562"/>
        <item x="13789"/>
        <item x="9318"/>
        <item x="9179"/>
        <item x="8705"/>
        <item x="8754"/>
        <item x="18625"/>
        <item x="1597"/>
        <item x="1080"/>
        <item x="1515"/>
        <item x="1664"/>
        <item x="5839"/>
        <item x="6007"/>
        <item x="7279"/>
        <item x="3568"/>
        <item x="15421"/>
        <item x="18352"/>
        <item x="13489"/>
        <item x="13113"/>
        <item x="16416"/>
        <item x="16197"/>
        <item x="1014"/>
        <item x="997"/>
        <item x="12322"/>
        <item x="11865"/>
        <item x="12177"/>
        <item x="4748"/>
        <item x="4455"/>
        <item x="4188"/>
        <item x="3944"/>
        <item x="4071"/>
        <item x="11403"/>
        <item x="10760"/>
        <item x="11161"/>
        <item x="10286"/>
        <item x="10516"/>
        <item x="10277"/>
        <item x="10266"/>
        <item x="10746"/>
        <item x="10394"/>
        <item x="8295"/>
        <item x="8385"/>
        <item x="7778"/>
        <item x="7547"/>
        <item x="10157"/>
        <item x="9860"/>
        <item x="10126"/>
        <item x="9416"/>
        <item x="10181"/>
        <item x="10184"/>
        <item x="9622"/>
        <item x="14386"/>
        <item x="14664"/>
        <item x="13689"/>
        <item x="13739"/>
        <item x="20351"/>
        <item x="20410"/>
        <item x="20821"/>
        <item x="20792"/>
        <item x="20993"/>
        <item x="20566"/>
        <item x="20120"/>
        <item x="19734"/>
        <item x="19957"/>
        <item x="19406"/>
        <item x="19364"/>
        <item x="5191"/>
        <item x="5402"/>
        <item x="5111"/>
        <item x="9023"/>
        <item x="8570"/>
        <item x="8582"/>
        <item x="2186"/>
        <item x="21396"/>
        <item x="19175"/>
        <item x="1157"/>
        <item x="1418"/>
        <item x="6752"/>
        <item x="6453"/>
        <item x="15508"/>
        <item x="18224"/>
        <item x="18185"/>
        <item x="16932"/>
        <item x="17086"/>
        <item x="16734"/>
        <item x="597"/>
        <item x="579"/>
        <item x="948"/>
        <item x="247"/>
        <item x="11637"/>
        <item x="12263"/>
        <item x="12262"/>
        <item x="11558"/>
        <item x="3779"/>
        <item x="3774"/>
        <item x="4022"/>
        <item x="3837"/>
        <item x="11439"/>
        <item x="10842"/>
        <item x="10276"/>
        <item x="10536"/>
        <item x="10880"/>
        <item x="11195"/>
        <item x="8448"/>
        <item x="13815"/>
        <item x="13937"/>
        <item x="13704"/>
        <item x="14129"/>
        <item x="13785"/>
        <item x="14536"/>
        <item x="20922"/>
        <item x="20655"/>
        <item x="20081"/>
        <item x="20371"/>
        <item x="5004"/>
        <item x="5399"/>
        <item x="5629"/>
        <item x="4970"/>
        <item x="8677"/>
        <item x="2138"/>
        <item x="2439"/>
        <item x="2071"/>
        <item x="21388"/>
        <item x="18957"/>
        <item x="18577"/>
        <item x="14739"/>
        <item x="14823"/>
        <item x="1463"/>
        <item x="1210"/>
        <item x="1223"/>
        <item x="5953"/>
        <item x="2550"/>
        <item x="3689"/>
        <item x="15890"/>
        <item x="16661"/>
        <item x="786"/>
        <item x="666"/>
        <item x="1036"/>
        <item x="11608"/>
        <item x="4393"/>
        <item x="4382"/>
        <item x="4579"/>
        <item x="4120"/>
        <item x="10443"/>
        <item x="10884"/>
        <item x="7888"/>
        <item x="7412"/>
        <item x="10049"/>
        <item x="10035"/>
        <item x="9342"/>
        <item x="14496"/>
        <item x="13996"/>
        <item x="14185"/>
        <item x="14155"/>
        <item x="20322"/>
        <item x="20552"/>
        <item x="20479"/>
        <item x="20219"/>
        <item x="20576"/>
        <item x="19612"/>
        <item x="19400"/>
        <item x="19439"/>
        <item x="19738"/>
        <item x="19201"/>
        <item x="19695"/>
        <item x="5294"/>
        <item x="5550"/>
        <item x="8707"/>
        <item x="9097"/>
        <item x="8806"/>
        <item x="8762"/>
        <item x="8684"/>
        <item x="21072"/>
        <item x="21426"/>
        <item x="18974"/>
        <item x="18676"/>
        <item x="18844"/>
        <item x="14902"/>
        <item x="1474"/>
        <item x="6583"/>
        <item x="7356"/>
        <item x="6738"/>
        <item x="6944"/>
        <item x="3135"/>
        <item x="15811"/>
        <item x="15849"/>
        <item x="15835"/>
        <item x="15703"/>
        <item x="17594"/>
        <item x="17474"/>
        <item x="16246"/>
        <item x="966"/>
        <item x="12305"/>
        <item x="11770"/>
        <item x="11896"/>
        <item x="4879"/>
        <item x="4886"/>
        <item x="4465"/>
        <item x="11219"/>
        <item x="11244"/>
        <item x="11310"/>
        <item x="4362"/>
        <item x="10862"/>
        <item x="11316"/>
        <item x="4157"/>
        <item x="7910"/>
        <item x="7396"/>
        <item x="10171"/>
        <item x="10120"/>
        <item x="9699"/>
        <item x="9757"/>
        <item x="13999"/>
        <item x="13741"/>
        <item x="9291"/>
        <item x="13819"/>
        <item x="13685"/>
        <item x="20210"/>
        <item x="20105"/>
        <item x="20360"/>
        <item x="19358"/>
        <item x="19736"/>
        <item x="5276"/>
        <item x="8579"/>
        <item x="2103"/>
        <item x="1934"/>
        <item x="9213"/>
        <item x="2056"/>
        <item x="2533"/>
        <item x="21284"/>
        <item x="21159"/>
        <item x="21417"/>
        <item x="19073"/>
        <item x="21295"/>
        <item x="18689"/>
        <item x="14928"/>
        <item x="3303"/>
        <item x="3363"/>
        <item x="15101"/>
        <item x="18034"/>
        <item x="17774"/>
        <item x="17690"/>
        <item x="12997"/>
        <item x="11590"/>
        <item x="4237"/>
        <item x="4375"/>
        <item x="10497"/>
        <item x="11000"/>
        <item x="10732"/>
        <item x="11184"/>
        <item x="10609"/>
        <item x="11214"/>
        <item x="8432"/>
        <item x="10285"/>
        <item x="8263"/>
        <item x="9769"/>
        <item x="9501"/>
        <item x="14679"/>
        <item x="13745"/>
        <item x="20904"/>
        <item x="20845"/>
        <item x="20426"/>
        <item x="19945"/>
        <item x="5170"/>
        <item x="5605"/>
        <item x="5250"/>
        <item x="18896"/>
        <item x="19082"/>
        <item x="5856"/>
        <item x="7092"/>
        <item x="6031"/>
        <item x="6973"/>
        <item x="1113"/>
        <item x="5830"/>
        <item x="17393"/>
        <item x="17446"/>
        <item x="17435"/>
        <item x="18147"/>
        <item x="16211"/>
        <item x="16488"/>
        <item x="406"/>
        <item x="6"/>
        <item x="11895"/>
        <item x="4694"/>
        <item x="8861"/>
        <item x="1962"/>
        <item x="9114"/>
        <item x="7348"/>
        <item x="7087"/>
        <item x="3080"/>
        <item x="2635"/>
        <item x="15408"/>
        <item x="15084"/>
        <item x="18116"/>
        <item x="13033"/>
        <item x="12992"/>
        <item x="13334"/>
        <item x="13128"/>
        <item x="16909"/>
        <item x="745"/>
        <item x="764"/>
        <item x="533"/>
        <item x="225"/>
        <item x="8797"/>
        <item x="21380"/>
        <item x="21065"/>
        <item x="18968"/>
        <item x="18584"/>
        <item x="18622"/>
        <item x="21514"/>
        <item x="21520"/>
        <item x="21505"/>
        <item x="1331"/>
        <item x="1604"/>
        <item x="1233"/>
        <item x="7106"/>
        <item x="7070"/>
        <item x="2644"/>
        <item x="12845"/>
        <item x="783"/>
        <item x="12253"/>
        <item x="12413"/>
        <item x="3947"/>
        <item x="4649"/>
        <item x="4121"/>
        <item x="3810"/>
        <item x="11189"/>
        <item x="10961"/>
        <item x="10703"/>
        <item x="10287"/>
        <item x="10303"/>
        <item x="10430"/>
        <item x="10501"/>
        <item x="7629"/>
        <item x="7609"/>
        <item x="8161"/>
        <item x="8160"/>
        <item x="7409"/>
        <item x="9414"/>
        <item x="10186"/>
        <item x="14193"/>
        <item x="14203"/>
        <item x="13920"/>
        <item x="20555"/>
        <item x="20782"/>
        <item x="20212"/>
        <item x="20535"/>
        <item x="19266"/>
        <item x="19716"/>
        <item x="20010"/>
        <item x="19242"/>
        <item x="5635"/>
        <item x="5264"/>
        <item x="8747"/>
        <item x="1918"/>
        <item x="1863"/>
        <item x="2348"/>
        <item x="21271"/>
        <item x="18715"/>
        <item x="7007"/>
        <item x="6620"/>
        <item x="5749"/>
        <item x="2621"/>
        <item x="15648"/>
        <item x="16154"/>
        <item x="17570"/>
        <item x="16892"/>
        <item x="933"/>
        <item x="554"/>
        <item x="796"/>
        <item x="1022"/>
        <item x="4104"/>
        <item x="4723"/>
        <item x="3895"/>
        <item x="4176"/>
        <item x="11443"/>
        <item x="11430"/>
        <item x="11262"/>
        <item x="10666"/>
        <item x="7886"/>
        <item x="8156"/>
        <item x="8054"/>
        <item x="7784"/>
        <item x="14562"/>
        <item x="14529"/>
        <item x="14406"/>
        <item x="20477"/>
        <item x="20255"/>
        <item x="13782"/>
        <item x="19826"/>
        <item x="19229"/>
        <item x="5653"/>
        <item x="19637"/>
        <item x="8886"/>
        <item x="9119"/>
        <item x="5741"/>
        <item x="2315"/>
        <item x="2338"/>
        <item x="2180"/>
        <item x="19096"/>
        <item x="1487"/>
        <item x="3293"/>
        <item x="6273"/>
        <item x="15274"/>
        <item x="15201"/>
        <item x="12679"/>
        <item x="16852"/>
        <item x="12704"/>
        <item x="12715"/>
        <item x="13262"/>
        <item x="638"/>
        <item x="16843"/>
        <item x="4284"/>
        <item x="4488"/>
        <item x="3908"/>
        <item x="12287"/>
        <item x="4373"/>
        <item x="11389"/>
        <item x="11009"/>
        <item x="11308"/>
        <item x="10033"/>
        <item x="10211"/>
        <item x="9242"/>
        <item x="9412"/>
        <item x="7399"/>
        <item x="13868"/>
        <item x="14466"/>
        <item x="9465"/>
        <item x="14214"/>
        <item x="19585"/>
        <item x="20308"/>
        <item x="20507"/>
        <item x="5656"/>
        <item x="5152"/>
        <item x="2536"/>
        <item x="18973"/>
        <item x="18789"/>
        <item x="18867"/>
        <item x="14716"/>
        <item x="1638"/>
        <item x="6092"/>
        <item x="6381"/>
        <item x="18450"/>
        <item x="17772"/>
        <item x="17852"/>
        <item x="17865"/>
        <item x="12621"/>
        <item x="976"/>
        <item x="1042"/>
        <item x="447"/>
        <item x="11581"/>
        <item x="11542"/>
        <item x="3988"/>
        <item x="3818"/>
        <item x="3961"/>
        <item x="4267"/>
        <item x="10908"/>
        <item x="10327"/>
        <item x="10344"/>
        <item x="10416"/>
        <item x="7605"/>
        <item x="9798"/>
        <item x="10074"/>
        <item x="14410"/>
        <item x="14168"/>
        <item x="14022"/>
        <item x="13699"/>
        <item x="14191"/>
        <item x="14712"/>
        <item x="20848"/>
        <item x="20540"/>
        <item x="19380"/>
        <item x="5380"/>
        <item x="2258"/>
        <item x="2387"/>
        <item x="2246"/>
        <item x="1933"/>
        <item x="1862"/>
        <item x="14878"/>
        <item x="1130"/>
        <item x="1768"/>
        <item x="7160"/>
        <item x="6667"/>
        <item x="2577"/>
        <item x="15389"/>
        <item x="15320"/>
        <item x="15877"/>
        <item x="15809"/>
        <item x="15003"/>
        <item x="17885"/>
        <item x="18328"/>
        <item x="13667"/>
        <item x="17049"/>
        <item x="17183"/>
        <item x="17072"/>
        <item x="16758"/>
        <item x="3992"/>
        <item x="3928"/>
        <item x="11123"/>
        <item x="10301"/>
        <item x="11055"/>
        <item x="10904"/>
        <item x="10468"/>
        <item x="8291"/>
        <item x="7807"/>
        <item x="8457"/>
        <item x="9933"/>
        <item x="9733"/>
        <item x="9442"/>
        <item x="21004"/>
        <item x="20581"/>
        <item x="20606"/>
        <item x="19293"/>
        <item x="19586"/>
        <item x="5338"/>
        <item x="2351"/>
        <item x="18927"/>
        <item x="19068"/>
        <item x="6513"/>
        <item x="7133"/>
        <item x="6126"/>
        <item x="3276"/>
        <item x="3408"/>
        <item x="15150"/>
        <item x="16158"/>
        <item x="15589"/>
        <item x="15699"/>
        <item x="15210"/>
        <item x="15614"/>
        <item x="15100"/>
        <item x="16173"/>
        <item x="17466"/>
        <item x="17962"/>
        <item x="17462"/>
        <item x="18236"/>
        <item x="17662"/>
        <item x="12798"/>
        <item x="13111"/>
        <item x="16587"/>
        <item x="66"/>
        <item x="11482"/>
        <item x="4325"/>
        <item x="9406"/>
        <item x="9208"/>
        <item x="2096"/>
        <item x="21211"/>
        <item x="18852"/>
        <item x="1196"/>
        <item x="6506"/>
        <item x="5951"/>
        <item x="5756"/>
        <item x="6112"/>
        <item x="3639"/>
        <item x="2868"/>
        <item x="3033"/>
        <item x="15723"/>
        <item x="17406"/>
        <item x="12643"/>
        <item x="535"/>
        <item x="11794"/>
        <item x="12048"/>
        <item x="12518"/>
        <item x="7962"/>
        <item x="9305"/>
        <item x="2039"/>
        <item x="2202"/>
        <item x="2048"/>
        <item x="2318"/>
        <item x="1896"/>
        <item x="14935"/>
        <item x="14770"/>
        <item x="1241"/>
        <item x="1187"/>
        <item x="7309"/>
        <item x="6287"/>
        <item x="7383"/>
        <item x="6666"/>
        <item x="5900"/>
        <item x="6158"/>
        <item x="6709"/>
        <item x="3315"/>
        <item x="2646"/>
        <item x="2628"/>
        <item x="3687"/>
        <item x="16108"/>
        <item x="16063"/>
        <item x="15615"/>
        <item x="15557"/>
        <item x="16172"/>
        <item x="16679"/>
        <item x="16994"/>
        <item x="17250"/>
        <item x="16223"/>
        <item x="16837"/>
        <item x="946"/>
        <item x="566"/>
        <item x="11565"/>
        <item x="12572"/>
        <item x="4921"/>
        <item x="4133"/>
        <item x="4770"/>
        <item x="11289"/>
        <item x="10822"/>
        <item x="8219"/>
        <item x="7428"/>
        <item x="8277"/>
        <item x="8470"/>
        <item x="9944"/>
        <item x="9613"/>
        <item x="14615"/>
        <item x="14518"/>
        <item x="13964"/>
        <item x="14118"/>
        <item x="19568"/>
        <item x="19667"/>
        <item x="19660"/>
        <item x="19896"/>
        <item x="5666"/>
        <item x="5122"/>
        <item x="5506"/>
        <item x="5295"/>
        <item x="8489"/>
        <item x="9138"/>
        <item x="1836"/>
        <item x="2532"/>
        <item x="19075"/>
        <item x="18572"/>
        <item x="1170"/>
        <item x="1336"/>
        <item x="7245"/>
        <item x="2880"/>
        <item x="3088"/>
        <item x="16016"/>
        <item x="15727"/>
        <item x="15423"/>
        <item x="18052"/>
        <item x="17754"/>
        <item x="18251"/>
        <item x="18345"/>
        <item x="13516"/>
        <item x="13138"/>
        <item x="16414"/>
        <item x="207"/>
        <item x="515"/>
        <item x="67"/>
        <item x="200"/>
        <item x="52"/>
        <item x="11755"/>
        <item x="12272"/>
        <item x="11991"/>
        <item x="12533"/>
        <item x="4518"/>
        <item x="4596"/>
        <item x="4708"/>
        <item x="4269"/>
        <item x="4036"/>
        <item x="10632"/>
        <item x="11005"/>
        <item x="10300"/>
        <item x="8139"/>
        <item x="8154"/>
        <item x="8179"/>
        <item x="7524"/>
        <item x="20746"/>
        <item x="20818"/>
        <item x="20169"/>
        <item x="19389"/>
        <item x="19388"/>
        <item x="5159"/>
        <item x="2304"/>
        <item x="21455"/>
        <item x="18989"/>
        <item x="18724"/>
        <item x="18757"/>
        <item x="6580"/>
        <item x="7114"/>
        <item x="6455"/>
        <item x="6403"/>
        <item x="7340"/>
        <item x="15468"/>
        <item x="16189"/>
        <item x="14976"/>
        <item x="15692"/>
        <item x="18256"/>
        <item x="13622"/>
        <item x="12816"/>
        <item x="16604"/>
        <item x="16924"/>
        <item x="689"/>
        <item x="11698"/>
        <item x="4592"/>
        <item x="4217"/>
        <item x="11102"/>
        <item x="10837"/>
        <item x="11374"/>
        <item x="11047"/>
        <item x="11309"/>
        <item x="7773"/>
        <item x="7875"/>
        <item x="7474"/>
        <item x="7612"/>
        <item x="14075"/>
        <item x="14397"/>
        <item x="14478"/>
        <item x="21050"/>
        <item x="20152"/>
        <item x="19819"/>
        <item x="5669"/>
        <item x="8775"/>
        <item x="8700"/>
        <item x="2153"/>
        <item x="21386"/>
        <item x="19187"/>
        <item x="18874"/>
        <item x="6197"/>
        <item x="7051"/>
        <item x="3733"/>
        <item x="3696"/>
        <item x="15806"/>
        <item x="15121"/>
        <item x="18379"/>
        <item x="17905"/>
        <item x="13436"/>
        <item x="12885"/>
        <item x="17196"/>
        <item x="16596"/>
        <item x="331"/>
        <item x="716"/>
        <item x="1002"/>
        <item x="12580"/>
        <item x="12194"/>
        <item x="12555"/>
        <item x="4303"/>
        <item x="3789"/>
        <item x="4678"/>
        <item x="11054"/>
        <item x="11060"/>
        <item x="10973"/>
        <item x="10867"/>
        <item x="7749"/>
        <item x="7459"/>
        <item x="10246"/>
        <item x="9683"/>
        <item x="9400"/>
        <item x="9885"/>
        <item x="10065"/>
        <item x="9625"/>
        <item x="9929"/>
        <item x="9778"/>
        <item x="9810"/>
        <item x="13811"/>
        <item x="13775"/>
        <item x="20819"/>
        <item x="20066"/>
        <item x="19832"/>
        <item x="19659"/>
        <item x="19731"/>
        <item x="5252"/>
        <item x="5030"/>
        <item x="5638"/>
        <item x="5144"/>
        <item x="2458"/>
        <item x="21404"/>
        <item x="14828"/>
        <item x="1136"/>
        <item x="7345"/>
        <item x="6663"/>
        <item x="6121"/>
        <item x="2761"/>
        <item x="2607"/>
        <item x="15350"/>
        <item x="18176"/>
        <item x="17988"/>
        <item x="18534"/>
        <item x="17803"/>
        <item x="13363"/>
        <item x="13312"/>
        <item x="13578"/>
        <item x="12744"/>
        <item x="16748"/>
        <item x="16914"/>
        <item x="17112"/>
        <item x="841"/>
        <item x="485"/>
        <item x="355"/>
        <item x="134"/>
        <item x="12467"/>
        <item x="11983"/>
        <item x="4162"/>
        <item x="3876"/>
        <item x="10817"/>
        <item x="10370"/>
        <item x="10930"/>
        <item x="10408"/>
        <item x="7811"/>
        <item x="7692"/>
        <item x="7535"/>
        <item x="8181"/>
        <item x="9397"/>
        <item x="9821"/>
        <item x="9252"/>
        <item x="14527"/>
        <item x="20445"/>
        <item x="19793"/>
        <item x="19779"/>
        <item x="5616"/>
        <item x="8862"/>
        <item x="2083"/>
        <item x="2120"/>
        <item x="19090"/>
        <item x="1583"/>
        <item x="6083"/>
        <item x="3236"/>
        <item x="15553"/>
        <item x="16005"/>
        <item x="15619"/>
        <item x="15469"/>
        <item x="3674"/>
        <item x="15259"/>
        <item x="15111"/>
        <item x="12910"/>
        <item x="13672"/>
        <item x="18272"/>
        <item x="17805"/>
        <item x="17749"/>
        <item x="13599"/>
        <item x="122"/>
        <item x="4180"/>
        <item x="7627"/>
        <item x="9553"/>
        <item x="7897"/>
        <item x="14299"/>
        <item x="20547"/>
        <item x="5421"/>
        <item x="19032"/>
        <item x="1671"/>
        <item x="7243"/>
        <item x="7371"/>
        <item x="6377"/>
        <item x="6904"/>
        <item x="2925"/>
        <item x="15767"/>
        <item x="13201"/>
        <item x="451"/>
        <item x="528"/>
        <item x="11668"/>
        <item x="4920"/>
        <item x="9793"/>
        <item x="14554"/>
        <item x="14497"/>
        <item x="14200"/>
        <item x="8896"/>
        <item x="8685"/>
        <item x="2215"/>
        <item x="18563"/>
        <item x="3188"/>
        <item x="6210"/>
        <item x="3289"/>
        <item x="3312"/>
        <item x="16047"/>
        <item x="15257"/>
        <item x="15917"/>
        <item x="3059"/>
        <item x="13487"/>
        <item x="13415"/>
        <item x="15301"/>
        <item x="12906"/>
        <item x="17277"/>
        <item x="17084"/>
        <item x="17955"/>
        <item x="16276"/>
        <item x="16215"/>
        <item x="12701"/>
        <item x="282"/>
        <item x="12099"/>
        <item x="7596"/>
        <item x="8170"/>
        <item x="9546"/>
        <item x="10310"/>
        <item x="9682"/>
        <item x="9513"/>
        <item x="8066"/>
        <item x="7539"/>
        <item x="8323"/>
        <item x="7793"/>
        <item x="13875"/>
        <item x="13731"/>
        <item x="13773"/>
        <item x="13837"/>
        <item x="20955"/>
        <item x="20413"/>
        <item x="4980"/>
        <item x="19531"/>
        <item x="5346"/>
        <item x="21096"/>
        <item x="1209"/>
        <item x="1097"/>
        <item x="7365"/>
        <item x="6035"/>
        <item x="6708"/>
        <item x="2920"/>
        <item x="3762"/>
        <item x="2801"/>
        <item x="15371"/>
        <item x="18310"/>
        <item x="13603"/>
        <item x="12896"/>
        <item x="16846"/>
        <item x="16930"/>
        <item x="17104"/>
        <item x="522"/>
        <item x="11957"/>
        <item x="12278"/>
        <item x="11996"/>
        <item x="4480"/>
        <item x="4727"/>
        <item x="4616"/>
        <item x="3930"/>
        <item x="4100"/>
        <item x="10937"/>
        <item x="11400"/>
        <item x="10803"/>
        <item x="8433"/>
        <item x="7943"/>
        <item x="8110"/>
        <item x="10237"/>
        <item x="9648"/>
        <item x="13781"/>
        <item x="9686"/>
        <item x="14204"/>
        <item x="20617"/>
        <item x="20273"/>
        <item x="19559"/>
        <item x="19204"/>
        <item x="19345"/>
        <item x="5065"/>
        <item x="2219"/>
        <item x="1911"/>
        <item x="14816"/>
        <item x="5758"/>
        <item x="2744"/>
        <item x="3662"/>
        <item x="2618"/>
        <item x="15973"/>
        <item x="16138"/>
        <item x="15752"/>
        <item x="15492"/>
        <item x="15741"/>
        <item x="14971"/>
        <item x="18233"/>
        <item x="17775"/>
        <item x="13243"/>
        <item x="13011"/>
        <item x="12797"/>
        <item x="16792"/>
        <item x="16566"/>
        <item x="16358"/>
        <item x="16655"/>
        <item x="16620"/>
        <item x="17033"/>
        <item x="16349"/>
        <item x="1045"/>
        <item x="945"/>
        <item x="538"/>
        <item x="813"/>
        <item x="12379"/>
        <item x="4654"/>
        <item x="3934"/>
        <item x="4745"/>
        <item x="4016"/>
        <item x="4413"/>
        <item x="10331"/>
        <item x="10853"/>
        <item x="7552"/>
        <item x="7599"/>
        <item x="9928"/>
        <item x="10092"/>
        <item x="10072"/>
        <item x="9319"/>
        <item x="13953"/>
        <item x="14409"/>
        <item x="13696"/>
        <item x="20987"/>
        <item x="20265"/>
        <item x="19964"/>
        <item x="19207"/>
        <item x="5029"/>
        <item x="5518"/>
        <item x="8942"/>
        <item x="9143"/>
        <item x="2149"/>
        <item x="8848"/>
        <item x="2522"/>
        <item x="1759"/>
        <item x="1650"/>
        <item x="7347"/>
        <item x="6714"/>
        <item x="6531"/>
        <item x="6741"/>
        <item x="2838"/>
        <item x="3642"/>
        <item x="3694"/>
        <item x="2786"/>
        <item x="6100"/>
        <item x="6811"/>
        <item x="16086"/>
        <item x="15551"/>
        <item x="16181"/>
        <item x="15206"/>
        <item x="16074"/>
        <item x="15634"/>
        <item x="15829"/>
        <item x="15294"/>
        <item x="14987"/>
        <item x="18150"/>
        <item x="16643"/>
        <item x="17333"/>
        <item x="17110"/>
        <item x="16582"/>
        <item x="17010"/>
        <item x="17329"/>
        <item x="16496"/>
        <item x="13617"/>
        <item x="13587"/>
        <item x="13523"/>
        <item x="344"/>
        <item x="16824"/>
        <item x="11716"/>
        <item x="321"/>
        <item x="4721"/>
        <item x="12015"/>
        <item x="11020"/>
        <item x="10704"/>
        <item x="10550"/>
        <item x="8034"/>
        <item x="9790"/>
        <item x="8276"/>
        <item x="14210"/>
        <item x="20718"/>
        <item x="20303"/>
        <item x="20334"/>
        <item x="14291"/>
        <item x="19943"/>
        <item x="20733"/>
        <item x="5458"/>
        <item x="5222"/>
        <item x="19288"/>
        <item x="19751"/>
        <item x="19732"/>
        <item x="8972"/>
        <item x="5516"/>
        <item x="8702"/>
        <item x="1915"/>
        <item x="9107"/>
        <item x="21135"/>
        <item x="21361"/>
        <item x="2528"/>
        <item x="19181"/>
        <item x="6546"/>
        <item x="2969"/>
        <item x="3368"/>
        <item x="3586"/>
        <item x="3390"/>
        <item x="3007"/>
        <item x="15481"/>
        <item x="17596"/>
        <item x="17541"/>
        <item x="12681"/>
        <item x="13022"/>
        <item x="13455"/>
        <item x="16544"/>
        <item x="434"/>
        <item x="11684"/>
        <item x="3871"/>
        <item x="10396"/>
        <item x="7434"/>
        <item x="9444"/>
        <item x="13838"/>
        <item x="14197"/>
        <item x="13971"/>
        <item x="20752"/>
        <item x="20304"/>
        <item x="20438"/>
        <item x="5693"/>
        <item x="8661"/>
        <item x="9048"/>
        <item x="8929"/>
        <item x="1947"/>
        <item x="21446"/>
        <item x="19084"/>
        <item x="6828"/>
        <item x="6045"/>
        <item x="15272"/>
        <item x="15684"/>
        <item x="15223"/>
        <item x="15657"/>
        <item x="3659"/>
        <item x="18020"/>
        <item x="15852"/>
        <item x="478"/>
        <item x="384"/>
        <item x="9642"/>
        <item x="5186"/>
        <item x="19569"/>
        <item x="8528"/>
        <item x="9195"/>
        <item x="8810"/>
        <item x="15269"/>
        <item x="15707"/>
        <item x="13242"/>
        <item x="12722"/>
        <item x="13451"/>
        <item x="11287"/>
        <item x="11194"/>
        <item x="5195"/>
        <item x="9174"/>
        <item x="6313"/>
        <item x="3543"/>
        <item x="15898"/>
        <item x="13457"/>
        <item x="15189"/>
        <item x="15522"/>
        <item x="17013"/>
        <item x="4933"/>
        <item x="3858"/>
        <item x="3785"/>
        <item x="10916"/>
        <item x="8456"/>
        <item x="9481"/>
        <item x="13812"/>
        <item x="9535"/>
        <item x="20962"/>
        <item x="21051"/>
        <item x="19272"/>
        <item x="19985"/>
        <item x="19513"/>
        <item x="5299"/>
        <item x="4989"/>
        <item x="5405"/>
        <item x="6650"/>
        <item x="2879"/>
        <item x="3126"/>
        <item x="15160"/>
        <item x="15561"/>
        <item x="17752"/>
        <item x="15440"/>
        <item x="14978"/>
        <item x="13091"/>
        <item x="17868"/>
        <item x="16536"/>
        <item x="4314"/>
        <item x="10727"/>
        <item x="10754"/>
        <item x="10962"/>
        <item x="7643"/>
        <item x="7944"/>
        <item x="7500"/>
        <item x="14100"/>
        <item x="13945"/>
        <item x="14350"/>
        <item x="20163"/>
        <item x="13907"/>
        <item x="19251"/>
        <item x="20403"/>
        <item x="5471"/>
        <item x="4978"/>
        <item x="5313"/>
        <item x="5072"/>
        <item x="1929"/>
        <item x="2417"/>
        <item x="2340"/>
        <item x="2421"/>
        <item x="8859"/>
        <item x="9022"/>
        <item x="2359"/>
        <item x="21217"/>
        <item x="21103"/>
        <item x="19098"/>
        <item x="18726"/>
        <item x="18686"/>
        <item x="21577"/>
        <item x="1065"/>
        <item x="1690"/>
        <item x="1057"/>
        <item x="6056"/>
        <item x="3297"/>
        <item x="3691"/>
        <item x="3596"/>
        <item x="3099"/>
        <item x="3413"/>
        <item x="13628"/>
        <item x="13029"/>
        <item x="12189"/>
        <item x="11884"/>
        <item x="12541"/>
        <item x="11481"/>
        <item x="11490"/>
        <item x="12078"/>
        <item x="3857"/>
        <item x="4490"/>
        <item x="4469"/>
        <item x="3806"/>
        <item x="7769"/>
        <item x="7953"/>
        <item x="7638"/>
        <item x="9959"/>
        <item x="14701"/>
        <item x="21012"/>
        <item x="21026"/>
        <item x="20682"/>
        <item x="20943"/>
        <item x="20523"/>
        <item x="19864"/>
        <item x="5344"/>
        <item x="5719"/>
        <item x="5617"/>
        <item x="5302"/>
        <item x="8943"/>
        <item x="2489"/>
        <item x="2222"/>
        <item x="1972"/>
        <item x="21142"/>
        <item x="18652"/>
        <item x="6565"/>
        <item x="7058"/>
        <item x="7077"/>
        <item x="6603"/>
        <item x="6103"/>
        <item x="2929"/>
        <item x="3177"/>
        <item x="3519"/>
        <item x="3263"/>
        <item x="2858"/>
        <item x="3574"/>
        <item x="15501"/>
        <item x="12963"/>
        <item x="12947"/>
        <item x="12882"/>
        <item x="16342"/>
        <item x="16777"/>
        <item x="16359"/>
        <item x="12521"/>
        <item x="11881"/>
        <item x="12226"/>
        <item x="4232"/>
        <item x="4165"/>
        <item x="3820"/>
        <item x="10978"/>
        <item x="10865"/>
        <item x="10802"/>
        <item x="11075"/>
        <item x="7864"/>
        <item x="7598"/>
        <item x="8390"/>
        <item x="7484"/>
        <item x="7578"/>
        <item x="9550"/>
        <item x="9506"/>
        <item x="14184"/>
        <item x="20173"/>
        <item x="20665"/>
        <item x="20420"/>
        <item x="21009"/>
        <item x="5681"/>
        <item x="5342"/>
        <item x="5226"/>
        <item x="8920"/>
        <item x="21315"/>
        <item x="19000"/>
        <item x="19070"/>
        <item x="14808"/>
        <item x="14844"/>
        <item x="21510"/>
        <item x="1772"/>
        <item x="1202"/>
        <item x="6215"/>
        <item x="3001"/>
        <item x="2740"/>
        <item x="2746"/>
        <item x="2952"/>
        <item x="15124"/>
        <item x="15157"/>
        <item x="15884"/>
        <item x="15162"/>
        <item x="18036"/>
        <item x="18287"/>
        <item x="13012"/>
        <item x="17848"/>
        <item x="13362"/>
        <item x="13670"/>
        <item x="12631"/>
        <item x="13370"/>
        <item x="13274"/>
        <item x="18423"/>
        <item x="12729"/>
        <item x="13103"/>
        <item x="13160"/>
        <item x="13620"/>
        <item x="12789"/>
        <item x="16560"/>
        <item x="12763"/>
        <item x="13611"/>
        <item x="16214"/>
        <item x="1005"/>
        <item x="11530"/>
        <item x="11654"/>
        <item x="4320"/>
        <item x="4347"/>
        <item x="3879"/>
        <item x="3935"/>
        <item x="10655"/>
        <item x="8171"/>
        <item x="8303"/>
        <item x="10274"/>
        <item x="10262"/>
        <item x="9881"/>
        <item x="7802"/>
        <item x="14459"/>
        <item x="14524"/>
        <item x="14293"/>
        <item x="21024"/>
        <item x="20558"/>
        <item x="20691"/>
        <item x="20931"/>
        <item x="20384"/>
        <item x="19704"/>
        <item x="5610"/>
        <item x="19758"/>
        <item x="5280"/>
        <item x="9007"/>
        <item x="8686"/>
        <item x="8569"/>
        <item x="2159"/>
        <item x="8689"/>
        <item x="1815"/>
        <item x="2118"/>
        <item x="18905"/>
        <item x="19143"/>
        <item x="19026"/>
        <item x="5807"/>
        <item x="2642"/>
        <item x="2921"/>
        <item x="6571"/>
        <item x="15968"/>
        <item x="16115"/>
        <item x="14972"/>
        <item x="3435"/>
        <item x="3244"/>
        <item x="3112"/>
        <item x="14990"/>
        <item x="13545"/>
        <item x="12983"/>
        <item x="13641"/>
        <item x="16811"/>
        <item x="11913"/>
        <item x="11956"/>
        <item x="11803"/>
        <item x="4310"/>
        <item x="7510"/>
        <item x="7532"/>
        <item x="9912"/>
        <item x="9510"/>
        <item x="20949"/>
        <item x="8656"/>
        <item x="2443"/>
        <item x="1739"/>
        <item x="6610"/>
        <item x="3389"/>
        <item x="2965"/>
        <item x="18466"/>
        <item x="18103"/>
        <item x="13673"/>
        <item x="11984"/>
        <item x="11112"/>
        <item x="8557"/>
        <item x="5757"/>
        <item x="3349"/>
        <item x="3327"/>
        <item x="3610"/>
        <item x="17660"/>
        <item x="17777"/>
        <item x="16491"/>
        <item x="687"/>
        <item x="9"/>
        <item x="265"/>
        <item x="60"/>
        <item x="11612"/>
        <item x="4583"/>
        <item x="4401"/>
        <item x="10336"/>
        <item x="11022"/>
        <item x="11218"/>
        <item x="11227"/>
        <item x="7791"/>
        <item x="8247"/>
        <item x="7648"/>
        <item x="10078"/>
        <item x="14361"/>
        <item x="14306"/>
        <item x="13705"/>
        <item x="20869"/>
        <item x="20622"/>
        <item x="20710"/>
        <item x="19948"/>
        <item x="19327"/>
        <item x="5389"/>
        <item x="8770"/>
        <item x="2214"/>
        <item x="1348"/>
        <item x="7082"/>
        <item x="1506"/>
        <item x="3271"/>
        <item x="3508"/>
        <item x="2877"/>
        <item x="6475"/>
        <item x="15368"/>
        <item x="3760"/>
        <item x="17742"/>
        <item x="17468"/>
        <item x="12613"/>
        <item x="18046"/>
        <item x="13332"/>
        <item x="34"/>
        <item x="883"/>
        <item x="4873"/>
        <item x="11721"/>
        <item x="10936"/>
        <item x="11273"/>
        <item x="8427"/>
        <item x="9921"/>
        <item x="9889"/>
        <item x="14482"/>
        <item x="13890"/>
        <item x="20977"/>
        <item x="19498"/>
        <item x="19870"/>
        <item x="5318"/>
        <item x="8883"/>
        <item x="5163"/>
        <item x="2191"/>
        <item x="2200"/>
        <item x="2190"/>
        <item x="1809"/>
        <item x="1830"/>
        <item x="8901"/>
        <item x="9190"/>
        <item x="21167"/>
        <item x="21102"/>
        <item x="21075"/>
        <item x="21254"/>
        <item x="21238"/>
        <item x="18683"/>
        <item x="18678"/>
        <item x="18792"/>
        <item x="6893"/>
        <item x="6012"/>
        <item x="1703"/>
        <item x="3440"/>
        <item x="2696"/>
        <item x="6411"/>
        <item x="3431"/>
        <item x="15523"/>
        <item x="15949"/>
        <item x="15233"/>
        <item x="3065"/>
        <item x="18124"/>
        <item x="12839"/>
        <item x="16933"/>
        <item x="16354"/>
        <item x="12161"/>
        <item x="3952"/>
        <item x="4238"/>
        <item x="11158"/>
        <item x="11463"/>
        <item x="7951"/>
        <item x="11297"/>
        <item x="8445"/>
        <item x="14189"/>
        <item x="19818"/>
        <item x="5592"/>
        <item x="5385"/>
        <item x="4994"/>
        <item x="4992"/>
        <item x="21476"/>
        <item x="18892"/>
        <item x="18774"/>
        <item x="1340"/>
        <item x="1407"/>
        <item x="7320"/>
        <item x="3358"/>
        <item x="16092"/>
        <item x="16023"/>
        <item x="16046"/>
        <item x="15773"/>
        <item x="16182"/>
        <item x="18333"/>
        <item x="18406"/>
        <item x="13226"/>
        <item x="16667"/>
        <item x="523"/>
        <item x="11614"/>
        <item x="11105"/>
        <item x="8407"/>
        <item x="7615"/>
        <item x="9691"/>
        <item x="8660"/>
        <item x="1394"/>
        <item x="1503"/>
        <item x="6639"/>
        <item x="7167"/>
        <item x="6435"/>
        <item x="1296"/>
        <item x="3622"/>
        <item x="7283"/>
        <item x="6534"/>
        <item x="15505"/>
        <item x="15372"/>
        <item x="15113"/>
        <item x="15686"/>
        <item x="15192"/>
        <item x="14985"/>
        <item x="15669"/>
        <item x="3475"/>
        <item x="2766"/>
        <item x="18384"/>
        <item x="15062"/>
        <item x="12832"/>
        <item x="13613"/>
        <item x="17608"/>
        <item x="17020"/>
        <item x="16578"/>
        <item x="16592"/>
        <item x="13507"/>
        <item x="758"/>
        <item x="827"/>
        <item x="12275"/>
        <item x="12502"/>
        <item x="12346"/>
        <item x="12051"/>
        <item x="11497"/>
        <item x="11527"/>
        <item x="11658"/>
        <item x="12462"/>
        <item x="12062"/>
        <item x="213"/>
        <item x="4572"/>
        <item x="4437"/>
        <item x="10875"/>
        <item x="10427"/>
        <item x="7469"/>
        <item x="10187"/>
        <item x="9726"/>
        <item x="10002"/>
        <item x="5586"/>
        <item x="9037"/>
        <item x="19146"/>
        <item x="18763"/>
        <item x="3405"/>
        <item x="15996"/>
        <item x="15384"/>
        <item x="16870"/>
        <item x="17190"/>
        <item x="4751"/>
        <item x="10903"/>
        <item x="8292"/>
        <item x="8353"/>
        <item x="8544"/>
        <item x="8941"/>
        <item x="8980"/>
        <item x="2293"/>
        <item x="1903"/>
        <item x="14778"/>
        <item x="2557"/>
        <item x="15042"/>
        <item x="17440"/>
        <item x="18460"/>
        <item x="12778"/>
        <item x="7905"/>
        <item x="9817"/>
        <item x="9255"/>
        <item x="9857"/>
        <item x="13845"/>
        <item x="14568"/>
        <item x="13752"/>
        <item x="14232"/>
        <item x="14230"/>
        <item x="14368"/>
        <item x="14050"/>
        <item x="14081"/>
        <item x="14236"/>
        <item x="14645"/>
        <item x="19210"/>
        <item x="5289"/>
        <item x="5420"/>
        <item x="5593"/>
        <item x="5044"/>
        <item x="4975"/>
        <item x="5335"/>
        <item x="5652"/>
        <item x="5735"/>
        <item x="5062"/>
        <item x="5293"/>
        <item x="1142"/>
        <item x="21653"/>
        <item x="1649"/>
        <item x="6010"/>
        <item x="6163"/>
        <item x="2620"/>
        <item x="2565"/>
        <item x="18484"/>
        <item x="15186"/>
        <item x="13469"/>
        <item x="12769"/>
        <item x="12801"/>
        <item x="13009"/>
        <item x="352"/>
        <item x="70"/>
        <item x="614"/>
        <item x="489"/>
        <item x="4537"/>
        <item x="4235"/>
        <item x="11079"/>
        <item x="7678"/>
        <item x="8214"/>
        <item x="11339"/>
        <item x="9786"/>
        <item x="7956"/>
        <item x="20948"/>
        <item x="20341"/>
        <item x="14270"/>
        <item x="19824"/>
        <item x="19402"/>
        <item x="5453"/>
        <item x="19949"/>
        <item x="9184"/>
        <item x="14924"/>
        <item x="6353"/>
        <item x="6984"/>
        <item x="3570"/>
        <item x="3069"/>
        <item x="18169"/>
        <item x="13237"/>
        <item x="13182"/>
        <item x="12645"/>
        <item x="17238"/>
        <item x="17076"/>
        <item x="904"/>
        <item x="11626"/>
        <item x="4834"/>
        <item x="4619"/>
        <item x="3868"/>
        <item x="4791"/>
        <item x="4461"/>
        <item x="4582"/>
        <item x="4266"/>
        <item x="4009"/>
        <item x="11264"/>
        <item x="10662"/>
        <item x="10459"/>
        <item x="10307"/>
        <item x="8183"/>
        <item x="7663"/>
        <item x="7936"/>
        <item x="8371"/>
        <item x="8001"/>
        <item x="9896"/>
        <item x="13758"/>
        <item x="13917"/>
        <item x="20823"/>
        <item x="21039"/>
        <item x="19343"/>
        <item x="19685"/>
        <item x="19355"/>
        <item x="19405"/>
        <item x="19836"/>
        <item x="19682"/>
        <item x="19244"/>
        <item x="19759"/>
        <item x="5467"/>
        <item x="21337"/>
        <item x="21425"/>
        <item x="19161"/>
        <item x="18919"/>
        <item x="14806"/>
        <item x="1108"/>
        <item x="7238"/>
        <item x="6436"/>
        <item x="2846"/>
        <item x="15912"/>
        <item x="16035"/>
        <item x="18409"/>
        <item x="18519"/>
        <item x="17879"/>
        <item x="17859"/>
        <item x="16602"/>
        <item x="16464"/>
        <item x="16833"/>
        <item x="16935"/>
        <item x="203"/>
        <item x="546"/>
        <item x="968"/>
        <item x="12519"/>
        <item x="11615"/>
        <item x="11837"/>
        <item x="4764"/>
        <item x="4449"/>
        <item x="4635"/>
        <item x="10947"/>
        <item x="11394"/>
        <item x="10753"/>
        <item x="10590"/>
        <item x="11361"/>
        <item x="8347"/>
        <item x="7526"/>
        <item x="10207"/>
        <item x="9820"/>
        <item x="14605"/>
        <item x="20744"/>
        <item x="20714"/>
        <item x="20611"/>
        <item x="5374"/>
        <item x="5494"/>
        <item x="9186"/>
        <item x="8993"/>
        <item x="2209"/>
        <item x="2226"/>
        <item x="8947"/>
        <item x="21482"/>
        <item x="14779"/>
        <item x="1335"/>
        <item x="1189"/>
        <item x="6633"/>
        <item x="5963"/>
        <item x="3468"/>
        <item x="3658"/>
        <item x="3546"/>
        <item x="15704"/>
        <item x="16117"/>
        <item x="15833"/>
        <item x="15129"/>
        <item x="18358"/>
        <item x="18040"/>
        <item x="17465"/>
        <item x="18436"/>
        <item x="17928"/>
        <item x="18051"/>
        <item x="17471"/>
        <item x="12891"/>
        <item x="17188"/>
        <item x="12546"/>
        <item x="12251"/>
        <item x="4923"/>
        <item x="4291"/>
        <item x="3811"/>
        <item x="10545"/>
        <item x="11148"/>
        <item x="8294"/>
        <item x="8142"/>
        <item x="10108"/>
        <item x="14202"/>
        <item x="20678"/>
        <item x="20756"/>
        <item x="20892"/>
        <item x="20537"/>
        <item x="20293"/>
        <item x="20855"/>
        <item x="20696"/>
        <item x="19268"/>
        <item x="19944"/>
        <item x="5714"/>
        <item x="5028"/>
        <item x="2537"/>
        <item x="2009"/>
        <item x="2521"/>
        <item x="14733"/>
        <item x="1560"/>
        <item x="1558"/>
        <item x="1714"/>
        <item x="7108"/>
        <item x="7164"/>
        <item x="6304"/>
        <item x="6319"/>
        <item x="7334"/>
        <item x="3443"/>
        <item x="2817"/>
        <item x="3128"/>
        <item x="3641"/>
        <item x="3511"/>
        <item x="3404"/>
        <item x="2769"/>
        <item x="2789"/>
        <item x="2890"/>
        <item x="15528"/>
        <item x="16050"/>
        <item x="18205"/>
        <item x="17712"/>
        <item x="17438"/>
        <item x="13678"/>
        <item x="13376"/>
        <item x="13409"/>
        <item x="16823"/>
        <item x="17181"/>
        <item x="16576"/>
        <item x="11495"/>
        <item x="4505"/>
        <item x="4450"/>
        <item x="3787"/>
        <item x="4919"/>
        <item x="8399"/>
        <item x="8190"/>
        <item x="7880"/>
        <item x="9335"/>
        <item x="9922"/>
        <item x="9490"/>
        <item x="14465"/>
        <item x="20755"/>
        <item x="20069"/>
        <item x="20667"/>
        <item x="5407"/>
        <item x="8523"/>
        <item x="9171"/>
        <item x="2480"/>
        <item x="21212"/>
        <item x="19100"/>
        <item x="18623"/>
        <item x="14771"/>
        <item x="1325"/>
        <item x="6852"/>
        <item x="6553"/>
        <item x="17770"/>
        <item x="17394"/>
        <item x="16786"/>
        <item x="794"/>
        <item x="15"/>
        <item x="10575"/>
        <item x="11360"/>
        <item x="10273"/>
        <item x="7590"/>
        <item x="9904"/>
        <item x="9970"/>
        <item x="20649"/>
        <item x="21007"/>
        <item x="1898"/>
        <item x="2088"/>
        <item x="6540"/>
        <item x="3772"/>
        <item x="3218"/>
        <item x="16118"/>
        <item x="15222"/>
        <item x="15414"/>
        <item x="15293"/>
        <item x="18361"/>
        <item x="18526"/>
        <item x="17976"/>
        <item x="17170"/>
        <item x="803"/>
        <item x="303"/>
        <item x="8334"/>
        <item x="10191"/>
        <item x="20594"/>
        <item x="19641"/>
        <item x="1902"/>
        <item x="1877"/>
        <item x="6990"/>
        <item x="6182"/>
        <item x="6918"/>
        <item x="6725"/>
        <item x="6109"/>
        <item x="3262"/>
        <item x="2624"/>
        <item x="15731"/>
        <item x="15976"/>
        <item x="15658"/>
        <item x="15140"/>
        <item x="18463"/>
        <item x="4773"/>
        <item x="4776"/>
        <item x="11215"/>
        <item x="11432"/>
        <item x="8115"/>
        <item x="7438"/>
        <item x="8242"/>
        <item x="7722"/>
        <item x="9396"/>
        <item x="9924"/>
        <item x="14382"/>
        <item x="20317"/>
        <item x="20458"/>
        <item x="20434"/>
        <item x="21040"/>
        <item x="20269"/>
        <item x="20915"/>
        <item x="19962"/>
        <item x="20030"/>
        <item x="19656"/>
        <item x="19318"/>
        <item x="5007"/>
        <item x="1882"/>
        <item x="1925"/>
        <item x="2094"/>
        <item x="21280"/>
        <item x="21450"/>
        <item x="21265"/>
        <item x="18933"/>
        <item x="1059"/>
        <item x="1174"/>
        <item x="7050"/>
        <item x="6901"/>
        <item x="3493"/>
        <item x="17565"/>
        <item x="18031"/>
        <item x="12626"/>
        <item x="13095"/>
        <item x="13220"/>
        <item x="16699"/>
        <item x="17123"/>
        <item x="17184"/>
        <item x="16409"/>
        <item x="12516"/>
        <item x="12338"/>
        <item x="3949"/>
        <item x="4590"/>
        <item x="3929"/>
        <item x="4399"/>
        <item x="3835"/>
        <item x="4797"/>
        <item x="4021"/>
        <item x="3783"/>
        <item x="4142"/>
        <item x="10611"/>
        <item x="11234"/>
        <item x="10342"/>
        <item x="10356"/>
        <item x="10369"/>
        <item x="10693"/>
        <item x="10578"/>
        <item x="8463"/>
        <item x="8164"/>
        <item x="8265"/>
        <item x="7929"/>
        <item x="10062"/>
        <item x="9961"/>
        <item x="9967"/>
        <item x="9592"/>
        <item x="9975"/>
        <item x="14250"/>
        <item x="13902"/>
        <item x="14125"/>
        <item x="14187"/>
        <item x="14479"/>
        <item x="20730"/>
        <item x="20777"/>
        <item x="20316"/>
        <item x="20241"/>
        <item x="19664"/>
        <item x="5117"/>
        <item x="8518"/>
        <item x="1976"/>
        <item x="1859"/>
        <item x="2352"/>
        <item x="21363"/>
        <item x="21383"/>
        <item x="19137"/>
        <item x="18732"/>
        <item x="18568"/>
        <item x="14815"/>
        <item x="1327"/>
        <item x="1626"/>
        <item x="1457"/>
        <item x="6963"/>
        <item x="6307"/>
        <item x="7068"/>
        <item x="6226"/>
        <item x="3754"/>
        <item x="3190"/>
        <item x="3485"/>
        <item x="17996"/>
        <item x="15019"/>
        <item x="12795"/>
        <item x="12614"/>
        <item x="16721"/>
        <item x="17133"/>
        <item x="1029"/>
        <item x="12168"/>
        <item x="12314"/>
        <item x="4440"/>
        <item x="4597"/>
        <item x="3975"/>
        <item x="3986"/>
        <item x="4012"/>
        <item x="4276"/>
        <item x="4599"/>
        <item x="10764"/>
        <item x="10863"/>
        <item x="7491"/>
        <item x="7472"/>
        <item x="8394"/>
        <item x="11405"/>
        <item x="9999"/>
        <item x="20171"/>
        <item x="20985"/>
        <item x="5156"/>
        <item x="19403"/>
        <item x="19252"/>
        <item x="8539"/>
        <item x="5073"/>
        <item x="2288"/>
        <item x="9032"/>
        <item x="21181"/>
        <item x="6592"/>
        <item x="6840"/>
        <item x="7293"/>
        <item x="6089"/>
        <item x="7237"/>
        <item x="7200"/>
        <item x="7304"/>
        <item x="1092"/>
        <item x="3216"/>
        <item x="16100"/>
        <item x="18487"/>
        <item x="17420"/>
        <item x="17958"/>
        <item x="12776"/>
        <item x="12861"/>
        <item x="12914"/>
        <item x="13141"/>
        <item x="12999"/>
        <item x="17057"/>
        <item x="886"/>
        <item x="11934"/>
        <item x="11602"/>
        <item x="4660"/>
        <item x="4735"/>
        <item x="4891"/>
        <item x="3903"/>
        <item x="3963"/>
        <item x="11069"/>
        <item x="11139"/>
        <item x="10644"/>
        <item x="10357"/>
        <item x="10523"/>
        <item x="10374"/>
        <item x="10941"/>
        <item x="7423"/>
        <item x="7431"/>
        <item x="8090"/>
        <item x="8302"/>
        <item x="7753"/>
        <item x="7945"/>
        <item x="7473"/>
        <item x="11066"/>
        <item x="10359"/>
        <item x="7507"/>
        <item x="10177"/>
        <item x="7890"/>
        <item x="9595"/>
        <item x="14711"/>
        <item x="20976"/>
        <item x="20638"/>
        <item x="20281"/>
        <item x="20604"/>
        <item x="19897"/>
        <item x="20570"/>
        <item x="20319"/>
        <item x="4946"/>
        <item x="1930"/>
        <item x="2446"/>
        <item x="1470"/>
        <item x="6817"/>
        <item x="6692"/>
        <item x="3176"/>
        <item x="15885"/>
        <item x="15450"/>
        <item x="15370"/>
        <item x="15749"/>
        <item x="16079"/>
        <item x="12696"/>
        <item x="13554"/>
        <item x="12943"/>
        <item x="13176"/>
        <item x="374"/>
        <item x="367"/>
        <item x="420"/>
        <item x="720"/>
        <item x="11779"/>
        <item x="11995"/>
        <item x="12567"/>
        <item x="12070"/>
        <item x="11666"/>
        <item x="11525"/>
        <item x="4704"/>
        <item x="4591"/>
        <item x="3913"/>
        <item x="4234"/>
        <item x="4902"/>
        <item x="11063"/>
        <item x="10820"/>
        <item x="11072"/>
        <item x="8129"/>
        <item x="9243"/>
        <item x="14305"/>
        <item x="20677"/>
        <item x="5396"/>
        <item x="5607"/>
        <item x="8480"/>
        <item x="1932"/>
        <item x="21433"/>
        <item x="21351"/>
        <item x="19154"/>
        <item x="19177"/>
        <item x="18803"/>
        <item x="5885"/>
        <item x="6271"/>
        <item x="2833"/>
        <item x="2781"/>
        <item x="3204"/>
        <item x="2675"/>
        <item x="2793"/>
        <item x="3002"/>
        <item x="15599"/>
        <item x="16169"/>
        <item x="16003"/>
        <item x="17903"/>
        <item x="17552"/>
        <item x="17985"/>
        <item x="17895"/>
        <item x="13318"/>
        <item x="12615"/>
        <item x="17085"/>
        <item x="649"/>
        <item x="103"/>
        <item x="11771"/>
        <item x="3927"/>
        <item x="4806"/>
        <item x="3893"/>
        <item x="11279"/>
        <item x="7790"/>
        <item x="9555"/>
        <item x="9658"/>
        <item x="5642"/>
        <item x="21177"/>
        <item x="18863"/>
        <item x="18650"/>
        <item x="14867"/>
        <item x="6051"/>
        <item x="6593"/>
        <item x="7300"/>
        <item x="3194"/>
        <item x="2723"/>
        <item x="15555"/>
        <item x="15632"/>
        <item x="18207"/>
        <item x="17614"/>
        <item x="13094"/>
        <item x="13007"/>
        <item x="16492"/>
        <item x="16686"/>
        <item x="16762"/>
        <item x="16448"/>
        <item x="16829"/>
        <item x="17185"/>
        <item x="987"/>
        <item x="376"/>
        <item x="717"/>
        <item x="90"/>
        <item x="822"/>
        <item x="11702"/>
        <item x="11656"/>
        <item x="4693"/>
        <item x="4860"/>
        <item x="4029"/>
        <item x="8256"/>
        <item x="7721"/>
        <item x="7911"/>
        <item x="9883"/>
        <item x="9784"/>
        <item x="8680"/>
        <item x="8606"/>
        <item x="8516"/>
        <item x="8855"/>
        <item x="1919"/>
        <item x="2262"/>
        <item x="8486"/>
        <item x="21244"/>
        <item x="6041"/>
        <item x="2752"/>
        <item x="3185"/>
        <item x="2778"/>
        <item x="6365"/>
        <item x="5820"/>
        <item x="15556"/>
        <item x="18246"/>
        <item x="17972"/>
        <item x="13194"/>
        <item x="17562"/>
        <item x="17484"/>
        <item x="12840"/>
        <item x="13223"/>
        <item x="12982"/>
        <item x="16712"/>
        <item x="12011"/>
        <item x="4737"/>
        <item x="4008"/>
        <item x="11832"/>
        <item x="4158"/>
        <item x="10698"/>
        <item x="7724"/>
        <item x="7958"/>
        <item x="7681"/>
        <item x="8079"/>
        <item x="7644"/>
        <item x="9407"/>
        <item x="14076"/>
        <item x="20349"/>
        <item x="14349"/>
        <item x="19328"/>
        <item x="20228"/>
        <item x="20135"/>
        <item x="19520"/>
        <item x="8812"/>
        <item x="5110"/>
        <item x="8737"/>
        <item x="2520"/>
        <item x="2427"/>
        <item x="21352"/>
        <item x="19086"/>
        <item x="18799"/>
        <item x="14949"/>
        <item x="14807"/>
        <item x="1195"/>
        <item x="3545"/>
        <item x="3700"/>
        <item x="6199"/>
        <item x="2704"/>
        <item x="3513"/>
        <item x="3212"/>
        <item x="2904"/>
        <item x="2555"/>
        <item x="15511"/>
        <item x="17866"/>
        <item x="13118"/>
        <item x="17119"/>
        <item x="17038"/>
        <item x="17025"/>
        <item x="142"/>
        <item x="727"/>
        <item x="12128"/>
        <item x="12339"/>
        <item x="11758"/>
        <item x="11730"/>
        <item x="4258"/>
        <item x="11349"/>
        <item x="11286"/>
        <item x="11038"/>
        <item x="11468"/>
        <item x="10603"/>
        <item x="10689"/>
        <item x="10921"/>
        <item x="10926"/>
        <item x="10774"/>
        <item x="10949"/>
        <item x="10434"/>
        <item x="10346"/>
        <item x="11114"/>
        <item x="7904"/>
        <item x="7673"/>
        <item x="8289"/>
        <item x="7751"/>
        <item x="8070"/>
        <item x="8016"/>
        <item x="8331"/>
        <item x="10159"/>
        <item x="10081"/>
        <item x="9847"/>
        <item x="14646"/>
        <item x="14558"/>
        <item x="13744"/>
        <item x="20991"/>
        <item x="20898"/>
        <item x="19893"/>
        <item x="19753"/>
        <item x="5571"/>
        <item x="5058"/>
        <item x="5084"/>
        <item x="8994"/>
        <item x="8888"/>
        <item x="8794"/>
        <item x="1865"/>
        <item x="21071"/>
        <item x="19023"/>
        <item x="7075"/>
        <item x="3238"/>
        <item x="15451"/>
        <item x="15504"/>
        <item x="15644"/>
        <item x="15627"/>
        <item x="16180"/>
        <item x="15777"/>
        <item x="15105"/>
        <item x="16174"/>
        <item x="16091"/>
        <item x="15871"/>
        <item x="15317"/>
        <item x="15865"/>
        <item x="16015"/>
        <item x="15354"/>
        <item x="15332"/>
        <item x="15016"/>
        <item x="15933"/>
        <item x="15009"/>
        <item x="15431"/>
        <item x="15118"/>
        <item x="15031"/>
        <item x="16026"/>
        <item x="15714"/>
        <item x="15146"/>
        <item x="15289"/>
        <item x="15580"/>
        <item x="15200"/>
        <item x="15526"/>
        <item x="3067"/>
        <item x="2826"/>
        <item x="18454"/>
        <item x="18530"/>
        <item x="18544"/>
        <item x="17604"/>
        <item x="17842"/>
        <item x="18374"/>
        <item x="17937"/>
        <item x="18261"/>
        <item x="18316"/>
        <item x="18053"/>
        <item x="18478"/>
        <item x="17600"/>
        <item x="17889"/>
        <item x="18242"/>
        <item x="17763"/>
        <item x="17781"/>
        <item x="17831"/>
        <item x="17767"/>
        <item x="17921"/>
        <item x="18060"/>
        <item x="17633"/>
        <item x="18520"/>
        <item x="18427"/>
        <item x="15887"/>
        <item x="15518"/>
        <item x="16076"/>
        <item x="15687"/>
        <item x="15319"/>
        <item x="15823"/>
        <item x="15362"/>
        <item x="13537"/>
        <item x="13597"/>
        <item x="13240"/>
        <item x="13325"/>
        <item x="13661"/>
        <item x="13634"/>
        <item x="12670"/>
        <item x="13125"/>
        <item x="12818"/>
        <item x="12924"/>
        <item x="12842"/>
        <item x="12827"/>
        <item x="13384"/>
        <item x="12872"/>
        <item x="13300"/>
        <item x="13168"/>
        <item x="13105"/>
        <item x="17816"/>
        <item x="18188"/>
        <item x="17478"/>
        <item x="18011"/>
        <item x="17293"/>
        <item x="13082"/>
        <item x="13250"/>
        <item x="11473"/>
        <item x="11567"/>
        <item x="4221"/>
        <item x="4506"/>
        <item x="11165"/>
        <item x="10713"/>
        <item x="7711"/>
        <item x="10240"/>
        <item x="10142"/>
        <item x="13982"/>
        <item x="13718"/>
        <item x="13760"/>
        <item x="9233"/>
        <item x="20697"/>
        <item x="19987"/>
        <item x="19487"/>
        <item x="19435"/>
        <item x="19303"/>
        <item x="20580"/>
        <item x="5710"/>
        <item x="5069"/>
        <item x="5143"/>
        <item x="5282"/>
        <item x="9182"/>
        <item x="9172"/>
        <item x="21191"/>
        <item x="18761"/>
        <item x="18876"/>
        <item x="14930"/>
        <item x="21529"/>
        <item x="1117"/>
        <item x="1316"/>
        <item x="5760"/>
        <item x="7224"/>
        <item x="6323"/>
        <item x="3214"/>
        <item x="3417"/>
        <item x="3365"/>
        <item x="2896"/>
        <item x="3319"/>
        <item x="16002"/>
        <item x="15909"/>
        <item x="15531"/>
        <item x="15397"/>
        <item x="15569"/>
        <item x="15108"/>
        <item x="15063"/>
        <item x="15839"/>
        <item x="17812"/>
        <item x="13382"/>
        <item x="12659"/>
        <item x="17350"/>
        <item x="17352"/>
        <item x="153"/>
        <item x="12598"/>
        <item x="12453"/>
        <item x="11778"/>
        <item x="12000"/>
        <item x="12139"/>
        <item x="3872"/>
        <item x="10728"/>
        <item x="10676"/>
        <item x="7950"/>
        <item x="7966"/>
        <item x="8417"/>
        <item x="8464"/>
        <item x="10227"/>
        <item x="9247"/>
        <item x="9539"/>
        <item x="9604"/>
        <item x="9554"/>
        <item x="9891"/>
        <item x="13754"/>
        <item x="13757"/>
        <item x="20405"/>
        <item x="20026"/>
        <item x="19509"/>
        <item x="5367"/>
        <item x="4964"/>
        <item x="8778"/>
        <item x="8520"/>
        <item x="8678"/>
        <item x="2091"/>
        <item x="2025"/>
        <item x="21123"/>
        <item x="21274"/>
        <item x="19074"/>
        <item x="1255"/>
        <item x="1269"/>
        <item x="1199"/>
        <item x="1796"/>
        <item x="5924"/>
        <item x="5978"/>
        <item x="5935"/>
        <item x="3655"/>
        <item x="3396"/>
        <item x="3481"/>
        <item x="3713"/>
        <item x="3439"/>
        <item x="3003"/>
        <item x="3116"/>
        <item x="15940"/>
        <item x="16163"/>
        <item x="15216"/>
        <item x="15195"/>
        <item x="15893"/>
        <item x="15039"/>
        <item x="12625"/>
        <item x="13535"/>
        <item x="12815"/>
        <item x="12735"/>
        <item x="13395"/>
        <item x="13509"/>
        <item x="17169"/>
        <item x="17114"/>
        <item x="16259"/>
        <item x="13272"/>
        <item x="770"/>
        <item x="12317"/>
        <item x="12019"/>
        <item x="12061"/>
        <item x="4037"/>
        <item x="4262"/>
        <item x="10927"/>
        <item x="11386"/>
        <item x="10844"/>
        <item x="11200"/>
        <item x="3798"/>
        <item x="7548"/>
        <item x="7848"/>
        <item x="7843"/>
        <item x="7849"/>
        <item x="7730"/>
        <item x="9541"/>
        <item x="9773"/>
        <item x="14262"/>
        <item x="13802"/>
        <item x="14317"/>
        <item x="14659"/>
        <item x="20056"/>
        <item x="21052"/>
        <item x="20328"/>
        <item x="19581"/>
        <item x="19741"/>
        <item x="20215"/>
        <item x="20150"/>
        <item x="5603"/>
        <item x="5321"/>
        <item x="5390"/>
        <item x="8948"/>
        <item x="9099"/>
        <item x="2419"/>
        <item x="21286"/>
        <item x="21391"/>
        <item x="21398"/>
        <item x="18987"/>
        <item x="18784"/>
        <item x="1595"/>
        <item x="6644"/>
        <item x="7165"/>
        <item x="3281"/>
        <item x="2911"/>
        <item x="3086"/>
        <item x="15438"/>
        <item x="15870"/>
        <item x="15422"/>
        <item x="15089"/>
        <item x="15724"/>
        <item x="15374"/>
        <item x="18283"/>
        <item x="17606"/>
        <item x="18087"/>
        <item x="17399"/>
        <item x="13449"/>
        <item x="13503"/>
        <item x="16674"/>
        <item x="16999"/>
        <item x="590"/>
        <item x="205"/>
        <item x="54"/>
        <item x="11712"/>
        <item x="11817"/>
        <item x="4621"/>
        <item x="4671"/>
        <item x="3936"/>
        <item x="11100"/>
        <item x="10305"/>
        <item x="7392"/>
        <item x="14057"/>
        <item x="19627"/>
        <item x="19614"/>
        <item x="5553"/>
        <item x="21109"/>
        <item x="1517"/>
        <item x="16621"/>
        <item x="16502"/>
        <item x="12665"/>
        <item x="780"/>
        <item x="359"/>
        <item x="10510"/>
        <item x="9708"/>
        <item x="14345"/>
        <item x="14364"/>
        <item x="5272"/>
        <item x="2375"/>
        <item x="9077"/>
        <item x="8563"/>
        <item x="8904"/>
        <item x="21474"/>
        <item x="18565"/>
        <item x="1120"/>
        <item x="1391"/>
        <item x="3492"/>
        <item x="3153"/>
        <item x="2979"/>
        <item x="2657"/>
        <item x="2748"/>
        <item x="3191"/>
        <item x="15122"/>
        <item x="412"/>
        <item x="757"/>
        <item x="623"/>
        <item x="12465"/>
        <item x="4682"/>
        <item x="10816"/>
        <item x="11450"/>
        <item x="10557"/>
        <item x="11108"/>
        <item x="9517"/>
        <item x="10206"/>
        <item x="9892"/>
        <item x="10247"/>
        <item x="9787"/>
        <item x="14087"/>
        <item x="14676"/>
        <item x="13740"/>
        <item x="4995"/>
        <item x="5053"/>
        <item x="8566"/>
        <item x="8983"/>
        <item x="8930"/>
        <item x="2018"/>
        <item x="21241"/>
        <item x="18849"/>
        <item x="18794"/>
        <item x="14736"/>
        <item x="21497"/>
        <item x="21652"/>
        <item x="6867"/>
        <item x="3062"/>
        <item x="3034"/>
        <item x="3018"/>
        <item x="2554"/>
        <item x="2627"/>
        <item x="16137"/>
        <item x="15349"/>
        <item x="15515"/>
        <item x="15266"/>
        <item x="17605"/>
        <item x="12857"/>
        <item x="13655"/>
        <item x="16926"/>
        <item x="17269"/>
        <item x="16675"/>
        <item x="1043"/>
        <item x="549"/>
        <item x="425"/>
        <item x="560"/>
        <item x="16472"/>
        <item x="12284"/>
        <item x="12368"/>
        <item x="11523"/>
        <item x="3862"/>
        <item x="3781"/>
        <item x="3920"/>
        <item x="3899"/>
        <item x="4084"/>
        <item x="4066"/>
        <item x="7913"/>
        <item x="7553"/>
        <item x="10810"/>
        <item x="9415"/>
        <item x="9942"/>
        <item x="13698"/>
        <item x="21045"/>
        <item x="20771"/>
        <item x="20352"/>
        <item x="19795"/>
        <item x="19384"/>
        <item x="19392"/>
        <item x="5348"/>
        <item x="5699"/>
        <item x="8514"/>
        <item x="9061"/>
        <item x="2196"/>
        <item x="1820"/>
        <item x="2292"/>
        <item x="21377"/>
        <item x="21330"/>
        <item x="2506"/>
        <item x="19048"/>
        <item x="1378"/>
        <item x="7002"/>
        <item x="7239"/>
        <item x="6856"/>
        <item x="2958"/>
        <item x="2556"/>
        <item x="3627"/>
        <item x="3771"/>
        <item x="2867"/>
        <item x="2775"/>
        <item x="2992"/>
        <item x="3193"/>
        <item x="15367"/>
        <item x="17622"/>
        <item x="17658"/>
        <item x="17741"/>
        <item x="17766"/>
        <item x="12628"/>
        <item x="13378"/>
        <item x="12612"/>
        <item x="12678"/>
        <item x="16291"/>
        <item x="16599"/>
        <item x="16738"/>
        <item x="16373"/>
        <item x="16333"/>
        <item x="641"/>
        <item x="12297"/>
        <item x="11727"/>
        <item x="11648"/>
        <item x="3864"/>
        <item x="4486"/>
        <item x="11422"/>
        <item x="10604"/>
        <item x="8092"/>
        <item x="8369"/>
        <item x="7487"/>
        <item x="8130"/>
        <item x="7390"/>
        <item x="7407"/>
        <item x="9899"/>
        <item x="9333"/>
        <item x="14241"/>
        <item x="20119"/>
        <item x="20090"/>
        <item x="19777"/>
        <item x="19707"/>
        <item x="5737"/>
        <item x="5590"/>
        <item x="5161"/>
        <item x="9163"/>
        <item x="1822"/>
        <item x="19162"/>
        <item x="18836"/>
        <item x="18747"/>
        <item x="18801"/>
        <item x="1078"/>
        <item x="6181"/>
        <item x="6499"/>
        <item x="3450"/>
        <item x="3301"/>
        <item x="2643"/>
        <item x="3749"/>
        <item x="2941"/>
        <item x="3679"/>
        <item x="15187"/>
        <item x="15387"/>
        <item x="15398"/>
        <item x="18069"/>
        <item x="17919"/>
        <item x="17610"/>
        <item x="13540"/>
        <item x="16311"/>
        <item x="16882"/>
        <item x="516"/>
        <item x="78"/>
        <item x="1016"/>
        <item x="615"/>
        <item x="573"/>
        <item x="12028"/>
        <item x="12461"/>
        <item x="12525"/>
        <item x="12033"/>
        <item x="4128"/>
        <item x="11092"/>
        <item x="10324"/>
        <item x="7860"/>
        <item x="7718"/>
        <item x="7563"/>
        <item x="10076"/>
        <item x="10118"/>
        <item x="14499"/>
        <item x="14012"/>
        <item x="21019"/>
        <item x="20192"/>
        <item x="20651"/>
        <item x="19286"/>
        <item x="19813"/>
        <item x="19570"/>
        <item x="5490"/>
        <item x="5417"/>
        <item x="5360"/>
        <item x="9125"/>
        <item x="8575"/>
        <item x="2183"/>
        <item x="2082"/>
        <item x="21158"/>
        <item x="21293"/>
        <item x="18634"/>
        <item x="18783"/>
        <item x="18796"/>
        <item x="14923"/>
        <item x="2683"/>
        <item x="3313"/>
        <item x="2673"/>
        <item x="15971"/>
        <item x="15268"/>
        <item x="17926"/>
        <item x="17430"/>
        <item x="17796"/>
        <item x="18110"/>
        <item x="18330"/>
        <item x="17736"/>
        <item x="13616"/>
        <item x="13566"/>
        <item x="16594"/>
        <item x="215"/>
        <item x="872"/>
        <item x="11610"/>
        <item x="11479"/>
        <item x="4929"/>
        <item x="4870"/>
        <item x="4662"/>
        <item x="3851"/>
        <item x="4804"/>
        <item x="4189"/>
        <item x="11396"/>
        <item x="10699"/>
        <item x="7667"/>
        <item x="8354"/>
        <item x="7873"/>
        <item x="7651"/>
        <item x="10251"/>
        <item x="9812"/>
        <item x="9668"/>
        <item x="13900"/>
        <item x="19914"/>
        <item x="19608"/>
        <item x="5164"/>
        <item x="1880"/>
        <item x="1810"/>
        <item x="1458"/>
        <item x="7149"/>
        <item x="7271"/>
        <item x="7363"/>
        <item x="7209"/>
        <item x="5934"/>
        <item x="6251"/>
        <item x="3403"/>
        <item x="15592"/>
        <item x="15834"/>
        <item x="15005"/>
        <item x="17579"/>
        <item x="12758"/>
        <item x="16724"/>
        <item x="16410"/>
        <item x="16957"/>
        <item x="138"/>
        <item x="12285"/>
        <item x="8468"/>
        <item x="7435"/>
        <item x="7734"/>
        <item x="7550"/>
        <item x="9846"/>
        <item x="10217"/>
        <item x="20254"/>
        <item x="19490"/>
        <item x="5258"/>
        <item x="5218"/>
        <item x="9129"/>
        <item x="9183"/>
        <item x="9202"/>
        <item x="2084"/>
        <item x="2384"/>
        <item x="21151"/>
        <item x="18906"/>
        <item x="21627"/>
        <item x="6848"/>
        <item x="6452"/>
        <item x="5784"/>
        <item x="7350"/>
        <item x="2612"/>
        <item x="3374"/>
        <item x="15228"/>
        <item x="18470"/>
        <item x="18380"/>
        <item x="18512"/>
        <item x="17417"/>
        <item x="12998"/>
        <item x="12783"/>
        <item x="13031"/>
        <item x="13021"/>
        <item x="13244"/>
        <item x="17268"/>
        <item x="17232"/>
        <item x="17267"/>
        <item x="16725"/>
        <item x="4565"/>
        <item x="7752"/>
        <item x="14810"/>
        <item x="1708"/>
        <item x="2872"/>
        <item x="2957"/>
        <item x="2611"/>
        <item x="2888"/>
        <item x="2658"/>
        <item x="2807"/>
        <item x="16157"/>
        <item x="15546"/>
        <item x="15376"/>
        <item x="15335"/>
        <item x="15008"/>
        <item x="15125"/>
        <item x="15136"/>
        <item x="17607"/>
        <item x="17454"/>
        <item x="17356"/>
        <item x="17221"/>
        <item x="16480"/>
        <item x="12207"/>
        <item x="14441"/>
        <item x="9056"/>
        <item x="9045"/>
        <item x="9199"/>
        <item x="8975"/>
        <item x="2405"/>
        <item x="21406"/>
        <item x="1197"/>
        <item x="1329"/>
        <item x="6466"/>
        <item x="3471"/>
        <item x="3063"/>
        <item x="2660"/>
        <item x="2667"/>
        <item x="16135"/>
        <item x="17797"/>
        <item x="17638"/>
        <item x="13383"/>
        <item x="12833"/>
        <item x="175"/>
        <item x="4559"/>
        <item x="4113"/>
        <item x="4125"/>
        <item x="3940"/>
        <item x="3778"/>
        <item x="4602"/>
        <item x="11280"/>
        <item x="9270"/>
        <item x="13695"/>
        <item x="20153"/>
        <item x="20722"/>
        <item x="5016"/>
        <item x="5288"/>
        <item x="8879"/>
        <item x="9042"/>
        <item x="2339"/>
        <item x="1884"/>
        <item x="14790"/>
        <item x="14962"/>
        <item x="14927"/>
        <item x="14918"/>
        <item x="6059"/>
        <item x="7194"/>
        <item x="6745"/>
        <item x="3287"/>
        <item x="2959"/>
        <item x="2995"/>
        <item x="3013"/>
        <item x="15783"/>
        <item x="15406"/>
        <item x="18318"/>
        <item x="17571"/>
        <item x="13102"/>
        <item x="13586"/>
        <item x="17029"/>
        <item x="699"/>
        <item x="83"/>
        <item x="759"/>
        <item x="965"/>
        <item x="835"/>
        <item x="12036"/>
        <item x="12107"/>
        <item x="11912"/>
        <item x="4818"/>
        <item x="4077"/>
        <item x="4186"/>
        <item x="10478"/>
        <item x="11182"/>
        <item x="10530"/>
        <item x="10920"/>
        <item x="7974"/>
        <item x="7429"/>
        <item x="8098"/>
        <item x="8246"/>
        <item x="10003"/>
        <item x="9777"/>
        <item x="9496"/>
        <item x="14707"/>
        <item x="20835"/>
        <item x="5703"/>
        <item x="5634"/>
        <item x="5601"/>
        <item x="8913"/>
        <item x="2320"/>
        <item x="2356"/>
        <item x="2277"/>
        <item x="21441"/>
        <item x="21354"/>
        <item x="3015"/>
        <item x="2774"/>
        <item x="3398"/>
        <item x="2701"/>
        <item x="3518"/>
        <item x="2727"/>
        <item x="16131"/>
        <item x="15213"/>
        <item x="15780"/>
        <item x="18194"/>
        <item x="17434"/>
        <item x="17973"/>
        <item x="18122"/>
        <item x="13681"/>
        <item x="16745"/>
        <item x="952"/>
        <item x="12152"/>
        <item x="11997"/>
        <item x="4883"/>
        <item x="4732"/>
        <item x="3805"/>
        <item x="4196"/>
        <item x="11973"/>
        <item x="11429"/>
        <item x="10679"/>
        <item x="8010"/>
        <item x="20695"/>
        <item x="20052"/>
        <item x="8905"/>
        <item x="8573"/>
        <item x="9146"/>
        <item x="2087"/>
        <item x="8698"/>
        <item x="8819"/>
        <item x="21263"/>
        <item x="21394"/>
        <item x="21219"/>
        <item x="21314"/>
        <item x="18798"/>
        <item x="1153"/>
        <item x="1375"/>
        <item x="1135"/>
        <item x="1143"/>
        <item x="6282"/>
        <item x="6195"/>
        <item x="6971"/>
        <item x="6062"/>
        <item x="6700"/>
        <item x="7339"/>
        <item x="6277"/>
        <item x="5896"/>
        <item x="6000"/>
        <item x="3562"/>
        <item x="15679"/>
        <item x="16168"/>
        <item x="17618"/>
        <item x="17593"/>
        <item x="17867"/>
        <item x="17880"/>
        <item x="17472"/>
        <item x="17599"/>
        <item x="18137"/>
        <item x="13004"/>
        <item x="13303"/>
        <item x="16522"/>
        <item x="16810"/>
        <item x="208"/>
        <item x="379"/>
        <item x="106"/>
        <item x="71"/>
        <item x="11511"/>
        <item x="11939"/>
        <item x="4308"/>
        <item x="4550"/>
        <item x="11187"/>
        <item x="11332"/>
        <item x="7825"/>
        <item x="8409"/>
        <item x="9315"/>
        <item x="14683"/>
        <item x="20561"/>
        <item x="20032"/>
        <item x="8657"/>
        <item x="8529"/>
        <item x="2156"/>
        <item x="1965"/>
        <item x="2282"/>
        <item x="2447"/>
        <item x="19155"/>
        <item x="14781"/>
        <item x="6850"/>
        <item x="2653"/>
        <item x="15188"/>
        <item x="15736"/>
        <item x="15980"/>
        <item x="15462"/>
        <item x="15629"/>
        <item x="15179"/>
        <item x="14993"/>
        <item x="15164"/>
        <item x="15393"/>
        <item x="17834"/>
        <item x="17303"/>
        <item x="184"/>
        <item x="12147"/>
        <item x="11735"/>
        <item x="11747"/>
        <item x="4301"/>
        <item x="14422"/>
        <item x="5205"/>
        <item x="9132"/>
        <item x="2185"/>
        <item x="19064"/>
        <item x="18760"/>
        <item x="6585"/>
        <item x="2759"/>
        <item x="2791"/>
        <item x="15255"/>
        <item x="15432"/>
        <item x="17480"/>
        <item x="705"/>
        <item x="765"/>
        <item x="24"/>
        <item x="125"/>
        <item x="283"/>
        <item x="4601"/>
        <item x="10829"/>
        <item x="8210"/>
        <item x="8675"/>
        <item x="8491"/>
        <item t="default"/>
      </items>
    </pivotField>
    <pivotField dataField="1" numFmtId="42"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Job Postings" fld="0" subtotal="count" baseField="0" baseItem="0"/>
    <dataField name="Average Salary" fld="7" subtotal="average" baseField="0" baseItem="0"/>
  </dataField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D80739-20AF-AA4C-93C1-7F9950A8F0B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19" firstHeaderRow="1" firstDataRow="1" firstDataCol="1"/>
  <pivotFields count="11">
    <pivotField showAll="0">
      <items count="11">
        <item x="4"/>
        <item x="9"/>
        <item x="2"/>
        <item x="1"/>
        <item x="0"/>
        <item x="7"/>
        <item x="6"/>
        <item x="3"/>
        <item x="8"/>
        <item x="5"/>
        <item t="default"/>
      </items>
    </pivotField>
    <pivotField showAll="0"/>
    <pivotField showAll="0"/>
    <pivotField showAll="0">
      <items count="23">
        <item x="1"/>
        <item x="15"/>
        <item x="0"/>
        <item x="2"/>
        <item x="6"/>
        <item x="5"/>
        <item x="16"/>
        <item x="7"/>
        <item x="14"/>
        <item x="8"/>
        <item x="13"/>
        <item x="9"/>
        <item x="12"/>
        <item x="21"/>
        <item x="3"/>
        <item x="17"/>
        <item x="4"/>
        <item x="19"/>
        <item x="18"/>
        <item x="20"/>
        <item x="11"/>
        <item x="10"/>
        <item t="default"/>
      </items>
    </pivotField>
    <pivotField axis="axisRow" showAll="0">
      <items count="3">
        <item n="Non-Remote" x="0"/>
        <item n="Remote" x="1"/>
        <item t="default"/>
      </items>
    </pivotField>
    <pivotField showAll="0">
      <items count="109">
        <item x="75"/>
        <item x="94"/>
        <item x="47"/>
        <item x="89"/>
        <item x="51"/>
        <item x="37"/>
        <item x="87"/>
        <item x="29"/>
        <item x="93"/>
        <item x="104"/>
        <item x="3"/>
        <item x="107"/>
        <item x="41"/>
        <item x="80"/>
        <item x="15"/>
        <item x="103"/>
        <item x="23"/>
        <item x="24"/>
        <item x="48"/>
        <item x="32"/>
        <item x="61"/>
        <item x="0"/>
        <item x="102"/>
        <item x="19"/>
        <item x="52"/>
        <item x="39"/>
        <item x="5"/>
        <item x="98"/>
        <item x="53"/>
        <item x="83"/>
        <item x="17"/>
        <item x="71"/>
        <item x="27"/>
        <item x="9"/>
        <item x="38"/>
        <item x="69"/>
        <item x="46"/>
        <item x="4"/>
        <item x="63"/>
        <item x="10"/>
        <item x="7"/>
        <item x="77"/>
        <item x="28"/>
        <item x="8"/>
        <item x="49"/>
        <item x="81"/>
        <item x="36"/>
        <item x="43"/>
        <item x="65"/>
        <item x="79"/>
        <item x="60"/>
        <item x="97"/>
        <item x="34"/>
        <item x="62"/>
        <item x="95"/>
        <item x="31"/>
        <item x="88"/>
        <item x="85"/>
        <item x="30"/>
        <item x="22"/>
        <item x="74"/>
        <item x="64"/>
        <item x="73"/>
        <item x="58"/>
        <item x="84"/>
        <item x="26"/>
        <item x="44"/>
        <item x="101"/>
        <item x="70"/>
        <item x="82"/>
        <item x="56"/>
        <item x="59"/>
        <item x="76"/>
        <item x="96"/>
        <item x="42"/>
        <item x="50"/>
        <item x="11"/>
        <item x="12"/>
        <item x="55"/>
        <item x="68"/>
        <item x="90"/>
        <item x="106"/>
        <item x="66"/>
        <item x="18"/>
        <item x="72"/>
        <item x="35"/>
        <item x="14"/>
        <item x="21"/>
        <item x="20"/>
        <item x="86"/>
        <item x="1"/>
        <item x="13"/>
        <item x="45"/>
        <item x="40"/>
        <item x="25"/>
        <item x="91"/>
        <item x="57"/>
        <item x="78"/>
        <item x="92"/>
        <item x="33"/>
        <item x="67"/>
        <item x="6"/>
        <item x="2"/>
        <item x="54"/>
        <item x="99"/>
        <item x="16"/>
        <item x="105"/>
        <item x="100"/>
        <item t="default"/>
      </items>
    </pivotField>
    <pivotField numFmtId="14" showAll="0">
      <items count="21662">
        <item x="2451"/>
        <item x="8629"/>
        <item x="9147"/>
        <item x="9155"/>
        <item x="2441"/>
        <item x="1938"/>
        <item x="18953"/>
        <item x="18830"/>
        <item x="1284"/>
        <item x="1239"/>
        <item x="1770"/>
        <item x="1591"/>
        <item x="1139"/>
        <item x="21496"/>
        <item x="21525"/>
        <item x="3638"/>
        <item x="12205"/>
        <item x="100"/>
        <item x="11593"/>
        <item x="7561"/>
        <item x="19625"/>
        <item x="2000"/>
        <item x="2053"/>
        <item x="19079"/>
        <item x="19052"/>
        <item x="14895"/>
        <item x="1634"/>
        <item x="1226"/>
        <item x="1214"/>
        <item x="7273"/>
        <item x="6014"/>
        <item x="6279"/>
        <item x="3636"/>
        <item x="3175"/>
        <item x="3090"/>
        <item x="15418"/>
        <item x="15820"/>
        <item x="17846"/>
        <item x="17442"/>
        <item x="13428"/>
        <item x="12958"/>
        <item x="13035"/>
        <item x="16888"/>
        <item x="17315"/>
        <item x="16439"/>
        <item x="17203"/>
        <item x="776"/>
        <item x="35"/>
        <item x="12481"/>
        <item x="12201"/>
        <item x="11500"/>
        <item x="11709"/>
        <item x="12475"/>
        <item x="4214"/>
        <item x="4914"/>
        <item x="3890"/>
        <item x="3827"/>
        <item x="4132"/>
        <item x="3972"/>
        <item x="4529"/>
        <item x="4681"/>
        <item x="10739"/>
        <item x="11249"/>
        <item x="10610"/>
        <item x="11418"/>
        <item x="7747"/>
        <item x="7516"/>
        <item x="8450"/>
        <item x="7460"/>
        <item x="10130"/>
        <item x="9387"/>
        <item x="9404"/>
        <item x="9919"/>
        <item x="9329"/>
        <item x="9413"/>
        <item x="9650"/>
        <item x="14607"/>
        <item x="14192"/>
        <item x="14690"/>
        <item x="14170"/>
        <item x="14216"/>
        <item x="14321"/>
        <item x="14286"/>
        <item x="14571"/>
        <item x="20633"/>
        <item x="5705"/>
        <item x="4977"/>
        <item x="5275"/>
        <item x="5709"/>
        <item x="5200"/>
        <item x="5565"/>
        <item x="8604"/>
        <item x="8666"/>
        <item x="8957"/>
        <item x="9017"/>
        <item x="8494"/>
        <item x="2330"/>
        <item x="1827"/>
        <item x="21062"/>
        <item x="21321"/>
        <item x="18945"/>
        <item x="18856"/>
        <item x="18932"/>
        <item x="18740"/>
        <item x="18840"/>
        <item x="18837"/>
        <item x="18626"/>
        <item x="14933"/>
        <item x="14804"/>
        <item x="14843"/>
        <item x="14896"/>
        <item x="21516"/>
        <item x="21536"/>
        <item x="21592"/>
        <item x="21642"/>
        <item x="1312"/>
        <item x="1469"/>
        <item x="1624"/>
        <item x="6091"/>
        <item x="7341"/>
        <item x="6946"/>
        <item x="3595"/>
        <item x="3172"/>
        <item x="3152"/>
        <item x="3141"/>
        <item x="3337"/>
        <item x="2928"/>
        <item x="3104"/>
        <item x="15633"/>
        <item x="15416"/>
        <item x="16045"/>
        <item x="15021"/>
        <item x="13495"/>
        <item x="13307"/>
        <item x="13070"/>
        <item x="13301"/>
        <item x="13218"/>
        <item x="12674"/>
        <item x="13490"/>
        <item x="12893"/>
        <item x="18281"/>
        <item x="13387"/>
        <item x="16931"/>
        <item x="16646"/>
        <item x="16841"/>
        <item x="17206"/>
        <item x="12950"/>
        <item x="16884"/>
        <item x="17304"/>
        <item x="16799"/>
        <item x="16877"/>
        <item x="13438"/>
        <item x="16316"/>
        <item x="871"/>
        <item x="147"/>
        <item x="11870"/>
        <item x="12082"/>
        <item x="11821"/>
        <item x="4223"/>
        <item x="4716"/>
        <item x="11363"/>
        <item x="11455"/>
        <item x="11317"/>
        <item x="11446"/>
        <item x="11003"/>
        <item x="10515"/>
        <item x="10282"/>
        <item x="4395"/>
        <item x="4421"/>
        <item x="8358"/>
        <item x="8422"/>
        <item x="8372"/>
        <item x="7558"/>
        <item x="7871"/>
        <item x="7551"/>
        <item x="7531"/>
        <item x="9296"/>
        <item x="20807"/>
        <item x="20942"/>
        <item x="19658"/>
        <item x="7053"/>
        <item x="7191"/>
        <item x="1286"/>
        <item x="5341"/>
        <item x="6019"/>
        <item x="2799"/>
        <item x="3678"/>
        <item x="5904"/>
        <item x="8637"/>
        <item x="15815"/>
        <item x="8524"/>
        <item x="2101"/>
        <item x="2237"/>
        <item x="17980"/>
        <item x="18493"/>
        <item x="17391"/>
        <item x="21073"/>
        <item x="18941"/>
        <item x="16247"/>
        <item x="16292"/>
        <item x="18704"/>
        <item x="18976"/>
        <item x="18616"/>
        <item x="16844"/>
        <item x="16286"/>
        <item x="595"/>
        <item x="206"/>
        <item x="239"/>
        <item x="526"/>
        <item x="337"/>
        <item x="18667"/>
        <item x="14907"/>
        <item x="14750"/>
        <item x="14889"/>
        <item x="18"/>
        <item x="11655"/>
        <item x="11564"/>
        <item x="11474"/>
        <item x="11892"/>
        <item x="12513"/>
        <item x="12352"/>
        <item x="11507"/>
        <item x="589"/>
        <item x="14758"/>
        <item x="11605"/>
        <item x="14766"/>
        <item x="11734"/>
        <item x="4600"/>
        <item x="4394"/>
        <item x="4482"/>
        <item x="4536"/>
        <item x="21580"/>
        <item x="21644"/>
        <item x="21582"/>
        <item x="21626"/>
        <item x="11415"/>
        <item x="10952"/>
        <item x="10579"/>
        <item x="10782"/>
        <item x="10823"/>
        <item x="10856"/>
        <item x="21657"/>
        <item x="11024"/>
        <item x="8020"/>
        <item x="11392"/>
        <item x="7877"/>
        <item x="8189"/>
        <item x="8062"/>
        <item x="10166"/>
        <item x="9261"/>
        <item x="9936"/>
        <item x="13860"/>
        <item x="14301"/>
        <item x="13952"/>
        <item x="14669"/>
        <item x="10067"/>
        <item x="13871"/>
        <item x="20087"/>
        <item x="20776"/>
        <item x="20464"/>
        <item x="20363"/>
        <item x="20536"/>
        <item x="20657"/>
        <item x="20773"/>
        <item x="19842"/>
        <item x="19588"/>
        <item x="19311"/>
        <item x="20183"/>
        <item x="5517"/>
        <item x="5682"/>
        <item x="19338"/>
        <item x="5103"/>
        <item x="9050"/>
        <item x="9070"/>
        <item x="8766"/>
        <item x="9008"/>
        <item x="9052"/>
        <item x="2402"/>
        <item x="2424"/>
        <item x="2038"/>
        <item x="2052"/>
        <item x="1993"/>
        <item x="1971"/>
        <item x="1948"/>
        <item x="8577"/>
        <item x="2123"/>
        <item x="21237"/>
        <item x="21105"/>
        <item x="21331"/>
        <item x="19136"/>
        <item x="19093"/>
        <item x="19067"/>
        <item x="18687"/>
        <item x="18826"/>
        <item x="18596"/>
        <item x="18823"/>
        <item x="18718"/>
        <item x="14803"/>
        <item x="14829"/>
        <item x="14959"/>
        <item x="14725"/>
        <item x="14831"/>
        <item x="21559"/>
        <item x="1758"/>
        <item x="1072"/>
        <item x="1285"/>
        <item x="21640"/>
        <item x="1636"/>
        <item x="1581"/>
        <item x="7225"/>
        <item x="7148"/>
        <item x="6941"/>
        <item x="6997"/>
        <item x="2932"/>
        <item x="3452"/>
        <item x="2585"/>
        <item x="2966"/>
        <item x="3329"/>
        <item x="17814"/>
        <item x="13538"/>
        <item x="13225"/>
        <item x="13233"/>
        <item x="12703"/>
        <item x="12685"/>
        <item x="17095"/>
        <item x="17129"/>
        <item x="17113"/>
        <item x="977"/>
        <item x="224"/>
        <item x="509"/>
        <item x="334"/>
        <item x="11788"/>
        <item x="12196"/>
        <item x="11857"/>
        <item x="11786"/>
        <item x="12307"/>
        <item x="12073"/>
        <item x="12025"/>
        <item x="12230"/>
        <item x="4637"/>
        <item x="3904"/>
        <item x="10415"/>
        <item x="10318"/>
        <item x="10477"/>
        <item x="10339"/>
        <item x="10653"/>
        <item x="10485"/>
        <item x="8194"/>
        <item x="8434"/>
        <item x="8144"/>
        <item x="7965"/>
        <item x="7703"/>
        <item x="8357"/>
        <item x="8245"/>
        <item x="7444"/>
        <item x="9620"/>
        <item x="14151"/>
        <item x="14314"/>
        <item x="20262"/>
        <item x="20155"/>
        <item x="14640"/>
        <item x="14590"/>
        <item x="20876"/>
        <item x="20478"/>
        <item x="20618"/>
        <item x="20406"/>
        <item x="20495"/>
        <item x="19846"/>
        <item x="19544"/>
        <item x="19360"/>
        <item x="19692"/>
        <item x="19532"/>
        <item x="5359"/>
        <item x="5618"/>
        <item x="5646"/>
        <item x="5006"/>
        <item x="4953"/>
        <item x="8745"/>
        <item x="8653"/>
        <item x="8625"/>
        <item x="9092"/>
        <item x="9081"/>
        <item x="2388"/>
        <item x="1937"/>
        <item x="2225"/>
        <item x="2319"/>
        <item x="21234"/>
        <item x="21463"/>
        <item x="21325"/>
        <item x="21275"/>
        <item x="19168"/>
        <item x="19083"/>
        <item x="18775"/>
        <item x="18674"/>
        <item x="18731"/>
        <item x="18800"/>
        <item x="18848"/>
        <item x="14764"/>
        <item x="21566"/>
        <item x="1630"/>
        <item x="1622"/>
        <item x="21587"/>
        <item x="1066"/>
        <item x="7322"/>
        <item x="6681"/>
        <item x="2617"/>
        <item x="2908"/>
        <item x="2717"/>
        <item x="2613"/>
        <item x="2632"/>
        <item x="2584"/>
        <item x="6351"/>
        <item x="3585"/>
        <item x="15722"/>
        <item x="16151"/>
        <item x="17389"/>
        <item x="18531"/>
        <item x="18445"/>
        <item x="12675"/>
        <item x="16570"/>
        <item x="16928"/>
        <item x="792"/>
        <item x="644"/>
        <item x="16680"/>
        <item x="16345"/>
        <item x="104"/>
        <item x="12399"/>
        <item x="11874"/>
        <item x="4556"/>
        <item x="4054"/>
        <item x="4207"/>
        <item x="4754"/>
        <item x="11026"/>
        <item x="10955"/>
        <item x="10982"/>
        <item x="11197"/>
        <item x="10484"/>
        <item x="4263"/>
        <item x="10615"/>
        <item x="7750"/>
        <item x="7777"/>
        <item x="7774"/>
        <item x="11081"/>
        <item x="7628"/>
        <item x="11391"/>
        <item x="7595"/>
        <item x="10036"/>
        <item x="9574"/>
        <item x="9641"/>
        <item x="8127"/>
        <item x="9572"/>
        <item x="9551"/>
        <item x="13791"/>
        <item x="14542"/>
        <item x="14671"/>
        <item x="13708"/>
        <item x="13753"/>
        <item x="20798"/>
        <item x="20309"/>
        <item x="20039"/>
        <item x="19926"/>
        <item x="5271"/>
        <item x="5524"/>
        <item x="19977"/>
        <item x="9080"/>
        <item x="5722"/>
        <item x="8730"/>
        <item x="8759"/>
        <item x="2275"/>
        <item x="1939"/>
        <item x="1807"/>
        <item x="21114"/>
        <item x="21240"/>
        <item x="21472"/>
        <item x="21486"/>
        <item x="21290"/>
        <item x="18993"/>
        <item x="19071"/>
        <item x="18575"/>
        <item x="18868"/>
        <item x="18746"/>
        <item x="14849"/>
        <item x="14813"/>
        <item x="14788"/>
        <item x="14852"/>
        <item x="21563"/>
        <item x="21557"/>
        <item x="1467"/>
        <item x="6830"/>
        <item x="6776"/>
        <item x="6827"/>
        <item x="2909"/>
        <item x="3504"/>
        <item x="2900"/>
        <item x="3491"/>
        <item x="3454"/>
        <item x="15401"/>
        <item x="17635"/>
        <item x="18415"/>
        <item x="17340"/>
        <item x="16913"/>
        <item x="16595"/>
        <item x="12276"/>
        <item x="11710"/>
        <item x="4389"/>
        <item x="4024"/>
        <item x="4707"/>
        <item x="11183"/>
        <item x="10691"/>
        <item x="10556"/>
        <item x="11237"/>
        <item x="8007"/>
        <item x="8128"/>
        <item x="9437"/>
        <item x="14449"/>
        <item x="14116"/>
        <item x="14166"/>
        <item x="14450"/>
        <item x="19606"/>
        <item x="19336"/>
        <item x="20001"/>
        <item x="5108"/>
        <item x="9065"/>
        <item x="1874"/>
        <item x="2485"/>
        <item x="2259"/>
        <item x="2376"/>
        <item x="21242"/>
        <item x="18782"/>
        <item x="21515"/>
        <item x="21494"/>
        <item x="1367"/>
        <item x="1771"/>
        <item x="1575"/>
        <item x="5810"/>
        <item x="6372"/>
        <item x="7198"/>
        <item x="6793"/>
        <item x="3734"/>
        <item x="3017"/>
        <item x="2837"/>
        <item x="15999"/>
        <item x="16147"/>
        <item x="13297"/>
        <item x="17236"/>
        <item x="16564"/>
        <item x="4170"/>
        <item x="3921"/>
        <item x="10745"/>
        <item x="10455"/>
        <item x="8151"/>
        <item x="21023"/>
        <item x="19833"/>
        <item x="5625"/>
        <item x="5012"/>
        <item x="8537"/>
        <item x="1920"/>
        <item x="2430"/>
        <item x="21099"/>
        <item x="19152"/>
        <item x="18865"/>
        <item x="14925"/>
        <item x="14869"/>
        <item x="14761"/>
        <item x="1749"/>
        <item x="1757"/>
        <item x="21622"/>
        <item x="21635"/>
        <item x="5891"/>
        <item x="6057"/>
        <item x="3584"/>
        <item x="3538"/>
        <item x="2787"/>
        <item x="3462"/>
        <item x="15967"/>
        <item x="15229"/>
        <item x="16006"/>
        <item x="15361"/>
        <item x="15962"/>
        <item x="18166"/>
        <item x="13147"/>
        <item x="12880"/>
        <item x="12606"/>
        <item x="16477"/>
        <item x="16537"/>
        <item x="16548"/>
        <item x="16866"/>
        <item x="318"/>
        <item x="73"/>
        <item x="11636"/>
        <item x="12583"/>
        <item x="12210"/>
        <item x="4799"/>
        <item x="4605"/>
        <item x="4213"/>
        <item x="4210"/>
        <item x="4767"/>
        <item x="3956"/>
        <item x="4177"/>
        <item x="10371"/>
        <item x="11294"/>
        <item x="11224"/>
        <item x="10667"/>
        <item x="10542"/>
        <item x="10457"/>
        <item x="11298"/>
        <item x="11090"/>
        <item x="10454"/>
        <item x="10340"/>
        <item x="8095"/>
        <item x="7560"/>
        <item x="10232"/>
        <item x="9578"/>
        <item x="9475"/>
        <item x="9940"/>
        <item x="10030"/>
        <item x="13950"/>
        <item x="14068"/>
        <item x="13924"/>
        <item x="14425"/>
        <item x="14124"/>
        <item x="13922"/>
        <item x="14565"/>
        <item x="13923"/>
        <item x="14041"/>
        <item x="20858"/>
        <item x="20635"/>
        <item x="20170"/>
        <item x="20933"/>
        <item x="20681"/>
        <item x="20692"/>
        <item x="20439"/>
        <item x="20037"/>
        <item x="19291"/>
        <item x="19783"/>
        <item x="20034"/>
        <item x="19865"/>
        <item x="19789"/>
        <item x="19519"/>
        <item x="19837"/>
        <item x="5094"/>
        <item x="5042"/>
        <item x="5477"/>
        <item x="5473"/>
        <item x="5697"/>
        <item x="5541"/>
        <item x="5269"/>
        <item x="5148"/>
        <item x="9135"/>
        <item x="8564"/>
        <item x="8674"/>
        <item x="8748"/>
        <item x="2151"/>
        <item x="2171"/>
        <item x="2341"/>
        <item x="2298"/>
        <item x="2030"/>
        <item x="1811"/>
        <item x="21353"/>
        <item x="21458"/>
        <item x="21340"/>
        <item x="21368"/>
        <item x="21169"/>
        <item x="21063"/>
        <item x="21400"/>
        <item x="21469"/>
        <item x="21134"/>
        <item x="19040"/>
        <item x="19182"/>
        <item x="18915"/>
        <item x="19054"/>
        <item x="18766"/>
        <item x="18703"/>
        <item x="14765"/>
        <item x="14898"/>
        <item x="21509"/>
        <item x="1366"/>
        <item x="1452"/>
        <item x="1273"/>
        <item x="1271"/>
        <item x="6525"/>
        <item x="6794"/>
        <item x="5967"/>
        <item x="6157"/>
        <item x="3628"/>
        <item x="2706"/>
        <item x="3131"/>
        <item x="3378"/>
        <item x="15198"/>
        <item x="15495"/>
        <item x="15055"/>
        <item x="15312"/>
        <item x="17403"/>
        <item x="13117"/>
        <item x="13555"/>
        <item x="12888"/>
        <item x="13417"/>
        <item x="13209"/>
        <item x="12930"/>
        <item x="16868"/>
        <item x="17107"/>
        <item x="16372"/>
        <item x="14"/>
        <item x="12319"/>
        <item x="12121"/>
        <item x="12030"/>
        <item x="11838"/>
        <item x="12229"/>
        <item x="4216"/>
        <item x="4645"/>
        <item x="4388"/>
        <item x="3791"/>
        <item x="4097"/>
        <item x="4803"/>
        <item x="4672"/>
        <item x="10975"/>
        <item x="11120"/>
        <item x="10675"/>
        <item x="10377"/>
        <item x="8405"/>
        <item x="10793"/>
        <item x="8465"/>
        <item x="8132"/>
        <item x="8168"/>
        <item x="9911"/>
        <item x="10094"/>
        <item x="10119"/>
        <item x="9419"/>
        <item x="9371"/>
        <item x="9322"/>
        <item x="14692"/>
        <item x="14396"/>
        <item x="13793"/>
        <item x="14694"/>
        <item x="14358"/>
        <item x="20127"/>
        <item x="20291"/>
        <item x="20935"/>
        <item x="20530"/>
        <item x="20577"/>
        <item x="20399"/>
        <item x="20787"/>
        <item x="19782"/>
        <item x="19322"/>
        <item x="19665"/>
        <item x="19307"/>
        <item x="19750"/>
        <item x="19280"/>
        <item x="5211"/>
        <item x="19468"/>
        <item x="5027"/>
        <item x="5048"/>
        <item x="5193"/>
        <item x="5005"/>
        <item x="8716"/>
        <item x="8764"/>
        <item x="9200"/>
        <item x="8909"/>
        <item x="8722"/>
        <item x="8818"/>
        <item x="1876"/>
        <item x="8735"/>
        <item x="2257"/>
        <item x="1844"/>
        <item x="2316"/>
        <item x="2242"/>
        <item x="2327"/>
        <item x="21420"/>
        <item x="21226"/>
        <item x="21161"/>
        <item x="21273"/>
        <item x="21349"/>
        <item x="18893"/>
        <item x="18627"/>
        <item x="18780"/>
        <item x="14787"/>
        <item x="14842"/>
        <item x="14794"/>
        <item x="21560"/>
        <item x="21556"/>
        <item x="21608"/>
        <item x="21643"/>
        <item x="21499"/>
        <item x="1501"/>
        <item x="1295"/>
        <item x="1464"/>
        <item x="1354"/>
        <item x="1632"/>
        <item x="1486"/>
        <item x="1473"/>
        <item x="1472"/>
        <item x="1156"/>
        <item x="21651"/>
        <item x="21596"/>
        <item x="21650"/>
        <item x="21655"/>
        <item x="21645"/>
        <item x="1227"/>
        <item x="21628"/>
        <item x="6962"/>
        <item x="6272"/>
        <item x="5996"/>
        <item x="3103"/>
        <item x="3286"/>
        <item x="3317"/>
        <item x="2633"/>
        <item x="2649"/>
        <item x="16017"/>
        <item x="15779"/>
        <item x="15386"/>
        <item x="15081"/>
        <item x="18396"/>
        <item x="18039"/>
        <item x="17510"/>
        <item x="17765"/>
        <item x="13039"/>
        <item x="13581"/>
        <item x="16523"/>
        <item x="17286"/>
        <item x="16633"/>
        <item x="16485"/>
        <item x="955"/>
        <item x="11924"/>
        <item x="11592"/>
        <item x="12037"/>
        <item x="11664"/>
        <item x="11621"/>
        <item x="3932"/>
        <item x="4206"/>
        <item x="4527"/>
        <item x="4569"/>
        <item x="4598"/>
        <item x="3807"/>
        <item x="11413"/>
        <item x="11010"/>
        <item x="10983"/>
        <item x="10715"/>
        <item x="8324"/>
        <item x="8000"/>
        <item x="7542"/>
        <item x="7940"/>
        <item x="8382"/>
        <item x="8165"/>
        <item x="9771"/>
        <item x="10109"/>
        <item x="9312"/>
        <item x="10197"/>
        <item x="14655"/>
        <item x="13988"/>
        <item x="14176"/>
        <item x="14121"/>
        <item x="13991"/>
        <item x="20099"/>
        <item x="20129"/>
        <item x="20113"/>
        <item x="19642"/>
        <item x="19984"/>
        <item x="19470"/>
        <item x="19651"/>
        <item x="19341"/>
        <item x="19245"/>
        <item x="4993"/>
        <item x="5088"/>
        <item x="5014"/>
        <item x="5239"/>
        <item x="4965"/>
        <item x="5298"/>
        <item x="5470"/>
        <item x="9069"/>
        <item x="8777"/>
        <item x="8785"/>
        <item x="8921"/>
        <item x="8538"/>
        <item x="1805"/>
        <item x="21082"/>
        <item x="21322"/>
        <item x="19128"/>
        <item x="19042"/>
        <item x="18877"/>
        <item x="19030"/>
        <item x="18768"/>
        <item x="18776"/>
        <item x="14832"/>
        <item x="14957"/>
        <item x="14782"/>
        <item x="14922"/>
        <item x="21568"/>
        <item x="1268"/>
        <item x="1341"/>
        <item x="6735"/>
        <item x="7385"/>
        <item x="6587"/>
        <item x="6869"/>
        <item x="6130"/>
        <item x="5942"/>
        <item x="3422"/>
        <item x="3476"/>
        <item x="3535"/>
        <item x="3717"/>
        <item x="3688"/>
        <item x="5976"/>
        <item x="2558"/>
        <item x="2989"/>
        <item x="16025"/>
        <item x="15024"/>
        <item x="2878"/>
        <item x="2814"/>
        <item x="15785"/>
        <item x="17616"/>
        <item x="17555"/>
        <item x="15141"/>
        <item x="18525"/>
        <item x="13483"/>
        <item x="12835"/>
        <item x="13261"/>
        <item x="13645"/>
        <item x="13205"/>
        <item x="17609"/>
        <item x="13076"/>
        <item x="13335"/>
        <item x="834"/>
        <item x="1053"/>
        <item x="11804"/>
        <item x="12219"/>
        <item x="12568"/>
        <item x="11843"/>
        <item x="310"/>
        <item x="12482"/>
        <item x="12029"/>
        <item x="11728"/>
        <item x="12423"/>
        <item x="4808"/>
        <item x="12209"/>
        <item x="12295"/>
        <item x="12301"/>
        <item x="11243"/>
        <item x="11131"/>
        <item x="11036"/>
        <item x="3842"/>
        <item x="8365"/>
        <item x="8401"/>
        <item x="8094"/>
        <item x="7582"/>
        <item x="7891"/>
        <item x="8059"/>
        <item x="9947"/>
        <item x="10085"/>
        <item x="7419"/>
        <item x="9676"/>
        <item x="8408"/>
        <item x="9294"/>
        <item x="13916"/>
        <item x="14065"/>
        <item x="14158"/>
        <item x="20841"/>
        <item x="20259"/>
        <item x="14670"/>
        <item x="20661"/>
        <item x="20189"/>
        <item x="19788"/>
        <item x="19981"/>
        <item x="19938"/>
        <item x="19895"/>
        <item x="20339"/>
        <item x="19394"/>
        <item x="5595"/>
        <item x="5333"/>
        <item x="5676"/>
        <item x="5277"/>
        <item x="5534"/>
        <item x="8988"/>
        <item x="5066"/>
        <item x="9197"/>
        <item x="1928"/>
        <item x="1931"/>
        <item x="1990"/>
        <item x="1852"/>
        <item x="8590"/>
        <item x="8567"/>
        <item x="9071"/>
        <item x="9151"/>
        <item x="21183"/>
        <item x="21081"/>
        <item x="21245"/>
        <item x="18936"/>
        <item x="19172"/>
        <item x="19165"/>
        <item x="18629"/>
        <item x="18657"/>
        <item x="14715"/>
        <item x="18643"/>
        <item x="21530"/>
        <item x="21600"/>
        <item x="21574"/>
        <item x="21638"/>
        <item x="1570"/>
        <item x="6107"/>
        <item x="6458"/>
        <item x="7329"/>
        <item x="6408"/>
        <item x="1186"/>
        <item x="21646"/>
        <item x="2962"/>
        <item x="3470"/>
        <item x="3559"/>
        <item x="2734"/>
        <item x="6016"/>
        <item x="7096"/>
        <item x="15022"/>
        <item x="2662"/>
        <item x="18448"/>
        <item x="18004"/>
        <item x="13089"/>
        <item x="12834"/>
        <item x="18238"/>
        <item x="16907"/>
        <item x="16442"/>
        <item x="16334"/>
        <item x="16651"/>
        <item x="16293"/>
        <item x="16226"/>
        <item x="609"/>
        <item x="11561"/>
        <item x="12046"/>
        <item x="11638"/>
        <item x="12063"/>
        <item x="510"/>
        <item x="4665"/>
        <item x="4096"/>
        <item x="10494"/>
        <item x="11285"/>
        <item x="10328"/>
        <item x="7859"/>
        <item x="9895"/>
        <item x="8180"/>
        <item x="13800"/>
        <item x="13770"/>
        <item x="20663"/>
        <item x="19776"/>
        <item x="19906"/>
        <item x="19898"/>
        <item x="19634"/>
        <item x="19226"/>
        <item x="19539"/>
        <item x="19237"/>
        <item x="19316"/>
        <item x="19551"/>
        <item x="20760"/>
        <item x="20357"/>
        <item x="5679"/>
        <item x="5228"/>
        <item x="4938"/>
        <item x="19773"/>
        <item x="19506"/>
        <item x="2464"/>
        <item x="2055"/>
        <item x="21397"/>
        <item x="21118"/>
        <item x="21329"/>
        <item x="21147"/>
        <item x="18617"/>
        <item x="19095"/>
        <item x="14847"/>
        <item x="1234"/>
        <item x="1400"/>
        <item x="6409"/>
        <item x="6514"/>
        <item x="7042"/>
        <item x="3198"/>
        <item x="3078"/>
        <item x="3684"/>
        <item x="15817"/>
        <item x="15381"/>
        <item x="18368"/>
        <item x="18114"/>
        <item x="13560"/>
        <item x="13097"/>
        <item x="16874"/>
        <item x="17026"/>
        <item x="16535"/>
        <item x="16710"/>
        <item x="167"/>
        <item x="178"/>
        <item x="12397"/>
        <item x="11950"/>
        <item x="12202"/>
        <item x="11998"/>
        <item x="3914"/>
        <item x="11229"/>
        <item x="10830"/>
        <item x="10874"/>
        <item x="11122"/>
        <item x="10743"/>
        <item x="10518"/>
        <item x="10349"/>
        <item x="8197"/>
        <item x="8361"/>
        <item x="9534"/>
        <item x="9886"/>
        <item x="9505"/>
        <item x="13936"/>
        <item x="14597"/>
        <item x="13888"/>
        <item x="21037"/>
        <item x="19946"/>
        <item x="19489"/>
        <item x="8647"/>
        <item x="8851"/>
        <item x="9140"/>
        <item x="2244"/>
        <item x="2265"/>
        <item x="2322"/>
        <item x="1828"/>
        <item x="1875"/>
        <item x="1754"/>
        <item x="1178"/>
        <item x="1192"/>
        <item x="7366"/>
        <item x="7008"/>
        <item x="15199"/>
        <item x="18425"/>
        <item x="17173"/>
        <item x="390"/>
        <item x="592"/>
        <item x="4318"/>
        <item x="8122"/>
        <item x="20162"/>
        <item x="2482"/>
        <item x="2046"/>
        <item x="18869"/>
        <item x="14910"/>
        <item x="14724"/>
        <item x="21519"/>
        <item x="1599"/>
        <item x="5802"/>
        <item x="5901"/>
        <item x="6348"/>
        <item x="5864"/>
        <item x="3107"/>
        <item x="3441"/>
        <item x="7335"/>
        <item x="2851"/>
        <item x="2830"/>
        <item x="15308"/>
        <item x="15525"/>
        <item x="15850"/>
        <item x="15383"/>
        <item x="15595"/>
        <item x="16078"/>
        <item x="3021"/>
        <item x="15697"/>
        <item x="15814"/>
        <item x="18499"/>
        <item x="18389"/>
        <item x="17861"/>
        <item x="17423"/>
        <item x="15924"/>
        <item x="17675"/>
        <item x="18208"/>
        <item x="17757"/>
        <item x="17729"/>
        <item x="13665"/>
        <item x="17470"/>
        <item x="17088"/>
        <item x="13322"/>
        <item x="17260"/>
        <item x="16848"/>
        <item x="16512"/>
        <item x="413"/>
        <item x="388"/>
        <item x="221"/>
        <item x="11885"/>
        <item x="840"/>
        <item x="11667"/>
        <item x="4899"/>
        <item x="4218"/>
        <item x="4807"/>
        <item x="4566"/>
        <item x="10348"/>
        <item x="11246"/>
        <item x="7732"/>
        <item x="8343"/>
        <item x="8340"/>
        <item x="8111"/>
        <item x="10055"/>
        <item x="9568"/>
        <item x="13850"/>
        <item x="14413"/>
        <item x="14454"/>
        <item x="20444"/>
        <item x="20074"/>
        <item x="19315"/>
        <item x="19522"/>
        <item x="20020"/>
        <item x="5175"/>
        <item x="5311"/>
        <item x="4958"/>
        <item x="9162"/>
        <item x="8508"/>
        <item x="2459"/>
        <item x="2391"/>
        <item x="9152"/>
        <item x="8627"/>
        <item x="9205"/>
        <item x="1891"/>
        <item x="1853"/>
        <item x="2029"/>
        <item x="21490"/>
        <item x="1957"/>
        <item x="21068"/>
        <item x="19122"/>
        <item x="18759"/>
        <item x="18795"/>
        <item x="18654"/>
        <item x="14805"/>
        <item x="1710"/>
        <item x="1619"/>
        <item x="1373"/>
        <item x="21605"/>
        <item x="21637"/>
        <item x="7162"/>
        <item x="3465"/>
        <item x="2702"/>
        <item x="3500"/>
        <item x="3541"/>
        <item x="2552"/>
        <item x="2790"/>
        <item x="16122"/>
        <item x="15299"/>
        <item x="18403"/>
        <item x="17824"/>
        <item x="17687"/>
        <item x="18210"/>
        <item x="17670"/>
        <item x="18244"/>
        <item x="17901"/>
        <item x="17433"/>
        <item x="13245"/>
        <item x="13253"/>
        <item x="17126"/>
        <item x="16423"/>
        <item x="17172"/>
        <item x="17132"/>
        <item x="16781"/>
        <item x="912"/>
        <item x="120"/>
        <item x="12564"/>
        <item x="4759"/>
        <item x="4209"/>
        <item x="4653"/>
        <item x="3984"/>
        <item x="3855"/>
        <item x="3987"/>
        <item x="4204"/>
        <item x="11460"/>
        <item x="10638"/>
        <item x="10895"/>
        <item x="11110"/>
        <item x="7555"/>
        <item x="8106"/>
        <item x="8326"/>
        <item x="7716"/>
        <item x="7758"/>
        <item x="7448"/>
        <item x="9710"/>
        <item x="10201"/>
        <item x="9284"/>
        <item x="9573"/>
        <item x="14206"/>
        <item x="14445"/>
        <item x="13840"/>
        <item x="20207"/>
        <item x="20572"/>
        <item x="20866"/>
        <item x="20205"/>
        <item x="20164"/>
        <item x="19845"/>
        <item x="19580"/>
        <item x="19564"/>
        <item x="19860"/>
        <item x="5267"/>
        <item x="8868"/>
        <item x="8800"/>
        <item x="9178"/>
        <item x="1960"/>
        <item x="1989"/>
        <item x="2232"/>
        <item x="2139"/>
        <item x="21084"/>
        <item x="21422"/>
        <item x="21357"/>
        <item x="18923"/>
        <item x="18854"/>
        <item x="18611"/>
        <item x="18586"/>
        <item x="14888"/>
        <item x="14908"/>
        <item x="14749"/>
        <item x="14748"/>
        <item x="21512"/>
        <item x="1564"/>
        <item x="21603"/>
        <item x="1058"/>
        <item x="1432"/>
        <item x="1119"/>
        <item x="6481"/>
        <item x="5775"/>
        <item x="3307"/>
        <item x="3544"/>
        <item x="3573"/>
        <item x="2651"/>
        <item x="2819"/>
        <item x="15258"/>
        <item x="16143"/>
        <item x="15869"/>
        <item x="18313"/>
        <item x="17578"/>
        <item x="18184"/>
        <item x="13431"/>
        <item x="13108"/>
        <item x="12976"/>
        <item x="13088"/>
        <item x="13349"/>
        <item x="12811"/>
        <item x="16482"/>
        <item x="16417"/>
        <item x="16783"/>
        <item x="16995"/>
        <item x="556"/>
        <item x="747"/>
        <item x="710"/>
        <item x="12590"/>
        <item x="11692"/>
        <item x="12159"/>
        <item x="11504"/>
        <item x="4416"/>
        <item x="4408"/>
        <item x="4369"/>
        <item x="3784"/>
        <item x="3843"/>
        <item x="4315"/>
        <item x="11359"/>
        <item x="10347"/>
        <item x="10658"/>
        <item x="10742"/>
        <item x="10712"/>
        <item x="8377"/>
        <item x="8261"/>
        <item x="7452"/>
        <item x="7591"/>
        <item x="7646"/>
        <item x="7611"/>
        <item x="8143"/>
        <item x="8258"/>
        <item x="10222"/>
        <item x="9512"/>
        <item x="14028"/>
        <item x="14492"/>
        <item x="14213"/>
        <item x="13810"/>
        <item x="20702"/>
        <item x="20318"/>
        <item x="20916"/>
        <item x="20919"/>
        <item x="19794"/>
        <item x="19554"/>
        <item x="19295"/>
        <item x="5457"/>
        <item x="5133"/>
        <item x="5662"/>
        <item x="5397"/>
        <item x="5041"/>
        <item x="5611"/>
        <item x="8659"/>
        <item x="8668"/>
        <item x="2098"/>
        <item x="2539"/>
        <item x="2323"/>
        <item x="2024"/>
        <item x="2035"/>
        <item x="21186"/>
        <item x="21233"/>
        <item x="21255"/>
        <item x="21298"/>
        <item x="21418"/>
        <item x="18910"/>
        <item x="18645"/>
        <item x="18662"/>
        <item x="14818"/>
        <item x="14862"/>
        <item x="14909"/>
        <item x="21527"/>
        <item x="21547"/>
        <item x="1422"/>
        <item x="1563"/>
        <item x="1719"/>
        <item x="6368"/>
        <item x="1787"/>
        <item x="7312"/>
        <item x="6664"/>
        <item x="6638"/>
        <item x="6746"/>
        <item x="3680"/>
        <item x="3697"/>
        <item x="15888"/>
        <item x="17912"/>
        <item x="18209"/>
        <item x="13063"/>
        <item x="17402"/>
        <item x="16393"/>
        <item x="16986"/>
        <item x="17306"/>
        <item x="17099"/>
        <item x="304"/>
        <item x="16943"/>
        <item x="12291"/>
        <item x="11671"/>
        <item x="607"/>
        <item x="401"/>
        <item x="4322"/>
        <item x="4712"/>
        <item x="4666"/>
        <item x="12586"/>
        <item x="10702"/>
        <item x="4815"/>
        <item x="8061"/>
        <item x="7645"/>
        <item x="8112"/>
        <item x="11058"/>
        <item x="10909"/>
        <item x="9938"/>
        <item x="9564"/>
        <item x="9863"/>
        <item x="9336"/>
        <item x="9370"/>
        <item x="9453"/>
        <item x="9876"/>
        <item x="9605"/>
        <item x="14141"/>
        <item x="9730"/>
        <item x="13833"/>
        <item x="14649"/>
        <item x="9814"/>
        <item x="9474"/>
        <item x="10060"/>
        <item x="9251"/>
        <item x="9880"/>
        <item x="20511"/>
        <item x="20585"/>
        <item x="19501"/>
        <item x="20779"/>
        <item x="20415"/>
        <item x="19477"/>
        <item x="19420"/>
        <item x="5171"/>
        <item x="5235"/>
        <item x="5454"/>
        <item x="5063"/>
        <item x="5167"/>
        <item x="2126"/>
        <item x="2193"/>
        <item x="2332"/>
        <item x="2231"/>
        <item x="21160"/>
        <item x="21405"/>
        <item x="18950"/>
        <item x="19105"/>
        <item x="21296"/>
        <item x="19012"/>
        <item x="18781"/>
        <item x="14777"/>
        <item x="21610"/>
        <item x="21594"/>
        <item x="6505"/>
        <item x="7027"/>
        <item x="1283"/>
        <item x="6548"/>
        <item x="6115"/>
        <item x="15974"/>
        <item x="15110"/>
        <item x="18168"/>
        <item x="18548"/>
        <item x="12682"/>
        <item x="17326"/>
        <item x="16506"/>
        <item x="17041"/>
        <item x="772"/>
        <item x="617"/>
        <item x="383"/>
        <item x="298"/>
        <item x="4252"/>
        <item x="4848"/>
        <item x="4345"/>
        <item x="12382"/>
        <item x="10291"/>
        <item x="11336"/>
        <item x="8038"/>
        <item x="8411"/>
        <item x="7876"/>
        <item x="11236"/>
        <item x="7467"/>
        <item x="8162"/>
        <item x="9273"/>
        <item x="9529"/>
        <item x="10224"/>
        <item x="14395"/>
        <item x="10091"/>
        <item x="9638"/>
        <item x="9231"/>
        <item x="14544"/>
        <item x="20826"/>
        <item x="14440"/>
        <item x="19931"/>
        <item x="19806"/>
        <item x="19453"/>
        <item x="20000"/>
        <item x="19848"/>
        <item x="19607"/>
        <item x="19971"/>
        <item x="20388"/>
        <item x="5531"/>
        <item x="19911"/>
        <item x="19290"/>
        <item x="19714"/>
        <item x="5243"/>
        <item x="19422"/>
        <item x="5383"/>
        <item x="4961"/>
        <item x="5432"/>
        <item x="9085"/>
        <item x="9090"/>
        <item x="8479"/>
        <item x="8931"/>
        <item x="8526"/>
        <item x="5050"/>
        <item x="5353"/>
        <item x="5095"/>
        <item x="2354"/>
        <item x="2398"/>
        <item x="2290"/>
        <item x="8891"/>
        <item x="2286"/>
        <item x="2422"/>
        <item x="8776"/>
        <item x="8543"/>
        <item x="21080"/>
        <item x="21121"/>
        <item x="21303"/>
        <item x="18644"/>
        <item x="14730"/>
        <item x="21569"/>
        <item x="6929"/>
        <item x="21620"/>
        <item x="21597"/>
        <item x="3719"/>
        <item x="18397"/>
        <item x="18303"/>
        <item x="17828"/>
        <item x="17792"/>
        <item x="17920"/>
        <item x="13067"/>
        <item x="13675"/>
        <item x="12691"/>
        <item x="17098"/>
        <item x="17075"/>
        <item x="624"/>
        <item x="11670"/>
        <item x="12573"/>
        <item x="11489"/>
        <item x="251"/>
        <item x="11241"/>
        <item x="20329"/>
        <item x="8865"/>
        <item x="1951"/>
        <item x="9148"/>
        <item x="1107"/>
        <item x="21548"/>
        <item x="21567"/>
        <item x="6407"/>
        <item x="6695"/>
        <item x="3381"/>
        <item x="2691"/>
        <item x="15929"/>
        <item x="17437"/>
        <item x="18193"/>
        <item x="13580"/>
        <item x="13171"/>
        <item x="13305"/>
        <item x="12632"/>
        <item x="222"/>
        <item x="646"/>
        <item x="11601"/>
        <item x="4841"/>
        <item x="7765"/>
        <item x="7566"/>
        <item x="9850"/>
        <item x="21002"/>
        <item x="19217"/>
        <item x="5245"/>
        <item x="5659"/>
        <item x="5591"/>
        <item x="5190"/>
        <item x="5624"/>
        <item x="2217"/>
        <item x="9126"/>
        <item x="2150"/>
        <item x="2517"/>
        <item x="1970"/>
        <item x="2483"/>
        <item x="1994"/>
        <item x="2177"/>
        <item x="1899"/>
        <item x="2228"/>
        <item x="2067"/>
        <item x="1845"/>
        <item x="2345"/>
        <item x="1967"/>
        <item x="2100"/>
        <item x="1890"/>
        <item x="2213"/>
        <item x="1821"/>
        <item x="21216"/>
        <item x="21372"/>
        <item x="14851"/>
        <item x="14967"/>
        <item x="1127"/>
        <item x="6810"/>
        <item x="2934"/>
        <item x="15584"/>
        <item x="15559"/>
        <item x="14970"/>
        <item x="13270"/>
        <item x="18435"/>
        <item x="17048"/>
        <item x="16922"/>
        <item x="1046"/>
        <item x="484"/>
        <item x="949"/>
        <item x="12550"/>
        <item x="12559"/>
        <item x="11469"/>
        <item x="610"/>
        <item x="755"/>
        <item x="4881"/>
        <item x="12100"/>
        <item x="10751"/>
        <item x="10963"/>
        <item x="10585"/>
        <item x="3933"/>
        <item x="10384"/>
        <item x="7625"/>
        <item x="9374"/>
        <item x="9259"/>
        <item x="14435"/>
        <item x="14517"/>
        <item x="14665"/>
        <item x="14708"/>
        <item x="14000"/>
        <item x="13873"/>
        <item x="14159"/>
        <item x="10024"/>
        <item x="20660"/>
        <item x="20920"/>
        <item x="20946"/>
        <item x="14001"/>
        <item x="19577"/>
        <item x="19363"/>
        <item x="19481"/>
        <item x="19256"/>
        <item x="20543"/>
        <item x="20496"/>
        <item x="19717"/>
        <item x="19677"/>
        <item x="5445"/>
        <item x="5204"/>
        <item x="5023"/>
        <item x="5002"/>
        <item x="5330"/>
        <item x="5509"/>
        <item x="19579"/>
        <item x="8845"/>
        <item x="9106"/>
        <item x="8795"/>
        <item x="9161"/>
        <item x="8875"/>
        <item x="1824"/>
        <item x="2306"/>
        <item x="1802"/>
        <item x="2155"/>
        <item x="2472"/>
        <item x="1901"/>
        <item x="2133"/>
        <item x="1995"/>
        <item x="1831"/>
        <item x="8788"/>
        <item x="8991"/>
        <item x="21362"/>
        <item x="21276"/>
        <item x="19034"/>
        <item x="18637"/>
        <item x="14783"/>
        <item x="14886"/>
        <item x="14866"/>
        <item x="14932"/>
        <item x="21500"/>
        <item x="21550"/>
        <item x="1073"/>
        <item x="21491"/>
        <item x="1179"/>
        <item x="1141"/>
        <item x="6826"/>
        <item x="6687"/>
        <item x="6451"/>
        <item x="6942"/>
        <item x="3653"/>
        <item x="3182"/>
        <item x="3527"/>
        <item x="2818"/>
        <item x="3237"/>
        <item x="3603"/>
        <item x="3053"/>
        <item x="15758"/>
        <item x="15036"/>
        <item x="15232"/>
        <item x="17673"/>
        <item x="17849"/>
        <item x="13568"/>
        <item x="13421"/>
        <item x="13213"/>
        <item x="13271"/>
        <item x="16543"/>
        <item x="16664"/>
        <item x="16248"/>
        <item x="541"/>
        <item x="12249"/>
        <item x="11826"/>
        <item x="11820"/>
        <item x="11631"/>
        <item x="4558"/>
        <item x="11457"/>
        <item x="10565"/>
        <item x="10395"/>
        <item x="10637"/>
        <item x="10598"/>
        <item x="7754"/>
        <item x="7823"/>
        <item x="9607"/>
        <item x="9870"/>
        <item x="20680"/>
        <item x="20283"/>
        <item x="19693"/>
        <item x="5570"/>
        <item x="5495"/>
        <item x="5677"/>
        <item x="4983"/>
        <item x="5554"/>
        <item x="5521"/>
        <item x="5119"/>
        <item x="8530"/>
        <item x="8982"/>
        <item x="8740"/>
        <item x="2462"/>
        <item x="2294"/>
        <item x="2002"/>
        <item x="21423"/>
        <item x="21335"/>
        <item x="21375"/>
        <item x="21126"/>
        <item x="21220"/>
        <item x="21196"/>
        <item x="19056"/>
        <item x="18996"/>
        <item x="18805"/>
        <item x="18741"/>
        <item x="18665"/>
        <item x="18583"/>
        <item x="14742"/>
        <item x="14921"/>
        <item x="21549"/>
        <item x="1206"/>
        <item x="21649"/>
        <item x="1785"/>
        <item x="1729"/>
        <item x="21595"/>
        <item x="1479"/>
        <item x="6785"/>
        <item x="6572"/>
        <item x="7175"/>
        <item x="5941"/>
        <item x="6940"/>
        <item x="5763"/>
        <item x="6324"/>
        <item x="1095"/>
        <item x="7056"/>
        <item x="6227"/>
        <item x="3618"/>
        <item x="3166"/>
        <item x="3132"/>
        <item x="15002"/>
        <item x="15995"/>
        <item x="15651"/>
        <item x="15883"/>
        <item x="16093"/>
        <item x="15436"/>
        <item x="15245"/>
        <item x="17405"/>
        <item x="15650"/>
        <item x="12863"/>
        <item x="17441"/>
        <item x="13501"/>
        <item x="17372"/>
        <item x="16573"/>
        <item x="17100"/>
        <item x="1032"/>
        <item x="117"/>
        <item x="329"/>
        <item x="17258"/>
        <item x="16953"/>
        <item x="16761"/>
        <item x="12350"/>
        <item x="11741"/>
        <item x="229"/>
        <item x="417"/>
        <item x="521"/>
        <item x="4713"/>
        <item x="4657"/>
        <item x="11560"/>
        <item x="4457"/>
        <item x="12448"/>
        <item x="4646"/>
        <item x="10840"/>
        <item x="10422"/>
        <item x="4471"/>
        <item x="10893"/>
        <item x="10551"/>
        <item x="7636"/>
        <item x="8410"/>
        <item x="7952"/>
        <item x="10368"/>
        <item x="11043"/>
        <item x="10768"/>
        <item x="10263"/>
        <item x="9672"/>
        <item x="9698"/>
        <item x="9890"/>
        <item x="9735"/>
        <item x="14703"/>
        <item x="13798"/>
        <item x="14469"/>
        <item x="13855"/>
        <item x="20763"/>
        <item x="20096"/>
        <item x="20701"/>
        <item x="13842"/>
        <item x="20408"/>
        <item x="19739"/>
        <item x="20305"/>
        <item x="20461"/>
        <item x="19346"/>
        <item x="19970"/>
        <item x="19847"/>
        <item x="5628"/>
        <item x="19372"/>
        <item x="19524"/>
        <item x="5135"/>
        <item x="5306"/>
        <item x="5370"/>
        <item x="5092"/>
        <item x="5265"/>
        <item x="19267"/>
        <item x="5322"/>
        <item x="8881"/>
        <item x="8824"/>
        <item x="8509"/>
        <item x="5070"/>
        <item x="2526"/>
        <item x="8768"/>
        <item x="8843"/>
        <item x="2162"/>
        <item x="21259"/>
        <item x="21205"/>
        <item x="21328"/>
        <item x="19167"/>
        <item x="18959"/>
        <item x="21421"/>
        <item x="21369"/>
        <item x="21267"/>
        <item x="18620"/>
        <item x="19081"/>
        <item x="18735"/>
        <item x="14945"/>
        <item x="21498"/>
        <item x="1274"/>
        <item x="6953"/>
        <item x="6526"/>
        <item x="5874"/>
        <item x="6043"/>
        <item x="6614"/>
        <item x="5966"/>
        <item x="7137"/>
        <item x="3503"/>
        <item x="3221"/>
        <item x="3579"/>
        <item x="3134"/>
        <item x="15797"/>
        <item x="15052"/>
        <item x="15795"/>
        <item x="15411"/>
        <item x="18066"/>
        <item x="18387"/>
        <item x="17459"/>
        <item x="13356"/>
        <item x="13023"/>
        <item x="12850"/>
        <item x="17275"/>
        <item x="16563"/>
        <item x="16717"/>
        <item x="900"/>
        <item x="937"/>
        <item x="11711"/>
        <item x="12380"/>
        <item x="12175"/>
        <item x="4809"/>
        <item x="4203"/>
        <item x="4115"/>
        <item x="10647"/>
        <item x="11414"/>
        <item x="11440"/>
        <item x="10786"/>
        <item x="10618"/>
        <item x="10623"/>
        <item x="11301"/>
        <item x="7744"/>
        <item x="7715"/>
        <item x="7766"/>
        <item x="7453"/>
        <item x="7831"/>
        <item x="9438"/>
        <item x="9654"/>
        <item x="14661"/>
        <item x="14024"/>
        <item x="14289"/>
        <item x="14147"/>
        <item x="20310"/>
        <item x="20675"/>
        <item x="20390"/>
        <item x="20629"/>
        <item x="20700"/>
        <item x="19600"/>
        <item x="5357"/>
        <item x="5551"/>
        <item x="5730"/>
        <item x="4944"/>
        <item x="5160"/>
        <item x="5031"/>
        <item x="8952"/>
        <item x="8753"/>
        <item x="8878"/>
        <item x="8839"/>
        <item x="8751"/>
        <item x="2393"/>
        <item x="2379"/>
        <item x="2169"/>
        <item x="1813"/>
        <item x="2227"/>
        <item x="21313"/>
        <item x="21243"/>
        <item x="21074"/>
        <item x="21058"/>
        <item x="21366"/>
        <item x="18890"/>
        <item x="18593"/>
        <item x="14776"/>
        <item x="14861"/>
        <item x="14874"/>
        <item x="14797"/>
        <item x="14819"/>
        <item x="14892"/>
        <item x="1217"/>
        <item x="7290"/>
        <item x="1535"/>
        <item x="6729"/>
        <item x="7258"/>
        <item x="6529"/>
        <item x="6183"/>
        <item x="6208"/>
        <item x="5974"/>
        <item x="6487"/>
        <item x="7018"/>
        <item x="3208"/>
        <item x="3016"/>
        <item x="3051"/>
        <item x="15798"/>
        <item x="15671"/>
        <item x="3421"/>
        <item x="15456"/>
        <item x="18163"/>
        <item x="15158"/>
        <item x="18353"/>
        <item x="17381"/>
        <item x="17634"/>
        <item x="15375"/>
        <item x="17931"/>
        <item x="13666"/>
        <item x="12911"/>
        <item x="13524"/>
        <item x="12913"/>
        <item x="17527"/>
        <item x="13470"/>
        <item x="12754"/>
        <item x="12145"/>
        <item x="12507"/>
        <item x="53"/>
        <item x="12265"/>
        <item x="4047"/>
        <item x="4594"/>
        <item x="10507"/>
        <item x="10606"/>
        <item x="3968"/>
        <item x="3993"/>
        <item x="3833"/>
        <item x="11270"/>
        <item x="8460"/>
        <item x="7865"/>
        <item x="8178"/>
        <item x="8374"/>
        <item x="10777"/>
        <item x="7499"/>
        <item x="10761"/>
        <item x="10025"/>
        <item x="9562"/>
        <item x="7660"/>
        <item x="14343"/>
        <item x="9680"/>
        <item x="20901"/>
        <item x="20370"/>
        <item x="14142"/>
        <item x="13806"/>
        <item x="19610"/>
        <item x="19786"/>
        <item x="20462"/>
        <item x="5745"/>
        <item x="19691"/>
        <item x="8621"/>
        <item x="8481"/>
        <item x="5339"/>
        <item x="5377"/>
        <item x="5426"/>
        <item x="5449"/>
        <item x="8706"/>
        <item x="1847"/>
        <item x="2065"/>
        <item x="8841"/>
        <item x="9018"/>
        <item x="2158"/>
        <item x="19097"/>
        <item x="21332"/>
        <item x="18938"/>
        <item x="14760"/>
        <item x="14868"/>
        <item x="21533"/>
        <item x="6859"/>
        <item x="6336"/>
        <item x="5906"/>
        <item x="3146"/>
        <item x="3652"/>
        <item x="3447"/>
        <item x="2935"/>
        <item x="6013"/>
        <item x="18536"/>
        <item x="17948"/>
        <item x="18029"/>
        <item x="13629"/>
        <item x="12909"/>
        <item x="13188"/>
        <item x="16747"/>
        <item x="16487"/>
        <item x="12765"/>
        <item x="17292"/>
        <item x="13078"/>
        <item x="16347"/>
        <item x="16660"/>
        <item x="12331"/>
        <item x="11622"/>
        <item x="11369"/>
        <item x="10421"/>
        <item x="10660"/>
        <item x="4557"/>
        <item x="4706"/>
        <item x="4143"/>
        <item x="8296"/>
        <item x="8364"/>
        <item x="10189"/>
        <item x="8958"/>
        <item x="2349"/>
        <item x="2107"/>
        <item x="2014"/>
        <item x="2124"/>
        <item x="2342"/>
        <item x="8974"/>
        <item x="9159"/>
        <item x="8501"/>
        <item x="21152"/>
        <item x="21140"/>
        <item x="18649"/>
        <item x="18569"/>
        <item x="6857"/>
        <item x="3055"/>
        <item x="17987"/>
        <item x="559"/>
        <item x="319"/>
        <item x="11960"/>
        <item x="11764"/>
        <item x="11576"/>
        <item x="12237"/>
        <item x="11650"/>
        <item x="4584"/>
        <item x="4411"/>
        <item x="10299"/>
        <item x="10343"/>
        <item x="9324"/>
        <item x="14567"/>
        <item x="13691"/>
        <item x="20206"/>
        <item x="20385"/>
        <item x="1992"/>
        <item x="2092"/>
        <item x="2174"/>
        <item x="19087"/>
        <item x="18964"/>
        <item x="14745"/>
        <item x="14853"/>
        <item x="14741"/>
        <item x="14864"/>
        <item x="6172"/>
        <item x="6386"/>
        <item x="3432"/>
        <item x="6805"/>
        <item x="3589"/>
        <item x="3765"/>
        <item x="15946"/>
        <item x="2777"/>
        <item x="17475"/>
        <item x="17740"/>
        <item x="12879"/>
        <item x="12886"/>
        <item x="13548"/>
        <item x="17134"/>
        <item x="16445"/>
        <item x="16326"/>
        <item x="460"/>
        <item x="11849"/>
        <item x="599"/>
        <item x="12393"/>
        <item x="650"/>
        <item x="12001"/>
        <item x="4026"/>
        <item x="3958"/>
        <item x="12420"/>
        <item x="3773"/>
        <item x="10868"/>
        <item x="10709"/>
        <item x="10876"/>
        <item x="10960"/>
        <item x="8193"/>
        <item x="9353"/>
        <item x="9428"/>
        <item x="14137"/>
        <item x="14604"/>
        <item x="14553"/>
        <item x="20474"/>
        <item x="20747"/>
        <item x="19258"/>
        <item x="20005"/>
        <item x="19763"/>
        <item x="5332"/>
        <item x="8512"/>
        <item x="1945"/>
        <item x="8926"/>
        <item x="1849"/>
        <item x="21228"/>
        <item x="21199"/>
        <item x="21087"/>
        <item x="18883"/>
        <item x="18985"/>
        <item x="18829"/>
        <item x="18562"/>
        <item x="18582"/>
        <item x="18587"/>
        <item x="18708"/>
        <item x="18717"/>
        <item x="18564"/>
        <item x="14840"/>
        <item x="21561"/>
        <item x="1643"/>
        <item x="1797"/>
        <item x="7020"/>
        <item x="6293"/>
        <item x="6322"/>
        <item x="7189"/>
        <item x="1190"/>
        <item x="3082"/>
        <item x="3264"/>
        <item x="6624"/>
        <item x="7151"/>
        <item x="15130"/>
        <item x="16088"/>
        <item x="15897"/>
        <item x="15171"/>
        <item x="15050"/>
        <item x="2648"/>
        <item x="15800"/>
        <item x="18129"/>
        <item x="15279"/>
        <item x="12782"/>
        <item x="13104"/>
        <item x="12876"/>
        <item x="17502"/>
        <item x="17424"/>
        <item x="16379"/>
        <item x="17152"/>
        <item x="17830"/>
        <item x="16808"/>
        <item x="17273"/>
        <item x="16713"/>
        <item x="12388"/>
        <item x="223"/>
        <item x="11487"/>
        <item x="10922"/>
        <item x="10708"/>
        <item x="10563"/>
        <item x="10629"/>
        <item x="11253"/>
        <item x="7772"/>
        <item x="7462"/>
        <item x="11126"/>
        <item x="7971"/>
        <item x="9365"/>
        <item x="9858"/>
        <item x="9540"/>
        <item x="9537"/>
        <item x="9466"/>
        <item x="14378"/>
        <item x="14503"/>
        <item x="13987"/>
        <item x="13836"/>
        <item x="14534"/>
        <item x="9792"/>
        <item x="20369"/>
        <item x="20837"/>
        <item x="13995"/>
        <item x="19700"/>
        <item x="20042"/>
        <item x="19208"/>
        <item x="19644"/>
        <item x="19436"/>
        <item x="5188"/>
        <item x="5337"/>
        <item x="19690"/>
        <item x="5558"/>
        <item x="5379"/>
        <item x="2527"/>
        <item x="8713"/>
        <item x="2122"/>
        <item x="14822"/>
        <item x="21552"/>
        <item x="1791"/>
        <item x="1628"/>
        <item x="7291"/>
        <item x="7182"/>
        <item x="6110"/>
        <item x="1653"/>
        <item x="2924"/>
        <item x="6742"/>
        <item x="2860"/>
        <item x="2602"/>
        <item x="6450"/>
        <item x="15900"/>
        <item x="15321"/>
        <item x="15859"/>
        <item x="15483"/>
        <item x="15782"/>
        <item x="15763"/>
        <item x="13653"/>
        <item x="12984"/>
        <item x="13292"/>
        <item x="16917"/>
        <item x="16296"/>
        <item x="931"/>
        <item x="480"/>
        <item x="1008"/>
        <item x="233"/>
        <item x="12421"/>
        <item x="11959"/>
        <item x="11980"/>
        <item x="12409"/>
        <item x="12184"/>
        <item x="11827"/>
        <item x="12124"/>
        <item x="12223"/>
        <item x="4173"/>
        <item x="12252"/>
        <item x="11212"/>
        <item x="4283"/>
        <item x="3982"/>
        <item x="8477"/>
        <item x="8388"/>
        <item x="10117"/>
        <item x="9417"/>
        <item x="9837"/>
        <item x="9427"/>
        <item x="7602"/>
        <item x="14224"/>
        <item x="14272"/>
        <item x="14092"/>
        <item x="9615"/>
        <item x="9976"/>
        <item x="14255"/>
        <item x="20945"/>
        <item x="20641"/>
        <item x="20834"/>
        <item x="20425"/>
        <item x="20222"/>
        <item x="19323"/>
        <item x="19805"/>
        <item x="19764"/>
        <item x="19784"/>
        <item x="19333"/>
        <item x="19583"/>
        <item x="19500"/>
        <item x="5485"/>
        <item x="19768"/>
        <item x="19536"/>
        <item x="5221"/>
        <item x="8903"/>
        <item x="8902"/>
        <item x="5700"/>
        <item x="8560"/>
        <item x="8838"/>
        <item x="2371"/>
        <item x="14931"/>
        <item x="14769"/>
        <item x="14937"/>
        <item x="1566"/>
        <item x="7034"/>
        <item x="7206"/>
        <item x="6262"/>
        <item x="7285"/>
        <item x="6604"/>
        <item x="6914"/>
        <item x="6369"/>
        <item x="7260"/>
        <item x="6050"/>
        <item x="6144"/>
        <item x="6359"/>
        <item x="5876"/>
        <item x="2988"/>
        <item x="2947"/>
        <item x="15316"/>
        <item x="15751"/>
        <item x="15478"/>
        <item x="15047"/>
        <item x="18355"/>
        <item x="18553"/>
        <item x="17486"/>
        <item x="18549"/>
        <item x="13410"/>
        <item x="13142"/>
        <item x="18479"/>
        <item x="12684"/>
        <item x="17314"/>
        <item x="16411"/>
        <item x="17344"/>
        <item x="16539"/>
        <item x="16654"/>
        <item x="16499"/>
        <item x="381"/>
        <item x="16217"/>
        <item x="16862"/>
        <item x="701"/>
        <item x="575"/>
        <item x="938"/>
        <item x="1052"/>
        <item x="12371"/>
        <item x="11790"/>
        <item x="12277"/>
        <item x="12174"/>
        <item x="12589"/>
        <item x="12472"/>
        <item x="12476"/>
        <item x="4709"/>
        <item x="4429"/>
        <item x="4733"/>
        <item x="4814"/>
        <item x="4134"/>
        <item x="3974"/>
        <item x="11312"/>
        <item x="10275"/>
        <item x="10281"/>
        <item x="10812"/>
        <item x="11235"/>
        <item x="10622"/>
        <item x="7618"/>
        <item x="8383"/>
        <item x="10366"/>
        <item x="8381"/>
        <item x="8005"/>
        <item x="8116"/>
        <item x="7934"/>
        <item x="7400"/>
        <item x="8231"/>
        <item x="8212"/>
        <item x="7708"/>
        <item x="7581"/>
        <item x="8213"/>
        <item x="9248"/>
        <item x="9799"/>
        <item x="9813"/>
        <item x="14535"/>
        <item x="14687"/>
        <item x="14298"/>
        <item x="9267"/>
        <item x="13844"/>
        <item x="14551"/>
        <item x="14130"/>
        <item x="13829"/>
        <item x="20102"/>
        <item x="14487"/>
        <item x="14557"/>
        <item x="20850"/>
        <item x="20864"/>
        <item x="5018"/>
        <item x="5082"/>
        <item x="9075"/>
        <item x="8552"/>
        <item x="2178"/>
        <item x="2115"/>
        <item x="21459"/>
        <item x="18838"/>
        <item x="18818"/>
        <item x="1224"/>
        <item x="1589"/>
        <item x="1299"/>
        <item x="1612"/>
        <item x="6618"/>
        <item x="1726"/>
        <item x="6380"/>
        <item x="6582"/>
        <item x="6011"/>
        <item x="6476"/>
        <item x="3766"/>
        <item x="2901"/>
        <item x="3769"/>
        <item x="6075"/>
        <item x="5780"/>
        <item x="3394"/>
        <item x="3348"/>
        <item x="2645"/>
        <item x="16071"/>
        <item x="3564"/>
        <item x="15674"/>
        <item x="3698"/>
        <item x="3601"/>
        <item x="2926"/>
        <item x="2551"/>
        <item x="16139"/>
        <item x="15638"/>
        <item x="12939"/>
        <item x="13401"/>
        <item x="17042"/>
        <item x="16459"/>
        <item x="16406"/>
        <item x="17037"/>
        <item x="33"/>
        <item x="199"/>
        <item x="892"/>
        <item x="577"/>
        <item x="159"/>
        <item x="801"/>
        <item x="652"/>
        <item x="12241"/>
        <item x="12553"/>
        <item x="12181"/>
        <item x="11971"/>
        <item x="12412"/>
        <item x="4487"/>
        <item x="4244"/>
        <item x="3839"/>
        <item x="11780"/>
        <item x="12002"/>
        <item x="4358"/>
        <item x="4496"/>
        <item x="4328"/>
        <item x="4454"/>
        <item x="10570"/>
        <item x="8184"/>
        <item x="8387"/>
        <item x="7977"/>
        <item x="8359"/>
        <item x="10673"/>
        <item x="7395"/>
        <item x="7633"/>
        <item x="7770"/>
        <item x="7895"/>
        <item x="7572"/>
        <item x="10079"/>
        <item x="9313"/>
        <item x="9844"/>
        <item x="14424"/>
        <item x="14622"/>
        <item x="14373"/>
        <item x="14212"/>
        <item x="20874"/>
        <item x="14586"/>
        <item x="13697"/>
        <item x="20610"/>
        <item x="20910"/>
        <item x="20476"/>
        <item x="19575"/>
        <item x="19534"/>
        <item x="19735"/>
        <item x="19998"/>
        <item x="19927"/>
        <item x="20721"/>
        <item x="20889"/>
        <item x="20380"/>
        <item x="5286"/>
        <item x="19710"/>
        <item x="5742"/>
        <item x="9030"/>
        <item x="1988"/>
        <item x="21192"/>
        <item x="19039"/>
        <item x="1761"/>
        <item x="1661"/>
        <item x="6246"/>
        <item x="1551"/>
        <item x="6575"/>
        <item x="5964"/>
        <item x="7332"/>
        <item x="6175"/>
        <item x="2625"/>
        <item x="3127"/>
        <item x="3136"/>
        <item x="15143"/>
        <item x="3167"/>
        <item x="15128"/>
        <item x="15291"/>
        <item x="17639"/>
        <item x="17870"/>
        <item x="13075"/>
        <item x="13010"/>
        <item x="13293"/>
        <item x="16693"/>
        <item x="16911"/>
        <item x="11863"/>
        <item x="12576"/>
        <item x="12198"/>
        <item x="4911"/>
        <item x="4750"/>
        <item x="4200"/>
        <item x="4098"/>
        <item x="4479"/>
        <item x="10268"/>
        <item x="10517"/>
        <item x="10813"/>
        <item x="11247"/>
        <item x="8058"/>
        <item x="14256"/>
        <item x="19294"/>
        <item x="19720"/>
        <item x="5212"/>
        <item x="2413"/>
        <item x="9053"/>
        <item x="18901"/>
        <item x="15065"/>
        <item x="3415"/>
        <item x="3178"/>
        <item x="17418"/>
        <item x="16255"/>
        <item x="13473"/>
        <item x="903"/>
        <item x="12086"/>
        <item x="10784"/>
        <item x="14595"/>
        <item x="9422"/>
        <item x="1640"/>
        <item x="1265"/>
        <item x="1752"/>
        <item x="6152"/>
        <item x="2892"/>
        <item x="3483"/>
        <item x="3325"/>
        <item x="3179"/>
        <item x="2619"/>
        <item x="2829"/>
        <item x="3366"/>
        <item x="15867"/>
        <item x="3332"/>
        <item x="15427"/>
        <item x="18289"/>
        <item x="18393"/>
        <item x="18305"/>
        <item x="13418"/>
        <item x="17398"/>
        <item x="12920"/>
        <item x="13408"/>
        <item x="12794"/>
        <item x="12841"/>
        <item x="12666"/>
        <item x="17108"/>
        <item x="17011"/>
        <item x="17237"/>
        <item x="12713"/>
        <item x="17124"/>
        <item x="16859"/>
        <item x="1020"/>
        <item x="12601"/>
        <item x="438"/>
        <item x="11945"/>
        <item x="12313"/>
        <item x="11642"/>
        <item x="11554"/>
        <item x="11569"/>
        <item x="4910"/>
        <item x="4673"/>
        <item x="4703"/>
        <item x="11502"/>
        <item x="4677"/>
        <item x="10788"/>
        <item x="10269"/>
        <item x="10479"/>
        <item x="10559"/>
        <item x="10984"/>
        <item x="10643"/>
        <item x="8028"/>
        <item x="9991"/>
        <item x="9714"/>
        <item x="9746"/>
        <item x="10140"/>
        <item x="9727"/>
        <item x="14352"/>
        <item x="14003"/>
        <item x="14531"/>
        <item x="14144"/>
        <item x="20769"/>
        <item x="19953"/>
        <item x="19825"/>
        <item x="5522"/>
        <item x="5532"/>
        <item x="8669"/>
        <item x="9089"/>
        <item x="8899"/>
        <item x="2350"/>
        <item x="9001"/>
        <item x="2140"/>
        <item x="21130"/>
        <item x="21480"/>
        <item x="21119"/>
        <item x="21055"/>
        <item x="21317"/>
        <item x="19142"/>
        <item x="18937"/>
        <item x="18707"/>
        <item x="14735"/>
        <item x="1169"/>
        <item x="7115"/>
        <item x="5983"/>
        <item x="7236"/>
        <item x="7381"/>
        <item x="6920"/>
        <item x="6671"/>
        <item x="6122"/>
        <item x="7073"/>
        <item x="3770"/>
        <item x="2894"/>
        <item x="3247"/>
        <item x="3495"/>
        <item x="15914"/>
        <item x="15267"/>
        <item x="17818"/>
        <item x="18072"/>
        <item x="13014"/>
        <item x="13255"/>
        <item x="13112"/>
        <item x="12728"/>
        <item x="13514"/>
        <item x="13515"/>
        <item x="12662"/>
        <item x="16778"/>
        <item x="17371"/>
        <item x="16902"/>
        <item x="17151"/>
        <item x="470"/>
        <item x="273"/>
        <item x="12332"/>
        <item x="11613"/>
        <item x="12375"/>
        <item x="12473"/>
        <item x="12049"/>
        <item x="12489"/>
        <item x="12113"/>
        <item x="12010"/>
        <item x="12244"/>
        <item x="11805"/>
        <item x="12360"/>
        <item x="4609"/>
        <item x="4159"/>
        <item x="4832"/>
        <item x="4720"/>
        <item x="4757"/>
        <item x="3834"/>
        <item x="4294"/>
        <item x="4102"/>
        <item x="11147"/>
        <item x="10352"/>
        <item x="10752"/>
        <item x="11032"/>
        <item x="10306"/>
        <item x="7852"/>
        <item x="8380"/>
        <item x="7530"/>
        <item x="8126"/>
        <item x="8384"/>
        <item x="7814"/>
        <item x="8125"/>
        <item x="7736"/>
        <item x="7949"/>
        <item x="10167"/>
        <item x="10001"/>
        <item x="9934"/>
        <item x="9378"/>
        <item x="9985"/>
        <item x="13992"/>
        <item x="14484"/>
        <item x="14259"/>
        <item x="14035"/>
        <item x="14374"/>
        <item x="14102"/>
        <item x="14154"/>
        <item x="14591"/>
        <item x="20111"/>
        <item x="20740"/>
        <item x="20302"/>
        <item x="5249"/>
        <item x="9194"/>
        <item x="9102"/>
        <item x="8578"/>
        <item x="8940"/>
        <item x="2111"/>
        <item x="2261"/>
        <item x="21110"/>
        <item x="21447"/>
        <item x="21197"/>
        <item x="18758"/>
        <item x="1183"/>
        <item x="1777"/>
        <item x="1792"/>
        <item x="1301"/>
        <item x="7154"/>
        <item x="7111"/>
        <item x="6549"/>
        <item x="6568"/>
        <item x="3675"/>
        <item x="15424"/>
        <item x="15862"/>
        <item x="17970"/>
        <item x="18050"/>
        <item x="13522"/>
        <item x="13480"/>
        <item x="13442"/>
        <item x="13364"/>
        <item x="13055"/>
        <item x="13474"/>
        <item x="16921"/>
        <item x="495"/>
        <item x="246"/>
        <item x="11979"/>
        <item x="11547"/>
        <item x="11693"/>
        <item x="1128"/>
        <item x="1559"/>
        <item x="4894"/>
        <item x="5926"/>
        <item x="5863"/>
        <item x="5799"/>
        <item x="7153"/>
        <item x="10617"/>
        <item x="3467"/>
        <item x="2809"/>
        <item x="3157"/>
        <item x="3004"/>
        <item x="15631"/>
        <item x="15532"/>
        <item x="16150"/>
        <item x="9696"/>
        <item x="15772"/>
        <item x="18026"/>
        <item x="17923"/>
        <item x="17457"/>
        <item x="17894"/>
        <item x="9789"/>
        <item x="9662"/>
        <item x="18371"/>
        <item x="17932"/>
        <item x="12959"/>
        <item x="13204"/>
        <item x="13930"/>
        <item x="12764"/>
        <item x="12635"/>
        <item x="20264"/>
        <item x="16206"/>
        <item x="20982"/>
        <item x="16361"/>
        <item x="12719"/>
        <item x="16989"/>
        <item x="16726"/>
        <item x="17001"/>
        <item x="393"/>
        <item x="19800"/>
        <item x="109"/>
        <item x="110"/>
        <item x="581"/>
        <item x="11972"/>
        <item x="5304"/>
        <item x="11486"/>
        <item x="12296"/>
        <item x="3847"/>
        <item x="4917"/>
        <item x="4387"/>
        <item x="4866"/>
        <item x="3813"/>
        <item x="10901"/>
        <item x="10361"/>
        <item x="4319"/>
        <item x="10859"/>
        <item x="7858"/>
        <item x="8319"/>
        <item x="7771"/>
        <item x="7668"/>
        <item x="7743"/>
        <item x="9523"/>
        <item x="10043"/>
        <item x="9487"/>
        <item x="9937"/>
        <item x="9724"/>
        <item x="14280"/>
        <item x="14226"/>
        <item x="20613"/>
        <item x="20276"/>
        <item x="20071"/>
        <item x="20968"/>
        <item x="20031"/>
        <item x="19852"/>
        <item x="19635"/>
        <item x="1094"/>
        <item x="5501"/>
        <item x="1401"/>
        <item x="5599"/>
        <item x="5480"/>
        <item x="8667"/>
        <item x="6305"/>
        <item x="6822"/>
        <item x="6038"/>
        <item x="7080"/>
        <item x="6693"/>
        <item x="3147"/>
        <item x="3730"/>
        <item x="6809"/>
        <item x="5783"/>
        <item x="2578"/>
        <item x="3444"/>
        <item x="3665"/>
        <item x="3672"/>
        <item x="16186"/>
        <item x="21251"/>
        <item x="15575"/>
        <item x="15498"/>
        <item x="19063"/>
        <item x="18453"/>
        <item x="18457"/>
        <item x="15789"/>
        <item x="15067"/>
        <item x="15435"/>
        <item x="17829"/>
        <item x="18082"/>
        <item x="13306"/>
        <item x="13467"/>
        <item x="12650"/>
        <item x="13247"/>
        <item x="17102"/>
        <item x="16878"/>
        <item x="17271"/>
        <item x="21513"/>
        <item x="667"/>
        <item x="1010"/>
        <item x="16716"/>
        <item x="12212"/>
        <item x="11992"/>
        <item x="4854"/>
        <item x="11208"/>
        <item x="10496"/>
        <item x="11238"/>
        <item x="10437"/>
        <item x="3803"/>
        <item x="4470"/>
        <item x="10990"/>
        <item x="7748"/>
        <item x="7822"/>
        <item x="10111"/>
        <item x="9478"/>
        <item x="10214"/>
        <item x="9344"/>
        <item x="14585"/>
        <item x="9334"/>
        <item x="14064"/>
        <item x="20764"/>
        <item x="20780"/>
        <item x="20431"/>
        <item x="19905"/>
        <item x="19930"/>
        <item x="19326"/>
        <item x="19329"/>
        <item x="20400"/>
        <item x="5547"/>
        <item x="5085"/>
        <item x="19369"/>
        <item x="19225"/>
        <item x="5398"/>
        <item x="9217"/>
        <item x="1983"/>
        <item x="21461"/>
        <item x="21287"/>
        <item x="1229"/>
        <item x="6977"/>
        <item x="6448"/>
        <item x="1482"/>
        <item x="1352"/>
        <item x="1376"/>
        <item x="1332"/>
        <item x="7211"/>
        <item x="6467"/>
        <item x="2676"/>
        <item x="2596"/>
        <item x="3102"/>
        <item x="6538"/>
        <item x="6468"/>
        <item x="3388"/>
        <item x="15854"/>
        <item x="17939"/>
        <item x="18449"/>
        <item x="15770"/>
        <item x="13017"/>
        <item x="18090"/>
        <item x="17693"/>
        <item x="18071"/>
        <item x="16694"/>
        <item x="17024"/>
        <item x="16683"/>
        <item x="12790"/>
        <item x="13398"/>
        <item x="16412"/>
        <item x="664"/>
        <item x="349"/>
        <item x="87"/>
        <item x="11585"/>
        <item x="12483"/>
        <item x="294"/>
        <item x="12077"/>
        <item x="4404"/>
        <item x="4789"/>
        <item x="4778"/>
        <item x="4391"/>
        <item x="3877"/>
        <item x="3909"/>
        <item x="3792"/>
        <item x="10910"/>
        <item x="11056"/>
        <item x="11324"/>
        <item x="11465"/>
        <item x="10402"/>
        <item x="4013"/>
        <item x="11464"/>
        <item x="8266"/>
        <item x="11049"/>
        <item x="10057"/>
        <item x="9489"/>
        <item x="8226"/>
        <item x="14391"/>
        <item x="13948"/>
        <item x="14136"/>
        <item x="14320"/>
        <item x="9815"/>
        <item x="13816"/>
        <item x="14267"/>
        <item x="20802"/>
        <item x="13912"/>
        <item x="14674"/>
        <item x="20013"/>
        <item x="19582"/>
        <item x="19595"/>
        <item x="19419"/>
        <item x="19680"/>
        <item x="5695"/>
        <item x="5352"/>
        <item x="4945"/>
        <item x="19808"/>
        <item x="8782"/>
        <item x="1936"/>
        <item x="2437"/>
        <item x="9113"/>
        <item x="9087"/>
        <item x="1905"/>
        <item x="19013"/>
        <item x="21235"/>
        <item x="1220"/>
        <item x="7330"/>
        <item x="6561"/>
        <item x="6421"/>
        <item x="6623"/>
        <item x="3010"/>
        <item x="2983"/>
        <item x="2566"/>
        <item x="3695"/>
        <item x="3486"/>
        <item x="15931"/>
        <item x="17656"/>
        <item x="17380"/>
        <item x="17975"/>
        <item x="13612"/>
        <item x="13200"/>
        <item x="13092"/>
        <item x="12647"/>
        <item x="16404"/>
        <item x="16972"/>
        <item x="382"/>
        <item x="10636"/>
        <item x="8330"/>
        <item x="8049"/>
        <item x="8030"/>
        <item x="9439"/>
        <item x="14702"/>
        <item x="9268"/>
        <item x="9287"/>
        <item x="14475"/>
        <item x="14038"/>
        <item x="13957"/>
        <item x="14384"/>
        <item x="14229"/>
        <item x="13761"/>
        <item x="5576"/>
        <item x="8732"/>
        <item x="8496"/>
        <item x="9142"/>
        <item x="2216"/>
        <item x="5975"/>
        <item x="6243"/>
        <item x="15987"/>
        <item x="15908"/>
        <item x="15134"/>
        <item x="14995"/>
        <item x="3420"/>
        <item x="17666"/>
        <item x="13343"/>
        <item x="12618"/>
        <item x="17345"/>
        <item x="16225"/>
        <item x="16937"/>
        <item x="16519"/>
        <item x="16752"/>
        <item x="691"/>
        <item x="56"/>
        <item x="602"/>
        <item x="4005"/>
        <item x="11116"/>
        <item x="9515"/>
        <item x="8893"/>
        <item x="2059"/>
        <item x="18978"/>
        <item x="14884"/>
        <item x="1225"/>
        <item x="1550"/>
        <item x="6634"/>
        <item x="6648"/>
        <item x="6482"/>
        <item x="7093"/>
        <item x="6220"/>
        <item x="6573"/>
        <item x="2725"/>
        <item x="3328"/>
        <item x="2806"/>
        <item x="15821"/>
        <item x="16048"/>
        <item x="15572"/>
        <item x="15985"/>
        <item x="3044"/>
        <item x="15969"/>
        <item x="18121"/>
        <item x="15434"/>
        <item x="12617"/>
        <item x="16389"/>
        <item x="212"/>
        <item x="333"/>
        <item x="542"/>
        <item x="889"/>
        <item x="940"/>
        <item x="316"/>
        <item x="267"/>
        <item x="481"/>
        <item x="750"/>
        <item x="180"/>
        <item x="1019"/>
        <item x="558"/>
        <item x="1048"/>
        <item x="852"/>
        <item x="967"/>
        <item x="85"/>
        <item x="181"/>
        <item x="944"/>
        <item x="16622"/>
        <item x="16800"/>
        <item x="16849"/>
        <item x="16288"/>
        <item x="250"/>
        <item x="11902"/>
        <item x="11680"/>
        <item x="11869"/>
        <item x="4775"/>
        <item x="4792"/>
        <item x="3967"/>
        <item x="4844"/>
        <item x="11462"/>
        <item x="11127"/>
        <item x="10797"/>
        <item x="10474"/>
        <item x="11178"/>
        <item x="10998"/>
        <item x="10283"/>
        <item x="8307"/>
        <item x="7808"/>
        <item x="7564"/>
        <item x="11119"/>
        <item x="9687"/>
        <item x="9369"/>
        <item x="9385"/>
        <item x="8174"/>
        <item x="10161"/>
        <item x="13861"/>
        <item x="14456"/>
        <item x="9851"/>
        <item x="14023"/>
        <item x="14251"/>
        <item x="14019"/>
        <item x="13883"/>
        <item x="9639"/>
        <item x="20506"/>
        <item x="20416"/>
        <item x="20857"/>
        <item x="20012"/>
        <item x="19425"/>
        <item x="19224"/>
        <item x="20149"/>
        <item x="19937"/>
        <item x="5422"/>
        <item x="8490"/>
        <item x="8950"/>
        <item x="1954"/>
        <item x="1867"/>
        <item x="2099"/>
        <item x="21193"/>
        <item x="21356"/>
        <item x="21088"/>
        <item x="19015"/>
        <item x="1140"/>
        <item x="1150"/>
        <item x="1775"/>
        <item x="6891"/>
        <item x="6834"/>
        <item x="7135"/>
        <item x="3377"/>
        <item x="3464"/>
        <item x="3591"/>
        <item x="2987"/>
        <item x="3158"/>
        <item x="14981"/>
        <item x="15208"/>
        <item x="15302"/>
        <item x="15284"/>
        <item x="16119"/>
        <item x="3671"/>
        <item x="16069"/>
        <item x="15137"/>
        <item x="18158"/>
        <item x="18299"/>
        <item x="17627"/>
        <item x="17674"/>
        <item x="15840"/>
        <item x="17559"/>
        <item x="17862"/>
        <item x="13072"/>
        <item x="13527"/>
        <item x="12714"/>
        <item x="12756"/>
        <item x="12608"/>
        <item x="18191"/>
        <item x="17364"/>
        <item x="16571"/>
        <item x="16818"/>
        <item x="17066"/>
        <item x="524"/>
        <item x="411"/>
        <item x="306"/>
        <item x="346"/>
        <item x="12280"/>
        <item x="11986"/>
        <item x="11841"/>
        <item x="12538"/>
        <item x="472"/>
        <item x="12040"/>
        <item x="12269"/>
        <item x="11641"/>
        <item x="4305"/>
        <item x="3826"/>
        <item x="4327"/>
        <item x="4316"/>
        <item x="4147"/>
        <item x="11659"/>
        <item x="11534"/>
        <item x="11624"/>
        <item x="11268"/>
        <item x="11459"/>
        <item x="10325"/>
        <item x="4215"/>
        <item x="11292"/>
        <item x="10729"/>
        <item x="10462"/>
        <item x="11157"/>
        <item x="8466"/>
        <item x="7601"/>
        <item x="7592"/>
        <item x="7650"/>
        <item x="7657"/>
        <item x="7659"/>
        <item x="10009"/>
        <item x="9908"/>
        <item x="9779"/>
        <item x="14631"/>
        <item x="14559"/>
        <item x="14011"/>
        <item x="21014"/>
        <item x="20778"/>
        <item x="20593"/>
        <item x="19708"/>
        <item x="19696"/>
        <item x="20294"/>
        <item x="19320"/>
        <item x="5512"/>
        <item x="5033"/>
        <item x="5612"/>
        <item x="5701"/>
        <item x="8511"/>
        <item x="8639"/>
        <item x="2519"/>
        <item x="2154"/>
        <item x="19160"/>
        <item x="1593"/>
        <item x="1679"/>
        <item x="1556"/>
        <item x="1614"/>
        <item x="1730"/>
        <item x="5772"/>
        <item x="6966"/>
        <item x="5762"/>
        <item x="1508"/>
        <item x="5855"/>
        <item x="6066"/>
        <item x="3397"/>
        <item x="2916"/>
        <item x="6079"/>
        <item x="3155"/>
        <item x="3617"/>
        <item x="15825"/>
        <item x="15115"/>
        <item x="18315"/>
        <item x="17642"/>
        <item x="15591"/>
        <item x="12694"/>
        <item x="12692"/>
        <item x="18513"/>
        <item x="13479"/>
        <item x="13038"/>
        <item x="16427"/>
        <item x="16880"/>
        <item x="13013"/>
        <item x="823"/>
        <item x="741"/>
        <item x="177"/>
        <item x="12167"/>
        <item x="11535"/>
        <item x="476"/>
        <item x="4523"/>
        <item x="3942"/>
        <item x="11645"/>
        <item x="10891"/>
        <item x="10461"/>
        <item x="10379"/>
        <item x="10295"/>
        <item x="10482"/>
        <item x="10612"/>
        <item x="4676"/>
        <item x="11261"/>
        <item x="4552"/>
        <item x="11138"/>
        <item x="8446"/>
        <item x="7520"/>
        <item x="10314"/>
        <item x="8475"/>
        <item x="9463"/>
        <item x="7433"/>
        <item x="9229"/>
        <item x="14370"/>
        <item x="14315"/>
        <item x="14508"/>
        <item x="20460"/>
        <item x="14060"/>
        <item x="20520"/>
        <item x="19205"/>
        <item x="19724"/>
        <item x="19283"/>
        <item x="19497"/>
        <item x="5630"/>
        <item x="19287"/>
        <item x="5545"/>
        <item x="5643"/>
        <item x="5130"/>
        <item x="9120"/>
        <item x="8617"/>
        <item x="8721"/>
        <item x="8709"/>
        <item x="8792"/>
        <item x="2418"/>
        <item x="2081"/>
        <item x="9134"/>
        <item x="8889"/>
        <item x="2347"/>
        <item x="21116"/>
        <item x="1740"/>
        <item x="1574"/>
        <item x="1129"/>
        <item x="1554"/>
        <item x="1448"/>
        <item x="7178"/>
        <item x="6493"/>
        <item x="7226"/>
        <item x="5781"/>
        <item x="7044"/>
        <item x="7375"/>
        <item x="7229"/>
        <item x="3000"/>
        <item x="3056"/>
        <item x="3118"/>
        <item x="3250"/>
        <item x="3498"/>
        <item x="2730"/>
        <item x="15088"/>
        <item x="15336"/>
        <item x="15754"/>
        <item x="15927"/>
        <item x="18475"/>
        <item x="17443"/>
        <item x="18264"/>
        <item x="17692"/>
        <item x="13600"/>
        <item x="13175"/>
        <item x="12988"/>
        <item x="17034"/>
        <item x="12641"/>
        <item x="16581"/>
        <item x="17227"/>
        <item x="16635"/>
        <item x="17148"/>
        <item x="16769"/>
        <item x="59"/>
        <item x="307"/>
        <item x="611"/>
        <item x="744"/>
        <item x="240"/>
        <item x="197"/>
        <item x="296"/>
        <item x="11538"/>
        <item x="12595"/>
        <item x="11546"/>
        <item x="12370"/>
        <item x="12216"/>
        <item x="12154"/>
        <item x="3996"/>
        <item x="4272"/>
        <item x="3832"/>
        <item x="3950"/>
        <item x="4521"/>
        <item x="4415"/>
        <item x="10381"/>
        <item x="10674"/>
        <item x="10798"/>
        <item x="11025"/>
        <item x="10308"/>
        <item x="11107"/>
        <item x="10526"/>
        <item x="10466"/>
        <item x="11193"/>
        <item x="10425"/>
        <item x="10363"/>
        <item x="8430"/>
        <item x="10750"/>
        <item x="10417"/>
        <item x="7893"/>
        <item x="7568"/>
        <item x="7401"/>
        <item x="10100"/>
        <item x="9509"/>
        <item x="9665"/>
        <item x="9838"/>
        <item x="9629"/>
        <item x="14235"/>
        <item x="14388"/>
        <item x="14055"/>
        <item x="13974"/>
        <item x="20404"/>
        <item x="20659"/>
        <item x="14510"/>
        <item x="14054"/>
        <item x="20296"/>
        <item x="20421"/>
        <item x="20297"/>
        <item x="20683"/>
        <item x="20859"/>
        <item x="20768"/>
        <item x="19994"/>
        <item x="20468"/>
        <item x="19548"/>
        <item x="19960"/>
        <item x="19433"/>
        <item x="19699"/>
        <item x="19310"/>
        <item x="19604"/>
        <item x="5660"/>
        <item x="20021"/>
        <item x="5203"/>
        <item x="5324"/>
        <item x="5391"/>
        <item x="4988"/>
        <item x="9049"/>
        <item x="8584"/>
        <item x="2463"/>
        <item x="9111"/>
        <item x="2317"/>
        <item x="2432"/>
        <item x="1894"/>
        <item x="2448"/>
        <item x="2487"/>
        <item x="21379"/>
        <item x="21384"/>
        <item x="1270"/>
        <item x="1477"/>
        <item x="1424"/>
        <item x="5985"/>
        <item x="7152"/>
        <item x="7084"/>
        <item x="5842"/>
        <item x="5999"/>
        <item x="6373"/>
        <item x="6020"/>
        <item x="6635"/>
        <item x="3087"/>
        <item x="3071"/>
        <item x="2902"/>
        <item x="3316"/>
        <item x="3375"/>
        <item x="2743"/>
        <item x="15403"/>
        <item x="14977"/>
        <item x="15305"/>
        <item x="15918"/>
        <item x="17550"/>
        <item x="18522"/>
        <item x="18285"/>
        <item x="13520"/>
        <item x="13135"/>
        <item x="13162"/>
        <item x="12862"/>
        <item x="16805"/>
        <item x="16466"/>
        <item x="1054"/>
        <item x="290"/>
        <item x="910"/>
        <item x="424"/>
        <item x="564"/>
        <item x="12306"/>
        <item x="12469"/>
        <item x="12114"/>
        <item x="12066"/>
        <item x="12058"/>
        <item x="3816"/>
        <item x="12495"/>
        <item x="4239"/>
        <item x="4154"/>
        <item x="3867"/>
        <item x="11365"/>
        <item x="11146"/>
        <item x="10380"/>
        <item x="10321"/>
        <item x="10883"/>
        <item x="10538"/>
        <item x="7700"/>
        <item x="7809"/>
        <item x="7635"/>
        <item x="7482"/>
        <item x="7630"/>
        <item x="8234"/>
        <item x="7682"/>
        <item x="9835"/>
        <item x="9507"/>
        <item x="9811"/>
        <item x="9818"/>
        <item x="14490"/>
        <item x="13885"/>
        <item x="14097"/>
        <item x="20671"/>
        <item x="20877"/>
        <item x="20706"/>
        <item x="20095"/>
        <item x="20332"/>
        <item x="20590"/>
        <item x="20999"/>
        <item x="19804"/>
        <item x="19921"/>
        <item x="19638"/>
        <item x="19725"/>
        <item x="19542"/>
        <item x="19518"/>
        <item x="19309"/>
        <item x="5513"/>
        <item x="19683"/>
        <item x="19344"/>
        <item x="5038"/>
        <item x="5216"/>
        <item x="9108"/>
        <item x="5496"/>
        <item x="2042"/>
        <item x="2208"/>
        <item x="2466"/>
        <item x="2470"/>
        <item x="21382"/>
        <item x="19151"/>
        <item x="1213"/>
        <item x="1146"/>
        <item x="6030"/>
        <item x="6138"/>
        <item x="3515"/>
        <item x="3553"/>
        <item x="2697"/>
        <item x="15564"/>
        <item x="18369"/>
        <item x="17789"/>
        <item x="17963"/>
        <item x="17494"/>
        <item x="17748"/>
        <item x="12904"/>
        <item x="17375"/>
        <item x="43"/>
        <item x="978"/>
        <item x="734"/>
        <item x="4459"/>
        <item x="10272"/>
        <item x="9238"/>
        <item x="9391"/>
        <item x="13765"/>
        <item x="5435"/>
        <item x="8631"/>
        <item x="2110"/>
        <item x="2001"/>
        <item x="2490"/>
        <item x="18981"/>
        <item x="18859"/>
        <item x="1443"/>
        <item x="1742"/>
        <item x="6218"/>
        <item x="5833"/>
        <item x="5907"/>
        <item x="2588"/>
        <item x="2679"/>
        <item x="13647"/>
        <item x="12695"/>
        <item x="13404"/>
        <item x="16220"/>
        <item x="4378"/>
        <item x="11202"/>
        <item x="7780"/>
        <item x="14109"/>
        <item x="13743"/>
        <item x="19924"/>
        <item x="19666"/>
        <item x="2513"/>
        <item x="21451"/>
        <item x="18958"/>
        <item x="18599"/>
        <item x="14948"/>
        <item x="21573"/>
        <item x="1723"/>
        <item x="1392"/>
        <item x="1789"/>
        <item x="1262"/>
        <item x="1099"/>
        <item x="1359"/>
        <item x="7123"/>
        <item x="6440"/>
        <item x="5998"/>
        <item x="6544"/>
        <item x="3682"/>
        <item x="6173"/>
        <item x="15712"/>
        <item x="3275"/>
        <item x="16089"/>
        <item x="15543"/>
        <item x="15217"/>
        <item x="17798"/>
        <item x="15093"/>
        <item x="18094"/>
        <item x="12683"/>
        <item x="12639"/>
        <item x="13411"/>
        <item x="16608"/>
        <item x="16218"/>
        <item x="16875"/>
        <item x="16637"/>
        <item x="16319"/>
        <item x="16755"/>
        <item x="16962"/>
        <item x="17120"/>
        <item x="16253"/>
        <item x="11833"/>
        <item x="12228"/>
        <item x="11927"/>
        <item x="4136"/>
        <item x="4874"/>
        <item x="4357"/>
        <item x="4087"/>
        <item x="3897"/>
        <item x="4402"/>
        <item x="10997"/>
        <item x="4351"/>
        <item x="10426"/>
        <item x="11007"/>
        <item x="11173"/>
        <item x="8316"/>
        <item x="8375"/>
        <item x="7916"/>
        <item x="10934"/>
        <item x="11343"/>
        <item x="8376"/>
        <item x="8344"/>
        <item x="9695"/>
        <item x="10178"/>
        <item x="9677"/>
        <item x="14285"/>
        <item x="20338"/>
        <item x="14632"/>
        <item x="20179"/>
        <item x="21029"/>
        <item x="20190"/>
        <item x="9204"/>
        <item x="9031"/>
        <item x="21468"/>
        <item x="19061"/>
        <item x="18664"/>
        <item x="1288"/>
        <item x="1219"/>
        <item x="7086"/>
        <item x="6967"/>
        <item x="5921"/>
        <item x="5828"/>
        <item x="3472"/>
        <item x="3114"/>
        <item x="2575"/>
        <item x="7267"/>
        <item x="3637"/>
        <item x="6933"/>
        <item x="15892"/>
        <item x="15049"/>
        <item x="15771"/>
        <item x="17636"/>
        <item x="18308"/>
        <item x="17851"/>
        <item x="15916"/>
        <item x="15725"/>
        <item x="17499"/>
        <item x="13121"/>
        <item x="12656"/>
        <item x="13116"/>
        <item x="16872"/>
        <item x="13144"/>
        <item x="45"/>
        <item x="2"/>
        <item x="17028"/>
        <item x="888"/>
        <item x="12585"/>
        <item x="12140"/>
        <item x="11726"/>
        <item x="3883"/>
        <item x="12289"/>
        <item x="4887"/>
        <item x="4248"/>
        <item x="11089"/>
        <item x="10595"/>
        <item x="10577"/>
        <item x="11186"/>
        <item x="4829"/>
        <item x="8097"/>
        <item x="8138"/>
        <item x="7576"/>
        <item x="8351"/>
        <item x="13870"/>
        <item x="9402"/>
        <item x="9325"/>
        <item x="20896"/>
        <item x="20897"/>
        <item x="20059"/>
        <item x="20016"/>
        <item x="19831"/>
        <item x="19194"/>
        <item x="20929"/>
        <item x="19449"/>
        <item x="5529"/>
        <item x="5684"/>
        <item x="4967"/>
        <item x="5569"/>
        <item x="8493"/>
        <item x="2394"/>
        <item x="2037"/>
        <item x="2218"/>
        <item x="1803"/>
        <item x="1974"/>
        <item x="21149"/>
        <item x="18965"/>
        <item x="18680"/>
        <item x="18573"/>
        <item x="1705"/>
        <item x="1307"/>
        <item x="1412"/>
        <item x="1441"/>
        <item x="1247"/>
        <item x="1480"/>
        <item x="7281"/>
        <item x="5754"/>
        <item x="6849"/>
        <item x="6185"/>
        <item x="6989"/>
        <item x="6898"/>
        <item x="6228"/>
        <item x="3654"/>
        <item x="3242"/>
        <item x="2937"/>
        <item x="3645"/>
        <item x="2603"/>
        <item x="2978"/>
        <item x="3225"/>
        <item x="3076"/>
        <item x="3532"/>
        <item x="15097"/>
        <item x="15281"/>
        <item x="15120"/>
        <item x="18366"/>
        <item x="17917"/>
        <item x="17855"/>
        <item x="18420"/>
        <item x="18132"/>
        <item x="13529"/>
        <item x="13390"/>
        <item x="12970"/>
        <item x="13145"/>
        <item x="13046"/>
        <item x="12667"/>
        <item x="13422"/>
        <item x="16920"/>
        <item x="16449"/>
        <item x="16483"/>
        <item x="16221"/>
        <item x="1017"/>
        <item x="751"/>
        <item x="12455"/>
        <item x="12530"/>
        <item x="11792"/>
        <item x="12468"/>
        <item x="3814"/>
        <item x="4912"/>
        <item x="4219"/>
        <item x="11311"/>
        <item x="10605"/>
        <item x="10493"/>
        <item x="10319"/>
        <item x="8325"/>
        <item x="8275"/>
        <item x="10000"/>
        <item x="9705"/>
        <item x="10147"/>
        <item x="14506"/>
        <item x="14331"/>
        <item x="13772"/>
        <item x="20924"/>
        <item x="19755"/>
        <item x="5464"/>
        <item x="5431"/>
        <item x="8717"/>
        <item x="1900"/>
        <item x="21466"/>
        <item x="21288"/>
        <item x="18967"/>
        <item x="1773"/>
        <item x="1523"/>
        <item x="1609"/>
        <item x="6416"/>
        <item x="7113"/>
        <item x="7247"/>
        <item x="1055"/>
        <item x="6727"/>
        <item x="6308"/>
        <item x="5938"/>
        <item x="6760"/>
        <item x="6424"/>
        <item x="3252"/>
        <item x="3560"/>
        <item x="3512"/>
        <item x="2980"/>
        <item x="2700"/>
        <item x="3742"/>
        <item x="3243"/>
        <item x="2948"/>
        <item x="15620"/>
        <item x="15079"/>
        <item x="3677"/>
        <item x="2640"/>
        <item x="15278"/>
        <item x="15119"/>
        <item x="17620"/>
        <item x="17567"/>
        <item x="17887"/>
        <item x="17820"/>
        <item x="18373"/>
        <item x="12627"/>
        <item x="12673"/>
        <item x="13547"/>
        <item x="13357"/>
        <item x="13093"/>
        <item x="13494"/>
        <item x="17297"/>
        <item x="16531"/>
        <item x="16486"/>
        <item x="16942"/>
        <item x="17051"/>
        <item x="17265"/>
        <item x="16191"/>
        <item x="389"/>
        <item x="16458"/>
        <item x="295"/>
        <item x="422"/>
        <item x="12410"/>
        <item x="11923"/>
        <item x="11907"/>
        <item x="12344"/>
        <item x="12027"/>
        <item x="4069"/>
        <item x="4779"/>
        <item x="10571"/>
        <item x="10334"/>
        <item x="10393"/>
        <item x="10560"/>
        <item x="11381"/>
        <item x="8153"/>
        <item x="11352"/>
        <item x="10572"/>
        <item x="8217"/>
        <item x="9716"/>
        <item x="10245"/>
        <item x="10139"/>
        <item x="10228"/>
        <item x="10212"/>
        <item x="9359"/>
        <item x="14555"/>
        <item x="9751"/>
        <item x="13750"/>
        <item x="14134"/>
        <item x="14446"/>
        <item x="20364"/>
        <item x="20270"/>
        <item x="14367"/>
        <item x="20609"/>
        <item x="20965"/>
        <item x="20925"/>
        <item x="20465"/>
        <item x="20591"/>
        <item x="19366"/>
        <item x="19757"/>
        <item x="19772"/>
        <item x="19762"/>
        <item x="19212"/>
        <item x="19503"/>
        <item x="5466"/>
        <item x="5263"/>
        <item x="9026"/>
        <item x="2260"/>
        <item x="21478"/>
        <item x="21092"/>
        <item x="18942"/>
        <item x="14821"/>
        <item x="1676"/>
        <item x="1509"/>
        <item x="1365"/>
        <item x="6247"/>
        <item x="7317"/>
        <item x="5796"/>
        <item x="7217"/>
        <item x="7235"/>
        <item x="5952"/>
        <item x="5937"/>
        <item x="6099"/>
        <item x="6996"/>
        <item x="3300"/>
        <item x="2997"/>
        <item x="3587"/>
        <item x="3370"/>
        <item x="3310"/>
        <item x="3458"/>
        <item x="6982"/>
        <item x="6252"/>
        <item x="3277"/>
        <item x="3345"/>
        <item x="2913"/>
        <item x="3571"/>
        <item x="15647"/>
        <item x="16054"/>
        <item x="16082"/>
        <item x="15649"/>
        <item x="15046"/>
        <item x="18498"/>
        <item x="15225"/>
        <item x="18235"/>
        <item x="17944"/>
        <item x="18145"/>
        <item x="13206"/>
        <item x="13552"/>
        <item x="13150"/>
        <item x="13403"/>
        <item x="12915"/>
        <item x="17714"/>
        <item x="12745"/>
        <item x="12825"/>
        <item x="12689"/>
        <item x="17323"/>
        <item x="237"/>
        <item x="773"/>
        <item x="12563"/>
        <item x="12130"/>
        <item x="12478"/>
        <item x="12022"/>
        <item x="4608"/>
        <item x="4279"/>
        <item x="4414"/>
        <item x="10836"/>
        <item x="4075"/>
        <item x="10564"/>
        <item x="7699"/>
        <item x="7954"/>
        <item x="8426"/>
        <item x="7475"/>
        <item x="8182"/>
        <item x="9807"/>
        <item x="9864"/>
        <item x="7937"/>
        <item x="9827"/>
        <item x="9381"/>
        <item x="9556"/>
        <item x="9767"/>
        <item x="14438"/>
        <item x="14252"/>
        <item x="14493"/>
        <item x="14263"/>
        <item x="20636"/>
        <item x="20180"/>
        <item x="20224"/>
        <item x="20203"/>
        <item x="13684"/>
        <item x="20044"/>
        <item x="19598"/>
        <item x="20575"/>
        <item x="19908"/>
        <item x="19335"/>
        <item x="4966"/>
        <item x="4942"/>
        <item x="5125"/>
        <item x="5112"/>
        <item x="8506"/>
        <item x="8906"/>
        <item x="2266"/>
        <item x="2370"/>
        <item x="8973"/>
        <item x="21399"/>
        <item x="21173"/>
        <item x="14784"/>
        <item x="1149"/>
        <item x="6677"/>
        <item x="6892"/>
        <item x="6366"/>
        <item x="6329"/>
        <item x="6184"/>
        <item x="1276"/>
        <item x="3196"/>
        <item x="2714"/>
        <item x="2580"/>
        <item x="3757"/>
        <item x="15847"/>
        <item x="18507"/>
        <item x="17087"/>
        <item x="16456"/>
        <item x="17101"/>
        <item x="725"/>
        <item x="11537"/>
        <item x="11807"/>
        <item x="4545"/>
        <item x="10626"/>
        <item x="10733"/>
        <item x="8251"/>
        <item x="10486"/>
        <item x="9588"/>
        <item x="5746"/>
        <item x="1855"/>
        <item x="2173"/>
        <item x="21319"/>
        <item x="21403"/>
        <item x="18709"/>
        <item x="1218"/>
        <item x="7374"/>
        <item x="6388"/>
        <item x="5950"/>
        <item x="6562"/>
        <item x="2895"/>
        <item x="15842"/>
        <item x="15303"/>
        <item x="16555"/>
        <item x="16224"/>
        <item x="651"/>
        <item x="947"/>
        <item x="96"/>
        <item x="12534"/>
        <item x="11898"/>
        <item x="11599"/>
        <item x="11630"/>
        <item x="11781"/>
        <item x="11541"/>
        <item x="12254"/>
        <item x="7654"/>
        <item x="20051"/>
        <item x="5633"/>
        <item x="8622"/>
        <item x="2515"/>
        <item x="2501"/>
        <item x="1806"/>
        <item x="21410"/>
        <item x="21367"/>
        <item x="1455"/>
        <item x="1750"/>
        <item x="7011"/>
        <item x="6882"/>
        <item x="7001"/>
        <item x="5980"/>
        <item x="6004"/>
        <item x="2672"/>
        <item x="3222"/>
        <item x="3542"/>
        <item x="3340"/>
        <item x="15781"/>
        <item x="14992"/>
        <item x="15896"/>
        <item x="18422"/>
        <item x="17477"/>
        <item x="12730"/>
        <item x="12919"/>
        <item x="12923"/>
        <item x="12711"/>
        <item x="16865"/>
        <item x="16441"/>
        <item x="17305"/>
        <item x="16795"/>
        <item x="17284"/>
        <item x="7"/>
        <item x="191"/>
        <item x="1026"/>
        <item x="455"/>
        <item x="639"/>
        <item x="887"/>
        <item x="416"/>
        <item x="574"/>
        <item x="12526"/>
        <item x="12528"/>
        <item x="12578"/>
        <item x="11491"/>
        <item x="11531"/>
        <item x="12053"/>
        <item x="12137"/>
        <item x="12505"/>
        <item x="12211"/>
        <item x="4260"/>
        <item x="3875"/>
        <item x="4348"/>
        <item x="4230"/>
        <item x="3866"/>
        <item x="4656"/>
        <item x="11319"/>
        <item x="11159"/>
        <item x="10888"/>
        <item x="7863"/>
        <item x="7829"/>
        <item x="7501"/>
        <item x="8442"/>
        <item x="9992"/>
        <item x="9965"/>
        <item x="9894"/>
        <item x="14684"/>
        <item x="14458"/>
        <item x="20168"/>
        <item x="20134"/>
        <item x="20883"/>
        <item x="20724"/>
        <item x="19933"/>
        <item x="19988"/>
        <item x="19619"/>
        <item x="5234"/>
        <item x="5472"/>
        <item x="4968"/>
        <item x="5711"/>
        <item x="5372"/>
        <item x="8852"/>
        <item x="8562"/>
        <item x="8725"/>
        <item x="2057"/>
        <item x="2449"/>
        <item x="2498"/>
        <item x="21202"/>
        <item x="19134"/>
        <item x="21534"/>
        <item x="21609"/>
        <item x="1093"/>
        <item x="21634"/>
        <item x="21617"/>
        <item x="7255"/>
        <item x="7130"/>
        <item x="6964"/>
        <item x="6406"/>
        <item x="6154"/>
        <item x="2716"/>
        <item x="2949"/>
        <item x="2794"/>
        <item x="2616"/>
        <item x="3704"/>
        <item x="16057"/>
        <item x="15026"/>
        <item x="17586"/>
        <item x="17701"/>
        <item x="13412"/>
        <item x="16331"/>
        <item x="16569"/>
        <item x="16938"/>
        <item x="16681"/>
        <item x="16521"/>
        <item x="17334"/>
        <item x="895"/>
        <item x="498"/>
        <item x="587"/>
        <item x="137"/>
        <item x="172"/>
        <item x="309"/>
        <item x="896"/>
        <item x="1047"/>
        <item x="410"/>
        <item x="31"/>
        <item x="428"/>
        <item x="531"/>
        <item x="11718"/>
        <item x="12215"/>
        <item x="11557"/>
        <item x="12005"/>
        <item x="12309"/>
        <item x="11806"/>
        <item x="4575"/>
        <item x="4441"/>
        <item x="4295"/>
        <item x="3915"/>
        <item x="10959"/>
        <item x="11065"/>
        <item x="11314"/>
        <item x="11136"/>
        <item x="11170"/>
        <item x="10646"/>
        <item x="11362"/>
        <item x="10265"/>
        <item x="10736"/>
        <item x="8216"/>
        <item x="8335"/>
        <item x="7867"/>
        <item x="7764"/>
        <item x="7597"/>
        <item x="7828"/>
        <item x="7689"/>
        <item x="8224"/>
        <item x="8437"/>
        <item x="8317"/>
        <item x="8131"/>
        <item x="7768"/>
        <item x="10264"/>
        <item x="9993"/>
        <item x="9518"/>
        <item x="9332"/>
        <item x="14403"/>
        <item x="14295"/>
        <item x="13980"/>
        <item x="20597"/>
        <item x="20868"/>
        <item x="20978"/>
        <item x="19265"/>
        <item x="19413"/>
        <item x="19219"/>
        <item x="19319"/>
        <item x="5733"/>
        <item x="5537"/>
        <item x="5615"/>
        <item x="8495"/>
        <item x="8744"/>
        <item x="8955"/>
        <item x="8728"/>
        <item x="2297"/>
        <item x="2250"/>
        <item x="21230"/>
        <item x="18995"/>
        <item x="18824"/>
        <item x="14863"/>
        <item x="1695"/>
        <item x="1725"/>
        <item x="1409"/>
        <item x="1552"/>
        <item x="7055"/>
        <item x="7138"/>
        <item x="6204"/>
        <item x="5990"/>
        <item x="3195"/>
        <item x="3676"/>
        <item x="3201"/>
        <item x="15132"/>
        <item x="15685"/>
        <item x="18400"/>
        <item x="13608"/>
        <item x="13662"/>
        <item x="18267"/>
        <item x="13525"/>
        <item x="13256"/>
        <item x="17032"/>
        <item x="16711"/>
        <item x="16773"/>
        <item x="16356"/>
        <item x="13028"/>
        <item x="16370"/>
        <item x="16194"/>
        <item x="17153"/>
        <item x="312"/>
        <item x="598"/>
        <item x="806"/>
        <item x="492"/>
        <item x="365"/>
        <item x="356"/>
        <item x="11970"/>
        <item x="11732"/>
        <item x="11925"/>
        <item x="4852"/>
        <item x="12026"/>
        <item x="4119"/>
        <item x="3945"/>
        <item x="11977"/>
        <item x="12054"/>
        <item x="3989"/>
        <item x="11162"/>
        <item x="11124"/>
        <item x="4464"/>
        <item x="4072"/>
        <item x="10928"/>
        <item x="11053"/>
        <item x="8469"/>
        <item x="8137"/>
        <item x="9943"/>
        <item x="14404"/>
        <item x="14451"/>
        <item x="14362"/>
        <item x="20253"/>
        <item x="14095"/>
        <item x="20446"/>
        <item x="14275"/>
        <item x="20524"/>
        <item x="20928"/>
        <item x="20375"/>
        <item x="20762"/>
        <item x="19928"/>
        <item x="19269"/>
        <item x="5439"/>
        <item x="5692"/>
        <item x="5728"/>
        <item x="5287"/>
        <item x="8682"/>
        <item x="21343"/>
        <item x="21310"/>
        <item x="18986"/>
        <item x="18891"/>
        <item x="14911"/>
        <item x="1668"/>
        <item x="1645"/>
        <item x="1584"/>
        <item x="7310"/>
        <item x="6312"/>
        <item x="6797"/>
        <item x="6673"/>
        <item x="6078"/>
        <item x="5939"/>
        <item x="6680"/>
        <item x="3706"/>
        <item x="2693"/>
        <item x="3536"/>
        <item x="3710"/>
        <item x="3453"/>
        <item x="3731"/>
        <item x="2906"/>
        <item x="2823"/>
        <item x="3046"/>
        <item x="2639"/>
        <item x="15092"/>
        <item x="15838"/>
        <item x="15425"/>
        <item x="15174"/>
        <item x="17637"/>
        <item x="17971"/>
        <item x="17529"/>
        <item x="17414"/>
        <item x="17998"/>
        <item x="18203"/>
        <item x="12960"/>
        <item x="12991"/>
        <item x="13079"/>
        <item x="12788"/>
        <item x="16348"/>
        <item x="16503"/>
        <item x="17256"/>
        <item x="16881"/>
        <item x="387"/>
        <item x="467"/>
        <item x="437"/>
        <item x="12537"/>
        <item x="12529"/>
        <item x="12089"/>
        <item x="11769"/>
        <item x="11947"/>
        <item x="4293"/>
        <item x="4872"/>
        <item x="11417"/>
        <item x="10718"/>
        <item x="11299"/>
        <item x="11345"/>
        <item x="11104"/>
        <item x="10491"/>
        <item x="7975"/>
        <item x="8099"/>
        <item x="8011"/>
        <item x="7870"/>
        <item x="9802"/>
        <item x="10052"/>
        <item x="9948"/>
        <item x="9468"/>
        <item x="14099"/>
        <item x="14480"/>
        <item x="13905"/>
        <item x="13911"/>
        <item x="14583"/>
        <item x="14353"/>
        <item x="20085"/>
        <item x="20325"/>
        <item x="21020"/>
        <item x="20346"/>
        <item x="19279"/>
        <item x="19654"/>
        <item x="5162"/>
        <item x="5489"/>
        <item x="5080"/>
        <item x="8692"/>
        <item x="8691"/>
        <item x="8541"/>
        <item x="2529"/>
        <item x="21311"/>
        <item x="18878"/>
        <item x="18736"/>
        <item x="1388"/>
        <item x="1602"/>
        <item x="1433"/>
        <item x="1751"/>
        <item x="7292"/>
        <item x="6212"/>
        <item x="6949"/>
        <item x="6598"/>
        <item x="6432"/>
        <item x="7127"/>
        <item x="3599"/>
        <item x="3745"/>
        <item x="2785"/>
        <item x="3724"/>
        <item x="3092"/>
        <item x="3115"/>
        <item x="2615"/>
        <item x="2961"/>
        <item x="3473"/>
        <item x="2568"/>
        <item x="15251"/>
        <item x="15496"/>
        <item x="15743"/>
        <item x="15184"/>
        <item x="16073"/>
        <item x="15145"/>
        <item x="18338"/>
        <item x="18506"/>
        <item x="13556"/>
        <item x="13003"/>
        <item x="12690"/>
        <item x="13052"/>
        <item x="13642"/>
        <item x="13127"/>
        <item x="12738"/>
        <item x="12830"/>
        <item x="16371"/>
        <item x="16479"/>
        <item x="16431"/>
        <item x="16973"/>
        <item x="17288"/>
        <item x="16904"/>
        <item x="16605"/>
        <item x="782"/>
        <item x="731"/>
        <item x="426"/>
        <item x="488"/>
        <item x="322"/>
        <item x="11768"/>
        <item x="12433"/>
        <item x="4109"/>
        <item x="4587"/>
        <item x="4004"/>
        <item x="4011"/>
        <item x="10953"/>
        <item x="10855"/>
        <item x="10362"/>
        <item x="11334"/>
        <item x="10889"/>
        <item x="11307"/>
        <item x="10488"/>
        <item x="8173"/>
        <item x="8003"/>
        <item x="9563"/>
        <item x="9234"/>
        <item x="10007"/>
        <item x="9285"/>
        <item x="10238"/>
        <item x="14244"/>
        <item x="14537"/>
        <item x="14521"/>
        <item x="20232"/>
        <item x="20225"/>
        <item x="20645"/>
        <item x="19719"/>
        <item x="19304"/>
        <item x="19395"/>
        <item x="19227"/>
        <item x="5185"/>
        <item x="5274"/>
        <item x="21262"/>
        <item x="21176"/>
        <item x="19076"/>
        <item x="18613"/>
        <item x="18809"/>
        <item x="1068"/>
        <item x="1132"/>
        <item x="21659"/>
        <item x="1069"/>
        <item x="6211"/>
        <item x="6209"/>
        <item x="5929"/>
        <item x="6897"/>
        <item x="5883"/>
        <item x="6523"/>
        <item x="6340"/>
        <item x="7307"/>
        <item x="6095"/>
        <item x="2972"/>
        <item x="3746"/>
        <item x="3267"/>
        <item x="2638"/>
        <item x="3192"/>
        <item x="2637"/>
        <item x="3556"/>
        <item x="2915"/>
        <item x="15463"/>
        <item x="15708"/>
        <item x="18062"/>
        <item x="17929"/>
        <item x="13484"/>
        <item x="16575"/>
        <item x="456"/>
        <item x="11145"/>
        <item x="11205"/>
        <item x="7832"/>
        <item x="9736"/>
        <item x="9809"/>
        <item x="20587"/>
        <item x="19527"/>
        <item x="5314"/>
        <item x="8986"/>
        <item x="21104"/>
        <item x="5858"/>
        <item x="5851"/>
        <item x="1101"/>
        <item x="6203"/>
        <item x="7131"/>
        <item x="2905"/>
        <item x="3217"/>
        <item x="15324"/>
        <item x="13077"/>
        <item x="13521"/>
        <item x="17716"/>
        <item x="13212"/>
        <item x="17090"/>
        <item x="16963"/>
        <item x="12096"/>
        <item x="11742"/>
        <item x="11501"/>
        <item x="10495"/>
        <item x="9244"/>
        <item x="9484"/>
        <item x="20101"/>
        <item x="19721"/>
        <item x="5259"/>
        <item x="2329"/>
        <item x="18955"/>
        <item x="18820"/>
        <item x="1652"/>
        <item x="1371"/>
        <item x="1235"/>
        <item x="6190"/>
        <item x="6802"/>
        <item x="3647"/>
        <item x="3457"/>
        <item x="2853"/>
        <item x="2573"/>
        <item x="3014"/>
        <item x="3066"/>
        <item x="15177"/>
        <item x="15369"/>
        <item x="17680"/>
        <item x="18134"/>
        <item x="12819"/>
        <item x="13444"/>
        <item x="13124"/>
        <item x="739"/>
        <item x="16790"/>
        <item x="16306"/>
        <item x="111"/>
        <item x="517"/>
        <item x="673"/>
        <item x="507"/>
        <item x="12052"/>
        <item x="12311"/>
        <item x="12403"/>
        <item x="11552"/>
        <item x="4816"/>
        <item x="4698"/>
        <item x="11052"/>
        <item x="11390"/>
        <item x="11272"/>
        <item x="10896"/>
        <item x="10995"/>
        <item x="7672"/>
        <item x="7680"/>
        <item x="7541"/>
        <item x="10022"/>
        <item x="7789"/>
        <item x="9756"/>
        <item x="9583"/>
        <item x="14581"/>
        <item x="14626"/>
        <item x="9926"/>
        <item x="14429"/>
        <item x="14161"/>
        <item x="14618"/>
        <item x="13977"/>
        <item x="20828"/>
        <item x="20208"/>
        <item x="20300"/>
        <item x="20967"/>
        <item x="20668"/>
        <item x="19371"/>
        <item x="5233"/>
        <item x="19375"/>
        <item x="5067"/>
        <item x="8648"/>
        <item x="5412"/>
        <item x="8664"/>
        <item x="8618"/>
        <item x="8802"/>
        <item x="8772"/>
        <item x="2031"/>
        <item x="1955"/>
        <item x="21129"/>
        <item x="21206"/>
        <item x="18977"/>
        <item x="18793"/>
        <item x="18773"/>
        <item x="18719"/>
        <item x="18728"/>
        <item x="14841"/>
        <item x="1735"/>
        <item x="1573"/>
        <item x="7234"/>
        <item x="6762"/>
        <item x="1694"/>
        <item x="6217"/>
        <item x="6486"/>
        <item x="6419"/>
        <item x="3549"/>
        <item x="3376"/>
        <item x="2708"/>
        <item x="3448"/>
        <item x="3291"/>
        <item x="2847"/>
        <item x="3633"/>
        <item x="15142"/>
        <item x="18556"/>
        <item x="13624"/>
        <item x="17601"/>
        <item x="17336"/>
        <item x="17281"/>
        <item x="12746"/>
        <item x="16666"/>
        <item x="17332"/>
        <item x="16923"/>
        <item x="982"/>
        <item x="190"/>
        <item x="12383"/>
        <item x="12123"/>
        <item x="12234"/>
        <item x="11941"/>
        <item x="11600"/>
        <item x="12372"/>
        <item x="4905"/>
        <item x="4299"/>
        <item x="4468"/>
        <item x="4002"/>
        <item x="10912"/>
        <item x="10948"/>
        <item x="11260"/>
        <item x="3937"/>
        <item x="11276"/>
        <item x="11004"/>
        <item x="11368"/>
        <item x="11098"/>
        <item x="8215"/>
        <item x="8064"/>
        <item x="11378"/>
        <item x="8259"/>
        <item x="8166"/>
        <item x="7976"/>
        <item x="7621"/>
        <item x="10014"/>
        <item x="9907"/>
        <item x="7947"/>
        <item x="7570"/>
        <item x="9623"/>
        <item x="9653"/>
        <item x="10016"/>
        <item x="14302"/>
        <item x="14325"/>
        <item x="20998"/>
        <item x="13794"/>
        <item x="21041"/>
        <item x="20156"/>
        <item x="14175"/>
        <item x="20765"/>
        <item x="20209"/>
        <item x="19857"/>
        <item x="19350"/>
        <item x="19593"/>
        <item x="19339"/>
        <item x="19482"/>
        <item x="5153"/>
        <item x="5572"/>
        <item x="9206"/>
        <item x="9170"/>
        <item x="5355"/>
        <item x="2301"/>
        <item x="2334"/>
        <item x="21222"/>
        <item x="1459"/>
        <item x="1237"/>
        <item x="1683"/>
        <item x="6174"/>
        <item x="6645"/>
        <item x="5994"/>
        <item x="5836"/>
        <item x="5843"/>
        <item x="6806"/>
        <item x="6374"/>
        <item x="3285"/>
        <item x="2977"/>
        <item x="3249"/>
        <item x="3484"/>
        <item x="6278"/>
        <item x="6758"/>
        <item x="7088"/>
        <item x="3690"/>
        <item x="15516"/>
        <item x="16040"/>
        <item x="15178"/>
        <item x="15813"/>
        <item x="15013"/>
        <item x="15830"/>
        <item x="14996"/>
        <item x="18365"/>
        <item x="17731"/>
        <item x="17386"/>
        <item x="15535"/>
        <item x="18505"/>
        <item x="17965"/>
        <item x="13374"/>
        <item x="17806"/>
        <item x="13579"/>
        <item x="13062"/>
        <item x="16723"/>
        <item x="16822"/>
        <item x="16549"/>
        <item x="820"/>
        <item x="511"/>
        <item x="174"/>
        <item x="466"/>
        <item x="16556"/>
        <item x="16239"/>
        <item x="695"/>
        <item x="12117"/>
        <item x="348"/>
        <item x="11526"/>
        <item x="4664"/>
        <item x="4304"/>
        <item x="3873"/>
        <item x="4546"/>
        <item x="4171"/>
        <item x="11347"/>
        <item x="11357"/>
        <item x="4110"/>
        <item x="4131"/>
        <item x="11328"/>
        <item x="11048"/>
        <item x="8429"/>
        <item x="8082"/>
        <item x="7502"/>
        <item x="7998"/>
        <item x="7856"/>
        <item x="7421"/>
        <item x="7819"/>
        <item x="9760"/>
        <item x="9875"/>
        <item x="9343"/>
        <item x="8041"/>
        <item x="10125"/>
        <item x="10248"/>
        <item x="9308"/>
        <item x="14415"/>
        <item x="14457"/>
        <item x="14296"/>
        <item x="13878"/>
        <item x="14090"/>
        <item x="9401"/>
        <item x="14077"/>
        <item x="14209"/>
        <item x="20234"/>
        <item x="14407"/>
        <item x="13859"/>
        <item x="13881"/>
        <item x="20313"/>
        <item x="19257"/>
        <item x="19869"/>
        <item x="19616"/>
        <item x="19408"/>
        <item x="19647"/>
        <item x="21048"/>
        <item x="19431"/>
        <item x="19744"/>
        <item x="5142"/>
        <item x="5037"/>
        <item x="5561"/>
        <item x="5017"/>
        <item x="5312"/>
        <item x="5476"/>
        <item x="8658"/>
        <item x="8882"/>
        <item x="8654"/>
        <item x="9000"/>
        <item x="2189"/>
        <item x="2403"/>
        <item x="2238"/>
        <item x="2278"/>
        <item x="21165"/>
        <item x="21326"/>
        <item x="21360"/>
        <item x="21112"/>
        <item x="21395"/>
        <item x="21524"/>
        <item x="1692"/>
        <item x="1444"/>
        <item x="7298"/>
        <item x="7136"/>
        <item x="6039"/>
        <item x="5936"/>
        <item x="5968"/>
        <item x="2912"/>
        <item x="2931"/>
        <item x="3392"/>
        <item x="2542"/>
        <item x="3517"/>
        <item x="3012"/>
        <item x="3594"/>
        <item x="3644"/>
        <item x="2671"/>
        <item x="2572"/>
        <item x="3522"/>
        <item x="15957"/>
        <item x="15254"/>
        <item x="15109"/>
        <item x="15209"/>
        <item x="15314"/>
        <item x="17802"/>
        <item x="18200"/>
        <item x="18015"/>
        <item x="18407"/>
        <item x="17416"/>
        <item x="13080"/>
        <item x="17015"/>
        <item x="17198"/>
        <item x="17262"/>
        <item x="17063"/>
        <item x="795"/>
        <item x="661"/>
        <item x="913"/>
        <item x="11800"/>
        <item x="12604"/>
        <item x="12575"/>
        <item x="4724"/>
        <item x="4422"/>
        <item x="3965"/>
        <item x="4107"/>
        <item x="11099"/>
        <item x="11217"/>
        <item x="10418"/>
        <item x="10722"/>
        <item x="10799"/>
        <item x="10878"/>
        <item x="10313"/>
        <item x="10779"/>
        <item x="10480"/>
        <item x="8024"/>
        <item x="7589"/>
        <item x="8472"/>
        <item x="10056"/>
        <item x="9794"/>
        <item x="10017"/>
        <item x="9499"/>
        <item x="9256"/>
        <item x="9470"/>
        <item x="9621"/>
        <item x="9493"/>
        <item x="14461"/>
        <item x="14418"/>
        <item x="13910"/>
        <item x="14002"/>
        <item x="14111"/>
        <item x="14713"/>
        <item x="13946"/>
        <item x="14101"/>
        <item x="14018"/>
        <item x="20077"/>
        <item x="20624"/>
        <item x="20699"/>
        <item x="19879"/>
        <item x="19261"/>
        <item x="5223"/>
        <item x="5056"/>
        <item x="5323"/>
        <item x="8915"/>
        <item x="8710"/>
        <item x="8581"/>
        <item x="1103"/>
        <item x="1122"/>
        <item x="6028"/>
        <item x="7143"/>
        <item x="6722"/>
        <item x="7015"/>
        <item x="3576"/>
        <item x="3089"/>
        <item x="3619"/>
        <item x="3045"/>
        <item x="2735"/>
        <item x="3361"/>
        <item x="2784"/>
        <item x="3626"/>
        <item x="15123"/>
        <item x="16096"/>
        <item x="15930"/>
        <item x="18001"/>
        <item x="18295"/>
        <item x="17489"/>
        <item x="18360"/>
        <item x="18442"/>
        <item x="13671"/>
        <item x="13107"/>
        <item x="13385"/>
        <item x="13090"/>
        <item x="16768"/>
        <item x="12742"/>
        <item x="17130"/>
        <item x="16984"/>
        <item x="16437"/>
        <item x="1037"/>
        <item x="107"/>
        <item x="885"/>
        <item x="12173"/>
        <item x="12480"/>
        <item x="12014"/>
        <item x="4031"/>
        <item x="4184"/>
        <item x="4281"/>
        <item x="4359"/>
        <item x="3888"/>
        <item x="4651"/>
        <item x="4323"/>
        <item x="4371"/>
        <item x="3946"/>
        <item x="11117"/>
        <item x="11382"/>
        <item x="8239"/>
        <item x="10620"/>
        <item x="10809"/>
        <item x="7957"/>
        <item x="7820"/>
        <item x="8006"/>
        <item x="8367"/>
        <item x="8133"/>
        <item x="7866"/>
        <item x="8075"/>
        <item x="8249"/>
        <item x="9780"/>
        <item x="10066"/>
        <item x="9697"/>
        <item x="9314"/>
        <item x="14520"/>
        <item x="20554"/>
        <item x="20990"/>
        <item x="20266"/>
        <item x="20795"/>
        <item x="5043"/>
        <item x="5227"/>
        <item x="5581"/>
        <item x="5452"/>
        <item x="5173"/>
        <item x="9214"/>
        <item x="8890"/>
        <item x="8613"/>
        <item x="8513"/>
        <item x="8616"/>
        <item x="2243"/>
        <item x="1943"/>
        <item x="21438"/>
        <item x="21146"/>
        <item x="18846"/>
        <item x="18767"/>
        <item x="14780"/>
        <item x="1529"/>
        <item x="6903"/>
        <item x="7266"/>
        <item x="6590"/>
        <item x="1662"/>
        <item x="6519"/>
        <item x="6932"/>
        <item x="3331"/>
        <item x="2866"/>
        <item x="3451"/>
        <item x="3583"/>
        <item x="15718"/>
        <item x="3353"/>
        <item x="14999"/>
        <item x="15099"/>
        <item x="18320"/>
        <item x="13196"/>
        <item x="13526"/>
        <item x="12668"/>
        <item x="12871"/>
        <item x="12774"/>
        <item x="436"/>
        <item x="12417"/>
        <item x="4504"/>
        <item x="3825"/>
        <item x="12387"/>
        <item x="3838"/>
        <item x="10915"/>
        <item x="8235"/>
        <item x="7450"/>
        <item x="7432"/>
        <item x="10124"/>
        <item x="10114"/>
        <item x="20486"/>
        <item x="20890"/>
        <item x="8742"/>
        <item x="21401"/>
        <item x="21457"/>
        <item x="19114"/>
        <item x="18692"/>
        <item x="18656"/>
        <item x="1498"/>
        <item x="7158"/>
        <item x="6464"/>
        <item x="2885"/>
        <item x="2762"/>
        <item x="2591"/>
        <item x="2670"/>
        <item x="15653"/>
        <item x="15487"/>
        <item x="17771"/>
        <item x="16195"/>
        <item x="16765"/>
        <item x="16891"/>
        <item x="642"/>
        <item x="11949"/>
        <item x="11877"/>
        <item x="4249"/>
        <item x="7626"/>
        <item x="10153"/>
        <item x="20713"/>
        <item x="8830"/>
        <item x="2295"/>
        <item x="2488"/>
        <item x="21392"/>
        <item x="19057"/>
        <item x="1698"/>
        <item x="1620"/>
        <item x="1338"/>
        <item x="1608"/>
        <item x="6286"/>
        <item x="5768"/>
        <item x="3469"/>
        <item x="2669"/>
        <item x="15300"/>
        <item x="15364"/>
        <item x="12989"/>
        <item x="13006"/>
        <item x="12677"/>
        <item x="13541"/>
        <item x="13214"/>
        <item x="13173"/>
        <item x="16682"/>
        <item x="16332"/>
        <item x="16990"/>
        <item x="16707"/>
        <item x="17043"/>
        <item x="16230"/>
        <item x="16481"/>
        <item x="16305"/>
        <item x="16641"/>
        <item x="16779"/>
        <item x="16665"/>
        <item x="16394"/>
        <item x="16402"/>
        <item x="16262"/>
        <item x="17300"/>
        <item x="17335"/>
        <item x="16658"/>
        <item x="16638"/>
        <item x="593"/>
        <item x="506"/>
        <item x="829"/>
        <item x="956"/>
        <item x="195"/>
        <item x="262"/>
        <item x="378"/>
        <item x="454"/>
        <item x="12129"/>
        <item x="12334"/>
        <item x="11836"/>
        <item x="11596"/>
        <item x="11514"/>
        <item x="12192"/>
        <item x="12362"/>
        <item x="12039"/>
        <item x="11743"/>
        <item x="11652"/>
        <item x="11553"/>
        <item x="4122"/>
        <item x="3776"/>
        <item x="4460"/>
        <item x="4278"/>
        <item x="10974"/>
        <item x="11344"/>
        <item x="10924"/>
        <item x="10931"/>
        <item x="7697"/>
        <item x="9421"/>
        <item x="9264"/>
        <item x="9997"/>
        <item x="14039"/>
        <item x="14636"/>
        <item x="14271"/>
        <item x="20975"/>
        <item x="20178"/>
        <item x="20288"/>
        <item x="19460"/>
        <item x="19214"/>
        <item x="5474"/>
        <item x="5740"/>
        <item x="5256"/>
        <item x="5448"/>
        <item x="5577"/>
        <item x="5192"/>
        <item x="8591"/>
        <item x="8836"/>
        <item x="8860"/>
        <item x="21460"/>
        <item x="21408"/>
        <item x="21172"/>
        <item x="19131"/>
        <item x="18752"/>
        <item x="14747"/>
        <item x="1618"/>
        <item x="1682"/>
        <item x="1151"/>
        <item x="7062"/>
        <item x="5905"/>
        <item x="6328"/>
        <item x="3209"/>
        <item x="2590"/>
        <item x="16072"/>
        <item x="16095"/>
        <item x="15808"/>
        <item x="15476"/>
        <item x="15012"/>
        <item x="17914"/>
        <item x="17387"/>
        <item x="17950"/>
        <item x="17713"/>
        <item x="18375"/>
        <item x="18096"/>
        <item x="17558"/>
        <item x="13499"/>
        <item x="12918"/>
        <item x="13500"/>
        <item x="13183"/>
        <item x="17252"/>
        <item x="16706"/>
        <item x="16685"/>
        <item x="16740"/>
        <item x="17147"/>
        <item x="551"/>
        <item x="855"/>
        <item x="443"/>
        <item x="272"/>
        <item x="44"/>
        <item x="12570"/>
        <item x="11725"/>
        <item x="11891"/>
        <item x="12355"/>
        <item x="11720"/>
        <item x="12477"/>
        <item x="12064"/>
        <item x="11508"/>
        <item x="4928"/>
        <item x="3943"/>
        <item x="3880"/>
        <item x="4462"/>
        <item x="4805"/>
        <item x="4935"/>
        <item x="4300"/>
        <item x="4409"/>
        <item x="10700"/>
        <item x="10720"/>
        <item x="10403"/>
        <item x="11154"/>
        <item x="10783"/>
        <item x="10458"/>
        <item x="8176"/>
        <item x="7932"/>
        <item x="7813"/>
        <item x="7946"/>
        <item x="8254"/>
        <item x="8117"/>
        <item x="9582"/>
        <item x="9828"/>
        <item x="14641"/>
        <item x="13831"/>
        <item x="14072"/>
        <item x="14149"/>
        <item x="13804"/>
        <item x="13719"/>
        <item x="14648"/>
        <item x="14339"/>
        <item x="14698"/>
        <item x="14439"/>
        <item x="20117"/>
        <item x="20957"/>
        <item x="20079"/>
        <item x="20450"/>
        <item x="19455"/>
        <item x="19376"/>
        <item x="5363"/>
        <item x="5297"/>
        <item x="5022"/>
        <item x="5654"/>
        <item x="8872"/>
        <item x="8799"/>
        <item x="8655"/>
        <item x="2481"/>
        <item x="2410"/>
        <item x="19132"/>
        <item x="1289"/>
        <item x="1291"/>
        <item x="1254"/>
        <item x="1588"/>
        <item x="7210"/>
        <item x="7378"/>
        <item x="5879"/>
        <item x="6461"/>
        <item x="6417"/>
        <item x="6921"/>
        <item x="3401"/>
        <item x="3084"/>
        <item x="3466"/>
        <item x="3255"/>
        <item x="2954"/>
        <item x="3355"/>
        <item x="3701"/>
        <item x="2586"/>
        <item x="15133"/>
        <item x="15759"/>
        <item x="16001"/>
        <item x="18228"/>
        <item x="17890"/>
        <item x="18504"/>
        <item x="17553"/>
        <item x="17572"/>
        <item x="18555"/>
        <item x="13109"/>
        <item x="13122"/>
        <item x="12927"/>
        <item x="16469"/>
        <item x="16547"/>
        <item x="809"/>
        <item x="441"/>
        <item x="815"/>
        <item x="762"/>
        <item x="140"/>
        <item x="380"/>
        <item x="12283"/>
        <item x="11937"/>
        <item x="12282"/>
        <item x="11543"/>
        <item x="11477"/>
        <item x="4730"/>
        <item x="4317"/>
        <item x="4396"/>
        <item x="4857"/>
        <item x="4717"/>
        <item x="4181"/>
        <item x="3894"/>
        <item x="3919"/>
        <item x="11385"/>
        <item x="11155"/>
        <item x="10741"/>
        <item x="10514"/>
        <item x="10873"/>
        <item x="11050"/>
        <item x="7652"/>
        <item x="7999"/>
        <item x="7606"/>
        <item x="7959"/>
        <item x="7506"/>
        <item x="8031"/>
        <item x="7712"/>
        <item x="8392"/>
        <item x="7912"/>
        <item x="9930"/>
        <item x="9447"/>
        <item x="14412"/>
        <item x="14183"/>
        <item x="13926"/>
        <item x="13717"/>
        <item x="13788"/>
        <item x="14281"/>
        <item x="20939"/>
        <item x="20220"/>
        <item x="5373"/>
        <item x="4981"/>
        <item x="2256"/>
        <item x="2276"/>
        <item x="21462"/>
        <item x="21413"/>
        <item x="19103"/>
        <item x="19033"/>
        <item x="18653"/>
        <item x="18832"/>
        <item x="6787"/>
        <item x="7276"/>
        <item x="6169"/>
        <item x="6300"/>
        <item x="5898"/>
        <item x="6399"/>
        <item x="3292"/>
        <item x="2768"/>
        <item x="3530"/>
        <item x="3054"/>
        <item x="15695"/>
        <item x="15948"/>
        <item x="15646"/>
        <item x="17940"/>
        <item x="18327"/>
        <item x="17451"/>
        <item x="17833"/>
        <item x="13546"/>
        <item x="13259"/>
        <item x="18009"/>
        <item x="643"/>
        <item x="870"/>
        <item x="12233"/>
        <item x="12110"/>
        <item x="263"/>
        <item x="11663"/>
        <item x="4233"/>
        <item x="4467"/>
        <item x="4553"/>
        <item x="4768"/>
        <item x="12142"/>
        <item x="11475"/>
        <item x="4885"/>
        <item x="10387"/>
        <item x="11408"/>
        <item x="10664"/>
        <item x="10701"/>
        <item x="10448"/>
        <item x="10870"/>
        <item x="10838"/>
        <item x="7941"/>
        <item x="7857"/>
        <item x="7569"/>
        <item x="9666"/>
        <item x="9236"/>
        <item x="7398"/>
        <item x="9538"/>
        <item x="7762"/>
        <item x="14500"/>
        <item x="14387"/>
        <item x="20921"/>
        <item x="20754"/>
        <item x="20829"/>
        <item x="19240"/>
        <item x="4986"/>
        <item x="4973"/>
        <item x="5054"/>
        <item x="8932"/>
        <item x="9041"/>
        <item x="9079"/>
        <item x="8720"/>
        <item x="21236"/>
        <item x="21270"/>
        <item x="18992"/>
        <item x="1567"/>
        <item x="6925"/>
        <item x="7208"/>
        <item x="6566"/>
        <item x="6137"/>
        <item x="7105"/>
        <item x="6657"/>
        <item x="6750"/>
        <item x="3169"/>
        <item x="2547"/>
        <item x="2753"/>
        <item x="15683"/>
        <item x="16148"/>
        <item x="15426"/>
        <item x="15249"/>
        <item x="2652"/>
        <item x="18240"/>
        <item x="18461"/>
        <item x="17388"/>
        <item x="17735"/>
        <item x="15051"/>
        <item x="15920"/>
        <item x="15078"/>
        <item x="15853"/>
        <item x="13053"/>
        <item x="17898"/>
        <item x="13164"/>
        <item x="16589"/>
        <item x="16430"/>
        <item x="16887"/>
        <item x="16908"/>
        <item x="16550"/>
        <item x="1051"/>
        <item x="839"/>
        <item x="315"/>
        <item x="479"/>
        <item x="11471"/>
        <item x="12176"/>
        <item x="12543"/>
        <item x="3902"/>
        <item x="4350"/>
        <item x="4674"/>
        <item x="11064"/>
        <item x="3887"/>
        <item x="11177"/>
        <item x="7698"/>
        <item x="7884"/>
        <item x="7746"/>
        <item x="10216"/>
        <item x="9803"/>
        <item x="13973"/>
        <item x="9702"/>
        <item x="20860"/>
        <item x="20064"/>
        <item x="20784"/>
        <item x="13702"/>
        <item x="20017"/>
        <item x="19923"/>
        <item x="20907"/>
        <item x="21015"/>
        <item x="19872"/>
        <item x="19907"/>
        <item x="5508"/>
        <item x="5661"/>
        <item x="5575"/>
        <item x="19861"/>
        <item x="8652"/>
        <item x="18631"/>
        <item x="1794"/>
        <item x="1404"/>
        <item x="5945"/>
        <item x="6804"/>
        <item x="6896"/>
        <item x="6975"/>
        <item x="7010"/>
        <item x="5944"/>
        <item x="2563"/>
        <item x="3597"/>
        <item x="15739"/>
        <item x="16068"/>
        <item x="15059"/>
        <item x="15509"/>
        <item x="16031"/>
        <item x="18535"/>
        <item x="13315"/>
        <item x="13648"/>
        <item x="665"/>
        <item x="548"/>
        <item x="11580"/>
        <item x="12023"/>
        <item x="11862"/>
        <item x="9426"/>
        <item x="18894"/>
        <item x="1716"/>
        <item x="1165"/>
        <item x="6801"/>
        <item x="7277"/>
        <item x="3625"/>
        <item x="3019"/>
        <item x="2881"/>
        <item x="16145"/>
        <item x="15470"/>
        <item x="15579"/>
        <item x="17683"/>
        <item x="18440"/>
        <item x="13680"/>
        <item x="490"/>
        <item x="4740"/>
        <item x="5278"/>
        <item x="8781"/>
        <item x="8545"/>
        <item x="2363"/>
        <item x="21077"/>
        <item x="21195"/>
        <item x="21076"/>
        <item x="18860"/>
        <item x="18951"/>
        <item x="18639"/>
        <item x="18628"/>
        <item x="1344"/>
        <item x="6570"/>
        <item x="6926"/>
        <item x="3501"/>
        <item x="2919"/>
        <item x="15774"/>
        <item x="15377"/>
        <item x="15256"/>
        <item x="18488"/>
        <item x="18130"/>
        <item x="18386"/>
        <item x="18270"/>
        <item x="17460"/>
        <item x="17384"/>
        <item x="17426"/>
        <item x="17449"/>
        <item x="13635"/>
        <item x="13400"/>
        <item x="17327"/>
        <item x="16346"/>
        <item x="16249"/>
        <item x="16528"/>
        <item x="16851"/>
        <item x="620"/>
        <item x="325"/>
        <item x="756"/>
        <item x="530"/>
        <item x="981"/>
        <item x="572"/>
        <item x="668"/>
        <item x="12059"/>
        <item x="12032"/>
        <item x="12136"/>
        <item x="12024"/>
        <item x="12224"/>
        <item x="11571"/>
        <item x="4555"/>
        <item x="4880"/>
        <item x="4194"/>
        <item x="4265"/>
        <item x="11393"/>
        <item x="10744"/>
        <item x="10406"/>
        <item x="10568"/>
        <item x="10749"/>
        <item x="10594"/>
        <item x="10410"/>
        <item x="10438"/>
        <item x="10432"/>
        <item x="10650"/>
        <item x="10376"/>
        <item x="10721"/>
        <item x="10512"/>
        <item x="10573"/>
        <item x="11137"/>
        <item x="10794"/>
        <item x="11180"/>
        <item x="11315"/>
        <item x="11354"/>
        <item x="10519"/>
        <item x="10906"/>
        <item x="10634"/>
        <item x="10280"/>
        <item x="10547"/>
        <item x="10290"/>
        <item x="10279"/>
        <item x="10297"/>
        <item x="10447"/>
        <item x="10776"/>
        <item x="7511"/>
        <item x="7623"/>
        <item x="9471"/>
        <item x="14437"/>
        <item x="14697"/>
        <item x="13688"/>
        <item x="14120"/>
        <item x="20927"/>
        <item x="20972"/>
        <item x="20893"/>
        <item x="20643"/>
        <item x="20515"/>
        <item x="20142"/>
        <item x="19352"/>
        <item x="5106"/>
        <item x="9122"/>
        <item x="8536"/>
        <item x="8963"/>
        <item x="2426"/>
        <item x="1895"/>
        <item x="21292"/>
        <item x="18713"/>
        <item x="1242"/>
        <item x="1098"/>
        <item x="7244"/>
        <item x="6881"/>
        <item x="5786"/>
        <item x="7259"/>
        <item x="5792"/>
        <item x="6281"/>
        <item x="5880"/>
        <item x="5862"/>
        <item x="3156"/>
        <item x="3554"/>
        <item x="3525"/>
        <item x="3173"/>
        <item x="2772"/>
        <item x="15467"/>
        <item x="14974"/>
        <item x="18538"/>
        <item x="15037"/>
        <item x="18127"/>
        <item x="17551"/>
        <item x="13346"/>
        <item x="13129"/>
        <item x="16951"/>
        <item x="16756"/>
        <item x="16357"/>
        <item x="16440"/>
        <item x="16821"/>
        <item x="115"/>
        <item x="934"/>
        <item x="264"/>
        <item x="11672"/>
        <item x="11897"/>
        <item x="11519"/>
        <item x="11696"/>
        <item x="12242"/>
        <item x="11915"/>
        <item x="12361"/>
        <item x="12542"/>
        <item x="11669"/>
        <item x="11860"/>
        <item x="4823"/>
        <item x="4032"/>
        <item x="4497"/>
        <item x="4641"/>
        <item x="10654"/>
        <item x="4614"/>
        <item x="3780"/>
        <item x="10977"/>
        <item x="10991"/>
        <item x="10881"/>
        <item x="11353"/>
        <item x="7617"/>
        <item x="11011"/>
        <item x="8015"/>
        <item x="8233"/>
        <item x="8109"/>
        <item x="7497"/>
        <item x="7471"/>
        <item x="8167"/>
        <item x="9775"/>
        <item x="14056"/>
        <item x="9526"/>
        <item x="9398"/>
        <item x="9461"/>
        <item x="14663"/>
        <item x="14545"/>
        <item x="14093"/>
        <item x="14365"/>
        <item x="13933"/>
        <item x="13865"/>
        <item x="14444"/>
        <item x="14359"/>
        <item x="14380"/>
        <item x="20902"/>
        <item x="20586"/>
        <item x="20761"/>
        <item x="19456"/>
        <item x="19278"/>
        <item x="19992"/>
        <item x="19571"/>
        <item x="5147"/>
        <item x="8847"/>
        <item x="8561"/>
        <item x="8733"/>
        <item x="1804"/>
        <item x="21148"/>
        <item x="19148"/>
        <item x="18997"/>
        <item x="18857"/>
        <item x="18802"/>
        <item x="14894"/>
        <item x="1769"/>
        <item x="1309"/>
        <item x="1175"/>
        <item x="1381"/>
        <item x="6625"/>
        <item x="7100"/>
        <item x="6127"/>
        <item x="6837"/>
        <item x="7128"/>
        <item x="3108"/>
        <item x="2861"/>
        <item x="2549"/>
        <item x="3703"/>
        <item x="2579"/>
        <item x="2883"/>
        <item x="2812"/>
        <item x="15015"/>
        <item x="15373"/>
        <item x="16085"/>
        <item x="16055"/>
        <item x="15112"/>
        <item x="15879"/>
        <item x="18324"/>
        <item x="18021"/>
        <item x="17671"/>
        <item x="17934"/>
        <item x="17703"/>
        <item x="12836"/>
        <item x="17875"/>
        <item x="12693"/>
        <item x="12739"/>
        <item x="13475"/>
        <item x="18399"/>
        <item x="12936"/>
        <item x="17204"/>
        <item x="16303"/>
        <item x="17210"/>
        <item x="12740"/>
        <item x="17036"/>
        <item x="17212"/>
        <item x="16474"/>
        <item x="16510"/>
        <item x="16241"/>
        <item x="916"/>
        <item x="16339"/>
        <item x="217"/>
        <item x="698"/>
        <item x="404"/>
        <item x="362"/>
        <item x="12579"/>
        <item x="11759"/>
        <item x="4517"/>
        <item x="11801"/>
        <item x="4726"/>
        <item x="4856"/>
        <item x="4570"/>
        <item x="4510"/>
        <item x="11426"/>
        <item x="10502"/>
        <item x="10852"/>
        <item x="10801"/>
        <item x="10522"/>
        <item x="8454"/>
        <item x="7729"/>
        <item x="7632"/>
        <item x="10244"/>
        <item x="9627"/>
        <item x="9996"/>
        <item x="9394"/>
        <item x="9543"/>
        <item x="9339"/>
        <item x="9395"/>
        <item x="10173"/>
        <item x="9684"/>
        <item x="13927"/>
        <item x="14328"/>
        <item x="14327"/>
        <item x="14164"/>
        <item x="13913"/>
        <item x="13727"/>
        <item x="20881"/>
        <item x="21047"/>
        <item x="20632"/>
        <item x="20958"/>
        <item x="20551"/>
        <item x="20469"/>
        <item x="19765"/>
        <item x="5155"/>
        <item x="5068"/>
        <item x="5687"/>
        <item x="5598"/>
        <item x="9158"/>
        <item x="9109"/>
        <item x="2475"/>
        <item x="2255"/>
        <item x="1922"/>
        <item x="21229"/>
        <item x="21435"/>
        <item x="19001"/>
        <item x="18673"/>
        <item x="18580"/>
        <item x="14906"/>
        <item x="21584"/>
        <item x="1468"/>
        <item x="1531"/>
        <item x="1453"/>
        <item x="1610"/>
        <item x="21616"/>
        <item x="7331"/>
        <item x="2813"/>
        <item x="2686"/>
        <item x="2728"/>
        <item x="2910"/>
        <item x="15363"/>
        <item x="16062"/>
        <item x="15733"/>
        <item x="18480"/>
        <item x="17577"/>
        <item x="15836"/>
        <item x="12949"/>
        <item x="13389"/>
        <item x="16903"/>
        <item x="17229"/>
        <item x="16267"/>
        <item x="61"/>
        <item x="58"/>
        <item x="881"/>
        <item x="990"/>
        <item x="927"/>
        <item x="12416"/>
        <item x="12185"/>
        <item x="4636"/>
        <item x="11323"/>
        <item x="11409"/>
        <item x="10521"/>
        <item x="10442"/>
        <item x="11076"/>
        <item x="10695"/>
        <item x="7930"/>
        <item x="7988"/>
        <item x="8009"/>
        <item x="10985"/>
        <item x="11023"/>
        <item x="7427"/>
        <item x="7994"/>
        <item x="7468"/>
        <item x="9679"/>
        <item x="9570"/>
        <item x="14059"/>
        <item x="14709"/>
        <item x="20726"/>
        <item x="21027"/>
        <item x="19386"/>
        <item x="19556"/>
        <item x="5358"/>
        <item x="5579"/>
        <item x="5424"/>
        <item x="5010"/>
        <item x="4948"/>
        <item x="1854"/>
        <item x="2476"/>
        <item x="2299"/>
        <item x="21094"/>
        <item x="19164"/>
        <item x="18827"/>
        <item x="14875"/>
        <item x="1133"/>
        <item x="21611"/>
        <item x="7104"/>
        <item x="6999"/>
        <item x="7242"/>
        <item x="6756"/>
        <item x="5827"/>
        <item x="5931"/>
        <item x="3352"/>
        <item x="3686"/>
        <item x="3142"/>
        <item x="3294"/>
        <item x="15945"/>
        <item x="15390"/>
        <item x="2796"/>
        <item x="3027"/>
        <item x="17623"/>
        <item x="17897"/>
        <item x="17568"/>
        <item x="15131"/>
        <item x="13282"/>
        <item x="12883"/>
        <item x="16318"/>
        <item x="17201"/>
        <item x="16764"/>
        <item x="16529"/>
        <item x="17035"/>
        <item x="16399"/>
        <item x="766"/>
        <item x="320"/>
        <item x="894"/>
        <item x="16965"/>
        <item x="16780"/>
        <item x="11510"/>
        <item x="11842"/>
        <item x="11577"/>
        <item x="4603"/>
        <item x="3859"/>
        <item x="4432"/>
        <item x="12600"/>
        <item x="10533"/>
        <item x="11401"/>
        <item x="10885"/>
        <item x="4483"/>
        <item x="7983"/>
        <item x="11061"/>
        <item x="10205"/>
        <item x="9361"/>
        <item x="14627"/>
        <item x="14532"/>
        <item x="9473"/>
        <item x="9379"/>
        <item x="20200"/>
        <item x="20994"/>
        <item x="14300"/>
        <item x="14006"/>
        <item x="21032"/>
        <item x="19980"/>
        <item x="19368"/>
        <item x="19299"/>
        <item x="19968"/>
        <item x="19973"/>
        <item x="19553"/>
        <item x="19910"/>
        <item x="5392"/>
        <item x="5567"/>
        <item x="1908"/>
        <item x="9141"/>
        <item x="21453"/>
        <item x="21079"/>
        <item x="18730"/>
        <item x="1780"/>
        <item x="1585"/>
        <item x="7351"/>
        <item x="7170"/>
        <item x="6034"/>
        <item x="7192"/>
        <item x="6123"/>
        <item x="6669"/>
        <item x="6551"/>
        <item x="5798"/>
        <item x="2990"/>
        <item x="2650"/>
        <item x="15264"/>
        <item x="15577"/>
        <item x="15804"/>
        <item x="15992"/>
        <item x="15784"/>
        <item x="18340"/>
        <item x="17787"/>
        <item x="18321"/>
        <item x="13153"/>
        <item x="13275"/>
        <item x="13169"/>
        <item x="16855"/>
        <item x="11506"/>
        <item x="11699"/>
        <item x="11115"/>
        <item x="9435"/>
        <item x="14494"/>
        <item x="8970"/>
        <item x="8554"/>
        <item x="2303"/>
        <item x="21184"/>
        <item x="18853"/>
        <item x="18610"/>
        <item x="18661"/>
        <item x="1686"/>
        <item x="21599"/>
        <item x="21621"/>
        <item x="1162"/>
        <item x="15347"/>
        <item x="15243"/>
        <item x="15682"/>
        <item x="17396"/>
        <item x="17688"/>
        <item x="13115"/>
        <item x="12898"/>
        <item x="4253"/>
        <item x="3800"/>
        <item x="4094"/>
        <item x="10851"/>
        <item x="10271"/>
        <item x="10737"/>
        <item x="14332"/>
        <item x="14139"/>
        <item x="20567"/>
        <item x="20365"/>
        <item x="20103"/>
        <item x="20493"/>
        <item x="20533"/>
        <item x="20742"/>
        <item x="20345"/>
        <item x="20397"/>
        <item x="20725"/>
        <item x="20936"/>
        <item x="20239"/>
        <item x="20143"/>
        <item x="9149"/>
        <item x="9128"/>
        <item x="9209"/>
        <item x="21374"/>
        <item x="14942"/>
        <item x="1383"/>
        <item x="1322"/>
        <item x="1504"/>
        <item x="1637"/>
        <item x="6459"/>
        <item x="6469"/>
        <item x="6341"/>
        <item x="6258"/>
        <item x="6950"/>
        <item x="7147"/>
        <item x="3590"/>
        <item x="3326"/>
        <item x="3362"/>
        <item x="2571"/>
        <item x="2876"/>
        <item x="2899"/>
        <item x="2587"/>
        <item x="3357"/>
        <item x="2634"/>
        <item x="16110"/>
        <item x="15750"/>
        <item x="18417"/>
        <item x="13074"/>
        <item x="13148"/>
        <item x="12725"/>
        <item x="12707"/>
        <item x="13187"/>
        <item x="12973"/>
        <item x="16193"/>
        <item x="17311"/>
        <item x="16383"/>
        <item x="16890"/>
        <item x="214"/>
        <item x="838"/>
        <item x="11643"/>
        <item x="11740"/>
        <item x="12151"/>
        <item x="12288"/>
        <item x="11830"/>
        <item x="4123"/>
        <item x="4400"/>
        <item x="4129"/>
        <item x="10987"/>
        <item x="10986"/>
        <item x="8338"/>
        <item x="8056"/>
        <item x="8044"/>
        <item x="8462"/>
        <item x="7440"/>
        <item x="7838"/>
        <item x="7717"/>
        <item x="10123"/>
        <item x="9978"/>
        <item x="9635"/>
        <item x="14699"/>
        <item x="13962"/>
        <item x="14473"/>
        <item x="14070"/>
        <item x="14032"/>
        <item x="14080"/>
        <item x="20612"/>
        <item x="20911"/>
        <item x="19947"/>
        <item x="19681"/>
        <item x="19383"/>
        <item x="19493"/>
        <item x="19743"/>
        <item x="8934"/>
        <item x="8693"/>
        <item x="21302"/>
        <item x="21272"/>
        <item x="21434"/>
        <item x="21346"/>
        <item x="1784"/>
        <item x="1070"/>
        <item x="21576"/>
        <item x="1475"/>
        <item x="21583"/>
        <item x="6375"/>
        <item x="6022"/>
        <item x="6627"/>
        <item x="6310"/>
        <item x="5914"/>
        <item x="6067"/>
        <item x="5791"/>
        <item x="5993"/>
        <item x="1603"/>
        <item x="1665"/>
        <item x="2802"/>
        <item x="2974"/>
        <item x="3350"/>
        <item x="3395"/>
        <item x="5893"/>
        <item x="3520"/>
        <item x="15858"/>
        <item x="15732"/>
        <item x="15860"/>
        <item x="15388"/>
        <item x="3024"/>
        <item x="15787"/>
        <item x="18008"/>
        <item x="18007"/>
        <item x="18332"/>
        <item x="18025"/>
        <item x="17464"/>
        <item x="18063"/>
        <item x="17899"/>
        <item x="13197"/>
        <item x="12972"/>
        <item x="13371"/>
        <item x="18156"/>
        <item x="12917"/>
        <item x="13133"/>
        <item x="17291"/>
        <item x="16912"/>
        <item x="16763"/>
        <item x="16593"/>
        <item x="920"/>
        <item x="360"/>
        <item x="89"/>
        <item x="16382"/>
        <item x="16434"/>
        <item x="12503"/>
        <item x="12456"/>
        <item x="12138"/>
        <item x="12200"/>
        <item x="12236"/>
        <item x="562"/>
        <item x="11509"/>
        <item x="11871"/>
        <item x="409"/>
        <item x="3898"/>
        <item x="4738"/>
        <item x="4288"/>
        <item x="11753"/>
        <item x="4185"/>
        <item x="11082"/>
        <item x="10465"/>
        <item x="11118"/>
        <item x="11041"/>
        <item x="10946"/>
        <item x="4106"/>
        <item x="7879"/>
        <item x="7960"/>
        <item x="8257"/>
        <item x="7458"/>
        <item x="10260"/>
        <item x="9299"/>
        <item x="10018"/>
        <item x="9301"/>
        <item x="9455"/>
        <item x="7812"/>
        <item x="14122"/>
        <item x="9664"/>
        <item x="9707"/>
        <item x="20137"/>
        <item x="20781"/>
        <item x="19942"/>
        <item x="19899"/>
        <item x="19196"/>
        <item x="20685"/>
        <item x="8996"/>
        <item x="2514"/>
        <item x="2102"/>
        <item x="2211"/>
        <item x="2010"/>
        <item x="21252"/>
        <item x="21323"/>
        <item x="19041"/>
        <item x="19025"/>
        <item x="14965"/>
        <item x="18755"/>
        <item x="18779"/>
        <item x="1302"/>
        <item x="1105"/>
        <item x="7288"/>
        <item x="6781"/>
        <item x="1243"/>
        <item x="1647"/>
        <item x="5887"/>
        <item x="6511"/>
        <item x="6915"/>
        <item x="5750"/>
        <item x="6128"/>
        <item x="16065"/>
        <item x="3050"/>
        <item x="16004"/>
        <item x="18438"/>
        <item x="17679"/>
        <item x="17915"/>
        <item x="18441"/>
        <item x="18259"/>
        <item x="18497"/>
        <item x="15919"/>
        <item x="15420"/>
        <item x="18172"/>
        <item x="17989"/>
        <item x="12653"/>
        <item x="13443"/>
        <item x="13020"/>
        <item x="13456"/>
        <item x="18486"/>
        <item x="18138"/>
        <item x="17532"/>
        <item x="17509"/>
        <item x="16739"/>
        <item x="16400"/>
        <item x="13582"/>
        <item x="12953"/>
        <item x="13446"/>
        <item x="16568"/>
        <item x="16507"/>
        <item x="16470"/>
        <item x="12705"/>
        <item x="17376"/>
        <item x="271"/>
        <item x="882"/>
        <item x="613"/>
        <item x="11893"/>
        <item x="11748"/>
        <item x="4821"/>
        <item x="4884"/>
        <item x="4532"/>
        <item x="4895"/>
        <item x="4648"/>
        <item x="11584"/>
        <item x="4287"/>
        <item x="10576"/>
        <item x="4052"/>
        <item x="11329"/>
        <item x="10900"/>
        <item x="11188"/>
        <item x="10411"/>
        <item x="8428"/>
        <item x="7938"/>
        <item x="8366"/>
        <item x="7574"/>
        <item x="8389"/>
        <item x="8050"/>
        <item x="11230"/>
        <item x="10392"/>
        <item x="10467"/>
        <item x="7926"/>
        <item x="7545"/>
        <item x="9317"/>
        <item x="8309"/>
        <item x="8345"/>
        <item x="7631"/>
        <item x="9446"/>
        <item x="13882"/>
        <item x="9377"/>
        <item x="9597"/>
        <item x="13835"/>
        <item x="9900"/>
        <item x="20906"/>
        <item x="20490"/>
        <item x="20717"/>
        <item x="19752"/>
        <item x="20275"/>
        <item x="19276"/>
        <item x="5316"/>
        <item x="5504"/>
        <item x="19484"/>
        <item x="8587"/>
        <item x="5208"/>
        <item x="9016"/>
        <item x="2145"/>
        <item x="2429"/>
        <item x="21090"/>
        <item x="21175"/>
        <item x="1826"/>
        <item x="19156"/>
        <item x="18635"/>
        <item x="18612"/>
        <item x="18716"/>
        <item x="18648"/>
        <item x="18677"/>
        <item x="14838"/>
        <item x="18590"/>
        <item x="14897"/>
        <item x="14913"/>
        <item x="1360"/>
        <item x="1449"/>
        <item x="1131"/>
        <item x="5973"/>
        <item x="7186"/>
        <item x="6841"/>
        <item x="7275"/>
        <item x="5912"/>
        <item x="5848"/>
        <item x="5755"/>
        <item x="3129"/>
        <item x="2647"/>
        <item x="3442"/>
        <item x="3011"/>
        <item x="3230"/>
        <item x="3254"/>
        <item x="15224"/>
        <item x="15182"/>
        <item x="15048"/>
        <item x="15895"/>
        <item x="15023"/>
        <item x="17935"/>
        <item x="17515"/>
        <item x="17519"/>
        <item x="13602"/>
        <item x="12672"/>
        <item x="13027"/>
        <item x="17207"/>
        <item x="16278"/>
        <item x="1041"/>
        <item x="496"/>
        <item x="402"/>
        <item x="12081"/>
        <item x="11484"/>
        <item x="11492"/>
        <item x="12441"/>
        <item x="11705"/>
        <item x="11969"/>
        <item x="4606"/>
        <item x="3925"/>
        <item x="11077"/>
        <item x="11071"/>
        <item x="11091"/>
        <item x="7503"/>
        <item x="10180"/>
        <item x="10149"/>
        <item x="10259"/>
        <item x="14423"/>
        <item x="14625"/>
        <item x="14432"/>
        <item x="13733"/>
        <item x="20055"/>
        <item x="19823"/>
        <item x="19661"/>
        <item x="19886"/>
        <item x="19636"/>
        <item x="19628"/>
        <item x="5146"/>
        <item x="5157"/>
        <item x="9192"/>
        <item x="19091"/>
        <item x="18947"/>
        <item x="18739"/>
        <item x="18797"/>
        <item x="1358"/>
        <item x="1680"/>
        <item x="1733"/>
        <item x="7078"/>
        <item x="6754"/>
        <item x="6093"/>
        <item x="6646"/>
        <item x="3261"/>
        <item x="2567"/>
        <item x="2773"/>
        <item x="15944"/>
        <item x="17738"/>
        <item x="15590"/>
        <item x="15346"/>
        <item x="15205"/>
        <item x="18430"/>
        <item x="12785"/>
        <item x="16949"/>
        <item x="16812"/>
        <item x="13492"/>
        <item x="16776"/>
        <item x="563"/>
        <item x="512"/>
        <item x="114"/>
        <item x="16893"/>
        <item x="12517"/>
        <item x="12512"/>
        <item x="11607"/>
        <item x="1031"/>
        <item x="12342"/>
        <item x="11653"/>
        <item x="12274"/>
        <item x="3797"/>
        <item x="11562"/>
        <item x="4169"/>
        <item x="12428"/>
        <item x="12459"/>
        <item x="4424"/>
        <item x="4453"/>
        <item x="4126"/>
        <item x="11399"/>
        <item x="10719"/>
        <item x="11096"/>
        <item x="7767"/>
        <item x="10375"/>
        <item x="10464"/>
        <item x="7775"/>
        <item x="9266"/>
        <item x="7701"/>
        <item x="7842"/>
        <item x="9770"/>
        <item x="7798"/>
        <item x="9782"/>
        <item x="9669"/>
        <item x="14303"/>
        <item x="14304"/>
        <item x="14132"/>
        <item x="14476"/>
        <item x="20381"/>
        <item x="14026"/>
        <item x="20053"/>
        <item x="14369"/>
        <item x="14430"/>
        <item x="20971"/>
        <item x="19437"/>
        <item x="19528"/>
        <item x="19382"/>
        <item x="20854"/>
        <item x="21021"/>
        <item x="19473"/>
        <item x="19289"/>
        <item x="19308"/>
        <item x="19434"/>
        <item x="5604"/>
        <item x="8924"/>
        <item x="2263"/>
        <item x="2365"/>
        <item x="21483"/>
        <item x="21078"/>
        <item x="21132"/>
        <item x="18979"/>
        <item x="21473"/>
        <item x="18699"/>
        <item x="14956"/>
        <item x="1164"/>
        <item x="6541"/>
        <item x="6151"/>
        <item x="2805"/>
        <item x="3120"/>
        <item x="3311"/>
        <item x="2684"/>
        <item x="18136"/>
        <item x="18337"/>
        <item x="17668"/>
        <item x="17954"/>
        <item x="12721"/>
        <item x="16273"/>
        <item x="700"/>
        <item x="4140"/>
        <item x="4197"/>
        <item x="8458"/>
        <item x="9955"/>
        <item x="9558"/>
        <item x="5455"/>
        <item x="14789"/>
        <item x="6556"/>
        <item x="6917"/>
        <item x="6349"/>
        <item x="13202"/>
        <item x="13224"/>
        <item x="16577"/>
        <item x="16308"/>
        <item x="16975"/>
        <item x="330"/>
        <item x="323"/>
        <item x="4939"/>
        <item x="2058"/>
        <item x="18600"/>
        <item x="14830"/>
        <item x="14734"/>
        <item x="1313"/>
        <item x="1764"/>
        <item x="6621"/>
        <item x="6412"/>
        <item x="7076"/>
        <item x="2854"/>
        <item x="3539"/>
        <item x="3608"/>
        <item x="3052"/>
        <item x="15654"/>
        <item x="15965"/>
        <item x="15156"/>
        <item x="15585"/>
        <item x="17694"/>
        <item x="18135"/>
        <item x="18255"/>
        <item x="17822"/>
        <item x="17379"/>
        <item x="12837"/>
        <item x="13464"/>
        <item x="13550"/>
        <item x="12791"/>
        <item x="13198"/>
        <item x="13146"/>
        <item x="16443"/>
        <item x="16982"/>
        <item x="16244"/>
        <item x="338"/>
        <item x="11965"/>
        <item x="11958"/>
        <item x="11594"/>
        <item x="12261"/>
        <item x="11943"/>
        <item x="11520"/>
        <item x="12458"/>
        <item x="11687"/>
        <item x="4155"/>
        <item x="4630"/>
        <item x="4932"/>
        <item x="4003"/>
        <item x="4766"/>
        <item x="11447"/>
        <item x="10549"/>
        <item x="10869"/>
        <item x="7872"/>
        <item x="8068"/>
        <item x="7393"/>
        <item x="7403"/>
        <item x="9434"/>
        <item x="14393"/>
        <item x="14526"/>
        <item x="14594"/>
        <item x="20619"/>
        <item x="20528"/>
        <item x="20033"/>
        <item x="19859"/>
        <item x="19438"/>
        <item x="19648"/>
        <item x="19416"/>
        <item x="5447"/>
        <item x="5382"/>
        <item x="5177"/>
        <item x="5011"/>
        <item x="8978"/>
        <item x="8910"/>
        <item x="8533"/>
        <item x="8946"/>
        <item x="8527"/>
        <item x="8803"/>
        <item x="8977"/>
        <item x="2146"/>
        <item x="2423"/>
        <item x="2045"/>
        <item x="2253"/>
        <item x="21201"/>
        <item x="19072"/>
        <item x="19024"/>
        <item x="21538"/>
        <item x="21551"/>
        <item x="1522"/>
        <item x="21585"/>
        <item x="1658"/>
        <item x="7263"/>
        <item x="3279"/>
        <item x="3480"/>
        <item x="2674"/>
        <item x="3372"/>
        <item x="2594"/>
        <item x="15096"/>
        <item x="15512"/>
        <item x="15149"/>
        <item x="15104"/>
        <item x="18383"/>
        <item x="17707"/>
        <item x="17904"/>
        <item x="17966"/>
        <item x="18223"/>
        <item x="18048"/>
        <item x="13498"/>
        <item x="12702"/>
        <item x="13319"/>
        <item x="13497"/>
        <item x="16201"/>
        <item x="16603"/>
        <item x="17354"/>
        <item x="108"/>
        <item x="261"/>
        <item x="921"/>
        <item x="658"/>
        <item x="423"/>
        <item x="11529"/>
        <item x="4443"/>
        <item x="4163"/>
        <item x="4484"/>
        <item x="3853"/>
        <item x="4554"/>
        <item x="10771"/>
        <item x="11223"/>
        <item x="11425"/>
        <item x="8419"/>
        <item x="8346"/>
        <item x="8435"/>
        <item x="8063"/>
        <item x="7653"/>
        <item x="7855"/>
        <item x="9545"/>
        <item x="9456"/>
        <item x="9405"/>
        <item x="10208"/>
        <item x="13742"/>
        <item x="20687"/>
        <item x="21046"/>
        <item x="20230"/>
        <item x="20709"/>
        <item x="19254"/>
        <item x="20004"/>
        <item x="19270"/>
        <item x="19410"/>
        <item x="19239"/>
        <item x="5064"/>
        <item x="5731"/>
        <item x="5115"/>
        <item x="9116"/>
        <item x="9220"/>
        <item x="8863"/>
        <item x="8798"/>
        <item x="9002"/>
        <item x="8880"/>
        <item x="9123"/>
        <item x="21342"/>
        <item x="21257"/>
        <item x="21210"/>
        <item x="21477"/>
        <item x="21069"/>
        <item x="19036"/>
        <item x="18770"/>
        <item x="18601"/>
        <item x="18655"/>
        <item x="21579"/>
        <item x="7286"/>
        <item x="7098"/>
        <item x="6027"/>
        <item x="6239"/>
        <item x="6069"/>
        <item x="7296"/>
        <item x="6285"/>
        <item x="6065"/>
        <item x="5774"/>
        <item x="6058"/>
        <item x="3304"/>
        <item x="3245"/>
        <item x="3651"/>
        <item x="2709"/>
        <item x="2737"/>
        <item x="15396"/>
        <item x="15385"/>
        <item x="16070"/>
        <item x="15720"/>
        <item x="15449"/>
        <item x="15606"/>
        <item x="15872"/>
        <item x="18274"/>
        <item x="18197"/>
        <item x="18042"/>
        <item x="18471"/>
        <item x="18401"/>
        <item x="13633"/>
        <item x="13084"/>
        <item x="12849"/>
        <item x="12607"/>
        <item x="13596"/>
        <item x="17325"/>
        <item x="16626"/>
        <item x="16374"/>
        <item x="463"/>
        <item x="866"/>
        <item x="210"/>
        <item x="11796"/>
        <item x="12143"/>
        <item x="11574"/>
        <item x="12436"/>
        <item x="11738"/>
        <item x="4255"/>
        <item x="4306"/>
        <item x="4741"/>
        <item x="4785"/>
        <item x="4151"/>
        <item x="11438"/>
        <item x="10755"/>
        <item x="10832"/>
        <item x="10284"/>
        <item x="10270"/>
        <item x="11201"/>
        <item x="10341"/>
        <item x="10841"/>
        <item x="7402"/>
        <item x="7397"/>
        <item x="8304"/>
        <item x="9652"/>
        <item x="9482"/>
        <item x="9363"/>
        <item x="9420"/>
        <item x="9774"/>
        <item x="14512"/>
        <item x="14217"/>
        <item x="14182"/>
        <item x="14037"/>
        <item x="14472"/>
        <item x="20387"/>
        <item x="20455"/>
        <item x="20564"/>
        <item x="19537"/>
        <item x="19552"/>
        <item x="19271"/>
        <item x="19494"/>
        <item x="5680"/>
        <item x="5375"/>
        <item x="5020"/>
        <item x="8690"/>
        <item x="8502"/>
        <item x="8641"/>
        <item x="8783"/>
        <item x="2160"/>
        <item x="2026"/>
        <item x="2157"/>
        <item x="2346"/>
        <item x="21086"/>
        <item x="21180"/>
        <item x="21204"/>
        <item x="21344"/>
        <item x="19184"/>
        <item x="19043"/>
        <item x="18971"/>
        <item x="18666"/>
        <item x="18821"/>
        <item x="18847"/>
        <item x="14914"/>
        <item x="14860"/>
        <item x="21632"/>
        <item x="1678"/>
        <item x="21578"/>
        <item x="1500"/>
        <item x="1275"/>
        <item x="6672"/>
        <item x="7353"/>
        <item x="6071"/>
        <item x="6654"/>
        <item x="6577"/>
        <item x="3235"/>
        <item x="2677"/>
        <item x="15994"/>
        <item x="15688"/>
        <item x="16094"/>
        <item x="15461"/>
        <item x="15873"/>
        <item x="16066"/>
        <item x="18408"/>
        <item x="17960"/>
        <item x="18542"/>
        <item x="13310"/>
        <item x="13590"/>
        <item x="12821"/>
        <item x="16313"/>
        <item x="16546"/>
        <item x="16415"/>
        <item x="742"/>
        <item x="576"/>
        <item x="12602"/>
        <item x="12232"/>
        <item x="11485"/>
        <item x="11676"/>
        <item x="11962"/>
        <item x="4877"/>
        <item x="4525"/>
        <item x="4392"/>
        <item x="4039"/>
        <item x="3896"/>
        <item x="4407"/>
        <item x="4477"/>
        <item x="4667"/>
        <item x="11351"/>
        <item x="10945"/>
        <item x="11042"/>
        <item x="7613"/>
        <item x="8158"/>
        <item x="7461"/>
        <item x="8008"/>
        <item x="10923"/>
        <item x="10051"/>
        <item x="9480"/>
        <item x="14399"/>
        <item x="14635"/>
        <item x="20944"/>
        <item x="20289"/>
        <item x="20803"/>
        <item x="20401"/>
        <item x="5240"/>
        <item x="5292"/>
        <item x="9118"/>
        <item x="8633"/>
        <item x="9055"/>
        <item x="8714"/>
        <item x="21083"/>
        <item x="18602"/>
        <item x="1724"/>
        <item x="1347"/>
        <item x="1693"/>
        <item x="1579"/>
        <item x="6606"/>
        <item x="5811"/>
        <item x="7184"/>
        <item x="6808"/>
        <item x="6395"/>
        <item x="6082"/>
        <item x="6176"/>
        <item x="7183"/>
        <item x="7380"/>
        <item x="6397"/>
        <item x="5773"/>
        <item x="5790"/>
        <item x="6733"/>
        <item x="15077"/>
        <item x="15030"/>
        <item x="18093"/>
        <item x="17378"/>
        <item x="18227"/>
        <item x="17476"/>
        <item x="12720"/>
        <item x="13210"/>
        <item x="12856"/>
        <item x="16561"/>
        <item x="17180"/>
        <item x="16617"/>
        <item x="632"/>
        <item x="12141"/>
        <item x="3912"/>
        <item x="4282"/>
        <item x="4771"/>
        <item x="11150"/>
        <item x="7670"/>
        <item x="7986"/>
        <item x="8348"/>
        <item x="8078"/>
        <item x="7543"/>
        <item x="9977"/>
        <item x="14198"/>
        <item x="14045"/>
        <item x="14666"/>
        <item x="14680"/>
        <item x="20177"/>
        <item x="21036"/>
        <item x="4943"/>
        <item x="5032"/>
        <item x="5118"/>
        <item x="2069"/>
        <item x="2312"/>
        <item x="6766"/>
        <item x="7327"/>
        <item x="6854"/>
        <item x="6579"/>
        <item x="5955"/>
        <item x="6389"/>
        <item x="3604"/>
        <item x="3200"/>
        <item x="3526"/>
        <item x="3593"/>
        <item x="16009"/>
        <item x="17492"/>
        <item x="16413"/>
        <item x="16240"/>
        <item x="1035"/>
        <item x="12007"/>
        <item x="11203"/>
        <item x="10818"/>
        <item x="7707"/>
        <item x="8134"/>
        <item x="9310"/>
        <item x="5519"/>
        <item x="2199"/>
        <item x="7355"/>
        <item x="6844"/>
        <item x="7248"/>
        <item x="6354"/>
        <item x="17540"/>
        <item x="13445"/>
        <item x="4370"/>
        <item x="7742"/>
        <item x="5124"/>
        <item x="9223"/>
        <item x="8814"/>
        <item x="8483"/>
        <item x="1832"/>
        <item x="21454"/>
        <item x="14719"/>
        <item x="1250"/>
        <item x="1565"/>
        <item x="6796"/>
        <item x="6113"/>
        <item x="6719"/>
        <item x="3393"/>
        <item x="3246"/>
        <item x="3720"/>
        <item x="15058"/>
        <item x="18334"/>
        <item x="12787"/>
        <item x="12784"/>
        <item x="12669"/>
        <item x="13123"/>
        <item x="16807"/>
        <item x="16584"/>
        <item x="17044"/>
        <item x="17191"/>
        <item x="131"/>
        <item x="39"/>
        <item x="11679"/>
        <item x="12316"/>
        <item x="12532"/>
        <item x="4788"/>
        <item x="4379"/>
        <item x="4080"/>
        <item x="11012"/>
        <item x="8370"/>
        <item x="9949"/>
        <item x="10004"/>
        <item x="13748"/>
        <item x="14098"/>
        <item x="20879"/>
        <item x="19576"/>
        <item x="19526"/>
        <item x="5015"/>
        <item x="5498"/>
        <item x="8756"/>
        <item x="21427"/>
        <item x="18940"/>
        <item x="1801"/>
        <item x="1426"/>
        <item x="6040"/>
        <item x="6111"/>
        <item x="6602"/>
        <item x="1280"/>
        <item x="6652"/>
        <item x="3723"/>
        <item x="6264"/>
        <item x="3537"/>
        <item x="15788"/>
        <item x="17497"/>
        <item x="12987"/>
        <item x="18167"/>
        <item x="17163"/>
        <item x="16505"/>
        <item x="17070"/>
        <item x="16816"/>
        <item x="11647"/>
        <item x="63"/>
        <item x="4250"/>
        <item x="4174"/>
        <item x="314"/>
        <item x="11700"/>
        <item x="4622"/>
        <item x="11231"/>
        <item x="10472"/>
        <item x="11371"/>
        <item x="11130"/>
        <item x="11419"/>
        <item x="4684"/>
        <item x="4573"/>
        <item x="3954"/>
        <item x="8159"/>
        <item x="8026"/>
        <item x="7439"/>
        <item x="7498"/>
        <item x="10690"/>
        <item x="9571"/>
        <item x="10234"/>
        <item x="10080"/>
        <item x="9752"/>
        <item x="10069"/>
        <item x="10144"/>
        <item x="8236"/>
        <item x="9945"/>
        <item x="9483"/>
        <item x="9295"/>
        <item x="13943"/>
        <item x="14091"/>
        <item x="20759"/>
        <item x="20602"/>
        <item x="14265"/>
        <item x="13701"/>
        <item x="19377"/>
        <item x="19440"/>
        <item x="19317"/>
        <item x="19771"/>
        <item x="5418"/>
        <item x="8765"/>
        <item x="9044"/>
        <item x="8643"/>
        <item x="21452"/>
        <item x="2051"/>
        <item x="1952"/>
        <item x="21221"/>
        <item x="18609"/>
        <item x="21658"/>
        <item x="1494"/>
        <item x="1300"/>
        <item x="1674"/>
        <item x="1116"/>
        <item x="1236"/>
        <item x="21630"/>
        <item x="6054"/>
        <item x="5859"/>
        <item x="6836"/>
        <item x="6430"/>
        <item x="7081"/>
        <item x="3605"/>
        <item x="7346"/>
        <item x="6870"/>
        <item x="2893"/>
        <item x="3322"/>
        <item x="3338"/>
        <item x="15593"/>
        <item x="2610"/>
        <item x="15442"/>
        <item x="15566"/>
        <item x="15028"/>
        <item x="15054"/>
        <item x="15197"/>
        <item x="15366"/>
        <item x="18350"/>
        <item x="17663"/>
        <item x="18433"/>
        <item x="13361"/>
        <item x="13195"/>
        <item x="18502"/>
        <item x="13045"/>
        <item x="12710"/>
        <item x="12986"/>
        <item x="13110"/>
        <item x="13367"/>
        <item x="13304"/>
        <item x="17058"/>
        <item x="16297"/>
        <item x="16565"/>
        <item x="368"/>
        <item x="433"/>
        <item x="11851"/>
        <item x="12499"/>
        <item x="12266"/>
        <item x="12593"/>
        <item x="4519"/>
        <item x="4427"/>
        <item x="4507"/>
        <item x="4585"/>
        <item x="11337"/>
        <item x="4795"/>
        <item x="4863"/>
        <item x="3916"/>
        <item x="10999"/>
        <item x="11216"/>
        <item x="10879"/>
        <item x="8206"/>
        <item x="8237"/>
        <item x="8172"/>
        <item x="8273"/>
        <item x="7995"/>
        <item x="8379"/>
        <item x="7847"/>
        <item x="8136"/>
        <item x="7686"/>
        <item x="7982"/>
        <item x="8444"/>
        <item x="8393"/>
        <item x="7490"/>
        <item x="10261"/>
        <item x="10218"/>
        <item x="10021"/>
        <item x="10077"/>
        <item x="9737"/>
        <item x="10176"/>
        <item x="9667"/>
        <item x="9871"/>
        <item x="9854"/>
        <item x="14596"/>
        <item x="14071"/>
        <item x="13809"/>
        <item x="14083"/>
        <item x="13847"/>
        <item x="14593"/>
        <item x="14691"/>
        <item x="20314"/>
        <item x="20658"/>
        <item x="20278"/>
        <item x="20299"/>
        <item x="5479"/>
        <item x="5087"/>
        <item x="4940"/>
        <item x="8761"/>
        <item x="9137"/>
        <item x="2028"/>
        <item x="19009"/>
        <item x="19066"/>
        <item x="18790"/>
        <item x="1505"/>
        <item x="1152"/>
        <item x="1675"/>
        <item x="1545"/>
        <item x="5988"/>
        <item x="6301"/>
        <item x="6474"/>
        <item x="2845"/>
        <item x="3026"/>
        <item x="15672"/>
        <item x="15405"/>
        <item x="18022"/>
        <item x="18215"/>
        <item x="17487"/>
        <item x="18091"/>
        <item x="18245"/>
        <item x="17700"/>
        <item x="12881"/>
        <item x="13430"/>
        <item x="13235"/>
        <item x="13178"/>
        <item x="17276"/>
        <item x="16350"/>
        <item x="16946"/>
        <item x="974"/>
        <item x="763"/>
        <item x="787"/>
        <item x="1030"/>
        <item x="1003"/>
        <item x="146"/>
        <item x="819"/>
        <item x="12454"/>
        <item x="12551"/>
        <item x="11918"/>
        <item x="11499"/>
        <item x="11578"/>
        <item x="12488"/>
        <item x="12357"/>
        <item x="12425"/>
        <item x="12318"/>
        <item x="11724"/>
        <item x="4922"/>
        <item x="4337"/>
        <item x="4861"/>
        <item x="4777"/>
        <item x="4865"/>
        <item x="10834"/>
        <item x="10428"/>
        <item x="8269"/>
        <item x="7661"/>
        <item x="7788"/>
        <item x="8431"/>
        <item x="7710"/>
        <item x="9262"/>
        <item x="9618"/>
        <item x="9457"/>
        <item x="10097"/>
        <item x="9375"/>
        <item x="10112"/>
        <item x="13755"/>
        <item x="13893"/>
        <item x="13872"/>
        <item x="13799"/>
        <item x="14453"/>
        <item x="14274"/>
        <item x="20809"/>
        <item x="20237"/>
        <item x="20121"/>
        <item x="21022"/>
        <item x="20648"/>
        <item x="19499"/>
        <item x="19325"/>
        <item x="19956"/>
        <item x="19330"/>
        <item x="19880"/>
        <item x="19381"/>
        <item x="19213"/>
        <item x="5621"/>
        <item x="5564"/>
        <item x="5104"/>
        <item x="5727"/>
        <item x="5291"/>
        <item x="5419"/>
        <item x="9117"/>
        <item x="9153"/>
        <item x="8817"/>
        <item x="2535"/>
        <item x="1837"/>
        <item x="21448"/>
        <item x="21139"/>
        <item x="19183"/>
        <item x="18614"/>
        <item x="1743"/>
        <item x="1495"/>
        <item x="1320"/>
        <item x="6957"/>
        <item x="6923"/>
        <item x="6456"/>
        <item x="6906"/>
        <item x="6980"/>
        <item x="3487"/>
        <item x="3767"/>
        <item x="2820"/>
        <item x="15738"/>
        <item x="15075"/>
        <item x="15778"/>
        <item x="3008"/>
        <item x="15904"/>
        <item x="15816"/>
        <item x="13040"/>
        <item x="13172"/>
        <item x="18123"/>
        <item x="12971"/>
        <item x="13427"/>
        <item x="17161"/>
        <item x="16703"/>
        <item x="287"/>
        <item x="16579"/>
        <item x="72"/>
        <item x="50"/>
        <item x="12557"/>
        <item x="3985"/>
        <item x="4118"/>
        <item x="4175"/>
        <item x="4156"/>
        <item x="11427"/>
        <item x="10431"/>
        <item x="8416"/>
        <item x="8045"/>
        <item x="10723"/>
        <item x="11017"/>
        <item x="9425"/>
        <item x="9589"/>
        <item x="9380"/>
        <item x="8440"/>
        <item x="9258"/>
        <item x="9753"/>
        <item x="14222"/>
        <item x="13908"/>
        <item x="14436"/>
        <item x="14007"/>
        <item x="9454"/>
        <item x="20630"/>
        <item x="20937"/>
        <item x="20870"/>
        <item x="20932"/>
        <item x="20852"/>
        <item x="14278"/>
        <item x="19915"/>
        <item x="19774"/>
        <item x="19841"/>
        <item x="19471"/>
        <item x="5196"/>
        <item x="9167"/>
        <item x="8671"/>
        <item x="5627"/>
        <item x="5301"/>
        <item x="5105"/>
        <item x="2362"/>
        <item x="1841"/>
        <item x="2469"/>
        <item x="19125"/>
        <item x="21521"/>
        <item x="1706"/>
        <item x="1709"/>
        <item x="1198"/>
        <item x="1734"/>
        <item x="6778"/>
        <item x="3551"/>
        <item x="3305"/>
        <item x="3533"/>
        <item x="2944"/>
        <item x="15878"/>
        <item x="18465"/>
        <item x="18482"/>
        <item x="18035"/>
        <item x="13329"/>
        <item x="13511"/>
        <item x="16798"/>
        <item x="372"/>
        <item x="12217"/>
        <item x="4679"/>
        <item x="4650"/>
        <item x="4719"/>
        <item x="10661"/>
        <item x="11431"/>
        <item x="10444"/>
        <item x="7739"/>
        <item x="8043"/>
        <item x="14017"/>
        <item x="14652"/>
        <item x="3371"/>
        <item x="15799"/>
        <item x="18348"/>
        <item x="15494"/>
        <item x="12993"/>
        <item x="16542"/>
        <item x="9349"/>
        <item x="20808"/>
        <item x="21419"/>
        <item x="5816"/>
        <item x="6276"/>
        <item x="6757"/>
        <item x="5986"/>
        <item x="3756"/>
        <item x="2703"/>
        <item x="16109"/>
        <item x="15292"/>
        <item x="15694"/>
        <item x="15673"/>
        <item x="15465"/>
        <item x="18179"/>
        <item x="17448"/>
        <item x="18494"/>
        <item x="18336"/>
        <item x="12889"/>
        <item x="12974"/>
        <item x="13314"/>
        <item x="16300"/>
        <item x="16971"/>
        <item x="102"/>
        <item x="418"/>
        <item x="170"/>
        <item x="503"/>
        <item x="11766"/>
        <item x="4686"/>
        <item x="3788"/>
        <item x="4220"/>
        <item x="4909"/>
        <item x="4354"/>
        <item x="4068"/>
        <item x="11295"/>
        <item x="9709"/>
        <item x="9559"/>
        <item x="9376"/>
        <item x="9575"/>
        <item x="14538"/>
        <item x="14277"/>
        <item x="13978"/>
        <item x="14307"/>
        <item x="14564"/>
        <item x="20739"/>
        <item x="20194"/>
        <item x="20272"/>
        <item x="20757"/>
        <item x="20880"/>
        <item x="20472"/>
        <item x="20218"/>
        <item x="20284"/>
        <item x="20257"/>
        <item x="20513"/>
        <item x="19249"/>
        <item x="19909"/>
        <item x="5215"/>
        <item x="5079"/>
        <item x="5475"/>
        <item x="8815"/>
        <item x="8673"/>
        <item x="2369"/>
        <item x="2089"/>
        <item x="1964"/>
        <item x="19119"/>
        <item x="19135"/>
        <item x="18607"/>
        <item x="18701"/>
        <item x="18788"/>
        <item x="18722"/>
        <item x="18748"/>
        <item x="18738"/>
        <item x="18691"/>
        <item x="21571"/>
        <item x="1627"/>
        <item x="1450"/>
        <item x="21631"/>
        <item x="1374"/>
        <item x="1732"/>
        <item x="7308"/>
        <item x="7220"/>
        <item x="6711"/>
        <item x="3505"/>
        <item x="3768"/>
        <item x="3666"/>
        <item x="2655"/>
        <item x="3540"/>
        <item x="2994"/>
        <item x="3154"/>
        <item x="2705"/>
        <item x="3031"/>
        <item x="3488"/>
        <item x="15726"/>
        <item x="15235"/>
        <item x="16049"/>
        <item x="15241"/>
        <item x="18190"/>
        <item x="17591"/>
        <item x="18370"/>
        <item x="18099"/>
        <item x="17542"/>
        <item x="12768"/>
        <item x="13539"/>
        <item x="16309"/>
        <item x="16720"/>
        <item x="16216"/>
        <item x="17308"/>
        <item x="162"/>
        <item x="890"/>
        <item x="935"/>
        <item x="837"/>
        <item x="12508"/>
        <item x="300"/>
        <item x="12392"/>
        <item x="12510"/>
        <item x="11976"/>
        <item x="11521"/>
        <item x="12183"/>
        <item x="12341"/>
        <item x="12487"/>
        <item x="11694"/>
        <item x="4286"/>
        <item x="4871"/>
        <item x="4625"/>
        <item x="4015"/>
        <item x="3845"/>
        <item x="4088"/>
        <item x="10686"/>
        <item x="10309"/>
        <item x="10440"/>
        <item x="10419"/>
        <item x="11441"/>
        <item x="10649"/>
        <item x="8228"/>
        <item x="7470"/>
        <item x="8051"/>
        <item x="10204"/>
        <item x="8447"/>
        <item x="8404"/>
        <item x="9271"/>
        <item x="9805"/>
        <item x="9617"/>
        <item x="13947"/>
        <item x="14103"/>
        <item x="20258"/>
        <item x="20104"/>
        <item x="20062"/>
        <item x="20094"/>
        <item x="19378"/>
        <item x="20997"/>
        <item x="5694"/>
        <item x="19816"/>
        <item x="19200"/>
        <item x="5503"/>
        <item x="5600"/>
        <item x="5649"/>
        <item x="9130"/>
        <item x="8892"/>
        <item x="8895"/>
        <item x="8871"/>
        <item x="8598"/>
        <item x="8953"/>
        <item x="8816"/>
        <item x="8774"/>
        <item x="1871"/>
        <item x="2054"/>
        <item x="21213"/>
        <item x="18917"/>
        <item x="18684"/>
        <item x="18646"/>
        <item x="18597"/>
        <item x="18764"/>
        <item x="18594"/>
        <item x="14755"/>
        <item x="21502"/>
        <item x="6936"/>
        <item x="5785"/>
        <item x="6114"/>
        <item x="5778"/>
        <item x="7074"/>
        <item x="6117"/>
        <item x="5860"/>
        <item x="1738"/>
        <item x="7180"/>
        <item x="6267"/>
        <item x="2749"/>
        <item x="2614"/>
        <item x="3494"/>
        <item x="3005"/>
        <item x="2729"/>
        <item x="15114"/>
        <item x="15656"/>
        <item x="15454"/>
        <item x="15768"/>
        <item x="3425"/>
        <item x="2840"/>
        <item x="18277"/>
        <item x="13589"/>
        <item x="17844"/>
        <item x="12630"/>
        <item x="13323"/>
        <item x="13211"/>
        <item x="12757"/>
        <item x="13064"/>
        <item x="859"/>
        <item x="375"/>
        <item x="810"/>
        <item x="600"/>
        <item x="16250"/>
        <item x="11861"/>
        <item x="11488"/>
        <item x="4524"/>
        <item x="3981"/>
        <item x="4321"/>
        <item x="4247"/>
        <item x="11326"/>
        <item x="10996"/>
        <item x="10669"/>
        <item x="10460"/>
        <item x="10473"/>
        <item x="11284"/>
        <item x="11070"/>
        <item x="7878"/>
        <item x="7801"/>
        <item x="9781"/>
        <item x="9741"/>
        <item x="9565"/>
        <item x="9832"/>
        <item x="9634"/>
        <item x="14672"/>
        <item x="14616"/>
        <item x="9856"/>
        <item x="9841"/>
        <item x="20559"/>
        <item x="20340"/>
        <item x="14340"/>
        <item x="20804"/>
        <item x="20144"/>
        <item x="20418"/>
        <item x="19457"/>
        <item x="19713"/>
        <item x="19986"/>
        <item x="5128"/>
        <item x="5039"/>
        <item x="20024"/>
        <item x="5055"/>
        <item x="20007"/>
        <item x="8960"/>
        <item x="8662"/>
        <item x="8741"/>
        <item x="5061"/>
        <item x="8750"/>
        <item x="2168"/>
        <item x="21194"/>
        <item x="21093"/>
        <item x="21249"/>
        <item x="1510"/>
        <item x="1414"/>
        <item x="1615"/>
        <item x="6665"/>
        <item x="6951"/>
        <item x="6321"/>
        <item x="5795"/>
        <item x="6255"/>
        <item x="6150"/>
        <item x="6166"/>
        <item x="2680"/>
        <item x="3629"/>
        <item x="15639"/>
        <item x="15670"/>
        <item x="15098"/>
        <item x="15609"/>
        <item x="15844"/>
        <item x="17377"/>
        <item x="18055"/>
        <item x="17612"/>
        <item x="17924"/>
        <item x="13041"/>
        <item x="13339"/>
        <item x="13626"/>
        <item x="12762"/>
        <item x="13466"/>
        <item x="17216"/>
        <item x="16586"/>
        <item x="16985"/>
        <item x="17059"/>
        <item x="16388"/>
        <item x="17171"/>
        <item x="16302"/>
        <item x="16860"/>
        <item x="16789"/>
        <item x="17117"/>
        <item x="196"/>
        <item x="12464"/>
        <item x="12105"/>
        <item x="11951"/>
        <item x="12484"/>
        <item x="4439"/>
        <item x="4900"/>
        <item x="4112"/>
        <item x="4593"/>
        <item x="4183"/>
        <item x="11269"/>
        <item x="10993"/>
        <item x="10792"/>
        <item x="11002"/>
        <item x="10619"/>
        <item x="10561"/>
        <item x="7737"/>
        <item x="7622"/>
        <item x="9511"/>
        <item x="9289"/>
        <item x="14163"/>
        <item x="14015"/>
        <item x="20731"/>
        <item x="20394"/>
        <item x="19202"/>
        <item x="19839"/>
        <item x="19703"/>
        <item x="5578"/>
        <item x="9096"/>
        <item x="8559"/>
        <item x="8784"/>
        <item x="2461"/>
        <item x="2314"/>
        <item x="2325"/>
        <item x="2431"/>
        <item x="1868"/>
        <item x="21209"/>
        <item x="18949"/>
        <item x="14768"/>
        <item x="14848"/>
        <item x="14809"/>
        <item x="21612"/>
        <item x="1425"/>
        <item x="21660"/>
        <item x="21636"/>
        <item x="21604"/>
        <item x="1540"/>
        <item x="6934"/>
        <item x="6193"/>
        <item x="6390"/>
        <item x="6001"/>
        <item x="6489"/>
        <item x="2623"/>
        <item x="3309"/>
        <item x="2808"/>
        <item x="3606"/>
        <item x="3199"/>
        <item x="3333"/>
        <item x="3563"/>
        <item x="2666"/>
        <item x="3741"/>
        <item x="15448"/>
        <item x="15605"/>
        <item x="18202"/>
        <item x="18112"/>
        <item x="17811"/>
        <item x="17520"/>
        <item x="17547"/>
        <item x="17554"/>
        <item x="17761"/>
        <item x="17794"/>
        <item x="17595"/>
        <item x="17874"/>
        <item x="18416"/>
        <item x="13439"/>
        <item x="13158"/>
        <item x="16551"/>
        <item x="16944"/>
        <item x="16898"/>
        <item x="16688"/>
        <item x="16368"/>
        <item x="16295"/>
        <item x="17062"/>
        <item x="12419"/>
        <item x="11480"/>
        <item x="11632"/>
        <item x="12463"/>
        <item x="4153"/>
        <item x="4820"/>
        <item x="4063"/>
        <item x="3882"/>
        <item x="10439"/>
        <item x="10989"/>
        <item x="10866"/>
        <item x="10994"/>
        <item x="10843"/>
        <item x="7741"/>
        <item x="7821"/>
        <item x="8203"/>
        <item x="7580"/>
        <item x="7608"/>
        <item x="8208"/>
        <item x="7755"/>
        <item x="10093"/>
        <item x="9494"/>
        <item x="10011"/>
        <item x="9230"/>
        <item x="9240"/>
        <item x="10012"/>
        <item x="14348"/>
        <item x="14355"/>
        <item x="14477"/>
        <item x="14174"/>
        <item x="14363"/>
        <item x="14279"/>
        <item x="20766"/>
        <item x="20831"/>
        <item x="20221"/>
        <item x="20969"/>
        <item x="19787"/>
        <item x="19523"/>
        <item x="20045"/>
        <item x="19999"/>
        <item x="20008"/>
        <item x="5556"/>
        <item x="5566"/>
        <item x="5137"/>
        <item x="5427"/>
        <item x="8900"/>
        <item x="9136"/>
        <item x="2205"/>
        <item x="2034"/>
        <item x="21246"/>
        <item x="1353"/>
        <item x="1507"/>
        <item x="1256"/>
        <item x="6819"/>
        <item x="5817"/>
        <item x="6196"/>
        <item x="6131"/>
        <item x="2887"/>
        <item x="17432"/>
        <item x="18146"/>
        <item x="13609"/>
        <item x="12629"/>
        <item x="12620"/>
        <item x="961"/>
        <item x="11916"/>
        <item x="4561"/>
        <item x="19613"/>
        <item x="5129"/>
        <item x="5232"/>
        <item x="5543"/>
        <item x="18642"/>
        <item x="1439"/>
        <item x="5884"/>
        <item x="6295"/>
        <item x="6331"/>
        <item x="3253"/>
        <item x="3124"/>
        <item x="2945"/>
        <item x="2622"/>
        <item x="2689"/>
        <item x="876"/>
        <item x="10558"/>
        <item x="11302"/>
        <item x="11250"/>
        <item x="1953"/>
        <item x="1343"/>
        <item x="1071"/>
        <item x="1651"/>
        <item x="1064"/>
        <item x="1193"/>
        <item x="5877"/>
        <item x="6502"/>
        <item x="6605"/>
        <item x="6905"/>
        <item x="5812"/>
        <item x="6029"/>
        <item x="6266"/>
        <item x="3516"/>
        <item x="2598"/>
        <item x="3716"/>
        <item x="3203"/>
        <item x="3215"/>
        <item x="14982"/>
        <item x="15983"/>
        <item x="16170"/>
        <item x="15625"/>
        <item x="3306"/>
        <item x="15905"/>
        <item x="17709"/>
        <item x="18419"/>
        <item x="17496"/>
        <item x="17585"/>
        <item x="12637"/>
        <item x="13543"/>
        <item x="13217"/>
        <item x="16407"/>
        <item x="537"/>
        <item x="76"/>
        <item x="16530"/>
        <item x="729"/>
        <item x="565"/>
        <item x="12446"/>
        <item x="4618"/>
        <item x="4633"/>
        <item x="4826"/>
        <item x="11008"/>
        <item x="7824"/>
        <item x="7738"/>
        <item x="8300"/>
        <item x="8119"/>
        <item x="10050"/>
        <item x="9626"/>
        <item x="9739"/>
        <item x="9260"/>
        <item x="10084"/>
        <item x="9340"/>
        <item x="14643"/>
        <item x="14505"/>
        <item x="14548"/>
        <item x="13954"/>
        <item x="13961"/>
        <item x="13853"/>
        <item x="14525"/>
        <item x="20261"/>
        <item x="13790"/>
        <item x="20436"/>
        <item x="19801"/>
        <item x="19792"/>
        <item x="19623"/>
        <item x="5040"/>
        <item x="9165"/>
        <item x="8535"/>
        <item x="8568"/>
        <item x="8866"/>
        <item x="2127"/>
        <item x="21137"/>
        <item x="21218"/>
        <item x="21258"/>
        <item x="18962"/>
        <item x="18921"/>
        <item x="18660"/>
        <item x="18576"/>
        <item x="18807"/>
        <item x="21501"/>
        <item x="1747"/>
        <item x="1434"/>
        <item x="1251"/>
        <item x="1357"/>
        <item x="7269"/>
        <item x="6965"/>
        <item x="7059"/>
        <item x="6858"/>
        <item x="6320"/>
        <item x="6118"/>
        <item x="7117"/>
        <item x="6292"/>
        <item x="7026"/>
        <item x="3743"/>
        <item x="3567"/>
        <item x="2783"/>
        <item x="3125"/>
        <item x="3299"/>
        <item x="3379"/>
        <item x="16013"/>
        <item x="15764"/>
        <item x="15902"/>
        <item x="15822"/>
        <item x="15273"/>
        <item x="15033"/>
        <item x="15429"/>
        <item x="15502"/>
        <item x="18104"/>
        <item x="18067"/>
        <item x="17421"/>
        <item x="12948"/>
        <item x="12663"/>
        <item x="13461"/>
        <item x="13610"/>
        <item x="13683"/>
        <item x="12751"/>
        <item x="13260"/>
        <item x="16672"/>
        <item x="278"/>
        <item x="79"/>
        <item x="95"/>
        <item x="266"/>
        <item x="230"/>
        <item x="57"/>
        <item x="807"/>
        <item x="407"/>
        <item x="228"/>
        <item x="11846"/>
        <item x="11791"/>
        <item x="11744"/>
        <item x="11603"/>
        <item x="11813"/>
        <item x="12491"/>
        <item x="12452"/>
        <item x="11746"/>
        <item x="4528"/>
        <item x="4330"/>
        <item x="4201"/>
        <item x="4038"/>
        <item x="4193"/>
        <item x="10390"/>
        <item x="11458"/>
        <item x="10329"/>
        <item x="10385"/>
        <item x="11151"/>
        <item x="11109"/>
        <item x="7537"/>
        <item x="7853"/>
        <item x="7493"/>
        <item x="9764"/>
        <item x="9694"/>
        <item x="9316"/>
        <item x="10053"/>
        <item x="9503"/>
        <item x="14599"/>
        <item x="14113"/>
        <item x="13724"/>
        <item x="14509"/>
        <item x="14079"/>
        <item x="13821"/>
        <item x="20799"/>
        <item x="20626"/>
        <item x="20748"/>
        <item x="20242"/>
        <item x="19740"/>
        <item x="20048"/>
        <item x="19590"/>
        <item x="5351"/>
        <item x="5528"/>
        <item x="5478"/>
        <item x="5246"/>
        <item x="8780"/>
        <item x="8829"/>
        <item x="8576"/>
        <item x="2130"/>
        <item x="21208"/>
        <item x="19077"/>
        <item x="14873"/>
        <item x="1788"/>
        <item x="1278"/>
        <item x="1062"/>
        <item x="1077"/>
        <item x="1681"/>
        <item x="6480"/>
        <item x="6382"/>
        <item x="5777"/>
        <item x="7388"/>
        <item x="5970"/>
        <item x="7294"/>
        <item x="6845"/>
        <item x="5911"/>
        <item x="5866"/>
        <item x="6224"/>
        <item x="3411"/>
        <item x="3288"/>
        <item x="6958"/>
        <item x="2938"/>
        <item x="3385"/>
        <item x="2828"/>
        <item x="18537"/>
        <item x="15439"/>
        <item x="15488"/>
        <item x="15677"/>
        <item x="15574"/>
        <item x="15713"/>
        <item x="12822"/>
        <item x="13179"/>
        <item x="13136"/>
        <item x="17491"/>
        <item x="18439"/>
        <item x="17249"/>
        <item x="16980"/>
        <item x="16251"/>
        <item x="13311"/>
        <item x="16691"/>
        <item x="16378"/>
        <item x="936"/>
        <item x="12363"/>
        <item x="12149"/>
        <item x="11579"/>
        <item x="12204"/>
        <item x="11787"/>
        <item x="12074"/>
        <item x="11682"/>
        <item x="4307"/>
        <item x="4813"/>
        <item x="3824"/>
        <item x="4475"/>
        <item x="3815"/>
        <item x="4041"/>
        <item x="4033"/>
        <item x="11985"/>
        <item x="10685"/>
        <item x="4349"/>
        <item x="4273"/>
        <item x="7836"/>
        <item x="8255"/>
        <item x="7594"/>
        <item x="7447"/>
        <item x="11164"/>
        <item x="7948"/>
        <item x="7702"/>
        <item x="9712"/>
        <item x="8220"/>
        <item x="14004"/>
        <item x="14242"/>
        <item x="14180"/>
        <item x="9297"/>
        <item x="20963"/>
        <item x="20383"/>
        <item x="20813"/>
        <item x="14337"/>
        <item x="14357"/>
        <item x="14602"/>
        <item x="13730"/>
        <item x="14085"/>
        <item x="19811"/>
        <item x="20786"/>
        <item x="19972"/>
        <item x="5511"/>
        <item x="5527"/>
        <item x="5497"/>
        <item x="5158"/>
        <item x="5632"/>
        <item x="19867"/>
        <item x="8547"/>
        <item x="5340"/>
        <item x="2496"/>
        <item x="8572"/>
        <item x="2358"/>
        <item x="2285"/>
        <item x="19133"/>
        <item x="18991"/>
        <item x="21439"/>
        <item x="18903"/>
        <item x="18785"/>
        <item x="1571"/>
        <item x="21503"/>
        <item x="5868"/>
        <item x="6596"/>
        <item x="5909"/>
        <item x="5822"/>
        <item x="7119"/>
        <item x="6260"/>
        <item x="6662"/>
        <item x="6084"/>
        <item x="5826"/>
        <item x="6477"/>
        <item x="6694"/>
        <item x="5788"/>
        <item x="2970"/>
        <item x="2993"/>
        <item x="3547"/>
        <item x="15691"/>
        <item x="15961"/>
        <item x="17695"/>
        <item x="18447"/>
        <item x="18297"/>
        <item x="18385"/>
        <item x="18275"/>
        <item x="17977"/>
        <item x="13126"/>
        <item x="13631"/>
        <item x="13637"/>
        <item x="17228"/>
        <item x="16204"/>
        <item x="16692"/>
        <item x="17351"/>
        <item x="176"/>
        <item x="972"/>
        <item x="726"/>
        <item x="857"/>
        <item x="12308"/>
        <item x="12506"/>
        <item x="12500"/>
        <item x="12415"/>
        <item x="4580"/>
        <item x="4035"/>
        <item x="4332"/>
        <item x="3793"/>
        <item x="4697"/>
        <item x="4862"/>
        <item x="3856"/>
        <item x="4199"/>
        <item x="4687"/>
        <item x="4842"/>
        <item x="11181"/>
        <item x="10580"/>
        <item x="10892"/>
        <item x="8272"/>
        <item x="7815"/>
        <item x="7972"/>
        <item x="7899"/>
        <item x="8108"/>
        <item x="8086"/>
        <item x="7745"/>
        <item x="9974"/>
        <item x="9552"/>
        <item x="10039"/>
        <item x="14389"/>
        <item x="14260"/>
        <item x="14569"/>
        <item x="14283"/>
        <item x="14613"/>
        <item x="13963"/>
        <item x="20704"/>
        <item x="20226"/>
        <item x="20454"/>
        <item x="19216"/>
        <item x="20029"/>
        <item x="19686"/>
        <item x="5139"/>
        <item x="5606"/>
        <item x="5091"/>
        <item x="8911"/>
        <item x="9156"/>
        <item x="8723"/>
        <item x="8703"/>
        <item x="8820"/>
        <item x="9003"/>
        <item x="8623"/>
        <item x="2212"/>
        <item x="1889"/>
        <item x="21215"/>
        <item x="18988"/>
        <item x="18706"/>
        <item x="1298"/>
        <item x="1230"/>
        <item x="1261"/>
        <item x="1689"/>
        <item x="1704"/>
        <item x="1368"/>
        <item x="1405"/>
        <item x="7264"/>
        <item x="7144"/>
        <item x="7212"/>
        <item x="5977"/>
        <item x="5875"/>
        <item x="6229"/>
        <item x="6939"/>
        <item x="6081"/>
        <item x="7190"/>
        <item x="6462"/>
        <item x="6171"/>
        <item x="3669"/>
        <item x="3692"/>
        <item x="2870"/>
        <item x="16187"/>
        <item x="2544"/>
        <item x="15471"/>
        <item x="15540"/>
        <item x="15588"/>
        <item x="15331"/>
        <item x="18171"/>
        <item x="18511"/>
        <item x="18260"/>
        <item x="18183"/>
        <item x="18148"/>
        <item x="17686"/>
        <item x="18098"/>
        <item x="18304"/>
        <item x="17750"/>
        <item x="13098"/>
        <item x="13493"/>
        <item x="13252"/>
        <item x="16993"/>
        <item x="16465"/>
        <item x="16869"/>
        <item x="16774"/>
        <item x="16632"/>
        <item x="953"/>
        <item x="719"/>
        <item x="657"/>
        <item x="1004"/>
        <item x="11733"/>
        <item x="12279"/>
        <item x="11575"/>
        <item x="11940"/>
        <item x="12122"/>
        <item x="3977"/>
        <item x="4915"/>
        <item x="3844"/>
        <item x="3812"/>
        <item x="3885"/>
        <item x="3941"/>
        <item x="3848"/>
        <item x="11335"/>
        <item x="11242"/>
        <item x="10864"/>
        <item x="10614"/>
        <item x="8396"/>
        <item x="7695"/>
        <item x="8188"/>
        <item x="8395"/>
        <item x="8285"/>
        <item x="8415"/>
        <item x="8373"/>
        <item x="7894"/>
        <item x="8227"/>
        <item x="9651"/>
        <item x="7480"/>
        <item x="7973"/>
        <item x="9432"/>
        <item x="9250"/>
        <item x="10200"/>
        <item x="10020"/>
        <item x="10250"/>
        <item x="9547"/>
        <item x="9500"/>
        <item x="14547"/>
        <item x="14519"/>
        <item x="14104"/>
        <item x="13823"/>
        <item x="14582"/>
        <item x="20216"/>
        <item x="14464"/>
        <item x="20664"/>
        <item x="20078"/>
        <item x="20323"/>
        <item x="21033"/>
        <item x="20382"/>
        <item x="19361"/>
        <item x="19711"/>
        <item x="19492"/>
        <item x="19478"/>
        <item x="19844"/>
        <item x="5538"/>
        <item x="5217"/>
        <item x="5645"/>
        <item x="8752"/>
        <item x="5743"/>
        <item x="8628"/>
        <item x="8482"/>
        <item x="9131"/>
        <item x="21089"/>
        <item x="21359"/>
        <item x="18929"/>
        <item x="18750"/>
        <item x="14858"/>
        <item x="14939"/>
        <item x="14718"/>
        <item x="1641"/>
        <item x="7065"/>
        <item x="6064"/>
        <item x="2835"/>
        <item x="2898"/>
        <item x="3295"/>
        <item x="15848"/>
        <item x="15861"/>
        <item x="17943"/>
        <item x="12699"/>
        <item x="13066"/>
        <item x="12995"/>
        <item x="13161"/>
        <item x="12726"/>
        <item x="17164"/>
        <item x="364"/>
        <item x="636"/>
        <item x="12514"/>
        <item x="11665"/>
        <item x="11920"/>
        <item x="11774"/>
        <item x="4261"/>
        <item x="4918"/>
        <item x="3957"/>
        <item x="4800"/>
        <item x="4772"/>
        <item x="10452"/>
        <item x="10322"/>
        <item x="7760"/>
        <item x="7844"/>
        <item x="8935"/>
        <item x="6995"/>
        <item x="5850"/>
        <item x="2776"/>
        <item x="15090"/>
        <item x="18388"/>
        <item x="18551"/>
        <item x="18151"/>
        <item x="18477"/>
        <item x="18126"/>
        <item x="17922"/>
        <item x="17415"/>
        <item x="17479"/>
        <item x="17602"/>
        <item x="18010"/>
        <item x="129"/>
        <item x="20072"/>
        <item x="5001"/>
        <item x="5136"/>
        <item x="5320"/>
        <item x="2032"/>
        <item x="14943"/>
        <item x="1499"/>
        <item x="1084"/>
        <item x="7328"/>
        <item x="6120"/>
        <item x="6404"/>
        <item x="3093"/>
        <item x="3189"/>
        <item x="15290"/>
        <item x="18402"/>
        <item x="18495"/>
        <item x="17938"/>
        <item x="12808"/>
        <item x="16527"/>
        <item x="16619"/>
        <item x="16915"/>
        <item x="91"/>
        <item x="399"/>
        <item x="182"/>
        <item x="12449"/>
        <item x="4500"/>
        <item x="4364"/>
        <item x="4837"/>
        <item x="11448"/>
        <item x="11198"/>
        <item x="7990"/>
        <item x="10183"/>
        <item x="9388"/>
        <item x="9888"/>
        <item x="13725"/>
        <item x="14205"/>
        <item x="20996"/>
        <item x="19961"/>
        <item x="19622"/>
        <item x="4998"/>
        <item x="5434"/>
        <item x="8531"/>
        <item x="8976"/>
        <item x="9169"/>
        <item x="8808"/>
        <item x="8683"/>
        <item x="1843"/>
        <item x="2041"/>
        <item x="2270"/>
        <item x="21279"/>
        <item x="21125"/>
        <item x="21393"/>
        <item x="21277"/>
        <item x="21060"/>
        <item x="19140"/>
        <item x="18615"/>
        <item x="18751"/>
        <item x="14762"/>
        <item x="21544"/>
        <item x="21623"/>
        <item x="1264"/>
        <item x="21614"/>
        <item x="1437"/>
        <item x="1516"/>
        <item x="1598"/>
        <item x="5814"/>
        <item x="7204"/>
        <item x="7196"/>
        <item x="6485"/>
        <item x="7141"/>
        <item x="7112"/>
        <item x="5954"/>
        <item x="7369"/>
        <item x="6777"/>
        <item x="7343"/>
        <item x="6527"/>
        <item x="6864"/>
        <item x="1635"/>
        <item x="1629"/>
        <item x="1711"/>
        <item x="7126"/>
        <item x="3180"/>
        <item x="3566"/>
        <item x="2863"/>
        <item x="3572"/>
        <item x="6355"/>
        <item x="3111"/>
        <item x="3693"/>
        <item x="3282"/>
        <item x="3164"/>
        <item x="16112"/>
        <item x="3419"/>
        <item x="15668"/>
        <item x="15270"/>
        <item x="18356"/>
        <item x="18410"/>
        <item x="18023"/>
        <item x="15826"/>
        <item x="13615"/>
        <item x="17835"/>
        <item x="16696"/>
        <item x="16429"/>
        <item x="169"/>
        <item x="633"/>
        <item x="16857"/>
        <item x="27"/>
        <item x="706"/>
        <item x="12055"/>
        <item x="11745"/>
        <item x="11890"/>
        <item x="12157"/>
        <item x="861"/>
        <item x="12095"/>
        <item x="12571"/>
        <item x="4784"/>
        <item x="4172"/>
        <item x="12131"/>
        <item x="3962"/>
        <item x="4802"/>
        <item x="11685"/>
        <item x="11129"/>
        <item x="10811"/>
        <item x="10956"/>
        <item x="4668"/>
        <item x="8065"/>
        <item x="8088"/>
        <item x="7536"/>
        <item x="8250"/>
        <item x="7456"/>
        <item x="8288"/>
        <item x="9619"/>
        <item x="14114"/>
        <item x="14681"/>
        <item x="13884"/>
        <item x="13777"/>
        <item x="13763"/>
        <item x="20684"/>
        <item x="19385"/>
        <item x="20023"/>
        <item x="19991"/>
        <item x="19391"/>
        <item x="5446"/>
        <item x="19663"/>
        <item x="5273"/>
        <item x="9095"/>
        <item x="5131"/>
        <item x="9226"/>
        <item x="8600"/>
        <item x="21155"/>
        <item x="21107"/>
        <item x="21248"/>
        <item x="19006"/>
        <item x="19141"/>
        <item x="14951"/>
        <item x="1158"/>
        <item x="1061"/>
        <item x="1800"/>
        <item x="6884"/>
        <item x="6371"/>
        <item x="6782"/>
        <item x="6609"/>
        <item x="5769"/>
        <item x="2918"/>
        <item x="2816"/>
        <item x="3624"/>
        <item x="15993"/>
        <item x="15480"/>
        <item x="15348"/>
        <item x="15613"/>
        <item x="18508"/>
        <item x="17545"/>
        <item x="18294"/>
        <item x="18426"/>
        <item x="18076"/>
        <item x="17884"/>
        <item x="17597"/>
        <item x="13354"/>
        <item x="13669"/>
        <item x="13572"/>
        <item x="17758"/>
        <item x="18469"/>
        <item x="13134"/>
        <item x="13468"/>
        <item x="13591"/>
        <item x="12611"/>
        <item x="17320"/>
        <item x="17331"/>
        <item x="16629"/>
        <item x="201"/>
        <item x="98"/>
        <item x="198"/>
        <item x="616"/>
        <item x="11707"/>
        <item x="11646"/>
        <item x="12440"/>
        <item x="12427"/>
        <item x="779"/>
        <item x="12351"/>
        <item x="11634"/>
        <item x="12405"/>
        <item x="4435"/>
        <item x="4105"/>
        <item x="3978"/>
        <item x="11598"/>
        <item x="4049"/>
        <item x="4492"/>
        <item x="4050"/>
        <item x="10933"/>
        <item x="4187"/>
        <item x="4335"/>
        <item x="10436"/>
        <item x="10505"/>
        <item x="10877"/>
        <item x="8318"/>
        <item x="7728"/>
        <item x="7803"/>
        <item x="10150"/>
        <item x="9755"/>
        <item x="9700"/>
        <item x="14128"/>
        <item x="13876"/>
        <item x="14220"/>
        <item x="20903"/>
        <item x="20644"/>
        <item x="13803"/>
        <item x="20627"/>
        <item x="20514"/>
        <item x="19769"/>
        <item x="20588"/>
        <item x="19887"/>
        <item x="19476"/>
        <item x="19218"/>
        <item x="5126"/>
        <item x="19334"/>
        <item x="8870"/>
        <item x="8497"/>
        <item x="2201"/>
        <item x="2509"/>
        <item x="2144"/>
        <item x="21283"/>
        <item x="21428"/>
        <item x="14839"/>
        <item x="21570"/>
        <item x="21590"/>
        <item x="1361"/>
        <item x="1416"/>
        <item x="1240"/>
        <item x="7222"/>
        <item x="5917"/>
        <item x="7139"/>
        <item x="6178"/>
        <item x="6472"/>
        <item x="5927"/>
        <item x="3283"/>
        <item x="2936"/>
        <item x="2754"/>
        <item x="3336"/>
        <item x="15085"/>
        <item x="17717"/>
        <item x="18160"/>
        <item x="17450"/>
        <item x="13317"/>
        <item x="13222"/>
        <item x="13350"/>
        <item x="16815"/>
        <item x="16495"/>
        <item x="16901"/>
        <item x="16457"/>
        <item x="16532"/>
        <item x="17263"/>
        <item x="17343"/>
        <item x="317"/>
        <item x="12431"/>
        <item x="11483"/>
        <item x="4548"/>
        <item x="4769"/>
        <item x="4062"/>
        <item x="4675"/>
        <item x="4908"/>
        <item x="4890"/>
        <item x="10509"/>
        <item x="10821"/>
        <item x="10773"/>
        <item x="8243"/>
        <item x="8118"/>
        <item x="8327"/>
        <item x="8423"/>
        <item x="8046"/>
        <item x="7556"/>
        <item x="9408"/>
        <item x="9783"/>
        <item x="14452"/>
        <item x="14638"/>
        <item x="13934"/>
        <item x="13807"/>
        <item x="20966"/>
        <item x="20592"/>
        <item x="20790"/>
        <item x="20824"/>
        <item x="20186"/>
        <item x="19712"/>
        <item x="19572"/>
        <item x="5386"/>
        <item x="5729"/>
        <item x="4971"/>
        <item x="5141"/>
        <item x="4941"/>
        <item x="8634"/>
        <item x="8519"/>
        <item x="8916"/>
        <item x="2373"/>
        <item x="2247"/>
        <item x="21348"/>
        <item x="21327"/>
        <item x="18887"/>
        <item x="18619"/>
        <item x="18669"/>
        <item x="18688"/>
        <item x="18754"/>
        <item x="14811"/>
        <item x="1587"/>
        <item x="1684"/>
        <item x="6500"/>
        <item x="1389"/>
        <item x="6651"/>
        <item x="6046"/>
        <item x="6189"/>
        <item x="6927"/>
        <item x="6924"/>
        <item x="5932"/>
        <item x="6495"/>
        <item x="7227"/>
        <item x="3607"/>
        <item x="2832"/>
        <item x="6383"/>
        <item x="3557"/>
        <item x="5871"/>
        <item x="3438"/>
        <item x="3048"/>
        <item x="3072"/>
        <item x="3270"/>
        <item x="3207"/>
        <item x="3036"/>
        <item x="15587"/>
        <item x="15342"/>
        <item x="15925"/>
        <item x="15582"/>
        <item x="15325"/>
        <item x="18392"/>
        <item x="15001"/>
        <item x="18545"/>
        <item x="18225"/>
        <item x="18157"/>
        <item x="12686"/>
        <item x="13258"/>
        <item x="12884"/>
        <item x="13100"/>
        <item x="16642"/>
        <item x="17365"/>
        <item x="13353"/>
        <item x="16447"/>
        <item x="17068"/>
        <item x="16376"/>
        <item x="16941"/>
        <item x="440"/>
        <item x="1012"/>
        <item x="119"/>
        <item x="257"/>
        <item x="603"/>
        <item x="908"/>
        <item x="816"/>
        <item x="11899"/>
        <item x="12396"/>
        <item x="11765"/>
        <item x="12479"/>
        <item x="4763"/>
        <item x="11476"/>
        <item x="3795"/>
        <item x="12162"/>
        <item x="3841"/>
        <item x="3906"/>
        <item x="11416"/>
        <item x="10706"/>
        <item x="11062"/>
        <item x="11384"/>
        <item x="7892"/>
        <item x="7845"/>
        <item x="11006"/>
        <item x="8305"/>
        <item x="9561"/>
        <item x="10202"/>
        <item x="10160"/>
        <item x="9603"/>
        <item x="14578"/>
        <item x="14653"/>
        <item x="14504"/>
        <item x="10026"/>
        <item x="9519"/>
        <item x="13715"/>
        <item x="20354"/>
        <item x="20676"/>
        <item x="20596"/>
        <item x="20734"/>
        <item x="14606"/>
        <item x="20377"/>
        <item x="19891"/>
        <item x="19285"/>
        <item x="19507"/>
        <item x="19274"/>
        <item x="5194"/>
        <item x="5594"/>
        <item x="4936"/>
        <item x="5327"/>
        <item x="19705"/>
        <item x="5378"/>
        <item x="5437"/>
        <item x="18885"/>
        <item x="18742"/>
        <item x="14714"/>
        <item x="14786"/>
        <item x="21506"/>
        <item x="1542"/>
        <item x="1324"/>
        <item x="1766"/>
        <item x="1427"/>
        <item x="6316"/>
        <item x="6771"/>
        <item x="6865"/>
        <item x="7102"/>
        <item x="7357"/>
        <item x="6740"/>
        <item x="6533"/>
        <item x="3657"/>
        <item x="2576"/>
        <item x="17397"/>
        <item x="17439"/>
        <item x="13636"/>
        <item x="13059"/>
        <item x="12928"/>
        <item x="12780"/>
        <item x="16455"/>
        <item x="16343"/>
        <item x="518"/>
        <item x="269"/>
        <item x="627"/>
        <item x="11848"/>
        <item x="11850"/>
        <item x="10940"/>
        <item x="10534"/>
        <item x="10688"/>
        <item x="4755"/>
        <item x="7515"/>
        <item x="14629"/>
        <item x="21030"/>
        <item x="5283"/>
        <item x="8724"/>
        <item x="19003"/>
        <item x="18931"/>
        <item x="14799"/>
        <item x="14801"/>
        <item x="1410"/>
        <item x="1200"/>
        <item x="1625"/>
        <item x="7169"/>
        <item x="1537"/>
        <item x="6270"/>
        <item x="15159"/>
        <item x="14984"/>
        <item x="18095"/>
        <item x="13338"/>
        <item x="16494"/>
        <item x="13732"/>
        <item x="9216"/>
        <item x="6141"/>
        <item x="7067"/>
        <item x="3346"/>
        <item x="2923"/>
        <item x="3506"/>
        <item x="3612"/>
        <item x="2678"/>
        <item x="3699"/>
        <item x="2694"/>
        <item x="3759"/>
        <item x="15560"/>
        <item x="15635"/>
        <item x="15455"/>
        <item x="15570"/>
        <item x="15756"/>
        <item x="17877"/>
        <item x="17461"/>
        <item x="17994"/>
        <item x="18434"/>
        <item x="18428"/>
        <item x="17755"/>
        <item x="13434"/>
        <item x="13345"/>
        <item x="13328"/>
        <item x="12796"/>
        <item x="16478"/>
        <item x="16704"/>
        <item x="16964"/>
        <item x="16697"/>
        <item x="11930"/>
        <item x="12539"/>
        <item x="11777"/>
        <item x="12356"/>
        <item x="4168"/>
        <item x="3830"/>
        <item x="4508"/>
        <item x="4410"/>
        <item x="11239"/>
        <item x="11248"/>
        <item x="10918"/>
        <item x="11037"/>
        <item x="11278"/>
        <item x="7671"/>
        <item x="7757"/>
        <item x="8413"/>
        <item x="8299"/>
        <item x="9830"/>
        <item x="9616"/>
        <item x="10127"/>
        <item x="9873"/>
        <item x="10038"/>
        <item x="9806"/>
        <item x="10113"/>
        <item x="14138"/>
        <item x="13915"/>
        <item x="13766"/>
        <item x="13955"/>
        <item x="14366"/>
        <item x="20435"/>
        <item x="20298"/>
        <item x="20950"/>
        <item x="20989"/>
        <item x="19966"/>
        <item x="19967"/>
        <item x="19206"/>
        <item x="19670"/>
        <item x="19723"/>
        <item x="5433"/>
        <item x="5732"/>
        <item x="5623"/>
        <item x="8522"/>
        <item x="2499"/>
        <item x="2360"/>
        <item x="21223"/>
        <item x="21170"/>
        <item x="21409"/>
        <item x="19180"/>
        <item x="18943"/>
        <item x="18658"/>
        <item x="14946"/>
        <item x="14941"/>
        <item x="21565"/>
        <item x="1176"/>
        <item x="1549"/>
        <item x="1163"/>
        <item x="7032"/>
        <item x="6591"/>
        <item x="5806"/>
        <item x="7063"/>
        <item x="6160"/>
        <item x="6748"/>
        <item x="6106"/>
        <item x="6414"/>
        <item x="5861"/>
        <item x="3715"/>
        <item x="3060"/>
        <item x="6139"/>
        <item x="16144"/>
        <item x="16083"/>
        <item x="15934"/>
        <item x="16127"/>
        <item x="15596"/>
        <item x="15541"/>
        <item x="5997"/>
        <item x="2765"/>
        <item x="3582"/>
        <item x="17667"/>
        <item x="18133"/>
        <item x="18195"/>
        <item x="18250"/>
        <item x="18216"/>
        <item x="16125"/>
        <item x="17964"/>
        <item x="14997"/>
        <item x="16141"/>
        <item x="13241"/>
        <item x="12866"/>
        <item x="13341"/>
        <item x="12916"/>
        <item x="15064"/>
        <item x="13005"/>
        <item x="15175"/>
        <item x="17177"/>
        <item x="17162"/>
        <item x="16344"/>
        <item x="16803"/>
        <item x="16840"/>
        <item x="17360"/>
        <item x="13180"/>
        <item x="629"/>
        <item x="16991"/>
        <item x="811"/>
        <item x="996"/>
        <item x="1044"/>
        <item x="16793"/>
        <item x="16647"/>
        <item x="163"/>
        <item x="16885"/>
        <item x="16896"/>
        <item x="12373"/>
        <item x="11627"/>
        <item x="11736"/>
        <item x="12085"/>
        <item x="11651"/>
        <item x="675"/>
        <item x="430"/>
        <item x="4448"/>
        <item x="4685"/>
        <item x="4734"/>
        <item x="4499"/>
        <item x="761"/>
        <item x="4840"/>
        <item x="11141"/>
        <item x="11073"/>
        <item x="11375"/>
        <item x="10627"/>
        <item x="10680"/>
        <item x="10404"/>
        <item x="11611"/>
        <item x="8356"/>
        <item x="7483"/>
        <item x="8443"/>
        <item x="10198"/>
        <item x="9840"/>
        <item x="10795"/>
        <item x="9254"/>
        <item x="8196"/>
        <item x="13843"/>
        <item x="14016"/>
        <item x="20934"/>
        <item x="20518"/>
        <item x="20166"/>
        <item x="19838"/>
        <item x="19533"/>
        <item x="19597"/>
        <item x="19913"/>
        <item x="19546"/>
        <item x="19331"/>
        <item x="20058"/>
        <item x="20512"/>
        <item x="5689"/>
        <item x="5347"/>
        <item x="5310"/>
        <item x="5253"/>
        <item x="9196"/>
        <item x="20011"/>
        <item x="8811"/>
        <item x="2179"/>
        <item x="9098"/>
        <item x="21289"/>
        <item x="21120"/>
        <item x="18925"/>
        <item x="18880"/>
        <item x="1927"/>
        <item x="18672"/>
        <item x="14879"/>
        <item x="21518"/>
        <item x="1420"/>
        <item x="1166"/>
        <item x="1110"/>
        <item x="1221"/>
        <item x="6097"/>
        <item x="5840"/>
        <item x="6699"/>
        <item x="7213"/>
        <item x="2692"/>
        <item x="3070"/>
        <item x="15238"/>
        <item x="14998"/>
        <item x="15938"/>
        <item x="15715"/>
        <item x="16010"/>
        <item x="15600"/>
        <item x="15624"/>
        <item x="17739"/>
        <item x="18186"/>
        <item x="17411"/>
        <item x="12664"/>
        <item x="13085"/>
        <item x="12954"/>
        <item x="17205"/>
        <item x="17202"/>
        <item x="16968"/>
        <item x="760"/>
        <item x="161"/>
        <item x="449"/>
        <item x="769"/>
        <item x="487"/>
        <item x="12597"/>
        <item x="12320"/>
        <item x="12315"/>
        <item x="11854"/>
        <item x="12404"/>
        <item x="11633"/>
        <item x="11597"/>
        <item x="12098"/>
        <item x="4781"/>
        <item x="4509"/>
        <item x="4150"/>
        <item x="10772"/>
        <item x="10527"/>
        <item x="10958"/>
        <item x="10871"/>
        <item x="10839"/>
        <item x="10770"/>
        <item x="8230"/>
        <item x="7588"/>
        <item x="9403"/>
        <item x="9303"/>
        <item x="9772"/>
        <item x="9797"/>
        <item x="9364"/>
        <item x="10163"/>
        <item x="14462"/>
        <item x="14089"/>
        <item x="14657"/>
        <item x="13994"/>
        <item x="20707"/>
        <item x="20279"/>
        <item x="20147"/>
        <item x="20980"/>
        <item x="20480"/>
        <item x="20839"/>
        <item x="19780"/>
        <item x="19342"/>
        <item x="5393"/>
        <item x="5403"/>
        <item x="5499"/>
        <item x="5401"/>
        <item x="2444"/>
        <item x="2280"/>
        <item x="21231"/>
        <item x="21256"/>
        <item x="21341"/>
        <item x="21187"/>
        <item x="18871"/>
        <item x="18934"/>
        <item x="19010"/>
        <item x="19092"/>
        <item x="18712"/>
        <item x="14881"/>
        <item x="21613"/>
        <item x="7240"/>
        <item x="6608"/>
        <item x="6145"/>
        <item x="6015"/>
        <item x="6125"/>
        <item x="7376"/>
        <item x="6073"/>
        <item x="6994"/>
        <item x="2930"/>
        <item x="3497"/>
        <item x="3273"/>
        <item x="3648"/>
        <item x="3373"/>
        <item x="16184"/>
        <item x="16034"/>
        <item x="15681"/>
        <item x="16061"/>
        <item x="15297"/>
        <item x="15975"/>
        <item x="16008"/>
        <item x="15173"/>
        <item x="15309"/>
        <item x="17845"/>
        <item x="17431"/>
        <item x="12799"/>
        <item x="13000"/>
        <item x="13186"/>
        <item x="12655"/>
        <item x="12731"/>
        <item x="13508"/>
        <item x="17175"/>
        <item x="17021"/>
        <item x="16670"/>
        <item x="16205"/>
        <item x="16743"/>
        <item x="16567"/>
        <item x="285"/>
        <item x="415"/>
        <item x="845"/>
        <item x="943"/>
        <item x="1021"/>
        <item x="373"/>
        <item x="357"/>
        <item x="12340"/>
        <item x="11909"/>
        <item x="12548"/>
        <item x="12574"/>
        <item x="12292"/>
        <item x="11824"/>
        <item x="12298"/>
        <item x="4847"/>
        <item x="4793"/>
        <item x="4043"/>
        <item x="4853"/>
        <item x="4139"/>
        <item x="4137"/>
        <item x="11074"/>
        <item x="10757"/>
        <item x="10730"/>
        <item x="11213"/>
        <item x="10775"/>
        <item x="8342"/>
        <item x="7964"/>
        <item x="8200"/>
        <item x="7687"/>
        <item x="8124"/>
        <item x="9791"/>
        <item x="10203"/>
        <item x="10155"/>
        <item x="9614"/>
        <item x="9935"/>
        <item x="14034"/>
        <item x="20891"/>
        <item x="20861"/>
        <item x="19976"/>
        <item x="19313"/>
        <item x="19555"/>
        <item x="19781"/>
        <item x="19955"/>
        <item x="19835"/>
        <item x="19193"/>
        <item x="20006"/>
        <item x="5408"/>
        <item x="8927"/>
        <item x="8877"/>
        <item x="9021"/>
        <item x="2434"/>
        <item x="2406"/>
        <item x="1950"/>
        <item x="2511"/>
        <item x="2390"/>
        <item x="21432"/>
        <item x="21318"/>
        <item x="21128"/>
        <item x="18855"/>
        <item x="18922"/>
        <item x="18630"/>
        <item x="14919"/>
        <item x="14850"/>
        <item x="6707"/>
        <item x="5982"/>
        <item x="7163"/>
        <item x="6818"/>
        <item x="5971"/>
        <item x="7367"/>
        <item x="7359"/>
        <item x="6721"/>
        <item x="7230"/>
        <item x="6055"/>
        <item x="1356"/>
        <item x="2545"/>
        <item x="2654"/>
        <item x="15181"/>
        <item x="15165"/>
        <item x="5947"/>
        <item x="18554"/>
        <item x="18282"/>
        <item x="15611"/>
        <item x="18248"/>
        <item x="15419"/>
        <item x="17456"/>
        <item x="3251"/>
        <item x="12848"/>
        <item x="18164"/>
        <item x="13313"/>
        <item x="17813"/>
        <item x="15010"/>
        <item x="17447"/>
        <item x="18024"/>
        <item x="16788"/>
        <item x="12964"/>
        <item x="16285"/>
        <item x="17194"/>
        <item x="13068"/>
        <item x="17793"/>
        <item x="13388"/>
        <item x="884"/>
        <item x="864"/>
        <item x="469"/>
        <item x="16895"/>
        <item x="46"/>
        <item x="311"/>
        <item x="16634"/>
        <item x="12050"/>
        <item x="12259"/>
        <item x="12088"/>
        <item x="4743"/>
        <item x="3951"/>
        <item x="4746"/>
        <item x="12520"/>
        <item x="11404"/>
        <item x="10682"/>
        <item x="10499"/>
        <item x="10520"/>
        <item x="8185"/>
        <item x="7785"/>
        <item x="8085"/>
        <item x="7642"/>
        <item x="7557"/>
        <item x="9502"/>
        <item x="9808"/>
        <item x="10107"/>
        <item x="9914"/>
        <item x="9286"/>
        <item x="10913"/>
        <item x="9424"/>
        <item x="9693"/>
        <item x="7519"/>
        <item x="8202"/>
        <item x="14227"/>
        <item x="14416"/>
        <item x="14062"/>
        <item x="14218"/>
        <item x="14414"/>
        <item x="14592"/>
        <item x="8155"/>
        <item x="9681"/>
        <item x="20849"/>
        <item x="20412"/>
        <item x="20073"/>
        <item x="14455"/>
        <item x="13898"/>
        <item x="20640"/>
        <item x="19562"/>
        <item x="20926"/>
        <item x="20100"/>
        <item x="19469"/>
        <item x="20046"/>
        <item x="20025"/>
        <item x="19340"/>
        <item x="19447"/>
        <item x="5409"/>
        <item x="9112"/>
        <item x="5019"/>
        <item x="1973"/>
        <item x="21061"/>
        <item x="21475"/>
        <item x="21059"/>
        <item x="19059"/>
        <item x="19163"/>
        <item x="14955"/>
        <item x="14812"/>
        <item x="14899"/>
        <item x="1642"/>
        <item x="6877"/>
        <item x="7145"/>
        <item x="7218"/>
        <item x="6900"/>
        <item x="15818"/>
        <item x="15665"/>
        <item x="15602"/>
        <item x="15947"/>
        <item x="17941"/>
        <item x="16978"/>
        <item x="17370"/>
        <item x="16425"/>
        <item x="448"/>
        <item x="11944"/>
        <item x="4798"/>
        <item x="4930"/>
        <item x="4280"/>
        <item x="7424"/>
        <item x="7761"/>
        <item x="9918"/>
        <item x="9636"/>
        <item x="20202"/>
        <item x="19791"/>
        <item x="5394"/>
        <item x="19624"/>
        <item x="2308"/>
        <item x="2408"/>
        <item x="2392"/>
        <item x="19113"/>
        <item x="18817"/>
        <item x="14767"/>
        <item x="14872"/>
        <item x="14729"/>
        <item x="1333"/>
        <item x="1293"/>
        <item x="18467"/>
        <item x="13433"/>
        <item x="10451"/>
        <item x="11059"/>
        <item x="7478"/>
        <item x="9531"/>
        <item x="20560"/>
        <item x="2043"/>
        <item x="1961"/>
        <item x="21054"/>
        <item x="1306"/>
        <item x="1745"/>
        <item x="5987"/>
        <item x="6347"/>
        <item x="1363"/>
        <item x="6338"/>
        <item x="6257"/>
        <item x="1144"/>
        <item x="6077"/>
        <item x="1161"/>
        <item x="3667"/>
        <item x="2998"/>
        <item x="3387"/>
        <item x="3474"/>
        <item x="6005"/>
        <item x="6574"/>
        <item x="15950"/>
        <item x="15875"/>
        <item x="3098"/>
        <item x="15544"/>
        <item x="17702"/>
        <item x="17799"/>
        <item x="18081"/>
        <item x="18262"/>
        <item x="15053"/>
        <item x="13049"/>
        <item x="12978"/>
        <item x="17990"/>
        <item x="18088"/>
        <item x="17906"/>
        <item x="17039"/>
        <item x="12775"/>
        <item x="13627"/>
        <item x="13042"/>
        <item x="13273"/>
        <item x="13544"/>
        <item x="499"/>
        <item x="984"/>
        <item x="586"/>
        <item x="471"/>
        <item x="553"/>
        <item x="16352"/>
        <item x="26"/>
        <item x="12395"/>
        <item x="12018"/>
        <item x="12466"/>
        <item x="11808"/>
        <item x="12146"/>
        <item x="1039"/>
        <item x="4530"/>
        <item x="4722"/>
        <item x="3973"/>
        <item x="3863"/>
        <item x="4067"/>
        <item x="4386"/>
        <item x="10925"/>
        <item x="4313"/>
        <item x="4581"/>
        <item x="8225"/>
        <item x="11083"/>
        <item x="11222"/>
        <item x="10756"/>
        <item x="8336"/>
        <item x="10256"/>
        <item x="9861"/>
        <item x="7512"/>
        <item x="9675"/>
        <item x="7690"/>
        <item x="7776"/>
        <item x="14474"/>
        <item x="14020"/>
        <item x="13891"/>
        <item x="13692"/>
        <item x="10174"/>
        <item x="14390"/>
        <item x="20670"/>
        <item x="20185"/>
        <item x="14005"/>
        <item x="19620"/>
        <item x="19432"/>
        <item x="19549"/>
        <item x="5336"/>
        <item x="5049"/>
        <item x="5487"/>
        <item x="19379"/>
        <item x="8867"/>
        <item x="8532"/>
        <item x="9078"/>
        <item x="5083"/>
        <item x="9059"/>
        <item x="21224"/>
        <item x="21153"/>
        <item x="21308"/>
        <item x="18944"/>
        <item x="19185"/>
        <item x="21154"/>
        <item x="21100"/>
        <item x="18822"/>
        <item x="21537"/>
        <item x="1460"/>
        <item x="1346"/>
        <item x="5899"/>
        <item x="7295"/>
        <item x="7089"/>
        <item x="7097"/>
        <item x="6289"/>
        <item x="6159"/>
        <item x="6149"/>
        <item x="21607"/>
        <item x="6254"/>
        <item x="7203"/>
        <item x="16116"/>
        <item x="15630"/>
        <item x="15988"/>
        <item x="15334"/>
        <item x="15997"/>
        <item x="15959"/>
        <item x="18413"/>
        <item x="17743"/>
        <item x="17640"/>
        <item x="12864"/>
        <item x="12912"/>
        <item x="12851"/>
        <item x="13030"/>
        <item x="16558"/>
        <item x="16228"/>
        <item x="17253"/>
        <item x="17367"/>
        <item x="16952"/>
        <item x="988"/>
        <item x="846"/>
        <item x="693"/>
        <item x="4060"/>
        <item x="4577"/>
        <item x="10785"/>
        <item x="10567"/>
        <item x="8192"/>
        <item x="7523"/>
        <item x="7908"/>
        <item x="8077"/>
        <item x="7505"/>
        <item x="9440"/>
        <item x="10041"/>
        <item x="9983"/>
        <item x="9520"/>
        <item x="9275"/>
        <item x="9612"/>
        <item x="9659"/>
        <item x="9542"/>
        <item x="10040"/>
        <item x="9833"/>
        <item x="10257"/>
        <item x="14014"/>
        <item x="14316"/>
        <item x="13751"/>
        <item x="20075"/>
        <item x="20175"/>
        <item x="20432"/>
        <item x="20673"/>
        <item x="20510"/>
        <item x="19965"/>
        <item x="20040"/>
        <item x="19982"/>
        <item x="19491"/>
        <item x="5555"/>
        <item x="8849"/>
        <item x="9039"/>
        <item x="2343"/>
        <item x="2296"/>
        <item x="2108"/>
        <item x="2524"/>
        <item x="21485"/>
        <item x="21304"/>
        <item x="21411"/>
        <item x="21097"/>
        <item x="18990"/>
        <item x="18812"/>
        <item x="1576"/>
        <item x="1382"/>
        <item x="1546"/>
        <item x="7362"/>
        <item x="7103"/>
        <item x="5969"/>
        <item x="7031"/>
        <item x="5846"/>
        <item x="6961"/>
        <item x="2862"/>
        <item x="2739"/>
        <item x="3426"/>
        <item x="6392"/>
        <item x="15460"/>
        <item x="15080"/>
        <item x="15550"/>
        <item x="15066"/>
        <item x="15533"/>
        <item x="15170"/>
        <item x="15167"/>
        <item x="18539"/>
        <item x="17720"/>
        <item x="12897"/>
        <item x="18351"/>
        <item x="16845"/>
        <item x="17121"/>
        <item x="13476"/>
        <item x="17278"/>
        <item x="17159"/>
        <item x="17197"/>
        <item x="16613"/>
        <item x="17358"/>
        <item x="831"/>
        <item x="288"/>
        <item x="468"/>
        <item x="713"/>
        <item x="30"/>
        <item x="486"/>
        <item x="12208"/>
        <item x="11856"/>
        <item x="41"/>
        <item x="12163"/>
        <item x="11756"/>
        <item x="11675"/>
        <item x="11762"/>
        <item x="11701"/>
        <item x="3983"/>
        <item x="12293"/>
        <item x="12213"/>
        <item x="4683"/>
        <item x="4849"/>
        <item x="4867"/>
        <item x="10972"/>
        <item x="10748"/>
        <item x="7565"/>
        <item x="8349"/>
        <item x="8042"/>
        <item x="7579"/>
        <item x="7969"/>
        <item x="7981"/>
        <item x="9373"/>
        <item x="7416"/>
        <item x="9862"/>
        <item x="9754"/>
        <item x="9399"/>
        <item x="14513"/>
        <item x="14140"/>
        <item x="9585"/>
        <item x="14398"/>
        <item x="9685"/>
        <item x="13746"/>
        <item x="14186"/>
        <item x="21038"/>
        <item x="13944"/>
        <item x="20201"/>
        <item x="20600"/>
        <item x="20816"/>
        <item x="20873"/>
        <item x="19881"/>
        <item x="19863"/>
        <item x="19409"/>
        <item x="19694"/>
        <item x="19262"/>
        <item x="4963"/>
        <item x="5563"/>
        <item x="8695"/>
        <item x="5502"/>
        <item x="5702"/>
        <item x="9218"/>
        <item x="8593"/>
        <item x="8874"/>
        <item x="1991"/>
        <item x="2005"/>
        <item x="2510"/>
        <item x="21424"/>
        <item x="19045"/>
        <item x="18926"/>
        <item x="18778"/>
        <item x="14950"/>
        <item x="1207"/>
        <item x="1201"/>
        <item x="1673"/>
        <item x="1074"/>
        <item x="6425"/>
        <item x="6833"/>
        <item x="7256"/>
        <item x="6102"/>
        <item x="5753"/>
        <item x="6887"/>
        <item x="6379"/>
        <item x="3384"/>
        <item x="3041"/>
        <item x="3668"/>
        <item x="15147"/>
        <item x="15597"/>
        <item x="16403"/>
        <item x="606"/>
        <item x="12227"/>
        <item x="9866"/>
        <item x="21471"/>
        <item x="1385"/>
        <item x="13379"/>
        <item x="12474"/>
        <item x="10241"/>
        <item x="2195"/>
        <item x="6221"/>
        <item x="2800"/>
        <item x="18367"/>
        <item x="17272"/>
        <item x="21300"/>
        <item x="6473"/>
        <item x="17003"/>
        <item x="1362"/>
        <item x="1490"/>
        <item x="7185"/>
        <item x="6992"/>
        <item x="7005"/>
        <item x="5751"/>
        <item x="6006"/>
        <item x="6198"/>
        <item x="6288"/>
        <item x="3038"/>
        <item x="3265"/>
        <item x="3239"/>
        <item x="2960"/>
        <item x="3763"/>
        <item x="3611"/>
        <item x="15942"/>
        <item x="15027"/>
        <item x="13533"/>
        <item x="13352"/>
        <item x="13502"/>
        <item x="13614"/>
        <item x="17145"/>
        <item x="16541"/>
        <item x="844"/>
        <item x="491"/>
        <item x="1024"/>
        <item x="539"/>
        <item x="12562"/>
        <item x="10970"/>
        <item x="10668"/>
        <item x="10651"/>
        <item x="9655"/>
        <item x="9868"/>
        <item x="10168"/>
        <item x="9372"/>
        <item x="7567"/>
        <item x="9327"/>
        <item x="13706"/>
        <item x="14094"/>
        <item x="14483"/>
        <item x="20447"/>
        <item x="20549"/>
        <item x="20637"/>
        <item x="20791"/>
        <item x="20217"/>
        <item x="20715"/>
        <item x="20337"/>
        <item x="19799"/>
        <item x="19767"/>
        <item x="19702"/>
        <item x="19485"/>
        <item x="19599"/>
        <item x="19706"/>
        <item x="19812"/>
        <item x="19657"/>
        <item x="19365"/>
        <item x="19851"/>
        <item x="5149"/>
        <item x="5716"/>
        <item x="5443"/>
        <item x="5090"/>
        <item x="5658"/>
        <item x="5127"/>
        <item x="5132"/>
        <item x="9072"/>
        <item x="8548"/>
        <item x="2274"/>
        <item x="8608"/>
        <item x="8719"/>
        <item x="21264"/>
        <item x="21370"/>
        <item x="21070"/>
        <item x="21156"/>
        <item x="19014"/>
        <item x="19005"/>
        <item x="18804"/>
        <item x="14887"/>
        <item x="14856"/>
        <item x="21558"/>
        <item x="1541"/>
        <item x="1205"/>
        <item x="1076"/>
        <item x="1182"/>
        <item x="1112"/>
        <item x="7349"/>
        <item x="7370"/>
        <item x="5819"/>
        <item x="5948"/>
        <item x="6342"/>
        <item x="7099"/>
        <item x="7342"/>
        <item x="6532"/>
        <item x="3758"/>
        <item x="3550"/>
        <item x="2659"/>
        <item x="15102"/>
        <item x="15542"/>
        <item x="15250"/>
        <item x="15583"/>
        <item x="15265"/>
        <item x="15457"/>
        <item x="15538"/>
        <item x="18141"/>
        <item x="18014"/>
        <item x="18278"/>
        <item x="18165"/>
        <item x="18456"/>
        <item x="17886"/>
        <item x="18296"/>
        <item x="17883"/>
        <item x="18065"/>
        <item x="17882"/>
        <item x="17665"/>
        <item x="17864"/>
        <item x="18084"/>
        <item x="17815"/>
        <item x="17893"/>
        <item x="12772"/>
        <item x="12940"/>
        <item x="13558"/>
        <item x="16618"/>
        <item x="16210"/>
        <item x="16988"/>
        <item x="16817"/>
        <item x="16770"/>
        <item x="16392"/>
        <item x="16438"/>
        <item x="299"/>
        <item x="826"/>
        <item x="1009"/>
        <item x="482"/>
        <item x="594"/>
        <item x="139"/>
        <item x="276"/>
        <item x="1015"/>
        <item x="494"/>
        <item x="4696"/>
        <item x="3802"/>
        <item x="10804"/>
        <item x="10935"/>
        <item x="10964"/>
        <item x="11271"/>
        <item x="10463"/>
        <item x="8461"/>
        <item x="7928"/>
        <item x="10029"/>
        <item x="10034"/>
        <item x="10199"/>
        <item x="10132"/>
        <item x="9491"/>
        <item x="10210"/>
        <item x="9718"/>
        <item x="9516"/>
        <item x="9925"/>
        <item x="14654"/>
        <item x="14634"/>
        <item x="14688"/>
        <item x="13968"/>
        <item x="14073"/>
        <item x="20867"/>
        <item x="20995"/>
        <item x="20417"/>
        <item x="20569"/>
        <item x="20459"/>
        <item x="20083"/>
        <item x="19609"/>
        <item x="19418"/>
        <item x="19868"/>
        <item x="19373"/>
        <item x="19199"/>
        <item x="19263"/>
        <item x="5187"/>
        <item x="5151"/>
        <item x="5559"/>
        <item x="8857"/>
        <item x="8585"/>
        <item x="8945"/>
        <item x="9168"/>
        <item x="2324"/>
        <item x="2386"/>
        <item x="2224"/>
        <item x="1941"/>
        <item x="1921"/>
        <item x="21190"/>
        <item x="19188"/>
        <item x="14833"/>
        <item x="14800"/>
        <item x="1543"/>
        <item x="1403"/>
        <item x="1712"/>
        <item x="1605"/>
        <item x="1438"/>
        <item x="1109"/>
        <item x="1697"/>
        <item x="1461"/>
        <item x="1318"/>
        <item x="6824"/>
        <item x="6108"/>
        <item x="2731"/>
        <item x="2546"/>
        <item x="3231"/>
        <item x="2811"/>
        <item x="15960"/>
        <item x="15998"/>
        <item x="15485"/>
        <item x="15667"/>
        <item x="15417"/>
        <item x="15769"/>
        <item x="17784"/>
        <item x="18376"/>
        <item x="18083"/>
        <item x="18254"/>
        <item x="17993"/>
        <item x="13170"/>
        <item x="12901"/>
        <item x="17077"/>
        <item x="16749"/>
        <item x="16199"/>
        <item x="17157"/>
        <item x="16401"/>
        <item x="16196"/>
        <item x="16687"/>
        <item x="17053"/>
        <item x="16198"/>
        <item x="1007"/>
        <item x="275"/>
        <item x="97"/>
        <item x="408"/>
        <item x="12460"/>
        <item x="12330"/>
        <item x="11496"/>
        <item x="11883"/>
        <item x="12076"/>
        <item x="11619"/>
        <item x="4640"/>
        <item x="3829"/>
        <item x="4451"/>
        <item x="4302"/>
        <item x="11040"/>
        <item x="11397"/>
        <item x="10696"/>
        <item x="10353"/>
        <item x="10581"/>
        <item x="7679"/>
        <item x="8270"/>
        <item x="7411"/>
        <item x="7723"/>
        <item x="7414"/>
        <item x="9980"/>
        <item x="9768"/>
        <item x="9367"/>
        <item x="9269"/>
        <item x="9331"/>
        <item x="14603"/>
        <item x="14491"/>
        <item x="13776"/>
        <item x="14177"/>
        <item x="20154"/>
        <item x="20451"/>
        <item x="20812"/>
        <item x="20541"/>
        <item x="20240"/>
        <item x="20737"/>
        <item x="20093"/>
        <item x="20285"/>
        <item x="20900"/>
        <item x="20847"/>
        <item x="20107"/>
        <item x="20043"/>
        <item x="19223"/>
        <item x="19778"/>
        <item x="19728"/>
        <item x="19761"/>
        <item x="19510"/>
        <item x="5747"/>
        <item x="5736"/>
        <item x="5539"/>
        <item x="4952"/>
        <item x="5672"/>
        <item x="5515"/>
        <item x="5121"/>
        <item x="5387"/>
        <item x="8907"/>
        <item x="8638"/>
        <item x="1879"/>
        <item x="2471"/>
        <item x="21281"/>
        <item x="21138"/>
        <item x="18935"/>
        <item x="18777"/>
        <item x="18663"/>
        <item x="18606"/>
        <item x="14944"/>
        <item x="1666"/>
        <item x="1244"/>
        <item x="1355"/>
        <item x="1514"/>
        <item x="1121"/>
        <item x="7168"/>
        <item x="5803"/>
        <item x="6988"/>
        <item x="6823"/>
        <item x="6410"/>
        <item x="6557"/>
        <item x="6427"/>
        <item x="2943"/>
        <item x="3123"/>
        <item x="3049"/>
        <item x="3523"/>
        <item x="15060"/>
        <item x="15338"/>
        <item x="18458"/>
        <item x="18068"/>
        <item x="17651"/>
        <item x="17530"/>
        <item x="13002"/>
        <item x="17208"/>
        <item x="16754"/>
        <item x="16839"/>
        <item x="80"/>
        <item x="659"/>
        <item x="238"/>
        <item x="12490"/>
        <item x="12158"/>
        <item x="12065"/>
        <item x="12414"/>
        <item x="11620"/>
        <item x="11472"/>
        <item x="12501"/>
        <item x="12044"/>
        <item x="11797"/>
        <item x="11961"/>
        <item x="4019"/>
        <item x="7731"/>
        <item x="13889"/>
        <item x="14467"/>
        <item x="19975"/>
        <item x="1984"/>
        <item x="18710"/>
        <item x="1488"/>
        <item x="1096"/>
        <item x="6974"/>
        <item x="6188"/>
        <item x="6595"/>
        <item x="3149"/>
        <item x="16190"/>
        <item x="15956"/>
        <item x="707"/>
        <item x="7719"/>
        <item x="9826"/>
        <item x="14336"/>
        <item x="19337"/>
        <item x="5169"/>
        <item x="8596"/>
        <item x="21312"/>
        <item x="19044"/>
        <item x="5849"/>
        <item x="6170"/>
        <item x="5808"/>
        <item x="6415"/>
        <item x="6135"/>
        <item x="5847"/>
        <item x="2865"/>
        <item x="3113"/>
        <item x="3226"/>
        <item x="3260"/>
        <item x="2831"/>
        <item x="2903"/>
        <item x="2848"/>
        <item x="15262"/>
        <item x="15790"/>
        <item x="15236"/>
        <item x="15746"/>
        <item x="17827"/>
        <item x="17522"/>
        <item x="17592"/>
        <item x="13342"/>
        <item x="13607"/>
        <item x="12750"/>
        <item x="12968"/>
        <item x="16557"/>
        <item x="16671"/>
        <item x="16200"/>
        <item x="16420"/>
        <item x="419"/>
        <item x="785"/>
        <item x="925"/>
        <item x="11570"/>
        <item x="4700"/>
        <item x="4018"/>
        <item x="10758"/>
        <item x="7544"/>
        <item x="7683"/>
        <item x="9253"/>
        <item x="10028"/>
        <item x="13768"/>
        <item x="19878"/>
        <item x="19301"/>
        <item x="8734"/>
        <item x="8615"/>
        <item x="8962"/>
        <item x="8602"/>
        <item x="2220"/>
        <item x="2143"/>
        <item x="18834"/>
        <item x="1454"/>
        <item x="1379"/>
        <item x="6457"/>
        <item x="6813"/>
        <item x="5913"/>
        <item x="5813"/>
        <item x="5872"/>
        <item x="3630"/>
        <item x="15863"/>
        <item x="18319"/>
        <item x="17745"/>
        <item x="18204"/>
        <item x="18496"/>
        <item x="17782"/>
        <item x="13024"/>
        <item x="13458"/>
        <item x="12932"/>
        <item x="13065"/>
        <item x="13351"/>
        <item x="13152"/>
        <item x="16598"/>
        <item x="16337"/>
        <item x="17231"/>
        <item x="16325"/>
        <item x="473"/>
        <item x="571"/>
        <item x="386"/>
        <item x="92"/>
        <item x="11689"/>
        <item x="11816"/>
        <item x="11814"/>
        <item x="12470"/>
        <item x="12599"/>
        <item x="4222"/>
        <item x="4780"/>
        <item x="4481"/>
        <item x="3917"/>
        <item x="4522"/>
        <item x="4073"/>
        <item x="4715"/>
        <item x="4765"/>
        <item x="3999"/>
        <item x="11358"/>
        <item x="11121"/>
        <item x="11226"/>
        <item x="10711"/>
        <item x="7967"/>
        <item x="7496"/>
        <item x="8032"/>
        <item x="9390"/>
        <item x="10032"/>
        <item x="10229"/>
        <item x="14639"/>
        <item x="13709"/>
        <item x="21016"/>
        <item x="20327"/>
        <item x="20917"/>
        <item x="20320"/>
        <item x="19617"/>
        <item x="19424"/>
        <item x="19631"/>
        <item x="19454"/>
        <item x="19427"/>
        <item x="5483"/>
        <item x="5468"/>
        <item x="5725"/>
        <item x="5206"/>
        <item x="4976"/>
        <item x="8923"/>
        <item x="9012"/>
        <item x="8626"/>
        <item x="2512"/>
        <item x="2064"/>
        <item x="2070"/>
        <item x="21415"/>
        <item x="21188"/>
        <item x="18999"/>
        <item x="19089"/>
        <item x="19126"/>
        <item x="19107"/>
        <item x="18872"/>
        <item x="18954"/>
        <item x="14968"/>
        <item x="14854"/>
        <item x="1484"/>
        <item x="1496"/>
        <item x="1518"/>
        <item x="7019"/>
        <item x="7231"/>
        <item x="6096"/>
        <item x="5787"/>
        <item x="6938"/>
        <item x="6335"/>
        <item x="6361"/>
        <item x="6815"/>
        <item x="6878"/>
        <item x="3342"/>
        <item x="2855"/>
        <item x="16053"/>
        <item x="16175"/>
        <item x="15382"/>
        <item x="15530"/>
        <item x="3280"/>
        <item x="15506"/>
        <item x="15554"/>
        <item x="18552"/>
        <item x="17536"/>
        <item x="18178"/>
        <item x="17385"/>
        <item x="12921"/>
        <item x="12644"/>
        <item x="13644"/>
        <item x="13413"/>
        <item x="13032"/>
        <item x="16591"/>
        <item x="17321"/>
        <item x="16526"/>
        <item x="16540"/>
        <item x="17209"/>
        <item x="17067"/>
        <item x="1038"/>
        <item x="439"/>
        <item x="580"/>
        <item x="12324"/>
        <item x="11900"/>
        <item x="12447"/>
        <item x="4541"/>
        <item x="4835"/>
        <item x="4048"/>
        <item x="3924"/>
        <item x="3926"/>
        <item x="4251"/>
        <item x="4498"/>
        <item x="4242"/>
        <item x="11325"/>
        <item x="11265"/>
        <item x="10854"/>
        <item x="10725"/>
        <item x="4231"/>
        <item x="11142"/>
        <item x="7779"/>
        <item x="7727"/>
        <item x="7961"/>
        <item x="10151"/>
        <item x="9865"/>
        <item x="9352"/>
        <item x="7430"/>
        <item x="7917"/>
        <item x="9528"/>
        <item x="13949"/>
        <item x="9409"/>
        <item x="14194"/>
        <item x="14704"/>
        <item x="14405"/>
        <item x="20176"/>
        <item x="20407"/>
        <item x="19643"/>
        <item x="20249"/>
        <item x="19645"/>
        <item x="5707"/>
        <item x="5262"/>
        <item x="5174"/>
        <item x="5096"/>
        <item x="4954"/>
        <item x="5381"/>
        <item x="5371"/>
        <item x="8951"/>
        <item x="8919"/>
        <item x="8487"/>
        <item x="5698"/>
        <item x="9144"/>
        <item x="2008"/>
        <item x="21442"/>
        <item x="21106"/>
        <item x="18928"/>
        <item x="19029"/>
        <item x="18983"/>
        <item x="18828"/>
        <item x="14720"/>
        <item x="21522"/>
        <item x="1763"/>
        <item x="6140"/>
        <item x="6825"/>
        <item x="6686"/>
        <item x="5765"/>
        <item x="6283"/>
        <item x="5824"/>
        <item x="6063"/>
        <item x="3740"/>
        <item x="3737"/>
        <item x="6838"/>
        <item x="3109"/>
        <item x="7199"/>
        <item x="15493"/>
        <item x="16133"/>
        <item x="15226"/>
        <item x="15083"/>
        <item x="15044"/>
        <item x="15214"/>
        <item x="2664"/>
        <item x="15558"/>
        <item x="13491"/>
        <item x="12809"/>
        <item x="12925"/>
        <item x="17832"/>
        <item x="16628"/>
        <item x="16274"/>
        <item x="17083"/>
        <item x="654"/>
        <item x="963"/>
        <item x="254"/>
        <item x="150"/>
        <item x="165"/>
        <item x="850"/>
        <item x="836"/>
        <item x="11522"/>
        <item x="3959"/>
        <item x="4326"/>
        <item x="3918"/>
        <item x="12075"/>
        <item x="4053"/>
        <item x="3990"/>
        <item x="4652"/>
        <item x="3809"/>
        <item x="7577"/>
        <item x="10917"/>
        <item x="10165"/>
        <item x="10121"/>
        <item x="14145"/>
        <item x="14560"/>
        <item x="14628"/>
        <item x="14335"/>
        <item x="20573"/>
        <item x="14700"/>
        <item x="13825"/>
        <item x="20646"/>
        <item x="20789"/>
        <item x="19875"/>
        <item x="19467"/>
        <item x="19591"/>
        <item x="19197"/>
        <item x="20271"/>
        <item x="19241"/>
        <item x="9175"/>
        <item x="8912"/>
        <item x="8840"/>
        <item x="5482"/>
        <item x="1978"/>
        <item x="21168"/>
        <item x="21164"/>
        <item x="19112"/>
        <item x="2019"/>
        <item x="19149"/>
        <item x="18909"/>
        <item x="21629"/>
        <item x="21588"/>
        <item x="1081"/>
        <item x="6710"/>
        <item x="7071"/>
        <item x="7382"/>
        <item x="6842"/>
        <item x="5805"/>
        <item x="6161"/>
        <item x="6048"/>
        <item x="5800"/>
        <item x="5962"/>
        <item x="7173"/>
        <item x="3429"/>
        <item x="3681"/>
        <item x="2914"/>
        <item x="2710"/>
        <item x="15545"/>
        <item x="15410"/>
        <item x="15775"/>
        <item x="15472"/>
        <item x="15762"/>
        <item x="17857"/>
        <item x="12804"/>
        <item x="13289"/>
        <item x="18005"/>
        <item x="12803"/>
        <item x="13190"/>
        <item x="16813"/>
        <item x="17052"/>
        <item x="16588"/>
        <item x="907"/>
        <item x="680"/>
        <item x="16467"/>
        <item x="429"/>
        <item x="670"/>
        <item x="12126"/>
        <item x="11555"/>
        <item x="12429"/>
        <item x="11847"/>
        <item x="4551"/>
        <item x="4629"/>
        <item x="11595"/>
        <item x="4149"/>
        <item x="4006"/>
        <item x="4065"/>
        <item x="3822"/>
        <item x="11095"/>
        <item x="10694"/>
        <item x="10412"/>
        <item x="10583"/>
        <item x="11078"/>
        <item x="11174"/>
        <item x="8279"/>
        <item x="7980"/>
        <item x="8264"/>
        <item x="7420"/>
        <item x="9939"/>
        <item x="9986"/>
        <item x="9590"/>
        <item x="10162"/>
        <item x="14589"/>
        <item x="14433"/>
        <item x="9328"/>
        <item x="13822"/>
        <item x="14268"/>
        <item x="13986"/>
        <item x="14580"/>
        <item x="20282"/>
        <item x="20267"/>
        <item x="20539"/>
        <item x="20306"/>
        <item x="19255"/>
        <item x="19993"/>
        <item x="9177"/>
        <item x="4984"/>
        <item x="8828"/>
        <item x="8715"/>
        <item x="8701"/>
        <item x="9029"/>
        <item x="21402"/>
        <item x="21470"/>
        <item x="18956"/>
        <item x="14752"/>
        <item x="1799"/>
        <item x="1310"/>
        <item x="6632"/>
        <item x="7372"/>
        <item x="5831"/>
        <item x="2606"/>
        <item x="15306"/>
        <item x="15172"/>
        <item x="15616"/>
        <item x="18354"/>
        <item x="17543"/>
        <item x="17723"/>
        <item x="18038"/>
        <item x="17918"/>
        <item x="13056"/>
        <item x="12640"/>
        <item x="17200"/>
        <item x="16969"/>
        <item x="16281"/>
        <item x="16751"/>
        <item x="16504"/>
        <item x="16753"/>
        <item x="4642"/>
        <item x="4493"/>
        <item x="3775"/>
        <item x="11030"/>
        <item x="19747"/>
        <item x="5296"/>
        <item x="19170"/>
        <item x="14865"/>
        <item x="7323"/>
        <item x="18394"/>
        <item x="15004"/>
        <item x="15755"/>
        <item x="16258"/>
        <item x="16825"/>
        <item x="919"/>
        <item x="4290"/>
        <item x="10063"/>
        <item x="1413"/>
        <item x="1402"/>
        <item x="1257"/>
        <item x="7195"/>
        <item x="5797"/>
        <item x="6177"/>
        <item x="6653"/>
        <item x="3248"/>
        <item x="3729"/>
        <item x="3170"/>
        <item x="3507"/>
        <item x="3148"/>
        <item x="15802"/>
        <item x="16159"/>
        <item x="16024"/>
        <item x="18459"/>
        <item x="17580"/>
        <item x="18219"/>
        <item x="17488"/>
        <item x="18343"/>
        <item x="18142"/>
        <item x="12781"/>
        <item x="18286"/>
        <item x="17507"/>
        <item x="17324"/>
        <item x="505"/>
        <item x="69"/>
        <item x="341"/>
        <item x="1006"/>
        <item x="8"/>
        <item x="244"/>
        <item x="12402"/>
        <item x="11512"/>
        <item x="12381"/>
        <item x="4836"/>
        <item x="11876"/>
        <item x="4138"/>
        <item x="4020"/>
        <item x="4428"/>
        <item x="11018"/>
        <item x="11196"/>
        <item x="11444"/>
        <item x="4893"/>
        <item x="10827"/>
        <item x="10350"/>
        <item x="8414"/>
        <item x="7713"/>
        <item x="8310"/>
        <item x="8083"/>
        <item x="9532"/>
        <item x="9624"/>
        <item x="8177"/>
        <item x="10005"/>
        <item x="9477"/>
        <item x="14042"/>
        <item x="14240"/>
        <item x="9988"/>
        <item x="9459"/>
        <item x="20509"/>
        <item x="20396"/>
        <item x="20738"/>
        <item x="20938"/>
        <item x="19802"/>
        <item x="20484"/>
        <item x="19209"/>
        <item x="19426"/>
        <item x="19243"/>
        <item x="19858"/>
        <item x="5051"/>
        <item x="9100"/>
        <item x="8933"/>
        <item x="9013"/>
        <item x="2534"/>
        <item x="2416"/>
        <item x="9189"/>
        <item x="2121"/>
        <item x="21481"/>
        <item x="19127"/>
        <item x="14723"/>
        <item x="1728"/>
        <item x="1502"/>
        <item x="1415"/>
        <item x="7024"/>
        <item x="6910"/>
        <item x="6943"/>
        <item x="6640"/>
        <item x="6393"/>
        <item x="6555"/>
        <item x="6180"/>
        <item x="7121"/>
        <item x="5888"/>
        <item x="6214"/>
        <item x="6636"/>
        <item x="6675"/>
        <item x="7029"/>
        <item x="6846"/>
        <item x="6443"/>
        <item x="6630"/>
        <item x="6134"/>
        <item x="2747"/>
        <item x="3751"/>
        <item x="2636"/>
        <item x="2973"/>
        <item x="16104"/>
        <item x="15939"/>
        <item x="15310"/>
        <item x="15234"/>
        <item x="15935"/>
        <item x="16014"/>
        <item x="18424"/>
        <item x="18002"/>
        <item x="13519"/>
        <item x="13207"/>
        <item x="13302"/>
        <item x="13532"/>
        <item x="17135"/>
        <item x="16673"/>
        <item x="16380"/>
        <item x="16279"/>
        <item x="724"/>
        <item x="340"/>
        <item x="11933"/>
        <item x="4543"/>
        <item x="4059"/>
        <item x="4503"/>
        <item x="4670"/>
        <item x="4103"/>
        <item x="4576"/>
        <item x="4275"/>
        <item x="4476"/>
        <item x="10807"/>
        <item x="11031"/>
        <item x="11134"/>
        <item x="10593"/>
        <item x="10539"/>
        <item x="10389"/>
        <item x="10608"/>
        <item x="11233"/>
        <item x="11407"/>
        <item x="7906"/>
        <item x="8002"/>
        <item x="8040"/>
        <item x="9602"/>
        <item x="10254"/>
        <item x="9979"/>
        <item x="9443"/>
        <item x="9311"/>
        <item x="14243"/>
        <item x="13981"/>
        <item x="14287"/>
        <item x="13880"/>
        <item x="13864"/>
        <item x="20361"/>
        <item x="20953"/>
        <item x="20583"/>
        <item x="20941"/>
        <item x="20466"/>
        <item x="20342"/>
        <item x="20498"/>
        <item x="20728"/>
        <item x="20123"/>
        <item x="20312"/>
        <item x="20736"/>
        <item x="19790"/>
        <item x="19234"/>
        <item x="19754"/>
        <item x="5350"/>
        <item x="5411"/>
        <item x="8833"/>
        <item x="8831"/>
        <item x="2474"/>
        <item x="1887"/>
        <item x="21179"/>
        <item x="19169"/>
        <item x="18791"/>
        <item x="18579"/>
        <item x="18705"/>
        <item x="21633"/>
        <item x="21641"/>
        <item x="21591"/>
        <item x="1398"/>
        <item x="21648"/>
        <item x="6200"/>
        <item x="5771"/>
        <item x="6908"/>
        <item x="6655"/>
        <item x="1411"/>
        <item x="1326"/>
        <item x="7387"/>
        <item x="2695"/>
        <item x="2561"/>
        <item x="2825"/>
        <item x="2589"/>
        <item x="2581"/>
        <item x="6981"/>
        <item x="3509"/>
        <item x="16188"/>
        <item x="15490"/>
        <item x="15180"/>
        <item x="18546"/>
        <item x="15360"/>
        <item x="15138"/>
        <item x="18322"/>
        <item x="18288"/>
        <item x="12878"/>
        <item x="13344"/>
        <item x="17809"/>
        <item x="17347"/>
        <item x="16819"/>
        <item x="16600"/>
        <item x="16451"/>
        <item x="17009"/>
        <item x="13165"/>
        <item x="16260"/>
        <item x="16386"/>
        <item x="17362"/>
        <item x="13336"/>
        <item x="13143"/>
        <item x="690"/>
        <item x="16452"/>
        <item x="16475"/>
        <item x="12486"/>
        <item x="12504"/>
        <item x="12359"/>
        <item x="11904"/>
        <item x="11503"/>
        <item x="4331"/>
        <item x="11723"/>
        <item x="3817"/>
        <item x="11175"/>
        <item x="11398"/>
        <item x="11097"/>
        <item x="10513"/>
        <item x="4311"/>
        <item x="10717"/>
        <item x="11467"/>
        <item x="7792"/>
        <item x="7834"/>
        <item x="7827"/>
        <item x="7586"/>
        <item x="8221"/>
        <item x="8441"/>
        <item x="10219"/>
        <item x="9839"/>
        <item x="9497"/>
        <item x="10098"/>
        <item x="10148"/>
        <item x="7997"/>
        <item x="7882"/>
        <item x="9277"/>
        <item x="9418"/>
        <item x="9748"/>
        <item x="10249"/>
        <item x="9492"/>
        <item x="14650"/>
        <item x="13966"/>
        <item x="20471"/>
        <item x="14067"/>
        <item x="20525"/>
        <item x="20245"/>
        <item x="19856"/>
        <item x="5696"/>
        <item x="20018"/>
        <item x="5410"/>
        <item x="4956"/>
        <item x="8565"/>
        <item x="8624"/>
        <item x="5647"/>
        <item x="5303"/>
        <item x="8534"/>
        <item x="2516"/>
        <item x="19019"/>
        <item x="18908"/>
        <item x="19088"/>
        <item x="19008"/>
        <item x="18982"/>
        <item x="18920"/>
        <item x="18851"/>
        <item x="19050"/>
        <item x="14792"/>
        <item x="14958"/>
        <item x="1168"/>
        <item x="1208"/>
        <item x="7319"/>
        <item x="5841"/>
        <item x="6225"/>
        <item x="6052"/>
        <item x="6991"/>
        <item x="6363"/>
        <item x="3455"/>
        <item x="2712"/>
        <item x="3105"/>
        <item x="15282"/>
        <item x="15936"/>
        <item x="15547"/>
        <item x="15709"/>
        <item x="15152"/>
        <item x="18476"/>
        <item x="17493"/>
        <item x="17756"/>
        <item x="17744"/>
        <item x="13069"/>
        <item x="16645"/>
        <item x="17142"/>
        <item x="17125"/>
        <item x="17047"/>
        <item x="16231"/>
        <item x="16468"/>
        <item x="901"/>
        <item x="88"/>
        <item x="684"/>
        <item x="347"/>
        <item x="12523"/>
        <item x="12303"/>
        <item x="12335"/>
        <item x="11952"/>
        <item x="12125"/>
        <item x="4927"/>
        <item x="4539"/>
        <item x="4845"/>
        <item x="4731"/>
        <item x="4516"/>
        <item x="4127"/>
        <item x="11303"/>
        <item x="11153"/>
        <item x="10506"/>
        <item x="8035"/>
        <item x="9326"/>
        <item x="9307"/>
        <item x="9762"/>
        <item x="9740"/>
        <item x="10239"/>
        <item x="9278"/>
        <item x="14460"/>
        <item x="14253"/>
        <item x="13970"/>
        <item x="14573"/>
        <item x="20125"/>
        <item x="21006"/>
        <item x="20708"/>
        <item x="20686"/>
        <item x="20625"/>
        <item x="19672"/>
        <item x="19282"/>
        <item x="19919"/>
        <item x="19353"/>
        <item x="19281"/>
        <item x="5059"/>
        <item x="5734"/>
        <item x="5505"/>
        <item x="5622"/>
        <item x="8595"/>
        <item x="8510"/>
        <item x="2249"/>
        <item x="2453"/>
        <item x="2313"/>
        <item x="2114"/>
        <item x="2012"/>
        <item x="21324"/>
        <item x="19020"/>
        <item x="18786"/>
        <item x="18695"/>
        <item x="18670"/>
        <item x="1586"/>
        <item x="1232"/>
        <item x="1765"/>
        <item x="1321"/>
        <item x="1102"/>
        <item x="7048"/>
        <item x="6683"/>
        <item x="6791"/>
        <item x="6847"/>
        <item x="5857"/>
        <item x="7287"/>
        <item x="6931"/>
        <item x="6954"/>
        <item x="3268"/>
        <item x="2804"/>
        <item x="3117"/>
        <item x="3160"/>
        <item x="3075"/>
        <item x="2663"/>
        <item x="3521"/>
        <item x="3383"/>
        <item x="3728"/>
        <item x="3341"/>
        <item x="2719"/>
        <item x="15503"/>
        <item x="16171"/>
        <item x="15365"/>
        <item x="18349"/>
        <item x="17967"/>
        <item x="17645"/>
        <item x="12852"/>
        <item x="13462"/>
        <item x="13290"/>
        <item x="13316"/>
        <item x="13269"/>
        <item x="17082"/>
        <item x="17154"/>
        <item x="16534"/>
        <item x="17127"/>
        <item x="16257"/>
        <item x="957"/>
        <item x="775"/>
        <item x="12358"/>
        <item x="12445"/>
        <item x="3886"/>
        <item x="4336"/>
        <item x="4817"/>
        <item x="11166"/>
        <item x="10652"/>
        <item x="11367"/>
        <item x="10735"/>
        <item x="7781"/>
        <item x="7389"/>
        <item x="7705"/>
        <item x="7394"/>
        <item x="9663"/>
        <item x="10006"/>
        <item x="9728"/>
        <item x="10096"/>
        <item x="14190"/>
        <item x="14150"/>
        <item x="20878"/>
        <item x="20584"/>
        <item x="20767"/>
        <item x="19621"/>
        <item x="19775"/>
        <item x="19639"/>
        <item x="19529"/>
        <item x="5631"/>
        <item x="5663"/>
        <item x="8796"/>
        <item x="9005"/>
        <item x="1940"/>
        <item x="2006"/>
        <item x="2044"/>
        <item x="21358"/>
        <item x="21307"/>
        <item x="21260"/>
        <item x="21133"/>
        <item x="19037"/>
        <item x="18632"/>
        <item x="18682"/>
        <item x="14964"/>
        <item x="14721"/>
        <item x="21540"/>
        <item x="21601"/>
        <item x="21606"/>
        <item x="21593"/>
        <item x="7028"/>
        <item x="6668"/>
        <item x="6326"/>
        <item x="6736"/>
        <item x="6439"/>
        <item x="2601"/>
        <item x="3278"/>
        <item x="2720"/>
        <item x="3489"/>
        <item x="2661"/>
        <item x="3043"/>
        <item x="16183"/>
        <item x="16019"/>
        <item x="15378"/>
        <item x="15107"/>
        <item x="15552"/>
        <item x="15246"/>
        <item x="18483"/>
        <item x="17516"/>
        <item x="18115"/>
        <item x="18100"/>
        <item x="17630"/>
        <item x="915"/>
        <item x="1000"/>
        <item x="253"/>
        <item x="4794"/>
        <item x="4296"/>
        <item x="3970"/>
        <item x="9304"/>
        <item x="9525"/>
        <item x="19853"/>
        <item x="8925"/>
        <item x="6773"/>
        <item x="6554"/>
        <item x="6970"/>
        <item x="6862"/>
        <item x="2815"/>
        <item x="16022"/>
        <item x="16307"/>
        <item x="4542"/>
        <item x="4474"/>
        <item x="9660"/>
        <item x="20187"/>
        <item x="4960"/>
        <item x="18698"/>
        <item x="18729"/>
        <item x="18825"/>
        <item x="1702"/>
        <item x="7107"/>
        <item x="7091"/>
        <item x="7046"/>
        <item x="6829"/>
        <item x="6784"/>
        <item x="3274"/>
        <item x="7012"/>
        <item x="3022"/>
        <item x="3205"/>
        <item x="15604"/>
        <item x="16000"/>
        <item x="18414"/>
        <item x="18213"/>
        <item x="17872"/>
        <item x="17978"/>
        <item x="17807"/>
        <item x="15641"/>
        <item x="17681"/>
        <item x="15202"/>
        <item x="17678"/>
        <item x="12709"/>
        <item x="13414"/>
        <item x="13219"/>
        <item x="16525"/>
        <item x="16684"/>
        <item x="12712"/>
        <item x="16796"/>
        <item x="12680"/>
        <item x="721"/>
        <item x="361"/>
        <item x="281"/>
        <item x="353"/>
        <item x="289"/>
        <item x="16814"/>
        <item x="12328"/>
        <item x="12116"/>
        <item x="671"/>
        <item x="12442"/>
        <item x="4456"/>
        <item x="4027"/>
        <item x="4858"/>
        <item x="4634"/>
        <item x="4913"/>
        <item x="4903"/>
        <item x="11757"/>
        <item x="3878"/>
        <item x="10414"/>
        <item x="4236"/>
        <item x="11274"/>
        <item x="7666"/>
        <item x="8121"/>
        <item x="8074"/>
        <item x="11029"/>
        <item x="8025"/>
        <item x="7405"/>
        <item x="9743"/>
        <item x="8076"/>
        <item x="7647"/>
        <item x="9239"/>
        <item x="7446"/>
        <item x="14131"/>
        <item x="14344"/>
        <item x="9280"/>
        <item x="14010"/>
        <item x="20805"/>
        <item x="20050"/>
        <item x="20159"/>
        <item x="20114"/>
        <item x="20961"/>
        <item x="20770"/>
        <item x="19601"/>
        <item x="19362"/>
        <item x="19566"/>
        <item x="19990"/>
        <item x="19502"/>
        <item x="20774"/>
        <item x="19673"/>
        <item x="5585"/>
        <item x="5520"/>
        <item x="5086"/>
        <item x="5507"/>
        <item x="19742"/>
        <item x="9051"/>
        <item x="9110"/>
        <item x="5364"/>
        <item x="8981"/>
        <item x="5057"/>
        <item x="2252"/>
        <item x="2333"/>
        <item x="2357"/>
        <item x="2128"/>
        <item x="2021"/>
        <item x="21227"/>
        <item x="19186"/>
        <item x="18841"/>
        <item x="21562"/>
        <item x="6396"/>
        <item x="6306"/>
        <item x="6070"/>
        <item x="3534"/>
        <item x="3318"/>
        <item x="2956"/>
        <item x="2827"/>
        <item x="2907"/>
        <item x="15991"/>
        <item x="15061"/>
        <item x="15242"/>
        <item x="15340"/>
        <item x="18514"/>
        <item x="18030"/>
        <item x="18468"/>
        <item x="17721"/>
        <item x="17400"/>
        <item x="17657"/>
        <item x="18140"/>
        <item x="17648"/>
        <item x="17504"/>
        <item x="17583"/>
        <item x="17453"/>
        <item x="18280"/>
        <item x="13563"/>
        <item x="12855"/>
        <item x="12646"/>
        <item x="17174"/>
        <item x="17178"/>
        <item x="16501"/>
        <item x="16265"/>
        <item x="16490"/>
        <item x="16806"/>
        <item x="16625"/>
        <item x="256"/>
        <item x="166"/>
        <item x="508"/>
        <item x="520"/>
        <item x="12310"/>
        <item x="12391"/>
        <item x="11713"/>
        <item x="12596"/>
        <item x="11822"/>
        <item x="12220"/>
        <item x="4434"/>
        <item x="4152"/>
        <item x="4563"/>
        <item x="4346"/>
        <item x="11160"/>
        <item x="11380"/>
        <item x="10624"/>
        <item x="8019"/>
        <item x="8204"/>
        <item x="7685"/>
        <item x="9966"/>
        <item x="9796"/>
        <item x="9915"/>
        <item x="14351"/>
        <item x="20598"/>
        <item x="20693"/>
        <item x="20374"/>
        <item x="20501"/>
        <item x="20705"/>
        <item x="19594"/>
        <item x="5366"/>
        <item x="2078"/>
        <item x="2372"/>
        <item x="2415"/>
        <item x="2125"/>
        <item x="1667"/>
        <item x="1215"/>
        <item x="1184"/>
        <item x="6167"/>
        <item x="7064"/>
        <item x="6660"/>
        <item x="7025"/>
        <item x="6438"/>
        <item x="6872"/>
        <item x="6517"/>
        <item x="6928"/>
        <item x="2946"/>
        <item x="3575"/>
        <item x="3339"/>
        <item x="3561"/>
        <item x="2953"/>
        <item x="3548"/>
        <item x="3139"/>
        <item x="6839"/>
        <item x="6274"/>
        <item x="15666"/>
        <item x="15719"/>
        <item x="15662"/>
        <item x="15843"/>
        <item x="15352"/>
        <item x="16044"/>
        <item x="15721"/>
        <item x="17676"/>
        <item x="18443"/>
        <item x="17786"/>
        <item x="17991"/>
        <item x="15943"/>
        <item x="18527"/>
        <item x="18293"/>
        <item x="17891"/>
        <item x="13368"/>
        <item x="13044"/>
        <item x="12980"/>
        <item x="13679"/>
        <item x="12770"/>
        <item x="13264"/>
        <item x="16329"/>
        <item x="17239"/>
        <item x="17357"/>
        <item x="17073"/>
        <item x="16784"/>
        <item x="16929"/>
        <item x="17027"/>
        <item x="16538"/>
        <item x="12937"/>
        <item x="13459"/>
        <item x="13358"/>
        <item x="13287"/>
        <item x="12956"/>
        <item x="16264"/>
        <item x="193"/>
        <item x="483"/>
        <item x="702"/>
        <item x="336"/>
        <item x="905"/>
        <item x="16238"/>
        <item x="38"/>
        <item x="12327"/>
        <item x="11967"/>
        <item x="11681"/>
        <item x="11649"/>
        <item x="11677"/>
        <item x="12012"/>
        <item x="55"/>
        <item x="12385"/>
        <item x="4850"/>
        <item x="4761"/>
        <item x="4615"/>
        <item x="4859"/>
        <item x="11190"/>
        <item x="11106"/>
        <item x="10740"/>
        <item x="10683"/>
        <item x="10330"/>
        <item x="4277"/>
        <item x="10589"/>
        <item x="10805"/>
        <item x="8420"/>
        <item x="8308"/>
        <item x="7920"/>
        <item x="7676"/>
        <item x="7534"/>
        <item x="7508"/>
        <item x="10042"/>
        <item x="10061"/>
        <item x="10075"/>
        <item x="9701"/>
        <item x="9321"/>
        <item x="10213"/>
        <item x="14146"/>
        <item x="14421"/>
        <item x="14431"/>
        <item x="13866"/>
        <item x="14009"/>
        <item x="20324"/>
        <item x="20930"/>
        <item x="20448"/>
        <item x="20497"/>
        <item x="19578"/>
        <item x="19974"/>
        <item x="5493"/>
        <item x="5093"/>
        <item x="5343"/>
        <item x="5331"/>
        <item x="5369"/>
        <item x="5237"/>
        <item x="8589"/>
        <item x="9139"/>
        <item x="8504"/>
        <item x="2366"/>
        <item x="1913"/>
        <item x="2326"/>
        <item x="8918"/>
        <item x="21285"/>
        <item x="21440"/>
        <item x="18621"/>
        <item x="14891"/>
        <item x="14870"/>
        <item x="1390"/>
        <item x="1292"/>
        <item x="1655"/>
        <item x="1342"/>
        <item x="1191"/>
        <item x="6142"/>
        <item x="6241"/>
        <item x="1349"/>
        <item x="6803"/>
        <item x="6601"/>
        <item x="6504"/>
        <item x="6187"/>
        <item x="7079"/>
        <item x="5793"/>
        <item x="6298"/>
        <item x="6087"/>
        <item x="7040"/>
        <item x="6586"/>
        <item x="7360"/>
        <item x="6935"/>
        <item x="6133"/>
        <item x="6431"/>
        <item x="3609"/>
        <item x="2836"/>
        <item x="3094"/>
        <item x="3040"/>
        <item x="2971"/>
        <item x="16087"/>
        <item x="16090"/>
        <item x="3213"/>
        <item x="15237"/>
        <item x="15717"/>
        <item x="15459"/>
        <item x="15845"/>
        <item x="15327"/>
        <item x="15000"/>
        <item x="18074"/>
        <item x="17677"/>
        <item x="18241"/>
        <item x="17506"/>
        <item x="18182"/>
        <item x="17979"/>
        <item x="13073"/>
        <item x="18381"/>
        <item x="13453"/>
        <item x="13674"/>
        <item x="13452"/>
        <item x="12938"/>
        <item x="16853"/>
        <item x="17079"/>
        <item x="16336"/>
        <item x="16234"/>
        <item x="16513"/>
        <item x="752"/>
        <item x="584"/>
        <item x="135"/>
        <item x="833"/>
        <item x="683"/>
        <item x="544"/>
        <item x="692"/>
        <item x="824"/>
        <item x="929"/>
        <item x="847"/>
        <item x="11999"/>
        <item x="612"/>
        <item x="11908"/>
        <item x="12246"/>
        <item x="11855"/>
        <item x="12603"/>
        <item x="11990"/>
        <item x="4025"/>
        <item x="4931"/>
        <item x="4228"/>
        <item x="4376"/>
        <item x="4588"/>
        <item x="4403"/>
        <item x="4901"/>
        <item x="4447"/>
        <item x="4190"/>
        <item x="4297"/>
        <item x="10586"/>
        <item x="10475"/>
        <item x="11221"/>
        <item x="11039"/>
        <item x="8084"/>
        <item x="7797"/>
        <item x="9969"/>
        <item x="9920"/>
        <item x="9594"/>
        <item x="10175"/>
        <item x="14311"/>
        <item x="14266"/>
        <item x="14552"/>
        <item x="20735"/>
        <item x="13940"/>
        <item x="20992"/>
        <item x="20562"/>
        <item x="14219"/>
        <item x="20872"/>
        <item x="20389"/>
        <item x="20343"/>
        <item x="20061"/>
        <item x="19351"/>
        <item x="5530"/>
        <item x="8679"/>
        <item x="21443"/>
        <item x="21225"/>
        <item x="1303"/>
        <item x="1572"/>
        <item x="1399"/>
        <item x="1631"/>
        <item x="6528"/>
        <item x="6764"/>
        <item x="6713"/>
        <item x="6576"/>
        <item x="6588"/>
        <item x="6696"/>
        <item x="3110"/>
        <item x="2597"/>
        <item x="3186"/>
        <item x="3096"/>
        <item x="2688"/>
        <item x="3064"/>
        <item x="15407"/>
        <item x="15520"/>
        <item x="15745"/>
        <item x="15680"/>
        <item x="18515"/>
        <item x="18452"/>
        <item x="15288"/>
        <item x="17669"/>
        <item x="18257"/>
        <item x="12965"/>
        <item x="17684"/>
        <item x="13585"/>
        <item x="12941"/>
        <item x="17733"/>
        <item x="12786"/>
        <item x="12843"/>
        <item x="12648"/>
        <item x="13234"/>
        <item x="13155"/>
        <item x="17018"/>
        <item x="13140"/>
        <item x="17285"/>
        <item x="17266"/>
        <item x="16219"/>
        <item x="12967"/>
        <item x="13167"/>
        <item x="16886"/>
        <item x="941"/>
        <item x="17097"/>
        <item x="767"/>
        <item x="12348"/>
        <item x="11936"/>
        <item x="105"/>
        <item x="12034"/>
        <item x="4512"/>
        <item x="4631"/>
        <item x="4825"/>
        <item x="12430"/>
        <item x="4081"/>
        <item x="4085"/>
        <item x="3821"/>
        <item x="3831"/>
        <item x="4212"/>
        <item x="10828"/>
        <item x="3819"/>
        <item x="11263"/>
        <item x="11014"/>
        <item x="10569"/>
        <item x="10435"/>
        <item x="10367"/>
        <item x="10083"/>
        <item x="7408"/>
        <item x="9960"/>
        <item x="9688"/>
        <item x="9581"/>
        <item x="13899"/>
        <item x="13712"/>
        <item x="13932"/>
        <item x="20745"/>
        <item x="20500"/>
        <item x="20204"/>
        <item x="20307"/>
        <item x="20456"/>
        <item x="19922"/>
        <item x="4955"/>
        <item x="5573"/>
        <item x="5209"/>
        <item x="8574"/>
        <item x="2170"/>
        <item x="1981"/>
        <item x="21316"/>
        <item x="2382"/>
        <item x="21378"/>
        <item x="21066"/>
        <item x="18972"/>
        <item x="18898"/>
        <item x="14731"/>
        <item x="7303"/>
        <item x="6679"/>
        <item x="6792"/>
        <item x="6937"/>
        <item x="7257"/>
        <item x="7000"/>
        <item x="2884"/>
        <item x="15328"/>
        <item x="16142"/>
        <item x="17995"/>
        <item x="17869"/>
        <item x="279"/>
        <item x="722"/>
        <item x="628"/>
        <item x="218"/>
        <item x="645"/>
        <item x="394"/>
        <item x="685"/>
        <item x="11978"/>
        <item x="12437"/>
        <item x="12290"/>
        <item x="4896"/>
        <item x="11338"/>
        <item x="9673"/>
        <item x="19445"/>
        <item x="8525"/>
        <item x="1737"/>
        <item x="3402"/>
        <item x="3615"/>
        <item x="18037"/>
        <item x="17235"/>
        <item x="16471"/>
        <item x="16283"/>
        <item x="17374"/>
        <item x="332"/>
        <item x="29"/>
        <item x="11505"/>
        <item x="11461"/>
        <item x="11021"/>
        <item x="7922"/>
        <item x="7839"/>
        <item x="20888"/>
        <item x="21085"/>
        <item x="1417"/>
        <item x="1663"/>
        <item x="1592"/>
        <item x="6919"/>
        <item x="7171"/>
        <item x="6987"/>
        <item x="6391"/>
        <item x="7313"/>
        <item x="6518"/>
        <item x="5829"/>
        <item x="3227"/>
        <item x="3380"/>
        <item x="2857"/>
        <item x="2797"/>
        <item x="16177"/>
        <item x="15355"/>
        <item x="17881"/>
        <item x="17631"/>
        <item x="18533"/>
        <item x="17916"/>
        <item x="18187"/>
        <item x="18239"/>
        <item x="17646"/>
        <item x="13267"/>
        <item x="13238"/>
        <item x="12994"/>
        <item x="12718"/>
        <item x="12734"/>
        <item x="13174"/>
        <item x="13166"/>
        <item x="17030"/>
        <item x="16610"/>
        <item x="16832"/>
        <item x="16669"/>
        <item x="648"/>
        <item x="917"/>
        <item x="969"/>
        <item x="11793"/>
        <item x="11905"/>
        <item x="12079"/>
        <item x="12182"/>
        <item x="12411"/>
        <item x="4494"/>
        <item x="4639"/>
        <item x="4710"/>
        <item x="8438"/>
        <item x="8474"/>
        <item x="8232"/>
        <item x="8402"/>
        <item x="7517"/>
        <item x="9566"/>
        <item x="9591"/>
        <item x="9345"/>
        <item x="9958"/>
        <item x="9954"/>
        <item x="10129"/>
        <item x="9734"/>
        <item x="13976"/>
        <item x="14233"/>
        <item x="13737"/>
        <item x="20158"/>
        <item x="21013"/>
        <item x="19950"/>
        <item x="5704"/>
        <item x="9084"/>
        <item x="9124"/>
        <item x="9160"/>
        <item x="9215"/>
        <item x="19004"/>
        <item x="21517"/>
        <item x="1181"/>
        <item x="1720"/>
        <item x="1536"/>
        <item x="1646"/>
        <item x="6659"/>
        <item x="6947"/>
        <item x="6955"/>
        <item x="6032"/>
        <item x="6299"/>
        <item x="6497"/>
        <item x="3705"/>
        <item x="3023"/>
        <item x="2968"/>
        <item x="3430"/>
        <item x="15353"/>
        <item x="15029"/>
        <item x="15698"/>
        <item x="17760"/>
        <item x="17546"/>
        <item x="18211"/>
        <item x="18523"/>
        <item x="17512"/>
        <item x="13512"/>
        <item x="12846"/>
        <item x="13375"/>
        <item x="923"/>
        <item x="151"/>
        <item x="124"/>
        <item x="618"/>
        <item x="591"/>
        <item x="48"/>
        <item x="16"/>
        <item x="40"/>
        <item x="995"/>
        <item x="187"/>
        <item x="737"/>
        <item x="12345"/>
        <item x="12214"/>
        <item x="12556"/>
        <item x="12148"/>
        <item x="11678"/>
        <item x="12084"/>
        <item x="11572"/>
        <item x="11691"/>
        <item x="12365"/>
        <item x="4533"/>
        <item x="4078"/>
        <item x="4864"/>
        <item x="3955"/>
        <item x="4749"/>
        <item x="4868"/>
        <item x="11185"/>
        <item x="10825"/>
        <item x="4309"/>
        <item x="4028"/>
        <item x="11433"/>
        <item x="11355"/>
        <item x="10665"/>
        <item x="11366"/>
        <item x="11149"/>
        <item x="8293"/>
        <item x="7740"/>
        <item x="8313"/>
        <item x="7817"/>
        <item x="8104"/>
        <item x="8027"/>
        <item x="7658"/>
        <item x="8274"/>
        <item x="8198"/>
        <item x="9598"/>
        <item x="14162"/>
        <item x="14420"/>
        <item x="9464"/>
        <item x="13703"/>
        <item x="13896"/>
        <item x="20753"/>
        <item x="20620"/>
        <item x="20712"/>
        <item x="20940"/>
        <item x="20355"/>
        <item x="20729"/>
        <item x="21028"/>
        <item x="20430"/>
        <item x="19748"/>
        <item x="19952"/>
        <item x="19479"/>
        <item x="19903"/>
        <item x="19221"/>
        <item x="19367"/>
        <item x="19822"/>
        <item x="19646"/>
        <item x="5706"/>
        <item x="8842"/>
        <item x="8731"/>
        <item x="1870"/>
        <item x="2147"/>
        <item x="2137"/>
        <item x="2381"/>
        <item x="21299"/>
        <item x="18875"/>
        <item x="14753"/>
        <item x="14751"/>
        <item x="1669"/>
        <item x="1173"/>
        <item x="1462"/>
        <item x="6956"/>
        <item x="7017"/>
        <item x="6222"/>
        <item x="5959"/>
        <item x="7022"/>
        <item x="3210"/>
        <item x="3424"/>
        <item x="2631"/>
        <item x="15007"/>
        <item x="15151"/>
        <item x="15913"/>
        <item x="16060"/>
        <item x="15260"/>
        <item x="17840"/>
        <item x="17483"/>
        <item x="18097"/>
        <item x="17485"/>
        <item x="13184"/>
        <item x="17261"/>
        <item x="16493"/>
        <item x="17143"/>
        <item x="16422"/>
        <item x="17115"/>
        <item x="16820"/>
        <item x="16509"/>
        <item x="16746"/>
        <item x="854"/>
        <item x="605"/>
        <item x="681"/>
        <item x="843"/>
        <item x="918"/>
        <item x="143"/>
        <item x="12509"/>
        <item x="12323"/>
        <item x="458"/>
        <item x="12422"/>
        <item x="12321"/>
        <item x="4752"/>
        <item x="4695"/>
        <item x="4739"/>
        <item x="4398"/>
        <item x="11282"/>
        <item x="4574"/>
        <item x="10293"/>
        <item x="11135"/>
        <item x="11383"/>
        <item x="4074"/>
        <item x="10602"/>
        <item x="10907"/>
        <item x="10897"/>
        <item x="11350"/>
        <item x="10298"/>
        <item x="8280"/>
        <item x="10762"/>
        <item x="7466"/>
        <item x="8017"/>
        <item x="7413"/>
        <item x="7464"/>
        <item x="10141"/>
        <item x="9580"/>
        <item x="9338"/>
        <item x="9745"/>
        <item x="9382"/>
        <item x="14254"/>
        <item x="13801"/>
        <item x="14577"/>
        <item x="13935"/>
        <item x="20391"/>
        <item x="20292"/>
        <item x="13832"/>
        <item x="20654"/>
        <item x="20508"/>
        <item x="20148"/>
        <item x="20108"/>
        <item x="20806"/>
        <item x="21043"/>
        <item x="20260"/>
        <item x="19978"/>
        <item x="19798"/>
        <item x="19292"/>
        <item x="19890"/>
        <item x="5214"/>
        <item x="5356"/>
        <item x="5326"/>
        <item x="5046"/>
        <item x="5574"/>
        <item x="8989"/>
        <item x="2113"/>
        <item x="2066"/>
        <item x="1858"/>
        <item x="19147"/>
        <item x="18980"/>
        <item x="18585"/>
        <item x="1657"/>
        <item x="1435"/>
        <item x="1553"/>
        <item x="6749"/>
        <item x="6790"/>
        <item x="6959"/>
        <item x="6026"/>
        <item x="6883"/>
        <item x="7061"/>
        <item x="7219"/>
        <item x="7262"/>
        <item x="6558"/>
        <item x="6136"/>
        <item x="6387"/>
        <item x="7124"/>
        <item x="6814"/>
        <item x="3165"/>
        <item x="3181"/>
        <item x="3140"/>
        <item x="2593"/>
        <item x="16106"/>
        <item x="16152"/>
        <item x="15443"/>
        <item x="15792"/>
        <item x="15729"/>
        <item x="15154"/>
        <item x="15941"/>
        <item x="15567"/>
        <item x="17563"/>
        <item x="12649"/>
        <item x="12807"/>
        <item x="12717"/>
        <item x="13286"/>
        <item x="13380"/>
        <item x="12824"/>
        <item x="17373"/>
        <item x="16858"/>
        <item x="17280"/>
        <item x="16648"/>
        <item x="17064"/>
        <item x="305"/>
        <item x="991"/>
        <item x="677"/>
        <item x="183"/>
        <item x="377"/>
        <item x="286"/>
        <item x="11819"/>
        <item x="11988"/>
        <item x="11994"/>
        <item x="11690"/>
        <item x="4195"/>
        <item x="4669"/>
        <item x="4718"/>
        <item x="4338"/>
        <item x="4312"/>
        <item x="10391"/>
        <item x="11348"/>
        <item x="8452"/>
        <item x="7514"/>
        <item x="8406"/>
        <item x="8114"/>
        <item x="10135"/>
        <item x="9829"/>
        <item x="9990"/>
        <item x="9872"/>
        <item x="10101"/>
        <item x="9971"/>
        <item x="14341"/>
        <item x="13959"/>
        <item x="14354"/>
        <item x="14658"/>
        <item x="14600"/>
        <item x="13983"/>
        <item x="20227"/>
        <item x="20909"/>
        <item x="20842"/>
        <item x="20623"/>
        <item x="20894"/>
        <item x="20548"/>
        <item x="20542"/>
        <item x="19396"/>
        <item x="19904"/>
        <item x="5395"/>
        <item x="5461"/>
        <item x="5720"/>
        <item x="5640"/>
        <item x="5180"/>
        <item x="9198"/>
        <item x="8779"/>
        <item x="1878"/>
        <item x="2167"/>
        <item x="1910"/>
        <item x="2105"/>
        <item x="1893"/>
        <item x="2500"/>
        <item x="21266"/>
        <item x="19018"/>
        <item x="18873"/>
        <item x="14882"/>
        <item x="21535"/>
        <item x="1125"/>
        <item x="7177"/>
        <item x="6512"/>
        <item x="5881"/>
        <item x="6607"/>
        <item x="7251"/>
        <item x="6492"/>
        <item x="6350"/>
        <item x="6702"/>
        <item x="3039"/>
        <item x="6916"/>
        <item x="7166"/>
        <item x="7202"/>
        <item x="6119"/>
        <item x="2741"/>
        <item x="3161"/>
        <item x="3020"/>
        <item x="2738"/>
        <item x="15851"/>
        <item x="15168"/>
        <item x="15831"/>
        <item x="17836"/>
        <item x="18089"/>
        <item x="17753"/>
        <item x="17549"/>
        <item x="15899"/>
        <item x="17764"/>
        <item x="15628"/>
        <item x="12899"/>
        <item x="13360"/>
        <item x="13203"/>
        <item x="13324"/>
        <item x="17094"/>
        <item x="16735"/>
        <item x="17274"/>
        <item x="16360"/>
        <item x="17008"/>
        <item x="16369"/>
        <item x="16301"/>
        <item x="17186"/>
        <item x="255"/>
        <item x="830"/>
        <item x="297"/>
        <item x="226"/>
        <item x="194"/>
        <item x="672"/>
        <item x="16606"/>
        <item x="12398"/>
        <item x="12384"/>
        <item x="738"/>
        <item x="452"/>
        <item x="148"/>
        <item x="302"/>
        <item x="11515"/>
        <item x="12087"/>
        <item x="4705"/>
        <item x="11513"/>
        <item x="4644"/>
        <item x="4360"/>
        <item x="4692"/>
        <item x="4702"/>
        <item x="4418"/>
        <item x="4520"/>
        <item x="4560"/>
        <item x="4564"/>
        <item x="4340"/>
        <item x="10806"/>
        <item x="11423"/>
        <item x="11133"/>
        <item x="10787"/>
        <item x="10544"/>
        <item x="11453"/>
        <item x="10429"/>
        <item x="10969"/>
        <item x="7518"/>
        <item x="7914"/>
        <item x="8207"/>
        <item x="10095"/>
        <item x="9608"/>
        <item x="10195"/>
        <item x="8080"/>
        <item x="9472"/>
        <item x="9671"/>
        <item x="14381"/>
        <item x="14609"/>
        <item x="14644"/>
        <item x="13784"/>
        <item x="13783"/>
        <item x="13921"/>
        <item x="20133"/>
        <item x="19305"/>
        <item x="19428"/>
        <item x="19198"/>
        <item x="19190"/>
        <item x="5441"/>
        <item x="19211"/>
        <item x="5334"/>
        <item x="5721"/>
        <item x="5588"/>
        <item x="8704"/>
        <item x="9047"/>
        <item x="2399"/>
        <item x="1909"/>
        <item x="21189"/>
        <item x="19035"/>
        <item x="18888"/>
        <item x="18762"/>
        <item x="14890"/>
        <item x="1774"/>
        <item x="1260"/>
        <item x="1249"/>
        <item x="6631"/>
        <item x="5776"/>
        <item x="7299"/>
        <item x="6024"/>
        <item x="6398"/>
        <item x="5838"/>
        <item x="6539"/>
        <item x="6832"/>
        <item x="2582"/>
        <item x="3228"/>
        <item x="15311"/>
        <item x="15227"/>
        <item x="15193"/>
        <item x="17576"/>
        <item x="17986"/>
        <item x="12823"/>
        <item x="13682"/>
        <item x="16955"/>
        <item x="16657"/>
        <item x="16236"/>
        <item x="16355"/>
        <item x="16280"/>
        <item x="16421"/>
        <item x="17316"/>
        <item x="862"/>
        <item x="164"/>
        <item x="3976"/>
        <item x="7804"/>
        <item x="8152"/>
        <item x="19827"/>
        <item x="14817"/>
        <item x="21541"/>
        <item x="6774"/>
        <item x="2779"/>
        <item x="16011"/>
        <item x="15747"/>
        <item x="3197"/>
        <item x="2933"/>
        <item x="15846"/>
        <item x="16052"/>
        <item x="15318"/>
        <item x="18377"/>
        <item x="13513"/>
        <item x="16266"/>
        <item x="16237"/>
        <item x="16701"/>
        <item x="998"/>
        <item x="879"/>
        <item x="16444"/>
        <item x="9093"/>
        <item x="2442"/>
        <item x="2229"/>
        <item x="1582"/>
        <item x="6428"/>
        <item x="6261"/>
        <item x="6370"/>
        <item x="6552"/>
        <item x="6952"/>
        <item x="6508"/>
        <item x="2682"/>
        <item x="2771"/>
        <item x="3502"/>
        <item x="3490"/>
        <item x="3219"/>
        <item x="3416"/>
        <item x="3073"/>
        <item x="7280"/>
        <item x="2764"/>
        <item x="15972"/>
        <item x="15953"/>
        <item x="15315"/>
        <item x="18378"/>
        <item x="18347"/>
        <item x="18398"/>
        <item x="13562"/>
        <item x="13660"/>
        <item x="13676"/>
        <item x="12747"/>
        <item x="13246"/>
        <item x="17429"/>
        <item x="13577"/>
        <item x="13294"/>
        <item x="16572"/>
        <item x="17140"/>
        <item x="16731"/>
        <item x="16408"/>
        <item x="16782"/>
        <item x="899"/>
        <item x="688"/>
        <item x="11556"/>
        <item x="11516"/>
        <item x="12072"/>
        <item x="11911"/>
        <item x="11853"/>
        <item x="12191"/>
        <item x="12549"/>
        <item x="1"/>
        <item x="4057"/>
        <item x="4535"/>
        <item x="10591"/>
        <item x="10445"/>
        <item x="10292"/>
        <item x="10979"/>
        <item x="4224"/>
        <item x="11013"/>
        <item x="11103"/>
        <item x="8022"/>
        <item x="7693"/>
        <item x="8301"/>
        <item x="8141"/>
        <item x="7634"/>
        <item x="8149"/>
        <item x="9878"/>
        <item x="9950"/>
        <item x="9678"/>
        <item x="10215"/>
        <item x="9469"/>
        <item x="9717"/>
        <item x="7915"/>
        <item x="14330"/>
        <item x="13693"/>
        <item x="14326"/>
        <item x="14313"/>
        <item x="20335"/>
        <item x="20321"/>
        <item x="20694"/>
        <item x="14377"/>
        <item x="19873"/>
        <item x="19530"/>
        <item x="19796"/>
        <item x="5361"/>
        <item x="5648"/>
        <item x="5025"/>
        <item x="5456"/>
        <item x="4990"/>
        <item x="5535"/>
        <item x="5500"/>
        <item x="5492"/>
        <item x="8936"/>
        <item x="2197"/>
        <item x="2239"/>
        <item x="2206"/>
        <item x="2072"/>
        <item x="2210"/>
        <item x="8997"/>
        <item x="2235"/>
        <item x="21414"/>
        <item x="21305"/>
        <item x="21431"/>
        <item x="21381"/>
        <item x="21338"/>
        <item x="18960"/>
        <item x="21589"/>
        <item x="1377"/>
        <item x="21624"/>
        <item x="21598"/>
        <item x="21539"/>
        <item x="1544"/>
        <item x="1126"/>
        <item x="1755"/>
        <item x="6072"/>
        <item x="7006"/>
        <item x="6678"/>
        <item x="7013"/>
        <item x="6237"/>
        <item x="2849"/>
        <item x="3722"/>
        <item x="3613"/>
        <item x="3302"/>
        <item x="15828"/>
        <item x="15032"/>
        <item x="15176"/>
        <item x="15864"/>
        <item x="15082"/>
        <item x="3531"/>
        <item x="18462"/>
        <item x="17778"/>
        <item x="17533"/>
        <item x="17647"/>
        <item x="13399"/>
        <item x="13423"/>
        <item x="13594"/>
        <item x="17342"/>
        <item x="16609"/>
        <item x="16927"/>
        <item x="17031"/>
        <item x="16998"/>
        <item x="16324"/>
        <item x="16835"/>
        <item x="17330"/>
        <item x="16327"/>
        <item x="12934"/>
        <item x="16460"/>
        <item x="754"/>
        <item x="951"/>
        <item x="898"/>
        <item x="156"/>
        <item x="552"/>
        <item x="950"/>
        <item x="555"/>
        <item x="568"/>
        <item x="16298"/>
        <item x="676"/>
        <item x="442"/>
        <item x="12056"/>
        <item x="12390"/>
        <item x="11494"/>
        <item x="11987"/>
        <item x="11706"/>
        <item x="11639"/>
        <item x="500"/>
        <item x="12493"/>
        <item x="4365"/>
        <item x="4130"/>
        <item x="4082"/>
        <item x="11532"/>
        <item x="4430"/>
        <item x="4146"/>
        <item x="10635"/>
        <item x="11163"/>
        <item x="4478"/>
        <item x="4270"/>
        <item x="3874"/>
        <item x="8238"/>
        <item x="7525"/>
        <item x="8290"/>
        <item x="7655"/>
        <item x="7504"/>
        <item x="9637"/>
        <item x="9869"/>
        <item x="10008"/>
        <item x="9544"/>
        <item x="9557"/>
        <item x="14468"/>
        <item x="14052"/>
        <item x="14319"/>
        <item x="14043"/>
        <item x="9276"/>
        <item x="10106"/>
        <item x="20429"/>
        <item x="20243"/>
        <item x="20793"/>
        <item x="20057"/>
        <item x="20199"/>
        <item x="20229"/>
        <item x="20488"/>
        <item x="20719"/>
        <item x="14245"/>
        <item x="14040"/>
        <item x="20811"/>
        <item x="20913"/>
        <item x="19192"/>
        <item x="19464"/>
        <item x="19809"/>
        <item x="19535"/>
        <item x="19430"/>
        <item x="19760"/>
        <item x="19746"/>
        <item x="4985"/>
        <item x="5229"/>
        <item x="5099"/>
        <item x="5620"/>
        <item x="9133"/>
        <item x="8500"/>
        <item x="5284"/>
        <item x="8887"/>
        <item x="2027"/>
        <item x="1935"/>
        <item x="19065"/>
        <item x="14744"/>
        <item x="14859"/>
        <item x="21554"/>
        <item x="1154"/>
        <item x="21639"/>
        <item x="5801"/>
        <item x="6124"/>
        <item x="6330"/>
        <item x="7282"/>
        <item x="6769"/>
        <item x="6843"/>
        <item x="5854"/>
        <item x="6976"/>
        <item x="3077"/>
        <item x="3202"/>
        <item x="3592"/>
        <item x="2891"/>
        <item x="3233"/>
        <item x="2767"/>
        <item x="3083"/>
        <item x="6885"/>
        <item x="6767"/>
        <item x="6437"/>
        <item x="6418"/>
        <item x="3296"/>
        <item x="15819"/>
        <item x="3321"/>
        <item x="15196"/>
        <item x="3266"/>
        <item x="15510"/>
        <item x="15006"/>
        <item x="16020"/>
        <item x="2803"/>
        <item x="3460"/>
        <item x="18045"/>
        <item x="17564"/>
        <item x="18503"/>
        <item x="17514"/>
        <item x="17427"/>
        <item x="18086"/>
        <item x="15517"/>
        <item x="18231"/>
        <item x="15880"/>
        <item x="15239"/>
        <item x="18119"/>
        <item x="12946"/>
        <item x="13530"/>
        <item x="13298"/>
        <item x="12985"/>
        <item x="13163"/>
        <item x="18309"/>
        <item x="18106"/>
        <item x="17909"/>
        <item x="13377"/>
        <item x="16518"/>
        <item x="16906"/>
        <item x="16997"/>
        <item x="16644"/>
        <item x="16290"/>
        <item x="16446"/>
        <item x="17046"/>
        <item x="12944"/>
        <item x="13216"/>
        <item x="12610"/>
        <item x="391"/>
        <item x="168"/>
        <item x="653"/>
        <item x="16802"/>
        <item x="12336"/>
        <item x="11922"/>
        <item x="1040"/>
        <item x="11536"/>
        <item x="4729"/>
        <item x="3801"/>
        <item x="11662"/>
        <item x="3998"/>
        <item x="3786"/>
        <item x="4333"/>
        <item x="10705"/>
        <item x="11259"/>
        <item x="10456"/>
        <item x="10826"/>
        <item x="10332"/>
        <item x="4782"/>
        <item x="7885"/>
        <item x="8157"/>
        <item x="10338"/>
        <item x="8391"/>
        <item x="7985"/>
        <item x="10687"/>
        <item x="10345"/>
        <item x="11291"/>
        <item x="8199"/>
        <item x="10133"/>
        <item x="10116"/>
        <item x="9611"/>
        <item x="7614"/>
        <item x="7909"/>
        <item x="7481"/>
        <item x="7806"/>
        <item x="8241"/>
        <item x="9521"/>
        <item x="14221"/>
        <item x="9593"/>
        <item x="20084"/>
        <item x="14276"/>
        <item x="19916"/>
        <item x="20875"/>
        <item x="19558"/>
        <item x="19729"/>
        <item x="20086"/>
        <item x="20796"/>
        <item x="20666"/>
        <item x="4991"/>
        <item x="19429"/>
        <item x="19446"/>
        <item x="19236"/>
        <item x="19584"/>
        <item x="8949"/>
        <item x="5690"/>
        <item x="8601"/>
        <item x="8503"/>
        <item x="5626"/>
        <item x="2198"/>
        <item x="2497"/>
        <item x="2445"/>
        <item x="8992"/>
        <item x="9150"/>
        <item x="9015"/>
        <item x="2435"/>
        <item x="21113"/>
        <item x="21108"/>
        <item x="21178"/>
        <item x="18571"/>
        <item x="1177"/>
        <item x="1171"/>
        <item x="6899"/>
        <item x="6889"/>
        <item x="6345"/>
        <item x="6821"/>
        <item x="6446"/>
        <item x="3714"/>
        <item x="6851"/>
        <item x="16007"/>
        <item x="16098"/>
        <item x="15057"/>
        <item x="15392"/>
        <item x="17392"/>
        <item x="18212"/>
        <item x="15038"/>
        <item x="17780"/>
        <item x="15076"/>
        <item x="17584"/>
        <item x="18189"/>
        <item x="16607"/>
        <item x="17282"/>
        <item x="16715"/>
        <item x="17219"/>
        <item x="17081"/>
        <item x="16405"/>
        <item x="16362"/>
        <item x="16690"/>
        <item x="13159"/>
        <item x="16365"/>
        <item x="802"/>
        <item x="16678"/>
        <item x="873"/>
        <item x="12581"/>
        <item x="12377"/>
        <item x="12522"/>
        <item x="11887"/>
        <item x="869"/>
        <item x="784"/>
        <item x="4135"/>
        <item x="4514"/>
        <item x="4690"/>
        <item x="3905"/>
        <item x="11673"/>
        <item x="11372"/>
        <item x="10546"/>
        <item x="10625"/>
        <item x="10887"/>
        <item x="11410"/>
        <item x="8033"/>
        <item x="7662"/>
        <item x="7406"/>
        <item x="8018"/>
        <item x="10738"/>
        <item x="9674"/>
        <item x="9257"/>
        <item x="9690"/>
        <item x="9504"/>
        <item x="14105"/>
        <item x="13716"/>
        <item x="13869"/>
        <item x="9801"/>
        <item x="9358"/>
        <item x="10088"/>
        <item x="13771"/>
        <item x="9279"/>
        <item x="20424"/>
        <item x="20557"/>
        <item x="14196"/>
        <item x="13826"/>
        <item x="14516"/>
        <item x="20908"/>
        <item x="5724"/>
        <item x="5544"/>
        <item x="5242"/>
        <item x="5440"/>
        <item x="4999"/>
        <item x="19829"/>
        <item x="5071"/>
        <item x="19676"/>
        <item x="19675"/>
        <item x="5744"/>
        <item x="8603"/>
        <item x="2400"/>
        <item x="2268"/>
        <item x="21182"/>
        <item x="21232"/>
        <item x="1783"/>
        <item x="1246"/>
        <item x="1319"/>
        <item x="7159"/>
        <item x="7043"/>
        <item x="7193"/>
        <item x="21619"/>
        <item x="6223"/>
        <item x="6394"/>
        <item x="6615"/>
        <item x="6314"/>
        <item x="3100"/>
        <item x="2869"/>
        <item x="3578"/>
        <item x="3163"/>
        <item x="15433"/>
        <item x="16036"/>
        <item x="18073"/>
        <item x="18159"/>
        <item x="18561"/>
        <item x="12977"/>
        <item x="13528"/>
        <item x="17481"/>
        <item x="16899"/>
        <item x="16979"/>
        <item x="17349"/>
        <item x="17150"/>
        <item x="17182"/>
        <item x="16338"/>
        <item x="16772"/>
        <item x="17341"/>
        <item x="13465"/>
        <item x="16545"/>
        <item x="16330"/>
        <item x="136"/>
        <item x="11919"/>
        <item x="12588"/>
        <item x="12245"/>
        <item x="11852"/>
        <item x="11754"/>
        <item x="12060"/>
        <item x="12112"/>
        <item x="11761"/>
        <item x="11566"/>
        <item x="12156"/>
        <item x="12594"/>
        <item x="11517"/>
        <item x="11799"/>
        <item x="12366"/>
        <item x="4567"/>
        <item x="4241"/>
        <item x="4491"/>
        <item x="4274"/>
        <item x="11451"/>
        <item x="10289"/>
        <item x="10902"/>
        <item x="10407"/>
        <item x="10597"/>
        <item x="11373"/>
        <item x="7585"/>
        <item x="8004"/>
        <item x="8355"/>
        <item x="7923"/>
        <item x="7616"/>
        <item x="8169"/>
        <item x="8283"/>
        <item x="7921"/>
        <item x="7669"/>
        <item x="9742"/>
        <item x="9320"/>
        <item x="9722"/>
        <item x="9485"/>
        <item x="8107"/>
        <item x="7733"/>
        <item x="7841"/>
        <item x="9596"/>
        <item x="9323"/>
        <item x="10233"/>
        <item x="9766"/>
        <item x="14546"/>
        <item x="14375"/>
        <item x="13879"/>
        <item x="14329"/>
        <item x="14157"/>
        <item x="14211"/>
        <item x="20853"/>
        <item x="20330"/>
        <item x="20287"/>
        <item x="19997"/>
        <item x="19253"/>
        <item x="19273"/>
        <item x="5236"/>
        <item x="5008"/>
        <item x="5224"/>
        <item x="1987"/>
        <item x="21445"/>
        <item x="21464"/>
        <item x="21320"/>
        <item x="19021"/>
        <item x="18884"/>
        <item x="14717"/>
        <item x="1440"/>
        <item x="7014"/>
        <item x="6581"/>
        <item x="6886"/>
        <item x="7052"/>
        <item x="3660"/>
        <item x="3555"/>
        <item x="3162"/>
        <item x="3558"/>
        <item x="15351"/>
        <item x="15333"/>
        <item x="15915"/>
        <item x="18547"/>
        <item x="18404"/>
        <item x="17560"/>
        <item x="18273"/>
        <item x="13058"/>
        <item x="13228"/>
        <item x="16533"/>
        <item x="17096"/>
        <item x="17348"/>
        <item x="16377"/>
        <item x="16391"/>
        <item x="16497"/>
        <item x="17368"/>
        <item x="805"/>
        <item x="878"/>
        <item x="493"/>
        <item x="11751"/>
        <item x="4405"/>
        <item x="4489"/>
        <item x="4851"/>
        <item x="11437"/>
        <item x="10824"/>
        <item x="7584"/>
        <item x="8267"/>
        <item x="7901"/>
        <item x="8268"/>
        <item x="9579"/>
        <item x="9982"/>
        <item x="14660"/>
        <item x="13906"/>
        <item x="14624"/>
        <item x="14417"/>
        <item x="9028"/>
        <item x="18916"/>
        <item x="1100"/>
        <item x="6759"/>
        <item x="6509"/>
        <item x="3229"/>
        <item x="15287"/>
        <item x="16080"/>
        <item x="15626"/>
        <item x="926"/>
        <item x="11300"/>
        <item x="5685"/>
        <item x="5365"/>
        <item x="8922"/>
        <item x="2203"/>
        <item x="21416"/>
        <item x="1767"/>
        <item x="1795"/>
        <item x="1252"/>
        <item x="1104"/>
        <item x="6275"/>
        <item x="7306"/>
        <item x="6483"/>
        <item x="6434"/>
        <item x="5890"/>
        <item x="1111"/>
        <item x="2742"/>
        <item x="3708"/>
        <item x="2852"/>
        <item x="2750"/>
        <item x="3257"/>
        <item x="2963"/>
        <item x="3057"/>
        <item x="17404"/>
        <item x="18517"/>
        <item x="17725"/>
        <item x="18061"/>
        <item x="18331"/>
        <item x="18444"/>
        <item x="17981"/>
        <item x="17997"/>
        <item x="17511"/>
        <item x="13096"/>
        <item x="13496"/>
        <item x="12723"/>
        <item x="16636"/>
        <item x="17339"/>
        <item x="17246"/>
        <item x="814"/>
        <item x="634"/>
        <item x="284"/>
        <item x="718"/>
        <item x="385"/>
        <item x="12312"/>
        <item x="11568"/>
        <item x="12047"/>
        <item x="4742"/>
        <item x="4419"/>
        <item x="4372"/>
        <item x="10710"/>
        <item x="7810"/>
        <item x="7443"/>
        <item x="7675"/>
        <item x="8036"/>
        <item x="9713"/>
        <item x="9898"/>
        <item x="14225"/>
        <item x="20423"/>
        <item x="20393"/>
        <item x="20231"/>
        <item x="20947"/>
        <item x="20449"/>
        <item x="19814"/>
        <item x="5290"/>
        <item x="8965"/>
        <item x="9221"/>
        <item x="9115"/>
        <item x="8594"/>
        <item x="8990"/>
        <item x="1856"/>
        <item x="2176"/>
        <item x="1835"/>
        <item x="21122"/>
        <item x="21166"/>
        <item x="18969"/>
        <item x="18765"/>
        <item x="18668"/>
        <item x="18714"/>
        <item x="14798"/>
        <item x="21511"/>
        <item x="1267"/>
        <item x="1311"/>
        <item x="1520"/>
        <item x="6720"/>
        <item x="6352"/>
        <item x="6429"/>
        <item x="6998"/>
        <item x="6478"/>
        <item x="5759"/>
        <item x="6098"/>
        <item x="6036"/>
        <item x="7318"/>
        <item x="7035"/>
        <item x="3514"/>
        <item x="3477"/>
        <item x="2641"/>
        <item x="3097"/>
        <item x="3035"/>
        <item x="16018"/>
        <item x="15734"/>
        <item x="15072"/>
        <item x="15056"/>
        <item x="15753"/>
        <item x="15409"/>
        <item x="15479"/>
        <item x="18455"/>
        <item x="17505"/>
        <item x="17706"/>
        <item x="17521"/>
        <item x="17710"/>
        <item x="13658"/>
        <item x="13263"/>
        <item x="13131"/>
        <item x="13621"/>
        <item x="13402"/>
        <item x="13553"/>
        <item x="13365"/>
        <item x="13595"/>
        <item x="13565"/>
        <item x="12957"/>
        <item x="16315"/>
        <item x="16722"/>
        <item x="17309"/>
        <item x="16461"/>
        <item x="17312"/>
        <item x="16733"/>
        <item x="798"/>
        <item x="335"/>
        <item x="863"/>
        <item x="797"/>
        <item x="12009"/>
        <item x="11750"/>
        <item x="12554"/>
        <item x="11845"/>
        <item x="3901"/>
        <item x="4589"/>
        <item x="11168"/>
        <item x="10364"/>
        <item x="8091"/>
        <item x="7540"/>
        <item x="9462"/>
        <item x="10047"/>
        <item x="14108"/>
        <item x="20091"/>
        <item x="20582"/>
        <item x="20092"/>
        <item x="19697"/>
        <item x="5220"/>
        <item x="8727"/>
        <item x="9036"/>
        <item x="8676"/>
        <item x="9058"/>
        <item x="2036"/>
        <item x="1846"/>
        <item x="21345"/>
        <item x="21390"/>
        <item x="19138"/>
        <item x="18912"/>
        <item x="18743"/>
        <item x="18567"/>
        <item x="18833"/>
        <item x="14727"/>
        <item x="14876"/>
        <item x="21492"/>
        <item x="1203"/>
        <item x="1442"/>
        <item x="7215"/>
        <item x="7241"/>
        <item x="6983"/>
        <item x="6567"/>
        <item x="5910"/>
        <item x="6594"/>
        <item x="6682"/>
        <item x="3409"/>
        <item x="6761"/>
        <item x="5957"/>
        <item x="3414"/>
        <item x="3761"/>
        <item x="16032"/>
        <item x="15086"/>
        <item x="15185"/>
        <item x="15307"/>
        <item x="15882"/>
        <item x="18128"/>
        <item x="17467"/>
        <item x="13254"/>
        <item x="13221"/>
        <item x="13061"/>
        <item x="13157"/>
        <item x="17696"/>
        <item x="13119"/>
        <item x="17322"/>
        <item x="16517"/>
        <item x="16996"/>
        <item x="17092"/>
        <item x="17226"/>
        <item x="17122"/>
        <item x="17215"/>
        <item x="16668"/>
        <item x="733"/>
        <item x="1013"/>
        <item x="101"/>
        <item x="17318"/>
        <item x="860"/>
        <item x="99"/>
        <item x="11775"/>
        <item x="11953"/>
        <item x="12561"/>
        <item x="11932"/>
        <item x="12401"/>
        <item x="11835"/>
        <item x="4736"/>
        <item x="4161"/>
        <item x="4145"/>
        <item x="11304"/>
        <item x="10483"/>
        <item x="10588"/>
        <item x="10692"/>
        <item x="10992"/>
        <item x="8403"/>
        <item x="7787"/>
        <item x="7835"/>
        <item x="9283"/>
        <item x="9721"/>
        <item x="9548"/>
        <item x="9606"/>
        <item x="14667"/>
        <item x="14238"/>
        <item x="14528"/>
        <item x="13975"/>
        <item x="10134"/>
        <item x="9916"/>
        <item x="13764"/>
        <item x="14264"/>
        <item x="20140"/>
        <item x="20250"/>
        <item x="20615"/>
        <item x="20751"/>
        <item x="20411"/>
        <item x="20631"/>
        <item x="19443"/>
        <item x="20368"/>
        <item x="19866"/>
        <item x="19854"/>
        <item x="4937"/>
        <item x="4974"/>
        <item x="4969"/>
        <item x="5362"/>
        <item x="8834"/>
        <item x="1840"/>
        <item x="1817"/>
        <item x="2166"/>
        <item x="1819"/>
        <item x="21143"/>
        <item x="18861"/>
        <item x="18806"/>
        <item x="1527"/>
        <item x="1114"/>
        <item x="6033"/>
        <item x="7142"/>
        <item x="6367"/>
        <item x="7364"/>
        <item x="6297"/>
        <item x="5886"/>
        <item x="6612"/>
        <item x="6706"/>
        <item x="3028"/>
        <item x="3061"/>
        <item x="3616"/>
        <item x="3482"/>
        <item x="3602"/>
        <item x="3259"/>
        <item x="15444"/>
        <item x="16107"/>
        <item x="15623"/>
        <item x="15139"/>
        <item x="15776"/>
        <item x="15295"/>
        <item x="15923"/>
        <item x="17896"/>
        <item x="18032"/>
        <item x="17808"/>
        <item x="17751"/>
        <item x="18524"/>
        <item x="13050"/>
        <item x="12771"/>
        <item x="12732"/>
        <item x="17091"/>
        <item x="17366"/>
        <item x="16261"/>
        <item x="16574"/>
        <item x="16894"/>
        <item x="16863"/>
        <item x="16750"/>
        <item x="308"/>
        <item x="578"/>
        <item x="928"/>
        <item x="152"/>
        <item x="291"/>
        <item x="28"/>
        <item x="12016"/>
        <item x="12374"/>
        <item x="11873"/>
        <item x="12527"/>
        <item x="11749"/>
        <item x="11989"/>
        <item x="4431"/>
        <item x="4086"/>
        <item x="4926"/>
        <item x="4042"/>
        <item x="4547"/>
        <item x="4101"/>
        <item x="4385"/>
        <item x="4355"/>
        <item x="11412"/>
        <item x="11290"/>
        <item x="10288"/>
        <item x="10943"/>
        <item x="8252"/>
        <item x="8337"/>
        <item x="7415"/>
        <item x="8048"/>
        <item x="8150"/>
        <item x="8244"/>
        <item x="8021"/>
        <item x="7759"/>
        <item x="9927"/>
        <item x="9738"/>
        <item x="9228"/>
        <item x="9610"/>
        <item x="9816"/>
        <item x="9715"/>
        <item x="10193"/>
        <item x="10058"/>
        <item x="9758"/>
        <item x="9633"/>
        <item x="10236"/>
        <item x="14710"/>
        <item x="14598"/>
        <item x="13939"/>
        <item x="14033"/>
        <item x="14566"/>
        <item x="14053"/>
        <item x="13769"/>
        <item x="13989"/>
        <item x="14084"/>
        <item x="20856"/>
        <item x="20367"/>
        <item x="20336"/>
        <item x="20145"/>
        <item x="20491"/>
        <item x="19920"/>
        <item x="20022"/>
        <item x="19264"/>
        <item x="19296"/>
        <item x="5281"/>
        <item x="5081"/>
        <item x="8649"/>
        <item x="9191"/>
        <item x="9145"/>
        <item x="9201"/>
        <item x="2540"/>
        <item x="1916"/>
        <item x="1842"/>
        <item x="2309"/>
        <item x="21385"/>
        <item x="21301"/>
        <item x="21347"/>
        <item x="1393"/>
        <item x="6717"/>
        <item x="6334"/>
        <item x="7054"/>
        <item x="6798"/>
        <item x="6426"/>
        <item x="6972"/>
        <item x="5995"/>
        <item x="7223"/>
        <item x="6726"/>
        <item x="5835"/>
        <item x="6704"/>
        <item x="3095"/>
        <item x="3748"/>
        <item x="3068"/>
        <item x="15263"/>
        <item x="15020"/>
        <item x="15341"/>
        <item x="16121"/>
        <item x="15482"/>
        <item x="15489"/>
        <item x="15737"/>
        <item x="15986"/>
        <item x="15981"/>
        <item x="15594"/>
        <item x="18217"/>
        <item x="18113"/>
        <item x="18390"/>
        <item x="12793"/>
        <item x="12873"/>
        <item x="13047"/>
        <item x="13034"/>
        <item x="12990"/>
        <item x="17223"/>
        <item x="16462"/>
        <item x="17287"/>
        <item x="16229"/>
        <item x="13570"/>
        <item x="16320"/>
        <item x="16838"/>
        <item x="17109"/>
        <item x="17279"/>
        <item x="694"/>
        <item x="141"/>
        <item x="474"/>
        <item x="501"/>
        <item x="540"/>
        <item x="16312"/>
        <item x="17166"/>
        <item x="911"/>
        <item x="112"/>
        <item x="557"/>
        <item x="280"/>
        <item x="11688"/>
        <item x="12038"/>
        <item x="11591"/>
        <item x="12304"/>
        <item x="4538"/>
        <item x="4655"/>
        <item x="4811"/>
        <item x="4578"/>
        <item x="10470"/>
        <item x="11387"/>
        <item x="10850"/>
        <item x="8329"/>
        <item x="7521"/>
        <item x="8014"/>
        <item x="9383"/>
        <item x="9560"/>
        <item x="10045"/>
        <item x="9823"/>
        <item x="14678"/>
        <item x="14498"/>
        <item x="14127"/>
        <item x="14419"/>
        <item x="14133"/>
        <item x="21003"/>
        <item x="20409"/>
        <item x="19901"/>
        <item x="19817"/>
        <item x="19989"/>
        <item x="5000"/>
        <item x="5523"/>
        <item x="5199"/>
        <item x="5718"/>
        <item x="5181"/>
        <item x="5486"/>
        <item x="5636"/>
        <item x="5268"/>
        <item x="5597"/>
        <item x="5266"/>
        <item x="9212"/>
        <item x="8555"/>
        <item x="5009"/>
        <item x="9034"/>
        <item x="2456"/>
        <item x="2383"/>
        <item x="2129"/>
        <item x="8807"/>
        <item x="2134"/>
        <item x="21144"/>
        <item x="18961"/>
        <item x="18948"/>
        <item x="18624"/>
        <item x="18604"/>
        <item x="14738"/>
        <item x="21581"/>
        <item x="1194"/>
        <item x="21615"/>
        <item x="7181"/>
        <item x="6433"/>
        <item x="7129"/>
        <item x="7249"/>
        <item x="3732"/>
        <item x="3081"/>
        <item x="3623"/>
        <item x="2718"/>
        <item x="2732"/>
        <item x="15513"/>
        <item x="15881"/>
        <item x="18421"/>
        <item x="17728"/>
        <item x="18214"/>
        <item x="17779"/>
        <item x="17902"/>
        <item x="13087"/>
        <item x="16321"/>
        <item x="16729"/>
        <item x="16676"/>
        <item x="17337"/>
        <item x="16826"/>
        <item x="746"/>
        <item x="11674"/>
        <item x="4227"/>
        <item x="3849"/>
        <item x="4658"/>
        <item x="4423"/>
        <item x="10358"/>
        <item x="11240"/>
        <item x="9265"/>
        <item x="14356"/>
        <item x="2311"/>
        <item x="19080"/>
        <item x="14740"/>
        <item x="21647"/>
        <item x="7030"/>
        <item x="7116"/>
        <item x="3354"/>
        <item x="2553"/>
        <item x="18326"/>
        <item x="18300"/>
        <item x="17503"/>
        <item x="13071"/>
        <item x="18411"/>
        <item x="277"/>
        <item x="133"/>
        <item x="16227"/>
        <item x="47"/>
        <item x="11789"/>
        <item x="12170"/>
        <item x="11661"/>
        <item x="144"/>
        <item x="4869"/>
        <item x="9631"/>
        <item x="9227"/>
        <item x="2412"/>
        <item x="2106"/>
        <item x="18685"/>
        <item x="21545"/>
        <item x="21542"/>
        <item x="1713"/>
        <item x="1485"/>
        <item x="1685"/>
        <item x="5770"/>
        <item x="6148"/>
        <item x="6617"/>
        <item x="6219"/>
        <item x="5928"/>
        <item x="15963"/>
        <item x="15253"/>
        <item x="15618"/>
        <item x="15094"/>
        <item x="15791"/>
        <item x="15486"/>
        <item x="17726"/>
        <item x="17876"/>
        <item x="17664"/>
        <item x="18057"/>
        <item x="13536"/>
        <item x="13448"/>
        <item x="12697"/>
        <item x="13208"/>
        <item x="13106"/>
        <item x="16428"/>
        <item x="17103"/>
        <item x="17055"/>
        <item x="16351"/>
        <item x="461"/>
        <item x="800"/>
        <item x="874"/>
        <item x="366"/>
        <item x="339"/>
        <item x="236"/>
        <item x="259"/>
        <item x="1027"/>
        <item x="12188"/>
        <item x="12197"/>
        <item x="4099"/>
        <item x="4876"/>
        <item x="4889"/>
        <item x="4246"/>
        <item x="11406"/>
        <item x="11028"/>
        <item x="10894"/>
        <item x="10420"/>
        <item x="11379"/>
        <item x="10980"/>
        <item x="7918"/>
        <item x="10046"/>
        <item x="9932"/>
        <item x="9436"/>
        <item x="9849"/>
        <item x="13854"/>
        <item x="14656"/>
        <item x="13747"/>
        <item x="20662"/>
        <item x="20844"/>
        <item x="20112"/>
        <item x="19618"/>
        <item x="19587"/>
        <item x="19996"/>
        <item x="5488"/>
        <item x="5201"/>
        <item x="5587"/>
        <item x="8821"/>
        <item x="9014"/>
        <item x="9083"/>
        <item x="2454"/>
        <item x="2079"/>
        <item x="21171"/>
        <item x="21150"/>
        <item x="18963"/>
        <item x="18618"/>
        <item x="18835"/>
        <item x="18749"/>
        <item x="14827"/>
        <item x="14754"/>
        <item x="1423"/>
        <item x="21618"/>
        <item x="6284"/>
        <item x="6325"/>
        <item x="6025"/>
        <item x="7188"/>
        <item x="2600"/>
        <item x="3391"/>
        <item x="3459"/>
        <item x="2608"/>
        <item x="15220"/>
        <item x="15068"/>
        <item x="14975"/>
        <item x="16029"/>
        <item x="16028"/>
        <item x="16161"/>
        <item x="16056"/>
        <item x="16126"/>
        <item x="15484"/>
        <item x="17888"/>
        <item x="17841"/>
        <item x="17856"/>
        <item x="18201"/>
        <item x="13588"/>
        <item x="12806"/>
        <item x="13154"/>
        <item x="12868"/>
        <item x="13229"/>
        <item x="13288"/>
        <item x="12736"/>
        <item x="13249"/>
        <item x="12708"/>
        <item x="17264"/>
        <item x="16718"/>
        <item x="13506"/>
        <item x="13284"/>
        <item x="17211"/>
        <item x="17346"/>
        <item x="17165"/>
        <item x="704"/>
        <item x="992"/>
        <item x="17338"/>
        <item x="16934"/>
        <item x="450"/>
        <item x="749"/>
        <item x="17248"/>
        <item x="16791"/>
        <item x="464"/>
        <item x="875"/>
        <item x="453"/>
        <item x="11772"/>
        <item x="36"/>
        <item x="11559"/>
        <item x="12190"/>
        <item x="4017"/>
        <item x="4758"/>
        <item x="12017"/>
        <item x="4226"/>
        <item x="12524"/>
        <item x="4466"/>
        <item x="4882"/>
        <item x="3931"/>
        <item x="11144"/>
        <item x="4000"/>
        <item x="4787"/>
        <item x="10942"/>
        <item x="10524"/>
        <item x="10886"/>
        <item x="11191"/>
        <item x="11281"/>
        <item x="11411"/>
        <item x="11084"/>
        <item x="10639"/>
        <item x="7422"/>
        <item x="8113"/>
        <item x="11034"/>
        <item x="8418"/>
        <item x="10105"/>
        <item x="9952"/>
        <item x="9448"/>
        <item x="7850"/>
        <item x="9723"/>
        <item x="10037"/>
        <item x="9946"/>
        <item x="9882"/>
        <item x="9984"/>
        <item x="14689"/>
        <item x="14620"/>
        <item x="20711"/>
        <item x="20698"/>
        <item x="20885"/>
        <item x="20772"/>
        <item x="20483"/>
        <item x="14371"/>
        <item x="20174"/>
        <item x="20014"/>
        <item x="19671"/>
        <item x="5166"/>
        <item x="5021"/>
        <item x="9105"/>
        <item x="8968"/>
        <item x="5664"/>
        <item x="8928"/>
        <item x="8822"/>
        <item x="8897"/>
        <item x="8605"/>
        <item x="8832"/>
        <item x="1969"/>
        <item x="2269"/>
        <item x="21365"/>
        <item x="18902"/>
        <item x="18693"/>
        <item x="18787"/>
        <item x="18595"/>
        <item x="1315"/>
        <item x="1317"/>
        <item x="1445"/>
        <item x="6068"/>
        <item x="6542"/>
        <item x="5960"/>
        <item x="7155"/>
        <item x="6978"/>
        <item x="6786"/>
        <item x="3649"/>
        <item x="3727"/>
        <item x="3347"/>
        <item x="3446"/>
        <item x="3718"/>
        <item x="3343"/>
        <item x="3386"/>
        <item x="15706"/>
        <item x="15473"/>
        <item x="15285"/>
        <item x="16128"/>
        <item x="15212"/>
        <item x="17661"/>
        <item x="17718"/>
        <item x="18268"/>
        <item x="18125"/>
        <item x="17401"/>
        <item x="17582"/>
        <item x="17727"/>
        <item x="18154"/>
        <item x="18092"/>
        <item x="18155"/>
        <item x="13251"/>
        <item x="13424"/>
        <item x="13482"/>
        <item x="12748"/>
        <item x="12844"/>
        <item x="13477"/>
        <item x="16432"/>
        <item x="17189"/>
        <item x="17363"/>
        <item x="17137"/>
        <item x="17319"/>
        <item x="17106"/>
        <item x="16960"/>
        <item x="16656"/>
        <item x="16785"/>
        <item x="16366"/>
        <item x="17138"/>
        <item x="16424"/>
        <item x="893"/>
        <item x="635"/>
        <item x="985"/>
        <item x="980"/>
        <item x="12536"/>
        <item x="12093"/>
        <item x="11929"/>
        <item x="4638"/>
        <item x="4211"/>
        <item x="4433"/>
        <item x="4831"/>
        <item x="4124"/>
        <item x="3991"/>
        <item x="4446"/>
        <item x="4540"/>
        <item x="3777"/>
        <item x="11333"/>
        <item x="11356"/>
        <item x="11340"/>
        <item x="10951"/>
        <item x="7874"/>
        <item x="9923"/>
        <item x="9386"/>
        <item x="9272"/>
        <item x="9729"/>
        <item x="9867"/>
        <item x="10154"/>
        <item x="10136"/>
        <item x="9467"/>
        <item x="9640"/>
        <item x="14360"/>
        <item x="14112"/>
        <item x="14442"/>
        <item x="20097"/>
        <item x="20628"/>
        <item x="20181"/>
        <item x="20315"/>
        <item x="20118"/>
        <item x="19889"/>
        <item x="19574"/>
        <item x="19462"/>
        <item x="19540"/>
        <item x="5641"/>
        <item x="5637"/>
        <item x="5438"/>
        <item x="5384"/>
        <item x="9166"/>
        <item x="2164"/>
        <item x="2279"/>
        <item x="2040"/>
        <item x="2011"/>
        <item x="2015"/>
        <item x="21291"/>
        <item x="19179"/>
        <item x="21526"/>
        <item x="1782"/>
        <item x="1396"/>
        <item x="1525"/>
        <item x="1063"/>
        <item x="1124"/>
        <item x="1762"/>
        <item x="1779"/>
        <item x="6442"/>
        <item x="6441"/>
        <item x="6002"/>
        <item x="7069"/>
        <item x="7214"/>
        <item x="6460"/>
        <item x="7233"/>
        <item x="7333"/>
        <item x="3588"/>
        <item x="3673"/>
        <item x="3478"/>
        <item x="3351"/>
        <item x="3085"/>
        <item x="3240"/>
        <item x="2844"/>
        <item x="15153"/>
        <item x="15356"/>
        <item x="15519"/>
        <item x="14988"/>
        <item x="18107"/>
        <item x="17930"/>
        <item x="17672"/>
        <item x="18047"/>
        <item x="17544"/>
        <item x="13567"/>
        <item x="12969"/>
        <item x="16854"/>
        <item x="16827"/>
        <item x="17089"/>
        <item x="16612"/>
        <item x="16328"/>
        <item x="16387"/>
        <item x="16727"/>
        <item x="16767"/>
        <item x="16850"/>
        <item x="249"/>
        <item x="561"/>
        <item x="828"/>
        <item x="127"/>
        <item x="11763"/>
        <item x="12006"/>
        <item x="12511"/>
        <item x="11697"/>
        <item x="12354"/>
        <item x="12485"/>
        <item x="4417"/>
        <item x="4892"/>
        <item x="4259"/>
        <item x="11128"/>
        <item x="11257"/>
        <item x="10965"/>
        <item x="10400"/>
        <item x="10860"/>
        <item x="7725"/>
        <item x="8262"/>
        <item x="8047"/>
        <item x="8101"/>
        <item x="7451"/>
        <item x="8096"/>
        <item x="7554"/>
        <item x="7527"/>
        <item x="7907"/>
        <item x="8145"/>
        <item x="10131"/>
        <item x="9479"/>
        <item x="9995"/>
        <item x="14165"/>
        <item x="14160"/>
        <item x="21011"/>
        <item x="20616"/>
        <item x="19404"/>
        <item x="19560"/>
        <item x="19277"/>
        <item x="5609"/>
        <item x="8885"/>
        <item x="2271"/>
        <item x="19055"/>
        <item x="19159"/>
        <item x="18640"/>
        <item x="18753"/>
        <item x="1670"/>
        <item x="1493"/>
        <item x="1056"/>
        <item x="1287"/>
        <item x="1364"/>
        <item x="7377"/>
        <item x="6422"/>
        <item x="6268"/>
        <item x="6779"/>
        <item x="5915"/>
        <item x="5870"/>
        <item x="6560"/>
        <item x="3580"/>
        <item x="3406"/>
        <item x="3232"/>
        <item x="3058"/>
        <item x="2763"/>
        <item x="3359"/>
        <item x="3334"/>
        <item x="15017"/>
        <item x="15801"/>
        <item x="15640"/>
        <item x="2707"/>
        <item x="15534"/>
        <item x="17566"/>
        <item x="17626"/>
        <item x="17537"/>
        <item x="17974"/>
        <item x="17961"/>
        <item x="18298"/>
        <item x="18070"/>
        <item x="18528"/>
        <item x="17444"/>
        <item x="13534"/>
        <item x="13299"/>
        <item x="12952"/>
        <item x="16936"/>
        <item x="17023"/>
        <item x="16700"/>
        <item x="16970"/>
        <item x="17289"/>
        <item x="16562"/>
        <item x="370"/>
        <item x="16983"/>
        <item x="354"/>
        <item x="994"/>
        <item x="696"/>
        <item x="12203"/>
        <item x="11872"/>
        <item x="12267"/>
        <item x="4495"/>
        <item x="12235"/>
        <item x="11533"/>
        <item x="3994"/>
        <item x="11551"/>
        <item x="4830"/>
        <item x="4688"/>
        <item x="4289"/>
        <item x="4744"/>
        <item x="3938"/>
        <item x="11364"/>
        <item x="10849"/>
        <item x="10814"/>
        <item x="7925"/>
        <item x="7931"/>
        <item x="7963"/>
        <item x="8455"/>
        <item x="8069"/>
        <item x="9445"/>
        <item x="10070"/>
        <item x="9877"/>
        <item x="9750"/>
        <item x="10090"/>
        <item x="9968"/>
        <item x="9887"/>
        <item x="10194"/>
        <item x="9348"/>
        <item x="14021"/>
        <item x="14675"/>
        <item x="13846"/>
        <item x="13690"/>
        <item x="14169"/>
        <item x="14610"/>
        <item x="20373"/>
        <item x="20608"/>
        <item x="20195"/>
        <item x="20952"/>
        <item x="20475"/>
        <item x="20669"/>
        <item x="20979"/>
        <item x="20356"/>
        <item x="20827"/>
        <item x="20184"/>
        <item x="19348"/>
        <item x="19807"/>
        <item x="19925"/>
        <item x="5182"/>
        <item x="4979"/>
        <item x="5172"/>
        <item x="5047"/>
        <item x="5428"/>
        <item x="8999"/>
        <item x="8985"/>
        <item x="1904"/>
        <item x="1999"/>
        <item x="2530"/>
        <item x="2135"/>
        <item x="2023"/>
        <item x="21339"/>
        <item x="19117"/>
        <item x="19145"/>
        <item x="18813"/>
        <item x="1476"/>
        <item x="1180"/>
        <item x="1594"/>
        <item x="6236"/>
        <item x="7314"/>
        <item x="5834"/>
        <item x="6873"/>
        <item x="2951"/>
        <item x="3410"/>
        <item x="15447"/>
        <item x="15358"/>
        <item x="15565"/>
        <item x="14983"/>
        <item x="15794"/>
        <item x="15441"/>
        <item x="17790"/>
        <item x="17575"/>
        <item x="17847"/>
        <item x="12810"/>
        <item x="13569"/>
        <item x="17045"/>
        <item x="16275"/>
        <item x="11974"/>
        <item x="20605"/>
        <item x="20115"/>
        <item x="20959"/>
        <item x="5481"/>
        <item x="8663"/>
        <item x="8580"/>
        <item x="2074"/>
        <item x="2378"/>
        <item x="5992"/>
        <item x="15191"/>
        <item x="18192"/>
        <item x="16945"/>
        <item x="7437"/>
        <item x="5244"/>
        <item x="2502"/>
        <item x="19139"/>
        <item x="18904"/>
        <item x="21553"/>
        <item x="1451"/>
        <item x="1314"/>
        <item x="1691"/>
        <item x="7250"/>
        <item x="6543"/>
        <item x="7261"/>
        <item x="6698"/>
        <item x="6637"/>
        <item x="6376"/>
        <item x="6129"/>
        <item x="7352"/>
        <item x="3400"/>
        <item x="3234"/>
        <item x="2570"/>
        <item x="3418"/>
        <item x="2955"/>
        <item x="2736"/>
        <item x="7321"/>
        <item x="3211"/>
        <item x="16124"/>
        <item x="15761"/>
        <item x="15045"/>
        <item x="16167"/>
        <item x="15636"/>
        <item x="18314"/>
        <item x="18509"/>
        <item x="17513"/>
        <item x="16185"/>
        <item x="15280"/>
        <item x="13120"/>
        <item x="13083"/>
        <item x="12813"/>
        <item x="12895"/>
        <item x="13460"/>
        <item x="13606"/>
        <item x="16652"/>
        <item x="18429"/>
        <item x="12724"/>
        <item x="13060"/>
        <item x="17005"/>
        <item x="983"/>
        <item x="132"/>
        <item x="743"/>
        <item x="663"/>
        <item x="121"/>
        <item x="227"/>
        <item x="504"/>
        <item x="17105"/>
        <item x="16836"/>
        <item x="12592"/>
        <item x="11981"/>
        <item x="11589"/>
        <item x="12326"/>
        <item x="11880"/>
        <item x="12584"/>
        <item x="4292"/>
        <item x="4381"/>
        <item x="11258"/>
        <item x="11016"/>
        <item x="3980"/>
        <item x="8311"/>
        <item x="8067"/>
        <item x="8175"/>
        <item x="7862"/>
        <item x="7485"/>
        <item x="10388"/>
        <item x="10023"/>
        <item x="9963"/>
        <item x="10010"/>
        <item x="10235"/>
        <item x="9237"/>
        <item x="14047"/>
        <item x="14470"/>
        <item x="13972"/>
        <item x="14651"/>
        <item x="14223"/>
        <item x="9486"/>
        <item x="13728"/>
        <item x="14030"/>
        <item x="9689"/>
        <item x="21017"/>
        <item x="20970"/>
        <item x="20882"/>
        <item x="20851"/>
        <item x="13735"/>
        <item x="14502"/>
        <item x="20263"/>
        <item x="5459"/>
        <item x="4962"/>
        <item x="20002"/>
        <item x="19892"/>
        <item x="19393"/>
        <item x="9006"/>
        <item x="8620"/>
        <item x="9024"/>
        <item x="5670"/>
        <item x="1869"/>
        <item x="2204"/>
        <item x="8507"/>
        <item x="21371"/>
        <item x="19002"/>
        <item x="19104"/>
        <item x="21141"/>
        <item x="14916"/>
        <item x="18591"/>
        <item x="1134"/>
        <item x="1138"/>
        <item x="1578"/>
        <item x="7157"/>
        <item x="5940"/>
        <item x="7109"/>
        <item x="6875"/>
        <item x="6447"/>
        <item x="2843"/>
        <item x="3284"/>
        <item x="3369"/>
        <item x="7101"/>
        <item x="5892"/>
        <item x="3712"/>
        <item x="15117"/>
        <item x="15705"/>
        <item x="15477"/>
        <item x="18049"/>
        <item x="18059"/>
        <item x="17410"/>
        <item x="17800"/>
        <item x="18405"/>
        <item x="17804"/>
        <item x="12676"/>
        <item x="13347"/>
        <item x="12860"/>
        <item x="17747"/>
        <item x="17957"/>
        <item x="13643"/>
        <item x="17217"/>
        <item x="17016"/>
        <item x="16730"/>
        <item x="12929"/>
        <item x="13574"/>
        <item x="13199"/>
        <item x="17155"/>
        <item x="17111"/>
        <item x="897"/>
        <item x="64"/>
        <item x="655"/>
        <item x="62"/>
        <item x="793"/>
        <item x="728"/>
        <item x="527"/>
        <item x="93"/>
        <item x="16340"/>
        <item x="11795"/>
        <item x="12432"/>
        <item x="12111"/>
        <item x="12367"/>
        <item x="4420"/>
        <item x="11828"/>
        <item x="4796"/>
        <item x="4783"/>
        <item x="11125"/>
        <item x="4046"/>
        <item x="4827"/>
        <item x="10677"/>
        <item x="7830"/>
        <item x="7457"/>
        <item x="9842"/>
        <item x="9994"/>
        <item x="9599"/>
        <item x="14048"/>
        <item x="14572"/>
        <item x="10103"/>
        <item x="14188"/>
        <item x="14126"/>
        <item x="20132"/>
        <item x="21042"/>
        <item x="19649"/>
        <item x="19940"/>
        <item x="20843"/>
        <item x="20614"/>
        <item x="19233"/>
        <item x="19615"/>
        <item x="5231"/>
        <item x="19918"/>
        <item x="5097"/>
        <item x="8670"/>
        <item x="8864"/>
        <item x="9203"/>
        <item x="5107"/>
        <item x="5315"/>
        <item x="5655"/>
        <item x="9019"/>
        <item x="2221"/>
        <item x="1975"/>
        <item x="21407"/>
        <item x="19166"/>
        <item x="18633"/>
        <item x="14728"/>
        <item x="14759"/>
        <item x="1060"/>
        <item x="1185"/>
        <item x="1569"/>
        <item x="6253"/>
        <item x="6008"/>
        <item x="6356"/>
        <item x="3581"/>
        <item x="3183"/>
        <item x="3032"/>
        <item x="2726"/>
        <item x="3744"/>
        <item x="3272"/>
        <item x="2656"/>
        <item x="3143"/>
        <item x="15497"/>
        <item x="17641"/>
        <item x="18302"/>
        <item x="18077"/>
        <item x="17785"/>
        <item x="18019"/>
        <item x="18550"/>
        <item x="17655"/>
        <item x="17910"/>
        <item x="18221"/>
        <item x="13481"/>
        <item x="12951"/>
        <item x="13549"/>
        <item x="13505"/>
        <item x="13504"/>
        <item x="13189"/>
        <item x="13239"/>
        <item x="12634"/>
        <item x="13057"/>
        <item x="17230"/>
        <item x="17007"/>
        <item x="16271"/>
        <item x="17187"/>
        <item x="16677"/>
        <item x="17307"/>
        <item x="17283"/>
        <item x="16871"/>
        <item x="16364"/>
        <item x="16435"/>
        <item x="16876"/>
        <item x="16897"/>
        <item x="16919"/>
        <item x="16363"/>
        <item x="16689"/>
        <item x="17017"/>
        <item x="292"/>
        <item x="774"/>
        <item x="81"/>
        <item x="536"/>
        <item x="909"/>
        <item x="12444"/>
        <item x="12582"/>
        <item x="4141"/>
        <item x="4501"/>
        <item x="4298"/>
        <item x="4397"/>
        <item x="4473"/>
        <item x="10621"/>
        <item x="11449"/>
        <item x="11101"/>
        <item x="10441"/>
        <item x="10489"/>
        <item x="10905"/>
        <item x="10476"/>
        <item x="10529"/>
        <item x="11225"/>
        <item x="8053"/>
        <item x="8312"/>
        <item x="7509"/>
        <item x="7442"/>
        <item x="8187"/>
        <item x="9972"/>
        <item x="9765"/>
        <item x="9586"/>
        <item x="9744"/>
        <item x="9389"/>
        <item x="9859"/>
        <item x="13979"/>
        <item x="14579"/>
        <item x="20579"/>
        <item x="20457"/>
        <item x="20785"/>
        <item x="19840"/>
        <item x="19884"/>
        <item x="19260"/>
        <item x="19709"/>
        <item x="19511"/>
        <item x="20035"/>
        <item x="5451"/>
        <item x="5197"/>
        <item x="5723"/>
        <item x="5319"/>
        <item x="8650"/>
        <item x="8837"/>
        <item x="8484"/>
        <item x="2504"/>
        <item x="2507"/>
        <item x="2525"/>
        <item x="2450"/>
        <item x="2063"/>
        <item x="21467"/>
        <item x="18970"/>
        <item x="21495"/>
        <item x="1700"/>
        <item x="1607"/>
        <item x="1781"/>
        <item x="1123"/>
        <item x="1083"/>
        <item x="6470"/>
        <item x="6743"/>
        <item x="5865"/>
        <item x="6835"/>
        <item x="6362"/>
        <item x="6449"/>
        <item x="3479"/>
        <item x="2756"/>
        <item x="15856"/>
        <item x="15402"/>
        <item x="15958"/>
        <item x="15663"/>
        <item x="15144"/>
        <item x="17613"/>
        <item x="18342"/>
        <item x="17518"/>
        <item x="18372"/>
        <item x="16627"/>
        <item x="17158"/>
        <item x="17093"/>
        <item x="17156"/>
        <item x="16794"/>
        <item x="17243"/>
        <item x="16623"/>
        <item x="588"/>
        <item x="812"/>
        <item x="445"/>
        <item x="674"/>
        <item x="19"/>
        <item x="242"/>
        <item x="791"/>
        <item x="543"/>
        <item x="421"/>
        <item x="11540"/>
        <item x="11889"/>
        <item x="11955"/>
        <item x="11954"/>
        <item x="12150"/>
        <item x="4245"/>
        <item x="3782"/>
        <item x="4352"/>
        <item x="4007"/>
        <item x="4661"/>
        <item x="4611"/>
        <item x="11452"/>
        <item x="11454"/>
        <item x="7887"/>
        <item x="7656"/>
        <item x="8191"/>
        <item x="7488"/>
        <item x="7903"/>
        <item x="9657"/>
        <item x="9909"/>
        <item x="9337"/>
        <item x="10031"/>
        <item x="9429"/>
        <item x="9719"/>
        <item x="14246"/>
        <item x="9346"/>
        <item x="14078"/>
        <item x="14385"/>
        <item x="14239"/>
        <item x="14486"/>
        <item x="14611"/>
        <item x="14523"/>
        <item x="14049"/>
        <item x="20167"/>
        <item x="20366"/>
        <item x="20652"/>
        <item x="20274"/>
        <item x="20830"/>
        <item x="20522"/>
        <item x="19632"/>
        <item x="20395"/>
        <item x="20984"/>
        <item x="19900"/>
        <item x="19849"/>
        <item x="19698"/>
        <item x="19668"/>
        <item x="19458"/>
        <item x="5671"/>
        <item x="5145"/>
        <item x="5413"/>
        <item x="2068"/>
        <item x="21282"/>
        <item x="21334"/>
        <item x="18886"/>
        <item x="19016"/>
        <item x="14947"/>
        <item x="14903"/>
        <item x="14940"/>
        <item x="1492"/>
        <item x="5873"/>
        <item x="6192"/>
        <item x="6723"/>
        <item x="6831"/>
        <item x="6705"/>
        <item x="6690"/>
        <item x="3670"/>
        <item x="3320"/>
        <item x="3631"/>
        <item x="2850"/>
        <item x="2629"/>
        <item x="15642"/>
        <item x="15437"/>
        <item x="18521"/>
        <item x="18085"/>
        <item x="18291"/>
        <item x="17659"/>
        <item x="13583"/>
        <item x="13598"/>
        <item x="18451"/>
        <item x="12623"/>
        <item x="13407"/>
        <item x="12905"/>
        <item x="16663"/>
        <item x="16631"/>
        <item x="16918"/>
        <item x="16856"/>
        <item x="16744"/>
        <item x="301"/>
        <item x="157"/>
        <item x="154"/>
        <item x="12164"/>
        <item x="11914"/>
        <item x="12104"/>
        <item x="4595"/>
        <item x="11917"/>
        <item x="12160"/>
        <item x="4339"/>
        <item x="3964"/>
        <item x="11228"/>
        <item x="10548"/>
        <item x="10503"/>
        <item x="10769"/>
        <item x="7600"/>
        <item x="8146"/>
        <item x="7837"/>
        <item x="7455"/>
        <item x="9981"/>
        <item x="9632"/>
        <item x="10086"/>
        <item x="13892"/>
        <item x="14601"/>
        <item x="13856"/>
        <item x="14695"/>
        <item x="14046"/>
        <item x="14323"/>
        <item x="13762"/>
        <item x="20974"/>
        <item x="20110"/>
        <item x="20047"/>
        <item x="19932"/>
        <item x="19701"/>
        <item x="19474"/>
        <item x="19517"/>
        <item x="5078"/>
        <item x="5150"/>
        <item x="5034"/>
        <item x="9035"/>
        <item x="2076"/>
        <item x="2503"/>
        <item x="21131"/>
        <item x="21157"/>
        <item x="21479"/>
        <item x="19118"/>
        <item x="18681"/>
        <item x="1659"/>
        <item x="1350"/>
        <item x="21625"/>
        <item x="7156"/>
        <item x="6559"/>
        <item x="5867"/>
        <item x="6860"/>
        <item x="7122"/>
        <item x="6248"/>
        <item x="3621"/>
        <item x="3499"/>
        <item x="2981"/>
        <item x="16041"/>
        <item x="12733"/>
        <item x="12766"/>
        <item x="16956"/>
        <item x="17014"/>
        <item x="532"/>
        <item x="350"/>
        <item x="113"/>
        <item x="12569"/>
        <item x="11906"/>
        <item x="3923"/>
        <item x="10790"/>
        <item x="7970"/>
        <item x="7445"/>
        <item x="9449"/>
        <item x="21049"/>
        <item x="20656"/>
        <item x="5134"/>
        <item x="5251"/>
        <item x="2468"/>
        <item x="1956"/>
        <item x="2073"/>
        <item x="18578"/>
        <item x="18725"/>
        <item x="6318"/>
        <item x="6085"/>
        <item x="1386"/>
        <item x="16114"/>
        <item x="18437"/>
        <item x="17643"/>
        <item x="18079"/>
        <item x="12942"/>
        <item x="12777"/>
        <item x="12080"/>
        <item x="12186"/>
        <item x="11434"/>
        <item x="10401"/>
        <item x="7794"/>
        <item x="11088"/>
        <item x="10796"/>
        <item x="10671"/>
        <item x="14401"/>
        <item x="20347"/>
        <item x="5219"/>
        <item x="8642"/>
        <item x="19157"/>
        <item x="18911"/>
        <item x="18603"/>
        <item x="14824"/>
        <item x="21523"/>
        <item x="7216"/>
        <item x="7146"/>
        <item x="6890"/>
        <item x="6206"/>
        <item x="5979"/>
        <item x="7004"/>
        <item x="5933"/>
        <item x="2721"/>
        <item x="2757"/>
        <item x="2975"/>
        <item x="2859"/>
        <item x="3029"/>
        <item x="3122"/>
        <item x="2543"/>
        <item x="15127"/>
        <item x="15903"/>
        <item x="18395"/>
        <item x="18266"/>
        <item x="17615"/>
        <item x="18220"/>
        <item x="17523"/>
        <item x="17524"/>
        <item x="18492"/>
        <item x="12887"/>
        <item x="13486"/>
        <item x="12975"/>
        <item x="12622"/>
        <item x="12624"/>
        <item x="16202"/>
        <item x="17301"/>
        <item x="17290"/>
        <item x="268"/>
        <item x="248"/>
        <item x="513"/>
        <item x="11644"/>
        <item x="17"/>
        <item x="12239"/>
        <item x="4452"/>
        <item x="4117"/>
        <item x="10541"/>
        <item x="10355"/>
        <item x="10872"/>
        <item x="8218"/>
        <item x="8298"/>
        <item x="7714"/>
        <item x="8087"/>
        <item x="9306"/>
        <item x="9725"/>
        <item x="14642"/>
        <item x="13721"/>
        <item x="14623"/>
        <item x="14231"/>
        <item x="20840"/>
        <item x="20529"/>
        <item x="20106"/>
        <item x="20550"/>
        <item x="20783"/>
        <item x="19495"/>
        <item x="19688"/>
        <item x="5123"/>
        <item x="5024"/>
        <item x="8640"/>
        <item x="8835"/>
        <item x="2182"/>
        <item x="19178"/>
        <item x="14929"/>
        <item x="1297"/>
        <item x="6044"/>
        <item x="6256"/>
        <item x="6747"/>
        <item x="5832"/>
        <item x="6751"/>
        <item x="7253"/>
        <item x="6853"/>
        <item x="6242"/>
        <item x="3367"/>
        <item x="3433"/>
        <item x="5916"/>
        <item x="5804"/>
        <item x="3643"/>
        <item x="16146"/>
        <item x="15571"/>
        <item x="15400"/>
        <item x="15573"/>
        <item x="15805"/>
        <item x="15886"/>
        <item x="17419"/>
        <item x="17557"/>
        <item x="18382"/>
        <item x="15106"/>
        <item x="16134"/>
        <item x="17776"/>
        <item x="17588"/>
        <item x="13425"/>
        <item x="13283"/>
        <item x="13026"/>
        <item x="12671"/>
        <item x="12853"/>
        <item x="13392"/>
        <item x="12869"/>
        <item x="13156"/>
        <item x="13181"/>
        <item x="16207"/>
        <item x="17369"/>
        <item x="17295"/>
        <item x="17000"/>
        <item x="16252"/>
        <item x="622"/>
        <item x="637"/>
        <item x="431"/>
        <item x="525"/>
        <item x="457"/>
        <item x="12451"/>
        <item x="4934"/>
        <item x="4513"/>
        <item x="4562"/>
        <item x="4659"/>
        <item x="4095"/>
        <item x="4760"/>
        <item x="3907"/>
        <item x="4271"/>
        <item x="10678"/>
        <item x="10966"/>
        <item x="11027"/>
        <item x="10657"/>
        <item x="11086"/>
        <item x="10312"/>
        <item x="10566"/>
        <item x="11171"/>
        <item x="7704"/>
        <item x="7522"/>
        <item x="8287"/>
        <item x="8424"/>
        <item x="9584"/>
        <item x="10230"/>
        <item x="9903"/>
        <item x="14248"/>
        <item x="13903"/>
        <item x="14575"/>
        <item x="14333"/>
        <item x="13941"/>
        <item x="20160"/>
        <item x="20392"/>
        <item x="20794"/>
        <item x="20531"/>
        <item x="20130"/>
        <item x="20440"/>
        <item x="20126"/>
        <item x="20822"/>
        <item x="20138"/>
        <item x="20749"/>
        <item x="19441"/>
        <item x="19557"/>
        <item x="19640"/>
        <item x="5674"/>
        <item x="5548"/>
        <item x="5178"/>
        <item x="9009"/>
        <item x="2264"/>
        <item x="2272"/>
        <item x="2267"/>
        <item x="21306"/>
        <item x="18895"/>
        <item x="19176"/>
        <item x="19108"/>
        <item x="14820"/>
        <item x="1090"/>
        <item x="1155"/>
        <item x="5920"/>
        <item x="6536"/>
        <item x="6413"/>
        <item x="6911"/>
        <item x="6343"/>
        <item x="5991"/>
        <item x="6684"/>
        <item x="5918"/>
        <item x="5902"/>
        <item x="6309"/>
        <item x="6584"/>
        <item x="3524"/>
        <item x="3428"/>
        <item x="3144"/>
        <item x="3620"/>
        <item x="15803"/>
        <item x="15937"/>
        <item x="3323"/>
        <item x="16136"/>
        <item x="15524"/>
        <item x="2889"/>
        <item x="15521"/>
        <item x="15608"/>
        <item x="17469"/>
        <item x="17892"/>
        <item x="18258"/>
        <item x="13025"/>
        <item x="12642"/>
        <item x="12616"/>
        <item x="18344"/>
        <item x="18229"/>
        <item x="12660"/>
        <item x="13276"/>
        <item x="16450"/>
        <item x="17040"/>
        <item x="12820"/>
        <item x="12900"/>
        <item x="16732"/>
        <item x="17298"/>
        <item x="788"/>
        <item x="621"/>
        <item x="16940"/>
        <item x="17004"/>
        <item x="16736"/>
        <item x="16395"/>
        <item x="714"/>
        <item x="604"/>
        <item x="11844"/>
        <item x="405"/>
        <item x="12193"/>
        <item x="4356"/>
        <item x="4229"/>
        <item x="4438"/>
        <item x="12565"/>
        <item x="4164"/>
        <item x="10471"/>
        <item x="11466"/>
        <item x="10535"/>
        <item x="11211"/>
        <item x="7436"/>
        <item x="8439"/>
        <item x="8476"/>
        <item x="11057"/>
        <item x="7477"/>
        <item x="10537"/>
        <item x="7942"/>
        <item x="8467"/>
        <item x="10221"/>
        <item x="9692"/>
        <item x="9522"/>
        <item x="9788"/>
        <item x="8072"/>
        <item x="9330"/>
        <item x="9647"/>
        <item x="10054"/>
        <item x="9902"/>
        <item x="10128"/>
        <item x="13711"/>
        <item x="14495"/>
        <item x="20960"/>
        <item x="14434"/>
        <item x="20723"/>
        <item x="20063"/>
        <item x="19508"/>
        <item x="19689"/>
        <item x="20049"/>
        <item x="19954"/>
        <item x="5260"/>
        <item x="5688"/>
        <item x="8805"/>
        <item x="8749"/>
        <item x="9193"/>
        <item x="2093"/>
        <item x="1833"/>
        <item x="9185"/>
        <item x="1926"/>
        <item x="8914"/>
        <item x="8688"/>
        <item x="18842"/>
        <item x="14834"/>
        <item x="14905"/>
        <item x="14855"/>
        <item x="1606"/>
        <item x="1222"/>
        <item x="1596"/>
        <item x="7336"/>
        <item x="6076"/>
        <item x="6344"/>
        <item x="7047"/>
        <item x="6599"/>
        <item x="6490"/>
        <item x="7039"/>
        <item x="6023"/>
        <item x="3656"/>
        <item x="3726"/>
        <item x="2698"/>
        <item x="2841"/>
        <item x="16160"/>
        <item x="15964"/>
        <item x="18323"/>
        <item x="18054"/>
        <item x="18317"/>
        <item x="18144"/>
        <item x="13584"/>
        <item x="13625"/>
        <item x="16954"/>
        <item x="17218"/>
        <item x="17116"/>
        <item x="16649"/>
        <item x="16590"/>
        <item x="17176"/>
        <item x="16719"/>
        <item x="17061"/>
        <item x="789"/>
        <item x="327"/>
        <item x="958"/>
        <item x="891"/>
        <item x="709"/>
        <item x="631"/>
        <item x="189"/>
        <item x="123"/>
        <item x="932"/>
        <item x="11703"/>
        <item x="11809"/>
        <item x="12206"/>
        <item x="4632"/>
        <item x="4472"/>
        <item x="4610"/>
        <item x="10670"/>
        <item x="8362"/>
        <item x="8089"/>
        <item x="7610"/>
        <item x="9661"/>
        <item x="14342"/>
        <item x="20815"/>
        <item x="20060"/>
        <item x="20198"/>
        <item x="5675"/>
        <item x="5484"/>
        <item x="8884"/>
        <item x="8681"/>
        <item x="2289"/>
        <item x="1715"/>
        <item x="1621"/>
        <item x="1489"/>
        <item x="6985"/>
        <item x="7094"/>
        <item x="6816"/>
        <item x="6732"/>
        <item x="6986"/>
        <item x="5821"/>
        <item x="5752"/>
        <item x="3298"/>
        <item x="2630"/>
        <item x="2986"/>
        <item x="3528"/>
        <item x="15453"/>
        <item x="15330"/>
        <item x="15215"/>
        <item x="16165"/>
        <item x="15466"/>
        <item x="15261"/>
        <item x="15391"/>
        <item x="15906"/>
        <item x="16105"/>
        <item x="15928"/>
        <item x="15735"/>
        <item x="15500"/>
        <item x="18418"/>
        <item x="18234"/>
        <item x="17817"/>
        <item x="13664"/>
        <item x="13416"/>
        <item x="17359"/>
        <item x="17361"/>
        <item x="16222"/>
        <item x="17054"/>
        <item x="16905"/>
        <item x="16314"/>
        <item x="16864"/>
        <item x="16453"/>
        <item x="519"/>
        <item x="534"/>
        <item x="274"/>
        <item x="245"/>
        <item x="12434"/>
        <item x="12133"/>
        <item x="11993"/>
        <item x="12134"/>
        <item x="12515"/>
        <item x="3854"/>
        <item x="11143"/>
        <item x="10320"/>
        <item x="11306"/>
        <item x="11094"/>
        <item x="7571"/>
        <item x="7846"/>
        <item x="7991"/>
        <item x="7826"/>
        <item x="10110"/>
        <item x="9281"/>
        <item x="14031"/>
        <item x="14257"/>
        <item x="20157"/>
        <item x="19370"/>
        <item x="19505"/>
        <item x="4972"/>
        <item x="8876"/>
        <item x="2207"/>
        <item x="21117"/>
        <item x="18839"/>
        <item x="14795"/>
        <item x="1387"/>
        <item x="7090"/>
        <item x="5903"/>
        <item x="6327"/>
        <item x="6661"/>
        <item x="2751"/>
        <item x="15907"/>
        <item x="16130"/>
        <item x="15507"/>
        <item x="14994"/>
        <item x="18362"/>
        <item x="17538"/>
        <item x="16554"/>
        <item x="16317"/>
        <item x="17167"/>
        <item x="723"/>
        <item x="4160"/>
        <item x="4167"/>
        <item x="4040"/>
        <item x="4030"/>
        <item x="8368"/>
        <item x="8278"/>
        <item x="10172"/>
        <item x="20639"/>
        <item x="8697"/>
        <item x="1823"/>
        <item x="18772"/>
        <item x="1085"/>
        <item x="1511"/>
        <item x="6789"/>
        <item x="6339"/>
        <item x="7379"/>
        <item x="3683"/>
        <item x="15277"/>
        <item x="13406"/>
        <item x="12877"/>
        <item x="17065"/>
        <item x="16515"/>
        <item x="13151"/>
        <item x="732"/>
        <item x="942"/>
        <item x="962"/>
        <item x="12302"/>
        <item x="4843"/>
        <item x="3900"/>
        <item x="8037"/>
        <item x="2467"/>
        <item x="1601"/>
        <item x="7297"/>
        <item x="6003"/>
        <item x="6385"/>
        <item x="6153"/>
        <item x="6515"/>
        <item x="6547"/>
        <item x="6471"/>
        <item x="2982"/>
        <item x="3101"/>
        <item x="6730"/>
        <item x="7337"/>
        <item x="3663"/>
        <item x="3168"/>
        <item x="3184"/>
        <item x="15696"/>
        <item x="15637"/>
        <item x="15041"/>
        <item x="2626"/>
        <item x="18175"/>
        <item x="16164"/>
        <item x="12838"/>
        <item x="12867"/>
        <item x="13236"/>
        <item x="12907"/>
        <item x="17624"/>
        <item x="16797"/>
        <item x="12933"/>
        <item x="13230"/>
        <item x="16282"/>
        <item x="414"/>
        <item x="3"/>
        <item x="358"/>
        <item x="781"/>
        <item x="403"/>
        <item x="211"/>
        <item x="16268"/>
        <item x="11894"/>
        <item x="619"/>
        <item x="11518"/>
        <item x="216"/>
        <item x="4812"/>
        <item x="3953"/>
        <item x="4445"/>
        <item x="11886"/>
        <item x="11882"/>
        <item x="11045"/>
        <item x="11152"/>
        <item x="10640"/>
        <item x="8260"/>
        <item x="7978"/>
        <item x="10890"/>
        <item x="7575"/>
        <item x="7939"/>
        <item x="9644"/>
        <item x="8284"/>
        <item x="14533"/>
        <item x="9956"/>
        <item x="9460"/>
        <item x="13780"/>
        <item x="13965"/>
        <item x="19820"/>
        <item x="19941"/>
        <item x="5279"/>
        <item x="5726"/>
        <item x="5307"/>
        <item x="5285"/>
        <item x="1839"/>
        <item x="2245"/>
        <item x="2361"/>
        <item x="8556"/>
        <item x="2367"/>
        <item x="18994"/>
        <item x="19109"/>
        <item x="14775"/>
        <item x="1741"/>
        <item x="1746"/>
        <item x="1701"/>
        <item x="6895"/>
        <item x="7172"/>
        <item x="6047"/>
        <item x="7134"/>
        <item x="6783"/>
        <item x="5894"/>
        <item x="6233"/>
        <item x="6080"/>
        <item x="7232"/>
        <item x="5764"/>
        <item x="5922"/>
        <item x="7110"/>
        <item x="3171"/>
        <item x="3360"/>
        <item x="3764"/>
        <item x="16084"/>
        <item x="15040"/>
        <item x="15664"/>
        <item x="15070"/>
        <item x="15786"/>
        <item x="18226"/>
        <item x="17225"/>
        <item x="930"/>
        <item x="435"/>
        <item x="1011"/>
        <item x="0"/>
        <item x="11798"/>
        <item x="10469"/>
        <item x="11093"/>
        <item x="10182"/>
        <item x="9670"/>
        <item x="9292"/>
        <item x="9431"/>
        <item x="14682"/>
        <item x="13931"/>
        <item x="20981"/>
        <item x="19461"/>
        <item x="19238"/>
        <item x="19626"/>
        <item x="19230"/>
        <item x="5691"/>
        <item x="8938"/>
        <item x="9057"/>
        <item x="8546"/>
        <item x="8498"/>
        <item x="8979"/>
        <item x="5852"/>
        <item x="6930"/>
        <item x="6194"/>
        <item x="5789"/>
        <item x="6912"/>
        <item x="3707"/>
        <item x="3640"/>
        <item x="2564"/>
        <item x="2939"/>
        <item x="15095"/>
        <item x="18105"/>
        <item x="18432"/>
        <item x="12826"/>
        <item x="17002"/>
        <item x="17257"/>
        <item x="16559"/>
        <item x="17259"/>
        <item x="16489"/>
        <item x="16787"/>
        <item x="16553"/>
        <item x="16992"/>
        <item x="16659"/>
        <item x="345"/>
        <item x="970"/>
        <item x="12218"/>
        <item x="11640"/>
        <item x="4878"/>
        <item x="4444"/>
        <item x="4613"/>
        <item x="10599"/>
        <item x="11395"/>
        <item x="8397"/>
        <item x="9906"/>
        <item x="9834"/>
        <item x="13993"/>
        <item x="20109"/>
        <item x="5184"/>
        <item x="5308"/>
        <item x="5026"/>
        <item x="1568"/>
        <item x="1334"/>
        <item x="7016"/>
        <item x="6871"/>
        <item x="7270"/>
        <item x="2562"/>
        <item x="6104"/>
        <item x="3735"/>
        <item x="3750"/>
        <item x="15841"/>
        <item x="15326"/>
        <item x="16132"/>
        <item x="15617"/>
        <item x="18329"/>
        <item x="13099"/>
        <item x="13043"/>
        <item x="13652"/>
        <item x="13518"/>
        <item x="16615"/>
        <item x="16310"/>
        <item x="16341"/>
        <item x="16263"/>
        <item x="243"/>
        <item x="640"/>
        <item x="219"/>
        <item x="12535"/>
        <item x="12349"/>
        <item x="11717"/>
        <item x="11818"/>
        <item x="4691"/>
        <item x="4586"/>
        <item x="3794"/>
        <item x="9795"/>
        <item x="7805"/>
        <item x="9498"/>
        <item x="14563"/>
        <item x="20923"/>
        <item x="20504"/>
        <item x="20775"/>
        <item x="19834"/>
        <item x="19220"/>
        <item x="5650"/>
        <item x="5678"/>
        <item x="9063"/>
        <item x="2337"/>
        <item x="21145"/>
        <item x="19121"/>
        <item x="19111"/>
        <item x="18589"/>
        <item x="1562"/>
        <item x="1370"/>
        <item x="1406"/>
        <item x="1633"/>
        <item x="1429"/>
        <item x="6303"/>
        <item x="6537"/>
        <item x="2583"/>
        <item x="2665"/>
        <item x="3356"/>
        <item x="15855"/>
        <item x="15499"/>
        <item x="18363"/>
        <item x="18491"/>
        <item x="17644"/>
        <item x="17619"/>
        <item x="17590"/>
        <item x="13561"/>
        <item x="13440"/>
        <item x="13051"/>
        <item x="12890"/>
        <item x="13036"/>
        <item x="16524"/>
        <item x="16353"/>
        <item x="369"/>
        <item x="11812"/>
        <item x="959"/>
        <item x="12457"/>
        <item x="11948"/>
        <item x="12268"/>
        <item x="12199"/>
        <item x="12115"/>
        <item x="12035"/>
        <item x="4790"/>
        <item x="4412"/>
        <item x="4329"/>
        <item x="10487"/>
        <item x="10724"/>
        <item x="8436"/>
        <item x="7410"/>
        <item x="7528"/>
        <item x="8147"/>
        <item x="10185"/>
        <item x="8297"/>
        <item x="9245"/>
        <item x="10253"/>
        <item x="9763"/>
        <item x="9905"/>
        <item x="9957"/>
        <item x="14051"/>
        <item x="13714"/>
        <item x="14511"/>
        <item x="13887"/>
        <item x="14258"/>
        <item x="19232"/>
        <item x="19821"/>
        <item x="19480"/>
        <item x="19414"/>
        <item x="19550"/>
        <item x="5425"/>
        <item x="5165"/>
        <item x="19450"/>
        <item x="5673"/>
        <item x="4987"/>
        <item x="5154"/>
        <item x="5179"/>
        <item x="5376"/>
        <item x="8517"/>
        <item x="8743"/>
        <item x="2414"/>
        <item x="18870"/>
        <item x="18636"/>
        <item x="1776"/>
        <item x="1513"/>
        <item x="1248"/>
        <item x="6861"/>
        <item x="7373"/>
        <item x="6701"/>
        <item x="6969"/>
        <item x="2856"/>
        <item x="16075"/>
        <item x="15910"/>
        <item x="18013"/>
        <item x="18078"/>
        <item x="18131"/>
        <item x="16123"/>
        <item x="18543"/>
        <item x="18412"/>
        <item x="13132"/>
        <item x="13638"/>
        <item x="13618"/>
        <item x="13386"/>
        <item x="12854"/>
        <item x="12859"/>
        <item x="12661"/>
        <item x="17220"/>
        <item x="77"/>
        <item x="16272"/>
        <item x="16436"/>
        <item x="12544"/>
        <item x="11442"/>
        <item x="4014"/>
        <item x="14556"/>
        <item x="14096"/>
        <item x="14013"/>
        <item x="19995"/>
        <item x="19298"/>
        <item x="5388"/>
        <item x="5739"/>
        <item x="5035"/>
        <item x="2328"/>
        <item x="18581"/>
        <item x="1648"/>
        <item x="6202"/>
        <item x="7302"/>
        <item x="6147"/>
        <item x="7150"/>
        <item x="5882"/>
        <item x="1088"/>
        <item x="16149"/>
        <item x="17534"/>
        <item x="13327"/>
        <item x="4034"/>
        <item x="10152"/>
        <item x="13796"/>
        <item x="19737"/>
        <item x="19300"/>
        <item x="19605"/>
        <item x="5074"/>
        <item x="5533"/>
        <item x="1339"/>
        <item x="6800"/>
        <item x="6179"/>
        <item x="6795"/>
        <item x="2782"/>
        <item x="16101"/>
        <item x="15607"/>
        <item x="15922"/>
        <item x="15073"/>
        <item x="15889"/>
        <item x="18174"/>
        <item x="17611"/>
        <item x="18341"/>
        <item x="18080"/>
        <item x="13215"/>
        <item x="18003"/>
        <item x="13296"/>
        <item x="13432"/>
        <item x="17730"/>
        <item x="13114"/>
        <item x="16284"/>
        <item x="16653"/>
        <item x="16947"/>
        <item x="17310"/>
        <item x="16939"/>
        <item x="462"/>
        <item x="686"/>
        <item x="16925"/>
        <item x="12438"/>
        <item x="12591"/>
        <item x="735"/>
        <item x="4617"/>
        <item x="11767"/>
        <item x="12195"/>
        <item x="11910"/>
        <item x="10919"/>
        <item x="11288"/>
        <item x="11087"/>
        <item x="3869"/>
        <item x="7902"/>
        <item x="10365"/>
        <item x="8123"/>
        <item x="10223"/>
        <item x="10156"/>
        <item x="9853"/>
        <item x="9241"/>
        <item x="14199"/>
        <item x="13756"/>
        <item x="20884"/>
        <item x="20350"/>
        <item x="20499"/>
        <item x="19567"/>
        <item x="20482"/>
        <item x="19235"/>
        <item x="5230"/>
        <item x="5270"/>
        <item x="19401"/>
        <item x="19448"/>
        <item x="8869"/>
        <item x="8984"/>
        <item x="21429"/>
        <item x="19046"/>
        <item x="19144"/>
        <item x="21484"/>
        <item x="18811"/>
        <item x="18697"/>
        <item x="21531"/>
        <item x="1245"/>
        <item x="1137"/>
        <item x="6876"/>
        <item x="6530"/>
        <item x="5956"/>
        <item x="7324"/>
        <item x="6337"/>
        <item x="3382"/>
        <item x="2984"/>
        <item x="3121"/>
        <item x="15612"/>
        <item x="15359"/>
        <item x="15660"/>
        <item x="17949"/>
        <item x="17795"/>
        <item x="17574"/>
        <item x="17719"/>
        <item x="17860"/>
        <item x="18102"/>
        <item x="18472"/>
        <item x="18325"/>
        <item x="17768"/>
        <item x="17413"/>
        <item x="17810"/>
        <item x="17535"/>
        <item x="17837"/>
        <item x="17925"/>
        <item x="18199"/>
        <item x="18481"/>
        <item x="17689"/>
        <item x="18431"/>
        <item x="18529"/>
        <item x="17969"/>
        <item x="17843"/>
        <item x="13295"/>
        <item x="13575"/>
        <item x="13149"/>
        <item x="13381"/>
        <item x="12716"/>
        <item x="13054"/>
        <item x="13639"/>
        <item x="12996"/>
        <item x="13130"/>
        <item x="12657"/>
        <item x="12792"/>
        <item x="12922"/>
        <item x="13248"/>
        <item x="12800"/>
        <item x="13231"/>
        <item x="12737"/>
        <item x="12902"/>
        <item x="12945"/>
        <item x="13348"/>
        <item x="13677"/>
        <item x="12979"/>
        <item x="13277"/>
        <item x="13649"/>
        <item x="13331"/>
        <item x="13592"/>
        <item x="12773"/>
        <item x="13101"/>
        <item x="13394"/>
        <item x="12814"/>
        <item x="12767"/>
        <item x="12847"/>
        <item x="12870"/>
        <item x="16771"/>
        <item x="16879"/>
        <item x="400"/>
        <item x="126"/>
        <item x="583"/>
        <item x="11715"/>
        <item x="12144"/>
        <item x="4819"/>
        <item x="4828"/>
        <item x="4344"/>
        <item x="4334"/>
        <item x="11402"/>
        <item x="10386"/>
        <item x="10372"/>
        <item x="10450"/>
        <item x="8209"/>
        <item x="7900"/>
        <item x="7987"/>
        <item x="7495"/>
        <item x="9495"/>
        <item x="9703"/>
        <item x="9411"/>
        <item x="13795"/>
        <item x="13849"/>
        <item x="13877"/>
        <item x="20378"/>
        <item x="20838"/>
        <item x="20727"/>
        <item x="19521"/>
        <item x="19573"/>
        <item x="8646"/>
        <item x="8757"/>
        <item x="18850"/>
        <item x="18720"/>
        <item x="1172"/>
        <item x="1277"/>
        <item x="1408"/>
        <item x="7386"/>
        <item x="6037"/>
        <item x="6737"/>
        <item x="6302"/>
        <item x="6401"/>
        <item x="3412"/>
        <item x="2839"/>
        <item x="2569"/>
        <item x="3434"/>
        <item x="6132"/>
        <item x="15652"/>
        <item x="15446"/>
        <item x="15034"/>
        <item x="2604"/>
        <item x="17984"/>
        <item x="15247"/>
        <item x="17871"/>
        <item x="15322"/>
        <item x="15221"/>
        <item x="13308"/>
        <item x="12874"/>
        <item x="12759"/>
        <item x="13646"/>
        <item x="13623"/>
        <item x="12894"/>
        <item x="16861"/>
        <item x="17139"/>
        <item x="906"/>
        <item x="497"/>
        <item x="37"/>
        <item x="32"/>
        <item x="12407"/>
        <item x="12013"/>
        <item x="11583"/>
        <item x="12101"/>
        <item x="12180"/>
        <item x="3852"/>
        <item x="10681"/>
        <item x="10446"/>
        <item x="11132"/>
        <item x="7664"/>
        <item x="8013"/>
        <item x="7641"/>
        <item x="10013"/>
        <item x="7868"/>
        <item x="9646"/>
        <item x="7795"/>
        <item x="13874"/>
        <item x="20301"/>
        <item x="19475"/>
        <item x="8571"/>
        <item x="8791"/>
        <item x="1848"/>
        <item x="2090"/>
        <item x="8672"/>
        <item x="21376"/>
        <item x="1067"/>
        <item x="1345"/>
        <item x="6017"/>
        <item x="6807"/>
        <item x="6656"/>
        <item x="6611"/>
        <item x="1744"/>
        <item x="2711"/>
        <item x="3335"/>
        <item x="2788"/>
        <item x="2795"/>
        <item x="3138"/>
        <item x="16099"/>
        <item x="15194"/>
        <item x="15163"/>
        <item x="3206"/>
        <item x="15430"/>
        <item x="18017"/>
        <item x="17556"/>
        <item x="15339"/>
        <item x="15014"/>
        <item x="15990"/>
        <item x="17501"/>
        <item x="12961"/>
        <item x="17791"/>
        <item x="17245"/>
        <item x="13232"/>
        <item x="13326"/>
        <item x="130"/>
        <item x="342"/>
        <item x="392"/>
        <item x="625"/>
        <item x="12247"/>
        <item x="12286"/>
        <item x="12587"/>
        <item x="585"/>
        <item x="11686"/>
        <item x="12021"/>
        <item x="11811"/>
        <item x="363"/>
        <item x="4810"/>
        <item x="4571"/>
        <item x="12353"/>
        <item x="10601"/>
        <item x="4045"/>
        <item x="10628"/>
        <item x="11293"/>
        <item x="11275"/>
        <item x="7935"/>
        <item x="9476"/>
        <item x="10068"/>
        <item x="8120"/>
        <item x="8163"/>
        <item x="13805"/>
        <item x="13862"/>
        <item x="20732"/>
        <item x="20467"/>
        <item x="21044"/>
        <item x="14088"/>
        <item x="19195"/>
        <item x="19855"/>
        <item x="5686"/>
        <item x="2331"/>
        <item x="2287"/>
        <item x="1959"/>
        <item x="9211"/>
        <item x="9091"/>
        <item x="9173"/>
        <item x="19174"/>
        <item x="21115"/>
        <item x="18939"/>
        <item x="18882"/>
        <item x="18858"/>
        <item x="14793"/>
        <item x="1497"/>
        <item x="6294"/>
        <item x="6535"/>
        <item x="6265"/>
        <item x="6765"/>
        <item x="3510"/>
        <item x="3755"/>
        <item x="3437"/>
        <item x="2715"/>
        <item x="2758"/>
        <item x="15711"/>
        <item x="15428"/>
        <item x="16156"/>
        <item x="15622"/>
        <item x="15952"/>
        <item x="15548"/>
        <item x="17762"/>
        <item x="18028"/>
        <item x="18056"/>
        <item x="17628"/>
        <item x="13573"/>
        <item x="17060"/>
        <item x="16473"/>
        <item x="16883"/>
        <item x="17224"/>
        <item x="16804"/>
        <item x="16299"/>
        <item x="16232"/>
        <item x="21"/>
        <item x="235"/>
        <item x="567"/>
        <item x="821"/>
        <item x="12325"/>
        <item x="11617"/>
        <item x="11975"/>
        <item x="11815"/>
        <item x="11625"/>
        <item x="4753"/>
        <item x="4285"/>
        <item x="4607"/>
        <item x="3948"/>
        <item x="4056"/>
        <item x="10397"/>
        <item x="11313"/>
        <item x="7583"/>
        <item x="10071"/>
        <item x="10082"/>
        <item x="10019"/>
        <item x="10164"/>
        <item x="9410"/>
        <item x="20820"/>
        <item x="20442"/>
        <item x="20492"/>
        <item x="20088"/>
        <item x="20886"/>
        <item x="20028"/>
        <item x="2389"/>
        <item x="2047"/>
        <item x="18588"/>
        <item x="1328"/>
        <item x="1281"/>
        <item x="6155"/>
        <item x="6358"/>
        <item x="3159"/>
        <item x="15955"/>
        <item x="15155"/>
        <item x="15812"/>
        <item x="15452"/>
        <item x="17682"/>
        <item x="18117"/>
        <item x="17982"/>
        <item x="18292"/>
        <item x="18064"/>
        <item x="18306"/>
        <item x="12935"/>
        <item x="16212"/>
        <item x="16203"/>
        <item x="16714"/>
        <item x="12364"/>
        <item x="12424"/>
        <item x="4208"/>
        <item x="3860"/>
        <item x="10800"/>
        <item x="10939"/>
        <item x="9732"/>
        <item x="20642"/>
        <item x="5540"/>
        <item x="5416"/>
        <item x="8607"/>
        <item x="2013"/>
        <item x="1977"/>
        <item x="14772"/>
        <item x="6521"/>
        <item x="6691"/>
        <item x="6642"/>
        <item x="6728"/>
        <item x="6186"/>
        <item x="6600"/>
        <item x="2668"/>
        <item x="15395"/>
        <item x="16120"/>
        <item x="15603"/>
        <item x="15866"/>
        <item x="18181"/>
        <item x="13393"/>
        <item x="17247"/>
        <item x="16375"/>
        <item x="16737"/>
        <item x="16381"/>
        <item x="17199"/>
        <item x="865"/>
        <item x="975"/>
        <item x="849"/>
        <item x="790"/>
        <item x="1050"/>
        <item x="939"/>
        <item x="179"/>
        <item x="12155"/>
        <item x="12273"/>
        <item x="12222"/>
        <item x="11802"/>
        <item x="12250"/>
        <item x="11550"/>
        <item x="11606"/>
        <item x="12240"/>
        <item x="12299"/>
        <item x="12300"/>
        <item x="12067"/>
        <item x="4531"/>
        <item x="10759"/>
        <item x="10911"/>
        <item x="10351"/>
        <item x="10672"/>
        <item x="8386"/>
        <item x="7454"/>
        <item x="8081"/>
        <item x="14515"/>
        <item x="9187"/>
        <item x="8758"/>
        <item x="2283"/>
        <item x="2097"/>
        <item x="2241"/>
        <item x="21067"/>
        <item x="21095"/>
        <item x="21493"/>
        <item x="1717"/>
        <item x="1790"/>
        <item x="6739"/>
        <item x="6364"/>
        <item x="5853"/>
        <item x="5981"/>
        <item x="3314"/>
        <item x="3664"/>
        <item x="3091"/>
        <item x="3650"/>
        <item x="18357"/>
        <item x="18271"/>
        <item x="17826"/>
        <item x="17956"/>
        <item x="18109"/>
        <item x="13656"/>
        <item x="12908"/>
        <item x="16385"/>
        <item x="16323"/>
        <item x="740"/>
        <item x="204"/>
        <item x="12255"/>
        <item x="11629"/>
        <item x="11539"/>
        <item x="4268"/>
        <item x="4907"/>
        <item x="10898"/>
        <item x="10584"/>
        <item x="10511"/>
        <item x="10766"/>
        <item x="10424"/>
        <item x="8135"/>
        <item x="7984"/>
        <item x="7992"/>
        <item x="9393"/>
        <item x="9819"/>
        <item x="9749"/>
        <item x="9347"/>
        <item x="13786"/>
        <item x="14488"/>
        <item x="13694"/>
        <item x="14463"/>
        <item x="13830"/>
        <item x="14044"/>
        <item x="13818"/>
        <item x="20414"/>
        <item x="21010"/>
        <item x="20268"/>
        <item x="20865"/>
        <item x="20871"/>
        <item x="19745"/>
        <item x="19830"/>
        <item x="19602"/>
        <item x="19951"/>
        <item x="19652"/>
        <item x="19934"/>
        <item x="5713"/>
        <item x="5003"/>
        <item x="8696"/>
        <item x="8771"/>
        <item x="9033"/>
        <item x="2404"/>
        <item x="2425"/>
        <item x="21444"/>
        <item x="21091"/>
        <item x="19049"/>
        <item x="19094"/>
        <item x="19011"/>
        <item x="1204"/>
        <item x="1456"/>
        <item x="7315"/>
        <item x="6697"/>
        <item x="6894"/>
        <item x="6315"/>
        <item x="5943"/>
        <item x="6491"/>
        <item x="7120"/>
        <item x="3463"/>
        <item x="15190"/>
        <item x="15989"/>
        <item x="15491"/>
        <item x="15581"/>
        <item x="18041"/>
        <item x="17395"/>
        <item x="12633"/>
        <item x="13333"/>
        <item x="13359"/>
        <item x="13321"/>
        <item x="17050"/>
        <item x="16243"/>
        <item x="16289"/>
        <item x="16757"/>
        <item x="16500"/>
        <item x="825"/>
        <item x="630"/>
        <item x="669"/>
        <item x="853"/>
        <item x="547"/>
        <item x="186"/>
        <item x="12531"/>
        <item x="12545"/>
        <item x="11719"/>
        <item x="11498"/>
        <item x="11858"/>
        <item x="11582"/>
        <item x="12497"/>
        <item x="11935"/>
        <item x="12118"/>
        <item x="11587"/>
        <item x="3840"/>
        <item x="3969"/>
        <item x="4178"/>
        <item x="11346"/>
        <item x="11342"/>
        <item x="11277"/>
        <item x="10971"/>
        <item x="10914"/>
        <item x="11068"/>
        <item x="8341"/>
        <item x="8320"/>
        <item x="8205"/>
        <item x="10226"/>
        <item x="9533"/>
        <item x="7883"/>
        <item x="9951"/>
        <item x="13700"/>
        <item x="14647"/>
        <item x="20211"/>
        <item x="13813"/>
        <item x="20223"/>
        <item x="20427"/>
        <item x="20578"/>
        <item x="21000"/>
        <item x="20246"/>
        <item x="19653"/>
        <item x="19596"/>
        <item x="19442"/>
        <item x="19411"/>
        <item x="19324"/>
        <item x="5589"/>
        <item x="5583"/>
        <item x="5077"/>
        <item x="5238"/>
        <item x="19349"/>
        <item x="5202"/>
        <item x="5114"/>
        <item x="5651"/>
        <item x="9225"/>
        <item x="8998"/>
        <item x="8755"/>
        <item x="2495"/>
        <item x="2505"/>
        <item x="1946"/>
        <item x="8592"/>
        <item x="19038"/>
        <item x="18711"/>
        <item x="18671"/>
        <item x="21564"/>
        <item x="1707"/>
        <item x="1491"/>
        <item x="1259"/>
        <item x="5889"/>
        <item x="6724"/>
        <item x="6712"/>
        <item x="7368"/>
        <item x="7221"/>
        <item x="1115"/>
        <item x="6168"/>
        <item x="7265"/>
        <item x="7205"/>
        <item x="5766"/>
        <item x="7228"/>
        <item x="3738"/>
        <item x="5923"/>
        <item x="5965"/>
        <item x="7085"/>
        <item x="3269"/>
        <item x="15984"/>
        <item x="14991"/>
        <item x="15204"/>
        <item x="3399"/>
        <item x="2842"/>
        <item x="18557"/>
        <item x="18560"/>
        <item x="18044"/>
        <item x="18101"/>
        <item x="17908"/>
        <item x="17569"/>
        <item x="17625"/>
        <item x="18108"/>
        <item x="13369"/>
        <item x="13557"/>
        <item x="13227"/>
        <item x="13320"/>
        <item x="13137"/>
        <item x="13330"/>
        <item x="12875"/>
        <item x="17838"/>
        <item x="12755"/>
        <item x="17193"/>
        <item x="16967"/>
        <item x="16830"/>
        <item x="16702"/>
        <item x="842"/>
        <item x="799"/>
        <item x="1018"/>
        <item x="971"/>
        <item x="16630"/>
        <item x="12"/>
        <item x="1001"/>
        <item x="12492"/>
        <item x="12435"/>
        <item x="12450"/>
        <item x="185"/>
        <item x="4463"/>
        <item x="4801"/>
        <item x="3884"/>
        <item x="11330"/>
        <item x="3790"/>
        <item x="4442"/>
        <item x="7735"/>
        <item x="10613"/>
        <item x="10641"/>
        <item x="8282"/>
        <item x="7861"/>
        <item x="7425"/>
        <item x="9430"/>
        <item x="7889"/>
        <item x="14086"/>
        <item x="14408"/>
        <item x="20647"/>
        <item x="14082"/>
        <item x="19541"/>
        <item x="20003"/>
        <item x="19785"/>
        <item x="20545"/>
        <item x="20914"/>
        <item x="19374"/>
        <item x="19297"/>
        <item x="5075"/>
        <item x="5542"/>
        <item x="5668"/>
        <item x="5514"/>
        <item x="5317"/>
        <item x="19669"/>
        <item x="8485"/>
        <item x="8787"/>
        <item x="2248"/>
        <item x="2457"/>
        <item x="2223"/>
        <item x="2175"/>
        <item x="19189"/>
        <item x="21336"/>
        <item x="14826"/>
        <item x="18696"/>
        <item x="1369"/>
        <item x="7161"/>
        <item x="6357"/>
        <item x="6922"/>
        <item x="5878"/>
        <item x="7176"/>
        <item x="2873"/>
        <item x="3256"/>
        <item x="15760"/>
        <item x="16043"/>
        <item x="15744"/>
        <item x="15710"/>
        <item x="18290"/>
        <item x="18252"/>
        <item x="17708"/>
        <item x="17783"/>
        <item x="17936"/>
        <item x="17495"/>
        <item x="17482"/>
        <item x="12688"/>
        <item x="12654"/>
        <item x="17069"/>
        <item x="17214"/>
        <item x="17071"/>
        <item x="16828"/>
        <item x="16974"/>
        <item x="902"/>
        <item x="160"/>
        <item x="86"/>
        <item x="979"/>
        <item x="324"/>
        <item x="1025"/>
        <item x="11903"/>
        <item x="12558"/>
        <item x="4904"/>
        <item x="4367"/>
        <item x="11232"/>
        <item x="10938"/>
        <item x="11436"/>
        <item x="10508"/>
        <item x="11445"/>
        <item x="8315"/>
        <item x="8328"/>
        <item x="7955"/>
        <item x="7996"/>
        <item x="9848"/>
        <item x="9587"/>
        <item x="9973"/>
        <item x="9601"/>
        <item x="10048"/>
        <item x="9917"/>
        <item x="10231"/>
        <item x="9341"/>
        <item x="14443"/>
        <item x="14208"/>
        <item x="14181"/>
        <item x="14284"/>
        <item x="14587"/>
        <item x="14612"/>
        <item x="13848"/>
        <item x="14428"/>
        <item x="14541"/>
        <item x="20161"/>
        <item x="20621"/>
        <item x="19756"/>
        <item x="19486"/>
        <item x="19912"/>
        <item x="19407"/>
        <item x="19589"/>
        <item x="5748"/>
        <item x="5415"/>
        <item x="8499"/>
        <item x="1866"/>
        <item x="14963"/>
        <item x="14773"/>
        <item x="1478"/>
        <item x="1617"/>
        <item x="6626"/>
        <item x="6780"/>
        <item x="7284"/>
        <item x="6703"/>
        <item x="6245"/>
        <item x="6053"/>
        <item x="6009"/>
        <item x="7289"/>
        <item x="6454"/>
        <item x="3106"/>
        <item x="3009"/>
        <item x="15601"/>
        <item x="15578"/>
        <item x="15793"/>
        <item x="15166"/>
        <item x="17854"/>
        <item x="17946"/>
        <item x="18559"/>
        <item x="17983"/>
        <item x="17463"/>
        <item x="17390"/>
        <item x="18180"/>
        <item x="13397"/>
        <item x="12779"/>
        <item x="13177"/>
        <item x="13420"/>
        <item x="16614"/>
        <item x="397"/>
        <item x="351"/>
        <item x="51"/>
        <item x="11544"/>
        <item x="11616"/>
        <item x="4061"/>
        <item x="4342"/>
        <item x="4425"/>
        <item x="11341"/>
        <item x="11267"/>
        <item x="11172"/>
        <item x="10899"/>
        <item x="11001"/>
        <item x="8222"/>
        <item x="8339"/>
        <item x="7619"/>
        <item x="7688"/>
        <item x="7989"/>
        <item x="9458"/>
        <item x="9855"/>
        <item x="9298"/>
        <item x="9643"/>
        <item x="10122"/>
        <item x="10169"/>
        <item x="10255"/>
        <item x="9776"/>
        <item x="14685"/>
        <item x="14036"/>
        <item x="14063"/>
        <item x="13867"/>
        <item x="13841"/>
        <item x="20463"/>
        <item x="20863"/>
        <item x="20954"/>
        <item x="20098"/>
        <item x="19687"/>
        <item x="19356"/>
        <item x="19466"/>
        <item x="5462"/>
        <item x="5101"/>
        <item x="5667"/>
        <item x="5261"/>
        <item x="5657"/>
        <item x="9076"/>
        <item x="8995"/>
        <item x="8853"/>
        <item x="8588"/>
        <item x="9103"/>
        <item x="8729"/>
        <item x="2420"/>
        <item x="1906"/>
        <item x="2409"/>
        <item x="2141"/>
        <item x="21350"/>
        <item x="19129"/>
        <item x="19058"/>
        <item x="18843"/>
        <item x="18808"/>
        <item x="18771"/>
        <item x="18816"/>
        <item x="14952"/>
        <item x="1351"/>
        <item x="1228"/>
        <item x="1211"/>
        <item x="1430"/>
        <item x="21602"/>
        <item x="1086"/>
        <item x="6346"/>
        <item x="6205"/>
        <item x="6578"/>
        <item x="2864"/>
        <item x="2824"/>
        <item x="15661"/>
        <item x="16039"/>
        <item x="15343"/>
        <item x="15932"/>
        <item x="14986"/>
        <item x="16081"/>
        <item x="16129"/>
        <item x="15539"/>
        <item x="15701"/>
        <item x="18000"/>
        <item x="17531"/>
        <item x="17933"/>
        <item x="17425"/>
        <item x="17704"/>
        <item x="17654"/>
        <item x="13593"/>
        <item x="13663"/>
        <item x="12727"/>
        <item x="13279"/>
        <item x="16959"/>
        <item x="17074"/>
        <item x="662"/>
        <item x="11604"/>
        <item x="11783"/>
        <item x="12071"/>
        <item x="4833"/>
        <item x="10847"/>
        <item x="10449"/>
        <item x="9913"/>
        <item x="9761"/>
        <item x="13797"/>
        <item x="20672"/>
        <item x="8718"/>
        <item x="9127"/>
        <item x="8694"/>
        <item x="2033"/>
        <item x="2486"/>
        <item x="21412"/>
        <item x="19062"/>
        <item x="18984"/>
        <item x="18845"/>
        <item x="14732"/>
        <item x="5779"/>
        <item x="2964"/>
        <item x="15203"/>
        <item x="18243"/>
        <item x="18284"/>
        <item x="17581"/>
        <item x="16398"/>
        <item x="13"/>
        <item x="11609"/>
        <item x="8350"/>
        <item x="5183"/>
        <item x="1966"/>
        <item x="2192"/>
        <item x="2321"/>
        <item x="1861"/>
        <item x="1968"/>
        <item x="21064"/>
        <item x="21487"/>
        <item x="18647"/>
        <item x="14969"/>
        <item x="21572"/>
        <item x="1079"/>
        <item x="1555"/>
        <item x="1465"/>
        <item x="1263"/>
        <item x="1699"/>
        <item x="6734"/>
        <item x="6731"/>
        <item x="7118"/>
        <item x="6685"/>
        <item x="6088"/>
        <item x="3137"/>
        <item x="2976"/>
        <item x="3030"/>
        <item x="16176"/>
        <item x="15413"/>
        <item x="15563"/>
        <item x="15549"/>
        <item x="15926"/>
        <item x="16113"/>
        <item x="18541"/>
        <item x="17839"/>
        <item x="13340"/>
        <item x="12805"/>
        <item x="13454"/>
        <item x="17131"/>
        <item x="16950"/>
        <item x="16801"/>
        <item x="17118"/>
        <item x="16809"/>
        <item x="17146"/>
        <item x="231"/>
        <item x="989"/>
        <item x="12135"/>
        <item x="11831"/>
        <item x="4568"/>
        <item x="4064"/>
        <item x="4774"/>
        <item x="10929"/>
        <item x="10378"/>
        <item x="8223"/>
        <item x="8360"/>
        <item x="7696"/>
        <item x="8057"/>
        <item x="9351"/>
        <item x="9931"/>
        <item x="14426"/>
        <item x="14668"/>
        <item x="13895"/>
        <item x="14324"/>
        <item x="14135"/>
        <item x="20846"/>
        <item x="20082"/>
        <item x="19936"/>
        <item x="19543"/>
        <item x="19357"/>
        <item x="19958"/>
        <item x="19561"/>
        <item x="19850"/>
        <item x="19215"/>
        <item x="5715"/>
        <item x="4950"/>
        <item x="5328"/>
        <item x="8760"/>
        <item x="9062"/>
        <item x="8769"/>
        <item x="8614"/>
        <item x="8558"/>
        <item x="1881"/>
        <item x="21214"/>
        <item x="19173"/>
        <item x="14934"/>
        <item x="14901"/>
        <item x="1524"/>
        <item x="1395"/>
        <item x="6405"/>
        <item x="7036"/>
        <item x="6753"/>
        <item x="6213"/>
        <item x="6333"/>
        <item x="6619"/>
        <item x="3702"/>
        <item x="3635"/>
        <item x="2687"/>
        <item x="2996"/>
        <item x="7354"/>
        <item x="2967"/>
        <item x="2599"/>
        <item x="3006"/>
        <item x="15678"/>
        <item x="15978"/>
        <item x="15169"/>
        <item x="15474"/>
        <item x="14989"/>
        <item x="13450"/>
        <item x="18464"/>
        <item x="17999"/>
        <item x="13192"/>
        <item x="13191"/>
        <item x="13015"/>
        <item x="12652"/>
        <item x="16433"/>
        <item x="17160"/>
        <item x="17056"/>
        <item x="703"/>
        <item x="145"/>
        <item x="858"/>
        <item x="12408"/>
        <item x="12106"/>
        <item x="11926"/>
        <item x="12329"/>
        <item x="12045"/>
        <item x="3804"/>
        <item x="4343"/>
        <item x="4353"/>
        <item x="4023"/>
        <item x="10957"/>
        <item x="10267"/>
        <item x="10819"/>
        <item x="8314"/>
        <item x="9731"/>
        <item x="9893"/>
        <item x="9600"/>
        <item x="14338"/>
        <item x="14282"/>
        <item x="9384"/>
        <item x="14677"/>
        <item x="14290"/>
        <item x="14061"/>
        <item x="13960"/>
        <item x="13707"/>
        <item x="13929"/>
        <item x="13901"/>
        <item x="20443"/>
        <item x="20505"/>
        <item x="19228"/>
        <item x="20009"/>
        <item x="5683"/>
        <item x="8551"/>
        <item x="9104"/>
        <item x="2438"/>
        <item x="1829"/>
        <item x="2411"/>
        <item x="2281"/>
        <item x="2095"/>
        <item x="8651"/>
        <item x="8586"/>
        <item x="2310"/>
        <item x="21185"/>
        <item x="21163"/>
        <item x="18879"/>
        <item x="21124"/>
        <item x="21198"/>
        <item x="18924"/>
        <item x="19115"/>
        <item x="14912"/>
        <item x="1106"/>
        <item x="6061"/>
        <item x="6674"/>
        <item x="5782"/>
        <item x="5984"/>
        <item x="6021"/>
        <item x="6232"/>
        <item x="7095"/>
        <item x="6249"/>
        <item x="6564"/>
        <item x="5844"/>
        <item x="3074"/>
        <item x="3025"/>
        <item x="3220"/>
        <item x="2917"/>
        <item x="3436"/>
        <item x="2882"/>
        <item x="16033"/>
        <item x="16103"/>
        <item x="16102"/>
        <item x="16179"/>
        <item x="15970"/>
        <item x="16097"/>
        <item x="17819"/>
        <item x="17732"/>
        <item x="18153"/>
        <item x="18143"/>
        <item x="17490"/>
        <item x="18161"/>
        <item x="18075"/>
        <item x="18139"/>
        <item x="13048"/>
        <item x="13008"/>
        <item x="12966"/>
        <item x="12962"/>
        <item x="12658"/>
        <item x="12638"/>
        <item x="13366"/>
        <item x="13435"/>
        <item x="16760"/>
        <item x="16454"/>
        <item x="16759"/>
        <item x="17222"/>
        <item x="16397"/>
        <item x="192"/>
        <item x="708"/>
        <item x="343"/>
        <item x="155"/>
        <item x="12439"/>
        <item x="11714"/>
        <item x="12369"/>
        <item x="11470"/>
        <item x="4076"/>
        <item x="4839"/>
        <item x="4725"/>
        <item x="4628"/>
        <item x="4714"/>
        <item x="4191"/>
        <item x="11140"/>
        <item x="10967"/>
        <item x="11080"/>
        <item x="10656"/>
        <item x="8333"/>
        <item x="7684"/>
        <item x="7796"/>
        <item x="10104"/>
        <item x="9824"/>
        <item x="13808"/>
        <item x="14069"/>
        <item x="13729"/>
        <item x="14485"/>
        <item x="20521"/>
        <item x="20800"/>
        <item x="20353"/>
        <item x="20191"/>
        <item x="20379"/>
        <item x="20136"/>
        <item x="20139"/>
        <item x="20758"/>
        <item x="19284"/>
        <item x="5120"/>
        <item x="5404"/>
        <item x="5460"/>
        <item x="4959"/>
        <item x="8644"/>
        <item x="9180"/>
        <item x="9038"/>
        <item x="1986"/>
        <item x="2364"/>
        <item x="19051"/>
        <item x="18737"/>
        <item x="18566"/>
        <item x="1538"/>
        <item x="1547"/>
        <item x="1397"/>
        <item x="1481"/>
        <item x="1611"/>
        <item x="1238"/>
        <item x="1337"/>
        <item x="7174"/>
        <item x="6866"/>
        <item x="7187"/>
        <item x="6799"/>
        <item x="6498"/>
        <item x="2559"/>
        <item x="7246"/>
        <item x="2690"/>
        <item x="15921"/>
        <item x="16140"/>
        <item x="2871"/>
        <item x="15874"/>
        <item x="15537"/>
        <item x="15071"/>
        <item x="17587"/>
        <item x="17968"/>
        <item x="18247"/>
        <item x="17952"/>
        <item x="17561"/>
        <item x="17428"/>
        <item x="17617"/>
        <item x="13278"/>
        <item x="13551"/>
        <item x="16705"/>
        <item x="13281"/>
        <item x="13437"/>
        <item x="16277"/>
        <item x="17255"/>
        <item x="16463"/>
        <item x="220"/>
        <item x="11722"/>
        <item x="11942"/>
        <item x="12008"/>
        <item x="4627"/>
        <item x="4363"/>
        <item x="4458"/>
        <item x="4747"/>
        <item x="3979"/>
        <item x="4368"/>
        <item x="4663"/>
        <item x="10846"/>
        <item x="10944"/>
        <item x="11192"/>
        <item x="8029"/>
        <item x="7587"/>
        <item x="8023"/>
        <item x="7968"/>
        <item x="7927"/>
        <item x="7854"/>
        <item x="9567"/>
        <item x="7391"/>
        <item x="9609"/>
        <item x="10179"/>
        <item x="9910"/>
        <item x="13928"/>
        <item x="14179"/>
        <item x="13726"/>
        <item x="14394"/>
        <item x="13779"/>
        <item x="13749"/>
        <item x="20070"/>
        <item x="13687"/>
        <item x="20526"/>
        <item x="20311"/>
        <item x="21001"/>
        <item x="20402"/>
        <item x="19514"/>
        <item x="19726"/>
        <item x="5257"/>
        <item x="8610"/>
        <item x="2479"/>
        <item x="2508"/>
        <item x="8793"/>
        <item x="1958"/>
        <item x="21239"/>
        <item x="18966"/>
        <item x="18899"/>
        <item x="18702"/>
        <item x="21532"/>
        <item x="1793"/>
        <item x="1756"/>
        <item x="1660"/>
        <item x="1089"/>
        <item x="6948"/>
        <item x="7305"/>
        <item x="6907"/>
        <item x="6775"/>
        <item x="3709"/>
        <item x="3598"/>
        <item x="3725"/>
        <item x="2595"/>
        <item x="15240"/>
        <item x="16155"/>
        <item x="15074"/>
        <item x="18263"/>
        <item x="17911"/>
        <item x="17589"/>
        <item x="16304"/>
        <item x="17313"/>
        <item x="173"/>
        <item x="570"/>
        <item x="82"/>
        <item x="768"/>
        <item x="960"/>
        <item x="12389"/>
        <item x="12103"/>
        <item x="11586"/>
        <item x="3865"/>
        <item x="4515"/>
        <item x="11331"/>
        <item x="10607"/>
        <item x="11256"/>
        <item x="11456"/>
        <item x="11255"/>
        <item x="11046"/>
        <item x="11322"/>
        <item x="8473"/>
        <item x="7869"/>
        <item x="7533"/>
        <item x="10044"/>
        <item x="14027"/>
        <item x="13998"/>
        <item x="14308"/>
        <item x="13720"/>
        <item x="20964"/>
        <item x="20546"/>
        <item x="20836"/>
        <item x="20988"/>
        <item x="20720"/>
        <item x="20563"/>
        <item x="20895"/>
        <item x="20674"/>
        <item x="20386"/>
        <item x="19347"/>
        <item x="19917"/>
        <item x="19876"/>
        <item x="5198"/>
        <item x="5060"/>
        <item x="5076"/>
        <item x="5465"/>
        <item x="2541"/>
        <item x="2085"/>
        <item x="21456"/>
        <item x="18914"/>
        <item x="18574"/>
        <item x="1526"/>
        <item x="6622"/>
        <item x="7132"/>
        <item x="6378"/>
        <item x="7254"/>
        <item x="7083"/>
        <item x="6507"/>
        <item x="5815"/>
        <item x="3150"/>
        <item x="2592"/>
        <item x="3445"/>
        <item x="2798"/>
        <item x="15807"/>
        <item x="2770"/>
        <item x="16058"/>
        <item x="15283"/>
        <item x="15043"/>
        <item x="15529"/>
        <item x="18170"/>
        <item x="17769"/>
        <item x="17907"/>
        <item x="13576"/>
        <item x="13604"/>
        <item x="12892"/>
        <item x="17006"/>
        <item x="804"/>
        <item x="371"/>
        <item x="748"/>
        <item x="11573"/>
        <item x="4254"/>
        <item x="8093"/>
        <item x="19629"/>
        <item x="8789"/>
        <item x="9094"/>
        <item x="1731"/>
        <item x="1533"/>
        <item x="1216"/>
        <item x="1372"/>
        <item x="1160"/>
        <item x="21575"/>
        <item x="6628"/>
        <item x="6629"/>
        <item x="7338"/>
        <item x="6235"/>
        <item x="6296"/>
        <item x="3747"/>
        <item x="2875"/>
        <item x="15716"/>
        <item x="16064"/>
        <item x="16021"/>
        <item x="15765"/>
        <item x="15344"/>
        <item x="17947"/>
        <item x="17825"/>
        <item x="17650"/>
        <item x="18232"/>
        <item x="18152"/>
        <item x="13185"/>
        <item x="13630"/>
        <item x="12829"/>
        <item x="13441"/>
        <item x="16396"/>
        <item x="128"/>
        <item x="11169"/>
        <item x="10633"/>
        <item x="21034"/>
        <item x="19171"/>
        <item x="19110"/>
        <item x="19101"/>
        <item x="18862"/>
        <item x="18733"/>
        <item x="21546"/>
        <item x="6545"/>
        <item x="7038"/>
        <item x="3569"/>
        <item x="15394"/>
        <item x="15951"/>
        <item x="15766"/>
        <item x="15977"/>
        <item x="15329"/>
        <item x="17951"/>
        <item x="18006"/>
        <item x="15087"/>
        <item x="13037"/>
        <item x="13531"/>
        <item x="13542"/>
        <item x="13426"/>
        <item x="13391"/>
        <item x="12752"/>
        <item x="17270"/>
        <item x="16987"/>
        <item x="17136"/>
        <item x="16948"/>
        <item x="11545"/>
        <item x="4689"/>
        <item x="11051"/>
        <item x="11209"/>
        <item x="11207"/>
        <item x="11420"/>
        <item x="10778"/>
        <item x="7896"/>
        <item x="7620"/>
        <item x="10192"/>
        <item x="7674"/>
        <item x="9747"/>
        <item x="14617"/>
        <item x="14008"/>
        <item x="13886"/>
        <item x="14310"/>
        <item x="13834"/>
        <item x="13942"/>
        <item x="14630"/>
        <item x="13969"/>
        <item x="14119"/>
        <item x="14427"/>
        <item x="20441"/>
        <item x="20743"/>
        <item x="20481"/>
        <item x="20286"/>
        <item x="20248"/>
        <item x="20290"/>
        <item x="20080"/>
        <item x="19963"/>
        <item x="19883"/>
        <item x="19191"/>
        <item x="20690"/>
        <item x="19674"/>
        <item x="19203"/>
        <item x="19412"/>
        <item x="8826"/>
        <item x="2236"/>
        <item x="1912"/>
        <item x="1816"/>
        <item x="18734"/>
        <item x="14791"/>
        <item x="7041"/>
        <item x="6384"/>
        <item x="7179"/>
        <item x="7003"/>
        <item x="7201"/>
        <item x="6240"/>
        <item x="7274"/>
        <item x="7049"/>
        <item x="6647"/>
        <item x="5845"/>
        <item x="6880"/>
        <item x="3685"/>
        <item x="3037"/>
        <item x="2609"/>
        <item x="15810"/>
        <item x="15091"/>
        <item x="17436"/>
        <item x="16166"/>
        <item x="18177"/>
        <item x="17850"/>
        <item x="17649"/>
        <item x="18198"/>
        <item x="16111"/>
        <item x="13654"/>
        <item x="18218"/>
        <item x="17355"/>
        <item x="17213"/>
        <item x="17241"/>
        <item x="16766"/>
        <item x="17128"/>
        <item x="13291"/>
        <item x="16910"/>
        <item x="16961"/>
        <item x="16976"/>
        <item x="17179"/>
        <item x="16966"/>
        <item x="16889"/>
        <item x="13016"/>
        <item x="13517"/>
        <item x="13280"/>
        <item x="16335"/>
        <item x="17192"/>
        <item x="679"/>
        <item x="432"/>
        <item x="1034"/>
        <item x="730"/>
        <item x="16867"/>
        <item x="209"/>
        <item x="569"/>
        <item x="4701"/>
        <item x="4824"/>
        <item x="10405"/>
        <item x="10630"/>
        <item x="10716"/>
        <item x="8363"/>
        <item x="7800"/>
        <item x="7513"/>
        <item x="7833"/>
        <item x="9720"/>
        <item x="7726"/>
        <item x="9354"/>
        <item x="9549"/>
        <item x="14195"/>
        <item x="13759"/>
        <item x="14379"/>
        <item x="20599"/>
        <item x="13778"/>
        <item x="20452"/>
        <item x="19563"/>
        <item x="5305"/>
        <item x="5052"/>
        <item x="19312"/>
        <item x="5116"/>
        <item x="8515"/>
        <item x="2020"/>
        <item x="2061"/>
        <item x="1996"/>
        <item x="2436"/>
        <item x="2344"/>
        <item x="1980"/>
        <item x="2017"/>
        <item x="2119"/>
        <item x="2336"/>
        <item x="21364"/>
        <item x="21098"/>
        <item x="21373"/>
        <item x="19053"/>
        <item x="19120"/>
        <item x="19031"/>
        <item x="19123"/>
        <item x="18675"/>
        <item x="1082"/>
        <item x="1677"/>
        <item x="1644"/>
        <item x="6589"/>
        <item x="5809"/>
        <item x="6768"/>
        <item x="6479"/>
        <item x="6868"/>
        <item x="6423"/>
        <item x="6520"/>
        <item x="6234"/>
        <item x="6888"/>
        <item x="2999"/>
        <item x="3364"/>
        <item x="2713"/>
        <item x="2780"/>
        <item x="3577"/>
        <item x="2548"/>
        <item x="15399"/>
        <item x="15380"/>
        <item x="15730"/>
        <item x="15304"/>
        <item x="14980"/>
        <item x="15276"/>
        <item x="17853"/>
        <item x="17598"/>
        <item x="17452"/>
        <item x="17711"/>
        <item x="17823"/>
        <item x="18473"/>
        <item x="17722"/>
        <item x="17734"/>
        <item x="13510"/>
        <item x="13268"/>
        <item x="12802"/>
        <item x="12831"/>
        <item x="16520"/>
        <item x="17019"/>
        <item x="16484"/>
        <item x="17240"/>
        <item x="712"/>
        <item x="293"/>
        <item x="12256"/>
        <item x="12566"/>
        <item x="12109"/>
        <item x="11875"/>
        <item x="12179"/>
        <item x="12042"/>
        <item x="11683"/>
        <item x="4647"/>
        <item x="4093"/>
        <item x="4264"/>
        <item x="3966"/>
        <item x="4875"/>
        <item x="4762"/>
        <item x="10857"/>
        <item x="10354"/>
        <item x="10528"/>
        <item x="10954"/>
        <item x="11370"/>
        <item x="10553"/>
        <item x="8073"/>
        <item x="7494"/>
        <item x="8281"/>
        <item x="8105"/>
        <item x="8425"/>
        <item x="7933"/>
        <item x="7492"/>
        <item x="10243"/>
        <item x="10196"/>
        <item x="9576"/>
        <item x="10258"/>
        <item x="9246"/>
        <item x="9785"/>
        <item x="14570"/>
        <item x="13985"/>
        <item x="13774"/>
        <item x="14234"/>
        <item x="14584"/>
        <item x="14207"/>
        <item x="20172"/>
        <item x="21005"/>
        <item x="20810"/>
        <item x="20689"/>
        <item x="20814"/>
        <item x="20986"/>
        <item x="20589"/>
        <item x="20801"/>
        <item x="19733"/>
        <item x="19423"/>
        <item x="19306"/>
        <item x="19874"/>
        <item x="19815"/>
        <item x="5354"/>
        <item x="5608"/>
        <item x="5254"/>
        <item x="5552"/>
        <item x="9181"/>
        <item x="8894"/>
        <item x="8971"/>
        <item x="8959"/>
        <item x="8609"/>
        <item x="8917"/>
        <item x="2302"/>
        <item x="2060"/>
        <item x="2161"/>
        <item x="2428"/>
        <item x="2181"/>
        <item x="2240"/>
        <item x="2165"/>
        <item x="2300"/>
        <item x="21127"/>
        <item x="21253"/>
        <item x="19124"/>
        <item x="14954"/>
        <item x="21543"/>
        <item x="21656"/>
        <item x="1304"/>
        <item x="7197"/>
        <item x="5767"/>
        <item x="7033"/>
        <item x="6146"/>
        <item x="6563"/>
        <item x="6444"/>
        <item x="6094"/>
        <item x="7009"/>
        <item x="6018"/>
        <item x="3042"/>
        <item x="2745"/>
        <item x="5823"/>
        <item x="6465"/>
        <item x="6290"/>
        <item x="15966"/>
        <item x="16012"/>
        <item x="15025"/>
        <item x="15458"/>
        <item x="15700"/>
        <item x="15135"/>
        <item x="3079"/>
        <item x="17746"/>
        <item x="18489"/>
        <item x="13265"/>
        <item x="12753"/>
        <item x="17858"/>
        <item x="12812"/>
        <item x="13650"/>
        <item x="16476"/>
        <item x="16294"/>
        <item x="17242"/>
        <item x="16213"/>
        <item x="16269"/>
        <item x="13193"/>
        <item x="16254"/>
        <item x="241"/>
        <item x="993"/>
        <item x="545"/>
        <item x="914"/>
        <item x="608"/>
        <item x="465"/>
        <item x="12496"/>
        <item x="4711"/>
        <item x="4091"/>
        <item x="4092"/>
        <item x="10932"/>
        <item x="10490"/>
        <item x="4089"/>
        <item x="8253"/>
        <item x="9901"/>
        <item x="10073"/>
        <item x="14383"/>
        <item x="14025"/>
        <item x="13839"/>
        <item x="9274"/>
        <item x="10170"/>
        <item x="20534"/>
        <item x="20193"/>
        <item x="20252"/>
        <item x="20538"/>
        <item x="20256"/>
        <item x="14400"/>
        <item x="13734"/>
        <item x="14522"/>
        <item x="14392"/>
        <item x="19655"/>
        <item x="19515"/>
        <item x="19525"/>
        <item x="19452"/>
        <item x="19843"/>
        <item x="19684"/>
        <item x="19451"/>
        <item x="5255"/>
        <item x="8550"/>
        <item x="5613"/>
        <item x="9088"/>
        <item x="9043"/>
        <item x="9164"/>
        <item x="5463"/>
        <item x="5207"/>
        <item x="2254"/>
        <item x="2395"/>
        <item x="2187"/>
        <item x="2307"/>
        <item x="8699"/>
        <item x="9219"/>
        <item x="9025"/>
        <item x="2523"/>
        <item x="18918"/>
        <item x="18907"/>
        <item x="21174"/>
        <item x="21207"/>
        <item x="21309"/>
        <item x="18756"/>
        <item x="18814"/>
        <item x="21654"/>
        <item x="1431"/>
        <item x="1623"/>
        <item x="1672"/>
        <item x="6503"/>
        <item x="6569"/>
        <item x="6201"/>
        <item x="7326"/>
        <item x="3423"/>
        <item x="15728"/>
        <item x="18364"/>
        <item x="18510"/>
        <item x="18033"/>
        <item x="17408"/>
        <item x="13001"/>
        <item x="13018"/>
        <item x="12858"/>
        <item x="12926"/>
        <item x="13405"/>
        <item x="16916"/>
        <item x="16662"/>
        <item x="17302"/>
        <item x="715"/>
        <item x="270"/>
        <item x="49"/>
        <item x="12552"/>
        <item x="12426"/>
        <item x="11825"/>
        <item x="12264"/>
        <item x="12343"/>
        <item x="11864"/>
        <item x="4623"/>
        <item x="4202"/>
        <item x="3850"/>
        <item x="3889"/>
        <item x="10858"/>
        <item x="3861"/>
        <item x="10697"/>
        <item x="10555"/>
        <item x="11428"/>
        <item x="3799"/>
        <item x="7549"/>
        <item x="7607"/>
        <item x="7603"/>
        <item x="10252"/>
        <item x="14619"/>
        <item x="13817"/>
        <item x="14507"/>
        <item x="14215"/>
        <item x="14117"/>
        <item x="20601"/>
        <item x="20326"/>
        <item x="19810"/>
        <item x="5738"/>
        <item x="8612"/>
        <item x="8726"/>
        <item x="8492"/>
        <item x="8645"/>
        <item x="8542"/>
        <item x="9086"/>
        <item x="8873"/>
        <item x="1942"/>
        <item x="1561"/>
        <item x="1384"/>
        <item x="3047"/>
        <item x="6641"/>
        <item x="6616"/>
        <item x="5949"/>
        <item x="15796"/>
        <item x="16051"/>
        <item x="15415"/>
        <item x="15313"/>
        <item x="16077"/>
        <item x="15514"/>
        <item x="15412"/>
        <item x="15576"/>
        <item x="15689"/>
        <item x="15218"/>
        <item x="15702"/>
        <item x="15901"/>
        <item x="3552"/>
        <item x="3407"/>
        <item x="3721"/>
        <item x="15527"/>
        <item x="18516"/>
        <item x="17788"/>
        <item x="18359"/>
        <item x="17412"/>
        <item x="15404"/>
        <item x="15693"/>
        <item x="13447"/>
        <item x="13429"/>
        <item x="18391"/>
        <item x="12687"/>
        <item x="13396"/>
        <item x="17254"/>
        <item x="12003"/>
        <item x="12132"/>
        <item x="13984"/>
        <item x="13686"/>
        <item x="5562"/>
        <item x="2273"/>
        <item x="1760"/>
        <item x="7358"/>
        <item x="6670"/>
        <item x="3646"/>
        <item x="16162"/>
        <item x="15011"/>
        <item x="15248"/>
        <item x="3736"/>
        <item x="17821"/>
        <item x="17573"/>
        <item x="12955"/>
        <item x="16624"/>
        <item x="16831"/>
        <item x="16640"/>
        <item x="856"/>
        <item x="17251"/>
        <item x="4341"/>
        <item x="12271"/>
        <item x="12378"/>
        <item x="10137"/>
        <item x="20437"/>
        <item x="13787"/>
        <item x="21333"/>
        <item x="6156"/>
        <item x="6259"/>
        <item x="3752"/>
        <item x="3223"/>
        <item x="2985"/>
        <item x="2942"/>
        <item x="15286"/>
        <item x="15876"/>
        <item x="15598"/>
        <item x="15296"/>
        <item x="15357"/>
        <item x="18501"/>
        <item x="18027"/>
        <item x="18339"/>
        <item x="17801"/>
        <item x="17383"/>
        <item x="18173"/>
        <item x="13485"/>
        <item x="12931"/>
        <item x="13355"/>
        <item x="12981"/>
        <item x="13668"/>
        <item x="13257"/>
        <item x="16616"/>
        <item x="17299"/>
        <item x="16834"/>
        <item x="16583"/>
        <item x="12443"/>
        <item x="12041"/>
        <item x="12376"/>
        <item x="12165"/>
        <item x="12498"/>
        <item x="11773"/>
        <item x="12248"/>
        <item x="12092"/>
        <item x="12091"/>
        <item x="12243"/>
        <item x="4502"/>
        <item x="4257"/>
        <item x="3823"/>
        <item x="8471"/>
        <item x="8186"/>
        <item x="7665"/>
        <item x="14614"/>
        <item x="13857"/>
        <item x="14549"/>
        <item x="13723"/>
        <item x="14705"/>
        <item x="20832"/>
        <item x="19399"/>
        <item x="19354"/>
        <item x="5213"/>
        <item x="8738"/>
        <item x="8844"/>
        <item x="2538"/>
        <item x="2465"/>
        <item x="2080"/>
        <item x="2109"/>
        <item x="21250"/>
        <item x="19007"/>
        <item x="18998"/>
        <item x="18723"/>
        <item x="14763"/>
        <item x="1145"/>
        <item x="6496"/>
        <item x="6550"/>
        <item x="2991"/>
        <item x="6105"/>
        <item x="3456"/>
        <item x="15586"/>
        <item x="15379"/>
        <item x="17621"/>
        <item x="16873"/>
        <item x="13657"/>
        <item x="16977"/>
        <item x="16233"/>
        <item x="12120"/>
        <item x="12560"/>
        <item x="11695"/>
        <item x="12083"/>
        <item x="11739"/>
        <item x="11524"/>
        <item x="12231"/>
        <item x="4756"/>
        <item x="3808"/>
        <item x="4240"/>
        <item x="11283"/>
        <item x="11251"/>
        <item x="10659"/>
        <item x="10648"/>
        <item x="8286"/>
        <item x="7573"/>
        <item x="10409"/>
        <item x="10492"/>
        <item x="8322"/>
        <item x="7782"/>
        <item x="8103"/>
        <item x="7479"/>
        <item x="9645"/>
        <item x="14294"/>
        <item x="9488"/>
        <item x="13767"/>
        <item x="9290"/>
        <item x="14346"/>
        <item x="10087"/>
        <item x="14693"/>
        <item x="13820"/>
        <item x="14107"/>
        <item x="21031"/>
        <item x="21018"/>
        <item x="13851"/>
        <item x="13997"/>
        <item x="14058"/>
        <item x="20825"/>
        <item x="20516"/>
        <item x="20067"/>
        <item x="19679"/>
        <item x="19877"/>
        <item x="20041"/>
        <item x="19472"/>
        <item x="5525"/>
        <item x="5717"/>
        <item x="8850"/>
        <item x="9066"/>
        <item x="9067"/>
        <item x="9010"/>
        <item x="8611"/>
        <item x="2188"/>
        <item x="18897"/>
        <item x="18866"/>
        <item x="19017"/>
        <item x="18570"/>
        <item x="14857"/>
        <item x="6463"/>
        <item x="7316"/>
        <item x="7207"/>
        <item x="7066"/>
        <item x="6716"/>
        <item x="2792"/>
        <item x="3614"/>
        <item x="2574"/>
        <item x="3330"/>
        <item x="3258"/>
        <item x="16038"/>
        <item x="18249"/>
        <item x="17913"/>
        <item x="17715"/>
        <item x="12760"/>
        <item x="16775"/>
        <item x="17233"/>
        <item x="660"/>
        <item x="771"/>
        <item x="1028"/>
        <item x="922"/>
        <item x="954"/>
        <item x="11839"/>
        <item x="4010"/>
        <item x="4001"/>
        <item x="4324"/>
        <item x="3910"/>
        <item x="4114"/>
        <item x="10726"/>
        <item x="10780"/>
        <item x="8060"/>
        <item x="7465"/>
        <item x="7816"/>
        <item x="7818"/>
        <item x="9288"/>
        <item x="9527"/>
        <item x="9433"/>
        <item x="9836"/>
        <item x="14530"/>
        <item x="14322"/>
        <item x="14297"/>
        <item x="20473"/>
        <item x="20280"/>
        <item x="20165"/>
        <item x="19547"/>
        <item x="19321"/>
        <item x="5582"/>
        <item x="5225"/>
        <item x="5045"/>
        <item x="8712"/>
        <item x="2142"/>
        <item x="1446"/>
        <item x="1272"/>
        <item x="5989"/>
        <item x="6060"/>
        <item x="5825"/>
        <item x="6755"/>
        <item x="3661"/>
        <item x="2810"/>
        <item x="15464"/>
        <item x="18446"/>
        <item x="18485"/>
        <item x="18222"/>
        <item x="18558"/>
        <item x="13463"/>
        <item x="13605"/>
        <item x="17353"/>
        <item x="17296"/>
        <item x="16580"/>
        <item x="427"/>
        <item x="818"/>
        <item x="529"/>
        <item x="11760"/>
        <item x="4390"/>
        <item x="4426"/>
        <item x="4070"/>
        <item x="11245"/>
        <item x="11206"/>
        <item x="10781"/>
        <item x="10333"/>
        <item x="11266"/>
        <item x="10968"/>
        <item x="10642"/>
        <item x="9804"/>
        <item x="9441"/>
        <item x="9630"/>
        <item x="9356"/>
        <item x="9897"/>
        <item x="14123"/>
        <item x="20196"/>
        <item x="19633"/>
        <item x="19727"/>
        <item x="19749"/>
        <item x="5325"/>
        <item x="9020"/>
        <item x="2531"/>
        <item x="2368"/>
        <item x="2136"/>
        <item x="1812"/>
        <item x="21268"/>
        <item x="14885"/>
        <item x="1753"/>
        <item x="1532"/>
        <item x="7021"/>
        <item x="6676"/>
        <item x="7045"/>
        <item x="6501"/>
        <item x="3151"/>
        <item x="17724"/>
        <item x="17539"/>
        <item x="13601"/>
        <item x="16208"/>
        <item x="12031"/>
        <item x="12108"/>
        <item x="12281"/>
        <item x="3836"/>
        <item x="11204"/>
        <item x="10504"/>
        <item x="10988"/>
        <item x="10145"/>
        <item x="9989"/>
        <item x="9628"/>
        <item x="9360"/>
        <item x="20918"/>
        <item x="20862"/>
        <item x="14288"/>
        <item x="20122"/>
        <item x="5568"/>
        <item x="5138"/>
        <item x="5619"/>
        <item x="8939"/>
        <item x="5596"/>
        <item x="2284"/>
        <item x="18889"/>
        <item x="1798"/>
        <item x="6863"/>
        <item x="6086"/>
        <item x="3308"/>
        <item x="2874"/>
        <item x="2722"/>
        <item x="15643"/>
        <item x="15894"/>
        <item x="15659"/>
        <item x="17699"/>
        <item x="12741"/>
        <item x="17149"/>
        <item x="313"/>
        <item x="158"/>
        <item x="11563"/>
        <item x="12238"/>
        <item x="9852"/>
        <item x="10027"/>
        <item x="9068"/>
        <item x="2131"/>
        <item x="1654"/>
        <item x="1466"/>
        <item x="1696"/>
        <item x="2897"/>
        <item x="2724"/>
        <item x="15954"/>
        <item x="15126"/>
        <item x="15183"/>
        <item x="17455"/>
        <item x="18474"/>
        <item x="18253"/>
        <item x="13488"/>
        <item x="16418"/>
        <item x="17168"/>
        <item x="2305"/>
        <item x="1282"/>
        <item x="6230"/>
        <item x="6484"/>
        <item x="6360"/>
        <item x="7384"/>
        <item x="18120"/>
        <item x="17698"/>
        <item x="18196"/>
        <item x="17422"/>
        <item x="17759"/>
        <item x="13659"/>
        <item x="12706"/>
        <item x="13372"/>
        <item x="13373"/>
        <item x="475"/>
        <item x="964"/>
        <item x="11859"/>
        <item x="11708"/>
        <item x="4485"/>
        <item x="4256"/>
        <item x="10554"/>
        <item x="10645"/>
        <item x="10543"/>
        <item x="10115"/>
        <item x="14481"/>
        <item x="14074"/>
        <item x="13814"/>
        <item x="20983"/>
        <item x="20247"/>
        <item x="19417"/>
        <item x="19397"/>
        <item x="19390"/>
        <item x="9157"/>
        <item x="8846"/>
        <item x="9121"/>
        <item x="9004"/>
        <item x="2233"/>
        <item x="21436"/>
        <item x="14802"/>
        <item x="1428"/>
        <item x="6855"/>
        <item x="7252"/>
        <item x="15161"/>
        <item x="15275"/>
        <item x="18279"/>
        <item x="13419"/>
        <item x="12651"/>
        <item x="16695"/>
        <item x="17195"/>
        <item x="999"/>
        <item x="94"/>
        <item x="11928"/>
        <item x="4511"/>
        <item x="4643"/>
        <item x="3892"/>
        <item x="11220"/>
        <item x="10399"/>
        <item x="4838"/>
        <item x="10848"/>
        <item x="10815"/>
        <item x="11067"/>
        <item x="9452"/>
        <item x="20128"/>
        <item x="20422"/>
        <item x="20650"/>
        <item x="20470"/>
        <item x="19314"/>
        <item x="20568"/>
        <item x="19222"/>
        <item x="5300"/>
        <item x="8809"/>
        <item x="8619"/>
        <item x="8739"/>
        <item x="2132"/>
        <item x="21162"/>
        <item x="21057"/>
        <item x="18831"/>
        <item x="14846"/>
        <item x="1258"/>
        <item x="6250"/>
        <item x="3565"/>
        <item x="3711"/>
        <item x="15837"/>
        <item x="15298"/>
        <item x="15868"/>
        <item x="15857"/>
        <item x="18111"/>
        <item x="17526"/>
        <item x="16842"/>
        <item x="16847"/>
        <item x="74"/>
        <item x="75"/>
        <item x="11785"/>
        <item x="11628"/>
        <item x="11660"/>
        <item x="11982"/>
        <item x="11946"/>
        <item x="4916"/>
        <item x="4897"/>
        <item x="4855"/>
        <item x="3939"/>
        <item x="10976"/>
        <item x="10596"/>
        <item x="10433"/>
        <item x="11111"/>
        <item x="1436"/>
        <item x="6090"/>
        <item x="5761"/>
        <item x="6116"/>
        <item x="6913"/>
        <item x="15676"/>
        <item x="15219"/>
        <item x="18012"/>
        <item x="18307"/>
        <item x="17473"/>
        <item x="12619"/>
        <item x="12605"/>
        <item x="16384"/>
        <item x="514"/>
        <item x="11968"/>
        <item x="11623"/>
        <item x="4612"/>
        <item x="4624"/>
        <item x="11252"/>
        <item x="11199"/>
        <item x="14269"/>
        <item x="20433"/>
        <item x="20607"/>
        <item x="19929"/>
        <item x="8858"/>
        <item x="1917"/>
        <item x="1577"/>
        <item x="1290"/>
        <item x="6524"/>
        <item x="6074"/>
        <item x="6770"/>
        <item x="6400"/>
        <item x="6162"/>
        <item x="2699"/>
        <item x="15742"/>
        <item x="18269"/>
        <item x="18335"/>
        <item x="13651"/>
        <item x="16235"/>
        <item x="16322"/>
        <item x="328"/>
        <item x="12333"/>
        <item x="12119"/>
        <item x="11868"/>
        <item x="12090"/>
        <item x="4626"/>
        <item x="4436"/>
        <item x="4534"/>
        <item x="4083"/>
        <item x="11210"/>
        <item x="10808"/>
        <item x="10317"/>
        <item x="10791"/>
        <item x="10296"/>
        <item x="10382"/>
        <item x="8012"/>
        <item x="7486"/>
        <item x="8052"/>
        <item x="8412"/>
        <item x="7840"/>
        <item x="9362"/>
        <item x="9368"/>
        <item x="9825"/>
        <item x="14489"/>
        <item x="13710"/>
        <item x="14153"/>
        <item x="14237"/>
        <item x="14633"/>
        <item x="20331"/>
        <item x="20398"/>
        <item x="19359"/>
        <item x="5614"/>
        <item x="5469"/>
        <item x="5100"/>
        <item x="8898"/>
        <item x="8813"/>
        <item x="9176"/>
        <item x="2377"/>
        <item x="1883"/>
        <item x="2075"/>
        <item x="21278"/>
        <item x="21200"/>
        <item x="18641"/>
        <item x="14877"/>
        <item x="1323"/>
        <item x="1148"/>
        <item x="1778"/>
        <item x="1075"/>
        <item x="6216"/>
        <item x="5972"/>
        <item x="6231"/>
        <item x="5869"/>
        <item x="5895"/>
        <item x="6820"/>
        <item x="3600"/>
        <item x="15211"/>
        <item x="15832"/>
        <item x="17927"/>
        <item x="17632"/>
        <item x="17500"/>
        <item x="12761"/>
        <item x="12743"/>
        <item x="16650"/>
        <item x="16597"/>
        <item x="596"/>
        <item x="477"/>
        <item x="1023"/>
        <item x="20"/>
        <item x="12069"/>
        <item x="4924"/>
        <item x="10789"/>
        <item x="7993"/>
        <item x="14543"/>
        <item x="13897"/>
        <item x="9207"/>
        <item x="1998"/>
        <item x="2234"/>
        <item x="1963"/>
        <item x="1736"/>
        <item x="7301"/>
        <item x="16067"/>
        <item x="16027"/>
        <item x="15230"/>
        <item x="18149"/>
        <item x="13472"/>
        <item x="16958"/>
        <item x="851"/>
        <item x="11478"/>
        <item x="14372"/>
        <item x="19939"/>
        <item x="19415"/>
        <item x="18930"/>
        <item x="6812"/>
        <item x="232"/>
        <item x="260"/>
        <item x="880"/>
        <item x="11964"/>
        <item x="11321"/>
        <item x="8195"/>
        <item x="8071"/>
        <item x="9831"/>
        <item x="14637"/>
        <item x="20348"/>
        <item x="20703"/>
        <item x="5247"/>
        <item x="5450"/>
        <item x="9222"/>
        <item x="1590"/>
        <item x="1687"/>
        <item x="1118"/>
        <item x="1421"/>
        <item x="1483"/>
        <item x="7072"/>
        <item x="6311"/>
        <item x="7060"/>
        <item x="6643"/>
        <item x="6909"/>
        <item x="6244"/>
        <item x="6164"/>
        <item x="7023"/>
        <item x="2493"/>
        <item x="6879"/>
        <item x="21437"/>
        <item x="17900"/>
        <item x="14960"/>
        <item x="14893"/>
        <item x="13285"/>
        <item x="16708"/>
        <item x="1519"/>
        <item x="1279"/>
        <item x="502"/>
        <item x="12400"/>
        <item x="4361"/>
        <item x="2560"/>
        <item x="16153"/>
        <item x="10481"/>
        <item x="15757"/>
        <item x="18016"/>
        <item x="13019"/>
        <item x="12865"/>
        <item x="17328"/>
        <item x="973"/>
        <item x="11963"/>
        <item x="12337"/>
        <item x="19611"/>
        <item x="4377"/>
        <item x="8790"/>
        <item x="11376"/>
        <item x="10311"/>
        <item x="11254"/>
        <item x="10552"/>
        <item x="8488"/>
        <item x="1808"/>
        <item x="8400"/>
        <item x="7546"/>
        <item x="8352"/>
        <item x="8321"/>
        <item x="7529"/>
        <item x="7418"/>
        <item x="7763"/>
        <item x="8055"/>
        <item x="1892"/>
        <item x="1944"/>
        <item x="21101"/>
        <item x="10089"/>
        <item x="19078"/>
        <item x="19069"/>
        <item x="18659"/>
        <item x="20532"/>
        <item x="20527"/>
        <item x="19516"/>
        <item x="5345"/>
        <item x="4949"/>
        <item x="9073"/>
        <item x="2478"/>
        <item x="21294"/>
        <item x="19153"/>
        <item x="14837"/>
        <item x="14756"/>
        <item x="1188"/>
        <item x="1380"/>
        <item x="5908"/>
        <item x="6494"/>
        <item x="6317"/>
        <item x="6689"/>
        <item x="6788"/>
        <item x="5919"/>
        <item x="6445"/>
        <item x="2755"/>
        <item x="15568"/>
        <item x="15645"/>
        <item x="16030"/>
        <item x="15252"/>
        <item x="18540"/>
        <item x="17548"/>
        <item x="18265"/>
        <item x="17878"/>
        <item x="18162"/>
        <item x="17685"/>
        <item x="18206"/>
        <item x="13559"/>
        <item x="13478"/>
        <item x="808"/>
        <item x="711"/>
        <item x="68"/>
        <item x="444"/>
        <item x="986"/>
        <item x="11548"/>
        <item x="12102"/>
        <item x="11549"/>
        <item x="4374"/>
        <item x="3971"/>
        <item x="11033"/>
        <item x="11388"/>
        <item x="10714"/>
        <item x="10582"/>
        <item x="10707"/>
        <item x="11015"/>
        <item x="10335"/>
        <item x="10326"/>
        <item x="11035"/>
        <item x="10562"/>
        <item x="10278"/>
        <item x="7404"/>
        <item x="8271"/>
        <item x="14673"/>
        <item x="14173"/>
        <item x="14561"/>
        <item x="14514"/>
        <item x="20788"/>
        <item x="20295"/>
        <item x="20951"/>
        <item x="20688"/>
        <item x="20244"/>
        <item x="19894"/>
        <item x="19250"/>
        <item x="19459"/>
        <item x="5560"/>
        <item x="5584"/>
        <item x="5102"/>
        <item x="5013"/>
        <item x="5036"/>
        <item x="8553"/>
        <item x="9011"/>
        <item x="21489"/>
        <item x="21465"/>
        <item x="14926"/>
        <item x="14871"/>
        <item x="1688"/>
        <item x="21586"/>
        <item x="1512"/>
        <item x="6658"/>
        <item x="5818"/>
        <item x="7272"/>
        <item x="6772"/>
        <item x="3634"/>
        <item x="18312"/>
        <item x="13571"/>
        <item x="17234"/>
        <item x="16742"/>
        <item x="848"/>
        <item x="252"/>
        <item x="832"/>
        <item x="395"/>
        <item x="11731"/>
        <item x="12169"/>
        <item x="12577"/>
        <item x="12294"/>
        <item x="12386"/>
        <item x="4728"/>
        <item x="4225"/>
        <item x="10663"/>
        <item x="11019"/>
        <item x="11176"/>
        <item x="10616"/>
        <item x="8102"/>
        <item x="7924"/>
        <item x="7639"/>
        <item x="7919"/>
        <item x="7624"/>
        <item x="7694"/>
        <item x="10158"/>
        <item x="10059"/>
        <item x="10099"/>
        <item x="9706"/>
        <item x="9530"/>
        <item x="9450"/>
        <item x="9263"/>
        <item x="9962"/>
        <item x="9987"/>
        <item x="14148"/>
        <item x="14178"/>
        <item x="14539"/>
        <item x="14696"/>
        <item x="14402"/>
        <item x="20565"/>
        <item x="20182"/>
        <item x="20131"/>
        <item x="20912"/>
        <item x="19935"/>
        <item x="19871"/>
        <item x="19504"/>
        <item x="5241"/>
        <item x="5423"/>
        <item x="5644"/>
        <item x="2460"/>
        <item x="2407"/>
        <item x="2355"/>
        <item x="2007"/>
        <item x="21387"/>
        <item x="19099"/>
        <item x="18721"/>
        <item x="18651"/>
        <item x="14880"/>
        <item x="1786"/>
        <item x="1294"/>
        <item x="6263"/>
        <item x="6101"/>
        <item x="6902"/>
        <item x="3290"/>
        <item x="2821"/>
        <item x="2950"/>
        <item x="16042"/>
        <item x="15244"/>
        <item x="15891"/>
        <item x="17873"/>
        <item x="13471"/>
        <item x="12698"/>
        <item x="12700"/>
        <item x="582"/>
        <item x="817"/>
        <item x="11"/>
        <item x="22"/>
        <item x="11618"/>
        <item x="12406"/>
        <item x="3796"/>
        <item x="10316"/>
        <item x="11305"/>
        <item x="11435"/>
        <item x="10532"/>
        <item x="11424"/>
        <item x="10373"/>
        <item x="10323"/>
        <item x="11421"/>
        <item x="8100"/>
        <item x="9524"/>
        <item x="13824"/>
        <item x="14110"/>
        <item x="20905"/>
        <item x="20716"/>
        <item x="21035"/>
        <item x="20214"/>
        <item x="20487"/>
        <item x="20679"/>
        <item x="20503"/>
        <item x="20333"/>
        <item x="5712"/>
        <item x="5349"/>
        <item x="8636"/>
        <item x="9040"/>
        <item x="8708"/>
        <item x="2194"/>
        <item x="2335"/>
        <item x="2163"/>
        <item x="21203"/>
        <item x="21136"/>
        <item x="19116"/>
        <item x="18975"/>
        <item x="18638"/>
        <item x="18592"/>
        <item x="14743"/>
        <item x="14835"/>
        <item x="1539"/>
        <item x="1419"/>
        <item x="1528"/>
        <item x="6291"/>
        <item x="6763"/>
        <item x="3174"/>
        <item x="17653"/>
        <item x="16639"/>
        <item x="16390"/>
        <item x="16426"/>
        <item x="16900"/>
        <item x="11823"/>
        <item x="13827"/>
        <item x="5248"/>
        <item x="5430"/>
        <item x="9224"/>
        <item x="8969"/>
        <item x="2484"/>
        <item x="1873"/>
        <item x="2291"/>
        <item x="14936"/>
        <item x="18518"/>
        <item x="18043"/>
        <item x="678"/>
        <item x="8332"/>
        <item x="7756"/>
        <item x="9577"/>
        <item x="1834"/>
        <item x="2385"/>
        <item x="2396"/>
        <item x="21449"/>
        <item x="14814"/>
        <item x="14953"/>
        <item x="21555"/>
        <item x="1308"/>
        <item x="1253"/>
        <item x="1534"/>
        <item x="1616"/>
        <item x="6979"/>
        <item x="7057"/>
        <item x="17773"/>
        <item x="17942"/>
        <item x="17737"/>
        <item x="13139"/>
        <item x="13081"/>
        <item x="13619"/>
        <item x="13309"/>
        <item x="656"/>
        <item x="647"/>
        <item x="11879"/>
        <item x="11737"/>
        <item x="11776"/>
        <item x="3995"/>
        <item x="10684"/>
        <item x="11318"/>
        <item x="7851"/>
        <item x="7476"/>
        <item x="7786"/>
        <item x="10220"/>
        <item x="9514"/>
        <item x="9508"/>
        <item x="10146"/>
        <item x="9300"/>
        <item x="14621"/>
        <item x="9874"/>
        <item x="14471"/>
        <item x="14334"/>
        <item x="20517"/>
        <item x="20574"/>
        <item x="20372"/>
        <item x="20653"/>
        <item x="19248"/>
        <item x="20027"/>
        <item x="19828"/>
        <item x="5526"/>
        <item x="5536"/>
        <item x="5113"/>
        <item x="5368"/>
        <item x="8825"/>
        <item x="9082"/>
        <item x="8583"/>
        <item x="14836"/>
        <item x="1639"/>
        <item x="1557"/>
        <item x="1521"/>
        <item x="6516"/>
        <item x="6402"/>
        <item x="13640"/>
        <item x="16287"/>
        <item x="867"/>
        <item x="11528"/>
        <item x="12221"/>
        <item x="4179"/>
        <item x="4111"/>
        <item x="4383"/>
        <item x="11296"/>
        <item x="10540"/>
        <item x="7881"/>
        <item x="9357"/>
        <item x="9843"/>
        <item x="14706"/>
        <item x="14143"/>
        <item x="14686"/>
        <item x="13958"/>
        <item x="14066"/>
        <item x="20603"/>
        <item x="20973"/>
        <item x="20146"/>
        <item x="20233"/>
        <item x="20188"/>
        <item x="20797"/>
        <item x="19959"/>
        <item x="19885"/>
        <item x="19231"/>
        <item x="5098"/>
        <item x="5406"/>
        <item x="5442"/>
        <item x="8635"/>
        <item x="8856"/>
        <item x="1872"/>
        <item x="21056"/>
        <item x="19150"/>
        <item x="19102"/>
        <item x="18745"/>
        <item x="18608"/>
        <item x="14722"/>
        <item x="14883"/>
        <item x="14904"/>
        <item x="1613"/>
        <item x="6993"/>
        <item x="1600"/>
        <item x="3145"/>
        <item x="3449"/>
        <item x="3130"/>
        <item x="6718"/>
        <item x="16037"/>
        <item x="18018"/>
        <item x="18490"/>
        <item x="18237"/>
        <item x="16601"/>
        <item x="601"/>
        <item x="11921"/>
        <item x="11888"/>
        <item x="116"/>
        <item x="4406"/>
        <item x="11044"/>
        <item x="10423"/>
        <item x="10383"/>
        <item x="4182"/>
        <item x="7593"/>
        <item x="8453"/>
        <item x="8449"/>
        <item x="7489"/>
        <item x="7649"/>
        <item x="10102"/>
        <item x="10064"/>
        <item x="9302"/>
        <item x="13863"/>
        <item x="14201"/>
        <item x="13713"/>
        <item x="20076"/>
        <item x="20887"/>
        <item x="20485"/>
        <item x="20419"/>
        <item x="19603"/>
        <item x="19888"/>
        <item x="20038"/>
        <item x="19770"/>
        <item x="5109"/>
        <item x="5414"/>
        <item x="4997"/>
        <item x="8767"/>
        <item x="8665"/>
        <item x="2440"/>
        <item x="1886"/>
        <item x="2062"/>
        <item x="19028"/>
        <item x="19085"/>
        <item x="18744"/>
        <item x="1091"/>
        <item x="3739"/>
        <item x="3753"/>
        <item x="3224"/>
        <item x="14979"/>
        <item x="15207"/>
        <item x="15690"/>
        <item x="17691"/>
        <item x="12636"/>
        <item x="16270"/>
        <item x="626"/>
        <item x="777"/>
        <item x="16498"/>
        <item x="12068"/>
        <item x="12043"/>
        <item x="4906"/>
        <item x="4192"/>
        <item x="3997"/>
        <item x="10587"/>
        <item x="10861"/>
        <item x="10767"/>
        <item x="3891"/>
        <item x="7783"/>
        <item x="8421"/>
        <item x="8148"/>
        <item x="9235"/>
        <item x="13722"/>
        <item x="21008"/>
        <item x="19246"/>
        <item x="5140"/>
        <item x="19592"/>
        <item x="19465"/>
        <item x="9060"/>
        <item x="8937"/>
        <item x="8773"/>
        <item x="21261"/>
        <item x="19158"/>
        <item x="18815"/>
        <item x="1330"/>
        <item x="7125"/>
        <item x="6143"/>
        <item x="2681"/>
        <item x="2760"/>
        <item x="15271"/>
        <item x="18230"/>
        <item x="17959"/>
        <item x="16516"/>
        <item x="446"/>
        <item x="202"/>
        <item x="11834"/>
        <item x="12166"/>
        <item x="12394"/>
        <item x="4544"/>
        <item x="10302"/>
        <item x="10763"/>
        <item x="8378"/>
        <item x="8459"/>
        <item x="9232"/>
        <item x="9350"/>
        <item x="14292"/>
        <item x="14608"/>
        <item x="13914"/>
        <item x="14249"/>
        <item x="14029"/>
        <item x="14106"/>
        <item x="14115"/>
        <item x="20453"/>
        <item x="20151"/>
        <item x="20015"/>
        <item x="19979"/>
        <item x="19421"/>
        <item x="5436"/>
        <item x="4947"/>
        <item x="4951"/>
        <item x="5639"/>
        <item x="8630"/>
        <item x="8908"/>
        <item x="8786"/>
        <item x="2374"/>
        <item x="2491"/>
        <item x="2016"/>
        <item x="1814"/>
        <item x="2049"/>
        <item x="2117"/>
        <item x="2380"/>
        <item x="18727"/>
        <item x="1087"/>
        <item x="1580"/>
        <item x="7325"/>
        <item x="5925"/>
        <item x="3241"/>
        <item x="17697"/>
        <item x="118"/>
        <item x="12097"/>
        <item x="8823"/>
        <item x="19047"/>
        <item x="18700"/>
        <item x="14785"/>
        <item x="1727"/>
        <item x="2940"/>
        <item x="3529"/>
        <item x="16059"/>
        <item x="15103"/>
        <item x="15979"/>
        <item x="15345"/>
        <item x="14973"/>
        <item x="17445"/>
        <item x="18118"/>
        <item x="16709"/>
        <item x="17244"/>
        <item x="4526"/>
        <item x="10209"/>
        <item x="8987"/>
        <item x="8961"/>
        <item x="18769"/>
        <item x="14774"/>
        <item x="21508"/>
        <item x="1305"/>
        <item x="1231"/>
        <item x="1548"/>
        <item x="6968"/>
        <item x="3461"/>
        <item x="15323"/>
        <item x="17382"/>
        <item x="17458"/>
        <item x="17603"/>
        <item x="17705"/>
        <item x="17409"/>
        <item x="16698"/>
        <item x="16611"/>
        <item x="697"/>
        <item x="12094"/>
        <item x="12270"/>
        <item x="12225"/>
        <item x="12494"/>
        <item x="11810"/>
        <item x="4604"/>
        <item x="4055"/>
        <item x="4366"/>
        <item x="4384"/>
        <item x="10525"/>
        <item x="11156"/>
        <item x="10734"/>
        <item x="10981"/>
        <item x="10304"/>
        <item x="8201"/>
        <item x="7706"/>
        <item x="9845"/>
        <item x="14171"/>
        <item x="13828"/>
        <item x="14347"/>
        <item x="14167"/>
        <item x="20741"/>
        <item x="14318"/>
        <item x="20358"/>
        <item x="20571"/>
        <item x="19565"/>
        <item x="20362"/>
        <item x="20019"/>
        <item x="19650"/>
        <item x="19332"/>
        <item x="19662"/>
        <item x="5329"/>
        <item x="9188"/>
        <item x="2112"/>
        <item x="2494"/>
        <item x="2230"/>
        <item x="1914"/>
        <item x="2004"/>
        <item x="1907"/>
        <item x="21269"/>
        <item x="21111"/>
        <item x="14737"/>
        <item x="14845"/>
        <item x="1530"/>
        <item x="1159"/>
        <item x="6744"/>
        <item x="2733"/>
        <item x="6207"/>
        <item x="15982"/>
        <item x="15621"/>
        <item x="3119"/>
        <item x="2834"/>
        <item x="17508"/>
        <item x="17022"/>
        <item x="10"/>
        <item x="11931"/>
        <item x="11782"/>
        <item x="4166"/>
        <item x="3846"/>
        <item x="10950"/>
        <item x="10835"/>
        <item x="4116"/>
        <item x="8229"/>
        <item x="7691"/>
        <item x="8140"/>
        <item x="10360"/>
        <item x="10453"/>
        <item x="9366"/>
        <item x="10143"/>
        <item x="9704"/>
        <item x="9355"/>
        <item x="13990"/>
        <item x="14247"/>
        <item x="14376"/>
        <item x="14152"/>
        <item x="13904"/>
        <item x="20251"/>
        <item x="19512"/>
        <item x="20277"/>
        <item x="5309"/>
        <item x="4957"/>
        <item x="5176"/>
        <item x="8505"/>
        <item x="8967"/>
        <item x="8549"/>
        <item x="2455"/>
        <item x="2477"/>
        <item x="1850"/>
        <item x="1997"/>
        <item x="1982"/>
        <item x="18913"/>
        <item x="19060"/>
        <item x="1471"/>
        <item x="7278"/>
        <item x="6420"/>
        <item x="6613"/>
        <item x="6715"/>
        <item x="6049"/>
        <item x="6165"/>
        <item x="3324"/>
        <item x="15018"/>
        <item x="17992"/>
        <item x="13632"/>
        <item x="12609"/>
        <item x="16367"/>
        <item x="16981"/>
        <item x="16552"/>
        <item x="16242"/>
        <item x="16728"/>
        <item x="16585"/>
        <item x="17294"/>
        <item x="5"/>
        <item x="753"/>
        <item x="11635"/>
        <item x="11840"/>
        <item x="11867"/>
        <item x="4680"/>
        <item x="4144"/>
        <item x="4205"/>
        <item x="3870"/>
        <item x="3911"/>
        <item x="10600"/>
        <item x="10337"/>
        <item x="10765"/>
        <item x="7559"/>
        <item x="8211"/>
        <item x="7417"/>
        <item x="9282"/>
        <item x="9536"/>
        <item x="9309"/>
        <item x="9392"/>
        <item x="9800"/>
        <item x="14411"/>
        <item x="14550"/>
        <item x="13858"/>
        <item x="20116"/>
        <item x="20344"/>
        <item x="20359"/>
        <item x="20068"/>
        <item x="20141"/>
        <item x="20235"/>
        <item x="20236"/>
        <item x="19488"/>
        <item x="19538"/>
        <item x="19463"/>
        <item x="8736"/>
        <item x="2433"/>
        <item x="2003"/>
        <item x="2251"/>
        <item x="1985"/>
        <item x="1851"/>
        <item x="19027"/>
        <item x="18952"/>
        <item x="19022"/>
        <item x="18946"/>
        <item x="18819"/>
        <item x="18679"/>
        <item x="18598"/>
        <item x="14796"/>
        <item x="1722"/>
        <item x="7268"/>
        <item x="6945"/>
        <item x="6280"/>
        <item x="3187"/>
        <item x="17953"/>
        <item x="17012"/>
        <item x="16209"/>
        <item x="924"/>
        <item x="396"/>
        <item x="12187"/>
        <item x="12418"/>
        <item x="12540"/>
        <item x="11829"/>
        <item x="12258"/>
        <item x="4898"/>
        <item x="4243"/>
        <item x="4079"/>
        <item x="4846"/>
        <item x="10882"/>
        <item x="10631"/>
        <item x="11167"/>
        <item x="8451"/>
        <item x="8398"/>
        <item x="7799"/>
        <item x="8306"/>
        <item x="9964"/>
        <item x="9998"/>
        <item x="10138"/>
        <item x="14501"/>
        <item x="13919"/>
        <item x="13938"/>
        <item x="20054"/>
        <item x="5580"/>
        <item x="5444"/>
        <item x="5546"/>
        <item x="9154"/>
        <item x="9054"/>
        <item x="1923"/>
        <item x="2473"/>
        <item x="2184"/>
        <item x="1857"/>
        <item x="2050"/>
        <item x="14961"/>
        <item x="14938"/>
        <item x="14920"/>
        <item x="14757"/>
        <item x="1748"/>
        <item x="6597"/>
        <item x="6488"/>
        <item x="6332"/>
        <item x="5946"/>
        <item x="6874"/>
        <item x="3496"/>
        <item x="2822"/>
        <item x="2886"/>
        <item x="2922"/>
        <item x="15824"/>
        <item x="15475"/>
        <item x="15911"/>
        <item x="15231"/>
        <item x="16508"/>
        <item x="16256"/>
        <item x="16419"/>
        <item x="17080"/>
        <item x="17078"/>
        <item x="12178"/>
        <item x="11588"/>
        <item x="12347"/>
        <item x="11704"/>
        <item x="11938"/>
        <item x="11752"/>
        <item x="4925"/>
        <item x="4699"/>
        <item x="4051"/>
        <item x="10747"/>
        <item x="10731"/>
        <item x="10831"/>
        <item x="10592"/>
        <item x="10574"/>
        <item x="10500"/>
        <item x="8248"/>
        <item x="10225"/>
        <item x="9656"/>
        <item x="10190"/>
        <item x="9953"/>
        <item x="13967"/>
        <item x="13852"/>
        <item x="20956"/>
        <item x="20213"/>
        <item x="20238"/>
        <item x="20595"/>
        <item x="20494"/>
        <item x="19247"/>
        <item x="19387"/>
        <item x="19496"/>
        <item x="5429"/>
        <item x="5189"/>
        <item x="5168"/>
        <item x="9027"/>
        <item x="8801"/>
        <item x="8632"/>
        <item x="1924"/>
        <item x="1897"/>
        <item x="1838"/>
        <item x="21297"/>
        <item x="21389"/>
        <item x="21430"/>
        <item x="1167"/>
        <item x="7361"/>
        <item x="7344"/>
        <item x="6649"/>
        <item x="17863"/>
        <item x="12903"/>
        <item x="16741"/>
        <item x="4108"/>
        <item x="7709"/>
        <item x="7979"/>
        <item x="13951"/>
        <item x="8597"/>
        <item x="2086"/>
        <item x="6522"/>
        <item x="7140"/>
        <item x="18058"/>
        <item x="18276"/>
        <item x="12749"/>
        <item x="877"/>
        <item x="9711"/>
        <item x="10188"/>
        <item x="20124"/>
        <item x="8804"/>
        <item x="8944"/>
        <item x="8746"/>
        <item x="8599"/>
        <item x="8687"/>
        <item x="2022"/>
        <item x="2077"/>
        <item x="2152"/>
        <item x="2353"/>
        <item x="21507"/>
        <item x="21528"/>
        <item x="1266"/>
        <item x="15675"/>
        <item x="17517"/>
        <item x="17945"/>
        <item x="13266"/>
        <item x="17317"/>
        <item x="16245"/>
        <item x="326"/>
        <item x="84"/>
        <item x="42"/>
        <item x="171"/>
        <item x="188"/>
        <item x="23"/>
        <item x="11878"/>
        <item x="11493"/>
        <item x="12471"/>
        <item x="4198"/>
        <item x="3828"/>
        <item x="3881"/>
        <item x="10315"/>
        <item x="11113"/>
        <item x="4888"/>
        <item x="3960"/>
        <item x="10498"/>
        <item x="7441"/>
        <item x="10015"/>
        <item x="14574"/>
        <item x="14312"/>
        <item x="14662"/>
        <item x="13918"/>
        <item x="20899"/>
        <item x="20553"/>
        <item x="19678"/>
        <item x="20036"/>
        <item x="19969"/>
        <item x="5089"/>
        <item x="8956"/>
        <item x="2492"/>
        <item x="2148"/>
        <item x="2172"/>
        <item x="1864"/>
        <item x="14900"/>
        <item x="14726"/>
        <item x="1447"/>
        <item x="6042"/>
        <item x="6960"/>
        <item x="5794"/>
        <item x="5837"/>
        <item x="6688"/>
        <item x="6510"/>
        <item x="3133"/>
        <item x="15536"/>
        <item x="15562"/>
        <item x="16511"/>
        <item x="1049"/>
        <item x="65"/>
        <item x="12260"/>
        <item x="12127"/>
        <item x="12004"/>
        <item x="12171"/>
        <item x="11966"/>
        <item x="11729"/>
        <item x="11866"/>
        <item x="4090"/>
        <item x="4380"/>
        <item x="10413"/>
        <item x="10398"/>
        <item x="7463"/>
        <item x="7538"/>
        <item x="7677"/>
        <item x="10242"/>
        <item x="9293"/>
        <item x="14228"/>
        <item x="14261"/>
        <item x="20065"/>
        <item x="20519"/>
        <item x="20817"/>
        <item x="20556"/>
        <item x="20428"/>
        <item x="19862"/>
        <item x="19275"/>
        <item x="19398"/>
        <item x="19630"/>
        <item x="19715"/>
        <item x="5549"/>
        <item x="5210"/>
        <item x="5602"/>
        <item x="8540"/>
        <item x="2104"/>
        <item x="1888"/>
        <item x="18881"/>
        <item x="18864"/>
        <item x="18605"/>
        <item x="14746"/>
        <item x="14825"/>
        <item x="21504"/>
        <item x="1656"/>
        <item x="1212"/>
        <item x="1147"/>
        <item x="5958"/>
        <item x="5961"/>
        <item x="2605"/>
        <item x="15655"/>
        <item x="15148"/>
        <item x="15740"/>
        <item x="17528"/>
        <item x="17144"/>
        <item x="17141"/>
        <item x="16514"/>
        <item x="16192"/>
        <item x="1033"/>
        <item x="25"/>
        <item x="778"/>
        <item x="12547"/>
        <item x="11657"/>
        <item x="4549"/>
        <item x="3922"/>
        <item x="4620"/>
        <item x="4786"/>
        <item x="11327"/>
        <item x="10294"/>
        <item x="10833"/>
        <item x="10845"/>
        <item x="11320"/>
        <item x="10531"/>
        <item x="7640"/>
        <item x="7898"/>
        <item x="7720"/>
        <item x="8039"/>
        <item x="7637"/>
        <item x="9822"/>
        <item x="13738"/>
        <item x="13925"/>
        <item x="14273"/>
        <item x="20544"/>
        <item x="20750"/>
        <item x="19730"/>
        <item x="19444"/>
        <item x="19983"/>
        <item x="4996"/>
        <item x="5665"/>
        <item x="5708"/>
        <item x="8521"/>
        <item x="9074"/>
        <item x="8964"/>
        <item x="2452"/>
        <item x="1818"/>
        <item x="1860"/>
        <item x="1949"/>
        <item x="21355"/>
        <item x="18690"/>
        <item x="18694"/>
        <item x="18810"/>
        <item x="14917"/>
        <item x="14915"/>
        <item x="14966"/>
        <item x="1721"/>
        <item x="6238"/>
        <item x="6269"/>
        <item x="3632"/>
        <item x="5897"/>
        <item x="17629"/>
        <item x="17525"/>
        <item x="17407"/>
        <item x="4"/>
        <item x="149"/>
        <item x="258"/>
        <item x="736"/>
        <item x="550"/>
        <item x="234"/>
        <item x="12153"/>
        <item x="11784"/>
        <item x="4822"/>
        <item x="4058"/>
        <item x="7604"/>
        <item x="7426"/>
        <item x="9451"/>
        <item x="9249"/>
        <item x="13792"/>
        <item x="14448"/>
        <item x="14576"/>
        <item x="13909"/>
        <item x="9879"/>
        <item x="14447"/>
        <item x="20833"/>
        <item x="20489"/>
        <item x="20376"/>
        <item x="14172"/>
        <item x="14156"/>
        <item x="19902"/>
        <item x="19722"/>
        <item x="19483"/>
        <item x="19803"/>
        <item x="19302"/>
        <item x="19766"/>
        <item x="20197"/>
        <item x="5491"/>
        <item x="5557"/>
        <item x="9064"/>
        <item x="8966"/>
        <item x="2518"/>
        <item x="1885"/>
        <item x="8478"/>
        <item x="1979"/>
        <item x="21488"/>
        <item x="1825"/>
        <item x="7311"/>
        <item x="6191"/>
        <item x="15610"/>
        <item x="15827"/>
        <item x="15748"/>
        <item x="18346"/>
        <item x="18500"/>
        <item x="13564"/>
        <item x="12817"/>
        <item x="398"/>
        <item x="682"/>
        <item x="459"/>
        <item x="4148"/>
        <item x="11901"/>
        <item x="12172"/>
        <item x="11377"/>
        <item x="8240"/>
        <item x="7449"/>
        <item x="11085"/>
        <item x="11179"/>
        <item x="9941"/>
        <item x="9759"/>
        <item x="9569"/>
        <item x="14540"/>
        <item x="14309"/>
        <item x="13894"/>
        <item x="13736"/>
        <item x="9884"/>
        <item x="14588"/>
        <item x="20502"/>
        <item x="20634"/>
        <item x="13956"/>
        <item x="20089"/>
        <item x="19259"/>
        <item x="19882"/>
        <item x="19545"/>
        <item x="19718"/>
        <item x="5510"/>
        <item x="4982"/>
        <item x="5400"/>
        <item x="19797"/>
        <item x="8854"/>
        <item x="9210"/>
        <item x="8827"/>
        <item x="8954"/>
        <item x="8711"/>
        <item x="2401"/>
        <item x="9046"/>
        <item x="21053"/>
        <item x="21247"/>
        <item x="18900"/>
        <item x="19130"/>
        <item x="19106"/>
        <item x="2927"/>
        <item x="7037"/>
        <item x="5930"/>
        <item x="15035"/>
        <item x="18311"/>
        <item x="17498"/>
        <item x="12828"/>
        <item x="12020"/>
        <item x="4044"/>
        <item x="9649"/>
        <item x="9423"/>
        <item x="21025"/>
        <item x="9101"/>
        <item x="2397"/>
        <item x="2116"/>
        <item x="8763"/>
        <item x="1718"/>
        <item x="2685"/>
        <item x="3344"/>
        <item x="3427"/>
        <item x="15445"/>
        <item x="15116"/>
        <item x="15337"/>
        <item x="16178"/>
        <item x="18301"/>
        <item x="18532"/>
        <item x="15069"/>
        <item x="13086"/>
        <item x="17652"/>
        <item x="13337"/>
        <item x="868"/>
        <item x="12057"/>
        <item x="12257"/>
        <item x="7562"/>
        <item x="13789"/>
        <item x="9318"/>
        <item x="9179"/>
        <item x="8705"/>
        <item x="8754"/>
        <item x="18625"/>
        <item x="1597"/>
        <item x="1080"/>
        <item x="1515"/>
        <item x="1664"/>
        <item x="5839"/>
        <item x="6007"/>
        <item x="7279"/>
        <item x="3568"/>
        <item x="15421"/>
        <item x="18352"/>
        <item x="13489"/>
        <item x="13113"/>
        <item x="16416"/>
        <item x="16197"/>
        <item x="1014"/>
        <item x="997"/>
        <item x="12322"/>
        <item x="11865"/>
        <item x="12177"/>
        <item x="4748"/>
        <item x="4455"/>
        <item x="4188"/>
        <item x="3944"/>
        <item x="4071"/>
        <item x="11403"/>
        <item x="10760"/>
        <item x="11161"/>
        <item x="10286"/>
        <item x="10516"/>
        <item x="10277"/>
        <item x="10266"/>
        <item x="10746"/>
        <item x="10394"/>
        <item x="8295"/>
        <item x="8385"/>
        <item x="7778"/>
        <item x="7547"/>
        <item x="10157"/>
        <item x="9860"/>
        <item x="10126"/>
        <item x="9416"/>
        <item x="10181"/>
        <item x="10184"/>
        <item x="9622"/>
        <item x="14386"/>
        <item x="14664"/>
        <item x="13689"/>
        <item x="13739"/>
        <item x="20351"/>
        <item x="20410"/>
        <item x="20821"/>
        <item x="20792"/>
        <item x="20993"/>
        <item x="20566"/>
        <item x="20120"/>
        <item x="19734"/>
        <item x="19957"/>
        <item x="19406"/>
        <item x="19364"/>
        <item x="5191"/>
        <item x="5402"/>
        <item x="5111"/>
        <item x="9023"/>
        <item x="8570"/>
        <item x="8582"/>
        <item x="2186"/>
        <item x="21396"/>
        <item x="19175"/>
        <item x="1157"/>
        <item x="1418"/>
        <item x="6752"/>
        <item x="6453"/>
        <item x="15508"/>
        <item x="18224"/>
        <item x="18185"/>
        <item x="16932"/>
        <item x="17086"/>
        <item x="16734"/>
        <item x="597"/>
        <item x="579"/>
        <item x="948"/>
        <item x="247"/>
        <item x="11637"/>
        <item x="12263"/>
        <item x="12262"/>
        <item x="11558"/>
        <item x="3779"/>
        <item x="3774"/>
        <item x="4022"/>
        <item x="3837"/>
        <item x="11439"/>
        <item x="10842"/>
        <item x="10276"/>
        <item x="10536"/>
        <item x="10880"/>
        <item x="11195"/>
        <item x="8448"/>
        <item x="13815"/>
        <item x="13937"/>
        <item x="13704"/>
        <item x="14129"/>
        <item x="13785"/>
        <item x="14536"/>
        <item x="20922"/>
        <item x="20655"/>
        <item x="20081"/>
        <item x="20371"/>
        <item x="5004"/>
        <item x="5399"/>
        <item x="5629"/>
        <item x="4970"/>
        <item x="8677"/>
        <item x="2138"/>
        <item x="2439"/>
        <item x="2071"/>
        <item x="21388"/>
        <item x="18957"/>
        <item x="18577"/>
        <item x="14739"/>
        <item x="14823"/>
        <item x="1463"/>
        <item x="1210"/>
        <item x="1223"/>
        <item x="5953"/>
        <item x="2550"/>
        <item x="3689"/>
        <item x="15890"/>
        <item x="16661"/>
        <item x="786"/>
        <item x="666"/>
        <item x="1036"/>
        <item x="11608"/>
        <item x="4393"/>
        <item x="4382"/>
        <item x="4579"/>
        <item x="4120"/>
        <item x="10443"/>
        <item x="10884"/>
        <item x="7888"/>
        <item x="7412"/>
        <item x="10049"/>
        <item x="10035"/>
        <item x="9342"/>
        <item x="14496"/>
        <item x="13996"/>
        <item x="14185"/>
        <item x="14155"/>
        <item x="20322"/>
        <item x="20552"/>
        <item x="20479"/>
        <item x="20219"/>
        <item x="20576"/>
        <item x="19612"/>
        <item x="19400"/>
        <item x="19439"/>
        <item x="19738"/>
        <item x="19201"/>
        <item x="19695"/>
        <item x="5294"/>
        <item x="5550"/>
        <item x="8707"/>
        <item x="9097"/>
        <item x="8806"/>
        <item x="8762"/>
        <item x="8684"/>
        <item x="21072"/>
        <item x="21426"/>
        <item x="18974"/>
        <item x="18676"/>
        <item x="18844"/>
        <item x="14902"/>
        <item x="1474"/>
        <item x="6583"/>
        <item x="7356"/>
        <item x="6738"/>
        <item x="6944"/>
        <item x="3135"/>
        <item x="15811"/>
        <item x="15849"/>
        <item x="15835"/>
        <item x="15703"/>
        <item x="17594"/>
        <item x="17474"/>
        <item x="16246"/>
        <item x="966"/>
        <item x="12305"/>
        <item x="11770"/>
        <item x="11896"/>
        <item x="4879"/>
        <item x="4886"/>
        <item x="4465"/>
        <item x="11219"/>
        <item x="11244"/>
        <item x="11310"/>
        <item x="4362"/>
        <item x="10862"/>
        <item x="11316"/>
        <item x="4157"/>
        <item x="7910"/>
        <item x="7396"/>
        <item x="10171"/>
        <item x="10120"/>
        <item x="9699"/>
        <item x="9757"/>
        <item x="13999"/>
        <item x="13741"/>
        <item x="9291"/>
        <item x="13819"/>
        <item x="13685"/>
        <item x="20210"/>
        <item x="20105"/>
        <item x="20360"/>
        <item x="19358"/>
        <item x="19736"/>
        <item x="5276"/>
        <item x="8579"/>
        <item x="2103"/>
        <item x="1934"/>
        <item x="9213"/>
        <item x="2056"/>
        <item x="2533"/>
        <item x="21284"/>
        <item x="21159"/>
        <item x="21417"/>
        <item x="19073"/>
        <item x="21295"/>
        <item x="18689"/>
        <item x="14928"/>
        <item x="3303"/>
        <item x="3363"/>
        <item x="15101"/>
        <item x="18034"/>
        <item x="17774"/>
        <item x="17690"/>
        <item x="12997"/>
        <item x="11590"/>
        <item x="4237"/>
        <item x="4375"/>
        <item x="10497"/>
        <item x="11000"/>
        <item x="10732"/>
        <item x="11184"/>
        <item x="10609"/>
        <item x="11214"/>
        <item x="8432"/>
        <item x="10285"/>
        <item x="8263"/>
        <item x="9769"/>
        <item x="9501"/>
        <item x="14679"/>
        <item x="13745"/>
        <item x="20904"/>
        <item x="20845"/>
        <item x="20426"/>
        <item x="19945"/>
        <item x="5170"/>
        <item x="5605"/>
        <item x="5250"/>
        <item x="18896"/>
        <item x="19082"/>
        <item x="5856"/>
        <item x="7092"/>
        <item x="6031"/>
        <item x="6973"/>
        <item x="1113"/>
        <item x="5830"/>
        <item x="17393"/>
        <item x="17446"/>
        <item x="17435"/>
        <item x="18147"/>
        <item x="16211"/>
        <item x="16488"/>
        <item x="406"/>
        <item x="6"/>
        <item x="11895"/>
        <item x="4694"/>
        <item x="8861"/>
        <item x="1962"/>
        <item x="9114"/>
        <item x="7348"/>
        <item x="7087"/>
        <item x="3080"/>
        <item x="2635"/>
        <item x="15408"/>
        <item x="15084"/>
        <item x="18116"/>
        <item x="13033"/>
        <item x="12992"/>
        <item x="13334"/>
        <item x="13128"/>
        <item x="16909"/>
        <item x="745"/>
        <item x="764"/>
        <item x="533"/>
        <item x="225"/>
        <item x="8797"/>
        <item x="21380"/>
        <item x="21065"/>
        <item x="18968"/>
        <item x="18584"/>
        <item x="18622"/>
        <item x="21514"/>
        <item x="21520"/>
        <item x="21505"/>
        <item x="1331"/>
        <item x="1604"/>
        <item x="1233"/>
        <item x="7106"/>
        <item x="7070"/>
        <item x="2644"/>
        <item x="12845"/>
        <item x="783"/>
        <item x="12253"/>
        <item x="12413"/>
        <item x="3947"/>
        <item x="4649"/>
        <item x="4121"/>
        <item x="3810"/>
        <item x="11189"/>
        <item x="10961"/>
        <item x="10703"/>
        <item x="10287"/>
        <item x="10303"/>
        <item x="10430"/>
        <item x="10501"/>
        <item x="7629"/>
        <item x="7609"/>
        <item x="8161"/>
        <item x="8160"/>
        <item x="7409"/>
        <item x="9414"/>
        <item x="10186"/>
        <item x="14193"/>
        <item x="14203"/>
        <item x="13920"/>
        <item x="20555"/>
        <item x="20782"/>
        <item x="20212"/>
        <item x="20535"/>
        <item x="19266"/>
        <item x="19716"/>
        <item x="20010"/>
        <item x="19242"/>
        <item x="5635"/>
        <item x="5264"/>
        <item x="8747"/>
        <item x="1918"/>
        <item x="1863"/>
        <item x="2348"/>
        <item x="21271"/>
        <item x="18715"/>
        <item x="7007"/>
        <item x="6620"/>
        <item x="5749"/>
        <item x="2621"/>
        <item x="15648"/>
        <item x="16154"/>
        <item x="17570"/>
        <item x="16892"/>
        <item x="933"/>
        <item x="554"/>
        <item x="796"/>
        <item x="1022"/>
        <item x="4104"/>
        <item x="4723"/>
        <item x="3895"/>
        <item x="4176"/>
        <item x="11443"/>
        <item x="11430"/>
        <item x="11262"/>
        <item x="10666"/>
        <item x="7886"/>
        <item x="8156"/>
        <item x="8054"/>
        <item x="7784"/>
        <item x="14562"/>
        <item x="14529"/>
        <item x="14406"/>
        <item x="20477"/>
        <item x="20255"/>
        <item x="13782"/>
        <item x="19826"/>
        <item x="19229"/>
        <item x="5653"/>
        <item x="19637"/>
        <item x="8886"/>
        <item x="9119"/>
        <item x="5741"/>
        <item x="2315"/>
        <item x="2338"/>
        <item x="2180"/>
        <item x="19096"/>
        <item x="1487"/>
        <item x="3293"/>
        <item x="6273"/>
        <item x="15274"/>
        <item x="15201"/>
        <item x="12679"/>
        <item x="16852"/>
        <item x="12704"/>
        <item x="12715"/>
        <item x="13262"/>
        <item x="638"/>
        <item x="16843"/>
        <item x="4284"/>
        <item x="4488"/>
        <item x="3908"/>
        <item x="12287"/>
        <item x="4373"/>
        <item x="11389"/>
        <item x="11009"/>
        <item x="11308"/>
        <item x="10033"/>
        <item x="10211"/>
        <item x="9242"/>
        <item x="9412"/>
        <item x="7399"/>
        <item x="13868"/>
        <item x="14466"/>
        <item x="9465"/>
        <item x="14214"/>
        <item x="19585"/>
        <item x="20308"/>
        <item x="20507"/>
        <item x="5656"/>
        <item x="5152"/>
        <item x="2536"/>
        <item x="18973"/>
        <item x="18789"/>
        <item x="18867"/>
        <item x="14716"/>
        <item x="1638"/>
        <item x="6092"/>
        <item x="6381"/>
        <item x="18450"/>
        <item x="17772"/>
        <item x="17852"/>
        <item x="17865"/>
        <item x="12621"/>
        <item x="976"/>
        <item x="1042"/>
        <item x="447"/>
        <item x="11581"/>
        <item x="11542"/>
        <item x="3988"/>
        <item x="3818"/>
        <item x="3961"/>
        <item x="4267"/>
        <item x="10908"/>
        <item x="10327"/>
        <item x="10344"/>
        <item x="10416"/>
        <item x="7605"/>
        <item x="9798"/>
        <item x="10074"/>
        <item x="14410"/>
        <item x="14168"/>
        <item x="14022"/>
        <item x="13699"/>
        <item x="14191"/>
        <item x="14712"/>
        <item x="20848"/>
        <item x="20540"/>
        <item x="19380"/>
        <item x="5380"/>
        <item x="2258"/>
        <item x="2387"/>
        <item x="2246"/>
        <item x="1933"/>
        <item x="1862"/>
        <item x="14878"/>
        <item x="1130"/>
        <item x="1768"/>
        <item x="7160"/>
        <item x="6667"/>
        <item x="2577"/>
        <item x="15389"/>
        <item x="15320"/>
        <item x="15877"/>
        <item x="15809"/>
        <item x="15003"/>
        <item x="17885"/>
        <item x="18328"/>
        <item x="13667"/>
        <item x="17049"/>
        <item x="17183"/>
        <item x="17072"/>
        <item x="16758"/>
        <item x="3992"/>
        <item x="3928"/>
        <item x="11123"/>
        <item x="10301"/>
        <item x="11055"/>
        <item x="10904"/>
        <item x="10468"/>
        <item x="8291"/>
        <item x="7807"/>
        <item x="8457"/>
        <item x="9933"/>
        <item x="9733"/>
        <item x="9442"/>
        <item x="21004"/>
        <item x="20581"/>
        <item x="20606"/>
        <item x="19293"/>
        <item x="19586"/>
        <item x="5338"/>
        <item x="2351"/>
        <item x="18927"/>
        <item x="19068"/>
        <item x="6513"/>
        <item x="7133"/>
        <item x="6126"/>
        <item x="3276"/>
        <item x="3408"/>
        <item x="15150"/>
        <item x="16158"/>
        <item x="15589"/>
        <item x="15699"/>
        <item x="15210"/>
        <item x="15614"/>
        <item x="15100"/>
        <item x="16173"/>
        <item x="17466"/>
        <item x="17962"/>
        <item x="17462"/>
        <item x="18236"/>
        <item x="17662"/>
        <item x="12798"/>
        <item x="13111"/>
        <item x="16587"/>
        <item x="66"/>
        <item x="11482"/>
        <item x="4325"/>
        <item x="9406"/>
        <item x="9208"/>
        <item x="2096"/>
        <item x="21211"/>
        <item x="18852"/>
        <item x="1196"/>
        <item x="6506"/>
        <item x="5951"/>
        <item x="5756"/>
        <item x="6112"/>
        <item x="3639"/>
        <item x="2868"/>
        <item x="3033"/>
        <item x="15723"/>
        <item x="17406"/>
        <item x="12643"/>
        <item x="535"/>
        <item x="11794"/>
        <item x="12048"/>
        <item x="12518"/>
        <item x="7962"/>
        <item x="9305"/>
        <item x="2039"/>
        <item x="2202"/>
        <item x="2048"/>
        <item x="2318"/>
        <item x="1896"/>
        <item x="14935"/>
        <item x="14770"/>
        <item x="1241"/>
        <item x="1187"/>
        <item x="7309"/>
        <item x="6287"/>
        <item x="7383"/>
        <item x="6666"/>
        <item x="5900"/>
        <item x="6158"/>
        <item x="6709"/>
        <item x="3315"/>
        <item x="2646"/>
        <item x="2628"/>
        <item x="3687"/>
        <item x="16108"/>
        <item x="16063"/>
        <item x="15615"/>
        <item x="15557"/>
        <item x="16172"/>
        <item x="16679"/>
        <item x="16994"/>
        <item x="17250"/>
        <item x="16223"/>
        <item x="16837"/>
        <item x="946"/>
        <item x="566"/>
        <item x="11565"/>
        <item x="12572"/>
        <item x="4921"/>
        <item x="4133"/>
        <item x="4770"/>
        <item x="11289"/>
        <item x="10822"/>
        <item x="8219"/>
        <item x="7428"/>
        <item x="8277"/>
        <item x="8470"/>
        <item x="9944"/>
        <item x="9613"/>
        <item x="14615"/>
        <item x="14518"/>
        <item x="13964"/>
        <item x="14118"/>
        <item x="19568"/>
        <item x="19667"/>
        <item x="19660"/>
        <item x="19896"/>
        <item x="5666"/>
        <item x="5122"/>
        <item x="5506"/>
        <item x="5295"/>
        <item x="8489"/>
        <item x="9138"/>
        <item x="1836"/>
        <item x="2532"/>
        <item x="19075"/>
        <item x="18572"/>
        <item x="1170"/>
        <item x="1336"/>
        <item x="7245"/>
        <item x="2880"/>
        <item x="3088"/>
        <item x="16016"/>
        <item x="15727"/>
        <item x="15423"/>
        <item x="18052"/>
        <item x="17754"/>
        <item x="18251"/>
        <item x="18345"/>
        <item x="13516"/>
        <item x="13138"/>
        <item x="16414"/>
        <item x="207"/>
        <item x="515"/>
        <item x="67"/>
        <item x="200"/>
        <item x="52"/>
        <item x="11755"/>
        <item x="12272"/>
        <item x="11991"/>
        <item x="12533"/>
        <item x="4518"/>
        <item x="4596"/>
        <item x="4708"/>
        <item x="4269"/>
        <item x="4036"/>
        <item x="10632"/>
        <item x="11005"/>
        <item x="10300"/>
        <item x="8139"/>
        <item x="8154"/>
        <item x="8179"/>
        <item x="7524"/>
        <item x="20746"/>
        <item x="20818"/>
        <item x="20169"/>
        <item x="19389"/>
        <item x="19388"/>
        <item x="5159"/>
        <item x="2304"/>
        <item x="21455"/>
        <item x="18989"/>
        <item x="18724"/>
        <item x="18757"/>
        <item x="6580"/>
        <item x="7114"/>
        <item x="6455"/>
        <item x="6403"/>
        <item x="7340"/>
        <item x="15468"/>
        <item x="16189"/>
        <item x="14976"/>
        <item x="15692"/>
        <item x="18256"/>
        <item x="13622"/>
        <item x="12816"/>
        <item x="16604"/>
        <item x="16924"/>
        <item x="689"/>
        <item x="11698"/>
        <item x="4592"/>
        <item x="4217"/>
        <item x="11102"/>
        <item x="10837"/>
        <item x="11374"/>
        <item x="11047"/>
        <item x="11309"/>
        <item x="7773"/>
        <item x="7875"/>
        <item x="7474"/>
        <item x="7612"/>
        <item x="14075"/>
        <item x="14397"/>
        <item x="14478"/>
        <item x="21050"/>
        <item x="20152"/>
        <item x="19819"/>
        <item x="5669"/>
        <item x="8775"/>
        <item x="8700"/>
        <item x="2153"/>
        <item x="21386"/>
        <item x="19187"/>
        <item x="18874"/>
        <item x="6197"/>
        <item x="7051"/>
        <item x="3733"/>
        <item x="3696"/>
        <item x="15806"/>
        <item x="15121"/>
        <item x="18379"/>
        <item x="17905"/>
        <item x="13436"/>
        <item x="12885"/>
        <item x="17196"/>
        <item x="16596"/>
        <item x="331"/>
        <item x="716"/>
        <item x="1002"/>
        <item x="12580"/>
        <item x="12194"/>
        <item x="12555"/>
        <item x="4303"/>
        <item x="3789"/>
        <item x="4678"/>
        <item x="11054"/>
        <item x="11060"/>
        <item x="10973"/>
        <item x="10867"/>
        <item x="7749"/>
        <item x="7459"/>
        <item x="10246"/>
        <item x="9683"/>
        <item x="9400"/>
        <item x="9885"/>
        <item x="10065"/>
        <item x="9625"/>
        <item x="9929"/>
        <item x="9778"/>
        <item x="9810"/>
        <item x="13811"/>
        <item x="13775"/>
        <item x="20819"/>
        <item x="20066"/>
        <item x="19832"/>
        <item x="19659"/>
        <item x="19731"/>
        <item x="5252"/>
        <item x="5030"/>
        <item x="5638"/>
        <item x="5144"/>
        <item x="2458"/>
        <item x="21404"/>
        <item x="14828"/>
        <item x="1136"/>
        <item x="7345"/>
        <item x="6663"/>
        <item x="6121"/>
        <item x="2761"/>
        <item x="2607"/>
        <item x="15350"/>
        <item x="18176"/>
        <item x="17988"/>
        <item x="18534"/>
        <item x="17803"/>
        <item x="13363"/>
        <item x="13312"/>
        <item x="13578"/>
        <item x="12744"/>
        <item x="16748"/>
        <item x="16914"/>
        <item x="17112"/>
        <item x="841"/>
        <item x="485"/>
        <item x="355"/>
        <item x="134"/>
        <item x="12467"/>
        <item x="11983"/>
        <item x="4162"/>
        <item x="3876"/>
        <item x="10817"/>
        <item x="10370"/>
        <item x="10930"/>
        <item x="10408"/>
        <item x="7811"/>
        <item x="7692"/>
        <item x="7535"/>
        <item x="8181"/>
        <item x="9397"/>
        <item x="9821"/>
        <item x="9252"/>
        <item x="14527"/>
        <item x="20445"/>
        <item x="19793"/>
        <item x="19779"/>
        <item x="5616"/>
        <item x="8862"/>
        <item x="2083"/>
        <item x="2120"/>
        <item x="19090"/>
        <item x="1583"/>
        <item x="6083"/>
        <item x="3236"/>
        <item x="15553"/>
        <item x="16005"/>
        <item x="15619"/>
        <item x="15469"/>
        <item x="3674"/>
        <item x="15259"/>
        <item x="15111"/>
        <item x="12910"/>
        <item x="13672"/>
        <item x="18272"/>
        <item x="17805"/>
        <item x="17749"/>
        <item x="13599"/>
        <item x="122"/>
        <item x="4180"/>
        <item x="7627"/>
        <item x="9553"/>
        <item x="7897"/>
        <item x="14299"/>
        <item x="20547"/>
        <item x="5421"/>
        <item x="19032"/>
        <item x="1671"/>
        <item x="7243"/>
        <item x="7371"/>
        <item x="6377"/>
        <item x="6904"/>
        <item x="2925"/>
        <item x="15767"/>
        <item x="13201"/>
        <item x="451"/>
        <item x="528"/>
        <item x="11668"/>
        <item x="4920"/>
        <item x="9793"/>
        <item x="14554"/>
        <item x="14497"/>
        <item x="14200"/>
        <item x="8896"/>
        <item x="8685"/>
        <item x="2215"/>
        <item x="18563"/>
        <item x="3188"/>
        <item x="6210"/>
        <item x="3289"/>
        <item x="3312"/>
        <item x="16047"/>
        <item x="15257"/>
        <item x="15917"/>
        <item x="3059"/>
        <item x="13487"/>
        <item x="13415"/>
        <item x="15301"/>
        <item x="12906"/>
        <item x="17277"/>
        <item x="17084"/>
        <item x="17955"/>
        <item x="16276"/>
        <item x="16215"/>
        <item x="12701"/>
        <item x="282"/>
        <item x="12099"/>
        <item x="7596"/>
        <item x="8170"/>
        <item x="9546"/>
        <item x="10310"/>
        <item x="9682"/>
        <item x="9513"/>
        <item x="8066"/>
        <item x="7539"/>
        <item x="8323"/>
        <item x="7793"/>
        <item x="13875"/>
        <item x="13731"/>
        <item x="13773"/>
        <item x="13837"/>
        <item x="20955"/>
        <item x="20413"/>
        <item x="4980"/>
        <item x="19531"/>
        <item x="5346"/>
        <item x="21096"/>
        <item x="1209"/>
        <item x="1097"/>
        <item x="7365"/>
        <item x="6035"/>
        <item x="6708"/>
        <item x="2920"/>
        <item x="3762"/>
        <item x="2801"/>
        <item x="15371"/>
        <item x="18310"/>
        <item x="13603"/>
        <item x="12896"/>
        <item x="16846"/>
        <item x="16930"/>
        <item x="17104"/>
        <item x="522"/>
        <item x="11957"/>
        <item x="12278"/>
        <item x="11996"/>
        <item x="4480"/>
        <item x="4727"/>
        <item x="4616"/>
        <item x="3930"/>
        <item x="4100"/>
        <item x="10937"/>
        <item x="11400"/>
        <item x="10803"/>
        <item x="8433"/>
        <item x="7943"/>
        <item x="8110"/>
        <item x="10237"/>
        <item x="9648"/>
        <item x="13781"/>
        <item x="9686"/>
        <item x="14204"/>
        <item x="20617"/>
        <item x="20273"/>
        <item x="19559"/>
        <item x="19204"/>
        <item x="19345"/>
        <item x="5065"/>
        <item x="2219"/>
        <item x="1911"/>
        <item x="14816"/>
        <item x="5758"/>
        <item x="2744"/>
        <item x="3662"/>
        <item x="2618"/>
        <item x="15973"/>
        <item x="16138"/>
        <item x="15752"/>
        <item x="15492"/>
        <item x="15741"/>
        <item x="14971"/>
        <item x="18233"/>
        <item x="17775"/>
        <item x="13243"/>
        <item x="13011"/>
        <item x="12797"/>
        <item x="16792"/>
        <item x="16566"/>
        <item x="16358"/>
        <item x="16655"/>
        <item x="16620"/>
        <item x="17033"/>
        <item x="16349"/>
        <item x="1045"/>
        <item x="945"/>
        <item x="538"/>
        <item x="813"/>
        <item x="12379"/>
        <item x="4654"/>
        <item x="3934"/>
        <item x="4745"/>
        <item x="4016"/>
        <item x="4413"/>
        <item x="10331"/>
        <item x="10853"/>
        <item x="7552"/>
        <item x="7599"/>
        <item x="9928"/>
        <item x="10092"/>
        <item x="10072"/>
        <item x="9319"/>
        <item x="13953"/>
        <item x="14409"/>
        <item x="13696"/>
        <item x="20987"/>
        <item x="20265"/>
        <item x="19964"/>
        <item x="19207"/>
        <item x="5029"/>
        <item x="5518"/>
        <item x="8942"/>
        <item x="9143"/>
        <item x="2149"/>
        <item x="8848"/>
        <item x="2522"/>
        <item x="1759"/>
        <item x="1650"/>
        <item x="7347"/>
        <item x="6714"/>
        <item x="6531"/>
        <item x="6741"/>
        <item x="2838"/>
        <item x="3642"/>
        <item x="3694"/>
        <item x="2786"/>
        <item x="6100"/>
        <item x="6811"/>
        <item x="16086"/>
        <item x="15551"/>
        <item x="16181"/>
        <item x="15206"/>
        <item x="16074"/>
        <item x="15634"/>
        <item x="15829"/>
        <item x="15294"/>
        <item x="14987"/>
        <item x="18150"/>
        <item x="16643"/>
        <item x="17333"/>
        <item x="17110"/>
        <item x="16582"/>
        <item x="17010"/>
        <item x="17329"/>
        <item x="16496"/>
        <item x="13617"/>
        <item x="13587"/>
        <item x="13523"/>
        <item x="344"/>
        <item x="16824"/>
        <item x="11716"/>
        <item x="321"/>
        <item x="4721"/>
        <item x="12015"/>
        <item x="11020"/>
        <item x="10704"/>
        <item x="10550"/>
        <item x="8034"/>
        <item x="9790"/>
        <item x="8276"/>
        <item x="14210"/>
        <item x="20718"/>
        <item x="20303"/>
        <item x="20334"/>
        <item x="14291"/>
        <item x="19943"/>
        <item x="20733"/>
        <item x="5458"/>
        <item x="5222"/>
        <item x="19288"/>
        <item x="19751"/>
        <item x="19732"/>
        <item x="8972"/>
        <item x="5516"/>
        <item x="8702"/>
        <item x="1915"/>
        <item x="9107"/>
        <item x="21135"/>
        <item x="21361"/>
        <item x="2528"/>
        <item x="19181"/>
        <item x="6546"/>
        <item x="2969"/>
        <item x="3368"/>
        <item x="3586"/>
        <item x="3390"/>
        <item x="3007"/>
        <item x="15481"/>
        <item x="17596"/>
        <item x="17541"/>
        <item x="12681"/>
        <item x="13022"/>
        <item x="13455"/>
        <item x="16544"/>
        <item x="434"/>
        <item x="11684"/>
        <item x="3871"/>
        <item x="10396"/>
        <item x="7434"/>
        <item x="9444"/>
        <item x="13838"/>
        <item x="14197"/>
        <item x="13971"/>
        <item x="20752"/>
        <item x="20304"/>
        <item x="20438"/>
        <item x="5693"/>
        <item x="8661"/>
        <item x="9048"/>
        <item x="8929"/>
        <item x="1947"/>
        <item x="21446"/>
        <item x="19084"/>
        <item x="6828"/>
        <item x="6045"/>
        <item x="15272"/>
        <item x="15684"/>
        <item x="15223"/>
        <item x="15657"/>
        <item x="3659"/>
        <item x="18020"/>
        <item x="15852"/>
        <item x="478"/>
        <item x="384"/>
        <item x="9642"/>
        <item x="5186"/>
        <item x="19569"/>
        <item x="8528"/>
        <item x="9195"/>
        <item x="8810"/>
        <item x="15269"/>
        <item x="15707"/>
        <item x="13242"/>
        <item x="12722"/>
        <item x="13451"/>
        <item x="11287"/>
        <item x="11194"/>
        <item x="5195"/>
        <item x="9174"/>
        <item x="6313"/>
        <item x="3543"/>
        <item x="15898"/>
        <item x="13457"/>
        <item x="15189"/>
        <item x="15522"/>
        <item x="17013"/>
        <item x="4933"/>
        <item x="3858"/>
        <item x="3785"/>
        <item x="10916"/>
        <item x="8456"/>
        <item x="9481"/>
        <item x="13812"/>
        <item x="9535"/>
        <item x="20962"/>
        <item x="21051"/>
        <item x="19272"/>
        <item x="19985"/>
        <item x="19513"/>
        <item x="5299"/>
        <item x="4989"/>
        <item x="5405"/>
        <item x="6650"/>
        <item x="2879"/>
        <item x="3126"/>
        <item x="15160"/>
        <item x="15561"/>
        <item x="17752"/>
        <item x="15440"/>
        <item x="14978"/>
        <item x="13091"/>
        <item x="17868"/>
        <item x="16536"/>
        <item x="4314"/>
        <item x="10727"/>
        <item x="10754"/>
        <item x="10962"/>
        <item x="7643"/>
        <item x="7944"/>
        <item x="7500"/>
        <item x="14100"/>
        <item x="13945"/>
        <item x="14350"/>
        <item x="20163"/>
        <item x="13907"/>
        <item x="19251"/>
        <item x="20403"/>
        <item x="5471"/>
        <item x="4978"/>
        <item x="5313"/>
        <item x="5072"/>
        <item x="1929"/>
        <item x="2417"/>
        <item x="2340"/>
        <item x="2421"/>
        <item x="8859"/>
        <item x="9022"/>
        <item x="2359"/>
        <item x="21217"/>
        <item x="21103"/>
        <item x="19098"/>
        <item x="18726"/>
        <item x="18686"/>
        <item x="21577"/>
        <item x="1065"/>
        <item x="1690"/>
        <item x="1057"/>
        <item x="6056"/>
        <item x="3297"/>
        <item x="3691"/>
        <item x="3596"/>
        <item x="3099"/>
        <item x="3413"/>
        <item x="13628"/>
        <item x="13029"/>
        <item x="12189"/>
        <item x="11884"/>
        <item x="12541"/>
        <item x="11481"/>
        <item x="11490"/>
        <item x="12078"/>
        <item x="3857"/>
        <item x="4490"/>
        <item x="4469"/>
        <item x="3806"/>
        <item x="7769"/>
        <item x="7953"/>
        <item x="7638"/>
        <item x="9959"/>
        <item x="14701"/>
        <item x="21012"/>
        <item x="21026"/>
        <item x="20682"/>
        <item x="20943"/>
        <item x="20523"/>
        <item x="19864"/>
        <item x="5344"/>
        <item x="5719"/>
        <item x="5617"/>
        <item x="5302"/>
        <item x="8943"/>
        <item x="2489"/>
        <item x="2222"/>
        <item x="1972"/>
        <item x="21142"/>
        <item x="18652"/>
        <item x="6565"/>
        <item x="7058"/>
        <item x="7077"/>
        <item x="6603"/>
        <item x="6103"/>
        <item x="2929"/>
        <item x="3177"/>
        <item x="3519"/>
        <item x="3263"/>
        <item x="2858"/>
        <item x="3574"/>
        <item x="15501"/>
        <item x="12963"/>
        <item x="12947"/>
        <item x="12882"/>
        <item x="16342"/>
        <item x="16777"/>
        <item x="16359"/>
        <item x="12521"/>
        <item x="11881"/>
        <item x="12226"/>
        <item x="4232"/>
        <item x="4165"/>
        <item x="3820"/>
        <item x="10978"/>
        <item x="10865"/>
        <item x="10802"/>
        <item x="11075"/>
        <item x="7864"/>
        <item x="7598"/>
        <item x="8390"/>
        <item x="7484"/>
        <item x="7578"/>
        <item x="9550"/>
        <item x="9506"/>
        <item x="14184"/>
        <item x="20173"/>
        <item x="20665"/>
        <item x="20420"/>
        <item x="21009"/>
        <item x="5681"/>
        <item x="5342"/>
        <item x="5226"/>
        <item x="8920"/>
        <item x="21315"/>
        <item x="19000"/>
        <item x="19070"/>
        <item x="14808"/>
        <item x="14844"/>
        <item x="21510"/>
        <item x="1772"/>
        <item x="1202"/>
        <item x="6215"/>
        <item x="3001"/>
        <item x="2740"/>
        <item x="2746"/>
        <item x="2952"/>
        <item x="15124"/>
        <item x="15157"/>
        <item x="15884"/>
        <item x="15162"/>
        <item x="18036"/>
        <item x="18287"/>
        <item x="13012"/>
        <item x="17848"/>
        <item x="13362"/>
        <item x="13670"/>
        <item x="12631"/>
        <item x="13370"/>
        <item x="13274"/>
        <item x="18423"/>
        <item x="12729"/>
        <item x="13103"/>
        <item x="13160"/>
        <item x="13620"/>
        <item x="12789"/>
        <item x="16560"/>
        <item x="12763"/>
        <item x="13611"/>
        <item x="16214"/>
        <item x="1005"/>
        <item x="11530"/>
        <item x="11654"/>
        <item x="4320"/>
        <item x="4347"/>
        <item x="3879"/>
        <item x="3935"/>
        <item x="10655"/>
        <item x="8171"/>
        <item x="8303"/>
        <item x="10274"/>
        <item x="10262"/>
        <item x="9881"/>
        <item x="7802"/>
        <item x="14459"/>
        <item x="14524"/>
        <item x="14293"/>
        <item x="21024"/>
        <item x="20558"/>
        <item x="20691"/>
        <item x="20931"/>
        <item x="20384"/>
        <item x="19704"/>
        <item x="5610"/>
        <item x="19758"/>
        <item x="5280"/>
        <item x="9007"/>
        <item x="8686"/>
        <item x="8569"/>
        <item x="2159"/>
        <item x="8689"/>
        <item x="1815"/>
        <item x="2118"/>
        <item x="18905"/>
        <item x="19143"/>
        <item x="19026"/>
        <item x="5807"/>
        <item x="2642"/>
        <item x="2921"/>
        <item x="6571"/>
        <item x="15968"/>
        <item x="16115"/>
        <item x="14972"/>
        <item x="3435"/>
        <item x="3244"/>
        <item x="3112"/>
        <item x="14990"/>
        <item x="13545"/>
        <item x="12983"/>
        <item x="13641"/>
        <item x="16811"/>
        <item x="11913"/>
        <item x="11956"/>
        <item x="11803"/>
        <item x="4310"/>
        <item x="7510"/>
        <item x="7532"/>
        <item x="9912"/>
        <item x="9510"/>
        <item x="20949"/>
        <item x="8656"/>
        <item x="2443"/>
        <item x="1739"/>
        <item x="6610"/>
        <item x="3389"/>
        <item x="2965"/>
        <item x="18466"/>
        <item x="18103"/>
        <item x="13673"/>
        <item x="11984"/>
        <item x="11112"/>
        <item x="8557"/>
        <item x="5757"/>
        <item x="3349"/>
        <item x="3327"/>
        <item x="3610"/>
        <item x="17660"/>
        <item x="17777"/>
        <item x="16491"/>
        <item x="687"/>
        <item x="9"/>
        <item x="265"/>
        <item x="60"/>
        <item x="11612"/>
        <item x="4583"/>
        <item x="4401"/>
        <item x="10336"/>
        <item x="11022"/>
        <item x="11218"/>
        <item x="11227"/>
        <item x="7791"/>
        <item x="8247"/>
        <item x="7648"/>
        <item x="10078"/>
        <item x="14361"/>
        <item x="14306"/>
        <item x="13705"/>
        <item x="20869"/>
        <item x="20622"/>
        <item x="20710"/>
        <item x="19948"/>
        <item x="19327"/>
        <item x="5389"/>
        <item x="8770"/>
        <item x="2214"/>
        <item x="1348"/>
        <item x="7082"/>
        <item x="1506"/>
        <item x="3271"/>
        <item x="3508"/>
        <item x="2877"/>
        <item x="6475"/>
        <item x="15368"/>
        <item x="3760"/>
        <item x="17742"/>
        <item x="17468"/>
        <item x="12613"/>
        <item x="18046"/>
        <item x="13332"/>
        <item x="34"/>
        <item x="883"/>
        <item x="4873"/>
        <item x="11721"/>
        <item x="10936"/>
        <item x="11273"/>
        <item x="8427"/>
        <item x="9921"/>
        <item x="9889"/>
        <item x="14482"/>
        <item x="13890"/>
        <item x="20977"/>
        <item x="19498"/>
        <item x="19870"/>
        <item x="5318"/>
        <item x="8883"/>
        <item x="5163"/>
        <item x="2191"/>
        <item x="2200"/>
        <item x="2190"/>
        <item x="1809"/>
        <item x="1830"/>
        <item x="8901"/>
        <item x="9190"/>
        <item x="21167"/>
        <item x="21102"/>
        <item x="21075"/>
        <item x="21254"/>
        <item x="21238"/>
        <item x="18683"/>
        <item x="18678"/>
        <item x="18792"/>
        <item x="6893"/>
        <item x="6012"/>
        <item x="1703"/>
        <item x="3440"/>
        <item x="2696"/>
        <item x="6411"/>
        <item x="3431"/>
        <item x="15523"/>
        <item x="15949"/>
        <item x="15233"/>
        <item x="3065"/>
        <item x="18124"/>
        <item x="12839"/>
        <item x="16933"/>
        <item x="16354"/>
        <item x="12161"/>
        <item x="3952"/>
        <item x="4238"/>
        <item x="11158"/>
        <item x="11463"/>
        <item x="7951"/>
        <item x="11297"/>
        <item x="8445"/>
        <item x="14189"/>
        <item x="19818"/>
        <item x="5592"/>
        <item x="5385"/>
        <item x="4994"/>
        <item x="4992"/>
        <item x="21476"/>
        <item x="18892"/>
        <item x="18774"/>
        <item x="1340"/>
        <item x="1407"/>
        <item x="7320"/>
        <item x="3358"/>
        <item x="16092"/>
        <item x="16023"/>
        <item x="16046"/>
        <item x="15773"/>
        <item x="16182"/>
        <item x="18333"/>
        <item x="18406"/>
        <item x="13226"/>
        <item x="16667"/>
        <item x="523"/>
        <item x="11614"/>
        <item x="11105"/>
        <item x="8407"/>
        <item x="7615"/>
        <item x="9691"/>
        <item x="8660"/>
        <item x="1394"/>
        <item x="1503"/>
        <item x="6639"/>
        <item x="7167"/>
        <item x="6435"/>
        <item x="1296"/>
        <item x="3622"/>
        <item x="7283"/>
        <item x="6534"/>
        <item x="15505"/>
        <item x="15372"/>
        <item x="15113"/>
        <item x="15686"/>
        <item x="15192"/>
        <item x="14985"/>
        <item x="15669"/>
        <item x="3475"/>
        <item x="2766"/>
        <item x="18384"/>
        <item x="15062"/>
        <item x="12832"/>
        <item x="13613"/>
        <item x="17608"/>
        <item x="17020"/>
        <item x="16578"/>
        <item x="16592"/>
        <item x="13507"/>
        <item x="758"/>
        <item x="827"/>
        <item x="12275"/>
        <item x="12502"/>
        <item x="12346"/>
        <item x="12051"/>
        <item x="11497"/>
        <item x="11527"/>
        <item x="11658"/>
        <item x="12462"/>
        <item x="12062"/>
        <item x="213"/>
        <item x="4572"/>
        <item x="4437"/>
        <item x="10875"/>
        <item x="10427"/>
        <item x="7469"/>
        <item x="10187"/>
        <item x="9726"/>
        <item x="10002"/>
        <item x="5586"/>
        <item x="9037"/>
        <item x="19146"/>
        <item x="18763"/>
        <item x="3405"/>
        <item x="15996"/>
        <item x="15384"/>
        <item x="16870"/>
        <item x="17190"/>
        <item x="4751"/>
        <item x="10903"/>
        <item x="8292"/>
        <item x="8353"/>
        <item x="8544"/>
        <item x="8941"/>
        <item x="8980"/>
        <item x="2293"/>
        <item x="1903"/>
        <item x="14778"/>
        <item x="2557"/>
        <item x="15042"/>
        <item x="17440"/>
        <item x="18460"/>
        <item x="12778"/>
        <item x="7905"/>
        <item x="9817"/>
        <item x="9255"/>
        <item x="9857"/>
        <item x="13845"/>
        <item x="14568"/>
        <item x="13752"/>
        <item x="14232"/>
        <item x="14230"/>
        <item x="14368"/>
        <item x="14050"/>
        <item x="14081"/>
        <item x="14236"/>
        <item x="14645"/>
        <item x="19210"/>
        <item x="5289"/>
        <item x="5420"/>
        <item x="5593"/>
        <item x="5044"/>
        <item x="4975"/>
        <item x="5335"/>
        <item x="5652"/>
        <item x="5735"/>
        <item x="5062"/>
        <item x="5293"/>
        <item x="1142"/>
        <item x="21653"/>
        <item x="1649"/>
        <item x="6010"/>
        <item x="6163"/>
        <item x="2620"/>
        <item x="2565"/>
        <item x="18484"/>
        <item x="15186"/>
        <item x="13469"/>
        <item x="12769"/>
        <item x="12801"/>
        <item x="13009"/>
        <item x="352"/>
        <item x="70"/>
        <item x="614"/>
        <item x="489"/>
        <item x="4537"/>
        <item x="4235"/>
        <item x="11079"/>
        <item x="7678"/>
        <item x="8214"/>
        <item x="11339"/>
        <item x="9786"/>
        <item x="7956"/>
        <item x="20948"/>
        <item x="20341"/>
        <item x="14270"/>
        <item x="19824"/>
        <item x="19402"/>
        <item x="5453"/>
        <item x="19949"/>
        <item x="9184"/>
        <item x="14924"/>
        <item x="6353"/>
        <item x="6984"/>
        <item x="3570"/>
        <item x="3069"/>
        <item x="18169"/>
        <item x="13237"/>
        <item x="13182"/>
        <item x="12645"/>
        <item x="17238"/>
        <item x="17076"/>
        <item x="904"/>
        <item x="11626"/>
        <item x="4834"/>
        <item x="4619"/>
        <item x="3868"/>
        <item x="4791"/>
        <item x="4461"/>
        <item x="4582"/>
        <item x="4266"/>
        <item x="4009"/>
        <item x="11264"/>
        <item x="10662"/>
        <item x="10459"/>
        <item x="10307"/>
        <item x="8183"/>
        <item x="7663"/>
        <item x="7936"/>
        <item x="8371"/>
        <item x="8001"/>
        <item x="9896"/>
        <item x="13758"/>
        <item x="13917"/>
        <item x="20823"/>
        <item x="21039"/>
        <item x="19343"/>
        <item x="19685"/>
        <item x="19355"/>
        <item x="19405"/>
        <item x="19836"/>
        <item x="19682"/>
        <item x="19244"/>
        <item x="19759"/>
        <item x="5467"/>
        <item x="21337"/>
        <item x="21425"/>
        <item x="19161"/>
        <item x="18919"/>
        <item x="14806"/>
        <item x="1108"/>
        <item x="7238"/>
        <item x="6436"/>
        <item x="2846"/>
        <item x="15912"/>
        <item x="16035"/>
        <item x="18409"/>
        <item x="18519"/>
        <item x="17879"/>
        <item x="17859"/>
        <item x="16602"/>
        <item x="16464"/>
        <item x="16833"/>
        <item x="16935"/>
        <item x="203"/>
        <item x="546"/>
        <item x="968"/>
        <item x="12519"/>
        <item x="11615"/>
        <item x="11837"/>
        <item x="4764"/>
        <item x="4449"/>
        <item x="4635"/>
        <item x="10947"/>
        <item x="11394"/>
        <item x="10753"/>
        <item x="10590"/>
        <item x="11361"/>
        <item x="8347"/>
        <item x="7526"/>
        <item x="10207"/>
        <item x="9820"/>
        <item x="14605"/>
        <item x="20744"/>
        <item x="20714"/>
        <item x="20611"/>
        <item x="5374"/>
        <item x="5494"/>
        <item x="9186"/>
        <item x="8993"/>
        <item x="2209"/>
        <item x="2226"/>
        <item x="8947"/>
        <item x="21482"/>
        <item x="14779"/>
        <item x="1335"/>
        <item x="1189"/>
        <item x="6633"/>
        <item x="5963"/>
        <item x="3468"/>
        <item x="3658"/>
        <item x="3546"/>
        <item x="15704"/>
        <item x="16117"/>
        <item x="15833"/>
        <item x="15129"/>
        <item x="18358"/>
        <item x="18040"/>
        <item x="17465"/>
        <item x="18436"/>
        <item x="17928"/>
        <item x="18051"/>
        <item x="17471"/>
        <item x="12891"/>
        <item x="17188"/>
        <item x="12546"/>
        <item x="12251"/>
        <item x="4923"/>
        <item x="4291"/>
        <item x="3811"/>
        <item x="10545"/>
        <item x="11148"/>
        <item x="8294"/>
        <item x="8142"/>
        <item x="10108"/>
        <item x="14202"/>
        <item x="20678"/>
        <item x="20756"/>
        <item x="20892"/>
        <item x="20537"/>
        <item x="20293"/>
        <item x="20855"/>
        <item x="20696"/>
        <item x="19268"/>
        <item x="19944"/>
        <item x="5714"/>
        <item x="5028"/>
        <item x="2537"/>
        <item x="2009"/>
        <item x="2521"/>
        <item x="14733"/>
        <item x="1560"/>
        <item x="1558"/>
        <item x="1714"/>
        <item x="7108"/>
        <item x="7164"/>
        <item x="6304"/>
        <item x="6319"/>
        <item x="7334"/>
        <item x="3443"/>
        <item x="2817"/>
        <item x="3128"/>
        <item x="3641"/>
        <item x="3511"/>
        <item x="3404"/>
        <item x="2769"/>
        <item x="2789"/>
        <item x="2890"/>
        <item x="15528"/>
        <item x="16050"/>
        <item x="18205"/>
        <item x="17712"/>
        <item x="17438"/>
        <item x="13678"/>
        <item x="13376"/>
        <item x="13409"/>
        <item x="16823"/>
        <item x="17181"/>
        <item x="16576"/>
        <item x="11495"/>
        <item x="4505"/>
        <item x="4450"/>
        <item x="3787"/>
        <item x="4919"/>
        <item x="8399"/>
        <item x="8190"/>
        <item x="7880"/>
        <item x="9335"/>
        <item x="9922"/>
        <item x="9490"/>
        <item x="14465"/>
        <item x="20755"/>
        <item x="20069"/>
        <item x="20667"/>
        <item x="5407"/>
        <item x="8523"/>
        <item x="9171"/>
        <item x="2480"/>
        <item x="21212"/>
        <item x="19100"/>
        <item x="18623"/>
        <item x="14771"/>
        <item x="1325"/>
        <item x="6852"/>
        <item x="6553"/>
        <item x="17770"/>
        <item x="17394"/>
        <item x="16786"/>
        <item x="794"/>
        <item x="15"/>
        <item x="10575"/>
        <item x="11360"/>
        <item x="10273"/>
        <item x="7590"/>
        <item x="9904"/>
        <item x="9970"/>
        <item x="20649"/>
        <item x="21007"/>
        <item x="1898"/>
        <item x="2088"/>
        <item x="6540"/>
        <item x="3772"/>
        <item x="3218"/>
        <item x="16118"/>
        <item x="15222"/>
        <item x="15414"/>
        <item x="15293"/>
        <item x="18361"/>
        <item x="18526"/>
        <item x="17976"/>
        <item x="17170"/>
        <item x="803"/>
        <item x="303"/>
        <item x="8334"/>
        <item x="10191"/>
        <item x="20594"/>
        <item x="19641"/>
        <item x="1902"/>
        <item x="1877"/>
        <item x="6990"/>
        <item x="6182"/>
        <item x="6918"/>
        <item x="6725"/>
        <item x="6109"/>
        <item x="3262"/>
        <item x="2624"/>
        <item x="15731"/>
        <item x="15976"/>
        <item x="15658"/>
        <item x="15140"/>
        <item x="18463"/>
        <item x="4773"/>
        <item x="4776"/>
        <item x="11215"/>
        <item x="11432"/>
        <item x="8115"/>
        <item x="7438"/>
        <item x="8242"/>
        <item x="7722"/>
        <item x="9396"/>
        <item x="9924"/>
        <item x="14382"/>
        <item x="20317"/>
        <item x="20458"/>
        <item x="20434"/>
        <item x="21040"/>
        <item x="20269"/>
        <item x="20915"/>
        <item x="19962"/>
        <item x="20030"/>
        <item x="19656"/>
        <item x="19318"/>
        <item x="5007"/>
        <item x="1882"/>
        <item x="1925"/>
        <item x="2094"/>
        <item x="21280"/>
        <item x="21450"/>
        <item x="21265"/>
        <item x="18933"/>
        <item x="1059"/>
        <item x="1174"/>
        <item x="7050"/>
        <item x="6901"/>
        <item x="3493"/>
        <item x="17565"/>
        <item x="18031"/>
        <item x="12626"/>
        <item x="13095"/>
        <item x="13220"/>
        <item x="16699"/>
        <item x="17123"/>
        <item x="17184"/>
        <item x="16409"/>
        <item x="12516"/>
        <item x="12338"/>
        <item x="3949"/>
        <item x="4590"/>
        <item x="3929"/>
        <item x="4399"/>
        <item x="3835"/>
        <item x="4797"/>
        <item x="4021"/>
        <item x="3783"/>
        <item x="4142"/>
        <item x="10611"/>
        <item x="11234"/>
        <item x="10342"/>
        <item x="10356"/>
        <item x="10369"/>
        <item x="10693"/>
        <item x="10578"/>
        <item x="8463"/>
        <item x="8164"/>
        <item x="8265"/>
        <item x="7929"/>
        <item x="10062"/>
        <item x="9961"/>
        <item x="9967"/>
        <item x="9592"/>
        <item x="9975"/>
        <item x="14250"/>
        <item x="13902"/>
        <item x="14125"/>
        <item x="14187"/>
        <item x="14479"/>
        <item x="20730"/>
        <item x="20777"/>
        <item x="20316"/>
        <item x="20241"/>
        <item x="19664"/>
        <item x="5117"/>
        <item x="8518"/>
        <item x="1976"/>
        <item x="1859"/>
        <item x="2352"/>
        <item x="21363"/>
        <item x="21383"/>
        <item x="19137"/>
        <item x="18732"/>
        <item x="18568"/>
        <item x="14815"/>
        <item x="1327"/>
        <item x="1626"/>
        <item x="1457"/>
        <item x="6963"/>
        <item x="6307"/>
        <item x="7068"/>
        <item x="6226"/>
        <item x="3754"/>
        <item x="3190"/>
        <item x="3485"/>
        <item x="17996"/>
        <item x="15019"/>
        <item x="12795"/>
        <item x="12614"/>
        <item x="16721"/>
        <item x="17133"/>
        <item x="1029"/>
        <item x="12168"/>
        <item x="12314"/>
        <item x="4440"/>
        <item x="4597"/>
        <item x="3975"/>
        <item x="3986"/>
        <item x="4012"/>
        <item x="4276"/>
        <item x="4599"/>
        <item x="10764"/>
        <item x="10863"/>
        <item x="7491"/>
        <item x="7472"/>
        <item x="8394"/>
        <item x="11405"/>
        <item x="9999"/>
        <item x="20171"/>
        <item x="20985"/>
        <item x="5156"/>
        <item x="19403"/>
        <item x="19252"/>
        <item x="8539"/>
        <item x="5073"/>
        <item x="2288"/>
        <item x="9032"/>
        <item x="21181"/>
        <item x="6592"/>
        <item x="6840"/>
        <item x="7293"/>
        <item x="6089"/>
        <item x="7237"/>
        <item x="7200"/>
        <item x="7304"/>
        <item x="1092"/>
        <item x="3216"/>
        <item x="16100"/>
        <item x="18487"/>
        <item x="17420"/>
        <item x="17958"/>
        <item x="12776"/>
        <item x="12861"/>
        <item x="12914"/>
        <item x="13141"/>
        <item x="12999"/>
        <item x="17057"/>
        <item x="886"/>
        <item x="11934"/>
        <item x="11602"/>
        <item x="4660"/>
        <item x="4735"/>
        <item x="4891"/>
        <item x="3903"/>
        <item x="3963"/>
        <item x="11069"/>
        <item x="11139"/>
        <item x="10644"/>
        <item x="10357"/>
        <item x="10523"/>
        <item x="10374"/>
        <item x="10941"/>
        <item x="7423"/>
        <item x="7431"/>
        <item x="8090"/>
        <item x="8302"/>
        <item x="7753"/>
        <item x="7945"/>
        <item x="7473"/>
        <item x="11066"/>
        <item x="10359"/>
        <item x="7507"/>
        <item x="10177"/>
        <item x="7890"/>
        <item x="9595"/>
        <item x="14711"/>
        <item x="20976"/>
        <item x="20638"/>
        <item x="20281"/>
        <item x="20604"/>
        <item x="19897"/>
        <item x="20570"/>
        <item x="20319"/>
        <item x="4946"/>
        <item x="1930"/>
        <item x="2446"/>
        <item x="1470"/>
        <item x="6817"/>
        <item x="6692"/>
        <item x="3176"/>
        <item x="15885"/>
        <item x="15450"/>
        <item x="15370"/>
        <item x="15749"/>
        <item x="16079"/>
        <item x="12696"/>
        <item x="13554"/>
        <item x="12943"/>
        <item x="13176"/>
        <item x="374"/>
        <item x="367"/>
        <item x="420"/>
        <item x="720"/>
        <item x="11779"/>
        <item x="11995"/>
        <item x="12567"/>
        <item x="12070"/>
        <item x="11666"/>
        <item x="11525"/>
        <item x="4704"/>
        <item x="4591"/>
        <item x="3913"/>
        <item x="4234"/>
        <item x="4902"/>
        <item x="11063"/>
        <item x="10820"/>
        <item x="11072"/>
        <item x="8129"/>
        <item x="9243"/>
        <item x="14305"/>
        <item x="20677"/>
        <item x="5396"/>
        <item x="5607"/>
        <item x="8480"/>
        <item x="1932"/>
        <item x="21433"/>
        <item x="21351"/>
        <item x="19154"/>
        <item x="19177"/>
        <item x="18803"/>
        <item x="5885"/>
        <item x="6271"/>
        <item x="2833"/>
        <item x="2781"/>
        <item x="3204"/>
        <item x="2675"/>
        <item x="2793"/>
        <item x="3002"/>
        <item x="15599"/>
        <item x="16169"/>
        <item x="16003"/>
        <item x="17903"/>
        <item x="17552"/>
        <item x="17985"/>
        <item x="17895"/>
        <item x="13318"/>
        <item x="12615"/>
        <item x="17085"/>
        <item x="649"/>
        <item x="103"/>
        <item x="11771"/>
        <item x="3927"/>
        <item x="4806"/>
        <item x="3893"/>
        <item x="11279"/>
        <item x="7790"/>
        <item x="9555"/>
        <item x="9658"/>
        <item x="5642"/>
        <item x="21177"/>
        <item x="18863"/>
        <item x="18650"/>
        <item x="14867"/>
        <item x="6051"/>
        <item x="6593"/>
        <item x="7300"/>
        <item x="3194"/>
        <item x="2723"/>
        <item x="15555"/>
        <item x="15632"/>
        <item x="18207"/>
        <item x="17614"/>
        <item x="13094"/>
        <item x="13007"/>
        <item x="16492"/>
        <item x="16686"/>
        <item x="16762"/>
        <item x="16448"/>
        <item x="16829"/>
        <item x="17185"/>
        <item x="987"/>
        <item x="376"/>
        <item x="717"/>
        <item x="90"/>
        <item x="822"/>
        <item x="11702"/>
        <item x="11656"/>
        <item x="4693"/>
        <item x="4860"/>
        <item x="4029"/>
        <item x="8256"/>
        <item x="7721"/>
        <item x="7911"/>
        <item x="9883"/>
        <item x="9784"/>
        <item x="8680"/>
        <item x="8606"/>
        <item x="8516"/>
        <item x="8855"/>
        <item x="1919"/>
        <item x="2262"/>
        <item x="8486"/>
        <item x="21244"/>
        <item x="6041"/>
        <item x="2752"/>
        <item x="3185"/>
        <item x="2778"/>
        <item x="6365"/>
        <item x="5820"/>
        <item x="15556"/>
        <item x="18246"/>
        <item x="17972"/>
        <item x="13194"/>
        <item x="17562"/>
        <item x="17484"/>
        <item x="12840"/>
        <item x="13223"/>
        <item x="12982"/>
        <item x="16712"/>
        <item x="12011"/>
        <item x="4737"/>
        <item x="4008"/>
        <item x="11832"/>
        <item x="4158"/>
        <item x="10698"/>
        <item x="7724"/>
        <item x="7958"/>
        <item x="7681"/>
        <item x="8079"/>
        <item x="7644"/>
        <item x="9407"/>
        <item x="14076"/>
        <item x="20349"/>
        <item x="14349"/>
        <item x="19328"/>
        <item x="20228"/>
        <item x="20135"/>
        <item x="19520"/>
        <item x="8812"/>
        <item x="5110"/>
        <item x="8737"/>
        <item x="2520"/>
        <item x="2427"/>
        <item x="21352"/>
        <item x="19086"/>
        <item x="18799"/>
        <item x="14949"/>
        <item x="14807"/>
        <item x="1195"/>
        <item x="3545"/>
        <item x="3700"/>
        <item x="6199"/>
        <item x="2704"/>
        <item x="3513"/>
        <item x="3212"/>
        <item x="2904"/>
        <item x="2555"/>
        <item x="15511"/>
        <item x="17866"/>
        <item x="13118"/>
        <item x="17119"/>
        <item x="17038"/>
        <item x="17025"/>
        <item x="142"/>
        <item x="727"/>
        <item x="12128"/>
        <item x="12339"/>
        <item x="11758"/>
        <item x="11730"/>
        <item x="4258"/>
        <item x="11349"/>
        <item x="11286"/>
        <item x="11038"/>
        <item x="11468"/>
        <item x="10603"/>
        <item x="10689"/>
        <item x="10921"/>
        <item x="10926"/>
        <item x="10774"/>
        <item x="10949"/>
        <item x="10434"/>
        <item x="10346"/>
        <item x="11114"/>
        <item x="7904"/>
        <item x="7673"/>
        <item x="8289"/>
        <item x="7751"/>
        <item x="8070"/>
        <item x="8016"/>
        <item x="8331"/>
        <item x="10159"/>
        <item x="10081"/>
        <item x="9847"/>
        <item x="14646"/>
        <item x="14558"/>
        <item x="13744"/>
        <item x="20991"/>
        <item x="20898"/>
        <item x="19893"/>
        <item x="19753"/>
        <item x="5571"/>
        <item x="5058"/>
        <item x="5084"/>
        <item x="8994"/>
        <item x="8888"/>
        <item x="8794"/>
        <item x="1865"/>
        <item x="21071"/>
        <item x="19023"/>
        <item x="7075"/>
        <item x="3238"/>
        <item x="15451"/>
        <item x="15504"/>
        <item x="15644"/>
        <item x="15627"/>
        <item x="16180"/>
        <item x="15777"/>
        <item x="15105"/>
        <item x="16174"/>
        <item x="16091"/>
        <item x="15871"/>
        <item x="15317"/>
        <item x="15865"/>
        <item x="16015"/>
        <item x="15354"/>
        <item x="15332"/>
        <item x="15016"/>
        <item x="15933"/>
        <item x="15009"/>
        <item x="15431"/>
        <item x="15118"/>
        <item x="15031"/>
        <item x="16026"/>
        <item x="15714"/>
        <item x="15146"/>
        <item x="15289"/>
        <item x="15580"/>
        <item x="15200"/>
        <item x="15526"/>
        <item x="3067"/>
        <item x="2826"/>
        <item x="18454"/>
        <item x="18530"/>
        <item x="18544"/>
        <item x="17604"/>
        <item x="17842"/>
        <item x="18374"/>
        <item x="17937"/>
        <item x="18261"/>
        <item x="18316"/>
        <item x="18053"/>
        <item x="18478"/>
        <item x="17600"/>
        <item x="17889"/>
        <item x="18242"/>
        <item x="17763"/>
        <item x="17781"/>
        <item x="17831"/>
        <item x="17767"/>
        <item x="17921"/>
        <item x="18060"/>
        <item x="17633"/>
        <item x="18520"/>
        <item x="18427"/>
        <item x="15887"/>
        <item x="15518"/>
        <item x="16076"/>
        <item x="15687"/>
        <item x="15319"/>
        <item x="15823"/>
        <item x="15362"/>
        <item x="13537"/>
        <item x="13597"/>
        <item x="13240"/>
        <item x="13325"/>
        <item x="13661"/>
        <item x="13634"/>
        <item x="12670"/>
        <item x="13125"/>
        <item x="12818"/>
        <item x="12924"/>
        <item x="12842"/>
        <item x="12827"/>
        <item x="13384"/>
        <item x="12872"/>
        <item x="13300"/>
        <item x="13168"/>
        <item x="13105"/>
        <item x="17816"/>
        <item x="18188"/>
        <item x="17478"/>
        <item x="18011"/>
        <item x="17293"/>
        <item x="13082"/>
        <item x="13250"/>
        <item x="11473"/>
        <item x="11567"/>
        <item x="4221"/>
        <item x="4506"/>
        <item x="11165"/>
        <item x="10713"/>
        <item x="7711"/>
        <item x="10240"/>
        <item x="10142"/>
        <item x="13982"/>
        <item x="13718"/>
        <item x="13760"/>
        <item x="9233"/>
        <item x="20697"/>
        <item x="19987"/>
        <item x="19487"/>
        <item x="19435"/>
        <item x="19303"/>
        <item x="20580"/>
        <item x="5710"/>
        <item x="5069"/>
        <item x="5143"/>
        <item x="5282"/>
        <item x="9182"/>
        <item x="9172"/>
        <item x="21191"/>
        <item x="18761"/>
        <item x="18876"/>
        <item x="14930"/>
        <item x="21529"/>
        <item x="1117"/>
        <item x="1316"/>
        <item x="5760"/>
        <item x="7224"/>
        <item x="6323"/>
        <item x="3214"/>
        <item x="3417"/>
        <item x="3365"/>
        <item x="2896"/>
        <item x="3319"/>
        <item x="16002"/>
        <item x="15909"/>
        <item x="15531"/>
        <item x="15397"/>
        <item x="15569"/>
        <item x="15108"/>
        <item x="15063"/>
        <item x="15839"/>
        <item x="17812"/>
        <item x="13382"/>
        <item x="12659"/>
        <item x="17350"/>
        <item x="17352"/>
        <item x="153"/>
        <item x="12598"/>
        <item x="12453"/>
        <item x="11778"/>
        <item x="12000"/>
        <item x="12139"/>
        <item x="3872"/>
        <item x="10728"/>
        <item x="10676"/>
        <item x="7950"/>
        <item x="7966"/>
        <item x="8417"/>
        <item x="8464"/>
        <item x="10227"/>
        <item x="9247"/>
        <item x="9539"/>
        <item x="9604"/>
        <item x="9554"/>
        <item x="9891"/>
        <item x="13754"/>
        <item x="13757"/>
        <item x="20405"/>
        <item x="20026"/>
        <item x="19509"/>
        <item x="5367"/>
        <item x="4964"/>
        <item x="8778"/>
        <item x="8520"/>
        <item x="8678"/>
        <item x="2091"/>
        <item x="2025"/>
        <item x="21123"/>
        <item x="21274"/>
        <item x="19074"/>
        <item x="1255"/>
        <item x="1269"/>
        <item x="1199"/>
        <item x="1796"/>
        <item x="5924"/>
        <item x="5978"/>
        <item x="5935"/>
        <item x="3655"/>
        <item x="3396"/>
        <item x="3481"/>
        <item x="3713"/>
        <item x="3439"/>
        <item x="3003"/>
        <item x="3116"/>
        <item x="15940"/>
        <item x="16163"/>
        <item x="15216"/>
        <item x="15195"/>
        <item x="15893"/>
        <item x="15039"/>
        <item x="12625"/>
        <item x="13535"/>
        <item x="12815"/>
        <item x="12735"/>
        <item x="13395"/>
        <item x="13509"/>
        <item x="17169"/>
        <item x="17114"/>
        <item x="16259"/>
        <item x="13272"/>
        <item x="770"/>
        <item x="12317"/>
        <item x="12019"/>
        <item x="12061"/>
        <item x="4037"/>
        <item x="4262"/>
        <item x="10927"/>
        <item x="11386"/>
        <item x="10844"/>
        <item x="11200"/>
        <item x="3798"/>
        <item x="7548"/>
        <item x="7848"/>
        <item x="7843"/>
        <item x="7849"/>
        <item x="7730"/>
        <item x="9541"/>
        <item x="9773"/>
        <item x="14262"/>
        <item x="13802"/>
        <item x="14317"/>
        <item x="14659"/>
        <item x="20056"/>
        <item x="21052"/>
        <item x="20328"/>
        <item x="19581"/>
        <item x="19741"/>
        <item x="20215"/>
        <item x="20150"/>
        <item x="5603"/>
        <item x="5321"/>
        <item x="5390"/>
        <item x="8948"/>
        <item x="9099"/>
        <item x="2419"/>
        <item x="21286"/>
        <item x="21391"/>
        <item x="21398"/>
        <item x="18987"/>
        <item x="18784"/>
        <item x="1595"/>
        <item x="6644"/>
        <item x="7165"/>
        <item x="3281"/>
        <item x="2911"/>
        <item x="3086"/>
        <item x="15438"/>
        <item x="15870"/>
        <item x="15422"/>
        <item x="15089"/>
        <item x="15724"/>
        <item x="15374"/>
        <item x="18283"/>
        <item x="17606"/>
        <item x="18087"/>
        <item x="17399"/>
        <item x="13449"/>
        <item x="13503"/>
        <item x="16674"/>
        <item x="16999"/>
        <item x="590"/>
        <item x="205"/>
        <item x="54"/>
        <item x="11712"/>
        <item x="11817"/>
        <item x="4621"/>
        <item x="4671"/>
        <item x="3936"/>
        <item x="11100"/>
        <item x="10305"/>
        <item x="7392"/>
        <item x="14057"/>
        <item x="19627"/>
        <item x="19614"/>
        <item x="5553"/>
        <item x="21109"/>
        <item x="1517"/>
        <item x="16621"/>
        <item x="16502"/>
        <item x="12665"/>
        <item x="780"/>
        <item x="359"/>
        <item x="10510"/>
        <item x="9708"/>
        <item x="14345"/>
        <item x="14364"/>
        <item x="5272"/>
        <item x="2375"/>
        <item x="9077"/>
        <item x="8563"/>
        <item x="8904"/>
        <item x="21474"/>
        <item x="18565"/>
        <item x="1120"/>
        <item x="1391"/>
        <item x="3492"/>
        <item x="3153"/>
        <item x="2979"/>
        <item x="2657"/>
        <item x="2748"/>
        <item x="3191"/>
        <item x="15122"/>
        <item x="412"/>
        <item x="757"/>
        <item x="623"/>
        <item x="12465"/>
        <item x="4682"/>
        <item x="10816"/>
        <item x="11450"/>
        <item x="10557"/>
        <item x="11108"/>
        <item x="9517"/>
        <item x="10206"/>
        <item x="9892"/>
        <item x="10247"/>
        <item x="9787"/>
        <item x="14087"/>
        <item x="14676"/>
        <item x="13740"/>
        <item x="4995"/>
        <item x="5053"/>
        <item x="8566"/>
        <item x="8983"/>
        <item x="8930"/>
        <item x="2018"/>
        <item x="21241"/>
        <item x="18849"/>
        <item x="18794"/>
        <item x="14736"/>
        <item x="21497"/>
        <item x="21652"/>
        <item x="6867"/>
        <item x="3062"/>
        <item x="3034"/>
        <item x="3018"/>
        <item x="2554"/>
        <item x="2627"/>
        <item x="16137"/>
        <item x="15349"/>
        <item x="15515"/>
        <item x="15266"/>
        <item x="17605"/>
        <item x="12857"/>
        <item x="13655"/>
        <item x="16926"/>
        <item x="17269"/>
        <item x="16675"/>
        <item x="1043"/>
        <item x="549"/>
        <item x="425"/>
        <item x="560"/>
        <item x="16472"/>
        <item x="12284"/>
        <item x="12368"/>
        <item x="11523"/>
        <item x="3862"/>
        <item x="3781"/>
        <item x="3920"/>
        <item x="3899"/>
        <item x="4084"/>
        <item x="4066"/>
        <item x="7913"/>
        <item x="7553"/>
        <item x="10810"/>
        <item x="9415"/>
        <item x="9942"/>
        <item x="13698"/>
        <item x="21045"/>
        <item x="20771"/>
        <item x="20352"/>
        <item x="19795"/>
        <item x="19384"/>
        <item x="19392"/>
        <item x="5348"/>
        <item x="5699"/>
        <item x="8514"/>
        <item x="9061"/>
        <item x="2196"/>
        <item x="1820"/>
        <item x="2292"/>
        <item x="21377"/>
        <item x="21330"/>
        <item x="2506"/>
        <item x="19048"/>
        <item x="1378"/>
        <item x="7002"/>
        <item x="7239"/>
        <item x="6856"/>
        <item x="2958"/>
        <item x="2556"/>
        <item x="3627"/>
        <item x="3771"/>
        <item x="2867"/>
        <item x="2775"/>
        <item x="2992"/>
        <item x="3193"/>
        <item x="15367"/>
        <item x="17622"/>
        <item x="17658"/>
        <item x="17741"/>
        <item x="17766"/>
        <item x="12628"/>
        <item x="13378"/>
        <item x="12612"/>
        <item x="12678"/>
        <item x="16291"/>
        <item x="16599"/>
        <item x="16738"/>
        <item x="16373"/>
        <item x="16333"/>
        <item x="641"/>
        <item x="12297"/>
        <item x="11727"/>
        <item x="11648"/>
        <item x="3864"/>
        <item x="4486"/>
        <item x="11422"/>
        <item x="10604"/>
        <item x="8092"/>
        <item x="8369"/>
        <item x="7487"/>
        <item x="8130"/>
        <item x="7390"/>
        <item x="7407"/>
        <item x="9899"/>
        <item x="9333"/>
        <item x="14241"/>
        <item x="20119"/>
        <item x="20090"/>
        <item x="19777"/>
        <item x="19707"/>
        <item x="5737"/>
        <item x="5590"/>
        <item x="5161"/>
        <item x="9163"/>
        <item x="1822"/>
        <item x="19162"/>
        <item x="18836"/>
        <item x="18747"/>
        <item x="18801"/>
        <item x="1078"/>
        <item x="6181"/>
        <item x="6499"/>
        <item x="3450"/>
        <item x="3301"/>
        <item x="2643"/>
        <item x="3749"/>
        <item x="2941"/>
        <item x="3679"/>
        <item x="15187"/>
        <item x="15387"/>
        <item x="15398"/>
        <item x="18069"/>
        <item x="17919"/>
        <item x="17610"/>
        <item x="13540"/>
        <item x="16311"/>
        <item x="16882"/>
        <item x="516"/>
        <item x="78"/>
        <item x="1016"/>
        <item x="615"/>
        <item x="573"/>
        <item x="12028"/>
        <item x="12461"/>
        <item x="12525"/>
        <item x="12033"/>
        <item x="4128"/>
        <item x="11092"/>
        <item x="10324"/>
        <item x="7860"/>
        <item x="7718"/>
        <item x="7563"/>
        <item x="10076"/>
        <item x="10118"/>
        <item x="14499"/>
        <item x="14012"/>
        <item x="21019"/>
        <item x="20192"/>
        <item x="20651"/>
        <item x="19286"/>
        <item x="19813"/>
        <item x="19570"/>
        <item x="5490"/>
        <item x="5417"/>
        <item x="5360"/>
        <item x="9125"/>
        <item x="8575"/>
        <item x="2183"/>
        <item x="2082"/>
        <item x="21158"/>
        <item x="21293"/>
        <item x="18634"/>
        <item x="18783"/>
        <item x="18796"/>
        <item x="14923"/>
        <item x="2683"/>
        <item x="3313"/>
        <item x="2673"/>
        <item x="15971"/>
        <item x="15268"/>
        <item x="17926"/>
        <item x="17430"/>
        <item x="17796"/>
        <item x="18110"/>
        <item x="18330"/>
        <item x="17736"/>
        <item x="13616"/>
        <item x="13566"/>
        <item x="16594"/>
        <item x="215"/>
        <item x="872"/>
        <item x="11610"/>
        <item x="11479"/>
        <item x="4929"/>
        <item x="4870"/>
        <item x="4662"/>
        <item x="3851"/>
        <item x="4804"/>
        <item x="4189"/>
        <item x="11396"/>
        <item x="10699"/>
        <item x="7667"/>
        <item x="8354"/>
        <item x="7873"/>
        <item x="7651"/>
        <item x="10251"/>
        <item x="9812"/>
        <item x="9668"/>
        <item x="13900"/>
        <item x="19914"/>
        <item x="19608"/>
        <item x="5164"/>
        <item x="1880"/>
        <item x="1810"/>
        <item x="1458"/>
        <item x="7149"/>
        <item x="7271"/>
        <item x="7363"/>
        <item x="7209"/>
        <item x="5934"/>
        <item x="6251"/>
        <item x="3403"/>
        <item x="15592"/>
        <item x="15834"/>
        <item x="15005"/>
        <item x="17579"/>
        <item x="12758"/>
        <item x="16724"/>
        <item x="16410"/>
        <item x="16957"/>
        <item x="138"/>
        <item x="12285"/>
        <item x="8468"/>
        <item x="7435"/>
        <item x="7734"/>
        <item x="7550"/>
        <item x="9846"/>
        <item x="10217"/>
        <item x="20254"/>
        <item x="19490"/>
        <item x="5258"/>
        <item x="5218"/>
        <item x="9129"/>
        <item x="9183"/>
        <item x="9202"/>
        <item x="2084"/>
        <item x="2384"/>
        <item x="21151"/>
        <item x="18906"/>
        <item x="21627"/>
        <item x="6848"/>
        <item x="6452"/>
        <item x="5784"/>
        <item x="7350"/>
        <item x="2612"/>
        <item x="3374"/>
        <item x="15228"/>
        <item x="18470"/>
        <item x="18380"/>
        <item x="18512"/>
        <item x="17417"/>
        <item x="12998"/>
        <item x="12783"/>
        <item x="13031"/>
        <item x="13021"/>
        <item x="13244"/>
        <item x="17268"/>
        <item x="17232"/>
        <item x="17267"/>
        <item x="16725"/>
        <item x="4565"/>
        <item x="7752"/>
        <item x="14810"/>
        <item x="1708"/>
        <item x="2872"/>
        <item x="2957"/>
        <item x="2611"/>
        <item x="2888"/>
        <item x="2658"/>
        <item x="2807"/>
        <item x="16157"/>
        <item x="15546"/>
        <item x="15376"/>
        <item x="15335"/>
        <item x="15008"/>
        <item x="15125"/>
        <item x="15136"/>
        <item x="17607"/>
        <item x="17454"/>
        <item x="17356"/>
        <item x="17221"/>
        <item x="16480"/>
        <item x="12207"/>
        <item x="14441"/>
        <item x="9056"/>
        <item x="9045"/>
        <item x="9199"/>
        <item x="8975"/>
        <item x="2405"/>
        <item x="21406"/>
        <item x="1197"/>
        <item x="1329"/>
        <item x="6466"/>
        <item x="3471"/>
        <item x="3063"/>
        <item x="2660"/>
        <item x="2667"/>
        <item x="16135"/>
        <item x="17797"/>
        <item x="17638"/>
        <item x="13383"/>
        <item x="12833"/>
        <item x="175"/>
        <item x="4559"/>
        <item x="4113"/>
        <item x="4125"/>
        <item x="3940"/>
        <item x="3778"/>
        <item x="4602"/>
        <item x="11280"/>
        <item x="9270"/>
        <item x="13695"/>
        <item x="20153"/>
        <item x="20722"/>
        <item x="5016"/>
        <item x="5288"/>
        <item x="8879"/>
        <item x="9042"/>
        <item x="2339"/>
        <item x="1884"/>
        <item x="14790"/>
        <item x="14962"/>
        <item x="14927"/>
        <item x="14918"/>
        <item x="6059"/>
        <item x="7194"/>
        <item x="6745"/>
        <item x="3287"/>
        <item x="2959"/>
        <item x="2995"/>
        <item x="3013"/>
        <item x="15783"/>
        <item x="15406"/>
        <item x="18318"/>
        <item x="17571"/>
        <item x="13102"/>
        <item x="13586"/>
        <item x="17029"/>
        <item x="699"/>
        <item x="83"/>
        <item x="759"/>
        <item x="965"/>
        <item x="835"/>
        <item x="12036"/>
        <item x="12107"/>
        <item x="11912"/>
        <item x="4818"/>
        <item x="4077"/>
        <item x="4186"/>
        <item x="10478"/>
        <item x="11182"/>
        <item x="10530"/>
        <item x="10920"/>
        <item x="7974"/>
        <item x="7429"/>
        <item x="8098"/>
        <item x="8246"/>
        <item x="10003"/>
        <item x="9777"/>
        <item x="9496"/>
        <item x="14707"/>
        <item x="20835"/>
        <item x="5703"/>
        <item x="5634"/>
        <item x="5601"/>
        <item x="8913"/>
        <item x="2320"/>
        <item x="2356"/>
        <item x="2277"/>
        <item x="21441"/>
        <item x="21354"/>
        <item x="3015"/>
        <item x="2774"/>
        <item x="3398"/>
        <item x="2701"/>
        <item x="3518"/>
        <item x="2727"/>
        <item x="16131"/>
        <item x="15213"/>
        <item x="15780"/>
        <item x="18194"/>
        <item x="17434"/>
        <item x="17973"/>
        <item x="18122"/>
        <item x="13681"/>
        <item x="16745"/>
        <item x="952"/>
        <item x="12152"/>
        <item x="11997"/>
        <item x="4883"/>
        <item x="4732"/>
        <item x="3805"/>
        <item x="4196"/>
        <item x="11973"/>
        <item x="11429"/>
        <item x="10679"/>
        <item x="8010"/>
        <item x="20695"/>
        <item x="20052"/>
        <item x="8905"/>
        <item x="8573"/>
        <item x="9146"/>
        <item x="2087"/>
        <item x="8698"/>
        <item x="8819"/>
        <item x="21263"/>
        <item x="21394"/>
        <item x="21219"/>
        <item x="21314"/>
        <item x="18798"/>
        <item x="1153"/>
        <item x="1375"/>
        <item x="1135"/>
        <item x="1143"/>
        <item x="6282"/>
        <item x="6195"/>
        <item x="6971"/>
        <item x="6062"/>
        <item x="6700"/>
        <item x="7339"/>
        <item x="6277"/>
        <item x="5896"/>
        <item x="6000"/>
        <item x="3562"/>
        <item x="15679"/>
        <item x="16168"/>
        <item x="17618"/>
        <item x="17593"/>
        <item x="17867"/>
        <item x="17880"/>
        <item x="17472"/>
        <item x="17599"/>
        <item x="18137"/>
        <item x="13004"/>
        <item x="13303"/>
        <item x="16522"/>
        <item x="16810"/>
        <item x="208"/>
        <item x="379"/>
        <item x="106"/>
        <item x="71"/>
        <item x="11511"/>
        <item x="11939"/>
        <item x="4308"/>
        <item x="4550"/>
        <item x="11187"/>
        <item x="11332"/>
        <item x="7825"/>
        <item x="8409"/>
        <item x="9315"/>
        <item x="14683"/>
        <item x="20561"/>
        <item x="20032"/>
        <item x="8657"/>
        <item x="8529"/>
        <item x="2156"/>
        <item x="1965"/>
        <item x="2282"/>
        <item x="2447"/>
        <item x="19155"/>
        <item x="14781"/>
        <item x="6850"/>
        <item x="2653"/>
        <item x="15188"/>
        <item x="15736"/>
        <item x="15980"/>
        <item x="15462"/>
        <item x="15629"/>
        <item x="15179"/>
        <item x="14993"/>
        <item x="15164"/>
        <item x="15393"/>
        <item x="17834"/>
        <item x="17303"/>
        <item x="184"/>
        <item x="12147"/>
        <item x="11735"/>
        <item x="11747"/>
        <item x="4301"/>
        <item x="14422"/>
        <item x="5205"/>
        <item x="9132"/>
        <item x="2185"/>
        <item x="19064"/>
        <item x="18760"/>
        <item x="6585"/>
        <item x="2759"/>
        <item x="2791"/>
        <item x="15255"/>
        <item x="15432"/>
        <item x="17480"/>
        <item x="705"/>
        <item x="765"/>
        <item x="24"/>
        <item x="125"/>
        <item x="283"/>
        <item x="4601"/>
        <item x="10829"/>
        <item x="8210"/>
        <item x="8675"/>
        <item x="8491"/>
        <item t="default"/>
      </items>
    </pivotField>
    <pivotField dataField="1" numFmtId="42"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Average of salary_year_avg" fld="7" subtotal="average"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6BFDC5-1989-B94A-8ACD-8BEB7C2A0FBF}"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13" firstHeaderRow="1" firstDataRow="1" firstDataCol="1"/>
  <pivotFields count="11">
    <pivotField axis="axisRow" showAll="0" sortType="ascending">
      <items count="11">
        <item x="4"/>
        <item x="9"/>
        <item x="2"/>
        <item x="1"/>
        <item x="0"/>
        <item x="7"/>
        <item x="6"/>
        <item x="3"/>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items count="109">
        <item x="75"/>
        <item x="94"/>
        <item x="47"/>
        <item x="89"/>
        <item x="51"/>
        <item x="37"/>
        <item x="87"/>
        <item x="29"/>
        <item x="93"/>
        <item x="104"/>
        <item x="3"/>
        <item x="107"/>
        <item x="41"/>
        <item x="80"/>
        <item x="15"/>
        <item x="103"/>
        <item x="23"/>
        <item x="24"/>
        <item x="48"/>
        <item x="32"/>
        <item x="61"/>
        <item x="0"/>
        <item x="102"/>
        <item x="19"/>
        <item x="52"/>
        <item x="39"/>
        <item x="5"/>
        <item x="98"/>
        <item x="53"/>
        <item x="83"/>
        <item x="17"/>
        <item x="71"/>
        <item x="27"/>
        <item x="9"/>
        <item x="38"/>
        <item x="69"/>
        <item x="46"/>
        <item x="4"/>
        <item x="63"/>
        <item x="10"/>
        <item x="7"/>
        <item x="77"/>
        <item x="28"/>
        <item x="8"/>
        <item x="49"/>
        <item x="81"/>
        <item x="36"/>
        <item x="43"/>
        <item x="65"/>
        <item x="79"/>
        <item x="60"/>
        <item x="97"/>
        <item x="34"/>
        <item x="62"/>
        <item x="95"/>
        <item x="31"/>
        <item x="88"/>
        <item x="85"/>
        <item x="30"/>
        <item x="22"/>
        <item x="74"/>
        <item x="64"/>
        <item x="73"/>
        <item x="58"/>
        <item x="84"/>
        <item x="26"/>
        <item x="44"/>
        <item x="101"/>
        <item x="70"/>
        <item x="82"/>
        <item x="56"/>
        <item x="59"/>
        <item x="76"/>
        <item x="96"/>
        <item x="42"/>
        <item x="50"/>
        <item x="11"/>
        <item x="12"/>
        <item x="55"/>
        <item x="68"/>
        <item x="90"/>
        <item x="106"/>
        <item x="66"/>
        <item x="18"/>
        <item x="72"/>
        <item x="35"/>
        <item x="14"/>
        <item x="21"/>
        <item x="20"/>
        <item x="86"/>
        <item x="1"/>
        <item x="13"/>
        <item x="45"/>
        <item x="40"/>
        <item x="25"/>
        <item x="91"/>
        <item x="57"/>
        <item x="78"/>
        <item x="92"/>
        <item x="33"/>
        <item x="67"/>
        <item x="6"/>
        <item x="2"/>
        <item x="54"/>
        <item x="99"/>
        <item x="16"/>
        <item x="105"/>
        <item x="100"/>
        <item t="default"/>
      </items>
    </pivotField>
    <pivotField numFmtId="14" showAll="0">
      <items count="21662">
        <item x="2451"/>
        <item x="8629"/>
        <item x="9147"/>
        <item x="9155"/>
        <item x="2441"/>
        <item x="1938"/>
        <item x="18953"/>
        <item x="18830"/>
        <item x="1284"/>
        <item x="1239"/>
        <item x="1770"/>
        <item x="1591"/>
        <item x="1139"/>
        <item x="21496"/>
        <item x="21525"/>
        <item x="3638"/>
        <item x="12205"/>
        <item x="100"/>
        <item x="11593"/>
        <item x="7561"/>
        <item x="19625"/>
        <item x="2000"/>
        <item x="2053"/>
        <item x="19079"/>
        <item x="19052"/>
        <item x="14895"/>
        <item x="1634"/>
        <item x="1226"/>
        <item x="1214"/>
        <item x="7273"/>
        <item x="6014"/>
        <item x="6279"/>
        <item x="3636"/>
        <item x="3175"/>
        <item x="3090"/>
        <item x="15418"/>
        <item x="15820"/>
        <item x="17846"/>
        <item x="17442"/>
        <item x="13428"/>
        <item x="12958"/>
        <item x="13035"/>
        <item x="16888"/>
        <item x="17315"/>
        <item x="16439"/>
        <item x="17203"/>
        <item x="776"/>
        <item x="35"/>
        <item x="12481"/>
        <item x="12201"/>
        <item x="11500"/>
        <item x="11709"/>
        <item x="12475"/>
        <item x="4214"/>
        <item x="4914"/>
        <item x="3890"/>
        <item x="3827"/>
        <item x="4132"/>
        <item x="3972"/>
        <item x="4529"/>
        <item x="4681"/>
        <item x="10739"/>
        <item x="11249"/>
        <item x="10610"/>
        <item x="11418"/>
        <item x="7747"/>
        <item x="7516"/>
        <item x="8450"/>
        <item x="7460"/>
        <item x="10130"/>
        <item x="9387"/>
        <item x="9404"/>
        <item x="9919"/>
        <item x="9329"/>
        <item x="9413"/>
        <item x="9650"/>
        <item x="14607"/>
        <item x="14192"/>
        <item x="14690"/>
        <item x="14170"/>
        <item x="14216"/>
        <item x="14321"/>
        <item x="14286"/>
        <item x="14571"/>
        <item x="20633"/>
        <item x="5705"/>
        <item x="4977"/>
        <item x="5275"/>
        <item x="5709"/>
        <item x="5200"/>
        <item x="5565"/>
        <item x="8604"/>
        <item x="8666"/>
        <item x="8957"/>
        <item x="9017"/>
        <item x="8494"/>
        <item x="2330"/>
        <item x="1827"/>
        <item x="21062"/>
        <item x="21321"/>
        <item x="18945"/>
        <item x="18856"/>
        <item x="18932"/>
        <item x="18740"/>
        <item x="18840"/>
        <item x="18837"/>
        <item x="18626"/>
        <item x="14933"/>
        <item x="14804"/>
        <item x="14843"/>
        <item x="14896"/>
        <item x="21516"/>
        <item x="21536"/>
        <item x="21592"/>
        <item x="21642"/>
        <item x="1312"/>
        <item x="1469"/>
        <item x="1624"/>
        <item x="6091"/>
        <item x="7341"/>
        <item x="6946"/>
        <item x="3595"/>
        <item x="3172"/>
        <item x="3152"/>
        <item x="3141"/>
        <item x="3337"/>
        <item x="2928"/>
        <item x="3104"/>
        <item x="15633"/>
        <item x="15416"/>
        <item x="16045"/>
        <item x="15021"/>
        <item x="13495"/>
        <item x="13307"/>
        <item x="13070"/>
        <item x="13301"/>
        <item x="13218"/>
        <item x="12674"/>
        <item x="13490"/>
        <item x="12893"/>
        <item x="18281"/>
        <item x="13387"/>
        <item x="16931"/>
        <item x="16646"/>
        <item x="16841"/>
        <item x="17206"/>
        <item x="12950"/>
        <item x="16884"/>
        <item x="17304"/>
        <item x="16799"/>
        <item x="16877"/>
        <item x="13438"/>
        <item x="16316"/>
        <item x="871"/>
        <item x="147"/>
        <item x="11870"/>
        <item x="12082"/>
        <item x="11821"/>
        <item x="4223"/>
        <item x="4716"/>
        <item x="11363"/>
        <item x="11455"/>
        <item x="11317"/>
        <item x="11446"/>
        <item x="11003"/>
        <item x="10515"/>
        <item x="10282"/>
        <item x="4395"/>
        <item x="4421"/>
        <item x="8358"/>
        <item x="8422"/>
        <item x="8372"/>
        <item x="7558"/>
        <item x="7871"/>
        <item x="7551"/>
        <item x="7531"/>
        <item x="9296"/>
        <item x="20807"/>
        <item x="20942"/>
        <item x="19658"/>
        <item x="7053"/>
        <item x="7191"/>
        <item x="1286"/>
        <item x="5341"/>
        <item x="6019"/>
        <item x="2799"/>
        <item x="3678"/>
        <item x="5904"/>
        <item x="8637"/>
        <item x="15815"/>
        <item x="8524"/>
        <item x="2101"/>
        <item x="2237"/>
        <item x="17980"/>
        <item x="18493"/>
        <item x="17391"/>
        <item x="21073"/>
        <item x="18941"/>
        <item x="16247"/>
        <item x="16292"/>
        <item x="18704"/>
        <item x="18976"/>
        <item x="18616"/>
        <item x="16844"/>
        <item x="16286"/>
        <item x="595"/>
        <item x="206"/>
        <item x="239"/>
        <item x="526"/>
        <item x="337"/>
        <item x="18667"/>
        <item x="14907"/>
        <item x="14750"/>
        <item x="14889"/>
        <item x="18"/>
        <item x="11655"/>
        <item x="11564"/>
        <item x="11474"/>
        <item x="11892"/>
        <item x="12513"/>
        <item x="12352"/>
        <item x="11507"/>
        <item x="589"/>
        <item x="14758"/>
        <item x="11605"/>
        <item x="14766"/>
        <item x="11734"/>
        <item x="4600"/>
        <item x="4394"/>
        <item x="4482"/>
        <item x="4536"/>
        <item x="21580"/>
        <item x="21644"/>
        <item x="21582"/>
        <item x="21626"/>
        <item x="11415"/>
        <item x="10952"/>
        <item x="10579"/>
        <item x="10782"/>
        <item x="10823"/>
        <item x="10856"/>
        <item x="21657"/>
        <item x="11024"/>
        <item x="8020"/>
        <item x="11392"/>
        <item x="7877"/>
        <item x="8189"/>
        <item x="8062"/>
        <item x="10166"/>
        <item x="9261"/>
        <item x="9936"/>
        <item x="13860"/>
        <item x="14301"/>
        <item x="13952"/>
        <item x="14669"/>
        <item x="10067"/>
        <item x="13871"/>
        <item x="20087"/>
        <item x="20776"/>
        <item x="20464"/>
        <item x="20363"/>
        <item x="20536"/>
        <item x="20657"/>
        <item x="20773"/>
        <item x="19842"/>
        <item x="19588"/>
        <item x="19311"/>
        <item x="20183"/>
        <item x="5517"/>
        <item x="5682"/>
        <item x="19338"/>
        <item x="5103"/>
        <item x="9050"/>
        <item x="9070"/>
        <item x="8766"/>
        <item x="9008"/>
        <item x="9052"/>
        <item x="2402"/>
        <item x="2424"/>
        <item x="2038"/>
        <item x="2052"/>
        <item x="1993"/>
        <item x="1971"/>
        <item x="1948"/>
        <item x="8577"/>
        <item x="2123"/>
        <item x="21237"/>
        <item x="21105"/>
        <item x="21331"/>
        <item x="19136"/>
        <item x="19093"/>
        <item x="19067"/>
        <item x="18687"/>
        <item x="18826"/>
        <item x="18596"/>
        <item x="18823"/>
        <item x="18718"/>
        <item x="14803"/>
        <item x="14829"/>
        <item x="14959"/>
        <item x="14725"/>
        <item x="14831"/>
        <item x="21559"/>
        <item x="1758"/>
        <item x="1072"/>
        <item x="1285"/>
        <item x="21640"/>
        <item x="1636"/>
        <item x="1581"/>
        <item x="7225"/>
        <item x="7148"/>
        <item x="6941"/>
        <item x="6997"/>
        <item x="2932"/>
        <item x="3452"/>
        <item x="2585"/>
        <item x="2966"/>
        <item x="3329"/>
        <item x="17814"/>
        <item x="13538"/>
        <item x="13225"/>
        <item x="13233"/>
        <item x="12703"/>
        <item x="12685"/>
        <item x="17095"/>
        <item x="17129"/>
        <item x="17113"/>
        <item x="977"/>
        <item x="224"/>
        <item x="509"/>
        <item x="334"/>
        <item x="11788"/>
        <item x="12196"/>
        <item x="11857"/>
        <item x="11786"/>
        <item x="12307"/>
        <item x="12073"/>
        <item x="12025"/>
        <item x="12230"/>
        <item x="4637"/>
        <item x="3904"/>
        <item x="10415"/>
        <item x="10318"/>
        <item x="10477"/>
        <item x="10339"/>
        <item x="10653"/>
        <item x="10485"/>
        <item x="8194"/>
        <item x="8434"/>
        <item x="8144"/>
        <item x="7965"/>
        <item x="7703"/>
        <item x="8357"/>
        <item x="8245"/>
        <item x="7444"/>
        <item x="9620"/>
        <item x="14151"/>
        <item x="14314"/>
        <item x="20262"/>
        <item x="20155"/>
        <item x="14640"/>
        <item x="14590"/>
        <item x="20876"/>
        <item x="20478"/>
        <item x="20618"/>
        <item x="20406"/>
        <item x="20495"/>
        <item x="19846"/>
        <item x="19544"/>
        <item x="19360"/>
        <item x="19692"/>
        <item x="19532"/>
        <item x="5359"/>
        <item x="5618"/>
        <item x="5646"/>
        <item x="5006"/>
        <item x="4953"/>
        <item x="8745"/>
        <item x="8653"/>
        <item x="8625"/>
        <item x="9092"/>
        <item x="9081"/>
        <item x="2388"/>
        <item x="1937"/>
        <item x="2225"/>
        <item x="2319"/>
        <item x="21234"/>
        <item x="21463"/>
        <item x="21325"/>
        <item x="21275"/>
        <item x="19168"/>
        <item x="19083"/>
        <item x="18775"/>
        <item x="18674"/>
        <item x="18731"/>
        <item x="18800"/>
        <item x="18848"/>
        <item x="14764"/>
        <item x="21566"/>
        <item x="1630"/>
        <item x="1622"/>
        <item x="21587"/>
        <item x="1066"/>
        <item x="7322"/>
        <item x="6681"/>
        <item x="2617"/>
        <item x="2908"/>
        <item x="2717"/>
        <item x="2613"/>
        <item x="2632"/>
        <item x="2584"/>
        <item x="6351"/>
        <item x="3585"/>
        <item x="15722"/>
        <item x="16151"/>
        <item x="17389"/>
        <item x="18531"/>
        <item x="18445"/>
        <item x="12675"/>
        <item x="16570"/>
        <item x="16928"/>
        <item x="792"/>
        <item x="644"/>
        <item x="16680"/>
        <item x="16345"/>
        <item x="104"/>
        <item x="12399"/>
        <item x="11874"/>
        <item x="4556"/>
        <item x="4054"/>
        <item x="4207"/>
        <item x="4754"/>
        <item x="11026"/>
        <item x="10955"/>
        <item x="10982"/>
        <item x="11197"/>
        <item x="10484"/>
        <item x="4263"/>
        <item x="10615"/>
        <item x="7750"/>
        <item x="7777"/>
        <item x="7774"/>
        <item x="11081"/>
        <item x="7628"/>
        <item x="11391"/>
        <item x="7595"/>
        <item x="10036"/>
        <item x="9574"/>
        <item x="9641"/>
        <item x="8127"/>
        <item x="9572"/>
        <item x="9551"/>
        <item x="13791"/>
        <item x="14542"/>
        <item x="14671"/>
        <item x="13708"/>
        <item x="13753"/>
        <item x="20798"/>
        <item x="20309"/>
        <item x="20039"/>
        <item x="19926"/>
        <item x="5271"/>
        <item x="5524"/>
        <item x="19977"/>
        <item x="9080"/>
        <item x="5722"/>
        <item x="8730"/>
        <item x="8759"/>
        <item x="2275"/>
        <item x="1939"/>
        <item x="1807"/>
        <item x="21114"/>
        <item x="21240"/>
        <item x="21472"/>
        <item x="21486"/>
        <item x="21290"/>
        <item x="18993"/>
        <item x="19071"/>
        <item x="18575"/>
        <item x="18868"/>
        <item x="18746"/>
        <item x="14849"/>
        <item x="14813"/>
        <item x="14788"/>
        <item x="14852"/>
        <item x="21563"/>
        <item x="21557"/>
        <item x="1467"/>
        <item x="6830"/>
        <item x="6776"/>
        <item x="6827"/>
        <item x="2909"/>
        <item x="3504"/>
        <item x="2900"/>
        <item x="3491"/>
        <item x="3454"/>
        <item x="15401"/>
        <item x="17635"/>
        <item x="18415"/>
        <item x="17340"/>
        <item x="16913"/>
        <item x="16595"/>
        <item x="12276"/>
        <item x="11710"/>
        <item x="4389"/>
        <item x="4024"/>
        <item x="4707"/>
        <item x="11183"/>
        <item x="10691"/>
        <item x="10556"/>
        <item x="11237"/>
        <item x="8007"/>
        <item x="8128"/>
        <item x="9437"/>
        <item x="14449"/>
        <item x="14116"/>
        <item x="14166"/>
        <item x="14450"/>
        <item x="19606"/>
        <item x="19336"/>
        <item x="20001"/>
        <item x="5108"/>
        <item x="9065"/>
        <item x="1874"/>
        <item x="2485"/>
        <item x="2259"/>
        <item x="2376"/>
        <item x="21242"/>
        <item x="18782"/>
        <item x="21515"/>
        <item x="21494"/>
        <item x="1367"/>
        <item x="1771"/>
        <item x="1575"/>
        <item x="5810"/>
        <item x="6372"/>
        <item x="7198"/>
        <item x="6793"/>
        <item x="3734"/>
        <item x="3017"/>
        <item x="2837"/>
        <item x="15999"/>
        <item x="16147"/>
        <item x="13297"/>
        <item x="17236"/>
        <item x="16564"/>
        <item x="4170"/>
        <item x="3921"/>
        <item x="10745"/>
        <item x="10455"/>
        <item x="8151"/>
        <item x="21023"/>
        <item x="19833"/>
        <item x="5625"/>
        <item x="5012"/>
        <item x="8537"/>
        <item x="1920"/>
        <item x="2430"/>
        <item x="21099"/>
        <item x="19152"/>
        <item x="18865"/>
        <item x="14925"/>
        <item x="14869"/>
        <item x="14761"/>
        <item x="1749"/>
        <item x="1757"/>
        <item x="21622"/>
        <item x="21635"/>
        <item x="5891"/>
        <item x="6057"/>
        <item x="3584"/>
        <item x="3538"/>
        <item x="2787"/>
        <item x="3462"/>
        <item x="15967"/>
        <item x="15229"/>
        <item x="16006"/>
        <item x="15361"/>
        <item x="15962"/>
        <item x="18166"/>
        <item x="13147"/>
        <item x="12880"/>
        <item x="12606"/>
        <item x="16477"/>
        <item x="16537"/>
        <item x="16548"/>
        <item x="16866"/>
        <item x="318"/>
        <item x="73"/>
        <item x="11636"/>
        <item x="12583"/>
        <item x="12210"/>
        <item x="4799"/>
        <item x="4605"/>
        <item x="4213"/>
        <item x="4210"/>
        <item x="4767"/>
        <item x="3956"/>
        <item x="4177"/>
        <item x="10371"/>
        <item x="11294"/>
        <item x="11224"/>
        <item x="10667"/>
        <item x="10542"/>
        <item x="10457"/>
        <item x="11298"/>
        <item x="11090"/>
        <item x="10454"/>
        <item x="10340"/>
        <item x="8095"/>
        <item x="7560"/>
        <item x="10232"/>
        <item x="9578"/>
        <item x="9475"/>
        <item x="9940"/>
        <item x="10030"/>
        <item x="13950"/>
        <item x="14068"/>
        <item x="13924"/>
        <item x="14425"/>
        <item x="14124"/>
        <item x="13922"/>
        <item x="14565"/>
        <item x="13923"/>
        <item x="14041"/>
        <item x="20858"/>
        <item x="20635"/>
        <item x="20170"/>
        <item x="20933"/>
        <item x="20681"/>
        <item x="20692"/>
        <item x="20439"/>
        <item x="20037"/>
        <item x="19291"/>
        <item x="19783"/>
        <item x="20034"/>
        <item x="19865"/>
        <item x="19789"/>
        <item x="19519"/>
        <item x="19837"/>
        <item x="5094"/>
        <item x="5042"/>
        <item x="5477"/>
        <item x="5473"/>
        <item x="5697"/>
        <item x="5541"/>
        <item x="5269"/>
        <item x="5148"/>
        <item x="9135"/>
        <item x="8564"/>
        <item x="8674"/>
        <item x="8748"/>
        <item x="2151"/>
        <item x="2171"/>
        <item x="2341"/>
        <item x="2298"/>
        <item x="2030"/>
        <item x="1811"/>
        <item x="21353"/>
        <item x="21458"/>
        <item x="21340"/>
        <item x="21368"/>
        <item x="21169"/>
        <item x="21063"/>
        <item x="21400"/>
        <item x="21469"/>
        <item x="21134"/>
        <item x="19040"/>
        <item x="19182"/>
        <item x="18915"/>
        <item x="19054"/>
        <item x="18766"/>
        <item x="18703"/>
        <item x="14765"/>
        <item x="14898"/>
        <item x="21509"/>
        <item x="1366"/>
        <item x="1452"/>
        <item x="1273"/>
        <item x="1271"/>
        <item x="6525"/>
        <item x="6794"/>
        <item x="5967"/>
        <item x="6157"/>
        <item x="3628"/>
        <item x="2706"/>
        <item x="3131"/>
        <item x="3378"/>
        <item x="15198"/>
        <item x="15495"/>
        <item x="15055"/>
        <item x="15312"/>
        <item x="17403"/>
        <item x="13117"/>
        <item x="13555"/>
        <item x="12888"/>
        <item x="13417"/>
        <item x="13209"/>
        <item x="12930"/>
        <item x="16868"/>
        <item x="17107"/>
        <item x="16372"/>
        <item x="14"/>
        <item x="12319"/>
        <item x="12121"/>
        <item x="12030"/>
        <item x="11838"/>
        <item x="12229"/>
        <item x="4216"/>
        <item x="4645"/>
        <item x="4388"/>
        <item x="3791"/>
        <item x="4097"/>
        <item x="4803"/>
        <item x="4672"/>
        <item x="10975"/>
        <item x="11120"/>
        <item x="10675"/>
        <item x="10377"/>
        <item x="8405"/>
        <item x="10793"/>
        <item x="8465"/>
        <item x="8132"/>
        <item x="8168"/>
        <item x="9911"/>
        <item x="10094"/>
        <item x="10119"/>
        <item x="9419"/>
        <item x="9371"/>
        <item x="9322"/>
        <item x="14692"/>
        <item x="14396"/>
        <item x="13793"/>
        <item x="14694"/>
        <item x="14358"/>
        <item x="20127"/>
        <item x="20291"/>
        <item x="20935"/>
        <item x="20530"/>
        <item x="20577"/>
        <item x="20399"/>
        <item x="20787"/>
        <item x="19782"/>
        <item x="19322"/>
        <item x="19665"/>
        <item x="19307"/>
        <item x="19750"/>
        <item x="19280"/>
        <item x="5211"/>
        <item x="19468"/>
        <item x="5027"/>
        <item x="5048"/>
        <item x="5193"/>
        <item x="5005"/>
        <item x="8716"/>
        <item x="8764"/>
        <item x="9200"/>
        <item x="8909"/>
        <item x="8722"/>
        <item x="8818"/>
        <item x="1876"/>
        <item x="8735"/>
        <item x="2257"/>
        <item x="1844"/>
        <item x="2316"/>
        <item x="2242"/>
        <item x="2327"/>
        <item x="21420"/>
        <item x="21226"/>
        <item x="21161"/>
        <item x="21273"/>
        <item x="21349"/>
        <item x="18893"/>
        <item x="18627"/>
        <item x="18780"/>
        <item x="14787"/>
        <item x="14842"/>
        <item x="14794"/>
        <item x="21560"/>
        <item x="21556"/>
        <item x="21608"/>
        <item x="21643"/>
        <item x="21499"/>
        <item x="1501"/>
        <item x="1295"/>
        <item x="1464"/>
        <item x="1354"/>
        <item x="1632"/>
        <item x="1486"/>
        <item x="1473"/>
        <item x="1472"/>
        <item x="1156"/>
        <item x="21651"/>
        <item x="21596"/>
        <item x="21650"/>
        <item x="21655"/>
        <item x="21645"/>
        <item x="1227"/>
        <item x="21628"/>
        <item x="6962"/>
        <item x="6272"/>
        <item x="5996"/>
        <item x="3103"/>
        <item x="3286"/>
        <item x="3317"/>
        <item x="2633"/>
        <item x="2649"/>
        <item x="16017"/>
        <item x="15779"/>
        <item x="15386"/>
        <item x="15081"/>
        <item x="18396"/>
        <item x="18039"/>
        <item x="17510"/>
        <item x="17765"/>
        <item x="13039"/>
        <item x="13581"/>
        <item x="16523"/>
        <item x="17286"/>
        <item x="16633"/>
        <item x="16485"/>
        <item x="955"/>
        <item x="11924"/>
        <item x="11592"/>
        <item x="12037"/>
        <item x="11664"/>
        <item x="11621"/>
        <item x="3932"/>
        <item x="4206"/>
        <item x="4527"/>
        <item x="4569"/>
        <item x="4598"/>
        <item x="3807"/>
        <item x="11413"/>
        <item x="11010"/>
        <item x="10983"/>
        <item x="10715"/>
        <item x="8324"/>
        <item x="8000"/>
        <item x="7542"/>
        <item x="7940"/>
        <item x="8382"/>
        <item x="8165"/>
        <item x="9771"/>
        <item x="10109"/>
        <item x="9312"/>
        <item x="10197"/>
        <item x="14655"/>
        <item x="13988"/>
        <item x="14176"/>
        <item x="14121"/>
        <item x="13991"/>
        <item x="20099"/>
        <item x="20129"/>
        <item x="20113"/>
        <item x="19642"/>
        <item x="19984"/>
        <item x="19470"/>
        <item x="19651"/>
        <item x="19341"/>
        <item x="19245"/>
        <item x="4993"/>
        <item x="5088"/>
        <item x="5014"/>
        <item x="5239"/>
        <item x="4965"/>
        <item x="5298"/>
        <item x="5470"/>
        <item x="9069"/>
        <item x="8777"/>
        <item x="8785"/>
        <item x="8921"/>
        <item x="8538"/>
        <item x="1805"/>
        <item x="21082"/>
        <item x="21322"/>
        <item x="19128"/>
        <item x="19042"/>
        <item x="18877"/>
        <item x="19030"/>
        <item x="18768"/>
        <item x="18776"/>
        <item x="14832"/>
        <item x="14957"/>
        <item x="14782"/>
        <item x="14922"/>
        <item x="21568"/>
        <item x="1268"/>
        <item x="1341"/>
        <item x="6735"/>
        <item x="7385"/>
        <item x="6587"/>
        <item x="6869"/>
        <item x="6130"/>
        <item x="5942"/>
        <item x="3422"/>
        <item x="3476"/>
        <item x="3535"/>
        <item x="3717"/>
        <item x="3688"/>
        <item x="5976"/>
        <item x="2558"/>
        <item x="2989"/>
        <item x="16025"/>
        <item x="15024"/>
        <item x="2878"/>
        <item x="2814"/>
        <item x="15785"/>
        <item x="17616"/>
        <item x="17555"/>
        <item x="15141"/>
        <item x="18525"/>
        <item x="13483"/>
        <item x="12835"/>
        <item x="13261"/>
        <item x="13645"/>
        <item x="13205"/>
        <item x="17609"/>
        <item x="13076"/>
        <item x="13335"/>
        <item x="834"/>
        <item x="1053"/>
        <item x="11804"/>
        <item x="12219"/>
        <item x="12568"/>
        <item x="11843"/>
        <item x="310"/>
        <item x="12482"/>
        <item x="12029"/>
        <item x="11728"/>
        <item x="12423"/>
        <item x="4808"/>
        <item x="12209"/>
        <item x="12295"/>
        <item x="12301"/>
        <item x="11243"/>
        <item x="11131"/>
        <item x="11036"/>
        <item x="3842"/>
        <item x="8365"/>
        <item x="8401"/>
        <item x="8094"/>
        <item x="7582"/>
        <item x="7891"/>
        <item x="8059"/>
        <item x="9947"/>
        <item x="10085"/>
        <item x="7419"/>
        <item x="9676"/>
        <item x="8408"/>
        <item x="9294"/>
        <item x="13916"/>
        <item x="14065"/>
        <item x="14158"/>
        <item x="20841"/>
        <item x="20259"/>
        <item x="14670"/>
        <item x="20661"/>
        <item x="20189"/>
        <item x="19788"/>
        <item x="19981"/>
        <item x="19938"/>
        <item x="19895"/>
        <item x="20339"/>
        <item x="19394"/>
        <item x="5595"/>
        <item x="5333"/>
        <item x="5676"/>
        <item x="5277"/>
        <item x="5534"/>
        <item x="8988"/>
        <item x="5066"/>
        <item x="9197"/>
        <item x="1928"/>
        <item x="1931"/>
        <item x="1990"/>
        <item x="1852"/>
        <item x="8590"/>
        <item x="8567"/>
        <item x="9071"/>
        <item x="9151"/>
        <item x="21183"/>
        <item x="21081"/>
        <item x="21245"/>
        <item x="18936"/>
        <item x="19172"/>
        <item x="19165"/>
        <item x="18629"/>
        <item x="18657"/>
        <item x="14715"/>
        <item x="18643"/>
        <item x="21530"/>
        <item x="21600"/>
        <item x="21574"/>
        <item x="21638"/>
        <item x="1570"/>
        <item x="6107"/>
        <item x="6458"/>
        <item x="7329"/>
        <item x="6408"/>
        <item x="1186"/>
        <item x="21646"/>
        <item x="2962"/>
        <item x="3470"/>
        <item x="3559"/>
        <item x="2734"/>
        <item x="6016"/>
        <item x="7096"/>
        <item x="15022"/>
        <item x="2662"/>
        <item x="18448"/>
        <item x="18004"/>
        <item x="13089"/>
        <item x="12834"/>
        <item x="18238"/>
        <item x="16907"/>
        <item x="16442"/>
        <item x="16334"/>
        <item x="16651"/>
        <item x="16293"/>
        <item x="16226"/>
        <item x="609"/>
        <item x="11561"/>
        <item x="12046"/>
        <item x="11638"/>
        <item x="12063"/>
        <item x="510"/>
        <item x="4665"/>
        <item x="4096"/>
        <item x="10494"/>
        <item x="11285"/>
        <item x="10328"/>
        <item x="7859"/>
        <item x="9895"/>
        <item x="8180"/>
        <item x="13800"/>
        <item x="13770"/>
        <item x="20663"/>
        <item x="19776"/>
        <item x="19906"/>
        <item x="19898"/>
        <item x="19634"/>
        <item x="19226"/>
        <item x="19539"/>
        <item x="19237"/>
        <item x="19316"/>
        <item x="19551"/>
        <item x="20760"/>
        <item x="20357"/>
        <item x="5679"/>
        <item x="5228"/>
        <item x="4938"/>
        <item x="19773"/>
        <item x="19506"/>
        <item x="2464"/>
        <item x="2055"/>
        <item x="21397"/>
        <item x="21118"/>
        <item x="21329"/>
        <item x="21147"/>
        <item x="18617"/>
        <item x="19095"/>
        <item x="14847"/>
        <item x="1234"/>
        <item x="1400"/>
        <item x="6409"/>
        <item x="6514"/>
        <item x="7042"/>
        <item x="3198"/>
        <item x="3078"/>
        <item x="3684"/>
        <item x="15817"/>
        <item x="15381"/>
        <item x="18368"/>
        <item x="18114"/>
        <item x="13560"/>
        <item x="13097"/>
        <item x="16874"/>
        <item x="17026"/>
        <item x="16535"/>
        <item x="16710"/>
        <item x="167"/>
        <item x="178"/>
        <item x="12397"/>
        <item x="11950"/>
        <item x="12202"/>
        <item x="11998"/>
        <item x="3914"/>
        <item x="11229"/>
        <item x="10830"/>
        <item x="10874"/>
        <item x="11122"/>
        <item x="10743"/>
        <item x="10518"/>
        <item x="10349"/>
        <item x="8197"/>
        <item x="8361"/>
        <item x="9534"/>
        <item x="9886"/>
        <item x="9505"/>
        <item x="13936"/>
        <item x="14597"/>
        <item x="13888"/>
        <item x="21037"/>
        <item x="19946"/>
        <item x="19489"/>
        <item x="8647"/>
        <item x="8851"/>
        <item x="9140"/>
        <item x="2244"/>
        <item x="2265"/>
        <item x="2322"/>
        <item x="1828"/>
        <item x="1875"/>
        <item x="1754"/>
        <item x="1178"/>
        <item x="1192"/>
        <item x="7366"/>
        <item x="7008"/>
        <item x="15199"/>
        <item x="18425"/>
        <item x="17173"/>
        <item x="390"/>
        <item x="592"/>
        <item x="4318"/>
        <item x="8122"/>
        <item x="20162"/>
        <item x="2482"/>
        <item x="2046"/>
        <item x="18869"/>
        <item x="14910"/>
        <item x="14724"/>
        <item x="21519"/>
        <item x="1599"/>
        <item x="5802"/>
        <item x="5901"/>
        <item x="6348"/>
        <item x="5864"/>
        <item x="3107"/>
        <item x="3441"/>
        <item x="7335"/>
        <item x="2851"/>
        <item x="2830"/>
        <item x="15308"/>
        <item x="15525"/>
        <item x="15850"/>
        <item x="15383"/>
        <item x="15595"/>
        <item x="16078"/>
        <item x="3021"/>
        <item x="15697"/>
        <item x="15814"/>
        <item x="18499"/>
        <item x="18389"/>
        <item x="17861"/>
        <item x="17423"/>
        <item x="15924"/>
        <item x="17675"/>
        <item x="18208"/>
        <item x="17757"/>
        <item x="17729"/>
        <item x="13665"/>
        <item x="17470"/>
        <item x="17088"/>
        <item x="13322"/>
        <item x="17260"/>
        <item x="16848"/>
        <item x="16512"/>
        <item x="413"/>
        <item x="388"/>
        <item x="221"/>
        <item x="11885"/>
        <item x="840"/>
        <item x="11667"/>
        <item x="4899"/>
        <item x="4218"/>
        <item x="4807"/>
        <item x="4566"/>
        <item x="10348"/>
        <item x="11246"/>
        <item x="7732"/>
        <item x="8343"/>
        <item x="8340"/>
        <item x="8111"/>
        <item x="10055"/>
        <item x="9568"/>
        <item x="13850"/>
        <item x="14413"/>
        <item x="14454"/>
        <item x="20444"/>
        <item x="20074"/>
        <item x="19315"/>
        <item x="19522"/>
        <item x="20020"/>
        <item x="5175"/>
        <item x="5311"/>
        <item x="4958"/>
        <item x="9162"/>
        <item x="8508"/>
        <item x="2459"/>
        <item x="2391"/>
        <item x="9152"/>
        <item x="8627"/>
        <item x="9205"/>
        <item x="1891"/>
        <item x="1853"/>
        <item x="2029"/>
        <item x="21490"/>
        <item x="1957"/>
        <item x="21068"/>
        <item x="19122"/>
        <item x="18759"/>
        <item x="18795"/>
        <item x="18654"/>
        <item x="14805"/>
        <item x="1710"/>
        <item x="1619"/>
        <item x="1373"/>
        <item x="21605"/>
        <item x="21637"/>
        <item x="7162"/>
        <item x="3465"/>
        <item x="2702"/>
        <item x="3500"/>
        <item x="3541"/>
        <item x="2552"/>
        <item x="2790"/>
        <item x="16122"/>
        <item x="15299"/>
        <item x="18403"/>
        <item x="17824"/>
        <item x="17687"/>
        <item x="18210"/>
        <item x="17670"/>
        <item x="18244"/>
        <item x="17901"/>
        <item x="17433"/>
        <item x="13245"/>
        <item x="13253"/>
        <item x="17126"/>
        <item x="16423"/>
        <item x="17172"/>
        <item x="17132"/>
        <item x="16781"/>
        <item x="912"/>
        <item x="120"/>
        <item x="12564"/>
        <item x="4759"/>
        <item x="4209"/>
        <item x="4653"/>
        <item x="3984"/>
        <item x="3855"/>
        <item x="3987"/>
        <item x="4204"/>
        <item x="11460"/>
        <item x="10638"/>
        <item x="10895"/>
        <item x="11110"/>
        <item x="7555"/>
        <item x="8106"/>
        <item x="8326"/>
        <item x="7716"/>
        <item x="7758"/>
        <item x="7448"/>
        <item x="9710"/>
        <item x="10201"/>
        <item x="9284"/>
        <item x="9573"/>
        <item x="14206"/>
        <item x="14445"/>
        <item x="13840"/>
        <item x="20207"/>
        <item x="20572"/>
        <item x="20866"/>
        <item x="20205"/>
        <item x="20164"/>
        <item x="19845"/>
        <item x="19580"/>
        <item x="19564"/>
        <item x="19860"/>
        <item x="5267"/>
        <item x="8868"/>
        <item x="8800"/>
        <item x="9178"/>
        <item x="1960"/>
        <item x="1989"/>
        <item x="2232"/>
        <item x="2139"/>
        <item x="21084"/>
        <item x="21422"/>
        <item x="21357"/>
        <item x="18923"/>
        <item x="18854"/>
        <item x="18611"/>
        <item x="18586"/>
        <item x="14888"/>
        <item x="14908"/>
        <item x="14749"/>
        <item x="14748"/>
        <item x="21512"/>
        <item x="1564"/>
        <item x="21603"/>
        <item x="1058"/>
        <item x="1432"/>
        <item x="1119"/>
        <item x="6481"/>
        <item x="5775"/>
        <item x="3307"/>
        <item x="3544"/>
        <item x="3573"/>
        <item x="2651"/>
        <item x="2819"/>
        <item x="15258"/>
        <item x="16143"/>
        <item x="15869"/>
        <item x="18313"/>
        <item x="17578"/>
        <item x="18184"/>
        <item x="13431"/>
        <item x="13108"/>
        <item x="12976"/>
        <item x="13088"/>
        <item x="13349"/>
        <item x="12811"/>
        <item x="16482"/>
        <item x="16417"/>
        <item x="16783"/>
        <item x="16995"/>
        <item x="556"/>
        <item x="747"/>
        <item x="710"/>
        <item x="12590"/>
        <item x="11692"/>
        <item x="12159"/>
        <item x="11504"/>
        <item x="4416"/>
        <item x="4408"/>
        <item x="4369"/>
        <item x="3784"/>
        <item x="3843"/>
        <item x="4315"/>
        <item x="11359"/>
        <item x="10347"/>
        <item x="10658"/>
        <item x="10742"/>
        <item x="10712"/>
        <item x="8377"/>
        <item x="8261"/>
        <item x="7452"/>
        <item x="7591"/>
        <item x="7646"/>
        <item x="7611"/>
        <item x="8143"/>
        <item x="8258"/>
        <item x="10222"/>
        <item x="9512"/>
        <item x="14028"/>
        <item x="14492"/>
        <item x="14213"/>
        <item x="13810"/>
        <item x="20702"/>
        <item x="20318"/>
        <item x="20916"/>
        <item x="20919"/>
        <item x="19794"/>
        <item x="19554"/>
        <item x="19295"/>
        <item x="5457"/>
        <item x="5133"/>
        <item x="5662"/>
        <item x="5397"/>
        <item x="5041"/>
        <item x="5611"/>
        <item x="8659"/>
        <item x="8668"/>
        <item x="2098"/>
        <item x="2539"/>
        <item x="2323"/>
        <item x="2024"/>
        <item x="2035"/>
        <item x="21186"/>
        <item x="21233"/>
        <item x="21255"/>
        <item x="21298"/>
        <item x="21418"/>
        <item x="18910"/>
        <item x="18645"/>
        <item x="18662"/>
        <item x="14818"/>
        <item x="14862"/>
        <item x="14909"/>
        <item x="21527"/>
        <item x="21547"/>
        <item x="1422"/>
        <item x="1563"/>
        <item x="1719"/>
        <item x="6368"/>
        <item x="1787"/>
        <item x="7312"/>
        <item x="6664"/>
        <item x="6638"/>
        <item x="6746"/>
        <item x="3680"/>
        <item x="3697"/>
        <item x="15888"/>
        <item x="17912"/>
        <item x="18209"/>
        <item x="13063"/>
        <item x="17402"/>
        <item x="16393"/>
        <item x="16986"/>
        <item x="17306"/>
        <item x="17099"/>
        <item x="304"/>
        <item x="16943"/>
        <item x="12291"/>
        <item x="11671"/>
        <item x="607"/>
        <item x="401"/>
        <item x="4322"/>
        <item x="4712"/>
        <item x="4666"/>
        <item x="12586"/>
        <item x="10702"/>
        <item x="4815"/>
        <item x="8061"/>
        <item x="7645"/>
        <item x="8112"/>
        <item x="11058"/>
        <item x="10909"/>
        <item x="9938"/>
        <item x="9564"/>
        <item x="9863"/>
        <item x="9336"/>
        <item x="9370"/>
        <item x="9453"/>
        <item x="9876"/>
        <item x="9605"/>
        <item x="14141"/>
        <item x="9730"/>
        <item x="13833"/>
        <item x="14649"/>
        <item x="9814"/>
        <item x="9474"/>
        <item x="10060"/>
        <item x="9251"/>
        <item x="9880"/>
        <item x="20511"/>
        <item x="20585"/>
        <item x="19501"/>
        <item x="20779"/>
        <item x="20415"/>
        <item x="19477"/>
        <item x="19420"/>
        <item x="5171"/>
        <item x="5235"/>
        <item x="5454"/>
        <item x="5063"/>
        <item x="5167"/>
        <item x="2126"/>
        <item x="2193"/>
        <item x="2332"/>
        <item x="2231"/>
        <item x="21160"/>
        <item x="21405"/>
        <item x="18950"/>
        <item x="19105"/>
        <item x="21296"/>
        <item x="19012"/>
        <item x="18781"/>
        <item x="14777"/>
        <item x="21610"/>
        <item x="21594"/>
        <item x="6505"/>
        <item x="7027"/>
        <item x="1283"/>
        <item x="6548"/>
        <item x="6115"/>
        <item x="15974"/>
        <item x="15110"/>
        <item x="18168"/>
        <item x="18548"/>
        <item x="12682"/>
        <item x="17326"/>
        <item x="16506"/>
        <item x="17041"/>
        <item x="772"/>
        <item x="617"/>
        <item x="383"/>
        <item x="298"/>
        <item x="4252"/>
        <item x="4848"/>
        <item x="4345"/>
        <item x="12382"/>
        <item x="10291"/>
        <item x="11336"/>
        <item x="8038"/>
        <item x="8411"/>
        <item x="7876"/>
        <item x="11236"/>
        <item x="7467"/>
        <item x="8162"/>
        <item x="9273"/>
        <item x="9529"/>
        <item x="10224"/>
        <item x="14395"/>
        <item x="10091"/>
        <item x="9638"/>
        <item x="9231"/>
        <item x="14544"/>
        <item x="20826"/>
        <item x="14440"/>
        <item x="19931"/>
        <item x="19806"/>
        <item x="19453"/>
        <item x="20000"/>
        <item x="19848"/>
        <item x="19607"/>
        <item x="19971"/>
        <item x="20388"/>
        <item x="5531"/>
        <item x="19911"/>
        <item x="19290"/>
        <item x="19714"/>
        <item x="5243"/>
        <item x="19422"/>
        <item x="5383"/>
        <item x="4961"/>
        <item x="5432"/>
        <item x="9085"/>
        <item x="9090"/>
        <item x="8479"/>
        <item x="8931"/>
        <item x="8526"/>
        <item x="5050"/>
        <item x="5353"/>
        <item x="5095"/>
        <item x="2354"/>
        <item x="2398"/>
        <item x="2290"/>
        <item x="8891"/>
        <item x="2286"/>
        <item x="2422"/>
        <item x="8776"/>
        <item x="8543"/>
        <item x="21080"/>
        <item x="21121"/>
        <item x="21303"/>
        <item x="18644"/>
        <item x="14730"/>
        <item x="21569"/>
        <item x="6929"/>
        <item x="21620"/>
        <item x="21597"/>
        <item x="3719"/>
        <item x="18397"/>
        <item x="18303"/>
        <item x="17828"/>
        <item x="17792"/>
        <item x="17920"/>
        <item x="13067"/>
        <item x="13675"/>
        <item x="12691"/>
        <item x="17098"/>
        <item x="17075"/>
        <item x="624"/>
        <item x="11670"/>
        <item x="12573"/>
        <item x="11489"/>
        <item x="251"/>
        <item x="11241"/>
        <item x="20329"/>
        <item x="8865"/>
        <item x="1951"/>
        <item x="9148"/>
        <item x="1107"/>
        <item x="21548"/>
        <item x="21567"/>
        <item x="6407"/>
        <item x="6695"/>
        <item x="3381"/>
        <item x="2691"/>
        <item x="15929"/>
        <item x="17437"/>
        <item x="18193"/>
        <item x="13580"/>
        <item x="13171"/>
        <item x="13305"/>
        <item x="12632"/>
        <item x="222"/>
        <item x="646"/>
        <item x="11601"/>
        <item x="4841"/>
        <item x="7765"/>
        <item x="7566"/>
        <item x="9850"/>
        <item x="21002"/>
        <item x="19217"/>
        <item x="5245"/>
        <item x="5659"/>
        <item x="5591"/>
        <item x="5190"/>
        <item x="5624"/>
        <item x="2217"/>
        <item x="9126"/>
        <item x="2150"/>
        <item x="2517"/>
        <item x="1970"/>
        <item x="2483"/>
        <item x="1994"/>
        <item x="2177"/>
        <item x="1899"/>
        <item x="2228"/>
        <item x="2067"/>
        <item x="1845"/>
        <item x="2345"/>
        <item x="1967"/>
        <item x="2100"/>
        <item x="1890"/>
        <item x="2213"/>
        <item x="1821"/>
        <item x="21216"/>
        <item x="21372"/>
        <item x="14851"/>
        <item x="14967"/>
        <item x="1127"/>
        <item x="6810"/>
        <item x="2934"/>
        <item x="15584"/>
        <item x="15559"/>
        <item x="14970"/>
        <item x="13270"/>
        <item x="18435"/>
        <item x="17048"/>
        <item x="16922"/>
        <item x="1046"/>
        <item x="484"/>
        <item x="949"/>
        <item x="12550"/>
        <item x="12559"/>
        <item x="11469"/>
        <item x="610"/>
        <item x="755"/>
        <item x="4881"/>
        <item x="12100"/>
        <item x="10751"/>
        <item x="10963"/>
        <item x="10585"/>
        <item x="3933"/>
        <item x="10384"/>
        <item x="7625"/>
        <item x="9374"/>
        <item x="9259"/>
        <item x="14435"/>
        <item x="14517"/>
        <item x="14665"/>
        <item x="14708"/>
        <item x="14000"/>
        <item x="13873"/>
        <item x="14159"/>
        <item x="10024"/>
        <item x="20660"/>
        <item x="20920"/>
        <item x="20946"/>
        <item x="14001"/>
        <item x="19577"/>
        <item x="19363"/>
        <item x="19481"/>
        <item x="19256"/>
        <item x="20543"/>
        <item x="20496"/>
        <item x="19717"/>
        <item x="19677"/>
        <item x="5445"/>
        <item x="5204"/>
        <item x="5023"/>
        <item x="5002"/>
        <item x="5330"/>
        <item x="5509"/>
        <item x="19579"/>
        <item x="8845"/>
        <item x="9106"/>
        <item x="8795"/>
        <item x="9161"/>
        <item x="8875"/>
        <item x="1824"/>
        <item x="2306"/>
        <item x="1802"/>
        <item x="2155"/>
        <item x="2472"/>
        <item x="1901"/>
        <item x="2133"/>
        <item x="1995"/>
        <item x="1831"/>
        <item x="8788"/>
        <item x="8991"/>
        <item x="21362"/>
        <item x="21276"/>
        <item x="19034"/>
        <item x="18637"/>
        <item x="14783"/>
        <item x="14886"/>
        <item x="14866"/>
        <item x="14932"/>
        <item x="21500"/>
        <item x="21550"/>
        <item x="1073"/>
        <item x="21491"/>
        <item x="1179"/>
        <item x="1141"/>
        <item x="6826"/>
        <item x="6687"/>
        <item x="6451"/>
        <item x="6942"/>
        <item x="3653"/>
        <item x="3182"/>
        <item x="3527"/>
        <item x="2818"/>
        <item x="3237"/>
        <item x="3603"/>
        <item x="3053"/>
        <item x="15758"/>
        <item x="15036"/>
        <item x="15232"/>
        <item x="17673"/>
        <item x="17849"/>
        <item x="13568"/>
        <item x="13421"/>
        <item x="13213"/>
        <item x="13271"/>
        <item x="16543"/>
        <item x="16664"/>
        <item x="16248"/>
        <item x="541"/>
        <item x="12249"/>
        <item x="11826"/>
        <item x="11820"/>
        <item x="11631"/>
        <item x="4558"/>
        <item x="11457"/>
        <item x="10565"/>
        <item x="10395"/>
        <item x="10637"/>
        <item x="10598"/>
        <item x="7754"/>
        <item x="7823"/>
        <item x="9607"/>
        <item x="9870"/>
        <item x="20680"/>
        <item x="20283"/>
        <item x="19693"/>
        <item x="5570"/>
        <item x="5495"/>
        <item x="5677"/>
        <item x="4983"/>
        <item x="5554"/>
        <item x="5521"/>
        <item x="5119"/>
        <item x="8530"/>
        <item x="8982"/>
        <item x="8740"/>
        <item x="2462"/>
        <item x="2294"/>
        <item x="2002"/>
        <item x="21423"/>
        <item x="21335"/>
        <item x="21375"/>
        <item x="21126"/>
        <item x="21220"/>
        <item x="21196"/>
        <item x="19056"/>
        <item x="18996"/>
        <item x="18805"/>
        <item x="18741"/>
        <item x="18665"/>
        <item x="18583"/>
        <item x="14742"/>
        <item x="14921"/>
        <item x="21549"/>
        <item x="1206"/>
        <item x="21649"/>
        <item x="1785"/>
        <item x="1729"/>
        <item x="21595"/>
        <item x="1479"/>
        <item x="6785"/>
        <item x="6572"/>
        <item x="7175"/>
        <item x="5941"/>
        <item x="6940"/>
        <item x="5763"/>
        <item x="6324"/>
        <item x="1095"/>
        <item x="7056"/>
        <item x="6227"/>
        <item x="3618"/>
        <item x="3166"/>
        <item x="3132"/>
        <item x="15002"/>
        <item x="15995"/>
        <item x="15651"/>
        <item x="15883"/>
        <item x="16093"/>
        <item x="15436"/>
        <item x="15245"/>
        <item x="17405"/>
        <item x="15650"/>
        <item x="12863"/>
        <item x="17441"/>
        <item x="13501"/>
        <item x="17372"/>
        <item x="16573"/>
        <item x="17100"/>
        <item x="1032"/>
        <item x="117"/>
        <item x="329"/>
        <item x="17258"/>
        <item x="16953"/>
        <item x="16761"/>
        <item x="12350"/>
        <item x="11741"/>
        <item x="229"/>
        <item x="417"/>
        <item x="521"/>
        <item x="4713"/>
        <item x="4657"/>
        <item x="11560"/>
        <item x="4457"/>
        <item x="12448"/>
        <item x="4646"/>
        <item x="10840"/>
        <item x="10422"/>
        <item x="4471"/>
        <item x="10893"/>
        <item x="10551"/>
        <item x="7636"/>
        <item x="8410"/>
        <item x="7952"/>
        <item x="10368"/>
        <item x="11043"/>
        <item x="10768"/>
        <item x="10263"/>
        <item x="9672"/>
        <item x="9698"/>
        <item x="9890"/>
        <item x="9735"/>
        <item x="14703"/>
        <item x="13798"/>
        <item x="14469"/>
        <item x="13855"/>
        <item x="20763"/>
        <item x="20096"/>
        <item x="20701"/>
        <item x="13842"/>
        <item x="20408"/>
        <item x="19739"/>
        <item x="20305"/>
        <item x="20461"/>
        <item x="19346"/>
        <item x="19970"/>
        <item x="19847"/>
        <item x="5628"/>
        <item x="19372"/>
        <item x="19524"/>
        <item x="5135"/>
        <item x="5306"/>
        <item x="5370"/>
        <item x="5092"/>
        <item x="5265"/>
        <item x="19267"/>
        <item x="5322"/>
        <item x="8881"/>
        <item x="8824"/>
        <item x="8509"/>
        <item x="5070"/>
        <item x="2526"/>
        <item x="8768"/>
        <item x="8843"/>
        <item x="2162"/>
        <item x="21259"/>
        <item x="21205"/>
        <item x="21328"/>
        <item x="19167"/>
        <item x="18959"/>
        <item x="21421"/>
        <item x="21369"/>
        <item x="21267"/>
        <item x="18620"/>
        <item x="19081"/>
        <item x="18735"/>
        <item x="14945"/>
        <item x="21498"/>
        <item x="1274"/>
        <item x="6953"/>
        <item x="6526"/>
        <item x="5874"/>
        <item x="6043"/>
        <item x="6614"/>
        <item x="5966"/>
        <item x="7137"/>
        <item x="3503"/>
        <item x="3221"/>
        <item x="3579"/>
        <item x="3134"/>
        <item x="15797"/>
        <item x="15052"/>
        <item x="15795"/>
        <item x="15411"/>
        <item x="18066"/>
        <item x="18387"/>
        <item x="17459"/>
        <item x="13356"/>
        <item x="13023"/>
        <item x="12850"/>
        <item x="17275"/>
        <item x="16563"/>
        <item x="16717"/>
        <item x="900"/>
        <item x="937"/>
        <item x="11711"/>
        <item x="12380"/>
        <item x="12175"/>
        <item x="4809"/>
        <item x="4203"/>
        <item x="4115"/>
        <item x="10647"/>
        <item x="11414"/>
        <item x="11440"/>
        <item x="10786"/>
        <item x="10618"/>
        <item x="10623"/>
        <item x="11301"/>
        <item x="7744"/>
        <item x="7715"/>
        <item x="7766"/>
        <item x="7453"/>
        <item x="7831"/>
        <item x="9438"/>
        <item x="9654"/>
        <item x="14661"/>
        <item x="14024"/>
        <item x="14289"/>
        <item x="14147"/>
        <item x="20310"/>
        <item x="20675"/>
        <item x="20390"/>
        <item x="20629"/>
        <item x="20700"/>
        <item x="19600"/>
        <item x="5357"/>
        <item x="5551"/>
        <item x="5730"/>
        <item x="4944"/>
        <item x="5160"/>
        <item x="5031"/>
        <item x="8952"/>
        <item x="8753"/>
        <item x="8878"/>
        <item x="8839"/>
        <item x="8751"/>
        <item x="2393"/>
        <item x="2379"/>
        <item x="2169"/>
        <item x="1813"/>
        <item x="2227"/>
        <item x="21313"/>
        <item x="21243"/>
        <item x="21074"/>
        <item x="21058"/>
        <item x="21366"/>
        <item x="18890"/>
        <item x="18593"/>
        <item x="14776"/>
        <item x="14861"/>
        <item x="14874"/>
        <item x="14797"/>
        <item x="14819"/>
        <item x="14892"/>
        <item x="1217"/>
        <item x="7290"/>
        <item x="1535"/>
        <item x="6729"/>
        <item x="7258"/>
        <item x="6529"/>
        <item x="6183"/>
        <item x="6208"/>
        <item x="5974"/>
        <item x="6487"/>
        <item x="7018"/>
        <item x="3208"/>
        <item x="3016"/>
        <item x="3051"/>
        <item x="15798"/>
        <item x="15671"/>
        <item x="3421"/>
        <item x="15456"/>
        <item x="18163"/>
        <item x="15158"/>
        <item x="18353"/>
        <item x="17381"/>
        <item x="17634"/>
        <item x="15375"/>
        <item x="17931"/>
        <item x="13666"/>
        <item x="12911"/>
        <item x="13524"/>
        <item x="12913"/>
        <item x="17527"/>
        <item x="13470"/>
        <item x="12754"/>
        <item x="12145"/>
        <item x="12507"/>
        <item x="53"/>
        <item x="12265"/>
        <item x="4047"/>
        <item x="4594"/>
        <item x="10507"/>
        <item x="10606"/>
        <item x="3968"/>
        <item x="3993"/>
        <item x="3833"/>
        <item x="11270"/>
        <item x="8460"/>
        <item x="7865"/>
        <item x="8178"/>
        <item x="8374"/>
        <item x="10777"/>
        <item x="7499"/>
        <item x="10761"/>
        <item x="10025"/>
        <item x="9562"/>
        <item x="7660"/>
        <item x="14343"/>
        <item x="9680"/>
        <item x="20901"/>
        <item x="20370"/>
        <item x="14142"/>
        <item x="13806"/>
        <item x="19610"/>
        <item x="19786"/>
        <item x="20462"/>
        <item x="5745"/>
        <item x="19691"/>
        <item x="8621"/>
        <item x="8481"/>
        <item x="5339"/>
        <item x="5377"/>
        <item x="5426"/>
        <item x="5449"/>
        <item x="8706"/>
        <item x="1847"/>
        <item x="2065"/>
        <item x="8841"/>
        <item x="9018"/>
        <item x="2158"/>
        <item x="19097"/>
        <item x="21332"/>
        <item x="18938"/>
        <item x="14760"/>
        <item x="14868"/>
        <item x="21533"/>
        <item x="6859"/>
        <item x="6336"/>
        <item x="5906"/>
        <item x="3146"/>
        <item x="3652"/>
        <item x="3447"/>
        <item x="2935"/>
        <item x="6013"/>
        <item x="18536"/>
        <item x="17948"/>
        <item x="18029"/>
        <item x="13629"/>
        <item x="12909"/>
        <item x="13188"/>
        <item x="16747"/>
        <item x="16487"/>
        <item x="12765"/>
        <item x="17292"/>
        <item x="13078"/>
        <item x="16347"/>
        <item x="16660"/>
        <item x="12331"/>
        <item x="11622"/>
        <item x="11369"/>
        <item x="10421"/>
        <item x="10660"/>
        <item x="4557"/>
        <item x="4706"/>
        <item x="4143"/>
        <item x="8296"/>
        <item x="8364"/>
        <item x="10189"/>
        <item x="8958"/>
        <item x="2349"/>
        <item x="2107"/>
        <item x="2014"/>
        <item x="2124"/>
        <item x="2342"/>
        <item x="8974"/>
        <item x="9159"/>
        <item x="8501"/>
        <item x="21152"/>
        <item x="21140"/>
        <item x="18649"/>
        <item x="18569"/>
        <item x="6857"/>
        <item x="3055"/>
        <item x="17987"/>
        <item x="559"/>
        <item x="319"/>
        <item x="11960"/>
        <item x="11764"/>
        <item x="11576"/>
        <item x="12237"/>
        <item x="11650"/>
        <item x="4584"/>
        <item x="4411"/>
        <item x="10299"/>
        <item x="10343"/>
        <item x="9324"/>
        <item x="14567"/>
        <item x="13691"/>
        <item x="20206"/>
        <item x="20385"/>
        <item x="1992"/>
        <item x="2092"/>
        <item x="2174"/>
        <item x="19087"/>
        <item x="18964"/>
        <item x="14745"/>
        <item x="14853"/>
        <item x="14741"/>
        <item x="14864"/>
        <item x="6172"/>
        <item x="6386"/>
        <item x="3432"/>
        <item x="6805"/>
        <item x="3589"/>
        <item x="3765"/>
        <item x="15946"/>
        <item x="2777"/>
        <item x="17475"/>
        <item x="17740"/>
        <item x="12879"/>
        <item x="12886"/>
        <item x="13548"/>
        <item x="17134"/>
        <item x="16445"/>
        <item x="16326"/>
        <item x="460"/>
        <item x="11849"/>
        <item x="599"/>
        <item x="12393"/>
        <item x="650"/>
        <item x="12001"/>
        <item x="4026"/>
        <item x="3958"/>
        <item x="12420"/>
        <item x="3773"/>
        <item x="10868"/>
        <item x="10709"/>
        <item x="10876"/>
        <item x="10960"/>
        <item x="8193"/>
        <item x="9353"/>
        <item x="9428"/>
        <item x="14137"/>
        <item x="14604"/>
        <item x="14553"/>
        <item x="20474"/>
        <item x="20747"/>
        <item x="19258"/>
        <item x="20005"/>
        <item x="19763"/>
        <item x="5332"/>
        <item x="8512"/>
        <item x="1945"/>
        <item x="8926"/>
        <item x="1849"/>
        <item x="21228"/>
        <item x="21199"/>
        <item x="21087"/>
        <item x="18883"/>
        <item x="18985"/>
        <item x="18829"/>
        <item x="18562"/>
        <item x="18582"/>
        <item x="18587"/>
        <item x="18708"/>
        <item x="18717"/>
        <item x="18564"/>
        <item x="14840"/>
        <item x="21561"/>
        <item x="1643"/>
        <item x="1797"/>
        <item x="7020"/>
        <item x="6293"/>
        <item x="6322"/>
        <item x="7189"/>
        <item x="1190"/>
        <item x="3082"/>
        <item x="3264"/>
        <item x="6624"/>
        <item x="7151"/>
        <item x="15130"/>
        <item x="16088"/>
        <item x="15897"/>
        <item x="15171"/>
        <item x="15050"/>
        <item x="2648"/>
        <item x="15800"/>
        <item x="18129"/>
        <item x="15279"/>
        <item x="12782"/>
        <item x="13104"/>
        <item x="12876"/>
        <item x="17502"/>
        <item x="17424"/>
        <item x="16379"/>
        <item x="17152"/>
        <item x="17830"/>
        <item x="16808"/>
        <item x="17273"/>
        <item x="16713"/>
        <item x="12388"/>
        <item x="223"/>
        <item x="11487"/>
        <item x="10922"/>
        <item x="10708"/>
        <item x="10563"/>
        <item x="10629"/>
        <item x="11253"/>
        <item x="7772"/>
        <item x="7462"/>
        <item x="11126"/>
        <item x="7971"/>
        <item x="9365"/>
        <item x="9858"/>
        <item x="9540"/>
        <item x="9537"/>
        <item x="9466"/>
        <item x="14378"/>
        <item x="14503"/>
        <item x="13987"/>
        <item x="13836"/>
        <item x="14534"/>
        <item x="9792"/>
        <item x="20369"/>
        <item x="20837"/>
        <item x="13995"/>
        <item x="19700"/>
        <item x="20042"/>
        <item x="19208"/>
        <item x="19644"/>
        <item x="19436"/>
        <item x="5188"/>
        <item x="5337"/>
        <item x="19690"/>
        <item x="5558"/>
        <item x="5379"/>
        <item x="2527"/>
        <item x="8713"/>
        <item x="2122"/>
        <item x="14822"/>
        <item x="21552"/>
        <item x="1791"/>
        <item x="1628"/>
        <item x="7291"/>
        <item x="7182"/>
        <item x="6110"/>
        <item x="1653"/>
        <item x="2924"/>
        <item x="6742"/>
        <item x="2860"/>
        <item x="2602"/>
        <item x="6450"/>
        <item x="15900"/>
        <item x="15321"/>
        <item x="15859"/>
        <item x="15483"/>
        <item x="15782"/>
        <item x="15763"/>
        <item x="13653"/>
        <item x="12984"/>
        <item x="13292"/>
        <item x="16917"/>
        <item x="16296"/>
        <item x="931"/>
        <item x="480"/>
        <item x="1008"/>
        <item x="233"/>
        <item x="12421"/>
        <item x="11959"/>
        <item x="11980"/>
        <item x="12409"/>
        <item x="12184"/>
        <item x="11827"/>
        <item x="12124"/>
        <item x="12223"/>
        <item x="4173"/>
        <item x="12252"/>
        <item x="11212"/>
        <item x="4283"/>
        <item x="3982"/>
        <item x="8477"/>
        <item x="8388"/>
        <item x="10117"/>
        <item x="9417"/>
        <item x="9837"/>
        <item x="9427"/>
        <item x="7602"/>
        <item x="14224"/>
        <item x="14272"/>
        <item x="14092"/>
        <item x="9615"/>
        <item x="9976"/>
        <item x="14255"/>
        <item x="20945"/>
        <item x="20641"/>
        <item x="20834"/>
        <item x="20425"/>
        <item x="20222"/>
        <item x="19323"/>
        <item x="19805"/>
        <item x="19764"/>
        <item x="19784"/>
        <item x="19333"/>
        <item x="19583"/>
        <item x="19500"/>
        <item x="5485"/>
        <item x="19768"/>
        <item x="19536"/>
        <item x="5221"/>
        <item x="8903"/>
        <item x="8902"/>
        <item x="5700"/>
        <item x="8560"/>
        <item x="8838"/>
        <item x="2371"/>
        <item x="14931"/>
        <item x="14769"/>
        <item x="14937"/>
        <item x="1566"/>
        <item x="7034"/>
        <item x="7206"/>
        <item x="6262"/>
        <item x="7285"/>
        <item x="6604"/>
        <item x="6914"/>
        <item x="6369"/>
        <item x="7260"/>
        <item x="6050"/>
        <item x="6144"/>
        <item x="6359"/>
        <item x="5876"/>
        <item x="2988"/>
        <item x="2947"/>
        <item x="15316"/>
        <item x="15751"/>
        <item x="15478"/>
        <item x="15047"/>
        <item x="18355"/>
        <item x="18553"/>
        <item x="17486"/>
        <item x="18549"/>
        <item x="13410"/>
        <item x="13142"/>
        <item x="18479"/>
        <item x="12684"/>
        <item x="17314"/>
        <item x="16411"/>
        <item x="17344"/>
        <item x="16539"/>
        <item x="16654"/>
        <item x="16499"/>
        <item x="381"/>
        <item x="16217"/>
        <item x="16862"/>
        <item x="701"/>
        <item x="575"/>
        <item x="938"/>
        <item x="1052"/>
        <item x="12371"/>
        <item x="11790"/>
        <item x="12277"/>
        <item x="12174"/>
        <item x="12589"/>
        <item x="12472"/>
        <item x="12476"/>
        <item x="4709"/>
        <item x="4429"/>
        <item x="4733"/>
        <item x="4814"/>
        <item x="4134"/>
        <item x="3974"/>
        <item x="11312"/>
        <item x="10275"/>
        <item x="10281"/>
        <item x="10812"/>
        <item x="11235"/>
        <item x="10622"/>
        <item x="7618"/>
        <item x="8383"/>
        <item x="10366"/>
        <item x="8381"/>
        <item x="8005"/>
        <item x="8116"/>
        <item x="7934"/>
        <item x="7400"/>
        <item x="8231"/>
        <item x="8212"/>
        <item x="7708"/>
        <item x="7581"/>
        <item x="8213"/>
        <item x="9248"/>
        <item x="9799"/>
        <item x="9813"/>
        <item x="14535"/>
        <item x="14687"/>
        <item x="14298"/>
        <item x="9267"/>
        <item x="13844"/>
        <item x="14551"/>
        <item x="14130"/>
        <item x="13829"/>
        <item x="20102"/>
        <item x="14487"/>
        <item x="14557"/>
        <item x="20850"/>
        <item x="20864"/>
        <item x="5018"/>
        <item x="5082"/>
        <item x="9075"/>
        <item x="8552"/>
        <item x="2178"/>
        <item x="2115"/>
        <item x="21459"/>
        <item x="18838"/>
        <item x="18818"/>
        <item x="1224"/>
        <item x="1589"/>
        <item x="1299"/>
        <item x="1612"/>
        <item x="6618"/>
        <item x="1726"/>
        <item x="6380"/>
        <item x="6582"/>
        <item x="6011"/>
        <item x="6476"/>
        <item x="3766"/>
        <item x="2901"/>
        <item x="3769"/>
        <item x="6075"/>
        <item x="5780"/>
        <item x="3394"/>
        <item x="3348"/>
        <item x="2645"/>
        <item x="16071"/>
        <item x="3564"/>
        <item x="15674"/>
        <item x="3698"/>
        <item x="3601"/>
        <item x="2926"/>
        <item x="2551"/>
        <item x="16139"/>
        <item x="15638"/>
        <item x="12939"/>
        <item x="13401"/>
        <item x="17042"/>
        <item x="16459"/>
        <item x="16406"/>
        <item x="17037"/>
        <item x="33"/>
        <item x="199"/>
        <item x="892"/>
        <item x="577"/>
        <item x="159"/>
        <item x="801"/>
        <item x="652"/>
        <item x="12241"/>
        <item x="12553"/>
        <item x="12181"/>
        <item x="11971"/>
        <item x="12412"/>
        <item x="4487"/>
        <item x="4244"/>
        <item x="3839"/>
        <item x="11780"/>
        <item x="12002"/>
        <item x="4358"/>
        <item x="4496"/>
        <item x="4328"/>
        <item x="4454"/>
        <item x="10570"/>
        <item x="8184"/>
        <item x="8387"/>
        <item x="7977"/>
        <item x="8359"/>
        <item x="10673"/>
        <item x="7395"/>
        <item x="7633"/>
        <item x="7770"/>
        <item x="7895"/>
        <item x="7572"/>
        <item x="10079"/>
        <item x="9313"/>
        <item x="9844"/>
        <item x="14424"/>
        <item x="14622"/>
        <item x="14373"/>
        <item x="14212"/>
        <item x="20874"/>
        <item x="14586"/>
        <item x="13697"/>
        <item x="20610"/>
        <item x="20910"/>
        <item x="20476"/>
        <item x="19575"/>
        <item x="19534"/>
        <item x="19735"/>
        <item x="19998"/>
        <item x="19927"/>
        <item x="20721"/>
        <item x="20889"/>
        <item x="20380"/>
        <item x="5286"/>
        <item x="19710"/>
        <item x="5742"/>
        <item x="9030"/>
        <item x="1988"/>
        <item x="21192"/>
        <item x="19039"/>
        <item x="1761"/>
        <item x="1661"/>
        <item x="6246"/>
        <item x="1551"/>
        <item x="6575"/>
        <item x="5964"/>
        <item x="7332"/>
        <item x="6175"/>
        <item x="2625"/>
        <item x="3127"/>
        <item x="3136"/>
        <item x="15143"/>
        <item x="3167"/>
        <item x="15128"/>
        <item x="15291"/>
        <item x="17639"/>
        <item x="17870"/>
        <item x="13075"/>
        <item x="13010"/>
        <item x="13293"/>
        <item x="16693"/>
        <item x="16911"/>
        <item x="11863"/>
        <item x="12576"/>
        <item x="12198"/>
        <item x="4911"/>
        <item x="4750"/>
        <item x="4200"/>
        <item x="4098"/>
        <item x="4479"/>
        <item x="10268"/>
        <item x="10517"/>
        <item x="10813"/>
        <item x="11247"/>
        <item x="8058"/>
        <item x="14256"/>
        <item x="19294"/>
        <item x="19720"/>
        <item x="5212"/>
        <item x="2413"/>
        <item x="9053"/>
        <item x="18901"/>
        <item x="15065"/>
        <item x="3415"/>
        <item x="3178"/>
        <item x="17418"/>
        <item x="16255"/>
        <item x="13473"/>
        <item x="903"/>
        <item x="12086"/>
        <item x="10784"/>
        <item x="14595"/>
        <item x="9422"/>
        <item x="1640"/>
        <item x="1265"/>
        <item x="1752"/>
        <item x="6152"/>
        <item x="2892"/>
        <item x="3483"/>
        <item x="3325"/>
        <item x="3179"/>
        <item x="2619"/>
        <item x="2829"/>
        <item x="3366"/>
        <item x="15867"/>
        <item x="3332"/>
        <item x="15427"/>
        <item x="18289"/>
        <item x="18393"/>
        <item x="18305"/>
        <item x="13418"/>
        <item x="17398"/>
        <item x="12920"/>
        <item x="13408"/>
        <item x="12794"/>
        <item x="12841"/>
        <item x="12666"/>
        <item x="17108"/>
        <item x="17011"/>
        <item x="17237"/>
        <item x="12713"/>
        <item x="17124"/>
        <item x="16859"/>
        <item x="1020"/>
        <item x="12601"/>
        <item x="438"/>
        <item x="11945"/>
        <item x="12313"/>
        <item x="11642"/>
        <item x="11554"/>
        <item x="11569"/>
        <item x="4910"/>
        <item x="4673"/>
        <item x="4703"/>
        <item x="11502"/>
        <item x="4677"/>
        <item x="10788"/>
        <item x="10269"/>
        <item x="10479"/>
        <item x="10559"/>
        <item x="10984"/>
        <item x="10643"/>
        <item x="8028"/>
        <item x="9991"/>
        <item x="9714"/>
        <item x="9746"/>
        <item x="10140"/>
        <item x="9727"/>
        <item x="14352"/>
        <item x="14003"/>
        <item x="14531"/>
        <item x="14144"/>
        <item x="20769"/>
        <item x="19953"/>
        <item x="19825"/>
        <item x="5522"/>
        <item x="5532"/>
        <item x="8669"/>
        <item x="9089"/>
        <item x="8899"/>
        <item x="2350"/>
        <item x="9001"/>
        <item x="2140"/>
        <item x="21130"/>
        <item x="21480"/>
        <item x="21119"/>
        <item x="21055"/>
        <item x="21317"/>
        <item x="19142"/>
        <item x="18937"/>
        <item x="18707"/>
        <item x="14735"/>
        <item x="1169"/>
        <item x="7115"/>
        <item x="5983"/>
        <item x="7236"/>
        <item x="7381"/>
        <item x="6920"/>
        <item x="6671"/>
        <item x="6122"/>
        <item x="7073"/>
        <item x="3770"/>
        <item x="2894"/>
        <item x="3247"/>
        <item x="3495"/>
        <item x="15914"/>
        <item x="15267"/>
        <item x="17818"/>
        <item x="18072"/>
        <item x="13014"/>
        <item x="13255"/>
        <item x="13112"/>
        <item x="12728"/>
        <item x="13514"/>
        <item x="13515"/>
        <item x="12662"/>
        <item x="16778"/>
        <item x="17371"/>
        <item x="16902"/>
        <item x="17151"/>
        <item x="470"/>
        <item x="273"/>
        <item x="12332"/>
        <item x="11613"/>
        <item x="12375"/>
        <item x="12473"/>
        <item x="12049"/>
        <item x="12489"/>
        <item x="12113"/>
        <item x="12010"/>
        <item x="12244"/>
        <item x="11805"/>
        <item x="12360"/>
        <item x="4609"/>
        <item x="4159"/>
        <item x="4832"/>
        <item x="4720"/>
        <item x="4757"/>
        <item x="3834"/>
        <item x="4294"/>
        <item x="4102"/>
        <item x="11147"/>
        <item x="10352"/>
        <item x="10752"/>
        <item x="11032"/>
        <item x="10306"/>
        <item x="7852"/>
        <item x="8380"/>
        <item x="7530"/>
        <item x="8126"/>
        <item x="8384"/>
        <item x="7814"/>
        <item x="8125"/>
        <item x="7736"/>
        <item x="7949"/>
        <item x="10167"/>
        <item x="10001"/>
        <item x="9934"/>
        <item x="9378"/>
        <item x="9985"/>
        <item x="13992"/>
        <item x="14484"/>
        <item x="14259"/>
        <item x="14035"/>
        <item x="14374"/>
        <item x="14102"/>
        <item x="14154"/>
        <item x="14591"/>
        <item x="20111"/>
        <item x="20740"/>
        <item x="20302"/>
        <item x="5249"/>
        <item x="9194"/>
        <item x="9102"/>
        <item x="8578"/>
        <item x="8940"/>
        <item x="2111"/>
        <item x="2261"/>
        <item x="21110"/>
        <item x="21447"/>
        <item x="21197"/>
        <item x="18758"/>
        <item x="1183"/>
        <item x="1777"/>
        <item x="1792"/>
        <item x="1301"/>
        <item x="7154"/>
        <item x="7111"/>
        <item x="6549"/>
        <item x="6568"/>
        <item x="3675"/>
        <item x="15424"/>
        <item x="15862"/>
        <item x="17970"/>
        <item x="18050"/>
        <item x="13522"/>
        <item x="13480"/>
        <item x="13442"/>
        <item x="13364"/>
        <item x="13055"/>
        <item x="13474"/>
        <item x="16921"/>
        <item x="495"/>
        <item x="246"/>
        <item x="11979"/>
        <item x="11547"/>
        <item x="11693"/>
        <item x="1128"/>
        <item x="1559"/>
        <item x="4894"/>
        <item x="5926"/>
        <item x="5863"/>
        <item x="5799"/>
        <item x="7153"/>
        <item x="10617"/>
        <item x="3467"/>
        <item x="2809"/>
        <item x="3157"/>
        <item x="3004"/>
        <item x="15631"/>
        <item x="15532"/>
        <item x="16150"/>
        <item x="9696"/>
        <item x="15772"/>
        <item x="18026"/>
        <item x="17923"/>
        <item x="17457"/>
        <item x="17894"/>
        <item x="9789"/>
        <item x="9662"/>
        <item x="18371"/>
        <item x="17932"/>
        <item x="12959"/>
        <item x="13204"/>
        <item x="13930"/>
        <item x="12764"/>
        <item x="12635"/>
        <item x="20264"/>
        <item x="16206"/>
        <item x="20982"/>
        <item x="16361"/>
        <item x="12719"/>
        <item x="16989"/>
        <item x="16726"/>
        <item x="17001"/>
        <item x="393"/>
        <item x="19800"/>
        <item x="109"/>
        <item x="110"/>
        <item x="581"/>
        <item x="11972"/>
        <item x="5304"/>
        <item x="11486"/>
        <item x="12296"/>
        <item x="3847"/>
        <item x="4917"/>
        <item x="4387"/>
        <item x="4866"/>
        <item x="3813"/>
        <item x="10901"/>
        <item x="10361"/>
        <item x="4319"/>
        <item x="10859"/>
        <item x="7858"/>
        <item x="8319"/>
        <item x="7771"/>
        <item x="7668"/>
        <item x="7743"/>
        <item x="9523"/>
        <item x="10043"/>
        <item x="9487"/>
        <item x="9937"/>
        <item x="9724"/>
        <item x="14280"/>
        <item x="14226"/>
        <item x="20613"/>
        <item x="20276"/>
        <item x="20071"/>
        <item x="20968"/>
        <item x="20031"/>
        <item x="19852"/>
        <item x="19635"/>
        <item x="1094"/>
        <item x="5501"/>
        <item x="1401"/>
        <item x="5599"/>
        <item x="5480"/>
        <item x="8667"/>
        <item x="6305"/>
        <item x="6822"/>
        <item x="6038"/>
        <item x="7080"/>
        <item x="6693"/>
        <item x="3147"/>
        <item x="3730"/>
        <item x="6809"/>
        <item x="5783"/>
        <item x="2578"/>
        <item x="3444"/>
        <item x="3665"/>
        <item x="3672"/>
        <item x="16186"/>
        <item x="21251"/>
        <item x="15575"/>
        <item x="15498"/>
        <item x="19063"/>
        <item x="18453"/>
        <item x="18457"/>
        <item x="15789"/>
        <item x="15067"/>
        <item x="15435"/>
        <item x="17829"/>
        <item x="18082"/>
        <item x="13306"/>
        <item x="13467"/>
        <item x="12650"/>
        <item x="13247"/>
        <item x="17102"/>
        <item x="16878"/>
        <item x="17271"/>
        <item x="21513"/>
        <item x="667"/>
        <item x="1010"/>
        <item x="16716"/>
        <item x="12212"/>
        <item x="11992"/>
        <item x="4854"/>
        <item x="11208"/>
        <item x="10496"/>
        <item x="11238"/>
        <item x="10437"/>
        <item x="3803"/>
        <item x="4470"/>
        <item x="10990"/>
        <item x="7748"/>
        <item x="7822"/>
        <item x="10111"/>
        <item x="9478"/>
        <item x="10214"/>
        <item x="9344"/>
        <item x="14585"/>
        <item x="9334"/>
        <item x="14064"/>
        <item x="20764"/>
        <item x="20780"/>
        <item x="20431"/>
        <item x="19905"/>
        <item x="19930"/>
        <item x="19326"/>
        <item x="19329"/>
        <item x="20400"/>
        <item x="5547"/>
        <item x="5085"/>
        <item x="19369"/>
        <item x="19225"/>
        <item x="5398"/>
        <item x="9217"/>
        <item x="1983"/>
        <item x="21461"/>
        <item x="21287"/>
        <item x="1229"/>
        <item x="6977"/>
        <item x="6448"/>
        <item x="1482"/>
        <item x="1352"/>
        <item x="1376"/>
        <item x="1332"/>
        <item x="7211"/>
        <item x="6467"/>
        <item x="2676"/>
        <item x="2596"/>
        <item x="3102"/>
        <item x="6538"/>
        <item x="6468"/>
        <item x="3388"/>
        <item x="15854"/>
        <item x="17939"/>
        <item x="18449"/>
        <item x="15770"/>
        <item x="13017"/>
        <item x="18090"/>
        <item x="17693"/>
        <item x="18071"/>
        <item x="16694"/>
        <item x="17024"/>
        <item x="16683"/>
        <item x="12790"/>
        <item x="13398"/>
        <item x="16412"/>
        <item x="664"/>
        <item x="349"/>
        <item x="87"/>
        <item x="11585"/>
        <item x="12483"/>
        <item x="294"/>
        <item x="12077"/>
        <item x="4404"/>
        <item x="4789"/>
        <item x="4778"/>
        <item x="4391"/>
        <item x="3877"/>
        <item x="3909"/>
        <item x="3792"/>
        <item x="10910"/>
        <item x="11056"/>
        <item x="11324"/>
        <item x="11465"/>
        <item x="10402"/>
        <item x="4013"/>
        <item x="11464"/>
        <item x="8266"/>
        <item x="11049"/>
        <item x="10057"/>
        <item x="9489"/>
        <item x="8226"/>
        <item x="14391"/>
        <item x="13948"/>
        <item x="14136"/>
        <item x="14320"/>
        <item x="9815"/>
        <item x="13816"/>
        <item x="14267"/>
        <item x="20802"/>
        <item x="13912"/>
        <item x="14674"/>
        <item x="20013"/>
        <item x="19582"/>
        <item x="19595"/>
        <item x="19419"/>
        <item x="19680"/>
        <item x="5695"/>
        <item x="5352"/>
        <item x="4945"/>
        <item x="19808"/>
        <item x="8782"/>
        <item x="1936"/>
        <item x="2437"/>
        <item x="9113"/>
        <item x="9087"/>
        <item x="1905"/>
        <item x="19013"/>
        <item x="21235"/>
        <item x="1220"/>
        <item x="7330"/>
        <item x="6561"/>
        <item x="6421"/>
        <item x="6623"/>
        <item x="3010"/>
        <item x="2983"/>
        <item x="2566"/>
        <item x="3695"/>
        <item x="3486"/>
        <item x="15931"/>
        <item x="17656"/>
        <item x="17380"/>
        <item x="17975"/>
        <item x="13612"/>
        <item x="13200"/>
        <item x="13092"/>
        <item x="12647"/>
        <item x="16404"/>
        <item x="16972"/>
        <item x="382"/>
        <item x="10636"/>
        <item x="8330"/>
        <item x="8049"/>
        <item x="8030"/>
        <item x="9439"/>
        <item x="14702"/>
        <item x="9268"/>
        <item x="9287"/>
        <item x="14475"/>
        <item x="14038"/>
        <item x="13957"/>
        <item x="14384"/>
        <item x="14229"/>
        <item x="13761"/>
        <item x="5576"/>
        <item x="8732"/>
        <item x="8496"/>
        <item x="9142"/>
        <item x="2216"/>
        <item x="5975"/>
        <item x="6243"/>
        <item x="15987"/>
        <item x="15908"/>
        <item x="15134"/>
        <item x="14995"/>
        <item x="3420"/>
        <item x="17666"/>
        <item x="13343"/>
        <item x="12618"/>
        <item x="17345"/>
        <item x="16225"/>
        <item x="16937"/>
        <item x="16519"/>
        <item x="16752"/>
        <item x="691"/>
        <item x="56"/>
        <item x="602"/>
        <item x="4005"/>
        <item x="11116"/>
        <item x="9515"/>
        <item x="8893"/>
        <item x="2059"/>
        <item x="18978"/>
        <item x="14884"/>
        <item x="1225"/>
        <item x="1550"/>
        <item x="6634"/>
        <item x="6648"/>
        <item x="6482"/>
        <item x="7093"/>
        <item x="6220"/>
        <item x="6573"/>
        <item x="2725"/>
        <item x="3328"/>
        <item x="2806"/>
        <item x="15821"/>
        <item x="16048"/>
        <item x="15572"/>
        <item x="15985"/>
        <item x="3044"/>
        <item x="15969"/>
        <item x="18121"/>
        <item x="15434"/>
        <item x="12617"/>
        <item x="16389"/>
        <item x="212"/>
        <item x="333"/>
        <item x="542"/>
        <item x="889"/>
        <item x="940"/>
        <item x="316"/>
        <item x="267"/>
        <item x="481"/>
        <item x="750"/>
        <item x="180"/>
        <item x="1019"/>
        <item x="558"/>
        <item x="1048"/>
        <item x="852"/>
        <item x="967"/>
        <item x="85"/>
        <item x="181"/>
        <item x="944"/>
        <item x="16622"/>
        <item x="16800"/>
        <item x="16849"/>
        <item x="16288"/>
        <item x="250"/>
        <item x="11902"/>
        <item x="11680"/>
        <item x="11869"/>
        <item x="4775"/>
        <item x="4792"/>
        <item x="3967"/>
        <item x="4844"/>
        <item x="11462"/>
        <item x="11127"/>
        <item x="10797"/>
        <item x="10474"/>
        <item x="11178"/>
        <item x="10998"/>
        <item x="10283"/>
        <item x="8307"/>
        <item x="7808"/>
        <item x="7564"/>
        <item x="11119"/>
        <item x="9687"/>
        <item x="9369"/>
        <item x="9385"/>
        <item x="8174"/>
        <item x="10161"/>
        <item x="13861"/>
        <item x="14456"/>
        <item x="9851"/>
        <item x="14023"/>
        <item x="14251"/>
        <item x="14019"/>
        <item x="13883"/>
        <item x="9639"/>
        <item x="20506"/>
        <item x="20416"/>
        <item x="20857"/>
        <item x="20012"/>
        <item x="19425"/>
        <item x="19224"/>
        <item x="20149"/>
        <item x="19937"/>
        <item x="5422"/>
        <item x="8490"/>
        <item x="8950"/>
        <item x="1954"/>
        <item x="1867"/>
        <item x="2099"/>
        <item x="21193"/>
        <item x="21356"/>
        <item x="21088"/>
        <item x="19015"/>
        <item x="1140"/>
        <item x="1150"/>
        <item x="1775"/>
        <item x="6891"/>
        <item x="6834"/>
        <item x="7135"/>
        <item x="3377"/>
        <item x="3464"/>
        <item x="3591"/>
        <item x="2987"/>
        <item x="3158"/>
        <item x="14981"/>
        <item x="15208"/>
        <item x="15302"/>
        <item x="15284"/>
        <item x="16119"/>
        <item x="3671"/>
        <item x="16069"/>
        <item x="15137"/>
        <item x="18158"/>
        <item x="18299"/>
        <item x="17627"/>
        <item x="17674"/>
        <item x="15840"/>
        <item x="17559"/>
        <item x="17862"/>
        <item x="13072"/>
        <item x="13527"/>
        <item x="12714"/>
        <item x="12756"/>
        <item x="12608"/>
        <item x="18191"/>
        <item x="17364"/>
        <item x="16571"/>
        <item x="16818"/>
        <item x="17066"/>
        <item x="524"/>
        <item x="411"/>
        <item x="306"/>
        <item x="346"/>
        <item x="12280"/>
        <item x="11986"/>
        <item x="11841"/>
        <item x="12538"/>
        <item x="472"/>
        <item x="12040"/>
        <item x="12269"/>
        <item x="11641"/>
        <item x="4305"/>
        <item x="3826"/>
        <item x="4327"/>
        <item x="4316"/>
        <item x="4147"/>
        <item x="11659"/>
        <item x="11534"/>
        <item x="11624"/>
        <item x="11268"/>
        <item x="11459"/>
        <item x="10325"/>
        <item x="4215"/>
        <item x="11292"/>
        <item x="10729"/>
        <item x="10462"/>
        <item x="11157"/>
        <item x="8466"/>
        <item x="7601"/>
        <item x="7592"/>
        <item x="7650"/>
        <item x="7657"/>
        <item x="7659"/>
        <item x="10009"/>
        <item x="9908"/>
        <item x="9779"/>
        <item x="14631"/>
        <item x="14559"/>
        <item x="14011"/>
        <item x="21014"/>
        <item x="20778"/>
        <item x="20593"/>
        <item x="19708"/>
        <item x="19696"/>
        <item x="20294"/>
        <item x="19320"/>
        <item x="5512"/>
        <item x="5033"/>
        <item x="5612"/>
        <item x="5701"/>
        <item x="8511"/>
        <item x="8639"/>
        <item x="2519"/>
        <item x="2154"/>
        <item x="19160"/>
        <item x="1593"/>
        <item x="1679"/>
        <item x="1556"/>
        <item x="1614"/>
        <item x="1730"/>
        <item x="5772"/>
        <item x="6966"/>
        <item x="5762"/>
        <item x="1508"/>
        <item x="5855"/>
        <item x="6066"/>
        <item x="3397"/>
        <item x="2916"/>
        <item x="6079"/>
        <item x="3155"/>
        <item x="3617"/>
        <item x="15825"/>
        <item x="15115"/>
        <item x="18315"/>
        <item x="17642"/>
        <item x="15591"/>
        <item x="12694"/>
        <item x="12692"/>
        <item x="18513"/>
        <item x="13479"/>
        <item x="13038"/>
        <item x="16427"/>
        <item x="16880"/>
        <item x="13013"/>
        <item x="823"/>
        <item x="741"/>
        <item x="177"/>
        <item x="12167"/>
        <item x="11535"/>
        <item x="476"/>
        <item x="4523"/>
        <item x="3942"/>
        <item x="11645"/>
        <item x="10891"/>
        <item x="10461"/>
        <item x="10379"/>
        <item x="10295"/>
        <item x="10482"/>
        <item x="10612"/>
        <item x="4676"/>
        <item x="11261"/>
        <item x="4552"/>
        <item x="11138"/>
        <item x="8446"/>
        <item x="7520"/>
        <item x="10314"/>
        <item x="8475"/>
        <item x="9463"/>
        <item x="7433"/>
        <item x="9229"/>
        <item x="14370"/>
        <item x="14315"/>
        <item x="14508"/>
        <item x="20460"/>
        <item x="14060"/>
        <item x="20520"/>
        <item x="19205"/>
        <item x="19724"/>
        <item x="19283"/>
        <item x="19497"/>
        <item x="5630"/>
        <item x="19287"/>
        <item x="5545"/>
        <item x="5643"/>
        <item x="5130"/>
        <item x="9120"/>
        <item x="8617"/>
        <item x="8721"/>
        <item x="8709"/>
        <item x="8792"/>
        <item x="2418"/>
        <item x="2081"/>
        <item x="9134"/>
        <item x="8889"/>
        <item x="2347"/>
        <item x="21116"/>
        <item x="1740"/>
        <item x="1574"/>
        <item x="1129"/>
        <item x="1554"/>
        <item x="1448"/>
        <item x="7178"/>
        <item x="6493"/>
        <item x="7226"/>
        <item x="5781"/>
        <item x="7044"/>
        <item x="7375"/>
        <item x="7229"/>
        <item x="3000"/>
        <item x="3056"/>
        <item x="3118"/>
        <item x="3250"/>
        <item x="3498"/>
        <item x="2730"/>
        <item x="15088"/>
        <item x="15336"/>
        <item x="15754"/>
        <item x="15927"/>
        <item x="18475"/>
        <item x="17443"/>
        <item x="18264"/>
        <item x="17692"/>
        <item x="13600"/>
        <item x="13175"/>
        <item x="12988"/>
        <item x="17034"/>
        <item x="12641"/>
        <item x="16581"/>
        <item x="17227"/>
        <item x="16635"/>
        <item x="17148"/>
        <item x="16769"/>
        <item x="59"/>
        <item x="307"/>
        <item x="611"/>
        <item x="744"/>
        <item x="240"/>
        <item x="197"/>
        <item x="296"/>
        <item x="11538"/>
        <item x="12595"/>
        <item x="11546"/>
        <item x="12370"/>
        <item x="12216"/>
        <item x="12154"/>
        <item x="3996"/>
        <item x="4272"/>
        <item x="3832"/>
        <item x="3950"/>
        <item x="4521"/>
        <item x="4415"/>
        <item x="10381"/>
        <item x="10674"/>
        <item x="10798"/>
        <item x="11025"/>
        <item x="10308"/>
        <item x="11107"/>
        <item x="10526"/>
        <item x="10466"/>
        <item x="11193"/>
        <item x="10425"/>
        <item x="10363"/>
        <item x="8430"/>
        <item x="10750"/>
        <item x="10417"/>
        <item x="7893"/>
        <item x="7568"/>
        <item x="7401"/>
        <item x="10100"/>
        <item x="9509"/>
        <item x="9665"/>
        <item x="9838"/>
        <item x="9629"/>
        <item x="14235"/>
        <item x="14388"/>
        <item x="14055"/>
        <item x="13974"/>
        <item x="20404"/>
        <item x="20659"/>
        <item x="14510"/>
        <item x="14054"/>
        <item x="20296"/>
        <item x="20421"/>
        <item x="20297"/>
        <item x="20683"/>
        <item x="20859"/>
        <item x="20768"/>
        <item x="19994"/>
        <item x="20468"/>
        <item x="19548"/>
        <item x="19960"/>
        <item x="19433"/>
        <item x="19699"/>
        <item x="19310"/>
        <item x="19604"/>
        <item x="5660"/>
        <item x="20021"/>
        <item x="5203"/>
        <item x="5324"/>
        <item x="5391"/>
        <item x="4988"/>
        <item x="9049"/>
        <item x="8584"/>
        <item x="2463"/>
        <item x="9111"/>
        <item x="2317"/>
        <item x="2432"/>
        <item x="1894"/>
        <item x="2448"/>
        <item x="2487"/>
        <item x="21379"/>
        <item x="21384"/>
        <item x="1270"/>
        <item x="1477"/>
        <item x="1424"/>
        <item x="5985"/>
        <item x="7152"/>
        <item x="7084"/>
        <item x="5842"/>
        <item x="5999"/>
        <item x="6373"/>
        <item x="6020"/>
        <item x="6635"/>
        <item x="3087"/>
        <item x="3071"/>
        <item x="2902"/>
        <item x="3316"/>
        <item x="3375"/>
        <item x="2743"/>
        <item x="15403"/>
        <item x="14977"/>
        <item x="15305"/>
        <item x="15918"/>
        <item x="17550"/>
        <item x="18522"/>
        <item x="18285"/>
        <item x="13520"/>
        <item x="13135"/>
        <item x="13162"/>
        <item x="12862"/>
        <item x="16805"/>
        <item x="16466"/>
        <item x="1054"/>
        <item x="290"/>
        <item x="910"/>
        <item x="424"/>
        <item x="564"/>
        <item x="12306"/>
        <item x="12469"/>
        <item x="12114"/>
        <item x="12066"/>
        <item x="12058"/>
        <item x="3816"/>
        <item x="12495"/>
        <item x="4239"/>
        <item x="4154"/>
        <item x="3867"/>
        <item x="11365"/>
        <item x="11146"/>
        <item x="10380"/>
        <item x="10321"/>
        <item x="10883"/>
        <item x="10538"/>
        <item x="7700"/>
        <item x="7809"/>
        <item x="7635"/>
        <item x="7482"/>
        <item x="7630"/>
        <item x="8234"/>
        <item x="7682"/>
        <item x="9835"/>
        <item x="9507"/>
        <item x="9811"/>
        <item x="9818"/>
        <item x="14490"/>
        <item x="13885"/>
        <item x="14097"/>
        <item x="20671"/>
        <item x="20877"/>
        <item x="20706"/>
        <item x="20095"/>
        <item x="20332"/>
        <item x="20590"/>
        <item x="20999"/>
        <item x="19804"/>
        <item x="19921"/>
        <item x="19638"/>
        <item x="19725"/>
        <item x="19542"/>
        <item x="19518"/>
        <item x="19309"/>
        <item x="5513"/>
        <item x="19683"/>
        <item x="19344"/>
        <item x="5038"/>
        <item x="5216"/>
        <item x="9108"/>
        <item x="5496"/>
        <item x="2042"/>
        <item x="2208"/>
        <item x="2466"/>
        <item x="2470"/>
        <item x="21382"/>
        <item x="19151"/>
        <item x="1213"/>
        <item x="1146"/>
        <item x="6030"/>
        <item x="6138"/>
        <item x="3515"/>
        <item x="3553"/>
        <item x="2697"/>
        <item x="15564"/>
        <item x="18369"/>
        <item x="17789"/>
        <item x="17963"/>
        <item x="17494"/>
        <item x="17748"/>
        <item x="12904"/>
        <item x="17375"/>
        <item x="43"/>
        <item x="978"/>
        <item x="734"/>
        <item x="4459"/>
        <item x="10272"/>
        <item x="9238"/>
        <item x="9391"/>
        <item x="13765"/>
        <item x="5435"/>
        <item x="8631"/>
        <item x="2110"/>
        <item x="2001"/>
        <item x="2490"/>
        <item x="18981"/>
        <item x="18859"/>
        <item x="1443"/>
        <item x="1742"/>
        <item x="6218"/>
        <item x="5833"/>
        <item x="5907"/>
        <item x="2588"/>
        <item x="2679"/>
        <item x="13647"/>
        <item x="12695"/>
        <item x="13404"/>
        <item x="16220"/>
        <item x="4378"/>
        <item x="11202"/>
        <item x="7780"/>
        <item x="14109"/>
        <item x="13743"/>
        <item x="19924"/>
        <item x="19666"/>
        <item x="2513"/>
        <item x="21451"/>
        <item x="18958"/>
        <item x="18599"/>
        <item x="14948"/>
        <item x="21573"/>
        <item x="1723"/>
        <item x="1392"/>
        <item x="1789"/>
        <item x="1262"/>
        <item x="1099"/>
        <item x="1359"/>
        <item x="7123"/>
        <item x="6440"/>
        <item x="5998"/>
        <item x="6544"/>
        <item x="3682"/>
        <item x="6173"/>
        <item x="15712"/>
        <item x="3275"/>
        <item x="16089"/>
        <item x="15543"/>
        <item x="15217"/>
        <item x="17798"/>
        <item x="15093"/>
        <item x="18094"/>
        <item x="12683"/>
        <item x="12639"/>
        <item x="13411"/>
        <item x="16608"/>
        <item x="16218"/>
        <item x="16875"/>
        <item x="16637"/>
        <item x="16319"/>
        <item x="16755"/>
        <item x="16962"/>
        <item x="17120"/>
        <item x="16253"/>
        <item x="11833"/>
        <item x="12228"/>
        <item x="11927"/>
        <item x="4136"/>
        <item x="4874"/>
        <item x="4357"/>
        <item x="4087"/>
        <item x="3897"/>
        <item x="4402"/>
        <item x="10997"/>
        <item x="4351"/>
        <item x="10426"/>
        <item x="11007"/>
        <item x="11173"/>
        <item x="8316"/>
        <item x="8375"/>
        <item x="7916"/>
        <item x="10934"/>
        <item x="11343"/>
        <item x="8376"/>
        <item x="8344"/>
        <item x="9695"/>
        <item x="10178"/>
        <item x="9677"/>
        <item x="14285"/>
        <item x="20338"/>
        <item x="14632"/>
        <item x="20179"/>
        <item x="21029"/>
        <item x="20190"/>
        <item x="9204"/>
        <item x="9031"/>
        <item x="21468"/>
        <item x="19061"/>
        <item x="18664"/>
        <item x="1288"/>
        <item x="1219"/>
        <item x="7086"/>
        <item x="6967"/>
        <item x="5921"/>
        <item x="5828"/>
        <item x="3472"/>
        <item x="3114"/>
        <item x="2575"/>
        <item x="7267"/>
        <item x="3637"/>
        <item x="6933"/>
        <item x="15892"/>
        <item x="15049"/>
        <item x="15771"/>
        <item x="17636"/>
        <item x="18308"/>
        <item x="17851"/>
        <item x="15916"/>
        <item x="15725"/>
        <item x="17499"/>
        <item x="13121"/>
        <item x="12656"/>
        <item x="13116"/>
        <item x="16872"/>
        <item x="13144"/>
        <item x="45"/>
        <item x="2"/>
        <item x="17028"/>
        <item x="888"/>
        <item x="12585"/>
        <item x="12140"/>
        <item x="11726"/>
        <item x="3883"/>
        <item x="12289"/>
        <item x="4887"/>
        <item x="4248"/>
        <item x="11089"/>
        <item x="10595"/>
        <item x="10577"/>
        <item x="11186"/>
        <item x="4829"/>
        <item x="8097"/>
        <item x="8138"/>
        <item x="7576"/>
        <item x="8351"/>
        <item x="13870"/>
        <item x="9402"/>
        <item x="9325"/>
        <item x="20896"/>
        <item x="20897"/>
        <item x="20059"/>
        <item x="20016"/>
        <item x="19831"/>
        <item x="19194"/>
        <item x="20929"/>
        <item x="19449"/>
        <item x="5529"/>
        <item x="5684"/>
        <item x="4967"/>
        <item x="5569"/>
        <item x="8493"/>
        <item x="2394"/>
        <item x="2037"/>
        <item x="2218"/>
        <item x="1803"/>
        <item x="1974"/>
        <item x="21149"/>
        <item x="18965"/>
        <item x="18680"/>
        <item x="18573"/>
        <item x="1705"/>
        <item x="1307"/>
        <item x="1412"/>
        <item x="1441"/>
        <item x="1247"/>
        <item x="1480"/>
        <item x="7281"/>
        <item x="5754"/>
        <item x="6849"/>
        <item x="6185"/>
        <item x="6989"/>
        <item x="6898"/>
        <item x="6228"/>
        <item x="3654"/>
        <item x="3242"/>
        <item x="2937"/>
        <item x="3645"/>
        <item x="2603"/>
        <item x="2978"/>
        <item x="3225"/>
        <item x="3076"/>
        <item x="3532"/>
        <item x="15097"/>
        <item x="15281"/>
        <item x="15120"/>
        <item x="18366"/>
        <item x="17917"/>
        <item x="17855"/>
        <item x="18420"/>
        <item x="18132"/>
        <item x="13529"/>
        <item x="13390"/>
        <item x="12970"/>
        <item x="13145"/>
        <item x="13046"/>
        <item x="12667"/>
        <item x="13422"/>
        <item x="16920"/>
        <item x="16449"/>
        <item x="16483"/>
        <item x="16221"/>
        <item x="1017"/>
        <item x="751"/>
        <item x="12455"/>
        <item x="12530"/>
        <item x="11792"/>
        <item x="12468"/>
        <item x="3814"/>
        <item x="4912"/>
        <item x="4219"/>
        <item x="11311"/>
        <item x="10605"/>
        <item x="10493"/>
        <item x="10319"/>
        <item x="8325"/>
        <item x="8275"/>
        <item x="10000"/>
        <item x="9705"/>
        <item x="10147"/>
        <item x="14506"/>
        <item x="14331"/>
        <item x="13772"/>
        <item x="20924"/>
        <item x="19755"/>
        <item x="5464"/>
        <item x="5431"/>
        <item x="8717"/>
        <item x="1900"/>
        <item x="21466"/>
        <item x="21288"/>
        <item x="18967"/>
        <item x="1773"/>
        <item x="1523"/>
        <item x="1609"/>
        <item x="6416"/>
        <item x="7113"/>
        <item x="7247"/>
        <item x="1055"/>
        <item x="6727"/>
        <item x="6308"/>
        <item x="5938"/>
        <item x="6760"/>
        <item x="6424"/>
        <item x="3252"/>
        <item x="3560"/>
        <item x="3512"/>
        <item x="2980"/>
        <item x="2700"/>
        <item x="3742"/>
        <item x="3243"/>
        <item x="2948"/>
        <item x="15620"/>
        <item x="15079"/>
        <item x="3677"/>
        <item x="2640"/>
        <item x="15278"/>
        <item x="15119"/>
        <item x="17620"/>
        <item x="17567"/>
        <item x="17887"/>
        <item x="17820"/>
        <item x="18373"/>
        <item x="12627"/>
        <item x="12673"/>
        <item x="13547"/>
        <item x="13357"/>
        <item x="13093"/>
        <item x="13494"/>
        <item x="17297"/>
        <item x="16531"/>
        <item x="16486"/>
        <item x="16942"/>
        <item x="17051"/>
        <item x="17265"/>
        <item x="16191"/>
        <item x="389"/>
        <item x="16458"/>
        <item x="295"/>
        <item x="422"/>
        <item x="12410"/>
        <item x="11923"/>
        <item x="11907"/>
        <item x="12344"/>
        <item x="12027"/>
        <item x="4069"/>
        <item x="4779"/>
        <item x="10571"/>
        <item x="10334"/>
        <item x="10393"/>
        <item x="10560"/>
        <item x="11381"/>
        <item x="8153"/>
        <item x="11352"/>
        <item x="10572"/>
        <item x="8217"/>
        <item x="9716"/>
        <item x="10245"/>
        <item x="10139"/>
        <item x="10228"/>
        <item x="10212"/>
        <item x="9359"/>
        <item x="14555"/>
        <item x="9751"/>
        <item x="13750"/>
        <item x="14134"/>
        <item x="14446"/>
        <item x="20364"/>
        <item x="20270"/>
        <item x="14367"/>
        <item x="20609"/>
        <item x="20965"/>
        <item x="20925"/>
        <item x="20465"/>
        <item x="20591"/>
        <item x="19366"/>
        <item x="19757"/>
        <item x="19772"/>
        <item x="19762"/>
        <item x="19212"/>
        <item x="19503"/>
        <item x="5466"/>
        <item x="5263"/>
        <item x="9026"/>
        <item x="2260"/>
        <item x="21478"/>
        <item x="21092"/>
        <item x="18942"/>
        <item x="14821"/>
        <item x="1676"/>
        <item x="1509"/>
        <item x="1365"/>
        <item x="6247"/>
        <item x="7317"/>
        <item x="5796"/>
        <item x="7217"/>
        <item x="7235"/>
        <item x="5952"/>
        <item x="5937"/>
        <item x="6099"/>
        <item x="6996"/>
        <item x="3300"/>
        <item x="2997"/>
        <item x="3587"/>
        <item x="3370"/>
        <item x="3310"/>
        <item x="3458"/>
        <item x="6982"/>
        <item x="6252"/>
        <item x="3277"/>
        <item x="3345"/>
        <item x="2913"/>
        <item x="3571"/>
        <item x="15647"/>
        <item x="16054"/>
        <item x="16082"/>
        <item x="15649"/>
        <item x="15046"/>
        <item x="18498"/>
        <item x="15225"/>
        <item x="18235"/>
        <item x="17944"/>
        <item x="18145"/>
        <item x="13206"/>
        <item x="13552"/>
        <item x="13150"/>
        <item x="13403"/>
        <item x="12915"/>
        <item x="17714"/>
        <item x="12745"/>
        <item x="12825"/>
        <item x="12689"/>
        <item x="17323"/>
        <item x="237"/>
        <item x="773"/>
        <item x="12563"/>
        <item x="12130"/>
        <item x="12478"/>
        <item x="12022"/>
        <item x="4608"/>
        <item x="4279"/>
        <item x="4414"/>
        <item x="10836"/>
        <item x="4075"/>
        <item x="10564"/>
        <item x="7699"/>
        <item x="7954"/>
        <item x="8426"/>
        <item x="7475"/>
        <item x="8182"/>
        <item x="9807"/>
        <item x="9864"/>
        <item x="7937"/>
        <item x="9827"/>
        <item x="9381"/>
        <item x="9556"/>
        <item x="9767"/>
        <item x="14438"/>
        <item x="14252"/>
        <item x="14493"/>
        <item x="14263"/>
        <item x="20636"/>
        <item x="20180"/>
        <item x="20224"/>
        <item x="20203"/>
        <item x="13684"/>
        <item x="20044"/>
        <item x="19598"/>
        <item x="20575"/>
        <item x="19908"/>
        <item x="19335"/>
        <item x="4966"/>
        <item x="4942"/>
        <item x="5125"/>
        <item x="5112"/>
        <item x="8506"/>
        <item x="8906"/>
        <item x="2266"/>
        <item x="2370"/>
        <item x="8973"/>
        <item x="21399"/>
        <item x="21173"/>
        <item x="14784"/>
        <item x="1149"/>
        <item x="6677"/>
        <item x="6892"/>
        <item x="6366"/>
        <item x="6329"/>
        <item x="6184"/>
        <item x="1276"/>
        <item x="3196"/>
        <item x="2714"/>
        <item x="2580"/>
        <item x="3757"/>
        <item x="15847"/>
        <item x="18507"/>
        <item x="17087"/>
        <item x="16456"/>
        <item x="17101"/>
        <item x="725"/>
        <item x="11537"/>
        <item x="11807"/>
        <item x="4545"/>
        <item x="10626"/>
        <item x="10733"/>
        <item x="8251"/>
        <item x="10486"/>
        <item x="9588"/>
        <item x="5746"/>
        <item x="1855"/>
        <item x="2173"/>
        <item x="21319"/>
        <item x="21403"/>
        <item x="18709"/>
        <item x="1218"/>
        <item x="7374"/>
        <item x="6388"/>
        <item x="5950"/>
        <item x="6562"/>
        <item x="2895"/>
        <item x="15842"/>
        <item x="15303"/>
        <item x="16555"/>
        <item x="16224"/>
        <item x="651"/>
        <item x="947"/>
        <item x="96"/>
        <item x="12534"/>
        <item x="11898"/>
        <item x="11599"/>
        <item x="11630"/>
        <item x="11781"/>
        <item x="11541"/>
        <item x="12254"/>
        <item x="7654"/>
        <item x="20051"/>
        <item x="5633"/>
        <item x="8622"/>
        <item x="2515"/>
        <item x="2501"/>
        <item x="1806"/>
        <item x="21410"/>
        <item x="21367"/>
        <item x="1455"/>
        <item x="1750"/>
        <item x="7011"/>
        <item x="6882"/>
        <item x="7001"/>
        <item x="5980"/>
        <item x="6004"/>
        <item x="2672"/>
        <item x="3222"/>
        <item x="3542"/>
        <item x="3340"/>
        <item x="15781"/>
        <item x="14992"/>
        <item x="15896"/>
        <item x="18422"/>
        <item x="17477"/>
        <item x="12730"/>
        <item x="12919"/>
        <item x="12923"/>
        <item x="12711"/>
        <item x="16865"/>
        <item x="16441"/>
        <item x="17305"/>
        <item x="16795"/>
        <item x="17284"/>
        <item x="7"/>
        <item x="191"/>
        <item x="1026"/>
        <item x="455"/>
        <item x="639"/>
        <item x="887"/>
        <item x="416"/>
        <item x="574"/>
        <item x="12526"/>
        <item x="12528"/>
        <item x="12578"/>
        <item x="11491"/>
        <item x="11531"/>
        <item x="12053"/>
        <item x="12137"/>
        <item x="12505"/>
        <item x="12211"/>
        <item x="4260"/>
        <item x="3875"/>
        <item x="4348"/>
        <item x="4230"/>
        <item x="3866"/>
        <item x="4656"/>
        <item x="11319"/>
        <item x="11159"/>
        <item x="10888"/>
        <item x="7863"/>
        <item x="7829"/>
        <item x="7501"/>
        <item x="8442"/>
        <item x="9992"/>
        <item x="9965"/>
        <item x="9894"/>
        <item x="14684"/>
        <item x="14458"/>
        <item x="20168"/>
        <item x="20134"/>
        <item x="20883"/>
        <item x="20724"/>
        <item x="19933"/>
        <item x="19988"/>
        <item x="19619"/>
        <item x="5234"/>
        <item x="5472"/>
        <item x="4968"/>
        <item x="5711"/>
        <item x="5372"/>
        <item x="8852"/>
        <item x="8562"/>
        <item x="8725"/>
        <item x="2057"/>
        <item x="2449"/>
        <item x="2498"/>
        <item x="21202"/>
        <item x="19134"/>
        <item x="21534"/>
        <item x="21609"/>
        <item x="1093"/>
        <item x="21634"/>
        <item x="21617"/>
        <item x="7255"/>
        <item x="7130"/>
        <item x="6964"/>
        <item x="6406"/>
        <item x="6154"/>
        <item x="2716"/>
        <item x="2949"/>
        <item x="2794"/>
        <item x="2616"/>
        <item x="3704"/>
        <item x="16057"/>
        <item x="15026"/>
        <item x="17586"/>
        <item x="17701"/>
        <item x="13412"/>
        <item x="16331"/>
        <item x="16569"/>
        <item x="16938"/>
        <item x="16681"/>
        <item x="16521"/>
        <item x="17334"/>
        <item x="895"/>
        <item x="498"/>
        <item x="587"/>
        <item x="137"/>
        <item x="172"/>
        <item x="309"/>
        <item x="896"/>
        <item x="1047"/>
        <item x="410"/>
        <item x="31"/>
        <item x="428"/>
        <item x="531"/>
        <item x="11718"/>
        <item x="12215"/>
        <item x="11557"/>
        <item x="12005"/>
        <item x="12309"/>
        <item x="11806"/>
        <item x="4575"/>
        <item x="4441"/>
        <item x="4295"/>
        <item x="3915"/>
        <item x="10959"/>
        <item x="11065"/>
        <item x="11314"/>
        <item x="11136"/>
        <item x="11170"/>
        <item x="10646"/>
        <item x="11362"/>
        <item x="10265"/>
        <item x="10736"/>
        <item x="8216"/>
        <item x="8335"/>
        <item x="7867"/>
        <item x="7764"/>
        <item x="7597"/>
        <item x="7828"/>
        <item x="7689"/>
        <item x="8224"/>
        <item x="8437"/>
        <item x="8317"/>
        <item x="8131"/>
        <item x="7768"/>
        <item x="10264"/>
        <item x="9993"/>
        <item x="9518"/>
        <item x="9332"/>
        <item x="14403"/>
        <item x="14295"/>
        <item x="13980"/>
        <item x="20597"/>
        <item x="20868"/>
        <item x="20978"/>
        <item x="19265"/>
        <item x="19413"/>
        <item x="19219"/>
        <item x="19319"/>
        <item x="5733"/>
        <item x="5537"/>
        <item x="5615"/>
        <item x="8495"/>
        <item x="8744"/>
        <item x="8955"/>
        <item x="8728"/>
        <item x="2297"/>
        <item x="2250"/>
        <item x="21230"/>
        <item x="18995"/>
        <item x="18824"/>
        <item x="14863"/>
        <item x="1695"/>
        <item x="1725"/>
        <item x="1409"/>
        <item x="1552"/>
        <item x="7055"/>
        <item x="7138"/>
        <item x="6204"/>
        <item x="5990"/>
        <item x="3195"/>
        <item x="3676"/>
        <item x="3201"/>
        <item x="15132"/>
        <item x="15685"/>
        <item x="18400"/>
        <item x="13608"/>
        <item x="13662"/>
        <item x="18267"/>
        <item x="13525"/>
        <item x="13256"/>
        <item x="17032"/>
        <item x="16711"/>
        <item x="16773"/>
        <item x="16356"/>
        <item x="13028"/>
        <item x="16370"/>
        <item x="16194"/>
        <item x="17153"/>
        <item x="312"/>
        <item x="598"/>
        <item x="806"/>
        <item x="492"/>
        <item x="365"/>
        <item x="356"/>
        <item x="11970"/>
        <item x="11732"/>
        <item x="11925"/>
        <item x="4852"/>
        <item x="12026"/>
        <item x="4119"/>
        <item x="3945"/>
        <item x="11977"/>
        <item x="12054"/>
        <item x="3989"/>
        <item x="11162"/>
        <item x="11124"/>
        <item x="4464"/>
        <item x="4072"/>
        <item x="10928"/>
        <item x="11053"/>
        <item x="8469"/>
        <item x="8137"/>
        <item x="9943"/>
        <item x="14404"/>
        <item x="14451"/>
        <item x="14362"/>
        <item x="20253"/>
        <item x="14095"/>
        <item x="20446"/>
        <item x="14275"/>
        <item x="20524"/>
        <item x="20928"/>
        <item x="20375"/>
        <item x="20762"/>
        <item x="19928"/>
        <item x="19269"/>
        <item x="5439"/>
        <item x="5692"/>
        <item x="5728"/>
        <item x="5287"/>
        <item x="8682"/>
        <item x="21343"/>
        <item x="21310"/>
        <item x="18986"/>
        <item x="18891"/>
        <item x="14911"/>
        <item x="1668"/>
        <item x="1645"/>
        <item x="1584"/>
        <item x="7310"/>
        <item x="6312"/>
        <item x="6797"/>
        <item x="6673"/>
        <item x="6078"/>
        <item x="5939"/>
        <item x="6680"/>
        <item x="3706"/>
        <item x="2693"/>
        <item x="3536"/>
        <item x="3710"/>
        <item x="3453"/>
        <item x="3731"/>
        <item x="2906"/>
        <item x="2823"/>
        <item x="3046"/>
        <item x="2639"/>
        <item x="15092"/>
        <item x="15838"/>
        <item x="15425"/>
        <item x="15174"/>
        <item x="17637"/>
        <item x="17971"/>
        <item x="17529"/>
        <item x="17414"/>
        <item x="17998"/>
        <item x="18203"/>
        <item x="12960"/>
        <item x="12991"/>
        <item x="13079"/>
        <item x="12788"/>
        <item x="16348"/>
        <item x="16503"/>
        <item x="17256"/>
        <item x="16881"/>
        <item x="387"/>
        <item x="467"/>
        <item x="437"/>
        <item x="12537"/>
        <item x="12529"/>
        <item x="12089"/>
        <item x="11769"/>
        <item x="11947"/>
        <item x="4293"/>
        <item x="4872"/>
        <item x="11417"/>
        <item x="10718"/>
        <item x="11299"/>
        <item x="11345"/>
        <item x="11104"/>
        <item x="10491"/>
        <item x="7975"/>
        <item x="8099"/>
        <item x="8011"/>
        <item x="7870"/>
        <item x="9802"/>
        <item x="10052"/>
        <item x="9948"/>
        <item x="9468"/>
        <item x="14099"/>
        <item x="14480"/>
        <item x="13905"/>
        <item x="13911"/>
        <item x="14583"/>
        <item x="14353"/>
        <item x="20085"/>
        <item x="20325"/>
        <item x="21020"/>
        <item x="20346"/>
        <item x="19279"/>
        <item x="19654"/>
        <item x="5162"/>
        <item x="5489"/>
        <item x="5080"/>
        <item x="8692"/>
        <item x="8691"/>
        <item x="8541"/>
        <item x="2529"/>
        <item x="21311"/>
        <item x="18878"/>
        <item x="18736"/>
        <item x="1388"/>
        <item x="1602"/>
        <item x="1433"/>
        <item x="1751"/>
        <item x="7292"/>
        <item x="6212"/>
        <item x="6949"/>
        <item x="6598"/>
        <item x="6432"/>
        <item x="7127"/>
        <item x="3599"/>
        <item x="3745"/>
        <item x="2785"/>
        <item x="3724"/>
        <item x="3092"/>
        <item x="3115"/>
        <item x="2615"/>
        <item x="2961"/>
        <item x="3473"/>
        <item x="2568"/>
        <item x="15251"/>
        <item x="15496"/>
        <item x="15743"/>
        <item x="15184"/>
        <item x="16073"/>
        <item x="15145"/>
        <item x="18338"/>
        <item x="18506"/>
        <item x="13556"/>
        <item x="13003"/>
        <item x="12690"/>
        <item x="13052"/>
        <item x="13642"/>
        <item x="13127"/>
        <item x="12738"/>
        <item x="12830"/>
        <item x="16371"/>
        <item x="16479"/>
        <item x="16431"/>
        <item x="16973"/>
        <item x="17288"/>
        <item x="16904"/>
        <item x="16605"/>
        <item x="782"/>
        <item x="731"/>
        <item x="426"/>
        <item x="488"/>
        <item x="322"/>
        <item x="11768"/>
        <item x="12433"/>
        <item x="4109"/>
        <item x="4587"/>
        <item x="4004"/>
        <item x="4011"/>
        <item x="10953"/>
        <item x="10855"/>
        <item x="10362"/>
        <item x="11334"/>
        <item x="10889"/>
        <item x="11307"/>
        <item x="10488"/>
        <item x="8173"/>
        <item x="8003"/>
        <item x="9563"/>
        <item x="9234"/>
        <item x="10007"/>
        <item x="9285"/>
        <item x="10238"/>
        <item x="14244"/>
        <item x="14537"/>
        <item x="14521"/>
        <item x="20232"/>
        <item x="20225"/>
        <item x="20645"/>
        <item x="19719"/>
        <item x="19304"/>
        <item x="19395"/>
        <item x="19227"/>
        <item x="5185"/>
        <item x="5274"/>
        <item x="21262"/>
        <item x="21176"/>
        <item x="19076"/>
        <item x="18613"/>
        <item x="18809"/>
        <item x="1068"/>
        <item x="1132"/>
        <item x="21659"/>
        <item x="1069"/>
        <item x="6211"/>
        <item x="6209"/>
        <item x="5929"/>
        <item x="6897"/>
        <item x="5883"/>
        <item x="6523"/>
        <item x="6340"/>
        <item x="7307"/>
        <item x="6095"/>
        <item x="2972"/>
        <item x="3746"/>
        <item x="3267"/>
        <item x="2638"/>
        <item x="3192"/>
        <item x="2637"/>
        <item x="3556"/>
        <item x="2915"/>
        <item x="15463"/>
        <item x="15708"/>
        <item x="18062"/>
        <item x="17929"/>
        <item x="13484"/>
        <item x="16575"/>
        <item x="456"/>
        <item x="11145"/>
        <item x="11205"/>
        <item x="7832"/>
        <item x="9736"/>
        <item x="9809"/>
        <item x="20587"/>
        <item x="19527"/>
        <item x="5314"/>
        <item x="8986"/>
        <item x="21104"/>
        <item x="5858"/>
        <item x="5851"/>
        <item x="1101"/>
        <item x="6203"/>
        <item x="7131"/>
        <item x="2905"/>
        <item x="3217"/>
        <item x="15324"/>
        <item x="13077"/>
        <item x="13521"/>
        <item x="17716"/>
        <item x="13212"/>
        <item x="17090"/>
        <item x="16963"/>
        <item x="12096"/>
        <item x="11742"/>
        <item x="11501"/>
        <item x="10495"/>
        <item x="9244"/>
        <item x="9484"/>
        <item x="20101"/>
        <item x="19721"/>
        <item x="5259"/>
        <item x="2329"/>
        <item x="18955"/>
        <item x="18820"/>
        <item x="1652"/>
        <item x="1371"/>
        <item x="1235"/>
        <item x="6190"/>
        <item x="6802"/>
        <item x="3647"/>
        <item x="3457"/>
        <item x="2853"/>
        <item x="2573"/>
        <item x="3014"/>
        <item x="3066"/>
        <item x="15177"/>
        <item x="15369"/>
        <item x="17680"/>
        <item x="18134"/>
        <item x="12819"/>
        <item x="13444"/>
        <item x="13124"/>
        <item x="739"/>
        <item x="16790"/>
        <item x="16306"/>
        <item x="111"/>
        <item x="517"/>
        <item x="673"/>
        <item x="507"/>
        <item x="12052"/>
        <item x="12311"/>
        <item x="12403"/>
        <item x="11552"/>
        <item x="4816"/>
        <item x="4698"/>
        <item x="11052"/>
        <item x="11390"/>
        <item x="11272"/>
        <item x="10896"/>
        <item x="10995"/>
        <item x="7672"/>
        <item x="7680"/>
        <item x="7541"/>
        <item x="10022"/>
        <item x="7789"/>
        <item x="9756"/>
        <item x="9583"/>
        <item x="14581"/>
        <item x="14626"/>
        <item x="9926"/>
        <item x="14429"/>
        <item x="14161"/>
        <item x="14618"/>
        <item x="13977"/>
        <item x="20828"/>
        <item x="20208"/>
        <item x="20300"/>
        <item x="20967"/>
        <item x="20668"/>
        <item x="19371"/>
        <item x="5233"/>
        <item x="19375"/>
        <item x="5067"/>
        <item x="8648"/>
        <item x="5412"/>
        <item x="8664"/>
        <item x="8618"/>
        <item x="8802"/>
        <item x="8772"/>
        <item x="2031"/>
        <item x="1955"/>
        <item x="21129"/>
        <item x="21206"/>
        <item x="18977"/>
        <item x="18793"/>
        <item x="18773"/>
        <item x="18719"/>
        <item x="18728"/>
        <item x="14841"/>
        <item x="1735"/>
        <item x="1573"/>
        <item x="7234"/>
        <item x="6762"/>
        <item x="1694"/>
        <item x="6217"/>
        <item x="6486"/>
        <item x="6419"/>
        <item x="3549"/>
        <item x="3376"/>
        <item x="2708"/>
        <item x="3448"/>
        <item x="3291"/>
        <item x="2847"/>
        <item x="3633"/>
        <item x="15142"/>
        <item x="18556"/>
        <item x="13624"/>
        <item x="17601"/>
        <item x="17336"/>
        <item x="17281"/>
        <item x="12746"/>
        <item x="16666"/>
        <item x="17332"/>
        <item x="16923"/>
        <item x="982"/>
        <item x="190"/>
        <item x="12383"/>
        <item x="12123"/>
        <item x="12234"/>
        <item x="11941"/>
        <item x="11600"/>
        <item x="12372"/>
        <item x="4905"/>
        <item x="4299"/>
        <item x="4468"/>
        <item x="4002"/>
        <item x="10912"/>
        <item x="10948"/>
        <item x="11260"/>
        <item x="3937"/>
        <item x="11276"/>
        <item x="11004"/>
        <item x="11368"/>
        <item x="11098"/>
        <item x="8215"/>
        <item x="8064"/>
        <item x="11378"/>
        <item x="8259"/>
        <item x="8166"/>
        <item x="7976"/>
        <item x="7621"/>
        <item x="10014"/>
        <item x="9907"/>
        <item x="7947"/>
        <item x="7570"/>
        <item x="9623"/>
        <item x="9653"/>
        <item x="10016"/>
        <item x="14302"/>
        <item x="14325"/>
        <item x="20998"/>
        <item x="13794"/>
        <item x="21041"/>
        <item x="20156"/>
        <item x="14175"/>
        <item x="20765"/>
        <item x="20209"/>
        <item x="19857"/>
        <item x="19350"/>
        <item x="19593"/>
        <item x="19339"/>
        <item x="19482"/>
        <item x="5153"/>
        <item x="5572"/>
        <item x="9206"/>
        <item x="9170"/>
        <item x="5355"/>
        <item x="2301"/>
        <item x="2334"/>
        <item x="21222"/>
        <item x="1459"/>
        <item x="1237"/>
        <item x="1683"/>
        <item x="6174"/>
        <item x="6645"/>
        <item x="5994"/>
        <item x="5836"/>
        <item x="5843"/>
        <item x="6806"/>
        <item x="6374"/>
        <item x="3285"/>
        <item x="2977"/>
        <item x="3249"/>
        <item x="3484"/>
        <item x="6278"/>
        <item x="6758"/>
        <item x="7088"/>
        <item x="3690"/>
        <item x="15516"/>
        <item x="16040"/>
        <item x="15178"/>
        <item x="15813"/>
        <item x="15013"/>
        <item x="15830"/>
        <item x="14996"/>
        <item x="18365"/>
        <item x="17731"/>
        <item x="17386"/>
        <item x="15535"/>
        <item x="18505"/>
        <item x="17965"/>
        <item x="13374"/>
        <item x="17806"/>
        <item x="13579"/>
        <item x="13062"/>
        <item x="16723"/>
        <item x="16822"/>
        <item x="16549"/>
        <item x="820"/>
        <item x="511"/>
        <item x="174"/>
        <item x="466"/>
        <item x="16556"/>
        <item x="16239"/>
        <item x="695"/>
        <item x="12117"/>
        <item x="348"/>
        <item x="11526"/>
        <item x="4664"/>
        <item x="4304"/>
        <item x="3873"/>
        <item x="4546"/>
        <item x="4171"/>
        <item x="11347"/>
        <item x="11357"/>
        <item x="4110"/>
        <item x="4131"/>
        <item x="11328"/>
        <item x="11048"/>
        <item x="8429"/>
        <item x="8082"/>
        <item x="7502"/>
        <item x="7998"/>
        <item x="7856"/>
        <item x="7421"/>
        <item x="7819"/>
        <item x="9760"/>
        <item x="9875"/>
        <item x="9343"/>
        <item x="8041"/>
        <item x="10125"/>
        <item x="10248"/>
        <item x="9308"/>
        <item x="14415"/>
        <item x="14457"/>
        <item x="14296"/>
        <item x="13878"/>
        <item x="14090"/>
        <item x="9401"/>
        <item x="14077"/>
        <item x="14209"/>
        <item x="20234"/>
        <item x="14407"/>
        <item x="13859"/>
        <item x="13881"/>
        <item x="20313"/>
        <item x="19257"/>
        <item x="19869"/>
        <item x="19616"/>
        <item x="19408"/>
        <item x="19647"/>
        <item x="21048"/>
        <item x="19431"/>
        <item x="19744"/>
        <item x="5142"/>
        <item x="5037"/>
        <item x="5561"/>
        <item x="5017"/>
        <item x="5312"/>
        <item x="5476"/>
        <item x="8658"/>
        <item x="8882"/>
        <item x="8654"/>
        <item x="9000"/>
        <item x="2189"/>
        <item x="2403"/>
        <item x="2238"/>
        <item x="2278"/>
        <item x="21165"/>
        <item x="21326"/>
        <item x="21360"/>
        <item x="21112"/>
        <item x="21395"/>
        <item x="21524"/>
        <item x="1692"/>
        <item x="1444"/>
        <item x="7298"/>
        <item x="7136"/>
        <item x="6039"/>
        <item x="5936"/>
        <item x="5968"/>
        <item x="2912"/>
        <item x="2931"/>
        <item x="3392"/>
        <item x="2542"/>
        <item x="3517"/>
        <item x="3012"/>
        <item x="3594"/>
        <item x="3644"/>
        <item x="2671"/>
        <item x="2572"/>
        <item x="3522"/>
        <item x="15957"/>
        <item x="15254"/>
        <item x="15109"/>
        <item x="15209"/>
        <item x="15314"/>
        <item x="17802"/>
        <item x="18200"/>
        <item x="18015"/>
        <item x="18407"/>
        <item x="17416"/>
        <item x="13080"/>
        <item x="17015"/>
        <item x="17198"/>
        <item x="17262"/>
        <item x="17063"/>
        <item x="795"/>
        <item x="661"/>
        <item x="913"/>
        <item x="11800"/>
        <item x="12604"/>
        <item x="12575"/>
        <item x="4724"/>
        <item x="4422"/>
        <item x="3965"/>
        <item x="4107"/>
        <item x="11099"/>
        <item x="11217"/>
        <item x="10418"/>
        <item x="10722"/>
        <item x="10799"/>
        <item x="10878"/>
        <item x="10313"/>
        <item x="10779"/>
        <item x="10480"/>
        <item x="8024"/>
        <item x="7589"/>
        <item x="8472"/>
        <item x="10056"/>
        <item x="9794"/>
        <item x="10017"/>
        <item x="9499"/>
        <item x="9256"/>
        <item x="9470"/>
        <item x="9621"/>
        <item x="9493"/>
        <item x="14461"/>
        <item x="14418"/>
        <item x="13910"/>
        <item x="14002"/>
        <item x="14111"/>
        <item x="14713"/>
        <item x="13946"/>
        <item x="14101"/>
        <item x="14018"/>
        <item x="20077"/>
        <item x="20624"/>
        <item x="20699"/>
        <item x="19879"/>
        <item x="19261"/>
        <item x="5223"/>
        <item x="5056"/>
        <item x="5323"/>
        <item x="8915"/>
        <item x="8710"/>
        <item x="8581"/>
        <item x="1103"/>
        <item x="1122"/>
        <item x="6028"/>
        <item x="7143"/>
        <item x="6722"/>
        <item x="7015"/>
        <item x="3576"/>
        <item x="3089"/>
        <item x="3619"/>
        <item x="3045"/>
        <item x="2735"/>
        <item x="3361"/>
        <item x="2784"/>
        <item x="3626"/>
        <item x="15123"/>
        <item x="16096"/>
        <item x="15930"/>
        <item x="18001"/>
        <item x="18295"/>
        <item x="17489"/>
        <item x="18360"/>
        <item x="18442"/>
        <item x="13671"/>
        <item x="13107"/>
        <item x="13385"/>
        <item x="13090"/>
        <item x="16768"/>
        <item x="12742"/>
        <item x="17130"/>
        <item x="16984"/>
        <item x="16437"/>
        <item x="1037"/>
        <item x="107"/>
        <item x="885"/>
        <item x="12173"/>
        <item x="12480"/>
        <item x="12014"/>
        <item x="4031"/>
        <item x="4184"/>
        <item x="4281"/>
        <item x="4359"/>
        <item x="3888"/>
        <item x="4651"/>
        <item x="4323"/>
        <item x="4371"/>
        <item x="3946"/>
        <item x="11117"/>
        <item x="11382"/>
        <item x="8239"/>
        <item x="10620"/>
        <item x="10809"/>
        <item x="7957"/>
        <item x="7820"/>
        <item x="8006"/>
        <item x="8367"/>
        <item x="8133"/>
        <item x="7866"/>
        <item x="8075"/>
        <item x="8249"/>
        <item x="9780"/>
        <item x="10066"/>
        <item x="9697"/>
        <item x="9314"/>
        <item x="14520"/>
        <item x="20554"/>
        <item x="20990"/>
        <item x="20266"/>
        <item x="20795"/>
        <item x="5043"/>
        <item x="5227"/>
        <item x="5581"/>
        <item x="5452"/>
        <item x="5173"/>
        <item x="9214"/>
        <item x="8890"/>
        <item x="8613"/>
        <item x="8513"/>
        <item x="8616"/>
        <item x="2243"/>
        <item x="1943"/>
        <item x="21438"/>
        <item x="21146"/>
        <item x="18846"/>
        <item x="18767"/>
        <item x="14780"/>
        <item x="1529"/>
        <item x="6903"/>
        <item x="7266"/>
        <item x="6590"/>
        <item x="1662"/>
        <item x="6519"/>
        <item x="6932"/>
        <item x="3331"/>
        <item x="2866"/>
        <item x="3451"/>
        <item x="3583"/>
        <item x="15718"/>
        <item x="3353"/>
        <item x="14999"/>
        <item x="15099"/>
        <item x="18320"/>
        <item x="13196"/>
        <item x="13526"/>
        <item x="12668"/>
        <item x="12871"/>
        <item x="12774"/>
        <item x="436"/>
        <item x="12417"/>
        <item x="4504"/>
        <item x="3825"/>
        <item x="12387"/>
        <item x="3838"/>
        <item x="10915"/>
        <item x="8235"/>
        <item x="7450"/>
        <item x="7432"/>
        <item x="10124"/>
        <item x="10114"/>
        <item x="20486"/>
        <item x="20890"/>
        <item x="8742"/>
        <item x="21401"/>
        <item x="21457"/>
        <item x="19114"/>
        <item x="18692"/>
        <item x="18656"/>
        <item x="1498"/>
        <item x="7158"/>
        <item x="6464"/>
        <item x="2885"/>
        <item x="2762"/>
        <item x="2591"/>
        <item x="2670"/>
        <item x="15653"/>
        <item x="15487"/>
        <item x="17771"/>
        <item x="16195"/>
        <item x="16765"/>
        <item x="16891"/>
        <item x="642"/>
        <item x="11949"/>
        <item x="11877"/>
        <item x="4249"/>
        <item x="7626"/>
        <item x="10153"/>
        <item x="20713"/>
        <item x="8830"/>
        <item x="2295"/>
        <item x="2488"/>
        <item x="21392"/>
        <item x="19057"/>
        <item x="1698"/>
        <item x="1620"/>
        <item x="1338"/>
        <item x="1608"/>
        <item x="6286"/>
        <item x="5768"/>
        <item x="3469"/>
        <item x="2669"/>
        <item x="15300"/>
        <item x="15364"/>
        <item x="12989"/>
        <item x="13006"/>
        <item x="12677"/>
        <item x="13541"/>
        <item x="13214"/>
        <item x="13173"/>
        <item x="16682"/>
        <item x="16332"/>
        <item x="16990"/>
        <item x="16707"/>
        <item x="17043"/>
        <item x="16230"/>
        <item x="16481"/>
        <item x="16305"/>
        <item x="16641"/>
        <item x="16779"/>
        <item x="16665"/>
        <item x="16394"/>
        <item x="16402"/>
        <item x="16262"/>
        <item x="17300"/>
        <item x="17335"/>
        <item x="16658"/>
        <item x="16638"/>
        <item x="593"/>
        <item x="506"/>
        <item x="829"/>
        <item x="956"/>
        <item x="195"/>
        <item x="262"/>
        <item x="378"/>
        <item x="454"/>
        <item x="12129"/>
        <item x="12334"/>
        <item x="11836"/>
        <item x="11596"/>
        <item x="11514"/>
        <item x="12192"/>
        <item x="12362"/>
        <item x="12039"/>
        <item x="11743"/>
        <item x="11652"/>
        <item x="11553"/>
        <item x="4122"/>
        <item x="3776"/>
        <item x="4460"/>
        <item x="4278"/>
        <item x="10974"/>
        <item x="11344"/>
        <item x="10924"/>
        <item x="10931"/>
        <item x="7697"/>
        <item x="9421"/>
        <item x="9264"/>
        <item x="9997"/>
        <item x="14039"/>
        <item x="14636"/>
        <item x="14271"/>
        <item x="20975"/>
        <item x="20178"/>
        <item x="20288"/>
        <item x="19460"/>
        <item x="19214"/>
        <item x="5474"/>
        <item x="5740"/>
        <item x="5256"/>
        <item x="5448"/>
        <item x="5577"/>
        <item x="5192"/>
        <item x="8591"/>
        <item x="8836"/>
        <item x="8860"/>
        <item x="21460"/>
        <item x="21408"/>
        <item x="21172"/>
        <item x="19131"/>
        <item x="18752"/>
        <item x="14747"/>
        <item x="1618"/>
        <item x="1682"/>
        <item x="1151"/>
        <item x="7062"/>
        <item x="5905"/>
        <item x="6328"/>
        <item x="3209"/>
        <item x="2590"/>
        <item x="16072"/>
        <item x="16095"/>
        <item x="15808"/>
        <item x="15476"/>
        <item x="15012"/>
        <item x="17914"/>
        <item x="17387"/>
        <item x="17950"/>
        <item x="17713"/>
        <item x="18375"/>
        <item x="18096"/>
        <item x="17558"/>
        <item x="13499"/>
        <item x="12918"/>
        <item x="13500"/>
        <item x="13183"/>
        <item x="17252"/>
        <item x="16706"/>
        <item x="16685"/>
        <item x="16740"/>
        <item x="17147"/>
        <item x="551"/>
        <item x="855"/>
        <item x="443"/>
        <item x="272"/>
        <item x="44"/>
        <item x="12570"/>
        <item x="11725"/>
        <item x="11891"/>
        <item x="12355"/>
        <item x="11720"/>
        <item x="12477"/>
        <item x="12064"/>
        <item x="11508"/>
        <item x="4928"/>
        <item x="3943"/>
        <item x="3880"/>
        <item x="4462"/>
        <item x="4805"/>
        <item x="4935"/>
        <item x="4300"/>
        <item x="4409"/>
        <item x="10700"/>
        <item x="10720"/>
        <item x="10403"/>
        <item x="11154"/>
        <item x="10783"/>
        <item x="10458"/>
        <item x="8176"/>
        <item x="7932"/>
        <item x="7813"/>
        <item x="7946"/>
        <item x="8254"/>
        <item x="8117"/>
        <item x="9582"/>
        <item x="9828"/>
        <item x="14641"/>
        <item x="13831"/>
        <item x="14072"/>
        <item x="14149"/>
        <item x="13804"/>
        <item x="13719"/>
        <item x="14648"/>
        <item x="14339"/>
        <item x="14698"/>
        <item x="14439"/>
        <item x="20117"/>
        <item x="20957"/>
        <item x="20079"/>
        <item x="20450"/>
        <item x="19455"/>
        <item x="19376"/>
        <item x="5363"/>
        <item x="5297"/>
        <item x="5022"/>
        <item x="5654"/>
        <item x="8872"/>
        <item x="8799"/>
        <item x="8655"/>
        <item x="2481"/>
        <item x="2410"/>
        <item x="19132"/>
        <item x="1289"/>
        <item x="1291"/>
        <item x="1254"/>
        <item x="1588"/>
        <item x="7210"/>
        <item x="7378"/>
        <item x="5879"/>
        <item x="6461"/>
        <item x="6417"/>
        <item x="6921"/>
        <item x="3401"/>
        <item x="3084"/>
        <item x="3466"/>
        <item x="3255"/>
        <item x="2954"/>
        <item x="3355"/>
        <item x="3701"/>
        <item x="2586"/>
        <item x="15133"/>
        <item x="15759"/>
        <item x="16001"/>
        <item x="18228"/>
        <item x="17890"/>
        <item x="18504"/>
        <item x="17553"/>
        <item x="17572"/>
        <item x="18555"/>
        <item x="13109"/>
        <item x="13122"/>
        <item x="12927"/>
        <item x="16469"/>
        <item x="16547"/>
        <item x="809"/>
        <item x="441"/>
        <item x="815"/>
        <item x="762"/>
        <item x="140"/>
        <item x="380"/>
        <item x="12283"/>
        <item x="11937"/>
        <item x="12282"/>
        <item x="11543"/>
        <item x="11477"/>
        <item x="4730"/>
        <item x="4317"/>
        <item x="4396"/>
        <item x="4857"/>
        <item x="4717"/>
        <item x="4181"/>
        <item x="3894"/>
        <item x="3919"/>
        <item x="11385"/>
        <item x="11155"/>
        <item x="10741"/>
        <item x="10514"/>
        <item x="10873"/>
        <item x="11050"/>
        <item x="7652"/>
        <item x="7999"/>
        <item x="7606"/>
        <item x="7959"/>
        <item x="7506"/>
        <item x="8031"/>
        <item x="7712"/>
        <item x="8392"/>
        <item x="7912"/>
        <item x="9930"/>
        <item x="9447"/>
        <item x="14412"/>
        <item x="14183"/>
        <item x="13926"/>
        <item x="13717"/>
        <item x="13788"/>
        <item x="14281"/>
        <item x="20939"/>
        <item x="20220"/>
        <item x="5373"/>
        <item x="4981"/>
        <item x="2256"/>
        <item x="2276"/>
        <item x="21462"/>
        <item x="21413"/>
        <item x="19103"/>
        <item x="19033"/>
        <item x="18653"/>
        <item x="18832"/>
        <item x="6787"/>
        <item x="7276"/>
        <item x="6169"/>
        <item x="6300"/>
        <item x="5898"/>
        <item x="6399"/>
        <item x="3292"/>
        <item x="2768"/>
        <item x="3530"/>
        <item x="3054"/>
        <item x="15695"/>
        <item x="15948"/>
        <item x="15646"/>
        <item x="17940"/>
        <item x="18327"/>
        <item x="17451"/>
        <item x="17833"/>
        <item x="13546"/>
        <item x="13259"/>
        <item x="18009"/>
        <item x="643"/>
        <item x="870"/>
        <item x="12233"/>
        <item x="12110"/>
        <item x="263"/>
        <item x="11663"/>
        <item x="4233"/>
        <item x="4467"/>
        <item x="4553"/>
        <item x="4768"/>
        <item x="12142"/>
        <item x="11475"/>
        <item x="4885"/>
        <item x="10387"/>
        <item x="11408"/>
        <item x="10664"/>
        <item x="10701"/>
        <item x="10448"/>
        <item x="10870"/>
        <item x="10838"/>
        <item x="7941"/>
        <item x="7857"/>
        <item x="7569"/>
        <item x="9666"/>
        <item x="9236"/>
        <item x="7398"/>
        <item x="9538"/>
        <item x="7762"/>
        <item x="14500"/>
        <item x="14387"/>
        <item x="20921"/>
        <item x="20754"/>
        <item x="20829"/>
        <item x="19240"/>
        <item x="4986"/>
        <item x="4973"/>
        <item x="5054"/>
        <item x="8932"/>
        <item x="9041"/>
        <item x="9079"/>
        <item x="8720"/>
        <item x="21236"/>
        <item x="21270"/>
        <item x="18992"/>
        <item x="1567"/>
        <item x="6925"/>
        <item x="7208"/>
        <item x="6566"/>
        <item x="6137"/>
        <item x="7105"/>
        <item x="6657"/>
        <item x="6750"/>
        <item x="3169"/>
        <item x="2547"/>
        <item x="2753"/>
        <item x="15683"/>
        <item x="16148"/>
        <item x="15426"/>
        <item x="15249"/>
        <item x="2652"/>
        <item x="18240"/>
        <item x="18461"/>
        <item x="17388"/>
        <item x="17735"/>
        <item x="15051"/>
        <item x="15920"/>
        <item x="15078"/>
        <item x="15853"/>
        <item x="13053"/>
        <item x="17898"/>
        <item x="13164"/>
        <item x="16589"/>
        <item x="16430"/>
        <item x="16887"/>
        <item x="16908"/>
        <item x="16550"/>
        <item x="1051"/>
        <item x="839"/>
        <item x="315"/>
        <item x="479"/>
        <item x="11471"/>
        <item x="12176"/>
        <item x="12543"/>
        <item x="3902"/>
        <item x="4350"/>
        <item x="4674"/>
        <item x="11064"/>
        <item x="3887"/>
        <item x="11177"/>
        <item x="7698"/>
        <item x="7884"/>
        <item x="7746"/>
        <item x="10216"/>
        <item x="9803"/>
        <item x="13973"/>
        <item x="9702"/>
        <item x="20860"/>
        <item x="20064"/>
        <item x="20784"/>
        <item x="13702"/>
        <item x="20017"/>
        <item x="19923"/>
        <item x="20907"/>
        <item x="21015"/>
        <item x="19872"/>
        <item x="19907"/>
        <item x="5508"/>
        <item x="5661"/>
        <item x="5575"/>
        <item x="19861"/>
        <item x="8652"/>
        <item x="18631"/>
        <item x="1794"/>
        <item x="1404"/>
        <item x="5945"/>
        <item x="6804"/>
        <item x="6896"/>
        <item x="6975"/>
        <item x="7010"/>
        <item x="5944"/>
        <item x="2563"/>
        <item x="3597"/>
        <item x="15739"/>
        <item x="16068"/>
        <item x="15059"/>
        <item x="15509"/>
        <item x="16031"/>
        <item x="18535"/>
        <item x="13315"/>
        <item x="13648"/>
        <item x="665"/>
        <item x="548"/>
        <item x="11580"/>
        <item x="12023"/>
        <item x="11862"/>
        <item x="9426"/>
        <item x="18894"/>
        <item x="1716"/>
        <item x="1165"/>
        <item x="6801"/>
        <item x="7277"/>
        <item x="3625"/>
        <item x="3019"/>
        <item x="2881"/>
        <item x="16145"/>
        <item x="15470"/>
        <item x="15579"/>
        <item x="17683"/>
        <item x="18440"/>
        <item x="13680"/>
        <item x="490"/>
        <item x="4740"/>
        <item x="5278"/>
        <item x="8781"/>
        <item x="8545"/>
        <item x="2363"/>
        <item x="21077"/>
        <item x="21195"/>
        <item x="21076"/>
        <item x="18860"/>
        <item x="18951"/>
        <item x="18639"/>
        <item x="18628"/>
        <item x="1344"/>
        <item x="6570"/>
        <item x="6926"/>
        <item x="3501"/>
        <item x="2919"/>
        <item x="15774"/>
        <item x="15377"/>
        <item x="15256"/>
        <item x="18488"/>
        <item x="18130"/>
        <item x="18386"/>
        <item x="18270"/>
        <item x="17460"/>
        <item x="17384"/>
        <item x="17426"/>
        <item x="17449"/>
        <item x="13635"/>
        <item x="13400"/>
        <item x="17327"/>
        <item x="16346"/>
        <item x="16249"/>
        <item x="16528"/>
        <item x="16851"/>
        <item x="620"/>
        <item x="325"/>
        <item x="756"/>
        <item x="530"/>
        <item x="981"/>
        <item x="572"/>
        <item x="668"/>
        <item x="12059"/>
        <item x="12032"/>
        <item x="12136"/>
        <item x="12024"/>
        <item x="12224"/>
        <item x="11571"/>
        <item x="4555"/>
        <item x="4880"/>
        <item x="4194"/>
        <item x="4265"/>
        <item x="11393"/>
        <item x="10744"/>
        <item x="10406"/>
        <item x="10568"/>
        <item x="10749"/>
        <item x="10594"/>
        <item x="10410"/>
        <item x="10438"/>
        <item x="10432"/>
        <item x="10650"/>
        <item x="10376"/>
        <item x="10721"/>
        <item x="10512"/>
        <item x="10573"/>
        <item x="11137"/>
        <item x="10794"/>
        <item x="11180"/>
        <item x="11315"/>
        <item x="11354"/>
        <item x="10519"/>
        <item x="10906"/>
        <item x="10634"/>
        <item x="10280"/>
        <item x="10547"/>
        <item x="10290"/>
        <item x="10279"/>
        <item x="10297"/>
        <item x="10447"/>
        <item x="10776"/>
        <item x="7511"/>
        <item x="7623"/>
        <item x="9471"/>
        <item x="14437"/>
        <item x="14697"/>
        <item x="13688"/>
        <item x="14120"/>
        <item x="20927"/>
        <item x="20972"/>
        <item x="20893"/>
        <item x="20643"/>
        <item x="20515"/>
        <item x="20142"/>
        <item x="19352"/>
        <item x="5106"/>
        <item x="9122"/>
        <item x="8536"/>
        <item x="8963"/>
        <item x="2426"/>
        <item x="1895"/>
        <item x="21292"/>
        <item x="18713"/>
        <item x="1242"/>
        <item x="1098"/>
        <item x="7244"/>
        <item x="6881"/>
        <item x="5786"/>
        <item x="7259"/>
        <item x="5792"/>
        <item x="6281"/>
        <item x="5880"/>
        <item x="5862"/>
        <item x="3156"/>
        <item x="3554"/>
        <item x="3525"/>
        <item x="3173"/>
        <item x="2772"/>
        <item x="15467"/>
        <item x="14974"/>
        <item x="18538"/>
        <item x="15037"/>
        <item x="18127"/>
        <item x="17551"/>
        <item x="13346"/>
        <item x="13129"/>
        <item x="16951"/>
        <item x="16756"/>
        <item x="16357"/>
        <item x="16440"/>
        <item x="16821"/>
        <item x="115"/>
        <item x="934"/>
        <item x="264"/>
        <item x="11672"/>
        <item x="11897"/>
        <item x="11519"/>
        <item x="11696"/>
        <item x="12242"/>
        <item x="11915"/>
        <item x="12361"/>
        <item x="12542"/>
        <item x="11669"/>
        <item x="11860"/>
        <item x="4823"/>
        <item x="4032"/>
        <item x="4497"/>
        <item x="4641"/>
        <item x="10654"/>
        <item x="4614"/>
        <item x="3780"/>
        <item x="10977"/>
        <item x="10991"/>
        <item x="10881"/>
        <item x="11353"/>
        <item x="7617"/>
        <item x="11011"/>
        <item x="8015"/>
        <item x="8233"/>
        <item x="8109"/>
        <item x="7497"/>
        <item x="7471"/>
        <item x="8167"/>
        <item x="9775"/>
        <item x="14056"/>
        <item x="9526"/>
        <item x="9398"/>
        <item x="9461"/>
        <item x="14663"/>
        <item x="14545"/>
        <item x="14093"/>
        <item x="14365"/>
        <item x="13933"/>
        <item x="13865"/>
        <item x="14444"/>
        <item x="14359"/>
        <item x="14380"/>
        <item x="20902"/>
        <item x="20586"/>
        <item x="20761"/>
        <item x="19456"/>
        <item x="19278"/>
        <item x="19992"/>
        <item x="19571"/>
        <item x="5147"/>
        <item x="8847"/>
        <item x="8561"/>
        <item x="8733"/>
        <item x="1804"/>
        <item x="21148"/>
        <item x="19148"/>
        <item x="18997"/>
        <item x="18857"/>
        <item x="18802"/>
        <item x="14894"/>
        <item x="1769"/>
        <item x="1309"/>
        <item x="1175"/>
        <item x="1381"/>
        <item x="6625"/>
        <item x="7100"/>
        <item x="6127"/>
        <item x="6837"/>
        <item x="7128"/>
        <item x="3108"/>
        <item x="2861"/>
        <item x="2549"/>
        <item x="3703"/>
        <item x="2579"/>
        <item x="2883"/>
        <item x="2812"/>
        <item x="15015"/>
        <item x="15373"/>
        <item x="16085"/>
        <item x="16055"/>
        <item x="15112"/>
        <item x="15879"/>
        <item x="18324"/>
        <item x="18021"/>
        <item x="17671"/>
        <item x="17934"/>
        <item x="17703"/>
        <item x="12836"/>
        <item x="17875"/>
        <item x="12693"/>
        <item x="12739"/>
        <item x="13475"/>
        <item x="18399"/>
        <item x="12936"/>
        <item x="17204"/>
        <item x="16303"/>
        <item x="17210"/>
        <item x="12740"/>
        <item x="17036"/>
        <item x="17212"/>
        <item x="16474"/>
        <item x="16510"/>
        <item x="16241"/>
        <item x="916"/>
        <item x="16339"/>
        <item x="217"/>
        <item x="698"/>
        <item x="404"/>
        <item x="362"/>
        <item x="12579"/>
        <item x="11759"/>
        <item x="4517"/>
        <item x="11801"/>
        <item x="4726"/>
        <item x="4856"/>
        <item x="4570"/>
        <item x="4510"/>
        <item x="11426"/>
        <item x="10502"/>
        <item x="10852"/>
        <item x="10801"/>
        <item x="10522"/>
        <item x="8454"/>
        <item x="7729"/>
        <item x="7632"/>
        <item x="10244"/>
        <item x="9627"/>
        <item x="9996"/>
        <item x="9394"/>
        <item x="9543"/>
        <item x="9339"/>
        <item x="9395"/>
        <item x="10173"/>
        <item x="9684"/>
        <item x="13927"/>
        <item x="14328"/>
        <item x="14327"/>
        <item x="14164"/>
        <item x="13913"/>
        <item x="13727"/>
        <item x="20881"/>
        <item x="21047"/>
        <item x="20632"/>
        <item x="20958"/>
        <item x="20551"/>
        <item x="20469"/>
        <item x="19765"/>
        <item x="5155"/>
        <item x="5068"/>
        <item x="5687"/>
        <item x="5598"/>
        <item x="9158"/>
        <item x="9109"/>
        <item x="2475"/>
        <item x="2255"/>
        <item x="1922"/>
        <item x="21229"/>
        <item x="21435"/>
        <item x="19001"/>
        <item x="18673"/>
        <item x="18580"/>
        <item x="14906"/>
        <item x="21584"/>
        <item x="1468"/>
        <item x="1531"/>
        <item x="1453"/>
        <item x="1610"/>
        <item x="21616"/>
        <item x="7331"/>
        <item x="2813"/>
        <item x="2686"/>
        <item x="2728"/>
        <item x="2910"/>
        <item x="15363"/>
        <item x="16062"/>
        <item x="15733"/>
        <item x="18480"/>
        <item x="17577"/>
        <item x="15836"/>
        <item x="12949"/>
        <item x="13389"/>
        <item x="16903"/>
        <item x="17229"/>
        <item x="16267"/>
        <item x="61"/>
        <item x="58"/>
        <item x="881"/>
        <item x="990"/>
        <item x="927"/>
        <item x="12416"/>
        <item x="12185"/>
        <item x="4636"/>
        <item x="11323"/>
        <item x="11409"/>
        <item x="10521"/>
        <item x="10442"/>
        <item x="11076"/>
        <item x="10695"/>
        <item x="7930"/>
        <item x="7988"/>
        <item x="8009"/>
        <item x="10985"/>
        <item x="11023"/>
        <item x="7427"/>
        <item x="7994"/>
        <item x="7468"/>
        <item x="9679"/>
        <item x="9570"/>
        <item x="14059"/>
        <item x="14709"/>
        <item x="20726"/>
        <item x="21027"/>
        <item x="19386"/>
        <item x="19556"/>
        <item x="5358"/>
        <item x="5579"/>
        <item x="5424"/>
        <item x="5010"/>
        <item x="4948"/>
        <item x="1854"/>
        <item x="2476"/>
        <item x="2299"/>
        <item x="21094"/>
        <item x="19164"/>
        <item x="18827"/>
        <item x="14875"/>
        <item x="1133"/>
        <item x="21611"/>
        <item x="7104"/>
        <item x="6999"/>
        <item x="7242"/>
        <item x="6756"/>
        <item x="5827"/>
        <item x="5931"/>
        <item x="3352"/>
        <item x="3686"/>
        <item x="3142"/>
        <item x="3294"/>
        <item x="15945"/>
        <item x="15390"/>
        <item x="2796"/>
        <item x="3027"/>
        <item x="17623"/>
        <item x="17897"/>
        <item x="17568"/>
        <item x="15131"/>
        <item x="13282"/>
        <item x="12883"/>
        <item x="16318"/>
        <item x="17201"/>
        <item x="16764"/>
        <item x="16529"/>
        <item x="17035"/>
        <item x="16399"/>
        <item x="766"/>
        <item x="320"/>
        <item x="894"/>
        <item x="16965"/>
        <item x="16780"/>
        <item x="11510"/>
        <item x="11842"/>
        <item x="11577"/>
        <item x="4603"/>
        <item x="3859"/>
        <item x="4432"/>
        <item x="12600"/>
        <item x="10533"/>
        <item x="11401"/>
        <item x="10885"/>
        <item x="4483"/>
        <item x="7983"/>
        <item x="11061"/>
        <item x="10205"/>
        <item x="9361"/>
        <item x="14627"/>
        <item x="14532"/>
        <item x="9473"/>
        <item x="9379"/>
        <item x="20200"/>
        <item x="20994"/>
        <item x="14300"/>
        <item x="14006"/>
        <item x="21032"/>
        <item x="19980"/>
        <item x="19368"/>
        <item x="19299"/>
        <item x="19968"/>
        <item x="19973"/>
        <item x="19553"/>
        <item x="19910"/>
        <item x="5392"/>
        <item x="5567"/>
        <item x="1908"/>
        <item x="9141"/>
        <item x="21453"/>
        <item x="21079"/>
        <item x="18730"/>
        <item x="1780"/>
        <item x="1585"/>
        <item x="7351"/>
        <item x="7170"/>
        <item x="6034"/>
        <item x="7192"/>
        <item x="6123"/>
        <item x="6669"/>
        <item x="6551"/>
        <item x="5798"/>
        <item x="2990"/>
        <item x="2650"/>
        <item x="15264"/>
        <item x="15577"/>
        <item x="15804"/>
        <item x="15992"/>
        <item x="15784"/>
        <item x="18340"/>
        <item x="17787"/>
        <item x="18321"/>
        <item x="13153"/>
        <item x="13275"/>
        <item x="13169"/>
        <item x="16855"/>
        <item x="11506"/>
        <item x="11699"/>
        <item x="11115"/>
        <item x="9435"/>
        <item x="14494"/>
        <item x="8970"/>
        <item x="8554"/>
        <item x="2303"/>
        <item x="21184"/>
        <item x="18853"/>
        <item x="18610"/>
        <item x="18661"/>
        <item x="1686"/>
        <item x="21599"/>
        <item x="21621"/>
        <item x="1162"/>
        <item x="15347"/>
        <item x="15243"/>
        <item x="15682"/>
        <item x="17396"/>
        <item x="17688"/>
        <item x="13115"/>
        <item x="12898"/>
        <item x="4253"/>
        <item x="3800"/>
        <item x="4094"/>
        <item x="10851"/>
        <item x="10271"/>
        <item x="10737"/>
        <item x="14332"/>
        <item x="14139"/>
        <item x="20567"/>
        <item x="20365"/>
        <item x="20103"/>
        <item x="20493"/>
        <item x="20533"/>
        <item x="20742"/>
        <item x="20345"/>
        <item x="20397"/>
        <item x="20725"/>
        <item x="20936"/>
        <item x="20239"/>
        <item x="20143"/>
        <item x="9149"/>
        <item x="9128"/>
        <item x="9209"/>
        <item x="21374"/>
        <item x="14942"/>
        <item x="1383"/>
        <item x="1322"/>
        <item x="1504"/>
        <item x="1637"/>
        <item x="6459"/>
        <item x="6469"/>
        <item x="6341"/>
        <item x="6258"/>
        <item x="6950"/>
        <item x="7147"/>
        <item x="3590"/>
        <item x="3326"/>
        <item x="3362"/>
        <item x="2571"/>
        <item x="2876"/>
        <item x="2899"/>
        <item x="2587"/>
        <item x="3357"/>
        <item x="2634"/>
        <item x="16110"/>
        <item x="15750"/>
        <item x="18417"/>
        <item x="13074"/>
        <item x="13148"/>
        <item x="12725"/>
        <item x="12707"/>
        <item x="13187"/>
        <item x="12973"/>
        <item x="16193"/>
        <item x="17311"/>
        <item x="16383"/>
        <item x="16890"/>
        <item x="214"/>
        <item x="838"/>
        <item x="11643"/>
        <item x="11740"/>
        <item x="12151"/>
        <item x="12288"/>
        <item x="11830"/>
        <item x="4123"/>
        <item x="4400"/>
        <item x="4129"/>
        <item x="10987"/>
        <item x="10986"/>
        <item x="8338"/>
        <item x="8056"/>
        <item x="8044"/>
        <item x="8462"/>
        <item x="7440"/>
        <item x="7838"/>
        <item x="7717"/>
        <item x="10123"/>
        <item x="9978"/>
        <item x="9635"/>
        <item x="14699"/>
        <item x="13962"/>
        <item x="14473"/>
        <item x="14070"/>
        <item x="14032"/>
        <item x="14080"/>
        <item x="20612"/>
        <item x="20911"/>
        <item x="19947"/>
        <item x="19681"/>
        <item x="19383"/>
        <item x="19493"/>
        <item x="19743"/>
        <item x="8934"/>
        <item x="8693"/>
        <item x="21302"/>
        <item x="21272"/>
        <item x="21434"/>
        <item x="21346"/>
        <item x="1784"/>
        <item x="1070"/>
        <item x="21576"/>
        <item x="1475"/>
        <item x="21583"/>
        <item x="6375"/>
        <item x="6022"/>
        <item x="6627"/>
        <item x="6310"/>
        <item x="5914"/>
        <item x="6067"/>
        <item x="5791"/>
        <item x="5993"/>
        <item x="1603"/>
        <item x="1665"/>
        <item x="2802"/>
        <item x="2974"/>
        <item x="3350"/>
        <item x="3395"/>
        <item x="5893"/>
        <item x="3520"/>
        <item x="15858"/>
        <item x="15732"/>
        <item x="15860"/>
        <item x="15388"/>
        <item x="3024"/>
        <item x="15787"/>
        <item x="18008"/>
        <item x="18007"/>
        <item x="18332"/>
        <item x="18025"/>
        <item x="17464"/>
        <item x="18063"/>
        <item x="17899"/>
        <item x="13197"/>
        <item x="12972"/>
        <item x="13371"/>
        <item x="18156"/>
        <item x="12917"/>
        <item x="13133"/>
        <item x="17291"/>
        <item x="16912"/>
        <item x="16763"/>
        <item x="16593"/>
        <item x="920"/>
        <item x="360"/>
        <item x="89"/>
        <item x="16382"/>
        <item x="16434"/>
        <item x="12503"/>
        <item x="12456"/>
        <item x="12138"/>
        <item x="12200"/>
        <item x="12236"/>
        <item x="562"/>
        <item x="11509"/>
        <item x="11871"/>
        <item x="409"/>
        <item x="3898"/>
        <item x="4738"/>
        <item x="4288"/>
        <item x="11753"/>
        <item x="4185"/>
        <item x="11082"/>
        <item x="10465"/>
        <item x="11118"/>
        <item x="11041"/>
        <item x="10946"/>
        <item x="4106"/>
        <item x="7879"/>
        <item x="7960"/>
        <item x="8257"/>
        <item x="7458"/>
        <item x="10260"/>
        <item x="9299"/>
        <item x="10018"/>
        <item x="9301"/>
        <item x="9455"/>
        <item x="7812"/>
        <item x="14122"/>
        <item x="9664"/>
        <item x="9707"/>
        <item x="20137"/>
        <item x="20781"/>
        <item x="19942"/>
        <item x="19899"/>
        <item x="19196"/>
        <item x="20685"/>
        <item x="8996"/>
        <item x="2514"/>
        <item x="2102"/>
        <item x="2211"/>
        <item x="2010"/>
        <item x="21252"/>
        <item x="21323"/>
        <item x="19041"/>
        <item x="19025"/>
        <item x="14965"/>
        <item x="18755"/>
        <item x="18779"/>
        <item x="1302"/>
        <item x="1105"/>
        <item x="7288"/>
        <item x="6781"/>
        <item x="1243"/>
        <item x="1647"/>
        <item x="5887"/>
        <item x="6511"/>
        <item x="6915"/>
        <item x="5750"/>
        <item x="6128"/>
        <item x="16065"/>
        <item x="3050"/>
        <item x="16004"/>
        <item x="18438"/>
        <item x="17679"/>
        <item x="17915"/>
        <item x="18441"/>
        <item x="18259"/>
        <item x="18497"/>
        <item x="15919"/>
        <item x="15420"/>
        <item x="18172"/>
        <item x="17989"/>
        <item x="12653"/>
        <item x="13443"/>
        <item x="13020"/>
        <item x="13456"/>
        <item x="18486"/>
        <item x="18138"/>
        <item x="17532"/>
        <item x="17509"/>
        <item x="16739"/>
        <item x="16400"/>
        <item x="13582"/>
        <item x="12953"/>
        <item x="13446"/>
        <item x="16568"/>
        <item x="16507"/>
        <item x="16470"/>
        <item x="12705"/>
        <item x="17376"/>
        <item x="271"/>
        <item x="882"/>
        <item x="613"/>
        <item x="11893"/>
        <item x="11748"/>
        <item x="4821"/>
        <item x="4884"/>
        <item x="4532"/>
        <item x="4895"/>
        <item x="4648"/>
        <item x="11584"/>
        <item x="4287"/>
        <item x="10576"/>
        <item x="4052"/>
        <item x="11329"/>
        <item x="10900"/>
        <item x="11188"/>
        <item x="10411"/>
        <item x="8428"/>
        <item x="7938"/>
        <item x="8366"/>
        <item x="7574"/>
        <item x="8389"/>
        <item x="8050"/>
        <item x="11230"/>
        <item x="10392"/>
        <item x="10467"/>
        <item x="7926"/>
        <item x="7545"/>
        <item x="9317"/>
        <item x="8309"/>
        <item x="8345"/>
        <item x="7631"/>
        <item x="9446"/>
        <item x="13882"/>
        <item x="9377"/>
        <item x="9597"/>
        <item x="13835"/>
        <item x="9900"/>
        <item x="20906"/>
        <item x="20490"/>
        <item x="20717"/>
        <item x="19752"/>
        <item x="20275"/>
        <item x="19276"/>
        <item x="5316"/>
        <item x="5504"/>
        <item x="19484"/>
        <item x="8587"/>
        <item x="5208"/>
        <item x="9016"/>
        <item x="2145"/>
        <item x="2429"/>
        <item x="21090"/>
        <item x="21175"/>
        <item x="1826"/>
        <item x="19156"/>
        <item x="18635"/>
        <item x="18612"/>
        <item x="18716"/>
        <item x="18648"/>
        <item x="18677"/>
        <item x="14838"/>
        <item x="18590"/>
        <item x="14897"/>
        <item x="14913"/>
        <item x="1360"/>
        <item x="1449"/>
        <item x="1131"/>
        <item x="5973"/>
        <item x="7186"/>
        <item x="6841"/>
        <item x="7275"/>
        <item x="5912"/>
        <item x="5848"/>
        <item x="5755"/>
        <item x="3129"/>
        <item x="2647"/>
        <item x="3442"/>
        <item x="3011"/>
        <item x="3230"/>
        <item x="3254"/>
        <item x="15224"/>
        <item x="15182"/>
        <item x="15048"/>
        <item x="15895"/>
        <item x="15023"/>
        <item x="17935"/>
        <item x="17515"/>
        <item x="17519"/>
        <item x="13602"/>
        <item x="12672"/>
        <item x="13027"/>
        <item x="17207"/>
        <item x="16278"/>
        <item x="1041"/>
        <item x="496"/>
        <item x="402"/>
        <item x="12081"/>
        <item x="11484"/>
        <item x="11492"/>
        <item x="12441"/>
        <item x="11705"/>
        <item x="11969"/>
        <item x="4606"/>
        <item x="3925"/>
        <item x="11077"/>
        <item x="11071"/>
        <item x="11091"/>
        <item x="7503"/>
        <item x="10180"/>
        <item x="10149"/>
        <item x="10259"/>
        <item x="14423"/>
        <item x="14625"/>
        <item x="14432"/>
        <item x="13733"/>
        <item x="20055"/>
        <item x="19823"/>
        <item x="19661"/>
        <item x="19886"/>
        <item x="19636"/>
        <item x="19628"/>
        <item x="5146"/>
        <item x="5157"/>
        <item x="9192"/>
        <item x="19091"/>
        <item x="18947"/>
        <item x="18739"/>
        <item x="18797"/>
        <item x="1358"/>
        <item x="1680"/>
        <item x="1733"/>
        <item x="7078"/>
        <item x="6754"/>
        <item x="6093"/>
        <item x="6646"/>
        <item x="3261"/>
        <item x="2567"/>
        <item x="2773"/>
        <item x="15944"/>
        <item x="17738"/>
        <item x="15590"/>
        <item x="15346"/>
        <item x="15205"/>
        <item x="18430"/>
        <item x="12785"/>
        <item x="16949"/>
        <item x="16812"/>
        <item x="13492"/>
        <item x="16776"/>
        <item x="563"/>
        <item x="512"/>
        <item x="114"/>
        <item x="16893"/>
        <item x="12517"/>
        <item x="12512"/>
        <item x="11607"/>
        <item x="1031"/>
        <item x="12342"/>
        <item x="11653"/>
        <item x="12274"/>
        <item x="3797"/>
        <item x="11562"/>
        <item x="4169"/>
        <item x="12428"/>
        <item x="12459"/>
        <item x="4424"/>
        <item x="4453"/>
        <item x="4126"/>
        <item x="11399"/>
        <item x="10719"/>
        <item x="11096"/>
        <item x="7767"/>
        <item x="10375"/>
        <item x="10464"/>
        <item x="7775"/>
        <item x="9266"/>
        <item x="7701"/>
        <item x="7842"/>
        <item x="9770"/>
        <item x="7798"/>
        <item x="9782"/>
        <item x="9669"/>
        <item x="14303"/>
        <item x="14304"/>
        <item x="14132"/>
        <item x="14476"/>
        <item x="20381"/>
        <item x="14026"/>
        <item x="20053"/>
        <item x="14369"/>
        <item x="14430"/>
        <item x="20971"/>
        <item x="19437"/>
        <item x="19528"/>
        <item x="19382"/>
        <item x="20854"/>
        <item x="21021"/>
        <item x="19473"/>
        <item x="19289"/>
        <item x="19308"/>
        <item x="19434"/>
        <item x="5604"/>
        <item x="8924"/>
        <item x="2263"/>
        <item x="2365"/>
        <item x="21483"/>
        <item x="21078"/>
        <item x="21132"/>
        <item x="18979"/>
        <item x="21473"/>
        <item x="18699"/>
        <item x="14956"/>
        <item x="1164"/>
        <item x="6541"/>
        <item x="6151"/>
        <item x="2805"/>
        <item x="3120"/>
        <item x="3311"/>
        <item x="2684"/>
        <item x="18136"/>
        <item x="18337"/>
        <item x="17668"/>
        <item x="17954"/>
        <item x="12721"/>
        <item x="16273"/>
        <item x="700"/>
        <item x="4140"/>
        <item x="4197"/>
        <item x="8458"/>
        <item x="9955"/>
        <item x="9558"/>
        <item x="5455"/>
        <item x="14789"/>
        <item x="6556"/>
        <item x="6917"/>
        <item x="6349"/>
        <item x="13202"/>
        <item x="13224"/>
        <item x="16577"/>
        <item x="16308"/>
        <item x="16975"/>
        <item x="330"/>
        <item x="323"/>
        <item x="4939"/>
        <item x="2058"/>
        <item x="18600"/>
        <item x="14830"/>
        <item x="14734"/>
        <item x="1313"/>
        <item x="1764"/>
        <item x="6621"/>
        <item x="6412"/>
        <item x="7076"/>
        <item x="2854"/>
        <item x="3539"/>
        <item x="3608"/>
        <item x="3052"/>
        <item x="15654"/>
        <item x="15965"/>
        <item x="15156"/>
        <item x="15585"/>
        <item x="17694"/>
        <item x="18135"/>
        <item x="18255"/>
        <item x="17822"/>
        <item x="17379"/>
        <item x="12837"/>
        <item x="13464"/>
        <item x="13550"/>
        <item x="12791"/>
        <item x="13198"/>
        <item x="13146"/>
        <item x="16443"/>
        <item x="16982"/>
        <item x="16244"/>
        <item x="338"/>
        <item x="11965"/>
        <item x="11958"/>
        <item x="11594"/>
        <item x="12261"/>
        <item x="11943"/>
        <item x="11520"/>
        <item x="12458"/>
        <item x="11687"/>
        <item x="4155"/>
        <item x="4630"/>
        <item x="4932"/>
        <item x="4003"/>
        <item x="4766"/>
        <item x="11447"/>
        <item x="10549"/>
        <item x="10869"/>
        <item x="7872"/>
        <item x="8068"/>
        <item x="7393"/>
        <item x="7403"/>
        <item x="9434"/>
        <item x="14393"/>
        <item x="14526"/>
        <item x="14594"/>
        <item x="20619"/>
        <item x="20528"/>
        <item x="20033"/>
        <item x="19859"/>
        <item x="19438"/>
        <item x="19648"/>
        <item x="19416"/>
        <item x="5447"/>
        <item x="5382"/>
        <item x="5177"/>
        <item x="5011"/>
        <item x="8978"/>
        <item x="8910"/>
        <item x="8533"/>
        <item x="8946"/>
        <item x="8527"/>
        <item x="8803"/>
        <item x="8977"/>
        <item x="2146"/>
        <item x="2423"/>
        <item x="2045"/>
        <item x="2253"/>
        <item x="21201"/>
        <item x="19072"/>
        <item x="19024"/>
        <item x="21538"/>
        <item x="21551"/>
        <item x="1522"/>
        <item x="21585"/>
        <item x="1658"/>
        <item x="7263"/>
        <item x="3279"/>
        <item x="3480"/>
        <item x="2674"/>
        <item x="3372"/>
        <item x="2594"/>
        <item x="15096"/>
        <item x="15512"/>
        <item x="15149"/>
        <item x="15104"/>
        <item x="18383"/>
        <item x="17707"/>
        <item x="17904"/>
        <item x="17966"/>
        <item x="18223"/>
        <item x="18048"/>
        <item x="13498"/>
        <item x="12702"/>
        <item x="13319"/>
        <item x="13497"/>
        <item x="16201"/>
        <item x="16603"/>
        <item x="17354"/>
        <item x="108"/>
        <item x="261"/>
        <item x="921"/>
        <item x="658"/>
        <item x="423"/>
        <item x="11529"/>
        <item x="4443"/>
        <item x="4163"/>
        <item x="4484"/>
        <item x="3853"/>
        <item x="4554"/>
        <item x="10771"/>
        <item x="11223"/>
        <item x="11425"/>
        <item x="8419"/>
        <item x="8346"/>
        <item x="8435"/>
        <item x="8063"/>
        <item x="7653"/>
        <item x="7855"/>
        <item x="9545"/>
        <item x="9456"/>
        <item x="9405"/>
        <item x="10208"/>
        <item x="13742"/>
        <item x="20687"/>
        <item x="21046"/>
        <item x="20230"/>
        <item x="20709"/>
        <item x="19254"/>
        <item x="20004"/>
        <item x="19270"/>
        <item x="19410"/>
        <item x="19239"/>
        <item x="5064"/>
        <item x="5731"/>
        <item x="5115"/>
        <item x="9116"/>
        <item x="9220"/>
        <item x="8863"/>
        <item x="8798"/>
        <item x="9002"/>
        <item x="8880"/>
        <item x="9123"/>
        <item x="21342"/>
        <item x="21257"/>
        <item x="21210"/>
        <item x="21477"/>
        <item x="21069"/>
        <item x="19036"/>
        <item x="18770"/>
        <item x="18601"/>
        <item x="18655"/>
        <item x="21579"/>
        <item x="7286"/>
        <item x="7098"/>
        <item x="6027"/>
        <item x="6239"/>
        <item x="6069"/>
        <item x="7296"/>
        <item x="6285"/>
        <item x="6065"/>
        <item x="5774"/>
        <item x="6058"/>
        <item x="3304"/>
        <item x="3245"/>
        <item x="3651"/>
        <item x="2709"/>
        <item x="2737"/>
        <item x="15396"/>
        <item x="15385"/>
        <item x="16070"/>
        <item x="15720"/>
        <item x="15449"/>
        <item x="15606"/>
        <item x="15872"/>
        <item x="18274"/>
        <item x="18197"/>
        <item x="18042"/>
        <item x="18471"/>
        <item x="18401"/>
        <item x="13633"/>
        <item x="13084"/>
        <item x="12849"/>
        <item x="12607"/>
        <item x="13596"/>
        <item x="17325"/>
        <item x="16626"/>
        <item x="16374"/>
        <item x="463"/>
        <item x="866"/>
        <item x="210"/>
        <item x="11796"/>
        <item x="12143"/>
        <item x="11574"/>
        <item x="12436"/>
        <item x="11738"/>
        <item x="4255"/>
        <item x="4306"/>
        <item x="4741"/>
        <item x="4785"/>
        <item x="4151"/>
        <item x="11438"/>
        <item x="10755"/>
        <item x="10832"/>
        <item x="10284"/>
        <item x="10270"/>
        <item x="11201"/>
        <item x="10341"/>
        <item x="10841"/>
        <item x="7402"/>
        <item x="7397"/>
        <item x="8304"/>
        <item x="9652"/>
        <item x="9482"/>
        <item x="9363"/>
        <item x="9420"/>
        <item x="9774"/>
        <item x="14512"/>
        <item x="14217"/>
        <item x="14182"/>
        <item x="14037"/>
        <item x="14472"/>
        <item x="20387"/>
        <item x="20455"/>
        <item x="20564"/>
        <item x="19537"/>
        <item x="19552"/>
        <item x="19271"/>
        <item x="19494"/>
        <item x="5680"/>
        <item x="5375"/>
        <item x="5020"/>
        <item x="8690"/>
        <item x="8502"/>
        <item x="8641"/>
        <item x="8783"/>
        <item x="2160"/>
        <item x="2026"/>
        <item x="2157"/>
        <item x="2346"/>
        <item x="21086"/>
        <item x="21180"/>
        <item x="21204"/>
        <item x="21344"/>
        <item x="19184"/>
        <item x="19043"/>
        <item x="18971"/>
        <item x="18666"/>
        <item x="18821"/>
        <item x="18847"/>
        <item x="14914"/>
        <item x="14860"/>
        <item x="21632"/>
        <item x="1678"/>
        <item x="21578"/>
        <item x="1500"/>
        <item x="1275"/>
        <item x="6672"/>
        <item x="7353"/>
        <item x="6071"/>
        <item x="6654"/>
        <item x="6577"/>
        <item x="3235"/>
        <item x="2677"/>
        <item x="15994"/>
        <item x="15688"/>
        <item x="16094"/>
        <item x="15461"/>
        <item x="15873"/>
        <item x="16066"/>
        <item x="18408"/>
        <item x="17960"/>
        <item x="18542"/>
        <item x="13310"/>
        <item x="13590"/>
        <item x="12821"/>
        <item x="16313"/>
        <item x="16546"/>
        <item x="16415"/>
        <item x="742"/>
        <item x="576"/>
        <item x="12602"/>
        <item x="12232"/>
        <item x="11485"/>
        <item x="11676"/>
        <item x="11962"/>
        <item x="4877"/>
        <item x="4525"/>
        <item x="4392"/>
        <item x="4039"/>
        <item x="3896"/>
        <item x="4407"/>
        <item x="4477"/>
        <item x="4667"/>
        <item x="11351"/>
        <item x="10945"/>
        <item x="11042"/>
        <item x="7613"/>
        <item x="8158"/>
        <item x="7461"/>
        <item x="8008"/>
        <item x="10923"/>
        <item x="10051"/>
        <item x="9480"/>
        <item x="14399"/>
        <item x="14635"/>
        <item x="20944"/>
        <item x="20289"/>
        <item x="20803"/>
        <item x="20401"/>
        <item x="5240"/>
        <item x="5292"/>
        <item x="9118"/>
        <item x="8633"/>
        <item x="9055"/>
        <item x="8714"/>
        <item x="21083"/>
        <item x="18602"/>
        <item x="1724"/>
        <item x="1347"/>
        <item x="1693"/>
        <item x="1579"/>
        <item x="6606"/>
        <item x="5811"/>
        <item x="7184"/>
        <item x="6808"/>
        <item x="6395"/>
        <item x="6082"/>
        <item x="6176"/>
        <item x="7183"/>
        <item x="7380"/>
        <item x="6397"/>
        <item x="5773"/>
        <item x="5790"/>
        <item x="6733"/>
        <item x="15077"/>
        <item x="15030"/>
        <item x="18093"/>
        <item x="17378"/>
        <item x="18227"/>
        <item x="17476"/>
        <item x="12720"/>
        <item x="13210"/>
        <item x="12856"/>
        <item x="16561"/>
        <item x="17180"/>
        <item x="16617"/>
        <item x="632"/>
        <item x="12141"/>
        <item x="3912"/>
        <item x="4282"/>
        <item x="4771"/>
        <item x="11150"/>
        <item x="7670"/>
        <item x="7986"/>
        <item x="8348"/>
        <item x="8078"/>
        <item x="7543"/>
        <item x="9977"/>
        <item x="14198"/>
        <item x="14045"/>
        <item x="14666"/>
        <item x="14680"/>
        <item x="20177"/>
        <item x="21036"/>
        <item x="4943"/>
        <item x="5032"/>
        <item x="5118"/>
        <item x="2069"/>
        <item x="2312"/>
        <item x="6766"/>
        <item x="7327"/>
        <item x="6854"/>
        <item x="6579"/>
        <item x="5955"/>
        <item x="6389"/>
        <item x="3604"/>
        <item x="3200"/>
        <item x="3526"/>
        <item x="3593"/>
        <item x="16009"/>
        <item x="17492"/>
        <item x="16413"/>
        <item x="16240"/>
        <item x="1035"/>
        <item x="12007"/>
        <item x="11203"/>
        <item x="10818"/>
        <item x="7707"/>
        <item x="8134"/>
        <item x="9310"/>
        <item x="5519"/>
        <item x="2199"/>
        <item x="7355"/>
        <item x="6844"/>
        <item x="7248"/>
        <item x="6354"/>
        <item x="17540"/>
        <item x="13445"/>
        <item x="4370"/>
        <item x="7742"/>
        <item x="5124"/>
        <item x="9223"/>
        <item x="8814"/>
        <item x="8483"/>
        <item x="1832"/>
        <item x="21454"/>
        <item x="14719"/>
        <item x="1250"/>
        <item x="1565"/>
        <item x="6796"/>
        <item x="6113"/>
        <item x="6719"/>
        <item x="3393"/>
        <item x="3246"/>
        <item x="3720"/>
        <item x="15058"/>
        <item x="18334"/>
        <item x="12787"/>
        <item x="12784"/>
        <item x="12669"/>
        <item x="13123"/>
        <item x="16807"/>
        <item x="16584"/>
        <item x="17044"/>
        <item x="17191"/>
        <item x="131"/>
        <item x="39"/>
        <item x="11679"/>
        <item x="12316"/>
        <item x="12532"/>
        <item x="4788"/>
        <item x="4379"/>
        <item x="4080"/>
        <item x="11012"/>
        <item x="8370"/>
        <item x="9949"/>
        <item x="10004"/>
        <item x="13748"/>
        <item x="14098"/>
        <item x="20879"/>
        <item x="19576"/>
        <item x="19526"/>
        <item x="5015"/>
        <item x="5498"/>
        <item x="8756"/>
        <item x="21427"/>
        <item x="18940"/>
        <item x="1801"/>
        <item x="1426"/>
        <item x="6040"/>
        <item x="6111"/>
        <item x="6602"/>
        <item x="1280"/>
        <item x="6652"/>
        <item x="3723"/>
        <item x="6264"/>
        <item x="3537"/>
        <item x="15788"/>
        <item x="17497"/>
        <item x="12987"/>
        <item x="18167"/>
        <item x="17163"/>
        <item x="16505"/>
        <item x="17070"/>
        <item x="16816"/>
        <item x="11647"/>
        <item x="63"/>
        <item x="4250"/>
        <item x="4174"/>
        <item x="314"/>
        <item x="11700"/>
        <item x="4622"/>
        <item x="11231"/>
        <item x="10472"/>
        <item x="11371"/>
        <item x="11130"/>
        <item x="11419"/>
        <item x="4684"/>
        <item x="4573"/>
        <item x="3954"/>
        <item x="8159"/>
        <item x="8026"/>
        <item x="7439"/>
        <item x="7498"/>
        <item x="10690"/>
        <item x="9571"/>
        <item x="10234"/>
        <item x="10080"/>
        <item x="9752"/>
        <item x="10069"/>
        <item x="10144"/>
        <item x="8236"/>
        <item x="9945"/>
        <item x="9483"/>
        <item x="9295"/>
        <item x="13943"/>
        <item x="14091"/>
        <item x="20759"/>
        <item x="20602"/>
        <item x="14265"/>
        <item x="13701"/>
        <item x="19377"/>
        <item x="19440"/>
        <item x="19317"/>
        <item x="19771"/>
        <item x="5418"/>
        <item x="8765"/>
        <item x="9044"/>
        <item x="8643"/>
        <item x="21452"/>
        <item x="2051"/>
        <item x="1952"/>
        <item x="21221"/>
        <item x="18609"/>
        <item x="21658"/>
        <item x="1494"/>
        <item x="1300"/>
        <item x="1674"/>
        <item x="1116"/>
        <item x="1236"/>
        <item x="21630"/>
        <item x="6054"/>
        <item x="5859"/>
        <item x="6836"/>
        <item x="6430"/>
        <item x="7081"/>
        <item x="3605"/>
        <item x="7346"/>
        <item x="6870"/>
        <item x="2893"/>
        <item x="3322"/>
        <item x="3338"/>
        <item x="15593"/>
        <item x="2610"/>
        <item x="15442"/>
        <item x="15566"/>
        <item x="15028"/>
        <item x="15054"/>
        <item x="15197"/>
        <item x="15366"/>
        <item x="18350"/>
        <item x="17663"/>
        <item x="18433"/>
        <item x="13361"/>
        <item x="13195"/>
        <item x="18502"/>
        <item x="13045"/>
        <item x="12710"/>
        <item x="12986"/>
        <item x="13110"/>
        <item x="13367"/>
        <item x="13304"/>
        <item x="17058"/>
        <item x="16297"/>
        <item x="16565"/>
        <item x="368"/>
        <item x="433"/>
        <item x="11851"/>
        <item x="12499"/>
        <item x="12266"/>
        <item x="12593"/>
        <item x="4519"/>
        <item x="4427"/>
        <item x="4507"/>
        <item x="4585"/>
        <item x="11337"/>
        <item x="4795"/>
        <item x="4863"/>
        <item x="3916"/>
        <item x="10999"/>
        <item x="11216"/>
        <item x="10879"/>
        <item x="8206"/>
        <item x="8237"/>
        <item x="8172"/>
        <item x="8273"/>
        <item x="7995"/>
        <item x="8379"/>
        <item x="7847"/>
        <item x="8136"/>
        <item x="7686"/>
        <item x="7982"/>
        <item x="8444"/>
        <item x="8393"/>
        <item x="7490"/>
        <item x="10261"/>
        <item x="10218"/>
        <item x="10021"/>
        <item x="10077"/>
        <item x="9737"/>
        <item x="10176"/>
        <item x="9667"/>
        <item x="9871"/>
        <item x="9854"/>
        <item x="14596"/>
        <item x="14071"/>
        <item x="13809"/>
        <item x="14083"/>
        <item x="13847"/>
        <item x="14593"/>
        <item x="14691"/>
        <item x="20314"/>
        <item x="20658"/>
        <item x="20278"/>
        <item x="20299"/>
        <item x="5479"/>
        <item x="5087"/>
        <item x="4940"/>
        <item x="8761"/>
        <item x="9137"/>
        <item x="2028"/>
        <item x="19009"/>
        <item x="19066"/>
        <item x="18790"/>
        <item x="1505"/>
        <item x="1152"/>
        <item x="1675"/>
        <item x="1545"/>
        <item x="5988"/>
        <item x="6301"/>
        <item x="6474"/>
        <item x="2845"/>
        <item x="3026"/>
        <item x="15672"/>
        <item x="15405"/>
        <item x="18022"/>
        <item x="18215"/>
        <item x="17487"/>
        <item x="18091"/>
        <item x="18245"/>
        <item x="17700"/>
        <item x="12881"/>
        <item x="13430"/>
        <item x="13235"/>
        <item x="13178"/>
        <item x="17276"/>
        <item x="16350"/>
        <item x="16946"/>
        <item x="974"/>
        <item x="763"/>
        <item x="787"/>
        <item x="1030"/>
        <item x="1003"/>
        <item x="146"/>
        <item x="819"/>
        <item x="12454"/>
        <item x="12551"/>
        <item x="11918"/>
        <item x="11499"/>
        <item x="11578"/>
        <item x="12488"/>
        <item x="12357"/>
        <item x="12425"/>
        <item x="12318"/>
        <item x="11724"/>
        <item x="4922"/>
        <item x="4337"/>
        <item x="4861"/>
        <item x="4777"/>
        <item x="4865"/>
        <item x="10834"/>
        <item x="10428"/>
        <item x="8269"/>
        <item x="7661"/>
        <item x="7788"/>
        <item x="8431"/>
        <item x="7710"/>
        <item x="9262"/>
        <item x="9618"/>
        <item x="9457"/>
        <item x="10097"/>
        <item x="9375"/>
        <item x="10112"/>
        <item x="13755"/>
        <item x="13893"/>
        <item x="13872"/>
        <item x="13799"/>
        <item x="14453"/>
        <item x="14274"/>
        <item x="20809"/>
        <item x="20237"/>
        <item x="20121"/>
        <item x="21022"/>
        <item x="20648"/>
        <item x="19499"/>
        <item x="19325"/>
        <item x="19956"/>
        <item x="19330"/>
        <item x="19880"/>
        <item x="19381"/>
        <item x="19213"/>
        <item x="5621"/>
        <item x="5564"/>
        <item x="5104"/>
        <item x="5727"/>
        <item x="5291"/>
        <item x="5419"/>
        <item x="9117"/>
        <item x="9153"/>
        <item x="8817"/>
        <item x="2535"/>
        <item x="1837"/>
        <item x="21448"/>
        <item x="21139"/>
        <item x="19183"/>
        <item x="18614"/>
        <item x="1743"/>
        <item x="1495"/>
        <item x="1320"/>
        <item x="6957"/>
        <item x="6923"/>
        <item x="6456"/>
        <item x="6906"/>
        <item x="6980"/>
        <item x="3487"/>
        <item x="3767"/>
        <item x="2820"/>
        <item x="15738"/>
        <item x="15075"/>
        <item x="15778"/>
        <item x="3008"/>
        <item x="15904"/>
        <item x="15816"/>
        <item x="13040"/>
        <item x="13172"/>
        <item x="18123"/>
        <item x="12971"/>
        <item x="13427"/>
        <item x="17161"/>
        <item x="16703"/>
        <item x="287"/>
        <item x="16579"/>
        <item x="72"/>
        <item x="50"/>
        <item x="12557"/>
        <item x="3985"/>
        <item x="4118"/>
        <item x="4175"/>
        <item x="4156"/>
        <item x="11427"/>
        <item x="10431"/>
        <item x="8416"/>
        <item x="8045"/>
        <item x="10723"/>
        <item x="11017"/>
        <item x="9425"/>
        <item x="9589"/>
        <item x="9380"/>
        <item x="8440"/>
        <item x="9258"/>
        <item x="9753"/>
        <item x="14222"/>
        <item x="13908"/>
        <item x="14436"/>
        <item x="14007"/>
        <item x="9454"/>
        <item x="20630"/>
        <item x="20937"/>
        <item x="20870"/>
        <item x="20932"/>
        <item x="20852"/>
        <item x="14278"/>
        <item x="19915"/>
        <item x="19774"/>
        <item x="19841"/>
        <item x="19471"/>
        <item x="5196"/>
        <item x="9167"/>
        <item x="8671"/>
        <item x="5627"/>
        <item x="5301"/>
        <item x="5105"/>
        <item x="2362"/>
        <item x="1841"/>
        <item x="2469"/>
        <item x="19125"/>
        <item x="21521"/>
        <item x="1706"/>
        <item x="1709"/>
        <item x="1198"/>
        <item x="1734"/>
        <item x="6778"/>
        <item x="3551"/>
        <item x="3305"/>
        <item x="3533"/>
        <item x="2944"/>
        <item x="15878"/>
        <item x="18465"/>
        <item x="18482"/>
        <item x="18035"/>
        <item x="13329"/>
        <item x="13511"/>
        <item x="16798"/>
        <item x="372"/>
        <item x="12217"/>
        <item x="4679"/>
        <item x="4650"/>
        <item x="4719"/>
        <item x="10661"/>
        <item x="11431"/>
        <item x="10444"/>
        <item x="7739"/>
        <item x="8043"/>
        <item x="14017"/>
        <item x="14652"/>
        <item x="3371"/>
        <item x="15799"/>
        <item x="18348"/>
        <item x="15494"/>
        <item x="12993"/>
        <item x="16542"/>
        <item x="9349"/>
        <item x="20808"/>
        <item x="21419"/>
        <item x="5816"/>
        <item x="6276"/>
        <item x="6757"/>
        <item x="5986"/>
        <item x="3756"/>
        <item x="2703"/>
        <item x="16109"/>
        <item x="15292"/>
        <item x="15694"/>
        <item x="15673"/>
        <item x="15465"/>
        <item x="18179"/>
        <item x="17448"/>
        <item x="18494"/>
        <item x="18336"/>
        <item x="12889"/>
        <item x="12974"/>
        <item x="13314"/>
        <item x="16300"/>
        <item x="16971"/>
        <item x="102"/>
        <item x="418"/>
        <item x="170"/>
        <item x="503"/>
        <item x="11766"/>
        <item x="4686"/>
        <item x="3788"/>
        <item x="4220"/>
        <item x="4909"/>
        <item x="4354"/>
        <item x="4068"/>
        <item x="11295"/>
        <item x="9709"/>
        <item x="9559"/>
        <item x="9376"/>
        <item x="9575"/>
        <item x="14538"/>
        <item x="14277"/>
        <item x="13978"/>
        <item x="14307"/>
        <item x="14564"/>
        <item x="20739"/>
        <item x="20194"/>
        <item x="20272"/>
        <item x="20757"/>
        <item x="20880"/>
        <item x="20472"/>
        <item x="20218"/>
        <item x="20284"/>
        <item x="20257"/>
        <item x="20513"/>
        <item x="19249"/>
        <item x="19909"/>
        <item x="5215"/>
        <item x="5079"/>
        <item x="5475"/>
        <item x="8815"/>
        <item x="8673"/>
        <item x="2369"/>
        <item x="2089"/>
        <item x="1964"/>
        <item x="19119"/>
        <item x="19135"/>
        <item x="18607"/>
        <item x="18701"/>
        <item x="18788"/>
        <item x="18722"/>
        <item x="18748"/>
        <item x="18738"/>
        <item x="18691"/>
        <item x="21571"/>
        <item x="1627"/>
        <item x="1450"/>
        <item x="21631"/>
        <item x="1374"/>
        <item x="1732"/>
        <item x="7308"/>
        <item x="7220"/>
        <item x="6711"/>
        <item x="3505"/>
        <item x="3768"/>
        <item x="3666"/>
        <item x="2655"/>
        <item x="3540"/>
        <item x="2994"/>
        <item x="3154"/>
        <item x="2705"/>
        <item x="3031"/>
        <item x="3488"/>
        <item x="15726"/>
        <item x="15235"/>
        <item x="16049"/>
        <item x="15241"/>
        <item x="18190"/>
        <item x="17591"/>
        <item x="18370"/>
        <item x="18099"/>
        <item x="17542"/>
        <item x="12768"/>
        <item x="13539"/>
        <item x="16309"/>
        <item x="16720"/>
        <item x="16216"/>
        <item x="17308"/>
        <item x="162"/>
        <item x="890"/>
        <item x="935"/>
        <item x="837"/>
        <item x="12508"/>
        <item x="300"/>
        <item x="12392"/>
        <item x="12510"/>
        <item x="11976"/>
        <item x="11521"/>
        <item x="12183"/>
        <item x="12341"/>
        <item x="12487"/>
        <item x="11694"/>
        <item x="4286"/>
        <item x="4871"/>
        <item x="4625"/>
        <item x="4015"/>
        <item x="3845"/>
        <item x="4088"/>
        <item x="10686"/>
        <item x="10309"/>
        <item x="10440"/>
        <item x="10419"/>
        <item x="11441"/>
        <item x="10649"/>
        <item x="8228"/>
        <item x="7470"/>
        <item x="8051"/>
        <item x="10204"/>
        <item x="8447"/>
        <item x="8404"/>
        <item x="9271"/>
        <item x="9805"/>
        <item x="9617"/>
        <item x="13947"/>
        <item x="14103"/>
        <item x="20258"/>
        <item x="20104"/>
        <item x="20062"/>
        <item x="20094"/>
        <item x="19378"/>
        <item x="20997"/>
        <item x="5694"/>
        <item x="19816"/>
        <item x="19200"/>
        <item x="5503"/>
        <item x="5600"/>
        <item x="5649"/>
        <item x="9130"/>
        <item x="8892"/>
        <item x="8895"/>
        <item x="8871"/>
        <item x="8598"/>
        <item x="8953"/>
        <item x="8816"/>
        <item x="8774"/>
        <item x="1871"/>
        <item x="2054"/>
        <item x="21213"/>
        <item x="18917"/>
        <item x="18684"/>
        <item x="18646"/>
        <item x="18597"/>
        <item x="18764"/>
        <item x="18594"/>
        <item x="14755"/>
        <item x="21502"/>
        <item x="6936"/>
        <item x="5785"/>
        <item x="6114"/>
        <item x="5778"/>
        <item x="7074"/>
        <item x="6117"/>
        <item x="5860"/>
        <item x="1738"/>
        <item x="7180"/>
        <item x="6267"/>
        <item x="2749"/>
        <item x="2614"/>
        <item x="3494"/>
        <item x="3005"/>
        <item x="2729"/>
        <item x="15114"/>
        <item x="15656"/>
        <item x="15454"/>
        <item x="15768"/>
        <item x="3425"/>
        <item x="2840"/>
        <item x="18277"/>
        <item x="13589"/>
        <item x="17844"/>
        <item x="12630"/>
        <item x="13323"/>
        <item x="13211"/>
        <item x="12757"/>
        <item x="13064"/>
        <item x="859"/>
        <item x="375"/>
        <item x="810"/>
        <item x="600"/>
        <item x="16250"/>
        <item x="11861"/>
        <item x="11488"/>
        <item x="4524"/>
        <item x="3981"/>
        <item x="4321"/>
        <item x="4247"/>
        <item x="11326"/>
        <item x="10996"/>
        <item x="10669"/>
        <item x="10460"/>
        <item x="10473"/>
        <item x="11284"/>
        <item x="11070"/>
        <item x="7878"/>
        <item x="7801"/>
        <item x="9781"/>
        <item x="9741"/>
        <item x="9565"/>
        <item x="9832"/>
        <item x="9634"/>
        <item x="14672"/>
        <item x="14616"/>
        <item x="9856"/>
        <item x="9841"/>
        <item x="20559"/>
        <item x="20340"/>
        <item x="14340"/>
        <item x="20804"/>
        <item x="20144"/>
        <item x="20418"/>
        <item x="19457"/>
        <item x="19713"/>
        <item x="19986"/>
        <item x="5128"/>
        <item x="5039"/>
        <item x="20024"/>
        <item x="5055"/>
        <item x="20007"/>
        <item x="8960"/>
        <item x="8662"/>
        <item x="8741"/>
        <item x="5061"/>
        <item x="8750"/>
        <item x="2168"/>
        <item x="21194"/>
        <item x="21093"/>
        <item x="21249"/>
        <item x="1510"/>
        <item x="1414"/>
        <item x="1615"/>
        <item x="6665"/>
        <item x="6951"/>
        <item x="6321"/>
        <item x="5795"/>
        <item x="6255"/>
        <item x="6150"/>
        <item x="6166"/>
        <item x="2680"/>
        <item x="3629"/>
        <item x="15639"/>
        <item x="15670"/>
        <item x="15098"/>
        <item x="15609"/>
        <item x="15844"/>
        <item x="17377"/>
        <item x="18055"/>
        <item x="17612"/>
        <item x="17924"/>
        <item x="13041"/>
        <item x="13339"/>
        <item x="13626"/>
        <item x="12762"/>
        <item x="13466"/>
        <item x="17216"/>
        <item x="16586"/>
        <item x="16985"/>
        <item x="17059"/>
        <item x="16388"/>
        <item x="17171"/>
        <item x="16302"/>
        <item x="16860"/>
        <item x="16789"/>
        <item x="17117"/>
        <item x="196"/>
        <item x="12464"/>
        <item x="12105"/>
        <item x="11951"/>
        <item x="12484"/>
        <item x="4439"/>
        <item x="4900"/>
        <item x="4112"/>
        <item x="4593"/>
        <item x="4183"/>
        <item x="11269"/>
        <item x="10993"/>
        <item x="10792"/>
        <item x="11002"/>
        <item x="10619"/>
        <item x="10561"/>
        <item x="7737"/>
        <item x="7622"/>
        <item x="9511"/>
        <item x="9289"/>
        <item x="14163"/>
        <item x="14015"/>
        <item x="20731"/>
        <item x="20394"/>
        <item x="19202"/>
        <item x="19839"/>
        <item x="19703"/>
        <item x="5578"/>
        <item x="9096"/>
        <item x="8559"/>
        <item x="8784"/>
        <item x="2461"/>
        <item x="2314"/>
        <item x="2325"/>
        <item x="2431"/>
        <item x="1868"/>
        <item x="21209"/>
        <item x="18949"/>
        <item x="14768"/>
        <item x="14848"/>
        <item x="14809"/>
        <item x="21612"/>
        <item x="1425"/>
        <item x="21660"/>
        <item x="21636"/>
        <item x="21604"/>
        <item x="1540"/>
        <item x="6934"/>
        <item x="6193"/>
        <item x="6390"/>
        <item x="6001"/>
        <item x="6489"/>
        <item x="2623"/>
        <item x="3309"/>
        <item x="2808"/>
        <item x="3606"/>
        <item x="3199"/>
        <item x="3333"/>
        <item x="3563"/>
        <item x="2666"/>
        <item x="3741"/>
        <item x="15448"/>
        <item x="15605"/>
        <item x="18202"/>
        <item x="18112"/>
        <item x="17811"/>
        <item x="17520"/>
        <item x="17547"/>
        <item x="17554"/>
        <item x="17761"/>
        <item x="17794"/>
        <item x="17595"/>
        <item x="17874"/>
        <item x="18416"/>
        <item x="13439"/>
        <item x="13158"/>
        <item x="16551"/>
        <item x="16944"/>
        <item x="16898"/>
        <item x="16688"/>
        <item x="16368"/>
        <item x="16295"/>
        <item x="17062"/>
        <item x="12419"/>
        <item x="11480"/>
        <item x="11632"/>
        <item x="12463"/>
        <item x="4153"/>
        <item x="4820"/>
        <item x="4063"/>
        <item x="3882"/>
        <item x="10439"/>
        <item x="10989"/>
        <item x="10866"/>
        <item x="10994"/>
        <item x="10843"/>
        <item x="7741"/>
        <item x="7821"/>
        <item x="8203"/>
        <item x="7580"/>
        <item x="7608"/>
        <item x="8208"/>
        <item x="7755"/>
        <item x="10093"/>
        <item x="9494"/>
        <item x="10011"/>
        <item x="9230"/>
        <item x="9240"/>
        <item x="10012"/>
        <item x="14348"/>
        <item x="14355"/>
        <item x="14477"/>
        <item x="14174"/>
        <item x="14363"/>
        <item x="14279"/>
        <item x="20766"/>
        <item x="20831"/>
        <item x="20221"/>
        <item x="20969"/>
        <item x="19787"/>
        <item x="19523"/>
        <item x="20045"/>
        <item x="19999"/>
        <item x="20008"/>
        <item x="5556"/>
        <item x="5566"/>
        <item x="5137"/>
        <item x="5427"/>
        <item x="8900"/>
        <item x="9136"/>
        <item x="2205"/>
        <item x="2034"/>
        <item x="21246"/>
        <item x="1353"/>
        <item x="1507"/>
        <item x="1256"/>
        <item x="6819"/>
        <item x="5817"/>
        <item x="6196"/>
        <item x="6131"/>
        <item x="2887"/>
        <item x="17432"/>
        <item x="18146"/>
        <item x="13609"/>
        <item x="12629"/>
        <item x="12620"/>
        <item x="961"/>
        <item x="11916"/>
        <item x="4561"/>
        <item x="19613"/>
        <item x="5129"/>
        <item x="5232"/>
        <item x="5543"/>
        <item x="18642"/>
        <item x="1439"/>
        <item x="5884"/>
        <item x="6295"/>
        <item x="6331"/>
        <item x="3253"/>
        <item x="3124"/>
        <item x="2945"/>
        <item x="2622"/>
        <item x="2689"/>
        <item x="876"/>
        <item x="10558"/>
        <item x="11302"/>
        <item x="11250"/>
        <item x="1953"/>
        <item x="1343"/>
        <item x="1071"/>
        <item x="1651"/>
        <item x="1064"/>
        <item x="1193"/>
        <item x="5877"/>
        <item x="6502"/>
        <item x="6605"/>
        <item x="6905"/>
        <item x="5812"/>
        <item x="6029"/>
        <item x="6266"/>
        <item x="3516"/>
        <item x="2598"/>
        <item x="3716"/>
        <item x="3203"/>
        <item x="3215"/>
        <item x="14982"/>
        <item x="15983"/>
        <item x="16170"/>
        <item x="15625"/>
        <item x="3306"/>
        <item x="15905"/>
        <item x="17709"/>
        <item x="18419"/>
        <item x="17496"/>
        <item x="17585"/>
        <item x="12637"/>
        <item x="13543"/>
        <item x="13217"/>
        <item x="16407"/>
        <item x="537"/>
        <item x="76"/>
        <item x="16530"/>
        <item x="729"/>
        <item x="565"/>
        <item x="12446"/>
        <item x="4618"/>
        <item x="4633"/>
        <item x="4826"/>
        <item x="11008"/>
        <item x="7824"/>
        <item x="7738"/>
        <item x="8300"/>
        <item x="8119"/>
        <item x="10050"/>
        <item x="9626"/>
        <item x="9739"/>
        <item x="9260"/>
        <item x="10084"/>
        <item x="9340"/>
        <item x="14643"/>
        <item x="14505"/>
        <item x="14548"/>
        <item x="13954"/>
        <item x="13961"/>
        <item x="13853"/>
        <item x="14525"/>
        <item x="20261"/>
        <item x="13790"/>
        <item x="20436"/>
        <item x="19801"/>
        <item x="19792"/>
        <item x="19623"/>
        <item x="5040"/>
        <item x="9165"/>
        <item x="8535"/>
        <item x="8568"/>
        <item x="8866"/>
        <item x="2127"/>
        <item x="21137"/>
        <item x="21218"/>
        <item x="21258"/>
        <item x="18962"/>
        <item x="18921"/>
        <item x="18660"/>
        <item x="18576"/>
        <item x="18807"/>
        <item x="21501"/>
        <item x="1747"/>
        <item x="1434"/>
        <item x="1251"/>
        <item x="1357"/>
        <item x="7269"/>
        <item x="6965"/>
        <item x="7059"/>
        <item x="6858"/>
        <item x="6320"/>
        <item x="6118"/>
        <item x="7117"/>
        <item x="6292"/>
        <item x="7026"/>
        <item x="3743"/>
        <item x="3567"/>
        <item x="2783"/>
        <item x="3125"/>
        <item x="3299"/>
        <item x="3379"/>
        <item x="16013"/>
        <item x="15764"/>
        <item x="15902"/>
        <item x="15822"/>
        <item x="15273"/>
        <item x="15033"/>
        <item x="15429"/>
        <item x="15502"/>
        <item x="18104"/>
        <item x="18067"/>
        <item x="17421"/>
        <item x="12948"/>
        <item x="12663"/>
        <item x="13461"/>
        <item x="13610"/>
        <item x="13683"/>
        <item x="12751"/>
        <item x="13260"/>
        <item x="16672"/>
        <item x="278"/>
        <item x="79"/>
        <item x="95"/>
        <item x="266"/>
        <item x="230"/>
        <item x="57"/>
        <item x="807"/>
        <item x="407"/>
        <item x="228"/>
        <item x="11846"/>
        <item x="11791"/>
        <item x="11744"/>
        <item x="11603"/>
        <item x="11813"/>
        <item x="12491"/>
        <item x="12452"/>
        <item x="11746"/>
        <item x="4528"/>
        <item x="4330"/>
        <item x="4201"/>
        <item x="4038"/>
        <item x="4193"/>
        <item x="10390"/>
        <item x="11458"/>
        <item x="10329"/>
        <item x="10385"/>
        <item x="11151"/>
        <item x="11109"/>
        <item x="7537"/>
        <item x="7853"/>
        <item x="7493"/>
        <item x="9764"/>
        <item x="9694"/>
        <item x="9316"/>
        <item x="10053"/>
        <item x="9503"/>
        <item x="14599"/>
        <item x="14113"/>
        <item x="13724"/>
        <item x="14509"/>
        <item x="14079"/>
        <item x="13821"/>
        <item x="20799"/>
        <item x="20626"/>
        <item x="20748"/>
        <item x="20242"/>
        <item x="19740"/>
        <item x="20048"/>
        <item x="19590"/>
        <item x="5351"/>
        <item x="5528"/>
        <item x="5478"/>
        <item x="5246"/>
        <item x="8780"/>
        <item x="8829"/>
        <item x="8576"/>
        <item x="2130"/>
        <item x="21208"/>
        <item x="19077"/>
        <item x="14873"/>
        <item x="1788"/>
        <item x="1278"/>
        <item x="1062"/>
        <item x="1077"/>
        <item x="1681"/>
        <item x="6480"/>
        <item x="6382"/>
        <item x="5777"/>
        <item x="7388"/>
        <item x="5970"/>
        <item x="7294"/>
        <item x="6845"/>
        <item x="5911"/>
        <item x="5866"/>
        <item x="6224"/>
        <item x="3411"/>
        <item x="3288"/>
        <item x="6958"/>
        <item x="2938"/>
        <item x="3385"/>
        <item x="2828"/>
        <item x="18537"/>
        <item x="15439"/>
        <item x="15488"/>
        <item x="15677"/>
        <item x="15574"/>
        <item x="15713"/>
        <item x="12822"/>
        <item x="13179"/>
        <item x="13136"/>
        <item x="17491"/>
        <item x="18439"/>
        <item x="17249"/>
        <item x="16980"/>
        <item x="16251"/>
        <item x="13311"/>
        <item x="16691"/>
        <item x="16378"/>
        <item x="936"/>
        <item x="12363"/>
        <item x="12149"/>
        <item x="11579"/>
        <item x="12204"/>
        <item x="11787"/>
        <item x="12074"/>
        <item x="11682"/>
        <item x="4307"/>
        <item x="4813"/>
        <item x="3824"/>
        <item x="4475"/>
        <item x="3815"/>
        <item x="4041"/>
        <item x="4033"/>
        <item x="11985"/>
        <item x="10685"/>
        <item x="4349"/>
        <item x="4273"/>
        <item x="7836"/>
        <item x="8255"/>
        <item x="7594"/>
        <item x="7447"/>
        <item x="11164"/>
        <item x="7948"/>
        <item x="7702"/>
        <item x="9712"/>
        <item x="8220"/>
        <item x="14004"/>
        <item x="14242"/>
        <item x="14180"/>
        <item x="9297"/>
        <item x="20963"/>
        <item x="20383"/>
        <item x="20813"/>
        <item x="14337"/>
        <item x="14357"/>
        <item x="14602"/>
        <item x="13730"/>
        <item x="14085"/>
        <item x="19811"/>
        <item x="20786"/>
        <item x="19972"/>
        <item x="5511"/>
        <item x="5527"/>
        <item x="5497"/>
        <item x="5158"/>
        <item x="5632"/>
        <item x="19867"/>
        <item x="8547"/>
        <item x="5340"/>
        <item x="2496"/>
        <item x="8572"/>
        <item x="2358"/>
        <item x="2285"/>
        <item x="19133"/>
        <item x="18991"/>
        <item x="21439"/>
        <item x="18903"/>
        <item x="18785"/>
        <item x="1571"/>
        <item x="21503"/>
        <item x="5868"/>
        <item x="6596"/>
        <item x="5909"/>
        <item x="5822"/>
        <item x="7119"/>
        <item x="6260"/>
        <item x="6662"/>
        <item x="6084"/>
        <item x="5826"/>
        <item x="6477"/>
        <item x="6694"/>
        <item x="5788"/>
        <item x="2970"/>
        <item x="2993"/>
        <item x="3547"/>
        <item x="15691"/>
        <item x="15961"/>
        <item x="17695"/>
        <item x="18447"/>
        <item x="18297"/>
        <item x="18385"/>
        <item x="18275"/>
        <item x="17977"/>
        <item x="13126"/>
        <item x="13631"/>
        <item x="13637"/>
        <item x="17228"/>
        <item x="16204"/>
        <item x="16692"/>
        <item x="17351"/>
        <item x="176"/>
        <item x="972"/>
        <item x="726"/>
        <item x="857"/>
        <item x="12308"/>
        <item x="12506"/>
        <item x="12500"/>
        <item x="12415"/>
        <item x="4580"/>
        <item x="4035"/>
        <item x="4332"/>
        <item x="3793"/>
        <item x="4697"/>
        <item x="4862"/>
        <item x="3856"/>
        <item x="4199"/>
        <item x="4687"/>
        <item x="4842"/>
        <item x="11181"/>
        <item x="10580"/>
        <item x="10892"/>
        <item x="8272"/>
        <item x="7815"/>
        <item x="7972"/>
        <item x="7899"/>
        <item x="8108"/>
        <item x="8086"/>
        <item x="7745"/>
        <item x="9974"/>
        <item x="9552"/>
        <item x="10039"/>
        <item x="14389"/>
        <item x="14260"/>
        <item x="14569"/>
        <item x="14283"/>
        <item x="14613"/>
        <item x="13963"/>
        <item x="20704"/>
        <item x="20226"/>
        <item x="20454"/>
        <item x="19216"/>
        <item x="20029"/>
        <item x="19686"/>
        <item x="5139"/>
        <item x="5606"/>
        <item x="5091"/>
        <item x="8911"/>
        <item x="9156"/>
        <item x="8723"/>
        <item x="8703"/>
        <item x="8820"/>
        <item x="9003"/>
        <item x="8623"/>
        <item x="2212"/>
        <item x="1889"/>
        <item x="21215"/>
        <item x="18988"/>
        <item x="18706"/>
        <item x="1298"/>
        <item x="1230"/>
        <item x="1261"/>
        <item x="1689"/>
        <item x="1704"/>
        <item x="1368"/>
        <item x="1405"/>
        <item x="7264"/>
        <item x="7144"/>
        <item x="7212"/>
        <item x="5977"/>
        <item x="5875"/>
        <item x="6229"/>
        <item x="6939"/>
        <item x="6081"/>
        <item x="7190"/>
        <item x="6462"/>
        <item x="6171"/>
        <item x="3669"/>
        <item x="3692"/>
        <item x="2870"/>
        <item x="16187"/>
        <item x="2544"/>
        <item x="15471"/>
        <item x="15540"/>
        <item x="15588"/>
        <item x="15331"/>
        <item x="18171"/>
        <item x="18511"/>
        <item x="18260"/>
        <item x="18183"/>
        <item x="18148"/>
        <item x="17686"/>
        <item x="18098"/>
        <item x="18304"/>
        <item x="17750"/>
        <item x="13098"/>
        <item x="13493"/>
        <item x="13252"/>
        <item x="16993"/>
        <item x="16465"/>
        <item x="16869"/>
        <item x="16774"/>
        <item x="16632"/>
        <item x="953"/>
        <item x="719"/>
        <item x="657"/>
        <item x="1004"/>
        <item x="11733"/>
        <item x="12279"/>
        <item x="11575"/>
        <item x="11940"/>
        <item x="12122"/>
        <item x="3977"/>
        <item x="4915"/>
        <item x="3844"/>
        <item x="3812"/>
        <item x="3885"/>
        <item x="3941"/>
        <item x="3848"/>
        <item x="11335"/>
        <item x="11242"/>
        <item x="10864"/>
        <item x="10614"/>
        <item x="8396"/>
        <item x="7695"/>
        <item x="8188"/>
        <item x="8395"/>
        <item x="8285"/>
        <item x="8415"/>
        <item x="8373"/>
        <item x="7894"/>
        <item x="8227"/>
        <item x="9651"/>
        <item x="7480"/>
        <item x="7973"/>
        <item x="9432"/>
        <item x="9250"/>
        <item x="10200"/>
        <item x="10020"/>
        <item x="10250"/>
        <item x="9547"/>
        <item x="9500"/>
        <item x="14547"/>
        <item x="14519"/>
        <item x="14104"/>
        <item x="13823"/>
        <item x="14582"/>
        <item x="20216"/>
        <item x="14464"/>
        <item x="20664"/>
        <item x="20078"/>
        <item x="20323"/>
        <item x="21033"/>
        <item x="20382"/>
        <item x="19361"/>
        <item x="19711"/>
        <item x="19492"/>
        <item x="19478"/>
        <item x="19844"/>
        <item x="5538"/>
        <item x="5217"/>
        <item x="5645"/>
        <item x="8752"/>
        <item x="5743"/>
        <item x="8628"/>
        <item x="8482"/>
        <item x="9131"/>
        <item x="21089"/>
        <item x="21359"/>
        <item x="18929"/>
        <item x="18750"/>
        <item x="14858"/>
        <item x="14939"/>
        <item x="14718"/>
        <item x="1641"/>
        <item x="7065"/>
        <item x="6064"/>
        <item x="2835"/>
        <item x="2898"/>
        <item x="3295"/>
        <item x="15848"/>
        <item x="15861"/>
        <item x="17943"/>
        <item x="12699"/>
        <item x="13066"/>
        <item x="12995"/>
        <item x="13161"/>
        <item x="12726"/>
        <item x="17164"/>
        <item x="364"/>
        <item x="636"/>
        <item x="12514"/>
        <item x="11665"/>
        <item x="11920"/>
        <item x="11774"/>
        <item x="4261"/>
        <item x="4918"/>
        <item x="3957"/>
        <item x="4800"/>
        <item x="4772"/>
        <item x="10452"/>
        <item x="10322"/>
        <item x="7760"/>
        <item x="7844"/>
        <item x="8935"/>
        <item x="6995"/>
        <item x="5850"/>
        <item x="2776"/>
        <item x="15090"/>
        <item x="18388"/>
        <item x="18551"/>
        <item x="18151"/>
        <item x="18477"/>
        <item x="18126"/>
        <item x="17922"/>
        <item x="17415"/>
        <item x="17479"/>
        <item x="17602"/>
        <item x="18010"/>
        <item x="129"/>
        <item x="20072"/>
        <item x="5001"/>
        <item x="5136"/>
        <item x="5320"/>
        <item x="2032"/>
        <item x="14943"/>
        <item x="1499"/>
        <item x="1084"/>
        <item x="7328"/>
        <item x="6120"/>
        <item x="6404"/>
        <item x="3093"/>
        <item x="3189"/>
        <item x="15290"/>
        <item x="18402"/>
        <item x="18495"/>
        <item x="17938"/>
        <item x="12808"/>
        <item x="16527"/>
        <item x="16619"/>
        <item x="16915"/>
        <item x="91"/>
        <item x="399"/>
        <item x="182"/>
        <item x="12449"/>
        <item x="4500"/>
        <item x="4364"/>
        <item x="4837"/>
        <item x="11448"/>
        <item x="11198"/>
        <item x="7990"/>
        <item x="10183"/>
        <item x="9388"/>
        <item x="9888"/>
        <item x="13725"/>
        <item x="14205"/>
        <item x="20996"/>
        <item x="19961"/>
        <item x="19622"/>
        <item x="4998"/>
        <item x="5434"/>
        <item x="8531"/>
        <item x="8976"/>
        <item x="9169"/>
        <item x="8808"/>
        <item x="8683"/>
        <item x="1843"/>
        <item x="2041"/>
        <item x="2270"/>
        <item x="21279"/>
        <item x="21125"/>
        <item x="21393"/>
        <item x="21277"/>
        <item x="21060"/>
        <item x="19140"/>
        <item x="18615"/>
        <item x="18751"/>
        <item x="14762"/>
        <item x="21544"/>
        <item x="21623"/>
        <item x="1264"/>
        <item x="21614"/>
        <item x="1437"/>
        <item x="1516"/>
        <item x="1598"/>
        <item x="5814"/>
        <item x="7204"/>
        <item x="7196"/>
        <item x="6485"/>
        <item x="7141"/>
        <item x="7112"/>
        <item x="5954"/>
        <item x="7369"/>
        <item x="6777"/>
        <item x="7343"/>
        <item x="6527"/>
        <item x="6864"/>
        <item x="1635"/>
        <item x="1629"/>
        <item x="1711"/>
        <item x="7126"/>
        <item x="3180"/>
        <item x="3566"/>
        <item x="2863"/>
        <item x="3572"/>
        <item x="6355"/>
        <item x="3111"/>
        <item x="3693"/>
        <item x="3282"/>
        <item x="3164"/>
        <item x="16112"/>
        <item x="3419"/>
        <item x="15668"/>
        <item x="15270"/>
        <item x="18356"/>
        <item x="18410"/>
        <item x="18023"/>
        <item x="15826"/>
        <item x="13615"/>
        <item x="17835"/>
        <item x="16696"/>
        <item x="16429"/>
        <item x="169"/>
        <item x="633"/>
        <item x="16857"/>
        <item x="27"/>
        <item x="706"/>
        <item x="12055"/>
        <item x="11745"/>
        <item x="11890"/>
        <item x="12157"/>
        <item x="861"/>
        <item x="12095"/>
        <item x="12571"/>
        <item x="4784"/>
        <item x="4172"/>
        <item x="12131"/>
        <item x="3962"/>
        <item x="4802"/>
        <item x="11685"/>
        <item x="11129"/>
        <item x="10811"/>
        <item x="10956"/>
        <item x="4668"/>
        <item x="8065"/>
        <item x="8088"/>
        <item x="7536"/>
        <item x="8250"/>
        <item x="7456"/>
        <item x="8288"/>
        <item x="9619"/>
        <item x="14114"/>
        <item x="14681"/>
        <item x="13884"/>
        <item x="13777"/>
        <item x="13763"/>
        <item x="20684"/>
        <item x="19385"/>
        <item x="20023"/>
        <item x="19991"/>
        <item x="19391"/>
        <item x="5446"/>
        <item x="19663"/>
        <item x="5273"/>
        <item x="9095"/>
        <item x="5131"/>
        <item x="9226"/>
        <item x="8600"/>
        <item x="21155"/>
        <item x="21107"/>
        <item x="21248"/>
        <item x="19006"/>
        <item x="19141"/>
        <item x="14951"/>
        <item x="1158"/>
        <item x="1061"/>
        <item x="1800"/>
        <item x="6884"/>
        <item x="6371"/>
        <item x="6782"/>
        <item x="6609"/>
        <item x="5769"/>
        <item x="2918"/>
        <item x="2816"/>
        <item x="3624"/>
        <item x="15993"/>
        <item x="15480"/>
        <item x="15348"/>
        <item x="15613"/>
        <item x="18508"/>
        <item x="17545"/>
        <item x="18294"/>
        <item x="18426"/>
        <item x="18076"/>
        <item x="17884"/>
        <item x="17597"/>
        <item x="13354"/>
        <item x="13669"/>
        <item x="13572"/>
        <item x="17758"/>
        <item x="18469"/>
        <item x="13134"/>
        <item x="13468"/>
        <item x="13591"/>
        <item x="12611"/>
        <item x="17320"/>
        <item x="17331"/>
        <item x="16629"/>
        <item x="201"/>
        <item x="98"/>
        <item x="198"/>
        <item x="616"/>
        <item x="11707"/>
        <item x="11646"/>
        <item x="12440"/>
        <item x="12427"/>
        <item x="779"/>
        <item x="12351"/>
        <item x="11634"/>
        <item x="12405"/>
        <item x="4435"/>
        <item x="4105"/>
        <item x="3978"/>
        <item x="11598"/>
        <item x="4049"/>
        <item x="4492"/>
        <item x="4050"/>
        <item x="10933"/>
        <item x="4187"/>
        <item x="4335"/>
        <item x="10436"/>
        <item x="10505"/>
        <item x="10877"/>
        <item x="8318"/>
        <item x="7728"/>
        <item x="7803"/>
        <item x="10150"/>
        <item x="9755"/>
        <item x="9700"/>
        <item x="14128"/>
        <item x="13876"/>
        <item x="14220"/>
        <item x="20903"/>
        <item x="20644"/>
        <item x="13803"/>
        <item x="20627"/>
        <item x="20514"/>
        <item x="19769"/>
        <item x="20588"/>
        <item x="19887"/>
        <item x="19476"/>
        <item x="19218"/>
        <item x="5126"/>
        <item x="19334"/>
        <item x="8870"/>
        <item x="8497"/>
        <item x="2201"/>
        <item x="2509"/>
        <item x="2144"/>
        <item x="21283"/>
        <item x="21428"/>
        <item x="14839"/>
        <item x="21570"/>
        <item x="21590"/>
        <item x="1361"/>
        <item x="1416"/>
        <item x="1240"/>
        <item x="7222"/>
        <item x="5917"/>
        <item x="7139"/>
        <item x="6178"/>
        <item x="6472"/>
        <item x="5927"/>
        <item x="3283"/>
        <item x="2936"/>
        <item x="2754"/>
        <item x="3336"/>
        <item x="15085"/>
        <item x="17717"/>
        <item x="18160"/>
        <item x="17450"/>
        <item x="13317"/>
        <item x="13222"/>
        <item x="13350"/>
        <item x="16815"/>
        <item x="16495"/>
        <item x="16901"/>
        <item x="16457"/>
        <item x="16532"/>
        <item x="17263"/>
        <item x="17343"/>
        <item x="317"/>
        <item x="12431"/>
        <item x="11483"/>
        <item x="4548"/>
        <item x="4769"/>
        <item x="4062"/>
        <item x="4675"/>
        <item x="4908"/>
        <item x="4890"/>
        <item x="10509"/>
        <item x="10821"/>
        <item x="10773"/>
        <item x="8243"/>
        <item x="8118"/>
        <item x="8327"/>
        <item x="8423"/>
        <item x="8046"/>
        <item x="7556"/>
        <item x="9408"/>
        <item x="9783"/>
        <item x="14452"/>
        <item x="14638"/>
        <item x="13934"/>
        <item x="13807"/>
        <item x="20966"/>
        <item x="20592"/>
        <item x="20790"/>
        <item x="20824"/>
        <item x="20186"/>
        <item x="19712"/>
        <item x="19572"/>
        <item x="5386"/>
        <item x="5729"/>
        <item x="4971"/>
        <item x="5141"/>
        <item x="4941"/>
        <item x="8634"/>
        <item x="8519"/>
        <item x="8916"/>
        <item x="2373"/>
        <item x="2247"/>
        <item x="21348"/>
        <item x="21327"/>
        <item x="18887"/>
        <item x="18619"/>
        <item x="18669"/>
        <item x="18688"/>
        <item x="18754"/>
        <item x="14811"/>
        <item x="1587"/>
        <item x="1684"/>
        <item x="6500"/>
        <item x="1389"/>
        <item x="6651"/>
        <item x="6046"/>
        <item x="6189"/>
        <item x="6927"/>
        <item x="6924"/>
        <item x="5932"/>
        <item x="6495"/>
        <item x="7227"/>
        <item x="3607"/>
        <item x="2832"/>
        <item x="6383"/>
        <item x="3557"/>
        <item x="5871"/>
        <item x="3438"/>
        <item x="3048"/>
        <item x="3072"/>
        <item x="3270"/>
        <item x="3207"/>
        <item x="3036"/>
        <item x="15587"/>
        <item x="15342"/>
        <item x="15925"/>
        <item x="15582"/>
        <item x="15325"/>
        <item x="18392"/>
        <item x="15001"/>
        <item x="18545"/>
        <item x="18225"/>
        <item x="18157"/>
        <item x="12686"/>
        <item x="13258"/>
        <item x="12884"/>
        <item x="13100"/>
        <item x="16642"/>
        <item x="17365"/>
        <item x="13353"/>
        <item x="16447"/>
        <item x="17068"/>
        <item x="16376"/>
        <item x="16941"/>
        <item x="440"/>
        <item x="1012"/>
        <item x="119"/>
        <item x="257"/>
        <item x="603"/>
        <item x="908"/>
        <item x="816"/>
        <item x="11899"/>
        <item x="12396"/>
        <item x="11765"/>
        <item x="12479"/>
        <item x="4763"/>
        <item x="11476"/>
        <item x="3795"/>
        <item x="12162"/>
        <item x="3841"/>
        <item x="3906"/>
        <item x="11416"/>
        <item x="10706"/>
        <item x="11062"/>
        <item x="11384"/>
        <item x="7892"/>
        <item x="7845"/>
        <item x="11006"/>
        <item x="8305"/>
        <item x="9561"/>
        <item x="10202"/>
        <item x="10160"/>
        <item x="9603"/>
        <item x="14578"/>
        <item x="14653"/>
        <item x="14504"/>
        <item x="10026"/>
        <item x="9519"/>
        <item x="13715"/>
        <item x="20354"/>
        <item x="20676"/>
        <item x="20596"/>
        <item x="20734"/>
        <item x="14606"/>
        <item x="20377"/>
        <item x="19891"/>
        <item x="19285"/>
        <item x="19507"/>
        <item x="19274"/>
        <item x="5194"/>
        <item x="5594"/>
        <item x="4936"/>
        <item x="5327"/>
        <item x="19705"/>
        <item x="5378"/>
        <item x="5437"/>
        <item x="18885"/>
        <item x="18742"/>
        <item x="14714"/>
        <item x="14786"/>
        <item x="21506"/>
        <item x="1542"/>
        <item x="1324"/>
        <item x="1766"/>
        <item x="1427"/>
        <item x="6316"/>
        <item x="6771"/>
        <item x="6865"/>
        <item x="7102"/>
        <item x="7357"/>
        <item x="6740"/>
        <item x="6533"/>
        <item x="3657"/>
        <item x="2576"/>
        <item x="17397"/>
        <item x="17439"/>
        <item x="13636"/>
        <item x="13059"/>
        <item x="12928"/>
        <item x="12780"/>
        <item x="16455"/>
        <item x="16343"/>
        <item x="518"/>
        <item x="269"/>
        <item x="627"/>
        <item x="11848"/>
        <item x="11850"/>
        <item x="10940"/>
        <item x="10534"/>
        <item x="10688"/>
        <item x="4755"/>
        <item x="7515"/>
        <item x="14629"/>
        <item x="21030"/>
        <item x="5283"/>
        <item x="8724"/>
        <item x="19003"/>
        <item x="18931"/>
        <item x="14799"/>
        <item x="14801"/>
        <item x="1410"/>
        <item x="1200"/>
        <item x="1625"/>
        <item x="7169"/>
        <item x="1537"/>
        <item x="6270"/>
        <item x="15159"/>
        <item x="14984"/>
        <item x="18095"/>
        <item x="13338"/>
        <item x="16494"/>
        <item x="13732"/>
        <item x="9216"/>
        <item x="6141"/>
        <item x="7067"/>
        <item x="3346"/>
        <item x="2923"/>
        <item x="3506"/>
        <item x="3612"/>
        <item x="2678"/>
        <item x="3699"/>
        <item x="2694"/>
        <item x="3759"/>
        <item x="15560"/>
        <item x="15635"/>
        <item x="15455"/>
        <item x="15570"/>
        <item x="15756"/>
        <item x="17877"/>
        <item x="17461"/>
        <item x="17994"/>
        <item x="18434"/>
        <item x="18428"/>
        <item x="17755"/>
        <item x="13434"/>
        <item x="13345"/>
        <item x="13328"/>
        <item x="12796"/>
        <item x="16478"/>
        <item x="16704"/>
        <item x="16964"/>
        <item x="16697"/>
        <item x="11930"/>
        <item x="12539"/>
        <item x="11777"/>
        <item x="12356"/>
        <item x="4168"/>
        <item x="3830"/>
        <item x="4508"/>
        <item x="4410"/>
        <item x="11239"/>
        <item x="11248"/>
        <item x="10918"/>
        <item x="11037"/>
        <item x="11278"/>
        <item x="7671"/>
        <item x="7757"/>
        <item x="8413"/>
        <item x="8299"/>
        <item x="9830"/>
        <item x="9616"/>
        <item x="10127"/>
        <item x="9873"/>
        <item x="10038"/>
        <item x="9806"/>
        <item x="10113"/>
        <item x="14138"/>
        <item x="13915"/>
        <item x="13766"/>
        <item x="13955"/>
        <item x="14366"/>
        <item x="20435"/>
        <item x="20298"/>
        <item x="20950"/>
        <item x="20989"/>
        <item x="19966"/>
        <item x="19967"/>
        <item x="19206"/>
        <item x="19670"/>
        <item x="19723"/>
        <item x="5433"/>
        <item x="5732"/>
        <item x="5623"/>
        <item x="8522"/>
        <item x="2499"/>
        <item x="2360"/>
        <item x="21223"/>
        <item x="21170"/>
        <item x="21409"/>
        <item x="19180"/>
        <item x="18943"/>
        <item x="18658"/>
        <item x="14946"/>
        <item x="14941"/>
        <item x="21565"/>
        <item x="1176"/>
        <item x="1549"/>
        <item x="1163"/>
        <item x="7032"/>
        <item x="6591"/>
        <item x="5806"/>
        <item x="7063"/>
        <item x="6160"/>
        <item x="6748"/>
        <item x="6106"/>
        <item x="6414"/>
        <item x="5861"/>
        <item x="3715"/>
        <item x="3060"/>
        <item x="6139"/>
        <item x="16144"/>
        <item x="16083"/>
        <item x="15934"/>
        <item x="16127"/>
        <item x="15596"/>
        <item x="15541"/>
        <item x="5997"/>
        <item x="2765"/>
        <item x="3582"/>
        <item x="17667"/>
        <item x="18133"/>
        <item x="18195"/>
        <item x="18250"/>
        <item x="18216"/>
        <item x="16125"/>
        <item x="17964"/>
        <item x="14997"/>
        <item x="16141"/>
        <item x="13241"/>
        <item x="12866"/>
        <item x="13341"/>
        <item x="12916"/>
        <item x="15064"/>
        <item x="13005"/>
        <item x="15175"/>
        <item x="17177"/>
        <item x="17162"/>
        <item x="16344"/>
        <item x="16803"/>
        <item x="16840"/>
        <item x="17360"/>
        <item x="13180"/>
        <item x="629"/>
        <item x="16991"/>
        <item x="811"/>
        <item x="996"/>
        <item x="1044"/>
        <item x="16793"/>
        <item x="16647"/>
        <item x="163"/>
        <item x="16885"/>
        <item x="16896"/>
        <item x="12373"/>
        <item x="11627"/>
        <item x="11736"/>
        <item x="12085"/>
        <item x="11651"/>
        <item x="675"/>
        <item x="430"/>
        <item x="4448"/>
        <item x="4685"/>
        <item x="4734"/>
        <item x="4499"/>
        <item x="761"/>
        <item x="4840"/>
        <item x="11141"/>
        <item x="11073"/>
        <item x="11375"/>
        <item x="10627"/>
        <item x="10680"/>
        <item x="10404"/>
        <item x="11611"/>
        <item x="8356"/>
        <item x="7483"/>
        <item x="8443"/>
        <item x="10198"/>
        <item x="9840"/>
        <item x="10795"/>
        <item x="9254"/>
        <item x="8196"/>
        <item x="13843"/>
        <item x="14016"/>
        <item x="20934"/>
        <item x="20518"/>
        <item x="20166"/>
        <item x="19838"/>
        <item x="19533"/>
        <item x="19597"/>
        <item x="19913"/>
        <item x="19546"/>
        <item x="19331"/>
        <item x="20058"/>
        <item x="20512"/>
        <item x="5689"/>
        <item x="5347"/>
        <item x="5310"/>
        <item x="5253"/>
        <item x="9196"/>
        <item x="20011"/>
        <item x="8811"/>
        <item x="2179"/>
        <item x="9098"/>
        <item x="21289"/>
        <item x="21120"/>
        <item x="18925"/>
        <item x="18880"/>
        <item x="1927"/>
        <item x="18672"/>
        <item x="14879"/>
        <item x="21518"/>
        <item x="1420"/>
        <item x="1166"/>
        <item x="1110"/>
        <item x="1221"/>
        <item x="6097"/>
        <item x="5840"/>
        <item x="6699"/>
        <item x="7213"/>
        <item x="2692"/>
        <item x="3070"/>
        <item x="15238"/>
        <item x="14998"/>
        <item x="15938"/>
        <item x="15715"/>
        <item x="16010"/>
        <item x="15600"/>
        <item x="15624"/>
        <item x="17739"/>
        <item x="18186"/>
        <item x="17411"/>
        <item x="12664"/>
        <item x="13085"/>
        <item x="12954"/>
        <item x="17205"/>
        <item x="17202"/>
        <item x="16968"/>
        <item x="760"/>
        <item x="161"/>
        <item x="449"/>
        <item x="769"/>
        <item x="487"/>
        <item x="12597"/>
        <item x="12320"/>
        <item x="12315"/>
        <item x="11854"/>
        <item x="12404"/>
        <item x="11633"/>
        <item x="11597"/>
        <item x="12098"/>
        <item x="4781"/>
        <item x="4509"/>
        <item x="4150"/>
        <item x="10772"/>
        <item x="10527"/>
        <item x="10958"/>
        <item x="10871"/>
        <item x="10839"/>
        <item x="10770"/>
        <item x="8230"/>
        <item x="7588"/>
        <item x="9403"/>
        <item x="9303"/>
        <item x="9772"/>
        <item x="9797"/>
        <item x="9364"/>
        <item x="10163"/>
        <item x="14462"/>
        <item x="14089"/>
        <item x="14657"/>
        <item x="13994"/>
        <item x="20707"/>
        <item x="20279"/>
        <item x="20147"/>
        <item x="20980"/>
        <item x="20480"/>
        <item x="20839"/>
        <item x="19780"/>
        <item x="19342"/>
        <item x="5393"/>
        <item x="5403"/>
        <item x="5499"/>
        <item x="5401"/>
        <item x="2444"/>
        <item x="2280"/>
        <item x="21231"/>
        <item x="21256"/>
        <item x="21341"/>
        <item x="21187"/>
        <item x="18871"/>
        <item x="18934"/>
        <item x="19010"/>
        <item x="19092"/>
        <item x="18712"/>
        <item x="14881"/>
        <item x="21613"/>
        <item x="7240"/>
        <item x="6608"/>
        <item x="6145"/>
        <item x="6015"/>
        <item x="6125"/>
        <item x="7376"/>
        <item x="6073"/>
        <item x="6994"/>
        <item x="2930"/>
        <item x="3497"/>
        <item x="3273"/>
        <item x="3648"/>
        <item x="3373"/>
        <item x="16184"/>
        <item x="16034"/>
        <item x="15681"/>
        <item x="16061"/>
        <item x="15297"/>
        <item x="15975"/>
        <item x="16008"/>
        <item x="15173"/>
        <item x="15309"/>
        <item x="17845"/>
        <item x="17431"/>
        <item x="12799"/>
        <item x="13000"/>
        <item x="13186"/>
        <item x="12655"/>
        <item x="12731"/>
        <item x="13508"/>
        <item x="17175"/>
        <item x="17021"/>
        <item x="16670"/>
        <item x="16205"/>
        <item x="16743"/>
        <item x="16567"/>
        <item x="285"/>
        <item x="415"/>
        <item x="845"/>
        <item x="943"/>
        <item x="1021"/>
        <item x="373"/>
        <item x="357"/>
        <item x="12340"/>
        <item x="11909"/>
        <item x="12548"/>
        <item x="12574"/>
        <item x="12292"/>
        <item x="11824"/>
        <item x="12298"/>
        <item x="4847"/>
        <item x="4793"/>
        <item x="4043"/>
        <item x="4853"/>
        <item x="4139"/>
        <item x="4137"/>
        <item x="11074"/>
        <item x="10757"/>
        <item x="10730"/>
        <item x="11213"/>
        <item x="10775"/>
        <item x="8342"/>
        <item x="7964"/>
        <item x="8200"/>
        <item x="7687"/>
        <item x="8124"/>
        <item x="9791"/>
        <item x="10203"/>
        <item x="10155"/>
        <item x="9614"/>
        <item x="9935"/>
        <item x="14034"/>
        <item x="20891"/>
        <item x="20861"/>
        <item x="19976"/>
        <item x="19313"/>
        <item x="19555"/>
        <item x="19781"/>
        <item x="19955"/>
        <item x="19835"/>
        <item x="19193"/>
        <item x="20006"/>
        <item x="5408"/>
        <item x="8927"/>
        <item x="8877"/>
        <item x="9021"/>
        <item x="2434"/>
        <item x="2406"/>
        <item x="1950"/>
        <item x="2511"/>
        <item x="2390"/>
        <item x="21432"/>
        <item x="21318"/>
        <item x="21128"/>
        <item x="18855"/>
        <item x="18922"/>
        <item x="18630"/>
        <item x="14919"/>
        <item x="14850"/>
        <item x="6707"/>
        <item x="5982"/>
        <item x="7163"/>
        <item x="6818"/>
        <item x="5971"/>
        <item x="7367"/>
        <item x="7359"/>
        <item x="6721"/>
        <item x="7230"/>
        <item x="6055"/>
        <item x="1356"/>
        <item x="2545"/>
        <item x="2654"/>
        <item x="15181"/>
        <item x="15165"/>
        <item x="5947"/>
        <item x="18554"/>
        <item x="18282"/>
        <item x="15611"/>
        <item x="18248"/>
        <item x="15419"/>
        <item x="17456"/>
        <item x="3251"/>
        <item x="12848"/>
        <item x="18164"/>
        <item x="13313"/>
        <item x="17813"/>
        <item x="15010"/>
        <item x="17447"/>
        <item x="18024"/>
        <item x="16788"/>
        <item x="12964"/>
        <item x="16285"/>
        <item x="17194"/>
        <item x="13068"/>
        <item x="17793"/>
        <item x="13388"/>
        <item x="884"/>
        <item x="864"/>
        <item x="469"/>
        <item x="16895"/>
        <item x="46"/>
        <item x="311"/>
        <item x="16634"/>
        <item x="12050"/>
        <item x="12259"/>
        <item x="12088"/>
        <item x="4743"/>
        <item x="3951"/>
        <item x="4746"/>
        <item x="12520"/>
        <item x="11404"/>
        <item x="10682"/>
        <item x="10499"/>
        <item x="10520"/>
        <item x="8185"/>
        <item x="7785"/>
        <item x="8085"/>
        <item x="7642"/>
        <item x="7557"/>
        <item x="9502"/>
        <item x="9808"/>
        <item x="10107"/>
        <item x="9914"/>
        <item x="9286"/>
        <item x="10913"/>
        <item x="9424"/>
        <item x="9693"/>
        <item x="7519"/>
        <item x="8202"/>
        <item x="14227"/>
        <item x="14416"/>
        <item x="14062"/>
        <item x="14218"/>
        <item x="14414"/>
        <item x="14592"/>
        <item x="8155"/>
        <item x="9681"/>
        <item x="20849"/>
        <item x="20412"/>
        <item x="20073"/>
        <item x="14455"/>
        <item x="13898"/>
        <item x="20640"/>
        <item x="19562"/>
        <item x="20926"/>
        <item x="20100"/>
        <item x="19469"/>
        <item x="20046"/>
        <item x="20025"/>
        <item x="19340"/>
        <item x="19447"/>
        <item x="5409"/>
        <item x="9112"/>
        <item x="5019"/>
        <item x="1973"/>
        <item x="21061"/>
        <item x="21475"/>
        <item x="21059"/>
        <item x="19059"/>
        <item x="19163"/>
        <item x="14955"/>
        <item x="14812"/>
        <item x="14899"/>
        <item x="1642"/>
        <item x="6877"/>
        <item x="7145"/>
        <item x="7218"/>
        <item x="6900"/>
        <item x="15818"/>
        <item x="15665"/>
        <item x="15602"/>
        <item x="15947"/>
        <item x="17941"/>
        <item x="16978"/>
        <item x="17370"/>
        <item x="16425"/>
        <item x="448"/>
        <item x="11944"/>
        <item x="4798"/>
        <item x="4930"/>
        <item x="4280"/>
        <item x="7424"/>
        <item x="7761"/>
        <item x="9918"/>
        <item x="9636"/>
        <item x="20202"/>
        <item x="19791"/>
        <item x="5394"/>
        <item x="19624"/>
        <item x="2308"/>
        <item x="2408"/>
        <item x="2392"/>
        <item x="19113"/>
        <item x="18817"/>
        <item x="14767"/>
        <item x="14872"/>
        <item x="14729"/>
        <item x="1333"/>
        <item x="1293"/>
        <item x="18467"/>
        <item x="13433"/>
        <item x="10451"/>
        <item x="11059"/>
        <item x="7478"/>
        <item x="9531"/>
        <item x="20560"/>
        <item x="2043"/>
        <item x="1961"/>
        <item x="21054"/>
        <item x="1306"/>
        <item x="1745"/>
        <item x="5987"/>
        <item x="6347"/>
        <item x="1363"/>
        <item x="6338"/>
        <item x="6257"/>
        <item x="1144"/>
        <item x="6077"/>
        <item x="1161"/>
        <item x="3667"/>
        <item x="2998"/>
        <item x="3387"/>
        <item x="3474"/>
        <item x="6005"/>
        <item x="6574"/>
        <item x="15950"/>
        <item x="15875"/>
        <item x="3098"/>
        <item x="15544"/>
        <item x="17702"/>
        <item x="17799"/>
        <item x="18081"/>
        <item x="18262"/>
        <item x="15053"/>
        <item x="13049"/>
        <item x="12978"/>
        <item x="17990"/>
        <item x="18088"/>
        <item x="17906"/>
        <item x="17039"/>
        <item x="12775"/>
        <item x="13627"/>
        <item x="13042"/>
        <item x="13273"/>
        <item x="13544"/>
        <item x="499"/>
        <item x="984"/>
        <item x="586"/>
        <item x="471"/>
        <item x="553"/>
        <item x="16352"/>
        <item x="26"/>
        <item x="12395"/>
        <item x="12018"/>
        <item x="12466"/>
        <item x="11808"/>
        <item x="12146"/>
        <item x="1039"/>
        <item x="4530"/>
        <item x="4722"/>
        <item x="3973"/>
        <item x="3863"/>
        <item x="4067"/>
        <item x="4386"/>
        <item x="10925"/>
        <item x="4313"/>
        <item x="4581"/>
        <item x="8225"/>
        <item x="11083"/>
        <item x="11222"/>
        <item x="10756"/>
        <item x="8336"/>
        <item x="10256"/>
        <item x="9861"/>
        <item x="7512"/>
        <item x="9675"/>
        <item x="7690"/>
        <item x="7776"/>
        <item x="14474"/>
        <item x="14020"/>
        <item x="13891"/>
        <item x="13692"/>
        <item x="10174"/>
        <item x="14390"/>
        <item x="20670"/>
        <item x="20185"/>
        <item x="14005"/>
        <item x="19620"/>
        <item x="19432"/>
        <item x="19549"/>
        <item x="5336"/>
        <item x="5049"/>
        <item x="5487"/>
        <item x="19379"/>
        <item x="8867"/>
        <item x="8532"/>
        <item x="9078"/>
        <item x="5083"/>
        <item x="9059"/>
        <item x="21224"/>
        <item x="21153"/>
        <item x="21308"/>
        <item x="18944"/>
        <item x="19185"/>
        <item x="21154"/>
        <item x="21100"/>
        <item x="18822"/>
        <item x="21537"/>
        <item x="1460"/>
        <item x="1346"/>
        <item x="5899"/>
        <item x="7295"/>
        <item x="7089"/>
        <item x="7097"/>
        <item x="6289"/>
        <item x="6159"/>
        <item x="6149"/>
        <item x="21607"/>
        <item x="6254"/>
        <item x="7203"/>
        <item x="16116"/>
        <item x="15630"/>
        <item x="15988"/>
        <item x="15334"/>
        <item x="15997"/>
        <item x="15959"/>
        <item x="18413"/>
        <item x="17743"/>
        <item x="17640"/>
        <item x="12864"/>
        <item x="12912"/>
        <item x="12851"/>
        <item x="13030"/>
        <item x="16558"/>
        <item x="16228"/>
        <item x="17253"/>
        <item x="17367"/>
        <item x="16952"/>
        <item x="988"/>
        <item x="846"/>
        <item x="693"/>
        <item x="4060"/>
        <item x="4577"/>
        <item x="10785"/>
        <item x="10567"/>
        <item x="8192"/>
        <item x="7523"/>
        <item x="7908"/>
        <item x="8077"/>
        <item x="7505"/>
        <item x="9440"/>
        <item x="10041"/>
        <item x="9983"/>
        <item x="9520"/>
        <item x="9275"/>
        <item x="9612"/>
        <item x="9659"/>
        <item x="9542"/>
        <item x="10040"/>
        <item x="9833"/>
        <item x="10257"/>
        <item x="14014"/>
        <item x="14316"/>
        <item x="13751"/>
        <item x="20075"/>
        <item x="20175"/>
        <item x="20432"/>
        <item x="20673"/>
        <item x="20510"/>
        <item x="19965"/>
        <item x="20040"/>
        <item x="19982"/>
        <item x="19491"/>
        <item x="5555"/>
        <item x="8849"/>
        <item x="9039"/>
        <item x="2343"/>
        <item x="2296"/>
        <item x="2108"/>
        <item x="2524"/>
        <item x="21485"/>
        <item x="21304"/>
        <item x="21411"/>
        <item x="21097"/>
        <item x="18990"/>
        <item x="18812"/>
        <item x="1576"/>
        <item x="1382"/>
        <item x="1546"/>
        <item x="7362"/>
        <item x="7103"/>
        <item x="5969"/>
        <item x="7031"/>
        <item x="5846"/>
        <item x="6961"/>
        <item x="2862"/>
        <item x="2739"/>
        <item x="3426"/>
        <item x="6392"/>
        <item x="15460"/>
        <item x="15080"/>
        <item x="15550"/>
        <item x="15066"/>
        <item x="15533"/>
        <item x="15170"/>
        <item x="15167"/>
        <item x="18539"/>
        <item x="17720"/>
        <item x="12897"/>
        <item x="18351"/>
        <item x="16845"/>
        <item x="17121"/>
        <item x="13476"/>
        <item x="17278"/>
        <item x="17159"/>
        <item x="17197"/>
        <item x="16613"/>
        <item x="17358"/>
        <item x="831"/>
        <item x="288"/>
        <item x="468"/>
        <item x="713"/>
        <item x="30"/>
        <item x="486"/>
        <item x="12208"/>
        <item x="11856"/>
        <item x="41"/>
        <item x="12163"/>
        <item x="11756"/>
        <item x="11675"/>
        <item x="11762"/>
        <item x="11701"/>
        <item x="3983"/>
        <item x="12293"/>
        <item x="12213"/>
        <item x="4683"/>
        <item x="4849"/>
        <item x="4867"/>
        <item x="10972"/>
        <item x="10748"/>
        <item x="7565"/>
        <item x="8349"/>
        <item x="8042"/>
        <item x="7579"/>
        <item x="7969"/>
        <item x="7981"/>
        <item x="9373"/>
        <item x="7416"/>
        <item x="9862"/>
        <item x="9754"/>
        <item x="9399"/>
        <item x="14513"/>
        <item x="14140"/>
        <item x="9585"/>
        <item x="14398"/>
        <item x="9685"/>
        <item x="13746"/>
        <item x="14186"/>
        <item x="21038"/>
        <item x="13944"/>
        <item x="20201"/>
        <item x="20600"/>
        <item x="20816"/>
        <item x="20873"/>
        <item x="19881"/>
        <item x="19863"/>
        <item x="19409"/>
        <item x="19694"/>
        <item x="19262"/>
        <item x="4963"/>
        <item x="5563"/>
        <item x="8695"/>
        <item x="5502"/>
        <item x="5702"/>
        <item x="9218"/>
        <item x="8593"/>
        <item x="8874"/>
        <item x="1991"/>
        <item x="2005"/>
        <item x="2510"/>
        <item x="21424"/>
        <item x="19045"/>
        <item x="18926"/>
        <item x="18778"/>
        <item x="14950"/>
        <item x="1207"/>
        <item x="1201"/>
        <item x="1673"/>
        <item x="1074"/>
        <item x="6425"/>
        <item x="6833"/>
        <item x="7256"/>
        <item x="6102"/>
        <item x="5753"/>
        <item x="6887"/>
        <item x="6379"/>
        <item x="3384"/>
        <item x="3041"/>
        <item x="3668"/>
        <item x="15147"/>
        <item x="15597"/>
        <item x="16403"/>
        <item x="606"/>
        <item x="12227"/>
        <item x="9866"/>
        <item x="21471"/>
        <item x="1385"/>
        <item x="13379"/>
        <item x="12474"/>
        <item x="10241"/>
        <item x="2195"/>
        <item x="6221"/>
        <item x="2800"/>
        <item x="18367"/>
        <item x="17272"/>
        <item x="21300"/>
        <item x="6473"/>
        <item x="17003"/>
        <item x="1362"/>
        <item x="1490"/>
        <item x="7185"/>
        <item x="6992"/>
        <item x="7005"/>
        <item x="5751"/>
        <item x="6006"/>
        <item x="6198"/>
        <item x="6288"/>
        <item x="3038"/>
        <item x="3265"/>
        <item x="3239"/>
        <item x="2960"/>
        <item x="3763"/>
        <item x="3611"/>
        <item x="15942"/>
        <item x="15027"/>
        <item x="13533"/>
        <item x="13352"/>
        <item x="13502"/>
        <item x="13614"/>
        <item x="17145"/>
        <item x="16541"/>
        <item x="844"/>
        <item x="491"/>
        <item x="1024"/>
        <item x="539"/>
        <item x="12562"/>
        <item x="10970"/>
        <item x="10668"/>
        <item x="10651"/>
        <item x="9655"/>
        <item x="9868"/>
        <item x="10168"/>
        <item x="9372"/>
        <item x="7567"/>
        <item x="9327"/>
        <item x="13706"/>
        <item x="14094"/>
        <item x="14483"/>
        <item x="20447"/>
        <item x="20549"/>
        <item x="20637"/>
        <item x="20791"/>
        <item x="20217"/>
        <item x="20715"/>
        <item x="20337"/>
        <item x="19799"/>
        <item x="19767"/>
        <item x="19702"/>
        <item x="19485"/>
        <item x="19599"/>
        <item x="19706"/>
        <item x="19812"/>
        <item x="19657"/>
        <item x="19365"/>
        <item x="19851"/>
        <item x="5149"/>
        <item x="5716"/>
        <item x="5443"/>
        <item x="5090"/>
        <item x="5658"/>
        <item x="5127"/>
        <item x="5132"/>
        <item x="9072"/>
        <item x="8548"/>
        <item x="2274"/>
        <item x="8608"/>
        <item x="8719"/>
        <item x="21264"/>
        <item x="21370"/>
        <item x="21070"/>
        <item x="21156"/>
        <item x="19014"/>
        <item x="19005"/>
        <item x="18804"/>
        <item x="14887"/>
        <item x="14856"/>
        <item x="21558"/>
        <item x="1541"/>
        <item x="1205"/>
        <item x="1076"/>
        <item x="1182"/>
        <item x="1112"/>
        <item x="7349"/>
        <item x="7370"/>
        <item x="5819"/>
        <item x="5948"/>
        <item x="6342"/>
        <item x="7099"/>
        <item x="7342"/>
        <item x="6532"/>
        <item x="3758"/>
        <item x="3550"/>
        <item x="2659"/>
        <item x="15102"/>
        <item x="15542"/>
        <item x="15250"/>
        <item x="15583"/>
        <item x="15265"/>
        <item x="15457"/>
        <item x="15538"/>
        <item x="18141"/>
        <item x="18014"/>
        <item x="18278"/>
        <item x="18165"/>
        <item x="18456"/>
        <item x="17886"/>
        <item x="18296"/>
        <item x="17883"/>
        <item x="18065"/>
        <item x="17882"/>
        <item x="17665"/>
        <item x="17864"/>
        <item x="18084"/>
        <item x="17815"/>
        <item x="17893"/>
        <item x="12772"/>
        <item x="12940"/>
        <item x="13558"/>
        <item x="16618"/>
        <item x="16210"/>
        <item x="16988"/>
        <item x="16817"/>
        <item x="16770"/>
        <item x="16392"/>
        <item x="16438"/>
        <item x="299"/>
        <item x="826"/>
        <item x="1009"/>
        <item x="482"/>
        <item x="594"/>
        <item x="139"/>
        <item x="276"/>
        <item x="1015"/>
        <item x="494"/>
        <item x="4696"/>
        <item x="3802"/>
        <item x="10804"/>
        <item x="10935"/>
        <item x="10964"/>
        <item x="11271"/>
        <item x="10463"/>
        <item x="8461"/>
        <item x="7928"/>
        <item x="10029"/>
        <item x="10034"/>
        <item x="10199"/>
        <item x="10132"/>
        <item x="9491"/>
        <item x="10210"/>
        <item x="9718"/>
        <item x="9516"/>
        <item x="9925"/>
        <item x="14654"/>
        <item x="14634"/>
        <item x="14688"/>
        <item x="13968"/>
        <item x="14073"/>
        <item x="20867"/>
        <item x="20995"/>
        <item x="20417"/>
        <item x="20569"/>
        <item x="20459"/>
        <item x="20083"/>
        <item x="19609"/>
        <item x="19418"/>
        <item x="19868"/>
        <item x="19373"/>
        <item x="19199"/>
        <item x="19263"/>
        <item x="5187"/>
        <item x="5151"/>
        <item x="5559"/>
        <item x="8857"/>
        <item x="8585"/>
        <item x="8945"/>
        <item x="9168"/>
        <item x="2324"/>
        <item x="2386"/>
        <item x="2224"/>
        <item x="1941"/>
        <item x="1921"/>
        <item x="21190"/>
        <item x="19188"/>
        <item x="14833"/>
        <item x="14800"/>
        <item x="1543"/>
        <item x="1403"/>
        <item x="1712"/>
        <item x="1605"/>
        <item x="1438"/>
        <item x="1109"/>
        <item x="1697"/>
        <item x="1461"/>
        <item x="1318"/>
        <item x="6824"/>
        <item x="6108"/>
        <item x="2731"/>
        <item x="2546"/>
        <item x="3231"/>
        <item x="2811"/>
        <item x="15960"/>
        <item x="15998"/>
        <item x="15485"/>
        <item x="15667"/>
        <item x="15417"/>
        <item x="15769"/>
        <item x="17784"/>
        <item x="18376"/>
        <item x="18083"/>
        <item x="18254"/>
        <item x="17993"/>
        <item x="13170"/>
        <item x="12901"/>
        <item x="17077"/>
        <item x="16749"/>
        <item x="16199"/>
        <item x="17157"/>
        <item x="16401"/>
        <item x="16196"/>
        <item x="16687"/>
        <item x="17053"/>
        <item x="16198"/>
        <item x="1007"/>
        <item x="275"/>
        <item x="97"/>
        <item x="408"/>
        <item x="12460"/>
        <item x="12330"/>
        <item x="11496"/>
        <item x="11883"/>
        <item x="12076"/>
        <item x="11619"/>
        <item x="4640"/>
        <item x="3829"/>
        <item x="4451"/>
        <item x="4302"/>
        <item x="11040"/>
        <item x="11397"/>
        <item x="10696"/>
        <item x="10353"/>
        <item x="10581"/>
        <item x="7679"/>
        <item x="8270"/>
        <item x="7411"/>
        <item x="7723"/>
        <item x="7414"/>
        <item x="9980"/>
        <item x="9768"/>
        <item x="9367"/>
        <item x="9269"/>
        <item x="9331"/>
        <item x="14603"/>
        <item x="14491"/>
        <item x="13776"/>
        <item x="14177"/>
        <item x="20154"/>
        <item x="20451"/>
        <item x="20812"/>
        <item x="20541"/>
        <item x="20240"/>
        <item x="20737"/>
        <item x="20093"/>
        <item x="20285"/>
        <item x="20900"/>
        <item x="20847"/>
        <item x="20107"/>
        <item x="20043"/>
        <item x="19223"/>
        <item x="19778"/>
        <item x="19728"/>
        <item x="19761"/>
        <item x="19510"/>
        <item x="5747"/>
        <item x="5736"/>
        <item x="5539"/>
        <item x="4952"/>
        <item x="5672"/>
        <item x="5515"/>
        <item x="5121"/>
        <item x="5387"/>
        <item x="8907"/>
        <item x="8638"/>
        <item x="1879"/>
        <item x="2471"/>
        <item x="21281"/>
        <item x="21138"/>
        <item x="18935"/>
        <item x="18777"/>
        <item x="18663"/>
        <item x="18606"/>
        <item x="14944"/>
        <item x="1666"/>
        <item x="1244"/>
        <item x="1355"/>
        <item x="1514"/>
        <item x="1121"/>
        <item x="7168"/>
        <item x="5803"/>
        <item x="6988"/>
        <item x="6823"/>
        <item x="6410"/>
        <item x="6557"/>
        <item x="6427"/>
        <item x="2943"/>
        <item x="3123"/>
        <item x="3049"/>
        <item x="3523"/>
        <item x="15060"/>
        <item x="15338"/>
        <item x="18458"/>
        <item x="18068"/>
        <item x="17651"/>
        <item x="17530"/>
        <item x="13002"/>
        <item x="17208"/>
        <item x="16754"/>
        <item x="16839"/>
        <item x="80"/>
        <item x="659"/>
        <item x="238"/>
        <item x="12490"/>
        <item x="12158"/>
        <item x="12065"/>
        <item x="12414"/>
        <item x="11620"/>
        <item x="11472"/>
        <item x="12501"/>
        <item x="12044"/>
        <item x="11797"/>
        <item x="11961"/>
        <item x="4019"/>
        <item x="7731"/>
        <item x="13889"/>
        <item x="14467"/>
        <item x="19975"/>
        <item x="1984"/>
        <item x="18710"/>
        <item x="1488"/>
        <item x="1096"/>
        <item x="6974"/>
        <item x="6188"/>
        <item x="6595"/>
        <item x="3149"/>
        <item x="16190"/>
        <item x="15956"/>
        <item x="707"/>
        <item x="7719"/>
        <item x="9826"/>
        <item x="14336"/>
        <item x="19337"/>
        <item x="5169"/>
        <item x="8596"/>
        <item x="21312"/>
        <item x="19044"/>
        <item x="5849"/>
        <item x="6170"/>
        <item x="5808"/>
        <item x="6415"/>
        <item x="6135"/>
        <item x="5847"/>
        <item x="2865"/>
        <item x="3113"/>
        <item x="3226"/>
        <item x="3260"/>
        <item x="2831"/>
        <item x="2903"/>
        <item x="2848"/>
        <item x="15262"/>
        <item x="15790"/>
        <item x="15236"/>
        <item x="15746"/>
        <item x="17827"/>
        <item x="17522"/>
        <item x="17592"/>
        <item x="13342"/>
        <item x="13607"/>
        <item x="12750"/>
        <item x="12968"/>
        <item x="16557"/>
        <item x="16671"/>
        <item x="16200"/>
        <item x="16420"/>
        <item x="419"/>
        <item x="785"/>
        <item x="925"/>
        <item x="11570"/>
        <item x="4700"/>
        <item x="4018"/>
        <item x="10758"/>
        <item x="7544"/>
        <item x="7683"/>
        <item x="9253"/>
        <item x="10028"/>
        <item x="13768"/>
        <item x="19878"/>
        <item x="19301"/>
        <item x="8734"/>
        <item x="8615"/>
        <item x="8962"/>
        <item x="8602"/>
        <item x="2220"/>
        <item x="2143"/>
        <item x="18834"/>
        <item x="1454"/>
        <item x="1379"/>
        <item x="6457"/>
        <item x="6813"/>
        <item x="5913"/>
        <item x="5813"/>
        <item x="5872"/>
        <item x="3630"/>
        <item x="15863"/>
        <item x="18319"/>
        <item x="17745"/>
        <item x="18204"/>
        <item x="18496"/>
        <item x="17782"/>
        <item x="13024"/>
        <item x="13458"/>
        <item x="12932"/>
        <item x="13065"/>
        <item x="13351"/>
        <item x="13152"/>
        <item x="16598"/>
        <item x="16337"/>
        <item x="17231"/>
        <item x="16325"/>
        <item x="473"/>
        <item x="571"/>
        <item x="386"/>
        <item x="92"/>
        <item x="11689"/>
        <item x="11816"/>
        <item x="11814"/>
        <item x="12470"/>
        <item x="12599"/>
        <item x="4222"/>
        <item x="4780"/>
        <item x="4481"/>
        <item x="3917"/>
        <item x="4522"/>
        <item x="4073"/>
        <item x="4715"/>
        <item x="4765"/>
        <item x="3999"/>
        <item x="11358"/>
        <item x="11121"/>
        <item x="11226"/>
        <item x="10711"/>
        <item x="7967"/>
        <item x="7496"/>
        <item x="8032"/>
        <item x="9390"/>
        <item x="10032"/>
        <item x="10229"/>
        <item x="14639"/>
        <item x="13709"/>
        <item x="21016"/>
        <item x="20327"/>
        <item x="20917"/>
        <item x="20320"/>
        <item x="19617"/>
        <item x="19424"/>
        <item x="19631"/>
        <item x="19454"/>
        <item x="19427"/>
        <item x="5483"/>
        <item x="5468"/>
        <item x="5725"/>
        <item x="5206"/>
        <item x="4976"/>
        <item x="8923"/>
        <item x="9012"/>
        <item x="8626"/>
        <item x="2512"/>
        <item x="2064"/>
        <item x="2070"/>
        <item x="21415"/>
        <item x="21188"/>
        <item x="18999"/>
        <item x="19089"/>
        <item x="19126"/>
        <item x="19107"/>
        <item x="18872"/>
        <item x="18954"/>
        <item x="14968"/>
        <item x="14854"/>
        <item x="1484"/>
        <item x="1496"/>
        <item x="1518"/>
        <item x="7019"/>
        <item x="7231"/>
        <item x="6096"/>
        <item x="5787"/>
        <item x="6938"/>
        <item x="6335"/>
        <item x="6361"/>
        <item x="6815"/>
        <item x="6878"/>
        <item x="3342"/>
        <item x="2855"/>
        <item x="16053"/>
        <item x="16175"/>
        <item x="15382"/>
        <item x="15530"/>
        <item x="3280"/>
        <item x="15506"/>
        <item x="15554"/>
        <item x="18552"/>
        <item x="17536"/>
        <item x="18178"/>
        <item x="17385"/>
        <item x="12921"/>
        <item x="12644"/>
        <item x="13644"/>
        <item x="13413"/>
        <item x="13032"/>
        <item x="16591"/>
        <item x="17321"/>
        <item x="16526"/>
        <item x="16540"/>
        <item x="17209"/>
        <item x="17067"/>
        <item x="1038"/>
        <item x="439"/>
        <item x="580"/>
        <item x="12324"/>
        <item x="11900"/>
        <item x="12447"/>
        <item x="4541"/>
        <item x="4835"/>
        <item x="4048"/>
        <item x="3924"/>
        <item x="3926"/>
        <item x="4251"/>
        <item x="4498"/>
        <item x="4242"/>
        <item x="11325"/>
        <item x="11265"/>
        <item x="10854"/>
        <item x="10725"/>
        <item x="4231"/>
        <item x="11142"/>
        <item x="7779"/>
        <item x="7727"/>
        <item x="7961"/>
        <item x="10151"/>
        <item x="9865"/>
        <item x="9352"/>
        <item x="7430"/>
        <item x="7917"/>
        <item x="9528"/>
        <item x="13949"/>
        <item x="9409"/>
        <item x="14194"/>
        <item x="14704"/>
        <item x="14405"/>
        <item x="20176"/>
        <item x="20407"/>
        <item x="19643"/>
        <item x="20249"/>
        <item x="19645"/>
        <item x="5707"/>
        <item x="5262"/>
        <item x="5174"/>
        <item x="5096"/>
        <item x="4954"/>
        <item x="5381"/>
        <item x="5371"/>
        <item x="8951"/>
        <item x="8919"/>
        <item x="8487"/>
        <item x="5698"/>
        <item x="9144"/>
        <item x="2008"/>
        <item x="21442"/>
        <item x="21106"/>
        <item x="18928"/>
        <item x="19029"/>
        <item x="18983"/>
        <item x="18828"/>
        <item x="14720"/>
        <item x="21522"/>
        <item x="1763"/>
        <item x="6140"/>
        <item x="6825"/>
        <item x="6686"/>
        <item x="5765"/>
        <item x="6283"/>
        <item x="5824"/>
        <item x="6063"/>
        <item x="3740"/>
        <item x="3737"/>
        <item x="6838"/>
        <item x="3109"/>
        <item x="7199"/>
        <item x="15493"/>
        <item x="16133"/>
        <item x="15226"/>
        <item x="15083"/>
        <item x="15044"/>
        <item x="15214"/>
        <item x="2664"/>
        <item x="15558"/>
        <item x="13491"/>
        <item x="12809"/>
        <item x="12925"/>
        <item x="17832"/>
        <item x="16628"/>
        <item x="16274"/>
        <item x="17083"/>
        <item x="654"/>
        <item x="963"/>
        <item x="254"/>
        <item x="150"/>
        <item x="165"/>
        <item x="850"/>
        <item x="836"/>
        <item x="11522"/>
        <item x="3959"/>
        <item x="4326"/>
        <item x="3918"/>
        <item x="12075"/>
        <item x="4053"/>
        <item x="3990"/>
        <item x="4652"/>
        <item x="3809"/>
        <item x="7577"/>
        <item x="10917"/>
        <item x="10165"/>
        <item x="10121"/>
        <item x="14145"/>
        <item x="14560"/>
        <item x="14628"/>
        <item x="14335"/>
        <item x="20573"/>
        <item x="14700"/>
        <item x="13825"/>
        <item x="20646"/>
        <item x="20789"/>
        <item x="19875"/>
        <item x="19467"/>
        <item x="19591"/>
        <item x="19197"/>
        <item x="20271"/>
        <item x="19241"/>
        <item x="9175"/>
        <item x="8912"/>
        <item x="8840"/>
        <item x="5482"/>
        <item x="1978"/>
        <item x="21168"/>
        <item x="21164"/>
        <item x="19112"/>
        <item x="2019"/>
        <item x="19149"/>
        <item x="18909"/>
        <item x="21629"/>
        <item x="21588"/>
        <item x="1081"/>
        <item x="6710"/>
        <item x="7071"/>
        <item x="7382"/>
        <item x="6842"/>
        <item x="5805"/>
        <item x="6161"/>
        <item x="6048"/>
        <item x="5800"/>
        <item x="5962"/>
        <item x="7173"/>
        <item x="3429"/>
        <item x="3681"/>
        <item x="2914"/>
        <item x="2710"/>
        <item x="15545"/>
        <item x="15410"/>
        <item x="15775"/>
        <item x="15472"/>
        <item x="15762"/>
        <item x="17857"/>
        <item x="12804"/>
        <item x="13289"/>
        <item x="18005"/>
        <item x="12803"/>
        <item x="13190"/>
        <item x="16813"/>
        <item x="17052"/>
        <item x="16588"/>
        <item x="907"/>
        <item x="680"/>
        <item x="16467"/>
        <item x="429"/>
        <item x="670"/>
        <item x="12126"/>
        <item x="11555"/>
        <item x="12429"/>
        <item x="11847"/>
        <item x="4551"/>
        <item x="4629"/>
        <item x="11595"/>
        <item x="4149"/>
        <item x="4006"/>
        <item x="4065"/>
        <item x="3822"/>
        <item x="11095"/>
        <item x="10694"/>
        <item x="10412"/>
        <item x="10583"/>
        <item x="11078"/>
        <item x="11174"/>
        <item x="8279"/>
        <item x="7980"/>
        <item x="8264"/>
        <item x="7420"/>
        <item x="9939"/>
        <item x="9986"/>
        <item x="9590"/>
        <item x="10162"/>
        <item x="14589"/>
        <item x="14433"/>
        <item x="9328"/>
        <item x="13822"/>
        <item x="14268"/>
        <item x="13986"/>
        <item x="14580"/>
        <item x="20282"/>
        <item x="20267"/>
        <item x="20539"/>
        <item x="20306"/>
        <item x="19255"/>
        <item x="19993"/>
        <item x="9177"/>
        <item x="4984"/>
        <item x="8828"/>
        <item x="8715"/>
        <item x="8701"/>
        <item x="9029"/>
        <item x="21402"/>
        <item x="21470"/>
        <item x="18956"/>
        <item x="14752"/>
        <item x="1799"/>
        <item x="1310"/>
        <item x="6632"/>
        <item x="7372"/>
        <item x="5831"/>
        <item x="2606"/>
        <item x="15306"/>
        <item x="15172"/>
        <item x="15616"/>
        <item x="18354"/>
        <item x="17543"/>
        <item x="17723"/>
        <item x="18038"/>
        <item x="17918"/>
        <item x="13056"/>
        <item x="12640"/>
        <item x="17200"/>
        <item x="16969"/>
        <item x="16281"/>
        <item x="16751"/>
        <item x="16504"/>
        <item x="16753"/>
        <item x="4642"/>
        <item x="4493"/>
        <item x="3775"/>
        <item x="11030"/>
        <item x="19747"/>
        <item x="5296"/>
        <item x="19170"/>
        <item x="14865"/>
        <item x="7323"/>
        <item x="18394"/>
        <item x="15004"/>
        <item x="15755"/>
        <item x="16258"/>
        <item x="16825"/>
        <item x="919"/>
        <item x="4290"/>
        <item x="10063"/>
        <item x="1413"/>
        <item x="1402"/>
        <item x="1257"/>
        <item x="7195"/>
        <item x="5797"/>
        <item x="6177"/>
        <item x="6653"/>
        <item x="3248"/>
        <item x="3729"/>
        <item x="3170"/>
        <item x="3507"/>
        <item x="3148"/>
        <item x="15802"/>
        <item x="16159"/>
        <item x="16024"/>
        <item x="18459"/>
        <item x="17580"/>
        <item x="18219"/>
        <item x="17488"/>
        <item x="18343"/>
        <item x="18142"/>
        <item x="12781"/>
        <item x="18286"/>
        <item x="17507"/>
        <item x="17324"/>
        <item x="505"/>
        <item x="69"/>
        <item x="341"/>
        <item x="1006"/>
        <item x="8"/>
        <item x="244"/>
        <item x="12402"/>
        <item x="11512"/>
        <item x="12381"/>
        <item x="4836"/>
        <item x="11876"/>
        <item x="4138"/>
        <item x="4020"/>
        <item x="4428"/>
        <item x="11018"/>
        <item x="11196"/>
        <item x="11444"/>
        <item x="4893"/>
        <item x="10827"/>
        <item x="10350"/>
        <item x="8414"/>
        <item x="7713"/>
        <item x="8310"/>
        <item x="8083"/>
        <item x="9532"/>
        <item x="9624"/>
        <item x="8177"/>
        <item x="10005"/>
        <item x="9477"/>
        <item x="14042"/>
        <item x="14240"/>
        <item x="9988"/>
        <item x="9459"/>
        <item x="20509"/>
        <item x="20396"/>
        <item x="20738"/>
        <item x="20938"/>
        <item x="19802"/>
        <item x="20484"/>
        <item x="19209"/>
        <item x="19426"/>
        <item x="19243"/>
        <item x="19858"/>
        <item x="5051"/>
        <item x="9100"/>
        <item x="8933"/>
        <item x="9013"/>
        <item x="2534"/>
        <item x="2416"/>
        <item x="9189"/>
        <item x="2121"/>
        <item x="21481"/>
        <item x="19127"/>
        <item x="14723"/>
        <item x="1728"/>
        <item x="1502"/>
        <item x="1415"/>
        <item x="7024"/>
        <item x="6910"/>
        <item x="6943"/>
        <item x="6640"/>
        <item x="6393"/>
        <item x="6555"/>
        <item x="6180"/>
        <item x="7121"/>
        <item x="5888"/>
        <item x="6214"/>
        <item x="6636"/>
        <item x="6675"/>
        <item x="7029"/>
        <item x="6846"/>
        <item x="6443"/>
        <item x="6630"/>
        <item x="6134"/>
        <item x="2747"/>
        <item x="3751"/>
        <item x="2636"/>
        <item x="2973"/>
        <item x="16104"/>
        <item x="15939"/>
        <item x="15310"/>
        <item x="15234"/>
        <item x="15935"/>
        <item x="16014"/>
        <item x="18424"/>
        <item x="18002"/>
        <item x="13519"/>
        <item x="13207"/>
        <item x="13302"/>
        <item x="13532"/>
        <item x="17135"/>
        <item x="16673"/>
        <item x="16380"/>
        <item x="16279"/>
        <item x="724"/>
        <item x="340"/>
        <item x="11933"/>
        <item x="4543"/>
        <item x="4059"/>
        <item x="4503"/>
        <item x="4670"/>
        <item x="4103"/>
        <item x="4576"/>
        <item x="4275"/>
        <item x="4476"/>
        <item x="10807"/>
        <item x="11031"/>
        <item x="11134"/>
        <item x="10593"/>
        <item x="10539"/>
        <item x="10389"/>
        <item x="10608"/>
        <item x="11233"/>
        <item x="11407"/>
        <item x="7906"/>
        <item x="8002"/>
        <item x="8040"/>
        <item x="9602"/>
        <item x="10254"/>
        <item x="9979"/>
        <item x="9443"/>
        <item x="9311"/>
        <item x="14243"/>
        <item x="13981"/>
        <item x="14287"/>
        <item x="13880"/>
        <item x="13864"/>
        <item x="20361"/>
        <item x="20953"/>
        <item x="20583"/>
        <item x="20941"/>
        <item x="20466"/>
        <item x="20342"/>
        <item x="20498"/>
        <item x="20728"/>
        <item x="20123"/>
        <item x="20312"/>
        <item x="20736"/>
        <item x="19790"/>
        <item x="19234"/>
        <item x="19754"/>
        <item x="5350"/>
        <item x="5411"/>
        <item x="8833"/>
        <item x="8831"/>
        <item x="2474"/>
        <item x="1887"/>
        <item x="21179"/>
        <item x="19169"/>
        <item x="18791"/>
        <item x="18579"/>
        <item x="18705"/>
        <item x="21633"/>
        <item x="21641"/>
        <item x="21591"/>
        <item x="1398"/>
        <item x="21648"/>
        <item x="6200"/>
        <item x="5771"/>
        <item x="6908"/>
        <item x="6655"/>
        <item x="1411"/>
        <item x="1326"/>
        <item x="7387"/>
        <item x="2695"/>
        <item x="2561"/>
        <item x="2825"/>
        <item x="2589"/>
        <item x="2581"/>
        <item x="6981"/>
        <item x="3509"/>
        <item x="16188"/>
        <item x="15490"/>
        <item x="15180"/>
        <item x="18546"/>
        <item x="15360"/>
        <item x="15138"/>
        <item x="18322"/>
        <item x="18288"/>
        <item x="12878"/>
        <item x="13344"/>
        <item x="17809"/>
        <item x="17347"/>
        <item x="16819"/>
        <item x="16600"/>
        <item x="16451"/>
        <item x="17009"/>
        <item x="13165"/>
        <item x="16260"/>
        <item x="16386"/>
        <item x="17362"/>
        <item x="13336"/>
        <item x="13143"/>
        <item x="690"/>
        <item x="16452"/>
        <item x="16475"/>
        <item x="12486"/>
        <item x="12504"/>
        <item x="12359"/>
        <item x="11904"/>
        <item x="11503"/>
        <item x="4331"/>
        <item x="11723"/>
        <item x="3817"/>
        <item x="11175"/>
        <item x="11398"/>
        <item x="11097"/>
        <item x="10513"/>
        <item x="4311"/>
        <item x="10717"/>
        <item x="11467"/>
        <item x="7792"/>
        <item x="7834"/>
        <item x="7827"/>
        <item x="7586"/>
        <item x="8221"/>
        <item x="8441"/>
        <item x="10219"/>
        <item x="9839"/>
        <item x="9497"/>
        <item x="10098"/>
        <item x="10148"/>
        <item x="7997"/>
        <item x="7882"/>
        <item x="9277"/>
        <item x="9418"/>
        <item x="9748"/>
        <item x="10249"/>
        <item x="9492"/>
        <item x="14650"/>
        <item x="13966"/>
        <item x="20471"/>
        <item x="14067"/>
        <item x="20525"/>
        <item x="20245"/>
        <item x="19856"/>
        <item x="5696"/>
        <item x="20018"/>
        <item x="5410"/>
        <item x="4956"/>
        <item x="8565"/>
        <item x="8624"/>
        <item x="5647"/>
        <item x="5303"/>
        <item x="8534"/>
        <item x="2516"/>
        <item x="19019"/>
        <item x="18908"/>
        <item x="19088"/>
        <item x="19008"/>
        <item x="18982"/>
        <item x="18920"/>
        <item x="18851"/>
        <item x="19050"/>
        <item x="14792"/>
        <item x="14958"/>
        <item x="1168"/>
        <item x="1208"/>
        <item x="7319"/>
        <item x="5841"/>
        <item x="6225"/>
        <item x="6052"/>
        <item x="6991"/>
        <item x="6363"/>
        <item x="3455"/>
        <item x="2712"/>
        <item x="3105"/>
        <item x="15282"/>
        <item x="15936"/>
        <item x="15547"/>
        <item x="15709"/>
        <item x="15152"/>
        <item x="18476"/>
        <item x="17493"/>
        <item x="17756"/>
        <item x="17744"/>
        <item x="13069"/>
        <item x="16645"/>
        <item x="17142"/>
        <item x="17125"/>
        <item x="17047"/>
        <item x="16231"/>
        <item x="16468"/>
        <item x="901"/>
        <item x="88"/>
        <item x="684"/>
        <item x="347"/>
        <item x="12523"/>
        <item x="12303"/>
        <item x="12335"/>
        <item x="11952"/>
        <item x="12125"/>
        <item x="4927"/>
        <item x="4539"/>
        <item x="4845"/>
        <item x="4731"/>
        <item x="4516"/>
        <item x="4127"/>
        <item x="11303"/>
        <item x="11153"/>
        <item x="10506"/>
        <item x="8035"/>
        <item x="9326"/>
        <item x="9307"/>
        <item x="9762"/>
        <item x="9740"/>
        <item x="10239"/>
        <item x="9278"/>
        <item x="14460"/>
        <item x="14253"/>
        <item x="13970"/>
        <item x="14573"/>
        <item x="20125"/>
        <item x="21006"/>
        <item x="20708"/>
        <item x="20686"/>
        <item x="20625"/>
        <item x="19672"/>
        <item x="19282"/>
        <item x="19919"/>
        <item x="19353"/>
        <item x="19281"/>
        <item x="5059"/>
        <item x="5734"/>
        <item x="5505"/>
        <item x="5622"/>
        <item x="8595"/>
        <item x="8510"/>
        <item x="2249"/>
        <item x="2453"/>
        <item x="2313"/>
        <item x="2114"/>
        <item x="2012"/>
        <item x="21324"/>
        <item x="19020"/>
        <item x="18786"/>
        <item x="18695"/>
        <item x="18670"/>
        <item x="1586"/>
        <item x="1232"/>
        <item x="1765"/>
        <item x="1321"/>
        <item x="1102"/>
        <item x="7048"/>
        <item x="6683"/>
        <item x="6791"/>
        <item x="6847"/>
        <item x="5857"/>
        <item x="7287"/>
        <item x="6931"/>
        <item x="6954"/>
        <item x="3268"/>
        <item x="2804"/>
        <item x="3117"/>
        <item x="3160"/>
        <item x="3075"/>
        <item x="2663"/>
        <item x="3521"/>
        <item x="3383"/>
        <item x="3728"/>
        <item x="3341"/>
        <item x="2719"/>
        <item x="15503"/>
        <item x="16171"/>
        <item x="15365"/>
        <item x="18349"/>
        <item x="17967"/>
        <item x="17645"/>
        <item x="12852"/>
        <item x="13462"/>
        <item x="13290"/>
        <item x="13316"/>
        <item x="13269"/>
        <item x="17082"/>
        <item x="17154"/>
        <item x="16534"/>
        <item x="17127"/>
        <item x="16257"/>
        <item x="957"/>
        <item x="775"/>
        <item x="12358"/>
        <item x="12445"/>
        <item x="3886"/>
        <item x="4336"/>
        <item x="4817"/>
        <item x="11166"/>
        <item x="10652"/>
        <item x="11367"/>
        <item x="10735"/>
        <item x="7781"/>
        <item x="7389"/>
        <item x="7705"/>
        <item x="7394"/>
        <item x="9663"/>
        <item x="10006"/>
        <item x="9728"/>
        <item x="10096"/>
        <item x="14190"/>
        <item x="14150"/>
        <item x="20878"/>
        <item x="20584"/>
        <item x="20767"/>
        <item x="19621"/>
        <item x="19775"/>
        <item x="19639"/>
        <item x="19529"/>
        <item x="5631"/>
        <item x="5663"/>
        <item x="8796"/>
        <item x="9005"/>
        <item x="1940"/>
        <item x="2006"/>
        <item x="2044"/>
        <item x="21358"/>
        <item x="21307"/>
        <item x="21260"/>
        <item x="21133"/>
        <item x="19037"/>
        <item x="18632"/>
        <item x="18682"/>
        <item x="14964"/>
        <item x="14721"/>
        <item x="21540"/>
        <item x="21601"/>
        <item x="21606"/>
        <item x="21593"/>
        <item x="7028"/>
        <item x="6668"/>
        <item x="6326"/>
        <item x="6736"/>
        <item x="6439"/>
        <item x="2601"/>
        <item x="3278"/>
        <item x="2720"/>
        <item x="3489"/>
        <item x="2661"/>
        <item x="3043"/>
        <item x="16183"/>
        <item x="16019"/>
        <item x="15378"/>
        <item x="15107"/>
        <item x="15552"/>
        <item x="15246"/>
        <item x="18483"/>
        <item x="17516"/>
        <item x="18115"/>
        <item x="18100"/>
        <item x="17630"/>
        <item x="915"/>
        <item x="1000"/>
        <item x="253"/>
        <item x="4794"/>
        <item x="4296"/>
        <item x="3970"/>
        <item x="9304"/>
        <item x="9525"/>
        <item x="19853"/>
        <item x="8925"/>
        <item x="6773"/>
        <item x="6554"/>
        <item x="6970"/>
        <item x="6862"/>
        <item x="2815"/>
        <item x="16022"/>
        <item x="16307"/>
        <item x="4542"/>
        <item x="4474"/>
        <item x="9660"/>
        <item x="20187"/>
        <item x="4960"/>
        <item x="18698"/>
        <item x="18729"/>
        <item x="18825"/>
        <item x="1702"/>
        <item x="7107"/>
        <item x="7091"/>
        <item x="7046"/>
        <item x="6829"/>
        <item x="6784"/>
        <item x="3274"/>
        <item x="7012"/>
        <item x="3022"/>
        <item x="3205"/>
        <item x="15604"/>
        <item x="16000"/>
        <item x="18414"/>
        <item x="18213"/>
        <item x="17872"/>
        <item x="17978"/>
        <item x="17807"/>
        <item x="15641"/>
        <item x="17681"/>
        <item x="15202"/>
        <item x="17678"/>
        <item x="12709"/>
        <item x="13414"/>
        <item x="13219"/>
        <item x="16525"/>
        <item x="16684"/>
        <item x="12712"/>
        <item x="16796"/>
        <item x="12680"/>
        <item x="721"/>
        <item x="361"/>
        <item x="281"/>
        <item x="353"/>
        <item x="289"/>
        <item x="16814"/>
        <item x="12328"/>
        <item x="12116"/>
        <item x="671"/>
        <item x="12442"/>
        <item x="4456"/>
        <item x="4027"/>
        <item x="4858"/>
        <item x="4634"/>
        <item x="4913"/>
        <item x="4903"/>
        <item x="11757"/>
        <item x="3878"/>
        <item x="10414"/>
        <item x="4236"/>
        <item x="11274"/>
        <item x="7666"/>
        <item x="8121"/>
        <item x="8074"/>
        <item x="11029"/>
        <item x="8025"/>
        <item x="7405"/>
        <item x="9743"/>
        <item x="8076"/>
        <item x="7647"/>
        <item x="9239"/>
        <item x="7446"/>
        <item x="14131"/>
        <item x="14344"/>
        <item x="9280"/>
        <item x="14010"/>
        <item x="20805"/>
        <item x="20050"/>
        <item x="20159"/>
        <item x="20114"/>
        <item x="20961"/>
        <item x="20770"/>
        <item x="19601"/>
        <item x="19362"/>
        <item x="19566"/>
        <item x="19990"/>
        <item x="19502"/>
        <item x="20774"/>
        <item x="19673"/>
        <item x="5585"/>
        <item x="5520"/>
        <item x="5086"/>
        <item x="5507"/>
        <item x="19742"/>
        <item x="9051"/>
        <item x="9110"/>
        <item x="5364"/>
        <item x="8981"/>
        <item x="5057"/>
        <item x="2252"/>
        <item x="2333"/>
        <item x="2357"/>
        <item x="2128"/>
        <item x="2021"/>
        <item x="21227"/>
        <item x="19186"/>
        <item x="18841"/>
        <item x="21562"/>
        <item x="6396"/>
        <item x="6306"/>
        <item x="6070"/>
        <item x="3534"/>
        <item x="3318"/>
        <item x="2956"/>
        <item x="2827"/>
        <item x="2907"/>
        <item x="15991"/>
        <item x="15061"/>
        <item x="15242"/>
        <item x="15340"/>
        <item x="18514"/>
        <item x="18030"/>
        <item x="18468"/>
        <item x="17721"/>
        <item x="17400"/>
        <item x="17657"/>
        <item x="18140"/>
        <item x="17648"/>
        <item x="17504"/>
        <item x="17583"/>
        <item x="17453"/>
        <item x="18280"/>
        <item x="13563"/>
        <item x="12855"/>
        <item x="12646"/>
        <item x="17174"/>
        <item x="17178"/>
        <item x="16501"/>
        <item x="16265"/>
        <item x="16490"/>
        <item x="16806"/>
        <item x="16625"/>
        <item x="256"/>
        <item x="166"/>
        <item x="508"/>
        <item x="520"/>
        <item x="12310"/>
        <item x="12391"/>
        <item x="11713"/>
        <item x="12596"/>
        <item x="11822"/>
        <item x="12220"/>
        <item x="4434"/>
        <item x="4152"/>
        <item x="4563"/>
        <item x="4346"/>
        <item x="11160"/>
        <item x="11380"/>
        <item x="10624"/>
        <item x="8019"/>
        <item x="8204"/>
        <item x="7685"/>
        <item x="9966"/>
        <item x="9796"/>
        <item x="9915"/>
        <item x="14351"/>
        <item x="20598"/>
        <item x="20693"/>
        <item x="20374"/>
        <item x="20501"/>
        <item x="20705"/>
        <item x="19594"/>
        <item x="5366"/>
        <item x="2078"/>
        <item x="2372"/>
        <item x="2415"/>
        <item x="2125"/>
        <item x="1667"/>
        <item x="1215"/>
        <item x="1184"/>
        <item x="6167"/>
        <item x="7064"/>
        <item x="6660"/>
        <item x="7025"/>
        <item x="6438"/>
        <item x="6872"/>
        <item x="6517"/>
        <item x="6928"/>
        <item x="2946"/>
        <item x="3575"/>
        <item x="3339"/>
        <item x="3561"/>
        <item x="2953"/>
        <item x="3548"/>
        <item x="3139"/>
        <item x="6839"/>
        <item x="6274"/>
        <item x="15666"/>
        <item x="15719"/>
        <item x="15662"/>
        <item x="15843"/>
        <item x="15352"/>
        <item x="16044"/>
        <item x="15721"/>
        <item x="17676"/>
        <item x="18443"/>
        <item x="17786"/>
        <item x="17991"/>
        <item x="15943"/>
        <item x="18527"/>
        <item x="18293"/>
        <item x="17891"/>
        <item x="13368"/>
        <item x="13044"/>
        <item x="12980"/>
        <item x="13679"/>
        <item x="12770"/>
        <item x="13264"/>
        <item x="16329"/>
        <item x="17239"/>
        <item x="17357"/>
        <item x="17073"/>
        <item x="16784"/>
        <item x="16929"/>
        <item x="17027"/>
        <item x="16538"/>
        <item x="12937"/>
        <item x="13459"/>
        <item x="13358"/>
        <item x="13287"/>
        <item x="12956"/>
        <item x="16264"/>
        <item x="193"/>
        <item x="483"/>
        <item x="702"/>
        <item x="336"/>
        <item x="905"/>
        <item x="16238"/>
        <item x="38"/>
        <item x="12327"/>
        <item x="11967"/>
        <item x="11681"/>
        <item x="11649"/>
        <item x="11677"/>
        <item x="12012"/>
        <item x="55"/>
        <item x="12385"/>
        <item x="4850"/>
        <item x="4761"/>
        <item x="4615"/>
        <item x="4859"/>
        <item x="11190"/>
        <item x="11106"/>
        <item x="10740"/>
        <item x="10683"/>
        <item x="10330"/>
        <item x="4277"/>
        <item x="10589"/>
        <item x="10805"/>
        <item x="8420"/>
        <item x="8308"/>
        <item x="7920"/>
        <item x="7676"/>
        <item x="7534"/>
        <item x="7508"/>
        <item x="10042"/>
        <item x="10061"/>
        <item x="10075"/>
        <item x="9701"/>
        <item x="9321"/>
        <item x="10213"/>
        <item x="14146"/>
        <item x="14421"/>
        <item x="14431"/>
        <item x="13866"/>
        <item x="14009"/>
        <item x="20324"/>
        <item x="20930"/>
        <item x="20448"/>
        <item x="20497"/>
        <item x="19578"/>
        <item x="19974"/>
        <item x="5493"/>
        <item x="5093"/>
        <item x="5343"/>
        <item x="5331"/>
        <item x="5369"/>
        <item x="5237"/>
        <item x="8589"/>
        <item x="9139"/>
        <item x="8504"/>
        <item x="2366"/>
        <item x="1913"/>
        <item x="2326"/>
        <item x="8918"/>
        <item x="21285"/>
        <item x="21440"/>
        <item x="18621"/>
        <item x="14891"/>
        <item x="14870"/>
        <item x="1390"/>
        <item x="1292"/>
        <item x="1655"/>
        <item x="1342"/>
        <item x="1191"/>
        <item x="6142"/>
        <item x="6241"/>
        <item x="1349"/>
        <item x="6803"/>
        <item x="6601"/>
        <item x="6504"/>
        <item x="6187"/>
        <item x="7079"/>
        <item x="5793"/>
        <item x="6298"/>
        <item x="6087"/>
        <item x="7040"/>
        <item x="6586"/>
        <item x="7360"/>
        <item x="6935"/>
        <item x="6133"/>
        <item x="6431"/>
        <item x="3609"/>
        <item x="2836"/>
        <item x="3094"/>
        <item x="3040"/>
        <item x="2971"/>
        <item x="16087"/>
        <item x="16090"/>
        <item x="3213"/>
        <item x="15237"/>
        <item x="15717"/>
        <item x="15459"/>
        <item x="15845"/>
        <item x="15327"/>
        <item x="15000"/>
        <item x="18074"/>
        <item x="17677"/>
        <item x="18241"/>
        <item x="17506"/>
        <item x="18182"/>
        <item x="17979"/>
        <item x="13073"/>
        <item x="18381"/>
        <item x="13453"/>
        <item x="13674"/>
        <item x="13452"/>
        <item x="12938"/>
        <item x="16853"/>
        <item x="17079"/>
        <item x="16336"/>
        <item x="16234"/>
        <item x="16513"/>
        <item x="752"/>
        <item x="584"/>
        <item x="135"/>
        <item x="833"/>
        <item x="683"/>
        <item x="544"/>
        <item x="692"/>
        <item x="824"/>
        <item x="929"/>
        <item x="847"/>
        <item x="11999"/>
        <item x="612"/>
        <item x="11908"/>
        <item x="12246"/>
        <item x="11855"/>
        <item x="12603"/>
        <item x="11990"/>
        <item x="4025"/>
        <item x="4931"/>
        <item x="4228"/>
        <item x="4376"/>
        <item x="4588"/>
        <item x="4403"/>
        <item x="4901"/>
        <item x="4447"/>
        <item x="4190"/>
        <item x="4297"/>
        <item x="10586"/>
        <item x="10475"/>
        <item x="11221"/>
        <item x="11039"/>
        <item x="8084"/>
        <item x="7797"/>
        <item x="9969"/>
        <item x="9920"/>
        <item x="9594"/>
        <item x="10175"/>
        <item x="14311"/>
        <item x="14266"/>
        <item x="14552"/>
        <item x="20735"/>
        <item x="13940"/>
        <item x="20992"/>
        <item x="20562"/>
        <item x="14219"/>
        <item x="20872"/>
        <item x="20389"/>
        <item x="20343"/>
        <item x="20061"/>
        <item x="19351"/>
        <item x="5530"/>
        <item x="8679"/>
        <item x="21443"/>
        <item x="21225"/>
        <item x="1303"/>
        <item x="1572"/>
        <item x="1399"/>
        <item x="1631"/>
        <item x="6528"/>
        <item x="6764"/>
        <item x="6713"/>
        <item x="6576"/>
        <item x="6588"/>
        <item x="6696"/>
        <item x="3110"/>
        <item x="2597"/>
        <item x="3186"/>
        <item x="3096"/>
        <item x="2688"/>
        <item x="3064"/>
        <item x="15407"/>
        <item x="15520"/>
        <item x="15745"/>
        <item x="15680"/>
        <item x="18515"/>
        <item x="18452"/>
        <item x="15288"/>
        <item x="17669"/>
        <item x="18257"/>
        <item x="12965"/>
        <item x="17684"/>
        <item x="13585"/>
        <item x="12941"/>
        <item x="17733"/>
        <item x="12786"/>
        <item x="12843"/>
        <item x="12648"/>
        <item x="13234"/>
        <item x="13155"/>
        <item x="17018"/>
        <item x="13140"/>
        <item x="17285"/>
        <item x="17266"/>
        <item x="16219"/>
        <item x="12967"/>
        <item x="13167"/>
        <item x="16886"/>
        <item x="941"/>
        <item x="17097"/>
        <item x="767"/>
        <item x="12348"/>
        <item x="11936"/>
        <item x="105"/>
        <item x="12034"/>
        <item x="4512"/>
        <item x="4631"/>
        <item x="4825"/>
        <item x="12430"/>
        <item x="4081"/>
        <item x="4085"/>
        <item x="3821"/>
        <item x="3831"/>
        <item x="4212"/>
        <item x="10828"/>
        <item x="3819"/>
        <item x="11263"/>
        <item x="11014"/>
        <item x="10569"/>
        <item x="10435"/>
        <item x="10367"/>
        <item x="10083"/>
        <item x="7408"/>
        <item x="9960"/>
        <item x="9688"/>
        <item x="9581"/>
        <item x="13899"/>
        <item x="13712"/>
        <item x="13932"/>
        <item x="20745"/>
        <item x="20500"/>
        <item x="20204"/>
        <item x="20307"/>
        <item x="20456"/>
        <item x="19922"/>
        <item x="4955"/>
        <item x="5573"/>
        <item x="5209"/>
        <item x="8574"/>
        <item x="2170"/>
        <item x="1981"/>
        <item x="21316"/>
        <item x="2382"/>
        <item x="21378"/>
        <item x="21066"/>
        <item x="18972"/>
        <item x="18898"/>
        <item x="14731"/>
        <item x="7303"/>
        <item x="6679"/>
        <item x="6792"/>
        <item x="6937"/>
        <item x="7257"/>
        <item x="7000"/>
        <item x="2884"/>
        <item x="15328"/>
        <item x="16142"/>
        <item x="17995"/>
        <item x="17869"/>
        <item x="279"/>
        <item x="722"/>
        <item x="628"/>
        <item x="218"/>
        <item x="645"/>
        <item x="394"/>
        <item x="685"/>
        <item x="11978"/>
        <item x="12437"/>
        <item x="12290"/>
        <item x="4896"/>
        <item x="11338"/>
        <item x="9673"/>
        <item x="19445"/>
        <item x="8525"/>
        <item x="1737"/>
        <item x="3402"/>
        <item x="3615"/>
        <item x="18037"/>
        <item x="17235"/>
        <item x="16471"/>
        <item x="16283"/>
        <item x="17374"/>
        <item x="332"/>
        <item x="29"/>
        <item x="11505"/>
        <item x="11461"/>
        <item x="11021"/>
        <item x="7922"/>
        <item x="7839"/>
        <item x="20888"/>
        <item x="21085"/>
        <item x="1417"/>
        <item x="1663"/>
        <item x="1592"/>
        <item x="6919"/>
        <item x="7171"/>
        <item x="6987"/>
        <item x="6391"/>
        <item x="7313"/>
        <item x="6518"/>
        <item x="5829"/>
        <item x="3227"/>
        <item x="3380"/>
        <item x="2857"/>
        <item x="2797"/>
        <item x="16177"/>
        <item x="15355"/>
        <item x="17881"/>
        <item x="17631"/>
        <item x="18533"/>
        <item x="17916"/>
        <item x="18187"/>
        <item x="18239"/>
        <item x="17646"/>
        <item x="13267"/>
        <item x="13238"/>
        <item x="12994"/>
        <item x="12718"/>
        <item x="12734"/>
        <item x="13174"/>
        <item x="13166"/>
        <item x="17030"/>
        <item x="16610"/>
        <item x="16832"/>
        <item x="16669"/>
        <item x="648"/>
        <item x="917"/>
        <item x="969"/>
        <item x="11793"/>
        <item x="11905"/>
        <item x="12079"/>
        <item x="12182"/>
        <item x="12411"/>
        <item x="4494"/>
        <item x="4639"/>
        <item x="4710"/>
        <item x="8438"/>
        <item x="8474"/>
        <item x="8232"/>
        <item x="8402"/>
        <item x="7517"/>
        <item x="9566"/>
        <item x="9591"/>
        <item x="9345"/>
        <item x="9958"/>
        <item x="9954"/>
        <item x="10129"/>
        <item x="9734"/>
        <item x="13976"/>
        <item x="14233"/>
        <item x="13737"/>
        <item x="20158"/>
        <item x="21013"/>
        <item x="19950"/>
        <item x="5704"/>
        <item x="9084"/>
        <item x="9124"/>
        <item x="9160"/>
        <item x="9215"/>
        <item x="19004"/>
        <item x="21517"/>
        <item x="1181"/>
        <item x="1720"/>
        <item x="1536"/>
        <item x="1646"/>
        <item x="6659"/>
        <item x="6947"/>
        <item x="6955"/>
        <item x="6032"/>
        <item x="6299"/>
        <item x="6497"/>
        <item x="3705"/>
        <item x="3023"/>
        <item x="2968"/>
        <item x="3430"/>
        <item x="15353"/>
        <item x="15029"/>
        <item x="15698"/>
        <item x="17760"/>
        <item x="17546"/>
        <item x="18211"/>
        <item x="18523"/>
        <item x="17512"/>
        <item x="13512"/>
        <item x="12846"/>
        <item x="13375"/>
        <item x="923"/>
        <item x="151"/>
        <item x="124"/>
        <item x="618"/>
        <item x="591"/>
        <item x="48"/>
        <item x="16"/>
        <item x="40"/>
        <item x="995"/>
        <item x="187"/>
        <item x="737"/>
        <item x="12345"/>
        <item x="12214"/>
        <item x="12556"/>
        <item x="12148"/>
        <item x="11678"/>
        <item x="12084"/>
        <item x="11572"/>
        <item x="11691"/>
        <item x="12365"/>
        <item x="4533"/>
        <item x="4078"/>
        <item x="4864"/>
        <item x="3955"/>
        <item x="4749"/>
        <item x="4868"/>
        <item x="11185"/>
        <item x="10825"/>
        <item x="4309"/>
        <item x="4028"/>
        <item x="11433"/>
        <item x="11355"/>
        <item x="10665"/>
        <item x="11366"/>
        <item x="11149"/>
        <item x="8293"/>
        <item x="7740"/>
        <item x="8313"/>
        <item x="7817"/>
        <item x="8104"/>
        <item x="8027"/>
        <item x="7658"/>
        <item x="8274"/>
        <item x="8198"/>
        <item x="9598"/>
        <item x="14162"/>
        <item x="14420"/>
        <item x="9464"/>
        <item x="13703"/>
        <item x="13896"/>
        <item x="20753"/>
        <item x="20620"/>
        <item x="20712"/>
        <item x="20940"/>
        <item x="20355"/>
        <item x="20729"/>
        <item x="21028"/>
        <item x="20430"/>
        <item x="19748"/>
        <item x="19952"/>
        <item x="19479"/>
        <item x="19903"/>
        <item x="19221"/>
        <item x="19367"/>
        <item x="19822"/>
        <item x="19646"/>
        <item x="5706"/>
        <item x="8842"/>
        <item x="8731"/>
        <item x="1870"/>
        <item x="2147"/>
        <item x="2137"/>
        <item x="2381"/>
        <item x="21299"/>
        <item x="18875"/>
        <item x="14753"/>
        <item x="14751"/>
        <item x="1669"/>
        <item x="1173"/>
        <item x="1462"/>
        <item x="6956"/>
        <item x="7017"/>
        <item x="6222"/>
        <item x="5959"/>
        <item x="7022"/>
        <item x="3210"/>
        <item x="3424"/>
        <item x="2631"/>
        <item x="15007"/>
        <item x="15151"/>
        <item x="15913"/>
        <item x="16060"/>
        <item x="15260"/>
        <item x="17840"/>
        <item x="17483"/>
        <item x="18097"/>
        <item x="17485"/>
        <item x="13184"/>
        <item x="17261"/>
        <item x="16493"/>
        <item x="17143"/>
        <item x="16422"/>
        <item x="17115"/>
        <item x="16820"/>
        <item x="16509"/>
        <item x="16746"/>
        <item x="854"/>
        <item x="605"/>
        <item x="681"/>
        <item x="843"/>
        <item x="918"/>
        <item x="143"/>
        <item x="12509"/>
        <item x="12323"/>
        <item x="458"/>
        <item x="12422"/>
        <item x="12321"/>
        <item x="4752"/>
        <item x="4695"/>
        <item x="4739"/>
        <item x="4398"/>
        <item x="11282"/>
        <item x="4574"/>
        <item x="10293"/>
        <item x="11135"/>
        <item x="11383"/>
        <item x="4074"/>
        <item x="10602"/>
        <item x="10907"/>
        <item x="10897"/>
        <item x="11350"/>
        <item x="10298"/>
        <item x="8280"/>
        <item x="10762"/>
        <item x="7466"/>
        <item x="8017"/>
        <item x="7413"/>
        <item x="7464"/>
        <item x="10141"/>
        <item x="9580"/>
        <item x="9338"/>
        <item x="9745"/>
        <item x="9382"/>
        <item x="14254"/>
        <item x="13801"/>
        <item x="14577"/>
        <item x="13935"/>
        <item x="20391"/>
        <item x="20292"/>
        <item x="13832"/>
        <item x="20654"/>
        <item x="20508"/>
        <item x="20148"/>
        <item x="20108"/>
        <item x="20806"/>
        <item x="21043"/>
        <item x="20260"/>
        <item x="19978"/>
        <item x="19798"/>
        <item x="19292"/>
        <item x="19890"/>
        <item x="5214"/>
        <item x="5356"/>
        <item x="5326"/>
        <item x="5046"/>
        <item x="5574"/>
        <item x="8989"/>
        <item x="2113"/>
        <item x="2066"/>
        <item x="1858"/>
        <item x="19147"/>
        <item x="18980"/>
        <item x="18585"/>
        <item x="1657"/>
        <item x="1435"/>
        <item x="1553"/>
        <item x="6749"/>
        <item x="6790"/>
        <item x="6959"/>
        <item x="6026"/>
        <item x="6883"/>
        <item x="7061"/>
        <item x="7219"/>
        <item x="7262"/>
        <item x="6558"/>
        <item x="6136"/>
        <item x="6387"/>
        <item x="7124"/>
        <item x="6814"/>
        <item x="3165"/>
        <item x="3181"/>
        <item x="3140"/>
        <item x="2593"/>
        <item x="16106"/>
        <item x="16152"/>
        <item x="15443"/>
        <item x="15792"/>
        <item x="15729"/>
        <item x="15154"/>
        <item x="15941"/>
        <item x="15567"/>
        <item x="17563"/>
        <item x="12649"/>
        <item x="12807"/>
        <item x="12717"/>
        <item x="13286"/>
        <item x="13380"/>
        <item x="12824"/>
        <item x="17373"/>
        <item x="16858"/>
        <item x="17280"/>
        <item x="16648"/>
        <item x="17064"/>
        <item x="305"/>
        <item x="991"/>
        <item x="677"/>
        <item x="183"/>
        <item x="377"/>
        <item x="286"/>
        <item x="11819"/>
        <item x="11988"/>
        <item x="11994"/>
        <item x="11690"/>
        <item x="4195"/>
        <item x="4669"/>
        <item x="4718"/>
        <item x="4338"/>
        <item x="4312"/>
        <item x="10391"/>
        <item x="11348"/>
        <item x="8452"/>
        <item x="7514"/>
        <item x="8406"/>
        <item x="8114"/>
        <item x="10135"/>
        <item x="9829"/>
        <item x="9990"/>
        <item x="9872"/>
        <item x="10101"/>
        <item x="9971"/>
        <item x="14341"/>
        <item x="13959"/>
        <item x="14354"/>
        <item x="14658"/>
        <item x="14600"/>
        <item x="13983"/>
        <item x="20227"/>
        <item x="20909"/>
        <item x="20842"/>
        <item x="20623"/>
        <item x="20894"/>
        <item x="20548"/>
        <item x="20542"/>
        <item x="19396"/>
        <item x="19904"/>
        <item x="5395"/>
        <item x="5461"/>
        <item x="5720"/>
        <item x="5640"/>
        <item x="5180"/>
        <item x="9198"/>
        <item x="8779"/>
        <item x="1878"/>
        <item x="2167"/>
        <item x="1910"/>
        <item x="2105"/>
        <item x="1893"/>
        <item x="2500"/>
        <item x="21266"/>
        <item x="19018"/>
        <item x="18873"/>
        <item x="14882"/>
        <item x="21535"/>
        <item x="1125"/>
        <item x="7177"/>
        <item x="6512"/>
        <item x="5881"/>
        <item x="6607"/>
        <item x="7251"/>
        <item x="6492"/>
        <item x="6350"/>
        <item x="6702"/>
        <item x="3039"/>
        <item x="6916"/>
        <item x="7166"/>
        <item x="7202"/>
        <item x="6119"/>
        <item x="2741"/>
        <item x="3161"/>
        <item x="3020"/>
        <item x="2738"/>
        <item x="15851"/>
        <item x="15168"/>
        <item x="15831"/>
        <item x="17836"/>
        <item x="18089"/>
        <item x="17753"/>
        <item x="17549"/>
        <item x="15899"/>
        <item x="17764"/>
        <item x="15628"/>
        <item x="12899"/>
        <item x="13360"/>
        <item x="13203"/>
        <item x="13324"/>
        <item x="17094"/>
        <item x="16735"/>
        <item x="17274"/>
        <item x="16360"/>
        <item x="17008"/>
        <item x="16369"/>
        <item x="16301"/>
        <item x="17186"/>
        <item x="255"/>
        <item x="830"/>
        <item x="297"/>
        <item x="226"/>
        <item x="194"/>
        <item x="672"/>
        <item x="16606"/>
        <item x="12398"/>
        <item x="12384"/>
        <item x="738"/>
        <item x="452"/>
        <item x="148"/>
        <item x="302"/>
        <item x="11515"/>
        <item x="12087"/>
        <item x="4705"/>
        <item x="11513"/>
        <item x="4644"/>
        <item x="4360"/>
        <item x="4692"/>
        <item x="4702"/>
        <item x="4418"/>
        <item x="4520"/>
        <item x="4560"/>
        <item x="4564"/>
        <item x="4340"/>
        <item x="10806"/>
        <item x="11423"/>
        <item x="11133"/>
        <item x="10787"/>
        <item x="10544"/>
        <item x="11453"/>
        <item x="10429"/>
        <item x="10969"/>
        <item x="7518"/>
        <item x="7914"/>
        <item x="8207"/>
        <item x="10095"/>
        <item x="9608"/>
        <item x="10195"/>
        <item x="8080"/>
        <item x="9472"/>
        <item x="9671"/>
        <item x="14381"/>
        <item x="14609"/>
        <item x="14644"/>
        <item x="13784"/>
        <item x="13783"/>
        <item x="13921"/>
        <item x="20133"/>
        <item x="19305"/>
        <item x="19428"/>
        <item x="19198"/>
        <item x="19190"/>
        <item x="5441"/>
        <item x="19211"/>
        <item x="5334"/>
        <item x="5721"/>
        <item x="5588"/>
        <item x="8704"/>
        <item x="9047"/>
        <item x="2399"/>
        <item x="1909"/>
        <item x="21189"/>
        <item x="19035"/>
        <item x="18888"/>
        <item x="18762"/>
        <item x="14890"/>
        <item x="1774"/>
        <item x="1260"/>
        <item x="1249"/>
        <item x="6631"/>
        <item x="5776"/>
        <item x="7299"/>
        <item x="6024"/>
        <item x="6398"/>
        <item x="5838"/>
        <item x="6539"/>
        <item x="6832"/>
        <item x="2582"/>
        <item x="3228"/>
        <item x="15311"/>
        <item x="15227"/>
        <item x="15193"/>
        <item x="17576"/>
        <item x="17986"/>
        <item x="12823"/>
        <item x="13682"/>
        <item x="16955"/>
        <item x="16657"/>
        <item x="16236"/>
        <item x="16355"/>
        <item x="16280"/>
        <item x="16421"/>
        <item x="17316"/>
        <item x="862"/>
        <item x="164"/>
        <item x="3976"/>
        <item x="7804"/>
        <item x="8152"/>
        <item x="19827"/>
        <item x="14817"/>
        <item x="21541"/>
        <item x="6774"/>
        <item x="2779"/>
        <item x="16011"/>
        <item x="15747"/>
        <item x="3197"/>
        <item x="2933"/>
        <item x="15846"/>
        <item x="16052"/>
        <item x="15318"/>
        <item x="18377"/>
        <item x="13513"/>
        <item x="16266"/>
        <item x="16237"/>
        <item x="16701"/>
        <item x="998"/>
        <item x="879"/>
        <item x="16444"/>
        <item x="9093"/>
        <item x="2442"/>
        <item x="2229"/>
        <item x="1582"/>
        <item x="6428"/>
        <item x="6261"/>
        <item x="6370"/>
        <item x="6552"/>
        <item x="6952"/>
        <item x="6508"/>
        <item x="2682"/>
        <item x="2771"/>
        <item x="3502"/>
        <item x="3490"/>
        <item x="3219"/>
        <item x="3416"/>
        <item x="3073"/>
        <item x="7280"/>
        <item x="2764"/>
        <item x="15972"/>
        <item x="15953"/>
        <item x="15315"/>
        <item x="18378"/>
        <item x="18347"/>
        <item x="18398"/>
        <item x="13562"/>
        <item x="13660"/>
        <item x="13676"/>
        <item x="12747"/>
        <item x="13246"/>
        <item x="17429"/>
        <item x="13577"/>
        <item x="13294"/>
        <item x="16572"/>
        <item x="17140"/>
        <item x="16731"/>
        <item x="16408"/>
        <item x="16782"/>
        <item x="899"/>
        <item x="688"/>
        <item x="11556"/>
        <item x="11516"/>
        <item x="12072"/>
        <item x="11911"/>
        <item x="11853"/>
        <item x="12191"/>
        <item x="12549"/>
        <item x="1"/>
        <item x="4057"/>
        <item x="4535"/>
        <item x="10591"/>
        <item x="10445"/>
        <item x="10292"/>
        <item x="10979"/>
        <item x="4224"/>
        <item x="11013"/>
        <item x="11103"/>
        <item x="8022"/>
        <item x="7693"/>
        <item x="8301"/>
        <item x="8141"/>
        <item x="7634"/>
        <item x="8149"/>
        <item x="9878"/>
        <item x="9950"/>
        <item x="9678"/>
        <item x="10215"/>
        <item x="9469"/>
        <item x="9717"/>
        <item x="7915"/>
        <item x="14330"/>
        <item x="13693"/>
        <item x="14326"/>
        <item x="14313"/>
        <item x="20335"/>
        <item x="20321"/>
        <item x="20694"/>
        <item x="14377"/>
        <item x="19873"/>
        <item x="19530"/>
        <item x="19796"/>
        <item x="5361"/>
        <item x="5648"/>
        <item x="5025"/>
        <item x="5456"/>
        <item x="4990"/>
        <item x="5535"/>
        <item x="5500"/>
        <item x="5492"/>
        <item x="8936"/>
        <item x="2197"/>
        <item x="2239"/>
        <item x="2206"/>
        <item x="2072"/>
        <item x="2210"/>
        <item x="8997"/>
        <item x="2235"/>
        <item x="21414"/>
        <item x="21305"/>
        <item x="21431"/>
        <item x="21381"/>
        <item x="21338"/>
        <item x="18960"/>
        <item x="21589"/>
        <item x="1377"/>
        <item x="21624"/>
        <item x="21598"/>
        <item x="21539"/>
        <item x="1544"/>
        <item x="1126"/>
        <item x="1755"/>
        <item x="6072"/>
        <item x="7006"/>
        <item x="6678"/>
        <item x="7013"/>
        <item x="6237"/>
        <item x="2849"/>
        <item x="3722"/>
        <item x="3613"/>
        <item x="3302"/>
        <item x="15828"/>
        <item x="15032"/>
        <item x="15176"/>
        <item x="15864"/>
        <item x="15082"/>
        <item x="3531"/>
        <item x="18462"/>
        <item x="17778"/>
        <item x="17533"/>
        <item x="17647"/>
        <item x="13399"/>
        <item x="13423"/>
        <item x="13594"/>
        <item x="17342"/>
        <item x="16609"/>
        <item x="16927"/>
        <item x="17031"/>
        <item x="16998"/>
        <item x="16324"/>
        <item x="16835"/>
        <item x="17330"/>
        <item x="16327"/>
        <item x="12934"/>
        <item x="16460"/>
        <item x="754"/>
        <item x="951"/>
        <item x="898"/>
        <item x="156"/>
        <item x="552"/>
        <item x="950"/>
        <item x="555"/>
        <item x="568"/>
        <item x="16298"/>
        <item x="676"/>
        <item x="442"/>
        <item x="12056"/>
        <item x="12390"/>
        <item x="11494"/>
        <item x="11987"/>
        <item x="11706"/>
        <item x="11639"/>
        <item x="500"/>
        <item x="12493"/>
        <item x="4365"/>
        <item x="4130"/>
        <item x="4082"/>
        <item x="11532"/>
        <item x="4430"/>
        <item x="4146"/>
        <item x="10635"/>
        <item x="11163"/>
        <item x="4478"/>
        <item x="4270"/>
        <item x="3874"/>
        <item x="8238"/>
        <item x="7525"/>
        <item x="8290"/>
        <item x="7655"/>
        <item x="7504"/>
        <item x="9637"/>
        <item x="9869"/>
        <item x="10008"/>
        <item x="9544"/>
        <item x="9557"/>
        <item x="14468"/>
        <item x="14052"/>
        <item x="14319"/>
        <item x="14043"/>
        <item x="9276"/>
        <item x="10106"/>
        <item x="20429"/>
        <item x="20243"/>
        <item x="20793"/>
        <item x="20057"/>
        <item x="20199"/>
        <item x="20229"/>
        <item x="20488"/>
        <item x="20719"/>
        <item x="14245"/>
        <item x="14040"/>
        <item x="20811"/>
        <item x="20913"/>
        <item x="19192"/>
        <item x="19464"/>
        <item x="19809"/>
        <item x="19535"/>
        <item x="19430"/>
        <item x="19760"/>
        <item x="19746"/>
        <item x="4985"/>
        <item x="5229"/>
        <item x="5099"/>
        <item x="5620"/>
        <item x="9133"/>
        <item x="8500"/>
        <item x="5284"/>
        <item x="8887"/>
        <item x="2027"/>
        <item x="1935"/>
        <item x="19065"/>
        <item x="14744"/>
        <item x="14859"/>
        <item x="21554"/>
        <item x="1154"/>
        <item x="21639"/>
        <item x="5801"/>
        <item x="6124"/>
        <item x="6330"/>
        <item x="7282"/>
        <item x="6769"/>
        <item x="6843"/>
        <item x="5854"/>
        <item x="6976"/>
        <item x="3077"/>
        <item x="3202"/>
        <item x="3592"/>
        <item x="2891"/>
        <item x="3233"/>
        <item x="2767"/>
        <item x="3083"/>
        <item x="6885"/>
        <item x="6767"/>
        <item x="6437"/>
        <item x="6418"/>
        <item x="3296"/>
        <item x="15819"/>
        <item x="3321"/>
        <item x="15196"/>
        <item x="3266"/>
        <item x="15510"/>
        <item x="15006"/>
        <item x="16020"/>
        <item x="2803"/>
        <item x="3460"/>
        <item x="18045"/>
        <item x="17564"/>
        <item x="18503"/>
        <item x="17514"/>
        <item x="17427"/>
        <item x="18086"/>
        <item x="15517"/>
        <item x="18231"/>
        <item x="15880"/>
        <item x="15239"/>
        <item x="18119"/>
        <item x="12946"/>
        <item x="13530"/>
        <item x="13298"/>
        <item x="12985"/>
        <item x="13163"/>
        <item x="18309"/>
        <item x="18106"/>
        <item x="17909"/>
        <item x="13377"/>
        <item x="16518"/>
        <item x="16906"/>
        <item x="16997"/>
        <item x="16644"/>
        <item x="16290"/>
        <item x="16446"/>
        <item x="17046"/>
        <item x="12944"/>
        <item x="13216"/>
        <item x="12610"/>
        <item x="391"/>
        <item x="168"/>
        <item x="653"/>
        <item x="16802"/>
        <item x="12336"/>
        <item x="11922"/>
        <item x="1040"/>
        <item x="11536"/>
        <item x="4729"/>
        <item x="3801"/>
        <item x="11662"/>
        <item x="3998"/>
        <item x="3786"/>
        <item x="4333"/>
        <item x="10705"/>
        <item x="11259"/>
        <item x="10456"/>
        <item x="10826"/>
        <item x="10332"/>
        <item x="4782"/>
        <item x="7885"/>
        <item x="8157"/>
        <item x="10338"/>
        <item x="8391"/>
        <item x="7985"/>
        <item x="10687"/>
        <item x="10345"/>
        <item x="11291"/>
        <item x="8199"/>
        <item x="10133"/>
        <item x="10116"/>
        <item x="9611"/>
        <item x="7614"/>
        <item x="7909"/>
        <item x="7481"/>
        <item x="7806"/>
        <item x="8241"/>
        <item x="9521"/>
        <item x="14221"/>
        <item x="9593"/>
        <item x="20084"/>
        <item x="14276"/>
        <item x="19916"/>
        <item x="20875"/>
        <item x="19558"/>
        <item x="19729"/>
        <item x="20086"/>
        <item x="20796"/>
        <item x="20666"/>
        <item x="4991"/>
        <item x="19429"/>
        <item x="19446"/>
        <item x="19236"/>
        <item x="19584"/>
        <item x="8949"/>
        <item x="5690"/>
        <item x="8601"/>
        <item x="8503"/>
        <item x="5626"/>
        <item x="2198"/>
        <item x="2497"/>
        <item x="2445"/>
        <item x="8992"/>
        <item x="9150"/>
        <item x="9015"/>
        <item x="2435"/>
        <item x="21113"/>
        <item x="21108"/>
        <item x="21178"/>
        <item x="18571"/>
        <item x="1177"/>
        <item x="1171"/>
        <item x="6899"/>
        <item x="6889"/>
        <item x="6345"/>
        <item x="6821"/>
        <item x="6446"/>
        <item x="3714"/>
        <item x="6851"/>
        <item x="16007"/>
        <item x="16098"/>
        <item x="15057"/>
        <item x="15392"/>
        <item x="17392"/>
        <item x="18212"/>
        <item x="15038"/>
        <item x="17780"/>
        <item x="15076"/>
        <item x="17584"/>
        <item x="18189"/>
        <item x="16607"/>
        <item x="17282"/>
        <item x="16715"/>
        <item x="17219"/>
        <item x="17081"/>
        <item x="16405"/>
        <item x="16362"/>
        <item x="16690"/>
        <item x="13159"/>
        <item x="16365"/>
        <item x="802"/>
        <item x="16678"/>
        <item x="873"/>
        <item x="12581"/>
        <item x="12377"/>
        <item x="12522"/>
        <item x="11887"/>
        <item x="869"/>
        <item x="784"/>
        <item x="4135"/>
        <item x="4514"/>
        <item x="4690"/>
        <item x="3905"/>
        <item x="11673"/>
        <item x="11372"/>
        <item x="10546"/>
        <item x="10625"/>
        <item x="10887"/>
        <item x="11410"/>
        <item x="8033"/>
        <item x="7662"/>
        <item x="7406"/>
        <item x="8018"/>
        <item x="10738"/>
        <item x="9674"/>
        <item x="9257"/>
        <item x="9690"/>
        <item x="9504"/>
        <item x="14105"/>
        <item x="13716"/>
        <item x="13869"/>
        <item x="9801"/>
        <item x="9358"/>
        <item x="10088"/>
        <item x="13771"/>
        <item x="9279"/>
        <item x="20424"/>
        <item x="20557"/>
        <item x="14196"/>
        <item x="13826"/>
        <item x="14516"/>
        <item x="20908"/>
        <item x="5724"/>
        <item x="5544"/>
        <item x="5242"/>
        <item x="5440"/>
        <item x="4999"/>
        <item x="19829"/>
        <item x="5071"/>
        <item x="19676"/>
        <item x="19675"/>
        <item x="5744"/>
        <item x="8603"/>
        <item x="2400"/>
        <item x="2268"/>
        <item x="21182"/>
        <item x="21232"/>
        <item x="1783"/>
        <item x="1246"/>
        <item x="1319"/>
        <item x="7159"/>
        <item x="7043"/>
        <item x="7193"/>
        <item x="21619"/>
        <item x="6223"/>
        <item x="6394"/>
        <item x="6615"/>
        <item x="6314"/>
        <item x="3100"/>
        <item x="2869"/>
        <item x="3578"/>
        <item x="3163"/>
        <item x="15433"/>
        <item x="16036"/>
        <item x="18073"/>
        <item x="18159"/>
        <item x="18561"/>
        <item x="12977"/>
        <item x="13528"/>
        <item x="17481"/>
        <item x="16899"/>
        <item x="16979"/>
        <item x="17349"/>
        <item x="17150"/>
        <item x="17182"/>
        <item x="16338"/>
        <item x="16772"/>
        <item x="17341"/>
        <item x="13465"/>
        <item x="16545"/>
        <item x="16330"/>
        <item x="136"/>
        <item x="11919"/>
        <item x="12588"/>
        <item x="12245"/>
        <item x="11852"/>
        <item x="11754"/>
        <item x="12060"/>
        <item x="12112"/>
        <item x="11761"/>
        <item x="11566"/>
        <item x="12156"/>
        <item x="12594"/>
        <item x="11517"/>
        <item x="11799"/>
        <item x="12366"/>
        <item x="4567"/>
        <item x="4241"/>
        <item x="4491"/>
        <item x="4274"/>
        <item x="11451"/>
        <item x="10289"/>
        <item x="10902"/>
        <item x="10407"/>
        <item x="10597"/>
        <item x="11373"/>
        <item x="7585"/>
        <item x="8004"/>
        <item x="8355"/>
        <item x="7923"/>
        <item x="7616"/>
        <item x="8169"/>
        <item x="8283"/>
        <item x="7921"/>
        <item x="7669"/>
        <item x="9742"/>
        <item x="9320"/>
        <item x="9722"/>
        <item x="9485"/>
        <item x="8107"/>
        <item x="7733"/>
        <item x="7841"/>
        <item x="9596"/>
        <item x="9323"/>
        <item x="10233"/>
        <item x="9766"/>
        <item x="14546"/>
        <item x="14375"/>
        <item x="13879"/>
        <item x="14329"/>
        <item x="14157"/>
        <item x="14211"/>
        <item x="20853"/>
        <item x="20330"/>
        <item x="20287"/>
        <item x="19997"/>
        <item x="19253"/>
        <item x="19273"/>
        <item x="5236"/>
        <item x="5008"/>
        <item x="5224"/>
        <item x="1987"/>
        <item x="21445"/>
        <item x="21464"/>
        <item x="21320"/>
        <item x="19021"/>
        <item x="18884"/>
        <item x="14717"/>
        <item x="1440"/>
        <item x="7014"/>
        <item x="6581"/>
        <item x="6886"/>
        <item x="7052"/>
        <item x="3660"/>
        <item x="3555"/>
        <item x="3162"/>
        <item x="3558"/>
        <item x="15351"/>
        <item x="15333"/>
        <item x="15915"/>
        <item x="18547"/>
        <item x="18404"/>
        <item x="17560"/>
        <item x="18273"/>
        <item x="13058"/>
        <item x="13228"/>
        <item x="16533"/>
        <item x="17096"/>
        <item x="17348"/>
        <item x="16377"/>
        <item x="16391"/>
        <item x="16497"/>
        <item x="17368"/>
        <item x="805"/>
        <item x="878"/>
        <item x="493"/>
        <item x="11751"/>
        <item x="4405"/>
        <item x="4489"/>
        <item x="4851"/>
        <item x="11437"/>
        <item x="10824"/>
        <item x="7584"/>
        <item x="8267"/>
        <item x="7901"/>
        <item x="8268"/>
        <item x="9579"/>
        <item x="9982"/>
        <item x="14660"/>
        <item x="13906"/>
        <item x="14624"/>
        <item x="14417"/>
        <item x="9028"/>
        <item x="18916"/>
        <item x="1100"/>
        <item x="6759"/>
        <item x="6509"/>
        <item x="3229"/>
        <item x="15287"/>
        <item x="16080"/>
        <item x="15626"/>
        <item x="926"/>
        <item x="11300"/>
        <item x="5685"/>
        <item x="5365"/>
        <item x="8922"/>
        <item x="2203"/>
        <item x="21416"/>
        <item x="1767"/>
        <item x="1795"/>
        <item x="1252"/>
        <item x="1104"/>
        <item x="6275"/>
        <item x="7306"/>
        <item x="6483"/>
        <item x="6434"/>
        <item x="5890"/>
        <item x="1111"/>
        <item x="2742"/>
        <item x="3708"/>
        <item x="2852"/>
        <item x="2750"/>
        <item x="3257"/>
        <item x="2963"/>
        <item x="3057"/>
        <item x="17404"/>
        <item x="18517"/>
        <item x="17725"/>
        <item x="18061"/>
        <item x="18331"/>
        <item x="18444"/>
        <item x="17981"/>
        <item x="17997"/>
        <item x="17511"/>
        <item x="13096"/>
        <item x="13496"/>
        <item x="12723"/>
        <item x="16636"/>
        <item x="17339"/>
        <item x="17246"/>
        <item x="814"/>
        <item x="634"/>
        <item x="284"/>
        <item x="718"/>
        <item x="385"/>
        <item x="12312"/>
        <item x="11568"/>
        <item x="12047"/>
        <item x="4742"/>
        <item x="4419"/>
        <item x="4372"/>
        <item x="10710"/>
        <item x="7810"/>
        <item x="7443"/>
        <item x="7675"/>
        <item x="8036"/>
        <item x="9713"/>
        <item x="9898"/>
        <item x="14225"/>
        <item x="20423"/>
        <item x="20393"/>
        <item x="20231"/>
        <item x="20947"/>
        <item x="20449"/>
        <item x="19814"/>
        <item x="5290"/>
        <item x="8965"/>
        <item x="9221"/>
        <item x="9115"/>
        <item x="8594"/>
        <item x="8990"/>
        <item x="1856"/>
        <item x="2176"/>
        <item x="1835"/>
        <item x="21122"/>
        <item x="21166"/>
        <item x="18969"/>
        <item x="18765"/>
        <item x="18668"/>
        <item x="18714"/>
        <item x="14798"/>
        <item x="21511"/>
        <item x="1267"/>
        <item x="1311"/>
        <item x="1520"/>
        <item x="6720"/>
        <item x="6352"/>
        <item x="6429"/>
        <item x="6998"/>
        <item x="6478"/>
        <item x="5759"/>
        <item x="6098"/>
        <item x="6036"/>
        <item x="7318"/>
        <item x="7035"/>
        <item x="3514"/>
        <item x="3477"/>
        <item x="2641"/>
        <item x="3097"/>
        <item x="3035"/>
        <item x="16018"/>
        <item x="15734"/>
        <item x="15072"/>
        <item x="15056"/>
        <item x="15753"/>
        <item x="15409"/>
        <item x="15479"/>
        <item x="18455"/>
        <item x="17505"/>
        <item x="17706"/>
        <item x="17521"/>
        <item x="17710"/>
        <item x="13658"/>
        <item x="13263"/>
        <item x="13131"/>
        <item x="13621"/>
        <item x="13402"/>
        <item x="13553"/>
        <item x="13365"/>
        <item x="13595"/>
        <item x="13565"/>
        <item x="12957"/>
        <item x="16315"/>
        <item x="16722"/>
        <item x="17309"/>
        <item x="16461"/>
        <item x="17312"/>
        <item x="16733"/>
        <item x="798"/>
        <item x="335"/>
        <item x="863"/>
        <item x="797"/>
        <item x="12009"/>
        <item x="11750"/>
        <item x="12554"/>
        <item x="11845"/>
        <item x="3901"/>
        <item x="4589"/>
        <item x="11168"/>
        <item x="10364"/>
        <item x="8091"/>
        <item x="7540"/>
        <item x="9462"/>
        <item x="10047"/>
        <item x="14108"/>
        <item x="20091"/>
        <item x="20582"/>
        <item x="20092"/>
        <item x="19697"/>
        <item x="5220"/>
        <item x="8727"/>
        <item x="9036"/>
        <item x="8676"/>
        <item x="9058"/>
        <item x="2036"/>
        <item x="1846"/>
        <item x="21345"/>
        <item x="21390"/>
        <item x="19138"/>
        <item x="18912"/>
        <item x="18743"/>
        <item x="18567"/>
        <item x="18833"/>
        <item x="14727"/>
        <item x="14876"/>
        <item x="21492"/>
        <item x="1203"/>
        <item x="1442"/>
        <item x="7215"/>
        <item x="7241"/>
        <item x="6983"/>
        <item x="6567"/>
        <item x="5910"/>
        <item x="6594"/>
        <item x="6682"/>
        <item x="3409"/>
        <item x="6761"/>
        <item x="5957"/>
        <item x="3414"/>
        <item x="3761"/>
        <item x="16032"/>
        <item x="15086"/>
        <item x="15185"/>
        <item x="15307"/>
        <item x="15882"/>
        <item x="18128"/>
        <item x="17467"/>
        <item x="13254"/>
        <item x="13221"/>
        <item x="13061"/>
        <item x="13157"/>
        <item x="17696"/>
        <item x="13119"/>
        <item x="17322"/>
        <item x="16517"/>
        <item x="16996"/>
        <item x="17092"/>
        <item x="17226"/>
        <item x="17122"/>
        <item x="17215"/>
        <item x="16668"/>
        <item x="733"/>
        <item x="1013"/>
        <item x="101"/>
        <item x="17318"/>
        <item x="860"/>
        <item x="99"/>
        <item x="11775"/>
        <item x="11953"/>
        <item x="12561"/>
        <item x="11932"/>
        <item x="12401"/>
        <item x="11835"/>
        <item x="4736"/>
        <item x="4161"/>
        <item x="4145"/>
        <item x="11304"/>
        <item x="10483"/>
        <item x="10588"/>
        <item x="10692"/>
        <item x="10992"/>
        <item x="8403"/>
        <item x="7787"/>
        <item x="7835"/>
        <item x="9283"/>
        <item x="9721"/>
        <item x="9548"/>
        <item x="9606"/>
        <item x="14667"/>
        <item x="14238"/>
        <item x="14528"/>
        <item x="13975"/>
        <item x="10134"/>
        <item x="9916"/>
        <item x="13764"/>
        <item x="14264"/>
        <item x="20140"/>
        <item x="20250"/>
        <item x="20615"/>
        <item x="20751"/>
        <item x="20411"/>
        <item x="20631"/>
        <item x="19443"/>
        <item x="20368"/>
        <item x="19866"/>
        <item x="19854"/>
        <item x="4937"/>
        <item x="4974"/>
        <item x="4969"/>
        <item x="5362"/>
        <item x="8834"/>
        <item x="1840"/>
        <item x="1817"/>
        <item x="2166"/>
        <item x="1819"/>
        <item x="21143"/>
        <item x="18861"/>
        <item x="18806"/>
        <item x="1527"/>
        <item x="1114"/>
        <item x="6033"/>
        <item x="7142"/>
        <item x="6367"/>
        <item x="7364"/>
        <item x="6297"/>
        <item x="5886"/>
        <item x="6612"/>
        <item x="6706"/>
        <item x="3028"/>
        <item x="3061"/>
        <item x="3616"/>
        <item x="3482"/>
        <item x="3602"/>
        <item x="3259"/>
        <item x="15444"/>
        <item x="16107"/>
        <item x="15623"/>
        <item x="15139"/>
        <item x="15776"/>
        <item x="15295"/>
        <item x="15923"/>
        <item x="17896"/>
        <item x="18032"/>
        <item x="17808"/>
        <item x="17751"/>
        <item x="18524"/>
        <item x="13050"/>
        <item x="12771"/>
        <item x="12732"/>
        <item x="17091"/>
        <item x="17366"/>
        <item x="16261"/>
        <item x="16574"/>
        <item x="16894"/>
        <item x="16863"/>
        <item x="16750"/>
        <item x="308"/>
        <item x="578"/>
        <item x="928"/>
        <item x="152"/>
        <item x="291"/>
        <item x="28"/>
        <item x="12016"/>
        <item x="12374"/>
        <item x="11873"/>
        <item x="12527"/>
        <item x="11749"/>
        <item x="11989"/>
        <item x="4431"/>
        <item x="4086"/>
        <item x="4926"/>
        <item x="4042"/>
        <item x="4547"/>
        <item x="4101"/>
        <item x="4385"/>
        <item x="4355"/>
        <item x="11412"/>
        <item x="11290"/>
        <item x="10288"/>
        <item x="10943"/>
        <item x="8252"/>
        <item x="8337"/>
        <item x="7415"/>
        <item x="8048"/>
        <item x="8150"/>
        <item x="8244"/>
        <item x="8021"/>
        <item x="7759"/>
        <item x="9927"/>
        <item x="9738"/>
        <item x="9228"/>
        <item x="9610"/>
        <item x="9816"/>
        <item x="9715"/>
        <item x="10193"/>
        <item x="10058"/>
        <item x="9758"/>
        <item x="9633"/>
        <item x="10236"/>
        <item x="14710"/>
        <item x="14598"/>
        <item x="13939"/>
        <item x="14033"/>
        <item x="14566"/>
        <item x="14053"/>
        <item x="13769"/>
        <item x="13989"/>
        <item x="14084"/>
        <item x="20856"/>
        <item x="20367"/>
        <item x="20336"/>
        <item x="20145"/>
        <item x="20491"/>
        <item x="19920"/>
        <item x="20022"/>
        <item x="19264"/>
        <item x="19296"/>
        <item x="5281"/>
        <item x="5081"/>
        <item x="8649"/>
        <item x="9191"/>
        <item x="9145"/>
        <item x="9201"/>
        <item x="2540"/>
        <item x="1916"/>
        <item x="1842"/>
        <item x="2309"/>
        <item x="21385"/>
        <item x="21301"/>
        <item x="21347"/>
        <item x="1393"/>
        <item x="6717"/>
        <item x="6334"/>
        <item x="7054"/>
        <item x="6798"/>
        <item x="6426"/>
        <item x="6972"/>
        <item x="5995"/>
        <item x="7223"/>
        <item x="6726"/>
        <item x="5835"/>
        <item x="6704"/>
        <item x="3095"/>
        <item x="3748"/>
        <item x="3068"/>
        <item x="15263"/>
        <item x="15020"/>
        <item x="15341"/>
        <item x="16121"/>
        <item x="15482"/>
        <item x="15489"/>
        <item x="15737"/>
        <item x="15986"/>
        <item x="15981"/>
        <item x="15594"/>
        <item x="18217"/>
        <item x="18113"/>
        <item x="18390"/>
        <item x="12793"/>
        <item x="12873"/>
        <item x="13047"/>
        <item x="13034"/>
        <item x="12990"/>
        <item x="17223"/>
        <item x="16462"/>
        <item x="17287"/>
        <item x="16229"/>
        <item x="13570"/>
        <item x="16320"/>
        <item x="16838"/>
        <item x="17109"/>
        <item x="17279"/>
        <item x="694"/>
        <item x="141"/>
        <item x="474"/>
        <item x="501"/>
        <item x="540"/>
        <item x="16312"/>
        <item x="17166"/>
        <item x="911"/>
        <item x="112"/>
        <item x="557"/>
        <item x="280"/>
        <item x="11688"/>
        <item x="12038"/>
        <item x="11591"/>
        <item x="12304"/>
        <item x="4538"/>
        <item x="4655"/>
        <item x="4811"/>
        <item x="4578"/>
        <item x="10470"/>
        <item x="11387"/>
        <item x="10850"/>
        <item x="8329"/>
        <item x="7521"/>
        <item x="8014"/>
        <item x="9383"/>
        <item x="9560"/>
        <item x="10045"/>
        <item x="9823"/>
        <item x="14678"/>
        <item x="14498"/>
        <item x="14127"/>
        <item x="14419"/>
        <item x="14133"/>
        <item x="21003"/>
        <item x="20409"/>
        <item x="19901"/>
        <item x="19817"/>
        <item x="19989"/>
        <item x="5000"/>
        <item x="5523"/>
        <item x="5199"/>
        <item x="5718"/>
        <item x="5181"/>
        <item x="5486"/>
        <item x="5636"/>
        <item x="5268"/>
        <item x="5597"/>
        <item x="5266"/>
        <item x="9212"/>
        <item x="8555"/>
        <item x="5009"/>
        <item x="9034"/>
        <item x="2456"/>
        <item x="2383"/>
        <item x="2129"/>
        <item x="8807"/>
        <item x="2134"/>
        <item x="21144"/>
        <item x="18961"/>
        <item x="18948"/>
        <item x="18624"/>
        <item x="18604"/>
        <item x="14738"/>
        <item x="21581"/>
        <item x="1194"/>
        <item x="21615"/>
        <item x="7181"/>
        <item x="6433"/>
        <item x="7129"/>
        <item x="7249"/>
        <item x="3732"/>
        <item x="3081"/>
        <item x="3623"/>
        <item x="2718"/>
        <item x="2732"/>
        <item x="15513"/>
        <item x="15881"/>
        <item x="18421"/>
        <item x="17728"/>
        <item x="18214"/>
        <item x="17779"/>
        <item x="17902"/>
        <item x="13087"/>
        <item x="16321"/>
        <item x="16729"/>
        <item x="16676"/>
        <item x="17337"/>
        <item x="16826"/>
        <item x="746"/>
        <item x="11674"/>
        <item x="4227"/>
        <item x="3849"/>
        <item x="4658"/>
        <item x="4423"/>
        <item x="10358"/>
        <item x="11240"/>
        <item x="9265"/>
        <item x="14356"/>
        <item x="2311"/>
        <item x="19080"/>
        <item x="14740"/>
        <item x="21647"/>
        <item x="7030"/>
        <item x="7116"/>
        <item x="3354"/>
        <item x="2553"/>
        <item x="18326"/>
        <item x="18300"/>
        <item x="17503"/>
        <item x="13071"/>
        <item x="18411"/>
        <item x="277"/>
        <item x="133"/>
        <item x="16227"/>
        <item x="47"/>
        <item x="11789"/>
        <item x="12170"/>
        <item x="11661"/>
        <item x="144"/>
        <item x="4869"/>
        <item x="9631"/>
        <item x="9227"/>
        <item x="2412"/>
        <item x="2106"/>
        <item x="18685"/>
        <item x="21545"/>
        <item x="21542"/>
        <item x="1713"/>
        <item x="1485"/>
        <item x="1685"/>
        <item x="5770"/>
        <item x="6148"/>
        <item x="6617"/>
        <item x="6219"/>
        <item x="5928"/>
        <item x="15963"/>
        <item x="15253"/>
        <item x="15618"/>
        <item x="15094"/>
        <item x="15791"/>
        <item x="15486"/>
        <item x="17726"/>
        <item x="17876"/>
        <item x="17664"/>
        <item x="18057"/>
        <item x="13536"/>
        <item x="13448"/>
        <item x="12697"/>
        <item x="13208"/>
        <item x="13106"/>
        <item x="16428"/>
        <item x="17103"/>
        <item x="17055"/>
        <item x="16351"/>
        <item x="461"/>
        <item x="800"/>
        <item x="874"/>
        <item x="366"/>
        <item x="339"/>
        <item x="236"/>
        <item x="259"/>
        <item x="1027"/>
        <item x="12188"/>
        <item x="12197"/>
        <item x="4099"/>
        <item x="4876"/>
        <item x="4889"/>
        <item x="4246"/>
        <item x="11406"/>
        <item x="11028"/>
        <item x="10894"/>
        <item x="10420"/>
        <item x="11379"/>
        <item x="10980"/>
        <item x="7918"/>
        <item x="10046"/>
        <item x="9932"/>
        <item x="9436"/>
        <item x="9849"/>
        <item x="13854"/>
        <item x="14656"/>
        <item x="13747"/>
        <item x="20662"/>
        <item x="20844"/>
        <item x="20112"/>
        <item x="19618"/>
        <item x="19587"/>
        <item x="19996"/>
        <item x="5488"/>
        <item x="5201"/>
        <item x="5587"/>
        <item x="8821"/>
        <item x="9014"/>
        <item x="9083"/>
        <item x="2454"/>
        <item x="2079"/>
        <item x="21171"/>
        <item x="21150"/>
        <item x="18963"/>
        <item x="18618"/>
        <item x="18835"/>
        <item x="18749"/>
        <item x="14827"/>
        <item x="14754"/>
        <item x="1423"/>
        <item x="21618"/>
        <item x="6284"/>
        <item x="6325"/>
        <item x="6025"/>
        <item x="7188"/>
        <item x="2600"/>
        <item x="3391"/>
        <item x="3459"/>
        <item x="2608"/>
        <item x="15220"/>
        <item x="15068"/>
        <item x="14975"/>
        <item x="16029"/>
        <item x="16028"/>
        <item x="16161"/>
        <item x="16056"/>
        <item x="16126"/>
        <item x="15484"/>
        <item x="17888"/>
        <item x="17841"/>
        <item x="17856"/>
        <item x="18201"/>
        <item x="13588"/>
        <item x="12806"/>
        <item x="13154"/>
        <item x="12868"/>
        <item x="13229"/>
        <item x="13288"/>
        <item x="12736"/>
        <item x="13249"/>
        <item x="12708"/>
        <item x="17264"/>
        <item x="16718"/>
        <item x="13506"/>
        <item x="13284"/>
        <item x="17211"/>
        <item x="17346"/>
        <item x="17165"/>
        <item x="704"/>
        <item x="992"/>
        <item x="17338"/>
        <item x="16934"/>
        <item x="450"/>
        <item x="749"/>
        <item x="17248"/>
        <item x="16791"/>
        <item x="464"/>
        <item x="875"/>
        <item x="453"/>
        <item x="11772"/>
        <item x="36"/>
        <item x="11559"/>
        <item x="12190"/>
        <item x="4017"/>
        <item x="4758"/>
        <item x="12017"/>
        <item x="4226"/>
        <item x="12524"/>
        <item x="4466"/>
        <item x="4882"/>
        <item x="3931"/>
        <item x="11144"/>
        <item x="4000"/>
        <item x="4787"/>
        <item x="10942"/>
        <item x="10524"/>
        <item x="10886"/>
        <item x="11191"/>
        <item x="11281"/>
        <item x="11411"/>
        <item x="11084"/>
        <item x="10639"/>
        <item x="7422"/>
        <item x="8113"/>
        <item x="11034"/>
        <item x="8418"/>
        <item x="10105"/>
        <item x="9952"/>
        <item x="9448"/>
        <item x="7850"/>
        <item x="9723"/>
        <item x="10037"/>
        <item x="9946"/>
        <item x="9882"/>
        <item x="9984"/>
        <item x="14689"/>
        <item x="14620"/>
        <item x="20711"/>
        <item x="20698"/>
        <item x="20885"/>
        <item x="20772"/>
        <item x="20483"/>
        <item x="14371"/>
        <item x="20174"/>
        <item x="20014"/>
        <item x="19671"/>
        <item x="5166"/>
        <item x="5021"/>
        <item x="9105"/>
        <item x="8968"/>
        <item x="5664"/>
        <item x="8928"/>
        <item x="8822"/>
        <item x="8897"/>
        <item x="8605"/>
        <item x="8832"/>
        <item x="1969"/>
        <item x="2269"/>
        <item x="21365"/>
        <item x="18902"/>
        <item x="18693"/>
        <item x="18787"/>
        <item x="18595"/>
        <item x="1315"/>
        <item x="1317"/>
        <item x="1445"/>
        <item x="6068"/>
        <item x="6542"/>
        <item x="5960"/>
        <item x="7155"/>
        <item x="6978"/>
        <item x="6786"/>
        <item x="3649"/>
        <item x="3727"/>
        <item x="3347"/>
        <item x="3446"/>
        <item x="3718"/>
        <item x="3343"/>
        <item x="3386"/>
        <item x="15706"/>
        <item x="15473"/>
        <item x="15285"/>
        <item x="16128"/>
        <item x="15212"/>
        <item x="17661"/>
        <item x="17718"/>
        <item x="18268"/>
        <item x="18125"/>
        <item x="17401"/>
        <item x="17582"/>
        <item x="17727"/>
        <item x="18154"/>
        <item x="18092"/>
        <item x="18155"/>
        <item x="13251"/>
        <item x="13424"/>
        <item x="13482"/>
        <item x="12748"/>
        <item x="12844"/>
        <item x="13477"/>
        <item x="16432"/>
        <item x="17189"/>
        <item x="17363"/>
        <item x="17137"/>
        <item x="17319"/>
        <item x="17106"/>
        <item x="16960"/>
        <item x="16656"/>
        <item x="16785"/>
        <item x="16366"/>
        <item x="17138"/>
        <item x="16424"/>
        <item x="893"/>
        <item x="635"/>
        <item x="985"/>
        <item x="980"/>
        <item x="12536"/>
        <item x="12093"/>
        <item x="11929"/>
        <item x="4638"/>
        <item x="4211"/>
        <item x="4433"/>
        <item x="4831"/>
        <item x="4124"/>
        <item x="3991"/>
        <item x="4446"/>
        <item x="4540"/>
        <item x="3777"/>
        <item x="11333"/>
        <item x="11356"/>
        <item x="11340"/>
        <item x="10951"/>
        <item x="7874"/>
        <item x="9923"/>
        <item x="9386"/>
        <item x="9272"/>
        <item x="9729"/>
        <item x="9867"/>
        <item x="10154"/>
        <item x="10136"/>
        <item x="9467"/>
        <item x="9640"/>
        <item x="14360"/>
        <item x="14112"/>
        <item x="14442"/>
        <item x="20097"/>
        <item x="20628"/>
        <item x="20181"/>
        <item x="20315"/>
        <item x="20118"/>
        <item x="19889"/>
        <item x="19574"/>
        <item x="19462"/>
        <item x="19540"/>
        <item x="5641"/>
        <item x="5637"/>
        <item x="5438"/>
        <item x="5384"/>
        <item x="9166"/>
        <item x="2164"/>
        <item x="2279"/>
        <item x="2040"/>
        <item x="2011"/>
        <item x="2015"/>
        <item x="21291"/>
        <item x="19179"/>
        <item x="21526"/>
        <item x="1782"/>
        <item x="1396"/>
        <item x="1525"/>
        <item x="1063"/>
        <item x="1124"/>
        <item x="1762"/>
        <item x="1779"/>
        <item x="6442"/>
        <item x="6441"/>
        <item x="6002"/>
        <item x="7069"/>
        <item x="7214"/>
        <item x="6460"/>
        <item x="7233"/>
        <item x="7333"/>
        <item x="3588"/>
        <item x="3673"/>
        <item x="3478"/>
        <item x="3351"/>
        <item x="3085"/>
        <item x="3240"/>
        <item x="2844"/>
        <item x="15153"/>
        <item x="15356"/>
        <item x="15519"/>
        <item x="14988"/>
        <item x="18107"/>
        <item x="17930"/>
        <item x="17672"/>
        <item x="18047"/>
        <item x="17544"/>
        <item x="13567"/>
        <item x="12969"/>
        <item x="16854"/>
        <item x="16827"/>
        <item x="17089"/>
        <item x="16612"/>
        <item x="16328"/>
        <item x="16387"/>
        <item x="16727"/>
        <item x="16767"/>
        <item x="16850"/>
        <item x="249"/>
        <item x="561"/>
        <item x="828"/>
        <item x="127"/>
        <item x="11763"/>
        <item x="12006"/>
        <item x="12511"/>
        <item x="11697"/>
        <item x="12354"/>
        <item x="12485"/>
        <item x="4417"/>
        <item x="4892"/>
        <item x="4259"/>
        <item x="11128"/>
        <item x="11257"/>
        <item x="10965"/>
        <item x="10400"/>
        <item x="10860"/>
        <item x="7725"/>
        <item x="8262"/>
        <item x="8047"/>
        <item x="8101"/>
        <item x="7451"/>
        <item x="8096"/>
        <item x="7554"/>
        <item x="7527"/>
        <item x="7907"/>
        <item x="8145"/>
        <item x="10131"/>
        <item x="9479"/>
        <item x="9995"/>
        <item x="14165"/>
        <item x="14160"/>
        <item x="21011"/>
        <item x="20616"/>
        <item x="19404"/>
        <item x="19560"/>
        <item x="19277"/>
        <item x="5609"/>
        <item x="8885"/>
        <item x="2271"/>
        <item x="19055"/>
        <item x="19159"/>
        <item x="18640"/>
        <item x="18753"/>
        <item x="1670"/>
        <item x="1493"/>
        <item x="1056"/>
        <item x="1287"/>
        <item x="1364"/>
        <item x="7377"/>
        <item x="6422"/>
        <item x="6268"/>
        <item x="6779"/>
        <item x="5915"/>
        <item x="5870"/>
        <item x="6560"/>
        <item x="3580"/>
        <item x="3406"/>
        <item x="3232"/>
        <item x="3058"/>
        <item x="2763"/>
        <item x="3359"/>
        <item x="3334"/>
        <item x="15017"/>
        <item x="15801"/>
        <item x="15640"/>
        <item x="2707"/>
        <item x="15534"/>
        <item x="17566"/>
        <item x="17626"/>
        <item x="17537"/>
        <item x="17974"/>
        <item x="17961"/>
        <item x="18298"/>
        <item x="18070"/>
        <item x="18528"/>
        <item x="17444"/>
        <item x="13534"/>
        <item x="13299"/>
        <item x="12952"/>
        <item x="16936"/>
        <item x="17023"/>
        <item x="16700"/>
        <item x="16970"/>
        <item x="17289"/>
        <item x="16562"/>
        <item x="370"/>
        <item x="16983"/>
        <item x="354"/>
        <item x="994"/>
        <item x="696"/>
        <item x="12203"/>
        <item x="11872"/>
        <item x="12267"/>
        <item x="4495"/>
        <item x="12235"/>
        <item x="11533"/>
        <item x="3994"/>
        <item x="11551"/>
        <item x="4830"/>
        <item x="4688"/>
        <item x="4289"/>
        <item x="4744"/>
        <item x="3938"/>
        <item x="11364"/>
        <item x="10849"/>
        <item x="10814"/>
        <item x="7925"/>
        <item x="7931"/>
        <item x="7963"/>
        <item x="8455"/>
        <item x="8069"/>
        <item x="9445"/>
        <item x="10070"/>
        <item x="9877"/>
        <item x="9750"/>
        <item x="10090"/>
        <item x="9968"/>
        <item x="9887"/>
        <item x="10194"/>
        <item x="9348"/>
        <item x="14021"/>
        <item x="14675"/>
        <item x="13846"/>
        <item x="13690"/>
        <item x="14169"/>
        <item x="14610"/>
        <item x="20373"/>
        <item x="20608"/>
        <item x="20195"/>
        <item x="20952"/>
        <item x="20475"/>
        <item x="20669"/>
        <item x="20979"/>
        <item x="20356"/>
        <item x="20827"/>
        <item x="20184"/>
        <item x="19348"/>
        <item x="19807"/>
        <item x="19925"/>
        <item x="5182"/>
        <item x="4979"/>
        <item x="5172"/>
        <item x="5047"/>
        <item x="5428"/>
        <item x="8999"/>
        <item x="8985"/>
        <item x="1904"/>
        <item x="1999"/>
        <item x="2530"/>
        <item x="2135"/>
        <item x="2023"/>
        <item x="21339"/>
        <item x="19117"/>
        <item x="19145"/>
        <item x="18813"/>
        <item x="1476"/>
        <item x="1180"/>
        <item x="1594"/>
        <item x="6236"/>
        <item x="7314"/>
        <item x="5834"/>
        <item x="6873"/>
        <item x="2951"/>
        <item x="3410"/>
        <item x="15447"/>
        <item x="15358"/>
        <item x="15565"/>
        <item x="14983"/>
        <item x="15794"/>
        <item x="15441"/>
        <item x="17790"/>
        <item x="17575"/>
        <item x="17847"/>
        <item x="12810"/>
        <item x="13569"/>
        <item x="17045"/>
        <item x="16275"/>
        <item x="11974"/>
        <item x="20605"/>
        <item x="20115"/>
        <item x="20959"/>
        <item x="5481"/>
        <item x="8663"/>
        <item x="8580"/>
        <item x="2074"/>
        <item x="2378"/>
        <item x="5992"/>
        <item x="15191"/>
        <item x="18192"/>
        <item x="16945"/>
        <item x="7437"/>
        <item x="5244"/>
        <item x="2502"/>
        <item x="19139"/>
        <item x="18904"/>
        <item x="21553"/>
        <item x="1451"/>
        <item x="1314"/>
        <item x="1691"/>
        <item x="7250"/>
        <item x="6543"/>
        <item x="7261"/>
        <item x="6698"/>
        <item x="6637"/>
        <item x="6376"/>
        <item x="6129"/>
        <item x="7352"/>
        <item x="3400"/>
        <item x="3234"/>
        <item x="2570"/>
        <item x="3418"/>
        <item x="2955"/>
        <item x="2736"/>
        <item x="7321"/>
        <item x="3211"/>
        <item x="16124"/>
        <item x="15761"/>
        <item x="15045"/>
        <item x="16167"/>
        <item x="15636"/>
        <item x="18314"/>
        <item x="18509"/>
        <item x="17513"/>
        <item x="16185"/>
        <item x="15280"/>
        <item x="13120"/>
        <item x="13083"/>
        <item x="12813"/>
        <item x="12895"/>
        <item x="13460"/>
        <item x="13606"/>
        <item x="16652"/>
        <item x="18429"/>
        <item x="12724"/>
        <item x="13060"/>
        <item x="17005"/>
        <item x="983"/>
        <item x="132"/>
        <item x="743"/>
        <item x="663"/>
        <item x="121"/>
        <item x="227"/>
        <item x="504"/>
        <item x="17105"/>
        <item x="16836"/>
        <item x="12592"/>
        <item x="11981"/>
        <item x="11589"/>
        <item x="12326"/>
        <item x="11880"/>
        <item x="12584"/>
        <item x="4292"/>
        <item x="4381"/>
        <item x="11258"/>
        <item x="11016"/>
        <item x="3980"/>
        <item x="8311"/>
        <item x="8067"/>
        <item x="8175"/>
        <item x="7862"/>
        <item x="7485"/>
        <item x="10388"/>
        <item x="10023"/>
        <item x="9963"/>
        <item x="10010"/>
        <item x="10235"/>
        <item x="9237"/>
        <item x="14047"/>
        <item x="14470"/>
        <item x="13972"/>
        <item x="14651"/>
        <item x="14223"/>
        <item x="9486"/>
        <item x="13728"/>
        <item x="14030"/>
        <item x="9689"/>
        <item x="21017"/>
        <item x="20970"/>
        <item x="20882"/>
        <item x="20851"/>
        <item x="13735"/>
        <item x="14502"/>
        <item x="20263"/>
        <item x="5459"/>
        <item x="4962"/>
        <item x="20002"/>
        <item x="19892"/>
        <item x="19393"/>
        <item x="9006"/>
        <item x="8620"/>
        <item x="9024"/>
        <item x="5670"/>
        <item x="1869"/>
        <item x="2204"/>
        <item x="8507"/>
        <item x="21371"/>
        <item x="19002"/>
        <item x="19104"/>
        <item x="21141"/>
        <item x="14916"/>
        <item x="18591"/>
        <item x="1134"/>
        <item x="1138"/>
        <item x="1578"/>
        <item x="7157"/>
        <item x="5940"/>
        <item x="7109"/>
        <item x="6875"/>
        <item x="6447"/>
        <item x="2843"/>
        <item x="3284"/>
        <item x="3369"/>
        <item x="7101"/>
        <item x="5892"/>
        <item x="3712"/>
        <item x="15117"/>
        <item x="15705"/>
        <item x="15477"/>
        <item x="18049"/>
        <item x="18059"/>
        <item x="17410"/>
        <item x="17800"/>
        <item x="18405"/>
        <item x="17804"/>
        <item x="12676"/>
        <item x="13347"/>
        <item x="12860"/>
        <item x="17747"/>
        <item x="17957"/>
        <item x="13643"/>
        <item x="17217"/>
        <item x="17016"/>
        <item x="16730"/>
        <item x="12929"/>
        <item x="13574"/>
        <item x="13199"/>
        <item x="17155"/>
        <item x="17111"/>
        <item x="897"/>
        <item x="64"/>
        <item x="655"/>
        <item x="62"/>
        <item x="793"/>
        <item x="728"/>
        <item x="527"/>
        <item x="93"/>
        <item x="16340"/>
        <item x="11795"/>
        <item x="12432"/>
        <item x="12111"/>
        <item x="12367"/>
        <item x="4420"/>
        <item x="11828"/>
        <item x="4796"/>
        <item x="4783"/>
        <item x="11125"/>
        <item x="4046"/>
        <item x="4827"/>
        <item x="10677"/>
        <item x="7830"/>
        <item x="7457"/>
        <item x="9842"/>
        <item x="9994"/>
        <item x="9599"/>
        <item x="14048"/>
        <item x="14572"/>
        <item x="10103"/>
        <item x="14188"/>
        <item x="14126"/>
        <item x="20132"/>
        <item x="21042"/>
        <item x="19649"/>
        <item x="19940"/>
        <item x="20843"/>
        <item x="20614"/>
        <item x="19233"/>
        <item x="19615"/>
        <item x="5231"/>
        <item x="19918"/>
        <item x="5097"/>
        <item x="8670"/>
        <item x="8864"/>
        <item x="9203"/>
        <item x="5107"/>
        <item x="5315"/>
        <item x="5655"/>
        <item x="9019"/>
        <item x="2221"/>
        <item x="1975"/>
        <item x="21407"/>
        <item x="19166"/>
        <item x="18633"/>
        <item x="14728"/>
        <item x="14759"/>
        <item x="1060"/>
        <item x="1185"/>
        <item x="1569"/>
        <item x="6253"/>
        <item x="6008"/>
        <item x="6356"/>
        <item x="3581"/>
        <item x="3183"/>
        <item x="3032"/>
        <item x="2726"/>
        <item x="3744"/>
        <item x="3272"/>
        <item x="2656"/>
        <item x="3143"/>
        <item x="15497"/>
        <item x="17641"/>
        <item x="18302"/>
        <item x="18077"/>
        <item x="17785"/>
        <item x="18019"/>
        <item x="18550"/>
        <item x="17655"/>
        <item x="17910"/>
        <item x="18221"/>
        <item x="13481"/>
        <item x="12951"/>
        <item x="13549"/>
        <item x="13505"/>
        <item x="13504"/>
        <item x="13189"/>
        <item x="13239"/>
        <item x="12634"/>
        <item x="13057"/>
        <item x="17230"/>
        <item x="17007"/>
        <item x="16271"/>
        <item x="17187"/>
        <item x="16677"/>
        <item x="17307"/>
        <item x="17283"/>
        <item x="16871"/>
        <item x="16364"/>
        <item x="16435"/>
        <item x="16876"/>
        <item x="16897"/>
        <item x="16919"/>
        <item x="16363"/>
        <item x="16689"/>
        <item x="17017"/>
        <item x="292"/>
        <item x="774"/>
        <item x="81"/>
        <item x="536"/>
        <item x="909"/>
        <item x="12444"/>
        <item x="12582"/>
        <item x="4141"/>
        <item x="4501"/>
        <item x="4298"/>
        <item x="4397"/>
        <item x="4473"/>
        <item x="10621"/>
        <item x="11449"/>
        <item x="11101"/>
        <item x="10441"/>
        <item x="10489"/>
        <item x="10905"/>
        <item x="10476"/>
        <item x="10529"/>
        <item x="11225"/>
        <item x="8053"/>
        <item x="8312"/>
        <item x="7509"/>
        <item x="7442"/>
        <item x="8187"/>
        <item x="9972"/>
        <item x="9765"/>
        <item x="9586"/>
        <item x="9744"/>
        <item x="9389"/>
        <item x="9859"/>
        <item x="13979"/>
        <item x="14579"/>
        <item x="20579"/>
        <item x="20457"/>
        <item x="20785"/>
        <item x="19840"/>
        <item x="19884"/>
        <item x="19260"/>
        <item x="19709"/>
        <item x="19511"/>
        <item x="20035"/>
        <item x="5451"/>
        <item x="5197"/>
        <item x="5723"/>
        <item x="5319"/>
        <item x="8650"/>
        <item x="8837"/>
        <item x="8484"/>
        <item x="2504"/>
        <item x="2507"/>
        <item x="2525"/>
        <item x="2450"/>
        <item x="2063"/>
        <item x="21467"/>
        <item x="18970"/>
        <item x="21495"/>
        <item x="1700"/>
        <item x="1607"/>
        <item x="1781"/>
        <item x="1123"/>
        <item x="1083"/>
        <item x="6470"/>
        <item x="6743"/>
        <item x="5865"/>
        <item x="6835"/>
        <item x="6362"/>
        <item x="6449"/>
        <item x="3479"/>
        <item x="2756"/>
        <item x="15856"/>
        <item x="15402"/>
        <item x="15958"/>
        <item x="15663"/>
        <item x="15144"/>
        <item x="17613"/>
        <item x="18342"/>
        <item x="17518"/>
        <item x="18372"/>
        <item x="16627"/>
        <item x="17158"/>
        <item x="17093"/>
        <item x="17156"/>
        <item x="16794"/>
        <item x="17243"/>
        <item x="16623"/>
        <item x="588"/>
        <item x="812"/>
        <item x="445"/>
        <item x="674"/>
        <item x="19"/>
        <item x="242"/>
        <item x="791"/>
        <item x="543"/>
        <item x="421"/>
        <item x="11540"/>
        <item x="11889"/>
        <item x="11955"/>
        <item x="11954"/>
        <item x="12150"/>
        <item x="4245"/>
        <item x="3782"/>
        <item x="4352"/>
        <item x="4007"/>
        <item x="4661"/>
        <item x="4611"/>
        <item x="11452"/>
        <item x="11454"/>
        <item x="7887"/>
        <item x="7656"/>
        <item x="8191"/>
        <item x="7488"/>
        <item x="7903"/>
        <item x="9657"/>
        <item x="9909"/>
        <item x="9337"/>
        <item x="10031"/>
        <item x="9429"/>
        <item x="9719"/>
        <item x="14246"/>
        <item x="9346"/>
        <item x="14078"/>
        <item x="14385"/>
        <item x="14239"/>
        <item x="14486"/>
        <item x="14611"/>
        <item x="14523"/>
        <item x="14049"/>
        <item x="20167"/>
        <item x="20366"/>
        <item x="20652"/>
        <item x="20274"/>
        <item x="20830"/>
        <item x="20522"/>
        <item x="19632"/>
        <item x="20395"/>
        <item x="20984"/>
        <item x="19900"/>
        <item x="19849"/>
        <item x="19698"/>
        <item x="19668"/>
        <item x="19458"/>
        <item x="5671"/>
        <item x="5145"/>
        <item x="5413"/>
        <item x="2068"/>
        <item x="21282"/>
        <item x="21334"/>
        <item x="18886"/>
        <item x="19016"/>
        <item x="14947"/>
        <item x="14903"/>
        <item x="14940"/>
        <item x="1492"/>
        <item x="5873"/>
        <item x="6192"/>
        <item x="6723"/>
        <item x="6831"/>
        <item x="6705"/>
        <item x="6690"/>
        <item x="3670"/>
        <item x="3320"/>
        <item x="3631"/>
        <item x="2850"/>
        <item x="2629"/>
        <item x="15642"/>
        <item x="15437"/>
        <item x="18521"/>
        <item x="18085"/>
        <item x="18291"/>
        <item x="17659"/>
        <item x="13583"/>
        <item x="13598"/>
        <item x="18451"/>
        <item x="12623"/>
        <item x="13407"/>
        <item x="12905"/>
        <item x="16663"/>
        <item x="16631"/>
        <item x="16918"/>
        <item x="16856"/>
        <item x="16744"/>
        <item x="301"/>
        <item x="157"/>
        <item x="154"/>
        <item x="12164"/>
        <item x="11914"/>
        <item x="12104"/>
        <item x="4595"/>
        <item x="11917"/>
        <item x="12160"/>
        <item x="4339"/>
        <item x="3964"/>
        <item x="11228"/>
        <item x="10548"/>
        <item x="10503"/>
        <item x="10769"/>
        <item x="7600"/>
        <item x="8146"/>
        <item x="7837"/>
        <item x="7455"/>
        <item x="9981"/>
        <item x="9632"/>
        <item x="10086"/>
        <item x="13892"/>
        <item x="14601"/>
        <item x="13856"/>
        <item x="14695"/>
        <item x="14046"/>
        <item x="14323"/>
        <item x="13762"/>
        <item x="20974"/>
        <item x="20110"/>
        <item x="20047"/>
        <item x="19932"/>
        <item x="19701"/>
        <item x="19474"/>
        <item x="19517"/>
        <item x="5078"/>
        <item x="5150"/>
        <item x="5034"/>
        <item x="9035"/>
        <item x="2076"/>
        <item x="2503"/>
        <item x="21131"/>
        <item x="21157"/>
        <item x="21479"/>
        <item x="19118"/>
        <item x="18681"/>
        <item x="1659"/>
        <item x="1350"/>
        <item x="21625"/>
        <item x="7156"/>
        <item x="6559"/>
        <item x="5867"/>
        <item x="6860"/>
        <item x="7122"/>
        <item x="6248"/>
        <item x="3621"/>
        <item x="3499"/>
        <item x="2981"/>
        <item x="16041"/>
        <item x="12733"/>
        <item x="12766"/>
        <item x="16956"/>
        <item x="17014"/>
        <item x="532"/>
        <item x="350"/>
        <item x="113"/>
        <item x="12569"/>
        <item x="11906"/>
        <item x="3923"/>
        <item x="10790"/>
        <item x="7970"/>
        <item x="7445"/>
        <item x="9449"/>
        <item x="21049"/>
        <item x="20656"/>
        <item x="5134"/>
        <item x="5251"/>
        <item x="2468"/>
        <item x="1956"/>
        <item x="2073"/>
        <item x="18578"/>
        <item x="18725"/>
        <item x="6318"/>
        <item x="6085"/>
        <item x="1386"/>
        <item x="16114"/>
        <item x="18437"/>
        <item x="17643"/>
        <item x="18079"/>
        <item x="12942"/>
        <item x="12777"/>
        <item x="12080"/>
        <item x="12186"/>
        <item x="11434"/>
        <item x="10401"/>
        <item x="7794"/>
        <item x="11088"/>
        <item x="10796"/>
        <item x="10671"/>
        <item x="14401"/>
        <item x="20347"/>
        <item x="5219"/>
        <item x="8642"/>
        <item x="19157"/>
        <item x="18911"/>
        <item x="18603"/>
        <item x="14824"/>
        <item x="21523"/>
        <item x="7216"/>
        <item x="7146"/>
        <item x="6890"/>
        <item x="6206"/>
        <item x="5979"/>
        <item x="7004"/>
        <item x="5933"/>
        <item x="2721"/>
        <item x="2757"/>
        <item x="2975"/>
        <item x="2859"/>
        <item x="3029"/>
        <item x="3122"/>
        <item x="2543"/>
        <item x="15127"/>
        <item x="15903"/>
        <item x="18395"/>
        <item x="18266"/>
        <item x="17615"/>
        <item x="18220"/>
        <item x="17523"/>
        <item x="17524"/>
        <item x="18492"/>
        <item x="12887"/>
        <item x="13486"/>
        <item x="12975"/>
        <item x="12622"/>
        <item x="12624"/>
        <item x="16202"/>
        <item x="17301"/>
        <item x="17290"/>
        <item x="268"/>
        <item x="248"/>
        <item x="513"/>
        <item x="11644"/>
        <item x="17"/>
        <item x="12239"/>
        <item x="4452"/>
        <item x="4117"/>
        <item x="10541"/>
        <item x="10355"/>
        <item x="10872"/>
        <item x="8218"/>
        <item x="8298"/>
        <item x="7714"/>
        <item x="8087"/>
        <item x="9306"/>
        <item x="9725"/>
        <item x="14642"/>
        <item x="13721"/>
        <item x="14623"/>
        <item x="14231"/>
        <item x="20840"/>
        <item x="20529"/>
        <item x="20106"/>
        <item x="20550"/>
        <item x="20783"/>
        <item x="19495"/>
        <item x="19688"/>
        <item x="5123"/>
        <item x="5024"/>
        <item x="8640"/>
        <item x="8835"/>
        <item x="2182"/>
        <item x="19178"/>
        <item x="14929"/>
        <item x="1297"/>
        <item x="6044"/>
        <item x="6256"/>
        <item x="6747"/>
        <item x="5832"/>
        <item x="6751"/>
        <item x="7253"/>
        <item x="6853"/>
        <item x="6242"/>
        <item x="3367"/>
        <item x="3433"/>
        <item x="5916"/>
        <item x="5804"/>
        <item x="3643"/>
        <item x="16146"/>
        <item x="15571"/>
        <item x="15400"/>
        <item x="15573"/>
        <item x="15805"/>
        <item x="15886"/>
        <item x="17419"/>
        <item x="17557"/>
        <item x="18382"/>
        <item x="15106"/>
        <item x="16134"/>
        <item x="17776"/>
        <item x="17588"/>
        <item x="13425"/>
        <item x="13283"/>
        <item x="13026"/>
        <item x="12671"/>
        <item x="12853"/>
        <item x="13392"/>
        <item x="12869"/>
        <item x="13156"/>
        <item x="13181"/>
        <item x="16207"/>
        <item x="17369"/>
        <item x="17295"/>
        <item x="17000"/>
        <item x="16252"/>
        <item x="622"/>
        <item x="637"/>
        <item x="431"/>
        <item x="525"/>
        <item x="457"/>
        <item x="12451"/>
        <item x="4934"/>
        <item x="4513"/>
        <item x="4562"/>
        <item x="4659"/>
        <item x="4095"/>
        <item x="4760"/>
        <item x="3907"/>
        <item x="4271"/>
        <item x="10678"/>
        <item x="10966"/>
        <item x="11027"/>
        <item x="10657"/>
        <item x="11086"/>
        <item x="10312"/>
        <item x="10566"/>
        <item x="11171"/>
        <item x="7704"/>
        <item x="7522"/>
        <item x="8287"/>
        <item x="8424"/>
        <item x="9584"/>
        <item x="10230"/>
        <item x="9903"/>
        <item x="14248"/>
        <item x="13903"/>
        <item x="14575"/>
        <item x="14333"/>
        <item x="13941"/>
        <item x="20160"/>
        <item x="20392"/>
        <item x="20794"/>
        <item x="20531"/>
        <item x="20130"/>
        <item x="20440"/>
        <item x="20126"/>
        <item x="20822"/>
        <item x="20138"/>
        <item x="20749"/>
        <item x="19441"/>
        <item x="19557"/>
        <item x="19640"/>
        <item x="5674"/>
        <item x="5548"/>
        <item x="5178"/>
        <item x="9009"/>
        <item x="2264"/>
        <item x="2272"/>
        <item x="2267"/>
        <item x="21306"/>
        <item x="18895"/>
        <item x="19176"/>
        <item x="19108"/>
        <item x="14820"/>
        <item x="1090"/>
        <item x="1155"/>
        <item x="5920"/>
        <item x="6536"/>
        <item x="6413"/>
        <item x="6911"/>
        <item x="6343"/>
        <item x="5991"/>
        <item x="6684"/>
        <item x="5918"/>
        <item x="5902"/>
        <item x="6309"/>
        <item x="6584"/>
        <item x="3524"/>
        <item x="3428"/>
        <item x="3144"/>
        <item x="3620"/>
        <item x="15803"/>
        <item x="15937"/>
        <item x="3323"/>
        <item x="16136"/>
        <item x="15524"/>
        <item x="2889"/>
        <item x="15521"/>
        <item x="15608"/>
        <item x="17469"/>
        <item x="17892"/>
        <item x="18258"/>
        <item x="13025"/>
        <item x="12642"/>
        <item x="12616"/>
        <item x="18344"/>
        <item x="18229"/>
        <item x="12660"/>
        <item x="13276"/>
        <item x="16450"/>
        <item x="17040"/>
        <item x="12820"/>
        <item x="12900"/>
        <item x="16732"/>
        <item x="17298"/>
        <item x="788"/>
        <item x="621"/>
        <item x="16940"/>
        <item x="17004"/>
        <item x="16736"/>
        <item x="16395"/>
        <item x="714"/>
        <item x="604"/>
        <item x="11844"/>
        <item x="405"/>
        <item x="12193"/>
        <item x="4356"/>
        <item x="4229"/>
        <item x="4438"/>
        <item x="12565"/>
        <item x="4164"/>
        <item x="10471"/>
        <item x="11466"/>
        <item x="10535"/>
        <item x="11211"/>
        <item x="7436"/>
        <item x="8439"/>
        <item x="8476"/>
        <item x="11057"/>
        <item x="7477"/>
        <item x="10537"/>
        <item x="7942"/>
        <item x="8467"/>
        <item x="10221"/>
        <item x="9692"/>
        <item x="9522"/>
        <item x="9788"/>
        <item x="8072"/>
        <item x="9330"/>
        <item x="9647"/>
        <item x="10054"/>
        <item x="9902"/>
        <item x="10128"/>
        <item x="13711"/>
        <item x="14495"/>
        <item x="20960"/>
        <item x="14434"/>
        <item x="20723"/>
        <item x="20063"/>
        <item x="19508"/>
        <item x="19689"/>
        <item x="20049"/>
        <item x="19954"/>
        <item x="5260"/>
        <item x="5688"/>
        <item x="8805"/>
        <item x="8749"/>
        <item x="9193"/>
        <item x="2093"/>
        <item x="1833"/>
        <item x="9185"/>
        <item x="1926"/>
        <item x="8914"/>
        <item x="8688"/>
        <item x="18842"/>
        <item x="14834"/>
        <item x="14905"/>
        <item x="14855"/>
        <item x="1606"/>
        <item x="1222"/>
        <item x="1596"/>
        <item x="7336"/>
        <item x="6076"/>
        <item x="6344"/>
        <item x="7047"/>
        <item x="6599"/>
        <item x="6490"/>
        <item x="7039"/>
        <item x="6023"/>
        <item x="3656"/>
        <item x="3726"/>
        <item x="2698"/>
        <item x="2841"/>
        <item x="16160"/>
        <item x="15964"/>
        <item x="18323"/>
        <item x="18054"/>
        <item x="18317"/>
        <item x="18144"/>
        <item x="13584"/>
        <item x="13625"/>
        <item x="16954"/>
        <item x="17218"/>
        <item x="17116"/>
        <item x="16649"/>
        <item x="16590"/>
        <item x="17176"/>
        <item x="16719"/>
        <item x="17061"/>
        <item x="789"/>
        <item x="327"/>
        <item x="958"/>
        <item x="891"/>
        <item x="709"/>
        <item x="631"/>
        <item x="189"/>
        <item x="123"/>
        <item x="932"/>
        <item x="11703"/>
        <item x="11809"/>
        <item x="12206"/>
        <item x="4632"/>
        <item x="4472"/>
        <item x="4610"/>
        <item x="10670"/>
        <item x="8362"/>
        <item x="8089"/>
        <item x="7610"/>
        <item x="9661"/>
        <item x="14342"/>
        <item x="20815"/>
        <item x="20060"/>
        <item x="20198"/>
        <item x="5675"/>
        <item x="5484"/>
        <item x="8884"/>
        <item x="8681"/>
        <item x="2289"/>
        <item x="1715"/>
        <item x="1621"/>
        <item x="1489"/>
        <item x="6985"/>
        <item x="7094"/>
        <item x="6816"/>
        <item x="6732"/>
        <item x="6986"/>
        <item x="5821"/>
        <item x="5752"/>
        <item x="3298"/>
        <item x="2630"/>
        <item x="2986"/>
        <item x="3528"/>
        <item x="15453"/>
        <item x="15330"/>
        <item x="15215"/>
        <item x="16165"/>
        <item x="15466"/>
        <item x="15261"/>
        <item x="15391"/>
        <item x="15906"/>
        <item x="16105"/>
        <item x="15928"/>
        <item x="15735"/>
        <item x="15500"/>
        <item x="18418"/>
        <item x="18234"/>
        <item x="17817"/>
        <item x="13664"/>
        <item x="13416"/>
        <item x="17359"/>
        <item x="17361"/>
        <item x="16222"/>
        <item x="17054"/>
        <item x="16905"/>
        <item x="16314"/>
        <item x="16864"/>
        <item x="16453"/>
        <item x="519"/>
        <item x="534"/>
        <item x="274"/>
        <item x="245"/>
        <item x="12434"/>
        <item x="12133"/>
        <item x="11993"/>
        <item x="12134"/>
        <item x="12515"/>
        <item x="3854"/>
        <item x="11143"/>
        <item x="10320"/>
        <item x="11306"/>
        <item x="11094"/>
        <item x="7571"/>
        <item x="7846"/>
        <item x="7991"/>
        <item x="7826"/>
        <item x="10110"/>
        <item x="9281"/>
        <item x="14031"/>
        <item x="14257"/>
        <item x="20157"/>
        <item x="19370"/>
        <item x="19505"/>
        <item x="4972"/>
        <item x="8876"/>
        <item x="2207"/>
        <item x="21117"/>
        <item x="18839"/>
        <item x="14795"/>
        <item x="1387"/>
        <item x="7090"/>
        <item x="5903"/>
        <item x="6327"/>
        <item x="6661"/>
        <item x="2751"/>
        <item x="15907"/>
        <item x="16130"/>
        <item x="15507"/>
        <item x="14994"/>
        <item x="18362"/>
        <item x="17538"/>
        <item x="16554"/>
        <item x="16317"/>
        <item x="17167"/>
        <item x="723"/>
        <item x="4160"/>
        <item x="4167"/>
        <item x="4040"/>
        <item x="4030"/>
        <item x="8368"/>
        <item x="8278"/>
        <item x="10172"/>
        <item x="20639"/>
        <item x="8697"/>
        <item x="1823"/>
        <item x="18772"/>
        <item x="1085"/>
        <item x="1511"/>
        <item x="6789"/>
        <item x="6339"/>
        <item x="7379"/>
        <item x="3683"/>
        <item x="15277"/>
        <item x="13406"/>
        <item x="12877"/>
        <item x="17065"/>
        <item x="16515"/>
        <item x="13151"/>
        <item x="732"/>
        <item x="942"/>
        <item x="962"/>
        <item x="12302"/>
        <item x="4843"/>
        <item x="3900"/>
        <item x="8037"/>
        <item x="2467"/>
        <item x="1601"/>
        <item x="7297"/>
        <item x="6003"/>
        <item x="6385"/>
        <item x="6153"/>
        <item x="6515"/>
        <item x="6547"/>
        <item x="6471"/>
        <item x="2982"/>
        <item x="3101"/>
        <item x="6730"/>
        <item x="7337"/>
        <item x="3663"/>
        <item x="3168"/>
        <item x="3184"/>
        <item x="15696"/>
        <item x="15637"/>
        <item x="15041"/>
        <item x="2626"/>
        <item x="18175"/>
        <item x="16164"/>
        <item x="12838"/>
        <item x="12867"/>
        <item x="13236"/>
        <item x="12907"/>
        <item x="17624"/>
        <item x="16797"/>
        <item x="12933"/>
        <item x="13230"/>
        <item x="16282"/>
        <item x="414"/>
        <item x="3"/>
        <item x="358"/>
        <item x="781"/>
        <item x="403"/>
        <item x="211"/>
        <item x="16268"/>
        <item x="11894"/>
        <item x="619"/>
        <item x="11518"/>
        <item x="216"/>
        <item x="4812"/>
        <item x="3953"/>
        <item x="4445"/>
        <item x="11886"/>
        <item x="11882"/>
        <item x="11045"/>
        <item x="11152"/>
        <item x="10640"/>
        <item x="8260"/>
        <item x="7978"/>
        <item x="10890"/>
        <item x="7575"/>
        <item x="7939"/>
        <item x="9644"/>
        <item x="8284"/>
        <item x="14533"/>
        <item x="9956"/>
        <item x="9460"/>
        <item x="13780"/>
        <item x="13965"/>
        <item x="19820"/>
        <item x="19941"/>
        <item x="5279"/>
        <item x="5726"/>
        <item x="5307"/>
        <item x="5285"/>
        <item x="1839"/>
        <item x="2245"/>
        <item x="2361"/>
        <item x="8556"/>
        <item x="2367"/>
        <item x="18994"/>
        <item x="19109"/>
        <item x="14775"/>
        <item x="1741"/>
        <item x="1746"/>
        <item x="1701"/>
        <item x="6895"/>
        <item x="7172"/>
        <item x="6047"/>
        <item x="7134"/>
        <item x="6783"/>
        <item x="5894"/>
        <item x="6233"/>
        <item x="6080"/>
        <item x="7232"/>
        <item x="5764"/>
        <item x="5922"/>
        <item x="7110"/>
        <item x="3171"/>
        <item x="3360"/>
        <item x="3764"/>
        <item x="16084"/>
        <item x="15040"/>
        <item x="15664"/>
        <item x="15070"/>
        <item x="15786"/>
        <item x="18226"/>
        <item x="17225"/>
        <item x="930"/>
        <item x="435"/>
        <item x="1011"/>
        <item x="0"/>
        <item x="11798"/>
        <item x="10469"/>
        <item x="11093"/>
        <item x="10182"/>
        <item x="9670"/>
        <item x="9292"/>
        <item x="9431"/>
        <item x="14682"/>
        <item x="13931"/>
        <item x="20981"/>
        <item x="19461"/>
        <item x="19238"/>
        <item x="19626"/>
        <item x="19230"/>
        <item x="5691"/>
        <item x="8938"/>
        <item x="9057"/>
        <item x="8546"/>
        <item x="8498"/>
        <item x="8979"/>
        <item x="5852"/>
        <item x="6930"/>
        <item x="6194"/>
        <item x="5789"/>
        <item x="6912"/>
        <item x="3707"/>
        <item x="3640"/>
        <item x="2564"/>
        <item x="2939"/>
        <item x="15095"/>
        <item x="18105"/>
        <item x="18432"/>
        <item x="12826"/>
        <item x="17002"/>
        <item x="17257"/>
        <item x="16559"/>
        <item x="17259"/>
        <item x="16489"/>
        <item x="16787"/>
        <item x="16553"/>
        <item x="16992"/>
        <item x="16659"/>
        <item x="345"/>
        <item x="970"/>
        <item x="12218"/>
        <item x="11640"/>
        <item x="4878"/>
        <item x="4444"/>
        <item x="4613"/>
        <item x="10599"/>
        <item x="11395"/>
        <item x="8397"/>
        <item x="9906"/>
        <item x="9834"/>
        <item x="13993"/>
        <item x="20109"/>
        <item x="5184"/>
        <item x="5308"/>
        <item x="5026"/>
        <item x="1568"/>
        <item x="1334"/>
        <item x="7016"/>
        <item x="6871"/>
        <item x="7270"/>
        <item x="2562"/>
        <item x="6104"/>
        <item x="3735"/>
        <item x="3750"/>
        <item x="15841"/>
        <item x="15326"/>
        <item x="16132"/>
        <item x="15617"/>
        <item x="18329"/>
        <item x="13099"/>
        <item x="13043"/>
        <item x="13652"/>
        <item x="13518"/>
        <item x="16615"/>
        <item x="16310"/>
        <item x="16341"/>
        <item x="16263"/>
        <item x="243"/>
        <item x="640"/>
        <item x="219"/>
        <item x="12535"/>
        <item x="12349"/>
        <item x="11717"/>
        <item x="11818"/>
        <item x="4691"/>
        <item x="4586"/>
        <item x="3794"/>
        <item x="9795"/>
        <item x="7805"/>
        <item x="9498"/>
        <item x="14563"/>
        <item x="20923"/>
        <item x="20504"/>
        <item x="20775"/>
        <item x="19834"/>
        <item x="19220"/>
        <item x="5650"/>
        <item x="5678"/>
        <item x="9063"/>
        <item x="2337"/>
        <item x="21145"/>
        <item x="19121"/>
        <item x="19111"/>
        <item x="18589"/>
        <item x="1562"/>
        <item x="1370"/>
        <item x="1406"/>
        <item x="1633"/>
        <item x="1429"/>
        <item x="6303"/>
        <item x="6537"/>
        <item x="2583"/>
        <item x="2665"/>
        <item x="3356"/>
        <item x="15855"/>
        <item x="15499"/>
        <item x="18363"/>
        <item x="18491"/>
        <item x="17644"/>
        <item x="17619"/>
        <item x="17590"/>
        <item x="13561"/>
        <item x="13440"/>
        <item x="13051"/>
        <item x="12890"/>
        <item x="13036"/>
        <item x="16524"/>
        <item x="16353"/>
        <item x="369"/>
        <item x="11812"/>
        <item x="959"/>
        <item x="12457"/>
        <item x="11948"/>
        <item x="12268"/>
        <item x="12199"/>
        <item x="12115"/>
        <item x="12035"/>
        <item x="4790"/>
        <item x="4412"/>
        <item x="4329"/>
        <item x="10487"/>
        <item x="10724"/>
        <item x="8436"/>
        <item x="7410"/>
        <item x="7528"/>
        <item x="8147"/>
        <item x="10185"/>
        <item x="8297"/>
        <item x="9245"/>
        <item x="10253"/>
        <item x="9763"/>
        <item x="9905"/>
        <item x="9957"/>
        <item x="14051"/>
        <item x="13714"/>
        <item x="14511"/>
        <item x="13887"/>
        <item x="14258"/>
        <item x="19232"/>
        <item x="19821"/>
        <item x="19480"/>
        <item x="19414"/>
        <item x="19550"/>
        <item x="5425"/>
        <item x="5165"/>
        <item x="19450"/>
        <item x="5673"/>
        <item x="4987"/>
        <item x="5154"/>
        <item x="5179"/>
        <item x="5376"/>
        <item x="8517"/>
        <item x="8743"/>
        <item x="2414"/>
        <item x="18870"/>
        <item x="18636"/>
        <item x="1776"/>
        <item x="1513"/>
        <item x="1248"/>
        <item x="6861"/>
        <item x="7373"/>
        <item x="6701"/>
        <item x="6969"/>
        <item x="2856"/>
        <item x="16075"/>
        <item x="15910"/>
        <item x="18013"/>
        <item x="18078"/>
        <item x="18131"/>
        <item x="16123"/>
        <item x="18543"/>
        <item x="18412"/>
        <item x="13132"/>
        <item x="13638"/>
        <item x="13618"/>
        <item x="13386"/>
        <item x="12854"/>
        <item x="12859"/>
        <item x="12661"/>
        <item x="17220"/>
        <item x="77"/>
        <item x="16272"/>
        <item x="16436"/>
        <item x="12544"/>
        <item x="11442"/>
        <item x="4014"/>
        <item x="14556"/>
        <item x="14096"/>
        <item x="14013"/>
        <item x="19995"/>
        <item x="19298"/>
        <item x="5388"/>
        <item x="5739"/>
        <item x="5035"/>
        <item x="2328"/>
        <item x="18581"/>
        <item x="1648"/>
        <item x="6202"/>
        <item x="7302"/>
        <item x="6147"/>
        <item x="7150"/>
        <item x="5882"/>
        <item x="1088"/>
        <item x="16149"/>
        <item x="17534"/>
        <item x="13327"/>
        <item x="4034"/>
        <item x="10152"/>
        <item x="13796"/>
        <item x="19737"/>
        <item x="19300"/>
        <item x="19605"/>
        <item x="5074"/>
        <item x="5533"/>
        <item x="1339"/>
        <item x="6800"/>
        <item x="6179"/>
        <item x="6795"/>
        <item x="2782"/>
        <item x="16101"/>
        <item x="15607"/>
        <item x="15922"/>
        <item x="15073"/>
        <item x="15889"/>
        <item x="18174"/>
        <item x="17611"/>
        <item x="18341"/>
        <item x="18080"/>
        <item x="13215"/>
        <item x="18003"/>
        <item x="13296"/>
        <item x="13432"/>
        <item x="17730"/>
        <item x="13114"/>
        <item x="16284"/>
        <item x="16653"/>
        <item x="16947"/>
        <item x="17310"/>
        <item x="16939"/>
        <item x="462"/>
        <item x="686"/>
        <item x="16925"/>
        <item x="12438"/>
        <item x="12591"/>
        <item x="735"/>
        <item x="4617"/>
        <item x="11767"/>
        <item x="12195"/>
        <item x="11910"/>
        <item x="10919"/>
        <item x="11288"/>
        <item x="11087"/>
        <item x="3869"/>
        <item x="7902"/>
        <item x="10365"/>
        <item x="8123"/>
        <item x="10223"/>
        <item x="10156"/>
        <item x="9853"/>
        <item x="9241"/>
        <item x="14199"/>
        <item x="13756"/>
        <item x="20884"/>
        <item x="20350"/>
        <item x="20499"/>
        <item x="19567"/>
        <item x="20482"/>
        <item x="19235"/>
        <item x="5230"/>
        <item x="5270"/>
        <item x="19401"/>
        <item x="19448"/>
        <item x="8869"/>
        <item x="8984"/>
        <item x="21429"/>
        <item x="19046"/>
        <item x="19144"/>
        <item x="21484"/>
        <item x="18811"/>
        <item x="18697"/>
        <item x="21531"/>
        <item x="1245"/>
        <item x="1137"/>
        <item x="6876"/>
        <item x="6530"/>
        <item x="5956"/>
        <item x="7324"/>
        <item x="6337"/>
        <item x="3382"/>
        <item x="2984"/>
        <item x="3121"/>
        <item x="15612"/>
        <item x="15359"/>
        <item x="15660"/>
        <item x="17949"/>
        <item x="17795"/>
        <item x="17574"/>
        <item x="17719"/>
        <item x="17860"/>
        <item x="18102"/>
        <item x="18472"/>
        <item x="18325"/>
        <item x="17768"/>
        <item x="17413"/>
        <item x="17810"/>
        <item x="17535"/>
        <item x="17837"/>
        <item x="17925"/>
        <item x="18199"/>
        <item x="18481"/>
        <item x="17689"/>
        <item x="18431"/>
        <item x="18529"/>
        <item x="17969"/>
        <item x="17843"/>
        <item x="13295"/>
        <item x="13575"/>
        <item x="13149"/>
        <item x="13381"/>
        <item x="12716"/>
        <item x="13054"/>
        <item x="13639"/>
        <item x="12996"/>
        <item x="13130"/>
        <item x="12657"/>
        <item x="12792"/>
        <item x="12922"/>
        <item x="13248"/>
        <item x="12800"/>
        <item x="13231"/>
        <item x="12737"/>
        <item x="12902"/>
        <item x="12945"/>
        <item x="13348"/>
        <item x="13677"/>
        <item x="12979"/>
        <item x="13277"/>
        <item x="13649"/>
        <item x="13331"/>
        <item x="13592"/>
        <item x="12773"/>
        <item x="13101"/>
        <item x="13394"/>
        <item x="12814"/>
        <item x="12767"/>
        <item x="12847"/>
        <item x="12870"/>
        <item x="16771"/>
        <item x="16879"/>
        <item x="400"/>
        <item x="126"/>
        <item x="583"/>
        <item x="11715"/>
        <item x="12144"/>
        <item x="4819"/>
        <item x="4828"/>
        <item x="4344"/>
        <item x="4334"/>
        <item x="11402"/>
        <item x="10386"/>
        <item x="10372"/>
        <item x="10450"/>
        <item x="8209"/>
        <item x="7900"/>
        <item x="7987"/>
        <item x="7495"/>
        <item x="9495"/>
        <item x="9703"/>
        <item x="9411"/>
        <item x="13795"/>
        <item x="13849"/>
        <item x="13877"/>
        <item x="20378"/>
        <item x="20838"/>
        <item x="20727"/>
        <item x="19521"/>
        <item x="19573"/>
        <item x="8646"/>
        <item x="8757"/>
        <item x="18850"/>
        <item x="18720"/>
        <item x="1172"/>
        <item x="1277"/>
        <item x="1408"/>
        <item x="7386"/>
        <item x="6037"/>
        <item x="6737"/>
        <item x="6302"/>
        <item x="6401"/>
        <item x="3412"/>
        <item x="2839"/>
        <item x="2569"/>
        <item x="3434"/>
        <item x="6132"/>
        <item x="15652"/>
        <item x="15446"/>
        <item x="15034"/>
        <item x="2604"/>
        <item x="17984"/>
        <item x="15247"/>
        <item x="17871"/>
        <item x="15322"/>
        <item x="15221"/>
        <item x="13308"/>
        <item x="12874"/>
        <item x="12759"/>
        <item x="13646"/>
        <item x="13623"/>
        <item x="12894"/>
        <item x="16861"/>
        <item x="17139"/>
        <item x="906"/>
        <item x="497"/>
        <item x="37"/>
        <item x="32"/>
        <item x="12407"/>
        <item x="12013"/>
        <item x="11583"/>
        <item x="12101"/>
        <item x="12180"/>
        <item x="3852"/>
        <item x="10681"/>
        <item x="10446"/>
        <item x="11132"/>
        <item x="7664"/>
        <item x="8013"/>
        <item x="7641"/>
        <item x="10013"/>
        <item x="7868"/>
        <item x="9646"/>
        <item x="7795"/>
        <item x="13874"/>
        <item x="20301"/>
        <item x="19475"/>
        <item x="8571"/>
        <item x="8791"/>
        <item x="1848"/>
        <item x="2090"/>
        <item x="8672"/>
        <item x="21376"/>
        <item x="1067"/>
        <item x="1345"/>
        <item x="6017"/>
        <item x="6807"/>
        <item x="6656"/>
        <item x="6611"/>
        <item x="1744"/>
        <item x="2711"/>
        <item x="3335"/>
        <item x="2788"/>
        <item x="2795"/>
        <item x="3138"/>
        <item x="16099"/>
        <item x="15194"/>
        <item x="15163"/>
        <item x="3206"/>
        <item x="15430"/>
        <item x="18017"/>
        <item x="17556"/>
        <item x="15339"/>
        <item x="15014"/>
        <item x="15990"/>
        <item x="17501"/>
        <item x="12961"/>
        <item x="17791"/>
        <item x="17245"/>
        <item x="13232"/>
        <item x="13326"/>
        <item x="130"/>
        <item x="342"/>
        <item x="392"/>
        <item x="625"/>
        <item x="12247"/>
        <item x="12286"/>
        <item x="12587"/>
        <item x="585"/>
        <item x="11686"/>
        <item x="12021"/>
        <item x="11811"/>
        <item x="363"/>
        <item x="4810"/>
        <item x="4571"/>
        <item x="12353"/>
        <item x="10601"/>
        <item x="4045"/>
        <item x="10628"/>
        <item x="11293"/>
        <item x="11275"/>
        <item x="7935"/>
        <item x="9476"/>
        <item x="10068"/>
        <item x="8120"/>
        <item x="8163"/>
        <item x="13805"/>
        <item x="13862"/>
        <item x="20732"/>
        <item x="20467"/>
        <item x="21044"/>
        <item x="14088"/>
        <item x="19195"/>
        <item x="19855"/>
        <item x="5686"/>
        <item x="2331"/>
        <item x="2287"/>
        <item x="1959"/>
        <item x="9211"/>
        <item x="9091"/>
        <item x="9173"/>
        <item x="19174"/>
        <item x="21115"/>
        <item x="18939"/>
        <item x="18882"/>
        <item x="18858"/>
        <item x="14793"/>
        <item x="1497"/>
        <item x="6294"/>
        <item x="6535"/>
        <item x="6265"/>
        <item x="6765"/>
        <item x="3510"/>
        <item x="3755"/>
        <item x="3437"/>
        <item x="2715"/>
        <item x="2758"/>
        <item x="15711"/>
        <item x="15428"/>
        <item x="16156"/>
        <item x="15622"/>
        <item x="15952"/>
        <item x="15548"/>
        <item x="17762"/>
        <item x="18028"/>
        <item x="18056"/>
        <item x="17628"/>
        <item x="13573"/>
        <item x="17060"/>
        <item x="16473"/>
        <item x="16883"/>
        <item x="17224"/>
        <item x="16804"/>
        <item x="16299"/>
        <item x="16232"/>
        <item x="21"/>
        <item x="235"/>
        <item x="567"/>
        <item x="821"/>
        <item x="12325"/>
        <item x="11617"/>
        <item x="11975"/>
        <item x="11815"/>
        <item x="11625"/>
        <item x="4753"/>
        <item x="4285"/>
        <item x="4607"/>
        <item x="3948"/>
        <item x="4056"/>
        <item x="10397"/>
        <item x="11313"/>
        <item x="7583"/>
        <item x="10071"/>
        <item x="10082"/>
        <item x="10019"/>
        <item x="10164"/>
        <item x="9410"/>
        <item x="20820"/>
        <item x="20442"/>
        <item x="20492"/>
        <item x="20088"/>
        <item x="20886"/>
        <item x="20028"/>
        <item x="2389"/>
        <item x="2047"/>
        <item x="18588"/>
        <item x="1328"/>
        <item x="1281"/>
        <item x="6155"/>
        <item x="6358"/>
        <item x="3159"/>
        <item x="15955"/>
        <item x="15155"/>
        <item x="15812"/>
        <item x="15452"/>
        <item x="17682"/>
        <item x="18117"/>
        <item x="17982"/>
        <item x="18292"/>
        <item x="18064"/>
        <item x="18306"/>
        <item x="12935"/>
        <item x="16212"/>
        <item x="16203"/>
        <item x="16714"/>
        <item x="12364"/>
        <item x="12424"/>
        <item x="4208"/>
        <item x="3860"/>
        <item x="10800"/>
        <item x="10939"/>
        <item x="9732"/>
        <item x="20642"/>
        <item x="5540"/>
        <item x="5416"/>
        <item x="8607"/>
        <item x="2013"/>
        <item x="1977"/>
        <item x="14772"/>
        <item x="6521"/>
        <item x="6691"/>
        <item x="6642"/>
        <item x="6728"/>
        <item x="6186"/>
        <item x="6600"/>
        <item x="2668"/>
        <item x="15395"/>
        <item x="16120"/>
        <item x="15603"/>
        <item x="15866"/>
        <item x="18181"/>
        <item x="13393"/>
        <item x="17247"/>
        <item x="16375"/>
        <item x="16737"/>
        <item x="16381"/>
        <item x="17199"/>
        <item x="865"/>
        <item x="975"/>
        <item x="849"/>
        <item x="790"/>
        <item x="1050"/>
        <item x="939"/>
        <item x="179"/>
        <item x="12155"/>
        <item x="12273"/>
        <item x="12222"/>
        <item x="11802"/>
        <item x="12250"/>
        <item x="11550"/>
        <item x="11606"/>
        <item x="12240"/>
        <item x="12299"/>
        <item x="12300"/>
        <item x="12067"/>
        <item x="4531"/>
        <item x="10759"/>
        <item x="10911"/>
        <item x="10351"/>
        <item x="10672"/>
        <item x="8386"/>
        <item x="7454"/>
        <item x="8081"/>
        <item x="14515"/>
        <item x="9187"/>
        <item x="8758"/>
        <item x="2283"/>
        <item x="2097"/>
        <item x="2241"/>
        <item x="21067"/>
        <item x="21095"/>
        <item x="21493"/>
        <item x="1717"/>
        <item x="1790"/>
        <item x="6739"/>
        <item x="6364"/>
        <item x="5853"/>
        <item x="5981"/>
        <item x="3314"/>
        <item x="3664"/>
        <item x="3091"/>
        <item x="3650"/>
        <item x="18357"/>
        <item x="18271"/>
        <item x="17826"/>
        <item x="17956"/>
        <item x="18109"/>
        <item x="13656"/>
        <item x="12908"/>
        <item x="16385"/>
        <item x="16323"/>
        <item x="740"/>
        <item x="204"/>
        <item x="12255"/>
        <item x="11629"/>
        <item x="11539"/>
        <item x="4268"/>
        <item x="4907"/>
        <item x="10898"/>
        <item x="10584"/>
        <item x="10511"/>
        <item x="10766"/>
        <item x="10424"/>
        <item x="8135"/>
        <item x="7984"/>
        <item x="7992"/>
        <item x="9393"/>
        <item x="9819"/>
        <item x="9749"/>
        <item x="9347"/>
        <item x="13786"/>
        <item x="14488"/>
        <item x="13694"/>
        <item x="14463"/>
        <item x="13830"/>
        <item x="14044"/>
        <item x="13818"/>
        <item x="20414"/>
        <item x="21010"/>
        <item x="20268"/>
        <item x="20865"/>
        <item x="20871"/>
        <item x="19745"/>
        <item x="19830"/>
        <item x="19602"/>
        <item x="19951"/>
        <item x="19652"/>
        <item x="19934"/>
        <item x="5713"/>
        <item x="5003"/>
        <item x="8696"/>
        <item x="8771"/>
        <item x="9033"/>
        <item x="2404"/>
        <item x="2425"/>
        <item x="21444"/>
        <item x="21091"/>
        <item x="19049"/>
        <item x="19094"/>
        <item x="19011"/>
        <item x="1204"/>
        <item x="1456"/>
        <item x="7315"/>
        <item x="6697"/>
        <item x="6894"/>
        <item x="6315"/>
        <item x="5943"/>
        <item x="6491"/>
        <item x="7120"/>
        <item x="3463"/>
        <item x="15190"/>
        <item x="15989"/>
        <item x="15491"/>
        <item x="15581"/>
        <item x="18041"/>
        <item x="17395"/>
        <item x="12633"/>
        <item x="13333"/>
        <item x="13359"/>
        <item x="13321"/>
        <item x="17050"/>
        <item x="16243"/>
        <item x="16289"/>
        <item x="16757"/>
        <item x="16500"/>
        <item x="825"/>
        <item x="630"/>
        <item x="669"/>
        <item x="853"/>
        <item x="547"/>
        <item x="186"/>
        <item x="12531"/>
        <item x="12545"/>
        <item x="11719"/>
        <item x="11498"/>
        <item x="11858"/>
        <item x="11582"/>
        <item x="12497"/>
        <item x="11935"/>
        <item x="12118"/>
        <item x="11587"/>
        <item x="3840"/>
        <item x="3969"/>
        <item x="4178"/>
        <item x="11346"/>
        <item x="11342"/>
        <item x="11277"/>
        <item x="10971"/>
        <item x="10914"/>
        <item x="11068"/>
        <item x="8341"/>
        <item x="8320"/>
        <item x="8205"/>
        <item x="10226"/>
        <item x="9533"/>
        <item x="7883"/>
        <item x="9951"/>
        <item x="13700"/>
        <item x="14647"/>
        <item x="20211"/>
        <item x="13813"/>
        <item x="20223"/>
        <item x="20427"/>
        <item x="20578"/>
        <item x="21000"/>
        <item x="20246"/>
        <item x="19653"/>
        <item x="19596"/>
        <item x="19442"/>
        <item x="19411"/>
        <item x="19324"/>
        <item x="5589"/>
        <item x="5583"/>
        <item x="5077"/>
        <item x="5238"/>
        <item x="19349"/>
        <item x="5202"/>
        <item x="5114"/>
        <item x="5651"/>
        <item x="9225"/>
        <item x="8998"/>
        <item x="8755"/>
        <item x="2495"/>
        <item x="2505"/>
        <item x="1946"/>
        <item x="8592"/>
        <item x="19038"/>
        <item x="18711"/>
        <item x="18671"/>
        <item x="21564"/>
        <item x="1707"/>
        <item x="1491"/>
        <item x="1259"/>
        <item x="5889"/>
        <item x="6724"/>
        <item x="6712"/>
        <item x="7368"/>
        <item x="7221"/>
        <item x="1115"/>
        <item x="6168"/>
        <item x="7265"/>
        <item x="7205"/>
        <item x="5766"/>
        <item x="7228"/>
        <item x="3738"/>
        <item x="5923"/>
        <item x="5965"/>
        <item x="7085"/>
        <item x="3269"/>
        <item x="15984"/>
        <item x="14991"/>
        <item x="15204"/>
        <item x="3399"/>
        <item x="2842"/>
        <item x="18557"/>
        <item x="18560"/>
        <item x="18044"/>
        <item x="18101"/>
        <item x="17908"/>
        <item x="17569"/>
        <item x="17625"/>
        <item x="18108"/>
        <item x="13369"/>
        <item x="13557"/>
        <item x="13227"/>
        <item x="13320"/>
        <item x="13137"/>
        <item x="13330"/>
        <item x="12875"/>
        <item x="17838"/>
        <item x="12755"/>
        <item x="17193"/>
        <item x="16967"/>
        <item x="16830"/>
        <item x="16702"/>
        <item x="842"/>
        <item x="799"/>
        <item x="1018"/>
        <item x="971"/>
        <item x="16630"/>
        <item x="12"/>
        <item x="1001"/>
        <item x="12492"/>
        <item x="12435"/>
        <item x="12450"/>
        <item x="185"/>
        <item x="4463"/>
        <item x="4801"/>
        <item x="3884"/>
        <item x="11330"/>
        <item x="3790"/>
        <item x="4442"/>
        <item x="7735"/>
        <item x="10613"/>
        <item x="10641"/>
        <item x="8282"/>
        <item x="7861"/>
        <item x="7425"/>
        <item x="9430"/>
        <item x="7889"/>
        <item x="14086"/>
        <item x="14408"/>
        <item x="20647"/>
        <item x="14082"/>
        <item x="19541"/>
        <item x="20003"/>
        <item x="19785"/>
        <item x="20545"/>
        <item x="20914"/>
        <item x="19374"/>
        <item x="19297"/>
        <item x="5075"/>
        <item x="5542"/>
        <item x="5668"/>
        <item x="5514"/>
        <item x="5317"/>
        <item x="19669"/>
        <item x="8485"/>
        <item x="8787"/>
        <item x="2248"/>
        <item x="2457"/>
        <item x="2223"/>
        <item x="2175"/>
        <item x="19189"/>
        <item x="21336"/>
        <item x="14826"/>
        <item x="18696"/>
        <item x="1369"/>
        <item x="7161"/>
        <item x="6357"/>
        <item x="6922"/>
        <item x="5878"/>
        <item x="7176"/>
        <item x="2873"/>
        <item x="3256"/>
        <item x="15760"/>
        <item x="16043"/>
        <item x="15744"/>
        <item x="15710"/>
        <item x="18290"/>
        <item x="18252"/>
        <item x="17708"/>
        <item x="17783"/>
        <item x="17936"/>
        <item x="17495"/>
        <item x="17482"/>
        <item x="12688"/>
        <item x="12654"/>
        <item x="17069"/>
        <item x="17214"/>
        <item x="17071"/>
        <item x="16828"/>
        <item x="16974"/>
        <item x="902"/>
        <item x="160"/>
        <item x="86"/>
        <item x="979"/>
        <item x="324"/>
        <item x="1025"/>
        <item x="11903"/>
        <item x="12558"/>
        <item x="4904"/>
        <item x="4367"/>
        <item x="11232"/>
        <item x="10938"/>
        <item x="11436"/>
        <item x="10508"/>
        <item x="11445"/>
        <item x="8315"/>
        <item x="8328"/>
        <item x="7955"/>
        <item x="7996"/>
        <item x="9848"/>
        <item x="9587"/>
        <item x="9973"/>
        <item x="9601"/>
        <item x="10048"/>
        <item x="9917"/>
        <item x="10231"/>
        <item x="9341"/>
        <item x="14443"/>
        <item x="14208"/>
        <item x="14181"/>
        <item x="14284"/>
        <item x="14587"/>
        <item x="14612"/>
        <item x="13848"/>
        <item x="14428"/>
        <item x="14541"/>
        <item x="20161"/>
        <item x="20621"/>
        <item x="19756"/>
        <item x="19486"/>
        <item x="19912"/>
        <item x="19407"/>
        <item x="19589"/>
        <item x="5748"/>
        <item x="5415"/>
        <item x="8499"/>
        <item x="1866"/>
        <item x="14963"/>
        <item x="14773"/>
        <item x="1478"/>
        <item x="1617"/>
        <item x="6626"/>
        <item x="6780"/>
        <item x="7284"/>
        <item x="6703"/>
        <item x="6245"/>
        <item x="6053"/>
        <item x="6009"/>
        <item x="7289"/>
        <item x="6454"/>
        <item x="3106"/>
        <item x="3009"/>
        <item x="15601"/>
        <item x="15578"/>
        <item x="15793"/>
        <item x="15166"/>
        <item x="17854"/>
        <item x="17946"/>
        <item x="18559"/>
        <item x="17983"/>
        <item x="17463"/>
        <item x="17390"/>
        <item x="18180"/>
        <item x="13397"/>
        <item x="12779"/>
        <item x="13177"/>
        <item x="13420"/>
        <item x="16614"/>
        <item x="397"/>
        <item x="351"/>
        <item x="51"/>
        <item x="11544"/>
        <item x="11616"/>
        <item x="4061"/>
        <item x="4342"/>
        <item x="4425"/>
        <item x="11341"/>
        <item x="11267"/>
        <item x="11172"/>
        <item x="10899"/>
        <item x="11001"/>
        <item x="8222"/>
        <item x="8339"/>
        <item x="7619"/>
        <item x="7688"/>
        <item x="7989"/>
        <item x="9458"/>
        <item x="9855"/>
        <item x="9298"/>
        <item x="9643"/>
        <item x="10122"/>
        <item x="10169"/>
        <item x="10255"/>
        <item x="9776"/>
        <item x="14685"/>
        <item x="14036"/>
        <item x="14063"/>
        <item x="13867"/>
        <item x="13841"/>
        <item x="20463"/>
        <item x="20863"/>
        <item x="20954"/>
        <item x="20098"/>
        <item x="19687"/>
        <item x="19356"/>
        <item x="19466"/>
        <item x="5462"/>
        <item x="5101"/>
        <item x="5667"/>
        <item x="5261"/>
        <item x="5657"/>
        <item x="9076"/>
        <item x="8995"/>
        <item x="8853"/>
        <item x="8588"/>
        <item x="9103"/>
        <item x="8729"/>
        <item x="2420"/>
        <item x="1906"/>
        <item x="2409"/>
        <item x="2141"/>
        <item x="21350"/>
        <item x="19129"/>
        <item x="19058"/>
        <item x="18843"/>
        <item x="18808"/>
        <item x="18771"/>
        <item x="18816"/>
        <item x="14952"/>
        <item x="1351"/>
        <item x="1228"/>
        <item x="1211"/>
        <item x="1430"/>
        <item x="21602"/>
        <item x="1086"/>
        <item x="6346"/>
        <item x="6205"/>
        <item x="6578"/>
        <item x="2864"/>
        <item x="2824"/>
        <item x="15661"/>
        <item x="16039"/>
        <item x="15343"/>
        <item x="15932"/>
        <item x="14986"/>
        <item x="16081"/>
        <item x="16129"/>
        <item x="15539"/>
        <item x="15701"/>
        <item x="18000"/>
        <item x="17531"/>
        <item x="17933"/>
        <item x="17425"/>
        <item x="17704"/>
        <item x="17654"/>
        <item x="13593"/>
        <item x="13663"/>
        <item x="12727"/>
        <item x="13279"/>
        <item x="16959"/>
        <item x="17074"/>
        <item x="662"/>
        <item x="11604"/>
        <item x="11783"/>
        <item x="12071"/>
        <item x="4833"/>
        <item x="10847"/>
        <item x="10449"/>
        <item x="9913"/>
        <item x="9761"/>
        <item x="13797"/>
        <item x="20672"/>
        <item x="8718"/>
        <item x="9127"/>
        <item x="8694"/>
        <item x="2033"/>
        <item x="2486"/>
        <item x="21412"/>
        <item x="19062"/>
        <item x="18984"/>
        <item x="18845"/>
        <item x="14732"/>
        <item x="5779"/>
        <item x="2964"/>
        <item x="15203"/>
        <item x="18243"/>
        <item x="18284"/>
        <item x="17581"/>
        <item x="16398"/>
        <item x="13"/>
        <item x="11609"/>
        <item x="8350"/>
        <item x="5183"/>
        <item x="1966"/>
        <item x="2192"/>
        <item x="2321"/>
        <item x="1861"/>
        <item x="1968"/>
        <item x="21064"/>
        <item x="21487"/>
        <item x="18647"/>
        <item x="14969"/>
        <item x="21572"/>
        <item x="1079"/>
        <item x="1555"/>
        <item x="1465"/>
        <item x="1263"/>
        <item x="1699"/>
        <item x="6734"/>
        <item x="6731"/>
        <item x="7118"/>
        <item x="6685"/>
        <item x="6088"/>
        <item x="3137"/>
        <item x="2976"/>
        <item x="3030"/>
        <item x="16176"/>
        <item x="15413"/>
        <item x="15563"/>
        <item x="15549"/>
        <item x="15926"/>
        <item x="16113"/>
        <item x="18541"/>
        <item x="17839"/>
        <item x="13340"/>
        <item x="12805"/>
        <item x="13454"/>
        <item x="17131"/>
        <item x="16950"/>
        <item x="16801"/>
        <item x="17118"/>
        <item x="16809"/>
        <item x="17146"/>
        <item x="231"/>
        <item x="989"/>
        <item x="12135"/>
        <item x="11831"/>
        <item x="4568"/>
        <item x="4064"/>
        <item x="4774"/>
        <item x="10929"/>
        <item x="10378"/>
        <item x="8223"/>
        <item x="8360"/>
        <item x="7696"/>
        <item x="8057"/>
        <item x="9351"/>
        <item x="9931"/>
        <item x="14426"/>
        <item x="14668"/>
        <item x="13895"/>
        <item x="14324"/>
        <item x="14135"/>
        <item x="20846"/>
        <item x="20082"/>
        <item x="19936"/>
        <item x="19543"/>
        <item x="19357"/>
        <item x="19958"/>
        <item x="19561"/>
        <item x="19850"/>
        <item x="19215"/>
        <item x="5715"/>
        <item x="4950"/>
        <item x="5328"/>
        <item x="8760"/>
        <item x="9062"/>
        <item x="8769"/>
        <item x="8614"/>
        <item x="8558"/>
        <item x="1881"/>
        <item x="21214"/>
        <item x="19173"/>
        <item x="14934"/>
        <item x="14901"/>
        <item x="1524"/>
        <item x="1395"/>
        <item x="6405"/>
        <item x="7036"/>
        <item x="6753"/>
        <item x="6213"/>
        <item x="6333"/>
        <item x="6619"/>
        <item x="3702"/>
        <item x="3635"/>
        <item x="2687"/>
        <item x="2996"/>
        <item x="7354"/>
        <item x="2967"/>
        <item x="2599"/>
        <item x="3006"/>
        <item x="15678"/>
        <item x="15978"/>
        <item x="15169"/>
        <item x="15474"/>
        <item x="14989"/>
        <item x="13450"/>
        <item x="18464"/>
        <item x="17999"/>
        <item x="13192"/>
        <item x="13191"/>
        <item x="13015"/>
        <item x="12652"/>
        <item x="16433"/>
        <item x="17160"/>
        <item x="17056"/>
        <item x="703"/>
        <item x="145"/>
        <item x="858"/>
        <item x="12408"/>
        <item x="12106"/>
        <item x="11926"/>
        <item x="12329"/>
        <item x="12045"/>
        <item x="3804"/>
        <item x="4343"/>
        <item x="4353"/>
        <item x="4023"/>
        <item x="10957"/>
        <item x="10267"/>
        <item x="10819"/>
        <item x="8314"/>
        <item x="9731"/>
        <item x="9893"/>
        <item x="9600"/>
        <item x="14338"/>
        <item x="14282"/>
        <item x="9384"/>
        <item x="14677"/>
        <item x="14290"/>
        <item x="14061"/>
        <item x="13960"/>
        <item x="13707"/>
        <item x="13929"/>
        <item x="13901"/>
        <item x="20443"/>
        <item x="20505"/>
        <item x="19228"/>
        <item x="20009"/>
        <item x="5683"/>
        <item x="8551"/>
        <item x="9104"/>
        <item x="2438"/>
        <item x="1829"/>
        <item x="2411"/>
        <item x="2281"/>
        <item x="2095"/>
        <item x="8651"/>
        <item x="8586"/>
        <item x="2310"/>
        <item x="21185"/>
        <item x="21163"/>
        <item x="18879"/>
        <item x="21124"/>
        <item x="21198"/>
        <item x="18924"/>
        <item x="19115"/>
        <item x="14912"/>
        <item x="1106"/>
        <item x="6061"/>
        <item x="6674"/>
        <item x="5782"/>
        <item x="5984"/>
        <item x="6021"/>
        <item x="6232"/>
        <item x="7095"/>
        <item x="6249"/>
        <item x="6564"/>
        <item x="5844"/>
        <item x="3074"/>
        <item x="3025"/>
        <item x="3220"/>
        <item x="2917"/>
        <item x="3436"/>
        <item x="2882"/>
        <item x="16033"/>
        <item x="16103"/>
        <item x="16102"/>
        <item x="16179"/>
        <item x="15970"/>
        <item x="16097"/>
        <item x="17819"/>
        <item x="17732"/>
        <item x="18153"/>
        <item x="18143"/>
        <item x="17490"/>
        <item x="18161"/>
        <item x="18075"/>
        <item x="18139"/>
        <item x="13048"/>
        <item x="13008"/>
        <item x="12966"/>
        <item x="12962"/>
        <item x="12658"/>
        <item x="12638"/>
        <item x="13366"/>
        <item x="13435"/>
        <item x="16760"/>
        <item x="16454"/>
        <item x="16759"/>
        <item x="17222"/>
        <item x="16397"/>
        <item x="192"/>
        <item x="708"/>
        <item x="343"/>
        <item x="155"/>
        <item x="12439"/>
        <item x="11714"/>
        <item x="12369"/>
        <item x="11470"/>
        <item x="4076"/>
        <item x="4839"/>
        <item x="4725"/>
        <item x="4628"/>
        <item x="4714"/>
        <item x="4191"/>
        <item x="11140"/>
        <item x="10967"/>
        <item x="11080"/>
        <item x="10656"/>
        <item x="8333"/>
        <item x="7684"/>
        <item x="7796"/>
        <item x="10104"/>
        <item x="9824"/>
        <item x="13808"/>
        <item x="14069"/>
        <item x="13729"/>
        <item x="14485"/>
        <item x="20521"/>
        <item x="20800"/>
        <item x="20353"/>
        <item x="20191"/>
        <item x="20379"/>
        <item x="20136"/>
        <item x="20139"/>
        <item x="20758"/>
        <item x="19284"/>
        <item x="5120"/>
        <item x="5404"/>
        <item x="5460"/>
        <item x="4959"/>
        <item x="8644"/>
        <item x="9180"/>
        <item x="9038"/>
        <item x="1986"/>
        <item x="2364"/>
        <item x="19051"/>
        <item x="18737"/>
        <item x="18566"/>
        <item x="1538"/>
        <item x="1547"/>
        <item x="1397"/>
        <item x="1481"/>
        <item x="1611"/>
        <item x="1238"/>
        <item x="1337"/>
        <item x="7174"/>
        <item x="6866"/>
        <item x="7187"/>
        <item x="6799"/>
        <item x="6498"/>
        <item x="2559"/>
        <item x="7246"/>
        <item x="2690"/>
        <item x="15921"/>
        <item x="16140"/>
        <item x="2871"/>
        <item x="15874"/>
        <item x="15537"/>
        <item x="15071"/>
        <item x="17587"/>
        <item x="17968"/>
        <item x="18247"/>
        <item x="17952"/>
        <item x="17561"/>
        <item x="17428"/>
        <item x="17617"/>
        <item x="13278"/>
        <item x="13551"/>
        <item x="16705"/>
        <item x="13281"/>
        <item x="13437"/>
        <item x="16277"/>
        <item x="17255"/>
        <item x="16463"/>
        <item x="220"/>
        <item x="11722"/>
        <item x="11942"/>
        <item x="12008"/>
        <item x="4627"/>
        <item x="4363"/>
        <item x="4458"/>
        <item x="4747"/>
        <item x="3979"/>
        <item x="4368"/>
        <item x="4663"/>
        <item x="10846"/>
        <item x="10944"/>
        <item x="11192"/>
        <item x="8029"/>
        <item x="7587"/>
        <item x="8023"/>
        <item x="7968"/>
        <item x="7927"/>
        <item x="7854"/>
        <item x="9567"/>
        <item x="7391"/>
        <item x="9609"/>
        <item x="10179"/>
        <item x="9910"/>
        <item x="13928"/>
        <item x="14179"/>
        <item x="13726"/>
        <item x="14394"/>
        <item x="13779"/>
        <item x="13749"/>
        <item x="20070"/>
        <item x="13687"/>
        <item x="20526"/>
        <item x="20311"/>
        <item x="21001"/>
        <item x="20402"/>
        <item x="19514"/>
        <item x="19726"/>
        <item x="5257"/>
        <item x="8610"/>
        <item x="2479"/>
        <item x="2508"/>
        <item x="8793"/>
        <item x="1958"/>
        <item x="21239"/>
        <item x="18966"/>
        <item x="18899"/>
        <item x="18702"/>
        <item x="21532"/>
        <item x="1793"/>
        <item x="1756"/>
        <item x="1660"/>
        <item x="1089"/>
        <item x="6948"/>
        <item x="7305"/>
        <item x="6907"/>
        <item x="6775"/>
        <item x="3709"/>
        <item x="3598"/>
        <item x="3725"/>
        <item x="2595"/>
        <item x="15240"/>
        <item x="16155"/>
        <item x="15074"/>
        <item x="18263"/>
        <item x="17911"/>
        <item x="17589"/>
        <item x="16304"/>
        <item x="17313"/>
        <item x="173"/>
        <item x="570"/>
        <item x="82"/>
        <item x="768"/>
        <item x="960"/>
        <item x="12389"/>
        <item x="12103"/>
        <item x="11586"/>
        <item x="3865"/>
        <item x="4515"/>
        <item x="11331"/>
        <item x="10607"/>
        <item x="11256"/>
        <item x="11456"/>
        <item x="11255"/>
        <item x="11046"/>
        <item x="11322"/>
        <item x="8473"/>
        <item x="7869"/>
        <item x="7533"/>
        <item x="10044"/>
        <item x="14027"/>
        <item x="13998"/>
        <item x="14308"/>
        <item x="13720"/>
        <item x="20964"/>
        <item x="20546"/>
        <item x="20836"/>
        <item x="20988"/>
        <item x="20720"/>
        <item x="20563"/>
        <item x="20895"/>
        <item x="20674"/>
        <item x="20386"/>
        <item x="19347"/>
        <item x="19917"/>
        <item x="19876"/>
        <item x="5198"/>
        <item x="5060"/>
        <item x="5076"/>
        <item x="5465"/>
        <item x="2541"/>
        <item x="2085"/>
        <item x="21456"/>
        <item x="18914"/>
        <item x="18574"/>
        <item x="1526"/>
        <item x="6622"/>
        <item x="7132"/>
        <item x="6378"/>
        <item x="7254"/>
        <item x="7083"/>
        <item x="6507"/>
        <item x="5815"/>
        <item x="3150"/>
        <item x="2592"/>
        <item x="3445"/>
        <item x="2798"/>
        <item x="15807"/>
        <item x="2770"/>
        <item x="16058"/>
        <item x="15283"/>
        <item x="15043"/>
        <item x="15529"/>
        <item x="18170"/>
        <item x="17769"/>
        <item x="17907"/>
        <item x="13576"/>
        <item x="13604"/>
        <item x="12892"/>
        <item x="17006"/>
        <item x="804"/>
        <item x="371"/>
        <item x="748"/>
        <item x="11573"/>
        <item x="4254"/>
        <item x="8093"/>
        <item x="19629"/>
        <item x="8789"/>
        <item x="9094"/>
        <item x="1731"/>
        <item x="1533"/>
        <item x="1216"/>
        <item x="1372"/>
        <item x="1160"/>
        <item x="21575"/>
        <item x="6628"/>
        <item x="6629"/>
        <item x="7338"/>
        <item x="6235"/>
        <item x="6296"/>
        <item x="3747"/>
        <item x="2875"/>
        <item x="15716"/>
        <item x="16064"/>
        <item x="16021"/>
        <item x="15765"/>
        <item x="15344"/>
        <item x="17947"/>
        <item x="17825"/>
        <item x="17650"/>
        <item x="18232"/>
        <item x="18152"/>
        <item x="13185"/>
        <item x="13630"/>
        <item x="12829"/>
        <item x="13441"/>
        <item x="16396"/>
        <item x="128"/>
        <item x="11169"/>
        <item x="10633"/>
        <item x="21034"/>
        <item x="19171"/>
        <item x="19110"/>
        <item x="19101"/>
        <item x="18862"/>
        <item x="18733"/>
        <item x="21546"/>
        <item x="6545"/>
        <item x="7038"/>
        <item x="3569"/>
        <item x="15394"/>
        <item x="15951"/>
        <item x="15766"/>
        <item x="15977"/>
        <item x="15329"/>
        <item x="17951"/>
        <item x="18006"/>
        <item x="15087"/>
        <item x="13037"/>
        <item x="13531"/>
        <item x="13542"/>
        <item x="13426"/>
        <item x="13391"/>
        <item x="12752"/>
        <item x="17270"/>
        <item x="16987"/>
        <item x="17136"/>
        <item x="16948"/>
        <item x="11545"/>
        <item x="4689"/>
        <item x="11051"/>
        <item x="11209"/>
        <item x="11207"/>
        <item x="11420"/>
        <item x="10778"/>
        <item x="7896"/>
        <item x="7620"/>
        <item x="10192"/>
        <item x="7674"/>
        <item x="9747"/>
        <item x="14617"/>
        <item x="14008"/>
        <item x="13886"/>
        <item x="14310"/>
        <item x="13834"/>
        <item x="13942"/>
        <item x="14630"/>
        <item x="13969"/>
        <item x="14119"/>
        <item x="14427"/>
        <item x="20441"/>
        <item x="20743"/>
        <item x="20481"/>
        <item x="20286"/>
        <item x="20248"/>
        <item x="20290"/>
        <item x="20080"/>
        <item x="19963"/>
        <item x="19883"/>
        <item x="19191"/>
        <item x="20690"/>
        <item x="19674"/>
        <item x="19203"/>
        <item x="19412"/>
        <item x="8826"/>
        <item x="2236"/>
        <item x="1912"/>
        <item x="1816"/>
        <item x="18734"/>
        <item x="14791"/>
        <item x="7041"/>
        <item x="6384"/>
        <item x="7179"/>
        <item x="7003"/>
        <item x="7201"/>
        <item x="6240"/>
        <item x="7274"/>
        <item x="7049"/>
        <item x="6647"/>
        <item x="5845"/>
        <item x="6880"/>
        <item x="3685"/>
        <item x="3037"/>
        <item x="2609"/>
        <item x="15810"/>
        <item x="15091"/>
        <item x="17436"/>
        <item x="16166"/>
        <item x="18177"/>
        <item x="17850"/>
        <item x="17649"/>
        <item x="18198"/>
        <item x="16111"/>
        <item x="13654"/>
        <item x="18218"/>
        <item x="17355"/>
        <item x="17213"/>
        <item x="17241"/>
        <item x="16766"/>
        <item x="17128"/>
        <item x="13291"/>
        <item x="16910"/>
        <item x="16961"/>
        <item x="16976"/>
        <item x="17179"/>
        <item x="16966"/>
        <item x="16889"/>
        <item x="13016"/>
        <item x="13517"/>
        <item x="13280"/>
        <item x="16335"/>
        <item x="17192"/>
        <item x="679"/>
        <item x="432"/>
        <item x="1034"/>
        <item x="730"/>
        <item x="16867"/>
        <item x="209"/>
        <item x="569"/>
        <item x="4701"/>
        <item x="4824"/>
        <item x="10405"/>
        <item x="10630"/>
        <item x="10716"/>
        <item x="8363"/>
        <item x="7800"/>
        <item x="7513"/>
        <item x="7833"/>
        <item x="9720"/>
        <item x="7726"/>
        <item x="9354"/>
        <item x="9549"/>
        <item x="14195"/>
        <item x="13759"/>
        <item x="14379"/>
        <item x="20599"/>
        <item x="13778"/>
        <item x="20452"/>
        <item x="19563"/>
        <item x="5305"/>
        <item x="5052"/>
        <item x="19312"/>
        <item x="5116"/>
        <item x="8515"/>
        <item x="2020"/>
        <item x="2061"/>
        <item x="1996"/>
        <item x="2436"/>
        <item x="2344"/>
        <item x="1980"/>
        <item x="2017"/>
        <item x="2119"/>
        <item x="2336"/>
        <item x="21364"/>
        <item x="21098"/>
        <item x="21373"/>
        <item x="19053"/>
        <item x="19120"/>
        <item x="19031"/>
        <item x="19123"/>
        <item x="18675"/>
        <item x="1082"/>
        <item x="1677"/>
        <item x="1644"/>
        <item x="6589"/>
        <item x="5809"/>
        <item x="6768"/>
        <item x="6479"/>
        <item x="6868"/>
        <item x="6423"/>
        <item x="6520"/>
        <item x="6234"/>
        <item x="6888"/>
        <item x="2999"/>
        <item x="3364"/>
        <item x="2713"/>
        <item x="2780"/>
        <item x="3577"/>
        <item x="2548"/>
        <item x="15399"/>
        <item x="15380"/>
        <item x="15730"/>
        <item x="15304"/>
        <item x="14980"/>
        <item x="15276"/>
        <item x="17853"/>
        <item x="17598"/>
        <item x="17452"/>
        <item x="17711"/>
        <item x="17823"/>
        <item x="18473"/>
        <item x="17722"/>
        <item x="17734"/>
        <item x="13510"/>
        <item x="13268"/>
        <item x="12802"/>
        <item x="12831"/>
        <item x="16520"/>
        <item x="17019"/>
        <item x="16484"/>
        <item x="17240"/>
        <item x="712"/>
        <item x="293"/>
        <item x="12256"/>
        <item x="12566"/>
        <item x="12109"/>
        <item x="11875"/>
        <item x="12179"/>
        <item x="12042"/>
        <item x="11683"/>
        <item x="4647"/>
        <item x="4093"/>
        <item x="4264"/>
        <item x="3966"/>
        <item x="4875"/>
        <item x="4762"/>
        <item x="10857"/>
        <item x="10354"/>
        <item x="10528"/>
        <item x="10954"/>
        <item x="11370"/>
        <item x="10553"/>
        <item x="8073"/>
        <item x="7494"/>
        <item x="8281"/>
        <item x="8105"/>
        <item x="8425"/>
        <item x="7933"/>
        <item x="7492"/>
        <item x="10243"/>
        <item x="10196"/>
        <item x="9576"/>
        <item x="10258"/>
        <item x="9246"/>
        <item x="9785"/>
        <item x="14570"/>
        <item x="13985"/>
        <item x="13774"/>
        <item x="14234"/>
        <item x="14584"/>
        <item x="14207"/>
        <item x="20172"/>
        <item x="21005"/>
        <item x="20810"/>
        <item x="20689"/>
        <item x="20814"/>
        <item x="20986"/>
        <item x="20589"/>
        <item x="20801"/>
        <item x="19733"/>
        <item x="19423"/>
        <item x="19306"/>
        <item x="19874"/>
        <item x="19815"/>
        <item x="5354"/>
        <item x="5608"/>
        <item x="5254"/>
        <item x="5552"/>
        <item x="9181"/>
        <item x="8894"/>
        <item x="8971"/>
        <item x="8959"/>
        <item x="8609"/>
        <item x="8917"/>
        <item x="2302"/>
        <item x="2060"/>
        <item x="2161"/>
        <item x="2428"/>
        <item x="2181"/>
        <item x="2240"/>
        <item x="2165"/>
        <item x="2300"/>
        <item x="21127"/>
        <item x="21253"/>
        <item x="19124"/>
        <item x="14954"/>
        <item x="21543"/>
        <item x="21656"/>
        <item x="1304"/>
        <item x="7197"/>
        <item x="5767"/>
        <item x="7033"/>
        <item x="6146"/>
        <item x="6563"/>
        <item x="6444"/>
        <item x="6094"/>
        <item x="7009"/>
        <item x="6018"/>
        <item x="3042"/>
        <item x="2745"/>
        <item x="5823"/>
        <item x="6465"/>
        <item x="6290"/>
        <item x="15966"/>
        <item x="16012"/>
        <item x="15025"/>
        <item x="15458"/>
        <item x="15700"/>
        <item x="15135"/>
        <item x="3079"/>
        <item x="17746"/>
        <item x="18489"/>
        <item x="13265"/>
        <item x="12753"/>
        <item x="17858"/>
        <item x="12812"/>
        <item x="13650"/>
        <item x="16476"/>
        <item x="16294"/>
        <item x="17242"/>
        <item x="16213"/>
        <item x="16269"/>
        <item x="13193"/>
        <item x="16254"/>
        <item x="241"/>
        <item x="993"/>
        <item x="545"/>
        <item x="914"/>
        <item x="608"/>
        <item x="465"/>
        <item x="12496"/>
        <item x="4711"/>
        <item x="4091"/>
        <item x="4092"/>
        <item x="10932"/>
        <item x="10490"/>
        <item x="4089"/>
        <item x="8253"/>
        <item x="9901"/>
        <item x="10073"/>
        <item x="14383"/>
        <item x="14025"/>
        <item x="13839"/>
        <item x="9274"/>
        <item x="10170"/>
        <item x="20534"/>
        <item x="20193"/>
        <item x="20252"/>
        <item x="20538"/>
        <item x="20256"/>
        <item x="14400"/>
        <item x="13734"/>
        <item x="14522"/>
        <item x="14392"/>
        <item x="19655"/>
        <item x="19515"/>
        <item x="19525"/>
        <item x="19452"/>
        <item x="19843"/>
        <item x="19684"/>
        <item x="19451"/>
        <item x="5255"/>
        <item x="8550"/>
        <item x="5613"/>
        <item x="9088"/>
        <item x="9043"/>
        <item x="9164"/>
        <item x="5463"/>
        <item x="5207"/>
        <item x="2254"/>
        <item x="2395"/>
        <item x="2187"/>
        <item x="2307"/>
        <item x="8699"/>
        <item x="9219"/>
        <item x="9025"/>
        <item x="2523"/>
        <item x="18918"/>
        <item x="18907"/>
        <item x="21174"/>
        <item x="21207"/>
        <item x="21309"/>
        <item x="18756"/>
        <item x="18814"/>
        <item x="21654"/>
        <item x="1431"/>
        <item x="1623"/>
        <item x="1672"/>
        <item x="6503"/>
        <item x="6569"/>
        <item x="6201"/>
        <item x="7326"/>
        <item x="3423"/>
        <item x="15728"/>
        <item x="18364"/>
        <item x="18510"/>
        <item x="18033"/>
        <item x="17408"/>
        <item x="13001"/>
        <item x="13018"/>
        <item x="12858"/>
        <item x="12926"/>
        <item x="13405"/>
        <item x="16916"/>
        <item x="16662"/>
        <item x="17302"/>
        <item x="715"/>
        <item x="270"/>
        <item x="49"/>
        <item x="12552"/>
        <item x="12426"/>
        <item x="11825"/>
        <item x="12264"/>
        <item x="12343"/>
        <item x="11864"/>
        <item x="4623"/>
        <item x="4202"/>
        <item x="3850"/>
        <item x="3889"/>
        <item x="10858"/>
        <item x="3861"/>
        <item x="10697"/>
        <item x="10555"/>
        <item x="11428"/>
        <item x="3799"/>
        <item x="7549"/>
        <item x="7607"/>
        <item x="7603"/>
        <item x="10252"/>
        <item x="14619"/>
        <item x="13817"/>
        <item x="14507"/>
        <item x="14215"/>
        <item x="14117"/>
        <item x="20601"/>
        <item x="20326"/>
        <item x="19810"/>
        <item x="5738"/>
        <item x="8612"/>
        <item x="8726"/>
        <item x="8492"/>
        <item x="8645"/>
        <item x="8542"/>
        <item x="9086"/>
        <item x="8873"/>
        <item x="1942"/>
        <item x="1561"/>
        <item x="1384"/>
        <item x="3047"/>
        <item x="6641"/>
        <item x="6616"/>
        <item x="5949"/>
        <item x="15796"/>
        <item x="16051"/>
        <item x="15415"/>
        <item x="15313"/>
        <item x="16077"/>
        <item x="15514"/>
        <item x="15412"/>
        <item x="15576"/>
        <item x="15689"/>
        <item x="15218"/>
        <item x="15702"/>
        <item x="15901"/>
        <item x="3552"/>
        <item x="3407"/>
        <item x="3721"/>
        <item x="15527"/>
        <item x="18516"/>
        <item x="17788"/>
        <item x="18359"/>
        <item x="17412"/>
        <item x="15404"/>
        <item x="15693"/>
        <item x="13447"/>
        <item x="13429"/>
        <item x="18391"/>
        <item x="12687"/>
        <item x="13396"/>
        <item x="17254"/>
        <item x="12003"/>
        <item x="12132"/>
        <item x="13984"/>
        <item x="13686"/>
        <item x="5562"/>
        <item x="2273"/>
        <item x="1760"/>
        <item x="7358"/>
        <item x="6670"/>
        <item x="3646"/>
        <item x="16162"/>
        <item x="15011"/>
        <item x="15248"/>
        <item x="3736"/>
        <item x="17821"/>
        <item x="17573"/>
        <item x="12955"/>
        <item x="16624"/>
        <item x="16831"/>
        <item x="16640"/>
        <item x="856"/>
        <item x="17251"/>
        <item x="4341"/>
        <item x="12271"/>
        <item x="12378"/>
        <item x="10137"/>
        <item x="20437"/>
        <item x="13787"/>
        <item x="21333"/>
        <item x="6156"/>
        <item x="6259"/>
        <item x="3752"/>
        <item x="3223"/>
        <item x="2985"/>
        <item x="2942"/>
        <item x="15286"/>
        <item x="15876"/>
        <item x="15598"/>
        <item x="15296"/>
        <item x="15357"/>
        <item x="18501"/>
        <item x="18027"/>
        <item x="18339"/>
        <item x="17801"/>
        <item x="17383"/>
        <item x="18173"/>
        <item x="13485"/>
        <item x="12931"/>
        <item x="13355"/>
        <item x="12981"/>
        <item x="13668"/>
        <item x="13257"/>
        <item x="16616"/>
        <item x="17299"/>
        <item x="16834"/>
        <item x="16583"/>
        <item x="12443"/>
        <item x="12041"/>
        <item x="12376"/>
        <item x="12165"/>
        <item x="12498"/>
        <item x="11773"/>
        <item x="12248"/>
        <item x="12092"/>
        <item x="12091"/>
        <item x="12243"/>
        <item x="4502"/>
        <item x="4257"/>
        <item x="3823"/>
        <item x="8471"/>
        <item x="8186"/>
        <item x="7665"/>
        <item x="14614"/>
        <item x="13857"/>
        <item x="14549"/>
        <item x="13723"/>
        <item x="14705"/>
        <item x="20832"/>
        <item x="19399"/>
        <item x="19354"/>
        <item x="5213"/>
        <item x="8738"/>
        <item x="8844"/>
        <item x="2538"/>
        <item x="2465"/>
        <item x="2080"/>
        <item x="2109"/>
        <item x="21250"/>
        <item x="19007"/>
        <item x="18998"/>
        <item x="18723"/>
        <item x="14763"/>
        <item x="1145"/>
        <item x="6496"/>
        <item x="6550"/>
        <item x="2991"/>
        <item x="6105"/>
        <item x="3456"/>
        <item x="15586"/>
        <item x="15379"/>
        <item x="17621"/>
        <item x="16873"/>
        <item x="13657"/>
        <item x="16977"/>
        <item x="16233"/>
        <item x="12120"/>
        <item x="12560"/>
        <item x="11695"/>
        <item x="12083"/>
        <item x="11739"/>
        <item x="11524"/>
        <item x="12231"/>
        <item x="4756"/>
        <item x="3808"/>
        <item x="4240"/>
        <item x="11283"/>
        <item x="11251"/>
        <item x="10659"/>
        <item x="10648"/>
        <item x="8286"/>
        <item x="7573"/>
        <item x="10409"/>
        <item x="10492"/>
        <item x="8322"/>
        <item x="7782"/>
        <item x="8103"/>
        <item x="7479"/>
        <item x="9645"/>
        <item x="14294"/>
        <item x="9488"/>
        <item x="13767"/>
        <item x="9290"/>
        <item x="14346"/>
        <item x="10087"/>
        <item x="14693"/>
        <item x="13820"/>
        <item x="14107"/>
        <item x="21031"/>
        <item x="21018"/>
        <item x="13851"/>
        <item x="13997"/>
        <item x="14058"/>
        <item x="20825"/>
        <item x="20516"/>
        <item x="20067"/>
        <item x="19679"/>
        <item x="19877"/>
        <item x="20041"/>
        <item x="19472"/>
        <item x="5525"/>
        <item x="5717"/>
        <item x="8850"/>
        <item x="9066"/>
        <item x="9067"/>
        <item x="9010"/>
        <item x="8611"/>
        <item x="2188"/>
        <item x="18897"/>
        <item x="18866"/>
        <item x="19017"/>
        <item x="18570"/>
        <item x="14857"/>
        <item x="6463"/>
        <item x="7316"/>
        <item x="7207"/>
        <item x="7066"/>
        <item x="6716"/>
        <item x="2792"/>
        <item x="3614"/>
        <item x="2574"/>
        <item x="3330"/>
        <item x="3258"/>
        <item x="16038"/>
        <item x="18249"/>
        <item x="17913"/>
        <item x="17715"/>
        <item x="12760"/>
        <item x="16775"/>
        <item x="17233"/>
        <item x="660"/>
        <item x="771"/>
        <item x="1028"/>
        <item x="922"/>
        <item x="954"/>
        <item x="11839"/>
        <item x="4010"/>
        <item x="4001"/>
        <item x="4324"/>
        <item x="3910"/>
        <item x="4114"/>
        <item x="10726"/>
        <item x="10780"/>
        <item x="8060"/>
        <item x="7465"/>
        <item x="7816"/>
        <item x="7818"/>
        <item x="9288"/>
        <item x="9527"/>
        <item x="9433"/>
        <item x="9836"/>
        <item x="14530"/>
        <item x="14322"/>
        <item x="14297"/>
        <item x="20473"/>
        <item x="20280"/>
        <item x="20165"/>
        <item x="19547"/>
        <item x="19321"/>
        <item x="5582"/>
        <item x="5225"/>
        <item x="5045"/>
        <item x="8712"/>
        <item x="2142"/>
        <item x="1446"/>
        <item x="1272"/>
        <item x="5989"/>
        <item x="6060"/>
        <item x="5825"/>
        <item x="6755"/>
        <item x="3661"/>
        <item x="2810"/>
        <item x="15464"/>
        <item x="18446"/>
        <item x="18485"/>
        <item x="18222"/>
        <item x="18558"/>
        <item x="13463"/>
        <item x="13605"/>
        <item x="17353"/>
        <item x="17296"/>
        <item x="16580"/>
        <item x="427"/>
        <item x="818"/>
        <item x="529"/>
        <item x="11760"/>
        <item x="4390"/>
        <item x="4426"/>
        <item x="4070"/>
        <item x="11245"/>
        <item x="11206"/>
        <item x="10781"/>
        <item x="10333"/>
        <item x="11266"/>
        <item x="10968"/>
        <item x="10642"/>
        <item x="9804"/>
        <item x="9441"/>
        <item x="9630"/>
        <item x="9356"/>
        <item x="9897"/>
        <item x="14123"/>
        <item x="20196"/>
        <item x="19633"/>
        <item x="19727"/>
        <item x="19749"/>
        <item x="5325"/>
        <item x="9020"/>
        <item x="2531"/>
        <item x="2368"/>
        <item x="2136"/>
        <item x="1812"/>
        <item x="21268"/>
        <item x="14885"/>
        <item x="1753"/>
        <item x="1532"/>
        <item x="7021"/>
        <item x="6676"/>
        <item x="7045"/>
        <item x="6501"/>
        <item x="3151"/>
        <item x="17724"/>
        <item x="17539"/>
        <item x="13601"/>
        <item x="16208"/>
        <item x="12031"/>
        <item x="12108"/>
        <item x="12281"/>
        <item x="3836"/>
        <item x="11204"/>
        <item x="10504"/>
        <item x="10988"/>
        <item x="10145"/>
        <item x="9989"/>
        <item x="9628"/>
        <item x="9360"/>
        <item x="20918"/>
        <item x="20862"/>
        <item x="14288"/>
        <item x="20122"/>
        <item x="5568"/>
        <item x="5138"/>
        <item x="5619"/>
        <item x="8939"/>
        <item x="5596"/>
        <item x="2284"/>
        <item x="18889"/>
        <item x="1798"/>
        <item x="6863"/>
        <item x="6086"/>
        <item x="3308"/>
        <item x="2874"/>
        <item x="2722"/>
        <item x="15643"/>
        <item x="15894"/>
        <item x="15659"/>
        <item x="17699"/>
        <item x="12741"/>
        <item x="17149"/>
        <item x="313"/>
        <item x="158"/>
        <item x="11563"/>
        <item x="12238"/>
        <item x="9852"/>
        <item x="10027"/>
        <item x="9068"/>
        <item x="2131"/>
        <item x="1654"/>
        <item x="1466"/>
        <item x="1696"/>
        <item x="2897"/>
        <item x="2724"/>
        <item x="15954"/>
        <item x="15126"/>
        <item x="15183"/>
        <item x="17455"/>
        <item x="18474"/>
        <item x="18253"/>
        <item x="13488"/>
        <item x="16418"/>
        <item x="17168"/>
        <item x="2305"/>
        <item x="1282"/>
        <item x="6230"/>
        <item x="6484"/>
        <item x="6360"/>
        <item x="7384"/>
        <item x="18120"/>
        <item x="17698"/>
        <item x="18196"/>
        <item x="17422"/>
        <item x="17759"/>
        <item x="13659"/>
        <item x="12706"/>
        <item x="13372"/>
        <item x="13373"/>
        <item x="475"/>
        <item x="964"/>
        <item x="11859"/>
        <item x="11708"/>
        <item x="4485"/>
        <item x="4256"/>
        <item x="10554"/>
        <item x="10645"/>
        <item x="10543"/>
        <item x="10115"/>
        <item x="14481"/>
        <item x="14074"/>
        <item x="13814"/>
        <item x="20983"/>
        <item x="20247"/>
        <item x="19417"/>
        <item x="19397"/>
        <item x="19390"/>
        <item x="9157"/>
        <item x="8846"/>
        <item x="9121"/>
        <item x="9004"/>
        <item x="2233"/>
        <item x="21436"/>
        <item x="14802"/>
        <item x="1428"/>
        <item x="6855"/>
        <item x="7252"/>
        <item x="15161"/>
        <item x="15275"/>
        <item x="18279"/>
        <item x="13419"/>
        <item x="12651"/>
        <item x="16695"/>
        <item x="17195"/>
        <item x="999"/>
        <item x="94"/>
        <item x="11928"/>
        <item x="4511"/>
        <item x="4643"/>
        <item x="3892"/>
        <item x="11220"/>
        <item x="10399"/>
        <item x="4838"/>
        <item x="10848"/>
        <item x="10815"/>
        <item x="11067"/>
        <item x="9452"/>
        <item x="20128"/>
        <item x="20422"/>
        <item x="20650"/>
        <item x="20470"/>
        <item x="19314"/>
        <item x="20568"/>
        <item x="19222"/>
        <item x="5300"/>
        <item x="8809"/>
        <item x="8619"/>
        <item x="8739"/>
        <item x="2132"/>
        <item x="21162"/>
        <item x="21057"/>
        <item x="18831"/>
        <item x="14846"/>
        <item x="1258"/>
        <item x="6250"/>
        <item x="3565"/>
        <item x="3711"/>
        <item x="15837"/>
        <item x="15298"/>
        <item x="15868"/>
        <item x="15857"/>
        <item x="18111"/>
        <item x="17526"/>
        <item x="16842"/>
        <item x="16847"/>
        <item x="74"/>
        <item x="75"/>
        <item x="11785"/>
        <item x="11628"/>
        <item x="11660"/>
        <item x="11982"/>
        <item x="11946"/>
        <item x="4916"/>
        <item x="4897"/>
        <item x="4855"/>
        <item x="3939"/>
        <item x="10976"/>
        <item x="10596"/>
        <item x="10433"/>
        <item x="11111"/>
        <item x="1436"/>
        <item x="6090"/>
        <item x="5761"/>
        <item x="6116"/>
        <item x="6913"/>
        <item x="15676"/>
        <item x="15219"/>
        <item x="18012"/>
        <item x="18307"/>
        <item x="17473"/>
        <item x="12619"/>
        <item x="12605"/>
        <item x="16384"/>
        <item x="514"/>
        <item x="11968"/>
        <item x="11623"/>
        <item x="4612"/>
        <item x="4624"/>
        <item x="11252"/>
        <item x="11199"/>
        <item x="14269"/>
        <item x="20433"/>
        <item x="20607"/>
        <item x="19929"/>
        <item x="8858"/>
        <item x="1917"/>
        <item x="1577"/>
        <item x="1290"/>
        <item x="6524"/>
        <item x="6074"/>
        <item x="6770"/>
        <item x="6400"/>
        <item x="6162"/>
        <item x="2699"/>
        <item x="15742"/>
        <item x="18269"/>
        <item x="18335"/>
        <item x="13651"/>
        <item x="16235"/>
        <item x="16322"/>
        <item x="328"/>
        <item x="12333"/>
        <item x="12119"/>
        <item x="11868"/>
        <item x="12090"/>
        <item x="4626"/>
        <item x="4436"/>
        <item x="4534"/>
        <item x="4083"/>
        <item x="11210"/>
        <item x="10808"/>
        <item x="10317"/>
        <item x="10791"/>
        <item x="10296"/>
        <item x="10382"/>
        <item x="8012"/>
        <item x="7486"/>
        <item x="8052"/>
        <item x="8412"/>
        <item x="7840"/>
        <item x="9362"/>
        <item x="9368"/>
        <item x="9825"/>
        <item x="14489"/>
        <item x="13710"/>
        <item x="14153"/>
        <item x="14237"/>
        <item x="14633"/>
        <item x="20331"/>
        <item x="20398"/>
        <item x="19359"/>
        <item x="5614"/>
        <item x="5469"/>
        <item x="5100"/>
        <item x="8898"/>
        <item x="8813"/>
        <item x="9176"/>
        <item x="2377"/>
        <item x="1883"/>
        <item x="2075"/>
        <item x="21278"/>
        <item x="21200"/>
        <item x="18641"/>
        <item x="14877"/>
        <item x="1323"/>
        <item x="1148"/>
        <item x="1778"/>
        <item x="1075"/>
        <item x="6216"/>
        <item x="5972"/>
        <item x="6231"/>
        <item x="5869"/>
        <item x="5895"/>
        <item x="6820"/>
        <item x="3600"/>
        <item x="15211"/>
        <item x="15832"/>
        <item x="17927"/>
        <item x="17632"/>
        <item x="17500"/>
        <item x="12761"/>
        <item x="12743"/>
        <item x="16650"/>
        <item x="16597"/>
        <item x="596"/>
        <item x="477"/>
        <item x="1023"/>
        <item x="20"/>
        <item x="12069"/>
        <item x="4924"/>
        <item x="10789"/>
        <item x="7993"/>
        <item x="14543"/>
        <item x="13897"/>
        <item x="9207"/>
        <item x="1998"/>
        <item x="2234"/>
        <item x="1963"/>
        <item x="1736"/>
        <item x="7301"/>
        <item x="16067"/>
        <item x="16027"/>
        <item x="15230"/>
        <item x="18149"/>
        <item x="13472"/>
        <item x="16958"/>
        <item x="851"/>
        <item x="11478"/>
        <item x="14372"/>
        <item x="19939"/>
        <item x="19415"/>
        <item x="18930"/>
        <item x="6812"/>
        <item x="232"/>
        <item x="260"/>
        <item x="880"/>
        <item x="11964"/>
        <item x="11321"/>
        <item x="8195"/>
        <item x="8071"/>
        <item x="9831"/>
        <item x="14637"/>
        <item x="20348"/>
        <item x="20703"/>
        <item x="5247"/>
        <item x="5450"/>
        <item x="9222"/>
        <item x="1590"/>
        <item x="1687"/>
        <item x="1118"/>
        <item x="1421"/>
        <item x="1483"/>
        <item x="7072"/>
        <item x="6311"/>
        <item x="7060"/>
        <item x="6643"/>
        <item x="6909"/>
        <item x="6244"/>
        <item x="6164"/>
        <item x="7023"/>
        <item x="2493"/>
        <item x="6879"/>
        <item x="21437"/>
        <item x="17900"/>
        <item x="14960"/>
        <item x="14893"/>
        <item x="13285"/>
        <item x="16708"/>
        <item x="1519"/>
        <item x="1279"/>
        <item x="502"/>
        <item x="12400"/>
        <item x="4361"/>
        <item x="2560"/>
        <item x="16153"/>
        <item x="10481"/>
        <item x="15757"/>
        <item x="18016"/>
        <item x="13019"/>
        <item x="12865"/>
        <item x="17328"/>
        <item x="973"/>
        <item x="11963"/>
        <item x="12337"/>
        <item x="19611"/>
        <item x="4377"/>
        <item x="8790"/>
        <item x="11376"/>
        <item x="10311"/>
        <item x="11254"/>
        <item x="10552"/>
        <item x="8488"/>
        <item x="1808"/>
        <item x="8400"/>
        <item x="7546"/>
        <item x="8352"/>
        <item x="8321"/>
        <item x="7529"/>
        <item x="7418"/>
        <item x="7763"/>
        <item x="8055"/>
        <item x="1892"/>
        <item x="1944"/>
        <item x="21101"/>
        <item x="10089"/>
        <item x="19078"/>
        <item x="19069"/>
        <item x="18659"/>
        <item x="20532"/>
        <item x="20527"/>
        <item x="19516"/>
        <item x="5345"/>
        <item x="4949"/>
        <item x="9073"/>
        <item x="2478"/>
        <item x="21294"/>
        <item x="19153"/>
        <item x="14837"/>
        <item x="14756"/>
        <item x="1188"/>
        <item x="1380"/>
        <item x="5908"/>
        <item x="6494"/>
        <item x="6317"/>
        <item x="6689"/>
        <item x="6788"/>
        <item x="5919"/>
        <item x="6445"/>
        <item x="2755"/>
        <item x="15568"/>
        <item x="15645"/>
        <item x="16030"/>
        <item x="15252"/>
        <item x="18540"/>
        <item x="17548"/>
        <item x="18265"/>
        <item x="17878"/>
        <item x="18162"/>
        <item x="17685"/>
        <item x="18206"/>
        <item x="13559"/>
        <item x="13478"/>
        <item x="808"/>
        <item x="711"/>
        <item x="68"/>
        <item x="444"/>
        <item x="986"/>
        <item x="11548"/>
        <item x="12102"/>
        <item x="11549"/>
        <item x="4374"/>
        <item x="3971"/>
        <item x="11033"/>
        <item x="11388"/>
        <item x="10714"/>
        <item x="10582"/>
        <item x="10707"/>
        <item x="11015"/>
        <item x="10335"/>
        <item x="10326"/>
        <item x="11035"/>
        <item x="10562"/>
        <item x="10278"/>
        <item x="7404"/>
        <item x="8271"/>
        <item x="14673"/>
        <item x="14173"/>
        <item x="14561"/>
        <item x="14514"/>
        <item x="20788"/>
        <item x="20295"/>
        <item x="20951"/>
        <item x="20688"/>
        <item x="20244"/>
        <item x="19894"/>
        <item x="19250"/>
        <item x="19459"/>
        <item x="5560"/>
        <item x="5584"/>
        <item x="5102"/>
        <item x="5013"/>
        <item x="5036"/>
        <item x="8553"/>
        <item x="9011"/>
        <item x="21489"/>
        <item x="21465"/>
        <item x="14926"/>
        <item x="14871"/>
        <item x="1688"/>
        <item x="21586"/>
        <item x="1512"/>
        <item x="6658"/>
        <item x="5818"/>
        <item x="7272"/>
        <item x="6772"/>
        <item x="3634"/>
        <item x="18312"/>
        <item x="13571"/>
        <item x="17234"/>
        <item x="16742"/>
        <item x="848"/>
        <item x="252"/>
        <item x="832"/>
        <item x="395"/>
        <item x="11731"/>
        <item x="12169"/>
        <item x="12577"/>
        <item x="12294"/>
        <item x="12386"/>
        <item x="4728"/>
        <item x="4225"/>
        <item x="10663"/>
        <item x="11019"/>
        <item x="11176"/>
        <item x="10616"/>
        <item x="8102"/>
        <item x="7924"/>
        <item x="7639"/>
        <item x="7919"/>
        <item x="7624"/>
        <item x="7694"/>
        <item x="10158"/>
        <item x="10059"/>
        <item x="10099"/>
        <item x="9706"/>
        <item x="9530"/>
        <item x="9450"/>
        <item x="9263"/>
        <item x="9962"/>
        <item x="9987"/>
        <item x="14148"/>
        <item x="14178"/>
        <item x="14539"/>
        <item x="14696"/>
        <item x="14402"/>
        <item x="20565"/>
        <item x="20182"/>
        <item x="20131"/>
        <item x="20912"/>
        <item x="19935"/>
        <item x="19871"/>
        <item x="19504"/>
        <item x="5241"/>
        <item x="5423"/>
        <item x="5644"/>
        <item x="2460"/>
        <item x="2407"/>
        <item x="2355"/>
        <item x="2007"/>
        <item x="21387"/>
        <item x="19099"/>
        <item x="18721"/>
        <item x="18651"/>
        <item x="14880"/>
        <item x="1786"/>
        <item x="1294"/>
        <item x="6263"/>
        <item x="6101"/>
        <item x="6902"/>
        <item x="3290"/>
        <item x="2821"/>
        <item x="2950"/>
        <item x="16042"/>
        <item x="15244"/>
        <item x="15891"/>
        <item x="17873"/>
        <item x="13471"/>
        <item x="12698"/>
        <item x="12700"/>
        <item x="582"/>
        <item x="817"/>
        <item x="11"/>
        <item x="22"/>
        <item x="11618"/>
        <item x="12406"/>
        <item x="3796"/>
        <item x="10316"/>
        <item x="11305"/>
        <item x="11435"/>
        <item x="10532"/>
        <item x="11424"/>
        <item x="10373"/>
        <item x="10323"/>
        <item x="11421"/>
        <item x="8100"/>
        <item x="9524"/>
        <item x="13824"/>
        <item x="14110"/>
        <item x="20905"/>
        <item x="20716"/>
        <item x="21035"/>
        <item x="20214"/>
        <item x="20487"/>
        <item x="20679"/>
        <item x="20503"/>
        <item x="20333"/>
        <item x="5712"/>
        <item x="5349"/>
        <item x="8636"/>
        <item x="9040"/>
        <item x="8708"/>
        <item x="2194"/>
        <item x="2335"/>
        <item x="2163"/>
        <item x="21203"/>
        <item x="21136"/>
        <item x="19116"/>
        <item x="18975"/>
        <item x="18638"/>
        <item x="18592"/>
        <item x="14743"/>
        <item x="14835"/>
        <item x="1539"/>
        <item x="1419"/>
        <item x="1528"/>
        <item x="6291"/>
        <item x="6763"/>
        <item x="3174"/>
        <item x="17653"/>
        <item x="16639"/>
        <item x="16390"/>
        <item x="16426"/>
        <item x="16900"/>
        <item x="11823"/>
        <item x="13827"/>
        <item x="5248"/>
        <item x="5430"/>
        <item x="9224"/>
        <item x="8969"/>
        <item x="2484"/>
        <item x="1873"/>
        <item x="2291"/>
        <item x="14936"/>
        <item x="18518"/>
        <item x="18043"/>
        <item x="678"/>
        <item x="8332"/>
        <item x="7756"/>
        <item x="9577"/>
        <item x="1834"/>
        <item x="2385"/>
        <item x="2396"/>
        <item x="21449"/>
        <item x="14814"/>
        <item x="14953"/>
        <item x="21555"/>
        <item x="1308"/>
        <item x="1253"/>
        <item x="1534"/>
        <item x="1616"/>
        <item x="6979"/>
        <item x="7057"/>
        <item x="17773"/>
        <item x="17942"/>
        <item x="17737"/>
        <item x="13139"/>
        <item x="13081"/>
        <item x="13619"/>
        <item x="13309"/>
        <item x="656"/>
        <item x="647"/>
        <item x="11879"/>
        <item x="11737"/>
        <item x="11776"/>
        <item x="3995"/>
        <item x="10684"/>
        <item x="11318"/>
        <item x="7851"/>
        <item x="7476"/>
        <item x="7786"/>
        <item x="10220"/>
        <item x="9514"/>
        <item x="9508"/>
        <item x="10146"/>
        <item x="9300"/>
        <item x="14621"/>
        <item x="9874"/>
        <item x="14471"/>
        <item x="14334"/>
        <item x="20517"/>
        <item x="20574"/>
        <item x="20372"/>
        <item x="20653"/>
        <item x="19248"/>
        <item x="20027"/>
        <item x="19828"/>
        <item x="5526"/>
        <item x="5536"/>
        <item x="5113"/>
        <item x="5368"/>
        <item x="8825"/>
        <item x="9082"/>
        <item x="8583"/>
        <item x="14836"/>
        <item x="1639"/>
        <item x="1557"/>
        <item x="1521"/>
        <item x="6516"/>
        <item x="6402"/>
        <item x="13640"/>
        <item x="16287"/>
        <item x="867"/>
        <item x="11528"/>
        <item x="12221"/>
        <item x="4179"/>
        <item x="4111"/>
        <item x="4383"/>
        <item x="11296"/>
        <item x="10540"/>
        <item x="7881"/>
        <item x="9357"/>
        <item x="9843"/>
        <item x="14706"/>
        <item x="14143"/>
        <item x="14686"/>
        <item x="13958"/>
        <item x="14066"/>
        <item x="20603"/>
        <item x="20973"/>
        <item x="20146"/>
        <item x="20233"/>
        <item x="20188"/>
        <item x="20797"/>
        <item x="19959"/>
        <item x="19885"/>
        <item x="19231"/>
        <item x="5098"/>
        <item x="5406"/>
        <item x="5442"/>
        <item x="8635"/>
        <item x="8856"/>
        <item x="1872"/>
        <item x="21056"/>
        <item x="19150"/>
        <item x="19102"/>
        <item x="18745"/>
        <item x="18608"/>
        <item x="14722"/>
        <item x="14883"/>
        <item x="14904"/>
        <item x="1613"/>
        <item x="6993"/>
        <item x="1600"/>
        <item x="3145"/>
        <item x="3449"/>
        <item x="3130"/>
        <item x="6718"/>
        <item x="16037"/>
        <item x="18018"/>
        <item x="18490"/>
        <item x="18237"/>
        <item x="16601"/>
        <item x="601"/>
        <item x="11921"/>
        <item x="11888"/>
        <item x="116"/>
        <item x="4406"/>
        <item x="11044"/>
        <item x="10423"/>
        <item x="10383"/>
        <item x="4182"/>
        <item x="7593"/>
        <item x="8453"/>
        <item x="8449"/>
        <item x="7489"/>
        <item x="7649"/>
        <item x="10102"/>
        <item x="10064"/>
        <item x="9302"/>
        <item x="13863"/>
        <item x="14201"/>
        <item x="13713"/>
        <item x="20076"/>
        <item x="20887"/>
        <item x="20485"/>
        <item x="20419"/>
        <item x="19603"/>
        <item x="19888"/>
        <item x="20038"/>
        <item x="19770"/>
        <item x="5109"/>
        <item x="5414"/>
        <item x="4997"/>
        <item x="8767"/>
        <item x="8665"/>
        <item x="2440"/>
        <item x="1886"/>
        <item x="2062"/>
        <item x="19028"/>
        <item x="19085"/>
        <item x="18744"/>
        <item x="1091"/>
        <item x="3739"/>
        <item x="3753"/>
        <item x="3224"/>
        <item x="14979"/>
        <item x="15207"/>
        <item x="15690"/>
        <item x="17691"/>
        <item x="12636"/>
        <item x="16270"/>
        <item x="626"/>
        <item x="777"/>
        <item x="16498"/>
        <item x="12068"/>
        <item x="12043"/>
        <item x="4906"/>
        <item x="4192"/>
        <item x="3997"/>
        <item x="10587"/>
        <item x="10861"/>
        <item x="10767"/>
        <item x="3891"/>
        <item x="7783"/>
        <item x="8421"/>
        <item x="8148"/>
        <item x="9235"/>
        <item x="13722"/>
        <item x="21008"/>
        <item x="19246"/>
        <item x="5140"/>
        <item x="19592"/>
        <item x="19465"/>
        <item x="9060"/>
        <item x="8937"/>
        <item x="8773"/>
        <item x="21261"/>
        <item x="19158"/>
        <item x="18815"/>
        <item x="1330"/>
        <item x="7125"/>
        <item x="6143"/>
        <item x="2681"/>
        <item x="2760"/>
        <item x="15271"/>
        <item x="18230"/>
        <item x="17959"/>
        <item x="16516"/>
        <item x="446"/>
        <item x="202"/>
        <item x="11834"/>
        <item x="12166"/>
        <item x="12394"/>
        <item x="4544"/>
        <item x="10302"/>
        <item x="10763"/>
        <item x="8378"/>
        <item x="8459"/>
        <item x="9232"/>
        <item x="9350"/>
        <item x="14292"/>
        <item x="14608"/>
        <item x="13914"/>
        <item x="14249"/>
        <item x="14029"/>
        <item x="14106"/>
        <item x="14115"/>
        <item x="20453"/>
        <item x="20151"/>
        <item x="20015"/>
        <item x="19979"/>
        <item x="19421"/>
        <item x="5436"/>
        <item x="4947"/>
        <item x="4951"/>
        <item x="5639"/>
        <item x="8630"/>
        <item x="8908"/>
        <item x="8786"/>
        <item x="2374"/>
        <item x="2491"/>
        <item x="2016"/>
        <item x="1814"/>
        <item x="2049"/>
        <item x="2117"/>
        <item x="2380"/>
        <item x="18727"/>
        <item x="1087"/>
        <item x="1580"/>
        <item x="7325"/>
        <item x="5925"/>
        <item x="3241"/>
        <item x="17697"/>
        <item x="118"/>
        <item x="12097"/>
        <item x="8823"/>
        <item x="19047"/>
        <item x="18700"/>
        <item x="14785"/>
        <item x="1727"/>
        <item x="2940"/>
        <item x="3529"/>
        <item x="16059"/>
        <item x="15103"/>
        <item x="15979"/>
        <item x="15345"/>
        <item x="14973"/>
        <item x="17445"/>
        <item x="18118"/>
        <item x="16709"/>
        <item x="17244"/>
        <item x="4526"/>
        <item x="10209"/>
        <item x="8987"/>
        <item x="8961"/>
        <item x="18769"/>
        <item x="14774"/>
        <item x="21508"/>
        <item x="1305"/>
        <item x="1231"/>
        <item x="1548"/>
        <item x="6968"/>
        <item x="3461"/>
        <item x="15323"/>
        <item x="17382"/>
        <item x="17458"/>
        <item x="17603"/>
        <item x="17705"/>
        <item x="17409"/>
        <item x="16698"/>
        <item x="16611"/>
        <item x="697"/>
        <item x="12094"/>
        <item x="12270"/>
        <item x="12225"/>
        <item x="12494"/>
        <item x="11810"/>
        <item x="4604"/>
        <item x="4055"/>
        <item x="4366"/>
        <item x="4384"/>
        <item x="10525"/>
        <item x="11156"/>
        <item x="10734"/>
        <item x="10981"/>
        <item x="10304"/>
        <item x="8201"/>
        <item x="7706"/>
        <item x="9845"/>
        <item x="14171"/>
        <item x="13828"/>
        <item x="14347"/>
        <item x="14167"/>
        <item x="20741"/>
        <item x="14318"/>
        <item x="20358"/>
        <item x="20571"/>
        <item x="19565"/>
        <item x="20362"/>
        <item x="20019"/>
        <item x="19650"/>
        <item x="19332"/>
        <item x="19662"/>
        <item x="5329"/>
        <item x="9188"/>
        <item x="2112"/>
        <item x="2494"/>
        <item x="2230"/>
        <item x="1914"/>
        <item x="2004"/>
        <item x="1907"/>
        <item x="21269"/>
        <item x="21111"/>
        <item x="14737"/>
        <item x="14845"/>
        <item x="1530"/>
        <item x="1159"/>
        <item x="6744"/>
        <item x="2733"/>
        <item x="6207"/>
        <item x="15982"/>
        <item x="15621"/>
        <item x="3119"/>
        <item x="2834"/>
        <item x="17508"/>
        <item x="17022"/>
        <item x="10"/>
        <item x="11931"/>
        <item x="11782"/>
        <item x="4166"/>
        <item x="3846"/>
        <item x="10950"/>
        <item x="10835"/>
        <item x="4116"/>
        <item x="8229"/>
        <item x="7691"/>
        <item x="8140"/>
        <item x="10360"/>
        <item x="10453"/>
        <item x="9366"/>
        <item x="10143"/>
        <item x="9704"/>
        <item x="9355"/>
        <item x="13990"/>
        <item x="14247"/>
        <item x="14376"/>
        <item x="14152"/>
        <item x="13904"/>
        <item x="20251"/>
        <item x="19512"/>
        <item x="20277"/>
        <item x="5309"/>
        <item x="4957"/>
        <item x="5176"/>
        <item x="8505"/>
        <item x="8967"/>
        <item x="8549"/>
        <item x="2455"/>
        <item x="2477"/>
        <item x="1850"/>
        <item x="1997"/>
        <item x="1982"/>
        <item x="18913"/>
        <item x="19060"/>
        <item x="1471"/>
        <item x="7278"/>
        <item x="6420"/>
        <item x="6613"/>
        <item x="6715"/>
        <item x="6049"/>
        <item x="6165"/>
        <item x="3324"/>
        <item x="15018"/>
        <item x="17992"/>
        <item x="13632"/>
        <item x="12609"/>
        <item x="16367"/>
        <item x="16981"/>
        <item x="16552"/>
        <item x="16242"/>
        <item x="16728"/>
        <item x="16585"/>
        <item x="17294"/>
        <item x="5"/>
        <item x="753"/>
        <item x="11635"/>
        <item x="11840"/>
        <item x="11867"/>
        <item x="4680"/>
        <item x="4144"/>
        <item x="4205"/>
        <item x="3870"/>
        <item x="3911"/>
        <item x="10600"/>
        <item x="10337"/>
        <item x="10765"/>
        <item x="7559"/>
        <item x="8211"/>
        <item x="7417"/>
        <item x="9282"/>
        <item x="9536"/>
        <item x="9309"/>
        <item x="9392"/>
        <item x="9800"/>
        <item x="14411"/>
        <item x="14550"/>
        <item x="13858"/>
        <item x="20116"/>
        <item x="20344"/>
        <item x="20359"/>
        <item x="20068"/>
        <item x="20141"/>
        <item x="20235"/>
        <item x="20236"/>
        <item x="19488"/>
        <item x="19538"/>
        <item x="19463"/>
        <item x="8736"/>
        <item x="2433"/>
        <item x="2003"/>
        <item x="2251"/>
        <item x="1985"/>
        <item x="1851"/>
        <item x="19027"/>
        <item x="18952"/>
        <item x="19022"/>
        <item x="18946"/>
        <item x="18819"/>
        <item x="18679"/>
        <item x="18598"/>
        <item x="14796"/>
        <item x="1722"/>
        <item x="7268"/>
        <item x="6945"/>
        <item x="6280"/>
        <item x="3187"/>
        <item x="17953"/>
        <item x="17012"/>
        <item x="16209"/>
        <item x="924"/>
        <item x="396"/>
        <item x="12187"/>
        <item x="12418"/>
        <item x="12540"/>
        <item x="11829"/>
        <item x="12258"/>
        <item x="4898"/>
        <item x="4243"/>
        <item x="4079"/>
        <item x="4846"/>
        <item x="10882"/>
        <item x="10631"/>
        <item x="11167"/>
        <item x="8451"/>
        <item x="8398"/>
        <item x="7799"/>
        <item x="8306"/>
        <item x="9964"/>
        <item x="9998"/>
        <item x="10138"/>
        <item x="14501"/>
        <item x="13919"/>
        <item x="13938"/>
        <item x="20054"/>
        <item x="5580"/>
        <item x="5444"/>
        <item x="5546"/>
        <item x="9154"/>
        <item x="9054"/>
        <item x="1923"/>
        <item x="2473"/>
        <item x="2184"/>
        <item x="1857"/>
        <item x="2050"/>
        <item x="14961"/>
        <item x="14938"/>
        <item x="14920"/>
        <item x="14757"/>
        <item x="1748"/>
        <item x="6597"/>
        <item x="6488"/>
        <item x="6332"/>
        <item x="5946"/>
        <item x="6874"/>
        <item x="3496"/>
        <item x="2822"/>
        <item x="2886"/>
        <item x="2922"/>
        <item x="15824"/>
        <item x="15475"/>
        <item x="15911"/>
        <item x="15231"/>
        <item x="16508"/>
        <item x="16256"/>
        <item x="16419"/>
        <item x="17080"/>
        <item x="17078"/>
        <item x="12178"/>
        <item x="11588"/>
        <item x="12347"/>
        <item x="11704"/>
        <item x="11938"/>
        <item x="11752"/>
        <item x="4925"/>
        <item x="4699"/>
        <item x="4051"/>
        <item x="10747"/>
        <item x="10731"/>
        <item x="10831"/>
        <item x="10592"/>
        <item x="10574"/>
        <item x="10500"/>
        <item x="8248"/>
        <item x="10225"/>
        <item x="9656"/>
        <item x="10190"/>
        <item x="9953"/>
        <item x="13967"/>
        <item x="13852"/>
        <item x="20956"/>
        <item x="20213"/>
        <item x="20238"/>
        <item x="20595"/>
        <item x="20494"/>
        <item x="19247"/>
        <item x="19387"/>
        <item x="19496"/>
        <item x="5429"/>
        <item x="5189"/>
        <item x="5168"/>
        <item x="9027"/>
        <item x="8801"/>
        <item x="8632"/>
        <item x="1924"/>
        <item x="1897"/>
        <item x="1838"/>
        <item x="21297"/>
        <item x="21389"/>
        <item x="21430"/>
        <item x="1167"/>
        <item x="7361"/>
        <item x="7344"/>
        <item x="6649"/>
        <item x="17863"/>
        <item x="12903"/>
        <item x="16741"/>
        <item x="4108"/>
        <item x="7709"/>
        <item x="7979"/>
        <item x="13951"/>
        <item x="8597"/>
        <item x="2086"/>
        <item x="6522"/>
        <item x="7140"/>
        <item x="18058"/>
        <item x="18276"/>
        <item x="12749"/>
        <item x="877"/>
        <item x="9711"/>
        <item x="10188"/>
        <item x="20124"/>
        <item x="8804"/>
        <item x="8944"/>
        <item x="8746"/>
        <item x="8599"/>
        <item x="8687"/>
        <item x="2022"/>
        <item x="2077"/>
        <item x="2152"/>
        <item x="2353"/>
        <item x="21507"/>
        <item x="21528"/>
        <item x="1266"/>
        <item x="15675"/>
        <item x="17517"/>
        <item x="17945"/>
        <item x="13266"/>
        <item x="17317"/>
        <item x="16245"/>
        <item x="326"/>
        <item x="84"/>
        <item x="42"/>
        <item x="171"/>
        <item x="188"/>
        <item x="23"/>
        <item x="11878"/>
        <item x="11493"/>
        <item x="12471"/>
        <item x="4198"/>
        <item x="3828"/>
        <item x="3881"/>
        <item x="10315"/>
        <item x="11113"/>
        <item x="4888"/>
        <item x="3960"/>
        <item x="10498"/>
        <item x="7441"/>
        <item x="10015"/>
        <item x="14574"/>
        <item x="14312"/>
        <item x="14662"/>
        <item x="13918"/>
        <item x="20899"/>
        <item x="20553"/>
        <item x="19678"/>
        <item x="20036"/>
        <item x="19969"/>
        <item x="5089"/>
        <item x="8956"/>
        <item x="2492"/>
        <item x="2148"/>
        <item x="2172"/>
        <item x="1864"/>
        <item x="14900"/>
        <item x="14726"/>
        <item x="1447"/>
        <item x="6042"/>
        <item x="6960"/>
        <item x="5794"/>
        <item x="5837"/>
        <item x="6688"/>
        <item x="6510"/>
        <item x="3133"/>
        <item x="15536"/>
        <item x="15562"/>
        <item x="16511"/>
        <item x="1049"/>
        <item x="65"/>
        <item x="12260"/>
        <item x="12127"/>
        <item x="12004"/>
        <item x="12171"/>
        <item x="11966"/>
        <item x="11729"/>
        <item x="11866"/>
        <item x="4090"/>
        <item x="4380"/>
        <item x="10413"/>
        <item x="10398"/>
        <item x="7463"/>
        <item x="7538"/>
        <item x="7677"/>
        <item x="10242"/>
        <item x="9293"/>
        <item x="14228"/>
        <item x="14261"/>
        <item x="20065"/>
        <item x="20519"/>
        <item x="20817"/>
        <item x="20556"/>
        <item x="20428"/>
        <item x="19862"/>
        <item x="19275"/>
        <item x="19398"/>
        <item x="19630"/>
        <item x="19715"/>
        <item x="5549"/>
        <item x="5210"/>
        <item x="5602"/>
        <item x="8540"/>
        <item x="2104"/>
        <item x="1888"/>
        <item x="18881"/>
        <item x="18864"/>
        <item x="18605"/>
        <item x="14746"/>
        <item x="14825"/>
        <item x="21504"/>
        <item x="1656"/>
        <item x="1212"/>
        <item x="1147"/>
        <item x="5958"/>
        <item x="5961"/>
        <item x="2605"/>
        <item x="15655"/>
        <item x="15148"/>
        <item x="15740"/>
        <item x="17528"/>
        <item x="17144"/>
        <item x="17141"/>
        <item x="16514"/>
        <item x="16192"/>
        <item x="1033"/>
        <item x="25"/>
        <item x="778"/>
        <item x="12547"/>
        <item x="11657"/>
        <item x="4549"/>
        <item x="3922"/>
        <item x="4620"/>
        <item x="4786"/>
        <item x="11327"/>
        <item x="10294"/>
        <item x="10833"/>
        <item x="10845"/>
        <item x="11320"/>
        <item x="10531"/>
        <item x="7640"/>
        <item x="7898"/>
        <item x="7720"/>
        <item x="8039"/>
        <item x="7637"/>
        <item x="9822"/>
        <item x="13738"/>
        <item x="13925"/>
        <item x="14273"/>
        <item x="20544"/>
        <item x="20750"/>
        <item x="19730"/>
        <item x="19444"/>
        <item x="19983"/>
        <item x="4996"/>
        <item x="5665"/>
        <item x="5708"/>
        <item x="8521"/>
        <item x="9074"/>
        <item x="8964"/>
        <item x="2452"/>
        <item x="1818"/>
        <item x="1860"/>
        <item x="1949"/>
        <item x="21355"/>
        <item x="18690"/>
        <item x="18694"/>
        <item x="18810"/>
        <item x="14917"/>
        <item x="14915"/>
        <item x="14966"/>
        <item x="1721"/>
        <item x="6238"/>
        <item x="6269"/>
        <item x="3632"/>
        <item x="5897"/>
        <item x="17629"/>
        <item x="17525"/>
        <item x="17407"/>
        <item x="4"/>
        <item x="149"/>
        <item x="258"/>
        <item x="736"/>
        <item x="550"/>
        <item x="234"/>
        <item x="12153"/>
        <item x="11784"/>
        <item x="4822"/>
        <item x="4058"/>
        <item x="7604"/>
        <item x="7426"/>
        <item x="9451"/>
        <item x="9249"/>
        <item x="13792"/>
        <item x="14448"/>
        <item x="14576"/>
        <item x="13909"/>
        <item x="9879"/>
        <item x="14447"/>
        <item x="20833"/>
        <item x="20489"/>
        <item x="20376"/>
        <item x="14172"/>
        <item x="14156"/>
        <item x="19902"/>
        <item x="19722"/>
        <item x="19483"/>
        <item x="19803"/>
        <item x="19302"/>
        <item x="19766"/>
        <item x="20197"/>
        <item x="5491"/>
        <item x="5557"/>
        <item x="9064"/>
        <item x="8966"/>
        <item x="2518"/>
        <item x="1885"/>
        <item x="8478"/>
        <item x="1979"/>
        <item x="21488"/>
        <item x="1825"/>
        <item x="7311"/>
        <item x="6191"/>
        <item x="15610"/>
        <item x="15827"/>
        <item x="15748"/>
        <item x="18346"/>
        <item x="18500"/>
        <item x="13564"/>
        <item x="12817"/>
        <item x="398"/>
        <item x="682"/>
        <item x="459"/>
        <item x="4148"/>
        <item x="11901"/>
        <item x="12172"/>
        <item x="11377"/>
        <item x="8240"/>
        <item x="7449"/>
        <item x="11085"/>
        <item x="11179"/>
        <item x="9941"/>
        <item x="9759"/>
        <item x="9569"/>
        <item x="14540"/>
        <item x="14309"/>
        <item x="13894"/>
        <item x="13736"/>
        <item x="9884"/>
        <item x="14588"/>
        <item x="20502"/>
        <item x="20634"/>
        <item x="13956"/>
        <item x="20089"/>
        <item x="19259"/>
        <item x="19882"/>
        <item x="19545"/>
        <item x="19718"/>
        <item x="5510"/>
        <item x="4982"/>
        <item x="5400"/>
        <item x="19797"/>
        <item x="8854"/>
        <item x="9210"/>
        <item x="8827"/>
        <item x="8954"/>
        <item x="8711"/>
        <item x="2401"/>
        <item x="9046"/>
        <item x="21053"/>
        <item x="21247"/>
        <item x="18900"/>
        <item x="19130"/>
        <item x="19106"/>
        <item x="2927"/>
        <item x="7037"/>
        <item x="5930"/>
        <item x="15035"/>
        <item x="18311"/>
        <item x="17498"/>
        <item x="12828"/>
        <item x="12020"/>
        <item x="4044"/>
        <item x="9649"/>
        <item x="9423"/>
        <item x="21025"/>
        <item x="9101"/>
        <item x="2397"/>
        <item x="2116"/>
        <item x="8763"/>
        <item x="1718"/>
        <item x="2685"/>
        <item x="3344"/>
        <item x="3427"/>
        <item x="15445"/>
        <item x="15116"/>
        <item x="15337"/>
        <item x="16178"/>
        <item x="18301"/>
        <item x="18532"/>
        <item x="15069"/>
        <item x="13086"/>
        <item x="17652"/>
        <item x="13337"/>
        <item x="868"/>
        <item x="12057"/>
        <item x="12257"/>
        <item x="7562"/>
        <item x="13789"/>
        <item x="9318"/>
        <item x="9179"/>
        <item x="8705"/>
        <item x="8754"/>
        <item x="18625"/>
        <item x="1597"/>
        <item x="1080"/>
        <item x="1515"/>
        <item x="1664"/>
        <item x="5839"/>
        <item x="6007"/>
        <item x="7279"/>
        <item x="3568"/>
        <item x="15421"/>
        <item x="18352"/>
        <item x="13489"/>
        <item x="13113"/>
        <item x="16416"/>
        <item x="16197"/>
        <item x="1014"/>
        <item x="997"/>
        <item x="12322"/>
        <item x="11865"/>
        <item x="12177"/>
        <item x="4748"/>
        <item x="4455"/>
        <item x="4188"/>
        <item x="3944"/>
        <item x="4071"/>
        <item x="11403"/>
        <item x="10760"/>
        <item x="11161"/>
        <item x="10286"/>
        <item x="10516"/>
        <item x="10277"/>
        <item x="10266"/>
        <item x="10746"/>
        <item x="10394"/>
        <item x="8295"/>
        <item x="8385"/>
        <item x="7778"/>
        <item x="7547"/>
        <item x="10157"/>
        <item x="9860"/>
        <item x="10126"/>
        <item x="9416"/>
        <item x="10181"/>
        <item x="10184"/>
        <item x="9622"/>
        <item x="14386"/>
        <item x="14664"/>
        <item x="13689"/>
        <item x="13739"/>
        <item x="20351"/>
        <item x="20410"/>
        <item x="20821"/>
        <item x="20792"/>
        <item x="20993"/>
        <item x="20566"/>
        <item x="20120"/>
        <item x="19734"/>
        <item x="19957"/>
        <item x="19406"/>
        <item x="19364"/>
        <item x="5191"/>
        <item x="5402"/>
        <item x="5111"/>
        <item x="9023"/>
        <item x="8570"/>
        <item x="8582"/>
        <item x="2186"/>
        <item x="21396"/>
        <item x="19175"/>
        <item x="1157"/>
        <item x="1418"/>
        <item x="6752"/>
        <item x="6453"/>
        <item x="15508"/>
        <item x="18224"/>
        <item x="18185"/>
        <item x="16932"/>
        <item x="17086"/>
        <item x="16734"/>
        <item x="597"/>
        <item x="579"/>
        <item x="948"/>
        <item x="247"/>
        <item x="11637"/>
        <item x="12263"/>
        <item x="12262"/>
        <item x="11558"/>
        <item x="3779"/>
        <item x="3774"/>
        <item x="4022"/>
        <item x="3837"/>
        <item x="11439"/>
        <item x="10842"/>
        <item x="10276"/>
        <item x="10536"/>
        <item x="10880"/>
        <item x="11195"/>
        <item x="8448"/>
        <item x="13815"/>
        <item x="13937"/>
        <item x="13704"/>
        <item x="14129"/>
        <item x="13785"/>
        <item x="14536"/>
        <item x="20922"/>
        <item x="20655"/>
        <item x="20081"/>
        <item x="20371"/>
        <item x="5004"/>
        <item x="5399"/>
        <item x="5629"/>
        <item x="4970"/>
        <item x="8677"/>
        <item x="2138"/>
        <item x="2439"/>
        <item x="2071"/>
        <item x="21388"/>
        <item x="18957"/>
        <item x="18577"/>
        <item x="14739"/>
        <item x="14823"/>
        <item x="1463"/>
        <item x="1210"/>
        <item x="1223"/>
        <item x="5953"/>
        <item x="2550"/>
        <item x="3689"/>
        <item x="15890"/>
        <item x="16661"/>
        <item x="786"/>
        <item x="666"/>
        <item x="1036"/>
        <item x="11608"/>
        <item x="4393"/>
        <item x="4382"/>
        <item x="4579"/>
        <item x="4120"/>
        <item x="10443"/>
        <item x="10884"/>
        <item x="7888"/>
        <item x="7412"/>
        <item x="10049"/>
        <item x="10035"/>
        <item x="9342"/>
        <item x="14496"/>
        <item x="13996"/>
        <item x="14185"/>
        <item x="14155"/>
        <item x="20322"/>
        <item x="20552"/>
        <item x="20479"/>
        <item x="20219"/>
        <item x="20576"/>
        <item x="19612"/>
        <item x="19400"/>
        <item x="19439"/>
        <item x="19738"/>
        <item x="19201"/>
        <item x="19695"/>
        <item x="5294"/>
        <item x="5550"/>
        <item x="8707"/>
        <item x="9097"/>
        <item x="8806"/>
        <item x="8762"/>
        <item x="8684"/>
        <item x="21072"/>
        <item x="21426"/>
        <item x="18974"/>
        <item x="18676"/>
        <item x="18844"/>
        <item x="14902"/>
        <item x="1474"/>
        <item x="6583"/>
        <item x="7356"/>
        <item x="6738"/>
        <item x="6944"/>
        <item x="3135"/>
        <item x="15811"/>
        <item x="15849"/>
        <item x="15835"/>
        <item x="15703"/>
        <item x="17594"/>
        <item x="17474"/>
        <item x="16246"/>
        <item x="966"/>
        <item x="12305"/>
        <item x="11770"/>
        <item x="11896"/>
        <item x="4879"/>
        <item x="4886"/>
        <item x="4465"/>
        <item x="11219"/>
        <item x="11244"/>
        <item x="11310"/>
        <item x="4362"/>
        <item x="10862"/>
        <item x="11316"/>
        <item x="4157"/>
        <item x="7910"/>
        <item x="7396"/>
        <item x="10171"/>
        <item x="10120"/>
        <item x="9699"/>
        <item x="9757"/>
        <item x="13999"/>
        <item x="13741"/>
        <item x="9291"/>
        <item x="13819"/>
        <item x="13685"/>
        <item x="20210"/>
        <item x="20105"/>
        <item x="20360"/>
        <item x="19358"/>
        <item x="19736"/>
        <item x="5276"/>
        <item x="8579"/>
        <item x="2103"/>
        <item x="1934"/>
        <item x="9213"/>
        <item x="2056"/>
        <item x="2533"/>
        <item x="21284"/>
        <item x="21159"/>
        <item x="21417"/>
        <item x="19073"/>
        <item x="21295"/>
        <item x="18689"/>
        <item x="14928"/>
        <item x="3303"/>
        <item x="3363"/>
        <item x="15101"/>
        <item x="18034"/>
        <item x="17774"/>
        <item x="17690"/>
        <item x="12997"/>
        <item x="11590"/>
        <item x="4237"/>
        <item x="4375"/>
        <item x="10497"/>
        <item x="11000"/>
        <item x="10732"/>
        <item x="11184"/>
        <item x="10609"/>
        <item x="11214"/>
        <item x="8432"/>
        <item x="10285"/>
        <item x="8263"/>
        <item x="9769"/>
        <item x="9501"/>
        <item x="14679"/>
        <item x="13745"/>
        <item x="20904"/>
        <item x="20845"/>
        <item x="20426"/>
        <item x="19945"/>
        <item x="5170"/>
        <item x="5605"/>
        <item x="5250"/>
        <item x="18896"/>
        <item x="19082"/>
        <item x="5856"/>
        <item x="7092"/>
        <item x="6031"/>
        <item x="6973"/>
        <item x="1113"/>
        <item x="5830"/>
        <item x="17393"/>
        <item x="17446"/>
        <item x="17435"/>
        <item x="18147"/>
        <item x="16211"/>
        <item x="16488"/>
        <item x="406"/>
        <item x="6"/>
        <item x="11895"/>
        <item x="4694"/>
        <item x="8861"/>
        <item x="1962"/>
        <item x="9114"/>
        <item x="7348"/>
        <item x="7087"/>
        <item x="3080"/>
        <item x="2635"/>
        <item x="15408"/>
        <item x="15084"/>
        <item x="18116"/>
        <item x="13033"/>
        <item x="12992"/>
        <item x="13334"/>
        <item x="13128"/>
        <item x="16909"/>
        <item x="745"/>
        <item x="764"/>
        <item x="533"/>
        <item x="225"/>
        <item x="8797"/>
        <item x="21380"/>
        <item x="21065"/>
        <item x="18968"/>
        <item x="18584"/>
        <item x="18622"/>
        <item x="21514"/>
        <item x="21520"/>
        <item x="21505"/>
        <item x="1331"/>
        <item x="1604"/>
        <item x="1233"/>
        <item x="7106"/>
        <item x="7070"/>
        <item x="2644"/>
        <item x="12845"/>
        <item x="783"/>
        <item x="12253"/>
        <item x="12413"/>
        <item x="3947"/>
        <item x="4649"/>
        <item x="4121"/>
        <item x="3810"/>
        <item x="11189"/>
        <item x="10961"/>
        <item x="10703"/>
        <item x="10287"/>
        <item x="10303"/>
        <item x="10430"/>
        <item x="10501"/>
        <item x="7629"/>
        <item x="7609"/>
        <item x="8161"/>
        <item x="8160"/>
        <item x="7409"/>
        <item x="9414"/>
        <item x="10186"/>
        <item x="14193"/>
        <item x="14203"/>
        <item x="13920"/>
        <item x="20555"/>
        <item x="20782"/>
        <item x="20212"/>
        <item x="20535"/>
        <item x="19266"/>
        <item x="19716"/>
        <item x="20010"/>
        <item x="19242"/>
        <item x="5635"/>
        <item x="5264"/>
        <item x="8747"/>
        <item x="1918"/>
        <item x="1863"/>
        <item x="2348"/>
        <item x="21271"/>
        <item x="18715"/>
        <item x="7007"/>
        <item x="6620"/>
        <item x="5749"/>
        <item x="2621"/>
        <item x="15648"/>
        <item x="16154"/>
        <item x="17570"/>
        <item x="16892"/>
        <item x="933"/>
        <item x="554"/>
        <item x="796"/>
        <item x="1022"/>
        <item x="4104"/>
        <item x="4723"/>
        <item x="3895"/>
        <item x="4176"/>
        <item x="11443"/>
        <item x="11430"/>
        <item x="11262"/>
        <item x="10666"/>
        <item x="7886"/>
        <item x="8156"/>
        <item x="8054"/>
        <item x="7784"/>
        <item x="14562"/>
        <item x="14529"/>
        <item x="14406"/>
        <item x="20477"/>
        <item x="20255"/>
        <item x="13782"/>
        <item x="19826"/>
        <item x="19229"/>
        <item x="5653"/>
        <item x="19637"/>
        <item x="8886"/>
        <item x="9119"/>
        <item x="5741"/>
        <item x="2315"/>
        <item x="2338"/>
        <item x="2180"/>
        <item x="19096"/>
        <item x="1487"/>
        <item x="3293"/>
        <item x="6273"/>
        <item x="15274"/>
        <item x="15201"/>
        <item x="12679"/>
        <item x="16852"/>
        <item x="12704"/>
        <item x="12715"/>
        <item x="13262"/>
        <item x="638"/>
        <item x="16843"/>
        <item x="4284"/>
        <item x="4488"/>
        <item x="3908"/>
        <item x="12287"/>
        <item x="4373"/>
        <item x="11389"/>
        <item x="11009"/>
        <item x="11308"/>
        <item x="10033"/>
        <item x="10211"/>
        <item x="9242"/>
        <item x="9412"/>
        <item x="7399"/>
        <item x="13868"/>
        <item x="14466"/>
        <item x="9465"/>
        <item x="14214"/>
        <item x="19585"/>
        <item x="20308"/>
        <item x="20507"/>
        <item x="5656"/>
        <item x="5152"/>
        <item x="2536"/>
        <item x="18973"/>
        <item x="18789"/>
        <item x="18867"/>
        <item x="14716"/>
        <item x="1638"/>
        <item x="6092"/>
        <item x="6381"/>
        <item x="18450"/>
        <item x="17772"/>
        <item x="17852"/>
        <item x="17865"/>
        <item x="12621"/>
        <item x="976"/>
        <item x="1042"/>
        <item x="447"/>
        <item x="11581"/>
        <item x="11542"/>
        <item x="3988"/>
        <item x="3818"/>
        <item x="3961"/>
        <item x="4267"/>
        <item x="10908"/>
        <item x="10327"/>
        <item x="10344"/>
        <item x="10416"/>
        <item x="7605"/>
        <item x="9798"/>
        <item x="10074"/>
        <item x="14410"/>
        <item x="14168"/>
        <item x="14022"/>
        <item x="13699"/>
        <item x="14191"/>
        <item x="14712"/>
        <item x="20848"/>
        <item x="20540"/>
        <item x="19380"/>
        <item x="5380"/>
        <item x="2258"/>
        <item x="2387"/>
        <item x="2246"/>
        <item x="1933"/>
        <item x="1862"/>
        <item x="14878"/>
        <item x="1130"/>
        <item x="1768"/>
        <item x="7160"/>
        <item x="6667"/>
        <item x="2577"/>
        <item x="15389"/>
        <item x="15320"/>
        <item x="15877"/>
        <item x="15809"/>
        <item x="15003"/>
        <item x="17885"/>
        <item x="18328"/>
        <item x="13667"/>
        <item x="17049"/>
        <item x="17183"/>
        <item x="17072"/>
        <item x="16758"/>
        <item x="3992"/>
        <item x="3928"/>
        <item x="11123"/>
        <item x="10301"/>
        <item x="11055"/>
        <item x="10904"/>
        <item x="10468"/>
        <item x="8291"/>
        <item x="7807"/>
        <item x="8457"/>
        <item x="9933"/>
        <item x="9733"/>
        <item x="9442"/>
        <item x="21004"/>
        <item x="20581"/>
        <item x="20606"/>
        <item x="19293"/>
        <item x="19586"/>
        <item x="5338"/>
        <item x="2351"/>
        <item x="18927"/>
        <item x="19068"/>
        <item x="6513"/>
        <item x="7133"/>
        <item x="6126"/>
        <item x="3276"/>
        <item x="3408"/>
        <item x="15150"/>
        <item x="16158"/>
        <item x="15589"/>
        <item x="15699"/>
        <item x="15210"/>
        <item x="15614"/>
        <item x="15100"/>
        <item x="16173"/>
        <item x="17466"/>
        <item x="17962"/>
        <item x="17462"/>
        <item x="18236"/>
        <item x="17662"/>
        <item x="12798"/>
        <item x="13111"/>
        <item x="16587"/>
        <item x="66"/>
        <item x="11482"/>
        <item x="4325"/>
        <item x="9406"/>
        <item x="9208"/>
        <item x="2096"/>
        <item x="21211"/>
        <item x="18852"/>
        <item x="1196"/>
        <item x="6506"/>
        <item x="5951"/>
        <item x="5756"/>
        <item x="6112"/>
        <item x="3639"/>
        <item x="2868"/>
        <item x="3033"/>
        <item x="15723"/>
        <item x="17406"/>
        <item x="12643"/>
        <item x="535"/>
        <item x="11794"/>
        <item x="12048"/>
        <item x="12518"/>
        <item x="7962"/>
        <item x="9305"/>
        <item x="2039"/>
        <item x="2202"/>
        <item x="2048"/>
        <item x="2318"/>
        <item x="1896"/>
        <item x="14935"/>
        <item x="14770"/>
        <item x="1241"/>
        <item x="1187"/>
        <item x="7309"/>
        <item x="6287"/>
        <item x="7383"/>
        <item x="6666"/>
        <item x="5900"/>
        <item x="6158"/>
        <item x="6709"/>
        <item x="3315"/>
        <item x="2646"/>
        <item x="2628"/>
        <item x="3687"/>
        <item x="16108"/>
        <item x="16063"/>
        <item x="15615"/>
        <item x="15557"/>
        <item x="16172"/>
        <item x="16679"/>
        <item x="16994"/>
        <item x="17250"/>
        <item x="16223"/>
        <item x="16837"/>
        <item x="946"/>
        <item x="566"/>
        <item x="11565"/>
        <item x="12572"/>
        <item x="4921"/>
        <item x="4133"/>
        <item x="4770"/>
        <item x="11289"/>
        <item x="10822"/>
        <item x="8219"/>
        <item x="7428"/>
        <item x="8277"/>
        <item x="8470"/>
        <item x="9944"/>
        <item x="9613"/>
        <item x="14615"/>
        <item x="14518"/>
        <item x="13964"/>
        <item x="14118"/>
        <item x="19568"/>
        <item x="19667"/>
        <item x="19660"/>
        <item x="19896"/>
        <item x="5666"/>
        <item x="5122"/>
        <item x="5506"/>
        <item x="5295"/>
        <item x="8489"/>
        <item x="9138"/>
        <item x="1836"/>
        <item x="2532"/>
        <item x="19075"/>
        <item x="18572"/>
        <item x="1170"/>
        <item x="1336"/>
        <item x="7245"/>
        <item x="2880"/>
        <item x="3088"/>
        <item x="16016"/>
        <item x="15727"/>
        <item x="15423"/>
        <item x="18052"/>
        <item x="17754"/>
        <item x="18251"/>
        <item x="18345"/>
        <item x="13516"/>
        <item x="13138"/>
        <item x="16414"/>
        <item x="207"/>
        <item x="515"/>
        <item x="67"/>
        <item x="200"/>
        <item x="52"/>
        <item x="11755"/>
        <item x="12272"/>
        <item x="11991"/>
        <item x="12533"/>
        <item x="4518"/>
        <item x="4596"/>
        <item x="4708"/>
        <item x="4269"/>
        <item x="4036"/>
        <item x="10632"/>
        <item x="11005"/>
        <item x="10300"/>
        <item x="8139"/>
        <item x="8154"/>
        <item x="8179"/>
        <item x="7524"/>
        <item x="20746"/>
        <item x="20818"/>
        <item x="20169"/>
        <item x="19389"/>
        <item x="19388"/>
        <item x="5159"/>
        <item x="2304"/>
        <item x="21455"/>
        <item x="18989"/>
        <item x="18724"/>
        <item x="18757"/>
        <item x="6580"/>
        <item x="7114"/>
        <item x="6455"/>
        <item x="6403"/>
        <item x="7340"/>
        <item x="15468"/>
        <item x="16189"/>
        <item x="14976"/>
        <item x="15692"/>
        <item x="18256"/>
        <item x="13622"/>
        <item x="12816"/>
        <item x="16604"/>
        <item x="16924"/>
        <item x="689"/>
        <item x="11698"/>
        <item x="4592"/>
        <item x="4217"/>
        <item x="11102"/>
        <item x="10837"/>
        <item x="11374"/>
        <item x="11047"/>
        <item x="11309"/>
        <item x="7773"/>
        <item x="7875"/>
        <item x="7474"/>
        <item x="7612"/>
        <item x="14075"/>
        <item x="14397"/>
        <item x="14478"/>
        <item x="21050"/>
        <item x="20152"/>
        <item x="19819"/>
        <item x="5669"/>
        <item x="8775"/>
        <item x="8700"/>
        <item x="2153"/>
        <item x="21386"/>
        <item x="19187"/>
        <item x="18874"/>
        <item x="6197"/>
        <item x="7051"/>
        <item x="3733"/>
        <item x="3696"/>
        <item x="15806"/>
        <item x="15121"/>
        <item x="18379"/>
        <item x="17905"/>
        <item x="13436"/>
        <item x="12885"/>
        <item x="17196"/>
        <item x="16596"/>
        <item x="331"/>
        <item x="716"/>
        <item x="1002"/>
        <item x="12580"/>
        <item x="12194"/>
        <item x="12555"/>
        <item x="4303"/>
        <item x="3789"/>
        <item x="4678"/>
        <item x="11054"/>
        <item x="11060"/>
        <item x="10973"/>
        <item x="10867"/>
        <item x="7749"/>
        <item x="7459"/>
        <item x="10246"/>
        <item x="9683"/>
        <item x="9400"/>
        <item x="9885"/>
        <item x="10065"/>
        <item x="9625"/>
        <item x="9929"/>
        <item x="9778"/>
        <item x="9810"/>
        <item x="13811"/>
        <item x="13775"/>
        <item x="20819"/>
        <item x="20066"/>
        <item x="19832"/>
        <item x="19659"/>
        <item x="19731"/>
        <item x="5252"/>
        <item x="5030"/>
        <item x="5638"/>
        <item x="5144"/>
        <item x="2458"/>
        <item x="21404"/>
        <item x="14828"/>
        <item x="1136"/>
        <item x="7345"/>
        <item x="6663"/>
        <item x="6121"/>
        <item x="2761"/>
        <item x="2607"/>
        <item x="15350"/>
        <item x="18176"/>
        <item x="17988"/>
        <item x="18534"/>
        <item x="17803"/>
        <item x="13363"/>
        <item x="13312"/>
        <item x="13578"/>
        <item x="12744"/>
        <item x="16748"/>
        <item x="16914"/>
        <item x="17112"/>
        <item x="841"/>
        <item x="485"/>
        <item x="355"/>
        <item x="134"/>
        <item x="12467"/>
        <item x="11983"/>
        <item x="4162"/>
        <item x="3876"/>
        <item x="10817"/>
        <item x="10370"/>
        <item x="10930"/>
        <item x="10408"/>
        <item x="7811"/>
        <item x="7692"/>
        <item x="7535"/>
        <item x="8181"/>
        <item x="9397"/>
        <item x="9821"/>
        <item x="9252"/>
        <item x="14527"/>
        <item x="20445"/>
        <item x="19793"/>
        <item x="19779"/>
        <item x="5616"/>
        <item x="8862"/>
        <item x="2083"/>
        <item x="2120"/>
        <item x="19090"/>
        <item x="1583"/>
        <item x="6083"/>
        <item x="3236"/>
        <item x="15553"/>
        <item x="16005"/>
        <item x="15619"/>
        <item x="15469"/>
        <item x="3674"/>
        <item x="15259"/>
        <item x="15111"/>
        <item x="12910"/>
        <item x="13672"/>
        <item x="18272"/>
        <item x="17805"/>
        <item x="17749"/>
        <item x="13599"/>
        <item x="122"/>
        <item x="4180"/>
        <item x="7627"/>
        <item x="9553"/>
        <item x="7897"/>
        <item x="14299"/>
        <item x="20547"/>
        <item x="5421"/>
        <item x="19032"/>
        <item x="1671"/>
        <item x="7243"/>
        <item x="7371"/>
        <item x="6377"/>
        <item x="6904"/>
        <item x="2925"/>
        <item x="15767"/>
        <item x="13201"/>
        <item x="451"/>
        <item x="528"/>
        <item x="11668"/>
        <item x="4920"/>
        <item x="9793"/>
        <item x="14554"/>
        <item x="14497"/>
        <item x="14200"/>
        <item x="8896"/>
        <item x="8685"/>
        <item x="2215"/>
        <item x="18563"/>
        <item x="3188"/>
        <item x="6210"/>
        <item x="3289"/>
        <item x="3312"/>
        <item x="16047"/>
        <item x="15257"/>
        <item x="15917"/>
        <item x="3059"/>
        <item x="13487"/>
        <item x="13415"/>
        <item x="15301"/>
        <item x="12906"/>
        <item x="17277"/>
        <item x="17084"/>
        <item x="17955"/>
        <item x="16276"/>
        <item x="16215"/>
        <item x="12701"/>
        <item x="282"/>
        <item x="12099"/>
        <item x="7596"/>
        <item x="8170"/>
        <item x="9546"/>
        <item x="10310"/>
        <item x="9682"/>
        <item x="9513"/>
        <item x="8066"/>
        <item x="7539"/>
        <item x="8323"/>
        <item x="7793"/>
        <item x="13875"/>
        <item x="13731"/>
        <item x="13773"/>
        <item x="13837"/>
        <item x="20955"/>
        <item x="20413"/>
        <item x="4980"/>
        <item x="19531"/>
        <item x="5346"/>
        <item x="21096"/>
        <item x="1209"/>
        <item x="1097"/>
        <item x="7365"/>
        <item x="6035"/>
        <item x="6708"/>
        <item x="2920"/>
        <item x="3762"/>
        <item x="2801"/>
        <item x="15371"/>
        <item x="18310"/>
        <item x="13603"/>
        <item x="12896"/>
        <item x="16846"/>
        <item x="16930"/>
        <item x="17104"/>
        <item x="522"/>
        <item x="11957"/>
        <item x="12278"/>
        <item x="11996"/>
        <item x="4480"/>
        <item x="4727"/>
        <item x="4616"/>
        <item x="3930"/>
        <item x="4100"/>
        <item x="10937"/>
        <item x="11400"/>
        <item x="10803"/>
        <item x="8433"/>
        <item x="7943"/>
        <item x="8110"/>
        <item x="10237"/>
        <item x="9648"/>
        <item x="13781"/>
        <item x="9686"/>
        <item x="14204"/>
        <item x="20617"/>
        <item x="20273"/>
        <item x="19559"/>
        <item x="19204"/>
        <item x="19345"/>
        <item x="5065"/>
        <item x="2219"/>
        <item x="1911"/>
        <item x="14816"/>
        <item x="5758"/>
        <item x="2744"/>
        <item x="3662"/>
        <item x="2618"/>
        <item x="15973"/>
        <item x="16138"/>
        <item x="15752"/>
        <item x="15492"/>
        <item x="15741"/>
        <item x="14971"/>
        <item x="18233"/>
        <item x="17775"/>
        <item x="13243"/>
        <item x="13011"/>
        <item x="12797"/>
        <item x="16792"/>
        <item x="16566"/>
        <item x="16358"/>
        <item x="16655"/>
        <item x="16620"/>
        <item x="17033"/>
        <item x="16349"/>
        <item x="1045"/>
        <item x="945"/>
        <item x="538"/>
        <item x="813"/>
        <item x="12379"/>
        <item x="4654"/>
        <item x="3934"/>
        <item x="4745"/>
        <item x="4016"/>
        <item x="4413"/>
        <item x="10331"/>
        <item x="10853"/>
        <item x="7552"/>
        <item x="7599"/>
        <item x="9928"/>
        <item x="10092"/>
        <item x="10072"/>
        <item x="9319"/>
        <item x="13953"/>
        <item x="14409"/>
        <item x="13696"/>
        <item x="20987"/>
        <item x="20265"/>
        <item x="19964"/>
        <item x="19207"/>
        <item x="5029"/>
        <item x="5518"/>
        <item x="8942"/>
        <item x="9143"/>
        <item x="2149"/>
        <item x="8848"/>
        <item x="2522"/>
        <item x="1759"/>
        <item x="1650"/>
        <item x="7347"/>
        <item x="6714"/>
        <item x="6531"/>
        <item x="6741"/>
        <item x="2838"/>
        <item x="3642"/>
        <item x="3694"/>
        <item x="2786"/>
        <item x="6100"/>
        <item x="6811"/>
        <item x="16086"/>
        <item x="15551"/>
        <item x="16181"/>
        <item x="15206"/>
        <item x="16074"/>
        <item x="15634"/>
        <item x="15829"/>
        <item x="15294"/>
        <item x="14987"/>
        <item x="18150"/>
        <item x="16643"/>
        <item x="17333"/>
        <item x="17110"/>
        <item x="16582"/>
        <item x="17010"/>
        <item x="17329"/>
        <item x="16496"/>
        <item x="13617"/>
        <item x="13587"/>
        <item x="13523"/>
        <item x="344"/>
        <item x="16824"/>
        <item x="11716"/>
        <item x="321"/>
        <item x="4721"/>
        <item x="12015"/>
        <item x="11020"/>
        <item x="10704"/>
        <item x="10550"/>
        <item x="8034"/>
        <item x="9790"/>
        <item x="8276"/>
        <item x="14210"/>
        <item x="20718"/>
        <item x="20303"/>
        <item x="20334"/>
        <item x="14291"/>
        <item x="19943"/>
        <item x="20733"/>
        <item x="5458"/>
        <item x="5222"/>
        <item x="19288"/>
        <item x="19751"/>
        <item x="19732"/>
        <item x="8972"/>
        <item x="5516"/>
        <item x="8702"/>
        <item x="1915"/>
        <item x="9107"/>
        <item x="21135"/>
        <item x="21361"/>
        <item x="2528"/>
        <item x="19181"/>
        <item x="6546"/>
        <item x="2969"/>
        <item x="3368"/>
        <item x="3586"/>
        <item x="3390"/>
        <item x="3007"/>
        <item x="15481"/>
        <item x="17596"/>
        <item x="17541"/>
        <item x="12681"/>
        <item x="13022"/>
        <item x="13455"/>
        <item x="16544"/>
        <item x="434"/>
        <item x="11684"/>
        <item x="3871"/>
        <item x="10396"/>
        <item x="7434"/>
        <item x="9444"/>
        <item x="13838"/>
        <item x="14197"/>
        <item x="13971"/>
        <item x="20752"/>
        <item x="20304"/>
        <item x="20438"/>
        <item x="5693"/>
        <item x="8661"/>
        <item x="9048"/>
        <item x="8929"/>
        <item x="1947"/>
        <item x="21446"/>
        <item x="19084"/>
        <item x="6828"/>
        <item x="6045"/>
        <item x="15272"/>
        <item x="15684"/>
        <item x="15223"/>
        <item x="15657"/>
        <item x="3659"/>
        <item x="18020"/>
        <item x="15852"/>
        <item x="478"/>
        <item x="384"/>
        <item x="9642"/>
        <item x="5186"/>
        <item x="19569"/>
        <item x="8528"/>
        <item x="9195"/>
        <item x="8810"/>
        <item x="15269"/>
        <item x="15707"/>
        <item x="13242"/>
        <item x="12722"/>
        <item x="13451"/>
        <item x="11287"/>
        <item x="11194"/>
        <item x="5195"/>
        <item x="9174"/>
        <item x="6313"/>
        <item x="3543"/>
        <item x="15898"/>
        <item x="13457"/>
        <item x="15189"/>
        <item x="15522"/>
        <item x="17013"/>
        <item x="4933"/>
        <item x="3858"/>
        <item x="3785"/>
        <item x="10916"/>
        <item x="8456"/>
        <item x="9481"/>
        <item x="13812"/>
        <item x="9535"/>
        <item x="20962"/>
        <item x="21051"/>
        <item x="19272"/>
        <item x="19985"/>
        <item x="19513"/>
        <item x="5299"/>
        <item x="4989"/>
        <item x="5405"/>
        <item x="6650"/>
        <item x="2879"/>
        <item x="3126"/>
        <item x="15160"/>
        <item x="15561"/>
        <item x="17752"/>
        <item x="15440"/>
        <item x="14978"/>
        <item x="13091"/>
        <item x="17868"/>
        <item x="16536"/>
        <item x="4314"/>
        <item x="10727"/>
        <item x="10754"/>
        <item x="10962"/>
        <item x="7643"/>
        <item x="7944"/>
        <item x="7500"/>
        <item x="14100"/>
        <item x="13945"/>
        <item x="14350"/>
        <item x="20163"/>
        <item x="13907"/>
        <item x="19251"/>
        <item x="20403"/>
        <item x="5471"/>
        <item x="4978"/>
        <item x="5313"/>
        <item x="5072"/>
        <item x="1929"/>
        <item x="2417"/>
        <item x="2340"/>
        <item x="2421"/>
        <item x="8859"/>
        <item x="9022"/>
        <item x="2359"/>
        <item x="21217"/>
        <item x="21103"/>
        <item x="19098"/>
        <item x="18726"/>
        <item x="18686"/>
        <item x="21577"/>
        <item x="1065"/>
        <item x="1690"/>
        <item x="1057"/>
        <item x="6056"/>
        <item x="3297"/>
        <item x="3691"/>
        <item x="3596"/>
        <item x="3099"/>
        <item x="3413"/>
        <item x="13628"/>
        <item x="13029"/>
        <item x="12189"/>
        <item x="11884"/>
        <item x="12541"/>
        <item x="11481"/>
        <item x="11490"/>
        <item x="12078"/>
        <item x="3857"/>
        <item x="4490"/>
        <item x="4469"/>
        <item x="3806"/>
        <item x="7769"/>
        <item x="7953"/>
        <item x="7638"/>
        <item x="9959"/>
        <item x="14701"/>
        <item x="21012"/>
        <item x="21026"/>
        <item x="20682"/>
        <item x="20943"/>
        <item x="20523"/>
        <item x="19864"/>
        <item x="5344"/>
        <item x="5719"/>
        <item x="5617"/>
        <item x="5302"/>
        <item x="8943"/>
        <item x="2489"/>
        <item x="2222"/>
        <item x="1972"/>
        <item x="21142"/>
        <item x="18652"/>
        <item x="6565"/>
        <item x="7058"/>
        <item x="7077"/>
        <item x="6603"/>
        <item x="6103"/>
        <item x="2929"/>
        <item x="3177"/>
        <item x="3519"/>
        <item x="3263"/>
        <item x="2858"/>
        <item x="3574"/>
        <item x="15501"/>
        <item x="12963"/>
        <item x="12947"/>
        <item x="12882"/>
        <item x="16342"/>
        <item x="16777"/>
        <item x="16359"/>
        <item x="12521"/>
        <item x="11881"/>
        <item x="12226"/>
        <item x="4232"/>
        <item x="4165"/>
        <item x="3820"/>
        <item x="10978"/>
        <item x="10865"/>
        <item x="10802"/>
        <item x="11075"/>
        <item x="7864"/>
        <item x="7598"/>
        <item x="8390"/>
        <item x="7484"/>
        <item x="7578"/>
        <item x="9550"/>
        <item x="9506"/>
        <item x="14184"/>
        <item x="20173"/>
        <item x="20665"/>
        <item x="20420"/>
        <item x="21009"/>
        <item x="5681"/>
        <item x="5342"/>
        <item x="5226"/>
        <item x="8920"/>
        <item x="21315"/>
        <item x="19000"/>
        <item x="19070"/>
        <item x="14808"/>
        <item x="14844"/>
        <item x="21510"/>
        <item x="1772"/>
        <item x="1202"/>
        <item x="6215"/>
        <item x="3001"/>
        <item x="2740"/>
        <item x="2746"/>
        <item x="2952"/>
        <item x="15124"/>
        <item x="15157"/>
        <item x="15884"/>
        <item x="15162"/>
        <item x="18036"/>
        <item x="18287"/>
        <item x="13012"/>
        <item x="17848"/>
        <item x="13362"/>
        <item x="13670"/>
        <item x="12631"/>
        <item x="13370"/>
        <item x="13274"/>
        <item x="18423"/>
        <item x="12729"/>
        <item x="13103"/>
        <item x="13160"/>
        <item x="13620"/>
        <item x="12789"/>
        <item x="16560"/>
        <item x="12763"/>
        <item x="13611"/>
        <item x="16214"/>
        <item x="1005"/>
        <item x="11530"/>
        <item x="11654"/>
        <item x="4320"/>
        <item x="4347"/>
        <item x="3879"/>
        <item x="3935"/>
        <item x="10655"/>
        <item x="8171"/>
        <item x="8303"/>
        <item x="10274"/>
        <item x="10262"/>
        <item x="9881"/>
        <item x="7802"/>
        <item x="14459"/>
        <item x="14524"/>
        <item x="14293"/>
        <item x="21024"/>
        <item x="20558"/>
        <item x="20691"/>
        <item x="20931"/>
        <item x="20384"/>
        <item x="19704"/>
        <item x="5610"/>
        <item x="19758"/>
        <item x="5280"/>
        <item x="9007"/>
        <item x="8686"/>
        <item x="8569"/>
        <item x="2159"/>
        <item x="8689"/>
        <item x="1815"/>
        <item x="2118"/>
        <item x="18905"/>
        <item x="19143"/>
        <item x="19026"/>
        <item x="5807"/>
        <item x="2642"/>
        <item x="2921"/>
        <item x="6571"/>
        <item x="15968"/>
        <item x="16115"/>
        <item x="14972"/>
        <item x="3435"/>
        <item x="3244"/>
        <item x="3112"/>
        <item x="14990"/>
        <item x="13545"/>
        <item x="12983"/>
        <item x="13641"/>
        <item x="16811"/>
        <item x="11913"/>
        <item x="11956"/>
        <item x="11803"/>
        <item x="4310"/>
        <item x="7510"/>
        <item x="7532"/>
        <item x="9912"/>
        <item x="9510"/>
        <item x="20949"/>
        <item x="8656"/>
        <item x="2443"/>
        <item x="1739"/>
        <item x="6610"/>
        <item x="3389"/>
        <item x="2965"/>
        <item x="18466"/>
        <item x="18103"/>
        <item x="13673"/>
        <item x="11984"/>
        <item x="11112"/>
        <item x="8557"/>
        <item x="5757"/>
        <item x="3349"/>
        <item x="3327"/>
        <item x="3610"/>
        <item x="17660"/>
        <item x="17777"/>
        <item x="16491"/>
        <item x="687"/>
        <item x="9"/>
        <item x="265"/>
        <item x="60"/>
        <item x="11612"/>
        <item x="4583"/>
        <item x="4401"/>
        <item x="10336"/>
        <item x="11022"/>
        <item x="11218"/>
        <item x="11227"/>
        <item x="7791"/>
        <item x="8247"/>
        <item x="7648"/>
        <item x="10078"/>
        <item x="14361"/>
        <item x="14306"/>
        <item x="13705"/>
        <item x="20869"/>
        <item x="20622"/>
        <item x="20710"/>
        <item x="19948"/>
        <item x="19327"/>
        <item x="5389"/>
        <item x="8770"/>
        <item x="2214"/>
        <item x="1348"/>
        <item x="7082"/>
        <item x="1506"/>
        <item x="3271"/>
        <item x="3508"/>
        <item x="2877"/>
        <item x="6475"/>
        <item x="15368"/>
        <item x="3760"/>
        <item x="17742"/>
        <item x="17468"/>
        <item x="12613"/>
        <item x="18046"/>
        <item x="13332"/>
        <item x="34"/>
        <item x="883"/>
        <item x="4873"/>
        <item x="11721"/>
        <item x="10936"/>
        <item x="11273"/>
        <item x="8427"/>
        <item x="9921"/>
        <item x="9889"/>
        <item x="14482"/>
        <item x="13890"/>
        <item x="20977"/>
        <item x="19498"/>
        <item x="19870"/>
        <item x="5318"/>
        <item x="8883"/>
        <item x="5163"/>
        <item x="2191"/>
        <item x="2200"/>
        <item x="2190"/>
        <item x="1809"/>
        <item x="1830"/>
        <item x="8901"/>
        <item x="9190"/>
        <item x="21167"/>
        <item x="21102"/>
        <item x="21075"/>
        <item x="21254"/>
        <item x="21238"/>
        <item x="18683"/>
        <item x="18678"/>
        <item x="18792"/>
        <item x="6893"/>
        <item x="6012"/>
        <item x="1703"/>
        <item x="3440"/>
        <item x="2696"/>
        <item x="6411"/>
        <item x="3431"/>
        <item x="15523"/>
        <item x="15949"/>
        <item x="15233"/>
        <item x="3065"/>
        <item x="18124"/>
        <item x="12839"/>
        <item x="16933"/>
        <item x="16354"/>
        <item x="12161"/>
        <item x="3952"/>
        <item x="4238"/>
        <item x="11158"/>
        <item x="11463"/>
        <item x="7951"/>
        <item x="11297"/>
        <item x="8445"/>
        <item x="14189"/>
        <item x="19818"/>
        <item x="5592"/>
        <item x="5385"/>
        <item x="4994"/>
        <item x="4992"/>
        <item x="21476"/>
        <item x="18892"/>
        <item x="18774"/>
        <item x="1340"/>
        <item x="1407"/>
        <item x="7320"/>
        <item x="3358"/>
        <item x="16092"/>
        <item x="16023"/>
        <item x="16046"/>
        <item x="15773"/>
        <item x="16182"/>
        <item x="18333"/>
        <item x="18406"/>
        <item x="13226"/>
        <item x="16667"/>
        <item x="523"/>
        <item x="11614"/>
        <item x="11105"/>
        <item x="8407"/>
        <item x="7615"/>
        <item x="9691"/>
        <item x="8660"/>
        <item x="1394"/>
        <item x="1503"/>
        <item x="6639"/>
        <item x="7167"/>
        <item x="6435"/>
        <item x="1296"/>
        <item x="3622"/>
        <item x="7283"/>
        <item x="6534"/>
        <item x="15505"/>
        <item x="15372"/>
        <item x="15113"/>
        <item x="15686"/>
        <item x="15192"/>
        <item x="14985"/>
        <item x="15669"/>
        <item x="3475"/>
        <item x="2766"/>
        <item x="18384"/>
        <item x="15062"/>
        <item x="12832"/>
        <item x="13613"/>
        <item x="17608"/>
        <item x="17020"/>
        <item x="16578"/>
        <item x="16592"/>
        <item x="13507"/>
        <item x="758"/>
        <item x="827"/>
        <item x="12275"/>
        <item x="12502"/>
        <item x="12346"/>
        <item x="12051"/>
        <item x="11497"/>
        <item x="11527"/>
        <item x="11658"/>
        <item x="12462"/>
        <item x="12062"/>
        <item x="213"/>
        <item x="4572"/>
        <item x="4437"/>
        <item x="10875"/>
        <item x="10427"/>
        <item x="7469"/>
        <item x="10187"/>
        <item x="9726"/>
        <item x="10002"/>
        <item x="5586"/>
        <item x="9037"/>
        <item x="19146"/>
        <item x="18763"/>
        <item x="3405"/>
        <item x="15996"/>
        <item x="15384"/>
        <item x="16870"/>
        <item x="17190"/>
        <item x="4751"/>
        <item x="10903"/>
        <item x="8292"/>
        <item x="8353"/>
        <item x="8544"/>
        <item x="8941"/>
        <item x="8980"/>
        <item x="2293"/>
        <item x="1903"/>
        <item x="14778"/>
        <item x="2557"/>
        <item x="15042"/>
        <item x="17440"/>
        <item x="18460"/>
        <item x="12778"/>
        <item x="7905"/>
        <item x="9817"/>
        <item x="9255"/>
        <item x="9857"/>
        <item x="13845"/>
        <item x="14568"/>
        <item x="13752"/>
        <item x="14232"/>
        <item x="14230"/>
        <item x="14368"/>
        <item x="14050"/>
        <item x="14081"/>
        <item x="14236"/>
        <item x="14645"/>
        <item x="19210"/>
        <item x="5289"/>
        <item x="5420"/>
        <item x="5593"/>
        <item x="5044"/>
        <item x="4975"/>
        <item x="5335"/>
        <item x="5652"/>
        <item x="5735"/>
        <item x="5062"/>
        <item x="5293"/>
        <item x="1142"/>
        <item x="21653"/>
        <item x="1649"/>
        <item x="6010"/>
        <item x="6163"/>
        <item x="2620"/>
        <item x="2565"/>
        <item x="18484"/>
        <item x="15186"/>
        <item x="13469"/>
        <item x="12769"/>
        <item x="12801"/>
        <item x="13009"/>
        <item x="352"/>
        <item x="70"/>
        <item x="614"/>
        <item x="489"/>
        <item x="4537"/>
        <item x="4235"/>
        <item x="11079"/>
        <item x="7678"/>
        <item x="8214"/>
        <item x="11339"/>
        <item x="9786"/>
        <item x="7956"/>
        <item x="20948"/>
        <item x="20341"/>
        <item x="14270"/>
        <item x="19824"/>
        <item x="19402"/>
        <item x="5453"/>
        <item x="19949"/>
        <item x="9184"/>
        <item x="14924"/>
        <item x="6353"/>
        <item x="6984"/>
        <item x="3570"/>
        <item x="3069"/>
        <item x="18169"/>
        <item x="13237"/>
        <item x="13182"/>
        <item x="12645"/>
        <item x="17238"/>
        <item x="17076"/>
        <item x="904"/>
        <item x="11626"/>
        <item x="4834"/>
        <item x="4619"/>
        <item x="3868"/>
        <item x="4791"/>
        <item x="4461"/>
        <item x="4582"/>
        <item x="4266"/>
        <item x="4009"/>
        <item x="11264"/>
        <item x="10662"/>
        <item x="10459"/>
        <item x="10307"/>
        <item x="8183"/>
        <item x="7663"/>
        <item x="7936"/>
        <item x="8371"/>
        <item x="8001"/>
        <item x="9896"/>
        <item x="13758"/>
        <item x="13917"/>
        <item x="20823"/>
        <item x="21039"/>
        <item x="19343"/>
        <item x="19685"/>
        <item x="19355"/>
        <item x="19405"/>
        <item x="19836"/>
        <item x="19682"/>
        <item x="19244"/>
        <item x="19759"/>
        <item x="5467"/>
        <item x="21337"/>
        <item x="21425"/>
        <item x="19161"/>
        <item x="18919"/>
        <item x="14806"/>
        <item x="1108"/>
        <item x="7238"/>
        <item x="6436"/>
        <item x="2846"/>
        <item x="15912"/>
        <item x="16035"/>
        <item x="18409"/>
        <item x="18519"/>
        <item x="17879"/>
        <item x="17859"/>
        <item x="16602"/>
        <item x="16464"/>
        <item x="16833"/>
        <item x="16935"/>
        <item x="203"/>
        <item x="546"/>
        <item x="968"/>
        <item x="12519"/>
        <item x="11615"/>
        <item x="11837"/>
        <item x="4764"/>
        <item x="4449"/>
        <item x="4635"/>
        <item x="10947"/>
        <item x="11394"/>
        <item x="10753"/>
        <item x="10590"/>
        <item x="11361"/>
        <item x="8347"/>
        <item x="7526"/>
        <item x="10207"/>
        <item x="9820"/>
        <item x="14605"/>
        <item x="20744"/>
        <item x="20714"/>
        <item x="20611"/>
        <item x="5374"/>
        <item x="5494"/>
        <item x="9186"/>
        <item x="8993"/>
        <item x="2209"/>
        <item x="2226"/>
        <item x="8947"/>
        <item x="21482"/>
        <item x="14779"/>
        <item x="1335"/>
        <item x="1189"/>
        <item x="6633"/>
        <item x="5963"/>
        <item x="3468"/>
        <item x="3658"/>
        <item x="3546"/>
        <item x="15704"/>
        <item x="16117"/>
        <item x="15833"/>
        <item x="15129"/>
        <item x="18358"/>
        <item x="18040"/>
        <item x="17465"/>
        <item x="18436"/>
        <item x="17928"/>
        <item x="18051"/>
        <item x="17471"/>
        <item x="12891"/>
        <item x="17188"/>
        <item x="12546"/>
        <item x="12251"/>
        <item x="4923"/>
        <item x="4291"/>
        <item x="3811"/>
        <item x="10545"/>
        <item x="11148"/>
        <item x="8294"/>
        <item x="8142"/>
        <item x="10108"/>
        <item x="14202"/>
        <item x="20678"/>
        <item x="20756"/>
        <item x="20892"/>
        <item x="20537"/>
        <item x="20293"/>
        <item x="20855"/>
        <item x="20696"/>
        <item x="19268"/>
        <item x="19944"/>
        <item x="5714"/>
        <item x="5028"/>
        <item x="2537"/>
        <item x="2009"/>
        <item x="2521"/>
        <item x="14733"/>
        <item x="1560"/>
        <item x="1558"/>
        <item x="1714"/>
        <item x="7108"/>
        <item x="7164"/>
        <item x="6304"/>
        <item x="6319"/>
        <item x="7334"/>
        <item x="3443"/>
        <item x="2817"/>
        <item x="3128"/>
        <item x="3641"/>
        <item x="3511"/>
        <item x="3404"/>
        <item x="2769"/>
        <item x="2789"/>
        <item x="2890"/>
        <item x="15528"/>
        <item x="16050"/>
        <item x="18205"/>
        <item x="17712"/>
        <item x="17438"/>
        <item x="13678"/>
        <item x="13376"/>
        <item x="13409"/>
        <item x="16823"/>
        <item x="17181"/>
        <item x="16576"/>
        <item x="11495"/>
        <item x="4505"/>
        <item x="4450"/>
        <item x="3787"/>
        <item x="4919"/>
        <item x="8399"/>
        <item x="8190"/>
        <item x="7880"/>
        <item x="9335"/>
        <item x="9922"/>
        <item x="9490"/>
        <item x="14465"/>
        <item x="20755"/>
        <item x="20069"/>
        <item x="20667"/>
        <item x="5407"/>
        <item x="8523"/>
        <item x="9171"/>
        <item x="2480"/>
        <item x="21212"/>
        <item x="19100"/>
        <item x="18623"/>
        <item x="14771"/>
        <item x="1325"/>
        <item x="6852"/>
        <item x="6553"/>
        <item x="17770"/>
        <item x="17394"/>
        <item x="16786"/>
        <item x="794"/>
        <item x="15"/>
        <item x="10575"/>
        <item x="11360"/>
        <item x="10273"/>
        <item x="7590"/>
        <item x="9904"/>
        <item x="9970"/>
        <item x="20649"/>
        <item x="21007"/>
        <item x="1898"/>
        <item x="2088"/>
        <item x="6540"/>
        <item x="3772"/>
        <item x="3218"/>
        <item x="16118"/>
        <item x="15222"/>
        <item x="15414"/>
        <item x="15293"/>
        <item x="18361"/>
        <item x="18526"/>
        <item x="17976"/>
        <item x="17170"/>
        <item x="803"/>
        <item x="303"/>
        <item x="8334"/>
        <item x="10191"/>
        <item x="20594"/>
        <item x="19641"/>
        <item x="1902"/>
        <item x="1877"/>
        <item x="6990"/>
        <item x="6182"/>
        <item x="6918"/>
        <item x="6725"/>
        <item x="6109"/>
        <item x="3262"/>
        <item x="2624"/>
        <item x="15731"/>
        <item x="15976"/>
        <item x="15658"/>
        <item x="15140"/>
        <item x="18463"/>
        <item x="4773"/>
        <item x="4776"/>
        <item x="11215"/>
        <item x="11432"/>
        <item x="8115"/>
        <item x="7438"/>
        <item x="8242"/>
        <item x="7722"/>
        <item x="9396"/>
        <item x="9924"/>
        <item x="14382"/>
        <item x="20317"/>
        <item x="20458"/>
        <item x="20434"/>
        <item x="21040"/>
        <item x="20269"/>
        <item x="20915"/>
        <item x="19962"/>
        <item x="20030"/>
        <item x="19656"/>
        <item x="19318"/>
        <item x="5007"/>
        <item x="1882"/>
        <item x="1925"/>
        <item x="2094"/>
        <item x="21280"/>
        <item x="21450"/>
        <item x="21265"/>
        <item x="18933"/>
        <item x="1059"/>
        <item x="1174"/>
        <item x="7050"/>
        <item x="6901"/>
        <item x="3493"/>
        <item x="17565"/>
        <item x="18031"/>
        <item x="12626"/>
        <item x="13095"/>
        <item x="13220"/>
        <item x="16699"/>
        <item x="17123"/>
        <item x="17184"/>
        <item x="16409"/>
        <item x="12516"/>
        <item x="12338"/>
        <item x="3949"/>
        <item x="4590"/>
        <item x="3929"/>
        <item x="4399"/>
        <item x="3835"/>
        <item x="4797"/>
        <item x="4021"/>
        <item x="3783"/>
        <item x="4142"/>
        <item x="10611"/>
        <item x="11234"/>
        <item x="10342"/>
        <item x="10356"/>
        <item x="10369"/>
        <item x="10693"/>
        <item x="10578"/>
        <item x="8463"/>
        <item x="8164"/>
        <item x="8265"/>
        <item x="7929"/>
        <item x="10062"/>
        <item x="9961"/>
        <item x="9967"/>
        <item x="9592"/>
        <item x="9975"/>
        <item x="14250"/>
        <item x="13902"/>
        <item x="14125"/>
        <item x="14187"/>
        <item x="14479"/>
        <item x="20730"/>
        <item x="20777"/>
        <item x="20316"/>
        <item x="20241"/>
        <item x="19664"/>
        <item x="5117"/>
        <item x="8518"/>
        <item x="1976"/>
        <item x="1859"/>
        <item x="2352"/>
        <item x="21363"/>
        <item x="21383"/>
        <item x="19137"/>
        <item x="18732"/>
        <item x="18568"/>
        <item x="14815"/>
        <item x="1327"/>
        <item x="1626"/>
        <item x="1457"/>
        <item x="6963"/>
        <item x="6307"/>
        <item x="7068"/>
        <item x="6226"/>
        <item x="3754"/>
        <item x="3190"/>
        <item x="3485"/>
        <item x="17996"/>
        <item x="15019"/>
        <item x="12795"/>
        <item x="12614"/>
        <item x="16721"/>
        <item x="17133"/>
        <item x="1029"/>
        <item x="12168"/>
        <item x="12314"/>
        <item x="4440"/>
        <item x="4597"/>
        <item x="3975"/>
        <item x="3986"/>
        <item x="4012"/>
        <item x="4276"/>
        <item x="4599"/>
        <item x="10764"/>
        <item x="10863"/>
        <item x="7491"/>
        <item x="7472"/>
        <item x="8394"/>
        <item x="11405"/>
        <item x="9999"/>
        <item x="20171"/>
        <item x="20985"/>
        <item x="5156"/>
        <item x="19403"/>
        <item x="19252"/>
        <item x="8539"/>
        <item x="5073"/>
        <item x="2288"/>
        <item x="9032"/>
        <item x="21181"/>
        <item x="6592"/>
        <item x="6840"/>
        <item x="7293"/>
        <item x="6089"/>
        <item x="7237"/>
        <item x="7200"/>
        <item x="7304"/>
        <item x="1092"/>
        <item x="3216"/>
        <item x="16100"/>
        <item x="18487"/>
        <item x="17420"/>
        <item x="17958"/>
        <item x="12776"/>
        <item x="12861"/>
        <item x="12914"/>
        <item x="13141"/>
        <item x="12999"/>
        <item x="17057"/>
        <item x="886"/>
        <item x="11934"/>
        <item x="11602"/>
        <item x="4660"/>
        <item x="4735"/>
        <item x="4891"/>
        <item x="3903"/>
        <item x="3963"/>
        <item x="11069"/>
        <item x="11139"/>
        <item x="10644"/>
        <item x="10357"/>
        <item x="10523"/>
        <item x="10374"/>
        <item x="10941"/>
        <item x="7423"/>
        <item x="7431"/>
        <item x="8090"/>
        <item x="8302"/>
        <item x="7753"/>
        <item x="7945"/>
        <item x="7473"/>
        <item x="11066"/>
        <item x="10359"/>
        <item x="7507"/>
        <item x="10177"/>
        <item x="7890"/>
        <item x="9595"/>
        <item x="14711"/>
        <item x="20976"/>
        <item x="20638"/>
        <item x="20281"/>
        <item x="20604"/>
        <item x="19897"/>
        <item x="20570"/>
        <item x="20319"/>
        <item x="4946"/>
        <item x="1930"/>
        <item x="2446"/>
        <item x="1470"/>
        <item x="6817"/>
        <item x="6692"/>
        <item x="3176"/>
        <item x="15885"/>
        <item x="15450"/>
        <item x="15370"/>
        <item x="15749"/>
        <item x="16079"/>
        <item x="12696"/>
        <item x="13554"/>
        <item x="12943"/>
        <item x="13176"/>
        <item x="374"/>
        <item x="367"/>
        <item x="420"/>
        <item x="720"/>
        <item x="11779"/>
        <item x="11995"/>
        <item x="12567"/>
        <item x="12070"/>
        <item x="11666"/>
        <item x="11525"/>
        <item x="4704"/>
        <item x="4591"/>
        <item x="3913"/>
        <item x="4234"/>
        <item x="4902"/>
        <item x="11063"/>
        <item x="10820"/>
        <item x="11072"/>
        <item x="8129"/>
        <item x="9243"/>
        <item x="14305"/>
        <item x="20677"/>
        <item x="5396"/>
        <item x="5607"/>
        <item x="8480"/>
        <item x="1932"/>
        <item x="21433"/>
        <item x="21351"/>
        <item x="19154"/>
        <item x="19177"/>
        <item x="18803"/>
        <item x="5885"/>
        <item x="6271"/>
        <item x="2833"/>
        <item x="2781"/>
        <item x="3204"/>
        <item x="2675"/>
        <item x="2793"/>
        <item x="3002"/>
        <item x="15599"/>
        <item x="16169"/>
        <item x="16003"/>
        <item x="17903"/>
        <item x="17552"/>
        <item x="17985"/>
        <item x="17895"/>
        <item x="13318"/>
        <item x="12615"/>
        <item x="17085"/>
        <item x="649"/>
        <item x="103"/>
        <item x="11771"/>
        <item x="3927"/>
        <item x="4806"/>
        <item x="3893"/>
        <item x="11279"/>
        <item x="7790"/>
        <item x="9555"/>
        <item x="9658"/>
        <item x="5642"/>
        <item x="21177"/>
        <item x="18863"/>
        <item x="18650"/>
        <item x="14867"/>
        <item x="6051"/>
        <item x="6593"/>
        <item x="7300"/>
        <item x="3194"/>
        <item x="2723"/>
        <item x="15555"/>
        <item x="15632"/>
        <item x="18207"/>
        <item x="17614"/>
        <item x="13094"/>
        <item x="13007"/>
        <item x="16492"/>
        <item x="16686"/>
        <item x="16762"/>
        <item x="16448"/>
        <item x="16829"/>
        <item x="17185"/>
        <item x="987"/>
        <item x="376"/>
        <item x="717"/>
        <item x="90"/>
        <item x="822"/>
        <item x="11702"/>
        <item x="11656"/>
        <item x="4693"/>
        <item x="4860"/>
        <item x="4029"/>
        <item x="8256"/>
        <item x="7721"/>
        <item x="7911"/>
        <item x="9883"/>
        <item x="9784"/>
        <item x="8680"/>
        <item x="8606"/>
        <item x="8516"/>
        <item x="8855"/>
        <item x="1919"/>
        <item x="2262"/>
        <item x="8486"/>
        <item x="21244"/>
        <item x="6041"/>
        <item x="2752"/>
        <item x="3185"/>
        <item x="2778"/>
        <item x="6365"/>
        <item x="5820"/>
        <item x="15556"/>
        <item x="18246"/>
        <item x="17972"/>
        <item x="13194"/>
        <item x="17562"/>
        <item x="17484"/>
        <item x="12840"/>
        <item x="13223"/>
        <item x="12982"/>
        <item x="16712"/>
        <item x="12011"/>
        <item x="4737"/>
        <item x="4008"/>
        <item x="11832"/>
        <item x="4158"/>
        <item x="10698"/>
        <item x="7724"/>
        <item x="7958"/>
        <item x="7681"/>
        <item x="8079"/>
        <item x="7644"/>
        <item x="9407"/>
        <item x="14076"/>
        <item x="20349"/>
        <item x="14349"/>
        <item x="19328"/>
        <item x="20228"/>
        <item x="20135"/>
        <item x="19520"/>
        <item x="8812"/>
        <item x="5110"/>
        <item x="8737"/>
        <item x="2520"/>
        <item x="2427"/>
        <item x="21352"/>
        <item x="19086"/>
        <item x="18799"/>
        <item x="14949"/>
        <item x="14807"/>
        <item x="1195"/>
        <item x="3545"/>
        <item x="3700"/>
        <item x="6199"/>
        <item x="2704"/>
        <item x="3513"/>
        <item x="3212"/>
        <item x="2904"/>
        <item x="2555"/>
        <item x="15511"/>
        <item x="17866"/>
        <item x="13118"/>
        <item x="17119"/>
        <item x="17038"/>
        <item x="17025"/>
        <item x="142"/>
        <item x="727"/>
        <item x="12128"/>
        <item x="12339"/>
        <item x="11758"/>
        <item x="11730"/>
        <item x="4258"/>
        <item x="11349"/>
        <item x="11286"/>
        <item x="11038"/>
        <item x="11468"/>
        <item x="10603"/>
        <item x="10689"/>
        <item x="10921"/>
        <item x="10926"/>
        <item x="10774"/>
        <item x="10949"/>
        <item x="10434"/>
        <item x="10346"/>
        <item x="11114"/>
        <item x="7904"/>
        <item x="7673"/>
        <item x="8289"/>
        <item x="7751"/>
        <item x="8070"/>
        <item x="8016"/>
        <item x="8331"/>
        <item x="10159"/>
        <item x="10081"/>
        <item x="9847"/>
        <item x="14646"/>
        <item x="14558"/>
        <item x="13744"/>
        <item x="20991"/>
        <item x="20898"/>
        <item x="19893"/>
        <item x="19753"/>
        <item x="5571"/>
        <item x="5058"/>
        <item x="5084"/>
        <item x="8994"/>
        <item x="8888"/>
        <item x="8794"/>
        <item x="1865"/>
        <item x="21071"/>
        <item x="19023"/>
        <item x="7075"/>
        <item x="3238"/>
        <item x="15451"/>
        <item x="15504"/>
        <item x="15644"/>
        <item x="15627"/>
        <item x="16180"/>
        <item x="15777"/>
        <item x="15105"/>
        <item x="16174"/>
        <item x="16091"/>
        <item x="15871"/>
        <item x="15317"/>
        <item x="15865"/>
        <item x="16015"/>
        <item x="15354"/>
        <item x="15332"/>
        <item x="15016"/>
        <item x="15933"/>
        <item x="15009"/>
        <item x="15431"/>
        <item x="15118"/>
        <item x="15031"/>
        <item x="16026"/>
        <item x="15714"/>
        <item x="15146"/>
        <item x="15289"/>
        <item x="15580"/>
        <item x="15200"/>
        <item x="15526"/>
        <item x="3067"/>
        <item x="2826"/>
        <item x="18454"/>
        <item x="18530"/>
        <item x="18544"/>
        <item x="17604"/>
        <item x="17842"/>
        <item x="18374"/>
        <item x="17937"/>
        <item x="18261"/>
        <item x="18316"/>
        <item x="18053"/>
        <item x="18478"/>
        <item x="17600"/>
        <item x="17889"/>
        <item x="18242"/>
        <item x="17763"/>
        <item x="17781"/>
        <item x="17831"/>
        <item x="17767"/>
        <item x="17921"/>
        <item x="18060"/>
        <item x="17633"/>
        <item x="18520"/>
        <item x="18427"/>
        <item x="15887"/>
        <item x="15518"/>
        <item x="16076"/>
        <item x="15687"/>
        <item x="15319"/>
        <item x="15823"/>
        <item x="15362"/>
        <item x="13537"/>
        <item x="13597"/>
        <item x="13240"/>
        <item x="13325"/>
        <item x="13661"/>
        <item x="13634"/>
        <item x="12670"/>
        <item x="13125"/>
        <item x="12818"/>
        <item x="12924"/>
        <item x="12842"/>
        <item x="12827"/>
        <item x="13384"/>
        <item x="12872"/>
        <item x="13300"/>
        <item x="13168"/>
        <item x="13105"/>
        <item x="17816"/>
        <item x="18188"/>
        <item x="17478"/>
        <item x="18011"/>
        <item x="17293"/>
        <item x="13082"/>
        <item x="13250"/>
        <item x="11473"/>
        <item x="11567"/>
        <item x="4221"/>
        <item x="4506"/>
        <item x="11165"/>
        <item x="10713"/>
        <item x="7711"/>
        <item x="10240"/>
        <item x="10142"/>
        <item x="13982"/>
        <item x="13718"/>
        <item x="13760"/>
        <item x="9233"/>
        <item x="20697"/>
        <item x="19987"/>
        <item x="19487"/>
        <item x="19435"/>
        <item x="19303"/>
        <item x="20580"/>
        <item x="5710"/>
        <item x="5069"/>
        <item x="5143"/>
        <item x="5282"/>
        <item x="9182"/>
        <item x="9172"/>
        <item x="21191"/>
        <item x="18761"/>
        <item x="18876"/>
        <item x="14930"/>
        <item x="21529"/>
        <item x="1117"/>
        <item x="1316"/>
        <item x="5760"/>
        <item x="7224"/>
        <item x="6323"/>
        <item x="3214"/>
        <item x="3417"/>
        <item x="3365"/>
        <item x="2896"/>
        <item x="3319"/>
        <item x="16002"/>
        <item x="15909"/>
        <item x="15531"/>
        <item x="15397"/>
        <item x="15569"/>
        <item x="15108"/>
        <item x="15063"/>
        <item x="15839"/>
        <item x="17812"/>
        <item x="13382"/>
        <item x="12659"/>
        <item x="17350"/>
        <item x="17352"/>
        <item x="153"/>
        <item x="12598"/>
        <item x="12453"/>
        <item x="11778"/>
        <item x="12000"/>
        <item x="12139"/>
        <item x="3872"/>
        <item x="10728"/>
        <item x="10676"/>
        <item x="7950"/>
        <item x="7966"/>
        <item x="8417"/>
        <item x="8464"/>
        <item x="10227"/>
        <item x="9247"/>
        <item x="9539"/>
        <item x="9604"/>
        <item x="9554"/>
        <item x="9891"/>
        <item x="13754"/>
        <item x="13757"/>
        <item x="20405"/>
        <item x="20026"/>
        <item x="19509"/>
        <item x="5367"/>
        <item x="4964"/>
        <item x="8778"/>
        <item x="8520"/>
        <item x="8678"/>
        <item x="2091"/>
        <item x="2025"/>
        <item x="21123"/>
        <item x="21274"/>
        <item x="19074"/>
        <item x="1255"/>
        <item x="1269"/>
        <item x="1199"/>
        <item x="1796"/>
        <item x="5924"/>
        <item x="5978"/>
        <item x="5935"/>
        <item x="3655"/>
        <item x="3396"/>
        <item x="3481"/>
        <item x="3713"/>
        <item x="3439"/>
        <item x="3003"/>
        <item x="3116"/>
        <item x="15940"/>
        <item x="16163"/>
        <item x="15216"/>
        <item x="15195"/>
        <item x="15893"/>
        <item x="15039"/>
        <item x="12625"/>
        <item x="13535"/>
        <item x="12815"/>
        <item x="12735"/>
        <item x="13395"/>
        <item x="13509"/>
        <item x="17169"/>
        <item x="17114"/>
        <item x="16259"/>
        <item x="13272"/>
        <item x="770"/>
        <item x="12317"/>
        <item x="12019"/>
        <item x="12061"/>
        <item x="4037"/>
        <item x="4262"/>
        <item x="10927"/>
        <item x="11386"/>
        <item x="10844"/>
        <item x="11200"/>
        <item x="3798"/>
        <item x="7548"/>
        <item x="7848"/>
        <item x="7843"/>
        <item x="7849"/>
        <item x="7730"/>
        <item x="9541"/>
        <item x="9773"/>
        <item x="14262"/>
        <item x="13802"/>
        <item x="14317"/>
        <item x="14659"/>
        <item x="20056"/>
        <item x="21052"/>
        <item x="20328"/>
        <item x="19581"/>
        <item x="19741"/>
        <item x="20215"/>
        <item x="20150"/>
        <item x="5603"/>
        <item x="5321"/>
        <item x="5390"/>
        <item x="8948"/>
        <item x="9099"/>
        <item x="2419"/>
        <item x="21286"/>
        <item x="21391"/>
        <item x="21398"/>
        <item x="18987"/>
        <item x="18784"/>
        <item x="1595"/>
        <item x="6644"/>
        <item x="7165"/>
        <item x="3281"/>
        <item x="2911"/>
        <item x="3086"/>
        <item x="15438"/>
        <item x="15870"/>
        <item x="15422"/>
        <item x="15089"/>
        <item x="15724"/>
        <item x="15374"/>
        <item x="18283"/>
        <item x="17606"/>
        <item x="18087"/>
        <item x="17399"/>
        <item x="13449"/>
        <item x="13503"/>
        <item x="16674"/>
        <item x="16999"/>
        <item x="590"/>
        <item x="205"/>
        <item x="54"/>
        <item x="11712"/>
        <item x="11817"/>
        <item x="4621"/>
        <item x="4671"/>
        <item x="3936"/>
        <item x="11100"/>
        <item x="10305"/>
        <item x="7392"/>
        <item x="14057"/>
        <item x="19627"/>
        <item x="19614"/>
        <item x="5553"/>
        <item x="21109"/>
        <item x="1517"/>
        <item x="16621"/>
        <item x="16502"/>
        <item x="12665"/>
        <item x="780"/>
        <item x="359"/>
        <item x="10510"/>
        <item x="9708"/>
        <item x="14345"/>
        <item x="14364"/>
        <item x="5272"/>
        <item x="2375"/>
        <item x="9077"/>
        <item x="8563"/>
        <item x="8904"/>
        <item x="21474"/>
        <item x="18565"/>
        <item x="1120"/>
        <item x="1391"/>
        <item x="3492"/>
        <item x="3153"/>
        <item x="2979"/>
        <item x="2657"/>
        <item x="2748"/>
        <item x="3191"/>
        <item x="15122"/>
        <item x="412"/>
        <item x="757"/>
        <item x="623"/>
        <item x="12465"/>
        <item x="4682"/>
        <item x="10816"/>
        <item x="11450"/>
        <item x="10557"/>
        <item x="11108"/>
        <item x="9517"/>
        <item x="10206"/>
        <item x="9892"/>
        <item x="10247"/>
        <item x="9787"/>
        <item x="14087"/>
        <item x="14676"/>
        <item x="13740"/>
        <item x="4995"/>
        <item x="5053"/>
        <item x="8566"/>
        <item x="8983"/>
        <item x="8930"/>
        <item x="2018"/>
        <item x="21241"/>
        <item x="18849"/>
        <item x="18794"/>
        <item x="14736"/>
        <item x="21497"/>
        <item x="21652"/>
        <item x="6867"/>
        <item x="3062"/>
        <item x="3034"/>
        <item x="3018"/>
        <item x="2554"/>
        <item x="2627"/>
        <item x="16137"/>
        <item x="15349"/>
        <item x="15515"/>
        <item x="15266"/>
        <item x="17605"/>
        <item x="12857"/>
        <item x="13655"/>
        <item x="16926"/>
        <item x="17269"/>
        <item x="16675"/>
        <item x="1043"/>
        <item x="549"/>
        <item x="425"/>
        <item x="560"/>
        <item x="16472"/>
        <item x="12284"/>
        <item x="12368"/>
        <item x="11523"/>
        <item x="3862"/>
        <item x="3781"/>
        <item x="3920"/>
        <item x="3899"/>
        <item x="4084"/>
        <item x="4066"/>
        <item x="7913"/>
        <item x="7553"/>
        <item x="10810"/>
        <item x="9415"/>
        <item x="9942"/>
        <item x="13698"/>
        <item x="21045"/>
        <item x="20771"/>
        <item x="20352"/>
        <item x="19795"/>
        <item x="19384"/>
        <item x="19392"/>
        <item x="5348"/>
        <item x="5699"/>
        <item x="8514"/>
        <item x="9061"/>
        <item x="2196"/>
        <item x="1820"/>
        <item x="2292"/>
        <item x="21377"/>
        <item x="21330"/>
        <item x="2506"/>
        <item x="19048"/>
        <item x="1378"/>
        <item x="7002"/>
        <item x="7239"/>
        <item x="6856"/>
        <item x="2958"/>
        <item x="2556"/>
        <item x="3627"/>
        <item x="3771"/>
        <item x="2867"/>
        <item x="2775"/>
        <item x="2992"/>
        <item x="3193"/>
        <item x="15367"/>
        <item x="17622"/>
        <item x="17658"/>
        <item x="17741"/>
        <item x="17766"/>
        <item x="12628"/>
        <item x="13378"/>
        <item x="12612"/>
        <item x="12678"/>
        <item x="16291"/>
        <item x="16599"/>
        <item x="16738"/>
        <item x="16373"/>
        <item x="16333"/>
        <item x="641"/>
        <item x="12297"/>
        <item x="11727"/>
        <item x="11648"/>
        <item x="3864"/>
        <item x="4486"/>
        <item x="11422"/>
        <item x="10604"/>
        <item x="8092"/>
        <item x="8369"/>
        <item x="7487"/>
        <item x="8130"/>
        <item x="7390"/>
        <item x="7407"/>
        <item x="9899"/>
        <item x="9333"/>
        <item x="14241"/>
        <item x="20119"/>
        <item x="20090"/>
        <item x="19777"/>
        <item x="19707"/>
        <item x="5737"/>
        <item x="5590"/>
        <item x="5161"/>
        <item x="9163"/>
        <item x="1822"/>
        <item x="19162"/>
        <item x="18836"/>
        <item x="18747"/>
        <item x="18801"/>
        <item x="1078"/>
        <item x="6181"/>
        <item x="6499"/>
        <item x="3450"/>
        <item x="3301"/>
        <item x="2643"/>
        <item x="3749"/>
        <item x="2941"/>
        <item x="3679"/>
        <item x="15187"/>
        <item x="15387"/>
        <item x="15398"/>
        <item x="18069"/>
        <item x="17919"/>
        <item x="17610"/>
        <item x="13540"/>
        <item x="16311"/>
        <item x="16882"/>
        <item x="516"/>
        <item x="78"/>
        <item x="1016"/>
        <item x="615"/>
        <item x="573"/>
        <item x="12028"/>
        <item x="12461"/>
        <item x="12525"/>
        <item x="12033"/>
        <item x="4128"/>
        <item x="11092"/>
        <item x="10324"/>
        <item x="7860"/>
        <item x="7718"/>
        <item x="7563"/>
        <item x="10076"/>
        <item x="10118"/>
        <item x="14499"/>
        <item x="14012"/>
        <item x="21019"/>
        <item x="20192"/>
        <item x="20651"/>
        <item x="19286"/>
        <item x="19813"/>
        <item x="19570"/>
        <item x="5490"/>
        <item x="5417"/>
        <item x="5360"/>
        <item x="9125"/>
        <item x="8575"/>
        <item x="2183"/>
        <item x="2082"/>
        <item x="21158"/>
        <item x="21293"/>
        <item x="18634"/>
        <item x="18783"/>
        <item x="18796"/>
        <item x="14923"/>
        <item x="2683"/>
        <item x="3313"/>
        <item x="2673"/>
        <item x="15971"/>
        <item x="15268"/>
        <item x="17926"/>
        <item x="17430"/>
        <item x="17796"/>
        <item x="18110"/>
        <item x="18330"/>
        <item x="17736"/>
        <item x="13616"/>
        <item x="13566"/>
        <item x="16594"/>
        <item x="215"/>
        <item x="872"/>
        <item x="11610"/>
        <item x="11479"/>
        <item x="4929"/>
        <item x="4870"/>
        <item x="4662"/>
        <item x="3851"/>
        <item x="4804"/>
        <item x="4189"/>
        <item x="11396"/>
        <item x="10699"/>
        <item x="7667"/>
        <item x="8354"/>
        <item x="7873"/>
        <item x="7651"/>
        <item x="10251"/>
        <item x="9812"/>
        <item x="9668"/>
        <item x="13900"/>
        <item x="19914"/>
        <item x="19608"/>
        <item x="5164"/>
        <item x="1880"/>
        <item x="1810"/>
        <item x="1458"/>
        <item x="7149"/>
        <item x="7271"/>
        <item x="7363"/>
        <item x="7209"/>
        <item x="5934"/>
        <item x="6251"/>
        <item x="3403"/>
        <item x="15592"/>
        <item x="15834"/>
        <item x="15005"/>
        <item x="17579"/>
        <item x="12758"/>
        <item x="16724"/>
        <item x="16410"/>
        <item x="16957"/>
        <item x="138"/>
        <item x="12285"/>
        <item x="8468"/>
        <item x="7435"/>
        <item x="7734"/>
        <item x="7550"/>
        <item x="9846"/>
        <item x="10217"/>
        <item x="20254"/>
        <item x="19490"/>
        <item x="5258"/>
        <item x="5218"/>
        <item x="9129"/>
        <item x="9183"/>
        <item x="9202"/>
        <item x="2084"/>
        <item x="2384"/>
        <item x="21151"/>
        <item x="18906"/>
        <item x="21627"/>
        <item x="6848"/>
        <item x="6452"/>
        <item x="5784"/>
        <item x="7350"/>
        <item x="2612"/>
        <item x="3374"/>
        <item x="15228"/>
        <item x="18470"/>
        <item x="18380"/>
        <item x="18512"/>
        <item x="17417"/>
        <item x="12998"/>
        <item x="12783"/>
        <item x="13031"/>
        <item x="13021"/>
        <item x="13244"/>
        <item x="17268"/>
        <item x="17232"/>
        <item x="17267"/>
        <item x="16725"/>
        <item x="4565"/>
        <item x="7752"/>
        <item x="14810"/>
        <item x="1708"/>
        <item x="2872"/>
        <item x="2957"/>
        <item x="2611"/>
        <item x="2888"/>
        <item x="2658"/>
        <item x="2807"/>
        <item x="16157"/>
        <item x="15546"/>
        <item x="15376"/>
        <item x="15335"/>
        <item x="15008"/>
        <item x="15125"/>
        <item x="15136"/>
        <item x="17607"/>
        <item x="17454"/>
        <item x="17356"/>
        <item x="17221"/>
        <item x="16480"/>
        <item x="12207"/>
        <item x="14441"/>
        <item x="9056"/>
        <item x="9045"/>
        <item x="9199"/>
        <item x="8975"/>
        <item x="2405"/>
        <item x="21406"/>
        <item x="1197"/>
        <item x="1329"/>
        <item x="6466"/>
        <item x="3471"/>
        <item x="3063"/>
        <item x="2660"/>
        <item x="2667"/>
        <item x="16135"/>
        <item x="17797"/>
        <item x="17638"/>
        <item x="13383"/>
        <item x="12833"/>
        <item x="175"/>
        <item x="4559"/>
        <item x="4113"/>
        <item x="4125"/>
        <item x="3940"/>
        <item x="3778"/>
        <item x="4602"/>
        <item x="11280"/>
        <item x="9270"/>
        <item x="13695"/>
        <item x="20153"/>
        <item x="20722"/>
        <item x="5016"/>
        <item x="5288"/>
        <item x="8879"/>
        <item x="9042"/>
        <item x="2339"/>
        <item x="1884"/>
        <item x="14790"/>
        <item x="14962"/>
        <item x="14927"/>
        <item x="14918"/>
        <item x="6059"/>
        <item x="7194"/>
        <item x="6745"/>
        <item x="3287"/>
        <item x="2959"/>
        <item x="2995"/>
        <item x="3013"/>
        <item x="15783"/>
        <item x="15406"/>
        <item x="18318"/>
        <item x="17571"/>
        <item x="13102"/>
        <item x="13586"/>
        <item x="17029"/>
        <item x="699"/>
        <item x="83"/>
        <item x="759"/>
        <item x="965"/>
        <item x="835"/>
        <item x="12036"/>
        <item x="12107"/>
        <item x="11912"/>
        <item x="4818"/>
        <item x="4077"/>
        <item x="4186"/>
        <item x="10478"/>
        <item x="11182"/>
        <item x="10530"/>
        <item x="10920"/>
        <item x="7974"/>
        <item x="7429"/>
        <item x="8098"/>
        <item x="8246"/>
        <item x="10003"/>
        <item x="9777"/>
        <item x="9496"/>
        <item x="14707"/>
        <item x="20835"/>
        <item x="5703"/>
        <item x="5634"/>
        <item x="5601"/>
        <item x="8913"/>
        <item x="2320"/>
        <item x="2356"/>
        <item x="2277"/>
        <item x="21441"/>
        <item x="21354"/>
        <item x="3015"/>
        <item x="2774"/>
        <item x="3398"/>
        <item x="2701"/>
        <item x="3518"/>
        <item x="2727"/>
        <item x="16131"/>
        <item x="15213"/>
        <item x="15780"/>
        <item x="18194"/>
        <item x="17434"/>
        <item x="17973"/>
        <item x="18122"/>
        <item x="13681"/>
        <item x="16745"/>
        <item x="952"/>
        <item x="12152"/>
        <item x="11997"/>
        <item x="4883"/>
        <item x="4732"/>
        <item x="3805"/>
        <item x="4196"/>
        <item x="11973"/>
        <item x="11429"/>
        <item x="10679"/>
        <item x="8010"/>
        <item x="20695"/>
        <item x="20052"/>
        <item x="8905"/>
        <item x="8573"/>
        <item x="9146"/>
        <item x="2087"/>
        <item x="8698"/>
        <item x="8819"/>
        <item x="21263"/>
        <item x="21394"/>
        <item x="21219"/>
        <item x="21314"/>
        <item x="18798"/>
        <item x="1153"/>
        <item x="1375"/>
        <item x="1135"/>
        <item x="1143"/>
        <item x="6282"/>
        <item x="6195"/>
        <item x="6971"/>
        <item x="6062"/>
        <item x="6700"/>
        <item x="7339"/>
        <item x="6277"/>
        <item x="5896"/>
        <item x="6000"/>
        <item x="3562"/>
        <item x="15679"/>
        <item x="16168"/>
        <item x="17618"/>
        <item x="17593"/>
        <item x="17867"/>
        <item x="17880"/>
        <item x="17472"/>
        <item x="17599"/>
        <item x="18137"/>
        <item x="13004"/>
        <item x="13303"/>
        <item x="16522"/>
        <item x="16810"/>
        <item x="208"/>
        <item x="379"/>
        <item x="106"/>
        <item x="71"/>
        <item x="11511"/>
        <item x="11939"/>
        <item x="4308"/>
        <item x="4550"/>
        <item x="11187"/>
        <item x="11332"/>
        <item x="7825"/>
        <item x="8409"/>
        <item x="9315"/>
        <item x="14683"/>
        <item x="20561"/>
        <item x="20032"/>
        <item x="8657"/>
        <item x="8529"/>
        <item x="2156"/>
        <item x="1965"/>
        <item x="2282"/>
        <item x="2447"/>
        <item x="19155"/>
        <item x="14781"/>
        <item x="6850"/>
        <item x="2653"/>
        <item x="15188"/>
        <item x="15736"/>
        <item x="15980"/>
        <item x="15462"/>
        <item x="15629"/>
        <item x="15179"/>
        <item x="14993"/>
        <item x="15164"/>
        <item x="15393"/>
        <item x="17834"/>
        <item x="17303"/>
        <item x="184"/>
        <item x="12147"/>
        <item x="11735"/>
        <item x="11747"/>
        <item x="4301"/>
        <item x="14422"/>
        <item x="5205"/>
        <item x="9132"/>
        <item x="2185"/>
        <item x="19064"/>
        <item x="18760"/>
        <item x="6585"/>
        <item x="2759"/>
        <item x="2791"/>
        <item x="15255"/>
        <item x="15432"/>
        <item x="17480"/>
        <item x="705"/>
        <item x="765"/>
        <item x="24"/>
        <item x="125"/>
        <item x="283"/>
        <item x="4601"/>
        <item x="10829"/>
        <item x="8210"/>
        <item x="8675"/>
        <item x="8491"/>
        <item t="default"/>
      </items>
    </pivotField>
    <pivotField dataField="1" numFmtId="42" showAll="0"/>
    <pivotField showAll="0"/>
    <pivotField showAll="0"/>
    <pivotField showAll="0">
      <items count="15">
        <item x="0"/>
        <item x="1"/>
        <item x="2"/>
        <item x="3"/>
        <item x="4"/>
        <item x="5"/>
        <item x="6"/>
        <item x="7"/>
        <item x="8"/>
        <item x="9"/>
        <item x="10"/>
        <item x="11"/>
        <item x="12"/>
        <item x="13"/>
        <item t="default"/>
      </items>
    </pivotField>
  </pivotFields>
  <rowFields count="1">
    <field x="0"/>
  </rowFields>
  <rowItems count="11">
    <i>
      <x/>
    </i>
    <i>
      <x v="2"/>
    </i>
    <i>
      <x v="1"/>
    </i>
    <i>
      <x v="9"/>
    </i>
    <i>
      <x v="6"/>
    </i>
    <i>
      <x v="5"/>
    </i>
    <i>
      <x v="3"/>
    </i>
    <i>
      <x v="4"/>
    </i>
    <i>
      <x v="7"/>
    </i>
    <i>
      <x v="8"/>
    </i>
    <i t="grand">
      <x/>
    </i>
  </rowItems>
  <colItems count="1">
    <i/>
  </colItems>
  <dataFields count="1">
    <dataField name="Average of salary_year_avg" fld="7" subtotal="average" baseField="0" baseItem="0"/>
  </dataFields>
  <chartFormats count="3">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2154DE-C5CD-A844-927B-B4C01A9BC40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axis="axisRow" showAll="0">
      <items count="11">
        <item x="7"/>
        <item x="9"/>
        <item x="0"/>
        <item x="1"/>
        <item x="2"/>
        <item x="6"/>
        <item x="5"/>
        <item x="3"/>
        <item x="4"/>
        <item x="8"/>
        <item t="default"/>
      </items>
    </pivotField>
    <pivotField showAll="0"/>
    <pivotField showAll="0"/>
    <pivotField showAll="0"/>
    <pivotField showAll="0"/>
    <pivotField showAll="0"/>
    <pivotField numFmtId="22" showAll="0"/>
    <pivotField dataFiel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salary_year_avg"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8F00BB89-B020-0749-A5B3-EAF4D2EDE0E4}" sourceName="job_country">
  <pivotTables>
    <pivotTable tabId="12" name="PivotTable1"/>
    <pivotTable tabId="8" name="PivotTable3"/>
    <pivotTable tabId="8" name="PivotTable4"/>
    <pivotTable tabId="14" name="PivotTable5"/>
  </pivotTables>
  <data>
    <tabular pivotCacheId="42431503">
      <items count="108">
        <i x="75" s="1"/>
        <i x="94" s="1"/>
        <i x="47" s="1"/>
        <i x="89" s="1"/>
        <i x="51" s="1"/>
        <i x="37" s="1"/>
        <i x="87" s="1"/>
        <i x="29" s="1"/>
        <i x="93" s="1"/>
        <i x="104" s="1"/>
        <i x="3" s="1"/>
        <i x="107" s="1"/>
        <i x="41" s="1"/>
        <i x="80" s="1"/>
        <i x="15" s="1"/>
        <i x="103" s="1"/>
        <i x="23" s="1"/>
        <i x="24" s="1"/>
        <i x="48" s="1"/>
        <i x="32" s="1"/>
        <i x="61" s="1"/>
        <i x="0" s="1"/>
        <i x="102" s="1"/>
        <i x="19" s="1"/>
        <i x="52" s="1"/>
        <i x="39" s="1"/>
        <i x="5" s="1"/>
        <i x="98" s="1"/>
        <i x="53" s="1"/>
        <i x="83" s="1"/>
        <i x="17" s="1"/>
        <i x="71" s="1"/>
        <i x="27" s="1"/>
        <i x="9" s="1"/>
        <i x="38" s="1"/>
        <i x="69" s="1"/>
        <i x="46" s="1"/>
        <i x="4" s="1"/>
        <i x="63" s="1"/>
        <i x="10" s="1"/>
        <i x="7" s="1"/>
        <i x="77" s="1"/>
        <i x="28" s="1"/>
        <i x="8" s="1"/>
        <i x="49" s="1"/>
        <i x="81" s="1"/>
        <i x="36" s="1"/>
        <i x="43" s="1"/>
        <i x="65" s="1"/>
        <i x="79" s="1"/>
        <i x="60" s="1"/>
        <i x="97" s="1"/>
        <i x="34" s="1"/>
        <i x="62" s="1"/>
        <i x="95" s="1"/>
        <i x="31" s="1"/>
        <i x="88" s="1"/>
        <i x="85" s="1"/>
        <i x="30" s="1"/>
        <i x="22" s="1"/>
        <i x="74" s="1"/>
        <i x="64" s="1"/>
        <i x="73" s="1"/>
        <i x="58" s="1"/>
        <i x="84" s="1"/>
        <i x="26" s="1"/>
        <i x="44" s="1"/>
        <i x="101" s="1"/>
        <i x="70" s="1"/>
        <i x="82" s="1"/>
        <i x="56" s="1"/>
        <i x="59" s="1"/>
        <i x="76" s="1"/>
        <i x="96" s="1"/>
        <i x="42" s="1"/>
        <i x="50" s="1"/>
        <i x="11" s="1"/>
        <i x="12" s="1"/>
        <i x="55" s="1"/>
        <i x="68" s="1"/>
        <i x="90" s="1"/>
        <i x="106" s="1"/>
        <i x="66" s="1"/>
        <i x="18" s="1"/>
        <i x="72" s="1"/>
        <i x="35" s="1"/>
        <i x="14" s="1"/>
        <i x="21" s="1"/>
        <i x="20" s="1"/>
        <i x="86" s="1"/>
        <i x="1" s="1"/>
        <i x="13" s="1"/>
        <i x="45" s="1"/>
        <i x="40" s="1"/>
        <i x="25" s="1"/>
        <i x="91" s="1"/>
        <i x="57" s="1"/>
        <i x="78" s="1"/>
        <i x="92" s="1"/>
        <i x="33" s="1"/>
        <i x="67" s="1"/>
        <i x="6" s="1"/>
        <i x="2" s="1"/>
        <i x="54" s="1"/>
        <i x="99" s="1"/>
        <i x="16" s="1"/>
        <i x="105" s="1"/>
        <i x="10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D740109-A6E0-EE47-99C7-3FCBE83950DC}" sourceName="﻿job_title_short">
  <pivotTables>
    <pivotTable tabId="12" name="PivotTable1"/>
    <pivotTable tabId="8" name="PivotTable3"/>
    <pivotTable tabId="8" name="PivotTable4"/>
  </pivotTables>
  <data>
    <tabular pivotCacheId="42431503">
      <items count="10">
        <i x="4" s="1"/>
        <i x="9" s="1"/>
        <i x="2" s="1"/>
        <i x="1" s="1"/>
        <i x="0" s="1"/>
        <i x="7" s="1"/>
        <i x="6" s="1"/>
        <i x="3"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163826F-D061-FD4A-B2E7-D16FC0CEE171}" cache="Slicer_job_country" caption="Country" startItem="100" rowHeight="251883"/>
  <slicer name="﻿job_title_short 1" xr10:uid="{BB1273F0-81A5-734A-AD5D-11722F58D45D}" cache="Slicer_﻿job_title_short" caption="Job Rol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B0AB7709-C2B8-FE40-A8BB-8628B9EBEA96}" cache="Slicer_job_country" caption="job_country" startItem="9" rowHeight="251883"/>
  <slicer name="﻿job_title_short" xr10:uid="{BA62E089-FBAC-0C41-8FB0-AE572CA3F7A1}" cache="Slicer_﻿job_title_short" caption="﻿job_title_shor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189856-6D1E-E84D-9BB5-AE81F658FAC3}" name="jobs" displayName="jobs" ref="A1:J22003" totalsRowShown="0">
  <autoFilter ref="A1:J22003" xr:uid="{31189856-6D1E-E84D-9BB5-AE81F658FAC3}"/>
  <tableColumns count="10">
    <tableColumn id="1" xr3:uid="{22D1E17C-C8DE-B340-97E4-2C078786BB04}" name="﻿job_title_short"/>
    <tableColumn id="2" xr3:uid="{00908D6D-FF5B-F748-93D9-B9ABB9045689}" name="job_title"/>
    <tableColumn id="3" xr3:uid="{4577B9AE-6600-7C4F-8580-57CC2BFD3B35}" name="job_location"/>
    <tableColumn id="4" xr3:uid="{AB448250-5C9E-3E4C-98D5-BB691E0EC760}" name="job_schedule_type"/>
    <tableColumn id="5" xr3:uid="{E35FA530-AE47-8D40-ACB8-718925072005}" name="job_work_from_home"/>
    <tableColumn id="6" xr3:uid="{533E9134-A2E4-F248-8B70-E653B77D21A5}" name="job_country"/>
    <tableColumn id="7" xr3:uid="{A886E006-257C-4F42-96F3-FC8E1CE8A9FB}" name="job_posted_date" dataDxfId="1"/>
    <tableColumn id="8" xr3:uid="{C4150B10-850A-5C4F-AABD-2E61F6E88647}" name="salary_year_avg" dataDxfId="2"/>
    <tableColumn id="10" xr3:uid="{1595893F-AA9E-584E-9D1B-462FBE64184A}" name="company_name"/>
    <tableColumn id="11" xr3:uid="{888DD76A-CEB9-3542-BCF7-50EF27EB7A70}" name="job_skill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9A1C7-5109-874F-81AD-7E6107C9E64F}" name="Table3" displayName="Table3" ref="A1:J2332" totalsRowShown="0">
  <autoFilter ref="A1:J2332" xr:uid="{31B9A1C7-5109-874F-81AD-7E6107C9E64F}"/>
  <tableColumns count="10">
    <tableColumn id="1" xr3:uid="{10409B47-F26C-0D46-A574-48CF0A71EFAD}" name="﻿job_title_short"/>
    <tableColumn id="2" xr3:uid="{DBC9CA77-1BE5-E840-AFAC-8DF7EA05D51A}" name="job_title"/>
    <tableColumn id="3" xr3:uid="{B8BACB45-A1FC-4647-AB07-0799AE8D11B5}" name="job_location"/>
    <tableColumn id="4" xr3:uid="{AF7ABFC8-29C0-A94A-992B-B6D20327DC26}" name="job_schedule_type"/>
    <tableColumn id="5" xr3:uid="{473D3820-8237-2F45-A51D-573A8BE6D9AD}" name="job_work_from_home"/>
    <tableColumn id="6" xr3:uid="{03372A7F-5E9A-4140-ABB0-61F3F7062AA0}" name="job_country"/>
    <tableColumn id="7" xr3:uid="{9C64F6C1-ECF9-9545-88F9-6E78906408E2}" name="job_posted_date" dataDxfId="0"/>
    <tableColumn id="8" xr3:uid="{90FE2AC0-65C8-D243-83DE-B1BA6A016A8A}" name="salary_year_avg"/>
    <tableColumn id="9" xr3:uid="{5FB53A85-1A79-1B44-9189-57E1589995F1}" name="company_name"/>
    <tableColumn id="10" xr3:uid="{C625F5D7-98E1-7A49-80A9-2F170B94C6D0}" name="job_skil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48F4-6F3E-5146-9534-D7BEE32CA748}">
  <dimension ref="B2:P7"/>
  <sheetViews>
    <sheetView showGridLines="0" zoomScale="65" zoomScaleNormal="50" workbookViewId="0">
      <selection activeCell="G7" sqref="G7"/>
    </sheetView>
  </sheetViews>
  <sheetFormatPr baseColWidth="10" defaultRowHeight="15"/>
  <cols>
    <col min="2" max="6" width="10.83203125" style="13"/>
    <col min="7" max="7" width="25.6640625" style="13" customWidth="1"/>
    <col min="8" max="11" width="10.83203125" style="13"/>
    <col min="12" max="12" width="25" style="13" bestFit="1" customWidth="1"/>
    <col min="13" max="16" width="10.83203125" style="13"/>
  </cols>
  <sheetData>
    <row r="2" spans="2:16" ht="26">
      <c r="B2" s="14" t="s">
        <v>31493</v>
      </c>
      <c r="C2" s="15"/>
      <c r="D2" s="15"/>
      <c r="E2" s="15"/>
      <c r="F2" s="15"/>
      <c r="G2" s="15"/>
      <c r="H2" s="15"/>
      <c r="I2" s="15"/>
      <c r="J2" s="15"/>
      <c r="K2" s="15"/>
      <c r="L2" s="15"/>
      <c r="M2" s="15"/>
      <c r="N2" s="15"/>
      <c r="O2" s="15"/>
      <c r="P2" s="15"/>
    </row>
    <row r="5" spans="2:16" ht="15" customHeight="1">
      <c r="B5" s="18" t="s">
        <v>31494</v>
      </c>
      <c r="C5" s="17"/>
      <c r="D5" s="17"/>
      <c r="E5" s="17"/>
      <c r="F5" s="17"/>
      <c r="G5" s="18" t="s">
        <v>31495</v>
      </c>
      <c r="H5" s="17"/>
      <c r="I5" s="17"/>
      <c r="J5" s="17"/>
      <c r="K5" s="17"/>
      <c r="L5" s="18" t="s">
        <v>31496</v>
      </c>
      <c r="M5" s="20"/>
      <c r="N5" s="20"/>
      <c r="O5" s="15"/>
      <c r="P5" s="15"/>
    </row>
    <row r="6" spans="2:16" ht="26">
      <c r="B6" s="21">
        <f>IFERROR(GETPIVOTDATA("Job Postings",'Monthly Pivot'!$A$3),0)</f>
        <v>22002</v>
      </c>
      <c r="C6" s="17"/>
      <c r="D6" s="17"/>
      <c r="E6" s="17"/>
      <c r="F6" s="17"/>
      <c r="G6" s="19">
        <f>IFERROR(GETPIVOTDATA("Average Salary",'Monthly Pivot'!$A$3),"N/A")</f>
        <v>123287.78694674774</v>
      </c>
      <c r="H6" s="17"/>
      <c r="I6" s="17"/>
      <c r="J6" s="17"/>
      <c r="K6" s="17"/>
      <c r="L6" s="19">
        <f>'Median Calculation'!E4</f>
        <v>115000</v>
      </c>
      <c r="M6" s="20"/>
      <c r="N6" s="20"/>
      <c r="O6" s="15"/>
      <c r="P6" s="15"/>
    </row>
    <row r="7" spans="2:16">
      <c r="B7" s="20"/>
      <c r="C7" s="20"/>
      <c r="D7" s="20"/>
      <c r="E7" s="20"/>
      <c r="F7" s="20"/>
      <c r="G7" s="20"/>
      <c r="H7" s="20"/>
      <c r="I7" s="20"/>
      <c r="J7" s="20"/>
      <c r="K7" s="20"/>
      <c r="L7" s="20"/>
      <c r="M7" s="16"/>
      <c r="N7"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0ABD-7929-5E4B-8FB8-ED888199AD7F}">
  <dimension ref="A1:A13"/>
  <sheetViews>
    <sheetView workbookViewId="0">
      <selection activeCell="A13" sqref="A13"/>
    </sheetView>
  </sheetViews>
  <sheetFormatPr baseColWidth="10" defaultRowHeight="15"/>
  <sheetData>
    <row r="1" spans="1:1">
      <c r="A1" t="s">
        <v>31498</v>
      </c>
    </row>
    <row r="3" spans="1:1">
      <c r="A3" t="s">
        <v>31499</v>
      </c>
    </row>
    <row r="4" spans="1:1">
      <c r="A4" t="s">
        <v>31500</v>
      </c>
    </row>
    <row r="6" spans="1:1">
      <c r="A6" t="s">
        <v>31501</v>
      </c>
    </row>
    <row r="7" spans="1:1">
      <c r="A7" t="s">
        <v>31502</v>
      </c>
    </row>
    <row r="9" spans="1:1">
      <c r="A9" t="s">
        <v>31503</v>
      </c>
    </row>
    <row r="10" spans="1:1">
      <c r="A10" t="s">
        <v>31504</v>
      </c>
    </row>
    <row r="12" spans="1:1">
      <c r="A12" t="s">
        <v>31505</v>
      </c>
    </row>
    <row r="13" spans="1:1">
      <c r="A13" t="s">
        <v>31506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BBA2-C335-B946-B17F-F45A2CED70D4}">
  <sheetPr filterMode="1"/>
  <dimension ref="A1:J152"/>
  <sheetViews>
    <sheetView topLeftCell="A7" zoomScale="109" workbookViewId="0">
      <selection activeCell="F30" sqref="F30"/>
    </sheetView>
  </sheetViews>
  <sheetFormatPr baseColWidth="10" defaultRowHeight="15"/>
  <cols>
    <col min="1" max="1" width="22.6640625" customWidth="1"/>
    <col min="2" max="2" width="15.5" customWidth="1"/>
    <col min="3" max="3" width="15" customWidth="1"/>
    <col min="5" max="5" width="17" customWidth="1"/>
    <col min="6" max="6" width="13.6640625" customWidth="1"/>
  </cols>
  <sheetData>
    <row r="1" spans="1:4">
      <c r="A1" t="s">
        <v>31445</v>
      </c>
      <c r="B1" t="s">
        <v>31451</v>
      </c>
    </row>
    <row r="2" spans="1:4">
      <c r="A2" t="s">
        <v>31446</v>
      </c>
      <c r="B2" s="6">
        <f>AVERAGE(jobs[salary_year_avg])</f>
        <v>123287.78694674774</v>
      </c>
    </row>
    <row r="3" spans="1:4">
      <c r="A3" t="s">
        <v>31447</v>
      </c>
      <c r="B3">
        <f>MEDIAN(jobs[salary_year_avg])</f>
        <v>115000</v>
      </c>
    </row>
    <row r="4" spans="1:4">
      <c r="A4" t="s">
        <v>31448</v>
      </c>
      <c r="B4">
        <f>MAX(jobs[salary_year_avg])</f>
        <v>960000</v>
      </c>
    </row>
    <row r="5" spans="1:4">
      <c r="A5" t="s">
        <v>31449</v>
      </c>
      <c r="B5">
        <f>MIN(jobs[salary_year_avg])</f>
        <v>15000</v>
      </c>
    </row>
    <row r="6" spans="1:4">
      <c r="A6" t="s">
        <v>31450</v>
      </c>
      <c r="B6">
        <f>COUNT(jobs[salary_year_avg])</f>
        <v>22002</v>
      </c>
    </row>
    <row r="10" spans="1:4">
      <c r="A10" t="s">
        <v>31452</v>
      </c>
      <c r="B10" t="s">
        <v>31446</v>
      </c>
      <c r="C10" t="s">
        <v>31447</v>
      </c>
      <c r="D10" t="s">
        <v>31450</v>
      </c>
    </row>
    <row r="11" spans="1:4">
      <c r="A11" t="str" cm="1">
        <f t="array" ref="A11:A20">_xlfn.UNIQUE(jobs[﻿job_title_short])</f>
        <v>Data Scientist</v>
      </c>
      <c r="B11" s="6">
        <f>AVERAGEIF(jobs[﻿job_title_short], A11, jobs[salary_year_avg])</f>
        <v>135988.8371709832</v>
      </c>
      <c r="C11" cm="1">
        <f t="array" ref="C11">MEDIAN(IF(jobs[﻿job_title_short]= A11, jobs[salary_year_avg]))</f>
        <v>127500</v>
      </c>
      <c r="D11">
        <f>COUNTIF(jobs[﻿job_title_short], A11)</f>
        <v>5922</v>
      </c>
    </row>
    <row r="12" spans="1:4">
      <c r="A12" t="str">
        <v>Data Engineer</v>
      </c>
      <c r="B12" s="6">
        <f>AVERAGEIF(jobs[﻿job_title_short], A12, jobs[salary_year_avg])</f>
        <v>130125.60425</v>
      </c>
      <c r="C12" cm="1">
        <f t="array" ref="C12">MEDIAN(IF(jobs[﻿job_title_short]= A12, jobs[salary_year_avg]))</f>
        <v>125000</v>
      </c>
      <c r="D12">
        <f>COUNTIF(jobs[﻿job_title_short], A12)</f>
        <v>4500</v>
      </c>
    </row>
    <row r="13" spans="1:4">
      <c r="A13" t="str">
        <v>Data Analyst</v>
      </c>
      <c r="B13" s="6">
        <f>AVERAGEIF(jobs[﻿job_title_short], A13, jobs[salary_year_avg])</f>
        <v>93842.612791714448</v>
      </c>
      <c r="C13" cm="1">
        <f t="array" ref="C13">MEDIAN(IF(jobs[﻿job_title_short]= A13, jobs[salary_year_avg]))</f>
        <v>90000</v>
      </c>
      <c r="D13">
        <f>COUNTIF(jobs[﻿job_title_short], A13)</f>
        <v>5450</v>
      </c>
    </row>
    <row r="14" spans="1:4">
      <c r="A14" t="str">
        <v>Senior Data Engineer</v>
      </c>
      <c r="B14" s="6">
        <f>AVERAGEIF(jobs[﻿job_title_short], A14, jobs[salary_year_avg])</f>
        <v>145840.61162397862</v>
      </c>
      <c r="C14" cm="1">
        <f t="array" ref="C14">MEDIAN(IF(jobs[﻿job_title_short]= A14, jobs[salary_year_avg]))</f>
        <v>147500</v>
      </c>
      <c r="D14">
        <f>COUNTIF(jobs[﻿job_title_short], A14)</f>
        <v>1591</v>
      </c>
    </row>
    <row r="15" spans="1:4">
      <c r="A15" t="str">
        <v>Business Analyst</v>
      </c>
      <c r="B15" s="6">
        <f>AVERAGEIF(jobs[﻿job_title_short], A15, jobs[salary_year_avg])</f>
        <v>91082.612832991799</v>
      </c>
      <c r="C15" cm="1">
        <f t="array" ref="C15">MEDIAN(IF(jobs[﻿job_title_short]= A15, jobs[salary_year_avg]))</f>
        <v>85000</v>
      </c>
      <c r="D15">
        <f>COUNTIF(jobs[﻿job_title_short], A15)</f>
        <v>610</v>
      </c>
    </row>
    <row r="16" spans="1:4">
      <c r="A16" t="str">
        <v>Software Engineer</v>
      </c>
      <c r="B16" s="6">
        <f>AVERAGEIF(jobs[﻿job_title_short], A16, jobs[salary_year_avg])</f>
        <v>113393.76005420236</v>
      </c>
      <c r="C16" cm="1">
        <f t="array" ref="C16">MEDIAN(IF(jobs[﻿job_title_short]= A16, jobs[salary_year_avg]))</f>
        <v>99150</v>
      </c>
      <c r="D16">
        <f>COUNTIF(jobs[﻿job_title_short], A16)</f>
        <v>467</v>
      </c>
    </row>
    <row r="17" spans="1:6">
      <c r="A17" t="str">
        <v>Senior Data Analyst</v>
      </c>
      <c r="B17" s="6">
        <f>AVERAGEIF(jobs[﻿job_title_short], A17, jobs[salary_year_avg])</f>
        <v>113911.36366462201</v>
      </c>
      <c r="C17" cm="1">
        <f t="array" ref="C17">MEDIAN(IF(jobs[﻿job_title_short]= A17, jobs[salary_year_avg]))</f>
        <v>111175</v>
      </c>
      <c r="D17">
        <f>COUNTIF(jobs[﻿job_title_short], A17)</f>
        <v>1131</v>
      </c>
    </row>
    <row r="18" spans="1:6">
      <c r="A18" t="str">
        <v>Machine Learning Engineer</v>
      </c>
      <c r="B18" s="6">
        <f>AVERAGEIF(jobs[﻿job_title_short], A18, jobs[salary_year_avg])</f>
        <v>126774.31597222222</v>
      </c>
      <c r="C18" cm="1">
        <f t="array" ref="C18">MEDIAN(IF(jobs[﻿job_title_short]= A18, jobs[salary_year_avg]))</f>
        <v>106415</v>
      </c>
      <c r="D18">
        <f>COUNTIF(jobs[﻿job_title_short], A18)</f>
        <v>576</v>
      </c>
    </row>
    <row r="19" spans="1:6">
      <c r="A19" t="str">
        <v>Senior Data Scientist</v>
      </c>
      <c r="B19" s="6">
        <f>AVERAGEIF(jobs[﻿job_title_short], A19, jobs[salary_year_avg])</f>
        <v>154206.29299648668</v>
      </c>
      <c r="C19" cm="1">
        <f t="array" ref="C19">MEDIAN(IF(jobs[﻿job_title_short]= A19, jobs[salary_year_avg]))</f>
        <v>155500</v>
      </c>
      <c r="D19">
        <f>COUNTIF(jobs[﻿job_title_short], A19)</f>
        <v>1690</v>
      </c>
    </row>
    <row r="20" spans="1:6">
      <c r="A20" t="str">
        <v>Cloud Engineer</v>
      </c>
      <c r="B20" s="6">
        <f>AVERAGEIF(jobs[﻿job_title_short], A20, jobs[salary_year_avg])</f>
        <v>111268.45384615385</v>
      </c>
      <c r="C20" cm="1">
        <f t="array" ref="C20">MEDIAN(IF(jobs[﻿job_title_short]= A20, jobs[salary_year_avg]))</f>
        <v>90000</v>
      </c>
      <c r="D20">
        <f>COUNTIF(jobs[﻿job_title_short], A20)</f>
        <v>65</v>
      </c>
    </row>
    <row r="23" spans="1:6">
      <c r="A23" s="7" t="s">
        <v>31465</v>
      </c>
      <c r="B23" s="7" t="s">
        <v>31446</v>
      </c>
      <c r="C23" s="7" t="s">
        <v>31447</v>
      </c>
      <c r="D23" s="7" t="s">
        <v>31450</v>
      </c>
      <c r="E23" s="7" t="s">
        <v>31468</v>
      </c>
      <c r="F23" s="7" t="s">
        <v>31469</v>
      </c>
    </row>
    <row r="24" spans="1:6">
      <c r="A24" t="s">
        <v>31466</v>
      </c>
      <c r="B24" s="6" cm="1">
        <f t="array" ref="B24">AVERAGE(_xlfn._xlws.FILTER(jobs[salary_year_avg],jobs[job_work_from_home]="True"))</f>
        <v>131614.59092339079</v>
      </c>
      <c r="C24" s="6" cm="1">
        <f t="array" ref="C24">MEDIAN(_xlfn._xlws.FILTER(jobs[salary_year_avg], jobs[job_work_from_home] = "TRUE"))</f>
        <v>128914.8125</v>
      </c>
      <c r="D24" cm="1">
        <f t="array" ref="D24">COUNT(_xlfn._xlws.FILTER(jobs[salary_year_avg], jobs[job_work_from_home] = "True"))</f>
        <v>3278</v>
      </c>
      <c r="E24" s="4">
        <f>(D24)/(D24+D25)</f>
        <v>0.14898645577674757</v>
      </c>
      <c r="F24" s="4">
        <f>(B24-B25)/(B25)</f>
        <v>8.0313316454851624E-2</v>
      </c>
    </row>
    <row r="25" spans="1:6">
      <c r="A25" t="s">
        <v>31467</v>
      </c>
      <c r="B25" s="6" cm="1">
        <f t="array" ref="B25">AVERAGE(_xlfn._xlws.FILTER(jobs[salary_year_avg],jobs[job_work_from_home]="False"))</f>
        <v>121830.01812409041</v>
      </c>
      <c r="C25" cm="1">
        <f t="array" ref="C25">MEDIAN(_xlfn._xlws.FILTER(jobs[salary_year_avg], jobs[job_work_from_home] = "False"))</f>
        <v>115000</v>
      </c>
      <c r="D25" cm="1">
        <f t="array" ref="D25">COUNT(_xlfn._xlws.FILTER(jobs[salary_year_avg], jobs[job_work_from_home] = "False"))</f>
        <v>18724</v>
      </c>
      <c r="E25" s="4">
        <f>(D25)/(D24+D25)</f>
        <v>0.85101354422325248</v>
      </c>
      <c r="F25" s="4" t="s">
        <v>31470</v>
      </c>
    </row>
    <row r="27" spans="1:6">
      <c r="A27" s="7" t="s">
        <v>31471</v>
      </c>
      <c r="B27" s="7" t="s">
        <v>31446</v>
      </c>
      <c r="C27" s="7" t="s">
        <v>31447</v>
      </c>
      <c r="D27" s="7" t="s">
        <v>31450</v>
      </c>
      <c r="E27" s="7" t="s">
        <v>31472</v>
      </c>
    </row>
    <row r="28" spans="1:6" hidden="1">
      <c r="A28" t="str" cm="1">
        <f t="array" ref="A28:A135">_xlfn.UNIQUE(jobs[job_country])</f>
        <v>Costa Rica</v>
      </c>
      <c r="B28" cm="1">
        <f t="array" ref="B28">AVERAGE(_xlfn._xlws.FILTER(jobs[salary_year_avg], jobs[job_country] = A28))</f>
        <v>110484.86904761905</v>
      </c>
      <c r="C28" cm="1">
        <f t="array" ref="C28">MEDIAN(_xlfn._xlws.FILTER(jobs[salary_year_avg], jobs[job_country] = A28))</f>
        <v>107025</v>
      </c>
      <c r="D28" cm="1">
        <f t="array" ref="D28">COUNT(_xlfn._xlws.FILTER(jobs[salary_year_avg], jobs[job_country] = A28))</f>
        <v>42</v>
      </c>
      <c r="E28" t="str">
        <f>IF(D28&gt;=100, "Include", "Exclude")</f>
        <v>Exclude</v>
      </c>
    </row>
    <row r="29" spans="1:6">
      <c r="A29" t="str">
        <v>Sudan</v>
      </c>
      <c r="B29" cm="1">
        <f t="array" ref="B29">AVERAGE(_xlfn._xlws.FILTER(jobs[salary_year_avg], jobs[job_country] = A29))</f>
        <v>134051.57794208257</v>
      </c>
      <c r="C29" cm="1">
        <f t="array" ref="C29">MEDIAN(_xlfn._xlws.FILTER(jobs[salary_year_avg], jobs[job_country] = A29))</f>
        <v>129500</v>
      </c>
      <c r="D29" cm="1">
        <f t="array" ref="D29">COUNT(_xlfn._xlws.FILTER(jobs[salary_year_avg], jobs[job_country] = A29))</f>
        <v>1623</v>
      </c>
      <c r="E29" t="str">
        <f t="shared" ref="E29:E92" si="0">IF(D29&gt;=100, "Include", "Exclude")</f>
        <v>Include</v>
      </c>
    </row>
    <row r="30" spans="1:6">
      <c r="A30" t="str">
        <v>United States</v>
      </c>
      <c r="B30" cm="1">
        <f t="array" ref="B30">AVERAGE(_xlfn._xlws.FILTER(jobs[salary_year_avg], jobs[job_country] = A30))</f>
        <v>126136.78002869291</v>
      </c>
      <c r="C30" cm="1">
        <f t="array" ref="C30">MEDIAN(_xlfn._xlws.FILTER(jobs[salary_year_avg], jobs[job_country] = A30))</f>
        <v>119200</v>
      </c>
      <c r="D30" cm="1">
        <f t="array" ref="D30">COUNT(_xlfn._xlws.FILTER(jobs[salary_year_avg], jobs[job_country] = A30))</f>
        <v>15765</v>
      </c>
      <c r="E30" t="str">
        <f t="shared" si="0"/>
        <v>Include</v>
      </c>
    </row>
    <row r="31" spans="1:6" hidden="1">
      <c r="A31" t="str">
        <v>Belgium</v>
      </c>
      <c r="B31" cm="1">
        <f t="array" ref="B31">AVERAGE(_xlfn._xlws.FILTER(jobs[salary_year_avg], jobs[job_country] = A31))</f>
        <v>96550.622807017542</v>
      </c>
      <c r="C31" cm="1">
        <f t="array" ref="C31">MEDIAN(_xlfn._xlws.FILTER(jobs[salary_year_avg], jobs[job_country] = A31))</f>
        <v>89100</v>
      </c>
      <c r="D31" cm="1">
        <f t="array" ref="D31">COUNT(_xlfn._xlws.FILTER(jobs[salary_year_avg], jobs[job_country] = A31))</f>
        <v>57</v>
      </c>
      <c r="E31" t="str">
        <f t="shared" si="0"/>
        <v>Exclude</v>
      </c>
    </row>
    <row r="32" spans="1:6" hidden="1">
      <c r="A32" t="str">
        <v>Honduras</v>
      </c>
      <c r="B32" cm="1">
        <f t="array" ref="B32">AVERAGE(_xlfn._xlws.FILTER(jobs[salary_year_avg], jobs[job_country] = A32))</f>
        <v>63000</v>
      </c>
      <c r="C32" cm="1">
        <f t="array" ref="C32">MEDIAN(_xlfn._xlws.FILTER(jobs[salary_year_avg], jobs[job_country] = A32))</f>
        <v>63000</v>
      </c>
      <c r="D32" cm="1">
        <f t="array" ref="D32">COUNT(_xlfn._xlws.FILTER(jobs[salary_year_avg], jobs[job_country] = A32))</f>
        <v>1</v>
      </c>
      <c r="E32" t="str">
        <f t="shared" si="0"/>
        <v>Exclude</v>
      </c>
    </row>
    <row r="33" spans="1:5" ht="16" hidden="1">
      <c r="A33" s="8" t="str">
        <v>Denmark</v>
      </c>
      <c r="B33" cm="1">
        <f t="array" ref="B33">AVERAGE(_xlfn._xlws.FILTER(jobs[salary_year_avg], jobs[job_country] = A33))</f>
        <v>111008.47222222222</v>
      </c>
      <c r="C33" cm="1">
        <f t="array" ref="C33">MEDIAN(_xlfn._xlws.FILTER(jobs[salary_year_avg], jobs[job_country] = A33))</f>
        <v>105475</v>
      </c>
      <c r="D33" cm="1">
        <f t="array" ref="D33">COUNT(_xlfn._xlws.FILTER(jobs[salary_year_avg], jobs[job_country] = A33))</f>
        <v>18</v>
      </c>
      <c r="E33" t="str">
        <f t="shared" si="0"/>
        <v>Exclude</v>
      </c>
    </row>
    <row r="34" spans="1:5">
      <c r="A34" t="str">
        <v>United Kingdom</v>
      </c>
      <c r="B34" cm="1">
        <f t="array" ref="B34">AVERAGE(_xlfn._xlws.FILTER(jobs[salary_year_avg], jobs[job_country] = A34))</f>
        <v>109951.15156794425</v>
      </c>
      <c r="C34" cm="1">
        <f t="array" ref="C34">MEDIAN(_xlfn._xlws.FILTER(jobs[salary_year_avg], jobs[job_country] = A34))</f>
        <v>104668</v>
      </c>
      <c r="D34" cm="1">
        <f t="array" ref="D34">COUNT(_xlfn._xlws.FILTER(jobs[salary_year_avg], jobs[job_country] = A34))</f>
        <v>287</v>
      </c>
      <c r="E34" t="str">
        <f t="shared" si="0"/>
        <v>Include</v>
      </c>
    </row>
    <row r="35" spans="1:5">
      <c r="A35" t="str">
        <v>India</v>
      </c>
      <c r="B35" cm="1">
        <f t="array" ref="B35">AVERAGE(_xlfn._xlws.FILTER(jobs[salary_year_avg], jobs[job_country] = A35))</f>
        <v>113602.18213058419</v>
      </c>
      <c r="C35" cm="1">
        <f t="array" ref="C35">MEDIAN(_xlfn._xlws.FILTER(jobs[salary_year_avg], jobs[job_country] = A35))</f>
        <v>111175</v>
      </c>
      <c r="D35" cm="1">
        <f t="array" ref="D35">COUNT(_xlfn._xlws.FILTER(jobs[salary_year_avg], jobs[job_country] = A35))</f>
        <v>582</v>
      </c>
      <c r="E35" t="str">
        <f t="shared" si="0"/>
        <v>Include</v>
      </c>
    </row>
    <row r="36" spans="1:5">
      <c r="A36" t="str">
        <v>Israel</v>
      </c>
      <c r="B36" cm="1">
        <f t="array" ref="B36">AVERAGE(_xlfn._xlws.FILTER(jobs[salary_year_avg], jobs[job_country] = A36))</f>
        <v>111304.06310679612</v>
      </c>
      <c r="C36" cm="1">
        <f t="array" ref="C36">MEDIAN(_xlfn._xlws.FILTER(jobs[salary_year_avg], jobs[job_country] = A36))</f>
        <v>111175</v>
      </c>
      <c r="D36" cm="1">
        <f t="array" ref="D36">COUNT(_xlfn._xlws.FILTER(jobs[salary_year_avg], jobs[job_country] = A36))</f>
        <v>103</v>
      </c>
      <c r="E36" t="str">
        <f t="shared" si="0"/>
        <v>Include</v>
      </c>
    </row>
    <row r="37" spans="1:5">
      <c r="A37" t="str">
        <v>Germany</v>
      </c>
      <c r="B37" cm="1">
        <f t="array" ref="B37">AVERAGE(_xlfn._xlws.FILTER(jobs[salary_year_avg], jobs[job_country] = A37))</f>
        <v>115800.56420233463</v>
      </c>
      <c r="C37" cm="1">
        <f t="array" ref="C37">MEDIAN(_xlfn._xlws.FILTER(jobs[salary_year_avg], jobs[job_country] = A37))</f>
        <v>111175</v>
      </c>
      <c r="D37" cm="1">
        <f t="array" ref="D37">COUNT(_xlfn._xlws.FILTER(jobs[salary_year_avg], jobs[job_country] = A37))</f>
        <v>257</v>
      </c>
      <c r="E37" t="str">
        <f t="shared" si="0"/>
        <v>Include</v>
      </c>
    </row>
    <row r="38" spans="1:5" hidden="1">
      <c r="A38" t="str">
        <v>Hungary</v>
      </c>
      <c r="B38" cm="1">
        <f t="array" ref="B38">AVERAGE(_xlfn._xlws.FILTER(jobs[salary_year_avg], jobs[job_country] = A38))</f>
        <v>104035.1370967742</v>
      </c>
      <c r="C38" cm="1">
        <f t="array" ref="C38">MEDIAN(_xlfn._xlws.FILTER(jobs[salary_year_avg], jobs[job_country] = A38))</f>
        <v>92936.5</v>
      </c>
      <c r="D38" cm="1">
        <f t="array" ref="D38">COUNT(_xlfn._xlws.FILTER(jobs[salary_year_avg], jobs[job_country] = A38))</f>
        <v>62</v>
      </c>
      <c r="E38" t="str">
        <f t="shared" si="0"/>
        <v>Exclude</v>
      </c>
    </row>
    <row r="39" spans="1:5">
      <c r="A39" t="str">
        <v>Poland</v>
      </c>
      <c r="B39" cm="1">
        <f t="array" ref="B39">AVERAGE(_xlfn._xlws.FILTER(jobs[salary_year_avg], jobs[job_country] = A39))</f>
        <v>106946.1675</v>
      </c>
      <c r="C39" cm="1">
        <f t="array" ref="C39">MEDIAN(_xlfn._xlws.FILTER(jobs[salary_year_avg], jobs[job_country] = A39))</f>
        <v>98391.5</v>
      </c>
      <c r="D39" cm="1">
        <f t="array" ref="D39">COUNT(_xlfn._xlws.FILTER(jobs[salary_year_avg], jobs[job_country] = A39))</f>
        <v>200</v>
      </c>
      <c r="E39" t="str">
        <f t="shared" si="0"/>
        <v>Include</v>
      </c>
    </row>
    <row r="40" spans="1:5">
      <c r="A40" t="str">
        <v>Portugal</v>
      </c>
      <c r="B40" cm="1">
        <f t="array" ref="B40">AVERAGE(_xlfn._xlws.FILTER(jobs[salary_year_avg], jobs[job_country] = A40))</f>
        <v>116437.6717557252</v>
      </c>
      <c r="C40" cm="1">
        <f t="array" ref="C40">MEDIAN(_xlfn._xlws.FILTER(jobs[salary_year_avg], jobs[job_country] = A40))</f>
        <v>111175</v>
      </c>
      <c r="D40" cm="1">
        <f t="array" ref="D40">COUNT(_xlfn._xlws.FILTER(jobs[salary_year_avg], jobs[job_country] = A40))</f>
        <v>131</v>
      </c>
      <c r="E40" t="str">
        <f t="shared" si="0"/>
        <v>Include</v>
      </c>
    </row>
    <row r="41" spans="1:5" hidden="1">
      <c r="A41" t="str">
        <v>Sweden</v>
      </c>
      <c r="B41" cm="1">
        <f t="array" ref="B41">AVERAGE(_xlfn._xlws.FILTER(jobs[salary_year_avg], jobs[job_country] = A41))</f>
        <v>120636.6170212766</v>
      </c>
      <c r="C41" cm="1">
        <f t="array" ref="C41">MEDIAN(_xlfn._xlws.FILTER(jobs[salary_year_avg], jobs[job_country] = A41))</f>
        <v>118140</v>
      </c>
      <c r="D41" cm="1">
        <f t="array" ref="D41">COUNT(_xlfn._xlws.FILTER(jobs[salary_year_avg], jobs[job_country] = A41))</f>
        <v>47</v>
      </c>
      <c r="E41" t="str">
        <f t="shared" si="0"/>
        <v>Exclude</v>
      </c>
    </row>
    <row r="42" spans="1:5" hidden="1">
      <c r="A42" t="str">
        <v>South Africa</v>
      </c>
      <c r="B42" cm="1">
        <f t="array" ref="B42">AVERAGE(_xlfn._xlws.FILTER(jobs[salary_year_avg], jobs[job_country] = A42))</f>
        <v>105634.26630434782</v>
      </c>
      <c r="C42" cm="1">
        <f t="array" ref="C42">MEDIAN(_xlfn._xlws.FILTER(jobs[salary_year_avg], jobs[job_country] = A42))</f>
        <v>86285</v>
      </c>
      <c r="D42" cm="1">
        <f t="array" ref="D42">COUNT(_xlfn._xlws.FILTER(jobs[salary_year_avg], jobs[job_country] = A42))</f>
        <v>92</v>
      </c>
      <c r="E42" t="str">
        <f t="shared" si="0"/>
        <v>Exclude</v>
      </c>
    </row>
    <row r="43" spans="1:5" hidden="1">
      <c r="A43" t="str">
        <v>Bulgaria</v>
      </c>
      <c r="B43" cm="1">
        <f t="array" ref="B43">AVERAGE(_xlfn._xlws.FILTER(jobs[salary_year_avg], jobs[job_country] = A43))</f>
        <v>111136.85714285714</v>
      </c>
      <c r="C43" cm="1">
        <f t="array" ref="C43">MEDIAN(_xlfn._xlws.FILTER(jobs[salary_year_avg], jobs[job_country] = A43))</f>
        <v>105000</v>
      </c>
      <c r="D43" cm="1">
        <f t="array" ref="D43">COUNT(_xlfn._xlws.FILTER(jobs[salary_year_avg], jobs[job_country] = A43))</f>
        <v>35</v>
      </c>
      <c r="E43" t="str">
        <f t="shared" si="0"/>
        <v>Exclude</v>
      </c>
    </row>
    <row r="44" spans="1:5" hidden="1">
      <c r="A44" t="str">
        <v>Vietnam</v>
      </c>
      <c r="B44" cm="1">
        <f t="array" ref="B44">AVERAGE(_xlfn._xlws.FILTER(jobs[salary_year_avg], jobs[job_country] = A44))</f>
        <v>90927.236363636359</v>
      </c>
      <c r="C44" cm="1">
        <f t="array" ref="C44">MEDIAN(_xlfn._xlws.FILTER(jobs[salary_year_avg], jobs[job_country] = A44))</f>
        <v>79200</v>
      </c>
      <c r="D44" cm="1">
        <f t="array" ref="D44">COUNT(_xlfn._xlws.FILTER(jobs[salary_year_avg], jobs[job_country] = A44))</f>
        <v>55</v>
      </c>
      <c r="E44" t="str">
        <f t="shared" si="0"/>
        <v>Exclude</v>
      </c>
    </row>
    <row r="45" spans="1:5" hidden="1">
      <c r="A45" t="str">
        <v>Estonia</v>
      </c>
      <c r="B45" cm="1">
        <f t="array" ref="B45">AVERAGE(_xlfn._xlws.FILTER(jobs[salary_year_avg], jobs[job_country] = A45))</f>
        <v>84618.5</v>
      </c>
      <c r="C45" cm="1">
        <f t="array" ref="C45">MEDIAN(_xlfn._xlws.FILTER(jobs[salary_year_avg], jobs[job_country] = A45))</f>
        <v>75000</v>
      </c>
      <c r="D45" cm="1">
        <f t="array" ref="D45">COUNT(_xlfn._xlws.FILTER(jobs[salary_year_avg], jobs[job_country] = A45))</f>
        <v>23</v>
      </c>
      <c r="E45" t="str">
        <f t="shared" si="0"/>
        <v>Exclude</v>
      </c>
    </row>
    <row r="46" spans="1:5" hidden="1">
      <c r="A46" t="str">
        <v>Singapore</v>
      </c>
      <c r="B46" cm="1">
        <f t="array" ref="B46">AVERAGE(_xlfn._xlws.FILTER(jobs[salary_year_avg], jobs[job_country] = A46))</f>
        <v>106857.24489795919</v>
      </c>
      <c r="C46" cm="1">
        <f t="array" ref="C46">MEDIAN(_xlfn._xlws.FILTER(jobs[salary_year_avg], jobs[job_country] = A46))</f>
        <v>100500</v>
      </c>
      <c r="D46" cm="1">
        <f t="array" ref="D46">COUNT(_xlfn._xlws.FILTER(jobs[salary_year_avg], jobs[job_country] = A46))</f>
        <v>98</v>
      </c>
      <c r="E46" t="str">
        <f t="shared" si="0"/>
        <v>Exclude</v>
      </c>
    </row>
    <row r="47" spans="1:5" hidden="1">
      <c r="A47" t="str">
        <v>Croatia</v>
      </c>
      <c r="B47" cm="1">
        <f t="array" ref="B47">AVERAGE(_xlfn._xlws.FILTER(jobs[salary_year_avg], jobs[job_country] = A47))</f>
        <v>98509.631578947374</v>
      </c>
      <c r="C47" cm="1">
        <f t="array" ref="C47">MEDIAN(_xlfn._xlws.FILTER(jobs[salary_year_avg], jobs[job_country] = A47))</f>
        <v>96773</v>
      </c>
      <c r="D47" cm="1">
        <f t="array" ref="D47">COUNT(_xlfn._xlws.FILTER(jobs[salary_year_avg], jobs[job_country] = A47))</f>
        <v>19</v>
      </c>
      <c r="E47" t="str">
        <f t="shared" si="0"/>
        <v>Exclude</v>
      </c>
    </row>
    <row r="48" spans="1:5">
      <c r="A48" t="str">
        <v>Spain</v>
      </c>
      <c r="B48" cm="1">
        <f t="array" ref="B48">AVERAGE(_xlfn._xlws.FILTER(jobs[salary_year_avg], jobs[job_country] = A48))</f>
        <v>107357.1875</v>
      </c>
      <c r="C48" cm="1">
        <f t="array" ref="C48">MEDIAN(_xlfn._xlws.FILTER(jobs[salary_year_avg], jobs[job_country] = A48))</f>
        <v>98391.5</v>
      </c>
      <c r="D48" cm="1">
        <f t="array" ref="D48">COUNT(_xlfn._xlws.FILTER(jobs[salary_year_avg], jobs[job_country] = A48))</f>
        <v>144</v>
      </c>
      <c r="E48" t="str">
        <f t="shared" si="0"/>
        <v>Include</v>
      </c>
    </row>
    <row r="49" spans="1:5" hidden="1">
      <c r="A49" t="str">
        <v>South Korea</v>
      </c>
      <c r="B49" cm="1">
        <f t="array" ref="B49">AVERAGE(_xlfn._xlws.FILTER(jobs[salary_year_avg], jobs[job_country] = A49))</f>
        <v>116930.33333333333</v>
      </c>
      <c r="C49" cm="1">
        <f t="array" ref="C49">MEDIAN(_xlfn._xlws.FILTER(jobs[salary_year_avg], jobs[job_country] = A49))</f>
        <v>111175</v>
      </c>
      <c r="D49" cm="1">
        <f t="array" ref="D49">COUNT(_xlfn._xlws.FILTER(jobs[salary_year_avg], jobs[job_country] = A49))</f>
        <v>63</v>
      </c>
      <c r="E49" t="str">
        <f t="shared" si="0"/>
        <v>Exclude</v>
      </c>
    </row>
    <row r="50" spans="1:5">
      <c r="A50" t="str">
        <v>Mexico</v>
      </c>
      <c r="B50" cm="1">
        <f t="array" ref="B50">AVERAGE(_xlfn._xlws.FILTER(jobs[salary_year_avg], jobs[job_country] = A50))</f>
        <v>114950.23873873874</v>
      </c>
      <c r="C50" cm="1">
        <f t="array" ref="C50">MEDIAN(_xlfn._xlws.FILTER(jobs[salary_year_avg], jobs[job_country] = A50))</f>
        <v>109500</v>
      </c>
      <c r="D50" cm="1">
        <f t="array" ref="D50">COUNT(_xlfn._xlws.FILTER(jobs[salary_year_avg], jobs[job_country] = A50))</f>
        <v>111</v>
      </c>
      <c r="E50" t="str">
        <f t="shared" si="0"/>
        <v>Include</v>
      </c>
    </row>
    <row r="51" spans="1:5">
      <c r="A51" t="str">
        <v>Canada</v>
      </c>
      <c r="B51" cm="1">
        <f t="array" ref="B51">AVERAGE(_xlfn._xlws.FILTER(jobs[salary_year_avg], jobs[job_country] = A51))</f>
        <v>123121.53347732182</v>
      </c>
      <c r="C51" cm="1">
        <f t="array" ref="C51">MEDIAN(_xlfn._xlws.FILTER(jobs[salary_year_avg], jobs[job_country] = A51))</f>
        <v>115000</v>
      </c>
      <c r="D51" cm="1">
        <f t="array" ref="D51">COUNT(_xlfn._xlws.FILTER(jobs[salary_year_avg], jobs[job_country] = A51))</f>
        <v>463</v>
      </c>
      <c r="E51" t="str">
        <f t="shared" si="0"/>
        <v>Include</v>
      </c>
    </row>
    <row r="52" spans="1:5" hidden="1">
      <c r="A52" t="str">
        <v>Chile</v>
      </c>
      <c r="B52" cm="1">
        <f t="array" ref="B52">AVERAGE(_xlfn._xlws.FILTER(jobs[salary_year_avg], jobs[job_country] = A52))</f>
        <v>124918.45454545454</v>
      </c>
      <c r="C52" cm="1">
        <f t="array" ref="C52">MEDIAN(_xlfn._xlws.FILTER(jobs[salary_year_avg], jobs[job_country] = A52))</f>
        <v>146000</v>
      </c>
      <c r="D52" cm="1">
        <f t="array" ref="D52">COUNT(_xlfn._xlws.FILTER(jobs[salary_year_avg], jobs[job_country] = A52))</f>
        <v>11</v>
      </c>
      <c r="E52" t="str">
        <f t="shared" si="0"/>
        <v>Exclude</v>
      </c>
    </row>
    <row r="53" spans="1:5" hidden="1">
      <c r="A53" t="str">
        <v>Thailand</v>
      </c>
      <c r="B53" cm="1">
        <f t="array" ref="B53">AVERAGE(_xlfn._xlws.FILTER(jobs[salary_year_avg], jobs[job_country] = A53))</f>
        <v>101700.57407407407</v>
      </c>
      <c r="C53" cm="1">
        <f t="array" ref="C53">MEDIAN(_xlfn._xlws.FILTER(jobs[salary_year_avg], jobs[job_country] = A53))</f>
        <v>92982.25</v>
      </c>
      <c r="D53" cm="1">
        <f t="array" ref="D53">COUNT(_xlfn._xlws.FILTER(jobs[salary_year_avg], jobs[job_country] = A53))</f>
        <v>54</v>
      </c>
      <c r="E53" t="str">
        <f t="shared" si="0"/>
        <v>Exclude</v>
      </c>
    </row>
    <row r="54" spans="1:5" hidden="1">
      <c r="A54" t="str">
        <v>Netherlands</v>
      </c>
      <c r="B54" cm="1">
        <f t="array" ref="B54">AVERAGE(_xlfn._xlws.FILTER(jobs[salary_year_avg], jobs[job_country] = A54))</f>
        <v>115232.24712643678</v>
      </c>
      <c r="C54" cm="1">
        <f t="array" ref="C54">MEDIAN(_xlfn._xlws.FILTER(jobs[salary_year_avg], jobs[job_country] = A54))</f>
        <v>98500</v>
      </c>
      <c r="D54" cm="1">
        <f t="array" ref="D54">COUNT(_xlfn._xlws.FILTER(jobs[salary_year_avg], jobs[job_country] = A54))</f>
        <v>87</v>
      </c>
      <c r="E54" t="str">
        <f t="shared" si="0"/>
        <v>Exclude</v>
      </c>
    </row>
    <row r="55" spans="1:5">
      <c r="A55" t="str">
        <v>France</v>
      </c>
      <c r="B55" cm="1">
        <f t="array" ref="B55">AVERAGE(_xlfn._xlws.FILTER(jobs[salary_year_avg], jobs[job_country] = A55))</f>
        <v>104511.65822784811</v>
      </c>
      <c r="C55" cm="1">
        <f t="array" ref="C55">MEDIAN(_xlfn._xlws.FILTER(jobs[salary_year_avg], jobs[job_country] = A55))</f>
        <v>97444</v>
      </c>
      <c r="D55" cm="1">
        <f t="array" ref="D55">COUNT(_xlfn._xlws.FILTER(jobs[salary_year_avg], jobs[job_country] = A55))</f>
        <v>237</v>
      </c>
      <c r="E55" t="str">
        <f t="shared" si="0"/>
        <v>Include</v>
      </c>
    </row>
    <row r="56" spans="1:5" hidden="1">
      <c r="A56" t="str">
        <v>Ireland</v>
      </c>
      <c r="B56" cm="1">
        <f t="array" ref="B56">AVERAGE(_xlfn._xlws.FILTER(jobs[salary_year_avg], jobs[job_country] = A56))</f>
        <v>121133.44339622642</v>
      </c>
      <c r="C56" cm="1">
        <f t="array" ref="C56">MEDIAN(_xlfn._xlws.FILTER(jobs[salary_year_avg], jobs[job_country] = A56))</f>
        <v>115000</v>
      </c>
      <c r="D56" cm="1">
        <f t="array" ref="D56">COUNT(_xlfn._xlws.FILTER(jobs[salary_year_avg], jobs[job_country] = A56))</f>
        <v>53</v>
      </c>
      <c r="E56" t="str">
        <f t="shared" si="0"/>
        <v>Exclude</v>
      </c>
    </row>
    <row r="57" spans="1:5" hidden="1">
      <c r="A57" t="str">
        <v>Bahamas</v>
      </c>
      <c r="B57" cm="1">
        <f t="array" ref="B57">AVERAGE(_xlfn._xlws.FILTER(jobs[salary_year_avg], jobs[job_country] = A57))</f>
        <v>201511.61904761905</v>
      </c>
      <c r="C57" cm="1">
        <f t="array" ref="C57">MEDIAN(_xlfn._xlws.FILTER(jobs[salary_year_avg], jobs[job_country] = A57))</f>
        <v>208114</v>
      </c>
      <c r="D57" cm="1">
        <f t="array" ref="D57">COUNT(_xlfn._xlws.FILTER(jobs[salary_year_avg], jobs[job_country] = A57))</f>
        <v>21</v>
      </c>
      <c r="E57" t="str">
        <f t="shared" si="0"/>
        <v>Exclude</v>
      </c>
    </row>
    <row r="58" spans="1:5" hidden="1">
      <c r="A58" t="str">
        <v>Mauritius</v>
      </c>
      <c r="B58" cm="1">
        <f t="array" ref="B58">AVERAGE(_xlfn._xlws.FILTER(jobs[salary_year_avg], jobs[job_country] = A58))</f>
        <v>86509.142857142855</v>
      </c>
      <c r="C58" cm="1">
        <f t="array" ref="C58">MEDIAN(_xlfn._xlws.FILTER(jobs[salary_year_avg], jobs[job_country] = A58))</f>
        <v>69300</v>
      </c>
      <c r="D58" cm="1">
        <f t="array" ref="D58">COUNT(_xlfn._xlws.FILTER(jobs[salary_year_avg], jobs[job_country] = A58))</f>
        <v>7</v>
      </c>
      <c r="E58" t="str">
        <f t="shared" si="0"/>
        <v>Exclude</v>
      </c>
    </row>
    <row r="59" spans="1:5" hidden="1">
      <c r="A59" t="str">
        <v>Malaysia</v>
      </c>
      <c r="B59" cm="1">
        <f t="array" ref="B59">AVERAGE(_xlfn._xlws.FILTER(jobs[salary_year_avg], jobs[job_country] = A59))</f>
        <v>94981.87704918033</v>
      </c>
      <c r="C59" cm="1">
        <f t="array" ref="C59">MEDIAN(_xlfn._xlws.FILTER(jobs[salary_year_avg], jobs[job_country] = A59))</f>
        <v>79200</v>
      </c>
      <c r="D59" cm="1">
        <f t="array" ref="D59">COUNT(_xlfn._xlws.FILTER(jobs[salary_year_avg], jobs[job_country] = A59))</f>
        <v>61</v>
      </c>
      <c r="E59" t="str">
        <f t="shared" si="0"/>
        <v>Exclude</v>
      </c>
    </row>
    <row r="60" spans="1:5" hidden="1">
      <c r="A60" t="str">
        <v>Colombia</v>
      </c>
      <c r="B60" cm="1">
        <f t="array" ref="B60">AVERAGE(_xlfn._xlws.FILTER(jobs[salary_year_avg], jobs[job_country] = A60))</f>
        <v>107785.76086956522</v>
      </c>
      <c r="C60" cm="1">
        <f t="array" ref="C60">MEDIAN(_xlfn._xlws.FILTER(jobs[salary_year_avg], jobs[job_country] = A60))</f>
        <v>109500</v>
      </c>
      <c r="D60" cm="1">
        <f t="array" ref="D60">COUNT(_xlfn._xlws.FILTER(jobs[salary_year_avg], jobs[job_country] = A60))</f>
        <v>69</v>
      </c>
      <c r="E60" t="str">
        <f t="shared" si="0"/>
        <v>Exclude</v>
      </c>
    </row>
    <row r="61" spans="1:5" hidden="1">
      <c r="A61" t="str">
        <v>Ukraine</v>
      </c>
      <c r="B61" cm="1">
        <f t="array" ref="B61">AVERAGE(_xlfn._xlws.FILTER(jobs[salary_year_avg], jobs[job_country] = A61))</f>
        <v>94186.140625</v>
      </c>
      <c r="C61" cm="1">
        <f t="array" ref="C61">MEDIAN(_xlfn._xlws.FILTER(jobs[salary_year_avg], jobs[job_country] = A61))</f>
        <v>89100</v>
      </c>
      <c r="D61" cm="1">
        <f t="array" ref="D61">COUNT(_xlfn._xlws.FILTER(jobs[salary_year_avg], jobs[job_country] = A61))</f>
        <v>32</v>
      </c>
      <c r="E61" t="str">
        <f t="shared" si="0"/>
        <v>Exclude</v>
      </c>
    </row>
    <row r="62" spans="1:5" hidden="1">
      <c r="A62" t="str">
        <v>Lithuania</v>
      </c>
      <c r="B62" cm="1">
        <f t="array" ref="B62">AVERAGE(_xlfn._xlws.FILTER(jobs[salary_year_avg], jobs[job_country] = A62))</f>
        <v>112562.3</v>
      </c>
      <c r="C62" cm="1">
        <f t="array" ref="C62">MEDIAN(_xlfn._xlws.FILTER(jobs[salary_year_avg], jobs[job_country] = A62))</f>
        <v>100500</v>
      </c>
      <c r="D62" cm="1">
        <f t="array" ref="D62">COUNT(_xlfn._xlws.FILTER(jobs[salary_year_avg], jobs[job_country] = A62))</f>
        <v>10</v>
      </c>
      <c r="E62" t="str">
        <f t="shared" si="0"/>
        <v>Exclude</v>
      </c>
    </row>
    <row r="63" spans="1:5" hidden="1">
      <c r="A63" t="str">
        <v>Slovenia</v>
      </c>
      <c r="B63" cm="1">
        <f t="array" ref="B63">AVERAGE(_xlfn._xlws.FILTER(jobs[salary_year_avg], jobs[job_country] = A63))</f>
        <v>86066.666666666672</v>
      </c>
      <c r="C63" cm="1">
        <f t="array" ref="C63">MEDIAN(_xlfn._xlws.FILTER(jobs[salary_year_avg], jobs[job_country] = A63))</f>
        <v>80850</v>
      </c>
      <c r="D63" cm="1">
        <f t="array" ref="D63">COUNT(_xlfn._xlws.FILTER(jobs[salary_year_avg], jobs[job_country] = A63))</f>
        <v>9</v>
      </c>
      <c r="E63" t="str">
        <f t="shared" si="0"/>
        <v>Exclude</v>
      </c>
    </row>
    <row r="64" spans="1:5" hidden="1">
      <c r="A64" t="str">
        <v>Japan</v>
      </c>
      <c r="B64" cm="1">
        <f t="array" ref="B64">AVERAGE(_xlfn._xlws.FILTER(jobs[salary_year_avg], jobs[job_country] = A64))</f>
        <v>111866.984375</v>
      </c>
      <c r="C64" cm="1">
        <f t="array" ref="C64">MEDIAN(_xlfn._xlws.FILTER(jobs[salary_year_avg], jobs[job_country] = A64))</f>
        <v>103014.5</v>
      </c>
      <c r="D64" cm="1">
        <f t="array" ref="D64">COUNT(_xlfn._xlws.FILTER(jobs[salary_year_avg], jobs[job_country] = A64))</f>
        <v>32</v>
      </c>
      <c r="E64" t="str">
        <f t="shared" si="0"/>
        <v>Exclude</v>
      </c>
    </row>
    <row r="65" spans="1:5" hidden="1">
      <c r="A65" t="str">
        <v>Austria</v>
      </c>
      <c r="B65" cm="1">
        <f t="array" ref="B65">AVERAGE(_xlfn._xlws.FILTER(jobs[salary_year_avg], jobs[job_country] = A65))</f>
        <v>105269.19444444444</v>
      </c>
      <c r="C65" cm="1">
        <f t="array" ref="C65">MEDIAN(_xlfn._xlws.FILTER(jobs[salary_year_avg], jobs[job_country] = A65))</f>
        <v>89100</v>
      </c>
      <c r="D65" cm="1">
        <f t="array" ref="D65">COUNT(_xlfn._xlws.FILTER(jobs[salary_year_avg], jobs[job_country] = A65))</f>
        <v>18</v>
      </c>
      <c r="E65" t="str">
        <f t="shared" si="0"/>
        <v>Exclude</v>
      </c>
    </row>
    <row r="66" spans="1:5" hidden="1">
      <c r="A66" t="str">
        <v>Greece</v>
      </c>
      <c r="B66" cm="1">
        <f t="array" ref="B66">AVERAGE(_xlfn._xlws.FILTER(jobs[salary_year_avg], jobs[job_country] = A66))</f>
        <v>102212.13414634146</v>
      </c>
      <c r="C66" cm="1">
        <f t="array" ref="C66">MEDIAN(_xlfn._xlws.FILTER(jobs[salary_year_avg], jobs[job_country] = A66))</f>
        <v>96773</v>
      </c>
      <c r="D66" cm="1">
        <f t="array" ref="D66">COUNT(_xlfn._xlws.FILTER(jobs[salary_year_avg], jobs[job_country] = A66))</f>
        <v>82</v>
      </c>
      <c r="E66" t="str">
        <f t="shared" si="0"/>
        <v>Exclude</v>
      </c>
    </row>
    <row r="67" spans="1:5" hidden="1">
      <c r="A67" t="str">
        <v>Czechia</v>
      </c>
      <c r="B67" cm="1">
        <f t="array" ref="B67">AVERAGE(_xlfn._xlws.FILTER(jobs[salary_year_avg], jobs[job_country] = A67))</f>
        <v>111476.25675675676</v>
      </c>
      <c r="C67" cm="1">
        <f t="array" ref="C67">MEDIAN(_xlfn._xlws.FILTER(jobs[salary_year_avg], jobs[job_country] = A67))</f>
        <v>98500</v>
      </c>
      <c r="D67" cm="1">
        <f t="array" ref="D67">COUNT(_xlfn._xlws.FILTER(jobs[salary_year_avg], jobs[job_country] = A67))</f>
        <v>37</v>
      </c>
      <c r="E67" t="str">
        <f t="shared" si="0"/>
        <v>Exclude</v>
      </c>
    </row>
    <row r="68" spans="1:5" hidden="1">
      <c r="A68" t="str">
        <v>Taiwan</v>
      </c>
      <c r="B68" cm="1">
        <f t="array" ref="B68">AVERAGE(_xlfn._xlws.FILTER(jobs[salary_year_avg], jobs[job_country] = A68))</f>
        <v>83458.672413793101</v>
      </c>
      <c r="C68" cm="1">
        <f t="array" ref="C68">MEDIAN(_xlfn._xlws.FILTER(jobs[salary_year_avg], jobs[job_country] = A68))</f>
        <v>79200</v>
      </c>
      <c r="D68" cm="1">
        <f t="array" ref="D68">COUNT(_xlfn._xlws.FILTER(jobs[salary_year_avg], jobs[job_country] = A68))</f>
        <v>29</v>
      </c>
      <c r="E68" t="str">
        <f t="shared" si="0"/>
        <v>Exclude</v>
      </c>
    </row>
    <row r="69" spans="1:5" hidden="1">
      <c r="A69" t="str">
        <v>Brazil</v>
      </c>
      <c r="B69" cm="1">
        <f t="array" ref="B69">AVERAGE(_xlfn._xlws.FILTER(jobs[salary_year_avg], jobs[job_country] = A69))</f>
        <v>117263.35245901639</v>
      </c>
      <c r="C69" cm="1">
        <f t="array" ref="C69">MEDIAN(_xlfn._xlws.FILTER(jobs[salary_year_avg], jobs[job_country] = A69))</f>
        <v>111175</v>
      </c>
      <c r="D69" cm="1">
        <f t="array" ref="D69">COUNT(_xlfn._xlws.FILTER(jobs[salary_year_avg], jobs[job_country] = A69))</f>
        <v>61</v>
      </c>
      <c r="E69" t="str">
        <f t="shared" si="0"/>
        <v>Exclude</v>
      </c>
    </row>
    <row r="70" spans="1:5" hidden="1">
      <c r="A70" t="str">
        <v>Peru</v>
      </c>
      <c r="B70" cm="1">
        <f t="array" ref="B70">AVERAGE(_xlfn._xlws.FILTER(jobs[salary_year_avg], jobs[job_country] = A70))</f>
        <v>105515</v>
      </c>
      <c r="C70" cm="1">
        <f t="array" ref="C70">MEDIAN(_xlfn._xlws.FILTER(jobs[salary_year_avg], jobs[job_country] = A70))</f>
        <v>102500</v>
      </c>
      <c r="D70" cm="1">
        <f t="array" ref="D70">COUNT(_xlfn._xlws.FILTER(jobs[salary_year_avg], jobs[job_country] = A70))</f>
        <v>5</v>
      </c>
      <c r="E70" t="str">
        <f t="shared" si="0"/>
        <v>Exclude</v>
      </c>
    </row>
    <row r="71" spans="1:5" hidden="1">
      <c r="A71" t="str">
        <v>Jordan</v>
      </c>
      <c r="B71" cm="1">
        <f t="array" ref="B71">AVERAGE(_xlfn._xlws.FILTER(jobs[salary_year_avg], jobs[job_country] = A71))</f>
        <v>66346</v>
      </c>
      <c r="C71" cm="1">
        <f t="array" ref="C71">MEDIAN(_xlfn._xlws.FILTER(jobs[salary_year_avg], jobs[job_country] = A71))</f>
        <v>66346</v>
      </c>
      <c r="D71" cm="1">
        <f t="array" ref="D71">COUNT(_xlfn._xlws.FILTER(jobs[salary_year_avg], jobs[job_country] = A71))</f>
        <v>2</v>
      </c>
      <c r="E71" t="str">
        <f t="shared" si="0"/>
        <v>Exclude</v>
      </c>
    </row>
    <row r="72" spans="1:5" hidden="1">
      <c r="A72" t="str">
        <v>New Zealand</v>
      </c>
      <c r="B72" cm="1">
        <f t="array" ref="B72">AVERAGE(_xlfn._xlws.FILTER(jobs[salary_year_avg], jobs[job_country] = A72))</f>
        <v>106963.66071428571</v>
      </c>
      <c r="C72" cm="1">
        <f t="array" ref="C72">MEDIAN(_xlfn._xlws.FILTER(jobs[salary_year_avg], jobs[job_country] = A72))</f>
        <v>101500</v>
      </c>
      <c r="D72" cm="1">
        <f t="array" ref="D72">COUNT(_xlfn._xlws.FILTER(jobs[salary_year_avg], jobs[job_country] = A72))</f>
        <v>28</v>
      </c>
      <c r="E72" t="str">
        <f t="shared" si="0"/>
        <v>Exclude</v>
      </c>
    </row>
    <row r="73" spans="1:5" hidden="1">
      <c r="A73" t="str">
        <v>Switzerland</v>
      </c>
      <c r="B73" cm="1">
        <f t="array" ref="B73">AVERAGE(_xlfn._xlws.FILTER(jobs[salary_year_avg], jobs[job_country] = A73))</f>
        <v>105229.03703703704</v>
      </c>
      <c r="C73" cm="1">
        <f t="array" ref="C73">MEDIAN(_xlfn._xlws.FILTER(jobs[salary_year_avg], jobs[job_country] = A73))</f>
        <v>89100</v>
      </c>
      <c r="D73" cm="1">
        <f t="array" ref="D73">COUNT(_xlfn._xlws.FILTER(jobs[salary_year_avg], jobs[job_country] = A73))</f>
        <v>54</v>
      </c>
      <c r="E73" t="str">
        <f t="shared" si="0"/>
        <v>Exclude</v>
      </c>
    </row>
    <row r="74" spans="1:5" hidden="1">
      <c r="A74" t="str">
        <v>Guatemala</v>
      </c>
      <c r="B74" cm="1">
        <f t="array" ref="B74">AVERAGE(_xlfn._xlws.FILTER(jobs[salary_year_avg], jobs[job_country] = A74))</f>
        <v>68750</v>
      </c>
      <c r="C74" cm="1">
        <f t="array" ref="C74">MEDIAN(_xlfn._xlws.FILTER(jobs[salary_year_avg], jobs[job_country] = A74))</f>
        <v>68750</v>
      </c>
      <c r="D74" cm="1">
        <f t="array" ref="D74">COUNT(_xlfn._xlws.FILTER(jobs[salary_year_avg], jobs[job_country] = A74))</f>
        <v>2</v>
      </c>
      <c r="E74" t="str">
        <f t="shared" si="0"/>
        <v>Exclude</v>
      </c>
    </row>
    <row r="75" spans="1:5" hidden="1">
      <c r="A75" t="str">
        <v>Argentina</v>
      </c>
      <c r="B75" cm="1">
        <f t="array" ref="B75">AVERAGE(_xlfn._xlws.FILTER(jobs[salary_year_avg], jobs[job_country] = A75))</f>
        <v>105212.34375</v>
      </c>
      <c r="C75" cm="1">
        <f t="array" ref="C75">MEDIAN(_xlfn._xlws.FILTER(jobs[salary_year_avg], jobs[job_country] = A75))</f>
        <v>96773</v>
      </c>
      <c r="D75" cm="1">
        <f t="array" ref="D75">COUNT(_xlfn._xlws.FILTER(jobs[salary_year_avg], jobs[job_country] = A75))</f>
        <v>32</v>
      </c>
      <c r="E75" t="str">
        <f t="shared" si="0"/>
        <v>Exclude</v>
      </c>
    </row>
    <row r="76" spans="1:5" hidden="1">
      <c r="A76" t="str">
        <v>China</v>
      </c>
      <c r="B76" cm="1">
        <f t="array" ref="B76">AVERAGE(_xlfn._xlws.FILTER(jobs[salary_year_avg], jobs[job_country] = A76))</f>
        <v>93897.625</v>
      </c>
      <c r="C76" cm="1">
        <f t="array" ref="C76">MEDIAN(_xlfn._xlws.FILTER(jobs[salary_year_avg], jobs[job_country] = A76))</f>
        <v>52295.25</v>
      </c>
      <c r="D76" cm="1">
        <f t="array" ref="D76">COUNT(_xlfn._xlws.FILTER(jobs[salary_year_avg], jobs[job_country] = A76))</f>
        <v>4</v>
      </c>
      <c r="E76" t="str">
        <f t="shared" si="0"/>
        <v>Exclude</v>
      </c>
    </row>
    <row r="77" spans="1:5" hidden="1">
      <c r="A77" t="str">
        <v>Italy</v>
      </c>
      <c r="B77" cm="1">
        <f t="array" ref="B77">AVERAGE(_xlfn._xlws.FILTER(jobs[salary_year_avg], jobs[job_country] = A77))</f>
        <v>93058.319148936163</v>
      </c>
      <c r="C77" cm="1">
        <f t="array" ref="C77">MEDIAN(_xlfn._xlws.FILTER(jobs[salary_year_avg], jobs[job_country] = A77))</f>
        <v>92915.5</v>
      </c>
      <c r="D77" cm="1">
        <f t="array" ref="D77">COUNT(_xlfn._xlws.FILTER(jobs[salary_year_avg], jobs[job_country] = A77))</f>
        <v>47</v>
      </c>
      <c r="E77" t="str">
        <f t="shared" si="0"/>
        <v>Exclude</v>
      </c>
    </row>
    <row r="78" spans="1:5" hidden="1">
      <c r="A78" t="str">
        <v>Philippines</v>
      </c>
      <c r="B78" cm="1">
        <f t="array" ref="B78">AVERAGE(_xlfn._xlws.FILTER(jobs[salary_year_avg], jobs[job_country] = A78))</f>
        <v>83390.595588235301</v>
      </c>
      <c r="C78" cm="1">
        <f t="array" ref="C78">MEDIAN(_xlfn._xlws.FILTER(jobs[salary_year_avg], jobs[job_country] = A78))</f>
        <v>79200</v>
      </c>
      <c r="D78" cm="1">
        <f t="array" ref="D78">COUNT(_xlfn._xlws.FILTER(jobs[salary_year_avg], jobs[job_country] = A78))</f>
        <v>68</v>
      </c>
      <c r="E78" t="str">
        <f t="shared" si="0"/>
        <v>Exclude</v>
      </c>
    </row>
    <row r="79" spans="1:5" hidden="1">
      <c r="A79" t="str">
        <v>Australia</v>
      </c>
      <c r="B79" cm="1">
        <f t="array" ref="B79">AVERAGE(_xlfn._xlws.FILTER(jobs[salary_year_avg], jobs[job_country] = A79))</f>
        <v>118987.57432432432</v>
      </c>
      <c r="C79" cm="1">
        <f t="array" ref="C79">MEDIAN(_xlfn._xlws.FILTER(jobs[salary_year_avg], jobs[job_country] = A79))</f>
        <v>119250</v>
      </c>
      <c r="D79" cm="1">
        <f t="array" ref="D79">COUNT(_xlfn._xlws.FILTER(jobs[salary_year_avg], jobs[job_country] = A79))</f>
        <v>74</v>
      </c>
      <c r="E79" t="str">
        <f t="shared" si="0"/>
        <v>Exclude</v>
      </c>
    </row>
    <row r="80" spans="1:5" hidden="1">
      <c r="A80" t="str">
        <v>Cyprus</v>
      </c>
      <c r="B80" cm="1">
        <f t="array" ref="B80">AVERAGE(_xlfn._xlws.FILTER(jobs[salary_year_avg], jobs[job_country] = A80))</f>
        <v>111074.35</v>
      </c>
      <c r="C80" cm="1">
        <f t="array" ref="C80">MEDIAN(_xlfn._xlws.FILTER(jobs[salary_year_avg], jobs[job_country] = A80))</f>
        <v>106837.5</v>
      </c>
      <c r="D80" cm="1">
        <f t="array" ref="D80">COUNT(_xlfn._xlws.FILTER(jobs[salary_year_avg], jobs[job_country] = A80))</f>
        <v>10</v>
      </c>
      <c r="E80" t="str">
        <f t="shared" si="0"/>
        <v>Exclude</v>
      </c>
    </row>
    <row r="81" spans="1:5" hidden="1">
      <c r="A81" t="str">
        <v>Egypt</v>
      </c>
      <c r="B81" cm="1">
        <f t="array" ref="B81">AVERAGE(_xlfn._xlws.FILTER(jobs[salary_year_avg], jobs[job_country] = A81))</f>
        <v>89094.524999999994</v>
      </c>
      <c r="C81" cm="1">
        <f t="array" ref="C81">MEDIAN(_xlfn._xlws.FILTER(jobs[salary_year_avg], jobs[job_country] = A81))</f>
        <v>83664</v>
      </c>
      <c r="D81" cm="1">
        <f t="array" ref="D81">COUNT(_xlfn._xlws.FILTER(jobs[salary_year_avg], jobs[job_country] = A81))</f>
        <v>20</v>
      </c>
      <c r="E81" t="str">
        <f t="shared" si="0"/>
        <v>Exclude</v>
      </c>
    </row>
    <row r="82" spans="1:5" hidden="1">
      <c r="A82" t="str">
        <v>Uruguay</v>
      </c>
      <c r="B82" cm="1">
        <f t="array" ref="B82">AVERAGE(_xlfn._xlws.FILTER(jobs[salary_year_avg], jobs[job_country] = A82))</f>
        <v>69333.333333333328</v>
      </c>
      <c r="C82" cm="1">
        <f t="array" ref="C82">MEDIAN(_xlfn._xlws.FILTER(jobs[salary_year_avg], jobs[job_country] = A82))</f>
        <v>57500</v>
      </c>
      <c r="D82" cm="1">
        <f t="array" ref="D82">COUNT(_xlfn._xlws.FILTER(jobs[salary_year_avg], jobs[job_country] = A82))</f>
        <v>3</v>
      </c>
      <c r="E82" t="str">
        <f t="shared" si="0"/>
        <v>Exclude</v>
      </c>
    </row>
    <row r="83" spans="1:5" hidden="1">
      <c r="A83" t="str">
        <v>Puerto Rico</v>
      </c>
      <c r="B83" cm="1">
        <f t="array" ref="B83">AVERAGE(_xlfn._xlws.FILTER(jobs[salary_year_avg], jobs[job_country] = A83))</f>
        <v>82710.317567567574</v>
      </c>
      <c r="C83" cm="1">
        <f t="array" ref="C83">MEDIAN(_xlfn._xlws.FILTER(jobs[salary_year_avg], jobs[job_country] = A83))</f>
        <v>82500</v>
      </c>
      <c r="D83" cm="1">
        <f t="array" ref="D83">COUNT(_xlfn._xlws.FILTER(jobs[salary_year_avg], jobs[job_country] = A83))</f>
        <v>37</v>
      </c>
      <c r="E83" t="str">
        <f t="shared" si="0"/>
        <v>Exclude</v>
      </c>
    </row>
    <row r="84" spans="1:5" hidden="1">
      <c r="A84" t="str">
        <v>Norway</v>
      </c>
      <c r="B84" cm="1">
        <f t="array" ref="B84">AVERAGE(_xlfn._xlws.FILTER(jobs[salary_year_avg], jobs[job_country] = A84))</f>
        <v>111540.68181818182</v>
      </c>
      <c r="C84" cm="1">
        <f t="array" ref="C84">MEDIAN(_xlfn._xlws.FILTER(jobs[salary_year_avg], jobs[job_country] = A84))</f>
        <v>104000</v>
      </c>
      <c r="D84" cm="1">
        <f t="array" ref="D84">COUNT(_xlfn._xlws.FILTER(jobs[salary_year_avg], jobs[job_country] = A84))</f>
        <v>22</v>
      </c>
      <c r="E84" t="str">
        <f t="shared" si="0"/>
        <v>Exclude</v>
      </c>
    </row>
    <row r="85" spans="1:5" hidden="1">
      <c r="A85" t="str">
        <v>Turkey</v>
      </c>
      <c r="B85" cm="1">
        <f t="array" ref="B85">AVERAGE(_xlfn._xlws.FILTER(jobs[salary_year_avg], jobs[job_country] = A85))</f>
        <v>83194.857142857145</v>
      </c>
      <c r="C85" cm="1">
        <f t="array" ref="C85">MEDIAN(_xlfn._xlws.FILTER(jobs[salary_year_avg], jobs[job_country] = A85))</f>
        <v>79200</v>
      </c>
      <c r="D85" cm="1">
        <f t="array" ref="D85">COUNT(_xlfn._xlws.FILTER(jobs[salary_year_avg], jobs[job_country] = A85))</f>
        <v>21</v>
      </c>
      <c r="E85" t="str">
        <f t="shared" si="0"/>
        <v>Exclude</v>
      </c>
    </row>
    <row r="86" spans="1:5" hidden="1">
      <c r="A86" t="str">
        <v>Namibia</v>
      </c>
      <c r="B86" cm="1">
        <f t="array" ref="B86">AVERAGE(_xlfn._xlws.FILTER(jobs[salary_year_avg], jobs[job_country] = A86))</f>
        <v>140857.14285714287</v>
      </c>
      <c r="C86" cm="1">
        <f t="array" ref="C86">MEDIAN(_xlfn._xlws.FILTER(jobs[salary_year_avg], jobs[job_country] = A86))</f>
        <v>137000</v>
      </c>
      <c r="D86" cm="1">
        <f t="array" ref="D86">COUNT(_xlfn._xlws.FILTER(jobs[salary_year_avg], jobs[job_country] = A86))</f>
        <v>7</v>
      </c>
      <c r="E86" t="str">
        <f t="shared" si="0"/>
        <v>Exclude</v>
      </c>
    </row>
    <row r="87" spans="1:5" hidden="1">
      <c r="A87" t="str">
        <v>Pakistan</v>
      </c>
      <c r="B87" cm="1">
        <f t="array" ref="B87">AVERAGE(_xlfn._xlws.FILTER(jobs[salary_year_avg], jobs[job_country] = A87))</f>
        <v>100638.60869565218</v>
      </c>
      <c r="C87" cm="1">
        <f t="array" ref="C87">MEDIAN(_xlfn._xlws.FILTER(jobs[salary_year_avg], jobs[job_country] = A87))</f>
        <v>79200</v>
      </c>
      <c r="D87" cm="1">
        <f t="array" ref="D87">COUNT(_xlfn._xlws.FILTER(jobs[salary_year_avg], jobs[job_country] = A87))</f>
        <v>23</v>
      </c>
      <c r="E87" t="str">
        <f t="shared" si="0"/>
        <v>Exclude</v>
      </c>
    </row>
    <row r="88" spans="1:5" hidden="1">
      <c r="A88" t="str">
        <v>Latvia</v>
      </c>
      <c r="B88" cm="1">
        <f t="array" ref="B88">AVERAGE(_xlfn._xlws.FILTER(jobs[salary_year_avg], jobs[job_country] = A88))</f>
        <v>100887.16666666667</v>
      </c>
      <c r="C88" cm="1">
        <f t="array" ref="C88">MEDIAN(_xlfn._xlws.FILTER(jobs[salary_year_avg], jobs[job_country] = A88))</f>
        <v>88811.5</v>
      </c>
      <c r="D88" cm="1">
        <f t="array" ref="D88">COUNT(_xlfn._xlws.FILTER(jobs[salary_year_avg], jobs[job_country] = A88))</f>
        <v>6</v>
      </c>
      <c r="E88" t="str">
        <f t="shared" si="0"/>
        <v>Exclude</v>
      </c>
    </row>
    <row r="89" spans="1:5" hidden="1">
      <c r="A89" t="str">
        <v>Congo, Democratic Republic of the</v>
      </c>
      <c r="B89" cm="1">
        <f t="array" ref="B89">AVERAGE(_xlfn._xlws.FILTER(jobs[salary_year_avg], jobs[job_country] = A89))</f>
        <v>99294.166666666672</v>
      </c>
      <c r="C89" cm="1">
        <f t="array" ref="C89">MEDIAN(_xlfn._xlws.FILTER(jobs[salary_year_avg], jobs[job_country] = A89))</f>
        <v>111175</v>
      </c>
      <c r="D89" cm="1">
        <f t="array" ref="D89">COUNT(_xlfn._xlws.FILTER(jobs[salary_year_avg], jobs[job_country] = A89))</f>
        <v>3</v>
      </c>
      <c r="E89" t="str">
        <f t="shared" si="0"/>
        <v>Exclude</v>
      </c>
    </row>
    <row r="90" spans="1:5" hidden="1">
      <c r="A90" t="str">
        <v>Luxembourg</v>
      </c>
      <c r="B90" cm="1">
        <f t="array" ref="B90">AVERAGE(_xlfn._xlws.FILTER(jobs[salary_year_avg], jobs[job_country] = A90))</f>
        <v>103898.38461538461</v>
      </c>
      <c r="C90" cm="1">
        <f t="array" ref="C90">MEDIAN(_xlfn._xlws.FILTER(jobs[salary_year_avg], jobs[job_country] = A90))</f>
        <v>89100</v>
      </c>
      <c r="D90" cm="1">
        <f t="array" ref="D90">COUNT(_xlfn._xlws.FILTER(jobs[salary_year_avg], jobs[job_country] = A90))</f>
        <v>13</v>
      </c>
      <c r="E90" t="str">
        <f t="shared" si="0"/>
        <v>Exclude</v>
      </c>
    </row>
    <row r="91" spans="1:5" hidden="1">
      <c r="A91" t="str">
        <v>Hong Kong</v>
      </c>
      <c r="B91" cm="1">
        <f t="array" ref="B91">AVERAGE(_xlfn._xlws.FILTER(jobs[salary_year_avg], jobs[job_country] = A91))</f>
        <v>89086.31578947368</v>
      </c>
      <c r="C91" cm="1">
        <f t="array" ref="C91">MEDIAN(_xlfn._xlws.FILTER(jobs[salary_year_avg], jobs[job_country] = A91))</f>
        <v>79200</v>
      </c>
      <c r="D91" cm="1">
        <f t="array" ref="D91">COUNT(_xlfn._xlws.FILTER(jobs[salary_year_avg], jobs[job_country] = A91))</f>
        <v>19</v>
      </c>
      <c r="E91" t="str">
        <f t="shared" si="0"/>
        <v>Exclude</v>
      </c>
    </row>
    <row r="92" spans="1:5" hidden="1">
      <c r="A92" t="str">
        <v>Morocco</v>
      </c>
      <c r="B92" cm="1">
        <f t="array" ref="B92">AVERAGE(_xlfn._xlws.FILTER(jobs[salary_year_avg], jobs[job_country] = A92))</f>
        <v>111881.53846153847</v>
      </c>
      <c r="C92" cm="1">
        <f t="array" ref="C92">MEDIAN(_xlfn._xlws.FILTER(jobs[salary_year_avg], jobs[job_country] = A92))</f>
        <v>111175</v>
      </c>
      <c r="D92" cm="1">
        <f t="array" ref="D92">COUNT(_xlfn._xlws.FILTER(jobs[salary_year_avg], jobs[job_country] = A92))</f>
        <v>13</v>
      </c>
      <c r="E92" t="str">
        <f t="shared" si="0"/>
        <v>Exclude</v>
      </c>
    </row>
    <row r="93" spans="1:5" hidden="1">
      <c r="A93" t="str">
        <v>Kazakhstan</v>
      </c>
      <c r="B93" cm="1">
        <f t="array" ref="B93">AVERAGE(_xlfn._xlws.FILTER(jobs[salary_year_avg], jobs[job_country] = A93))</f>
        <v>87883.4</v>
      </c>
      <c r="C93" cm="1">
        <f t="array" ref="C93">MEDIAN(_xlfn._xlws.FILTER(jobs[salary_year_avg], jobs[job_country] = A93))</f>
        <v>84900</v>
      </c>
      <c r="D93" cm="1">
        <f t="array" ref="D93">COUNT(_xlfn._xlws.FILTER(jobs[salary_year_avg], jobs[job_country] = A93))</f>
        <v>10</v>
      </c>
      <c r="E93" t="str">
        <f t="shared" ref="E93:E135" si="1">IF(D93&gt;=100, "Include", "Exclude")</f>
        <v>Exclude</v>
      </c>
    </row>
    <row r="94" spans="1:5" hidden="1">
      <c r="A94" t="str">
        <v>Serbia</v>
      </c>
      <c r="B94" cm="1">
        <f t="array" ref="B94">AVERAGE(_xlfn._xlws.FILTER(jobs[salary_year_avg], jobs[job_country] = A94))</f>
        <v>102317.02631578948</v>
      </c>
      <c r="C94" cm="1">
        <f t="array" ref="C94">MEDIAN(_xlfn._xlws.FILTER(jobs[salary_year_avg], jobs[job_country] = A94))</f>
        <v>89100</v>
      </c>
      <c r="D94" cm="1">
        <f t="array" ref="D94">COUNT(_xlfn._xlws.FILTER(jobs[salary_year_avg], jobs[job_country] = A94))</f>
        <v>19</v>
      </c>
      <c r="E94" t="str">
        <f t="shared" si="1"/>
        <v>Exclude</v>
      </c>
    </row>
    <row r="95" spans="1:5" hidden="1">
      <c r="A95" t="str">
        <v>United Arab Emirates</v>
      </c>
      <c r="B95" cm="1">
        <f t="array" ref="B95">AVERAGE(_xlfn._xlws.FILTER(jobs[salary_year_avg], jobs[job_country] = A95))</f>
        <v>100956.22727272728</v>
      </c>
      <c r="C95" cm="1">
        <f t="array" ref="C95">MEDIAN(_xlfn._xlws.FILTER(jobs[salary_year_avg], jobs[job_country] = A95))</f>
        <v>97528</v>
      </c>
      <c r="D95" cm="1">
        <f t="array" ref="D95">COUNT(_xlfn._xlws.FILTER(jobs[salary_year_avg], jobs[job_country] = A95))</f>
        <v>22</v>
      </c>
      <c r="E95" t="str">
        <f t="shared" si="1"/>
        <v>Exclude</v>
      </c>
    </row>
    <row r="96" spans="1:5" hidden="1">
      <c r="A96" t="str">
        <v>Romania</v>
      </c>
      <c r="B96" cm="1">
        <f t="array" ref="B96">AVERAGE(_xlfn._xlws.FILTER(jobs[salary_year_avg], jobs[job_country] = A96))</f>
        <v>102377.925</v>
      </c>
      <c r="C96" cm="1">
        <f t="array" ref="C96">MEDIAN(_xlfn._xlws.FILTER(jobs[salary_year_avg], jobs[job_country] = A96))</f>
        <v>92936.5</v>
      </c>
      <c r="D96" cm="1">
        <f t="array" ref="D96">COUNT(_xlfn._xlws.FILTER(jobs[salary_year_avg], jobs[job_country] = A96))</f>
        <v>40</v>
      </c>
      <c r="E96" t="str">
        <f t="shared" si="1"/>
        <v>Exclude</v>
      </c>
    </row>
    <row r="97" spans="1:5" hidden="1">
      <c r="A97" t="str">
        <v>Guam</v>
      </c>
      <c r="B97" cm="1">
        <f t="array" ref="B97">AVERAGE(_xlfn._xlws.FILTER(jobs[salary_year_avg], jobs[job_country] = A97))</f>
        <v>105163.64285714286</v>
      </c>
      <c r="C97" cm="1">
        <f t="array" ref="C97">MEDIAN(_xlfn._xlws.FILTER(jobs[salary_year_avg], jobs[job_country] = A97))</f>
        <v>90000</v>
      </c>
      <c r="D97" cm="1">
        <f t="array" ref="D97">COUNT(_xlfn._xlws.FILTER(jobs[salary_year_avg], jobs[job_country] = A97))</f>
        <v>14</v>
      </c>
      <c r="E97" t="str">
        <f t="shared" si="1"/>
        <v>Exclude</v>
      </c>
    </row>
    <row r="98" spans="1:5" hidden="1">
      <c r="A98" t="str">
        <v>Nigeria</v>
      </c>
      <c r="B98" cm="1">
        <f t="array" ref="B98">AVERAGE(_xlfn._xlws.FILTER(jobs[salary_year_avg], jobs[job_country] = A98))</f>
        <v>91661</v>
      </c>
      <c r="C98" cm="1">
        <f t="array" ref="C98">MEDIAN(_xlfn._xlws.FILTER(jobs[salary_year_avg], jobs[job_country] = A98))</f>
        <v>98825</v>
      </c>
      <c r="D98" cm="1">
        <f t="array" ref="D98">COUNT(_xlfn._xlws.FILTER(jobs[salary_year_avg], jobs[job_country] = A98))</f>
        <v>12</v>
      </c>
      <c r="E98" t="str">
        <f t="shared" si="1"/>
        <v>Exclude</v>
      </c>
    </row>
    <row r="99" spans="1:5" hidden="1">
      <c r="A99" t="str">
        <v>Finland</v>
      </c>
      <c r="B99" cm="1">
        <f t="array" ref="B99">AVERAGE(_xlfn._xlws.FILTER(jobs[salary_year_avg], jobs[job_country] = A99))</f>
        <v>111784.21153846153</v>
      </c>
      <c r="C99" cm="1">
        <f t="array" ref="C99">MEDIAN(_xlfn._xlws.FILTER(jobs[salary_year_avg], jobs[job_country] = A99))</f>
        <v>102750</v>
      </c>
      <c r="D99" cm="1">
        <f t="array" ref="D99">COUNT(_xlfn._xlws.FILTER(jobs[salary_year_avg], jobs[job_country] = A99))</f>
        <v>26</v>
      </c>
      <c r="E99" t="str">
        <f t="shared" si="1"/>
        <v>Exclude</v>
      </c>
    </row>
    <row r="100" spans="1:5" hidden="1">
      <c r="A100" t="str">
        <v>Slovakia</v>
      </c>
      <c r="B100" cm="1">
        <f t="array" ref="B100">AVERAGE(_xlfn._xlws.FILTER(jobs[salary_year_avg], jobs[job_country] = A100))</f>
        <v>114428.125</v>
      </c>
      <c r="C100" cm="1">
        <f t="array" ref="C100">MEDIAN(_xlfn._xlws.FILTER(jobs[salary_year_avg], jobs[job_country] = A100))</f>
        <v>89550</v>
      </c>
      <c r="D100" cm="1">
        <f t="array" ref="D100">COUNT(_xlfn._xlws.FILTER(jobs[salary_year_avg], jobs[job_country] = A100))</f>
        <v>16</v>
      </c>
      <c r="E100" t="str">
        <f t="shared" si="1"/>
        <v>Exclude</v>
      </c>
    </row>
    <row r="101" spans="1:5" hidden="1">
      <c r="A101" t="str">
        <v>Myanmar</v>
      </c>
      <c r="B101" cm="1">
        <f t="array" ref="B101">AVERAGE(_xlfn._xlws.FILTER(jobs[salary_year_avg], jobs[job_country] = A101))</f>
        <v>75000</v>
      </c>
      <c r="C101" cm="1">
        <f t="array" ref="C101">MEDIAN(_xlfn._xlws.FILTER(jobs[salary_year_avg], jobs[job_country] = A101))</f>
        <v>75000</v>
      </c>
      <c r="D101" cm="1">
        <f t="array" ref="D101">COUNT(_xlfn._xlws.FILTER(jobs[salary_year_avg], jobs[job_country] = A101))</f>
        <v>1</v>
      </c>
      <c r="E101" t="str">
        <f t="shared" si="1"/>
        <v>Exclude</v>
      </c>
    </row>
    <row r="102" spans="1:5" hidden="1">
      <c r="A102" t="str">
        <v>Montenegro</v>
      </c>
      <c r="B102" cm="1">
        <f t="array" ref="B102">AVERAGE(_xlfn._xlws.FILTER(jobs[salary_year_avg], jobs[job_country] = A102))</f>
        <v>53014</v>
      </c>
      <c r="C102" cm="1">
        <f t="array" ref="C102">MEDIAN(_xlfn._xlws.FILTER(jobs[salary_year_avg], jobs[job_country] = A102))</f>
        <v>53014</v>
      </c>
      <c r="D102" cm="1">
        <f t="array" ref="D102">COUNT(_xlfn._xlws.FILTER(jobs[salary_year_avg], jobs[job_country] = A102))</f>
        <v>1</v>
      </c>
      <c r="E102" t="str">
        <f t="shared" si="1"/>
        <v>Exclude</v>
      </c>
    </row>
    <row r="103" spans="1:5" hidden="1">
      <c r="A103" t="str">
        <v>Albania</v>
      </c>
      <c r="B103" cm="1">
        <f t="array" ref="B103">AVERAGE(_xlfn._xlws.FILTER(jobs[salary_year_avg], jobs[job_country] = A103))</f>
        <v>79472.5</v>
      </c>
      <c r="C103" cm="1">
        <f t="array" ref="C103">MEDIAN(_xlfn._xlws.FILTER(jobs[salary_year_avg], jobs[job_country] = A103))</f>
        <v>69962.5</v>
      </c>
      <c r="D103" cm="1">
        <f t="array" ref="D103">COUNT(_xlfn._xlws.FILTER(jobs[salary_year_avg], jobs[job_country] = A103))</f>
        <v>5</v>
      </c>
      <c r="E103" t="str">
        <f t="shared" si="1"/>
        <v>Exclude</v>
      </c>
    </row>
    <row r="104" spans="1:5" hidden="1">
      <c r="A104" t="str">
        <v>Panama</v>
      </c>
      <c r="B104" cm="1">
        <f t="array" ref="B104">AVERAGE(_xlfn._xlws.FILTER(jobs[salary_year_avg], jobs[job_country] = A104))</f>
        <v>105375</v>
      </c>
      <c r="C104" cm="1">
        <f t="array" ref="C104">MEDIAN(_xlfn._xlws.FILTER(jobs[salary_year_avg], jobs[job_country] = A104))</f>
        <v>103000</v>
      </c>
      <c r="D104" cm="1">
        <f t="array" ref="D104">COUNT(_xlfn._xlws.FILTER(jobs[salary_year_avg], jobs[job_country] = A104))</f>
        <v>4</v>
      </c>
      <c r="E104" t="str">
        <f t="shared" si="1"/>
        <v>Exclude</v>
      </c>
    </row>
    <row r="105" spans="1:5" hidden="1">
      <c r="A105" t="str">
        <v>Indonesia</v>
      </c>
      <c r="B105" cm="1">
        <f t="array" ref="B105">AVERAGE(_xlfn._xlws.FILTER(jobs[salary_year_avg], jobs[job_country] = A105))</f>
        <v>99529.945945945947</v>
      </c>
      <c r="C105" cm="1">
        <f t="array" ref="C105">MEDIAN(_xlfn._xlws.FILTER(jobs[salary_year_avg], jobs[job_country] = A105))</f>
        <v>100500</v>
      </c>
      <c r="D105" cm="1">
        <f t="array" ref="D105">COUNT(_xlfn._xlws.FILTER(jobs[salary_year_avg], jobs[job_country] = A105))</f>
        <v>37</v>
      </c>
      <c r="E105" t="str">
        <f t="shared" si="1"/>
        <v>Exclude</v>
      </c>
    </row>
    <row r="106" spans="1:5" hidden="1">
      <c r="A106" t="str">
        <v>U.S. Virgin Islands</v>
      </c>
      <c r="B106" cm="1">
        <f t="array" ref="B106">AVERAGE(_xlfn._xlws.FILTER(jobs[salary_year_avg], jobs[job_country] = A106))</f>
        <v>117912.41666666667</v>
      </c>
      <c r="C106" cm="1">
        <f t="array" ref="C106">MEDIAN(_xlfn._xlws.FILTER(jobs[salary_year_avg], jobs[job_country] = A106))</f>
        <v>115000</v>
      </c>
      <c r="D106" cm="1">
        <f t="array" ref="D106">COUNT(_xlfn._xlws.FILTER(jobs[salary_year_avg], jobs[job_country] = A106))</f>
        <v>6</v>
      </c>
      <c r="E106" t="str">
        <f t="shared" si="1"/>
        <v>Exclude</v>
      </c>
    </row>
    <row r="107" spans="1:5" hidden="1">
      <c r="A107" t="str">
        <v>Kenya</v>
      </c>
      <c r="B107" cm="1">
        <f t="array" ref="B107">AVERAGE(_xlfn._xlws.FILTER(jobs[salary_year_avg], jobs[job_country] = A107))</f>
        <v>86051.875</v>
      </c>
      <c r="C107" cm="1">
        <f t="array" ref="C107">MEDIAN(_xlfn._xlws.FILTER(jobs[salary_year_avg], jobs[job_country] = A107))</f>
        <v>85500</v>
      </c>
      <c r="D107" cm="1">
        <f t="array" ref="D107">COUNT(_xlfn._xlws.FILTER(jobs[salary_year_avg], jobs[job_country] = A107))</f>
        <v>8</v>
      </c>
      <c r="E107" t="str">
        <f t="shared" si="1"/>
        <v>Exclude</v>
      </c>
    </row>
    <row r="108" spans="1:5" hidden="1">
      <c r="A108" t="str">
        <v>Brunei</v>
      </c>
      <c r="B108" cm="1">
        <f t="array" ref="B108">AVERAGE(_xlfn._xlws.FILTER(jobs[salary_year_avg], jobs[job_country] = A108))</f>
        <v>103775</v>
      </c>
      <c r="C108" cm="1">
        <f t="array" ref="C108">MEDIAN(_xlfn._xlws.FILTER(jobs[salary_year_avg], jobs[job_country] = A108))</f>
        <v>79200</v>
      </c>
      <c r="D108" cm="1">
        <f t="array" ref="D108">COUNT(_xlfn._xlws.FILTER(jobs[salary_year_avg], jobs[job_country] = A108))</f>
        <v>4</v>
      </c>
      <c r="E108" t="str">
        <f t="shared" si="1"/>
        <v>Exclude</v>
      </c>
    </row>
    <row r="109" spans="1:5" hidden="1">
      <c r="A109" t="str">
        <v>Jamaica</v>
      </c>
      <c r="B109" cm="1">
        <f t="array" ref="B109">AVERAGE(_xlfn._xlws.FILTER(jobs[salary_year_avg], jobs[job_country] = A109))</f>
        <v>100000</v>
      </c>
      <c r="C109" cm="1">
        <f t="array" ref="C109">MEDIAN(_xlfn._xlws.FILTER(jobs[salary_year_avg], jobs[job_country] = A109))</f>
        <v>100000</v>
      </c>
      <c r="D109" cm="1">
        <f t="array" ref="D109">COUNT(_xlfn._xlws.FILTER(jobs[salary_year_avg], jobs[job_country] = A109))</f>
        <v>1</v>
      </c>
      <c r="E109" t="str">
        <f t="shared" si="1"/>
        <v>Exclude</v>
      </c>
    </row>
    <row r="110" spans="1:5" hidden="1">
      <c r="A110" t="str">
        <v>Northern Mariana Islands</v>
      </c>
      <c r="B110" cm="1">
        <f t="array" ref="B110">AVERAGE(_xlfn._xlws.FILTER(jobs[salary_year_avg], jobs[job_country] = A110))</f>
        <v>155485.5</v>
      </c>
      <c r="C110" cm="1">
        <f t="array" ref="C110">MEDIAN(_xlfn._xlws.FILTER(jobs[salary_year_avg], jobs[job_country] = A110))</f>
        <v>155485.5</v>
      </c>
      <c r="D110" cm="1">
        <f t="array" ref="D110">COUNT(_xlfn._xlws.FILTER(jobs[salary_year_avg], jobs[job_country] = A110))</f>
        <v>1</v>
      </c>
      <c r="E110" t="str">
        <f t="shared" si="1"/>
        <v>Exclude</v>
      </c>
    </row>
    <row r="111" spans="1:5" hidden="1">
      <c r="A111" t="str">
        <v>El Salvador</v>
      </c>
      <c r="B111" cm="1">
        <f t="array" ref="B111">AVERAGE(_xlfn._xlws.FILTER(jobs[salary_year_avg], jobs[job_country] = A111))</f>
        <v>121875</v>
      </c>
      <c r="C111" cm="1">
        <f t="array" ref="C111">MEDIAN(_xlfn._xlws.FILTER(jobs[salary_year_avg], jobs[job_country] = A111))</f>
        <v>125000</v>
      </c>
      <c r="D111" cm="1">
        <f t="array" ref="D111">COUNT(_xlfn._xlws.FILTER(jobs[salary_year_avg], jobs[job_country] = A111))</f>
        <v>4</v>
      </c>
      <c r="E111" t="str">
        <f t="shared" si="1"/>
        <v>Exclude</v>
      </c>
    </row>
    <row r="112" spans="1:5" hidden="1">
      <c r="A112" t="str">
        <v>Nepal</v>
      </c>
      <c r="B112" cm="1">
        <f t="array" ref="B112">AVERAGE(_xlfn._xlws.FILTER(jobs[salary_year_avg], jobs[job_country] = A112))</f>
        <v>118476.66666666667</v>
      </c>
      <c r="C112" cm="1">
        <f t="array" ref="C112">MEDIAN(_xlfn._xlws.FILTER(jobs[salary_year_avg], jobs[job_country] = A112))</f>
        <v>109430</v>
      </c>
      <c r="D112" cm="1">
        <f t="array" ref="D112">COUNT(_xlfn._xlws.FILTER(jobs[salary_year_avg], jobs[job_country] = A112))</f>
        <v>3</v>
      </c>
      <c r="E112" t="str">
        <f t="shared" si="1"/>
        <v>Exclude</v>
      </c>
    </row>
    <row r="113" spans="1:5" hidden="1">
      <c r="A113" t="str">
        <v>Malta</v>
      </c>
      <c r="B113" cm="1">
        <f t="array" ref="B113">AVERAGE(_xlfn._xlws.FILTER(jobs[salary_year_avg], jobs[job_country] = A113))</f>
        <v>104180.57142857143</v>
      </c>
      <c r="C113" cm="1">
        <f t="array" ref="C113">MEDIAN(_xlfn._xlws.FILTER(jobs[salary_year_avg], jobs[job_country] = A113))</f>
        <v>102500</v>
      </c>
      <c r="D113" cm="1">
        <f t="array" ref="D113">COUNT(_xlfn._xlws.FILTER(jobs[salary_year_avg], jobs[job_country] = A113))</f>
        <v>7</v>
      </c>
      <c r="E113" t="str">
        <f t="shared" si="1"/>
        <v>Exclude</v>
      </c>
    </row>
    <row r="114" spans="1:5" hidden="1">
      <c r="A114" t="str">
        <v>Sri Lanka</v>
      </c>
      <c r="B114" cm="1">
        <f t="array" ref="B114">AVERAGE(_xlfn._xlws.FILTER(jobs[salary_year_avg], jobs[job_country] = A114))</f>
        <v>109786.44117647059</v>
      </c>
      <c r="C114" cm="1">
        <f t="array" ref="C114">MEDIAN(_xlfn._xlws.FILTER(jobs[salary_year_avg], jobs[job_country] = A114))</f>
        <v>98500</v>
      </c>
      <c r="D114" cm="1">
        <f t="array" ref="D114">COUNT(_xlfn._xlws.FILTER(jobs[salary_year_avg], jobs[job_country] = A114))</f>
        <v>17</v>
      </c>
      <c r="E114" t="str">
        <f t="shared" si="1"/>
        <v>Exclude</v>
      </c>
    </row>
    <row r="115" spans="1:5" hidden="1">
      <c r="A115" t="str">
        <v>Azerbaijan</v>
      </c>
      <c r="B115" cm="1">
        <f t="array" ref="B115">AVERAGE(_xlfn._xlws.FILTER(jobs[salary_year_avg], jobs[job_country] = A115))</f>
        <v>72000</v>
      </c>
      <c r="C115" cm="1">
        <f t="array" ref="C115">MEDIAN(_xlfn._xlws.FILTER(jobs[salary_year_avg], jobs[job_country] = A115))</f>
        <v>72000</v>
      </c>
      <c r="D115" cm="1">
        <f t="array" ref="D115">COUNT(_xlfn._xlws.FILTER(jobs[salary_year_avg], jobs[job_country] = A115))</f>
        <v>1</v>
      </c>
      <c r="E115" t="str">
        <f t="shared" si="1"/>
        <v>Exclude</v>
      </c>
    </row>
    <row r="116" spans="1:5" hidden="1">
      <c r="A116" t="str">
        <v>Mali</v>
      </c>
      <c r="B116" cm="1">
        <f t="array" ref="B116">AVERAGE(_xlfn._xlws.FILTER(jobs[salary_year_avg], jobs[job_country] = A116))</f>
        <v>110000</v>
      </c>
      <c r="C116" cm="1">
        <f t="array" ref="C116">MEDIAN(_xlfn._xlws.FILTER(jobs[salary_year_avg], jobs[job_country] = A116))</f>
        <v>110000</v>
      </c>
      <c r="D116" cm="1">
        <f t="array" ref="D116">COUNT(_xlfn._xlws.FILTER(jobs[salary_year_avg], jobs[job_country] = A116))</f>
        <v>1</v>
      </c>
      <c r="E116" t="str">
        <f t="shared" si="1"/>
        <v>Exclude</v>
      </c>
    </row>
    <row r="117" spans="1:5" hidden="1">
      <c r="A117" t="str">
        <v>Armenia</v>
      </c>
      <c r="B117" cm="1">
        <f t="array" ref="B117">AVERAGE(_xlfn._xlws.FILTER(jobs[salary_year_avg], jobs[job_country] = A117))</f>
        <v>78757</v>
      </c>
      <c r="C117" cm="1">
        <f t="array" ref="C117">MEDIAN(_xlfn._xlws.FILTER(jobs[salary_year_avg], jobs[job_country] = A117))</f>
        <v>76500</v>
      </c>
      <c r="D117" cm="1">
        <f t="array" ref="D117">COUNT(_xlfn._xlws.FILTER(jobs[salary_year_avg], jobs[job_country] = A117))</f>
        <v>6</v>
      </c>
      <c r="E117" t="str">
        <f t="shared" si="1"/>
        <v>Exclude</v>
      </c>
    </row>
    <row r="118" spans="1:5" hidden="1">
      <c r="A118" t="str">
        <v>Russia</v>
      </c>
      <c r="B118" cm="1">
        <f t="array" ref="B118">AVERAGE(_xlfn._xlws.FILTER(jobs[salary_year_avg], jobs[job_country] = A118))</f>
        <v>292500</v>
      </c>
      <c r="C118" cm="1">
        <f t="array" ref="C118">MEDIAN(_xlfn._xlws.FILTER(jobs[salary_year_avg], jobs[job_country] = A118))</f>
        <v>300000</v>
      </c>
      <c r="D118" cm="1">
        <f t="array" ref="D118">COUNT(_xlfn._xlws.FILTER(jobs[salary_year_avg], jobs[job_country] = A118))</f>
        <v>4</v>
      </c>
      <c r="E118" t="str">
        <f t="shared" si="1"/>
        <v>Exclude</v>
      </c>
    </row>
    <row r="119" spans="1:5" hidden="1">
      <c r="A119" t="str">
        <v>Tunisia</v>
      </c>
      <c r="B119" cm="1">
        <f t="array" ref="B119">AVERAGE(_xlfn._xlws.FILTER(jobs[salary_year_avg], jobs[job_country] = A119))</f>
        <v>118754.6</v>
      </c>
      <c r="C119" cm="1">
        <f t="array" ref="C119">MEDIAN(_xlfn._xlws.FILTER(jobs[salary_year_avg], jobs[job_country] = A119))</f>
        <v>147500</v>
      </c>
      <c r="D119" cm="1">
        <f t="array" ref="D119">COUNT(_xlfn._xlws.FILTER(jobs[salary_year_avg], jobs[job_country] = A119))</f>
        <v>5</v>
      </c>
      <c r="E119" t="str">
        <f t="shared" si="1"/>
        <v>Exclude</v>
      </c>
    </row>
    <row r="120" spans="1:5" hidden="1">
      <c r="A120" t="str">
        <v>Uganda</v>
      </c>
      <c r="B120" cm="1">
        <f t="array" ref="B120">AVERAGE(_xlfn._xlws.FILTER(jobs[salary_year_avg], jobs[job_country] = A120))</f>
        <v>65866.666666666672</v>
      </c>
      <c r="C120" cm="1">
        <f t="array" ref="C120">MEDIAN(_xlfn._xlws.FILTER(jobs[salary_year_avg], jobs[job_country] = A120))</f>
        <v>69300</v>
      </c>
      <c r="D120" cm="1">
        <f t="array" ref="D120">COUNT(_xlfn._xlws.FILTER(jobs[salary_year_avg], jobs[job_country] = A120))</f>
        <v>3</v>
      </c>
      <c r="E120" t="str">
        <f t="shared" si="1"/>
        <v>Exclude</v>
      </c>
    </row>
    <row r="121" spans="1:5" hidden="1">
      <c r="A121" t="str">
        <v>Bangladesh</v>
      </c>
      <c r="B121" cm="1">
        <f t="array" ref="B121">AVERAGE(_xlfn._xlws.FILTER(jobs[salary_year_avg], jobs[job_country] = A121))</f>
        <v>60981.333333333336</v>
      </c>
      <c r="C121" cm="1">
        <f t="array" ref="C121">MEDIAN(_xlfn._xlws.FILTER(jobs[salary_year_avg], jobs[job_country] = A121))</f>
        <v>69000</v>
      </c>
      <c r="D121" cm="1">
        <f t="array" ref="D121">COUNT(_xlfn._xlws.FILTER(jobs[salary_year_avg], jobs[job_country] = A121))</f>
        <v>3</v>
      </c>
      <c r="E121" t="str">
        <f t="shared" si="1"/>
        <v>Exclude</v>
      </c>
    </row>
    <row r="122" spans="1:5" hidden="1">
      <c r="A122" t="str">
        <v>Algeria</v>
      </c>
      <c r="B122" cm="1">
        <f t="array" ref="B122">AVERAGE(_xlfn._xlws.FILTER(jobs[salary_year_avg], jobs[job_country] = A122))</f>
        <v>44550</v>
      </c>
      <c r="C122" cm="1">
        <f t="array" ref="C122">MEDIAN(_xlfn._xlws.FILTER(jobs[salary_year_avg], jobs[job_country] = A122))</f>
        <v>44550</v>
      </c>
      <c r="D122" cm="1">
        <f t="array" ref="D122">COUNT(_xlfn._xlws.FILTER(jobs[salary_year_avg], jobs[job_country] = A122))</f>
        <v>2</v>
      </c>
      <c r="E122" t="str">
        <f t="shared" si="1"/>
        <v>Exclude</v>
      </c>
    </row>
    <row r="123" spans="1:5" hidden="1">
      <c r="A123" t="str">
        <v>Macedonia (FYROM)</v>
      </c>
      <c r="B123" cm="1">
        <f t="array" ref="B123">AVERAGE(_xlfn._xlws.FILTER(jobs[salary_year_avg], jobs[job_country] = A123))</f>
        <v>71300</v>
      </c>
      <c r="C123" cm="1">
        <f t="array" ref="C123">MEDIAN(_xlfn._xlws.FILTER(jobs[salary_year_avg], jobs[job_country] = A123))</f>
        <v>72900</v>
      </c>
      <c r="D123" cm="1">
        <f t="array" ref="D123">COUNT(_xlfn._xlws.FILTER(jobs[salary_year_avg], jobs[job_country] = A123))</f>
        <v>3</v>
      </c>
      <c r="E123" t="str">
        <f t="shared" si="1"/>
        <v>Exclude</v>
      </c>
    </row>
    <row r="124" spans="1:5" hidden="1">
      <c r="A124" t="str">
        <v>Paraguay</v>
      </c>
      <c r="B124" cm="1">
        <f t="array" ref="B124">AVERAGE(_xlfn._xlws.FILTER(jobs[salary_year_avg], jobs[job_country] = A124))</f>
        <v>85000</v>
      </c>
      <c r="C124" cm="1">
        <f t="array" ref="C124">MEDIAN(_xlfn._xlws.FILTER(jobs[salary_year_avg], jobs[job_country] = A124))</f>
        <v>85000</v>
      </c>
      <c r="D124" cm="1">
        <f t="array" ref="D124">COUNT(_xlfn._xlws.FILTER(jobs[salary_year_avg], jobs[job_country] = A124))</f>
        <v>1</v>
      </c>
      <c r="E124" t="str">
        <f t="shared" si="1"/>
        <v>Exclude</v>
      </c>
    </row>
    <row r="125" spans="1:5" hidden="1">
      <c r="A125" t="str">
        <v>Lebanon</v>
      </c>
      <c r="B125" cm="1">
        <f t="array" ref="B125">AVERAGE(_xlfn._xlws.FILTER(jobs[salary_year_avg], jobs[job_country] = A125))</f>
        <v>87986.5</v>
      </c>
      <c r="C125" cm="1">
        <f t="array" ref="C125">MEDIAN(_xlfn._xlws.FILTER(jobs[salary_year_avg], jobs[job_country] = A125))</f>
        <v>87986.5</v>
      </c>
      <c r="D125" cm="1">
        <f t="array" ref="D125">COUNT(_xlfn._xlws.FILTER(jobs[salary_year_avg], jobs[job_country] = A125))</f>
        <v>2</v>
      </c>
      <c r="E125" t="str">
        <f t="shared" si="1"/>
        <v>Exclude</v>
      </c>
    </row>
    <row r="126" spans="1:5" hidden="1">
      <c r="A126" t="str">
        <v>Dominican Republic</v>
      </c>
      <c r="B126" cm="1">
        <f t="array" ref="B126">AVERAGE(_xlfn._xlws.FILTER(jobs[salary_year_avg], jobs[job_country] = A126))</f>
        <v>157500</v>
      </c>
      <c r="C126" cm="1">
        <f t="array" ref="C126">MEDIAN(_xlfn._xlws.FILTER(jobs[salary_year_avg], jobs[job_country] = A126))</f>
        <v>157500</v>
      </c>
      <c r="D126" cm="1">
        <f t="array" ref="D126">COUNT(_xlfn._xlws.FILTER(jobs[salary_year_avg], jobs[job_country] = A126))</f>
        <v>1</v>
      </c>
      <c r="E126" t="str">
        <f t="shared" si="1"/>
        <v>Exclude</v>
      </c>
    </row>
    <row r="127" spans="1:5" hidden="1">
      <c r="A127" t="str">
        <v>Uzbekistan</v>
      </c>
      <c r="B127" cm="1">
        <f t="array" ref="B127">AVERAGE(_xlfn._xlws.FILTER(jobs[salary_year_avg], jobs[job_country] = A127))</f>
        <v>30750</v>
      </c>
      <c r="C127" cm="1">
        <f t="array" ref="C127">MEDIAN(_xlfn._xlws.FILTER(jobs[salary_year_avg], jobs[job_country] = A127))</f>
        <v>30750</v>
      </c>
      <c r="D127" cm="1">
        <f t="array" ref="D127">COUNT(_xlfn._xlws.FILTER(jobs[salary_year_avg], jobs[job_country] = A127))</f>
        <v>1</v>
      </c>
      <c r="E127" t="str">
        <f t="shared" si="1"/>
        <v>Exclude</v>
      </c>
    </row>
    <row r="128" spans="1:5" hidden="1">
      <c r="A128" t="str">
        <v>Zimbabwe</v>
      </c>
      <c r="B128" cm="1">
        <f t="array" ref="B128">AVERAGE(_xlfn._xlws.FILTER(jobs[salary_year_avg], jobs[job_country] = A128))</f>
        <v>67056.666666666672</v>
      </c>
      <c r="C128" cm="1">
        <f t="array" ref="C128">MEDIAN(_xlfn._xlws.FILTER(jobs[salary_year_avg], jobs[job_country] = A128))</f>
        <v>63000</v>
      </c>
      <c r="D128" cm="1">
        <f t="array" ref="D128">COUNT(_xlfn._xlws.FILTER(jobs[salary_year_avg], jobs[job_country] = A128))</f>
        <v>3</v>
      </c>
      <c r="E128" t="str">
        <f t="shared" si="1"/>
        <v>Exclude</v>
      </c>
    </row>
    <row r="129" spans="1:10" hidden="1">
      <c r="A129" t="str">
        <v>Nicaragua</v>
      </c>
      <c r="B129" cm="1">
        <f t="array" ref="B129">AVERAGE(_xlfn._xlws.FILTER(jobs[salary_year_avg], jobs[job_country] = A129))</f>
        <v>111175</v>
      </c>
      <c r="C129" cm="1">
        <f t="array" ref="C129">MEDIAN(_xlfn._xlws.FILTER(jobs[salary_year_avg], jobs[job_country] = A129))</f>
        <v>111175</v>
      </c>
      <c r="D129" cm="1">
        <f t="array" ref="D129">COUNT(_xlfn._xlws.FILTER(jobs[salary_year_avg], jobs[job_country] = A129))</f>
        <v>1</v>
      </c>
      <c r="E129" t="str">
        <f t="shared" si="1"/>
        <v>Exclude</v>
      </c>
    </row>
    <row r="130" spans="1:10" hidden="1">
      <c r="A130" t="str">
        <v>Côte d'Ivoire</v>
      </c>
      <c r="B130" cm="1">
        <f t="array" ref="B130">AVERAGE(_xlfn._xlws.FILTER(jobs[salary_year_avg], jobs[job_country] = A130))</f>
        <v>147500</v>
      </c>
      <c r="C130" cm="1">
        <f t="array" ref="C130">MEDIAN(_xlfn._xlws.FILTER(jobs[salary_year_avg], jobs[job_country] = A130))</f>
        <v>147500</v>
      </c>
      <c r="D130" cm="1">
        <f t="array" ref="D130">COUNT(_xlfn._xlws.FILTER(jobs[salary_year_avg], jobs[job_country] = A130))</f>
        <v>1</v>
      </c>
      <c r="E130" t="str">
        <f t="shared" si="1"/>
        <v>Exclude</v>
      </c>
    </row>
    <row r="131" spans="1:10" hidden="1">
      <c r="A131" t="str">
        <v>Cambodia</v>
      </c>
      <c r="B131" cm="1">
        <f t="array" ref="B131">AVERAGE(_xlfn._xlws.FILTER(jobs[salary_year_avg], jobs[job_country] = A131))</f>
        <v>89204</v>
      </c>
      <c r="C131" cm="1">
        <f t="array" ref="C131">MEDIAN(_xlfn._xlws.FILTER(jobs[salary_year_avg], jobs[job_country] = A131))</f>
        <v>89204</v>
      </c>
      <c r="D131" cm="1">
        <f t="array" ref="D131">COUNT(_xlfn._xlws.FILTER(jobs[salary_year_avg], jobs[job_country] = A131))</f>
        <v>1</v>
      </c>
      <c r="E131" t="str">
        <f t="shared" si="1"/>
        <v>Exclude</v>
      </c>
    </row>
    <row r="132" spans="1:10" hidden="1">
      <c r="A132" t="str">
        <v>Belarus</v>
      </c>
      <c r="B132" cm="1">
        <f t="array" ref="B132">AVERAGE(_xlfn._xlws.FILTER(jobs[salary_year_avg], jobs[job_country] = A132))</f>
        <v>400000</v>
      </c>
      <c r="C132" cm="1">
        <f t="array" ref="C132">MEDIAN(_xlfn._xlws.FILTER(jobs[salary_year_avg], jobs[job_country] = A132))</f>
        <v>400000</v>
      </c>
      <c r="D132" cm="1">
        <f t="array" ref="D132">COUNT(_xlfn._xlws.FILTER(jobs[salary_year_avg], jobs[job_country] = A132))</f>
        <v>1</v>
      </c>
      <c r="E132" t="str">
        <f t="shared" si="1"/>
        <v>Exclude</v>
      </c>
    </row>
    <row r="133" spans="1:10" hidden="1">
      <c r="A133" t="str">
        <v>Zambia</v>
      </c>
      <c r="B133" cm="1">
        <f t="array" ref="B133">AVERAGE(_xlfn._xlws.FILTER(jobs[salary_year_avg], jobs[job_country] = A133))</f>
        <v>90670</v>
      </c>
      <c r="C133" cm="1">
        <f t="array" ref="C133">MEDIAN(_xlfn._xlws.FILTER(jobs[salary_year_avg], jobs[job_country] = A133))</f>
        <v>90670</v>
      </c>
      <c r="D133" cm="1">
        <f t="array" ref="D133">COUNT(_xlfn._xlws.FILTER(jobs[salary_year_avg], jobs[job_country] = A133))</f>
        <v>1</v>
      </c>
      <c r="E133" t="str">
        <f t="shared" si="1"/>
        <v>Exclude</v>
      </c>
    </row>
    <row r="134" spans="1:10" hidden="1">
      <c r="A134" t="str">
        <v>Senegal</v>
      </c>
      <c r="B134" cm="1">
        <f t="array" ref="B134">AVERAGE(_xlfn._xlws.FILTER(jobs[salary_year_avg], jobs[job_country] = A134))</f>
        <v>100500</v>
      </c>
      <c r="C134" cm="1">
        <f t="array" ref="C134">MEDIAN(_xlfn._xlws.FILTER(jobs[salary_year_avg], jobs[job_country] = A134))</f>
        <v>100500</v>
      </c>
      <c r="D134" cm="1">
        <f t="array" ref="D134">COUNT(_xlfn._xlws.FILTER(jobs[salary_year_avg], jobs[job_country] = A134))</f>
        <v>1</v>
      </c>
      <c r="E134" t="str">
        <f t="shared" si="1"/>
        <v>Exclude</v>
      </c>
    </row>
    <row r="135" spans="1:10" hidden="1">
      <c r="A135" t="str">
        <v>Bosnia and Herzegovina</v>
      </c>
      <c r="B135" cm="1">
        <f t="array" ref="B135">AVERAGE(_xlfn._xlws.FILTER(jobs[salary_year_avg], jobs[job_country] = A135))</f>
        <v>89100</v>
      </c>
      <c r="C135" cm="1">
        <f t="array" ref="C135">MEDIAN(_xlfn._xlws.FILTER(jobs[salary_year_avg], jobs[job_country] = A135))</f>
        <v>89100</v>
      </c>
      <c r="D135" cm="1">
        <f t="array" ref="D135">COUNT(_xlfn._xlws.FILTER(jobs[salary_year_avg], jobs[job_country] = A135))</f>
        <v>1</v>
      </c>
      <c r="E135" t="str">
        <f t="shared" si="1"/>
        <v>Exclude</v>
      </c>
    </row>
    <row r="140" spans="1:10">
      <c r="A140" s="7" t="s">
        <v>31471</v>
      </c>
      <c r="B140" s="7" t="s">
        <v>31446</v>
      </c>
      <c r="C140" s="7" t="s">
        <v>31447</v>
      </c>
      <c r="D140" s="7" t="s">
        <v>31450</v>
      </c>
      <c r="E140" s="7" t="s">
        <v>31472</v>
      </c>
    </row>
    <row r="141" spans="1:10">
      <c r="A141" t="s">
        <v>20</v>
      </c>
      <c r="B141">
        <v>134051.57794208257</v>
      </c>
      <c r="C141">
        <v>129500</v>
      </c>
      <c r="D141">
        <v>1623</v>
      </c>
      <c r="E141" t="s">
        <v>31473</v>
      </c>
    </row>
    <row r="142" spans="1:10">
      <c r="A142" t="s">
        <v>26</v>
      </c>
      <c r="B142">
        <v>126136.78002869291</v>
      </c>
      <c r="C142">
        <v>119200</v>
      </c>
      <c r="D142">
        <v>15765</v>
      </c>
      <c r="E142" t="s">
        <v>31473</v>
      </c>
    </row>
    <row r="143" spans="1:10">
      <c r="A143" t="s">
        <v>608</v>
      </c>
      <c r="B143">
        <v>123121.53347732182</v>
      </c>
      <c r="C143">
        <v>115000</v>
      </c>
      <c r="D143">
        <v>463</v>
      </c>
      <c r="E143" t="s">
        <v>31473</v>
      </c>
      <c r="F143" s="7"/>
      <c r="G143" s="7"/>
      <c r="H143" s="7"/>
      <c r="I143" s="7"/>
      <c r="J143" s="7"/>
    </row>
    <row r="144" spans="1:10">
      <c r="A144" t="s">
        <v>221</v>
      </c>
      <c r="B144">
        <v>116437.6717557252</v>
      </c>
      <c r="C144">
        <v>111175</v>
      </c>
      <c r="D144">
        <v>131</v>
      </c>
      <c r="E144" t="s">
        <v>31473</v>
      </c>
    </row>
    <row r="145" spans="1:5">
      <c r="A145" t="s">
        <v>198</v>
      </c>
      <c r="B145">
        <v>115800.56420233463</v>
      </c>
      <c r="C145">
        <v>111175</v>
      </c>
      <c r="D145">
        <v>257</v>
      </c>
      <c r="E145" t="s">
        <v>31473</v>
      </c>
    </row>
    <row r="146" spans="1:5">
      <c r="A146" t="s">
        <v>601</v>
      </c>
      <c r="B146">
        <v>114950.23873873874</v>
      </c>
      <c r="C146">
        <v>109500</v>
      </c>
      <c r="D146">
        <v>111</v>
      </c>
      <c r="E146" t="s">
        <v>31473</v>
      </c>
    </row>
    <row r="147" spans="1:5">
      <c r="A147" t="s">
        <v>171</v>
      </c>
      <c r="B147">
        <v>113602.18213058419</v>
      </c>
      <c r="C147">
        <v>111175</v>
      </c>
      <c r="D147">
        <v>582</v>
      </c>
      <c r="E147" t="s">
        <v>31473</v>
      </c>
    </row>
    <row r="148" spans="1:5">
      <c r="A148" t="s">
        <v>190</v>
      </c>
      <c r="B148">
        <v>111304.06310679612</v>
      </c>
      <c r="C148">
        <v>111175</v>
      </c>
      <c r="D148">
        <v>103</v>
      </c>
      <c r="E148" t="s">
        <v>31473</v>
      </c>
    </row>
    <row r="149" spans="1:5">
      <c r="A149" t="s">
        <v>162</v>
      </c>
      <c r="B149">
        <v>109951.15156794425</v>
      </c>
      <c r="C149">
        <v>104668</v>
      </c>
      <c r="D149">
        <v>287</v>
      </c>
      <c r="E149" t="s">
        <v>31473</v>
      </c>
    </row>
    <row r="150" spans="1:5">
      <c r="A150" t="s">
        <v>509</v>
      </c>
      <c r="B150">
        <v>107357.1875</v>
      </c>
      <c r="C150">
        <v>98391.5</v>
      </c>
      <c r="D150">
        <v>144</v>
      </c>
      <c r="E150" t="s">
        <v>31473</v>
      </c>
    </row>
    <row r="151" spans="1:5">
      <c r="A151" t="s">
        <v>209</v>
      </c>
      <c r="B151">
        <v>106946.1675</v>
      </c>
      <c r="C151">
        <v>98391.5</v>
      </c>
      <c r="D151">
        <v>200</v>
      </c>
      <c r="E151" t="s">
        <v>31473</v>
      </c>
    </row>
    <row r="152" spans="1:5">
      <c r="A152" t="s">
        <v>694</v>
      </c>
      <c r="B152">
        <v>104511.65822784811</v>
      </c>
      <c r="C152">
        <v>97444</v>
      </c>
      <c r="D152">
        <v>237</v>
      </c>
      <c r="E152" t="s">
        <v>31473</v>
      </c>
    </row>
  </sheetData>
  <autoFilter ref="A27:E135" xr:uid="{9920BBA2-C335-B946-B17F-F45A2CED70D4}">
    <filterColumn colId="4">
      <filters>
        <filter val="Include"/>
      </filters>
    </filterColumn>
  </autoFilter>
  <sortState xmlns:xlrd2="http://schemas.microsoft.com/office/spreadsheetml/2017/richdata2" ref="A141:E152">
    <sortCondition descending="1" ref="B141:B15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E698E-A0B2-4342-9D7C-21B6918578F0}">
  <dimension ref="A1:D19"/>
  <sheetViews>
    <sheetView zoomScale="82" workbookViewId="0">
      <selection activeCell="C6" activeCellId="1" sqref="A6:A18 C6:D18"/>
    </sheetView>
  </sheetViews>
  <sheetFormatPr baseColWidth="10" defaultRowHeight="15"/>
  <cols>
    <col min="3" max="3" width="12.1640625" bestFit="1" customWidth="1"/>
  </cols>
  <sheetData>
    <row r="1" spans="1:4">
      <c r="A1" t="s">
        <v>31474</v>
      </c>
      <c r="B1" s="3">
        <f>MIN('Salary Data'!G:G)</f>
        <v>44927.00203703704</v>
      </c>
    </row>
    <row r="2" spans="1:4">
      <c r="A2" t="s">
        <v>31475</v>
      </c>
      <c r="B2" s="3">
        <f>MAX('Salary Data'!G:G)</f>
        <v>45291.986481481479</v>
      </c>
    </row>
    <row r="3" spans="1:4">
      <c r="A3" s="3"/>
    </row>
    <row r="6" spans="1:4">
      <c r="A6" t="s">
        <v>31476</v>
      </c>
      <c r="B6" t="s">
        <v>31450</v>
      </c>
      <c r="C6" t="s">
        <v>31446</v>
      </c>
      <c r="D6" t="s">
        <v>31447</v>
      </c>
    </row>
    <row r="7" spans="1:4">
      <c r="A7" s="3">
        <f>MIN('Salary Data'!G:G)</f>
        <v>44927.00203703704</v>
      </c>
      <c r="B7" cm="1">
        <f t="array" ref="B7">COUNT(_xlfn._xlws.FILTER(jobs[job_posted_date], (jobs[job_posted_date]&gt;=A7) *(jobs[job_posted_date]&lt;A8) ))</f>
        <v>2296</v>
      </c>
      <c r="C7" s="6" cm="1">
        <f t="array" ref="C7">AVERAGE(_xlfn._xlws.FILTER(jobs[salary_year_avg], (jobs[job_posted_date]&gt;=A7) *(jobs[job_posted_date]&lt;A8) ))</f>
        <v>123007.42207235409</v>
      </c>
      <c r="D7" cm="1">
        <f t="array" ref="D7">MEDIAN(_xlfn._xlws.FILTER(jobs[salary_year_avg], (jobs[job_posted_date]&gt;=A7) *(jobs[job_posted_date]&lt;A8) ))</f>
        <v>115000</v>
      </c>
    </row>
    <row r="8" spans="1:4">
      <c r="A8" s="3">
        <f>EDATE(B1, 1)</f>
        <v>44958</v>
      </c>
      <c r="B8" cm="1">
        <f t="array" ref="B8">COUNT(_xlfn._xlws.FILTER(jobs[job_posted_date], (jobs[job_posted_date]&gt;=A8) *(jobs[job_posted_date]&lt;A9) ))</f>
        <v>2010</v>
      </c>
      <c r="C8" s="6" cm="1">
        <f t="array" ref="C8">AVERAGE(_xlfn._xlws.FILTER(jobs[salary_year_avg], (jobs[job_posted_date]&gt;=A8) *(jobs[job_posted_date]&lt;A9) ))</f>
        <v>122913.92723686257</v>
      </c>
      <c r="D8" cm="1">
        <f t="array" ref="D8">MEDIAN(_xlfn._xlws.FILTER(jobs[salary_year_avg], (jobs[job_posted_date]&gt;=A8) *(jobs[job_posted_date]&lt;A9) ))</f>
        <v>115000</v>
      </c>
    </row>
    <row r="9" spans="1:4">
      <c r="A9" s="3">
        <f>EDATE(A8, 1)</f>
        <v>44986</v>
      </c>
      <c r="B9" cm="1">
        <f t="array" ref="B9">COUNT(_xlfn._xlws.FILTER(jobs[job_posted_date], (jobs[job_posted_date]&gt;=A9) *(jobs[job_posted_date]&lt;A10) ))</f>
        <v>2204</v>
      </c>
      <c r="C9" s="6" cm="1">
        <f t="array" ref="C9">AVERAGE(_xlfn._xlws.FILTER(jobs[salary_year_avg], (jobs[job_posted_date]&gt;=A9) *(jobs[job_posted_date]&lt;A10) ))</f>
        <v>122947.81004707351</v>
      </c>
      <c r="D9" cm="1">
        <f t="array" ref="D9">MEDIAN(_xlfn._xlws.FILTER(jobs[salary_year_avg], (jobs[job_posted_date]&gt;=A9) *(jobs[job_posted_date]&lt;A10) ))</f>
        <v>117050</v>
      </c>
    </row>
    <row r="10" spans="1:4">
      <c r="A10" s="3">
        <f>EDATE(A9, 1)</f>
        <v>45017</v>
      </c>
      <c r="B10" cm="1">
        <f t="array" ref="B10">COUNT(_xlfn._xlws.FILTER(jobs[job_posted_date], (jobs[job_posted_date]&gt;=A10) *(jobs[job_posted_date]&lt;A11) ))</f>
        <v>1876</v>
      </c>
      <c r="C10" s="6" cm="1">
        <f t="array" ref="C10">AVERAGE(_xlfn._xlws.FILTER(jobs[salary_year_avg], (jobs[job_posted_date]&gt;=A10) *(jobs[job_posted_date]&lt;A11) ))</f>
        <v>121856.55104985675</v>
      </c>
      <c r="D10" cm="1">
        <f t="array" ref="D10">MEDIAN(_xlfn._xlws.FILTER(jobs[salary_year_avg], (jobs[job_posted_date]&gt;=A10) *(jobs[job_posted_date]&lt;A11) ))</f>
        <v>115000</v>
      </c>
    </row>
    <row r="11" spans="1:4">
      <c r="A11" s="3">
        <f>EDATE(A10, 1)</f>
        <v>45047</v>
      </c>
      <c r="B11" cm="1">
        <f t="array" ref="B11">COUNT(_xlfn._xlws.FILTER(jobs[job_posted_date], (jobs[job_posted_date]&gt;=A11) *(jobs[job_posted_date]&lt;A12) ))</f>
        <v>1911</v>
      </c>
      <c r="C11" s="6" cm="1">
        <f t="array" ref="C11">AVERAGE(_xlfn._xlws.FILTER(jobs[salary_year_avg], (jobs[job_posted_date]&gt;=A11) *(jobs[job_posted_date]&lt;A12) ))</f>
        <v>123656.74772901949</v>
      </c>
      <c r="D11" cm="1">
        <f t="array" ref="D11">MEDIAN(_xlfn._xlws.FILTER(jobs[salary_year_avg], (jobs[job_posted_date]&gt;=A11) *(jobs[job_posted_date]&lt;A12) ))</f>
        <v>115000</v>
      </c>
    </row>
    <row r="12" spans="1:4">
      <c r="A12" s="3">
        <f>EDATE(A11, 1)</f>
        <v>45078</v>
      </c>
      <c r="B12" cm="1">
        <f t="array" ref="B12">COUNT(_xlfn._xlws.FILTER(jobs[job_posted_date], (jobs[job_posted_date]&gt;=A12) *(jobs[job_posted_date]&lt;A13) ))</f>
        <v>2331</v>
      </c>
      <c r="C12" s="6" cm="1">
        <f t="array" ref="C12">AVERAGE(_xlfn._xlws.FILTER(jobs[salary_year_avg], (jobs[job_posted_date]&gt;=A12) *(jobs[job_posted_date]&lt;A13) ))</f>
        <v>124321.13535969004</v>
      </c>
      <c r="D12" cm="1">
        <f t="array" ref="D12">MEDIAN(_xlfn._xlws.FILTER(jobs[salary_year_avg], (jobs[job_posted_date]&gt;=A12) *(jobs[job_posted_date]&lt;A13) ))</f>
        <v>115000</v>
      </c>
    </row>
    <row r="13" spans="1:4">
      <c r="A13" s="3">
        <f>EDATE(A12, 1)</f>
        <v>45108</v>
      </c>
      <c r="B13" cm="1">
        <f t="array" ref="B13">COUNT(_xlfn._xlws.FILTER(jobs[job_posted_date], (jobs[job_posted_date]&gt;=A13) *(jobs[job_posted_date]&lt;A14) ))</f>
        <v>2219</v>
      </c>
      <c r="C13" s="6" cm="1">
        <f t="array" ref="C13">AVERAGE(_xlfn._xlws.FILTER(jobs[salary_year_avg], (jobs[job_posted_date]&gt;=A13) *(jobs[job_posted_date]&lt;A14) ))</f>
        <v>123470.57299353594</v>
      </c>
      <c r="D13" cm="1">
        <f t="array" ref="D13">MEDIAN(_xlfn._xlws.FILTER(jobs[salary_year_avg], (jobs[job_posted_date]&gt;=A13) *(jobs[job_posted_date]&lt;A14) ))</f>
        <v>115000</v>
      </c>
    </row>
    <row r="14" spans="1:4">
      <c r="A14" s="3">
        <f>EDATE(A13, 1)</f>
        <v>45139</v>
      </c>
      <c r="B14" cm="1">
        <f t="array" ref="B14">COUNT(_xlfn._xlws.FILTER(jobs[job_posted_date], (jobs[job_posted_date]&gt;=A14) *(jobs[job_posted_date]&lt;A15) ))</f>
        <v>2095</v>
      </c>
      <c r="C14" s="6" cm="1">
        <f t="array" ref="C14">AVERAGE(_xlfn._xlws.FILTER(jobs[salary_year_avg], (jobs[job_posted_date]&gt;=A14) *(jobs[job_posted_date]&lt;A15) ))</f>
        <v>125819.42910016408</v>
      </c>
      <c r="D14" cm="1">
        <f t="array" ref="D14">MEDIAN(_xlfn._xlws.FILTER(jobs[salary_year_avg], (jobs[job_posted_date]&gt;=A14) *(jobs[job_posted_date]&lt;A15) ))</f>
        <v>115000</v>
      </c>
    </row>
    <row r="15" spans="1:4">
      <c r="A15" s="3">
        <f>EDATE(A14, 1)</f>
        <v>45170</v>
      </c>
      <c r="B15" cm="1">
        <f t="array" ref="B15">COUNT(_xlfn._xlws.FILTER(jobs[job_posted_date], (jobs[job_posted_date]&gt;=A15) *(jobs[job_posted_date]&lt;A16) ))</f>
        <v>1245</v>
      </c>
      <c r="C15" s="6" cm="1">
        <f t="array" ref="C15">AVERAGE(_xlfn._xlws.FILTER(jobs[salary_year_avg], (jobs[job_posted_date]&gt;=A15) *(jobs[job_posted_date]&lt;A16) ))</f>
        <v>125251.27614834337</v>
      </c>
      <c r="D15" cm="1">
        <f t="array" ref="D15">MEDIAN(_xlfn._xlws.FILTER(jobs[salary_year_avg], (jobs[job_posted_date]&gt;=A15) *(jobs[job_posted_date]&lt;A16) ))</f>
        <v>118000</v>
      </c>
    </row>
    <row r="16" spans="1:4">
      <c r="A16" s="3">
        <f>EDATE(A15, 1)</f>
        <v>45200</v>
      </c>
      <c r="B16" cm="1">
        <f t="array" ref="B16">COUNT(_xlfn._xlws.FILTER(jobs[job_posted_date], (jobs[job_posted_date]&gt;=A16) *(jobs[job_posted_date]&lt;A17) ))</f>
        <v>1310</v>
      </c>
      <c r="C16" s="6" cm="1">
        <f t="array" ref="C16">AVERAGE(_xlfn._xlws.FILTER(jobs[salary_year_avg], (jobs[job_posted_date]&gt;=A16) *(jobs[job_posted_date]&lt;A17) ))</f>
        <v>124606.65360508111</v>
      </c>
      <c r="D16" cm="1">
        <f t="array" ref="D16">MEDIAN(_xlfn._xlws.FILTER(jobs[salary_year_avg], (jobs[job_posted_date]&gt;=A16) *(jobs[job_posted_date]&lt;A17) ))</f>
        <v>117803</v>
      </c>
    </row>
    <row r="17" spans="1:4">
      <c r="A17" s="3">
        <f>EDATE(A16, 1)</f>
        <v>45231</v>
      </c>
      <c r="B17" cm="1">
        <f t="array" ref="B17">COUNT(_xlfn._xlws.FILTER(jobs[job_posted_date], (jobs[job_posted_date]&gt;=A17) *(jobs[job_posted_date]&lt;A18) ))</f>
        <v>1124</v>
      </c>
      <c r="C17" s="6" cm="1">
        <f t="array" ref="C17">AVERAGE(_xlfn._xlws.FILTER(jobs[salary_year_avg], (jobs[job_posted_date]&gt;=A17) *(jobs[job_posted_date]&lt;A18) ))</f>
        <v>119817.18401426268</v>
      </c>
      <c r="D17" cm="1">
        <f t="array" ref="D17">MEDIAN(_xlfn._xlws.FILTER(jobs[salary_year_avg], (jobs[job_posted_date]&gt;=A17) *(jobs[job_posted_date]&lt;A18) ))</f>
        <v>112392</v>
      </c>
    </row>
    <row r="18" spans="1:4">
      <c r="A18" s="3">
        <f>EDATE(A17, 1)</f>
        <v>45261</v>
      </c>
      <c r="B18" cm="1">
        <f t="array" ref="B18">COUNT(_xlfn._xlws.FILTER(jobs[job_posted_date], (jobs[job_posted_date]&gt;=A18) *(jobs[job_posted_date]&lt;A19) ))</f>
        <v>1381</v>
      </c>
      <c r="C18" s="6" cm="1">
        <f t="array" ref="C18">AVERAGE(_xlfn._xlws.FILTER(jobs[salary_year_avg], (jobs[job_posted_date]&gt;=A18) *(jobs[job_posted_date]&lt;A19) ))</f>
        <v>120199.42341374005</v>
      </c>
      <c r="D18" cm="1">
        <f t="array" ref="D18">MEDIAN(_xlfn._xlws.FILTER(jobs[salary_year_avg], (jobs[job_posted_date]&gt;=A18) *(jobs[job_posted_date]&lt;A19) ))</f>
        <v>112500</v>
      </c>
    </row>
    <row r="19" spans="1:4">
      <c r="A19" s="3">
        <f>EDATE(A18, 1)</f>
        <v>45292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1847-E910-B04F-B48F-0BC40CDC3B23}">
  <dimension ref="A1:K1"/>
  <sheetViews>
    <sheetView topLeftCell="D1" workbookViewId="0">
      <selection activeCell="D1" sqref="D1"/>
    </sheetView>
  </sheetViews>
  <sheetFormatPr baseColWidth="10" defaultRowHeight="15"/>
  <sheetData>
    <row r="1" spans="1:11">
      <c r="A1">
        <f>COUNTBLANK(jobs[﻿job_title_short])</f>
        <v>0</v>
      </c>
      <c r="B1">
        <f>COUNTBLANK(jobs[job_title])</f>
        <v>0</v>
      </c>
      <c r="C1">
        <f>COUNTBLANK(jobs[job_location])</f>
        <v>280</v>
      </c>
      <c r="D1">
        <f>COUNTBLANK(jobs[job_schedule_type])</f>
        <v>16</v>
      </c>
      <c r="E1">
        <f>COUNTBLANK(jobs[job_work_from_home])</f>
        <v>0</v>
      </c>
      <c r="F1">
        <f>COUNTBLANK(jobs[job_country])</f>
        <v>0</v>
      </c>
      <c r="G1">
        <f>COUNTBLANK(jobs[job_posted_date])</f>
        <v>0</v>
      </c>
      <c r="H1">
        <f>COUNTBLANK(jobs[salary_year_avg])</f>
        <v>0</v>
      </c>
      <c r="I1">
        <f>COUNTBLANK(jobs[company_name])</f>
        <v>0</v>
      </c>
      <c r="J1">
        <f>COUNTBLANK(jobs[job_skills])</f>
        <v>1833</v>
      </c>
      <c r="K1" s="5">
        <f>J1/22002</f>
        <v>8.3310608126533958E-2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5E7A-3B94-7E40-8B10-9F4B413ADC23}">
  <dimension ref="A3:E2706"/>
  <sheetViews>
    <sheetView workbookViewId="0">
      <selection activeCell="H8" sqref="H8"/>
    </sheetView>
  </sheetViews>
  <sheetFormatPr baseColWidth="10" defaultRowHeight="15"/>
  <cols>
    <col min="1" max="1" width="14" bestFit="1" customWidth="1"/>
    <col min="2" max="2" width="23.83203125" bestFit="1" customWidth="1"/>
  </cols>
  <sheetData>
    <row r="3" spans="1:5">
      <c r="A3" s="9" t="s">
        <v>31477</v>
      </c>
      <c r="B3" t="s">
        <v>31507</v>
      </c>
      <c r="C3" t="s">
        <v>31508</v>
      </c>
      <c r="D3" t="s">
        <v>31509</v>
      </c>
    </row>
    <row r="4" spans="1:5">
      <c r="A4" s="22">
        <v>15000</v>
      </c>
      <c r="B4" s="2">
        <v>1</v>
      </c>
      <c r="C4">
        <f>SUM($B$4:B4)</f>
        <v>1</v>
      </c>
      <c r="D4" s="23">
        <f>IFERROR(AVERAGE(_xlfn.XLOOKUP(INT((SUM(B4:B28)+1)/2),C4:C28,A4:A28,,1),_xlfn.XLOOKUP(INT((SUM(B4:B28)+2)/2),C4:C28,A4:A28,,1)),"N/A")</f>
        <v>32500</v>
      </c>
      <c r="E4" cm="1">
        <f t="array" ref="E4">IFERROR(_xlfn.LET(_xlpm.s,_xlfn._xlws.FILTER(A4:A22005,ISNUMBER(A4:A22005)),_xlpm.c,_xlfn._xlws.FILTER(B4:B22005,ISNUMBER(A4:A22005)),_xlpm.n,SUM(_xlpm.c),_xlpm.running,_xlfn.SCAN(0,_xlpm.c,_xlfn.LAMBDA(_xlpm.a,_xlpm.b,_xlpm.a+_xlpm.b)),AVERAGE(_xlfn.XLOOKUP(INT((_xlpm.n+1)/2),_xlpm.running,_xlpm.s,,1),_xlfn.XLOOKUP(INT((_xlpm.n+2)/2),_xlpm.running,_xlpm.s,,1))),"N/A")</f>
        <v>115000</v>
      </c>
    </row>
    <row r="5" spans="1:5">
      <c r="A5" s="22">
        <v>16500</v>
      </c>
      <c r="B5" s="2">
        <v>1</v>
      </c>
      <c r="C5">
        <f>SUM($B$4:B5)</f>
        <v>2</v>
      </c>
    </row>
    <row r="6" spans="1:5">
      <c r="A6" s="22">
        <v>20000</v>
      </c>
      <c r="B6" s="2">
        <v>1</v>
      </c>
      <c r="C6">
        <f>SUM($B$4:B6)</f>
        <v>3</v>
      </c>
    </row>
    <row r="7" spans="1:5">
      <c r="A7" s="22">
        <v>23496</v>
      </c>
      <c r="B7" s="2">
        <v>1</v>
      </c>
      <c r="C7">
        <f>SUM($B$4:B7)</f>
        <v>4</v>
      </c>
    </row>
    <row r="8" spans="1:5">
      <c r="A8" s="22">
        <v>24000</v>
      </c>
      <c r="B8" s="2">
        <v>1</v>
      </c>
      <c r="C8">
        <f>SUM($B$4:B8)</f>
        <v>5</v>
      </c>
    </row>
    <row r="9" spans="1:5">
      <c r="A9" s="22">
        <v>25000</v>
      </c>
      <c r="B9" s="2">
        <v>3</v>
      </c>
      <c r="C9">
        <f>SUM($B$4:B9)</f>
        <v>8</v>
      </c>
    </row>
    <row r="10" spans="1:5">
      <c r="A10" s="22">
        <v>25920</v>
      </c>
      <c r="B10" s="2">
        <v>1</v>
      </c>
      <c r="C10">
        <f>SUM($B$4:B10)</f>
        <v>9</v>
      </c>
    </row>
    <row r="11" spans="1:5">
      <c r="A11" s="22">
        <v>26444</v>
      </c>
      <c r="B11" s="2">
        <v>1</v>
      </c>
      <c r="C11">
        <f>SUM($B$4:B11)</f>
        <v>10</v>
      </c>
    </row>
    <row r="12" spans="1:5">
      <c r="A12" s="22">
        <v>27000</v>
      </c>
      <c r="B12" s="2">
        <v>1</v>
      </c>
      <c r="C12">
        <f>SUM($B$4:B12)</f>
        <v>11</v>
      </c>
    </row>
    <row r="13" spans="1:5">
      <c r="A13" s="22">
        <v>28000</v>
      </c>
      <c r="B13" s="2">
        <v>1</v>
      </c>
      <c r="C13">
        <f>SUM($B$4:B13)</f>
        <v>12</v>
      </c>
    </row>
    <row r="14" spans="1:5">
      <c r="A14" s="22">
        <v>29900</v>
      </c>
      <c r="B14" s="2">
        <v>1</v>
      </c>
      <c r="C14">
        <f>SUM($B$4:B14)</f>
        <v>13</v>
      </c>
    </row>
    <row r="15" spans="1:5">
      <c r="A15" s="22">
        <v>30000</v>
      </c>
      <c r="B15" s="2">
        <v>11</v>
      </c>
      <c r="C15">
        <f>SUM($B$4:B15)</f>
        <v>24</v>
      </c>
    </row>
    <row r="16" spans="1:5">
      <c r="A16" s="22">
        <v>30594</v>
      </c>
      <c r="B16" s="2">
        <v>1</v>
      </c>
      <c r="C16">
        <f>SUM($B$4:B16)</f>
        <v>25</v>
      </c>
    </row>
    <row r="17" spans="1:3">
      <c r="A17" s="22">
        <v>30750</v>
      </c>
      <c r="B17" s="2">
        <v>2</v>
      </c>
      <c r="C17">
        <f>SUM($B$4:B17)</f>
        <v>27</v>
      </c>
    </row>
    <row r="18" spans="1:3">
      <c r="A18" s="22">
        <v>32000</v>
      </c>
      <c r="B18" s="2">
        <v>1</v>
      </c>
      <c r="C18">
        <f>SUM($B$4:B18)</f>
        <v>28</v>
      </c>
    </row>
    <row r="19" spans="1:3">
      <c r="A19" s="22">
        <v>32400</v>
      </c>
      <c r="B19" s="2">
        <v>2</v>
      </c>
      <c r="C19">
        <f>SUM($B$4:B19)</f>
        <v>30</v>
      </c>
    </row>
    <row r="20" spans="1:3">
      <c r="A20" s="22">
        <v>32500</v>
      </c>
      <c r="B20" s="2">
        <v>2</v>
      </c>
      <c r="C20">
        <f>SUM($B$4:B20)</f>
        <v>32</v>
      </c>
    </row>
    <row r="21" spans="1:3">
      <c r="A21" s="22">
        <v>32516</v>
      </c>
      <c r="B21" s="2">
        <v>1</v>
      </c>
      <c r="C21">
        <f>SUM($B$4:B21)</f>
        <v>33</v>
      </c>
    </row>
    <row r="22" spans="1:3">
      <c r="A22" s="22">
        <v>33455</v>
      </c>
      <c r="B22" s="2">
        <v>6</v>
      </c>
      <c r="C22">
        <f>SUM($B$4:B22)</f>
        <v>39</v>
      </c>
    </row>
    <row r="23" spans="1:3">
      <c r="A23" s="22">
        <v>33488.5</v>
      </c>
      <c r="B23" s="2">
        <v>2</v>
      </c>
      <c r="C23">
        <f>SUM($B$4:B23)</f>
        <v>41</v>
      </c>
    </row>
    <row r="24" spans="1:3">
      <c r="A24" s="22">
        <v>33500</v>
      </c>
      <c r="B24" s="2">
        <v>1</v>
      </c>
      <c r="C24">
        <f>SUM($B$4:B24)</f>
        <v>42</v>
      </c>
    </row>
    <row r="25" spans="1:3">
      <c r="A25" s="22">
        <v>34288.57421875</v>
      </c>
      <c r="B25" s="2">
        <v>1</v>
      </c>
      <c r="C25">
        <f>SUM($B$4:B25)</f>
        <v>43</v>
      </c>
    </row>
    <row r="26" spans="1:3">
      <c r="A26" s="22">
        <v>34769</v>
      </c>
      <c r="B26" s="2">
        <v>1</v>
      </c>
      <c r="C26">
        <f>SUM($B$4:B26)</f>
        <v>44</v>
      </c>
    </row>
    <row r="27" spans="1:3">
      <c r="A27" s="22">
        <v>35000</v>
      </c>
      <c r="B27" s="2">
        <v>15</v>
      </c>
      <c r="C27">
        <f>SUM($B$4:B27)</f>
        <v>59</v>
      </c>
    </row>
    <row r="28" spans="1:3">
      <c r="A28" s="22">
        <v>35360</v>
      </c>
      <c r="B28" s="2">
        <v>2</v>
      </c>
      <c r="C28">
        <f>SUM($B$4:B28)</f>
        <v>61</v>
      </c>
    </row>
    <row r="29" spans="1:3">
      <c r="A29" s="22">
        <v>36000</v>
      </c>
      <c r="B29" s="2">
        <v>8</v>
      </c>
    </row>
    <row r="30" spans="1:3">
      <c r="A30" s="22">
        <v>37107.19921875</v>
      </c>
      <c r="B30" s="2">
        <v>1</v>
      </c>
    </row>
    <row r="31" spans="1:3">
      <c r="A31" s="22">
        <v>37250</v>
      </c>
      <c r="B31" s="2">
        <v>1</v>
      </c>
    </row>
    <row r="32" spans="1:3">
      <c r="A32" s="22">
        <v>37499.5</v>
      </c>
      <c r="B32" s="2">
        <v>1</v>
      </c>
    </row>
    <row r="33" spans="1:2">
      <c r="A33" s="22">
        <v>37500</v>
      </c>
      <c r="B33" s="2">
        <v>6</v>
      </c>
    </row>
    <row r="34" spans="1:2">
      <c r="A34" s="22">
        <v>37860</v>
      </c>
      <c r="B34" s="2">
        <v>2</v>
      </c>
    </row>
    <row r="35" spans="1:2">
      <c r="A35" s="22">
        <v>38000</v>
      </c>
      <c r="B35" s="2">
        <v>2</v>
      </c>
    </row>
    <row r="36" spans="1:2">
      <c r="A36" s="22">
        <v>38750</v>
      </c>
      <c r="B36" s="2">
        <v>2</v>
      </c>
    </row>
    <row r="37" spans="1:2">
      <c r="A37" s="22">
        <v>39000</v>
      </c>
      <c r="B37" s="2">
        <v>2</v>
      </c>
    </row>
    <row r="38" spans="1:2">
      <c r="A38" s="22">
        <v>39250</v>
      </c>
      <c r="B38" s="2">
        <v>1</v>
      </c>
    </row>
    <row r="39" spans="1:2">
      <c r="A39" s="22">
        <v>39500</v>
      </c>
      <c r="B39" s="2">
        <v>1</v>
      </c>
    </row>
    <row r="40" spans="1:2">
      <c r="A40" s="22">
        <v>39531</v>
      </c>
      <c r="B40" s="2">
        <v>1</v>
      </c>
    </row>
    <row r="41" spans="1:2">
      <c r="A41" s="22">
        <v>39551.19921875</v>
      </c>
      <c r="B41" s="2">
        <v>1</v>
      </c>
    </row>
    <row r="42" spans="1:2">
      <c r="A42" s="22">
        <v>39977.6015625</v>
      </c>
      <c r="B42" s="2">
        <v>1</v>
      </c>
    </row>
    <row r="43" spans="1:2">
      <c r="A43" s="22">
        <v>40000</v>
      </c>
      <c r="B43" s="2">
        <v>8</v>
      </c>
    </row>
    <row r="44" spans="1:2">
      <c r="A44" s="22">
        <v>40307.5</v>
      </c>
      <c r="B44" s="2">
        <v>1</v>
      </c>
    </row>
    <row r="45" spans="1:2">
      <c r="A45" s="22">
        <v>40500</v>
      </c>
      <c r="B45" s="2">
        <v>1</v>
      </c>
    </row>
    <row r="46" spans="1:2">
      <c r="A46" s="22">
        <v>40560</v>
      </c>
      <c r="B46" s="2">
        <v>1</v>
      </c>
    </row>
    <row r="47" spans="1:2">
      <c r="A47" s="22">
        <v>40567.6171875</v>
      </c>
      <c r="B47" s="2">
        <v>1</v>
      </c>
    </row>
    <row r="48" spans="1:2">
      <c r="A48" s="22">
        <v>41000</v>
      </c>
      <c r="B48" s="2">
        <v>2</v>
      </c>
    </row>
    <row r="49" spans="1:2">
      <c r="A49" s="22">
        <v>41446.5</v>
      </c>
      <c r="B49" s="2">
        <v>1</v>
      </c>
    </row>
    <row r="50" spans="1:2">
      <c r="A50" s="22">
        <v>41500</v>
      </c>
      <c r="B50" s="2">
        <v>1</v>
      </c>
    </row>
    <row r="51" spans="1:2">
      <c r="A51" s="22">
        <v>41620.80078125</v>
      </c>
      <c r="B51" s="2">
        <v>1</v>
      </c>
    </row>
    <row r="52" spans="1:2">
      <c r="A52" s="22">
        <v>42000</v>
      </c>
      <c r="B52" s="2">
        <v>2</v>
      </c>
    </row>
    <row r="53" spans="1:2">
      <c r="A53" s="22">
        <v>42120</v>
      </c>
      <c r="B53" s="2">
        <v>1</v>
      </c>
    </row>
    <row r="54" spans="1:2">
      <c r="A54" s="22">
        <v>42360</v>
      </c>
      <c r="B54" s="2">
        <v>1</v>
      </c>
    </row>
    <row r="55" spans="1:2">
      <c r="A55" s="22">
        <v>42500</v>
      </c>
      <c r="B55" s="2">
        <v>10</v>
      </c>
    </row>
    <row r="56" spans="1:2">
      <c r="A56" s="22">
        <v>42700</v>
      </c>
      <c r="B56" s="2">
        <v>1</v>
      </c>
    </row>
    <row r="57" spans="1:2">
      <c r="A57" s="22">
        <v>43000</v>
      </c>
      <c r="B57" s="2">
        <v>3</v>
      </c>
    </row>
    <row r="58" spans="1:2">
      <c r="A58" s="22">
        <v>43030</v>
      </c>
      <c r="B58" s="2">
        <v>3</v>
      </c>
    </row>
    <row r="59" spans="1:2">
      <c r="A59" s="22">
        <v>43031</v>
      </c>
      <c r="B59" s="2">
        <v>1</v>
      </c>
    </row>
    <row r="60" spans="1:2">
      <c r="A60" s="22">
        <v>43200</v>
      </c>
      <c r="B60" s="2">
        <v>17</v>
      </c>
    </row>
    <row r="61" spans="1:2">
      <c r="A61" s="22">
        <v>43656</v>
      </c>
      <c r="B61" s="2">
        <v>1</v>
      </c>
    </row>
    <row r="62" spans="1:2">
      <c r="A62" s="22">
        <v>44000</v>
      </c>
      <c r="B62" s="2">
        <v>1</v>
      </c>
    </row>
    <row r="63" spans="1:2">
      <c r="A63" s="22">
        <v>44100</v>
      </c>
      <c r="B63" s="2">
        <v>21</v>
      </c>
    </row>
    <row r="64" spans="1:2">
      <c r="A64" s="22">
        <v>44408.5</v>
      </c>
      <c r="B64" s="2">
        <v>1</v>
      </c>
    </row>
    <row r="65" spans="1:2">
      <c r="A65" s="22">
        <v>44418.5</v>
      </c>
      <c r="B65" s="2">
        <v>12</v>
      </c>
    </row>
    <row r="66" spans="1:2">
      <c r="A66" s="22">
        <v>44720</v>
      </c>
      <c r="B66" s="2">
        <v>1</v>
      </c>
    </row>
    <row r="67" spans="1:2">
      <c r="A67" s="22">
        <v>45000</v>
      </c>
      <c r="B67" s="2">
        <v>73</v>
      </c>
    </row>
    <row r="68" spans="1:2">
      <c r="A68" s="22">
        <v>45055.640625</v>
      </c>
      <c r="B68" s="2">
        <v>1</v>
      </c>
    </row>
    <row r="69" spans="1:2">
      <c r="A69" s="22">
        <v>45360</v>
      </c>
      <c r="B69" s="2">
        <v>1</v>
      </c>
    </row>
    <row r="70" spans="1:2">
      <c r="A70" s="22">
        <v>45530</v>
      </c>
      <c r="B70" s="2">
        <v>2</v>
      </c>
    </row>
    <row r="71" spans="1:2">
      <c r="A71" s="22">
        <v>45750</v>
      </c>
      <c r="B71" s="2">
        <v>1</v>
      </c>
    </row>
    <row r="72" spans="1:2">
      <c r="A72" s="22">
        <v>45886</v>
      </c>
      <c r="B72" s="2">
        <v>1</v>
      </c>
    </row>
    <row r="73" spans="1:2">
      <c r="A73" s="22">
        <v>46000</v>
      </c>
      <c r="B73" s="2">
        <v>4</v>
      </c>
    </row>
    <row r="74" spans="1:2">
      <c r="A74" s="22">
        <v>46103</v>
      </c>
      <c r="B74" s="2">
        <v>1</v>
      </c>
    </row>
    <row r="75" spans="1:2">
      <c r="A75" s="22">
        <v>46238.3984375</v>
      </c>
      <c r="B75" s="2">
        <v>3</v>
      </c>
    </row>
    <row r="76" spans="1:2">
      <c r="A76" s="22">
        <v>46500</v>
      </c>
      <c r="B76" s="2">
        <v>2</v>
      </c>
    </row>
    <row r="77" spans="1:2">
      <c r="A77" s="22">
        <v>46696</v>
      </c>
      <c r="B77" s="2">
        <v>4</v>
      </c>
    </row>
    <row r="78" spans="1:2">
      <c r="A78" s="22">
        <v>46798.5</v>
      </c>
      <c r="B78" s="2">
        <v>1</v>
      </c>
    </row>
    <row r="79" spans="1:2">
      <c r="A79" s="22">
        <v>47275.5</v>
      </c>
      <c r="B79" s="2">
        <v>1</v>
      </c>
    </row>
    <row r="80" spans="1:2">
      <c r="A80" s="22">
        <v>47347.5390625</v>
      </c>
      <c r="B80" s="2">
        <v>1</v>
      </c>
    </row>
    <row r="81" spans="1:2">
      <c r="A81" s="22">
        <v>47370</v>
      </c>
      <c r="B81" s="2">
        <v>2</v>
      </c>
    </row>
    <row r="82" spans="1:2">
      <c r="A82" s="22">
        <v>47500</v>
      </c>
      <c r="B82" s="2">
        <v>20</v>
      </c>
    </row>
    <row r="83" spans="1:2">
      <c r="A83" s="22">
        <v>47515</v>
      </c>
      <c r="B83" s="2">
        <v>2</v>
      </c>
    </row>
    <row r="84" spans="1:2">
      <c r="A84" s="22">
        <v>47608.96875</v>
      </c>
      <c r="B84" s="2">
        <v>1</v>
      </c>
    </row>
    <row r="85" spans="1:2">
      <c r="A85" s="22">
        <v>47750</v>
      </c>
      <c r="B85" s="2">
        <v>1</v>
      </c>
    </row>
    <row r="86" spans="1:2">
      <c r="A86" s="22">
        <v>47858</v>
      </c>
      <c r="B86" s="2">
        <v>1</v>
      </c>
    </row>
    <row r="87" spans="1:2">
      <c r="A87" s="22">
        <v>48000</v>
      </c>
      <c r="B87" s="2">
        <v>4</v>
      </c>
    </row>
    <row r="88" spans="1:2">
      <c r="A88" s="22">
        <v>48061.5</v>
      </c>
      <c r="B88" s="2">
        <v>1</v>
      </c>
    </row>
    <row r="89" spans="1:2">
      <c r="A89" s="22">
        <v>48107</v>
      </c>
      <c r="B89" s="2">
        <v>1</v>
      </c>
    </row>
    <row r="90" spans="1:2">
      <c r="A90" s="22">
        <v>48500</v>
      </c>
      <c r="B90" s="2">
        <v>2</v>
      </c>
    </row>
    <row r="91" spans="1:2">
      <c r="A91" s="22">
        <v>48548</v>
      </c>
      <c r="B91" s="2">
        <v>1</v>
      </c>
    </row>
    <row r="92" spans="1:2">
      <c r="A92" s="22">
        <v>48598.5</v>
      </c>
      <c r="B92" s="2">
        <v>3</v>
      </c>
    </row>
    <row r="93" spans="1:2">
      <c r="A93" s="22">
        <v>48600</v>
      </c>
      <c r="B93" s="2">
        <v>1</v>
      </c>
    </row>
    <row r="94" spans="1:2">
      <c r="A94" s="22">
        <v>48722</v>
      </c>
      <c r="B94" s="2">
        <v>1</v>
      </c>
    </row>
    <row r="95" spans="1:2">
      <c r="A95" s="22">
        <v>48750</v>
      </c>
      <c r="B95" s="2">
        <v>2</v>
      </c>
    </row>
    <row r="96" spans="1:2">
      <c r="A96" s="22">
        <v>48790</v>
      </c>
      <c r="B96" s="2">
        <v>1</v>
      </c>
    </row>
    <row r="97" spans="1:2">
      <c r="A97" s="22">
        <v>48938.390625</v>
      </c>
      <c r="B97" s="2">
        <v>1</v>
      </c>
    </row>
    <row r="98" spans="1:2">
      <c r="A98" s="22">
        <v>48982</v>
      </c>
      <c r="B98" s="2">
        <v>1</v>
      </c>
    </row>
    <row r="99" spans="1:2">
      <c r="A99" s="22">
        <v>49168.5</v>
      </c>
      <c r="B99" s="2">
        <v>1</v>
      </c>
    </row>
    <row r="100" spans="1:2">
      <c r="A100" s="22">
        <v>49350</v>
      </c>
      <c r="B100" s="2">
        <v>1</v>
      </c>
    </row>
    <row r="101" spans="1:2">
      <c r="A101" s="22">
        <v>49386</v>
      </c>
      <c r="B101" s="2">
        <v>1</v>
      </c>
    </row>
    <row r="102" spans="1:2">
      <c r="A102" s="22">
        <v>49440.3515625</v>
      </c>
      <c r="B102" s="2">
        <v>1</v>
      </c>
    </row>
    <row r="103" spans="1:2">
      <c r="A103" s="22">
        <v>49500</v>
      </c>
      <c r="B103" s="2">
        <v>1</v>
      </c>
    </row>
    <row r="104" spans="1:2">
      <c r="A104" s="22">
        <v>49546</v>
      </c>
      <c r="B104" s="2">
        <v>2</v>
      </c>
    </row>
    <row r="105" spans="1:2">
      <c r="A105" s="22">
        <v>49566.5</v>
      </c>
      <c r="B105" s="2">
        <v>7</v>
      </c>
    </row>
    <row r="106" spans="1:2">
      <c r="A106" s="22">
        <v>49725</v>
      </c>
      <c r="B106" s="2">
        <v>1</v>
      </c>
    </row>
    <row r="107" spans="1:2">
      <c r="A107" s="22">
        <v>49750</v>
      </c>
      <c r="B107" s="2">
        <v>1</v>
      </c>
    </row>
    <row r="108" spans="1:2">
      <c r="A108" s="22">
        <v>49801</v>
      </c>
      <c r="B108" s="2">
        <v>1</v>
      </c>
    </row>
    <row r="109" spans="1:2">
      <c r="A109" s="22">
        <v>49896</v>
      </c>
      <c r="B109" s="2">
        <v>1</v>
      </c>
    </row>
    <row r="110" spans="1:2">
      <c r="A110" s="22">
        <v>49951.19921875</v>
      </c>
      <c r="B110" s="2">
        <v>1</v>
      </c>
    </row>
    <row r="111" spans="1:2">
      <c r="A111" s="22">
        <v>50000</v>
      </c>
      <c r="B111" s="2">
        <v>86</v>
      </c>
    </row>
    <row r="112" spans="1:2">
      <c r="A112" s="22">
        <v>50273.5</v>
      </c>
      <c r="B112" s="2">
        <v>1</v>
      </c>
    </row>
    <row r="113" spans="1:2">
      <c r="A113" s="22">
        <v>50282</v>
      </c>
      <c r="B113" s="2">
        <v>1</v>
      </c>
    </row>
    <row r="114" spans="1:2">
      <c r="A114" s="22">
        <v>50289.1796875</v>
      </c>
      <c r="B114" s="2">
        <v>1</v>
      </c>
    </row>
    <row r="115" spans="1:2">
      <c r="A115" s="22">
        <v>50325</v>
      </c>
      <c r="B115" s="2">
        <v>6</v>
      </c>
    </row>
    <row r="116" spans="1:2">
      <c r="A116" s="22">
        <v>50325.03515625</v>
      </c>
      <c r="B116" s="2">
        <v>1</v>
      </c>
    </row>
    <row r="117" spans="1:2">
      <c r="A117" s="22">
        <v>50388</v>
      </c>
      <c r="B117" s="2">
        <v>1</v>
      </c>
    </row>
    <row r="118" spans="1:2">
      <c r="A118" s="22">
        <v>50394.5</v>
      </c>
      <c r="B118" s="2">
        <v>1</v>
      </c>
    </row>
    <row r="119" spans="1:2">
      <c r="A119" s="22">
        <v>50400</v>
      </c>
      <c r="B119" s="2">
        <v>56</v>
      </c>
    </row>
    <row r="120" spans="1:2">
      <c r="A120" s="22">
        <v>50500</v>
      </c>
      <c r="B120" s="2">
        <v>3</v>
      </c>
    </row>
    <row r="121" spans="1:2">
      <c r="A121" s="22">
        <v>51000</v>
      </c>
      <c r="B121" s="2">
        <v>8</v>
      </c>
    </row>
    <row r="122" spans="1:2">
      <c r="A122" s="22">
        <v>51014</v>
      </c>
      <c r="B122" s="2">
        <v>44</v>
      </c>
    </row>
    <row r="123" spans="1:2">
      <c r="A123" s="22">
        <v>51059</v>
      </c>
      <c r="B123" s="2">
        <v>1</v>
      </c>
    </row>
    <row r="124" spans="1:2">
      <c r="A124" s="22">
        <v>51068</v>
      </c>
      <c r="B124" s="2">
        <v>3</v>
      </c>
    </row>
    <row r="125" spans="1:2">
      <c r="A125" s="22">
        <v>51082.80078125</v>
      </c>
      <c r="B125" s="2">
        <v>1</v>
      </c>
    </row>
    <row r="126" spans="1:2">
      <c r="A126" s="22">
        <v>51150</v>
      </c>
      <c r="B126" s="2">
        <v>1</v>
      </c>
    </row>
    <row r="127" spans="1:2">
      <c r="A127" s="22">
        <v>51221.23046875</v>
      </c>
      <c r="B127" s="2">
        <v>1</v>
      </c>
    </row>
    <row r="128" spans="1:2">
      <c r="A128" s="22">
        <v>51232</v>
      </c>
      <c r="B128" s="2">
        <v>1</v>
      </c>
    </row>
    <row r="129" spans="1:2">
      <c r="A129" s="22">
        <v>51336.75</v>
      </c>
      <c r="B129" s="2">
        <v>1</v>
      </c>
    </row>
    <row r="130" spans="1:2">
      <c r="A130" s="22">
        <v>51362.640625</v>
      </c>
      <c r="B130" s="2">
        <v>1</v>
      </c>
    </row>
    <row r="131" spans="1:2">
      <c r="A131" s="22">
        <v>51500</v>
      </c>
      <c r="B131" s="2">
        <v>5</v>
      </c>
    </row>
    <row r="132" spans="1:2">
      <c r="A132" s="22">
        <v>51586</v>
      </c>
      <c r="B132" s="2">
        <v>2</v>
      </c>
    </row>
    <row r="133" spans="1:2">
      <c r="A133" s="22">
        <v>51800</v>
      </c>
      <c r="B133" s="2">
        <v>1</v>
      </c>
    </row>
    <row r="134" spans="1:2">
      <c r="A134" s="22">
        <v>51862.75</v>
      </c>
      <c r="B134" s="2">
        <v>9</v>
      </c>
    </row>
    <row r="135" spans="1:2">
      <c r="A135" s="22">
        <v>51962</v>
      </c>
      <c r="B135" s="2">
        <v>1</v>
      </c>
    </row>
    <row r="136" spans="1:2">
      <c r="A136" s="22">
        <v>52000</v>
      </c>
      <c r="B136" s="2">
        <v>8</v>
      </c>
    </row>
    <row r="137" spans="1:2">
      <c r="A137" s="22">
        <v>52100</v>
      </c>
      <c r="B137" s="2">
        <v>1</v>
      </c>
    </row>
    <row r="138" spans="1:2">
      <c r="A138" s="22">
        <v>52200</v>
      </c>
      <c r="B138" s="2">
        <v>1</v>
      </c>
    </row>
    <row r="139" spans="1:2">
      <c r="A139" s="22">
        <v>52218.5</v>
      </c>
      <c r="B139" s="2">
        <v>1</v>
      </c>
    </row>
    <row r="140" spans="1:2">
      <c r="A140" s="22">
        <v>52366.3984375</v>
      </c>
      <c r="B140" s="2">
        <v>1</v>
      </c>
    </row>
    <row r="141" spans="1:2">
      <c r="A141" s="22">
        <v>52500</v>
      </c>
      <c r="B141" s="2">
        <v>45</v>
      </c>
    </row>
    <row r="142" spans="1:2">
      <c r="A142" s="22">
        <v>52609.2109375</v>
      </c>
      <c r="B142" s="2">
        <v>1</v>
      </c>
    </row>
    <row r="143" spans="1:2">
      <c r="A143" s="22">
        <v>52775</v>
      </c>
      <c r="B143" s="2">
        <v>1</v>
      </c>
    </row>
    <row r="144" spans="1:2">
      <c r="A144" s="22">
        <v>52900</v>
      </c>
      <c r="B144" s="2">
        <v>1</v>
      </c>
    </row>
    <row r="145" spans="1:2">
      <c r="A145" s="22">
        <v>53000</v>
      </c>
      <c r="B145" s="2">
        <v>4</v>
      </c>
    </row>
    <row r="146" spans="1:2">
      <c r="A146" s="22">
        <v>53014</v>
      </c>
      <c r="B146" s="2">
        <v>54</v>
      </c>
    </row>
    <row r="147" spans="1:2">
      <c r="A147" s="22">
        <v>53032.421875</v>
      </c>
      <c r="B147" s="2">
        <v>1</v>
      </c>
    </row>
    <row r="148" spans="1:2">
      <c r="A148" s="22">
        <v>53105</v>
      </c>
      <c r="B148" s="2">
        <v>1</v>
      </c>
    </row>
    <row r="149" spans="1:2">
      <c r="A149" s="22">
        <v>53222</v>
      </c>
      <c r="B149" s="2">
        <v>1</v>
      </c>
    </row>
    <row r="150" spans="1:2">
      <c r="A150" s="22">
        <v>53338</v>
      </c>
      <c r="B150" s="2">
        <v>1</v>
      </c>
    </row>
    <row r="151" spans="1:2">
      <c r="A151" s="22">
        <v>53357</v>
      </c>
      <c r="B151" s="2">
        <v>1</v>
      </c>
    </row>
    <row r="152" spans="1:2">
      <c r="A152" s="22">
        <v>53380</v>
      </c>
      <c r="B152" s="2">
        <v>1</v>
      </c>
    </row>
    <row r="153" spans="1:2">
      <c r="A153" s="22">
        <v>53416.5</v>
      </c>
      <c r="B153" s="2">
        <v>1</v>
      </c>
    </row>
    <row r="154" spans="1:2">
      <c r="A154" s="22">
        <v>53500</v>
      </c>
      <c r="B154" s="2">
        <v>1</v>
      </c>
    </row>
    <row r="155" spans="1:2">
      <c r="A155" s="22">
        <v>53620</v>
      </c>
      <c r="B155" s="2">
        <v>1</v>
      </c>
    </row>
    <row r="156" spans="1:2">
      <c r="A156" s="22">
        <v>53887.5</v>
      </c>
      <c r="B156" s="2">
        <v>1</v>
      </c>
    </row>
    <row r="157" spans="1:2">
      <c r="A157" s="22">
        <v>53929.0859375</v>
      </c>
      <c r="B157" s="2">
        <v>1</v>
      </c>
    </row>
    <row r="158" spans="1:2">
      <c r="A158" s="22">
        <v>53957</v>
      </c>
      <c r="B158" s="2">
        <v>1</v>
      </c>
    </row>
    <row r="159" spans="1:2">
      <c r="A159" s="22">
        <v>53967</v>
      </c>
      <c r="B159" s="2">
        <v>1</v>
      </c>
    </row>
    <row r="160" spans="1:2">
      <c r="A160" s="22">
        <v>54000</v>
      </c>
      <c r="B160" s="2">
        <v>13</v>
      </c>
    </row>
    <row r="161" spans="1:2">
      <c r="A161" s="22">
        <v>54025.515625</v>
      </c>
      <c r="B161" s="2">
        <v>1</v>
      </c>
    </row>
    <row r="162" spans="1:2">
      <c r="A162" s="22">
        <v>54165</v>
      </c>
      <c r="B162" s="2">
        <v>1</v>
      </c>
    </row>
    <row r="163" spans="1:2">
      <c r="A163" s="22">
        <v>54207.5</v>
      </c>
      <c r="B163" s="2">
        <v>1</v>
      </c>
    </row>
    <row r="164" spans="1:2">
      <c r="A164" s="22">
        <v>54233</v>
      </c>
      <c r="B164" s="2">
        <v>1</v>
      </c>
    </row>
    <row r="165" spans="1:2">
      <c r="A165" s="22">
        <v>54375.23046875</v>
      </c>
      <c r="B165" s="2">
        <v>1</v>
      </c>
    </row>
    <row r="166" spans="1:2">
      <c r="A166" s="22">
        <v>54423.203125</v>
      </c>
      <c r="B166" s="2">
        <v>1</v>
      </c>
    </row>
    <row r="167" spans="1:2">
      <c r="A167" s="22">
        <v>54500</v>
      </c>
      <c r="B167" s="2">
        <v>2</v>
      </c>
    </row>
    <row r="168" spans="1:2">
      <c r="A168" s="22">
        <v>54540</v>
      </c>
      <c r="B168" s="2">
        <v>1</v>
      </c>
    </row>
    <row r="169" spans="1:2">
      <c r="A169" s="22">
        <v>54907</v>
      </c>
      <c r="B169" s="2">
        <v>1</v>
      </c>
    </row>
    <row r="170" spans="1:2">
      <c r="A170" s="22">
        <v>54988</v>
      </c>
      <c r="B170" s="2">
        <v>3</v>
      </c>
    </row>
    <row r="171" spans="1:2">
      <c r="A171" s="22">
        <v>55000</v>
      </c>
      <c r="B171" s="2">
        <v>78</v>
      </c>
    </row>
    <row r="172" spans="1:2">
      <c r="A172" s="22">
        <v>55080</v>
      </c>
      <c r="B172" s="2">
        <v>1</v>
      </c>
    </row>
    <row r="173" spans="1:2">
      <c r="A173" s="22">
        <v>55267.421875</v>
      </c>
      <c r="B173" s="2">
        <v>1</v>
      </c>
    </row>
    <row r="174" spans="1:2">
      <c r="A174" s="22">
        <v>55273</v>
      </c>
      <c r="B174" s="2">
        <v>1</v>
      </c>
    </row>
    <row r="175" spans="1:2">
      <c r="A175" s="22">
        <v>55330</v>
      </c>
      <c r="B175" s="2">
        <v>2</v>
      </c>
    </row>
    <row r="176" spans="1:2">
      <c r="A176" s="22">
        <v>55427.0546875</v>
      </c>
      <c r="B176" s="2">
        <v>1</v>
      </c>
    </row>
    <row r="177" spans="1:2">
      <c r="A177" s="22">
        <v>55500</v>
      </c>
      <c r="B177" s="2">
        <v>4</v>
      </c>
    </row>
    <row r="178" spans="1:2">
      <c r="A178" s="22">
        <v>55602</v>
      </c>
      <c r="B178" s="2">
        <v>1</v>
      </c>
    </row>
    <row r="179" spans="1:2">
      <c r="A179" s="22">
        <v>55668</v>
      </c>
      <c r="B179" s="2">
        <v>1</v>
      </c>
    </row>
    <row r="180" spans="1:2">
      <c r="A180" s="22">
        <v>55700</v>
      </c>
      <c r="B180" s="2">
        <v>1</v>
      </c>
    </row>
    <row r="181" spans="1:2">
      <c r="A181" s="22">
        <v>55704.73828125</v>
      </c>
      <c r="B181" s="2">
        <v>1</v>
      </c>
    </row>
    <row r="182" spans="1:2">
      <c r="A182" s="22">
        <v>55806</v>
      </c>
      <c r="B182" s="2">
        <v>1</v>
      </c>
    </row>
    <row r="183" spans="1:2">
      <c r="A183" s="22">
        <v>55812.2734375</v>
      </c>
      <c r="B183" s="2">
        <v>1</v>
      </c>
    </row>
    <row r="184" spans="1:2">
      <c r="A184" s="22">
        <v>56000</v>
      </c>
      <c r="B184" s="2">
        <v>7</v>
      </c>
    </row>
    <row r="185" spans="1:2">
      <c r="A185" s="22">
        <v>56030</v>
      </c>
      <c r="B185" s="2">
        <v>1</v>
      </c>
    </row>
    <row r="186" spans="1:2">
      <c r="A186" s="22">
        <v>56212.5</v>
      </c>
      <c r="B186" s="2">
        <v>1</v>
      </c>
    </row>
    <row r="187" spans="1:2">
      <c r="A187" s="22">
        <v>56250</v>
      </c>
      <c r="B187" s="2">
        <v>2</v>
      </c>
    </row>
    <row r="188" spans="1:2">
      <c r="A188" s="22">
        <v>56302</v>
      </c>
      <c r="B188" s="2">
        <v>1</v>
      </c>
    </row>
    <row r="189" spans="1:2">
      <c r="A189" s="22">
        <v>56312.7421875</v>
      </c>
      <c r="B189" s="2">
        <v>1</v>
      </c>
    </row>
    <row r="190" spans="1:2">
      <c r="A190" s="22">
        <v>56381</v>
      </c>
      <c r="B190" s="2">
        <v>1</v>
      </c>
    </row>
    <row r="191" spans="1:2">
      <c r="A191" s="22">
        <v>56500</v>
      </c>
      <c r="B191" s="2">
        <v>7</v>
      </c>
    </row>
    <row r="192" spans="1:2">
      <c r="A192" s="22">
        <v>56572</v>
      </c>
      <c r="B192" s="2">
        <v>1</v>
      </c>
    </row>
    <row r="193" spans="1:2">
      <c r="A193" s="22">
        <v>56700</v>
      </c>
      <c r="B193" s="2">
        <v>132</v>
      </c>
    </row>
    <row r="194" spans="1:2">
      <c r="A194" s="22">
        <v>56745</v>
      </c>
      <c r="B194" s="2">
        <v>1</v>
      </c>
    </row>
    <row r="195" spans="1:2">
      <c r="A195" s="22">
        <v>56772</v>
      </c>
      <c r="B195" s="2">
        <v>1</v>
      </c>
    </row>
    <row r="196" spans="1:2">
      <c r="A196" s="22">
        <v>56814</v>
      </c>
      <c r="B196" s="2">
        <v>1</v>
      </c>
    </row>
    <row r="197" spans="1:2">
      <c r="A197" s="22">
        <v>56859</v>
      </c>
      <c r="B197" s="2">
        <v>1</v>
      </c>
    </row>
    <row r="198" spans="1:2">
      <c r="A198" s="22">
        <v>57000</v>
      </c>
      <c r="B198" s="2">
        <v>8</v>
      </c>
    </row>
    <row r="199" spans="1:2">
      <c r="A199" s="22">
        <v>57058</v>
      </c>
      <c r="B199" s="2">
        <v>1</v>
      </c>
    </row>
    <row r="200" spans="1:2">
      <c r="A200" s="22">
        <v>57118</v>
      </c>
      <c r="B200" s="2">
        <v>3</v>
      </c>
    </row>
    <row r="201" spans="1:2">
      <c r="A201" s="22">
        <v>57140</v>
      </c>
      <c r="B201" s="2">
        <v>1</v>
      </c>
    </row>
    <row r="202" spans="1:2">
      <c r="A202" s="22">
        <v>57181</v>
      </c>
      <c r="B202" s="2">
        <v>1</v>
      </c>
    </row>
    <row r="203" spans="1:2">
      <c r="A203" s="22">
        <v>57272.5</v>
      </c>
      <c r="B203" s="2">
        <v>1</v>
      </c>
    </row>
    <row r="204" spans="1:2">
      <c r="A204" s="22">
        <v>57300</v>
      </c>
      <c r="B204" s="2">
        <v>2</v>
      </c>
    </row>
    <row r="205" spans="1:2">
      <c r="A205" s="22">
        <v>57500</v>
      </c>
      <c r="B205" s="2">
        <v>101</v>
      </c>
    </row>
    <row r="206" spans="1:2">
      <c r="A206" s="22">
        <v>57550</v>
      </c>
      <c r="B206" s="2">
        <v>1</v>
      </c>
    </row>
    <row r="207" spans="1:2">
      <c r="A207" s="22">
        <v>57593.75</v>
      </c>
      <c r="B207" s="2">
        <v>1</v>
      </c>
    </row>
    <row r="208" spans="1:2">
      <c r="A208" s="22">
        <v>57600</v>
      </c>
      <c r="B208" s="2">
        <v>11</v>
      </c>
    </row>
    <row r="209" spans="1:2">
      <c r="A209" s="22">
        <v>57768.6015625</v>
      </c>
      <c r="B209" s="2">
        <v>1</v>
      </c>
    </row>
    <row r="210" spans="1:2">
      <c r="A210" s="22">
        <v>58000</v>
      </c>
      <c r="B210" s="2">
        <v>6</v>
      </c>
    </row>
    <row r="211" spans="1:2">
      <c r="A211" s="22">
        <v>58000.5</v>
      </c>
      <c r="B211" s="2">
        <v>1</v>
      </c>
    </row>
    <row r="212" spans="1:2">
      <c r="A212" s="22">
        <v>58017</v>
      </c>
      <c r="B212" s="2">
        <v>1</v>
      </c>
    </row>
    <row r="213" spans="1:2">
      <c r="A213" s="22">
        <v>58157.5</v>
      </c>
      <c r="B213" s="2">
        <v>1</v>
      </c>
    </row>
    <row r="214" spans="1:2">
      <c r="A214" s="22">
        <v>58250.640625</v>
      </c>
      <c r="B214" s="2">
        <v>1</v>
      </c>
    </row>
    <row r="215" spans="1:2">
      <c r="A215" s="22">
        <v>58300</v>
      </c>
      <c r="B215" s="2">
        <v>3</v>
      </c>
    </row>
    <row r="216" spans="1:2">
      <c r="A216" s="22">
        <v>58320</v>
      </c>
      <c r="B216" s="2">
        <v>1</v>
      </c>
    </row>
    <row r="217" spans="1:2">
      <c r="A217" s="22">
        <v>58400</v>
      </c>
      <c r="B217" s="2">
        <v>2</v>
      </c>
    </row>
    <row r="218" spans="1:2">
      <c r="A218" s="22">
        <v>58448</v>
      </c>
      <c r="B218" s="2">
        <v>1</v>
      </c>
    </row>
    <row r="219" spans="1:2">
      <c r="A219" s="22">
        <v>58500</v>
      </c>
      <c r="B219" s="2">
        <v>4</v>
      </c>
    </row>
    <row r="220" spans="1:2">
      <c r="A220" s="22">
        <v>58515</v>
      </c>
      <c r="B220" s="2">
        <v>1</v>
      </c>
    </row>
    <row r="221" spans="1:2">
      <c r="A221" s="22">
        <v>58568</v>
      </c>
      <c r="B221" s="2">
        <v>1</v>
      </c>
    </row>
    <row r="222" spans="1:2">
      <c r="A222" s="22">
        <v>58661</v>
      </c>
      <c r="B222" s="2">
        <v>1</v>
      </c>
    </row>
    <row r="223" spans="1:2">
      <c r="A223" s="22">
        <v>58800</v>
      </c>
      <c r="B223" s="2">
        <v>1</v>
      </c>
    </row>
    <row r="224" spans="1:2">
      <c r="A224" s="22">
        <v>58818.5</v>
      </c>
      <c r="B224" s="2">
        <v>1</v>
      </c>
    </row>
    <row r="225" spans="1:2">
      <c r="A225" s="22">
        <v>58926</v>
      </c>
      <c r="B225" s="2">
        <v>6</v>
      </c>
    </row>
    <row r="226" spans="1:2">
      <c r="A226" s="22">
        <v>59000</v>
      </c>
      <c r="B226" s="2">
        <v>5</v>
      </c>
    </row>
    <row r="227" spans="1:2">
      <c r="A227" s="22">
        <v>59009.6015625</v>
      </c>
      <c r="B227" s="2">
        <v>1</v>
      </c>
    </row>
    <row r="228" spans="1:2">
      <c r="A228" s="22">
        <v>59192.5</v>
      </c>
      <c r="B228" s="2">
        <v>1</v>
      </c>
    </row>
    <row r="229" spans="1:2">
      <c r="A229" s="22">
        <v>59216</v>
      </c>
      <c r="B229" s="2">
        <v>1</v>
      </c>
    </row>
    <row r="230" spans="1:2">
      <c r="A230" s="22">
        <v>59400</v>
      </c>
      <c r="B230" s="2">
        <v>2</v>
      </c>
    </row>
    <row r="231" spans="1:2">
      <c r="A231" s="22">
        <v>59480</v>
      </c>
      <c r="B231" s="2">
        <v>1</v>
      </c>
    </row>
    <row r="232" spans="1:2">
      <c r="A232" s="22">
        <v>59500</v>
      </c>
      <c r="B232" s="2">
        <v>2</v>
      </c>
    </row>
    <row r="233" spans="1:2">
      <c r="A233" s="22">
        <v>59785</v>
      </c>
      <c r="B233" s="2">
        <v>1</v>
      </c>
    </row>
    <row r="234" spans="1:2">
      <c r="A234" s="22">
        <v>59998</v>
      </c>
      <c r="B234" s="2">
        <v>1</v>
      </c>
    </row>
    <row r="235" spans="1:2">
      <c r="A235" s="22">
        <v>60000</v>
      </c>
      <c r="B235" s="2">
        <v>120</v>
      </c>
    </row>
    <row r="236" spans="1:2">
      <c r="A236" s="22">
        <v>60249</v>
      </c>
      <c r="B236" s="2">
        <v>1</v>
      </c>
    </row>
    <row r="237" spans="1:2">
      <c r="A237" s="22">
        <v>60500</v>
      </c>
      <c r="B237" s="2">
        <v>10</v>
      </c>
    </row>
    <row r="238" spans="1:2">
      <c r="A238" s="22">
        <v>60568</v>
      </c>
      <c r="B238" s="2">
        <v>1</v>
      </c>
    </row>
    <row r="239" spans="1:2">
      <c r="A239" s="22">
        <v>60608.5</v>
      </c>
      <c r="B239" s="2">
        <v>1</v>
      </c>
    </row>
    <row r="240" spans="1:2">
      <c r="A240" s="22">
        <v>60700</v>
      </c>
      <c r="B240" s="2">
        <v>1</v>
      </c>
    </row>
    <row r="241" spans="1:2">
      <c r="A241" s="22">
        <v>60734</v>
      </c>
      <c r="B241" s="2">
        <v>1</v>
      </c>
    </row>
    <row r="242" spans="1:2">
      <c r="A242" s="22">
        <v>60736</v>
      </c>
      <c r="B242" s="2">
        <v>1</v>
      </c>
    </row>
    <row r="243" spans="1:2">
      <c r="A243" s="22">
        <v>60841</v>
      </c>
      <c r="B243" s="2">
        <v>1</v>
      </c>
    </row>
    <row r="244" spans="1:2">
      <c r="A244" s="22">
        <v>60924.0703125</v>
      </c>
      <c r="B244" s="2">
        <v>1</v>
      </c>
    </row>
    <row r="245" spans="1:2">
      <c r="A245" s="22">
        <v>61000</v>
      </c>
      <c r="B245" s="2">
        <v>5</v>
      </c>
    </row>
    <row r="246" spans="1:2">
      <c r="A246" s="22">
        <v>61022</v>
      </c>
      <c r="B246" s="2">
        <v>1</v>
      </c>
    </row>
    <row r="247" spans="1:2">
      <c r="A247" s="22">
        <v>61169</v>
      </c>
      <c r="B247" s="2">
        <v>1</v>
      </c>
    </row>
    <row r="248" spans="1:2">
      <c r="A248" s="22">
        <v>61200</v>
      </c>
      <c r="B248" s="2">
        <v>1</v>
      </c>
    </row>
    <row r="249" spans="1:2">
      <c r="A249" s="22">
        <v>61250</v>
      </c>
      <c r="B249" s="2">
        <v>1</v>
      </c>
    </row>
    <row r="250" spans="1:2">
      <c r="A250" s="22">
        <v>61266.3984375</v>
      </c>
      <c r="B250" s="2">
        <v>1</v>
      </c>
    </row>
    <row r="251" spans="1:2">
      <c r="A251" s="22">
        <v>61313.82421875</v>
      </c>
      <c r="B251" s="2">
        <v>1</v>
      </c>
    </row>
    <row r="252" spans="1:2">
      <c r="A252" s="22">
        <v>61353</v>
      </c>
      <c r="B252" s="2">
        <v>2</v>
      </c>
    </row>
    <row r="253" spans="1:2">
      <c r="A253" s="22">
        <v>61464</v>
      </c>
      <c r="B253" s="2">
        <v>1</v>
      </c>
    </row>
    <row r="254" spans="1:2">
      <c r="A254" s="22">
        <v>61500</v>
      </c>
      <c r="B254" s="2">
        <v>5</v>
      </c>
    </row>
    <row r="255" spans="1:2">
      <c r="A255" s="22">
        <v>61650</v>
      </c>
      <c r="B255" s="2">
        <v>1</v>
      </c>
    </row>
    <row r="256" spans="1:2">
      <c r="A256" s="22">
        <v>61750</v>
      </c>
      <c r="B256" s="2">
        <v>1</v>
      </c>
    </row>
    <row r="257" spans="1:2">
      <c r="A257" s="22">
        <v>61875</v>
      </c>
      <c r="B257" s="2">
        <v>3</v>
      </c>
    </row>
    <row r="258" spans="1:2">
      <c r="A258" s="22">
        <v>61880</v>
      </c>
      <c r="B258" s="2">
        <v>2</v>
      </c>
    </row>
    <row r="259" spans="1:2">
      <c r="A259" s="22">
        <v>62000</v>
      </c>
      <c r="B259" s="2">
        <v>4</v>
      </c>
    </row>
    <row r="260" spans="1:2">
      <c r="A260" s="22">
        <v>62004</v>
      </c>
      <c r="B260" s="2">
        <v>1</v>
      </c>
    </row>
    <row r="261" spans="1:2">
      <c r="A261" s="22">
        <v>62220.5</v>
      </c>
      <c r="B261" s="2">
        <v>1</v>
      </c>
    </row>
    <row r="262" spans="1:2">
      <c r="A262" s="22">
        <v>62400</v>
      </c>
      <c r="B262" s="2">
        <v>1</v>
      </c>
    </row>
    <row r="263" spans="1:2">
      <c r="A263" s="22">
        <v>62499.5</v>
      </c>
      <c r="B263" s="2">
        <v>1</v>
      </c>
    </row>
    <row r="264" spans="1:2">
      <c r="A264" s="22">
        <v>62500</v>
      </c>
      <c r="B264" s="2">
        <v>65</v>
      </c>
    </row>
    <row r="265" spans="1:2">
      <c r="A265" s="22">
        <v>62500.1953125</v>
      </c>
      <c r="B265" s="2">
        <v>1</v>
      </c>
    </row>
    <row r="266" spans="1:2">
      <c r="A266" s="22">
        <v>62536</v>
      </c>
      <c r="B266" s="2">
        <v>1</v>
      </c>
    </row>
    <row r="267" spans="1:2">
      <c r="A267" s="22">
        <v>62560</v>
      </c>
      <c r="B267" s="2">
        <v>1</v>
      </c>
    </row>
    <row r="268" spans="1:2">
      <c r="A268" s="22">
        <v>62610</v>
      </c>
      <c r="B268" s="2">
        <v>1</v>
      </c>
    </row>
    <row r="269" spans="1:2">
      <c r="A269" s="22">
        <v>62623</v>
      </c>
      <c r="B269" s="2">
        <v>1</v>
      </c>
    </row>
    <row r="270" spans="1:2">
      <c r="A270" s="22">
        <v>62653.5</v>
      </c>
      <c r="B270" s="2">
        <v>1</v>
      </c>
    </row>
    <row r="271" spans="1:2">
      <c r="A271" s="22">
        <v>62654</v>
      </c>
      <c r="B271" s="2">
        <v>1</v>
      </c>
    </row>
    <row r="272" spans="1:2">
      <c r="A272" s="22">
        <v>62678</v>
      </c>
      <c r="B272" s="2">
        <v>2</v>
      </c>
    </row>
    <row r="273" spans="1:2">
      <c r="A273" s="22">
        <v>62692</v>
      </c>
      <c r="B273" s="2">
        <v>1</v>
      </c>
    </row>
    <row r="274" spans="1:2">
      <c r="A274" s="22">
        <v>62750</v>
      </c>
      <c r="B274" s="2">
        <v>1</v>
      </c>
    </row>
    <row r="275" spans="1:2">
      <c r="A275" s="22">
        <v>62859</v>
      </c>
      <c r="B275" s="2">
        <v>1</v>
      </c>
    </row>
    <row r="276" spans="1:2">
      <c r="A276" s="22">
        <v>63000</v>
      </c>
      <c r="B276" s="2">
        <v>57</v>
      </c>
    </row>
    <row r="277" spans="1:2">
      <c r="A277" s="22">
        <v>63211</v>
      </c>
      <c r="B277" s="2">
        <v>1</v>
      </c>
    </row>
    <row r="278" spans="1:2">
      <c r="A278" s="22">
        <v>63321.5</v>
      </c>
      <c r="B278" s="2">
        <v>1</v>
      </c>
    </row>
    <row r="279" spans="1:2">
      <c r="A279" s="22">
        <v>63412</v>
      </c>
      <c r="B279" s="2">
        <v>1</v>
      </c>
    </row>
    <row r="280" spans="1:2">
      <c r="A280" s="22">
        <v>63450</v>
      </c>
      <c r="B280" s="2">
        <v>1</v>
      </c>
    </row>
    <row r="281" spans="1:2">
      <c r="A281" s="22">
        <v>63464</v>
      </c>
      <c r="B281" s="2">
        <v>1</v>
      </c>
    </row>
    <row r="282" spans="1:2">
      <c r="A282" s="22">
        <v>63500</v>
      </c>
      <c r="B282" s="2">
        <v>2</v>
      </c>
    </row>
    <row r="283" spans="1:2">
      <c r="A283" s="22">
        <v>63549.5</v>
      </c>
      <c r="B283" s="2">
        <v>1</v>
      </c>
    </row>
    <row r="284" spans="1:2">
      <c r="A284" s="22">
        <v>63575</v>
      </c>
      <c r="B284" s="2">
        <v>1</v>
      </c>
    </row>
    <row r="285" spans="1:2">
      <c r="A285" s="22">
        <v>63579</v>
      </c>
      <c r="B285" s="2">
        <v>1</v>
      </c>
    </row>
    <row r="286" spans="1:2">
      <c r="A286" s="22">
        <v>63594</v>
      </c>
      <c r="B286" s="2">
        <v>1</v>
      </c>
    </row>
    <row r="287" spans="1:2">
      <c r="A287" s="22">
        <v>63647.1328125</v>
      </c>
      <c r="B287" s="2">
        <v>1</v>
      </c>
    </row>
    <row r="288" spans="1:2">
      <c r="A288" s="22">
        <v>63651</v>
      </c>
      <c r="B288" s="2">
        <v>3</v>
      </c>
    </row>
    <row r="289" spans="1:2">
      <c r="A289" s="22">
        <v>63750</v>
      </c>
      <c r="B289" s="2">
        <v>1</v>
      </c>
    </row>
    <row r="290" spans="1:2">
      <c r="A290" s="22">
        <v>63977</v>
      </c>
      <c r="B290" s="2">
        <v>1</v>
      </c>
    </row>
    <row r="291" spans="1:2">
      <c r="A291" s="22">
        <v>63991</v>
      </c>
      <c r="B291" s="2">
        <v>1</v>
      </c>
    </row>
    <row r="292" spans="1:2">
      <c r="A292" s="22">
        <v>64000</v>
      </c>
      <c r="B292" s="2">
        <v>4</v>
      </c>
    </row>
    <row r="293" spans="1:2">
      <c r="A293" s="22">
        <v>64033</v>
      </c>
      <c r="B293" s="2">
        <v>1</v>
      </c>
    </row>
    <row r="294" spans="1:2">
      <c r="A294" s="22">
        <v>64040</v>
      </c>
      <c r="B294" s="2">
        <v>1</v>
      </c>
    </row>
    <row r="295" spans="1:2">
      <c r="A295" s="22">
        <v>64050</v>
      </c>
      <c r="B295" s="2">
        <v>1</v>
      </c>
    </row>
    <row r="296" spans="1:2">
      <c r="A296" s="22">
        <v>64105</v>
      </c>
      <c r="B296" s="2">
        <v>1</v>
      </c>
    </row>
    <row r="297" spans="1:2">
      <c r="A297" s="22">
        <v>64140</v>
      </c>
      <c r="B297" s="2">
        <v>1</v>
      </c>
    </row>
    <row r="298" spans="1:2">
      <c r="A298" s="22">
        <v>64272</v>
      </c>
      <c r="B298" s="2">
        <v>1</v>
      </c>
    </row>
    <row r="299" spans="1:2">
      <c r="A299" s="22">
        <v>64272.5</v>
      </c>
      <c r="B299" s="2">
        <v>1</v>
      </c>
    </row>
    <row r="300" spans="1:2">
      <c r="A300" s="22">
        <v>64350</v>
      </c>
      <c r="B300" s="2">
        <v>1</v>
      </c>
    </row>
    <row r="301" spans="1:2">
      <c r="A301" s="22">
        <v>64395.203125</v>
      </c>
      <c r="B301" s="2">
        <v>1</v>
      </c>
    </row>
    <row r="302" spans="1:2">
      <c r="A302" s="22">
        <v>64500</v>
      </c>
      <c r="B302" s="2">
        <v>3</v>
      </c>
    </row>
    <row r="303" spans="1:2">
      <c r="A303" s="22">
        <v>64600</v>
      </c>
      <c r="B303" s="2">
        <v>2</v>
      </c>
    </row>
    <row r="304" spans="1:2">
      <c r="A304" s="22">
        <v>64698.3984375</v>
      </c>
      <c r="B304" s="2">
        <v>1</v>
      </c>
    </row>
    <row r="305" spans="1:2">
      <c r="A305" s="22">
        <v>64800</v>
      </c>
      <c r="B305" s="2">
        <v>82</v>
      </c>
    </row>
    <row r="306" spans="1:2">
      <c r="A306" s="22">
        <v>64821.5</v>
      </c>
      <c r="B306" s="2">
        <v>11</v>
      </c>
    </row>
    <row r="307" spans="1:2">
      <c r="A307" s="22">
        <v>64890</v>
      </c>
      <c r="B307" s="2">
        <v>1</v>
      </c>
    </row>
    <row r="308" spans="1:2">
      <c r="A308" s="22">
        <v>64957</v>
      </c>
      <c r="B308" s="2">
        <v>1</v>
      </c>
    </row>
    <row r="309" spans="1:2">
      <c r="A309" s="22">
        <v>64998</v>
      </c>
      <c r="B309" s="2">
        <v>1</v>
      </c>
    </row>
    <row r="310" spans="1:2">
      <c r="A310" s="22">
        <v>64999.94140625</v>
      </c>
      <c r="B310" s="2">
        <v>1</v>
      </c>
    </row>
    <row r="311" spans="1:2">
      <c r="A311" s="22">
        <v>65000</v>
      </c>
      <c r="B311" s="2">
        <v>188</v>
      </c>
    </row>
    <row r="312" spans="1:2">
      <c r="A312" s="22">
        <v>65000.1328125</v>
      </c>
      <c r="B312" s="2">
        <v>1</v>
      </c>
    </row>
    <row r="313" spans="1:2">
      <c r="A313" s="22">
        <v>65037.5</v>
      </c>
      <c r="B313" s="2">
        <v>3</v>
      </c>
    </row>
    <row r="314" spans="1:2">
      <c r="A314" s="22">
        <v>65049</v>
      </c>
      <c r="B314" s="2">
        <v>1</v>
      </c>
    </row>
    <row r="315" spans="1:2">
      <c r="A315" s="22">
        <v>65062.3984375</v>
      </c>
      <c r="B315" s="2">
        <v>1</v>
      </c>
    </row>
    <row r="316" spans="1:2">
      <c r="A316" s="22">
        <v>65085</v>
      </c>
      <c r="B316" s="2">
        <v>1</v>
      </c>
    </row>
    <row r="317" spans="1:2">
      <c r="A317" s="22">
        <v>65106</v>
      </c>
      <c r="B317" s="2">
        <v>1</v>
      </c>
    </row>
    <row r="318" spans="1:2">
      <c r="A318" s="22">
        <v>65250</v>
      </c>
      <c r="B318" s="2">
        <v>2</v>
      </c>
    </row>
    <row r="319" spans="1:2">
      <c r="A319" s="22">
        <v>65260</v>
      </c>
      <c r="B319" s="2">
        <v>1</v>
      </c>
    </row>
    <row r="320" spans="1:2">
      <c r="A320" s="22">
        <v>65300.00390625</v>
      </c>
      <c r="B320" s="2">
        <v>1</v>
      </c>
    </row>
    <row r="321" spans="1:2">
      <c r="A321" s="22">
        <v>65350</v>
      </c>
      <c r="B321" s="2">
        <v>1</v>
      </c>
    </row>
    <row r="322" spans="1:2">
      <c r="A322" s="22">
        <v>65415</v>
      </c>
      <c r="B322" s="2">
        <v>1</v>
      </c>
    </row>
    <row r="323" spans="1:2">
      <c r="A323" s="22">
        <v>65500</v>
      </c>
      <c r="B323" s="2">
        <v>4</v>
      </c>
    </row>
    <row r="324" spans="1:2">
      <c r="A324" s="22">
        <v>65500.6640625</v>
      </c>
      <c r="B324" s="2">
        <v>2</v>
      </c>
    </row>
    <row r="325" spans="1:2">
      <c r="A325" s="22">
        <v>65684</v>
      </c>
      <c r="B325" s="2">
        <v>1</v>
      </c>
    </row>
    <row r="326" spans="1:2">
      <c r="A326" s="22">
        <v>65725.796875</v>
      </c>
      <c r="B326" s="2">
        <v>1</v>
      </c>
    </row>
    <row r="327" spans="1:2">
      <c r="A327" s="22">
        <v>65752.5</v>
      </c>
      <c r="B327" s="2">
        <v>3</v>
      </c>
    </row>
    <row r="328" spans="1:2">
      <c r="A328" s="22">
        <v>65769</v>
      </c>
      <c r="B328" s="2">
        <v>2</v>
      </c>
    </row>
    <row r="329" spans="1:2">
      <c r="A329" s="22">
        <v>65800</v>
      </c>
      <c r="B329" s="2">
        <v>1</v>
      </c>
    </row>
    <row r="330" spans="1:2">
      <c r="A330" s="22">
        <v>65954</v>
      </c>
      <c r="B330" s="2">
        <v>1</v>
      </c>
    </row>
    <row r="331" spans="1:2">
      <c r="A331" s="22">
        <v>66000</v>
      </c>
      <c r="B331" s="2">
        <v>7</v>
      </c>
    </row>
    <row r="332" spans="1:2">
      <c r="A332" s="22">
        <v>66029.5</v>
      </c>
      <c r="B332" s="2">
        <v>1</v>
      </c>
    </row>
    <row r="333" spans="1:2">
      <c r="A333" s="22">
        <v>66053</v>
      </c>
      <c r="B333" s="2">
        <v>1</v>
      </c>
    </row>
    <row r="334" spans="1:2">
      <c r="A334" s="22">
        <v>66058</v>
      </c>
      <c r="B334" s="2">
        <v>1</v>
      </c>
    </row>
    <row r="335" spans="1:2">
      <c r="A335" s="22">
        <v>66163</v>
      </c>
      <c r="B335" s="2">
        <v>1</v>
      </c>
    </row>
    <row r="336" spans="1:2">
      <c r="A336" s="22">
        <v>66169</v>
      </c>
      <c r="B336" s="2">
        <v>1</v>
      </c>
    </row>
    <row r="337" spans="1:2">
      <c r="A337" s="22">
        <v>66200</v>
      </c>
      <c r="B337" s="2">
        <v>1</v>
      </c>
    </row>
    <row r="338" spans="1:2">
      <c r="A338" s="22">
        <v>66250</v>
      </c>
      <c r="B338" s="2">
        <v>4</v>
      </c>
    </row>
    <row r="339" spans="1:2">
      <c r="A339" s="22">
        <v>66255.671875</v>
      </c>
      <c r="B339" s="2">
        <v>1</v>
      </c>
    </row>
    <row r="340" spans="1:2">
      <c r="A340" s="22">
        <v>66300</v>
      </c>
      <c r="B340" s="2">
        <v>1</v>
      </c>
    </row>
    <row r="341" spans="1:2">
      <c r="A341" s="22">
        <v>66400</v>
      </c>
      <c r="B341" s="2">
        <v>1</v>
      </c>
    </row>
    <row r="342" spans="1:2">
      <c r="A342" s="22">
        <v>66444.5</v>
      </c>
      <c r="B342" s="2">
        <v>2</v>
      </c>
    </row>
    <row r="343" spans="1:2">
      <c r="A343" s="22">
        <v>66455.5</v>
      </c>
      <c r="B343" s="2">
        <v>3</v>
      </c>
    </row>
    <row r="344" spans="1:2">
      <c r="A344" s="22">
        <v>66500</v>
      </c>
      <c r="B344" s="2">
        <v>3</v>
      </c>
    </row>
    <row r="345" spans="1:2">
      <c r="A345" s="22">
        <v>66589</v>
      </c>
      <c r="B345" s="2">
        <v>1</v>
      </c>
    </row>
    <row r="346" spans="1:2">
      <c r="A346" s="22">
        <v>66600</v>
      </c>
      <c r="B346" s="2">
        <v>2</v>
      </c>
    </row>
    <row r="347" spans="1:2">
      <c r="A347" s="22">
        <v>66661</v>
      </c>
      <c r="B347" s="2">
        <v>1</v>
      </c>
    </row>
    <row r="348" spans="1:2">
      <c r="A348" s="22">
        <v>66661.5</v>
      </c>
      <c r="B348" s="2">
        <v>2</v>
      </c>
    </row>
    <row r="349" spans="1:2">
      <c r="A349" s="22">
        <v>66746.03125</v>
      </c>
      <c r="B349" s="2">
        <v>1</v>
      </c>
    </row>
    <row r="350" spans="1:2">
      <c r="A350" s="22">
        <v>66749.84375</v>
      </c>
      <c r="B350" s="2">
        <v>1</v>
      </c>
    </row>
    <row r="351" spans="1:2">
      <c r="A351" s="22">
        <v>66750</v>
      </c>
      <c r="B351" s="2">
        <v>1</v>
      </c>
    </row>
    <row r="352" spans="1:2">
      <c r="A352" s="22">
        <v>66756</v>
      </c>
      <c r="B352" s="2">
        <v>1</v>
      </c>
    </row>
    <row r="353" spans="1:2">
      <c r="A353" s="22">
        <v>67000</v>
      </c>
      <c r="B353" s="2">
        <v>7</v>
      </c>
    </row>
    <row r="354" spans="1:2">
      <c r="A354" s="22">
        <v>67043</v>
      </c>
      <c r="B354" s="2">
        <v>1</v>
      </c>
    </row>
    <row r="355" spans="1:2">
      <c r="A355" s="22">
        <v>67070</v>
      </c>
      <c r="B355" s="2">
        <v>1</v>
      </c>
    </row>
    <row r="356" spans="1:2">
      <c r="A356" s="22">
        <v>67100.5</v>
      </c>
      <c r="B356" s="2">
        <v>1</v>
      </c>
    </row>
    <row r="357" spans="1:2">
      <c r="A357" s="22">
        <v>67194.3984375</v>
      </c>
      <c r="B357" s="2">
        <v>1</v>
      </c>
    </row>
    <row r="358" spans="1:2">
      <c r="A358" s="22">
        <v>67431</v>
      </c>
      <c r="B358" s="2">
        <v>1</v>
      </c>
    </row>
    <row r="359" spans="1:2">
      <c r="A359" s="22">
        <v>67500</v>
      </c>
      <c r="B359" s="2">
        <v>63</v>
      </c>
    </row>
    <row r="360" spans="1:2">
      <c r="A360" s="22">
        <v>67530</v>
      </c>
      <c r="B360" s="2">
        <v>1</v>
      </c>
    </row>
    <row r="361" spans="1:2">
      <c r="A361" s="22">
        <v>67650</v>
      </c>
      <c r="B361" s="2">
        <v>1</v>
      </c>
    </row>
    <row r="362" spans="1:2">
      <c r="A362" s="22">
        <v>67795</v>
      </c>
      <c r="B362" s="2">
        <v>1</v>
      </c>
    </row>
    <row r="363" spans="1:2">
      <c r="A363" s="22">
        <v>67818</v>
      </c>
      <c r="B363" s="2">
        <v>6</v>
      </c>
    </row>
    <row r="364" spans="1:2">
      <c r="A364" s="22">
        <v>67897</v>
      </c>
      <c r="B364" s="2">
        <v>1</v>
      </c>
    </row>
    <row r="365" spans="1:2">
      <c r="A365" s="22">
        <v>67900</v>
      </c>
      <c r="B365" s="2">
        <v>2</v>
      </c>
    </row>
    <row r="366" spans="1:2">
      <c r="A366" s="22">
        <v>67917.5</v>
      </c>
      <c r="B366" s="2">
        <v>1</v>
      </c>
    </row>
    <row r="367" spans="1:2">
      <c r="A367" s="22">
        <v>67922.5</v>
      </c>
      <c r="B367" s="2">
        <v>2</v>
      </c>
    </row>
    <row r="368" spans="1:2">
      <c r="A368" s="22">
        <v>68000</v>
      </c>
      <c r="B368" s="2">
        <v>12</v>
      </c>
    </row>
    <row r="369" spans="1:2">
      <c r="A369" s="22">
        <v>68067.078125</v>
      </c>
      <c r="B369" s="2">
        <v>1</v>
      </c>
    </row>
    <row r="370" spans="1:2">
      <c r="A370" s="22">
        <v>68122.6015625</v>
      </c>
      <c r="B370" s="2">
        <v>1</v>
      </c>
    </row>
    <row r="371" spans="1:2">
      <c r="A371" s="22">
        <v>68328.546875</v>
      </c>
      <c r="B371" s="2">
        <v>1</v>
      </c>
    </row>
    <row r="372" spans="1:2">
      <c r="A372" s="22">
        <v>68350</v>
      </c>
      <c r="B372" s="2">
        <v>1</v>
      </c>
    </row>
    <row r="373" spans="1:2">
      <c r="A373" s="22">
        <v>68363.203125</v>
      </c>
      <c r="B373" s="2">
        <v>1</v>
      </c>
    </row>
    <row r="374" spans="1:2">
      <c r="A374" s="22">
        <v>68375.5</v>
      </c>
      <c r="B374" s="2">
        <v>1</v>
      </c>
    </row>
    <row r="375" spans="1:2">
      <c r="A375" s="22">
        <v>68497</v>
      </c>
      <c r="B375" s="2">
        <v>1</v>
      </c>
    </row>
    <row r="376" spans="1:2">
      <c r="A376" s="22">
        <v>68500</v>
      </c>
      <c r="B376" s="2">
        <v>5</v>
      </c>
    </row>
    <row r="377" spans="1:2">
      <c r="A377" s="22">
        <v>68590.5</v>
      </c>
      <c r="B377" s="2">
        <v>1</v>
      </c>
    </row>
    <row r="378" spans="1:2">
      <c r="A378" s="22">
        <v>68655.5</v>
      </c>
      <c r="B378" s="2">
        <v>1</v>
      </c>
    </row>
    <row r="379" spans="1:2">
      <c r="A379" s="22">
        <v>68700</v>
      </c>
      <c r="B379" s="2">
        <v>1</v>
      </c>
    </row>
    <row r="380" spans="1:2">
      <c r="A380" s="22">
        <v>68773</v>
      </c>
      <c r="B380" s="2">
        <v>1</v>
      </c>
    </row>
    <row r="381" spans="1:2">
      <c r="A381" s="22">
        <v>68825</v>
      </c>
      <c r="B381" s="2">
        <v>1</v>
      </c>
    </row>
    <row r="382" spans="1:2">
      <c r="A382" s="22">
        <v>68900</v>
      </c>
      <c r="B382" s="2">
        <v>4</v>
      </c>
    </row>
    <row r="383" spans="1:2">
      <c r="A383" s="22">
        <v>68944</v>
      </c>
      <c r="B383" s="2">
        <v>1</v>
      </c>
    </row>
    <row r="384" spans="1:2">
      <c r="A384" s="22">
        <v>69000</v>
      </c>
      <c r="B384" s="2">
        <v>14</v>
      </c>
    </row>
    <row r="385" spans="1:2">
      <c r="A385" s="22">
        <v>69001.921875</v>
      </c>
      <c r="B385" s="2">
        <v>1</v>
      </c>
    </row>
    <row r="386" spans="1:2">
      <c r="A386" s="22">
        <v>69002</v>
      </c>
      <c r="B386" s="2">
        <v>1</v>
      </c>
    </row>
    <row r="387" spans="1:2">
      <c r="A387" s="22">
        <v>69018</v>
      </c>
      <c r="B387" s="2">
        <v>1</v>
      </c>
    </row>
    <row r="388" spans="1:2">
      <c r="A388" s="22">
        <v>69104.5859375</v>
      </c>
      <c r="B388" s="2">
        <v>1</v>
      </c>
    </row>
    <row r="389" spans="1:2">
      <c r="A389" s="22">
        <v>69107</v>
      </c>
      <c r="B389" s="2">
        <v>7</v>
      </c>
    </row>
    <row r="390" spans="1:2">
      <c r="A390" s="22">
        <v>69114.5</v>
      </c>
      <c r="B390" s="2">
        <v>2</v>
      </c>
    </row>
    <row r="391" spans="1:2">
      <c r="A391" s="22">
        <v>69118.1484375</v>
      </c>
      <c r="B391" s="2">
        <v>1</v>
      </c>
    </row>
    <row r="392" spans="1:2">
      <c r="A392" s="22">
        <v>69200</v>
      </c>
      <c r="B392" s="2">
        <v>1</v>
      </c>
    </row>
    <row r="393" spans="1:2">
      <c r="A393" s="22">
        <v>69200.890625</v>
      </c>
      <c r="B393" s="2">
        <v>1</v>
      </c>
    </row>
    <row r="394" spans="1:2">
      <c r="A394" s="22">
        <v>69300</v>
      </c>
      <c r="B394" s="2">
        <v>26</v>
      </c>
    </row>
    <row r="395" spans="1:2">
      <c r="A395" s="22">
        <v>69400</v>
      </c>
      <c r="B395" s="2">
        <v>1</v>
      </c>
    </row>
    <row r="396" spans="1:2">
      <c r="A396" s="22">
        <v>69415</v>
      </c>
      <c r="B396" s="2">
        <v>1</v>
      </c>
    </row>
    <row r="397" spans="1:2">
      <c r="A397" s="22">
        <v>69434</v>
      </c>
      <c r="B397" s="2">
        <v>1</v>
      </c>
    </row>
    <row r="398" spans="1:2">
      <c r="A398" s="22">
        <v>69447</v>
      </c>
      <c r="B398" s="2">
        <v>1</v>
      </c>
    </row>
    <row r="399" spans="1:2">
      <c r="A399" s="22">
        <v>69500</v>
      </c>
      <c r="B399" s="2">
        <v>4</v>
      </c>
    </row>
    <row r="400" spans="1:2">
      <c r="A400" s="22">
        <v>69570</v>
      </c>
      <c r="B400" s="2">
        <v>1</v>
      </c>
    </row>
    <row r="401" spans="1:2">
      <c r="A401" s="22">
        <v>69581</v>
      </c>
      <c r="B401" s="2">
        <v>1</v>
      </c>
    </row>
    <row r="402" spans="1:2">
      <c r="A402" s="22">
        <v>69591</v>
      </c>
      <c r="B402" s="2">
        <v>4</v>
      </c>
    </row>
    <row r="403" spans="1:2">
      <c r="A403" s="22">
        <v>69750</v>
      </c>
      <c r="B403" s="2">
        <v>2</v>
      </c>
    </row>
    <row r="404" spans="1:2">
      <c r="A404" s="22">
        <v>69781.53125</v>
      </c>
      <c r="B404" s="2">
        <v>1</v>
      </c>
    </row>
    <row r="405" spans="1:2">
      <c r="A405" s="22">
        <v>69900</v>
      </c>
      <c r="B405" s="2">
        <v>4</v>
      </c>
    </row>
    <row r="406" spans="1:2">
      <c r="A406" s="22">
        <v>69950</v>
      </c>
      <c r="B406" s="2">
        <v>1</v>
      </c>
    </row>
    <row r="407" spans="1:2">
      <c r="A407" s="22">
        <v>69962.5</v>
      </c>
      <c r="B407" s="2">
        <v>39</v>
      </c>
    </row>
    <row r="408" spans="1:2">
      <c r="A408" s="22">
        <v>69963.5</v>
      </c>
      <c r="B408" s="2">
        <v>1</v>
      </c>
    </row>
    <row r="409" spans="1:2">
      <c r="A409" s="22">
        <v>69979</v>
      </c>
      <c r="B409" s="2">
        <v>1</v>
      </c>
    </row>
    <row r="410" spans="1:2">
      <c r="A410" s="22">
        <v>70000</v>
      </c>
      <c r="B410" s="2">
        <v>246</v>
      </c>
    </row>
    <row r="411" spans="1:2">
      <c r="A411" s="22">
        <v>70087</v>
      </c>
      <c r="B411" s="2">
        <v>2</v>
      </c>
    </row>
    <row r="412" spans="1:2">
      <c r="A412" s="22">
        <v>70100</v>
      </c>
      <c r="B412" s="2">
        <v>2</v>
      </c>
    </row>
    <row r="413" spans="1:2">
      <c r="A413" s="22">
        <v>70103</v>
      </c>
      <c r="B413" s="2">
        <v>1</v>
      </c>
    </row>
    <row r="414" spans="1:2">
      <c r="A414" s="22">
        <v>70180.796875</v>
      </c>
      <c r="B414" s="2">
        <v>1</v>
      </c>
    </row>
    <row r="415" spans="1:2">
      <c r="A415" s="22">
        <v>70200</v>
      </c>
      <c r="B415" s="2">
        <v>2</v>
      </c>
    </row>
    <row r="416" spans="1:2">
      <c r="A416" s="22">
        <v>70234</v>
      </c>
      <c r="B416" s="2">
        <v>1</v>
      </c>
    </row>
    <row r="417" spans="1:2">
      <c r="A417" s="22">
        <v>70250</v>
      </c>
      <c r="B417" s="2">
        <v>1</v>
      </c>
    </row>
    <row r="418" spans="1:2">
      <c r="A418" s="22">
        <v>70253.5</v>
      </c>
      <c r="B418" s="2">
        <v>2</v>
      </c>
    </row>
    <row r="419" spans="1:2">
      <c r="A419" s="22">
        <v>70290</v>
      </c>
      <c r="B419" s="2">
        <v>1</v>
      </c>
    </row>
    <row r="420" spans="1:2">
      <c r="A420" s="22">
        <v>70346</v>
      </c>
      <c r="B420" s="2">
        <v>1</v>
      </c>
    </row>
    <row r="421" spans="1:2">
      <c r="A421" s="22">
        <v>70400</v>
      </c>
      <c r="B421" s="2">
        <v>1</v>
      </c>
    </row>
    <row r="422" spans="1:2">
      <c r="A422" s="22">
        <v>70469.5</v>
      </c>
      <c r="B422" s="2">
        <v>1</v>
      </c>
    </row>
    <row r="423" spans="1:2">
      <c r="A423" s="22">
        <v>70500</v>
      </c>
      <c r="B423" s="2">
        <v>8</v>
      </c>
    </row>
    <row r="424" spans="1:2">
      <c r="A424" s="22">
        <v>70600</v>
      </c>
      <c r="B424" s="2">
        <v>1</v>
      </c>
    </row>
    <row r="425" spans="1:2">
      <c r="A425" s="22">
        <v>70641.34375</v>
      </c>
      <c r="B425" s="2">
        <v>1</v>
      </c>
    </row>
    <row r="426" spans="1:2">
      <c r="A426" s="22">
        <v>70649</v>
      </c>
      <c r="B426" s="2">
        <v>2</v>
      </c>
    </row>
    <row r="427" spans="1:2">
      <c r="A427" s="22">
        <v>70668.5</v>
      </c>
      <c r="B427" s="2">
        <v>1</v>
      </c>
    </row>
    <row r="428" spans="1:2">
      <c r="A428" s="22">
        <v>70700</v>
      </c>
      <c r="B428" s="2">
        <v>2</v>
      </c>
    </row>
    <row r="429" spans="1:2">
      <c r="A429" s="22">
        <v>70800</v>
      </c>
      <c r="B429" s="2">
        <v>1</v>
      </c>
    </row>
    <row r="430" spans="1:2">
      <c r="A430" s="22">
        <v>70842.9609375</v>
      </c>
      <c r="B430" s="2">
        <v>1</v>
      </c>
    </row>
    <row r="431" spans="1:2">
      <c r="A431" s="22">
        <v>71000</v>
      </c>
      <c r="B431" s="2">
        <v>6</v>
      </c>
    </row>
    <row r="432" spans="1:2">
      <c r="A432" s="22">
        <v>71002</v>
      </c>
      <c r="B432" s="2">
        <v>1</v>
      </c>
    </row>
    <row r="433" spans="1:2">
      <c r="A433" s="22">
        <v>71100</v>
      </c>
      <c r="B433" s="2">
        <v>1</v>
      </c>
    </row>
    <row r="434" spans="1:2">
      <c r="A434" s="22">
        <v>71239</v>
      </c>
      <c r="B434" s="2">
        <v>2</v>
      </c>
    </row>
    <row r="435" spans="1:2">
      <c r="A435" s="22">
        <v>71250</v>
      </c>
      <c r="B435" s="2">
        <v>1</v>
      </c>
    </row>
    <row r="436" spans="1:2">
      <c r="A436" s="22">
        <v>71280</v>
      </c>
      <c r="B436" s="2">
        <v>10</v>
      </c>
    </row>
    <row r="437" spans="1:2">
      <c r="A437" s="22">
        <v>71300</v>
      </c>
      <c r="B437" s="2">
        <v>2</v>
      </c>
    </row>
    <row r="438" spans="1:2">
      <c r="A438" s="22">
        <v>71402</v>
      </c>
      <c r="B438" s="2">
        <v>2</v>
      </c>
    </row>
    <row r="439" spans="1:2">
      <c r="A439" s="22">
        <v>71500</v>
      </c>
      <c r="B439" s="2">
        <v>5</v>
      </c>
    </row>
    <row r="440" spans="1:2">
      <c r="A440" s="22">
        <v>71533</v>
      </c>
      <c r="B440" s="2">
        <v>1</v>
      </c>
    </row>
    <row r="441" spans="1:2">
      <c r="A441" s="22">
        <v>71600</v>
      </c>
      <c r="B441" s="2">
        <v>1</v>
      </c>
    </row>
    <row r="442" spans="1:2">
      <c r="A442" s="22">
        <v>71647</v>
      </c>
      <c r="B442" s="2">
        <v>1</v>
      </c>
    </row>
    <row r="443" spans="1:2">
      <c r="A443" s="22">
        <v>71678</v>
      </c>
      <c r="B443" s="2">
        <v>6</v>
      </c>
    </row>
    <row r="444" spans="1:2">
      <c r="A444" s="22">
        <v>71750</v>
      </c>
      <c r="B444" s="2">
        <v>1</v>
      </c>
    </row>
    <row r="445" spans="1:2">
      <c r="A445" s="22">
        <v>71850</v>
      </c>
      <c r="B445" s="2">
        <v>3</v>
      </c>
    </row>
    <row r="446" spans="1:2">
      <c r="A446" s="22">
        <v>71999.9765625</v>
      </c>
      <c r="B446" s="2">
        <v>1</v>
      </c>
    </row>
    <row r="447" spans="1:2">
      <c r="A447" s="22">
        <v>72000</v>
      </c>
      <c r="B447" s="2">
        <v>56</v>
      </c>
    </row>
    <row r="448" spans="1:2">
      <c r="A448" s="22">
        <v>72037</v>
      </c>
      <c r="B448" s="2">
        <v>1</v>
      </c>
    </row>
    <row r="449" spans="1:2">
      <c r="A449" s="22">
        <v>72100</v>
      </c>
      <c r="B449" s="2">
        <v>1</v>
      </c>
    </row>
    <row r="450" spans="1:2">
      <c r="A450" s="22">
        <v>72112</v>
      </c>
      <c r="B450" s="2">
        <v>1</v>
      </c>
    </row>
    <row r="451" spans="1:2">
      <c r="A451" s="22">
        <v>72144.015625</v>
      </c>
      <c r="B451" s="2">
        <v>1</v>
      </c>
    </row>
    <row r="452" spans="1:2">
      <c r="A452" s="22">
        <v>72208.5</v>
      </c>
      <c r="B452" s="2">
        <v>2</v>
      </c>
    </row>
    <row r="453" spans="1:2">
      <c r="A453" s="22">
        <v>72250</v>
      </c>
      <c r="B453" s="2">
        <v>1</v>
      </c>
    </row>
    <row r="454" spans="1:2">
      <c r="A454" s="22">
        <v>72259</v>
      </c>
      <c r="B454" s="2">
        <v>1</v>
      </c>
    </row>
    <row r="455" spans="1:2">
      <c r="A455" s="22">
        <v>72272</v>
      </c>
      <c r="B455" s="2">
        <v>1</v>
      </c>
    </row>
    <row r="456" spans="1:2">
      <c r="A456" s="22">
        <v>72450</v>
      </c>
      <c r="B456" s="2">
        <v>1</v>
      </c>
    </row>
    <row r="457" spans="1:2">
      <c r="A457" s="22">
        <v>72500</v>
      </c>
      <c r="B457" s="2">
        <v>72</v>
      </c>
    </row>
    <row r="458" spans="1:2">
      <c r="A458" s="22">
        <v>72504</v>
      </c>
      <c r="B458" s="2">
        <v>1</v>
      </c>
    </row>
    <row r="459" spans="1:2">
      <c r="A459" s="22">
        <v>72525</v>
      </c>
      <c r="B459" s="2">
        <v>1</v>
      </c>
    </row>
    <row r="460" spans="1:2">
      <c r="A460" s="22">
        <v>72549.6171875</v>
      </c>
      <c r="B460" s="2">
        <v>1</v>
      </c>
    </row>
    <row r="461" spans="1:2">
      <c r="A461" s="22">
        <v>72750</v>
      </c>
      <c r="B461" s="2">
        <v>3</v>
      </c>
    </row>
    <row r="462" spans="1:2">
      <c r="A462" s="22">
        <v>72861</v>
      </c>
      <c r="B462" s="2">
        <v>1</v>
      </c>
    </row>
    <row r="463" spans="1:2">
      <c r="A463" s="22">
        <v>72870</v>
      </c>
      <c r="B463" s="2">
        <v>5</v>
      </c>
    </row>
    <row r="464" spans="1:2">
      <c r="A464" s="22">
        <v>72883</v>
      </c>
      <c r="B464" s="2">
        <v>1</v>
      </c>
    </row>
    <row r="465" spans="1:2">
      <c r="A465" s="22">
        <v>72900</v>
      </c>
      <c r="B465" s="2">
        <v>77</v>
      </c>
    </row>
    <row r="466" spans="1:2">
      <c r="A466" s="22">
        <v>72960</v>
      </c>
      <c r="B466" s="2">
        <v>1</v>
      </c>
    </row>
    <row r="467" spans="1:2">
      <c r="A467" s="22">
        <v>73000</v>
      </c>
      <c r="B467" s="2">
        <v>11</v>
      </c>
    </row>
    <row r="468" spans="1:2">
      <c r="A468" s="22">
        <v>73079</v>
      </c>
      <c r="B468" s="2">
        <v>1</v>
      </c>
    </row>
    <row r="469" spans="1:2">
      <c r="A469" s="22">
        <v>73100</v>
      </c>
      <c r="B469" s="2">
        <v>2</v>
      </c>
    </row>
    <row r="470" spans="1:2">
      <c r="A470" s="22">
        <v>73128.84375</v>
      </c>
      <c r="B470" s="2">
        <v>1</v>
      </c>
    </row>
    <row r="471" spans="1:2">
      <c r="A471" s="22">
        <v>73250</v>
      </c>
      <c r="B471" s="2">
        <v>1</v>
      </c>
    </row>
    <row r="472" spans="1:2">
      <c r="A472" s="22">
        <v>73264</v>
      </c>
      <c r="B472" s="2">
        <v>1</v>
      </c>
    </row>
    <row r="473" spans="1:2">
      <c r="A473" s="22">
        <v>73404.5</v>
      </c>
      <c r="B473" s="2">
        <v>1</v>
      </c>
    </row>
    <row r="474" spans="1:2">
      <c r="A474" s="22">
        <v>73450</v>
      </c>
      <c r="B474" s="2">
        <v>1</v>
      </c>
    </row>
    <row r="475" spans="1:2">
      <c r="A475" s="22">
        <v>73453</v>
      </c>
      <c r="B475" s="2">
        <v>1</v>
      </c>
    </row>
    <row r="476" spans="1:2">
      <c r="A476" s="22">
        <v>73481</v>
      </c>
      <c r="B476" s="2">
        <v>1</v>
      </c>
    </row>
    <row r="477" spans="1:2">
      <c r="A477" s="22">
        <v>73500</v>
      </c>
      <c r="B477" s="2">
        <v>6</v>
      </c>
    </row>
    <row r="478" spans="1:2">
      <c r="A478" s="22">
        <v>73570.5</v>
      </c>
      <c r="B478" s="2">
        <v>1</v>
      </c>
    </row>
    <row r="479" spans="1:2">
      <c r="A479" s="22">
        <v>73592</v>
      </c>
      <c r="B479" s="2">
        <v>1</v>
      </c>
    </row>
    <row r="480" spans="1:2">
      <c r="A480" s="22">
        <v>73600</v>
      </c>
      <c r="B480" s="2">
        <v>2</v>
      </c>
    </row>
    <row r="481" spans="1:2">
      <c r="A481" s="22">
        <v>73631</v>
      </c>
      <c r="B481" s="2">
        <v>1</v>
      </c>
    </row>
    <row r="482" spans="1:2">
      <c r="A482" s="22">
        <v>73639</v>
      </c>
      <c r="B482" s="2">
        <v>2</v>
      </c>
    </row>
    <row r="483" spans="1:2">
      <c r="A483" s="22">
        <v>73645.5</v>
      </c>
      <c r="B483" s="2">
        <v>1</v>
      </c>
    </row>
    <row r="484" spans="1:2">
      <c r="A484" s="22">
        <v>73696</v>
      </c>
      <c r="B484" s="2">
        <v>1</v>
      </c>
    </row>
    <row r="485" spans="1:2">
      <c r="A485" s="22">
        <v>73750</v>
      </c>
      <c r="B485" s="2">
        <v>2</v>
      </c>
    </row>
    <row r="486" spans="1:2">
      <c r="A486" s="22">
        <v>73782.5</v>
      </c>
      <c r="B486" s="2">
        <v>1</v>
      </c>
    </row>
    <row r="487" spans="1:2">
      <c r="A487" s="22">
        <v>73840</v>
      </c>
      <c r="B487" s="2">
        <v>1</v>
      </c>
    </row>
    <row r="488" spans="1:2">
      <c r="A488" s="22">
        <v>74000</v>
      </c>
      <c r="B488" s="2">
        <v>5</v>
      </c>
    </row>
    <row r="489" spans="1:2">
      <c r="A489" s="22">
        <v>74049</v>
      </c>
      <c r="B489" s="2">
        <v>1</v>
      </c>
    </row>
    <row r="490" spans="1:2">
      <c r="A490" s="22">
        <v>74050</v>
      </c>
      <c r="B490" s="2">
        <v>13</v>
      </c>
    </row>
    <row r="491" spans="1:2">
      <c r="A491" s="22">
        <v>74224.5</v>
      </c>
      <c r="B491" s="2">
        <v>1</v>
      </c>
    </row>
    <row r="492" spans="1:2">
      <c r="A492" s="22">
        <v>74235</v>
      </c>
      <c r="B492" s="2">
        <v>3</v>
      </c>
    </row>
    <row r="493" spans="1:2">
      <c r="A493" s="22">
        <v>74315</v>
      </c>
      <c r="B493" s="2">
        <v>1</v>
      </c>
    </row>
    <row r="494" spans="1:2">
      <c r="A494" s="22">
        <v>74350</v>
      </c>
      <c r="B494" s="2">
        <v>2</v>
      </c>
    </row>
    <row r="495" spans="1:2">
      <c r="A495" s="22">
        <v>74368.5</v>
      </c>
      <c r="B495" s="2">
        <v>2</v>
      </c>
    </row>
    <row r="496" spans="1:2">
      <c r="A496" s="22">
        <v>74395</v>
      </c>
      <c r="B496" s="2">
        <v>2</v>
      </c>
    </row>
    <row r="497" spans="1:2">
      <c r="A497" s="22">
        <v>74495.5</v>
      </c>
      <c r="B497" s="2">
        <v>2</v>
      </c>
    </row>
    <row r="498" spans="1:2">
      <c r="A498" s="22">
        <v>74500</v>
      </c>
      <c r="B498" s="2">
        <v>5</v>
      </c>
    </row>
    <row r="499" spans="1:2">
      <c r="A499" s="22">
        <v>74699.953125</v>
      </c>
      <c r="B499" s="2">
        <v>1</v>
      </c>
    </row>
    <row r="500" spans="1:2">
      <c r="A500" s="22">
        <v>74712</v>
      </c>
      <c r="B500" s="2">
        <v>1</v>
      </c>
    </row>
    <row r="501" spans="1:2">
      <c r="A501" s="22">
        <v>74726</v>
      </c>
      <c r="B501" s="2">
        <v>1</v>
      </c>
    </row>
    <row r="502" spans="1:2">
      <c r="A502" s="22">
        <v>74750</v>
      </c>
      <c r="B502" s="2">
        <v>2</v>
      </c>
    </row>
    <row r="503" spans="1:2">
      <c r="A503" s="22">
        <v>74781</v>
      </c>
      <c r="B503" s="2">
        <v>1</v>
      </c>
    </row>
    <row r="504" spans="1:2">
      <c r="A504" s="22">
        <v>74800</v>
      </c>
      <c r="B504" s="2">
        <v>2</v>
      </c>
    </row>
    <row r="505" spans="1:2">
      <c r="A505" s="22">
        <v>74801.5</v>
      </c>
      <c r="B505" s="2">
        <v>1</v>
      </c>
    </row>
    <row r="506" spans="1:2">
      <c r="A506" s="22">
        <v>74850</v>
      </c>
      <c r="B506" s="2">
        <v>1</v>
      </c>
    </row>
    <row r="507" spans="1:2">
      <c r="A507" s="22">
        <v>74977</v>
      </c>
      <c r="B507" s="2">
        <v>1</v>
      </c>
    </row>
    <row r="508" spans="1:2">
      <c r="A508" s="22">
        <v>74995</v>
      </c>
      <c r="B508" s="2">
        <v>1</v>
      </c>
    </row>
    <row r="509" spans="1:2">
      <c r="A509" s="22">
        <v>75000</v>
      </c>
      <c r="B509" s="2">
        <v>235</v>
      </c>
    </row>
    <row r="510" spans="1:2">
      <c r="A510" s="22">
        <v>75067.5</v>
      </c>
      <c r="B510" s="2">
        <v>12</v>
      </c>
    </row>
    <row r="511" spans="1:2">
      <c r="A511" s="22">
        <v>75216</v>
      </c>
      <c r="B511" s="2">
        <v>1</v>
      </c>
    </row>
    <row r="512" spans="1:2">
      <c r="A512" s="22">
        <v>75250</v>
      </c>
      <c r="B512" s="2">
        <v>2</v>
      </c>
    </row>
    <row r="513" spans="1:2">
      <c r="A513" s="22">
        <v>75296</v>
      </c>
      <c r="B513" s="2">
        <v>1</v>
      </c>
    </row>
    <row r="514" spans="1:2">
      <c r="A514" s="22">
        <v>75318.5</v>
      </c>
      <c r="B514" s="2">
        <v>1</v>
      </c>
    </row>
    <row r="515" spans="1:2">
      <c r="A515" s="22">
        <v>75368.5</v>
      </c>
      <c r="B515" s="2">
        <v>1</v>
      </c>
    </row>
    <row r="516" spans="1:2">
      <c r="A516" s="22">
        <v>75465</v>
      </c>
      <c r="B516" s="2">
        <v>1</v>
      </c>
    </row>
    <row r="517" spans="1:2">
      <c r="A517" s="22">
        <v>75500</v>
      </c>
      <c r="B517" s="2">
        <v>4</v>
      </c>
    </row>
    <row r="518" spans="1:2">
      <c r="A518" s="22">
        <v>75540</v>
      </c>
      <c r="B518" s="2">
        <v>1</v>
      </c>
    </row>
    <row r="519" spans="1:2">
      <c r="A519" s="22">
        <v>75550</v>
      </c>
      <c r="B519" s="2">
        <v>3</v>
      </c>
    </row>
    <row r="520" spans="1:2">
      <c r="A520" s="22">
        <v>75565</v>
      </c>
      <c r="B520" s="2">
        <v>1</v>
      </c>
    </row>
    <row r="521" spans="1:2">
      <c r="A521" s="22">
        <v>75566</v>
      </c>
      <c r="B521" s="2">
        <v>1</v>
      </c>
    </row>
    <row r="522" spans="1:2">
      <c r="A522" s="22">
        <v>75600</v>
      </c>
      <c r="B522" s="2">
        <v>1</v>
      </c>
    </row>
    <row r="523" spans="1:2">
      <c r="A523" s="22">
        <v>75725</v>
      </c>
      <c r="B523" s="2">
        <v>1</v>
      </c>
    </row>
    <row r="524" spans="1:2">
      <c r="A524" s="22">
        <v>75738.8359375</v>
      </c>
      <c r="B524" s="2">
        <v>1</v>
      </c>
    </row>
    <row r="525" spans="1:2">
      <c r="A525" s="22">
        <v>75782</v>
      </c>
      <c r="B525" s="2">
        <v>2</v>
      </c>
    </row>
    <row r="526" spans="1:2">
      <c r="A526" s="22">
        <v>75795</v>
      </c>
      <c r="B526" s="2">
        <v>1</v>
      </c>
    </row>
    <row r="527" spans="1:2">
      <c r="A527" s="22">
        <v>75800</v>
      </c>
      <c r="B527" s="2">
        <v>1</v>
      </c>
    </row>
    <row r="528" spans="1:2">
      <c r="A528" s="22">
        <v>75833</v>
      </c>
      <c r="B528" s="2">
        <v>1</v>
      </c>
    </row>
    <row r="529" spans="1:2">
      <c r="A529" s="22">
        <v>75874</v>
      </c>
      <c r="B529" s="2">
        <v>1</v>
      </c>
    </row>
    <row r="530" spans="1:2">
      <c r="A530" s="22">
        <v>75890.5</v>
      </c>
      <c r="B530" s="2">
        <v>1</v>
      </c>
    </row>
    <row r="531" spans="1:2">
      <c r="A531" s="22">
        <v>75900</v>
      </c>
      <c r="B531" s="2">
        <v>3</v>
      </c>
    </row>
    <row r="532" spans="1:2">
      <c r="A532" s="22">
        <v>75907</v>
      </c>
      <c r="B532" s="2">
        <v>1</v>
      </c>
    </row>
    <row r="533" spans="1:2">
      <c r="A533" s="22">
        <v>76000</v>
      </c>
      <c r="B533" s="2">
        <v>3</v>
      </c>
    </row>
    <row r="534" spans="1:2">
      <c r="A534" s="22">
        <v>76007</v>
      </c>
      <c r="B534" s="2">
        <v>2</v>
      </c>
    </row>
    <row r="535" spans="1:2">
      <c r="A535" s="22">
        <v>76100</v>
      </c>
      <c r="B535" s="2">
        <v>1</v>
      </c>
    </row>
    <row r="536" spans="1:2">
      <c r="A536" s="22">
        <v>76350</v>
      </c>
      <c r="B536" s="2">
        <v>1</v>
      </c>
    </row>
    <row r="537" spans="1:2">
      <c r="A537" s="22">
        <v>76364.5</v>
      </c>
      <c r="B537" s="2">
        <v>1</v>
      </c>
    </row>
    <row r="538" spans="1:2">
      <c r="A538" s="22">
        <v>76500</v>
      </c>
      <c r="B538" s="2">
        <v>4</v>
      </c>
    </row>
    <row r="539" spans="1:2">
      <c r="A539" s="22">
        <v>76512.5</v>
      </c>
      <c r="B539" s="2">
        <v>1</v>
      </c>
    </row>
    <row r="540" spans="1:2">
      <c r="A540" s="22">
        <v>76520</v>
      </c>
      <c r="B540" s="2">
        <v>2</v>
      </c>
    </row>
    <row r="541" spans="1:2">
      <c r="A541" s="22">
        <v>76559</v>
      </c>
      <c r="B541" s="2">
        <v>1</v>
      </c>
    </row>
    <row r="542" spans="1:2">
      <c r="A542" s="22">
        <v>76579</v>
      </c>
      <c r="B542" s="2">
        <v>1</v>
      </c>
    </row>
    <row r="543" spans="1:2">
      <c r="A543" s="22">
        <v>76590</v>
      </c>
      <c r="B543" s="2">
        <v>2</v>
      </c>
    </row>
    <row r="544" spans="1:2">
      <c r="A544" s="22">
        <v>76650</v>
      </c>
      <c r="B544" s="2">
        <v>2</v>
      </c>
    </row>
    <row r="545" spans="1:2">
      <c r="A545" s="22">
        <v>76710.5</v>
      </c>
      <c r="B545" s="2">
        <v>1</v>
      </c>
    </row>
    <row r="546" spans="1:2">
      <c r="A546" s="22">
        <v>76716</v>
      </c>
      <c r="B546" s="2">
        <v>1</v>
      </c>
    </row>
    <row r="547" spans="1:2">
      <c r="A547" s="22">
        <v>76747.5</v>
      </c>
      <c r="B547" s="2">
        <v>3</v>
      </c>
    </row>
    <row r="548" spans="1:2">
      <c r="A548" s="22">
        <v>76750</v>
      </c>
      <c r="B548" s="2">
        <v>2</v>
      </c>
    </row>
    <row r="549" spans="1:2">
      <c r="A549" s="22">
        <v>76783</v>
      </c>
      <c r="B549" s="2">
        <v>1</v>
      </c>
    </row>
    <row r="550" spans="1:2">
      <c r="A550" s="22">
        <v>76832.5</v>
      </c>
      <c r="B550" s="2">
        <v>1</v>
      </c>
    </row>
    <row r="551" spans="1:2">
      <c r="A551" s="22">
        <v>76839</v>
      </c>
      <c r="B551" s="2">
        <v>1</v>
      </c>
    </row>
    <row r="552" spans="1:2">
      <c r="A552" s="22">
        <v>76842</v>
      </c>
      <c r="B552" s="2">
        <v>1</v>
      </c>
    </row>
    <row r="553" spans="1:2">
      <c r="A553" s="22">
        <v>76892</v>
      </c>
      <c r="B553" s="2">
        <v>2</v>
      </c>
    </row>
    <row r="554" spans="1:2">
      <c r="A554" s="22">
        <v>76939.203125</v>
      </c>
      <c r="B554" s="2">
        <v>1</v>
      </c>
    </row>
    <row r="555" spans="1:2">
      <c r="A555" s="22">
        <v>77000</v>
      </c>
      <c r="B555" s="2">
        <v>9</v>
      </c>
    </row>
    <row r="556" spans="1:2">
      <c r="A556" s="22">
        <v>77017.5</v>
      </c>
      <c r="B556" s="2">
        <v>6</v>
      </c>
    </row>
    <row r="557" spans="1:2">
      <c r="A557" s="22">
        <v>77027.5</v>
      </c>
      <c r="B557" s="2">
        <v>1</v>
      </c>
    </row>
    <row r="558" spans="1:2">
      <c r="A558" s="22">
        <v>77150</v>
      </c>
      <c r="B558" s="2">
        <v>2</v>
      </c>
    </row>
    <row r="559" spans="1:2">
      <c r="A559" s="22">
        <v>77169</v>
      </c>
      <c r="B559" s="2">
        <v>2</v>
      </c>
    </row>
    <row r="560" spans="1:2">
      <c r="A560" s="22">
        <v>77200</v>
      </c>
      <c r="B560" s="2">
        <v>1</v>
      </c>
    </row>
    <row r="561" spans="1:2">
      <c r="A561" s="22">
        <v>77250</v>
      </c>
      <c r="B561" s="2">
        <v>1</v>
      </c>
    </row>
    <row r="562" spans="1:2">
      <c r="A562" s="22">
        <v>77265</v>
      </c>
      <c r="B562" s="2">
        <v>1</v>
      </c>
    </row>
    <row r="563" spans="1:2">
      <c r="A563" s="22">
        <v>77300</v>
      </c>
      <c r="B563" s="2">
        <v>1</v>
      </c>
    </row>
    <row r="564" spans="1:2">
      <c r="A564" s="22">
        <v>77334.90625</v>
      </c>
      <c r="B564" s="2">
        <v>1</v>
      </c>
    </row>
    <row r="565" spans="1:2">
      <c r="A565" s="22">
        <v>77338.5</v>
      </c>
      <c r="B565" s="2">
        <v>1</v>
      </c>
    </row>
    <row r="566" spans="1:2">
      <c r="A566" s="22">
        <v>77350</v>
      </c>
      <c r="B566" s="2">
        <v>1</v>
      </c>
    </row>
    <row r="567" spans="1:2">
      <c r="A567" s="22">
        <v>77400</v>
      </c>
      <c r="B567" s="2">
        <v>1</v>
      </c>
    </row>
    <row r="568" spans="1:2">
      <c r="A568" s="22">
        <v>77446</v>
      </c>
      <c r="B568" s="2">
        <v>3</v>
      </c>
    </row>
    <row r="569" spans="1:2">
      <c r="A569" s="22">
        <v>77490</v>
      </c>
      <c r="B569" s="2">
        <v>1</v>
      </c>
    </row>
    <row r="570" spans="1:2">
      <c r="A570" s="22">
        <v>77500</v>
      </c>
      <c r="B570" s="2">
        <v>67</v>
      </c>
    </row>
    <row r="571" spans="1:2">
      <c r="A571" s="22">
        <v>77584</v>
      </c>
      <c r="B571" s="2">
        <v>1</v>
      </c>
    </row>
    <row r="572" spans="1:2">
      <c r="A572" s="22">
        <v>77599.9609375</v>
      </c>
      <c r="B572" s="2">
        <v>1</v>
      </c>
    </row>
    <row r="573" spans="1:2">
      <c r="A573" s="22">
        <v>77635.5</v>
      </c>
      <c r="B573" s="2">
        <v>1</v>
      </c>
    </row>
    <row r="574" spans="1:2">
      <c r="A574" s="22">
        <v>77660.5</v>
      </c>
      <c r="B574" s="2">
        <v>1</v>
      </c>
    </row>
    <row r="575" spans="1:2">
      <c r="A575" s="22">
        <v>77685.5</v>
      </c>
      <c r="B575" s="2">
        <v>1</v>
      </c>
    </row>
    <row r="576" spans="1:2">
      <c r="A576" s="22">
        <v>77700</v>
      </c>
      <c r="B576" s="2">
        <v>1</v>
      </c>
    </row>
    <row r="577" spans="1:2">
      <c r="A577" s="22">
        <v>77738</v>
      </c>
      <c r="B577" s="2">
        <v>1</v>
      </c>
    </row>
    <row r="578" spans="1:2">
      <c r="A578" s="22">
        <v>77800</v>
      </c>
      <c r="B578" s="2">
        <v>1</v>
      </c>
    </row>
    <row r="579" spans="1:2">
      <c r="A579" s="22">
        <v>77850</v>
      </c>
      <c r="B579" s="2">
        <v>1</v>
      </c>
    </row>
    <row r="580" spans="1:2">
      <c r="A580" s="22">
        <v>77884</v>
      </c>
      <c r="B580" s="2">
        <v>1</v>
      </c>
    </row>
    <row r="581" spans="1:2">
      <c r="A581" s="22">
        <v>77960</v>
      </c>
      <c r="B581" s="2">
        <v>1</v>
      </c>
    </row>
    <row r="582" spans="1:2">
      <c r="A582" s="22">
        <v>77981</v>
      </c>
      <c r="B582" s="2">
        <v>1</v>
      </c>
    </row>
    <row r="583" spans="1:2">
      <c r="A583" s="22">
        <v>78000</v>
      </c>
      <c r="B583" s="2">
        <v>9</v>
      </c>
    </row>
    <row r="584" spans="1:2">
      <c r="A584" s="22">
        <v>78010</v>
      </c>
      <c r="B584" s="2">
        <v>1</v>
      </c>
    </row>
    <row r="585" spans="1:2">
      <c r="A585" s="22">
        <v>78040</v>
      </c>
      <c r="B585" s="2">
        <v>1</v>
      </c>
    </row>
    <row r="586" spans="1:2">
      <c r="A586" s="22">
        <v>78294</v>
      </c>
      <c r="B586" s="2">
        <v>6</v>
      </c>
    </row>
    <row r="587" spans="1:2">
      <c r="A587" s="22">
        <v>78295.5</v>
      </c>
      <c r="B587" s="2">
        <v>1</v>
      </c>
    </row>
    <row r="588" spans="1:2">
      <c r="A588" s="22">
        <v>78300</v>
      </c>
      <c r="B588" s="2">
        <v>1</v>
      </c>
    </row>
    <row r="589" spans="1:2">
      <c r="A589" s="22">
        <v>78325</v>
      </c>
      <c r="B589" s="2">
        <v>1</v>
      </c>
    </row>
    <row r="590" spans="1:2">
      <c r="A590" s="22">
        <v>78369</v>
      </c>
      <c r="B590" s="2">
        <v>1</v>
      </c>
    </row>
    <row r="591" spans="1:2">
      <c r="A591" s="22">
        <v>78390</v>
      </c>
      <c r="B591" s="2">
        <v>2</v>
      </c>
    </row>
    <row r="592" spans="1:2">
      <c r="A592" s="22">
        <v>78458.046875</v>
      </c>
      <c r="B592" s="2">
        <v>1</v>
      </c>
    </row>
    <row r="593" spans="1:2">
      <c r="A593" s="22">
        <v>78500</v>
      </c>
      <c r="B593" s="2">
        <v>4</v>
      </c>
    </row>
    <row r="594" spans="1:2">
      <c r="A594" s="22">
        <v>78503.8828125</v>
      </c>
      <c r="B594" s="2">
        <v>1</v>
      </c>
    </row>
    <row r="595" spans="1:2">
      <c r="A595" s="22">
        <v>78517</v>
      </c>
      <c r="B595" s="2">
        <v>2</v>
      </c>
    </row>
    <row r="596" spans="1:2">
      <c r="A596" s="22">
        <v>78582.9921875</v>
      </c>
      <c r="B596" s="2">
        <v>1</v>
      </c>
    </row>
    <row r="597" spans="1:2">
      <c r="A597" s="22">
        <v>78592</v>
      </c>
      <c r="B597" s="2">
        <v>6</v>
      </c>
    </row>
    <row r="598" spans="1:2">
      <c r="A598" s="22">
        <v>78740</v>
      </c>
      <c r="B598" s="2">
        <v>2</v>
      </c>
    </row>
    <row r="599" spans="1:2">
      <c r="A599" s="22">
        <v>78841</v>
      </c>
      <c r="B599" s="2">
        <v>1</v>
      </c>
    </row>
    <row r="600" spans="1:2">
      <c r="A600" s="22">
        <v>78900</v>
      </c>
      <c r="B600" s="2">
        <v>1</v>
      </c>
    </row>
    <row r="601" spans="1:2">
      <c r="A601" s="22">
        <v>78950</v>
      </c>
      <c r="B601" s="2">
        <v>1</v>
      </c>
    </row>
    <row r="602" spans="1:2">
      <c r="A602" s="22">
        <v>79000</v>
      </c>
      <c r="B602" s="2">
        <v>4</v>
      </c>
    </row>
    <row r="603" spans="1:2">
      <c r="A603" s="22">
        <v>79019</v>
      </c>
      <c r="B603" s="2">
        <v>2</v>
      </c>
    </row>
    <row r="604" spans="1:2">
      <c r="A604" s="22">
        <v>79050</v>
      </c>
      <c r="B604" s="2">
        <v>2</v>
      </c>
    </row>
    <row r="605" spans="1:2">
      <c r="A605" s="22">
        <v>79060.5</v>
      </c>
      <c r="B605" s="2">
        <v>1</v>
      </c>
    </row>
    <row r="606" spans="1:2">
      <c r="A606" s="22">
        <v>79123.6875</v>
      </c>
      <c r="B606" s="2">
        <v>1</v>
      </c>
    </row>
    <row r="607" spans="1:2">
      <c r="A607" s="22">
        <v>79200</v>
      </c>
      <c r="B607" s="2">
        <v>281</v>
      </c>
    </row>
    <row r="608" spans="1:2">
      <c r="A608" s="22">
        <v>79225</v>
      </c>
      <c r="B608" s="2">
        <v>2</v>
      </c>
    </row>
    <row r="609" spans="1:2">
      <c r="A609" s="22">
        <v>79350</v>
      </c>
      <c r="B609" s="2">
        <v>1</v>
      </c>
    </row>
    <row r="610" spans="1:2">
      <c r="A610" s="22">
        <v>79415.5</v>
      </c>
      <c r="B610" s="2">
        <v>1</v>
      </c>
    </row>
    <row r="611" spans="1:2">
      <c r="A611" s="22">
        <v>79450</v>
      </c>
      <c r="B611" s="2">
        <v>1</v>
      </c>
    </row>
    <row r="612" spans="1:2">
      <c r="A612" s="22">
        <v>79500</v>
      </c>
      <c r="B612" s="2">
        <v>8</v>
      </c>
    </row>
    <row r="613" spans="1:2">
      <c r="A613" s="22">
        <v>79559.0390625</v>
      </c>
      <c r="B613" s="2">
        <v>1</v>
      </c>
    </row>
    <row r="614" spans="1:2">
      <c r="A614" s="22">
        <v>79560</v>
      </c>
      <c r="B614" s="2">
        <v>1</v>
      </c>
    </row>
    <row r="615" spans="1:2">
      <c r="A615" s="22">
        <v>79840</v>
      </c>
      <c r="B615" s="2">
        <v>1</v>
      </c>
    </row>
    <row r="616" spans="1:2">
      <c r="A616" s="22">
        <v>79900</v>
      </c>
      <c r="B616" s="2">
        <v>1</v>
      </c>
    </row>
    <row r="617" spans="1:2">
      <c r="A617" s="22">
        <v>79928.40625</v>
      </c>
      <c r="B617" s="2">
        <v>1</v>
      </c>
    </row>
    <row r="618" spans="1:2">
      <c r="A618" s="22">
        <v>79929</v>
      </c>
      <c r="B618" s="2">
        <v>1</v>
      </c>
    </row>
    <row r="619" spans="1:2">
      <c r="A619" s="22">
        <v>79930</v>
      </c>
      <c r="B619" s="2">
        <v>5</v>
      </c>
    </row>
    <row r="620" spans="1:2">
      <c r="A620" s="22">
        <v>79950</v>
      </c>
      <c r="B620" s="2">
        <v>1</v>
      </c>
    </row>
    <row r="621" spans="1:2">
      <c r="A621" s="22">
        <v>79968</v>
      </c>
      <c r="B621" s="2">
        <v>1</v>
      </c>
    </row>
    <row r="622" spans="1:2">
      <c r="A622" s="22">
        <v>80000</v>
      </c>
      <c r="B622" s="2">
        <v>219</v>
      </c>
    </row>
    <row r="623" spans="1:2">
      <c r="A623" s="22">
        <v>80025</v>
      </c>
      <c r="B623" s="2">
        <v>6</v>
      </c>
    </row>
    <row r="624" spans="1:2">
      <c r="A624" s="22">
        <v>80080</v>
      </c>
      <c r="B624" s="2">
        <v>2</v>
      </c>
    </row>
    <row r="625" spans="1:2">
      <c r="A625" s="22">
        <v>80158.28125</v>
      </c>
      <c r="B625" s="2">
        <v>1</v>
      </c>
    </row>
    <row r="626" spans="1:2">
      <c r="A626" s="22">
        <v>80190</v>
      </c>
      <c r="B626" s="2">
        <v>1</v>
      </c>
    </row>
    <row r="627" spans="1:2">
      <c r="A627" s="22">
        <v>80230</v>
      </c>
      <c r="B627" s="2">
        <v>1</v>
      </c>
    </row>
    <row r="628" spans="1:2">
      <c r="A628" s="22">
        <v>80250</v>
      </c>
      <c r="B628" s="2">
        <v>1</v>
      </c>
    </row>
    <row r="629" spans="1:2">
      <c r="A629" s="22">
        <v>80256.796875</v>
      </c>
      <c r="B629" s="2">
        <v>1</v>
      </c>
    </row>
    <row r="630" spans="1:2">
      <c r="A630" s="22">
        <v>80258</v>
      </c>
      <c r="B630" s="2">
        <v>1</v>
      </c>
    </row>
    <row r="631" spans="1:2">
      <c r="A631" s="22">
        <v>80400</v>
      </c>
      <c r="B631" s="2">
        <v>1</v>
      </c>
    </row>
    <row r="632" spans="1:2">
      <c r="A632" s="22">
        <v>80450</v>
      </c>
      <c r="B632" s="2">
        <v>1</v>
      </c>
    </row>
    <row r="633" spans="1:2">
      <c r="A633" s="22">
        <v>80454</v>
      </c>
      <c r="B633" s="2">
        <v>1</v>
      </c>
    </row>
    <row r="634" spans="1:2">
      <c r="A634" s="22">
        <v>80500</v>
      </c>
      <c r="B634" s="2">
        <v>10</v>
      </c>
    </row>
    <row r="635" spans="1:2">
      <c r="A635" s="22">
        <v>80600</v>
      </c>
      <c r="B635" s="2">
        <v>2</v>
      </c>
    </row>
    <row r="636" spans="1:2">
      <c r="A636" s="22">
        <v>80679.6640625</v>
      </c>
      <c r="B636" s="2">
        <v>1</v>
      </c>
    </row>
    <row r="637" spans="1:2">
      <c r="A637" s="22">
        <v>80718</v>
      </c>
      <c r="B637" s="2">
        <v>2</v>
      </c>
    </row>
    <row r="638" spans="1:2">
      <c r="A638" s="22">
        <v>80740</v>
      </c>
      <c r="B638" s="2">
        <v>1</v>
      </c>
    </row>
    <row r="639" spans="1:2">
      <c r="A639" s="22">
        <v>80811</v>
      </c>
      <c r="B639" s="2">
        <v>1</v>
      </c>
    </row>
    <row r="640" spans="1:2">
      <c r="A640" s="22">
        <v>80811.5</v>
      </c>
      <c r="B640" s="2">
        <v>1</v>
      </c>
    </row>
    <row r="641" spans="1:2">
      <c r="A641" s="22">
        <v>80828.5</v>
      </c>
      <c r="B641" s="2">
        <v>1</v>
      </c>
    </row>
    <row r="642" spans="1:2">
      <c r="A642" s="22">
        <v>80850</v>
      </c>
      <c r="B642" s="2">
        <v>90</v>
      </c>
    </row>
    <row r="643" spans="1:2">
      <c r="A643" s="22">
        <v>80873</v>
      </c>
      <c r="B643" s="2">
        <v>1</v>
      </c>
    </row>
    <row r="644" spans="1:2">
      <c r="A644" s="22">
        <v>80903</v>
      </c>
      <c r="B644" s="2">
        <v>1</v>
      </c>
    </row>
    <row r="645" spans="1:2">
      <c r="A645" s="22">
        <v>80979</v>
      </c>
      <c r="B645" s="2">
        <v>1</v>
      </c>
    </row>
    <row r="646" spans="1:2">
      <c r="A646" s="22">
        <v>81000</v>
      </c>
      <c r="B646" s="2">
        <v>19</v>
      </c>
    </row>
    <row r="647" spans="1:2">
      <c r="A647" s="22">
        <v>81046.5</v>
      </c>
      <c r="B647" s="2">
        <v>1</v>
      </c>
    </row>
    <row r="648" spans="1:2">
      <c r="A648" s="22">
        <v>81047</v>
      </c>
      <c r="B648" s="2">
        <v>2</v>
      </c>
    </row>
    <row r="649" spans="1:2">
      <c r="A649" s="22">
        <v>81167</v>
      </c>
      <c r="B649" s="2">
        <v>3</v>
      </c>
    </row>
    <row r="650" spans="1:2">
      <c r="A650" s="22">
        <v>81194.75</v>
      </c>
      <c r="B650" s="2">
        <v>1</v>
      </c>
    </row>
    <row r="651" spans="1:2">
      <c r="A651" s="22">
        <v>81200</v>
      </c>
      <c r="B651" s="2">
        <v>1</v>
      </c>
    </row>
    <row r="652" spans="1:2">
      <c r="A652" s="22">
        <v>81311.5</v>
      </c>
      <c r="B652" s="2">
        <v>11</v>
      </c>
    </row>
    <row r="653" spans="1:2">
      <c r="A653" s="22">
        <v>81325.5</v>
      </c>
      <c r="B653" s="2">
        <v>1</v>
      </c>
    </row>
    <row r="654" spans="1:2">
      <c r="A654" s="22">
        <v>81350</v>
      </c>
      <c r="B654" s="2">
        <v>3</v>
      </c>
    </row>
    <row r="655" spans="1:2">
      <c r="A655" s="22">
        <v>81383.5</v>
      </c>
      <c r="B655" s="2">
        <v>1</v>
      </c>
    </row>
    <row r="656" spans="1:2">
      <c r="A656" s="22">
        <v>81400</v>
      </c>
      <c r="B656" s="2">
        <v>3</v>
      </c>
    </row>
    <row r="657" spans="1:2">
      <c r="A657" s="22">
        <v>81450</v>
      </c>
      <c r="B657" s="2">
        <v>1</v>
      </c>
    </row>
    <row r="658" spans="1:2">
      <c r="A658" s="22">
        <v>81500</v>
      </c>
      <c r="B658" s="2">
        <v>9</v>
      </c>
    </row>
    <row r="659" spans="1:2">
      <c r="A659" s="22">
        <v>81550</v>
      </c>
      <c r="B659" s="2">
        <v>1</v>
      </c>
    </row>
    <row r="660" spans="1:2">
      <c r="A660" s="22">
        <v>81552</v>
      </c>
      <c r="B660" s="2">
        <v>1</v>
      </c>
    </row>
    <row r="661" spans="1:2">
      <c r="A661" s="22">
        <v>81600</v>
      </c>
      <c r="B661" s="2">
        <v>1</v>
      </c>
    </row>
    <row r="662" spans="1:2">
      <c r="A662" s="22">
        <v>81641</v>
      </c>
      <c r="B662" s="2">
        <v>1</v>
      </c>
    </row>
    <row r="663" spans="1:2">
      <c r="A663" s="22">
        <v>81650</v>
      </c>
      <c r="B663" s="2">
        <v>3</v>
      </c>
    </row>
    <row r="664" spans="1:2">
      <c r="A664" s="22">
        <v>81682</v>
      </c>
      <c r="B664" s="2">
        <v>3</v>
      </c>
    </row>
    <row r="665" spans="1:2">
      <c r="A665" s="22">
        <v>81700</v>
      </c>
      <c r="B665" s="2">
        <v>1</v>
      </c>
    </row>
    <row r="666" spans="1:2">
      <c r="A666" s="22">
        <v>81705</v>
      </c>
      <c r="B666" s="2">
        <v>2</v>
      </c>
    </row>
    <row r="667" spans="1:2">
      <c r="A667" s="22">
        <v>81775.859375</v>
      </c>
      <c r="B667" s="2">
        <v>2</v>
      </c>
    </row>
    <row r="668" spans="1:2">
      <c r="A668" s="22">
        <v>81800</v>
      </c>
      <c r="B668" s="2">
        <v>1</v>
      </c>
    </row>
    <row r="669" spans="1:2">
      <c r="A669" s="22">
        <v>81807.5</v>
      </c>
      <c r="B669" s="2">
        <v>1</v>
      </c>
    </row>
    <row r="670" spans="1:2">
      <c r="A670" s="22">
        <v>81810</v>
      </c>
      <c r="B670" s="2">
        <v>1</v>
      </c>
    </row>
    <row r="671" spans="1:2">
      <c r="A671" s="22">
        <v>81900</v>
      </c>
      <c r="B671" s="2">
        <v>4</v>
      </c>
    </row>
    <row r="672" spans="1:2">
      <c r="A672" s="22">
        <v>81938</v>
      </c>
      <c r="B672" s="2">
        <v>1</v>
      </c>
    </row>
    <row r="673" spans="1:2">
      <c r="A673" s="22">
        <v>81953</v>
      </c>
      <c r="B673" s="2">
        <v>1</v>
      </c>
    </row>
    <row r="674" spans="1:2">
      <c r="A674" s="22">
        <v>82000</v>
      </c>
      <c r="B674" s="2">
        <v>10</v>
      </c>
    </row>
    <row r="675" spans="1:2">
      <c r="A675" s="22">
        <v>82005.5</v>
      </c>
      <c r="B675" s="2">
        <v>1</v>
      </c>
    </row>
    <row r="676" spans="1:2">
      <c r="A676" s="22">
        <v>82051.5</v>
      </c>
      <c r="B676" s="2">
        <v>2</v>
      </c>
    </row>
    <row r="677" spans="1:2">
      <c r="A677" s="22">
        <v>82058</v>
      </c>
      <c r="B677" s="2">
        <v>1</v>
      </c>
    </row>
    <row r="678" spans="1:2">
      <c r="A678" s="22">
        <v>82076</v>
      </c>
      <c r="B678" s="2">
        <v>1</v>
      </c>
    </row>
    <row r="679" spans="1:2">
      <c r="A679" s="22">
        <v>82150</v>
      </c>
      <c r="B679" s="2">
        <v>1</v>
      </c>
    </row>
    <row r="680" spans="1:2">
      <c r="A680" s="22">
        <v>82200</v>
      </c>
      <c r="B680" s="2">
        <v>3</v>
      </c>
    </row>
    <row r="681" spans="1:2">
      <c r="A681" s="22">
        <v>82250</v>
      </c>
      <c r="B681" s="2">
        <v>1</v>
      </c>
    </row>
    <row r="682" spans="1:2">
      <c r="A682" s="22">
        <v>82315.75</v>
      </c>
      <c r="B682" s="2">
        <v>1</v>
      </c>
    </row>
    <row r="683" spans="1:2">
      <c r="A683" s="22">
        <v>82350.5</v>
      </c>
      <c r="B683" s="2">
        <v>2</v>
      </c>
    </row>
    <row r="684" spans="1:2">
      <c r="A684" s="22">
        <v>82430</v>
      </c>
      <c r="B684" s="2">
        <v>2</v>
      </c>
    </row>
    <row r="685" spans="1:2">
      <c r="A685" s="22">
        <v>82473</v>
      </c>
      <c r="B685" s="2">
        <v>1</v>
      </c>
    </row>
    <row r="686" spans="1:2">
      <c r="A686" s="22">
        <v>82500</v>
      </c>
      <c r="B686" s="2">
        <v>89</v>
      </c>
    </row>
    <row r="687" spans="1:2">
      <c r="A687" s="22">
        <v>82512.1484375</v>
      </c>
      <c r="B687" s="2">
        <v>1</v>
      </c>
    </row>
    <row r="688" spans="1:2">
      <c r="A688" s="22">
        <v>82735</v>
      </c>
      <c r="B688" s="2">
        <v>1</v>
      </c>
    </row>
    <row r="689" spans="1:2">
      <c r="A689" s="22">
        <v>82750</v>
      </c>
      <c r="B689" s="2">
        <v>1</v>
      </c>
    </row>
    <row r="690" spans="1:2">
      <c r="A690" s="22">
        <v>82759</v>
      </c>
      <c r="B690" s="2">
        <v>1</v>
      </c>
    </row>
    <row r="691" spans="1:2">
      <c r="A691" s="22">
        <v>82830</v>
      </c>
      <c r="B691" s="2">
        <v>13</v>
      </c>
    </row>
    <row r="692" spans="1:2">
      <c r="A692" s="22">
        <v>82879</v>
      </c>
      <c r="B692" s="2">
        <v>3</v>
      </c>
    </row>
    <row r="693" spans="1:2">
      <c r="A693" s="22">
        <v>82908</v>
      </c>
      <c r="B693" s="2">
        <v>1</v>
      </c>
    </row>
    <row r="694" spans="1:2">
      <c r="A694" s="22">
        <v>82923</v>
      </c>
      <c r="B694" s="2">
        <v>1</v>
      </c>
    </row>
    <row r="695" spans="1:2">
      <c r="A695" s="22">
        <v>82926.171875</v>
      </c>
      <c r="B695" s="2">
        <v>1</v>
      </c>
    </row>
    <row r="696" spans="1:2">
      <c r="A696" s="22">
        <v>83000</v>
      </c>
      <c r="B696" s="2">
        <v>12</v>
      </c>
    </row>
    <row r="697" spans="1:2">
      <c r="A697" s="22">
        <v>83081.5</v>
      </c>
      <c r="B697" s="2">
        <v>1</v>
      </c>
    </row>
    <row r="698" spans="1:2">
      <c r="A698" s="22">
        <v>83105</v>
      </c>
      <c r="B698" s="2">
        <v>1</v>
      </c>
    </row>
    <row r="699" spans="1:2">
      <c r="A699" s="22">
        <v>83200</v>
      </c>
      <c r="B699" s="2">
        <v>6</v>
      </c>
    </row>
    <row r="700" spans="1:2">
      <c r="A700" s="22">
        <v>83243</v>
      </c>
      <c r="B700" s="2">
        <v>1</v>
      </c>
    </row>
    <row r="701" spans="1:2">
      <c r="A701" s="22">
        <v>83283</v>
      </c>
      <c r="B701" s="2">
        <v>1</v>
      </c>
    </row>
    <row r="702" spans="1:2">
      <c r="A702" s="22">
        <v>83298</v>
      </c>
      <c r="B702" s="2">
        <v>1</v>
      </c>
    </row>
    <row r="703" spans="1:2">
      <c r="A703" s="22">
        <v>83320.859375</v>
      </c>
      <c r="B703" s="2">
        <v>1</v>
      </c>
    </row>
    <row r="704" spans="1:2">
      <c r="A704" s="22">
        <v>83400</v>
      </c>
      <c r="B704" s="2">
        <v>1</v>
      </c>
    </row>
    <row r="705" spans="1:2">
      <c r="A705" s="22">
        <v>83440</v>
      </c>
      <c r="B705" s="2">
        <v>1</v>
      </c>
    </row>
    <row r="706" spans="1:2">
      <c r="A706" s="22">
        <v>83500</v>
      </c>
      <c r="B706" s="2">
        <v>23</v>
      </c>
    </row>
    <row r="707" spans="1:2">
      <c r="A707" s="22">
        <v>83679</v>
      </c>
      <c r="B707" s="2">
        <v>1</v>
      </c>
    </row>
    <row r="708" spans="1:2">
      <c r="A708" s="22">
        <v>83750</v>
      </c>
      <c r="B708" s="2">
        <v>1</v>
      </c>
    </row>
    <row r="709" spans="1:2">
      <c r="A709" s="22">
        <v>83789</v>
      </c>
      <c r="B709" s="2">
        <v>1</v>
      </c>
    </row>
    <row r="710" spans="1:2">
      <c r="A710" s="22">
        <v>83793</v>
      </c>
      <c r="B710" s="2">
        <v>2</v>
      </c>
    </row>
    <row r="711" spans="1:2">
      <c r="A711" s="22">
        <v>83800</v>
      </c>
      <c r="B711" s="2">
        <v>1</v>
      </c>
    </row>
    <row r="712" spans="1:2">
      <c r="A712" s="22">
        <v>83850</v>
      </c>
      <c r="B712" s="2">
        <v>1</v>
      </c>
    </row>
    <row r="713" spans="1:2">
      <c r="A713" s="22">
        <v>83855</v>
      </c>
      <c r="B713" s="2">
        <v>1</v>
      </c>
    </row>
    <row r="714" spans="1:2">
      <c r="A714" s="22">
        <v>83862.5</v>
      </c>
      <c r="B714" s="2">
        <v>4</v>
      </c>
    </row>
    <row r="715" spans="1:2">
      <c r="A715" s="22">
        <v>83897</v>
      </c>
      <c r="B715" s="2">
        <v>4</v>
      </c>
    </row>
    <row r="716" spans="1:2">
      <c r="A716" s="22">
        <v>83900</v>
      </c>
      <c r="B716" s="2">
        <v>1</v>
      </c>
    </row>
    <row r="717" spans="1:2">
      <c r="A717" s="22">
        <v>83905.5</v>
      </c>
      <c r="B717" s="2">
        <v>1</v>
      </c>
    </row>
    <row r="718" spans="1:2">
      <c r="A718" s="22">
        <v>83908.5</v>
      </c>
      <c r="B718" s="2">
        <v>1</v>
      </c>
    </row>
    <row r="719" spans="1:2">
      <c r="A719" s="22">
        <v>83919</v>
      </c>
      <c r="B719" s="2">
        <v>1</v>
      </c>
    </row>
    <row r="720" spans="1:2">
      <c r="A720" s="22">
        <v>83950</v>
      </c>
      <c r="B720" s="2">
        <v>1</v>
      </c>
    </row>
    <row r="721" spans="1:2">
      <c r="A721" s="22">
        <v>84000</v>
      </c>
      <c r="B721" s="2">
        <v>25</v>
      </c>
    </row>
    <row r="722" spans="1:2">
      <c r="A722" s="22">
        <v>84039</v>
      </c>
      <c r="B722" s="2">
        <v>1</v>
      </c>
    </row>
    <row r="723" spans="1:2">
      <c r="A723" s="22">
        <v>84069</v>
      </c>
      <c r="B723" s="2">
        <v>1</v>
      </c>
    </row>
    <row r="724" spans="1:2">
      <c r="A724" s="22">
        <v>84150</v>
      </c>
      <c r="B724" s="2">
        <v>2</v>
      </c>
    </row>
    <row r="725" spans="1:2">
      <c r="A725" s="22">
        <v>84157</v>
      </c>
      <c r="B725" s="2">
        <v>1</v>
      </c>
    </row>
    <row r="726" spans="1:2">
      <c r="A726" s="22">
        <v>84200</v>
      </c>
      <c r="B726" s="2">
        <v>1</v>
      </c>
    </row>
    <row r="727" spans="1:2">
      <c r="A727" s="22">
        <v>84271.9296875</v>
      </c>
      <c r="B727" s="2">
        <v>1</v>
      </c>
    </row>
    <row r="728" spans="1:2">
      <c r="A728" s="22">
        <v>84305</v>
      </c>
      <c r="B728" s="2">
        <v>1</v>
      </c>
    </row>
    <row r="729" spans="1:2">
      <c r="A729" s="22">
        <v>84410</v>
      </c>
      <c r="B729" s="2">
        <v>2</v>
      </c>
    </row>
    <row r="730" spans="1:2">
      <c r="A730" s="22">
        <v>84479</v>
      </c>
      <c r="B730" s="2">
        <v>1</v>
      </c>
    </row>
    <row r="731" spans="1:2">
      <c r="A731" s="22">
        <v>84500</v>
      </c>
      <c r="B731" s="2">
        <v>15</v>
      </c>
    </row>
    <row r="732" spans="1:2">
      <c r="A732" s="22">
        <v>84519</v>
      </c>
      <c r="B732" s="2">
        <v>1</v>
      </c>
    </row>
    <row r="733" spans="1:2">
      <c r="A733" s="22">
        <v>84541.59375</v>
      </c>
      <c r="B733" s="2">
        <v>2</v>
      </c>
    </row>
    <row r="734" spans="1:2">
      <c r="A734" s="22">
        <v>84555</v>
      </c>
      <c r="B734" s="2">
        <v>1</v>
      </c>
    </row>
    <row r="735" spans="1:2">
      <c r="A735" s="22">
        <v>84620</v>
      </c>
      <c r="B735" s="2">
        <v>1</v>
      </c>
    </row>
    <row r="736" spans="1:2">
      <c r="A736" s="22">
        <v>84668</v>
      </c>
      <c r="B736" s="2">
        <v>1</v>
      </c>
    </row>
    <row r="737" spans="1:2">
      <c r="A737" s="22">
        <v>84683</v>
      </c>
      <c r="B737" s="2">
        <v>1</v>
      </c>
    </row>
    <row r="738" spans="1:2">
      <c r="A738" s="22">
        <v>84692</v>
      </c>
      <c r="B738" s="2">
        <v>1</v>
      </c>
    </row>
    <row r="739" spans="1:2">
      <c r="A739" s="22">
        <v>84725.5</v>
      </c>
      <c r="B739" s="2">
        <v>1</v>
      </c>
    </row>
    <row r="740" spans="1:2">
      <c r="A740" s="22">
        <v>84800</v>
      </c>
      <c r="B740" s="2">
        <v>5</v>
      </c>
    </row>
    <row r="741" spans="1:2">
      <c r="A741" s="22">
        <v>84850</v>
      </c>
      <c r="B741" s="2">
        <v>3</v>
      </c>
    </row>
    <row r="742" spans="1:2">
      <c r="A742" s="22">
        <v>84859.5</v>
      </c>
      <c r="B742" s="2">
        <v>1</v>
      </c>
    </row>
    <row r="743" spans="1:2">
      <c r="A743" s="22">
        <v>84920</v>
      </c>
      <c r="B743" s="2">
        <v>1</v>
      </c>
    </row>
    <row r="744" spans="1:2">
      <c r="A744" s="22">
        <v>84950</v>
      </c>
      <c r="B744" s="2">
        <v>1</v>
      </c>
    </row>
    <row r="745" spans="1:2">
      <c r="A745" s="22">
        <v>85000</v>
      </c>
      <c r="B745" s="2">
        <v>213</v>
      </c>
    </row>
    <row r="746" spans="1:2">
      <c r="A746" s="22">
        <v>85050</v>
      </c>
      <c r="B746" s="2">
        <v>1</v>
      </c>
    </row>
    <row r="747" spans="1:2">
      <c r="A747" s="22">
        <v>85132.5</v>
      </c>
      <c r="B747" s="2">
        <v>3</v>
      </c>
    </row>
    <row r="748" spans="1:2">
      <c r="A748" s="22">
        <v>85152</v>
      </c>
      <c r="B748" s="2">
        <v>1</v>
      </c>
    </row>
    <row r="749" spans="1:2">
      <c r="A749" s="22">
        <v>85166</v>
      </c>
      <c r="B749" s="2">
        <v>1</v>
      </c>
    </row>
    <row r="750" spans="1:2">
      <c r="A750" s="22">
        <v>85205</v>
      </c>
      <c r="B750" s="2">
        <v>1</v>
      </c>
    </row>
    <row r="751" spans="1:2">
      <c r="A751" s="22">
        <v>85215</v>
      </c>
      <c r="B751" s="2">
        <v>1</v>
      </c>
    </row>
    <row r="752" spans="1:2">
      <c r="A752" s="22">
        <v>85218.5</v>
      </c>
      <c r="B752" s="2">
        <v>1</v>
      </c>
    </row>
    <row r="753" spans="1:2">
      <c r="A753" s="22">
        <v>85240</v>
      </c>
      <c r="B753" s="2">
        <v>1</v>
      </c>
    </row>
    <row r="754" spans="1:2">
      <c r="A754" s="22">
        <v>85310</v>
      </c>
      <c r="B754" s="2">
        <v>1</v>
      </c>
    </row>
    <row r="755" spans="1:2">
      <c r="A755" s="22">
        <v>85332</v>
      </c>
      <c r="B755" s="2">
        <v>1</v>
      </c>
    </row>
    <row r="756" spans="1:2">
      <c r="A756" s="22">
        <v>85375</v>
      </c>
      <c r="B756" s="2">
        <v>1</v>
      </c>
    </row>
    <row r="757" spans="1:2">
      <c r="A757" s="22">
        <v>85395.875</v>
      </c>
      <c r="B757" s="2">
        <v>1</v>
      </c>
    </row>
    <row r="758" spans="1:2">
      <c r="A758" s="22">
        <v>85414.8125</v>
      </c>
      <c r="B758" s="2">
        <v>1</v>
      </c>
    </row>
    <row r="759" spans="1:2">
      <c r="A759" s="22">
        <v>85450</v>
      </c>
      <c r="B759" s="2">
        <v>2</v>
      </c>
    </row>
    <row r="760" spans="1:2">
      <c r="A760" s="22">
        <v>85500</v>
      </c>
      <c r="B760" s="2">
        <v>3</v>
      </c>
    </row>
    <row r="761" spans="1:2">
      <c r="A761" s="22">
        <v>85508</v>
      </c>
      <c r="B761" s="2">
        <v>1</v>
      </c>
    </row>
    <row r="762" spans="1:2">
      <c r="A762" s="22">
        <v>85550</v>
      </c>
      <c r="B762" s="2">
        <v>1</v>
      </c>
    </row>
    <row r="763" spans="1:2">
      <c r="A763" s="22">
        <v>85600</v>
      </c>
      <c r="B763" s="2">
        <v>6</v>
      </c>
    </row>
    <row r="764" spans="1:2">
      <c r="A764" s="22">
        <v>85721.5</v>
      </c>
      <c r="B764" s="2">
        <v>1</v>
      </c>
    </row>
    <row r="765" spans="1:2">
      <c r="A765" s="22">
        <v>85750</v>
      </c>
      <c r="B765" s="2">
        <v>1</v>
      </c>
    </row>
    <row r="766" spans="1:2">
      <c r="A766" s="22">
        <v>85764</v>
      </c>
      <c r="B766" s="2">
        <v>2</v>
      </c>
    </row>
    <row r="767" spans="1:2">
      <c r="A767" s="22">
        <v>85765</v>
      </c>
      <c r="B767" s="2">
        <v>1</v>
      </c>
    </row>
    <row r="768" spans="1:2">
      <c r="A768" s="22">
        <v>85800</v>
      </c>
      <c r="B768" s="2">
        <v>1</v>
      </c>
    </row>
    <row r="769" spans="1:2">
      <c r="A769" s="22">
        <v>85995</v>
      </c>
      <c r="B769" s="2">
        <v>1</v>
      </c>
    </row>
    <row r="770" spans="1:2">
      <c r="A770" s="22">
        <v>86000</v>
      </c>
      <c r="B770" s="2">
        <v>10</v>
      </c>
    </row>
    <row r="771" spans="1:2">
      <c r="A771" s="22">
        <v>86093.7578125</v>
      </c>
      <c r="B771" s="2">
        <v>2</v>
      </c>
    </row>
    <row r="772" spans="1:2">
      <c r="A772" s="22">
        <v>86150</v>
      </c>
      <c r="B772" s="2">
        <v>1</v>
      </c>
    </row>
    <row r="773" spans="1:2">
      <c r="A773" s="22">
        <v>86157.5</v>
      </c>
      <c r="B773" s="2">
        <v>1</v>
      </c>
    </row>
    <row r="774" spans="1:2">
      <c r="A774" s="22">
        <v>86204.5</v>
      </c>
      <c r="B774" s="2">
        <v>1</v>
      </c>
    </row>
    <row r="775" spans="1:2">
      <c r="A775" s="22">
        <v>86293</v>
      </c>
      <c r="B775" s="2">
        <v>1</v>
      </c>
    </row>
    <row r="776" spans="1:2">
      <c r="A776" s="22">
        <v>86300</v>
      </c>
      <c r="B776" s="2">
        <v>2</v>
      </c>
    </row>
    <row r="777" spans="1:2">
      <c r="A777" s="22">
        <v>86373.46875</v>
      </c>
      <c r="B777" s="2">
        <v>1</v>
      </c>
    </row>
    <row r="778" spans="1:2">
      <c r="A778" s="22">
        <v>86375</v>
      </c>
      <c r="B778" s="2">
        <v>1</v>
      </c>
    </row>
    <row r="779" spans="1:2">
      <c r="A779" s="22">
        <v>86399.5</v>
      </c>
      <c r="B779" s="2">
        <v>1</v>
      </c>
    </row>
    <row r="780" spans="1:2">
      <c r="A780" s="22">
        <v>86400</v>
      </c>
      <c r="B780" s="2">
        <v>12</v>
      </c>
    </row>
    <row r="781" spans="1:2">
      <c r="A781" s="22">
        <v>86450</v>
      </c>
      <c r="B781" s="2">
        <v>1</v>
      </c>
    </row>
    <row r="782" spans="1:2">
      <c r="A782" s="22">
        <v>86500</v>
      </c>
      <c r="B782" s="2">
        <v>18</v>
      </c>
    </row>
    <row r="783" spans="1:2">
      <c r="A783" s="22">
        <v>86521</v>
      </c>
      <c r="B783" s="2">
        <v>1</v>
      </c>
    </row>
    <row r="784" spans="1:2">
      <c r="A784" s="22">
        <v>86611</v>
      </c>
      <c r="B784" s="2">
        <v>1</v>
      </c>
    </row>
    <row r="785" spans="1:2">
      <c r="A785" s="22">
        <v>86732.5</v>
      </c>
      <c r="B785" s="2">
        <v>3</v>
      </c>
    </row>
    <row r="786" spans="1:2">
      <c r="A786" s="22">
        <v>86800</v>
      </c>
      <c r="B786" s="2">
        <v>1</v>
      </c>
    </row>
    <row r="787" spans="1:2">
      <c r="A787" s="22">
        <v>86870.5</v>
      </c>
      <c r="B787" s="2">
        <v>1</v>
      </c>
    </row>
    <row r="788" spans="1:2">
      <c r="A788" s="22">
        <v>86902</v>
      </c>
      <c r="B788" s="2">
        <v>1</v>
      </c>
    </row>
    <row r="789" spans="1:2">
      <c r="A789" s="22">
        <v>86940</v>
      </c>
      <c r="B789" s="2">
        <v>1</v>
      </c>
    </row>
    <row r="790" spans="1:2">
      <c r="A790" s="22">
        <v>86962</v>
      </c>
      <c r="B790" s="2">
        <v>1</v>
      </c>
    </row>
    <row r="791" spans="1:2">
      <c r="A791" s="22">
        <v>87000</v>
      </c>
      <c r="B791" s="2">
        <v>13</v>
      </c>
    </row>
    <row r="792" spans="1:2">
      <c r="A792" s="22">
        <v>87006.375</v>
      </c>
      <c r="B792" s="2">
        <v>1</v>
      </c>
    </row>
    <row r="793" spans="1:2">
      <c r="A793" s="22">
        <v>87020</v>
      </c>
      <c r="B793" s="2">
        <v>1</v>
      </c>
    </row>
    <row r="794" spans="1:2">
      <c r="A794" s="22">
        <v>87027.5</v>
      </c>
      <c r="B794" s="2">
        <v>1</v>
      </c>
    </row>
    <row r="795" spans="1:2">
      <c r="A795" s="22">
        <v>87051.5</v>
      </c>
      <c r="B795" s="2">
        <v>1</v>
      </c>
    </row>
    <row r="796" spans="1:2">
      <c r="A796" s="22">
        <v>87120</v>
      </c>
      <c r="B796" s="2">
        <v>1</v>
      </c>
    </row>
    <row r="797" spans="1:2">
      <c r="A797" s="22">
        <v>87194.5</v>
      </c>
      <c r="B797" s="2">
        <v>1</v>
      </c>
    </row>
    <row r="798" spans="1:2">
      <c r="A798" s="22">
        <v>87200</v>
      </c>
      <c r="B798" s="2">
        <v>1</v>
      </c>
    </row>
    <row r="799" spans="1:2">
      <c r="A799" s="22">
        <v>87204.78125</v>
      </c>
      <c r="B799" s="2">
        <v>1</v>
      </c>
    </row>
    <row r="800" spans="1:2">
      <c r="A800" s="22">
        <v>87250</v>
      </c>
      <c r="B800" s="2">
        <v>1</v>
      </c>
    </row>
    <row r="801" spans="1:2">
      <c r="A801" s="22">
        <v>87307.5</v>
      </c>
      <c r="B801" s="2">
        <v>4</v>
      </c>
    </row>
    <row r="802" spans="1:2">
      <c r="A802" s="22">
        <v>87350</v>
      </c>
      <c r="B802" s="2">
        <v>1</v>
      </c>
    </row>
    <row r="803" spans="1:2">
      <c r="A803" s="22">
        <v>87400</v>
      </c>
      <c r="B803" s="2">
        <v>1</v>
      </c>
    </row>
    <row r="804" spans="1:2">
      <c r="A804" s="22">
        <v>87450</v>
      </c>
      <c r="B804" s="2">
        <v>1</v>
      </c>
    </row>
    <row r="805" spans="1:2">
      <c r="A805" s="22">
        <v>87472</v>
      </c>
      <c r="B805" s="2">
        <v>2</v>
      </c>
    </row>
    <row r="806" spans="1:2">
      <c r="A806" s="22">
        <v>87499.5</v>
      </c>
      <c r="B806" s="2">
        <v>3</v>
      </c>
    </row>
    <row r="807" spans="1:2">
      <c r="A807" s="22">
        <v>87500</v>
      </c>
      <c r="B807" s="2">
        <v>103</v>
      </c>
    </row>
    <row r="808" spans="1:2">
      <c r="A808" s="22">
        <v>87503.71875</v>
      </c>
      <c r="B808" s="2">
        <v>1</v>
      </c>
    </row>
    <row r="809" spans="1:2">
      <c r="A809" s="22">
        <v>87526</v>
      </c>
      <c r="B809" s="2">
        <v>1</v>
      </c>
    </row>
    <row r="810" spans="1:2">
      <c r="A810" s="22">
        <v>87555</v>
      </c>
      <c r="B810" s="2">
        <v>3</v>
      </c>
    </row>
    <row r="811" spans="1:2">
      <c r="A811" s="22">
        <v>87600</v>
      </c>
      <c r="B811" s="2">
        <v>3</v>
      </c>
    </row>
    <row r="812" spans="1:2">
      <c r="A812" s="22">
        <v>87705</v>
      </c>
      <c r="B812" s="2">
        <v>13</v>
      </c>
    </row>
    <row r="813" spans="1:2">
      <c r="A813" s="22">
        <v>87750</v>
      </c>
      <c r="B813" s="2">
        <v>2</v>
      </c>
    </row>
    <row r="814" spans="1:2">
      <c r="A814" s="22">
        <v>87761</v>
      </c>
      <c r="B814" s="2">
        <v>3</v>
      </c>
    </row>
    <row r="815" spans="1:2">
      <c r="A815" s="22">
        <v>87771.5</v>
      </c>
      <c r="B815" s="2">
        <v>1</v>
      </c>
    </row>
    <row r="816" spans="1:2">
      <c r="A816" s="22">
        <v>87809.8046875</v>
      </c>
      <c r="B816" s="2">
        <v>1</v>
      </c>
    </row>
    <row r="817" spans="1:2">
      <c r="A817" s="22">
        <v>87855</v>
      </c>
      <c r="B817" s="2">
        <v>1</v>
      </c>
    </row>
    <row r="818" spans="1:2">
      <c r="A818" s="22">
        <v>87900</v>
      </c>
      <c r="B818" s="2">
        <v>2</v>
      </c>
    </row>
    <row r="819" spans="1:2">
      <c r="A819" s="22">
        <v>87917.5</v>
      </c>
      <c r="B819" s="2">
        <v>2</v>
      </c>
    </row>
    <row r="820" spans="1:2">
      <c r="A820" s="22">
        <v>87950</v>
      </c>
      <c r="B820" s="2">
        <v>2</v>
      </c>
    </row>
    <row r="821" spans="1:2">
      <c r="A821" s="22">
        <v>88000</v>
      </c>
      <c r="B821" s="2">
        <v>7</v>
      </c>
    </row>
    <row r="822" spans="1:2">
      <c r="A822" s="22">
        <v>88009.5</v>
      </c>
      <c r="B822" s="2">
        <v>1</v>
      </c>
    </row>
    <row r="823" spans="1:2">
      <c r="A823" s="22">
        <v>88082.75</v>
      </c>
      <c r="B823" s="2">
        <v>1</v>
      </c>
    </row>
    <row r="824" spans="1:2">
      <c r="A824" s="22">
        <v>88128</v>
      </c>
      <c r="B824" s="2">
        <v>47</v>
      </c>
    </row>
    <row r="825" spans="1:2">
      <c r="A825" s="22">
        <v>88200</v>
      </c>
      <c r="B825" s="2">
        <v>1</v>
      </c>
    </row>
    <row r="826" spans="1:2">
      <c r="A826" s="22">
        <v>88250</v>
      </c>
      <c r="B826" s="2">
        <v>2</v>
      </c>
    </row>
    <row r="827" spans="1:2">
      <c r="A827" s="22">
        <v>88255</v>
      </c>
      <c r="B827" s="2">
        <v>1</v>
      </c>
    </row>
    <row r="828" spans="1:2">
      <c r="A828" s="22">
        <v>88300</v>
      </c>
      <c r="B828" s="2">
        <v>1</v>
      </c>
    </row>
    <row r="829" spans="1:2">
      <c r="A829" s="22">
        <v>88365.03125</v>
      </c>
      <c r="B829" s="2">
        <v>1</v>
      </c>
    </row>
    <row r="830" spans="1:2">
      <c r="A830" s="22">
        <v>88393.5</v>
      </c>
      <c r="B830" s="2">
        <v>2</v>
      </c>
    </row>
    <row r="831" spans="1:2">
      <c r="A831" s="22">
        <v>88437.5</v>
      </c>
      <c r="B831" s="2">
        <v>1</v>
      </c>
    </row>
    <row r="832" spans="1:2">
      <c r="A832" s="22">
        <v>88480</v>
      </c>
      <c r="B832" s="2">
        <v>1</v>
      </c>
    </row>
    <row r="833" spans="1:2">
      <c r="A833" s="22">
        <v>88500</v>
      </c>
      <c r="B833" s="2">
        <v>7</v>
      </c>
    </row>
    <row r="834" spans="1:2">
      <c r="A834" s="22">
        <v>88512.5</v>
      </c>
      <c r="B834" s="2">
        <v>2</v>
      </c>
    </row>
    <row r="835" spans="1:2">
      <c r="A835" s="22">
        <v>88513.5546875</v>
      </c>
      <c r="B835" s="2">
        <v>1</v>
      </c>
    </row>
    <row r="836" spans="1:2">
      <c r="A836" s="22">
        <v>88516.5</v>
      </c>
      <c r="B836" s="2">
        <v>1</v>
      </c>
    </row>
    <row r="837" spans="1:2">
      <c r="A837" s="22">
        <v>88535</v>
      </c>
      <c r="B837" s="2">
        <v>1</v>
      </c>
    </row>
    <row r="838" spans="1:2">
      <c r="A838" s="22">
        <v>88602.5</v>
      </c>
      <c r="B838" s="2">
        <v>2</v>
      </c>
    </row>
    <row r="839" spans="1:2">
      <c r="A839" s="22">
        <v>88685</v>
      </c>
      <c r="B839" s="2">
        <v>1</v>
      </c>
    </row>
    <row r="840" spans="1:2">
      <c r="A840" s="22">
        <v>88694</v>
      </c>
      <c r="B840" s="2">
        <v>1</v>
      </c>
    </row>
    <row r="841" spans="1:2">
      <c r="A841" s="22">
        <v>88708</v>
      </c>
      <c r="B841" s="2">
        <v>1</v>
      </c>
    </row>
    <row r="842" spans="1:2">
      <c r="A842" s="22">
        <v>88750</v>
      </c>
      <c r="B842" s="2">
        <v>1</v>
      </c>
    </row>
    <row r="843" spans="1:2">
      <c r="A843" s="22">
        <v>88791</v>
      </c>
      <c r="B843" s="2">
        <v>4</v>
      </c>
    </row>
    <row r="844" spans="1:2">
      <c r="A844" s="22">
        <v>88828</v>
      </c>
      <c r="B844" s="2">
        <v>1</v>
      </c>
    </row>
    <row r="845" spans="1:2">
      <c r="A845" s="22">
        <v>88900</v>
      </c>
      <c r="B845" s="2">
        <v>1</v>
      </c>
    </row>
    <row r="846" spans="1:2">
      <c r="A846" s="22">
        <v>89000</v>
      </c>
      <c r="B846" s="2">
        <v>10</v>
      </c>
    </row>
    <row r="847" spans="1:2">
      <c r="A847" s="22">
        <v>89019</v>
      </c>
      <c r="B847" s="2">
        <v>1</v>
      </c>
    </row>
    <row r="848" spans="1:2">
      <c r="A848" s="22">
        <v>89076</v>
      </c>
      <c r="B848" s="2">
        <v>1</v>
      </c>
    </row>
    <row r="849" spans="1:2">
      <c r="A849" s="22">
        <v>89100</v>
      </c>
      <c r="B849" s="2">
        <v>301</v>
      </c>
    </row>
    <row r="850" spans="1:2">
      <c r="A850" s="22">
        <v>89111.75</v>
      </c>
      <c r="B850" s="2">
        <v>1</v>
      </c>
    </row>
    <row r="851" spans="1:2">
      <c r="A851" s="22">
        <v>89118</v>
      </c>
      <c r="B851" s="2">
        <v>2</v>
      </c>
    </row>
    <row r="852" spans="1:2">
      <c r="A852" s="22">
        <v>89146.5</v>
      </c>
      <c r="B852" s="2">
        <v>1</v>
      </c>
    </row>
    <row r="853" spans="1:2">
      <c r="A853" s="22">
        <v>89150</v>
      </c>
      <c r="B853" s="2">
        <v>1</v>
      </c>
    </row>
    <row r="854" spans="1:2">
      <c r="A854" s="22">
        <v>89204</v>
      </c>
      <c r="B854" s="2">
        <v>10</v>
      </c>
    </row>
    <row r="855" spans="1:2">
      <c r="A855" s="22">
        <v>89250</v>
      </c>
      <c r="B855" s="2">
        <v>1</v>
      </c>
    </row>
    <row r="856" spans="1:2">
      <c r="A856" s="22">
        <v>89300</v>
      </c>
      <c r="B856" s="2">
        <v>1</v>
      </c>
    </row>
    <row r="857" spans="1:2">
      <c r="A857" s="22">
        <v>89315.203125</v>
      </c>
      <c r="B857" s="2">
        <v>2</v>
      </c>
    </row>
    <row r="858" spans="1:2">
      <c r="A858" s="22">
        <v>89396.5</v>
      </c>
      <c r="B858" s="2">
        <v>1</v>
      </c>
    </row>
    <row r="859" spans="1:2">
      <c r="A859" s="22">
        <v>89500</v>
      </c>
      <c r="B859" s="2">
        <v>4</v>
      </c>
    </row>
    <row r="860" spans="1:2">
      <c r="A860" s="22">
        <v>89547.5</v>
      </c>
      <c r="B860" s="2">
        <v>2</v>
      </c>
    </row>
    <row r="861" spans="1:2">
      <c r="A861" s="22">
        <v>89777</v>
      </c>
      <c r="B861" s="2">
        <v>1</v>
      </c>
    </row>
    <row r="862" spans="1:2">
      <c r="A862" s="22">
        <v>89796</v>
      </c>
      <c r="B862" s="2">
        <v>1</v>
      </c>
    </row>
    <row r="863" spans="1:2">
      <c r="A863" s="22">
        <v>89824.796875</v>
      </c>
      <c r="B863" s="2">
        <v>1</v>
      </c>
    </row>
    <row r="864" spans="1:2">
      <c r="A864" s="22">
        <v>89830</v>
      </c>
      <c r="B864" s="2">
        <v>1</v>
      </c>
    </row>
    <row r="865" spans="1:2">
      <c r="A865" s="22">
        <v>89833.5</v>
      </c>
      <c r="B865" s="2">
        <v>8</v>
      </c>
    </row>
    <row r="866" spans="1:2">
      <c r="A866" s="22">
        <v>89879</v>
      </c>
      <c r="B866" s="2">
        <v>1</v>
      </c>
    </row>
    <row r="867" spans="1:2">
      <c r="A867" s="22">
        <v>89952</v>
      </c>
      <c r="B867" s="2">
        <v>1</v>
      </c>
    </row>
    <row r="868" spans="1:2">
      <c r="A868" s="22">
        <v>89978.5</v>
      </c>
      <c r="B868" s="2">
        <v>1</v>
      </c>
    </row>
    <row r="869" spans="1:2">
      <c r="A869" s="22">
        <v>90000</v>
      </c>
      <c r="B869" s="2">
        <v>1069</v>
      </c>
    </row>
    <row r="870" spans="1:2">
      <c r="A870" s="22">
        <v>90000.5</v>
      </c>
      <c r="B870" s="2">
        <v>1</v>
      </c>
    </row>
    <row r="871" spans="1:2">
      <c r="A871" s="22">
        <v>90132</v>
      </c>
      <c r="B871" s="2">
        <v>1</v>
      </c>
    </row>
    <row r="872" spans="1:2">
      <c r="A872" s="22">
        <v>90200</v>
      </c>
      <c r="B872" s="2">
        <v>4</v>
      </c>
    </row>
    <row r="873" spans="1:2">
      <c r="A873" s="22">
        <v>90250</v>
      </c>
      <c r="B873" s="2">
        <v>8</v>
      </c>
    </row>
    <row r="874" spans="1:2">
      <c r="A874" s="22">
        <v>90300</v>
      </c>
      <c r="B874" s="2">
        <v>4</v>
      </c>
    </row>
    <row r="875" spans="1:2">
      <c r="A875" s="22">
        <v>90379</v>
      </c>
      <c r="B875" s="2">
        <v>1</v>
      </c>
    </row>
    <row r="876" spans="1:2">
      <c r="A876" s="22">
        <v>90425.609375</v>
      </c>
      <c r="B876" s="2">
        <v>1</v>
      </c>
    </row>
    <row r="877" spans="1:2">
      <c r="A877" s="22">
        <v>90460.109375</v>
      </c>
      <c r="B877" s="2">
        <v>1</v>
      </c>
    </row>
    <row r="878" spans="1:2">
      <c r="A878" s="22">
        <v>90465</v>
      </c>
      <c r="B878" s="2">
        <v>1</v>
      </c>
    </row>
    <row r="879" spans="1:2">
      <c r="A879" s="22">
        <v>90490</v>
      </c>
      <c r="B879" s="2">
        <v>1</v>
      </c>
    </row>
    <row r="880" spans="1:2">
      <c r="A880" s="22">
        <v>90500</v>
      </c>
      <c r="B880" s="2">
        <v>3</v>
      </c>
    </row>
    <row r="881" spans="1:2">
      <c r="A881" s="22">
        <v>90542.5</v>
      </c>
      <c r="B881" s="2">
        <v>1</v>
      </c>
    </row>
    <row r="882" spans="1:2">
      <c r="A882" s="22">
        <v>90601</v>
      </c>
      <c r="B882" s="2">
        <v>1</v>
      </c>
    </row>
    <row r="883" spans="1:2">
      <c r="A883" s="22">
        <v>90612.6015625</v>
      </c>
      <c r="B883" s="2">
        <v>1</v>
      </c>
    </row>
    <row r="884" spans="1:2">
      <c r="A884" s="22">
        <v>90670</v>
      </c>
      <c r="B884" s="2">
        <v>37</v>
      </c>
    </row>
    <row r="885" spans="1:2">
      <c r="A885" s="22">
        <v>90753.5</v>
      </c>
      <c r="B885" s="2">
        <v>1</v>
      </c>
    </row>
    <row r="886" spans="1:2">
      <c r="A886" s="22">
        <v>90792</v>
      </c>
      <c r="B886" s="2">
        <v>1</v>
      </c>
    </row>
    <row r="887" spans="1:2">
      <c r="A887" s="22">
        <v>90900</v>
      </c>
      <c r="B887" s="2">
        <v>1</v>
      </c>
    </row>
    <row r="888" spans="1:2">
      <c r="A888" s="22">
        <v>90931</v>
      </c>
      <c r="B888" s="2">
        <v>1</v>
      </c>
    </row>
    <row r="889" spans="1:2">
      <c r="A889" s="22">
        <v>90940</v>
      </c>
      <c r="B889" s="2">
        <v>1</v>
      </c>
    </row>
    <row r="890" spans="1:2">
      <c r="A890" s="22">
        <v>90950</v>
      </c>
      <c r="B890" s="2">
        <v>1</v>
      </c>
    </row>
    <row r="891" spans="1:2">
      <c r="A891" s="22">
        <v>91000</v>
      </c>
      <c r="B891" s="2">
        <v>8</v>
      </c>
    </row>
    <row r="892" spans="1:2">
      <c r="A892" s="22">
        <v>91100</v>
      </c>
      <c r="B892" s="2">
        <v>3</v>
      </c>
    </row>
    <row r="893" spans="1:2">
      <c r="A893" s="22">
        <v>91239.203125</v>
      </c>
      <c r="B893" s="2">
        <v>1</v>
      </c>
    </row>
    <row r="894" spans="1:2">
      <c r="A894" s="22">
        <v>91239.5</v>
      </c>
      <c r="B894" s="2">
        <v>1</v>
      </c>
    </row>
    <row r="895" spans="1:2">
      <c r="A895" s="22">
        <v>91250</v>
      </c>
      <c r="B895" s="2">
        <v>2</v>
      </c>
    </row>
    <row r="896" spans="1:2">
      <c r="A896" s="22">
        <v>91500</v>
      </c>
      <c r="B896" s="2">
        <v>4</v>
      </c>
    </row>
    <row r="897" spans="1:2">
      <c r="A897" s="22">
        <v>91509.6015625</v>
      </c>
      <c r="B897" s="2">
        <v>2</v>
      </c>
    </row>
    <row r="898" spans="1:2">
      <c r="A898" s="22">
        <v>91700</v>
      </c>
      <c r="B898" s="2">
        <v>1</v>
      </c>
    </row>
    <row r="899" spans="1:2">
      <c r="A899" s="22">
        <v>91750</v>
      </c>
      <c r="B899" s="2">
        <v>2</v>
      </c>
    </row>
    <row r="900" spans="1:2">
      <c r="A900" s="22">
        <v>91800</v>
      </c>
      <c r="B900" s="2">
        <v>7</v>
      </c>
    </row>
    <row r="901" spans="1:2">
      <c r="A901" s="22">
        <v>91846.5</v>
      </c>
      <c r="B901" s="2">
        <v>1</v>
      </c>
    </row>
    <row r="902" spans="1:2">
      <c r="A902" s="22">
        <v>91950</v>
      </c>
      <c r="B902" s="2">
        <v>1</v>
      </c>
    </row>
    <row r="903" spans="1:2">
      <c r="A903" s="22">
        <v>91960</v>
      </c>
      <c r="B903" s="2">
        <v>4</v>
      </c>
    </row>
    <row r="904" spans="1:2">
      <c r="A904" s="22">
        <v>92000</v>
      </c>
      <c r="B904" s="2">
        <v>5</v>
      </c>
    </row>
    <row r="905" spans="1:2">
      <c r="A905" s="22">
        <v>92036.234375</v>
      </c>
      <c r="B905" s="2">
        <v>1</v>
      </c>
    </row>
    <row r="906" spans="1:2">
      <c r="A906" s="22">
        <v>92050</v>
      </c>
      <c r="B906" s="2">
        <v>2</v>
      </c>
    </row>
    <row r="907" spans="1:2">
      <c r="A907" s="22">
        <v>92058</v>
      </c>
      <c r="B907" s="2">
        <v>3</v>
      </c>
    </row>
    <row r="908" spans="1:2">
      <c r="A908" s="22">
        <v>92088</v>
      </c>
      <c r="B908" s="2">
        <v>1</v>
      </c>
    </row>
    <row r="909" spans="1:2">
      <c r="A909" s="22">
        <v>92153</v>
      </c>
      <c r="B909" s="2">
        <v>1</v>
      </c>
    </row>
    <row r="910" spans="1:2">
      <c r="A910" s="22">
        <v>92187</v>
      </c>
      <c r="B910" s="2">
        <v>1</v>
      </c>
    </row>
    <row r="911" spans="1:2">
      <c r="A911" s="22">
        <v>92219.3125</v>
      </c>
      <c r="B911" s="2">
        <v>1</v>
      </c>
    </row>
    <row r="912" spans="1:2">
      <c r="A912" s="22">
        <v>92238.5</v>
      </c>
      <c r="B912" s="2">
        <v>1</v>
      </c>
    </row>
    <row r="913" spans="1:2">
      <c r="A913" s="22">
        <v>92300</v>
      </c>
      <c r="B913" s="2">
        <v>1</v>
      </c>
    </row>
    <row r="914" spans="1:2">
      <c r="A914" s="22">
        <v>92305.0625</v>
      </c>
      <c r="B914" s="2">
        <v>1</v>
      </c>
    </row>
    <row r="915" spans="1:2">
      <c r="A915" s="22">
        <v>92433</v>
      </c>
      <c r="B915" s="2">
        <v>3</v>
      </c>
    </row>
    <row r="916" spans="1:2">
      <c r="A916" s="22">
        <v>92459.8984375</v>
      </c>
      <c r="B916" s="2">
        <v>1</v>
      </c>
    </row>
    <row r="917" spans="1:2">
      <c r="A917" s="22">
        <v>92470</v>
      </c>
      <c r="B917" s="2">
        <v>1</v>
      </c>
    </row>
    <row r="918" spans="1:2">
      <c r="A918" s="22">
        <v>92500</v>
      </c>
      <c r="B918" s="2">
        <v>86</v>
      </c>
    </row>
    <row r="919" spans="1:2">
      <c r="A919" s="22">
        <v>92527.5</v>
      </c>
      <c r="B919" s="2">
        <v>10</v>
      </c>
    </row>
    <row r="920" spans="1:2">
      <c r="A920" s="22">
        <v>92539</v>
      </c>
      <c r="B920" s="2">
        <v>1</v>
      </c>
    </row>
    <row r="921" spans="1:2">
      <c r="A921" s="22">
        <v>92550</v>
      </c>
      <c r="B921" s="2">
        <v>8</v>
      </c>
    </row>
    <row r="922" spans="1:2">
      <c r="A922" s="22">
        <v>92650</v>
      </c>
      <c r="B922" s="2">
        <v>1</v>
      </c>
    </row>
    <row r="923" spans="1:2">
      <c r="A923" s="22">
        <v>92659.5</v>
      </c>
      <c r="B923" s="2">
        <v>1</v>
      </c>
    </row>
    <row r="924" spans="1:2">
      <c r="A924" s="22">
        <v>92671.25</v>
      </c>
      <c r="B924" s="2">
        <v>1</v>
      </c>
    </row>
    <row r="925" spans="1:2">
      <c r="A925" s="22">
        <v>92750</v>
      </c>
      <c r="B925" s="2">
        <v>1</v>
      </c>
    </row>
    <row r="926" spans="1:2">
      <c r="A926" s="22">
        <v>92850</v>
      </c>
      <c r="B926" s="2">
        <v>1</v>
      </c>
    </row>
    <row r="927" spans="1:2">
      <c r="A927" s="22">
        <v>92915.5</v>
      </c>
      <c r="B927" s="2">
        <v>1</v>
      </c>
    </row>
    <row r="928" spans="1:2">
      <c r="A928" s="22">
        <v>92924</v>
      </c>
      <c r="B928" s="2">
        <v>1</v>
      </c>
    </row>
    <row r="929" spans="1:2">
      <c r="A929" s="22">
        <v>93000</v>
      </c>
      <c r="B929" s="2">
        <v>9</v>
      </c>
    </row>
    <row r="930" spans="1:2">
      <c r="A930" s="22">
        <v>93020</v>
      </c>
      <c r="B930" s="2">
        <v>1</v>
      </c>
    </row>
    <row r="931" spans="1:2">
      <c r="A931" s="22">
        <v>93027</v>
      </c>
      <c r="B931" s="2">
        <v>3</v>
      </c>
    </row>
    <row r="932" spans="1:2">
      <c r="A932" s="22">
        <v>93045</v>
      </c>
      <c r="B932" s="2">
        <v>1</v>
      </c>
    </row>
    <row r="933" spans="1:2">
      <c r="A933" s="22">
        <v>93049.5</v>
      </c>
      <c r="B933" s="2">
        <v>1</v>
      </c>
    </row>
    <row r="934" spans="1:2">
      <c r="A934" s="22">
        <v>93070</v>
      </c>
      <c r="B934" s="2">
        <v>1</v>
      </c>
    </row>
    <row r="935" spans="1:2">
      <c r="A935" s="22">
        <v>93100</v>
      </c>
      <c r="B935" s="2">
        <v>1</v>
      </c>
    </row>
    <row r="936" spans="1:2">
      <c r="A936" s="22">
        <v>93171</v>
      </c>
      <c r="B936" s="2">
        <v>1</v>
      </c>
    </row>
    <row r="937" spans="1:2">
      <c r="A937" s="22">
        <v>93223</v>
      </c>
      <c r="B937" s="2">
        <v>1</v>
      </c>
    </row>
    <row r="938" spans="1:2">
      <c r="A938" s="22">
        <v>93411</v>
      </c>
      <c r="B938" s="2">
        <v>3</v>
      </c>
    </row>
    <row r="939" spans="1:2">
      <c r="A939" s="22">
        <v>93425</v>
      </c>
      <c r="B939" s="2">
        <v>1</v>
      </c>
    </row>
    <row r="940" spans="1:2">
      <c r="A940" s="22">
        <v>93438</v>
      </c>
      <c r="B940" s="2">
        <v>1</v>
      </c>
    </row>
    <row r="941" spans="1:2">
      <c r="A941" s="22">
        <v>93450</v>
      </c>
      <c r="B941" s="2">
        <v>2</v>
      </c>
    </row>
    <row r="942" spans="1:2">
      <c r="A942" s="22">
        <v>93455.5</v>
      </c>
      <c r="B942" s="2">
        <v>1</v>
      </c>
    </row>
    <row r="943" spans="1:2">
      <c r="A943" s="22">
        <v>93500</v>
      </c>
      <c r="B943" s="2">
        <v>5</v>
      </c>
    </row>
    <row r="944" spans="1:2">
      <c r="A944" s="22">
        <v>93550</v>
      </c>
      <c r="B944" s="2">
        <v>1</v>
      </c>
    </row>
    <row r="945" spans="1:2">
      <c r="A945" s="22">
        <v>93600</v>
      </c>
      <c r="B945" s="2">
        <v>23</v>
      </c>
    </row>
    <row r="946" spans="1:2">
      <c r="A946" s="22">
        <v>93617</v>
      </c>
      <c r="B946" s="2">
        <v>1</v>
      </c>
    </row>
    <row r="947" spans="1:2">
      <c r="A947" s="22">
        <v>93661.5</v>
      </c>
      <c r="B947" s="2">
        <v>1</v>
      </c>
    </row>
    <row r="948" spans="1:2">
      <c r="A948" s="22">
        <v>93670</v>
      </c>
      <c r="B948" s="2">
        <v>1</v>
      </c>
    </row>
    <row r="949" spans="1:2">
      <c r="A949" s="22">
        <v>93700</v>
      </c>
      <c r="B949" s="2">
        <v>3</v>
      </c>
    </row>
    <row r="950" spans="1:2">
      <c r="A950" s="22">
        <v>93712.5</v>
      </c>
      <c r="B950" s="2">
        <v>1</v>
      </c>
    </row>
    <row r="951" spans="1:2">
      <c r="A951" s="22">
        <v>93854</v>
      </c>
      <c r="B951" s="2">
        <v>1</v>
      </c>
    </row>
    <row r="952" spans="1:2">
      <c r="A952" s="22">
        <v>93928.5</v>
      </c>
      <c r="B952" s="2">
        <v>1</v>
      </c>
    </row>
    <row r="953" spans="1:2">
      <c r="A953" s="22">
        <v>93943.203125</v>
      </c>
      <c r="B953" s="2">
        <v>1</v>
      </c>
    </row>
    <row r="954" spans="1:2">
      <c r="A954" s="22">
        <v>93950</v>
      </c>
      <c r="B954" s="2">
        <v>2</v>
      </c>
    </row>
    <row r="955" spans="1:2">
      <c r="A955" s="22">
        <v>94000</v>
      </c>
      <c r="B955" s="2">
        <v>9</v>
      </c>
    </row>
    <row r="956" spans="1:2">
      <c r="A956" s="22">
        <v>94001</v>
      </c>
      <c r="B956" s="2">
        <v>1</v>
      </c>
    </row>
    <row r="957" spans="1:2">
      <c r="A957" s="22">
        <v>94034.5</v>
      </c>
      <c r="B957" s="2">
        <v>2</v>
      </c>
    </row>
    <row r="958" spans="1:2">
      <c r="A958" s="22">
        <v>94068.5</v>
      </c>
      <c r="B958" s="2">
        <v>1</v>
      </c>
    </row>
    <row r="959" spans="1:2">
      <c r="A959" s="22">
        <v>94111</v>
      </c>
      <c r="B959" s="2">
        <v>1</v>
      </c>
    </row>
    <row r="960" spans="1:2">
      <c r="A960" s="22">
        <v>94150</v>
      </c>
      <c r="B960" s="2">
        <v>2</v>
      </c>
    </row>
    <row r="961" spans="1:2">
      <c r="A961" s="22">
        <v>94157</v>
      </c>
      <c r="B961" s="2">
        <v>1</v>
      </c>
    </row>
    <row r="962" spans="1:2">
      <c r="A962" s="22">
        <v>94199</v>
      </c>
      <c r="B962" s="2">
        <v>9</v>
      </c>
    </row>
    <row r="963" spans="1:2">
      <c r="A963" s="22">
        <v>94300</v>
      </c>
      <c r="B963" s="2">
        <v>1</v>
      </c>
    </row>
    <row r="964" spans="1:2">
      <c r="A964" s="22">
        <v>94342.5</v>
      </c>
      <c r="B964" s="2">
        <v>1</v>
      </c>
    </row>
    <row r="965" spans="1:2">
      <c r="A965" s="22">
        <v>94366.5</v>
      </c>
      <c r="B965" s="2">
        <v>1</v>
      </c>
    </row>
    <row r="966" spans="1:2">
      <c r="A966" s="22">
        <v>94366.75</v>
      </c>
      <c r="B966" s="2">
        <v>1</v>
      </c>
    </row>
    <row r="967" spans="1:2">
      <c r="A967" s="22">
        <v>94367</v>
      </c>
      <c r="B967" s="2">
        <v>2</v>
      </c>
    </row>
    <row r="968" spans="1:2">
      <c r="A968" s="22">
        <v>94400</v>
      </c>
      <c r="B968" s="2">
        <v>4</v>
      </c>
    </row>
    <row r="969" spans="1:2">
      <c r="A969" s="22">
        <v>94450</v>
      </c>
      <c r="B969" s="2">
        <v>1</v>
      </c>
    </row>
    <row r="970" spans="1:2">
      <c r="A970" s="22">
        <v>94473.5</v>
      </c>
      <c r="B970" s="2">
        <v>1</v>
      </c>
    </row>
    <row r="971" spans="1:2">
      <c r="A971" s="22">
        <v>94500</v>
      </c>
      <c r="B971" s="2">
        <v>8</v>
      </c>
    </row>
    <row r="972" spans="1:2">
      <c r="A972" s="22">
        <v>94549.5</v>
      </c>
      <c r="B972" s="2">
        <v>1</v>
      </c>
    </row>
    <row r="973" spans="1:2">
      <c r="A973" s="22">
        <v>94556.796875</v>
      </c>
      <c r="B973" s="2">
        <v>1</v>
      </c>
    </row>
    <row r="974" spans="1:2">
      <c r="A974" s="22">
        <v>94598.5</v>
      </c>
      <c r="B974" s="2">
        <v>1</v>
      </c>
    </row>
    <row r="975" spans="1:2">
      <c r="A975" s="22">
        <v>94700</v>
      </c>
      <c r="B975" s="2">
        <v>1</v>
      </c>
    </row>
    <row r="976" spans="1:2">
      <c r="A976" s="22">
        <v>94710</v>
      </c>
      <c r="B976" s="2">
        <v>1</v>
      </c>
    </row>
    <row r="977" spans="1:2">
      <c r="A977" s="22">
        <v>94750</v>
      </c>
      <c r="B977" s="2">
        <v>2</v>
      </c>
    </row>
    <row r="978" spans="1:2">
      <c r="A978" s="22">
        <v>94837.5</v>
      </c>
      <c r="B978" s="2">
        <v>1</v>
      </c>
    </row>
    <row r="979" spans="1:2">
      <c r="A979" s="22">
        <v>94871.5</v>
      </c>
      <c r="B979" s="2">
        <v>1</v>
      </c>
    </row>
    <row r="980" spans="1:2">
      <c r="A980" s="22">
        <v>94895</v>
      </c>
      <c r="B980" s="2">
        <v>1</v>
      </c>
    </row>
    <row r="981" spans="1:2">
      <c r="A981" s="22">
        <v>95000</v>
      </c>
      <c r="B981" s="2">
        <v>194</v>
      </c>
    </row>
    <row r="982" spans="1:2">
      <c r="A982" s="22">
        <v>95005</v>
      </c>
      <c r="B982" s="2">
        <v>6</v>
      </c>
    </row>
    <row r="983" spans="1:2">
      <c r="A983" s="22">
        <v>95100</v>
      </c>
      <c r="B983" s="2">
        <v>1</v>
      </c>
    </row>
    <row r="984" spans="1:2">
      <c r="A984" s="22">
        <v>95150</v>
      </c>
      <c r="B984" s="2">
        <v>5</v>
      </c>
    </row>
    <row r="985" spans="1:2">
      <c r="A985" s="22">
        <v>95200</v>
      </c>
      <c r="B985" s="2">
        <v>3</v>
      </c>
    </row>
    <row r="986" spans="1:2">
      <c r="A986" s="22">
        <v>95218.109375</v>
      </c>
      <c r="B986" s="2">
        <v>1</v>
      </c>
    </row>
    <row r="987" spans="1:2">
      <c r="A987" s="22">
        <v>95260</v>
      </c>
      <c r="B987" s="2">
        <v>1</v>
      </c>
    </row>
    <row r="988" spans="1:2">
      <c r="A988" s="22">
        <v>95274</v>
      </c>
      <c r="B988" s="2">
        <v>2</v>
      </c>
    </row>
    <row r="989" spans="1:2">
      <c r="A989" s="22">
        <v>95274.96875</v>
      </c>
      <c r="B989" s="2">
        <v>2</v>
      </c>
    </row>
    <row r="990" spans="1:2">
      <c r="A990" s="22">
        <v>95298.5</v>
      </c>
      <c r="B990" s="2">
        <v>1</v>
      </c>
    </row>
    <row r="991" spans="1:2">
      <c r="A991" s="22">
        <v>95303.5</v>
      </c>
      <c r="B991" s="2">
        <v>1</v>
      </c>
    </row>
    <row r="992" spans="1:2">
      <c r="A992" s="22">
        <v>95312</v>
      </c>
      <c r="B992" s="2">
        <v>1</v>
      </c>
    </row>
    <row r="993" spans="1:2">
      <c r="A993" s="22">
        <v>95326</v>
      </c>
      <c r="B993" s="2">
        <v>1</v>
      </c>
    </row>
    <row r="994" spans="1:2">
      <c r="A994" s="22">
        <v>95329</v>
      </c>
      <c r="B994" s="2">
        <v>1</v>
      </c>
    </row>
    <row r="995" spans="1:2">
      <c r="A995" s="22">
        <v>95376.671875</v>
      </c>
      <c r="B995" s="2">
        <v>1</v>
      </c>
    </row>
    <row r="996" spans="1:2">
      <c r="A996" s="22">
        <v>95400</v>
      </c>
      <c r="B996" s="2">
        <v>1</v>
      </c>
    </row>
    <row r="997" spans="1:2">
      <c r="A997" s="22">
        <v>95500</v>
      </c>
      <c r="B997" s="2">
        <v>9</v>
      </c>
    </row>
    <row r="998" spans="1:2">
      <c r="A998" s="22">
        <v>95550</v>
      </c>
      <c r="B998" s="2">
        <v>1</v>
      </c>
    </row>
    <row r="999" spans="1:2">
      <c r="A999" s="22">
        <v>95553.375</v>
      </c>
      <c r="B999" s="2">
        <v>1</v>
      </c>
    </row>
    <row r="1000" spans="1:2">
      <c r="A1000" s="22">
        <v>95592</v>
      </c>
      <c r="B1000" s="2">
        <v>2</v>
      </c>
    </row>
    <row r="1001" spans="1:2">
      <c r="A1001" s="22">
        <v>95640</v>
      </c>
      <c r="B1001" s="2">
        <v>7</v>
      </c>
    </row>
    <row r="1002" spans="1:2">
      <c r="A1002" s="22">
        <v>95650</v>
      </c>
      <c r="B1002" s="2">
        <v>11</v>
      </c>
    </row>
    <row r="1003" spans="1:2">
      <c r="A1003" s="22">
        <v>95680</v>
      </c>
      <c r="B1003" s="2">
        <v>3</v>
      </c>
    </row>
    <row r="1004" spans="1:2">
      <c r="A1004" s="22">
        <v>95700</v>
      </c>
      <c r="B1004" s="2">
        <v>16</v>
      </c>
    </row>
    <row r="1005" spans="1:2">
      <c r="A1005" s="22">
        <v>95750</v>
      </c>
      <c r="B1005" s="2">
        <v>1</v>
      </c>
    </row>
    <row r="1006" spans="1:2">
      <c r="A1006" s="22">
        <v>95847.5</v>
      </c>
      <c r="B1006" s="2">
        <v>1</v>
      </c>
    </row>
    <row r="1007" spans="1:2">
      <c r="A1007" s="22">
        <v>95850</v>
      </c>
      <c r="B1007" s="2">
        <v>1</v>
      </c>
    </row>
    <row r="1008" spans="1:2">
      <c r="A1008" s="22">
        <v>95900</v>
      </c>
      <c r="B1008" s="2">
        <v>3</v>
      </c>
    </row>
    <row r="1009" spans="1:2">
      <c r="A1009" s="22">
        <v>95981</v>
      </c>
      <c r="B1009" s="2">
        <v>1</v>
      </c>
    </row>
    <row r="1010" spans="1:2">
      <c r="A1010" s="22">
        <v>96000</v>
      </c>
      <c r="B1010" s="2">
        <v>9</v>
      </c>
    </row>
    <row r="1011" spans="1:2">
      <c r="A1011" s="22">
        <v>96056.1640625</v>
      </c>
      <c r="B1011" s="2">
        <v>1</v>
      </c>
    </row>
    <row r="1012" spans="1:2">
      <c r="A1012" s="22">
        <v>96103</v>
      </c>
      <c r="B1012" s="2">
        <v>1</v>
      </c>
    </row>
    <row r="1013" spans="1:2">
      <c r="A1013" s="22">
        <v>96138</v>
      </c>
      <c r="B1013" s="2">
        <v>1</v>
      </c>
    </row>
    <row r="1014" spans="1:2">
      <c r="A1014" s="22">
        <v>96230.5</v>
      </c>
      <c r="B1014" s="2">
        <v>1</v>
      </c>
    </row>
    <row r="1015" spans="1:2">
      <c r="A1015" s="22">
        <v>96300</v>
      </c>
      <c r="B1015" s="2">
        <v>1</v>
      </c>
    </row>
    <row r="1016" spans="1:2">
      <c r="A1016" s="22">
        <v>96400</v>
      </c>
      <c r="B1016" s="2">
        <v>1</v>
      </c>
    </row>
    <row r="1017" spans="1:2">
      <c r="A1017" s="22">
        <v>96450</v>
      </c>
      <c r="B1017" s="2">
        <v>1</v>
      </c>
    </row>
    <row r="1018" spans="1:2">
      <c r="A1018" s="22">
        <v>96500</v>
      </c>
      <c r="B1018" s="2">
        <v>22</v>
      </c>
    </row>
    <row r="1019" spans="1:2">
      <c r="A1019" s="22">
        <v>96545</v>
      </c>
      <c r="B1019" s="2">
        <v>2</v>
      </c>
    </row>
    <row r="1020" spans="1:2">
      <c r="A1020" s="22">
        <v>96550</v>
      </c>
      <c r="B1020" s="2">
        <v>2</v>
      </c>
    </row>
    <row r="1021" spans="1:2">
      <c r="A1021" s="22">
        <v>96725</v>
      </c>
      <c r="B1021" s="2">
        <v>7</v>
      </c>
    </row>
    <row r="1022" spans="1:2">
      <c r="A1022" s="22">
        <v>96760.5</v>
      </c>
      <c r="B1022" s="2">
        <v>9</v>
      </c>
    </row>
    <row r="1023" spans="1:2">
      <c r="A1023" s="22">
        <v>96773</v>
      </c>
      <c r="B1023" s="2">
        <v>139</v>
      </c>
    </row>
    <row r="1024" spans="1:2">
      <c r="A1024" s="22">
        <v>96850</v>
      </c>
      <c r="B1024" s="2">
        <v>1</v>
      </c>
    </row>
    <row r="1025" spans="1:2">
      <c r="A1025" s="22">
        <v>96928</v>
      </c>
      <c r="B1025" s="2">
        <v>1</v>
      </c>
    </row>
    <row r="1026" spans="1:2">
      <c r="A1026" s="22">
        <v>97000</v>
      </c>
      <c r="B1026" s="2">
        <v>14</v>
      </c>
    </row>
    <row r="1027" spans="1:2">
      <c r="A1027" s="22">
        <v>97070.5</v>
      </c>
      <c r="B1027" s="2">
        <v>1</v>
      </c>
    </row>
    <row r="1028" spans="1:2">
      <c r="A1028" s="22">
        <v>97086.5</v>
      </c>
      <c r="B1028" s="2">
        <v>3</v>
      </c>
    </row>
    <row r="1029" spans="1:2">
      <c r="A1029" s="22">
        <v>97151</v>
      </c>
      <c r="B1029" s="2">
        <v>1</v>
      </c>
    </row>
    <row r="1030" spans="1:2">
      <c r="A1030" s="22">
        <v>97200</v>
      </c>
      <c r="B1030" s="2">
        <v>1</v>
      </c>
    </row>
    <row r="1031" spans="1:2">
      <c r="A1031" s="22">
        <v>97216</v>
      </c>
      <c r="B1031" s="2">
        <v>1</v>
      </c>
    </row>
    <row r="1032" spans="1:2">
      <c r="A1032" s="22">
        <v>97227</v>
      </c>
      <c r="B1032" s="2">
        <v>2</v>
      </c>
    </row>
    <row r="1033" spans="1:2">
      <c r="A1033" s="22">
        <v>97277.4921875</v>
      </c>
      <c r="B1033" s="2">
        <v>1</v>
      </c>
    </row>
    <row r="1034" spans="1:2">
      <c r="A1034" s="22">
        <v>97281</v>
      </c>
      <c r="B1034" s="2">
        <v>1</v>
      </c>
    </row>
    <row r="1035" spans="1:2">
      <c r="A1035" s="22">
        <v>97314.5</v>
      </c>
      <c r="B1035" s="2">
        <v>1</v>
      </c>
    </row>
    <row r="1036" spans="1:2">
      <c r="A1036" s="22">
        <v>97336</v>
      </c>
      <c r="B1036" s="2">
        <v>3</v>
      </c>
    </row>
    <row r="1037" spans="1:2">
      <c r="A1037" s="22">
        <v>97363</v>
      </c>
      <c r="B1037" s="2">
        <v>1</v>
      </c>
    </row>
    <row r="1038" spans="1:2">
      <c r="A1038" s="22">
        <v>97375</v>
      </c>
      <c r="B1038" s="2">
        <v>1</v>
      </c>
    </row>
    <row r="1039" spans="1:2">
      <c r="A1039" s="22">
        <v>97400</v>
      </c>
      <c r="B1039" s="2">
        <v>2</v>
      </c>
    </row>
    <row r="1040" spans="1:2">
      <c r="A1040" s="22">
        <v>97427.5</v>
      </c>
      <c r="B1040" s="2">
        <v>1</v>
      </c>
    </row>
    <row r="1041" spans="1:2">
      <c r="A1041" s="22">
        <v>97444</v>
      </c>
      <c r="B1041" s="2">
        <v>51</v>
      </c>
    </row>
    <row r="1042" spans="1:2">
      <c r="A1042" s="22">
        <v>97500</v>
      </c>
      <c r="B1042" s="2">
        <v>77</v>
      </c>
    </row>
    <row r="1043" spans="1:2">
      <c r="A1043" s="22">
        <v>97517.5</v>
      </c>
      <c r="B1043" s="2">
        <v>1</v>
      </c>
    </row>
    <row r="1044" spans="1:2">
      <c r="A1044" s="22">
        <v>97537.5234375</v>
      </c>
      <c r="B1044" s="2">
        <v>1</v>
      </c>
    </row>
    <row r="1045" spans="1:2">
      <c r="A1045" s="22">
        <v>97600</v>
      </c>
      <c r="B1045" s="2">
        <v>1</v>
      </c>
    </row>
    <row r="1046" spans="1:2">
      <c r="A1046" s="22">
        <v>97735.5</v>
      </c>
      <c r="B1046" s="2">
        <v>1</v>
      </c>
    </row>
    <row r="1047" spans="1:2">
      <c r="A1047" s="22">
        <v>97739</v>
      </c>
      <c r="B1047" s="2">
        <v>1</v>
      </c>
    </row>
    <row r="1048" spans="1:2">
      <c r="A1048" s="22">
        <v>97750</v>
      </c>
      <c r="B1048" s="2">
        <v>1</v>
      </c>
    </row>
    <row r="1049" spans="1:2">
      <c r="A1049" s="22">
        <v>97775</v>
      </c>
      <c r="B1049" s="2">
        <v>1</v>
      </c>
    </row>
    <row r="1050" spans="1:2">
      <c r="A1050" s="22">
        <v>97800</v>
      </c>
      <c r="B1050" s="2">
        <v>3</v>
      </c>
    </row>
    <row r="1051" spans="1:2">
      <c r="A1051" s="22">
        <v>97925</v>
      </c>
      <c r="B1051" s="2">
        <v>1</v>
      </c>
    </row>
    <row r="1052" spans="1:2">
      <c r="A1052" s="22">
        <v>97930</v>
      </c>
      <c r="B1052" s="2">
        <v>2</v>
      </c>
    </row>
    <row r="1053" spans="1:2">
      <c r="A1053" s="22">
        <v>98000</v>
      </c>
      <c r="B1053" s="2">
        <v>11</v>
      </c>
    </row>
    <row r="1054" spans="1:2">
      <c r="A1054" s="22">
        <v>98038</v>
      </c>
      <c r="B1054" s="2">
        <v>1</v>
      </c>
    </row>
    <row r="1055" spans="1:2">
      <c r="A1055" s="22">
        <v>98125</v>
      </c>
      <c r="B1055" s="2">
        <v>1</v>
      </c>
    </row>
    <row r="1056" spans="1:2">
      <c r="A1056" s="22">
        <v>98172</v>
      </c>
      <c r="B1056" s="2">
        <v>2</v>
      </c>
    </row>
    <row r="1057" spans="1:2">
      <c r="A1057" s="22">
        <v>98178.3125</v>
      </c>
      <c r="B1057" s="2">
        <v>1</v>
      </c>
    </row>
    <row r="1058" spans="1:2">
      <c r="A1058" s="22">
        <v>98250</v>
      </c>
      <c r="B1058" s="2">
        <v>1</v>
      </c>
    </row>
    <row r="1059" spans="1:2">
      <c r="A1059" s="22">
        <v>98275.5</v>
      </c>
      <c r="B1059" s="2">
        <v>1</v>
      </c>
    </row>
    <row r="1060" spans="1:2">
      <c r="A1060" s="22">
        <v>98283</v>
      </c>
      <c r="B1060" s="2">
        <v>33</v>
      </c>
    </row>
    <row r="1061" spans="1:2">
      <c r="A1061" s="22">
        <v>98301.5</v>
      </c>
      <c r="B1061" s="2">
        <v>14</v>
      </c>
    </row>
    <row r="1062" spans="1:2">
      <c r="A1062" s="22">
        <v>98325</v>
      </c>
      <c r="B1062" s="2">
        <v>1</v>
      </c>
    </row>
    <row r="1063" spans="1:2">
      <c r="A1063" s="22">
        <v>98361.75</v>
      </c>
      <c r="B1063" s="2">
        <v>1</v>
      </c>
    </row>
    <row r="1064" spans="1:2">
      <c r="A1064" s="22">
        <v>98400</v>
      </c>
      <c r="B1064" s="2">
        <v>1</v>
      </c>
    </row>
    <row r="1065" spans="1:2">
      <c r="A1065" s="22">
        <v>98445</v>
      </c>
      <c r="B1065" s="2">
        <v>1</v>
      </c>
    </row>
    <row r="1066" spans="1:2">
      <c r="A1066" s="22">
        <v>98450</v>
      </c>
      <c r="B1066" s="2">
        <v>1</v>
      </c>
    </row>
    <row r="1067" spans="1:2">
      <c r="A1067" s="22">
        <v>98496</v>
      </c>
      <c r="B1067" s="2">
        <v>14</v>
      </c>
    </row>
    <row r="1068" spans="1:2">
      <c r="A1068" s="22">
        <v>98500</v>
      </c>
      <c r="B1068" s="2">
        <v>57</v>
      </c>
    </row>
    <row r="1069" spans="1:2">
      <c r="A1069" s="22">
        <v>98522.5</v>
      </c>
      <c r="B1069" s="2">
        <v>2</v>
      </c>
    </row>
    <row r="1070" spans="1:2">
      <c r="A1070" s="22">
        <v>98529.578125</v>
      </c>
      <c r="B1070" s="2">
        <v>1</v>
      </c>
    </row>
    <row r="1071" spans="1:2">
      <c r="A1071" s="22">
        <v>98650</v>
      </c>
      <c r="B1071" s="2">
        <v>1</v>
      </c>
    </row>
    <row r="1072" spans="1:2">
      <c r="A1072" s="22">
        <v>98719</v>
      </c>
      <c r="B1072" s="2">
        <v>1</v>
      </c>
    </row>
    <row r="1073" spans="1:2">
      <c r="A1073" s="22">
        <v>98750</v>
      </c>
      <c r="B1073" s="2">
        <v>1</v>
      </c>
    </row>
    <row r="1074" spans="1:2">
      <c r="A1074" s="22">
        <v>98800</v>
      </c>
      <c r="B1074" s="2">
        <v>8</v>
      </c>
    </row>
    <row r="1075" spans="1:2">
      <c r="A1075" s="22">
        <v>98850</v>
      </c>
      <c r="B1075" s="2">
        <v>2</v>
      </c>
    </row>
    <row r="1076" spans="1:2">
      <c r="A1076" s="22">
        <v>98856</v>
      </c>
      <c r="B1076" s="2">
        <v>1</v>
      </c>
    </row>
    <row r="1077" spans="1:2">
      <c r="A1077" s="22">
        <v>98862</v>
      </c>
      <c r="B1077" s="2">
        <v>1</v>
      </c>
    </row>
    <row r="1078" spans="1:2">
      <c r="A1078" s="22">
        <v>98880</v>
      </c>
      <c r="B1078" s="2">
        <v>1</v>
      </c>
    </row>
    <row r="1079" spans="1:2">
      <c r="A1079" s="22">
        <v>98900</v>
      </c>
      <c r="B1079" s="2">
        <v>1</v>
      </c>
    </row>
    <row r="1080" spans="1:2">
      <c r="A1080" s="22">
        <v>98901.5</v>
      </c>
      <c r="B1080" s="2">
        <v>2</v>
      </c>
    </row>
    <row r="1081" spans="1:2">
      <c r="A1081" s="22">
        <v>98910.078125</v>
      </c>
      <c r="B1081" s="2">
        <v>1</v>
      </c>
    </row>
    <row r="1082" spans="1:2">
      <c r="A1082" s="22">
        <v>98950</v>
      </c>
      <c r="B1082" s="2">
        <v>1</v>
      </c>
    </row>
    <row r="1083" spans="1:2">
      <c r="A1083" s="22">
        <v>99000</v>
      </c>
      <c r="B1083" s="2">
        <v>23</v>
      </c>
    </row>
    <row r="1084" spans="1:2">
      <c r="A1084" s="22">
        <v>99032.71875</v>
      </c>
      <c r="B1084" s="2">
        <v>1</v>
      </c>
    </row>
    <row r="1085" spans="1:2">
      <c r="A1085" s="22">
        <v>99049.484375</v>
      </c>
      <c r="B1085" s="2">
        <v>1</v>
      </c>
    </row>
    <row r="1086" spans="1:2">
      <c r="A1086" s="22">
        <v>99080</v>
      </c>
      <c r="B1086" s="2">
        <v>1</v>
      </c>
    </row>
    <row r="1087" spans="1:2">
      <c r="A1087" s="22">
        <v>99150</v>
      </c>
      <c r="B1087" s="2">
        <v>127</v>
      </c>
    </row>
    <row r="1088" spans="1:2">
      <c r="A1088" s="22">
        <v>99163</v>
      </c>
      <c r="B1088" s="2">
        <v>1</v>
      </c>
    </row>
    <row r="1089" spans="1:2">
      <c r="A1089" s="22">
        <v>99179.5</v>
      </c>
      <c r="B1089" s="2">
        <v>1</v>
      </c>
    </row>
    <row r="1090" spans="1:2">
      <c r="A1090" s="22">
        <v>99223.5</v>
      </c>
      <c r="B1090" s="2">
        <v>1</v>
      </c>
    </row>
    <row r="1091" spans="1:2">
      <c r="A1091" s="22">
        <v>99237</v>
      </c>
      <c r="B1091" s="2">
        <v>1</v>
      </c>
    </row>
    <row r="1092" spans="1:2">
      <c r="A1092" s="22">
        <v>99250</v>
      </c>
      <c r="B1092" s="2">
        <v>3</v>
      </c>
    </row>
    <row r="1093" spans="1:2">
      <c r="A1093" s="22">
        <v>99280</v>
      </c>
      <c r="B1093" s="2">
        <v>2</v>
      </c>
    </row>
    <row r="1094" spans="1:2">
      <c r="A1094" s="22">
        <v>99288.140625</v>
      </c>
      <c r="B1094" s="2">
        <v>1</v>
      </c>
    </row>
    <row r="1095" spans="1:2">
      <c r="A1095" s="22">
        <v>99300</v>
      </c>
      <c r="B1095" s="2">
        <v>1</v>
      </c>
    </row>
    <row r="1096" spans="1:2">
      <c r="A1096" s="22">
        <v>99311.828125</v>
      </c>
      <c r="B1096" s="2">
        <v>1</v>
      </c>
    </row>
    <row r="1097" spans="1:2">
      <c r="A1097" s="22">
        <v>99350</v>
      </c>
      <c r="B1097" s="2">
        <v>1</v>
      </c>
    </row>
    <row r="1098" spans="1:2">
      <c r="A1098" s="22">
        <v>99358</v>
      </c>
      <c r="B1098" s="2">
        <v>2</v>
      </c>
    </row>
    <row r="1099" spans="1:2">
      <c r="A1099" s="22">
        <v>99400</v>
      </c>
      <c r="B1099" s="2">
        <v>1</v>
      </c>
    </row>
    <row r="1100" spans="1:2">
      <c r="A1100" s="22">
        <v>99446</v>
      </c>
      <c r="B1100" s="2">
        <v>1</v>
      </c>
    </row>
    <row r="1101" spans="1:2">
      <c r="A1101" s="22">
        <v>99486</v>
      </c>
      <c r="B1101" s="2">
        <v>1</v>
      </c>
    </row>
    <row r="1102" spans="1:2">
      <c r="A1102" s="22">
        <v>99500</v>
      </c>
      <c r="B1102" s="2">
        <v>11</v>
      </c>
    </row>
    <row r="1103" spans="1:2">
      <c r="A1103" s="22">
        <v>99714</v>
      </c>
      <c r="B1103" s="2">
        <v>2</v>
      </c>
    </row>
    <row r="1104" spans="1:2">
      <c r="A1104" s="22">
        <v>99746.90625</v>
      </c>
      <c r="B1104" s="2">
        <v>1</v>
      </c>
    </row>
    <row r="1105" spans="1:2">
      <c r="A1105" s="22">
        <v>99750</v>
      </c>
      <c r="B1105" s="2">
        <v>1</v>
      </c>
    </row>
    <row r="1106" spans="1:2">
      <c r="A1106" s="22">
        <v>99762</v>
      </c>
      <c r="B1106" s="2">
        <v>1</v>
      </c>
    </row>
    <row r="1107" spans="1:2">
      <c r="A1107" s="22">
        <v>99764</v>
      </c>
      <c r="B1107" s="2">
        <v>5</v>
      </c>
    </row>
    <row r="1108" spans="1:2">
      <c r="A1108" s="22">
        <v>99790</v>
      </c>
      <c r="B1108" s="2">
        <v>1</v>
      </c>
    </row>
    <row r="1109" spans="1:2">
      <c r="A1109" s="22">
        <v>99800</v>
      </c>
      <c r="B1109" s="2">
        <v>2</v>
      </c>
    </row>
    <row r="1110" spans="1:2">
      <c r="A1110" s="22">
        <v>99876.2734375</v>
      </c>
      <c r="B1110" s="2">
        <v>3</v>
      </c>
    </row>
    <row r="1111" spans="1:2">
      <c r="A1111" s="22">
        <v>99900</v>
      </c>
      <c r="B1111" s="2">
        <v>1</v>
      </c>
    </row>
    <row r="1112" spans="1:2">
      <c r="A1112" s="22">
        <v>99915</v>
      </c>
      <c r="B1112" s="2">
        <v>1</v>
      </c>
    </row>
    <row r="1113" spans="1:2">
      <c r="A1113" s="22">
        <v>99955</v>
      </c>
      <c r="B1113" s="2">
        <v>1</v>
      </c>
    </row>
    <row r="1114" spans="1:2">
      <c r="A1114" s="22">
        <v>100000</v>
      </c>
      <c r="B1114" s="2">
        <v>435</v>
      </c>
    </row>
    <row r="1115" spans="1:2">
      <c r="A1115" s="22">
        <v>100000.5</v>
      </c>
      <c r="B1115" s="2">
        <v>2</v>
      </c>
    </row>
    <row r="1116" spans="1:2">
      <c r="A1116" s="22">
        <v>100025</v>
      </c>
      <c r="B1116" s="2">
        <v>1</v>
      </c>
    </row>
    <row r="1117" spans="1:2">
      <c r="A1117" s="22">
        <v>100051</v>
      </c>
      <c r="B1117" s="2">
        <v>1</v>
      </c>
    </row>
    <row r="1118" spans="1:2">
      <c r="A1118" s="22">
        <v>100110</v>
      </c>
      <c r="B1118" s="2">
        <v>2</v>
      </c>
    </row>
    <row r="1119" spans="1:2">
      <c r="A1119" s="22">
        <v>100182.5</v>
      </c>
      <c r="B1119" s="2">
        <v>1</v>
      </c>
    </row>
    <row r="1120" spans="1:2">
      <c r="A1120" s="22">
        <v>100200</v>
      </c>
      <c r="B1120" s="2">
        <v>2</v>
      </c>
    </row>
    <row r="1121" spans="1:2">
      <c r="A1121" s="22">
        <v>100250</v>
      </c>
      <c r="B1121" s="2">
        <v>2</v>
      </c>
    </row>
    <row r="1122" spans="1:2">
      <c r="A1122" s="22">
        <v>100300</v>
      </c>
      <c r="B1122" s="2">
        <v>1</v>
      </c>
    </row>
    <row r="1123" spans="1:2">
      <c r="A1123" s="22">
        <v>100363.625</v>
      </c>
      <c r="B1123" s="2">
        <v>1</v>
      </c>
    </row>
    <row r="1124" spans="1:2">
      <c r="A1124" s="22">
        <v>100379.765625</v>
      </c>
      <c r="B1124" s="2">
        <v>1</v>
      </c>
    </row>
    <row r="1125" spans="1:2">
      <c r="A1125" s="22">
        <v>100400</v>
      </c>
      <c r="B1125" s="2">
        <v>10</v>
      </c>
    </row>
    <row r="1126" spans="1:2">
      <c r="A1126" s="22">
        <v>100420.25</v>
      </c>
      <c r="B1126" s="2">
        <v>1</v>
      </c>
    </row>
    <row r="1127" spans="1:2">
      <c r="A1127" s="22">
        <v>100430</v>
      </c>
      <c r="B1127" s="2">
        <v>1</v>
      </c>
    </row>
    <row r="1128" spans="1:2">
      <c r="A1128" s="22">
        <v>100450</v>
      </c>
      <c r="B1128" s="2">
        <v>1</v>
      </c>
    </row>
    <row r="1129" spans="1:2">
      <c r="A1129" s="22">
        <v>100500</v>
      </c>
      <c r="B1129" s="2">
        <v>68</v>
      </c>
    </row>
    <row r="1130" spans="1:2">
      <c r="A1130" s="22">
        <v>100525.5</v>
      </c>
      <c r="B1130" s="2">
        <v>2</v>
      </c>
    </row>
    <row r="1131" spans="1:2">
      <c r="A1131" s="22">
        <v>100547.203125</v>
      </c>
      <c r="B1131" s="2">
        <v>1</v>
      </c>
    </row>
    <row r="1132" spans="1:2">
      <c r="A1132" s="22">
        <v>100694</v>
      </c>
      <c r="B1132" s="2">
        <v>2</v>
      </c>
    </row>
    <row r="1133" spans="1:2">
      <c r="A1133" s="22">
        <v>100696.8125</v>
      </c>
      <c r="B1133" s="2">
        <v>1</v>
      </c>
    </row>
    <row r="1134" spans="1:2">
      <c r="A1134" s="22">
        <v>100700</v>
      </c>
      <c r="B1134" s="2">
        <v>5</v>
      </c>
    </row>
    <row r="1135" spans="1:2">
      <c r="A1135" s="22">
        <v>100703</v>
      </c>
      <c r="B1135" s="2">
        <v>2</v>
      </c>
    </row>
    <row r="1136" spans="1:2">
      <c r="A1136" s="22">
        <v>100728.578125</v>
      </c>
      <c r="B1136" s="2">
        <v>1</v>
      </c>
    </row>
    <row r="1137" spans="1:2">
      <c r="A1137" s="22">
        <v>100740</v>
      </c>
      <c r="B1137" s="2">
        <v>1</v>
      </c>
    </row>
    <row r="1138" spans="1:2">
      <c r="A1138" s="22">
        <v>100750</v>
      </c>
      <c r="B1138" s="2">
        <v>1</v>
      </c>
    </row>
    <row r="1139" spans="1:2">
      <c r="A1139" s="22">
        <v>100774.5</v>
      </c>
      <c r="B1139" s="2">
        <v>1</v>
      </c>
    </row>
    <row r="1140" spans="1:2">
      <c r="A1140" s="22">
        <v>100783</v>
      </c>
      <c r="B1140" s="2">
        <v>2</v>
      </c>
    </row>
    <row r="1141" spans="1:2">
      <c r="A1141" s="22">
        <v>100822.1875</v>
      </c>
      <c r="B1141" s="2">
        <v>1</v>
      </c>
    </row>
    <row r="1142" spans="1:2">
      <c r="A1142" s="22">
        <v>100900</v>
      </c>
      <c r="B1142" s="2">
        <v>4</v>
      </c>
    </row>
    <row r="1143" spans="1:2">
      <c r="A1143" s="22">
        <v>101000</v>
      </c>
      <c r="B1143" s="2">
        <v>12</v>
      </c>
    </row>
    <row r="1144" spans="1:2">
      <c r="A1144" s="22">
        <v>101001.5</v>
      </c>
      <c r="B1144" s="2">
        <v>1</v>
      </c>
    </row>
    <row r="1145" spans="1:2">
      <c r="A1145" s="22">
        <v>101014</v>
      </c>
      <c r="B1145" s="2">
        <v>13</v>
      </c>
    </row>
    <row r="1146" spans="1:2">
      <c r="A1146" s="22">
        <v>101029</v>
      </c>
      <c r="B1146" s="2">
        <v>24</v>
      </c>
    </row>
    <row r="1147" spans="1:2">
      <c r="A1147" s="22">
        <v>101034</v>
      </c>
      <c r="B1147" s="2">
        <v>1</v>
      </c>
    </row>
    <row r="1148" spans="1:2">
      <c r="A1148" s="22">
        <v>101100</v>
      </c>
      <c r="B1148" s="2">
        <v>1</v>
      </c>
    </row>
    <row r="1149" spans="1:2">
      <c r="A1149" s="22">
        <v>101116</v>
      </c>
      <c r="B1149" s="2">
        <v>2</v>
      </c>
    </row>
    <row r="1150" spans="1:2">
      <c r="A1150" s="22">
        <v>101140.953125</v>
      </c>
      <c r="B1150" s="2">
        <v>1</v>
      </c>
    </row>
    <row r="1151" spans="1:2">
      <c r="A1151" s="22">
        <v>101250</v>
      </c>
      <c r="B1151" s="2">
        <v>2</v>
      </c>
    </row>
    <row r="1152" spans="1:2">
      <c r="A1152" s="22">
        <v>101260</v>
      </c>
      <c r="B1152" s="2">
        <v>1</v>
      </c>
    </row>
    <row r="1153" spans="1:2">
      <c r="A1153" s="22">
        <v>101270</v>
      </c>
      <c r="B1153" s="2">
        <v>1</v>
      </c>
    </row>
    <row r="1154" spans="1:2">
      <c r="A1154" s="22">
        <v>101279</v>
      </c>
      <c r="B1154" s="2">
        <v>1</v>
      </c>
    </row>
    <row r="1155" spans="1:2">
      <c r="A1155" s="22">
        <v>101349.5</v>
      </c>
      <c r="B1155" s="2">
        <v>1</v>
      </c>
    </row>
    <row r="1156" spans="1:2">
      <c r="A1156" s="22">
        <v>101421</v>
      </c>
      <c r="B1156" s="2">
        <v>1</v>
      </c>
    </row>
    <row r="1157" spans="1:2">
      <c r="A1157" s="22">
        <v>101462</v>
      </c>
      <c r="B1157" s="2">
        <v>1</v>
      </c>
    </row>
    <row r="1158" spans="1:2">
      <c r="A1158" s="22">
        <v>101500</v>
      </c>
      <c r="B1158" s="2">
        <v>9</v>
      </c>
    </row>
    <row r="1159" spans="1:2">
      <c r="A1159" s="22">
        <v>101540</v>
      </c>
      <c r="B1159" s="2">
        <v>2</v>
      </c>
    </row>
    <row r="1160" spans="1:2">
      <c r="A1160" s="22">
        <v>101550</v>
      </c>
      <c r="B1160" s="2">
        <v>1</v>
      </c>
    </row>
    <row r="1161" spans="1:2">
      <c r="A1161" s="22">
        <v>101603</v>
      </c>
      <c r="B1161" s="2">
        <v>1</v>
      </c>
    </row>
    <row r="1162" spans="1:2">
      <c r="A1162" s="22">
        <v>101737</v>
      </c>
      <c r="B1162" s="2">
        <v>1</v>
      </c>
    </row>
    <row r="1163" spans="1:2">
      <c r="A1163" s="22">
        <v>101750</v>
      </c>
      <c r="B1163" s="2">
        <v>1</v>
      </c>
    </row>
    <row r="1164" spans="1:2">
      <c r="A1164" s="22">
        <v>101768</v>
      </c>
      <c r="B1164" s="2">
        <v>1</v>
      </c>
    </row>
    <row r="1165" spans="1:2">
      <c r="A1165" s="22">
        <v>101804.5</v>
      </c>
      <c r="B1165" s="2">
        <v>1</v>
      </c>
    </row>
    <row r="1166" spans="1:2">
      <c r="A1166" s="22">
        <v>101808</v>
      </c>
      <c r="B1166" s="2">
        <v>1</v>
      </c>
    </row>
    <row r="1167" spans="1:2">
      <c r="A1167" s="22">
        <v>101821.5</v>
      </c>
      <c r="B1167" s="2">
        <v>2</v>
      </c>
    </row>
    <row r="1168" spans="1:2">
      <c r="A1168" s="22">
        <v>101840</v>
      </c>
      <c r="B1168" s="2">
        <v>1</v>
      </c>
    </row>
    <row r="1169" spans="1:2">
      <c r="A1169" s="22">
        <v>101873.5</v>
      </c>
      <c r="B1169" s="2">
        <v>1</v>
      </c>
    </row>
    <row r="1170" spans="1:2">
      <c r="A1170" s="22">
        <v>101950</v>
      </c>
      <c r="B1170" s="2">
        <v>2</v>
      </c>
    </row>
    <row r="1171" spans="1:2">
      <c r="A1171" s="22">
        <v>102000</v>
      </c>
      <c r="B1171" s="2">
        <v>17</v>
      </c>
    </row>
    <row r="1172" spans="1:2">
      <c r="A1172" s="22">
        <v>102030</v>
      </c>
      <c r="B1172" s="2">
        <v>1</v>
      </c>
    </row>
    <row r="1173" spans="1:2">
      <c r="A1173" s="22">
        <v>102035.5</v>
      </c>
      <c r="B1173" s="2">
        <v>1</v>
      </c>
    </row>
    <row r="1174" spans="1:2">
      <c r="A1174" s="22">
        <v>102065</v>
      </c>
      <c r="B1174" s="2">
        <v>1</v>
      </c>
    </row>
    <row r="1175" spans="1:2">
      <c r="A1175" s="22">
        <v>102079.8984375</v>
      </c>
      <c r="B1175" s="2">
        <v>1</v>
      </c>
    </row>
    <row r="1176" spans="1:2">
      <c r="A1176" s="22">
        <v>102096</v>
      </c>
      <c r="B1176" s="2">
        <v>1</v>
      </c>
    </row>
    <row r="1177" spans="1:2">
      <c r="A1177" s="22">
        <v>102096.703125</v>
      </c>
      <c r="B1177" s="2">
        <v>1</v>
      </c>
    </row>
    <row r="1178" spans="1:2">
      <c r="A1178" s="22">
        <v>102150</v>
      </c>
      <c r="B1178" s="2">
        <v>2</v>
      </c>
    </row>
    <row r="1179" spans="1:2">
      <c r="A1179" s="22">
        <v>102200</v>
      </c>
      <c r="B1179" s="2">
        <v>2</v>
      </c>
    </row>
    <row r="1180" spans="1:2">
      <c r="A1180" s="22">
        <v>102241.234375</v>
      </c>
      <c r="B1180" s="2">
        <v>1</v>
      </c>
    </row>
    <row r="1181" spans="1:2">
      <c r="A1181" s="22">
        <v>102250</v>
      </c>
      <c r="B1181" s="2">
        <v>1</v>
      </c>
    </row>
    <row r="1182" spans="1:2">
      <c r="A1182" s="22">
        <v>102267</v>
      </c>
      <c r="B1182" s="2">
        <v>2</v>
      </c>
    </row>
    <row r="1183" spans="1:2">
      <c r="A1183" s="22">
        <v>102400</v>
      </c>
      <c r="B1183" s="2">
        <v>2</v>
      </c>
    </row>
    <row r="1184" spans="1:2">
      <c r="A1184" s="22">
        <v>102425</v>
      </c>
      <c r="B1184" s="2">
        <v>1</v>
      </c>
    </row>
    <row r="1185" spans="1:2">
      <c r="A1185" s="22">
        <v>102450</v>
      </c>
      <c r="B1185" s="2">
        <v>1</v>
      </c>
    </row>
    <row r="1186" spans="1:2">
      <c r="A1186" s="22">
        <v>102482</v>
      </c>
      <c r="B1186" s="2">
        <v>1</v>
      </c>
    </row>
    <row r="1187" spans="1:2">
      <c r="A1187" s="22">
        <v>102500</v>
      </c>
      <c r="B1187" s="2">
        <v>117</v>
      </c>
    </row>
    <row r="1188" spans="1:2">
      <c r="A1188" s="22">
        <v>102754.5</v>
      </c>
      <c r="B1188" s="2">
        <v>1</v>
      </c>
    </row>
    <row r="1189" spans="1:2">
      <c r="A1189" s="22">
        <v>102800</v>
      </c>
      <c r="B1189" s="2">
        <v>3</v>
      </c>
    </row>
    <row r="1190" spans="1:2">
      <c r="A1190" s="22">
        <v>102860.671875</v>
      </c>
      <c r="B1190" s="2">
        <v>1</v>
      </c>
    </row>
    <row r="1191" spans="1:2">
      <c r="A1191" s="22">
        <v>102905.5</v>
      </c>
      <c r="B1191" s="2">
        <v>1</v>
      </c>
    </row>
    <row r="1192" spans="1:2">
      <c r="A1192" s="22">
        <v>102926</v>
      </c>
      <c r="B1192" s="2">
        <v>1</v>
      </c>
    </row>
    <row r="1193" spans="1:2">
      <c r="A1193" s="22">
        <v>103000</v>
      </c>
      <c r="B1193" s="2">
        <v>14</v>
      </c>
    </row>
    <row r="1194" spans="1:2">
      <c r="A1194" s="22">
        <v>103049.5</v>
      </c>
      <c r="B1194" s="2">
        <v>1</v>
      </c>
    </row>
    <row r="1195" spans="1:2">
      <c r="A1195" s="22">
        <v>103127.5</v>
      </c>
      <c r="B1195" s="2">
        <v>1</v>
      </c>
    </row>
    <row r="1196" spans="1:2">
      <c r="A1196" s="22">
        <v>103128</v>
      </c>
      <c r="B1196" s="2">
        <v>2</v>
      </c>
    </row>
    <row r="1197" spans="1:2">
      <c r="A1197" s="22">
        <v>103188</v>
      </c>
      <c r="B1197" s="2">
        <v>1</v>
      </c>
    </row>
    <row r="1198" spans="1:2">
      <c r="A1198" s="22">
        <v>103200</v>
      </c>
      <c r="B1198" s="2">
        <v>1</v>
      </c>
    </row>
    <row r="1199" spans="1:2">
      <c r="A1199" s="22">
        <v>103328.53125</v>
      </c>
      <c r="B1199" s="2">
        <v>1</v>
      </c>
    </row>
    <row r="1200" spans="1:2">
      <c r="A1200" s="22">
        <v>103330</v>
      </c>
      <c r="B1200" s="2">
        <v>1</v>
      </c>
    </row>
    <row r="1201" spans="1:2">
      <c r="A1201" s="22">
        <v>103350</v>
      </c>
      <c r="B1201" s="2">
        <v>1</v>
      </c>
    </row>
    <row r="1202" spans="1:2">
      <c r="A1202" s="22">
        <v>103369.671875</v>
      </c>
      <c r="B1202" s="2">
        <v>1</v>
      </c>
    </row>
    <row r="1203" spans="1:2">
      <c r="A1203" s="22">
        <v>103392.5</v>
      </c>
      <c r="B1203" s="2">
        <v>1</v>
      </c>
    </row>
    <row r="1204" spans="1:2">
      <c r="A1204" s="22">
        <v>103472</v>
      </c>
      <c r="B1204" s="2">
        <v>1</v>
      </c>
    </row>
    <row r="1205" spans="1:2">
      <c r="A1205" s="22">
        <v>103477</v>
      </c>
      <c r="B1205" s="2">
        <v>1</v>
      </c>
    </row>
    <row r="1206" spans="1:2">
      <c r="A1206" s="22">
        <v>103500</v>
      </c>
      <c r="B1206" s="2">
        <v>6</v>
      </c>
    </row>
    <row r="1207" spans="1:2">
      <c r="A1207" s="22">
        <v>103504.34375</v>
      </c>
      <c r="B1207" s="2">
        <v>2</v>
      </c>
    </row>
    <row r="1208" spans="1:2">
      <c r="A1208" s="22">
        <v>103510</v>
      </c>
      <c r="B1208" s="2">
        <v>1</v>
      </c>
    </row>
    <row r="1209" spans="1:2">
      <c r="A1209" s="22">
        <v>103529</v>
      </c>
      <c r="B1209" s="2">
        <v>1</v>
      </c>
    </row>
    <row r="1210" spans="1:2">
      <c r="A1210" s="22">
        <v>103550</v>
      </c>
      <c r="B1210" s="2">
        <v>1</v>
      </c>
    </row>
    <row r="1211" spans="1:2">
      <c r="A1211" s="22">
        <v>103600</v>
      </c>
      <c r="B1211" s="2">
        <v>2</v>
      </c>
    </row>
    <row r="1212" spans="1:2">
      <c r="A1212" s="22">
        <v>103700</v>
      </c>
      <c r="B1212" s="2">
        <v>1</v>
      </c>
    </row>
    <row r="1213" spans="1:2">
      <c r="A1213" s="22">
        <v>103719</v>
      </c>
      <c r="B1213" s="2">
        <v>1</v>
      </c>
    </row>
    <row r="1214" spans="1:2">
      <c r="A1214" s="22">
        <v>103781</v>
      </c>
      <c r="B1214" s="2">
        <v>1</v>
      </c>
    </row>
    <row r="1215" spans="1:2">
      <c r="A1215" s="22">
        <v>103829.078125</v>
      </c>
      <c r="B1215" s="2">
        <v>1</v>
      </c>
    </row>
    <row r="1216" spans="1:2">
      <c r="A1216" s="22">
        <v>103842.5</v>
      </c>
      <c r="B1216" s="2">
        <v>1</v>
      </c>
    </row>
    <row r="1217" spans="1:2">
      <c r="A1217" s="22">
        <v>104000</v>
      </c>
      <c r="B1217" s="2">
        <v>6</v>
      </c>
    </row>
    <row r="1218" spans="1:2">
      <c r="A1218" s="22">
        <v>104087</v>
      </c>
      <c r="B1218" s="2">
        <v>1</v>
      </c>
    </row>
    <row r="1219" spans="1:2">
      <c r="A1219" s="22">
        <v>104090</v>
      </c>
      <c r="B1219" s="2">
        <v>4</v>
      </c>
    </row>
    <row r="1220" spans="1:2">
      <c r="A1220" s="22">
        <v>104106.5</v>
      </c>
      <c r="B1220" s="2">
        <v>1</v>
      </c>
    </row>
    <row r="1221" spans="1:2">
      <c r="A1221" s="22">
        <v>104166.3984375</v>
      </c>
      <c r="B1221" s="2">
        <v>1</v>
      </c>
    </row>
    <row r="1222" spans="1:2">
      <c r="A1222" s="22">
        <v>104238</v>
      </c>
      <c r="B1222" s="2">
        <v>1</v>
      </c>
    </row>
    <row r="1223" spans="1:2">
      <c r="A1223" s="22">
        <v>104250</v>
      </c>
      <c r="B1223" s="2">
        <v>2</v>
      </c>
    </row>
    <row r="1224" spans="1:2">
      <c r="A1224" s="22">
        <v>104300</v>
      </c>
      <c r="B1224" s="2">
        <v>2</v>
      </c>
    </row>
    <row r="1225" spans="1:2">
      <c r="A1225" s="22">
        <v>104411.9296875</v>
      </c>
      <c r="B1225" s="2">
        <v>1</v>
      </c>
    </row>
    <row r="1226" spans="1:2">
      <c r="A1226" s="22">
        <v>104440</v>
      </c>
      <c r="B1226" s="2">
        <v>1</v>
      </c>
    </row>
    <row r="1227" spans="1:2">
      <c r="A1227" s="22">
        <v>104500</v>
      </c>
      <c r="B1227" s="2">
        <v>5</v>
      </c>
    </row>
    <row r="1228" spans="1:2">
      <c r="A1228" s="22">
        <v>104550</v>
      </c>
      <c r="B1228" s="2">
        <v>5</v>
      </c>
    </row>
    <row r="1229" spans="1:2">
      <c r="A1229" s="22">
        <v>104668</v>
      </c>
      <c r="B1229" s="2">
        <v>8</v>
      </c>
    </row>
    <row r="1230" spans="1:2">
      <c r="A1230" s="22">
        <v>104688.140625</v>
      </c>
      <c r="B1230" s="2">
        <v>1</v>
      </c>
    </row>
    <row r="1231" spans="1:2">
      <c r="A1231" s="22">
        <v>104750</v>
      </c>
      <c r="B1231" s="2">
        <v>3</v>
      </c>
    </row>
    <row r="1232" spans="1:2">
      <c r="A1232" s="22">
        <v>104770</v>
      </c>
      <c r="B1232" s="2">
        <v>1</v>
      </c>
    </row>
    <row r="1233" spans="1:2">
      <c r="A1233" s="22">
        <v>104830</v>
      </c>
      <c r="B1233" s="2">
        <v>1</v>
      </c>
    </row>
    <row r="1234" spans="1:2">
      <c r="A1234" s="22">
        <v>104893.5</v>
      </c>
      <c r="B1234" s="2">
        <v>1</v>
      </c>
    </row>
    <row r="1235" spans="1:2">
      <c r="A1235" s="22">
        <v>104900</v>
      </c>
      <c r="B1235" s="2">
        <v>1</v>
      </c>
    </row>
    <row r="1236" spans="1:2">
      <c r="A1236" s="22">
        <v>104903</v>
      </c>
      <c r="B1236" s="2">
        <v>2</v>
      </c>
    </row>
    <row r="1237" spans="1:2">
      <c r="A1237" s="22">
        <v>105000</v>
      </c>
      <c r="B1237" s="2">
        <v>248</v>
      </c>
    </row>
    <row r="1238" spans="1:2">
      <c r="A1238" s="22">
        <v>105000.625</v>
      </c>
      <c r="B1238" s="2">
        <v>1</v>
      </c>
    </row>
    <row r="1239" spans="1:2">
      <c r="A1239" s="22">
        <v>105050</v>
      </c>
      <c r="B1239" s="2">
        <v>1</v>
      </c>
    </row>
    <row r="1240" spans="1:2">
      <c r="A1240" s="22">
        <v>105075.5</v>
      </c>
      <c r="B1240" s="2">
        <v>1</v>
      </c>
    </row>
    <row r="1241" spans="1:2">
      <c r="A1241" s="22">
        <v>105120</v>
      </c>
      <c r="B1241" s="2">
        <v>1</v>
      </c>
    </row>
    <row r="1242" spans="1:2">
      <c r="A1242" s="22">
        <v>105130</v>
      </c>
      <c r="B1242" s="2">
        <v>1</v>
      </c>
    </row>
    <row r="1243" spans="1:2">
      <c r="A1243" s="22">
        <v>105138</v>
      </c>
      <c r="B1243" s="2">
        <v>1</v>
      </c>
    </row>
    <row r="1244" spans="1:2">
      <c r="A1244" s="22">
        <v>105150</v>
      </c>
      <c r="B1244" s="2">
        <v>1</v>
      </c>
    </row>
    <row r="1245" spans="1:2">
      <c r="A1245" s="22">
        <v>105151.5</v>
      </c>
      <c r="B1245" s="2">
        <v>4</v>
      </c>
    </row>
    <row r="1246" spans="1:2">
      <c r="A1246" s="22">
        <v>105208.5</v>
      </c>
      <c r="B1246" s="2">
        <v>1</v>
      </c>
    </row>
    <row r="1247" spans="1:2">
      <c r="A1247" s="22">
        <v>105250</v>
      </c>
      <c r="B1247" s="2">
        <v>1</v>
      </c>
    </row>
    <row r="1248" spans="1:2">
      <c r="A1248" s="22">
        <v>105282</v>
      </c>
      <c r="B1248" s="2">
        <v>1</v>
      </c>
    </row>
    <row r="1249" spans="1:2">
      <c r="A1249" s="22">
        <v>105300</v>
      </c>
      <c r="B1249" s="2">
        <v>21</v>
      </c>
    </row>
    <row r="1250" spans="1:2">
      <c r="A1250" s="22">
        <v>105306</v>
      </c>
      <c r="B1250" s="2">
        <v>2</v>
      </c>
    </row>
    <row r="1251" spans="1:2">
      <c r="A1251" s="22">
        <v>105375</v>
      </c>
      <c r="B1251" s="2">
        <v>1</v>
      </c>
    </row>
    <row r="1252" spans="1:2">
      <c r="A1252" s="22">
        <v>105475</v>
      </c>
      <c r="B1252" s="2">
        <v>3</v>
      </c>
    </row>
    <row r="1253" spans="1:2">
      <c r="A1253" s="22">
        <v>105500</v>
      </c>
      <c r="B1253" s="2">
        <v>3</v>
      </c>
    </row>
    <row r="1254" spans="1:2">
      <c r="A1254" s="22">
        <v>105515</v>
      </c>
      <c r="B1254" s="2">
        <v>9</v>
      </c>
    </row>
    <row r="1255" spans="1:2">
      <c r="A1255" s="22">
        <v>105550</v>
      </c>
      <c r="B1255" s="2">
        <v>2</v>
      </c>
    </row>
    <row r="1256" spans="1:2">
      <c r="A1256" s="22">
        <v>105600</v>
      </c>
      <c r="B1256" s="2">
        <v>1</v>
      </c>
    </row>
    <row r="1257" spans="1:2">
      <c r="A1257" s="22">
        <v>105630.5</v>
      </c>
      <c r="B1257" s="2">
        <v>1</v>
      </c>
    </row>
    <row r="1258" spans="1:2">
      <c r="A1258" s="22">
        <v>105650</v>
      </c>
      <c r="B1258" s="2">
        <v>27</v>
      </c>
    </row>
    <row r="1259" spans="1:2">
      <c r="A1259" s="22">
        <v>105700</v>
      </c>
      <c r="B1259" s="2">
        <v>2</v>
      </c>
    </row>
    <row r="1260" spans="1:2">
      <c r="A1260" s="22">
        <v>105710</v>
      </c>
      <c r="B1260" s="2">
        <v>2</v>
      </c>
    </row>
    <row r="1261" spans="1:2">
      <c r="A1261" s="22">
        <v>105800</v>
      </c>
      <c r="B1261" s="2">
        <v>4</v>
      </c>
    </row>
    <row r="1262" spans="1:2">
      <c r="A1262" s="22">
        <v>105900</v>
      </c>
      <c r="B1262" s="2">
        <v>2</v>
      </c>
    </row>
    <row r="1263" spans="1:2">
      <c r="A1263" s="22">
        <v>105968</v>
      </c>
      <c r="B1263" s="2">
        <v>1</v>
      </c>
    </row>
    <row r="1264" spans="1:2">
      <c r="A1264" s="22">
        <v>106000</v>
      </c>
      <c r="B1264" s="2">
        <v>12</v>
      </c>
    </row>
    <row r="1265" spans="1:2">
      <c r="A1265" s="22">
        <v>106065</v>
      </c>
      <c r="B1265" s="2">
        <v>1</v>
      </c>
    </row>
    <row r="1266" spans="1:2">
      <c r="A1266" s="22">
        <v>106080</v>
      </c>
      <c r="B1266" s="2">
        <v>2</v>
      </c>
    </row>
    <row r="1267" spans="1:2">
      <c r="A1267" s="22">
        <v>106100</v>
      </c>
      <c r="B1267" s="2">
        <v>1</v>
      </c>
    </row>
    <row r="1268" spans="1:2">
      <c r="A1268" s="22">
        <v>106150</v>
      </c>
      <c r="B1268" s="2">
        <v>1</v>
      </c>
    </row>
    <row r="1269" spans="1:2">
      <c r="A1269" s="22">
        <v>106200</v>
      </c>
      <c r="B1269" s="2">
        <v>2</v>
      </c>
    </row>
    <row r="1270" spans="1:2">
      <c r="A1270" s="22">
        <v>106250</v>
      </c>
      <c r="B1270" s="2">
        <v>3</v>
      </c>
    </row>
    <row r="1271" spans="1:2">
      <c r="A1271" s="22">
        <v>106256.8984375</v>
      </c>
      <c r="B1271" s="2">
        <v>1</v>
      </c>
    </row>
    <row r="1272" spans="1:2">
      <c r="A1272" s="22">
        <v>106300</v>
      </c>
      <c r="B1272" s="2">
        <v>2</v>
      </c>
    </row>
    <row r="1273" spans="1:2">
      <c r="A1273" s="22">
        <v>106358</v>
      </c>
      <c r="B1273" s="2">
        <v>1</v>
      </c>
    </row>
    <row r="1274" spans="1:2">
      <c r="A1274" s="22">
        <v>106380</v>
      </c>
      <c r="B1274" s="2">
        <v>1</v>
      </c>
    </row>
    <row r="1275" spans="1:2">
      <c r="A1275" s="22">
        <v>106439.5</v>
      </c>
      <c r="B1275" s="2">
        <v>8</v>
      </c>
    </row>
    <row r="1276" spans="1:2">
      <c r="A1276" s="22">
        <v>106479</v>
      </c>
      <c r="B1276" s="2">
        <v>6</v>
      </c>
    </row>
    <row r="1277" spans="1:2">
      <c r="A1277" s="22">
        <v>106492.5</v>
      </c>
      <c r="B1277" s="2">
        <v>2</v>
      </c>
    </row>
    <row r="1278" spans="1:2">
      <c r="A1278" s="22">
        <v>106500</v>
      </c>
      <c r="B1278" s="2">
        <v>9</v>
      </c>
    </row>
    <row r="1279" spans="1:2">
      <c r="A1279" s="22">
        <v>106562.5</v>
      </c>
      <c r="B1279" s="2">
        <v>1</v>
      </c>
    </row>
    <row r="1280" spans="1:2">
      <c r="A1280" s="22">
        <v>106661.5</v>
      </c>
      <c r="B1280" s="2">
        <v>1</v>
      </c>
    </row>
    <row r="1281" spans="1:2">
      <c r="A1281" s="22">
        <v>106680</v>
      </c>
      <c r="B1281" s="2">
        <v>1</v>
      </c>
    </row>
    <row r="1282" spans="1:2">
      <c r="A1282" s="22">
        <v>106700</v>
      </c>
      <c r="B1282" s="2">
        <v>3</v>
      </c>
    </row>
    <row r="1283" spans="1:2">
      <c r="A1283" s="22">
        <v>106759</v>
      </c>
      <c r="B1283" s="2">
        <v>1</v>
      </c>
    </row>
    <row r="1284" spans="1:2">
      <c r="A1284" s="22">
        <v>106800</v>
      </c>
      <c r="B1284" s="2">
        <v>2</v>
      </c>
    </row>
    <row r="1285" spans="1:2">
      <c r="A1285" s="22">
        <v>106829.5</v>
      </c>
      <c r="B1285" s="2">
        <v>1</v>
      </c>
    </row>
    <row r="1286" spans="1:2">
      <c r="A1286" s="22">
        <v>106830</v>
      </c>
      <c r="B1286" s="2">
        <v>4</v>
      </c>
    </row>
    <row r="1287" spans="1:2">
      <c r="A1287" s="22">
        <v>106877.09375</v>
      </c>
      <c r="B1287" s="2">
        <v>1</v>
      </c>
    </row>
    <row r="1288" spans="1:2">
      <c r="A1288" s="22">
        <v>106926.5</v>
      </c>
      <c r="B1288" s="2">
        <v>1</v>
      </c>
    </row>
    <row r="1289" spans="1:2">
      <c r="A1289" s="22">
        <v>106983.5</v>
      </c>
      <c r="B1289" s="2">
        <v>1</v>
      </c>
    </row>
    <row r="1290" spans="1:2">
      <c r="A1290" s="22">
        <v>107000</v>
      </c>
      <c r="B1290" s="2">
        <v>14</v>
      </c>
    </row>
    <row r="1291" spans="1:2">
      <c r="A1291" s="22">
        <v>107000.5</v>
      </c>
      <c r="B1291" s="2">
        <v>1</v>
      </c>
    </row>
    <row r="1292" spans="1:2">
      <c r="A1292" s="22">
        <v>107025</v>
      </c>
      <c r="B1292" s="2">
        <v>1</v>
      </c>
    </row>
    <row r="1293" spans="1:2">
      <c r="A1293" s="22">
        <v>107030</v>
      </c>
      <c r="B1293" s="2">
        <v>1</v>
      </c>
    </row>
    <row r="1294" spans="1:2">
      <c r="A1294" s="22">
        <v>107100</v>
      </c>
      <c r="B1294" s="2">
        <v>1</v>
      </c>
    </row>
    <row r="1295" spans="1:2">
      <c r="A1295" s="22">
        <v>107150</v>
      </c>
      <c r="B1295" s="2">
        <v>1</v>
      </c>
    </row>
    <row r="1296" spans="1:2">
      <c r="A1296" s="22">
        <v>107200</v>
      </c>
      <c r="B1296" s="2">
        <v>1</v>
      </c>
    </row>
    <row r="1297" spans="1:2">
      <c r="A1297" s="22">
        <v>107212</v>
      </c>
      <c r="B1297" s="2">
        <v>1</v>
      </c>
    </row>
    <row r="1298" spans="1:2">
      <c r="A1298" s="22">
        <v>107250</v>
      </c>
      <c r="B1298" s="2">
        <v>3</v>
      </c>
    </row>
    <row r="1299" spans="1:2">
      <c r="A1299" s="22">
        <v>107330</v>
      </c>
      <c r="B1299" s="2">
        <v>1</v>
      </c>
    </row>
    <row r="1300" spans="1:2">
      <c r="A1300" s="22">
        <v>107341</v>
      </c>
      <c r="B1300" s="2">
        <v>1</v>
      </c>
    </row>
    <row r="1301" spans="1:2">
      <c r="A1301" s="22">
        <v>107407.953125</v>
      </c>
      <c r="B1301" s="2">
        <v>3</v>
      </c>
    </row>
    <row r="1302" spans="1:2">
      <c r="A1302" s="22">
        <v>107494.40625</v>
      </c>
      <c r="B1302" s="2">
        <v>1</v>
      </c>
    </row>
    <row r="1303" spans="1:2">
      <c r="A1303" s="22">
        <v>107500</v>
      </c>
      <c r="B1303" s="2">
        <v>82</v>
      </c>
    </row>
    <row r="1304" spans="1:2">
      <c r="A1304" s="22">
        <v>107514.5</v>
      </c>
      <c r="B1304" s="2">
        <v>1</v>
      </c>
    </row>
    <row r="1305" spans="1:2">
      <c r="A1305" s="22">
        <v>107550</v>
      </c>
      <c r="B1305" s="2">
        <v>1</v>
      </c>
    </row>
    <row r="1306" spans="1:2">
      <c r="A1306" s="22">
        <v>107590.9375</v>
      </c>
      <c r="B1306" s="2">
        <v>1</v>
      </c>
    </row>
    <row r="1307" spans="1:2">
      <c r="A1307" s="22">
        <v>107665</v>
      </c>
      <c r="B1307" s="2">
        <v>2</v>
      </c>
    </row>
    <row r="1308" spans="1:2">
      <c r="A1308" s="22">
        <v>107700</v>
      </c>
      <c r="B1308" s="2">
        <v>1</v>
      </c>
    </row>
    <row r="1309" spans="1:2">
      <c r="A1309" s="22">
        <v>107730</v>
      </c>
      <c r="B1309" s="2">
        <v>2</v>
      </c>
    </row>
    <row r="1310" spans="1:2">
      <c r="A1310" s="22">
        <v>107744</v>
      </c>
      <c r="B1310" s="2">
        <v>1</v>
      </c>
    </row>
    <row r="1311" spans="1:2">
      <c r="A1311" s="22">
        <v>107755.4921875</v>
      </c>
      <c r="B1311" s="2">
        <v>1</v>
      </c>
    </row>
    <row r="1312" spans="1:2">
      <c r="A1312" s="22">
        <v>107789.5</v>
      </c>
      <c r="B1312" s="2">
        <v>1</v>
      </c>
    </row>
    <row r="1313" spans="1:2">
      <c r="A1313" s="22">
        <v>107800</v>
      </c>
      <c r="B1313" s="2">
        <v>12</v>
      </c>
    </row>
    <row r="1314" spans="1:2">
      <c r="A1314" s="22">
        <v>107825.5</v>
      </c>
      <c r="B1314" s="2">
        <v>1</v>
      </c>
    </row>
    <row r="1315" spans="1:2">
      <c r="A1315" s="22">
        <v>107850</v>
      </c>
      <c r="B1315" s="2">
        <v>5</v>
      </c>
    </row>
    <row r="1316" spans="1:2">
      <c r="A1316" s="22">
        <v>107937</v>
      </c>
      <c r="B1316" s="2">
        <v>1</v>
      </c>
    </row>
    <row r="1317" spans="1:2">
      <c r="A1317" s="22">
        <v>108000</v>
      </c>
      <c r="B1317" s="2">
        <v>15</v>
      </c>
    </row>
    <row r="1318" spans="1:2">
      <c r="A1318" s="22">
        <v>108100</v>
      </c>
      <c r="B1318" s="2">
        <v>1</v>
      </c>
    </row>
    <row r="1319" spans="1:2">
      <c r="A1319" s="22">
        <v>108117.8671875</v>
      </c>
      <c r="B1319" s="2">
        <v>1</v>
      </c>
    </row>
    <row r="1320" spans="1:2">
      <c r="A1320" s="22">
        <v>108133</v>
      </c>
      <c r="B1320" s="2">
        <v>2</v>
      </c>
    </row>
    <row r="1321" spans="1:2">
      <c r="A1321" s="22">
        <v>108150</v>
      </c>
      <c r="B1321" s="2">
        <v>1</v>
      </c>
    </row>
    <row r="1322" spans="1:2">
      <c r="A1322" s="22">
        <v>108200</v>
      </c>
      <c r="B1322" s="2">
        <v>1</v>
      </c>
    </row>
    <row r="1323" spans="1:2">
      <c r="A1323" s="22">
        <v>108216.5</v>
      </c>
      <c r="B1323" s="2">
        <v>1</v>
      </c>
    </row>
    <row r="1324" spans="1:2">
      <c r="A1324" s="22">
        <v>108281</v>
      </c>
      <c r="B1324" s="2">
        <v>1</v>
      </c>
    </row>
    <row r="1325" spans="1:2">
      <c r="A1325" s="22">
        <v>108285</v>
      </c>
      <c r="B1325" s="2">
        <v>1</v>
      </c>
    </row>
    <row r="1326" spans="1:2">
      <c r="A1326" s="22">
        <v>108286.5</v>
      </c>
      <c r="B1326" s="2">
        <v>2</v>
      </c>
    </row>
    <row r="1327" spans="1:2">
      <c r="A1327" s="22">
        <v>108329</v>
      </c>
      <c r="B1327" s="2">
        <v>2</v>
      </c>
    </row>
    <row r="1328" spans="1:2">
      <c r="A1328" s="22">
        <v>108360</v>
      </c>
      <c r="B1328" s="2">
        <v>1</v>
      </c>
    </row>
    <row r="1329" spans="1:2">
      <c r="A1329" s="22">
        <v>108400</v>
      </c>
      <c r="B1329" s="2">
        <v>1</v>
      </c>
    </row>
    <row r="1330" spans="1:2">
      <c r="A1330" s="22">
        <v>108415.5</v>
      </c>
      <c r="B1330" s="2">
        <v>38</v>
      </c>
    </row>
    <row r="1331" spans="1:2">
      <c r="A1331" s="22">
        <v>108500</v>
      </c>
      <c r="B1331" s="2">
        <v>7</v>
      </c>
    </row>
    <row r="1332" spans="1:2">
      <c r="A1332" s="22">
        <v>108560</v>
      </c>
      <c r="B1332" s="2">
        <v>1</v>
      </c>
    </row>
    <row r="1333" spans="1:2">
      <c r="A1333" s="22">
        <v>108567</v>
      </c>
      <c r="B1333" s="2">
        <v>1</v>
      </c>
    </row>
    <row r="1334" spans="1:2">
      <c r="A1334" s="22">
        <v>108678</v>
      </c>
      <c r="B1334" s="2">
        <v>1</v>
      </c>
    </row>
    <row r="1335" spans="1:2">
      <c r="A1335" s="22">
        <v>108700</v>
      </c>
      <c r="B1335" s="2">
        <v>1</v>
      </c>
    </row>
    <row r="1336" spans="1:2">
      <c r="A1336" s="22">
        <v>108709</v>
      </c>
      <c r="B1336" s="2">
        <v>2</v>
      </c>
    </row>
    <row r="1337" spans="1:2">
      <c r="A1337" s="22">
        <v>108750</v>
      </c>
      <c r="B1337" s="2">
        <v>1</v>
      </c>
    </row>
    <row r="1338" spans="1:2">
      <c r="A1338" s="22">
        <v>108776</v>
      </c>
      <c r="B1338" s="2">
        <v>2</v>
      </c>
    </row>
    <row r="1339" spans="1:2">
      <c r="A1339" s="22">
        <v>108800</v>
      </c>
      <c r="B1339" s="2">
        <v>1</v>
      </c>
    </row>
    <row r="1340" spans="1:2">
      <c r="A1340" s="22">
        <v>108900</v>
      </c>
      <c r="B1340" s="2">
        <v>2</v>
      </c>
    </row>
    <row r="1341" spans="1:2">
      <c r="A1341" s="22">
        <v>108961</v>
      </c>
      <c r="B1341" s="2">
        <v>3</v>
      </c>
    </row>
    <row r="1342" spans="1:2">
      <c r="A1342" s="22">
        <v>109000</v>
      </c>
      <c r="B1342" s="2">
        <v>7</v>
      </c>
    </row>
    <row r="1343" spans="1:2">
      <c r="A1343" s="22">
        <v>109008</v>
      </c>
      <c r="B1343" s="2">
        <v>1</v>
      </c>
    </row>
    <row r="1344" spans="1:2">
      <c r="A1344" s="22">
        <v>109100</v>
      </c>
      <c r="B1344" s="2">
        <v>1</v>
      </c>
    </row>
    <row r="1345" spans="1:2">
      <c r="A1345" s="22">
        <v>109107</v>
      </c>
      <c r="B1345" s="2">
        <v>1</v>
      </c>
    </row>
    <row r="1346" spans="1:2">
      <c r="A1346" s="22">
        <v>109120</v>
      </c>
      <c r="B1346" s="2">
        <v>1</v>
      </c>
    </row>
    <row r="1347" spans="1:2">
      <c r="A1347" s="22">
        <v>109149</v>
      </c>
      <c r="B1347" s="2">
        <v>1</v>
      </c>
    </row>
    <row r="1348" spans="1:2">
      <c r="A1348" s="22">
        <v>109159</v>
      </c>
      <c r="B1348" s="2">
        <v>8</v>
      </c>
    </row>
    <row r="1349" spans="1:2">
      <c r="A1349" s="22">
        <v>109164</v>
      </c>
      <c r="B1349" s="2">
        <v>2</v>
      </c>
    </row>
    <row r="1350" spans="1:2">
      <c r="A1350" s="22">
        <v>109300</v>
      </c>
      <c r="B1350" s="2">
        <v>4</v>
      </c>
    </row>
    <row r="1351" spans="1:2">
      <c r="A1351" s="22">
        <v>109338.640625</v>
      </c>
      <c r="B1351" s="2">
        <v>1</v>
      </c>
    </row>
    <row r="1352" spans="1:2">
      <c r="A1352" s="22">
        <v>109350</v>
      </c>
      <c r="B1352" s="2">
        <v>1</v>
      </c>
    </row>
    <row r="1353" spans="1:2">
      <c r="A1353" s="22">
        <v>109430</v>
      </c>
      <c r="B1353" s="2">
        <v>1</v>
      </c>
    </row>
    <row r="1354" spans="1:2">
      <c r="A1354" s="22">
        <v>109450</v>
      </c>
      <c r="B1354" s="2">
        <v>1</v>
      </c>
    </row>
    <row r="1355" spans="1:2">
      <c r="A1355" s="22">
        <v>109500</v>
      </c>
      <c r="B1355" s="2">
        <v>57</v>
      </c>
    </row>
    <row r="1356" spans="1:2">
      <c r="A1356" s="22">
        <v>109600</v>
      </c>
      <c r="B1356" s="2">
        <v>1</v>
      </c>
    </row>
    <row r="1357" spans="1:2">
      <c r="A1357" s="22">
        <v>109696</v>
      </c>
      <c r="B1357" s="2">
        <v>1</v>
      </c>
    </row>
    <row r="1358" spans="1:2">
      <c r="A1358" s="22">
        <v>109735</v>
      </c>
      <c r="B1358" s="2">
        <v>1</v>
      </c>
    </row>
    <row r="1359" spans="1:2">
      <c r="A1359" s="22">
        <v>109750</v>
      </c>
      <c r="B1359" s="2">
        <v>3</v>
      </c>
    </row>
    <row r="1360" spans="1:2">
      <c r="A1360" s="22">
        <v>109823.546875</v>
      </c>
      <c r="B1360" s="2">
        <v>1</v>
      </c>
    </row>
    <row r="1361" spans="1:2">
      <c r="A1361" s="22">
        <v>109844</v>
      </c>
      <c r="B1361" s="2">
        <v>1</v>
      </c>
    </row>
    <row r="1362" spans="1:2">
      <c r="A1362" s="22">
        <v>109874.734375</v>
      </c>
      <c r="B1362" s="2">
        <v>1</v>
      </c>
    </row>
    <row r="1363" spans="1:2">
      <c r="A1363" s="22">
        <v>110000</v>
      </c>
      <c r="B1363" s="2">
        <v>297</v>
      </c>
    </row>
    <row r="1364" spans="1:2">
      <c r="A1364" s="22">
        <v>110025</v>
      </c>
      <c r="B1364" s="2">
        <v>1</v>
      </c>
    </row>
    <row r="1365" spans="1:2">
      <c r="A1365" s="22">
        <v>110090</v>
      </c>
      <c r="B1365" s="2">
        <v>4</v>
      </c>
    </row>
    <row r="1366" spans="1:2">
      <c r="A1366" s="22">
        <v>110144.390625</v>
      </c>
      <c r="B1366" s="2">
        <v>2</v>
      </c>
    </row>
    <row r="1367" spans="1:2">
      <c r="A1367" s="22">
        <v>110150</v>
      </c>
      <c r="B1367" s="2">
        <v>3</v>
      </c>
    </row>
    <row r="1368" spans="1:2">
      <c r="A1368" s="22">
        <v>110200</v>
      </c>
      <c r="B1368" s="2">
        <v>2</v>
      </c>
    </row>
    <row r="1369" spans="1:2">
      <c r="A1369" s="22">
        <v>110240.109375</v>
      </c>
      <c r="B1369" s="2">
        <v>1</v>
      </c>
    </row>
    <row r="1370" spans="1:2">
      <c r="A1370" s="22">
        <v>110275</v>
      </c>
      <c r="B1370" s="2">
        <v>1</v>
      </c>
    </row>
    <row r="1371" spans="1:2">
      <c r="A1371" s="22">
        <v>110290</v>
      </c>
      <c r="B1371" s="2">
        <v>1</v>
      </c>
    </row>
    <row r="1372" spans="1:2">
      <c r="A1372" s="22">
        <v>110296.6796875</v>
      </c>
      <c r="B1372" s="2">
        <v>1</v>
      </c>
    </row>
    <row r="1373" spans="1:2">
      <c r="A1373" s="22">
        <v>110300</v>
      </c>
      <c r="B1373" s="2">
        <v>1</v>
      </c>
    </row>
    <row r="1374" spans="1:2">
      <c r="A1374" s="22">
        <v>110400</v>
      </c>
      <c r="B1374" s="2">
        <v>1</v>
      </c>
    </row>
    <row r="1375" spans="1:2">
      <c r="A1375" s="22">
        <v>110424.9375</v>
      </c>
      <c r="B1375" s="2">
        <v>1</v>
      </c>
    </row>
    <row r="1376" spans="1:2">
      <c r="A1376" s="22">
        <v>110499</v>
      </c>
      <c r="B1376" s="2">
        <v>2</v>
      </c>
    </row>
    <row r="1377" spans="1:2">
      <c r="A1377" s="22">
        <v>110500</v>
      </c>
      <c r="B1377" s="2">
        <v>5</v>
      </c>
    </row>
    <row r="1378" spans="1:2">
      <c r="A1378" s="22">
        <v>110551.328125</v>
      </c>
      <c r="B1378" s="2">
        <v>1</v>
      </c>
    </row>
    <row r="1379" spans="1:2">
      <c r="A1379" s="22">
        <v>110635</v>
      </c>
      <c r="B1379" s="2">
        <v>1</v>
      </c>
    </row>
    <row r="1380" spans="1:2">
      <c r="A1380" s="22">
        <v>110650</v>
      </c>
      <c r="B1380" s="2">
        <v>2</v>
      </c>
    </row>
    <row r="1381" spans="1:2">
      <c r="A1381" s="22">
        <v>110664</v>
      </c>
      <c r="B1381" s="2">
        <v>1</v>
      </c>
    </row>
    <row r="1382" spans="1:2">
      <c r="A1382" s="22">
        <v>110798</v>
      </c>
      <c r="B1382" s="2">
        <v>1</v>
      </c>
    </row>
    <row r="1383" spans="1:2">
      <c r="A1383" s="22">
        <v>110808.953125</v>
      </c>
      <c r="B1383" s="2">
        <v>1</v>
      </c>
    </row>
    <row r="1384" spans="1:2">
      <c r="A1384" s="22">
        <v>110860</v>
      </c>
      <c r="B1384" s="2">
        <v>1</v>
      </c>
    </row>
    <row r="1385" spans="1:2">
      <c r="A1385" s="22">
        <v>110890</v>
      </c>
      <c r="B1385" s="2">
        <v>1</v>
      </c>
    </row>
    <row r="1386" spans="1:2">
      <c r="A1386" s="22">
        <v>110900</v>
      </c>
      <c r="B1386" s="2">
        <v>3</v>
      </c>
    </row>
    <row r="1387" spans="1:2">
      <c r="A1387" s="22">
        <v>110924.5</v>
      </c>
      <c r="B1387" s="2">
        <v>1</v>
      </c>
    </row>
    <row r="1388" spans="1:2">
      <c r="A1388" s="22">
        <v>110930.0390625</v>
      </c>
      <c r="B1388" s="2">
        <v>1</v>
      </c>
    </row>
    <row r="1389" spans="1:2">
      <c r="A1389" s="22">
        <v>110941.5</v>
      </c>
      <c r="B1389" s="2">
        <v>1</v>
      </c>
    </row>
    <row r="1390" spans="1:2">
      <c r="A1390" s="22">
        <v>111000</v>
      </c>
      <c r="B1390" s="2">
        <v>4</v>
      </c>
    </row>
    <row r="1391" spans="1:2">
      <c r="A1391" s="22">
        <v>111027</v>
      </c>
      <c r="B1391" s="2">
        <v>2</v>
      </c>
    </row>
    <row r="1392" spans="1:2">
      <c r="A1392" s="22">
        <v>111030</v>
      </c>
      <c r="B1392" s="2">
        <v>1</v>
      </c>
    </row>
    <row r="1393" spans="1:2">
      <c r="A1393" s="22">
        <v>111045</v>
      </c>
      <c r="B1393" s="2">
        <v>2</v>
      </c>
    </row>
    <row r="1394" spans="1:2">
      <c r="A1394" s="22">
        <v>111050</v>
      </c>
      <c r="B1394" s="2">
        <v>1</v>
      </c>
    </row>
    <row r="1395" spans="1:2">
      <c r="A1395" s="22">
        <v>111098.5</v>
      </c>
      <c r="B1395" s="2">
        <v>1</v>
      </c>
    </row>
    <row r="1396" spans="1:2">
      <c r="A1396" s="22">
        <v>111115.5</v>
      </c>
      <c r="B1396" s="2">
        <v>1</v>
      </c>
    </row>
    <row r="1397" spans="1:2">
      <c r="A1397" s="22">
        <v>111116</v>
      </c>
      <c r="B1397" s="2">
        <v>3</v>
      </c>
    </row>
    <row r="1398" spans="1:2">
      <c r="A1398" s="22">
        <v>111175</v>
      </c>
      <c r="B1398" s="2">
        <v>321</v>
      </c>
    </row>
    <row r="1399" spans="1:2">
      <c r="A1399" s="22">
        <v>111202</v>
      </c>
      <c r="B1399" s="2">
        <v>21</v>
      </c>
    </row>
    <row r="1400" spans="1:2">
      <c r="A1400" s="22">
        <v>111205</v>
      </c>
      <c r="B1400" s="2">
        <v>3</v>
      </c>
    </row>
    <row r="1401" spans="1:2">
      <c r="A1401" s="22">
        <v>111228.15625</v>
      </c>
      <c r="B1401" s="2">
        <v>1</v>
      </c>
    </row>
    <row r="1402" spans="1:2">
      <c r="A1402" s="22">
        <v>111329.5</v>
      </c>
      <c r="B1402" s="2">
        <v>1</v>
      </c>
    </row>
    <row r="1403" spans="1:2">
      <c r="A1403" s="22">
        <v>111355.921875</v>
      </c>
      <c r="B1403" s="2">
        <v>1</v>
      </c>
    </row>
    <row r="1404" spans="1:2">
      <c r="A1404" s="22">
        <v>111365</v>
      </c>
      <c r="B1404" s="2">
        <v>1</v>
      </c>
    </row>
    <row r="1405" spans="1:2">
      <c r="A1405" s="22">
        <v>111420</v>
      </c>
      <c r="B1405" s="2">
        <v>1</v>
      </c>
    </row>
    <row r="1406" spans="1:2">
      <c r="A1406" s="22">
        <v>111450</v>
      </c>
      <c r="B1406" s="2">
        <v>1</v>
      </c>
    </row>
    <row r="1407" spans="1:2">
      <c r="A1407" s="22">
        <v>111456</v>
      </c>
      <c r="B1407" s="2">
        <v>2</v>
      </c>
    </row>
    <row r="1408" spans="1:2">
      <c r="A1408" s="22">
        <v>111495</v>
      </c>
      <c r="B1408" s="2">
        <v>1</v>
      </c>
    </row>
    <row r="1409" spans="1:2">
      <c r="A1409" s="22">
        <v>111500</v>
      </c>
      <c r="B1409" s="2">
        <v>12</v>
      </c>
    </row>
    <row r="1410" spans="1:2">
      <c r="A1410" s="22">
        <v>111528</v>
      </c>
      <c r="B1410" s="2">
        <v>1</v>
      </c>
    </row>
    <row r="1411" spans="1:2">
      <c r="A1411" s="22">
        <v>111608.5</v>
      </c>
      <c r="B1411" s="2">
        <v>4</v>
      </c>
    </row>
    <row r="1412" spans="1:2">
      <c r="A1412" s="22">
        <v>111609</v>
      </c>
      <c r="B1412" s="2">
        <v>1</v>
      </c>
    </row>
    <row r="1413" spans="1:2">
      <c r="A1413" s="22">
        <v>111750</v>
      </c>
      <c r="B1413" s="2">
        <v>1</v>
      </c>
    </row>
    <row r="1414" spans="1:2">
      <c r="A1414" s="22">
        <v>111800</v>
      </c>
      <c r="B1414" s="2">
        <v>1</v>
      </c>
    </row>
    <row r="1415" spans="1:2">
      <c r="A1415" s="22">
        <v>111983.5</v>
      </c>
      <c r="B1415" s="2">
        <v>1</v>
      </c>
    </row>
    <row r="1416" spans="1:2">
      <c r="A1416" s="22">
        <v>112000</v>
      </c>
      <c r="B1416" s="2">
        <v>14</v>
      </c>
    </row>
    <row r="1417" spans="1:2">
      <c r="A1417" s="22">
        <v>112015</v>
      </c>
      <c r="B1417" s="2">
        <v>23</v>
      </c>
    </row>
    <row r="1418" spans="1:2">
      <c r="A1418" s="22">
        <v>112025</v>
      </c>
      <c r="B1418" s="2">
        <v>3</v>
      </c>
    </row>
    <row r="1419" spans="1:2">
      <c r="A1419" s="22">
        <v>112040.5</v>
      </c>
      <c r="B1419" s="2">
        <v>1</v>
      </c>
    </row>
    <row r="1420" spans="1:2">
      <c r="A1420" s="22">
        <v>112050</v>
      </c>
      <c r="B1420" s="2">
        <v>3</v>
      </c>
    </row>
    <row r="1421" spans="1:2">
      <c r="A1421" s="22">
        <v>112100</v>
      </c>
      <c r="B1421" s="2">
        <v>1</v>
      </c>
    </row>
    <row r="1422" spans="1:2">
      <c r="A1422" s="22">
        <v>112104.5</v>
      </c>
      <c r="B1422" s="2">
        <v>6</v>
      </c>
    </row>
    <row r="1423" spans="1:2">
      <c r="A1423" s="22">
        <v>112143.5</v>
      </c>
      <c r="B1423" s="2">
        <v>1</v>
      </c>
    </row>
    <row r="1424" spans="1:2">
      <c r="A1424" s="22">
        <v>112200</v>
      </c>
      <c r="B1424" s="2">
        <v>1</v>
      </c>
    </row>
    <row r="1425" spans="1:2">
      <c r="A1425" s="22">
        <v>112250</v>
      </c>
      <c r="B1425" s="2">
        <v>6</v>
      </c>
    </row>
    <row r="1426" spans="1:2">
      <c r="A1426" s="22">
        <v>112350</v>
      </c>
      <c r="B1426" s="2">
        <v>2</v>
      </c>
    </row>
    <row r="1427" spans="1:2">
      <c r="A1427" s="22">
        <v>112400</v>
      </c>
      <c r="B1427" s="2">
        <v>1</v>
      </c>
    </row>
    <row r="1428" spans="1:2">
      <c r="A1428" s="22">
        <v>112434</v>
      </c>
      <c r="B1428" s="2">
        <v>2</v>
      </c>
    </row>
    <row r="1429" spans="1:2">
      <c r="A1429" s="22">
        <v>112450</v>
      </c>
      <c r="B1429" s="2">
        <v>4</v>
      </c>
    </row>
    <row r="1430" spans="1:2">
      <c r="A1430" s="22">
        <v>112500</v>
      </c>
      <c r="B1430" s="2">
        <v>119</v>
      </c>
    </row>
    <row r="1431" spans="1:2">
      <c r="A1431" s="22">
        <v>112500.5</v>
      </c>
      <c r="B1431" s="2">
        <v>5</v>
      </c>
    </row>
    <row r="1432" spans="1:2">
      <c r="A1432" s="22">
        <v>112502</v>
      </c>
      <c r="B1432" s="2">
        <v>2</v>
      </c>
    </row>
    <row r="1433" spans="1:2">
      <c r="A1433" s="22">
        <v>112525</v>
      </c>
      <c r="B1433" s="2">
        <v>1</v>
      </c>
    </row>
    <row r="1434" spans="1:2">
      <c r="A1434" s="22">
        <v>112550</v>
      </c>
      <c r="B1434" s="2">
        <v>1</v>
      </c>
    </row>
    <row r="1435" spans="1:2">
      <c r="A1435" s="22">
        <v>112600.984375</v>
      </c>
      <c r="B1435" s="2">
        <v>1</v>
      </c>
    </row>
    <row r="1436" spans="1:2">
      <c r="A1436" s="22">
        <v>112650</v>
      </c>
      <c r="B1436" s="2">
        <v>1</v>
      </c>
    </row>
    <row r="1437" spans="1:2">
      <c r="A1437" s="22">
        <v>112660.8984375</v>
      </c>
      <c r="B1437" s="2">
        <v>1</v>
      </c>
    </row>
    <row r="1438" spans="1:2">
      <c r="A1438" s="22">
        <v>112661</v>
      </c>
      <c r="B1438" s="2">
        <v>1</v>
      </c>
    </row>
    <row r="1439" spans="1:2">
      <c r="A1439" s="22">
        <v>112690</v>
      </c>
      <c r="B1439" s="2">
        <v>2</v>
      </c>
    </row>
    <row r="1440" spans="1:2">
      <c r="A1440" s="22">
        <v>112724.171875</v>
      </c>
      <c r="B1440" s="2">
        <v>1</v>
      </c>
    </row>
    <row r="1441" spans="1:2">
      <c r="A1441" s="22">
        <v>112800</v>
      </c>
      <c r="B1441" s="2">
        <v>2</v>
      </c>
    </row>
    <row r="1442" spans="1:2">
      <c r="A1442" s="22">
        <v>112850</v>
      </c>
      <c r="B1442" s="2">
        <v>1</v>
      </c>
    </row>
    <row r="1443" spans="1:2">
      <c r="A1443" s="22">
        <v>112996</v>
      </c>
      <c r="B1443" s="2">
        <v>3</v>
      </c>
    </row>
    <row r="1444" spans="1:2">
      <c r="A1444" s="22">
        <v>113000</v>
      </c>
      <c r="B1444" s="2">
        <v>8</v>
      </c>
    </row>
    <row r="1445" spans="1:2">
      <c r="A1445" s="22">
        <v>113050</v>
      </c>
      <c r="B1445" s="2">
        <v>2</v>
      </c>
    </row>
    <row r="1446" spans="1:2">
      <c r="A1446" s="22">
        <v>113058.5</v>
      </c>
      <c r="B1446" s="2">
        <v>1</v>
      </c>
    </row>
    <row r="1447" spans="1:2">
      <c r="A1447" s="22">
        <v>113150</v>
      </c>
      <c r="B1447" s="2">
        <v>1</v>
      </c>
    </row>
    <row r="1448" spans="1:2">
      <c r="A1448" s="22">
        <v>113221</v>
      </c>
      <c r="B1448" s="2">
        <v>2</v>
      </c>
    </row>
    <row r="1449" spans="1:2">
      <c r="A1449" s="22">
        <v>113250</v>
      </c>
      <c r="B1449" s="2">
        <v>4</v>
      </c>
    </row>
    <row r="1450" spans="1:2">
      <c r="A1450" s="22">
        <v>113257.5</v>
      </c>
      <c r="B1450" s="2">
        <v>1</v>
      </c>
    </row>
    <row r="1451" spans="1:2">
      <c r="A1451" s="22">
        <v>113269.5</v>
      </c>
      <c r="B1451" s="2">
        <v>7</v>
      </c>
    </row>
    <row r="1452" spans="1:2">
      <c r="A1452" s="22">
        <v>113450</v>
      </c>
      <c r="B1452" s="2">
        <v>1</v>
      </c>
    </row>
    <row r="1453" spans="1:2">
      <c r="A1453" s="22">
        <v>113458</v>
      </c>
      <c r="B1453" s="2">
        <v>1</v>
      </c>
    </row>
    <row r="1454" spans="1:2">
      <c r="A1454" s="22">
        <v>113500</v>
      </c>
      <c r="B1454" s="2">
        <v>14</v>
      </c>
    </row>
    <row r="1455" spans="1:2">
      <c r="A1455" s="22">
        <v>113550</v>
      </c>
      <c r="B1455" s="2">
        <v>1</v>
      </c>
    </row>
    <row r="1456" spans="1:2">
      <c r="A1456" s="22">
        <v>113580</v>
      </c>
      <c r="B1456" s="2">
        <v>3</v>
      </c>
    </row>
    <row r="1457" spans="1:2">
      <c r="A1457" s="22">
        <v>113760</v>
      </c>
      <c r="B1457" s="2">
        <v>1</v>
      </c>
    </row>
    <row r="1458" spans="1:2">
      <c r="A1458" s="22">
        <v>113769.5</v>
      </c>
      <c r="B1458" s="2">
        <v>7</v>
      </c>
    </row>
    <row r="1459" spans="1:2">
      <c r="A1459" s="22">
        <v>113775</v>
      </c>
      <c r="B1459" s="2">
        <v>1</v>
      </c>
    </row>
    <row r="1460" spans="1:2">
      <c r="A1460" s="22">
        <v>113792.5</v>
      </c>
      <c r="B1460" s="2">
        <v>1</v>
      </c>
    </row>
    <row r="1461" spans="1:2">
      <c r="A1461" s="22">
        <v>113800</v>
      </c>
      <c r="B1461" s="2">
        <v>2</v>
      </c>
    </row>
    <row r="1462" spans="1:2">
      <c r="A1462" s="22">
        <v>113836.5</v>
      </c>
      <c r="B1462" s="2">
        <v>9</v>
      </c>
    </row>
    <row r="1463" spans="1:2">
      <c r="A1463" s="22">
        <v>113896</v>
      </c>
      <c r="B1463" s="2">
        <v>1</v>
      </c>
    </row>
    <row r="1464" spans="1:2">
      <c r="A1464" s="22">
        <v>113900</v>
      </c>
      <c r="B1464" s="2">
        <v>1</v>
      </c>
    </row>
    <row r="1465" spans="1:2">
      <c r="A1465" s="22">
        <v>113949</v>
      </c>
      <c r="B1465" s="2">
        <v>1</v>
      </c>
    </row>
    <row r="1466" spans="1:2">
      <c r="A1466" s="22">
        <v>113975</v>
      </c>
      <c r="B1466" s="2">
        <v>1</v>
      </c>
    </row>
    <row r="1467" spans="1:2">
      <c r="A1467" s="22">
        <v>113977.5</v>
      </c>
      <c r="B1467" s="2">
        <v>1</v>
      </c>
    </row>
    <row r="1468" spans="1:2">
      <c r="A1468" s="22">
        <v>114000</v>
      </c>
      <c r="B1468" s="2">
        <v>14</v>
      </c>
    </row>
    <row r="1469" spans="1:2">
      <c r="A1469" s="22">
        <v>114042.5</v>
      </c>
      <c r="B1469" s="2">
        <v>1</v>
      </c>
    </row>
    <row r="1470" spans="1:2">
      <c r="A1470" s="22">
        <v>114062.5</v>
      </c>
      <c r="B1470" s="2">
        <v>2</v>
      </c>
    </row>
    <row r="1471" spans="1:2">
      <c r="A1471" s="22">
        <v>114070</v>
      </c>
      <c r="B1471" s="2">
        <v>2</v>
      </c>
    </row>
    <row r="1472" spans="1:2">
      <c r="A1472" s="22">
        <v>114150</v>
      </c>
      <c r="B1472" s="2">
        <v>2</v>
      </c>
    </row>
    <row r="1473" spans="1:2">
      <c r="A1473" s="22">
        <v>114183.5</v>
      </c>
      <c r="B1473" s="2">
        <v>1</v>
      </c>
    </row>
    <row r="1474" spans="1:2">
      <c r="A1474" s="22">
        <v>114184</v>
      </c>
      <c r="B1474" s="2">
        <v>2</v>
      </c>
    </row>
    <row r="1475" spans="1:2">
      <c r="A1475" s="22">
        <v>114207.96875</v>
      </c>
      <c r="B1475" s="2">
        <v>1</v>
      </c>
    </row>
    <row r="1476" spans="1:2">
      <c r="A1476" s="22">
        <v>114250</v>
      </c>
      <c r="B1476" s="2">
        <v>2</v>
      </c>
    </row>
    <row r="1477" spans="1:2">
      <c r="A1477" s="22">
        <v>114261</v>
      </c>
      <c r="B1477" s="2">
        <v>1</v>
      </c>
    </row>
    <row r="1478" spans="1:2">
      <c r="A1478" s="22">
        <v>114500</v>
      </c>
      <c r="B1478" s="2">
        <v>12</v>
      </c>
    </row>
    <row r="1479" spans="1:2">
      <c r="A1479" s="22">
        <v>114516</v>
      </c>
      <c r="B1479" s="2">
        <v>2</v>
      </c>
    </row>
    <row r="1480" spans="1:2">
      <c r="A1480" s="22">
        <v>114550</v>
      </c>
      <c r="B1480" s="2">
        <v>2</v>
      </c>
    </row>
    <row r="1481" spans="1:2">
      <c r="A1481" s="22">
        <v>114586.5</v>
      </c>
      <c r="B1481" s="2">
        <v>1</v>
      </c>
    </row>
    <row r="1482" spans="1:2">
      <c r="A1482" s="22">
        <v>114624</v>
      </c>
      <c r="B1482" s="2">
        <v>1</v>
      </c>
    </row>
    <row r="1483" spans="1:2">
      <c r="A1483" s="22">
        <v>114669.5</v>
      </c>
      <c r="B1483" s="2">
        <v>2</v>
      </c>
    </row>
    <row r="1484" spans="1:2">
      <c r="A1484" s="22">
        <v>114727.5</v>
      </c>
      <c r="B1484" s="2">
        <v>1</v>
      </c>
    </row>
    <row r="1485" spans="1:2">
      <c r="A1485" s="22">
        <v>114805</v>
      </c>
      <c r="B1485" s="2">
        <v>1</v>
      </c>
    </row>
    <row r="1486" spans="1:2">
      <c r="A1486" s="22">
        <v>114871.5</v>
      </c>
      <c r="B1486" s="2">
        <v>1</v>
      </c>
    </row>
    <row r="1487" spans="1:2">
      <c r="A1487" s="22">
        <v>114903.7265625</v>
      </c>
      <c r="B1487" s="2">
        <v>1</v>
      </c>
    </row>
    <row r="1488" spans="1:2">
      <c r="A1488" s="22">
        <v>114948</v>
      </c>
      <c r="B1488" s="2">
        <v>1</v>
      </c>
    </row>
    <row r="1489" spans="1:2">
      <c r="A1489" s="22">
        <v>114950</v>
      </c>
      <c r="B1489" s="2">
        <v>1</v>
      </c>
    </row>
    <row r="1490" spans="1:2">
      <c r="A1490" s="22">
        <v>114956.5</v>
      </c>
      <c r="B1490" s="2">
        <v>2</v>
      </c>
    </row>
    <row r="1491" spans="1:2">
      <c r="A1491" s="22">
        <v>114998</v>
      </c>
      <c r="B1491" s="2">
        <v>1</v>
      </c>
    </row>
    <row r="1492" spans="1:2">
      <c r="A1492" s="22">
        <v>115000</v>
      </c>
      <c r="B1492" s="2">
        <v>790</v>
      </c>
    </row>
    <row r="1493" spans="1:2">
      <c r="A1493" s="22">
        <v>115011.5</v>
      </c>
      <c r="B1493" s="2">
        <v>1</v>
      </c>
    </row>
    <row r="1494" spans="1:2">
      <c r="A1494" s="22">
        <v>115150</v>
      </c>
      <c r="B1494" s="2">
        <v>2</v>
      </c>
    </row>
    <row r="1495" spans="1:2">
      <c r="A1495" s="22">
        <v>115150.5</v>
      </c>
      <c r="B1495" s="2">
        <v>1</v>
      </c>
    </row>
    <row r="1496" spans="1:2">
      <c r="A1496" s="22">
        <v>115266.671875</v>
      </c>
      <c r="B1496" s="2">
        <v>1</v>
      </c>
    </row>
    <row r="1497" spans="1:2">
      <c r="A1497" s="22">
        <v>115400</v>
      </c>
      <c r="B1497" s="2">
        <v>1</v>
      </c>
    </row>
    <row r="1498" spans="1:2">
      <c r="A1498" s="22">
        <v>115442.5</v>
      </c>
      <c r="B1498" s="2">
        <v>1</v>
      </c>
    </row>
    <row r="1499" spans="1:2">
      <c r="A1499" s="22">
        <v>115495</v>
      </c>
      <c r="B1499" s="2">
        <v>1</v>
      </c>
    </row>
    <row r="1500" spans="1:2">
      <c r="A1500" s="22">
        <v>115500</v>
      </c>
      <c r="B1500" s="2">
        <v>5</v>
      </c>
    </row>
    <row r="1501" spans="1:2">
      <c r="A1501" s="22">
        <v>115560</v>
      </c>
      <c r="B1501" s="2">
        <v>1</v>
      </c>
    </row>
    <row r="1502" spans="1:2">
      <c r="A1502" s="22">
        <v>115564.5</v>
      </c>
      <c r="B1502" s="2">
        <v>1</v>
      </c>
    </row>
    <row r="1503" spans="1:2">
      <c r="A1503" s="22">
        <v>115575</v>
      </c>
      <c r="B1503" s="2">
        <v>1</v>
      </c>
    </row>
    <row r="1504" spans="1:2">
      <c r="A1504" s="22">
        <v>115598</v>
      </c>
      <c r="B1504" s="2">
        <v>1</v>
      </c>
    </row>
    <row r="1505" spans="1:2">
      <c r="A1505" s="22">
        <v>115621.6953125</v>
      </c>
      <c r="B1505" s="2">
        <v>1</v>
      </c>
    </row>
    <row r="1506" spans="1:2">
      <c r="A1506" s="22">
        <v>115653.984375</v>
      </c>
      <c r="B1506" s="2">
        <v>1</v>
      </c>
    </row>
    <row r="1507" spans="1:2">
      <c r="A1507" s="22">
        <v>115656</v>
      </c>
      <c r="B1507" s="2">
        <v>1</v>
      </c>
    </row>
    <row r="1508" spans="1:2">
      <c r="A1508" s="22">
        <v>115697.5</v>
      </c>
      <c r="B1508" s="2">
        <v>1</v>
      </c>
    </row>
    <row r="1509" spans="1:2">
      <c r="A1509" s="22">
        <v>115700</v>
      </c>
      <c r="B1509" s="2">
        <v>1</v>
      </c>
    </row>
    <row r="1510" spans="1:2">
      <c r="A1510" s="22">
        <v>115735</v>
      </c>
      <c r="B1510" s="2">
        <v>1</v>
      </c>
    </row>
    <row r="1511" spans="1:2">
      <c r="A1511" s="22">
        <v>115750</v>
      </c>
      <c r="B1511" s="2">
        <v>5</v>
      </c>
    </row>
    <row r="1512" spans="1:2">
      <c r="A1512" s="22">
        <v>115760</v>
      </c>
      <c r="B1512" s="2">
        <v>1</v>
      </c>
    </row>
    <row r="1513" spans="1:2">
      <c r="A1513" s="22">
        <v>115775</v>
      </c>
      <c r="B1513" s="2">
        <v>1</v>
      </c>
    </row>
    <row r="1514" spans="1:2">
      <c r="A1514" s="22">
        <v>115785</v>
      </c>
      <c r="B1514" s="2">
        <v>1</v>
      </c>
    </row>
    <row r="1515" spans="1:2">
      <c r="A1515" s="22">
        <v>115791.5</v>
      </c>
      <c r="B1515" s="2">
        <v>3</v>
      </c>
    </row>
    <row r="1516" spans="1:2">
      <c r="A1516" s="22">
        <v>115800</v>
      </c>
      <c r="B1516" s="2">
        <v>8</v>
      </c>
    </row>
    <row r="1517" spans="1:2">
      <c r="A1517" s="22">
        <v>115807</v>
      </c>
      <c r="B1517" s="2">
        <v>1</v>
      </c>
    </row>
    <row r="1518" spans="1:2">
      <c r="A1518" s="22">
        <v>116000</v>
      </c>
      <c r="B1518" s="2">
        <v>9</v>
      </c>
    </row>
    <row r="1519" spans="1:2">
      <c r="A1519" s="22">
        <v>116100</v>
      </c>
      <c r="B1519" s="2">
        <v>1</v>
      </c>
    </row>
    <row r="1520" spans="1:2">
      <c r="A1520" s="22">
        <v>116138.875</v>
      </c>
      <c r="B1520" s="2">
        <v>1</v>
      </c>
    </row>
    <row r="1521" spans="1:2">
      <c r="A1521" s="22">
        <v>116250</v>
      </c>
      <c r="B1521" s="2">
        <v>7</v>
      </c>
    </row>
    <row r="1522" spans="1:2">
      <c r="A1522" s="22">
        <v>116369</v>
      </c>
      <c r="B1522" s="2">
        <v>1</v>
      </c>
    </row>
    <row r="1523" spans="1:2">
      <c r="A1523" s="22">
        <v>116393</v>
      </c>
      <c r="B1523" s="2">
        <v>14</v>
      </c>
    </row>
    <row r="1524" spans="1:2">
      <c r="A1524" s="22">
        <v>116416.5</v>
      </c>
      <c r="B1524" s="2">
        <v>1</v>
      </c>
    </row>
    <row r="1525" spans="1:2">
      <c r="A1525" s="22">
        <v>116500</v>
      </c>
      <c r="B1525" s="2">
        <v>2</v>
      </c>
    </row>
    <row r="1526" spans="1:2">
      <c r="A1526" s="22">
        <v>116512.265625</v>
      </c>
      <c r="B1526" s="2">
        <v>1</v>
      </c>
    </row>
    <row r="1527" spans="1:2">
      <c r="A1527" s="22">
        <v>116600</v>
      </c>
      <c r="B1527" s="2">
        <v>16</v>
      </c>
    </row>
    <row r="1528" spans="1:2">
      <c r="A1528" s="22">
        <v>116604</v>
      </c>
      <c r="B1528" s="2">
        <v>1</v>
      </c>
    </row>
    <row r="1529" spans="1:2">
      <c r="A1529" s="22">
        <v>116682.5</v>
      </c>
      <c r="B1529" s="2">
        <v>1</v>
      </c>
    </row>
    <row r="1530" spans="1:2">
      <c r="A1530" s="22">
        <v>116700</v>
      </c>
      <c r="B1530" s="2">
        <v>6</v>
      </c>
    </row>
    <row r="1531" spans="1:2">
      <c r="A1531" s="22">
        <v>116750</v>
      </c>
      <c r="B1531" s="2">
        <v>1</v>
      </c>
    </row>
    <row r="1532" spans="1:2">
      <c r="A1532" s="22">
        <v>116835</v>
      </c>
      <c r="B1532" s="2">
        <v>1</v>
      </c>
    </row>
    <row r="1533" spans="1:2">
      <c r="A1533" s="22">
        <v>116950</v>
      </c>
      <c r="B1533" s="2">
        <v>11</v>
      </c>
    </row>
    <row r="1534" spans="1:2">
      <c r="A1534" s="22">
        <v>117000</v>
      </c>
      <c r="B1534" s="2">
        <v>5</v>
      </c>
    </row>
    <row r="1535" spans="1:2">
      <c r="A1535" s="22">
        <v>117030</v>
      </c>
      <c r="B1535" s="2">
        <v>2</v>
      </c>
    </row>
    <row r="1536" spans="1:2">
      <c r="A1536" s="22">
        <v>117100</v>
      </c>
      <c r="B1536" s="2">
        <v>2</v>
      </c>
    </row>
    <row r="1537" spans="1:2">
      <c r="A1537" s="22">
        <v>117128</v>
      </c>
      <c r="B1537" s="2">
        <v>1</v>
      </c>
    </row>
    <row r="1538" spans="1:2">
      <c r="A1538" s="22">
        <v>117160</v>
      </c>
      <c r="B1538" s="2">
        <v>1</v>
      </c>
    </row>
    <row r="1539" spans="1:2">
      <c r="A1539" s="22">
        <v>117200</v>
      </c>
      <c r="B1539" s="2">
        <v>5</v>
      </c>
    </row>
    <row r="1540" spans="1:2">
      <c r="A1540" s="22">
        <v>117302</v>
      </c>
      <c r="B1540" s="2">
        <v>1</v>
      </c>
    </row>
    <row r="1541" spans="1:2">
      <c r="A1541" s="22">
        <v>117325</v>
      </c>
      <c r="B1541" s="2">
        <v>1</v>
      </c>
    </row>
    <row r="1542" spans="1:2">
      <c r="A1542" s="22">
        <v>117390</v>
      </c>
      <c r="B1542" s="2">
        <v>2</v>
      </c>
    </row>
    <row r="1543" spans="1:2">
      <c r="A1543" s="22">
        <v>117407.5</v>
      </c>
      <c r="B1543" s="2">
        <v>1</v>
      </c>
    </row>
    <row r="1544" spans="1:2">
      <c r="A1544" s="22">
        <v>117414</v>
      </c>
      <c r="B1544" s="2">
        <v>1</v>
      </c>
    </row>
    <row r="1545" spans="1:2">
      <c r="A1545" s="22">
        <v>117500</v>
      </c>
      <c r="B1545" s="2">
        <v>111</v>
      </c>
    </row>
    <row r="1546" spans="1:2">
      <c r="A1546" s="22">
        <v>117550</v>
      </c>
      <c r="B1546" s="2">
        <v>2</v>
      </c>
    </row>
    <row r="1547" spans="1:2">
      <c r="A1547" s="22">
        <v>117606</v>
      </c>
      <c r="B1547" s="2">
        <v>2</v>
      </c>
    </row>
    <row r="1548" spans="1:2">
      <c r="A1548" s="22">
        <v>117713</v>
      </c>
      <c r="B1548" s="2">
        <v>1</v>
      </c>
    </row>
    <row r="1549" spans="1:2">
      <c r="A1549" s="22">
        <v>117782.5</v>
      </c>
      <c r="B1549" s="2">
        <v>1</v>
      </c>
    </row>
    <row r="1550" spans="1:2">
      <c r="A1550" s="22">
        <v>117784</v>
      </c>
      <c r="B1550" s="2">
        <v>1</v>
      </c>
    </row>
    <row r="1551" spans="1:2">
      <c r="A1551" s="22">
        <v>117800</v>
      </c>
      <c r="B1551" s="2">
        <v>2</v>
      </c>
    </row>
    <row r="1552" spans="1:2">
      <c r="A1552" s="22">
        <v>117823.5</v>
      </c>
      <c r="B1552" s="2">
        <v>1</v>
      </c>
    </row>
    <row r="1553" spans="1:2">
      <c r="A1553" s="22">
        <v>117891</v>
      </c>
      <c r="B1553" s="2">
        <v>1</v>
      </c>
    </row>
    <row r="1554" spans="1:2">
      <c r="A1554" s="22">
        <v>117903.5</v>
      </c>
      <c r="B1554" s="2">
        <v>1</v>
      </c>
    </row>
    <row r="1555" spans="1:2">
      <c r="A1555" s="22">
        <v>117967.1953125</v>
      </c>
      <c r="B1555" s="2">
        <v>1</v>
      </c>
    </row>
    <row r="1556" spans="1:2">
      <c r="A1556" s="22">
        <v>118000</v>
      </c>
      <c r="B1556" s="2">
        <v>10</v>
      </c>
    </row>
    <row r="1557" spans="1:2">
      <c r="A1557" s="22">
        <v>118050</v>
      </c>
      <c r="B1557" s="2">
        <v>1</v>
      </c>
    </row>
    <row r="1558" spans="1:2">
      <c r="A1558" s="22">
        <v>118080</v>
      </c>
      <c r="B1558" s="2">
        <v>3</v>
      </c>
    </row>
    <row r="1559" spans="1:2">
      <c r="A1559" s="22">
        <v>118140</v>
      </c>
      <c r="B1559" s="2">
        <v>5</v>
      </c>
    </row>
    <row r="1560" spans="1:2">
      <c r="A1560" s="22">
        <v>118162</v>
      </c>
      <c r="B1560" s="2">
        <v>1</v>
      </c>
    </row>
    <row r="1561" spans="1:2">
      <c r="A1561" s="22">
        <v>118169</v>
      </c>
      <c r="B1561" s="2">
        <v>1</v>
      </c>
    </row>
    <row r="1562" spans="1:2">
      <c r="A1562" s="22">
        <v>118190</v>
      </c>
      <c r="B1562" s="2">
        <v>1</v>
      </c>
    </row>
    <row r="1563" spans="1:2">
      <c r="A1563" s="22">
        <v>118205</v>
      </c>
      <c r="B1563" s="2">
        <v>1</v>
      </c>
    </row>
    <row r="1564" spans="1:2">
      <c r="A1564" s="22">
        <v>118222</v>
      </c>
      <c r="B1564" s="2">
        <v>1</v>
      </c>
    </row>
    <row r="1565" spans="1:2">
      <c r="A1565" s="22">
        <v>118225</v>
      </c>
      <c r="B1565" s="2">
        <v>1</v>
      </c>
    </row>
    <row r="1566" spans="1:2">
      <c r="A1566" s="22">
        <v>118300</v>
      </c>
      <c r="B1566" s="2">
        <v>2</v>
      </c>
    </row>
    <row r="1567" spans="1:2">
      <c r="A1567" s="22">
        <v>118350</v>
      </c>
      <c r="B1567" s="2">
        <v>1</v>
      </c>
    </row>
    <row r="1568" spans="1:2">
      <c r="A1568" s="22">
        <v>118425</v>
      </c>
      <c r="B1568" s="2">
        <v>1</v>
      </c>
    </row>
    <row r="1569" spans="1:2">
      <c r="A1569" s="22">
        <v>118500</v>
      </c>
      <c r="B1569" s="2">
        <v>6</v>
      </c>
    </row>
    <row r="1570" spans="1:2">
      <c r="A1570" s="22">
        <v>118606</v>
      </c>
      <c r="B1570" s="2">
        <v>1</v>
      </c>
    </row>
    <row r="1571" spans="1:2">
      <c r="A1571" s="22">
        <v>118640</v>
      </c>
      <c r="B1571" s="2">
        <v>11</v>
      </c>
    </row>
    <row r="1572" spans="1:2">
      <c r="A1572" s="22">
        <v>118650</v>
      </c>
      <c r="B1572" s="2">
        <v>1</v>
      </c>
    </row>
    <row r="1573" spans="1:2">
      <c r="A1573" s="22">
        <v>118750</v>
      </c>
      <c r="B1573" s="2">
        <v>1</v>
      </c>
    </row>
    <row r="1574" spans="1:2">
      <c r="A1574" s="22">
        <v>118755</v>
      </c>
      <c r="B1574" s="2">
        <v>1</v>
      </c>
    </row>
    <row r="1575" spans="1:2">
      <c r="A1575" s="22">
        <v>118807.5</v>
      </c>
      <c r="B1575" s="2">
        <v>1</v>
      </c>
    </row>
    <row r="1576" spans="1:2">
      <c r="A1576" s="22">
        <v>118831.3828125</v>
      </c>
      <c r="B1576" s="2">
        <v>1</v>
      </c>
    </row>
    <row r="1577" spans="1:2">
      <c r="A1577" s="22">
        <v>118850</v>
      </c>
      <c r="B1577" s="2">
        <v>4</v>
      </c>
    </row>
    <row r="1578" spans="1:2">
      <c r="A1578" s="22">
        <v>118915</v>
      </c>
      <c r="B1578" s="2">
        <v>1</v>
      </c>
    </row>
    <row r="1579" spans="1:2">
      <c r="A1579" s="22">
        <v>118965</v>
      </c>
      <c r="B1579" s="2">
        <v>3</v>
      </c>
    </row>
    <row r="1580" spans="1:2">
      <c r="A1580" s="22">
        <v>119000</v>
      </c>
      <c r="B1580" s="2">
        <v>11</v>
      </c>
    </row>
    <row r="1581" spans="1:2">
      <c r="A1581" s="22">
        <v>119009</v>
      </c>
      <c r="B1581" s="2">
        <v>1</v>
      </c>
    </row>
    <row r="1582" spans="1:2">
      <c r="A1582" s="22">
        <v>119037.5</v>
      </c>
      <c r="B1582" s="2">
        <v>1</v>
      </c>
    </row>
    <row r="1583" spans="1:2">
      <c r="A1583" s="22">
        <v>119040</v>
      </c>
      <c r="B1583" s="2">
        <v>1</v>
      </c>
    </row>
    <row r="1584" spans="1:2">
      <c r="A1584" s="22">
        <v>119080</v>
      </c>
      <c r="B1584" s="2">
        <v>1</v>
      </c>
    </row>
    <row r="1585" spans="1:2">
      <c r="A1585" s="22">
        <v>119150</v>
      </c>
      <c r="B1585" s="2">
        <v>2</v>
      </c>
    </row>
    <row r="1586" spans="1:2">
      <c r="A1586" s="22">
        <v>119175</v>
      </c>
      <c r="B1586" s="2">
        <v>1</v>
      </c>
    </row>
    <row r="1587" spans="1:2">
      <c r="A1587" s="22">
        <v>119200</v>
      </c>
      <c r="B1587" s="2">
        <v>3</v>
      </c>
    </row>
    <row r="1588" spans="1:2">
      <c r="A1588" s="22">
        <v>119238.34375</v>
      </c>
      <c r="B1588" s="2">
        <v>1</v>
      </c>
    </row>
    <row r="1589" spans="1:2">
      <c r="A1589" s="22">
        <v>119250</v>
      </c>
      <c r="B1589" s="2">
        <v>2</v>
      </c>
    </row>
    <row r="1590" spans="1:2">
      <c r="A1590" s="22">
        <v>119257</v>
      </c>
      <c r="B1590" s="2">
        <v>9</v>
      </c>
    </row>
    <row r="1591" spans="1:2">
      <c r="A1591" s="22">
        <v>119268</v>
      </c>
      <c r="B1591" s="2">
        <v>1</v>
      </c>
    </row>
    <row r="1592" spans="1:2">
      <c r="A1592" s="22">
        <v>119282</v>
      </c>
      <c r="B1592" s="2">
        <v>1</v>
      </c>
    </row>
    <row r="1593" spans="1:2">
      <c r="A1593" s="22">
        <v>119290</v>
      </c>
      <c r="B1593" s="2">
        <v>1</v>
      </c>
    </row>
    <row r="1594" spans="1:2">
      <c r="A1594" s="22">
        <v>119300</v>
      </c>
      <c r="B1594" s="2">
        <v>1</v>
      </c>
    </row>
    <row r="1595" spans="1:2">
      <c r="A1595" s="22">
        <v>119328.5</v>
      </c>
      <c r="B1595" s="2">
        <v>1</v>
      </c>
    </row>
    <row r="1596" spans="1:2">
      <c r="A1596" s="22">
        <v>119400</v>
      </c>
      <c r="B1596" s="2">
        <v>4</v>
      </c>
    </row>
    <row r="1597" spans="1:2">
      <c r="A1597" s="22">
        <v>119435</v>
      </c>
      <c r="B1597" s="2">
        <v>1</v>
      </c>
    </row>
    <row r="1598" spans="1:2">
      <c r="A1598" s="22">
        <v>119459.5</v>
      </c>
      <c r="B1598" s="2">
        <v>1</v>
      </c>
    </row>
    <row r="1599" spans="1:2">
      <c r="A1599" s="22">
        <v>119475</v>
      </c>
      <c r="B1599" s="2">
        <v>1</v>
      </c>
    </row>
    <row r="1600" spans="1:2">
      <c r="A1600" s="22">
        <v>119500</v>
      </c>
      <c r="B1600" s="2">
        <v>17</v>
      </c>
    </row>
    <row r="1601" spans="1:2">
      <c r="A1601" s="22">
        <v>119523</v>
      </c>
      <c r="B1601" s="2">
        <v>1</v>
      </c>
    </row>
    <row r="1602" spans="1:2">
      <c r="A1602" s="22">
        <v>119550</v>
      </c>
      <c r="B1602" s="2">
        <v>32</v>
      </c>
    </row>
    <row r="1603" spans="1:2">
      <c r="A1603" s="22">
        <v>119562.5</v>
      </c>
      <c r="B1603" s="2">
        <v>1</v>
      </c>
    </row>
    <row r="1604" spans="1:2">
      <c r="A1604" s="22">
        <v>119569.5</v>
      </c>
      <c r="B1604" s="2">
        <v>1</v>
      </c>
    </row>
    <row r="1605" spans="1:2">
      <c r="A1605" s="22">
        <v>119600</v>
      </c>
      <c r="B1605" s="2">
        <v>1</v>
      </c>
    </row>
    <row r="1606" spans="1:2">
      <c r="A1606" s="22">
        <v>119608.5</v>
      </c>
      <c r="B1606" s="2">
        <v>3</v>
      </c>
    </row>
    <row r="1607" spans="1:2">
      <c r="A1607" s="22">
        <v>119792.5</v>
      </c>
      <c r="B1607" s="2">
        <v>1</v>
      </c>
    </row>
    <row r="1608" spans="1:2">
      <c r="A1608" s="22">
        <v>119875</v>
      </c>
      <c r="B1608" s="2">
        <v>1</v>
      </c>
    </row>
    <row r="1609" spans="1:2">
      <c r="A1609" s="22">
        <v>119900</v>
      </c>
      <c r="B1609" s="2">
        <v>1</v>
      </c>
    </row>
    <row r="1610" spans="1:2">
      <c r="A1610" s="22">
        <v>119908</v>
      </c>
      <c r="B1610" s="2">
        <v>7</v>
      </c>
    </row>
    <row r="1611" spans="1:2">
      <c r="A1611" s="22">
        <v>119909.5</v>
      </c>
      <c r="B1611" s="2">
        <v>2</v>
      </c>
    </row>
    <row r="1612" spans="1:2">
      <c r="A1612" s="22">
        <v>120000</v>
      </c>
      <c r="B1612" s="2">
        <v>284</v>
      </c>
    </row>
    <row r="1613" spans="1:2">
      <c r="A1613" s="22">
        <v>120000.5</v>
      </c>
      <c r="B1613" s="2">
        <v>3</v>
      </c>
    </row>
    <row r="1614" spans="1:2">
      <c r="A1614" s="22">
        <v>120040</v>
      </c>
      <c r="B1614" s="2">
        <v>3</v>
      </c>
    </row>
    <row r="1615" spans="1:2">
      <c r="A1615" s="22">
        <v>120080</v>
      </c>
      <c r="B1615" s="2">
        <v>1</v>
      </c>
    </row>
    <row r="1616" spans="1:2">
      <c r="A1616" s="22">
        <v>120151</v>
      </c>
      <c r="B1616" s="2">
        <v>1</v>
      </c>
    </row>
    <row r="1617" spans="1:2">
      <c r="A1617" s="22">
        <v>120200</v>
      </c>
      <c r="B1617" s="2">
        <v>1</v>
      </c>
    </row>
    <row r="1618" spans="1:2">
      <c r="A1618" s="22">
        <v>120233.1875</v>
      </c>
      <c r="B1618" s="2">
        <v>1</v>
      </c>
    </row>
    <row r="1619" spans="1:2">
      <c r="A1619" s="22">
        <v>120259</v>
      </c>
      <c r="B1619" s="2">
        <v>1</v>
      </c>
    </row>
    <row r="1620" spans="1:2">
      <c r="A1620" s="22">
        <v>120307</v>
      </c>
      <c r="B1620" s="2">
        <v>1</v>
      </c>
    </row>
    <row r="1621" spans="1:2">
      <c r="A1621" s="22">
        <v>120367</v>
      </c>
      <c r="B1621" s="2">
        <v>1</v>
      </c>
    </row>
    <row r="1622" spans="1:2">
      <c r="A1622" s="22">
        <v>120390</v>
      </c>
      <c r="B1622" s="2">
        <v>1</v>
      </c>
    </row>
    <row r="1623" spans="1:2">
      <c r="A1623" s="22">
        <v>120450</v>
      </c>
      <c r="B1623" s="2">
        <v>1</v>
      </c>
    </row>
    <row r="1624" spans="1:2">
      <c r="A1624" s="22">
        <v>120464</v>
      </c>
      <c r="B1624" s="2">
        <v>1</v>
      </c>
    </row>
    <row r="1625" spans="1:2">
      <c r="A1625" s="22">
        <v>120500</v>
      </c>
      <c r="B1625" s="2">
        <v>6</v>
      </c>
    </row>
    <row r="1626" spans="1:2">
      <c r="A1626" s="22">
        <v>120531</v>
      </c>
      <c r="B1626" s="2">
        <v>1</v>
      </c>
    </row>
    <row r="1627" spans="1:2">
      <c r="A1627" s="22">
        <v>120564</v>
      </c>
      <c r="B1627" s="2">
        <v>2</v>
      </c>
    </row>
    <row r="1628" spans="1:2">
      <c r="A1628" s="22">
        <v>120576.5</v>
      </c>
      <c r="B1628" s="2">
        <v>1</v>
      </c>
    </row>
    <row r="1629" spans="1:2">
      <c r="A1629" s="22">
        <v>120592.5</v>
      </c>
      <c r="B1629" s="2">
        <v>1</v>
      </c>
    </row>
    <row r="1630" spans="1:2">
      <c r="A1630" s="22">
        <v>120624</v>
      </c>
      <c r="B1630" s="2">
        <v>2</v>
      </c>
    </row>
    <row r="1631" spans="1:2">
      <c r="A1631" s="22">
        <v>120631</v>
      </c>
      <c r="B1631" s="2">
        <v>4</v>
      </c>
    </row>
    <row r="1632" spans="1:2">
      <c r="A1632" s="22">
        <v>120710</v>
      </c>
      <c r="B1632" s="2">
        <v>3</v>
      </c>
    </row>
    <row r="1633" spans="1:2">
      <c r="A1633" s="22">
        <v>120739</v>
      </c>
      <c r="B1633" s="2">
        <v>1</v>
      </c>
    </row>
    <row r="1634" spans="1:2">
      <c r="A1634" s="22">
        <v>120828</v>
      </c>
      <c r="B1634" s="2">
        <v>1</v>
      </c>
    </row>
    <row r="1635" spans="1:2">
      <c r="A1635" s="22">
        <v>120900</v>
      </c>
      <c r="B1635" s="2">
        <v>2</v>
      </c>
    </row>
    <row r="1636" spans="1:2">
      <c r="A1636" s="22">
        <v>121000</v>
      </c>
      <c r="B1636" s="2">
        <v>9</v>
      </c>
    </row>
    <row r="1637" spans="1:2">
      <c r="A1637" s="22">
        <v>121010.5</v>
      </c>
      <c r="B1637" s="2">
        <v>1</v>
      </c>
    </row>
    <row r="1638" spans="1:2">
      <c r="A1638" s="22">
        <v>121025</v>
      </c>
      <c r="B1638" s="2">
        <v>1</v>
      </c>
    </row>
    <row r="1639" spans="1:2">
      <c r="A1639" s="22">
        <v>121064</v>
      </c>
      <c r="B1639" s="2">
        <v>3</v>
      </c>
    </row>
    <row r="1640" spans="1:2">
      <c r="A1640" s="22">
        <v>121065</v>
      </c>
      <c r="B1640" s="2">
        <v>1</v>
      </c>
    </row>
    <row r="1641" spans="1:2">
      <c r="A1641" s="22">
        <v>121115</v>
      </c>
      <c r="B1641" s="2">
        <v>1</v>
      </c>
    </row>
    <row r="1642" spans="1:2">
      <c r="A1642" s="22">
        <v>121162.5</v>
      </c>
      <c r="B1642" s="2">
        <v>4</v>
      </c>
    </row>
    <row r="1643" spans="1:2">
      <c r="A1643" s="22">
        <v>121194.546875</v>
      </c>
      <c r="B1643" s="2">
        <v>1</v>
      </c>
    </row>
    <row r="1644" spans="1:2">
      <c r="A1644" s="22">
        <v>121200</v>
      </c>
      <c r="B1644" s="2">
        <v>1</v>
      </c>
    </row>
    <row r="1645" spans="1:2">
      <c r="A1645" s="22">
        <v>121400</v>
      </c>
      <c r="B1645" s="2">
        <v>3</v>
      </c>
    </row>
    <row r="1646" spans="1:2">
      <c r="A1646" s="22">
        <v>121500</v>
      </c>
      <c r="B1646" s="2">
        <v>12</v>
      </c>
    </row>
    <row r="1647" spans="1:2">
      <c r="A1647" s="22">
        <v>121550</v>
      </c>
      <c r="B1647" s="2">
        <v>1</v>
      </c>
    </row>
    <row r="1648" spans="1:2">
      <c r="A1648" s="22">
        <v>121560</v>
      </c>
      <c r="B1648" s="2">
        <v>2</v>
      </c>
    </row>
    <row r="1649" spans="1:2">
      <c r="A1649" s="22">
        <v>121600</v>
      </c>
      <c r="B1649" s="2">
        <v>2</v>
      </c>
    </row>
    <row r="1650" spans="1:2">
      <c r="A1650" s="22">
        <v>121680</v>
      </c>
      <c r="B1650" s="2">
        <v>2</v>
      </c>
    </row>
    <row r="1651" spans="1:2">
      <c r="A1651" s="22">
        <v>121777.5</v>
      </c>
      <c r="B1651" s="2">
        <v>1</v>
      </c>
    </row>
    <row r="1652" spans="1:2">
      <c r="A1652" s="22">
        <v>121840</v>
      </c>
      <c r="B1652" s="2">
        <v>2</v>
      </c>
    </row>
    <row r="1653" spans="1:2">
      <c r="A1653" s="22">
        <v>121873</v>
      </c>
      <c r="B1653" s="2">
        <v>1</v>
      </c>
    </row>
    <row r="1654" spans="1:2">
      <c r="A1654" s="22">
        <v>122000</v>
      </c>
      <c r="B1654" s="2">
        <v>15</v>
      </c>
    </row>
    <row r="1655" spans="1:2">
      <c r="A1655" s="22">
        <v>122165.5</v>
      </c>
      <c r="B1655" s="2">
        <v>1</v>
      </c>
    </row>
    <row r="1656" spans="1:2">
      <c r="A1656" s="22">
        <v>122220</v>
      </c>
      <c r="B1656" s="2">
        <v>1</v>
      </c>
    </row>
    <row r="1657" spans="1:2">
      <c r="A1657" s="22">
        <v>122340</v>
      </c>
      <c r="B1657" s="2">
        <v>4</v>
      </c>
    </row>
    <row r="1658" spans="1:2">
      <c r="A1658" s="22">
        <v>122375</v>
      </c>
      <c r="B1658" s="2">
        <v>1</v>
      </c>
    </row>
    <row r="1659" spans="1:2">
      <c r="A1659" s="22">
        <v>122422.59375</v>
      </c>
      <c r="B1659" s="2">
        <v>1</v>
      </c>
    </row>
    <row r="1660" spans="1:2">
      <c r="A1660" s="22">
        <v>122448</v>
      </c>
      <c r="B1660" s="2">
        <v>1</v>
      </c>
    </row>
    <row r="1661" spans="1:2">
      <c r="A1661" s="22">
        <v>122470.5</v>
      </c>
      <c r="B1661" s="2">
        <v>3</v>
      </c>
    </row>
    <row r="1662" spans="1:2">
      <c r="A1662" s="22">
        <v>122500</v>
      </c>
      <c r="B1662" s="2">
        <v>99</v>
      </c>
    </row>
    <row r="1663" spans="1:2">
      <c r="A1663" s="22">
        <v>122538</v>
      </c>
      <c r="B1663" s="2">
        <v>2</v>
      </c>
    </row>
    <row r="1664" spans="1:2">
      <c r="A1664" s="22">
        <v>122550</v>
      </c>
      <c r="B1664" s="2">
        <v>2</v>
      </c>
    </row>
    <row r="1665" spans="1:2">
      <c r="A1665" s="22">
        <v>122560</v>
      </c>
      <c r="B1665" s="2">
        <v>1</v>
      </c>
    </row>
    <row r="1666" spans="1:2">
      <c r="A1666" s="22">
        <v>122600</v>
      </c>
      <c r="B1666" s="2">
        <v>5</v>
      </c>
    </row>
    <row r="1667" spans="1:2">
      <c r="A1667" s="22">
        <v>122687</v>
      </c>
      <c r="B1667" s="2">
        <v>1</v>
      </c>
    </row>
    <row r="1668" spans="1:2">
      <c r="A1668" s="22">
        <v>122769</v>
      </c>
      <c r="B1668" s="2">
        <v>1</v>
      </c>
    </row>
    <row r="1669" spans="1:2">
      <c r="A1669" s="22">
        <v>122772</v>
      </c>
      <c r="B1669" s="2">
        <v>1</v>
      </c>
    </row>
    <row r="1670" spans="1:2">
      <c r="A1670" s="22">
        <v>122800</v>
      </c>
      <c r="B1670" s="2">
        <v>3</v>
      </c>
    </row>
    <row r="1671" spans="1:2">
      <c r="A1671" s="22">
        <v>122934</v>
      </c>
      <c r="B1671" s="2">
        <v>1</v>
      </c>
    </row>
    <row r="1672" spans="1:2">
      <c r="A1672" s="22">
        <v>122945.5</v>
      </c>
      <c r="B1672" s="2">
        <v>1</v>
      </c>
    </row>
    <row r="1673" spans="1:2">
      <c r="A1673" s="22">
        <v>123000</v>
      </c>
      <c r="B1673" s="2">
        <v>14</v>
      </c>
    </row>
    <row r="1674" spans="1:2">
      <c r="A1674" s="22">
        <v>123050</v>
      </c>
      <c r="B1674" s="2">
        <v>1</v>
      </c>
    </row>
    <row r="1675" spans="1:2">
      <c r="A1675" s="22">
        <v>123060</v>
      </c>
      <c r="B1675" s="2">
        <v>1</v>
      </c>
    </row>
    <row r="1676" spans="1:2">
      <c r="A1676" s="22">
        <v>123064</v>
      </c>
      <c r="B1676" s="2">
        <v>2</v>
      </c>
    </row>
    <row r="1677" spans="1:2">
      <c r="A1677" s="22">
        <v>123117</v>
      </c>
      <c r="B1677" s="2">
        <v>1</v>
      </c>
    </row>
    <row r="1678" spans="1:2">
      <c r="A1678" s="22">
        <v>123150</v>
      </c>
      <c r="B1678" s="2">
        <v>1</v>
      </c>
    </row>
    <row r="1679" spans="1:2">
      <c r="A1679" s="22">
        <v>123187.5</v>
      </c>
      <c r="B1679" s="2">
        <v>1</v>
      </c>
    </row>
    <row r="1680" spans="1:2">
      <c r="A1680" s="22">
        <v>123225</v>
      </c>
      <c r="B1680" s="2">
        <v>3</v>
      </c>
    </row>
    <row r="1681" spans="1:2">
      <c r="A1681" s="22">
        <v>123245</v>
      </c>
      <c r="B1681" s="2">
        <v>1</v>
      </c>
    </row>
    <row r="1682" spans="1:2">
      <c r="A1682" s="22">
        <v>123249.5</v>
      </c>
      <c r="B1682" s="2">
        <v>1</v>
      </c>
    </row>
    <row r="1683" spans="1:2">
      <c r="A1683" s="22">
        <v>123340</v>
      </c>
      <c r="B1683" s="2">
        <v>1</v>
      </c>
    </row>
    <row r="1684" spans="1:2">
      <c r="A1684" s="22">
        <v>123378</v>
      </c>
      <c r="B1684" s="2">
        <v>3</v>
      </c>
    </row>
    <row r="1685" spans="1:2">
      <c r="A1685" s="22">
        <v>123437</v>
      </c>
      <c r="B1685" s="2">
        <v>2</v>
      </c>
    </row>
    <row r="1686" spans="1:2">
      <c r="A1686" s="22">
        <v>123450</v>
      </c>
      <c r="B1686" s="2">
        <v>1</v>
      </c>
    </row>
    <row r="1687" spans="1:2">
      <c r="A1687" s="22">
        <v>123500</v>
      </c>
      <c r="B1687" s="2">
        <v>6</v>
      </c>
    </row>
    <row r="1688" spans="1:2">
      <c r="A1688" s="22">
        <v>123600</v>
      </c>
      <c r="B1688" s="2">
        <v>2</v>
      </c>
    </row>
    <row r="1689" spans="1:2">
      <c r="A1689" s="22">
        <v>123692.5</v>
      </c>
      <c r="B1689" s="2">
        <v>1</v>
      </c>
    </row>
    <row r="1690" spans="1:2">
      <c r="A1690" s="22">
        <v>123750</v>
      </c>
      <c r="B1690" s="2">
        <v>8</v>
      </c>
    </row>
    <row r="1691" spans="1:2">
      <c r="A1691" s="22">
        <v>123848.5</v>
      </c>
      <c r="B1691" s="2">
        <v>1</v>
      </c>
    </row>
    <row r="1692" spans="1:2">
      <c r="A1692" s="22">
        <v>123983.5</v>
      </c>
      <c r="B1692" s="2">
        <v>1</v>
      </c>
    </row>
    <row r="1693" spans="1:2">
      <c r="A1693" s="22">
        <v>124000</v>
      </c>
      <c r="B1693" s="2">
        <v>23</v>
      </c>
    </row>
    <row r="1694" spans="1:2">
      <c r="A1694" s="22">
        <v>124050</v>
      </c>
      <c r="B1694" s="2">
        <v>1</v>
      </c>
    </row>
    <row r="1695" spans="1:2">
      <c r="A1695" s="22">
        <v>124087</v>
      </c>
      <c r="B1695" s="2">
        <v>1</v>
      </c>
    </row>
    <row r="1696" spans="1:2">
      <c r="A1696" s="22">
        <v>124179</v>
      </c>
      <c r="B1696" s="2">
        <v>1</v>
      </c>
    </row>
    <row r="1697" spans="1:2">
      <c r="A1697" s="22">
        <v>124180</v>
      </c>
      <c r="B1697" s="2">
        <v>1</v>
      </c>
    </row>
    <row r="1698" spans="1:2">
      <c r="A1698" s="22">
        <v>124200</v>
      </c>
      <c r="B1698" s="2">
        <v>1</v>
      </c>
    </row>
    <row r="1699" spans="1:2">
      <c r="A1699" s="22">
        <v>124216</v>
      </c>
      <c r="B1699" s="2">
        <v>1</v>
      </c>
    </row>
    <row r="1700" spans="1:2">
      <c r="A1700" s="22">
        <v>124250</v>
      </c>
      <c r="B1700" s="2">
        <v>8</v>
      </c>
    </row>
    <row r="1701" spans="1:2">
      <c r="A1701" s="22">
        <v>124350</v>
      </c>
      <c r="B1701" s="2">
        <v>2</v>
      </c>
    </row>
    <row r="1702" spans="1:2">
      <c r="A1702" s="22">
        <v>124400</v>
      </c>
      <c r="B1702" s="2">
        <v>7</v>
      </c>
    </row>
    <row r="1703" spans="1:2">
      <c r="A1703" s="22">
        <v>124444</v>
      </c>
      <c r="B1703" s="2">
        <v>1</v>
      </c>
    </row>
    <row r="1704" spans="1:2">
      <c r="A1704" s="22">
        <v>124497</v>
      </c>
      <c r="B1704" s="2">
        <v>8</v>
      </c>
    </row>
    <row r="1705" spans="1:2">
      <c r="A1705" s="22">
        <v>124500</v>
      </c>
      <c r="B1705" s="2">
        <v>13</v>
      </c>
    </row>
    <row r="1706" spans="1:2">
      <c r="A1706" s="22">
        <v>124505</v>
      </c>
      <c r="B1706" s="2">
        <v>1</v>
      </c>
    </row>
    <row r="1707" spans="1:2">
      <c r="A1707" s="22">
        <v>124538.171875</v>
      </c>
      <c r="B1707" s="2">
        <v>1</v>
      </c>
    </row>
    <row r="1708" spans="1:2">
      <c r="A1708" s="22">
        <v>124638.40625</v>
      </c>
      <c r="B1708" s="2">
        <v>1</v>
      </c>
    </row>
    <row r="1709" spans="1:2">
      <c r="A1709" s="22">
        <v>124640</v>
      </c>
      <c r="B1709" s="2">
        <v>2</v>
      </c>
    </row>
    <row r="1710" spans="1:2">
      <c r="A1710" s="22">
        <v>124875</v>
      </c>
      <c r="B1710" s="2">
        <v>3</v>
      </c>
    </row>
    <row r="1711" spans="1:2">
      <c r="A1711" s="22">
        <v>124900</v>
      </c>
      <c r="B1711" s="2">
        <v>1</v>
      </c>
    </row>
    <row r="1712" spans="1:2">
      <c r="A1712" s="22">
        <v>125000</v>
      </c>
      <c r="B1712" s="2">
        <v>786</v>
      </c>
    </row>
    <row r="1713" spans="1:2">
      <c r="A1713" s="22">
        <v>125000.4375</v>
      </c>
      <c r="B1713" s="2">
        <v>1</v>
      </c>
    </row>
    <row r="1714" spans="1:2">
      <c r="A1714" s="22">
        <v>125115</v>
      </c>
      <c r="B1714" s="2">
        <v>1</v>
      </c>
    </row>
    <row r="1715" spans="1:2">
      <c r="A1715" s="22">
        <v>125250</v>
      </c>
      <c r="B1715" s="2">
        <v>3</v>
      </c>
    </row>
    <row r="1716" spans="1:2">
      <c r="A1716" s="22">
        <v>125253</v>
      </c>
      <c r="B1716" s="2">
        <v>1</v>
      </c>
    </row>
    <row r="1717" spans="1:2">
      <c r="A1717" s="22">
        <v>125320</v>
      </c>
      <c r="B1717" s="2">
        <v>1</v>
      </c>
    </row>
    <row r="1718" spans="1:2">
      <c r="A1718" s="22">
        <v>125333.5</v>
      </c>
      <c r="B1718" s="2">
        <v>1</v>
      </c>
    </row>
    <row r="1719" spans="1:2">
      <c r="A1719" s="22">
        <v>125350</v>
      </c>
      <c r="B1719" s="2">
        <v>1</v>
      </c>
    </row>
    <row r="1720" spans="1:2">
      <c r="A1720" s="22">
        <v>125459.5</v>
      </c>
      <c r="B1720" s="2">
        <v>1</v>
      </c>
    </row>
    <row r="1721" spans="1:2">
      <c r="A1721" s="22">
        <v>125500</v>
      </c>
      <c r="B1721" s="2">
        <v>11</v>
      </c>
    </row>
    <row r="1722" spans="1:2">
      <c r="A1722" s="22">
        <v>125540</v>
      </c>
      <c r="B1722" s="2">
        <v>10</v>
      </c>
    </row>
    <row r="1723" spans="1:2">
      <c r="A1723" s="22">
        <v>125557.5</v>
      </c>
      <c r="B1723" s="2">
        <v>2</v>
      </c>
    </row>
    <row r="1724" spans="1:2">
      <c r="A1724" s="22">
        <v>125593</v>
      </c>
      <c r="B1724" s="2">
        <v>2</v>
      </c>
    </row>
    <row r="1725" spans="1:2">
      <c r="A1725" s="22">
        <v>125654.5</v>
      </c>
      <c r="B1725" s="2">
        <v>6</v>
      </c>
    </row>
    <row r="1726" spans="1:2">
      <c r="A1726" s="22">
        <v>125690.8671875</v>
      </c>
      <c r="B1726" s="2">
        <v>1</v>
      </c>
    </row>
    <row r="1727" spans="1:2">
      <c r="A1727" s="22">
        <v>125785</v>
      </c>
      <c r="B1727" s="2">
        <v>1</v>
      </c>
    </row>
    <row r="1728" spans="1:2">
      <c r="A1728" s="22">
        <v>125814</v>
      </c>
      <c r="B1728" s="2">
        <v>1</v>
      </c>
    </row>
    <row r="1729" spans="1:2">
      <c r="A1729" s="22">
        <v>125853</v>
      </c>
      <c r="B1729" s="2">
        <v>1</v>
      </c>
    </row>
    <row r="1730" spans="1:2">
      <c r="A1730" s="22">
        <v>125930</v>
      </c>
      <c r="B1730" s="2">
        <v>5</v>
      </c>
    </row>
    <row r="1731" spans="1:2">
      <c r="A1731" s="22">
        <v>125931</v>
      </c>
      <c r="B1731" s="2">
        <v>1</v>
      </c>
    </row>
    <row r="1732" spans="1:2">
      <c r="A1732" s="22">
        <v>126000</v>
      </c>
      <c r="B1732" s="2">
        <v>32</v>
      </c>
    </row>
    <row r="1733" spans="1:2">
      <c r="A1733" s="22">
        <v>126010</v>
      </c>
      <c r="B1733" s="2">
        <v>1</v>
      </c>
    </row>
    <row r="1734" spans="1:2">
      <c r="A1734" s="22">
        <v>126100</v>
      </c>
      <c r="B1734" s="2">
        <v>1</v>
      </c>
    </row>
    <row r="1735" spans="1:2">
      <c r="A1735" s="22">
        <v>126250</v>
      </c>
      <c r="B1735" s="2">
        <v>1</v>
      </c>
    </row>
    <row r="1736" spans="1:2">
      <c r="A1736" s="22">
        <v>126268</v>
      </c>
      <c r="B1736" s="2">
        <v>4</v>
      </c>
    </row>
    <row r="1737" spans="1:2">
      <c r="A1737" s="22">
        <v>126339.5</v>
      </c>
      <c r="B1737" s="2">
        <v>1</v>
      </c>
    </row>
    <row r="1738" spans="1:2">
      <c r="A1738" s="22">
        <v>126352.5</v>
      </c>
      <c r="B1738" s="2">
        <v>1</v>
      </c>
    </row>
    <row r="1739" spans="1:2">
      <c r="A1739" s="22">
        <v>126452</v>
      </c>
      <c r="B1739" s="2">
        <v>2</v>
      </c>
    </row>
    <row r="1740" spans="1:2">
      <c r="A1740" s="22">
        <v>126500</v>
      </c>
      <c r="B1740" s="2">
        <v>1</v>
      </c>
    </row>
    <row r="1741" spans="1:2">
      <c r="A1741" s="22">
        <v>126504.5</v>
      </c>
      <c r="B1741" s="2">
        <v>1</v>
      </c>
    </row>
    <row r="1742" spans="1:2">
      <c r="A1742" s="22">
        <v>126519.5</v>
      </c>
      <c r="B1742" s="2">
        <v>1</v>
      </c>
    </row>
    <row r="1743" spans="1:2">
      <c r="A1743" s="22">
        <v>126540</v>
      </c>
      <c r="B1743" s="2">
        <v>1</v>
      </c>
    </row>
    <row r="1744" spans="1:2">
      <c r="A1744" s="22">
        <v>126550</v>
      </c>
      <c r="B1744" s="2">
        <v>3</v>
      </c>
    </row>
    <row r="1745" spans="1:2">
      <c r="A1745" s="22">
        <v>126650</v>
      </c>
      <c r="B1745" s="2">
        <v>2</v>
      </c>
    </row>
    <row r="1746" spans="1:2">
      <c r="A1746" s="22">
        <v>126765</v>
      </c>
      <c r="B1746" s="2">
        <v>1</v>
      </c>
    </row>
    <row r="1747" spans="1:2">
      <c r="A1747" s="22">
        <v>126801.5</v>
      </c>
      <c r="B1747" s="2">
        <v>4</v>
      </c>
    </row>
    <row r="1748" spans="1:2">
      <c r="A1748" s="22">
        <v>126815</v>
      </c>
      <c r="B1748" s="2">
        <v>1</v>
      </c>
    </row>
    <row r="1749" spans="1:2">
      <c r="A1749" s="22">
        <v>126825</v>
      </c>
      <c r="B1749" s="2">
        <v>1</v>
      </c>
    </row>
    <row r="1750" spans="1:2">
      <c r="A1750" s="22">
        <v>126850</v>
      </c>
      <c r="B1750" s="2">
        <v>1</v>
      </c>
    </row>
    <row r="1751" spans="1:2">
      <c r="A1751" s="22">
        <v>127000</v>
      </c>
      <c r="B1751" s="2">
        <v>15</v>
      </c>
    </row>
    <row r="1752" spans="1:2">
      <c r="A1752" s="22">
        <v>127004</v>
      </c>
      <c r="B1752" s="2">
        <v>1</v>
      </c>
    </row>
    <row r="1753" spans="1:2">
      <c r="A1753" s="22">
        <v>127100</v>
      </c>
      <c r="B1753" s="2">
        <v>2</v>
      </c>
    </row>
    <row r="1754" spans="1:2">
      <c r="A1754" s="22">
        <v>127125</v>
      </c>
      <c r="B1754" s="2">
        <v>1</v>
      </c>
    </row>
    <row r="1755" spans="1:2">
      <c r="A1755" s="22">
        <v>127256.0625</v>
      </c>
      <c r="B1755" s="2">
        <v>1</v>
      </c>
    </row>
    <row r="1756" spans="1:2">
      <c r="A1756" s="22">
        <v>127390</v>
      </c>
      <c r="B1756" s="2">
        <v>1</v>
      </c>
    </row>
    <row r="1757" spans="1:2">
      <c r="A1757" s="22">
        <v>127484.203125</v>
      </c>
      <c r="B1757" s="2">
        <v>2</v>
      </c>
    </row>
    <row r="1758" spans="1:2">
      <c r="A1758" s="22">
        <v>127500</v>
      </c>
      <c r="B1758" s="2">
        <v>80</v>
      </c>
    </row>
    <row r="1759" spans="1:2">
      <c r="A1759" s="22">
        <v>127503.6953125</v>
      </c>
      <c r="B1759" s="2">
        <v>1</v>
      </c>
    </row>
    <row r="1760" spans="1:2">
      <c r="A1760" s="22">
        <v>127550</v>
      </c>
      <c r="B1760" s="2">
        <v>1</v>
      </c>
    </row>
    <row r="1761" spans="1:2">
      <c r="A1761" s="22">
        <v>127750</v>
      </c>
      <c r="B1761" s="2">
        <v>1</v>
      </c>
    </row>
    <row r="1762" spans="1:2">
      <c r="A1762" s="22">
        <v>127794.5</v>
      </c>
      <c r="B1762" s="2">
        <v>1</v>
      </c>
    </row>
    <row r="1763" spans="1:2">
      <c r="A1763" s="22">
        <v>127900</v>
      </c>
      <c r="B1763" s="2">
        <v>2</v>
      </c>
    </row>
    <row r="1764" spans="1:2">
      <c r="A1764" s="22">
        <v>128000</v>
      </c>
      <c r="B1764" s="2">
        <v>10</v>
      </c>
    </row>
    <row r="1765" spans="1:2">
      <c r="A1765" s="22">
        <v>128050</v>
      </c>
      <c r="B1765" s="2">
        <v>8</v>
      </c>
    </row>
    <row r="1766" spans="1:2">
      <c r="A1766" s="22">
        <v>128195</v>
      </c>
      <c r="B1766" s="2">
        <v>1</v>
      </c>
    </row>
    <row r="1767" spans="1:2">
      <c r="A1767" s="22">
        <v>128200</v>
      </c>
      <c r="B1767" s="2">
        <v>1</v>
      </c>
    </row>
    <row r="1768" spans="1:2">
      <c r="A1768" s="22">
        <v>128295.0625</v>
      </c>
      <c r="B1768" s="2">
        <v>1</v>
      </c>
    </row>
    <row r="1769" spans="1:2">
      <c r="A1769" s="22">
        <v>128317.3671875</v>
      </c>
      <c r="B1769" s="2">
        <v>1</v>
      </c>
    </row>
    <row r="1770" spans="1:2">
      <c r="A1770" s="22">
        <v>128349.5</v>
      </c>
      <c r="B1770" s="2">
        <v>1</v>
      </c>
    </row>
    <row r="1771" spans="1:2">
      <c r="A1771" s="22">
        <v>128356</v>
      </c>
      <c r="B1771" s="2">
        <v>1</v>
      </c>
    </row>
    <row r="1772" spans="1:2">
      <c r="A1772" s="22">
        <v>128414.03125</v>
      </c>
      <c r="B1772" s="2">
        <v>1</v>
      </c>
    </row>
    <row r="1773" spans="1:2">
      <c r="A1773" s="22">
        <v>128419.5</v>
      </c>
      <c r="B1773" s="2">
        <v>1</v>
      </c>
    </row>
    <row r="1774" spans="1:2">
      <c r="A1774" s="22">
        <v>128452.5</v>
      </c>
      <c r="B1774" s="2">
        <v>1</v>
      </c>
    </row>
    <row r="1775" spans="1:2">
      <c r="A1775" s="22">
        <v>128453.5</v>
      </c>
      <c r="B1775" s="2">
        <v>1</v>
      </c>
    </row>
    <row r="1776" spans="1:2">
      <c r="A1776" s="22">
        <v>128464</v>
      </c>
      <c r="B1776" s="2">
        <v>4</v>
      </c>
    </row>
    <row r="1777" spans="1:2">
      <c r="A1777" s="22">
        <v>128500</v>
      </c>
      <c r="B1777" s="2">
        <v>9</v>
      </c>
    </row>
    <row r="1778" spans="1:2">
      <c r="A1778" s="22">
        <v>128625</v>
      </c>
      <c r="B1778" s="2">
        <v>1</v>
      </c>
    </row>
    <row r="1779" spans="1:2">
      <c r="A1779" s="22">
        <v>128682</v>
      </c>
      <c r="B1779" s="2">
        <v>6</v>
      </c>
    </row>
    <row r="1780" spans="1:2">
      <c r="A1780" s="22">
        <v>128700</v>
      </c>
      <c r="B1780" s="2">
        <v>1</v>
      </c>
    </row>
    <row r="1781" spans="1:2">
      <c r="A1781" s="22">
        <v>128816</v>
      </c>
      <c r="B1781" s="2">
        <v>16</v>
      </c>
    </row>
    <row r="1782" spans="1:2">
      <c r="A1782" s="22">
        <v>128829.625</v>
      </c>
      <c r="B1782" s="2">
        <v>1</v>
      </c>
    </row>
    <row r="1783" spans="1:2">
      <c r="A1783" s="22">
        <v>128832.984375</v>
      </c>
      <c r="B1783" s="2">
        <v>1</v>
      </c>
    </row>
    <row r="1784" spans="1:2">
      <c r="A1784" s="22">
        <v>128909.125</v>
      </c>
      <c r="B1784" s="2">
        <v>1</v>
      </c>
    </row>
    <row r="1785" spans="1:2">
      <c r="A1785" s="22">
        <v>129000</v>
      </c>
      <c r="B1785" s="2">
        <v>9</v>
      </c>
    </row>
    <row r="1786" spans="1:2">
      <c r="A1786" s="22">
        <v>129050</v>
      </c>
      <c r="B1786" s="2">
        <v>1</v>
      </c>
    </row>
    <row r="1787" spans="1:2">
      <c r="A1787" s="22">
        <v>129188.796875</v>
      </c>
      <c r="B1787" s="2">
        <v>1</v>
      </c>
    </row>
    <row r="1788" spans="1:2">
      <c r="A1788" s="22">
        <v>129326</v>
      </c>
      <c r="B1788" s="2">
        <v>1</v>
      </c>
    </row>
    <row r="1789" spans="1:2">
      <c r="A1789" s="22">
        <v>129373</v>
      </c>
      <c r="B1789" s="2">
        <v>1</v>
      </c>
    </row>
    <row r="1790" spans="1:2">
      <c r="A1790" s="22">
        <v>129465</v>
      </c>
      <c r="B1790" s="2">
        <v>2</v>
      </c>
    </row>
    <row r="1791" spans="1:2">
      <c r="A1791" s="22">
        <v>129478.5</v>
      </c>
      <c r="B1791" s="2">
        <v>1</v>
      </c>
    </row>
    <row r="1792" spans="1:2">
      <c r="A1792" s="22">
        <v>129480</v>
      </c>
      <c r="B1792" s="2">
        <v>2</v>
      </c>
    </row>
    <row r="1793" spans="1:2">
      <c r="A1793" s="22">
        <v>129500</v>
      </c>
      <c r="B1793" s="2">
        <v>12</v>
      </c>
    </row>
    <row r="1794" spans="1:2">
      <c r="A1794" s="22">
        <v>129503.5</v>
      </c>
      <c r="B1794" s="2">
        <v>1</v>
      </c>
    </row>
    <row r="1795" spans="1:2">
      <c r="A1795" s="22">
        <v>129588.53125</v>
      </c>
      <c r="B1795" s="2">
        <v>1</v>
      </c>
    </row>
    <row r="1796" spans="1:2">
      <c r="A1796" s="22">
        <v>129671</v>
      </c>
      <c r="B1796" s="2">
        <v>1</v>
      </c>
    </row>
    <row r="1797" spans="1:2">
      <c r="A1797" s="22">
        <v>129688</v>
      </c>
      <c r="B1797" s="2">
        <v>1</v>
      </c>
    </row>
    <row r="1798" spans="1:2">
      <c r="A1798" s="22">
        <v>129700</v>
      </c>
      <c r="B1798" s="2">
        <v>1</v>
      </c>
    </row>
    <row r="1799" spans="1:2">
      <c r="A1799" s="22">
        <v>129750</v>
      </c>
      <c r="B1799" s="2">
        <v>1</v>
      </c>
    </row>
    <row r="1800" spans="1:2">
      <c r="A1800" s="22">
        <v>129833</v>
      </c>
      <c r="B1800" s="2">
        <v>1</v>
      </c>
    </row>
    <row r="1801" spans="1:2">
      <c r="A1801" s="22">
        <v>129875</v>
      </c>
      <c r="B1801" s="2">
        <v>1</v>
      </c>
    </row>
    <row r="1802" spans="1:2">
      <c r="A1802" s="22">
        <v>129934.078125</v>
      </c>
      <c r="B1802" s="2">
        <v>1</v>
      </c>
    </row>
    <row r="1803" spans="1:2">
      <c r="A1803" s="22">
        <v>129982</v>
      </c>
      <c r="B1803" s="2">
        <v>1</v>
      </c>
    </row>
    <row r="1804" spans="1:2">
      <c r="A1804" s="22">
        <v>130000</v>
      </c>
      <c r="B1804" s="2">
        <v>239</v>
      </c>
    </row>
    <row r="1805" spans="1:2">
      <c r="A1805" s="22">
        <v>130050</v>
      </c>
      <c r="B1805" s="2">
        <v>1</v>
      </c>
    </row>
    <row r="1806" spans="1:2">
      <c r="A1806" s="22">
        <v>130098.5</v>
      </c>
      <c r="B1806" s="2">
        <v>2</v>
      </c>
    </row>
    <row r="1807" spans="1:2">
      <c r="A1807" s="22">
        <v>130103.5</v>
      </c>
      <c r="B1807" s="2">
        <v>1</v>
      </c>
    </row>
    <row r="1808" spans="1:2">
      <c r="A1808" s="22">
        <v>130133.578125</v>
      </c>
      <c r="B1808" s="2">
        <v>1</v>
      </c>
    </row>
    <row r="1809" spans="1:2">
      <c r="A1809" s="22">
        <v>130247.375</v>
      </c>
      <c r="B1809" s="2">
        <v>1</v>
      </c>
    </row>
    <row r="1810" spans="1:2">
      <c r="A1810" s="22">
        <v>130250</v>
      </c>
      <c r="B1810" s="2">
        <v>3</v>
      </c>
    </row>
    <row r="1811" spans="1:2">
      <c r="A1811" s="22">
        <v>130300</v>
      </c>
      <c r="B1811" s="2">
        <v>2</v>
      </c>
    </row>
    <row r="1812" spans="1:2">
      <c r="A1812" s="22">
        <v>130316</v>
      </c>
      <c r="B1812" s="2">
        <v>1</v>
      </c>
    </row>
    <row r="1813" spans="1:2">
      <c r="A1813" s="22">
        <v>130400</v>
      </c>
      <c r="B1813" s="2">
        <v>3</v>
      </c>
    </row>
    <row r="1814" spans="1:2">
      <c r="A1814" s="22">
        <v>130449.5</v>
      </c>
      <c r="B1814" s="2">
        <v>1</v>
      </c>
    </row>
    <row r="1815" spans="1:2">
      <c r="A1815" s="22">
        <v>130500</v>
      </c>
      <c r="B1815" s="2">
        <v>15</v>
      </c>
    </row>
    <row r="1816" spans="1:2">
      <c r="A1816" s="22">
        <v>130700</v>
      </c>
      <c r="B1816" s="2">
        <v>1</v>
      </c>
    </row>
    <row r="1817" spans="1:2">
      <c r="A1817" s="22">
        <v>130750</v>
      </c>
      <c r="B1817" s="2">
        <v>1</v>
      </c>
    </row>
    <row r="1818" spans="1:2">
      <c r="A1818" s="22">
        <v>130800</v>
      </c>
      <c r="B1818" s="2">
        <v>1</v>
      </c>
    </row>
    <row r="1819" spans="1:2">
      <c r="A1819" s="22">
        <v>131000</v>
      </c>
      <c r="B1819" s="2">
        <v>18</v>
      </c>
    </row>
    <row r="1820" spans="1:2">
      <c r="A1820" s="22">
        <v>131085</v>
      </c>
      <c r="B1820" s="2">
        <v>1</v>
      </c>
    </row>
    <row r="1821" spans="1:2">
      <c r="A1821" s="22">
        <v>131100</v>
      </c>
      <c r="B1821" s="2">
        <v>2</v>
      </c>
    </row>
    <row r="1822" spans="1:2">
      <c r="A1822" s="22">
        <v>131193</v>
      </c>
      <c r="B1822" s="2">
        <v>5</v>
      </c>
    </row>
    <row r="1823" spans="1:2">
      <c r="A1823" s="22">
        <v>131300</v>
      </c>
      <c r="B1823" s="2">
        <v>1</v>
      </c>
    </row>
    <row r="1824" spans="1:2">
      <c r="A1824" s="22">
        <v>131456.75</v>
      </c>
      <c r="B1824" s="2">
        <v>1</v>
      </c>
    </row>
    <row r="1825" spans="1:2">
      <c r="A1825" s="22">
        <v>131475.5</v>
      </c>
      <c r="B1825" s="2">
        <v>1</v>
      </c>
    </row>
    <row r="1826" spans="1:2">
      <c r="A1826" s="22">
        <v>131500</v>
      </c>
      <c r="B1826" s="2">
        <v>2</v>
      </c>
    </row>
    <row r="1827" spans="1:2">
      <c r="A1827" s="22">
        <v>131513</v>
      </c>
      <c r="B1827" s="2">
        <v>2</v>
      </c>
    </row>
    <row r="1828" spans="1:2">
      <c r="A1828" s="22">
        <v>131550</v>
      </c>
      <c r="B1828" s="2">
        <v>1</v>
      </c>
    </row>
    <row r="1829" spans="1:2">
      <c r="A1829" s="22">
        <v>131560</v>
      </c>
      <c r="B1829" s="2">
        <v>12</v>
      </c>
    </row>
    <row r="1830" spans="1:2">
      <c r="A1830" s="22">
        <v>131580</v>
      </c>
      <c r="B1830" s="2">
        <v>22</v>
      </c>
    </row>
    <row r="1831" spans="1:2">
      <c r="A1831" s="22">
        <v>131600</v>
      </c>
      <c r="B1831" s="2">
        <v>1</v>
      </c>
    </row>
    <row r="1832" spans="1:2">
      <c r="A1832" s="22">
        <v>131610</v>
      </c>
      <c r="B1832" s="2">
        <v>1</v>
      </c>
    </row>
    <row r="1833" spans="1:2">
      <c r="A1833" s="22">
        <v>131635</v>
      </c>
      <c r="B1833" s="2">
        <v>1</v>
      </c>
    </row>
    <row r="1834" spans="1:2">
      <c r="A1834" s="22">
        <v>131650</v>
      </c>
      <c r="B1834" s="2">
        <v>1</v>
      </c>
    </row>
    <row r="1835" spans="1:2">
      <c r="A1835" s="22">
        <v>131750</v>
      </c>
      <c r="B1835" s="2">
        <v>1</v>
      </c>
    </row>
    <row r="1836" spans="1:2">
      <c r="A1836" s="22">
        <v>131867</v>
      </c>
      <c r="B1836" s="2">
        <v>9</v>
      </c>
    </row>
    <row r="1837" spans="1:2">
      <c r="A1837" s="22">
        <v>131890</v>
      </c>
      <c r="B1837" s="2">
        <v>2</v>
      </c>
    </row>
    <row r="1838" spans="1:2">
      <c r="A1838" s="22">
        <v>131900</v>
      </c>
      <c r="B1838" s="2">
        <v>10</v>
      </c>
    </row>
    <row r="1839" spans="1:2">
      <c r="A1839" s="22">
        <v>131971</v>
      </c>
      <c r="B1839" s="2">
        <v>1</v>
      </c>
    </row>
    <row r="1840" spans="1:2">
      <c r="A1840" s="22">
        <v>132000</v>
      </c>
      <c r="B1840" s="2">
        <v>5</v>
      </c>
    </row>
    <row r="1841" spans="1:2">
      <c r="A1841" s="22">
        <v>132080</v>
      </c>
      <c r="B1841" s="2">
        <v>1</v>
      </c>
    </row>
    <row r="1842" spans="1:2">
      <c r="A1842" s="22">
        <v>132121.6875</v>
      </c>
      <c r="B1842" s="2">
        <v>1</v>
      </c>
    </row>
    <row r="1843" spans="1:2">
      <c r="A1843" s="22">
        <v>132128.1875</v>
      </c>
      <c r="B1843" s="2">
        <v>1</v>
      </c>
    </row>
    <row r="1844" spans="1:2">
      <c r="A1844" s="22">
        <v>132150</v>
      </c>
      <c r="B1844" s="2">
        <v>2</v>
      </c>
    </row>
    <row r="1845" spans="1:2">
      <c r="A1845" s="22">
        <v>132166</v>
      </c>
      <c r="B1845" s="2">
        <v>1</v>
      </c>
    </row>
    <row r="1846" spans="1:2">
      <c r="A1846" s="22">
        <v>132315</v>
      </c>
      <c r="B1846" s="2">
        <v>3</v>
      </c>
    </row>
    <row r="1847" spans="1:2">
      <c r="A1847" s="22">
        <v>132367</v>
      </c>
      <c r="B1847" s="2">
        <v>3</v>
      </c>
    </row>
    <row r="1848" spans="1:2">
      <c r="A1848" s="22">
        <v>132368</v>
      </c>
      <c r="B1848" s="2">
        <v>23</v>
      </c>
    </row>
    <row r="1849" spans="1:2">
      <c r="A1849" s="22">
        <v>132410</v>
      </c>
      <c r="B1849" s="2">
        <v>1</v>
      </c>
    </row>
    <row r="1850" spans="1:2">
      <c r="A1850" s="22">
        <v>132500</v>
      </c>
      <c r="B1850" s="2">
        <v>105</v>
      </c>
    </row>
    <row r="1851" spans="1:2">
      <c r="A1851" s="22">
        <v>132612</v>
      </c>
      <c r="B1851" s="2">
        <v>1</v>
      </c>
    </row>
    <row r="1852" spans="1:2">
      <c r="A1852" s="22">
        <v>132650</v>
      </c>
      <c r="B1852" s="2">
        <v>2</v>
      </c>
    </row>
    <row r="1853" spans="1:2">
      <c r="A1853" s="22">
        <v>132662</v>
      </c>
      <c r="B1853" s="2">
        <v>1</v>
      </c>
    </row>
    <row r="1854" spans="1:2">
      <c r="A1854" s="22">
        <v>132798.78125</v>
      </c>
      <c r="B1854" s="2">
        <v>1</v>
      </c>
    </row>
    <row r="1855" spans="1:2">
      <c r="A1855" s="22">
        <v>132884</v>
      </c>
      <c r="B1855" s="2">
        <v>2</v>
      </c>
    </row>
    <row r="1856" spans="1:2">
      <c r="A1856" s="22">
        <v>132900</v>
      </c>
      <c r="B1856" s="2">
        <v>1</v>
      </c>
    </row>
    <row r="1857" spans="1:2">
      <c r="A1857" s="22">
        <v>132925.5</v>
      </c>
      <c r="B1857" s="2">
        <v>1</v>
      </c>
    </row>
    <row r="1858" spans="1:2">
      <c r="A1858" s="22">
        <v>132950</v>
      </c>
      <c r="B1858" s="2">
        <v>1</v>
      </c>
    </row>
    <row r="1859" spans="1:2">
      <c r="A1859" s="22">
        <v>133000</v>
      </c>
      <c r="B1859" s="2">
        <v>38</v>
      </c>
    </row>
    <row r="1860" spans="1:2">
      <c r="A1860" s="22">
        <v>133137</v>
      </c>
      <c r="B1860" s="2">
        <v>1</v>
      </c>
    </row>
    <row r="1861" spans="1:2">
      <c r="A1861" s="22">
        <v>133141.5</v>
      </c>
      <c r="B1861" s="2">
        <v>2</v>
      </c>
    </row>
    <row r="1862" spans="1:2">
      <c r="A1862" s="22">
        <v>133250</v>
      </c>
      <c r="B1862" s="2">
        <v>2</v>
      </c>
    </row>
    <row r="1863" spans="1:2">
      <c r="A1863" s="22">
        <v>133285</v>
      </c>
      <c r="B1863" s="2">
        <v>2</v>
      </c>
    </row>
    <row r="1864" spans="1:2">
      <c r="A1864" s="22">
        <v>133340</v>
      </c>
      <c r="B1864" s="2">
        <v>4</v>
      </c>
    </row>
    <row r="1865" spans="1:2">
      <c r="A1865" s="22">
        <v>133400</v>
      </c>
      <c r="B1865" s="2">
        <v>1</v>
      </c>
    </row>
    <row r="1866" spans="1:2">
      <c r="A1866" s="22">
        <v>133468</v>
      </c>
      <c r="B1866" s="2">
        <v>1</v>
      </c>
    </row>
    <row r="1867" spans="1:2">
      <c r="A1867" s="22">
        <v>133500</v>
      </c>
      <c r="B1867" s="2">
        <v>24</v>
      </c>
    </row>
    <row r="1868" spans="1:2">
      <c r="A1868" s="22">
        <v>133600</v>
      </c>
      <c r="B1868" s="2">
        <v>1</v>
      </c>
    </row>
    <row r="1869" spans="1:2">
      <c r="A1869" s="22">
        <v>133850.5</v>
      </c>
      <c r="B1869" s="2">
        <v>5</v>
      </c>
    </row>
    <row r="1870" spans="1:2">
      <c r="A1870" s="22">
        <v>133900</v>
      </c>
      <c r="B1870" s="2">
        <v>3</v>
      </c>
    </row>
    <row r="1871" spans="1:2">
      <c r="A1871" s="22">
        <v>134000</v>
      </c>
      <c r="B1871" s="2">
        <v>19</v>
      </c>
    </row>
    <row r="1872" spans="1:2">
      <c r="A1872" s="22">
        <v>134040</v>
      </c>
      <c r="B1872" s="2">
        <v>1</v>
      </c>
    </row>
    <row r="1873" spans="1:2">
      <c r="A1873" s="22">
        <v>134132.5</v>
      </c>
      <c r="B1873" s="2">
        <v>1</v>
      </c>
    </row>
    <row r="1874" spans="1:2">
      <c r="A1874" s="22">
        <v>134241</v>
      </c>
      <c r="B1874" s="2">
        <v>31</v>
      </c>
    </row>
    <row r="1875" spans="1:2">
      <c r="A1875" s="22">
        <v>134300</v>
      </c>
      <c r="B1875" s="2">
        <v>1</v>
      </c>
    </row>
    <row r="1876" spans="1:2">
      <c r="A1876" s="22">
        <v>134415</v>
      </c>
      <c r="B1876" s="2">
        <v>1</v>
      </c>
    </row>
    <row r="1877" spans="1:2">
      <c r="A1877" s="22">
        <v>134437.5</v>
      </c>
      <c r="B1877" s="2">
        <v>1</v>
      </c>
    </row>
    <row r="1878" spans="1:2">
      <c r="A1878" s="22">
        <v>134500</v>
      </c>
      <c r="B1878" s="2">
        <v>1</v>
      </c>
    </row>
    <row r="1879" spans="1:2">
      <c r="A1879" s="22">
        <v>134550</v>
      </c>
      <c r="B1879" s="2">
        <v>1</v>
      </c>
    </row>
    <row r="1880" spans="1:2">
      <c r="A1880" s="22">
        <v>134749</v>
      </c>
      <c r="B1880" s="2">
        <v>1</v>
      </c>
    </row>
    <row r="1881" spans="1:2">
      <c r="A1881" s="22">
        <v>134775</v>
      </c>
      <c r="B1881" s="2">
        <v>2</v>
      </c>
    </row>
    <row r="1882" spans="1:2">
      <c r="A1882" s="22">
        <v>134840</v>
      </c>
      <c r="B1882" s="2">
        <v>1</v>
      </c>
    </row>
    <row r="1883" spans="1:2">
      <c r="A1883" s="22">
        <v>134984</v>
      </c>
      <c r="B1883" s="2">
        <v>1</v>
      </c>
    </row>
    <row r="1884" spans="1:2">
      <c r="A1884" s="22">
        <v>134995</v>
      </c>
      <c r="B1884" s="2">
        <v>1</v>
      </c>
    </row>
    <row r="1885" spans="1:2">
      <c r="A1885" s="22">
        <v>135000</v>
      </c>
      <c r="B1885" s="2">
        <v>261</v>
      </c>
    </row>
    <row r="1886" spans="1:2">
      <c r="A1886" s="22">
        <v>135125</v>
      </c>
      <c r="B1886" s="2">
        <v>1</v>
      </c>
    </row>
    <row r="1887" spans="1:2">
      <c r="A1887" s="22">
        <v>135144.5</v>
      </c>
      <c r="B1887" s="2">
        <v>14</v>
      </c>
    </row>
    <row r="1888" spans="1:2">
      <c r="A1888" s="22">
        <v>135180</v>
      </c>
      <c r="B1888" s="2">
        <v>1</v>
      </c>
    </row>
    <row r="1889" spans="1:2">
      <c r="A1889" s="22">
        <v>135233.34375</v>
      </c>
      <c r="B1889" s="2">
        <v>1</v>
      </c>
    </row>
    <row r="1890" spans="1:2">
      <c r="A1890" s="22">
        <v>135356</v>
      </c>
      <c r="B1890" s="2">
        <v>1</v>
      </c>
    </row>
    <row r="1891" spans="1:2">
      <c r="A1891" s="22">
        <v>135419.71875</v>
      </c>
      <c r="B1891" s="2">
        <v>1</v>
      </c>
    </row>
    <row r="1892" spans="1:2">
      <c r="A1892" s="22">
        <v>135500</v>
      </c>
      <c r="B1892" s="2">
        <v>13</v>
      </c>
    </row>
    <row r="1893" spans="1:2">
      <c r="A1893" s="22">
        <v>135519</v>
      </c>
      <c r="B1893" s="2">
        <v>10</v>
      </c>
    </row>
    <row r="1894" spans="1:2">
      <c r="A1894" s="22">
        <v>135519.796875</v>
      </c>
      <c r="B1894" s="2">
        <v>1</v>
      </c>
    </row>
    <row r="1895" spans="1:2">
      <c r="A1895" s="22">
        <v>135600</v>
      </c>
      <c r="B1895" s="2">
        <v>3</v>
      </c>
    </row>
    <row r="1896" spans="1:2">
      <c r="A1896" s="22">
        <v>135650.5</v>
      </c>
      <c r="B1896" s="2">
        <v>1</v>
      </c>
    </row>
    <row r="1897" spans="1:2">
      <c r="A1897" s="22">
        <v>135720</v>
      </c>
      <c r="B1897" s="2">
        <v>2</v>
      </c>
    </row>
    <row r="1898" spans="1:2">
      <c r="A1898" s="22">
        <v>135842</v>
      </c>
      <c r="B1898" s="2">
        <v>1</v>
      </c>
    </row>
    <row r="1899" spans="1:2">
      <c r="A1899" s="22">
        <v>135930.5</v>
      </c>
      <c r="B1899" s="2">
        <v>1</v>
      </c>
    </row>
    <row r="1900" spans="1:2">
      <c r="A1900" s="22">
        <v>135938.5</v>
      </c>
      <c r="B1900" s="2">
        <v>1</v>
      </c>
    </row>
    <row r="1901" spans="1:2">
      <c r="A1901" s="22">
        <v>136000</v>
      </c>
      <c r="B1901" s="2">
        <v>22</v>
      </c>
    </row>
    <row r="1902" spans="1:2">
      <c r="A1902" s="22">
        <v>136100</v>
      </c>
      <c r="B1902" s="2">
        <v>1</v>
      </c>
    </row>
    <row r="1903" spans="1:2">
      <c r="A1903" s="22">
        <v>136125</v>
      </c>
      <c r="B1903" s="2">
        <v>1</v>
      </c>
    </row>
    <row r="1904" spans="1:2">
      <c r="A1904" s="22">
        <v>136250</v>
      </c>
      <c r="B1904" s="2">
        <v>1</v>
      </c>
    </row>
    <row r="1905" spans="1:2">
      <c r="A1905" s="22">
        <v>136323</v>
      </c>
      <c r="B1905" s="2">
        <v>1</v>
      </c>
    </row>
    <row r="1906" spans="1:2">
      <c r="A1906" s="22">
        <v>136369.5</v>
      </c>
      <c r="B1906" s="2">
        <v>1</v>
      </c>
    </row>
    <row r="1907" spans="1:2">
      <c r="A1907" s="22">
        <v>136384.5</v>
      </c>
      <c r="B1907" s="2">
        <v>1</v>
      </c>
    </row>
    <row r="1908" spans="1:2">
      <c r="A1908" s="22">
        <v>136400</v>
      </c>
      <c r="B1908" s="2">
        <v>14</v>
      </c>
    </row>
    <row r="1909" spans="1:2">
      <c r="A1909" s="22">
        <v>136500</v>
      </c>
      <c r="B1909" s="2">
        <v>11</v>
      </c>
    </row>
    <row r="1910" spans="1:2">
      <c r="A1910" s="22">
        <v>136656</v>
      </c>
      <c r="B1910" s="2">
        <v>1</v>
      </c>
    </row>
    <row r="1911" spans="1:2">
      <c r="A1911" s="22">
        <v>136735</v>
      </c>
      <c r="B1911" s="2">
        <v>1</v>
      </c>
    </row>
    <row r="1912" spans="1:2">
      <c r="A1912" s="22">
        <v>136793</v>
      </c>
      <c r="B1912" s="2">
        <v>2</v>
      </c>
    </row>
    <row r="1913" spans="1:2">
      <c r="A1913" s="22">
        <v>136849</v>
      </c>
      <c r="B1913" s="2">
        <v>1</v>
      </c>
    </row>
    <row r="1914" spans="1:2">
      <c r="A1914" s="22">
        <v>136875</v>
      </c>
      <c r="B1914" s="2">
        <v>6</v>
      </c>
    </row>
    <row r="1915" spans="1:2">
      <c r="A1915" s="22">
        <v>136950</v>
      </c>
      <c r="B1915" s="2">
        <v>1</v>
      </c>
    </row>
    <row r="1916" spans="1:2">
      <c r="A1916" s="22">
        <v>136980</v>
      </c>
      <c r="B1916" s="2">
        <v>1</v>
      </c>
    </row>
    <row r="1917" spans="1:2">
      <c r="A1917" s="22">
        <v>137000</v>
      </c>
      <c r="B1917" s="2">
        <v>15</v>
      </c>
    </row>
    <row r="1918" spans="1:2">
      <c r="A1918" s="22">
        <v>137110</v>
      </c>
      <c r="B1918" s="2">
        <v>1</v>
      </c>
    </row>
    <row r="1919" spans="1:2">
      <c r="A1919" s="22">
        <v>137112.5</v>
      </c>
      <c r="B1919" s="2">
        <v>1</v>
      </c>
    </row>
    <row r="1920" spans="1:2">
      <c r="A1920" s="22">
        <v>137142</v>
      </c>
      <c r="B1920" s="2">
        <v>1</v>
      </c>
    </row>
    <row r="1921" spans="1:2">
      <c r="A1921" s="22">
        <v>137150</v>
      </c>
      <c r="B1921" s="2">
        <v>1</v>
      </c>
    </row>
    <row r="1922" spans="1:2">
      <c r="A1922" s="22">
        <v>137280</v>
      </c>
      <c r="B1922" s="2">
        <v>2</v>
      </c>
    </row>
    <row r="1923" spans="1:2">
      <c r="A1923" s="22">
        <v>137290.484375</v>
      </c>
      <c r="B1923" s="2">
        <v>1</v>
      </c>
    </row>
    <row r="1924" spans="1:2">
      <c r="A1924" s="22">
        <v>137295</v>
      </c>
      <c r="B1924" s="2">
        <v>1</v>
      </c>
    </row>
    <row r="1925" spans="1:2">
      <c r="A1925" s="22">
        <v>137320.3125</v>
      </c>
      <c r="B1925" s="2">
        <v>1</v>
      </c>
    </row>
    <row r="1926" spans="1:2">
      <c r="A1926" s="22">
        <v>137388.5</v>
      </c>
      <c r="B1926" s="2">
        <v>1</v>
      </c>
    </row>
    <row r="1927" spans="1:2">
      <c r="A1927" s="22">
        <v>137438</v>
      </c>
      <c r="B1927" s="2">
        <v>1</v>
      </c>
    </row>
    <row r="1928" spans="1:2">
      <c r="A1928" s="22">
        <v>137458</v>
      </c>
      <c r="B1928" s="2">
        <v>1</v>
      </c>
    </row>
    <row r="1929" spans="1:2">
      <c r="A1929" s="22">
        <v>137491.125</v>
      </c>
      <c r="B1929" s="2">
        <v>1</v>
      </c>
    </row>
    <row r="1930" spans="1:2">
      <c r="A1930" s="22">
        <v>137500</v>
      </c>
      <c r="B1930" s="2">
        <v>110</v>
      </c>
    </row>
    <row r="1931" spans="1:2">
      <c r="A1931" s="22">
        <v>137532.28125</v>
      </c>
      <c r="B1931" s="2">
        <v>1</v>
      </c>
    </row>
    <row r="1932" spans="1:2">
      <c r="A1932" s="22">
        <v>137533.703125</v>
      </c>
      <c r="B1932" s="2">
        <v>1</v>
      </c>
    </row>
    <row r="1933" spans="1:2">
      <c r="A1933" s="22">
        <v>137536.3125</v>
      </c>
      <c r="B1933" s="2">
        <v>1</v>
      </c>
    </row>
    <row r="1934" spans="1:2">
      <c r="A1934" s="22">
        <v>137610</v>
      </c>
      <c r="B1934" s="2">
        <v>14</v>
      </c>
    </row>
    <row r="1935" spans="1:2">
      <c r="A1935" s="22">
        <v>137650</v>
      </c>
      <c r="B1935" s="2">
        <v>1</v>
      </c>
    </row>
    <row r="1936" spans="1:2">
      <c r="A1936" s="22">
        <v>137825</v>
      </c>
      <c r="B1936" s="2">
        <v>4</v>
      </c>
    </row>
    <row r="1937" spans="1:2">
      <c r="A1937" s="22">
        <v>137875</v>
      </c>
      <c r="B1937" s="2">
        <v>1</v>
      </c>
    </row>
    <row r="1938" spans="1:2">
      <c r="A1938" s="22">
        <v>138000</v>
      </c>
      <c r="B1938" s="2">
        <v>13</v>
      </c>
    </row>
    <row r="1939" spans="1:2">
      <c r="A1939" s="22">
        <v>138100</v>
      </c>
      <c r="B1939" s="2">
        <v>1</v>
      </c>
    </row>
    <row r="1940" spans="1:2">
      <c r="A1940" s="22">
        <v>138200</v>
      </c>
      <c r="B1940" s="2">
        <v>13</v>
      </c>
    </row>
    <row r="1941" spans="1:2">
      <c r="A1941" s="22">
        <v>138328</v>
      </c>
      <c r="B1941" s="2">
        <v>1</v>
      </c>
    </row>
    <row r="1942" spans="1:2">
      <c r="A1942" s="22">
        <v>138450</v>
      </c>
      <c r="B1942" s="2">
        <v>1</v>
      </c>
    </row>
    <row r="1943" spans="1:2">
      <c r="A1943" s="22">
        <v>138500</v>
      </c>
      <c r="B1943" s="2">
        <v>15</v>
      </c>
    </row>
    <row r="1944" spans="1:2">
      <c r="A1944" s="22">
        <v>138516</v>
      </c>
      <c r="B1944" s="2">
        <v>4</v>
      </c>
    </row>
    <row r="1945" spans="1:2">
      <c r="A1945" s="22">
        <v>138594</v>
      </c>
      <c r="B1945" s="2">
        <v>1</v>
      </c>
    </row>
    <row r="1946" spans="1:2">
      <c r="A1946" s="22">
        <v>138615</v>
      </c>
      <c r="B1946" s="2">
        <v>8</v>
      </c>
    </row>
    <row r="1947" spans="1:2">
      <c r="A1947" s="22">
        <v>138640</v>
      </c>
      <c r="B1947" s="2">
        <v>8</v>
      </c>
    </row>
    <row r="1948" spans="1:2">
      <c r="A1948" s="22">
        <v>138750</v>
      </c>
      <c r="B1948" s="2">
        <v>3</v>
      </c>
    </row>
    <row r="1949" spans="1:2">
      <c r="A1949" s="22">
        <v>138775</v>
      </c>
      <c r="B1949" s="2">
        <v>1</v>
      </c>
    </row>
    <row r="1950" spans="1:2">
      <c r="A1950" s="22">
        <v>138937.5</v>
      </c>
      <c r="B1950" s="2">
        <v>2</v>
      </c>
    </row>
    <row r="1951" spans="1:2">
      <c r="A1951" s="22">
        <v>139000</v>
      </c>
      <c r="B1951" s="2">
        <v>12</v>
      </c>
    </row>
    <row r="1952" spans="1:2">
      <c r="A1952" s="22">
        <v>139216</v>
      </c>
      <c r="B1952" s="2">
        <v>13</v>
      </c>
    </row>
    <row r="1953" spans="1:2">
      <c r="A1953" s="22">
        <v>139246.5</v>
      </c>
      <c r="B1953" s="2">
        <v>1</v>
      </c>
    </row>
    <row r="1954" spans="1:2">
      <c r="A1954" s="22">
        <v>139322</v>
      </c>
      <c r="B1954" s="2">
        <v>1</v>
      </c>
    </row>
    <row r="1955" spans="1:2">
      <c r="A1955" s="22">
        <v>139395</v>
      </c>
      <c r="B1955" s="2">
        <v>1</v>
      </c>
    </row>
    <row r="1956" spans="1:2">
      <c r="A1956" s="22">
        <v>139412.5</v>
      </c>
      <c r="B1956" s="2">
        <v>1</v>
      </c>
    </row>
    <row r="1957" spans="1:2">
      <c r="A1957" s="22">
        <v>139500</v>
      </c>
      <c r="B1957" s="2">
        <v>6</v>
      </c>
    </row>
    <row r="1958" spans="1:2">
      <c r="A1958" s="22">
        <v>139526</v>
      </c>
      <c r="B1958" s="2">
        <v>1</v>
      </c>
    </row>
    <row r="1959" spans="1:2">
      <c r="A1959" s="22">
        <v>139539.5</v>
      </c>
      <c r="B1959" s="2">
        <v>2</v>
      </c>
    </row>
    <row r="1960" spans="1:2">
      <c r="A1960" s="22">
        <v>139815.984375</v>
      </c>
      <c r="B1960" s="2">
        <v>1</v>
      </c>
    </row>
    <row r="1961" spans="1:2">
      <c r="A1961" s="22">
        <v>139860</v>
      </c>
      <c r="B1961" s="2">
        <v>3</v>
      </c>
    </row>
    <row r="1962" spans="1:2">
      <c r="A1962" s="22">
        <v>139900</v>
      </c>
      <c r="B1962" s="2">
        <v>1</v>
      </c>
    </row>
    <row r="1963" spans="1:2">
      <c r="A1963" s="22">
        <v>139964</v>
      </c>
      <c r="B1963" s="2">
        <v>1</v>
      </c>
    </row>
    <row r="1964" spans="1:2">
      <c r="A1964" s="22">
        <v>140000</v>
      </c>
      <c r="B1964" s="2">
        <v>321</v>
      </c>
    </row>
    <row r="1965" spans="1:2">
      <c r="A1965" s="22">
        <v>140010</v>
      </c>
      <c r="B1965" s="2">
        <v>1</v>
      </c>
    </row>
    <row r="1966" spans="1:2">
      <c r="A1966" s="22">
        <v>140062.5</v>
      </c>
      <c r="B1966" s="2">
        <v>9</v>
      </c>
    </row>
    <row r="1967" spans="1:2">
      <c r="A1967" s="22">
        <v>140122</v>
      </c>
      <c r="B1967" s="2">
        <v>1</v>
      </c>
    </row>
    <row r="1968" spans="1:2">
      <c r="A1968" s="22">
        <v>140152.5</v>
      </c>
      <c r="B1968" s="2">
        <v>1</v>
      </c>
    </row>
    <row r="1969" spans="1:2">
      <c r="A1969" s="22">
        <v>140250.5</v>
      </c>
      <c r="B1969" s="2">
        <v>1</v>
      </c>
    </row>
    <row r="1970" spans="1:2">
      <c r="A1970" s="22">
        <v>140350</v>
      </c>
      <c r="B1970" s="2">
        <v>1</v>
      </c>
    </row>
    <row r="1971" spans="1:2">
      <c r="A1971" s="22">
        <v>140359</v>
      </c>
      <c r="B1971" s="2">
        <v>1</v>
      </c>
    </row>
    <row r="1972" spans="1:2">
      <c r="A1972" s="22">
        <v>140452</v>
      </c>
      <c r="B1972" s="2">
        <v>1</v>
      </c>
    </row>
    <row r="1973" spans="1:2">
      <c r="A1973" s="22">
        <v>140500</v>
      </c>
      <c r="B1973" s="2">
        <v>12</v>
      </c>
    </row>
    <row r="1974" spans="1:2">
      <c r="A1974" s="22">
        <v>140629.203125</v>
      </c>
      <c r="B1974" s="2">
        <v>1</v>
      </c>
    </row>
    <row r="1975" spans="1:2">
      <c r="A1975" s="22">
        <v>140875</v>
      </c>
      <c r="B1975" s="2">
        <v>2</v>
      </c>
    </row>
    <row r="1976" spans="1:2">
      <c r="A1976" s="22">
        <v>140882.5</v>
      </c>
      <c r="B1976" s="2">
        <v>4</v>
      </c>
    </row>
    <row r="1977" spans="1:2">
      <c r="A1977" s="22">
        <v>140904.5</v>
      </c>
      <c r="B1977" s="2">
        <v>3</v>
      </c>
    </row>
    <row r="1978" spans="1:2">
      <c r="A1978" s="22">
        <v>140998</v>
      </c>
      <c r="B1978" s="2">
        <v>6</v>
      </c>
    </row>
    <row r="1979" spans="1:2">
      <c r="A1979" s="22">
        <v>141000</v>
      </c>
      <c r="B1979" s="2">
        <v>19</v>
      </c>
    </row>
    <row r="1980" spans="1:2">
      <c r="A1980" s="22">
        <v>141235</v>
      </c>
      <c r="B1980" s="2">
        <v>1</v>
      </c>
    </row>
    <row r="1981" spans="1:2">
      <c r="A1981" s="22">
        <v>141241</v>
      </c>
      <c r="B1981" s="2">
        <v>1</v>
      </c>
    </row>
    <row r="1982" spans="1:2">
      <c r="A1982" s="22">
        <v>141303</v>
      </c>
      <c r="B1982" s="2">
        <v>1</v>
      </c>
    </row>
    <row r="1983" spans="1:2">
      <c r="A1983" s="22">
        <v>141341.5</v>
      </c>
      <c r="B1983" s="2">
        <v>1</v>
      </c>
    </row>
    <row r="1984" spans="1:2">
      <c r="A1984" s="22">
        <v>141400</v>
      </c>
      <c r="B1984" s="2">
        <v>2</v>
      </c>
    </row>
    <row r="1985" spans="1:2">
      <c r="A1985" s="22">
        <v>141420</v>
      </c>
      <c r="B1985" s="2">
        <v>1</v>
      </c>
    </row>
    <row r="1986" spans="1:2">
      <c r="A1986" s="22">
        <v>141500</v>
      </c>
      <c r="B1986" s="2">
        <v>9</v>
      </c>
    </row>
    <row r="1987" spans="1:2">
      <c r="A1987" s="22">
        <v>141511</v>
      </c>
      <c r="B1987" s="2">
        <v>1</v>
      </c>
    </row>
    <row r="1988" spans="1:2">
      <c r="A1988" s="22">
        <v>141558.5</v>
      </c>
      <c r="B1988" s="2">
        <v>2</v>
      </c>
    </row>
    <row r="1989" spans="1:2">
      <c r="A1989" s="22">
        <v>141925</v>
      </c>
      <c r="B1989" s="2">
        <v>1</v>
      </c>
    </row>
    <row r="1990" spans="1:2">
      <c r="A1990" s="22">
        <v>141951.5</v>
      </c>
      <c r="B1990" s="2">
        <v>2</v>
      </c>
    </row>
    <row r="1991" spans="1:2">
      <c r="A1991" s="22">
        <v>142000</v>
      </c>
      <c r="B1991" s="2">
        <v>5</v>
      </c>
    </row>
    <row r="1992" spans="1:2">
      <c r="A1992" s="22">
        <v>142025</v>
      </c>
      <c r="B1992" s="2">
        <v>1</v>
      </c>
    </row>
    <row r="1993" spans="1:2">
      <c r="A1993" s="22">
        <v>142045</v>
      </c>
      <c r="B1993" s="2">
        <v>8</v>
      </c>
    </row>
    <row r="1994" spans="1:2">
      <c r="A1994" s="22">
        <v>142052</v>
      </c>
      <c r="B1994" s="2">
        <v>1</v>
      </c>
    </row>
    <row r="1995" spans="1:2">
      <c r="A1995" s="22">
        <v>142088.5</v>
      </c>
      <c r="B1995" s="2">
        <v>1</v>
      </c>
    </row>
    <row r="1996" spans="1:2">
      <c r="A1996" s="22">
        <v>142200</v>
      </c>
      <c r="B1996" s="2">
        <v>2</v>
      </c>
    </row>
    <row r="1997" spans="1:2">
      <c r="A1997" s="22">
        <v>142225</v>
      </c>
      <c r="B1997" s="2">
        <v>1</v>
      </c>
    </row>
    <row r="1998" spans="1:2">
      <c r="A1998" s="22">
        <v>142397</v>
      </c>
      <c r="B1998" s="2">
        <v>1</v>
      </c>
    </row>
    <row r="1999" spans="1:2">
      <c r="A1999" s="22">
        <v>142428</v>
      </c>
      <c r="B1999" s="2">
        <v>1</v>
      </c>
    </row>
    <row r="2000" spans="1:2">
      <c r="A2000" s="22">
        <v>142430</v>
      </c>
      <c r="B2000" s="2">
        <v>1</v>
      </c>
    </row>
    <row r="2001" spans="1:2">
      <c r="A2001" s="22">
        <v>142500</v>
      </c>
      <c r="B2001" s="2">
        <v>49</v>
      </c>
    </row>
    <row r="2002" spans="1:2">
      <c r="A2002" s="22">
        <v>142501</v>
      </c>
      <c r="B2002" s="2">
        <v>1</v>
      </c>
    </row>
    <row r="2003" spans="1:2">
      <c r="A2003" s="22">
        <v>142550</v>
      </c>
      <c r="B2003" s="2">
        <v>1</v>
      </c>
    </row>
    <row r="2004" spans="1:2">
      <c r="A2004" s="22">
        <v>142809</v>
      </c>
      <c r="B2004" s="2">
        <v>1</v>
      </c>
    </row>
    <row r="2005" spans="1:2">
      <c r="A2005" s="22">
        <v>143000</v>
      </c>
      <c r="B2005" s="2">
        <v>18</v>
      </c>
    </row>
    <row r="2006" spans="1:2">
      <c r="A2006" s="22">
        <v>143304</v>
      </c>
      <c r="B2006" s="2">
        <v>1</v>
      </c>
    </row>
    <row r="2007" spans="1:2">
      <c r="A2007" s="22">
        <v>143310.59375</v>
      </c>
      <c r="B2007" s="2">
        <v>1</v>
      </c>
    </row>
    <row r="2008" spans="1:2">
      <c r="A2008" s="22">
        <v>143400.5</v>
      </c>
      <c r="B2008" s="2">
        <v>1</v>
      </c>
    </row>
    <row r="2009" spans="1:2">
      <c r="A2009" s="22">
        <v>143500</v>
      </c>
      <c r="B2009" s="2">
        <v>10</v>
      </c>
    </row>
    <row r="2010" spans="1:2">
      <c r="A2010" s="22">
        <v>143503</v>
      </c>
      <c r="B2010" s="2">
        <v>1</v>
      </c>
    </row>
    <row r="2011" spans="1:2">
      <c r="A2011" s="22">
        <v>143800</v>
      </c>
      <c r="B2011" s="2">
        <v>1</v>
      </c>
    </row>
    <row r="2012" spans="1:2">
      <c r="A2012" s="22">
        <v>143877</v>
      </c>
      <c r="B2012" s="2">
        <v>1</v>
      </c>
    </row>
    <row r="2013" spans="1:2">
      <c r="A2013" s="22">
        <v>144000</v>
      </c>
      <c r="B2013" s="2">
        <v>7</v>
      </c>
    </row>
    <row r="2014" spans="1:2">
      <c r="A2014" s="22">
        <v>144234</v>
      </c>
      <c r="B2014" s="2">
        <v>2</v>
      </c>
    </row>
    <row r="2015" spans="1:2">
      <c r="A2015" s="22">
        <v>144411</v>
      </c>
      <c r="B2015" s="2">
        <v>1</v>
      </c>
    </row>
    <row r="2016" spans="1:2">
      <c r="A2016" s="22">
        <v>144435.234375</v>
      </c>
      <c r="B2016" s="2">
        <v>1</v>
      </c>
    </row>
    <row r="2017" spans="1:2">
      <c r="A2017" s="22">
        <v>144481.5</v>
      </c>
      <c r="B2017" s="2">
        <v>6</v>
      </c>
    </row>
    <row r="2018" spans="1:2">
      <c r="A2018" s="22">
        <v>144500</v>
      </c>
      <c r="B2018" s="2">
        <v>8</v>
      </c>
    </row>
    <row r="2019" spans="1:2">
      <c r="A2019" s="22">
        <v>144540</v>
      </c>
      <c r="B2019" s="2">
        <v>1</v>
      </c>
    </row>
    <row r="2020" spans="1:2">
      <c r="A2020" s="22">
        <v>144820</v>
      </c>
      <c r="B2020" s="2">
        <v>1</v>
      </c>
    </row>
    <row r="2021" spans="1:2">
      <c r="A2021" s="22">
        <v>144825</v>
      </c>
      <c r="B2021" s="2">
        <v>1</v>
      </c>
    </row>
    <row r="2022" spans="1:2">
      <c r="A2022" s="22">
        <v>144850</v>
      </c>
      <c r="B2022" s="2">
        <v>1</v>
      </c>
    </row>
    <row r="2023" spans="1:2">
      <c r="A2023" s="22">
        <v>144880.5</v>
      </c>
      <c r="B2023" s="2">
        <v>1</v>
      </c>
    </row>
    <row r="2024" spans="1:2">
      <c r="A2024" s="22">
        <v>145000</v>
      </c>
      <c r="B2024" s="2">
        <v>213</v>
      </c>
    </row>
    <row r="2025" spans="1:2">
      <c r="A2025" s="22">
        <v>145188</v>
      </c>
      <c r="B2025" s="2">
        <v>1</v>
      </c>
    </row>
    <row r="2026" spans="1:2">
      <c r="A2026" s="22">
        <v>145250</v>
      </c>
      <c r="B2026" s="2">
        <v>1</v>
      </c>
    </row>
    <row r="2027" spans="1:2">
      <c r="A2027" s="22">
        <v>145257</v>
      </c>
      <c r="B2027" s="2">
        <v>1</v>
      </c>
    </row>
    <row r="2028" spans="1:2">
      <c r="A2028" s="22">
        <v>145289</v>
      </c>
      <c r="B2028" s="2">
        <v>1</v>
      </c>
    </row>
    <row r="2029" spans="1:2">
      <c r="A2029" s="22">
        <v>145476</v>
      </c>
      <c r="B2029" s="2">
        <v>1</v>
      </c>
    </row>
    <row r="2030" spans="1:2">
      <c r="A2030" s="22">
        <v>145500</v>
      </c>
      <c r="B2030" s="2">
        <v>28</v>
      </c>
    </row>
    <row r="2031" spans="1:2">
      <c r="A2031" s="22">
        <v>145513.453125</v>
      </c>
      <c r="B2031" s="2">
        <v>1</v>
      </c>
    </row>
    <row r="2032" spans="1:2">
      <c r="A2032" s="22">
        <v>145556.5</v>
      </c>
      <c r="B2032" s="2">
        <v>1</v>
      </c>
    </row>
    <row r="2033" spans="1:2">
      <c r="A2033" s="22">
        <v>145570</v>
      </c>
      <c r="B2033" s="2">
        <v>1</v>
      </c>
    </row>
    <row r="2034" spans="1:2">
      <c r="A2034" s="22">
        <v>145877.5</v>
      </c>
      <c r="B2034" s="2">
        <v>1</v>
      </c>
    </row>
    <row r="2035" spans="1:2">
      <c r="A2035" s="22">
        <v>145888.5</v>
      </c>
      <c r="B2035" s="2">
        <v>1</v>
      </c>
    </row>
    <row r="2036" spans="1:2">
      <c r="A2036" s="22">
        <v>145900.59375</v>
      </c>
      <c r="B2036" s="2">
        <v>1</v>
      </c>
    </row>
    <row r="2037" spans="1:2">
      <c r="A2037" s="22">
        <v>146000</v>
      </c>
      <c r="B2037" s="2">
        <v>30</v>
      </c>
    </row>
    <row r="2038" spans="1:2">
      <c r="A2038" s="22">
        <v>146100</v>
      </c>
      <c r="B2038" s="2">
        <v>6</v>
      </c>
    </row>
    <row r="2039" spans="1:2">
      <c r="A2039" s="22">
        <v>146126</v>
      </c>
      <c r="B2039" s="2">
        <v>1</v>
      </c>
    </row>
    <row r="2040" spans="1:2">
      <c r="A2040" s="22">
        <v>146255.203125</v>
      </c>
      <c r="B2040" s="2">
        <v>1</v>
      </c>
    </row>
    <row r="2041" spans="1:2">
      <c r="A2041" s="22">
        <v>146361</v>
      </c>
      <c r="B2041" s="2">
        <v>2</v>
      </c>
    </row>
    <row r="2042" spans="1:2">
      <c r="A2042" s="22">
        <v>146380</v>
      </c>
      <c r="B2042" s="2">
        <v>1</v>
      </c>
    </row>
    <row r="2043" spans="1:2">
      <c r="A2043" s="22">
        <v>146383</v>
      </c>
      <c r="B2043" s="2">
        <v>3</v>
      </c>
    </row>
    <row r="2044" spans="1:2">
      <c r="A2044" s="22">
        <v>146384.5</v>
      </c>
      <c r="B2044" s="2">
        <v>2</v>
      </c>
    </row>
    <row r="2045" spans="1:2">
      <c r="A2045" s="22">
        <v>146500</v>
      </c>
      <c r="B2045" s="2">
        <v>19</v>
      </c>
    </row>
    <row r="2046" spans="1:2">
      <c r="A2046" s="22">
        <v>146620</v>
      </c>
      <c r="B2046" s="2">
        <v>1</v>
      </c>
    </row>
    <row r="2047" spans="1:2">
      <c r="A2047" s="22">
        <v>146671.5</v>
      </c>
      <c r="B2047" s="2">
        <v>1</v>
      </c>
    </row>
    <row r="2048" spans="1:2">
      <c r="A2048" s="22">
        <v>146897</v>
      </c>
      <c r="B2048" s="2">
        <v>1</v>
      </c>
    </row>
    <row r="2049" spans="1:2">
      <c r="A2049" s="22">
        <v>147000</v>
      </c>
      <c r="B2049" s="2">
        <v>10</v>
      </c>
    </row>
    <row r="2050" spans="1:2">
      <c r="A2050" s="22">
        <v>147090.5</v>
      </c>
      <c r="B2050" s="2">
        <v>1</v>
      </c>
    </row>
    <row r="2051" spans="1:2">
      <c r="A2051" s="22">
        <v>147285</v>
      </c>
      <c r="B2051" s="2">
        <v>1</v>
      </c>
    </row>
    <row r="2052" spans="1:2">
      <c r="A2052" s="22">
        <v>147500</v>
      </c>
      <c r="B2052" s="2">
        <v>641</v>
      </c>
    </row>
    <row r="2053" spans="1:2">
      <c r="A2053" s="22">
        <v>147525</v>
      </c>
      <c r="B2053" s="2">
        <v>1</v>
      </c>
    </row>
    <row r="2054" spans="1:2">
      <c r="A2054" s="22">
        <v>147730.59375</v>
      </c>
      <c r="B2054" s="2">
        <v>1</v>
      </c>
    </row>
    <row r="2055" spans="1:2">
      <c r="A2055" s="22">
        <v>147787.5</v>
      </c>
      <c r="B2055" s="2">
        <v>2</v>
      </c>
    </row>
    <row r="2056" spans="1:2">
      <c r="A2056" s="22">
        <v>147840.5</v>
      </c>
      <c r="B2056" s="2">
        <v>1</v>
      </c>
    </row>
    <row r="2057" spans="1:2">
      <c r="A2057" s="22">
        <v>147956.96875</v>
      </c>
      <c r="B2057" s="2">
        <v>1</v>
      </c>
    </row>
    <row r="2058" spans="1:2">
      <c r="A2058" s="22">
        <v>148000</v>
      </c>
      <c r="B2058" s="2">
        <v>16</v>
      </c>
    </row>
    <row r="2059" spans="1:2">
      <c r="A2059" s="22">
        <v>148040</v>
      </c>
      <c r="B2059" s="2">
        <v>1</v>
      </c>
    </row>
    <row r="2060" spans="1:2">
      <c r="A2060" s="22">
        <v>148138.5</v>
      </c>
      <c r="B2060" s="2">
        <v>1</v>
      </c>
    </row>
    <row r="2061" spans="1:2">
      <c r="A2061" s="22">
        <v>148238.5</v>
      </c>
      <c r="B2061" s="2">
        <v>3</v>
      </c>
    </row>
    <row r="2062" spans="1:2">
      <c r="A2062" s="22">
        <v>148290</v>
      </c>
      <c r="B2062" s="2">
        <v>1</v>
      </c>
    </row>
    <row r="2063" spans="1:2">
      <c r="A2063" s="22">
        <v>148464</v>
      </c>
      <c r="B2063" s="2">
        <v>1</v>
      </c>
    </row>
    <row r="2064" spans="1:2">
      <c r="A2064" s="22">
        <v>148500</v>
      </c>
      <c r="B2064" s="2">
        <v>9</v>
      </c>
    </row>
    <row r="2065" spans="1:2">
      <c r="A2065" s="22">
        <v>148507</v>
      </c>
      <c r="B2065" s="2">
        <v>1</v>
      </c>
    </row>
    <row r="2066" spans="1:2">
      <c r="A2066" s="22">
        <v>148675</v>
      </c>
      <c r="B2066" s="2">
        <v>1</v>
      </c>
    </row>
    <row r="2067" spans="1:2">
      <c r="A2067" s="22">
        <v>148750</v>
      </c>
      <c r="B2067" s="2">
        <v>1</v>
      </c>
    </row>
    <row r="2068" spans="1:2">
      <c r="A2068" s="22">
        <v>148910</v>
      </c>
      <c r="B2068" s="2">
        <v>3</v>
      </c>
    </row>
    <row r="2069" spans="1:2">
      <c r="A2069" s="22">
        <v>149000</v>
      </c>
      <c r="B2069" s="2">
        <v>7</v>
      </c>
    </row>
    <row r="2070" spans="1:2">
      <c r="A2070" s="22">
        <v>149029.015625</v>
      </c>
      <c r="B2070" s="2">
        <v>1</v>
      </c>
    </row>
    <row r="2071" spans="1:2">
      <c r="A2071" s="22">
        <v>149071</v>
      </c>
      <c r="B2071" s="2">
        <v>1</v>
      </c>
    </row>
    <row r="2072" spans="1:2">
      <c r="A2072" s="22">
        <v>149120</v>
      </c>
      <c r="B2072" s="2">
        <v>1</v>
      </c>
    </row>
    <row r="2073" spans="1:2">
      <c r="A2073" s="22">
        <v>149275</v>
      </c>
      <c r="B2073" s="2">
        <v>1</v>
      </c>
    </row>
    <row r="2074" spans="1:2">
      <c r="A2074" s="22">
        <v>149287.5</v>
      </c>
      <c r="B2074" s="2">
        <v>1</v>
      </c>
    </row>
    <row r="2075" spans="1:2">
      <c r="A2075" s="22">
        <v>149292</v>
      </c>
      <c r="B2075" s="2">
        <v>1</v>
      </c>
    </row>
    <row r="2076" spans="1:2">
      <c r="A2076" s="22">
        <v>149354</v>
      </c>
      <c r="B2076" s="2">
        <v>1</v>
      </c>
    </row>
    <row r="2077" spans="1:2">
      <c r="A2077" s="22">
        <v>149500</v>
      </c>
      <c r="B2077" s="2">
        <v>3</v>
      </c>
    </row>
    <row r="2078" spans="1:2">
      <c r="A2078" s="22">
        <v>149508.5</v>
      </c>
      <c r="B2078" s="2">
        <v>5</v>
      </c>
    </row>
    <row r="2079" spans="1:2">
      <c r="A2079" s="22">
        <v>149602</v>
      </c>
      <c r="B2079" s="2">
        <v>1</v>
      </c>
    </row>
    <row r="2080" spans="1:2">
      <c r="A2080" s="22">
        <v>149637.5</v>
      </c>
      <c r="B2080" s="2">
        <v>1</v>
      </c>
    </row>
    <row r="2081" spans="1:2">
      <c r="A2081" s="22">
        <v>149653</v>
      </c>
      <c r="B2081" s="2">
        <v>16</v>
      </c>
    </row>
    <row r="2082" spans="1:2">
      <c r="A2082" s="22">
        <v>149750</v>
      </c>
      <c r="B2082" s="2">
        <v>1</v>
      </c>
    </row>
    <row r="2083" spans="1:2">
      <c r="A2083" s="22">
        <v>149874</v>
      </c>
      <c r="B2083" s="2">
        <v>1</v>
      </c>
    </row>
    <row r="2084" spans="1:2">
      <c r="A2084" s="22">
        <v>149946.5</v>
      </c>
      <c r="B2084" s="2">
        <v>17</v>
      </c>
    </row>
    <row r="2085" spans="1:2">
      <c r="A2085" s="22">
        <v>150000</v>
      </c>
      <c r="B2085" s="2">
        <v>645</v>
      </c>
    </row>
    <row r="2086" spans="1:2">
      <c r="A2086" s="22">
        <v>150287.5</v>
      </c>
      <c r="B2086" s="2">
        <v>1</v>
      </c>
    </row>
    <row r="2087" spans="1:2">
      <c r="A2087" s="22">
        <v>150300</v>
      </c>
      <c r="B2087" s="2">
        <v>1</v>
      </c>
    </row>
    <row r="2088" spans="1:2">
      <c r="A2088" s="22">
        <v>150329</v>
      </c>
      <c r="B2088" s="2">
        <v>1</v>
      </c>
    </row>
    <row r="2089" spans="1:2">
      <c r="A2089" s="22">
        <v>150423.578125</v>
      </c>
      <c r="B2089" s="2">
        <v>1</v>
      </c>
    </row>
    <row r="2090" spans="1:2">
      <c r="A2090" s="22">
        <v>150500</v>
      </c>
      <c r="B2090" s="2">
        <v>7</v>
      </c>
    </row>
    <row r="2091" spans="1:2">
      <c r="A2091" s="22">
        <v>150540</v>
      </c>
      <c r="B2091" s="2">
        <v>1</v>
      </c>
    </row>
    <row r="2092" spans="1:2">
      <c r="A2092" s="22">
        <v>150575</v>
      </c>
      <c r="B2092" s="2">
        <v>1</v>
      </c>
    </row>
    <row r="2093" spans="1:2">
      <c r="A2093" s="22">
        <v>150630</v>
      </c>
      <c r="B2093" s="2">
        <v>1</v>
      </c>
    </row>
    <row r="2094" spans="1:2">
      <c r="A2094" s="22">
        <v>150747.5</v>
      </c>
      <c r="B2094" s="2">
        <v>1</v>
      </c>
    </row>
    <row r="2095" spans="1:2">
      <c r="A2095" s="22">
        <v>150762</v>
      </c>
      <c r="B2095" s="2">
        <v>1</v>
      </c>
    </row>
    <row r="2096" spans="1:2">
      <c r="A2096" s="22">
        <v>150890</v>
      </c>
      <c r="B2096" s="2">
        <v>1</v>
      </c>
    </row>
    <row r="2097" spans="1:2">
      <c r="A2097" s="22">
        <v>151000</v>
      </c>
      <c r="B2097" s="2">
        <v>20</v>
      </c>
    </row>
    <row r="2098" spans="1:2">
      <c r="A2098" s="22">
        <v>151136.5</v>
      </c>
      <c r="B2098" s="2">
        <v>1</v>
      </c>
    </row>
    <row r="2099" spans="1:2">
      <c r="A2099" s="22">
        <v>151500</v>
      </c>
      <c r="B2099" s="2">
        <v>18</v>
      </c>
    </row>
    <row r="2100" spans="1:2">
      <c r="A2100" s="22">
        <v>151521.5</v>
      </c>
      <c r="B2100" s="2">
        <v>1</v>
      </c>
    </row>
    <row r="2101" spans="1:2">
      <c r="A2101" s="22">
        <v>151650</v>
      </c>
      <c r="B2101" s="2">
        <v>3</v>
      </c>
    </row>
    <row r="2102" spans="1:2">
      <c r="A2102" s="22">
        <v>151782</v>
      </c>
      <c r="B2102" s="2">
        <v>4</v>
      </c>
    </row>
    <row r="2103" spans="1:2">
      <c r="A2103" s="22">
        <v>151840</v>
      </c>
      <c r="B2103" s="2">
        <v>5</v>
      </c>
    </row>
    <row r="2104" spans="1:2">
      <c r="A2104" s="22">
        <v>151950</v>
      </c>
      <c r="B2104" s="2">
        <v>20</v>
      </c>
    </row>
    <row r="2105" spans="1:2">
      <c r="A2105" s="22">
        <v>152000</v>
      </c>
      <c r="B2105" s="2">
        <v>20</v>
      </c>
    </row>
    <row r="2106" spans="1:2">
      <c r="A2106" s="22">
        <v>152174.5</v>
      </c>
      <c r="B2106" s="2">
        <v>7</v>
      </c>
    </row>
    <row r="2107" spans="1:2">
      <c r="A2107" s="22">
        <v>152221.5</v>
      </c>
      <c r="B2107" s="2">
        <v>18</v>
      </c>
    </row>
    <row r="2108" spans="1:2">
      <c r="A2108" s="22">
        <v>152433.5</v>
      </c>
      <c r="B2108" s="2">
        <v>4</v>
      </c>
    </row>
    <row r="2109" spans="1:2">
      <c r="A2109" s="22">
        <v>152500</v>
      </c>
      <c r="B2109" s="2">
        <v>55</v>
      </c>
    </row>
    <row r="2110" spans="1:2">
      <c r="A2110" s="22">
        <v>152580</v>
      </c>
      <c r="B2110" s="2">
        <v>1</v>
      </c>
    </row>
    <row r="2111" spans="1:2">
      <c r="A2111" s="22">
        <v>152625</v>
      </c>
      <c r="B2111" s="2">
        <v>5</v>
      </c>
    </row>
    <row r="2112" spans="1:2">
      <c r="A2112" s="22">
        <v>152650</v>
      </c>
      <c r="B2112" s="2">
        <v>29</v>
      </c>
    </row>
    <row r="2113" spans="1:2">
      <c r="A2113" s="22">
        <v>152669</v>
      </c>
      <c r="B2113" s="2">
        <v>1</v>
      </c>
    </row>
    <row r="2114" spans="1:2">
      <c r="A2114" s="22">
        <v>152700</v>
      </c>
      <c r="B2114" s="2">
        <v>2</v>
      </c>
    </row>
    <row r="2115" spans="1:2">
      <c r="A2115" s="22">
        <v>153000</v>
      </c>
      <c r="B2115" s="2">
        <v>7</v>
      </c>
    </row>
    <row r="2116" spans="1:2">
      <c r="A2116" s="22">
        <v>153007.5</v>
      </c>
      <c r="B2116" s="2">
        <v>1</v>
      </c>
    </row>
    <row r="2117" spans="1:2">
      <c r="A2117" s="22">
        <v>153034</v>
      </c>
      <c r="B2117" s="2">
        <v>3</v>
      </c>
    </row>
    <row r="2118" spans="1:2">
      <c r="A2118" s="22">
        <v>153113</v>
      </c>
      <c r="B2118" s="2">
        <v>1</v>
      </c>
    </row>
    <row r="2119" spans="1:2">
      <c r="A2119" s="22">
        <v>153286</v>
      </c>
      <c r="B2119" s="2">
        <v>1</v>
      </c>
    </row>
    <row r="2120" spans="1:2">
      <c r="A2120" s="22">
        <v>153450</v>
      </c>
      <c r="B2120" s="2">
        <v>1</v>
      </c>
    </row>
    <row r="2121" spans="1:2">
      <c r="A2121" s="22">
        <v>153500</v>
      </c>
      <c r="B2121" s="2">
        <v>13</v>
      </c>
    </row>
    <row r="2122" spans="1:2">
      <c r="A2122" s="22">
        <v>153695.5</v>
      </c>
      <c r="B2122" s="2">
        <v>1</v>
      </c>
    </row>
    <row r="2123" spans="1:2">
      <c r="A2123" s="22">
        <v>153920.5</v>
      </c>
      <c r="B2123" s="2">
        <v>1</v>
      </c>
    </row>
    <row r="2124" spans="1:2">
      <c r="A2124" s="22">
        <v>153992.5</v>
      </c>
      <c r="B2124" s="2">
        <v>1</v>
      </c>
    </row>
    <row r="2125" spans="1:2">
      <c r="A2125" s="22">
        <v>154000</v>
      </c>
      <c r="B2125" s="2">
        <v>32</v>
      </c>
    </row>
    <row r="2126" spans="1:2">
      <c r="A2126" s="22">
        <v>154223.5</v>
      </c>
      <c r="B2126" s="2">
        <v>1</v>
      </c>
    </row>
    <row r="2127" spans="1:2">
      <c r="A2127" s="22">
        <v>154500</v>
      </c>
      <c r="B2127" s="2">
        <v>4</v>
      </c>
    </row>
    <row r="2128" spans="1:2">
      <c r="A2128" s="22">
        <v>154750</v>
      </c>
      <c r="B2128" s="2">
        <v>1</v>
      </c>
    </row>
    <row r="2129" spans="1:2">
      <c r="A2129" s="22">
        <v>154842</v>
      </c>
      <c r="B2129" s="2">
        <v>1</v>
      </c>
    </row>
    <row r="2130" spans="1:2">
      <c r="A2130" s="22">
        <v>155000</v>
      </c>
      <c r="B2130" s="2">
        <v>169</v>
      </c>
    </row>
    <row r="2131" spans="1:2">
      <c r="A2131" s="22">
        <v>155125</v>
      </c>
      <c r="B2131" s="2">
        <v>1</v>
      </c>
    </row>
    <row r="2132" spans="1:2">
      <c r="A2132" s="22">
        <v>155183.5</v>
      </c>
      <c r="B2132" s="2">
        <v>1</v>
      </c>
    </row>
    <row r="2133" spans="1:2">
      <c r="A2133" s="22">
        <v>155485.5</v>
      </c>
      <c r="B2133" s="2">
        <v>1</v>
      </c>
    </row>
    <row r="2134" spans="1:2">
      <c r="A2134" s="22">
        <v>155500</v>
      </c>
      <c r="B2134" s="2">
        <v>24</v>
      </c>
    </row>
    <row r="2135" spans="1:2">
      <c r="A2135" s="22">
        <v>155526.5</v>
      </c>
      <c r="B2135" s="2">
        <v>1</v>
      </c>
    </row>
    <row r="2136" spans="1:2">
      <c r="A2136" s="22">
        <v>155904.5</v>
      </c>
      <c r="B2136" s="2">
        <v>4</v>
      </c>
    </row>
    <row r="2137" spans="1:2">
      <c r="A2137" s="22">
        <v>155979.234375</v>
      </c>
      <c r="B2137" s="2">
        <v>1</v>
      </c>
    </row>
    <row r="2138" spans="1:2">
      <c r="A2138" s="22">
        <v>156000</v>
      </c>
      <c r="B2138" s="2">
        <v>27</v>
      </c>
    </row>
    <row r="2139" spans="1:2">
      <c r="A2139" s="22">
        <v>156107</v>
      </c>
      <c r="B2139" s="2">
        <v>1</v>
      </c>
    </row>
    <row r="2140" spans="1:2">
      <c r="A2140" s="22">
        <v>156246</v>
      </c>
      <c r="B2140" s="2">
        <v>1</v>
      </c>
    </row>
    <row r="2141" spans="1:2">
      <c r="A2141" s="22">
        <v>156500</v>
      </c>
      <c r="B2141" s="2">
        <v>30</v>
      </c>
    </row>
    <row r="2142" spans="1:2">
      <c r="A2142" s="22">
        <v>156596</v>
      </c>
      <c r="B2142" s="2">
        <v>11</v>
      </c>
    </row>
    <row r="2143" spans="1:2">
      <c r="A2143" s="22">
        <v>156650</v>
      </c>
      <c r="B2143" s="2">
        <v>1</v>
      </c>
    </row>
    <row r="2144" spans="1:2">
      <c r="A2144" s="22">
        <v>156853</v>
      </c>
      <c r="B2144" s="2">
        <v>1</v>
      </c>
    </row>
    <row r="2145" spans="1:2">
      <c r="A2145" s="22">
        <v>157000</v>
      </c>
      <c r="B2145" s="2">
        <v>15</v>
      </c>
    </row>
    <row r="2146" spans="1:2">
      <c r="A2146" s="22">
        <v>157370</v>
      </c>
      <c r="B2146" s="2">
        <v>1</v>
      </c>
    </row>
    <row r="2147" spans="1:2">
      <c r="A2147" s="22">
        <v>157375</v>
      </c>
      <c r="B2147" s="2">
        <v>1</v>
      </c>
    </row>
    <row r="2148" spans="1:2">
      <c r="A2148" s="22">
        <v>157380</v>
      </c>
      <c r="B2148" s="2">
        <v>1</v>
      </c>
    </row>
    <row r="2149" spans="1:2">
      <c r="A2149" s="22">
        <v>157500</v>
      </c>
      <c r="B2149" s="2">
        <v>444</v>
      </c>
    </row>
    <row r="2150" spans="1:2">
      <c r="A2150" s="22">
        <v>157650</v>
      </c>
      <c r="B2150" s="2">
        <v>1</v>
      </c>
    </row>
    <row r="2151" spans="1:2">
      <c r="A2151" s="22">
        <v>157934</v>
      </c>
      <c r="B2151" s="2">
        <v>4</v>
      </c>
    </row>
    <row r="2152" spans="1:2">
      <c r="A2152" s="22">
        <v>158000</v>
      </c>
      <c r="B2152" s="2">
        <v>6</v>
      </c>
    </row>
    <row r="2153" spans="1:2">
      <c r="A2153" s="22">
        <v>158025</v>
      </c>
      <c r="B2153" s="2">
        <v>1</v>
      </c>
    </row>
    <row r="2154" spans="1:2">
      <c r="A2154" s="22">
        <v>158135</v>
      </c>
      <c r="B2154" s="2">
        <v>1</v>
      </c>
    </row>
    <row r="2155" spans="1:2">
      <c r="A2155" s="22">
        <v>158175</v>
      </c>
      <c r="B2155" s="2">
        <v>1</v>
      </c>
    </row>
    <row r="2156" spans="1:2">
      <c r="A2156" s="22">
        <v>158445</v>
      </c>
      <c r="B2156" s="2">
        <v>1</v>
      </c>
    </row>
    <row r="2157" spans="1:2">
      <c r="A2157" s="22">
        <v>158500</v>
      </c>
      <c r="B2157" s="2">
        <v>13</v>
      </c>
    </row>
    <row r="2158" spans="1:2">
      <c r="A2158" s="22">
        <v>158525</v>
      </c>
      <c r="B2158" s="2">
        <v>2</v>
      </c>
    </row>
    <row r="2159" spans="1:2">
      <c r="A2159" s="22">
        <v>158559</v>
      </c>
      <c r="B2159" s="2">
        <v>1</v>
      </c>
    </row>
    <row r="2160" spans="1:2">
      <c r="A2160" s="22">
        <v>158697</v>
      </c>
      <c r="B2160" s="2">
        <v>1</v>
      </c>
    </row>
    <row r="2161" spans="1:2">
      <c r="A2161" s="22">
        <v>158857.5</v>
      </c>
      <c r="B2161" s="2">
        <v>3</v>
      </c>
    </row>
    <row r="2162" spans="1:2">
      <c r="A2162" s="22">
        <v>158938</v>
      </c>
      <c r="B2162" s="2">
        <v>1</v>
      </c>
    </row>
    <row r="2163" spans="1:2">
      <c r="A2163" s="22">
        <v>158950</v>
      </c>
      <c r="B2163" s="2">
        <v>1</v>
      </c>
    </row>
    <row r="2164" spans="1:2">
      <c r="A2164" s="22">
        <v>159000</v>
      </c>
      <c r="B2164" s="2">
        <v>5</v>
      </c>
    </row>
    <row r="2165" spans="1:2">
      <c r="A2165" s="22">
        <v>159133</v>
      </c>
      <c r="B2165" s="2">
        <v>2</v>
      </c>
    </row>
    <row r="2166" spans="1:2">
      <c r="A2166" s="22">
        <v>159264</v>
      </c>
      <c r="B2166" s="2">
        <v>4</v>
      </c>
    </row>
    <row r="2167" spans="1:2">
      <c r="A2167" s="22">
        <v>159331</v>
      </c>
      <c r="B2167" s="2">
        <v>3</v>
      </c>
    </row>
    <row r="2168" spans="1:2">
      <c r="A2168" s="22">
        <v>159500</v>
      </c>
      <c r="B2168" s="2">
        <v>4</v>
      </c>
    </row>
    <row r="2169" spans="1:2">
      <c r="A2169" s="22">
        <v>159640</v>
      </c>
      <c r="B2169" s="2">
        <v>1</v>
      </c>
    </row>
    <row r="2170" spans="1:2">
      <c r="A2170" s="22">
        <v>159770</v>
      </c>
      <c r="B2170" s="2">
        <v>1</v>
      </c>
    </row>
    <row r="2171" spans="1:2">
      <c r="A2171" s="22">
        <v>160000</v>
      </c>
      <c r="B2171" s="2">
        <v>184</v>
      </c>
    </row>
    <row r="2172" spans="1:2">
      <c r="A2172" s="22">
        <v>160011</v>
      </c>
      <c r="B2172" s="2">
        <v>1</v>
      </c>
    </row>
    <row r="2173" spans="1:2">
      <c r="A2173" s="22">
        <v>160060.234375</v>
      </c>
      <c r="B2173" s="2">
        <v>1</v>
      </c>
    </row>
    <row r="2174" spans="1:2">
      <c r="A2174" s="22">
        <v>160136.5</v>
      </c>
      <c r="B2174" s="2">
        <v>3</v>
      </c>
    </row>
    <row r="2175" spans="1:2">
      <c r="A2175" s="22">
        <v>160281</v>
      </c>
      <c r="B2175" s="2">
        <v>1</v>
      </c>
    </row>
    <row r="2176" spans="1:2">
      <c r="A2176" s="22">
        <v>160370</v>
      </c>
      <c r="B2176" s="2">
        <v>1</v>
      </c>
    </row>
    <row r="2177" spans="1:2">
      <c r="A2177" s="22">
        <v>160500</v>
      </c>
      <c r="B2177" s="2">
        <v>3</v>
      </c>
    </row>
    <row r="2178" spans="1:2">
      <c r="A2178" s="22">
        <v>160515</v>
      </c>
      <c r="B2178" s="2">
        <v>1</v>
      </c>
    </row>
    <row r="2179" spans="1:2">
      <c r="A2179" s="22">
        <v>160542.5</v>
      </c>
      <c r="B2179" s="2">
        <v>1</v>
      </c>
    </row>
    <row r="2180" spans="1:2">
      <c r="A2180" s="22">
        <v>160831</v>
      </c>
      <c r="B2180" s="2">
        <v>1</v>
      </c>
    </row>
    <row r="2181" spans="1:2">
      <c r="A2181" s="22">
        <v>160845.5</v>
      </c>
      <c r="B2181" s="2">
        <v>1</v>
      </c>
    </row>
    <row r="2182" spans="1:2">
      <c r="A2182" s="22">
        <v>160957</v>
      </c>
      <c r="B2182" s="2">
        <v>1</v>
      </c>
    </row>
    <row r="2183" spans="1:2">
      <c r="A2183" s="22">
        <v>161000</v>
      </c>
      <c r="B2183" s="2">
        <v>6</v>
      </c>
    </row>
    <row r="2184" spans="1:2">
      <c r="A2184" s="22">
        <v>161044</v>
      </c>
      <c r="B2184" s="2">
        <v>2</v>
      </c>
    </row>
    <row r="2185" spans="1:2">
      <c r="A2185" s="22">
        <v>161160</v>
      </c>
      <c r="B2185" s="2">
        <v>2</v>
      </c>
    </row>
    <row r="2186" spans="1:2">
      <c r="A2186" s="22">
        <v>161250</v>
      </c>
      <c r="B2186" s="2">
        <v>2</v>
      </c>
    </row>
    <row r="2187" spans="1:2">
      <c r="A2187" s="22">
        <v>161335</v>
      </c>
      <c r="B2187" s="2">
        <v>1</v>
      </c>
    </row>
    <row r="2188" spans="1:2">
      <c r="A2188" s="22">
        <v>161500</v>
      </c>
      <c r="B2188" s="2">
        <v>27</v>
      </c>
    </row>
    <row r="2189" spans="1:2">
      <c r="A2189" s="22">
        <v>161732</v>
      </c>
      <c r="B2189" s="2">
        <v>1</v>
      </c>
    </row>
    <row r="2190" spans="1:2">
      <c r="A2190" s="22">
        <v>161840</v>
      </c>
      <c r="B2190" s="2">
        <v>1</v>
      </c>
    </row>
    <row r="2191" spans="1:2">
      <c r="A2191" s="22">
        <v>161875</v>
      </c>
      <c r="B2191" s="2">
        <v>1</v>
      </c>
    </row>
    <row r="2192" spans="1:2">
      <c r="A2192" s="22">
        <v>161952</v>
      </c>
      <c r="B2192" s="2">
        <v>1</v>
      </c>
    </row>
    <row r="2193" spans="1:2">
      <c r="A2193" s="22">
        <v>161955.5</v>
      </c>
      <c r="B2193" s="2">
        <v>4</v>
      </c>
    </row>
    <row r="2194" spans="1:2">
      <c r="A2194" s="22">
        <v>161975</v>
      </c>
      <c r="B2194" s="2">
        <v>1</v>
      </c>
    </row>
    <row r="2195" spans="1:2">
      <c r="A2195" s="22">
        <v>162000</v>
      </c>
      <c r="B2195" s="2">
        <v>7</v>
      </c>
    </row>
    <row r="2196" spans="1:2">
      <c r="A2196" s="22">
        <v>162060</v>
      </c>
      <c r="B2196" s="2">
        <v>1</v>
      </c>
    </row>
    <row r="2197" spans="1:2">
      <c r="A2197" s="22">
        <v>162080</v>
      </c>
      <c r="B2197" s="2">
        <v>2</v>
      </c>
    </row>
    <row r="2198" spans="1:2">
      <c r="A2198" s="22">
        <v>162355</v>
      </c>
      <c r="B2198" s="2">
        <v>2</v>
      </c>
    </row>
    <row r="2199" spans="1:2">
      <c r="A2199" s="22">
        <v>162500</v>
      </c>
      <c r="B2199" s="2">
        <v>59</v>
      </c>
    </row>
    <row r="2200" spans="1:2">
      <c r="A2200" s="22">
        <v>162500.5</v>
      </c>
      <c r="B2200" s="2">
        <v>1</v>
      </c>
    </row>
    <row r="2201" spans="1:2">
      <c r="A2201" s="22">
        <v>162623.5</v>
      </c>
      <c r="B2201" s="2">
        <v>6</v>
      </c>
    </row>
    <row r="2202" spans="1:2">
      <c r="A2202" s="22">
        <v>163000</v>
      </c>
      <c r="B2202" s="2">
        <v>11</v>
      </c>
    </row>
    <row r="2203" spans="1:2">
      <c r="A2203" s="22">
        <v>163295.5</v>
      </c>
      <c r="B2203" s="2">
        <v>1</v>
      </c>
    </row>
    <row r="2204" spans="1:2">
      <c r="A2204" s="22">
        <v>163500</v>
      </c>
      <c r="B2204" s="2">
        <v>6</v>
      </c>
    </row>
    <row r="2205" spans="1:2">
      <c r="A2205" s="22">
        <v>163525</v>
      </c>
      <c r="B2205" s="2">
        <v>3</v>
      </c>
    </row>
    <row r="2206" spans="1:2">
      <c r="A2206" s="22">
        <v>163609</v>
      </c>
      <c r="B2206" s="2">
        <v>1</v>
      </c>
    </row>
    <row r="2207" spans="1:2">
      <c r="A2207" s="22">
        <v>163758</v>
      </c>
      <c r="B2207" s="2">
        <v>1</v>
      </c>
    </row>
    <row r="2208" spans="1:2">
      <c r="A2208" s="22">
        <v>163782</v>
      </c>
      <c r="B2208" s="2">
        <v>18</v>
      </c>
    </row>
    <row r="2209" spans="1:2">
      <c r="A2209" s="22">
        <v>163875</v>
      </c>
      <c r="B2209" s="2">
        <v>2</v>
      </c>
    </row>
    <row r="2210" spans="1:2">
      <c r="A2210" s="22">
        <v>163963.078125</v>
      </c>
      <c r="B2210" s="2">
        <v>1</v>
      </c>
    </row>
    <row r="2211" spans="1:2">
      <c r="A2211" s="22">
        <v>164000</v>
      </c>
      <c r="B2211" s="2">
        <v>21</v>
      </c>
    </row>
    <row r="2212" spans="1:2">
      <c r="A2212" s="22">
        <v>164055</v>
      </c>
      <c r="B2212" s="2">
        <v>1</v>
      </c>
    </row>
    <row r="2213" spans="1:2">
      <c r="A2213" s="22">
        <v>164091</v>
      </c>
      <c r="B2213" s="2">
        <v>1</v>
      </c>
    </row>
    <row r="2214" spans="1:2">
      <c r="A2214" s="22">
        <v>164385</v>
      </c>
      <c r="B2214" s="2">
        <v>1</v>
      </c>
    </row>
    <row r="2215" spans="1:2">
      <c r="A2215" s="22">
        <v>164497.5</v>
      </c>
      <c r="B2215" s="2">
        <v>2</v>
      </c>
    </row>
    <row r="2216" spans="1:2">
      <c r="A2216" s="22">
        <v>164500</v>
      </c>
      <c r="B2216" s="2">
        <v>12</v>
      </c>
    </row>
    <row r="2217" spans="1:2">
      <c r="A2217" s="22">
        <v>164628</v>
      </c>
      <c r="B2217" s="2">
        <v>1</v>
      </c>
    </row>
    <row r="2218" spans="1:2">
      <c r="A2218" s="22">
        <v>164715</v>
      </c>
      <c r="B2218" s="2">
        <v>1</v>
      </c>
    </row>
    <row r="2219" spans="1:2">
      <c r="A2219" s="22">
        <v>164746</v>
      </c>
      <c r="B2219" s="2">
        <v>2</v>
      </c>
    </row>
    <row r="2220" spans="1:2">
      <c r="A2220" s="22">
        <v>164791.5</v>
      </c>
      <c r="B2220" s="2">
        <v>1</v>
      </c>
    </row>
    <row r="2221" spans="1:2">
      <c r="A2221" s="22">
        <v>165000</v>
      </c>
      <c r="B2221" s="2">
        <v>195</v>
      </c>
    </row>
    <row r="2222" spans="1:2">
      <c r="A2222" s="22">
        <v>165186</v>
      </c>
      <c r="B2222" s="2">
        <v>1</v>
      </c>
    </row>
    <row r="2223" spans="1:2">
      <c r="A2223" s="22">
        <v>165318</v>
      </c>
      <c r="B2223" s="2">
        <v>2</v>
      </c>
    </row>
    <row r="2224" spans="1:2">
      <c r="A2224" s="22">
        <v>165450</v>
      </c>
      <c r="B2224" s="2">
        <v>3</v>
      </c>
    </row>
    <row r="2225" spans="1:2">
      <c r="A2225" s="22">
        <v>165500</v>
      </c>
      <c r="B2225" s="2">
        <v>6</v>
      </c>
    </row>
    <row r="2226" spans="1:2">
      <c r="A2226" s="22">
        <v>165508</v>
      </c>
      <c r="B2226" s="2">
        <v>1</v>
      </c>
    </row>
    <row r="2227" spans="1:2">
      <c r="A2227" s="22">
        <v>165735.03125</v>
      </c>
      <c r="B2227" s="2">
        <v>1</v>
      </c>
    </row>
    <row r="2228" spans="1:2">
      <c r="A2228" s="22">
        <v>165880</v>
      </c>
      <c r="B2228" s="2">
        <v>1</v>
      </c>
    </row>
    <row r="2229" spans="1:2">
      <c r="A2229" s="22">
        <v>166000</v>
      </c>
      <c r="B2229" s="2">
        <v>103</v>
      </c>
    </row>
    <row r="2230" spans="1:2">
      <c r="A2230" s="22">
        <v>166003.5</v>
      </c>
      <c r="B2230" s="2">
        <v>1</v>
      </c>
    </row>
    <row r="2231" spans="1:2">
      <c r="A2231" s="22">
        <v>166075</v>
      </c>
      <c r="B2231" s="2">
        <v>3</v>
      </c>
    </row>
    <row r="2232" spans="1:2">
      <c r="A2232" s="22">
        <v>166100</v>
      </c>
      <c r="B2232" s="2">
        <v>1</v>
      </c>
    </row>
    <row r="2233" spans="1:2">
      <c r="A2233" s="22">
        <v>166102</v>
      </c>
      <c r="B2233" s="2">
        <v>1</v>
      </c>
    </row>
    <row r="2234" spans="1:2">
      <c r="A2234" s="22">
        <v>166419.5</v>
      </c>
      <c r="B2234" s="2">
        <v>20</v>
      </c>
    </row>
    <row r="2235" spans="1:2">
      <c r="A2235" s="22">
        <v>166500</v>
      </c>
      <c r="B2235" s="2">
        <v>11</v>
      </c>
    </row>
    <row r="2236" spans="1:2">
      <c r="A2236" s="22">
        <v>166600</v>
      </c>
      <c r="B2236" s="2">
        <v>1</v>
      </c>
    </row>
    <row r="2237" spans="1:2">
      <c r="A2237" s="22">
        <v>166677</v>
      </c>
      <c r="B2237" s="2">
        <v>4</v>
      </c>
    </row>
    <row r="2238" spans="1:2">
      <c r="A2238" s="22">
        <v>166848</v>
      </c>
      <c r="B2238" s="2">
        <v>2</v>
      </c>
    </row>
    <row r="2239" spans="1:2">
      <c r="A2239" s="22">
        <v>166941.5</v>
      </c>
      <c r="B2239" s="2">
        <v>5</v>
      </c>
    </row>
    <row r="2240" spans="1:2">
      <c r="A2240" s="22">
        <v>167000</v>
      </c>
      <c r="B2240" s="2">
        <v>7</v>
      </c>
    </row>
    <row r="2241" spans="1:2">
      <c r="A2241" s="22">
        <v>167186.5</v>
      </c>
      <c r="B2241" s="2">
        <v>1</v>
      </c>
    </row>
    <row r="2242" spans="1:2">
      <c r="A2242" s="22">
        <v>167237.5</v>
      </c>
      <c r="B2242" s="2">
        <v>1</v>
      </c>
    </row>
    <row r="2243" spans="1:2">
      <c r="A2243" s="22">
        <v>167356.5</v>
      </c>
      <c r="B2243" s="2">
        <v>1</v>
      </c>
    </row>
    <row r="2244" spans="1:2">
      <c r="A2244" s="22">
        <v>167375</v>
      </c>
      <c r="B2244" s="2">
        <v>2</v>
      </c>
    </row>
    <row r="2245" spans="1:2">
      <c r="A2245" s="22">
        <v>167409</v>
      </c>
      <c r="B2245" s="2">
        <v>1</v>
      </c>
    </row>
    <row r="2246" spans="1:2">
      <c r="A2246" s="22">
        <v>167500</v>
      </c>
      <c r="B2246" s="2">
        <v>37</v>
      </c>
    </row>
    <row r="2247" spans="1:2">
      <c r="A2247" s="22">
        <v>167508</v>
      </c>
      <c r="B2247" s="2">
        <v>2</v>
      </c>
    </row>
    <row r="2248" spans="1:2">
      <c r="A2248" s="22">
        <v>167530</v>
      </c>
      <c r="B2248" s="2">
        <v>1</v>
      </c>
    </row>
    <row r="2249" spans="1:2">
      <c r="A2249" s="22">
        <v>167640</v>
      </c>
      <c r="B2249" s="2">
        <v>1</v>
      </c>
    </row>
    <row r="2250" spans="1:2">
      <c r="A2250" s="22">
        <v>167755</v>
      </c>
      <c r="B2250" s="2">
        <v>5</v>
      </c>
    </row>
    <row r="2251" spans="1:2">
      <c r="A2251" s="22">
        <v>167760</v>
      </c>
      <c r="B2251" s="2">
        <v>1</v>
      </c>
    </row>
    <row r="2252" spans="1:2">
      <c r="A2252" s="22">
        <v>168000</v>
      </c>
      <c r="B2252" s="2">
        <v>7</v>
      </c>
    </row>
    <row r="2253" spans="1:2">
      <c r="A2253" s="22">
        <v>168018.5</v>
      </c>
      <c r="B2253" s="2">
        <v>1</v>
      </c>
    </row>
    <row r="2254" spans="1:2">
      <c r="A2254" s="22">
        <v>168274.5</v>
      </c>
      <c r="B2254" s="2">
        <v>1</v>
      </c>
    </row>
    <row r="2255" spans="1:2">
      <c r="A2255" s="22">
        <v>168500</v>
      </c>
      <c r="B2255" s="2">
        <v>7</v>
      </c>
    </row>
    <row r="2256" spans="1:2">
      <c r="A2256" s="22">
        <v>168960</v>
      </c>
      <c r="B2256" s="2">
        <v>1</v>
      </c>
    </row>
    <row r="2257" spans="1:2">
      <c r="A2257" s="22">
        <v>169000</v>
      </c>
      <c r="B2257" s="2">
        <v>5</v>
      </c>
    </row>
    <row r="2258" spans="1:2">
      <c r="A2258" s="22">
        <v>169311</v>
      </c>
      <c r="B2258" s="2">
        <v>6</v>
      </c>
    </row>
    <row r="2259" spans="1:2">
      <c r="A2259" s="22">
        <v>169322</v>
      </c>
      <c r="B2259" s="2">
        <v>1</v>
      </c>
    </row>
    <row r="2260" spans="1:2">
      <c r="A2260" s="22">
        <v>169339</v>
      </c>
      <c r="B2260" s="2">
        <v>1</v>
      </c>
    </row>
    <row r="2261" spans="1:2">
      <c r="A2261" s="22">
        <v>169347.5</v>
      </c>
      <c r="B2261" s="2">
        <v>1</v>
      </c>
    </row>
    <row r="2262" spans="1:2">
      <c r="A2262" s="22">
        <v>169413</v>
      </c>
      <c r="B2262" s="2">
        <v>1</v>
      </c>
    </row>
    <row r="2263" spans="1:2">
      <c r="A2263" s="22">
        <v>169500</v>
      </c>
      <c r="B2263" s="2">
        <v>5</v>
      </c>
    </row>
    <row r="2264" spans="1:2">
      <c r="A2264" s="22">
        <v>169575</v>
      </c>
      <c r="B2264" s="2">
        <v>1</v>
      </c>
    </row>
    <row r="2265" spans="1:2">
      <c r="A2265" s="22">
        <v>169686</v>
      </c>
      <c r="B2265" s="2">
        <v>1</v>
      </c>
    </row>
    <row r="2266" spans="1:2">
      <c r="A2266" s="22">
        <v>169805.5</v>
      </c>
      <c r="B2266" s="2">
        <v>1</v>
      </c>
    </row>
    <row r="2267" spans="1:2">
      <c r="A2267" s="22">
        <v>169833.5</v>
      </c>
      <c r="B2267" s="2">
        <v>1</v>
      </c>
    </row>
    <row r="2268" spans="1:2">
      <c r="A2268" s="22">
        <v>170000</v>
      </c>
      <c r="B2268" s="2">
        <v>152</v>
      </c>
    </row>
    <row r="2269" spans="1:2">
      <c r="A2269" s="22">
        <v>170000.5</v>
      </c>
      <c r="B2269" s="2">
        <v>2</v>
      </c>
    </row>
    <row r="2270" spans="1:2">
      <c r="A2270" s="22">
        <v>170180</v>
      </c>
      <c r="B2270" s="2">
        <v>1</v>
      </c>
    </row>
    <row r="2271" spans="1:2">
      <c r="A2271" s="22">
        <v>170218.75</v>
      </c>
      <c r="B2271" s="2">
        <v>1</v>
      </c>
    </row>
    <row r="2272" spans="1:2">
      <c r="A2272" s="22">
        <v>170375.796875</v>
      </c>
      <c r="B2272" s="2">
        <v>1</v>
      </c>
    </row>
    <row r="2273" spans="1:2">
      <c r="A2273" s="22">
        <v>170500</v>
      </c>
      <c r="B2273" s="2">
        <v>24</v>
      </c>
    </row>
    <row r="2274" spans="1:2">
      <c r="A2274" s="22">
        <v>170575</v>
      </c>
      <c r="B2274" s="2">
        <v>15</v>
      </c>
    </row>
    <row r="2275" spans="1:2">
      <c r="A2275" s="22">
        <v>170672</v>
      </c>
      <c r="B2275" s="2">
        <v>19</v>
      </c>
    </row>
    <row r="2276" spans="1:2">
      <c r="A2276" s="22">
        <v>170875</v>
      </c>
      <c r="B2276" s="2">
        <v>1</v>
      </c>
    </row>
    <row r="2277" spans="1:2">
      <c r="A2277" s="22">
        <v>171000</v>
      </c>
      <c r="B2277" s="2">
        <v>28</v>
      </c>
    </row>
    <row r="2278" spans="1:2">
      <c r="A2278" s="22">
        <v>171067</v>
      </c>
      <c r="B2278" s="2">
        <v>1</v>
      </c>
    </row>
    <row r="2279" spans="1:2">
      <c r="A2279" s="22">
        <v>171121</v>
      </c>
      <c r="B2279" s="2">
        <v>5</v>
      </c>
    </row>
    <row r="2280" spans="1:2">
      <c r="A2280" s="22">
        <v>171430</v>
      </c>
      <c r="B2280" s="2">
        <v>1</v>
      </c>
    </row>
    <row r="2281" spans="1:2">
      <c r="A2281" s="22">
        <v>171500</v>
      </c>
      <c r="B2281" s="2">
        <v>5</v>
      </c>
    </row>
    <row r="2282" spans="1:2">
      <c r="A2282" s="22">
        <v>171620</v>
      </c>
      <c r="B2282" s="2">
        <v>3</v>
      </c>
    </row>
    <row r="2283" spans="1:2">
      <c r="A2283" s="22">
        <v>171850</v>
      </c>
      <c r="B2283" s="2">
        <v>1</v>
      </c>
    </row>
    <row r="2284" spans="1:2">
      <c r="A2284" s="22">
        <v>171875</v>
      </c>
      <c r="B2284" s="2">
        <v>3</v>
      </c>
    </row>
    <row r="2285" spans="1:2">
      <c r="A2285" s="22">
        <v>172000</v>
      </c>
      <c r="B2285" s="2">
        <v>17</v>
      </c>
    </row>
    <row r="2286" spans="1:2">
      <c r="A2286" s="22">
        <v>172015</v>
      </c>
      <c r="B2286" s="2">
        <v>3</v>
      </c>
    </row>
    <row r="2287" spans="1:2">
      <c r="A2287" s="22">
        <v>172118.5</v>
      </c>
      <c r="B2287" s="2">
        <v>3</v>
      </c>
    </row>
    <row r="2288" spans="1:2">
      <c r="A2288" s="22">
        <v>172475.5</v>
      </c>
      <c r="B2288" s="2">
        <v>1</v>
      </c>
    </row>
    <row r="2289" spans="1:2">
      <c r="A2289" s="22">
        <v>172500</v>
      </c>
      <c r="B2289" s="2">
        <v>61</v>
      </c>
    </row>
    <row r="2290" spans="1:2">
      <c r="A2290" s="22">
        <v>173000</v>
      </c>
      <c r="B2290" s="2">
        <v>14</v>
      </c>
    </row>
    <row r="2291" spans="1:2">
      <c r="A2291" s="22">
        <v>173124</v>
      </c>
      <c r="B2291" s="2">
        <v>1</v>
      </c>
    </row>
    <row r="2292" spans="1:2">
      <c r="A2292" s="22">
        <v>173125</v>
      </c>
      <c r="B2292" s="2">
        <v>1</v>
      </c>
    </row>
    <row r="2293" spans="1:2">
      <c r="A2293" s="22">
        <v>173190</v>
      </c>
      <c r="B2293" s="2">
        <v>2</v>
      </c>
    </row>
    <row r="2294" spans="1:2">
      <c r="A2294" s="22">
        <v>173280</v>
      </c>
      <c r="B2294" s="2">
        <v>1</v>
      </c>
    </row>
    <row r="2295" spans="1:2">
      <c r="A2295" s="22">
        <v>173293.5</v>
      </c>
      <c r="B2295" s="2">
        <v>1</v>
      </c>
    </row>
    <row r="2296" spans="1:2">
      <c r="A2296" s="22">
        <v>173500</v>
      </c>
      <c r="B2296" s="2">
        <v>93</v>
      </c>
    </row>
    <row r="2297" spans="1:2">
      <c r="A2297" s="22">
        <v>173550</v>
      </c>
      <c r="B2297" s="2">
        <v>2</v>
      </c>
    </row>
    <row r="2298" spans="1:2">
      <c r="A2298" s="22">
        <v>173754.5</v>
      </c>
      <c r="B2298" s="2">
        <v>1</v>
      </c>
    </row>
    <row r="2299" spans="1:2">
      <c r="A2299" s="22">
        <v>173775</v>
      </c>
      <c r="B2299" s="2">
        <v>1</v>
      </c>
    </row>
    <row r="2300" spans="1:2">
      <c r="A2300" s="22">
        <v>174000</v>
      </c>
      <c r="B2300" s="2">
        <v>14</v>
      </c>
    </row>
    <row r="2301" spans="1:2">
      <c r="A2301" s="22">
        <v>174040</v>
      </c>
      <c r="B2301" s="2">
        <v>1</v>
      </c>
    </row>
    <row r="2302" spans="1:2">
      <c r="A2302" s="22">
        <v>174120</v>
      </c>
      <c r="B2302" s="2">
        <v>1</v>
      </c>
    </row>
    <row r="2303" spans="1:2">
      <c r="A2303" s="22">
        <v>174350</v>
      </c>
      <c r="B2303" s="2">
        <v>1</v>
      </c>
    </row>
    <row r="2304" spans="1:2">
      <c r="A2304" s="22">
        <v>174375</v>
      </c>
      <c r="B2304" s="2">
        <v>1</v>
      </c>
    </row>
    <row r="2305" spans="1:2">
      <c r="A2305" s="22">
        <v>174500</v>
      </c>
      <c r="B2305" s="2">
        <v>4</v>
      </c>
    </row>
    <row r="2306" spans="1:2">
      <c r="A2306" s="22">
        <v>174620</v>
      </c>
      <c r="B2306" s="2">
        <v>3</v>
      </c>
    </row>
    <row r="2307" spans="1:2">
      <c r="A2307" s="22">
        <v>174667.5</v>
      </c>
      <c r="B2307" s="2">
        <v>2</v>
      </c>
    </row>
    <row r="2308" spans="1:2">
      <c r="A2308" s="22">
        <v>174720</v>
      </c>
      <c r="B2308" s="2">
        <v>24</v>
      </c>
    </row>
    <row r="2309" spans="1:2">
      <c r="A2309" s="22">
        <v>175000</v>
      </c>
      <c r="B2309" s="2">
        <v>299</v>
      </c>
    </row>
    <row r="2310" spans="1:2">
      <c r="A2310" s="22">
        <v>175375</v>
      </c>
      <c r="B2310" s="2">
        <v>2</v>
      </c>
    </row>
    <row r="2311" spans="1:2">
      <c r="A2311" s="22">
        <v>175500</v>
      </c>
      <c r="B2311" s="2">
        <v>15</v>
      </c>
    </row>
    <row r="2312" spans="1:2">
      <c r="A2312" s="22">
        <v>175547</v>
      </c>
      <c r="B2312" s="2">
        <v>1</v>
      </c>
    </row>
    <row r="2313" spans="1:2">
      <c r="A2313" s="22">
        <v>175875</v>
      </c>
      <c r="B2313" s="2">
        <v>2</v>
      </c>
    </row>
    <row r="2314" spans="1:2">
      <c r="A2314" s="22">
        <v>175955.5</v>
      </c>
      <c r="B2314" s="2">
        <v>1</v>
      </c>
    </row>
    <row r="2315" spans="1:2">
      <c r="A2315" s="22">
        <v>176000</v>
      </c>
      <c r="B2315" s="2">
        <v>2</v>
      </c>
    </row>
    <row r="2316" spans="1:2">
      <c r="A2316" s="22">
        <v>176273.5</v>
      </c>
      <c r="B2316" s="2">
        <v>3</v>
      </c>
    </row>
    <row r="2317" spans="1:2">
      <c r="A2317" s="22">
        <v>176500</v>
      </c>
      <c r="B2317" s="2">
        <v>4</v>
      </c>
    </row>
    <row r="2318" spans="1:2">
      <c r="A2318" s="22">
        <v>176550</v>
      </c>
      <c r="B2318" s="2">
        <v>1</v>
      </c>
    </row>
    <row r="2319" spans="1:2">
      <c r="A2319" s="22">
        <v>176625</v>
      </c>
      <c r="B2319" s="2">
        <v>2</v>
      </c>
    </row>
    <row r="2320" spans="1:2">
      <c r="A2320" s="22">
        <v>176775.5</v>
      </c>
      <c r="B2320" s="2">
        <v>1</v>
      </c>
    </row>
    <row r="2321" spans="1:2">
      <c r="A2321" s="22">
        <v>176842</v>
      </c>
      <c r="B2321" s="2">
        <v>1</v>
      </c>
    </row>
    <row r="2322" spans="1:2">
      <c r="A2322" s="22">
        <v>177000</v>
      </c>
      <c r="B2322" s="2">
        <v>5</v>
      </c>
    </row>
    <row r="2323" spans="1:2">
      <c r="A2323" s="22">
        <v>177283</v>
      </c>
      <c r="B2323" s="2">
        <v>9</v>
      </c>
    </row>
    <row r="2324" spans="1:2">
      <c r="A2324" s="22">
        <v>177495</v>
      </c>
      <c r="B2324" s="2">
        <v>1</v>
      </c>
    </row>
    <row r="2325" spans="1:2">
      <c r="A2325" s="22">
        <v>177500</v>
      </c>
      <c r="B2325" s="2">
        <v>26</v>
      </c>
    </row>
    <row r="2326" spans="1:2">
      <c r="A2326" s="22">
        <v>177699</v>
      </c>
      <c r="B2326" s="2">
        <v>1</v>
      </c>
    </row>
    <row r="2327" spans="1:2">
      <c r="A2327" s="22">
        <v>177820</v>
      </c>
      <c r="B2327" s="2">
        <v>3</v>
      </c>
    </row>
    <row r="2328" spans="1:2">
      <c r="A2328" s="22">
        <v>177885.5</v>
      </c>
      <c r="B2328" s="2">
        <v>5</v>
      </c>
    </row>
    <row r="2329" spans="1:2">
      <c r="A2329" s="22">
        <v>178000</v>
      </c>
      <c r="B2329" s="2">
        <v>4</v>
      </c>
    </row>
    <row r="2330" spans="1:2">
      <c r="A2330" s="22">
        <v>178200.09375</v>
      </c>
      <c r="B2330" s="2">
        <v>1</v>
      </c>
    </row>
    <row r="2331" spans="1:2">
      <c r="A2331" s="22">
        <v>178426.5</v>
      </c>
      <c r="B2331" s="2">
        <v>1</v>
      </c>
    </row>
    <row r="2332" spans="1:2">
      <c r="A2332" s="22">
        <v>178458</v>
      </c>
      <c r="B2332" s="2">
        <v>4</v>
      </c>
    </row>
    <row r="2333" spans="1:2">
      <c r="A2333" s="22">
        <v>178500</v>
      </c>
      <c r="B2333" s="2">
        <v>9</v>
      </c>
    </row>
    <row r="2334" spans="1:2">
      <c r="A2334" s="22">
        <v>179000</v>
      </c>
      <c r="B2334" s="2">
        <v>13</v>
      </c>
    </row>
    <row r="2335" spans="1:2">
      <c r="A2335" s="22">
        <v>179400</v>
      </c>
      <c r="B2335" s="2">
        <v>1</v>
      </c>
    </row>
    <row r="2336" spans="1:2">
      <c r="A2336" s="22">
        <v>179500</v>
      </c>
      <c r="B2336" s="2">
        <v>8</v>
      </c>
    </row>
    <row r="2337" spans="1:2">
      <c r="A2337" s="22">
        <v>180000</v>
      </c>
      <c r="B2337" s="2">
        <v>133</v>
      </c>
    </row>
    <row r="2338" spans="1:2">
      <c r="A2338" s="22">
        <v>180125</v>
      </c>
      <c r="B2338" s="2">
        <v>1</v>
      </c>
    </row>
    <row r="2339" spans="1:2">
      <c r="A2339" s="22">
        <v>180375</v>
      </c>
      <c r="B2339" s="2">
        <v>1</v>
      </c>
    </row>
    <row r="2340" spans="1:2">
      <c r="A2340" s="22">
        <v>180500</v>
      </c>
      <c r="B2340" s="2">
        <v>8</v>
      </c>
    </row>
    <row r="2341" spans="1:2">
      <c r="A2341" s="22">
        <v>180560</v>
      </c>
      <c r="B2341" s="2">
        <v>1</v>
      </c>
    </row>
    <row r="2342" spans="1:2">
      <c r="A2342" s="22">
        <v>180675</v>
      </c>
      <c r="B2342" s="2">
        <v>1</v>
      </c>
    </row>
    <row r="2343" spans="1:2">
      <c r="A2343" s="22">
        <v>181000</v>
      </c>
      <c r="B2343" s="2">
        <v>6</v>
      </c>
    </row>
    <row r="2344" spans="1:2">
      <c r="A2344" s="22">
        <v>181022.5</v>
      </c>
      <c r="B2344" s="2">
        <v>3</v>
      </c>
    </row>
    <row r="2345" spans="1:2">
      <c r="A2345" s="22">
        <v>181177.5</v>
      </c>
      <c r="B2345" s="2">
        <v>2</v>
      </c>
    </row>
    <row r="2346" spans="1:2">
      <c r="A2346" s="22">
        <v>181425</v>
      </c>
      <c r="B2346" s="2">
        <v>1</v>
      </c>
    </row>
    <row r="2347" spans="1:2">
      <c r="A2347" s="22">
        <v>181500</v>
      </c>
      <c r="B2347" s="2">
        <v>6</v>
      </c>
    </row>
    <row r="2348" spans="1:2">
      <c r="A2348" s="22">
        <v>181640</v>
      </c>
      <c r="B2348" s="2">
        <v>1</v>
      </c>
    </row>
    <row r="2349" spans="1:2">
      <c r="A2349" s="22">
        <v>181765</v>
      </c>
      <c r="B2349" s="2">
        <v>1</v>
      </c>
    </row>
    <row r="2350" spans="1:2">
      <c r="A2350" s="22">
        <v>181900</v>
      </c>
      <c r="B2350" s="2">
        <v>1</v>
      </c>
    </row>
    <row r="2351" spans="1:2">
      <c r="A2351" s="22">
        <v>181925</v>
      </c>
      <c r="B2351" s="2">
        <v>1</v>
      </c>
    </row>
    <row r="2352" spans="1:2">
      <c r="A2352" s="22">
        <v>181950</v>
      </c>
      <c r="B2352" s="2">
        <v>1</v>
      </c>
    </row>
    <row r="2353" spans="1:2">
      <c r="A2353" s="22">
        <v>181986</v>
      </c>
      <c r="B2353" s="2">
        <v>1</v>
      </c>
    </row>
    <row r="2354" spans="1:2">
      <c r="A2354" s="22">
        <v>182000</v>
      </c>
      <c r="B2354" s="2">
        <v>16</v>
      </c>
    </row>
    <row r="2355" spans="1:2">
      <c r="A2355" s="22">
        <v>182245</v>
      </c>
      <c r="B2355" s="2">
        <v>1</v>
      </c>
    </row>
    <row r="2356" spans="1:2">
      <c r="A2356" s="22">
        <v>182325</v>
      </c>
      <c r="B2356" s="2">
        <v>2</v>
      </c>
    </row>
    <row r="2357" spans="1:2">
      <c r="A2357" s="22">
        <v>182375</v>
      </c>
      <c r="B2357" s="2">
        <v>2</v>
      </c>
    </row>
    <row r="2358" spans="1:2">
      <c r="A2358" s="22">
        <v>182500</v>
      </c>
      <c r="B2358" s="2">
        <v>30</v>
      </c>
    </row>
    <row r="2359" spans="1:2">
      <c r="A2359" s="22">
        <v>182543.5</v>
      </c>
      <c r="B2359" s="2">
        <v>1</v>
      </c>
    </row>
    <row r="2360" spans="1:2">
      <c r="A2360" s="22">
        <v>183000</v>
      </c>
      <c r="B2360" s="2">
        <v>7</v>
      </c>
    </row>
    <row r="2361" spans="1:2">
      <c r="A2361" s="22">
        <v>183046</v>
      </c>
      <c r="B2361" s="2">
        <v>1</v>
      </c>
    </row>
    <row r="2362" spans="1:2">
      <c r="A2362" s="22">
        <v>183310</v>
      </c>
      <c r="B2362" s="2">
        <v>5</v>
      </c>
    </row>
    <row r="2363" spans="1:2">
      <c r="A2363" s="22">
        <v>183320</v>
      </c>
      <c r="B2363" s="2">
        <v>3</v>
      </c>
    </row>
    <row r="2364" spans="1:2">
      <c r="A2364" s="22">
        <v>183500</v>
      </c>
      <c r="B2364" s="2">
        <v>2</v>
      </c>
    </row>
    <row r="2365" spans="1:2">
      <c r="A2365" s="22">
        <v>184000</v>
      </c>
      <c r="B2365" s="2">
        <v>13</v>
      </c>
    </row>
    <row r="2366" spans="1:2">
      <c r="A2366" s="22">
        <v>184500</v>
      </c>
      <c r="B2366" s="2">
        <v>7</v>
      </c>
    </row>
    <row r="2367" spans="1:2">
      <c r="A2367" s="22">
        <v>184839.453125</v>
      </c>
      <c r="B2367" s="2">
        <v>2</v>
      </c>
    </row>
    <row r="2368" spans="1:2">
      <c r="A2368" s="22">
        <v>184844.5</v>
      </c>
      <c r="B2368" s="2">
        <v>5</v>
      </c>
    </row>
    <row r="2369" spans="1:2">
      <c r="A2369" s="22">
        <v>184875</v>
      </c>
      <c r="B2369" s="2">
        <v>1</v>
      </c>
    </row>
    <row r="2370" spans="1:2">
      <c r="A2370" s="22">
        <v>184878</v>
      </c>
      <c r="B2370" s="2">
        <v>1</v>
      </c>
    </row>
    <row r="2371" spans="1:2">
      <c r="A2371" s="22">
        <v>185000</v>
      </c>
      <c r="B2371" s="2">
        <v>71</v>
      </c>
    </row>
    <row r="2372" spans="1:2">
      <c r="A2372" s="22">
        <v>185500</v>
      </c>
      <c r="B2372" s="2">
        <v>17</v>
      </c>
    </row>
    <row r="2373" spans="1:2">
      <c r="A2373" s="22">
        <v>185710</v>
      </c>
      <c r="B2373" s="2">
        <v>1</v>
      </c>
    </row>
    <row r="2374" spans="1:2">
      <c r="A2374" s="22">
        <v>185714</v>
      </c>
      <c r="B2374" s="2">
        <v>1</v>
      </c>
    </row>
    <row r="2375" spans="1:2">
      <c r="A2375" s="22">
        <v>186000</v>
      </c>
      <c r="B2375" s="2">
        <v>12</v>
      </c>
    </row>
    <row r="2376" spans="1:2">
      <c r="A2376" s="22">
        <v>186093</v>
      </c>
      <c r="B2376" s="2">
        <v>1</v>
      </c>
    </row>
    <row r="2377" spans="1:2">
      <c r="A2377" s="22">
        <v>186500</v>
      </c>
      <c r="B2377" s="2">
        <v>13</v>
      </c>
    </row>
    <row r="2378" spans="1:2">
      <c r="A2378" s="22">
        <v>186675</v>
      </c>
      <c r="B2378" s="2">
        <v>1</v>
      </c>
    </row>
    <row r="2379" spans="1:2">
      <c r="A2379" s="22">
        <v>186928</v>
      </c>
      <c r="B2379" s="2">
        <v>1</v>
      </c>
    </row>
    <row r="2380" spans="1:2">
      <c r="A2380" s="22">
        <v>186960</v>
      </c>
      <c r="B2380" s="2">
        <v>1</v>
      </c>
    </row>
    <row r="2381" spans="1:2">
      <c r="A2381" s="22">
        <v>187000</v>
      </c>
      <c r="B2381" s="2">
        <v>4</v>
      </c>
    </row>
    <row r="2382" spans="1:2">
      <c r="A2382" s="22">
        <v>187500</v>
      </c>
      <c r="B2382" s="2">
        <v>38</v>
      </c>
    </row>
    <row r="2383" spans="1:2">
      <c r="A2383" s="22">
        <v>187536</v>
      </c>
      <c r="B2383" s="2">
        <v>1</v>
      </c>
    </row>
    <row r="2384" spans="1:2">
      <c r="A2384" s="22">
        <v>187625</v>
      </c>
      <c r="B2384" s="2">
        <v>1</v>
      </c>
    </row>
    <row r="2385" spans="1:2">
      <c r="A2385" s="22">
        <v>187663</v>
      </c>
      <c r="B2385" s="2">
        <v>1</v>
      </c>
    </row>
    <row r="2386" spans="1:2">
      <c r="A2386" s="22">
        <v>187804.5</v>
      </c>
      <c r="B2386" s="2">
        <v>1</v>
      </c>
    </row>
    <row r="2387" spans="1:2">
      <c r="A2387" s="22">
        <v>187875</v>
      </c>
      <c r="B2387" s="2">
        <v>1</v>
      </c>
    </row>
    <row r="2388" spans="1:2">
      <c r="A2388" s="22">
        <v>188000</v>
      </c>
      <c r="B2388" s="2">
        <v>3</v>
      </c>
    </row>
    <row r="2389" spans="1:2">
      <c r="A2389" s="22">
        <v>188602.5</v>
      </c>
      <c r="B2389" s="2">
        <v>1</v>
      </c>
    </row>
    <row r="2390" spans="1:2">
      <c r="A2390" s="22">
        <v>188675</v>
      </c>
      <c r="B2390" s="2">
        <v>4</v>
      </c>
    </row>
    <row r="2391" spans="1:2">
      <c r="A2391" s="22">
        <v>189000</v>
      </c>
      <c r="B2391" s="2">
        <v>14</v>
      </c>
    </row>
    <row r="2392" spans="1:2">
      <c r="A2392" s="22">
        <v>189162.5</v>
      </c>
      <c r="B2392" s="2">
        <v>3</v>
      </c>
    </row>
    <row r="2393" spans="1:2">
      <c r="A2393" s="22">
        <v>189276</v>
      </c>
      <c r="B2393" s="2">
        <v>1</v>
      </c>
    </row>
    <row r="2394" spans="1:2">
      <c r="A2394" s="22">
        <v>189297</v>
      </c>
      <c r="B2394" s="2">
        <v>1</v>
      </c>
    </row>
    <row r="2395" spans="1:2">
      <c r="A2395" s="22">
        <v>189309</v>
      </c>
      <c r="B2395" s="2">
        <v>1</v>
      </c>
    </row>
    <row r="2396" spans="1:2">
      <c r="A2396" s="22">
        <v>189500</v>
      </c>
      <c r="B2396" s="2">
        <v>4</v>
      </c>
    </row>
    <row r="2397" spans="1:2">
      <c r="A2397" s="22">
        <v>189750</v>
      </c>
      <c r="B2397" s="2">
        <v>1</v>
      </c>
    </row>
    <row r="2398" spans="1:2">
      <c r="A2398" s="22">
        <v>189970.6875</v>
      </c>
      <c r="B2398" s="2">
        <v>1</v>
      </c>
    </row>
    <row r="2399" spans="1:2">
      <c r="A2399" s="22">
        <v>190000</v>
      </c>
      <c r="B2399" s="2">
        <v>90</v>
      </c>
    </row>
    <row r="2400" spans="1:2">
      <c r="A2400" s="22">
        <v>190063</v>
      </c>
      <c r="B2400" s="2">
        <v>1</v>
      </c>
    </row>
    <row r="2401" spans="1:2">
      <c r="A2401" s="22">
        <v>190500</v>
      </c>
      <c r="B2401" s="2">
        <v>21</v>
      </c>
    </row>
    <row r="2402" spans="1:2">
      <c r="A2402" s="22">
        <v>190600</v>
      </c>
      <c r="B2402" s="2">
        <v>1</v>
      </c>
    </row>
    <row r="2403" spans="1:2">
      <c r="A2403" s="22">
        <v>190877</v>
      </c>
      <c r="B2403" s="2">
        <v>1</v>
      </c>
    </row>
    <row r="2404" spans="1:2">
      <c r="A2404" s="22">
        <v>190950</v>
      </c>
      <c r="B2404" s="2">
        <v>4</v>
      </c>
    </row>
    <row r="2405" spans="1:2">
      <c r="A2405" s="22">
        <v>190960</v>
      </c>
      <c r="B2405" s="2">
        <v>2</v>
      </c>
    </row>
    <row r="2406" spans="1:2">
      <c r="A2406" s="22">
        <v>191000</v>
      </c>
      <c r="B2406" s="2">
        <v>8</v>
      </c>
    </row>
    <row r="2407" spans="1:2">
      <c r="A2407" s="22">
        <v>191180</v>
      </c>
      <c r="B2407" s="2">
        <v>1</v>
      </c>
    </row>
    <row r="2408" spans="1:2">
      <c r="A2408" s="22">
        <v>191500</v>
      </c>
      <c r="B2408" s="2">
        <v>1</v>
      </c>
    </row>
    <row r="2409" spans="1:2">
      <c r="A2409" s="22">
        <v>191900</v>
      </c>
      <c r="B2409" s="2">
        <v>2</v>
      </c>
    </row>
    <row r="2410" spans="1:2">
      <c r="A2410" s="22">
        <v>192000</v>
      </c>
      <c r="B2410" s="2">
        <v>18</v>
      </c>
    </row>
    <row r="2411" spans="1:2">
      <c r="A2411" s="22">
        <v>192189</v>
      </c>
      <c r="B2411" s="2">
        <v>1</v>
      </c>
    </row>
    <row r="2412" spans="1:2">
      <c r="A2412" s="22">
        <v>192375</v>
      </c>
      <c r="B2412" s="2">
        <v>1</v>
      </c>
    </row>
    <row r="2413" spans="1:2">
      <c r="A2413" s="22">
        <v>192400</v>
      </c>
      <c r="B2413" s="2">
        <v>2</v>
      </c>
    </row>
    <row r="2414" spans="1:2">
      <c r="A2414" s="22">
        <v>192500</v>
      </c>
      <c r="B2414" s="2">
        <v>20</v>
      </c>
    </row>
    <row r="2415" spans="1:2">
      <c r="A2415" s="22">
        <v>192728</v>
      </c>
      <c r="B2415" s="2">
        <v>1</v>
      </c>
    </row>
    <row r="2416" spans="1:2">
      <c r="A2416" s="22">
        <v>192894.03125</v>
      </c>
      <c r="B2416" s="2">
        <v>1</v>
      </c>
    </row>
    <row r="2417" spans="1:2">
      <c r="A2417" s="22">
        <v>193000</v>
      </c>
      <c r="B2417" s="2">
        <v>3</v>
      </c>
    </row>
    <row r="2418" spans="1:2">
      <c r="A2418" s="22">
        <v>193048</v>
      </c>
      <c r="B2418" s="2">
        <v>2</v>
      </c>
    </row>
    <row r="2419" spans="1:2">
      <c r="A2419" s="22">
        <v>193499</v>
      </c>
      <c r="B2419" s="2">
        <v>1</v>
      </c>
    </row>
    <row r="2420" spans="1:2">
      <c r="A2420" s="22">
        <v>193500</v>
      </c>
      <c r="B2420" s="2">
        <v>5</v>
      </c>
    </row>
    <row r="2421" spans="1:2">
      <c r="A2421" s="22">
        <v>193562.5</v>
      </c>
      <c r="B2421" s="2">
        <v>1</v>
      </c>
    </row>
    <row r="2422" spans="1:2">
      <c r="A2422" s="22">
        <v>193830</v>
      </c>
      <c r="B2422" s="2">
        <v>1</v>
      </c>
    </row>
    <row r="2423" spans="1:2">
      <c r="A2423" s="22">
        <v>193875</v>
      </c>
      <c r="B2423" s="2">
        <v>1</v>
      </c>
    </row>
    <row r="2424" spans="1:2">
      <c r="A2424" s="22">
        <v>193904.5</v>
      </c>
      <c r="B2424" s="2">
        <v>1</v>
      </c>
    </row>
    <row r="2425" spans="1:2">
      <c r="A2425" s="22">
        <v>194000</v>
      </c>
      <c r="B2425" s="2">
        <v>5</v>
      </c>
    </row>
    <row r="2426" spans="1:2">
      <c r="A2426" s="22">
        <v>194500</v>
      </c>
      <c r="B2426" s="2">
        <v>13</v>
      </c>
    </row>
    <row r="2427" spans="1:2">
      <c r="A2427" s="22">
        <v>195000</v>
      </c>
      <c r="B2427" s="2">
        <v>44</v>
      </c>
    </row>
    <row r="2428" spans="1:2">
      <c r="A2428" s="22">
        <v>195249.5</v>
      </c>
      <c r="B2428" s="2">
        <v>2</v>
      </c>
    </row>
    <row r="2429" spans="1:2">
      <c r="A2429" s="22">
        <v>195500</v>
      </c>
      <c r="B2429" s="2">
        <v>9</v>
      </c>
    </row>
    <row r="2430" spans="1:2">
      <c r="A2430" s="22">
        <v>196000</v>
      </c>
      <c r="B2430" s="2">
        <v>5</v>
      </c>
    </row>
    <row r="2431" spans="1:2">
      <c r="A2431" s="22">
        <v>196125</v>
      </c>
      <c r="B2431" s="2">
        <v>1</v>
      </c>
    </row>
    <row r="2432" spans="1:2">
      <c r="A2432" s="22">
        <v>196500</v>
      </c>
      <c r="B2432" s="2">
        <v>4</v>
      </c>
    </row>
    <row r="2433" spans="1:2">
      <c r="A2433" s="22">
        <v>196600</v>
      </c>
      <c r="B2433" s="2">
        <v>2</v>
      </c>
    </row>
    <row r="2434" spans="1:2">
      <c r="A2434" s="22">
        <v>196800</v>
      </c>
      <c r="B2434" s="2">
        <v>6</v>
      </c>
    </row>
    <row r="2435" spans="1:2">
      <c r="A2435" s="22">
        <v>197000</v>
      </c>
      <c r="B2435" s="2">
        <v>8</v>
      </c>
    </row>
    <row r="2436" spans="1:2">
      <c r="A2436" s="22">
        <v>197500</v>
      </c>
      <c r="B2436" s="2">
        <v>15</v>
      </c>
    </row>
    <row r="2437" spans="1:2">
      <c r="A2437" s="22">
        <v>198000</v>
      </c>
      <c r="B2437" s="2">
        <v>13</v>
      </c>
    </row>
    <row r="2438" spans="1:2">
      <c r="A2438" s="22">
        <v>198110</v>
      </c>
      <c r="B2438" s="2">
        <v>1</v>
      </c>
    </row>
    <row r="2439" spans="1:2">
      <c r="A2439" s="22">
        <v>198500</v>
      </c>
      <c r="B2439" s="2">
        <v>30</v>
      </c>
    </row>
    <row r="2440" spans="1:2">
      <c r="A2440" s="22">
        <v>198875</v>
      </c>
      <c r="B2440" s="2">
        <v>2</v>
      </c>
    </row>
    <row r="2441" spans="1:2">
      <c r="A2441" s="22">
        <v>199000</v>
      </c>
      <c r="B2441" s="2">
        <v>5</v>
      </c>
    </row>
    <row r="2442" spans="1:2">
      <c r="A2442" s="22">
        <v>199641</v>
      </c>
      <c r="B2442" s="2">
        <v>1</v>
      </c>
    </row>
    <row r="2443" spans="1:2">
      <c r="A2443" s="22">
        <v>199675</v>
      </c>
      <c r="B2443" s="2">
        <v>2</v>
      </c>
    </row>
    <row r="2444" spans="1:2">
      <c r="A2444" s="22">
        <v>199790</v>
      </c>
      <c r="B2444" s="2">
        <v>1</v>
      </c>
    </row>
    <row r="2445" spans="1:2">
      <c r="A2445" s="22">
        <v>199837.5</v>
      </c>
      <c r="B2445" s="2">
        <v>1</v>
      </c>
    </row>
    <row r="2446" spans="1:2">
      <c r="A2446" s="22">
        <v>200000</v>
      </c>
      <c r="B2446" s="2">
        <v>217</v>
      </c>
    </row>
    <row r="2447" spans="1:2">
      <c r="A2447" s="22">
        <v>200066.5</v>
      </c>
      <c r="B2447" s="2">
        <v>2</v>
      </c>
    </row>
    <row r="2448" spans="1:2">
      <c r="A2448" s="22">
        <v>200256</v>
      </c>
      <c r="B2448" s="2">
        <v>1</v>
      </c>
    </row>
    <row r="2449" spans="1:2">
      <c r="A2449" s="22">
        <v>200500</v>
      </c>
      <c r="B2449" s="2">
        <v>4</v>
      </c>
    </row>
    <row r="2450" spans="1:2">
      <c r="A2450" s="22">
        <v>200935.5</v>
      </c>
      <c r="B2450" s="2">
        <v>1</v>
      </c>
    </row>
    <row r="2451" spans="1:2">
      <c r="A2451" s="22">
        <v>201000</v>
      </c>
      <c r="B2451" s="2">
        <v>1</v>
      </c>
    </row>
    <row r="2452" spans="1:2">
      <c r="A2452" s="22">
        <v>201500</v>
      </c>
      <c r="B2452" s="2">
        <v>2</v>
      </c>
    </row>
    <row r="2453" spans="1:2">
      <c r="A2453" s="22">
        <v>201669</v>
      </c>
      <c r="B2453" s="2">
        <v>3</v>
      </c>
    </row>
    <row r="2454" spans="1:2">
      <c r="A2454" s="22">
        <v>201685</v>
      </c>
      <c r="B2454" s="2">
        <v>1</v>
      </c>
    </row>
    <row r="2455" spans="1:2">
      <c r="A2455" s="22">
        <v>202000</v>
      </c>
      <c r="B2455" s="2">
        <v>6</v>
      </c>
    </row>
    <row r="2456" spans="1:2">
      <c r="A2456" s="22">
        <v>202055</v>
      </c>
      <c r="B2456" s="2">
        <v>1</v>
      </c>
    </row>
    <row r="2457" spans="1:2">
      <c r="A2457" s="22">
        <v>202093</v>
      </c>
      <c r="B2457" s="2">
        <v>2</v>
      </c>
    </row>
    <row r="2458" spans="1:2">
      <c r="A2458" s="22">
        <v>202500</v>
      </c>
      <c r="B2458" s="2">
        <v>15</v>
      </c>
    </row>
    <row r="2459" spans="1:2">
      <c r="A2459" s="22">
        <v>202943</v>
      </c>
      <c r="B2459" s="2">
        <v>1</v>
      </c>
    </row>
    <row r="2460" spans="1:2">
      <c r="A2460" s="22">
        <v>203000</v>
      </c>
      <c r="B2460" s="2">
        <v>9</v>
      </c>
    </row>
    <row r="2461" spans="1:2">
      <c r="A2461" s="22">
        <v>203500</v>
      </c>
      <c r="B2461" s="2">
        <v>1</v>
      </c>
    </row>
    <row r="2462" spans="1:2">
      <c r="A2462" s="22">
        <v>203530.078125</v>
      </c>
      <c r="B2462" s="2">
        <v>1</v>
      </c>
    </row>
    <row r="2463" spans="1:2">
      <c r="A2463" s="22">
        <v>203625</v>
      </c>
      <c r="B2463" s="2">
        <v>1</v>
      </c>
    </row>
    <row r="2464" spans="1:2">
      <c r="A2464" s="22">
        <v>204000</v>
      </c>
      <c r="B2464" s="2">
        <v>12</v>
      </c>
    </row>
    <row r="2465" spans="1:2">
      <c r="A2465" s="22">
        <v>204381</v>
      </c>
      <c r="B2465" s="2">
        <v>1</v>
      </c>
    </row>
    <row r="2466" spans="1:2">
      <c r="A2466" s="22">
        <v>204500</v>
      </c>
      <c r="B2466" s="2">
        <v>2</v>
      </c>
    </row>
    <row r="2467" spans="1:2">
      <c r="A2467" s="22">
        <v>204584.5</v>
      </c>
      <c r="B2467" s="2">
        <v>1</v>
      </c>
    </row>
    <row r="2468" spans="1:2">
      <c r="A2468" s="22">
        <v>205000</v>
      </c>
      <c r="B2468" s="2">
        <v>47</v>
      </c>
    </row>
    <row r="2469" spans="1:2">
      <c r="A2469" s="22">
        <v>205328.5</v>
      </c>
      <c r="B2469" s="2">
        <v>1</v>
      </c>
    </row>
    <row r="2470" spans="1:2">
      <c r="A2470" s="22">
        <v>205655</v>
      </c>
      <c r="B2470" s="2">
        <v>1</v>
      </c>
    </row>
    <row r="2471" spans="1:2">
      <c r="A2471" s="22">
        <v>206000</v>
      </c>
      <c r="B2471" s="2">
        <v>10</v>
      </c>
    </row>
    <row r="2472" spans="1:2">
      <c r="A2472" s="22">
        <v>206500</v>
      </c>
      <c r="B2472" s="2">
        <v>6</v>
      </c>
    </row>
    <row r="2473" spans="1:2">
      <c r="A2473" s="22">
        <v>206575</v>
      </c>
      <c r="B2473" s="2">
        <v>1</v>
      </c>
    </row>
    <row r="2474" spans="1:2">
      <c r="A2474" s="22">
        <v>206800</v>
      </c>
      <c r="B2474" s="2">
        <v>1</v>
      </c>
    </row>
    <row r="2475" spans="1:2">
      <c r="A2475" s="22">
        <v>206997</v>
      </c>
      <c r="B2475" s="2">
        <v>1</v>
      </c>
    </row>
    <row r="2476" spans="1:2">
      <c r="A2476" s="22">
        <v>207000</v>
      </c>
      <c r="B2476" s="2">
        <v>1</v>
      </c>
    </row>
    <row r="2477" spans="1:2">
      <c r="A2477" s="22">
        <v>207125</v>
      </c>
      <c r="B2477" s="2">
        <v>1</v>
      </c>
    </row>
    <row r="2478" spans="1:2">
      <c r="A2478" s="22">
        <v>207230.21875</v>
      </c>
      <c r="B2478" s="2">
        <v>1</v>
      </c>
    </row>
    <row r="2479" spans="1:2">
      <c r="A2479" s="22">
        <v>207451.5</v>
      </c>
      <c r="B2479" s="2">
        <v>1</v>
      </c>
    </row>
    <row r="2480" spans="1:2">
      <c r="A2480" s="22">
        <v>207500</v>
      </c>
      <c r="B2480" s="2">
        <v>10</v>
      </c>
    </row>
    <row r="2481" spans="1:2">
      <c r="A2481" s="22">
        <v>207560</v>
      </c>
      <c r="B2481" s="2">
        <v>1</v>
      </c>
    </row>
    <row r="2482" spans="1:2">
      <c r="A2482" s="22">
        <v>208000</v>
      </c>
      <c r="B2482" s="2">
        <v>8</v>
      </c>
    </row>
    <row r="2483" spans="1:2">
      <c r="A2483" s="22">
        <v>208114</v>
      </c>
      <c r="B2483" s="2">
        <v>18</v>
      </c>
    </row>
    <row r="2484" spans="1:2">
      <c r="A2484" s="22">
        <v>208500</v>
      </c>
      <c r="B2484" s="2">
        <v>3</v>
      </c>
    </row>
    <row r="2485" spans="1:2">
      <c r="A2485" s="22">
        <v>209000</v>
      </c>
      <c r="B2485" s="2">
        <v>9</v>
      </c>
    </row>
    <row r="2486" spans="1:2">
      <c r="A2486" s="22">
        <v>209500</v>
      </c>
      <c r="B2486" s="2">
        <v>3</v>
      </c>
    </row>
    <row r="2487" spans="1:2">
      <c r="A2487" s="22">
        <v>209955.5</v>
      </c>
      <c r="B2487" s="2">
        <v>3</v>
      </c>
    </row>
    <row r="2488" spans="1:2">
      <c r="A2488" s="22">
        <v>210000</v>
      </c>
      <c r="B2488" s="2">
        <v>46</v>
      </c>
    </row>
    <row r="2489" spans="1:2">
      <c r="A2489" s="22">
        <v>210123</v>
      </c>
      <c r="B2489" s="2">
        <v>1</v>
      </c>
    </row>
    <row r="2490" spans="1:2">
      <c r="A2490" s="22">
        <v>210267</v>
      </c>
      <c r="B2490" s="2">
        <v>1</v>
      </c>
    </row>
    <row r="2491" spans="1:2">
      <c r="A2491" s="22">
        <v>210360</v>
      </c>
      <c r="B2491" s="2">
        <v>1</v>
      </c>
    </row>
    <row r="2492" spans="1:2">
      <c r="A2492" s="22">
        <v>210389.5</v>
      </c>
      <c r="B2492" s="2">
        <v>1</v>
      </c>
    </row>
    <row r="2493" spans="1:2">
      <c r="A2493" s="22">
        <v>210500</v>
      </c>
      <c r="B2493" s="2">
        <v>1</v>
      </c>
    </row>
    <row r="2494" spans="1:2">
      <c r="A2494" s="22">
        <v>210925</v>
      </c>
      <c r="B2494" s="2">
        <v>1</v>
      </c>
    </row>
    <row r="2495" spans="1:2">
      <c r="A2495" s="22">
        <v>211000</v>
      </c>
      <c r="B2495" s="2">
        <v>54</v>
      </c>
    </row>
    <row r="2496" spans="1:2">
      <c r="A2496" s="22">
        <v>211255</v>
      </c>
      <c r="B2496" s="2">
        <v>1</v>
      </c>
    </row>
    <row r="2497" spans="1:2">
      <c r="A2497" s="22">
        <v>211475</v>
      </c>
      <c r="B2497" s="2">
        <v>1</v>
      </c>
    </row>
    <row r="2498" spans="1:2">
      <c r="A2498" s="22">
        <v>211511</v>
      </c>
      <c r="B2498" s="2">
        <v>1</v>
      </c>
    </row>
    <row r="2499" spans="1:2">
      <c r="A2499" s="22">
        <v>211733</v>
      </c>
      <c r="B2499" s="2">
        <v>1</v>
      </c>
    </row>
    <row r="2500" spans="1:2">
      <c r="A2500" s="22">
        <v>212000</v>
      </c>
      <c r="B2500" s="2">
        <v>7</v>
      </c>
    </row>
    <row r="2501" spans="1:2">
      <c r="A2501" s="22">
        <v>212339</v>
      </c>
      <c r="B2501" s="2">
        <v>1</v>
      </c>
    </row>
    <row r="2502" spans="1:2">
      <c r="A2502" s="22">
        <v>212350.5</v>
      </c>
      <c r="B2502" s="2">
        <v>1</v>
      </c>
    </row>
    <row r="2503" spans="1:2">
      <c r="A2503" s="22">
        <v>212500</v>
      </c>
      <c r="B2503" s="2">
        <v>17</v>
      </c>
    </row>
    <row r="2504" spans="1:2">
      <c r="A2504" s="22">
        <v>212625</v>
      </c>
      <c r="B2504" s="2">
        <v>1</v>
      </c>
    </row>
    <row r="2505" spans="1:2">
      <c r="A2505" s="22">
        <v>213000</v>
      </c>
      <c r="B2505" s="2">
        <v>2</v>
      </c>
    </row>
    <row r="2506" spans="1:2">
      <c r="A2506" s="22">
        <v>213158.78125</v>
      </c>
      <c r="B2506" s="2">
        <v>1</v>
      </c>
    </row>
    <row r="2507" spans="1:2">
      <c r="A2507" s="22">
        <v>213172.5</v>
      </c>
      <c r="B2507" s="2">
        <v>2</v>
      </c>
    </row>
    <row r="2508" spans="1:2">
      <c r="A2508" s="22">
        <v>213500</v>
      </c>
      <c r="B2508" s="2">
        <v>3</v>
      </c>
    </row>
    <row r="2509" spans="1:2">
      <c r="A2509" s="22">
        <v>214000</v>
      </c>
      <c r="B2509" s="2">
        <v>3</v>
      </c>
    </row>
    <row r="2510" spans="1:2">
      <c r="A2510" s="22">
        <v>214379.5</v>
      </c>
      <c r="B2510" s="2">
        <v>1</v>
      </c>
    </row>
    <row r="2511" spans="1:2">
      <c r="A2511" s="22">
        <v>214500</v>
      </c>
      <c r="B2511" s="2">
        <v>2</v>
      </c>
    </row>
    <row r="2512" spans="1:2">
      <c r="A2512" s="22">
        <v>214807.5</v>
      </c>
      <c r="B2512" s="2">
        <v>1</v>
      </c>
    </row>
    <row r="2513" spans="1:2">
      <c r="A2513" s="22">
        <v>215000</v>
      </c>
      <c r="B2513" s="2">
        <v>22</v>
      </c>
    </row>
    <row r="2514" spans="1:2">
      <c r="A2514" s="22">
        <v>215049</v>
      </c>
      <c r="B2514" s="2">
        <v>1</v>
      </c>
    </row>
    <row r="2515" spans="1:2">
      <c r="A2515" s="22">
        <v>215323</v>
      </c>
      <c r="B2515" s="2">
        <v>1</v>
      </c>
    </row>
    <row r="2516" spans="1:2">
      <c r="A2516" s="22">
        <v>215352</v>
      </c>
      <c r="B2516" s="2">
        <v>2</v>
      </c>
    </row>
    <row r="2517" spans="1:2">
      <c r="A2517" s="22">
        <v>215500</v>
      </c>
      <c r="B2517" s="2">
        <v>3</v>
      </c>
    </row>
    <row r="2518" spans="1:2">
      <c r="A2518" s="22">
        <v>215642.5</v>
      </c>
      <c r="B2518" s="2">
        <v>1</v>
      </c>
    </row>
    <row r="2519" spans="1:2">
      <c r="A2519" s="22">
        <v>216000</v>
      </c>
      <c r="B2519" s="2">
        <v>3</v>
      </c>
    </row>
    <row r="2520" spans="1:2">
      <c r="A2520" s="22">
        <v>216500</v>
      </c>
      <c r="B2520" s="2">
        <v>5</v>
      </c>
    </row>
    <row r="2521" spans="1:2">
      <c r="A2521" s="22">
        <v>216972</v>
      </c>
      <c r="B2521" s="2">
        <v>1</v>
      </c>
    </row>
    <row r="2522" spans="1:2">
      <c r="A2522" s="22">
        <v>217000</v>
      </c>
      <c r="B2522" s="2">
        <v>1</v>
      </c>
    </row>
    <row r="2523" spans="1:2">
      <c r="A2523" s="22">
        <v>217500</v>
      </c>
      <c r="B2523" s="2">
        <v>11</v>
      </c>
    </row>
    <row r="2524" spans="1:2">
      <c r="A2524" s="22">
        <v>217550</v>
      </c>
      <c r="B2524" s="2">
        <v>1</v>
      </c>
    </row>
    <row r="2525" spans="1:2">
      <c r="A2525" s="22">
        <v>218000</v>
      </c>
      <c r="B2525" s="2">
        <v>3</v>
      </c>
    </row>
    <row r="2526" spans="1:2">
      <c r="A2526" s="22">
        <v>218500</v>
      </c>
      <c r="B2526" s="2">
        <v>8</v>
      </c>
    </row>
    <row r="2527" spans="1:2">
      <c r="A2527" s="22">
        <v>218700</v>
      </c>
      <c r="B2527" s="2">
        <v>1</v>
      </c>
    </row>
    <row r="2528" spans="1:2">
      <c r="A2528" s="22">
        <v>219000</v>
      </c>
      <c r="B2528" s="2">
        <v>1</v>
      </c>
    </row>
    <row r="2529" spans="1:2">
      <c r="A2529" s="22">
        <v>219225</v>
      </c>
      <c r="B2529" s="2">
        <v>3</v>
      </c>
    </row>
    <row r="2530" spans="1:2">
      <c r="A2530" s="22">
        <v>219500</v>
      </c>
      <c r="B2530" s="2">
        <v>7</v>
      </c>
    </row>
    <row r="2531" spans="1:2">
      <c r="A2531" s="22">
        <v>219545</v>
      </c>
      <c r="B2531" s="2">
        <v>1</v>
      </c>
    </row>
    <row r="2532" spans="1:2">
      <c r="A2532" s="22">
        <v>220000</v>
      </c>
      <c r="B2532" s="2">
        <v>18</v>
      </c>
    </row>
    <row r="2533" spans="1:2">
      <c r="A2533" s="22">
        <v>220500</v>
      </c>
      <c r="B2533" s="2">
        <v>2</v>
      </c>
    </row>
    <row r="2534" spans="1:2">
      <c r="A2534" s="22">
        <v>220832</v>
      </c>
      <c r="B2534" s="2">
        <v>1</v>
      </c>
    </row>
    <row r="2535" spans="1:2">
      <c r="A2535" s="22">
        <v>221000</v>
      </c>
      <c r="B2535" s="2">
        <v>4</v>
      </c>
    </row>
    <row r="2536" spans="1:2">
      <c r="A2536" s="22">
        <v>221500</v>
      </c>
      <c r="B2536" s="2">
        <v>1</v>
      </c>
    </row>
    <row r="2537" spans="1:2">
      <c r="A2537" s="22">
        <v>221568</v>
      </c>
      <c r="B2537" s="2">
        <v>1</v>
      </c>
    </row>
    <row r="2538" spans="1:2">
      <c r="A2538" s="22">
        <v>221665</v>
      </c>
      <c r="B2538" s="2">
        <v>4</v>
      </c>
    </row>
    <row r="2539" spans="1:2">
      <c r="A2539" s="22">
        <v>221844</v>
      </c>
      <c r="B2539" s="2">
        <v>1</v>
      </c>
    </row>
    <row r="2540" spans="1:2">
      <c r="A2540" s="22">
        <v>221875</v>
      </c>
      <c r="B2540" s="2">
        <v>2</v>
      </c>
    </row>
    <row r="2541" spans="1:2">
      <c r="A2541" s="22">
        <v>222000</v>
      </c>
      <c r="B2541" s="2">
        <v>7</v>
      </c>
    </row>
    <row r="2542" spans="1:2">
      <c r="A2542" s="22">
        <v>222093.5</v>
      </c>
      <c r="B2542" s="2">
        <v>2</v>
      </c>
    </row>
    <row r="2543" spans="1:2">
      <c r="A2543" s="22">
        <v>222132</v>
      </c>
      <c r="B2543" s="2">
        <v>1</v>
      </c>
    </row>
    <row r="2544" spans="1:2">
      <c r="A2544" s="22">
        <v>222500</v>
      </c>
      <c r="B2544" s="2">
        <v>4</v>
      </c>
    </row>
    <row r="2545" spans="1:2">
      <c r="A2545" s="22">
        <v>222589</v>
      </c>
      <c r="B2545" s="2">
        <v>2</v>
      </c>
    </row>
    <row r="2546" spans="1:2">
      <c r="A2546" s="22">
        <v>223000</v>
      </c>
      <c r="B2546" s="2">
        <v>2</v>
      </c>
    </row>
    <row r="2547" spans="1:2">
      <c r="A2547" s="22">
        <v>223774.5</v>
      </c>
      <c r="B2547" s="2">
        <v>2</v>
      </c>
    </row>
    <row r="2548" spans="1:2">
      <c r="A2548" s="22">
        <v>224000</v>
      </c>
      <c r="B2548" s="2">
        <v>5</v>
      </c>
    </row>
    <row r="2549" spans="1:2">
      <c r="A2549" s="22">
        <v>224500</v>
      </c>
      <c r="B2549" s="2">
        <v>37</v>
      </c>
    </row>
    <row r="2550" spans="1:2">
      <c r="A2550" s="22">
        <v>225000</v>
      </c>
      <c r="B2550" s="2">
        <v>76</v>
      </c>
    </row>
    <row r="2551" spans="1:2">
      <c r="A2551" s="22">
        <v>225000.03125</v>
      </c>
      <c r="B2551" s="2">
        <v>1</v>
      </c>
    </row>
    <row r="2552" spans="1:2">
      <c r="A2552" s="22">
        <v>225500</v>
      </c>
      <c r="B2552" s="2">
        <v>2</v>
      </c>
    </row>
    <row r="2553" spans="1:2">
      <c r="A2553" s="22">
        <v>226500</v>
      </c>
      <c r="B2553" s="2">
        <v>2</v>
      </c>
    </row>
    <row r="2554" spans="1:2">
      <c r="A2554" s="22">
        <v>227000</v>
      </c>
      <c r="B2554" s="2">
        <v>1</v>
      </c>
    </row>
    <row r="2555" spans="1:2">
      <c r="A2555" s="22">
        <v>227500</v>
      </c>
      <c r="B2555" s="2">
        <v>6</v>
      </c>
    </row>
    <row r="2556" spans="1:2">
      <c r="A2556" s="22">
        <v>227630</v>
      </c>
      <c r="B2556" s="2">
        <v>1</v>
      </c>
    </row>
    <row r="2557" spans="1:2">
      <c r="A2557" s="22">
        <v>228000</v>
      </c>
      <c r="B2557" s="2">
        <v>6</v>
      </c>
    </row>
    <row r="2558" spans="1:2">
      <c r="A2558" s="22">
        <v>228222</v>
      </c>
      <c r="B2558" s="2">
        <v>4</v>
      </c>
    </row>
    <row r="2559" spans="1:2">
      <c r="A2559" s="22">
        <v>229000</v>
      </c>
      <c r="B2559" s="2">
        <v>2</v>
      </c>
    </row>
    <row r="2560" spans="1:2">
      <c r="A2560" s="22">
        <v>229410</v>
      </c>
      <c r="B2560" s="2">
        <v>1</v>
      </c>
    </row>
    <row r="2561" spans="1:2">
      <c r="A2561" s="22">
        <v>229500</v>
      </c>
      <c r="B2561" s="2">
        <v>2</v>
      </c>
    </row>
    <row r="2562" spans="1:2">
      <c r="A2562" s="22">
        <v>229782</v>
      </c>
      <c r="B2562" s="2">
        <v>1</v>
      </c>
    </row>
    <row r="2563" spans="1:2">
      <c r="A2563" s="22">
        <v>230000</v>
      </c>
      <c r="B2563" s="2">
        <v>10</v>
      </c>
    </row>
    <row r="2564" spans="1:2">
      <c r="A2564" s="22">
        <v>230400.5</v>
      </c>
      <c r="B2564" s="2">
        <v>1</v>
      </c>
    </row>
    <row r="2565" spans="1:2">
      <c r="A2565" s="22">
        <v>230500</v>
      </c>
      <c r="B2565" s="2">
        <v>1</v>
      </c>
    </row>
    <row r="2566" spans="1:2">
      <c r="A2566" s="22">
        <v>230625</v>
      </c>
      <c r="B2566" s="2">
        <v>1</v>
      </c>
    </row>
    <row r="2567" spans="1:2">
      <c r="A2567" s="22">
        <v>231000</v>
      </c>
      <c r="B2567" s="2">
        <v>2</v>
      </c>
    </row>
    <row r="2568" spans="1:2">
      <c r="A2568" s="22">
        <v>231657.296875</v>
      </c>
      <c r="B2568" s="2">
        <v>1</v>
      </c>
    </row>
    <row r="2569" spans="1:2">
      <c r="A2569" s="22">
        <v>231920</v>
      </c>
      <c r="B2569" s="2">
        <v>1</v>
      </c>
    </row>
    <row r="2570" spans="1:2">
      <c r="A2570" s="22">
        <v>232000</v>
      </c>
      <c r="B2570" s="2">
        <v>2</v>
      </c>
    </row>
    <row r="2571" spans="1:2">
      <c r="A2571" s="22">
        <v>232375</v>
      </c>
      <c r="B2571" s="2">
        <v>1</v>
      </c>
    </row>
    <row r="2572" spans="1:2">
      <c r="A2572" s="22">
        <v>232423</v>
      </c>
      <c r="B2572" s="2">
        <v>1</v>
      </c>
    </row>
    <row r="2573" spans="1:2">
      <c r="A2573" s="22">
        <v>232500</v>
      </c>
      <c r="B2573" s="2">
        <v>5</v>
      </c>
    </row>
    <row r="2574" spans="1:2">
      <c r="A2574" s="22">
        <v>233000</v>
      </c>
      <c r="B2574" s="2">
        <v>8</v>
      </c>
    </row>
    <row r="2575" spans="1:2">
      <c r="A2575" s="22">
        <v>233500</v>
      </c>
      <c r="B2575" s="2">
        <v>4</v>
      </c>
    </row>
    <row r="2576" spans="1:2">
      <c r="A2576" s="22">
        <v>233520</v>
      </c>
      <c r="B2576" s="2">
        <v>1</v>
      </c>
    </row>
    <row r="2577" spans="1:2">
      <c r="A2577" s="22">
        <v>234000</v>
      </c>
      <c r="B2577" s="2">
        <v>8</v>
      </c>
    </row>
    <row r="2578" spans="1:2">
      <c r="A2578" s="22">
        <v>234500</v>
      </c>
      <c r="B2578" s="2">
        <v>8</v>
      </c>
    </row>
    <row r="2579" spans="1:2">
      <c r="A2579" s="22">
        <v>235000</v>
      </c>
      <c r="B2579" s="2">
        <v>7</v>
      </c>
    </row>
    <row r="2580" spans="1:2">
      <c r="A2580" s="22">
        <v>235040</v>
      </c>
      <c r="B2580" s="2">
        <v>1</v>
      </c>
    </row>
    <row r="2581" spans="1:2">
      <c r="A2581" s="22">
        <v>235375</v>
      </c>
      <c r="B2581" s="2">
        <v>1</v>
      </c>
    </row>
    <row r="2582" spans="1:2">
      <c r="A2582" s="22">
        <v>235552</v>
      </c>
      <c r="B2582" s="2">
        <v>1</v>
      </c>
    </row>
    <row r="2583" spans="1:2">
      <c r="A2583" s="22">
        <v>235847</v>
      </c>
      <c r="B2583" s="2">
        <v>1</v>
      </c>
    </row>
    <row r="2584" spans="1:2">
      <c r="A2584" s="22">
        <v>236000</v>
      </c>
      <c r="B2584" s="2">
        <v>3</v>
      </c>
    </row>
    <row r="2585" spans="1:2">
      <c r="A2585" s="22">
        <v>236040</v>
      </c>
      <c r="B2585" s="2">
        <v>1</v>
      </c>
    </row>
    <row r="2586" spans="1:2">
      <c r="A2586" s="22">
        <v>236500</v>
      </c>
      <c r="B2586" s="2">
        <v>2</v>
      </c>
    </row>
    <row r="2587" spans="1:2">
      <c r="A2587" s="22">
        <v>236666.5</v>
      </c>
      <c r="B2587" s="2">
        <v>1</v>
      </c>
    </row>
    <row r="2588" spans="1:2">
      <c r="A2588" s="22">
        <v>237000</v>
      </c>
      <c r="B2588" s="2">
        <v>1</v>
      </c>
    </row>
    <row r="2589" spans="1:2">
      <c r="A2589" s="22">
        <v>237500</v>
      </c>
      <c r="B2589" s="2">
        <v>6</v>
      </c>
    </row>
    <row r="2590" spans="1:2">
      <c r="A2590" s="22">
        <v>239080</v>
      </c>
      <c r="B2590" s="2">
        <v>1</v>
      </c>
    </row>
    <row r="2591" spans="1:2">
      <c r="A2591" s="22">
        <v>239777.5</v>
      </c>
      <c r="B2591" s="2">
        <v>5</v>
      </c>
    </row>
    <row r="2592" spans="1:2">
      <c r="A2592" s="22">
        <v>240000</v>
      </c>
      <c r="B2592" s="2">
        <v>22</v>
      </c>
    </row>
    <row r="2593" spans="1:2">
      <c r="A2593" s="22">
        <v>241000</v>
      </c>
      <c r="B2593" s="2">
        <v>1</v>
      </c>
    </row>
    <row r="2594" spans="1:2">
      <c r="A2594" s="22">
        <v>241500</v>
      </c>
      <c r="B2594" s="2">
        <v>4</v>
      </c>
    </row>
    <row r="2595" spans="1:2">
      <c r="A2595" s="22">
        <v>242000</v>
      </c>
      <c r="B2595" s="2">
        <v>2</v>
      </c>
    </row>
    <row r="2596" spans="1:2">
      <c r="A2596" s="22">
        <v>242500</v>
      </c>
      <c r="B2596" s="2">
        <v>5</v>
      </c>
    </row>
    <row r="2597" spans="1:2">
      <c r="A2597" s="22">
        <v>242597</v>
      </c>
      <c r="B2597" s="2">
        <v>3</v>
      </c>
    </row>
    <row r="2598" spans="1:2">
      <c r="A2598" s="22">
        <v>243000</v>
      </c>
      <c r="B2598" s="2">
        <v>4</v>
      </c>
    </row>
    <row r="2599" spans="1:2">
      <c r="A2599" s="22">
        <v>243500</v>
      </c>
      <c r="B2599" s="2">
        <v>1</v>
      </c>
    </row>
    <row r="2600" spans="1:2">
      <c r="A2600" s="22">
        <v>244500</v>
      </c>
      <c r="B2600" s="2">
        <v>4</v>
      </c>
    </row>
    <row r="2601" spans="1:2">
      <c r="A2601" s="22">
        <v>245000</v>
      </c>
      <c r="B2601" s="2">
        <v>19</v>
      </c>
    </row>
    <row r="2602" spans="1:2">
      <c r="A2602" s="22">
        <v>245500</v>
      </c>
      <c r="B2602" s="2">
        <v>2</v>
      </c>
    </row>
    <row r="2603" spans="1:2">
      <c r="A2603" s="22">
        <v>246500</v>
      </c>
      <c r="B2603" s="2">
        <v>16</v>
      </c>
    </row>
    <row r="2604" spans="1:2">
      <c r="A2604" s="22">
        <v>247500</v>
      </c>
      <c r="B2604" s="2">
        <v>4</v>
      </c>
    </row>
    <row r="2605" spans="1:2">
      <c r="A2605" s="22">
        <v>248260</v>
      </c>
      <c r="B2605" s="2">
        <v>1</v>
      </c>
    </row>
    <row r="2606" spans="1:2">
      <c r="A2606" s="22">
        <v>249000</v>
      </c>
      <c r="B2606" s="2">
        <v>11</v>
      </c>
    </row>
    <row r="2607" spans="1:2">
      <c r="A2607" s="22">
        <v>250000</v>
      </c>
      <c r="B2607" s="2">
        <v>33</v>
      </c>
    </row>
    <row r="2608" spans="1:2">
      <c r="A2608" s="22">
        <v>251000</v>
      </c>
      <c r="B2608" s="2">
        <v>1</v>
      </c>
    </row>
    <row r="2609" spans="1:2">
      <c r="A2609" s="22">
        <v>252000</v>
      </c>
      <c r="B2609" s="2">
        <v>2</v>
      </c>
    </row>
    <row r="2610" spans="1:2">
      <c r="A2610" s="22">
        <v>252500</v>
      </c>
      <c r="B2610" s="2">
        <v>2</v>
      </c>
    </row>
    <row r="2611" spans="1:2">
      <c r="A2611" s="22">
        <v>252844</v>
      </c>
      <c r="B2611" s="2">
        <v>4</v>
      </c>
    </row>
    <row r="2612" spans="1:2">
      <c r="A2612" s="22">
        <v>252844.5</v>
      </c>
      <c r="B2612" s="2">
        <v>1</v>
      </c>
    </row>
    <row r="2613" spans="1:2">
      <c r="A2613" s="22">
        <v>253000</v>
      </c>
      <c r="B2613" s="2">
        <v>2</v>
      </c>
    </row>
    <row r="2614" spans="1:2">
      <c r="A2614" s="22">
        <v>253500</v>
      </c>
      <c r="B2614" s="2">
        <v>1</v>
      </c>
    </row>
    <row r="2615" spans="1:2">
      <c r="A2615" s="22">
        <v>254000</v>
      </c>
      <c r="B2615" s="2">
        <v>9</v>
      </c>
    </row>
    <row r="2616" spans="1:2">
      <c r="A2616" s="22">
        <v>254500</v>
      </c>
      <c r="B2616" s="2">
        <v>1</v>
      </c>
    </row>
    <row r="2617" spans="1:2">
      <c r="A2617" s="22">
        <v>255000</v>
      </c>
      <c r="B2617" s="2">
        <v>7</v>
      </c>
    </row>
    <row r="2618" spans="1:2">
      <c r="A2618" s="22">
        <v>255829.5</v>
      </c>
      <c r="B2618" s="2">
        <v>1</v>
      </c>
    </row>
    <row r="2619" spans="1:2">
      <c r="A2619" s="22">
        <v>257000</v>
      </c>
      <c r="B2619" s="2">
        <v>2</v>
      </c>
    </row>
    <row r="2620" spans="1:2">
      <c r="A2620" s="22">
        <v>257500</v>
      </c>
      <c r="B2620" s="2">
        <v>1</v>
      </c>
    </row>
    <row r="2621" spans="1:2">
      <c r="A2621" s="22">
        <v>258000</v>
      </c>
      <c r="B2621" s="2">
        <v>2</v>
      </c>
    </row>
    <row r="2622" spans="1:2">
      <c r="A2622" s="22">
        <v>259000</v>
      </c>
      <c r="B2622" s="2">
        <v>3</v>
      </c>
    </row>
    <row r="2623" spans="1:2">
      <c r="A2623" s="22">
        <v>259711</v>
      </c>
      <c r="B2623" s="2">
        <v>1</v>
      </c>
    </row>
    <row r="2624" spans="1:2">
      <c r="A2624" s="22">
        <v>260000</v>
      </c>
      <c r="B2624" s="2">
        <v>2</v>
      </c>
    </row>
    <row r="2625" spans="1:2">
      <c r="A2625" s="22">
        <v>260500</v>
      </c>
      <c r="B2625" s="2">
        <v>1</v>
      </c>
    </row>
    <row r="2626" spans="1:2">
      <c r="A2626" s="22">
        <v>260775</v>
      </c>
      <c r="B2626" s="2">
        <v>3</v>
      </c>
    </row>
    <row r="2627" spans="1:2">
      <c r="A2627" s="22">
        <v>262500</v>
      </c>
      <c r="B2627" s="2">
        <v>5</v>
      </c>
    </row>
    <row r="2628" spans="1:2">
      <c r="A2628" s="22">
        <v>264500</v>
      </c>
      <c r="B2628" s="2">
        <v>1</v>
      </c>
    </row>
    <row r="2629" spans="1:2">
      <c r="A2629" s="22">
        <v>265000</v>
      </c>
      <c r="B2629" s="2">
        <v>8</v>
      </c>
    </row>
    <row r="2630" spans="1:2">
      <c r="A2630" s="22">
        <v>265119</v>
      </c>
      <c r="B2630" s="2">
        <v>1</v>
      </c>
    </row>
    <row r="2631" spans="1:2">
      <c r="A2631" s="22">
        <v>265500</v>
      </c>
      <c r="B2631" s="2">
        <v>5</v>
      </c>
    </row>
    <row r="2632" spans="1:2">
      <c r="A2632" s="22">
        <v>267000</v>
      </c>
      <c r="B2632" s="2">
        <v>2</v>
      </c>
    </row>
    <row r="2633" spans="1:2">
      <c r="A2633" s="22">
        <v>267875</v>
      </c>
      <c r="B2633" s="2">
        <v>1</v>
      </c>
    </row>
    <row r="2634" spans="1:2">
      <c r="A2634" s="22">
        <v>268000</v>
      </c>
      <c r="B2634" s="2">
        <v>1</v>
      </c>
    </row>
    <row r="2635" spans="1:2">
      <c r="A2635" s="22">
        <v>268500</v>
      </c>
      <c r="B2635" s="2">
        <v>1</v>
      </c>
    </row>
    <row r="2636" spans="1:2">
      <c r="A2636" s="22">
        <v>269000</v>
      </c>
      <c r="B2636" s="2">
        <v>1</v>
      </c>
    </row>
    <row r="2637" spans="1:2">
      <c r="A2637" s="22">
        <v>269500</v>
      </c>
      <c r="B2637" s="2">
        <v>1</v>
      </c>
    </row>
    <row r="2638" spans="1:2">
      <c r="A2638" s="22">
        <v>270000</v>
      </c>
      <c r="B2638" s="2">
        <v>3</v>
      </c>
    </row>
    <row r="2639" spans="1:2">
      <c r="A2639" s="22">
        <v>270018</v>
      </c>
      <c r="B2639" s="2">
        <v>1</v>
      </c>
    </row>
    <row r="2640" spans="1:2">
      <c r="A2640" s="22">
        <v>271500</v>
      </c>
      <c r="B2640" s="2">
        <v>1</v>
      </c>
    </row>
    <row r="2641" spans="1:2">
      <c r="A2641" s="22">
        <v>271526.5</v>
      </c>
      <c r="B2641" s="2">
        <v>1</v>
      </c>
    </row>
    <row r="2642" spans="1:2">
      <c r="A2642" s="22">
        <v>272500</v>
      </c>
      <c r="B2642" s="2">
        <v>4</v>
      </c>
    </row>
    <row r="2643" spans="1:2">
      <c r="A2643" s="22">
        <v>273555</v>
      </c>
      <c r="B2643" s="2">
        <v>1</v>
      </c>
    </row>
    <row r="2644" spans="1:2">
      <c r="A2644" s="22">
        <v>274000</v>
      </c>
      <c r="B2644" s="2">
        <v>2</v>
      </c>
    </row>
    <row r="2645" spans="1:2">
      <c r="A2645" s="22">
        <v>274500</v>
      </c>
      <c r="B2645" s="2">
        <v>2</v>
      </c>
    </row>
    <row r="2646" spans="1:2">
      <c r="A2646" s="22">
        <v>274675</v>
      </c>
      <c r="B2646" s="2">
        <v>1</v>
      </c>
    </row>
    <row r="2647" spans="1:2">
      <c r="A2647" s="22">
        <v>275000</v>
      </c>
      <c r="B2647" s="2">
        <v>8</v>
      </c>
    </row>
    <row r="2648" spans="1:2">
      <c r="A2648" s="22">
        <v>277500</v>
      </c>
      <c r="B2648" s="2">
        <v>9</v>
      </c>
    </row>
    <row r="2649" spans="1:2">
      <c r="A2649" s="22">
        <v>279000</v>
      </c>
      <c r="B2649" s="2">
        <v>1</v>
      </c>
    </row>
    <row r="2650" spans="1:2">
      <c r="A2650" s="22">
        <v>280000</v>
      </c>
      <c r="B2650" s="2">
        <v>2</v>
      </c>
    </row>
    <row r="2651" spans="1:2">
      <c r="A2651" s="22">
        <v>281070</v>
      </c>
      <c r="B2651" s="2">
        <v>1</v>
      </c>
    </row>
    <row r="2652" spans="1:2">
      <c r="A2652" s="22">
        <v>281450.5</v>
      </c>
      <c r="B2652" s="2">
        <v>10</v>
      </c>
    </row>
    <row r="2653" spans="1:2">
      <c r="A2653" s="22">
        <v>282500</v>
      </c>
      <c r="B2653" s="2">
        <v>1</v>
      </c>
    </row>
    <row r="2654" spans="1:2">
      <c r="A2654" s="22">
        <v>284000</v>
      </c>
      <c r="B2654" s="2">
        <v>1</v>
      </c>
    </row>
    <row r="2655" spans="1:2">
      <c r="A2655" s="22">
        <v>284016</v>
      </c>
      <c r="B2655" s="2">
        <v>1</v>
      </c>
    </row>
    <row r="2656" spans="1:2">
      <c r="A2656" s="22">
        <v>285000</v>
      </c>
      <c r="B2656" s="2">
        <v>3</v>
      </c>
    </row>
    <row r="2657" spans="1:2">
      <c r="A2657" s="22">
        <v>285500</v>
      </c>
      <c r="B2657" s="2">
        <v>1</v>
      </c>
    </row>
    <row r="2658" spans="1:2">
      <c r="A2658" s="22">
        <v>287500</v>
      </c>
      <c r="B2658" s="2">
        <v>2</v>
      </c>
    </row>
    <row r="2659" spans="1:2">
      <c r="A2659" s="22">
        <v>288000</v>
      </c>
      <c r="B2659" s="2">
        <v>1</v>
      </c>
    </row>
    <row r="2660" spans="1:2">
      <c r="A2660" s="22">
        <v>288500</v>
      </c>
      <c r="B2660" s="2">
        <v>7</v>
      </c>
    </row>
    <row r="2661" spans="1:2">
      <c r="A2661" s="22">
        <v>290000</v>
      </c>
      <c r="B2661" s="2">
        <v>1</v>
      </c>
    </row>
    <row r="2662" spans="1:2">
      <c r="A2662" s="22">
        <v>295000</v>
      </c>
      <c r="B2662" s="2">
        <v>1</v>
      </c>
    </row>
    <row r="2663" spans="1:2">
      <c r="A2663" s="22">
        <v>300000</v>
      </c>
      <c r="B2663" s="2">
        <v>18</v>
      </c>
    </row>
    <row r="2664" spans="1:2">
      <c r="A2664" s="22">
        <v>301000</v>
      </c>
      <c r="B2664" s="2">
        <v>1</v>
      </c>
    </row>
    <row r="2665" spans="1:2">
      <c r="A2665" s="22">
        <v>302000</v>
      </c>
      <c r="B2665" s="2">
        <v>1</v>
      </c>
    </row>
    <row r="2666" spans="1:2">
      <c r="A2666" s="22">
        <v>302880</v>
      </c>
      <c r="B2666" s="2">
        <v>1</v>
      </c>
    </row>
    <row r="2667" spans="1:2">
      <c r="A2667" s="22">
        <v>305500</v>
      </c>
      <c r="B2667" s="2">
        <v>5</v>
      </c>
    </row>
    <row r="2668" spans="1:2">
      <c r="A2668" s="22">
        <v>307500</v>
      </c>
      <c r="B2668" s="2">
        <v>1</v>
      </c>
    </row>
    <row r="2669" spans="1:2">
      <c r="A2669" s="22">
        <v>307710</v>
      </c>
      <c r="B2669" s="2">
        <v>1</v>
      </c>
    </row>
    <row r="2670" spans="1:2">
      <c r="A2670" s="22">
        <v>308000</v>
      </c>
      <c r="B2670" s="2">
        <v>1</v>
      </c>
    </row>
    <row r="2671" spans="1:2">
      <c r="A2671" s="22">
        <v>308500</v>
      </c>
      <c r="B2671" s="2">
        <v>1</v>
      </c>
    </row>
    <row r="2672" spans="1:2">
      <c r="A2672" s="22">
        <v>309152</v>
      </c>
      <c r="B2672" s="2">
        <v>1</v>
      </c>
    </row>
    <row r="2673" spans="1:2">
      <c r="A2673" s="22">
        <v>310000</v>
      </c>
      <c r="B2673" s="2">
        <v>1</v>
      </c>
    </row>
    <row r="2674" spans="1:2">
      <c r="A2674" s="22">
        <v>310270</v>
      </c>
      <c r="B2674" s="2">
        <v>1</v>
      </c>
    </row>
    <row r="2675" spans="1:2">
      <c r="A2675" s="22">
        <v>313000</v>
      </c>
      <c r="B2675" s="2">
        <v>1</v>
      </c>
    </row>
    <row r="2676" spans="1:2">
      <c r="A2676" s="22">
        <v>314000</v>
      </c>
      <c r="B2676" s="2">
        <v>1</v>
      </c>
    </row>
    <row r="2677" spans="1:2">
      <c r="A2677" s="22">
        <v>315000</v>
      </c>
      <c r="B2677" s="2">
        <v>4</v>
      </c>
    </row>
    <row r="2678" spans="1:2">
      <c r="A2678" s="22">
        <v>317000</v>
      </c>
      <c r="B2678" s="2">
        <v>1</v>
      </c>
    </row>
    <row r="2679" spans="1:2">
      <c r="A2679" s="22">
        <v>320000</v>
      </c>
      <c r="B2679" s="2">
        <v>4</v>
      </c>
    </row>
    <row r="2680" spans="1:2">
      <c r="A2680" s="22">
        <v>324000</v>
      </c>
      <c r="B2680" s="2">
        <v>1</v>
      </c>
    </row>
    <row r="2681" spans="1:2">
      <c r="A2681" s="22">
        <v>325000</v>
      </c>
      <c r="B2681" s="2">
        <v>7</v>
      </c>
    </row>
    <row r="2682" spans="1:2">
      <c r="A2682" s="22">
        <v>327330</v>
      </c>
      <c r="B2682" s="2">
        <v>5</v>
      </c>
    </row>
    <row r="2683" spans="1:2">
      <c r="A2683" s="22">
        <v>334720</v>
      </c>
      <c r="B2683" s="2">
        <v>2</v>
      </c>
    </row>
    <row r="2684" spans="1:2">
      <c r="A2684" s="22">
        <v>336500</v>
      </c>
      <c r="B2684" s="2">
        <v>1</v>
      </c>
    </row>
    <row r="2685" spans="1:2">
      <c r="A2685" s="22">
        <v>337500</v>
      </c>
      <c r="B2685" s="2">
        <v>2</v>
      </c>
    </row>
    <row r="2686" spans="1:2">
      <c r="A2686" s="22">
        <v>340000</v>
      </c>
      <c r="B2686" s="2">
        <v>1</v>
      </c>
    </row>
    <row r="2687" spans="1:2">
      <c r="A2687" s="22">
        <v>348000</v>
      </c>
      <c r="B2687" s="2">
        <v>1</v>
      </c>
    </row>
    <row r="2688" spans="1:2">
      <c r="A2688" s="22">
        <v>349500</v>
      </c>
      <c r="B2688" s="2">
        <v>2</v>
      </c>
    </row>
    <row r="2689" spans="1:2">
      <c r="A2689" s="22">
        <v>350000</v>
      </c>
      <c r="B2689" s="2">
        <v>31</v>
      </c>
    </row>
    <row r="2690" spans="1:2">
      <c r="A2690" s="22">
        <v>351500</v>
      </c>
      <c r="B2690" s="2">
        <v>2</v>
      </c>
    </row>
    <row r="2691" spans="1:2">
      <c r="A2691" s="22">
        <v>361000</v>
      </c>
      <c r="B2691" s="2">
        <v>1</v>
      </c>
    </row>
    <row r="2692" spans="1:2">
      <c r="A2692" s="22">
        <v>375000</v>
      </c>
      <c r="B2692" s="2">
        <v>48</v>
      </c>
    </row>
    <row r="2693" spans="1:2">
      <c r="A2693" s="22">
        <v>387460</v>
      </c>
      <c r="B2693" s="2">
        <v>1</v>
      </c>
    </row>
    <row r="2694" spans="1:2">
      <c r="A2694" s="22">
        <v>390000</v>
      </c>
      <c r="B2694" s="2">
        <v>1</v>
      </c>
    </row>
    <row r="2695" spans="1:2">
      <c r="A2695" s="22">
        <v>400000</v>
      </c>
      <c r="B2695" s="2">
        <v>2</v>
      </c>
    </row>
    <row r="2696" spans="1:2">
      <c r="A2696" s="22">
        <v>425000</v>
      </c>
      <c r="B2696" s="2">
        <v>3</v>
      </c>
    </row>
    <row r="2697" spans="1:2">
      <c r="A2697" s="22">
        <v>450000</v>
      </c>
      <c r="B2697" s="2">
        <v>3</v>
      </c>
    </row>
    <row r="2698" spans="1:2">
      <c r="A2698" s="22">
        <v>463500</v>
      </c>
      <c r="B2698" s="2">
        <v>1</v>
      </c>
    </row>
    <row r="2699" spans="1:2">
      <c r="A2699" s="22">
        <v>475000</v>
      </c>
      <c r="B2699" s="2">
        <v>1</v>
      </c>
    </row>
    <row r="2700" spans="1:2">
      <c r="A2700" s="22">
        <v>525000</v>
      </c>
      <c r="B2700" s="2">
        <v>2</v>
      </c>
    </row>
    <row r="2701" spans="1:2">
      <c r="A2701" s="22">
        <v>550000</v>
      </c>
      <c r="B2701" s="2">
        <v>1</v>
      </c>
    </row>
    <row r="2702" spans="1:2">
      <c r="A2702" s="22">
        <v>585000</v>
      </c>
      <c r="B2702" s="2">
        <v>1</v>
      </c>
    </row>
    <row r="2703" spans="1:2">
      <c r="A2703" s="22">
        <v>650000</v>
      </c>
      <c r="B2703" s="2">
        <v>1</v>
      </c>
    </row>
    <row r="2704" spans="1:2">
      <c r="A2704" s="22">
        <v>890000</v>
      </c>
      <c r="B2704" s="2">
        <v>1</v>
      </c>
    </row>
    <row r="2705" spans="1:2">
      <c r="A2705" s="22">
        <v>960000</v>
      </c>
      <c r="B2705" s="2">
        <v>1</v>
      </c>
    </row>
    <row r="2706" spans="1:2">
      <c r="A2706" s="22" t="s">
        <v>31478</v>
      </c>
      <c r="B2706" s="2">
        <v>22002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003"/>
  <sheetViews>
    <sheetView zoomScale="75" workbookViewId="0">
      <selection activeCell="C1" sqref="C1"/>
    </sheetView>
  </sheetViews>
  <sheetFormatPr baseColWidth="10" defaultColWidth="8.83203125" defaultRowHeight="15"/>
  <cols>
    <col min="1" max="1" width="16.33203125" customWidth="1"/>
    <col min="2" max="2" width="10.6640625" customWidth="1"/>
    <col min="3" max="3" width="14.5" customWidth="1"/>
    <col min="4" max="4" width="20.1640625" customWidth="1"/>
    <col min="5" max="5" width="22.83203125" customWidth="1"/>
    <col min="6" max="6" width="14.1640625" customWidth="1"/>
    <col min="7" max="7" width="18.33203125" style="3" customWidth="1"/>
    <col min="8" max="8" width="17.5" style="1" customWidth="1"/>
    <col min="9" max="9" width="18" customWidth="1"/>
    <col min="10" max="10" width="17.5" customWidth="1"/>
    <col min="11" max="11" width="11.83203125" customWidth="1"/>
  </cols>
  <sheetData>
    <row r="1" spans="1:10">
      <c r="A1" t="s">
        <v>0</v>
      </c>
      <c r="B1" t="s">
        <v>1</v>
      </c>
      <c r="C1" t="s">
        <v>2</v>
      </c>
      <c r="D1" t="s">
        <v>3</v>
      </c>
      <c r="E1" t="s">
        <v>4</v>
      </c>
      <c r="F1" t="s">
        <v>5</v>
      </c>
      <c r="G1" s="3" t="s">
        <v>6</v>
      </c>
      <c r="H1" s="1" t="s">
        <v>7</v>
      </c>
      <c r="I1" t="s">
        <v>8</v>
      </c>
      <c r="J1" t="s">
        <v>9</v>
      </c>
    </row>
    <row r="2" spans="1:10">
      <c r="A2" t="s">
        <v>10</v>
      </c>
      <c r="B2" t="s">
        <v>11</v>
      </c>
      <c r="C2" t="s">
        <v>12</v>
      </c>
      <c r="D2" t="s">
        <v>13</v>
      </c>
      <c r="E2" t="s">
        <v>14</v>
      </c>
      <c r="F2" t="s">
        <v>15</v>
      </c>
      <c r="G2" s="3">
        <v>45139.568020833336</v>
      </c>
      <c r="H2" s="1">
        <v>109500</v>
      </c>
      <c r="I2" t="s">
        <v>16</v>
      </c>
      <c r="J2" t="s">
        <v>17</v>
      </c>
    </row>
    <row r="3" spans="1:10">
      <c r="A3" t="s">
        <v>18</v>
      </c>
      <c r="B3" t="s">
        <v>18</v>
      </c>
      <c r="C3" t="s">
        <v>19</v>
      </c>
      <c r="D3" t="s">
        <v>13</v>
      </c>
      <c r="E3" t="s">
        <v>14</v>
      </c>
      <c r="F3" t="s">
        <v>20</v>
      </c>
      <c r="G3" s="3">
        <v>45103.599236111113</v>
      </c>
      <c r="H3" s="1">
        <v>140000</v>
      </c>
      <c r="I3" t="s">
        <v>21</v>
      </c>
      <c r="J3" t="s">
        <v>22</v>
      </c>
    </row>
    <row r="4" spans="1:10">
      <c r="A4" t="s">
        <v>18</v>
      </c>
      <c r="B4" t="s">
        <v>23</v>
      </c>
      <c r="C4" t="s">
        <v>24</v>
      </c>
      <c r="D4" t="s">
        <v>13</v>
      </c>
      <c r="E4" t="s">
        <v>25</v>
      </c>
      <c r="F4" t="s">
        <v>26</v>
      </c>
      <c r="G4" s="3">
        <v>44978.562488425923</v>
      </c>
      <c r="H4" s="1">
        <v>120000</v>
      </c>
      <c r="I4" t="s">
        <v>27</v>
      </c>
      <c r="J4" t="s">
        <v>28</v>
      </c>
    </row>
    <row r="5" spans="1:10">
      <c r="A5" t="s">
        <v>10</v>
      </c>
      <c r="B5" t="s">
        <v>29</v>
      </c>
      <c r="C5" t="s">
        <v>30</v>
      </c>
      <c r="D5" t="s">
        <v>13</v>
      </c>
      <c r="E5" t="s">
        <v>14</v>
      </c>
      <c r="F5" t="s">
        <v>26</v>
      </c>
      <c r="G5" s="3">
        <v>45138.542569444442</v>
      </c>
      <c r="H5" s="1">
        <v>228222</v>
      </c>
      <c r="I5" t="s">
        <v>31</v>
      </c>
      <c r="J5" t="s">
        <v>32</v>
      </c>
    </row>
    <row r="6" spans="1:10">
      <c r="A6" t="s">
        <v>33</v>
      </c>
      <c r="B6" t="s">
        <v>34</v>
      </c>
      <c r="C6" t="s">
        <v>24</v>
      </c>
      <c r="D6" t="s">
        <v>13</v>
      </c>
      <c r="E6" t="s">
        <v>25</v>
      </c>
      <c r="F6" t="s">
        <v>26</v>
      </c>
      <c r="G6" s="3">
        <v>45211.543275462966</v>
      </c>
      <c r="H6" s="1">
        <v>89000</v>
      </c>
      <c r="I6" t="s">
        <v>35</v>
      </c>
      <c r="J6" t="s">
        <v>36</v>
      </c>
    </row>
    <row r="7" spans="1:10">
      <c r="A7" t="s">
        <v>10</v>
      </c>
      <c r="B7" t="s">
        <v>10</v>
      </c>
      <c r="C7" t="s">
        <v>24</v>
      </c>
      <c r="D7" t="s">
        <v>13</v>
      </c>
      <c r="E7" t="s">
        <v>25</v>
      </c>
      <c r="F7" t="s">
        <v>26</v>
      </c>
      <c r="G7" s="3">
        <v>45203.544710648152</v>
      </c>
      <c r="H7" s="1">
        <v>114000</v>
      </c>
      <c r="I7" t="s">
        <v>37</v>
      </c>
      <c r="J7" t="s">
        <v>38</v>
      </c>
    </row>
    <row r="8" spans="1:10">
      <c r="A8" t="s">
        <v>18</v>
      </c>
      <c r="B8" t="s">
        <v>39</v>
      </c>
      <c r="C8" t="s">
        <v>40</v>
      </c>
      <c r="D8" t="s">
        <v>13</v>
      </c>
      <c r="E8" t="s">
        <v>14</v>
      </c>
      <c r="F8" t="s">
        <v>26</v>
      </c>
      <c r="G8" s="3">
        <v>45220.546018518522</v>
      </c>
      <c r="H8" s="1">
        <v>129500</v>
      </c>
      <c r="I8" t="s">
        <v>41</v>
      </c>
      <c r="J8" t="s">
        <v>42</v>
      </c>
    </row>
    <row r="9" spans="1:10">
      <c r="A9" t="s">
        <v>33</v>
      </c>
      <c r="B9" t="s">
        <v>43</v>
      </c>
      <c r="C9" t="s">
        <v>44</v>
      </c>
      <c r="D9" t="s">
        <v>13</v>
      </c>
      <c r="E9" t="s">
        <v>14</v>
      </c>
      <c r="F9" t="s">
        <v>26</v>
      </c>
      <c r="G9" s="3">
        <v>44984.542118055557</v>
      </c>
      <c r="H9" s="1">
        <v>90250</v>
      </c>
      <c r="I9" t="s">
        <v>45</v>
      </c>
      <c r="J9" t="s">
        <v>46</v>
      </c>
    </row>
    <row r="10" spans="1:10">
      <c r="A10" t="s">
        <v>10</v>
      </c>
      <c r="B10" t="s">
        <v>47</v>
      </c>
      <c r="C10" t="s">
        <v>48</v>
      </c>
      <c r="D10" t="s">
        <v>13</v>
      </c>
      <c r="E10" t="s">
        <v>14</v>
      </c>
      <c r="F10" t="s">
        <v>49</v>
      </c>
      <c r="G10" s="3">
        <v>45082.580879629626</v>
      </c>
      <c r="H10" s="1">
        <v>157500</v>
      </c>
      <c r="I10" t="s">
        <v>50</v>
      </c>
      <c r="J10" t="s">
        <v>51</v>
      </c>
    </row>
    <row r="11" spans="1:10">
      <c r="A11" t="s">
        <v>10</v>
      </c>
      <c r="B11" t="s">
        <v>52</v>
      </c>
      <c r="C11" t="s">
        <v>53</v>
      </c>
      <c r="D11" t="s">
        <v>13</v>
      </c>
      <c r="E11" t="s">
        <v>14</v>
      </c>
      <c r="F11" t="s">
        <v>26</v>
      </c>
      <c r="G11" s="3">
        <v>45250.569548611114</v>
      </c>
      <c r="H11" s="1">
        <v>103128</v>
      </c>
      <c r="I11" t="s">
        <v>54</v>
      </c>
      <c r="J11" t="s">
        <v>55</v>
      </c>
    </row>
    <row r="12" spans="1:10">
      <c r="A12" t="s">
        <v>18</v>
      </c>
      <c r="B12" t="s">
        <v>18</v>
      </c>
      <c r="C12" t="s">
        <v>56</v>
      </c>
      <c r="D12" t="s">
        <v>13</v>
      </c>
      <c r="E12" t="s">
        <v>14</v>
      </c>
      <c r="F12" t="s">
        <v>26</v>
      </c>
      <c r="G12" s="3">
        <v>45202.545497685183</v>
      </c>
      <c r="H12" s="1">
        <v>185000</v>
      </c>
      <c r="I12" t="s">
        <v>57</v>
      </c>
      <c r="J12" t="s">
        <v>58</v>
      </c>
    </row>
    <row r="13" spans="1:10">
      <c r="A13" t="s">
        <v>18</v>
      </c>
      <c r="B13" t="s">
        <v>59</v>
      </c>
      <c r="C13" t="s">
        <v>26</v>
      </c>
      <c r="D13" t="s">
        <v>13</v>
      </c>
      <c r="E13" t="s">
        <v>14</v>
      </c>
      <c r="F13" t="s">
        <v>26</v>
      </c>
      <c r="G13" s="3">
        <v>45191.5471875</v>
      </c>
      <c r="H13" s="1">
        <v>195000</v>
      </c>
      <c r="I13" t="s">
        <v>60</v>
      </c>
    </row>
    <row r="14" spans="1:10">
      <c r="A14" t="s">
        <v>18</v>
      </c>
      <c r="B14" t="s">
        <v>61</v>
      </c>
      <c r="C14" t="s">
        <v>62</v>
      </c>
      <c r="D14" t="s">
        <v>13</v>
      </c>
      <c r="E14" t="s">
        <v>14</v>
      </c>
      <c r="F14" t="s">
        <v>26</v>
      </c>
      <c r="G14" s="3">
        <v>45154.559965277775</v>
      </c>
      <c r="H14" s="1">
        <v>97500</v>
      </c>
      <c r="I14" t="s">
        <v>63</v>
      </c>
      <c r="J14" t="s">
        <v>28</v>
      </c>
    </row>
    <row r="15" spans="1:10">
      <c r="A15" t="s">
        <v>18</v>
      </c>
      <c r="B15" t="s">
        <v>18</v>
      </c>
      <c r="C15" t="s">
        <v>64</v>
      </c>
      <c r="D15" t="s">
        <v>13</v>
      </c>
      <c r="E15" t="s">
        <v>14</v>
      </c>
      <c r="F15" t="s">
        <v>26</v>
      </c>
      <c r="G15" s="3">
        <v>45158.563946759263</v>
      </c>
      <c r="H15" s="1">
        <v>89000</v>
      </c>
      <c r="I15" t="s">
        <v>65</v>
      </c>
      <c r="J15" t="s">
        <v>66</v>
      </c>
    </row>
    <row r="16" spans="1:10">
      <c r="A16" t="s">
        <v>33</v>
      </c>
      <c r="B16" t="s">
        <v>67</v>
      </c>
      <c r="C16" t="s">
        <v>68</v>
      </c>
      <c r="D16" t="s">
        <v>13</v>
      </c>
      <c r="E16" t="s">
        <v>14</v>
      </c>
      <c r="F16" t="s">
        <v>26</v>
      </c>
      <c r="G16" s="3">
        <v>44936.582662037035</v>
      </c>
      <c r="H16" s="1">
        <v>133285</v>
      </c>
      <c r="I16" t="s">
        <v>69</v>
      </c>
      <c r="J16" t="s">
        <v>70</v>
      </c>
    </row>
    <row r="17" spans="1:10">
      <c r="A17" t="s">
        <v>10</v>
      </c>
      <c r="B17" t="s">
        <v>71</v>
      </c>
      <c r="C17" t="s">
        <v>30</v>
      </c>
      <c r="D17" t="s">
        <v>13</v>
      </c>
      <c r="E17" t="s">
        <v>14</v>
      </c>
      <c r="F17" t="s">
        <v>26</v>
      </c>
      <c r="G17" s="3">
        <v>45262.555543981478</v>
      </c>
      <c r="H17" s="1">
        <v>157500</v>
      </c>
      <c r="I17" t="s">
        <v>31</v>
      </c>
      <c r="J17" t="s">
        <v>72</v>
      </c>
    </row>
    <row r="18" spans="1:10">
      <c r="A18" t="s">
        <v>73</v>
      </c>
      <c r="B18" t="s">
        <v>74</v>
      </c>
      <c r="C18" t="s">
        <v>75</v>
      </c>
      <c r="D18" t="s">
        <v>13</v>
      </c>
      <c r="E18" t="s">
        <v>14</v>
      </c>
      <c r="F18" t="s">
        <v>26</v>
      </c>
      <c r="G18" s="3">
        <v>45097.546956018516</v>
      </c>
      <c r="H18" s="1">
        <v>168500</v>
      </c>
      <c r="I18" t="s">
        <v>57</v>
      </c>
      <c r="J18" t="s">
        <v>76</v>
      </c>
    </row>
    <row r="19" spans="1:10">
      <c r="A19" t="s">
        <v>77</v>
      </c>
      <c r="B19" t="s">
        <v>78</v>
      </c>
      <c r="C19" t="s">
        <v>79</v>
      </c>
      <c r="D19" t="s">
        <v>13</v>
      </c>
      <c r="E19" t="s">
        <v>14</v>
      </c>
      <c r="F19" t="s">
        <v>80</v>
      </c>
      <c r="G19" s="3">
        <v>45131.587141203701</v>
      </c>
      <c r="H19" s="1">
        <v>63000</v>
      </c>
      <c r="I19" t="s">
        <v>81</v>
      </c>
      <c r="J19" t="s">
        <v>82</v>
      </c>
    </row>
    <row r="20" spans="1:10">
      <c r="A20" t="s">
        <v>18</v>
      </c>
      <c r="B20" t="s">
        <v>83</v>
      </c>
      <c r="C20" t="s">
        <v>84</v>
      </c>
      <c r="D20" t="s">
        <v>13</v>
      </c>
      <c r="E20" t="s">
        <v>14</v>
      </c>
      <c r="F20" t="s">
        <v>20</v>
      </c>
      <c r="G20" s="3">
        <v>44930.582453703704</v>
      </c>
      <c r="H20" s="1">
        <v>80000</v>
      </c>
      <c r="I20" t="s">
        <v>85</v>
      </c>
      <c r="J20" t="s">
        <v>86</v>
      </c>
    </row>
    <row r="21" spans="1:10">
      <c r="A21" t="s">
        <v>18</v>
      </c>
      <c r="B21" t="s">
        <v>87</v>
      </c>
      <c r="C21" t="s">
        <v>24</v>
      </c>
      <c r="D21" t="s">
        <v>13</v>
      </c>
      <c r="E21" t="s">
        <v>25</v>
      </c>
      <c r="F21" t="s">
        <v>26</v>
      </c>
      <c r="G21" s="3">
        <v>45127.546990740739</v>
      </c>
      <c r="H21" s="1">
        <v>110000</v>
      </c>
      <c r="I21" t="s">
        <v>88</v>
      </c>
      <c r="J21" t="s">
        <v>89</v>
      </c>
    </row>
    <row r="22" spans="1:10">
      <c r="A22" t="s">
        <v>73</v>
      </c>
      <c r="B22" t="s">
        <v>90</v>
      </c>
      <c r="C22" t="s">
        <v>91</v>
      </c>
      <c r="D22" t="s">
        <v>13</v>
      </c>
      <c r="E22" t="s">
        <v>14</v>
      </c>
      <c r="F22" t="s">
        <v>20</v>
      </c>
      <c r="G22" s="3">
        <v>45185.55127314815</v>
      </c>
      <c r="H22" s="1">
        <v>160000</v>
      </c>
      <c r="I22" t="s">
        <v>92</v>
      </c>
      <c r="J22" t="s">
        <v>93</v>
      </c>
    </row>
    <row r="23" spans="1:10">
      <c r="A23" t="s">
        <v>77</v>
      </c>
      <c r="B23" t="s">
        <v>94</v>
      </c>
      <c r="C23" t="s">
        <v>95</v>
      </c>
      <c r="D23" t="s">
        <v>13</v>
      </c>
      <c r="E23" t="s">
        <v>14</v>
      </c>
      <c r="F23" t="s">
        <v>26</v>
      </c>
      <c r="G23" s="3">
        <v>45149.542569444442</v>
      </c>
      <c r="H23" s="1">
        <v>125000</v>
      </c>
      <c r="I23" t="s">
        <v>96</v>
      </c>
      <c r="J23" t="s">
        <v>97</v>
      </c>
    </row>
    <row r="24" spans="1:10">
      <c r="A24" t="s">
        <v>18</v>
      </c>
      <c r="B24" t="s">
        <v>98</v>
      </c>
      <c r="C24" t="s">
        <v>99</v>
      </c>
      <c r="D24" t="s">
        <v>100</v>
      </c>
      <c r="E24" t="s">
        <v>14</v>
      </c>
      <c r="F24" t="s">
        <v>20</v>
      </c>
      <c r="G24" s="3">
        <v>45191.568703703706</v>
      </c>
      <c r="H24" s="1">
        <v>70000</v>
      </c>
      <c r="I24" t="s">
        <v>101</v>
      </c>
    </row>
    <row r="25" spans="1:10">
      <c r="A25" t="s">
        <v>73</v>
      </c>
      <c r="B25" t="s">
        <v>102</v>
      </c>
      <c r="C25" t="s">
        <v>103</v>
      </c>
      <c r="D25" t="s">
        <v>13</v>
      </c>
      <c r="E25" t="s">
        <v>14</v>
      </c>
      <c r="F25" t="s">
        <v>26</v>
      </c>
      <c r="G25" s="3">
        <v>45208.588726851849</v>
      </c>
      <c r="H25" s="1">
        <v>165000</v>
      </c>
      <c r="I25" t="s">
        <v>104</v>
      </c>
      <c r="J25" t="s">
        <v>105</v>
      </c>
    </row>
    <row r="26" spans="1:10">
      <c r="A26" t="s">
        <v>106</v>
      </c>
      <c r="B26" t="s">
        <v>107</v>
      </c>
      <c r="C26" t="s">
        <v>108</v>
      </c>
      <c r="D26" t="s">
        <v>13</v>
      </c>
      <c r="E26" t="s">
        <v>14</v>
      </c>
      <c r="F26" t="s">
        <v>26</v>
      </c>
      <c r="G26" s="3">
        <v>45291.543912037036</v>
      </c>
      <c r="H26" s="1">
        <v>317000</v>
      </c>
      <c r="I26" t="s">
        <v>31</v>
      </c>
      <c r="J26" t="s">
        <v>109</v>
      </c>
    </row>
    <row r="27" spans="1:10">
      <c r="A27" t="s">
        <v>18</v>
      </c>
      <c r="B27" t="s">
        <v>110</v>
      </c>
      <c r="C27" t="s">
        <v>26</v>
      </c>
      <c r="D27" t="s">
        <v>111</v>
      </c>
      <c r="E27" t="s">
        <v>14</v>
      </c>
      <c r="F27" t="s">
        <v>26</v>
      </c>
      <c r="G27" s="3">
        <v>45210.547152777777</v>
      </c>
      <c r="H27" s="1">
        <v>100000</v>
      </c>
      <c r="I27" t="s">
        <v>112</v>
      </c>
      <c r="J27" t="s">
        <v>113</v>
      </c>
    </row>
    <row r="28" spans="1:10">
      <c r="A28" t="s">
        <v>18</v>
      </c>
      <c r="B28" t="s">
        <v>114</v>
      </c>
      <c r="C28" t="s">
        <v>115</v>
      </c>
      <c r="D28" t="s">
        <v>13</v>
      </c>
      <c r="E28" t="s">
        <v>14</v>
      </c>
      <c r="F28" t="s">
        <v>26</v>
      </c>
      <c r="G28" s="3">
        <v>45061.557627314818</v>
      </c>
      <c r="H28" s="1">
        <v>111228.15625</v>
      </c>
      <c r="I28" t="s">
        <v>116</v>
      </c>
      <c r="J28" t="s">
        <v>117</v>
      </c>
    </row>
    <row r="29" spans="1:10">
      <c r="A29" t="s">
        <v>73</v>
      </c>
      <c r="B29" t="s">
        <v>118</v>
      </c>
      <c r="C29" t="s">
        <v>119</v>
      </c>
      <c r="D29" t="s">
        <v>13</v>
      </c>
      <c r="E29" t="s">
        <v>14</v>
      </c>
      <c r="F29" t="s">
        <v>26</v>
      </c>
      <c r="G29" s="3">
        <v>45048.548020833332</v>
      </c>
      <c r="H29" s="1">
        <v>173500</v>
      </c>
      <c r="I29" t="s">
        <v>120</v>
      </c>
      <c r="J29" t="s">
        <v>121</v>
      </c>
    </row>
    <row r="30" spans="1:10">
      <c r="A30" t="s">
        <v>73</v>
      </c>
      <c r="B30" t="s">
        <v>73</v>
      </c>
      <c r="C30" t="s">
        <v>122</v>
      </c>
      <c r="D30" t="s">
        <v>13</v>
      </c>
      <c r="E30" t="s">
        <v>14</v>
      </c>
      <c r="F30" t="s">
        <v>20</v>
      </c>
      <c r="G30" s="3">
        <v>45113.570543981485</v>
      </c>
      <c r="H30" s="1">
        <v>160000</v>
      </c>
      <c r="I30" t="s">
        <v>123</v>
      </c>
      <c r="J30" t="s">
        <v>124</v>
      </c>
    </row>
    <row r="31" spans="1:10">
      <c r="A31" t="s">
        <v>18</v>
      </c>
      <c r="B31" t="s">
        <v>125</v>
      </c>
      <c r="C31" t="s">
        <v>108</v>
      </c>
      <c r="D31" t="s">
        <v>13</v>
      </c>
      <c r="E31" t="s">
        <v>14</v>
      </c>
      <c r="F31" t="s">
        <v>20</v>
      </c>
      <c r="G31" s="3">
        <v>45095.568564814814</v>
      </c>
      <c r="H31" s="1">
        <v>171000</v>
      </c>
      <c r="I31" t="s">
        <v>31</v>
      </c>
      <c r="J31" t="s">
        <v>126</v>
      </c>
    </row>
    <row r="32" spans="1:10">
      <c r="A32" t="s">
        <v>18</v>
      </c>
      <c r="B32" t="s">
        <v>127</v>
      </c>
      <c r="C32" t="s">
        <v>24</v>
      </c>
      <c r="D32" t="s">
        <v>13</v>
      </c>
      <c r="E32" t="s">
        <v>25</v>
      </c>
      <c r="F32" t="s">
        <v>26</v>
      </c>
      <c r="G32" s="3">
        <v>45063.557175925926</v>
      </c>
      <c r="H32" s="1">
        <v>180000</v>
      </c>
      <c r="I32" t="s">
        <v>128</v>
      </c>
      <c r="J32" t="s">
        <v>129</v>
      </c>
    </row>
    <row r="33" spans="1:10">
      <c r="A33" t="s">
        <v>18</v>
      </c>
      <c r="B33" t="s">
        <v>114</v>
      </c>
      <c r="C33" t="s">
        <v>26</v>
      </c>
      <c r="D33" t="s">
        <v>13</v>
      </c>
      <c r="E33" t="s">
        <v>14</v>
      </c>
      <c r="F33" t="s">
        <v>26</v>
      </c>
      <c r="G33" s="3">
        <v>44985.551412037035</v>
      </c>
      <c r="H33" s="1">
        <v>157500</v>
      </c>
      <c r="I33" t="s">
        <v>130</v>
      </c>
      <c r="J33" t="s">
        <v>131</v>
      </c>
    </row>
    <row r="34" spans="1:10">
      <c r="A34" t="s">
        <v>18</v>
      </c>
      <c r="B34" t="s">
        <v>132</v>
      </c>
      <c r="C34" t="s">
        <v>24</v>
      </c>
      <c r="D34" t="s">
        <v>13</v>
      </c>
      <c r="E34" t="s">
        <v>25</v>
      </c>
      <c r="F34" t="s">
        <v>26</v>
      </c>
      <c r="G34" s="3">
        <v>45147.545601851853</v>
      </c>
      <c r="H34" s="1">
        <v>135000</v>
      </c>
      <c r="I34" t="s">
        <v>133</v>
      </c>
      <c r="J34" t="s">
        <v>134</v>
      </c>
    </row>
    <row r="35" spans="1:10">
      <c r="A35" t="s">
        <v>135</v>
      </c>
      <c r="B35" t="s">
        <v>135</v>
      </c>
      <c r="C35" t="s">
        <v>136</v>
      </c>
      <c r="D35" t="s">
        <v>13</v>
      </c>
      <c r="E35" t="s">
        <v>14</v>
      </c>
      <c r="F35" t="s">
        <v>26</v>
      </c>
      <c r="G35" s="3">
        <v>44960.542696759258</v>
      </c>
      <c r="H35" s="1">
        <v>85000</v>
      </c>
      <c r="I35" t="s">
        <v>130</v>
      </c>
      <c r="J35" t="s">
        <v>137</v>
      </c>
    </row>
    <row r="36" spans="1:10">
      <c r="A36" t="s">
        <v>33</v>
      </c>
      <c r="B36" t="s">
        <v>138</v>
      </c>
      <c r="C36" t="s">
        <v>139</v>
      </c>
      <c r="D36" t="s">
        <v>13</v>
      </c>
      <c r="E36" t="s">
        <v>14</v>
      </c>
      <c r="F36" t="s">
        <v>26</v>
      </c>
      <c r="G36" s="3">
        <v>45251.541817129626</v>
      </c>
      <c r="H36" s="1">
        <v>62623</v>
      </c>
      <c r="I36" t="s">
        <v>140</v>
      </c>
      <c r="J36" t="s">
        <v>141</v>
      </c>
    </row>
    <row r="37" spans="1:10">
      <c r="A37" t="s">
        <v>135</v>
      </c>
      <c r="B37" t="s">
        <v>135</v>
      </c>
      <c r="C37" t="s">
        <v>142</v>
      </c>
      <c r="D37" t="s">
        <v>13</v>
      </c>
      <c r="E37" t="s">
        <v>14</v>
      </c>
      <c r="F37" t="s">
        <v>26</v>
      </c>
      <c r="G37" s="3">
        <v>44928.542997685188</v>
      </c>
      <c r="H37" s="1">
        <v>90000</v>
      </c>
      <c r="I37" t="s">
        <v>143</v>
      </c>
      <c r="J37" t="s">
        <v>144</v>
      </c>
    </row>
    <row r="38" spans="1:10">
      <c r="A38" t="s">
        <v>18</v>
      </c>
      <c r="B38" t="s">
        <v>145</v>
      </c>
      <c r="C38" t="s">
        <v>146</v>
      </c>
      <c r="D38" t="s">
        <v>13</v>
      </c>
      <c r="E38" t="s">
        <v>14</v>
      </c>
      <c r="F38" t="s">
        <v>20</v>
      </c>
      <c r="G38" s="3">
        <v>45118.590613425928</v>
      </c>
      <c r="H38" s="1">
        <v>125000</v>
      </c>
      <c r="I38" t="s">
        <v>147</v>
      </c>
      <c r="J38" t="s">
        <v>148</v>
      </c>
    </row>
    <row r="39" spans="1:10">
      <c r="A39" t="s">
        <v>73</v>
      </c>
      <c r="B39" t="s">
        <v>73</v>
      </c>
      <c r="C39" t="s">
        <v>149</v>
      </c>
      <c r="D39" t="s">
        <v>13</v>
      </c>
      <c r="E39" t="s">
        <v>14</v>
      </c>
      <c r="F39" t="s">
        <v>26</v>
      </c>
      <c r="G39" s="3">
        <v>45147.545046296298</v>
      </c>
      <c r="H39" s="1">
        <v>90000</v>
      </c>
      <c r="I39" t="s">
        <v>150</v>
      </c>
      <c r="J39" t="s">
        <v>151</v>
      </c>
    </row>
    <row r="40" spans="1:10">
      <c r="A40" t="s">
        <v>152</v>
      </c>
      <c r="B40" t="s">
        <v>153</v>
      </c>
      <c r="C40" t="s">
        <v>154</v>
      </c>
      <c r="D40" t="s">
        <v>13</v>
      </c>
      <c r="E40" t="s">
        <v>14</v>
      </c>
      <c r="F40" t="s">
        <v>155</v>
      </c>
      <c r="G40" s="3">
        <v>45091.559490740743</v>
      </c>
      <c r="H40" s="1">
        <v>105300</v>
      </c>
      <c r="I40" t="s">
        <v>156</v>
      </c>
    </row>
    <row r="41" spans="1:10">
      <c r="A41" t="s">
        <v>18</v>
      </c>
      <c r="B41" t="s">
        <v>18</v>
      </c>
      <c r="C41" t="s">
        <v>157</v>
      </c>
      <c r="D41" t="s">
        <v>13</v>
      </c>
      <c r="E41" t="s">
        <v>14</v>
      </c>
      <c r="F41" t="s">
        <v>26</v>
      </c>
      <c r="G41" s="3">
        <v>45026.547581018516</v>
      </c>
      <c r="H41" s="1">
        <v>137500</v>
      </c>
      <c r="I41" t="s">
        <v>158</v>
      </c>
      <c r="J41" t="s">
        <v>159</v>
      </c>
    </row>
    <row r="42" spans="1:10">
      <c r="A42" t="s">
        <v>10</v>
      </c>
      <c r="B42" t="s">
        <v>160</v>
      </c>
      <c r="C42" t="s">
        <v>161</v>
      </c>
      <c r="D42" t="s">
        <v>13</v>
      </c>
      <c r="E42" t="s">
        <v>14</v>
      </c>
      <c r="F42" t="s">
        <v>162</v>
      </c>
      <c r="G42" s="3">
        <v>45097.550578703704</v>
      </c>
      <c r="H42" s="1">
        <v>157500</v>
      </c>
      <c r="I42" t="s">
        <v>163</v>
      </c>
      <c r="J42" t="s">
        <v>164</v>
      </c>
    </row>
    <row r="43" spans="1:10">
      <c r="A43" t="s">
        <v>73</v>
      </c>
      <c r="B43" t="s">
        <v>73</v>
      </c>
      <c r="C43" t="s">
        <v>165</v>
      </c>
      <c r="D43" t="s">
        <v>13</v>
      </c>
      <c r="E43" t="s">
        <v>14</v>
      </c>
      <c r="F43" t="s">
        <v>20</v>
      </c>
      <c r="G43" s="3">
        <v>45063.590925925928</v>
      </c>
      <c r="H43" s="1">
        <v>155000</v>
      </c>
      <c r="I43" t="s">
        <v>21</v>
      </c>
      <c r="J43" t="s">
        <v>166</v>
      </c>
    </row>
    <row r="44" spans="1:10">
      <c r="A44" t="s">
        <v>18</v>
      </c>
      <c r="B44" t="s">
        <v>18</v>
      </c>
      <c r="C44" t="s">
        <v>24</v>
      </c>
      <c r="D44" t="s">
        <v>13</v>
      </c>
      <c r="E44" t="s">
        <v>25</v>
      </c>
      <c r="F44" t="s">
        <v>26</v>
      </c>
      <c r="G44" s="3">
        <v>45208.562789351854</v>
      </c>
      <c r="H44" s="1">
        <v>190000</v>
      </c>
      <c r="I44" t="s">
        <v>167</v>
      </c>
      <c r="J44" t="s">
        <v>168</v>
      </c>
    </row>
    <row r="45" spans="1:10">
      <c r="A45" t="s">
        <v>152</v>
      </c>
      <c r="B45" t="s">
        <v>169</v>
      </c>
      <c r="C45" t="s">
        <v>170</v>
      </c>
      <c r="D45" t="s">
        <v>13</v>
      </c>
      <c r="E45" t="s">
        <v>14</v>
      </c>
      <c r="F45" t="s">
        <v>171</v>
      </c>
      <c r="G45" s="3">
        <v>44975.550347222219</v>
      </c>
      <c r="H45" s="1">
        <v>79200</v>
      </c>
      <c r="I45" t="s">
        <v>172</v>
      </c>
      <c r="J45" t="s">
        <v>173</v>
      </c>
    </row>
    <row r="46" spans="1:10">
      <c r="A46" t="s">
        <v>73</v>
      </c>
      <c r="B46" t="s">
        <v>174</v>
      </c>
      <c r="C46" t="s">
        <v>24</v>
      </c>
      <c r="D46" t="s">
        <v>13</v>
      </c>
      <c r="E46" t="s">
        <v>25</v>
      </c>
      <c r="F46" t="s">
        <v>26</v>
      </c>
      <c r="G46" s="3">
        <v>44999.575567129628</v>
      </c>
      <c r="H46" s="1">
        <v>190000</v>
      </c>
      <c r="I46" t="s">
        <v>175</v>
      </c>
      <c r="J46" t="s">
        <v>176</v>
      </c>
    </row>
    <row r="47" spans="1:10">
      <c r="A47" t="s">
        <v>10</v>
      </c>
      <c r="B47" t="s">
        <v>10</v>
      </c>
      <c r="C47" t="s">
        <v>177</v>
      </c>
      <c r="D47" t="s">
        <v>13</v>
      </c>
      <c r="E47" t="s">
        <v>14</v>
      </c>
      <c r="F47" t="s">
        <v>26</v>
      </c>
      <c r="G47" s="3">
        <v>44978.559490740743</v>
      </c>
      <c r="H47" s="1">
        <v>70700</v>
      </c>
      <c r="I47" t="s">
        <v>178</v>
      </c>
      <c r="J47" t="s">
        <v>179</v>
      </c>
    </row>
    <row r="48" spans="1:10">
      <c r="A48" t="s">
        <v>73</v>
      </c>
      <c r="B48" t="s">
        <v>180</v>
      </c>
      <c r="C48" t="s">
        <v>24</v>
      </c>
      <c r="D48" t="s">
        <v>13</v>
      </c>
      <c r="E48" t="s">
        <v>25</v>
      </c>
      <c r="F48" t="s">
        <v>26</v>
      </c>
      <c r="G48" s="3">
        <v>45058.561064814814</v>
      </c>
      <c r="H48" s="1">
        <v>180000</v>
      </c>
      <c r="I48" t="s">
        <v>128</v>
      </c>
      <c r="J48" t="s">
        <v>181</v>
      </c>
    </row>
    <row r="49" spans="1:10">
      <c r="A49" t="s">
        <v>106</v>
      </c>
      <c r="B49" t="s">
        <v>182</v>
      </c>
      <c r="C49" t="s">
        <v>30</v>
      </c>
      <c r="D49" t="s">
        <v>13</v>
      </c>
      <c r="E49" t="s">
        <v>14</v>
      </c>
      <c r="F49" t="s">
        <v>26</v>
      </c>
      <c r="G49" s="3">
        <v>45116.544710648152</v>
      </c>
      <c r="H49" s="1">
        <v>233500</v>
      </c>
      <c r="I49" t="s">
        <v>31</v>
      </c>
      <c r="J49" t="s">
        <v>183</v>
      </c>
    </row>
    <row r="50" spans="1:10">
      <c r="A50" t="s">
        <v>18</v>
      </c>
      <c r="B50" t="s">
        <v>184</v>
      </c>
      <c r="C50" t="s">
        <v>185</v>
      </c>
      <c r="D50" t="s">
        <v>13</v>
      </c>
      <c r="E50" t="s">
        <v>14</v>
      </c>
      <c r="F50" t="s">
        <v>26</v>
      </c>
      <c r="G50" s="3">
        <v>45097.546666666669</v>
      </c>
      <c r="H50" s="1">
        <v>102500</v>
      </c>
      <c r="I50" t="s">
        <v>186</v>
      </c>
      <c r="J50" t="s">
        <v>187</v>
      </c>
    </row>
    <row r="51" spans="1:10">
      <c r="A51" t="s">
        <v>18</v>
      </c>
      <c r="B51" t="s">
        <v>188</v>
      </c>
      <c r="C51" t="s">
        <v>189</v>
      </c>
      <c r="D51" t="s">
        <v>13</v>
      </c>
      <c r="E51" t="s">
        <v>14</v>
      </c>
      <c r="F51" t="s">
        <v>190</v>
      </c>
      <c r="G51" s="3">
        <v>45170.579791666663</v>
      </c>
      <c r="H51" s="1">
        <v>79200</v>
      </c>
      <c r="I51" t="s">
        <v>191</v>
      </c>
      <c r="J51" t="s">
        <v>192</v>
      </c>
    </row>
    <row r="52" spans="1:10">
      <c r="A52" t="s">
        <v>18</v>
      </c>
      <c r="B52" t="s">
        <v>193</v>
      </c>
      <c r="C52" t="s">
        <v>194</v>
      </c>
      <c r="D52" t="s">
        <v>13</v>
      </c>
      <c r="E52" t="s">
        <v>14</v>
      </c>
      <c r="F52" t="s">
        <v>26</v>
      </c>
      <c r="G52" s="3">
        <v>45030.562754629631</v>
      </c>
      <c r="H52" s="1">
        <v>198500</v>
      </c>
      <c r="I52" t="s">
        <v>195</v>
      </c>
      <c r="J52" t="s">
        <v>28</v>
      </c>
    </row>
    <row r="53" spans="1:10">
      <c r="A53" t="s">
        <v>10</v>
      </c>
      <c r="B53" t="s">
        <v>196</v>
      </c>
      <c r="C53" t="s">
        <v>197</v>
      </c>
      <c r="D53" t="s">
        <v>13</v>
      </c>
      <c r="E53" t="s">
        <v>14</v>
      </c>
      <c r="F53" t="s">
        <v>198</v>
      </c>
      <c r="G53" s="3">
        <v>45156.560868055552</v>
      </c>
      <c r="H53" s="1">
        <v>56700</v>
      </c>
      <c r="I53" t="s">
        <v>172</v>
      </c>
      <c r="J53" t="s">
        <v>199</v>
      </c>
    </row>
    <row r="54" spans="1:10">
      <c r="A54" t="s">
        <v>33</v>
      </c>
      <c r="B54" t="s">
        <v>200</v>
      </c>
      <c r="C54" t="s">
        <v>201</v>
      </c>
      <c r="D54" t="s">
        <v>13</v>
      </c>
      <c r="E54" t="s">
        <v>14</v>
      </c>
      <c r="F54" t="s">
        <v>26</v>
      </c>
      <c r="G54" s="3">
        <v>45230.581724537034</v>
      </c>
      <c r="H54" s="1">
        <v>71300</v>
      </c>
      <c r="I54" t="s">
        <v>202</v>
      </c>
      <c r="J54" t="s">
        <v>203</v>
      </c>
    </row>
    <row r="55" spans="1:10">
      <c r="A55" t="s">
        <v>152</v>
      </c>
      <c r="B55" t="s">
        <v>204</v>
      </c>
      <c r="C55" t="s">
        <v>205</v>
      </c>
      <c r="D55" t="s">
        <v>13</v>
      </c>
      <c r="E55" t="s">
        <v>14</v>
      </c>
      <c r="F55" t="s">
        <v>205</v>
      </c>
      <c r="G55" s="3">
        <v>44953.594560185185</v>
      </c>
      <c r="H55" s="1">
        <v>185500</v>
      </c>
      <c r="I55" t="s">
        <v>206</v>
      </c>
      <c r="J55" t="s">
        <v>207</v>
      </c>
    </row>
    <row r="56" spans="1:10">
      <c r="A56" t="s">
        <v>33</v>
      </c>
      <c r="B56" t="s">
        <v>208</v>
      </c>
      <c r="C56" t="s">
        <v>209</v>
      </c>
      <c r="D56" t="s">
        <v>13</v>
      </c>
      <c r="E56" t="s">
        <v>14</v>
      </c>
      <c r="F56" t="s">
        <v>209</v>
      </c>
      <c r="G56" s="3">
        <v>45276.549571759257</v>
      </c>
      <c r="H56" s="1">
        <v>43200</v>
      </c>
      <c r="I56" t="s">
        <v>210</v>
      </c>
      <c r="J56" t="s">
        <v>211</v>
      </c>
    </row>
    <row r="57" spans="1:10">
      <c r="A57" t="s">
        <v>212</v>
      </c>
      <c r="B57" t="s">
        <v>212</v>
      </c>
      <c r="C57" t="s">
        <v>24</v>
      </c>
      <c r="D57" t="s">
        <v>13</v>
      </c>
      <c r="E57" t="s">
        <v>25</v>
      </c>
      <c r="F57" t="s">
        <v>20</v>
      </c>
      <c r="G57" s="3">
        <v>45091.599224537036</v>
      </c>
      <c r="H57" s="1">
        <v>160000</v>
      </c>
      <c r="I57" t="s">
        <v>213</v>
      </c>
      <c r="J57" t="s">
        <v>214</v>
      </c>
    </row>
    <row r="58" spans="1:10">
      <c r="A58" t="s">
        <v>10</v>
      </c>
      <c r="B58" t="s">
        <v>215</v>
      </c>
      <c r="C58" t="s">
        <v>216</v>
      </c>
      <c r="D58" t="s">
        <v>13</v>
      </c>
      <c r="E58" t="s">
        <v>14</v>
      </c>
      <c r="F58" t="s">
        <v>26</v>
      </c>
      <c r="G58" s="3">
        <v>44969.544918981483</v>
      </c>
      <c r="H58" s="1">
        <v>124400</v>
      </c>
      <c r="I58" t="s">
        <v>217</v>
      </c>
      <c r="J58" t="s">
        <v>218</v>
      </c>
    </row>
    <row r="59" spans="1:10">
      <c r="A59" t="s">
        <v>33</v>
      </c>
      <c r="B59" t="s">
        <v>219</v>
      </c>
      <c r="C59" t="s">
        <v>220</v>
      </c>
      <c r="D59" t="s">
        <v>13</v>
      </c>
      <c r="E59" t="s">
        <v>14</v>
      </c>
      <c r="F59" t="s">
        <v>221</v>
      </c>
      <c r="G59" s="3">
        <v>45041.560706018521</v>
      </c>
      <c r="H59" s="1">
        <v>111175</v>
      </c>
      <c r="I59" t="s">
        <v>172</v>
      </c>
      <c r="J59" t="s">
        <v>222</v>
      </c>
    </row>
    <row r="60" spans="1:10">
      <c r="A60" t="s">
        <v>10</v>
      </c>
      <c r="B60" t="s">
        <v>223</v>
      </c>
      <c r="C60" t="s">
        <v>224</v>
      </c>
      <c r="D60" t="s">
        <v>13</v>
      </c>
      <c r="E60" t="s">
        <v>14</v>
      </c>
      <c r="F60" t="s">
        <v>26</v>
      </c>
      <c r="G60" s="3">
        <v>45008.545219907406</v>
      </c>
      <c r="H60" s="1">
        <v>105700</v>
      </c>
      <c r="I60" t="s">
        <v>225</v>
      </c>
      <c r="J60" t="s">
        <v>226</v>
      </c>
    </row>
    <row r="61" spans="1:10">
      <c r="A61" t="s">
        <v>33</v>
      </c>
      <c r="B61" t="s">
        <v>227</v>
      </c>
      <c r="C61" t="s">
        <v>228</v>
      </c>
      <c r="D61" t="s">
        <v>13</v>
      </c>
      <c r="E61" t="s">
        <v>14</v>
      </c>
      <c r="F61" t="s">
        <v>26</v>
      </c>
      <c r="G61" s="3">
        <v>44973.542210648149</v>
      </c>
      <c r="H61" s="1">
        <v>89111.75</v>
      </c>
      <c r="I61" t="s">
        <v>229</v>
      </c>
      <c r="J61" t="s">
        <v>230</v>
      </c>
    </row>
    <row r="62" spans="1:10">
      <c r="A62" t="s">
        <v>18</v>
      </c>
      <c r="B62" t="s">
        <v>231</v>
      </c>
      <c r="C62" t="s">
        <v>232</v>
      </c>
      <c r="D62" t="s">
        <v>13</v>
      </c>
      <c r="E62" t="s">
        <v>14</v>
      </c>
      <c r="F62" t="s">
        <v>20</v>
      </c>
      <c r="G62" s="3">
        <v>45250.571516203701</v>
      </c>
      <c r="H62" s="1">
        <v>160000</v>
      </c>
      <c r="I62" t="s">
        <v>233</v>
      </c>
    </row>
    <row r="63" spans="1:10">
      <c r="A63" t="s">
        <v>33</v>
      </c>
      <c r="B63" t="s">
        <v>33</v>
      </c>
      <c r="C63" t="s">
        <v>95</v>
      </c>
      <c r="D63" t="s">
        <v>13</v>
      </c>
      <c r="E63" t="s">
        <v>14</v>
      </c>
      <c r="F63" t="s">
        <v>26</v>
      </c>
      <c r="G63" s="3">
        <v>45008.542523148149</v>
      </c>
      <c r="H63" s="1">
        <v>111175</v>
      </c>
      <c r="I63" t="s">
        <v>234</v>
      </c>
      <c r="J63" t="s">
        <v>235</v>
      </c>
    </row>
    <row r="64" spans="1:10">
      <c r="A64" t="s">
        <v>33</v>
      </c>
      <c r="B64" t="s">
        <v>236</v>
      </c>
      <c r="C64" t="s">
        <v>237</v>
      </c>
      <c r="D64" t="s">
        <v>13</v>
      </c>
      <c r="E64" t="s">
        <v>14</v>
      </c>
      <c r="F64" t="s">
        <v>26</v>
      </c>
      <c r="G64" s="3">
        <v>45125.54315972222</v>
      </c>
      <c r="H64" s="1">
        <v>120000</v>
      </c>
      <c r="I64" t="s">
        <v>238</v>
      </c>
      <c r="J64" t="s">
        <v>239</v>
      </c>
    </row>
    <row r="65" spans="1:10">
      <c r="A65" t="s">
        <v>18</v>
      </c>
      <c r="B65" t="s">
        <v>18</v>
      </c>
      <c r="C65" t="s">
        <v>24</v>
      </c>
      <c r="D65" t="s">
        <v>13</v>
      </c>
      <c r="E65" t="s">
        <v>25</v>
      </c>
      <c r="F65" t="s">
        <v>20</v>
      </c>
      <c r="G65" s="3">
        <v>45027.619212962964</v>
      </c>
      <c r="H65" s="1">
        <v>200000</v>
      </c>
      <c r="I65" t="s">
        <v>240</v>
      </c>
      <c r="J65" t="s">
        <v>241</v>
      </c>
    </row>
    <row r="66" spans="1:10">
      <c r="A66" t="s">
        <v>33</v>
      </c>
      <c r="B66" t="s">
        <v>242</v>
      </c>
      <c r="C66" t="s">
        <v>243</v>
      </c>
      <c r="D66" t="s">
        <v>13</v>
      </c>
      <c r="E66" t="s">
        <v>14</v>
      </c>
      <c r="F66" t="s">
        <v>26</v>
      </c>
      <c r="G66" s="3">
        <v>45125.542905092596</v>
      </c>
      <c r="H66" s="1">
        <v>101500</v>
      </c>
      <c r="I66" t="s">
        <v>244</v>
      </c>
      <c r="J66" t="s">
        <v>245</v>
      </c>
    </row>
    <row r="67" spans="1:10">
      <c r="A67" t="s">
        <v>18</v>
      </c>
      <c r="B67" t="s">
        <v>246</v>
      </c>
      <c r="D67" t="s">
        <v>13</v>
      </c>
      <c r="E67" t="s">
        <v>14</v>
      </c>
      <c r="F67" t="s">
        <v>26</v>
      </c>
      <c r="G67" s="3">
        <v>45209.547708333332</v>
      </c>
      <c r="H67" s="1">
        <v>175000</v>
      </c>
      <c r="I67" t="s">
        <v>247</v>
      </c>
      <c r="J67" t="s">
        <v>248</v>
      </c>
    </row>
    <row r="68" spans="1:10">
      <c r="A68" t="s">
        <v>18</v>
      </c>
      <c r="B68" t="s">
        <v>18</v>
      </c>
      <c r="C68" t="s">
        <v>249</v>
      </c>
      <c r="D68" t="s">
        <v>13</v>
      </c>
      <c r="E68" t="s">
        <v>14</v>
      </c>
      <c r="F68" t="s">
        <v>26</v>
      </c>
      <c r="G68" s="3">
        <v>45227.56590277778</v>
      </c>
      <c r="H68" s="1">
        <v>140000</v>
      </c>
      <c r="I68" t="s">
        <v>250</v>
      </c>
      <c r="J68" t="s">
        <v>251</v>
      </c>
    </row>
    <row r="69" spans="1:10">
      <c r="A69" t="s">
        <v>18</v>
      </c>
      <c r="B69" t="s">
        <v>252</v>
      </c>
      <c r="C69" t="s">
        <v>171</v>
      </c>
      <c r="D69" t="s">
        <v>13</v>
      </c>
      <c r="E69" t="s">
        <v>14</v>
      </c>
      <c r="F69" t="s">
        <v>171</v>
      </c>
      <c r="G69" s="3">
        <v>45230.548541666663</v>
      </c>
      <c r="H69" s="1">
        <v>156500</v>
      </c>
      <c r="I69" t="s">
        <v>253</v>
      </c>
      <c r="J69" t="s">
        <v>254</v>
      </c>
    </row>
    <row r="70" spans="1:10">
      <c r="A70" t="s">
        <v>18</v>
      </c>
      <c r="B70" t="s">
        <v>18</v>
      </c>
      <c r="C70" t="s">
        <v>255</v>
      </c>
      <c r="D70" t="s">
        <v>13</v>
      </c>
      <c r="E70" t="s">
        <v>14</v>
      </c>
      <c r="F70" t="s">
        <v>26</v>
      </c>
      <c r="G70" s="3">
        <v>45189.54650462963</v>
      </c>
      <c r="H70" s="1">
        <v>82500</v>
      </c>
      <c r="I70" t="s">
        <v>256</v>
      </c>
    </row>
    <row r="71" spans="1:10">
      <c r="A71" t="s">
        <v>212</v>
      </c>
      <c r="B71" t="s">
        <v>212</v>
      </c>
      <c r="C71" t="s">
        <v>201</v>
      </c>
      <c r="D71" t="s">
        <v>13</v>
      </c>
      <c r="E71" t="s">
        <v>14</v>
      </c>
      <c r="F71" t="s">
        <v>26</v>
      </c>
      <c r="G71" s="3">
        <v>45082.545671296299</v>
      </c>
      <c r="H71" s="1">
        <v>120000</v>
      </c>
      <c r="I71" t="s">
        <v>257</v>
      </c>
      <c r="J71" t="s">
        <v>258</v>
      </c>
    </row>
    <row r="72" spans="1:10">
      <c r="A72" t="s">
        <v>212</v>
      </c>
      <c r="B72" t="s">
        <v>212</v>
      </c>
      <c r="C72" t="s">
        <v>259</v>
      </c>
      <c r="D72" t="s">
        <v>13</v>
      </c>
      <c r="E72" t="s">
        <v>14</v>
      </c>
      <c r="F72" t="s">
        <v>26</v>
      </c>
      <c r="G72" s="3">
        <v>45257.54409722222</v>
      </c>
      <c r="H72" s="1">
        <v>112500</v>
      </c>
      <c r="I72" t="s">
        <v>57</v>
      </c>
      <c r="J72" t="s">
        <v>260</v>
      </c>
    </row>
    <row r="73" spans="1:10">
      <c r="A73" t="s">
        <v>77</v>
      </c>
      <c r="B73" t="s">
        <v>261</v>
      </c>
      <c r="C73" t="s">
        <v>262</v>
      </c>
      <c r="D73" t="s">
        <v>13</v>
      </c>
      <c r="E73" t="s">
        <v>14</v>
      </c>
      <c r="F73" t="s">
        <v>262</v>
      </c>
      <c r="G73" s="3">
        <v>45289.553287037037</v>
      </c>
      <c r="H73" s="1">
        <v>43200</v>
      </c>
      <c r="I73" t="s">
        <v>263</v>
      </c>
      <c r="J73" t="s">
        <v>264</v>
      </c>
    </row>
    <row r="74" spans="1:10">
      <c r="A74" t="s">
        <v>18</v>
      </c>
      <c r="B74" t="s">
        <v>18</v>
      </c>
      <c r="C74" t="s">
        <v>265</v>
      </c>
      <c r="D74" t="s">
        <v>13</v>
      </c>
      <c r="E74" t="s">
        <v>14</v>
      </c>
      <c r="F74" t="s">
        <v>26</v>
      </c>
      <c r="G74" s="3">
        <v>45030.562557870369</v>
      </c>
      <c r="H74" s="1">
        <v>141000</v>
      </c>
      <c r="I74" t="s">
        <v>266</v>
      </c>
      <c r="J74" t="s">
        <v>267</v>
      </c>
    </row>
    <row r="75" spans="1:10">
      <c r="A75" t="s">
        <v>18</v>
      </c>
      <c r="B75" t="s">
        <v>18</v>
      </c>
      <c r="C75" t="s">
        <v>24</v>
      </c>
      <c r="D75" t="s">
        <v>13</v>
      </c>
      <c r="E75" t="s">
        <v>25</v>
      </c>
      <c r="F75" t="s">
        <v>20</v>
      </c>
      <c r="G75" s="3">
        <v>44935.566180555557</v>
      </c>
      <c r="H75" s="1">
        <v>140000</v>
      </c>
      <c r="I75" t="s">
        <v>88</v>
      </c>
      <c r="J75" t="s">
        <v>268</v>
      </c>
    </row>
    <row r="76" spans="1:10">
      <c r="A76" t="s">
        <v>18</v>
      </c>
      <c r="B76" t="s">
        <v>18</v>
      </c>
      <c r="C76" t="s">
        <v>99</v>
      </c>
      <c r="D76" t="s">
        <v>13</v>
      </c>
      <c r="E76" t="s">
        <v>14</v>
      </c>
      <c r="F76" t="s">
        <v>26</v>
      </c>
      <c r="G76" s="3">
        <v>45182.546689814815</v>
      </c>
      <c r="H76" s="1">
        <v>85000</v>
      </c>
      <c r="I76" t="s">
        <v>269</v>
      </c>
    </row>
    <row r="77" spans="1:10">
      <c r="A77" t="s">
        <v>73</v>
      </c>
      <c r="B77" t="s">
        <v>270</v>
      </c>
      <c r="C77" t="s">
        <v>271</v>
      </c>
      <c r="D77" t="s">
        <v>13</v>
      </c>
      <c r="E77" t="s">
        <v>14</v>
      </c>
      <c r="F77" t="s">
        <v>26</v>
      </c>
      <c r="G77" s="3">
        <v>45182.547314814816</v>
      </c>
      <c r="H77" s="1">
        <v>147500</v>
      </c>
      <c r="I77" t="s">
        <v>272</v>
      </c>
      <c r="J77" t="s">
        <v>273</v>
      </c>
    </row>
    <row r="78" spans="1:10">
      <c r="A78" t="s">
        <v>10</v>
      </c>
      <c r="B78" t="s">
        <v>10</v>
      </c>
      <c r="C78" t="s">
        <v>24</v>
      </c>
      <c r="D78" t="s">
        <v>13</v>
      </c>
      <c r="E78" t="s">
        <v>25</v>
      </c>
      <c r="F78" t="s">
        <v>26</v>
      </c>
      <c r="G78" s="3">
        <v>45040.544212962966</v>
      </c>
      <c r="H78" s="1">
        <v>95000</v>
      </c>
      <c r="I78" t="s">
        <v>274</v>
      </c>
      <c r="J78" t="s">
        <v>28</v>
      </c>
    </row>
    <row r="79" spans="1:10">
      <c r="A79" t="s">
        <v>10</v>
      </c>
      <c r="B79" t="s">
        <v>275</v>
      </c>
      <c r="C79" t="s">
        <v>276</v>
      </c>
      <c r="D79" t="s">
        <v>13</v>
      </c>
      <c r="E79" t="s">
        <v>14</v>
      </c>
      <c r="F79" t="s">
        <v>26</v>
      </c>
      <c r="G79" s="3">
        <v>45143.5547337963</v>
      </c>
      <c r="H79" s="1">
        <v>206500</v>
      </c>
      <c r="I79" t="s">
        <v>277</v>
      </c>
      <c r="J79" t="s">
        <v>28</v>
      </c>
    </row>
    <row r="80" spans="1:10">
      <c r="A80" t="s">
        <v>18</v>
      </c>
      <c r="B80" t="s">
        <v>278</v>
      </c>
      <c r="D80" t="s">
        <v>13</v>
      </c>
      <c r="E80" t="s">
        <v>14</v>
      </c>
      <c r="F80" t="s">
        <v>26</v>
      </c>
      <c r="G80" s="3">
        <v>45281.547407407408</v>
      </c>
      <c r="H80" s="1">
        <v>300000</v>
      </c>
      <c r="I80" t="s">
        <v>279</v>
      </c>
      <c r="J80" t="s">
        <v>280</v>
      </c>
    </row>
    <row r="81" spans="1:10">
      <c r="A81" t="s">
        <v>10</v>
      </c>
      <c r="B81" t="s">
        <v>281</v>
      </c>
      <c r="C81" t="s">
        <v>282</v>
      </c>
      <c r="D81" t="s">
        <v>13</v>
      </c>
      <c r="E81" t="s">
        <v>14</v>
      </c>
      <c r="F81" t="s">
        <v>26</v>
      </c>
      <c r="G81" s="3">
        <v>45041.544988425929</v>
      </c>
      <c r="H81" s="1">
        <v>140062.5</v>
      </c>
      <c r="I81" t="s">
        <v>283</v>
      </c>
      <c r="J81" t="s">
        <v>284</v>
      </c>
    </row>
    <row r="82" spans="1:10">
      <c r="A82" t="s">
        <v>10</v>
      </c>
      <c r="B82" t="s">
        <v>285</v>
      </c>
      <c r="C82" t="s">
        <v>30</v>
      </c>
      <c r="D82" t="s">
        <v>13</v>
      </c>
      <c r="E82" t="s">
        <v>14</v>
      </c>
      <c r="F82" t="s">
        <v>26</v>
      </c>
      <c r="G82" s="3">
        <v>45073.54210648148</v>
      </c>
      <c r="H82" s="1">
        <v>101821.5</v>
      </c>
      <c r="I82" t="s">
        <v>31</v>
      </c>
      <c r="J82" t="s">
        <v>286</v>
      </c>
    </row>
    <row r="83" spans="1:10">
      <c r="A83" t="s">
        <v>18</v>
      </c>
      <c r="B83" t="s">
        <v>18</v>
      </c>
      <c r="C83" t="s">
        <v>287</v>
      </c>
      <c r="D83" t="s">
        <v>13</v>
      </c>
      <c r="E83" t="s">
        <v>14</v>
      </c>
      <c r="F83" t="s">
        <v>26</v>
      </c>
      <c r="G83" s="3">
        <v>45126.54792824074</v>
      </c>
      <c r="H83" s="1">
        <v>145000</v>
      </c>
      <c r="I83" t="s">
        <v>186</v>
      </c>
      <c r="J83" t="s">
        <v>288</v>
      </c>
    </row>
    <row r="84" spans="1:10">
      <c r="A84" t="s">
        <v>33</v>
      </c>
      <c r="B84" t="s">
        <v>33</v>
      </c>
      <c r="C84" t="s">
        <v>289</v>
      </c>
      <c r="D84" t="s">
        <v>13</v>
      </c>
      <c r="E84" t="s">
        <v>14</v>
      </c>
      <c r="F84" t="s">
        <v>20</v>
      </c>
      <c r="G84" s="3">
        <v>45163.569907407407</v>
      </c>
      <c r="H84" s="1">
        <v>70000</v>
      </c>
      <c r="I84" t="s">
        <v>290</v>
      </c>
      <c r="J84" t="s">
        <v>291</v>
      </c>
    </row>
    <row r="85" spans="1:10">
      <c r="A85" t="s">
        <v>33</v>
      </c>
      <c r="B85" t="s">
        <v>292</v>
      </c>
      <c r="C85" t="s">
        <v>271</v>
      </c>
      <c r="D85" t="s">
        <v>293</v>
      </c>
      <c r="E85" t="s">
        <v>14</v>
      </c>
      <c r="F85" t="s">
        <v>26</v>
      </c>
      <c r="G85" s="3">
        <v>45287.542523148149</v>
      </c>
      <c r="H85" s="1">
        <v>35000</v>
      </c>
      <c r="I85" t="s">
        <v>294</v>
      </c>
      <c r="J85" t="s">
        <v>295</v>
      </c>
    </row>
    <row r="86" spans="1:10">
      <c r="A86" t="s">
        <v>18</v>
      </c>
      <c r="B86" t="s">
        <v>296</v>
      </c>
      <c r="C86" t="s">
        <v>99</v>
      </c>
      <c r="D86" t="s">
        <v>13</v>
      </c>
      <c r="E86" t="s">
        <v>14</v>
      </c>
      <c r="F86" t="s">
        <v>26</v>
      </c>
      <c r="G86" s="3">
        <v>45208.560300925928</v>
      </c>
      <c r="H86" s="1">
        <v>90000</v>
      </c>
      <c r="I86" t="s">
        <v>297</v>
      </c>
      <c r="J86" t="s">
        <v>298</v>
      </c>
    </row>
    <row r="87" spans="1:10">
      <c r="A87" t="s">
        <v>10</v>
      </c>
      <c r="B87" t="s">
        <v>299</v>
      </c>
      <c r="C87" t="s">
        <v>24</v>
      </c>
      <c r="D87" t="s">
        <v>13</v>
      </c>
      <c r="E87" t="s">
        <v>25</v>
      </c>
      <c r="F87" t="s">
        <v>26</v>
      </c>
      <c r="G87" s="3">
        <v>44970.545555555553</v>
      </c>
      <c r="H87" s="1">
        <v>75465</v>
      </c>
      <c r="I87" t="s">
        <v>300</v>
      </c>
      <c r="J87" t="s">
        <v>301</v>
      </c>
    </row>
    <row r="88" spans="1:10">
      <c r="A88" t="s">
        <v>73</v>
      </c>
      <c r="B88" t="s">
        <v>302</v>
      </c>
      <c r="C88" t="s">
        <v>24</v>
      </c>
      <c r="D88" t="s">
        <v>13</v>
      </c>
      <c r="E88" t="s">
        <v>25</v>
      </c>
      <c r="F88" t="s">
        <v>26</v>
      </c>
      <c r="G88" s="3">
        <v>45155.547696759262</v>
      </c>
      <c r="H88" s="1">
        <v>135000</v>
      </c>
      <c r="I88" t="s">
        <v>130</v>
      </c>
      <c r="J88" t="s">
        <v>303</v>
      </c>
    </row>
    <row r="89" spans="1:10">
      <c r="A89" t="s">
        <v>33</v>
      </c>
      <c r="B89" t="s">
        <v>304</v>
      </c>
      <c r="C89" t="s">
        <v>162</v>
      </c>
      <c r="D89" t="s">
        <v>13</v>
      </c>
      <c r="E89" t="s">
        <v>14</v>
      </c>
      <c r="F89" t="s">
        <v>162</v>
      </c>
      <c r="G89" s="3">
        <v>44967.580428240741</v>
      </c>
      <c r="H89" s="1">
        <v>51014</v>
      </c>
      <c r="I89" t="s">
        <v>305</v>
      </c>
      <c r="J89" t="s">
        <v>306</v>
      </c>
    </row>
    <row r="90" spans="1:10">
      <c r="A90" t="s">
        <v>73</v>
      </c>
      <c r="B90" t="s">
        <v>73</v>
      </c>
      <c r="C90" t="s">
        <v>307</v>
      </c>
      <c r="D90" t="s">
        <v>13</v>
      </c>
      <c r="E90" t="s">
        <v>14</v>
      </c>
      <c r="F90" t="s">
        <v>26</v>
      </c>
      <c r="G90" s="3">
        <v>45085.561331018522</v>
      </c>
      <c r="H90" s="1">
        <v>160000</v>
      </c>
      <c r="I90" t="s">
        <v>308</v>
      </c>
      <c r="J90" t="s">
        <v>309</v>
      </c>
    </row>
    <row r="91" spans="1:10">
      <c r="A91" t="s">
        <v>18</v>
      </c>
      <c r="B91" t="s">
        <v>310</v>
      </c>
      <c r="C91" t="s">
        <v>157</v>
      </c>
      <c r="D91" t="s">
        <v>13</v>
      </c>
      <c r="E91" t="s">
        <v>14</v>
      </c>
      <c r="F91" t="s">
        <v>26</v>
      </c>
      <c r="G91" s="3">
        <v>45013.551111111112</v>
      </c>
      <c r="H91" s="1">
        <v>177500</v>
      </c>
      <c r="I91" t="s">
        <v>311</v>
      </c>
      <c r="J91" t="s">
        <v>312</v>
      </c>
    </row>
    <row r="92" spans="1:10">
      <c r="A92" t="s">
        <v>77</v>
      </c>
      <c r="B92" t="s">
        <v>313</v>
      </c>
      <c r="C92" t="s">
        <v>314</v>
      </c>
      <c r="D92" t="s">
        <v>13</v>
      </c>
      <c r="E92" t="s">
        <v>14</v>
      </c>
      <c r="F92" t="s">
        <v>314</v>
      </c>
      <c r="G92" s="3">
        <v>45270.551238425927</v>
      </c>
      <c r="H92" s="1">
        <v>130000</v>
      </c>
      <c r="I92" t="s">
        <v>315</v>
      </c>
      <c r="J92" t="s">
        <v>316</v>
      </c>
    </row>
    <row r="93" spans="1:10">
      <c r="A93" t="s">
        <v>135</v>
      </c>
      <c r="B93" t="s">
        <v>317</v>
      </c>
      <c r="C93" t="s">
        <v>24</v>
      </c>
      <c r="D93" t="s">
        <v>13</v>
      </c>
      <c r="E93" t="s">
        <v>25</v>
      </c>
      <c r="F93" t="s">
        <v>26</v>
      </c>
      <c r="G93" s="3">
        <v>45047.542500000003</v>
      </c>
      <c r="H93" s="1">
        <v>170000</v>
      </c>
      <c r="I93" t="s">
        <v>128</v>
      </c>
    </row>
    <row r="94" spans="1:10">
      <c r="A94" t="s">
        <v>18</v>
      </c>
      <c r="B94" t="s">
        <v>318</v>
      </c>
      <c r="C94" t="s">
        <v>307</v>
      </c>
      <c r="D94" t="s">
        <v>13</v>
      </c>
      <c r="E94" t="s">
        <v>14</v>
      </c>
      <c r="F94" t="s">
        <v>20</v>
      </c>
      <c r="G94" s="3">
        <v>45076.571898148148</v>
      </c>
      <c r="H94" s="1">
        <v>125000</v>
      </c>
      <c r="I94" t="s">
        <v>319</v>
      </c>
      <c r="J94" t="s">
        <v>320</v>
      </c>
    </row>
    <row r="95" spans="1:10">
      <c r="A95" t="s">
        <v>73</v>
      </c>
      <c r="B95" t="s">
        <v>73</v>
      </c>
      <c r="C95" t="s">
        <v>321</v>
      </c>
      <c r="D95" t="s">
        <v>13</v>
      </c>
      <c r="E95" t="s">
        <v>14</v>
      </c>
      <c r="F95" t="s">
        <v>26</v>
      </c>
      <c r="G95" s="3">
        <v>45125.546967592592</v>
      </c>
      <c r="H95" s="1">
        <v>131100</v>
      </c>
      <c r="I95" t="s">
        <v>322</v>
      </c>
      <c r="J95" t="s">
        <v>323</v>
      </c>
    </row>
    <row r="96" spans="1:10">
      <c r="A96" t="s">
        <v>10</v>
      </c>
      <c r="B96" t="s">
        <v>324</v>
      </c>
      <c r="C96" t="s">
        <v>325</v>
      </c>
      <c r="D96" t="s">
        <v>13</v>
      </c>
      <c r="E96" t="s">
        <v>14</v>
      </c>
      <c r="F96" t="s">
        <v>26</v>
      </c>
      <c r="G96" s="3">
        <v>45181.587141203701</v>
      </c>
      <c r="H96" s="1">
        <v>138640</v>
      </c>
      <c r="I96" t="s">
        <v>326</v>
      </c>
      <c r="J96" t="s">
        <v>327</v>
      </c>
    </row>
    <row r="97" spans="1:10">
      <c r="A97" t="s">
        <v>18</v>
      </c>
      <c r="B97" t="s">
        <v>328</v>
      </c>
      <c r="C97" t="s">
        <v>24</v>
      </c>
      <c r="D97" t="s">
        <v>13</v>
      </c>
      <c r="E97" t="s">
        <v>25</v>
      </c>
      <c r="F97" t="s">
        <v>26</v>
      </c>
      <c r="G97" s="3">
        <v>45041.546168981484</v>
      </c>
      <c r="H97" s="1">
        <v>150000</v>
      </c>
      <c r="I97" t="s">
        <v>128</v>
      </c>
      <c r="J97" t="s">
        <v>329</v>
      </c>
    </row>
    <row r="98" spans="1:10">
      <c r="A98" t="s">
        <v>73</v>
      </c>
      <c r="B98" t="s">
        <v>73</v>
      </c>
      <c r="C98" t="s">
        <v>330</v>
      </c>
      <c r="D98" t="s">
        <v>13</v>
      </c>
      <c r="E98" t="s">
        <v>14</v>
      </c>
      <c r="F98" t="s">
        <v>26</v>
      </c>
      <c r="G98" s="3">
        <v>44983.564259259256</v>
      </c>
      <c r="H98" s="1">
        <v>173500</v>
      </c>
      <c r="I98" t="s">
        <v>120</v>
      </c>
      <c r="J98" t="s">
        <v>331</v>
      </c>
    </row>
    <row r="99" spans="1:10">
      <c r="A99" t="s">
        <v>18</v>
      </c>
      <c r="B99" t="s">
        <v>332</v>
      </c>
      <c r="C99" t="s">
        <v>170</v>
      </c>
      <c r="D99" t="s">
        <v>13</v>
      </c>
      <c r="E99" t="s">
        <v>14</v>
      </c>
      <c r="F99" t="s">
        <v>171</v>
      </c>
      <c r="G99" s="3">
        <v>45072.551018518519</v>
      </c>
      <c r="H99" s="1">
        <v>147500</v>
      </c>
      <c r="I99" t="s">
        <v>333</v>
      </c>
      <c r="J99" t="s">
        <v>334</v>
      </c>
    </row>
    <row r="100" spans="1:10">
      <c r="A100" t="s">
        <v>212</v>
      </c>
      <c r="B100" t="s">
        <v>212</v>
      </c>
      <c r="C100" t="s">
        <v>24</v>
      </c>
      <c r="D100" t="s">
        <v>13</v>
      </c>
      <c r="E100" t="s">
        <v>25</v>
      </c>
      <c r="F100" t="s">
        <v>26</v>
      </c>
      <c r="G100" s="3">
        <v>45049.545335648145</v>
      </c>
      <c r="H100" s="1">
        <v>170000</v>
      </c>
      <c r="I100" t="s">
        <v>335</v>
      </c>
      <c r="J100" t="s">
        <v>301</v>
      </c>
    </row>
    <row r="101" spans="1:10">
      <c r="A101" t="s">
        <v>33</v>
      </c>
      <c r="B101" t="s">
        <v>336</v>
      </c>
      <c r="C101" t="s">
        <v>189</v>
      </c>
      <c r="D101" t="s">
        <v>13</v>
      </c>
      <c r="E101" t="s">
        <v>14</v>
      </c>
      <c r="F101" t="s">
        <v>190</v>
      </c>
      <c r="G101" s="3">
        <v>45112.565821759257</v>
      </c>
      <c r="H101" s="1">
        <v>111175</v>
      </c>
      <c r="I101" t="s">
        <v>337</v>
      </c>
      <c r="J101" t="s">
        <v>338</v>
      </c>
    </row>
    <row r="102" spans="1:10">
      <c r="A102" t="s">
        <v>10</v>
      </c>
      <c r="B102" t="s">
        <v>339</v>
      </c>
      <c r="C102" t="s">
        <v>24</v>
      </c>
      <c r="D102" t="s">
        <v>100</v>
      </c>
      <c r="E102" t="s">
        <v>25</v>
      </c>
      <c r="F102" t="s">
        <v>26</v>
      </c>
      <c r="G102" s="3">
        <v>44927.595601851855</v>
      </c>
      <c r="H102" s="1">
        <v>113000</v>
      </c>
      <c r="I102" t="s">
        <v>340</v>
      </c>
      <c r="J102" t="s">
        <v>341</v>
      </c>
    </row>
    <row r="103" spans="1:10">
      <c r="A103" t="s">
        <v>77</v>
      </c>
      <c r="B103" t="s">
        <v>313</v>
      </c>
      <c r="C103" t="s">
        <v>342</v>
      </c>
      <c r="D103" t="s">
        <v>13</v>
      </c>
      <c r="E103" t="s">
        <v>14</v>
      </c>
      <c r="F103" t="s">
        <v>26</v>
      </c>
      <c r="G103" s="3">
        <v>45112.543773148151</v>
      </c>
      <c r="H103" s="1">
        <v>85000</v>
      </c>
      <c r="I103" t="s">
        <v>343</v>
      </c>
      <c r="J103" t="s">
        <v>344</v>
      </c>
    </row>
    <row r="104" spans="1:10">
      <c r="A104" t="s">
        <v>10</v>
      </c>
      <c r="B104" t="s">
        <v>10</v>
      </c>
      <c r="C104" t="s">
        <v>232</v>
      </c>
      <c r="D104" t="s">
        <v>13</v>
      </c>
      <c r="E104" t="s">
        <v>14</v>
      </c>
      <c r="F104" t="s">
        <v>26</v>
      </c>
      <c r="G104" s="3">
        <v>45033.543449074074</v>
      </c>
      <c r="H104" s="1">
        <v>140000</v>
      </c>
      <c r="I104" t="s">
        <v>345</v>
      </c>
      <c r="J104" t="s">
        <v>346</v>
      </c>
    </row>
    <row r="105" spans="1:10">
      <c r="A105" t="s">
        <v>73</v>
      </c>
      <c r="B105" t="s">
        <v>347</v>
      </c>
      <c r="C105" t="s">
        <v>348</v>
      </c>
      <c r="D105" t="s">
        <v>13</v>
      </c>
      <c r="E105" t="s">
        <v>14</v>
      </c>
      <c r="F105" t="s">
        <v>348</v>
      </c>
      <c r="G105" s="3">
        <v>45269.553657407407</v>
      </c>
      <c r="H105" s="1">
        <v>170500</v>
      </c>
      <c r="I105" t="s">
        <v>349</v>
      </c>
      <c r="J105" t="s">
        <v>350</v>
      </c>
    </row>
    <row r="106" spans="1:10">
      <c r="A106" t="s">
        <v>10</v>
      </c>
      <c r="B106" t="s">
        <v>351</v>
      </c>
      <c r="C106" t="s">
        <v>352</v>
      </c>
      <c r="D106" t="s">
        <v>13</v>
      </c>
      <c r="E106" t="s">
        <v>14</v>
      </c>
      <c r="F106" t="s">
        <v>352</v>
      </c>
      <c r="G106" s="3">
        <v>44932.573344907411</v>
      </c>
      <c r="H106" s="1">
        <v>50400</v>
      </c>
      <c r="I106" t="s">
        <v>172</v>
      </c>
      <c r="J106" t="s">
        <v>353</v>
      </c>
    </row>
    <row r="107" spans="1:10">
      <c r="A107" t="s">
        <v>73</v>
      </c>
      <c r="B107" t="s">
        <v>354</v>
      </c>
      <c r="C107" t="s">
        <v>24</v>
      </c>
      <c r="D107" t="s">
        <v>13</v>
      </c>
      <c r="E107" t="s">
        <v>25</v>
      </c>
      <c r="F107" t="s">
        <v>20</v>
      </c>
      <c r="G107" s="3">
        <v>45093.60628472222</v>
      </c>
      <c r="H107" s="1">
        <v>140000</v>
      </c>
      <c r="I107" t="s">
        <v>355</v>
      </c>
      <c r="J107" t="s">
        <v>356</v>
      </c>
    </row>
    <row r="108" spans="1:10">
      <c r="A108" t="s">
        <v>10</v>
      </c>
      <c r="B108" t="s">
        <v>357</v>
      </c>
      <c r="C108" t="s">
        <v>358</v>
      </c>
      <c r="D108" t="s">
        <v>13</v>
      </c>
      <c r="E108" t="s">
        <v>14</v>
      </c>
      <c r="F108" t="s">
        <v>26</v>
      </c>
      <c r="G108" s="3">
        <v>45289.545127314814</v>
      </c>
      <c r="H108" s="1">
        <v>195500</v>
      </c>
      <c r="I108" t="s">
        <v>359</v>
      </c>
      <c r="J108" t="s">
        <v>360</v>
      </c>
    </row>
    <row r="109" spans="1:10">
      <c r="A109" t="s">
        <v>18</v>
      </c>
      <c r="B109" t="s">
        <v>18</v>
      </c>
      <c r="C109" t="s">
        <v>24</v>
      </c>
      <c r="D109" t="s">
        <v>13</v>
      </c>
      <c r="E109" t="s">
        <v>25</v>
      </c>
      <c r="F109" t="s">
        <v>26</v>
      </c>
      <c r="G109" s="3">
        <v>44995.550925925927</v>
      </c>
      <c r="H109" s="1">
        <v>140000</v>
      </c>
      <c r="I109" t="s">
        <v>361</v>
      </c>
      <c r="J109" t="s">
        <v>362</v>
      </c>
    </row>
    <row r="110" spans="1:10">
      <c r="A110" t="s">
        <v>33</v>
      </c>
      <c r="B110" t="s">
        <v>363</v>
      </c>
      <c r="C110" t="s">
        <v>136</v>
      </c>
      <c r="D110" t="s">
        <v>13</v>
      </c>
      <c r="E110" t="s">
        <v>14</v>
      </c>
      <c r="F110" t="s">
        <v>26</v>
      </c>
      <c r="G110" s="3">
        <v>45020.543055555558</v>
      </c>
      <c r="H110" s="1">
        <v>95400</v>
      </c>
      <c r="I110" t="s">
        <v>225</v>
      </c>
      <c r="J110" t="s">
        <v>230</v>
      </c>
    </row>
    <row r="111" spans="1:10">
      <c r="A111" t="s">
        <v>33</v>
      </c>
      <c r="B111" t="s">
        <v>364</v>
      </c>
      <c r="C111" t="s">
        <v>365</v>
      </c>
      <c r="D111" t="s">
        <v>13</v>
      </c>
      <c r="E111" t="s">
        <v>14</v>
      </c>
      <c r="F111" t="s">
        <v>26</v>
      </c>
      <c r="G111" s="3">
        <v>44965.876388888886</v>
      </c>
      <c r="H111" s="1">
        <v>70000</v>
      </c>
      <c r="I111" t="s">
        <v>366</v>
      </c>
      <c r="J111" t="s">
        <v>316</v>
      </c>
    </row>
    <row r="112" spans="1:10">
      <c r="A112" t="s">
        <v>73</v>
      </c>
      <c r="B112" t="s">
        <v>367</v>
      </c>
      <c r="C112" t="s">
        <v>24</v>
      </c>
      <c r="D112" t="s">
        <v>13</v>
      </c>
      <c r="E112" t="s">
        <v>25</v>
      </c>
      <c r="F112" t="s">
        <v>26</v>
      </c>
      <c r="G112" s="3">
        <v>44965.878958333335</v>
      </c>
      <c r="H112" s="1">
        <v>107000</v>
      </c>
      <c r="I112" t="s">
        <v>368</v>
      </c>
      <c r="J112" t="s">
        <v>369</v>
      </c>
    </row>
    <row r="113" spans="1:10">
      <c r="A113" t="s">
        <v>212</v>
      </c>
      <c r="B113" t="s">
        <v>370</v>
      </c>
      <c r="C113" t="s">
        <v>371</v>
      </c>
      <c r="D113" t="s">
        <v>13</v>
      </c>
      <c r="E113" t="s">
        <v>14</v>
      </c>
      <c r="F113" t="s">
        <v>26</v>
      </c>
      <c r="G113" s="3">
        <v>44991.561539351853</v>
      </c>
      <c r="H113" s="1">
        <v>172500</v>
      </c>
      <c r="I113" t="s">
        <v>372</v>
      </c>
      <c r="J113" t="s">
        <v>338</v>
      </c>
    </row>
    <row r="114" spans="1:10">
      <c r="A114" t="s">
        <v>73</v>
      </c>
      <c r="B114" t="s">
        <v>373</v>
      </c>
      <c r="C114" t="s">
        <v>170</v>
      </c>
      <c r="D114" t="s">
        <v>13</v>
      </c>
      <c r="E114" t="s">
        <v>14</v>
      </c>
      <c r="F114" t="s">
        <v>171</v>
      </c>
      <c r="G114" s="3">
        <v>45114.551631944443</v>
      </c>
      <c r="H114" s="1">
        <v>79200</v>
      </c>
      <c r="I114" t="s">
        <v>374</v>
      </c>
      <c r="J114" t="s">
        <v>375</v>
      </c>
    </row>
    <row r="115" spans="1:10">
      <c r="A115" t="s">
        <v>18</v>
      </c>
      <c r="B115" t="s">
        <v>376</v>
      </c>
      <c r="C115" t="s">
        <v>377</v>
      </c>
      <c r="D115" t="s">
        <v>13</v>
      </c>
      <c r="E115" t="s">
        <v>14</v>
      </c>
      <c r="F115" t="s">
        <v>20</v>
      </c>
      <c r="G115" s="3">
        <v>45129.580474537041</v>
      </c>
      <c r="H115" s="1">
        <v>102000</v>
      </c>
      <c r="I115" t="s">
        <v>378</v>
      </c>
      <c r="J115" t="s">
        <v>379</v>
      </c>
    </row>
    <row r="116" spans="1:10">
      <c r="A116" t="s">
        <v>18</v>
      </c>
      <c r="B116" t="s">
        <v>18</v>
      </c>
      <c r="C116" t="s">
        <v>24</v>
      </c>
      <c r="D116" t="s">
        <v>13</v>
      </c>
      <c r="E116" t="s">
        <v>25</v>
      </c>
      <c r="F116" t="s">
        <v>26</v>
      </c>
      <c r="G116" s="3">
        <v>45016.548819444448</v>
      </c>
      <c r="H116" s="1">
        <v>100000</v>
      </c>
      <c r="I116" t="s">
        <v>380</v>
      </c>
      <c r="J116" t="s">
        <v>381</v>
      </c>
    </row>
    <row r="117" spans="1:10">
      <c r="A117" t="s">
        <v>33</v>
      </c>
      <c r="B117" t="s">
        <v>33</v>
      </c>
      <c r="C117" t="s">
        <v>119</v>
      </c>
      <c r="D117" t="s">
        <v>13</v>
      </c>
      <c r="E117" t="s">
        <v>14</v>
      </c>
      <c r="F117" t="s">
        <v>26</v>
      </c>
      <c r="G117" s="3">
        <v>45006.553194444445</v>
      </c>
      <c r="H117" s="1">
        <v>120000</v>
      </c>
      <c r="I117" t="s">
        <v>382</v>
      </c>
      <c r="J117" t="s">
        <v>383</v>
      </c>
    </row>
    <row r="118" spans="1:10">
      <c r="A118" t="s">
        <v>77</v>
      </c>
      <c r="B118" t="s">
        <v>384</v>
      </c>
      <c r="C118" t="s">
        <v>385</v>
      </c>
      <c r="D118" t="s">
        <v>13</v>
      </c>
      <c r="E118" t="s">
        <v>14</v>
      </c>
      <c r="F118" t="s">
        <v>26</v>
      </c>
      <c r="G118" s="3">
        <v>45196.600243055553</v>
      </c>
      <c r="H118" s="1">
        <v>87500</v>
      </c>
      <c r="I118" t="s">
        <v>386</v>
      </c>
      <c r="J118" t="s">
        <v>387</v>
      </c>
    </row>
    <row r="119" spans="1:10">
      <c r="A119" t="s">
        <v>18</v>
      </c>
      <c r="B119" t="s">
        <v>328</v>
      </c>
      <c r="C119" t="s">
        <v>388</v>
      </c>
      <c r="D119" t="s">
        <v>13</v>
      </c>
      <c r="E119" t="s">
        <v>14</v>
      </c>
      <c r="F119" t="s">
        <v>26</v>
      </c>
      <c r="G119" s="3">
        <v>44951.558993055558</v>
      </c>
      <c r="H119" s="1">
        <v>125000</v>
      </c>
      <c r="I119" t="s">
        <v>389</v>
      </c>
    </row>
    <row r="120" spans="1:10">
      <c r="A120" t="s">
        <v>135</v>
      </c>
      <c r="B120" t="s">
        <v>390</v>
      </c>
      <c r="C120" t="s">
        <v>391</v>
      </c>
      <c r="D120" t="s">
        <v>13</v>
      </c>
      <c r="E120" t="s">
        <v>14</v>
      </c>
      <c r="F120" t="s">
        <v>26</v>
      </c>
      <c r="G120" s="3">
        <v>45199.542662037034</v>
      </c>
      <c r="H120" s="1">
        <v>87500</v>
      </c>
      <c r="I120" t="s">
        <v>392</v>
      </c>
      <c r="J120" t="s">
        <v>393</v>
      </c>
    </row>
    <row r="121" spans="1:10">
      <c r="A121" t="s">
        <v>10</v>
      </c>
      <c r="B121" t="s">
        <v>10</v>
      </c>
      <c r="C121" t="s">
        <v>24</v>
      </c>
      <c r="D121" t="s">
        <v>13</v>
      </c>
      <c r="E121" t="s">
        <v>25</v>
      </c>
      <c r="F121" t="s">
        <v>26</v>
      </c>
      <c r="G121" s="3">
        <v>45051.555289351854</v>
      </c>
      <c r="H121" s="1">
        <v>170000</v>
      </c>
      <c r="I121" t="s">
        <v>128</v>
      </c>
      <c r="J121" t="s">
        <v>394</v>
      </c>
    </row>
    <row r="122" spans="1:10">
      <c r="A122" t="s">
        <v>18</v>
      </c>
      <c r="B122" t="s">
        <v>395</v>
      </c>
      <c r="C122" t="s">
        <v>342</v>
      </c>
      <c r="D122" t="s">
        <v>13</v>
      </c>
      <c r="E122" t="s">
        <v>14</v>
      </c>
      <c r="F122" t="s">
        <v>26</v>
      </c>
      <c r="G122" s="3">
        <v>44943.548796296294</v>
      </c>
      <c r="H122" s="1">
        <v>90000</v>
      </c>
      <c r="I122" t="s">
        <v>396</v>
      </c>
      <c r="J122" t="s">
        <v>397</v>
      </c>
    </row>
    <row r="123" spans="1:10">
      <c r="A123" t="s">
        <v>10</v>
      </c>
      <c r="B123" t="s">
        <v>398</v>
      </c>
      <c r="C123" t="s">
        <v>177</v>
      </c>
      <c r="D123" t="s">
        <v>13</v>
      </c>
      <c r="E123" t="s">
        <v>14</v>
      </c>
      <c r="F123" t="s">
        <v>26</v>
      </c>
      <c r="G123" s="3">
        <v>45124.547268518516</v>
      </c>
      <c r="H123" s="1">
        <v>173500</v>
      </c>
      <c r="I123" t="s">
        <v>178</v>
      </c>
      <c r="J123" t="s">
        <v>399</v>
      </c>
    </row>
    <row r="124" spans="1:10">
      <c r="A124" t="s">
        <v>10</v>
      </c>
      <c r="B124" t="s">
        <v>400</v>
      </c>
      <c r="C124" t="s">
        <v>401</v>
      </c>
      <c r="D124" t="s">
        <v>13</v>
      </c>
      <c r="E124" t="s">
        <v>14</v>
      </c>
      <c r="F124" t="s">
        <v>26</v>
      </c>
      <c r="G124" s="3">
        <v>45234.543495370373</v>
      </c>
      <c r="H124" s="1">
        <v>68500</v>
      </c>
      <c r="I124" t="s">
        <v>402</v>
      </c>
      <c r="J124" t="s">
        <v>403</v>
      </c>
    </row>
    <row r="125" spans="1:10">
      <c r="A125" t="s">
        <v>10</v>
      </c>
      <c r="B125" t="s">
        <v>10</v>
      </c>
      <c r="C125" t="s">
        <v>24</v>
      </c>
      <c r="D125" t="s">
        <v>13</v>
      </c>
      <c r="E125" t="s">
        <v>25</v>
      </c>
      <c r="F125" t="s">
        <v>404</v>
      </c>
      <c r="G125" s="3">
        <v>45134.578194444446</v>
      </c>
      <c r="H125" s="1">
        <v>120000</v>
      </c>
      <c r="I125" t="s">
        <v>405</v>
      </c>
      <c r="J125" t="s">
        <v>338</v>
      </c>
    </row>
    <row r="126" spans="1:10">
      <c r="A126" t="s">
        <v>10</v>
      </c>
      <c r="B126" t="s">
        <v>406</v>
      </c>
      <c r="C126" t="s">
        <v>377</v>
      </c>
      <c r="D126" t="s">
        <v>13</v>
      </c>
      <c r="E126" t="s">
        <v>14</v>
      </c>
      <c r="F126" t="s">
        <v>26</v>
      </c>
      <c r="G126" s="3">
        <v>45097.544340277775</v>
      </c>
      <c r="H126" s="1">
        <v>192000</v>
      </c>
      <c r="I126" t="s">
        <v>407</v>
      </c>
    </row>
    <row r="127" spans="1:10">
      <c r="A127" t="s">
        <v>73</v>
      </c>
      <c r="B127" t="s">
        <v>408</v>
      </c>
      <c r="C127" t="s">
        <v>232</v>
      </c>
      <c r="D127" t="s">
        <v>13</v>
      </c>
      <c r="E127" t="s">
        <v>14</v>
      </c>
      <c r="F127" t="s">
        <v>26</v>
      </c>
      <c r="G127" s="3">
        <v>45291.564328703702</v>
      </c>
      <c r="H127" s="1">
        <v>140000</v>
      </c>
      <c r="I127" t="s">
        <v>409</v>
      </c>
      <c r="J127" t="s">
        <v>301</v>
      </c>
    </row>
    <row r="128" spans="1:10">
      <c r="A128" t="s">
        <v>33</v>
      </c>
      <c r="B128" t="s">
        <v>410</v>
      </c>
      <c r="C128" t="s">
        <v>411</v>
      </c>
      <c r="D128" t="s">
        <v>412</v>
      </c>
      <c r="E128" t="s">
        <v>14</v>
      </c>
      <c r="F128" t="s">
        <v>411</v>
      </c>
      <c r="G128" s="3">
        <v>45146.561747685184</v>
      </c>
      <c r="H128" s="1">
        <v>100500</v>
      </c>
      <c r="I128" t="s">
        <v>413</v>
      </c>
      <c r="J128" t="s">
        <v>414</v>
      </c>
    </row>
    <row r="129" spans="1:10">
      <c r="A129" t="s">
        <v>18</v>
      </c>
      <c r="B129" t="s">
        <v>415</v>
      </c>
      <c r="C129" t="s">
        <v>24</v>
      </c>
      <c r="D129" t="s">
        <v>13</v>
      </c>
      <c r="E129" t="s">
        <v>25</v>
      </c>
      <c r="F129" t="s">
        <v>26</v>
      </c>
      <c r="G129" s="3">
        <v>45120.547650462962</v>
      </c>
      <c r="H129" s="1">
        <v>150000</v>
      </c>
      <c r="I129" t="s">
        <v>416</v>
      </c>
      <c r="J129" t="s">
        <v>417</v>
      </c>
    </row>
    <row r="130" spans="1:10">
      <c r="A130" t="s">
        <v>10</v>
      </c>
      <c r="B130" t="s">
        <v>418</v>
      </c>
      <c r="C130" t="s">
        <v>419</v>
      </c>
      <c r="D130" t="s">
        <v>13</v>
      </c>
      <c r="E130" t="s">
        <v>14</v>
      </c>
      <c r="F130" t="s">
        <v>26</v>
      </c>
      <c r="G130" s="3">
        <v>45165.568055555559</v>
      </c>
      <c r="H130" s="1">
        <v>174000</v>
      </c>
      <c r="I130" t="s">
        <v>420</v>
      </c>
      <c r="J130" t="s">
        <v>421</v>
      </c>
    </row>
    <row r="131" spans="1:10">
      <c r="A131" t="s">
        <v>10</v>
      </c>
      <c r="B131" t="s">
        <v>10</v>
      </c>
      <c r="C131" t="s">
        <v>24</v>
      </c>
      <c r="D131" t="s">
        <v>13</v>
      </c>
      <c r="E131" t="s">
        <v>25</v>
      </c>
      <c r="F131" t="s">
        <v>26</v>
      </c>
      <c r="G131" s="3">
        <v>45046.543900462966</v>
      </c>
      <c r="H131" s="1">
        <v>120000</v>
      </c>
      <c r="I131" t="s">
        <v>128</v>
      </c>
      <c r="J131" t="s">
        <v>422</v>
      </c>
    </row>
    <row r="132" spans="1:10">
      <c r="A132" t="s">
        <v>18</v>
      </c>
      <c r="B132" t="s">
        <v>423</v>
      </c>
      <c r="C132" t="s">
        <v>232</v>
      </c>
      <c r="D132" t="s">
        <v>13</v>
      </c>
      <c r="E132" t="s">
        <v>14</v>
      </c>
      <c r="F132" t="s">
        <v>26</v>
      </c>
      <c r="G132" s="3">
        <v>45148.546875</v>
      </c>
      <c r="H132" s="1">
        <v>150000</v>
      </c>
      <c r="I132" t="s">
        <v>424</v>
      </c>
      <c r="J132" t="s">
        <v>425</v>
      </c>
    </row>
    <row r="133" spans="1:10">
      <c r="A133" t="s">
        <v>212</v>
      </c>
      <c r="B133" t="s">
        <v>426</v>
      </c>
      <c r="C133" t="s">
        <v>24</v>
      </c>
      <c r="D133" t="s">
        <v>13</v>
      </c>
      <c r="E133" t="s">
        <v>25</v>
      </c>
      <c r="F133" t="s">
        <v>26</v>
      </c>
      <c r="G133" s="3">
        <v>45026.544039351851</v>
      </c>
      <c r="H133" s="1">
        <v>187500</v>
      </c>
      <c r="I133" t="s">
        <v>427</v>
      </c>
      <c r="J133" t="s">
        <v>428</v>
      </c>
    </row>
    <row r="134" spans="1:10">
      <c r="A134" t="s">
        <v>33</v>
      </c>
      <c r="B134" t="s">
        <v>429</v>
      </c>
      <c r="C134" t="s">
        <v>119</v>
      </c>
      <c r="D134" t="s">
        <v>13</v>
      </c>
      <c r="E134" t="s">
        <v>14</v>
      </c>
      <c r="F134" t="s">
        <v>26</v>
      </c>
      <c r="G134" s="3">
        <v>45124.54246527778</v>
      </c>
      <c r="H134" s="1">
        <v>155000</v>
      </c>
      <c r="I134" t="s">
        <v>430</v>
      </c>
      <c r="J134" t="s">
        <v>431</v>
      </c>
    </row>
    <row r="135" spans="1:10">
      <c r="A135" t="s">
        <v>10</v>
      </c>
      <c r="B135" t="s">
        <v>432</v>
      </c>
      <c r="C135" t="s">
        <v>30</v>
      </c>
      <c r="D135" t="s">
        <v>13</v>
      </c>
      <c r="E135" t="s">
        <v>14</v>
      </c>
      <c r="F135" t="s">
        <v>26</v>
      </c>
      <c r="G135" s="3">
        <v>45116.543240740742</v>
      </c>
      <c r="H135" s="1">
        <v>224500</v>
      </c>
      <c r="I135" t="s">
        <v>41</v>
      </c>
    </row>
    <row r="136" spans="1:10">
      <c r="A136" t="s">
        <v>18</v>
      </c>
      <c r="B136" t="s">
        <v>433</v>
      </c>
      <c r="C136" t="s">
        <v>434</v>
      </c>
      <c r="D136" t="s">
        <v>13</v>
      </c>
      <c r="E136" t="s">
        <v>14</v>
      </c>
      <c r="F136" t="s">
        <v>20</v>
      </c>
      <c r="G136" s="3">
        <v>45233.578182870369</v>
      </c>
      <c r="H136" s="1">
        <v>102096</v>
      </c>
      <c r="I136" t="s">
        <v>435</v>
      </c>
      <c r="J136" t="s">
        <v>436</v>
      </c>
    </row>
    <row r="137" spans="1:10">
      <c r="A137" t="s">
        <v>18</v>
      </c>
      <c r="B137" t="s">
        <v>184</v>
      </c>
      <c r="C137" t="s">
        <v>165</v>
      </c>
      <c r="D137" t="s">
        <v>13</v>
      </c>
      <c r="E137" t="s">
        <v>14</v>
      </c>
      <c r="F137" t="s">
        <v>26</v>
      </c>
      <c r="G137" s="3">
        <v>45092.558587962965</v>
      </c>
      <c r="H137" s="1">
        <v>145000</v>
      </c>
      <c r="I137" t="s">
        <v>128</v>
      </c>
      <c r="J137" t="s">
        <v>437</v>
      </c>
    </row>
    <row r="138" spans="1:10">
      <c r="A138" t="s">
        <v>73</v>
      </c>
      <c r="B138" t="s">
        <v>367</v>
      </c>
      <c r="C138" t="s">
        <v>438</v>
      </c>
      <c r="D138" t="s">
        <v>13</v>
      </c>
      <c r="E138" t="s">
        <v>14</v>
      </c>
      <c r="F138" t="s">
        <v>190</v>
      </c>
      <c r="G138" s="3">
        <v>45107.57880787037</v>
      </c>
      <c r="H138" s="1">
        <v>45000</v>
      </c>
      <c r="I138" t="s">
        <v>439</v>
      </c>
      <c r="J138" t="s">
        <v>440</v>
      </c>
    </row>
    <row r="139" spans="1:10">
      <c r="A139" t="s">
        <v>33</v>
      </c>
      <c r="B139" t="s">
        <v>33</v>
      </c>
      <c r="C139" t="s">
        <v>441</v>
      </c>
      <c r="D139" t="s">
        <v>100</v>
      </c>
      <c r="E139" t="s">
        <v>14</v>
      </c>
      <c r="F139" t="s">
        <v>26</v>
      </c>
      <c r="G139" s="3">
        <v>44985.544131944444</v>
      </c>
      <c r="H139" s="1">
        <v>117500</v>
      </c>
      <c r="I139" t="s">
        <v>257</v>
      </c>
      <c r="J139" t="s">
        <v>442</v>
      </c>
    </row>
    <row r="140" spans="1:10">
      <c r="A140" t="s">
        <v>18</v>
      </c>
      <c r="B140" t="s">
        <v>18</v>
      </c>
      <c r="C140" t="s">
        <v>443</v>
      </c>
      <c r="D140" t="s">
        <v>13</v>
      </c>
      <c r="E140" t="s">
        <v>14</v>
      </c>
      <c r="F140" t="s">
        <v>26</v>
      </c>
      <c r="G140" s="3">
        <v>45283.547222222223</v>
      </c>
      <c r="H140" s="1">
        <v>142500</v>
      </c>
      <c r="I140" t="s">
        <v>130</v>
      </c>
      <c r="J140" t="s">
        <v>444</v>
      </c>
    </row>
    <row r="141" spans="1:10">
      <c r="A141" t="s">
        <v>10</v>
      </c>
      <c r="B141" t="s">
        <v>445</v>
      </c>
      <c r="C141" t="s">
        <v>26</v>
      </c>
      <c r="D141" t="s">
        <v>13</v>
      </c>
      <c r="E141" t="s">
        <v>14</v>
      </c>
      <c r="F141" t="s">
        <v>26</v>
      </c>
      <c r="G141" s="3">
        <v>45071.544062499997</v>
      </c>
      <c r="H141" s="1">
        <v>157500</v>
      </c>
      <c r="I141" t="s">
        <v>446</v>
      </c>
      <c r="J141" t="s">
        <v>447</v>
      </c>
    </row>
    <row r="142" spans="1:10">
      <c r="A142" t="s">
        <v>18</v>
      </c>
      <c r="B142" t="s">
        <v>18</v>
      </c>
      <c r="C142" t="s">
        <v>448</v>
      </c>
      <c r="D142" t="s">
        <v>13</v>
      </c>
      <c r="E142" t="s">
        <v>14</v>
      </c>
      <c r="F142" t="s">
        <v>26</v>
      </c>
      <c r="G142" s="3">
        <v>45000.548136574071</v>
      </c>
      <c r="H142" s="1">
        <v>150000</v>
      </c>
      <c r="I142" t="s">
        <v>233</v>
      </c>
      <c r="J142" t="s">
        <v>449</v>
      </c>
    </row>
    <row r="143" spans="1:10">
      <c r="A143" t="s">
        <v>33</v>
      </c>
      <c r="B143" t="s">
        <v>450</v>
      </c>
      <c r="C143" t="s">
        <v>75</v>
      </c>
      <c r="D143" t="s">
        <v>13</v>
      </c>
      <c r="E143" t="s">
        <v>14</v>
      </c>
      <c r="F143" t="s">
        <v>26</v>
      </c>
      <c r="G143" s="3">
        <v>45114.542650462965</v>
      </c>
      <c r="H143" s="1">
        <v>65000</v>
      </c>
      <c r="I143" t="s">
        <v>451</v>
      </c>
      <c r="J143" t="s">
        <v>452</v>
      </c>
    </row>
    <row r="144" spans="1:10">
      <c r="A144" t="s">
        <v>10</v>
      </c>
      <c r="B144" t="s">
        <v>398</v>
      </c>
      <c r="C144" t="s">
        <v>170</v>
      </c>
      <c r="D144" t="s">
        <v>13</v>
      </c>
      <c r="E144" t="s">
        <v>14</v>
      </c>
      <c r="F144" t="s">
        <v>171</v>
      </c>
      <c r="G144" s="3">
        <v>45272.560798611114</v>
      </c>
      <c r="H144" s="1">
        <v>114516</v>
      </c>
      <c r="I144" t="s">
        <v>453</v>
      </c>
      <c r="J144" t="s">
        <v>454</v>
      </c>
    </row>
    <row r="145" spans="1:10">
      <c r="A145" t="s">
        <v>73</v>
      </c>
      <c r="B145" t="s">
        <v>73</v>
      </c>
      <c r="C145" t="s">
        <v>189</v>
      </c>
      <c r="D145" t="s">
        <v>13</v>
      </c>
      <c r="E145" t="s">
        <v>14</v>
      </c>
      <c r="F145" t="s">
        <v>190</v>
      </c>
      <c r="G145" s="3">
        <v>45098.575995370367</v>
      </c>
      <c r="H145" s="1">
        <v>147500</v>
      </c>
      <c r="I145" t="s">
        <v>455</v>
      </c>
      <c r="J145" t="s">
        <v>456</v>
      </c>
    </row>
    <row r="146" spans="1:10">
      <c r="A146" t="s">
        <v>18</v>
      </c>
      <c r="B146" t="s">
        <v>457</v>
      </c>
      <c r="C146" t="s">
        <v>136</v>
      </c>
      <c r="D146" t="s">
        <v>13</v>
      </c>
      <c r="E146" t="s">
        <v>14</v>
      </c>
      <c r="F146" t="s">
        <v>20</v>
      </c>
      <c r="G146" s="3">
        <v>45116.616979166669</v>
      </c>
      <c r="H146" s="1">
        <v>157500</v>
      </c>
      <c r="I146" t="s">
        <v>458</v>
      </c>
      <c r="J146" t="s">
        <v>459</v>
      </c>
    </row>
    <row r="147" spans="1:10">
      <c r="A147" t="s">
        <v>33</v>
      </c>
      <c r="B147" t="s">
        <v>460</v>
      </c>
      <c r="C147" t="s">
        <v>461</v>
      </c>
      <c r="D147" t="s">
        <v>13</v>
      </c>
      <c r="E147" t="s">
        <v>14</v>
      </c>
      <c r="F147" t="s">
        <v>26</v>
      </c>
      <c r="G147" s="3">
        <v>45160.543252314812</v>
      </c>
      <c r="H147" s="1">
        <v>110000</v>
      </c>
      <c r="I147" t="s">
        <v>462</v>
      </c>
      <c r="J147" t="s">
        <v>463</v>
      </c>
    </row>
    <row r="148" spans="1:10">
      <c r="A148" t="s">
        <v>18</v>
      </c>
      <c r="B148" t="s">
        <v>464</v>
      </c>
      <c r="C148" t="s">
        <v>24</v>
      </c>
      <c r="D148" t="s">
        <v>100</v>
      </c>
      <c r="E148" t="s">
        <v>25</v>
      </c>
      <c r="F148" t="s">
        <v>20</v>
      </c>
      <c r="G148" s="3">
        <v>45029.568831018521</v>
      </c>
      <c r="H148" s="1">
        <v>118000</v>
      </c>
      <c r="I148" t="s">
        <v>465</v>
      </c>
      <c r="J148" t="s">
        <v>466</v>
      </c>
    </row>
    <row r="149" spans="1:10">
      <c r="A149" t="s">
        <v>18</v>
      </c>
      <c r="B149" t="s">
        <v>18</v>
      </c>
      <c r="C149" t="s">
        <v>467</v>
      </c>
      <c r="D149" t="s">
        <v>13</v>
      </c>
      <c r="E149" t="s">
        <v>14</v>
      </c>
      <c r="F149" t="s">
        <v>26</v>
      </c>
      <c r="G149" s="3">
        <v>44929.94327546296</v>
      </c>
      <c r="H149" s="1">
        <v>105000</v>
      </c>
      <c r="I149" t="s">
        <v>468</v>
      </c>
      <c r="J149" t="s">
        <v>469</v>
      </c>
    </row>
    <row r="150" spans="1:10">
      <c r="A150" t="s">
        <v>18</v>
      </c>
      <c r="B150" t="s">
        <v>470</v>
      </c>
      <c r="C150" t="s">
        <v>24</v>
      </c>
      <c r="D150" t="s">
        <v>13</v>
      </c>
      <c r="E150" t="s">
        <v>25</v>
      </c>
      <c r="F150" t="s">
        <v>20</v>
      </c>
      <c r="G150" s="3">
        <v>45100.598680555559</v>
      </c>
      <c r="H150" s="1">
        <v>110000</v>
      </c>
      <c r="I150" t="s">
        <v>471</v>
      </c>
      <c r="J150" t="s">
        <v>472</v>
      </c>
    </row>
    <row r="151" spans="1:10">
      <c r="A151" t="s">
        <v>18</v>
      </c>
      <c r="B151" t="s">
        <v>127</v>
      </c>
      <c r="C151" t="s">
        <v>243</v>
      </c>
      <c r="D151" t="s">
        <v>13</v>
      </c>
      <c r="E151" t="s">
        <v>14</v>
      </c>
      <c r="F151" t="s">
        <v>26</v>
      </c>
      <c r="G151" s="3">
        <v>45211.559224537035</v>
      </c>
      <c r="H151" s="1">
        <v>180000</v>
      </c>
      <c r="I151" t="s">
        <v>335</v>
      </c>
      <c r="J151" t="s">
        <v>473</v>
      </c>
    </row>
    <row r="152" spans="1:10">
      <c r="A152" t="s">
        <v>10</v>
      </c>
      <c r="B152" t="s">
        <v>474</v>
      </c>
      <c r="C152" t="s">
        <v>216</v>
      </c>
      <c r="D152" t="s">
        <v>13</v>
      </c>
      <c r="E152" t="s">
        <v>14</v>
      </c>
      <c r="F152" t="s">
        <v>26</v>
      </c>
      <c r="G152" s="3">
        <v>45078.559756944444</v>
      </c>
      <c r="H152" s="1">
        <v>136400</v>
      </c>
      <c r="I152" t="s">
        <v>217</v>
      </c>
      <c r="J152" t="s">
        <v>218</v>
      </c>
    </row>
    <row r="153" spans="1:10">
      <c r="A153" t="s">
        <v>10</v>
      </c>
      <c r="B153" t="s">
        <v>475</v>
      </c>
      <c r="C153" t="s">
        <v>24</v>
      </c>
      <c r="D153" t="s">
        <v>13</v>
      </c>
      <c r="E153" t="s">
        <v>25</v>
      </c>
      <c r="F153" t="s">
        <v>26</v>
      </c>
      <c r="G153" s="3">
        <v>45097.543993055559</v>
      </c>
      <c r="H153" s="1">
        <v>127500</v>
      </c>
      <c r="I153" t="s">
        <v>128</v>
      </c>
      <c r="J153" t="s">
        <v>476</v>
      </c>
    </row>
    <row r="154" spans="1:10">
      <c r="A154" t="s">
        <v>18</v>
      </c>
      <c r="B154" t="s">
        <v>477</v>
      </c>
      <c r="C154" t="s">
        <v>478</v>
      </c>
      <c r="D154" t="s">
        <v>13</v>
      </c>
      <c r="E154" t="s">
        <v>14</v>
      </c>
      <c r="F154" t="s">
        <v>478</v>
      </c>
      <c r="G154" s="3">
        <v>45113.556655092594</v>
      </c>
      <c r="H154" s="1">
        <v>147500</v>
      </c>
      <c r="I154" t="s">
        <v>479</v>
      </c>
      <c r="J154" t="s">
        <v>480</v>
      </c>
    </row>
    <row r="155" spans="1:10">
      <c r="A155" t="s">
        <v>18</v>
      </c>
      <c r="B155" t="s">
        <v>18</v>
      </c>
      <c r="C155" t="s">
        <v>24</v>
      </c>
      <c r="D155" t="s">
        <v>13</v>
      </c>
      <c r="E155" t="s">
        <v>25</v>
      </c>
      <c r="F155" t="s">
        <v>26</v>
      </c>
      <c r="G155" s="3">
        <v>45274.54478009259</v>
      </c>
      <c r="H155" s="1">
        <v>150000</v>
      </c>
      <c r="I155" t="s">
        <v>481</v>
      </c>
      <c r="J155" t="s">
        <v>482</v>
      </c>
    </row>
    <row r="156" spans="1:10">
      <c r="A156" t="s">
        <v>18</v>
      </c>
      <c r="B156" t="s">
        <v>18</v>
      </c>
      <c r="C156" t="s">
        <v>24</v>
      </c>
      <c r="D156" t="s">
        <v>13</v>
      </c>
      <c r="E156" t="s">
        <v>25</v>
      </c>
      <c r="F156" t="s">
        <v>26</v>
      </c>
      <c r="G156" s="3">
        <v>45128.545925925922</v>
      </c>
      <c r="H156" s="1">
        <v>110000</v>
      </c>
      <c r="I156" t="s">
        <v>483</v>
      </c>
      <c r="J156" t="s">
        <v>484</v>
      </c>
    </row>
    <row r="157" spans="1:10">
      <c r="A157" t="s">
        <v>73</v>
      </c>
      <c r="B157" t="s">
        <v>73</v>
      </c>
      <c r="C157" t="s">
        <v>485</v>
      </c>
      <c r="D157" t="s">
        <v>13</v>
      </c>
      <c r="E157" t="s">
        <v>14</v>
      </c>
      <c r="F157" t="s">
        <v>26</v>
      </c>
      <c r="G157" s="3">
        <v>45161.547835648147</v>
      </c>
      <c r="H157" s="1">
        <v>121600</v>
      </c>
      <c r="I157" t="s">
        <v>486</v>
      </c>
      <c r="J157" t="s">
        <v>487</v>
      </c>
    </row>
    <row r="158" spans="1:10">
      <c r="A158" t="s">
        <v>18</v>
      </c>
      <c r="B158" t="s">
        <v>184</v>
      </c>
      <c r="C158" t="s">
        <v>24</v>
      </c>
      <c r="D158" t="s">
        <v>13</v>
      </c>
      <c r="E158" t="s">
        <v>25</v>
      </c>
      <c r="F158" t="s">
        <v>26</v>
      </c>
      <c r="G158" s="3">
        <v>45104.562141203707</v>
      </c>
      <c r="H158" s="1">
        <v>150000</v>
      </c>
      <c r="I158" t="s">
        <v>128</v>
      </c>
      <c r="J158" t="s">
        <v>488</v>
      </c>
    </row>
    <row r="159" spans="1:10">
      <c r="A159" t="s">
        <v>212</v>
      </c>
      <c r="B159" t="s">
        <v>489</v>
      </c>
      <c r="C159" t="s">
        <v>490</v>
      </c>
      <c r="D159" t="s">
        <v>13</v>
      </c>
      <c r="E159" t="s">
        <v>14</v>
      </c>
      <c r="F159" t="s">
        <v>26</v>
      </c>
      <c r="G159" s="3">
        <v>45128.544664351852</v>
      </c>
      <c r="H159" s="1">
        <v>100000</v>
      </c>
      <c r="I159" t="s">
        <v>491</v>
      </c>
      <c r="J159" t="s">
        <v>492</v>
      </c>
    </row>
    <row r="160" spans="1:10">
      <c r="A160" t="s">
        <v>10</v>
      </c>
      <c r="B160" t="s">
        <v>493</v>
      </c>
      <c r="C160" t="s">
        <v>494</v>
      </c>
      <c r="D160" t="s">
        <v>13</v>
      </c>
      <c r="E160" t="s">
        <v>14</v>
      </c>
      <c r="F160" t="s">
        <v>26</v>
      </c>
      <c r="G160" s="3">
        <v>45178.542928240742</v>
      </c>
      <c r="H160" s="1">
        <v>220832</v>
      </c>
      <c r="I160" t="s">
        <v>495</v>
      </c>
      <c r="J160" t="s">
        <v>496</v>
      </c>
    </row>
    <row r="161" spans="1:10">
      <c r="A161" t="s">
        <v>73</v>
      </c>
      <c r="B161" t="s">
        <v>73</v>
      </c>
      <c r="C161" t="s">
        <v>119</v>
      </c>
      <c r="D161" t="s">
        <v>13</v>
      </c>
      <c r="E161" t="s">
        <v>14</v>
      </c>
      <c r="F161" t="s">
        <v>26</v>
      </c>
      <c r="G161" s="3">
        <v>44960.587187500001</v>
      </c>
      <c r="H161" s="1">
        <v>147500</v>
      </c>
      <c r="I161" t="s">
        <v>497</v>
      </c>
      <c r="J161" t="s">
        <v>498</v>
      </c>
    </row>
    <row r="162" spans="1:10">
      <c r="A162" t="s">
        <v>18</v>
      </c>
      <c r="B162" t="s">
        <v>499</v>
      </c>
      <c r="C162" t="s">
        <v>26</v>
      </c>
      <c r="D162" t="s">
        <v>13</v>
      </c>
      <c r="E162" t="s">
        <v>14</v>
      </c>
      <c r="F162" t="s">
        <v>26</v>
      </c>
      <c r="G162" s="3">
        <v>45155.547569444447</v>
      </c>
      <c r="H162" s="1">
        <v>117500</v>
      </c>
      <c r="I162" t="s">
        <v>500</v>
      </c>
      <c r="J162" t="s">
        <v>501</v>
      </c>
    </row>
    <row r="163" spans="1:10">
      <c r="A163" t="s">
        <v>10</v>
      </c>
      <c r="B163" t="s">
        <v>502</v>
      </c>
      <c r="C163" t="s">
        <v>503</v>
      </c>
      <c r="D163" t="s">
        <v>13</v>
      </c>
      <c r="E163" t="s">
        <v>14</v>
      </c>
      <c r="F163" t="s">
        <v>26</v>
      </c>
      <c r="G163" s="3">
        <v>45056.546215277776</v>
      </c>
      <c r="H163" s="1">
        <v>67500</v>
      </c>
      <c r="I163" t="s">
        <v>504</v>
      </c>
      <c r="J163" t="s">
        <v>505</v>
      </c>
    </row>
    <row r="164" spans="1:10">
      <c r="A164" t="s">
        <v>135</v>
      </c>
      <c r="B164" t="s">
        <v>135</v>
      </c>
      <c r="C164" t="s">
        <v>136</v>
      </c>
      <c r="D164" t="s">
        <v>13</v>
      </c>
      <c r="E164" t="s">
        <v>14</v>
      </c>
      <c r="F164" t="s">
        <v>26</v>
      </c>
      <c r="G164" s="3">
        <v>45034.542511574073</v>
      </c>
      <c r="H164" s="1">
        <v>150000</v>
      </c>
      <c r="I164" t="s">
        <v>506</v>
      </c>
      <c r="J164" t="s">
        <v>28</v>
      </c>
    </row>
    <row r="165" spans="1:10">
      <c r="A165" t="s">
        <v>106</v>
      </c>
      <c r="B165" t="s">
        <v>507</v>
      </c>
      <c r="C165" t="s">
        <v>508</v>
      </c>
      <c r="D165" t="s">
        <v>13</v>
      </c>
      <c r="E165" t="s">
        <v>14</v>
      </c>
      <c r="F165" t="s">
        <v>509</v>
      </c>
      <c r="G165" s="3">
        <v>45055.568888888891</v>
      </c>
      <c r="H165" s="1">
        <v>56700</v>
      </c>
      <c r="I165" t="s">
        <v>510</v>
      </c>
      <c r="J165" t="s">
        <v>511</v>
      </c>
    </row>
    <row r="166" spans="1:10">
      <c r="A166" t="s">
        <v>73</v>
      </c>
      <c r="B166" t="s">
        <v>512</v>
      </c>
      <c r="C166" t="s">
        <v>513</v>
      </c>
      <c r="D166" t="s">
        <v>13</v>
      </c>
      <c r="E166" t="s">
        <v>14</v>
      </c>
      <c r="F166" t="s">
        <v>26</v>
      </c>
      <c r="G166" s="3">
        <v>45101.561064814814</v>
      </c>
      <c r="H166" s="1">
        <v>122560</v>
      </c>
      <c r="I166" t="s">
        <v>514</v>
      </c>
      <c r="J166" t="s">
        <v>515</v>
      </c>
    </row>
    <row r="167" spans="1:10">
      <c r="A167" t="s">
        <v>73</v>
      </c>
      <c r="B167" t="s">
        <v>73</v>
      </c>
      <c r="C167" t="s">
        <v>232</v>
      </c>
      <c r="D167" t="s">
        <v>13</v>
      </c>
      <c r="E167" t="s">
        <v>14</v>
      </c>
      <c r="F167" t="s">
        <v>26</v>
      </c>
      <c r="G167" s="3">
        <v>45078.563020833331</v>
      </c>
      <c r="H167" s="1">
        <v>145000</v>
      </c>
      <c r="I167" t="s">
        <v>516</v>
      </c>
      <c r="J167" t="s">
        <v>517</v>
      </c>
    </row>
    <row r="168" spans="1:10">
      <c r="A168" t="s">
        <v>73</v>
      </c>
      <c r="B168" t="s">
        <v>73</v>
      </c>
      <c r="C168" t="s">
        <v>24</v>
      </c>
      <c r="D168" t="s">
        <v>13</v>
      </c>
      <c r="E168" t="s">
        <v>25</v>
      </c>
      <c r="F168" t="s">
        <v>26</v>
      </c>
      <c r="G168" s="3">
        <v>45090.546793981484</v>
      </c>
      <c r="H168" s="1">
        <v>125000</v>
      </c>
      <c r="I168" t="s">
        <v>518</v>
      </c>
      <c r="J168" t="s">
        <v>519</v>
      </c>
    </row>
    <row r="169" spans="1:10">
      <c r="A169" t="s">
        <v>212</v>
      </c>
      <c r="B169" t="s">
        <v>520</v>
      </c>
      <c r="C169" t="s">
        <v>521</v>
      </c>
      <c r="D169" t="s">
        <v>13</v>
      </c>
      <c r="E169" t="s">
        <v>14</v>
      </c>
      <c r="F169" t="s">
        <v>26</v>
      </c>
      <c r="G169" s="3">
        <v>44940.544571759259</v>
      </c>
      <c r="H169" s="1">
        <v>155000</v>
      </c>
      <c r="I169" t="s">
        <v>335</v>
      </c>
      <c r="J169" t="s">
        <v>301</v>
      </c>
    </row>
    <row r="170" spans="1:10">
      <c r="A170" t="s">
        <v>212</v>
      </c>
      <c r="B170" t="s">
        <v>212</v>
      </c>
      <c r="C170" t="s">
        <v>56</v>
      </c>
      <c r="D170" t="s">
        <v>13</v>
      </c>
      <c r="E170" t="s">
        <v>14</v>
      </c>
      <c r="F170" t="s">
        <v>26</v>
      </c>
      <c r="G170" s="3">
        <v>45105.544803240744</v>
      </c>
      <c r="H170" s="1">
        <v>125000</v>
      </c>
      <c r="I170" t="s">
        <v>522</v>
      </c>
      <c r="J170" t="s">
        <v>523</v>
      </c>
    </row>
    <row r="171" spans="1:10">
      <c r="A171" t="s">
        <v>33</v>
      </c>
      <c r="B171" t="s">
        <v>524</v>
      </c>
      <c r="C171" t="s">
        <v>232</v>
      </c>
      <c r="D171" t="s">
        <v>13</v>
      </c>
      <c r="E171" t="s">
        <v>14</v>
      </c>
      <c r="F171" t="s">
        <v>26</v>
      </c>
      <c r="G171" s="3">
        <v>45048.54173611111</v>
      </c>
      <c r="H171" s="1">
        <v>124500</v>
      </c>
      <c r="I171" t="s">
        <v>525</v>
      </c>
      <c r="J171" t="s">
        <v>526</v>
      </c>
    </row>
    <row r="172" spans="1:10">
      <c r="A172" t="s">
        <v>106</v>
      </c>
      <c r="B172" t="s">
        <v>527</v>
      </c>
      <c r="D172" t="s">
        <v>13</v>
      </c>
      <c r="E172" t="s">
        <v>14</v>
      </c>
      <c r="F172" t="s">
        <v>528</v>
      </c>
      <c r="G172" s="3">
        <v>45033.565937500003</v>
      </c>
      <c r="H172" s="1">
        <v>71280</v>
      </c>
      <c r="I172" t="s">
        <v>529</v>
      </c>
      <c r="J172" t="s">
        <v>530</v>
      </c>
    </row>
    <row r="173" spans="1:10">
      <c r="A173" t="s">
        <v>33</v>
      </c>
      <c r="B173" t="s">
        <v>33</v>
      </c>
      <c r="C173" t="s">
        <v>24</v>
      </c>
      <c r="D173" t="s">
        <v>13</v>
      </c>
      <c r="E173" t="s">
        <v>25</v>
      </c>
      <c r="F173" t="s">
        <v>20</v>
      </c>
      <c r="G173" s="3">
        <v>45208.570115740738</v>
      </c>
      <c r="H173" s="1">
        <v>77500</v>
      </c>
      <c r="I173" t="s">
        <v>531</v>
      </c>
      <c r="J173" t="s">
        <v>532</v>
      </c>
    </row>
    <row r="174" spans="1:10">
      <c r="A174" t="s">
        <v>33</v>
      </c>
      <c r="B174" t="s">
        <v>533</v>
      </c>
      <c r="C174" t="s">
        <v>441</v>
      </c>
      <c r="D174" t="s">
        <v>100</v>
      </c>
      <c r="E174" t="s">
        <v>14</v>
      </c>
      <c r="F174" t="s">
        <v>26</v>
      </c>
      <c r="G174" s="3">
        <v>44985.54415509259</v>
      </c>
      <c r="H174" s="1">
        <v>80000</v>
      </c>
      <c r="I174" t="s">
        <v>257</v>
      </c>
      <c r="J174" t="s">
        <v>534</v>
      </c>
    </row>
    <row r="175" spans="1:10">
      <c r="A175" t="s">
        <v>33</v>
      </c>
      <c r="B175" t="s">
        <v>535</v>
      </c>
      <c r="C175" t="s">
        <v>536</v>
      </c>
      <c r="D175" t="s">
        <v>13</v>
      </c>
      <c r="E175" t="s">
        <v>14</v>
      </c>
      <c r="F175" t="s">
        <v>26</v>
      </c>
      <c r="G175" s="3">
        <v>45163.541932870372</v>
      </c>
      <c r="H175" s="1">
        <v>109159</v>
      </c>
      <c r="I175" t="s">
        <v>537</v>
      </c>
      <c r="J175" t="s">
        <v>538</v>
      </c>
    </row>
    <row r="176" spans="1:10">
      <c r="A176" t="s">
        <v>18</v>
      </c>
      <c r="B176" t="s">
        <v>539</v>
      </c>
      <c r="C176" t="s">
        <v>237</v>
      </c>
      <c r="D176" t="s">
        <v>13</v>
      </c>
      <c r="E176" t="s">
        <v>14</v>
      </c>
      <c r="F176" t="s">
        <v>26</v>
      </c>
      <c r="G176" s="3">
        <v>44993.54650462963</v>
      </c>
      <c r="H176" s="1">
        <v>117500</v>
      </c>
      <c r="I176" t="s">
        <v>130</v>
      </c>
      <c r="J176" t="s">
        <v>264</v>
      </c>
    </row>
    <row r="177" spans="1:10">
      <c r="A177" t="s">
        <v>212</v>
      </c>
      <c r="B177" t="s">
        <v>540</v>
      </c>
      <c r="C177" t="s">
        <v>136</v>
      </c>
      <c r="D177" t="s">
        <v>13</v>
      </c>
      <c r="E177" t="s">
        <v>14</v>
      </c>
      <c r="F177" t="s">
        <v>26</v>
      </c>
      <c r="G177" s="3">
        <v>45286.542141203703</v>
      </c>
      <c r="H177" s="1">
        <v>172118.5</v>
      </c>
      <c r="I177" t="s">
        <v>31</v>
      </c>
    </row>
    <row r="178" spans="1:10">
      <c r="A178" t="s">
        <v>33</v>
      </c>
      <c r="B178" t="s">
        <v>541</v>
      </c>
      <c r="C178" t="s">
        <v>542</v>
      </c>
      <c r="D178" t="s">
        <v>13</v>
      </c>
      <c r="E178" t="s">
        <v>14</v>
      </c>
      <c r="F178" t="s">
        <v>26</v>
      </c>
      <c r="G178" s="3">
        <v>45043.543194444443</v>
      </c>
      <c r="H178" s="1">
        <v>34288.57421875</v>
      </c>
      <c r="I178" t="s">
        <v>543</v>
      </c>
      <c r="J178" t="s">
        <v>544</v>
      </c>
    </row>
    <row r="179" spans="1:10">
      <c r="A179" t="s">
        <v>18</v>
      </c>
      <c r="B179" t="s">
        <v>184</v>
      </c>
      <c r="C179" t="s">
        <v>24</v>
      </c>
      <c r="D179" t="s">
        <v>13</v>
      </c>
      <c r="E179" t="s">
        <v>25</v>
      </c>
      <c r="F179" t="s">
        <v>26</v>
      </c>
      <c r="G179" s="3">
        <v>44972.548344907409</v>
      </c>
      <c r="H179" s="1">
        <v>120000</v>
      </c>
      <c r="I179" t="s">
        <v>545</v>
      </c>
      <c r="J179" t="s">
        <v>546</v>
      </c>
    </row>
    <row r="180" spans="1:10">
      <c r="A180" t="s">
        <v>10</v>
      </c>
      <c r="B180" t="s">
        <v>547</v>
      </c>
      <c r="C180" t="s">
        <v>26</v>
      </c>
      <c r="D180" t="s">
        <v>13</v>
      </c>
      <c r="E180" t="s">
        <v>14</v>
      </c>
      <c r="F180" t="s">
        <v>26</v>
      </c>
      <c r="G180" s="3">
        <v>44940.545335648145</v>
      </c>
      <c r="H180" s="1">
        <v>100000</v>
      </c>
      <c r="I180" t="s">
        <v>548</v>
      </c>
      <c r="J180" t="s">
        <v>338</v>
      </c>
    </row>
    <row r="181" spans="1:10">
      <c r="A181" t="s">
        <v>10</v>
      </c>
      <c r="B181" t="s">
        <v>549</v>
      </c>
      <c r="C181" t="s">
        <v>550</v>
      </c>
      <c r="D181" t="s">
        <v>13</v>
      </c>
      <c r="E181" t="s">
        <v>14</v>
      </c>
      <c r="F181" t="s">
        <v>26</v>
      </c>
      <c r="G181" s="3">
        <v>45151.564930555556</v>
      </c>
      <c r="H181" s="1">
        <v>144850</v>
      </c>
      <c r="I181" t="s">
        <v>551</v>
      </c>
      <c r="J181" t="s">
        <v>552</v>
      </c>
    </row>
    <row r="182" spans="1:10">
      <c r="A182" t="s">
        <v>10</v>
      </c>
      <c r="B182" t="s">
        <v>10</v>
      </c>
      <c r="C182" t="s">
        <v>553</v>
      </c>
      <c r="D182" t="s">
        <v>13</v>
      </c>
      <c r="E182" t="s">
        <v>14</v>
      </c>
      <c r="F182" t="s">
        <v>26</v>
      </c>
      <c r="G182" s="3">
        <v>44970.544918981483</v>
      </c>
      <c r="H182" s="1">
        <v>112500</v>
      </c>
      <c r="I182" t="s">
        <v>554</v>
      </c>
      <c r="J182" t="s">
        <v>555</v>
      </c>
    </row>
    <row r="183" spans="1:10">
      <c r="A183" t="s">
        <v>10</v>
      </c>
      <c r="B183" t="s">
        <v>556</v>
      </c>
      <c r="C183" t="s">
        <v>557</v>
      </c>
      <c r="D183" t="s">
        <v>13</v>
      </c>
      <c r="E183" t="s">
        <v>14</v>
      </c>
      <c r="F183" t="s">
        <v>26</v>
      </c>
      <c r="G183" s="3">
        <v>44970.546435185184</v>
      </c>
      <c r="H183" s="1">
        <v>192000</v>
      </c>
      <c r="I183" t="s">
        <v>407</v>
      </c>
    </row>
    <row r="184" spans="1:10">
      <c r="A184" t="s">
        <v>73</v>
      </c>
      <c r="B184" t="s">
        <v>558</v>
      </c>
      <c r="C184" t="s">
        <v>559</v>
      </c>
      <c r="D184" t="s">
        <v>13</v>
      </c>
      <c r="E184" t="s">
        <v>14</v>
      </c>
      <c r="F184" t="s">
        <v>26</v>
      </c>
      <c r="G184" s="3">
        <v>45047.549050925925</v>
      </c>
      <c r="H184" s="1">
        <v>375000</v>
      </c>
      <c r="I184" t="s">
        <v>560</v>
      </c>
      <c r="J184" t="s">
        <v>561</v>
      </c>
    </row>
    <row r="185" spans="1:10">
      <c r="A185" t="s">
        <v>18</v>
      </c>
      <c r="B185" t="s">
        <v>562</v>
      </c>
      <c r="C185" t="s">
        <v>243</v>
      </c>
      <c r="D185" t="s">
        <v>13</v>
      </c>
      <c r="E185" t="s">
        <v>14</v>
      </c>
      <c r="F185" t="s">
        <v>26</v>
      </c>
      <c r="G185" s="3">
        <v>45099.545868055553</v>
      </c>
      <c r="H185" s="1">
        <v>90000</v>
      </c>
      <c r="I185" t="s">
        <v>563</v>
      </c>
      <c r="J185" t="s">
        <v>564</v>
      </c>
    </row>
    <row r="186" spans="1:10">
      <c r="A186" t="s">
        <v>33</v>
      </c>
      <c r="B186" t="s">
        <v>565</v>
      </c>
      <c r="C186" t="s">
        <v>136</v>
      </c>
      <c r="D186" t="s">
        <v>13</v>
      </c>
      <c r="E186" t="s">
        <v>14</v>
      </c>
      <c r="F186" t="s">
        <v>26</v>
      </c>
      <c r="G186" s="3">
        <v>45290.54178240741</v>
      </c>
      <c r="H186" s="1">
        <v>149508.5</v>
      </c>
      <c r="I186" t="s">
        <v>31</v>
      </c>
      <c r="J186" t="s">
        <v>566</v>
      </c>
    </row>
    <row r="187" spans="1:10">
      <c r="A187" t="s">
        <v>77</v>
      </c>
      <c r="B187" t="s">
        <v>567</v>
      </c>
      <c r="C187" t="s">
        <v>201</v>
      </c>
      <c r="D187" t="s">
        <v>13</v>
      </c>
      <c r="E187" t="s">
        <v>14</v>
      </c>
      <c r="F187" t="s">
        <v>26</v>
      </c>
      <c r="G187" s="3">
        <v>45154.593576388892</v>
      </c>
      <c r="H187" s="1">
        <v>90000</v>
      </c>
      <c r="I187" t="s">
        <v>88</v>
      </c>
      <c r="J187" t="s">
        <v>568</v>
      </c>
    </row>
    <row r="188" spans="1:10">
      <c r="A188" t="s">
        <v>33</v>
      </c>
      <c r="B188" t="s">
        <v>569</v>
      </c>
      <c r="C188" t="s">
        <v>201</v>
      </c>
      <c r="D188" t="s">
        <v>13</v>
      </c>
      <c r="E188" t="s">
        <v>14</v>
      </c>
      <c r="F188" t="s">
        <v>26</v>
      </c>
      <c r="G188" s="3">
        <v>45153.578530092593</v>
      </c>
      <c r="H188" s="1">
        <v>111000</v>
      </c>
      <c r="I188" t="s">
        <v>343</v>
      </c>
      <c r="J188" t="s">
        <v>570</v>
      </c>
    </row>
    <row r="189" spans="1:10">
      <c r="A189" t="s">
        <v>33</v>
      </c>
      <c r="B189" t="s">
        <v>571</v>
      </c>
      <c r="C189" t="s">
        <v>572</v>
      </c>
      <c r="D189" t="s">
        <v>13</v>
      </c>
      <c r="E189" t="s">
        <v>14</v>
      </c>
      <c r="F189" t="s">
        <v>26</v>
      </c>
      <c r="G189" s="3">
        <v>45097.563298611109</v>
      </c>
      <c r="H189" s="1">
        <v>99000</v>
      </c>
      <c r="I189" t="s">
        <v>573</v>
      </c>
      <c r="J189" t="s">
        <v>574</v>
      </c>
    </row>
    <row r="190" spans="1:10">
      <c r="A190" t="s">
        <v>18</v>
      </c>
      <c r="B190" t="s">
        <v>18</v>
      </c>
      <c r="C190" t="s">
        <v>243</v>
      </c>
      <c r="D190" t="s">
        <v>13</v>
      </c>
      <c r="E190" t="s">
        <v>14</v>
      </c>
      <c r="F190" t="s">
        <v>20</v>
      </c>
      <c r="G190" s="3">
        <v>45208.570937500001</v>
      </c>
      <c r="H190" s="1">
        <v>250000</v>
      </c>
      <c r="I190" t="s">
        <v>575</v>
      </c>
      <c r="J190" t="s">
        <v>576</v>
      </c>
    </row>
    <row r="191" spans="1:10">
      <c r="A191" t="s">
        <v>10</v>
      </c>
      <c r="B191" t="s">
        <v>577</v>
      </c>
      <c r="C191" t="s">
        <v>119</v>
      </c>
      <c r="D191" t="s">
        <v>13</v>
      </c>
      <c r="E191" t="s">
        <v>14</v>
      </c>
      <c r="F191" t="s">
        <v>26</v>
      </c>
      <c r="G191" s="3">
        <v>45134.54415509259</v>
      </c>
      <c r="H191" s="1">
        <v>160000</v>
      </c>
      <c r="I191" t="s">
        <v>130</v>
      </c>
    </row>
    <row r="192" spans="1:10">
      <c r="A192" t="s">
        <v>73</v>
      </c>
      <c r="B192" t="s">
        <v>578</v>
      </c>
      <c r="D192" t="s">
        <v>13</v>
      </c>
      <c r="E192" t="s">
        <v>14</v>
      </c>
      <c r="F192" t="s">
        <v>528</v>
      </c>
      <c r="G192" s="3">
        <v>44992.576493055552</v>
      </c>
      <c r="H192" s="1">
        <v>79200</v>
      </c>
      <c r="I192" t="s">
        <v>529</v>
      </c>
      <c r="J192" t="s">
        <v>579</v>
      </c>
    </row>
    <row r="193" spans="1:10">
      <c r="A193" t="s">
        <v>33</v>
      </c>
      <c r="B193" t="s">
        <v>580</v>
      </c>
      <c r="C193" t="s">
        <v>581</v>
      </c>
      <c r="D193" t="s">
        <v>13</v>
      </c>
      <c r="E193" t="s">
        <v>14</v>
      </c>
      <c r="F193" t="s">
        <v>26</v>
      </c>
      <c r="G193" s="3">
        <v>44984.542210648149</v>
      </c>
      <c r="H193" s="1">
        <v>72250</v>
      </c>
      <c r="I193" t="s">
        <v>45</v>
      </c>
      <c r="J193" t="s">
        <v>582</v>
      </c>
    </row>
    <row r="194" spans="1:10">
      <c r="A194" t="s">
        <v>33</v>
      </c>
      <c r="B194" t="s">
        <v>583</v>
      </c>
      <c r="C194" t="s">
        <v>30</v>
      </c>
      <c r="D194" t="s">
        <v>13</v>
      </c>
      <c r="E194" t="s">
        <v>14</v>
      </c>
      <c r="F194" t="s">
        <v>26</v>
      </c>
      <c r="G194" s="3">
        <v>45161.542546296296</v>
      </c>
      <c r="H194" s="1">
        <v>186500</v>
      </c>
      <c r="I194" t="s">
        <v>31</v>
      </c>
      <c r="J194" t="s">
        <v>584</v>
      </c>
    </row>
    <row r="195" spans="1:10">
      <c r="A195" t="s">
        <v>33</v>
      </c>
      <c r="B195" t="s">
        <v>33</v>
      </c>
      <c r="C195" t="s">
        <v>585</v>
      </c>
      <c r="D195" t="s">
        <v>13</v>
      </c>
      <c r="E195" t="s">
        <v>14</v>
      </c>
      <c r="F195" t="s">
        <v>26</v>
      </c>
      <c r="G195" s="3">
        <v>45091.541759259257</v>
      </c>
      <c r="H195" s="1">
        <v>85000</v>
      </c>
      <c r="I195" t="s">
        <v>586</v>
      </c>
      <c r="J195" t="s">
        <v>587</v>
      </c>
    </row>
    <row r="196" spans="1:10">
      <c r="A196" t="s">
        <v>18</v>
      </c>
      <c r="B196" t="s">
        <v>588</v>
      </c>
      <c r="C196" t="s">
        <v>589</v>
      </c>
      <c r="D196" t="s">
        <v>100</v>
      </c>
      <c r="E196" t="s">
        <v>14</v>
      </c>
      <c r="F196" t="s">
        <v>26</v>
      </c>
      <c r="G196" s="3">
        <v>45100.560671296298</v>
      </c>
      <c r="H196" s="1">
        <v>112500</v>
      </c>
      <c r="I196" t="s">
        <v>590</v>
      </c>
      <c r="J196" t="s">
        <v>591</v>
      </c>
    </row>
    <row r="197" spans="1:10">
      <c r="A197" t="s">
        <v>18</v>
      </c>
      <c r="B197" t="s">
        <v>18</v>
      </c>
      <c r="C197" t="s">
        <v>592</v>
      </c>
      <c r="D197" t="s">
        <v>13</v>
      </c>
      <c r="E197" t="s">
        <v>14</v>
      </c>
      <c r="F197" t="s">
        <v>26</v>
      </c>
      <c r="G197" s="3">
        <v>44998.553217592591</v>
      </c>
      <c r="H197" s="1">
        <v>131000</v>
      </c>
      <c r="I197" t="s">
        <v>593</v>
      </c>
      <c r="J197" t="s">
        <v>594</v>
      </c>
    </row>
    <row r="198" spans="1:10">
      <c r="A198" t="s">
        <v>18</v>
      </c>
      <c r="B198" t="s">
        <v>18</v>
      </c>
      <c r="C198" t="s">
        <v>24</v>
      </c>
      <c r="D198" t="s">
        <v>13</v>
      </c>
      <c r="E198" t="s">
        <v>25</v>
      </c>
      <c r="F198" t="s">
        <v>20</v>
      </c>
      <c r="G198" s="3">
        <v>45036.557662037034</v>
      </c>
      <c r="H198" s="1">
        <v>90000</v>
      </c>
      <c r="I198" t="s">
        <v>595</v>
      </c>
      <c r="J198" t="s">
        <v>596</v>
      </c>
    </row>
    <row r="199" spans="1:10">
      <c r="A199" t="s">
        <v>212</v>
      </c>
      <c r="B199" t="s">
        <v>597</v>
      </c>
      <c r="C199" t="s">
        <v>201</v>
      </c>
      <c r="D199" t="s">
        <v>13</v>
      </c>
      <c r="E199" t="s">
        <v>14</v>
      </c>
      <c r="F199" t="s">
        <v>26</v>
      </c>
      <c r="G199" s="3">
        <v>44973.565740740742</v>
      </c>
      <c r="H199" s="1">
        <v>125000</v>
      </c>
      <c r="I199" t="s">
        <v>598</v>
      </c>
      <c r="J199" t="s">
        <v>599</v>
      </c>
    </row>
    <row r="200" spans="1:10">
      <c r="A200" t="s">
        <v>33</v>
      </c>
      <c r="B200" t="s">
        <v>600</v>
      </c>
      <c r="C200" t="s">
        <v>24</v>
      </c>
      <c r="D200" t="s">
        <v>13</v>
      </c>
      <c r="E200" t="s">
        <v>25</v>
      </c>
      <c r="F200" t="s">
        <v>601</v>
      </c>
      <c r="G200" s="3">
        <v>45049.578032407408</v>
      </c>
      <c r="H200" s="1">
        <v>70500</v>
      </c>
      <c r="I200" t="s">
        <v>602</v>
      </c>
      <c r="J200" t="s">
        <v>316</v>
      </c>
    </row>
    <row r="201" spans="1:10">
      <c r="A201" t="s">
        <v>18</v>
      </c>
      <c r="B201" t="s">
        <v>603</v>
      </c>
      <c r="C201" t="s">
        <v>604</v>
      </c>
      <c r="D201" t="s">
        <v>100</v>
      </c>
      <c r="E201" t="s">
        <v>14</v>
      </c>
      <c r="F201" t="s">
        <v>26</v>
      </c>
      <c r="G201" s="3">
        <v>44960.547592592593</v>
      </c>
      <c r="H201" s="1">
        <v>70000</v>
      </c>
      <c r="I201" t="s">
        <v>605</v>
      </c>
      <c r="J201" t="s">
        <v>606</v>
      </c>
    </row>
    <row r="202" spans="1:10">
      <c r="A202" t="s">
        <v>77</v>
      </c>
      <c r="B202" t="s">
        <v>607</v>
      </c>
      <c r="C202" t="s">
        <v>608</v>
      </c>
      <c r="D202" t="s">
        <v>13</v>
      </c>
      <c r="E202" t="s">
        <v>14</v>
      </c>
      <c r="F202" t="s">
        <v>608</v>
      </c>
      <c r="G202" s="3">
        <v>45230.567453703705</v>
      </c>
      <c r="H202" s="1">
        <v>64600</v>
      </c>
      <c r="I202" t="s">
        <v>609</v>
      </c>
      <c r="J202" t="s">
        <v>610</v>
      </c>
    </row>
    <row r="203" spans="1:10">
      <c r="A203" t="s">
        <v>212</v>
      </c>
      <c r="B203" t="s">
        <v>212</v>
      </c>
      <c r="C203" t="s">
        <v>26</v>
      </c>
      <c r="D203" t="s">
        <v>13</v>
      </c>
      <c r="E203" t="s">
        <v>14</v>
      </c>
      <c r="F203" t="s">
        <v>26</v>
      </c>
      <c r="G203" s="3">
        <v>45049.545243055552</v>
      </c>
      <c r="H203" s="1">
        <v>170000</v>
      </c>
      <c r="I203" t="s">
        <v>335</v>
      </c>
      <c r="J203" t="s">
        <v>301</v>
      </c>
    </row>
    <row r="204" spans="1:10">
      <c r="A204" t="s">
        <v>18</v>
      </c>
      <c r="B204" t="s">
        <v>18</v>
      </c>
      <c r="C204" t="s">
        <v>232</v>
      </c>
      <c r="D204" t="s">
        <v>13</v>
      </c>
      <c r="E204" t="s">
        <v>14</v>
      </c>
      <c r="F204" t="s">
        <v>26</v>
      </c>
      <c r="G204" s="3">
        <v>45198.546793981484</v>
      </c>
      <c r="H204" s="1">
        <v>200000</v>
      </c>
      <c r="I204" t="s">
        <v>130</v>
      </c>
      <c r="J204" t="s">
        <v>611</v>
      </c>
    </row>
    <row r="205" spans="1:10">
      <c r="A205" t="s">
        <v>10</v>
      </c>
      <c r="B205" t="s">
        <v>612</v>
      </c>
      <c r="C205" t="s">
        <v>108</v>
      </c>
      <c r="D205" t="s">
        <v>13</v>
      </c>
      <c r="E205" t="s">
        <v>14</v>
      </c>
      <c r="F205" t="s">
        <v>26</v>
      </c>
      <c r="G205" s="3">
        <v>45259.54488425926</v>
      </c>
      <c r="H205" s="1">
        <v>361000</v>
      </c>
      <c r="I205" t="s">
        <v>31</v>
      </c>
      <c r="J205" t="s">
        <v>613</v>
      </c>
    </row>
    <row r="206" spans="1:10">
      <c r="A206" t="s">
        <v>73</v>
      </c>
      <c r="B206" t="s">
        <v>73</v>
      </c>
      <c r="C206" t="s">
        <v>614</v>
      </c>
      <c r="D206" t="s">
        <v>13</v>
      </c>
      <c r="E206" t="s">
        <v>14</v>
      </c>
      <c r="F206" t="s">
        <v>608</v>
      </c>
      <c r="G206" s="3">
        <v>45152.549155092594</v>
      </c>
      <c r="H206" s="1">
        <v>200000</v>
      </c>
      <c r="I206" t="s">
        <v>615</v>
      </c>
      <c r="J206" t="s">
        <v>616</v>
      </c>
    </row>
    <row r="207" spans="1:10">
      <c r="A207" t="s">
        <v>18</v>
      </c>
      <c r="B207" t="s">
        <v>328</v>
      </c>
      <c r="C207" t="s">
        <v>325</v>
      </c>
      <c r="D207" t="s">
        <v>13</v>
      </c>
      <c r="E207" t="s">
        <v>14</v>
      </c>
      <c r="F207" t="s">
        <v>26</v>
      </c>
      <c r="G207" s="3">
        <v>45276.544699074075</v>
      </c>
      <c r="H207" s="1">
        <v>125000</v>
      </c>
      <c r="I207" t="s">
        <v>617</v>
      </c>
      <c r="J207" t="s">
        <v>618</v>
      </c>
    </row>
    <row r="208" spans="1:10">
      <c r="A208" t="s">
        <v>212</v>
      </c>
      <c r="B208" t="s">
        <v>212</v>
      </c>
      <c r="C208" t="s">
        <v>521</v>
      </c>
      <c r="D208" t="s">
        <v>13</v>
      </c>
      <c r="E208" t="s">
        <v>14</v>
      </c>
      <c r="F208" t="s">
        <v>26</v>
      </c>
      <c r="G208" s="3">
        <v>44930.544432870367</v>
      </c>
      <c r="H208" s="1">
        <v>180000</v>
      </c>
      <c r="I208" t="s">
        <v>335</v>
      </c>
      <c r="J208" t="s">
        <v>619</v>
      </c>
    </row>
    <row r="209" spans="1:10">
      <c r="A209" t="s">
        <v>33</v>
      </c>
      <c r="B209" t="s">
        <v>620</v>
      </c>
      <c r="C209" t="s">
        <v>157</v>
      </c>
      <c r="D209" t="s">
        <v>13</v>
      </c>
      <c r="E209" t="s">
        <v>14</v>
      </c>
      <c r="F209" t="s">
        <v>26</v>
      </c>
      <c r="G209" s="3">
        <v>45230.542511574073</v>
      </c>
      <c r="H209" s="1">
        <v>65000</v>
      </c>
      <c r="I209" t="s">
        <v>621</v>
      </c>
      <c r="J209" t="s">
        <v>622</v>
      </c>
    </row>
    <row r="210" spans="1:10">
      <c r="A210" t="s">
        <v>10</v>
      </c>
      <c r="B210" t="s">
        <v>623</v>
      </c>
      <c r="C210" t="s">
        <v>108</v>
      </c>
      <c r="D210" t="s">
        <v>13</v>
      </c>
      <c r="E210" t="s">
        <v>14</v>
      </c>
      <c r="F210" t="s">
        <v>26</v>
      </c>
      <c r="G210" s="3">
        <v>45289.542048611111</v>
      </c>
      <c r="H210" s="1">
        <v>192000</v>
      </c>
      <c r="I210" t="s">
        <v>31</v>
      </c>
      <c r="J210" t="s">
        <v>624</v>
      </c>
    </row>
    <row r="211" spans="1:10">
      <c r="A211" t="s">
        <v>18</v>
      </c>
      <c r="B211" t="s">
        <v>625</v>
      </c>
      <c r="C211" t="s">
        <v>626</v>
      </c>
      <c r="D211" t="s">
        <v>13</v>
      </c>
      <c r="E211" t="s">
        <v>14</v>
      </c>
      <c r="F211" t="s">
        <v>26</v>
      </c>
      <c r="G211" s="3">
        <v>45167.559131944443</v>
      </c>
      <c r="H211" s="1">
        <v>100000</v>
      </c>
      <c r="I211" t="s">
        <v>627</v>
      </c>
      <c r="J211" t="s">
        <v>628</v>
      </c>
    </row>
    <row r="212" spans="1:10">
      <c r="A212" t="s">
        <v>18</v>
      </c>
      <c r="B212" t="s">
        <v>18</v>
      </c>
      <c r="C212" t="s">
        <v>201</v>
      </c>
      <c r="D212" t="s">
        <v>13</v>
      </c>
      <c r="E212" t="s">
        <v>14</v>
      </c>
      <c r="F212" t="s">
        <v>26</v>
      </c>
      <c r="G212" s="3">
        <v>45021.545451388891</v>
      </c>
      <c r="H212" s="1">
        <v>125000</v>
      </c>
      <c r="I212" t="s">
        <v>629</v>
      </c>
      <c r="J212" t="s">
        <v>544</v>
      </c>
    </row>
    <row r="213" spans="1:10">
      <c r="A213" t="s">
        <v>18</v>
      </c>
      <c r="B213" t="s">
        <v>18</v>
      </c>
      <c r="C213" t="s">
        <v>185</v>
      </c>
      <c r="D213" t="s">
        <v>13</v>
      </c>
      <c r="E213" t="s">
        <v>14</v>
      </c>
      <c r="F213" t="s">
        <v>26</v>
      </c>
      <c r="G213" s="3">
        <v>45138.547094907408</v>
      </c>
      <c r="H213" s="1">
        <v>100000</v>
      </c>
      <c r="I213" t="s">
        <v>630</v>
      </c>
      <c r="J213" t="s">
        <v>631</v>
      </c>
    </row>
    <row r="214" spans="1:10">
      <c r="A214" t="s">
        <v>33</v>
      </c>
      <c r="B214" t="s">
        <v>33</v>
      </c>
      <c r="C214" t="s">
        <v>232</v>
      </c>
      <c r="D214" t="s">
        <v>13</v>
      </c>
      <c r="E214" t="s">
        <v>14</v>
      </c>
      <c r="F214" t="s">
        <v>26</v>
      </c>
      <c r="G214" s="3">
        <v>44970.541631944441</v>
      </c>
      <c r="H214" s="1">
        <v>67500</v>
      </c>
      <c r="I214" t="s">
        <v>632</v>
      </c>
      <c r="J214" t="s">
        <v>633</v>
      </c>
    </row>
    <row r="215" spans="1:10">
      <c r="A215" t="s">
        <v>152</v>
      </c>
      <c r="B215" t="s">
        <v>634</v>
      </c>
      <c r="C215" t="s">
        <v>24</v>
      </c>
      <c r="D215" t="s">
        <v>13</v>
      </c>
      <c r="E215" t="s">
        <v>25</v>
      </c>
      <c r="F215" t="s">
        <v>20</v>
      </c>
      <c r="G215" s="3">
        <v>45254.598865740743</v>
      </c>
      <c r="H215" s="1">
        <v>325000</v>
      </c>
      <c r="I215" t="s">
        <v>635</v>
      </c>
      <c r="J215" t="s">
        <v>636</v>
      </c>
    </row>
    <row r="216" spans="1:10">
      <c r="A216" t="s">
        <v>18</v>
      </c>
      <c r="B216" t="s">
        <v>637</v>
      </c>
      <c r="C216" t="s">
        <v>638</v>
      </c>
      <c r="D216" t="s">
        <v>13</v>
      </c>
      <c r="E216" t="s">
        <v>14</v>
      </c>
      <c r="F216" t="s">
        <v>26</v>
      </c>
      <c r="G216" s="3">
        <v>45012.552430555559</v>
      </c>
      <c r="H216" s="1">
        <v>122500</v>
      </c>
      <c r="I216" t="s">
        <v>639</v>
      </c>
      <c r="J216" t="s">
        <v>640</v>
      </c>
    </row>
    <row r="217" spans="1:10">
      <c r="A217" t="s">
        <v>18</v>
      </c>
      <c r="B217" t="s">
        <v>641</v>
      </c>
      <c r="C217" t="s">
        <v>642</v>
      </c>
      <c r="D217" t="s">
        <v>13</v>
      </c>
      <c r="E217" t="s">
        <v>14</v>
      </c>
      <c r="F217" t="s">
        <v>26</v>
      </c>
      <c r="G217" s="3">
        <v>45282.544421296298</v>
      </c>
      <c r="H217" s="1">
        <v>136000</v>
      </c>
      <c r="I217" t="s">
        <v>643</v>
      </c>
      <c r="J217" t="s">
        <v>644</v>
      </c>
    </row>
    <row r="218" spans="1:10">
      <c r="A218" t="s">
        <v>10</v>
      </c>
      <c r="B218" t="s">
        <v>645</v>
      </c>
      <c r="C218" t="s">
        <v>119</v>
      </c>
      <c r="D218" t="s">
        <v>13</v>
      </c>
      <c r="E218" t="s">
        <v>14</v>
      </c>
      <c r="F218" t="s">
        <v>26</v>
      </c>
      <c r="G218" s="3">
        <v>45138.599259259259</v>
      </c>
      <c r="H218" s="1">
        <v>160000</v>
      </c>
      <c r="I218" t="s">
        <v>646</v>
      </c>
      <c r="J218" t="s">
        <v>647</v>
      </c>
    </row>
    <row r="219" spans="1:10">
      <c r="A219" t="s">
        <v>10</v>
      </c>
      <c r="B219" t="s">
        <v>10</v>
      </c>
      <c r="C219" t="s">
        <v>559</v>
      </c>
      <c r="D219" t="s">
        <v>13</v>
      </c>
      <c r="E219" t="s">
        <v>14</v>
      </c>
      <c r="F219" t="s">
        <v>26</v>
      </c>
      <c r="G219" s="3">
        <v>45007.548495370371</v>
      </c>
      <c r="H219" s="1">
        <v>115000</v>
      </c>
      <c r="I219" t="s">
        <v>516</v>
      </c>
      <c r="J219" t="s">
        <v>648</v>
      </c>
    </row>
    <row r="220" spans="1:10">
      <c r="A220" t="s">
        <v>18</v>
      </c>
      <c r="B220" t="s">
        <v>184</v>
      </c>
      <c r="C220" t="s">
        <v>24</v>
      </c>
      <c r="D220" t="s">
        <v>13</v>
      </c>
      <c r="E220" t="s">
        <v>25</v>
      </c>
      <c r="F220" t="s">
        <v>26</v>
      </c>
      <c r="G220" s="3">
        <v>45094.545393518521</v>
      </c>
      <c r="H220" s="1">
        <v>150000</v>
      </c>
      <c r="I220" t="s">
        <v>128</v>
      </c>
      <c r="J220" t="s">
        <v>488</v>
      </c>
    </row>
    <row r="221" spans="1:10">
      <c r="A221" t="s">
        <v>18</v>
      </c>
      <c r="B221" t="s">
        <v>649</v>
      </c>
      <c r="C221" t="s">
        <v>307</v>
      </c>
      <c r="D221" t="s">
        <v>13</v>
      </c>
      <c r="E221" t="s">
        <v>14</v>
      </c>
      <c r="F221" t="s">
        <v>26</v>
      </c>
      <c r="G221" s="3">
        <v>45141.548726851855</v>
      </c>
      <c r="H221" s="1">
        <v>165000</v>
      </c>
      <c r="I221" t="s">
        <v>650</v>
      </c>
      <c r="J221" t="s">
        <v>651</v>
      </c>
    </row>
    <row r="222" spans="1:10">
      <c r="A222" t="s">
        <v>10</v>
      </c>
      <c r="B222" t="s">
        <v>652</v>
      </c>
      <c r="C222" t="s">
        <v>385</v>
      </c>
      <c r="D222" t="s">
        <v>13</v>
      </c>
      <c r="E222" t="s">
        <v>14</v>
      </c>
      <c r="F222" t="s">
        <v>26</v>
      </c>
      <c r="G222" s="3">
        <v>45162.547060185185</v>
      </c>
      <c r="H222" s="1">
        <v>170000</v>
      </c>
      <c r="I222" t="s">
        <v>653</v>
      </c>
      <c r="J222" t="s">
        <v>654</v>
      </c>
    </row>
    <row r="223" spans="1:10">
      <c r="A223" t="s">
        <v>18</v>
      </c>
      <c r="B223" t="s">
        <v>655</v>
      </c>
      <c r="C223" t="s">
        <v>656</v>
      </c>
      <c r="D223" t="s">
        <v>13</v>
      </c>
      <c r="E223" t="s">
        <v>14</v>
      </c>
      <c r="F223" t="s">
        <v>657</v>
      </c>
      <c r="G223" s="3">
        <v>44942.589236111111</v>
      </c>
      <c r="H223" s="1">
        <v>147500</v>
      </c>
      <c r="I223" t="s">
        <v>658</v>
      </c>
      <c r="J223" t="s">
        <v>659</v>
      </c>
    </row>
    <row r="224" spans="1:10">
      <c r="A224" t="s">
        <v>10</v>
      </c>
      <c r="B224" t="s">
        <v>10</v>
      </c>
      <c r="C224" t="s">
        <v>136</v>
      </c>
      <c r="D224" t="s">
        <v>13</v>
      </c>
      <c r="E224" t="s">
        <v>14</v>
      </c>
      <c r="F224" t="s">
        <v>26</v>
      </c>
      <c r="G224" s="3">
        <v>44948.544560185182</v>
      </c>
      <c r="H224" s="1">
        <v>250000</v>
      </c>
      <c r="I224" t="s">
        <v>660</v>
      </c>
      <c r="J224" t="s">
        <v>661</v>
      </c>
    </row>
    <row r="225" spans="1:10">
      <c r="A225" t="s">
        <v>18</v>
      </c>
      <c r="B225" t="s">
        <v>18</v>
      </c>
      <c r="C225" t="s">
        <v>662</v>
      </c>
      <c r="D225" t="s">
        <v>13</v>
      </c>
      <c r="E225" t="s">
        <v>14</v>
      </c>
      <c r="F225" t="s">
        <v>20</v>
      </c>
      <c r="G225" s="3">
        <v>44957.608472222222</v>
      </c>
      <c r="H225" s="1">
        <v>110000</v>
      </c>
      <c r="I225" t="s">
        <v>663</v>
      </c>
      <c r="J225" t="s">
        <v>664</v>
      </c>
    </row>
    <row r="226" spans="1:10">
      <c r="A226" t="s">
        <v>18</v>
      </c>
      <c r="B226" t="s">
        <v>18</v>
      </c>
      <c r="C226" t="s">
        <v>665</v>
      </c>
      <c r="D226" t="s">
        <v>13</v>
      </c>
      <c r="E226" t="s">
        <v>14</v>
      </c>
      <c r="F226" t="s">
        <v>666</v>
      </c>
      <c r="G226" s="3">
        <v>44931.566805555558</v>
      </c>
      <c r="H226" s="1">
        <v>96760.5</v>
      </c>
      <c r="I226" t="s">
        <v>667</v>
      </c>
      <c r="J226" t="s">
        <v>668</v>
      </c>
    </row>
    <row r="227" spans="1:10">
      <c r="A227" t="s">
        <v>18</v>
      </c>
      <c r="B227" t="s">
        <v>669</v>
      </c>
      <c r="C227" t="s">
        <v>157</v>
      </c>
      <c r="D227" t="s">
        <v>13</v>
      </c>
      <c r="E227" t="s">
        <v>14</v>
      </c>
      <c r="F227" t="s">
        <v>26</v>
      </c>
      <c r="G227" s="3">
        <v>45221.558587962965</v>
      </c>
      <c r="H227" s="1">
        <v>137500</v>
      </c>
      <c r="I227" t="s">
        <v>130</v>
      </c>
      <c r="J227" t="s">
        <v>670</v>
      </c>
    </row>
    <row r="228" spans="1:10">
      <c r="A228" t="s">
        <v>18</v>
      </c>
      <c r="B228" t="s">
        <v>18</v>
      </c>
      <c r="C228" t="s">
        <v>24</v>
      </c>
      <c r="D228" t="s">
        <v>13</v>
      </c>
      <c r="E228" t="s">
        <v>25</v>
      </c>
      <c r="F228" t="s">
        <v>26</v>
      </c>
      <c r="G228" s="3">
        <v>45100.560532407406</v>
      </c>
      <c r="H228" s="1">
        <v>132000</v>
      </c>
      <c r="I228" t="s">
        <v>671</v>
      </c>
      <c r="J228" t="s">
        <v>672</v>
      </c>
    </row>
    <row r="229" spans="1:10">
      <c r="A229" t="s">
        <v>212</v>
      </c>
      <c r="B229" t="s">
        <v>673</v>
      </c>
      <c r="C229" t="s">
        <v>177</v>
      </c>
      <c r="D229" t="s">
        <v>13</v>
      </c>
      <c r="E229" t="s">
        <v>14</v>
      </c>
      <c r="F229" t="s">
        <v>26</v>
      </c>
      <c r="G229" s="3">
        <v>45124.547476851854</v>
      </c>
      <c r="H229" s="1">
        <v>129000</v>
      </c>
      <c r="I229" t="s">
        <v>178</v>
      </c>
      <c r="J229" t="s">
        <v>674</v>
      </c>
    </row>
    <row r="230" spans="1:10">
      <c r="A230" t="s">
        <v>18</v>
      </c>
      <c r="B230" t="s">
        <v>675</v>
      </c>
      <c r="C230" t="s">
        <v>676</v>
      </c>
      <c r="D230" t="s">
        <v>13</v>
      </c>
      <c r="E230" t="s">
        <v>14</v>
      </c>
      <c r="F230" t="s">
        <v>26</v>
      </c>
      <c r="G230" s="3">
        <v>45041.570231481484</v>
      </c>
      <c r="H230" s="1">
        <v>144820</v>
      </c>
      <c r="I230" t="s">
        <v>677</v>
      </c>
      <c r="J230" t="s">
        <v>678</v>
      </c>
    </row>
    <row r="231" spans="1:10">
      <c r="A231" t="s">
        <v>77</v>
      </c>
      <c r="B231" t="s">
        <v>679</v>
      </c>
      <c r="C231" t="s">
        <v>680</v>
      </c>
      <c r="D231" t="s">
        <v>13</v>
      </c>
      <c r="E231" t="s">
        <v>14</v>
      </c>
      <c r="F231" t="s">
        <v>681</v>
      </c>
      <c r="G231" s="3">
        <v>44951.586157407408</v>
      </c>
      <c r="H231" s="1">
        <v>63000</v>
      </c>
      <c r="I231" t="s">
        <v>682</v>
      </c>
      <c r="J231" t="s">
        <v>344</v>
      </c>
    </row>
    <row r="232" spans="1:10">
      <c r="A232" t="s">
        <v>33</v>
      </c>
      <c r="B232" t="s">
        <v>683</v>
      </c>
      <c r="C232" t="s">
        <v>684</v>
      </c>
      <c r="D232" t="s">
        <v>13</v>
      </c>
      <c r="E232" t="s">
        <v>14</v>
      </c>
      <c r="F232" t="s">
        <v>209</v>
      </c>
      <c r="G232" s="3">
        <v>45041.559027777781</v>
      </c>
      <c r="H232" s="1">
        <v>56700</v>
      </c>
      <c r="I232" t="s">
        <v>685</v>
      </c>
      <c r="J232" t="s">
        <v>686</v>
      </c>
    </row>
    <row r="233" spans="1:10">
      <c r="A233" t="s">
        <v>10</v>
      </c>
      <c r="B233" t="s">
        <v>398</v>
      </c>
      <c r="C233" t="s">
        <v>177</v>
      </c>
      <c r="D233" t="s">
        <v>13</v>
      </c>
      <c r="E233" t="s">
        <v>14</v>
      </c>
      <c r="F233" t="s">
        <v>26</v>
      </c>
      <c r="G233" s="3">
        <v>45159.546574074076</v>
      </c>
      <c r="H233" s="1">
        <v>176273.5</v>
      </c>
      <c r="I233" t="s">
        <v>178</v>
      </c>
      <c r="J233" t="s">
        <v>687</v>
      </c>
    </row>
    <row r="234" spans="1:10">
      <c r="A234" t="s">
        <v>18</v>
      </c>
      <c r="B234" t="s">
        <v>688</v>
      </c>
      <c r="C234" t="s">
        <v>689</v>
      </c>
      <c r="D234" t="s">
        <v>13</v>
      </c>
      <c r="E234" t="s">
        <v>14</v>
      </c>
      <c r="F234" t="s">
        <v>26</v>
      </c>
      <c r="G234" s="3">
        <v>45187.542002314818</v>
      </c>
      <c r="H234" s="1">
        <v>100000</v>
      </c>
      <c r="I234" t="s">
        <v>690</v>
      </c>
      <c r="J234" t="s">
        <v>691</v>
      </c>
    </row>
    <row r="235" spans="1:10">
      <c r="A235" t="s">
        <v>152</v>
      </c>
      <c r="B235" t="s">
        <v>692</v>
      </c>
      <c r="C235" t="s">
        <v>693</v>
      </c>
      <c r="D235" t="s">
        <v>13</v>
      </c>
      <c r="E235" t="s">
        <v>14</v>
      </c>
      <c r="F235" t="s">
        <v>694</v>
      </c>
      <c r="G235" s="3">
        <v>44958.578194444446</v>
      </c>
      <c r="H235" s="1">
        <v>56700</v>
      </c>
      <c r="I235" t="s">
        <v>695</v>
      </c>
      <c r="J235" t="s">
        <v>696</v>
      </c>
    </row>
    <row r="236" spans="1:10">
      <c r="A236" t="s">
        <v>77</v>
      </c>
      <c r="B236" t="s">
        <v>697</v>
      </c>
      <c r="C236" t="s">
        <v>385</v>
      </c>
      <c r="D236" t="s">
        <v>13</v>
      </c>
      <c r="E236" t="s">
        <v>14</v>
      </c>
      <c r="F236" t="s">
        <v>26</v>
      </c>
      <c r="G236" s="3">
        <v>45211.596458333333</v>
      </c>
      <c r="H236" s="1">
        <v>105000</v>
      </c>
      <c r="I236" t="s">
        <v>698</v>
      </c>
      <c r="J236" t="s">
        <v>699</v>
      </c>
    </row>
    <row r="237" spans="1:10">
      <c r="A237" t="s">
        <v>10</v>
      </c>
      <c r="B237" t="s">
        <v>700</v>
      </c>
      <c r="C237" t="s">
        <v>99</v>
      </c>
      <c r="D237" t="s">
        <v>13</v>
      </c>
      <c r="E237" t="s">
        <v>14</v>
      </c>
      <c r="F237" t="s">
        <v>26</v>
      </c>
      <c r="G237" s="3">
        <v>45149.545266203706</v>
      </c>
      <c r="H237" s="1">
        <v>90000</v>
      </c>
      <c r="I237" t="s">
        <v>322</v>
      </c>
      <c r="J237" t="s">
        <v>701</v>
      </c>
    </row>
    <row r="238" spans="1:10">
      <c r="A238" t="s">
        <v>135</v>
      </c>
      <c r="B238" t="s">
        <v>135</v>
      </c>
      <c r="C238" t="s">
        <v>702</v>
      </c>
      <c r="D238" t="s">
        <v>13</v>
      </c>
      <c r="E238" t="s">
        <v>14</v>
      </c>
      <c r="F238" t="s">
        <v>26</v>
      </c>
      <c r="G238" s="3">
        <v>45117.57849537037</v>
      </c>
      <c r="H238" s="1">
        <v>84039</v>
      </c>
      <c r="I238" t="s">
        <v>703</v>
      </c>
      <c r="J238" t="s">
        <v>704</v>
      </c>
    </row>
    <row r="239" spans="1:10">
      <c r="A239" t="s">
        <v>10</v>
      </c>
      <c r="B239" t="s">
        <v>10</v>
      </c>
      <c r="C239" t="s">
        <v>24</v>
      </c>
      <c r="D239" t="s">
        <v>13</v>
      </c>
      <c r="E239" t="s">
        <v>25</v>
      </c>
      <c r="F239" t="s">
        <v>26</v>
      </c>
      <c r="G239" s="3">
        <v>44981.544270833336</v>
      </c>
      <c r="H239" s="1">
        <v>110000</v>
      </c>
      <c r="I239" t="s">
        <v>705</v>
      </c>
      <c r="J239" t="s">
        <v>706</v>
      </c>
    </row>
    <row r="240" spans="1:10">
      <c r="A240" t="s">
        <v>10</v>
      </c>
      <c r="B240" t="s">
        <v>707</v>
      </c>
      <c r="C240" t="s">
        <v>108</v>
      </c>
      <c r="D240" t="s">
        <v>13</v>
      </c>
      <c r="E240" t="s">
        <v>14</v>
      </c>
      <c r="F240" t="s">
        <v>26</v>
      </c>
      <c r="G240" s="3">
        <v>45073.544849537036</v>
      </c>
      <c r="H240" s="1">
        <v>234000</v>
      </c>
      <c r="I240" t="s">
        <v>31</v>
      </c>
      <c r="J240" t="s">
        <v>708</v>
      </c>
    </row>
    <row r="241" spans="1:10">
      <c r="A241" t="s">
        <v>73</v>
      </c>
      <c r="B241" t="s">
        <v>709</v>
      </c>
      <c r="C241" t="s">
        <v>662</v>
      </c>
      <c r="D241" t="s">
        <v>13</v>
      </c>
      <c r="E241" t="s">
        <v>14</v>
      </c>
      <c r="F241" t="s">
        <v>26</v>
      </c>
      <c r="G241" s="3">
        <v>44930.544502314813</v>
      </c>
      <c r="H241" s="1">
        <v>185000</v>
      </c>
      <c r="I241" t="s">
        <v>335</v>
      </c>
      <c r="J241" t="s">
        <v>710</v>
      </c>
    </row>
    <row r="242" spans="1:10">
      <c r="A242" t="s">
        <v>18</v>
      </c>
      <c r="B242" t="s">
        <v>18</v>
      </c>
      <c r="C242" t="s">
        <v>711</v>
      </c>
      <c r="D242" t="s">
        <v>13</v>
      </c>
      <c r="E242" t="s">
        <v>14</v>
      </c>
      <c r="F242" t="s">
        <v>712</v>
      </c>
      <c r="G242" s="3">
        <v>44973.564166666663</v>
      </c>
      <c r="H242" s="1">
        <v>147500</v>
      </c>
      <c r="I242" t="s">
        <v>713</v>
      </c>
      <c r="J242" t="s">
        <v>714</v>
      </c>
    </row>
    <row r="243" spans="1:10">
      <c r="A243" t="s">
        <v>33</v>
      </c>
      <c r="B243" t="s">
        <v>715</v>
      </c>
      <c r="C243" t="s">
        <v>136</v>
      </c>
      <c r="D243" t="s">
        <v>13</v>
      </c>
      <c r="E243" t="s">
        <v>14</v>
      </c>
      <c r="F243" t="s">
        <v>26</v>
      </c>
      <c r="G243" s="3">
        <v>45169.542604166665</v>
      </c>
      <c r="H243" s="1">
        <v>134984</v>
      </c>
      <c r="I243" t="s">
        <v>31</v>
      </c>
      <c r="J243" t="s">
        <v>716</v>
      </c>
    </row>
    <row r="244" spans="1:10">
      <c r="A244" t="s">
        <v>73</v>
      </c>
      <c r="B244" t="s">
        <v>73</v>
      </c>
      <c r="C244" t="s">
        <v>717</v>
      </c>
      <c r="D244" t="s">
        <v>13</v>
      </c>
      <c r="E244" t="s">
        <v>14</v>
      </c>
      <c r="F244" t="s">
        <v>26</v>
      </c>
      <c r="G244" s="3">
        <v>45127.549212962964</v>
      </c>
      <c r="H244" s="1">
        <v>136500</v>
      </c>
      <c r="I244" t="s">
        <v>718</v>
      </c>
      <c r="J244" t="s">
        <v>719</v>
      </c>
    </row>
    <row r="245" spans="1:10">
      <c r="A245" t="s">
        <v>33</v>
      </c>
      <c r="B245" t="s">
        <v>33</v>
      </c>
      <c r="C245" t="s">
        <v>24</v>
      </c>
      <c r="D245" t="s">
        <v>13</v>
      </c>
      <c r="E245" t="s">
        <v>25</v>
      </c>
      <c r="F245" t="s">
        <v>26</v>
      </c>
      <c r="G245" s="3">
        <v>45141.543530092589</v>
      </c>
      <c r="H245" s="1">
        <v>76007</v>
      </c>
      <c r="I245" t="s">
        <v>720</v>
      </c>
      <c r="J245" t="s">
        <v>721</v>
      </c>
    </row>
    <row r="246" spans="1:10">
      <c r="A246" t="s">
        <v>18</v>
      </c>
      <c r="B246" t="s">
        <v>722</v>
      </c>
      <c r="C246" t="s">
        <v>723</v>
      </c>
      <c r="D246" t="s">
        <v>13</v>
      </c>
      <c r="E246" t="s">
        <v>14</v>
      </c>
      <c r="F246" t="s">
        <v>724</v>
      </c>
      <c r="G246" s="3">
        <v>45082.584201388891</v>
      </c>
      <c r="H246" s="1">
        <v>284016</v>
      </c>
      <c r="I246" t="s">
        <v>120</v>
      </c>
      <c r="J246" t="s">
        <v>725</v>
      </c>
    </row>
    <row r="247" spans="1:10">
      <c r="A247" t="s">
        <v>10</v>
      </c>
      <c r="B247" t="s">
        <v>726</v>
      </c>
      <c r="C247" t="s">
        <v>108</v>
      </c>
      <c r="D247" t="s">
        <v>13</v>
      </c>
      <c r="E247" t="s">
        <v>14</v>
      </c>
      <c r="F247" t="s">
        <v>26</v>
      </c>
      <c r="G247" s="3">
        <v>45259.54488425926</v>
      </c>
      <c r="H247" s="1">
        <v>285500</v>
      </c>
      <c r="I247" t="s">
        <v>31</v>
      </c>
    </row>
    <row r="248" spans="1:10">
      <c r="A248" t="s">
        <v>10</v>
      </c>
      <c r="B248" t="s">
        <v>727</v>
      </c>
      <c r="C248" t="s">
        <v>728</v>
      </c>
      <c r="D248" t="s">
        <v>13</v>
      </c>
      <c r="E248" t="s">
        <v>14</v>
      </c>
      <c r="F248" t="s">
        <v>26</v>
      </c>
      <c r="G248" s="3">
        <v>45135.568437499998</v>
      </c>
      <c r="H248" s="1">
        <v>123750</v>
      </c>
      <c r="I248" t="s">
        <v>729</v>
      </c>
      <c r="J248" t="s">
        <v>730</v>
      </c>
    </row>
    <row r="249" spans="1:10">
      <c r="A249" t="s">
        <v>10</v>
      </c>
      <c r="B249" t="s">
        <v>398</v>
      </c>
      <c r="C249" t="s">
        <v>358</v>
      </c>
      <c r="D249" t="s">
        <v>13</v>
      </c>
      <c r="E249" t="s">
        <v>14</v>
      </c>
      <c r="F249" t="s">
        <v>26</v>
      </c>
      <c r="G249" s="3">
        <v>44965.545706018522</v>
      </c>
      <c r="H249" s="1">
        <v>167500</v>
      </c>
      <c r="I249" t="s">
        <v>516</v>
      </c>
    </row>
    <row r="250" spans="1:10">
      <c r="A250" t="s">
        <v>73</v>
      </c>
      <c r="B250" t="s">
        <v>73</v>
      </c>
      <c r="C250" t="s">
        <v>24</v>
      </c>
      <c r="D250" t="s">
        <v>13</v>
      </c>
      <c r="E250" t="s">
        <v>25</v>
      </c>
      <c r="F250" t="s">
        <v>26</v>
      </c>
      <c r="G250" s="3">
        <v>45216.548715277779</v>
      </c>
      <c r="H250" s="1">
        <v>124500</v>
      </c>
      <c r="I250" t="s">
        <v>602</v>
      </c>
      <c r="J250" t="s">
        <v>731</v>
      </c>
    </row>
    <row r="251" spans="1:10">
      <c r="A251" t="s">
        <v>73</v>
      </c>
      <c r="B251" t="s">
        <v>732</v>
      </c>
      <c r="C251" t="s">
        <v>733</v>
      </c>
      <c r="D251" t="s">
        <v>13</v>
      </c>
      <c r="E251" t="s">
        <v>14</v>
      </c>
      <c r="F251" t="s">
        <v>509</v>
      </c>
      <c r="G251" s="3">
        <v>45131.56108796296</v>
      </c>
      <c r="H251" s="1">
        <v>89100</v>
      </c>
      <c r="I251" t="s">
        <v>734</v>
      </c>
      <c r="J251" t="s">
        <v>735</v>
      </c>
    </row>
    <row r="252" spans="1:10">
      <c r="A252" t="s">
        <v>33</v>
      </c>
      <c r="B252" t="s">
        <v>736</v>
      </c>
      <c r="C252" t="s">
        <v>737</v>
      </c>
      <c r="D252" t="s">
        <v>13</v>
      </c>
      <c r="E252" t="s">
        <v>14</v>
      </c>
      <c r="F252" t="s">
        <v>26</v>
      </c>
      <c r="G252" s="3">
        <v>45120.541689814818</v>
      </c>
      <c r="H252" s="1">
        <v>125000</v>
      </c>
      <c r="I252" t="s">
        <v>738</v>
      </c>
      <c r="J252" t="s">
        <v>739</v>
      </c>
    </row>
    <row r="253" spans="1:10">
      <c r="A253" t="s">
        <v>106</v>
      </c>
      <c r="B253" t="s">
        <v>740</v>
      </c>
      <c r="C253" t="s">
        <v>741</v>
      </c>
      <c r="D253" t="s">
        <v>13</v>
      </c>
      <c r="E253" t="s">
        <v>14</v>
      </c>
      <c r="F253" t="s">
        <v>171</v>
      </c>
      <c r="G253" s="3">
        <v>44970.561550925922</v>
      </c>
      <c r="H253" s="1">
        <v>79200</v>
      </c>
      <c r="I253" t="s">
        <v>742</v>
      </c>
      <c r="J253" t="s">
        <v>743</v>
      </c>
    </row>
    <row r="254" spans="1:10">
      <c r="A254" t="s">
        <v>18</v>
      </c>
      <c r="B254" t="s">
        <v>184</v>
      </c>
      <c r="C254" t="s">
        <v>56</v>
      </c>
      <c r="D254" t="s">
        <v>13</v>
      </c>
      <c r="E254" t="s">
        <v>14</v>
      </c>
      <c r="F254" t="s">
        <v>26</v>
      </c>
      <c r="G254" s="3">
        <v>44947.598182870373</v>
      </c>
      <c r="H254" s="1">
        <v>164500</v>
      </c>
      <c r="I254" t="s">
        <v>744</v>
      </c>
      <c r="J254" t="s">
        <v>745</v>
      </c>
    </row>
    <row r="255" spans="1:10">
      <c r="A255" t="s">
        <v>33</v>
      </c>
      <c r="B255" t="s">
        <v>746</v>
      </c>
      <c r="C255" t="s">
        <v>747</v>
      </c>
      <c r="D255" t="s">
        <v>13</v>
      </c>
      <c r="E255" t="s">
        <v>14</v>
      </c>
      <c r="F255" t="s">
        <v>26</v>
      </c>
      <c r="G255" s="3">
        <v>45190.541979166665</v>
      </c>
      <c r="H255" s="1">
        <v>90000</v>
      </c>
      <c r="I255" t="s">
        <v>186</v>
      </c>
      <c r="J255" t="s">
        <v>748</v>
      </c>
    </row>
    <row r="256" spans="1:10">
      <c r="A256" t="s">
        <v>18</v>
      </c>
      <c r="B256" t="s">
        <v>749</v>
      </c>
      <c r="C256" t="s">
        <v>750</v>
      </c>
      <c r="D256" t="s">
        <v>13</v>
      </c>
      <c r="E256" t="s">
        <v>14</v>
      </c>
      <c r="F256" t="s">
        <v>26</v>
      </c>
      <c r="G256" s="3">
        <v>45087.544687499998</v>
      </c>
      <c r="H256" s="1">
        <v>143000</v>
      </c>
      <c r="I256" t="s">
        <v>217</v>
      </c>
      <c r="J256" t="s">
        <v>751</v>
      </c>
    </row>
    <row r="257" spans="1:10">
      <c r="A257" t="s">
        <v>33</v>
      </c>
      <c r="B257" t="s">
        <v>752</v>
      </c>
      <c r="C257" t="s">
        <v>753</v>
      </c>
      <c r="D257" t="s">
        <v>13</v>
      </c>
      <c r="E257" t="s">
        <v>14</v>
      </c>
      <c r="F257" t="s">
        <v>26</v>
      </c>
      <c r="G257" s="3">
        <v>45078.559282407405</v>
      </c>
      <c r="H257" s="1">
        <v>115000</v>
      </c>
      <c r="I257" t="s">
        <v>754</v>
      </c>
      <c r="J257" t="s">
        <v>755</v>
      </c>
    </row>
    <row r="258" spans="1:10">
      <c r="A258" t="s">
        <v>33</v>
      </c>
      <c r="B258" t="s">
        <v>756</v>
      </c>
      <c r="C258" t="s">
        <v>119</v>
      </c>
      <c r="D258" t="s">
        <v>13</v>
      </c>
      <c r="E258" t="s">
        <v>14</v>
      </c>
      <c r="F258" t="s">
        <v>26</v>
      </c>
      <c r="G258" s="3">
        <v>45100.553472222222</v>
      </c>
      <c r="H258" s="1">
        <v>150000</v>
      </c>
      <c r="I258" t="s">
        <v>430</v>
      </c>
      <c r="J258" t="s">
        <v>431</v>
      </c>
    </row>
    <row r="259" spans="1:10">
      <c r="A259" t="s">
        <v>18</v>
      </c>
      <c r="B259" t="s">
        <v>18</v>
      </c>
      <c r="C259" t="s">
        <v>589</v>
      </c>
      <c r="D259" t="s">
        <v>13</v>
      </c>
      <c r="E259" t="s">
        <v>14</v>
      </c>
      <c r="F259" t="s">
        <v>26</v>
      </c>
      <c r="G259" s="3">
        <v>45090.545717592591</v>
      </c>
      <c r="H259" s="1">
        <v>125000</v>
      </c>
      <c r="I259" t="s">
        <v>757</v>
      </c>
      <c r="J259" t="s">
        <v>758</v>
      </c>
    </row>
    <row r="260" spans="1:10">
      <c r="A260" t="s">
        <v>10</v>
      </c>
      <c r="B260" t="s">
        <v>357</v>
      </c>
      <c r="C260" t="s">
        <v>24</v>
      </c>
      <c r="D260" t="s">
        <v>13</v>
      </c>
      <c r="E260" t="s">
        <v>25</v>
      </c>
      <c r="F260" t="s">
        <v>26</v>
      </c>
      <c r="G260" s="3">
        <v>45051.556354166663</v>
      </c>
      <c r="H260" s="1">
        <v>175000</v>
      </c>
      <c r="I260" t="s">
        <v>128</v>
      </c>
      <c r="J260" t="s">
        <v>759</v>
      </c>
    </row>
    <row r="261" spans="1:10">
      <c r="A261" t="s">
        <v>73</v>
      </c>
      <c r="B261" t="s">
        <v>73</v>
      </c>
      <c r="C261" t="s">
        <v>237</v>
      </c>
      <c r="D261" t="s">
        <v>13</v>
      </c>
      <c r="E261" t="s">
        <v>14</v>
      </c>
      <c r="F261" t="s">
        <v>26</v>
      </c>
      <c r="G261" s="3">
        <v>45211.561608796299</v>
      </c>
      <c r="H261" s="1">
        <v>160000</v>
      </c>
      <c r="I261" t="s">
        <v>335</v>
      </c>
      <c r="J261" t="s">
        <v>473</v>
      </c>
    </row>
    <row r="262" spans="1:10">
      <c r="A262" t="s">
        <v>10</v>
      </c>
      <c r="B262" t="s">
        <v>760</v>
      </c>
      <c r="C262" t="s">
        <v>201</v>
      </c>
      <c r="D262" t="s">
        <v>13</v>
      </c>
      <c r="E262" t="s">
        <v>14</v>
      </c>
      <c r="F262" t="s">
        <v>26</v>
      </c>
      <c r="G262" s="3">
        <v>45117.578634259262</v>
      </c>
      <c r="H262" s="1">
        <v>240000</v>
      </c>
      <c r="I262" t="s">
        <v>761</v>
      </c>
      <c r="J262" t="s">
        <v>762</v>
      </c>
    </row>
    <row r="263" spans="1:10">
      <c r="A263" t="s">
        <v>10</v>
      </c>
      <c r="B263" t="s">
        <v>763</v>
      </c>
      <c r="C263" t="s">
        <v>764</v>
      </c>
      <c r="D263" t="s">
        <v>13</v>
      </c>
      <c r="E263" t="s">
        <v>14</v>
      </c>
      <c r="F263" t="s">
        <v>26</v>
      </c>
      <c r="G263" s="3">
        <v>45187.542245370372</v>
      </c>
      <c r="H263" s="1">
        <v>125000</v>
      </c>
      <c r="I263" t="s">
        <v>765</v>
      </c>
      <c r="J263" t="s">
        <v>766</v>
      </c>
    </row>
    <row r="264" spans="1:10">
      <c r="A264" t="s">
        <v>18</v>
      </c>
      <c r="B264" t="s">
        <v>328</v>
      </c>
      <c r="C264" t="s">
        <v>767</v>
      </c>
      <c r="D264" t="s">
        <v>13</v>
      </c>
      <c r="E264" t="s">
        <v>14</v>
      </c>
      <c r="F264" t="s">
        <v>26</v>
      </c>
      <c r="G264" s="3">
        <v>45020.548101851855</v>
      </c>
      <c r="H264" s="1">
        <v>147500</v>
      </c>
      <c r="I264" t="s">
        <v>768</v>
      </c>
      <c r="J264" t="s">
        <v>769</v>
      </c>
    </row>
    <row r="265" spans="1:10">
      <c r="A265" t="s">
        <v>18</v>
      </c>
      <c r="B265" t="s">
        <v>770</v>
      </c>
      <c r="C265" t="s">
        <v>771</v>
      </c>
      <c r="D265" t="s">
        <v>13</v>
      </c>
      <c r="E265" t="s">
        <v>14</v>
      </c>
      <c r="F265" t="s">
        <v>26</v>
      </c>
      <c r="G265" s="3">
        <v>44998.57708333333</v>
      </c>
      <c r="H265" s="1">
        <v>140000</v>
      </c>
      <c r="I265" t="s">
        <v>772</v>
      </c>
      <c r="J265" t="s">
        <v>773</v>
      </c>
    </row>
    <row r="266" spans="1:10">
      <c r="A266" t="s">
        <v>33</v>
      </c>
      <c r="B266" t="s">
        <v>774</v>
      </c>
      <c r="C266" t="s">
        <v>775</v>
      </c>
      <c r="D266" t="s">
        <v>13</v>
      </c>
      <c r="E266" t="s">
        <v>14</v>
      </c>
      <c r="F266" t="s">
        <v>775</v>
      </c>
      <c r="G266" s="3">
        <v>45001.591585648152</v>
      </c>
      <c r="H266" s="1">
        <v>53014</v>
      </c>
      <c r="I266" t="s">
        <v>776</v>
      </c>
      <c r="J266" t="s">
        <v>777</v>
      </c>
    </row>
    <row r="267" spans="1:10">
      <c r="A267" t="s">
        <v>18</v>
      </c>
      <c r="B267" t="s">
        <v>778</v>
      </c>
      <c r="C267" t="s">
        <v>779</v>
      </c>
      <c r="D267" t="s">
        <v>13</v>
      </c>
      <c r="E267" t="s">
        <v>14</v>
      </c>
      <c r="F267" t="s">
        <v>26</v>
      </c>
      <c r="G267" s="3">
        <v>45006.56144675926</v>
      </c>
      <c r="H267" s="1">
        <v>100000</v>
      </c>
      <c r="I267" t="s">
        <v>780</v>
      </c>
      <c r="J267" t="s">
        <v>781</v>
      </c>
    </row>
    <row r="268" spans="1:10">
      <c r="A268" t="s">
        <v>73</v>
      </c>
      <c r="B268" t="s">
        <v>782</v>
      </c>
      <c r="C268" t="s">
        <v>24</v>
      </c>
      <c r="D268" t="s">
        <v>13</v>
      </c>
      <c r="E268" t="s">
        <v>25</v>
      </c>
      <c r="F268" t="s">
        <v>26</v>
      </c>
      <c r="G268" s="3">
        <v>45250.569907407407</v>
      </c>
      <c r="H268" s="1">
        <v>162500</v>
      </c>
      <c r="I268" t="s">
        <v>783</v>
      </c>
      <c r="J268" t="s">
        <v>784</v>
      </c>
    </row>
    <row r="269" spans="1:10">
      <c r="A269" t="s">
        <v>18</v>
      </c>
      <c r="B269" t="s">
        <v>785</v>
      </c>
      <c r="C269" t="s">
        <v>786</v>
      </c>
      <c r="D269" t="s">
        <v>13</v>
      </c>
      <c r="E269" t="s">
        <v>14</v>
      </c>
      <c r="F269" t="s">
        <v>198</v>
      </c>
      <c r="G269" s="3">
        <v>45041.551828703705</v>
      </c>
      <c r="H269" s="1">
        <v>199675</v>
      </c>
      <c r="I269" t="s">
        <v>172</v>
      </c>
      <c r="J269" t="s">
        <v>199</v>
      </c>
    </row>
    <row r="270" spans="1:10">
      <c r="A270" t="s">
        <v>33</v>
      </c>
      <c r="B270" t="s">
        <v>787</v>
      </c>
      <c r="C270" t="s">
        <v>788</v>
      </c>
      <c r="D270" t="s">
        <v>13</v>
      </c>
      <c r="E270" t="s">
        <v>14</v>
      </c>
      <c r="F270" t="s">
        <v>26</v>
      </c>
      <c r="G270" s="3">
        <v>44970.544166666667</v>
      </c>
      <c r="H270" s="1">
        <v>135000</v>
      </c>
      <c r="I270" t="s">
        <v>789</v>
      </c>
      <c r="J270" t="s">
        <v>790</v>
      </c>
    </row>
    <row r="271" spans="1:10">
      <c r="A271" t="s">
        <v>10</v>
      </c>
      <c r="B271" t="s">
        <v>791</v>
      </c>
      <c r="C271" t="s">
        <v>792</v>
      </c>
      <c r="D271" t="s">
        <v>13</v>
      </c>
      <c r="E271" t="s">
        <v>14</v>
      </c>
      <c r="F271" t="s">
        <v>26</v>
      </c>
      <c r="G271" s="3">
        <v>45131.544699074075</v>
      </c>
      <c r="H271" s="1">
        <v>115000</v>
      </c>
      <c r="I271" t="s">
        <v>793</v>
      </c>
    </row>
    <row r="272" spans="1:10">
      <c r="A272" t="s">
        <v>18</v>
      </c>
      <c r="B272" t="s">
        <v>794</v>
      </c>
      <c r="C272" t="s">
        <v>795</v>
      </c>
      <c r="D272" t="s">
        <v>13</v>
      </c>
      <c r="E272" t="s">
        <v>14</v>
      </c>
      <c r="F272" t="s">
        <v>20</v>
      </c>
      <c r="G272" s="3">
        <v>45052.592569444445</v>
      </c>
      <c r="H272" s="1">
        <v>136000</v>
      </c>
      <c r="I272" t="s">
        <v>796</v>
      </c>
      <c r="J272" t="s">
        <v>797</v>
      </c>
    </row>
    <row r="273" spans="1:10">
      <c r="A273" t="s">
        <v>18</v>
      </c>
      <c r="B273" t="s">
        <v>18</v>
      </c>
      <c r="C273" t="s">
        <v>798</v>
      </c>
      <c r="D273" t="s">
        <v>13</v>
      </c>
      <c r="E273" t="s">
        <v>14</v>
      </c>
      <c r="F273" t="s">
        <v>26</v>
      </c>
      <c r="G273" s="3">
        <v>45170.561168981483</v>
      </c>
      <c r="H273" s="1">
        <v>89000</v>
      </c>
      <c r="I273" t="s">
        <v>799</v>
      </c>
      <c r="J273" t="s">
        <v>800</v>
      </c>
    </row>
    <row r="274" spans="1:10">
      <c r="A274" t="s">
        <v>10</v>
      </c>
      <c r="B274" t="s">
        <v>10</v>
      </c>
      <c r="C274" t="s">
        <v>24</v>
      </c>
      <c r="D274" t="s">
        <v>13</v>
      </c>
      <c r="E274" t="s">
        <v>25</v>
      </c>
      <c r="F274" t="s">
        <v>26</v>
      </c>
      <c r="G274" s="3">
        <v>45014.54519675926</v>
      </c>
      <c r="H274" s="1">
        <v>30750</v>
      </c>
      <c r="I274" t="s">
        <v>801</v>
      </c>
      <c r="J274" t="s">
        <v>316</v>
      </c>
    </row>
    <row r="275" spans="1:10">
      <c r="A275" t="s">
        <v>18</v>
      </c>
      <c r="B275" t="s">
        <v>18</v>
      </c>
      <c r="C275" t="s">
        <v>24</v>
      </c>
      <c r="D275" t="s">
        <v>13</v>
      </c>
      <c r="E275" t="s">
        <v>25</v>
      </c>
      <c r="F275" t="s">
        <v>26</v>
      </c>
      <c r="G275" s="3">
        <v>44999.574687499997</v>
      </c>
      <c r="H275" s="1">
        <v>130000</v>
      </c>
      <c r="I275" t="s">
        <v>802</v>
      </c>
      <c r="J275" t="s">
        <v>803</v>
      </c>
    </row>
    <row r="276" spans="1:10">
      <c r="A276" t="s">
        <v>33</v>
      </c>
      <c r="B276" t="s">
        <v>804</v>
      </c>
      <c r="C276" t="s">
        <v>805</v>
      </c>
      <c r="D276" t="s">
        <v>13</v>
      </c>
      <c r="E276" t="s">
        <v>14</v>
      </c>
      <c r="F276" t="s">
        <v>806</v>
      </c>
      <c r="G276" s="3">
        <v>44964.555127314816</v>
      </c>
      <c r="H276" s="1">
        <v>51014</v>
      </c>
      <c r="I276" t="s">
        <v>807</v>
      </c>
      <c r="J276" t="s">
        <v>808</v>
      </c>
    </row>
    <row r="277" spans="1:10">
      <c r="A277" t="s">
        <v>18</v>
      </c>
      <c r="B277" t="s">
        <v>809</v>
      </c>
      <c r="C277" t="s">
        <v>810</v>
      </c>
      <c r="D277" t="s">
        <v>13</v>
      </c>
      <c r="E277" t="s">
        <v>14</v>
      </c>
      <c r="F277" t="s">
        <v>171</v>
      </c>
      <c r="G277" s="3">
        <v>45135.54923611111</v>
      </c>
      <c r="H277" s="1">
        <v>147500</v>
      </c>
      <c r="I277" t="s">
        <v>811</v>
      </c>
      <c r="J277" t="s">
        <v>812</v>
      </c>
    </row>
    <row r="278" spans="1:10">
      <c r="A278" t="s">
        <v>18</v>
      </c>
      <c r="B278" t="s">
        <v>813</v>
      </c>
      <c r="C278" t="s">
        <v>276</v>
      </c>
      <c r="D278" t="s">
        <v>13</v>
      </c>
      <c r="E278" t="s">
        <v>14</v>
      </c>
      <c r="F278" t="s">
        <v>26</v>
      </c>
      <c r="G278" s="3">
        <v>45072.549884259257</v>
      </c>
      <c r="H278" s="1">
        <v>175000</v>
      </c>
      <c r="I278" t="s">
        <v>814</v>
      </c>
      <c r="J278" t="s">
        <v>815</v>
      </c>
    </row>
    <row r="279" spans="1:10">
      <c r="A279" t="s">
        <v>212</v>
      </c>
      <c r="B279" t="s">
        <v>212</v>
      </c>
      <c r="C279" t="s">
        <v>24</v>
      </c>
      <c r="D279" t="s">
        <v>13</v>
      </c>
      <c r="E279" t="s">
        <v>25</v>
      </c>
      <c r="F279" t="s">
        <v>26</v>
      </c>
      <c r="G279" s="3">
        <v>45071.54414351852</v>
      </c>
      <c r="H279" s="1">
        <v>150000</v>
      </c>
      <c r="I279" t="s">
        <v>816</v>
      </c>
      <c r="J279" t="s">
        <v>817</v>
      </c>
    </row>
    <row r="280" spans="1:10">
      <c r="A280" t="s">
        <v>10</v>
      </c>
      <c r="B280" t="s">
        <v>818</v>
      </c>
      <c r="C280" t="s">
        <v>108</v>
      </c>
      <c r="D280" t="s">
        <v>13</v>
      </c>
      <c r="E280" t="s">
        <v>14</v>
      </c>
      <c r="F280" t="s">
        <v>26</v>
      </c>
      <c r="G280" s="3">
        <v>45116.542187500003</v>
      </c>
      <c r="H280" s="1">
        <v>178500</v>
      </c>
      <c r="I280" t="s">
        <v>31</v>
      </c>
      <c r="J280" t="s">
        <v>819</v>
      </c>
    </row>
    <row r="281" spans="1:10">
      <c r="A281" t="s">
        <v>10</v>
      </c>
      <c r="B281" t="s">
        <v>820</v>
      </c>
      <c r="C281" t="s">
        <v>24</v>
      </c>
      <c r="D281" t="s">
        <v>13</v>
      </c>
      <c r="E281" t="s">
        <v>25</v>
      </c>
      <c r="F281" t="s">
        <v>26</v>
      </c>
      <c r="G281" s="3">
        <v>45041.544629629629</v>
      </c>
      <c r="H281" s="1">
        <v>127500</v>
      </c>
      <c r="I281" t="s">
        <v>821</v>
      </c>
      <c r="J281" t="s">
        <v>822</v>
      </c>
    </row>
    <row r="282" spans="1:10">
      <c r="A282" t="s">
        <v>135</v>
      </c>
      <c r="B282" t="s">
        <v>823</v>
      </c>
      <c r="C282" t="s">
        <v>30</v>
      </c>
      <c r="D282" t="s">
        <v>13</v>
      </c>
      <c r="E282" t="s">
        <v>14</v>
      </c>
      <c r="F282" t="s">
        <v>26</v>
      </c>
      <c r="G282" s="3">
        <v>45094.542071759257</v>
      </c>
      <c r="H282" s="1">
        <v>200066.5</v>
      </c>
      <c r="I282" t="s">
        <v>31</v>
      </c>
      <c r="J282" t="s">
        <v>824</v>
      </c>
    </row>
    <row r="283" spans="1:10">
      <c r="A283" t="s">
        <v>33</v>
      </c>
      <c r="B283" t="s">
        <v>825</v>
      </c>
      <c r="C283" t="s">
        <v>826</v>
      </c>
      <c r="D283" t="s">
        <v>13</v>
      </c>
      <c r="E283" t="s">
        <v>14</v>
      </c>
      <c r="F283" t="s">
        <v>827</v>
      </c>
      <c r="G283" s="3">
        <v>45114.560671296298</v>
      </c>
      <c r="H283" s="1">
        <v>57500</v>
      </c>
      <c r="I283" t="s">
        <v>828</v>
      </c>
      <c r="J283" t="s">
        <v>829</v>
      </c>
    </row>
    <row r="284" spans="1:10">
      <c r="A284" t="s">
        <v>18</v>
      </c>
      <c r="B284" t="s">
        <v>18</v>
      </c>
      <c r="C284" t="s">
        <v>177</v>
      </c>
      <c r="D284" t="s">
        <v>13</v>
      </c>
      <c r="E284" t="s">
        <v>14</v>
      </c>
      <c r="F284" t="s">
        <v>26</v>
      </c>
      <c r="G284" s="3">
        <v>45089.559861111113</v>
      </c>
      <c r="H284" s="1">
        <v>137000</v>
      </c>
      <c r="I284" t="s">
        <v>830</v>
      </c>
      <c r="J284" t="s">
        <v>831</v>
      </c>
    </row>
    <row r="285" spans="1:10">
      <c r="A285" t="s">
        <v>73</v>
      </c>
      <c r="B285" t="s">
        <v>832</v>
      </c>
      <c r="C285" t="s">
        <v>201</v>
      </c>
      <c r="D285" t="s">
        <v>13</v>
      </c>
      <c r="E285" t="s">
        <v>14</v>
      </c>
      <c r="F285" t="s">
        <v>26</v>
      </c>
      <c r="G285" s="3">
        <v>45236.583229166667</v>
      </c>
      <c r="H285" s="1">
        <v>160000</v>
      </c>
      <c r="I285" t="s">
        <v>833</v>
      </c>
      <c r="J285" t="s">
        <v>834</v>
      </c>
    </row>
    <row r="286" spans="1:10">
      <c r="A286" t="s">
        <v>73</v>
      </c>
      <c r="B286" t="s">
        <v>835</v>
      </c>
      <c r="C286" t="s">
        <v>40</v>
      </c>
      <c r="D286" t="s">
        <v>13</v>
      </c>
      <c r="E286" t="s">
        <v>14</v>
      </c>
      <c r="F286" t="s">
        <v>20</v>
      </c>
      <c r="G286" s="3">
        <v>45291.569861111115</v>
      </c>
      <c r="H286" s="1">
        <v>165186</v>
      </c>
      <c r="I286" t="s">
        <v>31</v>
      </c>
      <c r="J286" t="s">
        <v>836</v>
      </c>
    </row>
    <row r="287" spans="1:10">
      <c r="A287" t="s">
        <v>18</v>
      </c>
      <c r="B287" t="s">
        <v>18</v>
      </c>
      <c r="C287" t="s">
        <v>837</v>
      </c>
      <c r="D287" t="s">
        <v>13</v>
      </c>
      <c r="E287" t="s">
        <v>14</v>
      </c>
      <c r="F287" t="s">
        <v>221</v>
      </c>
      <c r="G287" s="3">
        <v>45110.558564814812</v>
      </c>
      <c r="H287" s="1">
        <v>134241</v>
      </c>
      <c r="I287" t="s">
        <v>838</v>
      </c>
      <c r="J287" t="s">
        <v>839</v>
      </c>
    </row>
    <row r="288" spans="1:10">
      <c r="A288" t="s">
        <v>33</v>
      </c>
      <c r="B288" t="s">
        <v>840</v>
      </c>
      <c r="C288" t="s">
        <v>841</v>
      </c>
      <c r="D288" t="s">
        <v>13</v>
      </c>
      <c r="E288" t="s">
        <v>14</v>
      </c>
      <c r="F288" t="s">
        <v>26</v>
      </c>
      <c r="G288" s="3">
        <v>45057.541608796295</v>
      </c>
      <c r="H288" s="1">
        <v>115000</v>
      </c>
      <c r="I288" t="s">
        <v>842</v>
      </c>
      <c r="J288" t="s">
        <v>843</v>
      </c>
    </row>
    <row r="289" spans="1:10">
      <c r="A289" t="s">
        <v>18</v>
      </c>
      <c r="B289" t="s">
        <v>844</v>
      </c>
      <c r="C289" t="s">
        <v>845</v>
      </c>
      <c r="D289" t="s">
        <v>13</v>
      </c>
      <c r="E289" t="s">
        <v>14</v>
      </c>
      <c r="F289" t="s">
        <v>26</v>
      </c>
      <c r="G289" s="3">
        <v>45099.56</v>
      </c>
      <c r="H289" s="1">
        <v>170000</v>
      </c>
      <c r="I289" t="s">
        <v>846</v>
      </c>
      <c r="J289" t="s">
        <v>847</v>
      </c>
    </row>
    <row r="290" spans="1:10">
      <c r="A290" t="s">
        <v>212</v>
      </c>
      <c r="B290" t="s">
        <v>212</v>
      </c>
      <c r="C290" t="s">
        <v>136</v>
      </c>
      <c r="D290" t="s">
        <v>13</v>
      </c>
      <c r="E290" t="s">
        <v>14</v>
      </c>
      <c r="F290" t="s">
        <v>26</v>
      </c>
      <c r="G290" s="3">
        <v>45030.543842592589</v>
      </c>
      <c r="H290" s="1">
        <v>177500</v>
      </c>
      <c r="I290" t="s">
        <v>848</v>
      </c>
      <c r="J290" t="s">
        <v>301</v>
      </c>
    </row>
    <row r="291" spans="1:10">
      <c r="A291" t="s">
        <v>10</v>
      </c>
      <c r="B291" t="s">
        <v>849</v>
      </c>
      <c r="C291" t="s">
        <v>224</v>
      </c>
      <c r="D291" t="s">
        <v>13</v>
      </c>
      <c r="E291" t="s">
        <v>14</v>
      </c>
      <c r="F291" t="s">
        <v>26</v>
      </c>
      <c r="G291" s="3">
        <v>45063.543368055558</v>
      </c>
      <c r="H291" s="1">
        <v>79050</v>
      </c>
      <c r="I291" t="s">
        <v>225</v>
      </c>
    </row>
    <row r="292" spans="1:10">
      <c r="A292" t="s">
        <v>73</v>
      </c>
      <c r="B292" t="s">
        <v>73</v>
      </c>
      <c r="C292" t="s">
        <v>24</v>
      </c>
      <c r="D292" t="s">
        <v>13</v>
      </c>
      <c r="E292" t="s">
        <v>25</v>
      </c>
      <c r="F292" t="s">
        <v>26</v>
      </c>
      <c r="G292" s="3">
        <v>45089.561979166669</v>
      </c>
      <c r="H292" s="1">
        <v>155000</v>
      </c>
      <c r="I292" t="s">
        <v>850</v>
      </c>
      <c r="J292" t="s">
        <v>851</v>
      </c>
    </row>
    <row r="293" spans="1:10">
      <c r="A293" t="s">
        <v>18</v>
      </c>
      <c r="B293" t="s">
        <v>852</v>
      </c>
      <c r="C293" t="s">
        <v>853</v>
      </c>
      <c r="D293" t="s">
        <v>13</v>
      </c>
      <c r="E293" t="s">
        <v>14</v>
      </c>
      <c r="F293" t="s">
        <v>26</v>
      </c>
      <c r="G293" s="3">
        <v>44974.550011574072</v>
      </c>
      <c r="H293" s="1">
        <v>180000</v>
      </c>
      <c r="I293" t="s">
        <v>130</v>
      </c>
      <c r="J293" t="s">
        <v>854</v>
      </c>
    </row>
    <row r="294" spans="1:10">
      <c r="A294" t="s">
        <v>10</v>
      </c>
      <c r="B294" t="s">
        <v>855</v>
      </c>
      <c r="C294" t="s">
        <v>792</v>
      </c>
      <c r="D294" t="s">
        <v>13</v>
      </c>
      <c r="E294" t="s">
        <v>14</v>
      </c>
      <c r="F294" t="s">
        <v>20</v>
      </c>
      <c r="G294" s="3">
        <v>45113.569907407407</v>
      </c>
      <c r="H294" s="1">
        <v>65000</v>
      </c>
      <c r="I294" t="s">
        <v>451</v>
      </c>
      <c r="J294" t="s">
        <v>856</v>
      </c>
    </row>
    <row r="295" spans="1:10">
      <c r="A295" t="s">
        <v>10</v>
      </c>
      <c r="B295" t="s">
        <v>10</v>
      </c>
      <c r="C295" t="s">
        <v>99</v>
      </c>
      <c r="D295" t="s">
        <v>13</v>
      </c>
      <c r="E295" t="s">
        <v>14</v>
      </c>
      <c r="F295" t="s">
        <v>26</v>
      </c>
      <c r="G295" s="3">
        <v>45126.543773148151</v>
      </c>
      <c r="H295" s="1">
        <v>105000</v>
      </c>
      <c r="I295" t="s">
        <v>857</v>
      </c>
      <c r="J295" t="s">
        <v>858</v>
      </c>
    </row>
    <row r="296" spans="1:10">
      <c r="A296" t="s">
        <v>73</v>
      </c>
      <c r="B296" t="s">
        <v>73</v>
      </c>
      <c r="C296" t="s">
        <v>859</v>
      </c>
      <c r="D296" t="s">
        <v>13</v>
      </c>
      <c r="E296" t="s">
        <v>14</v>
      </c>
      <c r="F296" t="s">
        <v>155</v>
      </c>
      <c r="G296" s="3">
        <v>45168.569641203707</v>
      </c>
      <c r="H296" s="1">
        <v>147500</v>
      </c>
      <c r="I296" t="s">
        <v>860</v>
      </c>
      <c r="J296" t="s">
        <v>861</v>
      </c>
    </row>
    <row r="297" spans="1:10">
      <c r="A297" t="s">
        <v>73</v>
      </c>
      <c r="B297" t="s">
        <v>862</v>
      </c>
      <c r="C297" t="s">
        <v>806</v>
      </c>
      <c r="D297" t="s">
        <v>13</v>
      </c>
      <c r="E297" t="s">
        <v>14</v>
      </c>
      <c r="F297" t="s">
        <v>806</v>
      </c>
      <c r="G297" s="3">
        <v>44967.598749999997</v>
      </c>
      <c r="H297" s="1">
        <v>79200</v>
      </c>
      <c r="I297" t="s">
        <v>234</v>
      </c>
      <c r="J297" t="s">
        <v>863</v>
      </c>
    </row>
    <row r="298" spans="1:10">
      <c r="A298" t="s">
        <v>212</v>
      </c>
      <c r="B298" t="s">
        <v>864</v>
      </c>
      <c r="C298" t="s">
        <v>26</v>
      </c>
      <c r="D298" t="s">
        <v>13</v>
      </c>
      <c r="E298" t="s">
        <v>14</v>
      </c>
      <c r="F298" t="s">
        <v>26</v>
      </c>
      <c r="G298" s="3">
        <v>44980.557245370372</v>
      </c>
      <c r="H298" s="1">
        <v>163000</v>
      </c>
      <c r="I298" t="s">
        <v>865</v>
      </c>
      <c r="J298" t="s">
        <v>866</v>
      </c>
    </row>
    <row r="299" spans="1:10">
      <c r="A299" t="s">
        <v>18</v>
      </c>
      <c r="B299" t="s">
        <v>18</v>
      </c>
      <c r="C299" t="s">
        <v>136</v>
      </c>
      <c r="D299" t="s">
        <v>13</v>
      </c>
      <c r="E299" t="s">
        <v>14</v>
      </c>
      <c r="F299" t="s">
        <v>20</v>
      </c>
      <c r="G299" s="3">
        <v>44973.584710648145</v>
      </c>
      <c r="H299" s="1">
        <v>155000</v>
      </c>
      <c r="I299" t="s">
        <v>130</v>
      </c>
      <c r="J299" t="s">
        <v>867</v>
      </c>
    </row>
    <row r="300" spans="1:10">
      <c r="A300" t="s">
        <v>18</v>
      </c>
      <c r="B300" t="s">
        <v>868</v>
      </c>
      <c r="C300" t="s">
        <v>869</v>
      </c>
      <c r="D300" t="s">
        <v>13</v>
      </c>
      <c r="E300" t="s">
        <v>14</v>
      </c>
      <c r="F300" t="s">
        <v>26</v>
      </c>
      <c r="G300" s="3">
        <v>45100.560486111113</v>
      </c>
      <c r="H300" s="1">
        <v>200000</v>
      </c>
      <c r="I300" t="s">
        <v>870</v>
      </c>
      <c r="J300" t="s">
        <v>871</v>
      </c>
    </row>
    <row r="301" spans="1:10">
      <c r="A301" t="s">
        <v>212</v>
      </c>
      <c r="B301" t="s">
        <v>872</v>
      </c>
      <c r="C301" t="s">
        <v>24</v>
      </c>
      <c r="D301" t="s">
        <v>13</v>
      </c>
      <c r="E301" t="s">
        <v>25</v>
      </c>
      <c r="F301" t="s">
        <v>20</v>
      </c>
      <c r="G301" s="3">
        <v>44946.61341435185</v>
      </c>
      <c r="H301" s="1">
        <v>157500</v>
      </c>
      <c r="I301" t="s">
        <v>233</v>
      </c>
      <c r="J301" t="s">
        <v>873</v>
      </c>
    </row>
    <row r="302" spans="1:10">
      <c r="A302" t="s">
        <v>33</v>
      </c>
      <c r="B302" t="s">
        <v>874</v>
      </c>
      <c r="C302" t="s">
        <v>24</v>
      </c>
      <c r="D302" t="s">
        <v>13</v>
      </c>
      <c r="E302" t="s">
        <v>25</v>
      </c>
      <c r="F302" t="s">
        <v>26</v>
      </c>
      <c r="G302" s="3">
        <v>45071.541990740741</v>
      </c>
      <c r="H302" s="1">
        <v>72500</v>
      </c>
      <c r="I302" t="s">
        <v>128</v>
      </c>
      <c r="J302" t="s">
        <v>875</v>
      </c>
    </row>
    <row r="303" spans="1:10">
      <c r="A303" t="s">
        <v>18</v>
      </c>
      <c r="B303" t="s">
        <v>876</v>
      </c>
      <c r="C303" t="s">
        <v>877</v>
      </c>
      <c r="D303" t="s">
        <v>13</v>
      </c>
      <c r="E303" t="s">
        <v>14</v>
      </c>
      <c r="F303" t="s">
        <v>26</v>
      </c>
      <c r="G303" s="3">
        <v>45034.585185185184</v>
      </c>
      <c r="H303" s="1">
        <v>102079.8984375</v>
      </c>
      <c r="I303" t="s">
        <v>878</v>
      </c>
      <c r="J303" t="s">
        <v>879</v>
      </c>
    </row>
    <row r="304" spans="1:10">
      <c r="A304" t="s">
        <v>212</v>
      </c>
      <c r="B304" t="s">
        <v>880</v>
      </c>
      <c r="C304" t="s">
        <v>26</v>
      </c>
      <c r="D304" t="s">
        <v>13</v>
      </c>
      <c r="E304" t="s">
        <v>14</v>
      </c>
      <c r="F304" t="s">
        <v>26</v>
      </c>
      <c r="G304" s="3">
        <v>45128.544560185182</v>
      </c>
      <c r="H304" s="1">
        <v>157500</v>
      </c>
      <c r="I304" t="s">
        <v>881</v>
      </c>
      <c r="J304" t="s">
        <v>882</v>
      </c>
    </row>
    <row r="305" spans="1:10">
      <c r="A305" t="s">
        <v>18</v>
      </c>
      <c r="B305" t="s">
        <v>883</v>
      </c>
      <c r="C305" t="s">
        <v>884</v>
      </c>
      <c r="D305" t="s">
        <v>13</v>
      </c>
      <c r="E305" t="s">
        <v>14</v>
      </c>
      <c r="F305" t="s">
        <v>20</v>
      </c>
      <c r="G305" s="3">
        <v>45100.598958333336</v>
      </c>
      <c r="H305" s="1">
        <v>225000</v>
      </c>
      <c r="I305" t="s">
        <v>430</v>
      </c>
      <c r="J305" t="s">
        <v>885</v>
      </c>
    </row>
    <row r="306" spans="1:10">
      <c r="A306" t="s">
        <v>10</v>
      </c>
      <c r="B306" t="s">
        <v>886</v>
      </c>
      <c r="C306" t="s">
        <v>24</v>
      </c>
      <c r="D306" t="s">
        <v>13</v>
      </c>
      <c r="E306" t="s">
        <v>25</v>
      </c>
      <c r="F306" t="s">
        <v>20</v>
      </c>
      <c r="G306" s="3">
        <v>45263.572581018518</v>
      </c>
      <c r="H306" s="1">
        <v>163295.5</v>
      </c>
      <c r="I306" t="s">
        <v>887</v>
      </c>
      <c r="J306" t="s">
        <v>888</v>
      </c>
    </row>
    <row r="307" spans="1:10">
      <c r="A307" t="s">
        <v>212</v>
      </c>
      <c r="B307" t="s">
        <v>889</v>
      </c>
      <c r="C307" t="s">
        <v>232</v>
      </c>
      <c r="D307" t="s">
        <v>13</v>
      </c>
      <c r="E307" t="s">
        <v>14</v>
      </c>
      <c r="F307" t="s">
        <v>26</v>
      </c>
      <c r="G307" s="3">
        <v>44945.555462962962</v>
      </c>
      <c r="H307" s="1">
        <v>150000</v>
      </c>
      <c r="I307" t="s">
        <v>890</v>
      </c>
      <c r="J307" t="s">
        <v>891</v>
      </c>
    </row>
    <row r="308" spans="1:10">
      <c r="A308" t="s">
        <v>33</v>
      </c>
      <c r="B308" t="s">
        <v>892</v>
      </c>
      <c r="C308" t="s">
        <v>893</v>
      </c>
      <c r="D308" t="s">
        <v>13</v>
      </c>
      <c r="E308" t="s">
        <v>14</v>
      </c>
      <c r="F308" t="s">
        <v>26</v>
      </c>
      <c r="G308" s="3">
        <v>45099.542013888888</v>
      </c>
      <c r="H308" s="1">
        <v>150000</v>
      </c>
      <c r="I308" t="s">
        <v>894</v>
      </c>
      <c r="J308" t="s">
        <v>895</v>
      </c>
    </row>
    <row r="309" spans="1:10">
      <c r="A309" t="s">
        <v>10</v>
      </c>
      <c r="B309" t="s">
        <v>896</v>
      </c>
      <c r="C309" t="s">
        <v>897</v>
      </c>
      <c r="D309" t="s">
        <v>13</v>
      </c>
      <c r="E309" t="s">
        <v>14</v>
      </c>
      <c r="F309" t="s">
        <v>262</v>
      </c>
      <c r="G309" s="3">
        <v>44971.566122685188</v>
      </c>
      <c r="H309" s="1">
        <v>157500</v>
      </c>
      <c r="I309" t="s">
        <v>898</v>
      </c>
      <c r="J309" t="s">
        <v>899</v>
      </c>
    </row>
    <row r="310" spans="1:10">
      <c r="A310" t="s">
        <v>10</v>
      </c>
      <c r="B310" t="s">
        <v>900</v>
      </c>
      <c r="C310" t="s">
        <v>901</v>
      </c>
      <c r="D310" t="s">
        <v>13</v>
      </c>
      <c r="E310" t="s">
        <v>14</v>
      </c>
      <c r="F310" t="s">
        <v>26</v>
      </c>
      <c r="G310" s="3">
        <v>44973.545636574076</v>
      </c>
      <c r="H310" s="1">
        <v>115564.5</v>
      </c>
      <c r="I310" t="s">
        <v>902</v>
      </c>
      <c r="J310" t="s">
        <v>903</v>
      </c>
    </row>
    <row r="311" spans="1:10">
      <c r="A311" t="s">
        <v>18</v>
      </c>
      <c r="B311" t="s">
        <v>18</v>
      </c>
      <c r="C311" t="s">
        <v>56</v>
      </c>
      <c r="D311" t="s">
        <v>13</v>
      </c>
      <c r="E311" t="s">
        <v>14</v>
      </c>
      <c r="F311" t="s">
        <v>26</v>
      </c>
      <c r="G311" s="3">
        <v>45113.54278935185</v>
      </c>
      <c r="H311" s="1">
        <v>147500</v>
      </c>
      <c r="I311" t="s">
        <v>904</v>
      </c>
      <c r="J311" t="s">
        <v>905</v>
      </c>
    </row>
    <row r="312" spans="1:10">
      <c r="A312" t="s">
        <v>10</v>
      </c>
      <c r="B312" t="s">
        <v>398</v>
      </c>
      <c r="C312" t="s">
        <v>276</v>
      </c>
      <c r="D312" t="s">
        <v>13</v>
      </c>
      <c r="E312" t="s">
        <v>14</v>
      </c>
      <c r="F312" t="s">
        <v>26</v>
      </c>
      <c r="G312" s="3">
        <v>44985.545162037037</v>
      </c>
      <c r="H312" s="1">
        <v>200000</v>
      </c>
      <c r="I312" t="s">
        <v>906</v>
      </c>
      <c r="J312" t="s">
        <v>624</v>
      </c>
    </row>
    <row r="313" spans="1:10">
      <c r="A313" t="s">
        <v>73</v>
      </c>
      <c r="B313" t="s">
        <v>73</v>
      </c>
      <c r="C313" t="s">
        <v>232</v>
      </c>
      <c r="D313" t="s">
        <v>13</v>
      </c>
      <c r="E313" t="s">
        <v>14</v>
      </c>
      <c r="F313" t="s">
        <v>26</v>
      </c>
      <c r="G313" s="3">
        <v>44938.598217592589</v>
      </c>
      <c r="H313" s="1">
        <v>127500</v>
      </c>
      <c r="I313" t="s">
        <v>516</v>
      </c>
      <c r="J313" t="s">
        <v>907</v>
      </c>
    </row>
    <row r="314" spans="1:10">
      <c r="A314" t="s">
        <v>10</v>
      </c>
      <c r="B314" t="s">
        <v>908</v>
      </c>
      <c r="C314" t="s">
        <v>170</v>
      </c>
      <c r="D314" t="s">
        <v>13</v>
      </c>
      <c r="E314" t="s">
        <v>14</v>
      </c>
      <c r="F314" t="s">
        <v>171</v>
      </c>
      <c r="G314" s="3">
        <v>45058.561678240738</v>
      </c>
      <c r="H314" s="1">
        <v>79200</v>
      </c>
      <c r="I314" t="s">
        <v>909</v>
      </c>
      <c r="J314" t="s">
        <v>344</v>
      </c>
    </row>
    <row r="315" spans="1:10">
      <c r="A315" t="s">
        <v>10</v>
      </c>
      <c r="B315" t="s">
        <v>910</v>
      </c>
      <c r="C315" t="s">
        <v>24</v>
      </c>
      <c r="D315" t="s">
        <v>13</v>
      </c>
      <c r="E315" t="s">
        <v>25</v>
      </c>
      <c r="F315" t="s">
        <v>26</v>
      </c>
      <c r="G315" s="3">
        <v>44986.547905092593</v>
      </c>
      <c r="H315" s="1">
        <v>81000</v>
      </c>
      <c r="I315" t="s">
        <v>911</v>
      </c>
      <c r="J315" t="s">
        <v>912</v>
      </c>
    </row>
    <row r="316" spans="1:10">
      <c r="A316" t="s">
        <v>212</v>
      </c>
      <c r="B316" t="s">
        <v>212</v>
      </c>
      <c r="C316" t="s">
        <v>913</v>
      </c>
      <c r="D316" t="s">
        <v>13</v>
      </c>
      <c r="E316" t="s">
        <v>14</v>
      </c>
      <c r="F316" t="s">
        <v>26</v>
      </c>
      <c r="G316" s="3">
        <v>45178.542847222219</v>
      </c>
      <c r="H316" s="1">
        <v>141000</v>
      </c>
      <c r="I316" t="s">
        <v>914</v>
      </c>
      <c r="J316" t="s">
        <v>915</v>
      </c>
    </row>
    <row r="317" spans="1:10">
      <c r="A317" t="s">
        <v>33</v>
      </c>
      <c r="B317" t="s">
        <v>916</v>
      </c>
      <c r="C317" t="s">
        <v>24</v>
      </c>
      <c r="D317" t="s">
        <v>13</v>
      </c>
      <c r="E317" t="s">
        <v>25</v>
      </c>
      <c r="F317" t="s">
        <v>404</v>
      </c>
      <c r="G317" s="3">
        <v>45027.637303240743</v>
      </c>
      <c r="H317" s="1">
        <v>52500</v>
      </c>
      <c r="I317" t="s">
        <v>917</v>
      </c>
      <c r="J317" t="s">
        <v>918</v>
      </c>
    </row>
    <row r="318" spans="1:10">
      <c r="A318" t="s">
        <v>73</v>
      </c>
      <c r="B318" t="s">
        <v>73</v>
      </c>
      <c r="C318" t="s">
        <v>232</v>
      </c>
      <c r="D318" t="s">
        <v>13</v>
      </c>
      <c r="E318" t="s">
        <v>14</v>
      </c>
      <c r="F318" t="s">
        <v>26</v>
      </c>
      <c r="G318" s="3">
        <v>45002.546099537038</v>
      </c>
      <c r="H318" s="1">
        <v>250000</v>
      </c>
      <c r="I318" t="s">
        <v>768</v>
      </c>
      <c r="J318" t="s">
        <v>919</v>
      </c>
    </row>
    <row r="319" spans="1:10">
      <c r="A319" t="s">
        <v>10</v>
      </c>
      <c r="B319" t="s">
        <v>920</v>
      </c>
      <c r="C319" t="s">
        <v>921</v>
      </c>
      <c r="D319" t="s">
        <v>13</v>
      </c>
      <c r="E319" t="s">
        <v>14</v>
      </c>
      <c r="F319" t="s">
        <v>26</v>
      </c>
      <c r="G319" s="3">
        <v>44970.543344907404</v>
      </c>
      <c r="H319" s="1">
        <v>111000</v>
      </c>
      <c r="I319" t="s">
        <v>922</v>
      </c>
      <c r="J319" t="s">
        <v>923</v>
      </c>
    </row>
    <row r="320" spans="1:10">
      <c r="A320" t="s">
        <v>18</v>
      </c>
      <c r="B320" t="s">
        <v>924</v>
      </c>
      <c r="C320" t="s">
        <v>925</v>
      </c>
      <c r="D320" t="s">
        <v>13</v>
      </c>
      <c r="E320" t="s">
        <v>14</v>
      </c>
      <c r="F320" t="s">
        <v>26</v>
      </c>
      <c r="G320" s="3">
        <v>45050.546770833331</v>
      </c>
      <c r="H320" s="1">
        <v>135000</v>
      </c>
      <c r="I320" t="s">
        <v>88</v>
      </c>
      <c r="J320" t="s">
        <v>926</v>
      </c>
    </row>
    <row r="321" spans="1:10">
      <c r="A321" t="s">
        <v>135</v>
      </c>
      <c r="B321" t="s">
        <v>927</v>
      </c>
      <c r="C321" t="s">
        <v>24</v>
      </c>
      <c r="D321" t="s">
        <v>13</v>
      </c>
      <c r="E321" t="s">
        <v>25</v>
      </c>
      <c r="F321" t="s">
        <v>26</v>
      </c>
      <c r="G321" s="3">
        <v>44935.541597222225</v>
      </c>
      <c r="H321" s="1">
        <v>126000</v>
      </c>
      <c r="I321" t="s">
        <v>928</v>
      </c>
      <c r="J321" t="s">
        <v>929</v>
      </c>
    </row>
    <row r="322" spans="1:10">
      <c r="A322" t="s">
        <v>18</v>
      </c>
      <c r="B322" t="s">
        <v>18</v>
      </c>
      <c r="C322" t="s">
        <v>930</v>
      </c>
      <c r="D322" t="s">
        <v>13</v>
      </c>
      <c r="E322" t="s">
        <v>14</v>
      </c>
      <c r="F322" t="s">
        <v>26</v>
      </c>
      <c r="G322" s="3">
        <v>44955.571805555555</v>
      </c>
      <c r="H322" s="1">
        <v>215000</v>
      </c>
      <c r="I322" t="s">
        <v>931</v>
      </c>
      <c r="J322" t="s">
        <v>932</v>
      </c>
    </row>
    <row r="323" spans="1:10">
      <c r="A323" t="s">
        <v>33</v>
      </c>
      <c r="B323" t="s">
        <v>33</v>
      </c>
      <c r="C323" t="s">
        <v>24</v>
      </c>
      <c r="D323" t="s">
        <v>13</v>
      </c>
      <c r="E323" t="s">
        <v>25</v>
      </c>
      <c r="F323" t="s">
        <v>26</v>
      </c>
      <c r="G323" s="3">
        <v>45009.542974537035</v>
      </c>
      <c r="H323" s="1">
        <v>83000</v>
      </c>
      <c r="I323" t="s">
        <v>933</v>
      </c>
      <c r="J323" t="s">
        <v>934</v>
      </c>
    </row>
    <row r="324" spans="1:10">
      <c r="A324" t="s">
        <v>10</v>
      </c>
      <c r="B324" t="s">
        <v>935</v>
      </c>
      <c r="C324" t="s">
        <v>24</v>
      </c>
      <c r="D324" t="s">
        <v>13</v>
      </c>
      <c r="E324" t="s">
        <v>25</v>
      </c>
      <c r="F324" t="s">
        <v>26</v>
      </c>
      <c r="G324" s="3">
        <v>45239.608032407406</v>
      </c>
      <c r="H324" s="1">
        <v>155000</v>
      </c>
      <c r="I324" t="s">
        <v>936</v>
      </c>
      <c r="J324" t="s">
        <v>808</v>
      </c>
    </row>
    <row r="325" spans="1:10">
      <c r="A325" t="s">
        <v>212</v>
      </c>
      <c r="B325" t="s">
        <v>212</v>
      </c>
      <c r="C325" t="s">
        <v>201</v>
      </c>
      <c r="D325" t="s">
        <v>13</v>
      </c>
      <c r="E325" t="s">
        <v>14</v>
      </c>
      <c r="F325" t="s">
        <v>26</v>
      </c>
      <c r="G325" s="3">
        <v>44988.572777777779</v>
      </c>
      <c r="H325" s="1">
        <v>125000</v>
      </c>
      <c r="I325" t="s">
        <v>937</v>
      </c>
      <c r="J325" t="s">
        <v>938</v>
      </c>
    </row>
    <row r="326" spans="1:10">
      <c r="A326" t="s">
        <v>106</v>
      </c>
      <c r="B326" t="s">
        <v>939</v>
      </c>
      <c r="C326" t="s">
        <v>24</v>
      </c>
      <c r="D326" t="s">
        <v>13</v>
      </c>
      <c r="E326" t="s">
        <v>25</v>
      </c>
      <c r="F326" t="s">
        <v>940</v>
      </c>
      <c r="G326" s="3">
        <v>45018.54824074074</v>
      </c>
      <c r="H326" s="1">
        <v>54000</v>
      </c>
      <c r="I326" t="s">
        <v>941</v>
      </c>
      <c r="J326" t="s">
        <v>942</v>
      </c>
    </row>
    <row r="327" spans="1:10">
      <c r="A327" t="s">
        <v>33</v>
      </c>
      <c r="B327" t="s">
        <v>943</v>
      </c>
      <c r="C327" t="s">
        <v>157</v>
      </c>
      <c r="D327" t="s">
        <v>13</v>
      </c>
      <c r="E327" t="s">
        <v>14</v>
      </c>
      <c r="F327" t="s">
        <v>20</v>
      </c>
      <c r="G327" s="3">
        <v>45155.56826388889</v>
      </c>
      <c r="H327" s="1">
        <v>90000</v>
      </c>
      <c r="I327" t="s">
        <v>944</v>
      </c>
      <c r="J327" t="s">
        <v>945</v>
      </c>
    </row>
    <row r="328" spans="1:10">
      <c r="A328" t="s">
        <v>33</v>
      </c>
      <c r="B328" t="s">
        <v>946</v>
      </c>
      <c r="C328" t="s">
        <v>947</v>
      </c>
      <c r="D328" t="s">
        <v>13</v>
      </c>
      <c r="E328" t="s">
        <v>14</v>
      </c>
      <c r="F328" t="s">
        <v>26</v>
      </c>
      <c r="G328" s="3">
        <v>45005.543391203704</v>
      </c>
      <c r="H328" s="1">
        <v>99150</v>
      </c>
      <c r="I328" t="s">
        <v>948</v>
      </c>
      <c r="J328" t="s">
        <v>949</v>
      </c>
    </row>
    <row r="329" spans="1:10">
      <c r="A329" t="s">
        <v>33</v>
      </c>
      <c r="B329" t="s">
        <v>950</v>
      </c>
      <c r="C329" t="s">
        <v>119</v>
      </c>
      <c r="D329" t="s">
        <v>13</v>
      </c>
      <c r="E329" t="s">
        <v>14</v>
      </c>
      <c r="F329" t="s">
        <v>26</v>
      </c>
      <c r="G329" s="3">
        <v>45208.54210648148</v>
      </c>
      <c r="H329" s="1">
        <v>72500</v>
      </c>
      <c r="I329" t="s">
        <v>951</v>
      </c>
      <c r="J329" t="s">
        <v>952</v>
      </c>
    </row>
    <row r="330" spans="1:10">
      <c r="A330" t="s">
        <v>33</v>
      </c>
      <c r="B330" t="s">
        <v>953</v>
      </c>
      <c r="C330" t="s">
        <v>954</v>
      </c>
      <c r="D330" t="s">
        <v>13</v>
      </c>
      <c r="E330" t="s">
        <v>14</v>
      </c>
      <c r="F330" t="s">
        <v>26</v>
      </c>
      <c r="G330" s="3">
        <v>45134.541909722226</v>
      </c>
      <c r="H330" s="1">
        <v>127500</v>
      </c>
      <c r="I330" t="s">
        <v>420</v>
      </c>
      <c r="J330" t="s">
        <v>955</v>
      </c>
    </row>
    <row r="331" spans="1:10">
      <c r="A331" t="s">
        <v>10</v>
      </c>
      <c r="B331" t="s">
        <v>10</v>
      </c>
      <c r="C331" t="s">
        <v>956</v>
      </c>
      <c r="D331" t="s">
        <v>13</v>
      </c>
      <c r="E331" t="s">
        <v>14</v>
      </c>
      <c r="F331" t="s">
        <v>26</v>
      </c>
      <c r="G331" s="3">
        <v>45184.58021990741</v>
      </c>
      <c r="H331" s="1">
        <v>95000</v>
      </c>
      <c r="I331" t="s">
        <v>957</v>
      </c>
      <c r="J331" t="s">
        <v>958</v>
      </c>
    </row>
    <row r="332" spans="1:10">
      <c r="A332" t="s">
        <v>18</v>
      </c>
      <c r="B332" t="s">
        <v>18</v>
      </c>
      <c r="C332" t="s">
        <v>24</v>
      </c>
      <c r="D332" t="s">
        <v>13</v>
      </c>
      <c r="E332" t="s">
        <v>25</v>
      </c>
      <c r="F332" t="s">
        <v>26</v>
      </c>
      <c r="G332" s="3">
        <v>44951.559849537036</v>
      </c>
      <c r="H332" s="1">
        <v>135000</v>
      </c>
      <c r="I332" t="s">
        <v>959</v>
      </c>
      <c r="J332" t="s">
        <v>511</v>
      </c>
    </row>
    <row r="333" spans="1:10">
      <c r="A333" t="s">
        <v>33</v>
      </c>
      <c r="B333" t="s">
        <v>960</v>
      </c>
      <c r="C333" t="s">
        <v>119</v>
      </c>
      <c r="D333" t="s">
        <v>13</v>
      </c>
      <c r="E333" t="s">
        <v>14</v>
      </c>
      <c r="F333" t="s">
        <v>26</v>
      </c>
      <c r="G333" s="3">
        <v>45018.54173611111</v>
      </c>
      <c r="H333" s="1">
        <v>90000</v>
      </c>
      <c r="I333" t="s">
        <v>961</v>
      </c>
    </row>
    <row r="334" spans="1:10">
      <c r="A334" t="s">
        <v>73</v>
      </c>
      <c r="B334" t="s">
        <v>73</v>
      </c>
      <c r="C334" t="s">
        <v>24</v>
      </c>
      <c r="D334" t="s">
        <v>13</v>
      </c>
      <c r="E334" t="s">
        <v>25</v>
      </c>
      <c r="F334" t="s">
        <v>26</v>
      </c>
      <c r="G334" s="3">
        <v>45232.549085648148</v>
      </c>
      <c r="H334" s="1">
        <v>180000</v>
      </c>
      <c r="I334" t="s">
        <v>962</v>
      </c>
      <c r="J334" t="s">
        <v>963</v>
      </c>
    </row>
    <row r="335" spans="1:10">
      <c r="A335" t="s">
        <v>18</v>
      </c>
      <c r="B335" t="s">
        <v>964</v>
      </c>
      <c r="C335" t="s">
        <v>40</v>
      </c>
      <c r="D335" t="s">
        <v>13</v>
      </c>
      <c r="E335" t="s">
        <v>14</v>
      </c>
      <c r="F335" t="s">
        <v>26</v>
      </c>
      <c r="G335" s="3">
        <v>45095.559432870374</v>
      </c>
      <c r="H335" s="1">
        <v>162355</v>
      </c>
      <c r="I335" t="s">
        <v>31</v>
      </c>
      <c r="J335" t="s">
        <v>965</v>
      </c>
    </row>
    <row r="336" spans="1:10">
      <c r="A336" t="s">
        <v>135</v>
      </c>
      <c r="B336" t="s">
        <v>966</v>
      </c>
      <c r="C336" t="s">
        <v>967</v>
      </c>
      <c r="D336" t="s">
        <v>13</v>
      </c>
      <c r="E336" t="s">
        <v>14</v>
      </c>
      <c r="F336" t="s">
        <v>26</v>
      </c>
      <c r="G336" s="3">
        <v>44970.541909722226</v>
      </c>
      <c r="H336" s="1">
        <v>87750</v>
      </c>
      <c r="I336" t="s">
        <v>968</v>
      </c>
      <c r="J336" t="s">
        <v>97</v>
      </c>
    </row>
    <row r="337" spans="1:10">
      <c r="A337" t="s">
        <v>10</v>
      </c>
      <c r="B337" t="s">
        <v>969</v>
      </c>
      <c r="C337" t="s">
        <v>792</v>
      </c>
      <c r="D337" t="s">
        <v>13</v>
      </c>
      <c r="E337" t="s">
        <v>14</v>
      </c>
      <c r="F337" t="s">
        <v>20</v>
      </c>
      <c r="G337" s="3">
        <v>44931.579664351855</v>
      </c>
      <c r="H337" s="1">
        <v>145000</v>
      </c>
      <c r="I337" t="s">
        <v>186</v>
      </c>
      <c r="J337" t="s">
        <v>970</v>
      </c>
    </row>
    <row r="338" spans="1:10">
      <c r="A338" t="s">
        <v>18</v>
      </c>
      <c r="B338" t="s">
        <v>971</v>
      </c>
      <c r="C338" t="s">
        <v>232</v>
      </c>
      <c r="D338" t="s">
        <v>13</v>
      </c>
      <c r="E338" t="s">
        <v>14</v>
      </c>
      <c r="F338" t="s">
        <v>26</v>
      </c>
      <c r="G338" s="3">
        <v>45111.545682870368</v>
      </c>
      <c r="H338" s="1">
        <v>100000</v>
      </c>
      <c r="I338" t="s">
        <v>972</v>
      </c>
      <c r="J338" t="s">
        <v>973</v>
      </c>
    </row>
    <row r="339" spans="1:10">
      <c r="A339" t="s">
        <v>73</v>
      </c>
      <c r="B339" t="s">
        <v>73</v>
      </c>
      <c r="C339" t="s">
        <v>56</v>
      </c>
      <c r="D339" t="s">
        <v>13</v>
      </c>
      <c r="E339" t="s">
        <v>14</v>
      </c>
      <c r="F339" t="s">
        <v>26</v>
      </c>
      <c r="G339" s="3">
        <v>45091.544756944444</v>
      </c>
      <c r="H339" s="1">
        <v>147500</v>
      </c>
      <c r="I339" t="s">
        <v>974</v>
      </c>
      <c r="J339" t="s">
        <v>975</v>
      </c>
    </row>
    <row r="340" spans="1:10">
      <c r="A340" t="s">
        <v>135</v>
      </c>
      <c r="B340" t="s">
        <v>976</v>
      </c>
      <c r="C340" t="s">
        <v>977</v>
      </c>
      <c r="D340" t="s">
        <v>13</v>
      </c>
      <c r="E340" t="s">
        <v>14</v>
      </c>
      <c r="F340" t="s">
        <v>26</v>
      </c>
      <c r="G340" s="3">
        <v>44930.545416666668</v>
      </c>
      <c r="H340" s="1">
        <v>115000</v>
      </c>
      <c r="I340" t="s">
        <v>420</v>
      </c>
      <c r="J340" t="s">
        <v>978</v>
      </c>
    </row>
    <row r="341" spans="1:10">
      <c r="A341" t="s">
        <v>33</v>
      </c>
      <c r="B341" t="s">
        <v>33</v>
      </c>
      <c r="C341" t="s">
        <v>979</v>
      </c>
      <c r="D341" t="s">
        <v>13</v>
      </c>
      <c r="E341" t="s">
        <v>14</v>
      </c>
      <c r="F341" t="s">
        <v>26</v>
      </c>
      <c r="G341" s="3">
        <v>45019.542407407411</v>
      </c>
      <c r="H341" s="1">
        <v>115000</v>
      </c>
      <c r="I341" t="s">
        <v>980</v>
      </c>
      <c r="J341" t="s">
        <v>981</v>
      </c>
    </row>
    <row r="342" spans="1:10">
      <c r="A342" t="s">
        <v>135</v>
      </c>
      <c r="B342" t="s">
        <v>982</v>
      </c>
      <c r="C342" t="s">
        <v>161</v>
      </c>
      <c r="D342" t="s">
        <v>100</v>
      </c>
      <c r="E342" t="s">
        <v>14</v>
      </c>
      <c r="F342" t="s">
        <v>162</v>
      </c>
      <c r="G342" s="3">
        <v>45117.566840277781</v>
      </c>
      <c r="H342" s="1">
        <v>111175</v>
      </c>
      <c r="I342" t="s">
        <v>983</v>
      </c>
      <c r="J342" t="s">
        <v>984</v>
      </c>
    </row>
    <row r="343" spans="1:10">
      <c r="A343" t="s">
        <v>33</v>
      </c>
      <c r="B343" t="s">
        <v>33</v>
      </c>
      <c r="C343" t="s">
        <v>985</v>
      </c>
      <c r="D343" t="s">
        <v>13</v>
      </c>
      <c r="E343" t="s">
        <v>14</v>
      </c>
      <c r="F343" t="s">
        <v>986</v>
      </c>
      <c r="G343" s="3">
        <v>45083.568784722222</v>
      </c>
      <c r="H343" s="1">
        <v>100500</v>
      </c>
      <c r="I343" t="s">
        <v>987</v>
      </c>
      <c r="J343" t="s">
        <v>316</v>
      </c>
    </row>
    <row r="344" spans="1:10">
      <c r="A344" t="s">
        <v>18</v>
      </c>
      <c r="B344" t="s">
        <v>988</v>
      </c>
      <c r="C344" t="s">
        <v>243</v>
      </c>
      <c r="D344" t="s">
        <v>13</v>
      </c>
      <c r="E344" t="s">
        <v>14</v>
      </c>
      <c r="F344" t="s">
        <v>26</v>
      </c>
      <c r="G344" s="3">
        <v>45082.549421296295</v>
      </c>
      <c r="H344" s="1">
        <v>163000</v>
      </c>
      <c r="I344" t="s">
        <v>989</v>
      </c>
      <c r="J344" t="s">
        <v>990</v>
      </c>
    </row>
    <row r="345" spans="1:10">
      <c r="A345" t="s">
        <v>73</v>
      </c>
      <c r="B345" t="s">
        <v>991</v>
      </c>
      <c r="C345" t="s">
        <v>992</v>
      </c>
      <c r="D345" t="s">
        <v>13</v>
      </c>
      <c r="E345" t="s">
        <v>14</v>
      </c>
      <c r="F345" t="s">
        <v>162</v>
      </c>
      <c r="G345" s="3">
        <v>45148.565891203703</v>
      </c>
      <c r="H345" s="1">
        <v>147500</v>
      </c>
      <c r="I345" t="s">
        <v>993</v>
      </c>
      <c r="J345" t="s">
        <v>994</v>
      </c>
    </row>
    <row r="346" spans="1:10">
      <c r="A346" t="s">
        <v>10</v>
      </c>
      <c r="B346" t="s">
        <v>995</v>
      </c>
      <c r="C346" t="s">
        <v>30</v>
      </c>
      <c r="D346" t="s">
        <v>13</v>
      </c>
      <c r="E346" t="s">
        <v>14</v>
      </c>
      <c r="F346" t="s">
        <v>26</v>
      </c>
      <c r="G346" s="3">
        <v>45161.544479166667</v>
      </c>
      <c r="H346" s="1">
        <v>196600</v>
      </c>
      <c r="I346" t="s">
        <v>31</v>
      </c>
      <c r="J346" t="s">
        <v>996</v>
      </c>
    </row>
    <row r="347" spans="1:10">
      <c r="A347" t="s">
        <v>18</v>
      </c>
      <c r="B347" t="s">
        <v>18</v>
      </c>
      <c r="C347" t="s">
        <v>24</v>
      </c>
      <c r="D347" t="s">
        <v>111</v>
      </c>
      <c r="E347" t="s">
        <v>25</v>
      </c>
      <c r="F347" t="s">
        <v>26</v>
      </c>
      <c r="G347" s="3">
        <v>45239.545416666668</v>
      </c>
      <c r="H347" s="1">
        <v>125500</v>
      </c>
      <c r="I347" t="s">
        <v>602</v>
      </c>
      <c r="J347" t="s">
        <v>997</v>
      </c>
    </row>
    <row r="348" spans="1:10">
      <c r="A348" t="s">
        <v>33</v>
      </c>
      <c r="B348" t="s">
        <v>998</v>
      </c>
      <c r="C348" t="s">
        <v>999</v>
      </c>
      <c r="D348" t="s">
        <v>13</v>
      </c>
      <c r="E348" t="s">
        <v>14</v>
      </c>
      <c r="F348" t="s">
        <v>26</v>
      </c>
      <c r="G348" s="3">
        <v>45140.543506944443</v>
      </c>
      <c r="H348" s="1">
        <v>65000</v>
      </c>
      <c r="I348" t="s">
        <v>1000</v>
      </c>
      <c r="J348" t="s">
        <v>230</v>
      </c>
    </row>
    <row r="349" spans="1:10">
      <c r="A349" t="s">
        <v>33</v>
      </c>
      <c r="B349" t="s">
        <v>1001</v>
      </c>
      <c r="C349" t="s">
        <v>325</v>
      </c>
      <c r="D349" t="s">
        <v>13</v>
      </c>
      <c r="E349" t="s">
        <v>14</v>
      </c>
      <c r="F349" t="s">
        <v>26</v>
      </c>
      <c r="G349" s="3">
        <v>44971.576331018521</v>
      </c>
      <c r="H349" s="1">
        <v>131900</v>
      </c>
      <c r="I349" t="s">
        <v>1002</v>
      </c>
      <c r="J349" t="s">
        <v>1003</v>
      </c>
    </row>
    <row r="350" spans="1:10">
      <c r="A350" t="s">
        <v>18</v>
      </c>
      <c r="B350" t="s">
        <v>132</v>
      </c>
      <c r="C350" t="s">
        <v>550</v>
      </c>
      <c r="D350" t="s">
        <v>100</v>
      </c>
      <c r="E350" t="s">
        <v>14</v>
      </c>
      <c r="F350" t="s">
        <v>20</v>
      </c>
      <c r="G350" s="3">
        <v>45085.583009259259</v>
      </c>
      <c r="H350" s="1">
        <v>102000</v>
      </c>
      <c r="I350" t="s">
        <v>1004</v>
      </c>
      <c r="J350" t="s">
        <v>591</v>
      </c>
    </row>
    <row r="351" spans="1:10">
      <c r="A351" t="s">
        <v>18</v>
      </c>
      <c r="B351" t="s">
        <v>1005</v>
      </c>
      <c r="C351" t="s">
        <v>1006</v>
      </c>
      <c r="D351" t="s">
        <v>13</v>
      </c>
      <c r="E351" t="s">
        <v>14</v>
      </c>
      <c r="F351" t="s">
        <v>1007</v>
      </c>
      <c r="G351" s="3">
        <v>44993.590462962966</v>
      </c>
      <c r="H351" s="1">
        <v>89100</v>
      </c>
      <c r="I351" t="s">
        <v>1008</v>
      </c>
      <c r="J351" t="s">
        <v>1009</v>
      </c>
    </row>
    <row r="352" spans="1:10">
      <c r="A352" t="s">
        <v>18</v>
      </c>
      <c r="B352" t="s">
        <v>18</v>
      </c>
      <c r="C352" t="s">
        <v>1010</v>
      </c>
      <c r="D352" t="s">
        <v>13</v>
      </c>
      <c r="E352" t="s">
        <v>14</v>
      </c>
      <c r="F352" t="s">
        <v>26</v>
      </c>
      <c r="G352" s="3">
        <v>44967.558530092596</v>
      </c>
      <c r="H352" s="1">
        <v>147500</v>
      </c>
      <c r="I352" t="s">
        <v>130</v>
      </c>
      <c r="J352" t="s">
        <v>1011</v>
      </c>
    </row>
    <row r="353" spans="1:10">
      <c r="A353" t="s">
        <v>18</v>
      </c>
      <c r="B353" t="s">
        <v>1012</v>
      </c>
      <c r="C353" t="s">
        <v>56</v>
      </c>
      <c r="D353" t="s">
        <v>13</v>
      </c>
      <c r="E353" t="s">
        <v>14</v>
      </c>
      <c r="F353" t="s">
        <v>26</v>
      </c>
      <c r="G353" s="3">
        <v>45129.546863425923</v>
      </c>
      <c r="H353" s="1">
        <v>90000</v>
      </c>
      <c r="I353" t="s">
        <v>1013</v>
      </c>
    </row>
    <row r="354" spans="1:10">
      <c r="A354" t="s">
        <v>18</v>
      </c>
      <c r="B354" t="s">
        <v>1014</v>
      </c>
      <c r="C354" t="s">
        <v>1015</v>
      </c>
      <c r="D354" t="s">
        <v>13</v>
      </c>
      <c r="E354" t="s">
        <v>14</v>
      </c>
      <c r="F354" t="s">
        <v>608</v>
      </c>
      <c r="G354" s="3">
        <v>45156.550891203704</v>
      </c>
      <c r="H354" s="1">
        <v>125000</v>
      </c>
      <c r="I354" t="s">
        <v>1016</v>
      </c>
      <c r="J354" t="s">
        <v>1017</v>
      </c>
    </row>
    <row r="355" spans="1:10">
      <c r="A355" t="s">
        <v>212</v>
      </c>
      <c r="B355" t="s">
        <v>212</v>
      </c>
      <c r="C355" t="s">
        <v>1018</v>
      </c>
      <c r="D355" t="s">
        <v>13</v>
      </c>
      <c r="E355" t="s">
        <v>14</v>
      </c>
      <c r="F355" t="s">
        <v>26</v>
      </c>
      <c r="G355" s="3">
        <v>45257.543819444443</v>
      </c>
      <c r="H355" s="1">
        <v>117500</v>
      </c>
      <c r="I355" t="s">
        <v>57</v>
      </c>
      <c r="J355" t="s">
        <v>260</v>
      </c>
    </row>
    <row r="356" spans="1:10">
      <c r="A356" t="s">
        <v>73</v>
      </c>
      <c r="B356" t="s">
        <v>1019</v>
      </c>
      <c r="C356" t="s">
        <v>24</v>
      </c>
      <c r="D356" t="s">
        <v>13</v>
      </c>
      <c r="E356" t="s">
        <v>25</v>
      </c>
      <c r="F356" t="s">
        <v>26</v>
      </c>
      <c r="G356" s="3">
        <v>45089.56046296296</v>
      </c>
      <c r="H356" s="1">
        <v>210000</v>
      </c>
      <c r="I356" t="s">
        <v>128</v>
      </c>
      <c r="J356" t="s">
        <v>1020</v>
      </c>
    </row>
    <row r="357" spans="1:10">
      <c r="A357" t="s">
        <v>33</v>
      </c>
      <c r="B357" t="s">
        <v>1021</v>
      </c>
      <c r="C357" t="s">
        <v>461</v>
      </c>
      <c r="D357" t="s">
        <v>13</v>
      </c>
      <c r="E357" t="s">
        <v>14</v>
      </c>
      <c r="F357" t="s">
        <v>26</v>
      </c>
      <c r="G357" s="3">
        <v>45121.543055555558</v>
      </c>
      <c r="H357" s="1">
        <v>115000</v>
      </c>
      <c r="I357" t="s">
        <v>1022</v>
      </c>
      <c r="J357" t="s">
        <v>1023</v>
      </c>
    </row>
    <row r="358" spans="1:10">
      <c r="A358" t="s">
        <v>10</v>
      </c>
      <c r="B358" t="s">
        <v>1024</v>
      </c>
      <c r="C358" t="s">
        <v>136</v>
      </c>
      <c r="D358" t="s">
        <v>13</v>
      </c>
      <c r="E358" t="s">
        <v>14</v>
      </c>
      <c r="F358" t="s">
        <v>26</v>
      </c>
      <c r="G358" s="3">
        <v>45233.543692129628</v>
      </c>
      <c r="H358" s="1">
        <v>168000</v>
      </c>
      <c r="I358" t="s">
        <v>31</v>
      </c>
      <c r="J358" t="s">
        <v>716</v>
      </c>
    </row>
    <row r="359" spans="1:10">
      <c r="A359" t="s">
        <v>106</v>
      </c>
      <c r="B359" t="s">
        <v>1025</v>
      </c>
      <c r="C359" t="s">
        <v>24</v>
      </c>
      <c r="D359" t="s">
        <v>13</v>
      </c>
      <c r="E359" t="s">
        <v>25</v>
      </c>
      <c r="F359" t="s">
        <v>1026</v>
      </c>
      <c r="G359" s="3">
        <v>44986.567569444444</v>
      </c>
      <c r="H359" s="1">
        <v>75000</v>
      </c>
      <c r="I359" t="s">
        <v>1027</v>
      </c>
      <c r="J359" t="s">
        <v>1028</v>
      </c>
    </row>
    <row r="360" spans="1:10">
      <c r="A360" t="s">
        <v>18</v>
      </c>
      <c r="B360" t="s">
        <v>18</v>
      </c>
      <c r="C360" t="s">
        <v>1029</v>
      </c>
      <c r="D360" t="s">
        <v>13</v>
      </c>
      <c r="E360" t="s">
        <v>14</v>
      </c>
      <c r="F360" t="s">
        <v>26</v>
      </c>
      <c r="G360" s="3">
        <v>45057.569641203707</v>
      </c>
      <c r="H360" s="1">
        <v>125000</v>
      </c>
      <c r="I360" t="s">
        <v>1030</v>
      </c>
      <c r="J360" t="s">
        <v>1031</v>
      </c>
    </row>
    <row r="361" spans="1:10">
      <c r="A361" t="s">
        <v>33</v>
      </c>
      <c r="B361" t="s">
        <v>1032</v>
      </c>
      <c r="C361" t="s">
        <v>1010</v>
      </c>
      <c r="D361" t="s">
        <v>13</v>
      </c>
      <c r="E361" t="s">
        <v>14</v>
      </c>
      <c r="F361" t="s">
        <v>26</v>
      </c>
      <c r="G361" s="3">
        <v>45138.542800925927</v>
      </c>
      <c r="H361" s="1">
        <v>115000</v>
      </c>
      <c r="I361" t="s">
        <v>1033</v>
      </c>
      <c r="J361" t="s">
        <v>1034</v>
      </c>
    </row>
    <row r="362" spans="1:10">
      <c r="A362" t="s">
        <v>18</v>
      </c>
      <c r="B362" t="s">
        <v>1035</v>
      </c>
      <c r="C362" t="s">
        <v>24</v>
      </c>
      <c r="D362" t="s">
        <v>13</v>
      </c>
      <c r="E362" t="s">
        <v>25</v>
      </c>
      <c r="F362" t="s">
        <v>20</v>
      </c>
      <c r="G362" s="3">
        <v>45277.5937037037</v>
      </c>
      <c r="H362" s="1">
        <v>85000</v>
      </c>
      <c r="I362" t="s">
        <v>1036</v>
      </c>
    </row>
    <row r="363" spans="1:10">
      <c r="A363" t="s">
        <v>18</v>
      </c>
      <c r="B363" t="s">
        <v>188</v>
      </c>
      <c r="C363" t="s">
        <v>24</v>
      </c>
      <c r="D363" t="s">
        <v>13</v>
      </c>
      <c r="E363" t="s">
        <v>25</v>
      </c>
      <c r="F363" t="s">
        <v>26</v>
      </c>
      <c r="G363" s="3">
        <v>45013.549791666665</v>
      </c>
      <c r="H363" s="1">
        <v>250000</v>
      </c>
      <c r="I363" t="s">
        <v>1037</v>
      </c>
      <c r="J363" t="s">
        <v>1038</v>
      </c>
    </row>
    <row r="364" spans="1:10">
      <c r="A364" t="s">
        <v>10</v>
      </c>
      <c r="B364" t="s">
        <v>1039</v>
      </c>
      <c r="C364" t="s">
        <v>717</v>
      </c>
      <c r="D364" t="s">
        <v>13</v>
      </c>
      <c r="E364" t="s">
        <v>14</v>
      </c>
      <c r="F364" t="s">
        <v>26</v>
      </c>
      <c r="G364" s="3">
        <v>45089.542905092596</v>
      </c>
      <c r="H364" s="1">
        <v>115000</v>
      </c>
      <c r="I364" t="s">
        <v>420</v>
      </c>
      <c r="J364" t="s">
        <v>1040</v>
      </c>
    </row>
    <row r="365" spans="1:10">
      <c r="A365" t="s">
        <v>73</v>
      </c>
      <c r="B365" t="s">
        <v>1041</v>
      </c>
      <c r="C365" t="s">
        <v>1042</v>
      </c>
      <c r="D365" t="s">
        <v>13</v>
      </c>
      <c r="E365" t="s">
        <v>14</v>
      </c>
      <c r="F365" t="s">
        <v>198</v>
      </c>
      <c r="G365" s="3">
        <v>45007.560034722221</v>
      </c>
      <c r="H365" s="1">
        <v>147500</v>
      </c>
      <c r="I365" t="s">
        <v>458</v>
      </c>
      <c r="J365" t="s">
        <v>1043</v>
      </c>
    </row>
    <row r="366" spans="1:10">
      <c r="A366" t="s">
        <v>18</v>
      </c>
      <c r="B366" t="s">
        <v>132</v>
      </c>
      <c r="C366" t="s">
        <v>795</v>
      </c>
      <c r="D366" t="s">
        <v>13</v>
      </c>
      <c r="E366" t="s">
        <v>14</v>
      </c>
      <c r="F366" t="s">
        <v>26</v>
      </c>
      <c r="G366" s="3">
        <v>45148.591979166667</v>
      </c>
      <c r="H366" s="1">
        <v>110000</v>
      </c>
      <c r="I366" t="s">
        <v>1044</v>
      </c>
      <c r="J366" t="s">
        <v>1045</v>
      </c>
    </row>
    <row r="367" spans="1:10">
      <c r="A367" t="s">
        <v>212</v>
      </c>
      <c r="B367" t="s">
        <v>212</v>
      </c>
      <c r="C367" t="s">
        <v>24</v>
      </c>
      <c r="D367" t="s">
        <v>13</v>
      </c>
      <c r="E367" t="s">
        <v>25</v>
      </c>
      <c r="F367" t="s">
        <v>26</v>
      </c>
      <c r="G367" s="3">
        <v>45045.544583333336</v>
      </c>
      <c r="H367" s="1">
        <v>152500</v>
      </c>
      <c r="I367" t="s">
        <v>128</v>
      </c>
      <c r="J367" t="s">
        <v>338</v>
      </c>
    </row>
    <row r="368" spans="1:10">
      <c r="A368" t="s">
        <v>10</v>
      </c>
      <c r="B368" t="s">
        <v>1046</v>
      </c>
      <c r="C368" t="s">
        <v>601</v>
      </c>
      <c r="D368" t="s">
        <v>13</v>
      </c>
      <c r="E368" t="s">
        <v>14</v>
      </c>
      <c r="F368" t="s">
        <v>601</v>
      </c>
      <c r="G368" s="3">
        <v>44986.565208333333</v>
      </c>
      <c r="H368" s="1">
        <v>63000</v>
      </c>
      <c r="I368" t="s">
        <v>1047</v>
      </c>
      <c r="J368" t="s">
        <v>1048</v>
      </c>
    </row>
    <row r="369" spans="1:10">
      <c r="A369" t="s">
        <v>18</v>
      </c>
      <c r="B369" t="s">
        <v>18</v>
      </c>
      <c r="C369" t="s">
        <v>1049</v>
      </c>
      <c r="D369" t="s">
        <v>13</v>
      </c>
      <c r="E369" t="s">
        <v>14</v>
      </c>
      <c r="F369" t="s">
        <v>26</v>
      </c>
      <c r="G369" s="3">
        <v>45117.54546296296</v>
      </c>
      <c r="H369" s="1">
        <v>85000</v>
      </c>
      <c r="I369" t="s">
        <v>1050</v>
      </c>
      <c r="J369" t="s">
        <v>1051</v>
      </c>
    </row>
    <row r="370" spans="1:10">
      <c r="A370" t="s">
        <v>18</v>
      </c>
      <c r="B370" t="s">
        <v>852</v>
      </c>
      <c r="C370" t="s">
        <v>232</v>
      </c>
      <c r="D370" t="s">
        <v>13</v>
      </c>
      <c r="E370" t="s">
        <v>14</v>
      </c>
      <c r="F370" t="s">
        <v>26</v>
      </c>
      <c r="G370" s="3">
        <v>45268.54582175926</v>
      </c>
      <c r="H370" s="1">
        <v>130000</v>
      </c>
      <c r="I370" t="s">
        <v>409</v>
      </c>
      <c r="J370" t="s">
        <v>301</v>
      </c>
    </row>
    <row r="371" spans="1:10">
      <c r="A371" t="s">
        <v>135</v>
      </c>
      <c r="B371" t="s">
        <v>1052</v>
      </c>
      <c r="C371" t="s">
        <v>1053</v>
      </c>
      <c r="D371" t="s">
        <v>13</v>
      </c>
      <c r="E371" t="s">
        <v>14</v>
      </c>
      <c r="F371" t="s">
        <v>1054</v>
      </c>
      <c r="G371" s="3">
        <v>45028.575150462966</v>
      </c>
      <c r="H371" s="1">
        <v>89100</v>
      </c>
      <c r="I371" t="s">
        <v>1055</v>
      </c>
      <c r="J371" t="s">
        <v>1056</v>
      </c>
    </row>
    <row r="372" spans="1:10">
      <c r="A372" t="s">
        <v>106</v>
      </c>
      <c r="B372" t="s">
        <v>1057</v>
      </c>
      <c r="C372" t="s">
        <v>136</v>
      </c>
      <c r="D372" t="s">
        <v>13</v>
      </c>
      <c r="E372" t="s">
        <v>14</v>
      </c>
      <c r="F372" t="s">
        <v>26</v>
      </c>
      <c r="G372" s="3">
        <v>45142.542430555557</v>
      </c>
      <c r="H372" s="1">
        <v>171000</v>
      </c>
      <c r="I372" t="s">
        <v>195</v>
      </c>
      <c r="J372" t="s">
        <v>316</v>
      </c>
    </row>
    <row r="373" spans="1:10">
      <c r="A373" t="s">
        <v>33</v>
      </c>
      <c r="B373" t="s">
        <v>1058</v>
      </c>
      <c r="C373" t="s">
        <v>1059</v>
      </c>
      <c r="D373" t="s">
        <v>13</v>
      </c>
      <c r="E373" t="s">
        <v>14</v>
      </c>
      <c r="F373" t="s">
        <v>26</v>
      </c>
      <c r="G373" s="3">
        <v>45121.542222222219</v>
      </c>
      <c r="H373" s="1">
        <v>110000</v>
      </c>
      <c r="I373" t="s">
        <v>1060</v>
      </c>
      <c r="J373" t="s">
        <v>1061</v>
      </c>
    </row>
    <row r="374" spans="1:10">
      <c r="A374" t="s">
        <v>18</v>
      </c>
      <c r="B374" t="s">
        <v>18</v>
      </c>
      <c r="C374" t="s">
        <v>40</v>
      </c>
      <c r="D374" t="s">
        <v>13</v>
      </c>
      <c r="E374" t="s">
        <v>14</v>
      </c>
      <c r="F374" t="s">
        <v>26</v>
      </c>
      <c r="G374" s="3">
        <v>45164.546064814815</v>
      </c>
      <c r="H374" s="1">
        <v>137112.5</v>
      </c>
      <c r="I374" t="s">
        <v>1062</v>
      </c>
      <c r="J374" t="s">
        <v>1063</v>
      </c>
    </row>
    <row r="375" spans="1:10">
      <c r="A375" t="s">
        <v>18</v>
      </c>
      <c r="B375" t="s">
        <v>470</v>
      </c>
      <c r="C375" t="s">
        <v>209</v>
      </c>
      <c r="D375" t="s">
        <v>13</v>
      </c>
      <c r="E375" t="s">
        <v>14</v>
      </c>
      <c r="F375" t="s">
        <v>209</v>
      </c>
      <c r="G375" s="3">
        <v>45031.556192129632</v>
      </c>
      <c r="H375" s="1">
        <v>45000</v>
      </c>
      <c r="I375" t="s">
        <v>1064</v>
      </c>
      <c r="J375" t="s">
        <v>1065</v>
      </c>
    </row>
    <row r="376" spans="1:10">
      <c r="A376" t="s">
        <v>18</v>
      </c>
      <c r="B376" t="s">
        <v>184</v>
      </c>
      <c r="C376" t="s">
        <v>24</v>
      </c>
      <c r="D376" t="s">
        <v>13</v>
      </c>
      <c r="E376" t="s">
        <v>25</v>
      </c>
      <c r="F376" t="s">
        <v>26</v>
      </c>
      <c r="G376" s="3">
        <v>45057.55028935185</v>
      </c>
      <c r="H376" s="1">
        <v>157500</v>
      </c>
      <c r="I376" t="s">
        <v>128</v>
      </c>
      <c r="J376" t="s">
        <v>1066</v>
      </c>
    </row>
    <row r="377" spans="1:10">
      <c r="A377" t="s">
        <v>33</v>
      </c>
      <c r="B377" t="s">
        <v>1067</v>
      </c>
      <c r="C377" t="s">
        <v>1068</v>
      </c>
      <c r="D377" t="s">
        <v>13</v>
      </c>
      <c r="E377" t="s">
        <v>14</v>
      </c>
      <c r="F377" t="s">
        <v>26</v>
      </c>
      <c r="G377" s="3">
        <v>45268.541898148149</v>
      </c>
      <c r="H377" s="1">
        <v>136793</v>
      </c>
      <c r="I377" t="s">
        <v>1069</v>
      </c>
      <c r="J377" t="s">
        <v>1070</v>
      </c>
    </row>
    <row r="378" spans="1:10">
      <c r="A378" t="s">
        <v>152</v>
      </c>
      <c r="B378" t="s">
        <v>1071</v>
      </c>
      <c r="C378" t="s">
        <v>232</v>
      </c>
      <c r="D378" t="s">
        <v>13</v>
      </c>
      <c r="E378" t="s">
        <v>14</v>
      </c>
      <c r="F378" t="s">
        <v>26</v>
      </c>
      <c r="G378" s="3">
        <v>45035.544039351851</v>
      </c>
      <c r="H378" s="1">
        <v>150000</v>
      </c>
      <c r="I378" t="s">
        <v>1072</v>
      </c>
      <c r="J378" t="s">
        <v>301</v>
      </c>
    </row>
    <row r="379" spans="1:10">
      <c r="A379" t="s">
        <v>10</v>
      </c>
      <c r="B379" t="s">
        <v>1073</v>
      </c>
      <c r="C379" t="s">
        <v>1074</v>
      </c>
      <c r="D379" t="s">
        <v>1075</v>
      </c>
      <c r="E379" t="s">
        <v>14</v>
      </c>
      <c r="F379" t="s">
        <v>26</v>
      </c>
      <c r="G379" s="3">
        <v>45270.545451388891</v>
      </c>
      <c r="H379" s="1">
        <v>211000</v>
      </c>
      <c r="I379" t="s">
        <v>1076</v>
      </c>
      <c r="J379" t="s">
        <v>1077</v>
      </c>
    </row>
    <row r="380" spans="1:10">
      <c r="A380" t="s">
        <v>73</v>
      </c>
      <c r="B380" t="s">
        <v>1078</v>
      </c>
      <c r="C380" t="s">
        <v>614</v>
      </c>
      <c r="D380" t="s">
        <v>13</v>
      </c>
      <c r="E380" t="s">
        <v>14</v>
      </c>
      <c r="F380" t="s">
        <v>608</v>
      </c>
      <c r="G380" s="3">
        <v>45099.550381944442</v>
      </c>
      <c r="H380" s="1">
        <v>90000</v>
      </c>
      <c r="I380" t="s">
        <v>563</v>
      </c>
      <c r="J380" t="s">
        <v>1079</v>
      </c>
    </row>
    <row r="381" spans="1:10">
      <c r="A381" t="s">
        <v>18</v>
      </c>
      <c r="B381" t="s">
        <v>1080</v>
      </c>
      <c r="C381" t="s">
        <v>1081</v>
      </c>
      <c r="D381" t="s">
        <v>13</v>
      </c>
      <c r="E381" t="s">
        <v>14</v>
      </c>
      <c r="F381" t="s">
        <v>20</v>
      </c>
      <c r="G381" s="3">
        <v>44998.581458333334</v>
      </c>
      <c r="H381" s="1">
        <v>140000</v>
      </c>
      <c r="I381" t="s">
        <v>772</v>
      </c>
      <c r="J381" t="s">
        <v>773</v>
      </c>
    </row>
    <row r="382" spans="1:10">
      <c r="A382" t="s">
        <v>10</v>
      </c>
      <c r="B382" t="s">
        <v>1082</v>
      </c>
      <c r="C382" t="s">
        <v>30</v>
      </c>
      <c r="D382" t="s">
        <v>13</v>
      </c>
      <c r="E382" t="s">
        <v>14</v>
      </c>
      <c r="F382" t="s">
        <v>26</v>
      </c>
      <c r="G382" s="3">
        <v>45289.543020833335</v>
      </c>
      <c r="H382" s="1">
        <v>224500</v>
      </c>
      <c r="I382" t="s">
        <v>41</v>
      </c>
      <c r="J382" t="s">
        <v>1083</v>
      </c>
    </row>
    <row r="383" spans="1:10">
      <c r="A383" t="s">
        <v>33</v>
      </c>
      <c r="B383" t="s">
        <v>1084</v>
      </c>
      <c r="C383" t="s">
        <v>741</v>
      </c>
      <c r="D383" t="s">
        <v>13</v>
      </c>
      <c r="E383" t="s">
        <v>14</v>
      </c>
      <c r="F383" t="s">
        <v>171</v>
      </c>
      <c r="G383" s="3">
        <v>45000.550173611111</v>
      </c>
      <c r="H383" s="1">
        <v>50400</v>
      </c>
      <c r="I383" t="s">
        <v>1085</v>
      </c>
      <c r="J383" t="s">
        <v>1086</v>
      </c>
    </row>
    <row r="384" spans="1:10">
      <c r="A384" t="s">
        <v>10</v>
      </c>
      <c r="B384" t="s">
        <v>1087</v>
      </c>
      <c r="C384" t="s">
        <v>1088</v>
      </c>
      <c r="D384" t="s">
        <v>13</v>
      </c>
      <c r="E384" t="s">
        <v>14</v>
      </c>
      <c r="F384" t="s">
        <v>26</v>
      </c>
      <c r="G384" s="3">
        <v>44959.544351851851</v>
      </c>
      <c r="H384" s="1">
        <v>125000</v>
      </c>
      <c r="I384" t="s">
        <v>195</v>
      </c>
      <c r="J384" t="s">
        <v>1089</v>
      </c>
    </row>
    <row r="385" spans="1:10">
      <c r="A385" t="s">
        <v>10</v>
      </c>
      <c r="B385" t="s">
        <v>1090</v>
      </c>
      <c r="C385" t="s">
        <v>897</v>
      </c>
      <c r="D385" t="s">
        <v>13</v>
      </c>
      <c r="E385" t="s">
        <v>14</v>
      </c>
      <c r="F385" t="s">
        <v>262</v>
      </c>
      <c r="G385" s="3">
        <v>44968.556689814817</v>
      </c>
      <c r="H385" s="1">
        <v>157500</v>
      </c>
      <c r="I385" t="s">
        <v>1091</v>
      </c>
      <c r="J385" t="s">
        <v>1092</v>
      </c>
    </row>
    <row r="386" spans="1:10">
      <c r="A386" t="s">
        <v>33</v>
      </c>
      <c r="B386" t="s">
        <v>1093</v>
      </c>
      <c r="C386" t="s">
        <v>1094</v>
      </c>
      <c r="D386" t="s">
        <v>13</v>
      </c>
      <c r="E386" t="s">
        <v>14</v>
      </c>
      <c r="F386" t="s">
        <v>205</v>
      </c>
      <c r="G386" s="3">
        <v>44946.599861111114</v>
      </c>
      <c r="H386" s="1">
        <v>56700</v>
      </c>
      <c r="I386" t="s">
        <v>172</v>
      </c>
      <c r="J386" t="s">
        <v>1095</v>
      </c>
    </row>
    <row r="387" spans="1:10">
      <c r="A387" t="s">
        <v>18</v>
      </c>
      <c r="B387" t="s">
        <v>18</v>
      </c>
      <c r="C387" t="s">
        <v>24</v>
      </c>
      <c r="D387" t="s">
        <v>13</v>
      </c>
      <c r="E387" t="s">
        <v>25</v>
      </c>
      <c r="F387" t="s">
        <v>20</v>
      </c>
      <c r="G387" s="3">
        <v>45241.597777777781</v>
      </c>
      <c r="H387" s="1">
        <v>80000</v>
      </c>
      <c r="I387" t="s">
        <v>88</v>
      </c>
      <c r="J387" t="s">
        <v>1096</v>
      </c>
    </row>
    <row r="388" spans="1:10">
      <c r="A388" t="s">
        <v>18</v>
      </c>
      <c r="B388" t="s">
        <v>1097</v>
      </c>
      <c r="C388" t="s">
        <v>1098</v>
      </c>
      <c r="D388" t="s">
        <v>13</v>
      </c>
      <c r="E388" t="s">
        <v>14</v>
      </c>
      <c r="F388" t="s">
        <v>26</v>
      </c>
      <c r="G388" s="3">
        <v>45110.563275462962</v>
      </c>
      <c r="H388" s="1">
        <v>115000</v>
      </c>
      <c r="I388" t="s">
        <v>1099</v>
      </c>
      <c r="J388" t="s">
        <v>1100</v>
      </c>
    </row>
    <row r="389" spans="1:10">
      <c r="A389" t="s">
        <v>18</v>
      </c>
      <c r="B389" t="s">
        <v>1101</v>
      </c>
      <c r="C389" t="s">
        <v>24</v>
      </c>
      <c r="D389" t="s">
        <v>13</v>
      </c>
      <c r="E389" t="s">
        <v>25</v>
      </c>
      <c r="F389" t="s">
        <v>26</v>
      </c>
      <c r="G389" s="3">
        <v>45076.545983796299</v>
      </c>
      <c r="H389" s="1">
        <v>63647.1328125</v>
      </c>
      <c r="I389" t="s">
        <v>1102</v>
      </c>
      <c r="J389" t="s">
        <v>1103</v>
      </c>
    </row>
    <row r="390" spans="1:10">
      <c r="A390" t="s">
        <v>10</v>
      </c>
      <c r="B390" t="s">
        <v>1104</v>
      </c>
      <c r="C390" t="s">
        <v>1105</v>
      </c>
      <c r="D390" t="s">
        <v>13</v>
      </c>
      <c r="E390" t="s">
        <v>14</v>
      </c>
      <c r="F390" t="s">
        <v>26</v>
      </c>
      <c r="G390" s="3">
        <v>44987.545081018521</v>
      </c>
      <c r="H390" s="1">
        <v>117500</v>
      </c>
      <c r="I390" t="s">
        <v>1106</v>
      </c>
      <c r="J390" t="s">
        <v>1107</v>
      </c>
    </row>
    <row r="391" spans="1:10">
      <c r="A391" t="s">
        <v>10</v>
      </c>
      <c r="B391" t="s">
        <v>1108</v>
      </c>
      <c r="C391" t="s">
        <v>1109</v>
      </c>
      <c r="D391" t="s">
        <v>13</v>
      </c>
      <c r="E391" t="s">
        <v>14</v>
      </c>
      <c r="F391" t="s">
        <v>1110</v>
      </c>
      <c r="G391" s="3">
        <v>44942.588449074072</v>
      </c>
      <c r="H391" s="1">
        <v>64821.5</v>
      </c>
      <c r="I391" t="s">
        <v>1111</v>
      </c>
      <c r="J391" t="s">
        <v>1112</v>
      </c>
    </row>
    <row r="392" spans="1:10">
      <c r="A392" t="s">
        <v>10</v>
      </c>
      <c r="B392" t="s">
        <v>1113</v>
      </c>
      <c r="C392" t="s">
        <v>108</v>
      </c>
      <c r="D392" t="s">
        <v>13</v>
      </c>
      <c r="E392" t="s">
        <v>14</v>
      </c>
      <c r="F392" t="s">
        <v>26</v>
      </c>
      <c r="G392" s="3">
        <v>44980.542766203704</v>
      </c>
      <c r="H392" s="1">
        <v>133500</v>
      </c>
      <c r="I392" t="s">
        <v>1114</v>
      </c>
      <c r="J392" t="s">
        <v>1115</v>
      </c>
    </row>
    <row r="393" spans="1:10">
      <c r="A393" t="s">
        <v>18</v>
      </c>
      <c r="B393" t="s">
        <v>1116</v>
      </c>
      <c r="C393" t="s">
        <v>1117</v>
      </c>
      <c r="D393" t="s">
        <v>13</v>
      </c>
      <c r="E393" t="s">
        <v>14</v>
      </c>
      <c r="F393" t="s">
        <v>26</v>
      </c>
      <c r="G393" s="3">
        <v>44941.546122685184</v>
      </c>
      <c r="H393" s="1">
        <v>130000</v>
      </c>
      <c r="I393" t="s">
        <v>1118</v>
      </c>
      <c r="J393" t="s">
        <v>1119</v>
      </c>
    </row>
    <row r="394" spans="1:10">
      <c r="A394" t="s">
        <v>10</v>
      </c>
      <c r="B394" t="s">
        <v>10</v>
      </c>
      <c r="C394" t="s">
        <v>1120</v>
      </c>
      <c r="D394" t="s">
        <v>13</v>
      </c>
      <c r="E394" t="s">
        <v>14</v>
      </c>
      <c r="F394" t="s">
        <v>26</v>
      </c>
      <c r="G394" s="3">
        <v>45105.543449074074</v>
      </c>
      <c r="H394" s="1">
        <v>110000</v>
      </c>
      <c r="I394" t="s">
        <v>1121</v>
      </c>
      <c r="J394" t="s">
        <v>1122</v>
      </c>
    </row>
    <row r="395" spans="1:10">
      <c r="A395" t="s">
        <v>18</v>
      </c>
      <c r="B395" t="s">
        <v>18</v>
      </c>
      <c r="C395" t="s">
        <v>1123</v>
      </c>
      <c r="D395" t="s">
        <v>13</v>
      </c>
      <c r="E395" t="s">
        <v>14</v>
      </c>
      <c r="F395" t="s">
        <v>1124</v>
      </c>
      <c r="G395" s="3">
        <v>45148.582685185182</v>
      </c>
      <c r="H395" s="1">
        <v>147500</v>
      </c>
      <c r="I395" t="s">
        <v>1125</v>
      </c>
      <c r="J395" t="s">
        <v>1126</v>
      </c>
    </row>
    <row r="396" spans="1:10">
      <c r="A396" t="s">
        <v>135</v>
      </c>
      <c r="B396" t="s">
        <v>1127</v>
      </c>
      <c r="C396" t="s">
        <v>1128</v>
      </c>
      <c r="D396" t="s">
        <v>13</v>
      </c>
      <c r="E396" t="s">
        <v>14</v>
      </c>
      <c r="F396" t="s">
        <v>26</v>
      </c>
      <c r="G396" s="3">
        <v>44965.874710648146</v>
      </c>
      <c r="H396" s="1">
        <v>85000</v>
      </c>
      <c r="I396" t="s">
        <v>1129</v>
      </c>
    </row>
    <row r="397" spans="1:10">
      <c r="A397" t="s">
        <v>73</v>
      </c>
      <c r="B397" t="s">
        <v>1130</v>
      </c>
      <c r="C397" t="s">
        <v>24</v>
      </c>
      <c r="D397" t="s">
        <v>13</v>
      </c>
      <c r="E397" t="s">
        <v>25</v>
      </c>
      <c r="F397" t="s">
        <v>26</v>
      </c>
      <c r="G397" s="3">
        <v>45094.546898148146</v>
      </c>
      <c r="H397" s="1">
        <v>190000</v>
      </c>
      <c r="I397" t="s">
        <v>128</v>
      </c>
      <c r="J397" t="s">
        <v>1131</v>
      </c>
    </row>
    <row r="398" spans="1:10">
      <c r="A398" t="s">
        <v>33</v>
      </c>
      <c r="B398" t="s">
        <v>33</v>
      </c>
      <c r="C398" t="s">
        <v>1132</v>
      </c>
      <c r="D398" t="s">
        <v>13</v>
      </c>
      <c r="E398" t="s">
        <v>14</v>
      </c>
      <c r="F398" t="s">
        <v>1132</v>
      </c>
      <c r="G398" s="3">
        <v>45190.568483796298</v>
      </c>
      <c r="H398" s="1">
        <v>72500</v>
      </c>
      <c r="I398" t="s">
        <v>1133</v>
      </c>
      <c r="J398" t="s">
        <v>1134</v>
      </c>
    </row>
    <row r="399" spans="1:10">
      <c r="A399" t="s">
        <v>18</v>
      </c>
      <c r="B399" t="s">
        <v>18</v>
      </c>
      <c r="C399" t="s">
        <v>24</v>
      </c>
      <c r="D399" t="s">
        <v>13</v>
      </c>
      <c r="E399" t="s">
        <v>25</v>
      </c>
      <c r="F399" t="s">
        <v>26</v>
      </c>
      <c r="G399" s="3">
        <v>45204.546944444446</v>
      </c>
      <c r="H399" s="1">
        <v>175000</v>
      </c>
      <c r="I399" t="s">
        <v>1135</v>
      </c>
      <c r="J399" t="s">
        <v>316</v>
      </c>
    </row>
    <row r="400" spans="1:10">
      <c r="A400" t="s">
        <v>18</v>
      </c>
      <c r="B400" t="s">
        <v>18</v>
      </c>
      <c r="C400" t="s">
        <v>1136</v>
      </c>
      <c r="D400" t="s">
        <v>13</v>
      </c>
      <c r="E400" t="s">
        <v>14</v>
      </c>
      <c r="F400" t="s">
        <v>26</v>
      </c>
      <c r="G400" s="3">
        <v>45156.546481481484</v>
      </c>
      <c r="H400" s="1">
        <v>115000</v>
      </c>
      <c r="I400" t="s">
        <v>1137</v>
      </c>
      <c r="J400" t="s">
        <v>1138</v>
      </c>
    </row>
    <row r="401" spans="1:10">
      <c r="A401" t="s">
        <v>33</v>
      </c>
      <c r="B401" t="s">
        <v>33</v>
      </c>
      <c r="C401" t="s">
        <v>232</v>
      </c>
      <c r="D401" t="s">
        <v>13</v>
      </c>
      <c r="E401" t="s">
        <v>14</v>
      </c>
      <c r="F401" t="s">
        <v>26</v>
      </c>
      <c r="G401" s="3">
        <v>45212.541666666664</v>
      </c>
      <c r="H401" s="1">
        <v>120000</v>
      </c>
      <c r="I401" t="s">
        <v>130</v>
      </c>
      <c r="J401" t="s">
        <v>1139</v>
      </c>
    </row>
    <row r="402" spans="1:10">
      <c r="A402" t="s">
        <v>18</v>
      </c>
      <c r="B402" t="s">
        <v>1140</v>
      </c>
      <c r="C402" t="s">
        <v>24</v>
      </c>
      <c r="D402" t="s">
        <v>13</v>
      </c>
      <c r="E402" t="s">
        <v>25</v>
      </c>
      <c r="F402" t="s">
        <v>26</v>
      </c>
      <c r="G402" s="3">
        <v>45047.547199074077</v>
      </c>
      <c r="H402" s="1">
        <v>117500</v>
      </c>
      <c r="I402" t="s">
        <v>1141</v>
      </c>
      <c r="J402" t="s">
        <v>1142</v>
      </c>
    </row>
    <row r="403" spans="1:10">
      <c r="A403" t="s">
        <v>10</v>
      </c>
      <c r="B403" t="s">
        <v>1143</v>
      </c>
      <c r="C403" t="s">
        <v>24</v>
      </c>
      <c r="D403" t="s">
        <v>13</v>
      </c>
      <c r="E403" t="s">
        <v>25</v>
      </c>
      <c r="F403" t="s">
        <v>26</v>
      </c>
      <c r="G403" s="3">
        <v>45146.542685185188</v>
      </c>
      <c r="H403" s="1">
        <v>105000</v>
      </c>
      <c r="I403" t="s">
        <v>186</v>
      </c>
      <c r="J403" t="s">
        <v>1144</v>
      </c>
    </row>
    <row r="404" spans="1:10">
      <c r="A404" t="s">
        <v>10</v>
      </c>
      <c r="B404" t="s">
        <v>1145</v>
      </c>
      <c r="C404" t="s">
        <v>24</v>
      </c>
      <c r="D404" t="s">
        <v>13</v>
      </c>
      <c r="E404" t="s">
        <v>25</v>
      </c>
      <c r="F404" t="s">
        <v>20</v>
      </c>
      <c r="G404" s="3">
        <v>44945.622604166667</v>
      </c>
      <c r="H404" s="1">
        <v>205000</v>
      </c>
      <c r="I404" t="s">
        <v>335</v>
      </c>
      <c r="J404" t="s">
        <v>1146</v>
      </c>
    </row>
    <row r="405" spans="1:10">
      <c r="A405" t="s">
        <v>10</v>
      </c>
      <c r="B405" t="s">
        <v>1147</v>
      </c>
      <c r="C405" t="s">
        <v>508</v>
      </c>
      <c r="D405" t="s">
        <v>13</v>
      </c>
      <c r="E405" t="s">
        <v>14</v>
      </c>
      <c r="F405" t="s">
        <v>509</v>
      </c>
      <c r="G405" s="3">
        <v>45015.56454861111</v>
      </c>
      <c r="H405" s="1">
        <v>89100</v>
      </c>
      <c r="I405" t="s">
        <v>1148</v>
      </c>
      <c r="J405" t="s">
        <v>1149</v>
      </c>
    </row>
    <row r="406" spans="1:10">
      <c r="A406" t="s">
        <v>152</v>
      </c>
      <c r="B406" t="s">
        <v>1150</v>
      </c>
      <c r="C406" t="s">
        <v>75</v>
      </c>
      <c r="D406" t="s">
        <v>13</v>
      </c>
      <c r="E406" t="s">
        <v>14</v>
      </c>
      <c r="F406" t="s">
        <v>26</v>
      </c>
      <c r="G406" s="3">
        <v>45138.544074074074</v>
      </c>
      <c r="H406" s="1">
        <v>128682</v>
      </c>
      <c r="I406" t="s">
        <v>1151</v>
      </c>
      <c r="J406" t="s">
        <v>1152</v>
      </c>
    </row>
    <row r="407" spans="1:10">
      <c r="A407" t="s">
        <v>18</v>
      </c>
      <c r="B407" t="s">
        <v>1153</v>
      </c>
      <c r="C407" t="s">
        <v>325</v>
      </c>
      <c r="D407" t="s">
        <v>13</v>
      </c>
      <c r="E407" t="s">
        <v>14</v>
      </c>
      <c r="F407" t="s">
        <v>26</v>
      </c>
      <c r="G407" s="3">
        <v>45007.554976851854</v>
      </c>
      <c r="H407" s="1">
        <v>115000</v>
      </c>
      <c r="I407" t="s">
        <v>1154</v>
      </c>
      <c r="J407" t="s">
        <v>1155</v>
      </c>
    </row>
    <row r="408" spans="1:10">
      <c r="A408" t="s">
        <v>18</v>
      </c>
      <c r="B408" t="s">
        <v>18</v>
      </c>
      <c r="C408" t="s">
        <v>24</v>
      </c>
      <c r="D408" t="s">
        <v>13</v>
      </c>
      <c r="E408" t="s">
        <v>25</v>
      </c>
      <c r="F408" t="s">
        <v>20</v>
      </c>
      <c r="G408" s="3">
        <v>45133.590636574074</v>
      </c>
      <c r="H408" s="1">
        <v>110000</v>
      </c>
      <c r="I408" t="s">
        <v>1156</v>
      </c>
      <c r="J408" t="s">
        <v>1157</v>
      </c>
    </row>
    <row r="409" spans="1:10">
      <c r="A409" t="s">
        <v>10</v>
      </c>
      <c r="B409" t="s">
        <v>1158</v>
      </c>
      <c r="C409" t="s">
        <v>165</v>
      </c>
      <c r="D409" t="s">
        <v>13</v>
      </c>
      <c r="E409" t="s">
        <v>14</v>
      </c>
      <c r="F409" t="s">
        <v>26</v>
      </c>
      <c r="G409" s="3">
        <v>45220.543587962966</v>
      </c>
      <c r="H409" s="1">
        <v>162500</v>
      </c>
      <c r="I409" t="s">
        <v>1159</v>
      </c>
      <c r="J409" t="s">
        <v>1160</v>
      </c>
    </row>
    <row r="410" spans="1:10">
      <c r="A410" t="s">
        <v>73</v>
      </c>
      <c r="B410" t="s">
        <v>1161</v>
      </c>
      <c r="C410" t="s">
        <v>385</v>
      </c>
      <c r="D410" t="s">
        <v>13</v>
      </c>
      <c r="E410" t="s">
        <v>14</v>
      </c>
      <c r="F410" t="s">
        <v>26</v>
      </c>
      <c r="G410" s="3">
        <v>45041.5700462963</v>
      </c>
      <c r="H410" s="1">
        <v>140000</v>
      </c>
      <c r="I410" t="s">
        <v>186</v>
      </c>
      <c r="J410" t="s">
        <v>1162</v>
      </c>
    </row>
    <row r="411" spans="1:10">
      <c r="A411" t="s">
        <v>10</v>
      </c>
      <c r="B411" t="s">
        <v>1163</v>
      </c>
      <c r="C411" t="s">
        <v>1164</v>
      </c>
      <c r="D411" t="s">
        <v>13</v>
      </c>
      <c r="E411" t="s">
        <v>14</v>
      </c>
      <c r="F411" t="s">
        <v>806</v>
      </c>
      <c r="G411" s="3">
        <v>45072.553541666668</v>
      </c>
      <c r="H411" s="1">
        <v>50400</v>
      </c>
      <c r="I411" t="s">
        <v>234</v>
      </c>
      <c r="J411" t="s">
        <v>1165</v>
      </c>
    </row>
    <row r="412" spans="1:10">
      <c r="A412" t="s">
        <v>33</v>
      </c>
      <c r="B412" t="s">
        <v>33</v>
      </c>
      <c r="C412" t="s">
        <v>1166</v>
      </c>
      <c r="D412" t="s">
        <v>13</v>
      </c>
      <c r="E412" t="s">
        <v>14</v>
      </c>
      <c r="F412" t="s">
        <v>26</v>
      </c>
      <c r="G412" s="3">
        <v>45013.59516203704</v>
      </c>
      <c r="H412" s="1">
        <v>127500</v>
      </c>
      <c r="I412" t="s">
        <v>1167</v>
      </c>
      <c r="J412" t="s">
        <v>338</v>
      </c>
    </row>
    <row r="413" spans="1:10">
      <c r="A413" t="s">
        <v>10</v>
      </c>
      <c r="B413" t="s">
        <v>10</v>
      </c>
      <c r="C413" t="s">
        <v>358</v>
      </c>
      <c r="D413" t="s">
        <v>13</v>
      </c>
      <c r="E413" t="s">
        <v>14</v>
      </c>
      <c r="F413" t="s">
        <v>26</v>
      </c>
      <c r="G413" s="3">
        <v>44985.546678240738</v>
      </c>
      <c r="H413" s="1">
        <v>115000</v>
      </c>
      <c r="I413" t="s">
        <v>1168</v>
      </c>
      <c r="J413" t="s">
        <v>1169</v>
      </c>
    </row>
    <row r="414" spans="1:10">
      <c r="A414" t="s">
        <v>33</v>
      </c>
      <c r="B414" t="s">
        <v>1170</v>
      </c>
      <c r="C414" t="s">
        <v>1171</v>
      </c>
      <c r="D414" t="s">
        <v>13</v>
      </c>
      <c r="E414" t="s">
        <v>14</v>
      </c>
      <c r="F414" t="s">
        <v>694</v>
      </c>
      <c r="G414" s="3">
        <v>44971.562372685185</v>
      </c>
      <c r="H414" s="1">
        <v>111175</v>
      </c>
      <c r="I414" t="s">
        <v>1172</v>
      </c>
      <c r="J414" t="s">
        <v>1173</v>
      </c>
    </row>
    <row r="415" spans="1:10">
      <c r="A415" t="s">
        <v>33</v>
      </c>
      <c r="B415" t="s">
        <v>1174</v>
      </c>
      <c r="C415" t="s">
        <v>1175</v>
      </c>
      <c r="D415" t="s">
        <v>13</v>
      </c>
      <c r="E415" t="s">
        <v>14</v>
      </c>
      <c r="F415" t="s">
        <v>26</v>
      </c>
      <c r="G415" s="3">
        <v>45278.541712962964</v>
      </c>
      <c r="H415" s="1">
        <v>52500</v>
      </c>
      <c r="I415" t="s">
        <v>1176</v>
      </c>
      <c r="J415" t="s">
        <v>1177</v>
      </c>
    </row>
    <row r="416" spans="1:10">
      <c r="A416" t="s">
        <v>10</v>
      </c>
      <c r="B416" t="s">
        <v>10</v>
      </c>
      <c r="C416" t="s">
        <v>75</v>
      </c>
      <c r="D416" t="s">
        <v>13</v>
      </c>
      <c r="E416" t="s">
        <v>14</v>
      </c>
      <c r="F416" t="s">
        <v>26</v>
      </c>
      <c r="G416" s="3">
        <v>44942.55364583333</v>
      </c>
      <c r="H416" s="1">
        <v>183310</v>
      </c>
      <c r="I416" t="s">
        <v>1178</v>
      </c>
      <c r="J416" t="s">
        <v>1179</v>
      </c>
    </row>
    <row r="417" spans="1:10">
      <c r="A417" t="s">
        <v>212</v>
      </c>
      <c r="B417" t="s">
        <v>1180</v>
      </c>
      <c r="C417" t="s">
        <v>108</v>
      </c>
      <c r="D417" t="s">
        <v>13</v>
      </c>
      <c r="E417" t="s">
        <v>14</v>
      </c>
      <c r="F417" t="s">
        <v>26</v>
      </c>
      <c r="G417" s="3">
        <v>45138.542488425926</v>
      </c>
      <c r="H417" s="1">
        <v>184844.5</v>
      </c>
      <c r="I417" t="s">
        <v>31</v>
      </c>
      <c r="J417" t="s">
        <v>316</v>
      </c>
    </row>
    <row r="418" spans="1:10">
      <c r="A418" t="s">
        <v>33</v>
      </c>
      <c r="B418" t="s">
        <v>1181</v>
      </c>
      <c r="C418" t="s">
        <v>232</v>
      </c>
      <c r="D418" t="s">
        <v>13</v>
      </c>
      <c r="E418" t="s">
        <v>14</v>
      </c>
      <c r="F418" t="s">
        <v>26</v>
      </c>
      <c r="G418" s="3">
        <v>45057.541712962964</v>
      </c>
      <c r="H418" s="1">
        <v>97500</v>
      </c>
      <c r="I418" t="s">
        <v>1182</v>
      </c>
    </row>
    <row r="419" spans="1:10">
      <c r="A419" t="s">
        <v>77</v>
      </c>
      <c r="B419" t="s">
        <v>567</v>
      </c>
      <c r="C419" t="s">
        <v>201</v>
      </c>
      <c r="D419" t="s">
        <v>100</v>
      </c>
      <c r="E419" t="s">
        <v>14</v>
      </c>
      <c r="F419" t="s">
        <v>26</v>
      </c>
      <c r="G419" s="3">
        <v>44984.568020833336</v>
      </c>
      <c r="H419" s="1">
        <v>75000</v>
      </c>
      <c r="I419" t="s">
        <v>257</v>
      </c>
      <c r="J419" t="s">
        <v>1183</v>
      </c>
    </row>
    <row r="420" spans="1:10">
      <c r="A420" t="s">
        <v>73</v>
      </c>
      <c r="B420" t="s">
        <v>1184</v>
      </c>
      <c r="C420" t="s">
        <v>681</v>
      </c>
      <c r="D420" t="s">
        <v>13</v>
      </c>
      <c r="E420" t="s">
        <v>14</v>
      </c>
      <c r="F420" t="s">
        <v>681</v>
      </c>
      <c r="G420" s="3">
        <v>44951.586388888885</v>
      </c>
      <c r="H420" s="1">
        <v>147500</v>
      </c>
      <c r="I420" t="s">
        <v>1185</v>
      </c>
      <c r="J420" t="s">
        <v>1186</v>
      </c>
    </row>
    <row r="421" spans="1:10">
      <c r="A421" t="s">
        <v>73</v>
      </c>
      <c r="B421" t="s">
        <v>73</v>
      </c>
      <c r="C421" t="s">
        <v>232</v>
      </c>
      <c r="D421" t="s">
        <v>13</v>
      </c>
      <c r="E421" t="s">
        <v>14</v>
      </c>
      <c r="F421" t="s">
        <v>26</v>
      </c>
      <c r="G421" s="3">
        <v>45033.545312499999</v>
      </c>
      <c r="H421" s="1">
        <v>175000</v>
      </c>
      <c r="I421" t="s">
        <v>1187</v>
      </c>
      <c r="J421" t="s">
        <v>1188</v>
      </c>
    </row>
    <row r="422" spans="1:10">
      <c r="A422" t="s">
        <v>33</v>
      </c>
      <c r="B422" t="s">
        <v>1189</v>
      </c>
      <c r="C422" t="s">
        <v>684</v>
      </c>
      <c r="D422" t="s">
        <v>13</v>
      </c>
      <c r="E422" t="s">
        <v>14</v>
      </c>
      <c r="F422" t="s">
        <v>209</v>
      </c>
      <c r="G422" s="3">
        <v>45075.551388888889</v>
      </c>
      <c r="H422" s="1">
        <v>72900</v>
      </c>
      <c r="I422" t="s">
        <v>1190</v>
      </c>
      <c r="J422" t="s">
        <v>1191</v>
      </c>
    </row>
    <row r="423" spans="1:10">
      <c r="A423" t="s">
        <v>18</v>
      </c>
      <c r="B423" t="s">
        <v>1192</v>
      </c>
      <c r="C423" t="s">
        <v>26</v>
      </c>
      <c r="D423" t="s">
        <v>13</v>
      </c>
      <c r="E423" t="s">
        <v>14</v>
      </c>
      <c r="F423" t="s">
        <v>26</v>
      </c>
      <c r="G423" s="3">
        <v>45268.545891203707</v>
      </c>
      <c r="H423" s="1">
        <v>235000</v>
      </c>
      <c r="I423" t="s">
        <v>1193</v>
      </c>
      <c r="J423" t="s">
        <v>1194</v>
      </c>
    </row>
    <row r="424" spans="1:10">
      <c r="A424" t="s">
        <v>18</v>
      </c>
      <c r="B424" t="s">
        <v>1195</v>
      </c>
      <c r="C424" t="s">
        <v>795</v>
      </c>
      <c r="D424" t="s">
        <v>13</v>
      </c>
      <c r="E424" t="s">
        <v>14</v>
      </c>
      <c r="F424" t="s">
        <v>20</v>
      </c>
      <c r="G424" s="3">
        <v>45127.583969907406</v>
      </c>
      <c r="H424" s="1">
        <v>100000</v>
      </c>
      <c r="I424" t="s">
        <v>1196</v>
      </c>
      <c r="J424" t="s">
        <v>1197</v>
      </c>
    </row>
    <row r="425" spans="1:10">
      <c r="A425" t="s">
        <v>212</v>
      </c>
      <c r="B425" t="s">
        <v>212</v>
      </c>
      <c r="C425" t="s">
        <v>1198</v>
      </c>
      <c r="D425" t="s">
        <v>13</v>
      </c>
      <c r="E425" t="s">
        <v>14</v>
      </c>
      <c r="F425" t="s">
        <v>26</v>
      </c>
      <c r="G425" s="3">
        <v>44980.557430555556</v>
      </c>
      <c r="H425" s="1">
        <v>126000</v>
      </c>
      <c r="I425" t="s">
        <v>1199</v>
      </c>
      <c r="J425" t="s">
        <v>1200</v>
      </c>
    </row>
    <row r="426" spans="1:10">
      <c r="A426" t="s">
        <v>18</v>
      </c>
      <c r="B426" t="s">
        <v>328</v>
      </c>
      <c r="C426" t="s">
        <v>56</v>
      </c>
      <c r="D426" t="s">
        <v>13</v>
      </c>
      <c r="E426" t="s">
        <v>14</v>
      </c>
      <c r="F426" t="s">
        <v>20</v>
      </c>
      <c r="G426" s="3">
        <v>45020.580451388887</v>
      </c>
      <c r="H426" s="1">
        <v>145000</v>
      </c>
      <c r="I426" t="s">
        <v>816</v>
      </c>
      <c r="J426" t="s">
        <v>1201</v>
      </c>
    </row>
    <row r="427" spans="1:10">
      <c r="A427" t="s">
        <v>18</v>
      </c>
      <c r="B427" t="s">
        <v>18</v>
      </c>
      <c r="C427" t="s">
        <v>684</v>
      </c>
      <c r="D427" t="s">
        <v>13</v>
      </c>
      <c r="E427" t="s">
        <v>14</v>
      </c>
      <c r="F427" t="s">
        <v>209</v>
      </c>
      <c r="G427" s="3">
        <v>44974.573784722219</v>
      </c>
      <c r="H427" s="1">
        <v>147500</v>
      </c>
      <c r="I427" t="s">
        <v>1202</v>
      </c>
    </row>
    <row r="428" spans="1:10">
      <c r="A428" t="s">
        <v>33</v>
      </c>
      <c r="B428" t="s">
        <v>1203</v>
      </c>
      <c r="C428" t="s">
        <v>1204</v>
      </c>
      <c r="D428" t="s">
        <v>13</v>
      </c>
      <c r="E428" t="s">
        <v>14</v>
      </c>
      <c r="F428" t="s">
        <v>26</v>
      </c>
      <c r="G428" s="3">
        <v>45279.543634259258</v>
      </c>
      <c r="H428" s="1">
        <v>90000</v>
      </c>
      <c r="I428" t="s">
        <v>1205</v>
      </c>
      <c r="J428" t="s">
        <v>1206</v>
      </c>
    </row>
    <row r="429" spans="1:10">
      <c r="A429" t="s">
        <v>10</v>
      </c>
      <c r="B429" t="s">
        <v>1207</v>
      </c>
      <c r="C429" t="s">
        <v>1208</v>
      </c>
      <c r="D429" t="s">
        <v>13</v>
      </c>
      <c r="E429" t="s">
        <v>14</v>
      </c>
      <c r="F429" t="s">
        <v>26</v>
      </c>
      <c r="G429" s="3">
        <v>44988.545081018521</v>
      </c>
      <c r="H429" s="1">
        <v>375000</v>
      </c>
      <c r="I429" t="s">
        <v>1209</v>
      </c>
      <c r="J429" t="s">
        <v>1210</v>
      </c>
    </row>
    <row r="430" spans="1:10">
      <c r="A430" t="s">
        <v>77</v>
      </c>
      <c r="B430" t="s">
        <v>1211</v>
      </c>
      <c r="C430" t="s">
        <v>1212</v>
      </c>
      <c r="D430" t="s">
        <v>13</v>
      </c>
      <c r="E430" t="s">
        <v>14</v>
      </c>
      <c r="F430" t="s">
        <v>26</v>
      </c>
      <c r="G430" s="3">
        <v>45176.543414351851</v>
      </c>
      <c r="H430" s="1">
        <v>46000</v>
      </c>
      <c r="I430" t="s">
        <v>1213</v>
      </c>
    </row>
    <row r="431" spans="1:10">
      <c r="A431" t="s">
        <v>18</v>
      </c>
      <c r="B431" t="s">
        <v>18</v>
      </c>
      <c r="C431" t="s">
        <v>411</v>
      </c>
      <c r="D431" t="s">
        <v>13</v>
      </c>
      <c r="E431" t="s">
        <v>14</v>
      </c>
      <c r="F431" t="s">
        <v>411</v>
      </c>
      <c r="G431" s="3">
        <v>44985.552476851852</v>
      </c>
      <c r="H431" s="1">
        <v>96773</v>
      </c>
      <c r="I431" t="s">
        <v>1214</v>
      </c>
      <c r="J431" t="s">
        <v>1215</v>
      </c>
    </row>
    <row r="432" spans="1:10">
      <c r="A432" t="s">
        <v>152</v>
      </c>
      <c r="B432" t="s">
        <v>1216</v>
      </c>
      <c r="C432" t="s">
        <v>614</v>
      </c>
      <c r="D432" t="s">
        <v>13</v>
      </c>
      <c r="E432" t="s">
        <v>14</v>
      </c>
      <c r="F432" t="s">
        <v>608</v>
      </c>
      <c r="G432" s="3">
        <v>45079.564328703702</v>
      </c>
      <c r="H432" s="1">
        <v>166000</v>
      </c>
      <c r="I432" t="s">
        <v>1217</v>
      </c>
      <c r="J432" t="s">
        <v>1218</v>
      </c>
    </row>
    <row r="433" spans="1:10">
      <c r="A433" t="s">
        <v>18</v>
      </c>
      <c r="B433" t="s">
        <v>1219</v>
      </c>
      <c r="C433" t="s">
        <v>237</v>
      </c>
      <c r="D433" t="s">
        <v>13</v>
      </c>
      <c r="E433" t="s">
        <v>14</v>
      </c>
      <c r="F433" t="s">
        <v>26</v>
      </c>
      <c r="G433" s="3">
        <v>45055.612500000003</v>
      </c>
      <c r="H433" s="1">
        <v>116000</v>
      </c>
      <c r="I433" t="s">
        <v>65</v>
      </c>
      <c r="J433" t="s">
        <v>1220</v>
      </c>
    </row>
    <row r="434" spans="1:10">
      <c r="A434" t="s">
        <v>106</v>
      </c>
      <c r="B434" t="s">
        <v>1221</v>
      </c>
      <c r="C434" t="s">
        <v>1222</v>
      </c>
      <c r="D434" t="s">
        <v>13</v>
      </c>
      <c r="E434" t="s">
        <v>14</v>
      </c>
      <c r="F434" t="s">
        <v>608</v>
      </c>
      <c r="G434" s="3">
        <v>45132.555868055555</v>
      </c>
      <c r="H434" s="1">
        <v>90000</v>
      </c>
      <c r="I434" t="s">
        <v>1223</v>
      </c>
      <c r="J434" t="s">
        <v>1224</v>
      </c>
    </row>
    <row r="435" spans="1:10">
      <c r="A435" t="s">
        <v>33</v>
      </c>
      <c r="B435" t="s">
        <v>1225</v>
      </c>
      <c r="C435" t="s">
        <v>1226</v>
      </c>
      <c r="D435" t="s">
        <v>13</v>
      </c>
      <c r="E435" t="s">
        <v>14</v>
      </c>
      <c r="F435" t="s">
        <v>26</v>
      </c>
      <c r="G435" s="3">
        <v>45167.544861111113</v>
      </c>
      <c r="H435" s="1">
        <v>70250</v>
      </c>
      <c r="I435" t="s">
        <v>1227</v>
      </c>
      <c r="J435" t="s">
        <v>230</v>
      </c>
    </row>
    <row r="436" spans="1:10">
      <c r="A436" t="s">
        <v>77</v>
      </c>
      <c r="B436" t="s">
        <v>1228</v>
      </c>
      <c r="C436" t="s">
        <v>1229</v>
      </c>
      <c r="D436" t="s">
        <v>13</v>
      </c>
      <c r="E436" t="s">
        <v>14</v>
      </c>
      <c r="F436" t="s">
        <v>20</v>
      </c>
      <c r="G436" s="3">
        <v>45028.582615740743</v>
      </c>
      <c r="H436" s="1">
        <v>90000</v>
      </c>
      <c r="I436" t="s">
        <v>31</v>
      </c>
      <c r="J436" t="s">
        <v>1230</v>
      </c>
    </row>
    <row r="437" spans="1:10">
      <c r="A437" t="s">
        <v>10</v>
      </c>
      <c r="B437" t="s">
        <v>10</v>
      </c>
      <c r="C437" t="s">
        <v>24</v>
      </c>
      <c r="D437" t="s">
        <v>13</v>
      </c>
      <c r="E437" t="s">
        <v>25</v>
      </c>
      <c r="F437" t="s">
        <v>694</v>
      </c>
      <c r="G437" s="3">
        <v>45240.565578703703</v>
      </c>
      <c r="H437" s="1">
        <v>80000</v>
      </c>
      <c r="I437" t="s">
        <v>1231</v>
      </c>
      <c r="J437" t="s">
        <v>1232</v>
      </c>
    </row>
    <row r="438" spans="1:10">
      <c r="A438" t="s">
        <v>212</v>
      </c>
      <c r="B438" t="s">
        <v>212</v>
      </c>
      <c r="C438" t="s">
        <v>1233</v>
      </c>
      <c r="D438" t="s">
        <v>13</v>
      </c>
      <c r="E438" t="s">
        <v>14</v>
      </c>
      <c r="F438" t="s">
        <v>26</v>
      </c>
      <c r="G438" s="3">
        <v>45139.545636574076</v>
      </c>
      <c r="H438" s="1">
        <v>160000</v>
      </c>
      <c r="I438" t="s">
        <v>1234</v>
      </c>
      <c r="J438" t="s">
        <v>1235</v>
      </c>
    </row>
    <row r="439" spans="1:10">
      <c r="A439" t="s">
        <v>73</v>
      </c>
      <c r="B439" t="s">
        <v>1236</v>
      </c>
      <c r="C439" t="s">
        <v>1237</v>
      </c>
      <c r="D439" t="s">
        <v>13</v>
      </c>
      <c r="E439" t="s">
        <v>14</v>
      </c>
      <c r="F439" t="s">
        <v>26</v>
      </c>
      <c r="G439" s="3">
        <v>44996.547071759262</v>
      </c>
      <c r="H439" s="1">
        <v>135000</v>
      </c>
      <c r="I439" t="s">
        <v>1238</v>
      </c>
      <c r="J439" t="s">
        <v>1239</v>
      </c>
    </row>
    <row r="440" spans="1:10">
      <c r="A440" t="s">
        <v>33</v>
      </c>
      <c r="B440" t="s">
        <v>1240</v>
      </c>
      <c r="C440" t="s">
        <v>680</v>
      </c>
      <c r="D440" t="s">
        <v>13</v>
      </c>
      <c r="E440" t="s">
        <v>14</v>
      </c>
      <c r="F440" t="s">
        <v>681</v>
      </c>
      <c r="G440" s="3">
        <v>44987.560289351852</v>
      </c>
      <c r="H440" s="1">
        <v>53014</v>
      </c>
      <c r="I440" t="s">
        <v>1241</v>
      </c>
      <c r="J440" t="s">
        <v>28</v>
      </c>
    </row>
    <row r="441" spans="1:10">
      <c r="A441" t="s">
        <v>18</v>
      </c>
      <c r="B441" t="s">
        <v>1242</v>
      </c>
      <c r="C441" t="s">
        <v>795</v>
      </c>
      <c r="D441" t="s">
        <v>13</v>
      </c>
      <c r="E441" t="s">
        <v>14</v>
      </c>
      <c r="F441" t="s">
        <v>26</v>
      </c>
      <c r="G441" s="3">
        <v>44963.584456018521</v>
      </c>
      <c r="H441" s="1">
        <v>151000</v>
      </c>
      <c r="I441" t="s">
        <v>796</v>
      </c>
      <c r="J441" t="s">
        <v>1243</v>
      </c>
    </row>
    <row r="442" spans="1:10">
      <c r="A442" t="s">
        <v>18</v>
      </c>
      <c r="B442" t="s">
        <v>18</v>
      </c>
      <c r="C442" t="s">
        <v>24</v>
      </c>
      <c r="D442" t="s">
        <v>13</v>
      </c>
      <c r="E442" t="s">
        <v>25</v>
      </c>
      <c r="F442" t="s">
        <v>26</v>
      </c>
      <c r="G442" s="3">
        <v>45077.549259259256</v>
      </c>
      <c r="H442" s="1">
        <v>120000</v>
      </c>
      <c r="I442" t="s">
        <v>186</v>
      </c>
      <c r="J442" t="s">
        <v>1244</v>
      </c>
    </row>
    <row r="443" spans="1:10">
      <c r="A443" t="s">
        <v>33</v>
      </c>
      <c r="B443" t="s">
        <v>1245</v>
      </c>
      <c r="C443" t="s">
        <v>232</v>
      </c>
      <c r="D443" t="s">
        <v>13</v>
      </c>
      <c r="E443" t="s">
        <v>14</v>
      </c>
      <c r="F443" t="s">
        <v>26</v>
      </c>
      <c r="G443" s="3">
        <v>45051.541655092595</v>
      </c>
      <c r="H443" s="1">
        <v>157500</v>
      </c>
      <c r="I443" t="s">
        <v>1246</v>
      </c>
      <c r="J443" t="s">
        <v>1247</v>
      </c>
    </row>
    <row r="444" spans="1:10">
      <c r="A444" t="s">
        <v>212</v>
      </c>
      <c r="B444" t="s">
        <v>1248</v>
      </c>
      <c r="C444" t="s">
        <v>91</v>
      </c>
      <c r="D444" t="s">
        <v>13</v>
      </c>
      <c r="E444" t="s">
        <v>14</v>
      </c>
      <c r="F444" t="s">
        <v>26</v>
      </c>
      <c r="G444" s="3">
        <v>45000.543761574074</v>
      </c>
      <c r="H444" s="1">
        <v>115000</v>
      </c>
      <c r="I444" t="s">
        <v>1016</v>
      </c>
      <c r="J444" t="s">
        <v>538</v>
      </c>
    </row>
    <row r="445" spans="1:10">
      <c r="A445" t="s">
        <v>33</v>
      </c>
      <c r="B445" t="s">
        <v>1249</v>
      </c>
      <c r="C445" t="s">
        <v>1250</v>
      </c>
      <c r="D445" t="s">
        <v>100</v>
      </c>
      <c r="E445" t="s">
        <v>14</v>
      </c>
      <c r="F445" t="s">
        <v>404</v>
      </c>
      <c r="G445" s="3">
        <v>45104.581967592596</v>
      </c>
      <c r="H445" s="1">
        <v>56700</v>
      </c>
      <c r="I445" t="s">
        <v>1251</v>
      </c>
      <c r="J445" t="s">
        <v>1252</v>
      </c>
    </row>
    <row r="446" spans="1:10">
      <c r="A446" t="s">
        <v>33</v>
      </c>
      <c r="B446" t="s">
        <v>33</v>
      </c>
      <c r="C446" t="s">
        <v>385</v>
      </c>
      <c r="D446" t="s">
        <v>13</v>
      </c>
      <c r="E446" t="s">
        <v>14</v>
      </c>
      <c r="F446" t="s">
        <v>26</v>
      </c>
      <c r="G446" s="3">
        <v>44999.573217592595</v>
      </c>
      <c r="H446" s="1">
        <v>155000</v>
      </c>
      <c r="I446" t="s">
        <v>1253</v>
      </c>
      <c r="J446" t="s">
        <v>1254</v>
      </c>
    </row>
    <row r="447" spans="1:10">
      <c r="A447" t="s">
        <v>18</v>
      </c>
      <c r="B447" t="s">
        <v>18</v>
      </c>
      <c r="C447" t="s">
        <v>24</v>
      </c>
      <c r="D447" t="s">
        <v>13</v>
      </c>
      <c r="E447" t="s">
        <v>25</v>
      </c>
      <c r="F447" t="s">
        <v>26</v>
      </c>
      <c r="G447" s="3">
        <v>45061.557627314818</v>
      </c>
      <c r="H447" s="1">
        <v>130000</v>
      </c>
      <c r="I447" t="s">
        <v>1255</v>
      </c>
      <c r="J447" t="s">
        <v>1256</v>
      </c>
    </row>
    <row r="448" spans="1:10">
      <c r="A448" t="s">
        <v>18</v>
      </c>
      <c r="B448" t="s">
        <v>18</v>
      </c>
      <c r="C448" t="s">
        <v>490</v>
      </c>
      <c r="D448" t="s">
        <v>13</v>
      </c>
      <c r="E448" t="s">
        <v>14</v>
      </c>
      <c r="F448" t="s">
        <v>26</v>
      </c>
      <c r="G448" s="3">
        <v>45189.547951388886</v>
      </c>
      <c r="H448" s="1">
        <v>160000</v>
      </c>
      <c r="I448" t="s">
        <v>1257</v>
      </c>
      <c r="J448" t="s">
        <v>1258</v>
      </c>
    </row>
    <row r="449" spans="1:10">
      <c r="A449" t="s">
        <v>18</v>
      </c>
      <c r="B449" t="s">
        <v>18</v>
      </c>
      <c r="C449" t="s">
        <v>1259</v>
      </c>
      <c r="D449" t="s">
        <v>13</v>
      </c>
      <c r="E449" t="s">
        <v>14</v>
      </c>
      <c r="F449" t="s">
        <v>26</v>
      </c>
      <c r="G449" s="3">
        <v>45127.546550925923</v>
      </c>
      <c r="H449" s="1">
        <v>125000</v>
      </c>
      <c r="I449" t="s">
        <v>1260</v>
      </c>
      <c r="J449" t="s">
        <v>1261</v>
      </c>
    </row>
    <row r="450" spans="1:10">
      <c r="A450" t="s">
        <v>33</v>
      </c>
      <c r="B450" t="s">
        <v>1262</v>
      </c>
      <c r="C450" t="s">
        <v>157</v>
      </c>
      <c r="D450" t="s">
        <v>13</v>
      </c>
      <c r="E450" t="s">
        <v>14</v>
      </c>
      <c r="F450" t="s">
        <v>26</v>
      </c>
      <c r="G450" s="3">
        <v>45198.544710648152</v>
      </c>
      <c r="H450" s="1">
        <v>90000</v>
      </c>
      <c r="I450" t="s">
        <v>57</v>
      </c>
      <c r="J450" t="s">
        <v>316</v>
      </c>
    </row>
    <row r="451" spans="1:10">
      <c r="A451" t="s">
        <v>10</v>
      </c>
      <c r="B451" t="s">
        <v>10</v>
      </c>
      <c r="C451" t="s">
        <v>119</v>
      </c>
      <c r="D451" t="s">
        <v>13</v>
      </c>
      <c r="E451" t="s">
        <v>14</v>
      </c>
      <c r="F451" t="s">
        <v>26</v>
      </c>
      <c r="G451" s="3">
        <v>45225.543634259258</v>
      </c>
      <c r="H451" s="1">
        <v>88512.5</v>
      </c>
      <c r="I451" t="s">
        <v>729</v>
      </c>
      <c r="J451" t="s">
        <v>1263</v>
      </c>
    </row>
    <row r="452" spans="1:10">
      <c r="A452" t="s">
        <v>18</v>
      </c>
      <c r="B452" t="s">
        <v>470</v>
      </c>
      <c r="C452" t="s">
        <v>209</v>
      </c>
      <c r="D452" t="s">
        <v>13</v>
      </c>
      <c r="E452" t="s">
        <v>14</v>
      </c>
      <c r="F452" t="s">
        <v>209</v>
      </c>
      <c r="G452" s="3">
        <v>45059.572731481479</v>
      </c>
      <c r="H452" s="1">
        <v>45000</v>
      </c>
      <c r="I452" t="s">
        <v>1064</v>
      </c>
      <c r="J452" t="s">
        <v>1264</v>
      </c>
    </row>
    <row r="453" spans="1:10">
      <c r="A453" t="s">
        <v>18</v>
      </c>
      <c r="B453" t="s">
        <v>1265</v>
      </c>
      <c r="C453" t="s">
        <v>26</v>
      </c>
      <c r="D453" t="s">
        <v>13</v>
      </c>
      <c r="E453" t="s">
        <v>14</v>
      </c>
      <c r="F453" t="s">
        <v>26</v>
      </c>
      <c r="G453" s="3">
        <v>45056.549189814818</v>
      </c>
      <c r="H453" s="1">
        <v>120000</v>
      </c>
      <c r="I453" t="s">
        <v>65</v>
      </c>
      <c r="J453" t="s">
        <v>1220</v>
      </c>
    </row>
    <row r="454" spans="1:10">
      <c r="A454" t="s">
        <v>10</v>
      </c>
      <c r="B454" t="s">
        <v>1266</v>
      </c>
      <c r="C454" t="s">
        <v>75</v>
      </c>
      <c r="D454" t="s">
        <v>13</v>
      </c>
      <c r="E454" t="s">
        <v>14</v>
      </c>
      <c r="F454" t="s">
        <v>26</v>
      </c>
      <c r="G454" s="3">
        <v>45118.546238425923</v>
      </c>
      <c r="H454" s="1">
        <v>75000</v>
      </c>
      <c r="I454" t="s">
        <v>451</v>
      </c>
      <c r="J454" t="s">
        <v>1267</v>
      </c>
    </row>
    <row r="455" spans="1:10">
      <c r="A455" t="s">
        <v>33</v>
      </c>
      <c r="B455" t="s">
        <v>1268</v>
      </c>
      <c r="C455" t="s">
        <v>276</v>
      </c>
      <c r="D455" t="s">
        <v>13</v>
      </c>
      <c r="E455" t="s">
        <v>14</v>
      </c>
      <c r="F455" t="s">
        <v>26</v>
      </c>
      <c r="G455" s="3">
        <v>45235.542743055557</v>
      </c>
      <c r="H455" s="1">
        <v>175000</v>
      </c>
      <c r="I455" t="s">
        <v>1269</v>
      </c>
      <c r="J455" t="s">
        <v>1270</v>
      </c>
    </row>
    <row r="456" spans="1:10">
      <c r="A456" t="s">
        <v>33</v>
      </c>
      <c r="B456" t="s">
        <v>1271</v>
      </c>
      <c r="C456" t="s">
        <v>24</v>
      </c>
      <c r="D456" t="s">
        <v>13</v>
      </c>
      <c r="E456" t="s">
        <v>25</v>
      </c>
      <c r="F456" t="s">
        <v>20</v>
      </c>
      <c r="G456" s="3">
        <v>45100.598124999997</v>
      </c>
      <c r="H456" s="1">
        <v>100000</v>
      </c>
      <c r="I456" t="s">
        <v>186</v>
      </c>
      <c r="J456" t="s">
        <v>82</v>
      </c>
    </row>
    <row r="457" spans="1:10">
      <c r="A457" t="s">
        <v>10</v>
      </c>
      <c r="B457" t="s">
        <v>1272</v>
      </c>
      <c r="C457" t="s">
        <v>161</v>
      </c>
      <c r="D457" t="s">
        <v>13</v>
      </c>
      <c r="E457" t="s">
        <v>14</v>
      </c>
      <c r="F457" t="s">
        <v>162</v>
      </c>
      <c r="G457" s="3">
        <v>45118.557523148149</v>
      </c>
      <c r="H457" s="1">
        <v>109500</v>
      </c>
      <c r="I457" t="s">
        <v>685</v>
      </c>
      <c r="J457" t="s">
        <v>1273</v>
      </c>
    </row>
    <row r="458" spans="1:10">
      <c r="A458" t="s">
        <v>18</v>
      </c>
      <c r="B458" t="s">
        <v>1274</v>
      </c>
      <c r="C458" t="s">
        <v>676</v>
      </c>
      <c r="D458" t="s">
        <v>13</v>
      </c>
      <c r="E458" t="s">
        <v>14</v>
      </c>
      <c r="F458" t="s">
        <v>20</v>
      </c>
      <c r="G458" s="3">
        <v>44998.58222222222</v>
      </c>
      <c r="H458" s="1">
        <v>140000</v>
      </c>
      <c r="I458" t="s">
        <v>772</v>
      </c>
      <c r="J458" t="s">
        <v>773</v>
      </c>
    </row>
    <row r="459" spans="1:10">
      <c r="A459" t="s">
        <v>10</v>
      </c>
      <c r="B459" t="s">
        <v>1275</v>
      </c>
      <c r="C459" t="s">
        <v>1276</v>
      </c>
      <c r="D459" t="s">
        <v>13</v>
      </c>
      <c r="E459" t="s">
        <v>14</v>
      </c>
      <c r="F459" t="s">
        <v>26</v>
      </c>
      <c r="G459" s="3">
        <v>44984.543576388889</v>
      </c>
      <c r="H459" s="1">
        <v>116950</v>
      </c>
      <c r="I459" t="s">
        <v>1277</v>
      </c>
    </row>
    <row r="460" spans="1:10">
      <c r="A460" t="s">
        <v>18</v>
      </c>
      <c r="B460" t="s">
        <v>132</v>
      </c>
      <c r="C460" t="s">
        <v>434</v>
      </c>
      <c r="D460" t="s">
        <v>13</v>
      </c>
      <c r="E460" t="s">
        <v>14</v>
      </c>
      <c r="F460" t="s">
        <v>26</v>
      </c>
      <c r="G460" s="3">
        <v>44989.542905092596</v>
      </c>
      <c r="H460" s="1">
        <v>90000</v>
      </c>
      <c r="I460" t="s">
        <v>685</v>
      </c>
      <c r="J460" t="s">
        <v>1278</v>
      </c>
    </row>
    <row r="461" spans="1:10">
      <c r="A461" t="s">
        <v>33</v>
      </c>
      <c r="B461" t="s">
        <v>1279</v>
      </c>
      <c r="C461" t="s">
        <v>684</v>
      </c>
      <c r="D461" t="s">
        <v>13</v>
      </c>
      <c r="E461" t="s">
        <v>14</v>
      </c>
      <c r="F461" t="s">
        <v>209</v>
      </c>
      <c r="G461" s="3">
        <v>45132.559803240743</v>
      </c>
      <c r="H461" s="1">
        <v>111175</v>
      </c>
      <c r="I461" t="s">
        <v>172</v>
      </c>
      <c r="J461" t="s">
        <v>1280</v>
      </c>
    </row>
    <row r="462" spans="1:10">
      <c r="A462" t="s">
        <v>18</v>
      </c>
      <c r="B462" t="s">
        <v>132</v>
      </c>
      <c r="C462" t="s">
        <v>119</v>
      </c>
      <c r="D462" t="s">
        <v>13</v>
      </c>
      <c r="E462" t="s">
        <v>14</v>
      </c>
      <c r="F462" t="s">
        <v>20</v>
      </c>
      <c r="G462" s="3">
        <v>45098.584687499999</v>
      </c>
      <c r="H462" s="1">
        <v>137533.703125</v>
      </c>
      <c r="I462" t="s">
        <v>1281</v>
      </c>
      <c r="J462" t="s">
        <v>1282</v>
      </c>
    </row>
    <row r="463" spans="1:10">
      <c r="A463" t="s">
        <v>10</v>
      </c>
      <c r="B463" t="s">
        <v>10</v>
      </c>
      <c r="C463" t="s">
        <v>108</v>
      </c>
      <c r="D463" t="s">
        <v>13</v>
      </c>
      <c r="E463" t="s">
        <v>14</v>
      </c>
      <c r="F463" t="s">
        <v>26</v>
      </c>
      <c r="G463" s="3">
        <v>45212.543969907405</v>
      </c>
      <c r="H463" s="1">
        <v>140000</v>
      </c>
      <c r="I463" t="s">
        <v>1283</v>
      </c>
      <c r="J463" t="s">
        <v>1284</v>
      </c>
    </row>
    <row r="464" spans="1:10">
      <c r="A464" t="s">
        <v>106</v>
      </c>
      <c r="B464" t="s">
        <v>1285</v>
      </c>
      <c r="C464" t="s">
        <v>508</v>
      </c>
      <c r="D464" t="s">
        <v>13</v>
      </c>
      <c r="E464" t="s">
        <v>14</v>
      </c>
      <c r="F464" t="s">
        <v>509</v>
      </c>
      <c r="G464" s="3">
        <v>44956.558449074073</v>
      </c>
      <c r="H464" s="1">
        <v>89100</v>
      </c>
      <c r="I464" t="s">
        <v>1286</v>
      </c>
      <c r="J464" t="s">
        <v>301</v>
      </c>
    </row>
    <row r="465" spans="1:10">
      <c r="A465" t="s">
        <v>33</v>
      </c>
      <c r="B465" t="s">
        <v>1287</v>
      </c>
      <c r="C465" t="s">
        <v>1059</v>
      </c>
      <c r="D465" t="s">
        <v>13</v>
      </c>
      <c r="E465" t="s">
        <v>14</v>
      </c>
      <c r="F465" t="s">
        <v>26</v>
      </c>
      <c r="G465" s="3">
        <v>45117.542037037034</v>
      </c>
      <c r="H465" s="1">
        <v>68000</v>
      </c>
      <c r="I465" t="s">
        <v>186</v>
      </c>
    </row>
    <row r="466" spans="1:10">
      <c r="A466" t="s">
        <v>135</v>
      </c>
      <c r="B466" t="s">
        <v>1288</v>
      </c>
      <c r="C466" t="s">
        <v>122</v>
      </c>
      <c r="D466" t="s">
        <v>13</v>
      </c>
      <c r="E466" t="s">
        <v>14</v>
      </c>
      <c r="F466" t="s">
        <v>26</v>
      </c>
      <c r="G466" s="3">
        <v>45145.542453703703</v>
      </c>
      <c r="H466" s="1">
        <v>115000</v>
      </c>
      <c r="I466" t="s">
        <v>1289</v>
      </c>
    </row>
    <row r="467" spans="1:10">
      <c r="A467" t="s">
        <v>10</v>
      </c>
      <c r="B467" t="s">
        <v>1290</v>
      </c>
      <c r="C467" t="s">
        <v>1291</v>
      </c>
      <c r="D467" t="s">
        <v>13</v>
      </c>
      <c r="E467" t="s">
        <v>14</v>
      </c>
      <c r="F467" t="s">
        <v>26</v>
      </c>
      <c r="G467" s="3">
        <v>45021.544305555559</v>
      </c>
      <c r="H467" s="1">
        <v>80850</v>
      </c>
      <c r="I467" t="s">
        <v>685</v>
      </c>
    </row>
    <row r="468" spans="1:10">
      <c r="A468" t="s">
        <v>18</v>
      </c>
      <c r="B468" t="s">
        <v>18</v>
      </c>
      <c r="C468" t="s">
        <v>232</v>
      </c>
      <c r="D468" t="s">
        <v>13</v>
      </c>
      <c r="E468" t="s">
        <v>14</v>
      </c>
      <c r="F468" t="s">
        <v>26</v>
      </c>
      <c r="G468" s="3">
        <v>45118.549826388888</v>
      </c>
      <c r="H468" s="1">
        <v>104000</v>
      </c>
      <c r="I468" t="s">
        <v>1292</v>
      </c>
      <c r="J468" t="s">
        <v>1293</v>
      </c>
    </row>
    <row r="469" spans="1:10">
      <c r="A469" t="s">
        <v>18</v>
      </c>
      <c r="B469" t="s">
        <v>1294</v>
      </c>
      <c r="C469" t="s">
        <v>24</v>
      </c>
      <c r="D469" t="s">
        <v>13</v>
      </c>
      <c r="E469" t="s">
        <v>25</v>
      </c>
      <c r="F469" t="s">
        <v>26</v>
      </c>
      <c r="G469" s="3">
        <v>45169.548425925925</v>
      </c>
      <c r="H469" s="1">
        <v>135000</v>
      </c>
      <c r="I469" t="s">
        <v>225</v>
      </c>
      <c r="J469" t="s">
        <v>1295</v>
      </c>
    </row>
    <row r="470" spans="1:10">
      <c r="A470" t="s">
        <v>18</v>
      </c>
      <c r="B470" t="s">
        <v>1296</v>
      </c>
      <c r="C470" t="s">
        <v>24</v>
      </c>
      <c r="D470" t="s">
        <v>13</v>
      </c>
      <c r="E470" t="s">
        <v>25</v>
      </c>
      <c r="F470" t="s">
        <v>26</v>
      </c>
      <c r="G470" s="3">
        <v>44993.548252314817</v>
      </c>
      <c r="H470" s="1">
        <v>107500</v>
      </c>
      <c r="I470" t="s">
        <v>816</v>
      </c>
      <c r="J470" t="s">
        <v>1297</v>
      </c>
    </row>
    <row r="471" spans="1:10">
      <c r="A471" t="s">
        <v>18</v>
      </c>
      <c r="B471" t="s">
        <v>1298</v>
      </c>
      <c r="C471" t="s">
        <v>1299</v>
      </c>
      <c r="D471" t="s">
        <v>13</v>
      </c>
      <c r="E471" t="s">
        <v>14</v>
      </c>
      <c r="F471" t="s">
        <v>26</v>
      </c>
      <c r="G471" s="3">
        <v>44987.550532407404</v>
      </c>
      <c r="H471" s="1">
        <v>83283</v>
      </c>
      <c r="I471" t="s">
        <v>1300</v>
      </c>
      <c r="J471" t="s">
        <v>316</v>
      </c>
    </row>
    <row r="472" spans="1:10">
      <c r="A472" t="s">
        <v>212</v>
      </c>
      <c r="B472" t="s">
        <v>1301</v>
      </c>
      <c r="C472" t="s">
        <v>24</v>
      </c>
      <c r="D472" t="s">
        <v>13</v>
      </c>
      <c r="E472" t="s">
        <v>25</v>
      </c>
      <c r="F472" t="s">
        <v>26</v>
      </c>
      <c r="G472" s="3">
        <v>45063.543726851851</v>
      </c>
      <c r="H472" s="1">
        <v>140000</v>
      </c>
      <c r="I472" t="s">
        <v>128</v>
      </c>
      <c r="J472" t="s">
        <v>1302</v>
      </c>
    </row>
    <row r="473" spans="1:10">
      <c r="A473" t="s">
        <v>212</v>
      </c>
      <c r="B473" t="s">
        <v>212</v>
      </c>
      <c r="D473" t="s">
        <v>13</v>
      </c>
      <c r="E473" t="s">
        <v>14</v>
      </c>
      <c r="F473" t="s">
        <v>26</v>
      </c>
      <c r="G473" s="3">
        <v>45058.543912037036</v>
      </c>
      <c r="H473" s="1">
        <v>160000</v>
      </c>
      <c r="I473" t="s">
        <v>1303</v>
      </c>
    </row>
    <row r="474" spans="1:10">
      <c r="A474" t="s">
        <v>18</v>
      </c>
      <c r="B474" t="s">
        <v>1304</v>
      </c>
      <c r="C474" t="s">
        <v>1305</v>
      </c>
      <c r="D474" t="s">
        <v>13</v>
      </c>
      <c r="E474" t="s">
        <v>14</v>
      </c>
      <c r="F474" t="s">
        <v>26</v>
      </c>
      <c r="G474" s="3">
        <v>44964.545717592591</v>
      </c>
      <c r="H474" s="1">
        <v>175000</v>
      </c>
      <c r="I474" t="s">
        <v>1306</v>
      </c>
      <c r="J474" t="s">
        <v>1307</v>
      </c>
    </row>
    <row r="475" spans="1:10">
      <c r="A475" t="s">
        <v>33</v>
      </c>
      <c r="B475" t="s">
        <v>1308</v>
      </c>
      <c r="C475" t="s">
        <v>243</v>
      </c>
      <c r="D475" t="s">
        <v>13</v>
      </c>
      <c r="E475" t="s">
        <v>14</v>
      </c>
      <c r="F475" t="s">
        <v>26</v>
      </c>
      <c r="G475" s="3">
        <v>45061.542604166665</v>
      </c>
      <c r="H475" s="1">
        <v>110000</v>
      </c>
      <c r="I475" t="s">
        <v>462</v>
      </c>
      <c r="J475" t="s">
        <v>463</v>
      </c>
    </row>
    <row r="476" spans="1:10">
      <c r="A476" t="s">
        <v>18</v>
      </c>
      <c r="B476" t="s">
        <v>1309</v>
      </c>
      <c r="C476" t="s">
        <v>24</v>
      </c>
      <c r="D476" t="s">
        <v>13</v>
      </c>
      <c r="E476" t="s">
        <v>25</v>
      </c>
      <c r="F476" t="s">
        <v>20</v>
      </c>
      <c r="G476" s="3">
        <v>44971.60701388889</v>
      </c>
      <c r="H476" s="1">
        <v>125000</v>
      </c>
      <c r="I476" t="s">
        <v>1310</v>
      </c>
      <c r="J476" t="s">
        <v>1311</v>
      </c>
    </row>
    <row r="477" spans="1:10">
      <c r="A477" t="s">
        <v>135</v>
      </c>
      <c r="B477" t="s">
        <v>1312</v>
      </c>
      <c r="C477" t="s">
        <v>795</v>
      </c>
      <c r="D477" t="s">
        <v>13</v>
      </c>
      <c r="E477" t="s">
        <v>14</v>
      </c>
      <c r="F477" t="s">
        <v>26</v>
      </c>
      <c r="G477" s="3">
        <v>45076.541747685187</v>
      </c>
      <c r="H477" s="1">
        <v>115000</v>
      </c>
      <c r="I477" t="s">
        <v>1313</v>
      </c>
      <c r="J477" t="s">
        <v>1314</v>
      </c>
    </row>
    <row r="478" spans="1:10">
      <c r="A478" t="s">
        <v>10</v>
      </c>
      <c r="B478" t="s">
        <v>10</v>
      </c>
      <c r="C478" t="s">
        <v>1315</v>
      </c>
      <c r="D478" t="s">
        <v>13</v>
      </c>
      <c r="E478" t="s">
        <v>14</v>
      </c>
      <c r="F478" t="s">
        <v>26</v>
      </c>
      <c r="G478" s="3">
        <v>45114.544641203705</v>
      </c>
      <c r="H478" s="1">
        <v>150000</v>
      </c>
      <c r="I478" t="s">
        <v>729</v>
      </c>
      <c r="J478" t="s">
        <v>1316</v>
      </c>
    </row>
    <row r="479" spans="1:10">
      <c r="A479" t="s">
        <v>18</v>
      </c>
      <c r="B479" t="s">
        <v>18</v>
      </c>
      <c r="C479" t="s">
        <v>24</v>
      </c>
      <c r="D479" t="s">
        <v>13</v>
      </c>
      <c r="E479" t="s">
        <v>25</v>
      </c>
      <c r="F479" t="s">
        <v>26</v>
      </c>
      <c r="G479" s="3">
        <v>45180.547662037039</v>
      </c>
      <c r="H479" s="1">
        <v>157500</v>
      </c>
      <c r="I479" t="s">
        <v>1317</v>
      </c>
      <c r="J479" t="s">
        <v>1318</v>
      </c>
    </row>
    <row r="480" spans="1:10">
      <c r="A480" t="s">
        <v>33</v>
      </c>
      <c r="B480" t="s">
        <v>1319</v>
      </c>
      <c r="C480" t="s">
        <v>1320</v>
      </c>
      <c r="D480" t="s">
        <v>13</v>
      </c>
      <c r="E480" t="s">
        <v>14</v>
      </c>
      <c r="F480" t="s">
        <v>15</v>
      </c>
      <c r="G480" s="3">
        <v>44972.595451388886</v>
      </c>
      <c r="H480" s="1">
        <v>63000</v>
      </c>
      <c r="I480" t="s">
        <v>685</v>
      </c>
    </row>
    <row r="481" spans="1:10">
      <c r="A481" t="s">
        <v>33</v>
      </c>
      <c r="B481" t="s">
        <v>43</v>
      </c>
      <c r="C481" t="s">
        <v>24</v>
      </c>
      <c r="D481" t="s">
        <v>13</v>
      </c>
      <c r="E481" t="s">
        <v>25</v>
      </c>
      <c r="F481" t="s">
        <v>26</v>
      </c>
      <c r="G481" s="3">
        <v>45185.543402777781</v>
      </c>
      <c r="H481" s="1">
        <v>132500</v>
      </c>
      <c r="I481" t="s">
        <v>1321</v>
      </c>
      <c r="J481" t="s">
        <v>1322</v>
      </c>
    </row>
    <row r="482" spans="1:10">
      <c r="A482" t="s">
        <v>18</v>
      </c>
      <c r="B482" t="s">
        <v>39</v>
      </c>
      <c r="C482" t="s">
        <v>40</v>
      </c>
      <c r="D482" t="s">
        <v>13</v>
      </c>
      <c r="E482" t="s">
        <v>14</v>
      </c>
      <c r="F482" t="s">
        <v>26</v>
      </c>
      <c r="G482" s="3">
        <v>45241.545960648145</v>
      </c>
      <c r="H482" s="1">
        <v>129500</v>
      </c>
      <c r="I482" t="s">
        <v>41</v>
      </c>
      <c r="J482" t="s">
        <v>42</v>
      </c>
    </row>
    <row r="483" spans="1:10">
      <c r="A483" t="s">
        <v>73</v>
      </c>
      <c r="B483" t="s">
        <v>73</v>
      </c>
      <c r="C483" t="s">
        <v>1323</v>
      </c>
      <c r="D483" t="s">
        <v>13</v>
      </c>
      <c r="E483" t="s">
        <v>14</v>
      </c>
      <c r="F483" t="s">
        <v>348</v>
      </c>
      <c r="G483" s="3">
        <v>45002.586354166669</v>
      </c>
      <c r="H483" s="1">
        <v>147500</v>
      </c>
      <c r="I483" t="s">
        <v>1324</v>
      </c>
      <c r="J483" t="s">
        <v>1325</v>
      </c>
    </row>
    <row r="484" spans="1:10">
      <c r="A484" t="s">
        <v>10</v>
      </c>
      <c r="B484" t="s">
        <v>432</v>
      </c>
      <c r="C484" t="s">
        <v>30</v>
      </c>
      <c r="D484" t="s">
        <v>13</v>
      </c>
      <c r="E484" t="s">
        <v>14</v>
      </c>
      <c r="F484" t="s">
        <v>26</v>
      </c>
      <c r="G484" s="3">
        <v>44958.54546296296</v>
      </c>
      <c r="H484" s="1">
        <v>224500</v>
      </c>
      <c r="I484" t="s">
        <v>41</v>
      </c>
    </row>
    <row r="485" spans="1:10">
      <c r="A485" t="s">
        <v>10</v>
      </c>
      <c r="B485" t="s">
        <v>1326</v>
      </c>
      <c r="C485" t="s">
        <v>1327</v>
      </c>
      <c r="D485" t="s">
        <v>13</v>
      </c>
      <c r="E485" t="s">
        <v>14</v>
      </c>
      <c r="F485" t="s">
        <v>26</v>
      </c>
      <c r="G485" s="3">
        <v>44970.544421296298</v>
      </c>
      <c r="H485" s="1">
        <v>144000</v>
      </c>
      <c r="I485" t="s">
        <v>1328</v>
      </c>
      <c r="J485" t="s">
        <v>338</v>
      </c>
    </row>
    <row r="486" spans="1:10">
      <c r="A486" t="s">
        <v>33</v>
      </c>
      <c r="B486" t="s">
        <v>1329</v>
      </c>
      <c r="C486" t="s">
        <v>243</v>
      </c>
      <c r="D486" t="s">
        <v>13</v>
      </c>
      <c r="E486" t="s">
        <v>14</v>
      </c>
      <c r="F486" t="s">
        <v>26</v>
      </c>
      <c r="G486" s="3">
        <v>45071.54278935185</v>
      </c>
      <c r="H486" s="1">
        <v>75000</v>
      </c>
      <c r="I486" t="s">
        <v>1330</v>
      </c>
      <c r="J486" t="s">
        <v>1331</v>
      </c>
    </row>
    <row r="487" spans="1:10">
      <c r="A487" t="s">
        <v>212</v>
      </c>
      <c r="B487" t="s">
        <v>212</v>
      </c>
      <c r="C487" t="s">
        <v>232</v>
      </c>
      <c r="D487" t="s">
        <v>13</v>
      </c>
      <c r="E487" t="s">
        <v>14</v>
      </c>
      <c r="F487" t="s">
        <v>26</v>
      </c>
      <c r="G487" s="3">
        <v>45091.543703703705</v>
      </c>
      <c r="H487" s="1">
        <v>110000</v>
      </c>
      <c r="I487" t="s">
        <v>335</v>
      </c>
      <c r="J487" t="s">
        <v>915</v>
      </c>
    </row>
    <row r="488" spans="1:10">
      <c r="A488" t="s">
        <v>135</v>
      </c>
      <c r="B488" t="s">
        <v>1332</v>
      </c>
      <c r="C488" t="s">
        <v>75</v>
      </c>
      <c r="D488" t="s">
        <v>13</v>
      </c>
      <c r="E488" t="s">
        <v>14</v>
      </c>
      <c r="F488" t="s">
        <v>26</v>
      </c>
      <c r="G488" s="3">
        <v>44949.542824074073</v>
      </c>
      <c r="H488" s="1">
        <v>149000</v>
      </c>
      <c r="I488" t="s">
        <v>1333</v>
      </c>
      <c r="J488" t="s">
        <v>1334</v>
      </c>
    </row>
    <row r="489" spans="1:10">
      <c r="A489" t="s">
        <v>18</v>
      </c>
      <c r="B489" t="s">
        <v>18</v>
      </c>
      <c r="C489" t="s">
        <v>342</v>
      </c>
      <c r="D489" t="s">
        <v>13</v>
      </c>
      <c r="E489" t="s">
        <v>14</v>
      </c>
      <c r="F489" t="s">
        <v>26</v>
      </c>
      <c r="G489" s="3">
        <v>44999.575567129628</v>
      </c>
      <c r="H489" s="1">
        <v>120000</v>
      </c>
      <c r="I489" t="s">
        <v>1335</v>
      </c>
      <c r="J489" t="s">
        <v>1336</v>
      </c>
    </row>
    <row r="490" spans="1:10">
      <c r="A490" t="s">
        <v>33</v>
      </c>
      <c r="B490" t="s">
        <v>1337</v>
      </c>
      <c r="C490" t="s">
        <v>243</v>
      </c>
      <c r="D490" t="s">
        <v>100</v>
      </c>
      <c r="E490" t="s">
        <v>14</v>
      </c>
      <c r="F490" t="s">
        <v>26</v>
      </c>
      <c r="G490" s="3">
        <v>45233.542708333334</v>
      </c>
      <c r="H490" s="1">
        <v>77000</v>
      </c>
      <c r="I490" t="s">
        <v>1338</v>
      </c>
      <c r="J490" t="s">
        <v>1339</v>
      </c>
    </row>
    <row r="491" spans="1:10">
      <c r="A491" t="s">
        <v>18</v>
      </c>
      <c r="B491" t="s">
        <v>1340</v>
      </c>
      <c r="C491" t="s">
        <v>1341</v>
      </c>
      <c r="D491" t="s">
        <v>13</v>
      </c>
      <c r="E491" t="s">
        <v>14</v>
      </c>
      <c r="F491" t="s">
        <v>26</v>
      </c>
      <c r="G491" s="3">
        <v>45063.557986111111</v>
      </c>
      <c r="H491" s="1">
        <v>130000</v>
      </c>
      <c r="I491" t="s">
        <v>1342</v>
      </c>
      <c r="J491" t="s">
        <v>1343</v>
      </c>
    </row>
    <row r="492" spans="1:10">
      <c r="A492" t="s">
        <v>77</v>
      </c>
      <c r="B492" t="s">
        <v>1344</v>
      </c>
      <c r="C492" t="s">
        <v>24</v>
      </c>
      <c r="D492" t="s">
        <v>13</v>
      </c>
      <c r="E492" t="s">
        <v>25</v>
      </c>
      <c r="F492" t="s">
        <v>20</v>
      </c>
      <c r="G492" s="3">
        <v>45056.580937500003</v>
      </c>
      <c r="H492" s="1">
        <v>70000</v>
      </c>
      <c r="I492" t="s">
        <v>1345</v>
      </c>
      <c r="J492" t="s">
        <v>1346</v>
      </c>
    </row>
    <row r="493" spans="1:10">
      <c r="A493" t="s">
        <v>18</v>
      </c>
      <c r="B493" t="s">
        <v>1347</v>
      </c>
      <c r="C493" t="s">
        <v>1348</v>
      </c>
      <c r="D493" t="s">
        <v>13</v>
      </c>
      <c r="E493" t="s">
        <v>14</v>
      </c>
      <c r="F493" t="s">
        <v>20</v>
      </c>
      <c r="G493" s="3">
        <v>44988.563252314816</v>
      </c>
      <c r="H493" s="1">
        <v>175000</v>
      </c>
      <c r="I493" t="s">
        <v>130</v>
      </c>
      <c r="J493" t="s">
        <v>1349</v>
      </c>
    </row>
    <row r="494" spans="1:10">
      <c r="A494" t="s">
        <v>73</v>
      </c>
      <c r="B494" t="s">
        <v>73</v>
      </c>
      <c r="D494" t="s">
        <v>13</v>
      </c>
      <c r="E494" t="s">
        <v>14</v>
      </c>
      <c r="F494" t="s">
        <v>26</v>
      </c>
      <c r="G494" s="3">
        <v>45257.601597222223</v>
      </c>
      <c r="H494" s="1">
        <v>175000</v>
      </c>
      <c r="I494" t="s">
        <v>1350</v>
      </c>
      <c r="J494" t="s">
        <v>1351</v>
      </c>
    </row>
    <row r="495" spans="1:10">
      <c r="A495" t="s">
        <v>212</v>
      </c>
      <c r="B495" t="s">
        <v>1352</v>
      </c>
      <c r="C495" t="s">
        <v>108</v>
      </c>
      <c r="D495" t="s">
        <v>13</v>
      </c>
      <c r="E495" t="s">
        <v>14</v>
      </c>
      <c r="F495" t="s">
        <v>26</v>
      </c>
      <c r="G495" s="3">
        <v>45004.558946759258</v>
      </c>
      <c r="H495" s="1">
        <v>178500</v>
      </c>
      <c r="I495" t="s">
        <v>31</v>
      </c>
      <c r="J495" t="s">
        <v>28</v>
      </c>
    </row>
    <row r="496" spans="1:10">
      <c r="A496" t="s">
        <v>33</v>
      </c>
      <c r="B496" t="s">
        <v>33</v>
      </c>
      <c r="C496" t="s">
        <v>365</v>
      </c>
      <c r="D496" t="s">
        <v>13</v>
      </c>
      <c r="E496" t="s">
        <v>14</v>
      </c>
      <c r="F496" t="s">
        <v>26</v>
      </c>
      <c r="G496" s="3">
        <v>45070.543090277781</v>
      </c>
      <c r="H496" s="1">
        <v>90000</v>
      </c>
      <c r="I496" t="s">
        <v>1353</v>
      </c>
      <c r="J496" t="s">
        <v>431</v>
      </c>
    </row>
    <row r="497" spans="1:10">
      <c r="A497" t="s">
        <v>18</v>
      </c>
      <c r="B497" t="s">
        <v>18</v>
      </c>
      <c r="C497" t="s">
        <v>1354</v>
      </c>
      <c r="D497" t="s">
        <v>13</v>
      </c>
      <c r="E497" t="s">
        <v>14</v>
      </c>
      <c r="F497" t="s">
        <v>681</v>
      </c>
      <c r="G497" s="3">
        <v>44986.562754629631</v>
      </c>
      <c r="H497" s="1">
        <v>98283</v>
      </c>
      <c r="I497" t="s">
        <v>1355</v>
      </c>
      <c r="J497" t="s">
        <v>1356</v>
      </c>
    </row>
    <row r="498" spans="1:10">
      <c r="A498" t="s">
        <v>135</v>
      </c>
      <c r="B498" t="s">
        <v>1357</v>
      </c>
      <c r="C498" t="s">
        <v>1358</v>
      </c>
      <c r="D498" t="s">
        <v>13</v>
      </c>
      <c r="E498" t="s">
        <v>14</v>
      </c>
      <c r="F498" t="s">
        <v>26</v>
      </c>
      <c r="G498" s="3">
        <v>45108.542638888888</v>
      </c>
      <c r="H498" s="1">
        <v>100000</v>
      </c>
      <c r="I498" t="s">
        <v>1359</v>
      </c>
      <c r="J498" t="s">
        <v>1360</v>
      </c>
    </row>
    <row r="499" spans="1:10">
      <c r="A499" t="s">
        <v>152</v>
      </c>
      <c r="B499" t="s">
        <v>1361</v>
      </c>
      <c r="C499" t="s">
        <v>665</v>
      </c>
      <c r="D499" t="s">
        <v>13</v>
      </c>
      <c r="E499" t="s">
        <v>14</v>
      </c>
      <c r="F499" t="s">
        <v>666</v>
      </c>
      <c r="G499" s="3">
        <v>45071.564814814818</v>
      </c>
      <c r="H499" s="1">
        <v>72000</v>
      </c>
      <c r="I499" t="s">
        <v>1362</v>
      </c>
    </row>
    <row r="500" spans="1:10">
      <c r="A500" t="s">
        <v>73</v>
      </c>
      <c r="B500" t="s">
        <v>1363</v>
      </c>
      <c r="C500" t="s">
        <v>1364</v>
      </c>
      <c r="D500" t="s">
        <v>13</v>
      </c>
      <c r="E500" t="s">
        <v>14</v>
      </c>
      <c r="F500" t="s">
        <v>26</v>
      </c>
      <c r="G500" s="3">
        <v>44965.542997685188</v>
      </c>
      <c r="H500" s="1">
        <v>147500</v>
      </c>
      <c r="I500" t="s">
        <v>172</v>
      </c>
      <c r="J500" t="s">
        <v>1365</v>
      </c>
    </row>
    <row r="501" spans="1:10">
      <c r="A501" t="s">
        <v>10</v>
      </c>
      <c r="B501" t="s">
        <v>10</v>
      </c>
      <c r="C501" t="s">
        <v>1366</v>
      </c>
      <c r="D501" t="s">
        <v>13</v>
      </c>
      <c r="E501" t="s">
        <v>14</v>
      </c>
      <c r="F501" t="s">
        <v>26</v>
      </c>
      <c r="G501" s="3">
        <v>45015.562002314815</v>
      </c>
      <c r="H501" s="1">
        <v>119908</v>
      </c>
      <c r="I501" t="s">
        <v>1367</v>
      </c>
      <c r="J501" t="s">
        <v>1368</v>
      </c>
    </row>
    <row r="502" spans="1:10">
      <c r="A502" t="s">
        <v>212</v>
      </c>
      <c r="B502" t="s">
        <v>1369</v>
      </c>
      <c r="C502" t="s">
        <v>243</v>
      </c>
      <c r="D502" t="s">
        <v>13</v>
      </c>
      <c r="E502" t="s">
        <v>14</v>
      </c>
      <c r="F502" t="s">
        <v>26</v>
      </c>
      <c r="G502" s="3">
        <v>45147.544212962966</v>
      </c>
      <c r="H502" s="1">
        <v>197000</v>
      </c>
      <c r="I502" t="s">
        <v>374</v>
      </c>
      <c r="J502" t="s">
        <v>1370</v>
      </c>
    </row>
    <row r="503" spans="1:10">
      <c r="A503" t="s">
        <v>33</v>
      </c>
      <c r="B503" t="s">
        <v>1371</v>
      </c>
      <c r="C503" t="s">
        <v>536</v>
      </c>
      <c r="D503" t="s">
        <v>13</v>
      </c>
      <c r="E503" t="s">
        <v>14</v>
      </c>
      <c r="F503" t="s">
        <v>26</v>
      </c>
      <c r="G503" s="3">
        <v>44985.542337962965</v>
      </c>
      <c r="H503" s="1">
        <v>109159</v>
      </c>
      <c r="I503" t="s">
        <v>1372</v>
      </c>
      <c r="J503" t="s">
        <v>1373</v>
      </c>
    </row>
    <row r="504" spans="1:10">
      <c r="A504" t="s">
        <v>33</v>
      </c>
      <c r="B504" t="s">
        <v>1374</v>
      </c>
      <c r="C504" t="s">
        <v>1175</v>
      </c>
      <c r="D504" t="s">
        <v>13</v>
      </c>
      <c r="E504" t="s">
        <v>14</v>
      </c>
      <c r="F504" t="s">
        <v>26</v>
      </c>
      <c r="G504" s="3">
        <v>45061.541863425926</v>
      </c>
      <c r="H504" s="1">
        <v>110000</v>
      </c>
      <c r="I504" t="s">
        <v>462</v>
      </c>
      <c r="J504" t="s">
        <v>463</v>
      </c>
    </row>
    <row r="505" spans="1:10">
      <c r="A505" t="s">
        <v>73</v>
      </c>
      <c r="B505" t="s">
        <v>73</v>
      </c>
      <c r="C505" t="s">
        <v>26</v>
      </c>
      <c r="D505" t="s">
        <v>13</v>
      </c>
      <c r="E505" t="s">
        <v>14</v>
      </c>
      <c r="F505" t="s">
        <v>20</v>
      </c>
      <c r="G505" s="3">
        <v>45104.615891203706</v>
      </c>
      <c r="H505" s="1">
        <v>140000</v>
      </c>
      <c r="I505" t="s">
        <v>516</v>
      </c>
      <c r="J505" t="s">
        <v>1375</v>
      </c>
    </row>
    <row r="506" spans="1:10">
      <c r="A506" t="s">
        <v>10</v>
      </c>
      <c r="B506" t="s">
        <v>10</v>
      </c>
      <c r="C506" t="s">
        <v>1348</v>
      </c>
      <c r="D506" t="s">
        <v>13</v>
      </c>
      <c r="E506" t="s">
        <v>14</v>
      </c>
      <c r="F506" t="s">
        <v>26</v>
      </c>
      <c r="G506" s="3">
        <v>45114.544652777775</v>
      </c>
      <c r="H506" s="1">
        <v>99000</v>
      </c>
      <c r="I506" t="s">
        <v>729</v>
      </c>
      <c r="J506" t="s">
        <v>1376</v>
      </c>
    </row>
    <row r="507" spans="1:10">
      <c r="A507" t="s">
        <v>10</v>
      </c>
      <c r="B507" t="s">
        <v>10</v>
      </c>
      <c r="C507" t="s">
        <v>1348</v>
      </c>
      <c r="D507" t="s">
        <v>13</v>
      </c>
      <c r="E507" t="s">
        <v>14</v>
      </c>
      <c r="F507" t="s">
        <v>26</v>
      </c>
      <c r="G507" s="3">
        <v>45188.278668981482</v>
      </c>
      <c r="H507" s="1">
        <v>132368</v>
      </c>
      <c r="I507" t="s">
        <v>1377</v>
      </c>
    </row>
    <row r="508" spans="1:10">
      <c r="A508" t="s">
        <v>212</v>
      </c>
      <c r="B508" t="s">
        <v>212</v>
      </c>
      <c r="C508" t="s">
        <v>24</v>
      </c>
      <c r="D508" t="s">
        <v>13</v>
      </c>
      <c r="E508" t="s">
        <v>25</v>
      </c>
      <c r="F508" t="s">
        <v>26</v>
      </c>
      <c r="G508" s="3">
        <v>45033.568287037036</v>
      </c>
      <c r="H508" s="1">
        <v>110000</v>
      </c>
      <c r="I508" t="s">
        <v>1378</v>
      </c>
      <c r="J508" t="s">
        <v>1379</v>
      </c>
    </row>
    <row r="509" spans="1:10">
      <c r="A509" t="s">
        <v>18</v>
      </c>
      <c r="B509" t="s">
        <v>184</v>
      </c>
      <c r="C509" t="s">
        <v>342</v>
      </c>
      <c r="D509" t="s">
        <v>13</v>
      </c>
      <c r="E509" t="s">
        <v>14</v>
      </c>
      <c r="F509" t="s">
        <v>26</v>
      </c>
      <c r="G509" s="3">
        <v>45124.552303240744</v>
      </c>
      <c r="H509" s="1">
        <v>159264</v>
      </c>
      <c r="I509" t="s">
        <v>1380</v>
      </c>
      <c r="J509" t="s">
        <v>1381</v>
      </c>
    </row>
    <row r="510" spans="1:10">
      <c r="A510" t="s">
        <v>10</v>
      </c>
      <c r="B510" t="s">
        <v>1382</v>
      </c>
      <c r="C510" t="s">
        <v>243</v>
      </c>
      <c r="D510" t="s">
        <v>13</v>
      </c>
      <c r="E510" t="s">
        <v>14</v>
      </c>
      <c r="F510" t="s">
        <v>26</v>
      </c>
      <c r="G510" s="3">
        <v>45082.545173611114</v>
      </c>
      <c r="H510" s="1">
        <v>225000</v>
      </c>
      <c r="I510" t="s">
        <v>989</v>
      </c>
      <c r="J510" t="s">
        <v>1383</v>
      </c>
    </row>
    <row r="511" spans="1:10">
      <c r="A511" t="s">
        <v>10</v>
      </c>
      <c r="B511" t="s">
        <v>1384</v>
      </c>
      <c r="C511" t="s">
        <v>1385</v>
      </c>
      <c r="D511" t="s">
        <v>13</v>
      </c>
      <c r="E511" t="s">
        <v>14</v>
      </c>
      <c r="F511" t="s">
        <v>26</v>
      </c>
      <c r="G511" s="3">
        <v>44998.545393518521</v>
      </c>
      <c r="H511" s="1">
        <v>123692.5</v>
      </c>
      <c r="I511" t="s">
        <v>1386</v>
      </c>
      <c r="J511" t="s">
        <v>1387</v>
      </c>
    </row>
    <row r="512" spans="1:10">
      <c r="A512" t="s">
        <v>212</v>
      </c>
      <c r="B512" t="s">
        <v>1388</v>
      </c>
      <c r="C512" t="s">
        <v>1389</v>
      </c>
      <c r="D512" t="s">
        <v>13</v>
      </c>
      <c r="E512" t="s">
        <v>14</v>
      </c>
      <c r="F512" t="s">
        <v>1110</v>
      </c>
      <c r="G512" s="3">
        <v>44991.603414351855</v>
      </c>
      <c r="H512" s="1">
        <v>200000</v>
      </c>
      <c r="I512" t="s">
        <v>1390</v>
      </c>
      <c r="J512" t="s">
        <v>1191</v>
      </c>
    </row>
    <row r="513" spans="1:10">
      <c r="A513" t="s">
        <v>73</v>
      </c>
      <c r="B513" t="s">
        <v>1391</v>
      </c>
      <c r="C513" t="s">
        <v>1392</v>
      </c>
      <c r="D513" t="s">
        <v>13</v>
      </c>
      <c r="E513" t="s">
        <v>14</v>
      </c>
      <c r="F513" t="s">
        <v>1392</v>
      </c>
      <c r="G513" s="3">
        <v>45090.556354166663</v>
      </c>
      <c r="H513" s="1">
        <v>147500</v>
      </c>
      <c r="I513" t="s">
        <v>1393</v>
      </c>
      <c r="J513" t="s">
        <v>1394</v>
      </c>
    </row>
    <row r="514" spans="1:10">
      <c r="A514" t="s">
        <v>10</v>
      </c>
      <c r="B514" t="s">
        <v>1395</v>
      </c>
      <c r="C514" t="s">
        <v>806</v>
      </c>
      <c r="D514" t="s">
        <v>13</v>
      </c>
      <c r="E514" t="s">
        <v>14</v>
      </c>
      <c r="F514" t="s">
        <v>806</v>
      </c>
      <c r="G514" s="3">
        <v>44931.572129629632</v>
      </c>
      <c r="H514" s="1">
        <v>50400</v>
      </c>
      <c r="I514" t="s">
        <v>234</v>
      </c>
      <c r="J514" t="s">
        <v>1396</v>
      </c>
    </row>
    <row r="515" spans="1:10">
      <c r="A515" t="s">
        <v>212</v>
      </c>
      <c r="B515" t="s">
        <v>212</v>
      </c>
      <c r="C515" t="s">
        <v>24</v>
      </c>
      <c r="D515" t="s">
        <v>13</v>
      </c>
      <c r="E515" t="s">
        <v>25</v>
      </c>
      <c r="F515" t="s">
        <v>20</v>
      </c>
      <c r="G515" s="3">
        <v>44939.599131944444</v>
      </c>
      <c r="H515" s="1">
        <v>200000</v>
      </c>
      <c r="I515" t="s">
        <v>1397</v>
      </c>
    </row>
    <row r="516" spans="1:10">
      <c r="A516" t="s">
        <v>106</v>
      </c>
      <c r="B516" t="s">
        <v>1398</v>
      </c>
      <c r="C516" t="s">
        <v>75</v>
      </c>
      <c r="D516" t="s">
        <v>13</v>
      </c>
      <c r="E516" t="s">
        <v>14</v>
      </c>
      <c r="F516" t="s">
        <v>26</v>
      </c>
      <c r="G516" s="3">
        <v>44993.543912037036</v>
      </c>
      <c r="H516" s="1">
        <v>175000</v>
      </c>
      <c r="I516" t="s">
        <v>1399</v>
      </c>
      <c r="J516" t="s">
        <v>1400</v>
      </c>
    </row>
    <row r="517" spans="1:10">
      <c r="A517" t="s">
        <v>18</v>
      </c>
      <c r="B517" t="s">
        <v>1401</v>
      </c>
      <c r="C517" t="s">
        <v>1402</v>
      </c>
      <c r="D517" t="s">
        <v>13</v>
      </c>
      <c r="E517" t="s">
        <v>14</v>
      </c>
      <c r="F517" t="s">
        <v>26</v>
      </c>
      <c r="G517" s="3">
        <v>45016.547812500001</v>
      </c>
      <c r="H517" s="1">
        <v>150000</v>
      </c>
      <c r="I517" t="s">
        <v>1403</v>
      </c>
      <c r="J517" t="s">
        <v>1404</v>
      </c>
    </row>
    <row r="518" spans="1:10">
      <c r="A518" t="s">
        <v>10</v>
      </c>
      <c r="B518" t="s">
        <v>10</v>
      </c>
      <c r="C518" t="s">
        <v>1405</v>
      </c>
      <c r="D518" t="s">
        <v>13</v>
      </c>
      <c r="E518" t="s">
        <v>14</v>
      </c>
      <c r="F518" t="s">
        <v>26</v>
      </c>
      <c r="G518" s="3">
        <v>45131.565335648149</v>
      </c>
      <c r="H518" s="1">
        <v>72500</v>
      </c>
      <c r="I518" t="s">
        <v>1406</v>
      </c>
      <c r="J518" t="s">
        <v>1407</v>
      </c>
    </row>
    <row r="519" spans="1:10">
      <c r="A519" t="s">
        <v>10</v>
      </c>
      <c r="B519" t="s">
        <v>727</v>
      </c>
      <c r="C519" t="s">
        <v>1408</v>
      </c>
      <c r="D519" t="s">
        <v>13</v>
      </c>
      <c r="E519" t="s">
        <v>14</v>
      </c>
      <c r="F519" t="s">
        <v>26</v>
      </c>
      <c r="G519" s="3">
        <v>45135.568437499998</v>
      </c>
      <c r="H519" s="1">
        <v>123750</v>
      </c>
      <c r="I519" t="s">
        <v>729</v>
      </c>
      <c r="J519" t="s">
        <v>730</v>
      </c>
    </row>
    <row r="520" spans="1:10">
      <c r="A520" t="s">
        <v>10</v>
      </c>
      <c r="B520" t="s">
        <v>1409</v>
      </c>
      <c r="C520" t="s">
        <v>1410</v>
      </c>
      <c r="D520" t="s">
        <v>13</v>
      </c>
      <c r="E520" t="s">
        <v>14</v>
      </c>
      <c r="F520" t="s">
        <v>26</v>
      </c>
      <c r="G520" s="3">
        <v>45183.564016203702</v>
      </c>
      <c r="H520" s="1">
        <v>102500</v>
      </c>
      <c r="I520" t="s">
        <v>1411</v>
      </c>
      <c r="J520" t="s">
        <v>1412</v>
      </c>
    </row>
    <row r="521" spans="1:10">
      <c r="A521" t="s">
        <v>33</v>
      </c>
      <c r="B521" t="s">
        <v>1413</v>
      </c>
      <c r="C521" t="s">
        <v>24</v>
      </c>
      <c r="D521" t="s">
        <v>13</v>
      </c>
      <c r="E521" t="s">
        <v>25</v>
      </c>
      <c r="F521" t="s">
        <v>26</v>
      </c>
      <c r="G521" s="3">
        <v>45230.542951388888</v>
      </c>
      <c r="H521" s="1">
        <v>73696</v>
      </c>
      <c r="I521" t="s">
        <v>720</v>
      </c>
      <c r="J521" t="s">
        <v>141</v>
      </c>
    </row>
    <row r="522" spans="1:10">
      <c r="A522" t="s">
        <v>77</v>
      </c>
      <c r="B522" t="s">
        <v>1414</v>
      </c>
      <c r="C522" t="s">
        <v>24</v>
      </c>
      <c r="D522" t="s">
        <v>13</v>
      </c>
      <c r="E522" t="s">
        <v>25</v>
      </c>
      <c r="F522" t="s">
        <v>26</v>
      </c>
      <c r="G522" s="3">
        <v>45281.542557870373</v>
      </c>
      <c r="H522" s="1">
        <v>200000</v>
      </c>
      <c r="I522" t="s">
        <v>1415</v>
      </c>
    </row>
    <row r="523" spans="1:10">
      <c r="A523" t="s">
        <v>212</v>
      </c>
      <c r="B523" t="s">
        <v>212</v>
      </c>
      <c r="C523" t="s">
        <v>161</v>
      </c>
      <c r="D523" t="s">
        <v>13</v>
      </c>
      <c r="E523" t="s">
        <v>14</v>
      </c>
      <c r="F523" t="s">
        <v>162</v>
      </c>
      <c r="G523" s="3">
        <v>44991.585925925923</v>
      </c>
      <c r="H523" s="1">
        <v>88128</v>
      </c>
      <c r="I523" t="s">
        <v>1416</v>
      </c>
      <c r="J523" t="s">
        <v>1417</v>
      </c>
    </row>
    <row r="524" spans="1:10">
      <c r="A524" t="s">
        <v>10</v>
      </c>
      <c r="B524" t="s">
        <v>1418</v>
      </c>
      <c r="C524" t="s">
        <v>30</v>
      </c>
      <c r="D524" t="s">
        <v>13</v>
      </c>
      <c r="E524" t="s">
        <v>14</v>
      </c>
      <c r="F524" t="s">
        <v>26</v>
      </c>
      <c r="G524" s="3">
        <v>45289.543020833335</v>
      </c>
      <c r="H524" s="1">
        <v>224500</v>
      </c>
      <c r="I524" t="s">
        <v>31</v>
      </c>
    </row>
    <row r="525" spans="1:10">
      <c r="A525" t="s">
        <v>18</v>
      </c>
      <c r="B525" t="s">
        <v>1419</v>
      </c>
      <c r="C525" t="s">
        <v>680</v>
      </c>
      <c r="D525" t="s">
        <v>13</v>
      </c>
      <c r="E525" t="s">
        <v>14</v>
      </c>
      <c r="F525" t="s">
        <v>681</v>
      </c>
      <c r="G525" s="3">
        <v>45052.563657407409</v>
      </c>
      <c r="H525" s="1">
        <v>147500</v>
      </c>
      <c r="I525" t="s">
        <v>1420</v>
      </c>
      <c r="J525" t="s">
        <v>1421</v>
      </c>
    </row>
    <row r="526" spans="1:10">
      <c r="A526" t="s">
        <v>33</v>
      </c>
      <c r="B526" t="s">
        <v>1422</v>
      </c>
      <c r="C526" t="s">
        <v>56</v>
      </c>
      <c r="D526" t="s">
        <v>13</v>
      </c>
      <c r="E526" t="s">
        <v>14</v>
      </c>
      <c r="F526" t="s">
        <v>26</v>
      </c>
      <c r="G526" s="3">
        <v>45135.542592592596</v>
      </c>
      <c r="H526" s="1">
        <v>254000</v>
      </c>
      <c r="I526" t="s">
        <v>1423</v>
      </c>
      <c r="J526" t="s">
        <v>1424</v>
      </c>
    </row>
    <row r="527" spans="1:10">
      <c r="A527" t="s">
        <v>106</v>
      </c>
      <c r="B527" t="s">
        <v>1425</v>
      </c>
      <c r="C527" t="s">
        <v>24</v>
      </c>
      <c r="D527" t="s">
        <v>13</v>
      </c>
      <c r="E527" t="s">
        <v>25</v>
      </c>
      <c r="F527" t="s">
        <v>1392</v>
      </c>
      <c r="G527" s="3">
        <v>45090.55641203704</v>
      </c>
      <c r="H527" s="1">
        <v>161000</v>
      </c>
      <c r="I527" t="s">
        <v>1426</v>
      </c>
      <c r="J527" t="s">
        <v>1427</v>
      </c>
    </row>
    <row r="528" spans="1:10">
      <c r="A528" t="s">
        <v>135</v>
      </c>
      <c r="B528" t="s">
        <v>1428</v>
      </c>
      <c r="C528" t="s">
        <v>897</v>
      </c>
      <c r="D528" t="s">
        <v>13</v>
      </c>
      <c r="E528" t="s">
        <v>14</v>
      </c>
      <c r="F528" t="s">
        <v>262</v>
      </c>
      <c r="G528" s="3">
        <v>44951.589386574073</v>
      </c>
      <c r="H528" s="1">
        <v>49566.5</v>
      </c>
      <c r="I528" t="s">
        <v>1429</v>
      </c>
      <c r="J528" t="s">
        <v>511</v>
      </c>
    </row>
    <row r="529" spans="1:10">
      <c r="A529" t="s">
        <v>10</v>
      </c>
      <c r="B529" t="s">
        <v>1430</v>
      </c>
      <c r="C529" t="s">
        <v>986</v>
      </c>
      <c r="D529" t="s">
        <v>13</v>
      </c>
      <c r="E529" t="s">
        <v>14</v>
      </c>
      <c r="F529" t="s">
        <v>986</v>
      </c>
      <c r="G529" s="3">
        <v>45237.577187499999</v>
      </c>
      <c r="H529" s="1">
        <v>155000</v>
      </c>
      <c r="I529" t="s">
        <v>1431</v>
      </c>
      <c r="J529" t="s">
        <v>1432</v>
      </c>
    </row>
    <row r="530" spans="1:10">
      <c r="A530" t="s">
        <v>10</v>
      </c>
      <c r="B530" t="s">
        <v>1433</v>
      </c>
      <c r="C530" t="s">
        <v>1434</v>
      </c>
      <c r="D530" t="s">
        <v>13</v>
      </c>
      <c r="E530" t="s">
        <v>14</v>
      </c>
      <c r="F530" t="s">
        <v>20</v>
      </c>
      <c r="G530" s="3">
        <v>45253.575868055559</v>
      </c>
      <c r="H530" s="1">
        <v>107800</v>
      </c>
      <c r="I530" t="s">
        <v>1435</v>
      </c>
      <c r="J530" t="s">
        <v>1436</v>
      </c>
    </row>
    <row r="531" spans="1:10">
      <c r="A531" t="s">
        <v>33</v>
      </c>
      <c r="B531" t="s">
        <v>1437</v>
      </c>
      <c r="C531" t="s">
        <v>1305</v>
      </c>
      <c r="D531" t="s">
        <v>13</v>
      </c>
      <c r="E531" t="s">
        <v>14</v>
      </c>
      <c r="F531" t="s">
        <v>26</v>
      </c>
      <c r="G531" s="3">
        <v>44971.541643518518</v>
      </c>
      <c r="H531" s="1">
        <v>90000</v>
      </c>
      <c r="I531" t="s">
        <v>1438</v>
      </c>
      <c r="J531" t="s">
        <v>1439</v>
      </c>
    </row>
    <row r="532" spans="1:10">
      <c r="A532" t="s">
        <v>106</v>
      </c>
      <c r="B532" t="s">
        <v>1440</v>
      </c>
      <c r="C532" t="s">
        <v>1222</v>
      </c>
      <c r="D532" t="s">
        <v>13</v>
      </c>
      <c r="E532" t="s">
        <v>14</v>
      </c>
      <c r="F532" t="s">
        <v>608</v>
      </c>
      <c r="G532" s="3">
        <v>45132.555902777778</v>
      </c>
      <c r="H532" s="1">
        <v>125000</v>
      </c>
      <c r="I532" t="s">
        <v>1223</v>
      </c>
      <c r="J532" t="s">
        <v>1441</v>
      </c>
    </row>
    <row r="533" spans="1:10">
      <c r="A533" t="s">
        <v>73</v>
      </c>
      <c r="B533" t="s">
        <v>709</v>
      </c>
      <c r="C533" t="s">
        <v>26</v>
      </c>
      <c r="D533" t="s">
        <v>13</v>
      </c>
      <c r="E533" t="s">
        <v>14</v>
      </c>
      <c r="F533" t="s">
        <v>26</v>
      </c>
      <c r="G533" s="3">
        <v>44930.544803240744</v>
      </c>
      <c r="H533" s="1">
        <v>185000</v>
      </c>
      <c r="I533" t="s">
        <v>335</v>
      </c>
      <c r="J533" t="s">
        <v>710</v>
      </c>
    </row>
    <row r="534" spans="1:10">
      <c r="A534" t="s">
        <v>18</v>
      </c>
      <c r="B534" t="s">
        <v>188</v>
      </c>
      <c r="C534" t="s">
        <v>136</v>
      </c>
      <c r="D534" t="s">
        <v>13</v>
      </c>
      <c r="E534" t="s">
        <v>14</v>
      </c>
      <c r="F534" t="s">
        <v>26</v>
      </c>
      <c r="G534" s="3">
        <v>45125.544189814813</v>
      </c>
      <c r="H534" s="1">
        <v>99150</v>
      </c>
      <c r="I534" t="s">
        <v>1442</v>
      </c>
      <c r="J534" t="s">
        <v>1443</v>
      </c>
    </row>
    <row r="535" spans="1:10">
      <c r="A535" t="s">
        <v>152</v>
      </c>
      <c r="B535" t="s">
        <v>1444</v>
      </c>
      <c r="C535" t="s">
        <v>694</v>
      </c>
      <c r="D535" t="s">
        <v>13</v>
      </c>
      <c r="E535" t="s">
        <v>14</v>
      </c>
      <c r="F535" t="s">
        <v>694</v>
      </c>
      <c r="G535" s="3">
        <v>45235.550763888888</v>
      </c>
      <c r="H535" s="1">
        <v>56700</v>
      </c>
      <c r="I535" t="s">
        <v>1445</v>
      </c>
      <c r="J535" t="s">
        <v>1446</v>
      </c>
    </row>
    <row r="536" spans="1:10">
      <c r="A536" t="s">
        <v>18</v>
      </c>
      <c r="B536" t="s">
        <v>1447</v>
      </c>
      <c r="C536" t="s">
        <v>24</v>
      </c>
      <c r="D536" t="s">
        <v>13</v>
      </c>
      <c r="E536" t="s">
        <v>25</v>
      </c>
      <c r="F536" t="s">
        <v>26</v>
      </c>
      <c r="G536" s="3">
        <v>45176.57203703704</v>
      </c>
      <c r="H536" s="1">
        <v>120000</v>
      </c>
      <c r="I536" t="s">
        <v>1448</v>
      </c>
      <c r="J536" t="s">
        <v>1449</v>
      </c>
    </row>
    <row r="537" spans="1:10">
      <c r="A537" t="s">
        <v>33</v>
      </c>
      <c r="B537" t="s">
        <v>1450</v>
      </c>
      <c r="C537" t="s">
        <v>1451</v>
      </c>
      <c r="D537" t="s">
        <v>13</v>
      </c>
      <c r="E537" t="s">
        <v>14</v>
      </c>
      <c r="F537" t="s">
        <v>26</v>
      </c>
      <c r="G537" s="3">
        <v>45005.544108796297</v>
      </c>
      <c r="H537" s="1">
        <v>115000</v>
      </c>
      <c r="I537" t="s">
        <v>1002</v>
      </c>
      <c r="J537" t="s">
        <v>1452</v>
      </c>
    </row>
    <row r="538" spans="1:10">
      <c r="A538" t="s">
        <v>10</v>
      </c>
      <c r="B538" t="s">
        <v>1453</v>
      </c>
      <c r="C538" t="s">
        <v>201</v>
      </c>
      <c r="D538" t="s">
        <v>13</v>
      </c>
      <c r="E538" t="s">
        <v>14</v>
      </c>
      <c r="F538" t="s">
        <v>26</v>
      </c>
      <c r="G538" s="3">
        <v>44985.57775462963</v>
      </c>
      <c r="H538" s="1">
        <v>180000</v>
      </c>
      <c r="I538" t="s">
        <v>1454</v>
      </c>
      <c r="J538" t="s">
        <v>762</v>
      </c>
    </row>
    <row r="539" spans="1:10">
      <c r="A539" t="s">
        <v>10</v>
      </c>
      <c r="B539" t="s">
        <v>10</v>
      </c>
      <c r="C539" t="s">
        <v>1455</v>
      </c>
      <c r="D539" t="s">
        <v>13</v>
      </c>
      <c r="E539" t="s">
        <v>14</v>
      </c>
      <c r="F539" t="s">
        <v>26</v>
      </c>
      <c r="G539" s="3">
        <v>45129.543113425927</v>
      </c>
      <c r="H539" s="1">
        <v>82500</v>
      </c>
      <c r="I539" t="s">
        <v>1456</v>
      </c>
      <c r="J539" t="s">
        <v>338</v>
      </c>
    </row>
    <row r="540" spans="1:10">
      <c r="A540" t="s">
        <v>10</v>
      </c>
      <c r="B540" t="s">
        <v>1457</v>
      </c>
      <c r="C540" t="s">
        <v>1458</v>
      </c>
      <c r="D540" t="s">
        <v>1075</v>
      </c>
      <c r="E540" t="s">
        <v>14</v>
      </c>
      <c r="F540" t="s">
        <v>26</v>
      </c>
      <c r="G540" s="3">
        <v>45221.544594907406</v>
      </c>
      <c r="H540" s="1">
        <v>100000</v>
      </c>
      <c r="I540" t="s">
        <v>1459</v>
      </c>
      <c r="J540" t="s">
        <v>1460</v>
      </c>
    </row>
    <row r="541" spans="1:10">
      <c r="A541" t="s">
        <v>18</v>
      </c>
      <c r="B541" t="s">
        <v>328</v>
      </c>
      <c r="C541" t="s">
        <v>1461</v>
      </c>
      <c r="D541" t="s">
        <v>13</v>
      </c>
      <c r="E541" t="s">
        <v>14</v>
      </c>
      <c r="F541" t="s">
        <v>26</v>
      </c>
      <c r="G541" s="3">
        <v>45135.544490740744</v>
      </c>
      <c r="H541" s="1">
        <v>100000</v>
      </c>
      <c r="I541" t="s">
        <v>1462</v>
      </c>
      <c r="J541" t="s">
        <v>1463</v>
      </c>
    </row>
    <row r="542" spans="1:10">
      <c r="A542" t="s">
        <v>10</v>
      </c>
      <c r="B542" t="s">
        <v>1464</v>
      </c>
      <c r="C542" t="s">
        <v>108</v>
      </c>
      <c r="D542" t="s">
        <v>13</v>
      </c>
      <c r="E542" t="s">
        <v>14</v>
      </c>
      <c r="F542" t="s">
        <v>26</v>
      </c>
      <c r="G542" s="3">
        <v>45228.543495370373</v>
      </c>
      <c r="H542" s="1">
        <v>181000</v>
      </c>
      <c r="I542" t="s">
        <v>31</v>
      </c>
      <c r="J542" t="s">
        <v>1334</v>
      </c>
    </row>
    <row r="543" spans="1:10">
      <c r="A543" t="s">
        <v>10</v>
      </c>
      <c r="B543" t="s">
        <v>10</v>
      </c>
      <c r="C543" t="s">
        <v>171</v>
      </c>
      <c r="D543" t="s">
        <v>13</v>
      </c>
      <c r="E543" t="s">
        <v>14</v>
      </c>
      <c r="F543" t="s">
        <v>171</v>
      </c>
      <c r="G543" s="3">
        <v>45126.550405092596</v>
      </c>
      <c r="H543" s="1">
        <v>157500</v>
      </c>
      <c r="I543" t="s">
        <v>1465</v>
      </c>
      <c r="J543" t="s">
        <v>1466</v>
      </c>
    </row>
    <row r="544" spans="1:10">
      <c r="A544" t="s">
        <v>33</v>
      </c>
      <c r="B544" t="s">
        <v>33</v>
      </c>
      <c r="C544" t="s">
        <v>1059</v>
      </c>
      <c r="D544" t="s">
        <v>13</v>
      </c>
      <c r="E544" t="s">
        <v>14</v>
      </c>
      <c r="F544" t="s">
        <v>26</v>
      </c>
      <c r="G544" s="3">
        <v>45040.541759259257</v>
      </c>
      <c r="H544" s="1">
        <v>66029.5</v>
      </c>
      <c r="I544" t="s">
        <v>1467</v>
      </c>
      <c r="J544" t="s">
        <v>203</v>
      </c>
    </row>
    <row r="545" spans="1:10">
      <c r="A545" t="s">
        <v>10</v>
      </c>
      <c r="B545" t="s">
        <v>1468</v>
      </c>
      <c r="C545" t="s">
        <v>243</v>
      </c>
      <c r="D545" t="s">
        <v>13</v>
      </c>
      <c r="E545" t="s">
        <v>14</v>
      </c>
      <c r="F545" t="s">
        <v>26</v>
      </c>
      <c r="G545" s="3">
        <v>45238.558749999997</v>
      </c>
      <c r="H545" s="1">
        <v>140998</v>
      </c>
      <c r="I545" t="s">
        <v>1469</v>
      </c>
      <c r="J545" t="s">
        <v>1470</v>
      </c>
    </row>
    <row r="546" spans="1:10">
      <c r="A546" t="s">
        <v>33</v>
      </c>
      <c r="B546" t="s">
        <v>1471</v>
      </c>
      <c r="C546" t="s">
        <v>992</v>
      </c>
      <c r="D546" t="s">
        <v>13</v>
      </c>
      <c r="E546" t="s">
        <v>14</v>
      </c>
      <c r="F546" t="s">
        <v>162</v>
      </c>
      <c r="G546" s="3">
        <v>45070.54959490741</v>
      </c>
      <c r="H546" s="1">
        <v>100500</v>
      </c>
      <c r="I546" t="s">
        <v>1472</v>
      </c>
      <c r="J546" t="s">
        <v>1473</v>
      </c>
    </row>
    <row r="547" spans="1:10">
      <c r="A547" t="s">
        <v>10</v>
      </c>
      <c r="B547" t="s">
        <v>10</v>
      </c>
      <c r="C547" t="s">
        <v>1474</v>
      </c>
      <c r="D547" t="s">
        <v>13</v>
      </c>
      <c r="E547" t="s">
        <v>14</v>
      </c>
      <c r="F547" t="s">
        <v>26</v>
      </c>
      <c r="G547" s="3">
        <v>45114.545717592591</v>
      </c>
      <c r="H547" s="1">
        <v>99000</v>
      </c>
      <c r="I547" t="s">
        <v>729</v>
      </c>
      <c r="J547" t="s">
        <v>1376</v>
      </c>
    </row>
    <row r="548" spans="1:10">
      <c r="A548" t="s">
        <v>73</v>
      </c>
      <c r="B548" t="s">
        <v>73</v>
      </c>
      <c r="C548" t="s">
        <v>693</v>
      </c>
      <c r="D548" t="s">
        <v>13</v>
      </c>
      <c r="E548" t="s">
        <v>14</v>
      </c>
      <c r="F548" t="s">
        <v>694</v>
      </c>
      <c r="G548" s="3">
        <v>44950.55265046296</v>
      </c>
      <c r="H548" s="1">
        <v>147500</v>
      </c>
      <c r="I548" t="s">
        <v>1475</v>
      </c>
      <c r="J548" t="s">
        <v>1476</v>
      </c>
    </row>
    <row r="549" spans="1:10">
      <c r="A549" t="s">
        <v>33</v>
      </c>
      <c r="B549" t="s">
        <v>43</v>
      </c>
      <c r="C549" t="s">
        <v>1358</v>
      </c>
      <c r="D549" t="s">
        <v>13</v>
      </c>
      <c r="E549" t="s">
        <v>14</v>
      </c>
      <c r="F549" t="s">
        <v>26</v>
      </c>
      <c r="G549" s="3">
        <v>44970.54215277778</v>
      </c>
      <c r="H549" s="1">
        <v>90250</v>
      </c>
      <c r="I549" t="s">
        <v>1477</v>
      </c>
      <c r="J549" t="s">
        <v>46</v>
      </c>
    </row>
    <row r="550" spans="1:10">
      <c r="A550" t="s">
        <v>73</v>
      </c>
      <c r="B550" t="s">
        <v>1478</v>
      </c>
      <c r="C550" t="s">
        <v>24</v>
      </c>
      <c r="D550" t="s">
        <v>13</v>
      </c>
      <c r="E550" t="s">
        <v>25</v>
      </c>
      <c r="F550" t="s">
        <v>20</v>
      </c>
      <c r="G550" s="3">
        <v>45127.58353009259</v>
      </c>
      <c r="H550" s="1">
        <v>140000</v>
      </c>
      <c r="I550" t="s">
        <v>186</v>
      </c>
      <c r="J550" t="s">
        <v>1479</v>
      </c>
    </row>
    <row r="551" spans="1:10">
      <c r="A551" t="s">
        <v>135</v>
      </c>
      <c r="B551" t="s">
        <v>1480</v>
      </c>
      <c r="C551" t="s">
        <v>1481</v>
      </c>
      <c r="D551" t="s">
        <v>13</v>
      </c>
      <c r="E551" t="s">
        <v>14</v>
      </c>
      <c r="F551" t="s">
        <v>198</v>
      </c>
      <c r="G551" s="3">
        <v>45092.566006944442</v>
      </c>
      <c r="H551" s="1">
        <v>72900</v>
      </c>
      <c r="I551" t="s">
        <v>685</v>
      </c>
    </row>
    <row r="552" spans="1:10">
      <c r="A552" t="s">
        <v>10</v>
      </c>
      <c r="B552" t="s">
        <v>1482</v>
      </c>
      <c r="C552" t="s">
        <v>224</v>
      </c>
      <c r="D552" t="s">
        <v>13</v>
      </c>
      <c r="E552" t="s">
        <v>14</v>
      </c>
      <c r="F552" t="s">
        <v>26</v>
      </c>
      <c r="G552" s="3">
        <v>45169.545590277776</v>
      </c>
      <c r="H552" s="1">
        <v>127900</v>
      </c>
      <c r="I552" t="s">
        <v>225</v>
      </c>
      <c r="J552" t="s">
        <v>226</v>
      </c>
    </row>
    <row r="553" spans="1:10">
      <c r="A553" t="s">
        <v>135</v>
      </c>
      <c r="B553" t="s">
        <v>1483</v>
      </c>
      <c r="C553" t="s">
        <v>171</v>
      </c>
      <c r="D553" t="s">
        <v>13</v>
      </c>
      <c r="E553" t="s">
        <v>14</v>
      </c>
      <c r="F553" t="s">
        <v>171</v>
      </c>
      <c r="G553" s="3">
        <v>45259.549490740741</v>
      </c>
      <c r="H553" s="1">
        <v>64800</v>
      </c>
      <c r="I553" t="s">
        <v>1484</v>
      </c>
      <c r="J553" t="s">
        <v>1485</v>
      </c>
    </row>
    <row r="554" spans="1:10">
      <c r="A554" t="s">
        <v>18</v>
      </c>
      <c r="B554" t="s">
        <v>18</v>
      </c>
      <c r="C554" t="s">
        <v>24</v>
      </c>
      <c r="D554" t="s">
        <v>100</v>
      </c>
      <c r="E554" t="s">
        <v>25</v>
      </c>
      <c r="F554" t="s">
        <v>20</v>
      </c>
      <c r="G554" s="3">
        <v>45153.577407407407</v>
      </c>
      <c r="H554" s="1">
        <v>115000</v>
      </c>
      <c r="I554" t="s">
        <v>1156</v>
      </c>
      <c r="J554" t="s">
        <v>1486</v>
      </c>
    </row>
    <row r="555" spans="1:10">
      <c r="A555" t="s">
        <v>135</v>
      </c>
      <c r="B555" t="s">
        <v>135</v>
      </c>
      <c r="C555" t="s">
        <v>485</v>
      </c>
      <c r="D555" t="s">
        <v>13</v>
      </c>
      <c r="E555" t="s">
        <v>14</v>
      </c>
      <c r="F555" t="s">
        <v>26</v>
      </c>
      <c r="G555" s="3">
        <v>45003.565405092595</v>
      </c>
      <c r="H555" s="1">
        <v>97400</v>
      </c>
      <c r="I555" t="s">
        <v>486</v>
      </c>
      <c r="J555" t="s">
        <v>1487</v>
      </c>
    </row>
    <row r="556" spans="1:10">
      <c r="A556" t="s">
        <v>33</v>
      </c>
      <c r="B556" t="s">
        <v>1488</v>
      </c>
      <c r="C556" t="s">
        <v>136</v>
      </c>
      <c r="D556" t="s">
        <v>13</v>
      </c>
      <c r="E556" t="s">
        <v>14</v>
      </c>
      <c r="F556" t="s">
        <v>26</v>
      </c>
      <c r="G556" s="3">
        <v>45279.542685185188</v>
      </c>
      <c r="H556" s="1">
        <v>75000</v>
      </c>
      <c r="I556" t="s">
        <v>1489</v>
      </c>
      <c r="J556" t="s">
        <v>582</v>
      </c>
    </row>
    <row r="557" spans="1:10">
      <c r="A557" t="s">
        <v>18</v>
      </c>
      <c r="B557" t="s">
        <v>18</v>
      </c>
      <c r="D557" t="s">
        <v>100</v>
      </c>
      <c r="E557" t="s">
        <v>14</v>
      </c>
      <c r="F557" t="s">
        <v>20</v>
      </c>
      <c r="G557" s="3">
        <v>45211.594780092593</v>
      </c>
      <c r="H557" s="1">
        <v>155000</v>
      </c>
      <c r="I557" t="s">
        <v>1335</v>
      </c>
      <c r="J557" t="s">
        <v>1490</v>
      </c>
    </row>
    <row r="558" spans="1:10">
      <c r="A558" t="s">
        <v>10</v>
      </c>
      <c r="B558" t="s">
        <v>357</v>
      </c>
      <c r="C558" t="s">
        <v>1491</v>
      </c>
      <c r="D558" t="s">
        <v>13</v>
      </c>
      <c r="E558" t="s">
        <v>14</v>
      </c>
      <c r="F558" t="s">
        <v>26</v>
      </c>
      <c r="G558" s="3">
        <v>44999.5471412037</v>
      </c>
      <c r="H558" s="1">
        <v>125000</v>
      </c>
      <c r="I558" t="s">
        <v>1492</v>
      </c>
      <c r="J558" t="s">
        <v>141</v>
      </c>
    </row>
    <row r="559" spans="1:10">
      <c r="A559" t="s">
        <v>152</v>
      </c>
      <c r="B559" t="s">
        <v>152</v>
      </c>
      <c r="C559" t="s">
        <v>24</v>
      </c>
      <c r="D559" t="s">
        <v>13</v>
      </c>
      <c r="E559" t="s">
        <v>25</v>
      </c>
      <c r="F559" t="s">
        <v>608</v>
      </c>
      <c r="G559" s="3">
        <v>45104.564120370371</v>
      </c>
      <c r="H559" s="1">
        <v>145000</v>
      </c>
      <c r="I559" t="s">
        <v>1493</v>
      </c>
      <c r="J559" t="s">
        <v>1494</v>
      </c>
    </row>
    <row r="560" spans="1:10">
      <c r="A560" t="s">
        <v>10</v>
      </c>
      <c r="B560" t="s">
        <v>1495</v>
      </c>
      <c r="C560" t="s">
        <v>232</v>
      </c>
      <c r="D560" t="s">
        <v>13</v>
      </c>
      <c r="E560" t="s">
        <v>14</v>
      </c>
      <c r="F560" t="s">
        <v>26</v>
      </c>
      <c r="G560" s="3">
        <v>45061.543009259258</v>
      </c>
      <c r="H560" s="1">
        <v>125000</v>
      </c>
      <c r="I560" t="s">
        <v>1496</v>
      </c>
      <c r="J560" t="s">
        <v>1497</v>
      </c>
    </row>
    <row r="561" spans="1:10">
      <c r="A561" t="s">
        <v>152</v>
      </c>
      <c r="B561" t="s">
        <v>152</v>
      </c>
      <c r="C561" t="s">
        <v>171</v>
      </c>
      <c r="D561" t="s">
        <v>13</v>
      </c>
      <c r="E561" t="s">
        <v>14</v>
      </c>
      <c r="F561" t="s">
        <v>171</v>
      </c>
      <c r="G561" s="3">
        <v>45223.549467592595</v>
      </c>
      <c r="H561" s="1">
        <v>155183.5</v>
      </c>
      <c r="I561" t="s">
        <v>1498</v>
      </c>
      <c r="J561" t="s">
        <v>1499</v>
      </c>
    </row>
    <row r="562" spans="1:10">
      <c r="A562" t="s">
        <v>152</v>
      </c>
      <c r="B562" t="s">
        <v>1500</v>
      </c>
      <c r="C562" t="s">
        <v>680</v>
      </c>
      <c r="D562" t="s">
        <v>13</v>
      </c>
      <c r="E562" t="s">
        <v>14</v>
      </c>
      <c r="F562" t="s">
        <v>681</v>
      </c>
      <c r="G562" s="3">
        <v>45104.570532407408</v>
      </c>
      <c r="H562" s="1">
        <v>166000</v>
      </c>
      <c r="I562" t="s">
        <v>1501</v>
      </c>
      <c r="J562" t="s">
        <v>1502</v>
      </c>
    </row>
    <row r="563" spans="1:10">
      <c r="A563" t="s">
        <v>33</v>
      </c>
      <c r="B563" t="s">
        <v>33</v>
      </c>
      <c r="C563" t="s">
        <v>1503</v>
      </c>
      <c r="D563" t="s">
        <v>13</v>
      </c>
      <c r="E563" t="s">
        <v>14</v>
      </c>
      <c r="F563" t="s">
        <v>26</v>
      </c>
      <c r="G563" s="3">
        <v>44944.541805555556</v>
      </c>
      <c r="H563" s="1">
        <v>142500</v>
      </c>
      <c r="I563" t="s">
        <v>1504</v>
      </c>
      <c r="J563" t="s">
        <v>1505</v>
      </c>
    </row>
    <row r="564" spans="1:10">
      <c r="A564" t="s">
        <v>10</v>
      </c>
      <c r="B564" t="s">
        <v>1506</v>
      </c>
      <c r="C564" t="s">
        <v>411</v>
      </c>
      <c r="D564" t="s">
        <v>13</v>
      </c>
      <c r="E564" t="s">
        <v>14</v>
      </c>
      <c r="F564" t="s">
        <v>411</v>
      </c>
      <c r="G564" s="3">
        <v>45114.553020833337</v>
      </c>
      <c r="H564" s="1">
        <v>109500</v>
      </c>
      <c r="I564" t="s">
        <v>1507</v>
      </c>
    </row>
    <row r="565" spans="1:10">
      <c r="A565" t="s">
        <v>10</v>
      </c>
      <c r="B565" t="s">
        <v>1508</v>
      </c>
      <c r="C565" t="s">
        <v>1509</v>
      </c>
      <c r="D565" t="s">
        <v>412</v>
      </c>
      <c r="E565" t="s">
        <v>14</v>
      </c>
      <c r="F565" t="s">
        <v>26</v>
      </c>
      <c r="G565" s="3">
        <v>44970.544999999998</v>
      </c>
      <c r="H565" s="1">
        <v>173500</v>
      </c>
      <c r="I565" t="s">
        <v>1510</v>
      </c>
      <c r="J565" t="s">
        <v>1511</v>
      </c>
    </row>
    <row r="566" spans="1:10">
      <c r="A566" t="s">
        <v>135</v>
      </c>
      <c r="B566" t="s">
        <v>1512</v>
      </c>
      <c r="C566" t="s">
        <v>232</v>
      </c>
      <c r="D566" t="s">
        <v>13</v>
      </c>
      <c r="E566" t="s">
        <v>14</v>
      </c>
      <c r="F566" t="s">
        <v>26</v>
      </c>
      <c r="G566" s="3">
        <v>44955.541805555556</v>
      </c>
      <c r="H566" s="1">
        <v>75907</v>
      </c>
      <c r="I566" t="s">
        <v>1513</v>
      </c>
      <c r="J566" t="s">
        <v>230</v>
      </c>
    </row>
    <row r="567" spans="1:10">
      <c r="A567" t="s">
        <v>33</v>
      </c>
      <c r="B567" t="s">
        <v>33</v>
      </c>
      <c r="C567" t="s">
        <v>237</v>
      </c>
      <c r="D567" t="s">
        <v>13</v>
      </c>
      <c r="E567" t="s">
        <v>14</v>
      </c>
      <c r="F567" t="s">
        <v>26</v>
      </c>
      <c r="G567" s="3">
        <v>45279.543761574074</v>
      </c>
      <c r="H567" s="1">
        <v>100000</v>
      </c>
      <c r="I567" t="s">
        <v>1514</v>
      </c>
      <c r="J567" t="s">
        <v>1515</v>
      </c>
    </row>
    <row r="568" spans="1:10">
      <c r="A568" t="s">
        <v>10</v>
      </c>
      <c r="B568" t="s">
        <v>1516</v>
      </c>
      <c r="C568" t="s">
        <v>1517</v>
      </c>
      <c r="D568" t="s">
        <v>13</v>
      </c>
      <c r="E568" t="s">
        <v>14</v>
      </c>
      <c r="F568" t="s">
        <v>26</v>
      </c>
      <c r="G568" s="3">
        <v>45120.54451388889</v>
      </c>
      <c r="H568" s="1">
        <v>125000</v>
      </c>
      <c r="I568" t="s">
        <v>870</v>
      </c>
      <c r="J568" t="s">
        <v>1518</v>
      </c>
    </row>
    <row r="569" spans="1:10">
      <c r="A569" t="s">
        <v>152</v>
      </c>
      <c r="B569" t="s">
        <v>1519</v>
      </c>
      <c r="C569" t="s">
        <v>411</v>
      </c>
      <c r="D569" t="s">
        <v>13</v>
      </c>
      <c r="E569" t="s">
        <v>14</v>
      </c>
      <c r="F569" t="s">
        <v>411</v>
      </c>
      <c r="G569" s="3">
        <v>45013.589722222219</v>
      </c>
      <c r="H569" s="1">
        <v>50400</v>
      </c>
      <c r="I569" t="s">
        <v>1520</v>
      </c>
      <c r="J569" t="s">
        <v>1521</v>
      </c>
    </row>
    <row r="570" spans="1:10">
      <c r="A570" t="s">
        <v>10</v>
      </c>
      <c r="B570" t="s">
        <v>1522</v>
      </c>
      <c r="C570" t="s">
        <v>798</v>
      </c>
      <c r="D570" t="s">
        <v>13</v>
      </c>
      <c r="E570" t="s">
        <v>14</v>
      </c>
      <c r="F570" t="s">
        <v>26</v>
      </c>
      <c r="G570" s="3">
        <v>45016.545416666668</v>
      </c>
      <c r="H570" s="1">
        <v>115000</v>
      </c>
      <c r="I570" t="s">
        <v>1403</v>
      </c>
      <c r="J570" t="s">
        <v>1523</v>
      </c>
    </row>
    <row r="571" spans="1:10">
      <c r="A571" t="s">
        <v>33</v>
      </c>
      <c r="B571" t="s">
        <v>1524</v>
      </c>
      <c r="C571" t="s">
        <v>1525</v>
      </c>
      <c r="D571" t="s">
        <v>13</v>
      </c>
      <c r="E571" t="s">
        <v>14</v>
      </c>
      <c r="F571" t="s">
        <v>26</v>
      </c>
      <c r="G571" s="3">
        <v>44974.58079861111</v>
      </c>
      <c r="H571" s="1">
        <v>70000</v>
      </c>
      <c r="I571" t="s">
        <v>1526</v>
      </c>
      <c r="J571" t="s">
        <v>582</v>
      </c>
    </row>
    <row r="572" spans="1:10">
      <c r="A572" t="s">
        <v>18</v>
      </c>
      <c r="B572" t="s">
        <v>18</v>
      </c>
      <c r="C572" t="s">
        <v>237</v>
      </c>
      <c r="D572" t="s">
        <v>13</v>
      </c>
      <c r="E572" t="s">
        <v>14</v>
      </c>
      <c r="F572" t="s">
        <v>20</v>
      </c>
      <c r="G572" s="3">
        <v>45040.577407407407</v>
      </c>
      <c r="H572" s="1">
        <v>90000</v>
      </c>
      <c r="I572" t="s">
        <v>1527</v>
      </c>
      <c r="J572" t="s">
        <v>1528</v>
      </c>
    </row>
    <row r="573" spans="1:10">
      <c r="A573" t="s">
        <v>18</v>
      </c>
      <c r="B573" t="s">
        <v>1529</v>
      </c>
      <c r="C573" t="s">
        <v>1530</v>
      </c>
      <c r="D573" t="s">
        <v>13</v>
      </c>
      <c r="E573" t="s">
        <v>14</v>
      </c>
      <c r="F573" t="s">
        <v>26</v>
      </c>
      <c r="G573" s="3">
        <v>45229.546840277777</v>
      </c>
      <c r="H573" s="1">
        <v>170000</v>
      </c>
      <c r="I573" t="s">
        <v>1531</v>
      </c>
      <c r="J573" t="s">
        <v>1532</v>
      </c>
    </row>
    <row r="574" spans="1:10">
      <c r="A574" t="s">
        <v>18</v>
      </c>
      <c r="B574" t="s">
        <v>1533</v>
      </c>
      <c r="C574" t="s">
        <v>1534</v>
      </c>
      <c r="D574" t="s">
        <v>13</v>
      </c>
      <c r="E574" t="s">
        <v>14</v>
      </c>
      <c r="F574" t="s">
        <v>26</v>
      </c>
      <c r="G574" s="3">
        <v>45149.549803240741</v>
      </c>
      <c r="H574" s="1">
        <v>137532.28125</v>
      </c>
      <c r="I574" t="s">
        <v>1535</v>
      </c>
      <c r="J574" t="s">
        <v>1536</v>
      </c>
    </row>
    <row r="575" spans="1:10">
      <c r="A575" t="s">
        <v>1537</v>
      </c>
      <c r="B575" t="s">
        <v>1538</v>
      </c>
      <c r="C575" t="s">
        <v>1539</v>
      </c>
      <c r="D575" t="s">
        <v>13</v>
      </c>
      <c r="E575" t="s">
        <v>14</v>
      </c>
      <c r="F575" t="s">
        <v>940</v>
      </c>
      <c r="G575" s="3">
        <v>45104.571689814817</v>
      </c>
      <c r="H575" s="1">
        <v>89100</v>
      </c>
      <c r="I575" t="s">
        <v>1540</v>
      </c>
      <c r="J575" t="s">
        <v>1541</v>
      </c>
    </row>
    <row r="576" spans="1:10">
      <c r="A576" t="s">
        <v>73</v>
      </c>
      <c r="B576" t="s">
        <v>1542</v>
      </c>
      <c r="C576" t="s">
        <v>1543</v>
      </c>
      <c r="D576" t="s">
        <v>13</v>
      </c>
      <c r="E576" t="s">
        <v>14</v>
      </c>
      <c r="F576" t="s">
        <v>20</v>
      </c>
      <c r="G576" s="3">
        <v>45167.586168981485</v>
      </c>
      <c r="H576" s="1">
        <v>120000</v>
      </c>
      <c r="I576" t="s">
        <v>1335</v>
      </c>
      <c r="J576" t="s">
        <v>511</v>
      </c>
    </row>
    <row r="577" spans="1:10">
      <c r="A577" t="s">
        <v>10</v>
      </c>
      <c r="B577" t="s">
        <v>1544</v>
      </c>
      <c r="C577" t="s">
        <v>136</v>
      </c>
      <c r="D577" t="s">
        <v>13</v>
      </c>
      <c r="E577" t="s">
        <v>14</v>
      </c>
      <c r="F577" t="s">
        <v>26</v>
      </c>
      <c r="G577" s="3">
        <v>45163.545011574075</v>
      </c>
      <c r="H577" s="1">
        <v>182500</v>
      </c>
      <c r="I577" t="s">
        <v>31</v>
      </c>
      <c r="J577" t="s">
        <v>286</v>
      </c>
    </row>
    <row r="578" spans="1:10">
      <c r="A578" t="s">
        <v>10</v>
      </c>
      <c r="B578" t="s">
        <v>1158</v>
      </c>
      <c r="C578" t="s">
        <v>108</v>
      </c>
      <c r="D578" t="s">
        <v>13</v>
      </c>
      <c r="E578" t="s">
        <v>14</v>
      </c>
      <c r="F578" t="s">
        <v>26</v>
      </c>
      <c r="G578" s="3">
        <v>45076.543668981481</v>
      </c>
      <c r="H578" s="1">
        <v>200000</v>
      </c>
      <c r="I578" t="s">
        <v>1545</v>
      </c>
    </row>
    <row r="579" spans="1:10">
      <c r="A579" t="s">
        <v>18</v>
      </c>
      <c r="B579" t="s">
        <v>132</v>
      </c>
      <c r="C579" t="s">
        <v>24</v>
      </c>
      <c r="D579" t="s">
        <v>13</v>
      </c>
      <c r="E579" t="s">
        <v>25</v>
      </c>
      <c r="F579" t="s">
        <v>26</v>
      </c>
      <c r="G579" s="3">
        <v>45005.55128472222</v>
      </c>
      <c r="H579" s="1">
        <v>87500</v>
      </c>
      <c r="I579" t="s">
        <v>1546</v>
      </c>
      <c r="J579" t="s">
        <v>1547</v>
      </c>
    </row>
    <row r="580" spans="1:10">
      <c r="A580" t="s">
        <v>18</v>
      </c>
      <c r="B580" t="s">
        <v>1548</v>
      </c>
      <c r="C580" t="s">
        <v>26</v>
      </c>
      <c r="D580" t="s">
        <v>13</v>
      </c>
      <c r="E580" t="s">
        <v>14</v>
      </c>
      <c r="F580" t="s">
        <v>20</v>
      </c>
      <c r="G580" s="3">
        <v>45281.578842592593</v>
      </c>
      <c r="H580" s="1">
        <v>146000</v>
      </c>
      <c r="I580" t="s">
        <v>1549</v>
      </c>
      <c r="J580" t="s">
        <v>1550</v>
      </c>
    </row>
    <row r="581" spans="1:10">
      <c r="A581" t="s">
        <v>18</v>
      </c>
      <c r="B581" t="s">
        <v>18</v>
      </c>
      <c r="C581" t="s">
        <v>232</v>
      </c>
      <c r="D581" t="s">
        <v>13</v>
      </c>
      <c r="E581" t="s">
        <v>14</v>
      </c>
      <c r="F581" t="s">
        <v>26</v>
      </c>
      <c r="G581" s="3">
        <v>44984.569120370368</v>
      </c>
      <c r="H581" s="1">
        <v>205000</v>
      </c>
      <c r="I581" t="s">
        <v>516</v>
      </c>
    </row>
    <row r="582" spans="1:10">
      <c r="A582" t="s">
        <v>18</v>
      </c>
      <c r="B582" t="s">
        <v>18</v>
      </c>
      <c r="C582" t="s">
        <v>243</v>
      </c>
      <c r="D582" t="s">
        <v>13</v>
      </c>
      <c r="E582" t="s">
        <v>14</v>
      </c>
      <c r="F582" t="s">
        <v>26</v>
      </c>
      <c r="G582" s="3">
        <v>44959.546423611115</v>
      </c>
      <c r="H582" s="1">
        <v>115000</v>
      </c>
      <c r="I582" t="s">
        <v>130</v>
      </c>
      <c r="J582" t="s">
        <v>1551</v>
      </c>
    </row>
    <row r="583" spans="1:10">
      <c r="A583" t="s">
        <v>18</v>
      </c>
      <c r="B583" t="s">
        <v>1552</v>
      </c>
      <c r="C583" t="s">
        <v>24</v>
      </c>
      <c r="D583" t="s">
        <v>13</v>
      </c>
      <c r="E583" t="s">
        <v>25</v>
      </c>
      <c r="F583" t="s">
        <v>26</v>
      </c>
      <c r="G583" s="3">
        <v>45022.547777777778</v>
      </c>
      <c r="H583" s="1">
        <v>116000</v>
      </c>
      <c r="I583" t="s">
        <v>1553</v>
      </c>
      <c r="J583" t="s">
        <v>1554</v>
      </c>
    </row>
    <row r="584" spans="1:10">
      <c r="A584" t="s">
        <v>33</v>
      </c>
      <c r="B584" t="s">
        <v>1555</v>
      </c>
      <c r="C584" t="s">
        <v>508</v>
      </c>
      <c r="D584" t="s">
        <v>13</v>
      </c>
      <c r="E584" t="s">
        <v>14</v>
      </c>
      <c r="F584" t="s">
        <v>509</v>
      </c>
      <c r="G584" s="3">
        <v>44960.572824074072</v>
      </c>
      <c r="H584" s="1">
        <v>51014</v>
      </c>
      <c r="I584" t="s">
        <v>510</v>
      </c>
    </row>
    <row r="585" spans="1:10">
      <c r="A585" t="s">
        <v>212</v>
      </c>
      <c r="B585" t="s">
        <v>1556</v>
      </c>
      <c r="C585" t="s">
        <v>307</v>
      </c>
      <c r="D585" t="s">
        <v>13</v>
      </c>
      <c r="E585" t="s">
        <v>14</v>
      </c>
      <c r="F585" t="s">
        <v>26</v>
      </c>
      <c r="G585" s="3">
        <v>45113.544120370374</v>
      </c>
      <c r="H585" s="1">
        <v>150000</v>
      </c>
      <c r="I585" t="s">
        <v>1557</v>
      </c>
      <c r="J585" t="s">
        <v>1558</v>
      </c>
    </row>
    <row r="586" spans="1:10">
      <c r="A586" t="s">
        <v>33</v>
      </c>
      <c r="B586" t="s">
        <v>33</v>
      </c>
      <c r="D586" t="s">
        <v>100</v>
      </c>
      <c r="E586" t="s">
        <v>14</v>
      </c>
      <c r="F586" t="s">
        <v>26</v>
      </c>
      <c r="G586" s="3">
        <v>45216.544456018521</v>
      </c>
      <c r="H586" s="1">
        <v>90000</v>
      </c>
      <c r="I586" t="s">
        <v>1559</v>
      </c>
      <c r="J586" t="s">
        <v>1560</v>
      </c>
    </row>
    <row r="587" spans="1:10">
      <c r="A587" t="s">
        <v>73</v>
      </c>
      <c r="B587" t="s">
        <v>1561</v>
      </c>
      <c r="C587" t="s">
        <v>1562</v>
      </c>
      <c r="D587" t="s">
        <v>13</v>
      </c>
      <c r="E587" t="s">
        <v>14</v>
      </c>
      <c r="F587" t="s">
        <v>26</v>
      </c>
      <c r="G587" s="3">
        <v>45077.549560185187</v>
      </c>
      <c r="H587" s="1">
        <v>122500</v>
      </c>
      <c r="I587" t="s">
        <v>1563</v>
      </c>
      <c r="J587" t="s">
        <v>1564</v>
      </c>
    </row>
    <row r="588" spans="1:10">
      <c r="A588" t="s">
        <v>18</v>
      </c>
      <c r="B588" t="s">
        <v>1565</v>
      </c>
      <c r="C588" t="s">
        <v>1566</v>
      </c>
      <c r="D588" t="s">
        <v>13</v>
      </c>
      <c r="E588" t="s">
        <v>14</v>
      </c>
      <c r="F588" t="s">
        <v>694</v>
      </c>
      <c r="G588" s="3">
        <v>44965.88722222222</v>
      </c>
      <c r="H588" s="1">
        <v>56700</v>
      </c>
      <c r="I588" t="s">
        <v>1567</v>
      </c>
      <c r="J588" t="s">
        <v>1568</v>
      </c>
    </row>
    <row r="589" spans="1:10">
      <c r="A589" t="s">
        <v>10</v>
      </c>
      <c r="B589" t="s">
        <v>1569</v>
      </c>
      <c r="C589" t="s">
        <v>1570</v>
      </c>
      <c r="D589" t="s">
        <v>13</v>
      </c>
      <c r="E589" t="s">
        <v>14</v>
      </c>
      <c r="F589" t="s">
        <v>26</v>
      </c>
      <c r="G589" s="3">
        <v>45191.544374999998</v>
      </c>
      <c r="H589" s="1">
        <v>155000</v>
      </c>
      <c r="I589" t="s">
        <v>1571</v>
      </c>
    </row>
    <row r="590" spans="1:10">
      <c r="A590" t="s">
        <v>10</v>
      </c>
      <c r="B590" t="s">
        <v>10</v>
      </c>
      <c r="C590" t="s">
        <v>1250</v>
      </c>
      <c r="D590" t="s">
        <v>13</v>
      </c>
      <c r="E590" t="s">
        <v>14</v>
      </c>
      <c r="F590" t="s">
        <v>404</v>
      </c>
      <c r="G590" s="3">
        <v>45146.577766203707</v>
      </c>
      <c r="H590" s="1">
        <v>157500</v>
      </c>
      <c r="I590" t="s">
        <v>1251</v>
      </c>
      <c r="J590" t="s">
        <v>1572</v>
      </c>
    </row>
    <row r="591" spans="1:10">
      <c r="A591" t="s">
        <v>212</v>
      </c>
      <c r="B591" t="s">
        <v>1573</v>
      </c>
      <c r="C591" t="s">
        <v>75</v>
      </c>
      <c r="D591" t="s">
        <v>13</v>
      </c>
      <c r="E591" t="s">
        <v>14</v>
      </c>
      <c r="F591" t="s">
        <v>26</v>
      </c>
      <c r="G591" s="3">
        <v>45092.555162037039</v>
      </c>
      <c r="H591" s="1">
        <v>350000</v>
      </c>
      <c r="I591" t="s">
        <v>1574</v>
      </c>
      <c r="J591" t="s">
        <v>1575</v>
      </c>
    </row>
    <row r="592" spans="1:10">
      <c r="A592" t="s">
        <v>10</v>
      </c>
      <c r="B592" t="s">
        <v>652</v>
      </c>
      <c r="C592" t="s">
        <v>411</v>
      </c>
      <c r="D592" t="s">
        <v>13</v>
      </c>
      <c r="E592" t="s">
        <v>14</v>
      </c>
      <c r="F592" t="s">
        <v>411</v>
      </c>
      <c r="G592" s="3">
        <v>45148.586296296293</v>
      </c>
      <c r="H592" s="1">
        <v>183320</v>
      </c>
      <c r="I592" t="s">
        <v>1576</v>
      </c>
      <c r="J592" t="s">
        <v>1577</v>
      </c>
    </row>
    <row r="593" spans="1:10">
      <c r="A593" t="s">
        <v>33</v>
      </c>
      <c r="B593" t="s">
        <v>1578</v>
      </c>
      <c r="C593" t="s">
        <v>391</v>
      </c>
      <c r="D593" t="s">
        <v>13</v>
      </c>
      <c r="E593" t="s">
        <v>14</v>
      </c>
      <c r="F593" t="s">
        <v>26</v>
      </c>
      <c r="G593" s="3">
        <v>45061.542407407411</v>
      </c>
      <c r="H593" s="1">
        <v>110000</v>
      </c>
      <c r="I593" t="s">
        <v>462</v>
      </c>
      <c r="J593" t="s">
        <v>463</v>
      </c>
    </row>
    <row r="594" spans="1:10">
      <c r="A594" t="s">
        <v>135</v>
      </c>
      <c r="B594" t="s">
        <v>1579</v>
      </c>
      <c r="C594" t="s">
        <v>75</v>
      </c>
      <c r="D594" t="s">
        <v>13</v>
      </c>
      <c r="E594" t="s">
        <v>14</v>
      </c>
      <c r="F594" t="s">
        <v>26</v>
      </c>
      <c r="G594" s="3">
        <v>44985.542581018519</v>
      </c>
      <c r="H594" s="1">
        <v>125000</v>
      </c>
      <c r="I594" t="s">
        <v>1580</v>
      </c>
      <c r="J594" t="s">
        <v>1581</v>
      </c>
    </row>
    <row r="595" spans="1:10">
      <c r="A595" t="s">
        <v>10</v>
      </c>
      <c r="B595" t="s">
        <v>1582</v>
      </c>
      <c r="C595" t="s">
        <v>24</v>
      </c>
      <c r="D595" t="s">
        <v>13</v>
      </c>
      <c r="E595" t="s">
        <v>25</v>
      </c>
      <c r="F595" t="s">
        <v>26</v>
      </c>
      <c r="G595" s="3">
        <v>45127.543842592589</v>
      </c>
      <c r="H595" s="1">
        <v>229000</v>
      </c>
      <c r="I595" t="s">
        <v>1583</v>
      </c>
    </row>
    <row r="596" spans="1:10">
      <c r="A596" t="s">
        <v>10</v>
      </c>
      <c r="B596" t="s">
        <v>1584</v>
      </c>
      <c r="C596" t="s">
        <v>1585</v>
      </c>
      <c r="D596" t="s">
        <v>13</v>
      </c>
      <c r="E596" t="s">
        <v>14</v>
      </c>
      <c r="F596" t="s">
        <v>26</v>
      </c>
      <c r="G596" s="3">
        <v>44930.589432870373</v>
      </c>
      <c r="H596" s="1">
        <v>92500</v>
      </c>
      <c r="I596" t="s">
        <v>1586</v>
      </c>
    </row>
    <row r="597" spans="1:10">
      <c r="A597" t="s">
        <v>33</v>
      </c>
      <c r="B597" t="s">
        <v>1587</v>
      </c>
      <c r="C597" t="s">
        <v>26</v>
      </c>
      <c r="D597" t="s">
        <v>13</v>
      </c>
      <c r="E597" t="s">
        <v>14</v>
      </c>
      <c r="F597" t="s">
        <v>26</v>
      </c>
      <c r="G597" s="3">
        <v>45276.543414351851</v>
      </c>
      <c r="H597" s="1">
        <v>54000</v>
      </c>
      <c r="I597" t="s">
        <v>1588</v>
      </c>
      <c r="J597" t="s">
        <v>1589</v>
      </c>
    </row>
    <row r="598" spans="1:10">
      <c r="A598" t="s">
        <v>18</v>
      </c>
      <c r="B598" t="s">
        <v>127</v>
      </c>
      <c r="C598" t="s">
        <v>243</v>
      </c>
      <c r="D598" t="s">
        <v>13</v>
      </c>
      <c r="E598" t="s">
        <v>14</v>
      </c>
      <c r="F598" t="s">
        <v>26</v>
      </c>
      <c r="G598" s="3">
        <v>45097.544953703706</v>
      </c>
      <c r="H598" s="1">
        <v>90000</v>
      </c>
      <c r="I598" t="s">
        <v>1590</v>
      </c>
      <c r="J598" t="s">
        <v>1591</v>
      </c>
    </row>
    <row r="599" spans="1:10">
      <c r="A599" t="s">
        <v>18</v>
      </c>
      <c r="B599" t="s">
        <v>18</v>
      </c>
      <c r="C599" t="s">
        <v>119</v>
      </c>
      <c r="D599" t="s">
        <v>13</v>
      </c>
      <c r="E599" t="s">
        <v>14</v>
      </c>
      <c r="F599" t="s">
        <v>26</v>
      </c>
      <c r="G599" s="3">
        <v>44941.582916666666</v>
      </c>
      <c r="H599" s="1">
        <v>145000</v>
      </c>
      <c r="I599" t="s">
        <v>980</v>
      </c>
      <c r="J599" t="s">
        <v>1592</v>
      </c>
    </row>
    <row r="600" spans="1:10">
      <c r="A600" t="s">
        <v>135</v>
      </c>
      <c r="B600" t="s">
        <v>1593</v>
      </c>
      <c r="C600" t="s">
        <v>232</v>
      </c>
      <c r="D600" t="s">
        <v>13</v>
      </c>
      <c r="E600" t="s">
        <v>14</v>
      </c>
      <c r="F600" t="s">
        <v>26</v>
      </c>
      <c r="G600" s="3">
        <v>44998.541828703703</v>
      </c>
      <c r="H600" s="1">
        <v>148500</v>
      </c>
      <c r="I600" t="s">
        <v>1594</v>
      </c>
      <c r="J600" t="s">
        <v>1595</v>
      </c>
    </row>
    <row r="601" spans="1:10">
      <c r="A601" t="s">
        <v>10</v>
      </c>
      <c r="B601" t="s">
        <v>1596</v>
      </c>
      <c r="C601" t="s">
        <v>1597</v>
      </c>
      <c r="D601" t="s">
        <v>13</v>
      </c>
      <c r="E601" t="s">
        <v>14</v>
      </c>
      <c r="F601" t="s">
        <v>26</v>
      </c>
      <c r="G601" s="3">
        <v>45071.543668981481</v>
      </c>
      <c r="H601" s="1">
        <v>150000</v>
      </c>
      <c r="I601" t="s">
        <v>195</v>
      </c>
      <c r="J601" t="s">
        <v>1334</v>
      </c>
    </row>
    <row r="602" spans="1:10">
      <c r="A602" t="s">
        <v>18</v>
      </c>
      <c r="B602" t="s">
        <v>1598</v>
      </c>
      <c r="C602" t="s">
        <v>419</v>
      </c>
      <c r="D602" t="s">
        <v>13</v>
      </c>
      <c r="E602" t="s">
        <v>14</v>
      </c>
      <c r="F602" t="s">
        <v>26</v>
      </c>
      <c r="G602" s="3">
        <v>44930.544050925928</v>
      </c>
      <c r="H602" s="1">
        <v>145000</v>
      </c>
      <c r="I602" t="s">
        <v>980</v>
      </c>
    </row>
    <row r="603" spans="1:10">
      <c r="A603" t="s">
        <v>33</v>
      </c>
      <c r="B603" t="s">
        <v>533</v>
      </c>
      <c r="C603" t="s">
        <v>1599</v>
      </c>
      <c r="D603" t="s">
        <v>13</v>
      </c>
      <c r="E603" t="s">
        <v>14</v>
      </c>
      <c r="F603" t="s">
        <v>26</v>
      </c>
      <c r="G603" s="3">
        <v>45185.541689814818</v>
      </c>
      <c r="H603" s="1">
        <v>90500</v>
      </c>
      <c r="I603" t="s">
        <v>972</v>
      </c>
      <c r="J603" t="s">
        <v>1600</v>
      </c>
    </row>
    <row r="604" spans="1:10">
      <c r="A604" t="s">
        <v>33</v>
      </c>
      <c r="B604" t="s">
        <v>33</v>
      </c>
      <c r="C604" t="s">
        <v>1128</v>
      </c>
      <c r="D604" t="s">
        <v>13</v>
      </c>
      <c r="E604" t="s">
        <v>14</v>
      </c>
      <c r="F604" t="s">
        <v>26</v>
      </c>
      <c r="G604" s="3">
        <v>45216.54184027778</v>
      </c>
      <c r="H604" s="1">
        <v>55000</v>
      </c>
      <c r="I604" t="s">
        <v>1601</v>
      </c>
      <c r="J604" t="s">
        <v>1602</v>
      </c>
    </row>
    <row r="605" spans="1:10">
      <c r="A605" t="s">
        <v>10</v>
      </c>
      <c r="B605" t="s">
        <v>1603</v>
      </c>
      <c r="C605" t="s">
        <v>1198</v>
      </c>
      <c r="D605" t="s">
        <v>13</v>
      </c>
      <c r="E605" t="s">
        <v>14</v>
      </c>
      <c r="F605" t="s">
        <v>26</v>
      </c>
      <c r="G605" s="3">
        <v>44986.549479166664</v>
      </c>
      <c r="H605" s="1">
        <v>115000</v>
      </c>
      <c r="I605" t="s">
        <v>1604</v>
      </c>
      <c r="J605" t="s">
        <v>1605</v>
      </c>
    </row>
    <row r="606" spans="1:10">
      <c r="A606" t="s">
        <v>10</v>
      </c>
      <c r="B606" t="s">
        <v>1606</v>
      </c>
      <c r="C606" t="s">
        <v>1607</v>
      </c>
      <c r="D606" t="s">
        <v>13</v>
      </c>
      <c r="E606" t="s">
        <v>14</v>
      </c>
      <c r="F606" t="s">
        <v>26</v>
      </c>
      <c r="G606" s="3">
        <v>44956.586226851854</v>
      </c>
      <c r="H606" s="1">
        <v>110000</v>
      </c>
      <c r="I606" t="s">
        <v>1141</v>
      </c>
      <c r="J606" t="s">
        <v>1608</v>
      </c>
    </row>
    <row r="607" spans="1:10">
      <c r="A607" t="s">
        <v>152</v>
      </c>
      <c r="B607" t="s">
        <v>1609</v>
      </c>
      <c r="C607" t="s">
        <v>1610</v>
      </c>
      <c r="D607" t="s">
        <v>13</v>
      </c>
      <c r="E607" t="s">
        <v>14</v>
      </c>
      <c r="F607" t="s">
        <v>171</v>
      </c>
      <c r="G607" s="3">
        <v>45035.55232638889</v>
      </c>
      <c r="H607" s="1">
        <v>79200</v>
      </c>
      <c r="I607" t="s">
        <v>1611</v>
      </c>
      <c r="J607" t="s">
        <v>338</v>
      </c>
    </row>
    <row r="608" spans="1:10">
      <c r="A608" t="s">
        <v>10</v>
      </c>
      <c r="B608" t="s">
        <v>10</v>
      </c>
      <c r="D608" t="s">
        <v>13</v>
      </c>
      <c r="E608" t="s">
        <v>14</v>
      </c>
      <c r="F608" t="s">
        <v>26</v>
      </c>
      <c r="G608" s="3">
        <v>45196.543240740742</v>
      </c>
      <c r="H608" s="1">
        <v>375000</v>
      </c>
      <c r="I608" t="s">
        <v>575</v>
      </c>
      <c r="J608" t="s">
        <v>1612</v>
      </c>
    </row>
    <row r="609" spans="1:10">
      <c r="A609" t="s">
        <v>18</v>
      </c>
      <c r="B609" t="s">
        <v>127</v>
      </c>
      <c r="C609" t="s">
        <v>521</v>
      </c>
      <c r="D609" t="s">
        <v>13</v>
      </c>
      <c r="E609" t="s">
        <v>14</v>
      </c>
      <c r="F609" t="s">
        <v>26</v>
      </c>
      <c r="G609" s="3">
        <v>44969.548460648148</v>
      </c>
      <c r="H609" s="1">
        <v>131000</v>
      </c>
      <c r="I609" t="s">
        <v>1613</v>
      </c>
      <c r="J609" t="s">
        <v>1614</v>
      </c>
    </row>
    <row r="610" spans="1:10">
      <c r="A610" t="s">
        <v>73</v>
      </c>
      <c r="B610" t="s">
        <v>73</v>
      </c>
      <c r="C610" t="s">
        <v>1615</v>
      </c>
      <c r="D610" t="s">
        <v>100</v>
      </c>
      <c r="E610" t="s">
        <v>14</v>
      </c>
      <c r="F610" t="s">
        <v>26</v>
      </c>
      <c r="G610" s="3">
        <v>45051.560324074075</v>
      </c>
      <c r="H610" s="1">
        <v>100000</v>
      </c>
      <c r="I610" t="s">
        <v>88</v>
      </c>
      <c r="J610" t="s">
        <v>1616</v>
      </c>
    </row>
    <row r="611" spans="1:10">
      <c r="A611" t="s">
        <v>33</v>
      </c>
      <c r="B611" t="s">
        <v>1249</v>
      </c>
      <c r="C611" t="s">
        <v>1617</v>
      </c>
      <c r="D611" t="s">
        <v>13</v>
      </c>
      <c r="E611" t="s">
        <v>14</v>
      </c>
      <c r="F611" t="s">
        <v>26</v>
      </c>
      <c r="G611" s="3">
        <v>45133.587337962963</v>
      </c>
      <c r="H611" s="1">
        <v>37500</v>
      </c>
      <c r="I611" t="s">
        <v>1618</v>
      </c>
    </row>
    <row r="612" spans="1:10">
      <c r="A612" t="s">
        <v>33</v>
      </c>
      <c r="B612" t="s">
        <v>33</v>
      </c>
      <c r="C612" t="s">
        <v>75</v>
      </c>
      <c r="D612" t="s">
        <v>13</v>
      </c>
      <c r="E612" t="s">
        <v>14</v>
      </c>
      <c r="F612" t="s">
        <v>26</v>
      </c>
      <c r="G612" s="3">
        <v>45098.542349537034</v>
      </c>
      <c r="H612" s="1">
        <v>240000</v>
      </c>
      <c r="I612" t="s">
        <v>1619</v>
      </c>
      <c r="J612" t="s">
        <v>301</v>
      </c>
    </row>
    <row r="613" spans="1:10">
      <c r="A613" t="s">
        <v>10</v>
      </c>
      <c r="B613" t="s">
        <v>1620</v>
      </c>
      <c r="C613" t="s">
        <v>1392</v>
      </c>
      <c r="D613" t="s">
        <v>13</v>
      </c>
      <c r="E613" t="s">
        <v>14</v>
      </c>
      <c r="F613" t="s">
        <v>1392</v>
      </c>
      <c r="G613" s="3">
        <v>45064.547025462962</v>
      </c>
      <c r="H613" s="1">
        <v>72000</v>
      </c>
      <c r="I613" t="s">
        <v>1393</v>
      </c>
      <c r="J613" t="s">
        <v>1621</v>
      </c>
    </row>
    <row r="614" spans="1:10">
      <c r="A614" t="s">
        <v>135</v>
      </c>
      <c r="B614" t="s">
        <v>1622</v>
      </c>
      <c r="C614" t="s">
        <v>1623</v>
      </c>
      <c r="D614" t="s">
        <v>13</v>
      </c>
      <c r="E614" t="s">
        <v>14</v>
      </c>
      <c r="F614" t="s">
        <v>26</v>
      </c>
      <c r="G614" s="3">
        <v>44945.604872685188</v>
      </c>
      <c r="H614" s="1">
        <v>112500</v>
      </c>
      <c r="I614" t="s">
        <v>1624</v>
      </c>
      <c r="J614" t="s">
        <v>1625</v>
      </c>
    </row>
    <row r="615" spans="1:10">
      <c r="A615" t="s">
        <v>73</v>
      </c>
      <c r="B615" t="s">
        <v>1626</v>
      </c>
      <c r="C615" t="s">
        <v>1627</v>
      </c>
      <c r="D615" t="s">
        <v>13</v>
      </c>
      <c r="E615" t="s">
        <v>14</v>
      </c>
      <c r="F615" t="s">
        <v>26</v>
      </c>
      <c r="G615" s="3">
        <v>45169.548333333332</v>
      </c>
      <c r="H615" s="1">
        <v>105000</v>
      </c>
      <c r="I615" t="s">
        <v>322</v>
      </c>
      <c r="J615" t="s">
        <v>1628</v>
      </c>
    </row>
    <row r="616" spans="1:10">
      <c r="A616" t="s">
        <v>33</v>
      </c>
      <c r="B616" t="s">
        <v>1629</v>
      </c>
      <c r="C616" t="s">
        <v>24</v>
      </c>
      <c r="D616" t="s">
        <v>13</v>
      </c>
      <c r="E616" t="s">
        <v>25</v>
      </c>
      <c r="F616" t="s">
        <v>26</v>
      </c>
      <c r="G616" s="3">
        <v>44939.544895833336</v>
      </c>
      <c r="H616" s="1">
        <v>164746</v>
      </c>
      <c r="I616" t="s">
        <v>902</v>
      </c>
    </row>
    <row r="617" spans="1:10">
      <c r="A617" t="s">
        <v>33</v>
      </c>
      <c r="B617" t="s">
        <v>1058</v>
      </c>
      <c r="C617" t="s">
        <v>385</v>
      </c>
      <c r="D617" t="s">
        <v>13</v>
      </c>
      <c r="E617" t="s">
        <v>14</v>
      </c>
      <c r="F617" t="s">
        <v>26</v>
      </c>
      <c r="G617" s="3">
        <v>44949.600497685184</v>
      </c>
      <c r="H617" s="1">
        <v>112500</v>
      </c>
      <c r="I617" t="s">
        <v>1630</v>
      </c>
      <c r="J617" t="s">
        <v>316</v>
      </c>
    </row>
    <row r="618" spans="1:10">
      <c r="A618" t="s">
        <v>10</v>
      </c>
      <c r="B618" t="s">
        <v>398</v>
      </c>
      <c r="C618" t="s">
        <v>325</v>
      </c>
      <c r="D618" t="s">
        <v>13</v>
      </c>
      <c r="E618" t="s">
        <v>14</v>
      </c>
      <c r="F618" t="s">
        <v>26</v>
      </c>
      <c r="G618" s="3">
        <v>44973.546331018515</v>
      </c>
      <c r="H618" s="1">
        <v>122500</v>
      </c>
      <c r="I618" t="s">
        <v>1631</v>
      </c>
      <c r="J618" t="s">
        <v>1632</v>
      </c>
    </row>
    <row r="619" spans="1:10">
      <c r="A619" t="s">
        <v>18</v>
      </c>
      <c r="B619" t="s">
        <v>18</v>
      </c>
      <c r="C619" t="s">
        <v>24</v>
      </c>
      <c r="D619" t="s">
        <v>13</v>
      </c>
      <c r="E619" t="s">
        <v>25</v>
      </c>
      <c r="F619" t="s">
        <v>20</v>
      </c>
      <c r="G619" s="3">
        <v>45092.586030092592</v>
      </c>
      <c r="H619" s="1">
        <v>75000</v>
      </c>
      <c r="I619" t="s">
        <v>1633</v>
      </c>
      <c r="J619" t="s">
        <v>1634</v>
      </c>
    </row>
    <row r="620" spans="1:10">
      <c r="A620" t="s">
        <v>73</v>
      </c>
      <c r="B620" t="s">
        <v>73</v>
      </c>
      <c r="C620" t="s">
        <v>24</v>
      </c>
      <c r="D620" t="s">
        <v>13</v>
      </c>
      <c r="E620" t="s">
        <v>25</v>
      </c>
      <c r="F620" t="s">
        <v>26</v>
      </c>
      <c r="G620" s="3">
        <v>45014.563981481479</v>
      </c>
      <c r="H620" s="1">
        <v>115000</v>
      </c>
      <c r="I620" t="s">
        <v>1635</v>
      </c>
      <c r="J620" t="s">
        <v>1636</v>
      </c>
    </row>
    <row r="621" spans="1:10">
      <c r="A621" t="s">
        <v>106</v>
      </c>
      <c r="B621" t="s">
        <v>1637</v>
      </c>
      <c r="C621" t="s">
        <v>108</v>
      </c>
      <c r="D621" t="s">
        <v>13</v>
      </c>
      <c r="E621" t="s">
        <v>14</v>
      </c>
      <c r="F621" t="s">
        <v>26</v>
      </c>
      <c r="G621" s="3">
        <v>45257.544560185182</v>
      </c>
      <c r="H621" s="1">
        <v>152500</v>
      </c>
      <c r="I621" t="s">
        <v>1638</v>
      </c>
      <c r="J621" t="s">
        <v>1639</v>
      </c>
    </row>
    <row r="622" spans="1:10">
      <c r="A622" t="s">
        <v>33</v>
      </c>
      <c r="B622" t="s">
        <v>1640</v>
      </c>
      <c r="C622" t="s">
        <v>681</v>
      </c>
      <c r="D622" t="s">
        <v>13</v>
      </c>
      <c r="E622" t="s">
        <v>14</v>
      </c>
      <c r="F622" t="s">
        <v>681</v>
      </c>
      <c r="G622" s="3">
        <v>45281.568460648145</v>
      </c>
      <c r="H622" s="1">
        <v>155000</v>
      </c>
      <c r="I622" t="s">
        <v>1641</v>
      </c>
      <c r="J622" t="s">
        <v>1095</v>
      </c>
    </row>
    <row r="623" spans="1:10">
      <c r="A623" t="s">
        <v>33</v>
      </c>
      <c r="B623" t="s">
        <v>1642</v>
      </c>
      <c r="C623" t="s">
        <v>232</v>
      </c>
      <c r="D623" t="s">
        <v>13</v>
      </c>
      <c r="E623" t="s">
        <v>14</v>
      </c>
      <c r="F623" t="s">
        <v>26</v>
      </c>
      <c r="G623" s="3">
        <v>44970.541631944441</v>
      </c>
      <c r="H623" s="1">
        <v>86400</v>
      </c>
      <c r="I623" t="s">
        <v>1477</v>
      </c>
      <c r="J623" t="s">
        <v>1643</v>
      </c>
    </row>
    <row r="624" spans="1:10">
      <c r="A624" t="s">
        <v>10</v>
      </c>
      <c r="B624" t="s">
        <v>10</v>
      </c>
      <c r="C624" t="s">
        <v>1644</v>
      </c>
      <c r="D624" t="s">
        <v>13</v>
      </c>
      <c r="E624" t="s">
        <v>14</v>
      </c>
      <c r="F624" t="s">
        <v>20</v>
      </c>
      <c r="G624" s="3">
        <v>45049.582349537035</v>
      </c>
      <c r="H624" s="1">
        <v>80000</v>
      </c>
      <c r="I624" t="s">
        <v>88</v>
      </c>
      <c r="J624" t="s">
        <v>1645</v>
      </c>
    </row>
    <row r="625" spans="1:10">
      <c r="A625" t="s">
        <v>33</v>
      </c>
      <c r="B625" t="s">
        <v>33</v>
      </c>
      <c r="C625" t="s">
        <v>1615</v>
      </c>
      <c r="D625" t="s">
        <v>100</v>
      </c>
      <c r="E625" t="s">
        <v>14</v>
      </c>
      <c r="F625" t="s">
        <v>26</v>
      </c>
      <c r="G625" s="3">
        <v>44946.555625000001</v>
      </c>
      <c r="H625" s="1">
        <v>75000</v>
      </c>
      <c r="I625" t="s">
        <v>88</v>
      </c>
      <c r="J625" t="s">
        <v>544</v>
      </c>
    </row>
    <row r="626" spans="1:10">
      <c r="A626" t="s">
        <v>33</v>
      </c>
      <c r="B626" t="s">
        <v>571</v>
      </c>
      <c r="C626" t="s">
        <v>572</v>
      </c>
      <c r="D626" t="s">
        <v>13</v>
      </c>
      <c r="E626" t="s">
        <v>14</v>
      </c>
      <c r="F626" t="s">
        <v>26</v>
      </c>
      <c r="G626" s="3">
        <v>45097.544756944444</v>
      </c>
      <c r="H626" s="1">
        <v>94500</v>
      </c>
      <c r="I626" t="s">
        <v>573</v>
      </c>
      <c r="J626" t="s">
        <v>574</v>
      </c>
    </row>
    <row r="627" spans="1:10">
      <c r="A627" t="s">
        <v>73</v>
      </c>
      <c r="B627" t="s">
        <v>73</v>
      </c>
      <c r="C627" t="s">
        <v>161</v>
      </c>
      <c r="D627" t="s">
        <v>13</v>
      </c>
      <c r="E627" t="s">
        <v>14</v>
      </c>
      <c r="F627" t="s">
        <v>162</v>
      </c>
      <c r="G627" s="3">
        <v>45138.583865740744</v>
      </c>
      <c r="H627" s="1">
        <v>147500</v>
      </c>
      <c r="I627" t="s">
        <v>1646</v>
      </c>
      <c r="J627" t="s">
        <v>1647</v>
      </c>
    </row>
    <row r="628" spans="1:10">
      <c r="A628" t="s">
        <v>77</v>
      </c>
      <c r="B628" t="s">
        <v>1648</v>
      </c>
      <c r="C628" t="s">
        <v>1649</v>
      </c>
      <c r="D628" t="s">
        <v>13</v>
      </c>
      <c r="E628" t="s">
        <v>14</v>
      </c>
      <c r="F628" t="s">
        <v>26</v>
      </c>
      <c r="G628" s="3">
        <v>45005.541747685187</v>
      </c>
      <c r="H628" s="1">
        <v>62500</v>
      </c>
      <c r="I628" t="s">
        <v>1650</v>
      </c>
    </row>
    <row r="629" spans="1:10">
      <c r="A629" t="s">
        <v>10</v>
      </c>
      <c r="B629" t="s">
        <v>1651</v>
      </c>
      <c r="C629" t="s">
        <v>1175</v>
      </c>
      <c r="D629" t="s">
        <v>13</v>
      </c>
      <c r="E629" t="s">
        <v>14</v>
      </c>
      <c r="F629" t="s">
        <v>26</v>
      </c>
      <c r="G629" s="3">
        <v>45133.543738425928</v>
      </c>
      <c r="H629" s="1">
        <v>115000</v>
      </c>
      <c r="I629" t="s">
        <v>1652</v>
      </c>
    </row>
    <row r="630" spans="1:10">
      <c r="A630" t="s">
        <v>10</v>
      </c>
      <c r="B630" t="s">
        <v>1108</v>
      </c>
      <c r="D630" t="s">
        <v>13</v>
      </c>
      <c r="E630" t="s">
        <v>14</v>
      </c>
      <c r="F630" t="s">
        <v>26</v>
      </c>
      <c r="G630" s="3">
        <v>45132.544166666667</v>
      </c>
      <c r="H630" s="1">
        <v>92500</v>
      </c>
      <c r="I630" t="s">
        <v>257</v>
      </c>
      <c r="J630" t="s">
        <v>28</v>
      </c>
    </row>
    <row r="631" spans="1:10">
      <c r="A631" t="s">
        <v>33</v>
      </c>
      <c r="B631" t="s">
        <v>1653</v>
      </c>
      <c r="C631" t="s">
        <v>1654</v>
      </c>
      <c r="D631" t="s">
        <v>13</v>
      </c>
      <c r="E631" t="s">
        <v>14</v>
      </c>
      <c r="F631" t="s">
        <v>26</v>
      </c>
      <c r="G631" s="3">
        <v>45278.542650462965</v>
      </c>
      <c r="H631" s="1">
        <v>55000</v>
      </c>
      <c r="I631" t="s">
        <v>1655</v>
      </c>
      <c r="J631" t="s">
        <v>1656</v>
      </c>
    </row>
    <row r="632" spans="1:10">
      <c r="A632" t="s">
        <v>135</v>
      </c>
      <c r="B632" t="s">
        <v>1657</v>
      </c>
      <c r="C632" t="s">
        <v>24</v>
      </c>
      <c r="D632" t="s">
        <v>13</v>
      </c>
      <c r="E632" t="s">
        <v>25</v>
      </c>
      <c r="F632" t="s">
        <v>26</v>
      </c>
      <c r="G632" s="3">
        <v>44947.545173611114</v>
      </c>
      <c r="H632" s="1">
        <v>95150</v>
      </c>
      <c r="I632" t="s">
        <v>1658</v>
      </c>
      <c r="J632" t="s">
        <v>1659</v>
      </c>
    </row>
    <row r="633" spans="1:10">
      <c r="A633" t="s">
        <v>33</v>
      </c>
      <c r="B633" t="s">
        <v>1660</v>
      </c>
      <c r="C633" t="s">
        <v>684</v>
      </c>
      <c r="D633" t="s">
        <v>13</v>
      </c>
      <c r="E633" t="s">
        <v>14</v>
      </c>
      <c r="F633" t="s">
        <v>209</v>
      </c>
      <c r="G633" s="3">
        <v>45148.58284722222</v>
      </c>
      <c r="H633" s="1">
        <v>89100</v>
      </c>
      <c r="I633" t="s">
        <v>1661</v>
      </c>
    </row>
    <row r="634" spans="1:10">
      <c r="A634" t="s">
        <v>135</v>
      </c>
      <c r="B634" t="s">
        <v>1662</v>
      </c>
      <c r="C634" t="s">
        <v>869</v>
      </c>
      <c r="D634" t="s">
        <v>13</v>
      </c>
      <c r="E634" t="s">
        <v>14</v>
      </c>
      <c r="F634" t="s">
        <v>26</v>
      </c>
      <c r="G634" s="3">
        <v>45197.542453703703</v>
      </c>
      <c r="H634" s="1">
        <v>136323</v>
      </c>
      <c r="I634" t="s">
        <v>870</v>
      </c>
      <c r="J634" t="s">
        <v>1663</v>
      </c>
    </row>
    <row r="635" spans="1:10">
      <c r="A635" t="s">
        <v>33</v>
      </c>
      <c r="B635" t="s">
        <v>1664</v>
      </c>
      <c r="C635" t="s">
        <v>1665</v>
      </c>
      <c r="D635" t="s">
        <v>13</v>
      </c>
      <c r="E635" t="s">
        <v>14</v>
      </c>
      <c r="F635" t="s">
        <v>1666</v>
      </c>
      <c r="G635" s="3">
        <v>45052.593217592592</v>
      </c>
      <c r="H635" s="1">
        <v>111175</v>
      </c>
      <c r="I635" t="s">
        <v>510</v>
      </c>
      <c r="J635" t="s">
        <v>1667</v>
      </c>
    </row>
    <row r="636" spans="1:10">
      <c r="A636" t="s">
        <v>10</v>
      </c>
      <c r="B636" t="s">
        <v>10</v>
      </c>
      <c r="C636" t="s">
        <v>521</v>
      </c>
      <c r="D636" t="s">
        <v>13</v>
      </c>
      <c r="E636" t="s">
        <v>14</v>
      </c>
      <c r="F636" t="s">
        <v>26</v>
      </c>
      <c r="G636" s="3">
        <v>45094.543854166666</v>
      </c>
      <c r="H636" s="1">
        <v>137000</v>
      </c>
      <c r="I636" t="s">
        <v>1668</v>
      </c>
    </row>
    <row r="637" spans="1:10">
      <c r="A637" t="s">
        <v>33</v>
      </c>
      <c r="B637" t="s">
        <v>33</v>
      </c>
      <c r="C637" t="s">
        <v>1669</v>
      </c>
      <c r="D637" t="s">
        <v>13</v>
      </c>
      <c r="E637" t="s">
        <v>14</v>
      </c>
      <c r="F637" t="s">
        <v>26</v>
      </c>
      <c r="G637" s="3">
        <v>45055.542546296296</v>
      </c>
      <c r="H637" s="1">
        <v>55000</v>
      </c>
      <c r="I637" t="s">
        <v>1670</v>
      </c>
      <c r="J637" t="s">
        <v>1671</v>
      </c>
    </row>
    <row r="638" spans="1:10">
      <c r="A638" t="s">
        <v>33</v>
      </c>
      <c r="B638" t="s">
        <v>1672</v>
      </c>
      <c r="C638" t="s">
        <v>157</v>
      </c>
      <c r="D638" t="s">
        <v>13</v>
      </c>
      <c r="E638" t="s">
        <v>14</v>
      </c>
      <c r="F638" t="s">
        <v>26</v>
      </c>
      <c r="G638" s="3">
        <v>45153.542546296296</v>
      </c>
      <c r="H638" s="1">
        <v>140000</v>
      </c>
      <c r="I638" t="s">
        <v>1673</v>
      </c>
      <c r="J638" t="s">
        <v>1674</v>
      </c>
    </row>
    <row r="639" spans="1:10">
      <c r="A639" t="s">
        <v>33</v>
      </c>
      <c r="B639" t="s">
        <v>1675</v>
      </c>
      <c r="C639" t="s">
        <v>788</v>
      </c>
      <c r="D639" t="s">
        <v>13</v>
      </c>
      <c r="E639" t="s">
        <v>14</v>
      </c>
      <c r="F639" t="s">
        <v>26</v>
      </c>
      <c r="G639" s="3">
        <v>45134.543333333335</v>
      </c>
      <c r="H639" s="1">
        <v>127500</v>
      </c>
      <c r="I639" t="s">
        <v>420</v>
      </c>
      <c r="J639" t="s">
        <v>955</v>
      </c>
    </row>
    <row r="640" spans="1:10">
      <c r="A640" t="s">
        <v>10</v>
      </c>
      <c r="B640" t="s">
        <v>1676</v>
      </c>
      <c r="C640" t="s">
        <v>24</v>
      </c>
      <c r="D640" t="s">
        <v>13</v>
      </c>
      <c r="E640" t="s">
        <v>25</v>
      </c>
      <c r="F640" t="s">
        <v>20</v>
      </c>
      <c r="G640" s="3">
        <v>45023.572488425925</v>
      </c>
      <c r="H640" s="1">
        <v>185000</v>
      </c>
      <c r="I640" t="s">
        <v>1677</v>
      </c>
      <c r="J640" t="s">
        <v>1678</v>
      </c>
    </row>
    <row r="641" spans="1:10">
      <c r="A641" t="s">
        <v>10</v>
      </c>
      <c r="B641" t="s">
        <v>10</v>
      </c>
      <c r="C641" t="s">
        <v>232</v>
      </c>
      <c r="D641" t="s">
        <v>13</v>
      </c>
      <c r="E641" t="s">
        <v>14</v>
      </c>
      <c r="F641" t="s">
        <v>26</v>
      </c>
      <c r="G641" s="3">
        <v>45048.544120370374</v>
      </c>
      <c r="H641" s="1">
        <v>90000</v>
      </c>
      <c r="I641" t="s">
        <v>1679</v>
      </c>
      <c r="J641" t="s">
        <v>1680</v>
      </c>
    </row>
    <row r="642" spans="1:10">
      <c r="A642" t="s">
        <v>10</v>
      </c>
      <c r="B642" t="s">
        <v>10</v>
      </c>
      <c r="C642" t="s">
        <v>733</v>
      </c>
      <c r="D642" t="s">
        <v>13</v>
      </c>
      <c r="E642" t="s">
        <v>14</v>
      </c>
      <c r="F642" t="s">
        <v>509</v>
      </c>
      <c r="G642" s="3">
        <v>45110.554398148146</v>
      </c>
      <c r="H642" s="1">
        <v>90670</v>
      </c>
      <c r="I642" t="s">
        <v>1681</v>
      </c>
      <c r="J642" t="s">
        <v>1682</v>
      </c>
    </row>
    <row r="643" spans="1:10">
      <c r="A643" t="s">
        <v>77</v>
      </c>
      <c r="B643" t="s">
        <v>1683</v>
      </c>
      <c r="C643" t="s">
        <v>157</v>
      </c>
      <c r="D643" t="s">
        <v>13</v>
      </c>
      <c r="E643" t="s">
        <v>14</v>
      </c>
      <c r="F643" t="s">
        <v>26</v>
      </c>
      <c r="G643" s="3">
        <v>45119.542615740742</v>
      </c>
      <c r="H643" s="1">
        <v>90000</v>
      </c>
      <c r="I643" t="s">
        <v>1684</v>
      </c>
      <c r="J643" t="s">
        <v>1685</v>
      </c>
    </row>
    <row r="644" spans="1:10">
      <c r="A644" t="s">
        <v>33</v>
      </c>
      <c r="B644" t="s">
        <v>1686</v>
      </c>
      <c r="C644" t="s">
        <v>201</v>
      </c>
      <c r="D644" t="s">
        <v>13</v>
      </c>
      <c r="E644" t="s">
        <v>14</v>
      </c>
      <c r="F644" t="s">
        <v>26</v>
      </c>
      <c r="G644" s="3">
        <v>45045.578333333331</v>
      </c>
      <c r="H644" s="1">
        <v>95000</v>
      </c>
      <c r="I644" t="s">
        <v>130</v>
      </c>
      <c r="J644" t="s">
        <v>1687</v>
      </c>
    </row>
    <row r="645" spans="1:10">
      <c r="A645" t="s">
        <v>33</v>
      </c>
      <c r="B645" t="s">
        <v>410</v>
      </c>
      <c r="C645" t="s">
        <v>26</v>
      </c>
      <c r="D645" t="s">
        <v>412</v>
      </c>
      <c r="E645" t="s">
        <v>14</v>
      </c>
      <c r="F645" t="s">
        <v>26</v>
      </c>
      <c r="G645" s="3">
        <v>45132.544976851852</v>
      </c>
      <c r="H645" s="1">
        <v>100500</v>
      </c>
      <c r="I645" t="s">
        <v>413</v>
      </c>
      <c r="J645" t="s">
        <v>414</v>
      </c>
    </row>
    <row r="646" spans="1:10">
      <c r="A646" t="s">
        <v>10</v>
      </c>
      <c r="B646" t="s">
        <v>1688</v>
      </c>
      <c r="C646" t="s">
        <v>1689</v>
      </c>
      <c r="D646" t="s">
        <v>13</v>
      </c>
      <c r="E646" t="s">
        <v>14</v>
      </c>
      <c r="F646" t="s">
        <v>26</v>
      </c>
      <c r="G646" s="3">
        <v>45224.54583333333</v>
      </c>
      <c r="H646" s="1">
        <v>100000</v>
      </c>
      <c r="I646" t="s">
        <v>1690</v>
      </c>
      <c r="J646" t="s">
        <v>582</v>
      </c>
    </row>
    <row r="647" spans="1:10">
      <c r="A647" t="s">
        <v>10</v>
      </c>
      <c r="B647" t="s">
        <v>1691</v>
      </c>
      <c r="C647" t="s">
        <v>24</v>
      </c>
      <c r="D647" t="s">
        <v>100</v>
      </c>
      <c r="E647" t="s">
        <v>25</v>
      </c>
      <c r="F647" t="s">
        <v>162</v>
      </c>
      <c r="G647" s="3">
        <v>44984.55201388889</v>
      </c>
      <c r="H647" s="1">
        <v>60000</v>
      </c>
      <c r="I647" t="s">
        <v>1692</v>
      </c>
      <c r="J647" t="s">
        <v>1693</v>
      </c>
    </row>
    <row r="648" spans="1:10">
      <c r="A648" t="s">
        <v>33</v>
      </c>
      <c r="B648" t="s">
        <v>1694</v>
      </c>
      <c r="C648" t="s">
        <v>232</v>
      </c>
      <c r="D648" t="s">
        <v>13</v>
      </c>
      <c r="E648" t="s">
        <v>14</v>
      </c>
      <c r="F648" t="s">
        <v>26</v>
      </c>
      <c r="G648" s="3">
        <v>45057.541608796295</v>
      </c>
      <c r="H648" s="1">
        <v>106250</v>
      </c>
      <c r="I648" t="s">
        <v>1695</v>
      </c>
      <c r="J648" t="s">
        <v>1696</v>
      </c>
    </row>
    <row r="649" spans="1:10">
      <c r="A649" t="s">
        <v>10</v>
      </c>
      <c r="B649" t="s">
        <v>1697</v>
      </c>
      <c r="C649" t="s">
        <v>869</v>
      </c>
      <c r="D649" t="s">
        <v>13</v>
      </c>
      <c r="E649" t="s">
        <v>14</v>
      </c>
      <c r="F649" t="s">
        <v>26</v>
      </c>
      <c r="G649" s="3">
        <v>45141.544421296298</v>
      </c>
      <c r="H649" s="1">
        <v>254000</v>
      </c>
      <c r="I649" t="s">
        <v>1698</v>
      </c>
      <c r="J649" t="s">
        <v>1699</v>
      </c>
    </row>
    <row r="650" spans="1:10">
      <c r="A650" t="s">
        <v>33</v>
      </c>
      <c r="B650" t="s">
        <v>1700</v>
      </c>
      <c r="C650" t="s">
        <v>1701</v>
      </c>
      <c r="D650" t="s">
        <v>13</v>
      </c>
      <c r="E650" t="s">
        <v>14</v>
      </c>
      <c r="F650" t="s">
        <v>198</v>
      </c>
      <c r="G650" s="3">
        <v>45280.55395833333</v>
      </c>
      <c r="H650" s="1">
        <v>75067.5</v>
      </c>
      <c r="I650" t="s">
        <v>1702</v>
      </c>
      <c r="J650" t="s">
        <v>1703</v>
      </c>
    </row>
    <row r="651" spans="1:10">
      <c r="A651" t="s">
        <v>33</v>
      </c>
      <c r="B651" t="s">
        <v>33</v>
      </c>
      <c r="C651" t="s">
        <v>1704</v>
      </c>
      <c r="D651" t="s">
        <v>13</v>
      </c>
      <c r="E651" t="s">
        <v>14</v>
      </c>
      <c r="F651" t="s">
        <v>26</v>
      </c>
      <c r="G651" s="3">
        <v>44997.543749999997</v>
      </c>
      <c r="H651" s="1">
        <v>105000</v>
      </c>
      <c r="I651" t="s">
        <v>1705</v>
      </c>
    </row>
    <row r="652" spans="1:10">
      <c r="A652" t="s">
        <v>73</v>
      </c>
      <c r="B652" t="s">
        <v>1706</v>
      </c>
      <c r="C652" t="s">
        <v>201</v>
      </c>
      <c r="D652" t="s">
        <v>13</v>
      </c>
      <c r="E652" t="s">
        <v>14</v>
      </c>
      <c r="F652" t="s">
        <v>26</v>
      </c>
      <c r="G652" s="3">
        <v>45001.547129629631</v>
      </c>
      <c r="H652" s="1">
        <v>138200</v>
      </c>
      <c r="I652" t="s">
        <v>1707</v>
      </c>
      <c r="J652" t="s">
        <v>1708</v>
      </c>
    </row>
    <row r="653" spans="1:10">
      <c r="A653" t="s">
        <v>77</v>
      </c>
      <c r="B653" t="s">
        <v>567</v>
      </c>
      <c r="C653" t="s">
        <v>157</v>
      </c>
      <c r="D653" t="s">
        <v>13</v>
      </c>
      <c r="E653" t="s">
        <v>14</v>
      </c>
      <c r="F653" t="s">
        <v>26</v>
      </c>
      <c r="G653" s="3">
        <v>44932.543298611112</v>
      </c>
      <c r="H653" s="1">
        <v>105000</v>
      </c>
      <c r="I653" t="s">
        <v>1709</v>
      </c>
      <c r="J653" t="s">
        <v>1710</v>
      </c>
    </row>
    <row r="654" spans="1:10">
      <c r="A654" t="s">
        <v>18</v>
      </c>
      <c r="B654" t="s">
        <v>1711</v>
      </c>
      <c r="C654" t="s">
        <v>24</v>
      </c>
      <c r="D654" t="s">
        <v>13</v>
      </c>
      <c r="E654" t="s">
        <v>25</v>
      </c>
      <c r="F654" t="s">
        <v>26</v>
      </c>
      <c r="G654" s="3">
        <v>45094.54583333333</v>
      </c>
      <c r="H654" s="1">
        <v>132000</v>
      </c>
      <c r="I654" t="s">
        <v>1712</v>
      </c>
      <c r="J654" t="s">
        <v>1713</v>
      </c>
    </row>
    <row r="655" spans="1:10">
      <c r="A655" t="s">
        <v>152</v>
      </c>
      <c r="B655" t="s">
        <v>1714</v>
      </c>
      <c r="C655" t="s">
        <v>1042</v>
      </c>
      <c r="D655" t="s">
        <v>13</v>
      </c>
      <c r="E655" t="s">
        <v>14</v>
      </c>
      <c r="F655" t="s">
        <v>198</v>
      </c>
      <c r="G655" s="3">
        <v>44948.554502314815</v>
      </c>
      <c r="H655" s="1">
        <v>185500</v>
      </c>
      <c r="I655" t="s">
        <v>1715</v>
      </c>
      <c r="J655" t="s">
        <v>338</v>
      </c>
    </row>
    <row r="656" spans="1:10">
      <c r="A656" t="s">
        <v>77</v>
      </c>
      <c r="B656" t="s">
        <v>1716</v>
      </c>
      <c r="C656" t="s">
        <v>24</v>
      </c>
      <c r="D656" t="s">
        <v>13</v>
      </c>
      <c r="E656" t="s">
        <v>25</v>
      </c>
      <c r="F656" t="s">
        <v>26</v>
      </c>
      <c r="G656" s="3">
        <v>45194.582615740743</v>
      </c>
      <c r="H656" s="1">
        <v>96000</v>
      </c>
      <c r="I656" t="s">
        <v>1717</v>
      </c>
      <c r="J656" t="s">
        <v>1183</v>
      </c>
    </row>
    <row r="657" spans="1:10">
      <c r="A657" t="s">
        <v>212</v>
      </c>
      <c r="B657" t="s">
        <v>1718</v>
      </c>
      <c r="C657" t="s">
        <v>232</v>
      </c>
      <c r="D657" t="s">
        <v>13</v>
      </c>
      <c r="E657" t="s">
        <v>14</v>
      </c>
      <c r="F657" t="s">
        <v>26</v>
      </c>
      <c r="G657" s="3">
        <v>45096.543206018519</v>
      </c>
      <c r="H657" s="1">
        <v>182000</v>
      </c>
      <c r="I657" t="s">
        <v>1719</v>
      </c>
      <c r="J657" t="s">
        <v>301</v>
      </c>
    </row>
    <row r="658" spans="1:10">
      <c r="A658" t="s">
        <v>10</v>
      </c>
      <c r="B658" t="s">
        <v>1720</v>
      </c>
      <c r="C658" t="s">
        <v>30</v>
      </c>
      <c r="D658" t="s">
        <v>13</v>
      </c>
      <c r="E658" t="s">
        <v>14</v>
      </c>
      <c r="F658" t="s">
        <v>26</v>
      </c>
      <c r="G658" s="3">
        <v>45269.543252314812</v>
      </c>
      <c r="H658" s="1">
        <v>224500</v>
      </c>
      <c r="I658" t="s">
        <v>31</v>
      </c>
      <c r="J658" t="s">
        <v>1721</v>
      </c>
    </row>
    <row r="659" spans="1:10">
      <c r="A659" t="s">
        <v>10</v>
      </c>
      <c r="B659" t="s">
        <v>1722</v>
      </c>
      <c r="C659" t="s">
        <v>24</v>
      </c>
      <c r="D659" t="s">
        <v>13</v>
      </c>
      <c r="E659" t="s">
        <v>25</v>
      </c>
      <c r="F659" t="s">
        <v>20</v>
      </c>
      <c r="G659" s="3">
        <v>44956.587627314817</v>
      </c>
      <c r="H659" s="1">
        <v>145000</v>
      </c>
      <c r="I659" t="s">
        <v>1723</v>
      </c>
      <c r="J659" t="s">
        <v>1724</v>
      </c>
    </row>
    <row r="660" spans="1:10">
      <c r="A660" t="s">
        <v>33</v>
      </c>
      <c r="B660" t="s">
        <v>1725</v>
      </c>
      <c r="C660" t="s">
        <v>103</v>
      </c>
      <c r="D660" t="s">
        <v>13</v>
      </c>
      <c r="E660" t="s">
        <v>14</v>
      </c>
      <c r="F660" t="s">
        <v>26</v>
      </c>
      <c r="G660" s="3">
        <v>44983.541944444441</v>
      </c>
      <c r="H660" s="1">
        <v>115000</v>
      </c>
      <c r="I660" t="s">
        <v>1726</v>
      </c>
      <c r="J660" t="s">
        <v>1727</v>
      </c>
    </row>
    <row r="661" spans="1:10">
      <c r="A661" t="s">
        <v>10</v>
      </c>
      <c r="B661" t="s">
        <v>1728</v>
      </c>
      <c r="C661" t="s">
        <v>1729</v>
      </c>
      <c r="D661" t="s">
        <v>13</v>
      </c>
      <c r="E661" t="s">
        <v>14</v>
      </c>
      <c r="F661" t="s">
        <v>1730</v>
      </c>
      <c r="G661" s="3">
        <v>44960.589201388888</v>
      </c>
      <c r="H661" s="1">
        <v>62692</v>
      </c>
      <c r="I661" t="s">
        <v>1731</v>
      </c>
      <c r="J661" t="s">
        <v>1732</v>
      </c>
    </row>
    <row r="662" spans="1:10">
      <c r="A662" t="s">
        <v>10</v>
      </c>
      <c r="B662" t="s">
        <v>1733</v>
      </c>
      <c r="C662" t="s">
        <v>26</v>
      </c>
      <c r="D662" t="s">
        <v>13</v>
      </c>
      <c r="E662" t="s">
        <v>14</v>
      </c>
      <c r="F662" t="s">
        <v>26</v>
      </c>
      <c r="G662" s="3">
        <v>45105.545486111114</v>
      </c>
      <c r="H662" s="1">
        <v>180000</v>
      </c>
      <c r="I662" t="s">
        <v>1734</v>
      </c>
      <c r="J662" t="s">
        <v>1735</v>
      </c>
    </row>
    <row r="663" spans="1:10">
      <c r="A663" t="s">
        <v>33</v>
      </c>
      <c r="B663" t="s">
        <v>1736</v>
      </c>
      <c r="C663" t="s">
        <v>185</v>
      </c>
      <c r="D663" t="s">
        <v>13</v>
      </c>
      <c r="E663" t="s">
        <v>14</v>
      </c>
      <c r="F663" t="s">
        <v>26</v>
      </c>
      <c r="G663" s="3">
        <v>45078.557766203703</v>
      </c>
      <c r="H663" s="1">
        <v>53222</v>
      </c>
      <c r="I663" t="s">
        <v>1737</v>
      </c>
      <c r="J663" t="s">
        <v>230</v>
      </c>
    </row>
    <row r="664" spans="1:10">
      <c r="A664" t="s">
        <v>33</v>
      </c>
      <c r="B664" t="s">
        <v>1738</v>
      </c>
      <c r="C664" t="s">
        <v>1739</v>
      </c>
      <c r="D664" t="s">
        <v>13</v>
      </c>
      <c r="E664" t="s">
        <v>14</v>
      </c>
      <c r="F664" t="s">
        <v>26</v>
      </c>
      <c r="G664" s="3">
        <v>45125.543055555558</v>
      </c>
      <c r="H664" s="1">
        <v>120000</v>
      </c>
      <c r="I664" t="s">
        <v>238</v>
      </c>
      <c r="J664" t="s">
        <v>239</v>
      </c>
    </row>
    <row r="665" spans="1:10">
      <c r="A665" t="s">
        <v>10</v>
      </c>
      <c r="B665" t="s">
        <v>398</v>
      </c>
      <c r="C665" t="s">
        <v>1740</v>
      </c>
      <c r="D665" t="s">
        <v>13</v>
      </c>
      <c r="E665" t="s">
        <v>14</v>
      </c>
      <c r="F665" t="s">
        <v>314</v>
      </c>
      <c r="G665" s="3">
        <v>45194.572442129633</v>
      </c>
      <c r="H665" s="1">
        <v>114516</v>
      </c>
      <c r="I665" t="s">
        <v>1741</v>
      </c>
      <c r="J665" t="s">
        <v>1742</v>
      </c>
    </row>
    <row r="666" spans="1:10">
      <c r="A666" t="s">
        <v>18</v>
      </c>
      <c r="B666" t="s">
        <v>18</v>
      </c>
      <c r="C666" t="s">
        <v>1743</v>
      </c>
      <c r="D666" t="s">
        <v>13</v>
      </c>
      <c r="E666" t="s">
        <v>14</v>
      </c>
      <c r="F666" t="s">
        <v>162</v>
      </c>
      <c r="G666" s="3">
        <v>45044.555810185186</v>
      </c>
      <c r="H666" s="1">
        <v>147500</v>
      </c>
      <c r="I666" t="s">
        <v>1744</v>
      </c>
      <c r="J666" t="s">
        <v>1745</v>
      </c>
    </row>
    <row r="667" spans="1:10">
      <c r="A667" t="s">
        <v>152</v>
      </c>
      <c r="B667" t="s">
        <v>1746</v>
      </c>
      <c r="C667" t="s">
        <v>1747</v>
      </c>
      <c r="D667" t="s">
        <v>13</v>
      </c>
      <c r="E667" t="s">
        <v>14</v>
      </c>
      <c r="F667" t="s">
        <v>314</v>
      </c>
      <c r="G667" s="3">
        <v>45020.574560185189</v>
      </c>
      <c r="H667" s="1">
        <v>69300</v>
      </c>
      <c r="I667" t="s">
        <v>1748</v>
      </c>
      <c r="J667" t="s">
        <v>1749</v>
      </c>
    </row>
    <row r="668" spans="1:10">
      <c r="A668" t="s">
        <v>135</v>
      </c>
      <c r="B668" t="s">
        <v>1750</v>
      </c>
      <c r="C668" t="s">
        <v>461</v>
      </c>
      <c r="D668" t="s">
        <v>13</v>
      </c>
      <c r="E668" t="s">
        <v>14</v>
      </c>
      <c r="F668" t="s">
        <v>26</v>
      </c>
      <c r="G668" s="3">
        <v>45073.542407407411</v>
      </c>
      <c r="H668" s="1">
        <v>150000</v>
      </c>
      <c r="I668" t="s">
        <v>1751</v>
      </c>
    </row>
    <row r="669" spans="1:10">
      <c r="A669" t="s">
        <v>10</v>
      </c>
      <c r="B669" t="s">
        <v>1752</v>
      </c>
      <c r="C669" t="s">
        <v>1059</v>
      </c>
      <c r="D669" t="s">
        <v>13</v>
      </c>
      <c r="E669" t="s">
        <v>14</v>
      </c>
      <c r="F669" t="s">
        <v>26</v>
      </c>
      <c r="G669" s="3">
        <v>45175.542743055557</v>
      </c>
      <c r="H669" s="1">
        <v>281450.5</v>
      </c>
      <c r="I669" t="s">
        <v>1753</v>
      </c>
      <c r="J669" t="s">
        <v>769</v>
      </c>
    </row>
    <row r="670" spans="1:10">
      <c r="A670" t="s">
        <v>73</v>
      </c>
      <c r="B670" t="s">
        <v>1754</v>
      </c>
      <c r="C670" t="s">
        <v>723</v>
      </c>
      <c r="D670" t="s">
        <v>13</v>
      </c>
      <c r="E670" t="s">
        <v>14</v>
      </c>
      <c r="F670" t="s">
        <v>724</v>
      </c>
      <c r="G670" s="3">
        <v>45082.584201388891</v>
      </c>
      <c r="H670" s="1">
        <v>173500</v>
      </c>
      <c r="I670" t="s">
        <v>120</v>
      </c>
      <c r="J670" t="s">
        <v>1755</v>
      </c>
    </row>
    <row r="671" spans="1:10">
      <c r="A671" t="s">
        <v>73</v>
      </c>
      <c r="B671" t="s">
        <v>73</v>
      </c>
      <c r="C671" t="s">
        <v>1756</v>
      </c>
      <c r="D671" t="s">
        <v>13</v>
      </c>
      <c r="E671" t="s">
        <v>14</v>
      </c>
      <c r="F671" t="s">
        <v>209</v>
      </c>
      <c r="G671" s="3">
        <v>44994.553159722222</v>
      </c>
      <c r="H671" s="1">
        <v>96773</v>
      </c>
      <c r="I671" t="s">
        <v>1757</v>
      </c>
      <c r="J671" t="s">
        <v>1758</v>
      </c>
    </row>
    <row r="672" spans="1:10">
      <c r="A672" t="s">
        <v>10</v>
      </c>
      <c r="B672" t="s">
        <v>1759</v>
      </c>
      <c r="C672" t="s">
        <v>1760</v>
      </c>
      <c r="D672" t="s">
        <v>13</v>
      </c>
      <c r="E672" t="s">
        <v>14</v>
      </c>
      <c r="F672" t="s">
        <v>26</v>
      </c>
      <c r="G672" s="3">
        <v>45157.543449074074</v>
      </c>
      <c r="H672" s="1">
        <v>100000</v>
      </c>
      <c r="I672" t="s">
        <v>1761</v>
      </c>
      <c r="J672" t="s">
        <v>1762</v>
      </c>
    </row>
    <row r="673" spans="1:10">
      <c r="A673" t="s">
        <v>10</v>
      </c>
      <c r="B673" t="s">
        <v>1763</v>
      </c>
      <c r="C673" t="s">
        <v>177</v>
      </c>
      <c r="D673" t="s">
        <v>13</v>
      </c>
      <c r="E673" t="s">
        <v>14</v>
      </c>
      <c r="F673" t="s">
        <v>26</v>
      </c>
      <c r="G673" s="3">
        <v>45124.547175925924</v>
      </c>
      <c r="H673" s="1">
        <v>119569.5</v>
      </c>
      <c r="I673" t="s">
        <v>178</v>
      </c>
      <c r="J673" t="s">
        <v>344</v>
      </c>
    </row>
    <row r="674" spans="1:10">
      <c r="A674" t="s">
        <v>73</v>
      </c>
      <c r="B674" t="s">
        <v>1764</v>
      </c>
      <c r="C674" t="s">
        <v>307</v>
      </c>
      <c r="D674" t="s">
        <v>13</v>
      </c>
      <c r="E674" t="s">
        <v>14</v>
      </c>
      <c r="F674" t="s">
        <v>26</v>
      </c>
      <c r="G674" s="3">
        <v>44967.558506944442</v>
      </c>
      <c r="H674" s="1">
        <v>165000</v>
      </c>
      <c r="I674" t="s">
        <v>308</v>
      </c>
      <c r="J674" t="s">
        <v>309</v>
      </c>
    </row>
    <row r="675" spans="1:10">
      <c r="A675" t="s">
        <v>33</v>
      </c>
      <c r="B675" t="s">
        <v>943</v>
      </c>
      <c r="D675" t="s">
        <v>13</v>
      </c>
      <c r="E675" t="s">
        <v>14</v>
      </c>
      <c r="F675" t="s">
        <v>26</v>
      </c>
      <c r="G675" s="3">
        <v>45057.541608796295</v>
      </c>
      <c r="H675" s="1">
        <v>100000</v>
      </c>
      <c r="I675" t="s">
        <v>186</v>
      </c>
    </row>
    <row r="676" spans="1:10">
      <c r="A676" t="s">
        <v>10</v>
      </c>
      <c r="B676" t="s">
        <v>10</v>
      </c>
      <c r="C676" t="s">
        <v>122</v>
      </c>
      <c r="D676" t="s">
        <v>13</v>
      </c>
      <c r="E676" t="s">
        <v>14</v>
      </c>
      <c r="F676" t="s">
        <v>26</v>
      </c>
      <c r="G676" s="3">
        <v>45003.542395833334</v>
      </c>
      <c r="H676" s="1">
        <v>152500</v>
      </c>
      <c r="I676" t="s">
        <v>848</v>
      </c>
      <c r="J676" t="s">
        <v>301</v>
      </c>
    </row>
    <row r="677" spans="1:10">
      <c r="A677" t="s">
        <v>10</v>
      </c>
      <c r="B677" t="s">
        <v>10</v>
      </c>
      <c r="C677" t="s">
        <v>550</v>
      </c>
      <c r="D677" t="s">
        <v>13</v>
      </c>
      <c r="E677" t="s">
        <v>14</v>
      </c>
      <c r="F677" t="s">
        <v>26</v>
      </c>
      <c r="G677" s="3">
        <v>45217.544687499998</v>
      </c>
      <c r="H677" s="1">
        <v>125000</v>
      </c>
      <c r="I677" t="s">
        <v>1765</v>
      </c>
      <c r="J677" t="s">
        <v>1766</v>
      </c>
    </row>
    <row r="678" spans="1:10">
      <c r="A678" t="s">
        <v>10</v>
      </c>
      <c r="B678" t="s">
        <v>10</v>
      </c>
      <c r="C678" t="s">
        <v>26</v>
      </c>
      <c r="D678" t="s">
        <v>412</v>
      </c>
      <c r="E678" t="s">
        <v>14</v>
      </c>
      <c r="F678" t="s">
        <v>26</v>
      </c>
      <c r="G678" s="3">
        <v>44966.544722222221</v>
      </c>
      <c r="H678" s="1">
        <v>97000</v>
      </c>
      <c r="I678" t="s">
        <v>1767</v>
      </c>
      <c r="J678" t="s">
        <v>1768</v>
      </c>
    </row>
    <row r="679" spans="1:10">
      <c r="A679" t="s">
        <v>33</v>
      </c>
      <c r="B679" t="s">
        <v>1769</v>
      </c>
      <c r="C679" t="s">
        <v>1770</v>
      </c>
      <c r="D679" t="s">
        <v>13</v>
      </c>
      <c r="E679" t="s">
        <v>14</v>
      </c>
      <c r="F679" t="s">
        <v>26</v>
      </c>
      <c r="G679" s="3">
        <v>45005.568599537037</v>
      </c>
      <c r="H679" s="1">
        <v>100000</v>
      </c>
      <c r="I679" t="s">
        <v>1771</v>
      </c>
      <c r="J679" t="s">
        <v>1772</v>
      </c>
    </row>
    <row r="680" spans="1:10">
      <c r="A680" t="s">
        <v>10</v>
      </c>
      <c r="B680" t="s">
        <v>1603</v>
      </c>
      <c r="C680" t="s">
        <v>1773</v>
      </c>
      <c r="D680" t="s">
        <v>13</v>
      </c>
      <c r="E680" t="s">
        <v>14</v>
      </c>
      <c r="F680" t="s">
        <v>26</v>
      </c>
      <c r="G680" s="3">
        <v>45153.543287037035</v>
      </c>
      <c r="H680" s="1">
        <v>77599.9609375</v>
      </c>
      <c r="I680" t="s">
        <v>1774</v>
      </c>
      <c r="J680" t="s">
        <v>1775</v>
      </c>
    </row>
    <row r="681" spans="1:10">
      <c r="A681" t="s">
        <v>10</v>
      </c>
      <c r="B681" t="s">
        <v>820</v>
      </c>
      <c r="C681" t="s">
        <v>1776</v>
      </c>
      <c r="D681" t="s">
        <v>13</v>
      </c>
      <c r="E681" t="s">
        <v>14</v>
      </c>
      <c r="F681" t="s">
        <v>20</v>
      </c>
      <c r="G681" s="3">
        <v>45079.593414351853</v>
      </c>
      <c r="H681" s="1">
        <v>125000</v>
      </c>
      <c r="I681" t="s">
        <v>1777</v>
      </c>
      <c r="J681" t="s">
        <v>1778</v>
      </c>
    </row>
    <row r="682" spans="1:10">
      <c r="A682" t="s">
        <v>212</v>
      </c>
      <c r="B682" t="s">
        <v>1779</v>
      </c>
      <c r="C682" t="s">
        <v>1780</v>
      </c>
      <c r="D682" t="s">
        <v>13</v>
      </c>
      <c r="E682" t="s">
        <v>14</v>
      </c>
      <c r="F682" t="s">
        <v>26</v>
      </c>
      <c r="G682" s="3">
        <v>45089.586041666669</v>
      </c>
      <c r="H682" s="1">
        <v>152700</v>
      </c>
      <c r="I682" t="s">
        <v>420</v>
      </c>
      <c r="J682" t="s">
        <v>1781</v>
      </c>
    </row>
    <row r="683" spans="1:10">
      <c r="A683" t="s">
        <v>18</v>
      </c>
      <c r="B683" t="s">
        <v>1782</v>
      </c>
      <c r="C683" t="s">
        <v>1783</v>
      </c>
      <c r="D683" t="s">
        <v>13</v>
      </c>
      <c r="E683" t="s">
        <v>14</v>
      </c>
      <c r="F683" t="s">
        <v>26</v>
      </c>
      <c r="G683" s="3">
        <v>45100.561122685183</v>
      </c>
      <c r="H683" s="1">
        <v>113769.5</v>
      </c>
      <c r="I683" t="s">
        <v>1784</v>
      </c>
      <c r="J683" t="s">
        <v>1785</v>
      </c>
    </row>
    <row r="684" spans="1:10">
      <c r="A684" t="s">
        <v>73</v>
      </c>
      <c r="B684" t="s">
        <v>73</v>
      </c>
      <c r="C684" t="s">
        <v>509</v>
      </c>
      <c r="D684" t="s">
        <v>13</v>
      </c>
      <c r="E684" t="s">
        <v>14</v>
      </c>
      <c r="F684" t="s">
        <v>509</v>
      </c>
      <c r="G684" s="3">
        <v>44991.587291666663</v>
      </c>
      <c r="H684" s="1">
        <v>147500</v>
      </c>
      <c r="I684" t="s">
        <v>1786</v>
      </c>
      <c r="J684" t="s">
        <v>1787</v>
      </c>
    </row>
    <row r="685" spans="1:10">
      <c r="A685" t="s">
        <v>18</v>
      </c>
      <c r="B685" t="s">
        <v>18</v>
      </c>
      <c r="C685" t="s">
        <v>157</v>
      </c>
      <c r="D685" t="s">
        <v>13</v>
      </c>
      <c r="E685" t="s">
        <v>14</v>
      </c>
      <c r="F685" t="s">
        <v>26</v>
      </c>
      <c r="G685" s="3">
        <v>45127.546631944446</v>
      </c>
      <c r="H685" s="1">
        <v>122500</v>
      </c>
      <c r="I685" t="s">
        <v>1156</v>
      </c>
      <c r="J685" t="s">
        <v>631</v>
      </c>
    </row>
    <row r="686" spans="1:10">
      <c r="A686" t="s">
        <v>135</v>
      </c>
      <c r="B686" t="s">
        <v>1788</v>
      </c>
      <c r="C686" t="s">
        <v>1789</v>
      </c>
      <c r="D686" t="s">
        <v>100</v>
      </c>
      <c r="E686" t="s">
        <v>14</v>
      </c>
      <c r="F686" t="s">
        <v>1790</v>
      </c>
      <c r="G686" s="3">
        <v>45055.602129629631</v>
      </c>
      <c r="H686" s="1">
        <v>111175</v>
      </c>
      <c r="I686" t="s">
        <v>1791</v>
      </c>
      <c r="J686" t="s">
        <v>1792</v>
      </c>
    </row>
    <row r="687" spans="1:10">
      <c r="A687" t="s">
        <v>10</v>
      </c>
      <c r="B687" t="s">
        <v>1793</v>
      </c>
      <c r="C687" t="s">
        <v>1794</v>
      </c>
      <c r="D687" t="s">
        <v>13</v>
      </c>
      <c r="E687" t="s">
        <v>14</v>
      </c>
      <c r="F687" t="s">
        <v>694</v>
      </c>
      <c r="G687" s="3">
        <v>45104.576296296298</v>
      </c>
      <c r="H687" s="1">
        <v>89100</v>
      </c>
      <c r="I687" t="s">
        <v>1795</v>
      </c>
      <c r="J687" t="s">
        <v>316</v>
      </c>
    </row>
    <row r="688" spans="1:10">
      <c r="A688" t="s">
        <v>212</v>
      </c>
      <c r="B688" t="s">
        <v>1796</v>
      </c>
      <c r="C688" t="s">
        <v>26</v>
      </c>
      <c r="D688" t="s">
        <v>13</v>
      </c>
      <c r="E688" t="s">
        <v>14</v>
      </c>
      <c r="F688" t="s">
        <v>26</v>
      </c>
      <c r="G688" s="3">
        <v>45099.545231481483</v>
      </c>
      <c r="H688" s="1">
        <v>140000</v>
      </c>
      <c r="I688" t="s">
        <v>1797</v>
      </c>
      <c r="J688" t="s">
        <v>808</v>
      </c>
    </row>
    <row r="689" spans="1:10">
      <c r="A689" t="s">
        <v>33</v>
      </c>
      <c r="B689" t="s">
        <v>1798</v>
      </c>
      <c r="C689" t="s">
        <v>1799</v>
      </c>
      <c r="D689" t="s">
        <v>13</v>
      </c>
      <c r="E689" t="s">
        <v>14</v>
      </c>
      <c r="F689" t="s">
        <v>26</v>
      </c>
      <c r="G689" s="3">
        <v>45193.559652777774</v>
      </c>
      <c r="H689" s="1">
        <v>92500</v>
      </c>
      <c r="I689" t="s">
        <v>1800</v>
      </c>
      <c r="J689" t="s">
        <v>1801</v>
      </c>
    </row>
    <row r="690" spans="1:10">
      <c r="A690" t="s">
        <v>135</v>
      </c>
      <c r="B690" t="s">
        <v>135</v>
      </c>
      <c r="C690" t="s">
        <v>232</v>
      </c>
      <c r="D690" t="s">
        <v>13</v>
      </c>
      <c r="E690" t="s">
        <v>14</v>
      </c>
      <c r="F690" t="s">
        <v>26</v>
      </c>
      <c r="G690" s="3">
        <v>45167.541689814818</v>
      </c>
      <c r="H690" s="1">
        <v>141241</v>
      </c>
      <c r="I690" t="s">
        <v>1802</v>
      </c>
      <c r="J690" t="s">
        <v>1803</v>
      </c>
    </row>
    <row r="691" spans="1:10">
      <c r="A691" t="s">
        <v>212</v>
      </c>
      <c r="B691" t="s">
        <v>1804</v>
      </c>
      <c r="C691" t="s">
        <v>24</v>
      </c>
      <c r="D691" t="s">
        <v>13</v>
      </c>
      <c r="E691" t="s">
        <v>25</v>
      </c>
      <c r="F691" t="s">
        <v>20</v>
      </c>
      <c r="G691" s="3">
        <v>44945.622604166667</v>
      </c>
      <c r="H691" s="1">
        <v>165000</v>
      </c>
      <c r="I691" t="s">
        <v>335</v>
      </c>
      <c r="J691" t="s">
        <v>1805</v>
      </c>
    </row>
    <row r="692" spans="1:10">
      <c r="A692" t="s">
        <v>10</v>
      </c>
      <c r="B692" t="s">
        <v>1806</v>
      </c>
      <c r="C692" t="s">
        <v>24</v>
      </c>
      <c r="D692" t="s">
        <v>13</v>
      </c>
      <c r="E692" t="s">
        <v>25</v>
      </c>
      <c r="F692" t="s">
        <v>26</v>
      </c>
      <c r="G692" s="3">
        <v>45079.543865740743</v>
      </c>
      <c r="H692" s="1">
        <v>130000</v>
      </c>
      <c r="I692" t="s">
        <v>186</v>
      </c>
      <c r="J692" t="s">
        <v>1807</v>
      </c>
    </row>
    <row r="693" spans="1:10">
      <c r="A693" t="s">
        <v>212</v>
      </c>
      <c r="B693" t="s">
        <v>1808</v>
      </c>
      <c r="C693" t="s">
        <v>19</v>
      </c>
      <c r="D693" t="s">
        <v>13</v>
      </c>
      <c r="E693" t="s">
        <v>14</v>
      </c>
      <c r="F693" t="s">
        <v>26</v>
      </c>
      <c r="G693" s="3">
        <v>45098.54383101852</v>
      </c>
      <c r="H693" s="1">
        <v>115000</v>
      </c>
      <c r="I693" t="s">
        <v>420</v>
      </c>
      <c r="J693" t="s">
        <v>1809</v>
      </c>
    </row>
    <row r="694" spans="1:10">
      <c r="A694" t="s">
        <v>33</v>
      </c>
      <c r="B694" t="s">
        <v>33</v>
      </c>
      <c r="C694" t="s">
        <v>1810</v>
      </c>
      <c r="D694" t="s">
        <v>13</v>
      </c>
      <c r="E694" t="s">
        <v>14</v>
      </c>
      <c r="F694" t="s">
        <v>26</v>
      </c>
      <c r="G694" s="3">
        <v>45212.542800925927</v>
      </c>
      <c r="H694" s="1">
        <v>38000</v>
      </c>
      <c r="I694" t="s">
        <v>1811</v>
      </c>
      <c r="J694" t="s">
        <v>1812</v>
      </c>
    </row>
    <row r="695" spans="1:10">
      <c r="A695" t="s">
        <v>33</v>
      </c>
      <c r="B695" t="s">
        <v>1813</v>
      </c>
      <c r="C695" t="s">
        <v>806</v>
      </c>
      <c r="D695" t="s">
        <v>13</v>
      </c>
      <c r="E695" t="s">
        <v>14</v>
      </c>
      <c r="F695" t="s">
        <v>806</v>
      </c>
      <c r="G695" s="3">
        <v>45092.563668981478</v>
      </c>
      <c r="H695" s="1">
        <v>111175</v>
      </c>
      <c r="I695" t="s">
        <v>1814</v>
      </c>
      <c r="J695" t="s">
        <v>1815</v>
      </c>
    </row>
    <row r="696" spans="1:10">
      <c r="A696" t="s">
        <v>10</v>
      </c>
      <c r="B696" t="s">
        <v>1816</v>
      </c>
      <c r="C696" t="s">
        <v>220</v>
      </c>
      <c r="D696" t="s">
        <v>13</v>
      </c>
      <c r="E696" t="s">
        <v>14</v>
      </c>
      <c r="F696" t="s">
        <v>221</v>
      </c>
      <c r="G696" s="3">
        <v>45085.575937499998</v>
      </c>
      <c r="H696" s="1">
        <v>132500</v>
      </c>
      <c r="I696" t="s">
        <v>172</v>
      </c>
      <c r="J696" t="s">
        <v>1817</v>
      </c>
    </row>
    <row r="697" spans="1:10">
      <c r="A697" t="s">
        <v>10</v>
      </c>
      <c r="B697" t="s">
        <v>1818</v>
      </c>
      <c r="C697" t="s">
        <v>1819</v>
      </c>
      <c r="D697" t="s">
        <v>13</v>
      </c>
      <c r="E697" t="s">
        <v>14</v>
      </c>
      <c r="F697" t="s">
        <v>1820</v>
      </c>
      <c r="G697" s="3">
        <v>45094.56621527778</v>
      </c>
      <c r="H697" s="1">
        <v>70000</v>
      </c>
      <c r="I697" t="s">
        <v>1821</v>
      </c>
      <c r="J697" t="s">
        <v>1822</v>
      </c>
    </row>
    <row r="698" spans="1:10">
      <c r="A698" t="s">
        <v>106</v>
      </c>
      <c r="B698" t="s">
        <v>1823</v>
      </c>
      <c r="C698" t="s">
        <v>232</v>
      </c>
      <c r="D698" t="s">
        <v>13</v>
      </c>
      <c r="E698" t="s">
        <v>14</v>
      </c>
      <c r="F698" t="s">
        <v>26</v>
      </c>
      <c r="G698" s="3">
        <v>45145.555127314816</v>
      </c>
      <c r="H698" s="1">
        <v>267000</v>
      </c>
      <c r="I698" t="s">
        <v>931</v>
      </c>
    </row>
    <row r="699" spans="1:10">
      <c r="A699" t="s">
        <v>77</v>
      </c>
      <c r="B699" t="s">
        <v>567</v>
      </c>
      <c r="C699" t="s">
        <v>1824</v>
      </c>
      <c r="D699" t="s">
        <v>13</v>
      </c>
      <c r="E699" t="s">
        <v>14</v>
      </c>
      <c r="F699" t="s">
        <v>26</v>
      </c>
      <c r="G699" s="3">
        <v>45250.568796296298</v>
      </c>
      <c r="H699" s="1">
        <v>110000</v>
      </c>
      <c r="I699" t="s">
        <v>1825</v>
      </c>
      <c r="J699" t="s">
        <v>1826</v>
      </c>
    </row>
    <row r="700" spans="1:10">
      <c r="A700" t="s">
        <v>73</v>
      </c>
      <c r="B700" t="s">
        <v>1827</v>
      </c>
      <c r="C700" t="s">
        <v>56</v>
      </c>
      <c r="D700" t="s">
        <v>13</v>
      </c>
      <c r="E700" t="s">
        <v>14</v>
      </c>
      <c r="F700" t="s">
        <v>26</v>
      </c>
      <c r="G700" s="3">
        <v>45103.544432870367</v>
      </c>
      <c r="H700" s="1">
        <v>165000</v>
      </c>
      <c r="I700" t="s">
        <v>1828</v>
      </c>
      <c r="J700" t="s">
        <v>1829</v>
      </c>
    </row>
    <row r="701" spans="1:10">
      <c r="A701" t="s">
        <v>10</v>
      </c>
      <c r="B701" t="s">
        <v>398</v>
      </c>
      <c r="C701" t="s">
        <v>1830</v>
      </c>
      <c r="D701" t="s">
        <v>13</v>
      </c>
      <c r="E701" t="s">
        <v>14</v>
      </c>
      <c r="F701" t="s">
        <v>26</v>
      </c>
      <c r="G701" s="3">
        <v>45231.543020833335</v>
      </c>
      <c r="H701" s="1">
        <v>200000</v>
      </c>
      <c r="I701" t="s">
        <v>959</v>
      </c>
      <c r="J701" t="s">
        <v>1831</v>
      </c>
    </row>
    <row r="702" spans="1:10">
      <c r="A702" t="s">
        <v>33</v>
      </c>
      <c r="B702" t="s">
        <v>1832</v>
      </c>
      <c r="C702" t="s">
        <v>1358</v>
      </c>
      <c r="D702" t="s">
        <v>13</v>
      </c>
      <c r="E702" t="s">
        <v>14</v>
      </c>
      <c r="F702" t="s">
        <v>26</v>
      </c>
      <c r="G702" s="3">
        <v>45084.542094907411</v>
      </c>
      <c r="H702" s="1">
        <v>57500</v>
      </c>
      <c r="I702" t="s">
        <v>1833</v>
      </c>
      <c r="J702" t="s">
        <v>230</v>
      </c>
    </row>
    <row r="703" spans="1:10">
      <c r="A703" t="s">
        <v>33</v>
      </c>
      <c r="B703" t="s">
        <v>1642</v>
      </c>
      <c r="C703" t="s">
        <v>216</v>
      </c>
      <c r="D703" t="s">
        <v>13</v>
      </c>
      <c r="E703" t="s">
        <v>14</v>
      </c>
      <c r="F703" t="s">
        <v>26</v>
      </c>
      <c r="G703" s="3">
        <v>44969.541875000003</v>
      </c>
      <c r="H703" s="1">
        <v>100700</v>
      </c>
      <c r="I703" t="s">
        <v>217</v>
      </c>
      <c r="J703" t="s">
        <v>1834</v>
      </c>
    </row>
    <row r="704" spans="1:10">
      <c r="A704" t="s">
        <v>212</v>
      </c>
      <c r="B704" t="s">
        <v>1835</v>
      </c>
      <c r="C704" t="s">
        <v>24</v>
      </c>
      <c r="D704" t="s">
        <v>13</v>
      </c>
      <c r="E704" t="s">
        <v>25</v>
      </c>
      <c r="F704" t="s">
        <v>1836</v>
      </c>
      <c r="G704" s="3">
        <v>45092.56763888889</v>
      </c>
      <c r="H704" s="1">
        <v>57500</v>
      </c>
      <c r="I704" t="s">
        <v>1837</v>
      </c>
      <c r="J704" t="s">
        <v>1838</v>
      </c>
    </row>
    <row r="705" spans="1:10">
      <c r="A705" t="s">
        <v>73</v>
      </c>
      <c r="B705" t="s">
        <v>73</v>
      </c>
      <c r="C705" t="s">
        <v>243</v>
      </c>
      <c r="D705" t="s">
        <v>100</v>
      </c>
      <c r="E705" t="s">
        <v>14</v>
      </c>
      <c r="F705" t="s">
        <v>26</v>
      </c>
      <c r="G705" s="3">
        <v>45062.570590277777</v>
      </c>
      <c r="H705" s="1">
        <v>175500</v>
      </c>
      <c r="I705" t="s">
        <v>1839</v>
      </c>
      <c r="J705" t="s">
        <v>1840</v>
      </c>
    </row>
    <row r="706" spans="1:10">
      <c r="A706" t="s">
        <v>33</v>
      </c>
      <c r="B706" t="s">
        <v>1841</v>
      </c>
      <c r="C706" t="s">
        <v>75</v>
      </c>
      <c r="D706" t="s">
        <v>13</v>
      </c>
      <c r="E706" t="s">
        <v>14</v>
      </c>
      <c r="F706" t="s">
        <v>26</v>
      </c>
      <c r="G706" s="3">
        <v>45114.542627314811</v>
      </c>
      <c r="H706" s="1">
        <v>75000</v>
      </c>
      <c r="I706" t="s">
        <v>451</v>
      </c>
      <c r="J706" t="s">
        <v>1842</v>
      </c>
    </row>
    <row r="707" spans="1:10">
      <c r="A707" t="s">
        <v>33</v>
      </c>
      <c r="B707" t="s">
        <v>1843</v>
      </c>
      <c r="C707" t="s">
        <v>805</v>
      </c>
      <c r="D707" t="s">
        <v>13</v>
      </c>
      <c r="E707" t="s">
        <v>14</v>
      </c>
      <c r="F707" t="s">
        <v>806</v>
      </c>
      <c r="G707" s="3">
        <v>44993.578761574077</v>
      </c>
      <c r="H707" s="1">
        <v>53014</v>
      </c>
      <c r="I707" t="s">
        <v>1844</v>
      </c>
      <c r="J707" t="s">
        <v>923</v>
      </c>
    </row>
    <row r="708" spans="1:10">
      <c r="A708" t="s">
        <v>212</v>
      </c>
      <c r="B708" t="s">
        <v>212</v>
      </c>
      <c r="C708" t="s">
        <v>1845</v>
      </c>
      <c r="D708" t="s">
        <v>13</v>
      </c>
      <c r="E708" t="s">
        <v>14</v>
      </c>
      <c r="F708" t="s">
        <v>20</v>
      </c>
      <c r="G708" s="3">
        <v>45121.584594907406</v>
      </c>
      <c r="H708" s="1">
        <v>130000</v>
      </c>
      <c r="I708" t="s">
        <v>1846</v>
      </c>
      <c r="J708" t="s">
        <v>1847</v>
      </c>
    </row>
    <row r="709" spans="1:10">
      <c r="A709" t="s">
        <v>73</v>
      </c>
      <c r="B709" t="s">
        <v>1848</v>
      </c>
      <c r="C709" t="s">
        <v>26</v>
      </c>
      <c r="D709" t="s">
        <v>13</v>
      </c>
      <c r="E709" t="s">
        <v>14</v>
      </c>
      <c r="F709" t="s">
        <v>26</v>
      </c>
      <c r="G709" s="3">
        <v>45201.56181712963</v>
      </c>
      <c r="H709" s="1">
        <v>95000</v>
      </c>
      <c r="I709" t="s">
        <v>1849</v>
      </c>
      <c r="J709" t="s">
        <v>1850</v>
      </c>
    </row>
    <row r="710" spans="1:10">
      <c r="A710" t="s">
        <v>106</v>
      </c>
      <c r="B710" t="s">
        <v>1398</v>
      </c>
      <c r="C710" t="s">
        <v>75</v>
      </c>
      <c r="D710" t="s">
        <v>13</v>
      </c>
      <c r="E710" t="s">
        <v>14</v>
      </c>
      <c r="F710" t="s">
        <v>26</v>
      </c>
      <c r="G710" s="3">
        <v>45007.549328703702</v>
      </c>
      <c r="H710" s="1">
        <v>200000</v>
      </c>
      <c r="I710" t="s">
        <v>1399</v>
      </c>
      <c r="J710" t="s">
        <v>1400</v>
      </c>
    </row>
    <row r="711" spans="1:10">
      <c r="A711" t="s">
        <v>33</v>
      </c>
      <c r="B711" t="s">
        <v>33</v>
      </c>
      <c r="C711" t="s">
        <v>24</v>
      </c>
      <c r="D711" t="s">
        <v>13</v>
      </c>
      <c r="E711" t="s">
        <v>25</v>
      </c>
      <c r="F711" t="s">
        <v>26</v>
      </c>
      <c r="G711" s="3">
        <v>45287.542395833334</v>
      </c>
      <c r="H711" s="1">
        <v>125000</v>
      </c>
      <c r="I711" t="s">
        <v>1380</v>
      </c>
      <c r="J711" t="s">
        <v>1851</v>
      </c>
    </row>
    <row r="712" spans="1:10">
      <c r="A712" t="s">
        <v>212</v>
      </c>
      <c r="B712" t="s">
        <v>1852</v>
      </c>
      <c r="C712" t="s">
        <v>108</v>
      </c>
      <c r="D712" t="s">
        <v>13</v>
      </c>
      <c r="E712" t="s">
        <v>14</v>
      </c>
      <c r="F712" t="s">
        <v>26</v>
      </c>
      <c r="G712" s="3">
        <v>45017.544004629628</v>
      </c>
      <c r="H712" s="1">
        <v>202500</v>
      </c>
      <c r="I712" t="s">
        <v>31</v>
      </c>
      <c r="J712" t="s">
        <v>819</v>
      </c>
    </row>
    <row r="713" spans="1:10">
      <c r="A713" t="s">
        <v>10</v>
      </c>
      <c r="B713" t="s">
        <v>1853</v>
      </c>
      <c r="C713" t="s">
        <v>24</v>
      </c>
      <c r="D713" t="s">
        <v>13</v>
      </c>
      <c r="E713" t="s">
        <v>25</v>
      </c>
      <c r="F713" t="s">
        <v>26</v>
      </c>
      <c r="G713" s="3">
        <v>44959.545520833337</v>
      </c>
      <c r="H713" s="1">
        <v>125000</v>
      </c>
      <c r="I713" t="s">
        <v>1854</v>
      </c>
      <c r="J713" t="s">
        <v>1855</v>
      </c>
    </row>
    <row r="714" spans="1:10">
      <c r="A714" t="s">
        <v>212</v>
      </c>
      <c r="B714" t="s">
        <v>212</v>
      </c>
      <c r="C714" t="s">
        <v>75</v>
      </c>
      <c r="D714" t="s">
        <v>293</v>
      </c>
      <c r="E714" t="s">
        <v>14</v>
      </c>
      <c r="F714" t="s">
        <v>26</v>
      </c>
      <c r="G714" s="3">
        <v>45091.54451388889</v>
      </c>
      <c r="H714" s="1">
        <v>175000</v>
      </c>
      <c r="I714" t="s">
        <v>335</v>
      </c>
      <c r="J714" t="s">
        <v>1856</v>
      </c>
    </row>
    <row r="715" spans="1:10">
      <c r="A715" t="s">
        <v>33</v>
      </c>
      <c r="B715" t="s">
        <v>1857</v>
      </c>
      <c r="C715" t="s">
        <v>30</v>
      </c>
      <c r="D715" t="s">
        <v>13</v>
      </c>
      <c r="E715" t="s">
        <v>14</v>
      </c>
      <c r="F715" t="s">
        <v>26</v>
      </c>
      <c r="G715" s="3">
        <v>45160.542662037034</v>
      </c>
      <c r="H715" s="1">
        <v>169311</v>
      </c>
      <c r="I715" t="s">
        <v>31</v>
      </c>
      <c r="J715" t="s">
        <v>716</v>
      </c>
    </row>
    <row r="716" spans="1:10">
      <c r="A716" t="s">
        <v>33</v>
      </c>
      <c r="B716" t="s">
        <v>1858</v>
      </c>
      <c r="C716" t="s">
        <v>1859</v>
      </c>
      <c r="D716" t="s">
        <v>13</v>
      </c>
      <c r="E716" t="s">
        <v>14</v>
      </c>
      <c r="F716" t="s">
        <v>26</v>
      </c>
      <c r="G716" s="3">
        <v>45118.541817129626</v>
      </c>
      <c r="H716" s="1">
        <v>57500</v>
      </c>
      <c r="I716" t="s">
        <v>1860</v>
      </c>
      <c r="J716" t="s">
        <v>1861</v>
      </c>
    </row>
    <row r="717" spans="1:10">
      <c r="A717" t="s">
        <v>135</v>
      </c>
      <c r="B717" t="s">
        <v>823</v>
      </c>
      <c r="C717" t="s">
        <v>232</v>
      </c>
      <c r="D717" t="s">
        <v>13</v>
      </c>
      <c r="E717" t="s">
        <v>14</v>
      </c>
      <c r="F717" t="s">
        <v>26</v>
      </c>
      <c r="G717" s="3">
        <v>45291.541585648149</v>
      </c>
      <c r="H717" s="1">
        <v>172118.5</v>
      </c>
      <c r="I717" t="s">
        <v>31</v>
      </c>
      <c r="J717" t="s">
        <v>824</v>
      </c>
    </row>
    <row r="718" spans="1:10">
      <c r="A718" t="s">
        <v>18</v>
      </c>
      <c r="B718" t="s">
        <v>1862</v>
      </c>
      <c r="C718" t="s">
        <v>1863</v>
      </c>
      <c r="D718" t="s">
        <v>13</v>
      </c>
      <c r="E718" t="s">
        <v>14</v>
      </c>
      <c r="F718" t="s">
        <v>26</v>
      </c>
      <c r="G718" s="3">
        <v>45048.550902777781</v>
      </c>
      <c r="H718" s="1">
        <v>110000</v>
      </c>
      <c r="I718" t="s">
        <v>1864</v>
      </c>
      <c r="J718" t="s">
        <v>1865</v>
      </c>
    </row>
    <row r="719" spans="1:10">
      <c r="A719" t="s">
        <v>135</v>
      </c>
      <c r="B719" t="s">
        <v>135</v>
      </c>
      <c r="C719" t="s">
        <v>1866</v>
      </c>
      <c r="D719" t="s">
        <v>13</v>
      </c>
      <c r="E719" t="s">
        <v>14</v>
      </c>
      <c r="F719" t="s">
        <v>171</v>
      </c>
      <c r="G719" s="3">
        <v>45074.547939814816</v>
      </c>
      <c r="H719" s="1">
        <v>111175</v>
      </c>
      <c r="I719" t="s">
        <v>685</v>
      </c>
      <c r="J719" t="s">
        <v>1867</v>
      </c>
    </row>
    <row r="720" spans="1:10">
      <c r="A720" t="s">
        <v>10</v>
      </c>
      <c r="B720" t="s">
        <v>1868</v>
      </c>
      <c r="C720" t="s">
        <v>30</v>
      </c>
      <c r="D720" t="s">
        <v>13</v>
      </c>
      <c r="E720" t="s">
        <v>14</v>
      </c>
      <c r="F720" t="s">
        <v>26</v>
      </c>
      <c r="G720" s="3">
        <v>45161.544421296298</v>
      </c>
      <c r="H720" s="1">
        <v>224500</v>
      </c>
      <c r="I720" t="s">
        <v>31</v>
      </c>
      <c r="J720" t="s">
        <v>1869</v>
      </c>
    </row>
    <row r="721" spans="1:10">
      <c r="A721" t="s">
        <v>33</v>
      </c>
      <c r="B721" t="s">
        <v>1870</v>
      </c>
      <c r="C721" t="s">
        <v>1871</v>
      </c>
      <c r="D721" t="s">
        <v>13</v>
      </c>
      <c r="E721" t="s">
        <v>14</v>
      </c>
      <c r="F721" t="s">
        <v>26</v>
      </c>
      <c r="G721" s="3">
        <v>45134.543182870373</v>
      </c>
      <c r="H721" s="1">
        <v>127500</v>
      </c>
      <c r="I721" t="s">
        <v>420</v>
      </c>
      <c r="J721" t="s">
        <v>955</v>
      </c>
    </row>
    <row r="722" spans="1:10">
      <c r="A722" t="s">
        <v>106</v>
      </c>
      <c r="B722" t="s">
        <v>1872</v>
      </c>
      <c r="C722" t="s">
        <v>837</v>
      </c>
      <c r="D722" t="s">
        <v>13</v>
      </c>
      <c r="E722" t="s">
        <v>14</v>
      </c>
      <c r="F722" t="s">
        <v>221</v>
      </c>
      <c r="G722" s="3">
        <v>44944.557754629626</v>
      </c>
      <c r="H722" s="1">
        <v>156500</v>
      </c>
      <c r="I722" t="s">
        <v>1873</v>
      </c>
      <c r="J722" t="s">
        <v>1874</v>
      </c>
    </row>
    <row r="723" spans="1:10">
      <c r="A723" t="s">
        <v>33</v>
      </c>
      <c r="B723" t="s">
        <v>1875</v>
      </c>
      <c r="C723" t="s">
        <v>24</v>
      </c>
      <c r="D723" t="s">
        <v>13</v>
      </c>
      <c r="E723" t="s">
        <v>25</v>
      </c>
      <c r="F723" t="s">
        <v>26</v>
      </c>
      <c r="G723" s="3">
        <v>45189.542175925926</v>
      </c>
      <c r="H723" s="1">
        <v>163500</v>
      </c>
      <c r="I723" t="s">
        <v>225</v>
      </c>
      <c r="J723" t="s">
        <v>1876</v>
      </c>
    </row>
    <row r="724" spans="1:10">
      <c r="A724" t="s">
        <v>33</v>
      </c>
      <c r="B724" t="s">
        <v>1058</v>
      </c>
      <c r="C724" t="s">
        <v>12</v>
      </c>
      <c r="D724" t="s">
        <v>13</v>
      </c>
      <c r="E724" t="s">
        <v>14</v>
      </c>
      <c r="F724" t="s">
        <v>15</v>
      </c>
      <c r="G724" s="3">
        <v>45168.56417824074</v>
      </c>
      <c r="H724" s="1">
        <v>111175</v>
      </c>
      <c r="I724" t="s">
        <v>16</v>
      </c>
      <c r="J724" t="s">
        <v>1877</v>
      </c>
    </row>
    <row r="725" spans="1:10">
      <c r="A725" t="s">
        <v>10</v>
      </c>
      <c r="B725" t="s">
        <v>10</v>
      </c>
      <c r="C725" t="s">
        <v>1878</v>
      </c>
      <c r="D725" t="s">
        <v>13</v>
      </c>
      <c r="E725" t="s">
        <v>14</v>
      </c>
      <c r="F725" t="s">
        <v>26</v>
      </c>
      <c r="G725" s="3">
        <v>45063.544108796297</v>
      </c>
      <c r="H725" s="1">
        <v>143304</v>
      </c>
      <c r="I725" t="s">
        <v>1879</v>
      </c>
      <c r="J725" t="s">
        <v>1880</v>
      </c>
    </row>
    <row r="726" spans="1:10">
      <c r="A726" t="s">
        <v>10</v>
      </c>
      <c r="B726" t="s">
        <v>1881</v>
      </c>
      <c r="C726" t="s">
        <v>136</v>
      </c>
      <c r="D726" t="s">
        <v>13</v>
      </c>
      <c r="E726" t="s">
        <v>14</v>
      </c>
      <c r="F726" t="s">
        <v>26</v>
      </c>
      <c r="G726" s="3">
        <v>44970.544918981483</v>
      </c>
      <c r="H726" s="1">
        <v>150000</v>
      </c>
      <c r="I726" t="s">
        <v>1882</v>
      </c>
      <c r="J726" t="s">
        <v>1883</v>
      </c>
    </row>
    <row r="727" spans="1:10">
      <c r="A727" t="s">
        <v>10</v>
      </c>
      <c r="B727" t="s">
        <v>1606</v>
      </c>
      <c r="C727" t="s">
        <v>1884</v>
      </c>
      <c r="D727" t="s">
        <v>13</v>
      </c>
      <c r="E727" t="s">
        <v>14</v>
      </c>
      <c r="F727" t="s">
        <v>221</v>
      </c>
      <c r="G727" s="3">
        <v>45133.578750000001</v>
      </c>
      <c r="H727" s="1">
        <v>157500</v>
      </c>
      <c r="I727" t="s">
        <v>1133</v>
      </c>
      <c r="J727" t="s">
        <v>1885</v>
      </c>
    </row>
    <row r="728" spans="1:10">
      <c r="A728" t="s">
        <v>33</v>
      </c>
      <c r="B728" t="s">
        <v>1886</v>
      </c>
      <c r="C728" t="s">
        <v>434</v>
      </c>
      <c r="D728" t="s">
        <v>13</v>
      </c>
      <c r="E728" t="s">
        <v>14</v>
      </c>
      <c r="F728" t="s">
        <v>26</v>
      </c>
      <c r="G728" s="3">
        <v>45170.542557870373</v>
      </c>
      <c r="H728" s="1">
        <v>115000</v>
      </c>
      <c r="I728" t="s">
        <v>1887</v>
      </c>
    </row>
    <row r="729" spans="1:10">
      <c r="A729" t="s">
        <v>18</v>
      </c>
      <c r="B729" t="s">
        <v>18</v>
      </c>
      <c r="C729" t="s">
        <v>826</v>
      </c>
      <c r="D729" t="s">
        <v>13</v>
      </c>
      <c r="E729" t="s">
        <v>14</v>
      </c>
      <c r="F729" t="s">
        <v>827</v>
      </c>
      <c r="G729" s="3">
        <v>45232.555023148147</v>
      </c>
      <c r="H729" s="1">
        <v>156500</v>
      </c>
      <c r="I729" t="s">
        <v>1888</v>
      </c>
      <c r="J729" t="s">
        <v>1889</v>
      </c>
    </row>
    <row r="730" spans="1:10">
      <c r="A730" t="s">
        <v>18</v>
      </c>
      <c r="B730" t="s">
        <v>1890</v>
      </c>
      <c r="C730" t="s">
        <v>1891</v>
      </c>
      <c r="D730" t="s">
        <v>13</v>
      </c>
      <c r="E730" t="s">
        <v>14</v>
      </c>
      <c r="F730" t="s">
        <v>1891</v>
      </c>
      <c r="G730" s="3">
        <v>45270.549930555557</v>
      </c>
      <c r="H730" s="1">
        <v>120000</v>
      </c>
      <c r="I730" t="s">
        <v>1892</v>
      </c>
      <c r="J730" t="s">
        <v>1893</v>
      </c>
    </row>
    <row r="731" spans="1:10">
      <c r="A731" t="s">
        <v>18</v>
      </c>
      <c r="B731" t="s">
        <v>1894</v>
      </c>
      <c r="C731" t="s">
        <v>1895</v>
      </c>
      <c r="D731" t="s">
        <v>13</v>
      </c>
      <c r="E731" t="s">
        <v>14</v>
      </c>
      <c r="F731" t="s">
        <v>262</v>
      </c>
      <c r="G731" s="3">
        <v>45110.55972222222</v>
      </c>
      <c r="H731" s="1">
        <v>134241</v>
      </c>
      <c r="I731" t="s">
        <v>1896</v>
      </c>
      <c r="J731" t="s">
        <v>1897</v>
      </c>
    </row>
    <row r="732" spans="1:10">
      <c r="A732" t="s">
        <v>10</v>
      </c>
      <c r="B732" t="s">
        <v>1763</v>
      </c>
      <c r="C732" t="s">
        <v>24</v>
      </c>
      <c r="D732" t="s">
        <v>13</v>
      </c>
      <c r="E732" t="s">
        <v>25</v>
      </c>
      <c r="F732" t="s">
        <v>26</v>
      </c>
      <c r="G732" s="3">
        <v>45044.54478009259</v>
      </c>
      <c r="H732" s="1">
        <v>110000</v>
      </c>
      <c r="I732" t="s">
        <v>335</v>
      </c>
      <c r="J732" t="s">
        <v>1898</v>
      </c>
    </row>
    <row r="733" spans="1:10">
      <c r="A733" t="s">
        <v>135</v>
      </c>
      <c r="B733" t="s">
        <v>1899</v>
      </c>
      <c r="C733" t="s">
        <v>608</v>
      </c>
      <c r="D733" t="s">
        <v>13</v>
      </c>
      <c r="E733" t="s">
        <v>14</v>
      </c>
      <c r="F733" t="s">
        <v>608</v>
      </c>
      <c r="G733" s="3">
        <v>45268.549953703703</v>
      </c>
      <c r="H733" s="1">
        <v>120000</v>
      </c>
      <c r="I733" t="s">
        <v>1900</v>
      </c>
      <c r="J733" t="s">
        <v>1901</v>
      </c>
    </row>
    <row r="734" spans="1:10">
      <c r="A734" t="s">
        <v>10</v>
      </c>
      <c r="B734" t="s">
        <v>10</v>
      </c>
      <c r="D734" t="s">
        <v>13</v>
      </c>
      <c r="E734" t="s">
        <v>14</v>
      </c>
      <c r="F734" t="s">
        <v>26</v>
      </c>
      <c r="G734" s="3">
        <v>45089.542847222219</v>
      </c>
      <c r="H734" s="1">
        <v>105000</v>
      </c>
      <c r="I734" t="s">
        <v>1902</v>
      </c>
      <c r="J734" t="s">
        <v>1903</v>
      </c>
    </row>
    <row r="735" spans="1:10">
      <c r="A735" t="s">
        <v>33</v>
      </c>
      <c r="B735" t="s">
        <v>1904</v>
      </c>
      <c r="C735" t="s">
        <v>342</v>
      </c>
      <c r="D735" t="s">
        <v>13</v>
      </c>
      <c r="E735" t="s">
        <v>14</v>
      </c>
      <c r="F735" t="s">
        <v>26</v>
      </c>
      <c r="G735" s="3">
        <v>45094.543055555558</v>
      </c>
      <c r="H735" s="1">
        <v>72259</v>
      </c>
      <c r="I735" t="s">
        <v>1905</v>
      </c>
      <c r="J735" t="s">
        <v>1906</v>
      </c>
    </row>
    <row r="736" spans="1:10">
      <c r="A736" t="s">
        <v>10</v>
      </c>
      <c r="B736" t="s">
        <v>10</v>
      </c>
      <c r="C736" t="s">
        <v>1105</v>
      </c>
      <c r="D736" t="s">
        <v>13</v>
      </c>
      <c r="E736" t="s">
        <v>14</v>
      </c>
      <c r="F736" t="s">
        <v>26</v>
      </c>
      <c r="G736" s="3">
        <v>45136.54351851852</v>
      </c>
      <c r="H736" s="1">
        <v>183310</v>
      </c>
      <c r="I736" t="s">
        <v>349</v>
      </c>
      <c r="J736" t="s">
        <v>1907</v>
      </c>
    </row>
    <row r="737" spans="1:10">
      <c r="A737" t="s">
        <v>18</v>
      </c>
      <c r="B737" t="s">
        <v>18</v>
      </c>
      <c r="C737" t="s">
        <v>1908</v>
      </c>
      <c r="D737" t="s">
        <v>13</v>
      </c>
      <c r="E737" t="s">
        <v>14</v>
      </c>
      <c r="F737" t="s">
        <v>26</v>
      </c>
      <c r="G737" s="3">
        <v>45083.546203703707</v>
      </c>
      <c r="H737" s="1">
        <v>101000</v>
      </c>
      <c r="I737" t="s">
        <v>1909</v>
      </c>
      <c r="J737" t="s">
        <v>1910</v>
      </c>
    </row>
    <row r="738" spans="1:10">
      <c r="A738" t="s">
        <v>18</v>
      </c>
      <c r="B738" t="s">
        <v>18</v>
      </c>
      <c r="C738" t="s">
        <v>1747</v>
      </c>
      <c r="D738" t="s">
        <v>13</v>
      </c>
      <c r="E738" t="s">
        <v>14</v>
      </c>
      <c r="F738" t="s">
        <v>314</v>
      </c>
      <c r="G738" s="3">
        <v>44982.580381944441</v>
      </c>
      <c r="H738" s="1">
        <v>147500</v>
      </c>
      <c r="I738" t="s">
        <v>1911</v>
      </c>
      <c r="J738" t="s">
        <v>1912</v>
      </c>
    </row>
    <row r="739" spans="1:10">
      <c r="A739" t="s">
        <v>10</v>
      </c>
      <c r="B739" t="s">
        <v>1913</v>
      </c>
      <c r="C739" t="s">
        <v>656</v>
      </c>
      <c r="D739" t="s">
        <v>13</v>
      </c>
      <c r="E739" t="s">
        <v>14</v>
      </c>
      <c r="F739" t="s">
        <v>657</v>
      </c>
      <c r="G739" s="3">
        <v>45043.563518518517</v>
      </c>
      <c r="H739" s="1">
        <v>88128</v>
      </c>
      <c r="I739" t="s">
        <v>1914</v>
      </c>
      <c r="J739" t="s">
        <v>1915</v>
      </c>
    </row>
    <row r="740" spans="1:10">
      <c r="A740" t="s">
        <v>77</v>
      </c>
      <c r="B740" t="s">
        <v>1916</v>
      </c>
      <c r="C740" t="s">
        <v>352</v>
      </c>
      <c r="D740" t="s">
        <v>13</v>
      </c>
      <c r="E740" t="s">
        <v>14</v>
      </c>
      <c r="F740" t="s">
        <v>352</v>
      </c>
      <c r="G740" s="3">
        <v>45272.574583333335</v>
      </c>
      <c r="H740" s="1">
        <v>64800</v>
      </c>
      <c r="I740" t="s">
        <v>1917</v>
      </c>
      <c r="J740" t="s">
        <v>1918</v>
      </c>
    </row>
    <row r="741" spans="1:10">
      <c r="A741" t="s">
        <v>10</v>
      </c>
      <c r="B741" t="s">
        <v>1919</v>
      </c>
      <c r="C741" t="s">
        <v>75</v>
      </c>
      <c r="D741" t="s">
        <v>13</v>
      </c>
      <c r="E741" t="s">
        <v>14</v>
      </c>
      <c r="F741" t="s">
        <v>26</v>
      </c>
      <c r="G741" s="3">
        <v>45125.544085648151</v>
      </c>
      <c r="H741" s="1">
        <v>171500</v>
      </c>
      <c r="I741" t="s">
        <v>458</v>
      </c>
      <c r="J741" t="s">
        <v>1920</v>
      </c>
    </row>
    <row r="742" spans="1:10">
      <c r="A742" t="s">
        <v>77</v>
      </c>
      <c r="B742" t="s">
        <v>1921</v>
      </c>
      <c r="C742" t="s">
        <v>1794</v>
      </c>
      <c r="D742" t="s">
        <v>13</v>
      </c>
      <c r="E742" t="s">
        <v>14</v>
      </c>
      <c r="F742" t="s">
        <v>694</v>
      </c>
      <c r="G742" s="3">
        <v>45040.557025462964</v>
      </c>
      <c r="H742" s="1">
        <v>111175</v>
      </c>
      <c r="I742" t="s">
        <v>1420</v>
      </c>
      <c r="J742" t="s">
        <v>1922</v>
      </c>
    </row>
    <row r="743" spans="1:10">
      <c r="A743" t="s">
        <v>212</v>
      </c>
      <c r="B743" t="s">
        <v>212</v>
      </c>
      <c r="C743" t="s">
        <v>56</v>
      </c>
      <c r="D743" t="s">
        <v>13</v>
      </c>
      <c r="E743" t="s">
        <v>14</v>
      </c>
      <c r="F743" t="s">
        <v>26</v>
      </c>
      <c r="G743" s="3">
        <v>45167.546296296299</v>
      </c>
      <c r="H743" s="1">
        <v>146500</v>
      </c>
      <c r="I743" t="s">
        <v>1923</v>
      </c>
      <c r="J743" t="s">
        <v>1924</v>
      </c>
    </row>
    <row r="744" spans="1:10">
      <c r="A744" t="s">
        <v>212</v>
      </c>
      <c r="B744" t="s">
        <v>1925</v>
      </c>
      <c r="C744" t="s">
        <v>1926</v>
      </c>
      <c r="D744" t="s">
        <v>13</v>
      </c>
      <c r="E744" t="s">
        <v>14</v>
      </c>
      <c r="F744" t="s">
        <v>26</v>
      </c>
      <c r="G744" s="3">
        <v>44988.544398148151</v>
      </c>
      <c r="H744" s="1">
        <v>375000</v>
      </c>
      <c r="I744" t="s">
        <v>1927</v>
      </c>
      <c r="J744" t="s">
        <v>1928</v>
      </c>
    </row>
    <row r="745" spans="1:10">
      <c r="A745" t="s">
        <v>33</v>
      </c>
      <c r="B745" t="s">
        <v>43</v>
      </c>
      <c r="C745" t="s">
        <v>869</v>
      </c>
      <c r="D745" t="s">
        <v>13</v>
      </c>
      <c r="E745" t="s">
        <v>14</v>
      </c>
      <c r="F745" t="s">
        <v>26</v>
      </c>
      <c r="G745" s="3">
        <v>45137.542245370372</v>
      </c>
      <c r="H745" s="1">
        <v>148138.5</v>
      </c>
      <c r="I745" t="s">
        <v>870</v>
      </c>
      <c r="J745" t="s">
        <v>1929</v>
      </c>
    </row>
    <row r="746" spans="1:10">
      <c r="A746" t="s">
        <v>18</v>
      </c>
      <c r="B746" t="s">
        <v>1930</v>
      </c>
      <c r="C746" t="s">
        <v>157</v>
      </c>
      <c r="D746" t="s">
        <v>13</v>
      </c>
      <c r="E746" t="s">
        <v>14</v>
      </c>
      <c r="F746" t="s">
        <v>26</v>
      </c>
      <c r="G746" s="3">
        <v>45112.542939814812</v>
      </c>
      <c r="H746" s="1">
        <v>140000</v>
      </c>
      <c r="I746" t="s">
        <v>1931</v>
      </c>
      <c r="J746" t="s">
        <v>1932</v>
      </c>
    </row>
    <row r="747" spans="1:10">
      <c r="A747" t="s">
        <v>106</v>
      </c>
      <c r="B747" t="s">
        <v>1933</v>
      </c>
      <c r="C747" t="s">
        <v>24</v>
      </c>
      <c r="D747" t="s">
        <v>13</v>
      </c>
      <c r="E747" t="s">
        <v>25</v>
      </c>
      <c r="F747" t="s">
        <v>608</v>
      </c>
      <c r="G747" s="3">
        <v>44975.555196759262</v>
      </c>
      <c r="H747" s="1">
        <v>191000</v>
      </c>
      <c r="I747" t="s">
        <v>1934</v>
      </c>
      <c r="J747" t="s">
        <v>1935</v>
      </c>
    </row>
    <row r="748" spans="1:10">
      <c r="A748" t="s">
        <v>18</v>
      </c>
      <c r="B748" t="s">
        <v>1936</v>
      </c>
      <c r="C748" t="s">
        <v>24</v>
      </c>
      <c r="D748" t="s">
        <v>13</v>
      </c>
      <c r="E748" t="s">
        <v>25</v>
      </c>
      <c r="F748" t="s">
        <v>1937</v>
      </c>
      <c r="G748" s="3">
        <v>45145.600011574075</v>
      </c>
      <c r="H748" s="1">
        <v>36000</v>
      </c>
      <c r="I748" t="s">
        <v>1938</v>
      </c>
      <c r="J748" t="s">
        <v>1939</v>
      </c>
    </row>
    <row r="749" spans="1:10">
      <c r="A749" t="s">
        <v>10</v>
      </c>
      <c r="B749" t="s">
        <v>1940</v>
      </c>
      <c r="C749" t="s">
        <v>792</v>
      </c>
      <c r="D749" t="s">
        <v>13</v>
      </c>
      <c r="E749" t="s">
        <v>14</v>
      </c>
      <c r="F749" t="s">
        <v>20</v>
      </c>
      <c r="G749" s="3">
        <v>45211.593900462962</v>
      </c>
      <c r="H749" s="1">
        <v>152500</v>
      </c>
      <c r="I749" t="s">
        <v>1941</v>
      </c>
      <c r="J749" t="s">
        <v>338</v>
      </c>
    </row>
    <row r="750" spans="1:10">
      <c r="A750" t="s">
        <v>10</v>
      </c>
      <c r="B750" t="s">
        <v>1942</v>
      </c>
      <c r="C750" t="s">
        <v>220</v>
      </c>
      <c r="D750" t="s">
        <v>13</v>
      </c>
      <c r="E750" t="s">
        <v>14</v>
      </c>
      <c r="F750" t="s">
        <v>221</v>
      </c>
      <c r="G750" s="3">
        <v>45097.581076388888</v>
      </c>
      <c r="H750" s="1">
        <v>109500</v>
      </c>
      <c r="I750" t="s">
        <v>172</v>
      </c>
      <c r="J750" t="s">
        <v>1943</v>
      </c>
    </row>
    <row r="751" spans="1:10">
      <c r="A751" t="s">
        <v>33</v>
      </c>
      <c r="B751" t="s">
        <v>33</v>
      </c>
      <c r="C751" t="s">
        <v>1944</v>
      </c>
      <c r="D751" t="s">
        <v>13</v>
      </c>
      <c r="E751" t="s">
        <v>14</v>
      </c>
      <c r="F751" t="s">
        <v>26</v>
      </c>
      <c r="G751" s="3">
        <v>45100.587766203702</v>
      </c>
      <c r="H751" s="1">
        <v>67897</v>
      </c>
      <c r="I751" t="s">
        <v>1945</v>
      </c>
      <c r="J751" t="s">
        <v>1946</v>
      </c>
    </row>
    <row r="752" spans="1:10">
      <c r="A752" t="s">
        <v>33</v>
      </c>
      <c r="B752" t="s">
        <v>1858</v>
      </c>
      <c r="D752" t="s">
        <v>13</v>
      </c>
      <c r="E752" t="s">
        <v>14</v>
      </c>
      <c r="F752" t="s">
        <v>26</v>
      </c>
      <c r="G752" s="3">
        <v>44991.541689814818</v>
      </c>
      <c r="H752" s="1">
        <v>70000</v>
      </c>
      <c r="I752" t="s">
        <v>186</v>
      </c>
      <c r="J752" t="s">
        <v>1560</v>
      </c>
    </row>
    <row r="753" spans="1:10">
      <c r="A753" t="s">
        <v>73</v>
      </c>
      <c r="B753" t="s">
        <v>73</v>
      </c>
      <c r="C753" t="s">
        <v>232</v>
      </c>
      <c r="D753" t="s">
        <v>13</v>
      </c>
      <c r="E753" t="s">
        <v>14</v>
      </c>
      <c r="F753" t="s">
        <v>26</v>
      </c>
      <c r="G753" s="3">
        <v>45152.546296296299</v>
      </c>
      <c r="H753" s="1">
        <v>200000</v>
      </c>
      <c r="I753" t="s">
        <v>615</v>
      </c>
      <c r="J753" t="s">
        <v>616</v>
      </c>
    </row>
    <row r="754" spans="1:10">
      <c r="A754" t="s">
        <v>10</v>
      </c>
      <c r="B754" t="s">
        <v>10</v>
      </c>
      <c r="C754" t="s">
        <v>75</v>
      </c>
      <c r="D754" t="s">
        <v>13</v>
      </c>
      <c r="E754" t="s">
        <v>14</v>
      </c>
      <c r="F754" t="s">
        <v>26</v>
      </c>
      <c r="G754" s="3">
        <v>44972.546018518522</v>
      </c>
      <c r="H754" s="1">
        <v>147000</v>
      </c>
      <c r="I754" t="s">
        <v>1947</v>
      </c>
    </row>
    <row r="755" spans="1:10">
      <c r="A755" t="s">
        <v>73</v>
      </c>
      <c r="B755" t="s">
        <v>1948</v>
      </c>
      <c r="C755" t="s">
        <v>75</v>
      </c>
      <c r="D755" t="s">
        <v>13</v>
      </c>
      <c r="E755" t="s">
        <v>14</v>
      </c>
      <c r="F755" t="s">
        <v>26</v>
      </c>
      <c r="G755" s="3">
        <v>45022.54582175926</v>
      </c>
      <c r="H755" s="1">
        <v>157500</v>
      </c>
      <c r="I755" t="s">
        <v>458</v>
      </c>
      <c r="J755" t="s">
        <v>1949</v>
      </c>
    </row>
    <row r="756" spans="1:10">
      <c r="A756" t="s">
        <v>10</v>
      </c>
      <c r="B756" t="s">
        <v>1950</v>
      </c>
      <c r="C756" t="s">
        <v>307</v>
      </c>
      <c r="D756" t="s">
        <v>13</v>
      </c>
      <c r="E756" t="s">
        <v>14</v>
      </c>
      <c r="F756" t="s">
        <v>26</v>
      </c>
      <c r="G756" s="3">
        <v>45124.545405092591</v>
      </c>
      <c r="H756" s="1">
        <v>265000</v>
      </c>
      <c r="I756" t="s">
        <v>178</v>
      </c>
      <c r="J756" t="s">
        <v>1951</v>
      </c>
    </row>
    <row r="757" spans="1:10">
      <c r="A757" t="s">
        <v>18</v>
      </c>
      <c r="B757" t="s">
        <v>18</v>
      </c>
      <c r="C757" t="s">
        <v>1952</v>
      </c>
      <c r="D757" t="s">
        <v>13</v>
      </c>
      <c r="E757" t="s">
        <v>14</v>
      </c>
      <c r="F757" t="s">
        <v>1953</v>
      </c>
      <c r="G757" s="3">
        <v>44973.561863425923</v>
      </c>
      <c r="H757" s="1">
        <v>96773</v>
      </c>
      <c r="I757" t="s">
        <v>1954</v>
      </c>
      <c r="J757" t="s">
        <v>1955</v>
      </c>
    </row>
    <row r="758" spans="1:10">
      <c r="A758" t="s">
        <v>10</v>
      </c>
      <c r="B758" t="s">
        <v>1956</v>
      </c>
      <c r="C758" t="s">
        <v>157</v>
      </c>
      <c r="D758" t="s">
        <v>13</v>
      </c>
      <c r="E758" t="s">
        <v>14</v>
      </c>
      <c r="F758" t="s">
        <v>26</v>
      </c>
      <c r="G758" s="3">
        <v>45221.543680555558</v>
      </c>
      <c r="H758" s="1">
        <v>220000</v>
      </c>
      <c r="I758" t="s">
        <v>130</v>
      </c>
      <c r="J758" t="s">
        <v>1957</v>
      </c>
    </row>
    <row r="759" spans="1:10">
      <c r="A759" t="s">
        <v>10</v>
      </c>
      <c r="B759" t="s">
        <v>1958</v>
      </c>
      <c r="C759" t="s">
        <v>307</v>
      </c>
      <c r="D759" t="s">
        <v>13</v>
      </c>
      <c r="E759" t="s">
        <v>14</v>
      </c>
      <c r="F759" t="s">
        <v>26</v>
      </c>
      <c r="G759" s="3">
        <v>45115.543657407405</v>
      </c>
      <c r="H759" s="1">
        <v>209000</v>
      </c>
      <c r="I759" t="s">
        <v>870</v>
      </c>
      <c r="J759" t="s">
        <v>1959</v>
      </c>
    </row>
    <row r="760" spans="1:10">
      <c r="A760" t="s">
        <v>10</v>
      </c>
      <c r="B760" t="s">
        <v>1960</v>
      </c>
      <c r="C760" t="s">
        <v>232</v>
      </c>
      <c r="D760" t="s">
        <v>13</v>
      </c>
      <c r="E760" t="s">
        <v>14</v>
      </c>
      <c r="F760" t="s">
        <v>26</v>
      </c>
      <c r="G760" s="3">
        <v>44944.544745370367</v>
      </c>
      <c r="H760" s="1">
        <v>137500</v>
      </c>
      <c r="I760" t="s">
        <v>1961</v>
      </c>
    </row>
    <row r="761" spans="1:10">
      <c r="A761" t="s">
        <v>10</v>
      </c>
      <c r="B761" t="s">
        <v>10</v>
      </c>
      <c r="C761" t="s">
        <v>1962</v>
      </c>
      <c r="D761" t="s">
        <v>13</v>
      </c>
      <c r="E761" t="s">
        <v>14</v>
      </c>
      <c r="F761" t="s">
        <v>20</v>
      </c>
      <c r="G761" s="3">
        <v>45164.580335648148</v>
      </c>
      <c r="H761" s="1">
        <v>107000</v>
      </c>
      <c r="I761" t="s">
        <v>1963</v>
      </c>
      <c r="J761" t="s">
        <v>1334</v>
      </c>
    </row>
    <row r="762" spans="1:10">
      <c r="A762" t="s">
        <v>10</v>
      </c>
      <c r="B762" t="s">
        <v>1964</v>
      </c>
      <c r="C762" t="s">
        <v>792</v>
      </c>
      <c r="D762" t="s">
        <v>13</v>
      </c>
      <c r="E762" t="s">
        <v>14</v>
      </c>
      <c r="F762" t="s">
        <v>26</v>
      </c>
      <c r="G762" s="3">
        <v>45118.546666666669</v>
      </c>
      <c r="H762" s="1">
        <v>65000</v>
      </c>
      <c r="I762" t="s">
        <v>451</v>
      </c>
      <c r="J762" t="s">
        <v>1267</v>
      </c>
    </row>
    <row r="763" spans="1:10">
      <c r="A763" t="s">
        <v>10</v>
      </c>
      <c r="B763" t="s">
        <v>1039</v>
      </c>
      <c r="C763" t="s">
        <v>1965</v>
      </c>
      <c r="D763" t="s">
        <v>13</v>
      </c>
      <c r="E763" t="s">
        <v>14</v>
      </c>
      <c r="F763" t="s">
        <v>26</v>
      </c>
      <c r="G763" s="3">
        <v>44970.544664351852</v>
      </c>
      <c r="H763" s="1">
        <v>105000</v>
      </c>
      <c r="I763" t="s">
        <v>1966</v>
      </c>
      <c r="J763" t="s">
        <v>1967</v>
      </c>
    </row>
    <row r="764" spans="1:10">
      <c r="A764" t="s">
        <v>152</v>
      </c>
      <c r="B764" t="s">
        <v>1968</v>
      </c>
      <c r="C764" t="s">
        <v>666</v>
      </c>
      <c r="D764" t="s">
        <v>13</v>
      </c>
      <c r="E764" t="s">
        <v>14</v>
      </c>
      <c r="F764" t="s">
        <v>666</v>
      </c>
      <c r="G764" s="3">
        <v>44979.575972222221</v>
      </c>
      <c r="H764" s="1">
        <v>64800</v>
      </c>
      <c r="I764" t="s">
        <v>667</v>
      </c>
      <c r="J764" t="s">
        <v>1969</v>
      </c>
    </row>
    <row r="765" spans="1:10">
      <c r="A765" t="s">
        <v>10</v>
      </c>
      <c r="B765" t="s">
        <v>1970</v>
      </c>
      <c r="C765" t="s">
        <v>232</v>
      </c>
      <c r="D765" t="s">
        <v>13</v>
      </c>
      <c r="E765" t="s">
        <v>14</v>
      </c>
      <c r="F765" t="s">
        <v>26</v>
      </c>
      <c r="G765" s="3">
        <v>45092.554513888892</v>
      </c>
      <c r="H765" s="1">
        <v>84668</v>
      </c>
      <c r="I765" t="s">
        <v>972</v>
      </c>
      <c r="J765" t="s">
        <v>1971</v>
      </c>
    </row>
    <row r="766" spans="1:10">
      <c r="A766" t="s">
        <v>18</v>
      </c>
      <c r="B766" t="s">
        <v>18</v>
      </c>
      <c r="C766" t="s">
        <v>1972</v>
      </c>
      <c r="D766" t="s">
        <v>13</v>
      </c>
      <c r="E766" t="s">
        <v>14</v>
      </c>
      <c r="F766" t="s">
        <v>26</v>
      </c>
      <c r="G766" s="3">
        <v>45203.546527777777</v>
      </c>
      <c r="H766" s="1">
        <v>135000</v>
      </c>
      <c r="I766" t="s">
        <v>130</v>
      </c>
      <c r="J766" t="s">
        <v>1973</v>
      </c>
    </row>
    <row r="767" spans="1:10">
      <c r="A767" t="s">
        <v>106</v>
      </c>
      <c r="B767" t="s">
        <v>1974</v>
      </c>
      <c r="C767" t="s">
        <v>157</v>
      </c>
      <c r="D767" t="s">
        <v>13</v>
      </c>
      <c r="E767" t="s">
        <v>14</v>
      </c>
      <c r="F767" t="s">
        <v>26</v>
      </c>
      <c r="G767" s="3">
        <v>45104.542916666665</v>
      </c>
      <c r="H767" s="1">
        <v>90000</v>
      </c>
      <c r="I767" t="s">
        <v>1975</v>
      </c>
      <c r="J767" t="s">
        <v>1976</v>
      </c>
    </row>
    <row r="768" spans="1:10">
      <c r="A768" t="s">
        <v>33</v>
      </c>
      <c r="B768" t="s">
        <v>1977</v>
      </c>
      <c r="C768" t="s">
        <v>325</v>
      </c>
      <c r="D768" t="s">
        <v>13</v>
      </c>
      <c r="E768" t="s">
        <v>14</v>
      </c>
      <c r="F768" t="s">
        <v>26</v>
      </c>
      <c r="G768" s="3">
        <v>44949.600648148145</v>
      </c>
      <c r="H768" s="1">
        <v>65000</v>
      </c>
      <c r="I768" t="s">
        <v>1978</v>
      </c>
      <c r="J768" t="s">
        <v>1979</v>
      </c>
    </row>
    <row r="769" spans="1:10">
      <c r="A769" t="s">
        <v>135</v>
      </c>
      <c r="B769" t="s">
        <v>1980</v>
      </c>
      <c r="C769" t="s">
        <v>1451</v>
      </c>
      <c r="D769" t="s">
        <v>13</v>
      </c>
      <c r="E769" t="s">
        <v>14</v>
      </c>
      <c r="F769" t="s">
        <v>26</v>
      </c>
      <c r="G769" s="3">
        <v>45005.543912037036</v>
      </c>
      <c r="H769" s="1">
        <v>115000</v>
      </c>
      <c r="I769" t="s">
        <v>1002</v>
      </c>
      <c r="J769" t="s">
        <v>316</v>
      </c>
    </row>
    <row r="770" spans="1:10">
      <c r="A770" t="s">
        <v>33</v>
      </c>
      <c r="B770" t="s">
        <v>1174</v>
      </c>
      <c r="C770" t="s">
        <v>391</v>
      </c>
      <c r="D770" t="s">
        <v>13</v>
      </c>
      <c r="E770" t="s">
        <v>14</v>
      </c>
      <c r="F770" t="s">
        <v>26</v>
      </c>
      <c r="G770" s="3">
        <v>45278.542314814818</v>
      </c>
      <c r="H770" s="1">
        <v>52500</v>
      </c>
      <c r="I770" t="s">
        <v>1176</v>
      </c>
      <c r="J770" t="s">
        <v>1177</v>
      </c>
    </row>
    <row r="771" spans="1:10">
      <c r="A771" t="s">
        <v>33</v>
      </c>
      <c r="B771" t="s">
        <v>1981</v>
      </c>
      <c r="C771" t="s">
        <v>1982</v>
      </c>
      <c r="D771" t="s">
        <v>13</v>
      </c>
      <c r="E771" t="s">
        <v>14</v>
      </c>
      <c r="F771" t="s">
        <v>26</v>
      </c>
      <c r="G771" s="3">
        <v>45254.541956018518</v>
      </c>
      <c r="H771" s="1">
        <v>70000</v>
      </c>
      <c r="I771" t="s">
        <v>1983</v>
      </c>
      <c r="J771" t="s">
        <v>1984</v>
      </c>
    </row>
    <row r="772" spans="1:10">
      <c r="A772" t="s">
        <v>33</v>
      </c>
      <c r="B772" t="s">
        <v>1985</v>
      </c>
      <c r="C772" t="s">
        <v>1739</v>
      </c>
      <c r="D772" t="s">
        <v>13</v>
      </c>
      <c r="E772" t="s">
        <v>14</v>
      </c>
      <c r="F772" t="s">
        <v>26</v>
      </c>
      <c r="G772" s="3">
        <v>45287.543009259258</v>
      </c>
      <c r="H772" s="1">
        <v>96000</v>
      </c>
      <c r="I772" t="s">
        <v>1986</v>
      </c>
      <c r="J772" t="s">
        <v>1987</v>
      </c>
    </row>
    <row r="773" spans="1:10">
      <c r="A773" t="s">
        <v>10</v>
      </c>
      <c r="B773" t="s">
        <v>1988</v>
      </c>
      <c r="C773" t="s">
        <v>1845</v>
      </c>
      <c r="D773" t="s">
        <v>13</v>
      </c>
      <c r="E773" t="s">
        <v>14</v>
      </c>
      <c r="F773" t="s">
        <v>26</v>
      </c>
      <c r="G773" s="3">
        <v>45056.545185185183</v>
      </c>
      <c r="H773" s="1">
        <v>157500</v>
      </c>
      <c r="I773" t="s">
        <v>1989</v>
      </c>
      <c r="J773" t="s">
        <v>1990</v>
      </c>
    </row>
    <row r="774" spans="1:10">
      <c r="A774" t="s">
        <v>18</v>
      </c>
      <c r="B774" t="s">
        <v>18</v>
      </c>
      <c r="C774" t="s">
        <v>157</v>
      </c>
      <c r="D774" t="s">
        <v>13</v>
      </c>
      <c r="E774" t="s">
        <v>14</v>
      </c>
      <c r="F774" t="s">
        <v>20</v>
      </c>
      <c r="G774" s="3">
        <v>45055.644155092596</v>
      </c>
      <c r="H774" s="1">
        <v>65000</v>
      </c>
      <c r="I774" t="s">
        <v>1991</v>
      </c>
    </row>
    <row r="775" spans="1:10">
      <c r="A775" t="s">
        <v>18</v>
      </c>
      <c r="B775" t="s">
        <v>18</v>
      </c>
      <c r="C775" t="s">
        <v>24</v>
      </c>
      <c r="D775" t="s">
        <v>13</v>
      </c>
      <c r="E775" t="s">
        <v>25</v>
      </c>
      <c r="F775" t="s">
        <v>26</v>
      </c>
      <c r="G775" s="3">
        <v>45000.546423611115</v>
      </c>
      <c r="H775" s="1">
        <v>137500</v>
      </c>
      <c r="I775" t="s">
        <v>88</v>
      </c>
      <c r="J775" t="s">
        <v>1992</v>
      </c>
    </row>
    <row r="776" spans="1:10">
      <c r="A776" t="s">
        <v>33</v>
      </c>
      <c r="B776" t="s">
        <v>1993</v>
      </c>
      <c r="C776" t="s">
        <v>237</v>
      </c>
      <c r="D776" t="s">
        <v>13</v>
      </c>
      <c r="E776" t="s">
        <v>14</v>
      </c>
      <c r="F776" t="s">
        <v>26</v>
      </c>
      <c r="G776" s="3">
        <v>45029.543541666666</v>
      </c>
      <c r="H776" s="1">
        <v>115000</v>
      </c>
      <c r="I776" t="s">
        <v>1016</v>
      </c>
    </row>
    <row r="777" spans="1:10">
      <c r="A777" t="s">
        <v>212</v>
      </c>
      <c r="B777" t="s">
        <v>1994</v>
      </c>
      <c r="C777" t="s">
        <v>24</v>
      </c>
      <c r="D777" t="s">
        <v>13</v>
      </c>
      <c r="E777" t="s">
        <v>25</v>
      </c>
      <c r="F777" t="s">
        <v>26</v>
      </c>
      <c r="G777" s="3">
        <v>45221.543900462966</v>
      </c>
      <c r="H777" s="1">
        <v>138750</v>
      </c>
      <c r="I777" t="s">
        <v>1995</v>
      </c>
      <c r="J777" t="s">
        <v>1996</v>
      </c>
    </row>
    <row r="778" spans="1:10">
      <c r="A778" t="s">
        <v>10</v>
      </c>
      <c r="B778" t="s">
        <v>1997</v>
      </c>
      <c r="C778" t="s">
        <v>24</v>
      </c>
      <c r="D778" t="s">
        <v>13</v>
      </c>
      <c r="E778" t="s">
        <v>25</v>
      </c>
      <c r="F778" t="s">
        <v>26</v>
      </c>
      <c r="G778" s="3">
        <v>45291.54184027778</v>
      </c>
      <c r="H778" s="1">
        <v>84500</v>
      </c>
      <c r="I778" t="s">
        <v>1717</v>
      </c>
    </row>
    <row r="779" spans="1:10">
      <c r="A779" t="s">
        <v>135</v>
      </c>
      <c r="B779" t="s">
        <v>135</v>
      </c>
      <c r="C779" t="s">
        <v>232</v>
      </c>
      <c r="D779" t="s">
        <v>13</v>
      </c>
      <c r="E779" t="s">
        <v>14</v>
      </c>
      <c r="F779" t="s">
        <v>26</v>
      </c>
      <c r="G779" s="3">
        <v>45009.541863425926</v>
      </c>
      <c r="H779" s="1">
        <v>90000</v>
      </c>
      <c r="I779" t="s">
        <v>1849</v>
      </c>
      <c r="J779" t="s">
        <v>596</v>
      </c>
    </row>
    <row r="780" spans="1:10">
      <c r="A780" t="s">
        <v>10</v>
      </c>
      <c r="B780" t="s">
        <v>1998</v>
      </c>
      <c r="C780" t="s">
        <v>232</v>
      </c>
      <c r="D780" t="s">
        <v>13</v>
      </c>
      <c r="E780" t="s">
        <v>14</v>
      </c>
      <c r="F780" t="s">
        <v>26</v>
      </c>
      <c r="G780" s="3">
        <v>45093.554849537039</v>
      </c>
      <c r="H780" s="1">
        <v>250000</v>
      </c>
      <c r="I780" t="s">
        <v>335</v>
      </c>
      <c r="J780" t="s">
        <v>338</v>
      </c>
    </row>
    <row r="781" spans="1:10">
      <c r="A781" t="s">
        <v>10</v>
      </c>
      <c r="B781" t="s">
        <v>1999</v>
      </c>
      <c r="C781" t="s">
        <v>717</v>
      </c>
      <c r="D781" t="s">
        <v>13</v>
      </c>
      <c r="E781" t="s">
        <v>14</v>
      </c>
      <c r="F781" t="s">
        <v>26</v>
      </c>
      <c r="G781" s="3">
        <v>45163.574699074074</v>
      </c>
      <c r="H781" s="1">
        <v>191000</v>
      </c>
      <c r="I781" t="s">
        <v>2000</v>
      </c>
      <c r="J781" t="s">
        <v>2001</v>
      </c>
    </row>
    <row r="782" spans="1:10">
      <c r="A782" t="s">
        <v>73</v>
      </c>
      <c r="B782" t="s">
        <v>2002</v>
      </c>
      <c r="C782" t="s">
        <v>2003</v>
      </c>
      <c r="D782" t="s">
        <v>13</v>
      </c>
      <c r="E782" t="s">
        <v>14</v>
      </c>
      <c r="F782" t="s">
        <v>171</v>
      </c>
      <c r="G782" s="3">
        <v>45056.554618055554</v>
      </c>
      <c r="H782" s="1">
        <v>147500</v>
      </c>
      <c r="I782" t="s">
        <v>2004</v>
      </c>
      <c r="J782" t="s">
        <v>2005</v>
      </c>
    </row>
    <row r="783" spans="1:10">
      <c r="A783" t="s">
        <v>33</v>
      </c>
      <c r="B783" t="s">
        <v>2006</v>
      </c>
      <c r="C783" t="s">
        <v>1776</v>
      </c>
      <c r="D783" t="s">
        <v>13</v>
      </c>
      <c r="E783" t="s">
        <v>14</v>
      </c>
      <c r="F783" t="s">
        <v>26</v>
      </c>
      <c r="G783" s="3">
        <v>45275.54246527778</v>
      </c>
      <c r="H783" s="1">
        <v>50000</v>
      </c>
      <c r="I783" t="s">
        <v>2007</v>
      </c>
    </row>
    <row r="784" spans="1:10">
      <c r="A784" t="s">
        <v>10</v>
      </c>
      <c r="B784" t="s">
        <v>1752</v>
      </c>
      <c r="C784" t="s">
        <v>108</v>
      </c>
      <c r="D784" t="s">
        <v>13</v>
      </c>
      <c r="E784" t="s">
        <v>14</v>
      </c>
      <c r="F784" t="s">
        <v>26</v>
      </c>
      <c r="G784" s="3">
        <v>45175.543020833335</v>
      </c>
      <c r="H784" s="1">
        <v>281450.5</v>
      </c>
      <c r="I784" t="s">
        <v>1753</v>
      </c>
      <c r="J784" t="s">
        <v>769</v>
      </c>
    </row>
    <row r="785" spans="1:10">
      <c r="A785" t="s">
        <v>33</v>
      </c>
      <c r="B785" t="s">
        <v>2008</v>
      </c>
      <c r="C785" t="s">
        <v>136</v>
      </c>
      <c r="D785" t="s">
        <v>13</v>
      </c>
      <c r="E785" t="s">
        <v>14</v>
      </c>
      <c r="F785" t="s">
        <v>26</v>
      </c>
      <c r="G785" s="3">
        <v>44946.542673611111</v>
      </c>
      <c r="H785" s="1">
        <v>79928.40625</v>
      </c>
      <c r="I785" t="s">
        <v>2009</v>
      </c>
      <c r="J785" t="s">
        <v>2010</v>
      </c>
    </row>
    <row r="786" spans="1:10">
      <c r="A786" t="s">
        <v>18</v>
      </c>
      <c r="B786" t="s">
        <v>852</v>
      </c>
      <c r="C786" t="s">
        <v>2011</v>
      </c>
      <c r="D786" t="s">
        <v>13</v>
      </c>
      <c r="E786" t="s">
        <v>14</v>
      </c>
      <c r="F786" t="s">
        <v>2012</v>
      </c>
      <c r="G786" s="3">
        <v>44981.571030092593</v>
      </c>
      <c r="H786" s="1">
        <v>96773</v>
      </c>
      <c r="I786" t="s">
        <v>2013</v>
      </c>
      <c r="J786" t="s">
        <v>2014</v>
      </c>
    </row>
    <row r="787" spans="1:10">
      <c r="A787" t="s">
        <v>10</v>
      </c>
      <c r="B787" t="s">
        <v>10</v>
      </c>
      <c r="C787" t="s">
        <v>136</v>
      </c>
      <c r="D787" t="s">
        <v>13</v>
      </c>
      <c r="E787" t="s">
        <v>14</v>
      </c>
      <c r="F787" t="s">
        <v>26</v>
      </c>
      <c r="G787" s="3">
        <v>44972.546018518522</v>
      </c>
      <c r="H787" s="1">
        <v>126000</v>
      </c>
      <c r="I787" t="s">
        <v>1199</v>
      </c>
      <c r="J787" t="s">
        <v>2015</v>
      </c>
    </row>
    <row r="788" spans="1:10">
      <c r="A788" t="s">
        <v>10</v>
      </c>
      <c r="B788" t="s">
        <v>2016</v>
      </c>
      <c r="C788" t="s">
        <v>75</v>
      </c>
      <c r="D788" t="s">
        <v>13</v>
      </c>
      <c r="E788" t="s">
        <v>14</v>
      </c>
      <c r="F788" t="s">
        <v>26</v>
      </c>
      <c r="G788" s="3">
        <v>45126.544363425928</v>
      </c>
      <c r="H788" s="1">
        <v>125000</v>
      </c>
      <c r="I788" t="s">
        <v>2017</v>
      </c>
      <c r="J788" t="s">
        <v>1334</v>
      </c>
    </row>
    <row r="789" spans="1:10">
      <c r="A789" t="s">
        <v>73</v>
      </c>
      <c r="B789" t="s">
        <v>2018</v>
      </c>
      <c r="C789" t="s">
        <v>694</v>
      </c>
      <c r="D789" t="s">
        <v>13</v>
      </c>
      <c r="E789" t="s">
        <v>14</v>
      </c>
      <c r="F789" t="s">
        <v>694</v>
      </c>
      <c r="G789" s="3">
        <v>45086.556342592594</v>
      </c>
      <c r="H789" s="1">
        <v>89100</v>
      </c>
      <c r="I789" t="s">
        <v>931</v>
      </c>
      <c r="J789" t="s">
        <v>2019</v>
      </c>
    </row>
    <row r="790" spans="1:10">
      <c r="A790" t="s">
        <v>135</v>
      </c>
      <c r="B790" t="s">
        <v>2020</v>
      </c>
      <c r="C790" t="s">
        <v>56</v>
      </c>
      <c r="D790" t="s">
        <v>13</v>
      </c>
      <c r="E790" t="s">
        <v>14</v>
      </c>
      <c r="F790" t="s">
        <v>26</v>
      </c>
      <c r="G790" s="3">
        <v>44928.542546296296</v>
      </c>
      <c r="H790" s="1">
        <v>115000</v>
      </c>
      <c r="I790" t="s">
        <v>2021</v>
      </c>
      <c r="J790" t="s">
        <v>2022</v>
      </c>
    </row>
    <row r="791" spans="1:10">
      <c r="A791" t="s">
        <v>77</v>
      </c>
      <c r="B791" t="s">
        <v>2023</v>
      </c>
      <c r="C791" t="s">
        <v>24</v>
      </c>
      <c r="D791" t="s">
        <v>13</v>
      </c>
      <c r="E791" t="s">
        <v>25</v>
      </c>
      <c r="F791" t="s">
        <v>26</v>
      </c>
      <c r="G791" s="3">
        <v>45197.542881944442</v>
      </c>
      <c r="H791" s="1">
        <v>124500</v>
      </c>
      <c r="I791" t="s">
        <v>2024</v>
      </c>
      <c r="J791" t="s">
        <v>2025</v>
      </c>
    </row>
    <row r="792" spans="1:10">
      <c r="A792" t="s">
        <v>18</v>
      </c>
      <c r="B792" t="s">
        <v>114</v>
      </c>
      <c r="C792" t="s">
        <v>24</v>
      </c>
      <c r="D792" t="s">
        <v>13</v>
      </c>
      <c r="E792" t="s">
        <v>25</v>
      </c>
      <c r="F792" t="s">
        <v>20</v>
      </c>
      <c r="G792" s="3">
        <v>45210.564085648148</v>
      </c>
      <c r="H792" s="1">
        <v>120000</v>
      </c>
      <c r="I792" t="s">
        <v>1448</v>
      </c>
      <c r="J792" t="s">
        <v>2026</v>
      </c>
    </row>
    <row r="793" spans="1:10">
      <c r="A793" t="s">
        <v>10</v>
      </c>
      <c r="B793" t="s">
        <v>10</v>
      </c>
      <c r="C793" t="s">
        <v>750</v>
      </c>
      <c r="D793" t="s">
        <v>13</v>
      </c>
      <c r="E793" t="s">
        <v>14</v>
      </c>
      <c r="F793" t="s">
        <v>26</v>
      </c>
      <c r="G793" s="3">
        <v>45049.587685185186</v>
      </c>
      <c r="H793" s="1">
        <v>157500</v>
      </c>
      <c r="I793" t="s">
        <v>2027</v>
      </c>
      <c r="J793" t="s">
        <v>2028</v>
      </c>
    </row>
    <row r="794" spans="1:10">
      <c r="A794" t="s">
        <v>10</v>
      </c>
      <c r="B794" t="s">
        <v>2029</v>
      </c>
      <c r="C794" t="s">
        <v>521</v>
      </c>
      <c r="D794" t="s">
        <v>13</v>
      </c>
      <c r="E794" t="s">
        <v>14</v>
      </c>
      <c r="F794" t="s">
        <v>26</v>
      </c>
      <c r="G794" s="3">
        <v>45277.543576388889</v>
      </c>
      <c r="H794" s="1">
        <v>135500</v>
      </c>
      <c r="I794" t="s">
        <v>2030</v>
      </c>
      <c r="J794" t="s">
        <v>1693</v>
      </c>
    </row>
    <row r="795" spans="1:10">
      <c r="A795" t="s">
        <v>135</v>
      </c>
      <c r="B795" t="s">
        <v>2031</v>
      </c>
      <c r="C795" t="s">
        <v>243</v>
      </c>
      <c r="D795" t="s">
        <v>13</v>
      </c>
      <c r="E795" t="s">
        <v>14</v>
      </c>
      <c r="F795" t="s">
        <v>26</v>
      </c>
      <c r="G795" s="3">
        <v>45138.543136574073</v>
      </c>
      <c r="H795" s="1">
        <v>125000</v>
      </c>
      <c r="I795" t="s">
        <v>2032</v>
      </c>
      <c r="J795" t="s">
        <v>2033</v>
      </c>
    </row>
    <row r="796" spans="1:10">
      <c r="A796" t="s">
        <v>10</v>
      </c>
      <c r="B796" t="s">
        <v>1763</v>
      </c>
      <c r="C796" t="s">
        <v>1597</v>
      </c>
      <c r="D796" t="s">
        <v>13</v>
      </c>
      <c r="E796" t="s">
        <v>14</v>
      </c>
      <c r="F796" t="s">
        <v>26</v>
      </c>
      <c r="G796" s="3">
        <v>44988.544351851851</v>
      </c>
      <c r="H796" s="1">
        <v>165000</v>
      </c>
      <c r="I796" t="s">
        <v>2034</v>
      </c>
      <c r="J796" t="s">
        <v>2035</v>
      </c>
    </row>
    <row r="797" spans="1:10">
      <c r="A797" t="s">
        <v>33</v>
      </c>
      <c r="B797" t="s">
        <v>2036</v>
      </c>
      <c r="C797" t="s">
        <v>24</v>
      </c>
      <c r="D797" t="s">
        <v>13</v>
      </c>
      <c r="E797" t="s">
        <v>25</v>
      </c>
      <c r="F797" t="s">
        <v>26</v>
      </c>
      <c r="G797" s="3">
        <v>45222.541678240741</v>
      </c>
      <c r="H797" s="1">
        <v>57500</v>
      </c>
      <c r="I797" t="s">
        <v>602</v>
      </c>
      <c r="J797" t="s">
        <v>2037</v>
      </c>
    </row>
    <row r="798" spans="1:10">
      <c r="A798" t="s">
        <v>10</v>
      </c>
      <c r="B798" t="s">
        <v>2038</v>
      </c>
      <c r="C798" t="s">
        <v>792</v>
      </c>
      <c r="D798" t="s">
        <v>13</v>
      </c>
      <c r="E798" t="s">
        <v>14</v>
      </c>
      <c r="F798" t="s">
        <v>20</v>
      </c>
      <c r="G798" s="3">
        <v>45106.60869212963</v>
      </c>
      <c r="H798" s="1">
        <v>81500</v>
      </c>
      <c r="I798" t="s">
        <v>2039</v>
      </c>
      <c r="J798" t="s">
        <v>2040</v>
      </c>
    </row>
    <row r="799" spans="1:10">
      <c r="A799" t="s">
        <v>152</v>
      </c>
      <c r="B799" t="s">
        <v>2041</v>
      </c>
      <c r="C799" t="s">
        <v>48</v>
      </c>
      <c r="D799" t="s">
        <v>13</v>
      </c>
      <c r="E799" t="s">
        <v>14</v>
      </c>
      <c r="F799" t="s">
        <v>49</v>
      </c>
      <c r="G799" s="3">
        <v>45075.562071759261</v>
      </c>
      <c r="H799" s="1">
        <v>89100</v>
      </c>
      <c r="I799" t="s">
        <v>446</v>
      </c>
      <c r="J799" t="s">
        <v>2042</v>
      </c>
    </row>
    <row r="800" spans="1:10">
      <c r="A800" t="s">
        <v>33</v>
      </c>
      <c r="B800" t="s">
        <v>2043</v>
      </c>
      <c r="C800" t="s">
        <v>1305</v>
      </c>
      <c r="D800" t="s">
        <v>13</v>
      </c>
      <c r="E800" t="s">
        <v>14</v>
      </c>
      <c r="F800" t="s">
        <v>26</v>
      </c>
      <c r="G800" s="3">
        <v>45217.541689814818</v>
      </c>
      <c r="H800" s="1">
        <v>42500</v>
      </c>
      <c r="I800" t="s">
        <v>2044</v>
      </c>
      <c r="J800" t="s">
        <v>230</v>
      </c>
    </row>
    <row r="801" spans="1:10">
      <c r="A801" t="s">
        <v>33</v>
      </c>
      <c r="B801" t="s">
        <v>2045</v>
      </c>
      <c r="C801" t="s">
        <v>788</v>
      </c>
      <c r="D801" t="s">
        <v>13</v>
      </c>
      <c r="E801" t="s">
        <v>14</v>
      </c>
      <c r="F801" t="s">
        <v>26</v>
      </c>
      <c r="G801" s="3">
        <v>45029.543761574074</v>
      </c>
      <c r="H801" s="1">
        <v>175000</v>
      </c>
      <c r="I801" t="s">
        <v>2046</v>
      </c>
      <c r="J801" t="s">
        <v>2047</v>
      </c>
    </row>
    <row r="802" spans="1:10">
      <c r="A802" t="s">
        <v>77</v>
      </c>
      <c r="B802" t="s">
        <v>567</v>
      </c>
      <c r="C802" t="s">
        <v>2048</v>
      </c>
      <c r="D802" t="s">
        <v>13</v>
      </c>
      <c r="E802" t="s">
        <v>14</v>
      </c>
      <c r="F802" t="s">
        <v>26</v>
      </c>
      <c r="G802" s="3">
        <v>45133.542800925927</v>
      </c>
      <c r="H802" s="1">
        <v>82500</v>
      </c>
      <c r="I802" t="s">
        <v>2049</v>
      </c>
      <c r="J802" t="s">
        <v>2050</v>
      </c>
    </row>
    <row r="803" spans="1:10">
      <c r="A803" t="s">
        <v>33</v>
      </c>
      <c r="B803" t="s">
        <v>2051</v>
      </c>
      <c r="C803" t="s">
        <v>232</v>
      </c>
      <c r="D803" t="s">
        <v>13</v>
      </c>
      <c r="E803" t="s">
        <v>14</v>
      </c>
      <c r="F803" t="s">
        <v>26</v>
      </c>
      <c r="G803" s="3">
        <v>45134.541643518518</v>
      </c>
      <c r="H803" s="1">
        <v>127500</v>
      </c>
      <c r="I803" t="s">
        <v>420</v>
      </c>
      <c r="J803" t="s">
        <v>955</v>
      </c>
    </row>
    <row r="804" spans="1:10">
      <c r="A804" t="s">
        <v>10</v>
      </c>
      <c r="B804" t="s">
        <v>2052</v>
      </c>
      <c r="C804" t="s">
        <v>2053</v>
      </c>
      <c r="D804" t="s">
        <v>13</v>
      </c>
      <c r="E804" t="s">
        <v>14</v>
      </c>
      <c r="F804" t="s">
        <v>26</v>
      </c>
      <c r="G804" s="3">
        <v>45151.543923611112</v>
      </c>
      <c r="H804" s="1">
        <v>100110</v>
      </c>
      <c r="I804" t="s">
        <v>2054</v>
      </c>
      <c r="J804" t="s">
        <v>2055</v>
      </c>
    </row>
    <row r="805" spans="1:10">
      <c r="A805" t="s">
        <v>10</v>
      </c>
      <c r="B805" t="s">
        <v>2056</v>
      </c>
      <c r="C805" t="s">
        <v>56</v>
      </c>
      <c r="D805" t="s">
        <v>13</v>
      </c>
      <c r="E805" t="s">
        <v>14</v>
      </c>
      <c r="F805" t="s">
        <v>20</v>
      </c>
      <c r="G805" s="3">
        <v>45127.583067129628</v>
      </c>
      <c r="H805" s="1">
        <v>140000</v>
      </c>
      <c r="I805" t="s">
        <v>2057</v>
      </c>
      <c r="J805" t="s">
        <v>2058</v>
      </c>
    </row>
    <row r="806" spans="1:10">
      <c r="A806" t="s">
        <v>135</v>
      </c>
      <c r="B806" t="s">
        <v>135</v>
      </c>
      <c r="C806" t="s">
        <v>136</v>
      </c>
      <c r="D806" t="s">
        <v>13</v>
      </c>
      <c r="E806" t="s">
        <v>14</v>
      </c>
      <c r="F806" t="s">
        <v>26</v>
      </c>
      <c r="G806" s="3">
        <v>44932.542650462965</v>
      </c>
      <c r="H806" s="1">
        <v>85000</v>
      </c>
      <c r="I806" t="s">
        <v>130</v>
      </c>
      <c r="J806" t="s">
        <v>137</v>
      </c>
    </row>
    <row r="807" spans="1:10">
      <c r="A807" t="s">
        <v>33</v>
      </c>
      <c r="B807" t="s">
        <v>998</v>
      </c>
      <c r="C807" t="s">
        <v>999</v>
      </c>
      <c r="D807" t="s">
        <v>13</v>
      </c>
      <c r="E807" t="s">
        <v>14</v>
      </c>
      <c r="F807" t="s">
        <v>26</v>
      </c>
      <c r="G807" s="3">
        <v>45125.543182870373</v>
      </c>
      <c r="H807" s="1">
        <v>65000</v>
      </c>
      <c r="I807" t="s">
        <v>1000</v>
      </c>
      <c r="J807" t="s">
        <v>230</v>
      </c>
    </row>
    <row r="808" spans="1:10">
      <c r="A808" t="s">
        <v>33</v>
      </c>
      <c r="B808" t="s">
        <v>33</v>
      </c>
      <c r="C808" t="s">
        <v>2059</v>
      </c>
      <c r="D808" t="s">
        <v>13</v>
      </c>
      <c r="E808" t="s">
        <v>14</v>
      </c>
      <c r="F808" t="s">
        <v>26</v>
      </c>
      <c r="G808" s="3">
        <v>45262.542164351849</v>
      </c>
      <c r="H808" s="1">
        <v>60000</v>
      </c>
      <c r="I808" t="s">
        <v>2060</v>
      </c>
    </row>
    <row r="809" spans="1:10">
      <c r="A809" t="s">
        <v>33</v>
      </c>
      <c r="B809" t="s">
        <v>2061</v>
      </c>
      <c r="C809" t="s">
        <v>365</v>
      </c>
      <c r="D809" t="s">
        <v>13</v>
      </c>
      <c r="E809" t="s">
        <v>14</v>
      </c>
      <c r="F809" t="s">
        <v>26</v>
      </c>
      <c r="G809" s="3">
        <v>45134.543333333335</v>
      </c>
      <c r="H809" s="1">
        <v>105000</v>
      </c>
      <c r="I809" t="s">
        <v>186</v>
      </c>
      <c r="J809" t="s">
        <v>344</v>
      </c>
    </row>
    <row r="810" spans="1:10">
      <c r="A810" t="s">
        <v>18</v>
      </c>
      <c r="B810" t="s">
        <v>2062</v>
      </c>
      <c r="C810" t="s">
        <v>2063</v>
      </c>
      <c r="D810" t="s">
        <v>13</v>
      </c>
      <c r="E810" t="s">
        <v>14</v>
      </c>
      <c r="F810" t="s">
        <v>26</v>
      </c>
      <c r="G810" s="3">
        <v>44994.542604166665</v>
      </c>
      <c r="H810" s="1">
        <v>147500</v>
      </c>
      <c r="I810" t="s">
        <v>2064</v>
      </c>
      <c r="J810" t="s">
        <v>2065</v>
      </c>
    </row>
    <row r="811" spans="1:10">
      <c r="A811" t="s">
        <v>18</v>
      </c>
      <c r="B811" t="s">
        <v>18</v>
      </c>
      <c r="C811" t="s">
        <v>614</v>
      </c>
      <c r="D811" t="s">
        <v>13</v>
      </c>
      <c r="E811" t="s">
        <v>14</v>
      </c>
      <c r="F811" t="s">
        <v>608</v>
      </c>
      <c r="G811" s="3">
        <v>45223.554537037038</v>
      </c>
      <c r="H811" s="1">
        <v>100000</v>
      </c>
      <c r="I811" t="s">
        <v>2066</v>
      </c>
      <c r="J811" t="s">
        <v>2067</v>
      </c>
    </row>
    <row r="812" spans="1:10">
      <c r="A812" t="s">
        <v>33</v>
      </c>
      <c r="B812" t="s">
        <v>33</v>
      </c>
      <c r="C812" t="s">
        <v>161</v>
      </c>
      <c r="D812" t="s">
        <v>13</v>
      </c>
      <c r="E812" t="s">
        <v>14</v>
      </c>
      <c r="F812" t="s">
        <v>162</v>
      </c>
      <c r="G812" s="3">
        <v>45111.553263888891</v>
      </c>
      <c r="H812" s="1">
        <v>105000</v>
      </c>
      <c r="I812" t="s">
        <v>904</v>
      </c>
      <c r="J812" t="s">
        <v>2068</v>
      </c>
    </row>
    <row r="813" spans="1:10">
      <c r="A813" t="s">
        <v>10</v>
      </c>
      <c r="B813" t="s">
        <v>2069</v>
      </c>
      <c r="C813" t="s">
        <v>2070</v>
      </c>
      <c r="D813" t="s">
        <v>13</v>
      </c>
      <c r="E813" t="s">
        <v>14</v>
      </c>
      <c r="F813" t="s">
        <v>26</v>
      </c>
      <c r="G813" s="3">
        <v>45111.544907407406</v>
      </c>
      <c r="H813" s="1">
        <v>125000</v>
      </c>
      <c r="I813" t="s">
        <v>2071</v>
      </c>
      <c r="J813" t="s">
        <v>2072</v>
      </c>
    </row>
    <row r="814" spans="1:10">
      <c r="A814" t="s">
        <v>33</v>
      </c>
      <c r="B814" t="s">
        <v>2073</v>
      </c>
      <c r="C814" t="s">
        <v>1615</v>
      </c>
      <c r="D814" t="s">
        <v>13</v>
      </c>
      <c r="E814" t="s">
        <v>14</v>
      </c>
      <c r="F814" t="s">
        <v>26</v>
      </c>
      <c r="G814" s="3">
        <v>45154.543425925927</v>
      </c>
      <c r="H814" s="1">
        <v>110000</v>
      </c>
      <c r="I814" t="s">
        <v>462</v>
      </c>
      <c r="J814" t="s">
        <v>463</v>
      </c>
    </row>
    <row r="815" spans="1:10">
      <c r="A815" t="s">
        <v>33</v>
      </c>
      <c r="B815" t="s">
        <v>1843</v>
      </c>
      <c r="C815" t="s">
        <v>75</v>
      </c>
      <c r="D815" t="s">
        <v>13</v>
      </c>
      <c r="E815" t="s">
        <v>14</v>
      </c>
      <c r="F815" t="s">
        <v>26</v>
      </c>
      <c r="G815" s="3">
        <v>45117.542384259257</v>
      </c>
      <c r="H815" s="1">
        <v>75000</v>
      </c>
      <c r="I815" t="s">
        <v>451</v>
      </c>
      <c r="J815" t="s">
        <v>1842</v>
      </c>
    </row>
    <row r="816" spans="1:10">
      <c r="A816" t="s">
        <v>10</v>
      </c>
      <c r="B816" t="s">
        <v>10</v>
      </c>
      <c r="C816" t="s">
        <v>26</v>
      </c>
      <c r="D816" t="s">
        <v>13</v>
      </c>
      <c r="E816" t="s">
        <v>14</v>
      </c>
      <c r="F816" t="s">
        <v>20</v>
      </c>
      <c r="G816" s="3">
        <v>44960.587858796294</v>
      </c>
      <c r="H816" s="1">
        <v>155000</v>
      </c>
      <c r="I816" t="s">
        <v>486</v>
      </c>
      <c r="J816" t="s">
        <v>2074</v>
      </c>
    </row>
    <row r="817" spans="1:10">
      <c r="A817" t="s">
        <v>77</v>
      </c>
      <c r="B817" t="s">
        <v>2075</v>
      </c>
      <c r="C817" t="s">
        <v>108</v>
      </c>
      <c r="D817" t="s">
        <v>13</v>
      </c>
      <c r="E817" t="s">
        <v>14</v>
      </c>
      <c r="F817" t="s">
        <v>26</v>
      </c>
      <c r="G817" s="3">
        <v>45138.542569444442</v>
      </c>
      <c r="H817" s="1">
        <v>134040</v>
      </c>
      <c r="I817" t="s">
        <v>31</v>
      </c>
      <c r="J817" t="s">
        <v>1721</v>
      </c>
    </row>
    <row r="818" spans="1:10">
      <c r="A818" t="s">
        <v>106</v>
      </c>
      <c r="B818" t="s">
        <v>2076</v>
      </c>
      <c r="C818" t="s">
        <v>170</v>
      </c>
      <c r="D818" t="s">
        <v>13</v>
      </c>
      <c r="E818" t="s">
        <v>14</v>
      </c>
      <c r="F818" t="s">
        <v>171</v>
      </c>
      <c r="G818" s="3">
        <v>45106.550844907404</v>
      </c>
      <c r="H818" s="1">
        <v>64800</v>
      </c>
      <c r="I818" t="s">
        <v>2077</v>
      </c>
      <c r="J818" t="s">
        <v>2078</v>
      </c>
    </row>
    <row r="819" spans="1:10">
      <c r="A819" t="s">
        <v>33</v>
      </c>
      <c r="B819" t="s">
        <v>620</v>
      </c>
      <c r="C819" t="s">
        <v>461</v>
      </c>
      <c r="D819" t="s">
        <v>13</v>
      </c>
      <c r="E819" t="s">
        <v>14</v>
      </c>
      <c r="F819" t="s">
        <v>26</v>
      </c>
      <c r="G819" s="3">
        <v>45263.542199074072</v>
      </c>
      <c r="H819" s="1">
        <v>81311.5</v>
      </c>
      <c r="I819" t="s">
        <v>186</v>
      </c>
      <c r="J819" t="s">
        <v>2079</v>
      </c>
    </row>
    <row r="820" spans="1:10">
      <c r="A820" t="s">
        <v>10</v>
      </c>
      <c r="B820" t="s">
        <v>398</v>
      </c>
      <c r="C820" t="s">
        <v>2080</v>
      </c>
      <c r="D820" t="s">
        <v>13</v>
      </c>
      <c r="E820" t="s">
        <v>14</v>
      </c>
      <c r="F820" t="s">
        <v>26</v>
      </c>
      <c r="G820" s="3">
        <v>45164.544131944444</v>
      </c>
      <c r="H820" s="1">
        <v>174720</v>
      </c>
      <c r="I820" t="s">
        <v>2081</v>
      </c>
      <c r="J820" t="s">
        <v>2082</v>
      </c>
    </row>
    <row r="821" spans="1:10">
      <c r="A821" t="s">
        <v>18</v>
      </c>
      <c r="B821" t="s">
        <v>2083</v>
      </c>
      <c r="C821" t="s">
        <v>307</v>
      </c>
      <c r="D821" t="s">
        <v>13</v>
      </c>
      <c r="E821" t="s">
        <v>14</v>
      </c>
      <c r="F821" t="s">
        <v>26</v>
      </c>
      <c r="G821" s="3">
        <v>45108.542523148149</v>
      </c>
      <c r="H821" s="1">
        <v>200000</v>
      </c>
      <c r="I821" t="s">
        <v>195</v>
      </c>
      <c r="J821" t="s">
        <v>2084</v>
      </c>
    </row>
    <row r="822" spans="1:10">
      <c r="A822" t="s">
        <v>212</v>
      </c>
      <c r="B822" t="s">
        <v>212</v>
      </c>
      <c r="C822" t="s">
        <v>2085</v>
      </c>
      <c r="D822" t="s">
        <v>13</v>
      </c>
      <c r="E822" t="s">
        <v>14</v>
      </c>
      <c r="F822" t="s">
        <v>2086</v>
      </c>
      <c r="G822" s="3">
        <v>44986.559282407405</v>
      </c>
      <c r="H822" s="1">
        <v>157500</v>
      </c>
      <c r="I822" t="s">
        <v>458</v>
      </c>
      <c r="J822" t="s">
        <v>2087</v>
      </c>
    </row>
    <row r="823" spans="1:10">
      <c r="A823" t="s">
        <v>33</v>
      </c>
      <c r="B823" t="s">
        <v>2088</v>
      </c>
      <c r="C823" t="s">
        <v>189</v>
      </c>
      <c r="D823" t="s">
        <v>13</v>
      </c>
      <c r="E823" t="s">
        <v>14</v>
      </c>
      <c r="F823" t="s">
        <v>190</v>
      </c>
      <c r="G823" s="3">
        <v>45041.566886574074</v>
      </c>
      <c r="H823" s="1">
        <v>111175</v>
      </c>
      <c r="I823" t="s">
        <v>2089</v>
      </c>
      <c r="J823" t="s">
        <v>2090</v>
      </c>
    </row>
    <row r="824" spans="1:10">
      <c r="A824" t="s">
        <v>33</v>
      </c>
      <c r="B824" t="s">
        <v>2091</v>
      </c>
      <c r="C824" t="s">
        <v>75</v>
      </c>
      <c r="D824" t="s">
        <v>13</v>
      </c>
      <c r="E824" t="s">
        <v>14</v>
      </c>
      <c r="F824" t="s">
        <v>26</v>
      </c>
      <c r="G824" s="3">
        <v>45189.542141203703</v>
      </c>
      <c r="H824" s="1">
        <v>95000</v>
      </c>
      <c r="I824" t="s">
        <v>2092</v>
      </c>
      <c r="J824" t="s">
        <v>2093</v>
      </c>
    </row>
    <row r="825" spans="1:10">
      <c r="A825" t="s">
        <v>77</v>
      </c>
      <c r="B825" t="s">
        <v>2094</v>
      </c>
      <c r="C825" t="s">
        <v>1105</v>
      </c>
      <c r="D825" t="s">
        <v>13</v>
      </c>
      <c r="E825" t="s">
        <v>14</v>
      </c>
      <c r="F825" t="s">
        <v>26</v>
      </c>
      <c r="G825" s="3">
        <v>45000.542685185188</v>
      </c>
      <c r="H825" s="1">
        <v>90000</v>
      </c>
      <c r="I825" t="s">
        <v>2095</v>
      </c>
      <c r="J825" t="s">
        <v>2096</v>
      </c>
    </row>
    <row r="826" spans="1:10">
      <c r="A826" t="s">
        <v>212</v>
      </c>
      <c r="B826" t="s">
        <v>212</v>
      </c>
      <c r="C826" t="s">
        <v>2097</v>
      </c>
      <c r="D826" t="s">
        <v>13</v>
      </c>
      <c r="E826" t="s">
        <v>14</v>
      </c>
      <c r="F826" t="s">
        <v>26</v>
      </c>
      <c r="G826" s="3">
        <v>45035.545578703706</v>
      </c>
      <c r="H826" s="1">
        <v>90000</v>
      </c>
      <c r="I826" t="s">
        <v>2098</v>
      </c>
      <c r="J826" t="s">
        <v>2099</v>
      </c>
    </row>
    <row r="827" spans="1:10">
      <c r="A827" t="s">
        <v>33</v>
      </c>
      <c r="B827" t="s">
        <v>2100</v>
      </c>
      <c r="C827" t="s">
        <v>365</v>
      </c>
      <c r="D827" t="s">
        <v>13</v>
      </c>
      <c r="E827" t="s">
        <v>14</v>
      </c>
      <c r="F827" t="s">
        <v>26</v>
      </c>
      <c r="G827" s="3">
        <v>45055.545451388891</v>
      </c>
      <c r="H827" s="1">
        <v>113500</v>
      </c>
      <c r="I827" t="s">
        <v>2101</v>
      </c>
    </row>
    <row r="828" spans="1:10">
      <c r="A828" t="s">
        <v>212</v>
      </c>
      <c r="B828" t="s">
        <v>2102</v>
      </c>
      <c r="C828" t="s">
        <v>307</v>
      </c>
      <c r="D828" t="s">
        <v>13</v>
      </c>
      <c r="E828" t="s">
        <v>14</v>
      </c>
      <c r="F828" t="s">
        <v>26</v>
      </c>
      <c r="G828" s="3">
        <v>45127.544502314813</v>
      </c>
      <c r="H828" s="1">
        <v>171000</v>
      </c>
      <c r="I828" t="s">
        <v>870</v>
      </c>
      <c r="J828" t="s">
        <v>2103</v>
      </c>
    </row>
    <row r="829" spans="1:10">
      <c r="A829" t="s">
        <v>33</v>
      </c>
      <c r="B829" t="s">
        <v>364</v>
      </c>
      <c r="C829" t="s">
        <v>49</v>
      </c>
      <c r="D829" t="s">
        <v>13</v>
      </c>
      <c r="E829" t="s">
        <v>14</v>
      </c>
      <c r="F829" t="s">
        <v>49</v>
      </c>
      <c r="G829" s="3">
        <v>45238.579780092594</v>
      </c>
      <c r="H829" s="1">
        <v>54988</v>
      </c>
      <c r="I829" t="s">
        <v>2104</v>
      </c>
      <c r="J829" t="s">
        <v>2105</v>
      </c>
    </row>
    <row r="830" spans="1:10">
      <c r="A830" t="s">
        <v>10</v>
      </c>
      <c r="B830" t="s">
        <v>2106</v>
      </c>
      <c r="C830" t="s">
        <v>365</v>
      </c>
      <c r="D830" t="s">
        <v>13</v>
      </c>
      <c r="E830" t="s">
        <v>14</v>
      </c>
      <c r="F830" t="s">
        <v>26</v>
      </c>
      <c r="G830" s="3">
        <v>45110.544872685183</v>
      </c>
      <c r="H830" s="1">
        <v>75000</v>
      </c>
      <c r="I830" t="s">
        <v>451</v>
      </c>
      <c r="J830" t="s">
        <v>856</v>
      </c>
    </row>
    <row r="831" spans="1:10">
      <c r="A831" t="s">
        <v>73</v>
      </c>
      <c r="B831" t="s">
        <v>2107</v>
      </c>
      <c r="C831" t="s">
        <v>24</v>
      </c>
      <c r="D831" t="s">
        <v>13</v>
      </c>
      <c r="E831" t="s">
        <v>25</v>
      </c>
      <c r="F831" t="s">
        <v>26</v>
      </c>
      <c r="G831" s="3">
        <v>45000.545682870368</v>
      </c>
      <c r="H831" s="1">
        <v>135000</v>
      </c>
      <c r="I831" t="s">
        <v>1072</v>
      </c>
      <c r="J831" t="s">
        <v>2108</v>
      </c>
    </row>
    <row r="832" spans="1:10">
      <c r="A832" t="s">
        <v>18</v>
      </c>
      <c r="B832" t="s">
        <v>1340</v>
      </c>
      <c r="C832" t="s">
        <v>232</v>
      </c>
      <c r="D832" t="s">
        <v>13</v>
      </c>
      <c r="E832" t="s">
        <v>14</v>
      </c>
      <c r="F832" t="s">
        <v>20</v>
      </c>
      <c r="G832" s="3">
        <v>45051.576956018522</v>
      </c>
      <c r="H832" s="1">
        <v>175000</v>
      </c>
      <c r="I832" t="s">
        <v>2109</v>
      </c>
      <c r="J832" t="s">
        <v>2110</v>
      </c>
    </row>
    <row r="833" spans="1:10">
      <c r="A833" t="s">
        <v>10</v>
      </c>
      <c r="B833" t="s">
        <v>2111</v>
      </c>
      <c r="C833" t="s">
        <v>24</v>
      </c>
      <c r="D833" t="s">
        <v>2112</v>
      </c>
      <c r="E833" t="s">
        <v>25</v>
      </c>
      <c r="F833" t="s">
        <v>26</v>
      </c>
      <c r="G833" s="3">
        <v>45191.544768518521</v>
      </c>
      <c r="H833" s="1">
        <v>111450</v>
      </c>
      <c r="I833" t="s">
        <v>225</v>
      </c>
      <c r="J833" t="s">
        <v>613</v>
      </c>
    </row>
    <row r="834" spans="1:10">
      <c r="A834" t="s">
        <v>10</v>
      </c>
      <c r="B834" t="s">
        <v>2113</v>
      </c>
      <c r="C834" t="s">
        <v>2114</v>
      </c>
      <c r="D834" t="s">
        <v>13</v>
      </c>
      <c r="E834" t="s">
        <v>14</v>
      </c>
      <c r="F834" t="s">
        <v>26</v>
      </c>
      <c r="G834" s="3">
        <v>45176.544594907406</v>
      </c>
      <c r="H834" s="1">
        <v>189000</v>
      </c>
      <c r="I834" t="s">
        <v>2115</v>
      </c>
      <c r="J834" t="s">
        <v>2116</v>
      </c>
    </row>
    <row r="835" spans="1:10">
      <c r="A835" t="s">
        <v>33</v>
      </c>
      <c r="B835" t="s">
        <v>2117</v>
      </c>
      <c r="C835" t="s">
        <v>2118</v>
      </c>
      <c r="D835" t="s">
        <v>13</v>
      </c>
      <c r="E835" t="s">
        <v>14</v>
      </c>
      <c r="F835" t="s">
        <v>2119</v>
      </c>
      <c r="G835" s="3">
        <v>45029.571145833332</v>
      </c>
      <c r="H835" s="1">
        <v>102500</v>
      </c>
      <c r="I835" t="s">
        <v>2120</v>
      </c>
      <c r="J835" t="s">
        <v>2121</v>
      </c>
    </row>
    <row r="836" spans="1:10">
      <c r="A836" t="s">
        <v>10</v>
      </c>
      <c r="B836" t="s">
        <v>2122</v>
      </c>
      <c r="C836" t="s">
        <v>2123</v>
      </c>
      <c r="D836" t="s">
        <v>13</v>
      </c>
      <c r="E836" t="s">
        <v>14</v>
      </c>
      <c r="F836" t="s">
        <v>26</v>
      </c>
      <c r="G836" s="3">
        <v>44993.543032407404</v>
      </c>
      <c r="H836" s="1">
        <v>87761</v>
      </c>
      <c r="I836" t="s">
        <v>2124</v>
      </c>
      <c r="J836" t="s">
        <v>851</v>
      </c>
    </row>
    <row r="837" spans="1:10">
      <c r="A837" t="s">
        <v>10</v>
      </c>
      <c r="B837" t="s">
        <v>2125</v>
      </c>
      <c r="C837" t="s">
        <v>490</v>
      </c>
      <c r="D837" t="s">
        <v>13</v>
      </c>
      <c r="E837" t="s">
        <v>14</v>
      </c>
      <c r="F837" t="s">
        <v>26</v>
      </c>
      <c r="G837" s="3">
        <v>45149.569363425922</v>
      </c>
      <c r="H837" s="1">
        <v>147000</v>
      </c>
      <c r="I837" t="s">
        <v>514</v>
      </c>
      <c r="J837" t="s">
        <v>2126</v>
      </c>
    </row>
    <row r="838" spans="1:10">
      <c r="A838" t="s">
        <v>18</v>
      </c>
      <c r="B838" t="s">
        <v>18</v>
      </c>
      <c r="C838" t="s">
        <v>209</v>
      </c>
      <c r="D838" t="s">
        <v>13</v>
      </c>
      <c r="E838" t="s">
        <v>14</v>
      </c>
      <c r="F838" t="s">
        <v>209</v>
      </c>
      <c r="G838" s="3">
        <v>45270.551666666666</v>
      </c>
      <c r="H838" s="1">
        <v>146000</v>
      </c>
      <c r="I838" t="s">
        <v>2127</v>
      </c>
      <c r="J838" t="s">
        <v>2128</v>
      </c>
    </row>
    <row r="839" spans="1:10">
      <c r="A839" t="s">
        <v>33</v>
      </c>
      <c r="B839" t="s">
        <v>33</v>
      </c>
      <c r="C839" t="s">
        <v>2129</v>
      </c>
      <c r="D839" t="s">
        <v>13</v>
      </c>
      <c r="E839" t="s">
        <v>14</v>
      </c>
      <c r="F839" t="s">
        <v>26</v>
      </c>
      <c r="G839" s="3">
        <v>44972.542337962965</v>
      </c>
      <c r="H839" s="1">
        <v>92050</v>
      </c>
      <c r="I839" t="s">
        <v>1199</v>
      </c>
      <c r="J839" t="s">
        <v>2130</v>
      </c>
    </row>
    <row r="840" spans="1:10">
      <c r="A840" t="s">
        <v>10</v>
      </c>
      <c r="B840" t="s">
        <v>10</v>
      </c>
      <c r="C840" t="s">
        <v>2131</v>
      </c>
      <c r="D840" t="s">
        <v>13</v>
      </c>
      <c r="E840" t="s">
        <v>14</v>
      </c>
      <c r="F840" t="s">
        <v>2131</v>
      </c>
      <c r="G840" s="3">
        <v>45092.571747685186</v>
      </c>
      <c r="H840" s="1">
        <v>70000</v>
      </c>
      <c r="I840" t="s">
        <v>2132</v>
      </c>
      <c r="J840" t="s">
        <v>2133</v>
      </c>
    </row>
    <row r="841" spans="1:10">
      <c r="A841" t="s">
        <v>10</v>
      </c>
      <c r="B841" t="s">
        <v>2134</v>
      </c>
      <c r="C841" t="s">
        <v>108</v>
      </c>
      <c r="D841" t="s">
        <v>13</v>
      </c>
      <c r="E841" t="s">
        <v>14</v>
      </c>
      <c r="F841" t="s">
        <v>26</v>
      </c>
      <c r="G841" s="3">
        <v>45153.542349537034</v>
      </c>
      <c r="H841" s="1">
        <v>242500</v>
      </c>
      <c r="I841" t="s">
        <v>31</v>
      </c>
      <c r="J841" t="s">
        <v>28</v>
      </c>
    </row>
    <row r="842" spans="1:10">
      <c r="A842" t="s">
        <v>33</v>
      </c>
      <c r="B842" t="s">
        <v>43</v>
      </c>
      <c r="C842" t="s">
        <v>2135</v>
      </c>
      <c r="D842" t="s">
        <v>13</v>
      </c>
      <c r="E842" t="s">
        <v>14</v>
      </c>
      <c r="F842" t="s">
        <v>26</v>
      </c>
      <c r="G842" s="3">
        <v>45071.542094907411</v>
      </c>
      <c r="H842" s="1">
        <v>92550</v>
      </c>
      <c r="I842" t="s">
        <v>2136</v>
      </c>
      <c r="J842" t="s">
        <v>2137</v>
      </c>
    </row>
    <row r="843" spans="1:10">
      <c r="A843" t="s">
        <v>10</v>
      </c>
      <c r="B843" t="s">
        <v>10</v>
      </c>
      <c r="C843" t="s">
        <v>2138</v>
      </c>
      <c r="D843" t="s">
        <v>2139</v>
      </c>
      <c r="E843" t="s">
        <v>14</v>
      </c>
      <c r="F843" t="s">
        <v>26</v>
      </c>
      <c r="G843" s="3">
        <v>45254.543425925927</v>
      </c>
      <c r="H843" s="1">
        <v>75000</v>
      </c>
      <c r="I843" t="s">
        <v>2140</v>
      </c>
    </row>
    <row r="844" spans="1:10">
      <c r="A844" t="s">
        <v>18</v>
      </c>
      <c r="B844" t="s">
        <v>2141</v>
      </c>
      <c r="C844" t="s">
        <v>2142</v>
      </c>
      <c r="D844" t="s">
        <v>13</v>
      </c>
      <c r="E844" t="s">
        <v>14</v>
      </c>
      <c r="F844" t="s">
        <v>26</v>
      </c>
      <c r="G844" s="3">
        <v>45120.54583333333</v>
      </c>
      <c r="H844" s="1">
        <v>150000</v>
      </c>
      <c r="I844" t="s">
        <v>2143</v>
      </c>
      <c r="J844" t="s">
        <v>2144</v>
      </c>
    </row>
    <row r="845" spans="1:10">
      <c r="A845" t="s">
        <v>18</v>
      </c>
      <c r="B845" t="s">
        <v>2145</v>
      </c>
      <c r="C845" t="s">
        <v>228</v>
      </c>
      <c r="D845" t="s">
        <v>13</v>
      </c>
      <c r="E845" t="s">
        <v>14</v>
      </c>
      <c r="F845" t="s">
        <v>26</v>
      </c>
      <c r="G845" s="3">
        <v>44998.545613425929</v>
      </c>
      <c r="H845" s="1">
        <v>140000</v>
      </c>
      <c r="I845" t="s">
        <v>462</v>
      </c>
      <c r="J845" t="s">
        <v>773</v>
      </c>
    </row>
    <row r="846" spans="1:10">
      <c r="A846" t="s">
        <v>212</v>
      </c>
      <c r="B846" t="s">
        <v>212</v>
      </c>
      <c r="C846" t="s">
        <v>24</v>
      </c>
      <c r="D846" t="s">
        <v>13</v>
      </c>
      <c r="E846" t="s">
        <v>25</v>
      </c>
      <c r="F846" t="s">
        <v>26</v>
      </c>
      <c r="G846" s="3">
        <v>45100.555486111109</v>
      </c>
      <c r="H846" s="1">
        <v>175000</v>
      </c>
      <c r="I846" t="s">
        <v>128</v>
      </c>
      <c r="J846" t="s">
        <v>2146</v>
      </c>
    </row>
    <row r="847" spans="1:10">
      <c r="A847" t="s">
        <v>10</v>
      </c>
      <c r="B847" t="s">
        <v>2147</v>
      </c>
      <c r="C847" t="s">
        <v>224</v>
      </c>
      <c r="D847" t="s">
        <v>13</v>
      </c>
      <c r="E847" t="s">
        <v>14</v>
      </c>
      <c r="F847" t="s">
        <v>26</v>
      </c>
      <c r="G847" s="3">
        <v>45063.543321759258</v>
      </c>
      <c r="H847" s="1">
        <v>79050</v>
      </c>
      <c r="I847" t="s">
        <v>225</v>
      </c>
    </row>
    <row r="848" spans="1:10">
      <c r="A848" t="s">
        <v>33</v>
      </c>
      <c r="B848" t="s">
        <v>2148</v>
      </c>
      <c r="C848" t="s">
        <v>2149</v>
      </c>
      <c r="D848" t="s">
        <v>13</v>
      </c>
      <c r="E848" t="s">
        <v>14</v>
      </c>
      <c r="F848" t="s">
        <v>26</v>
      </c>
      <c r="G848" s="3">
        <v>45190.542858796296</v>
      </c>
      <c r="H848" s="1">
        <v>102500</v>
      </c>
      <c r="I848" t="s">
        <v>2150</v>
      </c>
      <c r="J848" t="s">
        <v>1643</v>
      </c>
    </row>
    <row r="849" spans="1:10">
      <c r="A849" t="s">
        <v>10</v>
      </c>
      <c r="B849" t="s">
        <v>10</v>
      </c>
      <c r="C849" t="s">
        <v>741</v>
      </c>
      <c r="D849" t="s">
        <v>13</v>
      </c>
      <c r="E849" t="s">
        <v>14</v>
      </c>
      <c r="F849" t="s">
        <v>171</v>
      </c>
      <c r="G849" s="3">
        <v>45092.560520833336</v>
      </c>
      <c r="H849" s="1">
        <v>157500</v>
      </c>
      <c r="I849" t="s">
        <v>2151</v>
      </c>
      <c r="J849" t="s">
        <v>582</v>
      </c>
    </row>
    <row r="850" spans="1:10">
      <c r="A850" t="s">
        <v>33</v>
      </c>
      <c r="B850" t="s">
        <v>2152</v>
      </c>
      <c r="C850" t="s">
        <v>170</v>
      </c>
      <c r="D850" t="s">
        <v>13</v>
      </c>
      <c r="E850" t="s">
        <v>14</v>
      </c>
      <c r="F850" t="s">
        <v>171</v>
      </c>
      <c r="G850" s="3">
        <v>44938.551979166667</v>
      </c>
      <c r="H850" s="1">
        <v>165000</v>
      </c>
      <c r="I850" t="s">
        <v>172</v>
      </c>
      <c r="J850" t="s">
        <v>2153</v>
      </c>
    </row>
    <row r="851" spans="1:10">
      <c r="A851" t="s">
        <v>33</v>
      </c>
      <c r="B851" t="s">
        <v>2154</v>
      </c>
      <c r="C851" t="s">
        <v>24</v>
      </c>
      <c r="D851" t="s">
        <v>13</v>
      </c>
      <c r="E851" t="s">
        <v>25</v>
      </c>
      <c r="F851" t="s">
        <v>26</v>
      </c>
      <c r="G851" s="3">
        <v>45287.56931712963</v>
      </c>
      <c r="H851" s="1">
        <v>103000</v>
      </c>
      <c r="I851" t="s">
        <v>602</v>
      </c>
      <c r="J851" t="s">
        <v>2155</v>
      </c>
    </row>
    <row r="852" spans="1:10">
      <c r="A852" t="s">
        <v>10</v>
      </c>
      <c r="B852" t="s">
        <v>2156</v>
      </c>
      <c r="C852" t="s">
        <v>2157</v>
      </c>
      <c r="D852" t="s">
        <v>13</v>
      </c>
      <c r="E852" t="s">
        <v>14</v>
      </c>
      <c r="F852" t="s">
        <v>26</v>
      </c>
      <c r="G852" s="3">
        <v>45078.600405092591</v>
      </c>
      <c r="H852" s="1">
        <v>136400</v>
      </c>
      <c r="I852" t="s">
        <v>217</v>
      </c>
      <c r="J852" t="s">
        <v>218</v>
      </c>
    </row>
    <row r="853" spans="1:10">
      <c r="A853" t="s">
        <v>10</v>
      </c>
      <c r="B853" t="s">
        <v>10</v>
      </c>
      <c r="C853" t="s">
        <v>1952</v>
      </c>
      <c r="D853" t="s">
        <v>13</v>
      </c>
      <c r="E853" t="s">
        <v>14</v>
      </c>
      <c r="F853" t="s">
        <v>1953</v>
      </c>
      <c r="G853" s="3">
        <v>45034.570497685185</v>
      </c>
      <c r="H853" s="1">
        <v>157500</v>
      </c>
      <c r="I853" t="s">
        <v>2158</v>
      </c>
      <c r="J853" t="s">
        <v>2159</v>
      </c>
    </row>
    <row r="854" spans="1:10">
      <c r="A854" t="s">
        <v>18</v>
      </c>
      <c r="B854" t="s">
        <v>2160</v>
      </c>
      <c r="C854" t="s">
        <v>2161</v>
      </c>
      <c r="D854" t="s">
        <v>13</v>
      </c>
      <c r="E854" t="s">
        <v>14</v>
      </c>
      <c r="F854" t="s">
        <v>2086</v>
      </c>
      <c r="G854" s="3">
        <v>45012.559027777781</v>
      </c>
      <c r="H854" s="1">
        <v>147500</v>
      </c>
      <c r="I854" t="s">
        <v>2162</v>
      </c>
      <c r="J854" t="s">
        <v>2163</v>
      </c>
    </row>
    <row r="855" spans="1:10">
      <c r="A855" t="s">
        <v>152</v>
      </c>
      <c r="B855" t="s">
        <v>2164</v>
      </c>
      <c r="C855" t="s">
        <v>30</v>
      </c>
      <c r="D855" t="s">
        <v>13</v>
      </c>
      <c r="E855" t="s">
        <v>14</v>
      </c>
      <c r="F855" t="s">
        <v>26</v>
      </c>
      <c r="G855" s="3">
        <v>45002.543819444443</v>
      </c>
      <c r="H855" s="1">
        <v>225000</v>
      </c>
      <c r="I855" t="s">
        <v>2165</v>
      </c>
      <c r="J855" t="s">
        <v>2166</v>
      </c>
    </row>
    <row r="856" spans="1:10">
      <c r="A856" t="s">
        <v>10</v>
      </c>
      <c r="B856" t="s">
        <v>1606</v>
      </c>
      <c r="C856" t="s">
        <v>1607</v>
      </c>
      <c r="D856" t="s">
        <v>13</v>
      </c>
      <c r="E856" t="s">
        <v>14</v>
      </c>
      <c r="F856" t="s">
        <v>26</v>
      </c>
      <c r="G856" s="3">
        <v>44942.599236111113</v>
      </c>
      <c r="H856" s="1">
        <v>110000</v>
      </c>
      <c r="I856" t="s">
        <v>1141</v>
      </c>
      <c r="J856" t="s">
        <v>1608</v>
      </c>
    </row>
    <row r="857" spans="1:10">
      <c r="A857" t="s">
        <v>33</v>
      </c>
      <c r="B857" t="s">
        <v>533</v>
      </c>
      <c r="C857" t="s">
        <v>2167</v>
      </c>
      <c r="D857" t="s">
        <v>13</v>
      </c>
      <c r="E857" t="s">
        <v>14</v>
      </c>
      <c r="F857" t="s">
        <v>26</v>
      </c>
      <c r="G857" s="3">
        <v>45233.542025462964</v>
      </c>
      <c r="H857" s="1">
        <v>70000</v>
      </c>
      <c r="I857" t="s">
        <v>2168</v>
      </c>
      <c r="J857" t="s">
        <v>46</v>
      </c>
    </row>
    <row r="858" spans="1:10">
      <c r="A858" t="s">
        <v>33</v>
      </c>
      <c r="B858" t="s">
        <v>2169</v>
      </c>
      <c r="C858" t="s">
        <v>24</v>
      </c>
      <c r="D858" t="s">
        <v>13</v>
      </c>
      <c r="E858" t="s">
        <v>25</v>
      </c>
      <c r="F858" t="s">
        <v>26</v>
      </c>
      <c r="G858" s="3">
        <v>45154.542372685188</v>
      </c>
      <c r="H858" s="1">
        <v>70000</v>
      </c>
      <c r="I858" t="s">
        <v>602</v>
      </c>
      <c r="J858" t="s">
        <v>2170</v>
      </c>
    </row>
    <row r="859" spans="1:10">
      <c r="A859" t="s">
        <v>10</v>
      </c>
      <c r="B859" t="s">
        <v>1763</v>
      </c>
      <c r="C859" t="s">
        <v>243</v>
      </c>
      <c r="D859" t="s">
        <v>13</v>
      </c>
      <c r="E859" t="s">
        <v>14</v>
      </c>
      <c r="F859" t="s">
        <v>26</v>
      </c>
      <c r="G859" s="3">
        <v>45111.544907407406</v>
      </c>
      <c r="H859" s="1">
        <v>100000</v>
      </c>
      <c r="I859" t="s">
        <v>2071</v>
      </c>
      <c r="J859" t="s">
        <v>301</v>
      </c>
    </row>
    <row r="860" spans="1:10">
      <c r="A860" t="s">
        <v>212</v>
      </c>
      <c r="B860" t="s">
        <v>2171</v>
      </c>
      <c r="C860" t="s">
        <v>24</v>
      </c>
      <c r="D860" t="s">
        <v>13</v>
      </c>
      <c r="E860" t="s">
        <v>25</v>
      </c>
      <c r="F860" t="s">
        <v>26</v>
      </c>
      <c r="G860" s="3">
        <v>45098.544444444444</v>
      </c>
      <c r="H860" s="1">
        <v>202000</v>
      </c>
      <c r="I860" t="s">
        <v>744</v>
      </c>
    </row>
    <row r="861" spans="1:10">
      <c r="A861" t="s">
        <v>33</v>
      </c>
      <c r="B861" t="s">
        <v>2172</v>
      </c>
      <c r="C861" t="s">
        <v>2173</v>
      </c>
      <c r="D861" t="s">
        <v>13</v>
      </c>
      <c r="E861" t="s">
        <v>14</v>
      </c>
      <c r="F861" t="s">
        <v>26</v>
      </c>
      <c r="G861" s="3">
        <v>45070.541678240741</v>
      </c>
      <c r="H861" s="1">
        <v>82500</v>
      </c>
      <c r="I861" t="s">
        <v>2174</v>
      </c>
      <c r="J861" t="s">
        <v>2175</v>
      </c>
    </row>
    <row r="862" spans="1:10">
      <c r="A862" t="s">
        <v>135</v>
      </c>
      <c r="B862" t="s">
        <v>135</v>
      </c>
      <c r="C862" t="s">
        <v>2176</v>
      </c>
      <c r="D862" t="s">
        <v>13</v>
      </c>
      <c r="E862" t="s">
        <v>14</v>
      </c>
      <c r="F862" t="s">
        <v>26</v>
      </c>
      <c r="G862" s="3">
        <v>45057.543437499997</v>
      </c>
      <c r="H862" s="1">
        <v>175000</v>
      </c>
      <c r="I862" t="s">
        <v>2177</v>
      </c>
      <c r="J862" t="s">
        <v>2178</v>
      </c>
    </row>
    <row r="863" spans="1:10">
      <c r="A863" t="s">
        <v>10</v>
      </c>
      <c r="B863" t="s">
        <v>2179</v>
      </c>
      <c r="C863" t="s">
        <v>717</v>
      </c>
      <c r="D863" t="s">
        <v>13</v>
      </c>
      <c r="E863" t="s">
        <v>14</v>
      </c>
      <c r="F863" t="s">
        <v>26</v>
      </c>
      <c r="G863" s="3">
        <v>45062.569733796299</v>
      </c>
      <c r="H863" s="1">
        <v>87705</v>
      </c>
      <c r="I863" t="s">
        <v>2180</v>
      </c>
      <c r="J863" t="s">
        <v>2181</v>
      </c>
    </row>
    <row r="864" spans="1:10">
      <c r="A864" t="s">
        <v>212</v>
      </c>
      <c r="B864" t="s">
        <v>1835</v>
      </c>
      <c r="C864" t="s">
        <v>24</v>
      </c>
      <c r="D864" t="s">
        <v>13</v>
      </c>
      <c r="E864" t="s">
        <v>25</v>
      </c>
      <c r="F864" t="s">
        <v>2182</v>
      </c>
      <c r="G864" s="3">
        <v>45092.578900462962</v>
      </c>
      <c r="H864" s="1">
        <v>57500</v>
      </c>
      <c r="I864" t="s">
        <v>1837</v>
      </c>
      <c r="J864" t="s">
        <v>1838</v>
      </c>
    </row>
    <row r="865" spans="1:10">
      <c r="A865" t="s">
        <v>33</v>
      </c>
      <c r="B865" t="s">
        <v>2183</v>
      </c>
      <c r="C865" t="s">
        <v>1341</v>
      </c>
      <c r="D865" t="s">
        <v>13</v>
      </c>
      <c r="E865" t="s">
        <v>14</v>
      </c>
      <c r="F865" t="s">
        <v>26</v>
      </c>
      <c r="G865" s="3">
        <v>45190.541597222225</v>
      </c>
      <c r="H865" s="1">
        <v>88694</v>
      </c>
      <c r="I865" t="s">
        <v>2184</v>
      </c>
      <c r="J865" t="s">
        <v>2185</v>
      </c>
    </row>
    <row r="866" spans="1:10">
      <c r="A866" t="s">
        <v>10</v>
      </c>
      <c r="B866" t="s">
        <v>2186</v>
      </c>
      <c r="C866" t="s">
        <v>626</v>
      </c>
      <c r="D866" t="s">
        <v>13</v>
      </c>
      <c r="E866" t="s">
        <v>14</v>
      </c>
      <c r="F866" t="s">
        <v>26</v>
      </c>
      <c r="G866" s="3">
        <v>45151.543599537035</v>
      </c>
      <c r="H866" s="1">
        <v>138500</v>
      </c>
      <c r="I866" t="s">
        <v>2187</v>
      </c>
      <c r="J866" t="s">
        <v>2188</v>
      </c>
    </row>
    <row r="867" spans="1:10">
      <c r="A867" t="s">
        <v>18</v>
      </c>
      <c r="B867" t="s">
        <v>2189</v>
      </c>
      <c r="C867" t="s">
        <v>1794</v>
      </c>
      <c r="D867" t="s">
        <v>13</v>
      </c>
      <c r="E867" t="s">
        <v>14</v>
      </c>
      <c r="F867" t="s">
        <v>694</v>
      </c>
      <c r="G867" s="3">
        <v>45078.584074074075</v>
      </c>
      <c r="H867" s="1">
        <v>89100</v>
      </c>
      <c r="I867" t="s">
        <v>2190</v>
      </c>
      <c r="J867" t="s">
        <v>2191</v>
      </c>
    </row>
    <row r="868" spans="1:10">
      <c r="A868" t="s">
        <v>212</v>
      </c>
      <c r="B868" t="s">
        <v>2192</v>
      </c>
      <c r="D868" t="s">
        <v>13</v>
      </c>
      <c r="E868" t="s">
        <v>14</v>
      </c>
      <c r="F868" t="s">
        <v>26</v>
      </c>
      <c r="G868" s="3">
        <v>45186.543275462966</v>
      </c>
      <c r="H868" s="1">
        <v>186000</v>
      </c>
      <c r="I868" t="s">
        <v>2193</v>
      </c>
    </row>
    <row r="869" spans="1:10">
      <c r="A869" t="s">
        <v>212</v>
      </c>
      <c r="B869" t="s">
        <v>2194</v>
      </c>
      <c r="C869" t="s">
        <v>2195</v>
      </c>
      <c r="D869" t="s">
        <v>13</v>
      </c>
      <c r="E869" t="s">
        <v>14</v>
      </c>
      <c r="F869" t="s">
        <v>26</v>
      </c>
      <c r="G869" s="3">
        <v>44970.545115740744</v>
      </c>
      <c r="H869" s="1">
        <v>155000</v>
      </c>
      <c r="I869" t="s">
        <v>2196</v>
      </c>
    </row>
    <row r="870" spans="1:10">
      <c r="A870" t="s">
        <v>10</v>
      </c>
      <c r="B870" t="s">
        <v>2197</v>
      </c>
      <c r="C870" t="s">
        <v>2198</v>
      </c>
      <c r="D870" t="s">
        <v>13</v>
      </c>
      <c r="E870" t="s">
        <v>14</v>
      </c>
      <c r="F870" t="s">
        <v>26</v>
      </c>
      <c r="G870" s="3">
        <v>45153.545185185183</v>
      </c>
      <c r="H870" s="1">
        <v>165000</v>
      </c>
      <c r="I870" t="s">
        <v>186</v>
      </c>
      <c r="J870" t="s">
        <v>2199</v>
      </c>
    </row>
    <row r="871" spans="1:10">
      <c r="A871" t="s">
        <v>33</v>
      </c>
      <c r="B871" t="s">
        <v>569</v>
      </c>
      <c r="C871" t="s">
        <v>232</v>
      </c>
      <c r="D871" t="s">
        <v>13</v>
      </c>
      <c r="E871" t="s">
        <v>14</v>
      </c>
      <c r="F871" t="s">
        <v>26</v>
      </c>
      <c r="G871" s="3">
        <v>45098.541712962964</v>
      </c>
      <c r="H871" s="1">
        <v>90000</v>
      </c>
      <c r="I871" t="s">
        <v>2200</v>
      </c>
      <c r="J871" t="s">
        <v>2201</v>
      </c>
    </row>
    <row r="872" spans="1:10">
      <c r="A872" t="s">
        <v>18</v>
      </c>
      <c r="B872" t="s">
        <v>2202</v>
      </c>
      <c r="C872" t="s">
        <v>170</v>
      </c>
      <c r="D872" t="s">
        <v>13</v>
      </c>
      <c r="E872" t="s">
        <v>14</v>
      </c>
      <c r="F872" t="s">
        <v>171</v>
      </c>
      <c r="G872" s="3">
        <v>44999.555532407408</v>
      </c>
      <c r="H872" s="1">
        <v>147500</v>
      </c>
      <c r="I872" t="s">
        <v>2203</v>
      </c>
      <c r="J872" t="s">
        <v>2204</v>
      </c>
    </row>
    <row r="873" spans="1:10">
      <c r="A873" t="s">
        <v>10</v>
      </c>
      <c r="B873" t="s">
        <v>1881</v>
      </c>
      <c r="C873" t="s">
        <v>24</v>
      </c>
      <c r="D873" t="s">
        <v>13</v>
      </c>
      <c r="E873" t="s">
        <v>25</v>
      </c>
      <c r="F873" t="s">
        <v>26</v>
      </c>
      <c r="G873" s="3">
        <v>45172.542997685188</v>
      </c>
      <c r="H873" s="1">
        <v>135000</v>
      </c>
      <c r="I873" t="s">
        <v>2205</v>
      </c>
      <c r="J873" t="s">
        <v>2206</v>
      </c>
    </row>
    <row r="874" spans="1:10">
      <c r="A874" t="s">
        <v>10</v>
      </c>
      <c r="B874" t="s">
        <v>10</v>
      </c>
      <c r="C874" t="s">
        <v>2207</v>
      </c>
      <c r="D874" t="s">
        <v>13</v>
      </c>
      <c r="E874" t="s">
        <v>14</v>
      </c>
      <c r="F874" t="s">
        <v>26</v>
      </c>
      <c r="G874" s="3">
        <v>45082.545173611114</v>
      </c>
      <c r="H874" s="1">
        <v>93712.5</v>
      </c>
      <c r="I874" t="s">
        <v>2208</v>
      </c>
      <c r="J874" t="s">
        <v>2209</v>
      </c>
    </row>
    <row r="875" spans="1:10">
      <c r="A875" t="s">
        <v>106</v>
      </c>
      <c r="B875" t="s">
        <v>2210</v>
      </c>
      <c r="D875" t="s">
        <v>13</v>
      </c>
      <c r="E875" t="s">
        <v>14</v>
      </c>
      <c r="F875" t="s">
        <v>528</v>
      </c>
      <c r="G875" s="3">
        <v>45043.566446759258</v>
      </c>
      <c r="H875" s="1">
        <v>64800</v>
      </c>
      <c r="I875" t="s">
        <v>2211</v>
      </c>
      <c r="J875" t="s">
        <v>2212</v>
      </c>
    </row>
    <row r="876" spans="1:10">
      <c r="A876" t="s">
        <v>33</v>
      </c>
      <c r="B876" t="s">
        <v>2213</v>
      </c>
      <c r="C876" t="s">
        <v>1871</v>
      </c>
      <c r="D876" t="s">
        <v>13</v>
      </c>
      <c r="E876" t="s">
        <v>14</v>
      </c>
      <c r="F876" t="s">
        <v>26</v>
      </c>
      <c r="G876" s="3">
        <v>45160.543437499997</v>
      </c>
      <c r="H876" s="1">
        <v>110000</v>
      </c>
      <c r="I876" t="s">
        <v>462</v>
      </c>
      <c r="J876" t="s">
        <v>463</v>
      </c>
    </row>
    <row r="877" spans="1:10">
      <c r="A877" t="s">
        <v>135</v>
      </c>
      <c r="B877" t="s">
        <v>135</v>
      </c>
      <c r="C877" t="s">
        <v>232</v>
      </c>
      <c r="D877" t="s">
        <v>13</v>
      </c>
      <c r="E877" t="s">
        <v>14</v>
      </c>
      <c r="F877" t="s">
        <v>26</v>
      </c>
      <c r="G877" s="3">
        <v>45035.541608796295</v>
      </c>
      <c r="H877" s="1">
        <v>98500</v>
      </c>
      <c r="I877" t="s">
        <v>2214</v>
      </c>
      <c r="J877" t="s">
        <v>2215</v>
      </c>
    </row>
    <row r="878" spans="1:10">
      <c r="A878" t="s">
        <v>77</v>
      </c>
      <c r="B878" t="s">
        <v>2216</v>
      </c>
      <c r="C878" t="s">
        <v>2217</v>
      </c>
      <c r="D878" t="s">
        <v>13</v>
      </c>
      <c r="E878" t="s">
        <v>14</v>
      </c>
      <c r="F878" t="s">
        <v>2012</v>
      </c>
      <c r="G878" s="3">
        <v>45112.555902777778</v>
      </c>
      <c r="H878" s="1">
        <v>63000</v>
      </c>
      <c r="I878" t="s">
        <v>2218</v>
      </c>
      <c r="J878" t="s">
        <v>2219</v>
      </c>
    </row>
    <row r="879" spans="1:10">
      <c r="A879" t="s">
        <v>18</v>
      </c>
      <c r="B879" t="s">
        <v>18</v>
      </c>
      <c r="C879" t="s">
        <v>441</v>
      </c>
      <c r="D879" t="s">
        <v>13</v>
      </c>
      <c r="E879" t="s">
        <v>14</v>
      </c>
      <c r="F879" t="s">
        <v>26</v>
      </c>
      <c r="G879" s="3">
        <v>45048.590231481481</v>
      </c>
      <c r="H879" s="1">
        <v>115000</v>
      </c>
      <c r="I879" t="s">
        <v>130</v>
      </c>
      <c r="J879" t="s">
        <v>2220</v>
      </c>
    </row>
    <row r="880" spans="1:10">
      <c r="A880" t="s">
        <v>10</v>
      </c>
      <c r="B880" t="s">
        <v>10</v>
      </c>
      <c r="C880" t="s">
        <v>24</v>
      </c>
      <c r="D880" t="s">
        <v>13</v>
      </c>
      <c r="E880" t="s">
        <v>25</v>
      </c>
      <c r="F880" t="s">
        <v>26</v>
      </c>
      <c r="G880" s="3">
        <v>45101.54583333333</v>
      </c>
      <c r="H880" s="1">
        <v>90000</v>
      </c>
      <c r="I880" t="s">
        <v>128</v>
      </c>
      <c r="J880" t="s">
        <v>422</v>
      </c>
    </row>
    <row r="881" spans="1:10">
      <c r="A881" t="s">
        <v>212</v>
      </c>
      <c r="B881" t="s">
        <v>212</v>
      </c>
      <c r="C881" t="s">
        <v>171</v>
      </c>
      <c r="D881" t="s">
        <v>13</v>
      </c>
      <c r="E881" t="s">
        <v>14</v>
      </c>
      <c r="F881" t="s">
        <v>171</v>
      </c>
      <c r="G881" s="3">
        <v>45111.550567129627</v>
      </c>
      <c r="H881" s="1">
        <v>157500</v>
      </c>
      <c r="I881" t="s">
        <v>2221</v>
      </c>
      <c r="J881" t="s">
        <v>230</v>
      </c>
    </row>
    <row r="882" spans="1:10">
      <c r="A882" t="s">
        <v>33</v>
      </c>
      <c r="B882" t="s">
        <v>2222</v>
      </c>
      <c r="C882" t="s">
        <v>788</v>
      </c>
      <c r="D882" t="s">
        <v>100</v>
      </c>
      <c r="E882" t="s">
        <v>14</v>
      </c>
      <c r="F882" t="s">
        <v>26</v>
      </c>
      <c r="G882" s="3">
        <v>45058.543645833335</v>
      </c>
      <c r="H882" s="1">
        <v>65000</v>
      </c>
      <c r="I882" t="s">
        <v>88</v>
      </c>
      <c r="J882" t="s">
        <v>2223</v>
      </c>
    </row>
    <row r="883" spans="1:10">
      <c r="A883" t="s">
        <v>33</v>
      </c>
      <c r="B883" t="s">
        <v>620</v>
      </c>
      <c r="C883" t="s">
        <v>232</v>
      </c>
      <c r="D883" t="s">
        <v>13</v>
      </c>
      <c r="E883" t="s">
        <v>14</v>
      </c>
      <c r="F883" t="s">
        <v>26</v>
      </c>
      <c r="G883" s="3">
        <v>45151.541689814818</v>
      </c>
      <c r="H883" s="1">
        <v>83000</v>
      </c>
      <c r="I883" t="s">
        <v>2224</v>
      </c>
      <c r="J883" t="s">
        <v>2225</v>
      </c>
    </row>
    <row r="884" spans="1:10">
      <c r="A884" t="s">
        <v>10</v>
      </c>
      <c r="B884" t="s">
        <v>2226</v>
      </c>
      <c r="C884" t="s">
        <v>461</v>
      </c>
      <c r="D884" t="s">
        <v>13</v>
      </c>
      <c r="E884" t="s">
        <v>14</v>
      </c>
      <c r="F884" t="s">
        <v>26</v>
      </c>
      <c r="G884" s="3">
        <v>45021.544710648152</v>
      </c>
      <c r="H884" s="1">
        <v>200000</v>
      </c>
      <c r="I884" t="s">
        <v>2227</v>
      </c>
      <c r="J884" t="s">
        <v>2228</v>
      </c>
    </row>
    <row r="885" spans="1:10">
      <c r="A885" t="s">
        <v>135</v>
      </c>
      <c r="B885" t="s">
        <v>135</v>
      </c>
      <c r="C885" t="s">
        <v>24</v>
      </c>
      <c r="D885" t="s">
        <v>13</v>
      </c>
      <c r="E885" t="s">
        <v>25</v>
      </c>
      <c r="F885" t="s">
        <v>26</v>
      </c>
      <c r="G885" s="3">
        <v>45195.541655092595</v>
      </c>
      <c r="H885" s="1">
        <v>82000</v>
      </c>
      <c r="I885" t="s">
        <v>2229</v>
      </c>
      <c r="J885" t="s">
        <v>647</v>
      </c>
    </row>
    <row r="886" spans="1:10">
      <c r="A886" t="s">
        <v>10</v>
      </c>
      <c r="B886" t="s">
        <v>1940</v>
      </c>
      <c r="C886" t="s">
        <v>792</v>
      </c>
      <c r="D886" t="s">
        <v>13</v>
      </c>
      <c r="E886" t="s">
        <v>14</v>
      </c>
      <c r="F886" t="s">
        <v>20</v>
      </c>
      <c r="G886" s="3">
        <v>45214.576805555553</v>
      </c>
      <c r="H886" s="1">
        <v>155000</v>
      </c>
      <c r="I886" t="s">
        <v>1941</v>
      </c>
      <c r="J886" t="s">
        <v>338</v>
      </c>
    </row>
    <row r="887" spans="1:10">
      <c r="A887" t="s">
        <v>10</v>
      </c>
      <c r="B887" t="s">
        <v>2230</v>
      </c>
      <c r="C887" t="s">
        <v>792</v>
      </c>
      <c r="D887" t="s">
        <v>13</v>
      </c>
      <c r="E887" t="s">
        <v>14</v>
      </c>
      <c r="F887" t="s">
        <v>20</v>
      </c>
      <c r="G887" s="3">
        <v>45106.608668981484</v>
      </c>
      <c r="H887" s="1">
        <v>81500</v>
      </c>
      <c r="I887" t="s">
        <v>2039</v>
      </c>
      <c r="J887" t="s">
        <v>2040</v>
      </c>
    </row>
    <row r="888" spans="1:10">
      <c r="A888" t="s">
        <v>10</v>
      </c>
      <c r="B888" t="s">
        <v>2231</v>
      </c>
      <c r="C888" t="s">
        <v>1042</v>
      </c>
      <c r="D888" t="s">
        <v>13</v>
      </c>
      <c r="E888" t="s">
        <v>14</v>
      </c>
      <c r="F888" t="s">
        <v>198</v>
      </c>
      <c r="G888" s="3">
        <v>45001.551412037035</v>
      </c>
      <c r="H888" s="1">
        <v>56700</v>
      </c>
      <c r="I888" t="s">
        <v>2232</v>
      </c>
      <c r="J888" t="s">
        <v>295</v>
      </c>
    </row>
    <row r="889" spans="1:10">
      <c r="A889" t="s">
        <v>10</v>
      </c>
      <c r="B889" t="s">
        <v>1145</v>
      </c>
      <c r="C889" t="s">
        <v>24</v>
      </c>
      <c r="D889" t="s">
        <v>13</v>
      </c>
      <c r="E889" t="s">
        <v>25</v>
      </c>
      <c r="F889" t="s">
        <v>26</v>
      </c>
      <c r="G889" s="3">
        <v>44929.940659722219</v>
      </c>
      <c r="H889" s="1">
        <v>237500</v>
      </c>
      <c r="I889" t="s">
        <v>516</v>
      </c>
      <c r="J889" t="s">
        <v>2233</v>
      </c>
    </row>
    <row r="890" spans="1:10">
      <c r="A890" t="s">
        <v>10</v>
      </c>
      <c r="B890" t="s">
        <v>2234</v>
      </c>
      <c r="C890" t="s">
        <v>2235</v>
      </c>
      <c r="D890" t="s">
        <v>13</v>
      </c>
      <c r="E890" t="s">
        <v>14</v>
      </c>
      <c r="F890" t="s">
        <v>1820</v>
      </c>
      <c r="G890" s="3">
        <v>45282.560590277775</v>
      </c>
      <c r="H890" s="1">
        <v>72000</v>
      </c>
      <c r="I890" t="s">
        <v>2236</v>
      </c>
    </row>
    <row r="891" spans="1:10">
      <c r="A891" t="s">
        <v>106</v>
      </c>
      <c r="B891" t="s">
        <v>2237</v>
      </c>
      <c r="C891" t="s">
        <v>2238</v>
      </c>
      <c r="D891" t="s">
        <v>13</v>
      </c>
      <c r="E891" t="s">
        <v>14</v>
      </c>
      <c r="F891" t="s">
        <v>1110</v>
      </c>
      <c r="G891" s="3">
        <v>45106.585196759261</v>
      </c>
      <c r="H891" s="1">
        <v>89100</v>
      </c>
      <c r="I891" t="s">
        <v>2239</v>
      </c>
      <c r="J891" t="s">
        <v>2240</v>
      </c>
    </row>
    <row r="892" spans="1:10">
      <c r="A892" t="s">
        <v>10</v>
      </c>
      <c r="B892" t="s">
        <v>398</v>
      </c>
      <c r="C892" t="s">
        <v>2241</v>
      </c>
      <c r="D892" t="s">
        <v>13</v>
      </c>
      <c r="E892" t="s">
        <v>14</v>
      </c>
      <c r="F892" t="s">
        <v>26</v>
      </c>
      <c r="G892" s="3">
        <v>45117.544560185182</v>
      </c>
      <c r="H892" s="1">
        <v>142500</v>
      </c>
      <c r="I892" t="s">
        <v>2242</v>
      </c>
      <c r="J892" t="s">
        <v>2243</v>
      </c>
    </row>
    <row r="893" spans="1:10">
      <c r="A893" t="s">
        <v>33</v>
      </c>
      <c r="B893" t="s">
        <v>2244</v>
      </c>
      <c r="C893" t="s">
        <v>434</v>
      </c>
      <c r="D893" t="s">
        <v>13</v>
      </c>
      <c r="E893" t="s">
        <v>14</v>
      </c>
      <c r="F893" t="s">
        <v>26</v>
      </c>
      <c r="G893" s="3">
        <v>45113.54278935185</v>
      </c>
      <c r="H893" s="1">
        <v>138615</v>
      </c>
      <c r="I893" t="s">
        <v>69</v>
      </c>
      <c r="J893" t="s">
        <v>2245</v>
      </c>
    </row>
    <row r="894" spans="1:10">
      <c r="A894" t="s">
        <v>77</v>
      </c>
      <c r="B894" t="s">
        <v>2246</v>
      </c>
      <c r="C894" t="s">
        <v>2247</v>
      </c>
      <c r="D894" t="s">
        <v>13</v>
      </c>
      <c r="E894" t="s">
        <v>14</v>
      </c>
      <c r="F894" t="s">
        <v>198</v>
      </c>
      <c r="G894" s="3">
        <v>45118.553159722222</v>
      </c>
      <c r="H894" s="1">
        <v>56700</v>
      </c>
      <c r="I894" t="s">
        <v>172</v>
      </c>
      <c r="J894" t="s">
        <v>2248</v>
      </c>
    </row>
    <row r="895" spans="1:10">
      <c r="A895" t="s">
        <v>106</v>
      </c>
      <c r="B895" t="s">
        <v>1057</v>
      </c>
      <c r="C895" t="s">
        <v>75</v>
      </c>
      <c r="D895" t="s">
        <v>13</v>
      </c>
      <c r="E895" t="s">
        <v>14</v>
      </c>
      <c r="F895" t="s">
        <v>26</v>
      </c>
      <c r="G895" s="3">
        <v>45142.542430555557</v>
      </c>
      <c r="H895" s="1">
        <v>130500</v>
      </c>
      <c r="I895" t="s">
        <v>195</v>
      </c>
      <c r="J895" t="s">
        <v>316</v>
      </c>
    </row>
    <row r="896" spans="1:10">
      <c r="A896" t="s">
        <v>33</v>
      </c>
      <c r="B896" t="s">
        <v>227</v>
      </c>
      <c r="C896" t="s">
        <v>24</v>
      </c>
      <c r="D896" t="s">
        <v>13</v>
      </c>
      <c r="E896" t="s">
        <v>25</v>
      </c>
      <c r="F896" t="s">
        <v>26</v>
      </c>
      <c r="G896" s="3">
        <v>45039.541828703703</v>
      </c>
      <c r="H896" s="1">
        <v>105000</v>
      </c>
      <c r="I896" t="s">
        <v>128</v>
      </c>
      <c r="J896" t="s">
        <v>2249</v>
      </c>
    </row>
    <row r="897" spans="1:10">
      <c r="A897" t="s">
        <v>33</v>
      </c>
      <c r="B897" t="s">
        <v>33</v>
      </c>
      <c r="C897" t="s">
        <v>232</v>
      </c>
      <c r="D897" t="s">
        <v>13</v>
      </c>
      <c r="E897" t="s">
        <v>14</v>
      </c>
      <c r="F897" t="s">
        <v>26</v>
      </c>
      <c r="G897" s="3">
        <v>45207.541655092595</v>
      </c>
      <c r="H897" s="1">
        <v>64272.5</v>
      </c>
      <c r="I897" t="s">
        <v>2250</v>
      </c>
      <c r="J897" t="s">
        <v>2251</v>
      </c>
    </row>
    <row r="898" spans="1:10">
      <c r="A898" t="s">
        <v>33</v>
      </c>
      <c r="B898" t="s">
        <v>2252</v>
      </c>
      <c r="C898" t="s">
        <v>136</v>
      </c>
      <c r="D898" t="s">
        <v>13</v>
      </c>
      <c r="E898" t="s">
        <v>14</v>
      </c>
      <c r="F898" t="s">
        <v>26</v>
      </c>
      <c r="G898" s="3">
        <v>45108.542592592596</v>
      </c>
      <c r="H898" s="1">
        <v>148500</v>
      </c>
      <c r="I898" t="s">
        <v>1359</v>
      </c>
    </row>
    <row r="899" spans="1:10">
      <c r="A899" t="s">
        <v>33</v>
      </c>
      <c r="B899" t="s">
        <v>1058</v>
      </c>
      <c r="C899" t="s">
        <v>2253</v>
      </c>
      <c r="D899" t="s">
        <v>13</v>
      </c>
      <c r="E899" t="s">
        <v>14</v>
      </c>
      <c r="F899" t="s">
        <v>26</v>
      </c>
      <c r="G899" s="3">
        <v>45102.542245370372</v>
      </c>
      <c r="H899" s="1">
        <v>90000</v>
      </c>
      <c r="I899" t="s">
        <v>2254</v>
      </c>
      <c r="J899" t="s">
        <v>2255</v>
      </c>
    </row>
    <row r="900" spans="1:10">
      <c r="A900" t="s">
        <v>10</v>
      </c>
      <c r="B900" t="s">
        <v>2256</v>
      </c>
      <c r="C900" t="s">
        <v>494</v>
      </c>
      <c r="D900" t="s">
        <v>13</v>
      </c>
      <c r="E900" t="s">
        <v>14</v>
      </c>
      <c r="F900" t="s">
        <v>26</v>
      </c>
      <c r="G900" s="3">
        <v>45187.543055555558</v>
      </c>
      <c r="H900" s="1">
        <v>90000</v>
      </c>
      <c r="I900" t="s">
        <v>765</v>
      </c>
      <c r="J900" t="s">
        <v>2257</v>
      </c>
    </row>
    <row r="901" spans="1:10">
      <c r="A901" t="s">
        <v>18</v>
      </c>
      <c r="B901" t="s">
        <v>2258</v>
      </c>
      <c r="C901" t="s">
        <v>24</v>
      </c>
      <c r="D901" t="s">
        <v>13</v>
      </c>
      <c r="E901" t="s">
        <v>25</v>
      </c>
      <c r="F901" t="s">
        <v>26</v>
      </c>
      <c r="G901" s="3">
        <v>45008.553807870368</v>
      </c>
      <c r="H901" s="1">
        <v>187500</v>
      </c>
      <c r="I901" t="s">
        <v>21</v>
      </c>
      <c r="J901" t="s">
        <v>2259</v>
      </c>
    </row>
    <row r="902" spans="1:10">
      <c r="A902" t="s">
        <v>106</v>
      </c>
      <c r="B902" t="s">
        <v>2260</v>
      </c>
      <c r="C902" t="s">
        <v>2261</v>
      </c>
      <c r="D902" t="s">
        <v>13</v>
      </c>
      <c r="E902" t="s">
        <v>14</v>
      </c>
      <c r="F902" t="s">
        <v>26</v>
      </c>
      <c r="G902" s="3">
        <v>45014.559050925927</v>
      </c>
      <c r="H902" s="1">
        <v>63000</v>
      </c>
      <c r="I902" t="s">
        <v>2262</v>
      </c>
      <c r="J902" t="s">
        <v>2263</v>
      </c>
    </row>
    <row r="903" spans="1:10">
      <c r="A903" t="s">
        <v>33</v>
      </c>
      <c r="B903" t="s">
        <v>2264</v>
      </c>
      <c r="C903" t="s">
        <v>171</v>
      </c>
      <c r="D903" t="s">
        <v>13</v>
      </c>
      <c r="E903" t="s">
        <v>14</v>
      </c>
      <c r="F903" t="s">
        <v>171</v>
      </c>
      <c r="G903" s="3">
        <v>45251.550138888888</v>
      </c>
      <c r="H903" s="1">
        <v>119250</v>
      </c>
      <c r="I903" t="s">
        <v>2265</v>
      </c>
      <c r="J903" t="s">
        <v>2266</v>
      </c>
    </row>
    <row r="904" spans="1:10">
      <c r="A904" t="s">
        <v>135</v>
      </c>
      <c r="B904" t="s">
        <v>2267</v>
      </c>
      <c r="C904" t="s">
        <v>232</v>
      </c>
      <c r="D904" t="s">
        <v>13</v>
      </c>
      <c r="E904" t="s">
        <v>14</v>
      </c>
      <c r="F904" t="s">
        <v>26</v>
      </c>
      <c r="G904" s="3">
        <v>45058.541597222225</v>
      </c>
      <c r="H904" s="1">
        <v>130000</v>
      </c>
      <c r="I904" t="s">
        <v>2268</v>
      </c>
      <c r="J904" t="s">
        <v>1643</v>
      </c>
    </row>
    <row r="905" spans="1:10">
      <c r="A905" t="s">
        <v>33</v>
      </c>
      <c r="B905" t="s">
        <v>2269</v>
      </c>
      <c r="C905" t="s">
        <v>56</v>
      </c>
      <c r="D905" t="s">
        <v>13</v>
      </c>
      <c r="E905" t="s">
        <v>14</v>
      </c>
      <c r="F905" t="s">
        <v>26</v>
      </c>
      <c r="G905" s="3">
        <v>45061.542407407411</v>
      </c>
      <c r="H905" s="1">
        <v>110000</v>
      </c>
      <c r="I905" t="s">
        <v>462</v>
      </c>
      <c r="J905" t="s">
        <v>463</v>
      </c>
    </row>
    <row r="906" spans="1:10">
      <c r="A906" t="s">
        <v>10</v>
      </c>
      <c r="B906" t="s">
        <v>2270</v>
      </c>
      <c r="C906" t="s">
        <v>992</v>
      </c>
      <c r="D906" t="s">
        <v>13</v>
      </c>
      <c r="E906" t="s">
        <v>14</v>
      </c>
      <c r="F906" t="s">
        <v>162</v>
      </c>
      <c r="G906" s="3">
        <v>44995.559120370373</v>
      </c>
      <c r="H906" s="1">
        <v>105300</v>
      </c>
      <c r="I906" t="s">
        <v>993</v>
      </c>
      <c r="J906" t="s">
        <v>230</v>
      </c>
    </row>
    <row r="907" spans="1:10">
      <c r="A907" t="s">
        <v>18</v>
      </c>
      <c r="B907" t="s">
        <v>2271</v>
      </c>
      <c r="C907" t="s">
        <v>24</v>
      </c>
      <c r="D907" t="s">
        <v>13</v>
      </c>
      <c r="E907" t="s">
        <v>25</v>
      </c>
      <c r="F907" t="s">
        <v>940</v>
      </c>
      <c r="G907" s="3">
        <v>45267.576805555553</v>
      </c>
      <c r="H907" s="1">
        <v>75000</v>
      </c>
      <c r="I907" t="s">
        <v>2272</v>
      </c>
      <c r="J907" t="s">
        <v>2273</v>
      </c>
    </row>
    <row r="908" spans="1:10">
      <c r="A908" t="s">
        <v>106</v>
      </c>
      <c r="B908" t="s">
        <v>2274</v>
      </c>
      <c r="C908" t="s">
        <v>24</v>
      </c>
      <c r="D908" t="s">
        <v>13</v>
      </c>
      <c r="E908" t="s">
        <v>25</v>
      </c>
      <c r="F908" t="s">
        <v>608</v>
      </c>
      <c r="G908" s="3">
        <v>44984.552997685183</v>
      </c>
      <c r="H908" s="1">
        <v>150000</v>
      </c>
      <c r="I908" t="s">
        <v>2275</v>
      </c>
      <c r="J908" t="s">
        <v>2276</v>
      </c>
    </row>
    <row r="909" spans="1:10">
      <c r="A909" t="s">
        <v>10</v>
      </c>
      <c r="B909" t="s">
        <v>2277</v>
      </c>
      <c r="C909" t="s">
        <v>1794</v>
      </c>
      <c r="D909" t="s">
        <v>13</v>
      </c>
      <c r="E909" t="s">
        <v>14</v>
      </c>
      <c r="F909" t="s">
        <v>694</v>
      </c>
      <c r="G909" s="3">
        <v>44978.571134259262</v>
      </c>
      <c r="H909" s="1">
        <v>88128</v>
      </c>
      <c r="I909" t="s">
        <v>2278</v>
      </c>
    </row>
    <row r="910" spans="1:10">
      <c r="A910" t="s">
        <v>33</v>
      </c>
      <c r="B910" t="s">
        <v>2279</v>
      </c>
      <c r="C910" t="s">
        <v>2280</v>
      </c>
      <c r="D910" t="s">
        <v>13</v>
      </c>
      <c r="E910" t="s">
        <v>14</v>
      </c>
      <c r="F910" t="s">
        <v>26</v>
      </c>
      <c r="G910" s="3">
        <v>44970.542175925926</v>
      </c>
      <c r="H910" s="1">
        <v>110000</v>
      </c>
      <c r="I910" t="s">
        <v>2281</v>
      </c>
      <c r="J910" t="s">
        <v>599</v>
      </c>
    </row>
    <row r="911" spans="1:10">
      <c r="A911" t="s">
        <v>18</v>
      </c>
      <c r="B911" t="s">
        <v>2282</v>
      </c>
      <c r="C911" t="s">
        <v>2283</v>
      </c>
      <c r="D911" t="s">
        <v>13</v>
      </c>
      <c r="E911" t="s">
        <v>14</v>
      </c>
      <c r="F911" t="s">
        <v>26</v>
      </c>
      <c r="G911" s="3">
        <v>45034.549143518518</v>
      </c>
      <c r="H911" s="1">
        <v>130000</v>
      </c>
      <c r="I911" t="s">
        <v>2284</v>
      </c>
      <c r="J911" t="s">
        <v>2285</v>
      </c>
    </row>
    <row r="912" spans="1:10">
      <c r="A912" t="s">
        <v>33</v>
      </c>
      <c r="B912" t="s">
        <v>2286</v>
      </c>
      <c r="C912" t="s">
        <v>1776</v>
      </c>
      <c r="D912" t="s">
        <v>13</v>
      </c>
      <c r="E912" t="s">
        <v>14</v>
      </c>
      <c r="F912" t="s">
        <v>26</v>
      </c>
      <c r="G912" s="3">
        <v>45134.542604166665</v>
      </c>
      <c r="H912" s="1">
        <v>127500</v>
      </c>
      <c r="I912" t="s">
        <v>2287</v>
      </c>
      <c r="J912" t="s">
        <v>955</v>
      </c>
    </row>
    <row r="913" spans="1:10">
      <c r="A913" t="s">
        <v>18</v>
      </c>
      <c r="B913" t="s">
        <v>18</v>
      </c>
      <c r="C913" t="s">
        <v>24</v>
      </c>
      <c r="D913" t="s">
        <v>13</v>
      </c>
      <c r="E913" t="s">
        <v>25</v>
      </c>
      <c r="F913" t="s">
        <v>26</v>
      </c>
      <c r="G913" s="3">
        <v>44960.563761574071</v>
      </c>
      <c r="H913" s="1">
        <v>90000</v>
      </c>
      <c r="I913" t="s">
        <v>2288</v>
      </c>
      <c r="J913" t="s">
        <v>2289</v>
      </c>
    </row>
    <row r="914" spans="1:10">
      <c r="A914" t="s">
        <v>135</v>
      </c>
      <c r="B914" t="s">
        <v>2290</v>
      </c>
      <c r="D914" t="s">
        <v>13</v>
      </c>
      <c r="E914" t="s">
        <v>14</v>
      </c>
      <c r="F914" t="s">
        <v>26</v>
      </c>
      <c r="G914" s="3">
        <v>45119.541655092595</v>
      </c>
      <c r="H914" s="1">
        <v>175000</v>
      </c>
      <c r="I914" t="s">
        <v>2291</v>
      </c>
    </row>
    <row r="915" spans="1:10">
      <c r="A915" t="s">
        <v>33</v>
      </c>
      <c r="B915" t="s">
        <v>2292</v>
      </c>
      <c r="C915" t="s">
        <v>161</v>
      </c>
      <c r="D915" t="s">
        <v>13</v>
      </c>
      <c r="E915" t="s">
        <v>14</v>
      </c>
      <c r="F915" t="s">
        <v>162</v>
      </c>
      <c r="G915" s="3">
        <v>45009.557349537034</v>
      </c>
      <c r="H915" s="1">
        <v>80850</v>
      </c>
      <c r="I915" t="s">
        <v>2293</v>
      </c>
      <c r="J915" t="s">
        <v>2294</v>
      </c>
    </row>
    <row r="916" spans="1:10">
      <c r="A916" t="s">
        <v>33</v>
      </c>
      <c r="B916" t="s">
        <v>2295</v>
      </c>
      <c r="C916" t="s">
        <v>2296</v>
      </c>
      <c r="D916" t="s">
        <v>13</v>
      </c>
      <c r="E916" t="s">
        <v>14</v>
      </c>
      <c r="F916" t="s">
        <v>26</v>
      </c>
      <c r="G916" s="3">
        <v>44985.542071759257</v>
      </c>
      <c r="H916" s="1">
        <v>115000</v>
      </c>
      <c r="I916" t="s">
        <v>906</v>
      </c>
      <c r="J916" t="s">
        <v>301</v>
      </c>
    </row>
    <row r="917" spans="1:10">
      <c r="A917" t="s">
        <v>10</v>
      </c>
      <c r="B917" t="s">
        <v>2297</v>
      </c>
      <c r="C917" t="s">
        <v>177</v>
      </c>
      <c r="D917" t="s">
        <v>13</v>
      </c>
      <c r="E917" t="s">
        <v>14</v>
      </c>
      <c r="F917" t="s">
        <v>26</v>
      </c>
      <c r="G917" s="3">
        <v>44985.546354166669</v>
      </c>
      <c r="H917" s="1">
        <v>70700</v>
      </c>
      <c r="I917" t="s">
        <v>178</v>
      </c>
      <c r="J917" t="s">
        <v>179</v>
      </c>
    </row>
    <row r="918" spans="1:10">
      <c r="A918" t="s">
        <v>33</v>
      </c>
      <c r="B918" t="s">
        <v>2298</v>
      </c>
      <c r="C918" t="s">
        <v>2299</v>
      </c>
      <c r="D918" t="s">
        <v>13</v>
      </c>
      <c r="E918" t="s">
        <v>14</v>
      </c>
      <c r="F918" t="s">
        <v>26</v>
      </c>
      <c r="G918" s="3">
        <v>45125.542650462965</v>
      </c>
      <c r="H918" s="1">
        <v>120000</v>
      </c>
      <c r="I918" t="s">
        <v>238</v>
      </c>
      <c r="J918" t="s">
        <v>239</v>
      </c>
    </row>
    <row r="919" spans="1:10">
      <c r="A919" t="s">
        <v>10</v>
      </c>
      <c r="B919" t="s">
        <v>10</v>
      </c>
      <c r="C919" t="s">
        <v>232</v>
      </c>
      <c r="D919" t="s">
        <v>13</v>
      </c>
      <c r="E919" t="s">
        <v>14</v>
      </c>
      <c r="F919" t="s">
        <v>26</v>
      </c>
      <c r="G919" s="3">
        <v>45104.54383101852</v>
      </c>
      <c r="H919" s="1">
        <v>200000</v>
      </c>
      <c r="I919" t="s">
        <v>195</v>
      </c>
      <c r="J919" t="s">
        <v>2300</v>
      </c>
    </row>
    <row r="920" spans="1:10">
      <c r="A920" t="s">
        <v>33</v>
      </c>
      <c r="B920" t="s">
        <v>1001</v>
      </c>
      <c r="C920" t="s">
        <v>232</v>
      </c>
      <c r="D920" t="s">
        <v>13</v>
      </c>
      <c r="E920" t="s">
        <v>14</v>
      </c>
      <c r="F920" t="s">
        <v>26</v>
      </c>
      <c r="G920" s="3">
        <v>45103.541747685187</v>
      </c>
      <c r="H920" s="1">
        <v>140000</v>
      </c>
      <c r="I920" t="s">
        <v>128</v>
      </c>
      <c r="J920" t="s">
        <v>2301</v>
      </c>
    </row>
    <row r="921" spans="1:10">
      <c r="A921" t="s">
        <v>33</v>
      </c>
      <c r="B921" t="s">
        <v>2302</v>
      </c>
      <c r="C921" t="s">
        <v>24</v>
      </c>
      <c r="D921" t="s">
        <v>13</v>
      </c>
      <c r="E921" t="s">
        <v>25</v>
      </c>
      <c r="F921" t="s">
        <v>26</v>
      </c>
      <c r="G921" s="3">
        <v>44952.544409722221</v>
      </c>
      <c r="H921" s="1">
        <v>110000</v>
      </c>
      <c r="I921" t="s">
        <v>88</v>
      </c>
      <c r="J921" t="s">
        <v>2303</v>
      </c>
    </row>
    <row r="922" spans="1:10">
      <c r="A922" t="s">
        <v>33</v>
      </c>
      <c r="B922" t="s">
        <v>2304</v>
      </c>
      <c r="C922" t="s">
        <v>2305</v>
      </c>
      <c r="D922" t="s">
        <v>412</v>
      </c>
      <c r="E922" t="s">
        <v>14</v>
      </c>
      <c r="F922" t="s">
        <v>26</v>
      </c>
      <c r="G922" s="3">
        <v>44970.542175925926</v>
      </c>
      <c r="H922" s="1">
        <v>126765</v>
      </c>
      <c r="I922" t="s">
        <v>2306</v>
      </c>
    </row>
    <row r="923" spans="1:10">
      <c r="A923" t="s">
        <v>212</v>
      </c>
      <c r="B923" t="s">
        <v>212</v>
      </c>
      <c r="C923" t="s">
        <v>24</v>
      </c>
      <c r="D923" t="s">
        <v>13</v>
      </c>
      <c r="E923" t="s">
        <v>25</v>
      </c>
      <c r="F923" t="s">
        <v>26</v>
      </c>
      <c r="G923" s="3">
        <v>45085.543668981481</v>
      </c>
      <c r="H923" s="1">
        <v>167356.5</v>
      </c>
      <c r="I923" t="s">
        <v>2307</v>
      </c>
      <c r="J923" t="s">
        <v>2308</v>
      </c>
    </row>
    <row r="924" spans="1:10">
      <c r="A924" t="s">
        <v>33</v>
      </c>
      <c r="B924" t="s">
        <v>2309</v>
      </c>
      <c r="C924" t="s">
        <v>232</v>
      </c>
      <c r="D924" t="s">
        <v>13</v>
      </c>
      <c r="E924" t="s">
        <v>14</v>
      </c>
      <c r="F924" t="s">
        <v>26</v>
      </c>
      <c r="G924" s="3">
        <v>45155.541770833333</v>
      </c>
      <c r="H924" s="1">
        <v>240000</v>
      </c>
      <c r="I924" t="s">
        <v>104</v>
      </c>
      <c r="J924" t="s">
        <v>2310</v>
      </c>
    </row>
    <row r="925" spans="1:10">
      <c r="A925" t="s">
        <v>33</v>
      </c>
      <c r="B925" t="s">
        <v>1058</v>
      </c>
      <c r="C925" t="s">
        <v>2311</v>
      </c>
      <c r="D925" t="s">
        <v>13</v>
      </c>
      <c r="E925" t="s">
        <v>14</v>
      </c>
      <c r="F925" t="s">
        <v>26</v>
      </c>
      <c r="G925" s="3">
        <v>44962.54173611111</v>
      </c>
      <c r="H925" s="1">
        <v>115000</v>
      </c>
      <c r="I925" t="s">
        <v>2312</v>
      </c>
      <c r="J925" t="s">
        <v>2313</v>
      </c>
    </row>
    <row r="926" spans="1:10">
      <c r="A926" t="s">
        <v>77</v>
      </c>
      <c r="B926" t="s">
        <v>2314</v>
      </c>
      <c r="C926" t="s">
        <v>2315</v>
      </c>
      <c r="D926" t="s">
        <v>13</v>
      </c>
      <c r="E926" t="s">
        <v>14</v>
      </c>
      <c r="F926" t="s">
        <v>2316</v>
      </c>
      <c r="G926" s="3">
        <v>45258.56827546296</v>
      </c>
      <c r="H926" s="1">
        <v>38000</v>
      </c>
      <c r="I926" t="s">
        <v>2060</v>
      </c>
      <c r="J926" t="s">
        <v>1095</v>
      </c>
    </row>
    <row r="927" spans="1:10">
      <c r="A927" t="s">
        <v>73</v>
      </c>
      <c r="B927" t="s">
        <v>73</v>
      </c>
      <c r="C927" t="s">
        <v>2317</v>
      </c>
      <c r="D927" t="s">
        <v>13</v>
      </c>
      <c r="E927" t="s">
        <v>14</v>
      </c>
      <c r="F927" t="s">
        <v>262</v>
      </c>
      <c r="G927" s="3">
        <v>45091.554363425923</v>
      </c>
      <c r="H927" s="1">
        <v>147500</v>
      </c>
      <c r="I927" t="s">
        <v>1429</v>
      </c>
      <c r="J927" t="s">
        <v>2318</v>
      </c>
    </row>
    <row r="928" spans="1:10">
      <c r="A928" t="s">
        <v>33</v>
      </c>
      <c r="B928" t="s">
        <v>2319</v>
      </c>
      <c r="C928" t="s">
        <v>798</v>
      </c>
      <c r="D928" t="s">
        <v>13</v>
      </c>
      <c r="E928" t="s">
        <v>14</v>
      </c>
      <c r="F928" t="s">
        <v>26</v>
      </c>
      <c r="G928" s="3">
        <v>45147.541898148149</v>
      </c>
      <c r="H928" s="1">
        <v>115000</v>
      </c>
      <c r="I928" t="s">
        <v>1403</v>
      </c>
      <c r="J928" t="s">
        <v>2320</v>
      </c>
    </row>
    <row r="929" spans="1:10">
      <c r="A929" t="s">
        <v>135</v>
      </c>
      <c r="B929" t="s">
        <v>135</v>
      </c>
      <c r="C929" t="s">
        <v>56</v>
      </c>
      <c r="D929" t="s">
        <v>13</v>
      </c>
      <c r="E929" t="s">
        <v>14</v>
      </c>
      <c r="F929" t="s">
        <v>26</v>
      </c>
      <c r="G929" s="3">
        <v>45079.54246527778</v>
      </c>
      <c r="H929" s="1">
        <v>90000</v>
      </c>
      <c r="I929" t="s">
        <v>2321</v>
      </c>
      <c r="J929" t="s">
        <v>2322</v>
      </c>
    </row>
    <row r="930" spans="1:10">
      <c r="A930" t="s">
        <v>33</v>
      </c>
      <c r="B930" t="s">
        <v>2323</v>
      </c>
      <c r="C930" t="s">
        <v>2324</v>
      </c>
      <c r="D930" t="s">
        <v>13</v>
      </c>
      <c r="E930" t="s">
        <v>14</v>
      </c>
      <c r="F930" t="s">
        <v>2325</v>
      </c>
      <c r="G930" s="3">
        <v>45051.57539351852</v>
      </c>
      <c r="H930" s="1">
        <v>89100</v>
      </c>
      <c r="I930" t="s">
        <v>2326</v>
      </c>
      <c r="J930" t="s">
        <v>2327</v>
      </c>
    </row>
    <row r="931" spans="1:10">
      <c r="A931" t="s">
        <v>77</v>
      </c>
      <c r="B931" t="s">
        <v>2328</v>
      </c>
      <c r="C931" t="s">
        <v>2329</v>
      </c>
      <c r="D931" t="s">
        <v>13</v>
      </c>
      <c r="E931" t="s">
        <v>14</v>
      </c>
      <c r="F931" t="s">
        <v>198</v>
      </c>
      <c r="G931" s="3">
        <v>45126.555196759262</v>
      </c>
      <c r="H931" s="1">
        <v>63000</v>
      </c>
      <c r="I931" t="s">
        <v>685</v>
      </c>
      <c r="J931" t="s">
        <v>2330</v>
      </c>
    </row>
    <row r="932" spans="1:10">
      <c r="A932" t="s">
        <v>18</v>
      </c>
      <c r="B932" t="s">
        <v>2331</v>
      </c>
      <c r="C932" t="s">
        <v>1740</v>
      </c>
      <c r="D932" t="s">
        <v>13</v>
      </c>
      <c r="E932" t="s">
        <v>14</v>
      </c>
      <c r="F932" t="s">
        <v>314</v>
      </c>
      <c r="G932" s="3">
        <v>44974.573506944442</v>
      </c>
      <c r="H932" s="1">
        <v>147500</v>
      </c>
      <c r="I932" t="s">
        <v>1741</v>
      </c>
      <c r="J932" t="s">
        <v>2332</v>
      </c>
    </row>
    <row r="933" spans="1:10">
      <c r="A933" t="s">
        <v>10</v>
      </c>
      <c r="B933" t="s">
        <v>10</v>
      </c>
      <c r="C933" t="s">
        <v>2333</v>
      </c>
      <c r="D933" t="s">
        <v>13</v>
      </c>
      <c r="E933" t="s">
        <v>14</v>
      </c>
      <c r="F933" t="s">
        <v>171</v>
      </c>
      <c r="G933" s="3">
        <v>45114.551469907405</v>
      </c>
      <c r="H933" s="1">
        <v>157500</v>
      </c>
      <c r="I933" t="s">
        <v>2334</v>
      </c>
      <c r="J933" t="s">
        <v>2335</v>
      </c>
    </row>
    <row r="934" spans="1:10">
      <c r="A934" t="s">
        <v>33</v>
      </c>
      <c r="B934" t="s">
        <v>2336</v>
      </c>
      <c r="C934" t="s">
        <v>232</v>
      </c>
      <c r="D934" t="s">
        <v>13</v>
      </c>
      <c r="E934" t="s">
        <v>14</v>
      </c>
      <c r="F934" t="s">
        <v>26</v>
      </c>
      <c r="G934" s="3">
        <v>44943.541770833333</v>
      </c>
      <c r="H934" s="1">
        <v>115000</v>
      </c>
      <c r="I934" t="s">
        <v>2337</v>
      </c>
      <c r="J934" t="s">
        <v>599</v>
      </c>
    </row>
    <row r="935" spans="1:10">
      <c r="A935" t="s">
        <v>18</v>
      </c>
      <c r="B935" t="s">
        <v>132</v>
      </c>
      <c r="C935" t="s">
        <v>2338</v>
      </c>
      <c r="D935" t="s">
        <v>13</v>
      </c>
      <c r="E935" t="s">
        <v>14</v>
      </c>
      <c r="F935" t="s">
        <v>162</v>
      </c>
      <c r="G935" s="3">
        <v>44994.556631944448</v>
      </c>
      <c r="H935" s="1">
        <v>89100</v>
      </c>
      <c r="I935" t="s">
        <v>2339</v>
      </c>
      <c r="J935" t="s">
        <v>2340</v>
      </c>
    </row>
    <row r="936" spans="1:10">
      <c r="A936" t="s">
        <v>10</v>
      </c>
      <c r="B936" t="s">
        <v>2341</v>
      </c>
      <c r="C936" t="s">
        <v>24</v>
      </c>
      <c r="D936" t="s">
        <v>13</v>
      </c>
      <c r="E936" t="s">
        <v>25</v>
      </c>
      <c r="F936" t="s">
        <v>26</v>
      </c>
      <c r="G936" s="3">
        <v>45169.547696759262</v>
      </c>
      <c r="H936" s="1">
        <v>115000</v>
      </c>
      <c r="I936" t="s">
        <v>2342</v>
      </c>
      <c r="J936" t="s">
        <v>2343</v>
      </c>
    </row>
    <row r="937" spans="1:10">
      <c r="A937" t="s">
        <v>10</v>
      </c>
      <c r="B937" t="s">
        <v>2344</v>
      </c>
      <c r="C937" t="s">
        <v>750</v>
      </c>
      <c r="D937" t="s">
        <v>13</v>
      </c>
      <c r="E937" t="s">
        <v>14</v>
      </c>
      <c r="F937" t="s">
        <v>26</v>
      </c>
      <c r="G937" s="3">
        <v>45087.543136574073</v>
      </c>
      <c r="H937" s="1">
        <v>146000</v>
      </c>
      <c r="I937" t="s">
        <v>217</v>
      </c>
      <c r="J937" t="s">
        <v>2345</v>
      </c>
    </row>
    <row r="938" spans="1:10">
      <c r="A938" t="s">
        <v>33</v>
      </c>
      <c r="B938" t="s">
        <v>2346</v>
      </c>
      <c r="C938" t="s">
        <v>1503</v>
      </c>
      <c r="D938" t="s">
        <v>13</v>
      </c>
      <c r="E938" t="s">
        <v>14</v>
      </c>
      <c r="F938" t="s">
        <v>26</v>
      </c>
      <c r="G938" s="3">
        <v>45007.541701388887</v>
      </c>
      <c r="H938" s="1">
        <v>115000</v>
      </c>
      <c r="I938" t="s">
        <v>980</v>
      </c>
    </row>
    <row r="939" spans="1:10">
      <c r="A939" t="s">
        <v>33</v>
      </c>
      <c r="B939" t="s">
        <v>2347</v>
      </c>
      <c r="C939" t="s">
        <v>1105</v>
      </c>
      <c r="D939" t="s">
        <v>13</v>
      </c>
      <c r="E939" t="s">
        <v>14</v>
      </c>
      <c r="F939" t="s">
        <v>26</v>
      </c>
      <c r="G939" s="3">
        <v>45096.545300925929</v>
      </c>
      <c r="H939" s="1">
        <v>179000</v>
      </c>
      <c r="I939" t="s">
        <v>2348</v>
      </c>
      <c r="J939" t="s">
        <v>2349</v>
      </c>
    </row>
    <row r="940" spans="1:10">
      <c r="A940" t="s">
        <v>18</v>
      </c>
      <c r="B940" t="s">
        <v>18</v>
      </c>
      <c r="D940" t="s">
        <v>13</v>
      </c>
      <c r="E940" t="s">
        <v>14</v>
      </c>
      <c r="F940" t="s">
        <v>26</v>
      </c>
      <c r="G940" s="3">
        <v>45098.549189814818</v>
      </c>
      <c r="H940" s="1">
        <v>87500</v>
      </c>
      <c r="I940" t="s">
        <v>2350</v>
      </c>
      <c r="J940" t="s">
        <v>2351</v>
      </c>
    </row>
    <row r="941" spans="1:10">
      <c r="A941" t="s">
        <v>10</v>
      </c>
      <c r="B941" t="s">
        <v>2352</v>
      </c>
      <c r="C941" t="s">
        <v>30</v>
      </c>
      <c r="D941" t="s">
        <v>13</v>
      </c>
      <c r="E941" t="s">
        <v>14</v>
      </c>
      <c r="F941" t="s">
        <v>26</v>
      </c>
      <c r="G941" s="3">
        <v>45081.559328703705</v>
      </c>
      <c r="H941" s="1">
        <v>157500</v>
      </c>
      <c r="I941" t="s">
        <v>31</v>
      </c>
      <c r="J941" t="s">
        <v>2353</v>
      </c>
    </row>
    <row r="942" spans="1:10">
      <c r="A942" t="s">
        <v>106</v>
      </c>
      <c r="B942" t="s">
        <v>2354</v>
      </c>
      <c r="C942" t="s">
        <v>2355</v>
      </c>
      <c r="D942" t="s">
        <v>13</v>
      </c>
      <c r="E942" t="s">
        <v>14</v>
      </c>
      <c r="F942" t="s">
        <v>26</v>
      </c>
      <c r="G942" s="3">
        <v>45013.544340277775</v>
      </c>
      <c r="H942" s="1">
        <v>80850</v>
      </c>
      <c r="I942" t="s">
        <v>2356</v>
      </c>
      <c r="J942" t="s">
        <v>2357</v>
      </c>
    </row>
    <row r="943" spans="1:10">
      <c r="A943" t="s">
        <v>18</v>
      </c>
      <c r="B943" t="s">
        <v>328</v>
      </c>
      <c r="C943" t="s">
        <v>170</v>
      </c>
      <c r="D943" t="s">
        <v>13</v>
      </c>
      <c r="E943" t="s">
        <v>14</v>
      </c>
      <c r="F943" t="s">
        <v>171</v>
      </c>
      <c r="G943" s="3">
        <v>45020.564305555556</v>
      </c>
      <c r="H943" s="1">
        <v>131580</v>
      </c>
      <c r="I943" t="s">
        <v>974</v>
      </c>
      <c r="J943" t="s">
        <v>2358</v>
      </c>
    </row>
    <row r="944" spans="1:10">
      <c r="A944" t="s">
        <v>135</v>
      </c>
      <c r="B944" t="s">
        <v>2359</v>
      </c>
      <c r="C944" t="s">
        <v>956</v>
      </c>
      <c r="D944" t="s">
        <v>13</v>
      </c>
      <c r="E944" t="s">
        <v>14</v>
      </c>
      <c r="F944" t="s">
        <v>26</v>
      </c>
      <c r="G944" s="3">
        <v>45175.57885416667</v>
      </c>
      <c r="H944" s="1">
        <v>100000</v>
      </c>
      <c r="I944" t="s">
        <v>2360</v>
      </c>
      <c r="J944" t="s">
        <v>958</v>
      </c>
    </row>
    <row r="945" spans="1:10">
      <c r="A945" t="s">
        <v>135</v>
      </c>
      <c r="B945" t="s">
        <v>135</v>
      </c>
      <c r="C945" t="s">
        <v>243</v>
      </c>
      <c r="D945" t="s">
        <v>13</v>
      </c>
      <c r="E945" t="s">
        <v>14</v>
      </c>
      <c r="F945" t="s">
        <v>26</v>
      </c>
      <c r="G945" s="3">
        <v>45097.542766203704</v>
      </c>
      <c r="H945" s="1">
        <v>160000</v>
      </c>
      <c r="I945" t="s">
        <v>2361</v>
      </c>
      <c r="J945" t="s">
        <v>2362</v>
      </c>
    </row>
    <row r="946" spans="1:10">
      <c r="A946" t="s">
        <v>33</v>
      </c>
      <c r="B946" t="s">
        <v>2363</v>
      </c>
      <c r="C946" t="s">
        <v>232</v>
      </c>
      <c r="D946" t="s">
        <v>13</v>
      </c>
      <c r="E946" t="s">
        <v>14</v>
      </c>
      <c r="F946" t="s">
        <v>26</v>
      </c>
      <c r="G946" s="3">
        <v>45204.541597222225</v>
      </c>
      <c r="H946" s="1">
        <v>77500</v>
      </c>
      <c r="I946" t="s">
        <v>2364</v>
      </c>
      <c r="J946" t="s">
        <v>230</v>
      </c>
    </row>
    <row r="947" spans="1:10">
      <c r="A947" t="s">
        <v>73</v>
      </c>
      <c r="B947" t="s">
        <v>2365</v>
      </c>
      <c r="C947" t="s">
        <v>723</v>
      </c>
      <c r="D947" t="s">
        <v>13</v>
      </c>
      <c r="E947" t="s">
        <v>14</v>
      </c>
      <c r="F947" t="s">
        <v>724</v>
      </c>
      <c r="G947" s="3">
        <v>45075.565567129626</v>
      </c>
      <c r="H947" s="1">
        <v>173500</v>
      </c>
      <c r="I947" t="s">
        <v>120</v>
      </c>
      <c r="J947" t="s">
        <v>2366</v>
      </c>
    </row>
    <row r="948" spans="1:10">
      <c r="A948" t="s">
        <v>10</v>
      </c>
      <c r="B948" t="s">
        <v>2367</v>
      </c>
      <c r="C948" t="s">
        <v>1088</v>
      </c>
      <c r="D948" t="s">
        <v>13</v>
      </c>
      <c r="E948" t="s">
        <v>14</v>
      </c>
      <c r="F948" t="s">
        <v>26</v>
      </c>
      <c r="G948" s="3">
        <v>45109.545069444444</v>
      </c>
      <c r="H948" s="1">
        <v>150000</v>
      </c>
      <c r="I948" t="s">
        <v>2368</v>
      </c>
      <c r="J948" t="s">
        <v>2369</v>
      </c>
    </row>
    <row r="949" spans="1:10">
      <c r="A949" t="s">
        <v>33</v>
      </c>
      <c r="B949" t="s">
        <v>33</v>
      </c>
      <c r="C949" t="s">
        <v>201</v>
      </c>
      <c r="D949" t="s">
        <v>13</v>
      </c>
      <c r="E949" t="s">
        <v>14</v>
      </c>
      <c r="F949" t="s">
        <v>26</v>
      </c>
      <c r="G949" s="3">
        <v>45008.579305555555</v>
      </c>
      <c r="H949" s="1">
        <v>117500</v>
      </c>
      <c r="I949" t="s">
        <v>186</v>
      </c>
      <c r="J949" t="s">
        <v>2370</v>
      </c>
    </row>
    <row r="950" spans="1:10">
      <c r="A950" t="s">
        <v>18</v>
      </c>
      <c r="B950" t="s">
        <v>2371</v>
      </c>
      <c r="C950" t="s">
        <v>24</v>
      </c>
      <c r="D950" t="s">
        <v>100</v>
      </c>
      <c r="E950" t="s">
        <v>25</v>
      </c>
      <c r="F950" t="s">
        <v>26</v>
      </c>
      <c r="G950" s="3">
        <v>45113.54546296296</v>
      </c>
      <c r="H950" s="1">
        <v>185000</v>
      </c>
      <c r="I950" t="s">
        <v>2372</v>
      </c>
      <c r="J950" t="s">
        <v>2373</v>
      </c>
    </row>
    <row r="951" spans="1:10">
      <c r="A951" t="s">
        <v>10</v>
      </c>
      <c r="B951" t="s">
        <v>2374</v>
      </c>
      <c r="C951" t="s">
        <v>2375</v>
      </c>
      <c r="D951" t="s">
        <v>13</v>
      </c>
      <c r="E951" t="s">
        <v>14</v>
      </c>
      <c r="F951" t="s">
        <v>26</v>
      </c>
      <c r="G951" s="3">
        <v>45092.572280092594</v>
      </c>
      <c r="H951" s="1">
        <v>120000</v>
      </c>
      <c r="I951" t="s">
        <v>2376</v>
      </c>
      <c r="J951" t="s">
        <v>2377</v>
      </c>
    </row>
    <row r="952" spans="1:10">
      <c r="A952" t="s">
        <v>212</v>
      </c>
      <c r="B952" t="s">
        <v>2378</v>
      </c>
      <c r="C952" t="s">
        <v>2379</v>
      </c>
      <c r="D952" t="s">
        <v>13</v>
      </c>
      <c r="E952" t="s">
        <v>14</v>
      </c>
      <c r="F952" t="s">
        <v>26</v>
      </c>
      <c r="G952" s="3">
        <v>45139.544479166667</v>
      </c>
      <c r="H952" s="1">
        <v>87500</v>
      </c>
      <c r="I952" t="s">
        <v>343</v>
      </c>
      <c r="J952" t="s">
        <v>2380</v>
      </c>
    </row>
    <row r="953" spans="1:10">
      <c r="A953" t="s">
        <v>10</v>
      </c>
      <c r="B953" t="s">
        <v>2381</v>
      </c>
      <c r="C953" t="s">
        <v>136</v>
      </c>
      <c r="D953" t="s">
        <v>13</v>
      </c>
      <c r="E953" t="s">
        <v>14</v>
      </c>
      <c r="F953" t="s">
        <v>26</v>
      </c>
      <c r="G953" s="3">
        <v>44958.542615740742</v>
      </c>
      <c r="H953" s="1">
        <v>158857.5</v>
      </c>
      <c r="I953" t="s">
        <v>31</v>
      </c>
      <c r="J953" t="s">
        <v>2382</v>
      </c>
    </row>
    <row r="954" spans="1:10">
      <c r="A954" t="s">
        <v>10</v>
      </c>
      <c r="B954" t="s">
        <v>2383</v>
      </c>
      <c r="C954" t="s">
        <v>201</v>
      </c>
      <c r="D954" t="s">
        <v>13</v>
      </c>
      <c r="E954" t="s">
        <v>14</v>
      </c>
      <c r="F954" t="s">
        <v>26</v>
      </c>
      <c r="G954" s="3">
        <v>45134.580196759256</v>
      </c>
      <c r="H954" s="1">
        <v>102500</v>
      </c>
      <c r="I954" t="s">
        <v>2384</v>
      </c>
      <c r="J954" t="s">
        <v>2385</v>
      </c>
    </row>
    <row r="955" spans="1:10">
      <c r="A955" t="s">
        <v>33</v>
      </c>
      <c r="B955" t="s">
        <v>2386</v>
      </c>
      <c r="C955" t="s">
        <v>108</v>
      </c>
      <c r="D955" t="s">
        <v>13</v>
      </c>
      <c r="E955" t="s">
        <v>14</v>
      </c>
      <c r="F955" t="s">
        <v>26</v>
      </c>
      <c r="G955" s="3">
        <v>45290.54178240741</v>
      </c>
      <c r="H955" s="1">
        <v>222093.5</v>
      </c>
      <c r="I955" t="s">
        <v>31</v>
      </c>
      <c r="J955" t="s">
        <v>1183</v>
      </c>
    </row>
    <row r="956" spans="1:10">
      <c r="A956" t="s">
        <v>77</v>
      </c>
      <c r="B956" t="s">
        <v>77</v>
      </c>
      <c r="C956" t="s">
        <v>136</v>
      </c>
      <c r="D956" t="s">
        <v>13</v>
      </c>
      <c r="E956" t="s">
        <v>14</v>
      </c>
      <c r="F956" t="s">
        <v>26</v>
      </c>
      <c r="G956" s="3">
        <v>45223.542569444442</v>
      </c>
      <c r="H956" s="1">
        <v>80000</v>
      </c>
      <c r="I956" t="s">
        <v>2387</v>
      </c>
      <c r="J956" t="s">
        <v>544</v>
      </c>
    </row>
    <row r="957" spans="1:10">
      <c r="A957" t="s">
        <v>33</v>
      </c>
      <c r="B957" t="s">
        <v>2388</v>
      </c>
      <c r="C957" t="s">
        <v>237</v>
      </c>
      <c r="D957" t="s">
        <v>13</v>
      </c>
      <c r="E957" t="s">
        <v>14</v>
      </c>
      <c r="F957" t="s">
        <v>26</v>
      </c>
      <c r="G957" s="3">
        <v>45006.55537037037</v>
      </c>
      <c r="H957" s="1">
        <v>105650</v>
      </c>
      <c r="I957" t="s">
        <v>2389</v>
      </c>
    </row>
    <row r="958" spans="1:10">
      <c r="A958" t="s">
        <v>33</v>
      </c>
      <c r="B958" t="s">
        <v>2390</v>
      </c>
      <c r="C958" t="s">
        <v>733</v>
      </c>
      <c r="D958" t="s">
        <v>13</v>
      </c>
      <c r="E958" t="s">
        <v>14</v>
      </c>
      <c r="F958" t="s">
        <v>509</v>
      </c>
      <c r="G958" s="3">
        <v>45034.568738425929</v>
      </c>
      <c r="H958" s="1">
        <v>111175</v>
      </c>
      <c r="I958" t="s">
        <v>1420</v>
      </c>
      <c r="J958" t="s">
        <v>2391</v>
      </c>
    </row>
    <row r="959" spans="1:10">
      <c r="A959" t="s">
        <v>33</v>
      </c>
      <c r="B959" t="s">
        <v>33</v>
      </c>
      <c r="C959" t="s">
        <v>232</v>
      </c>
      <c r="D959" t="s">
        <v>13</v>
      </c>
      <c r="E959" t="s">
        <v>14</v>
      </c>
      <c r="F959" t="s">
        <v>26</v>
      </c>
      <c r="G959" s="3">
        <v>45042.541574074072</v>
      </c>
      <c r="H959" s="1">
        <v>125000</v>
      </c>
      <c r="I959" t="s">
        <v>2392</v>
      </c>
      <c r="J959" t="s">
        <v>2393</v>
      </c>
    </row>
    <row r="960" spans="1:10">
      <c r="A960" t="s">
        <v>10</v>
      </c>
      <c r="B960" t="s">
        <v>2394</v>
      </c>
      <c r="C960" t="s">
        <v>1117</v>
      </c>
      <c r="D960" t="s">
        <v>13</v>
      </c>
      <c r="E960" t="s">
        <v>14</v>
      </c>
      <c r="F960" t="s">
        <v>20</v>
      </c>
      <c r="G960" s="3">
        <v>44952.577488425923</v>
      </c>
      <c r="H960" s="1">
        <v>122500</v>
      </c>
      <c r="I960" t="s">
        <v>1631</v>
      </c>
      <c r="J960" t="s">
        <v>2395</v>
      </c>
    </row>
    <row r="961" spans="1:10">
      <c r="A961" t="s">
        <v>33</v>
      </c>
      <c r="B961" t="s">
        <v>2396</v>
      </c>
      <c r="C961" t="s">
        <v>2397</v>
      </c>
      <c r="D961" t="s">
        <v>13</v>
      </c>
      <c r="E961" t="s">
        <v>14</v>
      </c>
      <c r="F961" t="s">
        <v>2398</v>
      </c>
      <c r="G961" s="3">
        <v>44959.553043981483</v>
      </c>
      <c r="H961" s="1">
        <v>110000</v>
      </c>
      <c r="I961" t="s">
        <v>88</v>
      </c>
      <c r="J961" t="s">
        <v>2399</v>
      </c>
    </row>
    <row r="962" spans="1:10">
      <c r="A962" t="s">
        <v>33</v>
      </c>
      <c r="B962" t="s">
        <v>2400</v>
      </c>
      <c r="C962" t="s">
        <v>201</v>
      </c>
      <c r="D962" t="s">
        <v>13</v>
      </c>
      <c r="E962" t="s">
        <v>14</v>
      </c>
      <c r="F962" t="s">
        <v>26</v>
      </c>
      <c r="G962" s="3">
        <v>45151.564629629633</v>
      </c>
      <c r="H962" s="1">
        <v>77500</v>
      </c>
      <c r="I962" t="s">
        <v>2401</v>
      </c>
      <c r="J962" t="s">
        <v>2402</v>
      </c>
    </row>
    <row r="963" spans="1:10">
      <c r="A963" t="s">
        <v>33</v>
      </c>
      <c r="B963" t="s">
        <v>2403</v>
      </c>
      <c r="C963" t="s">
        <v>391</v>
      </c>
      <c r="D963" t="s">
        <v>13</v>
      </c>
      <c r="E963" t="s">
        <v>14</v>
      </c>
      <c r="F963" t="s">
        <v>26</v>
      </c>
      <c r="G963" s="3">
        <v>44970.543229166666</v>
      </c>
      <c r="H963" s="1">
        <v>62500</v>
      </c>
      <c r="I963" t="s">
        <v>2404</v>
      </c>
      <c r="J963" t="s">
        <v>2405</v>
      </c>
    </row>
    <row r="964" spans="1:10">
      <c r="A964" t="s">
        <v>135</v>
      </c>
      <c r="B964" t="s">
        <v>2406</v>
      </c>
      <c r="C964" t="s">
        <v>75</v>
      </c>
      <c r="D964" t="s">
        <v>13</v>
      </c>
      <c r="E964" t="s">
        <v>14</v>
      </c>
      <c r="F964" t="s">
        <v>26</v>
      </c>
      <c r="G964" s="3">
        <v>45093.542175925926</v>
      </c>
      <c r="H964" s="1">
        <v>150000</v>
      </c>
      <c r="I964" t="s">
        <v>2407</v>
      </c>
      <c r="J964" t="s">
        <v>2408</v>
      </c>
    </row>
    <row r="965" spans="1:10">
      <c r="A965" t="s">
        <v>10</v>
      </c>
      <c r="B965" t="s">
        <v>2409</v>
      </c>
      <c r="C965" t="s">
        <v>232</v>
      </c>
      <c r="D965" t="s">
        <v>13</v>
      </c>
      <c r="E965" t="s">
        <v>14</v>
      </c>
      <c r="F965" t="s">
        <v>26</v>
      </c>
      <c r="G965" s="3">
        <v>45137.543263888889</v>
      </c>
      <c r="H965" s="1">
        <v>228222</v>
      </c>
      <c r="I965" t="s">
        <v>31</v>
      </c>
      <c r="J965" t="s">
        <v>716</v>
      </c>
    </row>
    <row r="966" spans="1:10">
      <c r="A966" t="s">
        <v>18</v>
      </c>
      <c r="B966" t="s">
        <v>18</v>
      </c>
      <c r="C966" t="s">
        <v>26</v>
      </c>
      <c r="D966" t="s">
        <v>13</v>
      </c>
      <c r="E966" t="s">
        <v>14</v>
      </c>
      <c r="F966" t="s">
        <v>26</v>
      </c>
      <c r="G966" s="3">
        <v>45057.546064814815</v>
      </c>
      <c r="H966" s="1">
        <v>133500</v>
      </c>
      <c r="I966" t="s">
        <v>2410</v>
      </c>
      <c r="J966" t="s">
        <v>2411</v>
      </c>
    </row>
    <row r="967" spans="1:10">
      <c r="A967" t="s">
        <v>18</v>
      </c>
      <c r="B967" t="s">
        <v>184</v>
      </c>
      <c r="C967" t="s">
        <v>276</v>
      </c>
      <c r="D967" t="s">
        <v>13</v>
      </c>
      <c r="E967" t="s">
        <v>14</v>
      </c>
      <c r="F967" t="s">
        <v>26</v>
      </c>
      <c r="G967" s="3">
        <v>44970.548703703702</v>
      </c>
      <c r="H967" s="1">
        <v>150000</v>
      </c>
      <c r="I967" t="s">
        <v>88</v>
      </c>
      <c r="J967" t="s">
        <v>2412</v>
      </c>
    </row>
    <row r="968" spans="1:10">
      <c r="A968" t="s">
        <v>10</v>
      </c>
      <c r="B968" t="s">
        <v>1468</v>
      </c>
      <c r="C968" t="s">
        <v>75</v>
      </c>
      <c r="D968" t="s">
        <v>13</v>
      </c>
      <c r="E968" t="s">
        <v>14</v>
      </c>
      <c r="F968" t="s">
        <v>26</v>
      </c>
      <c r="G968" s="3">
        <v>45238.558009259257</v>
      </c>
      <c r="H968" s="1">
        <v>140998</v>
      </c>
      <c r="I968" t="s">
        <v>1469</v>
      </c>
      <c r="J968" t="s">
        <v>1470</v>
      </c>
    </row>
    <row r="969" spans="1:10">
      <c r="A969" t="s">
        <v>212</v>
      </c>
      <c r="B969" t="s">
        <v>2413</v>
      </c>
      <c r="C969" t="s">
        <v>24</v>
      </c>
      <c r="D969" t="s">
        <v>13</v>
      </c>
      <c r="E969" t="s">
        <v>25</v>
      </c>
      <c r="F969" t="s">
        <v>26</v>
      </c>
      <c r="G969" s="3">
        <v>45229.542523148149</v>
      </c>
      <c r="H969" s="1">
        <v>115000</v>
      </c>
      <c r="I969" t="s">
        <v>2414</v>
      </c>
    </row>
    <row r="970" spans="1:10">
      <c r="A970" t="s">
        <v>212</v>
      </c>
      <c r="B970" t="s">
        <v>2415</v>
      </c>
      <c r="C970" t="s">
        <v>1517</v>
      </c>
      <c r="D970" t="s">
        <v>13</v>
      </c>
      <c r="E970" t="s">
        <v>14</v>
      </c>
      <c r="F970" t="s">
        <v>26</v>
      </c>
      <c r="G970" s="3">
        <v>44983.544189814813</v>
      </c>
      <c r="H970" s="1">
        <v>150000</v>
      </c>
      <c r="I970" t="s">
        <v>870</v>
      </c>
      <c r="J970" t="s">
        <v>1518</v>
      </c>
    </row>
    <row r="971" spans="1:10">
      <c r="A971" t="s">
        <v>33</v>
      </c>
      <c r="B971" t="s">
        <v>33</v>
      </c>
      <c r="C971" t="s">
        <v>2416</v>
      </c>
      <c r="D971" t="s">
        <v>13</v>
      </c>
      <c r="E971" t="s">
        <v>14</v>
      </c>
      <c r="F971" t="s">
        <v>26</v>
      </c>
      <c r="G971" s="3">
        <v>45216.546203703707</v>
      </c>
      <c r="H971" s="1">
        <v>65000</v>
      </c>
      <c r="I971" t="s">
        <v>2417</v>
      </c>
      <c r="J971" t="s">
        <v>1643</v>
      </c>
    </row>
    <row r="972" spans="1:10">
      <c r="A972" t="s">
        <v>33</v>
      </c>
      <c r="B972" t="s">
        <v>33</v>
      </c>
      <c r="C972" t="s">
        <v>2418</v>
      </c>
      <c r="D972" t="s">
        <v>13</v>
      </c>
      <c r="E972" t="s">
        <v>14</v>
      </c>
      <c r="F972" t="s">
        <v>26</v>
      </c>
      <c r="G972" s="3">
        <v>44949.543692129628</v>
      </c>
      <c r="H972" s="1">
        <v>97500</v>
      </c>
      <c r="I972" t="s">
        <v>88</v>
      </c>
      <c r="J972" t="s">
        <v>1643</v>
      </c>
    </row>
    <row r="973" spans="1:10">
      <c r="A973" t="s">
        <v>33</v>
      </c>
      <c r="B973" t="s">
        <v>2419</v>
      </c>
      <c r="C973" t="s">
        <v>170</v>
      </c>
      <c r="D973" t="s">
        <v>13</v>
      </c>
      <c r="E973" t="s">
        <v>14</v>
      </c>
      <c r="F973" t="s">
        <v>171</v>
      </c>
      <c r="G973" s="3">
        <v>45104.565567129626</v>
      </c>
      <c r="H973" s="1">
        <v>105000</v>
      </c>
      <c r="I973" t="s">
        <v>2420</v>
      </c>
      <c r="J973" t="s">
        <v>2421</v>
      </c>
    </row>
    <row r="974" spans="1:10">
      <c r="A974" t="s">
        <v>18</v>
      </c>
      <c r="B974" t="s">
        <v>2422</v>
      </c>
      <c r="C974" t="s">
        <v>56</v>
      </c>
      <c r="D974" t="s">
        <v>13</v>
      </c>
      <c r="E974" t="s">
        <v>14</v>
      </c>
      <c r="F974" t="s">
        <v>26</v>
      </c>
      <c r="G974" s="3">
        <v>45104.542951388888</v>
      </c>
      <c r="H974" s="1">
        <v>150575</v>
      </c>
      <c r="I974" t="s">
        <v>2423</v>
      </c>
      <c r="J974" t="s">
        <v>2424</v>
      </c>
    </row>
    <row r="975" spans="1:10">
      <c r="A975" t="s">
        <v>212</v>
      </c>
      <c r="B975" t="s">
        <v>2425</v>
      </c>
      <c r="C975" t="s">
        <v>108</v>
      </c>
      <c r="D975" t="s">
        <v>13</v>
      </c>
      <c r="E975" t="s">
        <v>14</v>
      </c>
      <c r="F975" t="s">
        <v>26</v>
      </c>
      <c r="G975" s="3">
        <v>45288.557951388888</v>
      </c>
      <c r="H975" s="1">
        <v>252844</v>
      </c>
      <c r="I975" t="s">
        <v>31</v>
      </c>
      <c r="J975" t="s">
        <v>769</v>
      </c>
    </row>
    <row r="976" spans="1:10">
      <c r="A976" t="s">
        <v>10</v>
      </c>
      <c r="B976" t="s">
        <v>2426</v>
      </c>
      <c r="C976" t="s">
        <v>521</v>
      </c>
      <c r="D976" t="s">
        <v>13</v>
      </c>
      <c r="E976" t="s">
        <v>14</v>
      </c>
      <c r="F976" t="s">
        <v>26</v>
      </c>
      <c r="G976" s="3">
        <v>45044.544166666667</v>
      </c>
      <c r="H976" s="1">
        <v>87500</v>
      </c>
      <c r="I976" t="s">
        <v>2030</v>
      </c>
      <c r="J976" t="s">
        <v>912</v>
      </c>
    </row>
    <row r="977" spans="1:10">
      <c r="A977" t="s">
        <v>10</v>
      </c>
      <c r="B977" t="s">
        <v>1752</v>
      </c>
      <c r="C977" t="s">
        <v>201</v>
      </c>
      <c r="D977" t="s">
        <v>13</v>
      </c>
      <c r="E977" t="s">
        <v>14</v>
      </c>
      <c r="F977" t="s">
        <v>26</v>
      </c>
      <c r="G977" s="3">
        <v>45175.579074074078</v>
      </c>
      <c r="H977" s="1">
        <v>281450.5</v>
      </c>
      <c r="I977" t="s">
        <v>1753</v>
      </c>
      <c r="J977" t="s">
        <v>769</v>
      </c>
    </row>
    <row r="978" spans="1:10">
      <c r="A978" t="s">
        <v>33</v>
      </c>
      <c r="B978" t="s">
        <v>2427</v>
      </c>
      <c r="C978" t="s">
        <v>307</v>
      </c>
      <c r="D978" t="s">
        <v>13</v>
      </c>
      <c r="E978" t="s">
        <v>14</v>
      </c>
      <c r="F978" t="s">
        <v>26</v>
      </c>
      <c r="G978" s="3">
        <v>44937.543194444443</v>
      </c>
      <c r="H978" s="1">
        <v>115000</v>
      </c>
      <c r="I978" t="s">
        <v>2368</v>
      </c>
    </row>
    <row r="979" spans="1:10">
      <c r="A979" t="s">
        <v>18</v>
      </c>
      <c r="B979" t="s">
        <v>539</v>
      </c>
      <c r="C979" t="s">
        <v>243</v>
      </c>
      <c r="D979" t="s">
        <v>13</v>
      </c>
      <c r="E979" t="s">
        <v>14</v>
      </c>
      <c r="F979" t="s">
        <v>26</v>
      </c>
      <c r="G979" s="3">
        <v>44998.549571759257</v>
      </c>
      <c r="H979" s="1">
        <v>140000</v>
      </c>
      <c r="I979" t="s">
        <v>586</v>
      </c>
      <c r="J979" t="s">
        <v>2428</v>
      </c>
    </row>
    <row r="980" spans="1:10">
      <c r="A980" t="s">
        <v>33</v>
      </c>
      <c r="B980" t="s">
        <v>2429</v>
      </c>
      <c r="C980" t="s">
        <v>2430</v>
      </c>
      <c r="D980" t="s">
        <v>13</v>
      </c>
      <c r="E980" t="s">
        <v>14</v>
      </c>
      <c r="F980" t="s">
        <v>694</v>
      </c>
      <c r="G980" s="3">
        <v>45086.555937500001</v>
      </c>
      <c r="H980" s="1">
        <v>56700</v>
      </c>
      <c r="I980" t="s">
        <v>1795</v>
      </c>
      <c r="J980" t="s">
        <v>2431</v>
      </c>
    </row>
    <row r="981" spans="1:10">
      <c r="A981" t="s">
        <v>33</v>
      </c>
      <c r="B981" t="s">
        <v>2432</v>
      </c>
      <c r="C981" t="s">
        <v>2433</v>
      </c>
      <c r="D981" t="s">
        <v>13</v>
      </c>
      <c r="E981" t="s">
        <v>14</v>
      </c>
      <c r="F981" t="s">
        <v>26</v>
      </c>
      <c r="G981" s="3">
        <v>45134.542245370372</v>
      </c>
      <c r="H981" s="1">
        <v>127500</v>
      </c>
      <c r="I981" t="s">
        <v>420</v>
      </c>
      <c r="J981" t="s">
        <v>955</v>
      </c>
    </row>
    <row r="982" spans="1:10">
      <c r="A982" t="s">
        <v>10</v>
      </c>
      <c r="B982" t="s">
        <v>2434</v>
      </c>
      <c r="C982" t="s">
        <v>24</v>
      </c>
      <c r="D982" t="s">
        <v>13</v>
      </c>
      <c r="E982" t="s">
        <v>25</v>
      </c>
      <c r="F982" t="s">
        <v>26</v>
      </c>
      <c r="G982" s="3">
        <v>45142.583495370367</v>
      </c>
      <c r="H982" s="1">
        <v>107500</v>
      </c>
      <c r="I982" t="s">
        <v>602</v>
      </c>
      <c r="J982" t="s">
        <v>2435</v>
      </c>
    </row>
    <row r="983" spans="1:10">
      <c r="A983" t="s">
        <v>73</v>
      </c>
      <c r="B983" t="s">
        <v>2436</v>
      </c>
      <c r="C983" t="s">
        <v>2437</v>
      </c>
      <c r="D983" t="s">
        <v>13</v>
      </c>
      <c r="E983" t="s">
        <v>14</v>
      </c>
      <c r="F983" t="s">
        <v>26</v>
      </c>
      <c r="G983" s="3">
        <v>45163.575324074074</v>
      </c>
      <c r="H983" s="1">
        <v>140000</v>
      </c>
      <c r="I983" t="s">
        <v>2438</v>
      </c>
      <c r="J983" t="s">
        <v>2439</v>
      </c>
    </row>
    <row r="984" spans="1:10">
      <c r="A984" t="s">
        <v>10</v>
      </c>
      <c r="B984" t="s">
        <v>2440</v>
      </c>
      <c r="C984" t="s">
        <v>2441</v>
      </c>
      <c r="D984" t="s">
        <v>13</v>
      </c>
      <c r="E984" t="s">
        <v>14</v>
      </c>
      <c r="F984" t="s">
        <v>26</v>
      </c>
      <c r="G984" s="3">
        <v>45038.543993055559</v>
      </c>
      <c r="H984" s="1">
        <v>69962.5</v>
      </c>
      <c r="I984" t="s">
        <v>2442</v>
      </c>
      <c r="J984" t="s">
        <v>2443</v>
      </c>
    </row>
    <row r="985" spans="1:10">
      <c r="A985" t="s">
        <v>10</v>
      </c>
      <c r="B985" t="s">
        <v>10</v>
      </c>
      <c r="C985" t="s">
        <v>869</v>
      </c>
      <c r="D985" t="s">
        <v>13</v>
      </c>
      <c r="E985" t="s">
        <v>14</v>
      </c>
      <c r="F985" t="s">
        <v>26</v>
      </c>
      <c r="G985" s="3">
        <v>45137.544085648151</v>
      </c>
      <c r="H985" s="1">
        <v>145000</v>
      </c>
      <c r="I985" t="s">
        <v>870</v>
      </c>
      <c r="J985" t="s">
        <v>2444</v>
      </c>
    </row>
    <row r="986" spans="1:10">
      <c r="A986" t="s">
        <v>212</v>
      </c>
      <c r="B986" t="s">
        <v>212</v>
      </c>
      <c r="C986" t="s">
        <v>1233</v>
      </c>
      <c r="D986" t="s">
        <v>13</v>
      </c>
      <c r="E986" t="s">
        <v>14</v>
      </c>
      <c r="F986" t="s">
        <v>26</v>
      </c>
      <c r="G986" s="3">
        <v>45078.558715277781</v>
      </c>
      <c r="H986" s="1">
        <v>160000</v>
      </c>
      <c r="I986" t="s">
        <v>1234</v>
      </c>
      <c r="J986" t="s">
        <v>2445</v>
      </c>
    </row>
    <row r="987" spans="1:10">
      <c r="A987" t="s">
        <v>18</v>
      </c>
      <c r="B987" t="s">
        <v>2446</v>
      </c>
      <c r="C987" t="s">
        <v>1291</v>
      </c>
      <c r="D987" t="s">
        <v>100</v>
      </c>
      <c r="E987" t="s">
        <v>14</v>
      </c>
      <c r="F987" t="s">
        <v>26</v>
      </c>
      <c r="G987" s="3">
        <v>45180.573530092595</v>
      </c>
      <c r="H987" s="1">
        <v>124000</v>
      </c>
      <c r="I987" t="s">
        <v>1156</v>
      </c>
      <c r="J987" t="s">
        <v>2447</v>
      </c>
    </row>
    <row r="988" spans="1:10">
      <c r="A988" t="s">
        <v>10</v>
      </c>
      <c r="B988" t="s">
        <v>432</v>
      </c>
      <c r="C988" t="s">
        <v>30</v>
      </c>
      <c r="D988" t="s">
        <v>13</v>
      </c>
      <c r="E988" t="s">
        <v>14</v>
      </c>
      <c r="F988" t="s">
        <v>26</v>
      </c>
      <c r="G988" s="3">
        <v>45287.543402777781</v>
      </c>
      <c r="H988" s="1">
        <v>224500</v>
      </c>
      <c r="I988" t="s">
        <v>41</v>
      </c>
    </row>
    <row r="989" spans="1:10">
      <c r="A989" t="s">
        <v>10</v>
      </c>
      <c r="B989" t="s">
        <v>357</v>
      </c>
      <c r="C989" t="s">
        <v>24</v>
      </c>
      <c r="D989" t="s">
        <v>13</v>
      </c>
      <c r="E989" t="s">
        <v>25</v>
      </c>
      <c r="F989" t="s">
        <v>26</v>
      </c>
      <c r="G989" s="3">
        <v>45218.557638888888</v>
      </c>
      <c r="H989" s="1">
        <v>237500</v>
      </c>
      <c r="I989" t="s">
        <v>768</v>
      </c>
      <c r="J989" t="s">
        <v>1334</v>
      </c>
    </row>
    <row r="990" spans="1:10">
      <c r="A990" t="s">
        <v>10</v>
      </c>
      <c r="B990" t="s">
        <v>2448</v>
      </c>
      <c r="C990" t="s">
        <v>2449</v>
      </c>
      <c r="D990" t="s">
        <v>13</v>
      </c>
      <c r="E990" t="s">
        <v>14</v>
      </c>
      <c r="F990" t="s">
        <v>26</v>
      </c>
      <c r="G990" s="3">
        <v>44970.54519675926</v>
      </c>
      <c r="H990" s="1">
        <v>138000</v>
      </c>
      <c r="I990" t="s">
        <v>2450</v>
      </c>
      <c r="J990" t="s">
        <v>2451</v>
      </c>
    </row>
    <row r="991" spans="1:10">
      <c r="A991" t="s">
        <v>212</v>
      </c>
      <c r="B991" t="s">
        <v>2452</v>
      </c>
      <c r="C991" t="s">
        <v>162</v>
      </c>
      <c r="D991" t="s">
        <v>13</v>
      </c>
      <c r="E991" t="s">
        <v>14</v>
      </c>
      <c r="F991" t="s">
        <v>162</v>
      </c>
      <c r="G991" s="3">
        <v>45259.551574074074</v>
      </c>
      <c r="H991" s="1">
        <v>86400</v>
      </c>
      <c r="I991" t="s">
        <v>2453</v>
      </c>
      <c r="J991" t="s">
        <v>719</v>
      </c>
    </row>
    <row r="992" spans="1:10">
      <c r="A992" t="s">
        <v>33</v>
      </c>
      <c r="B992" t="s">
        <v>2454</v>
      </c>
      <c r="C992" t="s">
        <v>805</v>
      </c>
      <c r="D992" t="s">
        <v>13</v>
      </c>
      <c r="E992" t="s">
        <v>14</v>
      </c>
      <c r="F992" t="s">
        <v>806</v>
      </c>
      <c r="G992" s="3">
        <v>45096.56454861111</v>
      </c>
      <c r="H992" s="1">
        <v>79200</v>
      </c>
      <c r="I992" t="s">
        <v>2455</v>
      </c>
      <c r="J992" t="s">
        <v>2456</v>
      </c>
    </row>
    <row r="993" spans="1:10">
      <c r="A993" t="s">
        <v>212</v>
      </c>
      <c r="B993" t="s">
        <v>212</v>
      </c>
      <c r="C993" t="s">
        <v>792</v>
      </c>
      <c r="D993" t="s">
        <v>13</v>
      </c>
      <c r="E993" t="s">
        <v>14</v>
      </c>
      <c r="F993" t="s">
        <v>26</v>
      </c>
      <c r="G993" s="3">
        <v>45140.544861111113</v>
      </c>
      <c r="H993" s="1">
        <v>170000</v>
      </c>
      <c r="I993" t="s">
        <v>130</v>
      </c>
      <c r="J993" t="s">
        <v>2457</v>
      </c>
    </row>
    <row r="994" spans="1:10">
      <c r="A994" t="s">
        <v>212</v>
      </c>
      <c r="B994" t="s">
        <v>212</v>
      </c>
      <c r="C994" t="s">
        <v>2458</v>
      </c>
      <c r="D994" t="s">
        <v>13</v>
      </c>
      <c r="E994" t="s">
        <v>14</v>
      </c>
      <c r="F994" t="s">
        <v>26</v>
      </c>
      <c r="G994" s="3">
        <v>45154.545300925929</v>
      </c>
      <c r="H994" s="1">
        <v>162500</v>
      </c>
      <c r="I994" t="s">
        <v>2459</v>
      </c>
      <c r="J994" t="s">
        <v>2460</v>
      </c>
    </row>
    <row r="995" spans="1:10">
      <c r="A995" t="s">
        <v>10</v>
      </c>
      <c r="B995" t="s">
        <v>2461</v>
      </c>
      <c r="C995" t="s">
        <v>2261</v>
      </c>
      <c r="D995" t="s">
        <v>13</v>
      </c>
      <c r="E995" t="s">
        <v>14</v>
      </c>
      <c r="F995" t="s">
        <v>26</v>
      </c>
      <c r="G995" s="3">
        <v>45043.545671296299</v>
      </c>
      <c r="H995" s="1">
        <v>175000</v>
      </c>
      <c r="I995" t="s">
        <v>2462</v>
      </c>
      <c r="J995" t="s">
        <v>2463</v>
      </c>
    </row>
    <row r="996" spans="1:10">
      <c r="A996" t="s">
        <v>33</v>
      </c>
      <c r="B996" t="s">
        <v>1058</v>
      </c>
      <c r="C996" t="s">
        <v>24</v>
      </c>
      <c r="D996" t="s">
        <v>13</v>
      </c>
      <c r="E996" t="s">
        <v>25</v>
      </c>
      <c r="F996" t="s">
        <v>26</v>
      </c>
      <c r="G996" s="3">
        <v>45188.542384259257</v>
      </c>
      <c r="H996" s="1">
        <v>130000</v>
      </c>
      <c r="I996" t="s">
        <v>2464</v>
      </c>
      <c r="J996" t="s">
        <v>2465</v>
      </c>
    </row>
    <row r="997" spans="1:10">
      <c r="A997" t="s">
        <v>33</v>
      </c>
      <c r="B997" t="s">
        <v>2466</v>
      </c>
      <c r="C997" t="s">
        <v>232</v>
      </c>
      <c r="D997" t="s">
        <v>13</v>
      </c>
      <c r="E997" t="s">
        <v>14</v>
      </c>
      <c r="F997" t="s">
        <v>26</v>
      </c>
      <c r="G997" s="3">
        <v>45029.541585648149</v>
      </c>
      <c r="H997" s="1">
        <v>63579</v>
      </c>
      <c r="I997" t="s">
        <v>2467</v>
      </c>
      <c r="J997" t="s">
        <v>2255</v>
      </c>
    </row>
    <row r="998" spans="1:10">
      <c r="A998" t="s">
        <v>10</v>
      </c>
      <c r="B998" t="s">
        <v>2468</v>
      </c>
      <c r="C998" t="s">
        <v>2469</v>
      </c>
      <c r="D998" t="s">
        <v>13</v>
      </c>
      <c r="E998" t="s">
        <v>14</v>
      </c>
      <c r="F998" t="s">
        <v>26</v>
      </c>
      <c r="G998" s="3">
        <v>45151.54347222222</v>
      </c>
      <c r="H998" s="1">
        <v>131513</v>
      </c>
      <c r="I998" t="s">
        <v>2470</v>
      </c>
      <c r="J998" t="s">
        <v>2471</v>
      </c>
    </row>
    <row r="999" spans="1:10">
      <c r="A999" t="s">
        <v>33</v>
      </c>
      <c r="B999" t="s">
        <v>2472</v>
      </c>
      <c r="C999" t="s">
        <v>91</v>
      </c>
      <c r="D999" t="s">
        <v>13</v>
      </c>
      <c r="E999" t="s">
        <v>14</v>
      </c>
      <c r="F999" t="s">
        <v>26</v>
      </c>
      <c r="G999" s="3">
        <v>45225.542060185187</v>
      </c>
      <c r="H999" s="1">
        <v>75000</v>
      </c>
      <c r="I999" t="s">
        <v>2473</v>
      </c>
    </row>
    <row r="1000" spans="1:10">
      <c r="A1000" t="s">
        <v>10</v>
      </c>
      <c r="B1000" t="s">
        <v>2474</v>
      </c>
      <c r="C1000" t="s">
        <v>521</v>
      </c>
      <c r="D1000" t="s">
        <v>13</v>
      </c>
      <c r="E1000" t="s">
        <v>14</v>
      </c>
      <c r="F1000" t="s">
        <v>26</v>
      </c>
      <c r="G1000" s="3">
        <v>44931.544166666667</v>
      </c>
      <c r="H1000" s="1">
        <v>157500</v>
      </c>
      <c r="I1000" t="s">
        <v>2475</v>
      </c>
      <c r="J1000" t="s">
        <v>2476</v>
      </c>
    </row>
    <row r="1001" spans="1:10">
      <c r="A1001" t="s">
        <v>135</v>
      </c>
      <c r="B1001" t="s">
        <v>2477</v>
      </c>
      <c r="C1001" t="s">
        <v>2478</v>
      </c>
      <c r="D1001" t="s">
        <v>13</v>
      </c>
      <c r="E1001" t="s">
        <v>14</v>
      </c>
      <c r="F1001" t="s">
        <v>198</v>
      </c>
      <c r="G1001" s="3">
        <v>44975.55128472222</v>
      </c>
      <c r="H1001" s="1">
        <v>111175</v>
      </c>
      <c r="I1001" t="s">
        <v>685</v>
      </c>
      <c r="J1001" t="s">
        <v>2479</v>
      </c>
    </row>
    <row r="1002" spans="1:10">
      <c r="A1002" t="s">
        <v>18</v>
      </c>
      <c r="B1002" t="s">
        <v>114</v>
      </c>
      <c r="C1002" t="s">
        <v>2480</v>
      </c>
      <c r="D1002" t="s">
        <v>13</v>
      </c>
      <c r="E1002" t="s">
        <v>14</v>
      </c>
      <c r="F1002" t="s">
        <v>26</v>
      </c>
      <c r="G1002" s="3">
        <v>45155.550023148149</v>
      </c>
      <c r="H1002" s="1">
        <v>110000</v>
      </c>
      <c r="I1002" t="s">
        <v>1546</v>
      </c>
      <c r="J1002" t="s">
        <v>2481</v>
      </c>
    </row>
    <row r="1003" spans="1:10">
      <c r="A1003" t="s">
        <v>10</v>
      </c>
      <c r="B1003" t="s">
        <v>727</v>
      </c>
      <c r="C1003" t="s">
        <v>2482</v>
      </c>
      <c r="D1003" t="s">
        <v>13</v>
      </c>
      <c r="E1003" t="s">
        <v>14</v>
      </c>
      <c r="F1003" t="s">
        <v>26</v>
      </c>
      <c r="G1003" s="3">
        <v>45135.568437499998</v>
      </c>
      <c r="H1003" s="1">
        <v>123750</v>
      </c>
      <c r="I1003" t="s">
        <v>729</v>
      </c>
      <c r="J1003" t="s">
        <v>730</v>
      </c>
    </row>
    <row r="1004" spans="1:10">
      <c r="A1004" t="s">
        <v>10</v>
      </c>
      <c r="B1004" t="s">
        <v>2483</v>
      </c>
      <c r="C1004" t="s">
        <v>232</v>
      </c>
      <c r="D1004" t="s">
        <v>13</v>
      </c>
      <c r="E1004" t="s">
        <v>14</v>
      </c>
      <c r="F1004" t="s">
        <v>26</v>
      </c>
      <c r="G1004" s="3">
        <v>45119.543379629627</v>
      </c>
      <c r="H1004" s="1">
        <v>82500</v>
      </c>
      <c r="I1004" t="s">
        <v>2484</v>
      </c>
      <c r="J1004" t="s">
        <v>2485</v>
      </c>
    </row>
    <row r="1005" spans="1:10">
      <c r="A1005" t="s">
        <v>10</v>
      </c>
      <c r="B1005" t="s">
        <v>2486</v>
      </c>
      <c r="C1005" t="s">
        <v>24</v>
      </c>
      <c r="D1005" t="s">
        <v>13</v>
      </c>
      <c r="E1005" t="s">
        <v>25</v>
      </c>
      <c r="F1005" t="s">
        <v>26</v>
      </c>
      <c r="G1005" s="3">
        <v>45005.548888888887</v>
      </c>
      <c r="H1005" s="1">
        <v>100547.203125</v>
      </c>
      <c r="I1005" t="s">
        <v>2487</v>
      </c>
      <c r="J1005" t="s">
        <v>2488</v>
      </c>
    </row>
    <row r="1006" spans="1:10">
      <c r="A1006" t="s">
        <v>10</v>
      </c>
      <c r="B1006" t="s">
        <v>10</v>
      </c>
      <c r="C1006" t="s">
        <v>24</v>
      </c>
      <c r="D1006" t="s">
        <v>13</v>
      </c>
      <c r="E1006" t="s">
        <v>25</v>
      </c>
      <c r="F1006" t="s">
        <v>608</v>
      </c>
      <c r="G1006" s="3">
        <v>44992.572951388887</v>
      </c>
      <c r="H1006" s="1">
        <v>85000</v>
      </c>
      <c r="I1006" t="s">
        <v>2489</v>
      </c>
      <c r="J1006" t="s">
        <v>2490</v>
      </c>
    </row>
    <row r="1007" spans="1:10">
      <c r="A1007" t="s">
        <v>33</v>
      </c>
      <c r="B1007" t="s">
        <v>2491</v>
      </c>
      <c r="C1007" t="s">
        <v>119</v>
      </c>
      <c r="D1007" t="s">
        <v>13</v>
      </c>
      <c r="E1007" t="s">
        <v>14</v>
      </c>
      <c r="F1007" t="s">
        <v>26</v>
      </c>
      <c r="G1007" s="3">
        <v>45124.542002314818</v>
      </c>
      <c r="H1007" s="1">
        <v>90000</v>
      </c>
      <c r="I1007" t="s">
        <v>2492</v>
      </c>
      <c r="J1007" t="s">
        <v>2493</v>
      </c>
    </row>
    <row r="1008" spans="1:10">
      <c r="A1008" t="s">
        <v>33</v>
      </c>
      <c r="B1008" t="s">
        <v>2494</v>
      </c>
      <c r="C1008" t="s">
        <v>122</v>
      </c>
      <c r="D1008" t="s">
        <v>13</v>
      </c>
      <c r="E1008" t="s">
        <v>14</v>
      </c>
      <c r="F1008" t="s">
        <v>26</v>
      </c>
      <c r="G1008" s="3">
        <v>45061.542199074072</v>
      </c>
      <c r="H1008" s="1">
        <v>110000</v>
      </c>
      <c r="I1008" t="s">
        <v>462</v>
      </c>
      <c r="J1008" t="s">
        <v>463</v>
      </c>
    </row>
    <row r="1009" spans="1:10">
      <c r="A1009" t="s">
        <v>10</v>
      </c>
      <c r="B1009" t="s">
        <v>1430</v>
      </c>
      <c r="C1009" t="s">
        <v>2495</v>
      </c>
      <c r="D1009" t="s">
        <v>13</v>
      </c>
      <c r="E1009" t="s">
        <v>14</v>
      </c>
      <c r="F1009" t="s">
        <v>26</v>
      </c>
      <c r="G1009" s="3">
        <v>45119.543055555558</v>
      </c>
      <c r="H1009" s="1">
        <v>92500</v>
      </c>
      <c r="I1009" t="s">
        <v>2496</v>
      </c>
      <c r="J1009" t="s">
        <v>2497</v>
      </c>
    </row>
    <row r="1010" spans="1:10">
      <c r="A1010" t="s">
        <v>106</v>
      </c>
      <c r="B1010" t="s">
        <v>2498</v>
      </c>
      <c r="C1010" t="s">
        <v>2499</v>
      </c>
      <c r="D1010" t="s">
        <v>13</v>
      </c>
      <c r="E1010" t="s">
        <v>14</v>
      </c>
      <c r="F1010" t="s">
        <v>2499</v>
      </c>
      <c r="G1010" s="3">
        <v>45189.579837962963</v>
      </c>
      <c r="H1010" s="1">
        <v>145000</v>
      </c>
      <c r="I1010" t="s">
        <v>2500</v>
      </c>
      <c r="J1010" t="s">
        <v>2501</v>
      </c>
    </row>
    <row r="1011" spans="1:10">
      <c r="A1011" t="s">
        <v>33</v>
      </c>
      <c r="B1011" t="s">
        <v>2502</v>
      </c>
      <c r="C1011" t="s">
        <v>1405</v>
      </c>
      <c r="D1011" t="s">
        <v>13</v>
      </c>
      <c r="E1011" t="s">
        <v>14</v>
      </c>
      <c r="F1011" t="s">
        <v>26</v>
      </c>
      <c r="G1011" s="3">
        <v>45270.54173611111</v>
      </c>
      <c r="H1011" s="1">
        <v>145500</v>
      </c>
      <c r="I1011" t="s">
        <v>980</v>
      </c>
      <c r="J1011" t="s">
        <v>2503</v>
      </c>
    </row>
    <row r="1012" spans="1:10">
      <c r="A1012" t="s">
        <v>10</v>
      </c>
      <c r="B1012" t="s">
        <v>10</v>
      </c>
      <c r="C1012" t="s">
        <v>75</v>
      </c>
      <c r="D1012" t="s">
        <v>13</v>
      </c>
      <c r="E1012" t="s">
        <v>14</v>
      </c>
      <c r="F1012" t="s">
        <v>26</v>
      </c>
      <c r="G1012" s="3">
        <v>45062.543981481482</v>
      </c>
      <c r="H1012" s="1">
        <v>115000</v>
      </c>
      <c r="I1012" t="s">
        <v>420</v>
      </c>
      <c r="J1012" t="s">
        <v>2504</v>
      </c>
    </row>
    <row r="1013" spans="1:10">
      <c r="A1013" t="s">
        <v>73</v>
      </c>
      <c r="B1013" t="s">
        <v>2505</v>
      </c>
      <c r="C1013" t="s">
        <v>24</v>
      </c>
      <c r="D1013" t="s">
        <v>13</v>
      </c>
      <c r="E1013" t="s">
        <v>25</v>
      </c>
      <c r="F1013" t="s">
        <v>171</v>
      </c>
      <c r="G1013" s="3">
        <v>45159.550428240742</v>
      </c>
      <c r="H1013" s="1">
        <v>35000</v>
      </c>
      <c r="I1013" t="s">
        <v>2506</v>
      </c>
      <c r="J1013" t="s">
        <v>2507</v>
      </c>
    </row>
    <row r="1014" spans="1:10">
      <c r="A1014" t="s">
        <v>212</v>
      </c>
      <c r="B1014" t="s">
        <v>2508</v>
      </c>
      <c r="C1014" t="s">
        <v>1866</v>
      </c>
      <c r="D1014" t="s">
        <v>13</v>
      </c>
      <c r="E1014" t="s">
        <v>14</v>
      </c>
      <c r="F1014" t="s">
        <v>171</v>
      </c>
      <c r="G1014" s="3">
        <v>45008.556793981479</v>
      </c>
      <c r="H1014" s="1">
        <v>79200</v>
      </c>
      <c r="I1014" t="s">
        <v>2509</v>
      </c>
      <c r="J1014" t="s">
        <v>2510</v>
      </c>
    </row>
    <row r="1015" spans="1:10">
      <c r="A1015" t="s">
        <v>77</v>
      </c>
      <c r="B1015" t="s">
        <v>2511</v>
      </c>
      <c r="C1015" t="s">
        <v>24</v>
      </c>
      <c r="D1015" t="s">
        <v>13</v>
      </c>
      <c r="E1015" t="s">
        <v>25</v>
      </c>
      <c r="F1015" t="s">
        <v>26</v>
      </c>
      <c r="G1015" s="3">
        <v>45099.54283564815</v>
      </c>
      <c r="H1015" s="1">
        <v>145000</v>
      </c>
      <c r="I1015" t="s">
        <v>128</v>
      </c>
      <c r="J1015" t="s">
        <v>2512</v>
      </c>
    </row>
    <row r="1016" spans="1:10">
      <c r="A1016" t="s">
        <v>135</v>
      </c>
      <c r="B1016" t="s">
        <v>1288</v>
      </c>
      <c r="C1016" t="s">
        <v>271</v>
      </c>
      <c r="D1016" t="s">
        <v>13</v>
      </c>
      <c r="E1016" t="s">
        <v>14</v>
      </c>
      <c r="F1016" t="s">
        <v>26</v>
      </c>
      <c r="G1016" s="3">
        <v>45118.542500000003</v>
      </c>
      <c r="H1016" s="1">
        <v>115000</v>
      </c>
      <c r="I1016" t="s">
        <v>1289</v>
      </c>
      <c r="J1016" t="s">
        <v>2513</v>
      </c>
    </row>
    <row r="1017" spans="1:10">
      <c r="A1017" t="s">
        <v>10</v>
      </c>
      <c r="B1017" t="s">
        <v>10</v>
      </c>
      <c r="C1017" t="s">
        <v>2514</v>
      </c>
      <c r="D1017" t="s">
        <v>13</v>
      </c>
      <c r="E1017" t="s">
        <v>14</v>
      </c>
      <c r="F1017" t="s">
        <v>26</v>
      </c>
      <c r="G1017" s="3">
        <v>45169.545532407406</v>
      </c>
      <c r="H1017" s="1">
        <v>134749</v>
      </c>
      <c r="I1017" t="s">
        <v>2515</v>
      </c>
      <c r="J1017" t="s">
        <v>2516</v>
      </c>
    </row>
    <row r="1018" spans="1:10">
      <c r="A1018" t="s">
        <v>77</v>
      </c>
      <c r="B1018" t="s">
        <v>2517</v>
      </c>
      <c r="C1018" t="s">
        <v>626</v>
      </c>
      <c r="D1018" t="s">
        <v>13</v>
      </c>
      <c r="E1018" t="s">
        <v>14</v>
      </c>
      <c r="F1018" t="s">
        <v>20</v>
      </c>
      <c r="G1018" s="3">
        <v>45121.584513888891</v>
      </c>
      <c r="H1018" s="1">
        <v>99150</v>
      </c>
      <c r="I1018" t="s">
        <v>2348</v>
      </c>
      <c r="J1018" t="s">
        <v>2518</v>
      </c>
    </row>
    <row r="1019" spans="1:10">
      <c r="A1019" t="s">
        <v>10</v>
      </c>
      <c r="B1019" t="s">
        <v>2519</v>
      </c>
      <c r="C1019" t="s">
        <v>2520</v>
      </c>
      <c r="D1019" t="s">
        <v>13</v>
      </c>
      <c r="E1019" t="s">
        <v>14</v>
      </c>
      <c r="F1019" t="s">
        <v>155</v>
      </c>
      <c r="G1019" s="3">
        <v>45097.561122685183</v>
      </c>
      <c r="H1019" s="1">
        <v>109500</v>
      </c>
      <c r="I1019" t="s">
        <v>1429</v>
      </c>
      <c r="J1019" t="s">
        <v>2521</v>
      </c>
    </row>
    <row r="1020" spans="1:10">
      <c r="A1020" t="s">
        <v>152</v>
      </c>
      <c r="B1020" t="s">
        <v>152</v>
      </c>
      <c r="C1020" t="s">
        <v>371</v>
      </c>
      <c r="D1020" t="s">
        <v>13</v>
      </c>
      <c r="E1020" t="s">
        <v>14</v>
      </c>
      <c r="F1020" t="s">
        <v>26</v>
      </c>
      <c r="G1020" s="3">
        <v>45055.547974537039</v>
      </c>
      <c r="H1020" s="1">
        <v>147500</v>
      </c>
      <c r="I1020" t="s">
        <v>2522</v>
      </c>
      <c r="J1020" t="s">
        <v>2523</v>
      </c>
    </row>
    <row r="1021" spans="1:10">
      <c r="A1021" t="s">
        <v>106</v>
      </c>
      <c r="B1021" t="s">
        <v>2524</v>
      </c>
      <c r="C1021" t="s">
        <v>24</v>
      </c>
      <c r="D1021" t="s">
        <v>13</v>
      </c>
      <c r="E1021" t="s">
        <v>25</v>
      </c>
      <c r="F1021" t="s">
        <v>171</v>
      </c>
      <c r="G1021" s="3">
        <v>45215.563402777778</v>
      </c>
      <c r="H1021" s="1">
        <v>120000</v>
      </c>
      <c r="I1021" t="s">
        <v>2525</v>
      </c>
      <c r="J1021" t="s">
        <v>2526</v>
      </c>
    </row>
    <row r="1022" spans="1:10">
      <c r="A1022" t="s">
        <v>135</v>
      </c>
      <c r="B1022" t="s">
        <v>2527</v>
      </c>
      <c r="C1022" t="s">
        <v>24</v>
      </c>
      <c r="D1022" t="s">
        <v>13</v>
      </c>
      <c r="E1022" t="s">
        <v>25</v>
      </c>
      <c r="F1022" t="s">
        <v>26</v>
      </c>
      <c r="G1022" s="3">
        <v>45102.541817129626</v>
      </c>
      <c r="H1022" s="1">
        <v>126000</v>
      </c>
      <c r="I1022" t="s">
        <v>1199</v>
      </c>
      <c r="J1022" t="s">
        <v>2528</v>
      </c>
    </row>
    <row r="1023" spans="1:10">
      <c r="A1023" t="s">
        <v>212</v>
      </c>
      <c r="B1023" t="s">
        <v>1994</v>
      </c>
      <c r="C1023" t="s">
        <v>24</v>
      </c>
      <c r="D1023" t="s">
        <v>13</v>
      </c>
      <c r="E1023" t="s">
        <v>25</v>
      </c>
      <c r="F1023" t="s">
        <v>26</v>
      </c>
      <c r="G1023" s="3">
        <v>45181.543414351851</v>
      </c>
      <c r="H1023" s="1">
        <v>183000</v>
      </c>
      <c r="I1023" t="s">
        <v>2529</v>
      </c>
      <c r="J1023" t="s">
        <v>2530</v>
      </c>
    </row>
    <row r="1024" spans="1:10">
      <c r="A1024" t="s">
        <v>10</v>
      </c>
      <c r="B1024" t="s">
        <v>2531</v>
      </c>
      <c r="C1024" t="s">
        <v>2532</v>
      </c>
      <c r="D1024" t="s">
        <v>13</v>
      </c>
      <c r="E1024" t="s">
        <v>14</v>
      </c>
      <c r="F1024" t="s">
        <v>26</v>
      </c>
      <c r="G1024" s="3">
        <v>45087.544421296298</v>
      </c>
      <c r="H1024" s="1">
        <v>133250</v>
      </c>
      <c r="I1024" t="s">
        <v>217</v>
      </c>
      <c r="J1024" t="s">
        <v>2533</v>
      </c>
    </row>
    <row r="1025" spans="1:10">
      <c r="A1025" t="s">
        <v>18</v>
      </c>
      <c r="B1025" t="s">
        <v>2534</v>
      </c>
      <c r="C1025" t="s">
        <v>2535</v>
      </c>
      <c r="D1025" t="s">
        <v>13</v>
      </c>
      <c r="E1025" t="s">
        <v>14</v>
      </c>
      <c r="F1025" t="s">
        <v>608</v>
      </c>
      <c r="G1025" s="3">
        <v>45154.576319444444</v>
      </c>
      <c r="H1025" s="1">
        <v>110000</v>
      </c>
      <c r="I1025" t="s">
        <v>2536</v>
      </c>
      <c r="J1025" t="s">
        <v>2537</v>
      </c>
    </row>
    <row r="1026" spans="1:10">
      <c r="A1026" t="s">
        <v>77</v>
      </c>
      <c r="B1026" t="s">
        <v>2538</v>
      </c>
      <c r="C1026" t="s">
        <v>201</v>
      </c>
      <c r="D1026" t="s">
        <v>13</v>
      </c>
      <c r="E1026" t="s">
        <v>14</v>
      </c>
      <c r="F1026" t="s">
        <v>26</v>
      </c>
      <c r="G1026" s="3">
        <v>45232.570601851854</v>
      </c>
      <c r="H1026" s="1">
        <v>90000</v>
      </c>
      <c r="I1026" t="s">
        <v>2539</v>
      </c>
      <c r="J1026" t="s">
        <v>2540</v>
      </c>
    </row>
    <row r="1027" spans="1:10">
      <c r="A1027" t="s">
        <v>106</v>
      </c>
      <c r="B1027" t="s">
        <v>2541</v>
      </c>
      <c r="C1027" t="s">
        <v>24</v>
      </c>
      <c r="D1027" t="s">
        <v>13</v>
      </c>
      <c r="E1027" t="s">
        <v>25</v>
      </c>
      <c r="F1027" t="s">
        <v>2398</v>
      </c>
      <c r="G1027" s="3">
        <v>45029.560798611114</v>
      </c>
      <c r="H1027" s="1">
        <v>87500</v>
      </c>
      <c r="I1027" t="s">
        <v>88</v>
      </c>
      <c r="J1027" t="s">
        <v>2542</v>
      </c>
    </row>
    <row r="1028" spans="1:10">
      <c r="A1028" t="s">
        <v>33</v>
      </c>
      <c r="B1028" t="s">
        <v>2543</v>
      </c>
      <c r="C1028" t="s">
        <v>24</v>
      </c>
      <c r="D1028" t="s">
        <v>100</v>
      </c>
      <c r="E1028" t="s">
        <v>25</v>
      </c>
      <c r="F1028" t="s">
        <v>20</v>
      </c>
      <c r="G1028" s="3">
        <v>45044.580694444441</v>
      </c>
      <c r="H1028" s="1">
        <v>130000</v>
      </c>
      <c r="I1028" t="s">
        <v>1044</v>
      </c>
      <c r="J1028" t="s">
        <v>2544</v>
      </c>
    </row>
    <row r="1029" spans="1:10">
      <c r="A1029" t="s">
        <v>10</v>
      </c>
      <c r="B1029" t="s">
        <v>2545</v>
      </c>
      <c r="C1029" t="s">
        <v>26</v>
      </c>
      <c r="D1029" t="s">
        <v>13</v>
      </c>
      <c r="E1029" t="s">
        <v>14</v>
      </c>
      <c r="F1029" t="s">
        <v>26</v>
      </c>
      <c r="G1029" s="3">
        <v>45247.545173611114</v>
      </c>
      <c r="H1029" s="1">
        <v>167500</v>
      </c>
      <c r="I1029" t="s">
        <v>2546</v>
      </c>
    </row>
    <row r="1030" spans="1:10">
      <c r="A1030" t="s">
        <v>77</v>
      </c>
      <c r="B1030" t="s">
        <v>2547</v>
      </c>
      <c r="C1030" t="s">
        <v>2548</v>
      </c>
      <c r="D1030" t="s">
        <v>100</v>
      </c>
      <c r="E1030" t="s">
        <v>14</v>
      </c>
      <c r="F1030" t="s">
        <v>2549</v>
      </c>
      <c r="G1030" s="3">
        <v>45082.566550925927</v>
      </c>
      <c r="H1030" s="1">
        <v>64800</v>
      </c>
      <c r="I1030" t="s">
        <v>2550</v>
      </c>
      <c r="J1030" t="s">
        <v>28</v>
      </c>
    </row>
    <row r="1031" spans="1:10">
      <c r="A1031" t="s">
        <v>33</v>
      </c>
      <c r="B1031" t="s">
        <v>2551</v>
      </c>
      <c r="C1031" t="s">
        <v>276</v>
      </c>
      <c r="D1031" t="s">
        <v>13</v>
      </c>
      <c r="E1031" t="s">
        <v>14</v>
      </c>
      <c r="F1031" t="s">
        <v>26</v>
      </c>
      <c r="G1031" s="3">
        <v>45072.541863425926</v>
      </c>
      <c r="H1031" s="1">
        <v>90000</v>
      </c>
      <c r="I1031" t="s">
        <v>814</v>
      </c>
    </row>
    <row r="1032" spans="1:10">
      <c r="A1032" t="s">
        <v>10</v>
      </c>
      <c r="B1032" t="s">
        <v>1606</v>
      </c>
      <c r="C1032" t="s">
        <v>243</v>
      </c>
      <c r="D1032" t="s">
        <v>13</v>
      </c>
      <c r="E1032" t="s">
        <v>14</v>
      </c>
      <c r="F1032" t="s">
        <v>26</v>
      </c>
      <c r="G1032" s="3">
        <v>44958.557824074072</v>
      </c>
      <c r="H1032" s="1">
        <v>90000</v>
      </c>
      <c r="I1032" t="s">
        <v>2552</v>
      </c>
      <c r="J1032" t="s">
        <v>2553</v>
      </c>
    </row>
    <row r="1033" spans="1:10">
      <c r="A1033" t="s">
        <v>33</v>
      </c>
      <c r="B1033" t="s">
        <v>33</v>
      </c>
      <c r="C1033" t="s">
        <v>243</v>
      </c>
      <c r="D1033" t="s">
        <v>13</v>
      </c>
      <c r="E1033" t="s">
        <v>14</v>
      </c>
      <c r="F1033" t="s">
        <v>26</v>
      </c>
      <c r="G1033" s="3">
        <v>45071.542731481481</v>
      </c>
      <c r="H1033" s="1">
        <v>100000</v>
      </c>
      <c r="I1033" t="s">
        <v>2554</v>
      </c>
      <c r="J1033" t="s">
        <v>2555</v>
      </c>
    </row>
    <row r="1034" spans="1:10">
      <c r="A1034" t="s">
        <v>10</v>
      </c>
      <c r="B1034" t="s">
        <v>2556</v>
      </c>
      <c r="C1034" t="s">
        <v>26</v>
      </c>
      <c r="D1034" t="s">
        <v>412</v>
      </c>
      <c r="E1034" t="s">
        <v>14</v>
      </c>
      <c r="F1034" t="s">
        <v>26</v>
      </c>
      <c r="G1034" s="3">
        <v>44966.545173611114</v>
      </c>
      <c r="H1034" s="1">
        <v>97000</v>
      </c>
      <c r="I1034" t="s">
        <v>1767</v>
      </c>
      <c r="J1034" t="s">
        <v>1768</v>
      </c>
    </row>
    <row r="1035" spans="1:10">
      <c r="A1035" t="s">
        <v>33</v>
      </c>
      <c r="B1035" t="s">
        <v>33</v>
      </c>
      <c r="C1035" t="s">
        <v>2557</v>
      </c>
      <c r="D1035" t="s">
        <v>13</v>
      </c>
      <c r="E1035" t="s">
        <v>14</v>
      </c>
      <c r="F1035" t="s">
        <v>1392</v>
      </c>
      <c r="G1035" s="3">
        <v>45139.557384259257</v>
      </c>
      <c r="H1035" s="1">
        <v>57500</v>
      </c>
      <c r="I1035" t="s">
        <v>828</v>
      </c>
      <c r="J1035" t="s">
        <v>2558</v>
      </c>
    </row>
    <row r="1036" spans="1:10">
      <c r="A1036" t="s">
        <v>33</v>
      </c>
      <c r="B1036" t="s">
        <v>2559</v>
      </c>
      <c r="C1036" t="s">
        <v>201</v>
      </c>
      <c r="D1036" t="s">
        <v>13</v>
      </c>
      <c r="E1036" t="s">
        <v>14</v>
      </c>
      <c r="F1036" t="s">
        <v>26</v>
      </c>
      <c r="G1036" s="3">
        <v>44999.573217592595</v>
      </c>
      <c r="H1036" s="1">
        <v>130000</v>
      </c>
      <c r="I1036" t="s">
        <v>2560</v>
      </c>
    </row>
    <row r="1037" spans="1:10">
      <c r="A1037" t="s">
        <v>10</v>
      </c>
      <c r="B1037" t="s">
        <v>2561</v>
      </c>
      <c r="C1037" t="s">
        <v>232</v>
      </c>
      <c r="D1037" t="s">
        <v>13</v>
      </c>
      <c r="E1037" t="s">
        <v>14</v>
      </c>
      <c r="F1037" t="s">
        <v>26</v>
      </c>
      <c r="G1037" s="3">
        <v>45051.554560185185</v>
      </c>
      <c r="H1037" s="1">
        <v>105000</v>
      </c>
      <c r="I1037" t="s">
        <v>2562</v>
      </c>
      <c r="J1037" t="s">
        <v>2563</v>
      </c>
    </row>
    <row r="1038" spans="1:10">
      <c r="A1038" t="s">
        <v>10</v>
      </c>
      <c r="B1038" t="s">
        <v>10</v>
      </c>
      <c r="C1038" t="s">
        <v>461</v>
      </c>
      <c r="D1038" t="s">
        <v>13</v>
      </c>
      <c r="E1038" t="s">
        <v>14</v>
      </c>
      <c r="F1038" t="s">
        <v>26</v>
      </c>
      <c r="G1038" s="3">
        <v>45112.543321759258</v>
      </c>
      <c r="H1038" s="1">
        <v>91000</v>
      </c>
      <c r="I1038" t="s">
        <v>729</v>
      </c>
      <c r="J1038" t="s">
        <v>2564</v>
      </c>
    </row>
    <row r="1039" spans="1:10">
      <c r="A1039" t="s">
        <v>212</v>
      </c>
      <c r="B1039" t="s">
        <v>2565</v>
      </c>
      <c r="C1039" t="s">
        <v>276</v>
      </c>
      <c r="D1039" t="s">
        <v>13</v>
      </c>
      <c r="E1039" t="s">
        <v>14</v>
      </c>
      <c r="F1039" t="s">
        <v>26</v>
      </c>
      <c r="G1039" s="3">
        <v>45215.542037037034</v>
      </c>
      <c r="H1039" s="1">
        <v>165000</v>
      </c>
      <c r="I1039" t="s">
        <v>2566</v>
      </c>
      <c r="J1039" t="s">
        <v>137</v>
      </c>
    </row>
    <row r="1040" spans="1:10">
      <c r="A1040" t="s">
        <v>212</v>
      </c>
      <c r="B1040" t="s">
        <v>212</v>
      </c>
      <c r="C1040" t="s">
        <v>2567</v>
      </c>
      <c r="D1040" t="s">
        <v>13</v>
      </c>
      <c r="E1040" t="s">
        <v>14</v>
      </c>
      <c r="F1040" t="s">
        <v>26</v>
      </c>
      <c r="G1040" s="3">
        <v>45071.54451388889</v>
      </c>
      <c r="H1040" s="1">
        <v>160000</v>
      </c>
      <c r="I1040" t="s">
        <v>2568</v>
      </c>
      <c r="J1040" t="s">
        <v>2569</v>
      </c>
    </row>
    <row r="1041" spans="1:10">
      <c r="A1041" t="s">
        <v>10</v>
      </c>
      <c r="B1041" t="s">
        <v>2570</v>
      </c>
      <c r="C1041" t="s">
        <v>2571</v>
      </c>
      <c r="D1041" t="s">
        <v>13</v>
      </c>
      <c r="E1041" t="s">
        <v>14</v>
      </c>
      <c r="F1041" t="s">
        <v>1953</v>
      </c>
      <c r="G1041" s="3">
        <v>45281.566863425927</v>
      </c>
      <c r="H1041" s="1">
        <v>139000</v>
      </c>
      <c r="I1041" t="s">
        <v>2572</v>
      </c>
    </row>
    <row r="1042" spans="1:10">
      <c r="A1042" t="s">
        <v>106</v>
      </c>
      <c r="B1042" t="s">
        <v>2573</v>
      </c>
      <c r="C1042" t="s">
        <v>170</v>
      </c>
      <c r="D1042" t="s">
        <v>13</v>
      </c>
      <c r="E1042" t="s">
        <v>14</v>
      </c>
      <c r="F1042" t="s">
        <v>171</v>
      </c>
      <c r="G1042" s="3">
        <v>44979.553090277775</v>
      </c>
      <c r="H1042" s="1">
        <v>44418.5</v>
      </c>
      <c r="I1042" t="s">
        <v>1055</v>
      </c>
      <c r="J1042" t="s">
        <v>2574</v>
      </c>
    </row>
    <row r="1043" spans="1:10">
      <c r="A1043" t="s">
        <v>10</v>
      </c>
      <c r="B1043" t="s">
        <v>2575</v>
      </c>
      <c r="C1043" t="s">
        <v>513</v>
      </c>
      <c r="D1043" t="s">
        <v>13</v>
      </c>
      <c r="E1043" t="s">
        <v>14</v>
      </c>
      <c r="F1043" t="s">
        <v>26</v>
      </c>
      <c r="G1043" s="3">
        <v>45154.54378472222</v>
      </c>
      <c r="H1043" s="1">
        <v>150000</v>
      </c>
      <c r="I1043" t="s">
        <v>514</v>
      </c>
      <c r="J1043" t="s">
        <v>2576</v>
      </c>
    </row>
    <row r="1044" spans="1:10">
      <c r="A1044" t="s">
        <v>212</v>
      </c>
      <c r="B1044" t="s">
        <v>212</v>
      </c>
      <c r="C1044" t="s">
        <v>75</v>
      </c>
      <c r="D1044" t="s">
        <v>13</v>
      </c>
      <c r="E1044" t="s">
        <v>14</v>
      </c>
      <c r="F1044" t="s">
        <v>26</v>
      </c>
      <c r="G1044" s="3">
        <v>44970.544976851852</v>
      </c>
      <c r="H1044" s="1">
        <v>203000</v>
      </c>
      <c r="I1044" t="s">
        <v>1399</v>
      </c>
      <c r="J1044" t="s">
        <v>582</v>
      </c>
    </row>
    <row r="1045" spans="1:10">
      <c r="A1045" t="s">
        <v>10</v>
      </c>
      <c r="B1045" t="s">
        <v>10</v>
      </c>
      <c r="C1045" t="s">
        <v>767</v>
      </c>
      <c r="D1045" t="s">
        <v>13</v>
      </c>
      <c r="E1045" t="s">
        <v>14</v>
      </c>
      <c r="F1045" t="s">
        <v>26</v>
      </c>
      <c r="G1045" s="3">
        <v>44963.545092592591</v>
      </c>
      <c r="H1045" s="1">
        <v>107500</v>
      </c>
      <c r="I1045" t="s">
        <v>130</v>
      </c>
      <c r="J1045" t="s">
        <v>2577</v>
      </c>
    </row>
    <row r="1046" spans="1:10">
      <c r="A1046" t="s">
        <v>10</v>
      </c>
      <c r="B1046" t="s">
        <v>2578</v>
      </c>
      <c r="C1046" t="s">
        <v>2579</v>
      </c>
      <c r="D1046" t="s">
        <v>13</v>
      </c>
      <c r="E1046" t="s">
        <v>14</v>
      </c>
      <c r="F1046" t="s">
        <v>26</v>
      </c>
      <c r="G1046" s="3">
        <v>45057.54650462963</v>
      </c>
      <c r="H1046" s="1">
        <v>90000</v>
      </c>
      <c r="I1046" t="s">
        <v>2580</v>
      </c>
      <c r="J1046" t="s">
        <v>2581</v>
      </c>
    </row>
    <row r="1047" spans="1:10">
      <c r="A1047" t="s">
        <v>77</v>
      </c>
      <c r="B1047" t="s">
        <v>2582</v>
      </c>
      <c r="C1047" t="s">
        <v>2583</v>
      </c>
      <c r="D1047" t="s">
        <v>13</v>
      </c>
      <c r="E1047" t="s">
        <v>14</v>
      </c>
      <c r="F1047" t="s">
        <v>209</v>
      </c>
      <c r="G1047" s="3">
        <v>45223.554722222223</v>
      </c>
      <c r="H1047" s="1">
        <v>153500</v>
      </c>
      <c r="I1047" t="s">
        <v>2348</v>
      </c>
      <c r="J1047" t="s">
        <v>2584</v>
      </c>
    </row>
    <row r="1048" spans="1:10">
      <c r="A1048" t="s">
        <v>33</v>
      </c>
      <c r="B1048" t="s">
        <v>2585</v>
      </c>
      <c r="C1048" t="s">
        <v>2586</v>
      </c>
      <c r="D1048" t="s">
        <v>13</v>
      </c>
      <c r="E1048" t="s">
        <v>14</v>
      </c>
      <c r="F1048" t="s">
        <v>26</v>
      </c>
      <c r="G1048" s="3">
        <v>45185.543587962966</v>
      </c>
      <c r="H1048" s="1">
        <v>93027</v>
      </c>
      <c r="I1048" t="s">
        <v>972</v>
      </c>
      <c r="J1048" t="s">
        <v>2587</v>
      </c>
    </row>
    <row r="1049" spans="1:10">
      <c r="A1049" t="s">
        <v>18</v>
      </c>
      <c r="B1049" t="s">
        <v>328</v>
      </c>
      <c r="C1049" t="s">
        <v>2588</v>
      </c>
      <c r="D1049" t="s">
        <v>13</v>
      </c>
      <c r="E1049" t="s">
        <v>14</v>
      </c>
      <c r="F1049" t="s">
        <v>26</v>
      </c>
      <c r="G1049" s="3">
        <v>45070.546481481484</v>
      </c>
      <c r="H1049" s="1">
        <v>82076</v>
      </c>
      <c r="I1049" t="s">
        <v>2589</v>
      </c>
      <c r="J1049" t="s">
        <v>2540</v>
      </c>
    </row>
    <row r="1050" spans="1:10">
      <c r="A1050" t="s">
        <v>33</v>
      </c>
      <c r="B1050" t="s">
        <v>2590</v>
      </c>
      <c r="D1050" t="s">
        <v>13</v>
      </c>
      <c r="E1050" t="s">
        <v>14</v>
      </c>
      <c r="F1050" t="s">
        <v>26</v>
      </c>
      <c r="G1050" s="3">
        <v>45155.570208333331</v>
      </c>
      <c r="H1050" s="1">
        <v>85000</v>
      </c>
      <c r="I1050" t="s">
        <v>186</v>
      </c>
      <c r="J1050" t="s">
        <v>2591</v>
      </c>
    </row>
    <row r="1051" spans="1:10">
      <c r="A1051" t="s">
        <v>212</v>
      </c>
      <c r="B1051" t="s">
        <v>212</v>
      </c>
      <c r="C1051" t="s">
        <v>232</v>
      </c>
      <c r="D1051" t="s">
        <v>13</v>
      </c>
      <c r="E1051" t="s">
        <v>14</v>
      </c>
      <c r="F1051" t="s">
        <v>26</v>
      </c>
      <c r="G1051" s="3">
        <v>44984.543009259258</v>
      </c>
      <c r="H1051" s="1">
        <v>115000</v>
      </c>
      <c r="I1051" t="s">
        <v>2592</v>
      </c>
      <c r="J1051" t="s">
        <v>2593</v>
      </c>
    </row>
    <row r="1052" spans="1:10">
      <c r="A1052" t="s">
        <v>10</v>
      </c>
      <c r="B1052" t="s">
        <v>2594</v>
      </c>
      <c r="C1052" t="s">
        <v>717</v>
      </c>
      <c r="D1052" t="s">
        <v>13</v>
      </c>
      <c r="E1052" t="s">
        <v>14</v>
      </c>
      <c r="F1052" t="s">
        <v>26</v>
      </c>
      <c r="G1052" s="3">
        <v>45117.578784722224</v>
      </c>
      <c r="H1052" s="1">
        <v>90670</v>
      </c>
      <c r="I1052" t="s">
        <v>2595</v>
      </c>
      <c r="J1052" t="s">
        <v>2596</v>
      </c>
    </row>
    <row r="1053" spans="1:10">
      <c r="A1053" t="s">
        <v>10</v>
      </c>
      <c r="B1053" t="s">
        <v>1752</v>
      </c>
      <c r="C1053" t="s">
        <v>792</v>
      </c>
      <c r="D1053" t="s">
        <v>13</v>
      </c>
      <c r="E1053" t="s">
        <v>14</v>
      </c>
      <c r="F1053" t="s">
        <v>26</v>
      </c>
      <c r="G1053" s="3">
        <v>45175.543124999997</v>
      </c>
      <c r="H1053" s="1">
        <v>281450.5</v>
      </c>
      <c r="I1053" t="s">
        <v>1753</v>
      </c>
      <c r="J1053" t="s">
        <v>769</v>
      </c>
    </row>
    <row r="1054" spans="1:10">
      <c r="A1054" t="s">
        <v>10</v>
      </c>
      <c r="B1054" t="s">
        <v>1145</v>
      </c>
      <c r="C1054" t="s">
        <v>232</v>
      </c>
      <c r="D1054" t="s">
        <v>13</v>
      </c>
      <c r="E1054" t="s">
        <v>14</v>
      </c>
      <c r="F1054" t="s">
        <v>26</v>
      </c>
      <c r="G1054" s="3">
        <v>45266.542986111112</v>
      </c>
      <c r="H1054" s="1">
        <v>190000</v>
      </c>
      <c r="I1054" t="s">
        <v>2546</v>
      </c>
      <c r="J1054" t="s">
        <v>2597</v>
      </c>
    </row>
    <row r="1055" spans="1:10">
      <c r="A1055" t="s">
        <v>73</v>
      </c>
      <c r="B1055" t="s">
        <v>73</v>
      </c>
      <c r="C1055" t="s">
        <v>232</v>
      </c>
      <c r="D1055" t="s">
        <v>13</v>
      </c>
      <c r="E1055" t="s">
        <v>14</v>
      </c>
      <c r="F1055" t="s">
        <v>26</v>
      </c>
      <c r="G1055" s="3">
        <v>45029.546030092592</v>
      </c>
      <c r="H1055" s="1">
        <v>175000</v>
      </c>
      <c r="I1055" t="s">
        <v>2598</v>
      </c>
      <c r="J1055" t="s">
        <v>2599</v>
      </c>
    </row>
    <row r="1056" spans="1:10">
      <c r="A1056" t="s">
        <v>33</v>
      </c>
      <c r="B1056" t="s">
        <v>2600</v>
      </c>
      <c r="C1056" t="s">
        <v>2601</v>
      </c>
      <c r="D1056" t="s">
        <v>13</v>
      </c>
      <c r="E1056" t="s">
        <v>14</v>
      </c>
      <c r="F1056" t="s">
        <v>26</v>
      </c>
      <c r="G1056" s="3">
        <v>45016.590289351851</v>
      </c>
      <c r="H1056" s="1">
        <v>52500</v>
      </c>
      <c r="I1056" t="s">
        <v>2602</v>
      </c>
      <c r="J1056" t="s">
        <v>2603</v>
      </c>
    </row>
    <row r="1057" spans="1:10">
      <c r="A1057" t="s">
        <v>10</v>
      </c>
      <c r="B1057" t="s">
        <v>2448</v>
      </c>
      <c r="C1057" t="s">
        <v>26</v>
      </c>
      <c r="D1057" t="s">
        <v>13</v>
      </c>
      <c r="E1057" t="s">
        <v>14</v>
      </c>
      <c r="F1057" t="s">
        <v>26</v>
      </c>
      <c r="G1057" s="3">
        <v>44951.544768518521</v>
      </c>
      <c r="H1057" s="1">
        <v>157500</v>
      </c>
      <c r="I1057" t="s">
        <v>1989</v>
      </c>
      <c r="J1057" t="s">
        <v>808</v>
      </c>
    </row>
    <row r="1058" spans="1:10">
      <c r="A1058" t="s">
        <v>73</v>
      </c>
      <c r="B1058" t="s">
        <v>2604</v>
      </c>
      <c r="C1058" t="s">
        <v>24</v>
      </c>
      <c r="D1058" t="s">
        <v>13</v>
      </c>
      <c r="E1058" t="s">
        <v>25</v>
      </c>
      <c r="F1058" t="s">
        <v>26</v>
      </c>
      <c r="G1058" s="3">
        <v>45210.542743055557</v>
      </c>
      <c r="H1058" s="1">
        <v>152500</v>
      </c>
      <c r="I1058" t="s">
        <v>1717</v>
      </c>
      <c r="J1058" t="s">
        <v>2605</v>
      </c>
    </row>
    <row r="1059" spans="1:10">
      <c r="A1059" t="s">
        <v>10</v>
      </c>
      <c r="B1059" t="s">
        <v>727</v>
      </c>
      <c r="C1059" t="s">
        <v>2606</v>
      </c>
      <c r="D1059" t="s">
        <v>13</v>
      </c>
      <c r="E1059" t="s">
        <v>14</v>
      </c>
      <c r="F1059" t="s">
        <v>26</v>
      </c>
      <c r="G1059" s="3">
        <v>45135.568437499998</v>
      </c>
      <c r="H1059" s="1">
        <v>123750</v>
      </c>
      <c r="I1059" t="s">
        <v>729</v>
      </c>
      <c r="J1059" t="s">
        <v>730</v>
      </c>
    </row>
    <row r="1060" spans="1:10">
      <c r="A1060" t="s">
        <v>10</v>
      </c>
      <c r="B1060" t="s">
        <v>2607</v>
      </c>
      <c r="C1060" t="s">
        <v>2608</v>
      </c>
      <c r="D1060" t="s">
        <v>13</v>
      </c>
      <c r="E1060" t="s">
        <v>14</v>
      </c>
      <c r="F1060" t="s">
        <v>26</v>
      </c>
      <c r="G1060" s="3">
        <v>45167.545115740744</v>
      </c>
      <c r="H1060" s="1">
        <v>157500</v>
      </c>
      <c r="I1060" t="s">
        <v>898</v>
      </c>
    </row>
    <row r="1061" spans="1:10">
      <c r="A1061" t="s">
        <v>212</v>
      </c>
      <c r="B1061" t="s">
        <v>2609</v>
      </c>
      <c r="C1061" t="s">
        <v>307</v>
      </c>
      <c r="D1061" t="s">
        <v>13</v>
      </c>
      <c r="E1061" t="s">
        <v>14</v>
      </c>
      <c r="F1061" t="s">
        <v>26</v>
      </c>
      <c r="G1061" s="3">
        <v>45024.543194444443</v>
      </c>
      <c r="H1061" s="1">
        <v>150000</v>
      </c>
      <c r="I1061" t="s">
        <v>870</v>
      </c>
      <c r="J1061" t="s">
        <v>2610</v>
      </c>
    </row>
    <row r="1062" spans="1:10">
      <c r="A1062" t="s">
        <v>77</v>
      </c>
      <c r="B1062" t="s">
        <v>567</v>
      </c>
      <c r="C1062" t="s">
        <v>2611</v>
      </c>
      <c r="D1062" t="s">
        <v>13</v>
      </c>
      <c r="E1062" t="s">
        <v>14</v>
      </c>
      <c r="F1062" t="s">
        <v>26</v>
      </c>
      <c r="G1062" s="3">
        <v>45217.572638888887</v>
      </c>
      <c r="H1062" s="1">
        <v>82500</v>
      </c>
      <c r="I1062" t="s">
        <v>2612</v>
      </c>
      <c r="J1062" t="s">
        <v>610</v>
      </c>
    </row>
    <row r="1063" spans="1:10">
      <c r="A1063" t="s">
        <v>212</v>
      </c>
      <c r="B1063" t="s">
        <v>212</v>
      </c>
      <c r="C1063" t="s">
        <v>24</v>
      </c>
      <c r="D1063" t="s">
        <v>13</v>
      </c>
      <c r="E1063" t="s">
        <v>25</v>
      </c>
      <c r="F1063" t="s">
        <v>26</v>
      </c>
      <c r="G1063" s="3">
        <v>44995.546550925923</v>
      </c>
      <c r="H1063" s="1">
        <v>127500</v>
      </c>
      <c r="I1063" t="s">
        <v>2613</v>
      </c>
      <c r="J1063" t="s">
        <v>2614</v>
      </c>
    </row>
    <row r="1064" spans="1:10">
      <c r="A1064" t="s">
        <v>212</v>
      </c>
      <c r="B1064" t="s">
        <v>2615</v>
      </c>
      <c r="C1064" t="s">
        <v>2616</v>
      </c>
      <c r="D1064" t="s">
        <v>13</v>
      </c>
      <c r="E1064" t="s">
        <v>14</v>
      </c>
      <c r="F1064" t="s">
        <v>26</v>
      </c>
      <c r="G1064" s="3">
        <v>45077.544062499997</v>
      </c>
      <c r="H1064" s="1">
        <v>167186.5</v>
      </c>
      <c r="I1064" t="s">
        <v>2617</v>
      </c>
      <c r="J1064" t="s">
        <v>1334</v>
      </c>
    </row>
    <row r="1065" spans="1:10">
      <c r="A1065" t="s">
        <v>10</v>
      </c>
      <c r="B1065" t="s">
        <v>2618</v>
      </c>
      <c r="C1065" t="s">
        <v>119</v>
      </c>
      <c r="D1065" t="s">
        <v>13</v>
      </c>
      <c r="E1065" t="s">
        <v>14</v>
      </c>
      <c r="F1065" t="s">
        <v>26</v>
      </c>
      <c r="G1065" s="3">
        <v>45061.601550925923</v>
      </c>
      <c r="H1065" s="1">
        <v>130000</v>
      </c>
      <c r="I1065" t="s">
        <v>2619</v>
      </c>
      <c r="J1065" t="s">
        <v>624</v>
      </c>
    </row>
    <row r="1066" spans="1:10">
      <c r="A1066" t="s">
        <v>33</v>
      </c>
      <c r="B1066" t="s">
        <v>2388</v>
      </c>
      <c r="C1066" t="s">
        <v>1740</v>
      </c>
      <c r="D1066" t="s">
        <v>13</v>
      </c>
      <c r="E1066" t="s">
        <v>14</v>
      </c>
      <c r="F1066" t="s">
        <v>314</v>
      </c>
      <c r="G1066" s="3">
        <v>45105.586956018517</v>
      </c>
      <c r="H1066" s="1">
        <v>105650</v>
      </c>
      <c r="I1066" t="s">
        <v>1741</v>
      </c>
    </row>
    <row r="1067" spans="1:10">
      <c r="A1067" t="s">
        <v>77</v>
      </c>
      <c r="B1067" t="s">
        <v>2620</v>
      </c>
      <c r="C1067" t="s">
        <v>342</v>
      </c>
      <c r="D1067" t="s">
        <v>13</v>
      </c>
      <c r="E1067" t="s">
        <v>14</v>
      </c>
      <c r="F1067" t="s">
        <v>26</v>
      </c>
      <c r="G1067" s="3">
        <v>45015.543599537035</v>
      </c>
      <c r="H1067" s="1">
        <v>93171</v>
      </c>
      <c r="I1067" t="s">
        <v>2621</v>
      </c>
      <c r="J1067" t="s">
        <v>2622</v>
      </c>
    </row>
    <row r="1068" spans="1:10">
      <c r="A1068" t="s">
        <v>135</v>
      </c>
      <c r="B1068" t="s">
        <v>2623</v>
      </c>
      <c r="C1068" t="s">
        <v>237</v>
      </c>
      <c r="D1068" t="s">
        <v>13</v>
      </c>
      <c r="E1068" t="s">
        <v>14</v>
      </c>
      <c r="F1068" t="s">
        <v>26</v>
      </c>
      <c r="G1068" s="3">
        <v>45225.543379629627</v>
      </c>
      <c r="H1068" s="1">
        <v>112500</v>
      </c>
      <c r="I1068" t="s">
        <v>2624</v>
      </c>
      <c r="J1068" t="s">
        <v>2625</v>
      </c>
    </row>
    <row r="1069" spans="1:10">
      <c r="A1069" t="s">
        <v>33</v>
      </c>
      <c r="B1069" t="s">
        <v>33</v>
      </c>
      <c r="C1069" t="s">
        <v>75</v>
      </c>
      <c r="D1069" t="s">
        <v>13</v>
      </c>
      <c r="E1069" t="s">
        <v>14</v>
      </c>
      <c r="F1069" t="s">
        <v>26</v>
      </c>
      <c r="G1069" s="3">
        <v>45279.542546296296</v>
      </c>
      <c r="H1069" s="1">
        <v>100000</v>
      </c>
      <c r="I1069" t="s">
        <v>2626</v>
      </c>
      <c r="J1069" t="s">
        <v>141</v>
      </c>
    </row>
    <row r="1070" spans="1:10">
      <c r="A1070" t="s">
        <v>10</v>
      </c>
      <c r="B1070" t="s">
        <v>2627</v>
      </c>
      <c r="C1070" t="s">
        <v>325</v>
      </c>
      <c r="D1070" t="s">
        <v>13</v>
      </c>
      <c r="E1070" t="s">
        <v>14</v>
      </c>
      <c r="F1070" t="s">
        <v>26</v>
      </c>
      <c r="G1070" s="3">
        <v>45055.551631944443</v>
      </c>
      <c r="H1070" s="1">
        <v>90000</v>
      </c>
      <c r="I1070" t="s">
        <v>2628</v>
      </c>
      <c r="J1070" t="s">
        <v>2629</v>
      </c>
    </row>
    <row r="1071" spans="1:10">
      <c r="A1071" t="s">
        <v>33</v>
      </c>
      <c r="B1071" t="s">
        <v>2630</v>
      </c>
      <c r="C1071" t="s">
        <v>228</v>
      </c>
      <c r="D1071" t="s">
        <v>13</v>
      </c>
      <c r="E1071" t="s">
        <v>14</v>
      </c>
      <c r="F1071" t="s">
        <v>26</v>
      </c>
      <c r="G1071" s="3">
        <v>45238.556539351855</v>
      </c>
      <c r="H1071" s="1">
        <v>69963.5</v>
      </c>
      <c r="I1071" t="s">
        <v>229</v>
      </c>
      <c r="J1071" t="s">
        <v>316</v>
      </c>
    </row>
    <row r="1072" spans="1:10">
      <c r="A1072" t="s">
        <v>135</v>
      </c>
      <c r="B1072" t="s">
        <v>135</v>
      </c>
      <c r="C1072" t="s">
        <v>232</v>
      </c>
      <c r="D1072" t="s">
        <v>13</v>
      </c>
      <c r="E1072" t="s">
        <v>14</v>
      </c>
      <c r="F1072" t="s">
        <v>26</v>
      </c>
      <c r="G1072" s="3">
        <v>44949.541631944441</v>
      </c>
      <c r="H1072" s="1">
        <v>155000</v>
      </c>
      <c r="I1072" t="s">
        <v>335</v>
      </c>
      <c r="J1072" t="s">
        <v>2631</v>
      </c>
    </row>
    <row r="1073" spans="1:10">
      <c r="A1073" t="s">
        <v>10</v>
      </c>
      <c r="B1073" t="s">
        <v>2632</v>
      </c>
      <c r="C1073" t="s">
        <v>201</v>
      </c>
      <c r="D1073" t="s">
        <v>13</v>
      </c>
      <c r="E1073" t="s">
        <v>14</v>
      </c>
      <c r="F1073" t="s">
        <v>26</v>
      </c>
      <c r="G1073" s="3">
        <v>44985.546631944446</v>
      </c>
      <c r="H1073" s="1">
        <v>115000</v>
      </c>
      <c r="I1073" t="s">
        <v>1604</v>
      </c>
      <c r="J1073" t="s">
        <v>1605</v>
      </c>
    </row>
    <row r="1074" spans="1:10">
      <c r="A1074" t="s">
        <v>10</v>
      </c>
      <c r="B1074" t="s">
        <v>2633</v>
      </c>
      <c r="C1074" t="s">
        <v>2195</v>
      </c>
      <c r="D1074" t="s">
        <v>13</v>
      </c>
      <c r="E1074" t="s">
        <v>14</v>
      </c>
      <c r="F1074" t="s">
        <v>26</v>
      </c>
      <c r="G1074" s="3">
        <v>44970.545092592591</v>
      </c>
      <c r="H1074" s="1">
        <v>113000</v>
      </c>
      <c r="I1074" t="s">
        <v>2196</v>
      </c>
    </row>
    <row r="1075" spans="1:10">
      <c r="A1075" t="s">
        <v>77</v>
      </c>
      <c r="B1075" t="s">
        <v>1414</v>
      </c>
      <c r="C1075" t="s">
        <v>365</v>
      </c>
      <c r="D1075" t="s">
        <v>13</v>
      </c>
      <c r="E1075" t="s">
        <v>14</v>
      </c>
      <c r="F1075" t="s">
        <v>26</v>
      </c>
      <c r="G1075" s="3">
        <v>45209.54315972222</v>
      </c>
      <c r="H1075" s="1">
        <v>100000</v>
      </c>
      <c r="I1075" t="s">
        <v>2634</v>
      </c>
    </row>
    <row r="1076" spans="1:10">
      <c r="A1076" t="s">
        <v>10</v>
      </c>
      <c r="B1076" t="s">
        <v>2635</v>
      </c>
      <c r="C1076" t="s">
        <v>24</v>
      </c>
      <c r="D1076" t="s">
        <v>13</v>
      </c>
      <c r="E1076" t="s">
        <v>25</v>
      </c>
      <c r="F1076" t="s">
        <v>26</v>
      </c>
      <c r="G1076" s="3">
        <v>45151.544386574074</v>
      </c>
      <c r="H1076" s="1">
        <v>132500</v>
      </c>
      <c r="I1076" t="s">
        <v>2636</v>
      </c>
      <c r="J1076" t="s">
        <v>1138</v>
      </c>
    </row>
    <row r="1077" spans="1:10">
      <c r="A1077" t="s">
        <v>10</v>
      </c>
      <c r="B1077" t="s">
        <v>10</v>
      </c>
      <c r="C1077" t="s">
        <v>232</v>
      </c>
      <c r="D1077" t="s">
        <v>13</v>
      </c>
      <c r="E1077" t="s">
        <v>14</v>
      </c>
      <c r="F1077" t="s">
        <v>26</v>
      </c>
      <c r="G1077" s="3">
        <v>45002.542951388888</v>
      </c>
      <c r="H1077" s="1">
        <v>125000</v>
      </c>
      <c r="I1077" t="s">
        <v>2637</v>
      </c>
      <c r="J1077" t="s">
        <v>2638</v>
      </c>
    </row>
    <row r="1078" spans="1:10">
      <c r="A1078" t="s">
        <v>18</v>
      </c>
      <c r="B1078" t="s">
        <v>2639</v>
      </c>
      <c r="C1078" t="s">
        <v>680</v>
      </c>
      <c r="D1078" t="s">
        <v>13</v>
      </c>
      <c r="E1078" t="s">
        <v>14</v>
      </c>
      <c r="F1078" t="s">
        <v>681</v>
      </c>
      <c r="G1078" s="3">
        <v>44959.57371527778</v>
      </c>
      <c r="H1078" s="1">
        <v>98283</v>
      </c>
      <c r="I1078" t="s">
        <v>1429</v>
      </c>
      <c r="J1078" t="s">
        <v>2640</v>
      </c>
    </row>
    <row r="1079" spans="1:10">
      <c r="A1079" t="s">
        <v>73</v>
      </c>
      <c r="B1079" t="s">
        <v>73</v>
      </c>
      <c r="C1079" t="s">
        <v>1794</v>
      </c>
      <c r="D1079" t="s">
        <v>13</v>
      </c>
      <c r="E1079" t="s">
        <v>14</v>
      </c>
      <c r="F1079" t="s">
        <v>694</v>
      </c>
      <c r="G1079" s="3">
        <v>44938.553136574075</v>
      </c>
      <c r="H1079" s="1">
        <v>147500</v>
      </c>
      <c r="I1079" t="s">
        <v>2641</v>
      </c>
      <c r="J1079" t="s">
        <v>2642</v>
      </c>
    </row>
    <row r="1080" spans="1:10">
      <c r="A1080" t="s">
        <v>77</v>
      </c>
      <c r="B1080" t="s">
        <v>2643</v>
      </c>
      <c r="C1080" t="s">
        <v>2644</v>
      </c>
      <c r="D1080" t="s">
        <v>13</v>
      </c>
      <c r="E1080" t="s">
        <v>14</v>
      </c>
      <c r="F1080" t="s">
        <v>26</v>
      </c>
      <c r="G1080" s="3">
        <v>44974.543958333335</v>
      </c>
      <c r="H1080" s="1">
        <v>138775</v>
      </c>
      <c r="I1080" t="s">
        <v>326</v>
      </c>
      <c r="J1080" t="s">
        <v>2645</v>
      </c>
    </row>
    <row r="1081" spans="1:10">
      <c r="A1081" t="s">
        <v>18</v>
      </c>
      <c r="B1081" t="s">
        <v>18</v>
      </c>
      <c r="C1081" t="s">
        <v>237</v>
      </c>
      <c r="D1081" t="s">
        <v>13</v>
      </c>
      <c r="E1081" t="s">
        <v>14</v>
      </c>
      <c r="F1081" t="s">
        <v>26</v>
      </c>
      <c r="G1081" s="3">
        <v>44980.304548611108</v>
      </c>
      <c r="H1081" s="1">
        <v>125000</v>
      </c>
      <c r="I1081" t="s">
        <v>2646</v>
      </c>
      <c r="J1081" t="s">
        <v>2647</v>
      </c>
    </row>
    <row r="1082" spans="1:10">
      <c r="A1082" t="s">
        <v>77</v>
      </c>
      <c r="B1082" t="s">
        <v>2648</v>
      </c>
      <c r="C1082" t="s">
        <v>2649</v>
      </c>
      <c r="D1082" t="s">
        <v>13</v>
      </c>
      <c r="E1082" t="s">
        <v>14</v>
      </c>
      <c r="F1082" t="s">
        <v>171</v>
      </c>
      <c r="G1082" s="3">
        <v>45121.259305555555</v>
      </c>
      <c r="H1082" s="1">
        <v>64800</v>
      </c>
      <c r="I1082" t="s">
        <v>2650</v>
      </c>
      <c r="J1082" t="s">
        <v>544</v>
      </c>
    </row>
    <row r="1083" spans="1:10">
      <c r="A1083" t="s">
        <v>18</v>
      </c>
      <c r="B1083" t="s">
        <v>18</v>
      </c>
      <c r="C1083" t="s">
        <v>24</v>
      </c>
      <c r="D1083" t="s">
        <v>13</v>
      </c>
      <c r="E1083" t="s">
        <v>25</v>
      </c>
      <c r="F1083" t="s">
        <v>26</v>
      </c>
      <c r="G1083" s="3">
        <v>45245.25503472222</v>
      </c>
      <c r="H1083" s="1">
        <v>136000</v>
      </c>
      <c r="I1083" t="s">
        <v>602</v>
      </c>
      <c r="J1083" t="s">
        <v>2651</v>
      </c>
    </row>
    <row r="1084" spans="1:10">
      <c r="A1084" t="s">
        <v>33</v>
      </c>
      <c r="B1084" t="s">
        <v>2652</v>
      </c>
      <c r="C1084" t="s">
        <v>48</v>
      </c>
      <c r="D1084" t="s">
        <v>13</v>
      </c>
      <c r="E1084" t="s">
        <v>14</v>
      </c>
      <c r="F1084" t="s">
        <v>49</v>
      </c>
      <c r="G1084" s="3">
        <v>44944.269131944442</v>
      </c>
      <c r="H1084" s="1">
        <v>165000</v>
      </c>
      <c r="I1084" t="s">
        <v>2653</v>
      </c>
      <c r="J1084" t="s">
        <v>2654</v>
      </c>
    </row>
    <row r="1085" spans="1:10">
      <c r="A1085" t="s">
        <v>18</v>
      </c>
      <c r="B1085" t="s">
        <v>2655</v>
      </c>
      <c r="C1085" t="s">
        <v>1405</v>
      </c>
      <c r="D1085" t="s">
        <v>13</v>
      </c>
      <c r="E1085" t="s">
        <v>14</v>
      </c>
      <c r="F1085" t="s">
        <v>26</v>
      </c>
      <c r="G1085" s="3">
        <v>45265.254861111112</v>
      </c>
      <c r="H1085" s="1">
        <v>187500</v>
      </c>
      <c r="I1085" t="s">
        <v>2656</v>
      </c>
      <c r="J1085" t="s">
        <v>2657</v>
      </c>
    </row>
    <row r="1086" spans="1:10">
      <c r="A1086" t="s">
        <v>10</v>
      </c>
      <c r="B1086" t="s">
        <v>2658</v>
      </c>
      <c r="C1086" t="s">
        <v>119</v>
      </c>
      <c r="D1086" t="s">
        <v>13</v>
      </c>
      <c r="E1086" t="s">
        <v>14</v>
      </c>
      <c r="F1086" t="s">
        <v>26</v>
      </c>
      <c r="G1086" s="3">
        <v>45126.252083333333</v>
      </c>
      <c r="H1086" s="1">
        <v>153500</v>
      </c>
      <c r="I1086" t="s">
        <v>922</v>
      </c>
      <c r="J1086" t="s">
        <v>2659</v>
      </c>
    </row>
    <row r="1087" spans="1:10">
      <c r="A1087" t="s">
        <v>18</v>
      </c>
      <c r="B1087" t="s">
        <v>328</v>
      </c>
      <c r="C1087" t="s">
        <v>434</v>
      </c>
      <c r="D1087" t="s">
        <v>13</v>
      </c>
      <c r="E1087" t="s">
        <v>14</v>
      </c>
      <c r="F1087" t="s">
        <v>20</v>
      </c>
      <c r="G1087" s="3">
        <v>45049.291064814817</v>
      </c>
      <c r="H1087" s="1">
        <v>125000</v>
      </c>
      <c r="I1087" t="s">
        <v>1751</v>
      </c>
      <c r="J1087" t="s">
        <v>2660</v>
      </c>
    </row>
    <row r="1088" spans="1:10">
      <c r="A1088" t="s">
        <v>73</v>
      </c>
      <c r="B1088" t="s">
        <v>73</v>
      </c>
      <c r="C1088" t="s">
        <v>119</v>
      </c>
      <c r="D1088" t="s">
        <v>13</v>
      </c>
      <c r="E1088" t="s">
        <v>14</v>
      </c>
      <c r="F1088" t="s">
        <v>26</v>
      </c>
      <c r="G1088" s="3">
        <v>45042.256319444445</v>
      </c>
      <c r="H1088" s="1">
        <v>175000</v>
      </c>
      <c r="I1088" t="s">
        <v>2661</v>
      </c>
      <c r="J1088" t="s">
        <v>2662</v>
      </c>
    </row>
    <row r="1089" spans="1:10">
      <c r="A1089" t="s">
        <v>10</v>
      </c>
      <c r="B1089" t="s">
        <v>2663</v>
      </c>
      <c r="C1089" t="s">
        <v>19</v>
      </c>
      <c r="D1089" t="s">
        <v>13</v>
      </c>
      <c r="E1089" t="s">
        <v>14</v>
      </c>
      <c r="F1089" t="s">
        <v>26</v>
      </c>
      <c r="G1089" s="3">
        <v>45120.271469907406</v>
      </c>
      <c r="H1089" s="1">
        <v>112015</v>
      </c>
      <c r="I1089" t="s">
        <v>2664</v>
      </c>
    </row>
    <row r="1090" spans="1:10">
      <c r="A1090" t="s">
        <v>73</v>
      </c>
      <c r="B1090" t="s">
        <v>2665</v>
      </c>
      <c r="C1090" t="s">
        <v>201</v>
      </c>
      <c r="D1090" t="s">
        <v>13</v>
      </c>
      <c r="E1090" t="s">
        <v>14</v>
      </c>
      <c r="F1090" t="s">
        <v>20</v>
      </c>
      <c r="G1090" s="3">
        <v>45040.28565972222</v>
      </c>
      <c r="H1090" s="1">
        <v>135000</v>
      </c>
      <c r="I1090" t="s">
        <v>2666</v>
      </c>
      <c r="J1090" t="s">
        <v>2667</v>
      </c>
    </row>
    <row r="1091" spans="1:10">
      <c r="A1091" t="s">
        <v>33</v>
      </c>
      <c r="B1091" t="s">
        <v>2668</v>
      </c>
      <c r="C1091" t="s">
        <v>24</v>
      </c>
      <c r="D1091" t="s">
        <v>111</v>
      </c>
      <c r="E1091" t="s">
        <v>25</v>
      </c>
      <c r="F1091" t="s">
        <v>26</v>
      </c>
      <c r="G1091" s="3">
        <v>45245.251481481479</v>
      </c>
      <c r="H1091" s="1">
        <v>60500</v>
      </c>
      <c r="I1091" t="s">
        <v>602</v>
      </c>
    </row>
    <row r="1092" spans="1:10">
      <c r="A1092" t="s">
        <v>18</v>
      </c>
      <c r="B1092" t="s">
        <v>2669</v>
      </c>
      <c r="C1092" t="s">
        <v>601</v>
      </c>
      <c r="D1092" t="s">
        <v>13</v>
      </c>
      <c r="E1092" t="s">
        <v>14</v>
      </c>
      <c r="F1092" t="s">
        <v>601</v>
      </c>
      <c r="G1092" s="3">
        <v>44932.274953703702</v>
      </c>
      <c r="H1092" s="1">
        <v>147500</v>
      </c>
      <c r="I1092" t="s">
        <v>2670</v>
      </c>
      <c r="J1092" t="s">
        <v>2671</v>
      </c>
    </row>
    <row r="1093" spans="1:10">
      <c r="A1093" t="s">
        <v>10</v>
      </c>
      <c r="B1093" t="s">
        <v>2672</v>
      </c>
      <c r="C1093" t="s">
        <v>56</v>
      </c>
      <c r="D1093" t="s">
        <v>13</v>
      </c>
      <c r="E1093" t="s">
        <v>14</v>
      </c>
      <c r="F1093" t="s">
        <v>26</v>
      </c>
      <c r="G1093" s="3">
        <v>45148.252453703702</v>
      </c>
      <c r="H1093" s="1">
        <v>125000</v>
      </c>
      <c r="I1093" t="s">
        <v>2673</v>
      </c>
      <c r="J1093" t="s">
        <v>344</v>
      </c>
    </row>
    <row r="1094" spans="1:10">
      <c r="A1094" t="s">
        <v>10</v>
      </c>
      <c r="B1094" t="s">
        <v>357</v>
      </c>
      <c r="C1094" t="s">
        <v>157</v>
      </c>
      <c r="D1094" t="s">
        <v>13</v>
      </c>
      <c r="E1094" t="s">
        <v>14</v>
      </c>
      <c r="F1094" t="s">
        <v>26</v>
      </c>
      <c r="G1094" s="3">
        <v>44989.253935185188</v>
      </c>
      <c r="H1094" s="1">
        <v>125000</v>
      </c>
      <c r="I1094" t="s">
        <v>870</v>
      </c>
      <c r="J1094" t="s">
        <v>2674</v>
      </c>
    </row>
    <row r="1095" spans="1:10">
      <c r="A1095" t="s">
        <v>18</v>
      </c>
      <c r="B1095" t="s">
        <v>18</v>
      </c>
      <c r="C1095" t="s">
        <v>2675</v>
      </c>
      <c r="D1095" t="s">
        <v>13</v>
      </c>
      <c r="E1095" t="s">
        <v>14</v>
      </c>
      <c r="F1095" t="s">
        <v>20</v>
      </c>
      <c r="G1095" s="3">
        <v>44989.275219907409</v>
      </c>
      <c r="H1095" s="1">
        <v>150000</v>
      </c>
      <c r="I1095" t="s">
        <v>2676</v>
      </c>
      <c r="J1095" t="s">
        <v>2677</v>
      </c>
    </row>
    <row r="1096" spans="1:10">
      <c r="A1096" t="s">
        <v>18</v>
      </c>
      <c r="B1096" t="s">
        <v>2678</v>
      </c>
      <c r="C1096" t="s">
        <v>119</v>
      </c>
      <c r="D1096" t="s">
        <v>13</v>
      </c>
      <c r="E1096" t="s">
        <v>14</v>
      </c>
      <c r="F1096" t="s">
        <v>26</v>
      </c>
      <c r="G1096" s="3">
        <v>45013.259247685186</v>
      </c>
      <c r="H1096" s="1">
        <v>115000</v>
      </c>
      <c r="I1096" t="s">
        <v>420</v>
      </c>
      <c r="J1096" t="s">
        <v>2679</v>
      </c>
    </row>
    <row r="1097" spans="1:10">
      <c r="A1097" t="s">
        <v>135</v>
      </c>
      <c r="B1097" t="s">
        <v>2680</v>
      </c>
      <c r="C1097" t="s">
        <v>2681</v>
      </c>
      <c r="D1097" t="s">
        <v>13</v>
      </c>
      <c r="E1097" t="s">
        <v>14</v>
      </c>
      <c r="F1097" t="s">
        <v>26</v>
      </c>
      <c r="G1097" s="3">
        <v>45040.250486111108</v>
      </c>
      <c r="H1097" s="1">
        <v>134000</v>
      </c>
      <c r="I1097" t="s">
        <v>1613</v>
      </c>
      <c r="J1097" t="s">
        <v>2682</v>
      </c>
    </row>
    <row r="1098" spans="1:10">
      <c r="A1098" t="s">
        <v>73</v>
      </c>
      <c r="B1098" t="s">
        <v>2683</v>
      </c>
      <c r="C1098" t="s">
        <v>243</v>
      </c>
      <c r="D1098" t="s">
        <v>13</v>
      </c>
      <c r="E1098" t="s">
        <v>14</v>
      </c>
      <c r="F1098" t="s">
        <v>26</v>
      </c>
      <c r="G1098" s="3">
        <v>44931.269791666666</v>
      </c>
      <c r="H1098" s="1">
        <v>156596</v>
      </c>
      <c r="I1098" t="s">
        <v>120</v>
      </c>
      <c r="J1098" t="s">
        <v>2684</v>
      </c>
    </row>
    <row r="1099" spans="1:10">
      <c r="A1099" t="s">
        <v>18</v>
      </c>
      <c r="B1099" t="s">
        <v>2685</v>
      </c>
      <c r="C1099" t="s">
        <v>2686</v>
      </c>
      <c r="D1099" t="s">
        <v>13</v>
      </c>
      <c r="E1099" t="s">
        <v>14</v>
      </c>
      <c r="F1099" t="s">
        <v>26</v>
      </c>
      <c r="G1099" s="3">
        <v>44950.258796296293</v>
      </c>
      <c r="H1099" s="1">
        <v>175000</v>
      </c>
      <c r="I1099" t="s">
        <v>2687</v>
      </c>
      <c r="J1099" t="s">
        <v>2688</v>
      </c>
    </row>
    <row r="1100" spans="1:10">
      <c r="A1100" t="s">
        <v>73</v>
      </c>
      <c r="B1100" t="s">
        <v>2365</v>
      </c>
      <c r="C1100" t="s">
        <v>2689</v>
      </c>
      <c r="D1100" t="s">
        <v>13</v>
      </c>
      <c r="E1100" t="s">
        <v>14</v>
      </c>
      <c r="F1100" t="s">
        <v>20</v>
      </c>
      <c r="G1100" s="3">
        <v>45064.262673611112</v>
      </c>
      <c r="H1100" s="1">
        <v>173500</v>
      </c>
      <c r="I1100" t="s">
        <v>120</v>
      </c>
      <c r="J1100" t="s">
        <v>2366</v>
      </c>
    </row>
    <row r="1101" spans="1:10">
      <c r="A1101" t="s">
        <v>73</v>
      </c>
      <c r="B1101" t="s">
        <v>2690</v>
      </c>
      <c r="C1101" t="s">
        <v>119</v>
      </c>
      <c r="D1101" t="s">
        <v>13</v>
      </c>
      <c r="E1101" t="s">
        <v>14</v>
      </c>
      <c r="F1101" t="s">
        <v>26</v>
      </c>
      <c r="G1101" s="3">
        <v>45185.271574074075</v>
      </c>
      <c r="H1101" s="1">
        <v>117500</v>
      </c>
      <c r="I1101" t="s">
        <v>2691</v>
      </c>
      <c r="J1101" t="s">
        <v>2692</v>
      </c>
    </row>
    <row r="1102" spans="1:10">
      <c r="A1102" t="s">
        <v>18</v>
      </c>
      <c r="B1102" t="s">
        <v>2693</v>
      </c>
      <c r="C1102" t="s">
        <v>40</v>
      </c>
      <c r="D1102" t="s">
        <v>13</v>
      </c>
      <c r="E1102" t="s">
        <v>14</v>
      </c>
      <c r="F1102" t="s">
        <v>26</v>
      </c>
      <c r="G1102" s="3">
        <v>45071.253425925926</v>
      </c>
      <c r="H1102" s="1">
        <v>150000</v>
      </c>
      <c r="I1102" t="s">
        <v>2694</v>
      </c>
      <c r="J1102" t="s">
        <v>1861</v>
      </c>
    </row>
    <row r="1103" spans="1:10">
      <c r="A1103" t="s">
        <v>152</v>
      </c>
      <c r="B1103" t="s">
        <v>2695</v>
      </c>
      <c r="C1103" t="s">
        <v>665</v>
      </c>
      <c r="D1103" t="s">
        <v>13</v>
      </c>
      <c r="E1103" t="s">
        <v>14</v>
      </c>
      <c r="F1103" t="s">
        <v>666</v>
      </c>
      <c r="G1103" s="3">
        <v>45042.2656712963</v>
      </c>
      <c r="H1103" s="1">
        <v>64800</v>
      </c>
      <c r="I1103" t="s">
        <v>2696</v>
      </c>
    </row>
    <row r="1104" spans="1:10">
      <c r="A1104" t="s">
        <v>152</v>
      </c>
      <c r="B1104" t="s">
        <v>2697</v>
      </c>
      <c r="C1104" t="s">
        <v>2698</v>
      </c>
      <c r="D1104" t="s">
        <v>13</v>
      </c>
      <c r="E1104" t="s">
        <v>14</v>
      </c>
      <c r="F1104" t="s">
        <v>2698</v>
      </c>
      <c r="G1104" s="3">
        <v>45281.285162037035</v>
      </c>
      <c r="H1104" s="1">
        <v>164500</v>
      </c>
      <c r="I1104" t="s">
        <v>2699</v>
      </c>
      <c r="J1104" t="s">
        <v>2700</v>
      </c>
    </row>
    <row r="1105" spans="1:10">
      <c r="A1105" t="s">
        <v>33</v>
      </c>
      <c r="B1105" t="s">
        <v>2701</v>
      </c>
      <c r="C1105" t="s">
        <v>2702</v>
      </c>
      <c r="D1105" t="s">
        <v>13</v>
      </c>
      <c r="E1105" t="s">
        <v>14</v>
      </c>
      <c r="F1105" t="s">
        <v>26</v>
      </c>
      <c r="G1105" s="3">
        <v>45159.250983796293</v>
      </c>
      <c r="H1105" s="1">
        <v>100000</v>
      </c>
      <c r="I1105" t="s">
        <v>2703</v>
      </c>
      <c r="J1105" t="s">
        <v>2704</v>
      </c>
    </row>
    <row r="1106" spans="1:10">
      <c r="A1106" t="s">
        <v>77</v>
      </c>
      <c r="B1106" t="s">
        <v>2705</v>
      </c>
      <c r="C1106" t="s">
        <v>2706</v>
      </c>
      <c r="D1106" t="s">
        <v>13</v>
      </c>
      <c r="E1106" t="s">
        <v>14</v>
      </c>
      <c r="F1106" t="s">
        <v>20</v>
      </c>
      <c r="G1106" s="3">
        <v>45215.28466435185</v>
      </c>
      <c r="H1106" s="1">
        <v>82830</v>
      </c>
      <c r="I1106" t="s">
        <v>2707</v>
      </c>
      <c r="J1106" t="s">
        <v>46</v>
      </c>
    </row>
    <row r="1107" spans="1:10">
      <c r="A1107" t="s">
        <v>33</v>
      </c>
      <c r="B1107" t="s">
        <v>33</v>
      </c>
      <c r="C1107" t="s">
        <v>2708</v>
      </c>
      <c r="D1107" t="s">
        <v>13</v>
      </c>
      <c r="E1107" t="s">
        <v>14</v>
      </c>
      <c r="F1107" t="s">
        <v>26</v>
      </c>
      <c r="G1107" s="3">
        <v>45079.280706018515</v>
      </c>
      <c r="H1107" s="1">
        <v>175000</v>
      </c>
      <c r="I1107" t="s">
        <v>2709</v>
      </c>
      <c r="J1107" t="s">
        <v>544</v>
      </c>
    </row>
    <row r="1108" spans="1:10">
      <c r="A1108" t="s">
        <v>10</v>
      </c>
      <c r="B1108" t="s">
        <v>10</v>
      </c>
      <c r="C1108" t="s">
        <v>108</v>
      </c>
      <c r="D1108" t="s">
        <v>13</v>
      </c>
      <c r="E1108" t="s">
        <v>14</v>
      </c>
      <c r="F1108" t="s">
        <v>26</v>
      </c>
      <c r="G1108" s="3">
        <v>45168.25309027778</v>
      </c>
      <c r="H1108" s="1">
        <v>148000</v>
      </c>
      <c r="I1108" t="s">
        <v>2710</v>
      </c>
      <c r="J1108" t="s">
        <v>2711</v>
      </c>
    </row>
    <row r="1109" spans="1:10">
      <c r="A1109" t="s">
        <v>10</v>
      </c>
      <c r="B1109" t="s">
        <v>2712</v>
      </c>
      <c r="C1109" t="s">
        <v>24</v>
      </c>
      <c r="D1109" t="s">
        <v>13</v>
      </c>
      <c r="E1109" t="s">
        <v>25</v>
      </c>
      <c r="F1109" t="s">
        <v>20</v>
      </c>
      <c r="G1109" s="3">
        <v>45127.291238425925</v>
      </c>
      <c r="H1109" s="1">
        <v>40000</v>
      </c>
      <c r="I1109" t="s">
        <v>451</v>
      </c>
      <c r="J1109" t="s">
        <v>2713</v>
      </c>
    </row>
    <row r="1110" spans="1:10">
      <c r="A1110" t="s">
        <v>10</v>
      </c>
      <c r="B1110" t="s">
        <v>10</v>
      </c>
      <c r="C1110" t="s">
        <v>2714</v>
      </c>
      <c r="D1110" t="s">
        <v>13</v>
      </c>
      <c r="E1110" t="s">
        <v>14</v>
      </c>
      <c r="F1110" t="s">
        <v>20</v>
      </c>
      <c r="G1110" s="3">
        <v>45047.271701388891</v>
      </c>
      <c r="H1110" s="1">
        <v>116393</v>
      </c>
      <c r="I1110" t="s">
        <v>2715</v>
      </c>
      <c r="J1110" t="s">
        <v>2716</v>
      </c>
    </row>
    <row r="1111" spans="1:10">
      <c r="A1111" t="s">
        <v>73</v>
      </c>
      <c r="B1111" t="s">
        <v>2717</v>
      </c>
      <c r="C1111" t="s">
        <v>119</v>
      </c>
      <c r="D1111" t="s">
        <v>13</v>
      </c>
      <c r="E1111" t="s">
        <v>14</v>
      </c>
      <c r="F1111" t="s">
        <v>26</v>
      </c>
      <c r="G1111" s="3">
        <v>45137.254247685189</v>
      </c>
      <c r="H1111" s="1">
        <v>166000</v>
      </c>
      <c r="I1111" t="s">
        <v>2718</v>
      </c>
      <c r="J1111" t="s">
        <v>2719</v>
      </c>
    </row>
    <row r="1112" spans="1:10">
      <c r="A1112" t="s">
        <v>73</v>
      </c>
      <c r="B1112" t="s">
        <v>73</v>
      </c>
      <c r="C1112" t="s">
        <v>91</v>
      </c>
      <c r="D1112" t="s">
        <v>13</v>
      </c>
      <c r="E1112" t="s">
        <v>14</v>
      </c>
      <c r="F1112" t="s">
        <v>20</v>
      </c>
      <c r="G1112" s="3">
        <v>45157.286944444444</v>
      </c>
      <c r="H1112" s="1">
        <v>173500</v>
      </c>
      <c r="I1112" t="s">
        <v>2720</v>
      </c>
      <c r="J1112" t="s">
        <v>2721</v>
      </c>
    </row>
    <row r="1113" spans="1:10">
      <c r="A1113" t="s">
        <v>73</v>
      </c>
      <c r="B1113" t="s">
        <v>73</v>
      </c>
      <c r="C1113" t="s">
        <v>24</v>
      </c>
      <c r="D1113" t="s">
        <v>13</v>
      </c>
      <c r="E1113" t="s">
        <v>25</v>
      </c>
      <c r="F1113" t="s">
        <v>26</v>
      </c>
      <c r="G1113" s="3">
        <v>45199.253541666665</v>
      </c>
      <c r="H1113" s="1">
        <v>140000</v>
      </c>
      <c r="I1113" t="s">
        <v>2722</v>
      </c>
      <c r="J1113" t="s">
        <v>2723</v>
      </c>
    </row>
    <row r="1114" spans="1:10">
      <c r="A1114" t="s">
        <v>18</v>
      </c>
      <c r="B1114" t="s">
        <v>2724</v>
      </c>
      <c r="C1114" t="s">
        <v>115</v>
      </c>
      <c r="D1114" t="s">
        <v>13</v>
      </c>
      <c r="E1114" t="s">
        <v>14</v>
      </c>
      <c r="F1114" t="s">
        <v>20</v>
      </c>
      <c r="G1114" s="3">
        <v>45144.312037037038</v>
      </c>
      <c r="H1114" s="1">
        <v>172500</v>
      </c>
      <c r="I1114" t="s">
        <v>1072</v>
      </c>
      <c r="J1114" t="s">
        <v>2725</v>
      </c>
    </row>
    <row r="1115" spans="1:10">
      <c r="A1115" t="s">
        <v>212</v>
      </c>
      <c r="B1115" t="s">
        <v>212</v>
      </c>
      <c r="C1115" t="s">
        <v>56</v>
      </c>
      <c r="D1115" t="s">
        <v>13</v>
      </c>
      <c r="E1115" t="s">
        <v>14</v>
      </c>
      <c r="F1115" t="s">
        <v>20</v>
      </c>
      <c r="G1115" s="3">
        <v>45163.278495370374</v>
      </c>
      <c r="H1115" s="1">
        <v>200000</v>
      </c>
      <c r="I1115" t="s">
        <v>2726</v>
      </c>
      <c r="J1115" t="s">
        <v>2727</v>
      </c>
    </row>
    <row r="1116" spans="1:10">
      <c r="A1116" t="s">
        <v>10</v>
      </c>
      <c r="B1116" t="s">
        <v>2728</v>
      </c>
      <c r="C1116" t="s">
        <v>232</v>
      </c>
      <c r="D1116" t="s">
        <v>13</v>
      </c>
      <c r="E1116" t="s">
        <v>14</v>
      </c>
      <c r="F1116" t="s">
        <v>26</v>
      </c>
      <c r="G1116" s="3">
        <v>45133.251828703702</v>
      </c>
      <c r="H1116" s="1">
        <v>200000</v>
      </c>
      <c r="I1116" t="s">
        <v>1753</v>
      </c>
      <c r="J1116" t="s">
        <v>2729</v>
      </c>
    </row>
    <row r="1117" spans="1:10">
      <c r="A1117" t="s">
        <v>18</v>
      </c>
      <c r="B1117" t="s">
        <v>127</v>
      </c>
      <c r="C1117" t="s">
        <v>377</v>
      </c>
      <c r="D1117" t="s">
        <v>13</v>
      </c>
      <c r="E1117" t="s">
        <v>14</v>
      </c>
      <c r="F1117" t="s">
        <v>26</v>
      </c>
      <c r="G1117" s="3">
        <v>45197.282083333332</v>
      </c>
      <c r="H1117" s="1">
        <v>125000</v>
      </c>
      <c r="I1117" t="s">
        <v>2730</v>
      </c>
      <c r="J1117" t="s">
        <v>2731</v>
      </c>
    </row>
    <row r="1118" spans="1:10">
      <c r="A1118" t="s">
        <v>212</v>
      </c>
      <c r="B1118" t="s">
        <v>2732</v>
      </c>
      <c r="C1118" t="s">
        <v>1776</v>
      </c>
      <c r="D1118" t="s">
        <v>13</v>
      </c>
      <c r="E1118" t="s">
        <v>14</v>
      </c>
      <c r="F1118" t="s">
        <v>20</v>
      </c>
      <c r="G1118" s="3">
        <v>45267.296481481484</v>
      </c>
      <c r="H1118" s="1">
        <v>125000</v>
      </c>
      <c r="I1118" t="s">
        <v>2733</v>
      </c>
      <c r="J1118" t="s">
        <v>2734</v>
      </c>
    </row>
    <row r="1119" spans="1:10">
      <c r="A1119" t="s">
        <v>212</v>
      </c>
      <c r="B1119" t="s">
        <v>2735</v>
      </c>
      <c r="C1119" t="s">
        <v>201</v>
      </c>
      <c r="D1119" t="s">
        <v>13</v>
      </c>
      <c r="E1119" t="s">
        <v>14</v>
      </c>
      <c r="F1119" t="s">
        <v>26</v>
      </c>
      <c r="G1119" s="3">
        <v>44985.254988425928</v>
      </c>
      <c r="H1119" s="1">
        <v>210000</v>
      </c>
      <c r="I1119" t="s">
        <v>1604</v>
      </c>
      <c r="J1119" t="s">
        <v>2736</v>
      </c>
    </row>
    <row r="1120" spans="1:10">
      <c r="A1120" t="s">
        <v>33</v>
      </c>
      <c r="B1120" t="s">
        <v>2737</v>
      </c>
      <c r="C1120" t="s">
        <v>2738</v>
      </c>
      <c r="D1120" t="s">
        <v>13</v>
      </c>
      <c r="E1120" t="s">
        <v>14</v>
      </c>
      <c r="F1120" t="s">
        <v>26</v>
      </c>
      <c r="G1120" s="3">
        <v>44966.250949074078</v>
      </c>
      <c r="H1120" s="1">
        <v>138516</v>
      </c>
      <c r="I1120" t="s">
        <v>120</v>
      </c>
      <c r="J1120" t="s">
        <v>2739</v>
      </c>
    </row>
    <row r="1121" spans="1:10">
      <c r="A1121" t="s">
        <v>33</v>
      </c>
      <c r="B1121" t="s">
        <v>2740</v>
      </c>
      <c r="C1121" t="s">
        <v>859</v>
      </c>
      <c r="D1121" t="s">
        <v>13</v>
      </c>
      <c r="E1121" t="s">
        <v>14</v>
      </c>
      <c r="F1121" t="s">
        <v>155</v>
      </c>
      <c r="G1121" s="3">
        <v>44951.31517361111</v>
      </c>
      <c r="H1121" s="1">
        <v>72900</v>
      </c>
      <c r="I1121" t="s">
        <v>685</v>
      </c>
      <c r="J1121" t="s">
        <v>2741</v>
      </c>
    </row>
    <row r="1122" spans="1:10">
      <c r="A1122" t="s">
        <v>33</v>
      </c>
      <c r="B1122" t="s">
        <v>580</v>
      </c>
      <c r="C1122" t="s">
        <v>2135</v>
      </c>
      <c r="D1122" t="s">
        <v>13</v>
      </c>
      <c r="E1122" t="s">
        <v>14</v>
      </c>
      <c r="F1122" t="s">
        <v>26</v>
      </c>
      <c r="G1122" s="3">
        <v>45074.250601851854</v>
      </c>
      <c r="H1122" s="1">
        <v>74050</v>
      </c>
      <c r="I1122" t="s">
        <v>2742</v>
      </c>
      <c r="J1122" t="s">
        <v>2711</v>
      </c>
    </row>
    <row r="1123" spans="1:10">
      <c r="A1123" t="s">
        <v>73</v>
      </c>
      <c r="B1123" t="s">
        <v>2743</v>
      </c>
      <c r="C1123" t="s">
        <v>2744</v>
      </c>
      <c r="D1123" t="s">
        <v>13</v>
      </c>
      <c r="E1123" t="s">
        <v>14</v>
      </c>
      <c r="F1123" t="s">
        <v>26</v>
      </c>
      <c r="G1123" s="3">
        <v>45237.253900462965</v>
      </c>
      <c r="H1123" s="1">
        <v>173293.5</v>
      </c>
      <c r="I1123" t="s">
        <v>2745</v>
      </c>
      <c r="J1123" t="s">
        <v>2746</v>
      </c>
    </row>
    <row r="1124" spans="1:10">
      <c r="A1124" t="s">
        <v>18</v>
      </c>
      <c r="B1124" t="s">
        <v>2747</v>
      </c>
      <c r="C1124" t="s">
        <v>40</v>
      </c>
      <c r="D1124" t="s">
        <v>13</v>
      </c>
      <c r="E1124" t="s">
        <v>14</v>
      </c>
      <c r="F1124" t="s">
        <v>26</v>
      </c>
      <c r="G1124" s="3">
        <v>45006.293981481482</v>
      </c>
      <c r="H1124" s="1">
        <v>115000</v>
      </c>
      <c r="I1124" t="s">
        <v>2748</v>
      </c>
      <c r="J1124" t="s">
        <v>2749</v>
      </c>
    </row>
    <row r="1125" spans="1:10">
      <c r="A1125" t="s">
        <v>18</v>
      </c>
      <c r="B1125" t="s">
        <v>18</v>
      </c>
      <c r="C1125" t="s">
        <v>24</v>
      </c>
      <c r="D1125" t="s">
        <v>13</v>
      </c>
      <c r="E1125" t="s">
        <v>25</v>
      </c>
      <c r="F1125" t="s">
        <v>26</v>
      </c>
      <c r="G1125" s="3">
        <v>44977.255358796298</v>
      </c>
      <c r="H1125" s="1">
        <v>170000</v>
      </c>
      <c r="I1125" t="s">
        <v>2750</v>
      </c>
      <c r="J1125" t="s">
        <v>2751</v>
      </c>
    </row>
    <row r="1126" spans="1:10">
      <c r="A1126" t="s">
        <v>18</v>
      </c>
      <c r="B1126" t="s">
        <v>18</v>
      </c>
      <c r="C1126" t="s">
        <v>2752</v>
      </c>
      <c r="D1126" t="s">
        <v>13</v>
      </c>
      <c r="E1126" t="s">
        <v>14</v>
      </c>
      <c r="F1126" t="s">
        <v>26</v>
      </c>
      <c r="G1126" s="3">
        <v>45109.270590277774</v>
      </c>
      <c r="H1126" s="1">
        <v>115000</v>
      </c>
      <c r="I1126" t="s">
        <v>420</v>
      </c>
      <c r="J1126" t="s">
        <v>2753</v>
      </c>
    </row>
    <row r="1127" spans="1:10">
      <c r="A1127" t="s">
        <v>33</v>
      </c>
      <c r="B1127" t="s">
        <v>2754</v>
      </c>
      <c r="C1127" t="s">
        <v>325</v>
      </c>
      <c r="D1127" t="s">
        <v>13</v>
      </c>
      <c r="E1127" t="s">
        <v>14</v>
      </c>
      <c r="F1127" t="s">
        <v>26</v>
      </c>
      <c r="G1127" s="3">
        <v>44990.295706018522</v>
      </c>
      <c r="H1127" s="1">
        <v>90000</v>
      </c>
      <c r="I1127" t="s">
        <v>2392</v>
      </c>
      <c r="J1127" t="s">
        <v>2755</v>
      </c>
    </row>
    <row r="1128" spans="1:10">
      <c r="A1128" t="s">
        <v>18</v>
      </c>
      <c r="B1128" t="s">
        <v>2756</v>
      </c>
      <c r="C1128" t="s">
        <v>325</v>
      </c>
      <c r="D1128" t="s">
        <v>13</v>
      </c>
      <c r="E1128" t="s">
        <v>14</v>
      </c>
      <c r="F1128" t="s">
        <v>26</v>
      </c>
      <c r="G1128" s="3">
        <v>45086.269108796296</v>
      </c>
      <c r="H1128" s="1">
        <v>125000</v>
      </c>
      <c r="I1128" t="s">
        <v>1751</v>
      </c>
      <c r="J1128" t="s">
        <v>2757</v>
      </c>
    </row>
    <row r="1129" spans="1:10">
      <c r="A1129" t="s">
        <v>10</v>
      </c>
      <c r="B1129" t="s">
        <v>2758</v>
      </c>
      <c r="C1129" t="s">
        <v>753</v>
      </c>
      <c r="D1129" t="s">
        <v>13</v>
      </c>
      <c r="E1129" t="s">
        <v>14</v>
      </c>
      <c r="F1129" t="s">
        <v>26</v>
      </c>
      <c r="G1129" s="3">
        <v>44995.254976851851</v>
      </c>
      <c r="H1129" s="1">
        <v>145000</v>
      </c>
      <c r="I1129" t="s">
        <v>2759</v>
      </c>
      <c r="J1129" t="s">
        <v>2760</v>
      </c>
    </row>
    <row r="1130" spans="1:10">
      <c r="A1130" t="s">
        <v>18</v>
      </c>
      <c r="B1130" t="s">
        <v>18</v>
      </c>
      <c r="C1130" t="s">
        <v>1088</v>
      </c>
      <c r="D1130" t="s">
        <v>13</v>
      </c>
      <c r="E1130" t="s">
        <v>14</v>
      </c>
      <c r="F1130" t="s">
        <v>26</v>
      </c>
      <c r="G1130" s="3">
        <v>45110.271516203706</v>
      </c>
      <c r="H1130" s="1">
        <v>115000</v>
      </c>
      <c r="I1130" t="s">
        <v>2368</v>
      </c>
      <c r="J1130" t="s">
        <v>2761</v>
      </c>
    </row>
    <row r="1131" spans="1:10">
      <c r="A1131" t="s">
        <v>18</v>
      </c>
      <c r="B1131" t="s">
        <v>18</v>
      </c>
      <c r="C1131" t="s">
        <v>1863</v>
      </c>
      <c r="D1131" t="s">
        <v>13</v>
      </c>
      <c r="E1131" t="s">
        <v>14</v>
      </c>
      <c r="F1131" t="s">
        <v>26</v>
      </c>
      <c r="G1131" s="3">
        <v>45014.273506944446</v>
      </c>
      <c r="H1131" s="1">
        <v>90000</v>
      </c>
      <c r="I1131" t="s">
        <v>2762</v>
      </c>
      <c r="J1131" t="s">
        <v>2763</v>
      </c>
    </row>
    <row r="1132" spans="1:10">
      <c r="A1132" t="s">
        <v>152</v>
      </c>
      <c r="B1132" t="s">
        <v>2764</v>
      </c>
      <c r="C1132" t="s">
        <v>56</v>
      </c>
      <c r="D1132" t="s">
        <v>13</v>
      </c>
      <c r="E1132" t="s">
        <v>14</v>
      </c>
      <c r="F1132" t="s">
        <v>26</v>
      </c>
      <c r="G1132" s="3">
        <v>45161.253020833334</v>
      </c>
      <c r="H1132" s="1">
        <v>145000</v>
      </c>
      <c r="I1132" t="s">
        <v>974</v>
      </c>
      <c r="J1132" t="s">
        <v>2765</v>
      </c>
    </row>
    <row r="1133" spans="1:10">
      <c r="A1133" t="s">
        <v>18</v>
      </c>
      <c r="B1133" t="s">
        <v>328</v>
      </c>
      <c r="C1133" t="s">
        <v>325</v>
      </c>
      <c r="D1133" t="s">
        <v>13</v>
      </c>
      <c r="E1133" t="s">
        <v>14</v>
      </c>
      <c r="F1133" t="s">
        <v>26</v>
      </c>
      <c r="G1133" s="3">
        <v>44948.257349537038</v>
      </c>
      <c r="H1133" s="1">
        <v>115000</v>
      </c>
      <c r="I1133" t="s">
        <v>1002</v>
      </c>
      <c r="J1133" t="s">
        <v>2766</v>
      </c>
    </row>
    <row r="1134" spans="1:10">
      <c r="A1134" t="s">
        <v>73</v>
      </c>
      <c r="B1134" t="s">
        <v>2767</v>
      </c>
      <c r="C1134" t="s">
        <v>75</v>
      </c>
      <c r="D1134" t="s">
        <v>13</v>
      </c>
      <c r="E1134" t="s">
        <v>14</v>
      </c>
      <c r="F1134" t="s">
        <v>26</v>
      </c>
      <c r="G1134" s="3">
        <v>45259.278194444443</v>
      </c>
      <c r="H1134" s="1">
        <v>180000</v>
      </c>
      <c r="I1134" t="s">
        <v>374</v>
      </c>
      <c r="J1134" t="s">
        <v>2768</v>
      </c>
    </row>
    <row r="1135" spans="1:10">
      <c r="A1135" t="s">
        <v>10</v>
      </c>
      <c r="B1135" t="s">
        <v>10</v>
      </c>
      <c r="C1135" t="s">
        <v>767</v>
      </c>
      <c r="D1135" t="s">
        <v>13</v>
      </c>
      <c r="E1135" t="s">
        <v>14</v>
      </c>
      <c r="F1135" t="s">
        <v>26</v>
      </c>
      <c r="G1135" s="3">
        <v>45072.269849537035</v>
      </c>
      <c r="H1135" s="1">
        <v>150000</v>
      </c>
      <c r="I1135" t="s">
        <v>729</v>
      </c>
      <c r="J1135" t="s">
        <v>2769</v>
      </c>
    </row>
    <row r="1136" spans="1:10">
      <c r="A1136" t="s">
        <v>135</v>
      </c>
      <c r="B1136" t="s">
        <v>2770</v>
      </c>
      <c r="C1136" t="s">
        <v>24</v>
      </c>
      <c r="D1136" t="s">
        <v>13</v>
      </c>
      <c r="E1136" t="s">
        <v>25</v>
      </c>
      <c r="F1136" t="s">
        <v>26</v>
      </c>
      <c r="G1136" s="3">
        <v>45056.275277777779</v>
      </c>
      <c r="H1136" s="1">
        <v>140000</v>
      </c>
      <c r="I1136" t="s">
        <v>2771</v>
      </c>
      <c r="J1136" t="s">
        <v>2772</v>
      </c>
    </row>
    <row r="1137" spans="1:10">
      <c r="A1137" t="s">
        <v>33</v>
      </c>
      <c r="B1137" t="s">
        <v>2773</v>
      </c>
      <c r="C1137" t="s">
        <v>2774</v>
      </c>
      <c r="D1137" t="s">
        <v>13</v>
      </c>
      <c r="E1137" t="s">
        <v>14</v>
      </c>
      <c r="F1137" t="s">
        <v>2775</v>
      </c>
      <c r="G1137" s="3">
        <v>45110.297789351855</v>
      </c>
      <c r="H1137" s="1">
        <v>111175</v>
      </c>
      <c r="I1137" t="s">
        <v>2776</v>
      </c>
    </row>
    <row r="1138" spans="1:10">
      <c r="A1138" t="s">
        <v>10</v>
      </c>
      <c r="B1138" t="s">
        <v>10</v>
      </c>
      <c r="C1138" t="s">
        <v>26</v>
      </c>
      <c r="D1138" t="s">
        <v>13</v>
      </c>
      <c r="E1138" t="s">
        <v>14</v>
      </c>
      <c r="F1138" t="s">
        <v>20</v>
      </c>
      <c r="G1138" s="3">
        <v>45071.286516203705</v>
      </c>
      <c r="H1138" s="1">
        <v>100000</v>
      </c>
      <c r="I1138" t="s">
        <v>2777</v>
      </c>
      <c r="J1138" t="s">
        <v>2778</v>
      </c>
    </row>
    <row r="1139" spans="1:10">
      <c r="A1139" t="s">
        <v>18</v>
      </c>
      <c r="B1139" t="s">
        <v>18</v>
      </c>
      <c r="C1139" t="s">
        <v>24</v>
      </c>
      <c r="D1139" t="s">
        <v>13</v>
      </c>
      <c r="E1139" t="s">
        <v>25</v>
      </c>
      <c r="F1139" t="s">
        <v>26</v>
      </c>
      <c r="G1139" s="3">
        <v>45220.295671296299</v>
      </c>
      <c r="H1139" s="1">
        <v>123500</v>
      </c>
      <c r="I1139" t="s">
        <v>602</v>
      </c>
      <c r="J1139" t="s">
        <v>2779</v>
      </c>
    </row>
    <row r="1140" spans="1:10">
      <c r="A1140" t="s">
        <v>18</v>
      </c>
      <c r="B1140" t="s">
        <v>328</v>
      </c>
      <c r="C1140" t="s">
        <v>490</v>
      </c>
      <c r="D1140" t="s">
        <v>13</v>
      </c>
      <c r="E1140" t="s">
        <v>14</v>
      </c>
      <c r="F1140" t="s">
        <v>26</v>
      </c>
      <c r="G1140" s="3">
        <v>45113.255752314813</v>
      </c>
      <c r="H1140" s="1">
        <v>175000</v>
      </c>
      <c r="I1140" t="s">
        <v>2780</v>
      </c>
      <c r="J1140" t="s">
        <v>2781</v>
      </c>
    </row>
    <row r="1141" spans="1:10">
      <c r="A1141" t="s">
        <v>18</v>
      </c>
      <c r="B1141" t="s">
        <v>2782</v>
      </c>
      <c r="C1141" t="s">
        <v>342</v>
      </c>
      <c r="D1141" t="s">
        <v>13</v>
      </c>
      <c r="E1141" t="s">
        <v>14</v>
      </c>
      <c r="F1141" t="s">
        <v>26</v>
      </c>
      <c r="G1141" s="3">
        <v>45154.302812499998</v>
      </c>
      <c r="H1141" s="1">
        <v>125000</v>
      </c>
      <c r="I1141" t="s">
        <v>2783</v>
      </c>
      <c r="J1141" t="s">
        <v>2784</v>
      </c>
    </row>
    <row r="1142" spans="1:10">
      <c r="A1142" t="s">
        <v>18</v>
      </c>
      <c r="B1142" t="s">
        <v>18</v>
      </c>
      <c r="C1142" t="s">
        <v>26</v>
      </c>
      <c r="D1142" t="s">
        <v>13</v>
      </c>
      <c r="E1142" t="s">
        <v>14</v>
      </c>
      <c r="F1142" t="s">
        <v>26</v>
      </c>
      <c r="G1142" s="3">
        <v>45028.2656712963</v>
      </c>
      <c r="H1142" s="1">
        <v>200000</v>
      </c>
      <c r="I1142" t="s">
        <v>2785</v>
      </c>
      <c r="J1142" t="s">
        <v>2786</v>
      </c>
    </row>
    <row r="1143" spans="1:10">
      <c r="A1143" t="s">
        <v>18</v>
      </c>
      <c r="B1143" t="s">
        <v>18</v>
      </c>
      <c r="C1143" t="s">
        <v>2787</v>
      </c>
      <c r="D1143" t="s">
        <v>13</v>
      </c>
      <c r="E1143" t="s">
        <v>14</v>
      </c>
      <c r="F1143" t="s">
        <v>608</v>
      </c>
      <c r="G1143" s="3">
        <v>45274.258113425924</v>
      </c>
      <c r="H1143" s="1">
        <v>101014</v>
      </c>
      <c r="I1143" t="s">
        <v>2788</v>
      </c>
      <c r="J1143" t="s">
        <v>2789</v>
      </c>
    </row>
    <row r="1144" spans="1:10">
      <c r="A1144" t="s">
        <v>106</v>
      </c>
      <c r="B1144" t="s">
        <v>2790</v>
      </c>
      <c r="C1144" t="s">
        <v>441</v>
      </c>
      <c r="D1144" t="s">
        <v>13</v>
      </c>
      <c r="E1144" t="s">
        <v>14</v>
      </c>
      <c r="F1144" t="s">
        <v>26</v>
      </c>
      <c r="G1144" s="3">
        <v>45187.986793981479</v>
      </c>
      <c r="H1144" s="1">
        <v>50000</v>
      </c>
      <c r="I1144" t="s">
        <v>69</v>
      </c>
      <c r="J1144" t="s">
        <v>2791</v>
      </c>
    </row>
    <row r="1145" spans="1:10">
      <c r="A1145" t="s">
        <v>18</v>
      </c>
      <c r="B1145" t="s">
        <v>1101</v>
      </c>
      <c r="C1145" t="s">
        <v>2792</v>
      </c>
      <c r="D1145" t="s">
        <v>13</v>
      </c>
      <c r="E1145" t="s">
        <v>14</v>
      </c>
      <c r="F1145" t="s">
        <v>20</v>
      </c>
      <c r="G1145" s="3">
        <v>44944.284687500003</v>
      </c>
      <c r="H1145" s="1">
        <v>115000</v>
      </c>
      <c r="I1145" t="s">
        <v>2793</v>
      </c>
      <c r="J1145" t="s">
        <v>2794</v>
      </c>
    </row>
    <row r="1146" spans="1:10">
      <c r="A1146" t="s">
        <v>10</v>
      </c>
      <c r="B1146" t="s">
        <v>10</v>
      </c>
      <c r="C1146" t="s">
        <v>19</v>
      </c>
      <c r="D1146" t="s">
        <v>13</v>
      </c>
      <c r="E1146" t="s">
        <v>14</v>
      </c>
      <c r="F1146" t="s">
        <v>26</v>
      </c>
      <c r="G1146" s="3">
        <v>45278.251226851855</v>
      </c>
      <c r="H1146" s="1">
        <v>120151</v>
      </c>
      <c r="I1146" t="s">
        <v>2795</v>
      </c>
    </row>
    <row r="1147" spans="1:10">
      <c r="A1147" t="s">
        <v>18</v>
      </c>
      <c r="B1147" t="s">
        <v>18</v>
      </c>
      <c r="C1147" t="s">
        <v>2796</v>
      </c>
      <c r="D1147" t="s">
        <v>13</v>
      </c>
      <c r="E1147" t="s">
        <v>14</v>
      </c>
      <c r="F1147" t="s">
        <v>681</v>
      </c>
      <c r="G1147" s="3">
        <v>45073.26053240741</v>
      </c>
      <c r="H1147" s="1">
        <v>147500</v>
      </c>
      <c r="I1147" t="s">
        <v>2797</v>
      </c>
      <c r="J1147" t="s">
        <v>2798</v>
      </c>
    </row>
    <row r="1148" spans="1:10">
      <c r="A1148" t="s">
        <v>18</v>
      </c>
      <c r="B1148" t="s">
        <v>2799</v>
      </c>
      <c r="C1148" t="s">
        <v>1015</v>
      </c>
      <c r="D1148" t="s">
        <v>13</v>
      </c>
      <c r="E1148" t="s">
        <v>14</v>
      </c>
      <c r="F1148" t="s">
        <v>608</v>
      </c>
      <c r="G1148" s="3">
        <v>44995.269467592596</v>
      </c>
      <c r="H1148" s="1">
        <v>90000</v>
      </c>
      <c r="I1148" t="s">
        <v>1016</v>
      </c>
      <c r="J1148" t="s">
        <v>2800</v>
      </c>
    </row>
    <row r="1149" spans="1:10">
      <c r="A1149" t="s">
        <v>18</v>
      </c>
      <c r="B1149" t="s">
        <v>18</v>
      </c>
      <c r="C1149" t="s">
        <v>24</v>
      </c>
      <c r="D1149" t="s">
        <v>13</v>
      </c>
      <c r="E1149" t="s">
        <v>25</v>
      </c>
      <c r="F1149" t="s">
        <v>26</v>
      </c>
      <c r="G1149" s="3">
        <v>45127.290081018517</v>
      </c>
      <c r="H1149" s="1">
        <v>145000</v>
      </c>
      <c r="I1149" t="s">
        <v>2666</v>
      </c>
      <c r="J1149" t="s">
        <v>2801</v>
      </c>
    </row>
    <row r="1150" spans="1:10">
      <c r="A1150" t="s">
        <v>18</v>
      </c>
      <c r="B1150" t="s">
        <v>2802</v>
      </c>
      <c r="C1150" t="s">
        <v>24</v>
      </c>
      <c r="D1150" t="s">
        <v>13</v>
      </c>
      <c r="E1150" t="s">
        <v>25</v>
      </c>
      <c r="F1150" t="s">
        <v>26</v>
      </c>
      <c r="G1150" s="3">
        <v>45120.272083333337</v>
      </c>
      <c r="H1150" s="1">
        <v>75000</v>
      </c>
      <c r="I1150" t="s">
        <v>451</v>
      </c>
      <c r="J1150" t="s">
        <v>316</v>
      </c>
    </row>
    <row r="1151" spans="1:10">
      <c r="A1151" t="s">
        <v>10</v>
      </c>
      <c r="B1151" t="s">
        <v>2803</v>
      </c>
      <c r="C1151" t="s">
        <v>24</v>
      </c>
      <c r="D1151" t="s">
        <v>13</v>
      </c>
      <c r="E1151" t="s">
        <v>25</v>
      </c>
      <c r="F1151" t="s">
        <v>26</v>
      </c>
      <c r="G1151" s="3">
        <v>45100.264907407407</v>
      </c>
      <c r="H1151" s="1">
        <v>173754.5</v>
      </c>
      <c r="I1151" t="s">
        <v>2804</v>
      </c>
      <c r="J1151" t="s">
        <v>2805</v>
      </c>
    </row>
    <row r="1152" spans="1:10">
      <c r="A1152" t="s">
        <v>10</v>
      </c>
      <c r="B1152" t="s">
        <v>1430</v>
      </c>
      <c r="C1152" t="s">
        <v>161</v>
      </c>
      <c r="D1152" t="s">
        <v>13</v>
      </c>
      <c r="E1152" t="s">
        <v>14</v>
      </c>
      <c r="F1152" t="s">
        <v>162</v>
      </c>
      <c r="G1152" s="3">
        <v>45104.277361111112</v>
      </c>
      <c r="H1152" s="1">
        <v>139216</v>
      </c>
      <c r="I1152" t="s">
        <v>2806</v>
      </c>
      <c r="J1152" t="s">
        <v>2807</v>
      </c>
    </row>
    <row r="1153" spans="1:10">
      <c r="A1153" t="s">
        <v>33</v>
      </c>
      <c r="B1153" t="s">
        <v>33</v>
      </c>
      <c r="C1153" t="s">
        <v>237</v>
      </c>
      <c r="D1153" t="s">
        <v>13</v>
      </c>
      <c r="E1153" t="s">
        <v>14</v>
      </c>
      <c r="F1153" t="s">
        <v>26</v>
      </c>
      <c r="G1153" s="3">
        <v>44949.25204861111</v>
      </c>
      <c r="H1153" s="1">
        <v>98500</v>
      </c>
      <c r="I1153" t="s">
        <v>2808</v>
      </c>
      <c r="J1153" t="s">
        <v>2809</v>
      </c>
    </row>
    <row r="1154" spans="1:10">
      <c r="A1154" t="s">
        <v>10</v>
      </c>
      <c r="B1154" t="s">
        <v>10</v>
      </c>
      <c r="C1154" t="s">
        <v>1094</v>
      </c>
      <c r="D1154" t="s">
        <v>13</v>
      </c>
      <c r="E1154" t="s">
        <v>14</v>
      </c>
      <c r="F1154" t="s">
        <v>205</v>
      </c>
      <c r="G1154" s="3">
        <v>44965.617847222224</v>
      </c>
      <c r="H1154" s="1">
        <v>157500</v>
      </c>
      <c r="I1154" t="s">
        <v>2810</v>
      </c>
      <c r="J1154" t="s">
        <v>2811</v>
      </c>
    </row>
    <row r="1155" spans="1:10">
      <c r="A1155" t="s">
        <v>212</v>
      </c>
      <c r="B1155" t="s">
        <v>212</v>
      </c>
      <c r="C1155" t="s">
        <v>2812</v>
      </c>
      <c r="D1155" t="s">
        <v>13</v>
      </c>
      <c r="E1155" t="s">
        <v>14</v>
      </c>
      <c r="F1155" t="s">
        <v>2398</v>
      </c>
      <c r="G1155" s="3">
        <v>44973.2656712963</v>
      </c>
      <c r="H1155" s="1">
        <v>88128</v>
      </c>
      <c r="I1155" t="s">
        <v>2813</v>
      </c>
      <c r="J1155" t="s">
        <v>2814</v>
      </c>
    </row>
    <row r="1156" spans="1:10">
      <c r="A1156" t="s">
        <v>33</v>
      </c>
      <c r="B1156" t="s">
        <v>2815</v>
      </c>
      <c r="C1156" t="s">
        <v>2816</v>
      </c>
      <c r="D1156" t="s">
        <v>13</v>
      </c>
      <c r="E1156" t="s">
        <v>14</v>
      </c>
      <c r="F1156" t="s">
        <v>26</v>
      </c>
      <c r="G1156" s="3">
        <v>45226.250972222224</v>
      </c>
      <c r="H1156" s="1">
        <v>108415.5</v>
      </c>
      <c r="I1156" t="s">
        <v>2817</v>
      </c>
      <c r="J1156" t="s">
        <v>2818</v>
      </c>
    </row>
    <row r="1157" spans="1:10">
      <c r="A1157" t="s">
        <v>73</v>
      </c>
      <c r="B1157" t="s">
        <v>2819</v>
      </c>
      <c r="C1157" t="s">
        <v>2820</v>
      </c>
      <c r="D1157" t="s">
        <v>13</v>
      </c>
      <c r="E1157" t="s">
        <v>14</v>
      </c>
      <c r="F1157" t="s">
        <v>20</v>
      </c>
      <c r="G1157" s="3">
        <v>45015.280486111114</v>
      </c>
      <c r="H1157" s="1">
        <v>150000</v>
      </c>
      <c r="I1157" t="s">
        <v>980</v>
      </c>
      <c r="J1157" t="s">
        <v>2821</v>
      </c>
    </row>
    <row r="1158" spans="1:10">
      <c r="A1158" t="s">
        <v>73</v>
      </c>
      <c r="B1158" t="s">
        <v>2822</v>
      </c>
      <c r="C1158" t="s">
        <v>795</v>
      </c>
      <c r="D1158" t="s">
        <v>13</v>
      </c>
      <c r="E1158" t="s">
        <v>14</v>
      </c>
      <c r="F1158" t="s">
        <v>26</v>
      </c>
      <c r="G1158" s="3">
        <v>44989.254803240743</v>
      </c>
      <c r="H1158" s="1">
        <v>246500</v>
      </c>
      <c r="I1158" t="s">
        <v>120</v>
      </c>
      <c r="J1158" t="s">
        <v>2721</v>
      </c>
    </row>
    <row r="1159" spans="1:10">
      <c r="A1159" t="s">
        <v>77</v>
      </c>
      <c r="B1159" t="s">
        <v>2823</v>
      </c>
      <c r="C1159" t="s">
        <v>75</v>
      </c>
      <c r="D1159" t="s">
        <v>13</v>
      </c>
      <c r="E1159" t="s">
        <v>14</v>
      </c>
      <c r="F1159" t="s">
        <v>26</v>
      </c>
      <c r="G1159" s="3">
        <v>45009.251851851855</v>
      </c>
      <c r="H1159" s="1">
        <v>150000</v>
      </c>
      <c r="I1159" t="s">
        <v>2824</v>
      </c>
      <c r="J1159" t="s">
        <v>2825</v>
      </c>
    </row>
    <row r="1160" spans="1:10">
      <c r="A1160" t="s">
        <v>10</v>
      </c>
      <c r="B1160" t="s">
        <v>1158</v>
      </c>
      <c r="C1160" t="s">
        <v>307</v>
      </c>
      <c r="D1160" t="s">
        <v>13</v>
      </c>
      <c r="E1160" t="s">
        <v>14</v>
      </c>
      <c r="F1160" t="s">
        <v>26</v>
      </c>
      <c r="G1160" s="3">
        <v>45125.252395833333</v>
      </c>
      <c r="H1160" s="1">
        <v>168000</v>
      </c>
      <c r="I1160" t="s">
        <v>870</v>
      </c>
      <c r="J1160" t="s">
        <v>2826</v>
      </c>
    </row>
    <row r="1161" spans="1:10">
      <c r="A1161" t="s">
        <v>18</v>
      </c>
      <c r="B1161" t="s">
        <v>18</v>
      </c>
      <c r="C1161" t="s">
        <v>717</v>
      </c>
      <c r="D1161" t="s">
        <v>13</v>
      </c>
      <c r="E1161" t="s">
        <v>14</v>
      </c>
      <c r="F1161" t="s">
        <v>26</v>
      </c>
      <c r="G1161" s="3">
        <v>45289.265023148146</v>
      </c>
      <c r="H1161" s="1">
        <v>100000</v>
      </c>
      <c r="I1161" t="s">
        <v>2827</v>
      </c>
      <c r="J1161" t="s">
        <v>2828</v>
      </c>
    </row>
    <row r="1162" spans="1:10">
      <c r="A1162" t="s">
        <v>10</v>
      </c>
      <c r="B1162" t="s">
        <v>398</v>
      </c>
      <c r="C1162" t="s">
        <v>2829</v>
      </c>
      <c r="D1162" t="s">
        <v>13</v>
      </c>
      <c r="E1162" t="s">
        <v>14</v>
      </c>
      <c r="F1162" t="s">
        <v>20</v>
      </c>
      <c r="G1162" s="3">
        <v>45233.286134259259</v>
      </c>
      <c r="H1162" s="1">
        <v>116393</v>
      </c>
      <c r="I1162" t="s">
        <v>1459</v>
      </c>
    </row>
    <row r="1163" spans="1:10">
      <c r="A1163" t="s">
        <v>33</v>
      </c>
      <c r="B1163" t="s">
        <v>1843</v>
      </c>
      <c r="C1163" t="s">
        <v>1866</v>
      </c>
      <c r="D1163" t="s">
        <v>13</v>
      </c>
      <c r="E1163" t="s">
        <v>14</v>
      </c>
      <c r="F1163" t="s">
        <v>171</v>
      </c>
      <c r="G1163" s="3">
        <v>45146.259097222224</v>
      </c>
      <c r="H1163" s="1">
        <v>57500</v>
      </c>
      <c r="I1163" t="s">
        <v>983</v>
      </c>
      <c r="J1163" t="s">
        <v>2830</v>
      </c>
    </row>
    <row r="1164" spans="1:10">
      <c r="A1164" t="s">
        <v>212</v>
      </c>
      <c r="B1164" t="s">
        <v>2831</v>
      </c>
      <c r="C1164" t="s">
        <v>108</v>
      </c>
      <c r="D1164" t="s">
        <v>13</v>
      </c>
      <c r="E1164" t="s">
        <v>14</v>
      </c>
      <c r="F1164" t="s">
        <v>26</v>
      </c>
      <c r="G1164" s="3">
        <v>45125.252418981479</v>
      </c>
      <c r="H1164" s="1">
        <v>115000</v>
      </c>
      <c r="I1164" t="s">
        <v>2832</v>
      </c>
      <c r="J1164" t="s">
        <v>1334</v>
      </c>
    </row>
    <row r="1165" spans="1:10">
      <c r="A1165" t="s">
        <v>73</v>
      </c>
      <c r="B1165" t="s">
        <v>73</v>
      </c>
      <c r="C1165" t="s">
        <v>2833</v>
      </c>
      <c r="D1165" t="s">
        <v>13</v>
      </c>
      <c r="E1165" t="s">
        <v>14</v>
      </c>
      <c r="F1165" t="s">
        <v>26</v>
      </c>
      <c r="G1165" s="3">
        <v>44927.255659722221</v>
      </c>
      <c r="H1165" s="1">
        <v>105000</v>
      </c>
      <c r="I1165" t="s">
        <v>128</v>
      </c>
      <c r="J1165" t="s">
        <v>2834</v>
      </c>
    </row>
    <row r="1166" spans="1:10">
      <c r="A1166" t="s">
        <v>33</v>
      </c>
      <c r="B1166" t="s">
        <v>2835</v>
      </c>
      <c r="C1166" t="s">
        <v>2836</v>
      </c>
      <c r="D1166" t="s">
        <v>13</v>
      </c>
      <c r="E1166" t="s">
        <v>14</v>
      </c>
      <c r="F1166" t="s">
        <v>26</v>
      </c>
      <c r="G1166" s="3">
        <v>44971.251550925925</v>
      </c>
      <c r="H1166" s="1">
        <v>125540</v>
      </c>
      <c r="I1166" t="s">
        <v>69</v>
      </c>
      <c r="J1166" t="s">
        <v>230</v>
      </c>
    </row>
    <row r="1167" spans="1:10">
      <c r="A1167" t="s">
        <v>18</v>
      </c>
      <c r="B1167" t="s">
        <v>2837</v>
      </c>
      <c r="C1167" t="s">
        <v>108</v>
      </c>
      <c r="D1167" t="s">
        <v>13</v>
      </c>
      <c r="E1167" t="s">
        <v>14</v>
      </c>
      <c r="F1167" t="s">
        <v>26</v>
      </c>
      <c r="G1167" s="3">
        <v>44950.29109953704</v>
      </c>
      <c r="H1167" s="1">
        <v>136125</v>
      </c>
      <c r="I1167" t="s">
        <v>333</v>
      </c>
      <c r="J1167" t="s">
        <v>2838</v>
      </c>
    </row>
    <row r="1168" spans="1:10">
      <c r="A1168" t="s">
        <v>33</v>
      </c>
      <c r="B1168" t="s">
        <v>33</v>
      </c>
      <c r="C1168" t="s">
        <v>767</v>
      </c>
      <c r="D1168" t="s">
        <v>13</v>
      </c>
      <c r="E1168" t="s">
        <v>14</v>
      </c>
      <c r="F1168" t="s">
        <v>26</v>
      </c>
      <c r="G1168" s="3">
        <v>45257.250393518516</v>
      </c>
      <c r="H1168" s="1">
        <v>100000</v>
      </c>
      <c r="I1168" t="s">
        <v>2839</v>
      </c>
      <c r="J1168" t="s">
        <v>2840</v>
      </c>
    </row>
    <row r="1169" spans="1:10">
      <c r="A1169" t="s">
        <v>18</v>
      </c>
      <c r="B1169" t="s">
        <v>2841</v>
      </c>
      <c r="C1169" t="s">
        <v>1776</v>
      </c>
      <c r="D1169" t="s">
        <v>13</v>
      </c>
      <c r="E1169" t="s">
        <v>14</v>
      </c>
      <c r="F1169" t="s">
        <v>20</v>
      </c>
      <c r="G1169" s="3">
        <v>45289.27008101852</v>
      </c>
      <c r="H1169" s="1">
        <v>100000</v>
      </c>
      <c r="I1169" t="s">
        <v>2842</v>
      </c>
      <c r="J1169" t="s">
        <v>2843</v>
      </c>
    </row>
    <row r="1170" spans="1:10">
      <c r="A1170" t="s">
        <v>135</v>
      </c>
      <c r="B1170" t="s">
        <v>2844</v>
      </c>
      <c r="C1170" t="s">
        <v>201</v>
      </c>
      <c r="D1170" t="s">
        <v>13</v>
      </c>
      <c r="E1170" t="s">
        <v>14</v>
      </c>
      <c r="F1170" t="s">
        <v>26</v>
      </c>
      <c r="G1170" s="3">
        <v>45061.309641203705</v>
      </c>
      <c r="H1170" s="1">
        <v>125000</v>
      </c>
      <c r="I1170" t="s">
        <v>2845</v>
      </c>
      <c r="J1170" t="s">
        <v>538</v>
      </c>
    </row>
    <row r="1171" spans="1:10">
      <c r="A1171" t="s">
        <v>10</v>
      </c>
      <c r="B1171" t="s">
        <v>2846</v>
      </c>
      <c r="C1171" t="s">
        <v>19</v>
      </c>
      <c r="D1171" t="s">
        <v>13</v>
      </c>
      <c r="E1171" t="s">
        <v>14</v>
      </c>
      <c r="F1171" t="s">
        <v>26</v>
      </c>
      <c r="G1171" s="3">
        <v>45174.250289351854</v>
      </c>
      <c r="H1171" s="1">
        <v>115000</v>
      </c>
      <c r="I1171" t="s">
        <v>980</v>
      </c>
      <c r="J1171" t="s">
        <v>338</v>
      </c>
    </row>
    <row r="1172" spans="1:10">
      <c r="A1172" t="s">
        <v>10</v>
      </c>
      <c r="B1172" t="s">
        <v>2847</v>
      </c>
      <c r="C1172" t="s">
        <v>26</v>
      </c>
      <c r="D1172" t="s">
        <v>13</v>
      </c>
      <c r="E1172" t="s">
        <v>14</v>
      </c>
      <c r="F1172" t="s">
        <v>26</v>
      </c>
      <c r="G1172" s="3">
        <v>44975.25341435185</v>
      </c>
      <c r="H1172" s="1">
        <v>151500</v>
      </c>
      <c r="I1172" t="s">
        <v>2848</v>
      </c>
      <c r="J1172" t="s">
        <v>2849</v>
      </c>
    </row>
    <row r="1173" spans="1:10">
      <c r="A1173" t="s">
        <v>106</v>
      </c>
      <c r="B1173" t="s">
        <v>2850</v>
      </c>
      <c r="C1173" t="s">
        <v>2316</v>
      </c>
      <c r="D1173" t="s">
        <v>1075</v>
      </c>
      <c r="E1173" t="s">
        <v>14</v>
      </c>
      <c r="F1173" t="s">
        <v>2316</v>
      </c>
      <c r="G1173" s="3">
        <v>45210.276944444442</v>
      </c>
      <c r="H1173" s="1">
        <v>116393</v>
      </c>
      <c r="I1173" t="s">
        <v>1459</v>
      </c>
    </row>
    <row r="1174" spans="1:10">
      <c r="A1174" t="s">
        <v>77</v>
      </c>
      <c r="B1174" t="s">
        <v>2851</v>
      </c>
      <c r="C1174" t="s">
        <v>56</v>
      </c>
      <c r="D1174" t="s">
        <v>13</v>
      </c>
      <c r="E1174" t="s">
        <v>14</v>
      </c>
      <c r="F1174" t="s">
        <v>26</v>
      </c>
      <c r="G1174" s="3">
        <v>45185.250833333332</v>
      </c>
      <c r="H1174" s="1">
        <v>138500</v>
      </c>
      <c r="I1174" t="s">
        <v>195</v>
      </c>
      <c r="J1174" t="s">
        <v>2852</v>
      </c>
    </row>
    <row r="1175" spans="1:10">
      <c r="A1175" t="s">
        <v>212</v>
      </c>
      <c r="B1175" t="s">
        <v>212</v>
      </c>
      <c r="C1175" t="s">
        <v>232</v>
      </c>
      <c r="D1175" t="s">
        <v>13</v>
      </c>
      <c r="E1175" t="s">
        <v>14</v>
      </c>
      <c r="F1175" t="s">
        <v>26</v>
      </c>
      <c r="G1175" s="3">
        <v>44982.251655092594</v>
      </c>
      <c r="H1175" s="1">
        <v>157500</v>
      </c>
      <c r="I1175" t="s">
        <v>2853</v>
      </c>
      <c r="J1175" t="s">
        <v>2854</v>
      </c>
    </row>
    <row r="1176" spans="1:10">
      <c r="A1176" t="s">
        <v>10</v>
      </c>
      <c r="B1176" t="s">
        <v>10</v>
      </c>
      <c r="C1176" t="s">
        <v>1503</v>
      </c>
      <c r="D1176" t="s">
        <v>13</v>
      </c>
      <c r="E1176" t="s">
        <v>14</v>
      </c>
      <c r="F1176" t="s">
        <v>26</v>
      </c>
      <c r="G1176" s="3">
        <v>44971.251643518517</v>
      </c>
      <c r="H1176" s="1">
        <v>90000</v>
      </c>
      <c r="I1176" t="s">
        <v>202</v>
      </c>
      <c r="J1176" t="s">
        <v>2855</v>
      </c>
    </row>
    <row r="1177" spans="1:10">
      <c r="A1177" t="s">
        <v>18</v>
      </c>
      <c r="B1177" t="s">
        <v>2856</v>
      </c>
      <c r="C1177" t="s">
        <v>1794</v>
      </c>
      <c r="D1177" t="s">
        <v>13</v>
      </c>
      <c r="E1177" t="s">
        <v>14</v>
      </c>
      <c r="F1177" t="s">
        <v>694</v>
      </c>
      <c r="G1177" s="3">
        <v>44999.272581018522</v>
      </c>
      <c r="H1177" s="1">
        <v>134241</v>
      </c>
      <c r="I1177" t="s">
        <v>2857</v>
      </c>
      <c r="J1177" t="s">
        <v>2858</v>
      </c>
    </row>
    <row r="1178" spans="1:10">
      <c r="A1178" t="s">
        <v>10</v>
      </c>
      <c r="B1178" t="s">
        <v>2483</v>
      </c>
      <c r="C1178" t="s">
        <v>2859</v>
      </c>
      <c r="D1178" t="s">
        <v>13</v>
      </c>
      <c r="E1178" t="s">
        <v>14</v>
      </c>
      <c r="F1178" t="s">
        <v>20</v>
      </c>
      <c r="G1178" s="3">
        <v>45029.276689814818</v>
      </c>
      <c r="H1178" s="1">
        <v>99358</v>
      </c>
      <c r="I1178" t="s">
        <v>2860</v>
      </c>
    </row>
    <row r="1179" spans="1:10">
      <c r="A1179" t="s">
        <v>212</v>
      </c>
      <c r="B1179" t="s">
        <v>212</v>
      </c>
      <c r="C1179" t="s">
        <v>2261</v>
      </c>
      <c r="D1179" t="s">
        <v>13</v>
      </c>
      <c r="E1179" t="s">
        <v>14</v>
      </c>
      <c r="F1179" t="s">
        <v>26</v>
      </c>
      <c r="G1179" s="3">
        <v>45289.264456018522</v>
      </c>
      <c r="H1179" s="1">
        <v>120000</v>
      </c>
      <c r="I1179" t="s">
        <v>2861</v>
      </c>
      <c r="J1179" t="s">
        <v>2862</v>
      </c>
    </row>
    <row r="1180" spans="1:10">
      <c r="A1180" t="s">
        <v>10</v>
      </c>
      <c r="B1180" t="s">
        <v>2863</v>
      </c>
      <c r="C1180" t="s">
        <v>75</v>
      </c>
      <c r="D1180" t="s">
        <v>13</v>
      </c>
      <c r="E1180" t="s">
        <v>14</v>
      </c>
      <c r="F1180" t="s">
        <v>26</v>
      </c>
      <c r="G1180" s="3">
        <v>45105.252905092595</v>
      </c>
      <c r="H1180" s="1">
        <v>281450.5</v>
      </c>
      <c r="I1180" t="s">
        <v>1753</v>
      </c>
      <c r="J1180" t="s">
        <v>2864</v>
      </c>
    </row>
    <row r="1181" spans="1:10">
      <c r="A1181" t="s">
        <v>212</v>
      </c>
      <c r="B1181" t="s">
        <v>2865</v>
      </c>
      <c r="C1181" t="s">
        <v>24</v>
      </c>
      <c r="D1181" t="s">
        <v>13</v>
      </c>
      <c r="E1181" t="s">
        <v>25</v>
      </c>
      <c r="F1181" t="s">
        <v>26</v>
      </c>
      <c r="G1181" s="3">
        <v>45133.253541666665</v>
      </c>
      <c r="H1181" s="1">
        <v>155000</v>
      </c>
      <c r="I1181" t="s">
        <v>2866</v>
      </c>
      <c r="J1181" t="s">
        <v>2867</v>
      </c>
    </row>
    <row r="1182" spans="1:10">
      <c r="A1182" t="s">
        <v>10</v>
      </c>
      <c r="B1182" t="s">
        <v>2381</v>
      </c>
      <c r="C1182" t="s">
        <v>136</v>
      </c>
      <c r="D1182" t="s">
        <v>13</v>
      </c>
      <c r="E1182" t="s">
        <v>14</v>
      </c>
      <c r="F1182" t="s">
        <v>26</v>
      </c>
      <c r="G1182" s="3">
        <v>44937.253587962965</v>
      </c>
      <c r="H1182" s="1">
        <v>158857.5</v>
      </c>
      <c r="I1182" t="s">
        <v>31</v>
      </c>
      <c r="J1182" t="s">
        <v>2868</v>
      </c>
    </row>
    <row r="1183" spans="1:10">
      <c r="A1183" t="s">
        <v>33</v>
      </c>
      <c r="B1183" t="s">
        <v>2869</v>
      </c>
      <c r="C1183" t="s">
        <v>136</v>
      </c>
      <c r="D1183" t="s">
        <v>13</v>
      </c>
      <c r="E1183" t="s">
        <v>14</v>
      </c>
      <c r="F1183" t="s">
        <v>26</v>
      </c>
      <c r="G1183" s="3">
        <v>45216.250555555554</v>
      </c>
      <c r="H1183" s="1">
        <v>158950</v>
      </c>
      <c r="I1183" t="s">
        <v>2870</v>
      </c>
      <c r="J1183" t="s">
        <v>2871</v>
      </c>
    </row>
    <row r="1184" spans="1:10">
      <c r="A1184" t="s">
        <v>18</v>
      </c>
      <c r="B1184" t="s">
        <v>2872</v>
      </c>
      <c r="C1184" t="s">
        <v>826</v>
      </c>
      <c r="D1184" t="s">
        <v>13</v>
      </c>
      <c r="E1184" t="s">
        <v>14</v>
      </c>
      <c r="F1184" t="s">
        <v>827</v>
      </c>
      <c r="G1184" s="3">
        <v>45049.290208333332</v>
      </c>
      <c r="H1184" s="1">
        <v>96773</v>
      </c>
      <c r="I1184" t="s">
        <v>685</v>
      </c>
      <c r="J1184" t="s">
        <v>2873</v>
      </c>
    </row>
    <row r="1185" spans="1:10">
      <c r="A1185" t="s">
        <v>18</v>
      </c>
      <c r="B1185" t="s">
        <v>2874</v>
      </c>
      <c r="C1185" t="s">
        <v>1926</v>
      </c>
      <c r="D1185" t="s">
        <v>13</v>
      </c>
      <c r="E1185" t="s">
        <v>14</v>
      </c>
      <c r="F1185" t="s">
        <v>26</v>
      </c>
      <c r="G1185" s="3">
        <v>45202.255381944444</v>
      </c>
      <c r="H1185" s="1">
        <v>151782</v>
      </c>
      <c r="I1185" t="s">
        <v>2673</v>
      </c>
      <c r="J1185" t="s">
        <v>2875</v>
      </c>
    </row>
    <row r="1186" spans="1:10">
      <c r="A1186" t="s">
        <v>18</v>
      </c>
      <c r="B1186" t="s">
        <v>2876</v>
      </c>
      <c r="C1186" t="s">
        <v>24</v>
      </c>
      <c r="D1186" t="s">
        <v>13</v>
      </c>
      <c r="E1186" t="s">
        <v>25</v>
      </c>
      <c r="F1186" t="s">
        <v>20</v>
      </c>
      <c r="G1186" s="3">
        <v>45165.273217592592</v>
      </c>
      <c r="H1186" s="1">
        <v>65000</v>
      </c>
      <c r="I1186" t="s">
        <v>451</v>
      </c>
      <c r="J1186" t="s">
        <v>2877</v>
      </c>
    </row>
    <row r="1187" spans="1:10">
      <c r="A1187" t="s">
        <v>18</v>
      </c>
      <c r="B1187" t="s">
        <v>2878</v>
      </c>
      <c r="C1187" t="s">
        <v>232</v>
      </c>
      <c r="D1187" t="s">
        <v>13</v>
      </c>
      <c r="E1187" t="s">
        <v>14</v>
      </c>
      <c r="F1187" t="s">
        <v>20</v>
      </c>
      <c r="G1187" s="3">
        <v>45061.319525462961</v>
      </c>
      <c r="H1187" s="1">
        <v>65000</v>
      </c>
      <c r="I1187" t="s">
        <v>2879</v>
      </c>
      <c r="J1187" t="s">
        <v>2880</v>
      </c>
    </row>
    <row r="1188" spans="1:10">
      <c r="A1188" t="s">
        <v>18</v>
      </c>
      <c r="B1188" t="s">
        <v>2881</v>
      </c>
      <c r="C1188" t="s">
        <v>494</v>
      </c>
      <c r="D1188" t="s">
        <v>13</v>
      </c>
      <c r="E1188" t="s">
        <v>14</v>
      </c>
      <c r="F1188" t="s">
        <v>20</v>
      </c>
      <c r="G1188" s="3">
        <v>45011.282476851855</v>
      </c>
      <c r="H1188" s="1">
        <v>90000</v>
      </c>
      <c r="I1188" t="s">
        <v>2882</v>
      </c>
      <c r="J1188" t="s">
        <v>2883</v>
      </c>
    </row>
    <row r="1189" spans="1:10">
      <c r="A1189" t="s">
        <v>18</v>
      </c>
      <c r="B1189" t="s">
        <v>18</v>
      </c>
      <c r="C1189" t="s">
        <v>614</v>
      </c>
      <c r="D1189" t="s">
        <v>13</v>
      </c>
      <c r="E1189" t="s">
        <v>14</v>
      </c>
      <c r="F1189" t="s">
        <v>608</v>
      </c>
      <c r="G1189" s="3">
        <v>45055.273622685185</v>
      </c>
      <c r="H1189" s="1">
        <v>125000</v>
      </c>
      <c r="I1189" t="s">
        <v>2884</v>
      </c>
      <c r="J1189" t="s">
        <v>2885</v>
      </c>
    </row>
    <row r="1190" spans="1:10">
      <c r="A1190" t="s">
        <v>10</v>
      </c>
      <c r="B1190" t="s">
        <v>398</v>
      </c>
      <c r="C1190" t="s">
        <v>1105</v>
      </c>
      <c r="D1190" t="s">
        <v>13</v>
      </c>
      <c r="E1190" t="s">
        <v>14</v>
      </c>
      <c r="F1190" t="s">
        <v>26</v>
      </c>
      <c r="G1190" s="3">
        <v>45017.252222222225</v>
      </c>
      <c r="H1190" s="1">
        <v>106439.5</v>
      </c>
      <c r="I1190" t="s">
        <v>2886</v>
      </c>
      <c r="J1190" t="s">
        <v>2887</v>
      </c>
    </row>
    <row r="1191" spans="1:10">
      <c r="A1191" t="s">
        <v>73</v>
      </c>
      <c r="B1191" t="s">
        <v>73</v>
      </c>
      <c r="C1191" t="s">
        <v>1117</v>
      </c>
      <c r="D1191" t="s">
        <v>13</v>
      </c>
      <c r="E1191" t="s">
        <v>14</v>
      </c>
      <c r="F1191" t="s">
        <v>26</v>
      </c>
      <c r="G1191" s="3">
        <v>45004.269907407404</v>
      </c>
      <c r="H1191" s="1">
        <v>106250</v>
      </c>
      <c r="I1191" t="s">
        <v>2888</v>
      </c>
      <c r="J1191" t="s">
        <v>2889</v>
      </c>
    </row>
    <row r="1192" spans="1:10">
      <c r="A1192" t="s">
        <v>135</v>
      </c>
      <c r="B1192" t="s">
        <v>135</v>
      </c>
      <c r="C1192" t="s">
        <v>237</v>
      </c>
      <c r="D1192" t="s">
        <v>13</v>
      </c>
      <c r="E1192" t="s">
        <v>14</v>
      </c>
      <c r="F1192" t="s">
        <v>26</v>
      </c>
      <c r="G1192" s="3">
        <v>45056.251875000002</v>
      </c>
      <c r="H1192" s="1">
        <v>110000</v>
      </c>
      <c r="I1192" t="s">
        <v>130</v>
      </c>
      <c r="J1192" t="s">
        <v>2890</v>
      </c>
    </row>
    <row r="1193" spans="1:10">
      <c r="A1193" t="s">
        <v>18</v>
      </c>
      <c r="B1193" t="s">
        <v>2891</v>
      </c>
      <c r="C1193" t="s">
        <v>24</v>
      </c>
      <c r="D1193" t="s">
        <v>13</v>
      </c>
      <c r="E1193" t="s">
        <v>25</v>
      </c>
      <c r="F1193" t="s">
        <v>26</v>
      </c>
      <c r="G1193" s="3">
        <v>45206.252835648149</v>
      </c>
      <c r="H1193" s="1">
        <v>198500</v>
      </c>
      <c r="I1193" t="s">
        <v>195</v>
      </c>
      <c r="J1193" t="s">
        <v>2892</v>
      </c>
    </row>
    <row r="1194" spans="1:10">
      <c r="A1194" t="s">
        <v>10</v>
      </c>
      <c r="B1194" t="s">
        <v>2893</v>
      </c>
      <c r="C1194" t="s">
        <v>684</v>
      </c>
      <c r="D1194" t="s">
        <v>13</v>
      </c>
      <c r="E1194" t="s">
        <v>14</v>
      </c>
      <c r="F1194" t="s">
        <v>209</v>
      </c>
      <c r="G1194" s="3">
        <v>45085.276226851849</v>
      </c>
      <c r="H1194" s="1">
        <v>157500</v>
      </c>
      <c r="I1194" t="s">
        <v>2894</v>
      </c>
      <c r="J1194" t="s">
        <v>2895</v>
      </c>
    </row>
    <row r="1195" spans="1:10">
      <c r="A1195" t="s">
        <v>212</v>
      </c>
      <c r="B1195" t="s">
        <v>2896</v>
      </c>
      <c r="C1195" t="s">
        <v>142</v>
      </c>
      <c r="D1195" t="s">
        <v>13</v>
      </c>
      <c r="E1195" t="s">
        <v>14</v>
      </c>
      <c r="F1195" t="s">
        <v>26</v>
      </c>
      <c r="G1195" s="3">
        <v>44964.253703703704</v>
      </c>
      <c r="H1195" s="1">
        <v>200000</v>
      </c>
      <c r="I1195" t="s">
        <v>2897</v>
      </c>
      <c r="J1195" t="s">
        <v>2898</v>
      </c>
    </row>
    <row r="1196" spans="1:10">
      <c r="A1196" t="s">
        <v>10</v>
      </c>
      <c r="B1196" t="s">
        <v>357</v>
      </c>
      <c r="C1196" t="s">
        <v>24</v>
      </c>
      <c r="D1196" t="s">
        <v>13</v>
      </c>
      <c r="E1196" t="s">
        <v>25</v>
      </c>
      <c r="F1196" t="s">
        <v>26</v>
      </c>
      <c r="G1196" s="3">
        <v>45230.252349537041</v>
      </c>
      <c r="H1196" s="1">
        <v>160000</v>
      </c>
      <c r="I1196" t="s">
        <v>602</v>
      </c>
      <c r="J1196" t="s">
        <v>97</v>
      </c>
    </row>
    <row r="1197" spans="1:10">
      <c r="A1197" t="s">
        <v>33</v>
      </c>
      <c r="B1197" t="s">
        <v>2899</v>
      </c>
      <c r="C1197" t="s">
        <v>2161</v>
      </c>
      <c r="D1197" t="s">
        <v>13</v>
      </c>
      <c r="E1197" t="s">
        <v>14</v>
      </c>
      <c r="F1197" t="s">
        <v>2086</v>
      </c>
      <c r="G1197" s="3">
        <v>45106.274953703702</v>
      </c>
      <c r="H1197" s="1">
        <v>135000</v>
      </c>
      <c r="I1197" t="s">
        <v>2900</v>
      </c>
      <c r="J1197" t="s">
        <v>2901</v>
      </c>
    </row>
    <row r="1198" spans="1:10">
      <c r="A1198" t="s">
        <v>10</v>
      </c>
      <c r="B1198" t="s">
        <v>2902</v>
      </c>
      <c r="C1198" t="s">
        <v>232</v>
      </c>
      <c r="D1198" t="s">
        <v>13</v>
      </c>
      <c r="E1198" t="s">
        <v>14</v>
      </c>
      <c r="F1198" t="s">
        <v>26</v>
      </c>
      <c r="G1198" s="3">
        <v>45147.251574074071</v>
      </c>
      <c r="H1198" s="1">
        <v>150000</v>
      </c>
      <c r="I1198" t="s">
        <v>195</v>
      </c>
      <c r="J1198" t="s">
        <v>1334</v>
      </c>
    </row>
    <row r="1199" spans="1:10">
      <c r="A1199" t="s">
        <v>18</v>
      </c>
      <c r="B1199" t="s">
        <v>18</v>
      </c>
      <c r="C1199" t="s">
        <v>2903</v>
      </c>
      <c r="D1199" t="s">
        <v>13</v>
      </c>
      <c r="E1199" t="s">
        <v>14</v>
      </c>
      <c r="F1199" t="s">
        <v>26</v>
      </c>
      <c r="G1199" s="3">
        <v>45098.2575462963</v>
      </c>
      <c r="H1199" s="1">
        <v>163758</v>
      </c>
      <c r="I1199" t="s">
        <v>2904</v>
      </c>
      <c r="J1199" t="s">
        <v>2905</v>
      </c>
    </row>
    <row r="1200" spans="1:10">
      <c r="A1200" t="s">
        <v>33</v>
      </c>
      <c r="B1200" t="s">
        <v>1001</v>
      </c>
      <c r="C1200" t="s">
        <v>325</v>
      </c>
      <c r="D1200" t="s">
        <v>13</v>
      </c>
      <c r="E1200" t="s">
        <v>14</v>
      </c>
      <c r="F1200" t="s">
        <v>26</v>
      </c>
      <c r="G1200" s="3">
        <v>45265.277037037034</v>
      </c>
      <c r="H1200" s="1">
        <v>130000</v>
      </c>
      <c r="I1200" t="s">
        <v>250</v>
      </c>
      <c r="J1200" t="s">
        <v>2906</v>
      </c>
    </row>
    <row r="1201" spans="1:10">
      <c r="A1201" t="s">
        <v>212</v>
      </c>
      <c r="B1201" t="s">
        <v>212</v>
      </c>
      <c r="C1201" t="s">
        <v>411</v>
      </c>
      <c r="D1201" t="s">
        <v>13</v>
      </c>
      <c r="E1201" t="s">
        <v>14</v>
      </c>
      <c r="F1201" t="s">
        <v>411</v>
      </c>
      <c r="G1201" s="3">
        <v>45007.286203703705</v>
      </c>
      <c r="H1201" s="1">
        <v>157500</v>
      </c>
      <c r="I1201" t="s">
        <v>2907</v>
      </c>
      <c r="J1201" t="s">
        <v>2908</v>
      </c>
    </row>
    <row r="1202" spans="1:10">
      <c r="A1202" t="s">
        <v>10</v>
      </c>
      <c r="B1202" t="s">
        <v>547</v>
      </c>
      <c r="C1202" t="s">
        <v>201</v>
      </c>
      <c r="D1202" t="s">
        <v>13</v>
      </c>
      <c r="E1202" t="s">
        <v>14</v>
      </c>
      <c r="F1202" t="s">
        <v>26</v>
      </c>
      <c r="G1202" s="3">
        <v>45055.259560185186</v>
      </c>
      <c r="H1202" s="1">
        <v>132500</v>
      </c>
      <c r="I1202" t="s">
        <v>2909</v>
      </c>
      <c r="J1202" t="s">
        <v>2910</v>
      </c>
    </row>
    <row r="1203" spans="1:10">
      <c r="A1203" t="s">
        <v>18</v>
      </c>
      <c r="B1203" t="s">
        <v>2911</v>
      </c>
      <c r="C1203" t="s">
        <v>157</v>
      </c>
      <c r="D1203" t="s">
        <v>13</v>
      </c>
      <c r="E1203" t="s">
        <v>14</v>
      </c>
      <c r="F1203" t="s">
        <v>26</v>
      </c>
      <c r="G1203" s="3">
        <v>45106.256666666668</v>
      </c>
      <c r="H1203" s="1">
        <v>125000</v>
      </c>
      <c r="I1203" t="s">
        <v>2912</v>
      </c>
      <c r="J1203" t="s">
        <v>2913</v>
      </c>
    </row>
    <row r="1204" spans="1:10">
      <c r="A1204" t="s">
        <v>10</v>
      </c>
      <c r="B1204" t="s">
        <v>2914</v>
      </c>
      <c r="C1204" t="s">
        <v>232</v>
      </c>
      <c r="D1204" t="s">
        <v>13</v>
      </c>
      <c r="E1204" t="s">
        <v>14</v>
      </c>
      <c r="F1204" t="s">
        <v>26</v>
      </c>
      <c r="G1204" s="3">
        <v>44941.251863425925</v>
      </c>
      <c r="H1204" s="1">
        <v>350000</v>
      </c>
      <c r="I1204" t="s">
        <v>2915</v>
      </c>
      <c r="J1204" t="s">
        <v>716</v>
      </c>
    </row>
    <row r="1205" spans="1:10">
      <c r="A1205" t="s">
        <v>18</v>
      </c>
      <c r="B1205" t="s">
        <v>2916</v>
      </c>
      <c r="C1205" t="s">
        <v>243</v>
      </c>
      <c r="D1205" t="s">
        <v>13</v>
      </c>
      <c r="E1205" t="s">
        <v>14</v>
      </c>
      <c r="F1205" t="s">
        <v>26</v>
      </c>
      <c r="G1205" s="3">
        <v>44950.291041666664</v>
      </c>
      <c r="H1205" s="1">
        <v>90000</v>
      </c>
      <c r="I1205" t="s">
        <v>2917</v>
      </c>
      <c r="J1205" t="s">
        <v>2918</v>
      </c>
    </row>
    <row r="1206" spans="1:10">
      <c r="A1206" t="s">
        <v>18</v>
      </c>
      <c r="B1206" t="s">
        <v>2919</v>
      </c>
      <c r="C1206" t="s">
        <v>276</v>
      </c>
      <c r="D1206" t="s">
        <v>13</v>
      </c>
      <c r="E1206" t="s">
        <v>14</v>
      </c>
      <c r="F1206" t="s">
        <v>26</v>
      </c>
      <c r="G1206" s="3">
        <v>45122.252870370372</v>
      </c>
      <c r="H1206" s="1">
        <v>137500</v>
      </c>
      <c r="I1206" t="s">
        <v>195</v>
      </c>
      <c r="J1206" t="s">
        <v>2920</v>
      </c>
    </row>
    <row r="1207" spans="1:10">
      <c r="A1207" t="s">
        <v>33</v>
      </c>
      <c r="B1207" t="s">
        <v>2921</v>
      </c>
      <c r="C1207" t="s">
        <v>232</v>
      </c>
      <c r="D1207" t="s">
        <v>13</v>
      </c>
      <c r="E1207" t="s">
        <v>14</v>
      </c>
      <c r="F1207" t="s">
        <v>26</v>
      </c>
      <c r="G1207" s="3">
        <v>45097.2500462963</v>
      </c>
      <c r="H1207" s="1">
        <v>115000</v>
      </c>
      <c r="I1207" t="s">
        <v>1002</v>
      </c>
      <c r="J1207" t="s">
        <v>284</v>
      </c>
    </row>
    <row r="1208" spans="1:10">
      <c r="A1208" t="s">
        <v>10</v>
      </c>
      <c r="B1208" t="s">
        <v>2922</v>
      </c>
      <c r="C1208" t="s">
        <v>119</v>
      </c>
      <c r="D1208" t="s">
        <v>13</v>
      </c>
      <c r="E1208" t="s">
        <v>14</v>
      </c>
      <c r="F1208" t="s">
        <v>26</v>
      </c>
      <c r="G1208" s="3">
        <v>45071.27847222222</v>
      </c>
      <c r="H1208" s="1">
        <v>175000</v>
      </c>
      <c r="I1208" t="s">
        <v>2666</v>
      </c>
      <c r="J1208" t="s">
        <v>2923</v>
      </c>
    </row>
    <row r="1209" spans="1:10">
      <c r="A1209" t="s">
        <v>33</v>
      </c>
      <c r="B1209" t="s">
        <v>2924</v>
      </c>
      <c r="C1209" t="s">
        <v>2925</v>
      </c>
      <c r="D1209" t="s">
        <v>13</v>
      </c>
      <c r="E1209" t="s">
        <v>14</v>
      </c>
      <c r="F1209" t="s">
        <v>26</v>
      </c>
      <c r="G1209" s="3">
        <v>44965.2500462963</v>
      </c>
      <c r="H1209" s="1">
        <v>51014</v>
      </c>
      <c r="I1209" t="s">
        <v>2926</v>
      </c>
      <c r="J1209" t="s">
        <v>2927</v>
      </c>
    </row>
    <row r="1210" spans="1:10">
      <c r="A1210" t="s">
        <v>135</v>
      </c>
      <c r="B1210" t="s">
        <v>2928</v>
      </c>
      <c r="C1210" t="s">
        <v>170</v>
      </c>
      <c r="D1210" t="s">
        <v>13</v>
      </c>
      <c r="E1210" t="s">
        <v>14</v>
      </c>
      <c r="F1210" t="s">
        <v>171</v>
      </c>
      <c r="G1210" s="3">
        <v>45091.258275462962</v>
      </c>
      <c r="H1210" s="1">
        <v>111175</v>
      </c>
      <c r="I1210" t="s">
        <v>1055</v>
      </c>
      <c r="J1210" t="s">
        <v>301</v>
      </c>
    </row>
    <row r="1211" spans="1:10">
      <c r="A1211" t="s">
        <v>10</v>
      </c>
      <c r="B1211" t="s">
        <v>2929</v>
      </c>
      <c r="C1211" t="s">
        <v>2930</v>
      </c>
      <c r="D1211" t="s">
        <v>13</v>
      </c>
      <c r="E1211" t="s">
        <v>14</v>
      </c>
      <c r="F1211" t="s">
        <v>26</v>
      </c>
      <c r="G1211" s="3">
        <v>45126.273206018515</v>
      </c>
      <c r="H1211" s="1">
        <v>94199</v>
      </c>
      <c r="I1211" t="s">
        <v>2931</v>
      </c>
      <c r="J1211" t="s">
        <v>719</v>
      </c>
    </row>
    <row r="1212" spans="1:10">
      <c r="A1212" t="s">
        <v>10</v>
      </c>
      <c r="B1212" t="s">
        <v>1522</v>
      </c>
      <c r="C1212" t="s">
        <v>1503</v>
      </c>
      <c r="D1212" t="s">
        <v>13</v>
      </c>
      <c r="E1212" t="s">
        <v>14</v>
      </c>
      <c r="F1212" t="s">
        <v>26</v>
      </c>
      <c r="G1212" s="3">
        <v>44939.306203703702</v>
      </c>
      <c r="H1212" s="1">
        <v>90000</v>
      </c>
      <c r="I1212" t="s">
        <v>420</v>
      </c>
      <c r="J1212" t="s">
        <v>2932</v>
      </c>
    </row>
    <row r="1213" spans="1:10">
      <c r="A1213" t="s">
        <v>10</v>
      </c>
      <c r="B1213" t="s">
        <v>2933</v>
      </c>
      <c r="C1213" t="s">
        <v>1366</v>
      </c>
      <c r="D1213" t="s">
        <v>13</v>
      </c>
      <c r="E1213" t="s">
        <v>14</v>
      </c>
      <c r="F1213" t="s">
        <v>26</v>
      </c>
      <c r="G1213" s="3">
        <v>45229.28837962963</v>
      </c>
      <c r="H1213" s="1">
        <v>132368</v>
      </c>
      <c r="I1213" t="s">
        <v>1367</v>
      </c>
      <c r="J1213" t="s">
        <v>2934</v>
      </c>
    </row>
    <row r="1214" spans="1:10">
      <c r="A1214" t="s">
        <v>18</v>
      </c>
      <c r="B1214" t="s">
        <v>2935</v>
      </c>
      <c r="C1214" t="s">
        <v>24</v>
      </c>
      <c r="D1214" t="s">
        <v>13</v>
      </c>
      <c r="E1214" t="s">
        <v>25</v>
      </c>
      <c r="F1214" t="s">
        <v>26</v>
      </c>
      <c r="G1214" s="3">
        <v>45189.286631944444</v>
      </c>
      <c r="H1214" s="1">
        <v>127500</v>
      </c>
      <c r="I1214" t="s">
        <v>2666</v>
      </c>
      <c r="J1214" t="s">
        <v>134</v>
      </c>
    </row>
    <row r="1215" spans="1:10">
      <c r="A1215" t="s">
        <v>152</v>
      </c>
      <c r="B1215" t="s">
        <v>2936</v>
      </c>
      <c r="C1215" t="s">
        <v>2937</v>
      </c>
      <c r="D1215" t="s">
        <v>13</v>
      </c>
      <c r="E1215" t="s">
        <v>14</v>
      </c>
      <c r="F1215" t="s">
        <v>209</v>
      </c>
      <c r="G1215" s="3">
        <v>45260.261458333334</v>
      </c>
      <c r="H1215" s="1">
        <v>72000</v>
      </c>
      <c r="I1215" t="s">
        <v>993</v>
      </c>
      <c r="J1215" t="s">
        <v>2938</v>
      </c>
    </row>
    <row r="1216" spans="1:10">
      <c r="A1216" t="s">
        <v>10</v>
      </c>
      <c r="B1216" t="s">
        <v>1453</v>
      </c>
      <c r="C1216" t="s">
        <v>201</v>
      </c>
      <c r="D1216" t="s">
        <v>13</v>
      </c>
      <c r="E1216" t="s">
        <v>14</v>
      </c>
      <c r="F1216" t="s">
        <v>26</v>
      </c>
      <c r="G1216" s="3">
        <v>44957.314432870371</v>
      </c>
      <c r="H1216" s="1">
        <v>240000</v>
      </c>
      <c r="I1216" t="s">
        <v>1604</v>
      </c>
      <c r="J1216" t="s">
        <v>762</v>
      </c>
    </row>
    <row r="1217" spans="1:10">
      <c r="A1217" t="s">
        <v>10</v>
      </c>
      <c r="B1217" t="s">
        <v>10</v>
      </c>
      <c r="C1217" t="s">
        <v>1402</v>
      </c>
      <c r="D1217" t="s">
        <v>13</v>
      </c>
      <c r="E1217" t="s">
        <v>14</v>
      </c>
      <c r="F1217" t="s">
        <v>26</v>
      </c>
      <c r="G1217" s="3">
        <v>45092.280636574076</v>
      </c>
      <c r="H1217" s="1">
        <v>118000</v>
      </c>
      <c r="I1217" t="s">
        <v>2646</v>
      </c>
    </row>
    <row r="1218" spans="1:10">
      <c r="A1218" t="s">
        <v>33</v>
      </c>
      <c r="B1218" t="s">
        <v>2939</v>
      </c>
      <c r="C1218" t="s">
        <v>201</v>
      </c>
      <c r="D1218" t="s">
        <v>13</v>
      </c>
      <c r="E1218" t="s">
        <v>14</v>
      </c>
      <c r="F1218" t="s">
        <v>26</v>
      </c>
      <c r="G1218" s="3">
        <v>44941.29010416667</v>
      </c>
      <c r="H1218" s="1">
        <v>67043</v>
      </c>
      <c r="I1218" t="s">
        <v>2940</v>
      </c>
      <c r="J1218" t="s">
        <v>2941</v>
      </c>
    </row>
    <row r="1219" spans="1:10">
      <c r="A1219" t="s">
        <v>10</v>
      </c>
      <c r="B1219" t="s">
        <v>10</v>
      </c>
      <c r="C1219" t="s">
        <v>385</v>
      </c>
      <c r="D1219" t="s">
        <v>13</v>
      </c>
      <c r="E1219" t="s">
        <v>14</v>
      </c>
      <c r="F1219" t="s">
        <v>26</v>
      </c>
      <c r="G1219" s="3">
        <v>45040.286539351851</v>
      </c>
      <c r="H1219" s="1">
        <v>98496</v>
      </c>
      <c r="I1219" t="s">
        <v>2942</v>
      </c>
    </row>
    <row r="1220" spans="1:10">
      <c r="A1220" t="s">
        <v>73</v>
      </c>
      <c r="B1220" t="s">
        <v>73</v>
      </c>
      <c r="C1220" t="s">
        <v>342</v>
      </c>
      <c r="D1220" t="s">
        <v>13</v>
      </c>
      <c r="E1220" t="s">
        <v>14</v>
      </c>
      <c r="F1220" t="s">
        <v>26</v>
      </c>
      <c r="G1220" s="3">
        <v>45115.255740740744</v>
      </c>
      <c r="H1220" s="1">
        <v>100000</v>
      </c>
      <c r="I1220" t="s">
        <v>1380</v>
      </c>
      <c r="J1220" t="s">
        <v>2943</v>
      </c>
    </row>
    <row r="1221" spans="1:10">
      <c r="A1221" t="s">
        <v>73</v>
      </c>
      <c r="B1221" t="s">
        <v>2944</v>
      </c>
      <c r="C1221" t="s">
        <v>2945</v>
      </c>
      <c r="D1221" t="s">
        <v>13</v>
      </c>
      <c r="E1221" t="s">
        <v>14</v>
      </c>
      <c r="F1221" t="s">
        <v>26</v>
      </c>
      <c r="G1221" s="3">
        <v>45272.266006944446</v>
      </c>
      <c r="H1221" s="1">
        <v>142200</v>
      </c>
      <c r="I1221" t="s">
        <v>2946</v>
      </c>
      <c r="J1221" t="s">
        <v>2947</v>
      </c>
    </row>
    <row r="1222" spans="1:10">
      <c r="A1222" t="s">
        <v>18</v>
      </c>
      <c r="B1222" t="s">
        <v>2948</v>
      </c>
      <c r="C1222" t="s">
        <v>62</v>
      </c>
      <c r="D1222" t="s">
        <v>13</v>
      </c>
      <c r="E1222" t="s">
        <v>14</v>
      </c>
      <c r="F1222" t="s">
        <v>26</v>
      </c>
      <c r="G1222" s="3">
        <v>45228.252870370372</v>
      </c>
      <c r="H1222" s="1">
        <v>108415.5</v>
      </c>
      <c r="I1222" t="s">
        <v>186</v>
      </c>
      <c r="J1222" t="s">
        <v>2949</v>
      </c>
    </row>
    <row r="1223" spans="1:10">
      <c r="A1223" t="s">
        <v>33</v>
      </c>
      <c r="B1223" t="s">
        <v>33</v>
      </c>
      <c r="C1223" t="s">
        <v>2950</v>
      </c>
      <c r="D1223" t="s">
        <v>13</v>
      </c>
      <c r="E1223" t="s">
        <v>14</v>
      </c>
      <c r="F1223" t="s">
        <v>26</v>
      </c>
      <c r="G1223" s="3">
        <v>45286.250798611109</v>
      </c>
      <c r="H1223" s="1">
        <v>75000</v>
      </c>
      <c r="I1223" t="s">
        <v>2951</v>
      </c>
      <c r="J1223" t="s">
        <v>2952</v>
      </c>
    </row>
    <row r="1224" spans="1:10">
      <c r="A1224" t="s">
        <v>18</v>
      </c>
      <c r="B1224" t="s">
        <v>2953</v>
      </c>
      <c r="C1224" t="s">
        <v>693</v>
      </c>
      <c r="D1224" t="s">
        <v>13</v>
      </c>
      <c r="E1224" t="s">
        <v>14</v>
      </c>
      <c r="F1224" t="s">
        <v>694</v>
      </c>
      <c r="G1224" s="3">
        <v>45031.263379629629</v>
      </c>
      <c r="H1224" s="1">
        <v>89100</v>
      </c>
      <c r="I1224" t="s">
        <v>2954</v>
      </c>
      <c r="J1224" t="s">
        <v>2955</v>
      </c>
    </row>
    <row r="1225" spans="1:10">
      <c r="A1225" t="s">
        <v>212</v>
      </c>
      <c r="B1225" t="s">
        <v>2956</v>
      </c>
      <c r="C1225" t="s">
        <v>171</v>
      </c>
      <c r="D1225" t="s">
        <v>13</v>
      </c>
      <c r="E1225" t="s">
        <v>14</v>
      </c>
      <c r="F1225" t="s">
        <v>171</v>
      </c>
      <c r="G1225" s="3">
        <v>45275.256701388891</v>
      </c>
      <c r="H1225" s="1">
        <v>64800</v>
      </c>
      <c r="I1225" t="s">
        <v>253</v>
      </c>
      <c r="J1225" t="s">
        <v>915</v>
      </c>
    </row>
    <row r="1226" spans="1:10">
      <c r="A1226" t="s">
        <v>18</v>
      </c>
      <c r="B1226" t="s">
        <v>1101</v>
      </c>
      <c r="C1226" t="s">
        <v>1305</v>
      </c>
      <c r="D1226" t="s">
        <v>13</v>
      </c>
      <c r="E1226" t="s">
        <v>14</v>
      </c>
      <c r="F1226" t="s">
        <v>26</v>
      </c>
      <c r="G1226" s="3">
        <v>45053.272835648146</v>
      </c>
      <c r="H1226" s="1">
        <v>90000</v>
      </c>
      <c r="I1226" t="s">
        <v>2957</v>
      </c>
      <c r="J1226" t="s">
        <v>2958</v>
      </c>
    </row>
    <row r="1227" spans="1:10">
      <c r="A1227" t="s">
        <v>18</v>
      </c>
      <c r="B1227" t="s">
        <v>2959</v>
      </c>
      <c r="C1227" t="s">
        <v>165</v>
      </c>
      <c r="D1227" t="s">
        <v>13</v>
      </c>
      <c r="E1227" t="s">
        <v>14</v>
      </c>
      <c r="F1227" t="s">
        <v>26</v>
      </c>
      <c r="G1227" s="3">
        <v>45064.251284722224</v>
      </c>
      <c r="H1227" s="1">
        <v>167640</v>
      </c>
      <c r="I1227" t="s">
        <v>2960</v>
      </c>
      <c r="J1227" t="s">
        <v>2961</v>
      </c>
    </row>
    <row r="1228" spans="1:10">
      <c r="A1228" t="s">
        <v>18</v>
      </c>
      <c r="B1228" t="s">
        <v>18</v>
      </c>
      <c r="C1228" t="s">
        <v>325</v>
      </c>
      <c r="D1228" t="s">
        <v>13</v>
      </c>
      <c r="E1228" t="s">
        <v>14</v>
      </c>
      <c r="F1228" t="s">
        <v>26</v>
      </c>
      <c r="G1228" s="3">
        <v>45247.255740740744</v>
      </c>
      <c r="H1228" s="1">
        <v>109149</v>
      </c>
      <c r="I1228" t="s">
        <v>2962</v>
      </c>
      <c r="J1228" t="s">
        <v>2963</v>
      </c>
    </row>
    <row r="1229" spans="1:10">
      <c r="A1229" t="s">
        <v>135</v>
      </c>
      <c r="B1229" t="s">
        <v>2964</v>
      </c>
      <c r="C1229" t="s">
        <v>1408</v>
      </c>
      <c r="D1229" t="s">
        <v>13</v>
      </c>
      <c r="E1229" t="s">
        <v>14</v>
      </c>
      <c r="F1229" t="s">
        <v>26</v>
      </c>
      <c r="G1229" s="3">
        <v>45112.277094907404</v>
      </c>
      <c r="H1229" s="1">
        <v>156000</v>
      </c>
      <c r="I1229" t="s">
        <v>2965</v>
      </c>
    </row>
    <row r="1230" spans="1:10">
      <c r="A1230" t="s">
        <v>152</v>
      </c>
      <c r="B1230" t="s">
        <v>2764</v>
      </c>
      <c r="C1230" t="s">
        <v>56</v>
      </c>
      <c r="D1230" t="s">
        <v>13</v>
      </c>
      <c r="E1230" t="s">
        <v>14</v>
      </c>
      <c r="F1230" t="s">
        <v>20</v>
      </c>
      <c r="G1230" s="3">
        <v>45153.285185185188</v>
      </c>
      <c r="H1230" s="1">
        <v>172500</v>
      </c>
      <c r="I1230" t="s">
        <v>974</v>
      </c>
      <c r="J1230" t="s">
        <v>2765</v>
      </c>
    </row>
    <row r="1231" spans="1:10">
      <c r="A1231" t="s">
        <v>212</v>
      </c>
      <c r="B1231" t="s">
        <v>2966</v>
      </c>
      <c r="C1231" t="s">
        <v>75</v>
      </c>
      <c r="D1231" t="s">
        <v>13</v>
      </c>
      <c r="E1231" t="s">
        <v>14</v>
      </c>
      <c r="F1231" t="s">
        <v>26</v>
      </c>
      <c r="G1231" s="3">
        <v>45071.252071759256</v>
      </c>
      <c r="H1231" s="1">
        <v>203000</v>
      </c>
      <c r="I1231" t="s">
        <v>2967</v>
      </c>
      <c r="J1231" t="s">
        <v>2968</v>
      </c>
    </row>
    <row r="1232" spans="1:10">
      <c r="A1232" t="s">
        <v>135</v>
      </c>
      <c r="B1232" t="s">
        <v>2969</v>
      </c>
      <c r="C1232" t="s">
        <v>2283</v>
      </c>
      <c r="D1232" t="s">
        <v>13</v>
      </c>
      <c r="E1232" t="s">
        <v>14</v>
      </c>
      <c r="F1232" t="s">
        <v>26</v>
      </c>
      <c r="G1232" s="3">
        <v>44951.251423611109</v>
      </c>
      <c r="H1232" s="1">
        <v>99150</v>
      </c>
      <c r="I1232" t="s">
        <v>2970</v>
      </c>
      <c r="J1232" t="s">
        <v>2971</v>
      </c>
    </row>
    <row r="1233" spans="1:10">
      <c r="A1233" t="s">
        <v>10</v>
      </c>
      <c r="B1233" t="s">
        <v>2972</v>
      </c>
      <c r="C1233" t="s">
        <v>307</v>
      </c>
      <c r="D1233" t="s">
        <v>13</v>
      </c>
      <c r="E1233" t="s">
        <v>14</v>
      </c>
      <c r="F1233" t="s">
        <v>26</v>
      </c>
      <c r="G1233" s="3">
        <v>45064.2503125</v>
      </c>
      <c r="H1233" s="1">
        <v>198500</v>
      </c>
      <c r="I1233" t="s">
        <v>195</v>
      </c>
      <c r="J1233" t="s">
        <v>1334</v>
      </c>
    </row>
    <row r="1234" spans="1:10">
      <c r="A1234" t="s">
        <v>18</v>
      </c>
      <c r="B1234" t="s">
        <v>1936</v>
      </c>
      <c r="C1234" t="s">
        <v>24</v>
      </c>
      <c r="D1234" t="s">
        <v>13</v>
      </c>
      <c r="E1234" t="s">
        <v>25</v>
      </c>
      <c r="F1234" t="s">
        <v>26</v>
      </c>
      <c r="G1234" s="3">
        <v>45085.283032407409</v>
      </c>
      <c r="H1234" s="1">
        <v>125000</v>
      </c>
      <c r="I1234" t="s">
        <v>2973</v>
      </c>
      <c r="J1234" t="s">
        <v>2974</v>
      </c>
    </row>
    <row r="1235" spans="1:10">
      <c r="A1235" t="s">
        <v>10</v>
      </c>
      <c r="B1235" t="s">
        <v>2975</v>
      </c>
      <c r="C1235" t="s">
        <v>26</v>
      </c>
      <c r="D1235" t="s">
        <v>13</v>
      </c>
      <c r="E1235" t="s">
        <v>14</v>
      </c>
      <c r="F1235" t="s">
        <v>26</v>
      </c>
      <c r="G1235" s="3">
        <v>45237.252546296295</v>
      </c>
      <c r="H1235" s="1">
        <v>105000</v>
      </c>
      <c r="I1235" t="s">
        <v>2976</v>
      </c>
    </row>
    <row r="1236" spans="1:10">
      <c r="A1236" t="s">
        <v>10</v>
      </c>
      <c r="B1236" t="s">
        <v>10</v>
      </c>
      <c r="C1236" t="s">
        <v>385</v>
      </c>
      <c r="D1236" t="s">
        <v>13</v>
      </c>
      <c r="E1236" t="s">
        <v>14</v>
      </c>
      <c r="F1236" t="s">
        <v>26</v>
      </c>
      <c r="G1236" s="3">
        <v>45217.281122685185</v>
      </c>
      <c r="H1236" s="1">
        <v>116393</v>
      </c>
      <c r="I1236" t="s">
        <v>2977</v>
      </c>
    </row>
    <row r="1237" spans="1:10">
      <c r="A1237" t="s">
        <v>10</v>
      </c>
      <c r="B1237" t="s">
        <v>2978</v>
      </c>
      <c r="C1237" t="s">
        <v>75</v>
      </c>
      <c r="D1237" t="s">
        <v>13</v>
      </c>
      <c r="E1237" t="s">
        <v>14</v>
      </c>
      <c r="F1237" t="s">
        <v>26</v>
      </c>
      <c r="G1237" s="3">
        <v>45157.252106481479</v>
      </c>
      <c r="H1237" s="1">
        <v>198500</v>
      </c>
      <c r="I1237" t="s">
        <v>2979</v>
      </c>
      <c r="J1237" t="s">
        <v>2980</v>
      </c>
    </row>
    <row r="1238" spans="1:10">
      <c r="A1238" t="s">
        <v>10</v>
      </c>
      <c r="B1238" t="s">
        <v>2981</v>
      </c>
      <c r="C1238" t="s">
        <v>237</v>
      </c>
      <c r="D1238" t="s">
        <v>13</v>
      </c>
      <c r="E1238" t="s">
        <v>14</v>
      </c>
      <c r="F1238" t="s">
        <v>26</v>
      </c>
      <c r="G1238" s="3">
        <v>45210.274340277778</v>
      </c>
      <c r="H1238" s="1">
        <v>175000</v>
      </c>
      <c r="I1238" t="s">
        <v>2666</v>
      </c>
      <c r="J1238" t="s">
        <v>2982</v>
      </c>
    </row>
    <row r="1239" spans="1:10">
      <c r="A1239" t="s">
        <v>10</v>
      </c>
      <c r="B1239" t="s">
        <v>2983</v>
      </c>
      <c r="C1239" t="s">
        <v>589</v>
      </c>
      <c r="D1239" t="s">
        <v>13</v>
      </c>
      <c r="E1239" t="s">
        <v>14</v>
      </c>
      <c r="F1239" t="s">
        <v>26</v>
      </c>
      <c r="G1239" s="3">
        <v>44975.251562500001</v>
      </c>
      <c r="H1239" s="1">
        <v>99150</v>
      </c>
      <c r="I1239" t="s">
        <v>2984</v>
      </c>
      <c r="J1239" t="s">
        <v>2985</v>
      </c>
    </row>
    <row r="1240" spans="1:10">
      <c r="A1240" t="s">
        <v>18</v>
      </c>
      <c r="B1240" t="s">
        <v>18</v>
      </c>
      <c r="C1240" t="s">
        <v>521</v>
      </c>
      <c r="D1240" t="s">
        <v>13</v>
      </c>
      <c r="E1240" t="s">
        <v>14</v>
      </c>
      <c r="F1240" t="s">
        <v>26</v>
      </c>
      <c r="G1240" s="3">
        <v>44928.284305555557</v>
      </c>
      <c r="H1240" s="1">
        <v>125000</v>
      </c>
      <c r="I1240" t="s">
        <v>2986</v>
      </c>
      <c r="J1240" t="s">
        <v>2987</v>
      </c>
    </row>
    <row r="1241" spans="1:10">
      <c r="A1241" t="s">
        <v>10</v>
      </c>
      <c r="B1241" t="s">
        <v>10</v>
      </c>
      <c r="C1241" t="s">
        <v>434</v>
      </c>
      <c r="D1241" t="s">
        <v>13</v>
      </c>
      <c r="E1241" t="s">
        <v>14</v>
      </c>
      <c r="F1241" t="s">
        <v>26</v>
      </c>
      <c r="G1241" s="3">
        <v>45091.252997685187</v>
      </c>
      <c r="H1241" s="1">
        <v>150000</v>
      </c>
      <c r="I1241" t="s">
        <v>2205</v>
      </c>
      <c r="J1241" t="s">
        <v>2988</v>
      </c>
    </row>
    <row r="1242" spans="1:10">
      <c r="A1242" t="s">
        <v>18</v>
      </c>
      <c r="B1242" t="s">
        <v>2989</v>
      </c>
      <c r="C1242" t="s">
        <v>2990</v>
      </c>
      <c r="D1242" t="s">
        <v>13</v>
      </c>
      <c r="E1242" t="s">
        <v>14</v>
      </c>
      <c r="F1242" t="s">
        <v>26</v>
      </c>
      <c r="G1242" s="3">
        <v>45165.253842592596</v>
      </c>
      <c r="H1242" s="1">
        <v>125000</v>
      </c>
      <c r="I1242" t="s">
        <v>2991</v>
      </c>
      <c r="J1242" t="s">
        <v>2992</v>
      </c>
    </row>
    <row r="1243" spans="1:10">
      <c r="A1243" t="s">
        <v>135</v>
      </c>
      <c r="B1243" t="s">
        <v>1312</v>
      </c>
      <c r="C1243" t="s">
        <v>1402</v>
      </c>
      <c r="D1243" t="s">
        <v>13</v>
      </c>
      <c r="E1243" t="s">
        <v>14</v>
      </c>
      <c r="F1243" t="s">
        <v>26</v>
      </c>
      <c r="G1243" s="3">
        <v>44953.250196759262</v>
      </c>
      <c r="H1243" s="1">
        <v>90000</v>
      </c>
      <c r="I1243" t="s">
        <v>2646</v>
      </c>
      <c r="J1243" t="s">
        <v>2993</v>
      </c>
    </row>
    <row r="1244" spans="1:10">
      <c r="A1244" t="s">
        <v>73</v>
      </c>
      <c r="B1244" t="s">
        <v>2994</v>
      </c>
      <c r="C1244" t="s">
        <v>201</v>
      </c>
      <c r="D1244" t="s">
        <v>13</v>
      </c>
      <c r="E1244" t="s">
        <v>14</v>
      </c>
      <c r="F1244" t="s">
        <v>26</v>
      </c>
      <c r="G1244" s="3">
        <v>44983.272222222222</v>
      </c>
      <c r="H1244" s="1">
        <v>175000</v>
      </c>
      <c r="I1244" t="s">
        <v>2995</v>
      </c>
      <c r="J1244" t="s">
        <v>2996</v>
      </c>
    </row>
    <row r="1245" spans="1:10">
      <c r="A1245" t="s">
        <v>18</v>
      </c>
      <c r="B1245" t="s">
        <v>2997</v>
      </c>
      <c r="C1245" t="s">
        <v>276</v>
      </c>
      <c r="D1245" t="s">
        <v>13</v>
      </c>
      <c r="E1245" t="s">
        <v>14</v>
      </c>
      <c r="F1245" t="s">
        <v>26</v>
      </c>
      <c r="G1245" s="3">
        <v>44978.26898148148</v>
      </c>
      <c r="H1245" s="1">
        <v>175000</v>
      </c>
      <c r="I1245" t="s">
        <v>2998</v>
      </c>
      <c r="J1245" t="s">
        <v>2999</v>
      </c>
    </row>
    <row r="1246" spans="1:10">
      <c r="A1246" t="s">
        <v>152</v>
      </c>
      <c r="B1246" t="s">
        <v>3000</v>
      </c>
      <c r="C1246" t="s">
        <v>3001</v>
      </c>
      <c r="D1246" t="s">
        <v>13</v>
      </c>
      <c r="E1246" t="s">
        <v>14</v>
      </c>
      <c r="F1246" t="s">
        <v>198</v>
      </c>
      <c r="G1246" s="3">
        <v>44968.26085648148</v>
      </c>
      <c r="H1246" s="1">
        <v>89100</v>
      </c>
      <c r="I1246" t="s">
        <v>3002</v>
      </c>
      <c r="J1246" t="s">
        <v>338</v>
      </c>
    </row>
    <row r="1247" spans="1:10">
      <c r="A1247" t="s">
        <v>10</v>
      </c>
      <c r="B1247" t="s">
        <v>3003</v>
      </c>
      <c r="C1247" t="s">
        <v>237</v>
      </c>
      <c r="D1247" t="s">
        <v>13</v>
      </c>
      <c r="E1247" t="s">
        <v>14</v>
      </c>
      <c r="F1247" t="s">
        <v>26</v>
      </c>
      <c r="G1247" s="3">
        <v>45056.275810185187</v>
      </c>
      <c r="H1247" s="1">
        <v>150000</v>
      </c>
      <c r="I1247" t="s">
        <v>1016</v>
      </c>
      <c r="J1247" t="s">
        <v>3004</v>
      </c>
    </row>
    <row r="1248" spans="1:10">
      <c r="A1248" t="s">
        <v>18</v>
      </c>
      <c r="B1248" t="s">
        <v>3005</v>
      </c>
      <c r="C1248" t="s">
        <v>614</v>
      </c>
      <c r="D1248" t="s">
        <v>13</v>
      </c>
      <c r="E1248" t="s">
        <v>14</v>
      </c>
      <c r="F1248" t="s">
        <v>608</v>
      </c>
      <c r="G1248" s="3">
        <v>45134.275023148148</v>
      </c>
      <c r="H1248" s="1">
        <v>90000</v>
      </c>
      <c r="I1248" t="s">
        <v>3006</v>
      </c>
      <c r="J1248" t="s">
        <v>3007</v>
      </c>
    </row>
    <row r="1249" spans="1:10">
      <c r="A1249" t="s">
        <v>18</v>
      </c>
      <c r="B1249" t="s">
        <v>18</v>
      </c>
      <c r="C1249" t="s">
        <v>232</v>
      </c>
      <c r="D1249" t="s">
        <v>13</v>
      </c>
      <c r="E1249" t="s">
        <v>14</v>
      </c>
      <c r="F1249" t="s">
        <v>26</v>
      </c>
      <c r="G1249" s="3">
        <v>45217.281747685185</v>
      </c>
      <c r="H1249" s="1">
        <v>112500</v>
      </c>
      <c r="I1249" t="s">
        <v>2666</v>
      </c>
      <c r="J1249" t="s">
        <v>3008</v>
      </c>
    </row>
    <row r="1250" spans="1:10">
      <c r="A1250" t="s">
        <v>10</v>
      </c>
      <c r="B1250" t="s">
        <v>3009</v>
      </c>
      <c r="C1250" t="s">
        <v>1597</v>
      </c>
      <c r="D1250" t="s">
        <v>13</v>
      </c>
      <c r="E1250" t="s">
        <v>14</v>
      </c>
      <c r="F1250" t="s">
        <v>26</v>
      </c>
      <c r="G1250" s="3">
        <v>44960.254259259258</v>
      </c>
      <c r="H1250" s="1">
        <v>197000</v>
      </c>
      <c r="I1250" t="s">
        <v>195</v>
      </c>
    </row>
    <row r="1251" spans="1:10">
      <c r="A1251" t="s">
        <v>33</v>
      </c>
      <c r="B1251" t="s">
        <v>3010</v>
      </c>
      <c r="C1251" t="s">
        <v>1305</v>
      </c>
      <c r="D1251" t="s">
        <v>13</v>
      </c>
      <c r="E1251" t="s">
        <v>14</v>
      </c>
      <c r="F1251" t="s">
        <v>26</v>
      </c>
      <c r="G1251" s="3">
        <v>44970.250023148146</v>
      </c>
      <c r="H1251" s="1">
        <v>115000</v>
      </c>
      <c r="I1251" t="s">
        <v>3011</v>
      </c>
      <c r="J1251" t="s">
        <v>3012</v>
      </c>
    </row>
    <row r="1252" spans="1:10">
      <c r="A1252" t="s">
        <v>18</v>
      </c>
      <c r="B1252" t="s">
        <v>18</v>
      </c>
      <c r="C1252" t="s">
        <v>3013</v>
      </c>
      <c r="D1252" t="s">
        <v>13</v>
      </c>
      <c r="E1252" t="s">
        <v>14</v>
      </c>
      <c r="F1252" t="s">
        <v>26</v>
      </c>
      <c r="G1252" s="3">
        <v>44928.25403935185</v>
      </c>
      <c r="H1252" s="1">
        <v>125000</v>
      </c>
      <c r="I1252" t="s">
        <v>2986</v>
      </c>
      <c r="J1252" t="s">
        <v>3014</v>
      </c>
    </row>
    <row r="1253" spans="1:10">
      <c r="A1253" t="s">
        <v>10</v>
      </c>
      <c r="B1253" t="s">
        <v>2658</v>
      </c>
      <c r="C1253" t="s">
        <v>461</v>
      </c>
      <c r="D1253" t="s">
        <v>13</v>
      </c>
      <c r="E1253" t="s">
        <v>14</v>
      </c>
      <c r="F1253" t="s">
        <v>26</v>
      </c>
      <c r="G1253" s="3">
        <v>44937.282939814817</v>
      </c>
      <c r="H1253" s="1">
        <v>125000</v>
      </c>
      <c r="I1253" t="s">
        <v>3015</v>
      </c>
      <c r="J1253" t="s">
        <v>3016</v>
      </c>
    </row>
    <row r="1254" spans="1:10">
      <c r="A1254" t="s">
        <v>10</v>
      </c>
      <c r="B1254" t="s">
        <v>2978</v>
      </c>
      <c r="C1254" t="s">
        <v>232</v>
      </c>
      <c r="D1254" t="s">
        <v>13</v>
      </c>
      <c r="E1254" t="s">
        <v>14</v>
      </c>
      <c r="F1254" t="s">
        <v>26</v>
      </c>
      <c r="G1254" s="3">
        <v>45157.251689814817</v>
      </c>
      <c r="H1254" s="1">
        <v>198500</v>
      </c>
      <c r="I1254" t="s">
        <v>2979</v>
      </c>
      <c r="J1254" t="s">
        <v>2980</v>
      </c>
    </row>
    <row r="1255" spans="1:10">
      <c r="A1255" t="s">
        <v>10</v>
      </c>
      <c r="B1255" t="s">
        <v>3017</v>
      </c>
      <c r="C1255" t="s">
        <v>325</v>
      </c>
      <c r="D1255" t="s">
        <v>13</v>
      </c>
      <c r="E1255" t="s">
        <v>14</v>
      </c>
      <c r="F1255" t="s">
        <v>26</v>
      </c>
      <c r="G1255" s="3">
        <v>44967.265868055554</v>
      </c>
      <c r="H1255" s="1">
        <v>90000</v>
      </c>
      <c r="I1255" t="s">
        <v>2628</v>
      </c>
      <c r="J1255" t="s">
        <v>2629</v>
      </c>
    </row>
    <row r="1256" spans="1:10">
      <c r="A1256" t="s">
        <v>33</v>
      </c>
      <c r="B1256" t="s">
        <v>3018</v>
      </c>
      <c r="C1256" t="s">
        <v>136</v>
      </c>
      <c r="D1256" t="s">
        <v>13</v>
      </c>
      <c r="E1256" t="s">
        <v>14</v>
      </c>
      <c r="F1256" t="s">
        <v>26</v>
      </c>
      <c r="G1256" s="3">
        <v>45044.250844907408</v>
      </c>
      <c r="H1256" s="1">
        <v>125557.5</v>
      </c>
      <c r="I1256" t="s">
        <v>31</v>
      </c>
      <c r="J1256" t="s">
        <v>824</v>
      </c>
    </row>
    <row r="1257" spans="1:10">
      <c r="A1257" t="s">
        <v>10</v>
      </c>
      <c r="B1257" t="s">
        <v>3019</v>
      </c>
      <c r="C1257" t="s">
        <v>26</v>
      </c>
      <c r="D1257" t="s">
        <v>13</v>
      </c>
      <c r="E1257" t="s">
        <v>14</v>
      </c>
      <c r="F1257" t="s">
        <v>20</v>
      </c>
      <c r="G1257" s="3">
        <v>45201.277731481481</v>
      </c>
      <c r="H1257" s="1">
        <v>127500</v>
      </c>
      <c r="I1257" t="s">
        <v>3020</v>
      </c>
      <c r="J1257" t="s">
        <v>3021</v>
      </c>
    </row>
    <row r="1258" spans="1:10">
      <c r="A1258" t="s">
        <v>73</v>
      </c>
      <c r="B1258" t="s">
        <v>73</v>
      </c>
      <c r="C1258" t="s">
        <v>461</v>
      </c>
      <c r="D1258" t="s">
        <v>13</v>
      </c>
      <c r="E1258" t="s">
        <v>14</v>
      </c>
      <c r="F1258" t="s">
        <v>26</v>
      </c>
      <c r="G1258" s="3">
        <v>45086.255347222221</v>
      </c>
      <c r="H1258" s="1">
        <v>90000</v>
      </c>
      <c r="I1258" t="s">
        <v>1751</v>
      </c>
      <c r="J1258" t="s">
        <v>3022</v>
      </c>
    </row>
    <row r="1259" spans="1:10">
      <c r="A1259" t="s">
        <v>10</v>
      </c>
      <c r="B1259" t="s">
        <v>3023</v>
      </c>
      <c r="C1259" t="s">
        <v>3024</v>
      </c>
      <c r="D1259" t="s">
        <v>13</v>
      </c>
      <c r="E1259" t="s">
        <v>14</v>
      </c>
      <c r="F1259" t="s">
        <v>26</v>
      </c>
      <c r="G1259" s="3">
        <v>45222.288715277777</v>
      </c>
      <c r="H1259" s="1">
        <v>102267</v>
      </c>
      <c r="I1259" t="s">
        <v>3025</v>
      </c>
    </row>
    <row r="1260" spans="1:10">
      <c r="A1260" t="s">
        <v>77</v>
      </c>
      <c r="B1260" t="s">
        <v>3026</v>
      </c>
      <c r="C1260" t="s">
        <v>237</v>
      </c>
      <c r="D1260" t="s">
        <v>13</v>
      </c>
      <c r="E1260" t="s">
        <v>14</v>
      </c>
      <c r="F1260" t="s">
        <v>26</v>
      </c>
      <c r="G1260" s="3">
        <v>44940.252222222225</v>
      </c>
      <c r="H1260" s="1">
        <v>150000</v>
      </c>
      <c r="I1260" t="s">
        <v>1016</v>
      </c>
      <c r="J1260" t="s">
        <v>3027</v>
      </c>
    </row>
    <row r="1261" spans="1:10">
      <c r="A1261" t="s">
        <v>18</v>
      </c>
      <c r="B1261" t="s">
        <v>328</v>
      </c>
      <c r="C1261" t="s">
        <v>3028</v>
      </c>
      <c r="D1261" t="s">
        <v>13</v>
      </c>
      <c r="E1261" t="s">
        <v>14</v>
      </c>
      <c r="F1261" t="s">
        <v>20</v>
      </c>
      <c r="G1261" s="3">
        <v>44991.306331018517</v>
      </c>
      <c r="H1261" s="1">
        <v>125000</v>
      </c>
      <c r="I1261" t="s">
        <v>3029</v>
      </c>
      <c r="J1261" t="s">
        <v>3030</v>
      </c>
    </row>
    <row r="1262" spans="1:10">
      <c r="A1262" t="s">
        <v>18</v>
      </c>
      <c r="B1262" t="s">
        <v>18</v>
      </c>
      <c r="C1262" t="s">
        <v>3031</v>
      </c>
      <c r="D1262" t="s">
        <v>13</v>
      </c>
      <c r="E1262" t="s">
        <v>14</v>
      </c>
      <c r="F1262" t="s">
        <v>26</v>
      </c>
      <c r="G1262" s="3">
        <v>45028.269155092596</v>
      </c>
      <c r="H1262" s="1">
        <v>90000</v>
      </c>
      <c r="I1262" t="s">
        <v>3032</v>
      </c>
      <c r="J1262" t="s">
        <v>3033</v>
      </c>
    </row>
    <row r="1263" spans="1:10">
      <c r="A1263" t="s">
        <v>73</v>
      </c>
      <c r="B1263" t="s">
        <v>73</v>
      </c>
      <c r="C1263" t="s">
        <v>3034</v>
      </c>
      <c r="D1263" t="s">
        <v>13</v>
      </c>
      <c r="E1263" t="s">
        <v>14</v>
      </c>
      <c r="F1263" t="s">
        <v>26</v>
      </c>
      <c r="G1263" s="3">
        <v>44993.254942129628</v>
      </c>
      <c r="H1263" s="1">
        <v>175000</v>
      </c>
      <c r="I1263" t="s">
        <v>3035</v>
      </c>
      <c r="J1263" t="s">
        <v>3036</v>
      </c>
    </row>
    <row r="1264" spans="1:10">
      <c r="A1264" t="s">
        <v>18</v>
      </c>
      <c r="B1264" t="s">
        <v>3037</v>
      </c>
      <c r="C1264" t="s">
        <v>3038</v>
      </c>
      <c r="D1264" t="s">
        <v>13</v>
      </c>
      <c r="E1264" t="s">
        <v>14</v>
      </c>
      <c r="F1264" t="s">
        <v>171</v>
      </c>
      <c r="G1264" s="3">
        <v>45162.270902777775</v>
      </c>
      <c r="H1264" s="1">
        <v>147500</v>
      </c>
      <c r="I1264" t="s">
        <v>3039</v>
      </c>
      <c r="J1264" t="s">
        <v>3040</v>
      </c>
    </row>
    <row r="1265" spans="1:10">
      <c r="A1265" t="s">
        <v>10</v>
      </c>
      <c r="B1265" t="s">
        <v>10</v>
      </c>
      <c r="C1265" t="s">
        <v>3041</v>
      </c>
      <c r="D1265" t="s">
        <v>13</v>
      </c>
      <c r="E1265" t="s">
        <v>14</v>
      </c>
      <c r="F1265" t="s">
        <v>26</v>
      </c>
      <c r="G1265" s="3">
        <v>44927.253194444442</v>
      </c>
      <c r="H1265" s="1">
        <v>125000</v>
      </c>
      <c r="I1265" t="s">
        <v>128</v>
      </c>
    </row>
    <row r="1266" spans="1:10">
      <c r="A1266" t="s">
        <v>135</v>
      </c>
      <c r="B1266" t="s">
        <v>135</v>
      </c>
      <c r="C1266" t="s">
        <v>201</v>
      </c>
      <c r="D1266" t="s">
        <v>13</v>
      </c>
      <c r="E1266" t="s">
        <v>14</v>
      </c>
      <c r="F1266" t="s">
        <v>26</v>
      </c>
      <c r="G1266" s="3">
        <v>45050.280543981484</v>
      </c>
      <c r="H1266" s="1">
        <v>115000</v>
      </c>
      <c r="I1266" t="s">
        <v>1072</v>
      </c>
      <c r="J1266" t="s">
        <v>888</v>
      </c>
    </row>
    <row r="1267" spans="1:10">
      <c r="A1267" t="s">
        <v>106</v>
      </c>
      <c r="B1267" t="s">
        <v>3042</v>
      </c>
      <c r="C1267" t="s">
        <v>2706</v>
      </c>
      <c r="D1267" t="s">
        <v>13</v>
      </c>
      <c r="E1267" t="s">
        <v>14</v>
      </c>
      <c r="F1267" t="s">
        <v>20</v>
      </c>
      <c r="G1267" s="3">
        <v>45229.271087962959</v>
      </c>
      <c r="H1267" s="1">
        <v>98496</v>
      </c>
      <c r="I1267" t="s">
        <v>3043</v>
      </c>
    </row>
    <row r="1268" spans="1:10">
      <c r="A1268" t="s">
        <v>33</v>
      </c>
      <c r="B1268" t="s">
        <v>3044</v>
      </c>
      <c r="C1268" t="s">
        <v>325</v>
      </c>
      <c r="D1268" t="s">
        <v>13</v>
      </c>
      <c r="E1268" t="s">
        <v>14</v>
      </c>
      <c r="F1268" t="s">
        <v>26</v>
      </c>
      <c r="G1268" s="3">
        <v>45006.292349537034</v>
      </c>
      <c r="H1268" s="1">
        <v>90000</v>
      </c>
      <c r="I1268" t="s">
        <v>3045</v>
      </c>
      <c r="J1268" t="s">
        <v>2830</v>
      </c>
    </row>
    <row r="1269" spans="1:10">
      <c r="A1269" t="s">
        <v>212</v>
      </c>
      <c r="B1269" t="s">
        <v>3046</v>
      </c>
      <c r="C1269" t="s">
        <v>1042</v>
      </c>
      <c r="D1269" t="s">
        <v>13</v>
      </c>
      <c r="E1269" t="s">
        <v>14</v>
      </c>
      <c r="F1269" t="s">
        <v>198</v>
      </c>
      <c r="G1269" s="3">
        <v>45014.301006944443</v>
      </c>
      <c r="H1269" s="1">
        <v>147500</v>
      </c>
      <c r="I1269" t="s">
        <v>3047</v>
      </c>
      <c r="J1269" t="s">
        <v>3048</v>
      </c>
    </row>
    <row r="1270" spans="1:10">
      <c r="A1270" t="s">
        <v>10</v>
      </c>
      <c r="B1270" t="s">
        <v>652</v>
      </c>
      <c r="C1270" t="s">
        <v>232</v>
      </c>
      <c r="D1270" t="s">
        <v>13</v>
      </c>
      <c r="E1270" t="s">
        <v>14</v>
      </c>
      <c r="F1270" t="s">
        <v>26</v>
      </c>
      <c r="G1270" s="3">
        <v>45073.252430555556</v>
      </c>
      <c r="H1270" s="1">
        <v>233000</v>
      </c>
      <c r="I1270" t="s">
        <v>195</v>
      </c>
      <c r="J1270" t="s">
        <v>1334</v>
      </c>
    </row>
    <row r="1271" spans="1:10">
      <c r="A1271" t="s">
        <v>212</v>
      </c>
      <c r="B1271" t="s">
        <v>1369</v>
      </c>
      <c r="C1271" t="s">
        <v>243</v>
      </c>
      <c r="D1271" t="s">
        <v>13</v>
      </c>
      <c r="E1271" t="s">
        <v>14</v>
      </c>
      <c r="F1271" t="s">
        <v>26</v>
      </c>
      <c r="G1271" s="3">
        <v>45146.253391203703</v>
      </c>
      <c r="H1271" s="1">
        <v>197000</v>
      </c>
      <c r="I1271" t="s">
        <v>374</v>
      </c>
      <c r="J1271" t="s">
        <v>3049</v>
      </c>
    </row>
    <row r="1272" spans="1:10">
      <c r="A1272" t="s">
        <v>212</v>
      </c>
      <c r="B1272" t="s">
        <v>2831</v>
      </c>
      <c r="C1272" t="s">
        <v>75</v>
      </c>
      <c r="D1272" t="s">
        <v>13</v>
      </c>
      <c r="E1272" t="s">
        <v>14</v>
      </c>
      <c r="F1272" t="s">
        <v>26</v>
      </c>
      <c r="G1272" s="3">
        <v>45107.253877314812</v>
      </c>
      <c r="H1272" s="1">
        <v>200000</v>
      </c>
      <c r="I1272" t="s">
        <v>3050</v>
      </c>
      <c r="J1272" t="s">
        <v>3051</v>
      </c>
    </row>
    <row r="1273" spans="1:10">
      <c r="A1273" t="s">
        <v>18</v>
      </c>
      <c r="B1273" t="s">
        <v>3052</v>
      </c>
      <c r="C1273" t="s">
        <v>3053</v>
      </c>
      <c r="D1273" t="s">
        <v>13</v>
      </c>
      <c r="E1273" t="s">
        <v>14</v>
      </c>
      <c r="F1273" t="s">
        <v>26</v>
      </c>
      <c r="G1273" s="3">
        <v>44979.255162037036</v>
      </c>
      <c r="H1273" s="1">
        <v>146500</v>
      </c>
      <c r="I1273" t="s">
        <v>69</v>
      </c>
      <c r="J1273" t="s">
        <v>2800</v>
      </c>
    </row>
    <row r="1274" spans="1:10">
      <c r="A1274" t="s">
        <v>73</v>
      </c>
      <c r="B1274" t="s">
        <v>3054</v>
      </c>
      <c r="C1274" t="s">
        <v>24</v>
      </c>
      <c r="D1274" t="s">
        <v>13</v>
      </c>
      <c r="E1274" t="s">
        <v>25</v>
      </c>
      <c r="F1274" t="s">
        <v>26</v>
      </c>
      <c r="G1274" s="3">
        <v>45143.28162037037</v>
      </c>
      <c r="H1274" s="1">
        <v>138200</v>
      </c>
      <c r="I1274" t="s">
        <v>3055</v>
      </c>
      <c r="J1274" t="s">
        <v>3056</v>
      </c>
    </row>
    <row r="1275" spans="1:10">
      <c r="A1275" t="s">
        <v>152</v>
      </c>
      <c r="B1275" t="s">
        <v>3057</v>
      </c>
      <c r="C1275" t="s">
        <v>352</v>
      </c>
      <c r="D1275" t="s">
        <v>13</v>
      </c>
      <c r="E1275" t="s">
        <v>14</v>
      </c>
      <c r="F1275" t="s">
        <v>352</v>
      </c>
      <c r="G1275" s="3">
        <v>45101.266759259262</v>
      </c>
      <c r="H1275" s="1">
        <v>79200</v>
      </c>
      <c r="I1275" t="s">
        <v>172</v>
      </c>
      <c r="J1275" t="s">
        <v>3058</v>
      </c>
    </row>
    <row r="1276" spans="1:10">
      <c r="A1276" t="s">
        <v>135</v>
      </c>
      <c r="B1276" t="s">
        <v>3059</v>
      </c>
      <c r="C1276" t="s">
        <v>411</v>
      </c>
      <c r="D1276" t="s">
        <v>13</v>
      </c>
      <c r="E1276" t="s">
        <v>14</v>
      </c>
      <c r="F1276" t="s">
        <v>411</v>
      </c>
      <c r="G1276" s="3">
        <v>45026.266203703701</v>
      </c>
      <c r="H1276" s="1">
        <v>79200</v>
      </c>
      <c r="I1276" t="s">
        <v>1814</v>
      </c>
      <c r="J1276" t="s">
        <v>3060</v>
      </c>
    </row>
    <row r="1277" spans="1:10">
      <c r="A1277" t="s">
        <v>18</v>
      </c>
      <c r="B1277" t="s">
        <v>3061</v>
      </c>
      <c r="C1277" t="s">
        <v>3062</v>
      </c>
      <c r="D1277" t="s">
        <v>13</v>
      </c>
      <c r="E1277" t="s">
        <v>14</v>
      </c>
      <c r="F1277" t="s">
        <v>198</v>
      </c>
      <c r="G1277" s="3">
        <v>45041.260312500002</v>
      </c>
      <c r="H1277" s="1">
        <v>147500</v>
      </c>
      <c r="I1277" t="s">
        <v>3063</v>
      </c>
      <c r="J1277" t="s">
        <v>3064</v>
      </c>
    </row>
    <row r="1278" spans="1:10">
      <c r="A1278" t="s">
        <v>10</v>
      </c>
      <c r="B1278" t="s">
        <v>3065</v>
      </c>
      <c r="C1278" t="s">
        <v>3066</v>
      </c>
      <c r="D1278" t="s">
        <v>13</v>
      </c>
      <c r="E1278" t="s">
        <v>14</v>
      </c>
      <c r="F1278" t="s">
        <v>26</v>
      </c>
      <c r="G1278" s="3">
        <v>45110.271180555559</v>
      </c>
      <c r="H1278" s="1">
        <v>100000</v>
      </c>
      <c r="I1278" t="s">
        <v>3067</v>
      </c>
      <c r="J1278" t="s">
        <v>3068</v>
      </c>
    </row>
    <row r="1279" spans="1:10">
      <c r="A1279" t="s">
        <v>10</v>
      </c>
      <c r="B1279" t="s">
        <v>3069</v>
      </c>
      <c r="C1279" t="s">
        <v>24</v>
      </c>
      <c r="D1279" t="s">
        <v>13</v>
      </c>
      <c r="E1279" t="s">
        <v>25</v>
      </c>
      <c r="F1279" t="s">
        <v>20</v>
      </c>
      <c r="G1279" s="3">
        <v>45194.276759259257</v>
      </c>
      <c r="H1279" s="1">
        <v>121162.5</v>
      </c>
      <c r="I1279" t="s">
        <v>3070</v>
      </c>
      <c r="J1279" t="s">
        <v>3071</v>
      </c>
    </row>
    <row r="1280" spans="1:10">
      <c r="A1280" t="s">
        <v>18</v>
      </c>
      <c r="B1280" t="s">
        <v>3072</v>
      </c>
      <c r="C1280" t="s">
        <v>170</v>
      </c>
      <c r="D1280" t="s">
        <v>13</v>
      </c>
      <c r="E1280" t="s">
        <v>14</v>
      </c>
      <c r="F1280" t="s">
        <v>171</v>
      </c>
      <c r="G1280" s="3">
        <v>45000.258645833332</v>
      </c>
      <c r="H1280" s="1">
        <v>79200</v>
      </c>
      <c r="I1280" t="s">
        <v>3073</v>
      </c>
      <c r="J1280" t="s">
        <v>3074</v>
      </c>
    </row>
    <row r="1281" spans="1:10">
      <c r="A1281" t="s">
        <v>33</v>
      </c>
      <c r="B1281" t="s">
        <v>33</v>
      </c>
      <c r="C1281" t="s">
        <v>24</v>
      </c>
      <c r="D1281" t="s">
        <v>13</v>
      </c>
      <c r="E1281" t="s">
        <v>25</v>
      </c>
      <c r="F1281" t="s">
        <v>26</v>
      </c>
      <c r="G1281" s="3">
        <v>45275.250081018516</v>
      </c>
      <c r="H1281" s="1">
        <v>77500</v>
      </c>
      <c r="I1281" t="s">
        <v>3075</v>
      </c>
      <c r="J1281" t="s">
        <v>230</v>
      </c>
    </row>
    <row r="1282" spans="1:10">
      <c r="A1282" t="s">
        <v>33</v>
      </c>
      <c r="B1282" t="s">
        <v>3076</v>
      </c>
      <c r="C1282" t="s">
        <v>3077</v>
      </c>
      <c r="D1282" t="s">
        <v>13</v>
      </c>
      <c r="E1282" t="s">
        <v>14</v>
      </c>
      <c r="F1282" t="s">
        <v>3077</v>
      </c>
      <c r="G1282" s="3">
        <v>45038.279861111114</v>
      </c>
      <c r="H1282" s="1">
        <v>53014</v>
      </c>
      <c r="I1282" t="s">
        <v>3078</v>
      </c>
      <c r="J1282" t="s">
        <v>3079</v>
      </c>
    </row>
    <row r="1283" spans="1:10">
      <c r="A1283" t="s">
        <v>10</v>
      </c>
      <c r="B1283" t="s">
        <v>3080</v>
      </c>
      <c r="C1283" t="s">
        <v>201</v>
      </c>
      <c r="D1283" t="s">
        <v>13</v>
      </c>
      <c r="E1283" t="s">
        <v>14</v>
      </c>
      <c r="F1283" t="s">
        <v>26</v>
      </c>
      <c r="G1283" s="3">
        <v>45082.254328703704</v>
      </c>
      <c r="H1283" s="1">
        <v>90000</v>
      </c>
      <c r="I1283" t="s">
        <v>3081</v>
      </c>
      <c r="J1283" t="s">
        <v>3082</v>
      </c>
    </row>
    <row r="1284" spans="1:10">
      <c r="A1284" t="s">
        <v>33</v>
      </c>
      <c r="B1284" t="s">
        <v>3083</v>
      </c>
      <c r="C1284" t="s">
        <v>3084</v>
      </c>
      <c r="D1284" t="s">
        <v>13</v>
      </c>
      <c r="E1284" t="s">
        <v>14</v>
      </c>
      <c r="F1284" t="s">
        <v>26</v>
      </c>
      <c r="G1284" s="3">
        <v>45182.250879629632</v>
      </c>
      <c r="H1284" s="1">
        <v>138615</v>
      </c>
      <c r="I1284" t="s">
        <v>69</v>
      </c>
      <c r="J1284" t="s">
        <v>2245</v>
      </c>
    </row>
    <row r="1285" spans="1:10">
      <c r="A1285" t="s">
        <v>18</v>
      </c>
      <c r="B1285" t="s">
        <v>3085</v>
      </c>
      <c r="C1285" t="s">
        <v>3086</v>
      </c>
      <c r="D1285" t="s">
        <v>13</v>
      </c>
      <c r="E1285" t="s">
        <v>14</v>
      </c>
      <c r="F1285" t="s">
        <v>26</v>
      </c>
      <c r="G1285" s="3">
        <v>45154.252905092595</v>
      </c>
      <c r="H1285" s="1">
        <v>96773</v>
      </c>
      <c r="I1285" t="s">
        <v>3087</v>
      </c>
      <c r="J1285" t="s">
        <v>3088</v>
      </c>
    </row>
    <row r="1286" spans="1:10">
      <c r="A1286" t="s">
        <v>18</v>
      </c>
      <c r="B1286" t="s">
        <v>3089</v>
      </c>
      <c r="C1286" t="s">
        <v>24</v>
      </c>
      <c r="D1286" t="s">
        <v>13</v>
      </c>
      <c r="E1286" t="s">
        <v>25</v>
      </c>
      <c r="F1286" t="s">
        <v>26</v>
      </c>
      <c r="G1286" s="3">
        <v>45101.258912037039</v>
      </c>
      <c r="H1286" s="1">
        <v>136500</v>
      </c>
      <c r="I1286" t="s">
        <v>3090</v>
      </c>
      <c r="J1286" t="s">
        <v>3091</v>
      </c>
    </row>
    <row r="1287" spans="1:10">
      <c r="A1287" t="s">
        <v>33</v>
      </c>
      <c r="B1287" t="s">
        <v>3092</v>
      </c>
      <c r="C1287" t="s">
        <v>30</v>
      </c>
      <c r="D1287" t="s">
        <v>13</v>
      </c>
      <c r="E1287" t="s">
        <v>14</v>
      </c>
      <c r="F1287" t="s">
        <v>26</v>
      </c>
      <c r="G1287" s="3">
        <v>45044.250868055555</v>
      </c>
      <c r="H1287" s="1">
        <v>169311</v>
      </c>
      <c r="I1287" t="s">
        <v>31</v>
      </c>
      <c r="J1287" t="s">
        <v>716</v>
      </c>
    </row>
    <row r="1288" spans="1:10">
      <c r="A1288" t="s">
        <v>10</v>
      </c>
      <c r="B1288" t="s">
        <v>3093</v>
      </c>
      <c r="C1288" t="s">
        <v>201</v>
      </c>
      <c r="D1288" t="s">
        <v>13</v>
      </c>
      <c r="E1288" t="s">
        <v>14</v>
      </c>
      <c r="F1288" t="s">
        <v>26</v>
      </c>
      <c r="G1288" s="3">
        <v>44977.253622685188</v>
      </c>
      <c r="H1288" s="1">
        <v>115000</v>
      </c>
      <c r="I1288" t="s">
        <v>1604</v>
      </c>
      <c r="J1288" t="s">
        <v>1605</v>
      </c>
    </row>
    <row r="1289" spans="1:10">
      <c r="A1289" t="s">
        <v>73</v>
      </c>
      <c r="B1289" t="s">
        <v>73</v>
      </c>
      <c r="C1289" t="s">
        <v>1074</v>
      </c>
      <c r="D1289" t="s">
        <v>13</v>
      </c>
      <c r="E1289" t="s">
        <v>14</v>
      </c>
      <c r="F1289" t="s">
        <v>26</v>
      </c>
      <c r="G1289" s="3">
        <v>45159.257395833331</v>
      </c>
      <c r="H1289" s="1">
        <v>173500</v>
      </c>
      <c r="I1289" t="s">
        <v>120</v>
      </c>
      <c r="J1289" t="s">
        <v>2721</v>
      </c>
    </row>
    <row r="1290" spans="1:10">
      <c r="A1290" t="s">
        <v>152</v>
      </c>
      <c r="B1290" t="s">
        <v>3094</v>
      </c>
      <c r="C1290" t="s">
        <v>3095</v>
      </c>
      <c r="D1290" t="s">
        <v>13</v>
      </c>
      <c r="E1290" t="s">
        <v>14</v>
      </c>
      <c r="F1290" t="s">
        <v>608</v>
      </c>
      <c r="G1290" s="3">
        <v>45048.265486111108</v>
      </c>
      <c r="H1290" s="1">
        <v>125000</v>
      </c>
      <c r="I1290" t="s">
        <v>3096</v>
      </c>
      <c r="J1290" t="s">
        <v>3097</v>
      </c>
    </row>
    <row r="1291" spans="1:10">
      <c r="A1291" t="s">
        <v>10</v>
      </c>
      <c r="B1291" t="s">
        <v>2474</v>
      </c>
      <c r="C1291" t="s">
        <v>604</v>
      </c>
      <c r="D1291" t="s">
        <v>13</v>
      </c>
      <c r="E1291" t="s">
        <v>14</v>
      </c>
      <c r="F1291" t="s">
        <v>26</v>
      </c>
      <c r="G1291" s="3">
        <v>44963.254953703705</v>
      </c>
      <c r="H1291" s="1">
        <v>90000</v>
      </c>
      <c r="I1291" t="s">
        <v>2071</v>
      </c>
      <c r="J1291" t="s">
        <v>3098</v>
      </c>
    </row>
    <row r="1292" spans="1:10">
      <c r="A1292" t="s">
        <v>73</v>
      </c>
      <c r="B1292" t="s">
        <v>73</v>
      </c>
      <c r="C1292" t="s">
        <v>24</v>
      </c>
      <c r="D1292" t="s">
        <v>13</v>
      </c>
      <c r="E1292" t="s">
        <v>25</v>
      </c>
      <c r="F1292" t="s">
        <v>20</v>
      </c>
      <c r="G1292" s="3">
        <v>45208.279062499998</v>
      </c>
      <c r="H1292" s="1">
        <v>157500</v>
      </c>
      <c r="I1292" t="s">
        <v>2666</v>
      </c>
      <c r="J1292" t="s">
        <v>3099</v>
      </c>
    </row>
    <row r="1293" spans="1:10">
      <c r="A1293" t="s">
        <v>10</v>
      </c>
      <c r="B1293" t="s">
        <v>3100</v>
      </c>
      <c r="C1293" t="s">
        <v>24</v>
      </c>
      <c r="D1293" t="s">
        <v>13</v>
      </c>
      <c r="E1293" t="s">
        <v>25</v>
      </c>
      <c r="F1293" t="s">
        <v>26</v>
      </c>
      <c r="G1293" s="3">
        <v>45111.252002314817</v>
      </c>
      <c r="H1293" s="1">
        <v>99000</v>
      </c>
      <c r="I1293" t="s">
        <v>3101</v>
      </c>
      <c r="J1293" t="s">
        <v>2255</v>
      </c>
    </row>
    <row r="1294" spans="1:10">
      <c r="A1294" t="s">
        <v>212</v>
      </c>
      <c r="B1294" t="s">
        <v>3102</v>
      </c>
      <c r="C1294" t="s">
        <v>3103</v>
      </c>
      <c r="D1294" t="s">
        <v>13</v>
      </c>
      <c r="E1294" t="s">
        <v>14</v>
      </c>
      <c r="F1294" t="s">
        <v>26</v>
      </c>
      <c r="G1294" s="3">
        <v>44938.252071759256</v>
      </c>
      <c r="H1294" s="1">
        <v>125000</v>
      </c>
      <c r="I1294" t="s">
        <v>2995</v>
      </c>
      <c r="J1294" t="s">
        <v>3104</v>
      </c>
    </row>
    <row r="1295" spans="1:10">
      <c r="A1295" t="s">
        <v>10</v>
      </c>
      <c r="B1295" t="s">
        <v>3105</v>
      </c>
      <c r="C1295" t="s">
        <v>1059</v>
      </c>
      <c r="D1295" t="s">
        <v>13</v>
      </c>
      <c r="E1295" t="s">
        <v>14</v>
      </c>
      <c r="F1295" t="s">
        <v>26</v>
      </c>
      <c r="G1295" s="3">
        <v>45275.251331018517</v>
      </c>
      <c r="H1295" s="1">
        <v>162623.5</v>
      </c>
      <c r="I1295" t="s">
        <v>3106</v>
      </c>
      <c r="J1295" t="s">
        <v>3107</v>
      </c>
    </row>
    <row r="1296" spans="1:10">
      <c r="A1296" t="s">
        <v>18</v>
      </c>
      <c r="B1296" t="s">
        <v>3108</v>
      </c>
      <c r="C1296" t="s">
        <v>2296</v>
      </c>
      <c r="D1296" t="s">
        <v>13</v>
      </c>
      <c r="E1296" t="s">
        <v>14</v>
      </c>
      <c r="F1296" t="s">
        <v>26</v>
      </c>
      <c r="G1296" s="3">
        <v>44974.257303240738</v>
      </c>
      <c r="H1296" s="1">
        <v>170672</v>
      </c>
      <c r="I1296" t="s">
        <v>120</v>
      </c>
      <c r="J1296" t="s">
        <v>3109</v>
      </c>
    </row>
    <row r="1297" spans="1:10">
      <c r="A1297" t="s">
        <v>18</v>
      </c>
      <c r="B1297" t="s">
        <v>924</v>
      </c>
      <c r="C1297" t="s">
        <v>3110</v>
      </c>
      <c r="D1297" t="s">
        <v>13</v>
      </c>
      <c r="E1297" t="s">
        <v>14</v>
      </c>
      <c r="F1297" t="s">
        <v>20</v>
      </c>
      <c r="G1297" s="3">
        <v>44936.29347222222</v>
      </c>
      <c r="H1297" s="1">
        <v>115000</v>
      </c>
      <c r="I1297" t="s">
        <v>3111</v>
      </c>
      <c r="J1297" t="s">
        <v>3112</v>
      </c>
    </row>
    <row r="1298" spans="1:10">
      <c r="A1298" t="s">
        <v>73</v>
      </c>
      <c r="B1298" t="s">
        <v>73</v>
      </c>
      <c r="C1298" t="s">
        <v>24</v>
      </c>
      <c r="D1298" t="s">
        <v>13</v>
      </c>
      <c r="E1298" t="s">
        <v>25</v>
      </c>
      <c r="F1298" t="s">
        <v>26</v>
      </c>
      <c r="G1298" s="3">
        <v>45176.280370370368</v>
      </c>
      <c r="H1298" s="1">
        <v>147500</v>
      </c>
      <c r="I1298" t="s">
        <v>2666</v>
      </c>
      <c r="J1298" t="s">
        <v>3113</v>
      </c>
    </row>
    <row r="1299" spans="1:10">
      <c r="A1299" t="s">
        <v>10</v>
      </c>
      <c r="B1299" t="s">
        <v>3114</v>
      </c>
      <c r="C1299" t="s">
        <v>24</v>
      </c>
      <c r="D1299" t="s">
        <v>13</v>
      </c>
      <c r="E1299" t="s">
        <v>25</v>
      </c>
      <c r="F1299" t="s">
        <v>348</v>
      </c>
      <c r="G1299" s="3">
        <v>44936.27239583333</v>
      </c>
      <c r="H1299" s="1">
        <v>55000</v>
      </c>
      <c r="I1299" t="s">
        <v>3115</v>
      </c>
      <c r="J1299" t="s">
        <v>3116</v>
      </c>
    </row>
    <row r="1300" spans="1:10">
      <c r="A1300" t="s">
        <v>18</v>
      </c>
      <c r="B1300" t="s">
        <v>3117</v>
      </c>
      <c r="C1300" t="s">
        <v>24</v>
      </c>
      <c r="D1300" t="s">
        <v>13</v>
      </c>
      <c r="E1300" t="s">
        <v>25</v>
      </c>
      <c r="F1300" t="s">
        <v>20</v>
      </c>
      <c r="G1300" s="3">
        <v>44952.286238425928</v>
      </c>
      <c r="H1300" s="1">
        <v>146000</v>
      </c>
      <c r="I1300" t="s">
        <v>3118</v>
      </c>
      <c r="J1300" t="s">
        <v>3119</v>
      </c>
    </row>
    <row r="1301" spans="1:10">
      <c r="A1301" t="s">
        <v>10</v>
      </c>
      <c r="B1301" t="s">
        <v>3120</v>
      </c>
      <c r="C1301" t="s">
        <v>185</v>
      </c>
      <c r="D1301" t="s">
        <v>13</v>
      </c>
      <c r="E1301" t="s">
        <v>14</v>
      </c>
      <c r="F1301" t="s">
        <v>26</v>
      </c>
      <c r="G1301" s="3">
        <v>45022.290092592593</v>
      </c>
      <c r="H1301" s="1">
        <v>90000</v>
      </c>
      <c r="I1301" t="s">
        <v>2995</v>
      </c>
      <c r="J1301" t="s">
        <v>3121</v>
      </c>
    </row>
    <row r="1302" spans="1:10">
      <c r="A1302" t="s">
        <v>18</v>
      </c>
      <c r="B1302" t="s">
        <v>3122</v>
      </c>
      <c r="C1302" t="s">
        <v>3123</v>
      </c>
      <c r="D1302" t="s">
        <v>13</v>
      </c>
      <c r="E1302" t="s">
        <v>14</v>
      </c>
      <c r="F1302" t="s">
        <v>26</v>
      </c>
      <c r="G1302" s="3">
        <v>44982.313009259262</v>
      </c>
      <c r="H1302" s="1">
        <v>115000</v>
      </c>
      <c r="I1302" t="s">
        <v>3124</v>
      </c>
      <c r="J1302" t="s">
        <v>3125</v>
      </c>
    </row>
    <row r="1303" spans="1:10">
      <c r="A1303" t="s">
        <v>10</v>
      </c>
      <c r="B1303" t="s">
        <v>10</v>
      </c>
      <c r="C1303" t="s">
        <v>243</v>
      </c>
      <c r="D1303" t="s">
        <v>13</v>
      </c>
      <c r="E1303" t="s">
        <v>14</v>
      </c>
      <c r="F1303" t="s">
        <v>26</v>
      </c>
      <c r="G1303" s="3">
        <v>45147.252546296295</v>
      </c>
      <c r="H1303" s="1">
        <v>100000</v>
      </c>
      <c r="I1303" t="s">
        <v>2917</v>
      </c>
      <c r="J1303" t="s">
        <v>3126</v>
      </c>
    </row>
    <row r="1304" spans="1:10">
      <c r="A1304" t="s">
        <v>10</v>
      </c>
      <c r="B1304" t="s">
        <v>3127</v>
      </c>
      <c r="C1304" t="s">
        <v>1474</v>
      </c>
      <c r="D1304" t="s">
        <v>13</v>
      </c>
      <c r="E1304" t="s">
        <v>14</v>
      </c>
      <c r="F1304" t="s">
        <v>26</v>
      </c>
      <c r="G1304" s="3">
        <v>45042.254826388889</v>
      </c>
      <c r="H1304" s="1">
        <v>115000</v>
      </c>
      <c r="I1304" t="s">
        <v>420</v>
      </c>
      <c r="J1304" t="s">
        <v>3128</v>
      </c>
    </row>
    <row r="1305" spans="1:10">
      <c r="A1305" t="s">
        <v>212</v>
      </c>
      <c r="B1305" t="s">
        <v>212</v>
      </c>
      <c r="C1305" t="s">
        <v>24</v>
      </c>
      <c r="D1305" t="s">
        <v>13</v>
      </c>
      <c r="E1305" t="s">
        <v>25</v>
      </c>
      <c r="F1305" t="s">
        <v>26</v>
      </c>
      <c r="G1305" s="3">
        <v>45188.251296296294</v>
      </c>
      <c r="H1305" s="1">
        <v>166000</v>
      </c>
      <c r="I1305" t="s">
        <v>3129</v>
      </c>
      <c r="J1305" t="s">
        <v>3130</v>
      </c>
    </row>
    <row r="1306" spans="1:10">
      <c r="A1306" t="s">
        <v>10</v>
      </c>
      <c r="B1306" t="s">
        <v>3131</v>
      </c>
      <c r="C1306" t="s">
        <v>157</v>
      </c>
      <c r="D1306" t="s">
        <v>13</v>
      </c>
      <c r="E1306" t="s">
        <v>14</v>
      </c>
      <c r="F1306" t="s">
        <v>20</v>
      </c>
      <c r="G1306" s="3">
        <v>45027.327418981484</v>
      </c>
      <c r="H1306" s="1">
        <v>80850</v>
      </c>
      <c r="I1306" t="s">
        <v>3132</v>
      </c>
      <c r="J1306" t="s">
        <v>3133</v>
      </c>
    </row>
    <row r="1307" spans="1:10">
      <c r="A1307" t="s">
        <v>10</v>
      </c>
      <c r="B1307" t="s">
        <v>10</v>
      </c>
      <c r="C1307" t="s">
        <v>3134</v>
      </c>
      <c r="D1307" t="s">
        <v>13</v>
      </c>
      <c r="E1307" t="s">
        <v>14</v>
      </c>
      <c r="F1307" t="s">
        <v>3134</v>
      </c>
      <c r="G1307" s="3">
        <v>45150.264155092591</v>
      </c>
      <c r="H1307" s="1">
        <v>132500</v>
      </c>
      <c r="I1307" t="s">
        <v>974</v>
      </c>
      <c r="J1307" t="s">
        <v>3135</v>
      </c>
    </row>
    <row r="1308" spans="1:10">
      <c r="A1308" t="s">
        <v>10</v>
      </c>
      <c r="B1308" t="s">
        <v>3136</v>
      </c>
      <c r="C1308" t="s">
        <v>1366</v>
      </c>
      <c r="D1308" t="s">
        <v>13</v>
      </c>
      <c r="E1308" t="s">
        <v>14</v>
      </c>
      <c r="F1308" t="s">
        <v>26</v>
      </c>
      <c r="G1308" s="3">
        <v>45180.281388888892</v>
      </c>
      <c r="H1308" s="1">
        <v>94199</v>
      </c>
      <c r="I1308" t="s">
        <v>1367</v>
      </c>
    </row>
    <row r="1309" spans="1:10">
      <c r="A1309" t="s">
        <v>18</v>
      </c>
      <c r="B1309" t="s">
        <v>18</v>
      </c>
      <c r="C1309" t="s">
        <v>26</v>
      </c>
      <c r="D1309" t="s">
        <v>13</v>
      </c>
      <c r="E1309" t="s">
        <v>14</v>
      </c>
      <c r="F1309" t="s">
        <v>20</v>
      </c>
      <c r="G1309" s="3">
        <v>44946.322071759256</v>
      </c>
      <c r="H1309" s="1">
        <v>105000</v>
      </c>
      <c r="I1309" t="s">
        <v>1072</v>
      </c>
      <c r="J1309" t="s">
        <v>3137</v>
      </c>
    </row>
    <row r="1310" spans="1:10">
      <c r="A1310" t="s">
        <v>33</v>
      </c>
      <c r="B1310" t="s">
        <v>208</v>
      </c>
      <c r="C1310" t="s">
        <v>119</v>
      </c>
      <c r="D1310" t="s">
        <v>13</v>
      </c>
      <c r="E1310" t="s">
        <v>14</v>
      </c>
      <c r="F1310" t="s">
        <v>26</v>
      </c>
      <c r="G1310" s="3">
        <v>44927.250300925924</v>
      </c>
      <c r="H1310" s="1">
        <v>77500</v>
      </c>
      <c r="I1310" t="s">
        <v>128</v>
      </c>
      <c r="J1310" t="s">
        <v>3138</v>
      </c>
    </row>
    <row r="1311" spans="1:10">
      <c r="A1311" t="s">
        <v>73</v>
      </c>
      <c r="B1311" t="s">
        <v>2683</v>
      </c>
      <c r="C1311" t="s">
        <v>276</v>
      </c>
      <c r="D1311" t="s">
        <v>13</v>
      </c>
      <c r="E1311" t="s">
        <v>14</v>
      </c>
      <c r="F1311" t="s">
        <v>26</v>
      </c>
      <c r="G1311" s="3">
        <v>44931.270810185182</v>
      </c>
      <c r="H1311" s="1">
        <v>156596</v>
      </c>
      <c r="I1311" t="s">
        <v>120</v>
      </c>
      <c r="J1311" t="s">
        <v>2684</v>
      </c>
    </row>
    <row r="1312" spans="1:10">
      <c r="A1312" t="s">
        <v>212</v>
      </c>
      <c r="B1312" t="s">
        <v>1808</v>
      </c>
      <c r="C1312" t="s">
        <v>237</v>
      </c>
      <c r="D1312" t="s">
        <v>13</v>
      </c>
      <c r="E1312" t="s">
        <v>14</v>
      </c>
      <c r="F1312" t="s">
        <v>26</v>
      </c>
      <c r="G1312" s="3">
        <v>44930.297546296293</v>
      </c>
      <c r="H1312" s="1">
        <v>90000</v>
      </c>
      <c r="I1312" t="s">
        <v>420</v>
      </c>
      <c r="J1312" t="s">
        <v>3139</v>
      </c>
    </row>
    <row r="1313" spans="1:10">
      <c r="A1313" t="s">
        <v>10</v>
      </c>
      <c r="B1313" t="s">
        <v>3140</v>
      </c>
      <c r="C1313" t="s">
        <v>3141</v>
      </c>
      <c r="D1313" t="s">
        <v>13</v>
      </c>
      <c r="E1313" t="s">
        <v>14</v>
      </c>
      <c r="F1313" t="s">
        <v>3142</v>
      </c>
      <c r="G1313" s="3">
        <v>45121.28601851852</v>
      </c>
      <c r="H1313" s="1">
        <v>70000</v>
      </c>
      <c r="I1313" t="s">
        <v>3143</v>
      </c>
      <c r="J1313" t="s">
        <v>3144</v>
      </c>
    </row>
    <row r="1314" spans="1:10">
      <c r="A1314" t="s">
        <v>10</v>
      </c>
      <c r="B1314" t="s">
        <v>3145</v>
      </c>
      <c r="C1314" t="s">
        <v>2296</v>
      </c>
      <c r="D1314" t="s">
        <v>13</v>
      </c>
      <c r="E1314" t="s">
        <v>14</v>
      </c>
      <c r="F1314" t="s">
        <v>26</v>
      </c>
      <c r="G1314" s="3">
        <v>44978.266342592593</v>
      </c>
      <c r="H1314" s="1">
        <v>90000</v>
      </c>
      <c r="I1314" t="s">
        <v>3146</v>
      </c>
      <c r="J1314" t="s">
        <v>3147</v>
      </c>
    </row>
    <row r="1315" spans="1:10">
      <c r="A1315" t="s">
        <v>10</v>
      </c>
      <c r="B1315" t="s">
        <v>3148</v>
      </c>
      <c r="C1315" t="s">
        <v>75</v>
      </c>
      <c r="D1315" t="s">
        <v>13</v>
      </c>
      <c r="E1315" t="s">
        <v>14</v>
      </c>
      <c r="F1315" t="s">
        <v>26</v>
      </c>
      <c r="G1315" s="3">
        <v>45000.252557870372</v>
      </c>
      <c r="H1315" s="1">
        <v>175000</v>
      </c>
      <c r="I1315" t="s">
        <v>1399</v>
      </c>
      <c r="J1315" t="s">
        <v>1334</v>
      </c>
    </row>
    <row r="1316" spans="1:10">
      <c r="A1316" t="s">
        <v>18</v>
      </c>
      <c r="B1316" t="s">
        <v>18</v>
      </c>
      <c r="C1316" t="s">
        <v>201</v>
      </c>
      <c r="D1316" t="s">
        <v>13</v>
      </c>
      <c r="E1316" t="s">
        <v>14</v>
      </c>
      <c r="F1316" t="s">
        <v>26</v>
      </c>
      <c r="G1316" s="3">
        <v>45184.288946759261</v>
      </c>
      <c r="H1316" s="1">
        <v>90000</v>
      </c>
      <c r="I1316" t="s">
        <v>3149</v>
      </c>
      <c r="J1316" t="s">
        <v>3150</v>
      </c>
    </row>
    <row r="1317" spans="1:10">
      <c r="A1317" t="s">
        <v>10</v>
      </c>
      <c r="B1317" t="s">
        <v>3151</v>
      </c>
      <c r="C1317" t="s">
        <v>3152</v>
      </c>
      <c r="D1317" t="s">
        <v>13</v>
      </c>
      <c r="E1317" t="s">
        <v>14</v>
      </c>
      <c r="F1317" t="s">
        <v>26</v>
      </c>
      <c r="G1317" s="3">
        <v>45000.253344907411</v>
      </c>
      <c r="H1317" s="1">
        <v>116950</v>
      </c>
      <c r="I1317" t="s">
        <v>3153</v>
      </c>
    </row>
    <row r="1318" spans="1:10">
      <c r="A1318" t="s">
        <v>18</v>
      </c>
      <c r="B1318" t="s">
        <v>3154</v>
      </c>
      <c r="C1318" t="s">
        <v>201</v>
      </c>
      <c r="D1318" t="s">
        <v>13</v>
      </c>
      <c r="E1318" t="s">
        <v>14</v>
      </c>
      <c r="F1318" t="s">
        <v>26</v>
      </c>
      <c r="G1318" s="3">
        <v>45092.267592592594</v>
      </c>
      <c r="H1318" s="1">
        <v>290000</v>
      </c>
      <c r="I1318" t="s">
        <v>761</v>
      </c>
      <c r="J1318" t="s">
        <v>599</v>
      </c>
    </row>
    <row r="1319" spans="1:10">
      <c r="A1319" t="s">
        <v>73</v>
      </c>
      <c r="B1319" t="s">
        <v>3155</v>
      </c>
      <c r="C1319" t="s">
        <v>103</v>
      </c>
      <c r="D1319" t="s">
        <v>13</v>
      </c>
      <c r="E1319" t="s">
        <v>14</v>
      </c>
      <c r="F1319" t="s">
        <v>20</v>
      </c>
      <c r="G1319" s="3">
        <v>45060.29173611111</v>
      </c>
      <c r="H1319" s="1">
        <v>177500</v>
      </c>
      <c r="I1319" t="s">
        <v>130</v>
      </c>
      <c r="J1319" t="s">
        <v>3156</v>
      </c>
    </row>
    <row r="1320" spans="1:10">
      <c r="A1320" t="s">
        <v>10</v>
      </c>
      <c r="B1320" t="s">
        <v>2474</v>
      </c>
      <c r="C1320" t="s">
        <v>3157</v>
      </c>
      <c r="D1320" t="s">
        <v>13</v>
      </c>
      <c r="E1320" t="s">
        <v>14</v>
      </c>
      <c r="F1320" t="s">
        <v>26</v>
      </c>
      <c r="G1320" s="3">
        <v>45191.290150462963</v>
      </c>
      <c r="H1320" s="1">
        <v>108415.5</v>
      </c>
      <c r="I1320" t="s">
        <v>3045</v>
      </c>
      <c r="J1320" t="s">
        <v>3158</v>
      </c>
    </row>
    <row r="1321" spans="1:10">
      <c r="A1321" t="s">
        <v>33</v>
      </c>
      <c r="B1321" t="s">
        <v>3159</v>
      </c>
      <c r="C1321" t="s">
        <v>30</v>
      </c>
      <c r="D1321" t="s">
        <v>13</v>
      </c>
      <c r="E1321" t="s">
        <v>14</v>
      </c>
      <c r="F1321" t="s">
        <v>26</v>
      </c>
      <c r="G1321" s="3">
        <v>44937.251828703702</v>
      </c>
      <c r="H1321" s="1">
        <v>118222</v>
      </c>
      <c r="I1321" t="s">
        <v>31</v>
      </c>
      <c r="J1321" t="s">
        <v>3160</v>
      </c>
    </row>
    <row r="1322" spans="1:10">
      <c r="A1322" t="s">
        <v>18</v>
      </c>
      <c r="B1322" t="s">
        <v>184</v>
      </c>
      <c r="C1322" t="s">
        <v>3161</v>
      </c>
      <c r="D1322" t="s">
        <v>13</v>
      </c>
      <c r="E1322" t="s">
        <v>14</v>
      </c>
      <c r="F1322" t="s">
        <v>20</v>
      </c>
      <c r="G1322" s="3">
        <v>45254.309305555558</v>
      </c>
      <c r="H1322" s="1">
        <v>183000</v>
      </c>
      <c r="I1322" t="s">
        <v>3162</v>
      </c>
      <c r="J1322" t="s">
        <v>3163</v>
      </c>
    </row>
    <row r="1323" spans="1:10">
      <c r="A1323" t="s">
        <v>73</v>
      </c>
      <c r="B1323" t="s">
        <v>73</v>
      </c>
      <c r="C1323" t="s">
        <v>1222</v>
      </c>
      <c r="D1323" t="s">
        <v>13</v>
      </c>
      <c r="E1323" t="s">
        <v>14</v>
      </c>
      <c r="F1323" t="s">
        <v>608</v>
      </c>
      <c r="G1323" s="3">
        <v>45132.264120370368</v>
      </c>
      <c r="H1323" s="1">
        <v>90000</v>
      </c>
      <c r="I1323" t="s">
        <v>3164</v>
      </c>
      <c r="J1323" t="s">
        <v>3165</v>
      </c>
    </row>
    <row r="1324" spans="1:10">
      <c r="A1324" t="s">
        <v>33</v>
      </c>
      <c r="B1324" t="s">
        <v>3166</v>
      </c>
      <c r="C1324" t="s">
        <v>232</v>
      </c>
      <c r="D1324" t="s">
        <v>13</v>
      </c>
      <c r="E1324" t="s">
        <v>14</v>
      </c>
      <c r="F1324" t="s">
        <v>26</v>
      </c>
      <c r="G1324" s="3">
        <v>45044.250127314815</v>
      </c>
      <c r="H1324" s="1">
        <v>181177.5</v>
      </c>
      <c r="I1324" t="s">
        <v>31</v>
      </c>
      <c r="J1324" t="s">
        <v>716</v>
      </c>
    </row>
    <row r="1325" spans="1:10">
      <c r="A1325" t="s">
        <v>10</v>
      </c>
      <c r="B1325" t="s">
        <v>10</v>
      </c>
      <c r="C1325" t="s">
        <v>3167</v>
      </c>
      <c r="D1325" t="s">
        <v>13</v>
      </c>
      <c r="E1325" t="s">
        <v>14</v>
      </c>
      <c r="F1325" t="s">
        <v>26</v>
      </c>
      <c r="G1325" s="3">
        <v>44960.255011574074</v>
      </c>
      <c r="H1325" s="1">
        <v>125000</v>
      </c>
      <c r="I1325" t="s">
        <v>3168</v>
      </c>
      <c r="J1325" t="s">
        <v>3169</v>
      </c>
    </row>
    <row r="1326" spans="1:10">
      <c r="A1326" t="s">
        <v>10</v>
      </c>
      <c r="B1326" t="s">
        <v>10</v>
      </c>
      <c r="C1326" t="s">
        <v>3170</v>
      </c>
      <c r="D1326" t="s">
        <v>13</v>
      </c>
      <c r="E1326" t="s">
        <v>14</v>
      </c>
      <c r="F1326" t="s">
        <v>26</v>
      </c>
      <c r="G1326" s="3">
        <v>45028.26425925926</v>
      </c>
      <c r="H1326" s="1">
        <v>90000</v>
      </c>
      <c r="I1326" t="s">
        <v>3171</v>
      </c>
      <c r="J1326" t="s">
        <v>3172</v>
      </c>
    </row>
    <row r="1327" spans="1:10">
      <c r="A1327" t="s">
        <v>10</v>
      </c>
      <c r="B1327" t="s">
        <v>398</v>
      </c>
      <c r="C1327" t="s">
        <v>461</v>
      </c>
      <c r="D1327" t="s">
        <v>13</v>
      </c>
      <c r="E1327" t="s">
        <v>14</v>
      </c>
      <c r="F1327" t="s">
        <v>26</v>
      </c>
      <c r="G1327" s="3">
        <v>44965.253391203703</v>
      </c>
      <c r="H1327" s="1">
        <v>125000</v>
      </c>
      <c r="I1327" t="s">
        <v>3173</v>
      </c>
      <c r="J1327" t="s">
        <v>316</v>
      </c>
    </row>
    <row r="1328" spans="1:10">
      <c r="A1328" t="s">
        <v>10</v>
      </c>
      <c r="B1328" t="s">
        <v>3174</v>
      </c>
      <c r="C1328" t="s">
        <v>325</v>
      </c>
      <c r="D1328" t="s">
        <v>13</v>
      </c>
      <c r="E1328" t="s">
        <v>14</v>
      </c>
      <c r="F1328" t="s">
        <v>26</v>
      </c>
      <c r="G1328" s="3">
        <v>45014.253217592595</v>
      </c>
      <c r="H1328" s="1">
        <v>90000</v>
      </c>
      <c r="I1328" t="s">
        <v>3175</v>
      </c>
      <c r="J1328" t="s">
        <v>3176</v>
      </c>
    </row>
    <row r="1329" spans="1:10">
      <c r="A1329" t="s">
        <v>33</v>
      </c>
      <c r="B1329" t="s">
        <v>33</v>
      </c>
      <c r="C1329" t="s">
        <v>232</v>
      </c>
      <c r="D1329" t="s">
        <v>13</v>
      </c>
      <c r="E1329" t="s">
        <v>14</v>
      </c>
      <c r="F1329" t="s">
        <v>26</v>
      </c>
      <c r="G1329" s="3">
        <v>45093.249918981484</v>
      </c>
      <c r="H1329" s="1">
        <v>71750</v>
      </c>
      <c r="I1329" t="s">
        <v>3177</v>
      </c>
      <c r="J1329" t="s">
        <v>3178</v>
      </c>
    </row>
    <row r="1330" spans="1:10">
      <c r="A1330" t="s">
        <v>33</v>
      </c>
      <c r="B1330" t="s">
        <v>3179</v>
      </c>
      <c r="C1330" t="s">
        <v>1794</v>
      </c>
      <c r="D1330" t="s">
        <v>13</v>
      </c>
      <c r="E1330" t="s">
        <v>14</v>
      </c>
      <c r="F1330" t="s">
        <v>694</v>
      </c>
      <c r="G1330" s="3">
        <v>45169.281481481485</v>
      </c>
      <c r="H1330" s="1">
        <v>111175</v>
      </c>
      <c r="I1330" t="s">
        <v>685</v>
      </c>
      <c r="J1330" t="s">
        <v>3180</v>
      </c>
    </row>
    <row r="1331" spans="1:10">
      <c r="A1331" t="s">
        <v>18</v>
      </c>
      <c r="B1331" t="s">
        <v>3181</v>
      </c>
      <c r="C1331" t="s">
        <v>853</v>
      </c>
      <c r="D1331" t="s">
        <v>13</v>
      </c>
      <c r="E1331" t="s">
        <v>14</v>
      </c>
      <c r="F1331" t="s">
        <v>26</v>
      </c>
      <c r="G1331" s="3">
        <v>45201.272083333337</v>
      </c>
      <c r="H1331" s="1">
        <v>165000</v>
      </c>
      <c r="I1331" t="s">
        <v>2666</v>
      </c>
      <c r="J1331" t="s">
        <v>3182</v>
      </c>
    </row>
    <row r="1332" spans="1:10">
      <c r="A1332" t="s">
        <v>18</v>
      </c>
      <c r="B1332" t="s">
        <v>3183</v>
      </c>
      <c r="C1332" t="s">
        <v>490</v>
      </c>
      <c r="D1332" t="s">
        <v>13</v>
      </c>
      <c r="E1332" t="s">
        <v>14</v>
      </c>
      <c r="F1332" t="s">
        <v>26</v>
      </c>
      <c r="G1332" s="3">
        <v>45061.265208333331</v>
      </c>
      <c r="H1332" s="1">
        <v>125000</v>
      </c>
      <c r="I1332" t="s">
        <v>1751</v>
      </c>
      <c r="J1332" t="s">
        <v>3184</v>
      </c>
    </row>
    <row r="1333" spans="1:10">
      <c r="A1333" t="s">
        <v>10</v>
      </c>
      <c r="B1333" t="s">
        <v>3185</v>
      </c>
      <c r="C1333" t="s">
        <v>521</v>
      </c>
      <c r="D1333" t="s">
        <v>13</v>
      </c>
      <c r="E1333" t="s">
        <v>14</v>
      </c>
      <c r="F1333" t="s">
        <v>26</v>
      </c>
      <c r="G1333" s="3">
        <v>44979.251909722225</v>
      </c>
      <c r="H1333" s="1">
        <v>104250</v>
      </c>
      <c r="I1333" t="s">
        <v>1613</v>
      </c>
      <c r="J1333" t="s">
        <v>3186</v>
      </c>
    </row>
    <row r="1334" spans="1:10">
      <c r="A1334" t="s">
        <v>135</v>
      </c>
      <c r="B1334" t="s">
        <v>3187</v>
      </c>
      <c r="C1334" t="s">
        <v>3188</v>
      </c>
      <c r="D1334" t="s">
        <v>13</v>
      </c>
      <c r="E1334" t="s">
        <v>14</v>
      </c>
      <c r="F1334" t="s">
        <v>26</v>
      </c>
      <c r="G1334" s="3">
        <v>45194.250011574077</v>
      </c>
      <c r="H1334" s="1">
        <v>150000</v>
      </c>
      <c r="I1334" t="s">
        <v>1002</v>
      </c>
      <c r="J1334" t="s">
        <v>3189</v>
      </c>
    </row>
    <row r="1335" spans="1:10">
      <c r="A1335" t="s">
        <v>18</v>
      </c>
      <c r="B1335" t="s">
        <v>3190</v>
      </c>
      <c r="C1335" t="s">
        <v>2241</v>
      </c>
      <c r="D1335" t="s">
        <v>13</v>
      </c>
      <c r="E1335" t="s">
        <v>14</v>
      </c>
      <c r="F1335" t="s">
        <v>26</v>
      </c>
      <c r="G1335" s="3">
        <v>45007.263194444444</v>
      </c>
      <c r="H1335" s="1">
        <v>90000</v>
      </c>
      <c r="I1335" t="s">
        <v>3191</v>
      </c>
      <c r="J1335" t="s">
        <v>3192</v>
      </c>
    </row>
    <row r="1336" spans="1:10">
      <c r="A1336" t="s">
        <v>73</v>
      </c>
      <c r="B1336" t="s">
        <v>73</v>
      </c>
      <c r="C1336" t="s">
        <v>1534</v>
      </c>
      <c r="D1336" t="s">
        <v>13</v>
      </c>
      <c r="E1336" t="s">
        <v>14</v>
      </c>
      <c r="F1336" t="s">
        <v>26</v>
      </c>
      <c r="G1336" s="3">
        <v>45080.253391203703</v>
      </c>
      <c r="H1336" s="1">
        <v>145000</v>
      </c>
      <c r="I1336" t="s">
        <v>3193</v>
      </c>
      <c r="J1336" t="s">
        <v>3194</v>
      </c>
    </row>
    <row r="1337" spans="1:10">
      <c r="A1337" t="s">
        <v>73</v>
      </c>
      <c r="B1337" t="s">
        <v>73</v>
      </c>
      <c r="C1337" t="s">
        <v>3195</v>
      </c>
      <c r="D1337" t="s">
        <v>13</v>
      </c>
      <c r="E1337" t="s">
        <v>14</v>
      </c>
      <c r="F1337" t="s">
        <v>26</v>
      </c>
      <c r="G1337" s="3">
        <v>45111.255601851852</v>
      </c>
      <c r="H1337" s="1">
        <v>125000</v>
      </c>
      <c r="I1337" t="s">
        <v>3196</v>
      </c>
      <c r="J1337" t="s">
        <v>3197</v>
      </c>
    </row>
    <row r="1338" spans="1:10">
      <c r="A1338" t="s">
        <v>77</v>
      </c>
      <c r="B1338" t="s">
        <v>3198</v>
      </c>
      <c r="C1338" t="s">
        <v>237</v>
      </c>
      <c r="D1338" t="s">
        <v>13</v>
      </c>
      <c r="E1338" t="s">
        <v>14</v>
      </c>
      <c r="F1338" t="s">
        <v>26</v>
      </c>
      <c r="G1338" s="3">
        <v>44929.646747685183</v>
      </c>
      <c r="H1338" s="1">
        <v>79930</v>
      </c>
      <c r="I1338" t="s">
        <v>69</v>
      </c>
      <c r="J1338" t="s">
        <v>230</v>
      </c>
    </row>
    <row r="1339" spans="1:10">
      <c r="A1339" t="s">
        <v>10</v>
      </c>
      <c r="B1339" t="s">
        <v>10</v>
      </c>
      <c r="C1339" t="s">
        <v>3199</v>
      </c>
      <c r="D1339" t="s">
        <v>13</v>
      </c>
      <c r="E1339" t="s">
        <v>14</v>
      </c>
      <c r="F1339" t="s">
        <v>26</v>
      </c>
      <c r="G1339" s="3">
        <v>45019.290763888886</v>
      </c>
      <c r="H1339" s="1">
        <v>71533</v>
      </c>
      <c r="I1339" t="s">
        <v>3200</v>
      </c>
      <c r="J1339" t="s">
        <v>3201</v>
      </c>
    </row>
    <row r="1340" spans="1:10">
      <c r="A1340" t="s">
        <v>33</v>
      </c>
      <c r="B1340" t="s">
        <v>3202</v>
      </c>
      <c r="C1340" t="s">
        <v>237</v>
      </c>
      <c r="D1340" t="s">
        <v>13</v>
      </c>
      <c r="E1340" t="s">
        <v>14</v>
      </c>
      <c r="F1340" t="s">
        <v>26</v>
      </c>
      <c r="G1340" s="3">
        <v>45124.252500000002</v>
      </c>
      <c r="H1340" s="1">
        <v>105515</v>
      </c>
      <c r="I1340" t="s">
        <v>1016</v>
      </c>
      <c r="J1340" t="s">
        <v>3203</v>
      </c>
    </row>
    <row r="1341" spans="1:10">
      <c r="A1341" t="s">
        <v>73</v>
      </c>
      <c r="B1341" t="s">
        <v>73</v>
      </c>
      <c r="C1341" t="s">
        <v>3204</v>
      </c>
      <c r="D1341" t="s">
        <v>13</v>
      </c>
      <c r="E1341" t="s">
        <v>14</v>
      </c>
      <c r="F1341" t="s">
        <v>26</v>
      </c>
      <c r="G1341" s="3">
        <v>45119.253981481481</v>
      </c>
      <c r="H1341" s="1">
        <v>175000</v>
      </c>
      <c r="I1341" t="s">
        <v>3205</v>
      </c>
    </row>
    <row r="1342" spans="1:10">
      <c r="A1342" t="s">
        <v>106</v>
      </c>
      <c r="B1342" t="s">
        <v>3206</v>
      </c>
      <c r="C1342" t="s">
        <v>198</v>
      </c>
      <c r="D1342" t="s">
        <v>13</v>
      </c>
      <c r="E1342" t="s">
        <v>14</v>
      </c>
      <c r="F1342" t="s">
        <v>198</v>
      </c>
      <c r="G1342" s="3">
        <v>45274.260995370372</v>
      </c>
      <c r="H1342" s="1">
        <v>158500</v>
      </c>
      <c r="I1342" t="s">
        <v>3207</v>
      </c>
      <c r="J1342" t="s">
        <v>3208</v>
      </c>
    </row>
    <row r="1343" spans="1:10">
      <c r="A1343" t="s">
        <v>73</v>
      </c>
      <c r="B1343" t="s">
        <v>3209</v>
      </c>
      <c r="C1343" t="s">
        <v>201</v>
      </c>
      <c r="D1343" t="s">
        <v>13</v>
      </c>
      <c r="E1343" t="s">
        <v>14</v>
      </c>
      <c r="F1343" t="s">
        <v>26</v>
      </c>
      <c r="G1343" s="3">
        <v>45119.256423611114</v>
      </c>
      <c r="H1343" s="1">
        <v>125000</v>
      </c>
      <c r="I1343" t="s">
        <v>2788</v>
      </c>
      <c r="J1343" t="s">
        <v>3210</v>
      </c>
    </row>
    <row r="1344" spans="1:10">
      <c r="A1344" t="s">
        <v>1537</v>
      </c>
      <c r="B1344" t="s">
        <v>3211</v>
      </c>
      <c r="C1344" t="s">
        <v>3212</v>
      </c>
      <c r="D1344" t="s">
        <v>13</v>
      </c>
      <c r="E1344" t="s">
        <v>14</v>
      </c>
      <c r="F1344" t="s">
        <v>2316</v>
      </c>
      <c r="G1344" s="3">
        <v>45072.278865740744</v>
      </c>
      <c r="H1344" s="1">
        <v>82830</v>
      </c>
      <c r="I1344" t="s">
        <v>1459</v>
      </c>
    </row>
    <row r="1345" spans="1:10">
      <c r="A1345" t="s">
        <v>33</v>
      </c>
      <c r="B1345" t="s">
        <v>3213</v>
      </c>
      <c r="C1345" t="s">
        <v>3214</v>
      </c>
      <c r="D1345" t="s">
        <v>13</v>
      </c>
      <c r="E1345" t="s">
        <v>14</v>
      </c>
      <c r="F1345" t="s">
        <v>608</v>
      </c>
      <c r="G1345" s="3">
        <v>45107.259409722225</v>
      </c>
      <c r="H1345" s="1">
        <v>105000</v>
      </c>
      <c r="I1345" t="s">
        <v>3215</v>
      </c>
      <c r="J1345" t="s">
        <v>3216</v>
      </c>
    </row>
    <row r="1346" spans="1:10">
      <c r="A1346" t="s">
        <v>152</v>
      </c>
      <c r="B1346" t="s">
        <v>3217</v>
      </c>
      <c r="C1346" t="s">
        <v>205</v>
      </c>
      <c r="D1346" t="s">
        <v>13</v>
      </c>
      <c r="E1346" t="s">
        <v>14</v>
      </c>
      <c r="F1346" t="s">
        <v>205</v>
      </c>
      <c r="G1346" s="3">
        <v>45030.29047453704</v>
      </c>
      <c r="H1346" s="1">
        <v>80850</v>
      </c>
      <c r="I1346" t="s">
        <v>3218</v>
      </c>
      <c r="J1346" t="s">
        <v>3219</v>
      </c>
    </row>
    <row r="1347" spans="1:10">
      <c r="A1347" t="s">
        <v>33</v>
      </c>
      <c r="B1347" t="s">
        <v>3220</v>
      </c>
      <c r="C1347" t="s">
        <v>508</v>
      </c>
      <c r="D1347" t="s">
        <v>13</v>
      </c>
      <c r="E1347" t="s">
        <v>14</v>
      </c>
      <c r="F1347" t="s">
        <v>509</v>
      </c>
      <c r="G1347" s="3">
        <v>45086.25984953704</v>
      </c>
      <c r="H1347" s="1">
        <v>80850</v>
      </c>
      <c r="I1347" t="s">
        <v>1286</v>
      </c>
      <c r="J1347" t="s">
        <v>3221</v>
      </c>
    </row>
    <row r="1348" spans="1:10">
      <c r="A1348" t="s">
        <v>33</v>
      </c>
      <c r="B1348" t="s">
        <v>3222</v>
      </c>
      <c r="C1348" t="s">
        <v>665</v>
      </c>
      <c r="D1348" t="s">
        <v>13</v>
      </c>
      <c r="E1348" t="s">
        <v>14</v>
      </c>
      <c r="F1348" t="s">
        <v>666</v>
      </c>
      <c r="G1348" s="3">
        <v>45012.263912037037</v>
      </c>
      <c r="H1348" s="1">
        <v>98500</v>
      </c>
      <c r="I1348" t="s">
        <v>3223</v>
      </c>
      <c r="J1348" t="s">
        <v>3224</v>
      </c>
    </row>
    <row r="1349" spans="1:10">
      <c r="A1349" t="s">
        <v>10</v>
      </c>
      <c r="B1349" t="s">
        <v>10</v>
      </c>
      <c r="C1349" t="s">
        <v>1597</v>
      </c>
      <c r="D1349" t="s">
        <v>13</v>
      </c>
      <c r="E1349" t="s">
        <v>14</v>
      </c>
      <c r="F1349" t="s">
        <v>26</v>
      </c>
      <c r="G1349" s="3">
        <v>45185.250532407408</v>
      </c>
      <c r="H1349" s="1">
        <v>233000</v>
      </c>
      <c r="I1349" t="s">
        <v>195</v>
      </c>
      <c r="J1349" t="s">
        <v>2251</v>
      </c>
    </row>
    <row r="1350" spans="1:10">
      <c r="A1350" t="s">
        <v>212</v>
      </c>
      <c r="B1350" t="s">
        <v>3225</v>
      </c>
      <c r="C1350" t="s">
        <v>3110</v>
      </c>
      <c r="D1350" t="s">
        <v>13</v>
      </c>
      <c r="E1350" t="s">
        <v>14</v>
      </c>
      <c r="F1350" t="s">
        <v>26</v>
      </c>
      <c r="G1350" s="3">
        <v>45052.253067129626</v>
      </c>
      <c r="H1350" s="1">
        <v>121400</v>
      </c>
      <c r="I1350" t="s">
        <v>3226</v>
      </c>
      <c r="J1350" t="s">
        <v>3227</v>
      </c>
    </row>
    <row r="1351" spans="1:10">
      <c r="A1351" t="s">
        <v>18</v>
      </c>
      <c r="B1351" t="s">
        <v>3228</v>
      </c>
      <c r="C1351" t="s">
        <v>24</v>
      </c>
      <c r="D1351" t="s">
        <v>13</v>
      </c>
      <c r="E1351" t="s">
        <v>25</v>
      </c>
      <c r="F1351" t="s">
        <v>20</v>
      </c>
      <c r="G1351" s="3">
        <v>45262.282835648148</v>
      </c>
      <c r="H1351" s="1">
        <v>151500</v>
      </c>
      <c r="I1351" t="s">
        <v>2162</v>
      </c>
      <c r="J1351" t="s">
        <v>3229</v>
      </c>
    </row>
    <row r="1352" spans="1:10">
      <c r="A1352" t="s">
        <v>18</v>
      </c>
      <c r="B1352" t="s">
        <v>3230</v>
      </c>
      <c r="C1352" t="s">
        <v>1863</v>
      </c>
      <c r="D1352" t="s">
        <v>13</v>
      </c>
      <c r="E1352" t="s">
        <v>14</v>
      </c>
      <c r="F1352" t="s">
        <v>26</v>
      </c>
      <c r="G1352" s="3">
        <v>45084.306527777779</v>
      </c>
      <c r="H1352" s="1">
        <v>115000</v>
      </c>
      <c r="I1352" t="s">
        <v>3231</v>
      </c>
      <c r="J1352" t="s">
        <v>3232</v>
      </c>
    </row>
    <row r="1353" spans="1:10">
      <c r="A1353" t="s">
        <v>18</v>
      </c>
      <c r="B1353" t="s">
        <v>3233</v>
      </c>
      <c r="C1353" t="s">
        <v>2080</v>
      </c>
      <c r="D1353" t="s">
        <v>13</v>
      </c>
      <c r="E1353" t="s">
        <v>14</v>
      </c>
      <c r="F1353" t="s">
        <v>26</v>
      </c>
      <c r="G1353" s="3">
        <v>45266.253599537034</v>
      </c>
      <c r="H1353" s="1">
        <v>265000</v>
      </c>
      <c r="I1353" t="s">
        <v>3234</v>
      </c>
      <c r="J1353" t="s">
        <v>3235</v>
      </c>
    </row>
    <row r="1354" spans="1:10">
      <c r="A1354" t="s">
        <v>135</v>
      </c>
      <c r="B1354" t="s">
        <v>3236</v>
      </c>
      <c r="C1354" t="s">
        <v>232</v>
      </c>
      <c r="D1354" t="s">
        <v>13</v>
      </c>
      <c r="E1354" t="s">
        <v>14</v>
      </c>
      <c r="F1354" t="s">
        <v>26</v>
      </c>
      <c r="G1354" s="3">
        <v>45150.250023148146</v>
      </c>
      <c r="H1354" s="1">
        <v>85000</v>
      </c>
      <c r="I1354" t="s">
        <v>3237</v>
      </c>
      <c r="J1354" t="s">
        <v>3238</v>
      </c>
    </row>
    <row r="1355" spans="1:10">
      <c r="A1355" t="s">
        <v>33</v>
      </c>
      <c r="B1355" t="s">
        <v>1555</v>
      </c>
      <c r="C1355" t="s">
        <v>201</v>
      </c>
      <c r="D1355" t="s">
        <v>13</v>
      </c>
      <c r="E1355" t="s">
        <v>14</v>
      </c>
      <c r="F1355" t="s">
        <v>26</v>
      </c>
      <c r="G1355" s="3">
        <v>45286.269062500003</v>
      </c>
      <c r="H1355" s="1">
        <v>70000</v>
      </c>
      <c r="I1355" t="s">
        <v>3239</v>
      </c>
      <c r="J1355" t="s">
        <v>3240</v>
      </c>
    </row>
    <row r="1356" spans="1:10">
      <c r="A1356" t="s">
        <v>10</v>
      </c>
      <c r="B1356" t="s">
        <v>10</v>
      </c>
      <c r="C1356" t="s">
        <v>1117</v>
      </c>
      <c r="D1356" t="s">
        <v>13</v>
      </c>
      <c r="E1356" t="s">
        <v>14</v>
      </c>
      <c r="F1356" t="s">
        <v>26</v>
      </c>
      <c r="G1356" s="3">
        <v>45198.253136574072</v>
      </c>
      <c r="H1356" s="1">
        <v>136875</v>
      </c>
      <c r="I1356" t="s">
        <v>729</v>
      </c>
    </row>
    <row r="1357" spans="1:10">
      <c r="A1357" t="s">
        <v>73</v>
      </c>
      <c r="B1357" t="s">
        <v>73</v>
      </c>
      <c r="C1357" t="s">
        <v>1871</v>
      </c>
      <c r="D1357" t="s">
        <v>13</v>
      </c>
      <c r="E1357" t="s">
        <v>14</v>
      </c>
      <c r="F1357" t="s">
        <v>20</v>
      </c>
      <c r="G1357" s="3">
        <v>45222.286620370367</v>
      </c>
      <c r="H1357" s="1">
        <v>140000</v>
      </c>
      <c r="I1357" t="s">
        <v>2666</v>
      </c>
      <c r="J1357" t="s">
        <v>3241</v>
      </c>
    </row>
    <row r="1358" spans="1:10">
      <c r="A1358" t="s">
        <v>135</v>
      </c>
      <c r="B1358" t="s">
        <v>3242</v>
      </c>
      <c r="C1358" t="s">
        <v>26</v>
      </c>
      <c r="D1358" t="s">
        <v>13</v>
      </c>
      <c r="E1358" t="s">
        <v>14</v>
      </c>
      <c r="F1358" t="s">
        <v>20</v>
      </c>
      <c r="G1358" s="3">
        <v>44967.315787037034</v>
      </c>
      <c r="H1358" s="1">
        <v>98500</v>
      </c>
      <c r="I1358" t="s">
        <v>3243</v>
      </c>
      <c r="J1358" t="s">
        <v>431</v>
      </c>
    </row>
    <row r="1359" spans="1:10">
      <c r="A1359" t="s">
        <v>18</v>
      </c>
      <c r="B1359" t="s">
        <v>3244</v>
      </c>
      <c r="C1359" t="s">
        <v>3245</v>
      </c>
      <c r="D1359" t="s">
        <v>13</v>
      </c>
      <c r="E1359" t="s">
        <v>14</v>
      </c>
      <c r="F1359" t="s">
        <v>26</v>
      </c>
      <c r="G1359" s="3">
        <v>45060.26903935185</v>
      </c>
      <c r="H1359" s="1">
        <v>69447</v>
      </c>
      <c r="I1359" t="s">
        <v>3246</v>
      </c>
      <c r="J1359" t="s">
        <v>3247</v>
      </c>
    </row>
    <row r="1360" spans="1:10">
      <c r="A1360" t="s">
        <v>106</v>
      </c>
      <c r="B1360" t="s">
        <v>3248</v>
      </c>
      <c r="C1360" t="s">
        <v>19</v>
      </c>
      <c r="D1360" t="s">
        <v>13</v>
      </c>
      <c r="E1360" t="s">
        <v>14</v>
      </c>
      <c r="F1360" t="s">
        <v>26</v>
      </c>
      <c r="G1360" s="3">
        <v>45141.291527777779</v>
      </c>
      <c r="H1360" s="1">
        <v>156000</v>
      </c>
      <c r="I1360" t="s">
        <v>3249</v>
      </c>
    </row>
    <row r="1361" spans="1:10">
      <c r="A1361" t="s">
        <v>152</v>
      </c>
      <c r="B1361" t="s">
        <v>3094</v>
      </c>
      <c r="C1361" t="s">
        <v>26</v>
      </c>
      <c r="D1361" t="s">
        <v>13</v>
      </c>
      <c r="E1361" t="s">
        <v>14</v>
      </c>
      <c r="F1361" t="s">
        <v>26</v>
      </c>
      <c r="G1361" s="3">
        <v>45260.252824074072</v>
      </c>
      <c r="H1361" s="1">
        <v>181500</v>
      </c>
      <c r="I1361" t="s">
        <v>3250</v>
      </c>
      <c r="J1361" t="s">
        <v>3251</v>
      </c>
    </row>
    <row r="1362" spans="1:10">
      <c r="A1362" t="s">
        <v>18</v>
      </c>
      <c r="B1362" t="s">
        <v>3252</v>
      </c>
      <c r="C1362" t="s">
        <v>550</v>
      </c>
      <c r="D1362" t="s">
        <v>13</v>
      </c>
      <c r="E1362" t="s">
        <v>14</v>
      </c>
      <c r="F1362" t="s">
        <v>26</v>
      </c>
      <c r="G1362" s="3">
        <v>45230.290416666663</v>
      </c>
      <c r="H1362" s="1">
        <v>132368</v>
      </c>
      <c r="I1362" t="s">
        <v>3253</v>
      </c>
      <c r="J1362" t="s">
        <v>3254</v>
      </c>
    </row>
    <row r="1363" spans="1:10">
      <c r="A1363" t="s">
        <v>152</v>
      </c>
      <c r="B1363" t="s">
        <v>3255</v>
      </c>
      <c r="C1363" t="s">
        <v>3256</v>
      </c>
      <c r="D1363" t="s">
        <v>13</v>
      </c>
      <c r="E1363" t="s">
        <v>14</v>
      </c>
      <c r="F1363" t="s">
        <v>3257</v>
      </c>
      <c r="G1363" s="3">
        <v>45162.293379629627</v>
      </c>
      <c r="H1363" s="1">
        <v>64800</v>
      </c>
      <c r="I1363" t="s">
        <v>3258</v>
      </c>
      <c r="J1363" t="s">
        <v>3259</v>
      </c>
    </row>
    <row r="1364" spans="1:10">
      <c r="A1364" t="s">
        <v>10</v>
      </c>
      <c r="B1364" t="s">
        <v>3260</v>
      </c>
      <c r="C1364" t="s">
        <v>1323</v>
      </c>
      <c r="D1364" t="s">
        <v>13</v>
      </c>
      <c r="E1364" t="s">
        <v>14</v>
      </c>
      <c r="F1364" t="s">
        <v>348</v>
      </c>
      <c r="G1364" s="3">
        <v>44998.284201388888</v>
      </c>
      <c r="H1364" s="1">
        <v>139216</v>
      </c>
      <c r="I1364" t="s">
        <v>2970</v>
      </c>
      <c r="J1364" t="s">
        <v>3261</v>
      </c>
    </row>
    <row r="1365" spans="1:10">
      <c r="A1365" t="s">
        <v>18</v>
      </c>
      <c r="B1365" t="s">
        <v>114</v>
      </c>
      <c r="C1365" t="s">
        <v>3262</v>
      </c>
      <c r="D1365" t="s">
        <v>13</v>
      </c>
      <c r="E1365" t="s">
        <v>14</v>
      </c>
      <c r="F1365" t="s">
        <v>26</v>
      </c>
      <c r="G1365" s="3">
        <v>45145.265844907408</v>
      </c>
      <c r="H1365" s="1">
        <v>115000</v>
      </c>
      <c r="I1365" t="s">
        <v>420</v>
      </c>
      <c r="J1365" t="s">
        <v>3263</v>
      </c>
    </row>
    <row r="1366" spans="1:10">
      <c r="A1366" t="s">
        <v>33</v>
      </c>
      <c r="B1366" t="s">
        <v>1058</v>
      </c>
      <c r="C1366" t="s">
        <v>3264</v>
      </c>
      <c r="D1366" t="s">
        <v>13</v>
      </c>
      <c r="E1366" t="s">
        <v>14</v>
      </c>
      <c r="F1366" t="s">
        <v>26</v>
      </c>
      <c r="G1366" s="3">
        <v>45253.250092592592</v>
      </c>
      <c r="H1366" s="1">
        <v>64272</v>
      </c>
      <c r="I1366" t="s">
        <v>3265</v>
      </c>
      <c r="J1366" t="s">
        <v>3266</v>
      </c>
    </row>
    <row r="1367" spans="1:10">
      <c r="A1367" t="s">
        <v>73</v>
      </c>
      <c r="B1367" t="s">
        <v>73</v>
      </c>
      <c r="C1367" t="s">
        <v>24</v>
      </c>
      <c r="D1367" t="s">
        <v>13</v>
      </c>
      <c r="E1367" t="s">
        <v>25</v>
      </c>
      <c r="F1367" t="s">
        <v>26</v>
      </c>
      <c r="G1367" s="3">
        <v>44938.258310185185</v>
      </c>
      <c r="H1367" s="1">
        <v>165000</v>
      </c>
      <c r="I1367" t="s">
        <v>3267</v>
      </c>
      <c r="J1367" t="s">
        <v>3268</v>
      </c>
    </row>
    <row r="1368" spans="1:10">
      <c r="A1368" t="s">
        <v>73</v>
      </c>
      <c r="B1368" t="s">
        <v>3269</v>
      </c>
      <c r="C1368" t="s">
        <v>3270</v>
      </c>
      <c r="D1368" t="s">
        <v>13</v>
      </c>
      <c r="E1368" t="s">
        <v>14</v>
      </c>
      <c r="F1368" t="s">
        <v>1790</v>
      </c>
      <c r="G1368" s="3">
        <v>45092.277974537035</v>
      </c>
      <c r="H1368" s="1">
        <v>147500</v>
      </c>
      <c r="I1368" t="s">
        <v>3271</v>
      </c>
      <c r="J1368" t="s">
        <v>3272</v>
      </c>
    </row>
    <row r="1369" spans="1:10">
      <c r="A1369" t="s">
        <v>33</v>
      </c>
      <c r="B1369" t="s">
        <v>3273</v>
      </c>
      <c r="C1369" t="s">
        <v>1530</v>
      </c>
      <c r="D1369" t="s">
        <v>13</v>
      </c>
      <c r="E1369" t="s">
        <v>14</v>
      </c>
      <c r="F1369" t="s">
        <v>26</v>
      </c>
      <c r="G1369" s="3">
        <v>45040.250069444446</v>
      </c>
      <c r="H1369" s="1">
        <v>111175</v>
      </c>
      <c r="I1369" t="s">
        <v>3274</v>
      </c>
      <c r="J1369" t="s">
        <v>3275</v>
      </c>
    </row>
    <row r="1370" spans="1:10">
      <c r="A1370" t="s">
        <v>10</v>
      </c>
      <c r="B1370" t="s">
        <v>10</v>
      </c>
      <c r="C1370" t="s">
        <v>490</v>
      </c>
      <c r="D1370" t="s">
        <v>13</v>
      </c>
      <c r="E1370" t="s">
        <v>14</v>
      </c>
      <c r="F1370" t="s">
        <v>26</v>
      </c>
      <c r="G1370" s="3">
        <v>45005.277013888888</v>
      </c>
      <c r="H1370" s="1">
        <v>120000</v>
      </c>
      <c r="I1370" t="s">
        <v>2666</v>
      </c>
      <c r="J1370" t="s">
        <v>3276</v>
      </c>
    </row>
    <row r="1371" spans="1:10">
      <c r="A1371" t="s">
        <v>18</v>
      </c>
      <c r="B1371" t="s">
        <v>18</v>
      </c>
      <c r="C1371" t="s">
        <v>509</v>
      </c>
      <c r="D1371" t="s">
        <v>13</v>
      </c>
      <c r="E1371" t="s">
        <v>14</v>
      </c>
      <c r="F1371" t="s">
        <v>509</v>
      </c>
      <c r="G1371" s="3">
        <v>45148.278564814813</v>
      </c>
      <c r="H1371" s="1">
        <v>134241</v>
      </c>
      <c r="I1371" t="s">
        <v>1795</v>
      </c>
      <c r="J1371" t="s">
        <v>3277</v>
      </c>
    </row>
    <row r="1372" spans="1:10">
      <c r="A1372" t="s">
        <v>106</v>
      </c>
      <c r="B1372" t="s">
        <v>3278</v>
      </c>
      <c r="C1372" t="s">
        <v>723</v>
      </c>
      <c r="D1372" t="s">
        <v>13</v>
      </c>
      <c r="E1372" t="s">
        <v>14</v>
      </c>
      <c r="F1372" t="s">
        <v>724</v>
      </c>
      <c r="G1372" s="3">
        <v>45062.285219907404</v>
      </c>
      <c r="H1372" s="1">
        <v>173500</v>
      </c>
      <c r="I1372" t="s">
        <v>120</v>
      </c>
      <c r="J1372" t="s">
        <v>3279</v>
      </c>
    </row>
    <row r="1373" spans="1:10">
      <c r="A1373" t="s">
        <v>10</v>
      </c>
      <c r="B1373" t="s">
        <v>3280</v>
      </c>
      <c r="C1373" t="s">
        <v>3281</v>
      </c>
      <c r="D1373" t="s">
        <v>412</v>
      </c>
      <c r="E1373" t="s">
        <v>14</v>
      </c>
      <c r="F1373" t="s">
        <v>1820</v>
      </c>
      <c r="G1373" s="3">
        <v>45023.276261574072</v>
      </c>
      <c r="H1373" s="1">
        <v>109500</v>
      </c>
      <c r="I1373" t="s">
        <v>172</v>
      </c>
      <c r="J1373" t="s">
        <v>1095</v>
      </c>
    </row>
    <row r="1374" spans="1:10">
      <c r="A1374" t="s">
        <v>10</v>
      </c>
      <c r="B1374" t="s">
        <v>10</v>
      </c>
      <c r="C1374" t="s">
        <v>119</v>
      </c>
      <c r="D1374" t="s">
        <v>13</v>
      </c>
      <c r="E1374" t="s">
        <v>14</v>
      </c>
      <c r="F1374" t="s">
        <v>26</v>
      </c>
      <c r="G1374" s="3">
        <v>45251.25199074074</v>
      </c>
      <c r="H1374" s="1">
        <v>150000</v>
      </c>
      <c r="I1374" t="s">
        <v>3282</v>
      </c>
      <c r="J1374" t="s">
        <v>3283</v>
      </c>
    </row>
    <row r="1375" spans="1:10">
      <c r="A1375" t="s">
        <v>10</v>
      </c>
      <c r="B1375" t="s">
        <v>10</v>
      </c>
      <c r="C1375" t="s">
        <v>1081</v>
      </c>
      <c r="D1375" t="s">
        <v>13</v>
      </c>
      <c r="E1375" t="s">
        <v>14</v>
      </c>
      <c r="F1375" t="s">
        <v>20</v>
      </c>
      <c r="G1375" s="3">
        <v>45092.293553240743</v>
      </c>
      <c r="H1375" s="1">
        <v>115000</v>
      </c>
      <c r="I1375" t="s">
        <v>2646</v>
      </c>
      <c r="J1375" t="s">
        <v>808</v>
      </c>
    </row>
    <row r="1376" spans="1:10">
      <c r="A1376" t="s">
        <v>73</v>
      </c>
      <c r="B1376" t="s">
        <v>3284</v>
      </c>
      <c r="C1376" t="s">
        <v>3285</v>
      </c>
      <c r="D1376" t="s">
        <v>13</v>
      </c>
      <c r="E1376" t="s">
        <v>14</v>
      </c>
      <c r="F1376" t="s">
        <v>26</v>
      </c>
      <c r="G1376" s="3">
        <v>45129.255277777775</v>
      </c>
      <c r="H1376" s="1">
        <v>173500</v>
      </c>
      <c r="I1376" t="s">
        <v>2720</v>
      </c>
      <c r="J1376" t="s">
        <v>2366</v>
      </c>
    </row>
    <row r="1377" spans="1:10">
      <c r="A1377" t="s">
        <v>33</v>
      </c>
      <c r="B1377" t="s">
        <v>3286</v>
      </c>
      <c r="C1377" t="s">
        <v>30</v>
      </c>
      <c r="D1377" t="s">
        <v>13</v>
      </c>
      <c r="E1377" t="s">
        <v>14</v>
      </c>
      <c r="F1377" t="s">
        <v>26</v>
      </c>
      <c r="G1377" s="3">
        <v>45044.250844907408</v>
      </c>
      <c r="H1377" s="1">
        <v>169311</v>
      </c>
      <c r="I1377" t="s">
        <v>31</v>
      </c>
      <c r="J1377" t="s">
        <v>3287</v>
      </c>
    </row>
    <row r="1378" spans="1:10">
      <c r="A1378" t="s">
        <v>33</v>
      </c>
      <c r="B1378" t="s">
        <v>3288</v>
      </c>
      <c r="C1378" t="s">
        <v>3289</v>
      </c>
      <c r="D1378" t="s">
        <v>13</v>
      </c>
      <c r="E1378" t="s">
        <v>14</v>
      </c>
      <c r="F1378" t="s">
        <v>26</v>
      </c>
      <c r="G1378" s="3">
        <v>45157.251250000001</v>
      </c>
      <c r="H1378" s="1">
        <v>84850</v>
      </c>
      <c r="I1378" t="s">
        <v>3290</v>
      </c>
      <c r="J1378" t="s">
        <v>3291</v>
      </c>
    </row>
    <row r="1379" spans="1:10">
      <c r="A1379" t="s">
        <v>18</v>
      </c>
      <c r="B1379" t="s">
        <v>18</v>
      </c>
      <c r="C1379" t="s">
        <v>1790</v>
      </c>
      <c r="D1379" t="s">
        <v>13</v>
      </c>
      <c r="E1379" t="s">
        <v>14</v>
      </c>
      <c r="F1379" t="s">
        <v>1790</v>
      </c>
      <c r="G1379" s="3">
        <v>44967.308136574073</v>
      </c>
      <c r="H1379" s="1">
        <v>249000</v>
      </c>
      <c r="I1379" t="s">
        <v>3292</v>
      </c>
      <c r="J1379" t="s">
        <v>3293</v>
      </c>
    </row>
    <row r="1380" spans="1:10">
      <c r="A1380" t="s">
        <v>10</v>
      </c>
      <c r="B1380" t="s">
        <v>2197</v>
      </c>
      <c r="C1380" t="s">
        <v>75</v>
      </c>
      <c r="D1380" t="s">
        <v>13</v>
      </c>
      <c r="E1380" t="s">
        <v>14</v>
      </c>
      <c r="F1380" t="s">
        <v>26</v>
      </c>
      <c r="G1380" s="3">
        <v>45038.251736111109</v>
      </c>
      <c r="H1380" s="1">
        <v>375000</v>
      </c>
      <c r="I1380" t="s">
        <v>3294</v>
      </c>
      <c r="J1380" t="s">
        <v>3295</v>
      </c>
    </row>
    <row r="1381" spans="1:10">
      <c r="A1381" t="s">
        <v>10</v>
      </c>
      <c r="B1381" t="s">
        <v>3296</v>
      </c>
      <c r="C1381" t="s">
        <v>3297</v>
      </c>
      <c r="D1381" t="s">
        <v>13</v>
      </c>
      <c r="E1381" t="s">
        <v>14</v>
      </c>
      <c r="F1381" t="s">
        <v>26</v>
      </c>
      <c r="G1381" s="3">
        <v>44937.252326388887</v>
      </c>
      <c r="H1381" s="1">
        <v>63000</v>
      </c>
      <c r="I1381" t="s">
        <v>2926</v>
      </c>
      <c r="J1381" t="s">
        <v>3298</v>
      </c>
    </row>
    <row r="1382" spans="1:10">
      <c r="A1382" t="s">
        <v>212</v>
      </c>
      <c r="B1382" t="s">
        <v>3299</v>
      </c>
      <c r="C1382" t="s">
        <v>19</v>
      </c>
      <c r="D1382" t="s">
        <v>13</v>
      </c>
      <c r="E1382" t="s">
        <v>14</v>
      </c>
      <c r="F1382" t="s">
        <v>26</v>
      </c>
      <c r="G1382" s="3">
        <v>45073.252557870372</v>
      </c>
      <c r="H1382" s="1">
        <v>150000</v>
      </c>
      <c r="I1382" t="s">
        <v>1403</v>
      </c>
      <c r="J1382" t="s">
        <v>3300</v>
      </c>
    </row>
    <row r="1383" spans="1:10">
      <c r="A1383" t="s">
        <v>33</v>
      </c>
      <c r="B1383" t="s">
        <v>3301</v>
      </c>
      <c r="C1383" t="s">
        <v>136</v>
      </c>
      <c r="D1383" t="s">
        <v>13</v>
      </c>
      <c r="E1383" t="s">
        <v>14</v>
      </c>
      <c r="F1383" t="s">
        <v>26</v>
      </c>
      <c r="G1383" s="3">
        <v>45044.250868055555</v>
      </c>
      <c r="H1383" s="1">
        <v>108000</v>
      </c>
      <c r="I1383" t="s">
        <v>31</v>
      </c>
      <c r="J1383" t="s">
        <v>3302</v>
      </c>
    </row>
    <row r="1384" spans="1:10">
      <c r="A1384" t="s">
        <v>73</v>
      </c>
      <c r="B1384" t="s">
        <v>73</v>
      </c>
      <c r="C1384" t="s">
        <v>3303</v>
      </c>
      <c r="D1384" t="s">
        <v>13</v>
      </c>
      <c r="E1384" t="s">
        <v>14</v>
      </c>
      <c r="F1384" t="s">
        <v>20</v>
      </c>
      <c r="G1384" s="3">
        <v>45058.347974537035</v>
      </c>
      <c r="H1384" s="1">
        <v>125000</v>
      </c>
      <c r="I1384" t="s">
        <v>3304</v>
      </c>
      <c r="J1384" t="s">
        <v>3305</v>
      </c>
    </row>
    <row r="1385" spans="1:10">
      <c r="A1385" t="s">
        <v>18</v>
      </c>
      <c r="B1385" t="s">
        <v>18</v>
      </c>
      <c r="C1385" t="s">
        <v>157</v>
      </c>
      <c r="D1385" t="s">
        <v>13</v>
      </c>
      <c r="E1385" t="s">
        <v>14</v>
      </c>
      <c r="F1385" t="s">
        <v>20</v>
      </c>
      <c r="G1385" s="3">
        <v>45041.276064814818</v>
      </c>
      <c r="H1385" s="1">
        <v>150000</v>
      </c>
      <c r="I1385" t="s">
        <v>3306</v>
      </c>
      <c r="J1385" t="s">
        <v>3307</v>
      </c>
    </row>
    <row r="1386" spans="1:10">
      <c r="A1386" t="s">
        <v>135</v>
      </c>
      <c r="B1386" t="s">
        <v>135</v>
      </c>
      <c r="C1386" t="s">
        <v>3308</v>
      </c>
      <c r="D1386" t="s">
        <v>13</v>
      </c>
      <c r="E1386" t="s">
        <v>14</v>
      </c>
      <c r="F1386" t="s">
        <v>26</v>
      </c>
      <c r="G1386" s="3">
        <v>45016.251342592594</v>
      </c>
      <c r="H1386" s="1">
        <v>87027.5</v>
      </c>
      <c r="I1386" t="s">
        <v>3309</v>
      </c>
      <c r="J1386" t="s">
        <v>3310</v>
      </c>
    </row>
    <row r="1387" spans="1:10">
      <c r="A1387" t="s">
        <v>18</v>
      </c>
      <c r="B1387" t="s">
        <v>328</v>
      </c>
      <c r="C1387" t="s">
        <v>3311</v>
      </c>
      <c r="D1387" t="s">
        <v>13</v>
      </c>
      <c r="E1387" t="s">
        <v>14</v>
      </c>
      <c r="F1387" t="s">
        <v>26</v>
      </c>
      <c r="G1387" s="3">
        <v>44977.256504629629</v>
      </c>
      <c r="H1387" s="1">
        <v>150000</v>
      </c>
      <c r="I1387" t="s">
        <v>3312</v>
      </c>
      <c r="J1387" t="s">
        <v>3313</v>
      </c>
    </row>
    <row r="1388" spans="1:10">
      <c r="A1388" t="s">
        <v>10</v>
      </c>
      <c r="B1388" t="s">
        <v>2474</v>
      </c>
      <c r="C1388" t="s">
        <v>26</v>
      </c>
      <c r="D1388" t="s">
        <v>13</v>
      </c>
      <c r="E1388" t="s">
        <v>14</v>
      </c>
      <c r="F1388" t="s">
        <v>26</v>
      </c>
      <c r="G1388" s="3">
        <v>45015.252824074072</v>
      </c>
      <c r="H1388" s="1">
        <v>115000</v>
      </c>
      <c r="I1388" t="s">
        <v>3314</v>
      </c>
      <c r="J1388" t="s">
        <v>3315</v>
      </c>
    </row>
    <row r="1389" spans="1:10">
      <c r="A1389" t="s">
        <v>212</v>
      </c>
      <c r="B1389" t="s">
        <v>212</v>
      </c>
      <c r="C1389" t="s">
        <v>24</v>
      </c>
      <c r="D1389" t="s">
        <v>13</v>
      </c>
      <c r="E1389" t="s">
        <v>25</v>
      </c>
      <c r="F1389" t="s">
        <v>26</v>
      </c>
      <c r="G1389" s="3">
        <v>45050.253587962965</v>
      </c>
      <c r="H1389" s="1">
        <v>193000</v>
      </c>
      <c r="I1389" t="s">
        <v>3316</v>
      </c>
      <c r="J1389" t="s">
        <v>2035</v>
      </c>
    </row>
    <row r="1390" spans="1:10">
      <c r="A1390" t="s">
        <v>10</v>
      </c>
      <c r="B1390" t="s">
        <v>1158</v>
      </c>
      <c r="C1390" t="s">
        <v>170</v>
      </c>
      <c r="D1390" t="s">
        <v>13</v>
      </c>
      <c r="E1390" t="s">
        <v>14</v>
      </c>
      <c r="F1390" t="s">
        <v>171</v>
      </c>
      <c r="G1390" s="3">
        <v>45070.25640046296</v>
      </c>
      <c r="H1390" s="1">
        <v>79200</v>
      </c>
      <c r="I1390" t="s">
        <v>2509</v>
      </c>
      <c r="J1390" t="s">
        <v>3317</v>
      </c>
    </row>
    <row r="1391" spans="1:10">
      <c r="A1391" t="s">
        <v>33</v>
      </c>
      <c r="B1391" t="s">
        <v>3318</v>
      </c>
      <c r="C1391" t="s">
        <v>198</v>
      </c>
      <c r="D1391" t="s">
        <v>13</v>
      </c>
      <c r="E1391" t="s">
        <v>14</v>
      </c>
      <c r="F1391" t="s">
        <v>198</v>
      </c>
      <c r="G1391" s="3">
        <v>45061.304456018515</v>
      </c>
      <c r="H1391" s="1">
        <v>111175</v>
      </c>
      <c r="I1391" t="s">
        <v>3319</v>
      </c>
      <c r="J1391" t="s">
        <v>1346</v>
      </c>
    </row>
    <row r="1392" spans="1:10">
      <c r="A1392" t="s">
        <v>10</v>
      </c>
      <c r="B1392" t="s">
        <v>10</v>
      </c>
      <c r="C1392" t="s">
        <v>119</v>
      </c>
      <c r="D1392" t="s">
        <v>13</v>
      </c>
      <c r="E1392" t="s">
        <v>14</v>
      </c>
      <c r="F1392" t="s">
        <v>26</v>
      </c>
      <c r="G1392" s="3">
        <v>45121.287916666668</v>
      </c>
      <c r="H1392" s="1">
        <v>53105</v>
      </c>
      <c r="I1392" t="s">
        <v>3320</v>
      </c>
      <c r="J1392" t="s">
        <v>3321</v>
      </c>
    </row>
    <row r="1393" spans="1:10">
      <c r="A1393" t="s">
        <v>135</v>
      </c>
      <c r="B1393" t="s">
        <v>3322</v>
      </c>
      <c r="C1393" t="s">
        <v>2557</v>
      </c>
      <c r="D1393" t="s">
        <v>13</v>
      </c>
      <c r="E1393" t="s">
        <v>14</v>
      </c>
      <c r="F1393" t="s">
        <v>1392</v>
      </c>
      <c r="G1393" s="3">
        <v>44981.279097222221</v>
      </c>
      <c r="H1393" s="1">
        <v>111175</v>
      </c>
      <c r="I1393" t="s">
        <v>3323</v>
      </c>
      <c r="J1393" t="s">
        <v>97</v>
      </c>
    </row>
    <row r="1394" spans="1:10">
      <c r="A1394" t="s">
        <v>212</v>
      </c>
      <c r="B1394" t="s">
        <v>1994</v>
      </c>
      <c r="C1394" t="s">
        <v>792</v>
      </c>
      <c r="D1394" t="s">
        <v>13</v>
      </c>
      <c r="E1394" t="s">
        <v>14</v>
      </c>
      <c r="F1394" t="s">
        <v>26</v>
      </c>
      <c r="G1394" s="3">
        <v>44936.264340277776</v>
      </c>
      <c r="H1394" s="1">
        <v>125000</v>
      </c>
      <c r="I1394" t="s">
        <v>3324</v>
      </c>
      <c r="J1394" t="s">
        <v>3325</v>
      </c>
    </row>
    <row r="1395" spans="1:10">
      <c r="A1395" t="s">
        <v>18</v>
      </c>
      <c r="B1395" t="s">
        <v>184</v>
      </c>
      <c r="C1395" t="s">
        <v>419</v>
      </c>
      <c r="D1395" t="s">
        <v>13</v>
      </c>
      <c r="E1395" t="s">
        <v>14</v>
      </c>
      <c r="F1395" t="s">
        <v>26</v>
      </c>
      <c r="G1395" s="3">
        <v>44934.25409722222</v>
      </c>
      <c r="H1395" s="1">
        <v>150000</v>
      </c>
      <c r="I1395" t="s">
        <v>3326</v>
      </c>
      <c r="J1395" t="s">
        <v>3327</v>
      </c>
    </row>
    <row r="1396" spans="1:10">
      <c r="A1396" t="s">
        <v>10</v>
      </c>
      <c r="B1396" t="s">
        <v>1868</v>
      </c>
      <c r="C1396" t="s">
        <v>30</v>
      </c>
      <c r="D1396" t="s">
        <v>13</v>
      </c>
      <c r="E1396" t="s">
        <v>14</v>
      </c>
      <c r="F1396" t="s">
        <v>26</v>
      </c>
      <c r="G1396" s="3">
        <v>45044.252754629626</v>
      </c>
      <c r="H1396" s="1">
        <v>224500</v>
      </c>
      <c r="I1396" t="s">
        <v>41</v>
      </c>
      <c r="J1396" t="s">
        <v>1869</v>
      </c>
    </row>
    <row r="1397" spans="1:10">
      <c r="A1397" t="s">
        <v>212</v>
      </c>
      <c r="B1397" t="s">
        <v>3328</v>
      </c>
      <c r="C1397" t="s">
        <v>1517</v>
      </c>
      <c r="D1397" t="s">
        <v>13</v>
      </c>
      <c r="E1397" t="s">
        <v>14</v>
      </c>
      <c r="F1397" t="s">
        <v>20</v>
      </c>
      <c r="G1397" s="3">
        <v>45155.276886574073</v>
      </c>
      <c r="H1397" s="1">
        <v>150000</v>
      </c>
      <c r="I1397" t="s">
        <v>870</v>
      </c>
      <c r="J1397" t="s">
        <v>3329</v>
      </c>
    </row>
    <row r="1398" spans="1:10">
      <c r="A1398" t="s">
        <v>10</v>
      </c>
      <c r="B1398" t="s">
        <v>357</v>
      </c>
      <c r="C1398" t="s">
        <v>30</v>
      </c>
      <c r="D1398" t="s">
        <v>13</v>
      </c>
      <c r="E1398" t="s">
        <v>14</v>
      </c>
      <c r="F1398" t="s">
        <v>26</v>
      </c>
      <c r="G1398" s="3">
        <v>45142.252372685187</v>
      </c>
      <c r="H1398" s="1">
        <v>350000</v>
      </c>
      <c r="I1398" t="s">
        <v>3330</v>
      </c>
      <c r="J1398" t="s">
        <v>3331</v>
      </c>
    </row>
    <row r="1399" spans="1:10">
      <c r="A1399" t="s">
        <v>73</v>
      </c>
      <c r="B1399" t="s">
        <v>73</v>
      </c>
      <c r="C1399" t="s">
        <v>614</v>
      </c>
      <c r="D1399" t="s">
        <v>13</v>
      </c>
      <c r="E1399" t="s">
        <v>14</v>
      </c>
      <c r="F1399" t="s">
        <v>608</v>
      </c>
      <c r="G1399" s="3">
        <v>44991.296423611115</v>
      </c>
      <c r="H1399" s="1">
        <v>90000</v>
      </c>
      <c r="I1399" t="s">
        <v>3332</v>
      </c>
      <c r="J1399" t="s">
        <v>3333</v>
      </c>
    </row>
    <row r="1400" spans="1:10">
      <c r="A1400" t="s">
        <v>18</v>
      </c>
      <c r="B1400" t="s">
        <v>18</v>
      </c>
      <c r="C1400" t="s">
        <v>2990</v>
      </c>
      <c r="D1400" t="s">
        <v>13</v>
      </c>
      <c r="E1400" t="s">
        <v>14</v>
      </c>
      <c r="F1400" t="s">
        <v>26</v>
      </c>
      <c r="G1400" s="3">
        <v>45165.255150462966</v>
      </c>
      <c r="H1400" s="1">
        <v>100000</v>
      </c>
      <c r="I1400" t="s">
        <v>2991</v>
      </c>
      <c r="J1400" t="s">
        <v>3334</v>
      </c>
    </row>
    <row r="1401" spans="1:10">
      <c r="A1401" t="s">
        <v>18</v>
      </c>
      <c r="B1401" t="s">
        <v>3335</v>
      </c>
      <c r="C1401" t="s">
        <v>1222</v>
      </c>
      <c r="D1401" t="s">
        <v>13</v>
      </c>
      <c r="E1401" t="s">
        <v>14</v>
      </c>
      <c r="F1401" t="s">
        <v>608</v>
      </c>
      <c r="G1401" s="3">
        <v>44943.26190972222</v>
      </c>
      <c r="H1401" s="1">
        <v>90000</v>
      </c>
      <c r="I1401" t="s">
        <v>3336</v>
      </c>
      <c r="J1401" t="s">
        <v>3337</v>
      </c>
    </row>
    <row r="1402" spans="1:10">
      <c r="A1402" t="s">
        <v>33</v>
      </c>
      <c r="B1402" t="s">
        <v>3338</v>
      </c>
      <c r="C1402" t="s">
        <v>1042</v>
      </c>
      <c r="D1402" t="s">
        <v>13</v>
      </c>
      <c r="E1402" t="s">
        <v>14</v>
      </c>
      <c r="F1402" t="s">
        <v>198</v>
      </c>
      <c r="G1402" s="3">
        <v>45034.261087962965</v>
      </c>
      <c r="H1402" s="1">
        <v>166419.5</v>
      </c>
      <c r="I1402" t="s">
        <v>3339</v>
      </c>
      <c r="J1402" t="s">
        <v>2093</v>
      </c>
    </row>
    <row r="1403" spans="1:10">
      <c r="A1403" t="s">
        <v>10</v>
      </c>
      <c r="B1403" t="s">
        <v>10</v>
      </c>
      <c r="C1403" t="s">
        <v>3031</v>
      </c>
      <c r="D1403" t="s">
        <v>13</v>
      </c>
      <c r="E1403" t="s">
        <v>14</v>
      </c>
      <c r="F1403" t="s">
        <v>26</v>
      </c>
      <c r="G1403" s="3">
        <v>45289.264490740738</v>
      </c>
      <c r="H1403" s="1">
        <v>75000</v>
      </c>
      <c r="I1403" t="s">
        <v>2733</v>
      </c>
      <c r="J1403" t="s">
        <v>3340</v>
      </c>
    </row>
    <row r="1404" spans="1:10">
      <c r="A1404" t="s">
        <v>73</v>
      </c>
      <c r="B1404" t="s">
        <v>3341</v>
      </c>
      <c r="C1404" t="s">
        <v>24</v>
      </c>
      <c r="D1404" t="s">
        <v>13</v>
      </c>
      <c r="E1404" t="s">
        <v>25</v>
      </c>
      <c r="F1404" t="s">
        <v>26</v>
      </c>
      <c r="G1404" s="3">
        <v>44967.312650462962</v>
      </c>
      <c r="H1404" s="1">
        <v>200000</v>
      </c>
      <c r="I1404" t="s">
        <v>2666</v>
      </c>
      <c r="J1404" t="s">
        <v>3342</v>
      </c>
    </row>
    <row r="1405" spans="1:10">
      <c r="A1405" t="s">
        <v>135</v>
      </c>
      <c r="B1405" t="s">
        <v>1312</v>
      </c>
      <c r="C1405" t="s">
        <v>108</v>
      </c>
      <c r="D1405" t="s">
        <v>13</v>
      </c>
      <c r="E1405" t="s">
        <v>14</v>
      </c>
      <c r="F1405" t="s">
        <v>26</v>
      </c>
      <c r="G1405" s="3">
        <v>45104.250775462962</v>
      </c>
      <c r="H1405" s="1">
        <v>111495</v>
      </c>
      <c r="I1405" t="s">
        <v>3343</v>
      </c>
      <c r="J1405" t="s">
        <v>3344</v>
      </c>
    </row>
    <row r="1406" spans="1:10">
      <c r="A1406" t="s">
        <v>10</v>
      </c>
      <c r="B1406" t="s">
        <v>3345</v>
      </c>
      <c r="C1406" t="s">
        <v>24</v>
      </c>
      <c r="D1406" t="s">
        <v>13</v>
      </c>
      <c r="E1406" t="s">
        <v>25</v>
      </c>
      <c r="F1406" t="s">
        <v>2086</v>
      </c>
      <c r="G1406" s="3">
        <v>45280.261678240742</v>
      </c>
      <c r="H1406" s="1">
        <v>160000</v>
      </c>
      <c r="I1406" t="s">
        <v>3346</v>
      </c>
      <c r="J1406" t="s">
        <v>3347</v>
      </c>
    </row>
    <row r="1407" spans="1:10">
      <c r="A1407" t="s">
        <v>106</v>
      </c>
      <c r="B1407" t="s">
        <v>3348</v>
      </c>
      <c r="C1407" t="s">
        <v>3212</v>
      </c>
      <c r="D1407" t="s">
        <v>13</v>
      </c>
      <c r="E1407" t="s">
        <v>14</v>
      </c>
      <c r="F1407" t="s">
        <v>2316</v>
      </c>
      <c r="G1407" s="3">
        <v>45076.280752314815</v>
      </c>
      <c r="H1407" s="1">
        <v>98496</v>
      </c>
      <c r="I1407" t="s">
        <v>1459</v>
      </c>
      <c r="J1407" t="s">
        <v>3349</v>
      </c>
    </row>
    <row r="1408" spans="1:10">
      <c r="A1408" t="s">
        <v>18</v>
      </c>
      <c r="B1408" t="s">
        <v>3350</v>
      </c>
      <c r="C1408" t="s">
        <v>1305</v>
      </c>
      <c r="D1408" t="s">
        <v>13</v>
      </c>
      <c r="E1408" t="s">
        <v>14</v>
      </c>
      <c r="F1408" t="s">
        <v>26</v>
      </c>
      <c r="G1408" s="3">
        <v>45189.286712962959</v>
      </c>
      <c r="H1408" s="1">
        <v>75890.5</v>
      </c>
      <c r="I1408" t="s">
        <v>3011</v>
      </c>
      <c r="J1408" t="s">
        <v>3351</v>
      </c>
    </row>
    <row r="1409" spans="1:10">
      <c r="A1409" t="s">
        <v>106</v>
      </c>
      <c r="B1409" t="s">
        <v>3352</v>
      </c>
      <c r="C1409" t="s">
        <v>3353</v>
      </c>
      <c r="D1409" t="s">
        <v>13</v>
      </c>
      <c r="E1409" t="s">
        <v>14</v>
      </c>
      <c r="F1409" t="s">
        <v>3353</v>
      </c>
      <c r="G1409" s="3">
        <v>45007.294525462959</v>
      </c>
      <c r="H1409" s="1">
        <v>89100</v>
      </c>
      <c r="I1409" t="s">
        <v>1719</v>
      </c>
      <c r="J1409" t="s">
        <v>3354</v>
      </c>
    </row>
    <row r="1410" spans="1:10">
      <c r="A1410" t="s">
        <v>10</v>
      </c>
      <c r="B1410" t="s">
        <v>3355</v>
      </c>
      <c r="C1410" t="s">
        <v>1597</v>
      </c>
      <c r="D1410" t="s">
        <v>13</v>
      </c>
      <c r="E1410" t="s">
        <v>14</v>
      </c>
      <c r="F1410" t="s">
        <v>26</v>
      </c>
      <c r="G1410" s="3">
        <v>45063.251597222225</v>
      </c>
      <c r="H1410" s="1">
        <v>277500</v>
      </c>
      <c r="I1410" t="s">
        <v>3356</v>
      </c>
    </row>
    <row r="1411" spans="1:10">
      <c r="A1411" t="s">
        <v>18</v>
      </c>
      <c r="B1411" t="s">
        <v>1101</v>
      </c>
      <c r="C1411" t="s">
        <v>513</v>
      </c>
      <c r="D1411" t="s">
        <v>13</v>
      </c>
      <c r="E1411" t="s">
        <v>14</v>
      </c>
      <c r="F1411" t="s">
        <v>26</v>
      </c>
      <c r="G1411" s="3">
        <v>45012.259942129633</v>
      </c>
      <c r="H1411" s="1">
        <v>115000</v>
      </c>
      <c r="I1411" t="s">
        <v>3357</v>
      </c>
      <c r="J1411" t="s">
        <v>3358</v>
      </c>
    </row>
    <row r="1412" spans="1:10">
      <c r="A1412" t="s">
        <v>73</v>
      </c>
      <c r="B1412" t="s">
        <v>73</v>
      </c>
      <c r="C1412" t="s">
        <v>3359</v>
      </c>
      <c r="D1412" t="s">
        <v>13</v>
      </c>
      <c r="E1412" t="s">
        <v>14</v>
      </c>
      <c r="F1412" t="s">
        <v>26</v>
      </c>
      <c r="G1412" s="3">
        <v>45171.254571759258</v>
      </c>
      <c r="H1412" s="1">
        <v>171000</v>
      </c>
      <c r="I1412" t="s">
        <v>3360</v>
      </c>
      <c r="J1412" t="s">
        <v>3361</v>
      </c>
    </row>
    <row r="1413" spans="1:10">
      <c r="A1413" t="s">
        <v>18</v>
      </c>
      <c r="B1413" t="s">
        <v>3362</v>
      </c>
      <c r="C1413" t="s">
        <v>411</v>
      </c>
      <c r="D1413" t="s">
        <v>13</v>
      </c>
      <c r="E1413" t="s">
        <v>14</v>
      </c>
      <c r="F1413" t="s">
        <v>411</v>
      </c>
      <c r="G1413" s="3">
        <v>45065.254131944443</v>
      </c>
      <c r="H1413" s="1">
        <v>147500</v>
      </c>
      <c r="I1413" t="s">
        <v>3363</v>
      </c>
      <c r="J1413" t="s">
        <v>3364</v>
      </c>
    </row>
    <row r="1414" spans="1:10">
      <c r="A1414" t="s">
        <v>73</v>
      </c>
      <c r="B1414" t="s">
        <v>3365</v>
      </c>
      <c r="C1414" t="s">
        <v>91</v>
      </c>
      <c r="D1414" t="s">
        <v>13</v>
      </c>
      <c r="E1414" t="s">
        <v>14</v>
      </c>
      <c r="F1414" t="s">
        <v>20</v>
      </c>
      <c r="G1414" s="3">
        <v>45130.307245370372</v>
      </c>
      <c r="H1414" s="1">
        <v>125000</v>
      </c>
      <c r="I1414" t="s">
        <v>2720</v>
      </c>
      <c r="J1414" t="s">
        <v>3366</v>
      </c>
    </row>
    <row r="1415" spans="1:10">
      <c r="A1415" t="s">
        <v>10</v>
      </c>
      <c r="B1415" t="s">
        <v>3367</v>
      </c>
      <c r="C1415" t="s">
        <v>26</v>
      </c>
      <c r="D1415" t="s">
        <v>13</v>
      </c>
      <c r="E1415" t="s">
        <v>14</v>
      </c>
      <c r="F1415" t="s">
        <v>20</v>
      </c>
      <c r="G1415" s="3">
        <v>45136.274155092593</v>
      </c>
      <c r="H1415" s="1">
        <v>165000</v>
      </c>
      <c r="I1415" t="s">
        <v>359</v>
      </c>
    </row>
    <row r="1416" spans="1:10">
      <c r="A1416" t="s">
        <v>73</v>
      </c>
      <c r="B1416" t="s">
        <v>3368</v>
      </c>
      <c r="C1416" t="s">
        <v>26</v>
      </c>
      <c r="D1416" t="s">
        <v>13</v>
      </c>
      <c r="E1416" t="s">
        <v>14</v>
      </c>
      <c r="F1416" t="s">
        <v>26</v>
      </c>
      <c r="G1416" s="3">
        <v>44988.257060185184</v>
      </c>
      <c r="H1416" s="1">
        <v>210925</v>
      </c>
      <c r="I1416" t="s">
        <v>3369</v>
      </c>
    </row>
    <row r="1417" spans="1:10">
      <c r="A1417" t="s">
        <v>10</v>
      </c>
      <c r="B1417" t="s">
        <v>215</v>
      </c>
      <c r="C1417" t="s">
        <v>3157</v>
      </c>
      <c r="D1417" t="s">
        <v>13</v>
      </c>
      <c r="E1417" t="s">
        <v>14</v>
      </c>
      <c r="F1417" t="s">
        <v>26</v>
      </c>
      <c r="G1417" s="3">
        <v>45051.305891203701</v>
      </c>
      <c r="H1417" s="1">
        <v>90000</v>
      </c>
      <c r="I1417" t="s">
        <v>3045</v>
      </c>
      <c r="J1417" t="s">
        <v>295</v>
      </c>
    </row>
    <row r="1418" spans="1:10">
      <c r="A1418" t="s">
        <v>10</v>
      </c>
      <c r="B1418" t="s">
        <v>10</v>
      </c>
      <c r="C1418" t="s">
        <v>767</v>
      </c>
      <c r="D1418" t="s">
        <v>13</v>
      </c>
      <c r="E1418" t="s">
        <v>14</v>
      </c>
      <c r="F1418" t="s">
        <v>26</v>
      </c>
      <c r="G1418" s="3">
        <v>45092.262962962966</v>
      </c>
      <c r="H1418" s="1">
        <v>140452</v>
      </c>
      <c r="I1418" t="s">
        <v>2646</v>
      </c>
      <c r="J1418" t="s">
        <v>624</v>
      </c>
    </row>
    <row r="1419" spans="1:10">
      <c r="A1419" t="s">
        <v>10</v>
      </c>
      <c r="B1419" t="s">
        <v>3370</v>
      </c>
      <c r="C1419" t="s">
        <v>1366</v>
      </c>
      <c r="D1419" t="s">
        <v>13</v>
      </c>
      <c r="E1419" t="s">
        <v>14</v>
      </c>
      <c r="F1419" t="s">
        <v>26</v>
      </c>
      <c r="G1419" s="3">
        <v>45278.251331018517</v>
      </c>
      <c r="H1419" s="1">
        <v>132368</v>
      </c>
      <c r="I1419" t="s">
        <v>1367</v>
      </c>
      <c r="J1419" t="s">
        <v>2934</v>
      </c>
    </row>
    <row r="1420" spans="1:10">
      <c r="A1420" t="s">
        <v>106</v>
      </c>
      <c r="B1420" t="s">
        <v>1398</v>
      </c>
      <c r="C1420" t="s">
        <v>75</v>
      </c>
      <c r="D1420" t="s">
        <v>13</v>
      </c>
      <c r="E1420" t="s">
        <v>14</v>
      </c>
      <c r="F1420" t="s">
        <v>26</v>
      </c>
      <c r="G1420" s="3">
        <v>44977.252500000002</v>
      </c>
      <c r="H1420" s="1">
        <v>175000</v>
      </c>
      <c r="I1420" t="s">
        <v>1399</v>
      </c>
      <c r="J1420" t="s">
        <v>1400</v>
      </c>
    </row>
    <row r="1421" spans="1:10">
      <c r="A1421" t="s">
        <v>10</v>
      </c>
      <c r="B1421" t="s">
        <v>3371</v>
      </c>
      <c r="C1421" t="s">
        <v>2930</v>
      </c>
      <c r="D1421" t="s">
        <v>13</v>
      </c>
      <c r="E1421" t="s">
        <v>14</v>
      </c>
      <c r="F1421" t="s">
        <v>26</v>
      </c>
      <c r="G1421" s="3">
        <v>45114.28056712963</v>
      </c>
      <c r="H1421" s="1">
        <v>132368</v>
      </c>
      <c r="I1421" t="s">
        <v>2931</v>
      </c>
      <c r="J1421" t="s">
        <v>3372</v>
      </c>
    </row>
    <row r="1422" spans="1:10">
      <c r="A1422" t="s">
        <v>33</v>
      </c>
      <c r="B1422" t="s">
        <v>33</v>
      </c>
      <c r="C1422" t="s">
        <v>3373</v>
      </c>
      <c r="D1422" t="s">
        <v>13</v>
      </c>
      <c r="E1422" t="s">
        <v>14</v>
      </c>
      <c r="F1422" t="s">
        <v>26</v>
      </c>
      <c r="G1422" s="3">
        <v>45254.250601851854</v>
      </c>
      <c r="H1422" s="1">
        <v>75000</v>
      </c>
      <c r="I1422" t="s">
        <v>3374</v>
      </c>
      <c r="J1422" t="s">
        <v>3375</v>
      </c>
    </row>
    <row r="1423" spans="1:10">
      <c r="A1423" t="s">
        <v>10</v>
      </c>
      <c r="B1423" t="s">
        <v>3376</v>
      </c>
      <c r="C1423" t="s">
        <v>170</v>
      </c>
      <c r="D1423" t="s">
        <v>13</v>
      </c>
      <c r="E1423" t="s">
        <v>14</v>
      </c>
      <c r="F1423" t="s">
        <v>171</v>
      </c>
      <c r="G1423" s="3">
        <v>45160.258472222224</v>
      </c>
      <c r="H1423" s="1">
        <v>157500</v>
      </c>
      <c r="I1423" t="s">
        <v>2420</v>
      </c>
      <c r="J1423" t="s">
        <v>3377</v>
      </c>
    </row>
    <row r="1424" spans="1:10">
      <c r="A1424" t="s">
        <v>73</v>
      </c>
      <c r="B1424" t="s">
        <v>3378</v>
      </c>
      <c r="C1424" t="s">
        <v>1015</v>
      </c>
      <c r="D1424" t="s">
        <v>13</v>
      </c>
      <c r="E1424" t="s">
        <v>14</v>
      </c>
      <c r="F1424" t="s">
        <v>608</v>
      </c>
      <c r="G1424" s="3">
        <v>45120.256886574076</v>
      </c>
      <c r="H1424" s="1">
        <v>125000</v>
      </c>
      <c r="I1424" t="s">
        <v>1016</v>
      </c>
      <c r="J1424" t="s">
        <v>3379</v>
      </c>
    </row>
    <row r="1425" spans="1:10">
      <c r="A1425" t="s">
        <v>10</v>
      </c>
      <c r="B1425" t="s">
        <v>3380</v>
      </c>
      <c r="C1425" t="s">
        <v>792</v>
      </c>
      <c r="D1425" t="s">
        <v>13</v>
      </c>
      <c r="E1425" t="s">
        <v>14</v>
      </c>
      <c r="F1425" t="s">
        <v>26</v>
      </c>
      <c r="G1425" s="3">
        <v>45162.254050925927</v>
      </c>
      <c r="H1425" s="1">
        <v>115000</v>
      </c>
      <c r="I1425" t="s">
        <v>793</v>
      </c>
      <c r="J1425" t="s">
        <v>3381</v>
      </c>
    </row>
    <row r="1426" spans="1:10">
      <c r="A1426" t="s">
        <v>10</v>
      </c>
      <c r="B1426" t="s">
        <v>3382</v>
      </c>
      <c r="C1426" t="s">
        <v>26</v>
      </c>
      <c r="D1426" t="s">
        <v>13</v>
      </c>
      <c r="E1426" t="s">
        <v>14</v>
      </c>
      <c r="F1426" t="s">
        <v>26</v>
      </c>
      <c r="G1426" s="3">
        <v>45084.266944444447</v>
      </c>
      <c r="H1426" s="1">
        <v>121162.5</v>
      </c>
      <c r="I1426" t="s">
        <v>3070</v>
      </c>
      <c r="J1426" t="s">
        <v>3383</v>
      </c>
    </row>
    <row r="1427" spans="1:10">
      <c r="A1427" t="s">
        <v>10</v>
      </c>
      <c r="B1427" t="s">
        <v>1596</v>
      </c>
      <c r="C1427" t="s">
        <v>1597</v>
      </c>
      <c r="D1427" t="s">
        <v>13</v>
      </c>
      <c r="E1427" t="s">
        <v>14</v>
      </c>
      <c r="F1427" t="s">
        <v>26</v>
      </c>
      <c r="G1427" s="3">
        <v>45093.263749999998</v>
      </c>
      <c r="H1427" s="1">
        <v>200000</v>
      </c>
      <c r="I1427" t="s">
        <v>195</v>
      </c>
      <c r="J1427" t="s">
        <v>1334</v>
      </c>
    </row>
    <row r="1428" spans="1:10">
      <c r="A1428" t="s">
        <v>18</v>
      </c>
      <c r="B1428" t="s">
        <v>3384</v>
      </c>
      <c r="C1428" t="s">
        <v>741</v>
      </c>
      <c r="D1428" t="s">
        <v>13</v>
      </c>
      <c r="E1428" t="s">
        <v>14</v>
      </c>
      <c r="F1428" t="s">
        <v>171</v>
      </c>
      <c r="G1428" s="3">
        <v>44940.258506944447</v>
      </c>
      <c r="H1428" s="1">
        <v>147500</v>
      </c>
      <c r="I1428" t="s">
        <v>1133</v>
      </c>
      <c r="J1428" t="s">
        <v>3385</v>
      </c>
    </row>
    <row r="1429" spans="1:10">
      <c r="A1429" t="s">
        <v>18</v>
      </c>
      <c r="B1429" t="s">
        <v>3386</v>
      </c>
      <c r="C1429" t="s">
        <v>232</v>
      </c>
      <c r="D1429" t="s">
        <v>13</v>
      </c>
      <c r="E1429" t="s">
        <v>14</v>
      </c>
      <c r="F1429" t="s">
        <v>26</v>
      </c>
      <c r="G1429" s="3">
        <v>44966.25445601852</v>
      </c>
      <c r="H1429" s="1">
        <v>125000</v>
      </c>
      <c r="I1429" t="s">
        <v>3387</v>
      </c>
      <c r="J1429" t="s">
        <v>3388</v>
      </c>
    </row>
    <row r="1430" spans="1:10">
      <c r="A1430" t="s">
        <v>106</v>
      </c>
      <c r="B1430" t="s">
        <v>3389</v>
      </c>
      <c r="C1430" t="s">
        <v>1105</v>
      </c>
      <c r="D1430" t="s">
        <v>13</v>
      </c>
      <c r="E1430" t="s">
        <v>14</v>
      </c>
      <c r="F1430" t="s">
        <v>26</v>
      </c>
      <c r="G1430" s="3">
        <v>45082.252905092595</v>
      </c>
      <c r="H1430" s="1">
        <v>115000</v>
      </c>
      <c r="I1430" t="s">
        <v>2368</v>
      </c>
      <c r="J1430" t="s">
        <v>3390</v>
      </c>
    </row>
    <row r="1431" spans="1:10">
      <c r="A1431" t="s">
        <v>33</v>
      </c>
      <c r="B1431" t="s">
        <v>208</v>
      </c>
      <c r="C1431" t="s">
        <v>342</v>
      </c>
      <c r="D1431" t="s">
        <v>13</v>
      </c>
      <c r="E1431" t="s">
        <v>14</v>
      </c>
      <c r="F1431" t="s">
        <v>26</v>
      </c>
      <c r="G1431" s="3">
        <v>45072.251527777778</v>
      </c>
      <c r="H1431" s="1">
        <v>90000</v>
      </c>
      <c r="I1431" t="s">
        <v>3391</v>
      </c>
      <c r="J1431" t="s">
        <v>3392</v>
      </c>
    </row>
    <row r="1432" spans="1:10">
      <c r="A1432" t="s">
        <v>18</v>
      </c>
      <c r="B1432" t="s">
        <v>3393</v>
      </c>
      <c r="C1432" t="s">
        <v>536</v>
      </c>
      <c r="D1432" t="s">
        <v>13</v>
      </c>
      <c r="E1432" t="s">
        <v>14</v>
      </c>
      <c r="F1432" t="s">
        <v>26</v>
      </c>
      <c r="G1432" s="3">
        <v>45003.255428240744</v>
      </c>
      <c r="H1432" s="1">
        <v>90000</v>
      </c>
      <c r="I1432" t="s">
        <v>3394</v>
      </c>
      <c r="J1432" t="s">
        <v>3395</v>
      </c>
    </row>
    <row r="1433" spans="1:10">
      <c r="A1433" t="s">
        <v>77</v>
      </c>
      <c r="B1433" t="s">
        <v>3396</v>
      </c>
      <c r="C1433" t="s">
        <v>557</v>
      </c>
      <c r="D1433" t="s">
        <v>13</v>
      </c>
      <c r="E1433" t="s">
        <v>14</v>
      </c>
      <c r="F1433" t="s">
        <v>26</v>
      </c>
      <c r="G1433" s="3">
        <v>45044.291631944441</v>
      </c>
      <c r="H1433" s="1">
        <v>57118</v>
      </c>
      <c r="I1433" t="s">
        <v>3397</v>
      </c>
    </row>
    <row r="1434" spans="1:10">
      <c r="A1434" t="s">
        <v>212</v>
      </c>
      <c r="B1434" t="s">
        <v>3398</v>
      </c>
      <c r="C1434" t="s">
        <v>30</v>
      </c>
      <c r="D1434" t="s">
        <v>13</v>
      </c>
      <c r="E1434" t="s">
        <v>14</v>
      </c>
      <c r="F1434" t="s">
        <v>26</v>
      </c>
      <c r="G1434" s="3">
        <v>45142.252442129633</v>
      </c>
      <c r="H1434" s="1">
        <v>200000</v>
      </c>
      <c r="I1434" t="s">
        <v>3330</v>
      </c>
    </row>
    <row r="1435" spans="1:10">
      <c r="A1435" t="s">
        <v>10</v>
      </c>
      <c r="B1435" t="s">
        <v>3399</v>
      </c>
      <c r="C1435" t="s">
        <v>2080</v>
      </c>
      <c r="D1435" t="s">
        <v>13</v>
      </c>
      <c r="E1435" t="s">
        <v>14</v>
      </c>
      <c r="F1435" t="s">
        <v>26</v>
      </c>
      <c r="G1435" s="3">
        <v>45253.25209490741</v>
      </c>
      <c r="H1435" s="1">
        <v>138500</v>
      </c>
      <c r="I1435" t="s">
        <v>3400</v>
      </c>
      <c r="J1435" t="s">
        <v>3401</v>
      </c>
    </row>
    <row r="1436" spans="1:10">
      <c r="A1436" t="s">
        <v>18</v>
      </c>
      <c r="B1436" t="s">
        <v>18</v>
      </c>
      <c r="C1436" t="s">
        <v>232</v>
      </c>
      <c r="D1436" t="s">
        <v>13</v>
      </c>
      <c r="E1436" t="s">
        <v>14</v>
      </c>
      <c r="F1436" t="s">
        <v>26</v>
      </c>
      <c r="G1436" s="3">
        <v>45147.255023148151</v>
      </c>
      <c r="H1436" s="1">
        <v>90000</v>
      </c>
      <c r="I1436" t="s">
        <v>685</v>
      </c>
      <c r="J1436" t="s">
        <v>3402</v>
      </c>
    </row>
    <row r="1437" spans="1:10">
      <c r="A1437" t="s">
        <v>212</v>
      </c>
      <c r="B1437" t="s">
        <v>212</v>
      </c>
      <c r="C1437" t="s">
        <v>3403</v>
      </c>
      <c r="D1437" t="s">
        <v>13</v>
      </c>
      <c r="E1437" t="s">
        <v>14</v>
      </c>
      <c r="F1437" t="s">
        <v>26</v>
      </c>
      <c r="G1437" s="3">
        <v>44986.257013888891</v>
      </c>
      <c r="H1437" s="1">
        <v>90000</v>
      </c>
      <c r="I1437" t="s">
        <v>3404</v>
      </c>
      <c r="J1437" t="s">
        <v>3405</v>
      </c>
    </row>
    <row r="1438" spans="1:10">
      <c r="A1438" t="s">
        <v>33</v>
      </c>
      <c r="B1438" t="s">
        <v>3406</v>
      </c>
      <c r="C1438" t="s">
        <v>2157</v>
      </c>
      <c r="D1438" t="s">
        <v>13</v>
      </c>
      <c r="E1438" t="s">
        <v>14</v>
      </c>
      <c r="F1438" t="s">
        <v>26</v>
      </c>
      <c r="G1438" s="3">
        <v>45053.250196759262</v>
      </c>
      <c r="H1438" s="1">
        <v>100700</v>
      </c>
      <c r="I1438" t="s">
        <v>217</v>
      </c>
      <c r="J1438" t="s">
        <v>3407</v>
      </c>
    </row>
    <row r="1439" spans="1:10">
      <c r="A1439" t="s">
        <v>33</v>
      </c>
      <c r="B1439" t="s">
        <v>3408</v>
      </c>
      <c r="C1439" t="s">
        <v>557</v>
      </c>
      <c r="D1439" t="s">
        <v>13</v>
      </c>
      <c r="E1439" t="s">
        <v>14</v>
      </c>
      <c r="F1439" t="s">
        <v>26</v>
      </c>
      <c r="G1439" s="3">
        <v>45084.305532407408</v>
      </c>
      <c r="H1439" s="1">
        <v>48107</v>
      </c>
      <c r="I1439" t="s">
        <v>3409</v>
      </c>
      <c r="J1439" t="s">
        <v>3410</v>
      </c>
    </row>
    <row r="1440" spans="1:10">
      <c r="A1440" t="s">
        <v>10</v>
      </c>
      <c r="B1440" t="s">
        <v>10</v>
      </c>
      <c r="C1440" t="s">
        <v>2299</v>
      </c>
      <c r="D1440" t="s">
        <v>13</v>
      </c>
      <c r="E1440" t="s">
        <v>14</v>
      </c>
      <c r="F1440" t="s">
        <v>26</v>
      </c>
      <c r="G1440" s="3">
        <v>44979.252025462964</v>
      </c>
      <c r="H1440" s="1">
        <v>125000</v>
      </c>
      <c r="I1440" t="s">
        <v>3411</v>
      </c>
      <c r="J1440" t="s">
        <v>3412</v>
      </c>
    </row>
    <row r="1441" spans="1:10">
      <c r="A1441" t="s">
        <v>10</v>
      </c>
      <c r="B1441" t="s">
        <v>398</v>
      </c>
      <c r="C1441" t="s">
        <v>3413</v>
      </c>
      <c r="D1441" t="s">
        <v>13</v>
      </c>
      <c r="E1441" t="s">
        <v>14</v>
      </c>
      <c r="F1441" t="s">
        <v>26</v>
      </c>
      <c r="G1441" s="3">
        <v>45082.25273148148</v>
      </c>
      <c r="H1441" s="1">
        <v>90000</v>
      </c>
      <c r="I1441" t="s">
        <v>3414</v>
      </c>
      <c r="J1441" t="s">
        <v>624</v>
      </c>
    </row>
    <row r="1442" spans="1:10">
      <c r="A1442" t="s">
        <v>18</v>
      </c>
      <c r="B1442" t="s">
        <v>3415</v>
      </c>
      <c r="C1442" t="s">
        <v>185</v>
      </c>
      <c r="D1442" t="s">
        <v>13</v>
      </c>
      <c r="E1442" t="s">
        <v>14</v>
      </c>
      <c r="F1442" t="s">
        <v>26</v>
      </c>
      <c r="G1442" s="3">
        <v>45036.250902777778</v>
      </c>
      <c r="H1442" s="1">
        <v>50000</v>
      </c>
      <c r="I1442" t="s">
        <v>88</v>
      </c>
    </row>
    <row r="1443" spans="1:10">
      <c r="A1443" t="s">
        <v>33</v>
      </c>
      <c r="B1443" t="s">
        <v>3416</v>
      </c>
      <c r="C1443" t="s">
        <v>3212</v>
      </c>
      <c r="D1443" t="s">
        <v>13</v>
      </c>
      <c r="E1443" t="s">
        <v>14</v>
      </c>
      <c r="F1443" t="s">
        <v>2316</v>
      </c>
      <c r="G1443" s="3">
        <v>45083.279224537036</v>
      </c>
      <c r="H1443" s="1">
        <v>57500</v>
      </c>
      <c r="I1443" t="s">
        <v>3417</v>
      </c>
      <c r="J1443" t="s">
        <v>3418</v>
      </c>
    </row>
    <row r="1444" spans="1:10">
      <c r="A1444" t="s">
        <v>212</v>
      </c>
      <c r="B1444" t="s">
        <v>3419</v>
      </c>
      <c r="D1444" t="s">
        <v>13</v>
      </c>
      <c r="E1444" t="s">
        <v>14</v>
      </c>
      <c r="F1444" t="s">
        <v>528</v>
      </c>
      <c r="G1444" s="3">
        <v>45050.264247685183</v>
      </c>
      <c r="H1444" s="1">
        <v>157500</v>
      </c>
      <c r="I1444" t="s">
        <v>3420</v>
      </c>
      <c r="J1444" t="s">
        <v>316</v>
      </c>
    </row>
    <row r="1445" spans="1:10">
      <c r="A1445" t="s">
        <v>10</v>
      </c>
      <c r="B1445" t="s">
        <v>3421</v>
      </c>
      <c r="C1445" t="s">
        <v>1926</v>
      </c>
      <c r="D1445" t="s">
        <v>13</v>
      </c>
      <c r="E1445" t="s">
        <v>14</v>
      </c>
      <c r="F1445" t="s">
        <v>26</v>
      </c>
      <c r="G1445" s="3">
        <v>45096.252071759256</v>
      </c>
      <c r="H1445" s="1">
        <v>120000</v>
      </c>
      <c r="I1445" t="s">
        <v>2673</v>
      </c>
      <c r="J1445" t="s">
        <v>3422</v>
      </c>
    </row>
    <row r="1446" spans="1:10">
      <c r="A1446" t="s">
        <v>33</v>
      </c>
      <c r="B1446" t="s">
        <v>3423</v>
      </c>
      <c r="C1446" t="s">
        <v>2706</v>
      </c>
      <c r="D1446" t="s">
        <v>13</v>
      </c>
      <c r="E1446" t="s">
        <v>14</v>
      </c>
      <c r="F1446" t="s">
        <v>20</v>
      </c>
      <c r="G1446" s="3">
        <v>45216.276493055557</v>
      </c>
      <c r="H1446" s="1">
        <v>98496</v>
      </c>
      <c r="I1446" t="s">
        <v>3043</v>
      </c>
      <c r="J1446" t="s">
        <v>719</v>
      </c>
    </row>
    <row r="1447" spans="1:10">
      <c r="A1447" t="s">
        <v>10</v>
      </c>
      <c r="B1447" t="s">
        <v>3424</v>
      </c>
      <c r="C1447" t="s">
        <v>24</v>
      </c>
      <c r="D1447" t="s">
        <v>13</v>
      </c>
      <c r="E1447" t="s">
        <v>25</v>
      </c>
      <c r="F1447" t="s">
        <v>26</v>
      </c>
      <c r="G1447" s="3">
        <v>45192.265798611108</v>
      </c>
      <c r="H1447" s="1">
        <v>104750</v>
      </c>
      <c r="I1447" t="s">
        <v>720</v>
      </c>
      <c r="J1447" t="s">
        <v>3425</v>
      </c>
    </row>
    <row r="1448" spans="1:10">
      <c r="A1448" t="s">
        <v>33</v>
      </c>
      <c r="B1448" t="s">
        <v>364</v>
      </c>
      <c r="C1448" t="s">
        <v>3426</v>
      </c>
      <c r="D1448" t="s">
        <v>13</v>
      </c>
      <c r="E1448" t="s">
        <v>14</v>
      </c>
      <c r="F1448" t="s">
        <v>26</v>
      </c>
      <c r="G1448" s="3">
        <v>45056.250740740739</v>
      </c>
      <c r="H1448" s="1">
        <v>99500</v>
      </c>
      <c r="I1448" t="s">
        <v>3427</v>
      </c>
      <c r="J1448" t="s">
        <v>3428</v>
      </c>
    </row>
    <row r="1449" spans="1:10">
      <c r="A1449" t="s">
        <v>10</v>
      </c>
      <c r="B1449" t="s">
        <v>3429</v>
      </c>
      <c r="C1449" t="s">
        <v>201</v>
      </c>
      <c r="D1449" t="s">
        <v>13</v>
      </c>
      <c r="E1449" t="s">
        <v>14</v>
      </c>
      <c r="F1449" t="s">
        <v>26</v>
      </c>
      <c r="G1449" s="3">
        <v>45187.986956018518</v>
      </c>
      <c r="H1449" s="1">
        <v>209000</v>
      </c>
      <c r="I1449" t="s">
        <v>277</v>
      </c>
      <c r="J1449" t="s">
        <v>3430</v>
      </c>
    </row>
    <row r="1450" spans="1:10">
      <c r="A1450" t="s">
        <v>212</v>
      </c>
      <c r="B1450" t="s">
        <v>3431</v>
      </c>
      <c r="C1450" t="s">
        <v>237</v>
      </c>
      <c r="D1450" t="s">
        <v>13</v>
      </c>
      <c r="E1450" t="s">
        <v>14</v>
      </c>
      <c r="F1450" t="s">
        <v>26</v>
      </c>
      <c r="G1450" s="3">
        <v>44945.263194444444</v>
      </c>
      <c r="H1450" s="1">
        <v>150000</v>
      </c>
      <c r="I1450" t="s">
        <v>1016</v>
      </c>
      <c r="J1450" t="s">
        <v>3432</v>
      </c>
    </row>
    <row r="1451" spans="1:10">
      <c r="A1451" t="s">
        <v>33</v>
      </c>
      <c r="B1451" t="s">
        <v>3433</v>
      </c>
      <c r="C1451" t="s">
        <v>1597</v>
      </c>
      <c r="D1451" t="s">
        <v>13</v>
      </c>
      <c r="E1451" t="s">
        <v>14</v>
      </c>
      <c r="F1451" t="s">
        <v>26</v>
      </c>
      <c r="G1451" s="3">
        <v>45118.250740740739</v>
      </c>
      <c r="H1451" s="1">
        <v>179500</v>
      </c>
      <c r="I1451" t="s">
        <v>195</v>
      </c>
      <c r="J1451" t="s">
        <v>97</v>
      </c>
    </row>
    <row r="1452" spans="1:10">
      <c r="A1452" t="s">
        <v>73</v>
      </c>
      <c r="B1452" t="s">
        <v>3434</v>
      </c>
      <c r="C1452" t="s">
        <v>232</v>
      </c>
      <c r="D1452" t="s">
        <v>13</v>
      </c>
      <c r="E1452" t="s">
        <v>14</v>
      </c>
      <c r="F1452" t="s">
        <v>26</v>
      </c>
      <c r="G1452" s="3">
        <v>44974.257534722223</v>
      </c>
      <c r="H1452" s="1">
        <v>170672</v>
      </c>
      <c r="I1452" t="s">
        <v>120</v>
      </c>
      <c r="J1452" t="s">
        <v>2721</v>
      </c>
    </row>
    <row r="1453" spans="1:10">
      <c r="A1453" t="s">
        <v>10</v>
      </c>
      <c r="B1453" t="s">
        <v>3435</v>
      </c>
      <c r="C1453" t="s">
        <v>136</v>
      </c>
      <c r="D1453" t="s">
        <v>13</v>
      </c>
      <c r="E1453" t="s">
        <v>14</v>
      </c>
      <c r="F1453" t="s">
        <v>26</v>
      </c>
      <c r="G1453" s="3">
        <v>45037.251018518517</v>
      </c>
      <c r="H1453" s="1">
        <v>153450</v>
      </c>
      <c r="I1453" t="s">
        <v>2870</v>
      </c>
      <c r="J1453" t="s">
        <v>3436</v>
      </c>
    </row>
    <row r="1454" spans="1:10">
      <c r="A1454" t="s">
        <v>73</v>
      </c>
      <c r="B1454" t="s">
        <v>3437</v>
      </c>
      <c r="C1454" t="s">
        <v>75</v>
      </c>
      <c r="D1454" t="s">
        <v>13</v>
      </c>
      <c r="E1454" t="s">
        <v>14</v>
      </c>
      <c r="F1454" t="s">
        <v>26</v>
      </c>
      <c r="G1454" s="3">
        <v>45027.284270833334</v>
      </c>
      <c r="H1454" s="1">
        <v>170000</v>
      </c>
      <c r="I1454" t="s">
        <v>2666</v>
      </c>
      <c r="J1454" t="s">
        <v>3438</v>
      </c>
    </row>
    <row r="1455" spans="1:10">
      <c r="A1455" t="s">
        <v>73</v>
      </c>
      <c r="B1455" t="s">
        <v>3439</v>
      </c>
      <c r="C1455" t="s">
        <v>3440</v>
      </c>
      <c r="D1455" t="s">
        <v>13</v>
      </c>
      <c r="E1455" t="s">
        <v>14</v>
      </c>
      <c r="F1455" t="s">
        <v>26</v>
      </c>
      <c r="G1455" s="3">
        <v>45052.270520833335</v>
      </c>
      <c r="H1455" s="1">
        <v>180000</v>
      </c>
      <c r="I1455" t="s">
        <v>65</v>
      </c>
      <c r="J1455" t="s">
        <v>3441</v>
      </c>
    </row>
    <row r="1456" spans="1:10">
      <c r="A1456" t="s">
        <v>135</v>
      </c>
      <c r="B1456" t="s">
        <v>3442</v>
      </c>
      <c r="C1456" t="s">
        <v>75</v>
      </c>
      <c r="D1456" t="s">
        <v>13</v>
      </c>
      <c r="E1456" t="s">
        <v>14</v>
      </c>
      <c r="F1456" t="s">
        <v>26</v>
      </c>
      <c r="G1456" s="3">
        <v>45181.250625000001</v>
      </c>
      <c r="H1456" s="1">
        <v>150000</v>
      </c>
      <c r="I1456" t="s">
        <v>3443</v>
      </c>
      <c r="J1456" t="s">
        <v>3444</v>
      </c>
    </row>
    <row r="1457" spans="1:10">
      <c r="A1457" t="s">
        <v>10</v>
      </c>
      <c r="B1457" t="s">
        <v>3445</v>
      </c>
      <c r="C1457" t="s">
        <v>1117</v>
      </c>
      <c r="D1457" t="s">
        <v>13</v>
      </c>
      <c r="E1457" t="s">
        <v>14</v>
      </c>
      <c r="F1457" t="s">
        <v>20</v>
      </c>
      <c r="G1457" s="3">
        <v>45142.290173611109</v>
      </c>
      <c r="H1457" s="1">
        <v>115000</v>
      </c>
      <c r="I1457" t="s">
        <v>3446</v>
      </c>
      <c r="J1457" t="s">
        <v>3447</v>
      </c>
    </row>
    <row r="1458" spans="1:10">
      <c r="A1458" t="s">
        <v>18</v>
      </c>
      <c r="B1458" t="s">
        <v>328</v>
      </c>
      <c r="C1458" t="s">
        <v>232</v>
      </c>
      <c r="D1458" t="s">
        <v>13</v>
      </c>
      <c r="E1458" t="s">
        <v>14</v>
      </c>
      <c r="F1458" t="s">
        <v>26</v>
      </c>
      <c r="G1458" s="3">
        <v>45157.256469907406</v>
      </c>
      <c r="H1458" s="1">
        <v>211000</v>
      </c>
      <c r="I1458" t="s">
        <v>2720</v>
      </c>
      <c r="J1458" t="s">
        <v>3448</v>
      </c>
    </row>
    <row r="1459" spans="1:10">
      <c r="A1459" t="s">
        <v>10</v>
      </c>
      <c r="B1459" t="s">
        <v>3449</v>
      </c>
      <c r="C1459" t="s">
        <v>3450</v>
      </c>
      <c r="D1459" t="s">
        <v>13</v>
      </c>
      <c r="E1459" t="s">
        <v>14</v>
      </c>
      <c r="F1459" t="s">
        <v>26</v>
      </c>
      <c r="G1459" s="3">
        <v>45170.266956018517</v>
      </c>
      <c r="H1459" s="1">
        <v>100000</v>
      </c>
      <c r="I1459" t="s">
        <v>3451</v>
      </c>
      <c r="J1459" t="s">
        <v>3452</v>
      </c>
    </row>
    <row r="1460" spans="1:10">
      <c r="A1460" t="s">
        <v>10</v>
      </c>
      <c r="B1460" t="s">
        <v>10</v>
      </c>
      <c r="C1460" t="s">
        <v>3453</v>
      </c>
      <c r="D1460" t="s">
        <v>13</v>
      </c>
      <c r="E1460" t="s">
        <v>14</v>
      </c>
      <c r="F1460" t="s">
        <v>26</v>
      </c>
      <c r="G1460" s="3">
        <v>44944.282997685186</v>
      </c>
      <c r="H1460" s="1">
        <v>90000</v>
      </c>
      <c r="I1460" t="s">
        <v>3454</v>
      </c>
      <c r="J1460" t="s">
        <v>3455</v>
      </c>
    </row>
    <row r="1461" spans="1:10">
      <c r="A1461" t="s">
        <v>10</v>
      </c>
      <c r="B1461" t="s">
        <v>10</v>
      </c>
      <c r="C1461" t="s">
        <v>461</v>
      </c>
      <c r="D1461" t="s">
        <v>13</v>
      </c>
      <c r="E1461" t="s">
        <v>14</v>
      </c>
      <c r="F1461" t="s">
        <v>26</v>
      </c>
      <c r="G1461" s="3">
        <v>44988.281261574077</v>
      </c>
      <c r="H1461" s="1">
        <v>90000</v>
      </c>
      <c r="I1461" t="s">
        <v>3456</v>
      </c>
      <c r="J1461" t="s">
        <v>3457</v>
      </c>
    </row>
    <row r="1462" spans="1:10">
      <c r="A1462" t="s">
        <v>73</v>
      </c>
      <c r="B1462" t="s">
        <v>3458</v>
      </c>
      <c r="C1462" t="s">
        <v>614</v>
      </c>
      <c r="D1462" t="s">
        <v>100</v>
      </c>
      <c r="E1462" t="s">
        <v>14</v>
      </c>
      <c r="F1462" t="s">
        <v>608</v>
      </c>
      <c r="G1462" s="3">
        <v>45041.259710648148</v>
      </c>
      <c r="H1462" s="1">
        <v>147500</v>
      </c>
      <c r="I1462" t="s">
        <v>3459</v>
      </c>
      <c r="J1462" t="s">
        <v>3460</v>
      </c>
    </row>
    <row r="1463" spans="1:10">
      <c r="A1463" t="s">
        <v>10</v>
      </c>
      <c r="B1463" t="s">
        <v>3461</v>
      </c>
      <c r="C1463" t="s">
        <v>24</v>
      </c>
      <c r="D1463" t="s">
        <v>13</v>
      </c>
      <c r="E1463" t="s">
        <v>25</v>
      </c>
      <c r="F1463" t="s">
        <v>26</v>
      </c>
      <c r="G1463" s="3">
        <v>45099.252766203703</v>
      </c>
      <c r="H1463" s="1">
        <v>225000</v>
      </c>
      <c r="I1463" t="s">
        <v>3462</v>
      </c>
      <c r="J1463" t="s">
        <v>3463</v>
      </c>
    </row>
    <row r="1464" spans="1:10">
      <c r="A1464" t="s">
        <v>152</v>
      </c>
      <c r="B1464" t="s">
        <v>3464</v>
      </c>
      <c r="C1464" t="s">
        <v>1597</v>
      </c>
      <c r="D1464" t="s">
        <v>13</v>
      </c>
      <c r="E1464" t="s">
        <v>14</v>
      </c>
      <c r="F1464" t="s">
        <v>26</v>
      </c>
      <c r="G1464" s="3">
        <v>45183.251620370371</v>
      </c>
      <c r="H1464" s="1">
        <v>206997</v>
      </c>
      <c r="I1464" t="s">
        <v>2979</v>
      </c>
      <c r="J1464" t="s">
        <v>3465</v>
      </c>
    </row>
    <row r="1465" spans="1:10">
      <c r="A1465" t="s">
        <v>10</v>
      </c>
      <c r="B1465" t="s">
        <v>3466</v>
      </c>
      <c r="C1465" t="s">
        <v>24</v>
      </c>
      <c r="D1465" t="s">
        <v>13</v>
      </c>
      <c r="E1465" t="s">
        <v>25</v>
      </c>
      <c r="F1465" t="s">
        <v>1054</v>
      </c>
      <c r="G1465" s="3">
        <v>45048.27270833333</v>
      </c>
      <c r="H1465" s="1">
        <v>87499.5</v>
      </c>
      <c r="I1465" t="s">
        <v>3467</v>
      </c>
      <c r="J1465" t="s">
        <v>3468</v>
      </c>
    </row>
    <row r="1466" spans="1:10">
      <c r="A1466" t="s">
        <v>10</v>
      </c>
      <c r="B1466" t="s">
        <v>1108</v>
      </c>
      <c r="C1466" t="s">
        <v>1385</v>
      </c>
      <c r="D1466" t="s">
        <v>13</v>
      </c>
      <c r="E1466" t="s">
        <v>14</v>
      </c>
      <c r="F1466" t="s">
        <v>26</v>
      </c>
      <c r="G1466" s="3">
        <v>45072.269791666666</v>
      </c>
      <c r="H1466" s="1">
        <v>115000</v>
      </c>
      <c r="I1466" t="s">
        <v>729</v>
      </c>
      <c r="J1466" t="s">
        <v>338</v>
      </c>
    </row>
    <row r="1467" spans="1:10">
      <c r="A1467" t="s">
        <v>77</v>
      </c>
      <c r="B1467" t="s">
        <v>3469</v>
      </c>
      <c r="C1467" t="s">
        <v>201</v>
      </c>
      <c r="D1467" t="s">
        <v>13</v>
      </c>
      <c r="E1467" t="s">
        <v>14</v>
      </c>
      <c r="F1467" t="s">
        <v>26</v>
      </c>
      <c r="G1467" s="3">
        <v>45039.272349537037</v>
      </c>
      <c r="H1467" s="1">
        <v>95312</v>
      </c>
      <c r="I1467" t="s">
        <v>2995</v>
      </c>
      <c r="J1467" t="s">
        <v>3470</v>
      </c>
    </row>
    <row r="1468" spans="1:10">
      <c r="A1468" t="s">
        <v>212</v>
      </c>
      <c r="B1468" t="s">
        <v>3471</v>
      </c>
      <c r="C1468" t="s">
        <v>24</v>
      </c>
      <c r="D1468" t="s">
        <v>13</v>
      </c>
      <c r="E1468" t="s">
        <v>25</v>
      </c>
      <c r="F1468" t="s">
        <v>26</v>
      </c>
      <c r="G1468" s="3">
        <v>45108.252141203702</v>
      </c>
      <c r="H1468" s="1">
        <v>141000</v>
      </c>
      <c r="I1468" t="s">
        <v>1583</v>
      </c>
    </row>
    <row r="1469" spans="1:10">
      <c r="A1469" t="s">
        <v>10</v>
      </c>
      <c r="B1469" t="s">
        <v>10</v>
      </c>
      <c r="C1469" t="s">
        <v>3472</v>
      </c>
      <c r="D1469" t="s">
        <v>13</v>
      </c>
      <c r="E1469" t="s">
        <v>14</v>
      </c>
      <c r="F1469" t="s">
        <v>26</v>
      </c>
      <c r="G1469" s="3">
        <v>44979.252430555556</v>
      </c>
      <c r="H1469" s="1">
        <v>115000</v>
      </c>
      <c r="I1469" t="s">
        <v>3473</v>
      </c>
      <c r="J1469" t="s">
        <v>3474</v>
      </c>
    </row>
    <row r="1470" spans="1:10">
      <c r="A1470" t="s">
        <v>10</v>
      </c>
      <c r="B1470" t="s">
        <v>10</v>
      </c>
      <c r="C1470" t="s">
        <v>3475</v>
      </c>
      <c r="D1470" t="s">
        <v>13</v>
      </c>
      <c r="E1470" t="s">
        <v>14</v>
      </c>
      <c r="F1470" t="s">
        <v>26</v>
      </c>
      <c r="G1470" s="3">
        <v>45112.277129629627</v>
      </c>
      <c r="H1470" s="1">
        <v>88250</v>
      </c>
      <c r="I1470" t="s">
        <v>3476</v>
      </c>
    </row>
    <row r="1471" spans="1:10">
      <c r="A1471" t="s">
        <v>33</v>
      </c>
      <c r="B1471" t="s">
        <v>3477</v>
      </c>
      <c r="C1471" t="s">
        <v>3478</v>
      </c>
      <c r="D1471" t="s">
        <v>13</v>
      </c>
      <c r="E1471" t="s">
        <v>14</v>
      </c>
      <c r="F1471" t="s">
        <v>26</v>
      </c>
      <c r="G1471" s="3">
        <v>44976.250555555554</v>
      </c>
      <c r="H1471" s="1">
        <v>115000</v>
      </c>
      <c r="I1471" t="s">
        <v>3306</v>
      </c>
      <c r="J1471" t="s">
        <v>1693</v>
      </c>
    </row>
    <row r="1472" spans="1:10">
      <c r="A1472" t="s">
        <v>33</v>
      </c>
      <c r="B1472" t="s">
        <v>3479</v>
      </c>
      <c r="C1472" t="s">
        <v>237</v>
      </c>
      <c r="D1472" t="s">
        <v>13</v>
      </c>
      <c r="E1472" t="s">
        <v>14</v>
      </c>
      <c r="F1472" t="s">
        <v>26</v>
      </c>
      <c r="G1472" s="3">
        <v>44994.251956018517</v>
      </c>
      <c r="H1472" s="1">
        <v>115000</v>
      </c>
      <c r="I1472" t="s">
        <v>1016</v>
      </c>
      <c r="J1472" t="s">
        <v>3480</v>
      </c>
    </row>
    <row r="1473" spans="1:10">
      <c r="A1473" t="s">
        <v>10</v>
      </c>
      <c r="B1473" t="s">
        <v>3481</v>
      </c>
      <c r="C1473" t="s">
        <v>2299</v>
      </c>
      <c r="D1473" t="s">
        <v>13</v>
      </c>
      <c r="E1473" t="s">
        <v>14</v>
      </c>
      <c r="F1473" t="s">
        <v>20</v>
      </c>
      <c r="G1473" s="3">
        <v>45119.288460648146</v>
      </c>
      <c r="H1473" s="1">
        <v>191900</v>
      </c>
      <c r="I1473" t="s">
        <v>3482</v>
      </c>
      <c r="J1473" t="s">
        <v>3483</v>
      </c>
    </row>
    <row r="1474" spans="1:10">
      <c r="A1474" t="s">
        <v>10</v>
      </c>
      <c r="B1474" t="s">
        <v>1606</v>
      </c>
      <c r="C1474" t="s">
        <v>24</v>
      </c>
      <c r="D1474" t="s">
        <v>13</v>
      </c>
      <c r="E1474" t="s">
        <v>25</v>
      </c>
      <c r="F1474" t="s">
        <v>26</v>
      </c>
      <c r="G1474" s="3">
        <v>45176.252546296295</v>
      </c>
      <c r="H1474" s="1">
        <v>184875</v>
      </c>
      <c r="I1474" t="s">
        <v>3484</v>
      </c>
      <c r="J1474" t="s">
        <v>3485</v>
      </c>
    </row>
    <row r="1475" spans="1:10">
      <c r="A1475" t="s">
        <v>10</v>
      </c>
      <c r="B1475" t="s">
        <v>10</v>
      </c>
      <c r="C1475" t="s">
        <v>2316</v>
      </c>
      <c r="D1475" t="s">
        <v>1075</v>
      </c>
      <c r="E1475" t="s">
        <v>14</v>
      </c>
      <c r="F1475" t="s">
        <v>2316</v>
      </c>
      <c r="G1475" s="3">
        <v>45209.276053240741</v>
      </c>
      <c r="H1475" s="1">
        <v>98496</v>
      </c>
      <c r="I1475" t="s">
        <v>3486</v>
      </c>
    </row>
    <row r="1476" spans="1:10">
      <c r="A1476" t="s">
        <v>10</v>
      </c>
      <c r="B1476" t="s">
        <v>3487</v>
      </c>
      <c r="C1476" t="s">
        <v>3488</v>
      </c>
      <c r="D1476" t="s">
        <v>100</v>
      </c>
      <c r="E1476" t="s">
        <v>14</v>
      </c>
      <c r="F1476" t="s">
        <v>1820</v>
      </c>
      <c r="G1476" s="3">
        <v>44973.276238425926</v>
      </c>
      <c r="H1476" s="1">
        <v>69962.5</v>
      </c>
      <c r="I1476" t="s">
        <v>2442</v>
      </c>
      <c r="J1476" t="s">
        <v>3489</v>
      </c>
    </row>
    <row r="1477" spans="1:10">
      <c r="A1477" t="s">
        <v>212</v>
      </c>
      <c r="B1477" t="s">
        <v>3490</v>
      </c>
      <c r="C1477" t="s">
        <v>24</v>
      </c>
      <c r="D1477" t="s">
        <v>13</v>
      </c>
      <c r="E1477" t="s">
        <v>25</v>
      </c>
      <c r="F1477" t="s">
        <v>26</v>
      </c>
      <c r="G1477" s="3">
        <v>45015.253113425926</v>
      </c>
      <c r="H1477" s="1">
        <v>185000</v>
      </c>
      <c r="I1477" t="s">
        <v>3491</v>
      </c>
      <c r="J1477" t="s">
        <v>3492</v>
      </c>
    </row>
    <row r="1478" spans="1:10">
      <c r="A1478" t="s">
        <v>10</v>
      </c>
      <c r="B1478" t="s">
        <v>1763</v>
      </c>
      <c r="C1478" t="s">
        <v>2114</v>
      </c>
      <c r="D1478" t="s">
        <v>13</v>
      </c>
      <c r="E1478" t="s">
        <v>14</v>
      </c>
      <c r="F1478" t="s">
        <v>26</v>
      </c>
      <c r="G1478" s="3">
        <v>45034.253668981481</v>
      </c>
      <c r="H1478" s="1">
        <v>150000</v>
      </c>
      <c r="I1478" t="s">
        <v>3493</v>
      </c>
      <c r="J1478" t="s">
        <v>3494</v>
      </c>
    </row>
    <row r="1479" spans="1:10">
      <c r="A1479" t="s">
        <v>135</v>
      </c>
      <c r="B1479" t="s">
        <v>3495</v>
      </c>
      <c r="C1479" t="s">
        <v>243</v>
      </c>
      <c r="D1479" t="s">
        <v>13</v>
      </c>
      <c r="E1479" t="s">
        <v>14</v>
      </c>
      <c r="F1479" t="s">
        <v>26</v>
      </c>
      <c r="G1479" s="3">
        <v>45124.252083333333</v>
      </c>
      <c r="H1479" s="1">
        <v>150540</v>
      </c>
      <c r="I1479" t="s">
        <v>3391</v>
      </c>
      <c r="J1479" t="s">
        <v>3496</v>
      </c>
    </row>
    <row r="1480" spans="1:10">
      <c r="A1480" t="s">
        <v>10</v>
      </c>
      <c r="B1480" t="s">
        <v>3497</v>
      </c>
      <c r="C1480" t="s">
        <v>1597</v>
      </c>
      <c r="D1480" t="s">
        <v>13</v>
      </c>
      <c r="E1480" t="s">
        <v>14</v>
      </c>
      <c r="F1480" t="s">
        <v>26</v>
      </c>
      <c r="G1480" s="3">
        <v>45142.252442129633</v>
      </c>
      <c r="H1480" s="1">
        <v>277500</v>
      </c>
      <c r="I1480" t="s">
        <v>195</v>
      </c>
    </row>
    <row r="1481" spans="1:10">
      <c r="A1481" t="s">
        <v>212</v>
      </c>
      <c r="B1481" t="s">
        <v>212</v>
      </c>
      <c r="C1481" t="s">
        <v>592</v>
      </c>
      <c r="D1481" t="s">
        <v>13</v>
      </c>
      <c r="E1481" t="s">
        <v>14</v>
      </c>
      <c r="F1481" t="s">
        <v>26</v>
      </c>
      <c r="G1481" s="3">
        <v>44936.265474537038</v>
      </c>
      <c r="H1481" s="1">
        <v>90000</v>
      </c>
      <c r="I1481" t="s">
        <v>3324</v>
      </c>
      <c r="J1481" t="s">
        <v>3498</v>
      </c>
    </row>
    <row r="1482" spans="1:10">
      <c r="A1482" t="s">
        <v>18</v>
      </c>
      <c r="B1482" t="s">
        <v>749</v>
      </c>
      <c r="C1482" t="s">
        <v>216</v>
      </c>
      <c r="D1482" t="s">
        <v>13</v>
      </c>
      <c r="E1482" t="s">
        <v>14</v>
      </c>
      <c r="F1482" t="s">
        <v>26</v>
      </c>
      <c r="G1482" s="3">
        <v>45008.256516203706</v>
      </c>
      <c r="H1482" s="1">
        <v>143000</v>
      </c>
      <c r="I1482" t="s">
        <v>217</v>
      </c>
      <c r="J1482" t="s">
        <v>751</v>
      </c>
    </row>
    <row r="1483" spans="1:10">
      <c r="A1483" t="s">
        <v>18</v>
      </c>
      <c r="B1483" t="s">
        <v>1101</v>
      </c>
      <c r="C1483" t="s">
        <v>276</v>
      </c>
      <c r="D1483" t="s">
        <v>13</v>
      </c>
      <c r="E1483" t="s">
        <v>14</v>
      </c>
      <c r="F1483" t="s">
        <v>26</v>
      </c>
      <c r="G1483" s="3">
        <v>45076.25582175926</v>
      </c>
      <c r="H1483" s="1">
        <v>125000</v>
      </c>
      <c r="I1483" t="s">
        <v>3499</v>
      </c>
      <c r="J1483" t="s">
        <v>3500</v>
      </c>
    </row>
    <row r="1484" spans="1:10">
      <c r="A1484" t="s">
        <v>135</v>
      </c>
      <c r="B1484" t="s">
        <v>135</v>
      </c>
      <c r="C1484" t="s">
        <v>1341</v>
      </c>
      <c r="D1484" t="s">
        <v>13</v>
      </c>
      <c r="E1484" t="s">
        <v>14</v>
      </c>
      <c r="F1484" t="s">
        <v>26</v>
      </c>
      <c r="G1484" s="3">
        <v>44984.249988425923</v>
      </c>
      <c r="H1484" s="1">
        <v>115000</v>
      </c>
      <c r="I1484" t="s">
        <v>3501</v>
      </c>
      <c r="J1484" t="s">
        <v>3502</v>
      </c>
    </row>
    <row r="1485" spans="1:10">
      <c r="A1485" t="s">
        <v>10</v>
      </c>
      <c r="B1485" t="s">
        <v>1606</v>
      </c>
      <c r="C1485" t="s">
        <v>1175</v>
      </c>
      <c r="D1485" t="s">
        <v>13</v>
      </c>
      <c r="E1485" t="s">
        <v>14</v>
      </c>
      <c r="F1485" t="s">
        <v>26</v>
      </c>
      <c r="G1485" s="3">
        <v>45153.287442129629</v>
      </c>
      <c r="H1485" s="1">
        <v>90000</v>
      </c>
      <c r="I1485" t="s">
        <v>3503</v>
      </c>
      <c r="J1485" t="s">
        <v>3504</v>
      </c>
    </row>
    <row r="1486" spans="1:10">
      <c r="A1486" t="s">
        <v>77</v>
      </c>
      <c r="B1486" t="s">
        <v>3505</v>
      </c>
      <c r="C1486" t="s">
        <v>1953</v>
      </c>
      <c r="D1486" t="s">
        <v>13</v>
      </c>
      <c r="E1486" t="s">
        <v>14</v>
      </c>
      <c r="F1486" t="s">
        <v>1953</v>
      </c>
      <c r="G1486" s="3">
        <v>45266.262685185182</v>
      </c>
      <c r="H1486" s="1">
        <v>43200</v>
      </c>
      <c r="I1486" t="s">
        <v>3506</v>
      </c>
      <c r="J1486" t="s">
        <v>3507</v>
      </c>
    </row>
    <row r="1487" spans="1:10">
      <c r="A1487" t="s">
        <v>33</v>
      </c>
      <c r="B1487" t="s">
        <v>33</v>
      </c>
      <c r="C1487" t="s">
        <v>3508</v>
      </c>
      <c r="D1487" t="s">
        <v>13</v>
      </c>
      <c r="E1487" t="s">
        <v>14</v>
      </c>
      <c r="F1487" t="s">
        <v>26</v>
      </c>
      <c r="G1487" s="3">
        <v>45283.25037037037</v>
      </c>
      <c r="H1487" s="1">
        <v>85000</v>
      </c>
      <c r="I1487" t="s">
        <v>3509</v>
      </c>
      <c r="J1487" t="s">
        <v>3510</v>
      </c>
    </row>
    <row r="1488" spans="1:10">
      <c r="A1488" t="s">
        <v>10</v>
      </c>
      <c r="B1488" t="s">
        <v>10</v>
      </c>
      <c r="C1488" t="s">
        <v>3511</v>
      </c>
      <c r="D1488" t="s">
        <v>13</v>
      </c>
      <c r="E1488" t="s">
        <v>14</v>
      </c>
      <c r="F1488" t="s">
        <v>26</v>
      </c>
      <c r="G1488" s="3">
        <v>44993.251562500001</v>
      </c>
      <c r="H1488" s="1">
        <v>175000</v>
      </c>
      <c r="I1488" t="s">
        <v>3035</v>
      </c>
      <c r="J1488" t="s">
        <v>3512</v>
      </c>
    </row>
    <row r="1489" spans="1:10">
      <c r="A1489" t="s">
        <v>33</v>
      </c>
      <c r="B1489" t="s">
        <v>3513</v>
      </c>
      <c r="C1489" t="s">
        <v>3514</v>
      </c>
      <c r="D1489" t="s">
        <v>13</v>
      </c>
      <c r="E1489" t="s">
        <v>14</v>
      </c>
      <c r="F1489" t="s">
        <v>49</v>
      </c>
      <c r="G1489" s="3">
        <v>45062.282048611109</v>
      </c>
      <c r="H1489" s="1">
        <v>111175</v>
      </c>
      <c r="I1489" t="s">
        <v>50</v>
      </c>
      <c r="J1489" t="s">
        <v>3515</v>
      </c>
    </row>
    <row r="1490" spans="1:10">
      <c r="A1490" t="s">
        <v>10</v>
      </c>
      <c r="B1490" t="s">
        <v>2933</v>
      </c>
      <c r="C1490" t="s">
        <v>26</v>
      </c>
      <c r="D1490" t="s">
        <v>13</v>
      </c>
      <c r="E1490" t="s">
        <v>14</v>
      </c>
      <c r="F1490" t="s">
        <v>20</v>
      </c>
      <c r="G1490" s="3">
        <v>45072.278043981481</v>
      </c>
      <c r="H1490" s="1">
        <v>132368</v>
      </c>
      <c r="I1490" t="s">
        <v>1367</v>
      </c>
      <c r="J1490" t="s">
        <v>2934</v>
      </c>
    </row>
    <row r="1491" spans="1:10">
      <c r="A1491" t="s">
        <v>212</v>
      </c>
      <c r="B1491" t="s">
        <v>3516</v>
      </c>
      <c r="C1491" t="s">
        <v>2333</v>
      </c>
      <c r="D1491" t="s">
        <v>13</v>
      </c>
      <c r="E1491" t="s">
        <v>14</v>
      </c>
      <c r="F1491" t="s">
        <v>171</v>
      </c>
      <c r="G1491" s="3">
        <v>45098.258379629631</v>
      </c>
      <c r="H1491" s="1">
        <v>157500</v>
      </c>
      <c r="I1491" t="s">
        <v>3517</v>
      </c>
      <c r="J1491" t="s">
        <v>3518</v>
      </c>
    </row>
    <row r="1492" spans="1:10">
      <c r="A1492" t="s">
        <v>10</v>
      </c>
      <c r="B1492" t="s">
        <v>10</v>
      </c>
      <c r="C1492" t="s">
        <v>3519</v>
      </c>
      <c r="D1492" t="s">
        <v>13</v>
      </c>
      <c r="E1492" t="s">
        <v>14</v>
      </c>
      <c r="F1492" t="s">
        <v>26</v>
      </c>
      <c r="G1492" s="3">
        <v>45217.251770833333</v>
      </c>
      <c r="H1492" s="1">
        <v>90000</v>
      </c>
      <c r="I1492" t="s">
        <v>3520</v>
      </c>
      <c r="J1492" t="s">
        <v>3521</v>
      </c>
    </row>
    <row r="1493" spans="1:10">
      <c r="A1493" t="s">
        <v>33</v>
      </c>
      <c r="B1493" t="s">
        <v>3522</v>
      </c>
      <c r="C1493" t="s">
        <v>30</v>
      </c>
      <c r="D1493" t="s">
        <v>13</v>
      </c>
      <c r="E1493" t="s">
        <v>14</v>
      </c>
      <c r="F1493" t="s">
        <v>26</v>
      </c>
      <c r="G1493" s="3">
        <v>44937.251875000002</v>
      </c>
      <c r="H1493" s="1">
        <v>215500</v>
      </c>
      <c r="I1493" t="s">
        <v>31</v>
      </c>
      <c r="J1493" t="s">
        <v>3203</v>
      </c>
    </row>
    <row r="1494" spans="1:10">
      <c r="A1494" t="s">
        <v>18</v>
      </c>
      <c r="B1494" t="s">
        <v>3523</v>
      </c>
      <c r="C1494" t="s">
        <v>201</v>
      </c>
      <c r="D1494" t="s">
        <v>13</v>
      </c>
      <c r="E1494" t="s">
        <v>14</v>
      </c>
      <c r="F1494" t="s">
        <v>26</v>
      </c>
      <c r="G1494" s="3">
        <v>45159.256215277775</v>
      </c>
      <c r="H1494" s="1">
        <v>125000</v>
      </c>
      <c r="I1494" t="s">
        <v>3524</v>
      </c>
      <c r="J1494" t="s">
        <v>3525</v>
      </c>
    </row>
    <row r="1495" spans="1:10">
      <c r="A1495" t="s">
        <v>212</v>
      </c>
      <c r="B1495" t="s">
        <v>3526</v>
      </c>
      <c r="C1495" t="s">
        <v>75</v>
      </c>
      <c r="D1495" t="s">
        <v>13</v>
      </c>
      <c r="E1495" t="s">
        <v>14</v>
      </c>
      <c r="F1495" t="s">
        <v>26</v>
      </c>
      <c r="G1495" s="3">
        <v>45179.252268518518</v>
      </c>
      <c r="H1495" s="1">
        <v>125000</v>
      </c>
      <c r="I1495" t="s">
        <v>3527</v>
      </c>
      <c r="J1495" t="s">
        <v>3528</v>
      </c>
    </row>
    <row r="1496" spans="1:10">
      <c r="A1496" t="s">
        <v>18</v>
      </c>
      <c r="B1496" t="s">
        <v>18</v>
      </c>
      <c r="C1496" t="s">
        <v>48</v>
      </c>
      <c r="D1496" t="s">
        <v>13</v>
      </c>
      <c r="E1496" t="s">
        <v>14</v>
      </c>
      <c r="F1496" t="s">
        <v>49</v>
      </c>
      <c r="G1496" s="3">
        <v>44933.262465277781</v>
      </c>
      <c r="H1496" s="1">
        <v>98301.5</v>
      </c>
      <c r="I1496" t="s">
        <v>1795</v>
      </c>
      <c r="J1496" t="s">
        <v>3529</v>
      </c>
    </row>
    <row r="1497" spans="1:10">
      <c r="A1497" t="s">
        <v>33</v>
      </c>
      <c r="B1497" t="s">
        <v>3530</v>
      </c>
      <c r="C1497" t="s">
        <v>434</v>
      </c>
      <c r="D1497" t="s">
        <v>13</v>
      </c>
      <c r="E1497" t="s">
        <v>14</v>
      </c>
      <c r="F1497" t="s">
        <v>26</v>
      </c>
      <c r="G1497" s="3">
        <v>45008.251597222225</v>
      </c>
      <c r="H1497" s="1">
        <v>115000</v>
      </c>
      <c r="I1497" t="s">
        <v>2205</v>
      </c>
      <c r="J1497" t="s">
        <v>3531</v>
      </c>
    </row>
    <row r="1498" spans="1:10">
      <c r="A1498" t="s">
        <v>212</v>
      </c>
      <c r="B1498" t="s">
        <v>212</v>
      </c>
      <c r="C1498" t="s">
        <v>3532</v>
      </c>
      <c r="D1498" t="s">
        <v>13</v>
      </c>
      <c r="E1498" t="s">
        <v>14</v>
      </c>
      <c r="F1498" t="s">
        <v>26</v>
      </c>
      <c r="G1498" s="3">
        <v>44929.646944444445</v>
      </c>
      <c r="H1498" s="1">
        <v>120000</v>
      </c>
      <c r="I1498" t="s">
        <v>3533</v>
      </c>
      <c r="J1498" t="s">
        <v>819</v>
      </c>
    </row>
    <row r="1499" spans="1:10">
      <c r="A1499" t="s">
        <v>33</v>
      </c>
      <c r="B1499" t="s">
        <v>3534</v>
      </c>
      <c r="C1499" t="s">
        <v>136</v>
      </c>
      <c r="D1499" t="s">
        <v>13</v>
      </c>
      <c r="E1499" t="s">
        <v>14</v>
      </c>
      <c r="F1499" t="s">
        <v>26</v>
      </c>
      <c r="G1499" s="3">
        <v>45268.250451388885</v>
      </c>
      <c r="H1499" s="1">
        <v>125000</v>
      </c>
      <c r="I1499" t="s">
        <v>1797</v>
      </c>
      <c r="J1499" t="s">
        <v>2255</v>
      </c>
    </row>
    <row r="1500" spans="1:10">
      <c r="A1500" t="s">
        <v>10</v>
      </c>
      <c r="B1500" t="s">
        <v>3535</v>
      </c>
      <c r="C1500" t="s">
        <v>232</v>
      </c>
      <c r="D1500" t="s">
        <v>13</v>
      </c>
      <c r="E1500" t="s">
        <v>14</v>
      </c>
      <c r="F1500" t="s">
        <v>26</v>
      </c>
      <c r="G1500" s="3">
        <v>45203.251932870371</v>
      </c>
      <c r="H1500" s="1">
        <v>137500</v>
      </c>
      <c r="I1500" t="s">
        <v>195</v>
      </c>
      <c r="J1500" t="s">
        <v>3536</v>
      </c>
    </row>
    <row r="1501" spans="1:10">
      <c r="A1501" t="s">
        <v>10</v>
      </c>
      <c r="B1501" t="s">
        <v>3537</v>
      </c>
      <c r="C1501" t="s">
        <v>108</v>
      </c>
      <c r="D1501" t="s">
        <v>13</v>
      </c>
      <c r="E1501" t="s">
        <v>14</v>
      </c>
      <c r="F1501" t="s">
        <v>26</v>
      </c>
      <c r="G1501" s="3">
        <v>44937.253564814811</v>
      </c>
      <c r="H1501" s="1">
        <v>209955.5</v>
      </c>
      <c r="I1501" t="s">
        <v>31</v>
      </c>
      <c r="J1501" t="s">
        <v>3538</v>
      </c>
    </row>
    <row r="1502" spans="1:10">
      <c r="A1502" t="s">
        <v>10</v>
      </c>
      <c r="B1502" t="s">
        <v>1418</v>
      </c>
      <c r="C1502" t="s">
        <v>30</v>
      </c>
      <c r="D1502" t="s">
        <v>13</v>
      </c>
      <c r="E1502" t="s">
        <v>14</v>
      </c>
      <c r="F1502" t="s">
        <v>26</v>
      </c>
      <c r="G1502" s="3">
        <v>44937.253541666665</v>
      </c>
      <c r="H1502" s="1">
        <v>224500</v>
      </c>
      <c r="I1502" t="s">
        <v>31</v>
      </c>
    </row>
    <row r="1503" spans="1:10">
      <c r="A1503" t="s">
        <v>10</v>
      </c>
      <c r="B1503" t="s">
        <v>3539</v>
      </c>
      <c r="C1503" t="s">
        <v>521</v>
      </c>
      <c r="D1503" t="s">
        <v>100</v>
      </c>
      <c r="E1503" t="s">
        <v>14</v>
      </c>
      <c r="F1503" t="s">
        <v>26</v>
      </c>
      <c r="G1503" s="3">
        <v>45218.266701388886</v>
      </c>
      <c r="H1503" s="1">
        <v>127503.6953125</v>
      </c>
      <c r="I1503" t="s">
        <v>911</v>
      </c>
      <c r="J1503" t="s">
        <v>3540</v>
      </c>
    </row>
    <row r="1504" spans="1:10">
      <c r="A1504" t="s">
        <v>77</v>
      </c>
      <c r="B1504" t="s">
        <v>3541</v>
      </c>
      <c r="C1504" t="s">
        <v>680</v>
      </c>
      <c r="D1504" t="s">
        <v>13</v>
      </c>
      <c r="E1504" t="s">
        <v>14</v>
      </c>
      <c r="F1504" t="s">
        <v>681</v>
      </c>
      <c r="G1504" s="3">
        <v>45013.266122685185</v>
      </c>
      <c r="H1504" s="1">
        <v>89100</v>
      </c>
      <c r="I1504" t="s">
        <v>2348</v>
      </c>
      <c r="J1504" t="s">
        <v>3542</v>
      </c>
    </row>
    <row r="1505" spans="1:10">
      <c r="A1505" t="s">
        <v>10</v>
      </c>
      <c r="B1505" t="s">
        <v>3543</v>
      </c>
      <c r="C1505" t="s">
        <v>136</v>
      </c>
      <c r="D1505" t="s">
        <v>13</v>
      </c>
      <c r="E1505" t="s">
        <v>14</v>
      </c>
      <c r="F1505" t="s">
        <v>26</v>
      </c>
      <c r="G1505" s="3">
        <v>45122.251759259256</v>
      </c>
      <c r="H1505" s="1">
        <v>198500</v>
      </c>
      <c r="I1505" t="s">
        <v>2979</v>
      </c>
      <c r="J1505" t="s">
        <v>3544</v>
      </c>
    </row>
    <row r="1506" spans="1:10">
      <c r="A1506" t="s">
        <v>73</v>
      </c>
      <c r="B1506" t="s">
        <v>3545</v>
      </c>
      <c r="C1506" t="s">
        <v>232</v>
      </c>
      <c r="D1506" t="s">
        <v>13</v>
      </c>
      <c r="E1506" t="s">
        <v>14</v>
      </c>
      <c r="F1506" t="s">
        <v>26</v>
      </c>
      <c r="G1506" s="3">
        <v>44974.257465277777</v>
      </c>
      <c r="H1506" s="1">
        <v>173500</v>
      </c>
      <c r="I1506" t="s">
        <v>120</v>
      </c>
      <c r="J1506" t="s">
        <v>2721</v>
      </c>
    </row>
    <row r="1507" spans="1:10">
      <c r="A1507" t="s">
        <v>18</v>
      </c>
      <c r="B1507" t="s">
        <v>18</v>
      </c>
      <c r="C1507" t="s">
        <v>157</v>
      </c>
      <c r="D1507" t="s">
        <v>13</v>
      </c>
      <c r="E1507" t="s">
        <v>14</v>
      </c>
      <c r="F1507" t="s">
        <v>26</v>
      </c>
      <c r="G1507" s="3">
        <v>45156.280844907407</v>
      </c>
      <c r="H1507" s="1">
        <v>115000</v>
      </c>
      <c r="I1507" t="s">
        <v>3546</v>
      </c>
      <c r="J1507" t="s">
        <v>3547</v>
      </c>
    </row>
    <row r="1508" spans="1:10">
      <c r="A1508" t="s">
        <v>10</v>
      </c>
      <c r="B1508" t="s">
        <v>3548</v>
      </c>
      <c r="C1508" t="s">
        <v>325</v>
      </c>
      <c r="D1508" t="s">
        <v>13</v>
      </c>
      <c r="E1508" t="s">
        <v>14</v>
      </c>
      <c r="F1508" t="s">
        <v>26</v>
      </c>
      <c r="G1508" s="3">
        <v>44951.25409722222</v>
      </c>
      <c r="H1508" s="1">
        <v>80850</v>
      </c>
      <c r="I1508" t="s">
        <v>3549</v>
      </c>
      <c r="J1508" t="s">
        <v>214</v>
      </c>
    </row>
    <row r="1509" spans="1:10">
      <c r="A1509" t="s">
        <v>33</v>
      </c>
      <c r="B1509" t="s">
        <v>3550</v>
      </c>
      <c r="C1509" t="s">
        <v>557</v>
      </c>
      <c r="D1509" t="s">
        <v>13</v>
      </c>
      <c r="E1509" t="s">
        <v>14</v>
      </c>
      <c r="F1509" t="s">
        <v>26</v>
      </c>
      <c r="G1509" s="3">
        <v>44979.28869212963</v>
      </c>
      <c r="H1509" s="1">
        <v>125000</v>
      </c>
      <c r="I1509" t="s">
        <v>3551</v>
      </c>
      <c r="J1509" t="s">
        <v>3552</v>
      </c>
    </row>
    <row r="1510" spans="1:10">
      <c r="A1510" t="s">
        <v>10</v>
      </c>
      <c r="B1510" t="s">
        <v>10</v>
      </c>
      <c r="C1510" t="s">
        <v>3553</v>
      </c>
      <c r="D1510" t="s">
        <v>13</v>
      </c>
      <c r="E1510" t="s">
        <v>14</v>
      </c>
      <c r="F1510" t="s">
        <v>26</v>
      </c>
      <c r="G1510" s="3">
        <v>45162.254791666666</v>
      </c>
      <c r="H1510" s="1">
        <v>115000</v>
      </c>
      <c r="I1510" t="s">
        <v>420</v>
      </c>
      <c r="J1510" t="s">
        <v>3554</v>
      </c>
    </row>
    <row r="1511" spans="1:10">
      <c r="A1511" t="s">
        <v>152</v>
      </c>
      <c r="B1511" t="s">
        <v>152</v>
      </c>
      <c r="C1511" t="s">
        <v>1094</v>
      </c>
      <c r="D1511" t="s">
        <v>13</v>
      </c>
      <c r="E1511" t="s">
        <v>14</v>
      </c>
      <c r="F1511" t="s">
        <v>205</v>
      </c>
      <c r="G1511" s="3">
        <v>44967.307488425926</v>
      </c>
      <c r="H1511" s="1">
        <v>166000</v>
      </c>
      <c r="I1511" t="s">
        <v>3555</v>
      </c>
      <c r="J1511" t="s">
        <v>3556</v>
      </c>
    </row>
    <row r="1512" spans="1:10">
      <c r="A1512" t="s">
        <v>212</v>
      </c>
      <c r="B1512" t="s">
        <v>3557</v>
      </c>
      <c r="C1512" t="s">
        <v>3558</v>
      </c>
      <c r="D1512" t="s">
        <v>13</v>
      </c>
      <c r="E1512" t="s">
        <v>14</v>
      </c>
      <c r="F1512" t="s">
        <v>26</v>
      </c>
      <c r="G1512" s="3">
        <v>45187.987060185187</v>
      </c>
      <c r="H1512" s="1">
        <v>97000</v>
      </c>
      <c r="I1512" t="s">
        <v>3559</v>
      </c>
      <c r="J1512" t="s">
        <v>3560</v>
      </c>
    </row>
    <row r="1513" spans="1:10">
      <c r="A1513" t="s">
        <v>10</v>
      </c>
      <c r="B1513" t="s">
        <v>3561</v>
      </c>
      <c r="C1513" t="s">
        <v>30</v>
      </c>
      <c r="D1513" t="s">
        <v>13</v>
      </c>
      <c r="E1513" t="s">
        <v>14</v>
      </c>
      <c r="F1513" t="s">
        <v>26</v>
      </c>
      <c r="G1513" s="3">
        <v>44937.253564814811</v>
      </c>
      <c r="H1513" s="1">
        <v>196800</v>
      </c>
      <c r="I1513" t="s">
        <v>31</v>
      </c>
      <c r="J1513" t="s">
        <v>819</v>
      </c>
    </row>
    <row r="1514" spans="1:10">
      <c r="A1514" t="s">
        <v>10</v>
      </c>
      <c r="B1514" t="s">
        <v>3562</v>
      </c>
      <c r="C1514" t="s">
        <v>3563</v>
      </c>
      <c r="D1514" t="s">
        <v>13</v>
      </c>
      <c r="E1514" t="s">
        <v>14</v>
      </c>
      <c r="F1514" t="s">
        <v>26</v>
      </c>
      <c r="G1514" s="3">
        <v>45077.251840277779</v>
      </c>
      <c r="H1514" s="1">
        <v>90000</v>
      </c>
      <c r="I1514" t="s">
        <v>3564</v>
      </c>
      <c r="J1514" t="s">
        <v>1735</v>
      </c>
    </row>
    <row r="1515" spans="1:10">
      <c r="A1515" t="s">
        <v>33</v>
      </c>
      <c r="B1515" t="s">
        <v>1268</v>
      </c>
      <c r="C1515" t="s">
        <v>1405</v>
      </c>
      <c r="D1515" t="s">
        <v>13</v>
      </c>
      <c r="E1515" t="s">
        <v>14</v>
      </c>
      <c r="F1515" t="s">
        <v>26</v>
      </c>
      <c r="G1515" s="3">
        <v>45117.28702546296</v>
      </c>
      <c r="H1515" s="1">
        <v>149653</v>
      </c>
      <c r="I1515" t="s">
        <v>2595</v>
      </c>
      <c r="J1515" t="s">
        <v>3565</v>
      </c>
    </row>
    <row r="1516" spans="1:10">
      <c r="A1516" t="s">
        <v>212</v>
      </c>
      <c r="B1516" t="s">
        <v>1556</v>
      </c>
      <c r="C1516" t="s">
        <v>136</v>
      </c>
      <c r="D1516" t="s">
        <v>13</v>
      </c>
      <c r="E1516" t="s">
        <v>14</v>
      </c>
      <c r="F1516" t="s">
        <v>26</v>
      </c>
      <c r="G1516" s="3">
        <v>44937.25341435185</v>
      </c>
      <c r="H1516" s="1">
        <v>186960</v>
      </c>
      <c r="I1516" t="s">
        <v>31</v>
      </c>
      <c r="J1516" t="s">
        <v>28</v>
      </c>
    </row>
    <row r="1517" spans="1:10">
      <c r="A1517" t="s">
        <v>10</v>
      </c>
      <c r="B1517" t="s">
        <v>10</v>
      </c>
      <c r="C1517" t="s">
        <v>3566</v>
      </c>
      <c r="D1517" t="s">
        <v>13</v>
      </c>
      <c r="E1517" t="s">
        <v>14</v>
      </c>
      <c r="F1517" t="s">
        <v>26</v>
      </c>
      <c r="G1517" s="3">
        <v>45224.25371527778</v>
      </c>
      <c r="H1517" s="1">
        <v>81311.5</v>
      </c>
      <c r="I1517" t="s">
        <v>3567</v>
      </c>
      <c r="J1517" t="s">
        <v>3568</v>
      </c>
    </row>
    <row r="1518" spans="1:10">
      <c r="A1518" t="s">
        <v>33</v>
      </c>
      <c r="B1518" t="s">
        <v>3569</v>
      </c>
      <c r="C1518" t="s">
        <v>581</v>
      </c>
      <c r="D1518" t="s">
        <v>13</v>
      </c>
      <c r="E1518" t="s">
        <v>14</v>
      </c>
      <c r="F1518" t="s">
        <v>26</v>
      </c>
      <c r="G1518" s="3">
        <v>45074.250578703701</v>
      </c>
      <c r="H1518" s="1">
        <v>74050</v>
      </c>
      <c r="I1518" t="s">
        <v>2742</v>
      </c>
      <c r="J1518" t="s">
        <v>2711</v>
      </c>
    </row>
    <row r="1519" spans="1:10">
      <c r="A1519" t="s">
        <v>18</v>
      </c>
      <c r="B1519" t="s">
        <v>2876</v>
      </c>
      <c r="C1519" t="s">
        <v>24</v>
      </c>
      <c r="D1519" t="s">
        <v>13</v>
      </c>
      <c r="E1519" t="s">
        <v>25</v>
      </c>
      <c r="F1519" t="s">
        <v>26</v>
      </c>
      <c r="G1519" s="3">
        <v>45135.277118055557</v>
      </c>
      <c r="H1519" s="1">
        <v>65000</v>
      </c>
      <c r="I1519" t="s">
        <v>451</v>
      </c>
      <c r="J1519" t="s">
        <v>2877</v>
      </c>
    </row>
    <row r="1520" spans="1:10">
      <c r="A1520" t="s">
        <v>33</v>
      </c>
      <c r="B1520" t="s">
        <v>3570</v>
      </c>
      <c r="C1520" t="s">
        <v>1392</v>
      </c>
      <c r="D1520" t="s">
        <v>13</v>
      </c>
      <c r="E1520" t="s">
        <v>14</v>
      </c>
      <c r="F1520" t="s">
        <v>1392</v>
      </c>
      <c r="G1520" s="3">
        <v>45070.263865740744</v>
      </c>
      <c r="H1520" s="1">
        <v>79200</v>
      </c>
      <c r="I1520" t="s">
        <v>3323</v>
      </c>
      <c r="J1520" t="s">
        <v>344</v>
      </c>
    </row>
    <row r="1521" spans="1:10">
      <c r="A1521" t="s">
        <v>212</v>
      </c>
      <c r="B1521" t="s">
        <v>212</v>
      </c>
      <c r="C1521" t="s">
        <v>3571</v>
      </c>
      <c r="D1521" t="s">
        <v>13</v>
      </c>
      <c r="E1521" t="s">
        <v>14</v>
      </c>
      <c r="F1521" t="s">
        <v>26</v>
      </c>
      <c r="G1521" s="3">
        <v>45154.252025462964</v>
      </c>
      <c r="H1521" s="1">
        <v>90000</v>
      </c>
      <c r="I1521" t="s">
        <v>3572</v>
      </c>
      <c r="J1521" t="s">
        <v>3573</v>
      </c>
    </row>
    <row r="1522" spans="1:10">
      <c r="A1522" t="s">
        <v>10</v>
      </c>
      <c r="B1522" t="s">
        <v>3574</v>
      </c>
      <c r="C1522" t="s">
        <v>557</v>
      </c>
      <c r="D1522" t="s">
        <v>13</v>
      </c>
      <c r="E1522" t="s">
        <v>14</v>
      </c>
      <c r="F1522" t="s">
        <v>26</v>
      </c>
      <c r="G1522" s="3">
        <v>45128.29074074074</v>
      </c>
      <c r="H1522" s="1">
        <v>37860</v>
      </c>
      <c r="I1522" t="s">
        <v>3409</v>
      </c>
      <c r="J1522" t="s">
        <v>3575</v>
      </c>
    </row>
    <row r="1523" spans="1:10">
      <c r="A1523" t="s">
        <v>18</v>
      </c>
      <c r="B1523" t="s">
        <v>3576</v>
      </c>
      <c r="C1523" t="s">
        <v>108</v>
      </c>
      <c r="D1523" t="s">
        <v>13</v>
      </c>
      <c r="E1523" t="s">
        <v>14</v>
      </c>
      <c r="F1523" t="s">
        <v>26</v>
      </c>
      <c r="G1523" s="3">
        <v>45121.250775462962</v>
      </c>
      <c r="H1523" s="1">
        <v>125000</v>
      </c>
      <c r="I1523" t="s">
        <v>3577</v>
      </c>
    </row>
    <row r="1524" spans="1:10">
      <c r="A1524" t="s">
        <v>10</v>
      </c>
      <c r="B1524" t="s">
        <v>357</v>
      </c>
      <c r="C1524" t="s">
        <v>3578</v>
      </c>
      <c r="D1524" t="s">
        <v>13</v>
      </c>
      <c r="E1524" t="s">
        <v>14</v>
      </c>
      <c r="F1524" t="s">
        <v>26</v>
      </c>
      <c r="G1524" s="3">
        <v>45028.264224537037</v>
      </c>
      <c r="H1524" s="1">
        <v>124250</v>
      </c>
      <c r="I1524" t="s">
        <v>1613</v>
      </c>
      <c r="J1524" t="s">
        <v>730</v>
      </c>
    </row>
    <row r="1525" spans="1:10">
      <c r="A1525" t="s">
        <v>10</v>
      </c>
      <c r="B1525" t="s">
        <v>3579</v>
      </c>
      <c r="C1525" t="s">
        <v>3580</v>
      </c>
      <c r="D1525" t="s">
        <v>13</v>
      </c>
      <c r="E1525" t="s">
        <v>14</v>
      </c>
      <c r="F1525" t="s">
        <v>26</v>
      </c>
      <c r="G1525" s="3">
        <v>45030.252893518518</v>
      </c>
      <c r="H1525" s="1">
        <v>233000</v>
      </c>
      <c r="I1525" t="s">
        <v>3581</v>
      </c>
      <c r="J1525" t="s">
        <v>3582</v>
      </c>
    </row>
    <row r="1526" spans="1:10">
      <c r="A1526" t="s">
        <v>33</v>
      </c>
      <c r="B1526" t="s">
        <v>3583</v>
      </c>
      <c r="C1526" t="s">
        <v>3584</v>
      </c>
      <c r="D1526" t="s">
        <v>13</v>
      </c>
      <c r="E1526" t="s">
        <v>14</v>
      </c>
      <c r="F1526" t="s">
        <v>205</v>
      </c>
      <c r="G1526" s="3">
        <v>45077.266932870371</v>
      </c>
      <c r="H1526" s="1">
        <v>80850</v>
      </c>
      <c r="I1526" t="s">
        <v>172</v>
      </c>
      <c r="J1526" t="s">
        <v>1095</v>
      </c>
    </row>
    <row r="1527" spans="1:10">
      <c r="A1527" t="s">
        <v>33</v>
      </c>
      <c r="B1527" t="s">
        <v>1249</v>
      </c>
      <c r="C1527" t="s">
        <v>3585</v>
      </c>
      <c r="D1527" t="s">
        <v>13</v>
      </c>
      <c r="E1527" t="s">
        <v>14</v>
      </c>
      <c r="F1527" t="s">
        <v>3586</v>
      </c>
      <c r="G1527" s="3">
        <v>45149.270451388889</v>
      </c>
      <c r="H1527" s="1">
        <v>72000</v>
      </c>
      <c r="I1527" t="s">
        <v>3587</v>
      </c>
      <c r="J1527" t="s">
        <v>3588</v>
      </c>
    </row>
    <row r="1528" spans="1:10">
      <c r="A1528" t="s">
        <v>106</v>
      </c>
      <c r="B1528" t="s">
        <v>3589</v>
      </c>
      <c r="C1528" t="s">
        <v>662</v>
      </c>
      <c r="D1528" t="s">
        <v>13</v>
      </c>
      <c r="E1528" t="s">
        <v>14</v>
      </c>
      <c r="F1528" t="s">
        <v>26</v>
      </c>
      <c r="G1528" s="3">
        <v>44997.281284722223</v>
      </c>
      <c r="H1528" s="1">
        <v>240000</v>
      </c>
      <c r="I1528" t="s">
        <v>3590</v>
      </c>
      <c r="J1528" t="s">
        <v>3591</v>
      </c>
    </row>
    <row r="1529" spans="1:10">
      <c r="A1529" t="s">
        <v>10</v>
      </c>
      <c r="B1529" t="s">
        <v>1763</v>
      </c>
      <c r="C1529" t="s">
        <v>3592</v>
      </c>
      <c r="D1529" t="s">
        <v>13</v>
      </c>
      <c r="E1529" t="s">
        <v>14</v>
      </c>
      <c r="F1529" t="s">
        <v>26</v>
      </c>
      <c r="G1529" s="3">
        <v>45047.254699074074</v>
      </c>
      <c r="H1529" s="1">
        <v>90000</v>
      </c>
      <c r="I1529" t="s">
        <v>3593</v>
      </c>
      <c r="J1529" t="s">
        <v>3594</v>
      </c>
    </row>
    <row r="1530" spans="1:10">
      <c r="A1530" t="s">
        <v>212</v>
      </c>
      <c r="B1530" t="s">
        <v>3595</v>
      </c>
      <c r="C1530" t="s">
        <v>1026</v>
      </c>
      <c r="D1530" t="s">
        <v>13</v>
      </c>
      <c r="E1530" t="s">
        <v>14</v>
      </c>
      <c r="F1530" t="s">
        <v>1026</v>
      </c>
      <c r="G1530" s="3">
        <v>45022.286770833336</v>
      </c>
      <c r="H1530" s="1">
        <v>194500</v>
      </c>
      <c r="I1530" t="s">
        <v>2348</v>
      </c>
      <c r="J1530" t="s">
        <v>3596</v>
      </c>
    </row>
    <row r="1531" spans="1:10">
      <c r="A1531" t="s">
        <v>33</v>
      </c>
      <c r="B1531" t="s">
        <v>3597</v>
      </c>
      <c r="C1531" t="s">
        <v>30</v>
      </c>
      <c r="D1531" t="s">
        <v>13</v>
      </c>
      <c r="E1531" t="s">
        <v>14</v>
      </c>
      <c r="F1531" t="s">
        <v>26</v>
      </c>
      <c r="G1531" s="3">
        <v>44937.251793981479</v>
      </c>
      <c r="H1531" s="1">
        <v>124444</v>
      </c>
      <c r="I1531" t="s">
        <v>31</v>
      </c>
      <c r="J1531" t="s">
        <v>3598</v>
      </c>
    </row>
    <row r="1532" spans="1:10">
      <c r="A1532" t="s">
        <v>33</v>
      </c>
      <c r="B1532" t="s">
        <v>3599</v>
      </c>
      <c r="C1532" t="s">
        <v>170</v>
      </c>
      <c r="D1532" t="s">
        <v>13</v>
      </c>
      <c r="E1532" t="s">
        <v>14</v>
      </c>
      <c r="F1532" t="s">
        <v>171</v>
      </c>
      <c r="G1532" s="3">
        <v>45083.257060185184</v>
      </c>
      <c r="H1532" s="1">
        <v>79200</v>
      </c>
      <c r="I1532" t="s">
        <v>3600</v>
      </c>
    </row>
    <row r="1533" spans="1:10">
      <c r="A1533" t="s">
        <v>212</v>
      </c>
      <c r="B1533" t="s">
        <v>212</v>
      </c>
      <c r="C1533" t="s">
        <v>177</v>
      </c>
      <c r="D1533" t="s">
        <v>13</v>
      </c>
      <c r="E1533" t="s">
        <v>14</v>
      </c>
      <c r="F1533" t="s">
        <v>26</v>
      </c>
      <c r="G1533" s="3">
        <v>45254.252233796295</v>
      </c>
      <c r="H1533" s="1">
        <v>135519</v>
      </c>
      <c r="I1533" t="s">
        <v>3601</v>
      </c>
      <c r="J1533" t="s">
        <v>3602</v>
      </c>
    </row>
    <row r="1534" spans="1:10">
      <c r="A1534" t="s">
        <v>33</v>
      </c>
      <c r="B1534" t="s">
        <v>3603</v>
      </c>
      <c r="C1534" t="s">
        <v>557</v>
      </c>
      <c r="D1534" t="s">
        <v>13</v>
      </c>
      <c r="E1534" t="s">
        <v>14</v>
      </c>
      <c r="F1534" t="s">
        <v>26</v>
      </c>
      <c r="G1534" s="3">
        <v>45012.282812500001</v>
      </c>
      <c r="H1534" s="1">
        <v>43030</v>
      </c>
      <c r="I1534" t="s">
        <v>3409</v>
      </c>
      <c r="J1534" t="s">
        <v>3604</v>
      </c>
    </row>
    <row r="1535" spans="1:10">
      <c r="A1535" t="s">
        <v>10</v>
      </c>
      <c r="B1535" t="s">
        <v>3605</v>
      </c>
      <c r="C1535" t="s">
        <v>3578</v>
      </c>
      <c r="D1535" t="s">
        <v>13</v>
      </c>
      <c r="E1535" t="s">
        <v>14</v>
      </c>
      <c r="F1535" t="s">
        <v>26</v>
      </c>
      <c r="G1535" s="3">
        <v>45029.253252314818</v>
      </c>
      <c r="H1535" s="1">
        <v>124250</v>
      </c>
      <c r="I1535" t="s">
        <v>1613</v>
      </c>
      <c r="J1535" t="s">
        <v>730</v>
      </c>
    </row>
    <row r="1536" spans="1:10">
      <c r="A1536" t="s">
        <v>152</v>
      </c>
      <c r="B1536" t="s">
        <v>1216</v>
      </c>
      <c r="C1536" t="s">
        <v>26</v>
      </c>
      <c r="D1536" t="s">
        <v>13</v>
      </c>
      <c r="E1536" t="s">
        <v>14</v>
      </c>
      <c r="F1536" t="s">
        <v>20</v>
      </c>
      <c r="G1536" s="3">
        <v>45251.321435185186</v>
      </c>
      <c r="H1536" s="1">
        <v>189500</v>
      </c>
      <c r="I1536" t="s">
        <v>3606</v>
      </c>
      <c r="J1536" t="s">
        <v>3607</v>
      </c>
    </row>
    <row r="1537" spans="1:10">
      <c r="A1537" t="s">
        <v>18</v>
      </c>
      <c r="B1537" t="s">
        <v>18</v>
      </c>
      <c r="C1537" t="s">
        <v>358</v>
      </c>
      <c r="D1537" t="s">
        <v>13</v>
      </c>
      <c r="E1537" t="s">
        <v>14</v>
      </c>
      <c r="F1537" t="s">
        <v>26</v>
      </c>
      <c r="G1537" s="3">
        <v>45038.253680555557</v>
      </c>
      <c r="H1537" s="1">
        <v>124497</v>
      </c>
      <c r="I1537" t="s">
        <v>1069</v>
      </c>
    </row>
    <row r="1538" spans="1:10">
      <c r="A1538" t="s">
        <v>10</v>
      </c>
      <c r="B1538" t="s">
        <v>10</v>
      </c>
      <c r="C1538" t="s">
        <v>419</v>
      </c>
      <c r="D1538" t="s">
        <v>13</v>
      </c>
      <c r="E1538" t="s">
        <v>14</v>
      </c>
      <c r="F1538" t="s">
        <v>26</v>
      </c>
      <c r="G1538" s="3">
        <v>44972.301932870374</v>
      </c>
      <c r="H1538" s="1">
        <v>175000</v>
      </c>
      <c r="I1538" t="s">
        <v>3608</v>
      </c>
      <c r="J1538" t="s">
        <v>3609</v>
      </c>
    </row>
    <row r="1539" spans="1:10">
      <c r="A1539" t="s">
        <v>77</v>
      </c>
      <c r="B1539" t="s">
        <v>313</v>
      </c>
      <c r="C1539" t="s">
        <v>508</v>
      </c>
      <c r="D1539" t="s">
        <v>13</v>
      </c>
      <c r="E1539" t="s">
        <v>14</v>
      </c>
      <c r="F1539" t="s">
        <v>509</v>
      </c>
      <c r="G1539" s="3">
        <v>44981.277997685182</v>
      </c>
      <c r="H1539" s="1">
        <v>63000</v>
      </c>
      <c r="I1539" t="s">
        <v>685</v>
      </c>
      <c r="J1539" t="s">
        <v>82</v>
      </c>
    </row>
    <row r="1540" spans="1:10">
      <c r="A1540" t="s">
        <v>77</v>
      </c>
      <c r="B1540" t="s">
        <v>567</v>
      </c>
      <c r="C1540" t="s">
        <v>2706</v>
      </c>
      <c r="D1540" t="s">
        <v>13</v>
      </c>
      <c r="E1540" t="s">
        <v>14</v>
      </c>
      <c r="F1540" t="s">
        <v>26</v>
      </c>
      <c r="G1540" s="3">
        <v>45036.250567129631</v>
      </c>
      <c r="H1540" s="1">
        <v>127000</v>
      </c>
      <c r="I1540" t="s">
        <v>3610</v>
      </c>
      <c r="J1540" t="s">
        <v>3611</v>
      </c>
    </row>
    <row r="1541" spans="1:10">
      <c r="A1541" t="s">
        <v>18</v>
      </c>
      <c r="B1541" t="s">
        <v>3612</v>
      </c>
      <c r="C1541" t="s">
        <v>1402</v>
      </c>
      <c r="D1541" t="s">
        <v>13</v>
      </c>
      <c r="E1541" t="s">
        <v>14</v>
      </c>
      <c r="F1541" t="s">
        <v>26</v>
      </c>
      <c r="G1541" s="3">
        <v>45137.255115740743</v>
      </c>
      <c r="H1541" s="1">
        <v>125000</v>
      </c>
      <c r="I1541" t="s">
        <v>3326</v>
      </c>
      <c r="J1541" t="s">
        <v>3613</v>
      </c>
    </row>
    <row r="1542" spans="1:10">
      <c r="A1542" t="s">
        <v>73</v>
      </c>
      <c r="B1542" t="s">
        <v>3614</v>
      </c>
      <c r="C1542" t="s">
        <v>232</v>
      </c>
      <c r="D1542" t="s">
        <v>13</v>
      </c>
      <c r="E1542" t="s">
        <v>14</v>
      </c>
      <c r="F1542" t="s">
        <v>26</v>
      </c>
      <c r="G1542" s="3">
        <v>45190.252974537034</v>
      </c>
      <c r="H1542" s="1">
        <v>175000</v>
      </c>
      <c r="I1542" t="s">
        <v>3615</v>
      </c>
      <c r="J1542" t="s">
        <v>3616</v>
      </c>
    </row>
    <row r="1543" spans="1:10">
      <c r="A1543" t="s">
        <v>10</v>
      </c>
      <c r="B1543" t="s">
        <v>3497</v>
      </c>
      <c r="C1543" t="s">
        <v>1597</v>
      </c>
      <c r="D1543" t="s">
        <v>13</v>
      </c>
      <c r="E1543" t="s">
        <v>14</v>
      </c>
      <c r="F1543" t="s">
        <v>26</v>
      </c>
      <c r="G1543" s="3">
        <v>45143.26363425926</v>
      </c>
      <c r="H1543" s="1">
        <v>350000</v>
      </c>
      <c r="I1543" t="s">
        <v>195</v>
      </c>
    </row>
    <row r="1544" spans="1:10">
      <c r="A1544" t="s">
        <v>33</v>
      </c>
      <c r="B1544" t="s">
        <v>33</v>
      </c>
      <c r="C1544" t="s">
        <v>1610</v>
      </c>
      <c r="D1544" t="s">
        <v>13</v>
      </c>
      <c r="E1544" t="s">
        <v>14</v>
      </c>
      <c r="F1544" t="s">
        <v>171</v>
      </c>
      <c r="G1544" s="3">
        <v>45073.256979166668</v>
      </c>
      <c r="H1544" s="1">
        <v>57500</v>
      </c>
      <c r="I1544" t="s">
        <v>3617</v>
      </c>
      <c r="J1544" t="s">
        <v>3618</v>
      </c>
    </row>
    <row r="1545" spans="1:10">
      <c r="A1545" t="s">
        <v>10</v>
      </c>
      <c r="B1545" t="s">
        <v>2483</v>
      </c>
      <c r="C1545" t="s">
        <v>901</v>
      </c>
      <c r="D1545" t="s">
        <v>13</v>
      </c>
      <c r="E1545" t="s">
        <v>14</v>
      </c>
      <c r="F1545" t="s">
        <v>20</v>
      </c>
      <c r="G1545" s="3">
        <v>45215.284710648149</v>
      </c>
      <c r="H1545" s="1">
        <v>72037</v>
      </c>
      <c r="I1545" t="s">
        <v>3619</v>
      </c>
      <c r="J1545" t="s">
        <v>3620</v>
      </c>
    </row>
    <row r="1546" spans="1:10">
      <c r="A1546" t="s">
        <v>10</v>
      </c>
      <c r="B1546" t="s">
        <v>10</v>
      </c>
      <c r="C1546" t="s">
        <v>1117</v>
      </c>
      <c r="D1546" t="s">
        <v>13</v>
      </c>
      <c r="E1546" t="s">
        <v>14</v>
      </c>
      <c r="F1546" t="s">
        <v>20</v>
      </c>
      <c r="G1546" s="3">
        <v>45048.289583333331</v>
      </c>
      <c r="H1546" s="1">
        <v>88791</v>
      </c>
      <c r="I1546" t="s">
        <v>3621</v>
      </c>
    </row>
    <row r="1547" spans="1:10">
      <c r="A1547" t="s">
        <v>10</v>
      </c>
      <c r="B1547" t="s">
        <v>357</v>
      </c>
      <c r="C1547" t="s">
        <v>3622</v>
      </c>
      <c r="D1547" t="s">
        <v>1075</v>
      </c>
      <c r="E1547" t="s">
        <v>14</v>
      </c>
      <c r="F1547" t="s">
        <v>26</v>
      </c>
      <c r="G1547" s="3">
        <v>45277.252685185187</v>
      </c>
      <c r="H1547" s="1">
        <v>150000</v>
      </c>
      <c r="I1547" t="s">
        <v>3623</v>
      </c>
      <c r="J1547" t="s">
        <v>3624</v>
      </c>
    </row>
    <row r="1548" spans="1:10">
      <c r="A1548" t="s">
        <v>33</v>
      </c>
      <c r="B1548" t="s">
        <v>3625</v>
      </c>
      <c r="C1548" t="s">
        <v>201</v>
      </c>
      <c r="D1548" t="s">
        <v>13</v>
      </c>
      <c r="E1548" t="s">
        <v>14</v>
      </c>
      <c r="F1548" t="s">
        <v>26</v>
      </c>
      <c r="G1548" s="3">
        <v>45077.287858796299</v>
      </c>
      <c r="H1548" s="1">
        <v>80000</v>
      </c>
      <c r="I1548" t="s">
        <v>3626</v>
      </c>
      <c r="J1548" t="s">
        <v>3627</v>
      </c>
    </row>
    <row r="1549" spans="1:10">
      <c r="A1549" t="s">
        <v>135</v>
      </c>
      <c r="B1549" t="s">
        <v>3628</v>
      </c>
      <c r="C1549" t="s">
        <v>56</v>
      </c>
      <c r="D1549" t="s">
        <v>13</v>
      </c>
      <c r="E1549" t="s">
        <v>14</v>
      </c>
      <c r="F1549" t="s">
        <v>26</v>
      </c>
      <c r="G1549" s="3">
        <v>45188.250520833331</v>
      </c>
      <c r="H1549" s="1">
        <v>90000</v>
      </c>
      <c r="I1549" t="s">
        <v>3629</v>
      </c>
      <c r="J1549" t="s">
        <v>3630</v>
      </c>
    </row>
    <row r="1550" spans="1:10">
      <c r="A1550" t="s">
        <v>10</v>
      </c>
      <c r="B1550" t="s">
        <v>3631</v>
      </c>
      <c r="C1550" t="s">
        <v>24</v>
      </c>
      <c r="D1550" t="s">
        <v>13</v>
      </c>
      <c r="E1550" t="s">
        <v>25</v>
      </c>
      <c r="F1550" t="s">
        <v>26</v>
      </c>
      <c r="G1550" s="3">
        <v>45111.273449074077</v>
      </c>
      <c r="H1550" s="1">
        <v>65000</v>
      </c>
      <c r="I1550" t="s">
        <v>451</v>
      </c>
      <c r="J1550" t="s">
        <v>1267</v>
      </c>
    </row>
    <row r="1551" spans="1:10">
      <c r="A1551" t="s">
        <v>10</v>
      </c>
      <c r="B1551" t="s">
        <v>10</v>
      </c>
      <c r="C1551" t="s">
        <v>1385</v>
      </c>
      <c r="D1551" t="s">
        <v>13</v>
      </c>
      <c r="E1551" t="s">
        <v>14</v>
      </c>
      <c r="F1551" t="s">
        <v>26</v>
      </c>
      <c r="G1551" s="3">
        <v>45195.277395833335</v>
      </c>
      <c r="H1551" s="1">
        <v>123437</v>
      </c>
      <c r="I1551" t="s">
        <v>1377</v>
      </c>
    </row>
    <row r="1552" spans="1:10">
      <c r="A1552" t="s">
        <v>33</v>
      </c>
      <c r="B1552" t="s">
        <v>533</v>
      </c>
      <c r="C1552" t="s">
        <v>232</v>
      </c>
      <c r="D1552" t="s">
        <v>13</v>
      </c>
      <c r="E1552" t="s">
        <v>14</v>
      </c>
      <c r="F1552" t="s">
        <v>26</v>
      </c>
      <c r="G1552" s="3">
        <v>45020.249976851854</v>
      </c>
      <c r="H1552" s="1">
        <v>90000</v>
      </c>
      <c r="I1552" t="s">
        <v>1154</v>
      </c>
      <c r="J1552" t="s">
        <v>3632</v>
      </c>
    </row>
    <row r="1553" spans="1:10">
      <c r="A1553" t="s">
        <v>33</v>
      </c>
      <c r="B1553" t="s">
        <v>3633</v>
      </c>
      <c r="C1553" t="s">
        <v>3634</v>
      </c>
      <c r="D1553" t="s">
        <v>13</v>
      </c>
      <c r="E1553" t="s">
        <v>14</v>
      </c>
      <c r="F1553" t="s">
        <v>198</v>
      </c>
      <c r="G1553" s="3">
        <v>44980.271782407406</v>
      </c>
      <c r="H1553" s="1">
        <v>111175</v>
      </c>
      <c r="I1553" t="s">
        <v>172</v>
      </c>
    </row>
    <row r="1554" spans="1:10">
      <c r="A1554" t="s">
        <v>77</v>
      </c>
      <c r="B1554" t="s">
        <v>3635</v>
      </c>
      <c r="C1554" t="s">
        <v>75</v>
      </c>
      <c r="D1554" t="s">
        <v>13</v>
      </c>
      <c r="E1554" t="s">
        <v>14</v>
      </c>
      <c r="F1554" t="s">
        <v>26</v>
      </c>
      <c r="G1554" s="3">
        <v>45160.250856481478</v>
      </c>
      <c r="H1554" s="1">
        <v>120000</v>
      </c>
      <c r="I1554" t="s">
        <v>2979</v>
      </c>
      <c r="J1554" t="s">
        <v>3636</v>
      </c>
    </row>
    <row r="1555" spans="1:10">
      <c r="A1555" t="s">
        <v>152</v>
      </c>
      <c r="B1555" t="s">
        <v>1216</v>
      </c>
      <c r="C1555" t="s">
        <v>2085</v>
      </c>
      <c r="D1555" t="s">
        <v>13</v>
      </c>
      <c r="E1555" t="s">
        <v>14</v>
      </c>
      <c r="F1555" t="s">
        <v>2086</v>
      </c>
      <c r="G1555" s="3">
        <v>45120.260995370372</v>
      </c>
      <c r="H1555" s="1">
        <v>166000</v>
      </c>
      <c r="I1555" t="s">
        <v>458</v>
      </c>
      <c r="J1555" t="s">
        <v>3637</v>
      </c>
    </row>
    <row r="1556" spans="1:10">
      <c r="A1556" t="s">
        <v>77</v>
      </c>
      <c r="B1556" t="s">
        <v>3638</v>
      </c>
      <c r="C1556" t="s">
        <v>3639</v>
      </c>
      <c r="D1556" t="s">
        <v>13</v>
      </c>
      <c r="E1556" t="s">
        <v>14</v>
      </c>
      <c r="F1556" t="s">
        <v>3640</v>
      </c>
      <c r="G1556" s="3">
        <v>45164.259166666663</v>
      </c>
      <c r="H1556" s="1">
        <v>80850</v>
      </c>
      <c r="I1556" t="s">
        <v>3641</v>
      </c>
    </row>
    <row r="1557" spans="1:10">
      <c r="A1557" t="s">
        <v>135</v>
      </c>
      <c r="B1557" t="s">
        <v>3642</v>
      </c>
      <c r="C1557" t="s">
        <v>243</v>
      </c>
      <c r="D1557" t="s">
        <v>13</v>
      </c>
      <c r="E1557" t="s">
        <v>14</v>
      </c>
      <c r="F1557" t="s">
        <v>26</v>
      </c>
      <c r="G1557" s="3">
        <v>45113.251354166663</v>
      </c>
      <c r="H1557" s="1">
        <v>130000</v>
      </c>
      <c r="I1557" t="s">
        <v>3643</v>
      </c>
      <c r="J1557" t="s">
        <v>3644</v>
      </c>
    </row>
    <row r="1558" spans="1:10">
      <c r="A1558" t="s">
        <v>212</v>
      </c>
      <c r="B1558" t="s">
        <v>212</v>
      </c>
      <c r="C1558" t="s">
        <v>24</v>
      </c>
      <c r="D1558" t="s">
        <v>13</v>
      </c>
      <c r="E1558" t="s">
        <v>25</v>
      </c>
      <c r="F1558" t="s">
        <v>20</v>
      </c>
      <c r="G1558" s="3">
        <v>45192.270486111112</v>
      </c>
      <c r="H1558" s="1">
        <v>197500</v>
      </c>
      <c r="I1558" t="s">
        <v>3645</v>
      </c>
    </row>
    <row r="1559" spans="1:10">
      <c r="A1559" t="s">
        <v>10</v>
      </c>
      <c r="B1559" t="s">
        <v>10</v>
      </c>
      <c r="C1559" t="s">
        <v>75</v>
      </c>
      <c r="D1559" t="s">
        <v>13</v>
      </c>
      <c r="E1559" t="s">
        <v>14</v>
      </c>
      <c r="F1559" t="s">
        <v>26</v>
      </c>
      <c r="G1559" s="3">
        <v>44996.253530092596</v>
      </c>
      <c r="H1559" s="1">
        <v>115000</v>
      </c>
      <c r="I1559" t="s">
        <v>3646</v>
      </c>
      <c r="J1559" t="s">
        <v>3647</v>
      </c>
    </row>
    <row r="1560" spans="1:10">
      <c r="A1560" t="s">
        <v>33</v>
      </c>
      <c r="B1560" t="s">
        <v>620</v>
      </c>
      <c r="C1560" t="s">
        <v>24</v>
      </c>
      <c r="D1560" t="s">
        <v>13</v>
      </c>
      <c r="E1560" t="s">
        <v>25</v>
      </c>
      <c r="F1560" t="s">
        <v>26</v>
      </c>
      <c r="G1560" s="3">
        <v>45202.250879629632</v>
      </c>
      <c r="H1560" s="1">
        <v>84000</v>
      </c>
      <c r="I1560" t="s">
        <v>602</v>
      </c>
      <c r="J1560" t="s">
        <v>46</v>
      </c>
    </row>
    <row r="1561" spans="1:10">
      <c r="A1561" t="s">
        <v>10</v>
      </c>
      <c r="B1561" t="s">
        <v>3648</v>
      </c>
      <c r="C1561" t="s">
        <v>419</v>
      </c>
      <c r="D1561" t="s">
        <v>13</v>
      </c>
      <c r="E1561" t="s">
        <v>14</v>
      </c>
      <c r="F1561" t="s">
        <v>26</v>
      </c>
      <c r="G1561" s="3">
        <v>45008.253194444442</v>
      </c>
      <c r="H1561" s="1">
        <v>75000</v>
      </c>
      <c r="I1561" t="s">
        <v>1631</v>
      </c>
      <c r="J1561" t="s">
        <v>3649</v>
      </c>
    </row>
    <row r="1562" spans="1:10">
      <c r="A1562" t="s">
        <v>73</v>
      </c>
      <c r="B1562" t="s">
        <v>73</v>
      </c>
      <c r="C1562" t="s">
        <v>3650</v>
      </c>
      <c r="D1562" t="s">
        <v>13</v>
      </c>
      <c r="E1562" t="s">
        <v>14</v>
      </c>
      <c r="F1562" t="s">
        <v>26</v>
      </c>
      <c r="G1562" s="3">
        <v>45177.269328703704</v>
      </c>
      <c r="H1562" s="1">
        <v>80000</v>
      </c>
      <c r="I1562" t="s">
        <v>3651</v>
      </c>
      <c r="J1562" t="s">
        <v>1334</v>
      </c>
    </row>
    <row r="1563" spans="1:10">
      <c r="A1563" t="s">
        <v>212</v>
      </c>
      <c r="B1563" t="s">
        <v>3652</v>
      </c>
      <c r="C1563" t="s">
        <v>1402</v>
      </c>
      <c r="D1563" t="s">
        <v>13</v>
      </c>
      <c r="E1563" t="s">
        <v>14</v>
      </c>
      <c r="F1563" t="s">
        <v>26</v>
      </c>
      <c r="G1563" s="3">
        <v>45165.251886574071</v>
      </c>
      <c r="H1563" s="1">
        <v>105000</v>
      </c>
      <c r="I1563" t="s">
        <v>2646</v>
      </c>
      <c r="J1563" t="s">
        <v>3653</v>
      </c>
    </row>
    <row r="1564" spans="1:10">
      <c r="A1564" t="s">
        <v>10</v>
      </c>
      <c r="B1564" t="s">
        <v>3654</v>
      </c>
      <c r="C1564" t="s">
        <v>119</v>
      </c>
      <c r="D1564" t="s">
        <v>13</v>
      </c>
      <c r="E1564" t="s">
        <v>14</v>
      </c>
      <c r="F1564" t="s">
        <v>26</v>
      </c>
      <c r="G1564" s="3">
        <v>45194.291226851848</v>
      </c>
      <c r="H1564" s="1">
        <v>132368</v>
      </c>
      <c r="I1564" t="s">
        <v>3655</v>
      </c>
      <c r="J1564" t="s">
        <v>719</v>
      </c>
    </row>
    <row r="1565" spans="1:10">
      <c r="A1565" t="s">
        <v>33</v>
      </c>
      <c r="B1565" t="s">
        <v>3656</v>
      </c>
      <c r="C1565" t="s">
        <v>2478</v>
      </c>
      <c r="D1565" t="s">
        <v>13</v>
      </c>
      <c r="E1565" t="s">
        <v>14</v>
      </c>
      <c r="F1565" t="s">
        <v>198</v>
      </c>
      <c r="G1565" s="3">
        <v>44953.293564814812</v>
      </c>
      <c r="H1565" s="1">
        <v>89100</v>
      </c>
      <c r="I1565" t="s">
        <v>1429</v>
      </c>
      <c r="J1565" t="s">
        <v>3657</v>
      </c>
    </row>
    <row r="1566" spans="1:10">
      <c r="A1566" t="s">
        <v>18</v>
      </c>
      <c r="B1566" t="s">
        <v>3658</v>
      </c>
      <c r="C1566" t="s">
        <v>1884</v>
      </c>
      <c r="D1566" t="s">
        <v>13</v>
      </c>
      <c r="E1566" t="s">
        <v>14</v>
      </c>
      <c r="F1566" t="s">
        <v>221</v>
      </c>
      <c r="G1566" s="3">
        <v>45097.289467592593</v>
      </c>
      <c r="H1566" s="1">
        <v>96773</v>
      </c>
      <c r="I1566" t="s">
        <v>3659</v>
      </c>
      <c r="J1566" t="s">
        <v>3660</v>
      </c>
    </row>
    <row r="1567" spans="1:10">
      <c r="A1567" t="s">
        <v>10</v>
      </c>
      <c r="B1567" t="s">
        <v>3661</v>
      </c>
      <c r="C1567" t="s">
        <v>1474</v>
      </c>
      <c r="D1567" t="s">
        <v>13</v>
      </c>
      <c r="E1567" t="s">
        <v>14</v>
      </c>
      <c r="F1567" t="s">
        <v>20</v>
      </c>
      <c r="G1567" s="3">
        <v>45053.300543981481</v>
      </c>
      <c r="H1567" s="1">
        <v>140000</v>
      </c>
      <c r="I1567" t="s">
        <v>3662</v>
      </c>
      <c r="J1567" t="s">
        <v>3663</v>
      </c>
    </row>
    <row r="1568" spans="1:10">
      <c r="A1568" t="s">
        <v>33</v>
      </c>
      <c r="B1568" t="s">
        <v>3664</v>
      </c>
      <c r="C1568" t="s">
        <v>56</v>
      </c>
      <c r="D1568" t="s">
        <v>13</v>
      </c>
      <c r="E1568" t="s">
        <v>14</v>
      </c>
      <c r="F1568" t="s">
        <v>26</v>
      </c>
      <c r="G1568" s="3">
        <v>45162.251655092594</v>
      </c>
      <c r="H1568" s="1">
        <v>97400</v>
      </c>
      <c r="I1568" t="s">
        <v>486</v>
      </c>
      <c r="J1568" t="s">
        <v>1487</v>
      </c>
    </row>
    <row r="1569" spans="1:10">
      <c r="A1569" t="s">
        <v>10</v>
      </c>
      <c r="B1569" t="s">
        <v>3665</v>
      </c>
      <c r="C1569" t="s">
        <v>75</v>
      </c>
      <c r="D1569" t="s">
        <v>13</v>
      </c>
      <c r="E1569" t="s">
        <v>14</v>
      </c>
      <c r="F1569" t="s">
        <v>26</v>
      </c>
      <c r="G1569" s="3">
        <v>45192.264722222222</v>
      </c>
      <c r="H1569" s="1">
        <v>225000</v>
      </c>
      <c r="I1569" t="s">
        <v>3666</v>
      </c>
      <c r="J1569" t="s">
        <v>3667</v>
      </c>
    </row>
    <row r="1570" spans="1:10">
      <c r="A1570" t="s">
        <v>77</v>
      </c>
      <c r="B1570" t="s">
        <v>3668</v>
      </c>
      <c r="C1570" t="s">
        <v>572</v>
      </c>
      <c r="D1570" t="s">
        <v>13</v>
      </c>
      <c r="E1570" t="s">
        <v>14</v>
      </c>
      <c r="F1570" t="s">
        <v>26</v>
      </c>
      <c r="G1570" s="3">
        <v>45037.288518518515</v>
      </c>
      <c r="H1570" s="1">
        <v>75000</v>
      </c>
      <c r="I1570" t="s">
        <v>3669</v>
      </c>
    </row>
    <row r="1571" spans="1:10">
      <c r="A1571" t="s">
        <v>10</v>
      </c>
      <c r="B1571" t="s">
        <v>3670</v>
      </c>
      <c r="C1571" t="s">
        <v>232</v>
      </c>
      <c r="D1571" t="s">
        <v>13</v>
      </c>
      <c r="E1571" t="s">
        <v>14</v>
      </c>
      <c r="F1571" t="s">
        <v>26</v>
      </c>
      <c r="G1571" s="3">
        <v>45071.251539351855</v>
      </c>
      <c r="H1571" s="1">
        <v>150000</v>
      </c>
      <c r="I1571" t="s">
        <v>3360</v>
      </c>
      <c r="J1571" t="s">
        <v>1334</v>
      </c>
    </row>
    <row r="1572" spans="1:10">
      <c r="A1572" t="s">
        <v>33</v>
      </c>
      <c r="B1572" t="s">
        <v>3671</v>
      </c>
      <c r="C1572" t="s">
        <v>119</v>
      </c>
      <c r="D1572" t="s">
        <v>13</v>
      </c>
      <c r="E1572" t="s">
        <v>14</v>
      </c>
      <c r="F1572" t="s">
        <v>26</v>
      </c>
      <c r="G1572" s="3">
        <v>45052.2503125</v>
      </c>
      <c r="H1572" s="1">
        <v>112015</v>
      </c>
      <c r="I1572" t="s">
        <v>3672</v>
      </c>
      <c r="J1572" t="s">
        <v>3673</v>
      </c>
    </row>
    <row r="1573" spans="1:10">
      <c r="A1573" t="s">
        <v>33</v>
      </c>
      <c r="B1573" t="s">
        <v>3674</v>
      </c>
      <c r="C1573" t="s">
        <v>232</v>
      </c>
      <c r="D1573" t="s">
        <v>13</v>
      </c>
      <c r="E1573" t="s">
        <v>14</v>
      </c>
      <c r="F1573" t="s">
        <v>26</v>
      </c>
      <c r="G1573" s="3">
        <v>45072.249930555554</v>
      </c>
      <c r="H1573" s="1">
        <v>115000</v>
      </c>
      <c r="I1573" t="s">
        <v>3675</v>
      </c>
      <c r="J1573" t="s">
        <v>3676</v>
      </c>
    </row>
    <row r="1574" spans="1:10">
      <c r="A1574" t="s">
        <v>18</v>
      </c>
      <c r="B1574" t="s">
        <v>18</v>
      </c>
      <c r="C1574" t="s">
        <v>276</v>
      </c>
      <c r="D1574" t="s">
        <v>13</v>
      </c>
      <c r="E1574" t="s">
        <v>14</v>
      </c>
      <c r="F1574" t="s">
        <v>26</v>
      </c>
      <c r="G1574" s="3">
        <v>45104.270960648151</v>
      </c>
      <c r="H1574" s="1">
        <v>115000</v>
      </c>
      <c r="I1574" t="s">
        <v>3677</v>
      </c>
      <c r="J1574" t="s">
        <v>3678</v>
      </c>
    </row>
    <row r="1575" spans="1:10">
      <c r="A1575" t="s">
        <v>77</v>
      </c>
      <c r="B1575" t="s">
        <v>3679</v>
      </c>
      <c r="C1575" t="s">
        <v>3680</v>
      </c>
      <c r="D1575" t="s">
        <v>13</v>
      </c>
      <c r="E1575" t="s">
        <v>14</v>
      </c>
      <c r="F1575" t="s">
        <v>3680</v>
      </c>
      <c r="G1575" s="3">
        <v>45029.284351851849</v>
      </c>
      <c r="H1575" s="1">
        <v>69107</v>
      </c>
      <c r="I1575" t="s">
        <v>3681</v>
      </c>
    </row>
    <row r="1576" spans="1:10">
      <c r="A1576" t="s">
        <v>10</v>
      </c>
      <c r="B1576" t="s">
        <v>2156</v>
      </c>
      <c r="C1576" t="s">
        <v>3682</v>
      </c>
      <c r="D1576" t="s">
        <v>13</v>
      </c>
      <c r="E1576" t="s">
        <v>14</v>
      </c>
      <c r="F1576" t="s">
        <v>26</v>
      </c>
      <c r="G1576" s="3">
        <v>45063.252604166664</v>
      </c>
      <c r="H1576" s="1">
        <v>90000</v>
      </c>
      <c r="I1576" t="s">
        <v>3683</v>
      </c>
      <c r="J1576" t="s">
        <v>3684</v>
      </c>
    </row>
    <row r="1577" spans="1:10">
      <c r="A1577" t="s">
        <v>10</v>
      </c>
      <c r="B1577" t="s">
        <v>3685</v>
      </c>
      <c r="C1577" t="s">
        <v>232</v>
      </c>
      <c r="D1577" t="s">
        <v>13</v>
      </c>
      <c r="E1577" t="s">
        <v>14</v>
      </c>
      <c r="F1577" t="s">
        <v>26</v>
      </c>
      <c r="G1577" s="3">
        <v>45162.25273148148</v>
      </c>
      <c r="H1577" s="1">
        <v>120000</v>
      </c>
      <c r="I1577" t="s">
        <v>3686</v>
      </c>
      <c r="J1577" t="s">
        <v>3687</v>
      </c>
    </row>
    <row r="1578" spans="1:10">
      <c r="A1578" t="s">
        <v>10</v>
      </c>
      <c r="B1578" t="s">
        <v>3688</v>
      </c>
      <c r="C1578" t="s">
        <v>26</v>
      </c>
      <c r="D1578" t="s">
        <v>13</v>
      </c>
      <c r="E1578" t="s">
        <v>14</v>
      </c>
      <c r="F1578" t="s">
        <v>20</v>
      </c>
      <c r="G1578" s="3">
        <v>45201.277951388889</v>
      </c>
      <c r="H1578" s="1">
        <v>204500</v>
      </c>
      <c r="I1578" t="s">
        <v>3689</v>
      </c>
      <c r="J1578" t="s">
        <v>3690</v>
      </c>
    </row>
    <row r="1579" spans="1:10">
      <c r="A1579" t="s">
        <v>18</v>
      </c>
      <c r="B1579" t="s">
        <v>3691</v>
      </c>
      <c r="C1579" t="s">
        <v>377</v>
      </c>
      <c r="D1579" t="s">
        <v>13</v>
      </c>
      <c r="E1579" t="s">
        <v>14</v>
      </c>
      <c r="F1579" t="s">
        <v>26</v>
      </c>
      <c r="G1579" s="3">
        <v>45055.268391203703</v>
      </c>
      <c r="H1579" s="1">
        <v>125000</v>
      </c>
      <c r="I1579" t="s">
        <v>3692</v>
      </c>
      <c r="J1579" t="s">
        <v>3693</v>
      </c>
    </row>
    <row r="1580" spans="1:10">
      <c r="A1580" t="s">
        <v>33</v>
      </c>
      <c r="B1580" t="s">
        <v>3694</v>
      </c>
      <c r="C1580" t="s">
        <v>3695</v>
      </c>
      <c r="D1580" t="s">
        <v>13</v>
      </c>
      <c r="E1580" t="s">
        <v>14</v>
      </c>
      <c r="F1580" t="s">
        <v>26</v>
      </c>
      <c r="G1580" s="3">
        <v>44970.250081018516</v>
      </c>
      <c r="H1580" s="1">
        <v>90000</v>
      </c>
      <c r="I1580" t="s">
        <v>3696</v>
      </c>
      <c r="J1580" t="s">
        <v>3697</v>
      </c>
    </row>
    <row r="1581" spans="1:10">
      <c r="A1581" t="s">
        <v>33</v>
      </c>
      <c r="B1581" t="s">
        <v>2388</v>
      </c>
      <c r="C1581" t="s">
        <v>2329</v>
      </c>
      <c r="D1581" t="s">
        <v>13</v>
      </c>
      <c r="E1581" t="s">
        <v>14</v>
      </c>
      <c r="F1581" t="s">
        <v>198</v>
      </c>
      <c r="G1581" s="3">
        <v>44961.295335648145</v>
      </c>
      <c r="H1581" s="1">
        <v>105650</v>
      </c>
      <c r="I1581" t="s">
        <v>2326</v>
      </c>
      <c r="J1581" t="s">
        <v>3698</v>
      </c>
    </row>
    <row r="1582" spans="1:10">
      <c r="A1582" t="s">
        <v>18</v>
      </c>
      <c r="B1582" t="s">
        <v>3699</v>
      </c>
      <c r="C1582" t="s">
        <v>165</v>
      </c>
      <c r="D1582" t="s">
        <v>13</v>
      </c>
      <c r="E1582" t="s">
        <v>14</v>
      </c>
      <c r="F1582" t="s">
        <v>26</v>
      </c>
      <c r="G1582" s="3">
        <v>44986.261562500003</v>
      </c>
      <c r="H1582" s="1">
        <v>147500</v>
      </c>
      <c r="I1582" t="s">
        <v>3700</v>
      </c>
      <c r="J1582" t="s">
        <v>3701</v>
      </c>
    </row>
    <row r="1583" spans="1:10">
      <c r="A1583" t="s">
        <v>10</v>
      </c>
      <c r="B1583" t="s">
        <v>10</v>
      </c>
      <c r="C1583" t="s">
        <v>3702</v>
      </c>
      <c r="D1583" t="s">
        <v>13</v>
      </c>
      <c r="E1583" t="s">
        <v>14</v>
      </c>
      <c r="F1583" t="s">
        <v>26</v>
      </c>
      <c r="G1583" s="3">
        <v>45099.267430555556</v>
      </c>
      <c r="H1583" s="1">
        <v>80000</v>
      </c>
      <c r="I1583" t="s">
        <v>3703</v>
      </c>
      <c r="J1583" t="s">
        <v>3704</v>
      </c>
    </row>
    <row r="1584" spans="1:10">
      <c r="A1584" t="s">
        <v>33</v>
      </c>
      <c r="B1584" t="s">
        <v>3705</v>
      </c>
      <c r="C1584" t="s">
        <v>3199</v>
      </c>
      <c r="D1584" t="s">
        <v>13</v>
      </c>
      <c r="E1584" t="s">
        <v>14</v>
      </c>
      <c r="F1584" t="s">
        <v>26</v>
      </c>
      <c r="G1584" s="3">
        <v>44973.274375000001</v>
      </c>
      <c r="H1584" s="1">
        <v>165000</v>
      </c>
      <c r="I1584" t="s">
        <v>814</v>
      </c>
    </row>
    <row r="1585" spans="1:10">
      <c r="A1585" t="s">
        <v>10</v>
      </c>
      <c r="B1585" t="s">
        <v>10</v>
      </c>
      <c r="C1585" t="s">
        <v>3706</v>
      </c>
      <c r="D1585" t="s">
        <v>13</v>
      </c>
      <c r="E1585" t="s">
        <v>14</v>
      </c>
      <c r="F1585" t="s">
        <v>26</v>
      </c>
      <c r="G1585" s="3">
        <v>45159.253530092596</v>
      </c>
      <c r="H1585" s="1">
        <v>115000</v>
      </c>
      <c r="I1585" t="s">
        <v>3326</v>
      </c>
      <c r="J1585" t="s">
        <v>3707</v>
      </c>
    </row>
    <row r="1586" spans="1:10">
      <c r="A1586" t="s">
        <v>212</v>
      </c>
      <c r="B1586" t="s">
        <v>212</v>
      </c>
      <c r="C1586" t="s">
        <v>3028</v>
      </c>
      <c r="D1586" t="s">
        <v>13</v>
      </c>
      <c r="E1586" t="s">
        <v>14</v>
      </c>
      <c r="F1586" t="s">
        <v>26</v>
      </c>
      <c r="G1586" s="3">
        <v>44972.253078703703</v>
      </c>
      <c r="H1586" s="1">
        <v>90000</v>
      </c>
      <c r="I1586" t="s">
        <v>3708</v>
      </c>
      <c r="J1586" t="s">
        <v>3709</v>
      </c>
    </row>
    <row r="1587" spans="1:10">
      <c r="A1587" t="s">
        <v>212</v>
      </c>
      <c r="B1587" t="s">
        <v>3710</v>
      </c>
      <c r="C1587" t="s">
        <v>119</v>
      </c>
      <c r="D1587" t="s">
        <v>13</v>
      </c>
      <c r="E1587" t="s">
        <v>14</v>
      </c>
      <c r="F1587" t="s">
        <v>26</v>
      </c>
      <c r="G1587" s="3">
        <v>45195.277245370373</v>
      </c>
      <c r="H1587" s="1">
        <v>132368</v>
      </c>
      <c r="I1587" t="s">
        <v>3655</v>
      </c>
      <c r="J1587" t="s">
        <v>719</v>
      </c>
    </row>
    <row r="1588" spans="1:10">
      <c r="A1588" t="s">
        <v>10</v>
      </c>
      <c r="B1588" t="s">
        <v>3711</v>
      </c>
      <c r="C1588" t="s">
        <v>232</v>
      </c>
      <c r="D1588" t="s">
        <v>13</v>
      </c>
      <c r="E1588" t="s">
        <v>14</v>
      </c>
      <c r="F1588" t="s">
        <v>26</v>
      </c>
      <c r="G1588" s="3">
        <v>45261.251261574071</v>
      </c>
      <c r="H1588" s="1">
        <v>135000</v>
      </c>
      <c r="I1588" t="s">
        <v>3712</v>
      </c>
      <c r="J1588" t="s">
        <v>137</v>
      </c>
    </row>
    <row r="1589" spans="1:10">
      <c r="A1589" t="s">
        <v>33</v>
      </c>
      <c r="B1589" t="s">
        <v>3713</v>
      </c>
      <c r="C1589" t="s">
        <v>3714</v>
      </c>
      <c r="D1589" t="s">
        <v>13</v>
      </c>
      <c r="E1589" t="s">
        <v>14</v>
      </c>
      <c r="F1589" t="s">
        <v>26</v>
      </c>
      <c r="G1589" s="3">
        <v>44965.622650462959</v>
      </c>
      <c r="H1589" s="1">
        <v>107500</v>
      </c>
      <c r="I1589" t="s">
        <v>3715</v>
      </c>
      <c r="J1589" t="s">
        <v>431</v>
      </c>
    </row>
    <row r="1590" spans="1:10">
      <c r="A1590" t="s">
        <v>10</v>
      </c>
      <c r="B1590" t="s">
        <v>357</v>
      </c>
      <c r="C1590" t="s">
        <v>232</v>
      </c>
      <c r="D1590" t="s">
        <v>13</v>
      </c>
      <c r="E1590" t="s">
        <v>14</v>
      </c>
      <c r="F1590" t="s">
        <v>26</v>
      </c>
      <c r="G1590" s="3">
        <v>45261.251180555555</v>
      </c>
      <c r="H1590" s="1">
        <v>150000</v>
      </c>
      <c r="I1590" t="s">
        <v>3712</v>
      </c>
      <c r="J1590" t="s">
        <v>3716</v>
      </c>
    </row>
    <row r="1591" spans="1:10">
      <c r="A1591" t="s">
        <v>10</v>
      </c>
      <c r="B1591" t="s">
        <v>3717</v>
      </c>
      <c r="C1591" t="s">
        <v>119</v>
      </c>
      <c r="D1591" t="s">
        <v>13</v>
      </c>
      <c r="E1591" t="s">
        <v>14</v>
      </c>
      <c r="F1591" t="s">
        <v>26</v>
      </c>
      <c r="G1591" s="3">
        <v>45171.252025462964</v>
      </c>
      <c r="H1591" s="1">
        <v>125000</v>
      </c>
      <c r="I1591" t="s">
        <v>3718</v>
      </c>
    </row>
    <row r="1592" spans="1:10">
      <c r="A1592" t="s">
        <v>33</v>
      </c>
      <c r="B1592" t="s">
        <v>3719</v>
      </c>
      <c r="C1592" t="s">
        <v>30</v>
      </c>
      <c r="D1592" t="s">
        <v>13</v>
      </c>
      <c r="E1592" t="s">
        <v>14</v>
      </c>
      <c r="F1592" t="s">
        <v>26</v>
      </c>
      <c r="G1592" s="3">
        <v>45142.250555555554</v>
      </c>
      <c r="H1592" s="1">
        <v>200000</v>
      </c>
      <c r="I1592" t="s">
        <v>3330</v>
      </c>
      <c r="J1592" t="s">
        <v>3720</v>
      </c>
    </row>
    <row r="1593" spans="1:10">
      <c r="A1593" t="s">
        <v>18</v>
      </c>
      <c r="B1593" t="s">
        <v>3721</v>
      </c>
      <c r="C1593" t="s">
        <v>792</v>
      </c>
      <c r="D1593" t="s">
        <v>13</v>
      </c>
      <c r="E1593" t="s">
        <v>14</v>
      </c>
      <c r="F1593" t="s">
        <v>26</v>
      </c>
      <c r="G1593" s="3">
        <v>44945.268379629626</v>
      </c>
      <c r="H1593" s="1">
        <v>175000</v>
      </c>
      <c r="I1593" t="s">
        <v>3722</v>
      </c>
      <c r="J1593" t="s">
        <v>3007</v>
      </c>
    </row>
    <row r="1594" spans="1:10">
      <c r="A1594" t="s">
        <v>33</v>
      </c>
      <c r="B1594" t="s">
        <v>3723</v>
      </c>
      <c r="C1594" t="s">
        <v>3724</v>
      </c>
      <c r="D1594" t="s">
        <v>13</v>
      </c>
      <c r="E1594" t="s">
        <v>14</v>
      </c>
      <c r="F1594" t="s">
        <v>26</v>
      </c>
      <c r="G1594" s="3">
        <v>44944.252256944441</v>
      </c>
      <c r="H1594" s="1">
        <v>125000</v>
      </c>
      <c r="I1594" t="s">
        <v>3725</v>
      </c>
      <c r="J1594" t="s">
        <v>3726</v>
      </c>
    </row>
    <row r="1595" spans="1:10">
      <c r="A1595" t="s">
        <v>33</v>
      </c>
      <c r="B1595" t="s">
        <v>3727</v>
      </c>
      <c r="C1595" t="s">
        <v>1109</v>
      </c>
      <c r="D1595" t="s">
        <v>13</v>
      </c>
      <c r="E1595" t="s">
        <v>14</v>
      </c>
      <c r="F1595" t="s">
        <v>1110</v>
      </c>
      <c r="G1595" s="3">
        <v>45026.269155092596</v>
      </c>
      <c r="H1595" s="1">
        <v>89100</v>
      </c>
      <c r="I1595" t="s">
        <v>3728</v>
      </c>
      <c r="J1595" t="s">
        <v>3729</v>
      </c>
    </row>
    <row r="1596" spans="1:10">
      <c r="A1596" t="s">
        <v>10</v>
      </c>
      <c r="B1596" t="s">
        <v>3730</v>
      </c>
      <c r="C1596" t="s">
        <v>232</v>
      </c>
      <c r="D1596" t="s">
        <v>13</v>
      </c>
      <c r="E1596" t="s">
        <v>14</v>
      </c>
      <c r="F1596" t="s">
        <v>26</v>
      </c>
      <c r="G1596" s="3">
        <v>44959.251875000002</v>
      </c>
      <c r="H1596" s="1">
        <v>175000</v>
      </c>
      <c r="I1596" t="s">
        <v>3696</v>
      </c>
      <c r="J1596" t="s">
        <v>381</v>
      </c>
    </row>
    <row r="1597" spans="1:10">
      <c r="A1597" t="s">
        <v>73</v>
      </c>
      <c r="B1597" t="s">
        <v>3731</v>
      </c>
      <c r="C1597" t="s">
        <v>232</v>
      </c>
      <c r="D1597" t="s">
        <v>13</v>
      </c>
      <c r="E1597" t="s">
        <v>14</v>
      </c>
      <c r="F1597" t="s">
        <v>26</v>
      </c>
      <c r="G1597" s="3">
        <v>45002.25335648148</v>
      </c>
      <c r="H1597" s="1">
        <v>130000</v>
      </c>
      <c r="I1597" t="s">
        <v>3732</v>
      </c>
      <c r="J1597" t="s">
        <v>3733</v>
      </c>
    </row>
    <row r="1598" spans="1:10">
      <c r="A1598" t="s">
        <v>33</v>
      </c>
      <c r="B1598" t="s">
        <v>1249</v>
      </c>
      <c r="C1598" t="s">
        <v>243</v>
      </c>
      <c r="D1598" t="s">
        <v>13</v>
      </c>
      <c r="E1598" t="s">
        <v>14</v>
      </c>
      <c r="F1598" t="s">
        <v>26</v>
      </c>
      <c r="G1598" s="3">
        <v>45141.251354166663</v>
      </c>
      <c r="H1598" s="1">
        <v>90000</v>
      </c>
      <c r="I1598" t="s">
        <v>3734</v>
      </c>
      <c r="J1598" t="s">
        <v>28</v>
      </c>
    </row>
    <row r="1599" spans="1:10">
      <c r="A1599" t="s">
        <v>10</v>
      </c>
      <c r="B1599" t="s">
        <v>3735</v>
      </c>
      <c r="C1599" t="s">
        <v>56</v>
      </c>
      <c r="D1599" t="s">
        <v>13</v>
      </c>
      <c r="E1599" t="s">
        <v>14</v>
      </c>
      <c r="F1599" t="s">
        <v>26</v>
      </c>
      <c r="G1599" s="3">
        <v>45126.273680555554</v>
      </c>
      <c r="H1599" s="1">
        <v>135500</v>
      </c>
      <c r="I1599" t="s">
        <v>3736</v>
      </c>
      <c r="J1599" t="s">
        <v>3737</v>
      </c>
    </row>
    <row r="1600" spans="1:10">
      <c r="A1600" t="s">
        <v>10</v>
      </c>
      <c r="B1600" t="s">
        <v>3738</v>
      </c>
      <c r="C1600" t="s">
        <v>1952</v>
      </c>
      <c r="D1600" t="s">
        <v>13</v>
      </c>
      <c r="E1600" t="s">
        <v>14</v>
      </c>
      <c r="F1600" t="s">
        <v>1953</v>
      </c>
      <c r="G1600" s="3">
        <v>44939.271516203706</v>
      </c>
      <c r="H1600" s="1">
        <v>64821.5</v>
      </c>
      <c r="I1600" t="s">
        <v>3739</v>
      </c>
      <c r="J1600" t="s">
        <v>3740</v>
      </c>
    </row>
    <row r="1601" spans="1:10">
      <c r="A1601" t="s">
        <v>10</v>
      </c>
      <c r="B1601" t="s">
        <v>10</v>
      </c>
      <c r="C1601" t="s">
        <v>550</v>
      </c>
      <c r="D1601" t="s">
        <v>13</v>
      </c>
      <c r="E1601" t="s">
        <v>14</v>
      </c>
      <c r="F1601" t="s">
        <v>26</v>
      </c>
      <c r="G1601" s="3">
        <v>45043.276608796295</v>
      </c>
      <c r="H1601" s="1">
        <v>112015</v>
      </c>
      <c r="I1601" t="s">
        <v>2942</v>
      </c>
    </row>
    <row r="1602" spans="1:10">
      <c r="A1602" t="s">
        <v>33</v>
      </c>
      <c r="B1602" t="s">
        <v>2148</v>
      </c>
      <c r="C1602" t="s">
        <v>232</v>
      </c>
      <c r="D1602" t="s">
        <v>13</v>
      </c>
      <c r="E1602" t="s">
        <v>14</v>
      </c>
      <c r="F1602" t="s">
        <v>26</v>
      </c>
      <c r="G1602" s="3">
        <v>45093.250023148146</v>
      </c>
      <c r="H1602" s="1">
        <v>90000</v>
      </c>
      <c r="I1602" t="s">
        <v>1118</v>
      </c>
      <c r="J1602" t="s">
        <v>230</v>
      </c>
    </row>
    <row r="1603" spans="1:10">
      <c r="A1603" t="s">
        <v>73</v>
      </c>
      <c r="B1603" t="s">
        <v>3741</v>
      </c>
      <c r="C1603" t="s">
        <v>24</v>
      </c>
      <c r="D1603" t="s">
        <v>13</v>
      </c>
      <c r="E1603" t="s">
        <v>25</v>
      </c>
      <c r="F1603" t="s">
        <v>26</v>
      </c>
      <c r="G1603" s="3">
        <v>44992.272638888891</v>
      </c>
      <c r="H1603" s="1">
        <v>177500</v>
      </c>
      <c r="I1603" t="s">
        <v>3742</v>
      </c>
      <c r="J1603" t="s">
        <v>3743</v>
      </c>
    </row>
    <row r="1604" spans="1:10">
      <c r="A1604" t="s">
        <v>10</v>
      </c>
      <c r="B1604" t="s">
        <v>1763</v>
      </c>
      <c r="C1604" t="s">
        <v>925</v>
      </c>
      <c r="D1604" t="s">
        <v>13</v>
      </c>
      <c r="E1604" t="s">
        <v>14</v>
      </c>
      <c r="F1604" t="s">
        <v>26</v>
      </c>
      <c r="G1604" s="3">
        <v>44973.254548611112</v>
      </c>
      <c r="H1604" s="1">
        <v>90000</v>
      </c>
      <c r="I1604" t="s">
        <v>3744</v>
      </c>
      <c r="J1604" t="s">
        <v>3745</v>
      </c>
    </row>
    <row r="1605" spans="1:10">
      <c r="A1605" t="s">
        <v>10</v>
      </c>
      <c r="B1605" t="s">
        <v>3746</v>
      </c>
      <c r="C1605" t="s">
        <v>1503</v>
      </c>
      <c r="D1605" t="s">
        <v>13</v>
      </c>
      <c r="E1605" t="s">
        <v>14</v>
      </c>
      <c r="F1605" t="s">
        <v>26</v>
      </c>
      <c r="G1605" s="3">
        <v>44934.285428240742</v>
      </c>
      <c r="H1605" s="1">
        <v>115000</v>
      </c>
      <c r="I1605" t="s">
        <v>729</v>
      </c>
      <c r="J1605" t="s">
        <v>3747</v>
      </c>
    </row>
    <row r="1606" spans="1:10">
      <c r="A1606" t="s">
        <v>10</v>
      </c>
      <c r="B1606" t="s">
        <v>3748</v>
      </c>
      <c r="C1606" t="s">
        <v>1597</v>
      </c>
      <c r="D1606" t="s">
        <v>13</v>
      </c>
      <c r="E1606" t="s">
        <v>14</v>
      </c>
      <c r="F1606" t="s">
        <v>26</v>
      </c>
      <c r="G1606" s="3">
        <v>45063.251527777778</v>
      </c>
      <c r="H1606" s="1">
        <v>198500</v>
      </c>
      <c r="I1606" t="s">
        <v>2979</v>
      </c>
      <c r="J1606" t="s">
        <v>1334</v>
      </c>
    </row>
    <row r="1607" spans="1:10">
      <c r="A1607" t="s">
        <v>10</v>
      </c>
      <c r="B1607" t="s">
        <v>3749</v>
      </c>
      <c r="C1607" t="s">
        <v>1402</v>
      </c>
      <c r="D1607" t="s">
        <v>13</v>
      </c>
      <c r="E1607" t="s">
        <v>14</v>
      </c>
      <c r="F1607" t="s">
        <v>26</v>
      </c>
      <c r="G1607" s="3">
        <v>45184.288634259261</v>
      </c>
      <c r="H1607" s="1">
        <v>151782</v>
      </c>
      <c r="I1607" t="s">
        <v>3750</v>
      </c>
      <c r="J1607" t="s">
        <v>2099</v>
      </c>
    </row>
    <row r="1608" spans="1:10">
      <c r="A1608" t="s">
        <v>33</v>
      </c>
      <c r="B1608" t="s">
        <v>2652</v>
      </c>
      <c r="C1608" t="s">
        <v>24</v>
      </c>
      <c r="D1608" t="s">
        <v>13</v>
      </c>
      <c r="E1608" t="s">
        <v>25</v>
      </c>
      <c r="F1608" t="s">
        <v>608</v>
      </c>
      <c r="G1608" s="3">
        <v>45125.274513888886</v>
      </c>
      <c r="H1608" s="1">
        <v>120000</v>
      </c>
      <c r="I1608" t="s">
        <v>2666</v>
      </c>
      <c r="J1608" t="s">
        <v>3751</v>
      </c>
    </row>
    <row r="1609" spans="1:10">
      <c r="A1609" t="s">
        <v>18</v>
      </c>
      <c r="B1609" t="s">
        <v>18</v>
      </c>
      <c r="C1609" t="s">
        <v>3752</v>
      </c>
      <c r="D1609" t="s">
        <v>13</v>
      </c>
      <c r="E1609" t="s">
        <v>14</v>
      </c>
      <c r="F1609" t="s">
        <v>26</v>
      </c>
      <c r="G1609" s="3">
        <v>45023.281493055554</v>
      </c>
      <c r="H1609" s="1">
        <v>175000</v>
      </c>
      <c r="I1609" t="s">
        <v>3753</v>
      </c>
      <c r="J1609" t="s">
        <v>301</v>
      </c>
    </row>
    <row r="1610" spans="1:10">
      <c r="A1610" t="s">
        <v>33</v>
      </c>
      <c r="B1610" t="s">
        <v>3754</v>
      </c>
      <c r="C1610" t="s">
        <v>711</v>
      </c>
      <c r="D1610" t="s">
        <v>13</v>
      </c>
      <c r="E1610" t="s">
        <v>14</v>
      </c>
      <c r="F1610" t="s">
        <v>712</v>
      </c>
      <c r="G1610" s="3">
        <v>45199.286805555559</v>
      </c>
      <c r="H1610" s="1">
        <v>72900</v>
      </c>
      <c r="I1610" t="s">
        <v>3755</v>
      </c>
      <c r="J1610" t="s">
        <v>3756</v>
      </c>
    </row>
    <row r="1611" spans="1:10">
      <c r="A1611" t="s">
        <v>18</v>
      </c>
      <c r="B1611" t="s">
        <v>3757</v>
      </c>
      <c r="C1611" t="s">
        <v>232</v>
      </c>
      <c r="D1611" t="s">
        <v>13</v>
      </c>
      <c r="E1611" t="s">
        <v>14</v>
      </c>
      <c r="F1611" t="s">
        <v>26</v>
      </c>
      <c r="G1611" s="3">
        <v>44931.29210648148</v>
      </c>
      <c r="H1611" s="1">
        <v>208114</v>
      </c>
      <c r="I1611" t="s">
        <v>120</v>
      </c>
      <c r="J1611" t="s">
        <v>2721</v>
      </c>
    </row>
    <row r="1612" spans="1:10">
      <c r="A1612" t="s">
        <v>18</v>
      </c>
      <c r="B1612" t="s">
        <v>18</v>
      </c>
      <c r="C1612" t="s">
        <v>1348</v>
      </c>
      <c r="D1612" t="s">
        <v>13</v>
      </c>
      <c r="E1612" t="s">
        <v>14</v>
      </c>
      <c r="F1612" t="s">
        <v>26</v>
      </c>
      <c r="G1612" s="3">
        <v>45103.289710648147</v>
      </c>
      <c r="H1612" s="1">
        <v>78592</v>
      </c>
      <c r="I1612" t="s">
        <v>3758</v>
      </c>
      <c r="J1612" t="s">
        <v>3759</v>
      </c>
    </row>
    <row r="1613" spans="1:10">
      <c r="A1613" t="s">
        <v>10</v>
      </c>
      <c r="B1613" t="s">
        <v>10</v>
      </c>
      <c r="C1613" t="s">
        <v>177</v>
      </c>
      <c r="D1613" t="s">
        <v>13</v>
      </c>
      <c r="E1613" t="s">
        <v>14</v>
      </c>
      <c r="F1613" t="s">
        <v>26</v>
      </c>
      <c r="G1613" s="3">
        <v>45234.267013888886</v>
      </c>
      <c r="H1613" s="1">
        <v>108415.5</v>
      </c>
      <c r="I1613" t="s">
        <v>3601</v>
      </c>
      <c r="J1613" t="s">
        <v>3760</v>
      </c>
    </row>
    <row r="1614" spans="1:10">
      <c r="A1614" t="s">
        <v>18</v>
      </c>
      <c r="B1614" t="s">
        <v>3761</v>
      </c>
      <c r="C1614" t="s">
        <v>24</v>
      </c>
      <c r="D1614" t="s">
        <v>13</v>
      </c>
      <c r="E1614" t="s">
        <v>25</v>
      </c>
      <c r="F1614" t="s">
        <v>20</v>
      </c>
      <c r="G1614" s="3">
        <v>44987.275509259256</v>
      </c>
      <c r="H1614" s="1">
        <v>203000</v>
      </c>
      <c r="I1614" t="s">
        <v>120</v>
      </c>
      <c r="J1614" t="s">
        <v>2721</v>
      </c>
    </row>
    <row r="1615" spans="1:10">
      <c r="A1615" t="s">
        <v>212</v>
      </c>
      <c r="B1615" t="s">
        <v>212</v>
      </c>
      <c r="C1615" t="s">
        <v>3031</v>
      </c>
      <c r="D1615" t="s">
        <v>13</v>
      </c>
      <c r="E1615" t="s">
        <v>14</v>
      </c>
      <c r="F1615" t="s">
        <v>26</v>
      </c>
      <c r="G1615" s="3">
        <v>45010.286956018521</v>
      </c>
      <c r="H1615" s="1">
        <v>90000</v>
      </c>
      <c r="I1615" t="s">
        <v>3762</v>
      </c>
      <c r="J1615" t="s">
        <v>3763</v>
      </c>
    </row>
    <row r="1616" spans="1:10">
      <c r="A1616" t="s">
        <v>212</v>
      </c>
      <c r="B1616" t="s">
        <v>3764</v>
      </c>
      <c r="C1616" t="s">
        <v>177</v>
      </c>
      <c r="D1616" t="s">
        <v>13</v>
      </c>
      <c r="E1616" t="s">
        <v>14</v>
      </c>
      <c r="F1616" t="s">
        <v>26</v>
      </c>
      <c r="G1616" s="3">
        <v>45086.252824074072</v>
      </c>
      <c r="H1616" s="1">
        <v>115000</v>
      </c>
      <c r="I1616" t="s">
        <v>3765</v>
      </c>
      <c r="J1616" t="s">
        <v>2353</v>
      </c>
    </row>
    <row r="1617" spans="1:10">
      <c r="A1617" t="s">
        <v>10</v>
      </c>
      <c r="B1617" t="s">
        <v>3766</v>
      </c>
      <c r="C1617" t="s">
        <v>553</v>
      </c>
      <c r="D1617" t="s">
        <v>13</v>
      </c>
      <c r="E1617" t="s">
        <v>14</v>
      </c>
      <c r="F1617" t="s">
        <v>26</v>
      </c>
      <c r="G1617" s="3">
        <v>45051.263564814813</v>
      </c>
      <c r="H1617" s="1">
        <v>150000</v>
      </c>
      <c r="I1617" t="s">
        <v>3703</v>
      </c>
      <c r="J1617" t="s">
        <v>3767</v>
      </c>
    </row>
    <row r="1618" spans="1:10">
      <c r="A1618" t="s">
        <v>33</v>
      </c>
      <c r="B1618" t="s">
        <v>3768</v>
      </c>
      <c r="C1618" t="s">
        <v>2937</v>
      </c>
      <c r="D1618" t="s">
        <v>13</v>
      </c>
      <c r="E1618" t="s">
        <v>14</v>
      </c>
      <c r="F1618" t="s">
        <v>209</v>
      </c>
      <c r="G1618" s="3">
        <v>45000.266770833332</v>
      </c>
      <c r="H1618" s="1">
        <v>98500</v>
      </c>
      <c r="I1618" t="s">
        <v>3769</v>
      </c>
      <c r="J1618" t="s">
        <v>3770</v>
      </c>
    </row>
    <row r="1619" spans="1:10">
      <c r="A1619" t="s">
        <v>10</v>
      </c>
      <c r="B1619" t="s">
        <v>3771</v>
      </c>
      <c r="C1619" t="s">
        <v>56</v>
      </c>
      <c r="D1619" t="s">
        <v>13</v>
      </c>
      <c r="E1619" t="s">
        <v>14</v>
      </c>
      <c r="F1619" t="s">
        <v>26</v>
      </c>
      <c r="G1619" s="3">
        <v>44960.254652777781</v>
      </c>
      <c r="H1619" s="1">
        <v>115000</v>
      </c>
      <c r="I1619" t="s">
        <v>3772</v>
      </c>
      <c r="J1619" t="s">
        <v>3773</v>
      </c>
    </row>
    <row r="1620" spans="1:10">
      <c r="A1620" t="s">
        <v>33</v>
      </c>
      <c r="B1620" t="s">
        <v>3774</v>
      </c>
      <c r="C1620" t="s">
        <v>24</v>
      </c>
      <c r="D1620" t="s">
        <v>13</v>
      </c>
      <c r="E1620" t="s">
        <v>25</v>
      </c>
      <c r="F1620" t="s">
        <v>26</v>
      </c>
      <c r="G1620" s="3">
        <v>45187.986550925925</v>
      </c>
      <c r="H1620" s="1">
        <v>120000</v>
      </c>
      <c r="I1620" t="s">
        <v>130</v>
      </c>
    </row>
    <row r="1621" spans="1:10">
      <c r="A1621" t="s">
        <v>18</v>
      </c>
      <c r="B1621" t="s">
        <v>18</v>
      </c>
      <c r="C1621" t="s">
        <v>19</v>
      </c>
      <c r="D1621" t="s">
        <v>13</v>
      </c>
      <c r="E1621" t="s">
        <v>14</v>
      </c>
      <c r="F1621" t="s">
        <v>26</v>
      </c>
      <c r="G1621" s="3">
        <v>44927.255567129629</v>
      </c>
      <c r="H1621" s="1">
        <v>165000</v>
      </c>
      <c r="I1621" t="s">
        <v>128</v>
      </c>
      <c r="J1621" t="s">
        <v>3775</v>
      </c>
    </row>
    <row r="1622" spans="1:10">
      <c r="A1622" t="s">
        <v>33</v>
      </c>
      <c r="B1622" t="s">
        <v>3776</v>
      </c>
      <c r="C1622" t="s">
        <v>1610</v>
      </c>
      <c r="D1622" t="s">
        <v>13</v>
      </c>
      <c r="E1622" t="s">
        <v>14</v>
      </c>
      <c r="F1622" t="s">
        <v>171</v>
      </c>
      <c r="G1622" s="3">
        <v>45096.270115740743</v>
      </c>
      <c r="H1622" s="1">
        <v>79200</v>
      </c>
      <c r="I1622" t="s">
        <v>3777</v>
      </c>
      <c r="J1622" t="s">
        <v>3778</v>
      </c>
    </row>
    <row r="1623" spans="1:10">
      <c r="A1623" t="s">
        <v>135</v>
      </c>
      <c r="B1623" t="s">
        <v>135</v>
      </c>
      <c r="C1623" t="s">
        <v>2437</v>
      </c>
      <c r="D1623" t="s">
        <v>13</v>
      </c>
      <c r="E1623" t="s">
        <v>14</v>
      </c>
      <c r="F1623" t="s">
        <v>26</v>
      </c>
      <c r="G1623" s="3">
        <v>44972.250185185185</v>
      </c>
      <c r="H1623" s="1">
        <v>115000</v>
      </c>
      <c r="I1623" t="s">
        <v>3779</v>
      </c>
      <c r="J1623" t="s">
        <v>3780</v>
      </c>
    </row>
    <row r="1624" spans="1:10">
      <c r="A1624" t="s">
        <v>33</v>
      </c>
      <c r="B1624" t="s">
        <v>33</v>
      </c>
      <c r="C1624" t="s">
        <v>1866</v>
      </c>
      <c r="D1624" t="s">
        <v>13</v>
      </c>
      <c r="E1624" t="s">
        <v>14</v>
      </c>
      <c r="F1624" t="s">
        <v>171</v>
      </c>
      <c r="G1624" s="3">
        <v>45122.257291666669</v>
      </c>
      <c r="H1624" s="1">
        <v>105000</v>
      </c>
      <c r="I1624" t="s">
        <v>1133</v>
      </c>
      <c r="J1624" t="s">
        <v>3781</v>
      </c>
    </row>
    <row r="1625" spans="1:10">
      <c r="A1625" t="s">
        <v>212</v>
      </c>
      <c r="B1625" t="s">
        <v>212</v>
      </c>
      <c r="C1625" t="s">
        <v>1226</v>
      </c>
      <c r="D1625" t="s">
        <v>13</v>
      </c>
      <c r="E1625" t="s">
        <v>14</v>
      </c>
      <c r="F1625" t="s">
        <v>26</v>
      </c>
      <c r="G1625" s="3">
        <v>45276.25204861111</v>
      </c>
      <c r="H1625" s="1">
        <v>162500.5</v>
      </c>
      <c r="I1625" t="s">
        <v>2646</v>
      </c>
    </row>
    <row r="1626" spans="1:10">
      <c r="A1626" t="s">
        <v>10</v>
      </c>
      <c r="B1626" t="s">
        <v>2483</v>
      </c>
      <c r="C1626" t="s">
        <v>3782</v>
      </c>
      <c r="D1626" t="s">
        <v>13</v>
      </c>
      <c r="E1626" t="s">
        <v>14</v>
      </c>
      <c r="F1626" t="s">
        <v>20</v>
      </c>
      <c r="G1626" s="3">
        <v>45134.290914351855</v>
      </c>
      <c r="H1626" s="1">
        <v>116393</v>
      </c>
      <c r="I1626" t="s">
        <v>3783</v>
      </c>
    </row>
    <row r="1627" spans="1:10">
      <c r="A1627" t="s">
        <v>77</v>
      </c>
      <c r="B1627" t="s">
        <v>3679</v>
      </c>
      <c r="C1627" t="s">
        <v>2706</v>
      </c>
      <c r="D1627" t="s">
        <v>1075</v>
      </c>
      <c r="E1627" t="s">
        <v>14</v>
      </c>
      <c r="F1627" t="s">
        <v>20</v>
      </c>
      <c r="G1627" s="3">
        <v>45215.284629629627</v>
      </c>
      <c r="H1627" s="1">
        <v>83897</v>
      </c>
      <c r="I1627" t="s">
        <v>3784</v>
      </c>
    </row>
    <row r="1628" spans="1:10">
      <c r="A1628" t="s">
        <v>10</v>
      </c>
      <c r="B1628" t="s">
        <v>763</v>
      </c>
      <c r="C1628" t="s">
        <v>1117</v>
      </c>
      <c r="D1628" t="s">
        <v>13</v>
      </c>
      <c r="E1628" t="s">
        <v>14</v>
      </c>
      <c r="F1628" t="s">
        <v>20</v>
      </c>
      <c r="G1628" s="3">
        <v>45048.289652777778</v>
      </c>
      <c r="H1628" s="1">
        <v>175000</v>
      </c>
      <c r="I1628" t="s">
        <v>3785</v>
      </c>
      <c r="J1628" t="s">
        <v>613</v>
      </c>
    </row>
    <row r="1629" spans="1:10">
      <c r="A1629" t="s">
        <v>33</v>
      </c>
      <c r="B1629" t="s">
        <v>3786</v>
      </c>
      <c r="C1629" t="s">
        <v>232</v>
      </c>
      <c r="D1629" t="s">
        <v>13</v>
      </c>
      <c r="E1629" t="s">
        <v>14</v>
      </c>
      <c r="F1629" t="s">
        <v>26</v>
      </c>
      <c r="G1629" s="3">
        <v>44942.2500462963</v>
      </c>
      <c r="H1629" s="1">
        <v>150000</v>
      </c>
      <c r="I1629" t="s">
        <v>1751</v>
      </c>
      <c r="J1629" t="s">
        <v>3787</v>
      </c>
    </row>
    <row r="1630" spans="1:10">
      <c r="A1630" t="s">
        <v>10</v>
      </c>
      <c r="B1630" t="s">
        <v>3127</v>
      </c>
      <c r="C1630" t="s">
        <v>1402</v>
      </c>
      <c r="D1630" t="s">
        <v>1075</v>
      </c>
      <c r="E1630" t="s">
        <v>14</v>
      </c>
      <c r="F1630" t="s">
        <v>26</v>
      </c>
      <c r="G1630" s="3">
        <v>45196.308807870373</v>
      </c>
      <c r="H1630" s="1">
        <v>115000</v>
      </c>
      <c r="I1630" t="s">
        <v>420</v>
      </c>
      <c r="J1630" t="s">
        <v>3788</v>
      </c>
    </row>
    <row r="1631" spans="1:10">
      <c r="A1631" t="s">
        <v>33</v>
      </c>
      <c r="B1631" t="s">
        <v>3789</v>
      </c>
      <c r="C1631" t="s">
        <v>662</v>
      </c>
      <c r="D1631" t="s">
        <v>13</v>
      </c>
      <c r="E1631" t="s">
        <v>14</v>
      </c>
      <c r="F1631" t="s">
        <v>26</v>
      </c>
      <c r="G1631" s="3">
        <v>45138.250613425924</v>
      </c>
      <c r="H1631" s="1">
        <v>115800</v>
      </c>
      <c r="I1631" t="s">
        <v>1477</v>
      </c>
      <c r="J1631" t="s">
        <v>2126</v>
      </c>
    </row>
    <row r="1632" spans="1:10">
      <c r="A1632" t="s">
        <v>106</v>
      </c>
      <c r="B1632" t="s">
        <v>3790</v>
      </c>
      <c r="C1632" t="s">
        <v>12</v>
      </c>
      <c r="D1632" t="s">
        <v>13</v>
      </c>
      <c r="E1632" t="s">
        <v>14</v>
      </c>
      <c r="F1632" t="s">
        <v>15</v>
      </c>
      <c r="G1632" s="3">
        <v>44988.277581018519</v>
      </c>
      <c r="H1632" s="1">
        <v>99150</v>
      </c>
      <c r="I1632" t="s">
        <v>3791</v>
      </c>
      <c r="J1632" t="s">
        <v>3792</v>
      </c>
    </row>
    <row r="1633" spans="1:10">
      <c r="A1633" t="s">
        <v>77</v>
      </c>
      <c r="B1633" t="s">
        <v>3793</v>
      </c>
      <c r="C1633" t="s">
        <v>201</v>
      </c>
      <c r="D1633" t="s">
        <v>13</v>
      </c>
      <c r="E1633" t="s">
        <v>14</v>
      </c>
      <c r="F1633" t="s">
        <v>26</v>
      </c>
      <c r="G1633" s="3">
        <v>45013.303680555553</v>
      </c>
      <c r="H1633" s="1">
        <v>80000</v>
      </c>
      <c r="I1633" t="s">
        <v>130</v>
      </c>
      <c r="J1633" t="s">
        <v>3794</v>
      </c>
    </row>
    <row r="1634" spans="1:10">
      <c r="A1634" t="s">
        <v>135</v>
      </c>
      <c r="B1634" t="s">
        <v>135</v>
      </c>
      <c r="C1634" t="s">
        <v>3795</v>
      </c>
      <c r="D1634" t="s">
        <v>13</v>
      </c>
      <c r="E1634" t="s">
        <v>14</v>
      </c>
      <c r="F1634" t="s">
        <v>26</v>
      </c>
      <c r="G1634" s="3">
        <v>45222.288402777776</v>
      </c>
      <c r="H1634" s="1">
        <v>90000</v>
      </c>
      <c r="I1634" t="s">
        <v>3796</v>
      </c>
      <c r="J1634" t="s">
        <v>3797</v>
      </c>
    </row>
    <row r="1635" spans="1:10">
      <c r="A1635" t="s">
        <v>10</v>
      </c>
      <c r="B1635" t="s">
        <v>10</v>
      </c>
      <c r="C1635" t="s">
        <v>717</v>
      </c>
      <c r="D1635" t="s">
        <v>13</v>
      </c>
      <c r="E1635" t="s">
        <v>14</v>
      </c>
      <c r="F1635" t="s">
        <v>26</v>
      </c>
      <c r="G1635" s="3">
        <v>45072.26971064815</v>
      </c>
      <c r="H1635" s="1">
        <v>115000</v>
      </c>
      <c r="I1635" t="s">
        <v>729</v>
      </c>
      <c r="J1635" t="s">
        <v>338</v>
      </c>
    </row>
    <row r="1636" spans="1:10">
      <c r="A1636" t="s">
        <v>10</v>
      </c>
      <c r="B1636" t="s">
        <v>3798</v>
      </c>
      <c r="C1636" t="s">
        <v>737</v>
      </c>
      <c r="D1636" t="s">
        <v>13</v>
      </c>
      <c r="E1636" t="s">
        <v>14</v>
      </c>
      <c r="F1636" t="s">
        <v>26</v>
      </c>
      <c r="G1636" s="3">
        <v>45134.252384259256</v>
      </c>
      <c r="H1636" s="1">
        <v>350000</v>
      </c>
      <c r="I1636" t="s">
        <v>3799</v>
      </c>
      <c r="J1636" t="s">
        <v>3800</v>
      </c>
    </row>
    <row r="1637" spans="1:10">
      <c r="A1637" t="s">
        <v>33</v>
      </c>
      <c r="B1637" t="s">
        <v>3801</v>
      </c>
      <c r="C1637" t="s">
        <v>3038</v>
      </c>
      <c r="D1637" t="s">
        <v>13</v>
      </c>
      <c r="E1637" t="s">
        <v>14</v>
      </c>
      <c r="F1637" t="s">
        <v>171</v>
      </c>
      <c r="G1637" s="3">
        <v>45127.258564814816</v>
      </c>
      <c r="H1637" s="1">
        <v>105000</v>
      </c>
      <c r="I1637" t="s">
        <v>3802</v>
      </c>
      <c r="J1637" t="s">
        <v>1346</v>
      </c>
    </row>
    <row r="1638" spans="1:10">
      <c r="A1638" t="s">
        <v>10</v>
      </c>
      <c r="B1638" t="s">
        <v>2618</v>
      </c>
      <c r="C1638" t="s">
        <v>461</v>
      </c>
      <c r="D1638" t="s">
        <v>13</v>
      </c>
      <c r="E1638" t="s">
        <v>14</v>
      </c>
      <c r="F1638" t="s">
        <v>26</v>
      </c>
      <c r="G1638" s="3">
        <v>44998.285057870373</v>
      </c>
      <c r="H1638" s="1">
        <v>150000</v>
      </c>
      <c r="I1638" t="s">
        <v>3803</v>
      </c>
      <c r="J1638" t="s">
        <v>3804</v>
      </c>
    </row>
    <row r="1639" spans="1:10">
      <c r="A1639" t="s">
        <v>152</v>
      </c>
      <c r="B1639" t="s">
        <v>3805</v>
      </c>
      <c r="C1639" t="s">
        <v>1123</v>
      </c>
      <c r="D1639" t="s">
        <v>13</v>
      </c>
      <c r="E1639" t="s">
        <v>14</v>
      </c>
      <c r="F1639" t="s">
        <v>1124</v>
      </c>
      <c r="G1639" s="3">
        <v>44980.285497685189</v>
      </c>
      <c r="H1639" s="1">
        <v>89100</v>
      </c>
      <c r="I1639" t="s">
        <v>3806</v>
      </c>
      <c r="J1639" t="s">
        <v>3807</v>
      </c>
    </row>
    <row r="1640" spans="1:10">
      <c r="A1640" t="s">
        <v>152</v>
      </c>
      <c r="B1640" t="s">
        <v>3808</v>
      </c>
      <c r="C1640" t="s">
        <v>2161</v>
      </c>
      <c r="D1640" t="s">
        <v>13</v>
      </c>
      <c r="E1640" t="s">
        <v>14</v>
      </c>
      <c r="F1640" t="s">
        <v>2086</v>
      </c>
      <c r="G1640" s="3">
        <v>45008.268275462964</v>
      </c>
      <c r="H1640" s="1">
        <v>79200</v>
      </c>
      <c r="I1640" t="s">
        <v>3809</v>
      </c>
      <c r="J1640" t="s">
        <v>3810</v>
      </c>
    </row>
    <row r="1641" spans="1:10">
      <c r="A1641" t="s">
        <v>18</v>
      </c>
      <c r="B1641" t="s">
        <v>3811</v>
      </c>
      <c r="C1641" t="s">
        <v>1081</v>
      </c>
      <c r="D1641" t="s">
        <v>13</v>
      </c>
      <c r="E1641" t="s">
        <v>14</v>
      </c>
      <c r="F1641" t="s">
        <v>26</v>
      </c>
      <c r="G1641" s="3">
        <v>45162.25576388889</v>
      </c>
      <c r="H1641" s="1">
        <v>115000</v>
      </c>
      <c r="I1641" t="s">
        <v>420</v>
      </c>
      <c r="J1641" t="s">
        <v>3812</v>
      </c>
    </row>
    <row r="1642" spans="1:10">
      <c r="A1642" t="s">
        <v>10</v>
      </c>
      <c r="B1642" t="s">
        <v>3813</v>
      </c>
      <c r="C1642" t="s">
        <v>136</v>
      </c>
      <c r="D1642" t="s">
        <v>13</v>
      </c>
      <c r="E1642" t="s">
        <v>14</v>
      </c>
      <c r="F1642" t="s">
        <v>26</v>
      </c>
      <c r="G1642" s="3">
        <v>45160.250856481478</v>
      </c>
      <c r="H1642" s="1">
        <v>116950</v>
      </c>
      <c r="I1642" t="s">
        <v>3814</v>
      </c>
      <c r="J1642" t="s">
        <v>3815</v>
      </c>
    </row>
    <row r="1643" spans="1:10">
      <c r="A1643" t="s">
        <v>18</v>
      </c>
      <c r="B1643" t="s">
        <v>2083</v>
      </c>
      <c r="C1643" t="s">
        <v>1088</v>
      </c>
      <c r="D1643" t="s">
        <v>13</v>
      </c>
      <c r="E1643" t="s">
        <v>14</v>
      </c>
      <c r="F1643" t="s">
        <v>26</v>
      </c>
      <c r="G1643" s="3">
        <v>44960.256192129629</v>
      </c>
      <c r="H1643" s="1">
        <v>134000</v>
      </c>
      <c r="I1643" t="s">
        <v>195</v>
      </c>
      <c r="J1643" t="s">
        <v>2920</v>
      </c>
    </row>
    <row r="1644" spans="1:10">
      <c r="A1644" t="s">
        <v>10</v>
      </c>
      <c r="B1644" t="s">
        <v>3816</v>
      </c>
      <c r="C1644" t="s">
        <v>75</v>
      </c>
      <c r="D1644" t="s">
        <v>13</v>
      </c>
      <c r="E1644" t="s">
        <v>14</v>
      </c>
      <c r="F1644" t="s">
        <v>26</v>
      </c>
      <c r="G1644" s="3">
        <v>45196.252199074072</v>
      </c>
      <c r="H1644" s="1">
        <v>200000</v>
      </c>
      <c r="I1644" t="s">
        <v>1574</v>
      </c>
      <c r="J1644" t="s">
        <v>3817</v>
      </c>
    </row>
    <row r="1645" spans="1:10">
      <c r="A1645" t="s">
        <v>18</v>
      </c>
      <c r="B1645" t="s">
        <v>3818</v>
      </c>
      <c r="C1645" t="s">
        <v>614</v>
      </c>
      <c r="D1645" t="s">
        <v>13</v>
      </c>
      <c r="E1645" t="s">
        <v>14</v>
      </c>
      <c r="F1645" t="s">
        <v>608</v>
      </c>
      <c r="G1645" s="3">
        <v>44972.291006944448</v>
      </c>
      <c r="H1645" s="1">
        <v>225000</v>
      </c>
      <c r="I1645" t="s">
        <v>3819</v>
      </c>
      <c r="J1645" t="s">
        <v>3820</v>
      </c>
    </row>
    <row r="1646" spans="1:10">
      <c r="A1646" t="s">
        <v>18</v>
      </c>
      <c r="B1646" t="s">
        <v>18</v>
      </c>
      <c r="C1646" t="s">
        <v>142</v>
      </c>
      <c r="D1646" t="s">
        <v>13</v>
      </c>
      <c r="E1646" t="s">
        <v>14</v>
      </c>
      <c r="F1646" t="s">
        <v>26</v>
      </c>
      <c r="G1646" s="3">
        <v>45036.252476851849</v>
      </c>
      <c r="H1646" s="1">
        <v>150000</v>
      </c>
      <c r="I1646" t="s">
        <v>3821</v>
      </c>
      <c r="J1646" t="s">
        <v>3822</v>
      </c>
    </row>
    <row r="1647" spans="1:10">
      <c r="A1647" t="s">
        <v>10</v>
      </c>
      <c r="B1647" t="s">
        <v>10</v>
      </c>
      <c r="C1647" t="s">
        <v>3475</v>
      </c>
      <c r="D1647" t="s">
        <v>13</v>
      </c>
      <c r="E1647" t="s">
        <v>14</v>
      </c>
      <c r="F1647" t="s">
        <v>26</v>
      </c>
      <c r="G1647" s="3">
        <v>45194.291354166664</v>
      </c>
      <c r="H1647" s="1">
        <v>88250</v>
      </c>
      <c r="I1647" t="s">
        <v>3476</v>
      </c>
    </row>
    <row r="1648" spans="1:10">
      <c r="A1648" t="s">
        <v>106</v>
      </c>
      <c r="B1648" t="s">
        <v>3823</v>
      </c>
      <c r="C1648" t="s">
        <v>2316</v>
      </c>
      <c r="D1648" t="s">
        <v>13</v>
      </c>
      <c r="E1648" t="s">
        <v>14</v>
      </c>
      <c r="F1648" t="s">
        <v>2316</v>
      </c>
      <c r="G1648" s="3">
        <v>45156.282951388886</v>
      </c>
      <c r="H1648" s="1">
        <v>83793</v>
      </c>
      <c r="I1648" t="s">
        <v>3824</v>
      </c>
    </row>
    <row r="1649" spans="1:10">
      <c r="A1649" t="s">
        <v>10</v>
      </c>
      <c r="B1649" t="s">
        <v>3825</v>
      </c>
      <c r="C1649" t="s">
        <v>1743</v>
      </c>
      <c r="D1649" t="s">
        <v>13</v>
      </c>
      <c r="E1649" t="s">
        <v>14</v>
      </c>
      <c r="F1649" t="s">
        <v>162</v>
      </c>
      <c r="G1649" s="3">
        <v>44999.265949074077</v>
      </c>
      <c r="H1649" s="1">
        <v>80850</v>
      </c>
      <c r="I1649" t="s">
        <v>3826</v>
      </c>
      <c r="J1649" t="s">
        <v>3827</v>
      </c>
    </row>
    <row r="1650" spans="1:10">
      <c r="A1650" t="s">
        <v>152</v>
      </c>
      <c r="B1650" t="s">
        <v>3828</v>
      </c>
      <c r="C1650" t="s">
        <v>3829</v>
      </c>
      <c r="D1650" t="s">
        <v>13</v>
      </c>
      <c r="E1650" t="s">
        <v>14</v>
      </c>
      <c r="F1650" t="s">
        <v>694</v>
      </c>
      <c r="G1650" s="3">
        <v>44943.260231481479</v>
      </c>
      <c r="H1650" s="1">
        <v>106830</v>
      </c>
      <c r="I1650" t="s">
        <v>3830</v>
      </c>
      <c r="J1650" t="s">
        <v>3831</v>
      </c>
    </row>
    <row r="1651" spans="1:10">
      <c r="A1651" t="s">
        <v>33</v>
      </c>
      <c r="B1651" t="s">
        <v>3832</v>
      </c>
      <c r="C1651" t="s">
        <v>136</v>
      </c>
      <c r="D1651" t="s">
        <v>13</v>
      </c>
      <c r="E1651" t="s">
        <v>14</v>
      </c>
      <c r="F1651" t="s">
        <v>26</v>
      </c>
      <c r="G1651" s="3">
        <v>44998.253946759258</v>
      </c>
      <c r="H1651" s="1">
        <v>90000</v>
      </c>
      <c r="I1651" t="s">
        <v>3833</v>
      </c>
      <c r="J1651" t="s">
        <v>3834</v>
      </c>
    </row>
    <row r="1652" spans="1:10">
      <c r="A1652" t="s">
        <v>33</v>
      </c>
      <c r="B1652" t="s">
        <v>3835</v>
      </c>
      <c r="C1652" t="s">
        <v>711</v>
      </c>
      <c r="D1652" t="s">
        <v>13</v>
      </c>
      <c r="E1652" t="s">
        <v>14</v>
      </c>
      <c r="F1652" t="s">
        <v>712</v>
      </c>
      <c r="G1652" s="3">
        <v>45135.267997685187</v>
      </c>
      <c r="H1652" s="1">
        <v>80850</v>
      </c>
      <c r="I1652" t="s">
        <v>3836</v>
      </c>
      <c r="J1652" t="s">
        <v>3837</v>
      </c>
    </row>
    <row r="1653" spans="1:10">
      <c r="A1653" t="s">
        <v>33</v>
      </c>
      <c r="B1653" t="s">
        <v>33</v>
      </c>
      <c r="C1653" t="s">
        <v>1094</v>
      </c>
      <c r="D1653" t="s">
        <v>13</v>
      </c>
      <c r="E1653" t="s">
        <v>14</v>
      </c>
      <c r="F1653" t="s">
        <v>205</v>
      </c>
      <c r="G1653" s="3">
        <v>44932.27138888889</v>
      </c>
      <c r="H1653" s="1">
        <v>111202</v>
      </c>
      <c r="I1653" t="s">
        <v>3838</v>
      </c>
      <c r="J1653" t="s">
        <v>3839</v>
      </c>
    </row>
    <row r="1654" spans="1:10">
      <c r="A1654" t="s">
        <v>77</v>
      </c>
      <c r="B1654" t="s">
        <v>3840</v>
      </c>
      <c r="C1654" t="s">
        <v>3841</v>
      </c>
      <c r="D1654" t="s">
        <v>13</v>
      </c>
      <c r="E1654" t="s">
        <v>14</v>
      </c>
      <c r="F1654" t="s">
        <v>198</v>
      </c>
      <c r="G1654" s="3">
        <v>45170.280902777777</v>
      </c>
      <c r="H1654" s="1">
        <v>89100</v>
      </c>
      <c r="I1654" t="s">
        <v>172</v>
      </c>
      <c r="J1654" t="s">
        <v>3842</v>
      </c>
    </row>
    <row r="1655" spans="1:10">
      <c r="A1655" t="s">
        <v>106</v>
      </c>
      <c r="B1655" t="s">
        <v>3843</v>
      </c>
      <c r="C1655" t="s">
        <v>3829</v>
      </c>
      <c r="D1655" t="s">
        <v>13</v>
      </c>
      <c r="E1655" t="s">
        <v>14</v>
      </c>
      <c r="F1655" t="s">
        <v>694</v>
      </c>
      <c r="G1655" s="3">
        <v>44929.661724537036</v>
      </c>
      <c r="H1655" s="1">
        <v>79200</v>
      </c>
      <c r="I1655" t="s">
        <v>1520</v>
      </c>
      <c r="J1655" t="s">
        <v>3844</v>
      </c>
    </row>
    <row r="1656" spans="1:10">
      <c r="A1656" t="s">
        <v>135</v>
      </c>
      <c r="B1656" t="s">
        <v>3845</v>
      </c>
      <c r="C1656" t="s">
        <v>1166</v>
      </c>
      <c r="D1656" t="s">
        <v>13</v>
      </c>
      <c r="E1656" t="s">
        <v>14</v>
      </c>
      <c r="F1656" t="s">
        <v>26</v>
      </c>
      <c r="G1656" s="3">
        <v>45053.289143518516</v>
      </c>
      <c r="H1656" s="1">
        <v>115000</v>
      </c>
      <c r="I1656" t="s">
        <v>3846</v>
      </c>
      <c r="J1656" t="s">
        <v>3847</v>
      </c>
    </row>
    <row r="1657" spans="1:10">
      <c r="A1657" t="s">
        <v>77</v>
      </c>
      <c r="B1657" t="s">
        <v>567</v>
      </c>
      <c r="C1657" t="s">
        <v>608</v>
      </c>
      <c r="D1657" t="s">
        <v>13</v>
      </c>
      <c r="E1657" t="s">
        <v>14</v>
      </c>
      <c r="F1657" t="s">
        <v>608</v>
      </c>
      <c r="G1657" s="3">
        <v>45266.257048611114</v>
      </c>
      <c r="H1657" s="1">
        <v>73500</v>
      </c>
      <c r="I1657" t="s">
        <v>609</v>
      </c>
      <c r="J1657" t="s">
        <v>610</v>
      </c>
    </row>
    <row r="1658" spans="1:10">
      <c r="A1658" t="s">
        <v>10</v>
      </c>
      <c r="B1658" t="s">
        <v>10</v>
      </c>
      <c r="C1658" t="s">
        <v>1059</v>
      </c>
      <c r="D1658" t="s">
        <v>13</v>
      </c>
      <c r="E1658" t="s">
        <v>14</v>
      </c>
      <c r="F1658" t="s">
        <v>26</v>
      </c>
      <c r="G1658" s="3">
        <v>45034.252175925925</v>
      </c>
      <c r="H1658" s="1">
        <v>90000</v>
      </c>
      <c r="I1658" t="s">
        <v>1549</v>
      </c>
      <c r="J1658" t="s">
        <v>919</v>
      </c>
    </row>
    <row r="1659" spans="1:10">
      <c r="A1659" t="s">
        <v>33</v>
      </c>
      <c r="B1659" t="s">
        <v>3848</v>
      </c>
      <c r="C1659" t="s">
        <v>2430</v>
      </c>
      <c r="D1659" t="s">
        <v>13</v>
      </c>
      <c r="E1659" t="s">
        <v>14</v>
      </c>
      <c r="F1659" t="s">
        <v>694</v>
      </c>
      <c r="G1659" s="3">
        <v>44958.28638888889</v>
      </c>
      <c r="H1659" s="1">
        <v>89100</v>
      </c>
      <c r="I1659" t="s">
        <v>2954</v>
      </c>
      <c r="J1659" t="s">
        <v>3849</v>
      </c>
    </row>
    <row r="1660" spans="1:10">
      <c r="A1660" t="s">
        <v>10</v>
      </c>
      <c r="B1660" t="s">
        <v>2474</v>
      </c>
      <c r="C1660" t="s">
        <v>3157</v>
      </c>
      <c r="D1660" t="s">
        <v>13</v>
      </c>
      <c r="E1660" t="s">
        <v>14</v>
      </c>
      <c r="F1660" t="s">
        <v>26</v>
      </c>
      <c r="G1660" s="3">
        <v>45048.297777777778</v>
      </c>
      <c r="H1660" s="1">
        <v>90000</v>
      </c>
      <c r="I1660" t="s">
        <v>3045</v>
      </c>
      <c r="J1660" t="s">
        <v>3850</v>
      </c>
    </row>
    <row r="1661" spans="1:10">
      <c r="A1661" t="s">
        <v>212</v>
      </c>
      <c r="B1661" t="s">
        <v>212</v>
      </c>
      <c r="C1661" t="s">
        <v>3851</v>
      </c>
      <c r="D1661" t="s">
        <v>13</v>
      </c>
      <c r="E1661" t="s">
        <v>14</v>
      </c>
      <c r="F1661" t="s">
        <v>26</v>
      </c>
      <c r="G1661" s="3">
        <v>44932.252789351849</v>
      </c>
      <c r="H1661" s="1">
        <v>161000</v>
      </c>
      <c r="I1661" t="s">
        <v>974</v>
      </c>
      <c r="J1661" t="s">
        <v>3852</v>
      </c>
    </row>
    <row r="1662" spans="1:10">
      <c r="A1662" t="s">
        <v>10</v>
      </c>
      <c r="B1662" t="s">
        <v>3853</v>
      </c>
      <c r="C1662" t="s">
        <v>676</v>
      </c>
      <c r="D1662" t="s">
        <v>13</v>
      </c>
      <c r="E1662" t="s">
        <v>14</v>
      </c>
      <c r="F1662" t="s">
        <v>26</v>
      </c>
      <c r="G1662" s="3">
        <v>45093.264166666668</v>
      </c>
      <c r="H1662" s="1">
        <v>115000</v>
      </c>
      <c r="I1662" t="s">
        <v>420</v>
      </c>
      <c r="J1662" t="s">
        <v>3854</v>
      </c>
    </row>
    <row r="1663" spans="1:10">
      <c r="A1663" t="s">
        <v>73</v>
      </c>
      <c r="B1663" t="s">
        <v>3855</v>
      </c>
      <c r="C1663" t="s">
        <v>342</v>
      </c>
      <c r="D1663" t="s">
        <v>13</v>
      </c>
      <c r="E1663" t="s">
        <v>14</v>
      </c>
      <c r="F1663" t="s">
        <v>26</v>
      </c>
      <c r="G1663" s="3">
        <v>44937.252604166664</v>
      </c>
      <c r="H1663" s="1">
        <v>147500</v>
      </c>
      <c r="I1663" t="s">
        <v>3856</v>
      </c>
      <c r="J1663" t="s">
        <v>3857</v>
      </c>
    </row>
    <row r="1664" spans="1:10">
      <c r="A1664" t="s">
        <v>106</v>
      </c>
      <c r="B1664" t="s">
        <v>3858</v>
      </c>
      <c r="C1664" t="s">
        <v>1610</v>
      </c>
      <c r="D1664" t="s">
        <v>13</v>
      </c>
      <c r="E1664" t="s">
        <v>14</v>
      </c>
      <c r="F1664" t="s">
        <v>171</v>
      </c>
      <c r="G1664" s="3">
        <v>45142.258703703701</v>
      </c>
      <c r="H1664" s="1">
        <v>79200</v>
      </c>
      <c r="I1664" t="s">
        <v>3617</v>
      </c>
      <c r="J1664" t="s">
        <v>3859</v>
      </c>
    </row>
    <row r="1665" spans="1:10">
      <c r="A1665" t="s">
        <v>212</v>
      </c>
      <c r="B1665" t="s">
        <v>3860</v>
      </c>
      <c r="C1665" t="s">
        <v>3861</v>
      </c>
      <c r="D1665" t="s">
        <v>13</v>
      </c>
      <c r="E1665" t="s">
        <v>14</v>
      </c>
      <c r="F1665" t="s">
        <v>26</v>
      </c>
      <c r="G1665" s="3">
        <v>44928.252696759257</v>
      </c>
      <c r="H1665" s="1">
        <v>222589</v>
      </c>
      <c r="I1665" t="s">
        <v>120</v>
      </c>
      <c r="J1665" t="s">
        <v>3862</v>
      </c>
    </row>
    <row r="1666" spans="1:10">
      <c r="A1666" t="s">
        <v>10</v>
      </c>
      <c r="B1666" t="s">
        <v>10</v>
      </c>
      <c r="C1666" t="s">
        <v>358</v>
      </c>
      <c r="D1666" t="s">
        <v>13</v>
      </c>
      <c r="E1666" t="s">
        <v>14</v>
      </c>
      <c r="F1666" t="s">
        <v>26</v>
      </c>
      <c r="G1666" s="3">
        <v>45048.297731481478</v>
      </c>
      <c r="H1666" s="1">
        <v>90000</v>
      </c>
      <c r="I1666" t="s">
        <v>3863</v>
      </c>
      <c r="J1666" t="s">
        <v>3864</v>
      </c>
    </row>
    <row r="1667" spans="1:10">
      <c r="A1667" t="s">
        <v>152</v>
      </c>
      <c r="B1667" t="s">
        <v>3865</v>
      </c>
      <c r="C1667" t="s">
        <v>3866</v>
      </c>
      <c r="D1667" t="s">
        <v>13</v>
      </c>
      <c r="E1667" t="s">
        <v>14</v>
      </c>
      <c r="F1667" t="s">
        <v>3353</v>
      </c>
      <c r="G1667" s="3">
        <v>44931.290578703702</v>
      </c>
      <c r="H1667" s="1">
        <v>89100</v>
      </c>
      <c r="I1667" t="s">
        <v>172</v>
      </c>
      <c r="J1667" t="s">
        <v>3867</v>
      </c>
    </row>
    <row r="1668" spans="1:10">
      <c r="A1668" t="s">
        <v>10</v>
      </c>
      <c r="B1668" t="s">
        <v>3868</v>
      </c>
      <c r="C1668" t="s">
        <v>119</v>
      </c>
      <c r="D1668" t="s">
        <v>13</v>
      </c>
      <c r="E1668" t="s">
        <v>14</v>
      </c>
      <c r="F1668" t="s">
        <v>26</v>
      </c>
      <c r="G1668" s="3">
        <v>45012.283368055556</v>
      </c>
      <c r="H1668" s="1">
        <v>200000</v>
      </c>
      <c r="I1668" t="s">
        <v>2666</v>
      </c>
      <c r="J1668" t="s">
        <v>3869</v>
      </c>
    </row>
    <row r="1669" spans="1:10">
      <c r="A1669" t="s">
        <v>10</v>
      </c>
      <c r="B1669" t="s">
        <v>10</v>
      </c>
      <c r="C1669" t="s">
        <v>3870</v>
      </c>
      <c r="D1669" t="s">
        <v>1075</v>
      </c>
      <c r="E1669" t="s">
        <v>14</v>
      </c>
      <c r="F1669" t="s">
        <v>26</v>
      </c>
      <c r="G1669" s="3">
        <v>45225.288634259261</v>
      </c>
      <c r="H1669" s="1">
        <v>46696</v>
      </c>
      <c r="I1669" t="s">
        <v>3784</v>
      </c>
      <c r="J1669" t="s">
        <v>719</v>
      </c>
    </row>
    <row r="1670" spans="1:10">
      <c r="A1670" t="s">
        <v>10</v>
      </c>
      <c r="B1670" t="s">
        <v>3871</v>
      </c>
      <c r="C1670" t="s">
        <v>30</v>
      </c>
      <c r="D1670" t="s">
        <v>13</v>
      </c>
      <c r="E1670" t="s">
        <v>14</v>
      </c>
      <c r="F1670" t="s">
        <v>26</v>
      </c>
      <c r="G1670" s="3">
        <v>44937.253587962965</v>
      </c>
      <c r="H1670" s="1">
        <v>224500</v>
      </c>
      <c r="I1670" t="s">
        <v>31</v>
      </c>
      <c r="J1670" t="s">
        <v>1334</v>
      </c>
    </row>
    <row r="1671" spans="1:10">
      <c r="A1671" t="s">
        <v>33</v>
      </c>
      <c r="B1671" t="s">
        <v>3872</v>
      </c>
      <c r="C1671" t="s">
        <v>201</v>
      </c>
      <c r="D1671" t="s">
        <v>13</v>
      </c>
      <c r="E1671" t="s">
        <v>14</v>
      </c>
      <c r="F1671" t="s">
        <v>26</v>
      </c>
      <c r="G1671" s="3">
        <v>45195.276886574073</v>
      </c>
      <c r="H1671" s="1">
        <v>90000</v>
      </c>
      <c r="I1671" t="s">
        <v>3873</v>
      </c>
      <c r="J1671" t="s">
        <v>3874</v>
      </c>
    </row>
    <row r="1672" spans="1:10">
      <c r="A1672" t="s">
        <v>212</v>
      </c>
      <c r="B1672" t="s">
        <v>212</v>
      </c>
      <c r="C1672" t="s">
        <v>869</v>
      </c>
      <c r="D1672" t="s">
        <v>13</v>
      </c>
      <c r="E1672" t="s">
        <v>14</v>
      </c>
      <c r="F1672" t="s">
        <v>26</v>
      </c>
      <c r="G1672" s="3">
        <v>44963.254120370373</v>
      </c>
      <c r="H1672" s="1">
        <v>150000</v>
      </c>
      <c r="I1672" t="s">
        <v>870</v>
      </c>
      <c r="J1672" t="s">
        <v>3875</v>
      </c>
    </row>
    <row r="1673" spans="1:10">
      <c r="A1673" t="s">
        <v>77</v>
      </c>
      <c r="B1673" t="s">
        <v>3876</v>
      </c>
      <c r="C1673" t="s">
        <v>201</v>
      </c>
      <c r="D1673" t="s">
        <v>13</v>
      </c>
      <c r="E1673" t="s">
        <v>14</v>
      </c>
      <c r="F1673" t="s">
        <v>26</v>
      </c>
      <c r="G1673" s="3">
        <v>45045.286689814813</v>
      </c>
      <c r="H1673" s="1">
        <v>99080</v>
      </c>
      <c r="I1673" t="s">
        <v>2995</v>
      </c>
    </row>
    <row r="1674" spans="1:10">
      <c r="A1674" t="s">
        <v>152</v>
      </c>
      <c r="B1674" t="s">
        <v>3877</v>
      </c>
      <c r="C1674" t="s">
        <v>170</v>
      </c>
      <c r="D1674" t="s">
        <v>13</v>
      </c>
      <c r="E1674" t="s">
        <v>14</v>
      </c>
      <c r="F1674" t="s">
        <v>171</v>
      </c>
      <c r="G1674" s="3">
        <v>45059.273715277777</v>
      </c>
      <c r="H1674" s="1">
        <v>79200</v>
      </c>
      <c r="I1674" t="s">
        <v>172</v>
      </c>
    </row>
    <row r="1675" spans="1:10">
      <c r="A1675" t="s">
        <v>33</v>
      </c>
      <c r="B1675" t="s">
        <v>1058</v>
      </c>
      <c r="C1675" t="s">
        <v>1385</v>
      </c>
      <c r="D1675" t="s">
        <v>13</v>
      </c>
      <c r="E1675" t="s">
        <v>14</v>
      </c>
      <c r="F1675" t="s">
        <v>26</v>
      </c>
      <c r="G1675" s="3">
        <v>44957.250092592592</v>
      </c>
      <c r="H1675" s="1">
        <v>115000</v>
      </c>
      <c r="I1675" t="s">
        <v>729</v>
      </c>
      <c r="J1675" t="s">
        <v>3878</v>
      </c>
    </row>
    <row r="1676" spans="1:10">
      <c r="A1676" t="s">
        <v>10</v>
      </c>
      <c r="B1676" t="s">
        <v>818</v>
      </c>
      <c r="C1676" t="s">
        <v>30</v>
      </c>
      <c r="D1676" t="s">
        <v>13</v>
      </c>
      <c r="E1676" t="s">
        <v>14</v>
      </c>
      <c r="F1676" t="s">
        <v>26</v>
      </c>
      <c r="G1676" s="3">
        <v>44937.253541666665</v>
      </c>
      <c r="H1676" s="1">
        <v>196800</v>
      </c>
      <c r="I1676" t="s">
        <v>31</v>
      </c>
      <c r="J1676" t="s">
        <v>819</v>
      </c>
    </row>
    <row r="1677" spans="1:10">
      <c r="A1677" t="s">
        <v>135</v>
      </c>
      <c r="B1677" t="s">
        <v>3879</v>
      </c>
      <c r="C1677" t="s">
        <v>201</v>
      </c>
      <c r="D1677" t="s">
        <v>13</v>
      </c>
      <c r="E1677" t="s">
        <v>14</v>
      </c>
      <c r="F1677" t="s">
        <v>26</v>
      </c>
      <c r="G1677" s="3">
        <v>45168.286585648151</v>
      </c>
      <c r="H1677" s="1">
        <v>90000</v>
      </c>
      <c r="I1677" t="s">
        <v>3880</v>
      </c>
      <c r="J1677" t="s">
        <v>3881</v>
      </c>
    </row>
    <row r="1678" spans="1:10">
      <c r="A1678" t="s">
        <v>10</v>
      </c>
      <c r="B1678" t="s">
        <v>3882</v>
      </c>
      <c r="C1678" t="s">
        <v>3883</v>
      </c>
      <c r="D1678" t="s">
        <v>13</v>
      </c>
      <c r="E1678" t="s">
        <v>14</v>
      </c>
      <c r="F1678" t="s">
        <v>26</v>
      </c>
      <c r="G1678" s="3">
        <v>44987.254745370374</v>
      </c>
      <c r="H1678" s="1">
        <v>115000</v>
      </c>
      <c r="I1678" t="s">
        <v>1199</v>
      </c>
      <c r="J1678" t="s">
        <v>3884</v>
      </c>
    </row>
    <row r="1679" spans="1:10">
      <c r="A1679" t="s">
        <v>10</v>
      </c>
      <c r="B1679" t="s">
        <v>3885</v>
      </c>
      <c r="C1679" t="s">
        <v>3212</v>
      </c>
      <c r="D1679" t="s">
        <v>13</v>
      </c>
      <c r="E1679" t="s">
        <v>14</v>
      </c>
      <c r="F1679" t="s">
        <v>2316</v>
      </c>
      <c r="G1679" s="3">
        <v>45097.290601851855</v>
      </c>
      <c r="H1679" s="1">
        <v>57118</v>
      </c>
      <c r="I1679" t="s">
        <v>1459</v>
      </c>
      <c r="J1679" t="s">
        <v>1460</v>
      </c>
    </row>
    <row r="1680" spans="1:10">
      <c r="A1680" t="s">
        <v>33</v>
      </c>
      <c r="B1680" t="s">
        <v>33</v>
      </c>
      <c r="C1680" t="s">
        <v>592</v>
      </c>
      <c r="D1680" t="s">
        <v>13</v>
      </c>
      <c r="E1680" t="s">
        <v>14</v>
      </c>
      <c r="F1680" t="s">
        <v>26</v>
      </c>
      <c r="G1680" s="3">
        <v>45014.303541666668</v>
      </c>
      <c r="H1680" s="1">
        <v>125000</v>
      </c>
      <c r="I1680" t="s">
        <v>186</v>
      </c>
      <c r="J1680" t="s">
        <v>3886</v>
      </c>
    </row>
    <row r="1681" spans="1:10">
      <c r="A1681" t="s">
        <v>10</v>
      </c>
      <c r="B1681" t="s">
        <v>10</v>
      </c>
      <c r="C1681" t="s">
        <v>1117</v>
      </c>
      <c r="D1681" t="s">
        <v>13</v>
      </c>
      <c r="E1681" t="s">
        <v>14</v>
      </c>
      <c r="F1681" t="s">
        <v>26</v>
      </c>
      <c r="G1681" s="3">
        <v>45144.266296296293</v>
      </c>
      <c r="H1681" s="1">
        <v>105550</v>
      </c>
      <c r="I1681" t="s">
        <v>3887</v>
      </c>
      <c r="J1681" t="s">
        <v>3888</v>
      </c>
    </row>
    <row r="1682" spans="1:10">
      <c r="A1682" t="s">
        <v>212</v>
      </c>
      <c r="B1682" t="s">
        <v>212</v>
      </c>
      <c r="C1682" t="s">
        <v>589</v>
      </c>
      <c r="D1682" t="s">
        <v>13</v>
      </c>
      <c r="E1682" t="s">
        <v>14</v>
      </c>
      <c r="F1682" t="s">
        <v>26</v>
      </c>
      <c r="G1682" s="3">
        <v>45257.252280092594</v>
      </c>
      <c r="H1682" s="1">
        <v>125000</v>
      </c>
      <c r="I1682" t="s">
        <v>3889</v>
      </c>
      <c r="J1682" t="s">
        <v>3890</v>
      </c>
    </row>
    <row r="1683" spans="1:10">
      <c r="A1683" t="s">
        <v>10</v>
      </c>
      <c r="B1683" t="s">
        <v>3891</v>
      </c>
      <c r="C1683" t="s">
        <v>198</v>
      </c>
      <c r="D1683" t="s">
        <v>13</v>
      </c>
      <c r="E1683" t="s">
        <v>14</v>
      </c>
      <c r="F1683" t="s">
        <v>198</v>
      </c>
      <c r="G1683" s="3">
        <v>45239.26258101852</v>
      </c>
      <c r="H1683" s="1">
        <v>90931</v>
      </c>
      <c r="I1683" t="s">
        <v>3892</v>
      </c>
      <c r="J1683" t="s">
        <v>338</v>
      </c>
    </row>
    <row r="1684" spans="1:10">
      <c r="A1684" t="s">
        <v>212</v>
      </c>
      <c r="B1684" t="s">
        <v>1556</v>
      </c>
      <c r="C1684" t="s">
        <v>30</v>
      </c>
      <c r="D1684" t="s">
        <v>13</v>
      </c>
      <c r="E1684" t="s">
        <v>14</v>
      </c>
      <c r="F1684" t="s">
        <v>26</v>
      </c>
      <c r="G1684" s="3">
        <v>44937.253564814811</v>
      </c>
      <c r="H1684" s="1">
        <v>196800</v>
      </c>
      <c r="I1684" t="s">
        <v>31</v>
      </c>
      <c r="J1684" t="s">
        <v>28</v>
      </c>
    </row>
    <row r="1685" spans="1:10">
      <c r="A1685" t="s">
        <v>212</v>
      </c>
      <c r="B1685" t="s">
        <v>3893</v>
      </c>
      <c r="C1685" t="s">
        <v>157</v>
      </c>
      <c r="D1685" t="s">
        <v>13</v>
      </c>
      <c r="E1685" t="s">
        <v>14</v>
      </c>
      <c r="F1685" t="s">
        <v>26</v>
      </c>
      <c r="G1685" s="3">
        <v>45040.250752314816</v>
      </c>
      <c r="H1685" s="1">
        <v>150000</v>
      </c>
      <c r="I1685" t="s">
        <v>1016</v>
      </c>
    </row>
    <row r="1686" spans="1:10">
      <c r="A1686" t="s">
        <v>10</v>
      </c>
      <c r="B1686" t="s">
        <v>3894</v>
      </c>
      <c r="C1686" t="s">
        <v>3895</v>
      </c>
      <c r="D1686" t="s">
        <v>13</v>
      </c>
      <c r="E1686" t="s">
        <v>14</v>
      </c>
      <c r="F1686" t="s">
        <v>26</v>
      </c>
      <c r="G1686" s="3">
        <v>44991.268900462965</v>
      </c>
      <c r="H1686" s="1">
        <v>90000</v>
      </c>
      <c r="I1686" t="s">
        <v>3896</v>
      </c>
      <c r="J1686" t="s">
        <v>1152</v>
      </c>
    </row>
    <row r="1687" spans="1:10">
      <c r="A1687" t="s">
        <v>18</v>
      </c>
      <c r="B1687" t="s">
        <v>328</v>
      </c>
      <c r="C1687" t="s">
        <v>232</v>
      </c>
      <c r="D1687" t="s">
        <v>13</v>
      </c>
      <c r="E1687" t="s">
        <v>14</v>
      </c>
      <c r="F1687" t="s">
        <v>20</v>
      </c>
      <c r="G1687" s="3">
        <v>44958.332986111112</v>
      </c>
      <c r="H1687" s="1">
        <v>172500</v>
      </c>
      <c r="I1687" t="s">
        <v>1072</v>
      </c>
      <c r="J1687" t="s">
        <v>3897</v>
      </c>
    </row>
    <row r="1688" spans="1:10">
      <c r="A1688" t="s">
        <v>77</v>
      </c>
      <c r="B1688" t="s">
        <v>3898</v>
      </c>
      <c r="C1688" t="s">
        <v>3899</v>
      </c>
      <c r="D1688" t="s">
        <v>13</v>
      </c>
      <c r="E1688" t="s">
        <v>14</v>
      </c>
      <c r="F1688" t="s">
        <v>26</v>
      </c>
      <c r="G1688" s="3">
        <v>45179.250671296293</v>
      </c>
      <c r="H1688" s="1">
        <v>100000</v>
      </c>
      <c r="I1688" t="s">
        <v>3900</v>
      </c>
    </row>
    <row r="1689" spans="1:10">
      <c r="A1689" t="s">
        <v>106</v>
      </c>
      <c r="B1689" t="s">
        <v>3901</v>
      </c>
      <c r="C1689" t="s">
        <v>1794</v>
      </c>
      <c r="D1689" t="s">
        <v>13</v>
      </c>
      <c r="E1689" t="s">
        <v>14</v>
      </c>
      <c r="F1689" t="s">
        <v>694</v>
      </c>
      <c r="G1689" s="3">
        <v>45092.276446759257</v>
      </c>
      <c r="H1689" s="1">
        <v>165000</v>
      </c>
      <c r="I1689" t="s">
        <v>3902</v>
      </c>
      <c r="J1689" t="s">
        <v>3903</v>
      </c>
    </row>
    <row r="1690" spans="1:10">
      <c r="A1690" t="s">
        <v>10</v>
      </c>
      <c r="B1690" t="s">
        <v>3904</v>
      </c>
      <c r="D1690" t="s">
        <v>13</v>
      </c>
      <c r="E1690" t="s">
        <v>14</v>
      </c>
      <c r="F1690" t="s">
        <v>528</v>
      </c>
      <c r="G1690" s="3">
        <v>45210.266562500001</v>
      </c>
      <c r="H1690" s="1">
        <v>172000</v>
      </c>
      <c r="I1690" t="s">
        <v>3905</v>
      </c>
      <c r="J1690" t="s">
        <v>3906</v>
      </c>
    </row>
    <row r="1691" spans="1:10">
      <c r="A1691" t="s">
        <v>10</v>
      </c>
      <c r="B1691" t="s">
        <v>763</v>
      </c>
      <c r="C1691" t="s">
        <v>232</v>
      </c>
      <c r="D1691" t="s">
        <v>13</v>
      </c>
      <c r="E1691" t="s">
        <v>14</v>
      </c>
      <c r="F1691" t="s">
        <v>26</v>
      </c>
      <c r="G1691" s="3">
        <v>45099.252175925925</v>
      </c>
      <c r="H1691" s="1">
        <v>175000</v>
      </c>
      <c r="I1691" t="s">
        <v>3907</v>
      </c>
      <c r="J1691" t="s">
        <v>338</v>
      </c>
    </row>
    <row r="1692" spans="1:10">
      <c r="A1692" t="s">
        <v>10</v>
      </c>
      <c r="B1692" t="s">
        <v>10</v>
      </c>
      <c r="C1692" t="s">
        <v>411</v>
      </c>
      <c r="D1692" t="s">
        <v>13</v>
      </c>
      <c r="E1692" t="s">
        <v>14</v>
      </c>
      <c r="F1692" t="s">
        <v>411</v>
      </c>
      <c r="G1692" s="3">
        <v>45020.283599537041</v>
      </c>
      <c r="H1692" s="1">
        <v>131560</v>
      </c>
      <c r="I1692" t="s">
        <v>372</v>
      </c>
      <c r="J1692" t="s">
        <v>338</v>
      </c>
    </row>
    <row r="1693" spans="1:10">
      <c r="A1693" t="s">
        <v>10</v>
      </c>
      <c r="B1693" t="s">
        <v>3908</v>
      </c>
      <c r="C1693" t="s">
        <v>3909</v>
      </c>
      <c r="D1693" t="s">
        <v>13</v>
      </c>
      <c r="E1693" t="s">
        <v>14</v>
      </c>
      <c r="F1693" t="s">
        <v>26</v>
      </c>
      <c r="G1693" s="3">
        <v>45129.252939814818</v>
      </c>
      <c r="H1693" s="1">
        <v>125000</v>
      </c>
      <c r="I1693" t="s">
        <v>3910</v>
      </c>
      <c r="J1693" t="s">
        <v>3911</v>
      </c>
    </row>
    <row r="1694" spans="1:10">
      <c r="A1694" t="s">
        <v>10</v>
      </c>
      <c r="B1694" t="s">
        <v>3912</v>
      </c>
      <c r="C1694" t="s">
        <v>3913</v>
      </c>
      <c r="D1694" t="s">
        <v>13</v>
      </c>
      <c r="E1694" t="s">
        <v>14</v>
      </c>
      <c r="F1694" t="s">
        <v>26</v>
      </c>
      <c r="G1694" s="3">
        <v>45163.25503472222</v>
      </c>
      <c r="H1694" s="1">
        <v>115000</v>
      </c>
      <c r="I1694" t="s">
        <v>420</v>
      </c>
      <c r="J1694" t="s">
        <v>3139</v>
      </c>
    </row>
    <row r="1695" spans="1:10">
      <c r="A1695" t="s">
        <v>212</v>
      </c>
      <c r="B1695" t="s">
        <v>212</v>
      </c>
      <c r="C1695" t="s">
        <v>3914</v>
      </c>
      <c r="D1695" t="s">
        <v>13</v>
      </c>
      <c r="E1695" t="s">
        <v>14</v>
      </c>
      <c r="F1695" t="s">
        <v>608</v>
      </c>
      <c r="G1695" s="3">
        <v>44961.278020833335</v>
      </c>
      <c r="H1695" s="1">
        <v>125000</v>
      </c>
      <c r="I1695" t="s">
        <v>2071</v>
      </c>
      <c r="J1695" t="s">
        <v>3915</v>
      </c>
    </row>
    <row r="1696" spans="1:10">
      <c r="A1696" t="s">
        <v>18</v>
      </c>
      <c r="B1696" t="s">
        <v>18</v>
      </c>
      <c r="C1696" t="s">
        <v>3883</v>
      </c>
      <c r="D1696" t="s">
        <v>13</v>
      </c>
      <c r="E1696" t="s">
        <v>14</v>
      </c>
      <c r="F1696" t="s">
        <v>26</v>
      </c>
      <c r="G1696" s="3">
        <v>44996.29791666667</v>
      </c>
      <c r="H1696" s="1">
        <v>90000</v>
      </c>
      <c r="I1696" t="s">
        <v>1199</v>
      </c>
      <c r="J1696" t="s">
        <v>3916</v>
      </c>
    </row>
    <row r="1697" spans="1:10">
      <c r="A1697" t="s">
        <v>18</v>
      </c>
      <c r="B1697" t="s">
        <v>3917</v>
      </c>
      <c r="C1697" t="s">
        <v>56</v>
      </c>
      <c r="D1697" t="s">
        <v>13</v>
      </c>
      <c r="E1697" t="s">
        <v>14</v>
      </c>
      <c r="F1697" t="s">
        <v>26</v>
      </c>
      <c r="G1697" s="3">
        <v>45096.255312499998</v>
      </c>
      <c r="H1697" s="1">
        <v>90000</v>
      </c>
      <c r="I1697" t="s">
        <v>2368</v>
      </c>
      <c r="J1697" t="s">
        <v>3918</v>
      </c>
    </row>
    <row r="1698" spans="1:10">
      <c r="A1698" t="s">
        <v>10</v>
      </c>
      <c r="B1698" t="s">
        <v>10</v>
      </c>
      <c r="C1698" t="s">
        <v>1348</v>
      </c>
      <c r="D1698" t="s">
        <v>13</v>
      </c>
      <c r="E1698" t="s">
        <v>14</v>
      </c>
      <c r="F1698" t="s">
        <v>26</v>
      </c>
      <c r="G1698" s="3">
        <v>45215.286932870367</v>
      </c>
      <c r="H1698" s="1">
        <v>70649</v>
      </c>
      <c r="I1698" t="s">
        <v>3758</v>
      </c>
      <c r="J1698" t="s">
        <v>3919</v>
      </c>
    </row>
    <row r="1699" spans="1:10">
      <c r="A1699" t="s">
        <v>18</v>
      </c>
      <c r="B1699" t="s">
        <v>3920</v>
      </c>
      <c r="C1699" t="s">
        <v>24</v>
      </c>
      <c r="D1699" t="s">
        <v>13</v>
      </c>
      <c r="E1699" t="s">
        <v>25</v>
      </c>
      <c r="F1699" t="s">
        <v>20</v>
      </c>
      <c r="G1699" s="3">
        <v>45013.311053240737</v>
      </c>
      <c r="H1699" s="1">
        <v>166500</v>
      </c>
      <c r="I1699" t="s">
        <v>120</v>
      </c>
      <c r="J1699" t="s">
        <v>2721</v>
      </c>
    </row>
    <row r="1700" spans="1:10">
      <c r="A1700" t="s">
        <v>135</v>
      </c>
      <c r="B1700" t="s">
        <v>3921</v>
      </c>
      <c r="C1700" t="s">
        <v>24</v>
      </c>
      <c r="D1700" t="s">
        <v>13</v>
      </c>
      <c r="E1700" t="s">
        <v>25</v>
      </c>
      <c r="F1700" t="s">
        <v>26</v>
      </c>
      <c r="G1700" s="3">
        <v>45073.2503125</v>
      </c>
      <c r="H1700" s="1">
        <v>181000</v>
      </c>
      <c r="I1700" t="s">
        <v>3922</v>
      </c>
      <c r="J1700" t="s">
        <v>2408</v>
      </c>
    </row>
    <row r="1701" spans="1:10">
      <c r="A1701" t="s">
        <v>10</v>
      </c>
      <c r="B1701" t="s">
        <v>3923</v>
      </c>
      <c r="C1701" t="s">
        <v>232</v>
      </c>
      <c r="D1701" t="s">
        <v>13</v>
      </c>
      <c r="E1701" t="s">
        <v>14</v>
      </c>
      <c r="F1701" t="s">
        <v>26</v>
      </c>
      <c r="G1701" s="3">
        <v>45091.252002314817</v>
      </c>
      <c r="H1701" s="1">
        <v>115000</v>
      </c>
      <c r="I1701" t="s">
        <v>560</v>
      </c>
      <c r="J1701" t="s">
        <v>3924</v>
      </c>
    </row>
    <row r="1702" spans="1:10">
      <c r="A1702" t="s">
        <v>10</v>
      </c>
      <c r="B1702" t="s">
        <v>1881</v>
      </c>
      <c r="C1702" t="s">
        <v>24</v>
      </c>
      <c r="D1702" t="s">
        <v>13</v>
      </c>
      <c r="E1702" t="s">
        <v>25</v>
      </c>
      <c r="F1702" t="s">
        <v>26</v>
      </c>
      <c r="G1702" s="3">
        <v>44987.254618055558</v>
      </c>
      <c r="H1702" s="1">
        <v>100400</v>
      </c>
      <c r="I1702" t="s">
        <v>3925</v>
      </c>
      <c r="J1702" t="s">
        <v>2303</v>
      </c>
    </row>
    <row r="1703" spans="1:10">
      <c r="A1703" t="s">
        <v>212</v>
      </c>
      <c r="B1703" t="s">
        <v>212</v>
      </c>
      <c r="C1703" t="s">
        <v>24</v>
      </c>
      <c r="D1703" t="s">
        <v>13</v>
      </c>
      <c r="E1703" t="s">
        <v>25</v>
      </c>
      <c r="F1703" t="s">
        <v>26</v>
      </c>
      <c r="G1703" s="3">
        <v>45098.251886574071</v>
      </c>
      <c r="H1703" s="1">
        <v>222132</v>
      </c>
      <c r="I1703" t="s">
        <v>2904</v>
      </c>
      <c r="J1703" t="s">
        <v>3926</v>
      </c>
    </row>
    <row r="1704" spans="1:10">
      <c r="A1704" t="s">
        <v>33</v>
      </c>
      <c r="B1704" t="s">
        <v>3927</v>
      </c>
      <c r="C1704" t="s">
        <v>24</v>
      </c>
      <c r="D1704" t="s">
        <v>13</v>
      </c>
      <c r="E1704" t="s">
        <v>25</v>
      </c>
      <c r="F1704" t="s">
        <v>26</v>
      </c>
      <c r="G1704" s="3">
        <v>45121.250127314815</v>
      </c>
      <c r="H1704" s="1">
        <v>104300</v>
      </c>
      <c r="I1704" t="s">
        <v>1345</v>
      </c>
      <c r="J1704" t="s">
        <v>3928</v>
      </c>
    </row>
    <row r="1705" spans="1:10">
      <c r="A1705" t="s">
        <v>10</v>
      </c>
      <c r="B1705" t="s">
        <v>3929</v>
      </c>
      <c r="C1705" t="s">
        <v>75</v>
      </c>
      <c r="D1705" t="s">
        <v>1075</v>
      </c>
      <c r="E1705" t="s">
        <v>14</v>
      </c>
      <c r="F1705" t="s">
        <v>26</v>
      </c>
      <c r="G1705" s="3">
        <v>45235.25136574074</v>
      </c>
      <c r="H1705" s="1">
        <v>210000</v>
      </c>
      <c r="I1705" t="s">
        <v>3930</v>
      </c>
      <c r="J1705" t="s">
        <v>3931</v>
      </c>
    </row>
    <row r="1706" spans="1:10">
      <c r="A1706" t="s">
        <v>10</v>
      </c>
      <c r="B1706" t="s">
        <v>357</v>
      </c>
      <c r="C1706" t="s">
        <v>3932</v>
      </c>
      <c r="D1706" t="s">
        <v>13</v>
      </c>
      <c r="E1706" t="s">
        <v>14</v>
      </c>
      <c r="F1706" t="s">
        <v>20</v>
      </c>
      <c r="G1706" s="3">
        <v>45170.291701388887</v>
      </c>
      <c r="H1706" s="1">
        <v>125000</v>
      </c>
      <c r="I1706" t="s">
        <v>3933</v>
      </c>
      <c r="J1706" t="s">
        <v>3934</v>
      </c>
    </row>
    <row r="1707" spans="1:10">
      <c r="A1707" t="s">
        <v>18</v>
      </c>
      <c r="B1707" t="s">
        <v>114</v>
      </c>
      <c r="C1707" t="s">
        <v>3935</v>
      </c>
      <c r="D1707" t="s">
        <v>13</v>
      </c>
      <c r="E1707" t="s">
        <v>14</v>
      </c>
      <c r="F1707" t="s">
        <v>1891</v>
      </c>
      <c r="G1707" s="3">
        <v>45064.2578125</v>
      </c>
      <c r="H1707" s="1">
        <v>64800</v>
      </c>
      <c r="I1707" t="s">
        <v>3936</v>
      </c>
      <c r="J1707" t="s">
        <v>3937</v>
      </c>
    </row>
    <row r="1708" spans="1:10">
      <c r="A1708" t="s">
        <v>212</v>
      </c>
      <c r="B1708" t="s">
        <v>3938</v>
      </c>
      <c r="C1708" t="s">
        <v>24</v>
      </c>
      <c r="D1708" t="s">
        <v>13</v>
      </c>
      <c r="E1708" t="s">
        <v>25</v>
      </c>
      <c r="F1708" t="s">
        <v>26</v>
      </c>
      <c r="G1708" s="3">
        <v>45028.264479166668</v>
      </c>
      <c r="H1708" s="1">
        <v>163000</v>
      </c>
      <c r="I1708" t="s">
        <v>3939</v>
      </c>
      <c r="J1708" t="s">
        <v>3940</v>
      </c>
    </row>
    <row r="1709" spans="1:10">
      <c r="A1709" t="s">
        <v>33</v>
      </c>
      <c r="B1709" t="s">
        <v>3941</v>
      </c>
      <c r="C1709" t="s">
        <v>325</v>
      </c>
      <c r="D1709" t="s">
        <v>13</v>
      </c>
      <c r="E1709" t="s">
        <v>14</v>
      </c>
      <c r="F1709" t="s">
        <v>26</v>
      </c>
      <c r="G1709" s="3">
        <v>45029.277777777781</v>
      </c>
      <c r="H1709" s="1">
        <v>115000</v>
      </c>
      <c r="I1709" t="s">
        <v>1989</v>
      </c>
      <c r="J1709" t="s">
        <v>3942</v>
      </c>
    </row>
    <row r="1710" spans="1:10">
      <c r="A1710" t="s">
        <v>10</v>
      </c>
      <c r="B1710" t="s">
        <v>3943</v>
      </c>
      <c r="C1710" t="s">
        <v>1117</v>
      </c>
      <c r="D1710" t="s">
        <v>13</v>
      </c>
      <c r="E1710" t="s">
        <v>14</v>
      </c>
      <c r="F1710" t="s">
        <v>26</v>
      </c>
      <c r="G1710" s="3">
        <v>44981.252453703702</v>
      </c>
      <c r="H1710" s="1">
        <v>115000</v>
      </c>
      <c r="I1710" t="s">
        <v>3765</v>
      </c>
      <c r="J1710" t="s">
        <v>2353</v>
      </c>
    </row>
    <row r="1711" spans="1:10">
      <c r="A1711" t="s">
        <v>106</v>
      </c>
      <c r="B1711" t="s">
        <v>2850</v>
      </c>
      <c r="C1711" t="s">
        <v>2316</v>
      </c>
      <c r="D1711" t="s">
        <v>13</v>
      </c>
      <c r="E1711" t="s">
        <v>14</v>
      </c>
      <c r="F1711" t="s">
        <v>2316</v>
      </c>
      <c r="G1711" s="3">
        <v>45168.280810185184</v>
      </c>
      <c r="H1711" s="1">
        <v>82830</v>
      </c>
      <c r="I1711" t="s">
        <v>3944</v>
      </c>
      <c r="J1711" t="s">
        <v>3138</v>
      </c>
    </row>
    <row r="1712" spans="1:10">
      <c r="A1712" t="s">
        <v>73</v>
      </c>
      <c r="B1712" t="s">
        <v>1754</v>
      </c>
      <c r="C1712" t="s">
        <v>2296</v>
      </c>
      <c r="D1712" t="s">
        <v>13</v>
      </c>
      <c r="E1712" t="s">
        <v>14</v>
      </c>
      <c r="F1712" t="s">
        <v>26</v>
      </c>
      <c r="G1712" s="3">
        <v>45022.254155092596</v>
      </c>
      <c r="H1712" s="1">
        <v>173500</v>
      </c>
      <c r="I1712" t="s">
        <v>120</v>
      </c>
      <c r="J1712" t="s">
        <v>1755</v>
      </c>
    </row>
    <row r="1713" spans="1:10">
      <c r="A1713" t="s">
        <v>212</v>
      </c>
      <c r="B1713" t="s">
        <v>212</v>
      </c>
      <c r="C1713" t="s">
        <v>232</v>
      </c>
      <c r="D1713" t="s">
        <v>13</v>
      </c>
      <c r="E1713" t="s">
        <v>14</v>
      </c>
      <c r="F1713" t="s">
        <v>26</v>
      </c>
      <c r="G1713" s="3">
        <v>44972.252905092595</v>
      </c>
      <c r="H1713" s="1">
        <v>150000</v>
      </c>
      <c r="I1713" t="s">
        <v>3945</v>
      </c>
      <c r="J1713" t="s">
        <v>3946</v>
      </c>
    </row>
    <row r="1714" spans="1:10">
      <c r="A1714" t="s">
        <v>33</v>
      </c>
      <c r="B1714" t="s">
        <v>3947</v>
      </c>
      <c r="C1714" t="s">
        <v>237</v>
      </c>
      <c r="D1714" t="s">
        <v>13</v>
      </c>
      <c r="E1714" t="s">
        <v>14</v>
      </c>
      <c r="F1714" t="s">
        <v>26</v>
      </c>
      <c r="G1714" s="3">
        <v>45016.253171296295</v>
      </c>
      <c r="H1714" s="1">
        <v>60000</v>
      </c>
      <c r="I1714" t="s">
        <v>3948</v>
      </c>
      <c r="J1714" t="s">
        <v>3949</v>
      </c>
    </row>
    <row r="1715" spans="1:10">
      <c r="A1715" t="s">
        <v>135</v>
      </c>
      <c r="B1715" t="s">
        <v>3950</v>
      </c>
      <c r="C1715" t="s">
        <v>2217</v>
      </c>
      <c r="D1715" t="s">
        <v>13</v>
      </c>
      <c r="E1715" t="s">
        <v>14</v>
      </c>
      <c r="F1715" t="s">
        <v>2012</v>
      </c>
      <c r="G1715" s="3">
        <v>45042.280451388891</v>
      </c>
      <c r="H1715" s="1">
        <v>111175</v>
      </c>
      <c r="I1715" t="s">
        <v>3951</v>
      </c>
      <c r="J1715" t="s">
        <v>3952</v>
      </c>
    </row>
    <row r="1716" spans="1:10">
      <c r="A1716" t="s">
        <v>10</v>
      </c>
      <c r="B1716" t="s">
        <v>3953</v>
      </c>
      <c r="C1716" t="s">
        <v>614</v>
      </c>
      <c r="D1716" t="s">
        <v>13</v>
      </c>
      <c r="E1716" t="s">
        <v>14</v>
      </c>
      <c r="F1716" t="s">
        <v>608</v>
      </c>
      <c r="G1716" s="3">
        <v>44999.269293981481</v>
      </c>
      <c r="H1716" s="1">
        <v>175000</v>
      </c>
      <c r="I1716" t="s">
        <v>2824</v>
      </c>
      <c r="J1716" t="s">
        <v>2809</v>
      </c>
    </row>
    <row r="1717" spans="1:10">
      <c r="A1717" t="s">
        <v>73</v>
      </c>
      <c r="B1717" t="s">
        <v>73</v>
      </c>
      <c r="C1717" t="s">
        <v>753</v>
      </c>
      <c r="D1717" t="s">
        <v>13</v>
      </c>
      <c r="E1717" t="s">
        <v>14</v>
      </c>
      <c r="F1717" t="s">
        <v>26</v>
      </c>
      <c r="G1717" s="3">
        <v>44993.255601851852</v>
      </c>
      <c r="H1717" s="1">
        <v>121550</v>
      </c>
      <c r="I1717" t="s">
        <v>2888</v>
      </c>
      <c r="J1717" t="s">
        <v>3954</v>
      </c>
    </row>
    <row r="1718" spans="1:10">
      <c r="A1718" t="s">
        <v>73</v>
      </c>
      <c r="B1718" t="s">
        <v>3955</v>
      </c>
      <c r="C1718" t="s">
        <v>1117</v>
      </c>
      <c r="D1718" t="s">
        <v>13</v>
      </c>
      <c r="E1718" t="s">
        <v>14</v>
      </c>
      <c r="F1718" t="s">
        <v>20</v>
      </c>
      <c r="G1718" s="3">
        <v>45051.28502314815</v>
      </c>
      <c r="H1718" s="1">
        <v>150000</v>
      </c>
      <c r="I1718" t="s">
        <v>3956</v>
      </c>
      <c r="J1718" t="s">
        <v>3957</v>
      </c>
    </row>
    <row r="1719" spans="1:10">
      <c r="A1719" t="s">
        <v>10</v>
      </c>
      <c r="B1719" t="s">
        <v>1763</v>
      </c>
      <c r="C1719" t="s">
        <v>56</v>
      </c>
      <c r="D1719" t="s">
        <v>13</v>
      </c>
      <c r="E1719" t="s">
        <v>14</v>
      </c>
      <c r="F1719" t="s">
        <v>20</v>
      </c>
      <c r="G1719" s="3">
        <v>45117.291666666664</v>
      </c>
      <c r="H1719" s="1">
        <v>170500</v>
      </c>
      <c r="I1719" t="s">
        <v>3958</v>
      </c>
      <c r="J1719" t="s">
        <v>3959</v>
      </c>
    </row>
    <row r="1720" spans="1:10">
      <c r="A1720" t="s">
        <v>10</v>
      </c>
      <c r="B1720" t="s">
        <v>3960</v>
      </c>
      <c r="C1720" t="s">
        <v>1059</v>
      </c>
      <c r="D1720" t="s">
        <v>13</v>
      </c>
      <c r="E1720" t="s">
        <v>14</v>
      </c>
      <c r="F1720" t="s">
        <v>26</v>
      </c>
      <c r="G1720" s="3">
        <v>45011.252337962964</v>
      </c>
      <c r="H1720" s="1">
        <v>90000</v>
      </c>
      <c r="I1720" t="s">
        <v>3961</v>
      </c>
      <c r="J1720" t="s">
        <v>3962</v>
      </c>
    </row>
    <row r="1721" spans="1:10">
      <c r="A1721" t="s">
        <v>33</v>
      </c>
      <c r="B1721" t="s">
        <v>3963</v>
      </c>
      <c r="C1721" t="s">
        <v>441</v>
      </c>
      <c r="D1721" t="s">
        <v>13</v>
      </c>
      <c r="E1721" t="s">
        <v>14</v>
      </c>
      <c r="F1721" t="s">
        <v>26</v>
      </c>
      <c r="G1721" s="3">
        <v>45187.98673611111</v>
      </c>
      <c r="H1721" s="1">
        <v>50000</v>
      </c>
      <c r="I1721" t="s">
        <v>69</v>
      </c>
      <c r="J1721" t="s">
        <v>2791</v>
      </c>
    </row>
    <row r="1722" spans="1:10">
      <c r="A1722" t="s">
        <v>135</v>
      </c>
      <c r="B1722" t="s">
        <v>3964</v>
      </c>
      <c r="C1722" t="s">
        <v>3965</v>
      </c>
      <c r="D1722" t="s">
        <v>13</v>
      </c>
      <c r="E1722" t="s">
        <v>14</v>
      </c>
      <c r="F1722" t="s">
        <v>26</v>
      </c>
      <c r="G1722" s="3">
        <v>45190.250439814816</v>
      </c>
      <c r="H1722" s="1">
        <v>125000</v>
      </c>
      <c r="I1722" t="s">
        <v>3966</v>
      </c>
      <c r="J1722" t="s">
        <v>3967</v>
      </c>
    </row>
    <row r="1723" spans="1:10">
      <c r="A1723" t="s">
        <v>212</v>
      </c>
      <c r="B1723" t="s">
        <v>212</v>
      </c>
      <c r="C1723" t="s">
        <v>24</v>
      </c>
      <c r="D1723" t="s">
        <v>13</v>
      </c>
      <c r="E1723" t="s">
        <v>25</v>
      </c>
      <c r="F1723" t="s">
        <v>26</v>
      </c>
      <c r="G1723" s="3">
        <v>45044.252638888887</v>
      </c>
      <c r="H1723" s="1">
        <v>150000</v>
      </c>
      <c r="I1723" t="s">
        <v>3968</v>
      </c>
      <c r="J1723" t="s">
        <v>3969</v>
      </c>
    </row>
    <row r="1724" spans="1:10">
      <c r="A1724" t="s">
        <v>10</v>
      </c>
      <c r="B1724" t="s">
        <v>3970</v>
      </c>
      <c r="C1724" t="s">
        <v>342</v>
      </c>
      <c r="D1724" t="s">
        <v>13</v>
      </c>
      <c r="E1724" t="s">
        <v>14</v>
      </c>
      <c r="F1724" t="s">
        <v>26</v>
      </c>
      <c r="G1724" s="3">
        <v>45245.254074074073</v>
      </c>
      <c r="H1724" s="1">
        <v>100000</v>
      </c>
      <c r="I1724" t="s">
        <v>1380</v>
      </c>
      <c r="J1724" t="s">
        <v>3971</v>
      </c>
    </row>
    <row r="1725" spans="1:10">
      <c r="A1725" t="s">
        <v>212</v>
      </c>
      <c r="B1725" t="s">
        <v>3972</v>
      </c>
      <c r="C1725" t="s">
        <v>1222</v>
      </c>
      <c r="D1725" t="s">
        <v>13</v>
      </c>
      <c r="E1725" t="s">
        <v>14</v>
      </c>
      <c r="F1725" t="s">
        <v>608</v>
      </c>
      <c r="G1725" s="3">
        <v>45124.266493055555</v>
      </c>
      <c r="H1725" s="1">
        <v>157500</v>
      </c>
      <c r="I1725" t="s">
        <v>3973</v>
      </c>
      <c r="J1725" t="s">
        <v>3974</v>
      </c>
    </row>
    <row r="1726" spans="1:10">
      <c r="A1726" t="s">
        <v>33</v>
      </c>
      <c r="B1726" t="s">
        <v>3975</v>
      </c>
      <c r="C1726" t="s">
        <v>237</v>
      </c>
      <c r="D1726" t="s">
        <v>13</v>
      </c>
      <c r="E1726" t="s">
        <v>14</v>
      </c>
      <c r="F1726" t="s">
        <v>26</v>
      </c>
      <c r="G1726" s="3">
        <v>44994.251932870371</v>
      </c>
      <c r="H1726" s="1">
        <v>79930</v>
      </c>
      <c r="I1726" t="s">
        <v>69</v>
      </c>
      <c r="J1726" t="s">
        <v>3976</v>
      </c>
    </row>
    <row r="1727" spans="1:10">
      <c r="A1727" t="s">
        <v>33</v>
      </c>
      <c r="B1727" t="s">
        <v>3977</v>
      </c>
      <c r="C1727" t="s">
        <v>557</v>
      </c>
      <c r="D1727" t="s">
        <v>13</v>
      </c>
      <c r="E1727" t="s">
        <v>14</v>
      </c>
      <c r="F1727" t="s">
        <v>26</v>
      </c>
      <c r="G1727" s="3">
        <v>45023.280995370369</v>
      </c>
      <c r="H1727" s="1">
        <v>35360</v>
      </c>
      <c r="I1727" t="s">
        <v>3409</v>
      </c>
    </row>
    <row r="1728" spans="1:10">
      <c r="A1728" t="s">
        <v>18</v>
      </c>
      <c r="B1728" t="s">
        <v>18</v>
      </c>
      <c r="C1728" t="s">
        <v>19</v>
      </c>
      <c r="D1728" t="s">
        <v>13</v>
      </c>
      <c r="E1728" t="s">
        <v>14</v>
      </c>
      <c r="F1728" t="s">
        <v>26</v>
      </c>
      <c r="G1728" s="3">
        <v>44992.305069444446</v>
      </c>
      <c r="H1728" s="1">
        <v>115000</v>
      </c>
      <c r="I1728" t="s">
        <v>420</v>
      </c>
      <c r="J1728" t="s">
        <v>3978</v>
      </c>
    </row>
    <row r="1729" spans="1:10">
      <c r="A1729" t="s">
        <v>33</v>
      </c>
      <c r="B1729" t="s">
        <v>364</v>
      </c>
      <c r="C1729" t="s">
        <v>3979</v>
      </c>
      <c r="D1729" t="s">
        <v>13</v>
      </c>
      <c r="E1729" t="s">
        <v>14</v>
      </c>
      <c r="F1729" t="s">
        <v>26</v>
      </c>
      <c r="G1729" s="3">
        <v>44986.252928240741</v>
      </c>
      <c r="H1729" s="1">
        <v>90000</v>
      </c>
      <c r="I1729" t="s">
        <v>3980</v>
      </c>
      <c r="J1729" t="s">
        <v>3780</v>
      </c>
    </row>
    <row r="1730" spans="1:10">
      <c r="A1730" t="s">
        <v>212</v>
      </c>
      <c r="B1730" t="s">
        <v>3981</v>
      </c>
      <c r="C1730" t="s">
        <v>75</v>
      </c>
      <c r="D1730" t="s">
        <v>13</v>
      </c>
      <c r="E1730" t="s">
        <v>14</v>
      </c>
      <c r="F1730" t="s">
        <v>26</v>
      </c>
      <c r="G1730" s="3">
        <v>45179.252314814818</v>
      </c>
      <c r="H1730" s="1">
        <v>125000</v>
      </c>
      <c r="I1730" t="s">
        <v>3527</v>
      </c>
      <c r="J1730" t="s">
        <v>3982</v>
      </c>
    </row>
    <row r="1731" spans="1:10">
      <c r="A1731" t="s">
        <v>1537</v>
      </c>
      <c r="B1731" t="s">
        <v>3211</v>
      </c>
      <c r="C1731" t="s">
        <v>289</v>
      </c>
      <c r="D1731" t="s">
        <v>13</v>
      </c>
      <c r="E1731" t="s">
        <v>14</v>
      </c>
      <c r="F1731" t="s">
        <v>20</v>
      </c>
      <c r="G1731" s="3">
        <v>45072.27783564815</v>
      </c>
      <c r="H1731" s="1">
        <v>82830</v>
      </c>
      <c r="I1731" t="s">
        <v>1459</v>
      </c>
    </row>
    <row r="1732" spans="1:10">
      <c r="A1732" t="s">
        <v>33</v>
      </c>
      <c r="B1732" t="s">
        <v>3983</v>
      </c>
      <c r="C1732" t="s">
        <v>232</v>
      </c>
      <c r="D1732" t="s">
        <v>13</v>
      </c>
      <c r="E1732" t="s">
        <v>14</v>
      </c>
      <c r="F1732" t="s">
        <v>26</v>
      </c>
      <c r="G1732" s="3">
        <v>44998.250162037039</v>
      </c>
      <c r="H1732" s="1">
        <v>175000</v>
      </c>
      <c r="I1732" t="s">
        <v>3984</v>
      </c>
      <c r="J1732" t="s">
        <v>3985</v>
      </c>
    </row>
    <row r="1733" spans="1:10">
      <c r="A1733" t="s">
        <v>135</v>
      </c>
      <c r="B1733" t="s">
        <v>3986</v>
      </c>
      <c r="C1733" t="s">
        <v>1081</v>
      </c>
      <c r="D1733" t="s">
        <v>13</v>
      </c>
      <c r="E1733" t="s">
        <v>14</v>
      </c>
      <c r="F1733" t="s">
        <v>20</v>
      </c>
      <c r="G1733" s="3">
        <v>45159.276053240741</v>
      </c>
      <c r="H1733" s="1">
        <v>375000</v>
      </c>
      <c r="I1733" t="s">
        <v>3987</v>
      </c>
    </row>
    <row r="1734" spans="1:10">
      <c r="A1734" t="s">
        <v>10</v>
      </c>
      <c r="B1734" t="s">
        <v>3988</v>
      </c>
      <c r="C1734" t="s">
        <v>1871</v>
      </c>
      <c r="D1734" t="s">
        <v>13</v>
      </c>
      <c r="E1734" t="s">
        <v>14</v>
      </c>
      <c r="F1734" t="s">
        <v>26</v>
      </c>
      <c r="G1734" s="3">
        <v>45127.25167824074</v>
      </c>
      <c r="H1734" s="1">
        <v>157500</v>
      </c>
      <c r="I1734" t="s">
        <v>3989</v>
      </c>
      <c r="J1734" t="s">
        <v>3990</v>
      </c>
    </row>
    <row r="1735" spans="1:10">
      <c r="A1735" t="s">
        <v>10</v>
      </c>
      <c r="B1735" t="s">
        <v>2474</v>
      </c>
      <c r="C1735" t="s">
        <v>1607</v>
      </c>
      <c r="D1735" t="s">
        <v>13</v>
      </c>
      <c r="E1735" t="s">
        <v>14</v>
      </c>
      <c r="F1735" t="s">
        <v>26</v>
      </c>
      <c r="G1735" s="3">
        <v>45139.280787037038</v>
      </c>
      <c r="H1735" s="1">
        <v>92433</v>
      </c>
      <c r="I1735" t="s">
        <v>3991</v>
      </c>
      <c r="J1735" t="s">
        <v>3992</v>
      </c>
    </row>
    <row r="1736" spans="1:10">
      <c r="A1736" t="s">
        <v>18</v>
      </c>
      <c r="B1736" t="s">
        <v>3993</v>
      </c>
      <c r="C1736" t="s">
        <v>2787</v>
      </c>
      <c r="D1736" t="s">
        <v>13</v>
      </c>
      <c r="E1736" t="s">
        <v>14</v>
      </c>
      <c r="F1736" t="s">
        <v>608</v>
      </c>
      <c r="G1736" s="3">
        <v>45089.271631944444</v>
      </c>
      <c r="H1736" s="1">
        <v>147500</v>
      </c>
      <c r="I1736" t="s">
        <v>993</v>
      </c>
      <c r="J1736" t="s">
        <v>3994</v>
      </c>
    </row>
    <row r="1737" spans="1:10">
      <c r="A1737" t="s">
        <v>77</v>
      </c>
      <c r="B1737" t="s">
        <v>3995</v>
      </c>
      <c r="C1737" t="s">
        <v>2706</v>
      </c>
      <c r="D1737" t="s">
        <v>1075</v>
      </c>
      <c r="E1737" t="s">
        <v>14</v>
      </c>
      <c r="F1737" t="s">
        <v>20</v>
      </c>
      <c r="G1737" s="3">
        <v>45252.300520833334</v>
      </c>
      <c r="H1737" s="1">
        <v>83897</v>
      </c>
      <c r="I1737" t="s">
        <v>3996</v>
      </c>
    </row>
    <row r="1738" spans="1:10">
      <c r="A1738" t="s">
        <v>10</v>
      </c>
      <c r="B1738" t="s">
        <v>3997</v>
      </c>
      <c r="C1738" t="s">
        <v>30</v>
      </c>
      <c r="D1738" t="s">
        <v>13</v>
      </c>
      <c r="E1738" t="s">
        <v>14</v>
      </c>
      <c r="F1738" t="s">
        <v>26</v>
      </c>
      <c r="G1738" s="3">
        <v>44937.253587962965</v>
      </c>
      <c r="H1738" s="1">
        <v>224500</v>
      </c>
      <c r="I1738" t="s">
        <v>31</v>
      </c>
      <c r="J1738" t="s">
        <v>1334</v>
      </c>
    </row>
    <row r="1739" spans="1:10">
      <c r="A1739" t="s">
        <v>10</v>
      </c>
      <c r="B1739" t="s">
        <v>3998</v>
      </c>
      <c r="C1739" t="s">
        <v>30</v>
      </c>
      <c r="D1739" t="s">
        <v>13</v>
      </c>
      <c r="E1739" t="s">
        <v>14</v>
      </c>
      <c r="F1739" t="s">
        <v>26</v>
      </c>
      <c r="G1739" s="3">
        <v>45044.252743055556</v>
      </c>
      <c r="H1739" s="1">
        <v>224500</v>
      </c>
      <c r="I1739" t="s">
        <v>31</v>
      </c>
      <c r="J1739" t="s">
        <v>3999</v>
      </c>
    </row>
    <row r="1740" spans="1:10">
      <c r="A1740" t="s">
        <v>10</v>
      </c>
      <c r="B1740" t="s">
        <v>4000</v>
      </c>
      <c r="C1740" t="s">
        <v>3413</v>
      </c>
      <c r="D1740" t="s">
        <v>13</v>
      </c>
      <c r="E1740" t="s">
        <v>14</v>
      </c>
      <c r="F1740" t="s">
        <v>26</v>
      </c>
      <c r="G1740" s="3">
        <v>44979.25037037037</v>
      </c>
      <c r="H1740" s="1">
        <v>175000</v>
      </c>
      <c r="I1740" t="s">
        <v>4001</v>
      </c>
      <c r="J1740" t="s">
        <v>4002</v>
      </c>
    </row>
    <row r="1741" spans="1:10">
      <c r="A1741" t="s">
        <v>33</v>
      </c>
      <c r="B1741" t="s">
        <v>1642</v>
      </c>
      <c r="C1741" t="s">
        <v>44</v>
      </c>
      <c r="D1741" t="s">
        <v>13</v>
      </c>
      <c r="E1741" t="s">
        <v>14</v>
      </c>
      <c r="F1741" t="s">
        <v>26</v>
      </c>
      <c r="G1741" s="3">
        <v>45031.250601851854</v>
      </c>
      <c r="H1741" s="1">
        <v>95200</v>
      </c>
      <c r="I1741" t="s">
        <v>2742</v>
      </c>
      <c r="J1741" t="s">
        <v>2711</v>
      </c>
    </row>
    <row r="1742" spans="1:10">
      <c r="A1742" t="s">
        <v>33</v>
      </c>
      <c r="B1742" t="s">
        <v>33</v>
      </c>
      <c r="C1742" t="s">
        <v>75</v>
      </c>
      <c r="D1742" t="s">
        <v>13</v>
      </c>
      <c r="E1742" t="s">
        <v>14</v>
      </c>
      <c r="F1742" t="s">
        <v>26</v>
      </c>
      <c r="G1742" s="3">
        <v>45154.250671296293</v>
      </c>
      <c r="H1742" s="1">
        <v>102500</v>
      </c>
      <c r="I1742" t="s">
        <v>4003</v>
      </c>
      <c r="J1742" t="s">
        <v>4004</v>
      </c>
    </row>
    <row r="1743" spans="1:10">
      <c r="A1743" t="s">
        <v>10</v>
      </c>
      <c r="B1743" t="s">
        <v>1082</v>
      </c>
      <c r="C1743" t="s">
        <v>30</v>
      </c>
      <c r="D1743" t="s">
        <v>13</v>
      </c>
      <c r="E1743" t="s">
        <v>14</v>
      </c>
      <c r="F1743" t="s">
        <v>26</v>
      </c>
      <c r="G1743" s="3">
        <v>44937.253587962965</v>
      </c>
      <c r="H1743" s="1">
        <v>224500</v>
      </c>
      <c r="I1743" t="s">
        <v>31</v>
      </c>
      <c r="J1743" t="s">
        <v>1083</v>
      </c>
    </row>
    <row r="1744" spans="1:10">
      <c r="A1744" t="s">
        <v>10</v>
      </c>
      <c r="B1744" t="s">
        <v>357</v>
      </c>
      <c r="C1744" t="s">
        <v>3682</v>
      </c>
      <c r="D1744" t="s">
        <v>13</v>
      </c>
      <c r="E1744" t="s">
        <v>14</v>
      </c>
      <c r="F1744" t="s">
        <v>26</v>
      </c>
      <c r="G1744" s="3">
        <v>45285.250671296293</v>
      </c>
      <c r="H1744" s="1">
        <v>125000</v>
      </c>
      <c r="I1744" t="s">
        <v>4005</v>
      </c>
      <c r="J1744" t="s">
        <v>301</v>
      </c>
    </row>
    <row r="1745" spans="1:10">
      <c r="A1745" t="s">
        <v>10</v>
      </c>
      <c r="B1745" t="s">
        <v>4006</v>
      </c>
      <c r="C1745" t="s">
        <v>2792</v>
      </c>
      <c r="D1745" t="s">
        <v>13</v>
      </c>
      <c r="E1745" t="s">
        <v>14</v>
      </c>
      <c r="F1745" t="s">
        <v>26</v>
      </c>
      <c r="G1745" s="3">
        <v>45031.251956018517</v>
      </c>
      <c r="H1745" s="1">
        <v>122500</v>
      </c>
      <c r="I1745" t="s">
        <v>4007</v>
      </c>
      <c r="J1745" t="s">
        <v>4008</v>
      </c>
    </row>
    <row r="1746" spans="1:10">
      <c r="A1746" t="s">
        <v>33</v>
      </c>
      <c r="B1746" t="s">
        <v>4009</v>
      </c>
      <c r="C1746" t="s">
        <v>142</v>
      </c>
      <c r="D1746" t="s">
        <v>13</v>
      </c>
      <c r="E1746" t="s">
        <v>14</v>
      </c>
      <c r="F1746" t="s">
        <v>26</v>
      </c>
      <c r="G1746" s="3">
        <v>44943.252349537041</v>
      </c>
      <c r="H1746" s="1">
        <v>115000</v>
      </c>
      <c r="I1746" t="s">
        <v>4010</v>
      </c>
      <c r="J1746" t="s">
        <v>4011</v>
      </c>
    </row>
    <row r="1747" spans="1:10">
      <c r="A1747" t="s">
        <v>18</v>
      </c>
      <c r="B1747" t="s">
        <v>924</v>
      </c>
      <c r="C1747" t="s">
        <v>4012</v>
      </c>
      <c r="D1747" t="s">
        <v>13</v>
      </c>
      <c r="E1747" t="s">
        <v>14</v>
      </c>
      <c r="F1747" t="s">
        <v>26</v>
      </c>
      <c r="G1747" s="3">
        <v>45048.298784722225</v>
      </c>
      <c r="H1747" s="1">
        <v>150000</v>
      </c>
      <c r="I1747" t="s">
        <v>3456</v>
      </c>
      <c r="J1747" t="s">
        <v>4013</v>
      </c>
    </row>
    <row r="1748" spans="1:10">
      <c r="A1748" t="s">
        <v>18</v>
      </c>
      <c r="B1748" t="s">
        <v>4014</v>
      </c>
      <c r="C1748" t="s">
        <v>4015</v>
      </c>
      <c r="D1748" t="s">
        <v>13</v>
      </c>
      <c r="E1748" t="s">
        <v>14</v>
      </c>
      <c r="F1748" t="s">
        <v>26</v>
      </c>
      <c r="G1748" s="3">
        <v>45072.252662037034</v>
      </c>
      <c r="H1748" s="1">
        <v>115000</v>
      </c>
      <c r="I1748" t="s">
        <v>729</v>
      </c>
      <c r="J1748" t="s">
        <v>4016</v>
      </c>
    </row>
    <row r="1749" spans="1:10">
      <c r="A1749" t="s">
        <v>10</v>
      </c>
      <c r="B1749" t="s">
        <v>4017</v>
      </c>
      <c r="C1749" t="s">
        <v>3289</v>
      </c>
      <c r="D1749" t="s">
        <v>13</v>
      </c>
      <c r="E1749" t="s">
        <v>14</v>
      </c>
      <c r="F1749" t="s">
        <v>26</v>
      </c>
      <c r="G1749" s="3">
        <v>45117.252789351849</v>
      </c>
      <c r="H1749" s="1">
        <v>125000</v>
      </c>
      <c r="I1749" t="s">
        <v>3196</v>
      </c>
    </row>
    <row r="1750" spans="1:10">
      <c r="A1750" t="s">
        <v>33</v>
      </c>
      <c r="B1750" t="s">
        <v>33</v>
      </c>
      <c r="C1750" t="s">
        <v>557</v>
      </c>
      <c r="D1750" t="s">
        <v>13</v>
      </c>
      <c r="E1750" t="s">
        <v>14</v>
      </c>
      <c r="F1750" t="s">
        <v>26</v>
      </c>
      <c r="G1750" s="3">
        <v>45261.279710648145</v>
      </c>
      <c r="H1750" s="1">
        <v>75000</v>
      </c>
      <c r="I1750" t="s">
        <v>4018</v>
      </c>
      <c r="J1750" t="s">
        <v>4019</v>
      </c>
    </row>
    <row r="1751" spans="1:10">
      <c r="A1751" t="s">
        <v>10</v>
      </c>
      <c r="B1751" t="s">
        <v>4020</v>
      </c>
      <c r="C1751" t="s">
        <v>232</v>
      </c>
      <c r="D1751" t="s">
        <v>13</v>
      </c>
      <c r="E1751" t="s">
        <v>14</v>
      </c>
      <c r="F1751" t="s">
        <v>26</v>
      </c>
      <c r="G1751" s="3">
        <v>45135.251620370371</v>
      </c>
      <c r="H1751" s="1">
        <v>167500</v>
      </c>
      <c r="I1751" t="s">
        <v>195</v>
      </c>
      <c r="J1751" t="s">
        <v>4021</v>
      </c>
    </row>
    <row r="1752" spans="1:10">
      <c r="A1752" t="s">
        <v>10</v>
      </c>
      <c r="B1752" t="s">
        <v>4022</v>
      </c>
      <c r="C1752" t="s">
        <v>461</v>
      </c>
      <c r="D1752" t="s">
        <v>13</v>
      </c>
      <c r="E1752" t="s">
        <v>14</v>
      </c>
      <c r="F1752" t="s">
        <v>26</v>
      </c>
      <c r="G1752" s="3">
        <v>45004.26803240741</v>
      </c>
      <c r="H1752" s="1">
        <v>90000</v>
      </c>
      <c r="I1752" t="s">
        <v>4023</v>
      </c>
      <c r="J1752" t="s">
        <v>538</v>
      </c>
    </row>
    <row r="1753" spans="1:10">
      <c r="A1753" t="s">
        <v>77</v>
      </c>
      <c r="B1753" t="s">
        <v>4024</v>
      </c>
      <c r="C1753" t="s">
        <v>4025</v>
      </c>
      <c r="D1753" t="s">
        <v>13</v>
      </c>
      <c r="E1753" t="s">
        <v>14</v>
      </c>
      <c r="F1753" t="s">
        <v>26</v>
      </c>
      <c r="G1753" s="3">
        <v>45152.251111111109</v>
      </c>
      <c r="H1753" s="1">
        <v>50000</v>
      </c>
      <c r="I1753" t="s">
        <v>4026</v>
      </c>
    </row>
    <row r="1754" spans="1:10">
      <c r="A1754" t="s">
        <v>33</v>
      </c>
      <c r="B1754" t="s">
        <v>4027</v>
      </c>
      <c r="C1754" t="s">
        <v>3188</v>
      </c>
      <c r="D1754" t="s">
        <v>13</v>
      </c>
      <c r="E1754" t="s">
        <v>14</v>
      </c>
      <c r="F1754" t="s">
        <v>26</v>
      </c>
      <c r="G1754" s="3">
        <v>45214.25</v>
      </c>
      <c r="H1754" s="1">
        <v>83789</v>
      </c>
      <c r="I1754" t="s">
        <v>1002</v>
      </c>
    </row>
    <row r="1755" spans="1:10">
      <c r="A1755" t="s">
        <v>18</v>
      </c>
      <c r="B1755" t="s">
        <v>18</v>
      </c>
      <c r="C1755" t="s">
        <v>614</v>
      </c>
      <c r="D1755" t="s">
        <v>13</v>
      </c>
      <c r="E1755" t="s">
        <v>14</v>
      </c>
      <c r="F1755" t="s">
        <v>608</v>
      </c>
      <c r="G1755" s="3">
        <v>44945.29215277778</v>
      </c>
      <c r="H1755" s="1">
        <v>125000</v>
      </c>
      <c r="I1755" t="s">
        <v>4028</v>
      </c>
      <c r="J1755" t="s">
        <v>4029</v>
      </c>
    </row>
    <row r="1756" spans="1:10">
      <c r="A1756" t="s">
        <v>135</v>
      </c>
      <c r="B1756" t="s">
        <v>4030</v>
      </c>
      <c r="C1756" t="s">
        <v>243</v>
      </c>
      <c r="D1756" t="s">
        <v>13</v>
      </c>
      <c r="E1756" t="s">
        <v>14</v>
      </c>
      <c r="F1756" t="s">
        <v>26</v>
      </c>
      <c r="G1756" s="3">
        <v>45097.251157407409</v>
      </c>
      <c r="H1756" s="1">
        <v>115000</v>
      </c>
      <c r="I1756" t="s">
        <v>1002</v>
      </c>
      <c r="J1756" t="s">
        <v>431</v>
      </c>
    </row>
    <row r="1757" spans="1:10">
      <c r="A1757" t="s">
        <v>10</v>
      </c>
      <c r="B1757" t="s">
        <v>4031</v>
      </c>
      <c r="C1757" t="s">
        <v>4032</v>
      </c>
      <c r="D1757" t="s">
        <v>13</v>
      </c>
      <c r="E1757" t="s">
        <v>14</v>
      </c>
      <c r="F1757" t="s">
        <v>26</v>
      </c>
      <c r="G1757" s="3">
        <v>45211.250254629631</v>
      </c>
      <c r="H1757" s="1">
        <v>90000</v>
      </c>
      <c r="I1757" t="s">
        <v>3326</v>
      </c>
      <c r="J1757" t="s">
        <v>4033</v>
      </c>
    </row>
    <row r="1758" spans="1:10">
      <c r="A1758" t="s">
        <v>135</v>
      </c>
      <c r="B1758" t="s">
        <v>135</v>
      </c>
      <c r="C1758" t="s">
        <v>24</v>
      </c>
      <c r="D1758" t="s">
        <v>13</v>
      </c>
      <c r="E1758" t="s">
        <v>25</v>
      </c>
      <c r="F1758" t="s">
        <v>26</v>
      </c>
      <c r="G1758" s="3">
        <v>45204.249965277777</v>
      </c>
      <c r="H1758" s="1">
        <v>100000</v>
      </c>
      <c r="I1758" t="s">
        <v>35</v>
      </c>
      <c r="J1758" t="s">
        <v>4034</v>
      </c>
    </row>
    <row r="1759" spans="1:10">
      <c r="A1759" t="s">
        <v>33</v>
      </c>
      <c r="B1759" t="s">
        <v>1058</v>
      </c>
      <c r="C1759" t="s">
        <v>243</v>
      </c>
      <c r="D1759" t="s">
        <v>13</v>
      </c>
      <c r="E1759" t="s">
        <v>14</v>
      </c>
      <c r="F1759" t="s">
        <v>26</v>
      </c>
      <c r="G1759" s="3">
        <v>44977.251192129632</v>
      </c>
      <c r="H1759" s="1">
        <v>90000</v>
      </c>
      <c r="I1759" t="s">
        <v>2552</v>
      </c>
      <c r="J1759" t="s">
        <v>2058</v>
      </c>
    </row>
    <row r="1760" spans="1:10">
      <c r="A1760" t="s">
        <v>10</v>
      </c>
      <c r="B1760" t="s">
        <v>4035</v>
      </c>
      <c r="C1760" t="s">
        <v>161</v>
      </c>
      <c r="D1760" t="s">
        <v>13</v>
      </c>
      <c r="E1760" t="s">
        <v>14</v>
      </c>
      <c r="F1760" t="s">
        <v>162</v>
      </c>
      <c r="G1760" s="3">
        <v>45023.273321759261</v>
      </c>
      <c r="H1760" s="1">
        <v>69962.5</v>
      </c>
      <c r="I1760" t="s">
        <v>3902</v>
      </c>
      <c r="J1760" t="s">
        <v>4036</v>
      </c>
    </row>
    <row r="1761" spans="1:10">
      <c r="A1761" t="s">
        <v>18</v>
      </c>
      <c r="B1761" t="s">
        <v>4037</v>
      </c>
      <c r="C1761" t="s">
        <v>75</v>
      </c>
      <c r="D1761" t="s">
        <v>13</v>
      </c>
      <c r="E1761" t="s">
        <v>14</v>
      </c>
      <c r="F1761" t="s">
        <v>26</v>
      </c>
      <c r="G1761" s="3">
        <v>44986.256377314814</v>
      </c>
      <c r="H1761" s="1">
        <v>254000</v>
      </c>
      <c r="I1761" t="s">
        <v>3819</v>
      </c>
      <c r="J1761" t="s">
        <v>4038</v>
      </c>
    </row>
    <row r="1762" spans="1:10">
      <c r="A1762" t="s">
        <v>33</v>
      </c>
      <c r="B1762" t="s">
        <v>227</v>
      </c>
      <c r="C1762" t="s">
        <v>201</v>
      </c>
      <c r="D1762" t="s">
        <v>13</v>
      </c>
      <c r="E1762" t="s">
        <v>14</v>
      </c>
      <c r="F1762" t="s">
        <v>26</v>
      </c>
      <c r="G1762" s="3">
        <v>44960.294212962966</v>
      </c>
      <c r="H1762" s="1">
        <v>90000</v>
      </c>
      <c r="I1762" t="s">
        <v>3175</v>
      </c>
      <c r="J1762" t="s">
        <v>4039</v>
      </c>
    </row>
    <row r="1763" spans="1:10">
      <c r="A1763" t="s">
        <v>212</v>
      </c>
      <c r="B1763" t="s">
        <v>489</v>
      </c>
      <c r="C1763" t="s">
        <v>490</v>
      </c>
      <c r="D1763" t="s">
        <v>13</v>
      </c>
      <c r="E1763" t="s">
        <v>14</v>
      </c>
      <c r="F1763" t="s">
        <v>26</v>
      </c>
      <c r="G1763" s="3">
        <v>45200.252627314818</v>
      </c>
      <c r="H1763" s="1">
        <v>119257</v>
      </c>
      <c r="I1763" t="s">
        <v>4040</v>
      </c>
      <c r="J1763" t="s">
        <v>492</v>
      </c>
    </row>
    <row r="1764" spans="1:10">
      <c r="A1764" t="s">
        <v>73</v>
      </c>
      <c r="B1764" t="s">
        <v>3741</v>
      </c>
      <c r="C1764" t="s">
        <v>24</v>
      </c>
      <c r="D1764" t="s">
        <v>13</v>
      </c>
      <c r="E1764" t="s">
        <v>25</v>
      </c>
      <c r="F1764" t="s">
        <v>26</v>
      </c>
      <c r="G1764" s="3">
        <v>45083.254270833335</v>
      </c>
      <c r="H1764" s="1">
        <v>150287.5</v>
      </c>
      <c r="I1764" t="s">
        <v>4041</v>
      </c>
      <c r="J1764" t="s">
        <v>4042</v>
      </c>
    </row>
    <row r="1765" spans="1:10">
      <c r="A1765" t="s">
        <v>10</v>
      </c>
      <c r="B1765" t="s">
        <v>10</v>
      </c>
      <c r="C1765" t="s">
        <v>243</v>
      </c>
      <c r="D1765" t="s">
        <v>13</v>
      </c>
      <c r="E1765" t="s">
        <v>14</v>
      </c>
      <c r="F1765" t="s">
        <v>26</v>
      </c>
      <c r="G1765" s="3">
        <v>44951.253379629627</v>
      </c>
      <c r="H1765" s="1">
        <v>125000</v>
      </c>
      <c r="I1765" t="s">
        <v>4043</v>
      </c>
      <c r="J1765" t="s">
        <v>808</v>
      </c>
    </row>
    <row r="1766" spans="1:10">
      <c r="A1766" t="s">
        <v>73</v>
      </c>
      <c r="B1766" t="s">
        <v>4044</v>
      </c>
      <c r="C1766" t="s">
        <v>614</v>
      </c>
      <c r="D1766" t="s">
        <v>13</v>
      </c>
      <c r="E1766" t="s">
        <v>14</v>
      </c>
      <c r="F1766" t="s">
        <v>608</v>
      </c>
      <c r="G1766" s="3">
        <v>44972.291030092594</v>
      </c>
      <c r="H1766" s="1">
        <v>90000</v>
      </c>
      <c r="I1766" t="s">
        <v>3819</v>
      </c>
      <c r="J1766" t="s">
        <v>4045</v>
      </c>
    </row>
    <row r="1767" spans="1:10">
      <c r="A1767" t="s">
        <v>33</v>
      </c>
      <c r="B1767" t="s">
        <v>4046</v>
      </c>
      <c r="C1767" t="s">
        <v>662</v>
      </c>
      <c r="D1767" t="s">
        <v>13</v>
      </c>
      <c r="E1767" t="s">
        <v>14</v>
      </c>
      <c r="F1767" t="s">
        <v>26</v>
      </c>
      <c r="G1767" s="3">
        <v>45165.25072916667</v>
      </c>
      <c r="H1767" s="1">
        <v>115800</v>
      </c>
      <c r="I1767" t="s">
        <v>1477</v>
      </c>
      <c r="J1767" t="s">
        <v>2126</v>
      </c>
    </row>
    <row r="1768" spans="1:10">
      <c r="A1768" t="s">
        <v>10</v>
      </c>
      <c r="B1768" t="s">
        <v>4047</v>
      </c>
      <c r="C1768" t="s">
        <v>4048</v>
      </c>
      <c r="D1768" t="s">
        <v>13</v>
      </c>
      <c r="E1768" t="s">
        <v>14</v>
      </c>
      <c r="F1768" t="s">
        <v>20</v>
      </c>
      <c r="G1768" s="3">
        <v>45034.291412037041</v>
      </c>
      <c r="H1768" s="1">
        <v>105000</v>
      </c>
      <c r="I1768" t="s">
        <v>4049</v>
      </c>
      <c r="J1768" t="s">
        <v>4050</v>
      </c>
    </row>
    <row r="1769" spans="1:10">
      <c r="A1769" t="s">
        <v>33</v>
      </c>
      <c r="B1769" t="s">
        <v>4051</v>
      </c>
      <c r="C1769" t="s">
        <v>837</v>
      </c>
      <c r="D1769" t="s">
        <v>13</v>
      </c>
      <c r="E1769" t="s">
        <v>14</v>
      </c>
      <c r="F1769" t="s">
        <v>221</v>
      </c>
      <c r="G1769" s="3">
        <v>45016.272581018522</v>
      </c>
      <c r="H1769" s="1">
        <v>111175</v>
      </c>
      <c r="I1769" t="s">
        <v>4052</v>
      </c>
      <c r="J1769" t="s">
        <v>929</v>
      </c>
    </row>
    <row r="1770" spans="1:10">
      <c r="A1770" t="s">
        <v>18</v>
      </c>
      <c r="B1770" t="s">
        <v>114</v>
      </c>
      <c r="C1770" t="s">
        <v>513</v>
      </c>
      <c r="D1770" t="s">
        <v>13</v>
      </c>
      <c r="E1770" t="s">
        <v>14</v>
      </c>
      <c r="F1770" t="s">
        <v>26</v>
      </c>
      <c r="G1770" s="3">
        <v>45031.283020833333</v>
      </c>
      <c r="H1770" s="1">
        <v>175000</v>
      </c>
      <c r="I1770" t="s">
        <v>1571</v>
      </c>
      <c r="J1770" t="s">
        <v>4053</v>
      </c>
    </row>
    <row r="1771" spans="1:10">
      <c r="A1771" t="s">
        <v>33</v>
      </c>
      <c r="B1771" t="s">
        <v>4054</v>
      </c>
      <c r="C1771" t="s">
        <v>1451</v>
      </c>
      <c r="D1771" t="s">
        <v>13</v>
      </c>
      <c r="E1771" t="s">
        <v>14</v>
      </c>
      <c r="F1771" t="s">
        <v>26</v>
      </c>
      <c r="G1771" s="3">
        <v>44992.25203703704</v>
      </c>
      <c r="H1771" s="1">
        <v>117550</v>
      </c>
      <c r="I1771" t="s">
        <v>1002</v>
      </c>
      <c r="J1771" t="s">
        <v>4055</v>
      </c>
    </row>
    <row r="1772" spans="1:10">
      <c r="A1772" t="s">
        <v>33</v>
      </c>
      <c r="B1772" t="s">
        <v>4056</v>
      </c>
      <c r="C1772" t="s">
        <v>56</v>
      </c>
      <c r="D1772" t="s">
        <v>13</v>
      </c>
      <c r="E1772" t="s">
        <v>14</v>
      </c>
      <c r="F1772" t="s">
        <v>26</v>
      </c>
      <c r="G1772" s="3">
        <v>45186.25099537037</v>
      </c>
      <c r="H1772" s="1">
        <v>60608.5</v>
      </c>
      <c r="I1772" t="s">
        <v>650</v>
      </c>
      <c r="J1772" t="s">
        <v>230</v>
      </c>
    </row>
    <row r="1773" spans="1:10">
      <c r="A1773" t="s">
        <v>33</v>
      </c>
      <c r="B1773" t="s">
        <v>4057</v>
      </c>
      <c r="C1773" t="s">
        <v>232</v>
      </c>
      <c r="D1773" t="s">
        <v>13</v>
      </c>
      <c r="E1773" t="s">
        <v>14</v>
      </c>
      <c r="F1773" t="s">
        <v>26</v>
      </c>
      <c r="G1773" s="3">
        <v>45095.250011574077</v>
      </c>
      <c r="H1773" s="1">
        <v>135000</v>
      </c>
      <c r="I1773" t="s">
        <v>1118</v>
      </c>
      <c r="J1773" t="s">
        <v>4058</v>
      </c>
    </row>
    <row r="1774" spans="1:10">
      <c r="A1774" t="s">
        <v>33</v>
      </c>
      <c r="B1774" t="s">
        <v>4059</v>
      </c>
      <c r="C1774" t="s">
        <v>325</v>
      </c>
      <c r="D1774" t="s">
        <v>13</v>
      </c>
      <c r="E1774" t="s">
        <v>14</v>
      </c>
      <c r="F1774" t="s">
        <v>26</v>
      </c>
      <c r="G1774" s="3">
        <v>45035.301689814813</v>
      </c>
      <c r="H1774" s="1">
        <v>90000</v>
      </c>
      <c r="I1774" t="s">
        <v>1751</v>
      </c>
      <c r="J1774" t="s">
        <v>4060</v>
      </c>
    </row>
    <row r="1775" spans="1:10">
      <c r="A1775" t="s">
        <v>135</v>
      </c>
      <c r="B1775" t="s">
        <v>135</v>
      </c>
      <c r="C1775" t="s">
        <v>24</v>
      </c>
      <c r="D1775" t="s">
        <v>13</v>
      </c>
      <c r="E1775" t="s">
        <v>25</v>
      </c>
      <c r="F1775" t="s">
        <v>20</v>
      </c>
      <c r="G1775" s="3">
        <v>45249.277627314812</v>
      </c>
      <c r="H1775" s="1">
        <v>95500</v>
      </c>
      <c r="I1775" t="s">
        <v>602</v>
      </c>
      <c r="J1775" t="s">
        <v>4061</v>
      </c>
    </row>
    <row r="1776" spans="1:10">
      <c r="A1776" t="s">
        <v>10</v>
      </c>
      <c r="B1776" t="s">
        <v>10</v>
      </c>
      <c r="C1776" t="s">
        <v>185</v>
      </c>
      <c r="D1776" t="s">
        <v>13</v>
      </c>
      <c r="E1776" t="s">
        <v>14</v>
      </c>
      <c r="F1776" t="s">
        <v>26</v>
      </c>
      <c r="G1776" s="3">
        <v>44973.254224537035</v>
      </c>
      <c r="H1776" s="1">
        <v>90000</v>
      </c>
      <c r="I1776" t="s">
        <v>4062</v>
      </c>
      <c r="J1776" t="s">
        <v>214</v>
      </c>
    </row>
    <row r="1777" spans="1:10">
      <c r="A1777" t="s">
        <v>73</v>
      </c>
      <c r="B1777" t="s">
        <v>73</v>
      </c>
      <c r="C1777" t="s">
        <v>4063</v>
      </c>
      <c r="D1777" t="s">
        <v>13</v>
      </c>
      <c r="E1777" t="s">
        <v>14</v>
      </c>
      <c r="F1777" t="s">
        <v>2012</v>
      </c>
      <c r="G1777" s="3">
        <v>45139.266574074078</v>
      </c>
      <c r="H1777" s="1">
        <v>96773</v>
      </c>
      <c r="I1777" t="s">
        <v>4064</v>
      </c>
      <c r="J1777" t="s">
        <v>4065</v>
      </c>
    </row>
    <row r="1778" spans="1:10">
      <c r="A1778" t="s">
        <v>10</v>
      </c>
      <c r="B1778" t="s">
        <v>4066</v>
      </c>
      <c r="C1778" t="s">
        <v>4067</v>
      </c>
      <c r="D1778" t="s">
        <v>13</v>
      </c>
      <c r="E1778" t="s">
        <v>14</v>
      </c>
      <c r="F1778" t="s">
        <v>26</v>
      </c>
      <c r="G1778" s="3">
        <v>44976.251516203702</v>
      </c>
      <c r="H1778" s="1">
        <v>128500</v>
      </c>
      <c r="I1778" t="s">
        <v>4068</v>
      </c>
      <c r="J1778" t="s">
        <v>260</v>
      </c>
    </row>
    <row r="1779" spans="1:10">
      <c r="A1779" t="s">
        <v>33</v>
      </c>
      <c r="B1779" t="s">
        <v>4069</v>
      </c>
      <c r="C1779" t="s">
        <v>75</v>
      </c>
      <c r="D1779" t="s">
        <v>13</v>
      </c>
      <c r="E1779" t="s">
        <v>14</v>
      </c>
      <c r="F1779" t="s">
        <v>26</v>
      </c>
      <c r="G1779" s="3">
        <v>45030.250787037039</v>
      </c>
      <c r="H1779" s="1">
        <v>111175</v>
      </c>
      <c r="I1779" t="s">
        <v>4070</v>
      </c>
      <c r="J1779" t="s">
        <v>4071</v>
      </c>
    </row>
    <row r="1780" spans="1:10">
      <c r="A1780" t="s">
        <v>33</v>
      </c>
      <c r="B1780" t="s">
        <v>4072</v>
      </c>
      <c r="C1780" t="s">
        <v>4073</v>
      </c>
      <c r="D1780" t="s">
        <v>13</v>
      </c>
      <c r="E1780" t="s">
        <v>14</v>
      </c>
      <c r="F1780" t="s">
        <v>26</v>
      </c>
      <c r="G1780" s="3">
        <v>45148.299571759257</v>
      </c>
      <c r="H1780" s="1">
        <v>62499.5</v>
      </c>
      <c r="I1780" t="s">
        <v>4074</v>
      </c>
      <c r="J1780" t="s">
        <v>4075</v>
      </c>
    </row>
    <row r="1781" spans="1:10">
      <c r="A1781" t="s">
        <v>18</v>
      </c>
      <c r="B1781" t="s">
        <v>1340</v>
      </c>
      <c r="C1781" t="s">
        <v>232</v>
      </c>
      <c r="D1781" t="s">
        <v>13</v>
      </c>
      <c r="E1781" t="s">
        <v>14</v>
      </c>
      <c r="F1781" t="s">
        <v>26</v>
      </c>
      <c r="G1781" s="3">
        <v>45061.266921296294</v>
      </c>
      <c r="H1781" s="1">
        <v>170000</v>
      </c>
      <c r="I1781" t="s">
        <v>4076</v>
      </c>
      <c r="J1781" t="s">
        <v>4077</v>
      </c>
    </row>
    <row r="1782" spans="1:10">
      <c r="A1782" t="s">
        <v>33</v>
      </c>
      <c r="B1782" t="s">
        <v>4078</v>
      </c>
      <c r="C1782" t="s">
        <v>201</v>
      </c>
      <c r="D1782" t="s">
        <v>13</v>
      </c>
      <c r="E1782" t="s">
        <v>14</v>
      </c>
      <c r="F1782" t="s">
        <v>26</v>
      </c>
      <c r="G1782" s="3">
        <v>45139.27983796296</v>
      </c>
      <c r="H1782" s="1">
        <v>126452</v>
      </c>
      <c r="I1782" t="s">
        <v>4079</v>
      </c>
      <c r="J1782" t="s">
        <v>4080</v>
      </c>
    </row>
    <row r="1783" spans="1:10">
      <c r="A1783" t="s">
        <v>135</v>
      </c>
      <c r="B1783" t="s">
        <v>4081</v>
      </c>
      <c r="C1783" t="s">
        <v>1088</v>
      </c>
      <c r="D1783" t="s">
        <v>13</v>
      </c>
      <c r="E1783" t="s">
        <v>14</v>
      </c>
      <c r="F1783" t="s">
        <v>26</v>
      </c>
      <c r="G1783" s="3">
        <v>45041.250613425924</v>
      </c>
      <c r="H1783" s="1">
        <v>115000</v>
      </c>
      <c r="I1783" t="s">
        <v>2368</v>
      </c>
      <c r="J1783" t="s">
        <v>3618</v>
      </c>
    </row>
    <row r="1784" spans="1:10">
      <c r="A1784" t="s">
        <v>10</v>
      </c>
      <c r="B1784" t="s">
        <v>2483</v>
      </c>
      <c r="C1784" t="s">
        <v>119</v>
      </c>
      <c r="D1784" t="s">
        <v>13</v>
      </c>
      <c r="E1784" t="s">
        <v>14</v>
      </c>
      <c r="F1784" t="s">
        <v>26</v>
      </c>
      <c r="G1784" s="3">
        <v>45205.276145833333</v>
      </c>
      <c r="H1784" s="1">
        <v>78592</v>
      </c>
      <c r="I1784" t="s">
        <v>4082</v>
      </c>
      <c r="J1784" t="s">
        <v>4083</v>
      </c>
    </row>
    <row r="1785" spans="1:10">
      <c r="A1785" t="s">
        <v>33</v>
      </c>
      <c r="B1785" t="s">
        <v>4084</v>
      </c>
      <c r="C1785" t="s">
        <v>4085</v>
      </c>
      <c r="D1785" t="s">
        <v>13</v>
      </c>
      <c r="E1785" t="s">
        <v>14</v>
      </c>
      <c r="F1785" t="s">
        <v>26</v>
      </c>
      <c r="G1785" s="3">
        <v>44935.250173611108</v>
      </c>
      <c r="H1785" s="1">
        <v>89300</v>
      </c>
      <c r="I1785" t="s">
        <v>4086</v>
      </c>
      <c r="J1785" t="s">
        <v>4087</v>
      </c>
    </row>
    <row r="1786" spans="1:10">
      <c r="A1786" t="s">
        <v>212</v>
      </c>
      <c r="B1786" t="s">
        <v>212</v>
      </c>
      <c r="C1786" t="s">
        <v>30</v>
      </c>
      <c r="D1786" t="s">
        <v>13</v>
      </c>
      <c r="E1786" t="s">
        <v>14</v>
      </c>
      <c r="F1786" t="s">
        <v>26</v>
      </c>
      <c r="G1786" s="3">
        <v>44984.251886574071</v>
      </c>
      <c r="H1786" s="1">
        <v>200000</v>
      </c>
      <c r="I1786" t="s">
        <v>1399</v>
      </c>
      <c r="J1786" t="s">
        <v>582</v>
      </c>
    </row>
    <row r="1787" spans="1:10">
      <c r="A1787" t="s">
        <v>10</v>
      </c>
      <c r="B1787" t="s">
        <v>1522</v>
      </c>
      <c r="C1787" t="s">
        <v>119</v>
      </c>
      <c r="D1787" t="s">
        <v>13</v>
      </c>
      <c r="E1787" t="s">
        <v>14</v>
      </c>
      <c r="F1787" t="s">
        <v>26</v>
      </c>
      <c r="G1787" s="3">
        <v>44988.2815162037</v>
      </c>
      <c r="H1787" s="1">
        <v>90000</v>
      </c>
      <c r="I1787" t="s">
        <v>420</v>
      </c>
      <c r="J1787" t="s">
        <v>2932</v>
      </c>
    </row>
    <row r="1788" spans="1:10">
      <c r="A1788" t="s">
        <v>18</v>
      </c>
      <c r="B1788" t="s">
        <v>18</v>
      </c>
      <c r="C1788" t="s">
        <v>4088</v>
      </c>
      <c r="D1788" t="s">
        <v>13</v>
      </c>
      <c r="E1788" t="s">
        <v>14</v>
      </c>
      <c r="F1788" t="s">
        <v>26</v>
      </c>
      <c r="G1788" s="3">
        <v>44963.256388888891</v>
      </c>
      <c r="H1788" s="1">
        <v>90000</v>
      </c>
      <c r="I1788" t="s">
        <v>4089</v>
      </c>
      <c r="J1788" t="s">
        <v>4090</v>
      </c>
    </row>
    <row r="1789" spans="1:10">
      <c r="A1789" t="s">
        <v>10</v>
      </c>
      <c r="B1789" t="s">
        <v>10</v>
      </c>
      <c r="C1789" t="s">
        <v>24</v>
      </c>
      <c r="D1789" t="s">
        <v>13</v>
      </c>
      <c r="E1789" t="s">
        <v>25</v>
      </c>
      <c r="F1789" t="s">
        <v>26</v>
      </c>
      <c r="G1789" s="3">
        <v>45177.251018518517</v>
      </c>
      <c r="H1789" s="1">
        <v>183310</v>
      </c>
      <c r="I1789" t="s">
        <v>4091</v>
      </c>
      <c r="J1789" t="s">
        <v>1907</v>
      </c>
    </row>
    <row r="1790" spans="1:10">
      <c r="A1790" t="s">
        <v>212</v>
      </c>
      <c r="B1790" t="s">
        <v>212</v>
      </c>
      <c r="C1790" t="s">
        <v>419</v>
      </c>
      <c r="D1790" t="s">
        <v>13</v>
      </c>
      <c r="E1790" t="s">
        <v>14</v>
      </c>
      <c r="F1790" t="s">
        <v>26</v>
      </c>
      <c r="G1790" s="3">
        <v>44941.250069444446</v>
      </c>
      <c r="H1790" s="1">
        <v>157500</v>
      </c>
      <c r="I1790" t="s">
        <v>1631</v>
      </c>
      <c r="J1790" t="s">
        <v>4092</v>
      </c>
    </row>
    <row r="1791" spans="1:10">
      <c r="A1791" t="s">
        <v>10</v>
      </c>
      <c r="B1791" t="s">
        <v>4093</v>
      </c>
      <c r="C1791" t="s">
        <v>119</v>
      </c>
      <c r="D1791" t="s">
        <v>13</v>
      </c>
      <c r="E1791" t="s">
        <v>14</v>
      </c>
      <c r="F1791" t="s">
        <v>26</v>
      </c>
      <c r="G1791" s="3">
        <v>45104.289351851854</v>
      </c>
      <c r="H1791" s="1">
        <v>64957</v>
      </c>
      <c r="I1791" t="s">
        <v>4094</v>
      </c>
    </row>
    <row r="1792" spans="1:10">
      <c r="A1792" t="s">
        <v>10</v>
      </c>
      <c r="B1792" t="s">
        <v>281</v>
      </c>
      <c r="C1792" t="s">
        <v>365</v>
      </c>
      <c r="D1792" t="s">
        <v>13</v>
      </c>
      <c r="E1792" t="s">
        <v>14</v>
      </c>
      <c r="F1792" t="s">
        <v>26</v>
      </c>
      <c r="G1792" s="3">
        <v>45163.254965277774</v>
      </c>
      <c r="H1792" s="1">
        <v>140062.5</v>
      </c>
      <c r="I1792" t="s">
        <v>283</v>
      </c>
      <c r="J1792" t="s">
        <v>4095</v>
      </c>
    </row>
    <row r="1793" spans="1:10">
      <c r="A1793" t="s">
        <v>33</v>
      </c>
      <c r="B1793" t="s">
        <v>4096</v>
      </c>
      <c r="C1793" t="s">
        <v>4085</v>
      </c>
      <c r="D1793" t="s">
        <v>13</v>
      </c>
      <c r="E1793" t="s">
        <v>14</v>
      </c>
      <c r="F1793" t="s">
        <v>26</v>
      </c>
      <c r="G1793" s="3">
        <v>44935.250277777777</v>
      </c>
      <c r="H1793" s="1">
        <v>81550</v>
      </c>
      <c r="I1793" t="s">
        <v>4086</v>
      </c>
      <c r="J1793" t="s">
        <v>4097</v>
      </c>
    </row>
    <row r="1794" spans="1:10">
      <c r="A1794" t="s">
        <v>33</v>
      </c>
      <c r="B1794" t="s">
        <v>33</v>
      </c>
      <c r="C1794" t="s">
        <v>232</v>
      </c>
      <c r="D1794" t="s">
        <v>13</v>
      </c>
      <c r="E1794" t="s">
        <v>14</v>
      </c>
      <c r="F1794" t="s">
        <v>26</v>
      </c>
      <c r="G1794" s="3">
        <v>44931.249907407408</v>
      </c>
      <c r="H1794" s="1">
        <v>68328.546875</v>
      </c>
      <c r="I1794" t="s">
        <v>3177</v>
      </c>
      <c r="J1794" t="s">
        <v>4098</v>
      </c>
    </row>
    <row r="1795" spans="1:10">
      <c r="A1795" t="s">
        <v>212</v>
      </c>
      <c r="B1795" t="s">
        <v>4099</v>
      </c>
      <c r="C1795" t="s">
        <v>24</v>
      </c>
      <c r="D1795" t="s">
        <v>13</v>
      </c>
      <c r="E1795" t="s">
        <v>25</v>
      </c>
      <c r="F1795" t="s">
        <v>26</v>
      </c>
      <c r="G1795" s="3">
        <v>45239.252511574072</v>
      </c>
      <c r="H1795" s="1">
        <v>176625</v>
      </c>
      <c r="I1795" t="s">
        <v>4100</v>
      </c>
      <c r="J1795" t="s">
        <v>4101</v>
      </c>
    </row>
    <row r="1796" spans="1:10">
      <c r="A1796" t="s">
        <v>10</v>
      </c>
      <c r="B1796" t="s">
        <v>10</v>
      </c>
      <c r="C1796" t="s">
        <v>4102</v>
      </c>
      <c r="D1796" t="s">
        <v>13</v>
      </c>
      <c r="E1796" t="s">
        <v>14</v>
      </c>
      <c r="F1796" t="s">
        <v>26</v>
      </c>
      <c r="G1796" s="3">
        <v>45172.251446759263</v>
      </c>
      <c r="H1796" s="1">
        <v>90000</v>
      </c>
      <c r="I1796" t="s">
        <v>4103</v>
      </c>
      <c r="J1796" t="s">
        <v>2178</v>
      </c>
    </row>
    <row r="1797" spans="1:10">
      <c r="A1797" t="s">
        <v>18</v>
      </c>
      <c r="B1797" t="s">
        <v>188</v>
      </c>
      <c r="C1797" t="s">
        <v>75</v>
      </c>
      <c r="D1797" t="s">
        <v>13</v>
      </c>
      <c r="E1797" t="s">
        <v>14</v>
      </c>
      <c r="F1797" t="s">
        <v>26</v>
      </c>
      <c r="G1797" s="3">
        <v>44961.25675925926</v>
      </c>
      <c r="H1797" s="1">
        <v>150000</v>
      </c>
      <c r="I1797" t="s">
        <v>4104</v>
      </c>
      <c r="J1797" t="s">
        <v>4105</v>
      </c>
    </row>
    <row r="1798" spans="1:10">
      <c r="A1798" t="s">
        <v>212</v>
      </c>
      <c r="B1798" t="s">
        <v>212</v>
      </c>
      <c r="C1798" t="s">
        <v>24</v>
      </c>
      <c r="D1798" t="s">
        <v>13</v>
      </c>
      <c r="E1798" t="s">
        <v>25</v>
      </c>
      <c r="F1798" t="s">
        <v>26</v>
      </c>
      <c r="G1798" s="3">
        <v>45192.265798611108</v>
      </c>
      <c r="H1798" s="1">
        <v>112650</v>
      </c>
      <c r="I1798" t="s">
        <v>720</v>
      </c>
      <c r="J1798" t="s">
        <v>582</v>
      </c>
    </row>
    <row r="1799" spans="1:10">
      <c r="A1799" t="s">
        <v>10</v>
      </c>
      <c r="B1799" t="s">
        <v>4106</v>
      </c>
      <c r="C1799" t="s">
        <v>4107</v>
      </c>
      <c r="D1799" t="s">
        <v>13</v>
      </c>
      <c r="E1799" t="s">
        <v>14</v>
      </c>
      <c r="F1799" t="s">
        <v>26</v>
      </c>
      <c r="G1799" s="3">
        <v>44998.285057870373</v>
      </c>
      <c r="H1799" s="1">
        <v>375000</v>
      </c>
      <c r="I1799" t="s">
        <v>4108</v>
      </c>
      <c r="J1799" t="s">
        <v>4109</v>
      </c>
    </row>
    <row r="1800" spans="1:10">
      <c r="A1800" t="s">
        <v>212</v>
      </c>
      <c r="B1800" t="s">
        <v>212</v>
      </c>
      <c r="C1800" t="s">
        <v>56</v>
      </c>
      <c r="D1800" t="s">
        <v>13</v>
      </c>
      <c r="E1800" t="s">
        <v>14</v>
      </c>
      <c r="F1800" t="s">
        <v>20</v>
      </c>
      <c r="G1800" s="3">
        <v>45120.287499999999</v>
      </c>
      <c r="H1800" s="1">
        <v>143000</v>
      </c>
      <c r="I1800" t="s">
        <v>4110</v>
      </c>
      <c r="J1800" t="s">
        <v>4111</v>
      </c>
    </row>
    <row r="1801" spans="1:10">
      <c r="A1801" t="s">
        <v>33</v>
      </c>
      <c r="B1801" t="s">
        <v>4112</v>
      </c>
      <c r="C1801" t="s">
        <v>1026</v>
      </c>
      <c r="D1801" t="s">
        <v>13</v>
      </c>
      <c r="E1801" t="s">
        <v>14</v>
      </c>
      <c r="F1801" t="s">
        <v>1026</v>
      </c>
      <c r="G1801" s="3">
        <v>45078.291180555556</v>
      </c>
      <c r="H1801" s="1">
        <v>111175</v>
      </c>
      <c r="I1801" t="s">
        <v>2348</v>
      </c>
      <c r="J1801" t="s">
        <v>4113</v>
      </c>
    </row>
    <row r="1802" spans="1:10">
      <c r="A1802" t="s">
        <v>10</v>
      </c>
      <c r="B1802" t="s">
        <v>1418</v>
      </c>
      <c r="C1802" t="s">
        <v>136</v>
      </c>
      <c r="D1802" t="s">
        <v>13</v>
      </c>
      <c r="E1802" t="s">
        <v>14</v>
      </c>
      <c r="F1802" t="s">
        <v>26</v>
      </c>
      <c r="G1802" s="3">
        <v>44937.253587962965</v>
      </c>
      <c r="H1802" s="1">
        <v>199000</v>
      </c>
      <c r="I1802" t="s">
        <v>31</v>
      </c>
    </row>
    <row r="1803" spans="1:10">
      <c r="A1803" t="s">
        <v>10</v>
      </c>
      <c r="B1803" t="s">
        <v>10</v>
      </c>
      <c r="C1803" t="s">
        <v>24</v>
      </c>
      <c r="D1803" t="s">
        <v>13</v>
      </c>
      <c r="E1803" t="s">
        <v>25</v>
      </c>
      <c r="F1803" t="s">
        <v>26</v>
      </c>
      <c r="G1803" s="3">
        <v>45019.290879629632</v>
      </c>
      <c r="H1803" s="1">
        <v>97500</v>
      </c>
      <c r="I1803" t="s">
        <v>2882</v>
      </c>
      <c r="J1803" t="s">
        <v>4114</v>
      </c>
    </row>
    <row r="1804" spans="1:10">
      <c r="A1804" t="s">
        <v>10</v>
      </c>
      <c r="B1804" t="s">
        <v>4115</v>
      </c>
      <c r="C1804" t="s">
        <v>30</v>
      </c>
      <c r="D1804" t="s">
        <v>13</v>
      </c>
      <c r="E1804" t="s">
        <v>14</v>
      </c>
      <c r="F1804" t="s">
        <v>26</v>
      </c>
      <c r="G1804" s="3">
        <v>44937.253564814811</v>
      </c>
      <c r="H1804" s="1">
        <v>161955.5</v>
      </c>
      <c r="I1804" t="s">
        <v>31</v>
      </c>
      <c r="J1804" t="s">
        <v>4116</v>
      </c>
    </row>
    <row r="1805" spans="1:10">
      <c r="A1805" t="s">
        <v>152</v>
      </c>
      <c r="B1805" t="s">
        <v>4117</v>
      </c>
      <c r="C1805" t="s">
        <v>608</v>
      </c>
      <c r="D1805" t="s">
        <v>13</v>
      </c>
      <c r="E1805" t="s">
        <v>14</v>
      </c>
      <c r="F1805" t="s">
        <v>608</v>
      </c>
      <c r="G1805" s="3">
        <v>45086.259016203701</v>
      </c>
      <c r="H1805" s="1">
        <v>149653</v>
      </c>
      <c r="I1805" t="s">
        <v>4118</v>
      </c>
    </row>
    <row r="1806" spans="1:10">
      <c r="A1806" t="s">
        <v>10</v>
      </c>
      <c r="B1806" t="s">
        <v>4119</v>
      </c>
      <c r="C1806" t="s">
        <v>3110</v>
      </c>
      <c r="D1806" t="s">
        <v>13</v>
      </c>
      <c r="E1806" t="s">
        <v>14</v>
      </c>
      <c r="F1806" t="s">
        <v>26</v>
      </c>
      <c r="G1806" s="3">
        <v>45052.253113425926</v>
      </c>
      <c r="H1806" s="1">
        <v>97800</v>
      </c>
      <c r="I1806" t="s">
        <v>4120</v>
      </c>
      <c r="J1806" t="s">
        <v>4121</v>
      </c>
    </row>
    <row r="1807" spans="1:10">
      <c r="A1807" t="s">
        <v>33</v>
      </c>
      <c r="B1807" t="s">
        <v>4122</v>
      </c>
      <c r="C1807" t="s">
        <v>3695</v>
      </c>
      <c r="D1807" t="s">
        <v>13</v>
      </c>
      <c r="E1807" t="s">
        <v>14</v>
      </c>
      <c r="F1807" t="s">
        <v>26</v>
      </c>
      <c r="G1807" s="3">
        <v>45110.250023148146</v>
      </c>
      <c r="H1807" s="1">
        <v>100000</v>
      </c>
      <c r="I1807" t="s">
        <v>4123</v>
      </c>
      <c r="J1807" t="s">
        <v>4124</v>
      </c>
    </row>
    <row r="1808" spans="1:10">
      <c r="A1808" t="s">
        <v>10</v>
      </c>
      <c r="B1808" t="s">
        <v>4125</v>
      </c>
      <c r="C1808" t="s">
        <v>1105</v>
      </c>
      <c r="D1808" t="s">
        <v>13</v>
      </c>
      <c r="E1808" t="s">
        <v>14</v>
      </c>
      <c r="F1808" t="s">
        <v>26</v>
      </c>
      <c r="G1808" s="3">
        <v>45226.251909722225</v>
      </c>
      <c r="H1808" s="1">
        <v>265500</v>
      </c>
      <c r="I1808" t="s">
        <v>3400</v>
      </c>
      <c r="J1808" t="s">
        <v>4126</v>
      </c>
    </row>
    <row r="1809" spans="1:10">
      <c r="A1809" t="s">
        <v>33</v>
      </c>
      <c r="B1809" t="s">
        <v>4127</v>
      </c>
      <c r="C1809" t="s">
        <v>4128</v>
      </c>
      <c r="D1809" t="s">
        <v>13</v>
      </c>
      <c r="E1809" t="s">
        <v>14</v>
      </c>
      <c r="F1809" t="s">
        <v>26</v>
      </c>
      <c r="G1809" s="3">
        <v>45007.250069444446</v>
      </c>
      <c r="H1809" s="1">
        <v>111175</v>
      </c>
      <c r="I1809" t="s">
        <v>1217</v>
      </c>
      <c r="J1809" t="s">
        <v>230</v>
      </c>
    </row>
    <row r="1810" spans="1:10">
      <c r="A1810" t="s">
        <v>10</v>
      </c>
      <c r="B1810" t="s">
        <v>1158</v>
      </c>
      <c r="C1810" t="s">
        <v>24</v>
      </c>
      <c r="D1810" t="s">
        <v>13</v>
      </c>
      <c r="E1810" t="s">
        <v>25</v>
      </c>
      <c r="F1810" t="s">
        <v>26</v>
      </c>
      <c r="G1810" s="3">
        <v>44927.253275462965</v>
      </c>
      <c r="H1810" s="1">
        <v>202500</v>
      </c>
      <c r="I1810" t="s">
        <v>128</v>
      </c>
      <c r="J1810" t="s">
        <v>4129</v>
      </c>
    </row>
    <row r="1811" spans="1:10">
      <c r="A1811" t="s">
        <v>10</v>
      </c>
      <c r="B1811" t="s">
        <v>4130</v>
      </c>
      <c r="C1811" t="s">
        <v>1503</v>
      </c>
      <c r="D1811" t="s">
        <v>13</v>
      </c>
      <c r="E1811" t="s">
        <v>14</v>
      </c>
      <c r="F1811" t="s">
        <v>26</v>
      </c>
      <c r="G1811" s="3">
        <v>44934.285254629627</v>
      </c>
      <c r="H1811" s="1">
        <v>115000</v>
      </c>
      <c r="I1811" t="s">
        <v>729</v>
      </c>
      <c r="J1811" t="s">
        <v>3747</v>
      </c>
    </row>
    <row r="1812" spans="1:10">
      <c r="A1812" t="s">
        <v>33</v>
      </c>
      <c r="B1812" t="s">
        <v>4131</v>
      </c>
      <c r="C1812" t="s">
        <v>513</v>
      </c>
      <c r="D1812" t="s">
        <v>13</v>
      </c>
      <c r="E1812" t="s">
        <v>14</v>
      </c>
      <c r="F1812" t="s">
        <v>26</v>
      </c>
      <c r="G1812" s="3">
        <v>45247.250138888892</v>
      </c>
      <c r="H1812" s="1">
        <v>108415.5</v>
      </c>
      <c r="I1812" t="s">
        <v>4040</v>
      </c>
      <c r="J1812" t="s">
        <v>4132</v>
      </c>
    </row>
    <row r="1813" spans="1:10">
      <c r="A1813" t="s">
        <v>33</v>
      </c>
      <c r="B1813" t="s">
        <v>4133</v>
      </c>
      <c r="C1813" t="s">
        <v>75</v>
      </c>
      <c r="D1813" t="s">
        <v>13</v>
      </c>
      <c r="E1813" t="s">
        <v>14</v>
      </c>
      <c r="F1813" t="s">
        <v>26</v>
      </c>
      <c r="G1813" s="3">
        <v>44980.250740740739</v>
      </c>
      <c r="H1813" s="1">
        <v>90000</v>
      </c>
      <c r="I1813" t="s">
        <v>4134</v>
      </c>
      <c r="J1813" t="s">
        <v>4135</v>
      </c>
    </row>
    <row r="1814" spans="1:10">
      <c r="A1814" t="s">
        <v>33</v>
      </c>
      <c r="B1814" t="s">
        <v>4136</v>
      </c>
      <c r="C1814" t="s">
        <v>391</v>
      </c>
      <c r="D1814" t="s">
        <v>13</v>
      </c>
      <c r="E1814" t="s">
        <v>14</v>
      </c>
      <c r="F1814" t="s">
        <v>26</v>
      </c>
      <c r="G1814" s="3">
        <v>45101.25240740741</v>
      </c>
      <c r="H1814" s="1">
        <v>93411</v>
      </c>
      <c r="I1814" t="s">
        <v>4137</v>
      </c>
      <c r="J1814" t="s">
        <v>4138</v>
      </c>
    </row>
    <row r="1815" spans="1:10">
      <c r="A1815" t="s">
        <v>212</v>
      </c>
      <c r="B1815" t="s">
        <v>4139</v>
      </c>
      <c r="C1815" t="s">
        <v>2207</v>
      </c>
      <c r="D1815" t="s">
        <v>13</v>
      </c>
      <c r="E1815" t="s">
        <v>14</v>
      </c>
      <c r="F1815" t="s">
        <v>26</v>
      </c>
      <c r="G1815" s="3">
        <v>44971.252766203703</v>
      </c>
      <c r="H1815" s="1">
        <v>175000</v>
      </c>
      <c r="I1815" t="s">
        <v>3196</v>
      </c>
      <c r="J1815" t="s">
        <v>4140</v>
      </c>
    </row>
    <row r="1816" spans="1:10">
      <c r="A1816" t="s">
        <v>10</v>
      </c>
      <c r="B1816" t="s">
        <v>4141</v>
      </c>
      <c r="C1816" t="s">
        <v>795</v>
      </c>
      <c r="D1816" t="s">
        <v>13</v>
      </c>
      <c r="E1816" t="s">
        <v>14</v>
      </c>
      <c r="F1816" t="s">
        <v>26</v>
      </c>
      <c r="G1816" s="3">
        <v>45143.263067129628</v>
      </c>
      <c r="H1816" s="1">
        <v>216500</v>
      </c>
      <c r="I1816" t="s">
        <v>4142</v>
      </c>
    </row>
    <row r="1817" spans="1:10">
      <c r="A1817" t="s">
        <v>10</v>
      </c>
      <c r="B1817" t="s">
        <v>4143</v>
      </c>
      <c r="C1817" t="s">
        <v>1088</v>
      </c>
      <c r="D1817" t="s">
        <v>13</v>
      </c>
      <c r="E1817" t="s">
        <v>14</v>
      </c>
      <c r="F1817" t="s">
        <v>26</v>
      </c>
      <c r="G1817" s="3">
        <v>44965.252638888887</v>
      </c>
      <c r="H1817" s="1">
        <v>164000</v>
      </c>
      <c r="I1817" t="s">
        <v>195</v>
      </c>
      <c r="J1817" t="s">
        <v>1334</v>
      </c>
    </row>
    <row r="1818" spans="1:10">
      <c r="A1818" t="s">
        <v>212</v>
      </c>
      <c r="B1818" t="s">
        <v>3398</v>
      </c>
      <c r="C1818" t="s">
        <v>24</v>
      </c>
      <c r="D1818" t="s">
        <v>13</v>
      </c>
      <c r="E1818" t="s">
        <v>25</v>
      </c>
      <c r="F1818" t="s">
        <v>26</v>
      </c>
      <c r="G1818" s="3">
        <v>45185.251631944448</v>
      </c>
      <c r="H1818" s="1">
        <v>137438</v>
      </c>
      <c r="I1818" t="s">
        <v>720</v>
      </c>
      <c r="J1818" t="s">
        <v>4144</v>
      </c>
    </row>
    <row r="1819" spans="1:10">
      <c r="A1819" t="s">
        <v>18</v>
      </c>
      <c r="B1819" t="s">
        <v>4145</v>
      </c>
      <c r="C1819" t="s">
        <v>24</v>
      </c>
      <c r="D1819" t="s">
        <v>13</v>
      </c>
      <c r="E1819" t="s">
        <v>25</v>
      </c>
      <c r="F1819" t="s">
        <v>20</v>
      </c>
      <c r="G1819" s="3">
        <v>45120.287615740737</v>
      </c>
      <c r="H1819" s="1">
        <v>190000</v>
      </c>
      <c r="I1819" t="s">
        <v>2666</v>
      </c>
      <c r="J1819" t="s">
        <v>28</v>
      </c>
    </row>
    <row r="1820" spans="1:10">
      <c r="A1820" t="s">
        <v>33</v>
      </c>
      <c r="B1820" t="s">
        <v>33</v>
      </c>
      <c r="C1820" t="s">
        <v>75</v>
      </c>
      <c r="D1820" t="s">
        <v>13</v>
      </c>
      <c r="E1820" t="s">
        <v>14</v>
      </c>
      <c r="F1820" t="s">
        <v>26</v>
      </c>
      <c r="G1820" s="3">
        <v>45010.250486111108</v>
      </c>
      <c r="H1820" s="1">
        <v>85000</v>
      </c>
      <c r="I1820" t="s">
        <v>4146</v>
      </c>
      <c r="J1820" t="s">
        <v>46</v>
      </c>
    </row>
    <row r="1821" spans="1:10">
      <c r="A1821" t="s">
        <v>10</v>
      </c>
      <c r="B1821" t="s">
        <v>4147</v>
      </c>
      <c r="C1821" t="s">
        <v>19</v>
      </c>
      <c r="D1821" t="s">
        <v>13</v>
      </c>
      <c r="E1821" t="s">
        <v>14</v>
      </c>
      <c r="F1821" t="s">
        <v>26</v>
      </c>
      <c r="G1821" s="3">
        <v>45127.289594907408</v>
      </c>
      <c r="H1821" s="1">
        <v>132368</v>
      </c>
      <c r="I1821" t="s">
        <v>2664</v>
      </c>
      <c r="J1821" t="s">
        <v>214</v>
      </c>
    </row>
    <row r="1822" spans="1:10">
      <c r="A1822" t="s">
        <v>33</v>
      </c>
      <c r="B1822" t="s">
        <v>4148</v>
      </c>
      <c r="C1822" t="s">
        <v>243</v>
      </c>
      <c r="D1822" t="s">
        <v>13</v>
      </c>
      <c r="E1822" t="s">
        <v>14</v>
      </c>
      <c r="F1822" t="s">
        <v>26</v>
      </c>
      <c r="G1822" s="3">
        <v>45120.250891203701</v>
      </c>
      <c r="H1822" s="1">
        <v>90000</v>
      </c>
      <c r="I1822" t="s">
        <v>3734</v>
      </c>
      <c r="J1822" t="s">
        <v>316</v>
      </c>
    </row>
    <row r="1823" spans="1:10">
      <c r="A1823" t="s">
        <v>10</v>
      </c>
      <c r="B1823" t="s">
        <v>4149</v>
      </c>
      <c r="C1823" t="s">
        <v>232</v>
      </c>
      <c r="D1823" t="s">
        <v>13</v>
      </c>
      <c r="E1823" t="s">
        <v>14</v>
      </c>
      <c r="F1823" t="s">
        <v>26</v>
      </c>
      <c r="G1823" s="3">
        <v>45107.252615740741</v>
      </c>
      <c r="H1823" s="1">
        <v>200000</v>
      </c>
      <c r="I1823" t="s">
        <v>1989</v>
      </c>
    </row>
    <row r="1824" spans="1:10">
      <c r="A1824" t="s">
        <v>33</v>
      </c>
      <c r="B1824" t="s">
        <v>4150</v>
      </c>
      <c r="C1824" t="s">
        <v>4151</v>
      </c>
      <c r="D1824" t="s">
        <v>13</v>
      </c>
      <c r="E1824" t="s">
        <v>14</v>
      </c>
      <c r="F1824" t="s">
        <v>26</v>
      </c>
      <c r="G1824" s="3">
        <v>45013.25199074074</v>
      </c>
      <c r="H1824" s="1">
        <v>115000</v>
      </c>
      <c r="I1824" t="s">
        <v>420</v>
      </c>
      <c r="J1824" t="s">
        <v>4152</v>
      </c>
    </row>
    <row r="1825" spans="1:10">
      <c r="A1825" t="s">
        <v>18</v>
      </c>
      <c r="B1825" t="s">
        <v>4153</v>
      </c>
      <c r="C1825" t="s">
        <v>75</v>
      </c>
      <c r="D1825" t="s">
        <v>13</v>
      </c>
      <c r="E1825" t="s">
        <v>14</v>
      </c>
      <c r="F1825" t="s">
        <v>26</v>
      </c>
      <c r="G1825" s="3">
        <v>44951.25267361111</v>
      </c>
      <c r="H1825" s="1">
        <v>125000</v>
      </c>
      <c r="I1825" t="s">
        <v>4154</v>
      </c>
      <c r="J1825" t="s">
        <v>4155</v>
      </c>
    </row>
    <row r="1826" spans="1:10">
      <c r="A1826" t="s">
        <v>10</v>
      </c>
      <c r="B1826" t="s">
        <v>10</v>
      </c>
      <c r="C1826" t="s">
        <v>4156</v>
      </c>
      <c r="D1826" t="s">
        <v>13</v>
      </c>
      <c r="E1826" t="s">
        <v>14</v>
      </c>
      <c r="F1826" t="s">
        <v>20</v>
      </c>
      <c r="G1826" s="3">
        <v>45191.276655092595</v>
      </c>
      <c r="H1826" s="1">
        <v>112500</v>
      </c>
      <c r="I1826" t="s">
        <v>4157</v>
      </c>
      <c r="J1826" t="s">
        <v>4158</v>
      </c>
    </row>
    <row r="1827" spans="1:10">
      <c r="A1827" t="s">
        <v>33</v>
      </c>
      <c r="B1827" t="s">
        <v>4159</v>
      </c>
      <c r="C1827" t="s">
        <v>2131</v>
      </c>
      <c r="D1827" t="s">
        <v>13</v>
      </c>
      <c r="E1827" t="s">
        <v>14</v>
      </c>
      <c r="F1827" t="s">
        <v>2131</v>
      </c>
      <c r="G1827" s="3">
        <v>44945.306354166663</v>
      </c>
      <c r="H1827" s="1">
        <v>51014</v>
      </c>
      <c r="I1827" t="s">
        <v>172</v>
      </c>
      <c r="J1827" t="s">
        <v>4160</v>
      </c>
    </row>
    <row r="1828" spans="1:10">
      <c r="A1828" t="s">
        <v>10</v>
      </c>
      <c r="B1828" t="s">
        <v>4161</v>
      </c>
      <c r="C1828" t="s">
        <v>3578</v>
      </c>
      <c r="D1828" t="s">
        <v>13</v>
      </c>
      <c r="E1828" t="s">
        <v>14</v>
      </c>
      <c r="F1828" t="s">
        <v>26</v>
      </c>
      <c r="G1828" s="3">
        <v>45042.253981481481</v>
      </c>
      <c r="H1828" s="1">
        <v>124250</v>
      </c>
      <c r="I1828" t="s">
        <v>1613</v>
      </c>
      <c r="J1828" t="s">
        <v>730</v>
      </c>
    </row>
    <row r="1829" spans="1:10">
      <c r="A1829" t="s">
        <v>10</v>
      </c>
      <c r="B1829" t="s">
        <v>10</v>
      </c>
      <c r="C1829" t="s">
        <v>4162</v>
      </c>
      <c r="D1829" t="s">
        <v>13</v>
      </c>
      <c r="E1829" t="s">
        <v>14</v>
      </c>
      <c r="F1829" t="s">
        <v>26</v>
      </c>
      <c r="G1829" s="3">
        <v>44977.252662037034</v>
      </c>
      <c r="H1829" s="1">
        <v>90000</v>
      </c>
      <c r="I1829" t="s">
        <v>4163</v>
      </c>
      <c r="J1829" t="s">
        <v>2906</v>
      </c>
    </row>
    <row r="1830" spans="1:10">
      <c r="A1830" t="s">
        <v>10</v>
      </c>
      <c r="B1830" t="s">
        <v>10</v>
      </c>
      <c r="C1830" t="s">
        <v>901</v>
      </c>
      <c r="D1830" t="s">
        <v>13</v>
      </c>
      <c r="E1830" t="s">
        <v>14</v>
      </c>
      <c r="F1830" t="s">
        <v>26</v>
      </c>
      <c r="G1830" s="3">
        <v>45152.252789351849</v>
      </c>
      <c r="H1830" s="1">
        <v>124180</v>
      </c>
      <c r="I1830" t="s">
        <v>4164</v>
      </c>
      <c r="J1830" t="s">
        <v>4165</v>
      </c>
    </row>
    <row r="1831" spans="1:10">
      <c r="A1831" t="s">
        <v>33</v>
      </c>
      <c r="B1831" t="s">
        <v>4166</v>
      </c>
      <c r="C1831" t="s">
        <v>4167</v>
      </c>
      <c r="D1831" t="s">
        <v>13</v>
      </c>
      <c r="E1831" t="s">
        <v>14</v>
      </c>
      <c r="F1831" t="s">
        <v>26</v>
      </c>
      <c r="G1831" s="3">
        <v>44958.25203703704</v>
      </c>
      <c r="H1831" s="1">
        <v>112690</v>
      </c>
      <c r="I1831" t="s">
        <v>69</v>
      </c>
      <c r="J1831" t="s">
        <v>4168</v>
      </c>
    </row>
    <row r="1832" spans="1:10">
      <c r="A1832" t="s">
        <v>10</v>
      </c>
      <c r="B1832" t="s">
        <v>4169</v>
      </c>
      <c r="C1832" t="s">
        <v>56</v>
      </c>
      <c r="D1832" t="s">
        <v>13</v>
      </c>
      <c r="E1832" t="s">
        <v>14</v>
      </c>
      <c r="F1832" t="s">
        <v>26</v>
      </c>
      <c r="G1832" s="3">
        <v>44965.252986111111</v>
      </c>
      <c r="H1832" s="1">
        <v>375000</v>
      </c>
      <c r="I1832" t="s">
        <v>2832</v>
      </c>
    </row>
    <row r="1833" spans="1:10">
      <c r="A1833" t="s">
        <v>10</v>
      </c>
      <c r="B1833" t="s">
        <v>3127</v>
      </c>
      <c r="C1833" t="s">
        <v>3511</v>
      </c>
      <c r="D1833" t="s">
        <v>13</v>
      </c>
      <c r="E1833" t="s">
        <v>14</v>
      </c>
      <c r="F1833" t="s">
        <v>26</v>
      </c>
      <c r="G1833" s="3">
        <v>45163.252708333333</v>
      </c>
      <c r="H1833" s="1">
        <v>115000</v>
      </c>
      <c r="I1833" t="s">
        <v>420</v>
      </c>
      <c r="J1833" t="s">
        <v>4170</v>
      </c>
    </row>
    <row r="1834" spans="1:10">
      <c r="A1834" t="s">
        <v>10</v>
      </c>
      <c r="B1834" t="s">
        <v>4171</v>
      </c>
      <c r="C1834" t="s">
        <v>461</v>
      </c>
      <c r="D1834" t="s">
        <v>13</v>
      </c>
      <c r="E1834" t="s">
        <v>14</v>
      </c>
      <c r="F1834" t="s">
        <v>26</v>
      </c>
      <c r="G1834" s="3">
        <v>45003.253333333334</v>
      </c>
      <c r="H1834" s="1">
        <v>85000</v>
      </c>
      <c r="I1834" t="s">
        <v>453</v>
      </c>
      <c r="J1834" t="s">
        <v>4172</v>
      </c>
    </row>
    <row r="1835" spans="1:10">
      <c r="A1835" t="s">
        <v>10</v>
      </c>
      <c r="B1835" t="s">
        <v>4173</v>
      </c>
      <c r="C1835" t="s">
        <v>243</v>
      </c>
      <c r="D1835" t="s">
        <v>13</v>
      </c>
      <c r="E1835" t="s">
        <v>14</v>
      </c>
      <c r="F1835" t="s">
        <v>26</v>
      </c>
      <c r="G1835" s="3">
        <v>45110.251145833332</v>
      </c>
      <c r="H1835" s="1">
        <v>135000</v>
      </c>
      <c r="I1835" t="s">
        <v>4174</v>
      </c>
      <c r="J1835" t="s">
        <v>819</v>
      </c>
    </row>
    <row r="1836" spans="1:10">
      <c r="A1836" t="s">
        <v>18</v>
      </c>
      <c r="B1836" t="s">
        <v>18</v>
      </c>
      <c r="C1836" t="s">
        <v>2161</v>
      </c>
      <c r="D1836" t="s">
        <v>13</v>
      </c>
      <c r="E1836" t="s">
        <v>14</v>
      </c>
      <c r="F1836" t="s">
        <v>2086</v>
      </c>
      <c r="G1836" s="3">
        <v>45275.259918981479</v>
      </c>
      <c r="H1836" s="1">
        <v>125000</v>
      </c>
      <c r="I1836" t="s">
        <v>4175</v>
      </c>
      <c r="J1836" t="s">
        <v>4176</v>
      </c>
    </row>
    <row r="1837" spans="1:10">
      <c r="A1837" t="s">
        <v>10</v>
      </c>
      <c r="B1837" t="s">
        <v>10</v>
      </c>
      <c r="C1837" t="s">
        <v>3041</v>
      </c>
      <c r="D1837" t="s">
        <v>13</v>
      </c>
      <c r="E1837" t="s">
        <v>14</v>
      </c>
      <c r="F1837" t="s">
        <v>26</v>
      </c>
      <c r="G1837" s="3">
        <v>44957.251921296294</v>
      </c>
      <c r="H1837" s="1">
        <v>115000</v>
      </c>
      <c r="I1837" t="s">
        <v>88</v>
      </c>
      <c r="J1837" t="s">
        <v>4177</v>
      </c>
    </row>
    <row r="1838" spans="1:10">
      <c r="A1838" t="s">
        <v>10</v>
      </c>
      <c r="B1838" t="s">
        <v>4178</v>
      </c>
      <c r="C1838" t="s">
        <v>108</v>
      </c>
      <c r="D1838" t="s">
        <v>13</v>
      </c>
      <c r="E1838" t="s">
        <v>14</v>
      </c>
      <c r="F1838" t="s">
        <v>26</v>
      </c>
      <c r="G1838" s="3">
        <v>45178.251527777778</v>
      </c>
      <c r="H1838" s="1">
        <v>126550</v>
      </c>
      <c r="I1838" t="s">
        <v>2710</v>
      </c>
      <c r="J1838" t="s">
        <v>4179</v>
      </c>
    </row>
    <row r="1839" spans="1:10">
      <c r="A1839" t="s">
        <v>10</v>
      </c>
      <c r="B1839" t="s">
        <v>1868</v>
      </c>
      <c r="C1839" t="s">
        <v>30</v>
      </c>
      <c r="D1839" t="s">
        <v>13</v>
      </c>
      <c r="E1839" t="s">
        <v>14</v>
      </c>
      <c r="F1839" t="s">
        <v>26</v>
      </c>
      <c r="G1839" s="3">
        <v>44937.253564814811</v>
      </c>
      <c r="H1839" s="1">
        <v>224500</v>
      </c>
      <c r="I1839" t="s">
        <v>31</v>
      </c>
      <c r="J1839" t="s">
        <v>1869</v>
      </c>
    </row>
    <row r="1840" spans="1:10">
      <c r="A1840" t="s">
        <v>10</v>
      </c>
      <c r="B1840" t="s">
        <v>4180</v>
      </c>
      <c r="C1840" t="s">
        <v>24</v>
      </c>
      <c r="D1840" t="s">
        <v>13</v>
      </c>
      <c r="E1840" t="s">
        <v>25</v>
      </c>
      <c r="F1840" t="s">
        <v>26</v>
      </c>
      <c r="G1840" s="3">
        <v>45080.251886574071</v>
      </c>
      <c r="H1840" s="1">
        <v>198500</v>
      </c>
      <c r="I1840" t="s">
        <v>195</v>
      </c>
      <c r="J1840" t="s">
        <v>1334</v>
      </c>
    </row>
    <row r="1841" spans="1:10">
      <c r="A1841" t="s">
        <v>18</v>
      </c>
      <c r="B1841" t="s">
        <v>328</v>
      </c>
      <c r="C1841" t="s">
        <v>325</v>
      </c>
      <c r="D1841" t="s">
        <v>13</v>
      </c>
      <c r="E1841" t="s">
        <v>14</v>
      </c>
      <c r="F1841" t="s">
        <v>20</v>
      </c>
      <c r="G1841" s="3">
        <v>45049.291134259256</v>
      </c>
      <c r="H1841" s="1">
        <v>115000</v>
      </c>
      <c r="I1841" t="s">
        <v>3111</v>
      </c>
      <c r="J1841" t="s">
        <v>4181</v>
      </c>
    </row>
    <row r="1842" spans="1:10">
      <c r="A1842" t="s">
        <v>10</v>
      </c>
      <c r="B1842" t="s">
        <v>4182</v>
      </c>
      <c r="C1842" t="s">
        <v>325</v>
      </c>
      <c r="D1842" t="s">
        <v>13</v>
      </c>
      <c r="E1842" t="s">
        <v>14</v>
      </c>
      <c r="F1842" t="s">
        <v>26</v>
      </c>
      <c r="G1842" s="3">
        <v>45027.267337962963</v>
      </c>
      <c r="H1842" s="1">
        <v>375000</v>
      </c>
      <c r="I1842" t="s">
        <v>3081</v>
      </c>
      <c r="J1842" t="s">
        <v>4183</v>
      </c>
    </row>
    <row r="1843" spans="1:10">
      <c r="A1843" t="s">
        <v>33</v>
      </c>
      <c r="B1843" t="s">
        <v>4184</v>
      </c>
      <c r="C1843" t="s">
        <v>1644</v>
      </c>
      <c r="D1843" t="s">
        <v>13</v>
      </c>
      <c r="E1843" t="s">
        <v>14</v>
      </c>
      <c r="F1843" t="s">
        <v>26</v>
      </c>
      <c r="G1843" s="3">
        <v>44950.001331018517</v>
      </c>
      <c r="H1843" s="1">
        <v>114500</v>
      </c>
      <c r="I1843" t="s">
        <v>4185</v>
      </c>
      <c r="J1843" t="s">
        <v>4186</v>
      </c>
    </row>
    <row r="1844" spans="1:10">
      <c r="A1844" t="s">
        <v>10</v>
      </c>
      <c r="B1844" t="s">
        <v>4187</v>
      </c>
      <c r="C1844" t="s">
        <v>2261</v>
      </c>
      <c r="D1844" t="s">
        <v>13</v>
      </c>
      <c r="E1844" t="s">
        <v>14</v>
      </c>
      <c r="F1844" t="s">
        <v>26</v>
      </c>
      <c r="G1844" s="3">
        <v>44979.018518518518</v>
      </c>
      <c r="H1844" s="1">
        <v>214000</v>
      </c>
      <c r="I1844" t="s">
        <v>4188</v>
      </c>
    </row>
    <row r="1845" spans="1:10">
      <c r="A1845" t="s">
        <v>212</v>
      </c>
      <c r="B1845" t="s">
        <v>4189</v>
      </c>
      <c r="C1845" t="s">
        <v>4067</v>
      </c>
      <c r="D1845" t="s">
        <v>13</v>
      </c>
      <c r="E1845" t="s">
        <v>14</v>
      </c>
      <c r="F1845" t="s">
        <v>26</v>
      </c>
      <c r="G1845" s="3">
        <v>45007.013923611114</v>
      </c>
      <c r="H1845" s="1">
        <v>134000</v>
      </c>
      <c r="I1845" t="s">
        <v>1129</v>
      </c>
      <c r="J1845" t="s">
        <v>701</v>
      </c>
    </row>
    <row r="1846" spans="1:10">
      <c r="A1846" t="s">
        <v>10</v>
      </c>
      <c r="B1846" t="s">
        <v>398</v>
      </c>
      <c r="C1846" t="s">
        <v>24</v>
      </c>
      <c r="D1846" t="s">
        <v>13</v>
      </c>
      <c r="E1846" t="s">
        <v>25</v>
      </c>
      <c r="F1846" t="s">
        <v>26</v>
      </c>
      <c r="G1846" s="3">
        <v>44938.00445601852</v>
      </c>
      <c r="H1846" s="1">
        <v>190000</v>
      </c>
      <c r="I1846" t="s">
        <v>4190</v>
      </c>
      <c r="J1846" t="s">
        <v>613</v>
      </c>
    </row>
    <row r="1847" spans="1:10">
      <c r="A1847" t="s">
        <v>152</v>
      </c>
      <c r="B1847" t="s">
        <v>4191</v>
      </c>
      <c r="C1847" t="s">
        <v>170</v>
      </c>
      <c r="D1847" t="s">
        <v>13</v>
      </c>
      <c r="E1847" t="s">
        <v>14</v>
      </c>
      <c r="F1847" t="s">
        <v>171</v>
      </c>
      <c r="G1847" s="3">
        <v>44984.00571759259</v>
      </c>
      <c r="H1847" s="1">
        <v>79200</v>
      </c>
      <c r="I1847" t="s">
        <v>172</v>
      </c>
      <c r="J1847" t="s">
        <v>4192</v>
      </c>
    </row>
    <row r="1848" spans="1:10">
      <c r="A1848" t="s">
        <v>212</v>
      </c>
      <c r="B1848" t="s">
        <v>3046</v>
      </c>
      <c r="C1848" t="s">
        <v>837</v>
      </c>
      <c r="D1848" t="s">
        <v>13</v>
      </c>
      <c r="E1848" t="s">
        <v>14</v>
      </c>
      <c r="F1848" t="s">
        <v>221</v>
      </c>
      <c r="G1848" s="3">
        <v>44933.020509259259</v>
      </c>
      <c r="H1848" s="1">
        <v>147500</v>
      </c>
      <c r="I1848" t="s">
        <v>838</v>
      </c>
      <c r="J1848" t="s">
        <v>4193</v>
      </c>
    </row>
    <row r="1849" spans="1:10">
      <c r="A1849" t="s">
        <v>18</v>
      </c>
      <c r="B1849" t="s">
        <v>18</v>
      </c>
      <c r="C1849" t="s">
        <v>662</v>
      </c>
      <c r="D1849" t="s">
        <v>13</v>
      </c>
      <c r="E1849" t="s">
        <v>14</v>
      </c>
      <c r="F1849" t="s">
        <v>26</v>
      </c>
      <c r="G1849" s="3">
        <v>45188.701736111114</v>
      </c>
      <c r="H1849" s="1">
        <v>135000</v>
      </c>
      <c r="I1849" t="s">
        <v>88</v>
      </c>
      <c r="J1849" t="s">
        <v>2640</v>
      </c>
    </row>
    <row r="1850" spans="1:10">
      <c r="A1850" t="s">
        <v>18</v>
      </c>
      <c r="B1850" t="s">
        <v>4194</v>
      </c>
      <c r="C1850" t="s">
        <v>26</v>
      </c>
      <c r="D1850" t="s">
        <v>13</v>
      </c>
      <c r="E1850" t="s">
        <v>14</v>
      </c>
      <c r="F1850" t="s">
        <v>26</v>
      </c>
      <c r="G1850" s="3">
        <v>45252.006064814814</v>
      </c>
      <c r="H1850" s="1">
        <v>124000</v>
      </c>
      <c r="I1850" t="s">
        <v>4195</v>
      </c>
      <c r="J1850" t="s">
        <v>4196</v>
      </c>
    </row>
    <row r="1851" spans="1:10">
      <c r="A1851" t="s">
        <v>18</v>
      </c>
      <c r="B1851" t="s">
        <v>4197</v>
      </c>
      <c r="C1851" t="s">
        <v>26</v>
      </c>
      <c r="D1851" t="s">
        <v>13</v>
      </c>
      <c r="E1851" t="s">
        <v>14</v>
      </c>
      <c r="F1851" t="s">
        <v>20</v>
      </c>
      <c r="G1851" s="3">
        <v>45283.040810185186</v>
      </c>
      <c r="H1851" s="1">
        <v>119080</v>
      </c>
      <c r="I1851" t="s">
        <v>4195</v>
      </c>
      <c r="J1851" t="s">
        <v>4196</v>
      </c>
    </row>
    <row r="1852" spans="1:10">
      <c r="A1852" t="s">
        <v>18</v>
      </c>
      <c r="B1852" t="s">
        <v>4198</v>
      </c>
      <c r="C1852" t="s">
        <v>2990</v>
      </c>
      <c r="D1852" t="s">
        <v>13</v>
      </c>
      <c r="E1852" t="s">
        <v>14</v>
      </c>
      <c r="F1852" t="s">
        <v>26</v>
      </c>
      <c r="G1852" s="3">
        <v>44936.004583333335</v>
      </c>
      <c r="H1852" s="1">
        <v>190950</v>
      </c>
      <c r="I1852" t="s">
        <v>120</v>
      </c>
      <c r="J1852" t="s">
        <v>4199</v>
      </c>
    </row>
    <row r="1853" spans="1:10">
      <c r="A1853" t="s">
        <v>18</v>
      </c>
      <c r="B1853" t="s">
        <v>18</v>
      </c>
      <c r="C1853" t="s">
        <v>4200</v>
      </c>
      <c r="D1853" t="s">
        <v>13</v>
      </c>
      <c r="E1853" t="s">
        <v>14</v>
      </c>
      <c r="F1853" t="s">
        <v>26</v>
      </c>
      <c r="G1853" s="3">
        <v>45177.005983796298</v>
      </c>
      <c r="H1853" s="1">
        <v>85000</v>
      </c>
      <c r="I1853" t="s">
        <v>4201</v>
      </c>
      <c r="J1853" t="s">
        <v>4202</v>
      </c>
    </row>
    <row r="1854" spans="1:10">
      <c r="A1854" t="s">
        <v>10</v>
      </c>
      <c r="B1854" t="s">
        <v>10</v>
      </c>
      <c r="C1854" t="s">
        <v>24</v>
      </c>
      <c r="D1854" t="s">
        <v>13</v>
      </c>
      <c r="E1854" t="s">
        <v>25</v>
      </c>
      <c r="F1854" t="s">
        <v>26</v>
      </c>
      <c r="G1854" s="3">
        <v>44953.004687499997</v>
      </c>
      <c r="H1854" s="1">
        <v>110000</v>
      </c>
      <c r="I1854" t="s">
        <v>4203</v>
      </c>
      <c r="J1854" t="s">
        <v>4204</v>
      </c>
    </row>
    <row r="1855" spans="1:10">
      <c r="A1855" t="s">
        <v>18</v>
      </c>
      <c r="B1855" t="s">
        <v>4205</v>
      </c>
      <c r="C1855" t="s">
        <v>4206</v>
      </c>
      <c r="D1855" t="s">
        <v>13</v>
      </c>
      <c r="E1855" t="s">
        <v>14</v>
      </c>
      <c r="F1855" t="s">
        <v>26</v>
      </c>
      <c r="G1855" s="3">
        <v>45199.005150462966</v>
      </c>
      <c r="H1855" s="1">
        <v>115000</v>
      </c>
      <c r="I1855" t="s">
        <v>130</v>
      </c>
      <c r="J1855" t="s">
        <v>631</v>
      </c>
    </row>
    <row r="1856" spans="1:10">
      <c r="A1856" t="s">
        <v>212</v>
      </c>
      <c r="B1856" t="s">
        <v>4207</v>
      </c>
      <c r="C1856" t="s">
        <v>177</v>
      </c>
      <c r="D1856" t="s">
        <v>13</v>
      </c>
      <c r="E1856" t="s">
        <v>14</v>
      </c>
      <c r="F1856" t="s">
        <v>26</v>
      </c>
      <c r="G1856" s="3">
        <v>45248.00335648148</v>
      </c>
      <c r="H1856" s="1">
        <v>124216</v>
      </c>
      <c r="I1856" t="s">
        <v>3925</v>
      </c>
      <c r="J1856" t="s">
        <v>4208</v>
      </c>
    </row>
    <row r="1857" spans="1:10">
      <c r="A1857" t="s">
        <v>10</v>
      </c>
      <c r="B1857" t="s">
        <v>4209</v>
      </c>
      <c r="D1857" t="s">
        <v>13</v>
      </c>
      <c r="E1857" t="s">
        <v>14</v>
      </c>
      <c r="F1857" t="s">
        <v>26</v>
      </c>
      <c r="G1857" s="3">
        <v>45167.00199074074</v>
      </c>
      <c r="H1857" s="1">
        <v>70668.5</v>
      </c>
      <c r="I1857" t="s">
        <v>4210</v>
      </c>
      <c r="J1857" t="s">
        <v>624</v>
      </c>
    </row>
    <row r="1858" spans="1:10">
      <c r="A1858" t="s">
        <v>33</v>
      </c>
      <c r="B1858" t="s">
        <v>33</v>
      </c>
      <c r="C1858" t="s">
        <v>1871</v>
      </c>
      <c r="D1858" t="s">
        <v>13</v>
      </c>
      <c r="E1858" t="s">
        <v>14</v>
      </c>
      <c r="F1858" t="s">
        <v>26</v>
      </c>
      <c r="G1858" s="3">
        <v>45113.00377314815</v>
      </c>
      <c r="H1858" s="1">
        <v>111175</v>
      </c>
      <c r="I1858" t="s">
        <v>3989</v>
      </c>
      <c r="J1858" t="s">
        <v>4211</v>
      </c>
    </row>
    <row r="1859" spans="1:10">
      <c r="A1859" t="s">
        <v>18</v>
      </c>
      <c r="B1859" t="s">
        <v>4212</v>
      </c>
      <c r="C1859" t="s">
        <v>4213</v>
      </c>
      <c r="D1859" t="s">
        <v>13</v>
      </c>
      <c r="E1859" t="s">
        <v>14</v>
      </c>
      <c r="F1859" t="s">
        <v>26</v>
      </c>
      <c r="G1859" s="3">
        <v>45211.00571759259</v>
      </c>
      <c r="H1859" s="1">
        <v>77850</v>
      </c>
      <c r="I1859" t="s">
        <v>4214</v>
      </c>
      <c r="J1859" t="s">
        <v>4215</v>
      </c>
    </row>
    <row r="1860" spans="1:10">
      <c r="A1860" t="s">
        <v>18</v>
      </c>
      <c r="B1860" t="s">
        <v>4216</v>
      </c>
      <c r="C1860" t="s">
        <v>325</v>
      </c>
      <c r="D1860" t="s">
        <v>13</v>
      </c>
      <c r="E1860" t="s">
        <v>14</v>
      </c>
      <c r="F1860" t="s">
        <v>26</v>
      </c>
      <c r="G1860" s="3">
        <v>45113.005324074074</v>
      </c>
      <c r="H1860" s="1">
        <v>120000</v>
      </c>
      <c r="I1860" t="s">
        <v>4217</v>
      </c>
      <c r="J1860" t="s">
        <v>4218</v>
      </c>
    </row>
    <row r="1861" spans="1:10">
      <c r="A1861" t="s">
        <v>10</v>
      </c>
      <c r="B1861" t="s">
        <v>10</v>
      </c>
      <c r="C1861" t="s">
        <v>24</v>
      </c>
      <c r="D1861" t="s">
        <v>100</v>
      </c>
      <c r="E1861" t="s">
        <v>25</v>
      </c>
      <c r="F1861" t="s">
        <v>26</v>
      </c>
      <c r="G1861" s="3">
        <v>45280.002835648149</v>
      </c>
      <c r="H1861" s="1">
        <v>127500</v>
      </c>
      <c r="I1861" t="s">
        <v>4219</v>
      </c>
      <c r="J1861" t="s">
        <v>4220</v>
      </c>
    </row>
    <row r="1862" spans="1:10">
      <c r="A1862" t="s">
        <v>18</v>
      </c>
      <c r="B1862" t="s">
        <v>18</v>
      </c>
      <c r="C1862" t="s">
        <v>24</v>
      </c>
      <c r="D1862" t="s">
        <v>13</v>
      </c>
      <c r="E1862" t="s">
        <v>25</v>
      </c>
      <c r="F1862" t="s">
        <v>26</v>
      </c>
      <c r="G1862" s="3">
        <v>44949.006990740738</v>
      </c>
      <c r="H1862" s="1">
        <v>214000</v>
      </c>
      <c r="I1862" t="s">
        <v>4221</v>
      </c>
      <c r="J1862" t="s">
        <v>4222</v>
      </c>
    </row>
    <row r="1863" spans="1:10">
      <c r="A1863" t="s">
        <v>18</v>
      </c>
      <c r="B1863" t="s">
        <v>328</v>
      </c>
      <c r="C1863" t="s">
        <v>4223</v>
      </c>
      <c r="D1863" t="s">
        <v>1075</v>
      </c>
      <c r="E1863" t="s">
        <v>14</v>
      </c>
      <c r="F1863" t="s">
        <v>26</v>
      </c>
      <c r="G1863" s="3">
        <v>45281.00545138889</v>
      </c>
      <c r="H1863" s="1">
        <v>211000</v>
      </c>
      <c r="I1863" t="s">
        <v>120</v>
      </c>
      <c r="J1863" t="s">
        <v>2721</v>
      </c>
    </row>
    <row r="1864" spans="1:10">
      <c r="A1864" t="s">
        <v>18</v>
      </c>
      <c r="B1864" t="s">
        <v>18</v>
      </c>
      <c r="C1864" t="s">
        <v>4224</v>
      </c>
      <c r="D1864" t="s">
        <v>13</v>
      </c>
      <c r="E1864" t="s">
        <v>14</v>
      </c>
      <c r="F1864" t="s">
        <v>20</v>
      </c>
      <c r="G1864" s="3">
        <v>45137.024513888886</v>
      </c>
      <c r="H1864" s="1">
        <v>99500</v>
      </c>
      <c r="I1864" t="s">
        <v>4225</v>
      </c>
      <c r="J1864" t="s">
        <v>4226</v>
      </c>
    </row>
    <row r="1865" spans="1:10">
      <c r="A1865" t="s">
        <v>33</v>
      </c>
      <c r="B1865" t="s">
        <v>33</v>
      </c>
      <c r="C1865" t="s">
        <v>136</v>
      </c>
      <c r="D1865" t="s">
        <v>13</v>
      </c>
      <c r="E1865" t="s">
        <v>14</v>
      </c>
      <c r="F1865" t="s">
        <v>26</v>
      </c>
      <c r="G1865" s="3">
        <v>44950.00099537037</v>
      </c>
      <c r="H1865" s="1">
        <v>77981</v>
      </c>
      <c r="I1865" t="s">
        <v>4227</v>
      </c>
      <c r="J1865" t="s">
        <v>141</v>
      </c>
    </row>
    <row r="1866" spans="1:10">
      <c r="A1866" t="s">
        <v>10</v>
      </c>
      <c r="B1866" t="s">
        <v>4228</v>
      </c>
      <c r="C1866" t="s">
        <v>157</v>
      </c>
      <c r="D1866" t="s">
        <v>13</v>
      </c>
      <c r="E1866" t="s">
        <v>14</v>
      </c>
      <c r="F1866" t="s">
        <v>20</v>
      </c>
      <c r="G1866" s="3">
        <v>45212.052233796298</v>
      </c>
      <c r="H1866" s="1">
        <v>91500</v>
      </c>
      <c r="I1866" t="s">
        <v>4049</v>
      </c>
      <c r="J1866" t="s">
        <v>4229</v>
      </c>
    </row>
    <row r="1867" spans="1:10">
      <c r="A1867" t="s">
        <v>18</v>
      </c>
      <c r="B1867" t="s">
        <v>18</v>
      </c>
      <c r="C1867" t="s">
        <v>4230</v>
      </c>
      <c r="D1867" t="s">
        <v>13</v>
      </c>
      <c r="E1867" t="s">
        <v>14</v>
      </c>
      <c r="F1867" t="s">
        <v>20</v>
      </c>
      <c r="G1867" s="3">
        <v>45015.078888888886</v>
      </c>
      <c r="H1867" s="1">
        <v>125000</v>
      </c>
      <c r="I1867" t="s">
        <v>4231</v>
      </c>
      <c r="J1867" t="s">
        <v>4232</v>
      </c>
    </row>
    <row r="1868" spans="1:10">
      <c r="A1868" t="s">
        <v>18</v>
      </c>
      <c r="B1868" t="s">
        <v>18</v>
      </c>
      <c r="C1868" t="s">
        <v>665</v>
      </c>
      <c r="D1868" t="s">
        <v>13</v>
      </c>
      <c r="E1868" t="s">
        <v>14</v>
      </c>
      <c r="F1868" t="s">
        <v>666</v>
      </c>
      <c r="G1868" s="3">
        <v>44929.019965277781</v>
      </c>
      <c r="H1868" s="1">
        <v>98301.5</v>
      </c>
      <c r="I1868" t="s">
        <v>1362</v>
      </c>
      <c r="J1868" t="s">
        <v>4233</v>
      </c>
    </row>
    <row r="1869" spans="1:10">
      <c r="A1869" t="s">
        <v>212</v>
      </c>
      <c r="B1869" t="s">
        <v>4234</v>
      </c>
      <c r="C1869" t="s">
        <v>24</v>
      </c>
      <c r="D1869" t="s">
        <v>13</v>
      </c>
      <c r="E1869" t="s">
        <v>25</v>
      </c>
      <c r="F1869" t="s">
        <v>26</v>
      </c>
      <c r="G1869" s="3">
        <v>44941.003368055557</v>
      </c>
      <c r="H1869" s="1">
        <v>202500</v>
      </c>
      <c r="I1869" t="s">
        <v>335</v>
      </c>
      <c r="J1869" t="s">
        <v>552</v>
      </c>
    </row>
    <row r="1870" spans="1:10">
      <c r="A1870" t="s">
        <v>10</v>
      </c>
      <c r="B1870" t="s">
        <v>4235</v>
      </c>
      <c r="C1870" t="s">
        <v>24</v>
      </c>
      <c r="D1870" t="s">
        <v>13</v>
      </c>
      <c r="E1870" t="s">
        <v>25</v>
      </c>
      <c r="F1870" t="s">
        <v>26</v>
      </c>
      <c r="G1870" s="3">
        <v>45161.002280092594</v>
      </c>
      <c r="H1870" s="1">
        <v>175000</v>
      </c>
      <c r="I1870" t="s">
        <v>4236</v>
      </c>
      <c r="J1870" t="s">
        <v>4237</v>
      </c>
    </row>
    <row r="1871" spans="1:10">
      <c r="A1871" t="s">
        <v>18</v>
      </c>
      <c r="B1871" t="s">
        <v>4238</v>
      </c>
      <c r="C1871" t="s">
        <v>325</v>
      </c>
      <c r="D1871" t="s">
        <v>13</v>
      </c>
      <c r="E1871" t="s">
        <v>14</v>
      </c>
      <c r="F1871" t="s">
        <v>26</v>
      </c>
      <c r="G1871" s="3">
        <v>45252.006898148145</v>
      </c>
      <c r="H1871" s="1">
        <v>92000</v>
      </c>
      <c r="I1871" t="s">
        <v>3739</v>
      </c>
      <c r="J1871" t="s">
        <v>4239</v>
      </c>
    </row>
    <row r="1872" spans="1:10">
      <c r="A1872" t="s">
        <v>18</v>
      </c>
      <c r="B1872" t="s">
        <v>18</v>
      </c>
      <c r="C1872" t="s">
        <v>24</v>
      </c>
      <c r="D1872" t="s">
        <v>13</v>
      </c>
      <c r="E1872" t="s">
        <v>25</v>
      </c>
      <c r="F1872" t="s">
        <v>608</v>
      </c>
      <c r="G1872" s="3">
        <v>44950.010266203702</v>
      </c>
      <c r="H1872" s="1">
        <v>124000</v>
      </c>
      <c r="I1872" t="s">
        <v>4240</v>
      </c>
      <c r="J1872" t="s">
        <v>4241</v>
      </c>
    </row>
    <row r="1873" spans="1:10">
      <c r="A1873" t="s">
        <v>33</v>
      </c>
      <c r="B1873" t="s">
        <v>4242</v>
      </c>
      <c r="D1873" t="s">
        <v>13</v>
      </c>
      <c r="E1873" t="s">
        <v>14</v>
      </c>
      <c r="F1873" t="s">
        <v>26</v>
      </c>
      <c r="G1873" s="3">
        <v>45025.999965277777</v>
      </c>
      <c r="H1873" s="1">
        <v>107500</v>
      </c>
      <c r="I1873" t="s">
        <v>4243</v>
      </c>
      <c r="J1873" t="s">
        <v>4244</v>
      </c>
    </row>
    <row r="1874" spans="1:10">
      <c r="A1874" t="s">
        <v>10</v>
      </c>
      <c r="B1874" t="s">
        <v>4245</v>
      </c>
      <c r="C1874" t="s">
        <v>24</v>
      </c>
      <c r="D1874" t="s">
        <v>13</v>
      </c>
      <c r="E1874" t="s">
        <v>25</v>
      </c>
      <c r="F1874" t="s">
        <v>26</v>
      </c>
      <c r="G1874" s="3">
        <v>45134.001828703702</v>
      </c>
      <c r="H1874" s="1">
        <v>247500</v>
      </c>
      <c r="I1874" t="s">
        <v>458</v>
      </c>
      <c r="J1874" t="s">
        <v>4246</v>
      </c>
    </row>
    <row r="1875" spans="1:10">
      <c r="A1875" t="s">
        <v>33</v>
      </c>
      <c r="B1875" t="s">
        <v>3963</v>
      </c>
      <c r="C1875" t="s">
        <v>157</v>
      </c>
      <c r="D1875" t="s">
        <v>13</v>
      </c>
      <c r="E1875" t="s">
        <v>14</v>
      </c>
      <c r="F1875" t="s">
        <v>26</v>
      </c>
      <c r="G1875" s="3">
        <v>45194.000439814816</v>
      </c>
      <c r="H1875" s="1">
        <v>80000</v>
      </c>
      <c r="I1875" t="s">
        <v>4247</v>
      </c>
      <c r="J1875" t="s">
        <v>1727</v>
      </c>
    </row>
    <row r="1876" spans="1:10">
      <c r="A1876" t="s">
        <v>33</v>
      </c>
      <c r="B1876" t="s">
        <v>4248</v>
      </c>
      <c r="C1876" t="s">
        <v>411</v>
      </c>
      <c r="D1876" t="s">
        <v>13</v>
      </c>
      <c r="E1876" t="s">
        <v>14</v>
      </c>
      <c r="F1876" t="s">
        <v>411</v>
      </c>
      <c r="G1876" s="3">
        <v>45111.0077662037</v>
      </c>
      <c r="H1876" s="1">
        <v>64800</v>
      </c>
      <c r="I1876" t="s">
        <v>1814</v>
      </c>
      <c r="J1876" t="s">
        <v>28</v>
      </c>
    </row>
    <row r="1877" spans="1:10">
      <c r="A1877" t="s">
        <v>10</v>
      </c>
      <c r="B1877" t="s">
        <v>4249</v>
      </c>
      <c r="C1877" t="s">
        <v>550</v>
      </c>
      <c r="D1877" t="s">
        <v>13</v>
      </c>
      <c r="E1877" t="s">
        <v>14</v>
      </c>
      <c r="F1877" t="s">
        <v>26</v>
      </c>
      <c r="G1877" s="3">
        <v>45230.000879629632</v>
      </c>
      <c r="H1877" s="1">
        <v>128816</v>
      </c>
      <c r="I1877" t="s">
        <v>3253</v>
      </c>
    </row>
    <row r="1878" spans="1:10">
      <c r="A1878" t="s">
        <v>10</v>
      </c>
      <c r="B1878" t="s">
        <v>652</v>
      </c>
      <c r="C1878" t="s">
        <v>792</v>
      </c>
      <c r="D1878" t="s">
        <v>13</v>
      </c>
      <c r="E1878" t="s">
        <v>14</v>
      </c>
      <c r="F1878" t="s">
        <v>26</v>
      </c>
      <c r="G1878" s="3">
        <v>45030.003368055557</v>
      </c>
      <c r="H1878" s="1">
        <v>147500</v>
      </c>
      <c r="I1878" t="s">
        <v>4250</v>
      </c>
      <c r="J1878" t="s">
        <v>1693</v>
      </c>
    </row>
    <row r="1879" spans="1:10">
      <c r="A1879" t="s">
        <v>18</v>
      </c>
      <c r="B1879" t="s">
        <v>4251</v>
      </c>
      <c r="C1879" t="s">
        <v>243</v>
      </c>
      <c r="D1879" t="s">
        <v>13</v>
      </c>
      <c r="E1879" t="s">
        <v>14</v>
      </c>
      <c r="F1879" t="s">
        <v>26</v>
      </c>
      <c r="G1879" s="3">
        <v>45206.005694444444</v>
      </c>
      <c r="H1879" s="1">
        <v>150000</v>
      </c>
      <c r="I1879" t="s">
        <v>3734</v>
      </c>
      <c r="J1879" t="s">
        <v>4252</v>
      </c>
    </row>
    <row r="1880" spans="1:10">
      <c r="A1880" t="s">
        <v>135</v>
      </c>
      <c r="B1880" t="s">
        <v>4253</v>
      </c>
      <c r="C1880" t="s">
        <v>232</v>
      </c>
      <c r="D1880" t="s">
        <v>13</v>
      </c>
      <c r="E1880" t="s">
        <v>14</v>
      </c>
      <c r="F1880" t="s">
        <v>26</v>
      </c>
      <c r="G1880" s="3">
        <v>45139.000127314815</v>
      </c>
      <c r="H1880" s="1">
        <v>103000</v>
      </c>
      <c r="I1880" t="s">
        <v>4254</v>
      </c>
      <c r="J1880" t="s">
        <v>923</v>
      </c>
    </row>
    <row r="1881" spans="1:10">
      <c r="A1881" t="s">
        <v>10</v>
      </c>
      <c r="B1881" t="s">
        <v>2933</v>
      </c>
      <c r="C1881" t="s">
        <v>1366</v>
      </c>
      <c r="D1881" t="s">
        <v>13</v>
      </c>
      <c r="E1881" t="s">
        <v>14</v>
      </c>
      <c r="F1881" t="s">
        <v>26</v>
      </c>
      <c r="G1881" s="3">
        <v>45113.002372685187</v>
      </c>
      <c r="H1881" s="1">
        <v>94199</v>
      </c>
      <c r="I1881" t="s">
        <v>1367</v>
      </c>
    </row>
    <row r="1882" spans="1:10">
      <c r="A1882" t="s">
        <v>135</v>
      </c>
      <c r="B1882" t="s">
        <v>4255</v>
      </c>
      <c r="C1882" t="s">
        <v>805</v>
      </c>
      <c r="D1882" t="s">
        <v>13</v>
      </c>
      <c r="E1882" t="s">
        <v>14</v>
      </c>
      <c r="F1882" t="s">
        <v>806</v>
      </c>
      <c r="G1882" s="3">
        <v>45031.039097222223</v>
      </c>
      <c r="H1882" s="1">
        <v>111175</v>
      </c>
      <c r="I1882" t="s">
        <v>4256</v>
      </c>
      <c r="J1882" t="s">
        <v>511</v>
      </c>
    </row>
    <row r="1883" spans="1:10">
      <c r="A1883" t="s">
        <v>18</v>
      </c>
      <c r="B1883" t="s">
        <v>18</v>
      </c>
      <c r="C1883" t="s">
        <v>434</v>
      </c>
      <c r="D1883" t="s">
        <v>13</v>
      </c>
      <c r="E1883" t="s">
        <v>14</v>
      </c>
      <c r="F1883" t="s">
        <v>26</v>
      </c>
      <c r="G1883" s="3">
        <v>45114.004618055558</v>
      </c>
      <c r="H1883" s="1">
        <v>120000</v>
      </c>
      <c r="I1883" t="s">
        <v>4257</v>
      </c>
      <c r="J1883" t="s">
        <v>4258</v>
      </c>
    </row>
    <row r="1884" spans="1:10">
      <c r="A1884" t="s">
        <v>33</v>
      </c>
      <c r="B1884" t="s">
        <v>33</v>
      </c>
      <c r="C1884" t="s">
        <v>4259</v>
      </c>
      <c r="D1884" t="s">
        <v>13</v>
      </c>
      <c r="E1884" t="s">
        <v>14</v>
      </c>
      <c r="F1884" t="s">
        <v>26</v>
      </c>
      <c r="G1884" s="3">
        <v>45048.001817129632</v>
      </c>
      <c r="H1884" s="1">
        <v>90000</v>
      </c>
      <c r="I1884" t="s">
        <v>4260</v>
      </c>
      <c r="J1884" t="s">
        <v>1643</v>
      </c>
    </row>
    <row r="1885" spans="1:10">
      <c r="A1885" t="s">
        <v>10</v>
      </c>
      <c r="B1885" t="s">
        <v>4261</v>
      </c>
      <c r="C1885" t="s">
        <v>24</v>
      </c>
      <c r="D1885" t="s">
        <v>13</v>
      </c>
      <c r="E1885" t="s">
        <v>25</v>
      </c>
      <c r="F1885" t="s">
        <v>26</v>
      </c>
      <c r="G1885" s="3">
        <v>44937.014305555553</v>
      </c>
      <c r="H1885" s="1">
        <v>132500</v>
      </c>
      <c r="I1885" t="s">
        <v>335</v>
      </c>
      <c r="J1885" t="s">
        <v>4262</v>
      </c>
    </row>
    <row r="1886" spans="1:10">
      <c r="A1886" t="s">
        <v>10</v>
      </c>
      <c r="B1886" t="s">
        <v>10</v>
      </c>
      <c r="C1886" t="s">
        <v>4263</v>
      </c>
      <c r="D1886" t="s">
        <v>13</v>
      </c>
      <c r="E1886" t="s">
        <v>14</v>
      </c>
      <c r="F1886" t="s">
        <v>26</v>
      </c>
      <c r="G1886" s="3">
        <v>44949.002326388887</v>
      </c>
      <c r="H1886" s="1">
        <v>158500</v>
      </c>
      <c r="I1886" t="s">
        <v>4264</v>
      </c>
      <c r="J1886" t="s">
        <v>4265</v>
      </c>
    </row>
    <row r="1887" spans="1:10">
      <c r="A1887" t="s">
        <v>73</v>
      </c>
      <c r="B1887" t="s">
        <v>73</v>
      </c>
      <c r="C1887" t="s">
        <v>201</v>
      </c>
      <c r="D1887" t="s">
        <v>13</v>
      </c>
      <c r="E1887" t="s">
        <v>14</v>
      </c>
      <c r="F1887" t="s">
        <v>26</v>
      </c>
      <c r="G1887" s="3">
        <v>45112.006666666668</v>
      </c>
      <c r="H1887" s="1">
        <v>117500</v>
      </c>
      <c r="I1887" t="s">
        <v>130</v>
      </c>
      <c r="J1887" t="s">
        <v>4266</v>
      </c>
    </row>
    <row r="1888" spans="1:10">
      <c r="A1888" t="s">
        <v>33</v>
      </c>
      <c r="B1888" t="s">
        <v>4267</v>
      </c>
      <c r="C1888" t="s">
        <v>24</v>
      </c>
      <c r="D1888" t="s">
        <v>13</v>
      </c>
      <c r="E1888" t="s">
        <v>25</v>
      </c>
      <c r="F1888" t="s">
        <v>26</v>
      </c>
      <c r="G1888" s="3">
        <v>44954.00141203704</v>
      </c>
      <c r="H1888" s="1">
        <v>40000</v>
      </c>
      <c r="I1888" t="s">
        <v>4268</v>
      </c>
      <c r="J1888" t="s">
        <v>230</v>
      </c>
    </row>
    <row r="1889" spans="1:10">
      <c r="A1889" t="s">
        <v>135</v>
      </c>
      <c r="B1889" t="s">
        <v>4269</v>
      </c>
      <c r="C1889" t="s">
        <v>24</v>
      </c>
      <c r="D1889" t="s">
        <v>13</v>
      </c>
      <c r="E1889" t="s">
        <v>25</v>
      </c>
      <c r="F1889" t="s">
        <v>26</v>
      </c>
      <c r="G1889" s="3">
        <v>45148.00104166667</v>
      </c>
      <c r="H1889" s="1">
        <v>140000</v>
      </c>
      <c r="I1889" t="s">
        <v>458</v>
      </c>
      <c r="J1889" t="s">
        <v>4270</v>
      </c>
    </row>
    <row r="1890" spans="1:10">
      <c r="A1890" t="s">
        <v>33</v>
      </c>
      <c r="B1890" t="s">
        <v>4271</v>
      </c>
      <c r="C1890" t="s">
        <v>1610</v>
      </c>
      <c r="D1890" t="s">
        <v>13</v>
      </c>
      <c r="E1890" t="s">
        <v>14</v>
      </c>
      <c r="F1890" t="s">
        <v>171</v>
      </c>
      <c r="G1890" s="3">
        <v>44957.008263888885</v>
      </c>
      <c r="H1890" s="1">
        <v>111175</v>
      </c>
      <c r="I1890" t="s">
        <v>4272</v>
      </c>
      <c r="J1890" t="s">
        <v>4273</v>
      </c>
    </row>
    <row r="1891" spans="1:10">
      <c r="A1891" t="s">
        <v>10</v>
      </c>
      <c r="B1891" t="s">
        <v>10</v>
      </c>
      <c r="C1891" t="s">
        <v>243</v>
      </c>
      <c r="D1891" t="s">
        <v>1075</v>
      </c>
      <c r="E1891" t="s">
        <v>14</v>
      </c>
      <c r="F1891" t="s">
        <v>26</v>
      </c>
      <c r="G1891" s="3">
        <v>45203.002858796295</v>
      </c>
      <c r="H1891" s="1">
        <v>108000</v>
      </c>
      <c r="I1891" t="s">
        <v>4274</v>
      </c>
      <c r="J1891" t="s">
        <v>582</v>
      </c>
    </row>
    <row r="1892" spans="1:10">
      <c r="A1892" t="s">
        <v>18</v>
      </c>
      <c r="B1892" t="s">
        <v>4275</v>
      </c>
      <c r="C1892" t="s">
        <v>24</v>
      </c>
      <c r="D1892" t="s">
        <v>13</v>
      </c>
      <c r="E1892" t="s">
        <v>25</v>
      </c>
      <c r="F1892" t="s">
        <v>26</v>
      </c>
      <c r="G1892" s="3">
        <v>45204.005810185183</v>
      </c>
      <c r="H1892" s="1">
        <v>122500</v>
      </c>
      <c r="I1892" t="s">
        <v>1156</v>
      </c>
      <c r="J1892" t="s">
        <v>4276</v>
      </c>
    </row>
    <row r="1893" spans="1:10">
      <c r="A1893" t="s">
        <v>73</v>
      </c>
      <c r="B1893" t="s">
        <v>4277</v>
      </c>
      <c r="C1893" t="s">
        <v>767</v>
      </c>
      <c r="D1893" t="s">
        <v>13</v>
      </c>
      <c r="E1893" t="s">
        <v>14</v>
      </c>
      <c r="F1893" t="s">
        <v>26</v>
      </c>
      <c r="G1893" s="3">
        <v>44939.008020833331</v>
      </c>
      <c r="H1893" s="1">
        <v>170672</v>
      </c>
      <c r="I1893" t="s">
        <v>120</v>
      </c>
      <c r="J1893" t="s">
        <v>4278</v>
      </c>
    </row>
    <row r="1894" spans="1:10">
      <c r="A1894" t="s">
        <v>18</v>
      </c>
      <c r="B1894" t="s">
        <v>4279</v>
      </c>
      <c r="C1894" t="s">
        <v>2217</v>
      </c>
      <c r="D1894" t="s">
        <v>13</v>
      </c>
      <c r="E1894" t="s">
        <v>14</v>
      </c>
      <c r="F1894" t="s">
        <v>2012</v>
      </c>
      <c r="G1894" s="3">
        <v>44943.038113425922</v>
      </c>
      <c r="H1894" s="1">
        <v>147500</v>
      </c>
      <c r="I1894" t="s">
        <v>2218</v>
      </c>
      <c r="J1894" t="s">
        <v>4280</v>
      </c>
    </row>
    <row r="1895" spans="1:10">
      <c r="A1895" t="s">
        <v>33</v>
      </c>
      <c r="B1895" t="s">
        <v>33</v>
      </c>
      <c r="C1895" t="s">
        <v>4281</v>
      </c>
      <c r="D1895" t="s">
        <v>13</v>
      </c>
      <c r="E1895" t="s">
        <v>14</v>
      </c>
      <c r="F1895" t="s">
        <v>26</v>
      </c>
      <c r="G1895" s="3">
        <v>45009.00105324074</v>
      </c>
      <c r="H1895" s="1">
        <v>83000</v>
      </c>
      <c r="I1895" t="s">
        <v>933</v>
      </c>
      <c r="J1895" t="s">
        <v>934</v>
      </c>
    </row>
    <row r="1896" spans="1:10">
      <c r="A1896" t="s">
        <v>18</v>
      </c>
      <c r="B1896" t="s">
        <v>1533</v>
      </c>
      <c r="C1896" t="s">
        <v>325</v>
      </c>
      <c r="D1896" t="s">
        <v>13</v>
      </c>
      <c r="E1896" t="s">
        <v>14</v>
      </c>
      <c r="F1896" t="s">
        <v>26</v>
      </c>
      <c r="G1896" s="3">
        <v>44983.005219907405</v>
      </c>
      <c r="H1896" s="1">
        <v>115000</v>
      </c>
      <c r="I1896" t="s">
        <v>4282</v>
      </c>
      <c r="J1896" t="s">
        <v>4283</v>
      </c>
    </row>
    <row r="1897" spans="1:10">
      <c r="A1897" t="s">
        <v>106</v>
      </c>
      <c r="B1897" t="s">
        <v>4284</v>
      </c>
      <c r="C1897" t="s">
        <v>26</v>
      </c>
      <c r="D1897" t="s">
        <v>13</v>
      </c>
      <c r="E1897" t="s">
        <v>14</v>
      </c>
      <c r="F1897" t="s">
        <v>26</v>
      </c>
      <c r="G1897" s="3">
        <v>45111.00236111111</v>
      </c>
      <c r="H1897" s="1">
        <v>208500</v>
      </c>
      <c r="I1897" t="s">
        <v>4285</v>
      </c>
      <c r="J1897" t="s">
        <v>4286</v>
      </c>
    </row>
    <row r="1898" spans="1:10">
      <c r="A1898" t="s">
        <v>10</v>
      </c>
      <c r="B1898" t="s">
        <v>2483</v>
      </c>
      <c r="C1898" t="s">
        <v>4287</v>
      </c>
      <c r="D1898" t="s">
        <v>13</v>
      </c>
      <c r="E1898" t="s">
        <v>14</v>
      </c>
      <c r="F1898" t="s">
        <v>26</v>
      </c>
      <c r="G1898" s="3">
        <v>45205.002152777779</v>
      </c>
      <c r="H1898" s="1">
        <v>100182.5</v>
      </c>
      <c r="I1898" t="s">
        <v>3619</v>
      </c>
    </row>
    <row r="1899" spans="1:10">
      <c r="A1899" t="s">
        <v>18</v>
      </c>
      <c r="B1899" t="s">
        <v>18</v>
      </c>
      <c r="C1899" t="s">
        <v>30</v>
      </c>
      <c r="D1899" t="s">
        <v>13</v>
      </c>
      <c r="E1899" t="s">
        <v>14</v>
      </c>
      <c r="F1899" t="s">
        <v>26</v>
      </c>
      <c r="G1899" s="3">
        <v>45099.007187499999</v>
      </c>
      <c r="H1899" s="1">
        <v>145500</v>
      </c>
      <c r="I1899" t="s">
        <v>4288</v>
      </c>
      <c r="J1899" t="s">
        <v>4289</v>
      </c>
    </row>
    <row r="1900" spans="1:10">
      <c r="A1900" t="s">
        <v>33</v>
      </c>
      <c r="B1900" t="s">
        <v>4290</v>
      </c>
      <c r="C1900" t="s">
        <v>136</v>
      </c>
      <c r="D1900" t="s">
        <v>111</v>
      </c>
      <c r="E1900" t="s">
        <v>14</v>
      </c>
      <c r="F1900" t="s">
        <v>26</v>
      </c>
      <c r="G1900" s="3">
        <v>45266.000439814816</v>
      </c>
      <c r="H1900" s="1">
        <v>86500</v>
      </c>
      <c r="I1900" t="s">
        <v>4291</v>
      </c>
    </row>
    <row r="1901" spans="1:10">
      <c r="A1901" t="s">
        <v>10</v>
      </c>
      <c r="B1901" t="s">
        <v>4292</v>
      </c>
      <c r="C1901" t="s">
        <v>2706</v>
      </c>
      <c r="D1901" t="s">
        <v>1075</v>
      </c>
      <c r="E1901" t="s">
        <v>14</v>
      </c>
      <c r="F1901" t="s">
        <v>20</v>
      </c>
      <c r="G1901" s="3">
        <v>45211.022060185183</v>
      </c>
      <c r="H1901" s="1">
        <v>216000</v>
      </c>
      <c r="I1901" t="s">
        <v>4293</v>
      </c>
      <c r="J1901" t="s">
        <v>4294</v>
      </c>
    </row>
    <row r="1902" spans="1:10">
      <c r="A1902" t="s">
        <v>10</v>
      </c>
      <c r="B1902" t="s">
        <v>357</v>
      </c>
      <c r="C1902" t="s">
        <v>3066</v>
      </c>
      <c r="D1902" t="s">
        <v>13</v>
      </c>
      <c r="E1902" t="s">
        <v>14</v>
      </c>
      <c r="F1902" t="s">
        <v>26</v>
      </c>
      <c r="G1902" s="3">
        <v>45159.018819444442</v>
      </c>
      <c r="H1902" s="1">
        <v>165000</v>
      </c>
      <c r="I1902" t="s">
        <v>4295</v>
      </c>
      <c r="J1902" t="s">
        <v>4296</v>
      </c>
    </row>
    <row r="1903" spans="1:10">
      <c r="A1903" t="s">
        <v>73</v>
      </c>
      <c r="B1903" t="s">
        <v>73</v>
      </c>
      <c r="C1903" t="s">
        <v>161</v>
      </c>
      <c r="D1903" t="s">
        <v>13</v>
      </c>
      <c r="E1903" t="s">
        <v>14</v>
      </c>
      <c r="F1903" t="s">
        <v>162</v>
      </c>
      <c r="G1903" s="3">
        <v>45226.011145833334</v>
      </c>
      <c r="H1903" s="1">
        <v>171620</v>
      </c>
      <c r="I1903" t="s">
        <v>4297</v>
      </c>
      <c r="J1903" t="s">
        <v>4298</v>
      </c>
    </row>
    <row r="1904" spans="1:10">
      <c r="A1904" t="s">
        <v>33</v>
      </c>
      <c r="B1904" t="s">
        <v>4299</v>
      </c>
      <c r="C1904" t="s">
        <v>307</v>
      </c>
      <c r="D1904" t="s">
        <v>1075</v>
      </c>
      <c r="E1904" t="s">
        <v>14</v>
      </c>
      <c r="F1904" t="s">
        <v>26</v>
      </c>
      <c r="G1904" s="3">
        <v>45223.0002662037</v>
      </c>
      <c r="H1904" s="1">
        <v>234000</v>
      </c>
      <c r="I1904" t="s">
        <v>4293</v>
      </c>
      <c r="J1904" t="s">
        <v>4300</v>
      </c>
    </row>
    <row r="1905" spans="1:10">
      <c r="A1905" t="s">
        <v>10</v>
      </c>
      <c r="B1905" t="s">
        <v>10</v>
      </c>
      <c r="C1905" t="s">
        <v>2261</v>
      </c>
      <c r="D1905" t="s">
        <v>13</v>
      </c>
      <c r="E1905" t="s">
        <v>14</v>
      </c>
      <c r="F1905" t="s">
        <v>26</v>
      </c>
      <c r="G1905" s="3">
        <v>45209.018611111111</v>
      </c>
      <c r="H1905" s="1">
        <v>98901.5</v>
      </c>
      <c r="I1905" t="s">
        <v>4301</v>
      </c>
      <c r="J1905" t="s">
        <v>4302</v>
      </c>
    </row>
    <row r="1906" spans="1:10">
      <c r="A1906" t="s">
        <v>152</v>
      </c>
      <c r="B1906" t="s">
        <v>4303</v>
      </c>
      <c r="C1906" t="s">
        <v>26</v>
      </c>
      <c r="D1906" t="s">
        <v>13</v>
      </c>
      <c r="E1906" t="s">
        <v>14</v>
      </c>
      <c r="F1906" t="s">
        <v>26</v>
      </c>
      <c r="G1906" s="3">
        <v>45273.013668981483</v>
      </c>
      <c r="H1906" s="1">
        <v>140000</v>
      </c>
      <c r="I1906" t="s">
        <v>1849</v>
      </c>
      <c r="J1906" t="s">
        <v>1424</v>
      </c>
    </row>
    <row r="1907" spans="1:10">
      <c r="A1907" t="s">
        <v>10</v>
      </c>
      <c r="B1907" t="s">
        <v>4304</v>
      </c>
      <c r="C1907" t="s">
        <v>24</v>
      </c>
      <c r="D1907" t="s">
        <v>13</v>
      </c>
      <c r="E1907" t="s">
        <v>25</v>
      </c>
      <c r="F1907" t="s">
        <v>26</v>
      </c>
      <c r="G1907" s="3">
        <v>45156.002881944441</v>
      </c>
      <c r="H1907" s="1">
        <v>157500</v>
      </c>
      <c r="I1907" t="s">
        <v>2771</v>
      </c>
      <c r="J1907" t="s">
        <v>4305</v>
      </c>
    </row>
    <row r="1908" spans="1:10">
      <c r="A1908" t="s">
        <v>33</v>
      </c>
      <c r="B1908" t="s">
        <v>1001</v>
      </c>
      <c r="C1908" t="s">
        <v>24</v>
      </c>
      <c r="D1908" t="s">
        <v>13</v>
      </c>
      <c r="E1908" t="s">
        <v>25</v>
      </c>
      <c r="F1908" t="s">
        <v>26</v>
      </c>
      <c r="G1908" s="3">
        <v>44971.000787037039</v>
      </c>
      <c r="H1908" s="1">
        <v>155000</v>
      </c>
      <c r="I1908" t="s">
        <v>2666</v>
      </c>
      <c r="J1908" t="s">
        <v>4306</v>
      </c>
    </row>
    <row r="1909" spans="1:10">
      <c r="A1909" t="s">
        <v>10</v>
      </c>
      <c r="B1909" t="s">
        <v>652</v>
      </c>
      <c r="C1909" t="s">
        <v>161</v>
      </c>
      <c r="D1909" t="s">
        <v>13</v>
      </c>
      <c r="E1909" t="s">
        <v>14</v>
      </c>
      <c r="F1909" t="s">
        <v>162</v>
      </c>
      <c r="G1909" s="3">
        <v>45037.008877314816</v>
      </c>
      <c r="H1909" s="1">
        <v>192000</v>
      </c>
      <c r="I1909" t="s">
        <v>4307</v>
      </c>
    </row>
    <row r="1910" spans="1:10">
      <c r="A1910" t="s">
        <v>10</v>
      </c>
      <c r="B1910" t="s">
        <v>2483</v>
      </c>
      <c r="C1910" t="s">
        <v>676</v>
      </c>
      <c r="D1910" t="s">
        <v>13</v>
      </c>
      <c r="E1910" t="s">
        <v>14</v>
      </c>
      <c r="F1910" t="s">
        <v>26</v>
      </c>
      <c r="G1910" s="3">
        <v>45125.005011574074</v>
      </c>
      <c r="H1910" s="1">
        <v>115807</v>
      </c>
      <c r="I1910" t="s">
        <v>4308</v>
      </c>
    </row>
    <row r="1911" spans="1:10">
      <c r="A1911" t="s">
        <v>135</v>
      </c>
      <c r="B1911" t="s">
        <v>4309</v>
      </c>
      <c r="C1911" t="s">
        <v>4310</v>
      </c>
      <c r="D1911" t="s">
        <v>13</v>
      </c>
      <c r="E1911" t="s">
        <v>14</v>
      </c>
      <c r="F1911" t="s">
        <v>26</v>
      </c>
      <c r="G1911" s="3">
        <v>45098.000162037039</v>
      </c>
      <c r="H1911" s="1">
        <v>95000</v>
      </c>
      <c r="I1911" t="s">
        <v>4311</v>
      </c>
      <c r="J1911" t="s">
        <v>4312</v>
      </c>
    </row>
    <row r="1912" spans="1:10">
      <c r="A1912" t="s">
        <v>33</v>
      </c>
      <c r="B1912" t="s">
        <v>33</v>
      </c>
      <c r="C1912" t="s">
        <v>119</v>
      </c>
      <c r="D1912" t="s">
        <v>13</v>
      </c>
      <c r="E1912" t="s">
        <v>14</v>
      </c>
      <c r="F1912" t="s">
        <v>26</v>
      </c>
      <c r="G1912" s="3">
        <v>45035.000092592592</v>
      </c>
      <c r="H1912" s="1">
        <v>85000</v>
      </c>
      <c r="I1912" t="s">
        <v>88</v>
      </c>
      <c r="J1912" t="s">
        <v>4313</v>
      </c>
    </row>
    <row r="1913" spans="1:10">
      <c r="A1913" t="s">
        <v>212</v>
      </c>
      <c r="B1913" t="s">
        <v>212</v>
      </c>
      <c r="C1913" t="s">
        <v>24</v>
      </c>
      <c r="D1913" t="s">
        <v>13</v>
      </c>
      <c r="E1913" t="s">
        <v>25</v>
      </c>
      <c r="F1913" t="s">
        <v>20</v>
      </c>
      <c r="G1913" s="3">
        <v>45196.012777777774</v>
      </c>
      <c r="H1913" s="1">
        <v>170500</v>
      </c>
      <c r="I1913" t="s">
        <v>4314</v>
      </c>
      <c r="J1913" t="s">
        <v>4315</v>
      </c>
    </row>
    <row r="1914" spans="1:10">
      <c r="A1914" t="s">
        <v>10</v>
      </c>
      <c r="B1914" t="s">
        <v>3429</v>
      </c>
      <c r="C1914" t="s">
        <v>4316</v>
      </c>
      <c r="D1914" t="s">
        <v>1075</v>
      </c>
      <c r="E1914" t="s">
        <v>14</v>
      </c>
      <c r="F1914" t="s">
        <v>20</v>
      </c>
      <c r="G1914" s="3">
        <v>45193.020520833335</v>
      </c>
      <c r="H1914" s="1">
        <v>201000</v>
      </c>
      <c r="I1914" t="s">
        <v>4317</v>
      </c>
      <c r="J1914" t="s">
        <v>4318</v>
      </c>
    </row>
    <row r="1915" spans="1:10">
      <c r="A1915" t="s">
        <v>33</v>
      </c>
      <c r="B1915" t="s">
        <v>4319</v>
      </c>
      <c r="C1915" t="s">
        <v>365</v>
      </c>
      <c r="D1915" t="s">
        <v>13</v>
      </c>
      <c r="E1915" t="s">
        <v>14</v>
      </c>
      <c r="F1915" t="s">
        <v>26</v>
      </c>
      <c r="G1915" s="3">
        <v>44934.001273148147</v>
      </c>
      <c r="H1915" s="1">
        <v>66058</v>
      </c>
      <c r="I1915" t="s">
        <v>4320</v>
      </c>
      <c r="J1915" t="s">
        <v>316</v>
      </c>
    </row>
    <row r="1916" spans="1:10">
      <c r="A1916" t="s">
        <v>10</v>
      </c>
      <c r="B1916" t="s">
        <v>10</v>
      </c>
      <c r="C1916" t="s">
        <v>24</v>
      </c>
      <c r="D1916" t="s">
        <v>13</v>
      </c>
      <c r="E1916" t="s">
        <v>25</v>
      </c>
      <c r="F1916" t="s">
        <v>26</v>
      </c>
      <c r="G1916" s="3">
        <v>44941.003703703704</v>
      </c>
      <c r="H1916" s="1">
        <v>94895</v>
      </c>
      <c r="I1916" t="s">
        <v>4321</v>
      </c>
      <c r="J1916" t="s">
        <v>4322</v>
      </c>
    </row>
    <row r="1917" spans="1:10">
      <c r="A1917" t="s">
        <v>33</v>
      </c>
      <c r="B1917" t="s">
        <v>33</v>
      </c>
      <c r="C1917" t="s">
        <v>232</v>
      </c>
      <c r="D1917" t="s">
        <v>13</v>
      </c>
      <c r="E1917" t="s">
        <v>14</v>
      </c>
      <c r="F1917" t="s">
        <v>26</v>
      </c>
      <c r="G1917" s="3">
        <v>44936.999918981484</v>
      </c>
      <c r="H1917" s="1">
        <v>105000</v>
      </c>
      <c r="I1917" t="s">
        <v>4323</v>
      </c>
      <c r="J1917" t="s">
        <v>4324</v>
      </c>
    </row>
    <row r="1918" spans="1:10">
      <c r="A1918" t="s">
        <v>212</v>
      </c>
      <c r="B1918" t="s">
        <v>4325</v>
      </c>
      <c r="C1918" t="s">
        <v>26</v>
      </c>
      <c r="D1918" t="s">
        <v>13</v>
      </c>
      <c r="E1918" t="s">
        <v>14</v>
      </c>
      <c r="F1918" t="s">
        <v>20</v>
      </c>
      <c r="G1918" s="3">
        <v>45264.030891203707</v>
      </c>
      <c r="H1918" s="1">
        <v>125250</v>
      </c>
      <c r="I1918" t="s">
        <v>2592</v>
      </c>
      <c r="J1918" t="s">
        <v>4326</v>
      </c>
    </row>
    <row r="1919" spans="1:10">
      <c r="A1919" t="s">
        <v>18</v>
      </c>
      <c r="B1919" t="s">
        <v>2083</v>
      </c>
      <c r="C1919" t="s">
        <v>1597</v>
      </c>
      <c r="D1919" t="s">
        <v>13</v>
      </c>
      <c r="E1919" t="s">
        <v>14</v>
      </c>
      <c r="F1919" t="s">
        <v>26</v>
      </c>
      <c r="G1919" s="3">
        <v>45100.000891203701</v>
      </c>
      <c r="H1919" s="1">
        <v>110499</v>
      </c>
      <c r="I1919" t="s">
        <v>195</v>
      </c>
      <c r="J1919" t="s">
        <v>4327</v>
      </c>
    </row>
    <row r="1920" spans="1:10">
      <c r="A1920" t="s">
        <v>33</v>
      </c>
      <c r="B1920" t="s">
        <v>580</v>
      </c>
      <c r="C1920" t="s">
        <v>662</v>
      </c>
      <c r="D1920" t="s">
        <v>13</v>
      </c>
      <c r="E1920" t="s">
        <v>14</v>
      </c>
      <c r="F1920" t="s">
        <v>26</v>
      </c>
      <c r="G1920" s="3">
        <v>45073.000555555554</v>
      </c>
      <c r="H1920" s="1">
        <v>74050</v>
      </c>
      <c r="I1920" t="s">
        <v>45</v>
      </c>
      <c r="J1920" t="s">
        <v>582</v>
      </c>
    </row>
    <row r="1921" spans="1:10">
      <c r="A1921" t="s">
        <v>10</v>
      </c>
      <c r="B1921" t="s">
        <v>4328</v>
      </c>
      <c r="C1921" t="s">
        <v>536</v>
      </c>
      <c r="D1921" t="s">
        <v>13</v>
      </c>
      <c r="E1921" t="s">
        <v>14</v>
      </c>
      <c r="F1921" t="s">
        <v>26</v>
      </c>
      <c r="G1921" s="3">
        <v>45283.001238425924</v>
      </c>
      <c r="H1921" s="1">
        <v>166500</v>
      </c>
      <c r="I1921" t="s">
        <v>4329</v>
      </c>
      <c r="J1921" t="s">
        <v>4330</v>
      </c>
    </row>
    <row r="1922" spans="1:10">
      <c r="A1922" t="s">
        <v>33</v>
      </c>
      <c r="B1922" t="s">
        <v>33</v>
      </c>
      <c r="C1922" t="s">
        <v>3413</v>
      </c>
      <c r="D1922" t="s">
        <v>13</v>
      </c>
      <c r="E1922" t="s">
        <v>14</v>
      </c>
      <c r="F1922" t="s">
        <v>26</v>
      </c>
      <c r="G1922" s="3">
        <v>45160.000578703701</v>
      </c>
      <c r="H1922" s="1">
        <v>79500</v>
      </c>
      <c r="I1922" t="s">
        <v>4331</v>
      </c>
      <c r="J1922" t="s">
        <v>4332</v>
      </c>
    </row>
    <row r="1923" spans="1:10">
      <c r="A1923" t="s">
        <v>33</v>
      </c>
      <c r="B1923" t="s">
        <v>4333</v>
      </c>
      <c r="C1923" t="s">
        <v>136</v>
      </c>
      <c r="D1923" t="s">
        <v>4334</v>
      </c>
      <c r="E1923" t="s">
        <v>14</v>
      </c>
      <c r="F1923" t="s">
        <v>26</v>
      </c>
      <c r="G1923" s="3">
        <v>45265.000474537039</v>
      </c>
      <c r="H1923" s="1">
        <v>86500</v>
      </c>
      <c r="I1923" t="s">
        <v>4335</v>
      </c>
    </row>
    <row r="1924" spans="1:10">
      <c r="A1924" t="s">
        <v>10</v>
      </c>
      <c r="B1924" t="s">
        <v>4336</v>
      </c>
      <c r="C1924" t="s">
        <v>24</v>
      </c>
      <c r="D1924" t="s">
        <v>13</v>
      </c>
      <c r="E1924" t="s">
        <v>25</v>
      </c>
      <c r="F1924" t="s">
        <v>26</v>
      </c>
      <c r="G1924" s="3">
        <v>45185.003437500003</v>
      </c>
      <c r="H1924" s="1">
        <v>140000</v>
      </c>
      <c r="I1924" t="s">
        <v>4337</v>
      </c>
      <c r="J1924" t="s">
        <v>338</v>
      </c>
    </row>
    <row r="1925" spans="1:10">
      <c r="A1925" t="s">
        <v>212</v>
      </c>
      <c r="B1925" t="s">
        <v>3557</v>
      </c>
      <c r="C1925" t="s">
        <v>4338</v>
      </c>
      <c r="D1925" t="s">
        <v>1075</v>
      </c>
      <c r="E1925" t="s">
        <v>14</v>
      </c>
      <c r="F1925" t="s">
        <v>26</v>
      </c>
      <c r="G1925" s="3">
        <v>45287.001469907409</v>
      </c>
      <c r="H1925" s="1">
        <v>175500</v>
      </c>
      <c r="I1925" t="s">
        <v>870</v>
      </c>
      <c r="J1925" t="s">
        <v>4339</v>
      </c>
    </row>
    <row r="1926" spans="1:10">
      <c r="A1926" t="s">
        <v>10</v>
      </c>
      <c r="B1926" t="s">
        <v>10</v>
      </c>
      <c r="C1926" t="s">
        <v>550</v>
      </c>
      <c r="D1926" t="s">
        <v>13</v>
      </c>
      <c r="E1926" t="s">
        <v>14</v>
      </c>
      <c r="F1926" t="s">
        <v>26</v>
      </c>
      <c r="G1926" s="3">
        <v>45212.002291666664</v>
      </c>
      <c r="H1926" s="1">
        <v>128816</v>
      </c>
      <c r="I1926" t="s">
        <v>4340</v>
      </c>
    </row>
    <row r="1927" spans="1:10">
      <c r="A1927" t="s">
        <v>33</v>
      </c>
      <c r="B1927" t="s">
        <v>4341</v>
      </c>
      <c r="C1927" t="s">
        <v>75</v>
      </c>
      <c r="D1927" t="s">
        <v>13</v>
      </c>
      <c r="E1927" t="s">
        <v>14</v>
      </c>
      <c r="F1927" t="s">
        <v>26</v>
      </c>
      <c r="G1927" s="3">
        <v>45197.000752314816</v>
      </c>
      <c r="H1927" s="1">
        <v>66661</v>
      </c>
      <c r="I1927" t="s">
        <v>4342</v>
      </c>
      <c r="J1927" t="s">
        <v>4343</v>
      </c>
    </row>
    <row r="1928" spans="1:10">
      <c r="A1928" t="s">
        <v>106</v>
      </c>
      <c r="B1928" t="s">
        <v>4344</v>
      </c>
      <c r="C1928" t="s">
        <v>1517</v>
      </c>
      <c r="D1928" t="s">
        <v>100</v>
      </c>
      <c r="E1928" t="s">
        <v>14</v>
      </c>
      <c r="F1928" t="s">
        <v>20</v>
      </c>
      <c r="G1928" s="3">
        <v>45084.02820601852</v>
      </c>
      <c r="H1928" s="1">
        <v>160000</v>
      </c>
      <c r="I1928" t="s">
        <v>4345</v>
      </c>
      <c r="J1928" t="s">
        <v>1643</v>
      </c>
    </row>
    <row r="1929" spans="1:10">
      <c r="A1929" t="s">
        <v>33</v>
      </c>
      <c r="B1929" t="s">
        <v>33</v>
      </c>
      <c r="C1929" t="s">
        <v>26</v>
      </c>
      <c r="D1929" t="s">
        <v>13</v>
      </c>
      <c r="E1929" t="s">
        <v>14</v>
      </c>
      <c r="F1929" t="s">
        <v>26</v>
      </c>
      <c r="G1929" s="3">
        <v>45210.003240740742</v>
      </c>
      <c r="H1929" s="1">
        <v>110000</v>
      </c>
      <c r="I1929" t="s">
        <v>186</v>
      </c>
      <c r="J1929" t="s">
        <v>633</v>
      </c>
    </row>
    <row r="1930" spans="1:10">
      <c r="A1930" t="s">
        <v>10</v>
      </c>
      <c r="B1930" t="s">
        <v>4346</v>
      </c>
      <c r="C1930" t="s">
        <v>4347</v>
      </c>
      <c r="D1930" t="s">
        <v>13</v>
      </c>
      <c r="E1930" t="s">
        <v>14</v>
      </c>
      <c r="F1930" t="s">
        <v>2549</v>
      </c>
      <c r="G1930" s="3">
        <v>45044.012708333335</v>
      </c>
      <c r="H1930" s="1">
        <v>157500</v>
      </c>
      <c r="I1930" t="s">
        <v>1133</v>
      </c>
      <c r="J1930" t="s">
        <v>2343</v>
      </c>
    </row>
    <row r="1931" spans="1:10">
      <c r="A1931" t="s">
        <v>10</v>
      </c>
      <c r="B1931" t="s">
        <v>10</v>
      </c>
      <c r="C1931" t="s">
        <v>3702</v>
      </c>
      <c r="D1931" t="s">
        <v>13</v>
      </c>
      <c r="E1931" t="s">
        <v>14</v>
      </c>
      <c r="F1931" t="s">
        <v>26</v>
      </c>
      <c r="G1931" s="3">
        <v>44949.004537037035</v>
      </c>
      <c r="H1931" s="1">
        <v>100000</v>
      </c>
      <c r="I1931" t="s">
        <v>4348</v>
      </c>
      <c r="J1931" t="s">
        <v>4349</v>
      </c>
    </row>
    <row r="1932" spans="1:10">
      <c r="A1932" t="s">
        <v>18</v>
      </c>
      <c r="B1932" t="s">
        <v>4350</v>
      </c>
      <c r="C1932" t="s">
        <v>2217</v>
      </c>
      <c r="D1932" t="s">
        <v>13</v>
      </c>
      <c r="E1932" t="s">
        <v>14</v>
      </c>
      <c r="F1932" t="s">
        <v>2012</v>
      </c>
      <c r="G1932" s="3">
        <v>44943.037986111114</v>
      </c>
      <c r="H1932" s="1">
        <v>45000</v>
      </c>
      <c r="I1932" t="s">
        <v>2218</v>
      </c>
      <c r="J1932" t="s">
        <v>4351</v>
      </c>
    </row>
    <row r="1933" spans="1:10">
      <c r="A1933" t="s">
        <v>18</v>
      </c>
      <c r="B1933" t="s">
        <v>18</v>
      </c>
      <c r="C1933" t="s">
        <v>157</v>
      </c>
      <c r="D1933" t="s">
        <v>13</v>
      </c>
      <c r="E1933" t="s">
        <v>14</v>
      </c>
      <c r="F1933" t="s">
        <v>26</v>
      </c>
      <c r="G1933" s="3">
        <v>45188.738125000003</v>
      </c>
      <c r="H1933" s="1">
        <v>140000</v>
      </c>
      <c r="I1933" t="s">
        <v>4352</v>
      </c>
      <c r="J1933" t="s">
        <v>4353</v>
      </c>
    </row>
    <row r="1934" spans="1:10">
      <c r="A1934" t="s">
        <v>73</v>
      </c>
      <c r="B1934" t="s">
        <v>4354</v>
      </c>
      <c r="C1934" t="s">
        <v>753</v>
      </c>
      <c r="D1934" t="s">
        <v>13</v>
      </c>
      <c r="E1934" t="s">
        <v>14</v>
      </c>
      <c r="F1934" t="s">
        <v>26</v>
      </c>
      <c r="G1934" s="3">
        <v>45100.006053240744</v>
      </c>
      <c r="H1934" s="1">
        <v>125000</v>
      </c>
      <c r="I1934" t="s">
        <v>2888</v>
      </c>
      <c r="J1934" t="s">
        <v>4355</v>
      </c>
    </row>
    <row r="1935" spans="1:10">
      <c r="A1935" t="s">
        <v>10</v>
      </c>
      <c r="B1935" t="s">
        <v>2474</v>
      </c>
      <c r="C1935" t="s">
        <v>4356</v>
      </c>
      <c r="D1935" t="s">
        <v>13</v>
      </c>
      <c r="E1935" t="s">
        <v>14</v>
      </c>
      <c r="F1935" t="s">
        <v>26</v>
      </c>
      <c r="G1935" s="3">
        <v>44974.004548611112</v>
      </c>
      <c r="H1935" s="1">
        <v>118807.5</v>
      </c>
      <c r="I1935" t="s">
        <v>4357</v>
      </c>
    </row>
    <row r="1936" spans="1:10">
      <c r="A1936" t="s">
        <v>10</v>
      </c>
      <c r="B1936" t="s">
        <v>4358</v>
      </c>
      <c r="C1936" t="s">
        <v>24</v>
      </c>
      <c r="D1936" t="s">
        <v>13</v>
      </c>
      <c r="E1936" t="s">
        <v>25</v>
      </c>
      <c r="F1936" t="s">
        <v>26</v>
      </c>
      <c r="G1936" s="3">
        <v>45006.007037037038</v>
      </c>
      <c r="H1936" s="1">
        <v>150000</v>
      </c>
      <c r="I1936" t="s">
        <v>21</v>
      </c>
      <c r="J1936" t="s">
        <v>4359</v>
      </c>
    </row>
    <row r="1937" spans="1:10">
      <c r="A1937" t="s">
        <v>73</v>
      </c>
      <c r="B1937" t="s">
        <v>4360</v>
      </c>
      <c r="C1937" t="s">
        <v>4361</v>
      </c>
      <c r="D1937" t="s">
        <v>1075</v>
      </c>
      <c r="E1937" t="s">
        <v>14</v>
      </c>
      <c r="F1937" t="s">
        <v>26</v>
      </c>
      <c r="G1937" s="3">
        <v>45229.020289351851</v>
      </c>
      <c r="H1937" s="1">
        <v>173500</v>
      </c>
      <c r="I1937" t="s">
        <v>120</v>
      </c>
      <c r="J1937" t="s">
        <v>4362</v>
      </c>
    </row>
    <row r="1938" spans="1:10">
      <c r="A1938" t="s">
        <v>10</v>
      </c>
      <c r="B1938" t="s">
        <v>3429</v>
      </c>
      <c r="C1938" t="s">
        <v>4363</v>
      </c>
      <c r="D1938" t="s">
        <v>13</v>
      </c>
      <c r="E1938" t="s">
        <v>14</v>
      </c>
      <c r="F1938" t="s">
        <v>26</v>
      </c>
      <c r="G1938" s="3">
        <v>45206.002268518518</v>
      </c>
      <c r="H1938" s="1">
        <v>66000</v>
      </c>
      <c r="I1938" t="s">
        <v>980</v>
      </c>
    </row>
    <row r="1939" spans="1:10">
      <c r="A1939" t="s">
        <v>135</v>
      </c>
      <c r="B1939" t="s">
        <v>4364</v>
      </c>
      <c r="C1939" t="s">
        <v>75</v>
      </c>
      <c r="D1939" t="s">
        <v>13</v>
      </c>
      <c r="E1939" t="s">
        <v>14</v>
      </c>
      <c r="F1939" t="s">
        <v>26</v>
      </c>
      <c r="G1939" s="3">
        <v>45263.000497685185</v>
      </c>
      <c r="H1939" s="1">
        <v>189000</v>
      </c>
      <c r="I1939" t="s">
        <v>4365</v>
      </c>
      <c r="J1939" t="s">
        <v>4366</v>
      </c>
    </row>
    <row r="1940" spans="1:10">
      <c r="A1940" t="s">
        <v>10</v>
      </c>
      <c r="B1940" t="s">
        <v>4367</v>
      </c>
      <c r="C1940" t="s">
        <v>4368</v>
      </c>
      <c r="D1940" t="s">
        <v>13</v>
      </c>
      <c r="E1940" t="s">
        <v>14</v>
      </c>
      <c r="F1940" t="s">
        <v>26</v>
      </c>
      <c r="G1940" s="3">
        <v>44949.002141203702</v>
      </c>
      <c r="H1940" s="1">
        <v>103330</v>
      </c>
      <c r="I1940" t="s">
        <v>4369</v>
      </c>
      <c r="J1940" t="s">
        <v>674</v>
      </c>
    </row>
    <row r="1941" spans="1:10">
      <c r="A1941" t="s">
        <v>18</v>
      </c>
      <c r="B1941" t="s">
        <v>4370</v>
      </c>
      <c r="C1941" t="s">
        <v>4371</v>
      </c>
      <c r="D1941" t="s">
        <v>13</v>
      </c>
      <c r="E1941" t="s">
        <v>14</v>
      </c>
      <c r="F1941" t="s">
        <v>26</v>
      </c>
      <c r="G1941" s="3">
        <v>44980.005196759259</v>
      </c>
      <c r="H1941" s="1">
        <v>246500</v>
      </c>
      <c r="I1941" t="s">
        <v>120</v>
      </c>
      <c r="J1941" t="s">
        <v>2721</v>
      </c>
    </row>
    <row r="1942" spans="1:10">
      <c r="A1942" t="s">
        <v>10</v>
      </c>
      <c r="B1942" t="s">
        <v>10</v>
      </c>
      <c r="C1942" t="s">
        <v>4372</v>
      </c>
      <c r="D1942" t="s">
        <v>13</v>
      </c>
      <c r="E1942" t="s">
        <v>14</v>
      </c>
      <c r="F1942" t="s">
        <v>26</v>
      </c>
      <c r="G1942" s="3">
        <v>44950.002349537041</v>
      </c>
      <c r="H1942" s="1">
        <v>125000</v>
      </c>
      <c r="I1942" t="s">
        <v>617</v>
      </c>
      <c r="J1942" t="s">
        <v>4373</v>
      </c>
    </row>
    <row r="1943" spans="1:10">
      <c r="A1943" t="s">
        <v>106</v>
      </c>
      <c r="B1943" t="s">
        <v>4374</v>
      </c>
      <c r="C1943" t="s">
        <v>4375</v>
      </c>
      <c r="D1943" t="s">
        <v>13</v>
      </c>
      <c r="E1943" t="s">
        <v>14</v>
      </c>
      <c r="F1943" t="s">
        <v>26</v>
      </c>
      <c r="G1943" s="3">
        <v>45264.030624999999</v>
      </c>
      <c r="H1943" s="1">
        <v>109823.546875</v>
      </c>
      <c r="I1943" t="s">
        <v>4376</v>
      </c>
      <c r="J1943" t="s">
        <v>4377</v>
      </c>
    </row>
    <row r="1944" spans="1:10">
      <c r="A1944" t="s">
        <v>18</v>
      </c>
      <c r="B1944" t="s">
        <v>4378</v>
      </c>
      <c r="C1944" t="s">
        <v>119</v>
      </c>
      <c r="D1944" t="s">
        <v>13</v>
      </c>
      <c r="E1944" t="s">
        <v>14</v>
      </c>
      <c r="F1944" t="s">
        <v>26</v>
      </c>
      <c r="G1944" s="3">
        <v>45256.048148148147</v>
      </c>
      <c r="H1944" s="1">
        <v>157380</v>
      </c>
      <c r="I1944" t="s">
        <v>1652</v>
      </c>
      <c r="J1944" t="s">
        <v>4379</v>
      </c>
    </row>
    <row r="1945" spans="1:10">
      <c r="A1945" t="s">
        <v>18</v>
      </c>
      <c r="B1945" t="s">
        <v>114</v>
      </c>
      <c r="C1945" t="s">
        <v>680</v>
      </c>
      <c r="D1945" t="s">
        <v>13</v>
      </c>
      <c r="E1945" t="s">
        <v>14</v>
      </c>
      <c r="F1945" t="s">
        <v>681</v>
      </c>
      <c r="G1945" s="3">
        <v>45122.013831018521</v>
      </c>
      <c r="H1945" s="1">
        <v>89100</v>
      </c>
      <c r="I1945" t="s">
        <v>1148</v>
      </c>
      <c r="J1945" t="s">
        <v>4380</v>
      </c>
    </row>
    <row r="1946" spans="1:10">
      <c r="A1946" t="s">
        <v>73</v>
      </c>
      <c r="B1946" t="s">
        <v>73</v>
      </c>
      <c r="C1946" t="s">
        <v>4381</v>
      </c>
      <c r="D1946" t="s">
        <v>13</v>
      </c>
      <c r="E1946" t="s">
        <v>14</v>
      </c>
      <c r="F1946" t="s">
        <v>478</v>
      </c>
      <c r="G1946" s="3">
        <v>44968.053472222222</v>
      </c>
      <c r="H1946" s="1">
        <v>96773</v>
      </c>
      <c r="I1946" t="s">
        <v>4382</v>
      </c>
      <c r="J1946" t="s">
        <v>4383</v>
      </c>
    </row>
    <row r="1947" spans="1:10">
      <c r="A1947" t="s">
        <v>33</v>
      </c>
      <c r="B1947" t="s">
        <v>4384</v>
      </c>
      <c r="C1947" t="s">
        <v>122</v>
      </c>
      <c r="D1947" t="s">
        <v>13</v>
      </c>
      <c r="E1947" t="s">
        <v>14</v>
      </c>
      <c r="F1947" t="s">
        <v>26</v>
      </c>
      <c r="G1947" s="3">
        <v>45157.002951388888</v>
      </c>
      <c r="H1947" s="1">
        <v>90490</v>
      </c>
      <c r="I1947" t="s">
        <v>4385</v>
      </c>
      <c r="J1947" t="s">
        <v>4386</v>
      </c>
    </row>
    <row r="1948" spans="1:10">
      <c r="A1948" t="s">
        <v>73</v>
      </c>
      <c r="B1948" t="s">
        <v>73</v>
      </c>
      <c r="C1948" t="s">
        <v>307</v>
      </c>
      <c r="D1948" t="s">
        <v>1075</v>
      </c>
      <c r="E1948" t="s">
        <v>14</v>
      </c>
      <c r="F1948" t="s">
        <v>26</v>
      </c>
      <c r="G1948" s="3">
        <v>45202.019826388889</v>
      </c>
      <c r="H1948" s="1">
        <v>200000</v>
      </c>
      <c r="I1948" t="s">
        <v>4293</v>
      </c>
      <c r="J1948" t="s">
        <v>4387</v>
      </c>
    </row>
    <row r="1949" spans="1:10">
      <c r="A1949" t="s">
        <v>18</v>
      </c>
      <c r="B1949" t="s">
        <v>18</v>
      </c>
      <c r="C1949" t="s">
        <v>24</v>
      </c>
      <c r="D1949" t="s">
        <v>13</v>
      </c>
      <c r="E1949" t="s">
        <v>25</v>
      </c>
      <c r="F1949" t="s">
        <v>26</v>
      </c>
      <c r="G1949" s="3">
        <v>45010.010092592594</v>
      </c>
      <c r="H1949" s="1">
        <v>250000</v>
      </c>
      <c r="I1949" t="s">
        <v>4388</v>
      </c>
      <c r="J1949" t="s">
        <v>4389</v>
      </c>
    </row>
    <row r="1950" spans="1:10">
      <c r="A1950" t="s">
        <v>33</v>
      </c>
      <c r="B1950" t="s">
        <v>4390</v>
      </c>
      <c r="C1950" t="s">
        <v>157</v>
      </c>
      <c r="D1950" t="s">
        <v>13</v>
      </c>
      <c r="E1950" t="s">
        <v>14</v>
      </c>
      <c r="F1950" t="s">
        <v>26</v>
      </c>
      <c r="G1950" s="3">
        <v>45101.015046296299</v>
      </c>
      <c r="H1950" s="1">
        <v>118965</v>
      </c>
      <c r="I1950" t="s">
        <v>4391</v>
      </c>
      <c r="J1950" t="s">
        <v>4392</v>
      </c>
    </row>
    <row r="1951" spans="1:10">
      <c r="A1951" t="s">
        <v>212</v>
      </c>
      <c r="B1951" t="s">
        <v>212</v>
      </c>
      <c r="C1951" t="s">
        <v>4393</v>
      </c>
      <c r="D1951" t="s">
        <v>13</v>
      </c>
      <c r="E1951" t="s">
        <v>14</v>
      </c>
      <c r="F1951" t="s">
        <v>26</v>
      </c>
      <c r="G1951" s="3">
        <v>45100.00267361111</v>
      </c>
      <c r="H1951" s="1">
        <v>150329</v>
      </c>
      <c r="I1951" t="s">
        <v>4394</v>
      </c>
      <c r="J1951" t="s">
        <v>4395</v>
      </c>
    </row>
    <row r="1952" spans="1:10">
      <c r="A1952" t="s">
        <v>18</v>
      </c>
      <c r="B1952" t="s">
        <v>4396</v>
      </c>
      <c r="C1952" t="s">
        <v>171</v>
      </c>
      <c r="D1952" t="s">
        <v>13</v>
      </c>
      <c r="E1952" t="s">
        <v>14</v>
      </c>
      <c r="F1952" t="s">
        <v>171</v>
      </c>
      <c r="G1952" s="3">
        <v>45238.007430555554</v>
      </c>
      <c r="H1952" s="1">
        <v>156000</v>
      </c>
      <c r="I1952" t="s">
        <v>4397</v>
      </c>
      <c r="J1952" t="s">
        <v>4398</v>
      </c>
    </row>
    <row r="1953" spans="1:10">
      <c r="A1953" t="s">
        <v>77</v>
      </c>
      <c r="B1953" t="s">
        <v>4399</v>
      </c>
      <c r="C1953" t="s">
        <v>95</v>
      </c>
      <c r="D1953" t="s">
        <v>13</v>
      </c>
      <c r="E1953" t="s">
        <v>14</v>
      </c>
      <c r="F1953" t="s">
        <v>26</v>
      </c>
      <c r="G1953" s="3">
        <v>45167.000891203701</v>
      </c>
      <c r="H1953" s="1">
        <v>76000</v>
      </c>
      <c r="I1953" t="s">
        <v>4400</v>
      </c>
      <c r="J1953" t="s">
        <v>599</v>
      </c>
    </row>
    <row r="1954" spans="1:10">
      <c r="A1954" t="s">
        <v>73</v>
      </c>
      <c r="B1954" t="s">
        <v>73</v>
      </c>
      <c r="C1954" t="s">
        <v>4401</v>
      </c>
      <c r="D1954" t="s">
        <v>13</v>
      </c>
      <c r="E1954" t="s">
        <v>14</v>
      </c>
      <c r="F1954" t="s">
        <v>26</v>
      </c>
      <c r="G1954" s="3">
        <v>45092.005115740743</v>
      </c>
      <c r="H1954" s="1">
        <v>147500</v>
      </c>
      <c r="I1954" t="s">
        <v>4402</v>
      </c>
      <c r="J1954" t="s">
        <v>4403</v>
      </c>
    </row>
    <row r="1955" spans="1:10">
      <c r="A1955" t="s">
        <v>10</v>
      </c>
      <c r="B1955" t="s">
        <v>4404</v>
      </c>
      <c r="C1955" t="s">
        <v>3475</v>
      </c>
      <c r="D1955" t="s">
        <v>13</v>
      </c>
      <c r="E1955" t="s">
        <v>14</v>
      </c>
      <c r="F1955" t="s">
        <v>26</v>
      </c>
      <c r="G1955" s="3">
        <v>45202.016805555555</v>
      </c>
      <c r="H1955" s="1">
        <v>152221.5</v>
      </c>
      <c r="I1955" t="s">
        <v>4405</v>
      </c>
      <c r="J1955" t="s">
        <v>544</v>
      </c>
    </row>
    <row r="1956" spans="1:10">
      <c r="A1956" t="s">
        <v>33</v>
      </c>
      <c r="B1956" t="s">
        <v>4406</v>
      </c>
      <c r="C1956" t="s">
        <v>4407</v>
      </c>
      <c r="D1956" t="s">
        <v>13</v>
      </c>
      <c r="E1956" t="s">
        <v>14</v>
      </c>
      <c r="F1956" t="s">
        <v>26</v>
      </c>
      <c r="G1956" s="3">
        <v>45240.000138888892</v>
      </c>
      <c r="H1956" s="1">
        <v>92500</v>
      </c>
      <c r="I1956" t="s">
        <v>4408</v>
      </c>
      <c r="J1956" t="s">
        <v>137</v>
      </c>
    </row>
    <row r="1957" spans="1:10">
      <c r="A1957" t="s">
        <v>212</v>
      </c>
      <c r="B1957" t="s">
        <v>212</v>
      </c>
      <c r="C1957" t="s">
        <v>24</v>
      </c>
      <c r="D1957" t="s">
        <v>13</v>
      </c>
      <c r="E1957" t="s">
        <v>25</v>
      </c>
      <c r="F1957" t="s">
        <v>26</v>
      </c>
      <c r="G1957" s="3">
        <v>45114.001805555556</v>
      </c>
      <c r="H1957" s="1">
        <v>147000</v>
      </c>
      <c r="I1957" t="s">
        <v>4409</v>
      </c>
      <c r="J1957" t="s">
        <v>4410</v>
      </c>
    </row>
    <row r="1958" spans="1:10">
      <c r="A1958" t="s">
        <v>135</v>
      </c>
      <c r="B1958" t="s">
        <v>4411</v>
      </c>
      <c r="C1958" t="s">
        <v>1117</v>
      </c>
      <c r="D1958" t="s">
        <v>13</v>
      </c>
      <c r="E1958" t="s">
        <v>14</v>
      </c>
      <c r="F1958" t="s">
        <v>20</v>
      </c>
      <c r="G1958" s="3">
        <v>45184.010706018518</v>
      </c>
      <c r="H1958" s="1">
        <v>125000</v>
      </c>
      <c r="I1958" t="s">
        <v>4412</v>
      </c>
      <c r="J1958" t="s">
        <v>4413</v>
      </c>
    </row>
    <row r="1959" spans="1:10">
      <c r="A1959" t="s">
        <v>33</v>
      </c>
      <c r="B1959" t="s">
        <v>4414</v>
      </c>
      <c r="C1959" t="s">
        <v>232</v>
      </c>
      <c r="D1959" t="s">
        <v>13</v>
      </c>
      <c r="E1959" t="s">
        <v>14</v>
      </c>
      <c r="F1959" t="s">
        <v>26</v>
      </c>
      <c r="G1959" s="3">
        <v>45223.000069444446</v>
      </c>
      <c r="H1959" s="1">
        <v>111456</v>
      </c>
      <c r="I1959" t="s">
        <v>2995</v>
      </c>
      <c r="J1959" t="s">
        <v>4415</v>
      </c>
    </row>
    <row r="1960" spans="1:10">
      <c r="A1960" t="s">
        <v>135</v>
      </c>
      <c r="B1960" t="s">
        <v>4416</v>
      </c>
      <c r="C1960" t="s">
        <v>228</v>
      </c>
      <c r="D1960" t="s">
        <v>1075</v>
      </c>
      <c r="E1960" t="s">
        <v>14</v>
      </c>
      <c r="F1960" t="s">
        <v>26</v>
      </c>
      <c r="G1960" s="3">
        <v>45271.000474537039</v>
      </c>
      <c r="H1960" s="1">
        <v>120200</v>
      </c>
      <c r="I1960" t="s">
        <v>4417</v>
      </c>
      <c r="J1960" t="s">
        <v>4418</v>
      </c>
    </row>
    <row r="1961" spans="1:10">
      <c r="A1961" t="s">
        <v>10</v>
      </c>
      <c r="B1961" t="s">
        <v>3429</v>
      </c>
      <c r="C1961" t="s">
        <v>4015</v>
      </c>
      <c r="D1961" t="s">
        <v>13</v>
      </c>
      <c r="E1961" t="s">
        <v>14</v>
      </c>
      <c r="F1961" t="s">
        <v>26</v>
      </c>
      <c r="G1961" s="3">
        <v>44935.001932870371</v>
      </c>
      <c r="H1961" s="1">
        <v>75000</v>
      </c>
      <c r="I1961" t="s">
        <v>4419</v>
      </c>
      <c r="J1961" t="s">
        <v>4420</v>
      </c>
    </row>
    <row r="1962" spans="1:10">
      <c r="A1962" t="s">
        <v>18</v>
      </c>
      <c r="B1962" t="s">
        <v>4421</v>
      </c>
      <c r="C1962" t="s">
        <v>1132</v>
      </c>
      <c r="D1962" t="s">
        <v>13</v>
      </c>
      <c r="E1962" t="s">
        <v>14</v>
      </c>
      <c r="F1962" t="s">
        <v>1132</v>
      </c>
      <c r="G1962" s="3">
        <v>45072.027141203704</v>
      </c>
      <c r="H1962" s="1">
        <v>71280</v>
      </c>
      <c r="I1962" t="s">
        <v>16</v>
      </c>
      <c r="J1962" t="s">
        <v>4422</v>
      </c>
    </row>
    <row r="1963" spans="1:10">
      <c r="A1963" t="s">
        <v>33</v>
      </c>
      <c r="B1963" t="s">
        <v>943</v>
      </c>
      <c r="C1963" t="s">
        <v>485</v>
      </c>
      <c r="D1963" t="s">
        <v>13</v>
      </c>
      <c r="E1963" t="s">
        <v>14</v>
      </c>
      <c r="F1963" t="s">
        <v>26</v>
      </c>
      <c r="G1963" s="3">
        <v>45008.040578703702</v>
      </c>
      <c r="H1963" s="1">
        <v>95000</v>
      </c>
      <c r="I1963" t="s">
        <v>186</v>
      </c>
      <c r="J1963" t="s">
        <v>4423</v>
      </c>
    </row>
    <row r="1964" spans="1:10">
      <c r="A1964" t="s">
        <v>33</v>
      </c>
      <c r="B1964" t="s">
        <v>4424</v>
      </c>
      <c r="C1964" t="s">
        <v>24</v>
      </c>
      <c r="D1964" t="s">
        <v>13</v>
      </c>
      <c r="E1964" t="s">
        <v>25</v>
      </c>
      <c r="F1964" t="s">
        <v>26</v>
      </c>
      <c r="G1964" s="3">
        <v>45205.001168981478</v>
      </c>
      <c r="H1964" s="1">
        <v>170000</v>
      </c>
      <c r="I1964" t="s">
        <v>88</v>
      </c>
      <c r="J1964" t="s">
        <v>4425</v>
      </c>
    </row>
    <row r="1965" spans="1:10">
      <c r="A1965" t="s">
        <v>10</v>
      </c>
      <c r="B1965" t="s">
        <v>4426</v>
      </c>
      <c r="C1965" t="s">
        <v>4427</v>
      </c>
      <c r="D1965" t="s">
        <v>13</v>
      </c>
      <c r="E1965" t="s">
        <v>14</v>
      </c>
      <c r="F1965" t="s">
        <v>26</v>
      </c>
      <c r="G1965" s="3">
        <v>45206.002141203702</v>
      </c>
      <c r="H1965" s="1">
        <v>92500</v>
      </c>
      <c r="I1965" t="s">
        <v>4049</v>
      </c>
      <c r="J1965" t="s">
        <v>4428</v>
      </c>
    </row>
    <row r="1966" spans="1:10">
      <c r="A1966" t="s">
        <v>10</v>
      </c>
      <c r="B1966" t="s">
        <v>502</v>
      </c>
      <c r="C1966" t="s">
        <v>1944</v>
      </c>
      <c r="D1966" t="s">
        <v>13</v>
      </c>
      <c r="E1966" t="s">
        <v>14</v>
      </c>
      <c r="F1966" t="s">
        <v>26</v>
      </c>
      <c r="G1966" s="3">
        <v>45265.003125000003</v>
      </c>
      <c r="H1966" s="1">
        <v>70000</v>
      </c>
      <c r="I1966" t="s">
        <v>4429</v>
      </c>
      <c r="J1966" t="s">
        <v>2022</v>
      </c>
    </row>
    <row r="1967" spans="1:10">
      <c r="A1967" t="s">
        <v>10</v>
      </c>
      <c r="B1967" t="s">
        <v>398</v>
      </c>
      <c r="C1967" t="s">
        <v>201</v>
      </c>
      <c r="D1967" t="s">
        <v>13</v>
      </c>
      <c r="E1967" t="s">
        <v>14</v>
      </c>
      <c r="F1967" t="s">
        <v>26</v>
      </c>
      <c r="G1967" s="3">
        <v>45134.004155092596</v>
      </c>
      <c r="H1967" s="1">
        <v>174720</v>
      </c>
      <c r="I1967" t="s">
        <v>2081</v>
      </c>
      <c r="J1967" t="s">
        <v>4430</v>
      </c>
    </row>
    <row r="1968" spans="1:10">
      <c r="A1968" t="s">
        <v>33</v>
      </c>
      <c r="B1968" t="s">
        <v>4431</v>
      </c>
      <c r="C1968" t="s">
        <v>26</v>
      </c>
      <c r="D1968" t="s">
        <v>13</v>
      </c>
      <c r="E1968" t="s">
        <v>14</v>
      </c>
      <c r="F1968" t="s">
        <v>20</v>
      </c>
      <c r="G1968" s="3">
        <v>45056.101805555554</v>
      </c>
      <c r="H1968" s="1">
        <v>190000</v>
      </c>
      <c r="I1968" t="s">
        <v>4432</v>
      </c>
      <c r="J1968" t="s">
        <v>4433</v>
      </c>
    </row>
    <row r="1969" spans="1:10">
      <c r="A1969" t="s">
        <v>33</v>
      </c>
      <c r="B1969" t="s">
        <v>4434</v>
      </c>
      <c r="C1969" t="s">
        <v>662</v>
      </c>
      <c r="D1969" t="s">
        <v>13</v>
      </c>
      <c r="E1969" t="s">
        <v>14</v>
      </c>
      <c r="F1969" t="s">
        <v>26</v>
      </c>
      <c r="G1969" s="3">
        <v>44939.000787037039</v>
      </c>
      <c r="H1969" s="1">
        <v>81350</v>
      </c>
      <c r="I1969" t="s">
        <v>4435</v>
      </c>
      <c r="J1969" t="s">
        <v>316</v>
      </c>
    </row>
    <row r="1970" spans="1:10">
      <c r="A1970" t="s">
        <v>33</v>
      </c>
      <c r="B1970" t="s">
        <v>4436</v>
      </c>
      <c r="C1970" t="s">
        <v>122</v>
      </c>
      <c r="D1970" t="s">
        <v>1075</v>
      </c>
      <c r="E1970" t="s">
        <v>14</v>
      </c>
      <c r="F1970" t="s">
        <v>26</v>
      </c>
      <c r="G1970" s="3">
        <v>45245.000254629631</v>
      </c>
      <c r="H1970" s="1">
        <v>170500</v>
      </c>
      <c r="I1970" t="s">
        <v>4437</v>
      </c>
    </row>
    <row r="1971" spans="1:10">
      <c r="A1971" t="s">
        <v>33</v>
      </c>
      <c r="B1971" t="s">
        <v>4438</v>
      </c>
      <c r="C1971" t="s">
        <v>4439</v>
      </c>
      <c r="D1971" t="s">
        <v>1075</v>
      </c>
      <c r="E1971" t="s">
        <v>14</v>
      </c>
      <c r="F1971" t="s">
        <v>26</v>
      </c>
      <c r="G1971" s="3">
        <v>45268.001030092593</v>
      </c>
      <c r="H1971" s="1">
        <v>115000</v>
      </c>
      <c r="I1971" t="s">
        <v>4440</v>
      </c>
      <c r="J1971" t="s">
        <v>4441</v>
      </c>
    </row>
    <row r="1972" spans="1:10">
      <c r="A1972" t="s">
        <v>33</v>
      </c>
      <c r="B1972" t="s">
        <v>1249</v>
      </c>
      <c r="C1972" t="s">
        <v>136</v>
      </c>
      <c r="D1972" t="s">
        <v>13</v>
      </c>
      <c r="E1972" t="s">
        <v>14</v>
      </c>
      <c r="F1972" t="s">
        <v>26</v>
      </c>
      <c r="G1972" s="3">
        <v>44939.00099537037</v>
      </c>
      <c r="H1972" s="1">
        <v>80000</v>
      </c>
      <c r="I1972" t="s">
        <v>4442</v>
      </c>
      <c r="J1972" t="s">
        <v>4443</v>
      </c>
    </row>
    <row r="1973" spans="1:10">
      <c r="A1973" t="s">
        <v>18</v>
      </c>
      <c r="B1973" t="s">
        <v>18</v>
      </c>
      <c r="C1973" t="s">
        <v>4444</v>
      </c>
      <c r="D1973" t="s">
        <v>13</v>
      </c>
      <c r="E1973" t="s">
        <v>14</v>
      </c>
      <c r="F1973" t="s">
        <v>26</v>
      </c>
      <c r="G1973" s="3">
        <v>45269.00309027778</v>
      </c>
      <c r="H1973" s="1">
        <v>77584</v>
      </c>
      <c r="I1973" t="s">
        <v>4445</v>
      </c>
      <c r="J1973" t="s">
        <v>4446</v>
      </c>
    </row>
    <row r="1974" spans="1:10">
      <c r="A1974" t="s">
        <v>18</v>
      </c>
      <c r="B1974" t="s">
        <v>18</v>
      </c>
      <c r="C1974" t="s">
        <v>24</v>
      </c>
      <c r="D1974" t="s">
        <v>100</v>
      </c>
      <c r="E1974" t="s">
        <v>25</v>
      </c>
      <c r="F1974" t="s">
        <v>26</v>
      </c>
      <c r="G1974" s="3">
        <v>45226.006377314814</v>
      </c>
      <c r="H1974" s="1">
        <v>145000</v>
      </c>
      <c r="I1974" t="s">
        <v>4447</v>
      </c>
      <c r="J1974" t="s">
        <v>4448</v>
      </c>
    </row>
    <row r="1975" spans="1:10">
      <c r="A1975" t="s">
        <v>33</v>
      </c>
      <c r="B1975" t="s">
        <v>4059</v>
      </c>
      <c r="C1975" t="s">
        <v>434</v>
      </c>
      <c r="D1975" t="s">
        <v>1075</v>
      </c>
      <c r="E1975" t="s">
        <v>14</v>
      </c>
      <c r="F1975" t="s">
        <v>26</v>
      </c>
      <c r="G1975" s="3">
        <v>45219.000821759262</v>
      </c>
      <c r="H1975" s="1">
        <v>174000</v>
      </c>
      <c r="I1975" t="s">
        <v>1751</v>
      </c>
    </row>
    <row r="1976" spans="1:10">
      <c r="A1976" t="s">
        <v>10</v>
      </c>
      <c r="B1976" t="s">
        <v>4449</v>
      </c>
      <c r="C1976" t="s">
        <v>4450</v>
      </c>
      <c r="D1976" t="s">
        <v>13</v>
      </c>
      <c r="E1976" t="s">
        <v>14</v>
      </c>
      <c r="F1976" t="s">
        <v>26</v>
      </c>
      <c r="G1976" s="3">
        <v>45105.003333333334</v>
      </c>
      <c r="H1976" s="1">
        <v>166003.5</v>
      </c>
      <c r="I1976" t="s">
        <v>4451</v>
      </c>
    </row>
    <row r="1977" spans="1:10">
      <c r="A1977" t="s">
        <v>10</v>
      </c>
      <c r="B1977" t="s">
        <v>215</v>
      </c>
      <c r="C1977" t="s">
        <v>521</v>
      </c>
      <c r="D1977" t="s">
        <v>13</v>
      </c>
      <c r="E1977" t="s">
        <v>14</v>
      </c>
      <c r="F1977" t="s">
        <v>26</v>
      </c>
      <c r="G1977" s="3">
        <v>44968.002812500003</v>
      </c>
      <c r="H1977" s="1">
        <v>124400</v>
      </c>
      <c r="I1977" t="s">
        <v>217</v>
      </c>
      <c r="J1977" t="s">
        <v>218</v>
      </c>
    </row>
    <row r="1978" spans="1:10">
      <c r="A1978" t="s">
        <v>18</v>
      </c>
      <c r="B1978" t="s">
        <v>4452</v>
      </c>
      <c r="C1978" t="s">
        <v>4453</v>
      </c>
      <c r="D1978" t="s">
        <v>13</v>
      </c>
      <c r="E1978" t="s">
        <v>14</v>
      </c>
      <c r="F1978" t="s">
        <v>26</v>
      </c>
      <c r="G1978" s="3">
        <v>44932.020787037036</v>
      </c>
      <c r="H1978" s="1">
        <v>154000</v>
      </c>
      <c r="I1978" t="s">
        <v>1613</v>
      </c>
      <c r="J1978" t="s">
        <v>1095</v>
      </c>
    </row>
    <row r="1979" spans="1:10">
      <c r="A1979" t="s">
        <v>18</v>
      </c>
      <c r="B1979" t="s">
        <v>4454</v>
      </c>
      <c r="C1979" t="s">
        <v>4455</v>
      </c>
      <c r="D1979" t="s">
        <v>13</v>
      </c>
      <c r="E1979" t="s">
        <v>14</v>
      </c>
      <c r="F1979" t="s">
        <v>26</v>
      </c>
      <c r="G1979" s="3">
        <v>44927.019212962965</v>
      </c>
      <c r="H1979" s="1">
        <v>300000</v>
      </c>
      <c r="I1979" t="s">
        <v>931</v>
      </c>
      <c r="J1979" t="s">
        <v>932</v>
      </c>
    </row>
    <row r="1980" spans="1:10">
      <c r="A1980" t="s">
        <v>10</v>
      </c>
      <c r="B1980" t="s">
        <v>4456</v>
      </c>
      <c r="C1980" t="s">
        <v>4457</v>
      </c>
      <c r="D1980" t="s">
        <v>13</v>
      </c>
      <c r="E1980" t="s">
        <v>14</v>
      </c>
      <c r="F1980" t="s">
        <v>26</v>
      </c>
      <c r="G1980" s="3">
        <v>44933.003657407404</v>
      </c>
      <c r="H1980" s="1">
        <v>92470</v>
      </c>
      <c r="I1980" t="s">
        <v>4458</v>
      </c>
    </row>
    <row r="1981" spans="1:10">
      <c r="A1981" t="s">
        <v>33</v>
      </c>
      <c r="B1981" t="s">
        <v>4459</v>
      </c>
      <c r="C1981" t="s">
        <v>342</v>
      </c>
      <c r="D1981" t="s">
        <v>13</v>
      </c>
      <c r="E1981" t="s">
        <v>14</v>
      </c>
      <c r="F1981" t="s">
        <v>26</v>
      </c>
      <c r="G1981" s="3">
        <v>45087.001493055555</v>
      </c>
      <c r="H1981" s="1">
        <v>47500</v>
      </c>
      <c r="I1981" t="s">
        <v>4460</v>
      </c>
    </row>
    <row r="1982" spans="1:10">
      <c r="A1982" t="s">
        <v>73</v>
      </c>
      <c r="B1982" t="s">
        <v>4461</v>
      </c>
      <c r="C1982" t="s">
        <v>26</v>
      </c>
      <c r="D1982" t="s">
        <v>13</v>
      </c>
      <c r="E1982" t="s">
        <v>14</v>
      </c>
      <c r="F1982" t="s">
        <v>26</v>
      </c>
      <c r="G1982" s="3">
        <v>45072.004143518519</v>
      </c>
      <c r="H1982" s="1">
        <v>375000</v>
      </c>
      <c r="I1982" t="s">
        <v>3267</v>
      </c>
    </row>
    <row r="1983" spans="1:10">
      <c r="A1983" t="s">
        <v>33</v>
      </c>
      <c r="B1983" t="s">
        <v>4462</v>
      </c>
      <c r="C1983" t="s">
        <v>4463</v>
      </c>
      <c r="D1983" t="s">
        <v>13</v>
      </c>
      <c r="E1983" t="s">
        <v>14</v>
      </c>
      <c r="F1983" t="s">
        <v>4464</v>
      </c>
      <c r="G1983" s="3">
        <v>45171.030173611114</v>
      </c>
      <c r="H1983" s="1">
        <v>100500</v>
      </c>
      <c r="I1983" t="s">
        <v>4465</v>
      </c>
      <c r="J1983" t="s">
        <v>4466</v>
      </c>
    </row>
    <row r="1984" spans="1:10">
      <c r="A1984" t="s">
        <v>18</v>
      </c>
      <c r="B1984" t="s">
        <v>4467</v>
      </c>
      <c r="C1984" t="s">
        <v>4468</v>
      </c>
      <c r="D1984" t="s">
        <v>13</v>
      </c>
      <c r="E1984" t="s">
        <v>14</v>
      </c>
      <c r="F1984" t="s">
        <v>1891</v>
      </c>
      <c r="G1984" s="3">
        <v>44996.03597222222</v>
      </c>
      <c r="H1984" s="1">
        <v>98283</v>
      </c>
      <c r="I1984" t="s">
        <v>685</v>
      </c>
      <c r="J1984" t="s">
        <v>4469</v>
      </c>
    </row>
    <row r="1985" spans="1:10">
      <c r="A1985" t="s">
        <v>18</v>
      </c>
      <c r="B1985" t="s">
        <v>4470</v>
      </c>
      <c r="C1985" t="s">
        <v>95</v>
      </c>
      <c r="D1985" t="s">
        <v>13</v>
      </c>
      <c r="E1985" t="s">
        <v>14</v>
      </c>
      <c r="F1985" t="s">
        <v>26</v>
      </c>
      <c r="G1985" s="3">
        <v>45188.738310185188</v>
      </c>
      <c r="H1985" s="1">
        <v>110000</v>
      </c>
      <c r="I1985" t="s">
        <v>4471</v>
      </c>
      <c r="J1985" t="s">
        <v>344</v>
      </c>
    </row>
    <row r="1986" spans="1:10">
      <c r="A1986" t="s">
        <v>10</v>
      </c>
      <c r="B1986" t="s">
        <v>4472</v>
      </c>
      <c r="C1986" t="s">
        <v>2532</v>
      </c>
      <c r="D1986" t="s">
        <v>13</v>
      </c>
      <c r="E1986" t="s">
        <v>14</v>
      </c>
      <c r="F1986" t="s">
        <v>26</v>
      </c>
      <c r="G1986" s="3">
        <v>44957.004236111112</v>
      </c>
      <c r="H1986" s="1">
        <v>124400</v>
      </c>
      <c r="I1986" t="s">
        <v>217</v>
      </c>
      <c r="J1986" t="s">
        <v>218</v>
      </c>
    </row>
    <row r="1987" spans="1:10">
      <c r="A1987" t="s">
        <v>10</v>
      </c>
      <c r="B1987" t="s">
        <v>4473</v>
      </c>
      <c r="C1987" t="s">
        <v>201</v>
      </c>
      <c r="D1987" t="s">
        <v>13</v>
      </c>
      <c r="E1987" t="s">
        <v>14</v>
      </c>
      <c r="F1987" t="s">
        <v>26</v>
      </c>
      <c r="G1987" s="3">
        <v>45154.003761574073</v>
      </c>
      <c r="H1987" s="1">
        <v>121560</v>
      </c>
      <c r="I1987" t="s">
        <v>69</v>
      </c>
      <c r="J1987" t="s">
        <v>4474</v>
      </c>
    </row>
    <row r="1988" spans="1:10">
      <c r="A1988" t="s">
        <v>18</v>
      </c>
      <c r="B1988" t="s">
        <v>18</v>
      </c>
      <c r="C1988" t="s">
        <v>24</v>
      </c>
      <c r="D1988" t="s">
        <v>13</v>
      </c>
      <c r="E1988" t="s">
        <v>25</v>
      </c>
      <c r="F1988" t="s">
        <v>20</v>
      </c>
      <c r="G1988" s="3">
        <v>45241.038680555554</v>
      </c>
      <c r="H1988" s="1">
        <v>130000</v>
      </c>
      <c r="I1988" t="s">
        <v>88</v>
      </c>
      <c r="J1988" t="s">
        <v>4475</v>
      </c>
    </row>
    <row r="1989" spans="1:10">
      <c r="A1989" t="s">
        <v>73</v>
      </c>
      <c r="B1989" t="s">
        <v>4476</v>
      </c>
      <c r="C1989" t="s">
        <v>4477</v>
      </c>
      <c r="D1989" t="s">
        <v>13</v>
      </c>
      <c r="E1989" t="s">
        <v>14</v>
      </c>
      <c r="F1989" t="s">
        <v>26</v>
      </c>
      <c r="G1989" s="3">
        <v>44931.006423611114</v>
      </c>
      <c r="H1989" s="1">
        <v>170672</v>
      </c>
      <c r="I1989" t="s">
        <v>120</v>
      </c>
      <c r="J1989" t="s">
        <v>2684</v>
      </c>
    </row>
    <row r="1990" spans="1:10">
      <c r="A1990" t="s">
        <v>73</v>
      </c>
      <c r="B1990" t="s">
        <v>73</v>
      </c>
      <c r="C1990" t="s">
        <v>24</v>
      </c>
      <c r="D1990" t="s">
        <v>13</v>
      </c>
      <c r="E1990" t="s">
        <v>25</v>
      </c>
      <c r="F1990" t="s">
        <v>20</v>
      </c>
      <c r="G1990" s="3">
        <v>45211.022615740738</v>
      </c>
      <c r="H1990" s="1">
        <v>155000</v>
      </c>
      <c r="I1990" t="s">
        <v>335</v>
      </c>
      <c r="J1990" t="s">
        <v>4478</v>
      </c>
    </row>
    <row r="1991" spans="1:10">
      <c r="A1991" t="s">
        <v>18</v>
      </c>
      <c r="B1991" t="s">
        <v>18</v>
      </c>
      <c r="C1991" t="s">
        <v>4479</v>
      </c>
      <c r="D1991" t="s">
        <v>13</v>
      </c>
      <c r="E1991" t="s">
        <v>14</v>
      </c>
      <c r="F1991" t="s">
        <v>26</v>
      </c>
      <c r="G1991" s="3">
        <v>45058.012314814812</v>
      </c>
      <c r="H1991" s="1">
        <v>142500</v>
      </c>
      <c r="I1991" t="s">
        <v>130</v>
      </c>
      <c r="J1991" t="s">
        <v>4480</v>
      </c>
    </row>
    <row r="1992" spans="1:10">
      <c r="A1992" t="s">
        <v>10</v>
      </c>
      <c r="B1992" t="s">
        <v>4481</v>
      </c>
      <c r="C1992" t="s">
        <v>2437</v>
      </c>
      <c r="D1992" t="s">
        <v>13</v>
      </c>
      <c r="E1992" t="s">
        <v>14</v>
      </c>
      <c r="F1992" t="s">
        <v>26</v>
      </c>
      <c r="G1992" s="3">
        <v>44948.004918981482</v>
      </c>
      <c r="H1992" s="1">
        <v>155000</v>
      </c>
      <c r="I1992" t="s">
        <v>1761</v>
      </c>
      <c r="J1992" t="s">
        <v>843</v>
      </c>
    </row>
    <row r="1993" spans="1:10">
      <c r="A1993" t="s">
        <v>10</v>
      </c>
      <c r="B1993" t="s">
        <v>4482</v>
      </c>
      <c r="C1993" t="s">
        <v>26</v>
      </c>
      <c r="D1993" t="s">
        <v>13</v>
      </c>
      <c r="E1993" t="s">
        <v>14</v>
      </c>
      <c r="F1993" t="s">
        <v>20</v>
      </c>
      <c r="G1993" s="3">
        <v>45028.077372685184</v>
      </c>
      <c r="H1993" s="1">
        <v>145000</v>
      </c>
      <c r="I1993" t="s">
        <v>335</v>
      </c>
      <c r="J1993" t="s">
        <v>316</v>
      </c>
    </row>
    <row r="1994" spans="1:10">
      <c r="A1994" t="s">
        <v>10</v>
      </c>
      <c r="B1994" t="s">
        <v>4483</v>
      </c>
      <c r="C1994" t="s">
        <v>26</v>
      </c>
      <c r="D1994" t="s">
        <v>13</v>
      </c>
      <c r="E1994" t="s">
        <v>14</v>
      </c>
      <c r="F1994" t="s">
        <v>26</v>
      </c>
      <c r="G1994" s="3">
        <v>45040.002488425926</v>
      </c>
      <c r="H1994" s="1">
        <v>120631</v>
      </c>
      <c r="I1994" t="s">
        <v>1367</v>
      </c>
    </row>
    <row r="1995" spans="1:10">
      <c r="A1995" t="s">
        <v>33</v>
      </c>
      <c r="B1995" t="s">
        <v>4484</v>
      </c>
      <c r="C1995" t="s">
        <v>4485</v>
      </c>
      <c r="D1995" t="s">
        <v>13</v>
      </c>
      <c r="E1995" t="s">
        <v>14</v>
      </c>
      <c r="F1995" t="s">
        <v>26</v>
      </c>
      <c r="G1995" s="3">
        <v>44971.0002662037</v>
      </c>
      <c r="H1995" s="1">
        <v>120000</v>
      </c>
      <c r="I1995" t="s">
        <v>2666</v>
      </c>
      <c r="J1995" t="s">
        <v>1643</v>
      </c>
    </row>
    <row r="1996" spans="1:10">
      <c r="A1996" t="s">
        <v>73</v>
      </c>
      <c r="B1996" t="s">
        <v>4486</v>
      </c>
      <c r="C1996" t="s">
        <v>805</v>
      </c>
      <c r="D1996" t="s">
        <v>13</v>
      </c>
      <c r="E1996" t="s">
        <v>14</v>
      </c>
      <c r="F1996" t="s">
        <v>806</v>
      </c>
      <c r="G1996" s="3">
        <v>44992.05709490741</v>
      </c>
      <c r="H1996" s="1">
        <v>147500</v>
      </c>
      <c r="I1996" t="s">
        <v>4487</v>
      </c>
      <c r="J1996" t="s">
        <v>4488</v>
      </c>
    </row>
    <row r="1997" spans="1:10">
      <c r="A1997" t="s">
        <v>18</v>
      </c>
      <c r="B1997" t="s">
        <v>2856</v>
      </c>
      <c r="C1997" t="s">
        <v>177</v>
      </c>
      <c r="D1997" t="s">
        <v>13</v>
      </c>
      <c r="E1997" t="s">
        <v>14</v>
      </c>
      <c r="F1997" t="s">
        <v>26</v>
      </c>
      <c r="G1997" s="3">
        <v>45130.003287037034</v>
      </c>
      <c r="H1997" s="1">
        <v>135000</v>
      </c>
      <c r="I1997" t="s">
        <v>4489</v>
      </c>
      <c r="J1997" t="s">
        <v>4490</v>
      </c>
    </row>
    <row r="1998" spans="1:10">
      <c r="A1998" t="s">
        <v>212</v>
      </c>
      <c r="B1998" t="s">
        <v>4491</v>
      </c>
      <c r="C1998" t="s">
        <v>26</v>
      </c>
      <c r="D1998" t="s">
        <v>13</v>
      </c>
      <c r="E1998" t="s">
        <v>14</v>
      </c>
      <c r="F1998" t="s">
        <v>20</v>
      </c>
      <c r="G1998" s="3">
        <v>44943.058738425927</v>
      </c>
      <c r="H1998" s="1">
        <v>183000</v>
      </c>
      <c r="I1998" t="s">
        <v>922</v>
      </c>
      <c r="J1998" t="s">
        <v>4492</v>
      </c>
    </row>
    <row r="1999" spans="1:10">
      <c r="A1999" t="s">
        <v>77</v>
      </c>
      <c r="B1999" t="s">
        <v>4493</v>
      </c>
      <c r="C1999" t="s">
        <v>1042</v>
      </c>
      <c r="D1999" t="s">
        <v>13</v>
      </c>
      <c r="E1999" t="s">
        <v>14</v>
      </c>
      <c r="F1999" t="s">
        <v>198</v>
      </c>
      <c r="G1999" s="3">
        <v>45163.029282407406</v>
      </c>
      <c r="H1999" s="1">
        <v>89100</v>
      </c>
      <c r="I1999" t="s">
        <v>4494</v>
      </c>
      <c r="J1999" t="s">
        <v>4495</v>
      </c>
    </row>
    <row r="2000" spans="1:10">
      <c r="A2000" t="s">
        <v>18</v>
      </c>
      <c r="B2000" t="s">
        <v>4496</v>
      </c>
      <c r="C2000" t="s">
        <v>419</v>
      </c>
      <c r="D2000" t="s">
        <v>13</v>
      </c>
      <c r="E2000" t="s">
        <v>14</v>
      </c>
      <c r="F2000" t="s">
        <v>26</v>
      </c>
      <c r="G2000" s="3">
        <v>45149.005231481482</v>
      </c>
      <c r="H2000" s="1">
        <v>165000</v>
      </c>
      <c r="I2000" t="s">
        <v>4497</v>
      </c>
      <c r="J2000" t="s">
        <v>4498</v>
      </c>
    </row>
    <row r="2001" spans="1:10">
      <c r="A2001" t="s">
        <v>10</v>
      </c>
      <c r="B2001" t="s">
        <v>4499</v>
      </c>
      <c r="C2001" t="s">
        <v>4500</v>
      </c>
      <c r="D2001" t="s">
        <v>13</v>
      </c>
      <c r="E2001" t="s">
        <v>14</v>
      </c>
      <c r="F2001" t="s">
        <v>26</v>
      </c>
      <c r="G2001" s="3">
        <v>44944.002824074072</v>
      </c>
      <c r="H2001" s="1">
        <v>250000</v>
      </c>
      <c r="I2001" t="s">
        <v>4501</v>
      </c>
      <c r="J2001" t="s">
        <v>4502</v>
      </c>
    </row>
    <row r="2002" spans="1:10">
      <c r="A2002" t="s">
        <v>10</v>
      </c>
      <c r="B2002" t="s">
        <v>3370</v>
      </c>
      <c r="C2002" t="s">
        <v>4503</v>
      </c>
      <c r="D2002" t="s">
        <v>13</v>
      </c>
      <c r="E2002" t="s">
        <v>14</v>
      </c>
      <c r="F2002" t="s">
        <v>26</v>
      </c>
      <c r="G2002" s="3">
        <v>45061.018530092595</v>
      </c>
      <c r="H2002" s="1">
        <v>113269.5</v>
      </c>
      <c r="I2002" t="s">
        <v>4504</v>
      </c>
      <c r="J2002" t="s">
        <v>4505</v>
      </c>
    </row>
    <row r="2003" spans="1:10">
      <c r="A2003" t="s">
        <v>106</v>
      </c>
      <c r="B2003" t="s">
        <v>4506</v>
      </c>
      <c r="C2003" t="s">
        <v>108</v>
      </c>
      <c r="D2003" t="s">
        <v>13</v>
      </c>
      <c r="E2003" t="s">
        <v>14</v>
      </c>
      <c r="F2003" t="s">
        <v>26</v>
      </c>
      <c r="G2003" s="3">
        <v>45221.001979166664</v>
      </c>
      <c r="H2003" s="1">
        <v>180500</v>
      </c>
      <c r="I2003" t="s">
        <v>4507</v>
      </c>
      <c r="J2003" t="s">
        <v>4508</v>
      </c>
    </row>
    <row r="2004" spans="1:10">
      <c r="A2004" t="s">
        <v>10</v>
      </c>
      <c r="B2004" t="s">
        <v>10</v>
      </c>
      <c r="C2004" t="s">
        <v>24</v>
      </c>
      <c r="D2004" t="s">
        <v>13</v>
      </c>
      <c r="E2004" t="s">
        <v>25</v>
      </c>
      <c r="F2004" t="s">
        <v>26</v>
      </c>
      <c r="G2004" s="3">
        <v>44948.004918981482</v>
      </c>
      <c r="H2004" s="1">
        <v>190600</v>
      </c>
      <c r="I2004" t="s">
        <v>4509</v>
      </c>
      <c r="J2004" t="s">
        <v>166</v>
      </c>
    </row>
    <row r="2005" spans="1:10">
      <c r="A2005" t="s">
        <v>18</v>
      </c>
      <c r="B2005" t="s">
        <v>4510</v>
      </c>
      <c r="C2005" t="s">
        <v>24</v>
      </c>
      <c r="D2005" t="s">
        <v>13</v>
      </c>
      <c r="E2005" t="s">
        <v>25</v>
      </c>
      <c r="F2005" t="s">
        <v>26</v>
      </c>
      <c r="G2005" s="3">
        <v>45186.021469907406</v>
      </c>
      <c r="H2005" s="1">
        <v>175000</v>
      </c>
      <c r="I2005" t="s">
        <v>88</v>
      </c>
      <c r="J2005" t="s">
        <v>4511</v>
      </c>
    </row>
    <row r="2006" spans="1:10">
      <c r="A2006" t="s">
        <v>73</v>
      </c>
      <c r="B2006" t="s">
        <v>4512</v>
      </c>
      <c r="C2006" t="s">
        <v>75</v>
      </c>
      <c r="D2006" t="s">
        <v>13</v>
      </c>
      <c r="E2006" t="s">
        <v>14</v>
      </c>
      <c r="F2006" t="s">
        <v>26</v>
      </c>
      <c r="G2006" s="3">
        <v>45034.027233796296</v>
      </c>
      <c r="H2006" s="1">
        <v>175000</v>
      </c>
      <c r="I2006" t="s">
        <v>130</v>
      </c>
      <c r="J2006" t="s">
        <v>4513</v>
      </c>
    </row>
    <row r="2007" spans="1:10">
      <c r="A2007" t="s">
        <v>18</v>
      </c>
      <c r="B2007" t="s">
        <v>1936</v>
      </c>
      <c r="C2007" t="s">
        <v>4514</v>
      </c>
      <c r="D2007" t="s">
        <v>4334</v>
      </c>
      <c r="E2007" t="s">
        <v>14</v>
      </c>
      <c r="F2007" t="s">
        <v>26</v>
      </c>
      <c r="G2007" s="3">
        <v>45290.003668981481</v>
      </c>
      <c r="H2007" s="1">
        <v>112500</v>
      </c>
      <c r="I2007" t="s">
        <v>4049</v>
      </c>
      <c r="J2007" t="s">
        <v>4229</v>
      </c>
    </row>
    <row r="2008" spans="1:10">
      <c r="A2008" t="s">
        <v>18</v>
      </c>
      <c r="B2008" t="s">
        <v>4515</v>
      </c>
      <c r="C2008" t="s">
        <v>136</v>
      </c>
      <c r="D2008" t="s">
        <v>13</v>
      </c>
      <c r="E2008" t="s">
        <v>14</v>
      </c>
      <c r="F2008" t="s">
        <v>26</v>
      </c>
      <c r="G2008" s="3">
        <v>45159.00204861111</v>
      </c>
      <c r="H2008" s="1">
        <v>77960</v>
      </c>
      <c r="I2008" t="s">
        <v>4516</v>
      </c>
      <c r="J2008" t="s">
        <v>4517</v>
      </c>
    </row>
    <row r="2009" spans="1:10">
      <c r="A2009" t="s">
        <v>212</v>
      </c>
      <c r="B2009" t="s">
        <v>2865</v>
      </c>
      <c r="C2009" t="s">
        <v>24</v>
      </c>
      <c r="D2009" t="s">
        <v>13</v>
      </c>
      <c r="E2009" t="s">
        <v>25</v>
      </c>
      <c r="F2009" t="s">
        <v>26</v>
      </c>
      <c r="G2009" s="3">
        <v>44949.003113425926</v>
      </c>
      <c r="H2009" s="1">
        <v>142809</v>
      </c>
      <c r="I2009" t="s">
        <v>4518</v>
      </c>
    </row>
    <row r="2010" spans="1:10">
      <c r="A2010" t="s">
        <v>77</v>
      </c>
      <c r="B2010" t="s">
        <v>4519</v>
      </c>
      <c r="C2010" t="s">
        <v>136</v>
      </c>
      <c r="D2010" t="s">
        <v>13</v>
      </c>
      <c r="E2010" t="s">
        <v>14</v>
      </c>
      <c r="F2010" t="s">
        <v>26</v>
      </c>
      <c r="G2010" s="3">
        <v>45159.020196759258</v>
      </c>
      <c r="H2010" s="1">
        <v>140000</v>
      </c>
      <c r="I2010" t="s">
        <v>4520</v>
      </c>
      <c r="J2010" t="s">
        <v>344</v>
      </c>
    </row>
    <row r="2011" spans="1:10">
      <c r="A2011" t="s">
        <v>18</v>
      </c>
      <c r="B2011" t="s">
        <v>4521</v>
      </c>
      <c r="C2011" t="s">
        <v>2012</v>
      </c>
      <c r="D2011" t="s">
        <v>13</v>
      </c>
      <c r="E2011" t="s">
        <v>14</v>
      </c>
      <c r="F2011" t="s">
        <v>2012</v>
      </c>
      <c r="G2011" s="3">
        <v>45119.017465277779</v>
      </c>
      <c r="H2011" s="1">
        <v>80000</v>
      </c>
      <c r="I2011" t="s">
        <v>4522</v>
      </c>
      <c r="J2011" t="s">
        <v>4523</v>
      </c>
    </row>
    <row r="2012" spans="1:10">
      <c r="A2012" t="s">
        <v>135</v>
      </c>
      <c r="B2012" t="s">
        <v>4524</v>
      </c>
      <c r="C2012" t="s">
        <v>4525</v>
      </c>
      <c r="D2012" t="s">
        <v>13</v>
      </c>
      <c r="E2012" t="s">
        <v>14</v>
      </c>
      <c r="F2012" t="s">
        <v>26</v>
      </c>
      <c r="G2012" s="3">
        <v>44949.001504629632</v>
      </c>
      <c r="H2012" s="1">
        <v>90000</v>
      </c>
      <c r="I2012" t="s">
        <v>4526</v>
      </c>
    </row>
    <row r="2013" spans="1:10">
      <c r="A2013" t="s">
        <v>73</v>
      </c>
      <c r="B2013" t="s">
        <v>4527</v>
      </c>
      <c r="C2013" t="s">
        <v>4528</v>
      </c>
      <c r="D2013" t="s">
        <v>13</v>
      </c>
      <c r="E2013" t="s">
        <v>14</v>
      </c>
      <c r="F2013" t="s">
        <v>26</v>
      </c>
      <c r="G2013" s="3">
        <v>44931.006388888891</v>
      </c>
      <c r="H2013" s="1">
        <v>170672</v>
      </c>
      <c r="I2013" t="s">
        <v>120</v>
      </c>
      <c r="J2013" t="s">
        <v>4529</v>
      </c>
    </row>
    <row r="2014" spans="1:10">
      <c r="A2014" t="s">
        <v>33</v>
      </c>
      <c r="B2014" t="s">
        <v>4530</v>
      </c>
      <c r="C2014" t="s">
        <v>201</v>
      </c>
      <c r="D2014" t="s">
        <v>13</v>
      </c>
      <c r="E2014" t="s">
        <v>14</v>
      </c>
      <c r="F2014" t="s">
        <v>26</v>
      </c>
      <c r="G2014" s="3">
        <v>45246.028807870367</v>
      </c>
      <c r="H2014" s="1">
        <v>132650</v>
      </c>
      <c r="I2014" t="s">
        <v>4214</v>
      </c>
      <c r="J2014" t="s">
        <v>4531</v>
      </c>
    </row>
    <row r="2015" spans="1:10">
      <c r="A2015" t="s">
        <v>10</v>
      </c>
      <c r="B2015" t="s">
        <v>357</v>
      </c>
      <c r="C2015" t="s">
        <v>358</v>
      </c>
      <c r="D2015" t="s">
        <v>13</v>
      </c>
      <c r="E2015" t="s">
        <v>14</v>
      </c>
      <c r="F2015" t="s">
        <v>26</v>
      </c>
      <c r="G2015" s="3">
        <v>45059.064398148148</v>
      </c>
      <c r="H2015" s="1">
        <v>166677</v>
      </c>
      <c r="I2015" t="s">
        <v>4532</v>
      </c>
      <c r="J2015" t="s">
        <v>4533</v>
      </c>
    </row>
    <row r="2016" spans="1:10">
      <c r="A2016" t="s">
        <v>10</v>
      </c>
      <c r="B2016" t="s">
        <v>10</v>
      </c>
      <c r="C2016" t="s">
        <v>434</v>
      </c>
      <c r="D2016" t="s">
        <v>13</v>
      </c>
      <c r="E2016" t="s">
        <v>14</v>
      </c>
      <c r="F2016" t="s">
        <v>20</v>
      </c>
      <c r="G2016" s="3">
        <v>44979.042060185187</v>
      </c>
      <c r="H2016" s="1">
        <v>125000</v>
      </c>
      <c r="I2016" t="s">
        <v>130</v>
      </c>
      <c r="J2016" t="s">
        <v>4534</v>
      </c>
    </row>
    <row r="2017" spans="1:10">
      <c r="A2017" t="s">
        <v>73</v>
      </c>
      <c r="B2017" t="s">
        <v>73</v>
      </c>
      <c r="C2017" t="s">
        <v>4535</v>
      </c>
      <c r="D2017" t="s">
        <v>13</v>
      </c>
      <c r="E2017" t="s">
        <v>14</v>
      </c>
      <c r="F2017" t="s">
        <v>20</v>
      </c>
      <c r="G2017" s="3">
        <v>45126.057187500002</v>
      </c>
      <c r="H2017" s="1">
        <v>115000</v>
      </c>
      <c r="I2017" t="s">
        <v>4536</v>
      </c>
      <c r="J2017" t="s">
        <v>4537</v>
      </c>
    </row>
    <row r="2018" spans="1:10">
      <c r="A2018" t="s">
        <v>33</v>
      </c>
      <c r="B2018" t="s">
        <v>4538</v>
      </c>
      <c r="C2018" t="s">
        <v>717</v>
      </c>
      <c r="D2018" t="s">
        <v>1075</v>
      </c>
      <c r="E2018" t="s">
        <v>14</v>
      </c>
      <c r="F2018" t="s">
        <v>26</v>
      </c>
      <c r="G2018" s="3">
        <v>45266.000208333331</v>
      </c>
      <c r="H2018" s="1">
        <v>119550</v>
      </c>
      <c r="I2018" t="s">
        <v>420</v>
      </c>
      <c r="J2018" t="s">
        <v>4539</v>
      </c>
    </row>
    <row r="2019" spans="1:10">
      <c r="A2019" t="s">
        <v>10</v>
      </c>
      <c r="B2019" t="s">
        <v>4540</v>
      </c>
      <c r="C2019" t="s">
        <v>1402</v>
      </c>
      <c r="D2019" t="s">
        <v>13</v>
      </c>
      <c r="E2019" t="s">
        <v>14</v>
      </c>
      <c r="F2019" t="s">
        <v>26</v>
      </c>
      <c r="G2019" s="3">
        <v>45151.001643518517</v>
      </c>
      <c r="H2019" s="1">
        <v>61650</v>
      </c>
      <c r="I2019" t="s">
        <v>4541</v>
      </c>
      <c r="J2019" t="s">
        <v>4542</v>
      </c>
    </row>
    <row r="2020" spans="1:10">
      <c r="A2020" t="s">
        <v>10</v>
      </c>
      <c r="B2020" t="s">
        <v>4543</v>
      </c>
      <c r="C2020" t="s">
        <v>24</v>
      </c>
      <c r="D2020" t="s">
        <v>13</v>
      </c>
      <c r="E2020" t="s">
        <v>25</v>
      </c>
      <c r="F2020" t="s">
        <v>26</v>
      </c>
      <c r="G2020" s="3">
        <v>45079.01730324074</v>
      </c>
      <c r="H2020" s="1">
        <v>135500</v>
      </c>
      <c r="I2020" t="s">
        <v>4544</v>
      </c>
      <c r="J2020" t="s">
        <v>97</v>
      </c>
    </row>
    <row r="2021" spans="1:10">
      <c r="A2021" t="s">
        <v>18</v>
      </c>
      <c r="B2021" t="s">
        <v>18</v>
      </c>
      <c r="C2021" t="s">
        <v>24</v>
      </c>
      <c r="D2021" t="s">
        <v>13</v>
      </c>
      <c r="E2021" t="s">
        <v>25</v>
      </c>
      <c r="F2021" t="s">
        <v>26</v>
      </c>
      <c r="G2021" s="3">
        <v>45212.020208333335</v>
      </c>
      <c r="H2021" s="1">
        <v>95000</v>
      </c>
      <c r="I2021" t="s">
        <v>4545</v>
      </c>
      <c r="J2021" t="s">
        <v>4546</v>
      </c>
    </row>
    <row r="2022" spans="1:10">
      <c r="A2022" t="s">
        <v>10</v>
      </c>
      <c r="B2022" t="s">
        <v>2474</v>
      </c>
      <c r="C2022" t="s">
        <v>24</v>
      </c>
      <c r="D2022" t="s">
        <v>13</v>
      </c>
      <c r="E2022" t="s">
        <v>25</v>
      </c>
      <c r="F2022" t="s">
        <v>26</v>
      </c>
      <c r="G2022" s="3">
        <v>45168.004432870373</v>
      </c>
      <c r="H2022" s="1">
        <v>73750</v>
      </c>
      <c r="I2022" t="s">
        <v>4547</v>
      </c>
      <c r="J2022" t="s">
        <v>4548</v>
      </c>
    </row>
    <row r="2023" spans="1:10">
      <c r="A2023" t="s">
        <v>18</v>
      </c>
      <c r="B2023" t="s">
        <v>924</v>
      </c>
      <c r="C2023" t="s">
        <v>170</v>
      </c>
      <c r="D2023" t="s">
        <v>13</v>
      </c>
      <c r="E2023" t="s">
        <v>14</v>
      </c>
      <c r="F2023" t="s">
        <v>171</v>
      </c>
      <c r="G2023" s="3">
        <v>45094.033541666664</v>
      </c>
      <c r="H2023" s="1">
        <v>147500</v>
      </c>
      <c r="I2023" t="s">
        <v>974</v>
      </c>
      <c r="J2023" t="s">
        <v>4549</v>
      </c>
    </row>
    <row r="2024" spans="1:10">
      <c r="A2024" t="s">
        <v>10</v>
      </c>
      <c r="B2024" t="s">
        <v>1881</v>
      </c>
      <c r="C2024" t="s">
        <v>24</v>
      </c>
      <c r="D2024" t="s">
        <v>13</v>
      </c>
      <c r="E2024" t="s">
        <v>25</v>
      </c>
      <c r="F2024" t="s">
        <v>20</v>
      </c>
      <c r="G2024" s="3">
        <v>45203.012141203704</v>
      </c>
      <c r="H2024" s="1">
        <v>120500</v>
      </c>
      <c r="I2024" t="s">
        <v>4550</v>
      </c>
      <c r="J2024" t="s">
        <v>1990</v>
      </c>
    </row>
    <row r="2025" spans="1:10">
      <c r="A2025" t="s">
        <v>10</v>
      </c>
      <c r="B2025" t="s">
        <v>398</v>
      </c>
      <c r="C2025" t="s">
        <v>1109</v>
      </c>
      <c r="D2025" t="s">
        <v>13</v>
      </c>
      <c r="E2025" t="s">
        <v>14</v>
      </c>
      <c r="F2025" t="s">
        <v>1110</v>
      </c>
      <c r="G2025" s="3">
        <v>44967.04105324074</v>
      </c>
      <c r="H2025" s="1">
        <v>51068</v>
      </c>
      <c r="I2025" t="s">
        <v>4551</v>
      </c>
      <c r="J2025" t="s">
        <v>4552</v>
      </c>
    </row>
    <row r="2026" spans="1:10">
      <c r="A2026" t="s">
        <v>18</v>
      </c>
      <c r="B2026" t="s">
        <v>4553</v>
      </c>
      <c r="C2026" t="s">
        <v>377</v>
      </c>
      <c r="D2026" t="s">
        <v>13</v>
      </c>
      <c r="E2026" t="s">
        <v>14</v>
      </c>
      <c r="F2026" t="s">
        <v>26</v>
      </c>
      <c r="G2026" s="3">
        <v>45074.016099537039</v>
      </c>
      <c r="H2026" s="1">
        <v>136000</v>
      </c>
      <c r="I2026" t="s">
        <v>407</v>
      </c>
      <c r="J2026" t="s">
        <v>4554</v>
      </c>
    </row>
    <row r="2027" spans="1:10">
      <c r="A2027" t="s">
        <v>18</v>
      </c>
      <c r="B2027" t="s">
        <v>4555</v>
      </c>
      <c r="C2027" t="s">
        <v>40</v>
      </c>
      <c r="D2027" t="s">
        <v>13</v>
      </c>
      <c r="E2027" t="s">
        <v>14</v>
      </c>
      <c r="F2027" t="s">
        <v>26</v>
      </c>
      <c r="G2027" s="3">
        <v>45204.005694444444</v>
      </c>
      <c r="H2027" s="1">
        <v>117500</v>
      </c>
      <c r="I2027" t="s">
        <v>4556</v>
      </c>
      <c r="J2027" t="s">
        <v>4557</v>
      </c>
    </row>
    <row r="2028" spans="1:10">
      <c r="A2028" t="s">
        <v>33</v>
      </c>
      <c r="B2028" t="s">
        <v>4558</v>
      </c>
      <c r="C2028" t="s">
        <v>4559</v>
      </c>
      <c r="D2028" t="s">
        <v>13</v>
      </c>
      <c r="E2028" t="s">
        <v>14</v>
      </c>
      <c r="F2028" t="s">
        <v>26</v>
      </c>
      <c r="G2028" s="3">
        <v>45162.001192129632</v>
      </c>
      <c r="H2028" s="1">
        <v>71500</v>
      </c>
      <c r="I2028" t="s">
        <v>4560</v>
      </c>
      <c r="J2028" t="s">
        <v>4561</v>
      </c>
    </row>
    <row r="2029" spans="1:10">
      <c r="A2029" t="s">
        <v>212</v>
      </c>
      <c r="B2029" t="s">
        <v>4562</v>
      </c>
      <c r="C2029" t="s">
        <v>461</v>
      </c>
      <c r="D2029" t="s">
        <v>13</v>
      </c>
      <c r="E2029" t="s">
        <v>14</v>
      </c>
      <c r="F2029" t="s">
        <v>26</v>
      </c>
      <c r="G2029" s="3">
        <v>45108.004756944443</v>
      </c>
      <c r="H2029" s="1">
        <v>151500</v>
      </c>
      <c r="I2029" t="s">
        <v>4563</v>
      </c>
      <c r="J2029" t="s">
        <v>4564</v>
      </c>
    </row>
    <row r="2030" spans="1:10">
      <c r="A2030" t="s">
        <v>73</v>
      </c>
      <c r="B2030" t="s">
        <v>4565</v>
      </c>
      <c r="C2030" t="s">
        <v>24</v>
      </c>
      <c r="D2030" t="s">
        <v>13</v>
      </c>
      <c r="E2030" t="s">
        <v>25</v>
      </c>
      <c r="F2030" t="s">
        <v>26</v>
      </c>
      <c r="G2030" s="3">
        <v>44961.022592592592</v>
      </c>
      <c r="H2030" s="1">
        <v>139412.5</v>
      </c>
      <c r="I2030" t="s">
        <v>4566</v>
      </c>
      <c r="J2030" t="s">
        <v>4567</v>
      </c>
    </row>
    <row r="2031" spans="1:10">
      <c r="A2031" t="s">
        <v>10</v>
      </c>
      <c r="B2031" t="s">
        <v>2474</v>
      </c>
      <c r="C2031" t="s">
        <v>662</v>
      </c>
      <c r="D2031" t="s">
        <v>13</v>
      </c>
      <c r="E2031" t="s">
        <v>14</v>
      </c>
      <c r="F2031" t="s">
        <v>26</v>
      </c>
      <c r="G2031" s="3">
        <v>44944.003217592595</v>
      </c>
      <c r="H2031" s="1">
        <v>135000</v>
      </c>
      <c r="I2031" t="s">
        <v>4164</v>
      </c>
      <c r="J2031" t="s">
        <v>4568</v>
      </c>
    </row>
    <row r="2032" spans="1:10">
      <c r="A2032" t="s">
        <v>212</v>
      </c>
      <c r="B2032" t="s">
        <v>212</v>
      </c>
      <c r="C2032" t="s">
        <v>136</v>
      </c>
      <c r="D2032" t="s">
        <v>13</v>
      </c>
      <c r="E2032" t="s">
        <v>14</v>
      </c>
      <c r="F2032" t="s">
        <v>26</v>
      </c>
      <c r="G2032" s="3">
        <v>44939.003958333335</v>
      </c>
      <c r="H2032" s="1">
        <v>145500</v>
      </c>
      <c r="I2032" t="s">
        <v>4569</v>
      </c>
      <c r="J2032" t="s">
        <v>4570</v>
      </c>
    </row>
    <row r="2033" spans="1:10">
      <c r="A2033" t="s">
        <v>212</v>
      </c>
      <c r="B2033" t="s">
        <v>4571</v>
      </c>
      <c r="C2033" t="s">
        <v>75</v>
      </c>
      <c r="D2033" t="s">
        <v>13</v>
      </c>
      <c r="E2033" t="s">
        <v>14</v>
      </c>
      <c r="F2033" t="s">
        <v>26</v>
      </c>
      <c r="G2033" s="3">
        <v>45064.001655092594</v>
      </c>
      <c r="H2033" s="1">
        <v>315000</v>
      </c>
      <c r="I2033" t="s">
        <v>4572</v>
      </c>
      <c r="J2033" t="s">
        <v>708</v>
      </c>
    </row>
    <row r="2034" spans="1:10">
      <c r="A2034" t="s">
        <v>33</v>
      </c>
      <c r="B2034" t="s">
        <v>874</v>
      </c>
      <c r="C2034" t="s">
        <v>24</v>
      </c>
      <c r="D2034" t="s">
        <v>13</v>
      </c>
      <c r="E2034" t="s">
        <v>25</v>
      </c>
      <c r="F2034" t="s">
        <v>26</v>
      </c>
      <c r="G2034" s="3">
        <v>44956.000798611109</v>
      </c>
      <c r="H2034" s="1">
        <v>65000</v>
      </c>
      <c r="I2034" t="s">
        <v>4573</v>
      </c>
      <c r="J2034" t="s">
        <v>4574</v>
      </c>
    </row>
    <row r="2035" spans="1:10">
      <c r="A2035" t="s">
        <v>73</v>
      </c>
      <c r="B2035" t="s">
        <v>2683</v>
      </c>
      <c r="C2035" t="s">
        <v>4575</v>
      </c>
      <c r="D2035" t="s">
        <v>13</v>
      </c>
      <c r="E2035" t="s">
        <v>14</v>
      </c>
      <c r="F2035" t="s">
        <v>26</v>
      </c>
      <c r="G2035" s="3">
        <v>44931.006331018521</v>
      </c>
      <c r="H2035" s="1">
        <v>170672</v>
      </c>
      <c r="I2035" t="s">
        <v>120</v>
      </c>
      <c r="J2035" t="s">
        <v>2721</v>
      </c>
    </row>
    <row r="2036" spans="1:10">
      <c r="A2036" t="s">
        <v>33</v>
      </c>
      <c r="B2036" t="s">
        <v>4009</v>
      </c>
      <c r="C2036" t="s">
        <v>4576</v>
      </c>
      <c r="D2036" t="s">
        <v>13</v>
      </c>
      <c r="E2036" t="s">
        <v>14</v>
      </c>
      <c r="F2036" t="s">
        <v>26</v>
      </c>
      <c r="G2036" s="3">
        <v>44949.001956018517</v>
      </c>
      <c r="H2036" s="1">
        <v>76579</v>
      </c>
      <c r="I2036" t="s">
        <v>4577</v>
      </c>
      <c r="J2036" t="s">
        <v>286</v>
      </c>
    </row>
    <row r="2037" spans="1:10">
      <c r="A2037" t="s">
        <v>18</v>
      </c>
      <c r="B2037" t="s">
        <v>4578</v>
      </c>
      <c r="C2037" t="s">
        <v>2217</v>
      </c>
      <c r="D2037" t="s">
        <v>13</v>
      </c>
      <c r="E2037" t="s">
        <v>14</v>
      </c>
      <c r="F2037" t="s">
        <v>2012</v>
      </c>
      <c r="G2037" s="3">
        <v>44950.010127314818</v>
      </c>
      <c r="H2037" s="1">
        <v>50400</v>
      </c>
      <c r="I2037" t="s">
        <v>3951</v>
      </c>
      <c r="J2037" t="s">
        <v>4579</v>
      </c>
    </row>
    <row r="2038" spans="1:10">
      <c r="A2038" t="s">
        <v>77</v>
      </c>
      <c r="B2038" t="s">
        <v>567</v>
      </c>
      <c r="C2038" t="s">
        <v>4580</v>
      </c>
      <c r="D2038" t="s">
        <v>13</v>
      </c>
      <c r="E2038" t="s">
        <v>14</v>
      </c>
      <c r="F2038" t="s">
        <v>26</v>
      </c>
      <c r="G2038" s="3">
        <v>45168.003101851849</v>
      </c>
      <c r="H2038" s="1">
        <v>87500</v>
      </c>
      <c r="I2038" t="s">
        <v>186</v>
      </c>
      <c r="J2038" t="s">
        <v>316</v>
      </c>
    </row>
    <row r="2039" spans="1:10">
      <c r="A2039" t="s">
        <v>18</v>
      </c>
      <c r="B2039" t="s">
        <v>4581</v>
      </c>
      <c r="C2039" t="s">
        <v>95</v>
      </c>
      <c r="D2039" t="s">
        <v>13</v>
      </c>
      <c r="E2039" t="s">
        <v>14</v>
      </c>
      <c r="F2039" t="s">
        <v>26</v>
      </c>
      <c r="G2039" s="3">
        <v>45203.00540509259</v>
      </c>
      <c r="H2039" s="1">
        <v>107000.5</v>
      </c>
      <c r="I2039" t="s">
        <v>4582</v>
      </c>
      <c r="J2039" t="s">
        <v>4583</v>
      </c>
    </row>
    <row r="2040" spans="1:10">
      <c r="A2040" t="s">
        <v>33</v>
      </c>
      <c r="B2040" t="s">
        <v>4584</v>
      </c>
      <c r="C2040" t="s">
        <v>4372</v>
      </c>
      <c r="D2040" t="s">
        <v>13</v>
      </c>
      <c r="E2040" t="s">
        <v>14</v>
      </c>
      <c r="F2040" t="s">
        <v>26</v>
      </c>
      <c r="G2040" s="3">
        <v>45186.000115740739</v>
      </c>
      <c r="H2040" s="1">
        <v>120000</v>
      </c>
      <c r="I2040" t="s">
        <v>88</v>
      </c>
      <c r="J2040" t="s">
        <v>4313</v>
      </c>
    </row>
    <row r="2041" spans="1:10">
      <c r="A2041" t="s">
        <v>212</v>
      </c>
      <c r="B2041" t="s">
        <v>4585</v>
      </c>
      <c r="C2041" t="s">
        <v>3262</v>
      </c>
      <c r="D2041" t="s">
        <v>13</v>
      </c>
      <c r="E2041" t="s">
        <v>14</v>
      </c>
      <c r="F2041" t="s">
        <v>26</v>
      </c>
      <c r="G2041" s="3">
        <v>45122.037766203706</v>
      </c>
      <c r="H2041" s="1">
        <v>154000</v>
      </c>
      <c r="I2041" t="s">
        <v>1613</v>
      </c>
      <c r="J2041" t="s">
        <v>4586</v>
      </c>
    </row>
    <row r="2042" spans="1:10">
      <c r="A2042" t="s">
        <v>10</v>
      </c>
      <c r="B2042" t="s">
        <v>4587</v>
      </c>
      <c r="C2042" t="s">
        <v>1410</v>
      </c>
      <c r="D2042" t="s">
        <v>13</v>
      </c>
      <c r="E2042" t="s">
        <v>14</v>
      </c>
      <c r="F2042" t="s">
        <v>26</v>
      </c>
      <c r="G2042" s="3">
        <v>44928.004513888889</v>
      </c>
      <c r="H2042" s="1">
        <v>52000</v>
      </c>
      <c r="I2042" t="s">
        <v>4588</v>
      </c>
      <c r="J2042" t="s">
        <v>4589</v>
      </c>
    </row>
    <row r="2043" spans="1:10">
      <c r="A2043" t="s">
        <v>1537</v>
      </c>
      <c r="B2043" t="s">
        <v>4590</v>
      </c>
      <c r="C2043" t="s">
        <v>3062</v>
      </c>
      <c r="D2043" t="s">
        <v>13</v>
      </c>
      <c r="E2043" t="s">
        <v>14</v>
      </c>
      <c r="F2043" t="s">
        <v>198</v>
      </c>
      <c r="G2043" s="3">
        <v>44976.010115740741</v>
      </c>
      <c r="H2043" s="1">
        <v>89100</v>
      </c>
      <c r="I2043" t="s">
        <v>172</v>
      </c>
      <c r="J2043" t="s">
        <v>4591</v>
      </c>
    </row>
    <row r="2044" spans="1:10">
      <c r="A2044" t="s">
        <v>18</v>
      </c>
      <c r="B2044" t="s">
        <v>18</v>
      </c>
      <c r="C2044" t="s">
        <v>26</v>
      </c>
      <c r="D2044" t="s">
        <v>13</v>
      </c>
      <c r="E2044" t="s">
        <v>14</v>
      </c>
      <c r="F2044" t="s">
        <v>20</v>
      </c>
      <c r="G2044" s="3">
        <v>44951.04178240741</v>
      </c>
      <c r="H2044" s="1">
        <v>209500</v>
      </c>
      <c r="I2044" t="s">
        <v>4592</v>
      </c>
      <c r="J2044" t="s">
        <v>4593</v>
      </c>
    </row>
    <row r="2045" spans="1:10">
      <c r="A2045" t="s">
        <v>33</v>
      </c>
      <c r="B2045" t="s">
        <v>4594</v>
      </c>
      <c r="C2045" t="s">
        <v>56</v>
      </c>
      <c r="D2045" t="s">
        <v>13</v>
      </c>
      <c r="E2045" t="s">
        <v>14</v>
      </c>
      <c r="F2045" t="s">
        <v>26</v>
      </c>
      <c r="G2045" s="3">
        <v>45204.001238425924</v>
      </c>
      <c r="H2045" s="1">
        <v>122000</v>
      </c>
      <c r="I2045" t="s">
        <v>195</v>
      </c>
      <c r="J2045" t="s">
        <v>1334</v>
      </c>
    </row>
    <row r="2046" spans="1:10">
      <c r="A2046" t="s">
        <v>10</v>
      </c>
      <c r="B2046" t="s">
        <v>3429</v>
      </c>
      <c r="C2046" t="s">
        <v>136</v>
      </c>
      <c r="D2046" t="s">
        <v>13</v>
      </c>
      <c r="E2046" t="s">
        <v>14</v>
      </c>
      <c r="F2046" t="s">
        <v>26</v>
      </c>
      <c r="G2046" s="3">
        <v>45202.017187500001</v>
      </c>
      <c r="H2046" s="1">
        <v>96000</v>
      </c>
      <c r="I2046" t="s">
        <v>4595</v>
      </c>
      <c r="J2046" t="s">
        <v>3261</v>
      </c>
    </row>
    <row r="2047" spans="1:10">
      <c r="A2047" t="s">
        <v>212</v>
      </c>
      <c r="B2047" t="s">
        <v>212</v>
      </c>
      <c r="C2047" t="s">
        <v>665</v>
      </c>
      <c r="D2047" t="s">
        <v>13</v>
      </c>
      <c r="E2047" t="s">
        <v>14</v>
      </c>
      <c r="F2047" t="s">
        <v>666</v>
      </c>
      <c r="G2047" s="3">
        <v>45064.029120370367</v>
      </c>
      <c r="H2047" s="1">
        <v>157500</v>
      </c>
      <c r="I2047" t="s">
        <v>1362</v>
      </c>
      <c r="J2047" t="s">
        <v>4596</v>
      </c>
    </row>
    <row r="2048" spans="1:10">
      <c r="A2048" t="s">
        <v>18</v>
      </c>
      <c r="B2048" t="s">
        <v>18</v>
      </c>
      <c r="C2048" t="s">
        <v>4597</v>
      </c>
      <c r="D2048" t="s">
        <v>13</v>
      </c>
      <c r="E2048" t="s">
        <v>14</v>
      </c>
      <c r="F2048" t="s">
        <v>26</v>
      </c>
      <c r="G2048" s="3">
        <v>45087.003888888888</v>
      </c>
      <c r="H2048" s="1">
        <v>133500</v>
      </c>
      <c r="I2048" t="s">
        <v>88</v>
      </c>
      <c r="J2048" t="s">
        <v>4598</v>
      </c>
    </row>
    <row r="2049" spans="1:10">
      <c r="A2049" t="s">
        <v>18</v>
      </c>
      <c r="B2049" t="s">
        <v>4599</v>
      </c>
      <c r="C2049" t="s">
        <v>237</v>
      </c>
      <c r="D2049" t="s">
        <v>13</v>
      </c>
      <c r="E2049" t="s">
        <v>14</v>
      </c>
      <c r="F2049" t="s">
        <v>26</v>
      </c>
      <c r="G2049" s="3">
        <v>45191.00309027778</v>
      </c>
      <c r="H2049" s="1">
        <v>175000</v>
      </c>
      <c r="I2049" t="s">
        <v>4600</v>
      </c>
    </row>
    <row r="2050" spans="1:10">
      <c r="A2050" t="s">
        <v>152</v>
      </c>
      <c r="B2050" t="s">
        <v>4601</v>
      </c>
      <c r="C2050" t="s">
        <v>189</v>
      </c>
      <c r="D2050" t="s">
        <v>13</v>
      </c>
      <c r="E2050" t="s">
        <v>14</v>
      </c>
      <c r="F2050" t="s">
        <v>190</v>
      </c>
      <c r="G2050" s="3">
        <v>45078.042696759258</v>
      </c>
      <c r="H2050" s="1">
        <v>79200</v>
      </c>
      <c r="I2050" t="s">
        <v>4602</v>
      </c>
      <c r="J2050" t="s">
        <v>4603</v>
      </c>
    </row>
    <row r="2051" spans="1:10">
      <c r="A2051" t="s">
        <v>73</v>
      </c>
      <c r="B2051" t="s">
        <v>4604</v>
      </c>
      <c r="C2051" t="s">
        <v>4605</v>
      </c>
      <c r="D2051" t="s">
        <v>13</v>
      </c>
      <c r="E2051" t="s">
        <v>14</v>
      </c>
      <c r="F2051" t="s">
        <v>1666</v>
      </c>
      <c r="G2051" s="3">
        <v>45261.009976851848</v>
      </c>
      <c r="H2051" s="1">
        <v>155500</v>
      </c>
      <c r="I2051" t="s">
        <v>4606</v>
      </c>
      <c r="J2051" t="s">
        <v>4607</v>
      </c>
    </row>
    <row r="2052" spans="1:10">
      <c r="A2052" t="s">
        <v>106</v>
      </c>
      <c r="B2052" t="s">
        <v>4608</v>
      </c>
      <c r="C2052" t="s">
        <v>1222</v>
      </c>
      <c r="D2052" t="s">
        <v>13</v>
      </c>
      <c r="E2052" t="s">
        <v>14</v>
      </c>
      <c r="F2052" t="s">
        <v>608</v>
      </c>
      <c r="G2052" s="3">
        <v>45014.019768518519</v>
      </c>
      <c r="H2052" s="1">
        <v>99150</v>
      </c>
      <c r="I2052" t="s">
        <v>4609</v>
      </c>
      <c r="J2052" t="s">
        <v>4610</v>
      </c>
    </row>
    <row r="2053" spans="1:10">
      <c r="A2053" t="s">
        <v>135</v>
      </c>
      <c r="B2053" t="s">
        <v>4611</v>
      </c>
      <c r="C2053" t="s">
        <v>411</v>
      </c>
      <c r="D2053" t="s">
        <v>13</v>
      </c>
      <c r="E2053" t="s">
        <v>14</v>
      </c>
      <c r="F2053" t="s">
        <v>411</v>
      </c>
      <c r="G2053" s="3">
        <v>45120.009085648147</v>
      </c>
      <c r="H2053" s="1">
        <v>111175</v>
      </c>
      <c r="I2053" t="s">
        <v>1814</v>
      </c>
      <c r="J2053" t="s">
        <v>66</v>
      </c>
    </row>
    <row r="2054" spans="1:10">
      <c r="A2054" t="s">
        <v>10</v>
      </c>
      <c r="B2054" t="s">
        <v>4612</v>
      </c>
      <c r="C2054" t="s">
        <v>1952</v>
      </c>
      <c r="D2054" t="s">
        <v>13</v>
      </c>
      <c r="E2054" t="s">
        <v>14</v>
      </c>
      <c r="F2054" t="s">
        <v>1953</v>
      </c>
      <c r="G2054" s="3">
        <v>45086.033854166664</v>
      </c>
      <c r="H2054" s="1">
        <v>56700</v>
      </c>
      <c r="I2054" t="s">
        <v>685</v>
      </c>
      <c r="J2054" t="s">
        <v>230</v>
      </c>
    </row>
    <row r="2055" spans="1:10">
      <c r="A2055" t="s">
        <v>33</v>
      </c>
      <c r="B2055" t="s">
        <v>3963</v>
      </c>
      <c r="C2055" t="s">
        <v>4613</v>
      </c>
      <c r="D2055" t="s">
        <v>13</v>
      </c>
      <c r="E2055" t="s">
        <v>14</v>
      </c>
      <c r="F2055" t="s">
        <v>26</v>
      </c>
      <c r="G2055" s="3">
        <v>45151.000613425924</v>
      </c>
      <c r="H2055" s="1">
        <v>90000</v>
      </c>
      <c r="I2055" t="s">
        <v>4614</v>
      </c>
      <c r="J2055" t="s">
        <v>4615</v>
      </c>
    </row>
    <row r="2056" spans="1:10">
      <c r="A2056" t="s">
        <v>10</v>
      </c>
      <c r="B2056" t="s">
        <v>357</v>
      </c>
      <c r="C2056" t="s">
        <v>26</v>
      </c>
      <c r="D2056" t="s">
        <v>13</v>
      </c>
      <c r="E2056" t="s">
        <v>14</v>
      </c>
      <c r="F2056" t="s">
        <v>26</v>
      </c>
      <c r="G2056" s="3">
        <v>44955.003391203703</v>
      </c>
      <c r="H2056" s="1">
        <v>155000</v>
      </c>
      <c r="I2056" t="s">
        <v>1613</v>
      </c>
      <c r="J2056" t="s">
        <v>4616</v>
      </c>
    </row>
    <row r="2057" spans="1:10">
      <c r="A2057" t="s">
        <v>77</v>
      </c>
      <c r="B2057" t="s">
        <v>4617</v>
      </c>
      <c r="C2057" t="s">
        <v>1132</v>
      </c>
      <c r="D2057" t="s">
        <v>13</v>
      </c>
      <c r="E2057" t="s">
        <v>14</v>
      </c>
      <c r="F2057" t="s">
        <v>1132</v>
      </c>
      <c r="G2057" s="3">
        <v>45120.015833333331</v>
      </c>
      <c r="H2057" s="1">
        <v>71280</v>
      </c>
      <c r="I2057" t="s">
        <v>16</v>
      </c>
      <c r="J2057" t="s">
        <v>1990</v>
      </c>
    </row>
    <row r="2058" spans="1:10">
      <c r="A2058" t="s">
        <v>33</v>
      </c>
      <c r="B2058" t="s">
        <v>3963</v>
      </c>
      <c r="C2058" t="s">
        <v>342</v>
      </c>
      <c r="D2058" t="s">
        <v>13</v>
      </c>
      <c r="E2058" t="s">
        <v>14</v>
      </c>
      <c r="F2058" t="s">
        <v>26</v>
      </c>
      <c r="G2058" s="3">
        <v>45199.001701388886</v>
      </c>
      <c r="H2058" s="1">
        <v>80000</v>
      </c>
      <c r="I2058" t="s">
        <v>4049</v>
      </c>
    </row>
    <row r="2059" spans="1:10">
      <c r="A2059" t="s">
        <v>10</v>
      </c>
      <c r="B2059" t="s">
        <v>3429</v>
      </c>
      <c r="C2059" t="s">
        <v>792</v>
      </c>
      <c r="D2059" t="s">
        <v>13</v>
      </c>
      <c r="E2059" t="s">
        <v>14</v>
      </c>
      <c r="F2059" t="s">
        <v>26</v>
      </c>
      <c r="G2059" s="3">
        <v>45168.00472222222</v>
      </c>
      <c r="H2059" s="1">
        <v>126000</v>
      </c>
      <c r="I2059" t="s">
        <v>2039</v>
      </c>
      <c r="J2059" t="s">
        <v>4618</v>
      </c>
    </row>
    <row r="2060" spans="1:10">
      <c r="A2060" t="s">
        <v>18</v>
      </c>
      <c r="B2060" t="s">
        <v>4619</v>
      </c>
      <c r="C2060" t="s">
        <v>4223</v>
      </c>
      <c r="D2060" t="s">
        <v>1075</v>
      </c>
      <c r="E2060" t="s">
        <v>14</v>
      </c>
      <c r="F2060" t="s">
        <v>26</v>
      </c>
      <c r="G2060" s="3">
        <v>45279.004999999997</v>
      </c>
      <c r="H2060" s="1">
        <v>211000</v>
      </c>
      <c r="I2060" t="s">
        <v>120</v>
      </c>
      <c r="J2060" t="s">
        <v>4620</v>
      </c>
    </row>
    <row r="2061" spans="1:10">
      <c r="A2061" t="s">
        <v>10</v>
      </c>
      <c r="B2061" t="s">
        <v>4543</v>
      </c>
      <c r="C2061" t="s">
        <v>24</v>
      </c>
      <c r="D2061" t="s">
        <v>13</v>
      </c>
      <c r="E2061" t="s">
        <v>25</v>
      </c>
      <c r="F2061" t="s">
        <v>20</v>
      </c>
      <c r="G2061" s="3">
        <v>45079.086759259262</v>
      </c>
      <c r="H2061" s="1">
        <v>135500</v>
      </c>
      <c r="I2061" t="s">
        <v>4544</v>
      </c>
      <c r="J2061" t="s">
        <v>97</v>
      </c>
    </row>
    <row r="2062" spans="1:10">
      <c r="A2062" t="s">
        <v>33</v>
      </c>
      <c r="B2062" t="s">
        <v>4621</v>
      </c>
      <c r="C2062" t="s">
        <v>1341</v>
      </c>
      <c r="D2062" t="s">
        <v>13</v>
      </c>
      <c r="E2062" t="s">
        <v>14</v>
      </c>
      <c r="F2062" t="s">
        <v>26</v>
      </c>
      <c r="G2062" s="3">
        <v>45168.000023148146</v>
      </c>
      <c r="H2062" s="1">
        <v>87771.5</v>
      </c>
      <c r="I2062" t="s">
        <v>2250</v>
      </c>
      <c r="J2062" t="s">
        <v>2906</v>
      </c>
    </row>
    <row r="2063" spans="1:10">
      <c r="A2063" t="s">
        <v>73</v>
      </c>
      <c r="B2063" t="s">
        <v>73</v>
      </c>
      <c r="C2063" t="s">
        <v>1010</v>
      </c>
      <c r="D2063" t="s">
        <v>13</v>
      </c>
      <c r="E2063" t="s">
        <v>14</v>
      </c>
      <c r="F2063" t="s">
        <v>26</v>
      </c>
      <c r="G2063" s="3">
        <v>45090.019317129627</v>
      </c>
      <c r="H2063" s="1">
        <v>178500</v>
      </c>
      <c r="I2063" t="s">
        <v>130</v>
      </c>
      <c r="J2063" t="s">
        <v>4622</v>
      </c>
    </row>
    <row r="2064" spans="1:10">
      <c r="A2064" t="s">
        <v>33</v>
      </c>
      <c r="B2064" t="s">
        <v>3963</v>
      </c>
      <c r="C2064" t="s">
        <v>4623</v>
      </c>
      <c r="D2064" t="s">
        <v>13</v>
      </c>
      <c r="E2064" t="s">
        <v>14</v>
      </c>
      <c r="F2064" t="s">
        <v>26</v>
      </c>
      <c r="G2064" s="3">
        <v>45208.000011574077</v>
      </c>
      <c r="H2064" s="1">
        <v>80000</v>
      </c>
      <c r="I2064" t="s">
        <v>4624</v>
      </c>
      <c r="J2064" t="s">
        <v>2890</v>
      </c>
    </row>
    <row r="2065" spans="1:10">
      <c r="A2065" t="s">
        <v>135</v>
      </c>
      <c r="B2065" t="s">
        <v>4625</v>
      </c>
      <c r="C2065" t="s">
        <v>24</v>
      </c>
      <c r="D2065" t="s">
        <v>13</v>
      </c>
      <c r="E2065" t="s">
        <v>25</v>
      </c>
      <c r="F2065" t="s">
        <v>26</v>
      </c>
      <c r="G2065" s="3">
        <v>45168.000023148146</v>
      </c>
      <c r="H2065" s="1">
        <v>160000</v>
      </c>
      <c r="I2065" t="s">
        <v>4626</v>
      </c>
      <c r="J2065" t="s">
        <v>4627</v>
      </c>
    </row>
    <row r="2066" spans="1:10">
      <c r="A2066" t="s">
        <v>18</v>
      </c>
      <c r="B2066" t="s">
        <v>4628</v>
      </c>
      <c r="C2066" t="s">
        <v>26</v>
      </c>
      <c r="D2066" t="s">
        <v>13</v>
      </c>
      <c r="E2066" t="s">
        <v>14</v>
      </c>
      <c r="F2066" t="s">
        <v>20</v>
      </c>
      <c r="G2066" s="3">
        <v>45283.040810185186</v>
      </c>
      <c r="H2066" s="1">
        <v>145500</v>
      </c>
      <c r="I2066" t="s">
        <v>980</v>
      </c>
      <c r="J2066" t="s">
        <v>4629</v>
      </c>
    </row>
    <row r="2067" spans="1:10">
      <c r="A2067" t="s">
        <v>10</v>
      </c>
      <c r="B2067" t="s">
        <v>4630</v>
      </c>
      <c r="C2067" t="s">
        <v>1117</v>
      </c>
      <c r="D2067" t="s">
        <v>13</v>
      </c>
      <c r="E2067" t="s">
        <v>14</v>
      </c>
      <c r="F2067" t="s">
        <v>20</v>
      </c>
      <c r="G2067" s="3">
        <v>45122.042962962965</v>
      </c>
      <c r="H2067" s="1">
        <v>65000</v>
      </c>
      <c r="I2067" t="s">
        <v>4631</v>
      </c>
    </row>
    <row r="2068" spans="1:10">
      <c r="A2068" t="s">
        <v>10</v>
      </c>
      <c r="B2068" t="s">
        <v>4632</v>
      </c>
      <c r="C2068" t="s">
        <v>201</v>
      </c>
      <c r="D2068" t="s">
        <v>293</v>
      </c>
      <c r="E2068" t="s">
        <v>14</v>
      </c>
      <c r="F2068" t="s">
        <v>26</v>
      </c>
      <c r="G2068" s="3">
        <v>44945.005416666667</v>
      </c>
      <c r="H2068" s="1">
        <v>129500</v>
      </c>
      <c r="I2068" t="s">
        <v>2788</v>
      </c>
      <c r="J2068" t="s">
        <v>4633</v>
      </c>
    </row>
    <row r="2069" spans="1:10">
      <c r="A2069" t="s">
        <v>18</v>
      </c>
      <c r="B2069" t="s">
        <v>184</v>
      </c>
      <c r="C2069" t="s">
        <v>4634</v>
      </c>
      <c r="D2069" t="s">
        <v>13</v>
      </c>
      <c r="E2069" t="s">
        <v>14</v>
      </c>
      <c r="F2069" t="s">
        <v>20</v>
      </c>
      <c r="G2069" s="3">
        <v>45275.025625000002</v>
      </c>
      <c r="H2069" s="1">
        <v>108900</v>
      </c>
      <c r="I2069" t="s">
        <v>4635</v>
      </c>
      <c r="J2069" t="s">
        <v>4636</v>
      </c>
    </row>
    <row r="2070" spans="1:10">
      <c r="A2070" t="s">
        <v>18</v>
      </c>
      <c r="B2070" t="s">
        <v>18</v>
      </c>
      <c r="C2070" t="s">
        <v>2161</v>
      </c>
      <c r="D2070" t="s">
        <v>13</v>
      </c>
      <c r="E2070" t="s">
        <v>14</v>
      </c>
      <c r="F2070" t="s">
        <v>2086</v>
      </c>
      <c r="G2070" s="3">
        <v>45022.008298611108</v>
      </c>
      <c r="H2070" s="1">
        <v>96773</v>
      </c>
      <c r="I2070" t="s">
        <v>4637</v>
      </c>
      <c r="J2070" t="s">
        <v>4638</v>
      </c>
    </row>
    <row r="2071" spans="1:10">
      <c r="A2071" t="s">
        <v>33</v>
      </c>
      <c r="B2071" t="s">
        <v>4639</v>
      </c>
      <c r="C2071" t="s">
        <v>276</v>
      </c>
      <c r="D2071" t="s">
        <v>13</v>
      </c>
      <c r="E2071" t="s">
        <v>14</v>
      </c>
      <c r="F2071" t="s">
        <v>26</v>
      </c>
      <c r="G2071" s="3">
        <v>45105.000416666669</v>
      </c>
      <c r="H2071" s="1">
        <v>65037.5</v>
      </c>
      <c r="I2071" t="s">
        <v>4640</v>
      </c>
      <c r="J2071" t="s">
        <v>4641</v>
      </c>
    </row>
    <row r="2072" spans="1:10">
      <c r="A2072" t="s">
        <v>10</v>
      </c>
      <c r="B2072" t="s">
        <v>4642</v>
      </c>
      <c r="C2072" t="s">
        <v>2792</v>
      </c>
      <c r="D2072" t="s">
        <v>13</v>
      </c>
      <c r="E2072" t="s">
        <v>14</v>
      </c>
      <c r="F2072" t="s">
        <v>26</v>
      </c>
      <c r="G2072" s="3">
        <v>45029.014814814815</v>
      </c>
      <c r="H2072" s="1">
        <v>122500</v>
      </c>
      <c r="I2072" t="s">
        <v>4007</v>
      </c>
      <c r="J2072" t="s">
        <v>4008</v>
      </c>
    </row>
    <row r="2073" spans="1:10">
      <c r="A2073" t="s">
        <v>33</v>
      </c>
      <c r="B2073" t="s">
        <v>4643</v>
      </c>
      <c r="D2073" t="s">
        <v>13</v>
      </c>
      <c r="E2073" t="s">
        <v>14</v>
      </c>
      <c r="F2073" t="s">
        <v>528</v>
      </c>
      <c r="G2073" s="3">
        <v>44943.052141203705</v>
      </c>
      <c r="H2073" s="1">
        <v>111175</v>
      </c>
      <c r="I2073" t="s">
        <v>4644</v>
      </c>
      <c r="J2073" t="s">
        <v>4645</v>
      </c>
    </row>
    <row r="2074" spans="1:10">
      <c r="A2074" t="s">
        <v>73</v>
      </c>
      <c r="B2074" t="s">
        <v>2683</v>
      </c>
      <c r="C2074" t="s">
        <v>4646</v>
      </c>
      <c r="D2074" t="s">
        <v>13</v>
      </c>
      <c r="E2074" t="s">
        <v>14</v>
      </c>
      <c r="F2074" t="s">
        <v>26</v>
      </c>
      <c r="G2074" s="3">
        <v>44936.004502314812</v>
      </c>
      <c r="H2074" s="1">
        <v>156596</v>
      </c>
      <c r="I2074" t="s">
        <v>120</v>
      </c>
      <c r="J2074" t="s">
        <v>4647</v>
      </c>
    </row>
    <row r="2075" spans="1:10">
      <c r="A2075" t="s">
        <v>18</v>
      </c>
      <c r="B2075" t="s">
        <v>18</v>
      </c>
      <c r="C2075" t="s">
        <v>161</v>
      </c>
      <c r="D2075" t="s">
        <v>13</v>
      </c>
      <c r="E2075" t="s">
        <v>14</v>
      </c>
      <c r="F2075" t="s">
        <v>162</v>
      </c>
      <c r="G2075" s="3">
        <v>44992.044571759259</v>
      </c>
      <c r="H2075" s="1">
        <v>96773</v>
      </c>
      <c r="I2075" t="s">
        <v>4648</v>
      </c>
      <c r="J2075" t="s">
        <v>4649</v>
      </c>
    </row>
    <row r="2076" spans="1:10">
      <c r="A2076" t="s">
        <v>73</v>
      </c>
      <c r="B2076" t="s">
        <v>4650</v>
      </c>
      <c r="C2076" t="s">
        <v>4651</v>
      </c>
      <c r="D2076" t="s">
        <v>13</v>
      </c>
      <c r="E2076" t="s">
        <v>14</v>
      </c>
      <c r="F2076" t="s">
        <v>20</v>
      </c>
      <c r="G2076" s="3">
        <v>45047.032534722224</v>
      </c>
      <c r="H2076" s="1">
        <v>192500</v>
      </c>
      <c r="I2076" t="s">
        <v>128</v>
      </c>
      <c r="J2076" t="s">
        <v>4652</v>
      </c>
    </row>
    <row r="2077" spans="1:10">
      <c r="A2077" t="s">
        <v>73</v>
      </c>
      <c r="B2077" t="s">
        <v>73</v>
      </c>
      <c r="C2077" t="s">
        <v>434</v>
      </c>
      <c r="D2077" t="s">
        <v>13</v>
      </c>
      <c r="E2077" t="s">
        <v>14</v>
      </c>
      <c r="F2077" t="s">
        <v>26</v>
      </c>
      <c r="G2077" s="3">
        <v>45158.004537037035</v>
      </c>
      <c r="H2077" s="1">
        <v>135000</v>
      </c>
      <c r="I2077" t="s">
        <v>1072</v>
      </c>
      <c r="J2077" t="s">
        <v>4653</v>
      </c>
    </row>
    <row r="2078" spans="1:10">
      <c r="A2078" t="s">
        <v>18</v>
      </c>
      <c r="B2078" t="s">
        <v>4654</v>
      </c>
      <c r="C2078" t="s">
        <v>161</v>
      </c>
      <c r="D2078" t="s">
        <v>13</v>
      </c>
      <c r="E2078" t="s">
        <v>14</v>
      </c>
      <c r="F2078" t="s">
        <v>162</v>
      </c>
      <c r="G2078" s="3">
        <v>45038.027048611111</v>
      </c>
      <c r="H2078" s="1">
        <v>147500</v>
      </c>
      <c r="I2078" t="s">
        <v>890</v>
      </c>
      <c r="J2078" t="s">
        <v>4655</v>
      </c>
    </row>
    <row r="2079" spans="1:10">
      <c r="A2079" t="s">
        <v>10</v>
      </c>
      <c r="B2079" t="s">
        <v>4656</v>
      </c>
      <c r="C2079" t="s">
        <v>24</v>
      </c>
      <c r="D2079" t="s">
        <v>293</v>
      </c>
      <c r="E2079" t="s">
        <v>25</v>
      </c>
      <c r="F2079" t="s">
        <v>26</v>
      </c>
      <c r="G2079" s="3">
        <v>44945.00545138889</v>
      </c>
      <c r="H2079" s="1">
        <v>101840</v>
      </c>
      <c r="I2079" t="s">
        <v>2788</v>
      </c>
      <c r="J2079" t="s">
        <v>4657</v>
      </c>
    </row>
    <row r="2080" spans="1:10">
      <c r="A2080" t="s">
        <v>212</v>
      </c>
      <c r="B2080" t="s">
        <v>4658</v>
      </c>
      <c r="C2080" t="s">
        <v>24</v>
      </c>
      <c r="D2080" t="s">
        <v>13</v>
      </c>
      <c r="E2080" t="s">
        <v>25</v>
      </c>
      <c r="F2080" t="s">
        <v>26</v>
      </c>
      <c r="G2080" s="3">
        <v>45112.003379629627</v>
      </c>
      <c r="H2080" s="1">
        <v>157500</v>
      </c>
      <c r="I2080" t="s">
        <v>3626</v>
      </c>
      <c r="J2080" t="s">
        <v>4659</v>
      </c>
    </row>
    <row r="2081" spans="1:10">
      <c r="A2081" t="s">
        <v>77</v>
      </c>
      <c r="B2081" t="s">
        <v>4660</v>
      </c>
      <c r="C2081" t="s">
        <v>75</v>
      </c>
      <c r="D2081" t="s">
        <v>100</v>
      </c>
      <c r="E2081" t="s">
        <v>14</v>
      </c>
      <c r="F2081" t="s">
        <v>26</v>
      </c>
      <c r="G2081" s="3">
        <v>44979.017152777778</v>
      </c>
      <c r="H2081" s="1">
        <v>140000</v>
      </c>
      <c r="I2081" t="s">
        <v>3626</v>
      </c>
    </row>
    <row r="2082" spans="1:10">
      <c r="A2082" t="s">
        <v>212</v>
      </c>
      <c r="B2082" t="s">
        <v>212</v>
      </c>
      <c r="C2082" t="s">
        <v>24</v>
      </c>
      <c r="D2082" t="s">
        <v>13</v>
      </c>
      <c r="E2082" t="s">
        <v>25</v>
      </c>
      <c r="F2082" t="s">
        <v>26</v>
      </c>
      <c r="G2082" s="3">
        <v>44931.003136574072</v>
      </c>
      <c r="H2082" s="1">
        <v>181950</v>
      </c>
      <c r="I2082" t="s">
        <v>4391</v>
      </c>
      <c r="J2082" t="s">
        <v>4661</v>
      </c>
    </row>
    <row r="2083" spans="1:10">
      <c r="A2083" t="s">
        <v>73</v>
      </c>
      <c r="B2083" t="s">
        <v>73</v>
      </c>
      <c r="C2083" t="s">
        <v>2689</v>
      </c>
      <c r="D2083" t="s">
        <v>1075</v>
      </c>
      <c r="E2083" t="s">
        <v>14</v>
      </c>
      <c r="F2083" t="s">
        <v>26</v>
      </c>
      <c r="G2083" s="3">
        <v>45229.004930555559</v>
      </c>
      <c r="H2083" s="1">
        <v>173500</v>
      </c>
      <c r="I2083" t="s">
        <v>120</v>
      </c>
      <c r="J2083" t="s">
        <v>4662</v>
      </c>
    </row>
    <row r="2084" spans="1:10">
      <c r="A2084" t="s">
        <v>33</v>
      </c>
      <c r="B2084" t="s">
        <v>4663</v>
      </c>
      <c r="C2084" t="s">
        <v>170</v>
      </c>
      <c r="D2084" t="s">
        <v>13</v>
      </c>
      <c r="E2084" t="s">
        <v>14</v>
      </c>
      <c r="F2084" t="s">
        <v>171</v>
      </c>
      <c r="G2084" s="3">
        <v>45120.008229166669</v>
      </c>
      <c r="H2084" s="1">
        <v>105000</v>
      </c>
      <c r="I2084" t="s">
        <v>2410</v>
      </c>
      <c r="J2084" t="s">
        <v>4664</v>
      </c>
    </row>
    <row r="2085" spans="1:10">
      <c r="A2085" t="s">
        <v>18</v>
      </c>
      <c r="B2085" t="s">
        <v>184</v>
      </c>
      <c r="C2085" t="s">
        <v>157</v>
      </c>
      <c r="D2085" t="s">
        <v>13</v>
      </c>
      <c r="E2085" t="s">
        <v>14</v>
      </c>
      <c r="F2085" t="s">
        <v>26</v>
      </c>
      <c r="G2085" s="3">
        <v>45048.005624999998</v>
      </c>
      <c r="H2085" s="1">
        <v>140000</v>
      </c>
      <c r="I2085" t="s">
        <v>130</v>
      </c>
      <c r="J2085" t="s">
        <v>4665</v>
      </c>
    </row>
    <row r="2086" spans="1:10">
      <c r="A2086" t="s">
        <v>33</v>
      </c>
      <c r="B2086" t="s">
        <v>4666</v>
      </c>
      <c r="C2086" t="s">
        <v>1291</v>
      </c>
      <c r="D2086" t="s">
        <v>13</v>
      </c>
      <c r="E2086" t="s">
        <v>14</v>
      </c>
      <c r="F2086" t="s">
        <v>26</v>
      </c>
      <c r="G2086" s="3">
        <v>44975.001828703702</v>
      </c>
      <c r="H2086" s="1">
        <v>88516.5</v>
      </c>
      <c r="I2086" t="s">
        <v>4667</v>
      </c>
      <c r="J2086" t="s">
        <v>4668</v>
      </c>
    </row>
    <row r="2087" spans="1:10">
      <c r="A2087" t="s">
        <v>10</v>
      </c>
      <c r="B2087" t="s">
        <v>10</v>
      </c>
      <c r="C2087" t="s">
        <v>550</v>
      </c>
      <c r="D2087" t="s">
        <v>13</v>
      </c>
      <c r="E2087" t="s">
        <v>14</v>
      </c>
      <c r="F2087" t="s">
        <v>26</v>
      </c>
      <c r="G2087" s="3">
        <v>45061.001273148147</v>
      </c>
      <c r="H2087" s="1">
        <v>100525.5</v>
      </c>
      <c r="I2087" t="s">
        <v>4669</v>
      </c>
    </row>
    <row r="2088" spans="1:10">
      <c r="A2088" t="s">
        <v>18</v>
      </c>
      <c r="B2088" t="s">
        <v>18</v>
      </c>
      <c r="C2088" t="s">
        <v>4670</v>
      </c>
      <c r="D2088" t="s">
        <v>13</v>
      </c>
      <c r="E2088" t="s">
        <v>14</v>
      </c>
      <c r="F2088" t="s">
        <v>509</v>
      </c>
      <c r="G2088" s="3">
        <v>45087.010023148148</v>
      </c>
      <c r="H2088" s="1">
        <v>147500</v>
      </c>
      <c r="I2088" t="s">
        <v>1795</v>
      </c>
      <c r="J2088" t="s">
        <v>4671</v>
      </c>
    </row>
    <row r="2089" spans="1:10">
      <c r="A2089" t="s">
        <v>106</v>
      </c>
      <c r="B2089" t="s">
        <v>4672</v>
      </c>
      <c r="C2089" t="s">
        <v>741</v>
      </c>
      <c r="D2089" t="s">
        <v>13</v>
      </c>
      <c r="E2089" t="s">
        <v>14</v>
      </c>
      <c r="F2089" t="s">
        <v>171</v>
      </c>
      <c r="G2089" s="3">
        <v>45020.014525462961</v>
      </c>
      <c r="H2089" s="1">
        <v>79200</v>
      </c>
      <c r="I2089" t="s">
        <v>4673</v>
      </c>
      <c r="J2089" t="s">
        <v>338</v>
      </c>
    </row>
    <row r="2090" spans="1:10">
      <c r="A2090" t="s">
        <v>18</v>
      </c>
      <c r="B2090" t="s">
        <v>4674</v>
      </c>
      <c r="C2090" t="s">
        <v>4675</v>
      </c>
      <c r="D2090" t="s">
        <v>13</v>
      </c>
      <c r="E2090" t="s">
        <v>14</v>
      </c>
      <c r="F2090" t="s">
        <v>26</v>
      </c>
      <c r="G2090" s="3">
        <v>44942.00818287037</v>
      </c>
      <c r="H2090" s="1">
        <v>106358</v>
      </c>
      <c r="I2090" t="s">
        <v>4676</v>
      </c>
    </row>
    <row r="2091" spans="1:10">
      <c r="A2091" t="s">
        <v>10</v>
      </c>
      <c r="B2091" t="s">
        <v>4677</v>
      </c>
      <c r="C2091" t="s">
        <v>24</v>
      </c>
      <c r="D2091" t="s">
        <v>13</v>
      </c>
      <c r="E2091" t="s">
        <v>25</v>
      </c>
      <c r="F2091" t="s">
        <v>26</v>
      </c>
      <c r="G2091" s="3">
        <v>45150.002164351848</v>
      </c>
      <c r="H2091" s="1">
        <v>189000</v>
      </c>
      <c r="I2091" t="s">
        <v>458</v>
      </c>
      <c r="J2091" t="s">
        <v>4305</v>
      </c>
    </row>
    <row r="2092" spans="1:10">
      <c r="A2092" t="s">
        <v>18</v>
      </c>
      <c r="B2092" t="s">
        <v>4678</v>
      </c>
      <c r="C2092" t="s">
        <v>1503</v>
      </c>
      <c r="D2092" t="s">
        <v>1075</v>
      </c>
      <c r="E2092" t="s">
        <v>14</v>
      </c>
      <c r="F2092" t="s">
        <v>26</v>
      </c>
      <c r="G2092" s="3">
        <v>45229.005555555559</v>
      </c>
      <c r="H2092" s="1">
        <v>73100</v>
      </c>
      <c r="I2092" t="s">
        <v>420</v>
      </c>
      <c r="J2092" t="s">
        <v>4679</v>
      </c>
    </row>
    <row r="2093" spans="1:10">
      <c r="A2093" t="s">
        <v>73</v>
      </c>
      <c r="B2093" t="s">
        <v>4680</v>
      </c>
      <c r="C2093" t="s">
        <v>325</v>
      </c>
      <c r="D2093" t="s">
        <v>13</v>
      </c>
      <c r="E2093" t="s">
        <v>14</v>
      </c>
      <c r="F2093" t="s">
        <v>26</v>
      </c>
      <c r="G2093" s="3">
        <v>45199.005254629628</v>
      </c>
      <c r="H2093" s="1">
        <v>180000</v>
      </c>
      <c r="I2093" t="s">
        <v>130</v>
      </c>
      <c r="J2093" t="s">
        <v>4681</v>
      </c>
    </row>
    <row r="2094" spans="1:10">
      <c r="A2094" t="s">
        <v>10</v>
      </c>
      <c r="B2094" t="s">
        <v>4682</v>
      </c>
      <c r="C2094" t="s">
        <v>24</v>
      </c>
      <c r="D2094" t="s">
        <v>13</v>
      </c>
      <c r="E2094" t="s">
        <v>25</v>
      </c>
      <c r="F2094" t="s">
        <v>26</v>
      </c>
      <c r="G2094" s="3">
        <v>45205.002268518518</v>
      </c>
      <c r="H2094" s="1">
        <v>175000</v>
      </c>
      <c r="I2094" t="s">
        <v>4683</v>
      </c>
      <c r="J2094" t="s">
        <v>4684</v>
      </c>
    </row>
    <row r="2095" spans="1:10">
      <c r="A2095" t="s">
        <v>10</v>
      </c>
      <c r="B2095" t="s">
        <v>4685</v>
      </c>
      <c r="C2095" t="s">
        <v>1094</v>
      </c>
      <c r="D2095" t="s">
        <v>13</v>
      </c>
      <c r="E2095" t="s">
        <v>14</v>
      </c>
      <c r="F2095" t="s">
        <v>205</v>
      </c>
      <c r="G2095" s="3">
        <v>45028.05641203704</v>
      </c>
      <c r="H2095" s="1">
        <v>56700</v>
      </c>
      <c r="I2095" t="s">
        <v>1133</v>
      </c>
      <c r="J2095" t="s">
        <v>230</v>
      </c>
    </row>
    <row r="2096" spans="1:10">
      <c r="A2096" t="s">
        <v>73</v>
      </c>
      <c r="B2096" t="s">
        <v>4686</v>
      </c>
      <c r="C2096" t="s">
        <v>4687</v>
      </c>
      <c r="D2096" t="s">
        <v>13</v>
      </c>
      <c r="E2096" t="s">
        <v>14</v>
      </c>
      <c r="F2096" t="s">
        <v>26</v>
      </c>
      <c r="G2096" s="3">
        <v>44931.004999999997</v>
      </c>
      <c r="H2096" s="1">
        <v>156596</v>
      </c>
      <c r="I2096" t="s">
        <v>120</v>
      </c>
      <c r="J2096" t="s">
        <v>4688</v>
      </c>
    </row>
    <row r="2097" spans="1:10">
      <c r="A2097" t="s">
        <v>18</v>
      </c>
      <c r="B2097" t="s">
        <v>18</v>
      </c>
      <c r="C2097" t="s">
        <v>461</v>
      </c>
      <c r="D2097" t="s">
        <v>13</v>
      </c>
      <c r="E2097" t="s">
        <v>14</v>
      </c>
      <c r="F2097" t="s">
        <v>26</v>
      </c>
      <c r="G2097" s="3">
        <v>44928.054525462961</v>
      </c>
      <c r="H2097" s="1">
        <v>144481.5</v>
      </c>
      <c r="I2097" t="s">
        <v>4689</v>
      </c>
      <c r="J2097" t="s">
        <v>4690</v>
      </c>
    </row>
    <row r="2098" spans="1:10">
      <c r="A2098" t="s">
        <v>33</v>
      </c>
      <c r="B2098" t="s">
        <v>4691</v>
      </c>
      <c r="C2098" t="s">
        <v>342</v>
      </c>
      <c r="D2098" t="s">
        <v>13</v>
      </c>
      <c r="E2098" t="s">
        <v>14</v>
      </c>
      <c r="F2098" t="s">
        <v>26</v>
      </c>
      <c r="G2098" s="3">
        <v>45035.001967592594</v>
      </c>
      <c r="H2098" s="1">
        <v>48000</v>
      </c>
      <c r="I2098" t="s">
        <v>4460</v>
      </c>
      <c r="J2098" t="s">
        <v>316</v>
      </c>
    </row>
    <row r="2099" spans="1:10">
      <c r="A2099" t="s">
        <v>135</v>
      </c>
      <c r="B2099" t="s">
        <v>135</v>
      </c>
      <c r="C2099" t="s">
        <v>24</v>
      </c>
      <c r="D2099" t="s">
        <v>13</v>
      </c>
      <c r="E2099" t="s">
        <v>25</v>
      </c>
      <c r="F2099" t="s">
        <v>26</v>
      </c>
      <c r="G2099" s="3">
        <v>44940.002314814818</v>
      </c>
      <c r="H2099" s="1">
        <v>93000</v>
      </c>
      <c r="I2099" t="s">
        <v>4692</v>
      </c>
      <c r="J2099" t="s">
        <v>4693</v>
      </c>
    </row>
    <row r="2100" spans="1:10">
      <c r="A2100" t="s">
        <v>10</v>
      </c>
      <c r="B2100" t="s">
        <v>4694</v>
      </c>
      <c r="C2100" t="s">
        <v>232</v>
      </c>
      <c r="D2100" t="s">
        <v>13</v>
      </c>
      <c r="E2100" t="s">
        <v>14</v>
      </c>
      <c r="F2100" t="s">
        <v>26</v>
      </c>
      <c r="G2100" s="3">
        <v>45219.015972222223</v>
      </c>
      <c r="H2100" s="1">
        <v>236000</v>
      </c>
      <c r="I2100" t="s">
        <v>4695</v>
      </c>
      <c r="J2100" t="s">
        <v>4696</v>
      </c>
    </row>
    <row r="2101" spans="1:10">
      <c r="A2101" t="s">
        <v>10</v>
      </c>
      <c r="B2101" t="s">
        <v>4697</v>
      </c>
      <c r="C2101" t="s">
        <v>24</v>
      </c>
      <c r="D2101" t="s">
        <v>13</v>
      </c>
      <c r="E2101" t="s">
        <v>25</v>
      </c>
      <c r="F2101" t="s">
        <v>26</v>
      </c>
      <c r="G2101" s="3">
        <v>44985.002326388887</v>
      </c>
      <c r="H2101" s="1">
        <v>165000</v>
      </c>
      <c r="I2101" t="s">
        <v>506</v>
      </c>
      <c r="J2101" t="s">
        <v>4698</v>
      </c>
    </row>
    <row r="2102" spans="1:10">
      <c r="A2102" t="s">
        <v>212</v>
      </c>
      <c r="B2102" t="s">
        <v>4699</v>
      </c>
      <c r="C2102" t="s">
        <v>4700</v>
      </c>
      <c r="D2102" t="s">
        <v>13</v>
      </c>
      <c r="E2102" t="s">
        <v>14</v>
      </c>
      <c r="F2102" t="s">
        <v>20</v>
      </c>
      <c r="G2102" s="3">
        <v>45019.017094907409</v>
      </c>
      <c r="H2102" s="1">
        <v>80000</v>
      </c>
      <c r="I2102" t="s">
        <v>4701</v>
      </c>
      <c r="J2102" t="s">
        <v>4702</v>
      </c>
    </row>
    <row r="2103" spans="1:10">
      <c r="A2103" t="s">
        <v>73</v>
      </c>
      <c r="B2103" t="s">
        <v>73</v>
      </c>
      <c r="C2103" t="s">
        <v>4703</v>
      </c>
      <c r="D2103" t="s">
        <v>13</v>
      </c>
      <c r="E2103" t="s">
        <v>14</v>
      </c>
      <c r="F2103" t="s">
        <v>26</v>
      </c>
      <c r="G2103" s="3">
        <v>44970.039155092592</v>
      </c>
      <c r="H2103" s="1">
        <v>90000</v>
      </c>
      <c r="I2103" t="s">
        <v>4704</v>
      </c>
      <c r="J2103" t="s">
        <v>4705</v>
      </c>
    </row>
    <row r="2104" spans="1:10">
      <c r="A2104" t="s">
        <v>33</v>
      </c>
      <c r="B2104" t="s">
        <v>33</v>
      </c>
      <c r="C2104" t="s">
        <v>3413</v>
      </c>
      <c r="D2104" t="s">
        <v>13</v>
      </c>
      <c r="E2104" t="s">
        <v>14</v>
      </c>
      <c r="F2104" t="s">
        <v>26</v>
      </c>
      <c r="G2104" s="3">
        <v>45169.000567129631</v>
      </c>
      <c r="H2104" s="1">
        <v>65000</v>
      </c>
      <c r="I2104" t="s">
        <v>130</v>
      </c>
      <c r="J2104" t="s">
        <v>4706</v>
      </c>
    </row>
    <row r="2105" spans="1:10">
      <c r="A2105" t="s">
        <v>33</v>
      </c>
      <c r="B2105" t="s">
        <v>1249</v>
      </c>
      <c r="C2105" t="s">
        <v>4707</v>
      </c>
      <c r="D2105" t="s">
        <v>13</v>
      </c>
      <c r="E2105" t="s">
        <v>14</v>
      </c>
      <c r="F2105" t="s">
        <v>26</v>
      </c>
      <c r="G2105" s="3">
        <v>45168.000821759262</v>
      </c>
      <c r="H2105" s="1">
        <v>135000</v>
      </c>
      <c r="I2105" t="s">
        <v>4708</v>
      </c>
      <c r="J2105" t="s">
        <v>4709</v>
      </c>
    </row>
    <row r="2106" spans="1:10">
      <c r="A2106" t="s">
        <v>33</v>
      </c>
      <c r="B2106" t="s">
        <v>3963</v>
      </c>
      <c r="C2106" t="s">
        <v>4710</v>
      </c>
      <c r="D2106" t="s">
        <v>13</v>
      </c>
      <c r="E2106" t="s">
        <v>14</v>
      </c>
      <c r="F2106" t="s">
        <v>26</v>
      </c>
      <c r="G2106" s="3">
        <v>45197.001145833332</v>
      </c>
      <c r="H2106" s="1">
        <v>85000</v>
      </c>
      <c r="I2106" t="s">
        <v>4049</v>
      </c>
      <c r="J2106" t="s">
        <v>2800</v>
      </c>
    </row>
    <row r="2107" spans="1:10">
      <c r="A2107" t="s">
        <v>212</v>
      </c>
      <c r="B2107" t="s">
        <v>212</v>
      </c>
      <c r="C2107" t="s">
        <v>798</v>
      </c>
      <c r="D2107" t="s">
        <v>13</v>
      </c>
      <c r="E2107" t="s">
        <v>14</v>
      </c>
      <c r="F2107" t="s">
        <v>26</v>
      </c>
      <c r="G2107" s="3">
        <v>45127.023206018515</v>
      </c>
      <c r="H2107" s="1">
        <v>109300</v>
      </c>
      <c r="I2107" t="s">
        <v>4711</v>
      </c>
      <c r="J2107" t="s">
        <v>214</v>
      </c>
    </row>
    <row r="2108" spans="1:10">
      <c r="A2108" t="s">
        <v>106</v>
      </c>
      <c r="B2108" t="s">
        <v>4712</v>
      </c>
      <c r="C2108" t="s">
        <v>4713</v>
      </c>
      <c r="D2108" t="s">
        <v>13</v>
      </c>
      <c r="E2108" t="s">
        <v>14</v>
      </c>
      <c r="F2108" t="s">
        <v>209</v>
      </c>
      <c r="G2108" s="3">
        <v>45077.012175925927</v>
      </c>
      <c r="H2108" s="1">
        <v>89100</v>
      </c>
      <c r="I2108" t="s">
        <v>4714</v>
      </c>
      <c r="J2108" t="s">
        <v>4715</v>
      </c>
    </row>
    <row r="2109" spans="1:10">
      <c r="A2109" t="s">
        <v>212</v>
      </c>
      <c r="B2109" t="s">
        <v>212</v>
      </c>
      <c r="C2109" t="s">
        <v>1597</v>
      </c>
      <c r="D2109" t="s">
        <v>13</v>
      </c>
      <c r="E2109" t="s">
        <v>14</v>
      </c>
      <c r="F2109" t="s">
        <v>26</v>
      </c>
      <c r="G2109" s="3">
        <v>44954.003611111111</v>
      </c>
      <c r="H2109" s="1">
        <v>200000</v>
      </c>
      <c r="I2109" t="s">
        <v>4716</v>
      </c>
      <c r="J2109" t="s">
        <v>4717</v>
      </c>
    </row>
    <row r="2110" spans="1:10">
      <c r="A2110" t="s">
        <v>73</v>
      </c>
      <c r="B2110" t="s">
        <v>73</v>
      </c>
      <c r="C2110" t="s">
        <v>753</v>
      </c>
      <c r="D2110" t="s">
        <v>13</v>
      </c>
      <c r="E2110" t="s">
        <v>14</v>
      </c>
      <c r="F2110" t="s">
        <v>26</v>
      </c>
      <c r="G2110" s="3">
        <v>45099.006724537037</v>
      </c>
      <c r="H2110" s="1">
        <v>125000</v>
      </c>
      <c r="I2110" t="s">
        <v>2888</v>
      </c>
      <c r="J2110" t="s">
        <v>4355</v>
      </c>
    </row>
    <row r="2111" spans="1:10">
      <c r="A2111" t="s">
        <v>10</v>
      </c>
      <c r="B2111" t="s">
        <v>4718</v>
      </c>
      <c r="C2111" t="s">
        <v>232</v>
      </c>
      <c r="D2111" t="s">
        <v>13</v>
      </c>
      <c r="E2111" t="s">
        <v>14</v>
      </c>
      <c r="F2111" t="s">
        <v>26</v>
      </c>
      <c r="G2111" s="3">
        <v>44949.002245370371</v>
      </c>
      <c r="H2111" s="1">
        <v>107030</v>
      </c>
      <c r="I2111" t="s">
        <v>4719</v>
      </c>
      <c r="J2111" t="s">
        <v>4720</v>
      </c>
    </row>
    <row r="2112" spans="1:10">
      <c r="A2112" t="s">
        <v>33</v>
      </c>
      <c r="B2112" t="s">
        <v>1843</v>
      </c>
      <c r="C2112" t="s">
        <v>733</v>
      </c>
      <c r="D2112" t="s">
        <v>13</v>
      </c>
      <c r="E2112" t="s">
        <v>14</v>
      </c>
      <c r="F2112" t="s">
        <v>509</v>
      </c>
      <c r="G2112" s="3">
        <v>45128.035613425927</v>
      </c>
      <c r="H2112" s="1">
        <v>57500</v>
      </c>
      <c r="I2112" t="s">
        <v>2348</v>
      </c>
      <c r="J2112" t="s">
        <v>4721</v>
      </c>
    </row>
    <row r="2113" spans="1:10">
      <c r="A2113" t="s">
        <v>33</v>
      </c>
      <c r="B2113" t="s">
        <v>4722</v>
      </c>
      <c r="C2113" t="s">
        <v>4723</v>
      </c>
      <c r="D2113" t="s">
        <v>13</v>
      </c>
      <c r="E2113" t="s">
        <v>14</v>
      </c>
      <c r="F2113" t="s">
        <v>26</v>
      </c>
      <c r="G2113" s="3">
        <v>45024.001111111109</v>
      </c>
      <c r="H2113" s="1">
        <v>78325</v>
      </c>
      <c r="I2113" t="s">
        <v>4724</v>
      </c>
    </row>
    <row r="2114" spans="1:10">
      <c r="A2114" t="s">
        <v>10</v>
      </c>
      <c r="B2114" t="s">
        <v>4725</v>
      </c>
      <c r="C2114" t="s">
        <v>411</v>
      </c>
      <c r="D2114" t="s">
        <v>13</v>
      </c>
      <c r="E2114" t="s">
        <v>14</v>
      </c>
      <c r="F2114" t="s">
        <v>411</v>
      </c>
      <c r="G2114" s="3">
        <v>45077.017500000002</v>
      </c>
      <c r="H2114" s="1">
        <v>93600</v>
      </c>
      <c r="I2114" t="s">
        <v>1576</v>
      </c>
      <c r="J2114" t="s">
        <v>1577</v>
      </c>
    </row>
    <row r="2115" spans="1:10">
      <c r="A2115" t="s">
        <v>33</v>
      </c>
      <c r="B2115" t="s">
        <v>3963</v>
      </c>
      <c r="C2115" t="s">
        <v>4726</v>
      </c>
      <c r="D2115" t="s">
        <v>13</v>
      </c>
      <c r="E2115" t="s">
        <v>14</v>
      </c>
      <c r="F2115" t="s">
        <v>26</v>
      </c>
      <c r="G2115" s="3">
        <v>45217.001504629632</v>
      </c>
      <c r="H2115" s="1">
        <v>52000</v>
      </c>
      <c r="I2115" t="s">
        <v>4727</v>
      </c>
      <c r="J2115" t="s">
        <v>4728</v>
      </c>
    </row>
    <row r="2116" spans="1:10">
      <c r="A2116" t="s">
        <v>18</v>
      </c>
      <c r="B2116" t="s">
        <v>188</v>
      </c>
      <c r="C2116" t="s">
        <v>2080</v>
      </c>
      <c r="D2116" t="s">
        <v>13</v>
      </c>
      <c r="E2116" t="s">
        <v>14</v>
      </c>
      <c r="F2116" t="s">
        <v>26</v>
      </c>
      <c r="G2116" s="3">
        <v>45104.004386574074</v>
      </c>
      <c r="H2116" s="1">
        <v>173190</v>
      </c>
      <c r="I2116" t="s">
        <v>4729</v>
      </c>
    </row>
    <row r="2117" spans="1:10">
      <c r="A2117" t="s">
        <v>33</v>
      </c>
      <c r="B2117" t="s">
        <v>33</v>
      </c>
      <c r="C2117" t="s">
        <v>4730</v>
      </c>
      <c r="D2117" t="s">
        <v>13</v>
      </c>
      <c r="E2117" t="s">
        <v>14</v>
      </c>
      <c r="F2117" t="s">
        <v>162</v>
      </c>
      <c r="G2117" s="3">
        <v>45130.008530092593</v>
      </c>
      <c r="H2117" s="1">
        <v>105000</v>
      </c>
      <c r="I2117" t="s">
        <v>1133</v>
      </c>
      <c r="J2117" t="s">
        <v>316</v>
      </c>
    </row>
    <row r="2118" spans="1:10">
      <c r="A2118" t="s">
        <v>33</v>
      </c>
      <c r="B2118" t="s">
        <v>4731</v>
      </c>
      <c r="C2118" t="s">
        <v>3084</v>
      </c>
      <c r="D2118" t="s">
        <v>13</v>
      </c>
      <c r="E2118" t="s">
        <v>14</v>
      </c>
      <c r="F2118" t="s">
        <v>26</v>
      </c>
      <c r="G2118" s="3">
        <v>45123.000983796293</v>
      </c>
      <c r="H2118" s="1">
        <v>121560</v>
      </c>
      <c r="I2118" t="s">
        <v>69</v>
      </c>
      <c r="J2118" t="s">
        <v>4732</v>
      </c>
    </row>
    <row r="2119" spans="1:10">
      <c r="A2119" t="s">
        <v>18</v>
      </c>
      <c r="B2119" t="s">
        <v>4733</v>
      </c>
      <c r="C2119" t="s">
        <v>24</v>
      </c>
      <c r="D2119" t="s">
        <v>13</v>
      </c>
      <c r="E2119" t="s">
        <v>25</v>
      </c>
      <c r="F2119" t="s">
        <v>26</v>
      </c>
      <c r="G2119" s="3">
        <v>45185.004293981481</v>
      </c>
      <c r="H2119" s="1">
        <v>127500</v>
      </c>
      <c r="I2119" t="s">
        <v>4734</v>
      </c>
      <c r="J2119" t="s">
        <v>4735</v>
      </c>
    </row>
    <row r="2120" spans="1:10">
      <c r="A2120" t="s">
        <v>18</v>
      </c>
      <c r="B2120" t="s">
        <v>18</v>
      </c>
      <c r="C2120" t="s">
        <v>1049</v>
      </c>
      <c r="D2120" t="s">
        <v>13</v>
      </c>
      <c r="E2120" t="s">
        <v>14</v>
      </c>
      <c r="F2120" t="s">
        <v>26</v>
      </c>
      <c r="G2120" s="3">
        <v>45129.004872685182</v>
      </c>
      <c r="H2120" s="1">
        <v>105000</v>
      </c>
      <c r="I2120" t="s">
        <v>4736</v>
      </c>
      <c r="J2120" t="s">
        <v>4737</v>
      </c>
    </row>
    <row r="2121" spans="1:10">
      <c r="A2121" t="s">
        <v>77</v>
      </c>
      <c r="B2121" t="s">
        <v>4738</v>
      </c>
      <c r="C2121" t="s">
        <v>1305</v>
      </c>
      <c r="D2121" t="s">
        <v>13</v>
      </c>
      <c r="E2121" t="s">
        <v>14</v>
      </c>
      <c r="F2121" t="s">
        <v>26</v>
      </c>
      <c r="G2121" s="3">
        <v>45208.0000462963</v>
      </c>
      <c r="H2121" s="1">
        <v>80000</v>
      </c>
      <c r="I2121" t="s">
        <v>4624</v>
      </c>
    </row>
    <row r="2122" spans="1:10">
      <c r="A2122" t="s">
        <v>10</v>
      </c>
      <c r="B2122" t="s">
        <v>4739</v>
      </c>
      <c r="C2122" t="s">
        <v>136</v>
      </c>
      <c r="D2122" t="s">
        <v>13</v>
      </c>
      <c r="E2122" t="s">
        <v>14</v>
      </c>
      <c r="F2122" t="s">
        <v>26</v>
      </c>
      <c r="G2122" s="3">
        <v>45091.002129629633</v>
      </c>
      <c r="H2122" s="1">
        <v>152000</v>
      </c>
      <c r="I2122" t="s">
        <v>4740</v>
      </c>
      <c r="J2122" t="s">
        <v>4741</v>
      </c>
    </row>
    <row r="2123" spans="1:10">
      <c r="A2123" t="s">
        <v>10</v>
      </c>
      <c r="B2123" t="s">
        <v>4742</v>
      </c>
      <c r="C2123" t="s">
        <v>4743</v>
      </c>
      <c r="D2123" t="s">
        <v>13</v>
      </c>
      <c r="E2123" t="s">
        <v>14</v>
      </c>
      <c r="F2123" t="s">
        <v>26</v>
      </c>
      <c r="G2123" s="3">
        <v>45118.002708333333</v>
      </c>
      <c r="H2123" s="1">
        <v>78900</v>
      </c>
      <c r="I2123" t="s">
        <v>4123</v>
      </c>
      <c r="J2123" t="s">
        <v>4744</v>
      </c>
    </row>
    <row r="2124" spans="1:10">
      <c r="A2124" t="s">
        <v>18</v>
      </c>
      <c r="B2124" t="s">
        <v>18</v>
      </c>
      <c r="C2124" t="s">
        <v>4745</v>
      </c>
      <c r="D2124" t="s">
        <v>13</v>
      </c>
      <c r="E2124" t="s">
        <v>14</v>
      </c>
      <c r="F2124" t="s">
        <v>26</v>
      </c>
      <c r="G2124" s="3">
        <v>45174.025752314818</v>
      </c>
      <c r="H2124" s="1">
        <v>58926</v>
      </c>
      <c r="I2124" t="s">
        <v>120</v>
      </c>
      <c r="J2124" t="s">
        <v>4746</v>
      </c>
    </row>
    <row r="2125" spans="1:10">
      <c r="A2125" t="s">
        <v>18</v>
      </c>
      <c r="B2125" t="s">
        <v>4747</v>
      </c>
      <c r="C2125" t="s">
        <v>837</v>
      </c>
      <c r="D2125" t="s">
        <v>13</v>
      </c>
      <c r="E2125" t="s">
        <v>14</v>
      </c>
      <c r="F2125" t="s">
        <v>221</v>
      </c>
      <c r="G2125" s="3">
        <v>44973.009282407409</v>
      </c>
      <c r="H2125" s="1">
        <v>98283</v>
      </c>
      <c r="I2125" t="s">
        <v>838</v>
      </c>
      <c r="J2125" t="s">
        <v>4748</v>
      </c>
    </row>
    <row r="2126" spans="1:10">
      <c r="A2126" t="s">
        <v>18</v>
      </c>
      <c r="B2126" t="s">
        <v>4749</v>
      </c>
      <c r="C2126" t="s">
        <v>684</v>
      </c>
      <c r="D2126" t="s">
        <v>13</v>
      </c>
      <c r="E2126" t="s">
        <v>14</v>
      </c>
      <c r="F2126" t="s">
        <v>209</v>
      </c>
      <c r="G2126" s="3">
        <v>45282.007638888892</v>
      </c>
      <c r="H2126" s="1">
        <v>120000</v>
      </c>
      <c r="I2126" t="s">
        <v>4750</v>
      </c>
      <c r="J2126" t="s">
        <v>4751</v>
      </c>
    </row>
    <row r="2127" spans="1:10">
      <c r="A2127" t="s">
        <v>33</v>
      </c>
      <c r="B2127" t="s">
        <v>33</v>
      </c>
      <c r="C2127" t="s">
        <v>243</v>
      </c>
      <c r="D2127" t="s">
        <v>13</v>
      </c>
      <c r="E2127" t="s">
        <v>14</v>
      </c>
      <c r="F2127" t="s">
        <v>26</v>
      </c>
      <c r="G2127" s="3">
        <v>45234.001018518517</v>
      </c>
      <c r="H2127" s="1">
        <v>70000</v>
      </c>
      <c r="I2127" t="s">
        <v>4752</v>
      </c>
      <c r="J2127" t="s">
        <v>4753</v>
      </c>
    </row>
    <row r="2128" spans="1:10">
      <c r="A2128" t="s">
        <v>106</v>
      </c>
      <c r="B2128" t="s">
        <v>4754</v>
      </c>
      <c r="C2128" t="s">
        <v>4755</v>
      </c>
      <c r="D2128" t="s">
        <v>13</v>
      </c>
      <c r="E2128" t="s">
        <v>14</v>
      </c>
      <c r="F2128" t="s">
        <v>26</v>
      </c>
      <c r="G2128" s="3">
        <v>45284.005023148151</v>
      </c>
      <c r="H2128" s="1">
        <v>180375</v>
      </c>
      <c r="I2128" t="s">
        <v>1072</v>
      </c>
      <c r="J2128" t="s">
        <v>4756</v>
      </c>
    </row>
    <row r="2129" spans="1:10">
      <c r="A2129" t="s">
        <v>18</v>
      </c>
      <c r="B2129" t="s">
        <v>809</v>
      </c>
      <c r="C2129" t="s">
        <v>24</v>
      </c>
      <c r="D2129" t="s">
        <v>13</v>
      </c>
      <c r="E2129" t="s">
        <v>25</v>
      </c>
      <c r="F2129" t="s">
        <v>26</v>
      </c>
      <c r="G2129" s="3">
        <v>45164.006689814814</v>
      </c>
      <c r="H2129" s="1">
        <v>145000</v>
      </c>
      <c r="I2129" t="s">
        <v>545</v>
      </c>
      <c r="J2129" t="s">
        <v>4757</v>
      </c>
    </row>
    <row r="2130" spans="1:10">
      <c r="A2130" t="s">
        <v>10</v>
      </c>
      <c r="B2130" t="s">
        <v>4758</v>
      </c>
      <c r="C2130" t="s">
        <v>753</v>
      </c>
      <c r="D2130" t="s">
        <v>13</v>
      </c>
      <c r="E2130" t="s">
        <v>14</v>
      </c>
      <c r="F2130" t="s">
        <v>26</v>
      </c>
      <c r="G2130" s="3">
        <v>45206.002268518518</v>
      </c>
      <c r="H2130" s="1">
        <v>92650</v>
      </c>
      <c r="I2130" t="s">
        <v>2888</v>
      </c>
      <c r="J2130" t="s">
        <v>4759</v>
      </c>
    </row>
    <row r="2131" spans="1:10">
      <c r="A2131" t="s">
        <v>33</v>
      </c>
      <c r="B2131" t="s">
        <v>3963</v>
      </c>
      <c r="C2131" t="s">
        <v>4623</v>
      </c>
      <c r="D2131" t="s">
        <v>13</v>
      </c>
      <c r="E2131" t="s">
        <v>14</v>
      </c>
      <c r="F2131" t="s">
        <v>26</v>
      </c>
      <c r="G2131" s="3">
        <v>45207.000057870369</v>
      </c>
      <c r="H2131" s="1">
        <v>90000</v>
      </c>
      <c r="I2131" t="s">
        <v>4624</v>
      </c>
      <c r="J2131" t="s">
        <v>4760</v>
      </c>
    </row>
    <row r="2132" spans="1:10">
      <c r="A2132" t="s">
        <v>10</v>
      </c>
      <c r="B2132" t="s">
        <v>4761</v>
      </c>
      <c r="C2132" t="s">
        <v>26</v>
      </c>
      <c r="D2132" t="s">
        <v>1075</v>
      </c>
      <c r="E2132" t="s">
        <v>14</v>
      </c>
      <c r="F2132" t="s">
        <v>26</v>
      </c>
      <c r="G2132" s="3">
        <v>45289.016388888886</v>
      </c>
      <c r="H2132" s="1">
        <v>119550</v>
      </c>
      <c r="I2132" t="s">
        <v>420</v>
      </c>
      <c r="J2132" t="s">
        <v>3788</v>
      </c>
    </row>
    <row r="2133" spans="1:10">
      <c r="A2133" t="s">
        <v>135</v>
      </c>
      <c r="B2133" t="s">
        <v>4762</v>
      </c>
      <c r="C2133" t="s">
        <v>75</v>
      </c>
      <c r="D2133" t="s">
        <v>13</v>
      </c>
      <c r="E2133" t="s">
        <v>14</v>
      </c>
      <c r="F2133" t="s">
        <v>26</v>
      </c>
      <c r="G2133" s="3">
        <v>45263.000532407408</v>
      </c>
      <c r="H2133" s="1">
        <v>189000</v>
      </c>
      <c r="I2133" t="s">
        <v>4365</v>
      </c>
      <c r="J2133" t="s">
        <v>4763</v>
      </c>
    </row>
    <row r="2134" spans="1:10">
      <c r="A2134" t="s">
        <v>73</v>
      </c>
      <c r="B2134" t="s">
        <v>73</v>
      </c>
      <c r="C2134" t="s">
        <v>232</v>
      </c>
      <c r="D2134" t="s">
        <v>13</v>
      </c>
      <c r="E2134" t="s">
        <v>14</v>
      </c>
      <c r="F2134" t="s">
        <v>20</v>
      </c>
      <c r="G2134" s="3">
        <v>45034.025520833333</v>
      </c>
      <c r="H2134" s="1">
        <v>155000</v>
      </c>
      <c r="I2134" t="s">
        <v>130</v>
      </c>
      <c r="J2134" t="s">
        <v>4764</v>
      </c>
    </row>
    <row r="2135" spans="1:10">
      <c r="A2135" t="s">
        <v>18</v>
      </c>
      <c r="B2135" t="s">
        <v>18</v>
      </c>
      <c r="C2135" t="s">
        <v>40</v>
      </c>
      <c r="D2135" t="s">
        <v>13</v>
      </c>
      <c r="E2135" t="s">
        <v>14</v>
      </c>
      <c r="F2135" t="s">
        <v>26</v>
      </c>
      <c r="G2135" s="3">
        <v>45148.004999999997</v>
      </c>
      <c r="H2135" s="1">
        <v>165000</v>
      </c>
      <c r="I2135" t="s">
        <v>4765</v>
      </c>
      <c r="J2135" t="s">
        <v>4766</v>
      </c>
    </row>
    <row r="2136" spans="1:10">
      <c r="A2136" t="s">
        <v>106</v>
      </c>
      <c r="B2136" t="s">
        <v>4767</v>
      </c>
      <c r="C2136" t="s">
        <v>232</v>
      </c>
      <c r="D2136" t="s">
        <v>13</v>
      </c>
      <c r="E2136" t="s">
        <v>14</v>
      </c>
      <c r="F2136" t="s">
        <v>26</v>
      </c>
      <c r="G2136" s="3">
        <v>45275.00309027778</v>
      </c>
      <c r="H2136" s="1">
        <v>90000</v>
      </c>
      <c r="I2136" t="s">
        <v>4768</v>
      </c>
      <c r="J2136" t="s">
        <v>4769</v>
      </c>
    </row>
    <row r="2137" spans="1:10">
      <c r="A2137" t="s">
        <v>10</v>
      </c>
      <c r="B2137" t="s">
        <v>4770</v>
      </c>
      <c r="C2137" t="s">
        <v>108</v>
      </c>
      <c r="D2137" t="s">
        <v>13</v>
      </c>
      <c r="E2137" t="s">
        <v>14</v>
      </c>
      <c r="F2137" t="s">
        <v>26</v>
      </c>
      <c r="G2137" s="3">
        <v>44956.003055555557</v>
      </c>
      <c r="H2137" s="1">
        <v>92500</v>
      </c>
      <c r="I2137" t="s">
        <v>4771</v>
      </c>
      <c r="J2137" t="s">
        <v>4772</v>
      </c>
    </row>
    <row r="2138" spans="1:10">
      <c r="A2138" t="s">
        <v>33</v>
      </c>
      <c r="B2138" t="s">
        <v>4773</v>
      </c>
      <c r="C2138" t="s">
        <v>232</v>
      </c>
      <c r="D2138" t="s">
        <v>13</v>
      </c>
      <c r="E2138" t="s">
        <v>14</v>
      </c>
      <c r="F2138" t="s">
        <v>26</v>
      </c>
      <c r="G2138" s="3">
        <v>45134</v>
      </c>
      <c r="H2138" s="1">
        <v>95000</v>
      </c>
      <c r="I2138" t="s">
        <v>4774</v>
      </c>
      <c r="J2138" t="s">
        <v>4775</v>
      </c>
    </row>
    <row r="2139" spans="1:10">
      <c r="A2139" t="s">
        <v>73</v>
      </c>
      <c r="B2139" t="s">
        <v>73</v>
      </c>
      <c r="C2139" t="s">
        <v>75</v>
      </c>
      <c r="D2139" t="s">
        <v>13</v>
      </c>
      <c r="E2139" t="s">
        <v>14</v>
      </c>
      <c r="F2139" t="s">
        <v>26</v>
      </c>
      <c r="G2139" s="3">
        <v>45265.005011574074</v>
      </c>
      <c r="H2139" s="1">
        <v>150000</v>
      </c>
      <c r="I2139" t="s">
        <v>4776</v>
      </c>
      <c r="J2139" t="s">
        <v>4777</v>
      </c>
    </row>
    <row r="2140" spans="1:10">
      <c r="A2140" t="s">
        <v>10</v>
      </c>
      <c r="B2140" t="s">
        <v>4587</v>
      </c>
      <c r="C2140" t="s">
        <v>792</v>
      </c>
      <c r="D2140" t="s">
        <v>13</v>
      </c>
      <c r="E2140" t="s">
        <v>14</v>
      </c>
      <c r="F2140" t="s">
        <v>26</v>
      </c>
      <c r="G2140" s="3">
        <v>45161.003564814811</v>
      </c>
      <c r="H2140" s="1">
        <v>126000</v>
      </c>
      <c r="I2140" t="s">
        <v>2039</v>
      </c>
      <c r="J2140" t="s">
        <v>1643</v>
      </c>
    </row>
    <row r="2141" spans="1:10">
      <c r="A2141" t="s">
        <v>33</v>
      </c>
      <c r="B2141" t="s">
        <v>3963</v>
      </c>
      <c r="C2141" t="s">
        <v>4778</v>
      </c>
      <c r="D2141" t="s">
        <v>13</v>
      </c>
      <c r="E2141" t="s">
        <v>14</v>
      </c>
      <c r="F2141" t="s">
        <v>26</v>
      </c>
      <c r="G2141" s="3">
        <v>45228.000844907408</v>
      </c>
      <c r="H2141" s="1">
        <v>60000</v>
      </c>
      <c r="I2141" t="s">
        <v>4779</v>
      </c>
      <c r="J2141" t="s">
        <v>230</v>
      </c>
    </row>
    <row r="2142" spans="1:10">
      <c r="A2142" t="s">
        <v>77</v>
      </c>
      <c r="B2142" t="s">
        <v>4780</v>
      </c>
      <c r="C2142" t="s">
        <v>441</v>
      </c>
      <c r="D2142" t="s">
        <v>13</v>
      </c>
      <c r="E2142" t="s">
        <v>14</v>
      </c>
      <c r="F2142" t="s">
        <v>26</v>
      </c>
      <c r="G2142" s="3">
        <v>45152.001284722224</v>
      </c>
      <c r="H2142" s="1">
        <v>110890</v>
      </c>
      <c r="I2142" t="s">
        <v>69</v>
      </c>
    </row>
    <row r="2143" spans="1:10">
      <c r="A2143" t="s">
        <v>33</v>
      </c>
      <c r="B2143" t="s">
        <v>33</v>
      </c>
      <c r="C2143" t="s">
        <v>243</v>
      </c>
      <c r="D2143" t="s">
        <v>13</v>
      </c>
      <c r="E2143" t="s">
        <v>14</v>
      </c>
      <c r="F2143" t="s">
        <v>26</v>
      </c>
      <c r="G2143" s="3">
        <v>44945.002256944441</v>
      </c>
      <c r="H2143" s="1">
        <v>77500</v>
      </c>
      <c r="I2143" t="s">
        <v>4781</v>
      </c>
      <c r="J2143" t="s">
        <v>4782</v>
      </c>
    </row>
    <row r="2144" spans="1:10">
      <c r="A2144" t="s">
        <v>10</v>
      </c>
      <c r="B2144" t="s">
        <v>1606</v>
      </c>
      <c r="C2144" t="s">
        <v>201</v>
      </c>
      <c r="D2144" t="s">
        <v>13</v>
      </c>
      <c r="E2144" t="s">
        <v>14</v>
      </c>
      <c r="F2144" t="s">
        <v>26</v>
      </c>
      <c r="G2144" s="3">
        <v>44971.004224537035</v>
      </c>
      <c r="H2144" s="1">
        <v>117500</v>
      </c>
      <c r="I2144" t="s">
        <v>4295</v>
      </c>
      <c r="J2144" t="s">
        <v>4783</v>
      </c>
    </row>
    <row r="2145" spans="1:10">
      <c r="A2145" t="s">
        <v>10</v>
      </c>
      <c r="B2145" t="s">
        <v>10</v>
      </c>
      <c r="C2145" t="s">
        <v>24</v>
      </c>
      <c r="D2145" t="s">
        <v>13</v>
      </c>
      <c r="E2145" t="s">
        <v>25</v>
      </c>
      <c r="F2145" t="s">
        <v>26</v>
      </c>
      <c r="G2145" s="3">
        <v>44949.003738425927</v>
      </c>
      <c r="H2145" s="1">
        <v>120000</v>
      </c>
      <c r="I2145" t="s">
        <v>4784</v>
      </c>
      <c r="J2145" t="s">
        <v>4785</v>
      </c>
    </row>
    <row r="2146" spans="1:10">
      <c r="A2146" t="s">
        <v>135</v>
      </c>
      <c r="B2146" t="s">
        <v>4786</v>
      </c>
      <c r="C2146" t="s">
        <v>122</v>
      </c>
      <c r="D2146" t="s">
        <v>13</v>
      </c>
      <c r="E2146" t="s">
        <v>14</v>
      </c>
      <c r="F2146" t="s">
        <v>26</v>
      </c>
      <c r="G2146" s="3">
        <v>44930.394861111112</v>
      </c>
      <c r="H2146" s="1">
        <v>146500</v>
      </c>
      <c r="I2146" t="s">
        <v>4787</v>
      </c>
    </row>
    <row r="2147" spans="1:10">
      <c r="A2147" t="s">
        <v>33</v>
      </c>
      <c r="B2147" t="s">
        <v>4788</v>
      </c>
      <c r="C2147" t="s">
        <v>371</v>
      </c>
      <c r="D2147" t="s">
        <v>13</v>
      </c>
      <c r="E2147" t="s">
        <v>14</v>
      </c>
      <c r="F2147" t="s">
        <v>26</v>
      </c>
      <c r="G2147" s="3">
        <v>45014.004942129628</v>
      </c>
      <c r="H2147" s="1">
        <v>173000</v>
      </c>
      <c r="I2147" t="s">
        <v>4789</v>
      </c>
      <c r="J2147" t="s">
        <v>4790</v>
      </c>
    </row>
    <row r="2148" spans="1:10">
      <c r="A2148" t="s">
        <v>33</v>
      </c>
      <c r="B2148" t="s">
        <v>2148</v>
      </c>
      <c r="C2148" t="s">
        <v>119</v>
      </c>
      <c r="D2148" t="s">
        <v>13</v>
      </c>
      <c r="E2148" t="s">
        <v>14</v>
      </c>
      <c r="F2148" t="s">
        <v>26</v>
      </c>
      <c r="G2148" s="3">
        <v>45219.000243055554</v>
      </c>
      <c r="H2148" s="1">
        <v>128816</v>
      </c>
      <c r="I2148" t="s">
        <v>4791</v>
      </c>
    </row>
    <row r="2149" spans="1:10">
      <c r="A2149" t="s">
        <v>33</v>
      </c>
      <c r="B2149" t="s">
        <v>3963</v>
      </c>
      <c r="C2149" t="s">
        <v>232</v>
      </c>
      <c r="D2149" t="s">
        <v>13</v>
      </c>
      <c r="E2149" t="s">
        <v>14</v>
      </c>
      <c r="F2149" t="s">
        <v>26</v>
      </c>
      <c r="G2149" s="3">
        <v>45210.0000462963</v>
      </c>
      <c r="H2149" s="1">
        <v>81705</v>
      </c>
      <c r="I2149" t="s">
        <v>4792</v>
      </c>
      <c r="J2149" t="s">
        <v>4793</v>
      </c>
    </row>
    <row r="2150" spans="1:10">
      <c r="A2150" t="s">
        <v>10</v>
      </c>
      <c r="B2150" t="s">
        <v>3429</v>
      </c>
      <c r="C2150" t="s">
        <v>4794</v>
      </c>
      <c r="D2150" t="s">
        <v>13</v>
      </c>
      <c r="E2150" t="s">
        <v>14</v>
      </c>
      <c r="F2150" t="s">
        <v>26</v>
      </c>
      <c r="G2150" s="3">
        <v>45100.003958333335</v>
      </c>
      <c r="H2150" s="1">
        <v>115000</v>
      </c>
      <c r="I2150" t="s">
        <v>4795</v>
      </c>
      <c r="J2150" t="s">
        <v>808</v>
      </c>
    </row>
    <row r="2151" spans="1:10">
      <c r="A2151" t="s">
        <v>10</v>
      </c>
      <c r="B2151" t="s">
        <v>4796</v>
      </c>
      <c r="C2151" t="s">
        <v>559</v>
      </c>
      <c r="D2151" t="s">
        <v>13</v>
      </c>
      <c r="E2151" t="s">
        <v>14</v>
      </c>
      <c r="F2151" t="s">
        <v>26</v>
      </c>
      <c r="G2151" s="3">
        <v>45117.00136574074</v>
      </c>
      <c r="H2151" s="1">
        <v>73450</v>
      </c>
      <c r="I2151" t="s">
        <v>4797</v>
      </c>
    </row>
    <row r="2152" spans="1:10">
      <c r="A2152" t="s">
        <v>212</v>
      </c>
      <c r="B2152" t="s">
        <v>4798</v>
      </c>
      <c r="C2152" t="s">
        <v>24</v>
      </c>
      <c r="D2152" t="s">
        <v>13</v>
      </c>
      <c r="E2152" t="s">
        <v>25</v>
      </c>
      <c r="F2152" t="s">
        <v>26</v>
      </c>
      <c r="G2152" s="3">
        <v>44955.002812500003</v>
      </c>
      <c r="H2152" s="1">
        <v>155000</v>
      </c>
      <c r="I2152" t="s">
        <v>178</v>
      </c>
      <c r="J2152" t="s">
        <v>4799</v>
      </c>
    </row>
    <row r="2153" spans="1:10">
      <c r="A2153" t="s">
        <v>10</v>
      </c>
      <c r="B2153" t="s">
        <v>4800</v>
      </c>
      <c r="C2153" t="s">
        <v>30</v>
      </c>
      <c r="D2153" t="s">
        <v>13</v>
      </c>
      <c r="E2153" t="s">
        <v>14</v>
      </c>
      <c r="F2153" t="s">
        <v>26</v>
      </c>
      <c r="G2153" s="3">
        <v>44971.000787037039</v>
      </c>
      <c r="H2153" s="1">
        <v>175500</v>
      </c>
      <c r="I2153" t="s">
        <v>31</v>
      </c>
      <c r="J2153" t="s">
        <v>3999</v>
      </c>
    </row>
    <row r="2154" spans="1:10">
      <c r="A2154" t="s">
        <v>18</v>
      </c>
      <c r="B2154" t="s">
        <v>470</v>
      </c>
      <c r="C2154" t="s">
        <v>243</v>
      </c>
      <c r="D2154" t="s">
        <v>13</v>
      </c>
      <c r="E2154" t="s">
        <v>14</v>
      </c>
      <c r="F2154" t="s">
        <v>26</v>
      </c>
      <c r="G2154" s="3">
        <v>45063.004999999997</v>
      </c>
      <c r="H2154" s="1">
        <v>45000</v>
      </c>
      <c r="I2154" t="s">
        <v>685</v>
      </c>
      <c r="J2154" t="s">
        <v>4801</v>
      </c>
    </row>
    <row r="2155" spans="1:10">
      <c r="A2155" t="s">
        <v>18</v>
      </c>
      <c r="B2155" t="s">
        <v>18</v>
      </c>
      <c r="C2155" t="s">
        <v>795</v>
      </c>
      <c r="D2155" t="s">
        <v>13</v>
      </c>
      <c r="E2155" t="s">
        <v>14</v>
      </c>
      <c r="F2155" t="s">
        <v>26</v>
      </c>
      <c r="G2155" s="3">
        <v>45174.026030092595</v>
      </c>
      <c r="H2155" s="1">
        <v>58926</v>
      </c>
      <c r="I2155" t="s">
        <v>120</v>
      </c>
      <c r="J2155" t="s">
        <v>4802</v>
      </c>
    </row>
    <row r="2156" spans="1:10">
      <c r="A2156" t="s">
        <v>18</v>
      </c>
      <c r="B2156" t="s">
        <v>4803</v>
      </c>
      <c r="C2156" t="s">
        <v>232</v>
      </c>
      <c r="D2156" t="s">
        <v>13</v>
      </c>
      <c r="E2156" t="s">
        <v>14</v>
      </c>
      <c r="F2156" t="s">
        <v>26</v>
      </c>
      <c r="G2156" s="3">
        <v>44976.003819444442</v>
      </c>
      <c r="H2156" s="1">
        <v>140000</v>
      </c>
      <c r="I2156" t="s">
        <v>458</v>
      </c>
    </row>
    <row r="2157" spans="1:10">
      <c r="A2157" t="s">
        <v>212</v>
      </c>
      <c r="B2157" t="s">
        <v>4804</v>
      </c>
      <c r="C2157" t="s">
        <v>24</v>
      </c>
      <c r="D2157" t="s">
        <v>13</v>
      </c>
      <c r="E2157" t="s">
        <v>25</v>
      </c>
      <c r="F2157" t="s">
        <v>26</v>
      </c>
      <c r="G2157" s="3">
        <v>44965.001932870371</v>
      </c>
      <c r="H2157" s="1">
        <v>138500</v>
      </c>
      <c r="I2157" t="s">
        <v>407</v>
      </c>
    </row>
    <row r="2158" spans="1:10">
      <c r="A2158" t="s">
        <v>77</v>
      </c>
      <c r="B2158" t="s">
        <v>4805</v>
      </c>
      <c r="C2158" t="s">
        <v>4806</v>
      </c>
      <c r="D2158" t="s">
        <v>13</v>
      </c>
      <c r="E2158" t="s">
        <v>14</v>
      </c>
      <c r="F2158" t="s">
        <v>26</v>
      </c>
      <c r="G2158" s="3">
        <v>45202.000138888892</v>
      </c>
      <c r="H2158" s="1">
        <v>69781.53125</v>
      </c>
      <c r="I2158" t="s">
        <v>842</v>
      </c>
      <c r="J2158" t="s">
        <v>2521</v>
      </c>
    </row>
    <row r="2159" spans="1:10">
      <c r="A2159" t="s">
        <v>10</v>
      </c>
      <c r="B2159" t="s">
        <v>3429</v>
      </c>
      <c r="C2159" t="s">
        <v>4807</v>
      </c>
      <c r="D2159" t="s">
        <v>13</v>
      </c>
      <c r="E2159" t="s">
        <v>14</v>
      </c>
      <c r="F2159" t="s">
        <v>26</v>
      </c>
      <c r="G2159" s="3">
        <v>45099.003831018519</v>
      </c>
      <c r="H2159" s="1">
        <v>115000</v>
      </c>
      <c r="I2159" t="s">
        <v>4795</v>
      </c>
      <c r="J2159" t="s">
        <v>808</v>
      </c>
    </row>
    <row r="2160" spans="1:10">
      <c r="A2160" t="s">
        <v>152</v>
      </c>
      <c r="B2160" t="s">
        <v>4808</v>
      </c>
      <c r="C2160" t="s">
        <v>4809</v>
      </c>
      <c r="D2160" t="s">
        <v>13</v>
      </c>
      <c r="E2160" t="s">
        <v>14</v>
      </c>
      <c r="F2160" t="s">
        <v>806</v>
      </c>
      <c r="G2160" s="3">
        <v>45086.024884259263</v>
      </c>
      <c r="H2160" s="1">
        <v>79200</v>
      </c>
      <c r="I2160" t="s">
        <v>904</v>
      </c>
      <c r="J2160" t="s">
        <v>4810</v>
      </c>
    </row>
    <row r="2161" spans="1:10">
      <c r="A2161" t="s">
        <v>18</v>
      </c>
      <c r="B2161" t="s">
        <v>4811</v>
      </c>
      <c r="C2161" t="s">
        <v>3585</v>
      </c>
      <c r="D2161" t="s">
        <v>13</v>
      </c>
      <c r="E2161" t="s">
        <v>14</v>
      </c>
      <c r="F2161" t="s">
        <v>3586</v>
      </c>
      <c r="G2161" s="3">
        <v>44960.03597222222</v>
      </c>
      <c r="H2161" s="1">
        <v>98283</v>
      </c>
      <c r="I2161" t="s">
        <v>4812</v>
      </c>
      <c r="J2161" t="s">
        <v>4813</v>
      </c>
    </row>
    <row r="2162" spans="1:10">
      <c r="A2162" t="s">
        <v>10</v>
      </c>
      <c r="B2162" t="s">
        <v>4814</v>
      </c>
      <c r="C2162" t="s">
        <v>24</v>
      </c>
      <c r="D2162" t="s">
        <v>13</v>
      </c>
      <c r="E2162" t="s">
        <v>25</v>
      </c>
      <c r="F2162" t="s">
        <v>26</v>
      </c>
      <c r="G2162" s="3">
        <v>45214.001192129632</v>
      </c>
      <c r="H2162" s="1">
        <v>196125</v>
      </c>
      <c r="I2162" t="s">
        <v>1072</v>
      </c>
      <c r="J2162" t="s">
        <v>4815</v>
      </c>
    </row>
    <row r="2163" spans="1:10">
      <c r="A2163" t="s">
        <v>18</v>
      </c>
      <c r="B2163" t="s">
        <v>4816</v>
      </c>
      <c r="C2163" t="s">
        <v>201</v>
      </c>
      <c r="D2163" t="s">
        <v>13</v>
      </c>
      <c r="E2163" t="s">
        <v>14</v>
      </c>
      <c r="F2163" t="s">
        <v>26</v>
      </c>
      <c r="G2163" s="3">
        <v>45199.005393518521</v>
      </c>
      <c r="H2163" s="1">
        <v>145000</v>
      </c>
      <c r="I2163" t="s">
        <v>2666</v>
      </c>
      <c r="J2163" t="s">
        <v>4817</v>
      </c>
    </row>
    <row r="2164" spans="1:10">
      <c r="A2164" t="s">
        <v>212</v>
      </c>
      <c r="B2164" t="s">
        <v>4818</v>
      </c>
      <c r="C2164" t="s">
        <v>307</v>
      </c>
      <c r="D2164" t="s">
        <v>13</v>
      </c>
      <c r="E2164" t="s">
        <v>14</v>
      </c>
      <c r="F2164" t="s">
        <v>26</v>
      </c>
      <c r="G2164" s="3">
        <v>44955.002812500003</v>
      </c>
      <c r="H2164" s="1">
        <v>200000</v>
      </c>
      <c r="I2164" t="s">
        <v>4819</v>
      </c>
      <c r="J2164" t="s">
        <v>4820</v>
      </c>
    </row>
    <row r="2165" spans="1:10">
      <c r="A2165" t="s">
        <v>18</v>
      </c>
      <c r="B2165" t="s">
        <v>1936</v>
      </c>
      <c r="C2165" t="s">
        <v>24</v>
      </c>
      <c r="D2165" t="s">
        <v>13</v>
      </c>
      <c r="E2165" t="s">
        <v>25</v>
      </c>
      <c r="F2165" t="s">
        <v>26</v>
      </c>
      <c r="G2165" s="3">
        <v>45248.005590277775</v>
      </c>
      <c r="H2165" s="1">
        <v>130000</v>
      </c>
      <c r="I2165" t="s">
        <v>4821</v>
      </c>
      <c r="J2165" t="s">
        <v>4822</v>
      </c>
    </row>
    <row r="2166" spans="1:10">
      <c r="A2166" t="s">
        <v>10</v>
      </c>
      <c r="B2166" t="s">
        <v>4823</v>
      </c>
      <c r="C2166" t="s">
        <v>792</v>
      </c>
      <c r="D2166" t="s">
        <v>13</v>
      </c>
      <c r="E2166" t="s">
        <v>14</v>
      </c>
      <c r="F2166" t="s">
        <v>26</v>
      </c>
      <c r="G2166" s="3">
        <v>45168.004756944443</v>
      </c>
      <c r="H2166" s="1">
        <v>81500</v>
      </c>
      <c r="I2166" t="s">
        <v>2039</v>
      </c>
      <c r="J2166" t="s">
        <v>2040</v>
      </c>
    </row>
    <row r="2167" spans="1:10">
      <c r="A2167" t="s">
        <v>106</v>
      </c>
      <c r="B2167" t="s">
        <v>4824</v>
      </c>
      <c r="C2167" t="s">
        <v>24</v>
      </c>
      <c r="D2167" t="s">
        <v>13</v>
      </c>
      <c r="E2167" t="s">
        <v>25</v>
      </c>
      <c r="F2167" t="s">
        <v>190</v>
      </c>
      <c r="G2167" s="3">
        <v>45234.013275462959</v>
      </c>
      <c r="H2167" s="1">
        <v>135000</v>
      </c>
      <c r="I2167" t="s">
        <v>4825</v>
      </c>
      <c r="J2167" t="s">
        <v>4826</v>
      </c>
    </row>
    <row r="2168" spans="1:10">
      <c r="A2168" t="s">
        <v>10</v>
      </c>
      <c r="B2168" t="s">
        <v>4827</v>
      </c>
      <c r="C2168" t="s">
        <v>2548</v>
      </c>
      <c r="D2168" t="s">
        <v>100</v>
      </c>
      <c r="E2168" t="s">
        <v>14</v>
      </c>
      <c r="F2168" t="s">
        <v>2549</v>
      </c>
      <c r="G2168" s="3">
        <v>45083.024837962963</v>
      </c>
      <c r="H2168" s="1">
        <v>109500</v>
      </c>
      <c r="I2168" t="s">
        <v>2550</v>
      </c>
      <c r="J2168" t="s">
        <v>4828</v>
      </c>
    </row>
    <row r="2169" spans="1:10">
      <c r="A2169" t="s">
        <v>33</v>
      </c>
      <c r="B2169" t="s">
        <v>33</v>
      </c>
      <c r="C2169" t="s">
        <v>325</v>
      </c>
      <c r="D2169" t="s">
        <v>13</v>
      </c>
      <c r="E2169" t="s">
        <v>14</v>
      </c>
      <c r="F2169" t="s">
        <v>26</v>
      </c>
      <c r="G2169" s="3">
        <v>44958.064201388886</v>
      </c>
      <c r="H2169" s="1">
        <v>70000</v>
      </c>
      <c r="I2169" t="s">
        <v>88</v>
      </c>
      <c r="J2169" t="s">
        <v>4829</v>
      </c>
    </row>
    <row r="2170" spans="1:10">
      <c r="A2170" t="s">
        <v>73</v>
      </c>
      <c r="B2170" t="s">
        <v>73</v>
      </c>
      <c r="C2170" t="s">
        <v>1222</v>
      </c>
      <c r="D2170" t="s">
        <v>13</v>
      </c>
      <c r="E2170" t="s">
        <v>14</v>
      </c>
      <c r="F2170" t="s">
        <v>608</v>
      </c>
      <c r="G2170" s="3">
        <v>44931.028703703705</v>
      </c>
      <c r="H2170" s="1">
        <v>147500</v>
      </c>
      <c r="I2170" t="s">
        <v>4830</v>
      </c>
      <c r="J2170" t="s">
        <v>4831</v>
      </c>
    </row>
    <row r="2171" spans="1:10">
      <c r="A2171" t="s">
        <v>212</v>
      </c>
      <c r="B2171" t="s">
        <v>4832</v>
      </c>
      <c r="C2171" t="s">
        <v>24</v>
      </c>
      <c r="D2171" t="s">
        <v>13</v>
      </c>
      <c r="E2171" t="s">
        <v>25</v>
      </c>
      <c r="F2171" t="s">
        <v>26</v>
      </c>
      <c r="G2171" s="3">
        <v>44955.003634259258</v>
      </c>
      <c r="H2171" s="1">
        <v>200000</v>
      </c>
      <c r="I2171" t="s">
        <v>4833</v>
      </c>
      <c r="J2171" t="s">
        <v>4834</v>
      </c>
    </row>
    <row r="2172" spans="1:10">
      <c r="A2172" t="s">
        <v>10</v>
      </c>
      <c r="B2172" t="s">
        <v>10</v>
      </c>
      <c r="C2172" t="s">
        <v>4102</v>
      </c>
      <c r="D2172" t="s">
        <v>13</v>
      </c>
      <c r="E2172" t="s">
        <v>14</v>
      </c>
      <c r="F2172" t="s">
        <v>26</v>
      </c>
      <c r="G2172" s="3">
        <v>45091.017581018517</v>
      </c>
      <c r="H2172" s="1">
        <v>135000</v>
      </c>
      <c r="I2172" t="s">
        <v>2205</v>
      </c>
      <c r="J2172" t="s">
        <v>4835</v>
      </c>
    </row>
    <row r="2173" spans="1:10">
      <c r="A2173" t="s">
        <v>33</v>
      </c>
      <c r="B2173" t="s">
        <v>4836</v>
      </c>
      <c r="C2173" t="s">
        <v>4837</v>
      </c>
      <c r="D2173" t="s">
        <v>13</v>
      </c>
      <c r="E2173" t="s">
        <v>14</v>
      </c>
      <c r="F2173" t="s">
        <v>26</v>
      </c>
      <c r="G2173" s="3">
        <v>44946.012083333335</v>
      </c>
      <c r="H2173" s="1">
        <v>51232</v>
      </c>
      <c r="I2173" t="s">
        <v>4838</v>
      </c>
    </row>
    <row r="2174" spans="1:10">
      <c r="A2174" t="s">
        <v>106</v>
      </c>
      <c r="B2174" t="s">
        <v>4839</v>
      </c>
      <c r="C2174" t="s">
        <v>171</v>
      </c>
      <c r="D2174" t="s">
        <v>13</v>
      </c>
      <c r="E2174" t="s">
        <v>14</v>
      </c>
      <c r="F2174" t="s">
        <v>171</v>
      </c>
      <c r="G2174" s="3">
        <v>45041.009872685187</v>
      </c>
      <c r="H2174" s="1">
        <v>79200</v>
      </c>
      <c r="I2174" t="s">
        <v>4840</v>
      </c>
      <c r="J2174" t="s">
        <v>4841</v>
      </c>
    </row>
    <row r="2175" spans="1:10">
      <c r="A2175" t="s">
        <v>73</v>
      </c>
      <c r="B2175" t="s">
        <v>73</v>
      </c>
      <c r="C2175" t="s">
        <v>56</v>
      </c>
      <c r="D2175" t="s">
        <v>13</v>
      </c>
      <c r="E2175" t="s">
        <v>14</v>
      </c>
      <c r="F2175" t="s">
        <v>26</v>
      </c>
      <c r="G2175" s="3">
        <v>45090.002962962964</v>
      </c>
      <c r="H2175" s="1">
        <v>178500</v>
      </c>
      <c r="I2175" t="s">
        <v>130</v>
      </c>
      <c r="J2175" t="s">
        <v>4622</v>
      </c>
    </row>
    <row r="2176" spans="1:10">
      <c r="A2176" t="s">
        <v>33</v>
      </c>
      <c r="B2176" t="s">
        <v>4842</v>
      </c>
      <c r="C2176" t="s">
        <v>2195</v>
      </c>
      <c r="D2176" t="s">
        <v>13</v>
      </c>
      <c r="E2176" t="s">
        <v>14</v>
      </c>
      <c r="F2176" t="s">
        <v>26</v>
      </c>
      <c r="G2176" s="3">
        <v>45115.00340277778</v>
      </c>
      <c r="H2176" s="1">
        <v>77500</v>
      </c>
      <c r="I2176" t="s">
        <v>4049</v>
      </c>
      <c r="J2176" t="s">
        <v>4428</v>
      </c>
    </row>
    <row r="2177" spans="1:10">
      <c r="A2177" t="s">
        <v>10</v>
      </c>
      <c r="B2177" t="s">
        <v>4843</v>
      </c>
      <c r="C2177" t="s">
        <v>205</v>
      </c>
      <c r="D2177" t="s">
        <v>13</v>
      </c>
      <c r="E2177" t="s">
        <v>14</v>
      </c>
      <c r="F2177" t="s">
        <v>205</v>
      </c>
      <c r="G2177" s="3">
        <v>45042.018113425926</v>
      </c>
      <c r="H2177" s="1">
        <v>105300</v>
      </c>
      <c r="I2177" t="s">
        <v>3218</v>
      </c>
      <c r="J2177" t="s">
        <v>4844</v>
      </c>
    </row>
    <row r="2178" spans="1:10">
      <c r="A2178" t="s">
        <v>77</v>
      </c>
      <c r="B2178" t="s">
        <v>4845</v>
      </c>
      <c r="C2178" t="s">
        <v>441</v>
      </c>
      <c r="D2178" t="s">
        <v>13</v>
      </c>
      <c r="E2178" t="s">
        <v>14</v>
      </c>
      <c r="F2178" t="s">
        <v>26</v>
      </c>
      <c r="G2178" s="3">
        <v>45179.00105324074</v>
      </c>
      <c r="H2178" s="1">
        <v>100430</v>
      </c>
      <c r="I2178" t="s">
        <v>69</v>
      </c>
      <c r="J2178" t="s">
        <v>2245</v>
      </c>
    </row>
    <row r="2179" spans="1:10">
      <c r="A2179" t="s">
        <v>18</v>
      </c>
      <c r="B2179" t="s">
        <v>18</v>
      </c>
      <c r="C2179" t="s">
        <v>4846</v>
      </c>
      <c r="D2179" t="s">
        <v>13</v>
      </c>
      <c r="E2179" t="s">
        <v>14</v>
      </c>
      <c r="F2179" t="s">
        <v>26</v>
      </c>
      <c r="G2179" s="3">
        <v>45182.007557870369</v>
      </c>
      <c r="H2179" s="1">
        <v>120000</v>
      </c>
      <c r="I2179" t="s">
        <v>88</v>
      </c>
      <c r="J2179" t="s">
        <v>4847</v>
      </c>
    </row>
    <row r="2180" spans="1:10">
      <c r="A2180" t="s">
        <v>10</v>
      </c>
      <c r="B2180" t="s">
        <v>4848</v>
      </c>
      <c r="C2180" t="s">
        <v>24</v>
      </c>
      <c r="D2180" t="s">
        <v>13</v>
      </c>
      <c r="E2180" t="s">
        <v>25</v>
      </c>
      <c r="F2180" t="s">
        <v>26</v>
      </c>
      <c r="G2180" s="3">
        <v>44950.002905092595</v>
      </c>
      <c r="H2180" s="1">
        <v>78369</v>
      </c>
      <c r="I2180" t="s">
        <v>4676</v>
      </c>
    </row>
    <row r="2181" spans="1:10">
      <c r="A2181" t="s">
        <v>10</v>
      </c>
      <c r="B2181" t="s">
        <v>4849</v>
      </c>
      <c r="C2181" t="s">
        <v>3038</v>
      </c>
      <c r="D2181" t="s">
        <v>13</v>
      </c>
      <c r="E2181" t="s">
        <v>14</v>
      </c>
      <c r="F2181" t="s">
        <v>171</v>
      </c>
      <c r="G2181" s="3">
        <v>45115.009826388887</v>
      </c>
      <c r="H2181" s="1">
        <v>90670</v>
      </c>
      <c r="I2181" t="s">
        <v>4850</v>
      </c>
      <c r="J2181" t="s">
        <v>4851</v>
      </c>
    </row>
    <row r="2182" spans="1:10">
      <c r="A2182" t="s">
        <v>10</v>
      </c>
      <c r="B2182" t="s">
        <v>4852</v>
      </c>
      <c r="C2182" t="s">
        <v>626</v>
      </c>
      <c r="D2182" t="s">
        <v>13</v>
      </c>
      <c r="E2182" t="s">
        <v>14</v>
      </c>
      <c r="F2182" t="s">
        <v>20</v>
      </c>
      <c r="G2182" s="3">
        <v>45122.042928240742</v>
      </c>
      <c r="H2182" s="1">
        <v>138500</v>
      </c>
      <c r="I2182" t="s">
        <v>2187</v>
      </c>
      <c r="J2182" t="s">
        <v>2188</v>
      </c>
    </row>
    <row r="2183" spans="1:10">
      <c r="A2183" t="s">
        <v>18</v>
      </c>
      <c r="B2183" t="s">
        <v>4853</v>
      </c>
      <c r="C2183" t="s">
        <v>185</v>
      </c>
      <c r="D2183" t="s">
        <v>13</v>
      </c>
      <c r="E2183" t="s">
        <v>14</v>
      </c>
      <c r="F2183" t="s">
        <v>26</v>
      </c>
      <c r="G2183" s="3">
        <v>45177.005902777775</v>
      </c>
      <c r="H2183" s="1">
        <v>110000</v>
      </c>
      <c r="I2183" t="s">
        <v>4854</v>
      </c>
      <c r="J2183" t="s">
        <v>4855</v>
      </c>
    </row>
    <row r="2184" spans="1:10">
      <c r="A2184" t="s">
        <v>18</v>
      </c>
      <c r="B2184" t="s">
        <v>18</v>
      </c>
      <c r="C2184" t="s">
        <v>4856</v>
      </c>
      <c r="D2184" t="s">
        <v>13</v>
      </c>
      <c r="E2184" t="s">
        <v>14</v>
      </c>
      <c r="F2184" t="s">
        <v>26</v>
      </c>
      <c r="G2184" s="3">
        <v>45098.022210648145</v>
      </c>
      <c r="H2184" s="1">
        <v>115000</v>
      </c>
      <c r="I2184" t="s">
        <v>130</v>
      </c>
      <c r="J2184" t="s">
        <v>2318</v>
      </c>
    </row>
    <row r="2185" spans="1:10">
      <c r="A2185" t="s">
        <v>77</v>
      </c>
      <c r="B2185" t="s">
        <v>4857</v>
      </c>
      <c r="C2185" t="s">
        <v>276</v>
      </c>
      <c r="D2185" t="s">
        <v>13</v>
      </c>
      <c r="E2185" t="s">
        <v>14</v>
      </c>
      <c r="F2185" t="s">
        <v>26</v>
      </c>
      <c r="G2185" s="3">
        <v>45217.0003125</v>
      </c>
      <c r="H2185" s="1">
        <v>107407.953125</v>
      </c>
      <c r="I2185" t="s">
        <v>4858</v>
      </c>
      <c r="J2185" t="s">
        <v>4859</v>
      </c>
    </row>
    <row r="2186" spans="1:10">
      <c r="A2186" t="s">
        <v>18</v>
      </c>
      <c r="B2186" t="s">
        <v>4860</v>
      </c>
      <c r="C2186" t="s">
        <v>2430</v>
      </c>
      <c r="D2186" t="s">
        <v>13</v>
      </c>
      <c r="E2186" t="s">
        <v>14</v>
      </c>
      <c r="F2186" t="s">
        <v>694</v>
      </c>
      <c r="G2186" s="3">
        <v>44944.009814814817</v>
      </c>
      <c r="H2186" s="1">
        <v>89100</v>
      </c>
      <c r="I2186" t="s">
        <v>2954</v>
      </c>
      <c r="J2186" t="s">
        <v>3849</v>
      </c>
    </row>
    <row r="2187" spans="1:10">
      <c r="A2187" t="s">
        <v>10</v>
      </c>
      <c r="B2187" t="s">
        <v>10</v>
      </c>
      <c r="C2187" t="s">
        <v>24</v>
      </c>
      <c r="D2187" t="s">
        <v>13</v>
      </c>
      <c r="E2187" t="s">
        <v>25</v>
      </c>
      <c r="F2187" t="s">
        <v>26</v>
      </c>
      <c r="G2187" s="3">
        <v>44964.005208333336</v>
      </c>
      <c r="H2187" s="1">
        <v>150000</v>
      </c>
      <c r="I2187" t="s">
        <v>335</v>
      </c>
      <c r="J2187" t="s">
        <v>4861</v>
      </c>
    </row>
    <row r="2188" spans="1:10">
      <c r="A2188" t="s">
        <v>212</v>
      </c>
      <c r="B2188" t="s">
        <v>3046</v>
      </c>
      <c r="C2188" t="s">
        <v>1323</v>
      </c>
      <c r="D2188" t="s">
        <v>13</v>
      </c>
      <c r="E2188" t="s">
        <v>14</v>
      </c>
      <c r="F2188" t="s">
        <v>348</v>
      </c>
      <c r="G2188" s="3">
        <v>45157.021805555552</v>
      </c>
      <c r="H2188" s="1">
        <v>147500</v>
      </c>
      <c r="I2188" t="s">
        <v>4862</v>
      </c>
      <c r="J2188" t="s">
        <v>338</v>
      </c>
    </row>
    <row r="2189" spans="1:10">
      <c r="A2189" t="s">
        <v>73</v>
      </c>
      <c r="B2189" t="s">
        <v>73</v>
      </c>
      <c r="C2189" t="s">
        <v>467</v>
      </c>
      <c r="D2189" t="s">
        <v>13</v>
      </c>
      <c r="E2189" t="s">
        <v>14</v>
      </c>
      <c r="F2189" t="s">
        <v>26</v>
      </c>
      <c r="G2189" s="3">
        <v>45176.002071759256</v>
      </c>
      <c r="H2189" s="1">
        <v>170500</v>
      </c>
      <c r="I2189" t="s">
        <v>4863</v>
      </c>
      <c r="J2189" t="s">
        <v>4864</v>
      </c>
    </row>
    <row r="2190" spans="1:10">
      <c r="A2190" t="s">
        <v>18</v>
      </c>
      <c r="B2190" t="s">
        <v>4865</v>
      </c>
      <c r="C2190" t="s">
        <v>4866</v>
      </c>
      <c r="D2190" t="s">
        <v>13</v>
      </c>
      <c r="E2190" t="s">
        <v>14</v>
      </c>
      <c r="F2190" t="s">
        <v>190</v>
      </c>
      <c r="G2190" s="3">
        <v>45076.019525462965</v>
      </c>
      <c r="H2190" s="1">
        <v>147500</v>
      </c>
      <c r="I2190" t="s">
        <v>4867</v>
      </c>
      <c r="J2190" t="s">
        <v>4868</v>
      </c>
    </row>
    <row r="2191" spans="1:10">
      <c r="A2191" t="s">
        <v>33</v>
      </c>
      <c r="B2191" t="s">
        <v>33</v>
      </c>
      <c r="C2191" t="s">
        <v>509</v>
      </c>
      <c r="D2191" t="s">
        <v>13</v>
      </c>
      <c r="E2191" t="s">
        <v>14</v>
      </c>
      <c r="F2191" t="s">
        <v>509</v>
      </c>
      <c r="G2191" s="3">
        <v>45050.031805555554</v>
      </c>
      <c r="H2191" s="1">
        <v>98500</v>
      </c>
      <c r="I2191" t="s">
        <v>4869</v>
      </c>
      <c r="J2191" t="s">
        <v>4870</v>
      </c>
    </row>
    <row r="2192" spans="1:10">
      <c r="A2192" t="s">
        <v>10</v>
      </c>
      <c r="B2192" t="s">
        <v>10</v>
      </c>
      <c r="C2192" t="s">
        <v>24</v>
      </c>
      <c r="D2192" t="s">
        <v>13</v>
      </c>
      <c r="E2192" t="s">
        <v>25</v>
      </c>
      <c r="F2192" t="s">
        <v>26</v>
      </c>
      <c r="G2192" s="3">
        <v>45015.004664351851</v>
      </c>
      <c r="H2192" s="1">
        <v>103510</v>
      </c>
      <c r="I2192" t="s">
        <v>3493</v>
      </c>
      <c r="J2192" t="s">
        <v>4871</v>
      </c>
    </row>
    <row r="2193" spans="1:10">
      <c r="A2193" t="s">
        <v>10</v>
      </c>
      <c r="B2193" t="s">
        <v>10</v>
      </c>
      <c r="C2193" t="s">
        <v>24</v>
      </c>
      <c r="D2193" t="s">
        <v>13</v>
      </c>
      <c r="E2193" t="s">
        <v>25</v>
      </c>
      <c r="F2193" t="s">
        <v>26</v>
      </c>
      <c r="G2193" s="3">
        <v>45020.004178240742</v>
      </c>
      <c r="H2193" s="1">
        <v>105306</v>
      </c>
      <c r="I2193" t="s">
        <v>4872</v>
      </c>
      <c r="J2193" t="s">
        <v>4873</v>
      </c>
    </row>
    <row r="2194" spans="1:10">
      <c r="A2194" t="s">
        <v>212</v>
      </c>
      <c r="B2194" t="s">
        <v>4874</v>
      </c>
      <c r="C2194" t="s">
        <v>26</v>
      </c>
      <c r="D2194" t="s">
        <v>13</v>
      </c>
      <c r="E2194" t="s">
        <v>14</v>
      </c>
      <c r="F2194" t="s">
        <v>26</v>
      </c>
      <c r="G2194" s="3">
        <v>45098.00267361111</v>
      </c>
      <c r="H2194" s="1">
        <v>194000</v>
      </c>
      <c r="I2194" t="s">
        <v>4875</v>
      </c>
      <c r="J2194" t="s">
        <v>4876</v>
      </c>
    </row>
    <row r="2195" spans="1:10">
      <c r="A2195" t="s">
        <v>10</v>
      </c>
      <c r="B2195" t="s">
        <v>10</v>
      </c>
      <c r="C2195" t="s">
        <v>4877</v>
      </c>
      <c r="D2195" t="s">
        <v>13</v>
      </c>
      <c r="E2195" t="s">
        <v>14</v>
      </c>
      <c r="F2195" t="s">
        <v>26</v>
      </c>
      <c r="G2195" s="3">
        <v>45209.016967592594</v>
      </c>
      <c r="H2195" s="1">
        <v>128464</v>
      </c>
      <c r="I2195" t="s">
        <v>3486</v>
      </c>
    </row>
    <row r="2196" spans="1:10">
      <c r="A2196" t="s">
        <v>33</v>
      </c>
      <c r="B2196" t="s">
        <v>4878</v>
      </c>
      <c r="C2196" t="s">
        <v>845</v>
      </c>
      <c r="D2196" t="s">
        <v>13</v>
      </c>
      <c r="E2196" t="s">
        <v>14</v>
      </c>
      <c r="F2196" t="s">
        <v>26</v>
      </c>
      <c r="G2196" s="3">
        <v>45239.000092592592</v>
      </c>
      <c r="H2196" s="1">
        <v>90000</v>
      </c>
      <c r="I2196" t="s">
        <v>4049</v>
      </c>
      <c r="J2196" t="s">
        <v>4229</v>
      </c>
    </row>
    <row r="2197" spans="1:10">
      <c r="A2197" t="s">
        <v>33</v>
      </c>
      <c r="B2197" t="s">
        <v>4879</v>
      </c>
      <c r="C2197" t="s">
        <v>4880</v>
      </c>
      <c r="D2197" t="s">
        <v>100</v>
      </c>
      <c r="E2197" t="s">
        <v>14</v>
      </c>
      <c r="F2197" t="s">
        <v>26</v>
      </c>
      <c r="G2197" s="3">
        <v>44949.000706018516</v>
      </c>
      <c r="H2197" s="1">
        <v>109735</v>
      </c>
      <c r="I2197" t="s">
        <v>4881</v>
      </c>
      <c r="J2197" t="s">
        <v>4882</v>
      </c>
    </row>
    <row r="2198" spans="1:10">
      <c r="A2198" t="s">
        <v>33</v>
      </c>
      <c r="B2198" t="s">
        <v>4883</v>
      </c>
      <c r="C2198" t="s">
        <v>24</v>
      </c>
      <c r="D2198" t="s">
        <v>13</v>
      </c>
      <c r="E2198" t="s">
        <v>25</v>
      </c>
      <c r="F2198" t="s">
        <v>26</v>
      </c>
      <c r="G2198" s="3">
        <v>44936.000798611109</v>
      </c>
      <c r="H2198" s="1">
        <v>63991</v>
      </c>
      <c r="I2198" t="s">
        <v>4884</v>
      </c>
    </row>
    <row r="2199" spans="1:10">
      <c r="A2199" t="s">
        <v>10</v>
      </c>
      <c r="B2199" t="s">
        <v>2483</v>
      </c>
      <c r="C2199" t="s">
        <v>4885</v>
      </c>
      <c r="D2199" t="s">
        <v>13</v>
      </c>
      <c r="E2199" t="s">
        <v>14</v>
      </c>
      <c r="F2199" t="s">
        <v>26</v>
      </c>
      <c r="G2199" s="3">
        <v>45208.001527777778</v>
      </c>
      <c r="H2199" s="1">
        <v>136849</v>
      </c>
      <c r="I2199" t="s">
        <v>4886</v>
      </c>
    </row>
    <row r="2200" spans="1:10">
      <c r="A2200" t="s">
        <v>33</v>
      </c>
      <c r="B2200" t="s">
        <v>4414</v>
      </c>
      <c r="C2200" t="s">
        <v>853</v>
      </c>
      <c r="D2200" t="s">
        <v>13</v>
      </c>
      <c r="E2200" t="s">
        <v>14</v>
      </c>
      <c r="F2200" t="s">
        <v>26</v>
      </c>
      <c r="G2200" s="3">
        <v>45232.000949074078</v>
      </c>
      <c r="H2200" s="1">
        <v>111456</v>
      </c>
      <c r="I2200" t="s">
        <v>2995</v>
      </c>
      <c r="J2200" t="s">
        <v>3203</v>
      </c>
    </row>
    <row r="2201" spans="1:10">
      <c r="A2201" t="s">
        <v>33</v>
      </c>
      <c r="B2201" t="s">
        <v>4887</v>
      </c>
      <c r="C2201" t="s">
        <v>24</v>
      </c>
      <c r="D2201" t="s">
        <v>13</v>
      </c>
      <c r="E2201" t="s">
        <v>25</v>
      </c>
      <c r="F2201" t="s">
        <v>26</v>
      </c>
      <c r="G2201" s="3">
        <v>44972.034745370373</v>
      </c>
      <c r="H2201" s="1">
        <v>92500</v>
      </c>
      <c r="I2201" t="s">
        <v>4888</v>
      </c>
      <c r="J2201" t="s">
        <v>1179</v>
      </c>
    </row>
    <row r="2202" spans="1:10">
      <c r="A2202" t="s">
        <v>33</v>
      </c>
      <c r="B2202" t="s">
        <v>4889</v>
      </c>
      <c r="C2202" t="s">
        <v>243</v>
      </c>
      <c r="D2202" t="s">
        <v>13</v>
      </c>
      <c r="E2202" t="s">
        <v>14</v>
      </c>
      <c r="F2202" t="s">
        <v>26</v>
      </c>
      <c r="G2202" s="3">
        <v>44950.001539351855</v>
      </c>
      <c r="H2202" s="1">
        <v>150000</v>
      </c>
      <c r="I2202" t="s">
        <v>4890</v>
      </c>
      <c r="J2202" t="s">
        <v>316</v>
      </c>
    </row>
    <row r="2203" spans="1:10">
      <c r="A2203" t="s">
        <v>10</v>
      </c>
      <c r="B2203" t="s">
        <v>1569</v>
      </c>
      <c r="C2203" t="s">
        <v>228</v>
      </c>
      <c r="D2203" t="s">
        <v>4334</v>
      </c>
      <c r="E2203" t="s">
        <v>14</v>
      </c>
      <c r="F2203" t="s">
        <v>26</v>
      </c>
      <c r="G2203" s="3">
        <v>45290.000300925924</v>
      </c>
      <c r="H2203" s="1">
        <v>115000</v>
      </c>
      <c r="I2203" t="s">
        <v>4049</v>
      </c>
      <c r="J2203" t="s">
        <v>4229</v>
      </c>
    </row>
    <row r="2204" spans="1:10">
      <c r="A2204" t="s">
        <v>18</v>
      </c>
      <c r="B2204" t="s">
        <v>4891</v>
      </c>
      <c r="C2204" t="s">
        <v>1794</v>
      </c>
      <c r="D2204" t="s">
        <v>13</v>
      </c>
      <c r="E2204" t="s">
        <v>14</v>
      </c>
      <c r="F2204" t="s">
        <v>694</v>
      </c>
      <c r="G2204" s="3">
        <v>45022.014745370368</v>
      </c>
      <c r="H2204" s="1">
        <v>147500</v>
      </c>
      <c r="I2204" t="s">
        <v>4892</v>
      </c>
      <c r="J2204" t="s">
        <v>4893</v>
      </c>
    </row>
    <row r="2205" spans="1:10">
      <c r="A2205" t="s">
        <v>33</v>
      </c>
      <c r="B2205" t="s">
        <v>4894</v>
      </c>
      <c r="C2205" t="s">
        <v>2329</v>
      </c>
      <c r="D2205" t="s">
        <v>13</v>
      </c>
      <c r="E2205" t="s">
        <v>14</v>
      </c>
      <c r="F2205" t="s">
        <v>198</v>
      </c>
      <c r="G2205" s="3">
        <v>44954.043668981481</v>
      </c>
      <c r="H2205" s="1">
        <v>80850</v>
      </c>
      <c r="I2205" t="s">
        <v>685</v>
      </c>
    </row>
    <row r="2206" spans="1:10">
      <c r="A2206" t="s">
        <v>33</v>
      </c>
      <c r="B2206" t="s">
        <v>4895</v>
      </c>
      <c r="C2206" t="s">
        <v>947</v>
      </c>
      <c r="D2206" t="s">
        <v>13</v>
      </c>
      <c r="E2206" t="s">
        <v>14</v>
      </c>
      <c r="F2206" t="s">
        <v>26</v>
      </c>
      <c r="G2206" s="3">
        <v>45248.000798611109</v>
      </c>
      <c r="H2206" s="1">
        <v>105000</v>
      </c>
      <c r="I2206" t="s">
        <v>88</v>
      </c>
    </row>
    <row r="2207" spans="1:10">
      <c r="A2207" t="s">
        <v>33</v>
      </c>
      <c r="B2207" t="s">
        <v>33</v>
      </c>
      <c r="C2207" t="s">
        <v>157</v>
      </c>
      <c r="D2207" t="s">
        <v>13</v>
      </c>
      <c r="E2207" t="s">
        <v>14</v>
      </c>
      <c r="F2207" t="s">
        <v>26</v>
      </c>
      <c r="G2207" s="3">
        <v>45022.001145833332</v>
      </c>
      <c r="H2207" s="1">
        <v>60000</v>
      </c>
      <c r="I2207" t="s">
        <v>4896</v>
      </c>
    </row>
    <row r="2208" spans="1:10">
      <c r="A2208" t="s">
        <v>33</v>
      </c>
      <c r="B2208" t="s">
        <v>3963</v>
      </c>
      <c r="C2208" t="s">
        <v>237</v>
      </c>
      <c r="D2208" t="s">
        <v>13</v>
      </c>
      <c r="E2208" t="s">
        <v>14</v>
      </c>
      <c r="F2208" t="s">
        <v>26</v>
      </c>
      <c r="G2208" s="3">
        <v>45169.002233796295</v>
      </c>
      <c r="H2208" s="1">
        <v>110090</v>
      </c>
      <c r="I2208" t="s">
        <v>69</v>
      </c>
    </row>
    <row r="2209" spans="1:10">
      <c r="A2209" t="s">
        <v>18</v>
      </c>
      <c r="B2209" t="s">
        <v>3818</v>
      </c>
      <c r="C2209" t="s">
        <v>614</v>
      </c>
      <c r="D2209" t="s">
        <v>13</v>
      </c>
      <c r="E2209" t="s">
        <v>14</v>
      </c>
      <c r="F2209" t="s">
        <v>608</v>
      </c>
      <c r="G2209" s="3">
        <v>44952.036574074074</v>
      </c>
      <c r="H2209" s="1">
        <v>147500</v>
      </c>
      <c r="I2209" t="s">
        <v>3819</v>
      </c>
      <c r="J2209" t="s">
        <v>3820</v>
      </c>
    </row>
    <row r="2210" spans="1:10">
      <c r="A2210" t="s">
        <v>18</v>
      </c>
      <c r="B2210" t="s">
        <v>4897</v>
      </c>
      <c r="C2210" t="s">
        <v>4898</v>
      </c>
      <c r="D2210" t="s">
        <v>13</v>
      </c>
      <c r="E2210" t="s">
        <v>14</v>
      </c>
      <c r="F2210" t="s">
        <v>26</v>
      </c>
      <c r="G2210" s="3">
        <v>45192.004502314812</v>
      </c>
      <c r="H2210" s="1">
        <v>132900</v>
      </c>
      <c r="I2210" t="s">
        <v>4899</v>
      </c>
      <c r="J2210" t="s">
        <v>4900</v>
      </c>
    </row>
    <row r="2211" spans="1:10">
      <c r="A2211" t="s">
        <v>33</v>
      </c>
      <c r="B2211" t="s">
        <v>4901</v>
      </c>
      <c r="C2211" t="s">
        <v>75</v>
      </c>
      <c r="D2211" t="s">
        <v>13</v>
      </c>
      <c r="E2211" t="s">
        <v>14</v>
      </c>
      <c r="F2211" t="s">
        <v>26</v>
      </c>
      <c r="G2211" s="3">
        <v>45120.000625000001</v>
      </c>
      <c r="H2211" s="1">
        <v>125593</v>
      </c>
      <c r="I2211" t="s">
        <v>4902</v>
      </c>
      <c r="J2211" t="s">
        <v>3276</v>
      </c>
    </row>
    <row r="2212" spans="1:10">
      <c r="A2212" t="s">
        <v>18</v>
      </c>
      <c r="B2212" t="s">
        <v>18</v>
      </c>
      <c r="C2212" t="s">
        <v>1123</v>
      </c>
      <c r="D2212" t="s">
        <v>13</v>
      </c>
      <c r="E2212" t="s">
        <v>14</v>
      </c>
      <c r="F2212" t="s">
        <v>1124</v>
      </c>
      <c r="G2212" s="3">
        <v>45169.027002314811</v>
      </c>
      <c r="H2212" s="1">
        <v>96773</v>
      </c>
      <c r="I2212" t="s">
        <v>4903</v>
      </c>
      <c r="J2212" t="s">
        <v>97</v>
      </c>
    </row>
    <row r="2213" spans="1:10">
      <c r="A2213" t="s">
        <v>10</v>
      </c>
      <c r="B2213" t="s">
        <v>4904</v>
      </c>
      <c r="C2213" t="s">
        <v>201</v>
      </c>
      <c r="D2213" t="s">
        <v>13</v>
      </c>
      <c r="E2213" t="s">
        <v>14</v>
      </c>
      <c r="F2213" t="s">
        <v>26</v>
      </c>
      <c r="G2213" s="3">
        <v>45113.004363425927</v>
      </c>
      <c r="H2213" s="1">
        <v>83862.5</v>
      </c>
      <c r="I2213" t="s">
        <v>2940</v>
      </c>
      <c r="J2213" t="s">
        <v>4905</v>
      </c>
    </row>
    <row r="2214" spans="1:10">
      <c r="A2214" t="s">
        <v>10</v>
      </c>
      <c r="B2214" t="s">
        <v>4906</v>
      </c>
      <c r="C2214" t="s">
        <v>232</v>
      </c>
      <c r="D2214" t="s">
        <v>13</v>
      </c>
      <c r="E2214" t="s">
        <v>14</v>
      </c>
      <c r="F2214" t="s">
        <v>26</v>
      </c>
      <c r="G2214" s="3">
        <v>45100.002141203702</v>
      </c>
      <c r="H2214" s="1">
        <v>157500</v>
      </c>
      <c r="I2214" t="s">
        <v>3626</v>
      </c>
      <c r="J2214" t="s">
        <v>4907</v>
      </c>
    </row>
    <row r="2215" spans="1:10">
      <c r="A2215" t="s">
        <v>10</v>
      </c>
      <c r="B2215" t="s">
        <v>4908</v>
      </c>
      <c r="C2215" t="s">
        <v>154</v>
      </c>
      <c r="D2215" t="s">
        <v>13</v>
      </c>
      <c r="E2215" t="s">
        <v>14</v>
      </c>
      <c r="F2215" t="s">
        <v>155</v>
      </c>
      <c r="G2215" s="3">
        <v>45036.017777777779</v>
      </c>
      <c r="H2215" s="1">
        <v>131560</v>
      </c>
      <c r="I2215" t="s">
        <v>156</v>
      </c>
      <c r="J2215" t="s">
        <v>4909</v>
      </c>
    </row>
    <row r="2216" spans="1:10">
      <c r="A2216" t="s">
        <v>212</v>
      </c>
      <c r="B2216" t="s">
        <v>3102</v>
      </c>
      <c r="C2216" t="s">
        <v>4723</v>
      </c>
      <c r="D2216" t="s">
        <v>13</v>
      </c>
      <c r="E2216" t="s">
        <v>14</v>
      </c>
      <c r="F2216" t="s">
        <v>26</v>
      </c>
      <c r="G2216" s="3">
        <v>44953.004502314812</v>
      </c>
      <c r="H2216" s="1">
        <v>76839</v>
      </c>
      <c r="I2216" t="s">
        <v>4724</v>
      </c>
    </row>
    <row r="2217" spans="1:10">
      <c r="A2217" t="s">
        <v>18</v>
      </c>
      <c r="B2217" t="s">
        <v>188</v>
      </c>
      <c r="C2217" t="s">
        <v>24</v>
      </c>
      <c r="D2217" t="s">
        <v>13</v>
      </c>
      <c r="E2217" t="s">
        <v>25</v>
      </c>
      <c r="F2217" t="s">
        <v>26</v>
      </c>
      <c r="G2217" s="3">
        <v>45094.031597222223</v>
      </c>
      <c r="H2217" s="1">
        <v>175000</v>
      </c>
      <c r="I2217" t="s">
        <v>335</v>
      </c>
      <c r="J2217" t="s">
        <v>4910</v>
      </c>
    </row>
    <row r="2218" spans="1:10">
      <c r="A2218" t="s">
        <v>10</v>
      </c>
      <c r="B2218" t="s">
        <v>10</v>
      </c>
      <c r="C2218" t="s">
        <v>24</v>
      </c>
      <c r="D2218" t="s">
        <v>13</v>
      </c>
      <c r="E2218" t="s">
        <v>25</v>
      </c>
      <c r="F2218" t="s">
        <v>26</v>
      </c>
      <c r="G2218" s="3">
        <v>44936.002129629633</v>
      </c>
      <c r="H2218" s="1">
        <v>125000</v>
      </c>
      <c r="I2218" t="s">
        <v>4911</v>
      </c>
      <c r="J2218" t="s">
        <v>4912</v>
      </c>
    </row>
    <row r="2219" spans="1:10">
      <c r="A2219" t="s">
        <v>106</v>
      </c>
      <c r="B2219" t="s">
        <v>4913</v>
      </c>
      <c r="C2219" t="s">
        <v>4914</v>
      </c>
      <c r="D2219" t="s">
        <v>13</v>
      </c>
      <c r="E2219" t="s">
        <v>14</v>
      </c>
      <c r="F2219" t="s">
        <v>26</v>
      </c>
      <c r="G2219" s="3">
        <v>45209.01798611111</v>
      </c>
      <c r="H2219" s="1">
        <v>85000</v>
      </c>
      <c r="I2219" t="s">
        <v>4049</v>
      </c>
    </row>
    <row r="2220" spans="1:10">
      <c r="A2220" t="s">
        <v>10</v>
      </c>
      <c r="B2220" t="s">
        <v>4915</v>
      </c>
      <c r="C2220" t="s">
        <v>4916</v>
      </c>
      <c r="D2220" t="s">
        <v>13</v>
      </c>
      <c r="E2220" t="s">
        <v>14</v>
      </c>
      <c r="F2220" t="s">
        <v>4917</v>
      </c>
      <c r="G2220" s="3">
        <v>44983.039594907408</v>
      </c>
      <c r="H2220" s="1">
        <v>80850</v>
      </c>
      <c r="I2220" t="s">
        <v>4918</v>
      </c>
      <c r="J2220" t="s">
        <v>4919</v>
      </c>
    </row>
    <row r="2221" spans="1:10">
      <c r="A2221" t="s">
        <v>10</v>
      </c>
      <c r="B2221" t="s">
        <v>4920</v>
      </c>
      <c r="C2221" t="s">
        <v>1105</v>
      </c>
      <c r="D2221" t="s">
        <v>13</v>
      </c>
      <c r="E2221" t="s">
        <v>14</v>
      </c>
      <c r="F2221" t="s">
        <v>26</v>
      </c>
      <c r="G2221" s="3">
        <v>44956.003067129626</v>
      </c>
      <c r="H2221" s="1">
        <v>105130</v>
      </c>
      <c r="I2221" t="s">
        <v>4921</v>
      </c>
      <c r="J2221" t="s">
        <v>4922</v>
      </c>
    </row>
    <row r="2222" spans="1:10">
      <c r="A2222" t="s">
        <v>10</v>
      </c>
      <c r="B2222" t="s">
        <v>4923</v>
      </c>
      <c r="C2222" t="s">
        <v>733</v>
      </c>
      <c r="D2222" t="s">
        <v>13</v>
      </c>
      <c r="E2222" t="s">
        <v>14</v>
      </c>
      <c r="F2222" t="s">
        <v>509</v>
      </c>
      <c r="G2222" s="3">
        <v>45155.041956018518</v>
      </c>
      <c r="H2222" s="1">
        <v>109500</v>
      </c>
      <c r="I2222" t="s">
        <v>4924</v>
      </c>
    </row>
    <row r="2223" spans="1:10">
      <c r="A2223" t="s">
        <v>73</v>
      </c>
      <c r="B2223" t="s">
        <v>4925</v>
      </c>
      <c r="C2223" t="s">
        <v>232</v>
      </c>
      <c r="D2223" t="s">
        <v>13</v>
      </c>
      <c r="E2223" t="s">
        <v>14</v>
      </c>
      <c r="F2223" t="s">
        <v>26</v>
      </c>
      <c r="G2223" s="3">
        <v>45111.005335648151</v>
      </c>
      <c r="H2223" s="1">
        <v>182500</v>
      </c>
      <c r="I2223" t="s">
        <v>4926</v>
      </c>
      <c r="J2223" t="s">
        <v>4927</v>
      </c>
    </row>
    <row r="2224" spans="1:10">
      <c r="A2224" t="s">
        <v>33</v>
      </c>
      <c r="B2224" t="s">
        <v>4319</v>
      </c>
      <c r="C2224" t="s">
        <v>1689</v>
      </c>
      <c r="D2224" t="s">
        <v>13</v>
      </c>
      <c r="E2224" t="s">
        <v>14</v>
      </c>
      <c r="F2224" t="s">
        <v>26</v>
      </c>
      <c r="G2224" s="3">
        <v>44949.001979166664</v>
      </c>
      <c r="H2224" s="1">
        <v>67431</v>
      </c>
      <c r="I2224" t="s">
        <v>4928</v>
      </c>
      <c r="J2224" t="s">
        <v>316</v>
      </c>
    </row>
    <row r="2225" spans="1:10">
      <c r="A2225" t="s">
        <v>33</v>
      </c>
      <c r="B2225" t="s">
        <v>4929</v>
      </c>
      <c r="C2225" t="s">
        <v>712</v>
      </c>
      <c r="D2225" t="s">
        <v>13</v>
      </c>
      <c r="E2225" t="s">
        <v>14</v>
      </c>
      <c r="F2225" t="s">
        <v>712</v>
      </c>
      <c r="G2225" s="3">
        <v>44960.03329861111</v>
      </c>
      <c r="H2225" s="1">
        <v>111175</v>
      </c>
      <c r="I2225" t="s">
        <v>1753</v>
      </c>
      <c r="J2225" t="s">
        <v>4930</v>
      </c>
    </row>
    <row r="2226" spans="1:10">
      <c r="A2226" t="s">
        <v>33</v>
      </c>
      <c r="B2226" t="s">
        <v>943</v>
      </c>
      <c r="C2226" t="s">
        <v>232</v>
      </c>
      <c r="D2226" t="s">
        <v>13</v>
      </c>
      <c r="E2226" t="s">
        <v>14</v>
      </c>
      <c r="F2226" t="s">
        <v>26</v>
      </c>
      <c r="G2226" s="3">
        <v>45056.000069444446</v>
      </c>
      <c r="H2226" s="1">
        <v>83500</v>
      </c>
      <c r="I2226" t="s">
        <v>4931</v>
      </c>
      <c r="J2226" t="s">
        <v>1643</v>
      </c>
    </row>
    <row r="2227" spans="1:10">
      <c r="A2227" t="s">
        <v>18</v>
      </c>
      <c r="B2227" t="s">
        <v>4932</v>
      </c>
      <c r="C2227" t="s">
        <v>24</v>
      </c>
      <c r="D2227" t="s">
        <v>100</v>
      </c>
      <c r="E2227" t="s">
        <v>25</v>
      </c>
      <c r="F2227" t="s">
        <v>601</v>
      </c>
      <c r="G2227" s="3">
        <v>45224.007476851853</v>
      </c>
      <c r="H2227" s="1">
        <v>62500</v>
      </c>
      <c r="I2227" t="s">
        <v>4933</v>
      </c>
      <c r="J2227" t="s">
        <v>4934</v>
      </c>
    </row>
    <row r="2228" spans="1:10">
      <c r="A2228" t="s">
        <v>10</v>
      </c>
      <c r="B2228" t="s">
        <v>3429</v>
      </c>
      <c r="C2228" t="s">
        <v>771</v>
      </c>
      <c r="D2228" t="s">
        <v>13</v>
      </c>
      <c r="E2228" t="s">
        <v>14</v>
      </c>
      <c r="F2228" t="s">
        <v>26</v>
      </c>
      <c r="G2228" s="3">
        <v>45169.003449074073</v>
      </c>
      <c r="H2228" s="1">
        <v>75540</v>
      </c>
      <c r="I2228" t="s">
        <v>4935</v>
      </c>
      <c r="J2228" t="s">
        <v>730</v>
      </c>
    </row>
    <row r="2229" spans="1:10">
      <c r="A2229" t="s">
        <v>33</v>
      </c>
      <c r="B2229" t="s">
        <v>2061</v>
      </c>
      <c r="C2229" t="s">
        <v>4936</v>
      </c>
      <c r="D2229" t="s">
        <v>13</v>
      </c>
      <c r="E2229" t="s">
        <v>14</v>
      </c>
      <c r="F2229" t="s">
        <v>26</v>
      </c>
      <c r="G2229" s="3">
        <v>45132.000833333332</v>
      </c>
      <c r="H2229" s="1">
        <v>92500</v>
      </c>
      <c r="I2229" t="s">
        <v>4937</v>
      </c>
      <c r="J2229" t="s">
        <v>4938</v>
      </c>
    </row>
    <row r="2230" spans="1:10">
      <c r="A2230" t="s">
        <v>10</v>
      </c>
      <c r="B2230" t="s">
        <v>4939</v>
      </c>
      <c r="C2230" t="s">
        <v>171</v>
      </c>
      <c r="D2230" t="s">
        <v>13</v>
      </c>
      <c r="E2230" t="s">
        <v>14</v>
      </c>
      <c r="F2230" t="s">
        <v>171</v>
      </c>
      <c r="G2230" s="3">
        <v>45282.006701388891</v>
      </c>
      <c r="H2230" s="1">
        <v>90000</v>
      </c>
      <c r="I2230" t="s">
        <v>253</v>
      </c>
      <c r="J2230" t="s">
        <v>82</v>
      </c>
    </row>
    <row r="2231" spans="1:10">
      <c r="A2231" t="s">
        <v>10</v>
      </c>
      <c r="B2231" t="s">
        <v>2483</v>
      </c>
      <c r="C2231" t="s">
        <v>119</v>
      </c>
      <c r="D2231" t="s">
        <v>13</v>
      </c>
      <c r="E2231" t="s">
        <v>14</v>
      </c>
      <c r="F2231" t="s">
        <v>26</v>
      </c>
      <c r="G2231" s="3">
        <v>45205.001643518517</v>
      </c>
      <c r="H2231" s="1">
        <v>112104.5</v>
      </c>
      <c r="I2231" t="s">
        <v>4082</v>
      </c>
    </row>
    <row r="2232" spans="1:10">
      <c r="A2232" t="s">
        <v>10</v>
      </c>
      <c r="B2232" t="s">
        <v>10</v>
      </c>
      <c r="C2232" t="s">
        <v>232</v>
      </c>
      <c r="D2232" t="s">
        <v>13</v>
      </c>
      <c r="E2232" t="s">
        <v>14</v>
      </c>
      <c r="F2232" t="s">
        <v>26</v>
      </c>
      <c r="G2232" s="3">
        <v>45291.000590277778</v>
      </c>
      <c r="H2232" s="1">
        <v>115000</v>
      </c>
      <c r="I2232" t="s">
        <v>4940</v>
      </c>
      <c r="J2232" t="s">
        <v>1928</v>
      </c>
    </row>
    <row r="2233" spans="1:10">
      <c r="A2233" t="s">
        <v>33</v>
      </c>
      <c r="B2233" t="s">
        <v>4941</v>
      </c>
      <c r="C2233" t="s">
        <v>276</v>
      </c>
      <c r="D2233" t="s">
        <v>1075</v>
      </c>
      <c r="E2233" t="s">
        <v>14</v>
      </c>
      <c r="F2233" t="s">
        <v>26</v>
      </c>
      <c r="G2233" s="3">
        <v>45216.000231481485</v>
      </c>
      <c r="H2233" s="1">
        <v>85414.8125</v>
      </c>
      <c r="I2233" t="s">
        <v>4942</v>
      </c>
      <c r="J2233" t="s">
        <v>4943</v>
      </c>
    </row>
    <row r="2234" spans="1:10">
      <c r="A2234" t="s">
        <v>152</v>
      </c>
      <c r="B2234" t="s">
        <v>4944</v>
      </c>
      <c r="C2234" t="s">
        <v>75</v>
      </c>
      <c r="D2234" t="s">
        <v>13</v>
      </c>
      <c r="E2234" t="s">
        <v>14</v>
      </c>
      <c r="F2234" t="s">
        <v>26</v>
      </c>
      <c r="G2234" s="3">
        <v>45170.00403935185</v>
      </c>
      <c r="H2234" s="1">
        <v>99150</v>
      </c>
      <c r="I2234" t="s">
        <v>4945</v>
      </c>
    </row>
    <row r="2235" spans="1:10">
      <c r="A2235" t="s">
        <v>135</v>
      </c>
      <c r="B2235" t="s">
        <v>135</v>
      </c>
      <c r="C2235" t="s">
        <v>24</v>
      </c>
      <c r="D2235" t="s">
        <v>13</v>
      </c>
      <c r="E2235" t="s">
        <v>25</v>
      </c>
      <c r="F2235" t="s">
        <v>26</v>
      </c>
      <c r="G2235" s="3">
        <v>45175.002013888887</v>
      </c>
      <c r="H2235" s="1">
        <v>142501</v>
      </c>
      <c r="I2235" t="s">
        <v>4946</v>
      </c>
      <c r="J2235" t="s">
        <v>4947</v>
      </c>
    </row>
    <row r="2236" spans="1:10">
      <c r="A2236" t="s">
        <v>10</v>
      </c>
      <c r="B2236" t="s">
        <v>4948</v>
      </c>
      <c r="C2236" t="s">
        <v>1305</v>
      </c>
      <c r="D2236" t="s">
        <v>13</v>
      </c>
      <c r="E2236" t="s">
        <v>14</v>
      </c>
      <c r="F2236" t="s">
        <v>26</v>
      </c>
      <c r="G2236" s="3">
        <v>44994.00136574074</v>
      </c>
      <c r="H2236" s="1">
        <v>55000</v>
      </c>
      <c r="I2236" t="s">
        <v>4949</v>
      </c>
      <c r="J2236" t="s">
        <v>4950</v>
      </c>
    </row>
    <row r="2237" spans="1:10">
      <c r="A2237" t="s">
        <v>73</v>
      </c>
      <c r="B2237" t="s">
        <v>4951</v>
      </c>
      <c r="C2237" t="s">
        <v>24</v>
      </c>
      <c r="D2237" t="s">
        <v>13</v>
      </c>
      <c r="E2237" t="s">
        <v>25</v>
      </c>
      <c r="F2237" t="s">
        <v>26</v>
      </c>
      <c r="G2237" s="3">
        <v>45252.004780092589</v>
      </c>
      <c r="H2237" s="1">
        <v>144411</v>
      </c>
      <c r="I2237" t="s">
        <v>4952</v>
      </c>
      <c r="J2237" t="s">
        <v>4953</v>
      </c>
    </row>
    <row r="2238" spans="1:10">
      <c r="A2238" t="s">
        <v>33</v>
      </c>
      <c r="B2238" t="s">
        <v>4954</v>
      </c>
      <c r="C2238" t="s">
        <v>536</v>
      </c>
      <c r="D2238" t="s">
        <v>13</v>
      </c>
      <c r="E2238" t="s">
        <v>14</v>
      </c>
      <c r="F2238" t="s">
        <v>26</v>
      </c>
      <c r="G2238" s="3">
        <v>45251.999976851854</v>
      </c>
      <c r="H2238" s="1">
        <v>71678</v>
      </c>
      <c r="I2238" t="s">
        <v>4955</v>
      </c>
      <c r="J2238" t="s">
        <v>4956</v>
      </c>
    </row>
    <row r="2239" spans="1:10">
      <c r="A2239" t="s">
        <v>33</v>
      </c>
      <c r="B2239" t="s">
        <v>4957</v>
      </c>
      <c r="C2239" t="s">
        <v>391</v>
      </c>
      <c r="D2239" t="s">
        <v>13</v>
      </c>
      <c r="E2239" t="s">
        <v>14</v>
      </c>
      <c r="F2239" t="s">
        <v>26</v>
      </c>
      <c r="G2239" s="3">
        <v>45159.002233796295</v>
      </c>
      <c r="H2239" s="1">
        <v>76590</v>
      </c>
      <c r="I2239" t="s">
        <v>4958</v>
      </c>
      <c r="J2239" t="s">
        <v>4959</v>
      </c>
    </row>
    <row r="2240" spans="1:10">
      <c r="A2240" t="s">
        <v>135</v>
      </c>
      <c r="B2240" t="s">
        <v>135</v>
      </c>
      <c r="C2240" t="s">
        <v>4960</v>
      </c>
      <c r="D2240" t="s">
        <v>13</v>
      </c>
      <c r="E2240" t="s">
        <v>14</v>
      </c>
      <c r="F2240" t="s">
        <v>26</v>
      </c>
      <c r="G2240" s="3">
        <v>44946.013124999998</v>
      </c>
      <c r="H2240" s="1">
        <v>90601</v>
      </c>
      <c r="I2240" t="s">
        <v>4961</v>
      </c>
    </row>
    <row r="2241" spans="1:10">
      <c r="A2241" t="s">
        <v>33</v>
      </c>
      <c r="B2241" t="s">
        <v>1642</v>
      </c>
      <c r="C2241" t="s">
        <v>4962</v>
      </c>
      <c r="D2241" t="s">
        <v>1075</v>
      </c>
      <c r="E2241" t="s">
        <v>14</v>
      </c>
      <c r="F2241" t="s">
        <v>26</v>
      </c>
      <c r="G2241" s="3">
        <v>45192.000069444446</v>
      </c>
      <c r="H2241" s="1">
        <v>95218.109375</v>
      </c>
      <c r="I2241" t="s">
        <v>4963</v>
      </c>
      <c r="J2241" t="s">
        <v>4964</v>
      </c>
    </row>
    <row r="2242" spans="1:10">
      <c r="A2242" t="s">
        <v>33</v>
      </c>
      <c r="B2242" t="s">
        <v>4965</v>
      </c>
      <c r="C2242" t="s">
        <v>24</v>
      </c>
      <c r="D2242" t="s">
        <v>13</v>
      </c>
      <c r="E2242" t="s">
        <v>25</v>
      </c>
      <c r="F2242" t="s">
        <v>2316</v>
      </c>
      <c r="G2242" s="3">
        <v>45066.020821759259</v>
      </c>
      <c r="H2242" s="1">
        <v>62500</v>
      </c>
      <c r="I2242" t="s">
        <v>4966</v>
      </c>
      <c r="J2242" t="s">
        <v>4967</v>
      </c>
    </row>
    <row r="2243" spans="1:10">
      <c r="A2243" t="s">
        <v>33</v>
      </c>
      <c r="B2243" t="s">
        <v>1001</v>
      </c>
      <c r="C2243" t="s">
        <v>4968</v>
      </c>
      <c r="D2243" t="s">
        <v>13</v>
      </c>
      <c r="E2243" t="s">
        <v>14</v>
      </c>
      <c r="F2243" t="s">
        <v>26</v>
      </c>
      <c r="G2243" s="3">
        <v>45280</v>
      </c>
      <c r="H2243" s="1">
        <v>93670</v>
      </c>
      <c r="I2243" t="s">
        <v>4969</v>
      </c>
      <c r="J2243" t="s">
        <v>4970</v>
      </c>
    </row>
    <row r="2244" spans="1:10">
      <c r="A2244" t="s">
        <v>212</v>
      </c>
      <c r="B2244" t="s">
        <v>4971</v>
      </c>
      <c r="C2244" t="s">
        <v>19</v>
      </c>
      <c r="D2244" t="s">
        <v>13</v>
      </c>
      <c r="E2244" t="s">
        <v>14</v>
      </c>
      <c r="F2244" t="s">
        <v>26</v>
      </c>
      <c r="G2244" s="3">
        <v>45104.00204861111</v>
      </c>
      <c r="H2244" s="1">
        <v>127500</v>
      </c>
      <c r="I2244" t="s">
        <v>4295</v>
      </c>
      <c r="J2244" t="s">
        <v>3452</v>
      </c>
    </row>
    <row r="2245" spans="1:10">
      <c r="A2245" t="s">
        <v>135</v>
      </c>
      <c r="B2245" t="s">
        <v>135</v>
      </c>
      <c r="C2245" t="s">
        <v>119</v>
      </c>
      <c r="D2245" t="s">
        <v>13</v>
      </c>
      <c r="E2245" t="s">
        <v>14</v>
      </c>
      <c r="F2245" t="s">
        <v>26</v>
      </c>
      <c r="G2245" s="3">
        <v>45106.000486111108</v>
      </c>
      <c r="H2245" s="1">
        <v>99163</v>
      </c>
      <c r="I2245" t="s">
        <v>4972</v>
      </c>
      <c r="J2245" t="s">
        <v>4973</v>
      </c>
    </row>
    <row r="2246" spans="1:10">
      <c r="A2246" t="s">
        <v>33</v>
      </c>
      <c r="B2246" t="s">
        <v>43</v>
      </c>
      <c r="C2246" t="s">
        <v>581</v>
      </c>
      <c r="D2246" t="s">
        <v>13</v>
      </c>
      <c r="E2246" t="s">
        <v>14</v>
      </c>
      <c r="F2246" t="s">
        <v>26</v>
      </c>
      <c r="G2246" s="3">
        <v>45025.000300925924</v>
      </c>
      <c r="H2246" s="1">
        <v>92550</v>
      </c>
      <c r="I2246" t="s">
        <v>2742</v>
      </c>
      <c r="J2246" t="s">
        <v>1643</v>
      </c>
    </row>
    <row r="2247" spans="1:10">
      <c r="A2247" t="s">
        <v>33</v>
      </c>
      <c r="B2247" t="s">
        <v>4974</v>
      </c>
      <c r="C2247" t="s">
        <v>536</v>
      </c>
      <c r="D2247" t="s">
        <v>13</v>
      </c>
      <c r="E2247" t="s">
        <v>14</v>
      </c>
      <c r="F2247" t="s">
        <v>26</v>
      </c>
      <c r="G2247" s="3">
        <v>45252.000034722223</v>
      </c>
      <c r="H2247" s="1">
        <v>112434</v>
      </c>
      <c r="I2247" t="s">
        <v>4955</v>
      </c>
    </row>
    <row r="2248" spans="1:10">
      <c r="A2248" t="s">
        <v>10</v>
      </c>
      <c r="B2248" t="s">
        <v>4975</v>
      </c>
      <c r="C2248" t="s">
        <v>4976</v>
      </c>
      <c r="D2248" t="s">
        <v>13</v>
      </c>
      <c r="E2248" t="s">
        <v>14</v>
      </c>
      <c r="F2248" t="s">
        <v>26</v>
      </c>
      <c r="G2248" s="3">
        <v>45050.002638888887</v>
      </c>
      <c r="H2248" s="1">
        <v>157500</v>
      </c>
      <c r="I2248" t="s">
        <v>4977</v>
      </c>
      <c r="J2248" t="s">
        <v>4978</v>
      </c>
    </row>
    <row r="2249" spans="1:10">
      <c r="A2249" t="s">
        <v>18</v>
      </c>
      <c r="B2249" t="s">
        <v>4979</v>
      </c>
      <c r="C2249" t="s">
        <v>2299</v>
      </c>
      <c r="D2249" t="s">
        <v>1075</v>
      </c>
      <c r="E2249" t="s">
        <v>14</v>
      </c>
      <c r="F2249" t="s">
        <v>26</v>
      </c>
      <c r="G2249" s="3">
        <v>45229.004953703705</v>
      </c>
      <c r="H2249" s="1">
        <v>305500</v>
      </c>
      <c r="I2249" t="s">
        <v>120</v>
      </c>
      <c r="J2249" t="s">
        <v>4746</v>
      </c>
    </row>
    <row r="2250" spans="1:10">
      <c r="A2250" t="s">
        <v>33</v>
      </c>
      <c r="B2250" t="s">
        <v>4980</v>
      </c>
      <c r="C2250" t="s">
        <v>24</v>
      </c>
      <c r="D2250" t="s">
        <v>13</v>
      </c>
      <c r="E2250" t="s">
        <v>25</v>
      </c>
      <c r="F2250" t="s">
        <v>26</v>
      </c>
      <c r="G2250" s="3">
        <v>45110.000578703701</v>
      </c>
      <c r="H2250" s="1">
        <v>77350</v>
      </c>
      <c r="I2250" t="s">
        <v>4981</v>
      </c>
      <c r="J2250" t="s">
        <v>4982</v>
      </c>
    </row>
    <row r="2251" spans="1:10">
      <c r="A2251" t="s">
        <v>106</v>
      </c>
      <c r="B2251" t="s">
        <v>4983</v>
      </c>
      <c r="C2251" t="s">
        <v>170</v>
      </c>
      <c r="D2251" t="s">
        <v>13</v>
      </c>
      <c r="E2251" t="s">
        <v>14</v>
      </c>
      <c r="F2251" t="s">
        <v>171</v>
      </c>
      <c r="G2251" s="3">
        <v>45125.014537037037</v>
      </c>
      <c r="H2251" s="1">
        <v>79200</v>
      </c>
      <c r="I2251" t="s">
        <v>4984</v>
      </c>
      <c r="J2251" t="s">
        <v>4985</v>
      </c>
    </row>
    <row r="2252" spans="1:10">
      <c r="A2252" t="s">
        <v>10</v>
      </c>
      <c r="B2252" t="s">
        <v>4986</v>
      </c>
      <c r="C2252" t="s">
        <v>1597</v>
      </c>
      <c r="D2252" t="s">
        <v>13</v>
      </c>
      <c r="E2252" t="s">
        <v>14</v>
      </c>
      <c r="F2252" t="s">
        <v>26</v>
      </c>
      <c r="G2252" s="3">
        <v>45038.002847222226</v>
      </c>
      <c r="H2252" s="1">
        <v>164000</v>
      </c>
      <c r="I2252" t="s">
        <v>195</v>
      </c>
      <c r="J2252" t="s">
        <v>1334</v>
      </c>
    </row>
    <row r="2253" spans="1:10">
      <c r="A2253" t="s">
        <v>106</v>
      </c>
      <c r="B2253" t="s">
        <v>4987</v>
      </c>
      <c r="C2253" t="s">
        <v>24</v>
      </c>
      <c r="D2253" t="s">
        <v>13</v>
      </c>
      <c r="E2253" t="s">
        <v>25</v>
      </c>
      <c r="F2253" t="s">
        <v>26</v>
      </c>
      <c r="G2253" s="3">
        <v>45104.003067129626</v>
      </c>
      <c r="H2253" s="1">
        <v>125000</v>
      </c>
      <c r="I2253" t="s">
        <v>4988</v>
      </c>
      <c r="J2253" t="s">
        <v>4989</v>
      </c>
    </row>
    <row r="2254" spans="1:10">
      <c r="A2254" t="s">
        <v>10</v>
      </c>
      <c r="B2254" t="s">
        <v>10</v>
      </c>
      <c r="C2254" t="s">
        <v>201</v>
      </c>
      <c r="D2254" t="s">
        <v>13</v>
      </c>
      <c r="E2254" t="s">
        <v>14</v>
      </c>
      <c r="F2254" t="s">
        <v>26</v>
      </c>
      <c r="G2254" s="3">
        <v>45136.003483796296</v>
      </c>
      <c r="H2254" s="1">
        <v>104440</v>
      </c>
      <c r="I2254" t="s">
        <v>4049</v>
      </c>
      <c r="J2254" t="s">
        <v>4990</v>
      </c>
    </row>
    <row r="2255" spans="1:10">
      <c r="A2255" t="s">
        <v>33</v>
      </c>
      <c r="B2255" t="s">
        <v>4991</v>
      </c>
      <c r="C2255" t="s">
        <v>4992</v>
      </c>
      <c r="D2255" t="s">
        <v>13</v>
      </c>
      <c r="E2255" t="s">
        <v>14</v>
      </c>
      <c r="F2255" t="s">
        <v>26</v>
      </c>
      <c r="G2255" s="3">
        <v>44975.002002314817</v>
      </c>
      <c r="H2255" s="1">
        <v>89824.796875</v>
      </c>
      <c r="I2255" t="s">
        <v>4993</v>
      </c>
      <c r="J2255" t="s">
        <v>4994</v>
      </c>
    </row>
    <row r="2256" spans="1:10">
      <c r="A2256" t="s">
        <v>77</v>
      </c>
      <c r="B2256" t="s">
        <v>1414</v>
      </c>
      <c r="C2256" t="s">
        <v>3695</v>
      </c>
      <c r="D2256" t="s">
        <v>13</v>
      </c>
      <c r="E2256" t="s">
        <v>14</v>
      </c>
      <c r="F2256" t="s">
        <v>26</v>
      </c>
      <c r="G2256" s="3">
        <v>45260.000150462962</v>
      </c>
      <c r="H2256" s="1">
        <v>127500</v>
      </c>
      <c r="I2256" t="s">
        <v>4995</v>
      </c>
      <c r="J2256" t="s">
        <v>4996</v>
      </c>
    </row>
    <row r="2257" spans="1:10">
      <c r="A2257" t="s">
        <v>33</v>
      </c>
      <c r="B2257" t="s">
        <v>4997</v>
      </c>
      <c r="C2257" t="s">
        <v>2333</v>
      </c>
      <c r="D2257" t="s">
        <v>13</v>
      </c>
      <c r="E2257" t="s">
        <v>14</v>
      </c>
      <c r="F2257" t="s">
        <v>171</v>
      </c>
      <c r="G2257" s="3">
        <v>45104.008668981478</v>
      </c>
      <c r="H2257" s="1">
        <v>79200</v>
      </c>
      <c r="I2257" t="s">
        <v>3517</v>
      </c>
    </row>
    <row r="2258" spans="1:10">
      <c r="A2258" t="s">
        <v>18</v>
      </c>
      <c r="B2258" t="s">
        <v>4998</v>
      </c>
      <c r="C2258" t="s">
        <v>170</v>
      </c>
      <c r="D2258" t="s">
        <v>13</v>
      </c>
      <c r="E2258" t="s">
        <v>14</v>
      </c>
      <c r="F2258" t="s">
        <v>171</v>
      </c>
      <c r="G2258" s="3">
        <v>45014.014687499999</v>
      </c>
      <c r="H2258" s="1">
        <v>147500</v>
      </c>
      <c r="I2258" t="s">
        <v>974</v>
      </c>
      <c r="J2258" t="s">
        <v>4999</v>
      </c>
    </row>
    <row r="2259" spans="1:10">
      <c r="A2259" t="s">
        <v>33</v>
      </c>
      <c r="B2259" t="s">
        <v>5000</v>
      </c>
      <c r="C2259" t="s">
        <v>536</v>
      </c>
      <c r="D2259" t="s">
        <v>13</v>
      </c>
      <c r="E2259" t="s">
        <v>14</v>
      </c>
      <c r="F2259" t="s">
        <v>26</v>
      </c>
      <c r="G2259" s="3">
        <v>45044.000023148146</v>
      </c>
      <c r="H2259" s="1">
        <v>69591</v>
      </c>
      <c r="I2259" t="s">
        <v>5001</v>
      </c>
      <c r="J2259" t="s">
        <v>5002</v>
      </c>
    </row>
    <row r="2260" spans="1:10">
      <c r="A2260" t="s">
        <v>10</v>
      </c>
      <c r="B2260" t="s">
        <v>5003</v>
      </c>
      <c r="C2260" t="s">
        <v>201</v>
      </c>
      <c r="D2260" t="s">
        <v>13</v>
      </c>
      <c r="E2260" t="s">
        <v>14</v>
      </c>
      <c r="F2260" t="s">
        <v>26</v>
      </c>
      <c r="G2260" s="3">
        <v>44949.004652777781</v>
      </c>
      <c r="H2260" s="1">
        <v>111030</v>
      </c>
      <c r="I2260" t="s">
        <v>5004</v>
      </c>
      <c r="J2260" t="s">
        <v>5005</v>
      </c>
    </row>
    <row r="2261" spans="1:10">
      <c r="A2261" t="s">
        <v>10</v>
      </c>
      <c r="B2261" t="s">
        <v>10</v>
      </c>
      <c r="C2261" t="s">
        <v>136</v>
      </c>
      <c r="D2261" t="s">
        <v>13</v>
      </c>
      <c r="E2261" t="s">
        <v>14</v>
      </c>
      <c r="F2261" t="s">
        <v>26</v>
      </c>
      <c r="G2261" s="3">
        <v>45251.002071759256</v>
      </c>
      <c r="H2261" s="1">
        <v>122000</v>
      </c>
      <c r="I2261" t="s">
        <v>5006</v>
      </c>
      <c r="J2261" t="s">
        <v>5007</v>
      </c>
    </row>
    <row r="2262" spans="1:10">
      <c r="A2262" t="s">
        <v>33</v>
      </c>
      <c r="B2262" t="s">
        <v>5008</v>
      </c>
      <c r="C2262" t="s">
        <v>232</v>
      </c>
      <c r="D2262" t="s">
        <v>13</v>
      </c>
      <c r="E2262" t="s">
        <v>14</v>
      </c>
      <c r="F2262" t="s">
        <v>26</v>
      </c>
      <c r="G2262" s="3">
        <v>45235.999976851854</v>
      </c>
      <c r="H2262" s="1">
        <v>175000</v>
      </c>
      <c r="I2262" t="s">
        <v>5009</v>
      </c>
      <c r="J2262" t="s">
        <v>46</v>
      </c>
    </row>
    <row r="2263" spans="1:10">
      <c r="A2263" t="s">
        <v>10</v>
      </c>
      <c r="B2263" t="s">
        <v>5010</v>
      </c>
      <c r="C2263" t="s">
        <v>1402</v>
      </c>
      <c r="D2263" t="s">
        <v>13</v>
      </c>
      <c r="E2263" t="s">
        <v>14</v>
      </c>
      <c r="F2263" t="s">
        <v>26</v>
      </c>
      <c r="G2263" s="3">
        <v>44969.003217592595</v>
      </c>
      <c r="H2263" s="1">
        <v>145000</v>
      </c>
      <c r="I2263" t="s">
        <v>980</v>
      </c>
      <c r="J2263" t="s">
        <v>5011</v>
      </c>
    </row>
    <row r="2264" spans="1:10">
      <c r="A2264" t="s">
        <v>33</v>
      </c>
      <c r="B2264" t="s">
        <v>5012</v>
      </c>
      <c r="C2264" t="s">
        <v>2675</v>
      </c>
      <c r="D2264" t="s">
        <v>13</v>
      </c>
      <c r="E2264" t="s">
        <v>14</v>
      </c>
      <c r="F2264" t="s">
        <v>26</v>
      </c>
      <c r="G2264" s="3">
        <v>44948.999988425923</v>
      </c>
      <c r="H2264" s="1">
        <v>80000</v>
      </c>
      <c r="I2264" t="s">
        <v>5013</v>
      </c>
      <c r="J2264" t="s">
        <v>5014</v>
      </c>
    </row>
    <row r="2265" spans="1:10">
      <c r="A2265" t="s">
        <v>10</v>
      </c>
      <c r="B2265" t="s">
        <v>1158</v>
      </c>
      <c r="C2265" t="s">
        <v>201</v>
      </c>
      <c r="D2265" t="s">
        <v>13</v>
      </c>
      <c r="E2265" t="s">
        <v>14</v>
      </c>
      <c r="F2265" t="s">
        <v>26</v>
      </c>
      <c r="G2265" s="3">
        <v>44979.018217592595</v>
      </c>
      <c r="H2265" s="1">
        <v>157000</v>
      </c>
      <c r="I2265" t="s">
        <v>5015</v>
      </c>
      <c r="J2265" t="s">
        <v>248</v>
      </c>
    </row>
    <row r="2266" spans="1:10">
      <c r="A2266" t="s">
        <v>33</v>
      </c>
      <c r="B2266" t="s">
        <v>33</v>
      </c>
      <c r="C2266" t="s">
        <v>194</v>
      </c>
      <c r="D2266" t="s">
        <v>13</v>
      </c>
      <c r="E2266" t="s">
        <v>14</v>
      </c>
      <c r="F2266" t="s">
        <v>26</v>
      </c>
      <c r="G2266" s="3">
        <v>45238.001388888886</v>
      </c>
      <c r="H2266" s="1">
        <v>85000</v>
      </c>
      <c r="I2266" t="s">
        <v>5016</v>
      </c>
      <c r="J2266" t="s">
        <v>5017</v>
      </c>
    </row>
    <row r="2267" spans="1:10">
      <c r="A2267" t="s">
        <v>77</v>
      </c>
      <c r="B2267" t="s">
        <v>5018</v>
      </c>
      <c r="C2267" t="s">
        <v>2478</v>
      </c>
      <c r="D2267" t="s">
        <v>412</v>
      </c>
      <c r="E2267" t="s">
        <v>14</v>
      </c>
      <c r="F2267" t="s">
        <v>198</v>
      </c>
      <c r="G2267" s="3">
        <v>45076.010393518518</v>
      </c>
      <c r="H2267" s="1">
        <v>56700</v>
      </c>
      <c r="I2267" t="s">
        <v>1429</v>
      </c>
      <c r="J2267" t="s">
        <v>3934</v>
      </c>
    </row>
    <row r="2268" spans="1:10">
      <c r="A2268" t="s">
        <v>10</v>
      </c>
      <c r="B2268" t="s">
        <v>5019</v>
      </c>
      <c r="C2268" t="s">
        <v>2478</v>
      </c>
      <c r="D2268" t="s">
        <v>13</v>
      </c>
      <c r="E2268" t="s">
        <v>14</v>
      </c>
      <c r="F2268" t="s">
        <v>198</v>
      </c>
      <c r="G2268" s="3">
        <v>45126.029236111113</v>
      </c>
      <c r="H2268" s="1">
        <v>139216</v>
      </c>
      <c r="I2268" t="s">
        <v>5020</v>
      </c>
      <c r="J2268" t="s">
        <v>5021</v>
      </c>
    </row>
    <row r="2269" spans="1:10">
      <c r="A2269" t="s">
        <v>33</v>
      </c>
      <c r="B2269" t="s">
        <v>5022</v>
      </c>
      <c r="C2269" t="s">
        <v>404</v>
      </c>
      <c r="D2269" t="s">
        <v>13</v>
      </c>
      <c r="E2269" t="s">
        <v>14</v>
      </c>
      <c r="F2269" t="s">
        <v>404</v>
      </c>
      <c r="G2269" s="3">
        <v>45246.026226851849</v>
      </c>
      <c r="H2269" s="1">
        <v>89204</v>
      </c>
      <c r="I2269" t="s">
        <v>5023</v>
      </c>
      <c r="J2269" t="s">
        <v>344</v>
      </c>
    </row>
    <row r="2270" spans="1:10">
      <c r="A2270" t="s">
        <v>10</v>
      </c>
      <c r="B2270" t="s">
        <v>10</v>
      </c>
      <c r="C2270" t="s">
        <v>5024</v>
      </c>
      <c r="D2270" t="s">
        <v>13</v>
      </c>
      <c r="E2270" t="s">
        <v>14</v>
      </c>
      <c r="F2270" t="s">
        <v>26</v>
      </c>
      <c r="G2270" s="3">
        <v>45155.002025462964</v>
      </c>
      <c r="H2270" s="1">
        <v>82500</v>
      </c>
      <c r="I2270" t="s">
        <v>5025</v>
      </c>
      <c r="J2270" t="s">
        <v>5026</v>
      </c>
    </row>
    <row r="2271" spans="1:10">
      <c r="A2271" t="s">
        <v>10</v>
      </c>
      <c r="B2271" t="s">
        <v>10</v>
      </c>
      <c r="C2271" t="s">
        <v>4743</v>
      </c>
      <c r="D2271" t="s">
        <v>100</v>
      </c>
      <c r="E2271" t="s">
        <v>14</v>
      </c>
      <c r="F2271" t="s">
        <v>26</v>
      </c>
      <c r="G2271" s="3">
        <v>45072.002511574072</v>
      </c>
      <c r="H2271" s="1">
        <v>135000</v>
      </c>
      <c r="I2271" t="s">
        <v>1156</v>
      </c>
      <c r="J2271" t="s">
        <v>316</v>
      </c>
    </row>
    <row r="2272" spans="1:10">
      <c r="A2272" t="s">
        <v>10</v>
      </c>
      <c r="B2272" t="s">
        <v>547</v>
      </c>
      <c r="C2272" t="s">
        <v>24</v>
      </c>
      <c r="D2272" t="s">
        <v>13</v>
      </c>
      <c r="E2272" t="s">
        <v>25</v>
      </c>
      <c r="F2272" t="s">
        <v>20</v>
      </c>
      <c r="G2272" s="3">
        <v>44932.038136574076</v>
      </c>
      <c r="H2272" s="1">
        <v>100000</v>
      </c>
      <c r="I2272" t="s">
        <v>548</v>
      </c>
      <c r="J2272" t="s">
        <v>338</v>
      </c>
    </row>
    <row r="2273" spans="1:10">
      <c r="A2273" t="s">
        <v>10</v>
      </c>
      <c r="B2273" t="s">
        <v>3429</v>
      </c>
      <c r="C2273" t="s">
        <v>232</v>
      </c>
      <c r="D2273" t="s">
        <v>13</v>
      </c>
      <c r="E2273" t="s">
        <v>14</v>
      </c>
      <c r="F2273" t="s">
        <v>26</v>
      </c>
      <c r="G2273" s="3">
        <v>45260.002650462964</v>
      </c>
      <c r="H2273" s="1">
        <v>187500</v>
      </c>
      <c r="I2273" t="s">
        <v>5027</v>
      </c>
      <c r="J2273" t="s">
        <v>5028</v>
      </c>
    </row>
    <row r="2274" spans="1:10">
      <c r="A2274" t="s">
        <v>10</v>
      </c>
      <c r="B2274" t="s">
        <v>5029</v>
      </c>
      <c r="C2274" t="s">
        <v>2003</v>
      </c>
      <c r="D2274" t="s">
        <v>13</v>
      </c>
      <c r="E2274" t="s">
        <v>14</v>
      </c>
      <c r="F2274" t="s">
        <v>171</v>
      </c>
      <c r="G2274" s="3">
        <v>44953.009606481479</v>
      </c>
      <c r="H2274" s="1">
        <v>88128</v>
      </c>
      <c r="I2274" t="s">
        <v>5030</v>
      </c>
    </row>
    <row r="2275" spans="1:10">
      <c r="A2275" t="s">
        <v>77</v>
      </c>
      <c r="B2275" t="s">
        <v>5031</v>
      </c>
      <c r="C2275" t="s">
        <v>4576</v>
      </c>
      <c r="D2275" t="s">
        <v>412</v>
      </c>
      <c r="E2275" t="s">
        <v>14</v>
      </c>
      <c r="F2275" t="s">
        <v>26</v>
      </c>
      <c r="G2275" s="3">
        <v>44949.002164351848</v>
      </c>
      <c r="H2275" s="1">
        <v>101279</v>
      </c>
      <c r="I2275" t="s">
        <v>4577</v>
      </c>
      <c r="J2275" t="s">
        <v>295</v>
      </c>
    </row>
    <row r="2276" spans="1:10">
      <c r="A2276" t="s">
        <v>33</v>
      </c>
      <c r="B2276" t="s">
        <v>5032</v>
      </c>
      <c r="C2276" t="s">
        <v>441</v>
      </c>
      <c r="D2276" t="s">
        <v>13</v>
      </c>
      <c r="E2276" t="s">
        <v>14</v>
      </c>
      <c r="F2276" t="s">
        <v>26</v>
      </c>
      <c r="G2276" s="3">
        <v>45103.016481481478</v>
      </c>
      <c r="H2276" s="1">
        <v>84410</v>
      </c>
      <c r="I2276" t="s">
        <v>69</v>
      </c>
    </row>
    <row r="2277" spans="1:10">
      <c r="A2277" t="s">
        <v>33</v>
      </c>
      <c r="B2277" t="s">
        <v>3963</v>
      </c>
      <c r="C2277" t="s">
        <v>4726</v>
      </c>
      <c r="D2277" t="s">
        <v>13</v>
      </c>
      <c r="E2277" t="s">
        <v>14</v>
      </c>
      <c r="F2277" t="s">
        <v>26</v>
      </c>
      <c r="G2277" s="3">
        <v>45202.016574074078</v>
      </c>
      <c r="H2277" s="1">
        <v>52000</v>
      </c>
      <c r="I2277" t="s">
        <v>4727</v>
      </c>
      <c r="J2277" t="s">
        <v>4728</v>
      </c>
    </row>
    <row r="2278" spans="1:10">
      <c r="A2278" t="s">
        <v>212</v>
      </c>
      <c r="B2278" t="s">
        <v>5033</v>
      </c>
      <c r="C2278" t="s">
        <v>165</v>
      </c>
      <c r="D2278" t="s">
        <v>13</v>
      </c>
      <c r="E2278" t="s">
        <v>14</v>
      </c>
      <c r="F2278" t="s">
        <v>26</v>
      </c>
      <c r="G2278" s="3">
        <v>44946.01494212963</v>
      </c>
      <c r="H2278" s="1">
        <v>310270</v>
      </c>
      <c r="I2278" t="s">
        <v>5034</v>
      </c>
      <c r="J2278" t="s">
        <v>5035</v>
      </c>
    </row>
    <row r="2279" spans="1:10">
      <c r="A2279" t="s">
        <v>18</v>
      </c>
      <c r="B2279" t="s">
        <v>328</v>
      </c>
      <c r="C2279" t="s">
        <v>1794</v>
      </c>
      <c r="D2279" t="s">
        <v>13</v>
      </c>
      <c r="E2279" t="s">
        <v>14</v>
      </c>
      <c r="F2279" t="s">
        <v>694</v>
      </c>
      <c r="G2279" s="3">
        <v>44944.00980324074</v>
      </c>
      <c r="H2279" s="1">
        <v>131580</v>
      </c>
      <c r="I2279" t="s">
        <v>5036</v>
      </c>
      <c r="J2279" t="s">
        <v>5037</v>
      </c>
    </row>
    <row r="2280" spans="1:10">
      <c r="A2280" t="s">
        <v>212</v>
      </c>
      <c r="B2280" t="s">
        <v>3557</v>
      </c>
      <c r="C2280" t="s">
        <v>142</v>
      </c>
      <c r="D2280" t="s">
        <v>13</v>
      </c>
      <c r="E2280" t="s">
        <v>14</v>
      </c>
      <c r="F2280" t="s">
        <v>26</v>
      </c>
      <c r="G2280" s="3">
        <v>45181.003553240742</v>
      </c>
      <c r="H2280" s="1">
        <v>91800</v>
      </c>
      <c r="I2280" t="s">
        <v>359</v>
      </c>
    </row>
    <row r="2281" spans="1:10">
      <c r="A2281" t="s">
        <v>1537</v>
      </c>
      <c r="B2281" t="s">
        <v>5038</v>
      </c>
      <c r="C2281" t="s">
        <v>5039</v>
      </c>
      <c r="D2281" t="s">
        <v>13</v>
      </c>
      <c r="E2281" t="s">
        <v>14</v>
      </c>
      <c r="F2281" t="s">
        <v>26</v>
      </c>
      <c r="G2281" s="3">
        <v>45186.000601851854</v>
      </c>
      <c r="H2281" s="1">
        <v>85000</v>
      </c>
      <c r="I2281" t="s">
        <v>5040</v>
      </c>
      <c r="J2281" t="s">
        <v>230</v>
      </c>
    </row>
    <row r="2282" spans="1:10">
      <c r="A2282" t="s">
        <v>73</v>
      </c>
      <c r="B2282" t="s">
        <v>5041</v>
      </c>
      <c r="D2282" t="s">
        <v>13</v>
      </c>
      <c r="E2282" t="s">
        <v>14</v>
      </c>
      <c r="F2282" t="s">
        <v>528</v>
      </c>
      <c r="G2282" s="3">
        <v>45104.03670138889</v>
      </c>
      <c r="H2282" s="1">
        <v>147500</v>
      </c>
      <c r="I2282" t="s">
        <v>4644</v>
      </c>
      <c r="J2282" t="s">
        <v>5042</v>
      </c>
    </row>
    <row r="2283" spans="1:10">
      <c r="A2283" t="s">
        <v>33</v>
      </c>
      <c r="B2283" t="s">
        <v>5043</v>
      </c>
      <c r="C2283" t="s">
        <v>536</v>
      </c>
      <c r="D2283" t="s">
        <v>13</v>
      </c>
      <c r="E2283" t="s">
        <v>14</v>
      </c>
      <c r="F2283" t="s">
        <v>26</v>
      </c>
      <c r="G2283" s="3">
        <v>45167.000219907408</v>
      </c>
      <c r="H2283" s="1">
        <v>92527.5</v>
      </c>
      <c r="I2283" t="s">
        <v>5044</v>
      </c>
      <c r="J2283" t="s">
        <v>5045</v>
      </c>
    </row>
    <row r="2284" spans="1:10">
      <c r="A2284" t="s">
        <v>33</v>
      </c>
      <c r="B2284" t="s">
        <v>5046</v>
      </c>
      <c r="C2284" t="s">
        <v>1891</v>
      </c>
      <c r="D2284" t="s">
        <v>13</v>
      </c>
      <c r="E2284" t="s">
        <v>14</v>
      </c>
      <c r="F2284" t="s">
        <v>1891</v>
      </c>
      <c r="G2284" s="3">
        <v>44930.415162037039</v>
      </c>
      <c r="H2284" s="1">
        <v>111202</v>
      </c>
      <c r="I2284" t="s">
        <v>4830</v>
      </c>
      <c r="J2284" t="s">
        <v>1912</v>
      </c>
    </row>
    <row r="2285" spans="1:10">
      <c r="A2285" t="s">
        <v>212</v>
      </c>
      <c r="B2285" t="s">
        <v>5047</v>
      </c>
      <c r="C2285" t="s">
        <v>24</v>
      </c>
      <c r="D2285" t="s">
        <v>13</v>
      </c>
      <c r="E2285" t="s">
        <v>25</v>
      </c>
      <c r="F2285" t="s">
        <v>26</v>
      </c>
      <c r="G2285" s="3">
        <v>44994.002291666664</v>
      </c>
      <c r="H2285" s="1">
        <v>152500</v>
      </c>
      <c r="I2285" t="s">
        <v>5048</v>
      </c>
      <c r="J2285" t="s">
        <v>28</v>
      </c>
    </row>
    <row r="2286" spans="1:10">
      <c r="A2286" t="s">
        <v>10</v>
      </c>
      <c r="B2286" t="s">
        <v>10</v>
      </c>
      <c r="C2286" t="s">
        <v>26</v>
      </c>
      <c r="D2286" t="s">
        <v>13</v>
      </c>
      <c r="E2286" t="s">
        <v>14</v>
      </c>
      <c r="F2286" t="s">
        <v>26</v>
      </c>
      <c r="G2286" s="3">
        <v>45104.00273148148</v>
      </c>
      <c r="H2286" s="1">
        <v>113269.5</v>
      </c>
      <c r="I2286" t="s">
        <v>5049</v>
      </c>
    </row>
    <row r="2287" spans="1:10">
      <c r="A2287" t="s">
        <v>135</v>
      </c>
      <c r="B2287" t="s">
        <v>135</v>
      </c>
      <c r="C2287" t="s">
        <v>684</v>
      </c>
      <c r="D2287" t="s">
        <v>13</v>
      </c>
      <c r="E2287" t="s">
        <v>14</v>
      </c>
      <c r="F2287" t="s">
        <v>209</v>
      </c>
      <c r="G2287" s="3">
        <v>45169.021921296298</v>
      </c>
      <c r="H2287" s="1">
        <v>111175</v>
      </c>
      <c r="I2287" t="s">
        <v>1202</v>
      </c>
      <c r="J2287" t="s">
        <v>316</v>
      </c>
    </row>
    <row r="2288" spans="1:10">
      <c r="A2288" t="s">
        <v>10</v>
      </c>
      <c r="B2288" t="s">
        <v>3429</v>
      </c>
      <c r="C2288" t="s">
        <v>792</v>
      </c>
      <c r="D2288" t="s">
        <v>13</v>
      </c>
      <c r="E2288" t="s">
        <v>14</v>
      </c>
      <c r="F2288" t="s">
        <v>26</v>
      </c>
      <c r="G2288" s="3">
        <v>45152.002002314817</v>
      </c>
      <c r="H2288" s="1">
        <v>107000</v>
      </c>
      <c r="I2288" t="s">
        <v>2039</v>
      </c>
      <c r="J2288" t="s">
        <v>5050</v>
      </c>
    </row>
    <row r="2289" spans="1:10">
      <c r="A2289" t="s">
        <v>18</v>
      </c>
      <c r="B2289" t="s">
        <v>18</v>
      </c>
      <c r="C2289" t="s">
        <v>5051</v>
      </c>
      <c r="D2289" t="s">
        <v>13</v>
      </c>
      <c r="E2289" t="s">
        <v>14</v>
      </c>
      <c r="F2289" t="s">
        <v>162</v>
      </c>
      <c r="G2289" s="3">
        <v>44937.021493055552</v>
      </c>
      <c r="H2289" s="1">
        <v>96760.5</v>
      </c>
      <c r="I2289" t="s">
        <v>5052</v>
      </c>
      <c r="J2289" t="s">
        <v>5053</v>
      </c>
    </row>
    <row r="2290" spans="1:10">
      <c r="A2290" t="s">
        <v>33</v>
      </c>
      <c r="B2290" t="s">
        <v>5054</v>
      </c>
      <c r="C2290" t="s">
        <v>693</v>
      </c>
      <c r="D2290" t="s">
        <v>13</v>
      </c>
      <c r="E2290" t="s">
        <v>14</v>
      </c>
      <c r="F2290" t="s">
        <v>694</v>
      </c>
      <c r="G2290" s="3">
        <v>44996.027546296296</v>
      </c>
      <c r="H2290" s="1">
        <v>111175</v>
      </c>
      <c r="I2290" t="s">
        <v>5055</v>
      </c>
      <c r="J2290" t="s">
        <v>5056</v>
      </c>
    </row>
    <row r="2291" spans="1:10">
      <c r="A2291" t="s">
        <v>10</v>
      </c>
      <c r="B2291" t="s">
        <v>5057</v>
      </c>
      <c r="C2291" t="s">
        <v>24</v>
      </c>
      <c r="D2291" t="s">
        <v>13</v>
      </c>
      <c r="E2291" t="s">
        <v>25</v>
      </c>
      <c r="F2291" t="s">
        <v>26</v>
      </c>
      <c r="G2291" s="3">
        <v>44941.002962962964</v>
      </c>
      <c r="H2291" s="1">
        <v>73079</v>
      </c>
      <c r="I2291" t="s">
        <v>5058</v>
      </c>
    </row>
    <row r="2292" spans="1:10">
      <c r="A2292" t="s">
        <v>33</v>
      </c>
      <c r="B2292" t="s">
        <v>33</v>
      </c>
      <c r="C2292" t="s">
        <v>391</v>
      </c>
      <c r="D2292" t="s">
        <v>13</v>
      </c>
      <c r="E2292" t="s">
        <v>14</v>
      </c>
      <c r="F2292" t="s">
        <v>26</v>
      </c>
      <c r="G2292" s="3">
        <v>45139.001064814816</v>
      </c>
      <c r="H2292" s="1">
        <v>76590</v>
      </c>
      <c r="I2292" t="s">
        <v>5059</v>
      </c>
      <c r="J2292" t="s">
        <v>230</v>
      </c>
    </row>
    <row r="2293" spans="1:10">
      <c r="A2293" t="s">
        <v>10</v>
      </c>
      <c r="B2293" t="s">
        <v>10</v>
      </c>
      <c r="C2293" t="s">
        <v>5060</v>
      </c>
      <c r="D2293" t="s">
        <v>13</v>
      </c>
      <c r="E2293" t="s">
        <v>14</v>
      </c>
      <c r="F2293" t="s">
        <v>26</v>
      </c>
      <c r="G2293" s="3">
        <v>45226.002743055556</v>
      </c>
      <c r="H2293" s="1">
        <v>119290</v>
      </c>
      <c r="I2293" t="s">
        <v>5061</v>
      </c>
    </row>
    <row r="2294" spans="1:10">
      <c r="A2294" t="s">
        <v>18</v>
      </c>
      <c r="B2294" t="s">
        <v>5062</v>
      </c>
      <c r="C2294" t="s">
        <v>992</v>
      </c>
      <c r="D2294" t="s">
        <v>13</v>
      </c>
      <c r="E2294" t="s">
        <v>14</v>
      </c>
      <c r="F2294" t="s">
        <v>162</v>
      </c>
      <c r="G2294" s="3">
        <v>45051.012928240743</v>
      </c>
      <c r="H2294" s="1">
        <v>97444</v>
      </c>
      <c r="I2294" t="s">
        <v>1631</v>
      </c>
      <c r="J2294" t="s">
        <v>5063</v>
      </c>
    </row>
    <row r="2295" spans="1:10">
      <c r="A2295" t="s">
        <v>33</v>
      </c>
      <c r="B2295" t="s">
        <v>5064</v>
      </c>
      <c r="C2295" t="s">
        <v>5065</v>
      </c>
      <c r="D2295" t="s">
        <v>13</v>
      </c>
      <c r="E2295" t="s">
        <v>14</v>
      </c>
      <c r="F2295" t="s">
        <v>26</v>
      </c>
      <c r="G2295" s="3">
        <v>45155.000740740739</v>
      </c>
      <c r="H2295" s="1">
        <v>108117.8671875</v>
      </c>
      <c r="I2295" t="s">
        <v>5066</v>
      </c>
    </row>
    <row r="2296" spans="1:10">
      <c r="A2296" t="s">
        <v>33</v>
      </c>
      <c r="B2296" t="s">
        <v>2148</v>
      </c>
      <c r="C2296" t="s">
        <v>232</v>
      </c>
      <c r="D2296" t="s">
        <v>13</v>
      </c>
      <c r="E2296" t="s">
        <v>14</v>
      </c>
      <c r="F2296" t="s">
        <v>26</v>
      </c>
      <c r="G2296" s="3">
        <v>45085.999976851854</v>
      </c>
      <c r="H2296" s="1">
        <v>90000</v>
      </c>
      <c r="I2296" t="s">
        <v>4624</v>
      </c>
      <c r="J2296" t="s">
        <v>230</v>
      </c>
    </row>
    <row r="2297" spans="1:10">
      <c r="A2297" t="s">
        <v>10</v>
      </c>
      <c r="B2297" t="s">
        <v>5067</v>
      </c>
      <c r="C2297" t="s">
        <v>75</v>
      </c>
      <c r="D2297" t="s">
        <v>13</v>
      </c>
      <c r="E2297" t="s">
        <v>14</v>
      </c>
      <c r="F2297" t="s">
        <v>26</v>
      </c>
      <c r="G2297" s="3">
        <v>44986.003761574073</v>
      </c>
      <c r="H2297" s="1">
        <v>161500</v>
      </c>
      <c r="I2297" t="s">
        <v>1178</v>
      </c>
      <c r="J2297" t="s">
        <v>5068</v>
      </c>
    </row>
    <row r="2298" spans="1:10">
      <c r="A2298" t="s">
        <v>10</v>
      </c>
      <c r="B2298" t="s">
        <v>5069</v>
      </c>
      <c r="C2298" t="s">
        <v>276</v>
      </c>
      <c r="D2298" t="s">
        <v>13</v>
      </c>
      <c r="E2298" t="s">
        <v>14</v>
      </c>
      <c r="F2298" t="s">
        <v>26</v>
      </c>
      <c r="G2298" s="3">
        <v>45204.002210648148</v>
      </c>
      <c r="H2298" s="1">
        <v>87500</v>
      </c>
      <c r="I2298" t="s">
        <v>5070</v>
      </c>
      <c r="J2298" t="s">
        <v>719</v>
      </c>
    </row>
    <row r="2299" spans="1:10">
      <c r="A2299" t="s">
        <v>135</v>
      </c>
      <c r="B2299" t="s">
        <v>5071</v>
      </c>
      <c r="C2299" t="s">
        <v>1291</v>
      </c>
      <c r="D2299" t="s">
        <v>13</v>
      </c>
      <c r="E2299" t="s">
        <v>14</v>
      </c>
      <c r="F2299" t="s">
        <v>26</v>
      </c>
      <c r="G2299" s="3">
        <v>45090.000717592593</v>
      </c>
      <c r="H2299" s="1">
        <v>89000</v>
      </c>
      <c r="I2299" t="s">
        <v>5072</v>
      </c>
      <c r="J2299" t="s">
        <v>2512</v>
      </c>
    </row>
    <row r="2300" spans="1:10">
      <c r="A2300" t="s">
        <v>10</v>
      </c>
      <c r="B2300" t="s">
        <v>5073</v>
      </c>
      <c r="C2300" t="s">
        <v>161</v>
      </c>
      <c r="D2300" t="s">
        <v>13</v>
      </c>
      <c r="E2300" t="s">
        <v>14</v>
      </c>
      <c r="F2300" t="s">
        <v>162</v>
      </c>
      <c r="G2300" s="3">
        <v>45020.021678240744</v>
      </c>
      <c r="H2300" s="1">
        <v>166419.5</v>
      </c>
      <c r="I2300" t="s">
        <v>5074</v>
      </c>
      <c r="J2300" t="s">
        <v>5075</v>
      </c>
    </row>
    <row r="2301" spans="1:10">
      <c r="A2301" t="s">
        <v>33</v>
      </c>
      <c r="B2301" t="s">
        <v>5076</v>
      </c>
      <c r="C2301" t="s">
        <v>5077</v>
      </c>
      <c r="D2301" t="s">
        <v>13</v>
      </c>
      <c r="E2301" t="s">
        <v>14</v>
      </c>
      <c r="F2301" t="s">
        <v>26</v>
      </c>
      <c r="G2301" s="3">
        <v>45170.002118055556</v>
      </c>
      <c r="H2301" s="1">
        <v>75000</v>
      </c>
      <c r="I2301" t="s">
        <v>5078</v>
      </c>
      <c r="J2301" t="s">
        <v>295</v>
      </c>
    </row>
    <row r="2302" spans="1:10">
      <c r="A2302" t="s">
        <v>33</v>
      </c>
      <c r="B2302" t="s">
        <v>5079</v>
      </c>
      <c r="C2302" t="s">
        <v>5080</v>
      </c>
      <c r="D2302" t="s">
        <v>13</v>
      </c>
      <c r="E2302" t="s">
        <v>14</v>
      </c>
      <c r="F2302" t="s">
        <v>26</v>
      </c>
      <c r="G2302" s="3">
        <v>45008.003935185188</v>
      </c>
      <c r="H2302" s="1">
        <v>84305</v>
      </c>
      <c r="I2302" t="s">
        <v>5081</v>
      </c>
      <c r="J2302" t="s">
        <v>5082</v>
      </c>
    </row>
    <row r="2303" spans="1:10">
      <c r="A2303" t="s">
        <v>18</v>
      </c>
      <c r="B2303" t="s">
        <v>18</v>
      </c>
      <c r="C2303" t="s">
        <v>24</v>
      </c>
      <c r="D2303" t="s">
        <v>13</v>
      </c>
      <c r="E2303" t="s">
        <v>25</v>
      </c>
      <c r="F2303" t="s">
        <v>26</v>
      </c>
      <c r="G2303" s="3">
        <v>45001.006736111114</v>
      </c>
      <c r="H2303" s="1">
        <v>155000</v>
      </c>
      <c r="I2303" t="s">
        <v>1156</v>
      </c>
      <c r="J2303" t="s">
        <v>5083</v>
      </c>
    </row>
    <row r="2304" spans="1:10">
      <c r="A2304" t="s">
        <v>10</v>
      </c>
      <c r="B2304" t="s">
        <v>10</v>
      </c>
      <c r="C2304" t="s">
        <v>136</v>
      </c>
      <c r="D2304" t="s">
        <v>13</v>
      </c>
      <c r="E2304" t="s">
        <v>14</v>
      </c>
      <c r="F2304" t="s">
        <v>26</v>
      </c>
      <c r="G2304" s="3">
        <v>44937.014050925929</v>
      </c>
      <c r="H2304" s="1">
        <v>135000</v>
      </c>
      <c r="I2304" t="s">
        <v>5084</v>
      </c>
      <c r="J2304" t="s">
        <v>5085</v>
      </c>
    </row>
    <row r="2305" spans="1:10">
      <c r="A2305" t="s">
        <v>33</v>
      </c>
      <c r="B2305" t="s">
        <v>5086</v>
      </c>
      <c r="C2305" t="s">
        <v>75</v>
      </c>
      <c r="D2305" t="s">
        <v>13</v>
      </c>
      <c r="E2305" t="s">
        <v>14</v>
      </c>
      <c r="F2305" t="s">
        <v>26</v>
      </c>
      <c r="G2305" s="3">
        <v>45226.000648148147</v>
      </c>
      <c r="H2305" s="1">
        <v>124000</v>
      </c>
      <c r="I2305" t="s">
        <v>3294</v>
      </c>
      <c r="J2305" t="s">
        <v>5087</v>
      </c>
    </row>
    <row r="2306" spans="1:10">
      <c r="A2306" t="s">
        <v>10</v>
      </c>
      <c r="B2306" t="s">
        <v>5088</v>
      </c>
      <c r="C2306" t="s">
        <v>5089</v>
      </c>
      <c r="D2306" t="s">
        <v>13</v>
      </c>
      <c r="E2306" t="s">
        <v>14</v>
      </c>
      <c r="F2306" t="s">
        <v>26</v>
      </c>
      <c r="G2306" s="3">
        <v>44934.002800925926</v>
      </c>
      <c r="H2306" s="1">
        <v>96103</v>
      </c>
      <c r="I2306" t="s">
        <v>4928</v>
      </c>
    </row>
    <row r="2307" spans="1:10">
      <c r="A2307" t="s">
        <v>77</v>
      </c>
      <c r="B2307" t="s">
        <v>313</v>
      </c>
      <c r="C2307" t="s">
        <v>5090</v>
      </c>
      <c r="D2307" t="s">
        <v>13</v>
      </c>
      <c r="E2307" t="s">
        <v>14</v>
      </c>
      <c r="F2307" t="s">
        <v>4464</v>
      </c>
      <c r="G2307" s="3">
        <v>44981.024791666663</v>
      </c>
      <c r="H2307" s="1">
        <v>63000</v>
      </c>
      <c r="I2307" t="s">
        <v>5091</v>
      </c>
      <c r="J2307" t="s">
        <v>5092</v>
      </c>
    </row>
    <row r="2308" spans="1:10">
      <c r="A2308" t="s">
        <v>73</v>
      </c>
      <c r="B2308" t="s">
        <v>73</v>
      </c>
      <c r="C2308" t="s">
        <v>411</v>
      </c>
      <c r="D2308" t="s">
        <v>13</v>
      </c>
      <c r="E2308" t="s">
        <v>14</v>
      </c>
      <c r="F2308" t="s">
        <v>411</v>
      </c>
      <c r="G2308" s="3">
        <v>44965.017372685186</v>
      </c>
      <c r="H2308" s="1">
        <v>147500</v>
      </c>
      <c r="I2308" t="s">
        <v>1576</v>
      </c>
      <c r="J2308" t="s">
        <v>5093</v>
      </c>
    </row>
    <row r="2309" spans="1:10">
      <c r="A2309" t="s">
        <v>18</v>
      </c>
      <c r="B2309" t="s">
        <v>2856</v>
      </c>
      <c r="C2309" t="s">
        <v>165</v>
      </c>
      <c r="D2309" t="s">
        <v>1075</v>
      </c>
      <c r="E2309" t="s">
        <v>14</v>
      </c>
      <c r="F2309" t="s">
        <v>26</v>
      </c>
      <c r="G2309" s="3">
        <v>45271.00644675926</v>
      </c>
      <c r="H2309" s="1">
        <v>87500</v>
      </c>
      <c r="I2309" t="s">
        <v>5094</v>
      </c>
      <c r="J2309" t="s">
        <v>5095</v>
      </c>
    </row>
    <row r="2310" spans="1:10">
      <c r="A2310" t="s">
        <v>73</v>
      </c>
      <c r="B2310" t="s">
        <v>5096</v>
      </c>
      <c r="C2310" t="s">
        <v>1053</v>
      </c>
      <c r="D2310" t="s">
        <v>13</v>
      </c>
      <c r="E2310" t="s">
        <v>14</v>
      </c>
      <c r="F2310" t="s">
        <v>1054</v>
      </c>
      <c r="G2310" s="3">
        <v>45017.019317129627</v>
      </c>
      <c r="H2310" s="1">
        <v>147500</v>
      </c>
      <c r="I2310" t="s">
        <v>1008</v>
      </c>
      <c r="J2310" t="s">
        <v>5097</v>
      </c>
    </row>
    <row r="2311" spans="1:10">
      <c r="A2311" t="s">
        <v>33</v>
      </c>
      <c r="B2311" t="s">
        <v>33</v>
      </c>
      <c r="C2311" t="s">
        <v>3478</v>
      </c>
      <c r="D2311" t="s">
        <v>13</v>
      </c>
      <c r="E2311" t="s">
        <v>14</v>
      </c>
      <c r="F2311" t="s">
        <v>26</v>
      </c>
      <c r="G2311" s="3">
        <v>45133.000821759262</v>
      </c>
      <c r="H2311" s="1">
        <v>88082.75</v>
      </c>
      <c r="I2311" t="s">
        <v>5098</v>
      </c>
      <c r="J2311" t="s">
        <v>5099</v>
      </c>
    </row>
    <row r="2312" spans="1:10">
      <c r="A2312" t="s">
        <v>10</v>
      </c>
      <c r="B2312" t="s">
        <v>5100</v>
      </c>
      <c r="C2312" t="s">
        <v>5101</v>
      </c>
      <c r="D2312" t="s">
        <v>13</v>
      </c>
      <c r="E2312" t="s">
        <v>14</v>
      </c>
      <c r="F2312" t="s">
        <v>26</v>
      </c>
      <c r="G2312" s="3">
        <v>44941.003032407411</v>
      </c>
      <c r="H2312" s="1">
        <v>110000</v>
      </c>
      <c r="I2312" t="s">
        <v>5102</v>
      </c>
      <c r="J2312" t="s">
        <v>5103</v>
      </c>
    </row>
    <row r="2313" spans="1:10">
      <c r="A2313" t="s">
        <v>33</v>
      </c>
      <c r="B2313" t="s">
        <v>5104</v>
      </c>
      <c r="C2313" t="s">
        <v>24</v>
      </c>
      <c r="D2313" t="s">
        <v>13</v>
      </c>
      <c r="E2313" t="s">
        <v>25</v>
      </c>
      <c r="F2313" t="s">
        <v>26</v>
      </c>
      <c r="G2313" s="3">
        <v>44982.000231481485</v>
      </c>
      <c r="H2313" s="1">
        <v>95000</v>
      </c>
      <c r="I2313" t="s">
        <v>2666</v>
      </c>
      <c r="J2313" t="s">
        <v>5105</v>
      </c>
    </row>
    <row r="2314" spans="1:10">
      <c r="A2314" t="s">
        <v>10</v>
      </c>
      <c r="B2314" t="s">
        <v>5106</v>
      </c>
      <c r="C2314" t="s">
        <v>26</v>
      </c>
      <c r="D2314" t="s">
        <v>13</v>
      </c>
      <c r="E2314" t="s">
        <v>14</v>
      </c>
      <c r="F2314" t="s">
        <v>20</v>
      </c>
      <c r="G2314" s="3">
        <v>45133.031180555554</v>
      </c>
      <c r="H2314" s="1">
        <v>160000</v>
      </c>
      <c r="I2314" t="s">
        <v>5107</v>
      </c>
      <c r="J2314" t="s">
        <v>5108</v>
      </c>
    </row>
    <row r="2315" spans="1:10">
      <c r="A2315" t="s">
        <v>18</v>
      </c>
      <c r="B2315" t="s">
        <v>328</v>
      </c>
      <c r="C2315" t="s">
        <v>237</v>
      </c>
      <c r="D2315" t="s">
        <v>100</v>
      </c>
      <c r="E2315" t="s">
        <v>14</v>
      </c>
      <c r="F2315" t="s">
        <v>26</v>
      </c>
      <c r="G2315" s="3">
        <v>45107.004062499997</v>
      </c>
      <c r="H2315" s="1">
        <v>131580</v>
      </c>
      <c r="I2315" t="s">
        <v>5109</v>
      </c>
      <c r="J2315" t="s">
        <v>5110</v>
      </c>
    </row>
    <row r="2316" spans="1:10">
      <c r="A2316" t="s">
        <v>212</v>
      </c>
      <c r="B2316" t="s">
        <v>5111</v>
      </c>
      <c r="C2316" t="s">
        <v>26</v>
      </c>
      <c r="D2316" t="s">
        <v>13</v>
      </c>
      <c r="E2316" t="s">
        <v>14</v>
      </c>
      <c r="F2316" t="s">
        <v>20</v>
      </c>
      <c r="G2316" s="3">
        <v>45119.048425925925</v>
      </c>
      <c r="H2316" s="1">
        <v>195000</v>
      </c>
      <c r="I2316" t="s">
        <v>5112</v>
      </c>
      <c r="J2316" t="s">
        <v>5113</v>
      </c>
    </row>
    <row r="2317" spans="1:10">
      <c r="A2317" t="s">
        <v>10</v>
      </c>
      <c r="B2317" t="s">
        <v>5114</v>
      </c>
      <c r="C2317" t="s">
        <v>1794</v>
      </c>
      <c r="D2317" t="s">
        <v>13</v>
      </c>
      <c r="E2317" t="s">
        <v>14</v>
      </c>
      <c r="F2317" t="s">
        <v>694</v>
      </c>
      <c r="G2317" s="3">
        <v>45048.013495370367</v>
      </c>
      <c r="H2317" s="1">
        <v>87705</v>
      </c>
      <c r="I2317" t="s">
        <v>2278</v>
      </c>
    </row>
    <row r="2318" spans="1:10">
      <c r="A2318" t="s">
        <v>10</v>
      </c>
      <c r="B2318" t="s">
        <v>5115</v>
      </c>
      <c r="C2318" t="s">
        <v>24</v>
      </c>
      <c r="D2318" t="s">
        <v>13</v>
      </c>
      <c r="E2318" t="s">
        <v>25</v>
      </c>
      <c r="F2318" t="s">
        <v>26</v>
      </c>
      <c r="G2318" s="3">
        <v>45121.002233796295</v>
      </c>
      <c r="H2318" s="1">
        <v>157500</v>
      </c>
      <c r="I2318" t="s">
        <v>5116</v>
      </c>
      <c r="J2318" t="s">
        <v>5117</v>
      </c>
    </row>
    <row r="2319" spans="1:10">
      <c r="A2319" t="s">
        <v>152</v>
      </c>
      <c r="B2319" t="s">
        <v>5118</v>
      </c>
      <c r="C2319" t="s">
        <v>1794</v>
      </c>
      <c r="D2319" t="s">
        <v>13</v>
      </c>
      <c r="E2319" t="s">
        <v>14</v>
      </c>
      <c r="F2319" t="s">
        <v>694</v>
      </c>
      <c r="G2319" s="3">
        <v>45133.021620370368</v>
      </c>
      <c r="H2319" s="1">
        <v>72900</v>
      </c>
      <c r="I2319" t="s">
        <v>5119</v>
      </c>
      <c r="J2319" t="s">
        <v>5120</v>
      </c>
    </row>
    <row r="2320" spans="1:10">
      <c r="A2320" t="s">
        <v>73</v>
      </c>
      <c r="B2320" t="s">
        <v>5121</v>
      </c>
      <c r="C2320" t="s">
        <v>792</v>
      </c>
      <c r="D2320" t="s">
        <v>13</v>
      </c>
      <c r="E2320" t="s">
        <v>14</v>
      </c>
      <c r="F2320" t="s">
        <v>26</v>
      </c>
      <c r="G2320" s="3">
        <v>45172.018287037034</v>
      </c>
      <c r="H2320" s="1">
        <v>150000</v>
      </c>
      <c r="I2320" t="s">
        <v>5122</v>
      </c>
      <c r="J2320" t="s">
        <v>5123</v>
      </c>
    </row>
    <row r="2321" spans="1:10">
      <c r="A2321" t="s">
        <v>18</v>
      </c>
      <c r="B2321" t="s">
        <v>114</v>
      </c>
      <c r="C2321" t="s">
        <v>662</v>
      </c>
      <c r="D2321" t="s">
        <v>13</v>
      </c>
      <c r="E2321" t="s">
        <v>14</v>
      </c>
      <c r="F2321" t="s">
        <v>26</v>
      </c>
      <c r="G2321" s="3">
        <v>45071.004074074073</v>
      </c>
      <c r="H2321" s="1">
        <v>147000</v>
      </c>
      <c r="I2321" t="s">
        <v>88</v>
      </c>
      <c r="J2321" t="s">
        <v>5124</v>
      </c>
    </row>
    <row r="2322" spans="1:10">
      <c r="A2322" t="s">
        <v>33</v>
      </c>
      <c r="B2322" t="s">
        <v>3963</v>
      </c>
      <c r="C2322" t="s">
        <v>5125</v>
      </c>
      <c r="D2322" t="s">
        <v>13</v>
      </c>
      <c r="E2322" t="s">
        <v>14</v>
      </c>
      <c r="F2322" t="s">
        <v>26</v>
      </c>
      <c r="G2322" s="3">
        <v>44933.001226851855</v>
      </c>
      <c r="H2322" s="1">
        <v>90000</v>
      </c>
      <c r="I2322" t="s">
        <v>128</v>
      </c>
      <c r="J2322" t="s">
        <v>5126</v>
      </c>
    </row>
    <row r="2323" spans="1:10">
      <c r="A2323" t="s">
        <v>33</v>
      </c>
      <c r="B2323" t="s">
        <v>33</v>
      </c>
      <c r="C2323" t="s">
        <v>5127</v>
      </c>
      <c r="D2323" t="s">
        <v>13</v>
      </c>
      <c r="E2323" t="s">
        <v>14</v>
      </c>
      <c r="F2323" t="s">
        <v>26</v>
      </c>
      <c r="G2323" s="3">
        <v>45001.022233796299</v>
      </c>
      <c r="H2323" s="1">
        <v>120000</v>
      </c>
      <c r="I2323" t="s">
        <v>130</v>
      </c>
      <c r="J2323" t="s">
        <v>5128</v>
      </c>
    </row>
    <row r="2324" spans="1:10">
      <c r="A2324" t="s">
        <v>18</v>
      </c>
      <c r="B2324" t="s">
        <v>5129</v>
      </c>
      <c r="C2324" t="s">
        <v>1884</v>
      </c>
      <c r="D2324" t="s">
        <v>13</v>
      </c>
      <c r="E2324" t="s">
        <v>14</v>
      </c>
      <c r="F2324" t="s">
        <v>221</v>
      </c>
      <c r="G2324" s="3">
        <v>45288.011122685188</v>
      </c>
      <c r="H2324" s="1">
        <v>153500</v>
      </c>
      <c r="I2324" t="s">
        <v>1148</v>
      </c>
      <c r="J2324" t="s">
        <v>5130</v>
      </c>
    </row>
    <row r="2325" spans="1:10">
      <c r="A2325" t="s">
        <v>18</v>
      </c>
      <c r="B2325" t="s">
        <v>18</v>
      </c>
      <c r="C2325" t="s">
        <v>24</v>
      </c>
      <c r="D2325" t="s">
        <v>13</v>
      </c>
      <c r="E2325" t="s">
        <v>25</v>
      </c>
      <c r="F2325" t="s">
        <v>20</v>
      </c>
      <c r="G2325" s="3">
        <v>44994.036203703705</v>
      </c>
      <c r="H2325" s="1">
        <v>82500</v>
      </c>
      <c r="I2325" t="s">
        <v>5131</v>
      </c>
      <c r="J2325" t="s">
        <v>5132</v>
      </c>
    </row>
    <row r="2326" spans="1:10">
      <c r="A2326" t="s">
        <v>135</v>
      </c>
      <c r="B2326" t="s">
        <v>5133</v>
      </c>
      <c r="C2326" t="s">
        <v>391</v>
      </c>
      <c r="D2326" t="s">
        <v>13</v>
      </c>
      <c r="E2326" t="s">
        <v>14</v>
      </c>
      <c r="F2326" t="s">
        <v>26</v>
      </c>
      <c r="G2326" s="3">
        <v>45120.000972222224</v>
      </c>
      <c r="H2326" s="1">
        <v>167755</v>
      </c>
      <c r="I2326" t="s">
        <v>326</v>
      </c>
      <c r="J2326" t="s">
        <v>5134</v>
      </c>
    </row>
    <row r="2327" spans="1:10">
      <c r="A2327" t="s">
        <v>18</v>
      </c>
      <c r="B2327" t="s">
        <v>18</v>
      </c>
      <c r="C2327" t="s">
        <v>1819</v>
      </c>
      <c r="D2327" t="s">
        <v>13</v>
      </c>
      <c r="E2327" t="s">
        <v>14</v>
      </c>
      <c r="F2327" t="s">
        <v>1820</v>
      </c>
      <c r="G2327" s="3">
        <v>45057.023287037038</v>
      </c>
      <c r="H2327" s="1">
        <v>147500</v>
      </c>
      <c r="I2327" t="s">
        <v>1055</v>
      </c>
      <c r="J2327" t="s">
        <v>5135</v>
      </c>
    </row>
    <row r="2328" spans="1:10">
      <c r="A2328" t="s">
        <v>10</v>
      </c>
      <c r="B2328" t="s">
        <v>3429</v>
      </c>
      <c r="C2328" t="s">
        <v>2253</v>
      </c>
      <c r="D2328" t="s">
        <v>13</v>
      </c>
      <c r="E2328" t="s">
        <v>14</v>
      </c>
      <c r="F2328" t="s">
        <v>26</v>
      </c>
      <c r="G2328" s="3">
        <v>45161.002962962964</v>
      </c>
      <c r="H2328" s="1">
        <v>137000</v>
      </c>
      <c r="I2328" t="s">
        <v>4385</v>
      </c>
      <c r="J2328" t="s">
        <v>1643</v>
      </c>
    </row>
    <row r="2329" spans="1:10">
      <c r="A2329" t="s">
        <v>18</v>
      </c>
      <c r="B2329" t="s">
        <v>2856</v>
      </c>
      <c r="C2329" t="s">
        <v>75</v>
      </c>
      <c r="D2329" t="s">
        <v>13</v>
      </c>
      <c r="E2329" t="s">
        <v>14</v>
      </c>
      <c r="F2329" t="s">
        <v>26</v>
      </c>
      <c r="G2329" s="3">
        <v>45290.005127314813</v>
      </c>
      <c r="H2329" s="1">
        <v>234000</v>
      </c>
      <c r="I2329" t="s">
        <v>5136</v>
      </c>
      <c r="J2329" t="s">
        <v>5137</v>
      </c>
    </row>
    <row r="2330" spans="1:10">
      <c r="A2330" t="s">
        <v>152</v>
      </c>
      <c r="B2330" t="s">
        <v>5138</v>
      </c>
      <c r="C2330" t="s">
        <v>5039</v>
      </c>
      <c r="D2330" t="s">
        <v>13</v>
      </c>
      <c r="E2330" t="s">
        <v>14</v>
      </c>
      <c r="F2330" t="s">
        <v>26</v>
      </c>
      <c r="G2330" s="3">
        <v>45152.000659722224</v>
      </c>
      <c r="H2330" s="1">
        <v>66300</v>
      </c>
      <c r="I2330" t="s">
        <v>729</v>
      </c>
      <c r="J2330" t="s">
        <v>1095</v>
      </c>
    </row>
    <row r="2331" spans="1:10">
      <c r="A2331" t="s">
        <v>33</v>
      </c>
      <c r="B2331" t="s">
        <v>5139</v>
      </c>
      <c r="C2331" t="s">
        <v>75</v>
      </c>
      <c r="D2331" t="s">
        <v>13</v>
      </c>
      <c r="E2331" t="s">
        <v>14</v>
      </c>
      <c r="F2331" t="s">
        <v>26</v>
      </c>
      <c r="G2331" s="3">
        <v>45178.000636574077</v>
      </c>
      <c r="H2331" s="1">
        <v>130000</v>
      </c>
      <c r="I2331" t="s">
        <v>5140</v>
      </c>
      <c r="J2331" t="s">
        <v>1842</v>
      </c>
    </row>
    <row r="2332" spans="1:10">
      <c r="A2332" t="s">
        <v>18</v>
      </c>
      <c r="B2332" t="s">
        <v>18</v>
      </c>
      <c r="C2332" t="s">
        <v>19</v>
      </c>
      <c r="D2332" t="s">
        <v>13</v>
      </c>
      <c r="E2332" t="s">
        <v>14</v>
      </c>
      <c r="F2332" t="s">
        <v>26</v>
      </c>
      <c r="G2332" s="3">
        <v>45043.070208333331</v>
      </c>
      <c r="H2332" s="1">
        <v>125000</v>
      </c>
      <c r="I2332" t="s">
        <v>5141</v>
      </c>
      <c r="J2332" t="s">
        <v>5142</v>
      </c>
    </row>
    <row r="2333" spans="1:10">
      <c r="A2333" t="s">
        <v>10</v>
      </c>
      <c r="B2333" t="s">
        <v>10</v>
      </c>
      <c r="C2333" t="s">
        <v>24</v>
      </c>
      <c r="D2333" t="s">
        <v>13</v>
      </c>
      <c r="E2333" t="s">
        <v>25</v>
      </c>
      <c r="F2333" t="s">
        <v>26</v>
      </c>
      <c r="G2333" s="3">
        <v>44947.015590277777</v>
      </c>
      <c r="H2333" s="1">
        <v>165000</v>
      </c>
      <c r="I2333" t="s">
        <v>1156</v>
      </c>
      <c r="J2333" t="s">
        <v>5143</v>
      </c>
    </row>
    <row r="2334" spans="1:10">
      <c r="A2334" t="s">
        <v>135</v>
      </c>
      <c r="B2334" t="s">
        <v>5144</v>
      </c>
      <c r="C2334" t="s">
        <v>24</v>
      </c>
      <c r="D2334" t="s">
        <v>13</v>
      </c>
      <c r="E2334" t="s">
        <v>25</v>
      </c>
      <c r="F2334" t="s">
        <v>26</v>
      </c>
      <c r="G2334" s="3">
        <v>45149.000972222224</v>
      </c>
      <c r="H2334" s="1">
        <v>82058</v>
      </c>
      <c r="I2334" t="s">
        <v>5145</v>
      </c>
      <c r="J2334" t="s">
        <v>5146</v>
      </c>
    </row>
    <row r="2335" spans="1:10">
      <c r="A2335" t="s">
        <v>33</v>
      </c>
      <c r="B2335" t="s">
        <v>5147</v>
      </c>
      <c r="C2335" t="s">
        <v>232</v>
      </c>
      <c r="D2335" t="s">
        <v>13</v>
      </c>
      <c r="E2335" t="s">
        <v>14</v>
      </c>
      <c r="F2335" t="s">
        <v>26</v>
      </c>
      <c r="G2335" s="3">
        <v>45267.000069444446</v>
      </c>
      <c r="H2335" s="1">
        <v>58661</v>
      </c>
      <c r="I2335" t="s">
        <v>5148</v>
      </c>
      <c r="J2335" t="s">
        <v>316</v>
      </c>
    </row>
    <row r="2336" spans="1:10">
      <c r="A2336" t="s">
        <v>10</v>
      </c>
      <c r="B2336" t="s">
        <v>5149</v>
      </c>
      <c r="C2336" t="s">
        <v>232</v>
      </c>
      <c r="D2336" t="s">
        <v>13</v>
      </c>
      <c r="E2336" t="s">
        <v>14</v>
      </c>
      <c r="F2336" t="s">
        <v>26</v>
      </c>
      <c r="G2336" s="3">
        <v>45135.002384259256</v>
      </c>
      <c r="H2336" s="1">
        <v>137000</v>
      </c>
      <c r="I2336" t="s">
        <v>4695</v>
      </c>
      <c r="J2336" t="s">
        <v>5150</v>
      </c>
    </row>
    <row r="2337" spans="1:10">
      <c r="A2337" t="s">
        <v>33</v>
      </c>
      <c r="B2337" t="s">
        <v>5151</v>
      </c>
      <c r="C2337" t="s">
        <v>5152</v>
      </c>
      <c r="D2337" t="s">
        <v>13</v>
      </c>
      <c r="E2337" t="s">
        <v>14</v>
      </c>
      <c r="F2337" t="s">
        <v>26</v>
      </c>
      <c r="G2337" s="3">
        <v>44947.002118055556</v>
      </c>
      <c r="H2337" s="1">
        <v>82923</v>
      </c>
      <c r="I2337" t="s">
        <v>4526</v>
      </c>
    </row>
    <row r="2338" spans="1:10">
      <c r="A2338" t="s">
        <v>18</v>
      </c>
      <c r="B2338" t="s">
        <v>2856</v>
      </c>
      <c r="C2338" t="s">
        <v>142</v>
      </c>
      <c r="D2338" t="s">
        <v>13</v>
      </c>
      <c r="E2338" t="s">
        <v>14</v>
      </c>
      <c r="F2338" t="s">
        <v>20</v>
      </c>
      <c r="G2338" s="3">
        <v>45193.02070601852</v>
      </c>
      <c r="H2338" s="1">
        <v>72900</v>
      </c>
      <c r="I2338" t="s">
        <v>2453</v>
      </c>
      <c r="J2338" t="s">
        <v>5153</v>
      </c>
    </row>
    <row r="2339" spans="1:10">
      <c r="A2339" t="s">
        <v>106</v>
      </c>
      <c r="B2339" t="s">
        <v>5154</v>
      </c>
      <c r="C2339" t="s">
        <v>209</v>
      </c>
      <c r="D2339" t="s">
        <v>13</v>
      </c>
      <c r="E2339" t="s">
        <v>14</v>
      </c>
      <c r="F2339" t="s">
        <v>209</v>
      </c>
      <c r="G2339" s="3">
        <v>45280.009629629632</v>
      </c>
      <c r="H2339" s="1">
        <v>123000</v>
      </c>
      <c r="I2339" t="s">
        <v>263</v>
      </c>
      <c r="J2339" t="s">
        <v>5155</v>
      </c>
    </row>
    <row r="2340" spans="1:10">
      <c r="A2340" t="s">
        <v>10</v>
      </c>
      <c r="B2340" t="s">
        <v>5156</v>
      </c>
      <c r="C2340" t="s">
        <v>75</v>
      </c>
      <c r="D2340" t="s">
        <v>13</v>
      </c>
      <c r="E2340" t="s">
        <v>14</v>
      </c>
      <c r="F2340" t="s">
        <v>26</v>
      </c>
      <c r="G2340" s="3">
        <v>44954.003611111111</v>
      </c>
      <c r="H2340" s="1">
        <v>155000</v>
      </c>
      <c r="I2340" t="s">
        <v>5157</v>
      </c>
      <c r="J2340" t="s">
        <v>819</v>
      </c>
    </row>
    <row r="2341" spans="1:10">
      <c r="A2341" t="s">
        <v>73</v>
      </c>
      <c r="B2341" t="s">
        <v>5158</v>
      </c>
      <c r="C2341" t="s">
        <v>201</v>
      </c>
      <c r="D2341" t="s">
        <v>13</v>
      </c>
      <c r="E2341" t="s">
        <v>14</v>
      </c>
      <c r="F2341" t="s">
        <v>26</v>
      </c>
      <c r="G2341" s="3">
        <v>45256.048125000001</v>
      </c>
      <c r="H2341" s="1">
        <v>175500</v>
      </c>
      <c r="I2341" t="s">
        <v>359</v>
      </c>
      <c r="J2341" t="s">
        <v>5159</v>
      </c>
    </row>
    <row r="2342" spans="1:10">
      <c r="A2342" t="s">
        <v>10</v>
      </c>
      <c r="B2342" t="s">
        <v>5160</v>
      </c>
      <c r="C2342" t="s">
        <v>24</v>
      </c>
      <c r="D2342" t="s">
        <v>13</v>
      </c>
      <c r="E2342" t="s">
        <v>25</v>
      </c>
      <c r="F2342" t="s">
        <v>26</v>
      </c>
      <c r="G2342" s="3">
        <v>44951.004687499997</v>
      </c>
      <c r="H2342" s="1">
        <v>136656</v>
      </c>
      <c r="I2342" t="s">
        <v>5161</v>
      </c>
      <c r="J2342" t="s">
        <v>582</v>
      </c>
    </row>
    <row r="2343" spans="1:10">
      <c r="A2343" t="s">
        <v>33</v>
      </c>
      <c r="B2343" t="s">
        <v>5162</v>
      </c>
      <c r="C2343" t="s">
        <v>56</v>
      </c>
      <c r="D2343" t="s">
        <v>13</v>
      </c>
      <c r="E2343" t="s">
        <v>14</v>
      </c>
      <c r="F2343" t="s">
        <v>26</v>
      </c>
      <c r="G2343" s="3">
        <v>44998.001319444447</v>
      </c>
      <c r="H2343" s="1">
        <v>115000</v>
      </c>
      <c r="I2343" t="s">
        <v>5163</v>
      </c>
      <c r="J2343" t="s">
        <v>2711</v>
      </c>
    </row>
    <row r="2344" spans="1:10">
      <c r="A2344" t="s">
        <v>10</v>
      </c>
      <c r="B2344" t="s">
        <v>10</v>
      </c>
      <c r="C2344" t="s">
        <v>24</v>
      </c>
      <c r="D2344" t="s">
        <v>13</v>
      </c>
      <c r="E2344" t="s">
        <v>25</v>
      </c>
      <c r="F2344" t="s">
        <v>26</v>
      </c>
      <c r="G2344" s="3">
        <v>45063.003055555557</v>
      </c>
      <c r="H2344" s="1">
        <v>135000</v>
      </c>
      <c r="I2344" t="s">
        <v>5164</v>
      </c>
      <c r="J2344" t="s">
        <v>5165</v>
      </c>
    </row>
    <row r="2345" spans="1:10">
      <c r="A2345" t="s">
        <v>212</v>
      </c>
      <c r="B2345" t="s">
        <v>5166</v>
      </c>
      <c r="C2345" t="s">
        <v>24</v>
      </c>
      <c r="D2345" t="s">
        <v>13</v>
      </c>
      <c r="E2345" t="s">
        <v>25</v>
      </c>
      <c r="F2345" t="s">
        <v>26</v>
      </c>
      <c r="G2345" s="3">
        <v>44986.003495370373</v>
      </c>
      <c r="H2345" s="1">
        <v>172000</v>
      </c>
      <c r="I2345" t="s">
        <v>870</v>
      </c>
      <c r="J2345" t="s">
        <v>5167</v>
      </c>
    </row>
    <row r="2346" spans="1:10">
      <c r="A2346" t="s">
        <v>10</v>
      </c>
      <c r="B2346" t="s">
        <v>5168</v>
      </c>
      <c r="C2346" t="s">
        <v>325</v>
      </c>
      <c r="D2346" t="s">
        <v>13</v>
      </c>
      <c r="E2346" t="s">
        <v>14</v>
      </c>
      <c r="F2346" t="s">
        <v>26</v>
      </c>
      <c r="G2346" s="3">
        <v>44936.004155092596</v>
      </c>
      <c r="H2346" s="1">
        <v>140000</v>
      </c>
      <c r="I2346" t="s">
        <v>5169</v>
      </c>
      <c r="J2346" t="s">
        <v>295</v>
      </c>
    </row>
    <row r="2347" spans="1:10">
      <c r="A2347" t="s">
        <v>152</v>
      </c>
      <c r="B2347" t="s">
        <v>5170</v>
      </c>
      <c r="C2347" t="s">
        <v>5171</v>
      </c>
      <c r="D2347" t="s">
        <v>13</v>
      </c>
      <c r="E2347" t="s">
        <v>14</v>
      </c>
      <c r="F2347" t="s">
        <v>1124</v>
      </c>
      <c r="G2347" s="3">
        <v>45009.028726851851</v>
      </c>
      <c r="H2347" s="1">
        <v>89100</v>
      </c>
      <c r="I2347" t="s">
        <v>4977</v>
      </c>
      <c r="J2347" t="s">
        <v>5172</v>
      </c>
    </row>
    <row r="2348" spans="1:10">
      <c r="A2348" t="s">
        <v>33</v>
      </c>
      <c r="B2348" t="s">
        <v>5173</v>
      </c>
      <c r="C2348" t="s">
        <v>626</v>
      </c>
      <c r="D2348" t="s">
        <v>13</v>
      </c>
      <c r="E2348" t="s">
        <v>14</v>
      </c>
      <c r="F2348" t="s">
        <v>20</v>
      </c>
      <c r="G2348" s="3">
        <v>45169.033101851855</v>
      </c>
      <c r="H2348" s="1">
        <v>97500</v>
      </c>
      <c r="I2348" t="s">
        <v>335</v>
      </c>
      <c r="J2348" t="s">
        <v>5174</v>
      </c>
    </row>
    <row r="2349" spans="1:10">
      <c r="A2349" t="s">
        <v>10</v>
      </c>
      <c r="B2349" t="s">
        <v>5175</v>
      </c>
      <c r="C2349" t="s">
        <v>26</v>
      </c>
      <c r="D2349" t="s">
        <v>13</v>
      </c>
      <c r="E2349" t="s">
        <v>14</v>
      </c>
      <c r="F2349" t="s">
        <v>26</v>
      </c>
      <c r="G2349" s="3">
        <v>44993.019166666665</v>
      </c>
      <c r="H2349" s="1">
        <v>185000</v>
      </c>
      <c r="I2349" t="s">
        <v>5176</v>
      </c>
      <c r="J2349" t="s">
        <v>5177</v>
      </c>
    </row>
    <row r="2350" spans="1:10">
      <c r="A2350" t="s">
        <v>33</v>
      </c>
      <c r="B2350" t="s">
        <v>3963</v>
      </c>
      <c r="C2350" t="s">
        <v>798</v>
      </c>
      <c r="D2350" t="s">
        <v>13</v>
      </c>
      <c r="E2350" t="s">
        <v>14</v>
      </c>
      <c r="F2350" t="s">
        <v>26</v>
      </c>
      <c r="G2350" s="3">
        <v>45169.000173611108</v>
      </c>
      <c r="H2350" s="1">
        <v>80000</v>
      </c>
      <c r="I2350" t="s">
        <v>4247</v>
      </c>
      <c r="J2350" t="s">
        <v>1727</v>
      </c>
    </row>
    <row r="2351" spans="1:10">
      <c r="A2351" t="s">
        <v>33</v>
      </c>
      <c r="B2351" t="s">
        <v>5178</v>
      </c>
      <c r="C2351" t="s">
        <v>508</v>
      </c>
      <c r="D2351" t="s">
        <v>13</v>
      </c>
      <c r="E2351" t="s">
        <v>14</v>
      </c>
      <c r="F2351" t="s">
        <v>509</v>
      </c>
      <c r="G2351" s="3">
        <v>45011.019236111111</v>
      </c>
      <c r="H2351" s="1">
        <v>80850</v>
      </c>
      <c r="I2351" t="s">
        <v>1148</v>
      </c>
      <c r="J2351" t="s">
        <v>5179</v>
      </c>
    </row>
    <row r="2352" spans="1:10">
      <c r="A2352" t="s">
        <v>10</v>
      </c>
      <c r="B2352" t="s">
        <v>10</v>
      </c>
      <c r="C2352" t="s">
        <v>171</v>
      </c>
      <c r="D2352" t="s">
        <v>13</v>
      </c>
      <c r="E2352" t="s">
        <v>14</v>
      </c>
      <c r="F2352" t="s">
        <v>171</v>
      </c>
      <c r="G2352" s="3">
        <v>45231.006643518522</v>
      </c>
      <c r="H2352" s="1">
        <v>170575</v>
      </c>
      <c r="I2352" t="s">
        <v>5180</v>
      </c>
      <c r="J2352" t="s">
        <v>5181</v>
      </c>
    </row>
    <row r="2353" spans="1:10">
      <c r="A2353" t="s">
        <v>10</v>
      </c>
      <c r="B2353" t="s">
        <v>2483</v>
      </c>
      <c r="C2353" t="s">
        <v>2859</v>
      </c>
      <c r="D2353" t="s">
        <v>13</v>
      </c>
      <c r="E2353" t="s">
        <v>14</v>
      </c>
      <c r="F2353" t="s">
        <v>26</v>
      </c>
      <c r="G2353" s="3">
        <v>45180.002870370372</v>
      </c>
      <c r="H2353" s="1">
        <v>114261</v>
      </c>
      <c r="I2353" t="s">
        <v>5182</v>
      </c>
    </row>
    <row r="2354" spans="1:10">
      <c r="A2354" t="s">
        <v>33</v>
      </c>
      <c r="B2354" t="s">
        <v>1555</v>
      </c>
      <c r="C2354" t="s">
        <v>5183</v>
      </c>
      <c r="D2354" t="s">
        <v>100</v>
      </c>
      <c r="E2354" t="s">
        <v>14</v>
      </c>
      <c r="F2354" t="s">
        <v>26</v>
      </c>
      <c r="G2354" s="3">
        <v>44950.00105324074</v>
      </c>
      <c r="H2354" s="1">
        <v>58017</v>
      </c>
      <c r="I2354" t="s">
        <v>5184</v>
      </c>
      <c r="J2354" t="s">
        <v>5185</v>
      </c>
    </row>
    <row r="2355" spans="1:10">
      <c r="A2355" t="s">
        <v>18</v>
      </c>
      <c r="B2355" t="s">
        <v>18</v>
      </c>
      <c r="C2355" t="s">
        <v>170</v>
      </c>
      <c r="D2355" t="s">
        <v>13</v>
      </c>
      <c r="E2355" t="s">
        <v>14</v>
      </c>
      <c r="F2355" t="s">
        <v>171</v>
      </c>
      <c r="G2355" s="3">
        <v>45170.012129629627</v>
      </c>
      <c r="H2355" s="1">
        <v>147500</v>
      </c>
      <c r="I2355" t="s">
        <v>5186</v>
      </c>
      <c r="J2355" t="s">
        <v>5187</v>
      </c>
    </row>
    <row r="2356" spans="1:10">
      <c r="A2356" t="s">
        <v>73</v>
      </c>
      <c r="B2356" t="s">
        <v>73</v>
      </c>
      <c r="C2356" t="s">
        <v>40</v>
      </c>
      <c r="D2356" t="s">
        <v>13</v>
      </c>
      <c r="E2356" t="s">
        <v>14</v>
      </c>
      <c r="F2356" t="s">
        <v>26</v>
      </c>
      <c r="G2356" s="3">
        <v>45060.021597222221</v>
      </c>
      <c r="H2356" s="1">
        <v>98250</v>
      </c>
      <c r="I2356" t="s">
        <v>685</v>
      </c>
      <c r="J2356" t="s">
        <v>5188</v>
      </c>
    </row>
    <row r="2357" spans="1:10">
      <c r="A2357" t="s">
        <v>33</v>
      </c>
      <c r="B2357" t="s">
        <v>33</v>
      </c>
      <c r="C2357" t="s">
        <v>5189</v>
      </c>
      <c r="D2357" t="s">
        <v>13</v>
      </c>
      <c r="E2357" t="s">
        <v>14</v>
      </c>
      <c r="F2357" t="s">
        <v>162</v>
      </c>
      <c r="G2357" s="3">
        <v>45114.010405092595</v>
      </c>
      <c r="H2357" s="1">
        <v>100500</v>
      </c>
      <c r="I2357" t="s">
        <v>5190</v>
      </c>
      <c r="J2357" t="s">
        <v>5191</v>
      </c>
    </row>
    <row r="2358" spans="1:10">
      <c r="A2358" t="s">
        <v>33</v>
      </c>
      <c r="B2358" t="s">
        <v>5192</v>
      </c>
      <c r="C2358" t="s">
        <v>837</v>
      </c>
      <c r="D2358" t="s">
        <v>13</v>
      </c>
      <c r="E2358" t="s">
        <v>14</v>
      </c>
      <c r="F2358" t="s">
        <v>221</v>
      </c>
      <c r="G2358" s="3">
        <v>45161.015555555554</v>
      </c>
      <c r="H2358" s="1">
        <v>94034.5</v>
      </c>
      <c r="I2358" t="s">
        <v>5193</v>
      </c>
    </row>
    <row r="2359" spans="1:10">
      <c r="A2359" t="s">
        <v>33</v>
      </c>
      <c r="B2359" t="s">
        <v>5194</v>
      </c>
      <c r="D2359" t="s">
        <v>13</v>
      </c>
      <c r="E2359" t="s">
        <v>14</v>
      </c>
      <c r="F2359" t="s">
        <v>26</v>
      </c>
      <c r="G2359" s="3">
        <v>45115.999965277777</v>
      </c>
      <c r="H2359" s="1">
        <v>102500</v>
      </c>
      <c r="I2359" t="s">
        <v>5195</v>
      </c>
      <c r="J2359" t="s">
        <v>4097</v>
      </c>
    </row>
    <row r="2360" spans="1:10">
      <c r="A2360" t="s">
        <v>212</v>
      </c>
      <c r="B2360" t="s">
        <v>2865</v>
      </c>
      <c r="C2360" t="s">
        <v>24</v>
      </c>
      <c r="D2360" t="s">
        <v>13</v>
      </c>
      <c r="E2360" t="s">
        <v>25</v>
      </c>
      <c r="F2360" t="s">
        <v>26</v>
      </c>
      <c r="G2360" s="3">
        <v>45024.002129629633</v>
      </c>
      <c r="H2360" s="1">
        <v>219225</v>
      </c>
      <c r="I2360" t="s">
        <v>5196</v>
      </c>
      <c r="J2360" t="s">
        <v>5197</v>
      </c>
    </row>
    <row r="2361" spans="1:10">
      <c r="A2361" t="s">
        <v>33</v>
      </c>
      <c r="B2361" t="s">
        <v>5198</v>
      </c>
      <c r="C2361" t="s">
        <v>95</v>
      </c>
      <c r="D2361" t="s">
        <v>13</v>
      </c>
      <c r="E2361" t="s">
        <v>14</v>
      </c>
      <c r="F2361" t="s">
        <v>26</v>
      </c>
      <c r="G2361" s="3">
        <v>45086.001909722225</v>
      </c>
      <c r="H2361" s="1">
        <v>90000</v>
      </c>
      <c r="I2361" t="s">
        <v>4049</v>
      </c>
      <c r="J2361" t="s">
        <v>4428</v>
      </c>
    </row>
    <row r="2362" spans="1:10">
      <c r="A2362" t="s">
        <v>10</v>
      </c>
      <c r="B2362" t="s">
        <v>5199</v>
      </c>
      <c r="C2362" t="s">
        <v>2296</v>
      </c>
      <c r="D2362" t="s">
        <v>13</v>
      </c>
      <c r="E2362" t="s">
        <v>14</v>
      </c>
      <c r="F2362" t="s">
        <v>26</v>
      </c>
      <c r="G2362" s="3">
        <v>45037.001273148147</v>
      </c>
      <c r="H2362" s="1">
        <v>99150</v>
      </c>
      <c r="I2362" t="s">
        <v>1744</v>
      </c>
      <c r="J2362" t="s">
        <v>5200</v>
      </c>
    </row>
    <row r="2363" spans="1:10">
      <c r="A2363" t="s">
        <v>33</v>
      </c>
      <c r="B2363" t="s">
        <v>5201</v>
      </c>
      <c r="D2363" t="s">
        <v>111</v>
      </c>
      <c r="E2363" t="s">
        <v>14</v>
      </c>
      <c r="F2363" t="s">
        <v>26</v>
      </c>
      <c r="G2363" s="3">
        <v>45224.000023148146</v>
      </c>
      <c r="H2363" s="1">
        <v>50000</v>
      </c>
      <c r="I2363" t="s">
        <v>5202</v>
      </c>
      <c r="J2363" t="s">
        <v>5203</v>
      </c>
    </row>
    <row r="2364" spans="1:10">
      <c r="A2364" t="s">
        <v>10</v>
      </c>
      <c r="B2364" t="s">
        <v>10</v>
      </c>
      <c r="C2364" t="s">
        <v>24</v>
      </c>
      <c r="D2364" t="s">
        <v>13</v>
      </c>
      <c r="E2364" t="s">
        <v>25</v>
      </c>
      <c r="F2364" t="s">
        <v>26</v>
      </c>
      <c r="G2364" s="3">
        <v>44937.01489583333</v>
      </c>
      <c r="H2364" s="1">
        <v>114500</v>
      </c>
      <c r="I2364" t="s">
        <v>5204</v>
      </c>
      <c r="J2364" t="s">
        <v>5205</v>
      </c>
    </row>
    <row r="2365" spans="1:10">
      <c r="A2365" t="s">
        <v>33</v>
      </c>
      <c r="B2365" t="s">
        <v>1843</v>
      </c>
      <c r="C2365" t="s">
        <v>5206</v>
      </c>
      <c r="D2365" t="s">
        <v>13</v>
      </c>
      <c r="E2365" t="s">
        <v>14</v>
      </c>
      <c r="F2365" t="s">
        <v>26</v>
      </c>
      <c r="G2365" s="3">
        <v>44974.003125000003</v>
      </c>
      <c r="H2365" s="1">
        <v>51500</v>
      </c>
      <c r="I2365" t="s">
        <v>5207</v>
      </c>
      <c r="J2365" t="s">
        <v>295</v>
      </c>
    </row>
    <row r="2366" spans="1:10">
      <c r="A2366" t="s">
        <v>73</v>
      </c>
      <c r="B2366" t="s">
        <v>73</v>
      </c>
      <c r="C2366" t="s">
        <v>977</v>
      </c>
      <c r="D2366" t="s">
        <v>1075</v>
      </c>
      <c r="E2366" t="s">
        <v>14</v>
      </c>
      <c r="F2366" t="s">
        <v>26</v>
      </c>
      <c r="G2366" s="3">
        <v>45229.020231481481</v>
      </c>
      <c r="H2366" s="1">
        <v>184000</v>
      </c>
      <c r="I2366" t="s">
        <v>120</v>
      </c>
      <c r="J2366" t="s">
        <v>4662</v>
      </c>
    </row>
    <row r="2367" spans="1:10">
      <c r="A2367" t="s">
        <v>10</v>
      </c>
      <c r="B2367" t="s">
        <v>5208</v>
      </c>
      <c r="C2367" t="s">
        <v>2261</v>
      </c>
      <c r="D2367" t="s">
        <v>13</v>
      </c>
      <c r="E2367" t="s">
        <v>14</v>
      </c>
      <c r="F2367" t="s">
        <v>26</v>
      </c>
      <c r="G2367" s="3">
        <v>44932.041585648149</v>
      </c>
      <c r="H2367" s="1">
        <v>105000</v>
      </c>
      <c r="I2367" t="s">
        <v>1613</v>
      </c>
      <c r="J2367" t="s">
        <v>5209</v>
      </c>
    </row>
    <row r="2368" spans="1:10">
      <c r="A2368" t="s">
        <v>33</v>
      </c>
      <c r="B2368" t="s">
        <v>43</v>
      </c>
      <c r="C2368" t="s">
        <v>307</v>
      </c>
      <c r="D2368" t="s">
        <v>13</v>
      </c>
      <c r="E2368" t="s">
        <v>14</v>
      </c>
      <c r="F2368" t="s">
        <v>26</v>
      </c>
      <c r="G2368" s="3">
        <v>45288.000810185185</v>
      </c>
      <c r="H2368" s="1">
        <v>186093</v>
      </c>
      <c r="I2368" t="s">
        <v>870</v>
      </c>
      <c r="J2368" t="s">
        <v>5210</v>
      </c>
    </row>
    <row r="2369" spans="1:10">
      <c r="A2369" t="s">
        <v>33</v>
      </c>
      <c r="B2369" t="s">
        <v>3963</v>
      </c>
      <c r="C2369" t="s">
        <v>237</v>
      </c>
      <c r="D2369" t="s">
        <v>13</v>
      </c>
      <c r="E2369" t="s">
        <v>14</v>
      </c>
      <c r="F2369" t="s">
        <v>26</v>
      </c>
      <c r="G2369" s="3">
        <v>45159.017361111109</v>
      </c>
      <c r="H2369" s="1">
        <v>110090</v>
      </c>
      <c r="I2369" t="s">
        <v>69</v>
      </c>
    </row>
    <row r="2370" spans="1:10">
      <c r="A2370" t="s">
        <v>10</v>
      </c>
      <c r="B2370" t="s">
        <v>1763</v>
      </c>
      <c r="C2370" t="s">
        <v>24</v>
      </c>
      <c r="D2370" t="s">
        <v>13</v>
      </c>
      <c r="E2370" t="s">
        <v>25</v>
      </c>
      <c r="F2370" t="s">
        <v>26</v>
      </c>
      <c r="G2370" s="3">
        <v>44941.003171296295</v>
      </c>
      <c r="H2370" s="1">
        <v>105138</v>
      </c>
      <c r="I2370" t="s">
        <v>5211</v>
      </c>
    </row>
    <row r="2371" spans="1:10">
      <c r="A2371" t="s">
        <v>10</v>
      </c>
      <c r="B2371" t="s">
        <v>1606</v>
      </c>
      <c r="C2371" t="s">
        <v>24</v>
      </c>
      <c r="D2371" t="s">
        <v>13</v>
      </c>
      <c r="E2371" t="s">
        <v>25</v>
      </c>
      <c r="F2371" t="s">
        <v>26</v>
      </c>
      <c r="G2371" s="3">
        <v>44945.004884259259</v>
      </c>
      <c r="H2371" s="1">
        <v>117500</v>
      </c>
      <c r="I2371" t="s">
        <v>5212</v>
      </c>
      <c r="J2371" t="s">
        <v>1183</v>
      </c>
    </row>
    <row r="2372" spans="1:10">
      <c r="A2372" t="s">
        <v>33</v>
      </c>
      <c r="B2372" t="s">
        <v>5213</v>
      </c>
      <c r="C2372" t="s">
        <v>536</v>
      </c>
      <c r="D2372" t="s">
        <v>13</v>
      </c>
      <c r="E2372" t="s">
        <v>14</v>
      </c>
      <c r="F2372" t="s">
        <v>26</v>
      </c>
      <c r="G2372" s="3">
        <v>45072.000138888892</v>
      </c>
      <c r="H2372" s="1">
        <v>89833.5</v>
      </c>
      <c r="I2372" t="s">
        <v>5001</v>
      </c>
      <c r="J2372" t="s">
        <v>5002</v>
      </c>
    </row>
    <row r="2373" spans="1:10">
      <c r="A2373" t="s">
        <v>106</v>
      </c>
      <c r="B2373" t="s">
        <v>5214</v>
      </c>
      <c r="C2373" t="s">
        <v>3038</v>
      </c>
      <c r="D2373" t="s">
        <v>13</v>
      </c>
      <c r="E2373" t="s">
        <v>14</v>
      </c>
      <c r="F2373" t="s">
        <v>171</v>
      </c>
      <c r="G2373" s="3">
        <v>45037.005844907406</v>
      </c>
      <c r="H2373" s="1">
        <v>79200</v>
      </c>
      <c r="I2373" t="s">
        <v>5215</v>
      </c>
      <c r="J2373" t="s">
        <v>5216</v>
      </c>
    </row>
    <row r="2374" spans="1:10">
      <c r="A2374" t="s">
        <v>10</v>
      </c>
      <c r="B2374" t="s">
        <v>196</v>
      </c>
      <c r="C2374" t="s">
        <v>197</v>
      </c>
      <c r="D2374" t="s">
        <v>13</v>
      </c>
      <c r="E2374" t="s">
        <v>14</v>
      </c>
      <c r="F2374" t="s">
        <v>198</v>
      </c>
      <c r="G2374" s="3">
        <v>45092.013738425929</v>
      </c>
      <c r="H2374" s="1">
        <v>56700</v>
      </c>
      <c r="I2374" t="s">
        <v>172</v>
      </c>
      <c r="J2374" t="s">
        <v>199</v>
      </c>
    </row>
    <row r="2375" spans="1:10">
      <c r="A2375" t="s">
        <v>33</v>
      </c>
      <c r="B2375" t="s">
        <v>5217</v>
      </c>
      <c r="C2375" t="s">
        <v>2937</v>
      </c>
      <c r="D2375" t="s">
        <v>13</v>
      </c>
      <c r="E2375" t="s">
        <v>14</v>
      </c>
      <c r="F2375" t="s">
        <v>209</v>
      </c>
      <c r="G2375" s="3">
        <v>44937.024363425924</v>
      </c>
      <c r="H2375" s="1">
        <v>45000</v>
      </c>
      <c r="I2375" t="s">
        <v>993</v>
      </c>
      <c r="J2375" t="s">
        <v>1643</v>
      </c>
    </row>
    <row r="2376" spans="1:10">
      <c r="A2376" t="s">
        <v>10</v>
      </c>
      <c r="B2376" t="s">
        <v>5218</v>
      </c>
      <c r="C2376" t="s">
        <v>271</v>
      </c>
      <c r="D2376" t="s">
        <v>13</v>
      </c>
      <c r="E2376" t="s">
        <v>14</v>
      </c>
      <c r="F2376" t="s">
        <v>26</v>
      </c>
      <c r="G2376" s="3">
        <v>45144.013680555552</v>
      </c>
      <c r="H2376" s="1">
        <v>165000</v>
      </c>
      <c r="I2376" t="s">
        <v>5219</v>
      </c>
      <c r="J2376" t="s">
        <v>5220</v>
      </c>
    </row>
    <row r="2377" spans="1:10">
      <c r="A2377" t="s">
        <v>33</v>
      </c>
      <c r="B2377" t="s">
        <v>620</v>
      </c>
      <c r="C2377" t="s">
        <v>24</v>
      </c>
      <c r="D2377" t="s">
        <v>13</v>
      </c>
      <c r="E2377" t="s">
        <v>25</v>
      </c>
      <c r="F2377" t="s">
        <v>26</v>
      </c>
      <c r="G2377" s="3">
        <v>44991.000023148146</v>
      </c>
      <c r="H2377" s="1">
        <v>90000</v>
      </c>
      <c r="I2377" t="s">
        <v>5221</v>
      </c>
      <c r="J2377" t="s">
        <v>5222</v>
      </c>
    </row>
    <row r="2378" spans="1:10">
      <c r="A2378" t="s">
        <v>106</v>
      </c>
      <c r="B2378" t="s">
        <v>5223</v>
      </c>
      <c r="C2378" t="s">
        <v>62</v>
      </c>
      <c r="D2378" t="s">
        <v>13</v>
      </c>
      <c r="E2378" t="s">
        <v>14</v>
      </c>
      <c r="F2378" t="s">
        <v>26</v>
      </c>
      <c r="G2378" s="3">
        <v>44929.003425925926</v>
      </c>
      <c r="H2378" s="1">
        <v>77300</v>
      </c>
      <c r="I2378" t="s">
        <v>5224</v>
      </c>
    </row>
    <row r="2379" spans="1:10">
      <c r="A2379" t="s">
        <v>33</v>
      </c>
      <c r="B2379" t="s">
        <v>5225</v>
      </c>
      <c r="C2379" t="s">
        <v>5226</v>
      </c>
      <c r="D2379" t="s">
        <v>13</v>
      </c>
      <c r="E2379" t="s">
        <v>14</v>
      </c>
      <c r="F2379" t="s">
        <v>26</v>
      </c>
      <c r="G2379" s="3">
        <v>45149.000115740739</v>
      </c>
      <c r="H2379" s="1">
        <v>81000</v>
      </c>
      <c r="I2379" t="s">
        <v>842</v>
      </c>
    </row>
    <row r="2380" spans="1:10">
      <c r="A2380" t="s">
        <v>10</v>
      </c>
      <c r="B2380" t="s">
        <v>10</v>
      </c>
      <c r="C2380" t="s">
        <v>521</v>
      </c>
      <c r="D2380" t="s">
        <v>13</v>
      </c>
      <c r="E2380" t="s">
        <v>14</v>
      </c>
      <c r="F2380" t="s">
        <v>26</v>
      </c>
      <c r="G2380" s="3">
        <v>44946.014780092592</v>
      </c>
      <c r="H2380" s="1">
        <v>154000</v>
      </c>
      <c r="I2380" t="s">
        <v>5227</v>
      </c>
      <c r="J2380" t="s">
        <v>5228</v>
      </c>
    </row>
    <row r="2381" spans="1:10">
      <c r="A2381" t="s">
        <v>10</v>
      </c>
      <c r="B2381" t="s">
        <v>5229</v>
      </c>
      <c r="C2381" t="s">
        <v>24</v>
      </c>
      <c r="D2381" t="s">
        <v>13</v>
      </c>
      <c r="E2381" t="s">
        <v>25</v>
      </c>
      <c r="F2381" t="s">
        <v>26</v>
      </c>
      <c r="G2381" s="3">
        <v>45090.001516203702</v>
      </c>
      <c r="H2381" s="1">
        <v>265000</v>
      </c>
      <c r="I2381" t="s">
        <v>1583</v>
      </c>
    </row>
    <row r="2382" spans="1:10">
      <c r="A2382" t="s">
        <v>212</v>
      </c>
      <c r="B2382" t="s">
        <v>5230</v>
      </c>
      <c r="C2382" t="s">
        <v>26</v>
      </c>
      <c r="D2382" t="s">
        <v>13</v>
      </c>
      <c r="E2382" t="s">
        <v>14</v>
      </c>
      <c r="F2382" t="s">
        <v>26</v>
      </c>
      <c r="G2382" s="3">
        <v>44993.019525462965</v>
      </c>
      <c r="H2382" s="1">
        <v>140000</v>
      </c>
      <c r="I2382" t="s">
        <v>5176</v>
      </c>
      <c r="J2382" t="s">
        <v>5231</v>
      </c>
    </row>
    <row r="2383" spans="1:10">
      <c r="A2383" t="s">
        <v>135</v>
      </c>
      <c r="B2383" t="s">
        <v>5232</v>
      </c>
      <c r="C2383" t="s">
        <v>4962</v>
      </c>
      <c r="D2383" t="s">
        <v>13</v>
      </c>
      <c r="E2383" t="s">
        <v>14</v>
      </c>
      <c r="F2383" t="s">
        <v>26</v>
      </c>
      <c r="G2383" s="3">
        <v>45192.001539351855</v>
      </c>
      <c r="H2383" s="1">
        <v>107407.953125</v>
      </c>
      <c r="I2383" t="s">
        <v>4963</v>
      </c>
      <c r="J2383" t="s">
        <v>5233</v>
      </c>
    </row>
    <row r="2384" spans="1:10">
      <c r="A2384" t="s">
        <v>18</v>
      </c>
      <c r="B2384" t="s">
        <v>5234</v>
      </c>
      <c r="C2384" t="s">
        <v>5235</v>
      </c>
      <c r="D2384" t="s">
        <v>13</v>
      </c>
      <c r="E2384" t="s">
        <v>14</v>
      </c>
      <c r="F2384" t="s">
        <v>198</v>
      </c>
      <c r="G2384" s="3">
        <v>45168.034583333334</v>
      </c>
      <c r="H2384" s="1">
        <v>89100</v>
      </c>
      <c r="I2384" t="s">
        <v>172</v>
      </c>
      <c r="J2384" t="s">
        <v>5236</v>
      </c>
    </row>
    <row r="2385" spans="1:10">
      <c r="A2385" t="s">
        <v>33</v>
      </c>
      <c r="B2385" t="s">
        <v>5237</v>
      </c>
      <c r="C2385" t="s">
        <v>521</v>
      </c>
      <c r="D2385" t="s">
        <v>13</v>
      </c>
      <c r="E2385" t="s">
        <v>14</v>
      </c>
      <c r="F2385" t="s">
        <v>26</v>
      </c>
      <c r="G2385" s="3">
        <v>45142.002754629626</v>
      </c>
      <c r="H2385" s="1">
        <v>163000</v>
      </c>
      <c r="I2385" t="s">
        <v>5238</v>
      </c>
      <c r="J2385" t="s">
        <v>5239</v>
      </c>
    </row>
    <row r="2386" spans="1:10">
      <c r="A2386" t="s">
        <v>18</v>
      </c>
      <c r="B2386" t="s">
        <v>5240</v>
      </c>
      <c r="C2386" t="s">
        <v>1117</v>
      </c>
      <c r="D2386" t="s">
        <v>13</v>
      </c>
      <c r="E2386" t="s">
        <v>14</v>
      </c>
      <c r="F2386" t="s">
        <v>26</v>
      </c>
      <c r="G2386" s="3">
        <v>45224.005046296297</v>
      </c>
      <c r="H2386" s="1">
        <v>97600</v>
      </c>
      <c r="I2386" t="s">
        <v>4123</v>
      </c>
      <c r="J2386" t="s">
        <v>5241</v>
      </c>
    </row>
    <row r="2387" spans="1:10">
      <c r="A2387" t="s">
        <v>77</v>
      </c>
      <c r="B2387" t="s">
        <v>5242</v>
      </c>
      <c r="C2387" t="s">
        <v>185</v>
      </c>
      <c r="D2387" t="s">
        <v>13</v>
      </c>
      <c r="E2387" t="s">
        <v>14</v>
      </c>
      <c r="F2387" t="s">
        <v>26</v>
      </c>
      <c r="G2387" s="3">
        <v>45287.000833333332</v>
      </c>
      <c r="H2387" s="1">
        <v>90300</v>
      </c>
      <c r="I2387" t="s">
        <v>5243</v>
      </c>
      <c r="J2387" t="s">
        <v>5244</v>
      </c>
    </row>
    <row r="2388" spans="1:10">
      <c r="A2388" t="s">
        <v>33</v>
      </c>
      <c r="B2388" t="s">
        <v>5245</v>
      </c>
      <c r="C2388" t="s">
        <v>792</v>
      </c>
      <c r="D2388" t="s">
        <v>13</v>
      </c>
      <c r="E2388" t="s">
        <v>14</v>
      </c>
      <c r="F2388" t="s">
        <v>26</v>
      </c>
      <c r="G2388" s="3">
        <v>45245.001631944448</v>
      </c>
      <c r="H2388" s="1">
        <v>90000</v>
      </c>
      <c r="I2388" t="s">
        <v>4049</v>
      </c>
      <c r="J2388" t="s">
        <v>4229</v>
      </c>
    </row>
    <row r="2389" spans="1:10">
      <c r="A2389" t="s">
        <v>212</v>
      </c>
      <c r="B2389" t="s">
        <v>5246</v>
      </c>
      <c r="C2389" t="s">
        <v>947</v>
      </c>
      <c r="D2389" t="s">
        <v>13</v>
      </c>
      <c r="E2389" t="s">
        <v>14</v>
      </c>
      <c r="F2389" t="s">
        <v>26</v>
      </c>
      <c r="G2389" s="3">
        <v>44936.002939814818</v>
      </c>
      <c r="H2389" s="1">
        <v>170000</v>
      </c>
      <c r="I2389" t="s">
        <v>5247</v>
      </c>
      <c r="J2389" t="s">
        <v>5248</v>
      </c>
    </row>
    <row r="2390" spans="1:10">
      <c r="A2390" t="s">
        <v>10</v>
      </c>
      <c r="B2390" t="s">
        <v>398</v>
      </c>
      <c r="C2390" t="s">
        <v>24</v>
      </c>
      <c r="D2390" t="s">
        <v>13</v>
      </c>
      <c r="E2390" t="s">
        <v>25</v>
      </c>
      <c r="F2390" t="s">
        <v>26</v>
      </c>
      <c r="G2390" s="3">
        <v>44955.003750000003</v>
      </c>
      <c r="H2390" s="1">
        <v>155000</v>
      </c>
      <c r="I2390" t="s">
        <v>5249</v>
      </c>
      <c r="J2390" t="s">
        <v>5250</v>
      </c>
    </row>
    <row r="2391" spans="1:10">
      <c r="A2391" t="s">
        <v>33</v>
      </c>
      <c r="B2391" t="s">
        <v>364</v>
      </c>
      <c r="C2391" t="s">
        <v>136</v>
      </c>
      <c r="D2391" t="s">
        <v>13</v>
      </c>
      <c r="E2391" t="s">
        <v>14</v>
      </c>
      <c r="F2391" t="s">
        <v>26</v>
      </c>
      <c r="G2391" s="3">
        <v>45063.000150462962</v>
      </c>
      <c r="H2391" s="1">
        <v>92500</v>
      </c>
      <c r="I2391" t="s">
        <v>5251</v>
      </c>
      <c r="J2391" t="s">
        <v>2927</v>
      </c>
    </row>
    <row r="2392" spans="1:10">
      <c r="A2392" t="s">
        <v>212</v>
      </c>
      <c r="B2392" t="s">
        <v>5252</v>
      </c>
      <c r="C2392" t="s">
        <v>232</v>
      </c>
      <c r="D2392" t="s">
        <v>13</v>
      </c>
      <c r="E2392" t="s">
        <v>14</v>
      </c>
      <c r="F2392" t="s">
        <v>26</v>
      </c>
      <c r="G2392" s="3">
        <v>45168.003391203703</v>
      </c>
      <c r="H2392" s="1">
        <v>234500</v>
      </c>
      <c r="I2392" t="s">
        <v>3400</v>
      </c>
      <c r="J2392" t="s">
        <v>3401</v>
      </c>
    </row>
    <row r="2393" spans="1:10">
      <c r="A2393" t="s">
        <v>10</v>
      </c>
      <c r="B2393" t="s">
        <v>5253</v>
      </c>
      <c r="C2393" t="s">
        <v>4371</v>
      </c>
      <c r="D2393" t="s">
        <v>100</v>
      </c>
      <c r="E2393" t="s">
        <v>14</v>
      </c>
      <c r="F2393" t="s">
        <v>26</v>
      </c>
      <c r="G2393" s="3">
        <v>44949.002511574072</v>
      </c>
      <c r="H2393" s="1">
        <v>108281</v>
      </c>
      <c r="I2393" t="s">
        <v>3824</v>
      </c>
      <c r="J2393" t="s">
        <v>3321</v>
      </c>
    </row>
    <row r="2394" spans="1:10">
      <c r="A2394" t="s">
        <v>135</v>
      </c>
      <c r="B2394" t="s">
        <v>5254</v>
      </c>
      <c r="C2394" t="s">
        <v>157</v>
      </c>
      <c r="D2394" t="s">
        <v>13</v>
      </c>
      <c r="E2394" t="s">
        <v>14</v>
      </c>
      <c r="F2394" t="s">
        <v>20</v>
      </c>
      <c r="G2394" s="3">
        <v>45022.023414351854</v>
      </c>
      <c r="H2394" s="1">
        <v>99150</v>
      </c>
      <c r="I2394" t="s">
        <v>5255</v>
      </c>
      <c r="J2394" t="s">
        <v>316</v>
      </c>
    </row>
    <row r="2395" spans="1:10">
      <c r="A2395" t="s">
        <v>10</v>
      </c>
      <c r="B2395" t="s">
        <v>5256</v>
      </c>
      <c r="C2395" t="s">
        <v>161</v>
      </c>
      <c r="D2395" t="s">
        <v>13</v>
      </c>
      <c r="E2395" t="s">
        <v>14</v>
      </c>
      <c r="F2395" t="s">
        <v>162</v>
      </c>
      <c r="G2395" s="3">
        <v>44973.026122685187</v>
      </c>
      <c r="H2395" s="1">
        <v>113500</v>
      </c>
      <c r="I2395" t="s">
        <v>5257</v>
      </c>
      <c r="J2395" t="s">
        <v>5258</v>
      </c>
    </row>
    <row r="2396" spans="1:10">
      <c r="A2396" t="s">
        <v>152</v>
      </c>
      <c r="B2396" t="s">
        <v>5259</v>
      </c>
      <c r="C2396" t="s">
        <v>75</v>
      </c>
      <c r="D2396" t="s">
        <v>13</v>
      </c>
      <c r="E2396" t="s">
        <v>14</v>
      </c>
      <c r="F2396" t="s">
        <v>26</v>
      </c>
      <c r="G2396" s="3">
        <v>45223.001516203702</v>
      </c>
      <c r="H2396" s="1">
        <v>181500</v>
      </c>
      <c r="I2396" t="s">
        <v>2509</v>
      </c>
      <c r="J2396" t="s">
        <v>5260</v>
      </c>
    </row>
    <row r="2397" spans="1:10">
      <c r="A2397" t="s">
        <v>10</v>
      </c>
      <c r="B2397" t="s">
        <v>5261</v>
      </c>
      <c r="C2397" t="s">
        <v>3532</v>
      </c>
      <c r="D2397" t="s">
        <v>13</v>
      </c>
      <c r="E2397" t="s">
        <v>14</v>
      </c>
      <c r="F2397" t="s">
        <v>26</v>
      </c>
      <c r="G2397" s="3">
        <v>44955.00203703704</v>
      </c>
      <c r="H2397" s="1">
        <v>155000</v>
      </c>
      <c r="I2397" t="s">
        <v>1199</v>
      </c>
      <c r="J2397" t="s">
        <v>769</v>
      </c>
    </row>
    <row r="2398" spans="1:10">
      <c r="A2398" t="s">
        <v>77</v>
      </c>
      <c r="B2398" t="s">
        <v>2094</v>
      </c>
      <c r="C2398" t="s">
        <v>1105</v>
      </c>
      <c r="D2398" t="s">
        <v>13</v>
      </c>
      <c r="E2398" t="s">
        <v>14</v>
      </c>
      <c r="F2398" t="s">
        <v>26</v>
      </c>
      <c r="G2398" s="3">
        <v>44964.000844907408</v>
      </c>
      <c r="H2398" s="1">
        <v>130000</v>
      </c>
      <c r="I2398" t="s">
        <v>5262</v>
      </c>
      <c r="J2398" t="s">
        <v>2096</v>
      </c>
    </row>
    <row r="2399" spans="1:10">
      <c r="A2399" t="s">
        <v>77</v>
      </c>
      <c r="B2399" t="s">
        <v>3793</v>
      </c>
      <c r="C2399" t="s">
        <v>136</v>
      </c>
      <c r="D2399" t="s">
        <v>13</v>
      </c>
      <c r="E2399" t="s">
        <v>14</v>
      </c>
      <c r="F2399" t="s">
        <v>26</v>
      </c>
      <c r="G2399" s="3">
        <v>45227.00203703704</v>
      </c>
      <c r="H2399" s="1">
        <v>148000</v>
      </c>
      <c r="I2399" t="s">
        <v>359</v>
      </c>
    </row>
    <row r="2400" spans="1:10">
      <c r="A2400" t="s">
        <v>10</v>
      </c>
      <c r="B2400" t="s">
        <v>5263</v>
      </c>
      <c r="C2400" t="s">
        <v>24</v>
      </c>
      <c r="D2400" t="s">
        <v>13</v>
      </c>
      <c r="E2400" t="s">
        <v>25</v>
      </c>
      <c r="F2400" t="s">
        <v>26</v>
      </c>
      <c r="G2400" s="3">
        <v>45266.002013888887</v>
      </c>
      <c r="H2400" s="1">
        <v>205000</v>
      </c>
      <c r="I2400" t="s">
        <v>5264</v>
      </c>
      <c r="J2400" t="s">
        <v>5265</v>
      </c>
    </row>
    <row r="2401" spans="1:10">
      <c r="A2401" t="s">
        <v>18</v>
      </c>
      <c r="B2401" t="s">
        <v>5266</v>
      </c>
      <c r="C2401" t="s">
        <v>237</v>
      </c>
      <c r="D2401" t="s">
        <v>13</v>
      </c>
      <c r="E2401" t="s">
        <v>14</v>
      </c>
      <c r="F2401" t="s">
        <v>26</v>
      </c>
      <c r="G2401" s="3">
        <v>45208.006018518521</v>
      </c>
      <c r="H2401" s="1">
        <v>110090</v>
      </c>
      <c r="I2401" t="s">
        <v>69</v>
      </c>
      <c r="J2401" t="s">
        <v>5267</v>
      </c>
    </row>
    <row r="2402" spans="1:10">
      <c r="A2402" t="s">
        <v>33</v>
      </c>
      <c r="B2402" t="s">
        <v>364</v>
      </c>
      <c r="C2402" t="s">
        <v>662</v>
      </c>
      <c r="D2402" t="s">
        <v>13</v>
      </c>
      <c r="E2402" t="s">
        <v>14</v>
      </c>
      <c r="F2402" t="s">
        <v>26</v>
      </c>
      <c r="G2402" s="3">
        <v>44947.000972222224</v>
      </c>
      <c r="H2402" s="1">
        <v>95000</v>
      </c>
      <c r="I2402" t="s">
        <v>5268</v>
      </c>
      <c r="J2402" t="s">
        <v>316</v>
      </c>
    </row>
    <row r="2403" spans="1:10">
      <c r="A2403" t="s">
        <v>106</v>
      </c>
      <c r="B2403" t="s">
        <v>5269</v>
      </c>
      <c r="C2403" t="s">
        <v>108</v>
      </c>
      <c r="D2403" t="s">
        <v>13</v>
      </c>
      <c r="E2403" t="s">
        <v>14</v>
      </c>
      <c r="F2403" t="s">
        <v>26</v>
      </c>
      <c r="G2403" s="3">
        <v>45191.001585648148</v>
      </c>
      <c r="H2403" s="1">
        <v>95000</v>
      </c>
      <c r="I2403" t="s">
        <v>4049</v>
      </c>
    </row>
    <row r="2404" spans="1:10">
      <c r="A2404" t="s">
        <v>135</v>
      </c>
      <c r="B2404" t="s">
        <v>5270</v>
      </c>
      <c r="C2404" t="s">
        <v>391</v>
      </c>
      <c r="D2404" t="s">
        <v>13</v>
      </c>
      <c r="E2404" t="s">
        <v>14</v>
      </c>
      <c r="F2404" t="s">
        <v>26</v>
      </c>
      <c r="G2404" s="3">
        <v>45288.001180555555</v>
      </c>
      <c r="H2404" s="1">
        <v>113150</v>
      </c>
      <c r="I2404" t="s">
        <v>5271</v>
      </c>
      <c r="J2404" t="s">
        <v>5272</v>
      </c>
    </row>
    <row r="2405" spans="1:10">
      <c r="A2405" t="s">
        <v>10</v>
      </c>
      <c r="B2405" t="s">
        <v>10</v>
      </c>
      <c r="C2405" t="s">
        <v>26</v>
      </c>
      <c r="D2405" t="s">
        <v>13</v>
      </c>
      <c r="E2405" t="s">
        <v>14</v>
      </c>
      <c r="F2405" t="s">
        <v>26</v>
      </c>
      <c r="G2405" s="3">
        <v>45090.002199074072</v>
      </c>
      <c r="H2405" s="1">
        <v>141000</v>
      </c>
      <c r="I2405" t="s">
        <v>5273</v>
      </c>
      <c r="J2405" t="s">
        <v>5274</v>
      </c>
    </row>
    <row r="2406" spans="1:10">
      <c r="A2406" t="s">
        <v>18</v>
      </c>
      <c r="B2406" t="s">
        <v>5275</v>
      </c>
      <c r="C2406" t="s">
        <v>5276</v>
      </c>
      <c r="D2406" t="s">
        <v>13</v>
      </c>
      <c r="E2406" t="s">
        <v>14</v>
      </c>
      <c r="F2406" t="s">
        <v>3142</v>
      </c>
      <c r="G2406" s="3">
        <v>45043.063703703701</v>
      </c>
      <c r="H2406" s="1">
        <v>147500</v>
      </c>
      <c r="I2406" t="s">
        <v>1795</v>
      </c>
      <c r="J2406" t="s">
        <v>919</v>
      </c>
    </row>
    <row r="2407" spans="1:10">
      <c r="A2407" t="s">
        <v>33</v>
      </c>
      <c r="B2407" t="s">
        <v>5277</v>
      </c>
      <c r="C2407" t="s">
        <v>15</v>
      </c>
      <c r="D2407" t="s">
        <v>13</v>
      </c>
      <c r="E2407" t="s">
        <v>14</v>
      </c>
      <c r="F2407" t="s">
        <v>15</v>
      </c>
      <c r="G2407" s="3">
        <v>45245.051400462966</v>
      </c>
      <c r="H2407" s="1">
        <v>104550</v>
      </c>
      <c r="I2407" t="s">
        <v>5278</v>
      </c>
      <c r="J2407" t="s">
        <v>843</v>
      </c>
    </row>
    <row r="2408" spans="1:10">
      <c r="A2408" t="s">
        <v>33</v>
      </c>
      <c r="B2408" t="s">
        <v>5279</v>
      </c>
      <c r="C2408" t="s">
        <v>5280</v>
      </c>
      <c r="D2408" t="s">
        <v>13</v>
      </c>
      <c r="E2408" t="s">
        <v>14</v>
      </c>
      <c r="F2408" t="s">
        <v>26</v>
      </c>
      <c r="G2408" s="3">
        <v>45055.001284722224</v>
      </c>
      <c r="H2408" s="1">
        <v>87000</v>
      </c>
      <c r="I2408" t="s">
        <v>5281</v>
      </c>
      <c r="J2408" t="s">
        <v>5282</v>
      </c>
    </row>
    <row r="2409" spans="1:10">
      <c r="A2409" t="s">
        <v>10</v>
      </c>
      <c r="B2409" t="s">
        <v>5283</v>
      </c>
      <c r="C2409" t="s">
        <v>521</v>
      </c>
      <c r="D2409" t="s">
        <v>13</v>
      </c>
      <c r="E2409" t="s">
        <v>14</v>
      </c>
      <c r="F2409" t="s">
        <v>26</v>
      </c>
      <c r="G2409" s="3">
        <v>45139.002523148149</v>
      </c>
      <c r="H2409" s="1">
        <v>85000</v>
      </c>
      <c r="I2409" t="s">
        <v>911</v>
      </c>
      <c r="J2409" t="s">
        <v>5284</v>
      </c>
    </row>
    <row r="2410" spans="1:10">
      <c r="A2410" t="s">
        <v>33</v>
      </c>
      <c r="B2410" t="s">
        <v>33</v>
      </c>
      <c r="C2410" t="s">
        <v>276</v>
      </c>
      <c r="D2410" t="s">
        <v>13</v>
      </c>
      <c r="E2410" t="s">
        <v>14</v>
      </c>
      <c r="F2410" t="s">
        <v>26</v>
      </c>
      <c r="G2410" s="3">
        <v>45031.000208333331</v>
      </c>
      <c r="H2410" s="1">
        <v>86093.7578125</v>
      </c>
      <c r="I2410" t="s">
        <v>5285</v>
      </c>
      <c r="J2410" t="s">
        <v>5286</v>
      </c>
    </row>
    <row r="2411" spans="1:10">
      <c r="A2411" t="s">
        <v>33</v>
      </c>
      <c r="B2411" t="s">
        <v>33</v>
      </c>
      <c r="C2411" t="s">
        <v>5287</v>
      </c>
      <c r="D2411" t="s">
        <v>13</v>
      </c>
      <c r="E2411" t="s">
        <v>14</v>
      </c>
      <c r="F2411" t="s">
        <v>26</v>
      </c>
      <c r="G2411" s="3">
        <v>45005.015844907408</v>
      </c>
      <c r="H2411" s="1">
        <v>66000</v>
      </c>
      <c r="I2411" t="s">
        <v>5288</v>
      </c>
      <c r="J2411" t="s">
        <v>5289</v>
      </c>
    </row>
    <row r="2412" spans="1:10">
      <c r="A2412" t="s">
        <v>10</v>
      </c>
      <c r="B2412" t="s">
        <v>5290</v>
      </c>
      <c r="C2412" t="s">
        <v>1081</v>
      </c>
      <c r="D2412" t="s">
        <v>13</v>
      </c>
      <c r="E2412" t="s">
        <v>14</v>
      </c>
      <c r="F2412" t="s">
        <v>26</v>
      </c>
      <c r="G2412" s="3">
        <v>45162.002962962964</v>
      </c>
      <c r="H2412" s="1">
        <v>132410</v>
      </c>
      <c r="I2412" t="s">
        <v>5291</v>
      </c>
    </row>
    <row r="2413" spans="1:10">
      <c r="A2413" t="s">
        <v>73</v>
      </c>
      <c r="B2413" t="s">
        <v>73</v>
      </c>
      <c r="C2413" t="s">
        <v>662</v>
      </c>
      <c r="D2413" t="s">
        <v>13</v>
      </c>
      <c r="E2413" t="s">
        <v>14</v>
      </c>
      <c r="F2413" t="s">
        <v>26</v>
      </c>
      <c r="G2413" s="3">
        <v>45017.05</v>
      </c>
      <c r="H2413" s="1">
        <v>192500</v>
      </c>
      <c r="I2413" t="s">
        <v>335</v>
      </c>
      <c r="J2413" t="s">
        <v>5292</v>
      </c>
    </row>
    <row r="2414" spans="1:10">
      <c r="A2414" t="s">
        <v>33</v>
      </c>
      <c r="B2414" t="s">
        <v>33</v>
      </c>
      <c r="C2414" t="s">
        <v>232</v>
      </c>
      <c r="D2414" t="s">
        <v>13</v>
      </c>
      <c r="E2414" t="s">
        <v>14</v>
      </c>
      <c r="F2414" t="s">
        <v>26</v>
      </c>
      <c r="G2414" s="3">
        <v>45091.999965277777</v>
      </c>
      <c r="H2414" s="1">
        <v>72500</v>
      </c>
      <c r="I2414" t="s">
        <v>5293</v>
      </c>
      <c r="J2414" t="s">
        <v>5294</v>
      </c>
    </row>
    <row r="2415" spans="1:10">
      <c r="A2415" t="s">
        <v>212</v>
      </c>
      <c r="B2415" t="s">
        <v>5295</v>
      </c>
      <c r="C2415" t="s">
        <v>2706</v>
      </c>
      <c r="D2415" t="s">
        <v>13</v>
      </c>
      <c r="E2415" t="s">
        <v>14</v>
      </c>
      <c r="F2415" t="s">
        <v>20</v>
      </c>
      <c r="G2415" s="3">
        <v>45139.054780092592</v>
      </c>
      <c r="H2415" s="1">
        <v>79019</v>
      </c>
      <c r="I2415" t="s">
        <v>5296</v>
      </c>
      <c r="J2415" t="s">
        <v>5297</v>
      </c>
    </row>
    <row r="2416" spans="1:10">
      <c r="A2416" t="s">
        <v>10</v>
      </c>
      <c r="B2416" t="s">
        <v>357</v>
      </c>
      <c r="C2416" t="s">
        <v>95</v>
      </c>
      <c r="D2416" t="s">
        <v>13</v>
      </c>
      <c r="E2416" t="s">
        <v>14</v>
      </c>
      <c r="F2416" t="s">
        <v>26</v>
      </c>
      <c r="G2416" s="3">
        <v>45177.002303240741</v>
      </c>
      <c r="H2416" s="1">
        <v>145500</v>
      </c>
      <c r="I2416" t="s">
        <v>5298</v>
      </c>
      <c r="J2416" t="s">
        <v>5299</v>
      </c>
    </row>
    <row r="2417" spans="1:10">
      <c r="A2417" t="s">
        <v>18</v>
      </c>
      <c r="B2417" t="s">
        <v>5300</v>
      </c>
      <c r="C2417" t="s">
        <v>614</v>
      </c>
      <c r="D2417" t="s">
        <v>13</v>
      </c>
      <c r="E2417" t="s">
        <v>14</v>
      </c>
      <c r="F2417" t="s">
        <v>608</v>
      </c>
      <c r="G2417" s="3">
        <v>45034.009317129632</v>
      </c>
      <c r="H2417" s="1">
        <v>147500</v>
      </c>
      <c r="I2417" t="s">
        <v>5301</v>
      </c>
      <c r="J2417" t="s">
        <v>5302</v>
      </c>
    </row>
    <row r="2418" spans="1:10">
      <c r="A2418" t="s">
        <v>212</v>
      </c>
      <c r="B2418" t="s">
        <v>5303</v>
      </c>
      <c r="C2418" t="s">
        <v>521</v>
      </c>
      <c r="D2418" t="s">
        <v>13</v>
      </c>
      <c r="E2418" t="s">
        <v>14</v>
      </c>
      <c r="F2418" t="s">
        <v>26</v>
      </c>
      <c r="G2418" s="3">
        <v>44982.00203703704</v>
      </c>
      <c r="H2418" s="1">
        <v>250000</v>
      </c>
      <c r="I2418" t="s">
        <v>5304</v>
      </c>
      <c r="J2418" t="s">
        <v>5305</v>
      </c>
    </row>
    <row r="2419" spans="1:10">
      <c r="A2419" t="s">
        <v>106</v>
      </c>
      <c r="B2419" t="s">
        <v>5306</v>
      </c>
      <c r="C2419" t="s">
        <v>3585</v>
      </c>
      <c r="D2419" t="s">
        <v>13</v>
      </c>
      <c r="E2419" t="s">
        <v>14</v>
      </c>
      <c r="F2419" t="s">
        <v>3586</v>
      </c>
      <c r="G2419" s="3">
        <v>44959.062222222223</v>
      </c>
      <c r="H2419" s="1">
        <v>79200</v>
      </c>
      <c r="I2419" t="s">
        <v>1520</v>
      </c>
      <c r="J2419" t="s">
        <v>5307</v>
      </c>
    </row>
    <row r="2420" spans="1:10">
      <c r="A2420" t="s">
        <v>10</v>
      </c>
      <c r="B2420" t="s">
        <v>5308</v>
      </c>
      <c r="C2420" t="s">
        <v>1117</v>
      </c>
      <c r="D2420" t="s">
        <v>13</v>
      </c>
      <c r="E2420" t="s">
        <v>14</v>
      </c>
      <c r="F2420" t="s">
        <v>26</v>
      </c>
      <c r="G2420" s="3">
        <v>45091.002337962964</v>
      </c>
      <c r="H2420" s="1">
        <v>153500</v>
      </c>
      <c r="I2420" t="s">
        <v>4123</v>
      </c>
      <c r="J2420" t="s">
        <v>5309</v>
      </c>
    </row>
    <row r="2421" spans="1:10">
      <c r="A2421" t="s">
        <v>10</v>
      </c>
      <c r="B2421" t="s">
        <v>1606</v>
      </c>
      <c r="C2421" t="s">
        <v>1607</v>
      </c>
      <c r="D2421" t="s">
        <v>13</v>
      </c>
      <c r="E2421" t="s">
        <v>14</v>
      </c>
      <c r="F2421" t="s">
        <v>26</v>
      </c>
      <c r="G2421" s="3">
        <v>45051.002245370371</v>
      </c>
      <c r="H2421" s="1">
        <v>110000</v>
      </c>
      <c r="I2421" t="s">
        <v>5310</v>
      </c>
      <c r="J2421" t="s">
        <v>1608</v>
      </c>
    </row>
    <row r="2422" spans="1:10">
      <c r="A2422" t="s">
        <v>33</v>
      </c>
      <c r="B2422" t="s">
        <v>3963</v>
      </c>
      <c r="C2422" t="s">
        <v>232</v>
      </c>
      <c r="D2422" t="s">
        <v>13</v>
      </c>
      <c r="E2422" t="s">
        <v>14</v>
      </c>
      <c r="F2422" t="s">
        <v>26</v>
      </c>
      <c r="G2422" s="3">
        <v>45198.999930555554</v>
      </c>
      <c r="H2422" s="1">
        <v>81705</v>
      </c>
      <c r="I2422" t="s">
        <v>4792</v>
      </c>
      <c r="J2422" t="s">
        <v>4793</v>
      </c>
    </row>
    <row r="2423" spans="1:10">
      <c r="A2423" t="s">
        <v>10</v>
      </c>
      <c r="B2423" t="s">
        <v>5311</v>
      </c>
      <c r="C2423" t="s">
        <v>232</v>
      </c>
      <c r="D2423" t="s">
        <v>13</v>
      </c>
      <c r="E2423" t="s">
        <v>14</v>
      </c>
      <c r="F2423" t="s">
        <v>26</v>
      </c>
      <c r="G2423" s="3">
        <v>45278.001562500001</v>
      </c>
      <c r="H2423" s="1">
        <v>103000</v>
      </c>
      <c r="I2423" t="s">
        <v>3739</v>
      </c>
      <c r="J2423" t="s">
        <v>5312</v>
      </c>
    </row>
    <row r="2424" spans="1:10">
      <c r="A2424" t="s">
        <v>10</v>
      </c>
      <c r="B2424" t="s">
        <v>5313</v>
      </c>
      <c r="C2424" t="s">
        <v>201</v>
      </c>
      <c r="D2424" t="s">
        <v>13</v>
      </c>
      <c r="E2424" t="s">
        <v>14</v>
      </c>
      <c r="F2424" t="s">
        <v>26</v>
      </c>
      <c r="G2424" s="3">
        <v>44934.002881944441</v>
      </c>
      <c r="H2424" s="1">
        <v>157000</v>
      </c>
      <c r="I2424" t="s">
        <v>2946</v>
      </c>
      <c r="J2424" t="s">
        <v>248</v>
      </c>
    </row>
    <row r="2425" spans="1:10">
      <c r="A2425" t="s">
        <v>135</v>
      </c>
      <c r="B2425" t="s">
        <v>4253</v>
      </c>
      <c r="C2425" t="s">
        <v>4025</v>
      </c>
      <c r="D2425" t="s">
        <v>13</v>
      </c>
      <c r="E2425" t="s">
        <v>14</v>
      </c>
      <c r="F2425" t="s">
        <v>26</v>
      </c>
      <c r="G2425" s="3">
        <v>45185.000775462962</v>
      </c>
      <c r="H2425" s="1">
        <v>150000</v>
      </c>
      <c r="I2425" t="s">
        <v>5314</v>
      </c>
    </row>
    <row r="2426" spans="1:10">
      <c r="A2426" t="s">
        <v>33</v>
      </c>
      <c r="B2426" t="s">
        <v>5315</v>
      </c>
      <c r="C2426" t="s">
        <v>24</v>
      </c>
      <c r="D2426" t="s">
        <v>13</v>
      </c>
      <c r="E2426" t="s">
        <v>25</v>
      </c>
      <c r="F2426" t="s">
        <v>26</v>
      </c>
      <c r="G2426" s="3">
        <v>45123.002199074072</v>
      </c>
      <c r="H2426" s="1">
        <v>90000</v>
      </c>
      <c r="I2426" t="s">
        <v>5316</v>
      </c>
      <c r="J2426" t="s">
        <v>230</v>
      </c>
    </row>
    <row r="2427" spans="1:10">
      <c r="A2427" t="s">
        <v>10</v>
      </c>
      <c r="B2427" t="s">
        <v>5317</v>
      </c>
      <c r="C2427" t="s">
        <v>136</v>
      </c>
      <c r="D2427" t="s">
        <v>13</v>
      </c>
      <c r="E2427" t="s">
        <v>14</v>
      </c>
      <c r="F2427" t="s">
        <v>26</v>
      </c>
      <c r="G2427" s="3">
        <v>44953.003946759258</v>
      </c>
      <c r="H2427" s="1">
        <v>270000</v>
      </c>
      <c r="I2427" t="s">
        <v>3400</v>
      </c>
      <c r="J2427" t="s">
        <v>5318</v>
      </c>
    </row>
    <row r="2428" spans="1:10">
      <c r="A2428" t="s">
        <v>10</v>
      </c>
      <c r="B2428" t="s">
        <v>5319</v>
      </c>
      <c r="C2428" t="s">
        <v>1953</v>
      </c>
      <c r="D2428" t="s">
        <v>13</v>
      </c>
      <c r="E2428" t="s">
        <v>14</v>
      </c>
      <c r="F2428" t="s">
        <v>1953</v>
      </c>
      <c r="G2428" s="3">
        <v>45199.009895833333</v>
      </c>
      <c r="H2428" s="1">
        <v>118205</v>
      </c>
      <c r="I2428" t="s">
        <v>5320</v>
      </c>
      <c r="J2428" t="s">
        <v>214</v>
      </c>
    </row>
    <row r="2429" spans="1:10">
      <c r="A2429" t="s">
        <v>18</v>
      </c>
      <c r="B2429" t="s">
        <v>5321</v>
      </c>
      <c r="C2429" t="s">
        <v>1291</v>
      </c>
      <c r="D2429" t="s">
        <v>13</v>
      </c>
      <c r="E2429" t="s">
        <v>14</v>
      </c>
      <c r="F2429" t="s">
        <v>20</v>
      </c>
      <c r="G2429" s="3">
        <v>45098.042025462964</v>
      </c>
      <c r="H2429" s="1">
        <v>160281</v>
      </c>
      <c r="I2429" t="s">
        <v>5322</v>
      </c>
      <c r="J2429" t="s">
        <v>5323</v>
      </c>
    </row>
    <row r="2430" spans="1:10">
      <c r="A2430" t="s">
        <v>18</v>
      </c>
      <c r="B2430" t="s">
        <v>18</v>
      </c>
      <c r="C2430" t="s">
        <v>1891</v>
      </c>
      <c r="D2430" t="s">
        <v>13</v>
      </c>
      <c r="E2430" t="s">
        <v>14</v>
      </c>
      <c r="F2430" t="s">
        <v>1891</v>
      </c>
      <c r="G2430" s="3">
        <v>45094.046469907407</v>
      </c>
      <c r="H2430" s="1">
        <v>96773</v>
      </c>
      <c r="I2430" t="s">
        <v>5324</v>
      </c>
      <c r="J2430" t="s">
        <v>5325</v>
      </c>
    </row>
    <row r="2431" spans="1:10">
      <c r="A2431" t="s">
        <v>33</v>
      </c>
      <c r="B2431" t="s">
        <v>5326</v>
      </c>
      <c r="C2431" t="s">
        <v>157</v>
      </c>
      <c r="D2431" t="s">
        <v>13</v>
      </c>
      <c r="E2431" t="s">
        <v>14</v>
      </c>
      <c r="F2431" t="s">
        <v>26</v>
      </c>
      <c r="G2431" s="3">
        <v>45115.001226851855</v>
      </c>
      <c r="H2431" s="1">
        <v>90000</v>
      </c>
      <c r="I2431" t="s">
        <v>4049</v>
      </c>
      <c r="J2431" t="s">
        <v>4428</v>
      </c>
    </row>
    <row r="2432" spans="1:10">
      <c r="A2432" t="s">
        <v>77</v>
      </c>
      <c r="B2432" t="s">
        <v>5327</v>
      </c>
      <c r="C2432" t="s">
        <v>262</v>
      </c>
      <c r="D2432" t="s">
        <v>13</v>
      </c>
      <c r="E2432" t="s">
        <v>14</v>
      </c>
      <c r="F2432" t="s">
        <v>262</v>
      </c>
      <c r="G2432" s="3">
        <v>45284.009583333333</v>
      </c>
      <c r="H2432" s="1">
        <v>86400</v>
      </c>
      <c r="I2432" t="s">
        <v>5328</v>
      </c>
      <c r="J2432" t="s">
        <v>5329</v>
      </c>
    </row>
    <row r="2433" spans="1:10">
      <c r="A2433" t="s">
        <v>10</v>
      </c>
      <c r="B2433" t="s">
        <v>10</v>
      </c>
      <c r="C2433" t="s">
        <v>5330</v>
      </c>
      <c r="D2433" t="s">
        <v>13</v>
      </c>
      <c r="E2433" t="s">
        <v>14</v>
      </c>
      <c r="F2433" t="s">
        <v>26</v>
      </c>
      <c r="G2433" s="3">
        <v>45194.002118055556</v>
      </c>
      <c r="H2433" s="1">
        <v>97227</v>
      </c>
      <c r="I2433" t="s">
        <v>5331</v>
      </c>
      <c r="J2433" t="s">
        <v>137</v>
      </c>
    </row>
    <row r="2434" spans="1:10">
      <c r="A2434" t="s">
        <v>10</v>
      </c>
      <c r="B2434" t="s">
        <v>10</v>
      </c>
      <c r="C2434" t="s">
        <v>1366</v>
      </c>
      <c r="D2434" t="s">
        <v>13</v>
      </c>
      <c r="E2434" t="s">
        <v>14</v>
      </c>
      <c r="F2434" t="s">
        <v>26</v>
      </c>
      <c r="G2434" s="3">
        <v>45072.001620370371</v>
      </c>
      <c r="H2434" s="1">
        <v>128816</v>
      </c>
      <c r="I2434" t="s">
        <v>1377</v>
      </c>
    </row>
    <row r="2435" spans="1:10">
      <c r="A2435" t="s">
        <v>33</v>
      </c>
      <c r="B2435" t="s">
        <v>5332</v>
      </c>
      <c r="C2435" t="s">
        <v>24</v>
      </c>
      <c r="D2435" t="s">
        <v>13</v>
      </c>
      <c r="E2435" t="s">
        <v>25</v>
      </c>
      <c r="F2435" t="s">
        <v>26</v>
      </c>
      <c r="G2435" s="3">
        <v>45226.00167824074</v>
      </c>
      <c r="H2435" s="1">
        <v>40000</v>
      </c>
      <c r="I2435" t="s">
        <v>5333</v>
      </c>
    </row>
    <row r="2436" spans="1:10">
      <c r="A2436" t="s">
        <v>33</v>
      </c>
      <c r="B2436" t="s">
        <v>5334</v>
      </c>
      <c r="C2436" t="s">
        <v>5335</v>
      </c>
      <c r="D2436" t="s">
        <v>13</v>
      </c>
      <c r="E2436" t="s">
        <v>14</v>
      </c>
      <c r="F2436" t="s">
        <v>26</v>
      </c>
      <c r="G2436" s="3">
        <v>44932.001597222225</v>
      </c>
      <c r="H2436" s="1">
        <v>64998</v>
      </c>
      <c r="I2436" t="s">
        <v>5336</v>
      </c>
    </row>
    <row r="2437" spans="1:10">
      <c r="A2437" t="s">
        <v>33</v>
      </c>
      <c r="B2437" t="s">
        <v>3963</v>
      </c>
      <c r="C2437" t="s">
        <v>232</v>
      </c>
      <c r="D2437" t="s">
        <v>13</v>
      </c>
      <c r="E2437" t="s">
        <v>14</v>
      </c>
      <c r="F2437" t="s">
        <v>26</v>
      </c>
      <c r="G2437" s="3">
        <v>45150.000104166669</v>
      </c>
      <c r="H2437" s="1">
        <v>130000</v>
      </c>
      <c r="I2437" t="s">
        <v>4624</v>
      </c>
      <c r="J2437" t="s">
        <v>5337</v>
      </c>
    </row>
    <row r="2438" spans="1:10">
      <c r="A2438" t="s">
        <v>73</v>
      </c>
      <c r="B2438" t="s">
        <v>73</v>
      </c>
      <c r="C2438" t="s">
        <v>1794</v>
      </c>
      <c r="D2438" t="s">
        <v>13</v>
      </c>
      <c r="E2438" t="s">
        <v>14</v>
      </c>
      <c r="F2438" t="s">
        <v>694</v>
      </c>
      <c r="G2438" s="3">
        <v>45058.020682870374</v>
      </c>
      <c r="H2438" s="1">
        <v>147500</v>
      </c>
      <c r="I2438" t="s">
        <v>5338</v>
      </c>
      <c r="J2438" t="s">
        <v>5339</v>
      </c>
    </row>
    <row r="2439" spans="1:10">
      <c r="A2439" t="s">
        <v>33</v>
      </c>
      <c r="B2439" t="s">
        <v>33</v>
      </c>
      <c r="C2439" t="s">
        <v>365</v>
      </c>
      <c r="D2439" t="s">
        <v>13</v>
      </c>
      <c r="E2439" t="s">
        <v>14</v>
      </c>
      <c r="F2439" t="s">
        <v>26</v>
      </c>
      <c r="G2439" s="3">
        <v>44943.013113425928</v>
      </c>
      <c r="H2439" s="1">
        <v>45886</v>
      </c>
      <c r="I2439" t="s">
        <v>5340</v>
      </c>
      <c r="J2439" t="s">
        <v>5341</v>
      </c>
    </row>
    <row r="2440" spans="1:10">
      <c r="A2440" t="s">
        <v>212</v>
      </c>
      <c r="B2440" t="s">
        <v>5342</v>
      </c>
      <c r="C2440" t="s">
        <v>1042</v>
      </c>
      <c r="D2440" t="s">
        <v>13</v>
      </c>
      <c r="E2440" t="s">
        <v>14</v>
      </c>
      <c r="F2440" t="s">
        <v>198</v>
      </c>
      <c r="G2440" s="3">
        <v>45060.032511574071</v>
      </c>
      <c r="H2440" s="1">
        <v>157500</v>
      </c>
      <c r="I2440" t="s">
        <v>5343</v>
      </c>
      <c r="J2440" t="s">
        <v>5344</v>
      </c>
    </row>
    <row r="2441" spans="1:10">
      <c r="A2441" t="s">
        <v>10</v>
      </c>
      <c r="B2441" t="s">
        <v>5345</v>
      </c>
      <c r="C2441" t="s">
        <v>232</v>
      </c>
      <c r="D2441" t="s">
        <v>13</v>
      </c>
      <c r="E2441" t="s">
        <v>14</v>
      </c>
      <c r="F2441" t="s">
        <v>26</v>
      </c>
      <c r="G2441" s="3">
        <v>44953.003113425926</v>
      </c>
      <c r="H2441" s="1">
        <v>112500</v>
      </c>
      <c r="I2441" t="s">
        <v>5346</v>
      </c>
      <c r="J2441" t="s">
        <v>5347</v>
      </c>
    </row>
    <row r="2442" spans="1:10">
      <c r="A2442" t="s">
        <v>33</v>
      </c>
      <c r="B2442" t="s">
        <v>5348</v>
      </c>
      <c r="C2442" t="s">
        <v>75</v>
      </c>
      <c r="D2442" t="s">
        <v>13</v>
      </c>
      <c r="E2442" t="s">
        <v>14</v>
      </c>
      <c r="F2442" t="s">
        <v>26</v>
      </c>
      <c r="G2442" s="3">
        <v>44979.017048611109</v>
      </c>
      <c r="H2442" s="1">
        <v>117500</v>
      </c>
      <c r="I2442" t="s">
        <v>5349</v>
      </c>
      <c r="J2442" t="s">
        <v>295</v>
      </c>
    </row>
    <row r="2443" spans="1:10">
      <c r="A2443" t="s">
        <v>33</v>
      </c>
      <c r="B2443" t="s">
        <v>5350</v>
      </c>
      <c r="C2443" t="s">
        <v>237</v>
      </c>
      <c r="D2443" t="s">
        <v>13</v>
      </c>
      <c r="E2443" t="s">
        <v>14</v>
      </c>
      <c r="F2443" t="s">
        <v>26</v>
      </c>
      <c r="G2443" s="3">
        <v>45170.002662037034</v>
      </c>
      <c r="H2443" s="1">
        <v>84410</v>
      </c>
      <c r="I2443" t="s">
        <v>69</v>
      </c>
      <c r="J2443" t="s">
        <v>5351</v>
      </c>
    </row>
    <row r="2444" spans="1:10">
      <c r="A2444" t="s">
        <v>18</v>
      </c>
      <c r="B2444" t="s">
        <v>5352</v>
      </c>
      <c r="C2444" t="s">
        <v>24</v>
      </c>
      <c r="D2444" t="s">
        <v>13</v>
      </c>
      <c r="E2444" t="s">
        <v>25</v>
      </c>
      <c r="F2444" t="s">
        <v>26</v>
      </c>
      <c r="G2444" s="3">
        <v>45194.002789351849</v>
      </c>
      <c r="H2444" s="1">
        <v>121500</v>
      </c>
      <c r="I2444" t="s">
        <v>5353</v>
      </c>
      <c r="J2444" t="s">
        <v>5354</v>
      </c>
    </row>
    <row r="2445" spans="1:10">
      <c r="A2445" t="s">
        <v>77</v>
      </c>
      <c r="B2445" t="s">
        <v>567</v>
      </c>
      <c r="C2445" t="s">
        <v>5355</v>
      </c>
      <c r="D2445" t="s">
        <v>13</v>
      </c>
      <c r="E2445" t="s">
        <v>14</v>
      </c>
      <c r="F2445" t="s">
        <v>26</v>
      </c>
      <c r="G2445" s="3">
        <v>45214.00104166667</v>
      </c>
      <c r="H2445" s="1">
        <v>140000</v>
      </c>
      <c r="I2445" t="s">
        <v>88</v>
      </c>
      <c r="J2445" t="s">
        <v>5356</v>
      </c>
    </row>
    <row r="2446" spans="1:10">
      <c r="A2446" t="s">
        <v>33</v>
      </c>
      <c r="B2446" t="s">
        <v>5357</v>
      </c>
      <c r="C2446" t="s">
        <v>5358</v>
      </c>
      <c r="D2446" t="s">
        <v>13</v>
      </c>
      <c r="E2446" t="s">
        <v>14</v>
      </c>
      <c r="F2446" t="s">
        <v>26</v>
      </c>
      <c r="G2446" s="3">
        <v>44947.001006944447</v>
      </c>
      <c r="H2446" s="1">
        <v>65000</v>
      </c>
      <c r="I2446" t="s">
        <v>5359</v>
      </c>
      <c r="J2446" t="s">
        <v>4574</v>
      </c>
    </row>
    <row r="2447" spans="1:10">
      <c r="A2447" t="s">
        <v>212</v>
      </c>
      <c r="B2447" t="s">
        <v>5360</v>
      </c>
      <c r="C2447" t="s">
        <v>232</v>
      </c>
      <c r="D2447" t="s">
        <v>13</v>
      </c>
      <c r="E2447" t="s">
        <v>14</v>
      </c>
      <c r="F2447" t="s">
        <v>26</v>
      </c>
      <c r="G2447" s="3">
        <v>45101.013854166667</v>
      </c>
      <c r="H2447" s="1">
        <v>175875</v>
      </c>
      <c r="I2447" t="s">
        <v>5361</v>
      </c>
      <c r="J2447" t="s">
        <v>5362</v>
      </c>
    </row>
    <row r="2448" spans="1:10">
      <c r="A2448" t="s">
        <v>135</v>
      </c>
      <c r="B2448" t="s">
        <v>5363</v>
      </c>
      <c r="C2448" t="s">
        <v>75</v>
      </c>
      <c r="D2448" t="s">
        <v>13</v>
      </c>
      <c r="E2448" t="s">
        <v>14</v>
      </c>
      <c r="F2448" t="s">
        <v>26</v>
      </c>
      <c r="G2448" s="3">
        <v>45107.00099537037</v>
      </c>
      <c r="H2448" s="1">
        <v>125593</v>
      </c>
      <c r="I2448" t="s">
        <v>4902</v>
      </c>
      <c r="J2448" t="s">
        <v>230</v>
      </c>
    </row>
    <row r="2449" spans="1:10">
      <c r="A2449" t="s">
        <v>10</v>
      </c>
      <c r="B2449" t="s">
        <v>357</v>
      </c>
      <c r="C2449" t="s">
        <v>307</v>
      </c>
      <c r="D2449" t="s">
        <v>1075</v>
      </c>
      <c r="E2449" t="s">
        <v>14</v>
      </c>
      <c r="F2449" t="s">
        <v>26</v>
      </c>
      <c r="G2449" s="3">
        <v>45213.002326388887</v>
      </c>
      <c r="H2449" s="1">
        <v>260000</v>
      </c>
      <c r="I2449" t="s">
        <v>4293</v>
      </c>
      <c r="J2449" t="s">
        <v>5364</v>
      </c>
    </row>
    <row r="2450" spans="1:10">
      <c r="A2450" t="s">
        <v>33</v>
      </c>
      <c r="B2450" t="s">
        <v>5365</v>
      </c>
      <c r="C2450" t="s">
        <v>24</v>
      </c>
      <c r="D2450" t="s">
        <v>13</v>
      </c>
      <c r="E2450" t="s">
        <v>25</v>
      </c>
      <c r="F2450" t="s">
        <v>26</v>
      </c>
      <c r="G2450" s="3">
        <v>44931.000289351854</v>
      </c>
      <c r="H2450" s="1">
        <v>189000</v>
      </c>
      <c r="I2450" t="s">
        <v>5366</v>
      </c>
      <c r="J2450" t="s">
        <v>5367</v>
      </c>
    </row>
    <row r="2451" spans="1:10">
      <c r="A2451" t="s">
        <v>212</v>
      </c>
      <c r="B2451" t="s">
        <v>5368</v>
      </c>
      <c r="C2451" t="s">
        <v>795</v>
      </c>
      <c r="D2451" t="s">
        <v>13</v>
      </c>
      <c r="E2451" t="s">
        <v>14</v>
      </c>
      <c r="F2451" t="s">
        <v>26</v>
      </c>
      <c r="G2451" s="3">
        <v>44994.001666666663</v>
      </c>
      <c r="H2451" s="1">
        <v>151500</v>
      </c>
      <c r="I2451" t="s">
        <v>5369</v>
      </c>
      <c r="J2451" t="s">
        <v>338</v>
      </c>
    </row>
    <row r="2452" spans="1:10">
      <c r="A2452" t="s">
        <v>33</v>
      </c>
      <c r="B2452" t="s">
        <v>3963</v>
      </c>
      <c r="C2452" t="s">
        <v>56</v>
      </c>
      <c r="D2452" t="s">
        <v>13</v>
      </c>
      <c r="E2452" t="s">
        <v>14</v>
      </c>
      <c r="F2452" t="s">
        <v>26</v>
      </c>
      <c r="G2452" s="3">
        <v>45153.001215277778</v>
      </c>
      <c r="H2452" s="1">
        <v>105120</v>
      </c>
      <c r="I2452" t="s">
        <v>5370</v>
      </c>
      <c r="J2452" t="s">
        <v>5371</v>
      </c>
    </row>
    <row r="2453" spans="1:10">
      <c r="A2453" t="s">
        <v>135</v>
      </c>
      <c r="B2453" t="s">
        <v>4253</v>
      </c>
      <c r="C2453" t="s">
        <v>307</v>
      </c>
      <c r="D2453" t="s">
        <v>1075</v>
      </c>
      <c r="E2453" t="s">
        <v>14</v>
      </c>
      <c r="F2453" t="s">
        <v>26</v>
      </c>
      <c r="G2453" s="3">
        <v>45286.000289351854</v>
      </c>
      <c r="H2453" s="1">
        <v>153000</v>
      </c>
      <c r="I2453" t="s">
        <v>870</v>
      </c>
      <c r="J2453" t="s">
        <v>5372</v>
      </c>
    </row>
    <row r="2454" spans="1:10">
      <c r="A2454" t="s">
        <v>10</v>
      </c>
      <c r="B2454" t="s">
        <v>10</v>
      </c>
      <c r="C2454" t="s">
        <v>56</v>
      </c>
      <c r="D2454" t="s">
        <v>13</v>
      </c>
      <c r="E2454" t="s">
        <v>14</v>
      </c>
      <c r="F2454" t="s">
        <v>26</v>
      </c>
      <c r="G2454" s="3">
        <v>45058.004282407404</v>
      </c>
      <c r="H2454" s="1">
        <v>167000</v>
      </c>
      <c r="I2454" t="s">
        <v>5373</v>
      </c>
      <c r="J2454" t="s">
        <v>5374</v>
      </c>
    </row>
    <row r="2455" spans="1:10">
      <c r="A2455" t="s">
        <v>10</v>
      </c>
      <c r="B2455" t="s">
        <v>10</v>
      </c>
      <c r="C2455" t="s">
        <v>5375</v>
      </c>
      <c r="D2455" t="s">
        <v>13</v>
      </c>
      <c r="E2455" t="s">
        <v>14</v>
      </c>
      <c r="F2455" t="s">
        <v>26</v>
      </c>
      <c r="G2455" s="3">
        <v>45191.001527777778</v>
      </c>
      <c r="H2455" s="1">
        <v>122500</v>
      </c>
      <c r="I2455" t="s">
        <v>5376</v>
      </c>
      <c r="J2455" t="s">
        <v>5377</v>
      </c>
    </row>
    <row r="2456" spans="1:10">
      <c r="A2456" t="s">
        <v>33</v>
      </c>
      <c r="B2456" t="s">
        <v>5378</v>
      </c>
      <c r="C2456" t="s">
        <v>733</v>
      </c>
      <c r="D2456" t="s">
        <v>13</v>
      </c>
      <c r="E2456" t="s">
        <v>14</v>
      </c>
      <c r="F2456" t="s">
        <v>509</v>
      </c>
      <c r="G2456" s="3">
        <v>45060.026504629626</v>
      </c>
      <c r="H2456" s="1">
        <v>111175</v>
      </c>
      <c r="I2456" t="s">
        <v>5379</v>
      </c>
      <c r="J2456" t="s">
        <v>5380</v>
      </c>
    </row>
    <row r="2457" spans="1:10">
      <c r="A2457" t="s">
        <v>33</v>
      </c>
      <c r="B2457" t="s">
        <v>5381</v>
      </c>
      <c r="C2457" t="s">
        <v>2469</v>
      </c>
      <c r="D2457" t="s">
        <v>13</v>
      </c>
      <c r="E2457" t="s">
        <v>14</v>
      </c>
      <c r="F2457" t="s">
        <v>26</v>
      </c>
      <c r="G2457" s="3">
        <v>45157.00304398148</v>
      </c>
      <c r="H2457" s="1">
        <v>126540</v>
      </c>
      <c r="I2457" t="s">
        <v>4385</v>
      </c>
      <c r="J2457" t="s">
        <v>2906</v>
      </c>
    </row>
    <row r="2458" spans="1:10">
      <c r="A2458" t="s">
        <v>10</v>
      </c>
      <c r="B2458" t="s">
        <v>5382</v>
      </c>
      <c r="C2458" t="s">
        <v>201</v>
      </c>
      <c r="D2458" t="s">
        <v>13</v>
      </c>
      <c r="E2458" t="s">
        <v>14</v>
      </c>
      <c r="F2458" t="s">
        <v>26</v>
      </c>
      <c r="G2458" s="3">
        <v>45000.006620370368</v>
      </c>
      <c r="H2458" s="1">
        <v>119608.5</v>
      </c>
      <c r="I2458" t="s">
        <v>5383</v>
      </c>
      <c r="J2458" t="s">
        <v>5384</v>
      </c>
    </row>
    <row r="2459" spans="1:10">
      <c r="A2459" t="s">
        <v>10</v>
      </c>
      <c r="B2459" t="s">
        <v>10</v>
      </c>
      <c r="C2459" t="s">
        <v>75</v>
      </c>
      <c r="D2459" t="s">
        <v>13</v>
      </c>
      <c r="E2459" t="s">
        <v>14</v>
      </c>
      <c r="F2459" t="s">
        <v>26</v>
      </c>
      <c r="G2459" s="3">
        <v>45161.002881944441</v>
      </c>
      <c r="H2459" s="1">
        <v>190000</v>
      </c>
      <c r="I2459" t="s">
        <v>5385</v>
      </c>
      <c r="J2459" t="s">
        <v>5386</v>
      </c>
    </row>
    <row r="2460" spans="1:10">
      <c r="A2460" t="s">
        <v>33</v>
      </c>
      <c r="B2460" t="s">
        <v>3963</v>
      </c>
      <c r="C2460" t="s">
        <v>5387</v>
      </c>
      <c r="D2460" t="s">
        <v>13</v>
      </c>
      <c r="E2460" t="s">
        <v>14</v>
      </c>
      <c r="F2460" t="s">
        <v>26</v>
      </c>
      <c r="G2460" s="3">
        <v>45117.000636574077</v>
      </c>
      <c r="H2460" s="1">
        <v>68122.6015625</v>
      </c>
      <c r="I2460" t="s">
        <v>5388</v>
      </c>
      <c r="J2460" t="s">
        <v>5389</v>
      </c>
    </row>
    <row r="2461" spans="1:10">
      <c r="A2461" t="s">
        <v>10</v>
      </c>
      <c r="B2461" t="s">
        <v>5390</v>
      </c>
      <c r="C2461" t="s">
        <v>767</v>
      </c>
      <c r="D2461" t="s">
        <v>13</v>
      </c>
      <c r="E2461" t="s">
        <v>14</v>
      </c>
      <c r="F2461" t="s">
        <v>26</v>
      </c>
      <c r="G2461" s="3">
        <v>44962.001620370371</v>
      </c>
      <c r="H2461" s="1">
        <v>180000</v>
      </c>
      <c r="I2461" t="s">
        <v>5391</v>
      </c>
      <c r="J2461" t="s">
        <v>5392</v>
      </c>
    </row>
    <row r="2462" spans="1:10">
      <c r="A2462" t="s">
        <v>152</v>
      </c>
      <c r="B2462" t="s">
        <v>5393</v>
      </c>
      <c r="C2462" t="s">
        <v>75</v>
      </c>
      <c r="D2462" t="s">
        <v>13</v>
      </c>
      <c r="E2462" t="s">
        <v>14</v>
      </c>
      <c r="F2462" t="s">
        <v>26</v>
      </c>
      <c r="G2462" s="3">
        <v>45143.00240740741</v>
      </c>
      <c r="H2462" s="1">
        <v>171000</v>
      </c>
      <c r="I2462" t="s">
        <v>3646</v>
      </c>
      <c r="J2462" t="s">
        <v>5394</v>
      </c>
    </row>
    <row r="2463" spans="1:10">
      <c r="A2463" t="s">
        <v>18</v>
      </c>
      <c r="B2463" t="s">
        <v>5395</v>
      </c>
      <c r="C2463" t="s">
        <v>108</v>
      </c>
      <c r="D2463" t="s">
        <v>13</v>
      </c>
      <c r="E2463" t="s">
        <v>14</v>
      </c>
      <c r="F2463" t="s">
        <v>26</v>
      </c>
      <c r="G2463" s="3">
        <v>45091.004166666666</v>
      </c>
      <c r="H2463" s="1">
        <v>146000</v>
      </c>
      <c r="I2463" t="s">
        <v>848</v>
      </c>
      <c r="J2463" t="s">
        <v>5396</v>
      </c>
    </row>
    <row r="2464" spans="1:10">
      <c r="A2464" t="s">
        <v>77</v>
      </c>
      <c r="B2464" t="s">
        <v>5397</v>
      </c>
      <c r="C2464" t="s">
        <v>185</v>
      </c>
      <c r="D2464" t="s">
        <v>13</v>
      </c>
      <c r="E2464" t="s">
        <v>14</v>
      </c>
      <c r="F2464" t="s">
        <v>26</v>
      </c>
      <c r="G2464" s="3">
        <v>45083.001770833333</v>
      </c>
      <c r="H2464" s="1">
        <v>107500</v>
      </c>
      <c r="I2464" t="s">
        <v>5398</v>
      </c>
      <c r="J2464" t="s">
        <v>544</v>
      </c>
    </row>
    <row r="2465" spans="1:10">
      <c r="A2465" t="s">
        <v>10</v>
      </c>
      <c r="B2465" t="s">
        <v>5399</v>
      </c>
      <c r="C2465" t="s">
        <v>5400</v>
      </c>
      <c r="D2465" t="s">
        <v>13</v>
      </c>
      <c r="E2465" t="s">
        <v>14</v>
      </c>
      <c r="F2465" t="s">
        <v>26</v>
      </c>
      <c r="G2465" s="3">
        <v>45245.001458333332</v>
      </c>
      <c r="H2465" s="1">
        <v>92500</v>
      </c>
      <c r="I2465" t="s">
        <v>4049</v>
      </c>
      <c r="J2465" t="s">
        <v>4229</v>
      </c>
    </row>
    <row r="2466" spans="1:10">
      <c r="A2466" t="s">
        <v>33</v>
      </c>
      <c r="B2466" t="s">
        <v>5401</v>
      </c>
      <c r="C2466" t="s">
        <v>24</v>
      </c>
      <c r="D2466" t="s">
        <v>13</v>
      </c>
      <c r="E2466" t="s">
        <v>25</v>
      </c>
      <c r="F2466" t="s">
        <v>26</v>
      </c>
      <c r="G2466" s="3">
        <v>44973.000300925924</v>
      </c>
      <c r="H2466" s="1">
        <v>89833.5</v>
      </c>
      <c r="I2466" t="s">
        <v>5402</v>
      </c>
    </row>
    <row r="2467" spans="1:10">
      <c r="A2467" t="s">
        <v>135</v>
      </c>
      <c r="B2467" t="s">
        <v>5403</v>
      </c>
      <c r="C2467" t="s">
        <v>26</v>
      </c>
      <c r="D2467" t="s">
        <v>13</v>
      </c>
      <c r="E2467" t="s">
        <v>14</v>
      </c>
      <c r="F2467" t="s">
        <v>26</v>
      </c>
      <c r="G2467" s="3">
        <v>45276.002106481479</v>
      </c>
      <c r="H2467" s="1">
        <v>118640</v>
      </c>
      <c r="I2467" t="s">
        <v>1854</v>
      </c>
      <c r="J2467" t="s">
        <v>5404</v>
      </c>
    </row>
    <row r="2468" spans="1:10">
      <c r="A2468" t="s">
        <v>33</v>
      </c>
      <c r="B2468" t="s">
        <v>5405</v>
      </c>
      <c r="C2468" t="s">
        <v>157</v>
      </c>
      <c r="D2468" t="s">
        <v>13</v>
      </c>
      <c r="E2468" t="s">
        <v>14</v>
      </c>
      <c r="F2468" t="s">
        <v>26</v>
      </c>
      <c r="G2468" s="3">
        <v>45157.000983796293</v>
      </c>
      <c r="H2468" s="1">
        <v>65000</v>
      </c>
      <c r="I2468" t="s">
        <v>5406</v>
      </c>
      <c r="J2468" t="s">
        <v>5407</v>
      </c>
    </row>
    <row r="2469" spans="1:10">
      <c r="A2469" t="s">
        <v>10</v>
      </c>
      <c r="B2469" t="s">
        <v>5408</v>
      </c>
      <c r="C2469" t="s">
        <v>5409</v>
      </c>
      <c r="D2469" t="s">
        <v>13</v>
      </c>
      <c r="E2469" t="s">
        <v>14</v>
      </c>
      <c r="F2469" t="s">
        <v>26</v>
      </c>
      <c r="G2469" s="3">
        <v>45245.00199074074</v>
      </c>
      <c r="H2469" s="1">
        <v>87500</v>
      </c>
      <c r="I2469" t="s">
        <v>4049</v>
      </c>
      <c r="J2469" t="s">
        <v>4229</v>
      </c>
    </row>
    <row r="2470" spans="1:10">
      <c r="A2470" t="s">
        <v>10</v>
      </c>
      <c r="B2470" t="s">
        <v>10</v>
      </c>
      <c r="C2470" t="s">
        <v>161</v>
      </c>
      <c r="D2470" t="s">
        <v>13</v>
      </c>
      <c r="E2470" t="s">
        <v>14</v>
      </c>
      <c r="F2470" t="s">
        <v>162</v>
      </c>
      <c r="G2470" s="3">
        <v>44947.028333333335</v>
      </c>
      <c r="H2470" s="1">
        <v>88128</v>
      </c>
      <c r="I2470" t="s">
        <v>5410</v>
      </c>
      <c r="J2470" t="s">
        <v>5411</v>
      </c>
    </row>
    <row r="2471" spans="1:10">
      <c r="A2471" t="s">
        <v>106</v>
      </c>
      <c r="B2471" t="s">
        <v>5412</v>
      </c>
      <c r="C2471" t="s">
        <v>2161</v>
      </c>
      <c r="D2471" t="s">
        <v>13</v>
      </c>
      <c r="E2471" t="s">
        <v>14</v>
      </c>
      <c r="F2471" t="s">
        <v>2086</v>
      </c>
      <c r="G2471" s="3">
        <v>45020.013333333336</v>
      </c>
      <c r="H2471" s="1">
        <v>157500</v>
      </c>
      <c r="I2471" t="s">
        <v>5413</v>
      </c>
      <c r="J2471" t="s">
        <v>1693</v>
      </c>
    </row>
    <row r="2472" spans="1:10">
      <c r="A2472" t="s">
        <v>33</v>
      </c>
      <c r="B2472" t="s">
        <v>33</v>
      </c>
      <c r="C2472" t="s">
        <v>30</v>
      </c>
      <c r="D2472" t="s">
        <v>13</v>
      </c>
      <c r="E2472" t="s">
        <v>14</v>
      </c>
      <c r="F2472" t="s">
        <v>26</v>
      </c>
      <c r="G2472" s="3">
        <v>44931.000879629632</v>
      </c>
      <c r="H2472" s="1">
        <v>128356</v>
      </c>
      <c r="I2472" t="s">
        <v>5414</v>
      </c>
      <c r="J2472" t="s">
        <v>28</v>
      </c>
    </row>
    <row r="2473" spans="1:10">
      <c r="A2473" t="s">
        <v>212</v>
      </c>
      <c r="B2473" t="s">
        <v>212</v>
      </c>
      <c r="C2473" t="s">
        <v>24</v>
      </c>
      <c r="D2473" t="s">
        <v>13</v>
      </c>
      <c r="E2473" t="s">
        <v>25</v>
      </c>
      <c r="F2473" t="s">
        <v>26</v>
      </c>
      <c r="G2473" s="3">
        <v>45153.00341435185</v>
      </c>
      <c r="H2473" s="1">
        <v>145000</v>
      </c>
      <c r="I2473" t="s">
        <v>5415</v>
      </c>
      <c r="J2473" t="s">
        <v>613</v>
      </c>
    </row>
    <row r="2474" spans="1:10">
      <c r="A2474" t="s">
        <v>33</v>
      </c>
      <c r="B2474" t="s">
        <v>5416</v>
      </c>
      <c r="C2474" t="s">
        <v>122</v>
      </c>
      <c r="D2474" t="s">
        <v>13</v>
      </c>
      <c r="E2474" t="s">
        <v>14</v>
      </c>
      <c r="F2474" t="s">
        <v>26</v>
      </c>
      <c r="G2474" s="3">
        <v>45006.001747685186</v>
      </c>
      <c r="H2474" s="1">
        <v>94556.796875</v>
      </c>
      <c r="I2474" t="s">
        <v>5417</v>
      </c>
      <c r="J2474" t="s">
        <v>5418</v>
      </c>
    </row>
    <row r="2475" spans="1:10">
      <c r="A2475" t="s">
        <v>10</v>
      </c>
      <c r="B2475" t="s">
        <v>1158</v>
      </c>
      <c r="C2475" t="s">
        <v>24</v>
      </c>
      <c r="D2475" t="s">
        <v>13</v>
      </c>
      <c r="E2475" t="s">
        <v>25</v>
      </c>
      <c r="F2475" t="s">
        <v>1891</v>
      </c>
      <c r="G2475" s="3">
        <v>45272.032523148147</v>
      </c>
      <c r="H2475" s="1">
        <v>207500</v>
      </c>
      <c r="I2475" t="s">
        <v>5419</v>
      </c>
      <c r="J2475" t="s">
        <v>5420</v>
      </c>
    </row>
    <row r="2476" spans="1:10">
      <c r="A2476" t="s">
        <v>10</v>
      </c>
      <c r="B2476" t="s">
        <v>3429</v>
      </c>
      <c r="C2476" t="s">
        <v>371</v>
      </c>
      <c r="D2476" t="s">
        <v>13</v>
      </c>
      <c r="E2476" t="s">
        <v>14</v>
      </c>
      <c r="F2476" t="s">
        <v>26</v>
      </c>
      <c r="G2476" s="3">
        <v>45169.003229166665</v>
      </c>
      <c r="H2476" s="1">
        <v>186000</v>
      </c>
      <c r="I2476" t="s">
        <v>1753</v>
      </c>
      <c r="J2476" t="s">
        <v>2729</v>
      </c>
    </row>
    <row r="2477" spans="1:10">
      <c r="A2477" t="s">
        <v>73</v>
      </c>
      <c r="B2477" t="s">
        <v>73</v>
      </c>
      <c r="C2477" t="s">
        <v>2003</v>
      </c>
      <c r="D2477" t="s">
        <v>13</v>
      </c>
      <c r="E2477" t="s">
        <v>14</v>
      </c>
      <c r="F2477" t="s">
        <v>171</v>
      </c>
      <c r="G2477" s="3">
        <v>45015.024282407408</v>
      </c>
      <c r="H2477" s="1">
        <v>147500</v>
      </c>
      <c r="I2477" t="s">
        <v>865</v>
      </c>
      <c r="J2477" t="s">
        <v>5421</v>
      </c>
    </row>
    <row r="2478" spans="1:10">
      <c r="A2478" t="s">
        <v>33</v>
      </c>
      <c r="B2478" t="s">
        <v>5422</v>
      </c>
      <c r="C2478" t="s">
        <v>1585</v>
      </c>
      <c r="D2478" t="s">
        <v>13</v>
      </c>
      <c r="E2478" t="s">
        <v>14</v>
      </c>
      <c r="F2478" t="s">
        <v>26</v>
      </c>
      <c r="G2478" s="3">
        <v>44935.002488425926</v>
      </c>
      <c r="H2478" s="1">
        <v>130000</v>
      </c>
      <c r="I2478" t="s">
        <v>5423</v>
      </c>
      <c r="J2478" t="s">
        <v>5424</v>
      </c>
    </row>
    <row r="2479" spans="1:10">
      <c r="A2479" t="s">
        <v>33</v>
      </c>
      <c r="B2479" t="s">
        <v>5425</v>
      </c>
      <c r="C2479" t="s">
        <v>5426</v>
      </c>
      <c r="D2479" t="s">
        <v>13</v>
      </c>
      <c r="E2479" t="s">
        <v>14</v>
      </c>
      <c r="F2479" t="s">
        <v>1953</v>
      </c>
      <c r="G2479" s="3">
        <v>45037.008599537039</v>
      </c>
      <c r="H2479" s="1">
        <v>89100</v>
      </c>
      <c r="I2479" t="s">
        <v>5427</v>
      </c>
      <c r="J2479" t="s">
        <v>5428</v>
      </c>
    </row>
    <row r="2480" spans="1:10">
      <c r="A2480" t="s">
        <v>10</v>
      </c>
      <c r="B2480" t="s">
        <v>5429</v>
      </c>
      <c r="C2480" t="s">
        <v>419</v>
      </c>
      <c r="D2480" t="s">
        <v>13</v>
      </c>
      <c r="E2480" t="s">
        <v>14</v>
      </c>
      <c r="F2480" t="s">
        <v>26</v>
      </c>
      <c r="G2480" s="3">
        <v>44974.00335648148</v>
      </c>
      <c r="H2480" s="1">
        <v>63000</v>
      </c>
      <c r="I2480" t="s">
        <v>1631</v>
      </c>
      <c r="J2480" t="s">
        <v>5430</v>
      </c>
    </row>
    <row r="2481" spans="1:10">
      <c r="A2481" t="s">
        <v>33</v>
      </c>
      <c r="B2481" t="s">
        <v>5431</v>
      </c>
      <c r="C2481" t="s">
        <v>103</v>
      </c>
      <c r="D2481" t="s">
        <v>13</v>
      </c>
      <c r="E2481" t="s">
        <v>14</v>
      </c>
      <c r="F2481" t="s">
        <v>26</v>
      </c>
      <c r="G2481" s="3">
        <v>45204.000775462962</v>
      </c>
      <c r="H2481" s="1">
        <v>69000</v>
      </c>
      <c r="I2481" t="s">
        <v>5432</v>
      </c>
      <c r="J2481" t="s">
        <v>431</v>
      </c>
    </row>
    <row r="2482" spans="1:10">
      <c r="A2482" t="s">
        <v>33</v>
      </c>
      <c r="B2482" t="s">
        <v>5433</v>
      </c>
      <c r="C2482" t="s">
        <v>2299</v>
      </c>
      <c r="D2482" t="s">
        <v>13</v>
      </c>
      <c r="E2482" t="s">
        <v>14</v>
      </c>
      <c r="F2482" t="s">
        <v>26</v>
      </c>
      <c r="G2482" s="3">
        <v>45058.001423611109</v>
      </c>
      <c r="H2482" s="1">
        <v>75250</v>
      </c>
      <c r="I2482" t="s">
        <v>5434</v>
      </c>
      <c r="J2482" t="s">
        <v>5435</v>
      </c>
    </row>
    <row r="2483" spans="1:10">
      <c r="A2483" t="s">
        <v>212</v>
      </c>
      <c r="B2483" t="s">
        <v>212</v>
      </c>
      <c r="C2483" t="s">
        <v>2557</v>
      </c>
      <c r="D2483" t="s">
        <v>13</v>
      </c>
      <c r="E2483" t="s">
        <v>14</v>
      </c>
      <c r="F2483" t="s">
        <v>1392</v>
      </c>
      <c r="G2483" s="3">
        <v>45106.043912037036</v>
      </c>
      <c r="H2483" s="1">
        <v>157500</v>
      </c>
      <c r="I2483" t="s">
        <v>974</v>
      </c>
      <c r="J2483" t="s">
        <v>5436</v>
      </c>
    </row>
    <row r="2484" spans="1:10">
      <c r="A2484" t="s">
        <v>33</v>
      </c>
      <c r="B2484" t="s">
        <v>3963</v>
      </c>
      <c r="C2484" t="s">
        <v>237</v>
      </c>
      <c r="D2484" t="s">
        <v>13</v>
      </c>
      <c r="E2484" t="s">
        <v>14</v>
      </c>
      <c r="F2484" t="s">
        <v>26</v>
      </c>
      <c r="G2484" s="3">
        <v>45168.003275462965</v>
      </c>
      <c r="H2484" s="1">
        <v>110090</v>
      </c>
      <c r="I2484" t="s">
        <v>69</v>
      </c>
    </row>
    <row r="2485" spans="1:10">
      <c r="A2485" t="s">
        <v>10</v>
      </c>
      <c r="B2485" t="s">
        <v>474</v>
      </c>
      <c r="C2485" t="s">
        <v>216</v>
      </c>
      <c r="D2485" t="s">
        <v>13</v>
      </c>
      <c r="E2485" t="s">
        <v>14</v>
      </c>
      <c r="F2485" t="s">
        <v>26</v>
      </c>
      <c r="G2485" s="3">
        <v>44968.01494212963</v>
      </c>
      <c r="H2485" s="1">
        <v>136400</v>
      </c>
      <c r="I2485" t="s">
        <v>217</v>
      </c>
      <c r="J2485" t="s">
        <v>218</v>
      </c>
    </row>
    <row r="2486" spans="1:10">
      <c r="A2486" t="s">
        <v>135</v>
      </c>
      <c r="B2486" t="s">
        <v>135</v>
      </c>
      <c r="C2486" t="s">
        <v>5437</v>
      </c>
      <c r="D2486" t="s">
        <v>13</v>
      </c>
      <c r="E2486" t="s">
        <v>14</v>
      </c>
      <c r="F2486" t="s">
        <v>26</v>
      </c>
      <c r="G2486" s="3">
        <v>45161.001967592594</v>
      </c>
      <c r="H2486" s="1">
        <v>98172</v>
      </c>
      <c r="I2486" t="s">
        <v>2995</v>
      </c>
    </row>
    <row r="2487" spans="1:10">
      <c r="A2487" t="s">
        <v>33</v>
      </c>
      <c r="B2487" t="s">
        <v>33</v>
      </c>
      <c r="C2487" t="s">
        <v>243</v>
      </c>
      <c r="D2487" t="s">
        <v>13</v>
      </c>
      <c r="E2487" t="s">
        <v>14</v>
      </c>
      <c r="F2487" t="s">
        <v>26</v>
      </c>
      <c r="G2487" s="3">
        <v>45217.001111111109</v>
      </c>
      <c r="H2487" s="1">
        <v>77500</v>
      </c>
      <c r="I2487" t="s">
        <v>5438</v>
      </c>
      <c r="J2487" t="s">
        <v>5439</v>
      </c>
    </row>
    <row r="2488" spans="1:10">
      <c r="A2488" t="s">
        <v>33</v>
      </c>
      <c r="B2488" t="s">
        <v>5440</v>
      </c>
      <c r="C2488" t="s">
        <v>108</v>
      </c>
      <c r="D2488" t="s">
        <v>13</v>
      </c>
      <c r="E2488" t="s">
        <v>14</v>
      </c>
      <c r="F2488" t="s">
        <v>26</v>
      </c>
      <c r="G2488" s="3">
        <v>45197.000671296293</v>
      </c>
      <c r="H2488" s="1">
        <v>93500</v>
      </c>
      <c r="I2488" t="s">
        <v>5441</v>
      </c>
      <c r="J2488" t="s">
        <v>5442</v>
      </c>
    </row>
    <row r="2489" spans="1:10">
      <c r="A2489" t="s">
        <v>10</v>
      </c>
      <c r="B2489" t="s">
        <v>5443</v>
      </c>
      <c r="C2489" t="s">
        <v>5444</v>
      </c>
      <c r="D2489" t="s">
        <v>13</v>
      </c>
      <c r="E2489" t="s">
        <v>14</v>
      </c>
      <c r="F2489" t="s">
        <v>26</v>
      </c>
      <c r="G2489" s="3">
        <v>44927.014687499999</v>
      </c>
      <c r="H2489" s="1">
        <v>120531</v>
      </c>
      <c r="I2489" t="s">
        <v>5445</v>
      </c>
      <c r="J2489" t="s">
        <v>5446</v>
      </c>
    </row>
    <row r="2490" spans="1:10">
      <c r="A2490" t="s">
        <v>135</v>
      </c>
      <c r="B2490" t="s">
        <v>4253</v>
      </c>
      <c r="C2490" t="s">
        <v>243</v>
      </c>
      <c r="D2490" t="s">
        <v>13</v>
      </c>
      <c r="E2490" t="s">
        <v>14</v>
      </c>
      <c r="F2490" t="s">
        <v>26</v>
      </c>
      <c r="G2490" s="3">
        <v>45103.015879629631</v>
      </c>
      <c r="H2490" s="1">
        <v>150000</v>
      </c>
      <c r="I2490" t="s">
        <v>2666</v>
      </c>
      <c r="J2490" t="s">
        <v>2955</v>
      </c>
    </row>
    <row r="2491" spans="1:10">
      <c r="A2491" t="s">
        <v>10</v>
      </c>
      <c r="B2491" t="s">
        <v>5447</v>
      </c>
      <c r="C2491" t="s">
        <v>5448</v>
      </c>
      <c r="D2491" t="s">
        <v>13</v>
      </c>
      <c r="E2491" t="s">
        <v>14</v>
      </c>
      <c r="F2491" t="s">
        <v>26</v>
      </c>
      <c r="G2491" s="3">
        <v>45249.001400462963</v>
      </c>
      <c r="H2491" s="1">
        <v>82500</v>
      </c>
      <c r="I2491" t="s">
        <v>4049</v>
      </c>
      <c r="J2491" t="s">
        <v>4229</v>
      </c>
    </row>
    <row r="2492" spans="1:10">
      <c r="A2492" t="s">
        <v>10</v>
      </c>
      <c r="B2492" t="s">
        <v>10</v>
      </c>
      <c r="C2492" t="s">
        <v>3475</v>
      </c>
      <c r="D2492" t="s">
        <v>13</v>
      </c>
      <c r="E2492" t="s">
        <v>14</v>
      </c>
      <c r="F2492" t="s">
        <v>26</v>
      </c>
      <c r="G2492" s="3">
        <v>45057.002187500002</v>
      </c>
      <c r="H2492" s="1">
        <v>136500</v>
      </c>
      <c r="I2492" t="s">
        <v>5449</v>
      </c>
      <c r="J2492" t="s">
        <v>5450</v>
      </c>
    </row>
    <row r="2493" spans="1:10">
      <c r="A2493" t="s">
        <v>10</v>
      </c>
      <c r="B2493" t="s">
        <v>5451</v>
      </c>
      <c r="C2493" t="s">
        <v>24</v>
      </c>
      <c r="D2493" t="s">
        <v>13</v>
      </c>
      <c r="E2493" t="s">
        <v>25</v>
      </c>
      <c r="F2493" t="s">
        <v>26</v>
      </c>
      <c r="G2493" s="3">
        <v>45106.002824074072</v>
      </c>
      <c r="H2493" s="1">
        <v>219500</v>
      </c>
      <c r="I2493" t="s">
        <v>2162</v>
      </c>
      <c r="J2493" t="s">
        <v>5452</v>
      </c>
    </row>
    <row r="2494" spans="1:10">
      <c r="A2494" t="s">
        <v>73</v>
      </c>
      <c r="B2494" t="s">
        <v>5121</v>
      </c>
      <c r="C2494" t="s">
        <v>767</v>
      </c>
      <c r="D2494" t="s">
        <v>1075</v>
      </c>
      <c r="E2494" t="s">
        <v>14</v>
      </c>
      <c r="F2494" t="s">
        <v>26</v>
      </c>
      <c r="G2494" s="3">
        <v>45268.006516203706</v>
      </c>
      <c r="H2494" s="1">
        <v>184000</v>
      </c>
      <c r="I2494" t="s">
        <v>120</v>
      </c>
      <c r="J2494" t="s">
        <v>5453</v>
      </c>
    </row>
    <row r="2495" spans="1:10">
      <c r="A2495" t="s">
        <v>10</v>
      </c>
      <c r="B2495" t="s">
        <v>3429</v>
      </c>
      <c r="C2495" t="s">
        <v>5454</v>
      </c>
      <c r="D2495" t="s">
        <v>1075</v>
      </c>
      <c r="E2495" t="s">
        <v>14</v>
      </c>
      <c r="F2495" t="s">
        <v>26</v>
      </c>
      <c r="G2495" s="3">
        <v>45290.014421296299</v>
      </c>
      <c r="H2495" s="1">
        <v>152650</v>
      </c>
      <c r="I2495" t="s">
        <v>420</v>
      </c>
      <c r="J2495" t="s">
        <v>5455</v>
      </c>
    </row>
    <row r="2496" spans="1:10">
      <c r="A2496" t="s">
        <v>18</v>
      </c>
      <c r="B2496" t="s">
        <v>18</v>
      </c>
      <c r="C2496" t="s">
        <v>5456</v>
      </c>
      <c r="D2496" t="s">
        <v>13</v>
      </c>
      <c r="E2496" t="s">
        <v>14</v>
      </c>
      <c r="F2496" t="s">
        <v>155</v>
      </c>
      <c r="G2496" s="3">
        <v>44974.022233796299</v>
      </c>
      <c r="H2496" s="1">
        <v>96773</v>
      </c>
      <c r="I2496" t="s">
        <v>5457</v>
      </c>
      <c r="J2496" t="s">
        <v>5458</v>
      </c>
    </row>
    <row r="2497" spans="1:10">
      <c r="A2497" t="s">
        <v>212</v>
      </c>
      <c r="B2497" t="s">
        <v>5459</v>
      </c>
      <c r="C2497" t="s">
        <v>170</v>
      </c>
      <c r="D2497" t="s">
        <v>13</v>
      </c>
      <c r="E2497" t="s">
        <v>14</v>
      </c>
      <c r="F2497" t="s">
        <v>171</v>
      </c>
      <c r="G2497" s="3">
        <v>44985.006944444445</v>
      </c>
      <c r="H2497" s="1">
        <v>93600</v>
      </c>
      <c r="I2497" t="s">
        <v>1055</v>
      </c>
      <c r="J2497" t="s">
        <v>5460</v>
      </c>
    </row>
    <row r="2498" spans="1:10">
      <c r="A2498" t="s">
        <v>10</v>
      </c>
      <c r="B2498" t="s">
        <v>5461</v>
      </c>
      <c r="C2498" t="s">
        <v>119</v>
      </c>
      <c r="D2498" t="s">
        <v>13</v>
      </c>
      <c r="E2498" t="s">
        <v>14</v>
      </c>
      <c r="F2498" t="s">
        <v>26</v>
      </c>
      <c r="G2498" s="3">
        <v>45127.023043981484</v>
      </c>
      <c r="H2498" s="1">
        <v>132500</v>
      </c>
      <c r="I2498" t="s">
        <v>130</v>
      </c>
      <c r="J2498" t="s">
        <v>166</v>
      </c>
    </row>
    <row r="2499" spans="1:10">
      <c r="A2499" t="s">
        <v>10</v>
      </c>
      <c r="B2499" t="s">
        <v>10</v>
      </c>
      <c r="C2499" t="s">
        <v>5101</v>
      </c>
      <c r="D2499" t="s">
        <v>13</v>
      </c>
      <c r="E2499" t="s">
        <v>14</v>
      </c>
      <c r="F2499" t="s">
        <v>26</v>
      </c>
      <c r="G2499" s="3">
        <v>44927.00203703704</v>
      </c>
      <c r="H2499" s="1">
        <v>110000</v>
      </c>
      <c r="I2499" t="s">
        <v>5102</v>
      </c>
      <c r="J2499" t="s">
        <v>5103</v>
      </c>
    </row>
    <row r="2500" spans="1:10">
      <c r="A2500" t="s">
        <v>33</v>
      </c>
      <c r="B2500" t="s">
        <v>5462</v>
      </c>
      <c r="C2500" t="s">
        <v>24</v>
      </c>
      <c r="D2500" t="s">
        <v>13</v>
      </c>
      <c r="E2500" t="s">
        <v>25</v>
      </c>
      <c r="F2500" t="s">
        <v>26</v>
      </c>
      <c r="G2500" s="3">
        <v>45211.000185185185</v>
      </c>
      <c r="H2500" s="1">
        <v>95000</v>
      </c>
      <c r="I2500" t="s">
        <v>2636</v>
      </c>
      <c r="J2500" t="s">
        <v>819</v>
      </c>
    </row>
    <row r="2501" spans="1:10">
      <c r="A2501" t="s">
        <v>106</v>
      </c>
      <c r="B2501" t="s">
        <v>5463</v>
      </c>
      <c r="C2501" t="s">
        <v>119</v>
      </c>
      <c r="D2501" t="s">
        <v>13</v>
      </c>
      <c r="E2501" t="s">
        <v>14</v>
      </c>
      <c r="F2501" t="s">
        <v>26</v>
      </c>
      <c r="G2501" s="3">
        <v>45086.000023148146</v>
      </c>
      <c r="H2501" s="1">
        <v>90000</v>
      </c>
      <c r="I2501" t="s">
        <v>4049</v>
      </c>
      <c r="J2501" t="s">
        <v>4428</v>
      </c>
    </row>
    <row r="2502" spans="1:10">
      <c r="A2502" t="s">
        <v>10</v>
      </c>
      <c r="B2502" t="s">
        <v>5464</v>
      </c>
      <c r="C2502" t="s">
        <v>2469</v>
      </c>
      <c r="D2502" t="s">
        <v>13</v>
      </c>
      <c r="E2502" t="s">
        <v>14</v>
      </c>
      <c r="F2502" t="s">
        <v>26</v>
      </c>
      <c r="G2502" s="3">
        <v>45118.002326388887</v>
      </c>
      <c r="H2502" s="1">
        <v>150000</v>
      </c>
      <c r="I2502" t="s">
        <v>130</v>
      </c>
      <c r="J2502" t="s">
        <v>5465</v>
      </c>
    </row>
    <row r="2503" spans="1:10">
      <c r="A2503" t="s">
        <v>33</v>
      </c>
      <c r="B2503" t="s">
        <v>5466</v>
      </c>
      <c r="C2503" t="s">
        <v>5467</v>
      </c>
      <c r="D2503" t="s">
        <v>13</v>
      </c>
      <c r="E2503" t="s">
        <v>14</v>
      </c>
      <c r="F2503" t="s">
        <v>26</v>
      </c>
      <c r="G2503" s="3">
        <v>45203.001006944447</v>
      </c>
      <c r="H2503" s="1">
        <v>114727.5</v>
      </c>
      <c r="I2503" t="s">
        <v>3996</v>
      </c>
    </row>
    <row r="2504" spans="1:10">
      <c r="A2504" t="s">
        <v>212</v>
      </c>
      <c r="B2504" t="s">
        <v>5468</v>
      </c>
      <c r="C2504" t="s">
        <v>75</v>
      </c>
      <c r="D2504" t="s">
        <v>13</v>
      </c>
      <c r="E2504" t="s">
        <v>14</v>
      </c>
      <c r="F2504" t="s">
        <v>26</v>
      </c>
      <c r="G2504" s="3">
        <v>45115.00104166667</v>
      </c>
      <c r="H2504" s="1">
        <v>161500</v>
      </c>
      <c r="I2504" t="s">
        <v>1178</v>
      </c>
      <c r="J2504" t="s">
        <v>5068</v>
      </c>
    </row>
    <row r="2505" spans="1:10">
      <c r="A2505" t="s">
        <v>33</v>
      </c>
      <c r="B2505" t="s">
        <v>5469</v>
      </c>
      <c r="C2505" t="s">
        <v>136</v>
      </c>
      <c r="D2505" t="s">
        <v>13</v>
      </c>
      <c r="E2505" t="s">
        <v>14</v>
      </c>
      <c r="F2505" t="s">
        <v>26</v>
      </c>
      <c r="G2505" s="3">
        <v>45155.000972222224</v>
      </c>
      <c r="H2505" s="1">
        <v>137825</v>
      </c>
      <c r="I2505" t="s">
        <v>5470</v>
      </c>
      <c r="J2505" t="s">
        <v>5471</v>
      </c>
    </row>
    <row r="2506" spans="1:10">
      <c r="A2506" t="s">
        <v>33</v>
      </c>
      <c r="B2506" t="s">
        <v>33</v>
      </c>
      <c r="C2506" t="s">
        <v>24</v>
      </c>
      <c r="D2506" t="s">
        <v>13</v>
      </c>
      <c r="E2506" t="s">
        <v>25</v>
      </c>
      <c r="F2506" t="s">
        <v>26</v>
      </c>
      <c r="G2506" s="3">
        <v>45233.000011574077</v>
      </c>
      <c r="H2506" s="1">
        <v>70000</v>
      </c>
      <c r="I2506" t="s">
        <v>5472</v>
      </c>
      <c r="J2506" t="s">
        <v>1643</v>
      </c>
    </row>
    <row r="2507" spans="1:10">
      <c r="A2507" t="s">
        <v>33</v>
      </c>
      <c r="B2507" t="s">
        <v>5473</v>
      </c>
      <c r="C2507" t="s">
        <v>24</v>
      </c>
      <c r="D2507" t="s">
        <v>13</v>
      </c>
      <c r="E2507" t="s">
        <v>25</v>
      </c>
      <c r="F2507" t="s">
        <v>26</v>
      </c>
      <c r="G2507" s="3">
        <v>44943.012071759258</v>
      </c>
      <c r="H2507" s="1">
        <v>217000</v>
      </c>
      <c r="I2507" t="s">
        <v>5474</v>
      </c>
      <c r="J2507" t="s">
        <v>5475</v>
      </c>
    </row>
    <row r="2508" spans="1:10">
      <c r="A2508" t="s">
        <v>135</v>
      </c>
      <c r="B2508" t="s">
        <v>5476</v>
      </c>
      <c r="C2508" t="s">
        <v>24</v>
      </c>
      <c r="D2508" t="s">
        <v>13</v>
      </c>
      <c r="E2508" t="s">
        <v>25</v>
      </c>
      <c r="F2508" t="s">
        <v>26</v>
      </c>
      <c r="G2508" s="3">
        <v>45191.000439814816</v>
      </c>
      <c r="H2508" s="1">
        <v>128625</v>
      </c>
      <c r="I2508" t="s">
        <v>5477</v>
      </c>
      <c r="J2508" t="s">
        <v>5478</v>
      </c>
    </row>
    <row r="2509" spans="1:10">
      <c r="A2509" t="s">
        <v>33</v>
      </c>
      <c r="B2509" t="s">
        <v>5479</v>
      </c>
      <c r="C2509" t="s">
        <v>136</v>
      </c>
      <c r="D2509" t="s">
        <v>13</v>
      </c>
      <c r="E2509" t="s">
        <v>14</v>
      </c>
      <c r="F2509" t="s">
        <v>26</v>
      </c>
      <c r="G2509" s="3">
        <v>45037.000451388885</v>
      </c>
      <c r="H2509" s="1">
        <v>89146.5</v>
      </c>
      <c r="I2509" t="s">
        <v>5480</v>
      </c>
    </row>
    <row r="2510" spans="1:10">
      <c r="A2510" t="s">
        <v>33</v>
      </c>
      <c r="B2510" t="s">
        <v>5481</v>
      </c>
      <c r="C2510" t="s">
        <v>136</v>
      </c>
      <c r="D2510" t="s">
        <v>13</v>
      </c>
      <c r="E2510" t="s">
        <v>14</v>
      </c>
      <c r="F2510" t="s">
        <v>26</v>
      </c>
      <c r="G2510" s="3">
        <v>44951.000694444447</v>
      </c>
      <c r="H2510" s="1">
        <v>103000</v>
      </c>
      <c r="I2510" t="s">
        <v>5482</v>
      </c>
    </row>
    <row r="2511" spans="1:10">
      <c r="A2511" t="s">
        <v>33</v>
      </c>
      <c r="B2511" t="s">
        <v>5483</v>
      </c>
      <c r="C2511" t="s">
        <v>536</v>
      </c>
      <c r="D2511" t="s">
        <v>13</v>
      </c>
      <c r="E2511" t="s">
        <v>14</v>
      </c>
      <c r="F2511" t="s">
        <v>26</v>
      </c>
      <c r="G2511" s="3">
        <v>44974.000162037039</v>
      </c>
      <c r="H2511" s="1">
        <v>64033</v>
      </c>
      <c r="I2511" t="s">
        <v>5484</v>
      </c>
      <c r="J2511" t="s">
        <v>5485</v>
      </c>
    </row>
    <row r="2512" spans="1:10">
      <c r="A2512" t="s">
        <v>33</v>
      </c>
      <c r="B2512" t="s">
        <v>33</v>
      </c>
      <c r="C2512" t="s">
        <v>5486</v>
      </c>
      <c r="D2512" t="s">
        <v>13</v>
      </c>
      <c r="E2512" t="s">
        <v>14</v>
      </c>
      <c r="F2512" t="s">
        <v>26</v>
      </c>
      <c r="G2512" s="3">
        <v>44940.002002314817</v>
      </c>
      <c r="H2512" s="1">
        <v>71500</v>
      </c>
      <c r="I2512" t="s">
        <v>5487</v>
      </c>
      <c r="J2512" t="s">
        <v>5488</v>
      </c>
    </row>
    <row r="2513" spans="1:10">
      <c r="A2513" t="s">
        <v>33</v>
      </c>
      <c r="B2513" t="s">
        <v>5489</v>
      </c>
      <c r="C2513" t="s">
        <v>201</v>
      </c>
      <c r="D2513" t="s">
        <v>13</v>
      </c>
      <c r="E2513" t="s">
        <v>14</v>
      </c>
      <c r="F2513" t="s">
        <v>26</v>
      </c>
      <c r="G2513" s="3">
        <v>45174.00335648148</v>
      </c>
      <c r="H2513" s="1">
        <v>90000</v>
      </c>
      <c r="I2513" t="s">
        <v>4049</v>
      </c>
      <c r="J2513" t="s">
        <v>4428</v>
      </c>
    </row>
    <row r="2514" spans="1:10">
      <c r="A2514" t="s">
        <v>212</v>
      </c>
      <c r="B2514" t="s">
        <v>5490</v>
      </c>
      <c r="C2514" t="s">
        <v>5491</v>
      </c>
      <c r="D2514" t="s">
        <v>13</v>
      </c>
      <c r="E2514" t="s">
        <v>14</v>
      </c>
      <c r="F2514" t="s">
        <v>681</v>
      </c>
      <c r="G2514" s="3">
        <v>44975.034143518518</v>
      </c>
      <c r="H2514" s="1">
        <v>157500</v>
      </c>
      <c r="I2514" t="s">
        <v>50</v>
      </c>
      <c r="J2514" t="s">
        <v>5492</v>
      </c>
    </row>
    <row r="2515" spans="1:10">
      <c r="A2515" t="s">
        <v>33</v>
      </c>
      <c r="B2515" t="s">
        <v>3963</v>
      </c>
      <c r="C2515" t="s">
        <v>1018</v>
      </c>
      <c r="D2515" t="s">
        <v>13</v>
      </c>
      <c r="E2515" t="s">
        <v>14</v>
      </c>
      <c r="F2515" t="s">
        <v>26</v>
      </c>
      <c r="G2515" s="3">
        <v>45138.000138888892</v>
      </c>
      <c r="H2515" s="1">
        <v>65000</v>
      </c>
      <c r="I2515" t="s">
        <v>842</v>
      </c>
      <c r="J2515" t="s">
        <v>230</v>
      </c>
    </row>
    <row r="2516" spans="1:10">
      <c r="A2516" t="s">
        <v>212</v>
      </c>
      <c r="B2516" t="s">
        <v>3557</v>
      </c>
      <c r="C2516" t="s">
        <v>5493</v>
      </c>
      <c r="D2516" t="s">
        <v>13</v>
      </c>
      <c r="E2516" t="s">
        <v>14</v>
      </c>
      <c r="F2516" t="s">
        <v>26</v>
      </c>
      <c r="G2516" s="3">
        <v>45130.001516203702</v>
      </c>
      <c r="H2516" s="1">
        <v>135000</v>
      </c>
      <c r="I2516" t="s">
        <v>5494</v>
      </c>
      <c r="J2516" t="s">
        <v>5495</v>
      </c>
    </row>
    <row r="2517" spans="1:10">
      <c r="A2517" t="s">
        <v>10</v>
      </c>
      <c r="B2517" t="s">
        <v>10</v>
      </c>
      <c r="C2517" t="s">
        <v>4316</v>
      </c>
      <c r="D2517" t="s">
        <v>13</v>
      </c>
      <c r="E2517" t="s">
        <v>14</v>
      </c>
      <c r="F2517" t="s">
        <v>20</v>
      </c>
      <c r="G2517" s="3">
        <v>45031.05846064815</v>
      </c>
      <c r="H2517" s="1">
        <v>120000</v>
      </c>
      <c r="I2517" t="s">
        <v>5496</v>
      </c>
      <c r="J2517" t="s">
        <v>1056</v>
      </c>
    </row>
    <row r="2518" spans="1:10">
      <c r="A2518" t="s">
        <v>77</v>
      </c>
      <c r="B2518" t="s">
        <v>5497</v>
      </c>
      <c r="C2518" t="s">
        <v>5498</v>
      </c>
      <c r="D2518" t="s">
        <v>13</v>
      </c>
      <c r="E2518" t="s">
        <v>14</v>
      </c>
      <c r="F2518" t="s">
        <v>20</v>
      </c>
      <c r="G2518" s="3">
        <v>44975.042557870373</v>
      </c>
      <c r="H2518" s="1">
        <v>98800</v>
      </c>
      <c r="I2518" t="s">
        <v>5499</v>
      </c>
    </row>
    <row r="2519" spans="1:10">
      <c r="A2519" t="s">
        <v>10</v>
      </c>
      <c r="B2519" t="s">
        <v>10</v>
      </c>
      <c r="C2519" t="s">
        <v>24</v>
      </c>
      <c r="D2519" t="s">
        <v>13</v>
      </c>
      <c r="E2519" t="s">
        <v>25</v>
      </c>
      <c r="F2519" t="s">
        <v>26</v>
      </c>
      <c r="G2519" s="3">
        <v>45073.002418981479</v>
      </c>
      <c r="H2519" s="1">
        <v>136000</v>
      </c>
      <c r="I2519" t="s">
        <v>5500</v>
      </c>
      <c r="J2519" t="s">
        <v>5501</v>
      </c>
    </row>
    <row r="2520" spans="1:10">
      <c r="A2520" t="s">
        <v>33</v>
      </c>
      <c r="B2520" t="s">
        <v>746</v>
      </c>
      <c r="C2520" t="s">
        <v>5502</v>
      </c>
      <c r="D2520" t="s">
        <v>13</v>
      </c>
      <c r="E2520" t="s">
        <v>14</v>
      </c>
      <c r="F2520" t="s">
        <v>26</v>
      </c>
      <c r="G2520" s="3">
        <v>44950.001979166664</v>
      </c>
      <c r="H2520" s="1">
        <v>83243</v>
      </c>
      <c r="I2520" t="s">
        <v>5503</v>
      </c>
    </row>
    <row r="2521" spans="1:10">
      <c r="A2521" t="s">
        <v>10</v>
      </c>
      <c r="B2521" t="s">
        <v>5504</v>
      </c>
      <c r="C2521" t="s">
        <v>232</v>
      </c>
      <c r="D2521" t="s">
        <v>5505</v>
      </c>
      <c r="E2521" t="s">
        <v>14</v>
      </c>
      <c r="F2521" t="s">
        <v>26</v>
      </c>
      <c r="G2521" s="3">
        <v>45205.001574074071</v>
      </c>
      <c r="H2521" s="1">
        <v>170000</v>
      </c>
      <c r="I2521" t="s">
        <v>4293</v>
      </c>
      <c r="J2521" t="s">
        <v>5506</v>
      </c>
    </row>
    <row r="2522" spans="1:10">
      <c r="A2522" t="s">
        <v>33</v>
      </c>
      <c r="B2522" t="s">
        <v>5507</v>
      </c>
      <c r="C2522" t="s">
        <v>198</v>
      </c>
      <c r="D2522" t="s">
        <v>13</v>
      </c>
      <c r="E2522" t="s">
        <v>14</v>
      </c>
      <c r="F2522" t="s">
        <v>198</v>
      </c>
      <c r="G2522" s="3">
        <v>45084.013252314813</v>
      </c>
      <c r="H2522" s="1">
        <v>56381</v>
      </c>
      <c r="I2522" t="s">
        <v>5508</v>
      </c>
    </row>
    <row r="2523" spans="1:10">
      <c r="A2523" t="s">
        <v>135</v>
      </c>
      <c r="B2523" t="s">
        <v>5509</v>
      </c>
      <c r="C2523" t="s">
        <v>5510</v>
      </c>
      <c r="D2523" t="s">
        <v>13</v>
      </c>
      <c r="E2523" t="s">
        <v>14</v>
      </c>
      <c r="F2523" t="s">
        <v>26</v>
      </c>
      <c r="G2523" s="3">
        <v>45007.999976851854</v>
      </c>
      <c r="H2523" s="1">
        <v>110000</v>
      </c>
      <c r="I2523" t="s">
        <v>5511</v>
      </c>
      <c r="J2523" t="s">
        <v>633</v>
      </c>
    </row>
    <row r="2524" spans="1:10">
      <c r="A2524" t="s">
        <v>73</v>
      </c>
      <c r="B2524" t="s">
        <v>73</v>
      </c>
      <c r="C2524" t="s">
        <v>5512</v>
      </c>
      <c r="D2524" t="s">
        <v>13</v>
      </c>
      <c r="E2524" t="s">
        <v>14</v>
      </c>
      <c r="F2524" t="s">
        <v>5513</v>
      </c>
      <c r="G2524" s="3">
        <v>45009.027418981481</v>
      </c>
      <c r="H2524" s="1">
        <v>147500</v>
      </c>
      <c r="I2524" t="s">
        <v>5514</v>
      </c>
      <c r="J2524" t="s">
        <v>5515</v>
      </c>
    </row>
    <row r="2525" spans="1:10">
      <c r="A2525" t="s">
        <v>10</v>
      </c>
      <c r="B2525" t="s">
        <v>357</v>
      </c>
      <c r="C2525" t="s">
        <v>24</v>
      </c>
      <c r="D2525" t="s">
        <v>13</v>
      </c>
      <c r="E2525" t="s">
        <v>25</v>
      </c>
      <c r="F2525" t="s">
        <v>26</v>
      </c>
      <c r="G2525" s="3">
        <v>45203.00236111111</v>
      </c>
      <c r="H2525" s="1">
        <v>240000</v>
      </c>
      <c r="I2525" t="s">
        <v>5516</v>
      </c>
      <c r="J2525" t="s">
        <v>5517</v>
      </c>
    </row>
    <row r="2526" spans="1:10">
      <c r="A2526" t="s">
        <v>10</v>
      </c>
      <c r="B2526" t="s">
        <v>5518</v>
      </c>
      <c r="C2526" t="s">
        <v>5519</v>
      </c>
      <c r="D2526" t="s">
        <v>13</v>
      </c>
      <c r="E2526" t="s">
        <v>14</v>
      </c>
      <c r="F2526" t="s">
        <v>26</v>
      </c>
      <c r="G2526" s="3">
        <v>45189.001076388886</v>
      </c>
      <c r="H2526" s="1">
        <v>154000</v>
      </c>
      <c r="I2526" t="s">
        <v>5520</v>
      </c>
      <c r="J2526" t="s">
        <v>338</v>
      </c>
    </row>
    <row r="2527" spans="1:10">
      <c r="A2527" t="s">
        <v>33</v>
      </c>
      <c r="B2527" t="s">
        <v>3963</v>
      </c>
      <c r="C2527" t="s">
        <v>4806</v>
      </c>
      <c r="D2527" t="s">
        <v>13</v>
      </c>
      <c r="E2527" t="s">
        <v>14</v>
      </c>
      <c r="F2527" t="s">
        <v>26</v>
      </c>
      <c r="G2527" s="3">
        <v>45163.000277777777</v>
      </c>
      <c r="H2527" s="1">
        <v>64999.94140625</v>
      </c>
      <c r="I2527" t="s">
        <v>842</v>
      </c>
      <c r="J2527" t="s">
        <v>5521</v>
      </c>
    </row>
    <row r="2528" spans="1:10">
      <c r="A2528" t="s">
        <v>152</v>
      </c>
      <c r="B2528" t="s">
        <v>1216</v>
      </c>
      <c r="D2528" t="s">
        <v>13</v>
      </c>
      <c r="E2528" t="s">
        <v>14</v>
      </c>
      <c r="F2528" t="s">
        <v>528</v>
      </c>
      <c r="G2528" s="3">
        <v>45262.026701388888</v>
      </c>
      <c r="H2528" s="1">
        <v>190000</v>
      </c>
      <c r="I2528" t="s">
        <v>3905</v>
      </c>
      <c r="J2528" t="s">
        <v>5522</v>
      </c>
    </row>
    <row r="2529" spans="1:10">
      <c r="A2529" t="s">
        <v>10</v>
      </c>
      <c r="B2529" t="s">
        <v>5523</v>
      </c>
      <c r="C2529" t="s">
        <v>24</v>
      </c>
      <c r="D2529" t="s">
        <v>13</v>
      </c>
      <c r="E2529" t="s">
        <v>25</v>
      </c>
      <c r="F2529" t="s">
        <v>26</v>
      </c>
      <c r="G2529" s="3">
        <v>45000.005497685182</v>
      </c>
      <c r="H2529" s="1">
        <v>145000</v>
      </c>
      <c r="I2529" t="s">
        <v>5524</v>
      </c>
      <c r="J2529" t="s">
        <v>5525</v>
      </c>
    </row>
    <row r="2530" spans="1:10">
      <c r="A2530" t="s">
        <v>135</v>
      </c>
      <c r="B2530" t="s">
        <v>135</v>
      </c>
      <c r="C2530" t="s">
        <v>232</v>
      </c>
      <c r="D2530" t="s">
        <v>13</v>
      </c>
      <c r="E2530" t="s">
        <v>14</v>
      </c>
      <c r="F2530" t="s">
        <v>26</v>
      </c>
      <c r="G2530" s="3">
        <v>44942.000034722223</v>
      </c>
      <c r="H2530" s="1">
        <v>175000</v>
      </c>
      <c r="I2530" t="s">
        <v>5526</v>
      </c>
      <c r="J2530" t="s">
        <v>1056</v>
      </c>
    </row>
    <row r="2531" spans="1:10">
      <c r="A2531" t="s">
        <v>33</v>
      </c>
      <c r="B2531" t="s">
        <v>5527</v>
      </c>
      <c r="C2531" t="s">
        <v>5335</v>
      </c>
      <c r="D2531" t="s">
        <v>13</v>
      </c>
      <c r="E2531" t="s">
        <v>14</v>
      </c>
      <c r="F2531" t="s">
        <v>26</v>
      </c>
      <c r="G2531" s="3">
        <v>44949.001666666663</v>
      </c>
      <c r="H2531" s="1">
        <v>63211</v>
      </c>
      <c r="I2531" t="s">
        <v>4526</v>
      </c>
      <c r="J2531" t="s">
        <v>295</v>
      </c>
    </row>
    <row r="2532" spans="1:10">
      <c r="A2532" t="s">
        <v>77</v>
      </c>
      <c r="B2532" t="s">
        <v>5528</v>
      </c>
      <c r="C2532" t="s">
        <v>521</v>
      </c>
      <c r="D2532" t="s">
        <v>13</v>
      </c>
      <c r="E2532" t="s">
        <v>14</v>
      </c>
      <c r="F2532" t="s">
        <v>26</v>
      </c>
      <c r="G2532" s="3">
        <v>45193.015520833331</v>
      </c>
      <c r="H2532" s="1">
        <v>131000</v>
      </c>
      <c r="I2532" t="s">
        <v>1761</v>
      </c>
      <c r="J2532" t="s">
        <v>5529</v>
      </c>
    </row>
    <row r="2533" spans="1:10">
      <c r="A2533" t="s">
        <v>135</v>
      </c>
      <c r="B2533" t="s">
        <v>5530</v>
      </c>
      <c r="C2533" t="s">
        <v>24</v>
      </c>
      <c r="D2533" t="s">
        <v>13</v>
      </c>
      <c r="E2533" t="s">
        <v>25</v>
      </c>
      <c r="F2533" t="s">
        <v>26</v>
      </c>
      <c r="G2533" s="3">
        <v>44934.001319444447</v>
      </c>
      <c r="H2533" s="1">
        <v>80000</v>
      </c>
      <c r="I2533" t="s">
        <v>5531</v>
      </c>
      <c r="J2533" t="s">
        <v>952</v>
      </c>
    </row>
    <row r="2534" spans="1:10">
      <c r="A2534" t="s">
        <v>18</v>
      </c>
      <c r="B2534" t="s">
        <v>5532</v>
      </c>
      <c r="C2534" t="s">
        <v>419</v>
      </c>
      <c r="D2534" t="s">
        <v>13</v>
      </c>
      <c r="E2534" t="s">
        <v>14</v>
      </c>
      <c r="F2534" t="s">
        <v>26</v>
      </c>
      <c r="G2534" s="3">
        <v>45158.006516203706</v>
      </c>
      <c r="H2534" s="1">
        <v>167500</v>
      </c>
      <c r="I2534" t="s">
        <v>5533</v>
      </c>
      <c r="J2534" t="s">
        <v>5534</v>
      </c>
    </row>
    <row r="2535" spans="1:10">
      <c r="A2535" t="s">
        <v>73</v>
      </c>
      <c r="B2535" t="s">
        <v>2683</v>
      </c>
      <c r="C2535" t="s">
        <v>2296</v>
      </c>
      <c r="D2535" t="s">
        <v>13</v>
      </c>
      <c r="E2535" t="s">
        <v>14</v>
      </c>
      <c r="F2535" t="s">
        <v>20</v>
      </c>
      <c r="G2535" s="3">
        <v>44974.043275462966</v>
      </c>
      <c r="H2535" s="1">
        <v>173500</v>
      </c>
      <c r="I2535" t="s">
        <v>120</v>
      </c>
      <c r="J2535" t="s">
        <v>2721</v>
      </c>
    </row>
    <row r="2536" spans="1:10">
      <c r="A2536" t="s">
        <v>10</v>
      </c>
      <c r="B2536" t="s">
        <v>5535</v>
      </c>
      <c r="C2536" t="s">
        <v>24</v>
      </c>
      <c r="D2536" t="s">
        <v>13</v>
      </c>
      <c r="E2536" t="s">
        <v>25</v>
      </c>
      <c r="F2536" t="s">
        <v>26</v>
      </c>
      <c r="G2536" s="3">
        <v>44998.003067129626</v>
      </c>
      <c r="H2536" s="1">
        <v>200000</v>
      </c>
      <c r="I2536" t="s">
        <v>5536</v>
      </c>
      <c r="J2536" t="s">
        <v>624</v>
      </c>
    </row>
    <row r="2537" spans="1:10">
      <c r="A2537" t="s">
        <v>10</v>
      </c>
      <c r="B2537" t="s">
        <v>10</v>
      </c>
      <c r="C2537" t="s">
        <v>5537</v>
      </c>
      <c r="D2537" t="s">
        <v>13</v>
      </c>
      <c r="E2537" t="s">
        <v>14</v>
      </c>
      <c r="F2537" t="s">
        <v>26</v>
      </c>
      <c r="G2537" s="3">
        <v>45246.002789351849</v>
      </c>
      <c r="H2537" s="1">
        <v>113769.5</v>
      </c>
      <c r="I2537" t="s">
        <v>5538</v>
      </c>
      <c r="J2537" t="s">
        <v>3673</v>
      </c>
    </row>
    <row r="2538" spans="1:10">
      <c r="A2538" t="s">
        <v>33</v>
      </c>
      <c r="B2538" t="s">
        <v>5539</v>
      </c>
      <c r="C2538" t="s">
        <v>5540</v>
      </c>
      <c r="D2538" t="s">
        <v>13</v>
      </c>
      <c r="E2538" t="s">
        <v>14</v>
      </c>
      <c r="F2538" t="s">
        <v>1820</v>
      </c>
      <c r="G2538" s="3">
        <v>44976.022696759261</v>
      </c>
      <c r="H2538" s="1">
        <v>51014</v>
      </c>
      <c r="I2538" t="s">
        <v>172</v>
      </c>
      <c r="J2538" t="s">
        <v>5541</v>
      </c>
    </row>
    <row r="2539" spans="1:10">
      <c r="A2539" t="s">
        <v>33</v>
      </c>
      <c r="B2539" t="s">
        <v>5542</v>
      </c>
      <c r="C2539" t="s">
        <v>119</v>
      </c>
      <c r="D2539" t="s">
        <v>13</v>
      </c>
      <c r="E2539" t="s">
        <v>14</v>
      </c>
      <c r="F2539" t="s">
        <v>26</v>
      </c>
      <c r="G2539" s="3">
        <v>45199.000254629631</v>
      </c>
      <c r="H2539" s="1">
        <v>160000</v>
      </c>
      <c r="I2539" t="s">
        <v>5543</v>
      </c>
      <c r="J2539" t="s">
        <v>431</v>
      </c>
    </row>
    <row r="2540" spans="1:10">
      <c r="A2540" t="s">
        <v>33</v>
      </c>
      <c r="B2540" t="s">
        <v>2148</v>
      </c>
      <c r="C2540" t="s">
        <v>119</v>
      </c>
      <c r="D2540" t="s">
        <v>13</v>
      </c>
      <c r="E2540" t="s">
        <v>14</v>
      </c>
      <c r="F2540" t="s">
        <v>26</v>
      </c>
      <c r="G2540" s="3">
        <v>45209.000185185185</v>
      </c>
      <c r="H2540" s="1">
        <v>128816</v>
      </c>
      <c r="I2540" t="s">
        <v>5544</v>
      </c>
    </row>
    <row r="2541" spans="1:10">
      <c r="A2541" t="s">
        <v>33</v>
      </c>
      <c r="B2541" t="s">
        <v>4057</v>
      </c>
      <c r="C2541" t="s">
        <v>157</v>
      </c>
      <c r="D2541" t="s">
        <v>13</v>
      </c>
      <c r="E2541" t="s">
        <v>14</v>
      </c>
      <c r="F2541" t="s">
        <v>26</v>
      </c>
      <c r="G2541" s="3">
        <v>45188.000798611109</v>
      </c>
      <c r="H2541" s="1">
        <v>54000</v>
      </c>
      <c r="I2541" t="s">
        <v>5545</v>
      </c>
      <c r="J2541" t="s">
        <v>5546</v>
      </c>
    </row>
    <row r="2542" spans="1:10">
      <c r="A2542" t="s">
        <v>33</v>
      </c>
      <c r="B2542" t="s">
        <v>5547</v>
      </c>
      <c r="C2542" t="s">
        <v>921</v>
      </c>
      <c r="D2542" t="s">
        <v>13</v>
      </c>
      <c r="E2542" t="s">
        <v>14</v>
      </c>
      <c r="F2542" t="s">
        <v>26</v>
      </c>
      <c r="G2542" s="3">
        <v>45202.001250000001</v>
      </c>
      <c r="H2542" s="1">
        <v>81800</v>
      </c>
      <c r="I2542" t="s">
        <v>744</v>
      </c>
      <c r="J2542" t="s">
        <v>3496</v>
      </c>
    </row>
    <row r="2543" spans="1:10">
      <c r="A2543" t="s">
        <v>33</v>
      </c>
      <c r="B2543" t="s">
        <v>3963</v>
      </c>
      <c r="C2543" t="s">
        <v>1926</v>
      </c>
      <c r="D2543" t="s">
        <v>13</v>
      </c>
      <c r="E2543" t="s">
        <v>14</v>
      </c>
      <c r="F2543" t="s">
        <v>26</v>
      </c>
      <c r="G2543" s="3">
        <v>45154.000474537039</v>
      </c>
      <c r="H2543" s="1">
        <v>102000</v>
      </c>
      <c r="I2543" t="s">
        <v>5494</v>
      </c>
      <c r="J2543" t="s">
        <v>1183</v>
      </c>
    </row>
    <row r="2544" spans="1:10">
      <c r="A2544" t="s">
        <v>33</v>
      </c>
      <c r="B2544" t="s">
        <v>5548</v>
      </c>
      <c r="C2544" t="s">
        <v>5549</v>
      </c>
      <c r="D2544" t="s">
        <v>13</v>
      </c>
      <c r="E2544" t="s">
        <v>14</v>
      </c>
      <c r="F2544" t="s">
        <v>26</v>
      </c>
      <c r="G2544" s="3">
        <v>45043.002569444441</v>
      </c>
      <c r="H2544" s="1">
        <v>78000</v>
      </c>
      <c r="I2544" t="s">
        <v>5550</v>
      </c>
      <c r="J2544" t="s">
        <v>5551</v>
      </c>
    </row>
    <row r="2545" spans="1:10">
      <c r="A2545" t="s">
        <v>10</v>
      </c>
      <c r="B2545" t="s">
        <v>10</v>
      </c>
      <c r="C2545" t="s">
        <v>5552</v>
      </c>
      <c r="D2545" t="s">
        <v>13</v>
      </c>
      <c r="E2545" t="s">
        <v>14</v>
      </c>
      <c r="F2545" t="s">
        <v>26</v>
      </c>
      <c r="G2545" s="3">
        <v>45106.002465277779</v>
      </c>
      <c r="H2545" s="1">
        <v>130000</v>
      </c>
      <c r="I2545" t="s">
        <v>88</v>
      </c>
      <c r="J2545" t="s">
        <v>5553</v>
      </c>
    </row>
    <row r="2546" spans="1:10">
      <c r="A2546" t="s">
        <v>18</v>
      </c>
      <c r="B2546" t="s">
        <v>18</v>
      </c>
      <c r="C2546" t="s">
        <v>24</v>
      </c>
      <c r="D2546" t="s">
        <v>13</v>
      </c>
      <c r="E2546" t="s">
        <v>25</v>
      </c>
      <c r="F2546" t="s">
        <v>20</v>
      </c>
      <c r="G2546" s="3">
        <v>44985.017268518517</v>
      </c>
      <c r="H2546" s="1">
        <v>192000</v>
      </c>
      <c r="I2546" t="s">
        <v>5554</v>
      </c>
      <c r="J2546" t="s">
        <v>5555</v>
      </c>
    </row>
    <row r="2547" spans="1:10">
      <c r="A2547" t="s">
        <v>135</v>
      </c>
      <c r="B2547" t="s">
        <v>135</v>
      </c>
      <c r="C2547" t="s">
        <v>5556</v>
      </c>
      <c r="D2547" t="s">
        <v>13</v>
      </c>
      <c r="E2547" t="s">
        <v>14</v>
      </c>
      <c r="F2547" t="s">
        <v>26</v>
      </c>
      <c r="G2547" s="3">
        <v>45055.001250000001</v>
      </c>
      <c r="H2547" s="1">
        <v>117500</v>
      </c>
      <c r="I2547" t="s">
        <v>5557</v>
      </c>
      <c r="J2547" t="s">
        <v>5558</v>
      </c>
    </row>
    <row r="2548" spans="1:10">
      <c r="A2548" t="s">
        <v>152</v>
      </c>
      <c r="B2548" t="s">
        <v>5559</v>
      </c>
      <c r="C2548" t="s">
        <v>3001</v>
      </c>
      <c r="D2548" t="s">
        <v>13</v>
      </c>
      <c r="E2548" t="s">
        <v>14</v>
      </c>
      <c r="F2548" t="s">
        <v>198</v>
      </c>
      <c r="G2548" s="3">
        <v>45100.009189814817</v>
      </c>
      <c r="H2548" s="1">
        <v>85000</v>
      </c>
      <c r="I2548" t="s">
        <v>3467</v>
      </c>
      <c r="J2548" t="s">
        <v>582</v>
      </c>
    </row>
    <row r="2549" spans="1:10">
      <c r="A2549" t="s">
        <v>73</v>
      </c>
      <c r="B2549" t="s">
        <v>5560</v>
      </c>
      <c r="C2549" t="s">
        <v>276</v>
      </c>
      <c r="D2549" t="s">
        <v>13</v>
      </c>
      <c r="E2549" t="s">
        <v>14</v>
      </c>
      <c r="F2549" t="s">
        <v>26</v>
      </c>
      <c r="G2549" s="3">
        <v>44984.004606481481</v>
      </c>
      <c r="H2549" s="1">
        <v>173500</v>
      </c>
      <c r="I2549" t="s">
        <v>120</v>
      </c>
      <c r="J2549" t="s">
        <v>5561</v>
      </c>
    </row>
    <row r="2550" spans="1:10">
      <c r="A2550" t="s">
        <v>10</v>
      </c>
      <c r="B2550" t="s">
        <v>10</v>
      </c>
      <c r="C2550" t="s">
        <v>5562</v>
      </c>
      <c r="D2550" t="s">
        <v>13</v>
      </c>
      <c r="E2550" t="s">
        <v>14</v>
      </c>
      <c r="F2550" t="s">
        <v>26</v>
      </c>
      <c r="G2550" s="3">
        <v>45124.001516203702</v>
      </c>
      <c r="H2550" s="1">
        <v>161732</v>
      </c>
      <c r="I2550" t="s">
        <v>3758</v>
      </c>
    </row>
    <row r="2551" spans="1:10">
      <c r="A2551" t="s">
        <v>33</v>
      </c>
      <c r="B2551" t="s">
        <v>5563</v>
      </c>
      <c r="C2551" t="s">
        <v>411</v>
      </c>
      <c r="D2551" t="s">
        <v>13</v>
      </c>
      <c r="E2551" t="s">
        <v>14</v>
      </c>
      <c r="F2551" t="s">
        <v>411</v>
      </c>
      <c r="G2551" s="3">
        <v>45129.012523148151</v>
      </c>
      <c r="H2551" s="1">
        <v>72000</v>
      </c>
      <c r="I2551" t="s">
        <v>5564</v>
      </c>
      <c r="J2551" t="s">
        <v>5565</v>
      </c>
    </row>
    <row r="2552" spans="1:10">
      <c r="A2552" t="s">
        <v>10</v>
      </c>
      <c r="B2552" t="s">
        <v>5566</v>
      </c>
      <c r="C2552" t="s">
        <v>232</v>
      </c>
      <c r="D2552" t="s">
        <v>13</v>
      </c>
      <c r="E2552" t="s">
        <v>14</v>
      </c>
      <c r="F2552" t="s">
        <v>26</v>
      </c>
      <c r="G2552" s="3">
        <v>45127.001944444448</v>
      </c>
      <c r="H2552" s="1">
        <v>143000</v>
      </c>
      <c r="I2552" t="s">
        <v>5567</v>
      </c>
      <c r="J2552" t="s">
        <v>28</v>
      </c>
    </row>
    <row r="2553" spans="1:10">
      <c r="A2553" t="s">
        <v>33</v>
      </c>
      <c r="B2553" t="s">
        <v>33</v>
      </c>
      <c r="C2553" t="s">
        <v>2299</v>
      </c>
      <c r="D2553" t="s">
        <v>13</v>
      </c>
      <c r="E2553" t="s">
        <v>14</v>
      </c>
      <c r="F2553" t="s">
        <v>26</v>
      </c>
      <c r="G2553" s="3">
        <v>45154.000717592593</v>
      </c>
      <c r="H2553" s="1">
        <v>108216.5</v>
      </c>
      <c r="I2553" t="s">
        <v>3824</v>
      </c>
    </row>
    <row r="2554" spans="1:10">
      <c r="A2554" t="s">
        <v>18</v>
      </c>
      <c r="B2554" t="s">
        <v>5568</v>
      </c>
      <c r="C2554" t="s">
        <v>26</v>
      </c>
      <c r="D2554" t="s">
        <v>13</v>
      </c>
      <c r="E2554" t="s">
        <v>14</v>
      </c>
      <c r="F2554" t="s">
        <v>20</v>
      </c>
      <c r="G2554" s="3">
        <v>45280.054583333331</v>
      </c>
      <c r="H2554" s="1">
        <v>111205</v>
      </c>
      <c r="I2554" t="s">
        <v>253</v>
      </c>
      <c r="J2554" t="s">
        <v>5569</v>
      </c>
    </row>
    <row r="2555" spans="1:10">
      <c r="A2555" t="s">
        <v>10</v>
      </c>
      <c r="B2555" t="s">
        <v>1999</v>
      </c>
      <c r="C2555" t="s">
        <v>5570</v>
      </c>
      <c r="D2555" t="s">
        <v>13</v>
      </c>
      <c r="E2555" t="s">
        <v>14</v>
      </c>
      <c r="F2555" t="s">
        <v>26</v>
      </c>
      <c r="G2555" s="3">
        <v>45127.002245370371</v>
      </c>
      <c r="H2555" s="1">
        <v>112000</v>
      </c>
      <c r="I2555" t="s">
        <v>980</v>
      </c>
      <c r="J2555" t="s">
        <v>5571</v>
      </c>
    </row>
    <row r="2556" spans="1:10">
      <c r="A2556" t="s">
        <v>33</v>
      </c>
      <c r="B2556" t="s">
        <v>1858</v>
      </c>
      <c r="C2556" t="s">
        <v>5572</v>
      </c>
      <c r="D2556" t="s">
        <v>13</v>
      </c>
      <c r="E2556" t="s">
        <v>14</v>
      </c>
      <c r="F2556" t="s">
        <v>26</v>
      </c>
      <c r="G2556" s="3">
        <v>45163.001747685186</v>
      </c>
      <c r="H2556" s="1">
        <v>75000</v>
      </c>
      <c r="I2556" t="s">
        <v>5573</v>
      </c>
      <c r="J2556" t="s">
        <v>5574</v>
      </c>
    </row>
    <row r="2557" spans="1:10">
      <c r="A2557" t="s">
        <v>10</v>
      </c>
      <c r="B2557" t="s">
        <v>5575</v>
      </c>
      <c r="C2557" t="s">
        <v>26</v>
      </c>
      <c r="D2557" t="s">
        <v>13</v>
      </c>
      <c r="E2557" t="s">
        <v>14</v>
      </c>
      <c r="F2557" t="s">
        <v>26</v>
      </c>
      <c r="G2557" s="3">
        <v>45050.003078703703</v>
      </c>
      <c r="H2557" s="1">
        <v>107212</v>
      </c>
      <c r="I2557" t="s">
        <v>5576</v>
      </c>
    </row>
    <row r="2558" spans="1:10">
      <c r="A2558" t="s">
        <v>18</v>
      </c>
      <c r="B2558" t="s">
        <v>184</v>
      </c>
      <c r="C2558" t="s">
        <v>189</v>
      </c>
      <c r="D2558" t="s">
        <v>13</v>
      </c>
      <c r="E2558" t="s">
        <v>14</v>
      </c>
      <c r="F2558" t="s">
        <v>190</v>
      </c>
      <c r="G2558" s="3">
        <v>45064.041608796295</v>
      </c>
      <c r="H2558" s="1">
        <v>147500</v>
      </c>
      <c r="I2558" t="s">
        <v>191</v>
      </c>
      <c r="J2558" t="s">
        <v>5577</v>
      </c>
    </row>
    <row r="2559" spans="1:10">
      <c r="A2559" t="s">
        <v>10</v>
      </c>
      <c r="B2559" t="s">
        <v>10</v>
      </c>
      <c r="C2559" t="s">
        <v>3214</v>
      </c>
      <c r="D2559" t="s">
        <v>13</v>
      </c>
      <c r="E2559" t="s">
        <v>14</v>
      </c>
      <c r="F2559" t="s">
        <v>608</v>
      </c>
      <c r="G2559" s="3">
        <v>45058.014525462961</v>
      </c>
      <c r="H2559" s="1">
        <v>69962.5</v>
      </c>
      <c r="I2559" t="s">
        <v>3215</v>
      </c>
      <c r="J2559" t="s">
        <v>5578</v>
      </c>
    </row>
    <row r="2560" spans="1:10">
      <c r="A2560" t="s">
        <v>212</v>
      </c>
      <c r="B2560" t="s">
        <v>5579</v>
      </c>
      <c r="C2560" t="s">
        <v>232</v>
      </c>
      <c r="D2560" t="s">
        <v>13</v>
      </c>
      <c r="E2560" t="s">
        <v>14</v>
      </c>
      <c r="F2560" t="s">
        <v>26</v>
      </c>
      <c r="G2560" s="3">
        <v>45077.001493055555</v>
      </c>
      <c r="H2560" s="1">
        <v>163000</v>
      </c>
      <c r="I2560" t="s">
        <v>890</v>
      </c>
      <c r="J2560" t="s">
        <v>5580</v>
      </c>
    </row>
    <row r="2561" spans="1:10">
      <c r="A2561" t="s">
        <v>10</v>
      </c>
      <c r="B2561" t="s">
        <v>398</v>
      </c>
      <c r="C2561" t="s">
        <v>5581</v>
      </c>
      <c r="D2561" t="s">
        <v>13</v>
      </c>
      <c r="E2561" t="s">
        <v>14</v>
      </c>
      <c r="F2561" t="s">
        <v>26</v>
      </c>
      <c r="G2561" s="3">
        <v>44977.003611111111</v>
      </c>
      <c r="H2561" s="1">
        <v>155000</v>
      </c>
      <c r="I2561" t="s">
        <v>128</v>
      </c>
      <c r="J2561" t="s">
        <v>5582</v>
      </c>
    </row>
    <row r="2562" spans="1:10">
      <c r="A2562" t="s">
        <v>33</v>
      </c>
      <c r="B2562" t="s">
        <v>5583</v>
      </c>
      <c r="C2562" t="s">
        <v>3041</v>
      </c>
      <c r="D2562" t="s">
        <v>13</v>
      </c>
      <c r="E2562" t="s">
        <v>14</v>
      </c>
      <c r="F2562" t="s">
        <v>26</v>
      </c>
      <c r="G2562" s="3">
        <v>45014.001493055555</v>
      </c>
      <c r="H2562" s="1">
        <v>78390</v>
      </c>
      <c r="I2562" t="s">
        <v>5584</v>
      </c>
      <c r="J2562" t="s">
        <v>5585</v>
      </c>
    </row>
    <row r="2563" spans="1:10">
      <c r="A2563" t="s">
        <v>135</v>
      </c>
      <c r="B2563" t="s">
        <v>5586</v>
      </c>
      <c r="C2563" t="s">
        <v>5587</v>
      </c>
      <c r="D2563" t="s">
        <v>13</v>
      </c>
      <c r="E2563" t="s">
        <v>14</v>
      </c>
      <c r="F2563" t="s">
        <v>26</v>
      </c>
      <c r="G2563" s="3">
        <v>44984.000486111108</v>
      </c>
      <c r="H2563" s="1">
        <v>125000</v>
      </c>
      <c r="I2563" t="s">
        <v>5588</v>
      </c>
      <c r="J2563" t="s">
        <v>5589</v>
      </c>
    </row>
    <row r="2564" spans="1:10">
      <c r="A2564" t="s">
        <v>106</v>
      </c>
      <c r="B2564" t="s">
        <v>5590</v>
      </c>
      <c r="C2564" t="s">
        <v>723</v>
      </c>
      <c r="D2564" t="s">
        <v>13</v>
      </c>
      <c r="E2564" t="s">
        <v>14</v>
      </c>
      <c r="F2564" t="s">
        <v>724</v>
      </c>
      <c r="G2564" s="3">
        <v>45085.077361111114</v>
      </c>
      <c r="H2564" s="1">
        <v>173500</v>
      </c>
      <c r="I2564" t="s">
        <v>120</v>
      </c>
      <c r="J2564" t="s">
        <v>5591</v>
      </c>
    </row>
    <row r="2565" spans="1:10">
      <c r="A2565" t="s">
        <v>33</v>
      </c>
      <c r="B2565" t="s">
        <v>1001</v>
      </c>
      <c r="C2565" t="s">
        <v>228</v>
      </c>
      <c r="D2565" t="s">
        <v>13</v>
      </c>
      <c r="E2565" t="s">
        <v>14</v>
      </c>
      <c r="F2565" t="s">
        <v>26</v>
      </c>
      <c r="G2565" s="3">
        <v>44949.000821759262</v>
      </c>
      <c r="H2565" s="1">
        <v>73481</v>
      </c>
      <c r="I2565" t="s">
        <v>5592</v>
      </c>
    </row>
    <row r="2566" spans="1:10">
      <c r="A2566" t="s">
        <v>33</v>
      </c>
      <c r="B2566" t="s">
        <v>5593</v>
      </c>
      <c r="C2566" t="s">
        <v>24</v>
      </c>
      <c r="D2566" t="s">
        <v>13</v>
      </c>
      <c r="E2566" t="s">
        <v>25</v>
      </c>
      <c r="F2566" t="s">
        <v>26</v>
      </c>
      <c r="G2566" s="3">
        <v>45212.001608796294</v>
      </c>
      <c r="H2566" s="1">
        <v>135000</v>
      </c>
      <c r="I2566" t="s">
        <v>88</v>
      </c>
      <c r="J2566" t="s">
        <v>5594</v>
      </c>
    </row>
    <row r="2567" spans="1:10">
      <c r="A2567" t="s">
        <v>10</v>
      </c>
      <c r="B2567" t="s">
        <v>5595</v>
      </c>
      <c r="C2567" t="s">
        <v>5596</v>
      </c>
      <c r="D2567" t="s">
        <v>13</v>
      </c>
      <c r="E2567" t="s">
        <v>14</v>
      </c>
      <c r="F2567" t="s">
        <v>26</v>
      </c>
      <c r="G2567" s="3">
        <v>44972.000462962962</v>
      </c>
      <c r="H2567" s="1">
        <v>116950</v>
      </c>
      <c r="I2567" t="s">
        <v>234</v>
      </c>
    </row>
    <row r="2568" spans="1:10">
      <c r="A2568" t="s">
        <v>73</v>
      </c>
      <c r="B2568" t="s">
        <v>5597</v>
      </c>
      <c r="C2568" t="s">
        <v>24</v>
      </c>
      <c r="D2568" t="s">
        <v>13</v>
      </c>
      <c r="E2568" t="s">
        <v>25</v>
      </c>
      <c r="F2568" t="s">
        <v>1392</v>
      </c>
      <c r="G2568" s="3">
        <v>45272.019988425927</v>
      </c>
      <c r="H2568" s="1">
        <v>224000</v>
      </c>
      <c r="I2568" t="s">
        <v>5419</v>
      </c>
      <c r="J2568" t="s">
        <v>5598</v>
      </c>
    </row>
    <row r="2569" spans="1:10">
      <c r="A2569" t="s">
        <v>33</v>
      </c>
      <c r="B2569" t="s">
        <v>5599</v>
      </c>
      <c r="C2569" t="s">
        <v>26</v>
      </c>
      <c r="D2569" t="s">
        <v>13</v>
      </c>
      <c r="E2569" t="s">
        <v>14</v>
      </c>
      <c r="F2569" t="s">
        <v>20</v>
      </c>
      <c r="G2569" s="3">
        <v>45261.041643518518</v>
      </c>
      <c r="H2569" s="1">
        <v>72000</v>
      </c>
      <c r="I2569" t="s">
        <v>5600</v>
      </c>
      <c r="J2569" t="s">
        <v>599</v>
      </c>
    </row>
    <row r="2570" spans="1:10">
      <c r="A2570" t="s">
        <v>33</v>
      </c>
      <c r="B2570" t="s">
        <v>43</v>
      </c>
      <c r="C2570" t="s">
        <v>24</v>
      </c>
      <c r="D2570" t="s">
        <v>13</v>
      </c>
      <c r="E2570" t="s">
        <v>25</v>
      </c>
      <c r="F2570" t="s">
        <v>26</v>
      </c>
      <c r="G2570" s="3">
        <v>45239.015196759261</v>
      </c>
      <c r="H2570" s="1">
        <v>110000</v>
      </c>
      <c r="I2570" t="s">
        <v>5601</v>
      </c>
      <c r="J2570" t="s">
        <v>5602</v>
      </c>
    </row>
    <row r="2571" spans="1:10">
      <c r="A2571" t="s">
        <v>10</v>
      </c>
      <c r="B2571" t="s">
        <v>5603</v>
      </c>
      <c r="C2571" t="s">
        <v>161</v>
      </c>
      <c r="D2571" t="s">
        <v>100</v>
      </c>
      <c r="E2571" t="s">
        <v>14</v>
      </c>
      <c r="F2571" t="s">
        <v>162</v>
      </c>
      <c r="G2571" s="3">
        <v>45170.030833333331</v>
      </c>
      <c r="H2571" s="1">
        <v>157500</v>
      </c>
      <c r="I2571" t="s">
        <v>5604</v>
      </c>
      <c r="J2571" t="s">
        <v>316</v>
      </c>
    </row>
    <row r="2572" spans="1:10">
      <c r="A2572" t="s">
        <v>73</v>
      </c>
      <c r="B2572" t="s">
        <v>73</v>
      </c>
      <c r="C2572" t="s">
        <v>75</v>
      </c>
      <c r="D2572" t="s">
        <v>13</v>
      </c>
      <c r="E2572" t="s">
        <v>14</v>
      </c>
      <c r="F2572" t="s">
        <v>26</v>
      </c>
      <c r="G2572" s="3">
        <v>45063.005949074075</v>
      </c>
      <c r="H2572" s="1">
        <v>155000</v>
      </c>
      <c r="I2572" t="s">
        <v>21</v>
      </c>
      <c r="J2572" t="s">
        <v>166</v>
      </c>
    </row>
    <row r="2573" spans="1:10">
      <c r="A2573" t="s">
        <v>73</v>
      </c>
      <c r="B2573" t="s">
        <v>73</v>
      </c>
      <c r="C2573" t="s">
        <v>1323</v>
      </c>
      <c r="D2573" t="s">
        <v>13</v>
      </c>
      <c r="E2573" t="s">
        <v>14</v>
      </c>
      <c r="F2573" t="s">
        <v>348</v>
      </c>
      <c r="G2573" s="3">
        <v>45127.019837962966</v>
      </c>
      <c r="H2573" s="1">
        <v>147500</v>
      </c>
      <c r="I2573" t="s">
        <v>5605</v>
      </c>
      <c r="J2573" t="s">
        <v>5606</v>
      </c>
    </row>
    <row r="2574" spans="1:10">
      <c r="A2574" t="s">
        <v>33</v>
      </c>
      <c r="B2574" t="s">
        <v>5607</v>
      </c>
      <c r="C2574" t="s">
        <v>521</v>
      </c>
      <c r="D2574" t="s">
        <v>13</v>
      </c>
      <c r="E2574" t="s">
        <v>14</v>
      </c>
      <c r="F2574" t="s">
        <v>26</v>
      </c>
      <c r="G2574" s="3">
        <v>44952.002789351849</v>
      </c>
      <c r="H2574" s="1">
        <v>51014</v>
      </c>
      <c r="I2574" t="s">
        <v>5608</v>
      </c>
      <c r="J2574" t="s">
        <v>46</v>
      </c>
    </row>
    <row r="2575" spans="1:10">
      <c r="A2575" t="s">
        <v>212</v>
      </c>
      <c r="B2575" t="s">
        <v>5609</v>
      </c>
      <c r="C2575" t="s">
        <v>2261</v>
      </c>
      <c r="D2575" t="s">
        <v>13</v>
      </c>
      <c r="E2575" t="s">
        <v>14</v>
      </c>
      <c r="F2575" t="s">
        <v>26</v>
      </c>
      <c r="G2575" s="3">
        <v>44958.003483796296</v>
      </c>
      <c r="H2575" s="1">
        <v>195000</v>
      </c>
      <c r="I2575" t="s">
        <v>4188</v>
      </c>
      <c r="J2575" t="s">
        <v>5610</v>
      </c>
    </row>
    <row r="2576" spans="1:10">
      <c r="A2576" t="s">
        <v>33</v>
      </c>
      <c r="B2576" t="s">
        <v>5611</v>
      </c>
      <c r="C2576" t="s">
        <v>1081</v>
      </c>
      <c r="D2576" t="s">
        <v>13</v>
      </c>
      <c r="E2576" t="s">
        <v>14</v>
      </c>
      <c r="F2576" t="s">
        <v>20</v>
      </c>
      <c r="G2576" s="3">
        <v>45240.067847222221</v>
      </c>
      <c r="H2576" s="1">
        <v>64698.3984375</v>
      </c>
      <c r="I2576" t="s">
        <v>5612</v>
      </c>
    </row>
    <row r="2577" spans="1:10">
      <c r="A2577" t="s">
        <v>18</v>
      </c>
      <c r="B2577" t="s">
        <v>5613</v>
      </c>
      <c r="C2577" t="s">
        <v>1794</v>
      </c>
      <c r="D2577" t="s">
        <v>100</v>
      </c>
      <c r="E2577" t="s">
        <v>14</v>
      </c>
      <c r="F2577" t="s">
        <v>694</v>
      </c>
      <c r="G2577" s="3">
        <v>44988.023506944446</v>
      </c>
      <c r="H2577" s="1">
        <v>147500</v>
      </c>
      <c r="I2577" t="s">
        <v>5604</v>
      </c>
      <c r="J2577" t="s">
        <v>5614</v>
      </c>
    </row>
    <row r="2578" spans="1:10">
      <c r="A2578" t="s">
        <v>152</v>
      </c>
      <c r="B2578" t="s">
        <v>5615</v>
      </c>
      <c r="C2578" t="s">
        <v>24</v>
      </c>
      <c r="D2578" t="s">
        <v>13</v>
      </c>
      <c r="E2578" t="s">
        <v>25</v>
      </c>
      <c r="F2578" t="s">
        <v>20</v>
      </c>
      <c r="G2578" s="3">
        <v>45122.042766203704</v>
      </c>
      <c r="H2578" s="1">
        <v>165318</v>
      </c>
      <c r="I2578" t="s">
        <v>5616</v>
      </c>
      <c r="J2578" t="s">
        <v>5617</v>
      </c>
    </row>
    <row r="2579" spans="1:10">
      <c r="A2579" t="s">
        <v>33</v>
      </c>
      <c r="B2579" t="s">
        <v>5593</v>
      </c>
      <c r="C2579" t="s">
        <v>24</v>
      </c>
      <c r="D2579" t="s">
        <v>13</v>
      </c>
      <c r="E2579" t="s">
        <v>25</v>
      </c>
      <c r="F2579" t="s">
        <v>26</v>
      </c>
      <c r="G2579" s="3">
        <v>45177.001539351855</v>
      </c>
      <c r="H2579" s="1">
        <v>100000</v>
      </c>
      <c r="I2579" t="s">
        <v>88</v>
      </c>
      <c r="J2579" t="s">
        <v>5594</v>
      </c>
    </row>
    <row r="2580" spans="1:10">
      <c r="A2580" t="s">
        <v>18</v>
      </c>
      <c r="B2580" t="s">
        <v>3252</v>
      </c>
      <c r="C2580" t="s">
        <v>550</v>
      </c>
      <c r="D2580" t="s">
        <v>13</v>
      </c>
      <c r="E2580" t="s">
        <v>14</v>
      </c>
      <c r="F2580" t="s">
        <v>26</v>
      </c>
      <c r="G2580" s="3">
        <v>45230.001851851855</v>
      </c>
      <c r="H2580" s="1">
        <v>152221.5</v>
      </c>
      <c r="I2580" t="s">
        <v>3253</v>
      </c>
      <c r="J2580" t="s">
        <v>5618</v>
      </c>
    </row>
    <row r="2581" spans="1:10">
      <c r="A2581" t="s">
        <v>10</v>
      </c>
      <c r="B2581" t="s">
        <v>5619</v>
      </c>
      <c r="C2581" t="s">
        <v>5620</v>
      </c>
      <c r="D2581" t="s">
        <v>13</v>
      </c>
      <c r="E2581" t="s">
        <v>14</v>
      </c>
      <c r="F2581" t="s">
        <v>26</v>
      </c>
      <c r="G2581" s="3">
        <v>45219.016192129631</v>
      </c>
      <c r="H2581" s="1">
        <v>118750</v>
      </c>
      <c r="I2581" t="s">
        <v>5621</v>
      </c>
      <c r="J2581" t="s">
        <v>316</v>
      </c>
    </row>
    <row r="2582" spans="1:10">
      <c r="A2582" t="s">
        <v>135</v>
      </c>
      <c r="B2582" t="s">
        <v>5622</v>
      </c>
      <c r="C2582" t="s">
        <v>24</v>
      </c>
      <c r="D2582" t="s">
        <v>13</v>
      </c>
      <c r="E2582" t="s">
        <v>25</v>
      </c>
      <c r="F2582" t="s">
        <v>26</v>
      </c>
      <c r="G2582" s="3">
        <v>45083.000821759262</v>
      </c>
      <c r="H2582" s="1">
        <v>172500</v>
      </c>
      <c r="I2582" t="s">
        <v>3316</v>
      </c>
      <c r="J2582" t="s">
        <v>5623</v>
      </c>
    </row>
    <row r="2583" spans="1:10">
      <c r="A2583" t="s">
        <v>10</v>
      </c>
      <c r="B2583" t="s">
        <v>1108</v>
      </c>
      <c r="C2583" t="s">
        <v>2469</v>
      </c>
      <c r="D2583" t="s">
        <v>13</v>
      </c>
      <c r="E2583" t="s">
        <v>14</v>
      </c>
      <c r="F2583" t="s">
        <v>26</v>
      </c>
      <c r="G2583" s="3">
        <v>45030.003101851849</v>
      </c>
      <c r="H2583" s="1">
        <v>78000</v>
      </c>
      <c r="I2583" t="s">
        <v>5624</v>
      </c>
      <c r="J2583" t="s">
        <v>5625</v>
      </c>
    </row>
    <row r="2584" spans="1:10">
      <c r="A2584" t="s">
        <v>10</v>
      </c>
      <c r="B2584" t="s">
        <v>10</v>
      </c>
      <c r="C2584" t="s">
        <v>3475</v>
      </c>
      <c r="D2584" t="s">
        <v>13</v>
      </c>
      <c r="E2584" t="s">
        <v>14</v>
      </c>
      <c r="F2584" t="s">
        <v>26</v>
      </c>
      <c r="G2584" s="3">
        <v>45225.002199074072</v>
      </c>
      <c r="H2584" s="1">
        <v>152221.5</v>
      </c>
      <c r="I2584" t="s">
        <v>2664</v>
      </c>
    </row>
    <row r="2585" spans="1:10">
      <c r="A2585" t="s">
        <v>10</v>
      </c>
      <c r="B2585" t="s">
        <v>5626</v>
      </c>
      <c r="C2585" t="s">
        <v>24</v>
      </c>
      <c r="D2585" t="s">
        <v>13</v>
      </c>
      <c r="E2585" t="s">
        <v>25</v>
      </c>
      <c r="F2585" t="s">
        <v>26</v>
      </c>
      <c r="G2585" s="3">
        <v>45261.00240740741</v>
      </c>
      <c r="H2585" s="1">
        <v>140250.5</v>
      </c>
      <c r="I2585" t="s">
        <v>5627</v>
      </c>
      <c r="J2585" t="s">
        <v>1334</v>
      </c>
    </row>
    <row r="2586" spans="1:10">
      <c r="A2586" t="s">
        <v>18</v>
      </c>
      <c r="B2586" t="s">
        <v>5628</v>
      </c>
      <c r="C2586" t="s">
        <v>56</v>
      </c>
      <c r="D2586" t="s">
        <v>13</v>
      </c>
      <c r="E2586" t="s">
        <v>14</v>
      </c>
      <c r="F2586" t="s">
        <v>26</v>
      </c>
      <c r="G2586" s="3">
        <v>45174.002685185187</v>
      </c>
      <c r="H2586" s="1">
        <v>79950</v>
      </c>
      <c r="I2586" t="s">
        <v>5629</v>
      </c>
      <c r="J2586" t="s">
        <v>5630</v>
      </c>
    </row>
    <row r="2587" spans="1:10">
      <c r="A2587" t="s">
        <v>10</v>
      </c>
      <c r="B2587" t="s">
        <v>5631</v>
      </c>
      <c r="C2587" t="s">
        <v>122</v>
      </c>
      <c r="D2587" t="s">
        <v>13</v>
      </c>
      <c r="E2587" t="s">
        <v>14</v>
      </c>
      <c r="F2587" t="s">
        <v>26</v>
      </c>
      <c r="G2587" s="3">
        <v>44945.003935185188</v>
      </c>
      <c r="H2587" s="1">
        <v>272500</v>
      </c>
      <c r="I2587" t="s">
        <v>458</v>
      </c>
      <c r="J2587" t="s">
        <v>5632</v>
      </c>
    </row>
    <row r="2588" spans="1:10">
      <c r="A2588" t="s">
        <v>33</v>
      </c>
      <c r="B2588" t="s">
        <v>5139</v>
      </c>
      <c r="C2588" t="s">
        <v>1926</v>
      </c>
      <c r="D2588" t="s">
        <v>13</v>
      </c>
      <c r="E2588" t="s">
        <v>14</v>
      </c>
      <c r="F2588" t="s">
        <v>26</v>
      </c>
      <c r="G2588" s="3">
        <v>45114.000844907408</v>
      </c>
      <c r="H2588" s="1">
        <v>170000</v>
      </c>
      <c r="I2588" t="s">
        <v>5633</v>
      </c>
      <c r="J2588" t="s">
        <v>5634</v>
      </c>
    </row>
    <row r="2589" spans="1:10">
      <c r="A2589" t="s">
        <v>10</v>
      </c>
      <c r="B2589" t="s">
        <v>4358</v>
      </c>
      <c r="C2589" t="s">
        <v>75</v>
      </c>
      <c r="D2589" t="s">
        <v>13</v>
      </c>
      <c r="E2589" t="s">
        <v>14</v>
      </c>
      <c r="F2589" t="s">
        <v>26</v>
      </c>
      <c r="G2589" s="3">
        <v>45164.003217592595</v>
      </c>
      <c r="H2589" s="1">
        <v>145000</v>
      </c>
      <c r="I2589" t="s">
        <v>5635</v>
      </c>
      <c r="J2589" t="s">
        <v>5636</v>
      </c>
    </row>
    <row r="2590" spans="1:10">
      <c r="A2590" t="s">
        <v>106</v>
      </c>
      <c r="B2590" t="s">
        <v>5637</v>
      </c>
      <c r="C2590" t="s">
        <v>365</v>
      </c>
      <c r="D2590" t="s">
        <v>13</v>
      </c>
      <c r="E2590" t="s">
        <v>14</v>
      </c>
      <c r="F2590" t="s">
        <v>26</v>
      </c>
      <c r="G2590" s="3">
        <v>44949.002141203702</v>
      </c>
      <c r="H2590" s="1">
        <v>48982</v>
      </c>
      <c r="I2590" t="s">
        <v>5638</v>
      </c>
    </row>
    <row r="2591" spans="1:10">
      <c r="A2591" t="s">
        <v>33</v>
      </c>
      <c r="B2591" t="s">
        <v>43</v>
      </c>
      <c r="C2591" t="s">
        <v>5639</v>
      </c>
      <c r="D2591" t="s">
        <v>13</v>
      </c>
      <c r="E2591" t="s">
        <v>14</v>
      </c>
      <c r="F2591" t="s">
        <v>26</v>
      </c>
      <c r="G2591" s="3">
        <v>44994.334293981483</v>
      </c>
      <c r="H2591" s="1">
        <v>90250</v>
      </c>
      <c r="I2591" t="s">
        <v>5640</v>
      </c>
      <c r="J2591" t="s">
        <v>1643</v>
      </c>
    </row>
    <row r="2592" spans="1:10">
      <c r="A2592" t="s">
        <v>10</v>
      </c>
      <c r="B2592" t="s">
        <v>10</v>
      </c>
      <c r="C2592" t="s">
        <v>24</v>
      </c>
      <c r="D2592" t="s">
        <v>13</v>
      </c>
      <c r="E2592" t="s">
        <v>25</v>
      </c>
      <c r="F2592" t="s">
        <v>5641</v>
      </c>
      <c r="G2592" s="3">
        <v>45131.360266203701</v>
      </c>
      <c r="H2592" s="1">
        <v>75000</v>
      </c>
      <c r="I2592" t="s">
        <v>5642</v>
      </c>
      <c r="J2592" t="s">
        <v>5643</v>
      </c>
    </row>
    <row r="2593" spans="1:10">
      <c r="A2593" t="s">
        <v>73</v>
      </c>
      <c r="B2593" t="s">
        <v>73</v>
      </c>
      <c r="C2593" t="s">
        <v>24</v>
      </c>
      <c r="D2593" t="s">
        <v>13</v>
      </c>
      <c r="E2593" t="s">
        <v>25</v>
      </c>
      <c r="F2593" t="s">
        <v>26</v>
      </c>
      <c r="G2593" s="3">
        <v>45044.376134259262</v>
      </c>
      <c r="H2593" s="1">
        <v>150000</v>
      </c>
      <c r="I2593" t="s">
        <v>308</v>
      </c>
      <c r="J2593" t="s">
        <v>5644</v>
      </c>
    </row>
    <row r="2594" spans="1:10">
      <c r="A2594" t="s">
        <v>18</v>
      </c>
      <c r="B2594" t="s">
        <v>328</v>
      </c>
      <c r="C2594" t="s">
        <v>26</v>
      </c>
      <c r="D2594" t="s">
        <v>13</v>
      </c>
      <c r="E2594" t="s">
        <v>14</v>
      </c>
      <c r="F2594" t="s">
        <v>26</v>
      </c>
      <c r="G2594" s="3">
        <v>45058.352152777778</v>
      </c>
      <c r="H2594" s="1">
        <v>172500</v>
      </c>
      <c r="I2594" t="s">
        <v>1072</v>
      </c>
      <c r="J2594" t="s">
        <v>5645</v>
      </c>
    </row>
    <row r="2595" spans="1:10">
      <c r="A2595" t="s">
        <v>18</v>
      </c>
      <c r="B2595" t="s">
        <v>1936</v>
      </c>
      <c r="C2595" t="s">
        <v>24</v>
      </c>
      <c r="D2595" t="s">
        <v>13</v>
      </c>
      <c r="E2595" t="s">
        <v>25</v>
      </c>
      <c r="F2595" t="s">
        <v>26</v>
      </c>
      <c r="G2595" s="3">
        <v>45072.337997685187</v>
      </c>
      <c r="H2595" s="1">
        <v>102500</v>
      </c>
      <c r="I2595" t="s">
        <v>130</v>
      </c>
      <c r="J2595" t="s">
        <v>5646</v>
      </c>
    </row>
    <row r="2596" spans="1:10">
      <c r="A2596" t="s">
        <v>152</v>
      </c>
      <c r="B2596" t="s">
        <v>5647</v>
      </c>
      <c r="C2596" t="s">
        <v>711</v>
      </c>
      <c r="D2596" t="s">
        <v>13</v>
      </c>
      <c r="E2596" t="s">
        <v>14</v>
      </c>
      <c r="F2596" t="s">
        <v>712</v>
      </c>
      <c r="G2596" s="3">
        <v>45002.357303240744</v>
      </c>
      <c r="H2596" s="1">
        <v>166000</v>
      </c>
      <c r="I2596" t="s">
        <v>890</v>
      </c>
      <c r="J2596" t="s">
        <v>5648</v>
      </c>
    </row>
    <row r="2597" spans="1:10">
      <c r="A2597" t="s">
        <v>33</v>
      </c>
      <c r="B2597" t="s">
        <v>5649</v>
      </c>
      <c r="C2597" t="s">
        <v>1884</v>
      </c>
      <c r="D2597" t="s">
        <v>13</v>
      </c>
      <c r="E2597" t="s">
        <v>14</v>
      </c>
      <c r="F2597" t="s">
        <v>221</v>
      </c>
      <c r="G2597" s="3">
        <v>45168.353460648148</v>
      </c>
      <c r="H2597" s="1">
        <v>89100</v>
      </c>
      <c r="I2597" t="s">
        <v>1148</v>
      </c>
      <c r="J2597" t="s">
        <v>82</v>
      </c>
    </row>
    <row r="2598" spans="1:10">
      <c r="A2598" t="s">
        <v>73</v>
      </c>
      <c r="B2598" t="s">
        <v>367</v>
      </c>
      <c r="C2598" t="s">
        <v>901</v>
      </c>
      <c r="D2598" t="s">
        <v>13</v>
      </c>
      <c r="E2598" t="s">
        <v>14</v>
      </c>
      <c r="F2598" t="s">
        <v>26</v>
      </c>
      <c r="G2598" s="3">
        <v>45007.349814814814</v>
      </c>
      <c r="H2598" s="1">
        <v>175000</v>
      </c>
      <c r="I2598" t="s">
        <v>186</v>
      </c>
      <c r="J2598" t="s">
        <v>5650</v>
      </c>
    </row>
    <row r="2599" spans="1:10">
      <c r="A2599" t="s">
        <v>10</v>
      </c>
      <c r="B2599" t="s">
        <v>5651</v>
      </c>
      <c r="C2599" t="s">
        <v>62</v>
      </c>
      <c r="D2599" t="s">
        <v>13</v>
      </c>
      <c r="E2599" t="s">
        <v>14</v>
      </c>
      <c r="F2599" t="s">
        <v>26</v>
      </c>
      <c r="G2599" s="3">
        <v>45217.335104166668</v>
      </c>
      <c r="H2599" s="1">
        <v>130098.5</v>
      </c>
      <c r="I2599" t="s">
        <v>4214</v>
      </c>
      <c r="J2599" t="s">
        <v>5652</v>
      </c>
    </row>
    <row r="2600" spans="1:10">
      <c r="A2600" t="s">
        <v>18</v>
      </c>
      <c r="B2600" t="s">
        <v>5653</v>
      </c>
      <c r="C2600" t="s">
        <v>56</v>
      </c>
      <c r="D2600" t="s">
        <v>13</v>
      </c>
      <c r="E2600" t="s">
        <v>14</v>
      </c>
      <c r="F2600" t="s">
        <v>20</v>
      </c>
      <c r="G2600" s="3">
        <v>44960.379525462966</v>
      </c>
      <c r="H2600" s="1">
        <v>147500</v>
      </c>
      <c r="I2600" t="s">
        <v>974</v>
      </c>
      <c r="J2600" t="s">
        <v>5654</v>
      </c>
    </row>
    <row r="2601" spans="1:10">
      <c r="A2601" t="s">
        <v>18</v>
      </c>
      <c r="B2601" t="s">
        <v>18</v>
      </c>
      <c r="C2601" t="s">
        <v>5655</v>
      </c>
      <c r="D2601" t="s">
        <v>13</v>
      </c>
      <c r="E2601" t="s">
        <v>14</v>
      </c>
      <c r="F2601" t="s">
        <v>2086</v>
      </c>
      <c r="G2601" s="3">
        <v>44943.353842592594</v>
      </c>
      <c r="H2601" s="1">
        <v>98283</v>
      </c>
      <c r="I2601" t="s">
        <v>5656</v>
      </c>
      <c r="J2601" t="s">
        <v>5657</v>
      </c>
    </row>
    <row r="2602" spans="1:10">
      <c r="A2602" t="s">
        <v>18</v>
      </c>
      <c r="B2602" t="s">
        <v>5658</v>
      </c>
      <c r="C2602" t="s">
        <v>64</v>
      </c>
      <c r="D2602" t="s">
        <v>13</v>
      </c>
      <c r="E2602" t="s">
        <v>14</v>
      </c>
      <c r="F2602" t="s">
        <v>20</v>
      </c>
      <c r="G2602" s="3">
        <v>45116.408773148149</v>
      </c>
      <c r="H2602" s="1">
        <v>89000</v>
      </c>
      <c r="I2602" t="s">
        <v>65</v>
      </c>
      <c r="J2602" t="s">
        <v>66</v>
      </c>
    </row>
    <row r="2603" spans="1:10">
      <c r="A2603" t="s">
        <v>73</v>
      </c>
      <c r="B2603" t="s">
        <v>118</v>
      </c>
      <c r="C2603" t="s">
        <v>5659</v>
      </c>
      <c r="D2603" t="s">
        <v>1075</v>
      </c>
      <c r="E2603" t="s">
        <v>14</v>
      </c>
      <c r="F2603" t="s">
        <v>26</v>
      </c>
      <c r="G2603" s="3">
        <v>45279.339942129627</v>
      </c>
      <c r="H2603" s="1">
        <v>173500</v>
      </c>
      <c r="I2603" t="s">
        <v>120</v>
      </c>
      <c r="J2603" t="s">
        <v>5660</v>
      </c>
    </row>
    <row r="2604" spans="1:10">
      <c r="A2604" t="s">
        <v>73</v>
      </c>
      <c r="B2604" t="s">
        <v>5661</v>
      </c>
      <c r="C2604" t="s">
        <v>136</v>
      </c>
      <c r="D2604" t="s">
        <v>13</v>
      </c>
      <c r="E2604" t="s">
        <v>14</v>
      </c>
      <c r="F2604" t="s">
        <v>26</v>
      </c>
      <c r="G2604" s="3">
        <v>45272.350868055553</v>
      </c>
      <c r="H2604" s="1">
        <v>162500</v>
      </c>
      <c r="I2604" t="s">
        <v>2666</v>
      </c>
      <c r="J2604" t="s">
        <v>5662</v>
      </c>
    </row>
    <row r="2605" spans="1:10">
      <c r="A2605" t="s">
        <v>10</v>
      </c>
      <c r="B2605" t="s">
        <v>10</v>
      </c>
      <c r="C2605" t="s">
        <v>24</v>
      </c>
      <c r="D2605" t="s">
        <v>13</v>
      </c>
      <c r="E2605" t="s">
        <v>25</v>
      </c>
      <c r="F2605" t="s">
        <v>26</v>
      </c>
      <c r="G2605" s="3">
        <v>45280.335081018522</v>
      </c>
      <c r="H2605" s="1">
        <v>80000</v>
      </c>
      <c r="I2605" t="s">
        <v>5663</v>
      </c>
      <c r="J2605" t="s">
        <v>613</v>
      </c>
    </row>
    <row r="2606" spans="1:10">
      <c r="A2606" t="s">
        <v>33</v>
      </c>
      <c r="B2606" t="s">
        <v>5664</v>
      </c>
      <c r="C2606" t="s">
        <v>24</v>
      </c>
      <c r="D2606" t="s">
        <v>13</v>
      </c>
      <c r="E2606" t="s">
        <v>25</v>
      </c>
      <c r="F2606" t="s">
        <v>26</v>
      </c>
      <c r="G2606" s="3">
        <v>45256.334062499998</v>
      </c>
      <c r="H2606" s="1">
        <v>66500</v>
      </c>
      <c r="I2606" t="s">
        <v>602</v>
      </c>
      <c r="J2606" t="s">
        <v>5665</v>
      </c>
    </row>
    <row r="2607" spans="1:10">
      <c r="A2607" t="s">
        <v>18</v>
      </c>
      <c r="B2607" t="s">
        <v>18</v>
      </c>
      <c r="C2607" t="s">
        <v>24</v>
      </c>
      <c r="D2607" t="s">
        <v>13</v>
      </c>
      <c r="E2607" t="s">
        <v>25</v>
      </c>
      <c r="F2607" t="s">
        <v>608</v>
      </c>
      <c r="G2607" s="3">
        <v>44938.361111111109</v>
      </c>
      <c r="H2607" s="1">
        <v>110000</v>
      </c>
      <c r="I2607" t="s">
        <v>5666</v>
      </c>
      <c r="J2607" t="s">
        <v>5667</v>
      </c>
    </row>
    <row r="2608" spans="1:10">
      <c r="A2608" t="s">
        <v>10</v>
      </c>
      <c r="B2608" t="s">
        <v>281</v>
      </c>
      <c r="C2608" t="s">
        <v>276</v>
      </c>
      <c r="D2608" t="s">
        <v>13</v>
      </c>
      <c r="E2608" t="s">
        <v>14</v>
      </c>
      <c r="F2608" t="s">
        <v>26</v>
      </c>
      <c r="G2608" s="3">
        <v>45162.336192129631</v>
      </c>
      <c r="H2608" s="1">
        <v>140062.5</v>
      </c>
      <c r="I2608" t="s">
        <v>5668</v>
      </c>
      <c r="J2608" t="s">
        <v>4095</v>
      </c>
    </row>
    <row r="2609" spans="1:10">
      <c r="A2609" t="s">
        <v>10</v>
      </c>
      <c r="B2609" t="s">
        <v>3912</v>
      </c>
      <c r="C2609" t="s">
        <v>3262</v>
      </c>
      <c r="D2609" t="s">
        <v>1075</v>
      </c>
      <c r="E2609" t="s">
        <v>14</v>
      </c>
      <c r="F2609" t="s">
        <v>26</v>
      </c>
      <c r="G2609" s="3">
        <v>45188.335810185185</v>
      </c>
      <c r="H2609" s="1">
        <v>150000</v>
      </c>
      <c r="I2609" t="s">
        <v>420</v>
      </c>
      <c r="J2609" t="s">
        <v>338</v>
      </c>
    </row>
    <row r="2610" spans="1:10">
      <c r="A2610" t="s">
        <v>18</v>
      </c>
      <c r="B2610" t="s">
        <v>5669</v>
      </c>
      <c r="C2610" t="s">
        <v>232</v>
      </c>
      <c r="D2610" t="s">
        <v>13</v>
      </c>
      <c r="E2610" t="s">
        <v>14</v>
      </c>
      <c r="F2610" t="s">
        <v>26</v>
      </c>
      <c r="G2610" s="3">
        <v>45084.354120370372</v>
      </c>
      <c r="H2610" s="1">
        <v>90000</v>
      </c>
      <c r="I2610" t="s">
        <v>5670</v>
      </c>
      <c r="J2610" t="s">
        <v>5671</v>
      </c>
    </row>
    <row r="2611" spans="1:10">
      <c r="A2611" t="s">
        <v>33</v>
      </c>
      <c r="B2611" t="s">
        <v>5672</v>
      </c>
      <c r="C2611" t="s">
        <v>5673</v>
      </c>
      <c r="D2611" t="s">
        <v>13</v>
      </c>
      <c r="E2611" t="s">
        <v>14</v>
      </c>
      <c r="F2611" t="s">
        <v>26</v>
      </c>
      <c r="G2611" s="3">
        <v>45141.333611111113</v>
      </c>
      <c r="H2611" s="1">
        <v>125000</v>
      </c>
      <c r="I2611" t="s">
        <v>5674</v>
      </c>
      <c r="J2611" t="s">
        <v>5675</v>
      </c>
    </row>
    <row r="2612" spans="1:10">
      <c r="A2612" t="s">
        <v>33</v>
      </c>
      <c r="B2612" t="s">
        <v>5676</v>
      </c>
      <c r="C2612" t="s">
        <v>5677</v>
      </c>
      <c r="D2612" t="s">
        <v>13</v>
      </c>
      <c r="E2612" t="s">
        <v>14</v>
      </c>
      <c r="F2612" t="s">
        <v>694</v>
      </c>
      <c r="G2612" s="3">
        <v>45003.351087962961</v>
      </c>
      <c r="H2612" s="1">
        <v>53014</v>
      </c>
      <c r="I2612" t="s">
        <v>5678</v>
      </c>
      <c r="J2612" t="s">
        <v>599</v>
      </c>
    </row>
    <row r="2613" spans="1:10">
      <c r="A2613" t="s">
        <v>10</v>
      </c>
      <c r="B2613" t="s">
        <v>1752</v>
      </c>
      <c r="C2613" t="s">
        <v>201</v>
      </c>
      <c r="D2613" t="s">
        <v>13</v>
      </c>
      <c r="E2613" t="s">
        <v>14</v>
      </c>
      <c r="F2613" t="s">
        <v>26</v>
      </c>
      <c r="G2613" s="3">
        <v>45140.337673611109</v>
      </c>
      <c r="H2613" s="1">
        <v>281450.5</v>
      </c>
      <c r="I2613" t="s">
        <v>1753</v>
      </c>
      <c r="J2613" t="s">
        <v>769</v>
      </c>
    </row>
    <row r="2614" spans="1:10">
      <c r="A2614" t="s">
        <v>10</v>
      </c>
      <c r="B2614" t="s">
        <v>2545</v>
      </c>
      <c r="C2614" t="s">
        <v>26</v>
      </c>
      <c r="D2614" t="s">
        <v>13</v>
      </c>
      <c r="E2614" t="s">
        <v>14</v>
      </c>
      <c r="F2614" t="s">
        <v>20</v>
      </c>
      <c r="G2614" s="3">
        <v>45257.394317129627</v>
      </c>
      <c r="H2614" s="1">
        <v>130000</v>
      </c>
      <c r="I2614" t="s">
        <v>5679</v>
      </c>
      <c r="J2614" t="s">
        <v>5680</v>
      </c>
    </row>
    <row r="2615" spans="1:10">
      <c r="A2615" t="s">
        <v>18</v>
      </c>
      <c r="B2615" t="s">
        <v>18</v>
      </c>
      <c r="C2615" t="s">
        <v>1259</v>
      </c>
      <c r="D2615" t="s">
        <v>13</v>
      </c>
      <c r="E2615" t="s">
        <v>14</v>
      </c>
      <c r="F2615" t="s">
        <v>26</v>
      </c>
      <c r="G2615" s="3">
        <v>44968.340462962966</v>
      </c>
      <c r="H2615" s="1">
        <v>87500</v>
      </c>
      <c r="I2615" t="s">
        <v>5681</v>
      </c>
      <c r="J2615" t="s">
        <v>5682</v>
      </c>
    </row>
    <row r="2616" spans="1:10">
      <c r="A2616" t="s">
        <v>73</v>
      </c>
      <c r="B2616" t="s">
        <v>5683</v>
      </c>
      <c r="C2616" t="s">
        <v>24</v>
      </c>
      <c r="D2616" t="s">
        <v>13</v>
      </c>
      <c r="E2616" t="s">
        <v>25</v>
      </c>
      <c r="F2616" t="s">
        <v>26</v>
      </c>
      <c r="G2616" s="3">
        <v>45016.340810185182</v>
      </c>
      <c r="H2616" s="1">
        <v>131000</v>
      </c>
      <c r="I2616" t="s">
        <v>5684</v>
      </c>
      <c r="J2616" t="s">
        <v>5685</v>
      </c>
    </row>
    <row r="2617" spans="1:10">
      <c r="A2617" t="s">
        <v>10</v>
      </c>
      <c r="B2617" t="s">
        <v>5686</v>
      </c>
      <c r="C2617" t="s">
        <v>325</v>
      </c>
      <c r="D2617" t="s">
        <v>13</v>
      </c>
      <c r="E2617" t="s">
        <v>14</v>
      </c>
      <c r="F2617" t="s">
        <v>26</v>
      </c>
      <c r="G2617" s="3">
        <v>44988.36446759259</v>
      </c>
      <c r="H2617" s="1">
        <v>150000</v>
      </c>
      <c r="I2617" t="s">
        <v>1751</v>
      </c>
      <c r="J2617" t="s">
        <v>5687</v>
      </c>
    </row>
    <row r="2618" spans="1:10">
      <c r="A2618" t="s">
        <v>18</v>
      </c>
      <c r="B2618" t="s">
        <v>3612</v>
      </c>
      <c r="C2618" t="s">
        <v>99</v>
      </c>
      <c r="D2618" t="s">
        <v>13</v>
      </c>
      <c r="E2618" t="s">
        <v>14</v>
      </c>
      <c r="F2618" t="s">
        <v>26</v>
      </c>
      <c r="G2618" s="3">
        <v>45147.338356481479</v>
      </c>
      <c r="H2618" s="1">
        <v>125000</v>
      </c>
      <c r="I2618" t="s">
        <v>3326</v>
      </c>
      <c r="J2618" t="s">
        <v>3613</v>
      </c>
    </row>
    <row r="2619" spans="1:10">
      <c r="A2619" t="s">
        <v>10</v>
      </c>
      <c r="B2619" t="s">
        <v>5688</v>
      </c>
      <c r="C2619" t="s">
        <v>1081</v>
      </c>
      <c r="D2619" t="s">
        <v>13</v>
      </c>
      <c r="E2619" t="s">
        <v>14</v>
      </c>
      <c r="F2619" t="s">
        <v>26</v>
      </c>
      <c r="G2619" s="3">
        <v>45124.337858796294</v>
      </c>
      <c r="H2619" s="1">
        <v>75000</v>
      </c>
      <c r="I2619" t="s">
        <v>1510</v>
      </c>
      <c r="J2619" t="s">
        <v>5689</v>
      </c>
    </row>
    <row r="2620" spans="1:10">
      <c r="A2620" t="s">
        <v>33</v>
      </c>
      <c r="B2620" t="s">
        <v>5690</v>
      </c>
      <c r="C2620" t="s">
        <v>237</v>
      </c>
      <c r="D2620" t="s">
        <v>13</v>
      </c>
      <c r="E2620" t="s">
        <v>14</v>
      </c>
      <c r="F2620" t="s">
        <v>26</v>
      </c>
      <c r="G2620" s="3">
        <v>45012.336851851855</v>
      </c>
      <c r="H2620" s="1">
        <v>79930</v>
      </c>
      <c r="I2620" t="s">
        <v>69</v>
      </c>
      <c r="J2620" t="s">
        <v>3976</v>
      </c>
    </row>
    <row r="2621" spans="1:10">
      <c r="A2621" t="s">
        <v>18</v>
      </c>
      <c r="B2621" t="s">
        <v>5691</v>
      </c>
      <c r="C2621" t="s">
        <v>24</v>
      </c>
      <c r="D2621" t="s">
        <v>13</v>
      </c>
      <c r="E2621" t="s">
        <v>25</v>
      </c>
      <c r="F2621" t="s">
        <v>608</v>
      </c>
      <c r="G2621" s="3">
        <v>44994.34946759259</v>
      </c>
      <c r="H2621" s="1">
        <v>160000</v>
      </c>
      <c r="I2621" t="s">
        <v>2666</v>
      </c>
      <c r="J2621" t="s">
        <v>5692</v>
      </c>
    </row>
    <row r="2622" spans="1:10">
      <c r="A2622" t="s">
        <v>212</v>
      </c>
      <c r="B2622" t="s">
        <v>212</v>
      </c>
      <c r="C2622" t="s">
        <v>75</v>
      </c>
      <c r="D2622" t="s">
        <v>13</v>
      </c>
      <c r="E2622" t="s">
        <v>14</v>
      </c>
      <c r="F2622" t="s">
        <v>26</v>
      </c>
      <c r="G2622" s="3">
        <v>44991.353229166663</v>
      </c>
      <c r="H2622" s="1">
        <v>163000</v>
      </c>
      <c r="I2622" t="s">
        <v>5693</v>
      </c>
      <c r="J2622" t="s">
        <v>5694</v>
      </c>
    </row>
    <row r="2623" spans="1:10">
      <c r="A2623" t="s">
        <v>10</v>
      </c>
      <c r="B2623" t="s">
        <v>5695</v>
      </c>
      <c r="C2623" t="s">
        <v>521</v>
      </c>
      <c r="D2623" t="s">
        <v>13</v>
      </c>
      <c r="E2623" t="s">
        <v>14</v>
      </c>
      <c r="F2623" t="s">
        <v>26</v>
      </c>
      <c r="G2623" s="3">
        <v>45175.334513888891</v>
      </c>
      <c r="H2623" s="1">
        <v>86500</v>
      </c>
      <c r="I2623" t="s">
        <v>5696</v>
      </c>
    </row>
    <row r="2624" spans="1:10">
      <c r="A2624" t="s">
        <v>18</v>
      </c>
      <c r="B2624" t="s">
        <v>5697</v>
      </c>
      <c r="C2624" t="s">
        <v>24</v>
      </c>
      <c r="D2624" t="s">
        <v>13</v>
      </c>
      <c r="E2624" t="s">
        <v>25</v>
      </c>
      <c r="F2624" t="s">
        <v>26</v>
      </c>
      <c r="G2624" s="3">
        <v>44978.352175925924</v>
      </c>
      <c r="H2624" s="1">
        <v>124500</v>
      </c>
      <c r="I2624" t="s">
        <v>5698</v>
      </c>
      <c r="J2624" t="s">
        <v>5699</v>
      </c>
    </row>
    <row r="2625" spans="1:10">
      <c r="A2625" t="s">
        <v>212</v>
      </c>
      <c r="B2625" t="s">
        <v>5700</v>
      </c>
      <c r="C2625" t="s">
        <v>901</v>
      </c>
      <c r="D2625" t="s">
        <v>13</v>
      </c>
      <c r="E2625" t="s">
        <v>14</v>
      </c>
      <c r="F2625" t="s">
        <v>20</v>
      </c>
      <c r="G2625" s="3">
        <v>45052.383437500001</v>
      </c>
      <c r="H2625" s="1">
        <v>130000</v>
      </c>
      <c r="I2625" t="s">
        <v>5701</v>
      </c>
      <c r="J2625" t="s">
        <v>5702</v>
      </c>
    </row>
    <row r="2626" spans="1:10">
      <c r="A2626" t="s">
        <v>10</v>
      </c>
      <c r="B2626" t="s">
        <v>10</v>
      </c>
      <c r="C2626" t="s">
        <v>490</v>
      </c>
      <c r="D2626" t="s">
        <v>13</v>
      </c>
      <c r="E2626" t="s">
        <v>14</v>
      </c>
      <c r="F2626" t="s">
        <v>26</v>
      </c>
      <c r="G2626" s="3">
        <v>45226.335902777777</v>
      </c>
      <c r="H2626" s="1">
        <v>90000</v>
      </c>
      <c r="I2626" t="s">
        <v>5703</v>
      </c>
      <c r="J2626" t="s">
        <v>5704</v>
      </c>
    </row>
    <row r="2627" spans="1:10">
      <c r="A2627" t="s">
        <v>73</v>
      </c>
      <c r="B2627" t="s">
        <v>5705</v>
      </c>
      <c r="C2627" t="s">
        <v>161</v>
      </c>
      <c r="D2627" t="s">
        <v>13</v>
      </c>
      <c r="E2627" t="s">
        <v>14</v>
      </c>
      <c r="F2627" t="s">
        <v>162</v>
      </c>
      <c r="G2627" s="3">
        <v>44966.356585648151</v>
      </c>
      <c r="H2627" s="1">
        <v>147500</v>
      </c>
      <c r="I2627" t="s">
        <v>5706</v>
      </c>
      <c r="J2627" t="s">
        <v>5707</v>
      </c>
    </row>
    <row r="2628" spans="1:10">
      <c r="A2628" t="s">
        <v>152</v>
      </c>
      <c r="B2628" t="s">
        <v>5708</v>
      </c>
      <c r="C2628" t="s">
        <v>1094</v>
      </c>
      <c r="D2628" t="s">
        <v>13</v>
      </c>
      <c r="E2628" t="s">
        <v>14</v>
      </c>
      <c r="F2628" t="s">
        <v>205</v>
      </c>
      <c r="G2628" s="3">
        <v>45007.357245370367</v>
      </c>
      <c r="H2628" s="1">
        <v>56700</v>
      </c>
      <c r="I2628" t="s">
        <v>5709</v>
      </c>
      <c r="J2628" t="s">
        <v>5710</v>
      </c>
    </row>
    <row r="2629" spans="1:10">
      <c r="A2629" t="s">
        <v>18</v>
      </c>
      <c r="B2629" t="s">
        <v>18</v>
      </c>
      <c r="C2629" t="s">
        <v>3066</v>
      </c>
      <c r="D2629" t="s">
        <v>13</v>
      </c>
      <c r="E2629" t="s">
        <v>14</v>
      </c>
      <c r="F2629" t="s">
        <v>26</v>
      </c>
      <c r="G2629" s="3">
        <v>44982.339016203703</v>
      </c>
      <c r="H2629" s="1">
        <v>90000</v>
      </c>
      <c r="I2629" t="s">
        <v>5711</v>
      </c>
      <c r="J2629" t="s">
        <v>5712</v>
      </c>
    </row>
    <row r="2630" spans="1:10">
      <c r="A2630" t="s">
        <v>18</v>
      </c>
      <c r="B2630" t="s">
        <v>5713</v>
      </c>
      <c r="C2630" t="s">
        <v>1015</v>
      </c>
      <c r="D2630" t="s">
        <v>13</v>
      </c>
      <c r="E2630" t="s">
        <v>14</v>
      </c>
      <c r="F2630" t="s">
        <v>608</v>
      </c>
      <c r="G2630" s="3">
        <v>45084.355636574073</v>
      </c>
      <c r="H2630" s="1">
        <v>175000</v>
      </c>
      <c r="I2630" t="s">
        <v>1571</v>
      </c>
      <c r="J2630" t="s">
        <v>5714</v>
      </c>
    </row>
    <row r="2631" spans="1:10">
      <c r="A2631" t="s">
        <v>18</v>
      </c>
      <c r="B2631" t="s">
        <v>5715</v>
      </c>
      <c r="C2631" t="s">
        <v>3511</v>
      </c>
      <c r="D2631" t="s">
        <v>13</v>
      </c>
      <c r="E2631" t="s">
        <v>14</v>
      </c>
      <c r="F2631" t="s">
        <v>26</v>
      </c>
      <c r="G2631" s="3">
        <v>45101.338437500002</v>
      </c>
      <c r="H2631" s="1">
        <v>58300</v>
      </c>
      <c r="I2631" t="s">
        <v>420</v>
      </c>
      <c r="J2631" t="s">
        <v>5716</v>
      </c>
    </row>
    <row r="2632" spans="1:10">
      <c r="A2632" t="s">
        <v>18</v>
      </c>
      <c r="B2632" t="s">
        <v>18</v>
      </c>
      <c r="C2632" t="s">
        <v>243</v>
      </c>
      <c r="D2632" t="s">
        <v>13</v>
      </c>
      <c r="E2632" t="s">
        <v>14</v>
      </c>
      <c r="F2632" t="s">
        <v>26</v>
      </c>
      <c r="G2632" s="3">
        <v>45142.337743055556</v>
      </c>
      <c r="H2632" s="1">
        <v>107150</v>
      </c>
      <c r="I2632" t="s">
        <v>5717</v>
      </c>
      <c r="J2632" t="s">
        <v>5718</v>
      </c>
    </row>
    <row r="2633" spans="1:10">
      <c r="A2633" t="s">
        <v>18</v>
      </c>
      <c r="B2633" t="s">
        <v>5719</v>
      </c>
      <c r="C2633" t="s">
        <v>24</v>
      </c>
      <c r="D2633" t="s">
        <v>13</v>
      </c>
      <c r="E2633" t="s">
        <v>25</v>
      </c>
      <c r="F2633" t="s">
        <v>26</v>
      </c>
      <c r="G2633" s="3">
        <v>44932.339884259258</v>
      </c>
      <c r="H2633" s="1">
        <v>150000</v>
      </c>
      <c r="I2633" t="s">
        <v>2666</v>
      </c>
      <c r="J2633" t="s">
        <v>5720</v>
      </c>
    </row>
    <row r="2634" spans="1:10">
      <c r="A2634" t="s">
        <v>18</v>
      </c>
      <c r="B2634" t="s">
        <v>5721</v>
      </c>
      <c r="C2634" t="s">
        <v>136</v>
      </c>
      <c r="D2634" t="s">
        <v>13</v>
      </c>
      <c r="E2634" t="s">
        <v>14</v>
      </c>
      <c r="F2634" t="s">
        <v>26</v>
      </c>
      <c r="G2634" s="3">
        <v>44931.354224537034</v>
      </c>
      <c r="H2634" s="1">
        <v>90000</v>
      </c>
      <c r="I2634" t="s">
        <v>5722</v>
      </c>
      <c r="J2634" t="s">
        <v>5723</v>
      </c>
    </row>
    <row r="2635" spans="1:10">
      <c r="A2635" t="s">
        <v>18</v>
      </c>
      <c r="B2635" t="s">
        <v>4467</v>
      </c>
      <c r="C2635" t="s">
        <v>2311</v>
      </c>
      <c r="D2635" t="s">
        <v>13</v>
      </c>
      <c r="E2635" t="s">
        <v>14</v>
      </c>
      <c r="F2635" t="s">
        <v>26</v>
      </c>
      <c r="G2635" s="3">
        <v>45000.356666666667</v>
      </c>
      <c r="H2635" s="1">
        <v>90000</v>
      </c>
      <c r="I2635" t="s">
        <v>1072</v>
      </c>
      <c r="J2635" t="s">
        <v>5645</v>
      </c>
    </row>
    <row r="2636" spans="1:10">
      <c r="A2636" t="s">
        <v>18</v>
      </c>
      <c r="B2636" t="s">
        <v>5724</v>
      </c>
      <c r="C2636" t="s">
        <v>30</v>
      </c>
      <c r="D2636" t="s">
        <v>13</v>
      </c>
      <c r="E2636" t="s">
        <v>14</v>
      </c>
      <c r="F2636" t="s">
        <v>26</v>
      </c>
      <c r="G2636" s="3">
        <v>45012.344189814816</v>
      </c>
      <c r="H2636" s="1">
        <v>150000</v>
      </c>
      <c r="I2636" t="s">
        <v>5725</v>
      </c>
      <c r="J2636" t="s">
        <v>5726</v>
      </c>
    </row>
    <row r="2637" spans="1:10">
      <c r="A2637" t="s">
        <v>73</v>
      </c>
      <c r="B2637" t="s">
        <v>5727</v>
      </c>
      <c r="C2637" t="s">
        <v>5728</v>
      </c>
      <c r="D2637" t="s">
        <v>13</v>
      </c>
      <c r="E2637" t="s">
        <v>14</v>
      </c>
      <c r="F2637" t="s">
        <v>26</v>
      </c>
      <c r="G2637" s="3">
        <v>44976.339780092596</v>
      </c>
      <c r="H2637" s="1">
        <v>150000</v>
      </c>
      <c r="I2637" t="s">
        <v>5729</v>
      </c>
      <c r="J2637" t="s">
        <v>5730</v>
      </c>
    </row>
    <row r="2638" spans="1:10">
      <c r="A2638" t="s">
        <v>18</v>
      </c>
      <c r="B2638" t="s">
        <v>5731</v>
      </c>
      <c r="C2638" t="s">
        <v>170</v>
      </c>
      <c r="D2638" t="s">
        <v>13</v>
      </c>
      <c r="E2638" t="s">
        <v>14</v>
      </c>
      <c r="F2638" t="s">
        <v>171</v>
      </c>
      <c r="G2638" s="3">
        <v>45084.354768518519</v>
      </c>
      <c r="H2638" s="1">
        <v>147500</v>
      </c>
      <c r="I2638" t="s">
        <v>974</v>
      </c>
      <c r="J2638" t="s">
        <v>5732</v>
      </c>
    </row>
    <row r="2639" spans="1:10">
      <c r="A2639" t="s">
        <v>18</v>
      </c>
      <c r="B2639" t="s">
        <v>5733</v>
      </c>
      <c r="C2639" t="s">
        <v>48</v>
      </c>
      <c r="D2639" t="s">
        <v>13</v>
      </c>
      <c r="E2639" t="s">
        <v>14</v>
      </c>
      <c r="F2639" t="s">
        <v>49</v>
      </c>
      <c r="G2639" s="3">
        <v>44999.362337962964</v>
      </c>
      <c r="H2639" s="1">
        <v>72900</v>
      </c>
      <c r="I2639" t="s">
        <v>5734</v>
      </c>
    </row>
    <row r="2640" spans="1:10">
      <c r="A2640" t="s">
        <v>10</v>
      </c>
      <c r="B2640" t="s">
        <v>5735</v>
      </c>
      <c r="C2640" t="s">
        <v>559</v>
      </c>
      <c r="D2640" t="s">
        <v>13</v>
      </c>
      <c r="E2640" t="s">
        <v>14</v>
      </c>
      <c r="F2640" t="s">
        <v>26</v>
      </c>
      <c r="G2640" s="3">
        <v>44997.363541666666</v>
      </c>
      <c r="H2640" s="1">
        <v>115000</v>
      </c>
      <c r="I2640" t="s">
        <v>2703</v>
      </c>
      <c r="J2640" t="s">
        <v>5736</v>
      </c>
    </row>
    <row r="2641" spans="1:10">
      <c r="A2641" t="s">
        <v>18</v>
      </c>
      <c r="B2641" t="s">
        <v>5737</v>
      </c>
      <c r="C2641" t="s">
        <v>1517</v>
      </c>
      <c r="D2641" t="s">
        <v>13</v>
      </c>
      <c r="E2641" t="s">
        <v>14</v>
      </c>
      <c r="F2641" t="s">
        <v>26</v>
      </c>
      <c r="G2641" s="3">
        <v>45164.337824074071</v>
      </c>
      <c r="H2641" s="1">
        <v>105000</v>
      </c>
      <c r="I2641" t="s">
        <v>870</v>
      </c>
      <c r="J2641" t="s">
        <v>5738</v>
      </c>
    </row>
    <row r="2642" spans="1:10">
      <c r="A2642" t="s">
        <v>18</v>
      </c>
      <c r="B2642" t="s">
        <v>5739</v>
      </c>
      <c r="C2642" t="s">
        <v>5740</v>
      </c>
      <c r="D2642" t="s">
        <v>13</v>
      </c>
      <c r="E2642" t="s">
        <v>14</v>
      </c>
      <c r="F2642" t="s">
        <v>49</v>
      </c>
      <c r="G2642" s="3">
        <v>45099.371689814812</v>
      </c>
      <c r="H2642" s="1">
        <v>89100</v>
      </c>
      <c r="I2642" t="s">
        <v>5741</v>
      </c>
      <c r="J2642" t="s">
        <v>5742</v>
      </c>
    </row>
    <row r="2643" spans="1:10">
      <c r="A2643" t="s">
        <v>73</v>
      </c>
      <c r="B2643" t="s">
        <v>73</v>
      </c>
      <c r="C2643" t="s">
        <v>26</v>
      </c>
      <c r="D2643" t="s">
        <v>13</v>
      </c>
      <c r="E2643" t="s">
        <v>14</v>
      </c>
      <c r="F2643" t="s">
        <v>20</v>
      </c>
      <c r="G2643" s="3">
        <v>45020.372071759259</v>
      </c>
      <c r="H2643" s="1">
        <v>162500</v>
      </c>
      <c r="I2643" t="s">
        <v>5743</v>
      </c>
      <c r="J2643" t="s">
        <v>5744</v>
      </c>
    </row>
    <row r="2644" spans="1:10">
      <c r="A2644" t="s">
        <v>33</v>
      </c>
      <c r="B2644" t="s">
        <v>5745</v>
      </c>
      <c r="C2644" t="s">
        <v>5746</v>
      </c>
      <c r="D2644" t="s">
        <v>13</v>
      </c>
      <c r="E2644" t="s">
        <v>14</v>
      </c>
      <c r="F2644" t="s">
        <v>2012</v>
      </c>
      <c r="G2644" s="3">
        <v>45163.343692129631</v>
      </c>
      <c r="H2644" s="1">
        <v>111175</v>
      </c>
      <c r="I2644" t="s">
        <v>5747</v>
      </c>
      <c r="J2644" t="s">
        <v>3496</v>
      </c>
    </row>
    <row r="2645" spans="1:10">
      <c r="A2645" t="s">
        <v>73</v>
      </c>
      <c r="B2645" t="s">
        <v>73</v>
      </c>
      <c r="C2645" t="s">
        <v>2945</v>
      </c>
      <c r="D2645" t="s">
        <v>13</v>
      </c>
      <c r="E2645" t="s">
        <v>14</v>
      </c>
      <c r="F2645" t="s">
        <v>26</v>
      </c>
      <c r="G2645" s="3">
        <v>44967.349907407406</v>
      </c>
      <c r="H2645" s="1">
        <v>90000</v>
      </c>
      <c r="I2645" t="s">
        <v>5748</v>
      </c>
      <c r="J2645" t="s">
        <v>5749</v>
      </c>
    </row>
    <row r="2646" spans="1:10">
      <c r="A2646" t="s">
        <v>10</v>
      </c>
      <c r="B2646" t="s">
        <v>4923</v>
      </c>
      <c r="C2646" t="s">
        <v>684</v>
      </c>
      <c r="D2646" t="s">
        <v>13</v>
      </c>
      <c r="E2646" t="s">
        <v>14</v>
      </c>
      <c r="F2646" t="s">
        <v>209</v>
      </c>
      <c r="G2646" s="3">
        <v>45093.371145833335</v>
      </c>
      <c r="H2646" s="1">
        <v>109500</v>
      </c>
      <c r="I2646" t="s">
        <v>4924</v>
      </c>
    </row>
    <row r="2647" spans="1:10">
      <c r="A2647" t="s">
        <v>33</v>
      </c>
      <c r="B2647" t="s">
        <v>5750</v>
      </c>
      <c r="C2647" t="s">
        <v>434</v>
      </c>
      <c r="D2647" t="s">
        <v>13</v>
      </c>
      <c r="E2647" t="s">
        <v>14</v>
      </c>
      <c r="F2647" t="s">
        <v>26</v>
      </c>
      <c r="G2647" s="3">
        <v>45040.334027777775</v>
      </c>
      <c r="H2647" s="1">
        <v>151950</v>
      </c>
      <c r="I2647" t="s">
        <v>69</v>
      </c>
    </row>
    <row r="2648" spans="1:10">
      <c r="A2648" t="s">
        <v>18</v>
      </c>
      <c r="B2648" t="s">
        <v>18</v>
      </c>
      <c r="C2648" t="s">
        <v>5751</v>
      </c>
      <c r="D2648" t="s">
        <v>13</v>
      </c>
      <c r="E2648" t="s">
        <v>14</v>
      </c>
      <c r="F2648" t="s">
        <v>26</v>
      </c>
      <c r="G2648" s="3">
        <v>45160.338379629633</v>
      </c>
      <c r="H2648" s="1">
        <v>115000</v>
      </c>
      <c r="I2648" t="s">
        <v>420</v>
      </c>
      <c r="J2648" t="s">
        <v>5752</v>
      </c>
    </row>
    <row r="2649" spans="1:10">
      <c r="A2649" t="s">
        <v>33</v>
      </c>
      <c r="B2649" t="s">
        <v>5753</v>
      </c>
      <c r="C2649" t="s">
        <v>5754</v>
      </c>
      <c r="D2649" t="s">
        <v>13</v>
      </c>
      <c r="E2649" t="s">
        <v>14</v>
      </c>
      <c r="F2649" t="s">
        <v>26</v>
      </c>
      <c r="G2649" s="3">
        <v>45118.334074074075</v>
      </c>
      <c r="H2649" s="1">
        <v>115000</v>
      </c>
      <c r="I2649" t="s">
        <v>5755</v>
      </c>
      <c r="J2649" t="s">
        <v>3203</v>
      </c>
    </row>
    <row r="2650" spans="1:10">
      <c r="A2650" t="s">
        <v>10</v>
      </c>
      <c r="B2650" t="s">
        <v>10</v>
      </c>
      <c r="C2650" t="s">
        <v>19</v>
      </c>
      <c r="D2650" t="s">
        <v>13</v>
      </c>
      <c r="E2650" t="s">
        <v>14</v>
      </c>
      <c r="F2650" t="s">
        <v>26</v>
      </c>
      <c r="G2650" s="3">
        <v>45087.334687499999</v>
      </c>
      <c r="H2650" s="1">
        <v>175000</v>
      </c>
      <c r="I2650" t="s">
        <v>1723</v>
      </c>
      <c r="J2650" t="s">
        <v>5756</v>
      </c>
    </row>
    <row r="2651" spans="1:10">
      <c r="A2651" t="s">
        <v>106</v>
      </c>
      <c r="B2651" t="s">
        <v>5757</v>
      </c>
      <c r="C2651" t="s">
        <v>24</v>
      </c>
      <c r="D2651" t="s">
        <v>13</v>
      </c>
      <c r="E2651" t="s">
        <v>25</v>
      </c>
      <c r="F2651" t="s">
        <v>694</v>
      </c>
      <c r="G2651" s="3">
        <v>44958.370104166665</v>
      </c>
      <c r="H2651" s="1">
        <v>45000</v>
      </c>
      <c r="I2651" t="s">
        <v>5758</v>
      </c>
      <c r="J2651" t="s">
        <v>5759</v>
      </c>
    </row>
    <row r="2652" spans="1:10">
      <c r="A2652" t="s">
        <v>10</v>
      </c>
      <c r="B2652" t="s">
        <v>10</v>
      </c>
      <c r="C2652" t="s">
        <v>2616</v>
      </c>
      <c r="D2652" t="s">
        <v>13</v>
      </c>
      <c r="E2652" t="s">
        <v>14</v>
      </c>
      <c r="F2652" t="s">
        <v>26</v>
      </c>
      <c r="G2652" s="3">
        <v>44979.335081018522</v>
      </c>
      <c r="H2652" s="1">
        <v>90000</v>
      </c>
      <c r="I2652" t="s">
        <v>2617</v>
      </c>
      <c r="J2652" t="s">
        <v>1334</v>
      </c>
    </row>
    <row r="2653" spans="1:10">
      <c r="A2653" t="s">
        <v>73</v>
      </c>
      <c r="B2653" t="s">
        <v>5760</v>
      </c>
      <c r="C2653" t="s">
        <v>276</v>
      </c>
      <c r="D2653" t="s">
        <v>13</v>
      </c>
      <c r="E2653" t="s">
        <v>14</v>
      </c>
      <c r="F2653" t="s">
        <v>20</v>
      </c>
      <c r="G2653" s="3">
        <v>45147.386284722219</v>
      </c>
      <c r="H2653" s="1">
        <v>147500</v>
      </c>
      <c r="I2653" t="s">
        <v>5761</v>
      </c>
      <c r="J2653" t="s">
        <v>5762</v>
      </c>
    </row>
    <row r="2654" spans="1:10">
      <c r="A2654" t="s">
        <v>33</v>
      </c>
      <c r="B2654" t="s">
        <v>5763</v>
      </c>
      <c r="C2654" t="s">
        <v>441</v>
      </c>
      <c r="D2654" t="s">
        <v>13</v>
      </c>
      <c r="E2654" t="s">
        <v>14</v>
      </c>
      <c r="F2654" t="s">
        <v>26</v>
      </c>
      <c r="G2654" s="3">
        <v>45210.334861111114</v>
      </c>
      <c r="H2654" s="1">
        <v>94000</v>
      </c>
      <c r="I2654" t="s">
        <v>2265</v>
      </c>
      <c r="J2654" t="s">
        <v>1643</v>
      </c>
    </row>
    <row r="2655" spans="1:10">
      <c r="A2655" t="s">
        <v>18</v>
      </c>
      <c r="B2655" t="s">
        <v>5764</v>
      </c>
      <c r="C2655" t="s">
        <v>1291</v>
      </c>
      <c r="D2655" t="s">
        <v>13</v>
      </c>
      <c r="E2655" t="s">
        <v>14</v>
      </c>
      <c r="F2655" t="s">
        <v>20</v>
      </c>
      <c r="G2655" s="3">
        <v>45080.357222222221</v>
      </c>
      <c r="H2655" s="1">
        <v>109500</v>
      </c>
      <c r="I2655" t="s">
        <v>1571</v>
      </c>
      <c r="J2655" t="s">
        <v>5765</v>
      </c>
    </row>
    <row r="2656" spans="1:10">
      <c r="A2656" t="s">
        <v>73</v>
      </c>
      <c r="B2656" t="s">
        <v>73</v>
      </c>
      <c r="C2656" t="s">
        <v>24</v>
      </c>
      <c r="D2656" t="s">
        <v>13</v>
      </c>
      <c r="E2656" t="s">
        <v>25</v>
      </c>
      <c r="F2656" t="s">
        <v>26</v>
      </c>
      <c r="G2656" s="3">
        <v>45233.337962962964</v>
      </c>
      <c r="H2656" s="1">
        <v>114000</v>
      </c>
      <c r="I2656" t="s">
        <v>1717</v>
      </c>
      <c r="J2656" t="s">
        <v>5766</v>
      </c>
    </row>
    <row r="2657" spans="1:10">
      <c r="A2657" t="s">
        <v>33</v>
      </c>
      <c r="B2657" t="s">
        <v>5767</v>
      </c>
      <c r="C2657" t="s">
        <v>897</v>
      </c>
      <c r="D2657" t="s">
        <v>13</v>
      </c>
      <c r="E2657" t="s">
        <v>14</v>
      </c>
      <c r="F2657" t="s">
        <v>262</v>
      </c>
      <c r="G2657" s="3">
        <v>45118.373217592591</v>
      </c>
      <c r="H2657" s="1">
        <v>100500</v>
      </c>
      <c r="I2657" t="s">
        <v>1091</v>
      </c>
      <c r="J2657" t="s">
        <v>5197</v>
      </c>
    </row>
    <row r="2658" spans="1:10">
      <c r="A2658" t="s">
        <v>10</v>
      </c>
      <c r="B2658" t="s">
        <v>10</v>
      </c>
      <c r="C2658" t="s">
        <v>2859</v>
      </c>
      <c r="D2658" t="s">
        <v>13</v>
      </c>
      <c r="E2658" t="s">
        <v>14</v>
      </c>
      <c r="F2658" t="s">
        <v>20</v>
      </c>
      <c r="G2658" s="3">
        <v>45167.377303240741</v>
      </c>
      <c r="H2658" s="1">
        <v>115000</v>
      </c>
      <c r="I2658" t="s">
        <v>980</v>
      </c>
      <c r="J2658" t="s">
        <v>5768</v>
      </c>
    </row>
    <row r="2659" spans="1:10">
      <c r="A2659" t="s">
        <v>73</v>
      </c>
      <c r="B2659" t="s">
        <v>73</v>
      </c>
      <c r="C2659" t="s">
        <v>185</v>
      </c>
      <c r="D2659" t="s">
        <v>13</v>
      </c>
      <c r="E2659" t="s">
        <v>14</v>
      </c>
      <c r="F2659" t="s">
        <v>26</v>
      </c>
      <c r="G2659" s="3">
        <v>45028.376666666663</v>
      </c>
      <c r="H2659" s="1">
        <v>90000</v>
      </c>
      <c r="I2659" t="s">
        <v>5769</v>
      </c>
      <c r="J2659" t="s">
        <v>5770</v>
      </c>
    </row>
    <row r="2660" spans="1:10">
      <c r="A2660" t="s">
        <v>18</v>
      </c>
      <c r="B2660" t="s">
        <v>5771</v>
      </c>
      <c r="C2660" t="s">
        <v>237</v>
      </c>
      <c r="D2660" t="s">
        <v>13</v>
      </c>
      <c r="E2660" t="s">
        <v>14</v>
      </c>
      <c r="F2660" t="s">
        <v>26</v>
      </c>
      <c r="G2660" s="3">
        <v>45285.369421296295</v>
      </c>
      <c r="H2660" s="1">
        <v>121200</v>
      </c>
      <c r="I2660" t="s">
        <v>69</v>
      </c>
      <c r="J2660" t="s">
        <v>5772</v>
      </c>
    </row>
    <row r="2661" spans="1:10">
      <c r="A2661" t="s">
        <v>10</v>
      </c>
      <c r="B2661" t="s">
        <v>10</v>
      </c>
      <c r="C2661" t="s">
        <v>209</v>
      </c>
      <c r="D2661" t="s">
        <v>13</v>
      </c>
      <c r="E2661" t="s">
        <v>14</v>
      </c>
      <c r="F2661" t="s">
        <v>209</v>
      </c>
      <c r="G2661" s="3">
        <v>45284.339606481481</v>
      </c>
      <c r="H2661" s="1">
        <v>123064</v>
      </c>
      <c r="I2661" t="s">
        <v>5773</v>
      </c>
      <c r="J2661" t="s">
        <v>5774</v>
      </c>
    </row>
    <row r="2662" spans="1:10">
      <c r="A2662" t="s">
        <v>10</v>
      </c>
      <c r="B2662" t="s">
        <v>215</v>
      </c>
      <c r="C2662" t="s">
        <v>3157</v>
      </c>
      <c r="D2662" t="s">
        <v>13</v>
      </c>
      <c r="E2662" t="s">
        <v>14</v>
      </c>
      <c r="F2662" t="s">
        <v>26</v>
      </c>
      <c r="G2662" s="3">
        <v>44932.337025462963</v>
      </c>
      <c r="H2662" s="1">
        <v>90000</v>
      </c>
      <c r="I2662" t="s">
        <v>3045</v>
      </c>
      <c r="J2662" t="s">
        <v>5775</v>
      </c>
    </row>
    <row r="2663" spans="1:10">
      <c r="A2663" t="s">
        <v>33</v>
      </c>
      <c r="B2663" t="s">
        <v>33</v>
      </c>
      <c r="C2663" t="s">
        <v>232</v>
      </c>
      <c r="D2663" t="s">
        <v>13</v>
      </c>
      <c r="E2663" t="s">
        <v>14</v>
      </c>
      <c r="F2663" t="s">
        <v>26</v>
      </c>
      <c r="G2663" s="3">
        <v>45035.333437499998</v>
      </c>
      <c r="H2663" s="1">
        <v>85132.5</v>
      </c>
      <c r="I2663" t="s">
        <v>5776</v>
      </c>
      <c r="J2663" t="s">
        <v>5777</v>
      </c>
    </row>
    <row r="2664" spans="1:10">
      <c r="A2664" t="s">
        <v>10</v>
      </c>
      <c r="B2664" t="s">
        <v>5778</v>
      </c>
      <c r="C2664" t="s">
        <v>24</v>
      </c>
      <c r="D2664" t="s">
        <v>13</v>
      </c>
      <c r="E2664" t="s">
        <v>25</v>
      </c>
      <c r="F2664" t="s">
        <v>26</v>
      </c>
      <c r="G2664" s="3">
        <v>44988.336539351854</v>
      </c>
      <c r="H2664" s="1">
        <v>105000</v>
      </c>
      <c r="I2664" t="s">
        <v>1072</v>
      </c>
      <c r="J2664" t="s">
        <v>5779</v>
      </c>
    </row>
    <row r="2665" spans="1:10">
      <c r="A2665" t="s">
        <v>18</v>
      </c>
      <c r="B2665" t="s">
        <v>5780</v>
      </c>
      <c r="C2665" t="s">
        <v>680</v>
      </c>
      <c r="D2665" t="s">
        <v>13</v>
      </c>
      <c r="E2665" t="s">
        <v>14</v>
      </c>
      <c r="F2665" t="s">
        <v>681</v>
      </c>
      <c r="G2665" s="3">
        <v>44985.354178240741</v>
      </c>
      <c r="H2665" s="1">
        <v>89100</v>
      </c>
      <c r="I2665" t="s">
        <v>1148</v>
      </c>
      <c r="J2665" t="s">
        <v>5781</v>
      </c>
    </row>
    <row r="2666" spans="1:10">
      <c r="A2666" t="s">
        <v>77</v>
      </c>
      <c r="B2666" t="s">
        <v>5782</v>
      </c>
      <c r="C2666" t="s">
        <v>4597</v>
      </c>
      <c r="D2666" t="s">
        <v>13</v>
      </c>
      <c r="E2666" t="s">
        <v>14</v>
      </c>
      <c r="F2666" t="s">
        <v>26</v>
      </c>
      <c r="G2666" s="3">
        <v>44932.334398148145</v>
      </c>
      <c r="H2666" s="1">
        <v>125000</v>
      </c>
      <c r="I2666" t="s">
        <v>2666</v>
      </c>
      <c r="J2666" t="s">
        <v>5783</v>
      </c>
    </row>
    <row r="2667" spans="1:10">
      <c r="A2667" t="s">
        <v>18</v>
      </c>
      <c r="B2667" t="s">
        <v>5784</v>
      </c>
      <c r="C2667" t="s">
        <v>795</v>
      </c>
      <c r="D2667" t="s">
        <v>13</v>
      </c>
      <c r="E2667" t="s">
        <v>14</v>
      </c>
      <c r="F2667" t="s">
        <v>26</v>
      </c>
      <c r="G2667" s="3">
        <v>45238.352731481478</v>
      </c>
      <c r="H2667" s="1">
        <v>135650.5</v>
      </c>
      <c r="I2667" t="s">
        <v>5785</v>
      </c>
      <c r="J2667" t="s">
        <v>5786</v>
      </c>
    </row>
    <row r="2668" spans="1:10">
      <c r="A2668" t="s">
        <v>73</v>
      </c>
      <c r="B2668" t="s">
        <v>73</v>
      </c>
      <c r="C2668" t="s">
        <v>5787</v>
      </c>
      <c r="D2668" t="s">
        <v>13</v>
      </c>
      <c r="E2668" t="s">
        <v>14</v>
      </c>
      <c r="F2668" t="s">
        <v>26</v>
      </c>
      <c r="G2668" s="3">
        <v>44963.340798611112</v>
      </c>
      <c r="H2668" s="1">
        <v>115000</v>
      </c>
      <c r="I2668" t="s">
        <v>5788</v>
      </c>
      <c r="J2668" t="s">
        <v>5789</v>
      </c>
    </row>
    <row r="2669" spans="1:10">
      <c r="A2669" t="s">
        <v>18</v>
      </c>
      <c r="B2669" t="s">
        <v>5790</v>
      </c>
      <c r="C2669" t="s">
        <v>243</v>
      </c>
      <c r="D2669" t="s">
        <v>13</v>
      </c>
      <c r="E2669" t="s">
        <v>14</v>
      </c>
      <c r="F2669" t="s">
        <v>26</v>
      </c>
      <c r="G2669" s="3">
        <v>45257.339895833335</v>
      </c>
      <c r="H2669" s="1">
        <v>170000</v>
      </c>
      <c r="I2669" t="s">
        <v>2666</v>
      </c>
      <c r="J2669" t="s">
        <v>5791</v>
      </c>
    </row>
    <row r="2670" spans="1:10">
      <c r="A2670" t="s">
        <v>18</v>
      </c>
      <c r="B2670" t="s">
        <v>5792</v>
      </c>
      <c r="C2670" t="s">
        <v>5793</v>
      </c>
      <c r="D2670" t="s">
        <v>13</v>
      </c>
      <c r="E2670" t="s">
        <v>14</v>
      </c>
      <c r="F2670" t="s">
        <v>26</v>
      </c>
      <c r="G2670" s="3">
        <v>45223.337731481479</v>
      </c>
      <c r="H2670" s="1">
        <v>50000</v>
      </c>
      <c r="I2670" t="s">
        <v>5794</v>
      </c>
      <c r="J2670" t="s">
        <v>1643</v>
      </c>
    </row>
    <row r="2671" spans="1:10">
      <c r="A2671" t="s">
        <v>18</v>
      </c>
      <c r="B2671" t="s">
        <v>5795</v>
      </c>
      <c r="C2671" t="s">
        <v>24</v>
      </c>
      <c r="D2671" t="s">
        <v>13</v>
      </c>
      <c r="E2671" t="s">
        <v>25</v>
      </c>
      <c r="F2671" t="s">
        <v>26</v>
      </c>
      <c r="G2671" s="3">
        <v>45039.338275462964</v>
      </c>
      <c r="H2671" s="1">
        <v>138200</v>
      </c>
      <c r="I2671" t="s">
        <v>3055</v>
      </c>
      <c r="J2671" t="s">
        <v>5796</v>
      </c>
    </row>
    <row r="2672" spans="1:10">
      <c r="A2672" t="s">
        <v>33</v>
      </c>
      <c r="B2672" t="s">
        <v>5797</v>
      </c>
      <c r="C2672" t="s">
        <v>24</v>
      </c>
      <c r="D2672" t="s">
        <v>13</v>
      </c>
      <c r="E2672" t="s">
        <v>25</v>
      </c>
      <c r="F2672" t="s">
        <v>26</v>
      </c>
      <c r="G2672" s="3">
        <v>45037.333391203705</v>
      </c>
      <c r="H2672" s="1">
        <v>102000</v>
      </c>
      <c r="I2672" t="s">
        <v>602</v>
      </c>
      <c r="J2672" t="s">
        <v>1643</v>
      </c>
    </row>
    <row r="2673" spans="1:10">
      <c r="A2673" t="s">
        <v>73</v>
      </c>
      <c r="B2673" t="s">
        <v>73</v>
      </c>
      <c r="C2673" t="s">
        <v>26</v>
      </c>
      <c r="D2673" t="s">
        <v>2139</v>
      </c>
      <c r="E2673" t="s">
        <v>14</v>
      </c>
      <c r="F2673" t="s">
        <v>26</v>
      </c>
      <c r="G2673" s="3">
        <v>45264.337627314817</v>
      </c>
      <c r="H2673" s="1">
        <v>160000</v>
      </c>
      <c r="I2673" t="s">
        <v>5798</v>
      </c>
      <c r="J2673" t="s">
        <v>5799</v>
      </c>
    </row>
    <row r="2674" spans="1:10">
      <c r="A2674" t="s">
        <v>33</v>
      </c>
      <c r="B2674" t="s">
        <v>5800</v>
      </c>
      <c r="C2674" t="s">
        <v>5801</v>
      </c>
      <c r="D2674" t="s">
        <v>13</v>
      </c>
      <c r="E2674" t="s">
        <v>14</v>
      </c>
      <c r="F2674" t="s">
        <v>26</v>
      </c>
      <c r="G2674" s="3">
        <v>44961.333553240744</v>
      </c>
      <c r="H2674" s="1">
        <v>107000</v>
      </c>
      <c r="I2674" t="s">
        <v>729</v>
      </c>
      <c r="J2674" t="s">
        <v>5802</v>
      </c>
    </row>
    <row r="2675" spans="1:10">
      <c r="A2675" t="s">
        <v>18</v>
      </c>
      <c r="B2675" t="s">
        <v>18</v>
      </c>
      <c r="C2675" t="s">
        <v>1794</v>
      </c>
      <c r="D2675" t="s">
        <v>13</v>
      </c>
      <c r="E2675" t="s">
        <v>14</v>
      </c>
      <c r="F2675" t="s">
        <v>694</v>
      </c>
      <c r="G2675" s="3">
        <v>45138.37939814815</v>
      </c>
      <c r="H2675" s="1">
        <v>96773</v>
      </c>
      <c r="I2675" t="s">
        <v>5803</v>
      </c>
      <c r="J2675" t="s">
        <v>5804</v>
      </c>
    </row>
    <row r="2676" spans="1:10">
      <c r="A2676" t="s">
        <v>18</v>
      </c>
      <c r="B2676" t="s">
        <v>4619</v>
      </c>
      <c r="C2676" t="s">
        <v>5805</v>
      </c>
      <c r="D2676" t="s">
        <v>1075</v>
      </c>
      <c r="E2676" t="s">
        <v>14</v>
      </c>
      <c r="F2676" t="s">
        <v>26</v>
      </c>
      <c r="G2676" s="3">
        <v>45279.340752314813</v>
      </c>
      <c r="H2676" s="1">
        <v>211000</v>
      </c>
      <c r="I2676" t="s">
        <v>120</v>
      </c>
      <c r="J2676" t="s">
        <v>4620</v>
      </c>
    </row>
    <row r="2677" spans="1:10">
      <c r="A2677" t="s">
        <v>212</v>
      </c>
      <c r="B2677" t="s">
        <v>5806</v>
      </c>
      <c r="C2677" t="s">
        <v>26</v>
      </c>
      <c r="D2677" t="s">
        <v>13</v>
      </c>
      <c r="E2677" t="s">
        <v>14</v>
      </c>
      <c r="F2677" t="s">
        <v>20</v>
      </c>
      <c r="G2677" s="3">
        <v>45229.354537037034</v>
      </c>
      <c r="H2677" s="1">
        <v>171000</v>
      </c>
      <c r="I2677" t="s">
        <v>5807</v>
      </c>
      <c r="J2677" t="s">
        <v>5808</v>
      </c>
    </row>
    <row r="2678" spans="1:10">
      <c r="A2678" t="s">
        <v>135</v>
      </c>
      <c r="B2678" t="s">
        <v>5809</v>
      </c>
      <c r="D2678" t="s">
        <v>13</v>
      </c>
      <c r="E2678" t="s">
        <v>14</v>
      </c>
      <c r="F2678" t="s">
        <v>528</v>
      </c>
      <c r="G2678" s="3">
        <v>45128.371435185189</v>
      </c>
      <c r="H2678" s="1">
        <v>111175</v>
      </c>
      <c r="I2678" t="s">
        <v>4644</v>
      </c>
      <c r="J2678" t="s">
        <v>5810</v>
      </c>
    </row>
    <row r="2679" spans="1:10">
      <c r="A2679" t="s">
        <v>18</v>
      </c>
      <c r="B2679" t="s">
        <v>184</v>
      </c>
      <c r="C2679" t="s">
        <v>5811</v>
      </c>
      <c r="D2679" t="s">
        <v>13</v>
      </c>
      <c r="E2679" t="s">
        <v>14</v>
      </c>
      <c r="F2679" t="s">
        <v>26</v>
      </c>
      <c r="G2679" s="3">
        <v>45135.338541666664</v>
      </c>
      <c r="H2679" s="1">
        <v>137491.125</v>
      </c>
      <c r="I2679" t="s">
        <v>5812</v>
      </c>
    </row>
    <row r="2680" spans="1:10">
      <c r="A2680" t="s">
        <v>33</v>
      </c>
      <c r="B2680" t="s">
        <v>5813</v>
      </c>
      <c r="C2680" t="s">
        <v>5814</v>
      </c>
      <c r="D2680" t="s">
        <v>13</v>
      </c>
      <c r="E2680" t="s">
        <v>14</v>
      </c>
      <c r="F2680" t="s">
        <v>601</v>
      </c>
      <c r="G2680" s="3">
        <v>45098.362685185188</v>
      </c>
      <c r="H2680" s="1">
        <v>99150</v>
      </c>
      <c r="I2680" t="s">
        <v>3732</v>
      </c>
      <c r="J2680" t="s">
        <v>5815</v>
      </c>
    </row>
    <row r="2681" spans="1:10">
      <c r="A2681" t="s">
        <v>18</v>
      </c>
      <c r="B2681" t="s">
        <v>1533</v>
      </c>
      <c r="C2681" t="s">
        <v>24</v>
      </c>
      <c r="D2681" t="s">
        <v>13</v>
      </c>
      <c r="E2681" t="s">
        <v>25</v>
      </c>
      <c r="F2681" t="s">
        <v>26</v>
      </c>
      <c r="G2681" s="3">
        <v>44932.339837962965</v>
      </c>
      <c r="H2681" s="1">
        <v>165000</v>
      </c>
      <c r="I2681" t="s">
        <v>2666</v>
      </c>
      <c r="J2681" t="s">
        <v>5816</v>
      </c>
    </row>
    <row r="2682" spans="1:10">
      <c r="A2682" t="s">
        <v>73</v>
      </c>
      <c r="B2682" t="s">
        <v>5817</v>
      </c>
      <c r="C2682" t="s">
        <v>684</v>
      </c>
      <c r="D2682" t="s">
        <v>13</v>
      </c>
      <c r="E2682" t="s">
        <v>14</v>
      </c>
      <c r="F2682" t="s">
        <v>209</v>
      </c>
      <c r="G2682" s="3">
        <v>44937.346238425926</v>
      </c>
      <c r="H2682" s="1">
        <v>147500</v>
      </c>
      <c r="I2682" t="s">
        <v>5605</v>
      </c>
      <c r="J2682" t="s">
        <v>5818</v>
      </c>
    </row>
    <row r="2683" spans="1:10">
      <c r="A2683" t="s">
        <v>212</v>
      </c>
      <c r="B2683" t="s">
        <v>5819</v>
      </c>
      <c r="C2683" t="s">
        <v>3519</v>
      </c>
      <c r="D2683" t="s">
        <v>13</v>
      </c>
      <c r="E2683" t="s">
        <v>14</v>
      </c>
      <c r="F2683" t="s">
        <v>26</v>
      </c>
      <c r="G2683" s="3">
        <v>45012.366875</v>
      </c>
      <c r="H2683" s="1">
        <v>150000</v>
      </c>
      <c r="I2683" t="s">
        <v>1159</v>
      </c>
      <c r="J2683" t="s">
        <v>5820</v>
      </c>
    </row>
    <row r="2684" spans="1:10">
      <c r="A2684" t="s">
        <v>73</v>
      </c>
      <c r="B2684" t="s">
        <v>73</v>
      </c>
      <c r="C2684" t="s">
        <v>24</v>
      </c>
      <c r="D2684" t="s">
        <v>13</v>
      </c>
      <c r="E2684" t="s">
        <v>25</v>
      </c>
      <c r="F2684" t="s">
        <v>26</v>
      </c>
      <c r="G2684" s="3">
        <v>45221.350185185183</v>
      </c>
      <c r="H2684" s="1">
        <v>120500</v>
      </c>
      <c r="I2684" t="s">
        <v>602</v>
      </c>
      <c r="J2684" t="s">
        <v>5821</v>
      </c>
    </row>
    <row r="2685" spans="1:10">
      <c r="A2685" t="s">
        <v>18</v>
      </c>
      <c r="B2685" t="s">
        <v>184</v>
      </c>
      <c r="C2685" t="s">
        <v>4479</v>
      </c>
      <c r="D2685" t="s">
        <v>13</v>
      </c>
      <c r="E2685" t="s">
        <v>14</v>
      </c>
      <c r="F2685" t="s">
        <v>26</v>
      </c>
      <c r="G2685" s="3">
        <v>45083.338622685187</v>
      </c>
      <c r="H2685" s="1">
        <v>145000</v>
      </c>
      <c r="I2685" t="s">
        <v>128</v>
      </c>
      <c r="J2685" t="s">
        <v>5822</v>
      </c>
    </row>
    <row r="2686" spans="1:10">
      <c r="A2686" t="s">
        <v>73</v>
      </c>
      <c r="B2686" t="s">
        <v>5823</v>
      </c>
      <c r="C2686" t="s">
        <v>26</v>
      </c>
      <c r="D2686" t="s">
        <v>13</v>
      </c>
      <c r="E2686" t="s">
        <v>14</v>
      </c>
      <c r="F2686" t="s">
        <v>20</v>
      </c>
      <c r="G2686" s="3">
        <v>44989.358310185184</v>
      </c>
      <c r="H2686" s="1">
        <v>135000</v>
      </c>
      <c r="I2686" t="s">
        <v>1072</v>
      </c>
      <c r="J2686" t="s">
        <v>5824</v>
      </c>
    </row>
    <row r="2687" spans="1:10">
      <c r="A2687" t="s">
        <v>73</v>
      </c>
      <c r="B2687" t="s">
        <v>73</v>
      </c>
      <c r="C2687" t="s">
        <v>4085</v>
      </c>
      <c r="D2687" t="s">
        <v>13</v>
      </c>
      <c r="E2687" t="s">
        <v>14</v>
      </c>
      <c r="F2687" t="s">
        <v>26</v>
      </c>
      <c r="G2687" s="3">
        <v>44989.341527777775</v>
      </c>
      <c r="H2687" s="1">
        <v>135000</v>
      </c>
      <c r="I2687" t="s">
        <v>1072</v>
      </c>
      <c r="J2687" t="s">
        <v>5824</v>
      </c>
    </row>
    <row r="2688" spans="1:10">
      <c r="A2688" t="s">
        <v>73</v>
      </c>
      <c r="B2688" t="s">
        <v>5825</v>
      </c>
      <c r="C2688" t="s">
        <v>2689</v>
      </c>
      <c r="D2688" t="s">
        <v>13</v>
      </c>
      <c r="E2688" t="s">
        <v>14</v>
      </c>
      <c r="F2688" t="s">
        <v>26</v>
      </c>
      <c r="G2688" s="3">
        <v>44987.368321759262</v>
      </c>
      <c r="H2688" s="1">
        <v>246500</v>
      </c>
      <c r="I2688" t="s">
        <v>120</v>
      </c>
      <c r="J2688" t="s">
        <v>4620</v>
      </c>
    </row>
    <row r="2689" spans="1:10">
      <c r="A2689" t="s">
        <v>18</v>
      </c>
      <c r="B2689" t="s">
        <v>852</v>
      </c>
      <c r="C2689" t="s">
        <v>1305</v>
      </c>
      <c r="D2689" t="s">
        <v>13</v>
      </c>
      <c r="E2689" t="s">
        <v>14</v>
      </c>
      <c r="F2689" t="s">
        <v>26</v>
      </c>
      <c r="G2689" s="3">
        <v>44980.388020833336</v>
      </c>
      <c r="H2689" s="1">
        <v>147500</v>
      </c>
      <c r="I2689" t="s">
        <v>993</v>
      </c>
      <c r="J2689" t="s">
        <v>5826</v>
      </c>
    </row>
    <row r="2690" spans="1:10">
      <c r="A2690" t="s">
        <v>18</v>
      </c>
      <c r="B2690" t="s">
        <v>1101</v>
      </c>
      <c r="C2690" t="s">
        <v>56</v>
      </c>
      <c r="D2690" t="s">
        <v>13</v>
      </c>
      <c r="E2690" t="s">
        <v>14</v>
      </c>
      <c r="F2690" t="s">
        <v>26</v>
      </c>
      <c r="G2690" s="3">
        <v>45111.338761574072</v>
      </c>
      <c r="H2690" s="1">
        <v>100000</v>
      </c>
      <c r="I2690" t="s">
        <v>4123</v>
      </c>
      <c r="J2690" t="s">
        <v>5827</v>
      </c>
    </row>
    <row r="2691" spans="1:10">
      <c r="A2691" t="s">
        <v>33</v>
      </c>
      <c r="B2691" t="s">
        <v>5828</v>
      </c>
      <c r="C2691" t="s">
        <v>232</v>
      </c>
      <c r="D2691" t="s">
        <v>13</v>
      </c>
      <c r="E2691" t="s">
        <v>14</v>
      </c>
      <c r="F2691" t="s">
        <v>26</v>
      </c>
      <c r="G2691" s="3">
        <v>45248.333287037036</v>
      </c>
      <c r="H2691" s="1">
        <v>85450</v>
      </c>
      <c r="I2691" t="s">
        <v>5829</v>
      </c>
      <c r="J2691" t="s">
        <v>230</v>
      </c>
    </row>
    <row r="2692" spans="1:10">
      <c r="A2692" t="s">
        <v>10</v>
      </c>
      <c r="B2692" t="s">
        <v>10</v>
      </c>
      <c r="C2692" t="s">
        <v>1965</v>
      </c>
      <c r="D2692" t="s">
        <v>13</v>
      </c>
      <c r="E2692" t="s">
        <v>14</v>
      </c>
      <c r="F2692" t="s">
        <v>26</v>
      </c>
      <c r="G2692" s="3">
        <v>45281.334780092591</v>
      </c>
      <c r="H2692" s="1">
        <v>78592</v>
      </c>
      <c r="I2692" t="s">
        <v>5830</v>
      </c>
      <c r="J2692" t="s">
        <v>5831</v>
      </c>
    </row>
    <row r="2693" spans="1:10">
      <c r="A2693" t="s">
        <v>18</v>
      </c>
      <c r="B2693" t="s">
        <v>18</v>
      </c>
      <c r="C2693" t="s">
        <v>232</v>
      </c>
      <c r="D2693" t="s">
        <v>13</v>
      </c>
      <c r="E2693" t="s">
        <v>14</v>
      </c>
      <c r="F2693" t="s">
        <v>20</v>
      </c>
      <c r="G2693" s="3">
        <v>45222.370162037034</v>
      </c>
      <c r="H2693" s="1">
        <v>162500</v>
      </c>
      <c r="I2693" t="s">
        <v>5693</v>
      </c>
      <c r="J2693" t="s">
        <v>5832</v>
      </c>
    </row>
    <row r="2694" spans="1:10">
      <c r="A2694" t="s">
        <v>10</v>
      </c>
      <c r="B2694" t="s">
        <v>5833</v>
      </c>
      <c r="C2694" t="s">
        <v>2532</v>
      </c>
      <c r="D2694" t="s">
        <v>13</v>
      </c>
      <c r="E2694" t="s">
        <v>14</v>
      </c>
      <c r="F2694" t="s">
        <v>26</v>
      </c>
      <c r="G2694" s="3">
        <v>44960.338923611111</v>
      </c>
      <c r="H2694" s="1">
        <v>136400</v>
      </c>
      <c r="I2694" t="s">
        <v>217</v>
      </c>
      <c r="J2694" t="s">
        <v>5834</v>
      </c>
    </row>
    <row r="2695" spans="1:10">
      <c r="A2695" t="s">
        <v>18</v>
      </c>
      <c r="B2695" t="s">
        <v>5835</v>
      </c>
      <c r="C2695" t="s">
        <v>608</v>
      </c>
      <c r="D2695" t="s">
        <v>13</v>
      </c>
      <c r="E2695" t="s">
        <v>14</v>
      </c>
      <c r="F2695" t="s">
        <v>608</v>
      </c>
      <c r="G2695" s="3">
        <v>45229.344363425924</v>
      </c>
      <c r="H2695" s="1">
        <v>175000</v>
      </c>
      <c r="I2695" t="s">
        <v>5836</v>
      </c>
      <c r="J2695" t="s">
        <v>5837</v>
      </c>
    </row>
    <row r="2696" spans="1:10">
      <c r="A2696" t="s">
        <v>10</v>
      </c>
      <c r="B2696" t="s">
        <v>5838</v>
      </c>
      <c r="C2696" t="s">
        <v>243</v>
      </c>
      <c r="D2696" t="s">
        <v>13</v>
      </c>
      <c r="E2696" t="s">
        <v>14</v>
      </c>
      <c r="F2696" t="s">
        <v>26</v>
      </c>
      <c r="G2696" s="3">
        <v>45015.336400462962</v>
      </c>
      <c r="H2696" s="1">
        <v>125000</v>
      </c>
      <c r="I2696" t="s">
        <v>2071</v>
      </c>
      <c r="J2696" t="s">
        <v>5839</v>
      </c>
    </row>
    <row r="2697" spans="1:10">
      <c r="A2697" t="s">
        <v>73</v>
      </c>
      <c r="B2697" t="s">
        <v>5840</v>
      </c>
      <c r="C2697" t="s">
        <v>5841</v>
      </c>
      <c r="D2697" t="s">
        <v>13</v>
      </c>
      <c r="E2697" t="s">
        <v>14</v>
      </c>
      <c r="F2697" t="s">
        <v>26</v>
      </c>
      <c r="G2697" s="3">
        <v>44957.397673611114</v>
      </c>
      <c r="H2697" s="1">
        <v>105800</v>
      </c>
      <c r="I2697" t="s">
        <v>4331</v>
      </c>
      <c r="J2697" t="s">
        <v>1009</v>
      </c>
    </row>
    <row r="2698" spans="1:10">
      <c r="A2698" t="s">
        <v>18</v>
      </c>
      <c r="B2698" t="s">
        <v>188</v>
      </c>
      <c r="C2698" t="s">
        <v>1926</v>
      </c>
      <c r="D2698" t="s">
        <v>13</v>
      </c>
      <c r="E2698" t="s">
        <v>14</v>
      </c>
      <c r="F2698" t="s">
        <v>26</v>
      </c>
      <c r="G2698" s="3">
        <v>44937.366828703707</v>
      </c>
      <c r="H2698" s="1">
        <v>99150</v>
      </c>
      <c r="I2698" t="s">
        <v>374</v>
      </c>
      <c r="J2698" t="s">
        <v>5842</v>
      </c>
    </row>
    <row r="2699" spans="1:10">
      <c r="A2699" t="s">
        <v>18</v>
      </c>
      <c r="B2699" t="s">
        <v>5843</v>
      </c>
      <c r="C2699" t="s">
        <v>24</v>
      </c>
      <c r="D2699" t="s">
        <v>13</v>
      </c>
      <c r="E2699" t="s">
        <v>25</v>
      </c>
      <c r="F2699" t="s">
        <v>26</v>
      </c>
      <c r="G2699" s="3">
        <v>45010.34207175926</v>
      </c>
      <c r="H2699" s="1">
        <v>90000</v>
      </c>
      <c r="I2699" t="s">
        <v>5844</v>
      </c>
      <c r="J2699" t="s">
        <v>5845</v>
      </c>
    </row>
    <row r="2700" spans="1:10">
      <c r="A2700" t="s">
        <v>135</v>
      </c>
      <c r="B2700" t="s">
        <v>5846</v>
      </c>
      <c r="C2700" t="s">
        <v>826</v>
      </c>
      <c r="D2700" t="s">
        <v>13</v>
      </c>
      <c r="E2700" t="s">
        <v>14</v>
      </c>
      <c r="F2700" t="s">
        <v>827</v>
      </c>
      <c r="G2700" s="3">
        <v>44944.361967592595</v>
      </c>
      <c r="H2700" s="1">
        <v>111175</v>
      </c>
      <c r="I2700" t="s">
        <v>685</v>
      </c>
      <c r="J2700" t="s">
        <v>5847</v>
      </c>
    </row>
    <row r="2701" spans="1:10">
      <c r="A2701" t="s">
        <v>33</v>
      </c>
      <c r="B2701" t="s">
        <v>1843</v>
      </c>
      <c r="C2701" t="s">
        <v>5848</v>
      </c>
      <c r="D2701" t="s">
        <v>13</v>
      </c>
      <c r="E2701" t="s">
        <v>14</v>
      </c>
      <c r="F2701" t="s">
        <v>5849</v>
      </c>
      <c r="G2701" s="3">
        <v>45002.384502314817</v>
      </c>
      <c r="H2701" s="1">
        <v>53014</v>
      </c>
      <c r="I2701" t="s">
        <v>5850</v>
      </c>
      <c r="J2701" t="s">
        <v>5851</v>
      </c>
    </row>
    <row r="2702" spans="1:10">
      <c r="A2702" t="s">
        <v>10</v>
      </c>
      <c r="B2702" t="s">
        <v>398</v>
      </c>
      <c r="C2702" t="s">
        <v>24</v>
      </c>
      <c r="D2702" t="s">
        <v>13</v>
      </c>
      <c r="E2702" t="s">
        <v>25</v>
      </c>
      <c r="F2702" t="s">
        <v>26</v>
      </c>
      <c r="G2702" s="3">
        <v>45290.334421296298</v>
      </c>
      <c r="H2702" s="1">
        <v>157500</v>
      </c>
      <c r="I2702" t="s">
        <v>602</v>
      </c>
      <c r="J2702" t="s">
        <v>97</v>
      </c>
    </row>
    <row r="2703" spans="1:10">
      <c r="A2703" t="s">
        <v>18</v>
      </c>
      <c r="B2703" t="s">
        <v>5852</v>
      </c>
      <c r="C2703" t="s">
        <v>614</v>
      </c>
      <c r="D2703" t="s">
        <v>13</v>
      </c>
      <c r="E2703" t="s">
        <v>14</v>
      </c>
      <c r="F2703" t="s">
        <v>608</v>
      </c>
      <c r="G2703" s="3">
        <v>45058.354525462964</v>
      </c>
      <c r="H2703" s="1">
        <v>125000</v>
      </c>
      <c r="I2703" t="s">
        <v>5853</v>
      </c>
      <c r="J2703" t="s">
        <v>5854</v>
      </c>
    </row>
    <row r="2704" spans="1:10">
      <c r="A2704" t="s">
        <v>212</v>
      </c>
      <c r="B2704" t="s">
        <v>5855</v>
      </c>
      <c r="C2704" t="s">
        <v>165</v>
      </c>
      <c r="D2704" t="s">
        <v>13</v>
      </c>
      <c r="E2704" t="s">
        <v>14</v>
      </c>
      <c r="F2704" t="s">
        <v>26</v>
      </c>
      <c r="G2704" s="3">
        <v>45034.336273148147</v>
      </c>
      <c r="H2704" s="1">
        <v>334720</v>
      </c>
      <c r="I2704" t="s">
        <v>2960</v>
      </c>
      <c r="J2704" t="s">
        <v>5856</v>
      </c>
    </row>
    <row r="2705" spans="1:10">
      <c r="A2705" t="s">
        <v>73</v>
      </c>
      <c r="B2705" t="s">
        <v>5857</v>
      </c>
      <c r="C2705" t="s">
        <v>2329</v>
      </c>
      <c r="D2705" t="s">
        <v>13</v>
      </c>
      <c r="E2705" t="s">
        <v>14</v>
      </c>
      <c r="F2705" t="s">
        <v>198</v>
      </c>
      <c r="G2705" s="3">
        <v>45126.347025462965</v>
      </c>
      <c r="H2705" s="1">
        <v>147500</v>
      </c>
      <c r="I2705" t="s">
        <v>685</v>
      </c>
      <c r="J2705" t="s">
        <v>5858</v>
      </c>
    </row>
    <row r="2706" spans="1:10">
      <c r="A2706" t="s">
        <v>18</v>
      </c>
      <c r="B2706" t="s">
        <v>18</v>
      </c>
      <c r="C2706" t="s">
        <v>1348</v>
      </c>
      <c r="D2706" t="s">
        <v>13</v>
      </c>
      <c r="E2706" t="s">
        <v>14</v>
      </c>
      <c r="F2706" t="s">
        <v>26</v>
      </c>
      <c r="G2706" s="3">
        <v>45278.336342592593</v>
      </c>
      <c r="H2706" s="1">
        <v>70649</v>
      </c>
      <c r="I2706" t="s">
        <v>3758</v>
      </c>
      <c r="J2706" t="s">
        <v>5859</v>
      </c>
    </row>
    <row r="2707" spans="1:10">
      <c r="A2707" t="s">
        <v>18</v>
      </c>
      <c r="B2707" t="s">
        <v>5860</v>
      </c>
      <c r="C2707" t="s">
        <v>1074</v>
      </c>
      <c r="D2707" t="s">
        <v>1075</v>
      </c>
      <c r="E2707" t="s">
        <v>14</v>
      </c>
      <c r="F2707" t="s">
        <v>26</v>
      </c>
      <c r="G2707" s="3">
        <v>45285.369652777779</v>
      </c>
      <c r="H2707" s="1">
        <v>150000</v>
      </c>
      <c r="I2707" t="s">
        <v>120</v>
      </c>
      <c r="J2707" t="s">
        <v>5861</v>
      </c>
    </row>
    <row r="2708" spans="1:10">
      <c r="A2708" t="s">
        <v>18</v>
      </c>
      <c r="B2708" t="s">
        <v>2083</v>
      </c>
      <c r="C2708" t="s">
        <v>276</v>
      </c>
      <c r="D2708" t="s">
        <v>13</v>
      </c>
      <c r="E2708" t="s">
        <v>14</v>
      </c>
      <c r="F2708" t="s">
        <v>20</v>
      </c>
      <c r="G2708" s="3">
        <v>45071.370138888888</v>
      </c>
      <c r="H2708" s="1">
        <v>150000</v>
      </c>
      <c r="I2708" t="s">
        <v>195</v>
      </c>
      <c r="J2708" t="s">
        <v>2920</v>
      </c>
    </row>
    <row r="2709" spans="1:10">
      <c r="A2709" t="s">
        <v>18</v>
      </c>
      <c r="B2709" t="s">
        <v>5862</v>
      </c>
      <c r="C2709" t="s">
        <v>358</v>
      </c>
      <c r="D2709" t="s">
        <v>13</v>
      </c>
      <c r="E2709" t="s">
        <v>14</v>
      </c>
      <c r="F2709" t="s">
        <v>26</v>
      </c>
      <c r="G2709" s="3">
        <v>45286.337557870371</v>
      </c>
      <c r="H2709" s="1">
        <v>191180</v>
      </c>
      <c r="I2709" t="s">
        <v>5863</v>
      </c>
      <c r="J2709" t="s">
        <v>5864</v>
      </c>
    </row>
    <row r="2710" spans="1:10">
      <c r="A2710" t="s">
        <v>135</v>
      </c>
      <c r="B2710" t="s">
        <v>5865</v>
      </c>
      <c r="C2710" t="s">
        <v>441</v>
      </c>
      <c r="D2710" t="s">
        <v>13</v>
      </c>
      <c r="E2710" t="s">
        <v>14</v>
      </c>
      <c r="F2710" t="s">
        <v>26</v>
      </c>
      <c r="G2710" s="3">
        <v>45087.359247685185</v>
      </c>
      <c r="H2710" s="1">
        <v>188675</v>
      </c>
      <c r="I2710" t="s">
        <v>69</v>
      </c>
    </row>
    <row r="2711" spans="1:10">
      <c r="A2711" t="s">
        <v>33</v>
      </c>
      <c r="B2711" t="s">
        <v>2454</v>
      </c>
      <c r="C2711" t="s">
        <v>189</v>
      </c>
      <c r="D2711" t="s">
        <v>13</v>
      </c>
      <c r="E2711" t="s">
        <v>14</v>
      </c>
      <c r="F2711" t="s">
        <v>190</v>
      </c>
      <c r="G2711" s="3">
        <v>44939.385844907411</v>
      </c>
      <c r="H2711" s="1">
        <v>79200</v>
      </c>
      <c r="I2711" t="s">
        <v>5866</v>
      </c>
      <c r="J2711" t="s">
        <v>28</v>
      </c>
    </row>
    <row r="2712" spans="1:10">
      <c r="A2712" t="s">
        <v>10</v>
      </c>
      <c r="B2712" t="s">
        <v>5867</v>
      </c>
      <c r="C2712" t="s">
        <v>201</v>
      </c>
      <c r="D2712" t="s">
        <v>13</v>
      </c>
      <c r="E2712" t="s">
        <v>14</v>
      </c>
      <c r="F2712" t="s">
        <v>26</v>
      </c>
      <c r="G2712" s="3">
        <v>45086.336516203701</v>
      </c>
      <c r="H2712" s="1">
        <v>83200</v>
      </c>
      <c r="I2712" t="s">
        <v>5868</v>
      </c>
      <c r="J2712" t="s">
        <v>5869</v>
      </c>
    </row>
    <row r="2713" spans="1:10">
      <c r="A2713" t="s">
        <v>33</v>
      </c>
      <c r="B2713" t="s">
        <v>5870</v>
      </c>
      <c r="C2713" t="s">
        <v>1117</v>
      </c>
      <c r="D2713" t="s">
        <v>13</v>
      </c>
      <c r="E2713" t="s">
        <v>14</v>
      </c>
      <c r="F2713" t="s">
        <v>20</v>
      </c>
      <c r="G2713" s="3">
        <v>45078.420208333337</v>
      </c>
      <c r="H2713" s="1">
        <v>139860</v>
      </c>
      <c r="I2713" t="s">
        <v>5871</v>
      </c>
      <c r="J2713" t="s">
        <v>5872</v>
      </c>
    </row>
    <row r="2714" spans="1:10">
      <c r="A2714" t="s">
        <v>73</v>
      </c>
      <c r="B2714" t="s">
        <v>73</v>
      </c>
      <c r="C2714" t="s">
        <v>485</v>
      </c>
      <c r="D2714" t="s">
        <v>13</v>
      </c>
      <c r="E2714" t="s">
        <v>14</v>
      </c>
      <c r="F2714" t="s">
        <v>26</v>
      </c>
      <c r="G2714" s="3">
        <v>45142.338449074072</v>
      </c>
      <c r="H2714" s="1">
        <v>121600</v>
      </c>
      <c r="I2714" t="s">
        <v>486</v>
      </c>
      <c r="J2714" t="s">
        <v>487</v>
      </c>
    </row>
    <row r="2715" spans="1:10">
      <c r="A2715" t="s">
        <v>212</v>
      </c>
      <c r="B2715" t="s">
        <v>5873</v>
      </c>
      <c r="C2715" t="s">
        <v>5874</v>
      </c>
      <c r="D2715" t="s">
        <v>13</v>
      </c>
      <c r="E2715" t="s">
        <v>14</v>
      </c>
      <c r="F2715" t="s">
        <v>26</v>
      </c>
      <c r="G2715" s="3">
        <v>45037.339918981481</v>
      </c>
      <c r="H2715" s="1">
        <v>128050</v>
      </c>
      <c r="I2715" t="s">
        <v>4331</v>
      </c>
      <c r="J2715" t="s">
        <v>5875</v>
      </c>
    </row>
    <row r="2716" spans="1:10">
      <c r="A2716" t="s">
        <v>18</v>
      </c>
      <c r="B2716" t="s">
        <v>5876</v>
      </c>
      <c r="C2716" t="s">
        <v>4885</v>
      </c>
      <c r="D2716" t="s">
        <v>13</v>
      </c>
      <c r="E2716" t="s">
        <v>14</v>
      </c>
      <c r="F2716" t="s">
        <v>26</v>
      </c>
      <c r="G2716" s="3">
        <v>45286.337627314817</v>
      </c>
      <c r="H2716" s="1">
        <v>164000</v>
      </c>
      <c r="I2716" t="s">
        <v>2205</v>
      </c>
      <c r="J2716" t="s">
        <v>5877</v>
      </c>
    </row>
    <row r="2717" spans="1:10">
      <c r="A2717" t="s">
        <v>18</v>
      </c>
      <c r="B2717" t="s">
        <v>5878</v>
      </c>
      <c r="C2717" t="s">
        <v>325</v>
      </c>
      <c r="D2717" t="s">
        <v>13</v>
      </c>
      <c r="E2717" t="s">
        <v>14</v>
      </c>
      <c r="F2717" t="s">
        <v>26</v>
      </c>
      <c r="G2717" s="3">
        <v>45151.33766203704</v>
      </c>
      <c r="H2717" s="1">
        <v>115000</v>
      </c>
      <c r="I2717" t="s">
        <v>5879</v>
      </c>
      <c r="J2717" t="s">
        <v>5880</v>
      </c>
    </row>
    <row r="2718" spans="1:10">
      <c r="A2718" t="s">
        <v>152</v>
      </c>
      <c r="B2718" t="s">
        <v>5881</v>
      </c>
      <c r="C2718" t="s">
        <v>5882</v>
      </c>
      <c r="D2718" t="s">
        <v>13</v>
      </c>
      <c r="E2718" t="s">
        <v>14</v>
      </c>
      <c r="F2718" t="s">
        <v>190</v>
      </c>
      <c r="G2718" s="3">
        <v>44998.361458333333</v>
      </c>
      <c r="H2718" s="1">
        <v>72000</v>
      </c>
      <c r="I2718" t="s">
        <v>172</v>
      </c>
      <c r="J2718" t="s">
        <v>5883</v>
      </c>
    </row>
    <row r="2719" spans="1:10">
      <c r="A2719" t="s">
        <v>18</v>
      </c>
      <c r="B2719" t="s">
        <v>114</v>
      </c>
      <c r="C2719" t="s">
        <v>792</v>
      </c>
      <c r="D2719" t="s">
        <v>13</v>
      </c>
      <c r="E2719" t="s">
        <v>14</v>
      </c>
      <c r="F2719" t="s">
        <v>26</v>
      </c>
      <c r="G2719" s="3">
        <v>44997.364652777775</v>
      </c>
      <c r="H2719" s="1">
        <v>115000</v>
      </c>
      <c r="I2719" t="s">
        <v>88</v>
      </c>
      <c r="J2719" t="s">
        <v>5884</v>
      </c>
    </row>
    <row r="2720" spans="1:10">
      <c r="A2720" t="s">
        <v>18</v>
      </c>
      <c r="B2720" t="s">
        <v>18</v>
      </c>
      <c r="C2720" t="s">
        <v>40</v>
      </c>
      <c r="D2720" t="s">
        <v>13</v>
      </c>
      <c r="E2720" t="s">
        <v>14</v>
      </c>
      <c r="F2720" t="s">
        <v>26</v>
      </c>
      <c r="G2720" s="3">
        <v>44994.342546296299</v>
      </c>
      <c r="H2720" s="1">
        <v>193904.5</v>
      </c>
      <c r="I2720" t="s">
        <v>1947</v>
      </c>
    </row>
    <row r="2721" spans="1:10">
      <c r="A2721" t="s">
        <v>33</v>
      </c>
      <c r="B2721" t="s">
        <v>5885</v>
      </c>
      <c r="C2721" t="s">
        <v>24</v>
      </c>
      <c r="D2721" t="s">
        <v>13</v>
      </c>
      <c r="E2721" t="s">
        <v>25</v>
      </c>
      <c r="F2721" t="s">
        <v>26</v>
      </c>
      <c r="G2721" s="3">
        <v>44984.334247685183</v>
      </c>
      <c r="H2721" s="1">
        <v>98500</v>
      </c>
      <c r="I2721" t="s">
        <v>5886</v>
      </c>
      <c r="J2721" t="s">
        <v>2711</v>
      </c>
    </row>
    <row r="2722" spans="1:10">
      <c r="A2722" t="s">
        <v>33</v>
      </c>
      <c r="B2722" t="s">
        <v>33</v>
      </c>
      <c r="C2722" t="s">
        <v>1539</v>
      </c>
      <c r="D2722" t="s">
        <v>13</v>
      </c>
      <c r="E2722" t="s">
        <v>14</v>
      </c>
      <c r="F2722" t="s">
        <v>940</v>
      </c>
      <c r="G2722" s="3">
        <v>45282.351539351854</v>
      </c>
      <c r="H2722" s="1">
        <v>75067.5</v>
      </c>
      <c r="I2722" t="s">
        <v>5887</v>
      </c>
    </row>
    <row r="2723" spans="1:10">
      <c r="A2723" t="s">
        <v>18</v>
      </c>
      <c r="B2723" t="s">
        <v>18</v>
      </c>
      <c r="C2723" t="s">
        <v>108</v>
      </c>
      <c r="D2723" t="s">
        <v>13</v>
      </c>
      <c r="E2723" t="s">
        <v>14</v>
      </c>
      <c r="F2723" t="s">
        <v>26</v>
      </c>
      <c r="G2723" s="3">
        <v>45020.338807870372</v>
      </c>
      <c r="H2723" s="1">
        <v>115000</v>
      </c>
      <c r="I2723" t="s">
        <v>2368</v>
      </c>
      <c r="J2723" t="s">
        <v>5888</v>
      </c>
    </row>
    <row r="2724" spans="1:10">
      <c r="A2724" t="s">
        <v>10</v>
      </c>
      <c r="B2724" t="s">
        <v>10</v>
      </c>
      <c r="C2724" t="s">
        <v>5519</v>
      </c>
      <c r="D2724" t="s">
        <v>13</v>
      </c>
      <c r="E2724" t="s">
        <v>14</v>
      </c>
      <c r="F2724" t="s">
        <v>26</v>
      </c>
      <c r="G2724" s="3">
        <v>45269.334641203706</v>
      </c>
      <c r="H2724" s="1">
        <v>75000</v>
      </c>
      <c r="I2724" t="s">
        <v>5889</v>
      </c>
      <c r="J2724" t="s">
        <v>1693</v>
      </c>
    </row>
    <row r="2725" spans="1:10">
      <c r="A2725" t="s">
        <v>10</v>
      </c>
      <c r="B2725" t="s">
        <v>1606</v>
      </c>
      <c r="C2725" t="s">
        <v>5890</v>
      </c>
      <c r="D2725" t="s">
        <v>13</v>
      </c>
      <c r="E2725" t="s">
        <v>14</v>
      </c>
      <c r="F2725" t="s">
        <v>26</v>
      </c>
      <c r="G2725" s="3">
        <v>44967.347662037035</v>
      </c>
      <c r="H2725" s="1">
        <v>119175</v>
      </c>
      <c r="I2725" t="s">
        <v>3484</v>
      </c>
      <c r="J2725" t="s">
        <v>5891</v>
      </c>
    </row>
    <row r="2726" spans="1:10">
      <c r="A2726" t="s">
        <v>33</v>
      </c>
      <c r="B2726" t="s">
        <v>33</v>
      </c>
      <c r="C2726" t="s">
        <v>1739</v>
      </c>
      <c r="D2726" t="s">
        <v>13</v>
      </c>
      <c r="E2726" t="s">
        <v>14</v>
      </c>
      <c r="F2726" t="s">
        <v>26</v>
      </c>
      <c r="G2726" s="3">
        <v>45022.334305555552</v>
      </c>
      <c r="H2726" s="1">
        <v>60000</v>
      </c>
      <c r="I2726" t="s">
        <v>130</v>
      </c>
      <c r="J2726" t="s">
        <v>5892</v>
      </c>
    </row>
    <row r="2727" spans="1:10">
      <c r="A2727" t="s">
        <v>10</v>
      </c>
      <c r="B2727" t="s">
        <v>5893</v>
      </c>
      <c r="C2727" t="s">
        <v>232</v>
      </c>
      <c r="D2727" t="s">
        <v>13</v>
      </c>
      <c r="E2727" t="s">
        <v>14</v>
      </c>
      <c r="F2727" t="s">
        <v>26</v>
      </c>
      <c r="G2727" s="3">
        <v>45054.3359375</v>
      </c>
      <c r="H2727" s="1">
        <v>150000</v>
      </c>
      <c r="I2727" t="s">
        <v>1423</v>
      </c>
      <c r="J2727" t="s">
        <v>819</v>
      </c>
    </row>
    <row r="2728" spans="1:10">
      <c r="A2728" t="s">
        <v>18</v>
      </c>
      <c r="B2728" t="s">
        <v>5894</v>
      </c>
      <c r="C2728" t="s">
        <v>24</v>
      </c>
      <c r="D2728" t="s">
        <v>13</v>
      </c>
      <c r="E2728" t="s">
        <v>25</v>
      </c>
      <c r="F2728" t="s">
        <v>26</v>
      </c>
      <c r="G2728" s="3">
        <v>44976.340567129628</v>
      </c>
      <c r="H2728" s="1">
        <v>152500</v>
      </c>
      <c r="I2728" t="s">
        <v>3462</v>
      </c>
      <c r="J2728" t="s">
        <v>5895</v>
      </c>
    </row>
    <row r="2729" spans="1:10">
      <c r="A2729" t="s">
        <v>18</v>
      </c>
      <c r="B2729" t="s">
        <v>5896</v>
      </c>
      <c r="C2729" t="s">
        <v>1503</v>
      </c>
      <c r="D2729" t="s">
        <v>13</v>
      </c>
      <c r="E2729" t="s">
        <v>14</v>
      </c>
      <c r="F2729" t="s">
        <v>26</v>
      </c>
      <c r="G2729" s="3">
        <v>45036.336608796293</v>
      </c>
      <c r="H2729" s="1">
        <v>135000</v>
      </c>
      <c r="I2729" t="s">
        <v>5897</v>
      </c>
      <c r="J2729" t="s">
        <v>5898</v>
      </c>
    </row>
    <row r="2730" spans="1:10">
      <c r="A2730" t="s">
        <v>135</v>
      </c>
      <c r="B2730" t="s">
        <v>5899</v>
      </c>
      <c r="C2730" t="s">
        <v>5077</v>
      </c>
      <c r="D2730" t="s">
        <v>13</v>
      </c>
      <c r="E2730" t="s">
        <v>14</v>
      </c>
      <c r="F2730" t="s">
        <v>26</v>
      </c>
      <c r="G2730" s="3">
        <v>45198.33494212963</v>
      </c>
      <c r="H2730" s="1">
        <v>96500</v>
      </c>
      <c r="I2730" t="s">
        <v>4331</v>
      </c>
      <c r="J2730" t="s">
        <v>230</v>
      </c>
    </row>
    <row r="2731" spans="1:10">
      <c r="A2731" t="s">
        <v>33</v>
      </c>
      <c r="B2731" t="s">
        <v>5900</v>
      </c>
      <c r="C2731" t="s">
        <v>2296</v>
      </c>
      <c r="D2731" t="s">
        <v>13</v>
      </c>
      <c r="E2731" t="s">
        <v>14</v>
      </c>
      <c r="F2731" t="s">
        <v>26</v>
      </c>
      <c r="G2731" s="3">
        <v>45103.333680555559</v>
      </c>
      <c r="H2731" s="1">
        <v>90000</v>
      </c>
      <c r="I2731" t="s">
        <v>5901</v>
      </c>
      <c r="J2731" t="s">
        <v>5902</v>
      </c>
    </row>
    <row r="2732" spans="1:10">
      <c r="A2732" t="s">
        <v>106</v>
      </c>
      <c r="B2732" t="s">
        <v>5903</v>
      </c>
      <c r="C2732" t="s">
        <v>24</v>
      </c>
      <c r="D2732" t="s">
        <v>13</v>
      </c>
      <c r="E2732" t="s">
        <v>25</v>
      </c>
      <c r="F2732" t="s">
        <v>26</v>
      </c>
      <c r="G2732" s="3">
        <v>45282.338055555556</v>
      </c>
      <c r="H2732" s="1">
        <v>97500</v>
      </c>
      <c r="I2732" t="s">
        <v>5904</v>
      </c>
      <c r="J2732" t="s">
        <v>5905</v>
      </c>
    </row>
    <row r="2733" spans="1:10">
      <c r="A2733" t="s">
        <v>10</v>
      </c>
      <c r="B2733" t="s">
        <v>5906</v>
      </c>
      <c r="C2733" t="s">
        <v>1794</v>
      </c>
      <c r="D2733" t="s">
        <v>13</v>
      </c>
      <c r="E2733" t="s">
        <v>14</v>
      </c>
      <c r="F2733" t="s">
        <v>694</v>
      </c>
      <c r="G2733" s="3">
        <v>45017.348541666666</v>
      </c>
      <c r="H2733" s="1">
        <v>53014</v>
      </c>
      <c r="I2733" t="s">
        <v>5907</v>
      </c>
      <c r="J2733" t="s">
        <v>230</v>
      </c>
    </row>
    <row r="2734" spans="1:10">
      <c r="A2734" t="s">
        <v>33</v>
      </c>
      <c r="B2734" t="s">
        <v>5173</v>
      </c>
      <c r="C2734" t="s">
        <v>24</v>
      </c>
      <c r="D2734" t="s">
        <v>13</v>
      </c>
      <c r="E2734" t="s">
        <v>25</v>
      </c>
      <c r="F2734" t="s">
        <v>26</v>
      </c>
      <c r="G2734" s="3">
        <v>45214.333414351851</v>
      </c>
      <c r="H2734" s="1">
        <v>105000</v>
      </c>
      <c r="I2734" t="s">
        <v>602</v>
      </c>
      <c r="J2734" t="s">
        <v>5908</v>
      </c>
    </row>
    <row r="2735" spans="1:10">
      <c r="A2735" t="s">
        <v>18</v>
      </c>
      <c r="B2735" t="s">
        <v>4467</v>
      </c>
      <c r="C2735" t="s">
        <v>434</v>
      </c>
      <c r="D2735" t="s">
        <v>13</v>
      </c>
      <c r="E2735" t="s">
        <v>14</v>
      </c>
      <c r="F2735" t="s">
        <v>26</v>
      </c>
      <c r="G2735" s="3">
        <v>45008.340358796297</v>
      </c>
      <c r="H2735" s="1">
        <v>90000</v>
      </c>
      <c r="I2735" t="s">
        <v>1072</v>
      </c>
      <c r="J2735" t="s">
        <v>5909</v>
      </c>
    </row>
    <row r="2736" spans="1:10">
      <c r="A2736" t="s">
        <v>212</v>
      </c>
      <c r="B2736" t="s">
        <v>212</v>
      </c>
      <c r="C2736" t="s">
        <v>5910</v>
      </c>
      <c r="D2736" t="s">
        <v>13</v>
      </c>
      <c r="E2736" t="s">
        <v>14</v>
      </c>
      <c r="F2736" t="s">
        <v>26</v>
      </c>
      <c r="G2736" s="3">
        <v>45160.335405092592</v>
      </c>
      <c r="H2736" s="1">
        <v>125000</v>
      </c>
      <c r="I2736" t="s">
        <v>5911</v>
      </c>
      <c r="J2736" t="s">
        <v>97</v>
      </c>
    </row>
    <row r="2737" spans="1:10">
      <c r="A2737" t="s">
        <v>18</v>
      </c>
      <c r="B2737" t="s">
        <v>5912</v>
      </c>
      <c r="C2737" t="s">
        <v>3373</v>
      </c>
      <c r="D2737" t="s">
        <v>13</v>
      </c>
      <c r="E2737" t="s">
        <v>14</v>
      </c>
      <c r="F2737" t="s">
        <v>20</v>
      </c>
      <c r="G2737" s="3">
        <v>45093.397858796299</v>
      </c>
      <c r="H2737" s="1">
        <v>150000</v>
      </c>
      <c r="I2737" t="s">
        <v>5913</v>
      </c>
      <c r="J2737" t="s">
        <v>5914</v>
      </c>
    </row>
    <row r="2738" spans="1:10">
      <c r="A2738" t="s">
        <v>18</v>
      </c>
      <c r="B2738" t="s">
        <v>5915</v>
      </c>
      <c r="C2738" t="s">
        <v>1291</v>
      </c>
      <c r="D2738" t="s">
        <v>13</v>
      </c>
      <c r="E2738" t="s">
        <v>14</v>
      </c>
      <c r="F2738" t="s">
        <v>20</v>
      </c>
      <c r="G2738" s="3">
        <v>45039.355266203704</v>
      </c>
      <c r="H2738" s="1">
        <v>90000</v>
      </c>
      <c r="I2738" t="s">
        <v>4667</v>
      </c>
      <c r="J2738" t="s">
        <v>5916</v>
      </c>
    </row>
    <row r="2739" spans="1:10">
      <c r="A2739" t="s">
        <v>73</v>
      </c>
      <c r="B2739" t="s">
        <v>73</v>
      </c>
      <c r="C2739" t="s">
        <v>3066</v>
      </c>
      <c r="D2739" t="s">
        <v>13</v>
      </c>
      <c r="E2739" t="s">
        <v>14</v>
      </c>
      <c r="F2739" t="s">
        <v>26</v>
      </c>
      <c r="G2739" s="3">
        <v>45162.34</v>
      </c>
      <c r="H2739" s="1">
        <v>90000</v>
      </c>
      <c r="I2739" t="s">
        <v>3387</v>
      </c>
      <c r="J2739" t="s">
        <v>5917</v>
      </c>
    </row>
    <row r="2740" spans="1:10">
      <c r="A2740" t="s">
        <v>18</v>
      </c>
      <c r="B2740" t="s">
        <v>4897</v>
      </c>
      <c r="C2740" t="s">
        <v>24</v>
      </c>
      <c r="D2740" t="s">
        <v>13</v>
      </c>
      <c r="E2740" t="s">
        <v>25</v>
      </c>
      <c r="F2740" t="s">
        <v>26</v>
      </c>
      <c r="G2740" s="3">
        <v>44948.338541666664</v>
      </c>
      <c r="H2740" s="1">
        <v>114500</v>
      </c>
      <c r="I2740" t="s">
        <v>5918</v>
      </c>
      <c r="J2740" t="s">
        <v>5919</v>
      </c>
    </row>
    <row r="2741" spans="1:10">
      <c r="A2741" t="s">
        <v>18</v>
      </c>
      <c r="B2741" t="s">
        <v>5920</v>
      </c>
      <c r="C2741" t="s">
        <v>24</v>
      </c>
      <c r="D2741" t="s">
        <v>13</v>
      </c>
      <c r="E2741" t="s">
        <v>25</v>
      </c>
      <c r="F2741" t="s">
        <v>26</v>
      </c>
      <c r="G2741" s="3">
        <v>45056.343530092592</v>
      </c>
      <c r="H2741" s="1">
        <v>105000</v>
      </c>
      <c r="I2741" t="s">
        <v>1072</v>
      </c>
      <c r="J2741" t="s">
        <v>5921</v>
      </c>
    </row>
    <row r="2742" spans="1:10">
      <c r="A2742" t="s">
        <v>33</v>
      </c>
      <c r="B2742" t="s">
        <v>33</v>
      </c>
      <c r="C2742" t="s">
        <v>589</v>
      </c>
      <c r="D2742" t="s">
        <v>13</v>
      </c>
      <c r="E2742" t="s">
        <v>14</v>
      </c>
      <c r="F2742" t="s">
        <v>26</v>
      </c>
      <c r="G2742" s="3">
        <v>44987.333553240744</v>
      </c>
      <c r="H2742" s="1">
        <v>57500</v>
      </c>
      <c r="I2742" t="s">
        <v>5922</v>
      </c>
    </row>
    <row r="2743" spans="1:10">
      <c r="A2743" t="s">
        <v>212</v>
      </c>
      <c r="B2743" t="s">
        <v>5923</v>
      </c>
      <c r="C2743" t="s">
        <v>5924</v>
      </c>
      <c r="D2743" t="s">
        <v>13</v>
      </c>
      <c r="E2743" t="s">
        <v>14</v>
      </c>
      <c r="F2743" t="s">
        <v>26</v>
      </c>
      <c r="G2743" s="3">
        <v>45054.336111111108</v>
      </c>
      <c r="H2743" s="1">
        <v>115000</v>
      </c>
      <c r="I2743" t="s">
        <v>5925</v>
      </c>
      <c r="J2743" t="s">
        <v>5926</v>
      </c>
    </row>
    <row r="2744" spans="1:10">
      <c r="A2744" t="s">
        <v>10</v>
      </c>
      <c r="B2744" t="s">
        <v>398</v>
      </c>
      <c r="C2744" t="s">
        <v>232</v>
      </c>
      <c r="D2744" t="s">
        <v>13</v>
      </c>
      <c r="E2744" t="s">
        <v>14</v>
      </c>
      <c r="F2744" t="s">
        <v>26</v>
      </c>
      <c r="G2744" s="3">
        <v>45084.334618055553</v>
      </c>
      <c r="H2744" s="1">
        <v>154500</v>
      </c>
      <c r="I2744" t="s">
        <v>5927</v>
      </c>
      <c r="J2744" t="s">
        <v>5928</v>
      </c>
    </row>
    <row r="2745" spans="1:10">
      <c r="A2745" t="s">
        <v>10</v>
      </c>
      <c r="B2745" t="s">
        <v>3424</v>
      </c>
      <c r="C2745" t="s">
        <v>24</v>
      </c>
      <c r="D2745" t="s">
        <v>13</v>
      </c>
      <c r="E2745" t="s">
        <v>25</v>
      </c>
      <c r="F2745" t="s">
        <v>26</v>
      </c>
      <c r="G2745" s="3">
        <v>45252.337268518517</v>
      </c>
      <c r="H2745" s="1">
        <v>135500</v>
      </c>
      <c r="I2745" t="s">
        <v>602</v>
      </c>
      <c r="J2745" t="s">
        <v>3425</v>
      </c>
    </row>
    <row r="2746" spans="1:10">
      <c r="A2746" t="s">
        <v>18</v>
      </c>
      <c r="B2746" t="s">
        <v>18</v>
      </c>
      <c r="C2746" t="s">
        <v>795</v>
      </c>
      <c r="D2746" t="s">
        <v>13</v>
      </c>
      <c r="E2746" t="s">
        <v>14</v>
      </c>
      <c r="F2746" t="s">
        <v>26</v>
      </c>
      <c r="G2746" s="3">
        <v>44975.340289351851</v>
      </c>
      <c r="H2746" s="1">
        <v>105000</v>
      </c>
      <c r="I2746" t="s">
        <v>1072</v>
      </c>
      <c r="J2746" t="s">
        <v>5929</v>
      </c>
    </row>
    <row r="2747" spans="1:10">
      <c r="A2747" t="s">
        <v>10</v>
      </c>
      <c r="B2747" t="s">
        <v>2474</v>
      </c>
      <c r="C2747" t="s">
        <v>684</v>
      </c>
      <c r="D2747" t="s">
        <v>13</v>
      </c>
      <c r="E2747" t="s">
        <v>14</v>
      </c>
      <c r="F2747" t="s">
        <v>209</v>
      </c>
      <c r="G2747" s="3">
        <v>45134.361608796295</v>
      </c>
      <c r="H2747" s="1">
        <v>157500</v>
      </c>
      <c r="I2747" t="s">
        <v>5930</v>
      </c>
      <c r="J2747" t="s">
        <v>301</v>
      </c>
    </row>
    <row r="2748" spans="1:10">
      <c r="A2748" t="s">
        <v>10</v>
      </c>
      <c r="B2748" t="s">
        <v>5931</v>
      </c>
      <c r="C2748" t="s">
        <v>5932</v>
      </c>
      <c r="D2748" t="s">
        <v>13</v>
      </c>
      <c r="E2748" t="s">
        <v>14</v>
      </c>
      <c r="F2748" t="s">
        <v>26</v>
      </c>
      <c r="G2748" s="3">
        <v>45184.334108796298</v>
      </c>
      <c r="H2748" s="1">
        <v>185000</v>
      </c>
      <c r="I2748" t="s">
        <v>5933</v>
      </c>
      <c r="J2748" t="s">
        <v>624</v>
      </c>
    </row>
    <row r="2749" spans="1:10">
      <c r="A2749" t="s">
        <v>212</v>
      </c>
      <c r="B2749" t="s">
        <v>5934</v>
      </c>
      <c r="C2749" t="s">
        <v>108</v>
      </c>
      <c r="D2749" t="s">
        <v>13</v>
      </c>
      <c r="E2749" t="s">
        <v>14</v>
      </c>
      <c r="F2749" t="s">
        <v>26</v>
      </c>
      <c r="G2749" s="3">
        <v>44980.348090277781</v>
      </c>
      <c r="H2749" s="1">
        <v>150000</v>
      </c>
      <c r="I2749" t="s">
        <v>2832</v>
      </c>
      <c r="J2749" t="s">
        <v>5935</v>
      </c>
    </row>
    <row r="2750" spans="1:10">
      <c r="A2750" t="s">
        <v>18</v>
      </c>
      <c r="B2750" t="s">
        <v>5936</v>
      </c>
      <c r="C2750" t="s">
        <v>5937</v>
      </c>
      <c r="D2750" t="s">
        <v>13</v>
      </c>
      <c r="E2750" t="s">
        <v>14</v>
      </c>
      <c r="F2750" t="s">
        <v>26</v>
      </c>
      <c r="G2750" s="3">
        <v>45288.353078703702</v>
      </c>
      <c r="H2750" s="1">
        <v>130000</v>
      </c>
      <c r="I2750" t="s">
        <v>2666</v>
      </c>
    </row>
    <row r="2751" spans="1:10">
      <c r="A2751" t="s">
        <v>212</v>
      </c>
      <c r="B2751" t="s">
        <v>5938</v>
      </c>
      <c r="C2751" t="s">
        <v>24</v>
      </c>
      <c r="D2751" t="s">
        <v>13</v>
      </c>
      <c r="E2751" t="s">
        <v>25</v>
      </c>
      <c r="F2751" t="s">
        <v>26</v>
      </c>
      <c r="G2751" s="3">
        <v>44943.33766203704</v>
      </c>
      <c r="H2751" s="1">
        <v>135000</v>
      </c>
      <c r="I2751" t="s">
        <v>1072</v>
      </c>
      <c r="J2751" t="s">
        <v>5939</v>
      </c>
    </row>
    <row r="2752" spans="1:10">
      <c r="A2752" t="s">
        <v>212</v>
      </c>
      <c r="B2752" t="s">
        <v>5940</v>
      </c>
      <c r="C2752" t="s">
        <v>1517</v>
      </c>
      <c r="D2752" t="s">
        <v>13</v>
      </c>
      <c r="E2752" t="s">
        <v>14</v>
      </c>
      <c r="F2752" t="s">
        <v>20</v>
      </c>
      <c r="G2752" s="3">
        <v>45033.358587962961</v>
      </c>
      <c r="H2752" s="1">
        <v>150000</v>
      </c>
      <c r="I2752" t="s">
        <v>870</v>
      </c>
      <c r="J2752" t="s">
        <v>5167</v>
      </c>
    </row>
    <row r="2753" spans="1:10">
      <c r="A2753" t="s">
        <v>10</v>
      </c>
      <c r="B2753" t="s">
        <v>2483</v>
      </c>
      <c r="C2753" t="s">
        <v>550</v>
      </c>
      <c r="D2753" t="s">
        <v>1075</v>
      </c>
      <c r="E2753" t="s">
        <v>14</v>
      </c>
      <c r="F2753" t="s">
        <v>26</v>
      </c>
      <c r="G2753" s="3">
        <v>45272.346458333333</v>
      </c>
      <c r="H2753" s="1">
        <v>123437</v>
      </c>
      <c r="I2753" t="s">
        <v>5941</v>
      </c>
      <c r="J2753" t="s">
        <v>1095</v>
      </c>
    </row>
    <row r="2754" spans="1:10">
      <c r="A2754" t="s">
        <v>152</v>
      </c>
      <c r="B2754" t="s">
        <v>5942</v>
      </c>
      <c r="C2754" t="s">
        <v>2787</v>
      </c>
      <c r="D2754" t="s">
        <v>13</v>
      </c>
      <c r="E2754" t="s">
        <v>14</v>
      </c>
      <c r="F2754" t="s">
        <v>608</v>
      </c>
      <c r="G2754" s="3">
        <v>45034.343773148146</v>
      </c>
      <c r="H2754" s="1">
        <v>90000</v>
      </c>
      <c r="I2754" t="s">
        <v>5943</v>
      </c>
      <c r="J2754" t="s">
        <v>5944</v>
      </c>
    </row>
    <row r="2755" spans="1:10">
      <c r="A2755" t="s">
        <v>18</v>
      </c>
      <c r="B2755" t="s">
        <v>5945</v>
      </c>
      <c r="C2755" t="s">
        <v>26</v>
      </c>
      <c r="D2755" t="s">
        <v>13</v>
      </c>
      <c r="E2755" t="s">
        <v>14</v>
      </c>
      <c r="F2755" t="s">
        <v>26</v>
      </c>
      <c r="G2755" s="3">
        <v>44936.34784722222</v>
      </c>
      <c r="H2755" s="1">
        <v>269500</v>
      </c>
      <c r="I2755" t="s">
        <v>3369</v>
      </c>
      <c r="J2755" t="s">
        <v>1735</v>
      </c>
    </row>
    <row r="2756" spans="1:10">
      <c r="A2756" t="s">
        <v>33</v>
      </c>
      <c r="B2756" t="s">
        <v>2491</v>
      </c>
      <c r="C2756" t="s">
        <v>5946</v>
      </c>
      <c r="D2756" t="s">
        <v>13</v>
      </c>
      <c r="E2756" t="s">
        <v>14</v>
      </c>
      <c r="F2756" t="s">
        <v>3680</v>
      </c>
      <c r="G2756" s="3">
        <v>45121.378368055557</v>
      </c>
      <c r="H2756" s="1">
        <v>90000</v>
      </c>
      <c r="I2756" t="s">
        <v>2492</v>
      </c>
      <c r="J2756" t="s">
        <v>2493</v>
      </c>
    </row>
    <row r="2757" spans="1:10">
      <c r="A2757" t="s">
        <v>212</v>
      </c>
      <c r="B2757" t="s">
        <v>5947</v>
      </c>
      <c r="C2757" t="s">
        <v>977</v>
      </c>
      <c r="D2757" t="s">
        <v>13</v>
      </c>
      <c r="E2757" t="s">
        <v>14</v>
      </c>
      <c r="F2757" t="s">
        <v>26</v>
      </c>
      <c r="G2757" s="3">
        <v>44992.352893518517</v>
      </c>
      <c r="H2757" s="1">
        <v>150000</v>
      </c>
      <c r="I2757" t="s">
        <v>3910</v>
      </c>
      <c r="J2757" t="s">
        <v>5948</v>
      </c>
    </row>
    <row r="2758" spans="1:10">
      <c r="A2758" t="s">
        <v>10</v>
      </c>
      <c r="B2758" t="s">
        <v>5949</v>
      </c>
      <c r="C2758" t="s">
        <v>3062</v>
      </c>
      <c r="D2758" t="s">
        <v>412</v>
      </c>
      <c r="E2758" t="s">
        <v>14</v>
      </c>
      <c r="F2758" t="s">
        <v>198</v>
      </c>
      <c r="G2758" s="3">
        <v>45021.343923611108</v>
      </c>
      <c r="H2758" s="1">
        <v>157500</v>
      </c>
      <c r="I2758" t="s">
        <v>172</v>
      </c>
      <c r="J2758" t="s">
        <v>5950</v>
      </c>
    </row>
    <row r="2759" spans="1:10">
      <c r="A2759" t="s">
        <v>18</v>
      </c>
      <c r="B2759" t="s">
        <v>5951</v>
      </c>
      <c r="C2759" t="s">
        <v>1794</v>
      </c>
      <c r="D2759" t="s">
        <v>13</v>
      </c>
      <c r="E2759" t="s">
        <v>14</v>
      </c>
      <c r="F2759" t="s">
        <v>694</v>
      </c>
      <c r="G2759" s="3">
        <v>45079.360775462963</v>
      </c>
      <c r="H2759" s="1">
        <v>97444</v>
      </c>
      <c r="I2759" t="s">
        <v>4432</v>
      </c>
      <c r="J2759" t="s">
        <v>5952</v>
      </c>
    </row>
    <row r="2760" spans="1:10">
      <c r="A2760" t="s">
        <v>212</v>
      </c>
      <c r="B2760" t="s">
        <v>5953</v>
      </c>
      <c r="C2760" t="s">
        <v>24</v>
      </c>
      <c r="D2760" t="s">
        <v>13</v>
      </c>
      <c r="E2760" t="s">
        <v>25</v>
      </c>
      <c r="F2760" t="s">
        <v>26</v>
      </c>
      <c r="G2760" s="3">
        <v>45148.334166666667</v>
      </c>
      <c r="H2760" s="1">
        <v>185000</v>
      </c>
      <c r="I2760" t="s">
        <v>4833</v>
      </c>
      <c r="J2760" t="s">
        <v>5954</v>
      </c>
    </row>
    <row r="2761" spans="1:10">
      <c r="A2761" t="s">
        <v>10</v>
      </c>
      <c r="B2761" t="s">
        <v>10</v>
      </c>
      <c r="C2761" t="s">
        <v>3695</v>
      </c>
      <c r="D2761" t="s">
        <v>13</v>
      </c>
      <c r="E2761" t="s">
        <v>14</v>
      </c>
      <c r="F2761" t="s">
        <v>26</v>
      </c>
      <c r="G2761" s="3">
        <v>45085.334768518522</v>
      </c>
      <c r="H2761" s="1">
        <v>135000</v>
      </c>
      <c r="I2761" t="s">
        <v>5955</v>
      </c>
    </row>
    <row r="2762" spans="1:10">
      <c r="A2762" t="s">
        <v>18</v>
      </c>
      <c r="B2762" t="s">
        <v>4275</v>
      </c>
      <c r="C2762" t="s">
        <v>24</v>
      </c>
      <c r="D2762" t="s">
        <v>13</v>
      </c>
      <c r="E2762" t="s">
        <v>25</v>
      </c>
      <c r="F2762" t="s">
        <v>26</v>
      </c>
      <c r="G2762" s="3">
        <v>45168.33866898148</v>
      </c>
      <c r="H2762" s="1">
        <v>100000</v>
      </c>
      <c r="I2762" t="s">
        <v>5956</v>
      </c>
      <c r="J2762" t="s">
        <v>5957</v>
      </c>
    </row>
    <row r="2763" spans="1:10">
      <c r="A2763" t="s">
        <v>10</v>
      </c>
      <c r="B2763" t="s">
        <v>5958</v>
      </c>
      <c r="C2763" t="s">
        <v>26</v>
      </c>
      <c r="D2763" t="s">
        <v>13</v>
      </c>
      <c r="E2763" t="s">
        <v>14</v>
      </c>
      <c r="F2763" t="s">
        <v>26</v>
      </c>
      <c r="G2763" s="3">
        <v>44982.336284722223</v>
      </c>
      <c r="H2763" s="1">
        <v>265500</v>
      </c>
      <c r="I2763" t="s">
        <v>5959</v>
      </c>
      <c r="J2763" t="s">
        <v>5960</v>
      </c>
    </row>
    <row r="2764" spans="1:10">
      <c r="A2764" t="s">
        <v>18</v>
      </c>
      <c r="B2764" t="s">
        <v>5961</v>
      </c>
      <c r="C2764" t="s">
        <v>5962</v>
      </c>
      <c r="D2764" t="s">
        <v>13</v>
      </c>
      <c r="E2764" t="s">
        <v>14</v>
      </c>
      <c r="F2764" t="s">
        <v>26</v>
      </c>
      <c r="G2764" s="3">
        <v>45149.340763888889</v>
      </c>
      <c r="H2764" s="1">
        <v>148500</v>
      </c>
      <c r="I2764" t="s">
        <v>1359</v>
      </c>
      <c r="J2764" t="s">
        <v>5963</v>
      </c>
    </row>
    <row r="2765" spans="1:10">
      <c r="A2765" t="s">
        <v>33</v>
      </c>
      <c r="B2765" t="s">
        <v>33</v>
      </c>
      <c r="C2765" t="s">
        <v>24</v>
      </c>
      <c r="D2765" t="s">
        <v>13</v>
      </c>
      <c r="E2765" t="s">
        <v>25</v>
      </c>
      <c r="F2765" t="s">
        <v>26</v>
      </c>
      <c r="G2765" s="3">
        <v>44985.334247685183</v>
      </c>
      <c r="H2765" s="1">
        <v>80000</v>
      </c>
      <c r="I2765" t="s">
        <v>980</v>
      </c>
      <c r="J2765" t="s">
        <v>981</v>
      </c>
    </row>
    <row r="2766" spans="1:10">
      <c r="A2766" t="s">
        <v>10</v>
      </c>
      <c r="B2766" t="s">
        <v>5964</v>
      </c>
      <c r="C2766" t="s">
        <v>24</v>
      </c>
      <c r="D2766" t="s">
        <v>13</v>
      </c>
      <c r="E2766" t="s">
        <v>25</v>
      </c>
      <c r="F2766" t="s">
        <v>26</v>
      </c>
      <c r="G2766" s="3">
        <v>44932.337002314816</v>
      </c>
      <c r="H2766" s="1">
        <v>115000</v>
      </c>
      <c r="I2766" t="s">
        <v>2666</v>
      </c>
      <c r="J2766" t="s">
        <v>5965</v>
      </c>
    </row>
    <row r="2767" spans="1:10">
      <c r="A2767" t="s">
        <v>73</v>
      </c>
      <c r="B2767" t="s">
        <v>5966</v>
      </c>
      <c r="C2767" t="s">
        <v>954</v>
      </c>
      <c r="D2767" t="s">
        <v>13</v>
      </c>
      <c r="E2767" t="s">
        <v>14</v>
      </c>
      <c r="F2767" t="s">
        <v>26</v>
      </c>
      <c r="G2767" s="3">
        <v>45115.339884259258</v>
      </c>
      <c r="H2767" s="1">
        <v>173500</v>
      </c>
      <c r="I2767" t="s">
        <v>120</v>
      </c>
      <c r="J2767" t="s">
        <v>5967</v>
      </c>
    </row>
    <row r="2768" spans="1:10">
      <c r="A2768" t="s">
        <v>152</v>
      </c>
      <c r="B2768" t="s">
        <v>5968</v>
      </c>
      <c r="D2768" t="s">
        <v>13</v>
      </c>
      <c r="E2768" t="s">
        <v>14</v>
      </c>
      <c r="F2768" t="s">
        <v>528</v>
      </c>
      <c r="G2768" s="3">
        <v>45086.34946759259</v>
      </c>
      <c r="H2768" s="1">
        <v>185500</v>
      </c>
      <c r="I2768" t="s">
        <v>5969</v>
      </c>
      <c r="J2768" t="s">
        <v>5970</v>
      </c>
    </row>
    <row r="2769" spans="1:10">
      <c r="A2769" t="s">
        <v>18</v>
      </c>
      <c r="B2769" t="s">
        <v>328</v>
      </c>
      <c r="C2769" t="s">
        <v>24</v>
      </c>
      <c r="D2769" t="s">
        <v>13</v>
      </c>
      <c r="E2769" t="s">
        <v>25</v>
      </c>
      <c r="F2769" t="s">
        <v>26</v>
      </c>
      <c r="G2769" s="3">
        <v>45087.336701388886</v>
      </c>
      <c r="H2769" s="1">
        <v>172500</v>
      </c>
      <c r="I2769" t="s">
        <v>1072</v>
      </c>
      <c r="J2769" t="s">
        <v>5971</v>
      </c>
    </row>
    <row r="2770" spans="1:10">
      <c r="A2770" t="s">
        <v>33</v>
      </c>
      <c r="B2770" t="s">
        <v>5972</v>
      </c>
      <c r="C2770" t="s">
        <v>185</v>
      </c>
      <c r="D2770" t="s">
        <v>13</v>
      </c>
      <c r="E2770" t="s">
        <v>14</v>
      </c>
      <c r="F2770" t="s">
        <v>26</v>
      </c>
      <c r="G2770" s="3">
        <v>45131.334988425922</v>
      </c>
      <c r="H2770" s="1">
        <v>120624</v>
      </c>
      <c r="I2770" t="s">
        <v>2995</v>
      </c>
      <c r="J2770" t="s">
        <v>316</v>
      </c>
    </row>
    <row r="2771" spans="1:10">
      <c r="A2771" t="s">
        <v>18</v>
      </c>
      <c r="B2771" t="s">
        <v>184</v>
      </c>
      <c r="C2771" t="s">
        <v>5973</v>
      </c>
      <c r="D2771" t="s">
        <v>13</v>
      </c>
      <c r="E2771" t="s">
        <v>14</v>
      </c>
      <c r="F2771" t="s">
        <v>26</v>
      </c>
      <c r="G2771" s="3">
        <v>45178.35665509259</v>
      </c>
      <c r="H2771" s="1">
        <v>150000</v>
      </c>
      <c r="I2771" t="s">
        <v>5974</v>
      </c>
      <c r="J2771" t="s">
        <v>5975</v>
      </c>
    </row>
    <row r="2772" spans="1:10">
      <c r="A2772" t="s">
        <v>18</v>
      </c>
      <c r="B2772" t="s">
        <v>5976</v>
      </c>
      <c r="C2772" t="s">
        <v>171</v>
      </c>
      <c r="D2772" t="s">
        <v>13</v>
      </c>
      <c r="E2772" t="s">
        <v>14</v>
      </c>
      <c r="F2772" t="s">
        <v>171</v>
      </c>
      <c r="G2772" s="3">
        <v>45270.34065972222</v>
      </c>
      <c r="H2772" s="1">
        <v>155500</v>
      </c>
      <c r="I2772" t="s">
        <v>5977</v>
      </c>
      <c r="J2772" t="s">
        <v>5978</v>
      </c>
    </row>
    <row r="2773" spans="1:10">
      <c r="A2773" t="s">
        <v>73</v>
      </c>
      <c r="B2773" t="s">
        <v>5979</v>
      </c>
      <c r="C2773" t="s">
        <v>5980</v>
      </c>
      <c r="D2773" t="s">
        <v>13</v>
      </c>
      <c r="E2773" t="s">
        <v>14</v>
      </c>
      <c r="F2773" t="s">
        <v>20</v>
      </c>
      <c r="G2773" s="3">
        <v>45179.344571759262</v>
      </c>
      <c r="H2773" s="1">
        <v>90000</v>
      </c>
      <c r="I2773" t="s">
        <v>5981</v>
      </c>
      <c r="J2773" t="s">
        <v>5982</v>
      </c>
    </row>
    <row r="2774" spans="1:10">
      <c r="A2774" t="s">
        <v>10</v>
      </c>
      <c r="B2774" t="s">
        <v>5983</v>
      </c>
      <c r="C2774" t="s">
        <v>5984</v>
      </c>
      <c r="D2774" t="s">
        <v>13</v>
      </c>
      <c r="E2774" t="s">
        <v>14</v>
      </c>
      <c r="F2774" t="s">
        <v>26</v>
      </c>
      <c r="G2774" s="3">
        <v>44970.337569444448</v>
      </c>
      <c r="H2774" s="1">
        <v>125000</v>
      </c>
      <c r="I2774" t="s">
        <v>3081</v>
      </c>
      <c r="J2774" t="s">
        <v>5985</v>
      </c>
    </row>
    <row r="2775" spans="1:10">
      <c r="A2775" t="s">
        <v>77</v>
      </c>
      <c r="B2775" t="s">
        <v>5986</v>
      </c>
      <c r="C2775" t="s">
        <v>24</v>
      </c>
      <c r="D2775" t="s">
        <v>13</v>
      </c>
      <c r="E2775" t="s">
        <v>25</v>
      </c>
      <c r="F2775" t="s">
        <v>26</v>
      </c>
      <c r="G2775" s="3">
        <v>45126.335127314815</v>
      </c>
      <c r="H2775" s="1">
        <v>75795</v>
      </c>
      <c r="I2775" t="s">
        <v>5987</v>
      </c>
      <c r="J2775" t="s">
        <v>5988</v>
      </c>
    </row>
    <row r="2776" spans="1:10">
      <c r="A2776" t="s">
        <v>73</v>
      </c>
      <c r="B2776" t="s">
        <v>5989</v>
      </c>
      <c r="C2776" t="s">
        <v>171</v>
      </c>
      <c r="D2776" t="s">
        <v>13</v>
      </c>
      <c r="E2776" t="s">
        <v>14</v>
      </c>
      <c r="F2776" t="s">
        <v>171</v>
      </c>
      <c r="G2776" s="3">
        <v>45288.356249999997</v>
      </c>
      <c r="H2776" s="1">
        <v>64800</v>
      </c>
      <c r="I2776" t="s">
        <v>5990</v>
      </c>
      <c r="J2776" t="s">
        <v>5991</v>
      </c>
    </row>
    <row r="2777" spans="1:10">
      <c r="A2777" t="s">
        <v>73</v>
      </c>
      <c r="B2777" t="s">
        <v>73</v>
      </c>
      <c r="C2777" t="s">
        <v>1891</v>
      </c>
      <c r="D2777" t="s">
        <v>100</v>
      </c>
      <c r="E2777" t="s">
        <v>14</v>
      </c>
      <c r="F2777" t="s">
        <v>1891</v>
      </c>
      <c r="G2777" s="3">
        <v>45008.361689814818</v>
      </c>
      <c r="H2777" s="1">
        <v>147500</v>
      </c>
      <c r="I2777" t="s">
        <v>5992</v>
      </c>
      <c r="J2777" t="s">
        <v>5993</v>
      </c>
    </row>
    <row r="2778" spans="1:10">
      <c r="A2778" t="s">
        <v>18</v>
      </c>
      <c r="B2778" t="s">
        <v>5994</v>
      </c>
      <c r="C2778" t="s">
        <v>5502</v>
      </c>
      <c r="D2778" t="s">
        <v>13</v>
      </c>
      <c r="E2778" t="s">
        <v>14</v>
      </c>
      <c r="F2778" t="s">
        <v>26</v>
      </c>
      <c r="G2778" s="3">
        <v>45035.339930555558</v>
      </c>
      <c r="H2778" s="1">
        <v>150000</v>
      </c>
      <c r="I2778" t="s">
        <v>186</v>
      </c>
      <c r="J2778" t="s">
        <v>5995</v>
      </c>
    </row>
    <row r="2779" spans="1:10">
      <c r="A2779" t="s">
        <v>18</v>
      </c>
      <c r="B2779" t="s">
        <v>328</v>
      </c>
      <c r="C2779" t="s">
        <v>521</v>
      </c>
      <c r="D2779" t="s">
        <v>13</v>
      </c>
      <c r="E2779" t="s">
        <v>14</v>
      </c>
      <c r="F2779" t="s">
        <v>20</v>
      </c>
      <c r="G2779" s="3">
        <v>44973.376493055555</v>
      </c>
      <c r="H2779" s="1">
        <v>150000</v>
      </c>
      <c r="I2779" t="s">
        <v>5996</v>
      </c>
      <c r="J2779" t="s">
        <v>5997</v>
      </c>
    </row>
    <row r="2780" spans="1:10">
      <c r="A2780" t="s">
        <v>135</v>
      </c>
      <c r="B2780" t="s">
        <v>135</v>
      </c>
      <c r="C2780" t="s">
        <v>4707</v>
      </c>
      <c r="D2780" t="s">
        <v>13</v>
      </c>
      <c r="E2780" t="s">
        <v>14</v>
      </c>
      <c r="F2780" t="s">
        <v>26</v>
      </c>
      <c r="G2780" s="3">
        <v>45072.333854166667</v>
      </c>
      <c r="H2780" s="1">
        <v>125000</v>
      </c>
      <c r="I2780" t="s">
        <v>5998</v>
      </c>
      <c r="J2780" t="s">
        <v>5999</v>
      </c>
    </row>
    <row r="2781" spans="1:10">
      <c r="A2781" t="s">
        <v>33</v>
      </c>
      <c r="B2781" t="s">
        <v>6000</v>
      </c>
      <c r="C2781" t="s">
        <v>201</v>
      </c>
      <c r="D2781" t="s">
        <v>13</v>
      </c>
      <c r="E2781" t="s">
        <v>14</v>
      </c>
      <c r="F2781" t="s">
        <v>26</v>
      </c>
      <c r="G2781" s="3">
        <v>45115.353935185187</v>
      </c>
      <c r="H2781" s="1">
        <v>115000</v>
      </c>
      <c r="I2781" t="s">
        <v>6001</v>
      </c>
      <c r="J2781" t="s">
        <v>6002</v>
      </c>
    </row>
    <row r="2782" spans="1:10">
      <c r="A2782" t="s">
        <v>18</v>
      </c>
      <c r="B2782" t="s">
        <v>18</v>
      </c>
      <c r="C2782" t="s">
        <v>6003</v>
      </c>
      <c r="D2782" t="s">
        <v>13</v>
      </c>
      <c r="E2782" t="s">
        <v>14</v>
      </c>
      <c r="F2782" t="s">
        <v>26</v>
      </c>
      <c r="G2782" s="3">
        <v>45202.339317129627</v>
      </c>
      <c r="H2782" s="1">
        <v>108415.5</v>
      </c>
      <c r="I2782" t="s">
        <v>4536</v>
      </c>
      <c r="J2782" t="s">
        <v>6004</v>
      </c>
    </row>
    <row r="2783" spans="1:10">
      <c r="A2783" t="s">
        <v>18</v>
      </c>
      <c r="B2783" t="s">
        <v>18</v>
      </c>
      <c r="C2783" t="s">
        <v>19</v>
      </c>
      <c r="D2783" t="s">
        <v>13</v>
      </c>
      <c r="E2783" t="s">
        <v>14</v>
      </c>
      <c r="F2783" t="s">
        <v>26</v>
      </c>
      <c r="G2783" s="3">
        <v>44939.339085648149</v>
      </c>
      <c r="H2783" s="1">
        <v>90000</v>
      </c>
      <c r="I2783" t="s">
        <v>420</v>
      </c>
      <c r="J2783" t="s">
        <v>6005</v>
      </c>
    </row>
    <row r="2784" spans="1:10">
      <c r="A2784" t="s">
        <v>10</v>
      </c>
      <c r="B2784" t="s">
        <v>1384</v>
      </c>
      <c r="C2784" t="s">
        <v>1385</v>
      </c>
      <c r="D2784" t="s">
        <v>13</v>
      </c>
      <c r="E2784" t="s">
        <v>14</v>
      </c>
      <c r="F2784" t="s">
        <v>26</v>
      </c>
      <c r="G2784" s="3">
        <v>44995.336747685185</v>
      </c>
      <c r="H2784" s="1">
        <v>101768</v>
      </c>
      <c r="I2784" t="s">
        <v>6006</v>
      </c>
      <c r="J2784" t="s">
        <v>1387</v>
      </c>
    </row>
    <row r="2785" spans="1:10">
      <c r="A2785" t="s">
        <v>212</v>
      </c>
      <c r="B2785" t="s">
        <v>6007</v>
      </c>
      <c r="C2785" t="s">
        <v>608</v>
      </c>
      <c r="D2785" t="s">
        <v>13</v>
      </c>
      <c r="E2785" t="s">
        <v>14</v>
      </c>
      <c r="F2785" t="s">
        <v>608</v>
      </c>
      <c r="G2785" s="3">
        <v>45124.349722222221</v>
      </c>
      <c r="H2785" s="1">
        <v>231000</v>
      </c>
      <c r="I2785" t="s">
        <v>2967</v>
      </c>
      <c r="J2785" t="s">
        <v>2968</v>
      </c>
    </row>
    <row r="2786" spans="1:10">
      <c r="A2786" t="s">
        <v>18</v>
      </c>
      <c r="B2786" t="s">
        <v>18</v>
      </c>
      <c r="C2786" t="s">
        <v>1109</v>
      </c>
      <c r="D2786" t="s">
        <v>13</v>
      </c>
      <c r="E2786" t="s">
        <v>14</v>
      </c>
      <c r="F2786" t="s">
        <v>1110</v>
      </c>
      <c r="G2786" s="3">
        <v>45021.353576388887</v>
      </c>
      <c r="H2786" s="1">
        <v>147500</v>
      </c>
      <c r="I2786" t="s">
        <v>6008</v>
      </c>
      <c r="J2786" t="s">
        <v>6009</v>
      </c>
    </row>
    <row r="2787" spans="1:10">
      <c r="A2787" t="s">
        <v>10</v>
      </c>
      <c r="B2787" t="s">
        <v>6010</v>
      </c>
      <c r="C2787" t="s">
        <v>6011</v>
      </c>
      <c r="D2787" t="s">
        <v>13</v>
      </c>
      <c r="E2787" t="s">
        <v>14</v>
      </c>
      <c r="F2787" t="s">
        <v>2398</v>
      </c>
      <c r="G2787" s="3">
        <v>45100.381365740737</v>
      </c>
      <c r="H2787" s="1">
        <v>72000</v>
      </c>
      <c r="I2787" t="s">
        <v>6012</v>
      </c>
      <c r="J2787" t="s">
        <v>6013</v>
      </c>
    </row>
    <row r="2788" spans="1:10">
      <c r="A2788" t="s">
        <v>10</v>
      </c>
      <c r="B2788" t="s">
        <v>6014</v>
      </c>
      <c r="C2788" t="s">
        <v>2261</v>
      </c>
      <c r="D2788" t="s">
        <v>13</v>
      </c>
      <c r="E2788" t="s">
        <v>14</v>
      </c>
      <c r="F2788" t="s">
        <v>26</v>
      </c>
      <c r="G2788" s="3">
        <v>45063.3359375</v>
      </c>
      <c r="H2788" s="1">
        <v>115000</v>
      </c>
      <c r="I2788" t="s">
        <v>420</v>
      </c>
      <c r="J2788" t="s">
        <v>6015</v>
      </c>
    </row>
    <row r="2789" spans="1:10">
      <c r="A2789" t="s">
        <v>10</v>
      </c>
      <c r="B2789" t="s">
        <v>6016</v>
      </c>
      <c r="C2789" t="s">
        <v>4281</v>
      </c>
      <c r="D2789" t="s">
        <v>13</v>
      </c>
      <c r="E2789" t="s">
        <v>14</v>
      </c>
      <c r="F2789" t="s">
        <v>26</v>
      </c>
      <c r="G2789" s="3">
        <v>45247.335914351854</v>
      </c>
      <c r="H2789" s="1">
        <v>110000</v>
      </c>
      <c r="I2789" t="s">
        <v>6017</v>
      </c>
      <c r="J2789" t="s">
        <v>919</v>
      </c>
    </row>
    <row r="2790" spans="1:10">
      <c r="A2790" t="s">
        <v>10</v>
      </c>
      <c r="B2790" t="s">
        <v>6018</v>
      </c>
      <c r="C2790" t="s">
        <v>75</v>
      </c>
      <c r="D2790" t="s">
        <v>13</v>
      </c>
      <c r="E2790" t="s">
        <v>14</v>
      </c>
      <c r="F2790" t="s">
        <v>26</v>
      </c>
      <c r="G2790" s="3">
        <v>45100.348009259258</v>
      </c>
      <c r="H2790" s="1">
        <v>150000</v>
      </c>
      <c r="I2790" t="s">
        <v>3626</v>
      </c>
      <c r="J2790" t="s">
        <v>4907</v>
      </c>
    </row>
    <row r="2791" spans="1:10">
      <c r="A2791" t="s">
        <v>33</v>
      </c>
      <c r="B2791" t="s">
        <v>6019</v>
      </c>
      <c r="C2791" t="s">
        <v>767</v>
      </c>
      <c r="D2791" t="s">
        <v>13</v>
      </c>
      <c r="E2791" t="s">
        <v>14</v>
      </c>
      <c r="F2791" t="s">
        <v>26</v>
      </c>
      <c r="G2791" s="3">
        <v>45110.333425925928</v>
      </c>
      <c r="H2791" s="1">
        <v>115000</v>
      </c>
      <c r="I2791" t="s">
        <v>3326</v>
      </c>
      <c r="J2791" t="s">
        <v>6020</v>
      </c>
    </row>
    <row r="2792" spans="1:10">
      <c r="A2792" t="s">
        <v>10</v>
      </c>
      <c r="B2792" t="s">
        <v>6021</v>
      </c>
      <c r="C2792" t="s">
        <v>792</v>
      </c>
      <c r="D2792" t="s">
        <v>100</v>
      </c>
      <c r="E2792" t="s">
        <v>14</v>
      </c>
      <c r="F2792" t="s">
        <v>20</v>
      </c>
      <c r="G2792" s="3">
        <v>44974.376122685186</v>
      </c>
      <c r="H2792" s="1">
        <v>80850</v>
      </c>
      <c r="I2792" t="s">
        <v>6022</v>
      </c>
      <c r="J2792" t="s">
        <v>6023</v>
      </c>
    </row>
    <row r="2793" spans="1:10">
      <c r="A2793" t="s">
        <v>18</v>
      </c>
      <c r="B2793" t="s">
        <v>18</v>
      </c>
      <c r="C2793" t="s">
        <v>1059</v>
      </c>
      <c r="D2793" t="s">
        <v>13</v>
      </c>
      <c r="E2793" t="s">
        <v>14</v>
      </c>
      <c r="F2793" t="s">
        <v>26</v>
      </c>
      <c r="G2793" s="3">
        <v>45238.351944444446</v>
      </c>
      <c r="H2793" s="1">
        <v>130000</v>
      </c>
      <c r="I2793" t="s">
        <v>2666</v>
      </c>
      <c r="J2793" t="s">
        <v>6024</v>
      </c>
    </row>
    <row r="2794" spans="1:10">
      <c r="A2794" t="s">
        <v>18</v>
      </c>
      <c r="B2794" t="s">
        <v>6025</v>
      </c>
      <c r="C2794" t="s">
        <v>24</v>
      </c>
      <c r="D2794" t="s">
        <v>13</v>
      </c>
      <c r="E2794" t="s">
        <v>25</v>
      </c>
      <c r="F2794" t="s">
        <v>26</v>
      </c>
      <c r="G2794" s="3">
        <v>45169.344849537039</v>
      </c>
      <c r="H2794" s="1">
        <v>115000</v>
      </c>
      <c r="I2794" t="s">
        <v>6026</v>
      </c>
      <c r="J2794" t="s">
        <v>6027</v>
      </c>
    </row>
    <row r="2795" spans="1:10">
      <c r="A2795" t="s">
        <v>10</v>
      </c>
      <c r="B2795" t="s">
        <v>6016</v>
      </c>
      <c r="C2795" t="s">
        <v>4393</v>
      </c>
      <c r="D2795" t="s">
        <v>13</v>
      </c>
      <c r="E2795" t="s">
        <v>14</v>
      </c>
      <c r="F2795" t="s">
        <v>26</v>
      </c>
      <c r="G2795" s="3">
        <v>45247.335949074077</v>
      </c>
      <c r="H2795" s="1">
        <v>110000</v>
      </c>
      <c r="I2795" t="s">
        <v>6017</v>
      </c>
      <c r="J2795" t="s">
        <v>919</v>
      </c>
    </row>
    <row r="2796" spans="1:10">
      <c r="A2796" t="s">
        <v>10</v>
      </c>
      <c r="B2796" t="s">
        <v>10</v>
      </c>
      <c r="C2796" t="s">
        <v>5039</v>
      </c>
      <c r="D2796" t="s">
        <v>13</v>
      </c>
      <c r="E2796" t="s">
        <v>14</v>
      </c>
      <c r="F2796" t="s">
        <v>26</v>
      </c>
      <c r="G2796" s="3">
        <v>45083.335532407407</v>
      </c>
      <c r="H2796" s="1">
        <v>150000</v>
      </c>
      <c r="I2796" t="s">
        <v>6028</v>
      </c>
      <c r="J2796" t="s">
        <v>6029</v>
      </c>
    </row>
    <row r="2797" spans="1:10">
      <c r="A2797" t="s">
        <v>18</v>
      </c>
      <c r="B2797" t="s">
        <v>6030</v>
      </c>
      <c r="C2797" t="s">
        <v>24</v>
      </c>
      <c r="D2797" t="s">
        <v>13</v>
      </c>
      <c r="E2797" t="s">
        <v>25</v>
      </c>
      <c r="F2797" t="s">
        <v>26</v>
      </c>
      <c r="G2797" s="3">
        <v>45278.336770833332</v>
      </c>
      <c r="H2797" s="1">
        <v>150000</v>
      </c>
      <c r="I2797" t="s">
        <v>2666</v>
      </c>
      <c r="J2797" t="s">
        <v>6031</v>
      </c>
    </row>
    <row r="2798" spans="1:10">
      <c r="A2798" t="s">
        <v>33</v>
      </c>
      <c r="B2798" t="s">
        <v>943</v>
      </c>
      <c r="C2798" t="s">
        <v>259</v>
      </c>
      <c r="D2798" t="s">
        <v>13</v>
      </c>
      <c r="E2798" t="s">
        <v>14</v>
      </c>
      <c r="F2798" t="s">
        <v>26</v>
      </c>
      <c r="G2798" s="3">
        <v>45035.333414351851</v>
      </c>
      <c r="H2798" s="1">
        <v>115000</v>
      </c>
      <c r="I2798" t="s">
        <v>6032</v>
      </c>
      <c r="J2798" t="s">
        <v>1643</v>
      </c>
    </row>
    <row r="2799" spans="1:10">
      <c r="A2799" t="s">
        <v>10</v>
      </c>
      <c r="B2799" t="s">
        <v>4939</v>
      </c>
      <c r="C2799" t="s">
        <v>6033</v>
      </c>
      <c r="D2799" t="s">
        <v>13</v>
      </c>
      <c r="E2799" t="s">
        <v>14</v>
      </c>
      <c r="F2799" t="s">
        <v>2012</v>
      </c>
      <c r="G2799" s="3">
        <v>45110.344421296293</v>
      </c>
      <c r="H2799" s="1">
        <v>109500</v>
      </c>
      <c r="I2799" t="s">
        <v>6034</v>
      </c>
      <c r="J2799" t="s">
        <v>843</v>
      </c>
    </row>
    <row r="2800" spans="1:10">
      <c r="A2800" t="s">
        <v>10</v>
      </c>
      <c r="B2800" t="s">
        <v>6035</v>
      </c>
      <c r="C2800" t="s">
        <v>3062</v>
      </c>
      <c r="D2800" t="s">
        <v>13</v>
      </c>
      <c r="E2800" t="s">
        <v>14</v>
      </c>
      <c r="F2800" t="s">
        <v>198</v>
      </c>
      <c r="G2800" s="3">
        <v>45136.345092592594</v>
      </c>
      <c r="H2800" s="1">
        <v>157500</v>
      </c>
      <c r="I2800" t="s">
        <v>172</v>
      </c>
      <c r="J2800" t="s">
        <v>6036</v>
      </c>
    </row>
    <row r="2801" spans="1:10">
      <c r="A2801" t="s">
        <v>33</v>
      </c>
      <c r="B2801" t="s">
        <v>6037</v>
      </c>
      <c r="C2801" t="s">
        <v>6038</v>
      </c>
      <c r="D2801" t="s">
        <v>13</v>
      </c>
      <c r="E2801" t="s">
        <v>14</v>
      </c>
      <c r="F2801" t="s">
        <v>26</v>
      </c>
      <c r="G2801" s="3">
        <v>45271.333657407406</v>
      </c>
      <c r="H2801" s="1">
        <v>32516</v>
      </c>
      <c r="I2801" t="s">
        <v>6039</v>
      </c>
      <c r="J2801" t="s">
        <v>5702</v>
      </c>
    </row>
    <row r="2802" spans="1:10">
      <c r="A2802" t="s">
        <v>33</v>
      </c>
      <c r="B2802" t="s">
        <v>33</v>
      </c>
      <c r="C2802" t="s">
        <v>411</v>
      </c>
      <c r="D2802" t="s">
        <v>13</v>
      </c>
      <c r="E2802" t="s">
        <v>14</v>
      </c>
      <c r="F2802" t="s">
        <v>411</v>
      </c>
      <c r="G2802" s="3">
        <v>45002.362812500003</v>
      </c>
      <c r="H2802" s="1">
        <v>98500</v>
      </c>
      <c r="I2802" t="s">
        <v>6040</v>
      </c>
      <c r="J2802" t="s">
        <v>6041</v>
      </c>
    </row>
    <row r="2803" spans="1:10">
      <c r="A2803" t="s">
        <v>33</v>
      </c>
      <c r="B2803" t="s">
        <v>33</v>
      </c>
      <c r="C2803" t="s">
        <v>3795</v>
      </c>
      <c r="D2803" t="s">
        <v>13</v>
      </c>
      <c r="E2803" t="s">
        <v>14</v>
      </c>
      <c r="F2803" t="s">
        <v>26</v>
      </c>
      <c r="G2803" s="3">
        <v>45050.363877314812</v>
      </c>
      <c r="H2803" s="1">
        <v>60000</v>
      </c>
      <c r="I2803" t="s">
        <v>6042</v>
      </c>
      <c r="J2803" t="s">
        <v>5103</v>
      </c>
    </row>
    <row r="2804" spans="1:10">
      <c r="A2804" t="s">
        <v>18</v>
      </c>
      <c r="B2804" t="s">
        <v>1101</v>
      </c>
      <c r="C2804" t="s">
        <v>3157</v>
      </c>
      <c r="D2804" t="s">
        <v>13</v>
      </c>
      <c r="E2804" t="s">
        <v>14</v>
      </c>
      <c r="F2804" t="s">
        <v>26</v>
      </c>
      <c r="G2804" s="3">
        <v>45189.337835648148</v>
      </c>
      <c r="H2804" s="1">
        <v>108415.5</v>
      </c>
      <c r="I2804" t="s">
        <v>3045</v>
      </c>
      <c r="J2804" t="s">
        <v>6043</v>
      </c>
    </row>
    <row r="2805" spans="1:10">
      <c r="A2805" t="s">
        <v>10</v>
      </c>
      <c r="B2805" t="s">
        <v>10</v>
      </c>
      <c r="C2805" t="s">
        <v>1348</v>
      </c>
      <c r="D2805" t="s">
        <v>13</v>
      </c>
      <c r="E2805" t="s">
        <v>14</v>
      </c>
      <c r="F2805" t="s">
        <v>26</v>
      </c>
      <c r="G2805" s="3">
        <v>45127.372974537036</v>
      </c>
      <c r="H2805" s="1">
        <v>118850</v>
      </c>
      <c r="I2805" t="s">
        <v>718</v>
      </c>
      <c r="J2805" t="s">
        <v>5450</v>
      </c>
    </row>
    <row r="2806" spans="1:10">
      <c r="A2806" t="s">
        <v>10</v>
      </c>
      <c r="B2806" t="s">
        <v>6044</v>
      </c>
      <c r="C2806" t="s">
        <v>24</v>
      </c>
      <c r="D2806" t="s">
        <v>13</v>
      </c>
      <c r="E2806" t="s">
        <v>25</v>
      </c>
      <c r="F2806" t="s">
        <v>26</v>
      </c>
      <c r="G2806" s="3">
        <v>45131.336365740739</v>
      </c>
      <c r="H2806" s="1">
        <v>118080</v>
      </c>
      <c r="I2806" t="s">
        <v>3873</v>
      </c>
      <c r="J2806" t="s">
        <v>6045</v>
      </c>
    </row>
    <row r="2807" spans="1:10">
      <c r="A2807" t="s">
        <v>18</v>
      </c>
      <c r="B2807" t="s">
        <v>2678</v>
      </c>
      <c r="C2807" t="s">
        <v>122</v>
      </c>
      <c r="D2807" t="s">
        <v>13</v>
      </c>
      <c r="E2807" t="s">
        <v>14</v>
      </c>
      <c r="F2807" t="s">
        <v>20</v>
      </c>
      <c r="G2807" s="3">
        <v>45149.359201388892</v>
      </c>
      <c r="H2807" s="1">
        <v>120900</v>
      </c>
      <c r="I2807" t="s">
        <v>1359</v>
      </c>
      <c r="J2807" t="s">
        <v>5963</v>
      </c>
    </row>
    <row r="2808" spans="1:10">
      <c r="A2808" t="s">
        <v>33</v>
      </c>
      <c r="B2808" t="s">
        <v>6046</v>
      </c>
      <c r="C2808" t="s">
        <v>24</v>
      </c>
      <c r="D2808" t="s">
        <v>13</v>
      </c>
      <c r="E2808" t="s">
        <v>25</v>
      </c>
      <c r="F2808" t="s">
        <v>26</v>
      </c>
      <c r="G2808" s="3">
        <v>45291.333831018521</v>
      </c>
      <c r="H2808" s="1">
        <v>144000</v>
      </c>
      <c r="I2808" t="s">
        <v>602</v>
      </c>
      <c r="J2808" t="s">
        <v>6047</v>
      </c>
    </row>
    <row r="2809" spans="1:10">
      <c r="A2809" t="s">
        <v>18</v>
      </c>
      <c r="B2809" t="s">
        <v>18</v>
      </c>
      <c r="C2809" t="s">
        <v>24</v>
      </c>
      <c r="D2809" t="s">
        <v>13</v>
      </c>
      <c r="E2809" t="s">
        <v>25</v>
      </c>
      <c r="F2809" t="s">
        <v>26</v>
      </c>
      <c r="G2809" s="3">
        <v>45198.338009259256</v>
      </c>
      <c r="H2809" s="1">
        <v>140000</v>
      </c>
      <c r="I2809" t="s">
        <v>1397</v>
      </c>
      <c r="J2809" t="s">
        <v>6048</v>
      </c>
    </row>
    <row r="2810" spans="1:10">
      <c r="A2810" t="s">
        <v>18</v>
      </c>
      <c r="B2810" t="s">
        <v>18</v>
      </c>
      <c r="C2810" t="s">
        <v>1845</v>
      </c>
      <c r="D2810" t="s">
        <v>13</v>
      </c>
      <c r="E2810" t="s">
        <v>14</v>
      </c>
      <c r="F2810" t="s">
        <v>26</v>
      </c>
      <c r="G2810" s="3">
        <v>45233.337256944447</v>
      </c>
      <c r="H2810" s="1">
        <v>156500</v>
      </c>
      <c r="I2810" t="s">
        <v>6049</v>
      </c>
      <c r="J2810" t="s">
        <v>6050</v>
      </c>
    </row>
    <row r="2811" spans="1:10">
      <c r="A2811" t="s">
        <v>18</v>
      </c>
      <c r="B2811" t="s">
        <v>18</v>
      </c>
      <c r="C2811" t="s">
        <v>201</v>
      </c>
      <c r="D2811" t="s">
        <v>13</v>
      </c>
      <c r="E2811" t="s">
        <v>14</v>
      </c>
      <c r="F2811" t="s">
        <v>26</v>
      </c>
      <c r="G2811" s="3">
        <v>44997.340949074074</v>
      </c>
      <c r="H2811" s="1">
        <v>90000</v>
      </c>
      <c r="I2811" t="s">
        <v>6051</v>
      </c>
      <c r="J2811" t="s">
        <v>6052</v>
      </c>
    </row>
    <row r="2812" spans="1:10">
      <c r="A2812" t="s">
        <v>10</v>
      </c>
      <c r="B2812" t="s">
        <v>6053</v>
      </c>
      <c r="C2812" t="s">
        <v>521</v>
      </c>
      <c r="D2812" t="s">
        <v>13</v>
      </c>
      <c r="E2812" t="s">
        <v>14</v>
      </c>
      <c r="F2812" t="s">
        <v>26</v>
      </c>
      <c r="G2812" s="3">
        <v>45121.335879629631</v>
      </c>
      <c r="H2812" s="1">
        <v>150000</v>
      </c>
      <c r="I2812" t="s">
        <v>6054</v>
      </c>
      <c r="J2812" t="s">
        <v>6055</v>
      </c>
    </row>
    <row r="2813" spans="1:10">
      <c r="A2813" t="s">
        <v>33</v>
      </c>
      <c r="B2813" t="s">
        <v>6056</v>
      </c>
      <c r="C2813" t="s">
        <v>201</v>
      </c>
      <c r="D2813" t="s">
        <v>13</v>
      </c>
      <c r="E2813" t="s">
        <v>14</v>
      </c>
      <c r="F2813" t="s">
        <v>26</v>
      </c>
      <c r="G2813" s="3">
        <v>45103.372314814813</v>
      </c>
      <c r="H2813" s="1">
        <v>125000</v>
      </c>
      <c r="I2813" t="s">
        <v>6057</v>
      </c>
      <c r="J2813" t="s">
        <v>6058</v>
      </c>
    </row>
    <row r="2814" spans="1:10">
      <c r="A2814" t="s">
        <v>33</v>
      </c>
      <c r="B2814" t="s">
        <v>6059</v>
      </c>
      <c r="C2814" t="s">
        <v>201</v>
      </c>
      <c r="D2814" t="s">
        <v>13</v>
      </c>
      <c r="E2814" t="s">
        <v>14</v>
      </c>
      <c r="F2814" t="s">
        <v>26</v>
      </c>
      <c r="G2814" s="3">
        <v>45055.400439814817</v>
      </c>
      <c r="H2814" s="1">
        <v>90000</v>
      </c>
      <c r="I2814" t="s">
        <v>3015</v>
      </c>
      <c r="J2814" t="s">
        <v>6060</v>
      </c>
    </row>
    <row r="2815" spans="1:10">
      <c r="A2815" t="s">
        <v>77</v>
      </c>
      <c r="B2815" t="s">
        <v>6061</v>
      </c>
      <c r="C2815" t="s">
        <v>201</v>
      </c>
      <c r="D2815" t="s">
        <v>13</v>
      </c>
      <c r="E2815" t="s">
        <v>14</v>
      </c>
      <c r="F2815" t="s">
        <v>26</v>
      </c>
      <c r="G2815" s="3">
        <v>45254.389201388891</v>
      </c>
      <c r="H2815" s="1">
        <v>70000</v>
      </c>
      <c r="I2815" t="s">
        <v>2539</v>
      </c>
    </row>
    <row r="2816" spans="1:10">
      <c r="A2816" t="s">
        <v>18</v>
      </c>
      <c r="B2816" t="s">
        <v>6062</v>
      </c>
      <c r="C2816" t="s">
        <v>767</v>
      </c>
      <c r="D2816" t="s">
        <v>13</v>
      </c>
      <c r="E2816" t="s">
        <v>14</v>
      </c>
      <c r="F2816" t="s">
        <v>26</v>
      </c>
      <c r="G2816" s="3">
        <v>45105.340057870373</v>
      </c>
      <c r="H2816" s="1">
        <v>139000</v>
      </c>
      <c r="I2816" t="s">
        <v>2783</v>
      </c>
      <c r="J2816" t="s">
        <v>6063</v>
      </c>
    </row>
    <row r="2817" spans="1:10">
      <c r="A2817" t="s">
        <v>18</v>
      </c>
      <c r="B2817" t="s">
        <v>18</v>
      </c>
      <c r="C2817" t="s">
        <v>243</v>
      </c>
      <c r="D2817" t="s">
        <v>13</v>
      </c>
      <c r="E2817" t="s">
        <v>14</v>
      </c>
      <c r="F2817" t="s">
        <v>26</v>
      </c>
      <c r="G2817" s="3">
        <v>45001.340370370373</v>
      </c>
      <c r="H2817" s="1">
        <v>125000</v>
      </c>
      <c r="I2817" t="s">
        <v>1679</v>
      </c>
      <c r="J2817" t="s">
        <v>6064</v>
      </c>
    </row>
    <row r="2818" spans="1:10">
      <c r="A2818" t="s">
        <v>33</v>
      </c>
      <c r="B2818" t="s">
        <v>6065</v>
      </c>
      <c r="C2818" t="s">
        <v>6066</v>
      </c>
      <c r="D2818" t="s">
        <v>412</v>
      </c>
      <c r="E2818" t="s">
        <v>14</v>
      </c>
      <c r="F2818" t="s">
        <v>26</v>
      </c>
      <c r="G2818" s="3">
        <v>45261.363240740742</v>
      </c>
      <c r="H2818" s="1">
        <v>50000</v>
      </c>
      <c r="I2818" t="s">
        <v>6067</v>
      </c>
    </row>
    <row r="2819" spans="1:10">
      <c r="A2819" t="s">
        <v>18</v>
      </c>
      <c r="B2819" t="s">
        <v>18</v>
      </c>
      <c r="C2819" t="s">
        <v>6068</v>
      </c>
      <c r="D2819" t="s">
        <v>13</v>
      </c>
      <c r="E2819" t="s">
        <v>14</v>
      </c>
      <c r="F2819" t="s">
        <v>26</v>
      </c>
      <c r="G2819" s="3">
        <v>45164.376273148147</v>
      </c>
      <c r="H2819" s="1">
        <v>100000</v>
      </c>
      <c r="I2819" t="s">
        <v>4536</v>
      </c>
      <c r="J2819" t="s">
        <v>6069</v>
      </c>
    </row>
    <row r="2820" spans="1:10">
      <c r="A2820" t="s">
        <v>33</v>
      </c>
      <c r="B2820" t="s">
        <v>6070</v>
      </c>
      <c r="C2820" t="s">
        <v>136</v>
      </c>
      <c r="D2820" t="s">
        <v>13</v>
      </c>
      <c r="E2820" t="s">
        <v>14</v>
      </c>
      <c r="F2820" t="s">
        <v>26</v>
      </c>
      <c r="G2820" s="3">
        <v>45103.334085648145</v>
      </c>
      <c r="H2820" s="1">
        <v>115000</v>
      </c>
      <c r="I2820" t="s">
        <v>6071</v>
      </c>
      <c r="J2820" t="s">
        <v>6072</v>
      </c>
    </row>
    <row r="2821" spans="1:10">
      <c r="A2821" t="s">
        <v>18</v>
      </c>
      <c r="B2821" t="s">
        <v>18</v>
      </c>
      <c r="C2821" t="s">
        <v>6073</v>
      </c>
      <c r="D2821" t="s">
        <v>13</v>
      </c>
      <c r="E2821" t="s">
        <v>14</v>
      </c>
      <c r="F2821" t="s">
        <v>509</v>
      </c>
      <c r="G2821" s="3">
        <v>45006.361296296294</v>
      </c>
      <c r="H2821" s="1">
        <v>147500</v>
      </c>
      <c r="I2821" t="s">
        <v>4869</v>
      </c>
      <c r="J2821" t="s">
        <v>166</v>
      </c>
    </row>
    <row r="2822" spans="1:10">
      <c r="A2822" t="s">
        <v>106</v>
      </c>
      <c r="B2822" t="s">
        <v>6074</v>
      </c>
      <c r="C2822" t="s">
        <v>170</v>
      </c>
      <c r="D2822" t="s">
        <v>13</v>
      </c>
      <c r="E2822" t="s">
        <v>14</v>
      </c>
      <c r="F2822" t="s">
        <v>171</v>
      </c>
      <c r="G2822" s="3">
        <v>45016.343171296299</v>
      </c>
      <c r="H2822" s="1">
        <v>79200</v>
      </c>
      <c r="I2822" t="s">
        <v>6075</v>
      </c>
      <c r="J2822" t="s">
        <v>6076</v>
      </c>
    </row>
    <row r="2823" spans="1:10">
      <c r="A2823" t="s">
        <v>10</v>
      </c>
      <c r="B2823" t="s">
        <v>10</v>
      </c>
      <c r="C2823" t="s">
        <v>550</v>
      </c>
      <c r="D2823" t="s">
        <v>13</v>
      </c>
      <c r="E2823" t="s">
        <v>14</v>
      </c>
      <c r="F2823" t="s">
        <v>26</v>
      </c>
      <c r="G2823" s="3">
        <v>45288.349317129629</v>
      </c>
      <c r="H2823" s="1">
        <v>114669.5</v>
      </c>
      <c r="I2823" t="s">
        <v>6077</v>
      </c>
      <c r="J2823" t="s">
        <v>6078</v>
      </c>
    </row>
    <row r="2824" spans="1:10">
      <c r="A2824" t="s">
        <v>18</v>
      </c>
      <c r="B2824" t="s">
        <v>6079</v>
      </c>
      <c r="C2824" t="s">
        <v>201</v>
      </c>
      <c r="D2824" t="s">
        <v>13</v>
      </c>
      <c r="E2824" t="s">
        <v>14</v>
      </c>
      <c r="F2824" t="s">
        <v>26</v>
      </c>
      <c r="G2824" s="3">
        <v>45280.338310185187</v>
      </c>
      <c r="H2824" s="1">
        <v>150000</v>
      </c>
      <c r="I2824" t="s">
        <v>2666</v>
      </c>
      <c r="J2824" t="s">
        <v>6080</v>
      </c>
    </row>
    <row r="2825" spans="1:10">
      <c r="A2825" t="s">
        <v>10</v>
      </c>
      <c r="B2825" t="s">
        <v>10</v>
      </c>
      <c r="C2825" t="s">
        <v>24</v>
      </c>
      <c r="D2825" t="s">
        <v>100</v>
      </c>
      <c r="E2825" t="s">
        <v>25</v>
      </c>
      <c r="F2825" t="s">
        <v>608</v>
      </c>
      <c r="G2825" s="3">
        <v>45046.345000000001</v>
      </c>
      <c r="H2825" s="1">
        <v>72500</v>
      </c>
      <c r="I2825" t="s">
        <v>2489</v>
      </c>
      <c r="J2825" t="s">
        <v>6081</v>
      </c>
    </row>
    <row r="2826" spans="1:10">
      <c r="A2826" t="s">
        <v>73</v>
      </c>
      <c r="B2826" t="s">
        <v>2683</v>
      </c>
      <c r="C2826" t="s">
        <v>276</v>
      </c>
      <c r="D2826" t="s">
        <v>13</v>
      </c>
      <c r="E2826" t="s">
        <v>14</v>
      </c>
      <c r="F2826" t="s">
        <v>26</v>
      </c>
      <c r="G2826" s="3">
        <v>44956.378692129627</v>
      </c>
      <c r="H2826" s="1">
        <v>170672</v>
      </c>
      <c r="I2826" t="s">
        <v>120</v>
      </c>
      <c r="J2826" t="s">
        <v>4647</v>
      </c>
    </row>
    <row r="2827" spans="1:10">
      <c r="A2827" t="s">
        <v>10</v>
      </c>
      <c r="B2827" t="s">
        <v>10</v>
      </c>
      <c r="C2827" t="s">
        <v>1348</v>
      </c>
      <c r="D2827" t="s">
        <v>13</v>
      </c>
      <c r="E2827" t="s">
        <v>14</v>
      </c>
      <c r="F2827" t="s">
        <v>26</v>
      </c>
      <c r="G2827" s="3">
        <v>45271.334907407407</v>
      </c>
      <c r="H2827" s="1">
        <v>112015</v>
      </c>
      <c r="I2827" t="s">
        <v>3758</v>
      </c>
      <c r="J2827" t="s">
        <v>6082</v>
      </c>
    </row>
    <row r="2828" spans="1:10">
      <c r="A2828" t="s">
        <v>33</v>
      </c>
      <c r="B2828" t="s">
        <v>6083</v>
      </c>
      <c r="C2828" t="s">
        <v>441</v>
      </c>
      <c r="D2828" t="s">
        <v>13</v>
      </c>
      <c r="E2828" t="s">
        <v>14</v>
      </c>
      <c r="F2828" t="s">
        <v>26</v>
      </c>
      <c r="G2828" s="3">
        <v>45102.349699074075</v>
      </c>
      <c r="H2828" s="1">
        <v>70000</v>
      </c>
      <c r="I2828" t="s">
        <v>6084</v>
      </c>
      <c r="J2828" t="s">
        <v>6085</v>
      </c>
    </row>
    <row r="2829" spans="1:10">
      <c r="A2829" t="s">
        <v>18</v>
      </c>
      <c r="B2829" t="s">
        <v>328</v>
      </c>
      <c r="C2829" t="s">
        <v>1117</v>
      </c>
      <c r="D2829" t="s">
        <v>13</v>
      </c>
      <c r="E2829" t="s">
        <v>14</v>
      </c>
      <c r="F2829" t="s">
        <v>26</v>
      </c>
      <c r="G2829" s="3">
        <v>45168.339236111111</v>
      </c>
      <c r="H2829" s="1">
        <v>175000</v>
      </c>
      <c r="I2829" t="s">
        <v>6086</v>
      </c>
      <c r="J2829" t="s">
        <v>6087</v>
      </c>
    </row>
    <row r="2830" spans="1:10">
      <c r="A2830" t="s">
        <v>33</v>
      </c>
      <c r="B2830" t="s">
        <v>33</v>
      </c>
      <c r="C2830" t="s">
        <v>717</v>
      </c>
      <c r="D2830" t="s">
        <v>412</v>
      </c>
      <c r="E2830" t="s">
        <v>14</v>
      </c>
      <c r="F2830" t="s">
        <v>26</v>
      </c>
      <c r="G2830" s="3">
        <v>45269.333599537036</v>
      </c>
      <c r="H2830" s="1">
        <v>75000</v>
      </c>
      <c r="I2830" t="s">
        <v>4317</v>
      </c>
      <c r="J2830" t="s">
        <v>6088</v>
      </c>
    </row>
    <row r="2831" spans="1:10">
      <c r="A2831" t="s">
        <v>33</v>
      </c>
      <c r="B2831" t="s">
        <v>6089</v>
      </c>
      <c r="C2831" t="s">
        <v>1305</v>
      </c>
      <c r="D2831" t="s">
        <v>13</v>
      </c>
      <c r="E2831" t="s">
        <v>14</v>
      </c>
      <c r="F2831" t="s">
        <v>26</v>
      </c>
      <c r="G2831" s="3">
        <v>45145.333368055559</v>
      </c>
      <c r="H2831" s="1">
        <v>100000</v>
      </c>
      <c r="I2831" t="s">
        <v>1438</v>
      </c>
      <c r="J2831" t="s">
        <v>6090</v>
      </c>
    </row>
    <row r="2832" spans="1:10">
      <c r="A2832" t="s">
        <v>212</v>
      </c>
      <c r="B2832" t="s">
        <v>6091</v>
      </c>
      <c r="C2832" t="s">
        <v>6092</v>
      </c>
      <c r="D2832" t="s">
        <v>13</v>
      </c>
      <c r="E2832" t="s">
        <v>14</v>
      </c>
      <c r="F2832" t="s">
        <v>26</v>
      </c>
      <c r="G2832" s="3">
        <v>45041.336655092593</v>
      </c>
      <c r="H2832" s="1">
        <v>140062.5</v>
      </c>
      <c r="I2832" t="s">
        <v>283</v>
      </c>
      <c r="J2832" t="s">
        <v>284</v>
      </c>
    </row>
    <row r="2833" spans="1:10">
      <c r="A2833" t="s">
        <v>212</v>
      </c>
      <c r="B2833" t="s">
        <v>6093</v>
      </c>
      <c r="C2833" t="s">
        <v>24</v>
      </c>
      <c r="D2833" t="s">
        <v>13</v>
      </c>
      <c r="E2833" t="s">
        <v>25</v>
      </c>
      <c r="F2833" t="s">
        <v>26</v>
      </c>
      <c r="G2833" s="3">
        <v>44995.337071759262</v>
      </c>
      <c r="H2833" s="1">
        <v>180000</v>
      </c>
      <c r="I2833" t="s">
        <v>2666</v>
      </c>
      <c r="J2833" t="s">
        <v>6094</v>
      </c>
    </row>
    <row r="2834" spans="1:10">
      <c r="A2834" t="s">
        <v>10</v>
      </c>
      <c r="B2834" t="s">
        <v>6095</v>
      </c>
      <c r="C2834" t="s">
        <v>1059</v>
      </c>
      <c r="D2834" t="s">
        <v>13</v>
      </c>
      <c r="E2834" t="s">
        <v>14</v>
      </c>
      <c r="F2834" t="s">
        <v>26</v>
      </c>
      <c r="G2834" s="3">
        <v>44988.335474537038</v>
      </c>
      <c r="H2834" s="1">
        <v>120000</v>
      </c>
      <c r="I2834" t="s">
        <v>2666</v>
      </c>
      <c r="J2834" t="s">
        <v>6096</v>
      </c>
    </row>
    <row r="2835" spans="1:10">
      <c r="A2835" t="s">
        <v>18</v>
      </c>
      <c r="B2835" t="s">
        <v>328</v>
      </c>
      <c r="C2835" t="s">
        <v>24</v>
      </c>
      <c r="D2835" t="s">
        <v>13</v>
      </c>
      <c r="E2835" t="s">
        <v>25</v>
      </c>
      <c r="F2835" t="s">
        <v>26</v>
      </c>
      <c r="G2835" s="3">
        <v>45239.337048611109</v>
      </c>
      <c r="H2835" s="1">
        <v>187500</v>
      </c>
      <c r="I2835" t="s">
        <v>2666</v>
      </c>
      <c r="J2835" t="s">
        <v>6097</v>
      </c>
    </row>
    <row r="2836" spans="1:10">
      <c r="A2836" t="s">
        <v>10</v>
      </c>
      <c r="B2836" t="s">
        <v>215</v>
      </c>
      <c r="C2836" t="s">
        <v>1291</v>
      </c>
      <c r="D2836" t="s">
        <v>13</v>
      </c>
      <c r="E2836" t="s">
        <v>14</v>
      </c>
      <c r="F2836" t="s">
        <v>26</v>
      </c>
      <c r="G2836" s="3">
        <v>44935.336458333331</v>
      </c>
      <c r="H2836" s="1">
        <v>115000</v>
      </c>
      <c r="I2836" t="s">
        <v>326</v>
      </c>
      <c r="J2836" t="s">
        <v>338</v>
      </c>
    </row>
    <row r="2837" spans="1:10">
      <c r="A2837" t="s">
        <v>33</v>
      </c>
      <c r="B2837" t="s">
        <v>3789</v>
      </c>
      <c r="C2837" t="s">
        <v>365</v>
      </c>
      <c r="D2837" t="s">
        <v>13</v>
      </c>
      <c r="E2837" t="s">
        <v>14</v>
      </c>
      <c r="F2837" t="s">
        <v>26</v>
      </c>
      <c r="G2837" s="3">
        <v>45148.334768518522</v>
      </c>
      <c r="H2837" s="1">
        <v>100000</v>
      </c>
      <c r="I2837" t="s">
        <v>3451</v>
      </c>
      <c r="J2837" t="s">
        <v>2711</v>
      </c>
    </row>
    <row r="2838" spans="1:10">
      <c r="A2838" t="s">
        <v>10</v>
      </c>
      <c r="B2838" t="s">
        <v>10</v>
      </c>
      <c r="C2838" t="s">
        <v>6098</v>
      </c>
      <c r="D2838" t="s">
        <v>13</v>
      </c>
      <c r="E2838" t="s">
        <v>14</v>
      </c>
      <c r="F2838" t="s">
        <v>26</v>
      </c>
      <c r="G2838" s="3">
        <v>45261.363310185188</v>
      </c>
      <c r="H2838" s="1">
        <v>75000</v>
      </c>
      <c r="I2838" t="s">
        <v>6099</v>
      </c>
      <c r="J2838" t="s">
        <v>6100</v>
      </c>
    </row>
    <row r="2839" spans="1:10">
      <c r="A2839" t="s">
        <v>33</v>
      </c>
      <c r="B2839" t="s">
        <v>4883</v>
      </c>
      <c r="C2839" t="s">
        <v>201</v>
      </c>
      <c r="D2839" t="s">
        <v>13</v>
      </c>
      <c r="E2839" t="s">
        <v>14</v>
      </c>
      <c r="F2839" t="s">
        <v>26</v>
      </c>
      <c r="G2839" s="3">
        <v>44943.365624999999</v>
      </c>
      <c r="H2839" s="1">
        <v>90000</v>
      </c>
      <c r="I2839" t="s">
        <v>6101</v>
      </c>
      <c r="J2839" t="s">
        <v>6102</v>
      </c>
    </row>
    <row r="2840" spans="1:10">
      <c r="A2840" t="s">
        <v>10</v>
      </c>
      <c r="B2840" t="s">
        <v>4904</v>
      </c>
      <c r="C2840" t="s">
        <v>6103</v>
      </c>
      <c r="D2840" t="s">
        <v>13</v>
      </c>
      <c r="E2840" t="s">
        <v>14</v>
      </c>
      <c r="F2840" t="s">
        <v>26</v>
      </c>
      <c r="G2840" s="3">
        <v>45291.334120370368</v>
      </c>
      <c r="H2840" s="1">
        <v>137500</v>
      </c>
      <c r="I2840" t="s">
        <v>6104</v>
      </c>
      <c r="J2840" t="s">
        <v>6105</v>
      </c>
    </row>
    <row r="2841" spans="1:10">
      <c r="A2841" t="s">
        <v>10</v>
      </c>
      <c r="B2841" t="s">
        <v>6106</v>
      </c>
      <c r="C2841" t="s">
        <v>24</v>
      </c>
      <c r="D2841" t="s">
        <v>13</v>
      </c>
      <c r="E2841" t="s">
        <v>25</v>
      </c>
      <c r="F2841" t="s">
        <v>26</v>
      </c>
      <c r="G2841" s="3">
        <v>45175.334247685183</v>
      </c>
      <c r="H2841" s="1">
        <v>150000</v>
      </c>
      <c r="I2841" t="s">
        <v>6107</v>
      </c>
      <c r="J2841" t="s">
        <v>6108</v>
      </c>
    </row>
    <row r="2842" spans="1:10">
      <c r="A2842" t="s">
        <v>33</v>
      </c>
      <c r="B2842" t="s">
        <v>33</v>
      </c>
      <c r="C2842" t="s">
        <v>557</v>
      </c>
      <c r="D2842" t="s">
        <v>1075</v>
      </c>
      <c r="E2842" t="s">
        <v>14</v>
      </c>
      <c r="F2842" t="s">
        <v>26</v>
      </c>
      <c r="G2842" s="3">
        <v>45269.335914351854</v>
      </c>
      <c r="H2842" s="1">
        <v>100000</v>
      </c>
      <c r="I2842" t="s">
        <v>420</v>
      </c>
      <c r="J2842" t="s">
        <v>6109</v>
      </c>
    </row>
    <row r="2843" spans="1:10">
      <c r="A2843" t="s">
        <v>18</v>
      </c>
      <c r="B2843" t="s">
        <v>6110</v>
      </c>
      <c r="C2843" t="s">
        <v>3001</v>
      </c>
      <c r="D2843" t="s">
        <v>13</v>
      </c>
      <c r="E2843" t="s">
        <v>14</v>
      </c>
      <c r="F2843" t="s">
        <v>198</v>
      </c>
      <c r="G2843" s="3">
        <v>44985.348171296297</v>
      </c>
      <c r="H2843" s="1">
        <v>147500</v>
      </c>
      <c r="I2843" t="s">
        <v>6111</v>
      </c>
      <c r="J2843" t="s">
        <v>6112</v>
      </c>
    </row>
    <row r="2844" spans="1:10">
      <c r="A2844" t="s">
        <v>18</v>
      </c>
      <c r="B2844" t="s">
        <v>6113</v>
      </c>
      <c r="C2844" t="s">
        <v>26</v>
      </c>
      <c r="D2844" t="s">
        <v>13</v>
      </c>
      <c r="E2844" t="s">
        <v>14</v>
      </c>
      <c r="F2844" t="s">
        <v>26</v>
      </c>
      <c r="G2844" s="3">
        <v>45148.336030092592</v>
      </c>
      <c r="H2844" s="1">
        <v>160000</v>
      </c>
      <c r="I2844" t="s">
        <v>1761</v>
      </c>
      <c r="J2844" t="s">
        <v>6114</v>
      </c>
    </row>
    <row r="2845" spans="1:10">
      <c r="A2845" t="s">
        <v>152</v>
      </c>
      <c r="B2845" t="s">
        <v>6115</v>
      </c>
      <c r="C2845" t="s">
        <v>411</v>
      </c>
      <c r="D2845" t="s">
        <v>13</v>
      </c>
      <c r="E2845" t="s">
        <v>14</v>
      </c>
      <c r="F2845" t="s">
        <v>411</v>
      </c>
      <c r="G2845" s="3">
        <v>45009.392488425925</v>
      </c>
      <c r="H2845" s="1">
        <v>104668</v>
      </c>
      <c r="I2845" t="s">
        <v>6116</v>
      </c>
      <c r="J2845" t="s">
        <v>6117</v>
      </c>
    </row>
    <row r="2846" spans="1:10">
      <c r="A2846" t="s">
        <v>73</v>
      </c>
      <c r="B2846" t="s">
        <v>6118</v>
      </c>
      <c r="C2846" t="s">
        <v>243</v>
      </c>
      <c r="D2846" t="s">
        <v>13</v>
      </c>
      <c r="E2846" t="s">
        <v>14</v>
      </c>
      <c r="F2846" t="s">
        <v>26</v>
      </c>
      <c r="G2846" s="3">
        <v>44982.339016203703</v>
      </c>
      <c r="H2846" s="1">
        <v>90000</v>
      </c>
      <c r="I2846" t="s">
        <v>6119</v>
      </c>
      <c r="J2846" t="s">
        <v>6120</v>
      </c>
    </row>
    <row r="2847" spans="1:10">
      <c r="A2847" t="s">
        <v>73</v>
      </c>
      <c r="B2847" t="s">
        <v>73</v>
      </c>
      <c r="C2847" t="s">
        <v>1649</v>
      </c>
      <c r="D2847" t="s">
        <v>13</v>
      </c>
      <c r="E2847" t="s">
        <v>14</v>
      </c>
      <c r="F2847" t="s">
        <v>26</v>
      </c>
      <c r="G2847" s="3">
        <v>45096.339085648149</v>
      </c>
      <c r="H2847" s="1">
        <v>150000</v>
      </c>
      <c r="I2847" t="s">
        <v>6121</v>
      </c>
      <c r="J2847" t="s">
        <v>6122</v>
      </c>
    </row>
    <row r="2848" spans="1:10">
      <c r="A2848" t="s">
        <v>212</v>
      </c>
      <c r="B2848" t="s">
        <v>212</v>
      </c>
      <c r="C2848" t="s">
        <v>753</v>
      </c>
      <c r="D2848" t="s">
        <v>13</v>
      </c>
      <c r="E2848" t="s">
        <v>14</v>
      </c>
      <c r="F2848" t="s">
        <v>20</v>
      </c>
      <c r="G2848" s="3">
        <v>45164.372002314813</v>
      </c>
      <c r="H2848" s="1">
        <v>120000</v>
      </c>
      <c r="I2848" t="s">
        <v>2759</v>
      </c>
      <c r="J2848" t="s">
        <v>6123</v>
      </c>
    </row>
    <row r="2849" spans="1:10">
      <c r="A2849" t="s">
        <v>10</v>
      </c>
      <c r="B2849" t="s">
        <v>1651</v>
      </c>
      <c r="C2849" t="s">
        <v>5039</v>
      </c>
      <c r="D2849" t="s">
        <v>13</v>
      </c>
      <c r="E2849" t="s">
        <v>14</v>
      </c>
      <c r="F2849" t="s">
        <v>26</v>
      </c>
      <c r="G2849" s="3">
        <v>44930.336076388892</v>
      </c>
      <c r="H2849" s="1">
        <v>125000</v>
      </c>
      <c r="I2849" t="s">
        <v>6124</v>
      </c>
      <c r="J2849" t="s">
        <v>6125</v>
      </c>
    </row>
    <row r="2850" spans="1:10">
      <c r="A2850" t="s">
        <v>18</v>
      </c>
      <c r="B2850" t="s">
        <v>6126</v>
      </c>
      <c r="C2850" t="s">
        <v>1094</v>
      </c>
      <c r="D2850" t="s">
        <v>13</v>
      </c>
      <c r="E2850" t="s">
        <v>14</v>
      </c>
      <c r="F2850" t="s">
        <v>205</v>
      </c>
      <c r="G2850" s="3">
        <v>45066.335381944446</v>
      </c>
      <c r="H2850" s="1">
        <v>147500</v>
      </c>
      <c r="I2850" t="s">
        <v>3218</v>
      </c>
    </row>
    <row r="2851" spans="1:10">
      <c r="A2851" t="s">
        <v>10</v>
      </c>
      <c r="B2851" t="s">
        <v>6127</v>
      </c>
      <c r="D2851" t="s">
        <v>13</v>
      </c>
      <c r="E2851" t="s">
        <v>14</v>
      </c>
      <c r="F2851" t="s">
        <v>528</v>
      </c>
      <c r="G2851" s="3">
        <v>45237.37228009259</v>
      </c>
      <c r="H2851" s="1">
        <v>120564</v>
      </c>
      <c r="I2851" t="s">
        <v>2211</v>
      </c>
      <c r="J2851" t="s">
        <v>6128</v>
      </c>
    </row>
    <row r="2852" spans="1:10">
      <c r="A2852" t="s">
        <v>135</v>
      </c>
      <c r="B2852" t="s">
        <v>6129</v>
      </c>
      <c r="C2852" t="s">
        <v>95</v>
      </c>
      <c r="D2852" t="s">
        <v>13</v>
      </c>
      <c r="E2852" t="s">
        <v>14</v>
      </c>
      <c r="F2852" t="s">
        <v>26</v>
      </c>
      <c r="G2852" s="3">
        <v>45013.334733796299</v>
      </c>
      <c r="H2852" s="1">
        <v>132367</v>
      </c>
      <c r="I2852" t="s">
        <v>6130</v>
      </c>
      <c r="J2852" t="s">
        <v>6131</v>
      </c>
    </row>
    <row r="2853" spans="1:10">
      <c r="A2853" t="s">
        <v>10</v>
      </c>
      <c r="B2853" t="s">
        <v>6132</v>
      </c>
      <c r="C2853" t="s">
        <v>6133</v>
      </c>
      <c r="D2853" t="s">
        <v>13</v>
      </c>
      <c r="E2853" t="s">
        <v>14</v>
      </c>
      <c r="F2853" t="s">
        <v>1124</v>
      </c>
      <c r="G2853" s="3">
        <v>45105.386805555558</v>
      </c>
      <c r="H2853" s="1">
        <v>90670</v>
      </c>
      <c r="I2853" t="s">
        <v>6134</v>
      </c>
      <c r="J2853" t="s">
        <v>6135</v>
      </c>
    </row>
    <row r="2854" spans="1:10">
      <c r="A2854" t="s">
        <v>33</v>
      </c>
      <c r="B2854" t="s">
        <v>6136</v>
      </c>
      <c r="C2854" t="s">
        <v>24</v>
      </c>
      <c r="D2854" t="s">
        <v>13</v>
      </c>
      <c r="E2854" t="s">
        <v>25</v>
      </c>
      <c r="F2854" t="s">
        <v>26</v>
      </c>
      <c r="G2854" s="3">
        <v>45086.334074074075</v>
      </c>
      <c r="H2854" s="1">
        <v>184000</v>
      </c>
      <c r="I2854" t="s">
        <v>602</v>
      </c>
      <c r="J2854" t="s">
        <v>1334</v>
      </c>
    </row>
    <row r="2855" spans="1:10">
      <c r="A2855" t="s">
        <v>10</v>
      </c>
      <c r="B2855" t="s">
        <v>6137</v>
      </c>
      <c r="C2855" t="s">
        <v>1405</v>
      </c>
      <c r="D2855" t="s">
        <v>13</v>
      </c>
      <c r="E2855" t="s">
        <v>14</v>
      </c>
      <c r="F2855" t="s">
        <v>26</v>
      </c>
      <c r="G2855" s="3">
        <v>45017.335335648146</v>
      </c>
      <c r="H2855" s="1">
        <v>190000</v>
      </c>
      <c r="I2855" t="s">
        <v>980</v>
      </c>
      <c r="J2855" t="s">
        <v>5011</v>
      </c>
    </row>
    <row r="2856" spans="1:10">
      <c r="A2856" t="s">
        <v>18</v>
      </c>
      <c r="B2856" t="s">
        <v>18</v>
      </c>
      <c r="C2856" t="s">
        <v>733</v>
      </c>
      <c r="D2856" t="s">
        <v>13</v>
      </c>
      <c r="E2856" t="s">
        <v>14</v>
      </c>
      <c r="F2856" t="s">
        <v>509</v>
      </c>
      <c r="G2856" s="3">
        <v>44970.3753125</v>
      </c>
      <c r="H2856" s="1">
        <v>133000</v>
      </c>
      <c r="I2856" t="s">
        <v>6138</v>
      </c>
      <c r="J2856" t="s">
        <v>6139</v>
      </c>
    </row>
    <row r="2857" spans="1:10">
      <c r="A2857" t="s">
        <v>33</v>
      </c>
      <c r="B2857" t="s">
        <v>6140</v>
      </c>
      <c r="C2857" t="s">
        <v>24</v>
      </c>
      <c r="D2857" t="s">
        <v>2112</v>
      </c>
      <c r="E2857" t="s">
        <v>25</v>
      </c>
      <c r="F2857" t="s">
        <v>20</v>
      </c>
      <c r="G2857" s="3">
        <v>45285.374293981484</v>
      </c>
      <c r="H2857" s="1">
        <v>84000</v>
      </c>
      <c r="I2857" t="s">
        <v>602</v>
      </c>
      <c r="J2857" t="s">
        <v>6141</v>
      </c>
    </row>
    <row r="2858" spans="1:10">
      <c r="A2858" t="s">
        <v>33</v>
      </c>
      <c r="B2858" t="s">
        <v>5315</v>
      </c>
      <c r="C2858" t="s">
        <v>24</v>
      </c>
      <c r="D2858" t="s">
        <v>13</v>
      </c>
      <c r="E2858" t="s">
        <v>25</v>
      </c>
      <c r="F2858" t="s">
        <v>26</v>
      </c>
      <c r="G2858" s="3">
        <v>45037.334594907406</v>
      </c>
      <c r="H2858" s="1">
        <v>86000</v>
      </c>
      <c r="I2858" t="s">
        <v>602</v>
      </c>
      <c r="J2858" t="s">
        <v>6142</v>
      </c>
    </row>
    <row r="2859" spans="1:10">
      <c r="A2859" t="s">
        <v>18</v>
      </c>
      <c r="B2859" t="s">
        <v>6143</v>
      </c>
      <c r="C2859" t="s">
        <v>24</v>
      </c>
      <c r="D2859" t="s">
        <v>13</v>
      </c>
      <c r="E2859" t="s">
        <v>25</v>
      </c>
      <c r="F2859" t="s">
        <v>26</v>
      </c>
      <c r="G2859" s="3">
        <v>44965.670578703706</v>
      </c>
      <c r="H2859" s="1">
        <v>155000</v>
      </c>
      <c r="I2859" t="s">
        <v>6144</v>
      </c>
      <c r="J2859" t="s">
        <v>6145</v>
      </c>
    </row>
    <row r="2860" spans="1:10">
      <c r="A2860" t="s">
        <v>212</v>
      </c>
      <c r="B2860" t="s">
        <v>212</v>
      </c>
      <c r="C2860" t="s">
        <v>6146</v>
      </c>
      <c r="D2860" t="s">
        <v>13</v>
      </c>
      <c r="E2860" t="s">
        <v>14</v>
      </c>
      <c r="F2860" t="s">
        <v>3257</v>
      </c>
      <c r="G2860" s="3">
        <v>45176.361111111109</v>
      </c>
      <c r="H2860" s="1">
        <v>157500</v>
      </c>
      <c r="I2860" t="s">
        <v>974</v>
      </c>
      <c r="J2860" t="s">
        <v>6147</v>
      </c>
    </row>
    <row r="2861" spans="1:10">
      <c r="A2861" t="s">
        <v>18</v>
      </c>
      <c r="B2861" t="s">
        <v>1101</v>
      </c>
      <c r="C2861" t="s">
        <v>1222</v>
      </c>
      <c r="D2861" t="s">
        <v>13</v>
      </c>
      <c r="E2861" t="s">
        <v>14</v>
      </c>
      <c r="F2861" t="s">
        <v>608</v>
      </c>
      <c r="G2861" s="3">
        <v>45072.343356481484</v>
      </c>
      <c r="H2861" s="1">
        <v>147500</v>
      </c>
      <c r="I2861" t="s">
        <v>3600</v>
      </c>
      <c r="J2861" t="s">
        <v>6148</v>
      </c>
    </row>
    <row r="2862" spans="1:10">
      <c r="A2862" t="s">
        <v>18</v>
      </c>
      <c r="B2862" t="s">
        <v>18</v>
      </c>
      <c r="C2862" t="s">
        <v>2261</v>
      </c>
      <c r="D2862" t="s">
        <v>13</v>
      </c>
      <c r="E2862" t="s">
        <v>14</v>
      </c>
      <c r="F2862" t="s">
        <v>20</v>
      </c>
      <c r="G2862" s="3">
        <v>45007.381157407406</v>
      </c>
      <c r="H2862" s="1">
        <v>115000</v>
      </c>
      <c r="I2862" t="s">
        <v>420</v>
      </c>
      <c r="J2862" t="s">
        <v>6149</v>
      </c>
    </row>
    <row r="2863" spans="1:10">
      <c r="A2863" t="s">
        <v>10</v>
      </c>
      <c r="B2863" t="s">
        <v>6150</v>
      </c>
      <c r="C2863" t="s">
        <v>232</v>
      </c>
      <c r="D2863" t="s">
        <v>13</v>
      </c>
      <c r="E2863" t="s">
        <v>14</v>
      </c>
      <c r="F2863" t="s">
        <v>26</v>
      </c>
      <c r="G2863" s="3">
        <v>45008.336354166669</v>
      </c>
      <c r="H2863" s="1">
        <v>125000</v>
      </c>
      <c r="I2863" t="s">
        <v>948</v>
      </c>
      <c r="J2863" t="s">
        <v>613</v>
      </c>
    </row>
    <row r="2864" spans="1:10">
      <c r="A2864" t="s">
        <v>18</v>
      </c>
      <c r="B2864" t="s">
        <v>6151</v>
      </c>
      <c r="C2864" t="s">
        <v>1607</v>
      </c>
      <c r="D2864" t="s">
        <v>13</v>
      </c>
      <c r="E2864" t="s">
        <v>14</v>
      </c>
      <c r="F2864" t="s">
        <v>26</v>
      </c>
      <c r="G2864" s="3">
        <v>44938.389675925922</v>
      </c>
      <c r="H2864" s="1">
        <v>133000</v>
      </c>
      <c r="I2864" t="s">
        <v>6152</v>
      </c>
      <c r="J2864" t="s">
        <v>6153</v>
      </c>
    </row>
    <row r="2865" spans="1:10">
      <c r="A2865" t="s">
        <v>73</v>
      </c>
      <c r="B2865" t="s">
        <v>73</v>
      </c>
      <c r="C2865" t="s">
        <v>232</v>
      </c>
      <c r="D2865" t="s">
        <v>13</v>
      </c>
      <c r="E2865" t="s">
        <v>14</v>
      </c>
      <c r="F2865" t="s">
        <v>26</v>
      </c>
      <c r="G2865" s="3">
        <v>45088.336967592593</v>
      </c>
      <c r="H2865" s="1">
        <v>125000</v>
      </c>
      <c r="I2865" t="s">
        <v>6154</v>
      </c>
      <c r="J2865" t="s">
        <v>6155</v>
      </c>
    </row>
    <row r="2866" spans="1:10">
      <c r="A2866" t="s">
        <v>18</v>
      </c>
      <c r="B2866" t="s">
        <v>6156</v>
      </c>
      <c r="C2866" t="s">
        <v>1109</v>
      </c>
      <c r="D2866" t="s">
        <v>13</v>
      </c>
      <c r="E2866" t="s">
        <v>14</v>
      </c>
      <c r="F2866" t="s">
        <v>1110</v>
      </c>
      <c r="G2866" s="3">
        <v>45049.370717592596</v>
      </c>
      <c r="H2866" s="1">
        <v>45000</v>
      </c>
      <c r="I2866" t="s">
        <v>3728</v>
      </c>
      <c r="J2866" t="s">
        <v>6157</v>
      </c>
    </row>
    <row r="2867" spans="1:10">
      <c r="A2867" t="s">
        <v>33</v>
      </c>
      <c r="B2867" t="s">
        <v>6065</v>
      </c>
      <c r="C2867" t="s">
        <v>3262</v>
      </c>
      <c r="D2867" t="s">
        <v>412</v>
      </c>
      <c r="E2867" t="s">
        <v>14</v>
      </c>
      <c r="F2867" t="s">
        <v>26</v>
      </c>
      <c r="G2867" s="3">
        <v>45261.334432870368</v>
      </c>
      <c r="H2867" s="1">
        <v>60000</v>
      </c>
      <c r="I2867" t="s">
        <v>6067</v>
      </c>
    </row>
    <row r="2868" spans="1:10">
      <c r="A2868" t="s">
        <v>18</v>
      </c>
      <c r="B2868" t="s">
        <v>328</v>
      </c>
      <c r="C2868" t="s">
        <v>2311</v>
      </c>
      <c r="D2868" t="s">
        <v>13</v>
      </c>
      <c r="E2868" t="s">
        <v>14</v>
      </c>
      <c r="F2868" t="s">
        <v>26</v>
      </c>
      <c r="G2868" s="3">
        <v>44950.338738425926</v>
      </c>
      <c r="H2868" s="1">
        <v>172500</v>
      </c>
      <c r="I2868" t="s">
        <v>1072</v>
      </c>
      <c r="J2868" t="s">
        <v>6158</v>
      </c>
    </row>
    <row r="2869" spans="1:10">
      <c r="A2869" t="s">
        <v>10</v>
      </c>
      <c r="B2869" t="s">
        <v>398</v>
      </c>
      <c r="C2869" t="s">
        <v>365</v>
      </c>
      <c r="D2869" t="s">
        <v>13</v>
      </c>
      <c r="E2869" t="s">
        <v>14</v>
      </c>
      <c r="F2869" t="s">
        <v>26</v>
      </c>
      <c r="G2869" s="3">
        <v>44944.366215277776</v>
      </c>
      <c r="H2869" s="1">
        <v>175000</v>
      </c>
      <c r="I2869" t="s">
        <v>6159</v>
      </c>
      <c r="J2869" t="s">
        <v>4176</v>
      </c>
    </row>
    <row r="2870" spans="1:10">
      <c r="A2870" t="s">
        <v>33</v>
      </c>
      <c r="B2870" t="s">
        <v>6160</v>
      </c>
      <c r="C2870" t="s">
        <v>1952</v>
      </c>
      <c r="D2870" t="s">
        <v>13</v>
      </c>
      <c r="E2870" t="s">
        <v>14</v>
      </c>
      <c r="F2870" t="s">
        <v>1953</v>
      </c>
      <c r="G2870" s="3">
        <v>45030.371006944442</v>
      </c>
      <c r="H2870" s="1">
        <v>53014</v>
      </c>
      <c r="I2870" t="s">
        <v>172</v>
      </c>
      <c r="J2870" t="s">
        <v>6161</v>
      </c>
    </row>
    <row r="2871" spans="1:10">
      <c r="A2871" t="s">
        <v>10</v>
      </c>
      <c r="B2871" t="s">
        <v>10</v>
      </c>
      <c r="C2871" t="s">
        <v>24</v>
      </c>
      <c r="D2871" t="s">
        <v>13</v>
      </c>
      <c r="E2871" t="s">
        <v>25</v>
      </c>
      <c r="F2871" t="s">
        <v>20</v>
      </c>
      <c r="G2871" s="3">
        <v>45191.359907407408</v>
      </c>
      <c r="H2871" s="1">
        <v>123000</v>
      </c>
      <c r="I2871" t="s">
        <v>602</v>
      </c>
      <c r="J2871" t="s">
        <v>6162</v>
      </c>
    </row>
    <row r="2872" spans="1:10">
      <c r="A2872" t="s">
        <v>18</v>
      </c>
      <c r="B2872" t="s">
        <v>18</v>
      </c>
      <c r="C2872" t="s">
        <v>1585</v>
      </c>
      <c r="D2872" t="s">
        <v>13</v>
      </c>
      <c r="E2872" t="s">
        <v>14</v>
      </c>
      <c r="F2872" t="s">
        <v>26</v>
      </c>
      <c r="G2872" s="3">
        <v>45205.337650462963</v>
      </c>
      <c r="H2872" s="1">
        <v>108415.5</v>
      </c>
      <c r="I2872" t="s">
        <v>186</v>
      </c>
      <c r="J2872" t="s">
        <v>6163</v>
      </c>
    </row>
    <row r="2873" spans="1:10">
      <c r="A2873" t="s">
        <v>18</v>
      </c>
      <c r="B2873" t="s">
        <v>6164</v>
      </c>
      <c r="C2873" t="s">
        <v>3066</v>
      </c>
      <c r="D2873" t="s">
        <v>13</v>
      </c>
      <c r="E2873" t="s">
        <v>14</v>
      </c>
      <c r="F2873" t="s">
        <v>26</v>
      </c>
      <c r="G2873" s="3">
        <v>44987.342303240737</v>
      </c>
      <c r="H2873" s="1">
        <v>175000</v>
      </c>
      <c r="I2873" t="s">
        <v>6165</v>
      </c>
      <c r="J2873" t="s">
        <v>6166</v>
      </c>
    </row>
    <row r="2874" spans="1:10">
      <c r="A2874" t="s">
        <v>135</v>
      </c>
      <c r="B2874" t="s">
        <v>6167</v>
      </c>
      <c r="C2874" t="s">
        <v>6168</v>
      </c>
      <c r="D2874" t="s">
        <v>13</v>
      </c>
      <c r="E2874" t="s">
        <v>14</v>
      </c>
      <c r="F2874" t="s">
        <v>171</v>
      </c>
      <c r="G2874" s="3">
        <v>45157.341620370367</v>
      </c>
      <c r="H2874" s="1">
        <v>111175</v>
      </c>
      <c r="I2874" t="s">
        <v>993</v>
      </c>
      <c r="J2874" t="s">
        <v>6169</v>
      </c>
    </row>
    <row r="2875" spans="1:10">
      <c r="A2875" t="s">
        <v>10</v>
      </c>
      <c r="B2875" t="s">
        <v>6170</v>
      </c>
      <c r="C2875" t="s">
        <v>170</v>
      </c>
      <c r="D2875" t="s">
        <v>13</v>
      </c>
      <c r="E2875" t="s">
        <v>14</v>
      </c>
      <c r="F2875" t="s">
        <v>171</v>
      </c>
      <c r="G2875" s="3">
        <v>45084.354722222219</v>
      </c>
      <c r="H2875" s="1">
        <v>157500</v>
      </c>
      <c r="I2875" t="s">
        <v>974</v>
      </c>
      <c r="J2875" t="s">
        <v>6171</v>
      </c>
    </row>
    <row r="2876" spans="1:10">
      <c r="A2876" t="s">
        <v>10</v>
      </c>
      <c r="B2876" t="s">
        <v>6172</v>
      </c>
      <c r="C2876" t="s">
        <v>19</v>
      </c>
      <c r="D2876" t="s">
        <v>13</v>
      </c>
      <c r="E2876" t="s">
        <v>14</v>
      </c>
      <c r="F2876" t="s">
        <v>26</v>
      </c>
      <c r="G2876" s="3">
        <v>45273.393101851849</v>
      </c>
      <c r="H2876" s="1">
        <v>150000</v>
      </c>
      <c r="I2876" t="s">
        <v>6173</v>
      </c>
      <c r="J2876" t="s">
        <v>2734</v>
      </c>
    </row>
    <row r="2877" spans="1:10">
      <c r="A2877" t="s">
        <v>10</v>
      </c>
      <c r="B2877" t="s">
        <v>6174</v>
      </c>
      <c r="C2877" t="s">
        <v>6175</v>
      </c>
      <c r="D2877" t="s">
        <v>13</v>
      </c>
      <c r="E2877" t="s">
        <v>14</v>
      </c>
      <c r="F2877" t="s">
        <v>26</v>
      </c>
      <c r="G2877" s="3">
        <v>45090.335266203707</v>
      </c>
      <c r="H2877" s="1">
        <v>162500</v>
      </c>
      <c r="I2877" t="s">
        <v>6176</v>
      </c>
    </row>
    <row r="2878" spans="1:10">
      <c r="A2878" t="s">
        <v>18</v>
      </c>
      <c r="B2878" t="s">
        <v>18</v>
      </c>
      <c r="C2878" t="s">
        <v>6177</v>
      </c>
      <c r="D2878" t="s">
        <v>13</v>
      </c>
      <c r="E2878" t="s">
        <v>14</v>
      </c>
      <c r="F2878" t="s">
        <v>20</v>
      </c>
      <c r="G2878" s="3">
        <v>45042.401562500003</v>
      </c>
      <c r="H2878" s="1">
        <v>120000</v>
      </c>
      <c r="I2878" t="s">
        <v>4225</v>
      </c>
      <c r="J2878" t="s">
        <v>6178</v>
      </c>
    </row>
    <row r="2879" spans="1:10">
      <c r="A2879" t="s">
        <v>212</v>
      </c>
      <c r="B2879" t="s">
        <v>6179</v>
      </c>
      <c r="C2879" t="s">
        <v>6180</v>
      </c>
      <c r="D2879" t="s">
        <v>13</v>
      </c>
      <c r="E2879" t="s">
        <v>14</v>
      </c>
      <c r="F2879" t="s">
        <v>608</v>
      </c>
      <c r="G2879" s="3">
        <v>44963.357523148145</v>
      </c>
      <c r="H2879" s="1">
        <v>90000</v>
      </c>
      <c r="I2879" t="s">
        <v>6181</v>
      </c>
      <c r="J2879" t="s">
        <v>6182</v>
      </c>
    </row>
    <row r="2880" spans="1:10">
      <c r="A2880" t="s">
        <v>18</v>
      </c>
      <c r="B2880" t="s">
        <v>6183</v>
      </c>
      <c r="D2880" t="s">
        <v>13</v>
      </c>
      <c r="E2880" t="s">
        <v>14</v>
      </c>
      <c r="F2880" t="s">
        <v>26</v>
      </c>
      <c r="G2880" s="3">
        <v>44942.366747685184</v>
      </c>
      <c r="H2880" s="1">
        <v>175000</v>
      </c>
      <c r="I2880" t="s">
        <v>21</v>
      </c>
      <c r="J2880" t="s">
        <v>6184</v>
      </c>
    </row>
    <row r="2881" spans="1:10">
      <c r="A2881" t="s">
        <v>33</v>
      </c>
      <c r="B2881" t="s">
        <v>6185</v>
      </c>
      <c r="C2881" t="s">
        <v>6186</v>
      </c>
      <c r="D2881" t="s">
        <v>13</v>
      </c>
      <c r="E2881" t="s">
        <v>14</v>
      </c>
      <c r="F2881" t="s">
        <v>601</v>
      </c>
      <c r="G2881" s="3">
        <v>45075.341932870368</v>
      </c>
      <c r="H2881" s="1">
        <v>100500</v>
      </c>
      <c r="I2881" t="s">
        <v>81</v>
      </c>
      <c r="J2881" t="s">
        <v>6187</v>
      </c>
    </row>
    <row r="2882" spans="1:10">
      <c r="A2882" t="s">
        <v>10</v>
      </c>
      <c r="B2882" t="s">
        <v>10</v>
      </c>
      <c r="C2882" t="s">
        <v>232</v>
      </c>
      <c r="D2882" t="s">
        <v>13</v>
      </c>
      <c r="E2882" t="s">
        <v>14</v>
      </c>
      <c r="F2882" t="s">
        <v>26</v>
      </c>
      <c r="G2882" s="3">
        <v>45051.346226851849</v>
      </c>
      <c r="H2882" s="1">
        <v>129000</v>
      </c>
      <c r="I2882" t="s">
        <v>1072</v>
      </c>
      <c r="J2882" t="s">
        <v>6188</v>
      </c>
    </row>
    <row r="2883" spans="1:10">
      <c r="A2883" t="s">
        <v>33</v>
      </c>
      <c r="B2883" t="s">
        <v>33</v>
      </c>
      <c r="C2883" t="s">
        <v>767</v>
      </c>
      <c r="D2883" t="s">
        <v>13</v>
      </c>
      <c r="E2883" t="s">
        <v>14</v>
      </c>
      <c r="F2883" t="s">
        <v>26</v>
      </c>
      <c r="G2883" s="3">
        <v>45269.333483796298</v>
      </c>
      <c r="H2883" s="1">
        <v>75000</v>
      </c>
      <c r="I2883" t="s">
        <v>6189</v>
      </c>
      <c r="J2883" t="s">
        <v>6190</v>
      </c>
    </row>
    <row r="2884" spans="1:10">
      <c r="A2884" t="s">
        <v>73</v>
      </c>
      <c r="B2884" t="s">
        <v>6191</v>
      </c>
      <c r="C2884" t="s">
        <v>1117</v>
      </c>
      <c r="D2884" t="s">
        <v>13</v>
      </c>
      <c r="E2884" t="s">
        <v>14</v>
      </c>
      <c r="F2884" t="s">
        <v>26</v>
      </c>
      <c r="G2884" s="3">
        <v>45202.388298611113</v>
      </c>
      <c r="H2884" s="1">
        <v>143500</v>
      </c>
      <c r="I2884" t="s">
        <v>6192</v>
      </c>
      <c r="J2884" t="s">
        <v>6193</v>
      </c>
    </row>
    <row r="2885" spans="1:10">
      <c r="A2885" t="s">
        <v>77</v>
      </c>
      <c r="B2885" t="s">
        <v>6194</v>
      </c>
      <c r="C2885" t="s">
        <v>795</v>
      </c>
      <c r="D2885" t="s">
        <v>13</v>
      </c>
      <c r="E2885" t="s">
        <v>14</v>
      </c>
      <c r="F2885" t="s">
        <v>26</v>
      </c>
      <c r="G2885" s="3">
        <v>45045.333553240744</v>
      </c>
      <c r="H2885" s="1">
        <v>135000</v>
      </c>
      <c r="I2885" t="s">
        <v>1072</v>
      </c>
      <c r="J2885" t="s">
        <v>6195</v>
      </c>
    </row>
    <row r="2886" spans="1:10">
      <c r="A2886" t="s">
        <v>10</v>
      </c>
      <c r="B2886" t="s">
        <v>10</v>
      </c>
      <c r="C2886" t="s">
        <v>779</v>
      </c>
      <c r="D2886" t="s">
        <v>13</v>
      </c>
      <c r="E2886" t="s">
        <v>14</v>
      </c>
      <c r="F2886" t="s">
        <v>26</v>
      </c>
      <c r="G2886" s="3">
        <v>45092.347754629627</v>
      </c>
      <c r="H2886" s="1">
        <v>105000</v>
      </c>
      <c r="I2886" t="s">
        <v>2646</v>
      </c>
      <c r="J2886" t="s">
        <v>613</v>
      </c>
    </row>
    <row r="2887" spans="1:10">
      <c r="A2887" t="s">
        <v>10</v>
      </c>
      <c r="B2887" t="s">
        <v>10</v>
      </c>
      <c r="C2887" t="s">
        <v>243</v>
      </c>
      <c r="D2887" t="s">
        <v>13</v>
      </c>
      <c r="E2887" t="s">
        <v>14</v>
      </c>
      <c r="F2887" t="s">
        <v>26</v>
      </c>
      <c r="G2887" s="3">
        <v>44934.335752314815</v>
      </c>
      <c r="H2887" s="1">
        <v>90000</v>
      </c>
      <c r="I2887" t="s">
        <v>6196</v>
      </c>
      <c r="J2887" t="s">
        <v>316</v>
      </c>
    </row>
    <row r="2888" spans="1:10">
      <c r="A2888" t="s">
        <v>33</v>
      </c>
      <c r="B2888" t="s">
        <v>33</v>
      </c>
      <c r="C2888" t="s">
        <v>24</v>
      </c>
      <c r="D2888" t="s">
        <v>13</v>
      </c>
      <c r="E2888" t="s">
        <v>25</v>
      </c>
      <c r="F2888" t="s">
        <v>26</v>
      </c>
      <c r="G2888" s="3">
        <v>45239.334155092591</v>
      </c>
      <c r="H2888" s="1">
        <v>77500</v>
      </c>
      <c r="I2888" t="s">
        <v>602</v>
      </c>
      <c r="J2888" t="s">
        <v>301</v>
      </c>
    </row>
    <row r="2889" spans="1:10">
      <c r="A2889" t="s">
        <v>212</v>
      </c>
      <c r="B2889" t="s">
        <v>6197</v>
      </c>
      <c r="C2889" t="s">
        <v>325</v>
      </c>
      <c r="D2889" t="s">
        <v>13</v>
      </c>
      <c r="E2889" t="s">
        <v>14</v>
      </c>
      <c r="F2889" t="s">
        <v>26</v>
      </c>
      <c r="G2889" s="3">
        <v>45147.336423611108</v>
      </c>
      <c r="H2889" s="1">
        <v>150000</v>
      </c>
      <c r="I2889" t="s">
        <v>6198</v>
      </c>
      <c r="J2889" t="s">
        <v>6199</v>
      </c>
    </row>
    <row r="2890" spans="1:10">
      <c r="A2890" t="s">
        <v>212</v>
      </c>
      <c r="B2890" t="s">
        <v>6200</v>
      </c>
      <c r="C2890" t="s">
        <v>6201</v>
      </c>
      <c r="D2890" t="s">
        <v>13</v>
      </c>
      <c r="E2890" t="s">
        <v>14</v>
      </c>
      <c r="F2890" t="s">
        <v>6202</v>
      </c>
      <c r="G2890" s="3">
        <v>45035.402662037035</v>
      </c>
      <c r="H2890" s="1">
        <v>157500</v>
      </c>
      <c r="I2890" t="s">
        <v>4494</v>
      </c>
      <c r="J2890" t="s">
        <v>6203</v>
      </c>
    </row>
    <row r="2891" spans="1:10">
      <c r="A2891" t="s">
        <v>18</v>
      </c>
      <c r="B2891" t="s">
        <v>4467</v>
      </c>
      <c r="C2891" t="s">
        <v>434</v>
      </c>
      <c r="D2891" t="s">
        <v>13</v>
      </c>
      <c r="E2891" t="s">
        <v>14</v>
      </c>
      <c r="F2891" t="s">
        <v>26</v>
      </c>
      <c r="G2891" s="3">
        <v>45134.372986111113</v>
      </c>
      <c r="H2891" s="1">
        <v>90000</v>
      </c>
      <c r="I2891" t="s">
        <v>1072</v>
      </c>
      <c r="J2891" t="s">
        <v>6204</v>
      </c>
    </row>
    <row r="2892" spans="1:10">
      <c r="A2892" t="s">
        <v>33</v>
      </c>
      <c r="B2892" t="s">
        <v>33</v>
      </c>
      <c r="C2892" t="s">
        <v>1250</v>
      </c>
      <c r="D2892" t="s">
        <v>13</v>
      </c>
      <c r="E2892" t="s">
        <v>14</v>
      </c>
      <c r="F2892" t="s">
        <v>404</v>
      </c>
      <c r="G2892" s="3">
        <v>45154.384942129633</v>
      </c>
      <c r="H2892" s="1">
        <v>105000</v>
      </c>
      <c r="I2892" t="s">
        <v>1251</v>
      </c>
      <c r="J2892" t="s">
        <v>6205</v>
      </c>
    </row>
    <row r="2893" spans="1:10">
      <c r="A2893" t="s">
        <v>10</v>
      </c>
      <c r="B2893" t="s">
        <v>6206</v>
      </c>
      <c r="C2893" t="s">
        <v>1926</v>
      </c>
      <c r="D2893" t="s">
        <v>13</v>
      </c>
      <c r="E2893" t="s">
        <v>14</v>
      </c>
      <c r="F2893" t="s">
        <v>26</v>
      </c>
      <c r="G2893" s="3">
        <v>45125.335729166669</v>
      </c>
      <c r="H2893" s="1">
        <v>183500</v>
      </c>
      <c r="I2893" t="s">
        <v>6207</v>
      </c>
      <c r="J2893" t="s">
        <v>6208</v>
      </c>
    </row>
    <row r="2894" spans="1:10">
      <c r="A2894" t="s">
        <v>10</v>
      </c>
      <c r="B2894" t="s">
        <v>6209</v>
      </c>
      <c r="C2894" t="s">
        <v>1405</v>
      </c>
      <c r="D2894" t="s">
        <v>13</v>
      </c>
      <c r="E2894" t="s">
        <v>14</v>
      </c>
      <c r="F2894" t="s">
        <v>26</v>
      </c>
      <c r="G2894" s="3">
        <v>45120.354745370372</v>
      </c>
      <c r="H2894" s="1">
        <v>100000</v>
      </c>
      <c r="I2894" t="s">
        <v>2177</v>
      </c>
      <c r="J2894" t="s">
        <v>6210</v>
      </c>
    </row>
    <row r="2895" spans="1:10">
      <c r="A2895" t="s">
        <v>212</v>
      </c>
      <c r="B2895" t="s">
        <v>6211</v>
      </c>
      <c r="C2895" t="s">
        <v>614</v>
      </c>
      <c r="D2895" t="s">
        <v>13</v>
      </c>
      <c r="E2895" t="s">
        <v>14</v>
      </c>
      <c r="F2895" t="s">
        <v>608</v>
      </c>
      <c r="G2895" s="3">
        <v>45029.346134259256</v>
      </c>
      <c r="H2895" s="1">
        <v>90000</v>
      </c>
      <c r="I2895" t="s">
        <v>6212</v>
      </c>
      <c r="J2895" t="s">
        <v>6213</v>
      </c>
    </row>
    <row r="2896" spans="1:10">
      <c r="A2896" t="s">
        <v>10</v>
      </c>
      <c r="B2896" t="s">
        <v>1606</v>
      </c>
      <c r="C2896" t="s">
        <v>108</v>
      </c>
      <c r="D2896" t="s">
        <v>13</v>
      </c>
      <c r="E2896" t="s">
        <v>14</v>
      </c>
      <c r="F2896" t="s">
        <v>26</v>
      </c>
      <c r="G2896" s="3">
        <v>45291.333831018521</v>
      </c>
      <c r="H2896" s="1">
        <v>153000</v>
      </c>
      <c r="I2896" t="s">
        <v>6214</v>
      </c>
      <c r="J2896" t="s">
        <v>6215</v>
      </c>
    </row>
    <row r="2897" spans="1:10">
      <c r="A2897" t="s">
        <v>10</v>
      </c>
      <c r="B2897" t="s">
        <v>10</v>
      </c>
      <c r="C2897" t="s">
        <v>24</v>
      </c>
      <c r="D2897" t="s">
        <v>13</v>
      </c>
      <c r="E2897" t="s">
        <v>25</v>
      </c>
      <c r="F2897" t="s">
        <v>26</v>
      </c>
      <c r="G2897" s="3">
        <v>45259.336504629631</v>
      </c>
      <c r="H2897" s="1">
        <v>149000</v>
      </c>
      <c r="I2897" t="s">
        <v>35</v>
      </c>
      <c r="J2897" t="s">
        <v>6216</v>
      </c>
    </row>
    <row r="2898" spans="1:10">
      <c r="A2898" t="s">
        <v>10</v>
      </c>
      <c r="B2898" t="s">
        <v>398</v>
      </c>
      <c r="C2898" t="s">
        <v>26</v>
      </c>
      <c r="D2898" t="s">
        <v>13</v>
      </c>
      <c r="E2898" t="s">
        <v>14</v>
      </c>
      <c r="F2898" t="s">
        <v>20</v>
      </c>
      <c r="G2898" s="3">
        <v>44992.375104166669</v>
      </c>
      <c r="H2898" s="1">
        <v>122500</v>
      </c>
      <c r="I2898" t="s">
        <v>6217</v>
      </c>
      <c r="J2898" t="s">
        <v>6218</v>
      </c>
    </row>
    <row r="2899" spans="1:10">
      <c r="A2899" t="s">
        <v>18</v>
      </c>
      <c r="B2899" t="s">
        <v>18</v>
      </c>
      <c r="C2899" t="s">
        <v>6219</v>
      </c>
      <c r="D2899" t="s">
        <v>13</v>
      </c>
      <c r="E2899" t="s">
        <v>14</v>
      </c>
      <c r="F2899" t="s">
        <v>20</v>
      </c>
      <c r="G2899" s="3">
        <v>45075.359652777777</v>
      </c>
      <c r="H2899" s="1">
        <v>115000</v>
      </c>
      <c r="I2899" t="s">
        <v>6220</v>
      </c>
      <c r="J2899" t="s">
        <v>6221</v>
      </c>
    </row>
    <row r="2900" spans="1:10">
      <c r="A2900" t="s">
        <v>135</v>
      </c>
      <c r="B2900" t="s">
        <v>6222</v>
      </c>
      <c r="C2900" t="s">
        <v>232</v>
      </c>
      <c r="D2900" t="s">
        <v>13</v>
      </c>
      <c r="E2900" t="s">
        <v>14</v>
      </c>
      <c r="F2900" t="s">
        <v>26</v>
      </c>
      <c r="G2900" s="3">
        <v>45104.333379629628</v>
      </c>
      <c r="H2900" s="1">
        <v>150000</v>
      </c>
      <c r="I2900" t="s">
        <v>1002</v>
      </c>
      <c r="J2900" t="s">
        <v>6223</v>
      </c>
    </row>
    <row r="2901" spans="1:10">
      <c r="A2901" t="s">
        <v>10</v>
      </c>
      <c r="B2901" t="s">
        <v>398</v>
      </c>
      <c r="C2901" t="s">
        <v>161</v>
      </c>
      <c r="D2901" t="s">
        <v>13</v>
      </c>
      <c r="E2901" t="s">
        <v>14</v>
      </c>
      <c r="F2901" t="s">
        <v>162</v>
      </c>
      <c r="G2901" s="3">
        <v>45128.344375000001</v>
      </c>
      <c r="H2901" s="1">
        <v>106439.5</v>
      </c>
      <c r="I2901" t="s">
        <v>6224</v>
      </c>
      <c r="J2901" t="s">
        <v>6225</v>
      </c>
    </row>
    <row r="2902" spans="1:10">
      <c r="A2902" t="s">
        <v>10</v>
      </c>
      <c r="B2902" t="s">
        <v>6226</v>
      </c>
      <c r="C2902" t="s">
        <v>490</v>
      </c>
      <c r="D2902" t="s">
        <v>13</v>
      </c>
      <c r="E2902" t="s">
        <v>14</v>
      </c>
      <c r="F2902" t="s">
        <v>26</v>
      </c>
      <c r="G2902" s="3">
        <v>44942.362951388888</v>
      </c>
      <c r="H2902" s="1">
        <v>225000</v>
      </c>
      <c r="I2902" t="s">
        <v>3011</v>
      </c>
      <c r="J2902" t="s">
        <v>6227</v>
      </c>
    </row>
    <row r="2903" spans="1:10">
      <c r="A2903" t="s">
        <v>10</v>
      </c>
      <c r="B2903" t="s">
        <v>6228</v>
      </c>
      <c r="C2903" t="s">
        <v>119</v>
      </c>
      <c r="D2903" t="s">
        <v>13</v>
      </c>
      <c r="E2903" t="s">
        <v>14</v>
      </c>
      <c r="F2903" t="s">
        <v>26</v>
      </c>
      <c r="G2903" s="3">
        <v>45110.334965277776</v>
      </c>
      <c r="H2903" s="1">
        <v>125000</v>
      </c>
      <c r="I2903" t="s">
        <v>3503</v>
      </c>
      <c r="J2903" t="s">
        <v>6229</v>
      </c>
    </row>
    <row r="2904" spans="1:10">
      <c r="A2904" t="s">
        <v>10</v>
      </c>
      <c r="B2904" t="s">
        <v>2474</v>
      </c>
      <c r="C2904" t="s">
        <v>6230</v>
      </c>
      <c r="D2904" t="s">
        <v>13</v>
      </c>
      <c r="E2904" t="s">
        <v>14</v>
      </c>
      <c r="F2904" t="s">
        <v>26</v>
      </c>
      <c r="G2904" s="3">
        <v>44991.353206018517</v>
      </c>
      <c r="H2904" s="1">
        <v>125000</v>
      </c>
      <c r="I2904" t="s">
        <v>6231</v>
      </c>
      <c r="J2904" t="s">
        <v>4568</v>
      </c>
    </row>
    <row r="2905" spans="1:10">
      <c r="A2905" t="s">
        <v>106</v>
      </c>
      <c r="B2905" t="s">
        <v>6232</v>
      </c>
      <c r="C2905" t="s">
        <v>24</v>
      </c>
      <c r="D2905" t="s">
        <v>13</v>
      </c>
      <c r="E2905" t="s">
        <v>25</v>
      </c>
      <c r="F2905" t="s">
        <v>26</v>
      </c>
      <c r="G2905" s="3">
        <v>45019.334236111114</v>
      </c>
      <c r="H2905" s="1">
        <v>121500</v>
      </c>
      <c r="I2905" t="s">
        <v>4833</v>
      </c>
      <c r="J2905" t="s">
        <v>6233</v>
      </c>
    </row>
    <row r="2906" spans="1:10">
      <c r="A2906" t="s">
        <v>212</v>
      </c>
      <c r="B2906" t="s">
        <v>5111</v>
      </c>
      <c r="C2906" t="s">
        <v>665</v>
      </c>
      <c r="D2906" t="s">
        <v>13</v>
      </c>
      <c r="E2906" t="s">
        <v>14</v>
      </c>
      <c r="F2906" t="s">
        <v>666</v>
      </c>
      <c r="G2906" s="3">
        <v>45077.351724537039</v>
      </c>
      <c r="H2906" s="1">
        <v>172500</v>
      </c>
      <c r="I2906" t="s">
        <v>6234</v>
      </c>
      <c r="J2906" t="s">
        <v>6235</v>
      </c>
    </row>
    <row r="2907" spans="1:10">
      <c r="A2907" t="s">
        <v>10</v>
      </c>
      <c r="B2907" t="s">
        <v>10</v>
      </c>
      <c r="C2907" t="s">
        <v>24</v>
      </c>
      <c r="D2907" t="s">
        <v>13</v>
      </c>
      <c r="E2907" t="s">
        <v>25</v>
      </c>
      <c r="F2907" t="s">
        <v>26</v>
      </c>
      <c r="G2907" s="3">
        <v>45143.346944444442</v>
      </c>
      <c r="H2907" s="1">
        <v>110500</v>
      </c>
      <c r="I2907" t="s">
        <v>602</v>
      </c>
      <c r="J2907" t="s">
        <v>647</v>
      </c>
    </row>
    <row r="2908" spans="1:10">
      <c r="A2908" t="s">
        <v>18</v>
      </c>
      <c r="B2908" t="s">
        <v>18</v>
      </c>
      <c r="C2908" t="s">
        <v>377</v>
      </c>
      <c r="D2908" t="s">
        <v>13</v>
      </c>
      <c r="E2908" t="s">
        <v>14</v>
      </c>
      <c r="F2908" t="s">
        <v>26</v>
      </c>
      <c r="G2908" s="3">
        <v>45096.338495370372</v>
      </c>
      <c r="H2908" s="1">
        <v>102500</v>
      </c>
      <c r="I2908" t="s">
        <v>6236</v>
      </c>
      <c r="J2908" t="s">
        <v>338</v>
      </c>
    </row>
    <row r="2909" spans="1:10">
      <c r="A2909" t="s">
        <v>18</v>
      </c>
      <c r="B2909" t="s">
        <v>6237</v>
      </c>
      <c r="C2909" t="s">
        <v>276</v>
      </c>
      <c r="D2909" t="s">
        <v>13</v>
      </c>
      <c r="E2909" t="s">
        <v>14</v>
      </c>
      <c r="F2909" t="s">
        <v>26</v>
      </c>
      <c r="G2909" s="3">
        <v>45246.336527777778</v>
      </c>
      <c r="H2909" s="1">
        <v>177500</v>
      </c>
      <c r="I2909" t="s">
        <v>2666</v>
      </c>
      <c r="J2909" t="s">
        <v>6238</v>
      </c>
    </row>
    <row r="2910" spans="1:10">
      <c r="A2910" t="s">
        <v>73</v>
      </c>
      <c r="B2910" t="s">
        <v>6239</v>
      </c>
      <c r="C2910" t="s">
        <v>614</v>
      </c>
      <c r="D2910" t="s">
        <v>13</v>
      </c>
      <c r="E2910" t="s">
        <v>14</v>
      </c>
      <c r="F2910" t="s">
        <v>608</v>
      </c>
      <c r="G2910" s="3">
        <v>45058.354525462964</v>
      </c>
      <c r="H2910" s="1">
        <v>90000</v>
      </c>
      <c r="I2910" t="s">
        <v>1016</v>
      </c>
      <c r="J2910" t="s">
        <v>6240</v>
      </c>
    </row>
    <row r="2911" spans="1:10">
      <c r="A2911" t="s">
        <v>10</v>
      </c>
      <c r="B2911" t="s">
        <v>6241</v>
      </c>
      <c r="C2911" t="s">
        <v>1042</v>
      </c>
      <c r="D2911" t="s">
        <v>13</v>
      </c>
      <c r="E2911" t="s">
        <v>14</v>
      </c>
      <c r="F2911" t="s">
        <v>198</v>
      </c>
      <c r="G2911" s="3">
        <v>45131.346365740741</v>
      </c>
      <c r="H2911" s="1">
        <v>89100</v>
      </c>
      <c r="I2911" t="s">
        <v>5605</v>
      </c>
      <c r="J2911" t="s">
        <v>6242</v>
      </c>
    </row>
    <row r="2912" spans="1:10">
      <c r="A2912" t="s">
        <v>73</v>
      </c>
      <c r="B2912" t="s">
        <v>73</v>
      </c>
      <c r="C2912" t="s">
        <v>26</v>
      </c>
      <c r="D2912" t="s">
        <v>13</v>
      </c>
      <c r="E2912" t="s">
        <v>14</v>
      </c>
      <c r="F2912" t="s">
        <v>26</v>
      </c>
      <c r="G2912" s="3">
        <v>44958.367094907408</v>
      </c>
      <c r="H2912" s="1">
        <v>135000</v>
      </c>
      <c r="I2912" t="s">
        <v>1072</v>
      </c>
      <c r="J2912" t="s">
        <v>6243</v>
      </c>
    </row>
    <row r="2913" spans="1:10">
      <c r="A2913" t="s">
        <v>10</v>
      </c>
      <c r="B2913" t="s">
        <v>6244</v>
      </c>
      <c r="C2913" t="s">
        <v>676</v>
      </c>
      <c r="D2913" t="s">
        <v>13</v>
      </c>
      <c r="E2913" t="s">
        <v>14</v>
      </c>
      <c r="F2913" t="s">
        <v>26</v>
      </c>
      <c r="G2913" s="3">
        <v>45007.341631944444</v>
      </c>
      <c r="H2913" s="1">
        <v>90000</v>
      </c>
      <c r="I2913" t="s">
        <v>4317</v>
      </c>
      <c r="J2913" t="s">
        <v>6245</v>
      </c>
    </row>
    <row r="2914" spans="1:10">
      <c r="A2914" t="s">
        <v>33</v>
      </c>
      <c r="B2914" t="s">
        <v>6246</v>
      </c>
      <c r="C2914" t="s">
        <v>24</v>
      </c>
      <c r="D2914" t="s">
        <v>13</v>
      </c>
      <c r="E2914" t="s">
        <v>25</v>
      </c>
      <c r="F2914" t="s">
        <v>26</v>
      </c>
      <c r="G2914" s="3">
        <v>45063.334560185183</v>
      </c>
      <c r="H2914" s="1">
        <v>63000</v>
      </c>
      <c r="I2914" t="s">
        <v>6247</v>
      </c>
      <c r="J2914" t="s">
        <v>1643</v>
      </c>
    </row>
    <row r="2915" spans="1:10">
      <c r="A2915" t="s">
        <v>10</v>
      </c>
      <c r="B2915" t="s">
        <v>357</v>
      </c>
      <c r="C2915" t="s">
        <v>441</v>
      </c>
      <c r="D2915" t="s">
        <v>13</v>
      </c>
      <c r="E2915" t="s">
        <v>14</v>
      </c>
      <c r="F2915" t="s">
        <v>26</v>
      </c>
      <c r="G2915" s="3">
        <v>45048.338449074072</v>
      </c>
      <c r="H2915" s="1">
        <v>125000</v>
      </c>
      <c r="I2915" t="s">
        <v>6248</v>
      </c>
      <c r="J2915" t="s">
        <v>6249</v>
      </c>
    </row>
    <row r="2916" spans="1:10">
      <c r="A2916" t="s">
        <v>135</v>
      </c>
      <c r="B2916" t="s">
        <v>135</v>
      </c>
      <c r="C2916" t="s">
        <v>95</v>
      </c>
      <c r="D2916" t="s">
        <v>13</v>
      </c>
      <c r="E2916" t="s">
        <v>14</v>
      </c>
      <c r="F2916" t="s">
        <v>26</v>
      </c>
      <c r="G2916" s="3">
        <v>45157.33390046296</v>
      </c>
      <c r="H2916" s="1">
        <v>80000</v>
      </c>
      <c r="I2916" t="s">
        <v>6250</v>
      </c>
      <c r="J2916" t="s">
        <v>6251</v>
      </c>
    </row>
    <row r="2917" spans="1:10">
      <c r="A2917" t="s">
        <v>10</v>
      </c>
      <c r="B2917" t="s">
        <v>10</v>
      </c>
      <c r="C2917" t="s">
        <v>108</v>
      </c>
      <c r="D2917" t="s">
        <v>13</v>
      </c>
      <c r="E2917" t="s">
        <v>14</v>
      </c>
      <c r="F2917" t="s">
        <v>26</v>
      </c>
      <c r="G2917" s="3">
        <v>45075.335034722222</v>
      </c>
      <c r="H2917" s="1">
        <v>164000</v>
      </c>
      <c r="I2917" t="s">
        <v>6252</v>
      </c>
    </row>
    <row r="2918" spans="1:10">
      <c r="A2918" t="s">
        <v>10</v>
      </c>
      <c r="B2918" t="s">
        <v>6253</v>
      </c>
      <c r="C2918" t="s">
        <v>24</v>
      </c>
      <c r="D2918" t="s">
        <v>13</v>
      </c>
      <c r="E2918" t="s">
        <v>25</v>
      </c>
      <c r="F2918" t="s">
        <v>26</v>
      </c>
      <c r="G2918" s="3">
        <v>44996.336539351854</v>
      </c>
      <c r="H2918" s="1">
        <v>172500</v>
      </c>
      <c r="I2918" t="s">
        <v>1072</v>
      </c>
      <c r="J2918" t="s">
        <v>6254</v>
      </c>
    </row>
    <row r="2919" spans="1:10">
      <c r="A2919" t="s">
        <v>10</v>
      </c>
      <c r="B2919" t="s">
        <v>6255</v>
      </c>
      <c r="C2919" t="s">
        <v>6256</v>
      </c>
      <c r="D2919" t="s">
        <v>1075</v>
      </c>
      <c r="E2919" t="s">
        <v>14</v>
      </c>
      <c r="F2919" t="s">
        <v>26</v>
      </c>
      <c r="G2919" s="3">
        <v>45280.335636574076</v>
      </c>
      <c r="H2919" s="1">
        <v>140882.5</v>
      </c>
      <c r="I2919" t="s">
        <v>1469</v>
      </c>
      <c r="J2919" t="s">
        <v>3952</v>
      </c>
    </row>
    <row r="2920" spans="1:10">
      <c r="A2920" t="s">
        <v>18</v>
      </c>
      <c r="B2920" t="s">
        <v>6257</v>
      </c>
      <c r="C2920" t="s">
        <v>26</v>
      </c>
      <c r="D2920" t="s">
        <v>13</v>
      </c>
      <c r="E2920" t="s">
        <v>14</v>
      </c>
      <c r="F2920" t="s">
        <v>26</v>
      </c>
      <c r="G2920" s="3">
        <v>45228.3359837963</v>
      </c>
      <c r="H2920" s="1">
        <v>111116</v>
      </c>
      <c r="I2920" t="s">
        <v>3045</v>
      </c>
      <c r="J2920" t="s">
        <v>5146</v>
      </c>
    </row>
    <row r="2921" spans="1:10">
      <c r="A2921" t="s">
        <v>135</v>
      </c>
      <c r="B2921" t="s">
        <v>6258</v>
      </c>
      <c r="C2921" t="s">
        <v>243</v>
      </c>
      <c r="D2921" t="s">
        <v>13</v>
      </c>
      <c r="E2921" t="s">
        <v>14</v>
      </c>
      <c r="F2921" t="s">
        <v>26</v>
      </c>
      <c r="G2921" s="3">
        <v>45107.335057870368</v>
      </c>
      <c r="H2921" s="1">
        <v>120000</v>
      </c>
      <c r="I2921" t="s">
        <v>6259</v>
      </c>
      <c r="J2921" t="s">
        <v>6260</v>
      </c>
    </row>
    <row r="2922" spans="1:10">
      <c r="A2922" t="s">
        <v>10</v>
      </c>
      <c r="B2922" t="s">
        <v>6261</v>
      </c>
      <c r="C2922" t="s">
        <v>2937</v>
      </c>
      <c r="D2922" t="s">
        <v>13</v>
      </c>
      <c r="E2922" t="s">
        <v>14</v>
      </c>
      <c r="F2922" t="s">
        <v>209</v>
      </c>
      <c r="G2922" s="3">
        <v>45044.349953703706</v>
      </c>
      <c r="H2922" s="1">
        <v>131560</v>
      </c>
      <c r="I2922" t="s">
        <v>3769</v>
      </c>
      <c r="J2922" t="s">
        <v>6262</v>
      </c>
    </row>
    <row r="2923" spans="1:10">
      <c r="A2923" t="s">
        <v>135</v>
      </c>
      <c r="B2923" t="s">
        <v>6263</v>
      </c>
      <c r="C2923" t="s">
        <v>201</v>
      </c>
      <c r="D2923" t="s">
        <v>13</v>
      </c>
      <c r="E2923" t="s">
        <v>14</v>
      </c>
      <c r="F2923" t="s">
        <v>26</v>
      </c>
      <c r="G2923" s="3">
        <v>45162.37841435185</v>
      </c>
      <c r="H2923" s="1">
        <v>115000</v>
      </c>
      <c r="I2923" t="s">
        <v>6264</v>
      </c>
      <c r="J2923" t="s">
        <v>6265</v>
      </c>
    </row>
    <row r="2924" spans="1:10">
      <c r="A2924" t="s">
        <v>77</v>
      </c>
      <c r="B2924" t="s">
        <v>6266</v>
      </c>
      <c r="C2924" t="s">
        <v>237</v>
      </c>
      <c r="D2924" t="s">
        <v>13</v>
      </c>
      <c r="E2924" t="s">
        <v>14</v>
      </c>
      <c r="F2924" t="s">
        <v>26</v>
      </c>
      <c r="G2924" s="3">
        <v>45285.333923611113</v>
      </c>
      <c r="H2924" s="1">
        <v>125000</v>
      </c>
      <c r="I2924" t="s">
        <v>69</v>
      </c>
      <c r="J2924" t="s">
        <v>6267</v>
      </c>
    </row>
    <row r="2925" spans="1:10">
      <c r="A2925" t="s">
        <v>10</v>
      </c>
      <c r="B2925" t="s">
        <v>6268</v>
      </c>
      <c r="C2925" t="s">
        <v>6269</v>
      </c>
      <c r="D2925" t="s">
        <v>13</v>
      </c>
      <c r="E2925" t="s">
        <v>14</v>
      </c>
      <c r="F2925" t="s">
        <v>26</v>
      </c>
      <c r="G2925" s="3">
        <v>45155.336215277777</v>
      </c>
      <c r="H2925" s="1">
        <v>450000</v>
      </c>
      <c r="I2925" t="s">
        <v>6270</v>
      </c>
      <c r="J2925" t="s">
        <v>6271</v>
      </c>
    </row>
    <row r="2926" spans="1:10">
      <c r="A2926" t="s">
        <v>33</v>
      </c>
      <c r="B2926" t="s">
        <v>6272</v>
      </c>
      <c r="C2926" t="s">
        <v>122</v>
      </c>
      <c r="D2926" t="s">
        <v>13</v>
      </c>
      <c r="E2926" t="s">
        <v>14</v>
      </c>
      <c r="F2926" t="s">
        <v>26</v>
      </c>
      <c r="G2926" s="3">
        <v>45178.333877314813</v>
      </c>
      <c r="H2926" s="1">
        <v>136400</v>
      </c>
      <c r="I2926" t="s">
        <v>1359</v>
      </c>
    </row>
    <row r="2927" spans="1:10">
      <c r="A2927" t="s">
        <v>18</v>
      </c>
      <c r="B2927" t="s">
        <v>6273</v>
      </c>
      <c r="C2927" t="s">
        <v>201</v>
      </c>
      <c r="D2927" t="s">
        <v>13</v>
      </c>
      <c r="E2927" t="s">
        <v>14</v>
      </c>
      <c r="F2927" t="s">
        <v>26</v>
      </c>
      <c r="G2927" s="3">
        <v>45165.337685185186</v>
      </c>
      <c r="H2927" s="1">
        <v>125000</v>
      </c>
      <c r="I2927" t="s">
        <v>6274</v>
      </c>
      <c r="J2927" t="s">
        <v>6275</v>
      </c>
    </row>
    <row r="2928" spans="1:10">
      <c r="A2928" t="s">
        <v>10</v>
      </c>
      <c r="B2928" t="s">
        <v>6276</v>
      </c>
      <c r="C2928" t="s">
        <v>75</v>
      </c>
      <c r="D2928" t="s">
        <v>13</v>
      </c>
      <c r="E2928" t="s">
        <v>14</v>
      </c>
      <c r="F2928" t="s">
        <v>26</v>
      </c>
      <c r="G2928" s="3">
        <v>45012.337546296294</v>
      </c>
      <c r="H2928" s="1">
        <v>212500</v>
      </c>
      <c r="I2928" t="s">
        <v>1574</v>
      </c>
      <c r="J2928" t="s">
        <v>6277</v>
      </c>
    </row>
    <row r="2929" spans="1:10">
      <c r="A2929" t="s">
        <v>10</v>
      </c>
      <c r="B2929" t="s">
        <v>10</v>
      </c>
      <c r="C2929" t="s">
        <v>6278</v>
      </c>
      <c r="D2929" t="s">
        <v>13</v>
      </c>
      <c r="E2929" t="s">
        <v>14</v>
      </c>
      <c r="F2929" t="s">
        <v>26</v>
      </c>
      <c r="G2929" s="3">
        <v>45251.336331018516</v>
      </c>
      <c r="H2929" s="1">
        <v>88791</v>
      </c>
      <c r="I2929" t="s">
        <v>3824</v>
      </c>
      <c r="J2929" t="s">
        <v>214</v>
      </c>
    </row>
    <row r="2930" spans="1:10">
      <c r="A2930" t="s">
        <v>33</v>
      </c>
      <c r="B2930" t="s">
        <v>33</v>
      </c>
      <c r="C2930" t="s">
        <v>6279</v>
      </c>
      <c r="D2930" t="s">
        <v>13</v>
      </c>
      <c r="E2930" t="s">
        <v>14</v>
      </c>
      <c r="F2930" t="s">
        <v>6280</v>
      </c>
      <c r="G2930" s="3">
        <v>44938.387418981481</v>
      </c>
      <c r="H2930" s="1">
        <v>45000</v>
      </c>
      <c r="I2930" t="s">
        <v>685</v>
      </c>
      <c r="J2930" t="s">
        <v>1424</v>
      </c>
    </row>
    <row r="2931" spans="1:10">
      <c r="A2931" t="s">
        <v>106</v>
      </c>
      <c r="B2931" t="s">
        <v>2850</v>
      </c>
      <c r="C2931" t="s">
        <v>1408</v>
      </c>
      <c r="D2931" t="s">
        <v>13</v>
      </c>
      <c r="E2931" t="s">
        <v>14</v>
      </c>
      <c r="F2931" t="s">
        <v>26</v>
      </c>
      <c r="G2931" s="3">
        <v>45244.333356481482</v>
      </c>
      <c r="H2931" s="1">
        <v>112015</v>
      </c>
      <c r="I2931" t="s">
        <v>6281</v>
      </c>
    </row>
    <row r="2932" spans="1:10">
      <c r="A2932" t="s">
        <v>33</v>
      </c>
      <c r="B2932" t="s">
        <v>6282</v>
      </c>
      <c r="C2932" t="s">
        <v>243</v>
      </c>
      <c r="D2932" t="s">
        <v>13</v>
      </c>
      <c r="E2932" t="s">
        <v>14</v>
      </c>
      <c r="F2932" t="s">
        <v>26</v>
      </c>
      <c r="G2932" s="3">
        <v>45230.334537037037</v>
      </c>
      <c r="H2932" s="1">
        <v>74712</v>
      </c>
      <c r="I2932" t="s">
        <v>6283</v>
      </c>
    </row>
    <row r="2933" spans="1:10">
      <c r="A2933" t="s">
        <v>18</v>
      </c>
      <c r="B2933" t="s">
        <v>188</v>
      </c>
      <c r="C2933" t="s">
        <v>1597</v>
      </c>
      <c r="D2933" t="s">
        <v>13</v>
      </c>
      <c r="E2933" t="s">
        <v>14</v>
      </c>
      <c r="F2933" t="s">
        <v>26</v>
      </c>
      <c r="G2933" s="3">
        <v>45004.354432870372</v>
      </c>
      <c r="H2933" s="1">
        <v>200000</v>
      </c>
      <c r="I2933" t="s">
        <v>6284</v>
      </c>
      <c r="J2933" t="s">
        <v>6285</v>
      </c>
    </row>
    <row r="2934" spans="1:10">
      <c r="A2934" t="s">
        <v>10</v>
      </c>
      <c r="B2934" t="s">
        <v>10</v>
      </c>
      <c r="C2934" t="s">
        <v>24</v>
      </c>
      <c r="D2934" t="s">
        <v>13</v>
      </c>
      <c r="E2934" t="s">
        <v>25</v>
      </c>
      <c r="F2934" t="s">
        <v>26</v>
      </c>
      <c r="G2934" s="3">
        <v>45161.363078703704</v>
      </c>
      <c r="H2934" s="1">
        <v>135000</v>
      </c>
      <c r="I2934" t="s">
        <v>602</v>
      </c>
      <c r="J2934" t="s">
        <v>6286</v>
      </c>
    </row>
    <row r="2935" spans="1:10">
      <c r="A2935" t="s">
        <v>73</v>
      </c>
      <c r="B2935" t="s">
        <v>6287</v>
      </c>
      <c r="C2935" t="s">
        <v>6288</v>
      </c>
      <c r="D2935" t="s">
        <v>13</v>
      </c>
      <c r="E2935" t="s">
        <v>14</v>
      </c>
      <c r="F2935" t="s">
        <v>190</v>
      </c>
      <c r="G2935" s="3">
        <v>45007.368125000001</v>
      </c>
      <c r="H2935" s="1">
        <v>79200</v>
      </c>
      <c r="I2935" t="s">
        <v>1133</v>
      </c>
      <c r="J2935" t="s">
        <v>6289</v>
      </c>
    </row>
    <row r="2936" spans="1:10">
      <c r="A2936" t="s">
        <v>33</v>
      </c>
      <c r="B2936" t="s">
        <v>6290</v>
      </c>
      <c r="C2936" t="s">
        <v>237</v>
      </c>
      <c r="D2936" t="s">
        <v>13</v>
      </c>
      <c r="E2936" t="s">
        <v>14</v>
      </c>
      <c r="F2936" t="s">
        <v>26</v>
      </c>
      <c r="G2936" s="3">
        <v>45094.334722222222</v>
      </c>
      <c r="H2936" s="1">
        <v>115000</v>
      </c>
      <c r="I2936" t="s">
        <v>3451</v>
      </c>
      <c r="J2936" t="s">
        <v>1643</v>
      </c>
    </row>
    <row r="2937" spans="1:10">
      <c r="A2937" t="s">
        <v>10</v>
      </c>
      <c r="B2937" t="s">
        <v>357</v>
      </c>
      <c r="C2937" t="s">
        <v>201</v>
      </c>
      <c r="D2937" t="s">
        <v>13</v>
      </c>
      <c r="E2937" t="s">
        <v>14</v>
      </c>
      <c r="F2937" t="s">
        <v>26</v>
      </c>
      <c r="G2937" s="3">
        <v>44997.338148148148</v>
      </c>
      <c r="H2937" s="1">
        <v>125000</v>
      </c>
      <c r="I2937" t="s">
        <v>6051</v>
      </c>
      <c r="J2937" t="s">
        <v>6291</v>
      </c>
    </row>
    <row r="2938" spans="1:10">
      <c r="A2938" t="s">
        <v>73</v>
      </c>
      <c r="B2938" t="s">
        <v>6191</v>
      </c>
      <c r="C2938" t="s">
        <v>5673</v>
      </c>
      <c r="D2938" t="s">
        <v>13</v>
      </c>
      <c r="E2938" t="s">
        <v>14</v>
      </c>
      <c r="F2938" t="s">
        <v>26</v>
      </c>
      <c r="G2938" s="3">
        <v>45205.33829861111</v>
      </c>
      <c r="H2938" s="1">
        <v>150000</v>
      </c>
      <c r="I2938" t="s">
        <v>5674</v>
      </c>
      <c r="J2938" t="s">
        <v>6193</v>
      </c>
    </row>
    <row r="2939" spans="1:10">
      <c r="A2939" t="s">
        <v>135</v>
      </c>
      <c r="B2939" t="s">
        <v>6292</v>
      </c>
      <c r="C2939" t="s">
        <v>6293</v>
      </c>
      <c r="D2939" t="s">
        <v>13</v>
      </c>
      <c r="E2939" t="s">
        <v>14</v>
      </c>
      <c r="F2939" t="s">
        <v>26</v>
      </c>
      <c r="G2939" s="3">
        <v>45038.333472222221</v>
      </c>
      <c r="H2939" s="1">
        <v>115000</v>
      </c>
      <c r="I2939" t="s">
        <v>6294</v>
      </c>
      <c r="J2939" t="s">
        <v>6295</v>
      </c>
    </row>
    <row r="2940" spans="1:10">
      <c r="A2940" t="s">
        <v>18</v>
      </c>
      <c r="B2940" t="s">
        <v>127</v>
      </c>
      <c r="C2940" t="s">
        <v>1059</v>
      </c>
      <c r="D2940" t="s">
        <v>1075</v>
      </c>
      <c r="E2940" t="s">
        <v>14</v>
      </c>
      <c r="F2940" t="s">
        <v>26</v>
      </c>
      <c r="G2940" s="3">
        <v>45285.36959490741</v>
      </c>
      <c r="H2940" s="1">
        <v>150000</v>
      </c>
      <c r="I2940" t="s">
        <v>120</v>
      </c>
      <c r="J2940" t="s">
        <v>2721</v>
      </c>
    </row>
    <row r="2941" spans="1:10">
      <c r="A2941" t="s">
        <v>18</v>
      </c>
      <c r="B2941" t="s">
        <v>18</v>
      </c>
      <c r="C2941" t="s">
        <v>237</v>
      </c>
      <c r="D2941" t="s">
        <v>13</v>
      </c>
      <c r="E2941" t="s">
        <v>14</v>
      </c>
      <c r="F2941" t="s">
        <v>20</v>
      </c>
      <c r="G2941" s="3">
        <v>45133.382372685184</v>
      </c>
      <c r="H2941" s="1">
        <v>90000</v>
      </c>
      <c r="I2941" t="s">
        <v>3326</v>
      </c>
      <c r="J2941" t="s">
        <v>6296</v>
      </c>
    </row>
    <row r="2942" spans="1:10">
      <c r="A2942" t="s">
        <v>10</v>
      </c>
      <c r="B2942" t="s">
        <v>6297</v>
      </c>
      <c r="C2942" t="s">
        <v>6298</v>
      </c>
      <c r="D2942" t="s">
        <v>13</v>
      </c>
      <c r="E2942" t="s">
        <v>14</v>
      </c>
      <c r="F2942" t="s">
        <v>20</v>
      </c>
      <c r="G2942" s="3">
        <v>45261.36414351852</v>
      </c>
      <c r="H2942" s="1">
        <v>50000</v>
      </c>
      <c r="I2942" t="s">
        <v>6299</v>
      </c>
      <c r="J2942" t="s">
        <v>6300</v>
      </c>
    </row>
    <row r="2943" spans="1:10">
      <c r="A2943" t="s">
        <v>10</v>
      </c>
      <c r="B2943" t="s">
        <v>6301</v>
      </c>
      <c r="C2943" t="s">
        <v>26</v>
      </c>
      <c r="D2943" t="s">
        <v>13</v>
      </c>
      <c r="E2943" t="s">
        <v>14</v>
      </c>
      <c r="F2943" t="s">
        <v>26</v>
      </c>
      <c r="G2943" s="3">
        <v>45105.336608796293</v>
      </c>
      <c r="H2943" s="1">
        <v>208000</v>
      </c>
      <c r="I2943" t="s">
        <v>6302</v>
      </c>
      <c r="J2943" t="s">
        <v>6303</v>
      </c>
    </row>
    <row r="2944" spans="1:10">
      <c r="A2944" t="s">
        <v>33</v>
      </c>
      <c r="B2944" t="s">
        <v>6304</v>
      </c>
      <c r="C2944" t="s">
        <v>1018</v>
      </c>
      <c r="D2944" t="s">
        <v>13</v>
      </c>
      <c r="E2944" t="s">
        <v>14</v>
      </c>
      <c r="F2944" t="s">
        <v>26</v>
      </c>
      <c r="G2944" s="3">
        <v>44963.333356481482</v>
      </c>
      <c r="H2944" s="1">
        <v>53620</v>
      </c>
      <c r="I2944" t="s">
        <v>69</v>
      </c>
      <c r="J2944" t="s">
        <v>1721</v>
      </c>
    </row>
    <row r="2945" spans="1:10">
      <c r="A2945" t="s">
        <v>33</v>
      </c>
      <c r="B2945" t="s">
        <v>6305</v>
      </c>
      <c r="C2945" t="s">
        <v>2355</v>
      </c>
      <c r="D2945" t="s">
        <v>13</v>
      </c>
      <c r="E2945" t="s">
        <v>14</v>
      </c>
      <c r="F2945" t="s">
        <v>26</v>
      </c>
      <c r="G2945" s="3">
        <v>45028.34579861111</v>
      </c>
      <c r="H2945" s="1">
        <v>90000</v>
      </c>
      <c r="I2945" t="s">
        <v>6306</v>
      </c>
      <c r="J2945" t="s">
        <v>6307</v>
      </c>
    </row>
    <row r="2946" spans="1:10">
      <c r="A2946" t="s">
        <v>212</v>
      </c>
      <c r="B2946" t="s">
        <v>6308</v>
      </c>
      <c r="C2946" t="s">
        <v>869</v>
      </c>
      <c r="D2946" t="s">
        <v>13</v>
      </c>
      <c r="E2946" t="s">
        <v>14</v>
      </c>
      <c r="F2946" t="s">
        <v>26</v>
      </c>
      <c r="G2946" s="3">
        <v>44964.335763888892</v>
      </c>
      <c r="H2946" s="1">
        <v>150000</v>
      </c>
      <c r="I2946" t="s">
        <v>870</v>
      </c>
      <c r="J2946" t="s">
        <v>5167</v>
      </c>
    </row>
    <row r="2947" spans="1:10">
      <c r="A2947" t="s">
        <v>18</v>
      </c>
      <c r="B2947" t="s">
        <v>18</v>
      </c>
      <c r="C2947" t="s">
        <v>232</v>
      </c>
      <c r="D2947" t="s">
        <v>13</v>
      </c>
      <c r="E2947" t="s">
        <v>14</v>
      </c>
      <c r="F2947" t="s">
        <v>20</v>
      </c>
      <c r="G2947" s="3">
        <v>44983.347083333334</v>
      </c>
      <c r="H2947" s="1">
        <v>125000</v>
      </c>
      <c r="I2947" t="s">
        <v>6309</v>
      </c>
      <c r="J2947" t="s">
        <v>6310</v>
      </c>
    </row>
    <row r="2948" spans="1:10">
      <c r="A2948" t="s">
        <v>10</v>
      </c>
      <c r="B2948" t="s">
        <v>6311</v>
      </c>
      <c r="C2948" t="s">
        <v>209</v>
      </c>
      <c r="D2948" t="s">
        <v>13</v>
      </c>
      <c r="E2948" t="s">
        <v>14</v>
      </c>
      <c r="F2948" t="s">
        <v>209</v>
      </c>
      <c r="G2948" s="3">
        <v>45274.343564814815</v>
      </c>
      <c r="H2948" s="1">
        <v>47370</v>
      </c>
      <c r="I2948" t="s">
        <v>6312</v>
      </c>
      <c r="J2948" t="s">
        <v>46</v>
      </c>
    </row>
    <row r="2949" spans="1:10">
      <c r="A2949" t="s">
        <v>73</v>
      </c>
      <c r="B2949" t="s">
        <v>6313</v>
      </c>
      <c r="C2949" t="s">
        <v>24</v>
      </c>
      <c r="D2949" t="s">
        <v>13</v>
      </c>
      <c r="E2949" t="s">
        <v>25</v>
      </c>
      <c r="F2949" t="s">
        <v>26</v>
      </c>
      <c r="G2949" s="3">
        <v>45179.338958333334</v>
      </c>
      <c r="H2949" s="1">
        <v>110000</v>
      </c>
      <c r="I2949" t="s">
        <v>1723</v>
      </c>
      <c r="J2949" t="s">
        <v>6314</v>
      </c>
    </row>
    <row r="2950" spans="1:10">
      <c r="A2950" t="s">
        <v>10</v>
      </c>
      <c r="B2950" t="s">
        <v>357</v>
      </c>
      <c r="C2950" t="s">
        <v>232</v>
      </c>
      <c r="D2950" t="s">
        <v>13</v>
      </c>
      <c r="E2950" t="s">
        <v>14</v>
      </c>
      <c r="F2950" t="s">
        <v>26</v>
      </c>
      <c r="G2950" s="3">
        <v>45045.335416666669</v>
      </c>
      <c r="H2950" s="1">
        <v>204000</v>
      </c>
      <c r="I2950" t="s">
        <v>1072</v>
      </c>
      <c r="J2950" t="s">
        <v>6315</v>
      </c>
    </row>
    <row r="2951" spans="1:10">
      <c r="A2951" t="s">
        <v>18</v>
      </c>
      <c r="B2951" t="s">
        <v>5795</v>
      </c>
      <c r="C2951" t="s">
        <v>795</v>
      </c>
      <c r="D2951" t="s">
        <v>13</v>
      </c>
      <c r="E2951" t="s">
        <v>14</v>
      </c>
      <c r="F2951" t="s">
        <v>26</v>
      </c>
      <c r="G2951" s="3">
        <v>45012.34306712963</v>
      </c>
      <c r="H2951" s="1">
        <v>150000</v>
      </c>
      <c r="I2951" t="s">
        <v>1313</v>
      </c>
      <c r="J2951" t="s">
        <v>5796</v>
      </c>
    </row>
    <row r="2952" spans="1:10">
      <c r="A2952" t="s">
        <v>10</v>
      </c>
      <c r="B2952" t="s">
        <v>10</v>
      </c>
      <c r="C2952" t="s">
        <v>6316</v>
      </c>
      <c r="D2952" t="s">
        <v>13</v>
      </c>
      <c r="E2952" t="s">
        <v>14</v>
      </c>
      <c r="F2952" t="s">
        <v>26</v>
      </c>
      <c r="G2952" s="3">
        <v>44933.335821759261</v>
      </c>
      <c r="H2952" s="1">
        <v>90000</v>
      </c>
      <c r="I2952" t="s">
        <v>2788</v>
      </c>
      <c r="J2952" t="s">
        <v>6317</v>
      </c>
    </row>
    <row r="2953" spans="1:10">
      <c r="A2953" t="s">
        <v>10</v>
      </c>
      <c r="B2953" t="s">
        <v>215</v>
      </c>
      <c r="C2953" t="s">
        <v>3157</v>
      </c>
      <c r="D2953" t="s">
        <v>13</v>
      </c>
      <c r="E2953" t="s">
        <v>14</v>
      </c>
      <c r="F2953" t="s">
        <v>26</v>
      </c>
      <c r="G2953" s="3">
        <v>44960.336469907408</v>
      </c>
      <c r="H2953" s="1">
        <v>90000</v>
      </c>
      <c r="I2953" t="s">
        <v>3045</v>
      </c>
      <c r="J2953" t="s">
        <v>295</v>
      </c>
    </row>
    <row r="2954" spans="1:10">
      <c r="A2954" t="s">
        <v>10</v>
      </c>
      <c r="B2954" t="s">
        <v>6318</v>
      </c>
      <c r="C2954" t="s">
        <v>157</v>
      </c>
      <c r="D2954" t="s">
        <v>13</v>
      </c>
      <c r="E2954" t="s">
        <v>14</v>
      </c>
      <c r="F2954" t="s">
        <v>26</v>
      </c>
      <c r="G2954" s="3">
        <v>44974.337037037039</v>
      </c>
      <c r="H2954" s="1">
        <v>125000</v>
      </c>
      <c r="I2954" t="s">
        <v>5298</v>
      </c>
      <c r="J2954" t="s">
        <v>6319</v>
      </c>
    </row>
    <row r="2955" spans="1:10">
      <c r="A2955" t="s">
        <v>212</v>
      </c>
      <c r="B2955" t="s">
        <v>6320</v>
      </c>
      <c r="C2955" t="s">
        <v>1291</v>
      </c>
      <c r="D2955" t="s">
        <v>13</v>
      </c>
      <c r="E2955" t="s">
        <v>14</v>
      </c>
      <c r="F2955" t="s">
        <v>20</v>
      </c>
      <c r="G2955" s="3">
        <v>45075.359479166669</v>
      </c>
      <c r="H2955" s="1">
        <v>175000</v>
      </c>
      <c r="I2955" t="s">
        <v>6321</v>
      </c>
      <c r="J2955" t="s">
        <v>6322</v>
      </c>
    </row>
    <row r="2956" spans="1:10">
      <c r="A2956" t="s">
        <v>18</v>
      </c>
      <c r="B2956" t="s">
        <v>18</v>
      </c>
      <c r="C2956" t="s">
        <v>201</v>
      </c>
      <c r="D2956" t="s">
        <v>13</v>
      </c>
      <c r="E2956" t="s">
        <v>14</v>
      </c>
      <c r="F2956" t="s">
        <v>26</v>
      </c>
      <c r="G2956" s="3">
        <v>45272.349745370368</v>
      </c>
      <c r="H2956" s="1">
        <v>105000</v>
      </c>
      <c r="I2956" t="s">
        <v>1072</v>
      </c>
    </row>
    <row r="2957" spans="1:10">
      <c r="A2957" t="s">
        <v>33</v>
      </c>
      <c r="B2957" t="s">
        <v>6323</v>
      </c>
      <c r="C2957" t="s">
        <v>1175</v>
      </c>
      <c r="D2957" t="s">
        <v>13</v>
      </c>
      <c r="E2957" t="s">
        <v>14</v>
      </c>
      <c r="F2957" t="s">
        <v>26</v>
      </c>
      <c r="G2957" s="3">
        <v>44990.333564814813</v>
      </c>
      <c r="H2957" s="1">
        <v>55330</v>
      </c>
      <c r="I2957" t="s">
        <v>6324</v>
      </c>
      <c r="J2957" t="s">
        <v>730</v>
      </c>
    </row>
    <row r="2958" spans="1:10">
      <c r="A2958" t="s">
        <v>18</v>
      </c>
      <c r="B2958" t="s">
        <v>6325</v>
      </c>
      <c r="C2958" t="s">
        <v>6326</v>
      </c>
      <c r="D2958" t="s">
        <v>13</v>
      </c>
      <c r="E2958" t="s">
        <v>14</v>
      </c>
      <c r="F2958" t="s">
        <v>26</v>
      </c>
      <c r="G2958" s="3">
        <v>44987.339062500003</v>
      </c>
      <c r="H2958" s="1">
        <v>180000</v>
      </c>
      <c r="I2958" t="s">
        <v>3732</v>
      </c>
      <c r="J2958" t="s">
        <v>6327</v>
      </c>
    </row>
    <row r="2959" spans="1:10">
      <c r="A2959" t="s">
        <v>18</v>
      </c>
      <c r="B2959" t="s">
        <v>6328</v>
      </c>
      <c r="C2959" t="s">
        <v>201</v>
      </c>
      <c r="D2959" t="s">
        <v>13</v>
      </c>
      <c r="E2959" t="s">
        <v>14</v>
      </c>
      <c r="F2959" t="s">
        <v>26</v>
      </c>
      <c r="G2959" s="3">
        <v>45090.35125</v>
      </c>
      <c r="H2959" s="1">
        <v>125000</v>
      </c>
      <c r="I2959" t="s">
        <v>6329</v>
      </c>
      <c r="J2959" t="s">
        <v>6330</v>
      </c>
    </row>
    <row r="2960" spans="1:10">
      <c r="A2960" t="s">
        <v>33</v>
      </c>
      <c r="B2960" t="s">
        <v>33</v>
      </c>
      <c r="C2960" t="s">
        <v>6331</v>
      </c>
      <c r="D2960" t="s">
        <v>13</v>
      </c>
      <c r="E2960" t="s">
        <v>14</v>
      </c>
      <c r="F2960" t="s">
        <v>26</v>
      </c>
      <c r="G2960" s="3">
        <v>44932.335034722222</v>
      </c>
      <c r="H2960" s="1">
        <v>43656</v>
      </c>
      <c r="I2960" t="s">
        <v>6332</v>
      </c>
      <c r="J2960" t="s">
        <v>6333</v>
      </c>
    </row>
    <row r="2961" spans="1:10">
      <c r="A2961" t="s">
        <v>33</v>
      </c>
      <c r="B2961" t="s">
        <v>6334</v>
      </c>
      <c r="C2961" t="s">
        <v>589</v>
      </c>
      <c r="D2961" t="s">
        <v>13</v>
      </c>
      <c r="E2961" t="s">
        <v>14</v>
      </c>
      <c r="F2961" t="s">
        <v>26</v>
      </c>
      <c r="G2961" s="3">
        <v>44933.333541666667</v>
      </c>
      <c r="H2961" s="1">
        <v>218500</v>
      </c>
      <c r="I2961" t="s">
        <v>6335</v>
      </c>
      <c r="J2961" t="s">
        <v>6336</v>
      </c>
    </row>
    <row r="2962" spans="1:10">
      <c r="A2962" t="s">
        <v>18</v>
      </c>
      <c r="B2962" t="s">
        <v>6337</v>
      </c>
      <c r="C2962" t="s">
        <v>4916</v>
      </c>
      <c r="D2962" t="s">
        <v>13</v>
      </c>
      <c r="E2962" t="s">
        <v>14</v>
      </c>
      <c r="F2962" t="s">
        <v>4917</v>
      </c>
      <c r="G2962" s="3">
        <v>45008.363993055558</v>
      </c>
      <c r="H2962" s="1">
        <v>96773</v>
      </c>
      <c r="I2962" t="s">
        <v>6338</v>
      </c>
      <c r="J2962" t="s">
        <v>6339</v>
      </c>
    </row>
    <row r="2963" spans="1:10">
      <c r="A2963" t="s">
        <v>212</v>
      </c>
      <c r="B2963" t="s">
        <v>6340</v>
      </c>
      <c r="C2963" t="s">
        <v>6341</v>
      </c>
      <c r="D2963" t="s">
        <v>13</v>
      </c>
      <c r="E2963" t="s">
        <v>14</v>
      </c>
      <c r="F2963" t="s">
        <v>1820</v>
      </c>
      <c r="G2963" s="3">
        <v>45276.349224537036</v>
      </c>
      <c r="H2963" s="1">
        <v>86400</v>
      </c>
      <c r="I2963" t="s">
        <v>1892</v>
      </c>
      <c r="J2963" t="s">
        <v>6342</v>
      </c>
    </row>
    <row r="2964" spans="1:10">
      <c r="A2964" t="s">
        <v>33</v>
      </c>
      <c r="B2964" t="s">
        <v>1001</v>
      </c>
      <c r="C2964" t="s">
        <v>6343</v>
      </c>
      <c r="D2964" t="s">
        <v>13</v>
      </c>
      <c r="E2964" t="s">
        <v>14</v>
      </c>
      <c r="F2964" t="s">
        <v>26</v>
      </c>
      <c r="G2964" s="3">
        <v>44994.333344907405</v>
      </c>
      <c r="H2964" s="1">
        <v>115500</v>
      </c>
      <c r="I2964" t="s">
        <v>4068</v>
      </c>
      <c r="J2964" t="s">
        <v>6344</v>
      </c>
    </row>
    <row r="2965" spans="1:10">
      <c r="A2965" t="s">
        <v>73</v>
      </c>
      <c r="B2965" t="s">
        <v>73</v>
      </c>
      <c r="C2965" t="s">
        <v>165</v>
      </c>
      <c r="D2965" t="s">
        <v>13</v>
      </c>
      <c r="E2965" t="s">
        <v>14</v>
      </c>
      <c r="F2965" t="s">
        <v>26</v>
      </c>
      <c r="G2965" s="3">
        <v>44981.338275462964</v>
      </c>
      <c r="H2965" s="1">
        <v>150000</v>
      </c>
      <c r="I2965" t="s">
        <v>6345</v>
      </c>
      <c r="J2965" t="s">
        <v>6346</v>
      </c>
    </row>
    <row r="2966" spans="1:10">
      <c r="A2966" t="s">
        <v>10</v>
      </c>
      <c r="B2966" t="s">
        <v>357</v>
      </c>
      <c r="C2966" t="s">
        <v>276</v>
      </c>
      <c r="D2966" t="s">
        <v>13</v>
      </c>
      <c r="E2966" t="s">
        <v>14</v>
      </c>
      <c r="F2966" t="s">
        <v>26</v>
      </c>
      <c r="G2966" s="3">
        <v>45079.335393518515</v>
      </c>
      <c r="H2966" s="1">
        <v>125000</v>
      </c>
      <c r="I2966" t="s">
        <v>6347</v>
      </c>
      <c r="J2966" t="s">
        <v>6348</v>
      </c>
    </row>
    <row r="2967" spans="1:10">
      <c r="A2967" t="s">
        <v>18</v>
      </c>
      <c r="B2967" t="s">
        <v>3761</v>
      </c>
      <c r="C2967" t="s">
        <v>4102</v>
      </c>
      <c r="D2967" t="s">
        <v>13</v>
      </c>
      <c r="E2967" t="s">
        <v>14</v>
      </c>
      <c r="F2967" t="s">
        <v>26</v>
      </c>
      <c r="G2967" s="3">
        <v>44989.371655092589</v>
      </c>
      <c r="H2967" s="1">
        <v>211000</v>
      </c>
      <c r="I2967" t="s">
        <v>120</v>
      </c>
      <c r="J2967" t="s">
        <v>2721</v>
      </c>
    </row>
    <row r="2968" spans="1:10">
      <c r="A2968" t="s">
        <v>73</v>
      </c>
      <c r="B2968" t="s">
        <v>6349</v>
      </c>
      <c r="C2968" t="s">
        <v>24</v>
      </c>
      <c r="D2968" t="s">
        <v>13</v>
      </c>
      <c r="E2968" t="s">
        <v>25</v>
      </c>
      <c r="F2968" t="s">
        <v>26</v>
      </c>
      <c r="G2968" s="3">
        <v>44972.341666666667</v>
      </c>
      <c r="H2968" s="1">
        <v>160000</v>
      </c>
      <c r="I2968" t="s">
        <v>2666</v>
      </c>
      <c r="J2968" t="s">
        <v>301</v>
      </c>
    </row>
    <row r="2969" spans="1:10">
      <c r="A2969" t="s">
        <v>77</v>
      </c>
      <c r="B2969" t="s">
        <v>6350</v>
      </c>
      <c r="C2969" t="s">
        <v>165</v>
      </c>
      <c r="D2969" t="s">
        <v>13</v>
      </c>
      <c r="E2969" t="s">
        <v>14</v>
      </c>
      <c r="F2969" t="s">
        <v>26</v>
      </c>
      <c r="G2969" s="3">
        <v>45161.336053240739</v>
      </c>
      <c r="H2969" s="1">
        <v>387460</v>
      </c>
      <c r="I2969" t="s">
        <v>2960</v>
      </c>
      <c r="J2969" t="s">
        <v>5856</v>
      </c>
    </row>
    <row r="2970" spans="1:10">
      <c r="A2970" t="s">
        <v>18</v>
      </c>
      <c r="B2970" t="s">
        <v>5715</v>
      </c>
      <c r="C2970" t="s">
        <v>119</v>
      </c>
      <c r="D2970" t="s">
        <v>13</v>
      </c>
      <c r="E2970" t="s">
        <v>14</v>
      </c>
      <c r="F2970" t="s">
        <v>26</v>
      </c>
      <c r="G2970" s="3">
        <v>45049.353541666664</v>
      </c>
      <c r="H2970" s="1">
        <v>52100</v>
      </c>
      <c r="I2970" t="s">
        <v>420</v>
      </c>
      <c r="J2970" t="s">
        <v>6351</v>
      </c>
    </row>
    <row r="2971" spans="1:10">
      <c r="A2971" t="s">
        <v>10</v>
      </c>
      <c r="B2971" t="s">
        <v>6352</v>
      </c>
      <c r="C2971" t="s">
        <v>1117</v>
      </c>
      <c r="D2971" t="s">
        <v>13</v>
      </c>
      <c r="E2971" t="s">
        <v>14</v>
      </c>
      <c r="F2971" t="s">
        <v>26</v>
      </c>
      <c r="G2971" s="3">
        <v>45005.339606481481</v>
      </c>
      <c r="H2971" s="1">
        <v>150000</v>
      </c>
      <c r="I2971" t="s">
        <v>6353</v>
      </c>
      <c r="J2971" t="s">
        <v>6354</v>
      </c>
    </row>
    <row r="2972" spans="1:10">
      <c r="A2972" t="s">
        <v>10</v>
      </c>
      <c r="B2972" t="s">
        <v>6355</v>
      </c>
      <c r="C2972" t="s">
        <v>6278</v>
      </c>
      <c r="D2972" t="s">
        <v>13</v>
      </c>
      <c r="E2972" t="s">
        <v>14</v>
      </c>
      <c r="F2972" t="s">
        <v>26</v>
      </c>
      <c r="G2972" s="3">
        <v>45237.336134259262</v>
      </c>
      <c r="H2972" s="1">
        <v>98496</v>
      </c>
      <c r="I2972" t="s">
        <v>1459</v>
      </c>
      <c r="J2972" t="s">
        <v>6356</v>
      </c>
    </row>
    <row r="2973" spans="1:10">
      <c r="A2973" t="s">
        <v>18</v>
      </c>
      <c r="B2973" t="s">
        <v>3811</v>
      </c>
      <c r="C2973" t="s">
        <v>1965</v>
      </c>
      <c r="D2973" t="s">
        <v>1075</v>
      </c>
      <c r="E2973" t="s">
        <v>14</v>
      </c>
      <c r="F2973" t="s">
        <v>26</v>
      </c>
      <c r="G2973" s="3">
        <v>45248.337025462963</v>
      </c>
      <c r="H2973" s="1">
        <v>95700</v>
      </c>
      <c r="I2973" t="s">
        <v>6357</v>
      </c>
      <c r="J2973" t="s">
        <v>6358</v>
      </c>
    </row>
    <row r="2974" spans="1:10">
      <c r="A2974" t="s">
        <v>18</v>
      </c>
      <c r="B2974" t="s">
        <v>6359</v>
      </c>
      <c r="C2974" t="s">
        <v>209</v>
      </c>
      <c r="D2974" t="s">
        <v>13</v>
      </c>
      <c r="E2974" t="s">
        <v>14</v>
      </c>
      <c r="F2974" t="s">
        <v>209</v>
      </c>
      <c r="G2974" s="3">
        <v>45205.342395833337</v>
      </c>
      <c r="H2974" s="1">
        <v>155500</v>
      </c>
      <c r="I2974" t="s">
        <v>1064</v>
      </c>
      <c r="J2974" t="s">
        <v>6360</v>
      </c>
    </row>
    <row r="2975" spans="1:10">
      <c r="A2975" t="s">
        <v>135</v>
      </c>
      <c r="B2975" t="s">
        <v>6361</v>
      </c>
      <c r="C2975" t="s">
        <v>232</v>
      </c>
      <c r="D2975" t="s">
        <v>13</v>
      </c>
      <c r="E2975" t="s">
        <v>14</v>
      </c>
      <c r="F2975" t="s">
        <v>26</v>
      </c>
      <c r="G2975" s="3">
        <v>45054.333344907405</v>
      </c>
      <c r="H2975" s="1">
        <v>90000</v>
      </c>
      <c r="I2975" t="s">
        <v>6362</v>
      </c>
      <c r="J2975" t="s">
        <v>6363</v>
      </c>
    </row>
    <row r="2976" spans="1:10">
      <c r="A2976" t="s">
        <v>10</v>
      </c>
      <c r="B2976" t="s">
        <v>6364</v>
      </c>
      <c r="C2976" t="s">
        <v>75</v>
      </c>
      <c r="D2976" t="s">
        <v>13</v>
      </c>
      <c r="E2976" t="s">
        <v>14</v>
      </c>
      <c r="F2976" t="s">
        <v>26</v>
      </c>
      <c r="G2976" s="3">
        <v>44958.336597222224</v>
      </c>
      <c r="H2976" s="1">
        <v>140000</v>
      </c>
      <c r="I2976" t="s">
        <v>6259</v>
      </c>
      <c r="J2976" t="s">
        <v>6365</v>
      </c>
    </row>
    <row r="2977" spans="1:10">
      <c r="A2977" t="s">
        <v>10</v>
      </c>
      <c r="B2977" t="s">
        <v>6366</v>
      </c>
      <c r="C2977" t="s">
        <v>6367</v>
      </c>
      <c r="D2977" t="s">
        <v>13</v>
      </c>
      <c r="E2977" t="s">
        <v>14</v>
      </c>
      <c r="F2977" t="s">
        <v>26</v>
      </c>
      <c r="G2977" s="3">
        <v>45235.335358796299</v>
      </c>
      <c r="H2977" s="1">
        <v>108415.5</v>
      </c>
      <c r="I2977" t="s">
        <v>6368</v>
      </c>
      <c r="J2977" t="s">
        <v>6369</v>
      </c>
    </row>
    <row r="2978" spans="1:10">
      <c r="A2978" t="s">
        <v>33</v>
      </c>
      <c r="B2978" t="s">
        <v>6370</v>
      </c>
      <c r="C2978" t="s">
        <v>1081</v>
      </c>
      <c r="D2978" t="s">
        <v>13</v>
      </c>
      <c r="E2978" t="s">
        <v>14</v>
      </c>
      <c r="F2978" t="s">
        <v>20</v>
      </c>
      <c r="G2978" s="3">
        <v>44960.379293981481</v>
      </c>
      <c r="H2978" s="1">
        <v>150000</v>
      </c>
      <c r="I2978" t="s">
        <v>1510</v>
      </c>
      <c r="J2978" t="s">
        <v>6371</v>
      </c>
    </row>
    <row r="2979" spans="1:10">
      <c r="A2979" t="s">
        <v>135</v>
      </c>
      <c r="B2979" t="s">
        <v>135</v>
      </c>
      <c r="C2979" t="s">
        <v>6372</v>
      </c>
      <c r="D2979" t="s">
        <v>13</v>
      </c>
      <c r="E2979" t="s">
        <v>14</v>
      </c>
      <c r="F2979" t="s">
        <v>26</v>
      </c>
      <c r="G2979" s="3">
        <v>45213.333692129629</v>
      </c>
      <c r="H2979" s="1">
        <v>125000</v>
      </c>
      <c r="I2979" t="s">
        <v>128</v>
      </c>
      <c r="J2979" t="s">
        <v>82</v>
      </c>
    </row>
    <row r="2980" spans="1:10">
      <c r="A2980" t="s">
        <v>18</v>
      </c>
      <c r="B2980" t="s">
        <v>6373</v>
      </c>
      <c r="C2980" t="s">
        <v>56</v>
      </c>
      <c r="D2980" t="s">
        <v>13</v>
      </c>
      <c r="E2980" t="s">
        <v>14</v>
      </c>
      <c r="F2980" t="s">
        <v>26</v>
      </c>
      <c r="G2980" s="3">
        <v>44929.733981481484</v>
      </c>
      <c r="H2980" s="1">
        <v>119523</v>
      </c>
      <c r="I2980" t="s">
        <v>6374</v>
      </c>
      <c r="J2980" t="s">
        <v>6375</v>
      </c>
    </row>
    <row r="2981" spans="1:10">
      <c r="A2981" t="s">
        <v>33</v>
      </c>
      <c r="B2981" t="s">
        <v>33</v>
      </c>
      <c r="C2981" t="s">
        <v>24</v>
      </c>
      <c r="D2981" t="s">
        <v>13</v>
      </c>
      <c r="E2981" t="s">
        <v>25</v>
      </c>
      <c r="F2981" t="s">
        <v>26</v>
      </c>
      <c r="G2981" s="3">
        <v>45246.333460648151</v>
      </c>
      <c r="H2981" s="1">
        <v>85000</v>
      </c>
      <c r="I2981" t="s">
        <v>602</v>
      </c>
      <c r="J2981" t="s">
        <v>1373</v>
      </c>
    </row>
    <row r="2982" spans="1:10">
      <c r="A2982" t="s">
        <v>18</v>
      </c>
      <c r="B2982" t="s">
        <v>193</v>
      </c>
      <c r="C2982" t="s">
        <v>6376</v>
      </c>
      <c r="D2982" t="s">
        <v>13</v>
      </c>
      <c r="E2982" t="s">
        <v>14</v>
      </c>
      <c r="F2982" t="s">
        <v>26</v>
      </c>
      <c r="G2982" s="3">
        <v>45057.337476851855</v>
      </c>
      <c r="H2982" s="1">
        <v>350000</v>
      </c>
      <c r="I2982" t="s">
        <v>195</v>
      </c>
      <c r="J2982" t="s">
        <v>28</v>
      </c>
    </row>
    <row r="2983" spans="1:10">
      <c r="A2983" t="s">
        <v>135</v>
      </c>
      <c r="B2983" t="s">
        <v>6377</v>
      </c>
      <c r="C2983" t="s">
        <v>259</v>
      </c>
      <c r="D2983" t="s">
        <v>13</v>
      </c>
      <c r="E2983" t="s">
        <v>14</v>
      </c>
      <c r="F2983" t="s">
        <v>26</v>
      </c>
      <c r="G2983" s="3">
        <v>44994.33357638889</v>
      </c>
      <c r="H2983" s="1">
        <v>95000</v>
      </c>
      <c r="I2983" t="s">
        <v>4068</v>
      </c>
      <c r="J2983" t="s">
        <v>6378</v>
      </c>
    </row>
    <row r="2984" spans="1:10">
      <c r="A2984" t="s">
        <v>33</v>
      </c>
      <c r="B2984" t="s">
        <v>6379</v>
      </c>
      <c r="C2984" t="s">
        <v>3724</v>
      </c>
      <c r="D2984" t="s">
        <v>13</v>
      </c>
      <c r="E2984" t="s">
        <v>14</v>
      </c>
      <c r="F2984" t="s">
        <v>26</v>
      </c>
      <c r="G2984" s="3">
        <v>44931.334733796299</v>
      </c>
      <c r="H2984" s="1">
        <v>110000</v>
      </c>
      <c r="I2984" t="s">
        <v>3873</v>
      </c>
      <c r="J2984" t="s">
        <v>3402</v>
      </c>
    </row>
    <row r="2985" spans="1:10">
      <c r="A2985" t="s">
        <v>10</v>
      </c>
      <c r="B2985" t="s">
        <v>577</v>
      </c>
      <c r="C2985" t="s">
        <v>119</v>
      </c>
      <c r="D2985" t="s">
        <v>13</v>
      </c>
      <c r="E2985" t="s">
        <v>14</v>
      </c>
      <c r="F2985" t="s">
        <v>26</v>
      </c>
      <c r="G2985" s="3">
        <v>45102.37972222222</v>
      </c>
      <c r="H2985" s="1">
        <v>160000</v>
      </c>
      <c r="I2985" t="s">
        <v>130</v>
      </c>
    </row>
    <row r="2986" spans="1:10">
      <c r="A2986" t="s">
        <v>135</v>
      </c>
      <c r="B2986" t="s">
        <v>6380</v>
      </c>
      <c r="C2986" t="s">
        <v>189</v>
      </c>
      <c r="D2986" t="s">
        <v>13</v>
      </c>
      <c r="E2986" t="s">
        <v>14</v>
      </c>
      <c r="F2986" t="s">
        <v>190</v>
      </c>
      <c r="G2986" s="3">
        <v>44949.372488425928</v>
      </c>
      <c r="H2986" s="1">
        <v>111175</v>
      </c>
      <c r="I2986" t="s">
        <v>6381</v>
      </c>
      <c r="J2986" t="s">
        <v>819</v>
      </c>
    </row>
    <row r="2987" spans="1:10">
      <c r="A2987" t="s">
        <v>18</v>
      </c>
      <c r="B2987" t="s">
        <v>18</v>
      </c>
      <c r="C2987" t="s">
        <v>4224</v>
      </c>
      <c r="D2987" t="s">
        <v>13</v>
      </c>
      <c r="E2987" t="s">
        <v>14</v>
      </c>
      <c r="F2987" t="s">
        <v>26</v>
      </c>
      <c r="G2987" s="3">
        <v>44954.339884259258</v>
      </c>
      <c r="H2987" s="1">
        <v>152650</v>
      </c>
      <c r="I2987" t="s">
        <v>420</v>
      </c>
      <c r="J2987" t="s">
        <v>6382</v>
      </c>
    </row>
    <row r="2988" spans="1:10">
      <c r="A2988" t="s">
        <v>33</v>
      </c>
      <c r="B2988" t="s">
        <v>33</v>
      </c>
      <c r="C2988" t="s">
        <v>5189</v>
      </c>
      <c r="D2988" t="s">
        <v>13</v>
      </c>
      <c r="E2988" t="s">
        <v>14</v>
      </c>
      <c r="F2988" t="s">
        <v>162</v>
      </c>
      <c r="G2988" s="3">
        <v>45050.345937500002</v>
      </c>
      <c r="H2988" s="1">
        <v>98500</v>
      </c>
      <c r="I2988" t="s">
        <v>6383</v>
      </c>
      <c r="J2988" t="s">
        <v>6384</v>
      </c>
    </row>
    <row r="2989" spans="1:10">
      <c r="A2989" t="s">
        <v>10</v>
      </c>
      <c r="B2989" t="s">
        <v>1430</v>
      </c>
      <c r="C2989" t="s">
        <v>2675</v>
      </c>
      <c r="D2989" t="s">
        <v>13</v>
      </c>
      <c r="E2989" t="s">
        <v>14</v>
      </c>
      <c r="F2989" t="s">
        <v>26</v>
      </c>
      <c r="G2989" s="3">
        <v>44979.334293981483</v>
      </c>
      <c r="H2989" s="1">
        <v>135000</v>
      </c>
      <c r="I2989" t="s">
        <v>6385</v>
      </c>
      <c r="J2989" t="s">
        <v>6386</v>
      </c>
    </row>
    <row r="2990" spans="1:10">
      <c r="A2990" t="s">
        <v>33</v>
      </c>
      <c r="B2990" t="s">
        <v>6387</v>
      </c>
      <c r="C2990" t="s">
        <v>26</v>
      </c>
      <c r="D2990" t="s">
        <v>13</v>
      </c>
      <c r="E2990" t="s">
        <v>14</v>
      </c>
      <c r="F2990" t="s">
        <v>20</v>
      </c>
      <c r="G2990" s="3">
        <v>45042.40111111111</v>
      </c>
      <c r="H2990" s="1">
        <v>147500</v>
      </c>
      <c r="I2990" t="s">
        <v>881</v>
      </c>
      <c r="J2990" t="s">
        <v>6388</v>
      </c>
    </row>
    <row r="2991" spans="1:10">
      <c r="A2991" t="s">
        <v>18</v>
      </c>
      <c r="B2991" t="s">
        <v>18</v>
      </c>
      <c r="C2991" t="s">
        <v>201</v>
      </c>
      <c r="D2991" t="s">
        <v>13</v>
      </c>
      <c r="E2991" t="s">
        <v>14</v>
      </c>
      <c r="F2991" t="s">
        <v>26</v>
      </c>
      <c r="G2991" s="3">
        <v>45140.340740740743</v>
      </c>
      <c r="H2991" s="1">
        <v>90000</v>
      </c>
      <c r="I2991" t="s">
        <v>6389</v>
      </c>
      <c r="J2991" t="s">
        <v>6390</v>
      </c>
    </row>
    <row r="2992" spans="1:10">
      <c r="A2992" t="s">
        <v>33</v>
      </c>
      <c r="B2992" t="s">
        <v>6391</v>
      </c>
      <c r="C2992" t="s">
        <v>24</v>
      </c>
      <c r="D2992" t="s">
        <v>13</v>
      </c>
      <c r="E2992" t="s">
        <v>25</v>
      </c>
      <c r="F2992" t="s">
        <v>26</v>
      </c>
      <c r="G2992" s="3">
        <v>45200.334155092591</v>
      </c>
      <c r="H2992" s="1">
        <v>125930</v>
      </c>
      <c r="I2992" t="s">
        <v>326</v>
      </c>
      <c r="J2992" t="s">
        <v>6392</v>
      </c>
    </row>
    <row r="2993" spans="1:10">
      <c r="A2993" t="s">
        <v>73</v>
      </c>
      <c r="B2993" t="s">
        <v>73</v>
      </c>
      <c r="C2993" t="s">
        <v>24</v>
      </c>
      <c r="D2993" t="s">
        <v>13</v>
      </c>
      <c r="E2993" t="s">
        <v>25</v>
      </c>
      <c r="F2993" t="s">
        <v>26</v>
      </c>
      <c r="G2993" s="3">
        <v>45281.338946759257</v>
      </c>
      <c r="H2993" s="1">
        <v>101500</v>
      </c>
      <c r="I2993" t="s">
        <v>602</v>
      </c>
      <c r="J2993" t="s">
        <v>6393</v>
      </c>
    </row>
    <row r="2994" spans="1:10">
      <c r="A2994" t="s">
        <v>33</v>
      </c>
      <c r="B2994" t="s">
        <v>6394</v>
      </c>
      <c r="C2994" t="s">
        <v>6395</v>
      </c>
      <c r="D2994" t="s">
        <v>13</v>
      </c>
      <c r="E2994" t="s">
        <v>14</v>
      </c>
      <c r="F2994" t="s">
        <v>20</v>
      </c>
      <c r="G2994" s="3">
        <v>45173.355046296296</v>
      </c>
      <c r="H2994" s="1">
        <v>125000</v>
      </c>
      <c r="I2994" t="s">
        <v>6396</v>
      </c>
      <c r="J2994" t="s">
        <v>6397</v>
      </c>
    </row>
    <row r="2995" spans="1:10">
      <c r="A2995" t="s">
        <v>33</v>
      </c>
      <c r="B2995" t="s">
        <v>6398</v>
      </c>
      <c r="C2995" t="s">
        <v>24</v>
      </c>
      <c r="D2995" t="s">
        <v>13</v>
      </c>
      <c r="E2995" t="s">
        <v>25</v>
      </c>
      <c r="F2995" t="s">
        <v>26</v>
      </c>
      <c r="G2995" s="3">
        <v>45073.333252314813</v>
      </c>
      <c r="H2995" s="1">
        <v>82350.5</v>
      </c>
      <c r="I2995" t="s">
        <v>6399</v>
      </c>
      <c r="J2995" t="s">
        <v>3815</v>
      </c>
    </row>
    <row r="2996" spans="1:10">
      <c r="A2996" t="s">
        <v>18</v>
      </c>
      <c r="B2996" t="s">
        <v>6400</v>
      </c>
      <c r="C2996" t="s">
        <v>1320</v>
      </c>
      <c r="D2996" t="s">
        <v>13</v>
      </c>
      <c r="E2996" t="s">
        <v>14</v>
      </c>
      <c r="F2996" t="s">
        <v>15</v>
      </c>
      <c r="G2996" s="3">
        <v>45031.367696759262</v>
      </c>
      <c r="H2996" s="1">
        <v>163782</v>
      </c>
      <c r="I2996" t="s">
        <v>685</v>
      </c>
      <c r="J2996" t="s">
        <v>6401</v>
      </c>
    </row>
    <row r="2997" spans="1:10">
      <c r="A2997" t="s">
        <v>33</v>
      </c>
      <c r="B2997" t="s">
        <v>6402</v>
      </c>
      <c r="C2997" t="s">
        <v>24</v>
      </c>
      <c r="D2997" t="s">
        <v>13</v>
      </c>
      <c r="E2997" t="s">
        <v>25</v>
      </c>
      <c r="F2997" t="s">
        <v>26</v>
      </c>
      <c r="G2997" s="3">
        <v>45039.334537037037</v>
      </c>
      <c r="H2997" s="1">
        <v>80500</v>
      </c>
      <c r="I2997" t="s">
        <v>602</v>
      </c>
    </row>
    <row r="2998" spans="1:10">
      <c r="A2998" t="s">
        <v>212</v>
      </c>
      <c r="B2998" t="s">
        <v>6403</v>
      </c>
      <c r="C2998" t="s">
        <v>795</v>
      </c>
      <c r="D2998" t="s">
        <v>13</v>
      </c>
      <c r="E2998" t="s">
        <v>14</v>
      </c>
      <c r="F2998" t="s">
        <v>26</v>
      </c>
      <c r="G2998" s="3">
        <v>45091.335405092592</v>
      </c>
      <c r="H2998" s="1">
        <v>177500</v>
      </c>
      <c r="I2998" t="s">
        <v>6404</v>
      </c>
    </row>
    <row r="2999" spans="1:10">
      <c r="A2999" t="s">
        <v>33</v>
      </c>
      <c r="B2999" t="s">
        <v>33</v>
      </c>
      <c r="C2999" t="s">
        <v>826</v>
      </c>
      <c r="D2999" t="s">
        <v>13</v>
      </c>
      <c r="E2999" t="s">
        <v>14</v>
      </c>
      <c r="F2999" t="s">
        <v>827</v>
      </c>
      <c r="G2999" s="3">
        <v>44959.374166666668</v>
      </c>
      <c r="H2999" s="1">
        <v>111175</v>
      </c>
      <c r="I2999" t="s">
        <v>6405</v>
      </c>
      <c r="J2999" t="s">
        <v>6406</v>
      </c>
    </row>
    <row r="3000" spans="1:10">
      <c r="A3000" t="s">
        <v>106</v>
      </c>
      <c r="B3000" t="s">
        <v>6407</v>
      </c>
      <c r="C3000" t="s">
        <v>157</v>
      </c>
      <c r="D3000" t="s">
        <v>13</v>
      </c>
      <c r="E3000" t="s">
        <v>14</v>
      </c>
      <c r="F3000" t="s">
        <v>20</v>
      </c>
      <c r="G3000" s="3">
        <v>44980.363206018519</v>
      </c>
      <c r="H3000" s="1">
        <v>150000</v>
      </c>
      <c r="I3000" t="s">
        <v>3645</v>
      </c>
      <c r="J3000" t="s">
        <v>6408</v>
      </c>
    </row>
    <row r="3001" spans="1:10">
      <c r="A3001" t="s">
        <v>10</v>
      </c>
      <c r="B3001" t="s">
        <v>398</v>
      </c>
      <c r="C3001" t="s">
        <v>75</v>
      </c>
      <c r="D3001" t="s">
        <v>13</v>
      </c>
      <c r="E3001" t="s">
        <v>14</v>
      </c>
      <c r="F3001" t="s">
        <v>26</v>
      </c>
      <c r="G3001" s="3">
        <v>44985.337002314816</v>
      </c>
      <c r="H3001" s="1">
        <v>98719</v>
      </c>
      <c r="I3001" t="s">
        <v>6409</v>
      </c>
      <c r="J3001" t="s">
        <v>214</v>
      </c>
    </row>
    <row r="3002" spans="1:10">
      <c r="A3002" t="s">
        <v>18</v>
      </c>
      <c r="B3002" t="s">
        <v>6410</v>
      </c>
      <c r="C3002" t="s">
        <v>6411</v>
      </c>
      <c r="D3002" t="s">
        <v>13</v>
      </c>
      <c r="E3002" t="s">
        <v>14</v>
      </c>
      <c r="F3002" t="s">
        <v>26</v>
      </c>
      <c r="G3002" s="3">
        <v>45191.373842592591</v>
      </c>
      <c r="H3002" s="1">
        <v>90000</v>
      </c>
      <c r="I3002" t="s">
        <v>2104</v>
      </c>
      <c r="J3002" t="s">
        <v>6412</v>
      </c>
    </row>
    <row r="3003" spans="1:10">
      <c r="A3003" t="s">
        <v>33</v>
      </c>
      <c r="B3003" t="s">
        <v>6413</v>
      </c>
      <c r="C3003" t="s">
        <v>441</v>
      </c>
      <c r="D3003" t="s">
        <v>13</v>
      </c>
      <c r="E3003" t="s">
        <v>14</v>
      </c>
      <c r="F3003" t="s">
        <v>26</v>
      </c>
      <c r="G3003" s="3">
        <v>45122.334606481483</v>
      </c>
      <c r="H3003" s="1">
        <v>57300</v>
      </c>
      <c r="I3003" t="s">
        <v>250</v>
      </c>
      <c r="J3003" t="s">
        <v>6414</v>
      </c>
    </row>
    <row r="3004" spans="1:10">
      <c r="A3004" t="s">
        <v>10</v>
      </c>
      <c r="B3004" t="s">
        <v>6016</v>
      </c>
      <c r="C3004" t="s">
        <v>6415</v>
      </c>
      <c r="D3004" t="s">
        <v>13</v>
      </c>
      <c r="E3004" t="s">
        <v>14</v>
      </c>
      <c r="F3004" t="s">
        <v>26</v>
      </c>
      <c r="G3004" s="3">
        <v>45247.3359837963</v>
      </c>
      <c r="H3004" s="1">
        <v>110000</v>
      </c>
      <c r="I3004" t="s">
        <v>6017</v>
      </c>
      <c r="J3004" t="s">
        <v>919</v>
      </c>
    </row>
    <row r="3005" spans="1:10">
      <c r="A3005" t="s">
        <v>18</v>
      </c>
      <c r="B3005" t="s">
        <v>6416</v>
      </c>
      <c r="C3005" t="s">
        <v>19</v>
      </c>
      <c r="D3005" t="s">
        <v>13</v>
      </c>
      <c r="E3005" t="s">
        <v>14</v>
      </c>
      <c r="F3005" t="s">
        <v>26</v>
      </c>
      <c r="G3005" s="3">
        <v>45091.337905092594</v>
      </c>
      <c r="H3005" s="1">
        <v>90000</v>
      </c>
      <c r="I3005" t="s">
        <v>2783</v>
      </c>
      <c r="J3005" t="s">
        <v>6417</v>
      </c>
    </row>
    <row r="3006" spans="1:10">
      <c r="A3006" t="s">
        <v>135</v>
      </c>
      <c r="B3006" t="s">
        <v>6418</v>
      </c>
      <c r="C3006" t="s">
        <v>1094</v>
      </c>
      <c r="D3006" t="s">
        <v>13</v>
      </c>
      <c r="E3006" t="s">
        <v>14</v>
      </c>
      <c r="F3006" t="s">
        <v>205</v>
      </c>
      <c r="G3006" s="3">
        <v>45000.345335648148</v>
      </c>
      <c r="H3006" s="1">
        <v>89100</v>
      </c>
      <c r="I3006" t="s">
        <v>6419</v>
      </c>
      <c r="J3006" t="s">
        <v>6420</v>
      </c>
    </row>
    <row r="3007" spans="1:10">
      <c r="A3007" t="s">
        <v>73</v>
      </c>
      <c r="B3007" t="s">
        <v>6421</v>
      </c>
      <c r="C3007" t="s">
        <v>2003</v>
      </c>
      <c r="D3007" t="s">
        <v>13</v>
      </c>
      <c r="E3007" t="s">
        <v>14</v>
      </c>
      <c r="F3007" t="s">
        <v>171</v>
      </c>
      <c r="G3007" s="3">
        <v>45124.348240740743</v>
      </c>
      <c r="H3007" s="1">
        <v>147500</v>
      </c>
      <c r="I3007" t="s">
        <v>865</v>
      </c>
      <c r="J3007" t="s">
        <v>6422</v>
      </c>
    </row>
    <row r="3008" spans="1:10">
      <c r="A3008" t="s">
        <v>212</v>
      </c>
      <c r="B3008" t="s">
        <v>6423</v>
      </c>
      <c r="C3008" t="s">
        <v>232</v>
      </c>
      <c r="D3008" t="s">
        <v>13</v>
      </c>
      <c r="E3008" t="s">
        <v>14</v>
      </c>
      <c r="F3008" t="s">
        <v>26</v>
      </c>
      <c r="G3008" s="3">
        <v>45090.334872685184</v>
      </c>
      <c r="H3008" s="1">
        <v>165000</v>
      </c>
      <c r="I3008" t="s">
        <v>6259</v>
      </c>
      <c r="J3008" t="s">
        <v>6424</v>
      </c>
    </row>
    <row r="3009" spans="1:10">
      <c r="A3009" t="s">
        <v>73</v>
      </c>
      <c r="B3009" t="s">
        <v>3341</v>
      </c>
      <c r="C3009" t="s">
        <v>6425</v>
      </c>
      <c r="D3009" t="s">
        <v>1075</v>
      </c>
      <c r="E3009" t="s">
        <v>14</v>
      </c>
      <c r="F3009" t="s">
        <v>26</v>
      </c>
      <c r="G3009" s="3">
        <v>45285.347303240742</v>
      </c>
      <c r="H3009" s="1">
        <v>150000</v>
      </c>
      <c r="I3009" t="s">
        <v>120</v>
      </c>
      <c r="J3009" t="s">
        <v>4620</v>
      </c>
    </row>
    <row r="3010" spans="1:10">
      <c r="A3010" t="s">
        <v>135</v>
      </c>
      <c r="B3010" t="s">
        <v>135</v>
      </c>
      <c r="C3010" t="s">
        <v>232</v>
      </c>
      <c r="D3010" t="s">
        <v>13</v>
      </c>
      <c r="E3010" t="s">
        <v>14</v>
      </c>
      <c r="F3010" t="s">
        <v>26</v>
      </c>
      <c r="G3010" s="3">
        <v>45280.333321759259</v>
      </c>
      <c r="H3010" s="1">
        <v>60000</v>
      </c>
      <c r="I3010" t="s">
        <v>5663</v>
      </c>
      <c r="J3010" t="s">
        <v>6426</v>
      </c>
    </row>
    <row r="3011" spans="1:10">
      <c r="A3011" t="s">
        <v>10</v>
      </c>
      <c r="B3011" t="s">
        <v>2474</v>
      </c>
      <c r="C3011" t="s">
        <v>1305</v>
      </c>
      <c r="D3011" t="s">
        <v>13</v>
      </c>
      <c r="E3011" t="s">
        <v>14</v>
      </c>
      <c r="F3011" t="s">
        <v>26</v>
      </c>
      <c r="G3011" s="3">
        <v>45287.334837962961</v>
      </c>
      <c r="H3011" s="1">
        <v>122000</v>
      </c>
      <c r="I3011" t="s">
        <v>6427</v>
      </c>
      <c r="J3011" t="s">
        <v>338</v>
      </c>
    </row>
    <row r="3012" spans="1:10">
      <c r="A3012" t="s">
        <v>18</v>
      </c>
      <c r="B3012" t="s">
        <v>6428</v>
      </c>
      <c r="C3012" t="s">
        <v>6429</v>
      </c>
      <c r="D3012" t="s">
        <v>13</v>
      </c>
      <c r="E3012" t="s">
        <v>14</v>
      </c>
      <c r="F3012" t="s">
        <v>608</v>
      </c>
      <c r="G3012" s="3">
        <v>45070.340405092589</v>
      </c>
      <c r="H3012" s="1">
        <v>125000</v>
      </c>
      <c r="I3012" t="s">
        <v>6430</v>
      </c>
      <c r="J3012" t="s">
        <v>6431</v>
      </c>
    </row>
    <row r="3013" spans="1:10">
      <c r="A3013" t="s">
        <v>73</v>
      </c>
      <c r="B3013" t="s">
        <v>6432</v>
      </c>
      <c r="C3013" t="s">
        <v>6433</v>
      </c>
      <c r="D3013" t="s">
        <v>13</v>
      </c>
      <c r="E3013" t="s">
        <v>14</v>
      </c>
      <c r="F3013" t="s">
        <v>608</v>
      </c>
      <c r="G3013" s="3">
        <v>44988.346435185187</v>
      </c>
      <c r="H3013" s="1">
        <v>150000</v>
      </c>
      <c r="I3013" t="s">
        <v>6434</v>
      </c>
      <c r="J3013" t="s">
        <v>6435</v>
      </c>
    </row>
    <row r="3014" spans="1:10">
      <c r="A3014" t="s">
        <v>212</v>
      </c>
      <c r="B3014" t="s">
        <v>212</v>
      </c>
      <c r="C3014" t="s">
        <v>232</v>
      </c>
      <c r="D3014" t="s">
        <v>13</v>
      </c>
      <c r="E3014" t="s">
        <v>14</v>
      </c>
      <c r="F3014" t="s">
        <v>26</v>
      </c>
      <c r="G3014" s="3">
        <v>44939.336678240739</v>
      </c>
      <c r="H3014" s="1">
        <v>175000</v>
      </c>
      <c r="I3014" t="s">
        <v>6436</v>
      </c>
      <c r="J3014" t="s">
        <v>5188</v>
      </c>
    </row>
    <row r="3015" spans="1:10">
      <c r="A3015" t="s">
        <v>212</v>
      </c>
      <c r="B3015" t="s">
        <v>1808</v>
      </c>
      <c r="C3015" t="s">
        <v>19</v>
      </c>
      <c r="D3015" t="s">
        <v>13</v>
      </c>
      <c r="E3015" t="s">
        <v>14</v>
      </c>
      <c r="F3015" t="s">
        <v>26</v>
      </c>
      <c r="G3015" s="3">
        <v>45110.354571759257</v>
      </c>
      <c r="H3015" s="1">
        <v>115000</v>
      </c>
      <c r="I3015" t="s">
        <v>420</v>
      </c>
      <c r="J3015" t="s">
        <v>1809</v>
      </c>
    </row>
    <row r="3016" spans="1:10">
      <c r="A3016" t="s">
        <v>33</v>
      </c>
      <c r="B3016" t="s">
        <v>6437</v>
      </c>
      <c r="C3016" t="s">
        <v>1166</v>
      </c>
      <c r="D3016" t="s">
        <v>13</v>
      </c>
      <c r="E3016" t="s">
        <v>14</v>
      </c>
      <c r="F3016" t="s">
        <v>26</v>
      </c>
      <c r="G3016" s="3">
        <v>45158.371736111112</v>
      </c>
      <c r="H3016" s="1">
        <v>115000</v>
      </c>
      <c r="I3016" t="s">
        <v>6438</v>
      </c>
      <c r="J3016" t="s">
        <v>6439</v>
      </c>
    </row>
    <row r="3017" spans="1:10">
      <c r="A3017" t="s">
        <v>33</v>
      </c>
      <c r="B3017" t="s">
        <v>6440</v>
      </c>
      <c r="C3017" t="s">
        <v>1597</v>
      </c>
      <c r="D3017" t="s">
        <v>13</v>
      </c>
      <c r="E3017" t="s">
        <v>14</v>
      </c>
      <c r="F3017" t="s">
        <v>26</v>
      </c>
      <c r="G3017" s="3">
        <v>45249.333611111113</v>
      </c>
      <c r="H3017" s="1">
        <v>101014</v>
      </c>
      <c r="I3017" t="s">
        <v>186</v>
      </c>
      <c r="J3017" t="s">
        <v>6441</v>
      </c>
    </row>
    <row r="3018" spans="1:10">
      <c r="A3018" t="s">
        <v>77</v>
      </c>
      <c r="B3018" t="s">
        <v>6442</v>
      </c>
      <c r="C3018" t="s">
        <v>1884</v>
      </c>
      <c r="D3018" t="s">
        <v>13</v>
      </c>
      <c r="E3018" t="s">
        <v>14</v>
      </c>
      <c r="F3018" t="s">
        <v>221</v>
      </c>
      <c r="G3018" s="3">
        <v>44931.357534722221</v>
      </c>
      <c r="H3018" s="1">
        <v>80850</v>
      </c>
      <c r="I3018" t="s">
        <v>1133</v>
      </c>
      <c r="J3018" t="s">
        <v>46</v>
      </c>
    </row>
    <row r="3019" spans="1:10">
      <c r="A3019" t="s">
        <v>10</v>
      </c>
      <c r="B3019" t="s">
        <v>6443</v>
      </c>
      <c r="C3019" t="s">
        <v>177</v>
      </c>
      <c r="D3019" t="s">
        <v>13</v>
      </c>
      <c r="E3019" t="s">
        <v>14</v>
      </c>
      <c r="F3019" t="s">
        <v>26</v>
      </c>
      <c r="G3019" s="3">
        <v>45160.337534722225</v>
      </c>
      <c r="H3019" s="1">
        <v>39977.6015625</v>
      </c>
      <c r="I3019" t="s">
        <v>6444</v>
      </c>
      <c r="J3019" t="s">
        <v>6445</v>
      </c>
    </row>
    <row r="3020" spans="1:10">
      <c r="A3020" t="s">
        <v>18</v>
      </c>
      <c r="B3020" t="s">
        <v>6446</v>
      </c>
      <c r="C3020" t="s">
        <v>1863</v>
      </c>
      <c r="D3020" t="s">
        <v>13</v>
      </c>
      <c r="E3020" t="s">
        <v>14</v>
      </c>
      <c r="F3020" t="s">
        <v>26</v>
      </c>
      <c r="G3020" s="3">
        <v>45097.336701388886</v>
      </c>
      <c r="H3020" s="1">
        <v>90000</v>
      </c>
      <c r="I3020" t="s">
        <v>6447</v>
      </c>
      <c r="J3020" t="s">
        <v>6448</v>
      </c>
    </row>
    <row r="3021" spans="1:10">
      <c r="A3021" t="s">
        <v>135</v>
      </c>
      <c r="B3021" t="s">
        <v>6449</v>
      </c>
      <c r="C3021" t="s">
        <v>24</v>
      </c>
      <c r="D3021" t="s">
        <v>13</v>
      </c>
      <c r="E3021" t="s">
        <v>25</v>
      </c>
      <c r="F3021" t="s">
        <v>26</v>
      </c>
      <c r="G3021" s="3">
        <v>45240.347974537035</v>
      </c>
      <c r="H3021" s="1">
        <v>120000</v>
      </c>
      <c r="I3021" t="s">
        <v>2666</v>
      </c>
      <c r="J3021" t="s">
        <v>819</v>
      </c>
    </row>
    <row r="3022" spans="1:10">
      <c r="A3022" t="s">
        <v>212</v>
      </c>
      <c r="B3022" t="s">
        <v>2865</v>
      </c>
      <c r="C3022" t="s">
        <v>24</v>
      </c>
      <c r="D3022" t="s">
        <v>13</v>
      </c>
      <c r="E3022" t="s">
        <v>25</v>
      </c>
      <c r="F3022" t="s">
        <v>26</v>
      </c>
      <c r="G3022" s="3">
        <v>45043.336886574078</v>
      </c>
      <c r="H3022" s="1">
        <v>131610</v>
      </c>
      <c r="I3022" t="s">
        <v>6450</v>
      </c>
      <c r="J3022" t="s">
        <v>301</v>
      </c>
    </row>
    <row r="3023" spans="1:10">
      <c r="A3023" t="s">
        <v>10</v>
      </c>
      <c r="B3023" t="s">
        <v>6451</v>
      </c>
      <c r="C3023" t="s">
        <v>6452</v>
      </c>
      <c r="D3023" t="s">
        <v>13</v>
      </c>
      <c r="E3023" t="s">
        <v>14</v>
      </c>
      <c r="F3023" t="s">
        <v>4917</v>
      </c>
      <c r="G3023" s="3">
        <v>45092.360335648147</v>
      </c>
      <c r="H3023" s="1">
        <v>109500</v>
      </c>
      <c r="I3023" t="s">
        <v>6453</v>
      </c>
    </row>
    <row r="3024" spans="1:10">
      <c r="A3024" t="s">
        <v>10</v>
      </c>
      <c r="B3024" t="s">
        <v>357</v>
      </c>
      <c r="C3024" t="s">
        <v>232</v>
      </c>
      <c r="D3024" t="s">
        <v>13</v>
      </c>
      <c r="E3024" t="s">
        <v>14</v>
      </c>
      <c r="F3024" t="s">
        <v>26</v>
      </c>
      <c r="G3024" s="3">
        <v>44989.335717592592</v>
      </c>
      <c r="H3024" s="1">
        <v>350000</v>
      </c>
      <c r="I3024" t="s">
        <v>5711</v>
      </c>
      <c r="J3024" t="s">
        <v>6454</v>
      </c>
    </row>
    <row r="3025" spans="1:10">
      <c r="A3025" t="s">
        <v>73</v>
      </c>
      <c r="B3025" t="s">
        <v>6455</v>
      </c>
      <c r="C3025" t="s">
        <v>4102</v>
      </c>
      <c r="D3025" t="s">
        <v>13</v>
      </c>
      <c r="E3025" t="s">
        <v>14</v>
      </c>
      <c r="F3025" t="s">
        <v>26</v>
      </c>
      <c r="G3025" s="3">
        <v>45083.353101851855</v>
      </c>
      <c r="H3025" s="1">
        <v>173500</v>
      </c>
      <c r="I3025" t="s">
        <v>120</v>
      </c>
      <c r="J3025" t="s">
        <v>6456</v>
      </c>
    </row>
    <row r="3026" spans="1:10">
      <c r="A3026" t="s">
        <v>33</v>
      </c>
      <c r="B3026" t="s">
        <v>43</v>
      </c>
      <c r="C3026" t="s">
        <v>5206</v>
      </c>
      <c r="D3026" t="s">
        <v>13</v>
      </c>
      <c r="E3026" t="s">
        <v>14</v>
      </c>
      <c r="F3026" t="s">
        <v>26</v>
      </c>
      <c r="G3026" s="3">
        <v>45013.336608796293</v>
      </c>
      <c r="H3026" s="1">
        <v>90000</v>
      </c>
      <c r="I3026" t="s">
        <v>6457</v>
      </c>
      <c r="J3026" t="s">
        <v>1407</v>
      </c>
    </row>
    <row r="3027" spans="1:10">
      <c r="A3027" t="s">
        <v>10</v>
      </c>
      <c r="B3027" t="s">
        <v>6458</v>
      </c>
      <c r="C3027" t="s">
        <v>24</v>
      </c>
      <c r="D3027" t="s">
        <v>13</v>
      </c>
      <c r="E3027" t="s">
        <v>25</v>
      </c>
      <c r="F3027" t="s">
        <v>26</v>
      </c>
      <c r="G3027" s="3">
        <v>45131.336875000001</v>
      </c>
      <c r="H3027" s="1">
        <v>70000</v>
      </c>
      <c r="I3027" t="s">
        <v>1723</v>
      </c>
      <c r="J3027" t="s">
        <v>6459</v>
      </c>
    </row>
    <row r="3028" spans="1:10">
      <c r="A3028" t="s">
        <v>212</v>
      </c>
      <c r="B3028" t="s">
        <v>6460</v>
      </c>
      <c r="C3028" t="s">
        <v>434</v>
      </c>
      <c r="D3028" t="s">
        <v>13</v>
      </c>
      <c r="E3028" t="s">
        <v>14</v>
      </c>
      <c r="F3028" t="s">
        <v>20</v>
      </c>
      <c r="G3028" s="3">
        <v>45159.3596412037</v>
      </c>
      <c r="H3028" s="1">
        <v>116600</v>
      </c>
      <c r="I3028" t="s">
        <v>69</v>
      </c>
      <c r="J3028" t="s">
        <v>3952</v>
      </c>
    </row>
    <row r="3029" spans="1:10">
      <c r="A3029" t="s">
        <v>18</v>
      </c>
      <c r="B3029" t="s">
        <v>470</v>
      </c>
      <c r="C3029" t="s">
        <v>24</v>
      </c>
      <c r="D3029" t="s">
        <v>13</v>
      </c>
      <c r="E3029" t="s">
        <v>25</v>
      </c>
      <c r="F3029" t="s">
        <v>26</v>
      </c>
      <c r="G3029" s="3">
        <v>44993.337581018517</v>
      </c>
      <c r="H3029" s="1">
        <v>72000</v>
      </c>
      <c r="I3029" t="s">
        <v>6461</v>
      </c>
      <c r="J3029" t="s">
        <v>6462</v>
      </c>
    </row>
    <row r="3030" spans="1:10">
      <c r="A3030" t="s">
        <v>10</v>
      </c>
      <c r="B3030" t="s">
        <v>3665</v>
      </c>
      <c r="C3030" t="s">
        <v>95</v>
      </c>
      <c r="D3030" t="s">
        <v>13</v>
      </c>
      <c r="E3030" t="s">
        <v>14</v>
      </c>
      <c r="F3030" t="s">
        <v>26</v>
      </c>
      <c r="G3030" s="3">
        <v>44979.335150462961</v>
      </c>
      <c r="H3030" s="1">
        <v>200000</v>
      </c>
      <c r="I3030" t="s">
        <v>6463</v>
      </c>
      <c r="J3030" t="s">
        <v>6464</v>
      </c>
    </row>
    <row r="3031" spans="1:10">
      <c r="A3031" t="s">
        <v>18</v>
      </c>
      <c r="B3031" t="s">
        <v>18</v>
      </c>
      <c r="C3031" t="s">
        <v>461</v>
      </c>
      <c r="D3031" t="s">
        <v>13</v>
      </c>
      <c r="E3031" t="s">
        <v>14</v>
      </c>
      <c r="F3031" t="s">
        <v>26</v>
      </c>
      <c r="G3031" s="3">
        <v>45278.336319444446</v>
      </c>
      <c r="H3031" s="1">
        <v>100694</v>
      </c>
      <c r="I3031" t="s">
        <v>3758</v>
      </c>
      <c r="J3031" t="s">
        <v>6465</v>
      </c>
    </row>
    <row r="3032" spans="1:10">
      <c r="A3032" t="s">
        <v>10</v>
      </c>
      <c r="B3032" t="s">
        <v>5619</v>
      </c>
      <c r="C3032" t="s">
        <v>513</v>
      </c>
      <c r="D3032" t="s">
        <v>13</v>
      </c>
      <c r="E3032" t="s">
        <v>14</v>
      </c>
      <c r="F3032" t="s">
        <v>26</v>
      </c>
      <c r="G3032" s="3">
        <v>44980.336331018516</v>
      </c>
      <c r="H3032" s="1">
        <v>118755</v>
      </c>
      <c r="I3032" t="s">
        <v>5621</v>
      </c>
      <c r="J3032" t="s">
        <v>6466</v>
      </c>
    </row>
    <row r="3033" spans="1:10">
      <c r="A3033" t="s">
        <v>10</v>
      </c>
      <c r="B3033" t="s">
        <v>2978</v>
      </c>
      <c r="C3033" t="s">
        <v>56</v>
      </c>
      <c r="D3033" t="s">
        <v>13</v>
      </c>
      <c r="E3033" t="s">
        <v>14</v>
      </c>
      <c r="F3033" t="s">
        <v>26</v>
      </c>
      <c r="G3033" s="3">
        <v>45129.335462962961</v>
      </c>
      <c r="H3033" s="1">
        <v>150000</v>
      </c>
      <c r="I3033" t="s">
        <v>195</v>
      </c>
      <c r="J3033" t="s">
        <v>1334</v>
      </c>
    </row>
    <row r="3034" spans="1:10">
      <c r="A3034" t="s">
        <v>10</v>
      </c>
      <c r="B3034" t="s">
        <v>6467</v>
      </c>
      <c r="C3034" t="s">
        <v>75</v>
      </c>
      <c r="D3034" t="s">
        <v>13</v>
      </c>
      <c r="E3034" t="s">
        <v>14</v>
      </c>
      <c r="F3034" t="s">
        <v>26</v>
      </c>
      <c r="G3034" s="3">
        <v>45138.335740740738</v>
      </c>
      <c r="H3034" s="1">
        <v>132500</v>
      </c>
      <c r="I3034" t="s">
        <v>6468</v>
      </c>
      <c r="J3034" t="s">
        <v>6469</v>
      </c>
    </row>
    <row r="3035" spans="1:10">
      <c r="A3035" t="s">
        <v>10</v>
      </c>
      <c r="B3035" t="s">
        <v>6470</v>
      </c>
      <c r="C3035" t="s">
        <v>24</v>
      </c>
      <c r="D3035" t="s">
        <v>13</v>
      </c>
      <c r="E3035" t="s">
        <v>25</v>
      </c>
      <c r="F3035" t="s">
        <v>26</v>
      </c>
      <c r="G3035" s="3">
        <v>44968.336481481485</v>
      </c>
      <c r="H3035" s="1">
        <v>172500</v>
      </c>
      <c r="I3035" t="s">
        <v>1072</v>
      </c>
      <c r="J3035" t="s">
        <v>6471</v>
      </c>
    </row>
    <row r="3036" spans="1:10">
      <c r="A3036" t="s">
        <v>77</v>
      </c>
      <c r="B3036" t="s">
        <v>77</v>
      </c>
      <c r="C3036" t="s">
        <v>136</v>
      </c>
      <c r="D3036" t="s">
        <v>13</v>
      </c>
      <c r="E3036" t="s">
        <v>14</v>
      </c>
      <c r="F3036" t="s">
        <v>26</v>
      </c>
      <c r="G3036" s="3">
        <v>45146.334050925929</v>
      </c>
      <c r="H3036" s="1">
        <v>70000</v>
      </c>
      <c r="I3036" t="s">
        <v>6472</v>
      </c>
      <c r="J3036" t="s">
        <v>6473</v>
      </c>
    </row>
    <row r="3037" spans="1:10">
      <c r="A3037" t="s">
        <v>10</v>
      </c>
      <c r="B3037" t="s">
        <v>10</v>
      </c>
      <c r="C3037" t="s">
        <v>826</v>
      </c>
      <c r="D3037" t="s">
        <v>13</v>
      </c>
      <c r="E3037" t="s">
        <v>14</v>
      </c>
      <c r="F3037" t="s">
        <v>827</v>
      </c>
      <c r="G3037" s="3">
        <v>45173.349988425929</v>
      </c>
      <c r="H3037" s="1">
        <v>157500</v>
      </c>
      <c r="I3037" t="s">
        <v>6474</v>
      </c>
      <c r="J3037" t="s">
        <v>6475</v>
      </c>
    </row>
    <row r="3038" spans="1:10">
      <c r="A3038" t="s">
        <v>33</v>
      </c>
      <c r="B3038" t="s">
        <v>33</v>
      </c>
      <c r="C3038" t="s">
        <v>3062</v>
      </c>
      <c r="D3038" t="s">
        <v>100</v>
      </c>
      <c r="E3038" t="s">
        <v>14</v>
      </c>
      <c r="F3038" t="s">
        <v>198</v>
      </c>
      <c r="G3038" s="3">
        <v>45135.347997685189</v>
      </c>
      <c r="H3038" s="1">
        <v>111175</v>
      </c>
      <c r="I3038" t="s">
        <v>5109</v>
      </c>
      <c r="J3038" t="s">
        <v>6476</v>
      </c>
    </row>
    <row r="3039" spans="1:10">
      <c r="A3039" t="s">
        <v>73</v>
      </c>
      <c r="B3039" t="s">
        <v>6477</v>
      </c>
      <c r="C3039" t="s">
        <v>6478</v>
      </c>
      <c r="D3039" t="s">
        <v>13</v>
      </c>
      <c r="E3039" t="s">
        <v>14</v>
      </c>
      <c r="F3039" t="s">
        <v>26</v>
      </c>
      <c r="G3039" s="3">
        <v>44971.349606481483</v>
      </c>
      <c r="H3039" s="1">
        <v>90000</v>
      </c>
      <c r="I3039" t="s">
        <v>6479</v>
      </c>
      <c r="J3039" t="s">
        <v>6480</v>
      </c>
    </row>
    <row r="3040" spans="1:10">
      <c r="A3040" t="s">
        <v>18</v>
      </c>
      <c r="B3040" t="s">
        <v>6481</v>
      </c>
      <c r="C3040" t="s">
        <v>170</v>
      </c>
      <c r="D3040" t="s">
        <v>13</v>
      </c>
      <c r="E3040" t="s">
        <v>14</v>
      </c>
      <c r="F3040" t="s">
        <v>171</v>
      </c>
      <c r="G3040" s="3">
        <v>44959.342002314814</v>
      </c>
      <c r="H3040" s="1">
        <v>147500</v>
      </c>
      <c r="I3040" t="s">
        <v>974</v>
      </c>
      <c r="J3040" t="s">
        <v>6482</v>
      </c>
    </row>
    <row r="3041" spans="1:10">
      <c r="A3041" t="s">
        <v>18</v>
      </c>
      <c r="B3041" t="s">
        <v>18</v>
      </c>
      <c r="C3041" t="s">
        <v>733</v>
      </c>
      <c r="D3041" t="s">
        <v>13</v>
      </c>
      <c r="E3041" t="s">
        <v>14</v>
      </c>
      <c r="F3041" t="s">
        <v>509</v>
      </c>
      <c r="G3041" s="3">
        <v>44938.365243055552</v>
      </c>
      <c r="H3041" s="1">
        <v>133000</v>
      </c>
      <c r="I3041" t="s">
        <v>3641</v>
      </c>
      <c r="J3041" t="s">
        <v>6483</v>
      </c>
    </row>
    <row r="3042" spans="1:10">
      <c r="A3042" t="s">
        <v>33</v>
      </c>
      <c r="B3042" t="s">
        <v>33</v>
      </c>
      <c r="C3042" t="s">
        <v>24</v>
      </c>
      <c r="D3042" t="s">
        <v>13</v>
      </c>
      <c r="E3042" t="s">
        <v>25</v>
      </c>
      <c r="F3042" t="s">
        <v>26</v>
      </c>
      <c r="G3042" s="3">
        <v>45010.333275462966</v>
      </c>
      <c r="H3042" s="1">
        <v>119200</v>
      </c>
      <c r="I3042" t="s">
        <v>1072</v>
      </c>
      <c r="J3042" t="s">
        <v>6484</v>
      </c>
    </row>
    <row r="3043" spans="1:10">
      <c r="A3043" t="s">
        <v>135</v>
      </c>
      <c r="B3043" t="s">
        <v>135</v>
      </c>
      <c r="C3043" t="s">
        <v>276</v>
      </c>
      <c r="D3043" t="s">
        <v>13</v>
      </c>
      <c r="E3043" t="s">
        <v>14</v>
      </c>
      <c r="F3043" t="s">
        <v>26</v>
      </c>
      <c r="G3043" s="3">
        <v>45174.333541666667</v>
      </c>
      <c r="H3043" s="1">
        <v>106000</v>
      </c>
      <c r="I3043" t="s">
        <v>602</v>
      </c>
      <c r="J3043" t="s">
        <v>2255</v>
      </c>
    </row>
    <row r="3044" spans="1:10">
      <c r="A3044" t="s">
        <v>73</v>
      </c>
      <c r="B3044" t="s">
        <v>6485</v>
      </c>
      <c r="C3044" t="s">
        <v>490</v>
      </c>
      <c r="D3044" t="s">
        <v>13</v>
      </c>
      <c r="E3044" t="s">
        <v>14</v>
      </c>
      <c r="F3044" t="s">
        <v>26</v>
      </c>
      <c r="G3044" s="3">
        <v>45280.338969907411</v>
      </c>
      <c r="H3044" s="1">
        <v>158500</v>
      </c>
      <c r="I3044" t="s">
        <v>2205</v>
      </c>
      <c r="J3044" t="s">
        <v>6486</v>
      </c>
    </row>
    <row r="3045" spans="1:10">
      <c r="A3045" t="s">
        <v>152</v>
      </c>
      <c r="B3045" t="s">
        <v>6487</v>
      </c>
      <c r="C3045" t="s">
        <v>508</v>
      </c>
      <c r="D3045" t="s">
        <v>13</v>
      </c>
      <c r="E3045" t="s">
        <v>14</v>
      </c>
      <c r="F3045" t="s">
        <v>509</v>
      </c>
      <c r="G3045" s="3">
        <v>45043.345914351848</v>
      </c>
      <c r="H3045" s="1">
        <v>89100</v>
      </c>
      <c r="I3045" t="s">
        <v>1795</v>
      </c>
      <c r="J3045" t="s">
        <v>6488</v>
      </c>
    </row>
    <row r="3046" spans="1:10">
      <c r="A3046" t="s">
        <v>152</v>
      </c>
      <c r="B3046" t="s">
        <v>152</v>
      </c>
      <c r="C3046" t="s">
        <v>6489</v>
      </c>
      <c r="D3046" t="s">
        <v>100</v>
      </c>
      <c r="E3046" t="s">
        <v>14</v>
      </c>
      <c r="F3046" t="s">
        <v>2086</v>
      </c>
      <c r="G3046" s="3">
        <v>45034.342187499999</v>
      </c>
      <c r="H3046" s="1">
        <v>101029</v>
      </c>
      <c r="I3046" t="s">
        <v>6490</v>
      </c>
      <c r="J3046" t="s">
        <v>6491</v>
      </c>
    </row>
    <row r="3047" spans="1:10">
      <c r="A3047" t="s">
        <v>10</v>
      </c>
      <c r="B3047" t="s">
        <v>6492</v>
      </c>
      <c r="C3047" t="s">
        <v>24</v>
      </c>
      <c r="D3047" t="s">
        <v>13</v>
      </c>
      <c r="E3047" t="s">
        <v>25</v>
      </c>
      <c r="F3047" t="s">
        <v>20</v>
      </c>
      <c r="G3047" s="3">
        <v>45287.366550925923</v>
      </c>
      <c r="H3047" s="1">
        <v>125654.5</v>
      </c>
      <c r="I3047" t="s">
        <v>1022</v>
      </c>
      <c r="J3047" t="s">
        <v>6493</v>
      </c>
    </row>
    <row r="3048" spans="1:10">
      <c r="A3048" t="s">
        <v>10</v>
      </c>
      <c r="B3048" t="s">
        <v>3497</v>
      </c>
      <c r="C3048" t="s">
        <v>1597</v>
      </c>
      <c r="D3048" t="s">
        <v>13</v>
      </c>
      <c r="E3048" t="s">
        <v>14</v>
      </c>
      <c r="F3048" t="s">
        <v>26</v>
      </c>
      <c r="G3048" s="3">
        <v>45160.33625</v>
      </c>
      <c r="H3048" s="1">
        <v>350000</v>
      </c>
      <c r="I3048" t="s">
        <v>195</v>
      </c>
    </row>
    <row r="3049" spans="1:10">
      <c r="A3049" t="s">
        <v>33</v>
      </c>
      <c r="B3049" t="s">
        <v>6494</v>
      </c>
      <c r="C3049" t="s">
        <v>434</v>
      </c>
      <c r="D3049" t="s">
        <v>13</v>
      </c>
      <c r="E3049" t="s">
        <v>14</v>
      </c>
      <c r="F3049" t="s">
        <v>26</v>
      </c>
      <c r="G3049" s="3">
        <v>44981.334317129629</v>
      </c>
      <c r="H3049" s="1">
        <v>115000</v>
      </c>
      <c r="I3049" t="s">
        <v>1571</v>
      </c>
      <c r="J3049" t="s">
        <v>6495</v>
      </c>
    </row>
    <row r="3050" spans="1:10">
      <c r="A3050" t="s">
        <v>10</v>
      </c>
      <c r="B3050" t="s">
        <v>6496</v>
      </c>
      <c r="C3050" t="s">
        <v>232</v>
      </c>
      <c r="D3050" t="s">
        <v>13</v>
      </c>
      <c r="E3050" t="s">
        <v>14</v>
      </c>
      <c r="F3050" t="s">
        <v>26</v>
      </c>
      <c r="G3050" s="3">
        <v>45061.334675925929</v>
      </c>
      <c r="H3050" s="1">
        <v>130000</v>
      </c>
      <c r="I3050" t="s">
        <v>6497</v>
      </c>
      <c r="J3050" t="s">
        <v>6498</v>
      </c>
    </row>
    <row r="3051" spans="1:10">
      <c r="A3051" t="s">
        <v>33</v>
      </c>
      <c r="B3051" t="s">
        <v>2222</v>
      </c>
      <c r="C3051" t="s">
        <v>136</v>
      </c>
      <c r="D3051" t="s">
        <v>13</v>
      </c>
      <c r="E3051" t="s">
        <v>14</v>
      </c>
      <c r="F3051" t="s">
        <v>26</v>
      </c>
      <c r="G3051" s="3">
        <v>45168.334131944444</v>
      </c>
      <c r="H3051" s="1">
        <v>80000</v>
      </c>
      <c r="I3051" t="s">
        <v>6499</v>
      </c>
    </row>
    <row r="3052" spans="1:10">
      <c r="A3052" t="s">
        <v>135</v>
      </c>
      <c r="B3052" t="s">
        <v>135</v>
      </c>
      <c r="C3052" t="s">
        <v>1503</v>
      </c>
      <c r="D3052" t="s">
        <v>13</v>
      </c>
      <c r="E3052" t="s">
        <v>14</v>
      </c>
      <c r="F3052" t="s">
        <v>26</v>
      </c>
      <c r="G3052" s="3">
        <v>44973.33357638889</v>
      </c>
      <c r="H3052" s="1">
        <v>115000</v>
      </c>
      <c r="I3052" t="s">
        <v>980</v>
      </c>
    </row>
    <row r="3053" spans="1:10">
      <c r="A3053" t="s">
        <v>18</v>
      </c>
      <c r="B3053" t="s">
        <v>6500</v>
      </c>
      <c r="C3053" t="s">
        <v>56</v>
      </c>
      <c r="D3053" t="s">
        <v>13</v>
      </c>
      <c r="E3053" t="s">
        <v>14</v>
      </c>
      <c r="F3053" t="s">
        <v>26</v>
      </c>
      <c r="G3053" s="3">
        <v>45247.334652777776</v>
      </c>
      <c r="H3053" s="1">
        <v>110000</v>
      </c>
      <c r="I3053" t="s">
        <v>6501</v>
      </c>
      <c r="J3053" t="s">
        <v>6502</v>
      </c>
    </row>
    <row r="3054" spans="1:10">
      <c r="A3054" t="s">
        <v>10</v>
      </c>
      <c r="B3054" t="s">
        <v>6503</v>
      </c>
      <c r="C3054" t="s">
        <v>657</v>
      </c>
      <c r="D3054" t="s">
        <v>13</v>
      </c>
      <c r="E3054" t="s">
        <v>14</v>
      </c>
      <c r="F3054" t="s">
        <v>657</v>
      </c>
      <c r="G3054" s="3">
        <v>45269.362337962964</v>
      </c>
      <c r="H3054" s="1">
        <v>121000</v>
      </c>
      <c r="I3054" t="s">
        <v>5278</v>
      </c>
      <c r="J3054" t="s">
        <v>6504</v>
      </c>
    </row>
    <row r="3055" spans="1:10">
      <c r="A3055" t="s">
        <v>33</v>
      </c>
      <c r="B3055" t="s">
        <v>33</v>
      </c>
      <c r="C3055" t="s">
        <v>6505</v>
      </c>
      <c r="D3055" t="s">
        <v>13</v>
      </c>
      <c r="E3055" t="s">
        <v>14</v>
      </c>
      <c r="F3055" t="s">
        <v>26</v>
      </c>
      <c r="G3055" s="3">
        <v>45275.333680555559</v>
      </c>
      <c r="H3055" s="1">
        <v>96725</v>
      </c>
      <c r="I3055" t="s">
        <v>729</v>
      </c>
      <c r="J3055" t="s">
        <v>6506</v>
      </c>
    </row>
    <row r="3056" spans="1:10">
      <c r="A3056" t="s">
        <v>73</v>
      </c>
      <c r="B3056" t="s">
        <v>6507</v>
      </c>
      <c r="C3056" t="s">
        <v>6508</v>
      </c>
      <c r="D3056" t="s">
        <v>13</v>
      </c>
      <c r="E3056" t="s">
        <v>14</v>
      </c>
      <c r="F3056" t="s">
        <v>49</v>
      </c>
      <c r="G3056" s="3">
        <v>44965.695844907408</v>
      </c>
      <c r="H3056" s="1">
        <v>89100</v>
      </c>
      <c r="I3056" t="s">
        <v>1148</v>
      </c>
      <c r="J3056" t="s">
        <v>6509</v>
      </c>
    </row>
    <row r="3057" spans="1:10">
      <c r="A3057" t="s">
        <v>212</v>
      </c>
      <c r="B3057" t="s">
        <v>6510</v>
      </c>
      <c r="C3057" t="s">
        <v>24</v>
      </c>
      <c r="D3057" t="s">
        <v>13</v>
      </c>
      <c r="E3057" t="s">
        <v>25</v>
      </c>
      <c r="F3057" t="s">
        <v>26</v>
      </c>
      <c r="G3057" s="3">
        <v>45035.337118055555</v>
      </c>
      <c r="H3057" s="1">
        <v>135000</v>
      </c>
      <c r="I3057" t="s">
        <v>1072</v>
      </c>
      <c r="J3057" t="s">
        <v>6511</v>
      </c>
    </row>
    <row r="3058" spans="1:10">
      <c r="A3058" t="s">
        <v>73</v>
      </c>
      <c r="B3058" t="s">
        <v>73</v>
      </c>
      <c r="C3058" t="s">
        <v>75</v>
      </c>
      <c r="D3058" t="s">
        <v>13</v>
      </c>
      <c r="E3058" t="s">
        <v>14</v>
      </c>
      <c r="F3058" t="s">
        <v>26</v>
      </c>
      <c r="G3058" s="3">
        <v>45160.33898148148</v>
      </c>
      <c r="H3058" s="1">
        <v>150000</v>
      </c>
      <c r="I3058" t="s">
        <v>6512</v>
      </c>
      <c r="J3058" t="s">
        <v>6513</v>
      </c>
    </row>
    <row r="3059" spans="1:10">
      <c r="A3059" t="s">
        <v>33</v>
      </c>
      <c r="B3059" t="s">
        <v>6514</v>
      </c>
      <c r="C3059" t="s">
        <v>162</v>
      </c>
      <c r="D3059" t="s">
        <v>13</v>
      </c>
      <c r="E3059" t="s">
        <v>14</v>
      </c>
      <c r="F3059" t="s">
        <v>162</v>
      </c>
      <c r="G3059" s="3">
        <v>45240.355810185189</v>
      </c>
      <c r="H3059" s="1">
        <v>180000</v>
      </c>
      <c r="I3059" t="s">
        <v>2265</v>
      </c>
      <c r="J3059" t="s">
        <v>230</v>
      </c>
    </row>
    <row r="3060" spans="1:10">
      <c r="A3060" t="s">
        <v>73</v>
      </c>
      <c r="B3060" t="s">
        <v>6515</v>
      </c>
      <c r="C3060" t="s">
        <v>411</v>
      </c>
      <c r="D3060" t="s">
        <v>13</v>
      </c>
      <c r="E3060" t="s">
        <v>14</v>
      </c>
      <c r="F3060" t="s">
        <v>411</v>
      </c>
      <c r="G3060" s="3">
        <v>45030.387361111112</v>
      </c>
      <c r="H3060" s="1">
        <v>147500</v>
      </c>
      <c r="I3060" t="s">
        <v>6516</v>
      </c>
      <c r="J3060" t="s">
        <v>6517</v>
      </c>
    </row>
    <row r="3061" spans="1:10">
      <c r="A3061" t="s">
        <v>18</v>
      </c>
      <c r="B3061" t="s">
        <v>6518</v>
      </c>
      <c r="C3061" t="s">
        <v>1402</v>
      </c>
      <c r="D3061" t="s">
        <v>13</v>
      </c>
      <c r="E3061" t="s">
        <v>14</v>
      </c>
      <c r="F3061" t="s">
        <v>20</v>
      </c>
      <c r="G3061" s="3">
        <v>45156.362002314818</v>
      </c>
      <c r="H3061" s="1">
        <v>182500</v>
      </c>
      <c r="I3061" t="s">
        <v>6207</v>
      </c>
      <c r="J3061" t="s">
        <v>6519</v>
      </c>
    </row>
    <row r="3062" spans="1:10">
      <c r="A3062" t="s">
        <v>33</v>
      </c>
      <c r="B3062" t="s">
        <v>6520</v>
      </c>
      <c r="C3062" t="s">
        <v>581</v>
      </c>
      <c r="D3062" t="s">
        <v>13</v>
      </c>
      <c r="E3062" t="s">
        <v>14</v>
      </c>
      <c r="F3062" t="s">
        <v>26</v>
      </c>
      <c r="G3062" s="3">
        <v>44968.333773148152</v>
      </c>
      <c r="H3062" s="1">
        <v>90250</v>
      </c>
      <c r="I3062" t="s">
        <v>45</v>
      </c>
      <c r="J3062" t="s">
        <v>46</v>
      </c>
    </row>
    <row r="3063" spans="1:10">
      <c r="A3063" t="s">
        <v>152</v>
      </c>
      <c r="B3063" t="s">
        <v>6521</v>
      </c>
      <c r="C3063" t="s">
        <v>614</v>
      </c>
      <c r="D3063" t="s">
        <v>13</v>
      </c>
      <c r="E3063" t="s">
        <v>14</v>
      </c>
      <c r="F3063" t="s">
        <v>608</v>
      </c>
      <c r="G3063" s="3">
        <v>45015.343252314815</v>
      </c>
      <c r="H3063" s="1">
        <v>125000</v>
      </c>
      <c r="I3063" t="s">
        <v>6522</v>
      </c>
      <c r="J3063" t="s">
        <v>6523</v>
      </c>
    </row>
    <row r="3064" spans="1:10">
      <c r="A3064" t="s">
        <v>10</v>
      </c>
      <c r="B3064" t="s">
        <v>6524</v>
      </c>
      <c r="C3064" t="s">
        <v>494</v>
      </c>
      <c r="D3064" t="s">
        <v>13</v>
      </c>
      <c r="E3064" t="s">
        <v>14</v>
      </c>
      <c r="F3064" t="s">
        <v>26</v>
      </c>
      <c r="G3064" s="3">
        <v>44994.335636574076</v>
      </c>
      <c r="H3064" s="1">
        <v>125000</v>
      </c>
      <c r="I3064" t="s">
        <v>6525</v>
      </c>
      <c r="J3064" t="s">
        <v>6526</v>
      </c>
    </row>
    <row r="3065" spans="1:10">
      <c r="A3065" t="s">
        <v>212</v>
      </c>
      <c r="B3065" t="s">
        <v>6527</v>
      </c>
      <c r="C3065" t="s">
        <v>24</v>
      </c>
      <c r="D3065" t="s">
        <v>13</v>
      </c>
      <c r="E3065" t="s">
        <v>25</v>
      </c>
      <c r="F3065" t="s">
        <v>20</v>
      </c>
      <c r="G3065" s="3">
        <v>45287.366620370369</v>
      </c>
      <c r="H3065" s="1">
        <v>177885.5</v>
      </c>
      <c r="I3065" t="s">
        <v>1022</v>
      </c>
      <c r="J3065" t="s">
        <v>6493</v>
      </c>
    </row>
    <row r="3066" spans="1:10">
      <c r="A3066" t="s">
        <v>18</v>
      </c>
      <c r="B3066" t="s">
        <v>18</v>
      </c>
      <c r="C3066" t="s">
        <v>411</v>
      </c>
      <c r="D3066" t="s">
        <v>13</v>
      </c>
      <c r="E3066" t="s">
        <v>14</v>
      </c>
      <c r="F3066" t="s">
        <v>411</v>
      </c>
      <c r="G3066" s="3">
        <v>44991.372858796298</v>
      </c>
      <c r="H3066" s="1">
        <v>147500</v>
      </c>
      <c r="I3066" t="s">
        <v>6528</v>
      </c>
      <c r="J3066" t="s">
        <v>6529</v>
      </c>
    </row>
    <row r="3067" spans="1:10">
      <c r="A3067" t="s">
        <v>212</v>
      </c>
      <c r="B3067" t="s">
        <v>6530</v>
      </c>
      <c r="C3067" t="s">
        <v>1530</v>
      </c>
      <c r="D3067" t="s">
        <v>13</v>
      </c>
      <c r="E3067" t="s">
        <v>14</v>
      </c>
      <c r="F3067" t="s">
        <v>26</v>
      </c>
      <c r="G3067" s="3">
        <v>45288.349293981482</v>
      </c>
      <c r="H3067" s="1">
        <v>170000</v>
      </c>
      <c r="I3067" t="s">
        <v>2666</v>
      </c>
      <c r="J3067" t="s">
        <v>624</v>
      </c>
    </row>
    <row r="3068" spans="1:10">
      <c r="A3068" t="s">
        <v>10</v>
      </c>
      <c r="B3068" t="s">
        <v>1763</v>
      </c>
      <c r="C3068" t="s">
        <v>232</v>
      </c>
      <c r="D3068" t="s">
        <v>13</v>
      </c>
      <c r="E3068" t="s">
        <v>14</v>
      </c>
      <c r="F3068" t="s">
        <v>26</v>
      </c>
      <c r="G3068" s="3">
        <v>44953.336099537039</v>
      </c>
      <c r="H3068" s="1">
        <v>158697</v>
      </c>
      <c r="I3068" t="s">
        <v>1072</v>
      </c>
      <c r="J3068" t="s">
        <v>301</v>
      </c>
    </row>
    <row r="3069" spans="1:10">
      <c r="A3069" t="s">
        <v>10</v>
      </c>
      <c r="B3069" t="s">
        <v>6531</v>
      </c>
      <c r="C3069" t="s">
        <v>3359</v>
      </c>
      <c r="D3069" t="s">
        <v>13</v>
      </c>
      <c r="E3069" t="s">
        <v>14</v>
      </c>
      <c r="F3069" t="s">
        <v>26</v>
      </c>
      <c r="G3069" s="3">
        <v>44934.335069444445</v>
      </c>
      <c r="H3069" s="1">
        <v>202000</v>
      </c>
      <c r="I3069" t="s">
        <v>3626</v>
      </c>
      <c r="J3069" t="s">
        <v>6532</v>
      </c>
    </row>
    <row r="3070" spans="1:10">
      <c r="A3070" t="s">
        <v>73</v>
      </c>
      <c r="B3070" t="s">
        <v>6533</v>
      </c>
      <c r="C3070" t="s">
        <v>5805</v>
      </c>
      <c r="D3070" t="s">
        <v>1075</v>
      </c>
      <c r="E3070" t="s">
        <v>14</v>
      </c>
      <c r="F3070" t="s">
        <v>26</v>
      </c>
      <c r="G3070" s="3">
        <v>45279.339837962965</v>
      </c>
      <c r="H3070" s="1">
        <v>184000</v>
      </c>
      <c r="I3070" t="s">
        <v>120</v>
      </c>
      <c r="J3070" t="s">
        <v>2721</v>
      </c>
    </row>
    <row r="3071" spans="1:10">
      <c r="A3071" t="s">
        <v>73</v>
      </c>
      <c r="B3071" t="s">
        <v>73</v>
      </c>
      <c r="C3071" t="s">
        <v>792</v>
      </c>
      <c r="D3071" t="s">
        <v>13</v>
      </c>
      <c r="E3071" t="s">
        <v>14</v>
      </c>
      <c r="F3071" t="s">
        <v>26</v>
      </c>
      <c r="G3071" s="3">
        <v>45004.353194444448</v>
      </c>
      <c r="H3071" s="1">
        <v>90000</v>
      </c>
      <c r="I3071" t="s">
        <v>6534</v>
      </c>
      <c r="J3071" t="s">
        <v>6535</v>
      </c>
    </row>
    <row r="3072" spans="1:10">
      <c r="A3072" t="s">
        <v>18</v>
      </c>
      <c r="B3072" t="s">
        <v>6536</v>
      </c>
      <c r="C3072" t="s">
        <v>6537</v>
      </c>
      <c r="D3072" t="s">
        <v>13</v>
      </c>
      <c r="E3072" t="s">
        <v>14</v>
      </c>
      <c r="F3072" t="s">
        <v>26</v>
      </c>
      <c r="G3072" s="3">
        <v>45100.351342592592</v>
      </c>
      <c r="H3072" s="1">
        <v>125000</v>
      </c>
      <c r="I3072" t="s">
        <v>6538</v>
      </c>
      <c r="J3072" t="s">
        <v>6539</v>
      </c>
    </row>
    <row r="3073" spans="1:10">
      <c r="A3073" t="s">
        <v>10</v>
      </c>
      <c r="B3073" t="s">
        <v>10</v>
      </c>
      <c r="C3073" t="s">
        <v>19</v>
      </c>
      <c r="D3073" t="s">
        <v>13</v>
      </c>
      <c r="E3073" t="s">
        <v>14</v>
      </c>
      <c r="F3073" t="s">
        <v>26</v>
      </c>
      <c r="G3073" s="3">
        <v>44942.390763888892</v>
      </c>
      <c r="H3073" s="1">
        <v>90000</v>
      </c>
      <c r="I3073" t="s">
        <v>2783</v>
      </c>
      <c r="J3073" t="s">
        <v>6540</v>
      </c>
    </row>
    <row r="3074" spans="1:10">
      <c r="A3074" t="s">
        <v>152</v>
      </c>
      <c r="B3074" t="s">
        <v>6541</v>
      </c>
      <c r="C3074" t="s">
        <v>940</v>
      </c>
      <c r="D3074" t="s">
        <v>13</v>
      </c>
      <c r="E3074" t="s">
        <v>14</v>
      </c>
      <c r="F3074" t="s">
        <v>940</v>
      </c>
      <c r="G3074" s="3">
        <v>45089.376759259256</v>
      </c>
      <c r="H3074" s="1">
        <v>141000</v>
      </c>
      <c r="I3074" t="s">
        <v>6542</v>
      </c>
      <c r="J3074" t="s">
        <v>6543</v>
      </c>
    </row>
    <row r="3075" spans="1:10">
      <c r="A3075" t="s">
        <v>212</v>
      </c>
      <c r="B3075" t="s">
        <v>4874</v>
      </c>
      <c r="C3075" t="s">
        <v>232</v>
      </c>
      <c r="D3075" t="s">
        <v>13</v>
      </c>
      <c r="E3075" t="s">
        <v>14</v>
      </c>
      <c r="F3075" t="s">
        <v>26</v>
      </c>
      <c r="G3075" s="3">
        <v>45097.33494212963</v>
      </c>
      <c r="H3075" s="1">
        <v>150000</v>
      </c>
      <c r="I3075" t="s">
        <v>4875</v>
      </c>
      <c r="J3075" t="s">
        <v>4876</v>
      </c>
    </row>
    <row r="3076" spans="1:10">
      <c r="A3076" t="s">
        <v>18</v>
      </c>
      <c r="B3076" t="s">
        <v>188</v>
      </c>
      <c r="C3076" t="s">
        <v>56</v>
      </c>
      <c r="D3076" t="s">
        <v>13</v>
      </c>
      <c r="E3076" t="s">
        <v>14</v>
      </c>
      <c r="F3076" t="s">
        <v>20</v>
      </c>
      <c r="G3076" s="3">
        <v>45013.394386574073</v>
      </c>
      <c r="H3076" s="1">
        <v>99150</v>
      </c>
      <c r="I3076" t="s">
        <v>974</v>
      </c>
      <c r="J3076" t="s">
        <v>5654</v>
      </c>
    </row>
    <row r="3077" spans="1:10">
      <c r="A3077" t="s">
        <v>10</v>
      </c>
      <c r="B3077" t="s">
        <v>6544</v>
      </c>
      <c r="C3077" t="s">
        <v>6545</v>
      </c>
      <c r="D3077" t="s">
        <v>13</v>
      </c>
      <c r="E3077" t="s">
        <v>14</v>
      </c>
      <c r="F3077" t="s">
        <v>26</v>
      </c>
      <c r="G3077" s="3">
        <v>45161.335532407407</v>
      </c>
      <c r="H3077" s="1">
        <v>90000</v>
      </c>
      <c r="I3077" t="s">
        <v>6546</v>
      </c>
      <c r="J3077" t="s">
        <v>1191</v>
      </c>
    </row>
    <row r="3078" spans="1:10">
      <c r="A3078" t="s">
        <v>33</v>
      </c>
      <c r="B3078" t="s">
        <v>33</v>
      </c>
      <c r="C3078" t="s">
        <v>684</v>
      </c>
      <c r="D3078" t="s">
        <v>13</v>
      </c>
      <c r="E3078" t="s">
        <v>14</v>
      </c>
      <c r="F3078" t="s">
        <v>209</v>
      </c>
      <c r="G3078" s="3">
        <v>45029.351909722223</v>
      </c>
      <c r="H3078" s="1">
        <v>102500</v>
      </c>
      <c r="I3078" t="s">
        <v>2120</v>
      </c>
      <c r="J3078" t="s">
        <v>2121</v>
      </c>
    </row>
    <row r="3079" spans="1:10">
      <c r="A3079" t="s">
        <v>18</v>
      </c>
      <c r="B3079" t="s">
        <v>328</v>
      </c>
      <c r="C3079" t="s">
        <v>3066</v>
      </c>
      <c r="D3079" t="s">
        <v>13</v>
      </c>
      <c r="E3079" t="s">
        <v>14</v>
      </c>
      <c r="F3079" t="s">
        <v>26</v>
      </c>
      <c r="G3079" s="3">
        <v>45009.397835648146</v>
      </c>
      <c r="H3079" s="1">
        <v>124000</v>
      </c>
      <c r="I3079" t="s">
        <v>6547</v>
      </c>
    </row>
    <row r="3080" spans="1:10">
      <c r="A3080" t="s">
        <v>33</v>
      </c>
      <c r="B3080" t="s">
        <v>943</v>
      </c>
      <c r="C3080" t="s">
        <v>157</v>
      </c>
      <c r="D3080" t="s">
        <v>13</v>
      </c>
      <c r="E3080" t="s">
        <v>14</v>
      </c>
      <c r="F3080" t="s">
        <v>26</v>
      </c>
      <c r="G3080" s="3">
        <v>45113.334386574075</v>
      </c>
      <c r="H3080" s="1">
        <v>120000</v>
      </c>
      <c r="I3080" t="s">
        <v>128</v>
      </c>
      <c r="J3080" t="s">
        <v>6548</v>
      </c>
    </row>
    <row r="3081" spans="1:10">
      <c r="A3081" t="s">
        <v>10</v>
      </c>
      <c r="B3081" t="s">
        <v>10</v>
      </c>
      <c r="C3081" t="s">
        <v>1402</v>
      </c>
      <c r="D3081" t="s">
        <v>13</v>
      </c>
      <c r="E3081" t="s">
        <v>14</v>
      </c>
      <c r="F3081" t="s">
        <v>26</v>
      </c>
      <c r="G3081" s="3">
        <v>45131.356516203705</v>
      </c>
      <c r="H3081" s="1">
        <v>112500.5</v>
      </c>
      <c r="I3081" t="s">
        <v>2646</v>
      </c>
      <c r="J3081" t="s">
        <v>6549</v>
      </c>
    </row>
    <row r="3082" spans="1:10">
      <c r="A3082" t="s">
        <v>18</v>
      </c>
      <c r="B3082" t="s">
        <v>6550</v>
      </c>
      <c r="C3082" t="s">
        <v>6551</v>
      </c>
      <c r="D3082" t="s">
        <v>13</v>
      </c>
      <c r="E3082" t="s">
        <v>14</v>
      </c>
      <c r="F3082" t="s">
        <v>26</v>
      </c>
      <c r="G3082" s="3">
        <v>45159.363495370373</v>
      </c>
      <c r="H3082" s="1">
        <v>115000</v>
      </c>
      <c r="I3082" t="s">
        <v>420</v>
      </c>
    </row>
    <row r="3083" spans="1:10">
      <c r="A3083" t="s">
        <v>33</v>
      </c>
      <c r="B3083" t="s">
        <v>6552</v>
      </c>
      <c r="C3083" t="s">
        <v>6553</v>
      </c>
      <c r="D3083" t="s">
        <v>13</v>
      </c>
      <c r="E3083" t="s">
        <v>14</v>
      </c>
      <c r="F3083" t="s">
        <v>694</v>
      </c>
      <c r="G3083" s="3">
        <v>45034.363680555558</v>
      </c>
      <c r="H3083" s="1">
        <v>105650</v>
      </c>
      <c r="I3083" t="s">
        <v>172</v>
      </c>
      <c r="J3083" t="s">
        <v>1667</v>
      </c>
    </row>
    <row r="3084" spans="1:10">
      <c r="A3084" t="s">
        <v>33</v>
      </c>
      <c r="B3084" t="s">
        <v>6554</v>
      </c>
      <c r="C3084" t="s">
        <v>24</v>
      </c>
      <c r="D3084" t="s">
        <v>13</v>
      </c>
      <c r="E3084" t="s">
        <v>25</v>
      </c>
      <c r="F3084" t="s">
        <v>26</v>
      </c>
      <c r="G3084" s="3">
        <v>45126.334374999999</v>
      </c>
      <c r="H3084" s="1">
        <v>82500</v>
      </c>
      <c r="I3084" t="s">
        <v>602</v>
      </c>
    </row>
    <row r="3085" spans="1:10">
      <c r="A3085" t="s">
        <v>18</v>
      </c>
      <c r="B3085" t="s">
        <v>6555</v>
      </c>
      <c r="C3085" t="s">
        <v>792</v>
      </c>
      <c r="D3085" t="s">
        <v>13</v>
      </c>
      <c r="E3085" t="s">
        <v>14</v>
      </c>
      <c r="F3085" t="s">
        <v>26</v>
      </c>
      <c r="G3085" s="3">
        <v>45228.353645833333</v>
      </c>
      <c r="H3085" s="1">
        <v>135000</v>
      </c>
      <c r="I3085" t="s">
        <v>6556</v>
      </c>
      <c r="J3085" t="s">
        <v>6557</v>
      </c>
    </row>
    <row r="3086" spans="1:10">
      <c r="A3086" t="s">
        <v>33</v>
      </c>
      <c r="B3086" t="s">
        <v>6558</v>
      </c>
      <c r="C3086" t="s">
        <v>24</v>
      </c>
      <c r="D3086" t="s">
        <v>13</v>
      </c>
      <c r="E3086" t="s">
        <v>25</v>
      </c>
      <c r="F3086" t="s">
        <v>26</v>
      </c>
      <c r="G3086" s="3">
        <v>45279.334675925929</v>
      </c>
      <c r="H3086" s="1">
        <v>84000</v>
      </c>
      <c r="I3086" t="s">
        <v>602</v>
      </c>
      <c r="J3086" t="s">
        <v>6559</v>
      </c>
    </row>
    <row r="3087" spans="1:10">
      <c r="A3087" t="s">
        <v>18</v>
      </c>
      <c r="B3087" t="s">
        <v>6560</v>
      </c>
      <c r="C3087" t="s">
        <v>753</v>
      </c>
      <c r="D3087" t="s">
        <v>13</v>
      </c>
      <c r="E3087" t="s">
        <v>14</v>
      </c>
      <c r="F3087" t="s">
        <v>20</v>
      </c>
      <c r="G3087" s="3">
        <v>45111.362534722219</v>
      </c>
      <c r="H3087" s="1">
        <v>122600</v>
      </c>
      <c r="I3087" t="s">
        <v>4123</v>
      </c>
      <c r="J3087" t="s">
        <v>6561</v>
      </c>
    </row>
    <row r="3088" spans="1:10">
      <c r="A3088" t="s">
        <v>18</v>
      </c>
      <c r="B3088" t="s">
        <v>6562</v>
      </c>
      <c r="C3088" t="s">
        <v>6376</v>
      </c>
      <c r="D3088" t="s">
        <v>13</v>
      </c>
      <c r="E3088" t="s">
        <v>14</v>
      </c>
      <c r="F3088" t="s">
        <v>20</v>
      </c>
      <c r="G3088" s="3">
        <v>45051.368310185186</v>
      </c>
      <c r="H3088" s="1">
        <v>150000</v>
      </c>
      <c r="I3088" t="s">
        <v>4544</v>
      </c>
      <c r="J3088" t="s">
        <v>6563</v>
      </c>
    </row>
    <row r="3089" spans="1:10">
      <c r="A3089" t="s">
        <v>212</v>
      </c>
      <c r="B3089" t="s">
        <v>6564</v>
      </c>
      <c r="C3089" t="s">
        <v>6565</v>
      </c>
      <c r="D3089" t="s">
        <v>13</v>
      </c>
      <c r="E3089" t="s">
        <v>14</v>
      </c>
      <c r="F3089" t="s">
        <v>26</v>
      </c>
      <c r="G3089" s="3">
        <v>45167.338414351849</v>
      </c>
      <c r="H3089" s="1">
        <v>125000</v>
      </c>
      <c r="I3089" t="s">
        <v>186</v>
      </c>
      <c r="J3089" t="s">
        <v>301</v>
      </c>
    </row>
    <row r="3090" spans="1:10">
      <c r="A3090" t="s">
        <v>10</v>
      </c>
      <c r="B3090" t="s">
        <v>1763</v>
      </c>
      <c r="C3090" t="s">
        <v>232</v>
      </c>
      <c r="D3090" t="s">
        <v>13</v>
      </c>
      <c r="E3090" t="s">
        <v>14</v>
      </c>
      <c r="F3090" t="s">
        <v>26</v>
      </c>
      <c r="G3090" s="3">
        <v>45070.33489583333</v>
      </c>
      <c r="H3090" s="1">
        <v>145570</v>
      </c>
      <c r="I3090" t="s">
        <v>1072</v>
      </c>
      <c r="J3090" t="s">
        <v>6566</v>
      </c>
    </row>
    <row r="3091" spans="1:10">
      <c r="A3091" t="s">
        <v>33</v>
      </c>
      <c r="B3091" t="s">
        <v>33</v>
      </c>
      <c r="C3091" t="s">
        <v>232</v>
      </c>
      <c r="D3091" t="s">
        <v>13</v>
      </c>
      <c r="E3091" t="s">
        <v>14</v>
      </c>
      <c r="F3091" t="s">
        <v>26</v>
      </c>
      <c r="G3091" s="3">
        <v>45100.333333333336</v>
      </c>
      <c r="H3091" s="1">
        <v>127000</v>
      </c>
      <c r="I3091" t="s">
        <v>6567</v>
      </c>
      <c r="J3091" t="s">
        <v>699</v>
      </c>
    </row>
    <row r="3092" spans="1:10">
      <c r="A3092" t="s">
        <v>33</v>
      </c>
      <c r="B3092" t="s">
        <v>6568</v>
      </c>
      <c r="C3092" t="s">
        <v>805</v>
      </c>
      <c r="D3092" t="s">
        <v>13</v>
      </c>
      <c r="E3092" t="s">
        <v>14</v>
      </c>
      <c r="F3092" t="s">
        <v>806</v>
      </c>
      <c r="G3092" s="3">
        <v>45092.35533564815</v>
      </c>
      <c r="H3092" s="1">
        <v>111175</v>
      </c>
      <c r="I3092" t="s">
        <v>4256</v>
      </c>
      <c r="J3092" t="s">
        <v>6569</v>
      </c>
    </row>
    <row r="3093" spans="1:10">
      <c r="A3093" t="s">
        <v>18</v>
      </c>
      <c r="B3093" t="s">
        <v>6570</v>
      </c>
      <c r="C3093" t="s">
        <v>6571</v>
      </c>
      <c r="D3093" t="s">
        <v>13</v>
      </c>
      <c r="E3093" t="s">
        <v>14</v>
      </c>
      <c r="F3093" t="s">
        <v>26</v>
      </c>
      <c r="G3093" s="3">
        <v>45064.334027777775</v>
      </c>
      <c r="H3093" s="1">
        <v>115000</v>
      </c>
      <c r="I3093" t="s">
        <v>6572</v>
      </c>
      <c r="J3093" t="s">
        <v>1693</v>
      </c>
    </row>
    <row r="3094" spans="1:10">
      <c r="A3094" t="s">
        <v>212</v>
      </c>
      <c r="B3094" t="s">
        <v>1994</v>
      </c>
      <c r="C3094" t="s">
        <v>3883</v>
      </c>
      <c r="D3094" t="s">
        <v>13</v>
      </c>
      <c r="E3094" t="s">
        <v>14</v>
      </c>
      <c r="F3094" t="s">
        <v>26</v>
      </c>
      <c r="G3094" s="3">
        <v>45169.338622685187</v>
      </c>
      <c r="H3094" s="1">
        <v>126000</v>
      </c>
      <c r="I3094" t="s">
        <v>1199</v>
      </c>
    </row>
    <row r="3095" spans="1:10">
      <c r="A3095" t="s">
        <v>18</v>
      </c>
      <c r="B3095" t="s">
        <v>18</v>
      </c>
      <c r="C3095" t="s">
        <v>237</v>
      </c>
      <c r="D3095" t="s">
        <v>13</v>
      </c>
      <c r="E3095" t="s">
        <v>14</v>
      </c>
      <c r="F3095" t="s">
        <v>20</v>
      </c>
      <c r="G3095" s="3">
        <v>45087.367685185185</v>
      </c>
      <c r="H3095" s="1">
        <v>90000</v>
      </c>
      <c r="I3095" t="s">
        <v>2617</v>
      </c>
      <c r="J3095" t="s">
        <v>6573</v>
      </c>
    </row>
    <row r="3096" spans="1:10">
      <c r="A3096" t="s">
        <v>10</v>
      </c>
      <c r="B3096" t="s">
        <v>6574</v>
      </c>
      <c r="C3096" t="s">
        <v>1117</v>
      </c>
      <c r="D3096" t="s">
        <v>13</v>
      </c>
      <c r="E3096" t="s">
        <v>14</v>
      </c>
      <c r="F3096" t="s">
        <v>20</v>
      </c>
      <c r="G3096" s="3">
        <v>44970.389456018522</v>
      </c>
      <c r="H3096" s="1">
        <v>150000</v>
      </c>
      <c r="I3096" t="s">
        <v>1545</v>
      </c>
      <c r="J3096" t="s">
        <v>6575</v>
      </c>
    </row>
    <row r="3097" spans="1:10">
      <c r="A3097" t="s">
        <v>10</v>
      </c>
      <c r="B3097" t="s">
        <v>6576</v>
      </c>
      <c r="C3097" t="s">
        <v>717</v>
      </c>
      <c r="D3097" t="s">
        <v>13</v>
      </c>
      <c r="E3097" t="s">
        <v>14</v>
      </c>
      <c r="F3097" t="s">
        <v>26</v>
      </c>
      <c r="G3097" s="3">
        <v>44995.336655092593</v>
      </c>
      <c r="H3097" s="1">
        <v>115000</v>
      </c>
      <c r="I3097" t="s">
        <v>420</v>
      </c>
      <c r="J3097" t="s">
        <v>3788</v>
      </c>
    </row>
    <row r="3098" spans="1:10">
      <c r="A3098" t="s">
        <v>18</v>
      </c>
      <c r="B3098" t="s">
        <v>3362</v>
      </c>
      <c r="C3098" t="s">
        <v>4464</v>
      </c>
      <c r="D3098" t="s">
        <v>13</v>
      </c>
      <c r="E3098" t="s">
        <v>14</v>
      </c>
      <c r="F3098" t="s">
        <v>4464</v>
      </c>
      <c r="G3098" s="3">
        <v>44987.351759259262</v>
      </c>
      <c r="H3098" s="1">
        <v>69300</v>
      </c>
      <c r="I3098" t="s">
        <v>6577</v>
      </c>
      <c r="J3098" t="s">
        <v>6578</v>
      </c>
    </row>
    <row r="3099" spans="1:10">
      <c r="A3099" t="s">
        <v>135</v>
      </c>
      <c r="B3099" t="s">
        <v>6579</v>
      </c>
      <c r="C3099" t="s">
        <v>3034</v>
      </c>
      <c r="D3099" t="s">
        <v>13</v>
      </c>
      <c r="E3099" t="s">
        <v>14</v>
      </c>
      <c r="F3099" t="s">
        <v>26</v>
      </c>
      <c r="G3099" s="3">
        <v>45171.333472222221</v>
      </c>
      <c r="H3099" s="1">
        <v>175000</v>
      </c>
      <c r="I3099" t="s">
        <v>3035</v>
      </c>
    </row>
    <row r="3100" spans="1:10">
      <c r="A3100" t="s">
        <v>33</v>
      </c>
      <c r="B3100" t="s">
        <v>6580</v>
      </c>
      <c r="C3100" t="s">
        <v>837</v>
      </c>
      <c r="D3100" t="s">
        <v>13</v>
      </c>
      <c r="E3100" t="s">
        <v>14</v>
      </c>
      <c r="F3100" t="s">
        <v>221</v>
      </c>
      <c r="G3100" s="3">
        <v>45051.362696759257</v>
      </c>
      <c r="H3100" s="1">
        <v>53014</v>
      </c>
      <c r="I3100" t="s">
        <v>1873</v>
      </c>
      <c r="J3100" t="s">
        <v>6581</v>
      </c>
    </row>
    <row r="3101" spans="1:10">
      <c r="A3101" t="s">
        <v>212</v>
      </c>
      <c r="B3101" t="s">
        <v>212</v>
      </c>
      <c r="C3101" t="s">
        <v>255</v>
      </c>
      <c r="D3101" t="s">
        <v>13</v>
      </c>
      <c r="E3101" t="s">
        <v>14</v>
      </c>
      <c r="F3101" t="s">
        <v>26</v>
      </c>
      <c r="G3101" s="3">
        <v>45073.33699074074</v>
      </c>
      <c r="H3101" s="1">
        <v>125000</v>
      </c>
      <c r="I3101" t="s">
        <v>2071</v>
      </c>
      <c r="J3101" t="s">
        <v>6582</v>
      </c>
    </row>
    <row r="3102" spans="1:10">
      <c r="A3102" t="s">
        <v>212</v>
      </c>
      <c r="B3102" t="s">
        <v>6583</v>
      </c>
      <c r="C3102" t="s">
        <v>6584</v>
      </c>
      <c r="D3102" t="s">
        <v>13</v>
      </c>
      <c r="E3102" t="s">
        <v>14</v>
      </c>
      <c r="F3102" t="s">
        <v>26</v>
      </c>
      <c r="G3102" s="3">
        <v>45014.387881944444</v>
      </c>
      <c r="H3102" s="1">
        <v>150000</v>
      </c>
      <c r="I3102" t="s">
        <v>6585</v>
      </c>
      <c r="J3102" t="s">
        <v>6586</v>
      </c>
    </row>
    <row r="3103" spans="1:10">
      <c r="A3103" t="s">
        <v>18</v>
      </c>
      <c r="B3103" t="s">
        <v>184</v>
      </c>
      <c r="C3103" t="s">
        <v>6587</v>
      </c>
      <c r="D3103" t="s">
        <v>13</v>
      </c>
      <c r="E3103" t="s">
        <v>14</v>
      </c>
      <c r="F3103" t="s">
        <v>26</v>
      </c>
      <c r="G3103" s="3">
        <v>44953.340752314813</v>
      </c>
      <c r="H3103" s="1">
        <v>175000</v>
      </c>
      <c r="I3103" t="s">
        <v>6588</v>
      </c>
      <c r="J3103" t="s">
        <v>6589</v>
      </c>
    </row>
    <row r="3104" spans="1:10">
      <c r="A3104" t="s">
        <v>18</v>
      </c>
      <c r="B3104" t="s">
        <v>328</v>
      </c>
      <c r="C3104" t="s">
        <v>798</v>
      </c>
      <c r="D3104" t="s">
        <v>13</v>
      </c>
      <c r="E3104" t="s">
        <v>14</v>
      </c>
      <c r="F3104" t="s">
        <v>26</v>
      </c>
      <c r="G3104" s="3">
        <v>45019.374710648146</v>
      </c>
      <c r="H3104" s="1">
        <v>175000</v>
      </c>
      <c r="I3104" t="s">
        <v>2783</v>
      </c>
      <c r="J3104" t="s">
        <v>6590</v>
      </c>
    </row>
    <row r="3105" spans="1:10">
      <c r="A3105" t="s">
        <v>10</v>
      </c>
      <c r="B3105" t="s">
        <v>10</v>
      </c>
      <c r="C3105" t="s">
        <v>711</v>
      </c>
      <c r="D3105" t="s">
        <v>13</v>
      </c>
      <c r="E3105" t="s">
        <v>14</v>
      </c>
      <c r="F3105" t="s">
        <v>712</v>
      </c>
      <c r="G3105" s="3">
        <v>44950.35224537037</v>
      </c>
      <c r="H3105" s="1">
        <v>157500</v>
      </c>
      <c r="I3105" t="s">
        <v>4977</v>
      </c>
      <c r="J3105" t="s">
        <v>6591</v>
      </c>
    </row>
    <row r="3106" spans="1:10">
      <c r="A3106" t="s">
        <v>106</v>
      </c>
      <c r="B3106" t="s">
        <v>6592</v>
      </c>
      <c r="C3106" t="s">
        <v>684</v>
      </c>
      <c r="D3106" t="s">
        <v>13</v>
      </c>
      <c r="E3106" t="s">
        <v>14</v>
      </c>
      <c r="F3106" t="s">
        <v>209</v>
      </c>
      <c r="G3106" s="3">
        <v>45001.369201388887</v>
      </c>
      <c r="H3106" s="1">
        <v>89100</v>
      </c>
      <c r="I3106" t="s">
        <v>172</v>
      </c>
      <c r="J3106" t="s">
        <v>1943</v>
      </c>
    </row>
    <row r="3107" spans="1:10">
      <c r="A3107" t="s">
        <v>10</v>
      </c>
      <c r="B3107" t="s">
        <v>1158</v>
      </c>
      <c r="C3107" t="s">
        <v>161</v>
      </c>
      <c r="D3107" t="s">
        <v>13</v>
      </c>
      <c r="E3107" t="s">
        <v>14</v>
      </c>
      <c r="F3107" t="s">
        <v>162</v>
      </c>
      <c r="G3107" s="3">
        <v>44955.343842592592</v>
      </c>
      <c r="H3107" s="1">
        <v>152625</v>
      </c>
      <c r="I3107" t="s">
        <v>333</v>
      </c>
      <c r="J3107" t="s">
        <v>6593</v>
      </c>
    </row>
    <row r="3108" spans="1:10">
      <c r="A3108" t="s">
        <v>73</v>
      </c>
      <c r="B3108" t="s">
        <v>6594</v>
      </c>
      <c r="C3108" t="s">
        <v>1233</v>
      </c>
      <c r="D3108" t="s">
        <v>13</v>
      </c>
      <c r="E3108" t="s">
        <v>14</v>
      </c>
      <c r="F3108" t="s">
        <v>26</v>
      </c>
      <c r="G3108" s="3">
        <v>44973.333935185183</v>
      </c>
      <c r="H3108" s="1">
        <v>147500</v>
      </c>
      <c r="I3108" t="s">
        <v>6595</v>
      </c>
      <c r="J3108" t="s">
        <v>6596</v>
      </c>
    </row>
    <row r="3109" spans="1:10">
      <c r="A3109" t="s">
        <v>18</v>
      </c>
      <c r="B3109" t="s">
        <v>1936</v>
      </c>
      <c r="C3109" t="s">
        <v>232</v>
      </c>
      <c r="D3109" t="s">
        <v>13</v>
      </c>
      <c r="E3109" t="s">
        <v>14</v>
      </c>
      <c r="F3109" t="s">
        <v>20</v>
      </c>
      <c r="G3109" s="3">
        <v>45110.36042824074</v>
      </c>
      <c r="H3109" s="1">
        <v>119282</v>
      </c>
      <c r="I3109" t="s">
        <v>6597</v>
      </c>
      <c r="J3109" t="s">
        <v>6598</v>
      </c>
    </row>
    <row r="3110" spans="1:10">
      <c r="A3110" t="s">
        <v>10</v>
      </c>
      <c r="B3110" t="s">
        <v>1763</v>
      </c>
      <c r="C3110" t="s">
        <v>1305</v>
      </c>
      <c r="D3110" t="s">
        <v>13</v>
      </c>
      <c r="E3110" t="s">
        <v>14</v>
      </c>
      <c r="F3110" t="s">
        <v>26</v>
      </c>
      <c r="G3110" s="3">
        <v>45121.335243055553</v>
      </c>
      <c r="H3110" s="1">
        <v>140000</v>
      </c>
      <c r="I3110" t="s">
        <v>6599</v>
      </c>
      <c r="J3110" t="s">
        <v>6600</v>
      </c>
    </row>
    <row r="3111" spans="1:10">
      <c r="A3111" t="s">
        <v>77</v>
      </c>
      <c r="B3111" t="s">
        <v>6601</v>
      </c>
      <c r="C3111" t="s">
        <v>24</v>
      </c>
      <c r="D3111" t="s">
        <v>13</v>
      </c>
      <c r="E3111" t="s">
        <v>25</v>
      </c>
      <c r="F3111" t="s">
        <v>608</v>
      </c>
      <c r="G3111" s="3">
        <v>45236.378449074073</v>
      </c>
      <c r="H3111" s="1">
        <v>65000</v>
      </c>
      <c r="I3111" t="s">
        <v>6602</v>
      </c>
      <c r="J3111" t="s">
        <v>6603</v>
      </c>
    </row>
    <row r="3112" spans="1:10">
      <c r="A3112" t="s">
        <v>18</v>
      </c>
      <c r="B3112" t="s">
        <v>6604</v>
      </c>
      <c r="C3112" t="s">
        <v>26</v>
      </c>
      <c r="D3112" t="s">
        <v>13</v>
      </c>
      <c r="E3112" t="s">
        <v>14</v>
      </c>
      <c r="F3112" t="s">
        <v>26</v>
      </c>
      <c r="G3112" s="3">
        <v>45055.34479166667</v>
      </c>
      <c r="H3112" s="1">
        <v>105000</v>
      </c>
      <c r="I3112" t="s">
        <v>1072</v>
      </c>
      <c r="J3112" t="s">
        <v>6605</v>
      </c>
    </row>
    <row r="3113" spans="1:10">
      <c r="A3113" t="s">
        <v>33</v>
      </c>
      <c r="B3113" t="s">
        <v>6606</v>
      </c>
      <c r="C3113" t="s">
        <v>157</v>
      </c>
      <c r="D3113" t="s">
        <v>13</v>
      </c>
      <c r="E3113" t="s">
        <v>14</v>
      </c>
      <c r="F3113" t="s">
        <v>26</v>
      </c>
      <c r="G3113" s="3">
        <v>45113.334432870368</v>
      </c>
      <c r="H3113" s="1">
        <v>100000</v>
      </c>
      <c r="I3113" t="s">
        <v>6607</v>
      </c>
      <c r="J3113" t="s">
        <v>6608</v>
      </c>
    </row>
    <row r="3114" spans="1:10">
      <c r="A3114" t="s">
        <v>33</v>
      </c>
      <c r="B3114" t="s">
        <v>2061</v>
      </c>
      <c r="C3114" t="s">
        <v>24</v>
      </c>
      <c r="D3114" t="s">
        <v>13</v>
      </c>
      <c r="E3114" t="s">
        <v>25</v>
      </c>
      <c r="F3114" t="s">
        <v>26</v>
      </c>
      <c r="G3114" s="3">
        <v>45279.33421296296</v>
      </c>
      <c r="H3114" s="1">
        <v>100000</v>
      </c>
      <c r="I3114" t="s">
        <v>602</v>
      </c>
      <c r="J3114" t="s">
        <v>316</v>
      </c>
    </row>
    <row r="3115" spans="1:10">
      <c r="A3115" t="s">
        <v>10</v>
      </c>
      <c r="B3115" t="s">
        <v>6609</v>
      </c>
      <c r="C3115" t="s">
        <v>6610</v>
      </c>
      <c r="D3115" t="s">
        <v>1075</v>
      </c>
      <c r="E3115" t="s">
        <v>14</v>
      </c>
      <c r="F3115" t="s">
        <v>26</v>
      </c>
      <c r="G3115" s="3">
        <v>45286.335740740738</v>
      </c>
      <c r="H3115" s="1">
        <v>86962</v>
      </c>
      <c r="I3115" t="s">
        <v>4094</v>
      </c>
    </row>
    <row r="3116" spans="1:10">
      <c r="A3116" t="s">
        <v>18</v>
      </c>
      <c r="B3116" t="s">
        <v>188</v>
      </c>
      <c r="C3116" t="s">
        <v>115</v>
      </c>
      <c r="D3116" t="s">
        <v>13</v>
      </c>
      <c r="E3116" t="s">
        <v>14</v>
      </c>
      <c r="F3116" t="s">
        <v>20</v>
      </c>
      <c r="G3116" s="3">
        <v>45093.398055555554</v>
      </c>
      <c r="H3116" s="1">
        <v>175000</v>
      </c>
      <c r="I3116" t="s">
        <v>2832</v>
      </c>
      <c r="J3116" t="s">
        <v>6611</v>
      </c>
    </row>
    <row r="3117" spans="1:10">
      <c r="A3117" t="s">
        <v>135</v>
      </c>
      <c r="B3117" t="s">
        <v>6612</v>
      </c>
      <c r="C3117" t="s">
        <v>24</v>
      </c>
      <c r="D3117" t="s">
        <v>13</v>
      </c>
      <c r="E3117" t="s">
        <v>25</v>
      </c>
      <c r="F3117" t="s">
        <v>26</v>
      </c>
      <c r="G3117" s="3">
        <v>45252.381458333337</v>
      </c>
      <c r="H3117" s="1">
        <v>119500</v>
      </c>
      <c r="I3117" t="s">
        <v>602</v>
      </c>
      <c r="J3117" t="s">
        <v>6613</v>
      </c>
    </row>
    <row r="3118" spans="1:10">
      <c r="A3118" t="s">
        <v>18</v>
      </c>
      <c r="B3118" t="s">
        <v>18</v>
      </c>
      <c r="C3118" t="s">
        <v>189</v>
      </c>
      <c r="D3118" t="s">
        <v>13</v>
      </c>
      <c r="E3118" t="s">
        <v>14</v>
      </c>
      <c r="F3118" t="s">
        <v>190</v>
      </c>
      <c r="G3118" s="3">
        <v>44991.40184027778</v>
      </c>
      <c r="H3118" s="1">
        <v>147500</v>
      </c>
      <c r="I3118" t="s">
        <v>5866</v>
      </c>
      <c r="J3118" t="s">
        <v>6614</v>
      </c>
    </row>
    <row r="3119" spans="1:10">
      <c r="A3119" t="s">
        <v>33</v>
      </c>
      <c r="B3119" t="s">
        <v>6615</v>
      </c>
      <c r="C3119" t="s">
        <v>201</v>
      </c>
      <c r="D3119" t="s">
        <v>13</v>
      </c>
      <c r="E3119" t="s">
        <v>14</v>
      </c>
      <c r="F3119" t="s">
        <v>26</v>
      </c>
      <c r="G3119" s="3">
        <v>45273.392453703702</v>
      </c>
      <c r="H3119" s="1">
        <v>70000</v>
      </c>
      <c r="I3119" t="s">
        <v>1484</v>
      </c>
      <c r="J3119" t="s">
        <v>6616</v>
      </c>
    </row>
    <row r="3120" spans="1:10">
      <c r="A3120" t="s">
        <v>18</v>
      </c>
      <c r="B3120" t="s">
        <v>6617</v>
      </c>
      <c r="C3120" t="s">
        <v>24</v>
      </c>
      <c r="D3120" t="s">
        <v>13</v>
      </c>
      <c r="E3120" t="s">
        <v>25</v>
      </c>
      <c r="F3120" t="s">
        <v>2086</v>
      </c>
      <c r="G3120" s="3">
        <v>45114.347754629627</v>
      </c>
      <c r="H3120" s="1">
        <v>20000</v>
      </c>
      <c r="I3120" t="s">
        <v>6618</v>
      </c>
      <c r="J3120" t="s">
        <v>6619</v>
      </c>
    </row>
    <row r="3121" spans="1:10">
      <c r="A3121" t="s">
        <v>33</v>
      </c>
      <c r="B3121" t="s">
        <v>2148</v>
      </c>
      <c r="C3121" t="s">
        <v>24</v>
      </c>
      <c r="D3121" t="s">
        <v>13</v>
      </c>
      <c r="E3121" t="s">
        <v>25</v>
      </c>
      <c r="F3121" t="s">
        <v>26</v>
      </c>
      <c r="G3121" s="3">
        <v>45258.362002314818</v>
      </c>
      <c r="H3121" s="1">
        <v>84500</v>
      </c>
      <c r="I3121" t="s">
        <v>602</v>
      </c>
      <c r="J3121" t="s">
        <v>230</v>
      </c>
    </row>
    <row r="3122" spans="1:10">
      <c r="A3122" t="s">
        <v>106</v>
      </c>
      <c r="B3122" t="s">
        <v>6620</v>
      </c>
      <c r="C3122" t="s">
        <v>161</v>
      </c>
      <c r="D3122" t="s">
        <v>13</v>
      </c>
      <c r="E3122" t="s">
        <v>14</v>
      </c>
      <c r="F3122" t="s">
        <v>162</v>
      </c>
      <c r="G3122" s="3">
        <v>45056.348460648151</v>
      </c>
      <c r="H3122" s="1">
        <v>89100</v>
      </c>
      <c r="I3122" t="s">
        <v>6621</v>
      </c>
      <c r="J3122" t="s">
        <v>6622</v>
      </c>
    </row>
    <row r="3123" spans="1:10">
      <c r="A3123" t="s">
        <v>10</v>
      </c>
      <c r="B3123" t="s">
        <v>6623</v>
      </c>
      <c r="C3123" t="s">
        <v>119</v>
      </c>
      <c r="D3123" t="s">
        <v>13</v>
      </c>
      <c r="E3123" t="s">
        <v>14</v>
      </c>
      <c r="F3123" t="s">
        <v>26</v>
      </c>
      <c r="G3123" s="3">
        <v>44974.336145833331</v>
      </c>
      <c r="H3123" s="1">
        <v>229782</v>
      </c>
      <c r="I3123" t="s">
        <v>6624</v>
      </c>
    </row>
    <row r="3124" spans="1:10">
      <c r="A3124" t="s">
        <v>18</v>
      </c>
      <c r="B3124" t="s">
        <v>6625</v>
      </c>
      <c r="C3124" t="s">
        <v>6626</v>
      </c>
      <c r="D3124" t="s">
        <v>13</v>
      </c>
      <c r="E3124" t="s">
        <v>14</v>
      </c>
      <c r="F3124" t="s">
        <v>601</v>
      </c>
      <c r="G3124" s="3">
        <v>45051.363275462965</v>
      </c>
      <c r="H3124" s="1">
        <v>133500</v>
      </c>
      <c r="I3124" t="s">
        <v>2670</v>
      </c>
      <c r="J3124" t="s">
        <v>6627</v>
      </c>
    </row>
    <row r="3125" spans="1:10">
      <c r="A3125" t="s">
        <v>18</v>
      </c>
      <c r="B3125" t="s">
        <v>6628</v>
      </c>
      <c r="C3125" t="s">
        <v>62</v>
      </c>
      <c r="D3125" t="s">
        <v>13</v>
      </c>
      <c r="E3125" t="s">
        <v>14</v>
      </c>
      <c r="F3125" t="s">
        <v>26</v>
      </c>
      <c r="G3125" s="3">
        <v>45103.338622685187</v>
      </c>
      <c r="H3125" s="1">
        <v>175000</v>
      </c>
      <c r="I3125" t="s">
        <v>4110</v>
      </c>
      <c r="J3125" t="s">
        <v>6629</v>
      </c>
    </row>
    <row r="3126" spans="1:10">
      <c r="A3126" t="s">
        <v>33</v>
      </c>
      <c r="B3126" t="s">
        <v>6630</v>
      </c>
      <c r="C3126" t="s">
        <v>19</v>
      </c>
      <c r="D3126" t="s">
        <v>13</v>
      </c>
      <c r="E3126" t="s">
        <v>14</v>
      </c>
      <c r="F3126" t="s">
        <v>26</v>
      </c>
      <c r="G3126" s="3">
        <v>45161.333645833336</v>
      </c>
      <c r="H3126" s="1">
        <v>100000</v>
      </c>
      <c r="I3126" t="s">
        <v>2783</v>
      </c>
      <c r="J3126" t="s">
        <v>538</v>
      </c>
    </row>
    <row r="3127" spans="1:10">
      <c r="A3127" t="s">
        <v>10</v>
      </c>
      <c r="B3127" t="s">
        <v>10</v>
      </c>
      <c r="C3127" t="s">
        <v>6631</v>
      </c>
      <c r="D3127" t="s">
        <v>13</v>
      </c>
      <c r="E3127" t="s">
        <v>14</v>
      </c>
      <c r="F3127" t="s">
        <v>26</v>
      </c>
      <c r="G3127" s="3">
        <v>45086.335578703707</v>
      </c>
      <c r="H3127" s="1">
        <v>100000</v>
      </c>
      <c r="I3127" t="s">
        <v>2783</v>
      </c>
      <c r="J3127" t="s">
        <v>6632</v>
      </c>
    </row>
    <row r="3128" spans="1:10">
      <c r="A3128" t="s">
        <v>10</v>
      </c>
      <c r="B3128" t="s">
        <v>6633</v>
      </c>
      <c r="C3128" t="s">
        <v>6634</v>
      </c>
      <c r="D3128" t="s">
        <v>13</v>
      </c>
      <c r="E3128" t="s">
        <v>14</v>
      </c>
      <c r="F3128" t="s">
        <v>162</v>
      </c>
      <c r="G3128" s="3">
        <v>44979.345671296294</v>
      </c>
      <c r="H3128" s="1">
        <v>166941.5</v>
      </c>
      <c r="I3128" t="s">
        <v>6635</v>
      </c>
      <c r="J3128" t="s">
        <v>6636</v>
      </c>
    </row>
    <row r="3129" spans="1:10">
      <c r="A3129" t="s">
        <v>18</v>
      </c>
      <c r="B3129" t="s">
        <v>6637</v>
      </c>
      <c r="C3129" t="s">
        <v>232</v>
      </c>
      <c r="D3129" t="s">
        <v>13</v>
      </c>
      <c r="E3129" t="s">
        <v>14</v>
      </c>
      <c r="F3129" t="s">
        <v>26</v>
      </c>
      <c r="G3129" s="3">
        <v>45105.333379629628</v>
      </c>
      <c r="H3129" s="1">
        <v>119562.5</v>
      </c>
      <c r="I3129" t="s">
        <v>6638</v>
      </c>
      <c r="J3129" t="s">
        <v>6639</v>
      </c>
    </row>
    <row r="3130" spans="1:10">
      <c r="A3130" t="s">
        <v>10</v>
      </c>
      <c r="B3130" t="s">
        <v>6640</v>
      </c>
      <c r="C3130" t="s">
        <v>24</v>
      </c>
      <c r="D3130" t="s">
        <v>13</v>
      </c>
      <c r="E3130" t="s">
        <v>25</v>
      </c>
      <c r="F3130" t="s">
        <v>26</v>
      </c>
      <c r="G3130" s="3">
        <v>44940.336296296293</v>
      </c>
      <c r="H3130" s="1">
        <v>110000</v>
      </c>
      <c r="I3130" t="s">
        <v>6641</v>
      </c>
      <c r="J3130" t="s">
        <v>6642</v>
      </c>
    </row>
    <row r="3131" spans="1:10">
      <c r="A3131" t="s">
        <v>10</v>
      </c>
      <c r="B3131" t="s">
        <v>10</v>
      </c>
      <c r="C3131" t="s">
        <v>56</v>
      </c>
      <c r="D3131" t="s">
        <v>13</v>
      </c>
      <c r="E3131" t="s">
        <v>14</v>
      </c>
      <c r="F3131" t="s">
        <v>20</v>
      </c>
      <c r="G3131" s="3">
        <v>45169.391689814816</v>
      </c>
      <c r="H3131" s="1">
        <v>148910</v>
      </c>
      <c r="I3131" t="s">
        <v>6643</v>
      </c>
      <c r="J3131" t="s">
        <v>6644</v>
      </c>
    </row>
    <row r="3132" spans="1:10">
      <c r="A3132" t="s">
        <v>18</v>
      </c>
      <c r="B3132" t="s">
        <v>6645</v>
      </c>
      <c r="C3132" t="s">
        <v>24</v>
      </c>
      <c r="D3132" t="s">
        <v>13</v>
      </c>
      <c r="E3132" t="s">
        <v>25</v>
      </c>
      <c r="F3132" t="s">
        <v>26</v>
      </c>
      <c r="G3132" s="3">
        <v>45221.336446759262</v>
      </c>
      <c r="H3132" s="1">
        <v>135000</v>
      </c>
      <c r="I3132" t="s">
        <v>602</v>
      </c>
      <c r="J3132" t="s">
        <v>6646</v>
      </c>
    </row>
    <row r="3133" spans="1:10">
      <c r="A3133" t="s">
        <v>10</v>
      </c>
      <c r="B3133" t="s">
        <v>6647</v>
      </c>
      <c r="C3133" t="s">
        <v>1627</v>
      </c>
      <c r="D3133" t="s">
        <v>13</v>
      </c>
      <c r="E3133" t="s">
        <v>14</v>
      </c>
      <c r="F3133" t="s">
        <v>26</v>
      </c>
      <c r="G3133" s="3">
        <v>45115.336053240739</v>
      </c>
      <c r="H3133" s="1">
        <v>150000</v>
      </c>
      <c r="I3133" t="s">
        <v>1492</v>
      </c>
      <c r="J3133" t="s">
        <v>6548</v>
      </c>
    </row>
    <row r="3134" spans="1:10">
      <c r="A3134" t="s">
        <v>10</v>
      </c>
      <c r="B3134" t="s">
        <v>6648</v>
      </c>
      <c r="C3134" t="s">
        <v>6649</v>
      </c>
      <c r="D3134" t="s">
        <v>13</v>
      </c>
      <c r="E3134" t="s">
        <v>14</v>
      </c>
      <c r="F3134" t="s">
        <v>26</v>
      </c>
      <c r="G3134" s="3">
        <v>44957.336342592593</v>
      </c>
      <c r="H3134" s="1">
        <v>90000</v>
      </c>
      <c r="I3134" t="s">
        <v>2071</v>
      </c>
      <c r="J3134" t="s">
        <v>6650</v>
      </c>
    </row>
    <row r="3135" spans="1:10">
      <c r="A3135" t="s">
        <v>18</v>
      </c>
      <c r="B3135" t="s">
        <v>132</v>
      </c>
      <c r="C3135" t="s">
        <v>490</v>
      </c>
      <c r="D3135" t="s">
        <v>13</v>
      </c>
      <c r="E3135" t="s">
        <v>14</v>
      </c>
      <c r="F3135" t="s">
        <v>26</v>
      </c>
      <c r="G3135" s="3">
        <v>45105.340740740743</v>
      </c>
      <c r="H3135" s="1">
        <v>120000</v>
      </c>
      <c r="I3135" t="s">
        <v>2783</v>
      </c>
      <c r="J3135" t="s">
        <v>6651</v>
      </c>
    </row>
    <row r="3136" spans="1:10">
      <c r="A3136" t="s">
        <v>10</v>
      </c>
      <c r="B3136" t="s">
        <v>6318</v>
      </c>
      <c r="C3136" t="s">
        <v>521</v>
      </c>
      <c r="D3136" t="s">
        <v>13</v>
      </c>
      <c r="E3136" t="s">
        <v>14</v>
      </c>
      <c r="F3136" t="s">
        <v>26</v>
      </c>
      <c r="G3136" s="3">
        <v>45000.335682870369</v>
      </c>
      <c r="H3136" s="1">
        <v>125000</v>
      </c>
      <c r="I3136" t="s">
        <v>5298</v>
      </c>
      <c r="J3136" t="s">
        <v>6319</v>
      </c>
    </row>
    <row r="3137" spans="1:10">
      <c r="A3137" t="s">
        <v>212</v>
      </c>
      <c r="B3137" t="s">
        <v>3046</v>
      </c>
      <c r="C3137" t="s">
        <v>680</v>
      </c>
      <c r="D3137" t="s">
        <v>13</v>
      </c>
      <c r="E3137" t="s">
        <v>14</v>
      </c>
      <c r="F3137" t="s">
        <v>681</v>
      </c>
      <c r="G3137" s="3">
        <v>45120.344664351855</v>
      </c>
      <c r="H3137" s="1">
        <v>147500</v>
      </c>
      <c r="I3137" t="s">
        <v>1429</v>
      </c>
      <c r="J3137" t="s">
        <v>82</v>
      </c>
    </row>
    <row r="3138" spans="1:10">
      <c r="A3138" t="s">
        <v>33</v>
      </c>
      <c r="B3138" t="s">
        <v>33</v>
      </c>
      <c r="C3138" t="s">
        <v>461</v>
      </c>
      <c r="D3138" t="s">
        <v>1075</v>
      </c>
      <c r="E3138" t="s">
        <v>14</v>
      </c>
      <c r="F3138" t="s">
        <v>26</v>
      </c>
      <c r="G3138" s="3">
        <v>45276.354351851849</v>
      </c>
      <c r="H3138" s="1">
        <v>100000</v>
      </c>
      <c r="I3138" t="s">
        <v>420</v>
      </c>
      <c r="J3138" t="s">
        <v>6652</v>
      </c>
    </row>
    <row r="3139" spans="1:10">
      <c r="A3139" t="s">
        <v>10</v>
      </c>
      <c r="B3139" t="s">
        <v>10</v>
      </c>
      <c r="C3139" t="s">
        <v>6653</v>
      </c>
      <c r="D3139" t="s">
        <v>13</v>
      </c>
      <c r="E3139" t="s">
        <v>14</v>
      </c>
      <c r="F3139" t="s">
        <v>26</v>
      </c>
      <c r="G3139" s="3">
        <v>44974.335740740738</v>
      </c>
      <c r="H3139" s="1">
        <v>125000</v>
      </c>
      <c r="I3139" t="s">
        <v>322</v>
      </c>
      <c r="J3139" t="s">
        <v>1107</v>
      </c>
    </row>
    <row r="3140" spans="1:10">
      <c r="A3140" t="s">
        <v>33</v>
      </c>
      <c r="B3140" t="s">
        <v>33</v>
      </c>
      <c r="C3140" t="s">
        <v>24</v>
      </c>
      <c r="D3140" t="s">
        <v>13</v>
      </c>
      <c r="E3140" t="s">
        <v>25</v>
      </c>
      <c r="F3140" t="s">
        <v>162</v>
      </c>
      <c r="G3140" s="3">
        <v>45230.341886574075</v>
      </c>
      <c r="H3140" s="1">
        <v>75000</v>
      </c>
      <c r="I3140" t="s">
        <v>2907</v>
      </c>
    </row>
    <row r="3141" spans="1:10">
      <c r="A3141" t="s">
        <v>10</v>
      </c>
      <c r="B3141" t="s">
        <v>6654</v>
      </c>
      <c r="C3141" t="s">
        <v>136</v>
      </c>
      <c r="D3141" t="s">
        <v>13</v>
      </c>
      <c r="E3141" t="s">
        <v>14</v>
      </c>
      <c r="F3141" t="s">
        <v>26</v>
      </c>
      <c r="G3141" s="3">
        <v>44995.334432870368</v>
      </c>
      <c r="H3141" s="1">
        <v>115000</v>
      </c>
      <c r="I3141" t="s">
        <v>6655</v>
      </c>
      <c r="J3141" t="s">
        <v>6656</v>
      </c>
    </row>
    <row r="3142" spans="1:10">
      <c r="A3142" t="s">
        <v>33</v>
      </c>
      <c r="B3142" t="s">
        <v>6657</v>
      </c>
      <c r="C3142" t="s">
        <v>805</v>
      </c>
      <c r="D3142" t="s">
        <v>13</v>
      </c>
      <c r="E3142" t="s">
        <v>14</v>
      </c>
      <c r="F3142" t="s">
        <v>806</v>
      </c>
      <c r="G3142" s="3">
        <v>44928.358657407407</v>
      </c>
      <c r="H3142" s="1">
        <v>100500</v>
      </c>
      <c r="I3142" t="s">
        <v>6658</v>
      </c>
      <c r="J3142" t="s">
        <v>316</v>
      </c>
    </row>
    <row r="3143" spans="1:10">
      <c r="A3143" t="s">
        <v>33</v>
      </c>
      <c r="B3143" t="s">
        <v>6659</v>
      </c>
      <c r="C3143" t="s">
        <v>201</v>
      </c>
      <c r="D3143" t="s">
        <v>13</v>
      </c>
      <c r="E3143" t="s">
        <v>14</v>
      </c>
      <c r="F3143" t="s">
        <v>26</v>
      </c>
      <c r="G3143" s="3">
        <v>45152.367326388892</v>
      </c>
      <c r="H3143" s="1">
        <v>125000</v>
      </c>
      <c r="I3143" t="s">
        <v>6660</v>
      </c>
      <c r="J3143" t="s">
        <v>6661</v>
      </c>
    </row>
    <row r="3144" spans="1:10">
      <c r="A3144" t="s">
        <v>10</v>
      </c>
      <c r="B3144" t="s">
        <v>6662</v>
      </c>
      <c r="C3144" t="s">
        <v>869</v>
      </c>
      <c r="D3144" t="s">
        <v>13</v>
      </c>
      <c r="E3144" t="s">
        <v>14</v>
      </c>
      <c r="F3144" t="s">
        <v>26</v>
      </c>
      <c r="G3144" s="3">
        <v>44988.335902777777</v>
      </c>
      <c r="H3144" s="1">
        <v>166941.5</v>
      </c>
      <c r="I3144" t="s">
        <v>1631</v>
      </c>
      <c r="J3144" t="s">
        <v>6663</v>
      </c>
    </row>
    <row r="3145" spans="1:10">
      <c r="A3145" t="s">
        <v>10</v>
      </c>
      <c r="B3145" t="s">
        <v>6664</v>
      </c>
      <c r="C3145" t="s">
        <v>75</v>
      </c>
      <c r="D3145" t="s">
        <v>13</v>
      </c>
      <c r="E3145" t="s">
        <v>14</v>
      </c>
      <c r="F3145" t="s">
        <v>26</v>
      </c>
      <c r="G3145" s="3">
        <v>45047.337395833332</v>
      </c>
      <c r="H3145" s="1">
        <v>125000</v>
      </c>
      <c r="I3145" t="s">
        <v>3196</v>
      </c>
      <c r="J3145" t="s">
        <v>6665</v>
      </c>
    </row>
    <row r="3146" spans="1:10">
      <c r="A3146" t="s">
        <v>18</v>
      </c>
      <c r="B3146" t="s">
        <v>4979</v>
      </c>
      <c r="C3146" t="s">
        <v>1074</v>
      </c>
      <c r="D3146" t="s">
        <v>13</v>
      </c>
      <c r="E3146" t="s">
        <v>14</v>
      </c>
      <c r="F3146" t="s">
        <v>26</v>
      </c>
      <c r="G3146" s="3">
        <v>45092.350844907407</v>
      </c>
      <c r="H3146" s="1">
        <v>305500</v>
      </c>
      <c r="I3146" t="s">
        <v>120</v>
      </c>
      <c r="J3146" t="s">
        <v>4746</v>
      </c>
    </row>
    <row r="3147" spans="1:10">
      <c r="A3147" t="s">
        <v>10</v>
      </c>
      <c r="B3147" t="s">
        <v>6666</v>
      </c>
      <c r="C3147" t="s">
        <v>6667</v>
      </c>
      <c r="D3147" t="s">
        <v>13</v>
      </c>
      <c r="E3147" t="s">
        <v>14</v>
      </c>
      <c r="F3147" t="s">
        <v>26</v>
      </c>
      <c r="G3147" s="3">
        <v>45114.336168981485</v>
      </c>
      <c r="H3147" s="1">
        <v>171000</v>
      </c>
      <c r="I3147" t="s">
        <v>6668</v>
      </c>
      <c r="J3147" t="s">
        <v>6669</v>
      </c>
    </row>
    <row r="3148" spans="1:10">
      <c r="A3148" t="s">
        <v>10</v>
      </c>
      <c r="B3148" t="s">
        <v>10</v>
      </c>
      <c r="C3148" t="s">
        <v>189</v>
      </c>
      <c r="D3148" t="s">
        <v>13</v>
      </c>
      <c r="E3148" t="s">
        <v>14</v>
      </c>
      <c r="F3148" t="s">
        <v>190</v>
      </c>
      <c r="G3148" s="3">
        <v>45093.380324074074</v>
      </c>
      <c r="H3148" s="1">
        <v>132500</v>
      </c>
      <c r="I3148" t="s">
        <v>6670</v>
      </c>
      <c r="J3148" t="s">
        <v>6671</v>
      </c>
    </row>
    <row r="3149" spans="1:10">
      <c r="A3149" t="s">
        <v>33</v>
      </c>
      <c r="B3149" t="s">
        <v>33</v>
      </c>
      <c r="C3149" t="s">
        <v>161</v>
      </c>
      <c r="D3149" t="s">
        <v>13</v>
      </c>
      <c r="E3149" t="s">
        <v>14</v>
      </c>
      <c r="F3149" t="s">
        <v>162</v>
      </c>
      <c r="G3149" s="3">
        <v>45111.344930555555</v>
      </c>
      <c r="H3149" s="1">
        <v>100500</v>
      </c>
      <c r="I3149" t="s">
        <v>3732</v>
      </c>
      <c r="J3149" t="s">
        <v>6672</v>
      </c>
    </row>
    <row r="3150" spans="1:10">
      <c r="A3150" t="s">
        <v>10</v>
      </c>
      <c r="B3150" t="s">
        <v>10</v>
      </c>
      <c r="C3150" t="s">
        <v>977</v>
      </c>
      <c r="D3150" t="s">
        <v>13</v>
      </c>
      <c r="E3150" t="s">
        <v>14</v>
      </c>
      <c r="F3150" t="s">
        <v>26</v>
      </c>
      <c r="G3150" s="3">
        <v>45061.393217592595</v>
      </c>
      <c r="H3150" s="1">
        <v>87705</v>
      </c>
      <c r="I3150" t="s">
        <v>6673</v>
      </c>
      <c r="J3150" t="s">
        <v>6674</v>
      </c>
    </row>
    <row r="3151" spans="1:10">
      <c r="A3151" t="s">
        <v>10</v>
      </c>
      <c r="B3151" t="s">
        <v>6675</v>
      </c>
      <c r="C3151" t="s">
        <v>1392</v>
      </c>
      <c r="D3151" t="s">
        <v>13</v>
      </c>
      <c r="E3151" t="s">
        <v>14</v>
      </c>
      <c r="F3151" t="s">
        <v>1392</v>
      </c>
      <c r="G3151" s="3">
        <v>45245.341643518521</v>
      </c>
      <c r="H3151" s="1">
        <v>63000</v>
      </c>
      <c r="I3151" t="s">
        <v>6676</v>
      </c>
      <c r="J3151" t="s">
        <v>6677</v>
      </c>
    </row>
    <row r="3152" spans="1:10">
      <c r="A3152" t="s">
        <v>135</v>
      </c>
      <c r="B3152" t="s">
        <v>6258</v>
      </c>
      <c r="C3152" t="s">
        <v>75</v>
      </c>
      <c r="D3152" t="s">
        <v>13</v>
      </c>
      <c r="E3152" t="s">
        <v>14</v>
      </c>
      <c r="F3152" t="s">
        <v>26</v>
      </c>
      <c r="G3152" s="3">
        <v>45107.334143518521</v>
      </c>
      <c r="H3152" s="1">
        <v>120000</v>
      </c>
      <c r="I3152" t="s">
        <v>6259</v>
      </c>
      <c r="J3152" t="s">
        <v>6260</v>
      </c>
    </row>
    <row r="3153" spans="1:10">
      <c r="A3153" t="s">
        <v>10</v>
      </c>
      <c r="B3153" t="s">
        <v>10</v>
      </c>
      <c r="C3153" t="s">
        <v>157</v>
      </c>
      <c r="D3153" t="s">
        <v>13</v>
      </c>
      <c r="E3153" t="s">
        <v>14</v>
      </c>
      <c r="F3153" t="s">
        <v>26</v>
      </c>
      <c r="G3153" s="3">
        <v>45138.336597222224</v>
      </c>
      <c r="H3153" s="1">
        <v>125000</v>
      </c>
      <c r="I3153" t="s">
        <v>6678</v>
      </c>
      <c r="J3153" t="s">
        <v>301</v>
      </c>
    </row>
    <row r="3154" spans="1:10">
      <c r="A3154" t="s">
        <v>18</v>
      </c>
      <c r="B3154" t="s">
        <v>6679</v>
      </c>
      <c r="C3154" t="s">
        <v>795</v>
      </c>
      <c r="D3154" t="s">
        <v>13</v>
      </c>
      <c r="E3154" t="s">
        <v>14</v>
      </c>
      <c r="F3154" t="s">
        <v>26</v>
      </c>
      <c r="G3154" s="3">
        <v>44967.349918981483</v>
      </c>
      <c r="H3154" s="1">
        <v>150000</v>
      </c>
      <c r="I3154" t="s">
        <v>1313</v>
      </c>
      <c r="J3154" t="s">
        <v>6680</v>
      </c>
    </row>
    <row r="3155" spans="1:10">
      <c r="A3155" t="s">
        <v>33</v>
      </c>
      <c r="B3155" t="s">
        <v>33</v>
      </c>
      <c r="C3155" t="s">
        <v>75</v>
      </c>
      <c r="D3155" t="s">
        <v>13</v>
      </c>
      <c r="E3155" t="s">
        <v>14</v>
      </c>
      <c r="F3155" t="s">
        <v>26</v>
      </c>
      <c r="G3155" s="3">
        <v>44937.33489583333</v>
      </c>
      <c r="H3155" s="1">
        <v>115000</v>
      </c>
      <c r="I3155" t="s">
        <v>4323</v>
      </c>
      <c r="J3155" t="s">
        <v>4324</v>
      </c>
    </row>
    <row r="3156" spans="1:10">
      <c r="A3156" t="s">
        <v>18</v>
      </c>
      <c r="B3156" t="s">
        <v>18</v>
      </c>
      <c r="C3156" t="s">
        <v>232</v>
      </c>
      <c r="D3156" t="s">
        <v>13</v>
      </c>
      <c r="E3156" t="s">
        <v>14</v>
      </c>
      <c r="F3156" t="s">
        <v>26</v>
      </c>
      <c r="G3156" s="3">
        <v>44929.735208333332</v>
      </c>
      <c r="H3156" s="1">
        <v>160000</v>
      </c>
      <c r="I3156" t="s">
        <v>6681</v>
      </c>
      <c r="J3156" t="s">
        <v>6682</v>
      </c>
    </row>
    <row r="3157" spans="1:10">
      <c r="A3157" t="s">
        <v>33</v>
      </c>
      <c r="B3157" t="s">
        <v>2148</v>
      </c>
      <c r="C3157" t="s">
        <v>24</v>
      </c>
      <c r="D3157" t="s">
        <v>13</v>
      </c>
      <c r="E3157" t="s">
        <v>25</v>
      </c>
      <c r="F3157" t="s">
        <v>26</v>
      </c>
      <c r="G3157" s="3">
        <v>45085.365752314814</v>
      </c>
      <c r="H3157" s="1">
        <v>36000</v>
      </c>
      <c r="I3157" t="s">
        <v>602</v>
      </c>
      <c r="J3157" t="s">
        <v>1643</v>
      </c>
    </row>
    <row r="3158" spans="1:10">
      <c r="A3158" t="s">
        <v>77</v>
      </c>
      <c r="B3158" t="s">
        <v>6683</v>
      </c>
      <c r="C3158" t="s">
        <v>4976</v>
      </c>
      <c r="D3158" t="s">
        <v>13</v>
      </c>
      <c r="E3158" t="s">
        <v>14</v>
      </c>
      <c r="F3158" t="s">
        <v>26</v>
      </c>
      <c r="G3158" s="3">
        <v>45156.334097222221</v>
      </c>
      <c r="H3158" s="1">
        <v>92500</v>
      </c>
      <c r="I3158" t="s">
        <v>4977</v>
      </c>
      <c r="J3158" t="s">
        <v>6684</v>
      </c>
    </row>
    <row r="3159" spans="1:10">
      <c r="A3159" t="s">
        <v>135</v>
      </c>
      <c r="B3159" t="s">
        <v>135</v>
      </c>
      <c r="C3159" t="s">
        <v>1291</v>
      </c>
      <c r="D3159" t="s">
        <v>13</v>
      </c>
      <c r="E3159" t="s">
        <v>14</v>
      </c>
      <c r="F3159" t="s">
        <v>26</v>
      </c>
      <c r="G3159" s="3">
        <v>44942.345810185187</v>
      </c>
      <c r="H3159" s="1">
        <v>115000</v>
      </c>
      <c r="I3159" t="s">
        <v>3011</v>
      </c>
      <c r="J3159" t="s">
        <v>431</v>
      </c>
    </row>
    <row r="3160" spans="1:10">
      <c r="A3160" t="s">
        <v>10</v>
      </c>
      <c r="B3160" t="s">
        <v>6366</v>
      </c>
      <c r="C3160" t="s">
        <v>108</v>
      </c>
      <c r="D3160" t="s">
        <v>13</v>
      </c>
      <c r="E3160" t="s">
        <v>14</v>
      </c>
      <c r="F3160" t="s">
        <v>26</v>
      </c>
      <c r="G3160" s="3">
        <v>45007.340844907405</v>
      </c>
      <c r="H3160" s="1">
        <v>150000</v>
      </c>
      <c r="I3160" t="s">
        <v>2832</v>
      </c>
      <c r="J3160" t="s">
        <v>819</v>
      </c>
    </row>
    <row r="3161" spans="1:10">
      <c r="A3161" t="s">
        <v>10</v>
      </c>
      <c r="B3161" t="s">
        <v>6685</v>
      </c>
      <c r="C3161" t="s">
        <v>75</v>
      </c>
      <c r="D3161" t="s">
        <v>13</v>
      </c>
      <c r="E3161" t="s">
        <v>14</v>
      </c>
      <c r="F3161" t="s">
        <v>26</v>
      </c>
      <c r="G3161" s="3">
        <v>45078.350416666668</v>
      </c>
      <c r="H3161" s="1">
        <v>350000</v>
      </c>
      <c r="I3161" t="s">
        <v>1178</v>
      </c>
      <c r="J3161" t="s">
        <v>6686</v>
      </c>
    </row>
    <row r="3162" spans="1:10">
      <c r="A3162" t="s">
        <v>33</v>
      </c>
      <c r="B3162" t="s">
        <v>364</v>
      </c>
      <c r="C3162" t="s">
        <v>24</v>
      </c>
      <c r="D3162" t="s">
        <v>13</v>
      </c>
      <c r="E3162" t="s">
        <v>25</v>
      </c>
      <c r="F3162" t="s">
        <v>26</v>
      </c>
      <c r="G3162" s="3">
        <v>45093.33357638889</v>
      </c>
      <c r="H3162" s="1">
        <v>94000</v>
      </c>
      <c r="I3162" t="s">
        <v>6687</v>
      </c>
      <c r="J3162" t="s">
        <v>6688</v>
      </c>
    </row>
    <row r="3163" spans="1:10">
      <c r="A3163" t="s">
        <v>10</v>
      </c>
      <c r="B3163" t="s">
        <v>6689</v>
      </c>
      <c r="C3163" t="s">
        <v>6690</v>
      </c>
      <c r="D3163" t="s">
        <v>13</v>
      </c>
      <c r="E3163" t="s">
        <v>14</v>
      </c>
      <c r="F3163" t="s">
        <v>6691</v>
      </c>
      <c r="G3163" s="3">
        <v>45048.346990740742</v>
      </c>
      <c r="H3163" s="1">
        <v>69962.5</v>
      </c>
      <c r="I3163" t="s">
        <v>6692</v>
      </c>
      <c r="J3163" t="s">
        <v>6693</v>
      </c>
    </row>
    <row r="3164" spans="1:10">
      <c r="A3164" t="s">
        <v>10</v>
      </c>
      <c r="B3164" t="s">
        <v>6016</v>
      </c>
      <c r="C3164" t="s">
        <v>6694</v>
      </c>
      <c r="D3164" t="s">
        <v>13</v>
      </c>
      <c r="E3164" t="s">
        <v>14</v>
      </c>
      <c r="F3164" t="s">
        <v>20</v>
      </c>
      <c r="G3164" s="3">
        <v>45248.388541666667</v>
      </c>
      <c r="H3164" s="1">
        <v>110000</v>
      </c>
      <c r="I3164" t="s">
        <v>6017</v>
      </c>
      <c r="J3164" t="s">
        <v>919</v>
      </c>
    </row>
    <row r="3165" spans="1:10">
      <c r="A3165" t="s">
        <v>10</v>
      </c>
      <c r="B3165" t="s">
        <v>6695</v>
      </c>
      <c r="C3165" t="s">
        <v>2299</v>
      </c>
      <c r="D3165" t="s">
        <v>13</v>
      </c>
      <c r="E3165" t="s">
        <v>14</v>
      </c>
      <c r="F3165" t="s">
        <v>26</v>
      </c>
      <c r="G3165" s="3">
        <v>45075.335138888891</v>
      </c>
      <c r="H3165" s="1">
        <v>375000</v>
      </c>
      <c r="I3165" t="s">
        <v>6696</v>
      </c>
      <c r="J3165" t="s">
        <v>6697</v>
      </c>
    </row>
    <row r="3166" spans="1:10">
      <c r="A3166" t="s">
        <v>10</v>
      </c>
      <c r="B3166" t="s">
        <v>6698</v>
      </c>
      <c r="C3166" t="s">
        <v>232</v>
      </c>
      <c r="D3166" t="s">
        <v>13</v>
      </c>
      <c r="E3166" t="s">
        <v>14</v>
      </c>
      <c r="F3166" t="s">
        <v>26</v>
      </c>
      <c r="G3166" s="3">
        <v>44978.34957175926</v>
      </c>
      <c r="H3166" s="1">
        <v>94300</v>
      </c>
      <c r="I3166" t="s">
        <v>6699</v>
      </c>
      <c r="J3166" t="s">
        <v>6700</v>
      </c>
    </row>
    <row r="3167" spans="1:10">
      <c r="A3167" t="s">
        <v>10</v>
      </c>
      <c r="B3167" t="s">
        <v>3127</v>
      </c>
      <c r="C3167" t="s">
        <v>391</v>
      </c>
      <c r="D3167" t="s">
        <v>13</v>
      </c>
      <c r="E3167" t="s">
        <v>14</v>
      </c>
      <c r="F3167" t="s">
        <v>26</v>
      </c>
      <c r="G3167" s="3">
        <v>44988.336238425924</v>
      </c>
      <c r="H3167" s="1">
        <v>90000</v>
      </c>
      <c r="I3167" t="s">
        <v>420</v>
      </c>
      <c r="J3167" t="s">
        <v>6701</v>
      </c>
    </row>
    <row r="3168" spans="1:10">
      <c r="A3168" t="s">
        <v>18</v>
      </c>
      <c r="B3168" t="s">
        <v>6702</v>
      </c>
      <c r="C3168" t="s">
        <v>869</v>
      </c>
      <c r="D3168" t="s">
        <v>1075</v>
      </c>
      <c r="E3168" t="s">
        <v>14</v>
      </c>
      <c r="F3168" t="s">
        <v>26</v>
      </c>
      <c r="G3168" s="3">
        <v>45275.336435185185</v>
      </c>
      <c r="H3168" s="1">
        <v>162000</v>
      </c>
      <c r="I3168" t="s">
        <v>870</v>
      </c>
      <c r="J3168" t="s">
        <v>6703</v>
      </c>
    </row>
    <row r="3169" spans="1:10">
      <c r="A3169" t="s">
        <v>33</v>
      </c>
      <c r="B3169" t="s">
        <v>43</v>
      </c>
      <c r="C3169" t="s">
        <v>237</v>
      </c>
      <c r="D3169" t="s">
        <v>13</v>
      </c>
      <c r="E3169" t="s">
        <v>14</v>
      </c>
      <c r="F3169" t="s">
        <v>26</v>
      </c>
      <c r="G3169" s="3">
        <v>45086.334826388891</v>
      </c>
      <c r="H3169" s="1">
        <v>90000</v>
      </c>
      <c r="I3169" t="s">
        <v>3451</v>
      </c>
      <c r="J3169" t="s">
        <v>1643</v>
      </c>
    </row>
    <row r="3170" spans="1:10">
      <c r="A3170" t="s">
        <v>135</v>
      </c>
      <c r="B3170" t="s">
        <v>6704</v>
      </c>
      <c r="C3170" t="s">
        <v>461</v>
      </c>
      <c r="D3170" t="s">
        <v>13</v>
      </c>
      <c r="E3170" t="s">
        <v>14</v>
      </c>
      <c r="F3170" t="s">
        <v>26</v>
      </c>
      <c r="G3170" s="3">
        <v>44973.335925925923</v>
      </c>
      <c r="H3170" s="1">
        <v>90000</v>
      </c>
      <c r="I3170" t="s">
        <v>6705</v>
      </c>
      <c r="J3170" t="s">
        <v>6706</v>
      </c>
    </row>
    <row r="3171" spans="1:10">
      <c r="A3171" t="s">
        <v>18</v>
      </c>
      <c r="B3171" t="s">
        <v>6707</v>
      </c>
      <c r="C3171" t="s">
        <v>806</v>
      </c>
      <c r="D3171" t="s">
        <v>13</v>
      </c>
      <c r="E3171" t="s">
        <v>14</v>
      </c>
      <c r="F3171" t="s">
        <v>806</v>
      </c>
      <c r="G3171" s="3">
        <v>45202.381203703706</v>
      </c>
      <c r="H3171" s="1">
        <v>146500</v>
      </c>
      <c r="I3171" t="s">
        <v>172</v>
      </c>
      <c r="J3171" t="s">
        <v>6708</v>
      </c>
    </row>
    <row r="3172" spans="1:10">
      <c r="A3172" t="s">
        <v>73</v>
      </c>
      <c r="B3172" t="s">
        <v>73</v>
      </c>
      <c r="C3172" t="s">
        <v>237</v>
      </c>
      <c r="D3172" t="s">
        <v>13</v>
      </c>
      <c r="E3172" t="s">
        <v>14</v>
      </c>
      <c r="F3172" t="s">
        <v>26</v>
      </c>
      <c r="G3172" s="3">
        <v>45017.337372685186</v>
      </c>
      <c r="H3172" s="1">
        <v>90000</v>
      </c>
      <c r="I3172" t="s">
        <v>6196</v>
      </c>
      <c r="J3172" t="s">
        <v>6709</v>
      </c>
    </row>
    <row r="3173" spans="1:10">
      <c r="A3173" t="s">
        <v>33</v>
      </c>
      <c r="B3173" t="s">
        <v>6710</v>
      </c>
      <c r="C3173" t="s">
        <v>6711</v>
      </c>
      <c r="D3173" t="s">
        <v>13</v>
      </c>
      <c r="E3173" t="s">
        <v>14</v>
      </c>
      <c r="F3173" t="s">
        <v>26</v>
      </c>
      <c r="G3173" s="3">
        <v>45146.33457175926</v>
      </c>
      <c r="H3173" s="1">
        <v>115000</v>
      </c>
      <c r="I3173" t="s">
        <v>906</v>
      </c>
      <c r="J3173" t="s">
        <v>6712</v>
      </c>
    </row>
    <row r="3174" spans="1:10">
      <c r="A3174" t="s">
        <v>33</v>
      </c>
      <c r="B3174" t="s">
        <v>6713</v>
      </c>
      <c r="C3174" t="s">
        <v>26</v>
      </c>
      <c r="D3174" t="s">
        <v>13</v>
      </c>
      <c r="E3174" t="s">
        <v>14</v>
      </c>
      <c r="F3174" t="s">
        <v>20</v>
      </c>
      <c r="G3174" s="3">
        <v>45131.358425925922</v>
      </c>
      <c r="H3174" s="1">
        <v>169833.5</v>
      </c>
      <c r="I3174" t="s">
        <v>6714</v>
      </c>
      <c r="J3174" t="s">
        <v>6715</v>
      </c>
    </row>
    <row r="3175" spans="1:10">
      <c r="A3175" t="s">
        <v>33</v>
      </c>
      <c r="B3175" t="s">
        <v>6716</v>
      </c>
      <c r="C3175" t="s">
        <v>157</v>
      </c>
      <c r="D3175" t="s">
        <v>13</v>
      </c>
      <c r="E3175" t="s">
        <v>14</v>
      </c>
      <c r="F3175" t="s">
        <v>26</v>
      </c>
      <c r="G3175" s="3">
        <v>45073.333865740744</v>
      </c>
      <c r="H3175" s="1">
        <v>102500</v>
      </c>
      <c r="I3175" t="s">
        <v>6717</v>
      </c>
      <c r="J3175" t="s">
        <v>6718</v>
      </c>
    </row>
    <row r="3176" spans="1:10">
      <c r="A3176" t="s">
        <v>77</v>
      </c>
      <c r="B3176" t="s">
        <v>6719</v>
      </c>
      <c r="C3176" t="s">
        <v>24</v>
      </c>
      <c r="D3176" t="s">
        <v>13</v>
      </c>
      <c r="E3176" t="s">
        <v>25</v>
      </c>
      <c r="F3176" t="s">
        <v>26</v>
      </c>
      <c r="G3176" s="3">
        <v>45039.334062499998</v>
      </c>
      <c r="H3176" s="1">
        <v>90500</v>
      </c>
      <c r="I3176" t="s">
        <v>602</v>
      </c>
      <c r="J3176" t="s">
        <v>599</v>
      </c>
    </row>
    <row r="3177" spans="1:10">
      <c r="A3177" t="s">
        <v>18</v>
      </c>
      <c r="B3177" t="s">
        <v>18</v>
      </c>
      <c r="C3177" t="s">
        <v>6720</v>
      </c>
      <c r="D3177" t="s">
        <v>13</v>
      </c>
      <c r="E3177" t="s">
        <v>14</v>
      </c>
      <c r="F3177" t="s">
        <v>26</v>
      </c>
      <c r="G3177" s="3">
        <v>45041.337789351855</v>
      </c>
      <c r="H3177" s="1">
        <v>90000</v>
      </c>
      <c r="I3177" t="s">
        <v>1199</v>
      </c>
      <c r="J3177" t="s">
        <v>6721</v>
      </c>
    </row>
    <row r="3178" spans="1:10">
      <c r="A3178" t="s">
        <v>10</v>
      </c>
      <c r="B3178" t="s">
        <v>10</v>
      </c>
      <c r="C3178" t="s">
        <v>6722</v>
      </c>
      <c r="D3178" t="s">
        <v>13</v>
      </c>
      <c r="E3178" t="s">
        <v>14</v>
      </c>
      <c r="F3178" t="s">
        <v>190</v>
      </c>
      <c r="G3178" s="3">
        <v>45244.368275462963</v>
      </c>
      <c r="H3178" s="1">
        <v>170575</v>
      </c>
      <c r="I3178" t="s">
        <v>6723</v>
      </c>
      <c r="J3178" t="s">
        <v>6724</v>
      </c>
    </row>
    <row r="3179" spans="1:10">
      <c r="A3179" t="s">
        <v>10</v>
      </c>
      <c r="B3179" t="s">
        <v>10</v>
      </c>
      <c r="C3179" t="s">
        <v>1972</v>
      </c>
      <c r="D3179" t="s">
        <v>13</v>
      </c>
      <c r="E3179" t="s">
        <v>14</v>
      </c>
      <c r="F3179" t="s">
        <v>26</v>
      </c>
      <c r="G3179" s="3">
        <v>44961.336180555554</v>
      </c>
      <c r="H3179" s="1">
        <v>150000</v>
      </c>
      <c r="I3179" t="s">
        <v>6725</v>
      </c>
      <c r="J3179" t="s">
        <v>6726</v>
      </c>
    </row>
    <row r="3180" spans="1:10">
      <c r="A3180" t="s">
        <v>10</v>
      </c>
      <c r="B3180" t="s">
        <v>4939</v>
      </c>
      <c r="C3180" t="s">
        <v>1689</v>
      </c>
      <c r="D3180" t="s">
        <v>13</v>
      </c>
      <c r="E3180" t="s">
        <v>14</v>
      </c>
      <c r="F3180" t="s">
        <v>26</v>
      </c>
      <c r="G3180" s="3">
        <v>45261.334467592591</v>
      </c>
      <c r="H3180" s="1">
        <v>60000</v>
      </c>
      <c r="I3180" t="s">
        <v>6727</v>
      </c>
    </row>
    <row r="3181" spans="1:10">
      <c r="A3181" t="s">
        <v>10</v>
      </c>
      <c r="B3181" t="s">
        <v>3923</v>
      </c>
      <c r="C3181" t="s">
        <v>19</v>
      </c>
      <c r="D3181" t="s">
        <v>13</v>
      </c>
      <c r="E3181" t="s">
        <v>14</v>
      </c>
      <c r="F3181" t="s">
        <v>26</v>
      </c>
      <c r="G3181" s="3">
        <v>45015.335370370369</v>
      </c>
      <c r="H3181" s="1">
        <v>90000</v>
      </c>
      <c r="I3181" t="s">
        <v>2783</v>
      </c>
      <c r="J3181" t="s">
        <v>6728</v>
      </c>
    </row>
    <row r="3182" spans="1:10">
      <c r="A3182" t="s">
        <v>18</v>
      </c>
      <c r="B3182" t="s">
        <v>6729</v>
      </c>
      <c r="C3182" t="s">
        <v>232</v>
      </c>
      <c r="D3182" t="s">
        <v>13</v>
      </c>
      <c r="E3182" t="s">
        <v>14</v>
      </c>
      <c r="F3182" t="s">
        <v>26</v>
      </c>
      <c r="G3182" s="3">
        <v>45196.338576388887</v>
      </c>
      <c r="H3182" s="1">
        <v>125000</v>
      </c>
      <c r="I3182" t="s">
        <v>6730</v>
      </c>
      <c r="J3182" t="s">
        <v>6731</v>
      </c>
    </row>
    <row r="3183" spans="1:10">
      <c r="A3183" t="s">
        <v>18</v>
      </c>
      <c r="B3183" t="s">
        <v>18</v>
      </c>
      <c r="C3183" t="s">
        <v>6732</v>
      </c>
      <c r="D3183" t="s">
        <v>13</v>
      </c>
      <c r="E3183" t="s">
        <v>14</v>
      </c>
      <c r="F3183" t="s">
        <v>171</v>
      </c>
      <c r="G3183" s="3">
        <v>44936.353067129632</v>
      </c>
      <c r="H3183" s="1">
        <v>96760.5</v>
      </c>
      <c r="I3183" t="s">
        <v>6733</v>
      </c>
      <c r="J3183" t="s">
        <v>6734</v>
      </c>
    </row>
    <row r="3184" spans="1:10">
      <c r="A3184" t="s">
        <v>212</v>
      </c>
      <c r="B3184" t="s">
        <v>6735</v>
      </c>
      <c r="C3184" t="s">
        <v>161</v>
      </c>
      <c r="D3184" t="s">
        <v>13</v>
      </c>
      <c r="E3184" t="s">
        <v>14</v>
      </c>
      <c r="F3184" t="s">
        <v>162</v>
      </c>
      <c r="G3184" s="3">
        <v>44951.368692129632</v>
      </c>
      <c r="H3184" s="1">
        <v>105300</v>
      </c>
      <c r="I3184" t="s">
        <v>3732</v>
      </c>
      <c r="J3184" t="s">
        <v>6736</v>
      </c>
    </row>
    <row r="3185" spans="1:10">
      <c r="A3185" t="s">
        <v>10</v>
      </c>
      <c r="B3185" t="s">
        <v>6737</v>
      </c>
      <c r="C3185" t="s">
        <v>75</v>
      </c>
      <c r="D3185" t="s">
        <v>13</v>
      </c>
      <c r="E3185" t="s">
        <v>14</v>
      </c>
      <c r="F3185" t="s">
        <v>26</v>
      </c>
      <c r="G3185" s="3">
        <v>45209.333969907406</v>
      </c>
      <c r="H3185" s="1">
        <v>140000</v>
      </c>
      <c r="I3185" t="s">
        <v>6738</v>
      </c>
      <c r="J3185" t="s">
        <v>6739</v>
      </c>
    </row>
    <row r="3186" spans="1:10">
      <c r="A3186" t="s">
        <v>33</v>
      </c>
      <c r="B3186" t="s">
        <v>6740</v>
      </c>
      <c r="C3186" t="s">
        <v>5814</v>
      </c>
      <c r="D3186" t="s">
        <v>13</v>
      </c>
      <c r="E3186" t="s">
        <v>14</v>
      </c>
      <c r="F3186" t="s">
        <v>601</v>
      </c>
      <c r="G3186" s="3">
        <v>44952.349293981482</v>
      </c>
      <c r="H3186" s="1">
        <v>51014</v>
      </c>
      <c r="I3186" t="s">
        <v>6741</v>
      </c>
      <c r="J3186" t="s">
        <v>6742</v>
      </c>
    </row>
    <row r="3187" spans="1:10">
      <c r="A3187" t="s">
        <v>10</v>
      </c>
      <c r="B3187" t="s">
        <v>6743</v>
      </c>
      <c r="C3187" t="s">
        <v>6744</v>
      </c>
      <c r="D3187" t="s">
        <v>13</v>
      </c>
      <c r="E3187" t="s">
        <v>14</v>
      </c>
      <c r="F3187" t="s">
        <v>1026</v>
      </c>
      <c r="G3187" s="3">
        <v>45218.373773148145</v>
      </c>
      <c r="H3187" s="1">
        <v>169413</v>
      </c>
      <c r="I3187" t="s">
        <v>974</v>
      </c>
      <c r="J3187" t="s">
        <v>6745</v>
      </c>
    </row>
    <row r="3188" spans="1:10">
      <c r="A3188" t="s">
        <v>18</v>
      </c>
      <c r="B3188" t="s">
        <v>6746</v>
      </c>
      <c r="C3188" t="s">
        <v>2261</v>
      </c>
      <c r="D3188" t="s">
        <v>13</v>
      </c>
      <c r="E3188" t="s">
        <v>14</v>
      </c>
      <c r="F3188" t="s">
        <v>26</v>
      </c>
      <c r="G3188" s="3">
        <v>44961.340937499997</v>
      </c>
      <c r="H3188" s="1">
        <v>115000</v>
      </c>
      <c r="I3188" t="s">
        <v>980</v>
      </c>
      <c r="J3188" t="s">
        <v>6149</v>
      </c>
    </row>
    <row r="3189" spans="1:10">
      <c r="A3189" t="s">
        <v>10</v>
      </c>
      <c r="B3189" t="s">
        <v>763</v>
      </c>
      <c r="C3189" t="s">
        <v>753</v>
      </c>
      <c r="D3189" t="s">
        <v>13</v>
      </c>
      <c r="E3189" t="s">
        <v>14</v>
      </c>
      <c r="F3189" t="s">
        <v>26</v>
      </c>
      <c r="G3189" s="3">
        <v>45159.337812500002</v>
      </c>
      <c r="H3189" s="1">
        <v>122550</v>
      </c>
      <c r="I3189" t="s">
        <v>2888</v>
      </c>
    </row>
    <row r="3190" spans="1:10">
      <c r="A3190" t="s">
        <v>18</v>
      </c>
      <c r="B3190" t="s">
        <v>6747</v>
      </c>
      <c r="C3190" t="s">
        <v>170</v>
      </c>
      <c r="D3190" t="s">
        <v>13</v>
      </c>
      <c r="E3190" t="s">
        <v>14</v>
      </c>
      <c r="F3190" t="s">
        <v>171</v>
      </c>
      <c r="G3190" s="3">
        <v>45148.340613425928</v>
      </c>
      <c r="H3190" s="1">
        <v>147500</v>
      </c>
      <c r="I3190" t="s">
        <v>2509</v>
      </c>
      <c r="J3190" t="s">
        <v>6748</v>
      </c>
    </row>
    <row r="3191" spans="1:10">
      <c r="A3191" t="s">
        <v>73</v>
      </c>
      <c r="B3191" t="s">
        <v>6749</v>
      </c>
      <c r="C3191" t="s">
        <v>119</v>
      </c>
      <c r="D3191" t="s">
        <v>13</v>
      </c>
      <c r="E3191" t="s">
        <v>14</v>
      </c>
      <c r="F3191" t="s">
        <v>26</v>
      </c>
      <c r="G3191" s="3">
        <v>45091.338645833333</v>
      </c>
      <c r="H3191" s="1">
        <v>90000</v>
      </c>
      <c r="I3191" t="s">
        <v>2783</v>
      </c>
      <c r="J3191" t="s">
        <v>6750</v>
      </c>
    </row>
    <row r="3192" spans="1:10">
      <c r="A3192" t="s">
        <v>212</v>
      </c>
      <c r="B3192" t="s">
        <v>6751</v>
      </c>
      <c r="C3192" t="s">
        <v>75</v>
      </c>
      <c r="D3192" t="s">
        <v>13</v>
      </c>
      <c r="E3192" t="s">
        <v>14</v>
      </c>
      <c r="F3192" t="s">
        <v>26</v>
      </c>
      <c r="G3192" s="3">
        <v>45099.336006944446</v>
      </c>
      <c r="H3192" s="1">
        <v>157500</v>
      </c>
      <c r="I3192" t="s">
        <v>458</v>
      </c>
      <c r="J3192" t="s">
        <v>6752</v>
      </c>
    </row>
    <row r="3193" spans="1:10">
      <c r="A3193" t="s">
        <v>10</v>
      </c>
      <c r="B3193" t="s">
        <v>10</v>
      </c>
      <c r="C3193" t="s">
        <v>24</v>
      </c>
      <c r="D3193" t="s">
        <v>100</v>
      </c>
      <c r="E3193" t="s">
        <v>25</v>
      </c>
      <c r="F3193" t="s">
        <v>26</v>
      </c>
      <c r="G3193" s="3">
        <v>44929.730821759258</v>
      </c>
      <c r="H3193" s="1">
        <v>65000</v>
      </c>
      <c r="I3193" t="s">
        <v>6753</v>
      </c>
      <c r="J3193" t="s">
        <v>6754</v>
      </c>
    </row>
    <row r="3194" spans="1:10">
      <c r="A3194" t="s">
        <v>212</v>
      </c>
      <c r="B3194" t="s">
        <v>212</v>
      </c>
      <c r="C3194" t="s">
        <v>24</v>
      </c>
      <c r="D3194" t="s">
        <v>13</v>
      </c>
      <c r="E3194" t="s">
        <v>25</v>
      </c>
      <c r="F3194" t="s">
        <v>26</v>
      </c>
      <c r="G3194" s="3">
        <v>45009.339097222219</v>
      </c>
      <c r="H3194" s="1">
        <v>135000</v>
      </c>
      <c r="I3194" t="s">
        <v>1072</v>
      </c>
      <c r="J3194" t="s">
        <v>6755</v>
      </c>
    </row>
    <row r="3195" spans="1:10">
      <c r="A3195" t="s">
        <v>10</v>
      </c>
      <c r="B3195" t="s">
        <v>10</v>
      </c>
      <c r="C3195" t="s">
        <v>1794</v>
      </c>
      <c r="D3195" t="s">
        <v>13</v>
      </c>
      <c r="E3195" t="s">
        <v>14</v>
      </c>
      <c r="F3195" t="s">
        <v>694</v>
      </c>
      <c r="G3195" s="3">
        <v>45126.350613425922</v>
      </c>
      <c r="H3195" s="1">
        <v>157500</v>
      </c>
      <c r="I3195" t="s">
        <v>5605</v>
      </c>
      <c r="J3195" t="s">
        <v>1284</v>
      </c>
    </row>
    <row r="3196" spans="1:10">
      <c r="A3196" t="s">
        <v>10</v>
      </c>
      <c r="B3196" t="s">
        <v>6756</v>
      </c>
      <c r="C3196" t="s">
        <v>741</v>
      </c>
      <c r="D3196" t="s">
        <v>13</v>
      </c>
      <c r="E3196" t="s">
        <v>14</v>
      </c>
      <c r="F3196" t="s">
        <v>171</v>
      </c>
      <c r="G3196" s="3">
        <v>45133.342060185183</v>
      </c>
      <c r="H3196" s="1">
        <v>79200</v>
      </c>
      <c r="I3196" t="s">
        <v>2442</v>
      </c>
      <c r="J3196" t="s">
        <v>2927</v>
      </c>
    </row>
    <row r="3197" spans="1:10">
      <c r="A3197" t="s">
        <v>10</v>
      </c>
      <c r="B3197" t="s">
        <v>6757</v>
      </c>
      <c r="C3197" t="s">
        <v>19</v>
      </c>
      <c r="D3197" t="s">
        <v>13</v>
      </c>
      <c r="E3197" t="s">
        <v>14</v>
      </c>
      <c r="F3197" t="s">
        <v>26</v>
      </c>
      <c r="G3197" s="3">
        <v>45196.335069444445</v>
      </c>
      <c r="H3197" s="1">
        <v>105151.5</v>
      </c>
      <c r="I3197" t="s">
        <v>6758</v>
      </c>
      <c r="J3197" t="s">
        <v>6759</v>
      </c>
    </row>
    <row r="3198" spans="1:10">
      <c r="A3198" t="s">
        <v>10</v>
      </c>
      <c r="B3198" t="s">
        <v>6760</v>
      </c>
      <c r="C3198" t="s">
        <v>1348</v>
      </c>
      <c r="D3198" t="s">
        <v>13</v>
      </c>
      <c r="E3198" t="s">
        <v>14</v>
      </c>
      <c r="F3198" t="s">
        <v>26</v>
      </c>
      <c r="G3198" s="3">
        <v>44954.335358796299</v>
      </c>
      <c r="H3198" s="1">
        <v>152650</v>
      </c>
      <c r="I3198" t="s">
        <v>420</v>
      </c>
      <c r="J3198" t="s">
        <v>6761</v>
      </c>
    </row>
    <row r="3199" spans="1:10">
      <c r="A3199" t="s">
        <v>10</v>
      </c>
      <c r="B3199" t="s">
        <v>6762</v>
      </c>
      <c r="C3199" t="s">
        <v>24</v>
      </c>
      <c r="D3199" t="s">
        <v>13</v>
      </c>
      <c r="E3199" t="s">
        <v>25</v>
      </c>
      <c r="F3199" t="s">
        <v>26</v>
      </c>
      <c r="G3199" s="3">
        <v>45288.349317129629</v>
      </c>
      <c r="H3199" s="1">
        <v>125000</v>
      </c>
      <c r="I3199" t="s">
        <v>2666</v>
      </c>
      <c r="J3199" t="s">
        <v>6763</v>
      </c>
    </row>
    <row r="3200" spans="1:10">
      <c r="A3200" t="s">
        <v>135</v>
      </c>
      <c r="B3200" t="s">
        <v>6764</v>
      </c>
      <c r="C3200" t="s">
        <v>136</v>
      </c>
      <c r="D3200" t="s">
        <v>13</v>
      </c>
      <c r="E3200" t="s">
        <v>14</v>
      </c>
      <c r="F3200" t="s">
        <v>26</v>
      </c>
      <c r="G3200" s="3">
        <v>44966.334027777775</v>
      </c>
      <c r="H3200" s="1">
        <v>115000</v>
      </c>
      <c r="I3200" t="s">
        <v>2783</v>
      </c>
      <c r="J3200" t="s">
        <v>6765</v>
      </c>
    </row>
    <row r="3201" spans="1:10">
      <c r="A3201" t="s">
        <v>18</v>
      </c>
      <c r="B3201" t="s">
        <v>18</v>
      </c>
      <c r="C3201" t="s">
        <v>461</v>
      </c>
      <c r="D3201" t="s">
        <v>13</v>
      </c>
      <c r="E3201" t="s">
        <v>14</v>
      </c>
      <c r="F3201" t="s">
        <v>26</v>
      </c>
      <c r="G3201" s="3">
        <v>45082.368703703702</v>
      </c>
      <c r="H3201" s="1">
        <v>125000</v>
      </c>
      <c r="I3201" t="s">
        <v>6766</v>
      </c>
      <c r="J3201" t="s">
        <v>6767</v>
      </c>
    </row>
    <row r="3202" spans="1:10">
      <c r="A3202" t="s">
        <v>33</v>
      </c>
      <c r="B3202" t="s">
        <v>33</v>
      </c>
      <c r="C3202" t="s">
        <v>6768</v>
      </c>
      <c r="D3202" t="s">
        <v>13</v>
      </c>
      <c r="E3202" t="s">
        <v>14</v>
      </c>
      <c r="F3202" t="s">
        <v>26</v>
      </c>
      <c r="G3202" s="3">
        <v>45074.334490740737</v>
      </c>
      <c r="H3202" s="1">
        <v>85000</v>
      </c>
      <c r="I3202" t="s">
        <v>6769</v>
      </c>
      <c r="J3202" t="s">
        <v>2890</v>
      </c>
    </row>
    <row r="3203" spans="1:10">
      <c r="A3203" t="s">
        <v>212</v>
      </c>
      <c r="B3203" t="s">
        <v>6770</v>
      </c>
      <c r="C3203" t="s">
        <v>1517</v>
      </c>
      <c r="D3203" t="s">
        <v>13</v>
      </c>
      <c r="E3203" t="s">
        <v>14</v>
      </c>
      <c r="F3203" t="s">
        <v>26</v>
      </c>
      <c r="G3203" s="3">
        <v>45164.336261574077</v>
      </c>
      <c r="H3203" s="1">
        <v>125000</v>
      </c>
      <c r="I3203" t="s">
        <v>870</v>
      </c>
      <c r="J3203" t="s">
        <v>6771</v>
      </c>
    </row>
    <row r="3204" spans="1:10">
      <c r="A3204" t="s">
        <v>33</v>
      </c>
      <c r="B3204" t="s">
        <v>6772</v>
      </c>
      <c r="C3204" t="s">
        <v>24</v>
      </c>
      <c r="D3204" t="s">
        <v>13</v>
      </c>
      <c r="E3204" t="s">
        <v>25</v>
      </c>
      <c r="F3204" t="s">
        <v>26</v>
      </c>
      <c r="G3204" s="3">
        <v>45177.402719907404</v>
      </c>
      <c r="H3204" s="1">
        <v>62000</v>
      </c>
      <c r="I3204" t="s">
        <v>602</v>
      </c>
      <c r="J3204" t="s">
        <v>230</v>
      </c>
    </row>
    <row r="3205" spans="1:10">
      <c r="A3205" t="s">
        <v>10</v>
      </c>
      <c r="B3205" t="s">
        <v>6773</v>
      </c>
      <c r="D3205" t="s">
        <v>13</v>
      </c>
      <c r="E3205" t="s">
        <v>14</v>
      </c>
      <c r="F3205" t="s">
        <v>26</v>
      </c>
      <c r="G3205" s="3">
        <v>44929.730243055557</v>
      </c>
      <c r="H3205" s="1">
        <v>190000</v>
      </c>
      <c r="I3205" t="s">
        <v>233</v>
      </c>
      <c r="J3205" t="s">
        <v>6774</v>
      </c>
    </row>
    <row r="3206" spans="1:10">
      <c r="A3206" t="s">
        <v>18</v>
      </c>
      <c r="B3206" t="s">
        <v>6775</v>
      </c>
      <c r="C3206" t="s">
        <v>2059</v>
      </c>
      <c r="D3206" t="s">
        <v>13</v>
      </c>
      <c r="E3206" t="s">
        <v>14</v>
      </c>
      <c r="F3206" t="s">
        <v>26</v>
      </c>
      <c r="G3206" s="3">
        <v>45278.336134259262</v>
      </c>
      <c r="H3206" s="1">
        <v>170000</v>
      </c>
      <c r="I3206" t="s">
        <v>2666</v>
      </c>
      <c r="J3206" t="s">
        <v>1284</v>
      </c>
    </row>
    <row r="3207" spans="1:10">
      <c r="A3207" t="s">
        <v>106</v>
      </c>
      <c r="B3207" t="s">
        <v>6776</v>
      </c>
      <c r="C3207" t="s">
        <v>1222</v>
      </c>
      <c r="D3207" t="s">
        <v>13</v>
      </c>
      <c r="E3207" t="s">
        <v>14</v>
      </c>
      <c r="F3207" t="s">
        <v>608</v>
      </c>
      <c r="G3207" s="3">
        <v>45034.343726851854</v>
      </c>
      <c r="H3207" s="1">
        <v>200000</v>
      </c>
      <c r="I3207" t="s">
        <v>6777</v>
      </c>
      <c r="J3207" t="s">
        <v>6778</v>
      </c>
    </row>
    <row r="3208" spans="1:10">
      <c r="A3208" t="s">
        <v>33</v>
      </c>
      <c r="B3208" t="s">
        <v>6779</v>
      </c>
      <c r="C3208" t="s">
        <v>6780</v>
      </c>
      <c r="D3208" t="s">
        <v>13</v>
      </c>
      <c r="E3208" t="s">
        <v>14</v>
      </c>
      <c r="F3208" t="s">
        <v>352</v>
      </c>
      <c r="G3208" s="3">
        <v>44972.357581018521</v>
      </c>
      <c r="H3208" s="1">
        <v>111175</v>
      </c>
      <c r="I3208" t="s">
        <v>6781</v>
      </c>
      <c r="J3208" t="s">
        <v>610</v>
      </c>
    </row>
    <row r="3209" spans="1:10">
      <c r="A3209" t="s">
        <v>33</v>
      </c>
      <c r="B3209" t="s">
        <v>1001</v>
      </c>
      <c r="C3209" t="s">
        <v>2059</v>
      </c>
      <c r="D3209" t="s">
        <v>13</v>
      </c>
      <c r="E3209" t="s">
        <v>14</v>
      </c>
      <c r="F3209" t="s">
        <v>26</v>
      </c>
      <c r="G3209" s="3">
        <v>45006.345324074071</v>
      </c>
      <c r="H3209" s="1">
        <v>150000</v>
      </c>
      <c r="I3209" t="s">
        <v>3567</v>
      </c>
      <c r="J3209" t="s">
        <v>6782</v>
      </c>
    </row>
    <row r="3210" spans="1:10">
      <c r="A3210" t="s">
        <v>212</v>
      </c>
      <c r="B3210" t="s">
        <v>5873</v>
      </c>
      <c r="C3210" t="s">
        <v>6783</v>
      </c>
      <c r="D3210" t="s">
        <v>13</v>
      </c>
      <c r="E3210" t="s">
        <v>14</v>
      </c>
      <c r="F3210" t="s">
        <v>26</v>
      </c>
      <c r="G3210" s="3">
        <v>45037.339918981481</v>
      </c>
      <c r="H3210" s="1">
        <v>128050</v>
      </c>
      <c r="I3210" t="s">
        <v>4331</v>
      </c>
      <c r="J3210" t="s">
        <v>5875</v>
      </c>
    </row>
    <row r="3211" spans="1:10">
      <c r="A3211" t="s">
        <v>135</v>
      </c>
      <c r="B3211" t="s">
        <v>6784</v>
      </c>
      <c r="C3211" t="s">
        <v>1794</v>
      </c>
      <c r="D3211" t="s">
        <v>13</v>
      </c>
      <c r="E3211" t="s">
        <v>14</v>
      </c>
      <c r="F3211" t="s">
        <v>694</v>
      </c>
      <c r="G3211" s="3">
        <v>44965.678518518522</v>
      </c>
      <c r="H3211" s="1">
        <v>49566.5</v>
      </c>
      <c r="I3211" t="s">
        <v>1475</v>
      </c>
      <c r="J3211" t="s">
        <v>6785</v>
      </c>
    </row>
    <row r="3212" spans="1:10">
      <c r="A3212" t="s">
        <v>33</v>
      </c>
      <c r="B3212" t="s">
        <v>6786</v>
      </c>
      <c r="D3212" t="s">
        <v>13</v>
      </c>
      <c r="E3212" t="s">
        <v>14</v>
      </c>
      <c r="F3212" t="s">
        <v>528</v>
      </c>
      <c r="G3212" s="3">
        <v>44971.357268518521</v>
      </c>
      <c r="H3212" s="1">
        <v>111175</v>
      </c>
      <c r="I3212" t="s">
        <v>4644</v>
      </c>
      <c r="J3212" t="s">
        <v>28</v>
      </c>
    </row>
    <row r="3213" spans="1:10">
      <c r="A3213" t="s">
        <v>212</v>
      </c>
      <c r="B3213" t="s">
        <v>6787</v>
      </c>
      <c r="C3213" t="s">
        <v>24</v>
      </c>
      <c r="D3213" t="s">
        <v>13</v>
      </c>
      <c r="E3213" t="s">
        <v>25</v>
      </c>
      <c r="F3213" t="s">
        <v>26</v>
      </c>
      <c r="G3213" s="3">
        <v>45150.335312499999</v>
      </c>
      <c r="H3213" s="1">
        <v>165000</v>
      </c>
      <c r="I3213" t="s">
        <v>6788</v>
      </c>
      <c r="J3213" t="s">
        <v>6789</v>
      </c>
    </row>
    <row r="3214" spans="1:10">
      <c r="A3214" t="s">
        <v>212</v>
      </c>
      <c r="B3214" t="s">
        <v>212</v>
      </c>
      <c r="C3214" t="s">
        <v>276</v>
      </c>
      <c r="D3214" t="s">
        <v>13</v>
      </c>
      <c r="E3214" t="s">
        <v>14</v>
      </c>
      <c r="F3214" t="s">
        <v>26</v>
      </c>
      <c r="G3214" s="3">
        <v>45086.335069444445</v>
      </c>
      <c r="H3214" s="1">
        <v>115000</v>
      </c>
      <c r="I3214" t="s">
        <v>2783</v>
      </c>
      <c r="J3214" t="s">
        <v>6790</v>
      </c>
    </row>
    <row r="3215" spans="1:10">
      <c r="A3215" t="s">
        <v>10</v>
      </c>
      <c r="B3215" t="s">
        <v>6791</v>
      </c>
      <c r="C3215" t="s">
        <v>977</v>
      </c>
      <c r="D3215" t="s">
        <v>13</v>
      </c>
      <c r="E3215" t="s">
        <v>14</v>
      </c>
      <c r="F3215" t="s">
        <v>26</v>
      </c>
      <c r="G3215" s="3">
        <v>45100.349027777775</v>
      </c>
      <c r="H3215" s="1">
        <v>125000</v>
      </c>
      <c r="I3215" t="s">
        <v>2839</v>
      </c>
      <c r="J3215" t="s">
        <v>6792</v>
      </c>
    </row>
    <row r="3216" spans="1:10">
      <c r="A3216" t="s">
        <v>10</v>
      </c>
      <c r="B3216" t="s">
        <v>6793</v>
      </c>
      <c r="C3216" t="s">
        <v>30</v>
      </c>
      <c r="D3216" t="s">
        <v>13</v>
      </c>
      <c r="E3216" t="s">
        <v>14</v>
      </c>
      <c r="F3216" t="s">
        <v>26</v>
      </c>
      <c r="G3216" s="3">
        <v>45108.334224537037</v>
      </c>
      <c r="H3216" s="1">
        <v>219500</v>
      </c>
      <c r="I3216" t="s">
        <v>2162</v>
      </c>
      <c r="J3216" t="s">
        <v>5452</v>
      </c>
    </row>
    <row r="3217" spans="1:10">
      <c r="A3217" t="s">
        <v>10</v>
      </c>
      <c r="B3217" t="s">
        <v>6794</v>
      </c>
      <c r="C3217" t="s">
        <v>75</v>
      </c>
      <c r="D3217" t="s">
        <v>13</v>
      </c>
      <c r="E3217" t="s">
        <v>14</v>
      </c>
      <c r="F3217" t="s">
        <v>26</v>
      </c>
      <c r="G3217" s="3">
        <v>45107.337314814817</v>
      </c>
      <c r="H3217" s="1">
        <v>245000</v>
      </c>
      <c r="I3217" t="s">
        <v>2509</v>
      </c>
      <c r="J3217" t="s">
        <v>2510</v>
      </c>
    </row>
    <row r="3218" spans="1:10">
      <c r="A3218" t="s">
        <v>10</v>
      </c>
      <c r="B3218" t="s">
        <v>6795</v>
      </c>
      <c r="C3218" t="s">
        <v>56</v>
      </c>
      <c r="D3218" t="s">
        <v>13</v>
      </c>
      <c r="E3218" t="s">
        <v>14</v>
      </c>
      <c r="F3218" t="s">
        <v>20</v>
      </c>
      <c r="G3218" s="3">
        <v>45048.372719907406</v>
      </c>
      <c r="H3218" s="1">
        <v>200000</v>
      </c>
      <c r="I3218" t="s">
        <v>5943</v>
      </c>
      <c r="J3218" t="s">
        <v>6796</v>
      </c>
    </row>
    <row r="3219" spans="1:10">
      <c r="A3219" t="s">
        <v>33</v>
      </c>
      <c r="B3219" t="s">
        <v>943</v>
      </c>
      <c r="C3219" t="s">
        <v>6797</v>
      </c>
      <c r="D3219" t="s">
        <v>13</v>
      </c>
      <c r="E3219" t="s">
        <v>14</v>
      </c>
      <c r="F3219" t="s">
        <v>26</v>
      </c>
      <c r="G3219" s="3">
        <v>45099.334687499999</v>
      </c>
      <c r="H3219" s="1">
        <v>99150</v>
      </c>
      <c r="I3219" t="s">
        <v>172</v>
      </c>
      <c r="J3219" t="s">
        <v>6798</v>
      </c>
    </row>
    <row r="3220" spans="1:10">
      <c r="A3220" t="s">
        <v>135</v>
      </c>
      <c r="B3220" t="s">
        <v>6799</v>
      </c>
      <c r="C3220" t="s">
        <v>6800</v>
      </c>
      <c r="D3220" t="s">
        <v>13</v>
      </c>
      <c r="E3220" t="s">
        <v>14</v>
      </c>
      <c r="F3220" t="s">
        <v>26</v>
      </c>
      <c r="G3220" s="3">
        <v>44951.335173611114</v>
      </c>
      <c r="H3220" s="1">
        <v>91960</v>
      </c>
      <c r="I3220" t="s">
        <v>69</v>
      </c>
    </row>
    <row r="3221" spans="1:10">
      <c r="A3221" t="s">
        <v>33</v>
      </c>
      <c r="B3221" t="s">
        <v>6801</v>
      </c>
      <c r="C3221" t="s">
        <v>6802</v>
      </c>
      <c r="D3221" t="s">
        <v>13</v>
      </c>
      <c r="E3221" t="s">
        <v>14</v>
      </c>
      <c r="F3221" t="s">
        <v>681</v>
      </c>
      <c r="G3221" s="3">
        <v>44961.380370370367</v>
      </c>
      <c r="H3221" s="1">
        <v>98500</v>
      </c>
      <c r="I3221" t="s">
        <v>2442</v>
      </c>
      <c r="J3221" t="s">
        <v>6803</v>
      </c>
    </row>
    <row r="3222" spans="1:10">
      <c r="A3222" t="s">
        <v>18</v>
      </c>
      <c r="B3222" t="s">
        <v>6804</v>
      </c>
      <c r="C3222" t="s">
        <v>1610</v>
      </c>
      <c r="D3222" t="s">
        <v>13</v>
      </c>
      <c r="E3222" t="s">
        <v>14</v>
      </c>
      <c r="F3222" t="s">
        <v>171</v>
      </c>
      <c r="G3222" s="3">
        <v>45138.358194444445</v>
      </c>
      <c r="H3222" s="1">
        <v>147500</v>
      </c>
      <c r="I3222" t="s">
        <v>6805</v>
      </c>
      <c r="J3222" t="s">
        <v>6806</v>
      </c>
    </row>
    <row r="3223" spans="1:10">
      <c r="A3223" t="s">
        <v>18</v>
      </c>
      <c r="B3223" t="s">
        <v>5976</v>
      </c>
      <c r="C3223" t="s">
        <v>1042</v>
      </c>
      <c r="D3223" t="s">
        <v>13</v>
      </c>
      <c r="E3223" t="s">
        <v>14</v>
      </c>
      <c r="F3223" t="s">
        <v>198</v>
      </c>
      <c r="G3223" s="3">
        <v>45002.340300925927</v>
      </c>
      <c r="H3223" s="1">
        <v>147500</v>
      </c>
      <c r="I3223" t="s">
        <v>6807</v>
      </c>
      <c r="J3223" t="s">
        <v>6808</v>
      </c>
    </row>
    <row r="3224" spans="1:10">
      <c r="A3224" t="s">
        <v>18</v>
      </c>
      <c r="B3224" t="s">
        <v>649</v>
      </c>
      <c r="C3224" t="s">
        <v>947</v>
      </c>
      <c r="D3224" t="s">
        <v>13</v>
      </c>
      <c r="E3224" t="s">
        <v>14</v>
      </c>
      <c r="F3224" t="s">
        <v>26</v>
      </c>
      <c r="G3224" s="3">
        <v>45082.340428240743</v>
      </c>
      <c r="H3224" s="1">
        <v>200000</v>
      </c>
      <c r="I3224" t="s">
        <v>6809</v>
      </c>
      <c r="J3224" t="s">
        <v>6810</v>
      </c>
    </row>
    <row r="3225" spans="1:10">
      <c r="A3225" t="s">
        <v>10</v>
      </c>
      <c r="B3225" t="s">
        <v>10</v>
      </c>
      <c r="C3225" t="s">
        <v>276</v>
      </c>
      <c r="D3225" t="s">
        <v>13</v>
      </c>
      <c r="E3225" t="s">
        <v>14</v>
      </c>
      <c r="F3225" t="s">
        <v>26</v>
      </c>
      <c r="G3225" s="3">
        <v>45139.336481481485</v>
      </c>
      <c r="H3225" s="1">
        <v>150000</v>
      </c>
      <c r="I3225" t="s">
        <v>6017</v>
      </c>
      <c r="J3225" t="s">
        <v>919</v>
      </c>
    </row>
    <row r="3226" spans="1:10">
      <c r="A3226" t="s">
        <v>135</v>
      </c>
      <c r="B3226" t="s">
        <v>6811</v>
      </c>
      <c r="C3226" t="s">
        <v>6812</v>
      </c>
      <c r="D3226" t="s">
        <v>13</v>
      </c>
      <c r="E3226" t="s">
        <v>14</v>
      </c>
      <c r="F3226" t="s">
        <v>26</v>
      </c>
      <c r="G3226" s="3">
        <v>44929.72997685185</v>
      </c>
      <c r="H3226" s="1">
        <v>91960</v>
      </c>
      <c r="I3226" t="s">
        <v>69</v>
      </c>
      <c r="J3226" t="s">
        <v>6813</v>
      </c>
    </row>
    <row r="3227" spans="1:10">
      <c r="A3227" t="s">
        <v>10</v>
      </c>
      <c r="B3227" t="s">
        <v>6814</v>
      </c>
      <c r="C3227" t="s">
        <v>1109</v>
      </c>
      <c r="D3227" t="s">
        <v>13</v>
      </c>
      <c r="E3227" t="s">
        <v>14</v>
      </c>
      <c r="F3227" t="s">
        <v>1110</v>
      </c>
      <c r="G3227" s="3">
        <v>45006.361180555556</v>
      </c>
      <c r="H3227" s="1">
        <v>109500</v>
      </c>
      <c r="I3227" t="s">
        <v>4551</v>
      </c>
      <c r="J3227" t="s">
        <v>6815</v>
      </c>
    </row>
    <row r="3228" spans="1:10">
      <c r="A3228" t="s">
        <v>33</v>
      </c>
      <c r="B3228" t="s">
        <v>6816</v>
      </c>
      <c r="C3228" t="s">
        <v>75</v>
      </c>
      <c r="D3228" t="s">
        <v>13</v>
      </c>
      <c r="E3228" t="s">
        <v>14</v>
      </c>
      <c r="F3228" t="s">
        <v>26</v>
      </c>
      <c r="G3228" s="3">
        <v>45192.348009259258</v>
      </c>
      <c r="H3228" s="1">
        <v>108000</v>
      </c>
      <c r="I3228" t="s">
        <v>6259</v>
      </c>
      <c r="J3228" t="s">
        <v>6817</v>
      </c>
    </row>
    <row r="3229" spans="1:10">
      <c r="A3229" t="s">
        <v>33</v>
      </c>
      <c r="B3229" t="s">
        <v>6818</v>
      </c>
      <c r="C3229" t="s">
        <v>680</v>
      </c>
      <c r="D3229" t="s">
        <v>13</v>
      </c>
      <c r="E3229" t="s">
        <v>14</v>
      </c>
      <c r="F3229" t="s">
        <v>681</v>
      </c>
      <c r="G3229" s="3">
        <v>44928.353368055556</v>
      </c>
      <c r="H3229" s="1">
        <v>111202</v>
      </c>
      <c r="I3229" t="s">
        <v>1241</v>
      </c>
      <c r="J3229" t="s">
        <v>6819</v>
      </c>
    </row>
    <row r="3230" spans="1:10">
      <c r="A3230" t="s">
        <v>33</v>
      </c>
      <c r="B3230" t="s">
        <v>6820</v>
      </c>
      <c r="C3230" t="s">
        <v>24</v>
      </c>
      <c r="D3230" t="s">
        <v>13</v>
      </c>
      <c r="E3230" t="s">
        <v>25</v>
      </c>
      <c r="F3230" t="s">
        <v>26</v>
      </c>
      <c r="G3230" s="3">
        <v>45268.333344907405</v>
      </c>
      <c r="H3230" s="1">
        <v>125500</v>
      </c>
      <c r="I3230" t="s">
        <v>6259</v>
      </c>
      <c r="J3230" t="s">
        <v>1898</v>
      </c>
    </row>
    <row r="3231" spans="1:10">
      <c r="A3231" t="s">
        <v>77</v>
      </c>
      <c r="B3231" t="s">
        <v>6821</v>
      </c>
      <c r="C3231" t="s">
        <v>6822</v>
      </c>
      <c r="D3231" t="s">
        <v>13</v>
      </c>
      <c r="E3231" t="s">
        <v>14</v>
      </c>
      <c r="F3231" t="s">
        <v>26</v>
      </c>
      <c r="G3231" s="3">
        <v>45246.333981481483</v>
      </c>
      <c r="H3231" s="1">
        <v>82830</v>
      </c>
      <c r="I3231" t="s">
        <v>6823</v>
      </c>
    </row>
    <row r="3232" spans="1:10">
      <c r="A3232" t="s">
        <v>73</v>
      </c>
      <c r="B3232" t="s">
        <v>73</v>
      </c>
      <c r="C3232" t="s">
        <v>6824</v>
      </c>
      <c r="D3232" t="s">
        <v>13</v>
      </c>
      <c r="E3232" t="s">
        <v>14</v>
      </c>
      <c r="F3232" t="s">
        <v>26</v>
      </c>
      <c r="G3232" s="3">
        <v>44962.394456018519</v>
      </c>
      <c r="H3232" s="1">
        <v>115000</v>
      </c>
      <c r="I3232" t="s">
        <v>1072</v>
      </c>
      <c r="J3232" t="s">
        <v>6825</v>
      </c>
    </row>
    <row r="3233" spans="1:10">
      <c r="A3233" t="s">
        <v>18</v>
      </c>
      <c r="B3233" t="s">
        <v>18</v>
      </c>
      <c r="C3233" t="s">
        <v>6826</v>
      </c>
      <c r="D3233" t="s">
        <v>13</v>
      </c>
      <c r="E3233" t="s">
        <v>14</v>
      </c>
      <c r="F3233" t="s">
        <v>26</v>
      </c>
      <c r="G3233" s="3">
        <v>44963.339571759258</v>
      </c>
      <c r="H3233" s="1">
        <v>115000</v>
      </c>
      <c r="I3233" t="s">
        <v>5788</v>
      </c>
      <c r="J3233" t="s">
        <v>6827</v>
      </c>
    </row>
    <row r="3234" spans="1:10">
      <c r="A3234" t="s">
        <v>33</v>
      </c>
      <c r="B3234" t="s">
        <v>6828</v>
      </c>
      <c r="C3234" t="s">
        <v>24</v>
      </c>
      <c r="D3234" t="s">
        <v>13</v>
      </c>
      <c r="E3234" t="s">
        <v>25</v>
      </c>
      <c r="F3234" t="s">
        <v>26</v>
      </c>
      <c r="G3234" s="3">
        <v>45048.333634259259</v>
      </c>
      <c r="H3234" s="1">
        <v>67500</v>
      </c>
      <c r="I3234" t="s">
        <v>602</v>
      </c>
      <c r="J3234" t="s">
        <v>6829</v>
      </c>
    </row>
    <row r="3235" spans="1:10">
      <c r="A3235" t="s">
        <v>33</v>
      </c>
      <c r="B3235" t="s">
        <v>33</v>
      </c>
      <c r="C3235" t="s">
        <v>185</v>
      </c>
      <c r="D3235" t="s">
        <v>13</v>
      </c>
      <c r="E3235" t="s">
        <v>14</v>
      </c>
      <c r="F3235" t="s">
        <v>26</v>
      </c>
      <c r="G3235" s="3">
        <v>45099.334803240738</v>
      </c>
      <c r="H3235" s="1">
        <v>119328.5</v>
      </c>
      <c r="I3235" t="s">
        <v>2783</v>
      </c>
      <c r="J3235" t="s">
        <v>5702</v>
      </c>
    </row>
    <row r="3236" spans="1:10">
      <c r="A3236" t="s">
        <v>135</v>
      </c>
      <c r="B3236" t="s">
        <v>6830</v>
      </c>
      <c r="C3236" t="s">
        <v>24</v>
      </c>
      <c r="D3236" t="s">
        <v>13</v>
      </c>
      <c r="E3236" t="s">
        <v>25</v>
      </c>
      <c r="F3236" t="s">
        <v>26</v>
      </c>
      <c r="G3236" s="3">
        <v>44950.333472222221</v>
      </c>
      <c r="H3236" s="1">
        <v>126250</v>
      </c>
      <c r="I3236" t="s">
        <v>1199</v>
      </c>
      <c r="J3236" t="s">
        <v>6831</v>
      </c>
    </row>
    <row r="3237" spans="1:10">
      <c r="A3237" t="s">
        <v>33</v>
      </c>
      <c r="B3237" t="s">
        <v>6832</v>
      </c>
      <c r="C3237" t="s">
        <v>108</v>
      </c>
      <c r="D3237" t="s">
        <v>13</v>
      </c>
      <c r="E3237" t="s">
        <v>14</v>
      </c>
      <c r="F3237" t="s">
        <v>26</v>
      </c>
      <c r="G3237" s="3">
        <v>45126.334166666667</v>
      </c>
      <c r="H3237" s="1">
        <v>135000</v>
      </c>
      <c r="I3237" t="s">
        <v>3958</v>
      </c>
    </row>
    <row r="3238" spans="1:10">
      <c r="A3238" t="s">
        <v>212</v>
      </c>
      <c r="B3238" t="s">
        <v>212</v>
      </c>
      <c r="C3238" t="s">
        <v>189</v>
      </c>
      <c r="D3238" t="s">
        <v>13</v>
      </c>
      <c r="E3238" t="s">
        <v>14</v>
      </c>
      <c r="F3238" t="s">
        <v>190</v>
      </c>
      <c r="G3238" s="3">
        <v>45138.374456018515</v>
      </c>
      <c r="H3238" s="1">
        <v>157500</v>
      </c>
      <c r="I3238" t="s">
        <v>6833</v>
      </c>
      <c r="J3238" t="s">
        <v>6834</v>
      </c>
    </row>
    <row r="3239" spans="1:10">
      <c r="A3239" t="s">
        <v>135</v>
      </c>
      <c r="B3239" t="s">
        <v>6835</v>
      </c>
      <c r="C3239" t="s">
        <v>5787</v>
      </c>
      <c r="D3239" t="s">
        <v>13</v>
      </c>
      <c r="E3239" t="s">
        <v>14</v>
      </c>
      <c r="F3239" t="s">
        <v>26</v>
      </c>
      <c r="G3239" s="3">
        <v>45271.334004629629</v>
      </c>
      <c r="H3239" s="1">
        <v>155000</v>
      </c>
      <c r="I3239" t="s">
        <v>6836</v>
      </c>
      <c r="J3239" t="s">
        <v>6837</v>
      </c>
    </row>
    <row r="3240" spans="1:10">
      <c r="A3240" t="s">
        <v>152</v>
      </c>
      <c r="B3240" t="s">
        <v>152</v>
      </c>
      <c r="C3240" t="s">
        <v>1891</v>
      </c>
      <c r="D3240" t="s">
        <v>13</v>
      </c>
      <c r="E3240" t="s">
        <v>14</v>
      </c>
      <c r="F3240" t="s">
        <v>1891</v>
      </c>
      <c r="G3240" s="3">
        <v>45093.379803240743</v>
      </c>
      <c r="H3240" s="1">
        <v>101029</v>
      </c>
      <c r="I3240" t="s">
        <v>5324</v>
      </c>
      <c r="J3240" t="s">
        <v>6838</v>
      </c>
    </row>
    <row r="3241" spans="1:10">
      <c r="A3241" t="s">
        <v>33</v>
      </c>
      <c r="B3241" t="s">
        <v>943</v>
      </c>
      <c r="C3241" t="s">
        <v>986</v>
      </c>
      <c r="D3241" t="s">
        <v>13</v>
      </c>
      <c r="E3241" t="s">
        <v>14</v>
      </c>
      <c r="F3241" t="s">
        <v>986</v>
      </c>
      <c r="G3241" s="3">
        <v>45204.358356481483</v>
      </c>
      <c r="H3241" s="1">
        <v>80850</v>
      </c>
      <c r="I3241" t="s">
        <v>1431</v>
      </c>
    </row>
    <row r="3242" spans="1:10">
      <c r="A3242" t="s">
        <v>33</v>
      </c>
      <c r="B3242" t="s">
        <v>33</v>
      </c>
      <c r="C3242" t="s">
        <v>24</v>
      </c>
      <c r="D3242" t="s">
        <v>13</v>
      </c>
      <c r="E3242" t="s">
        <v>25</v>
      </c>
      <c r="F3242" t="s">
        <v>26</v>
      </c>
      <c r="G3242" s="3">
        <v>45236.333414351851</v>
      </c>
      <c r="H3242" s="1">
        <v>84500</v>
      </c>
      <c r="I3242" t="s">
        <v>602</v>
      </c>
      <c r="J3242" t="s">
        <v>6839</v>
      </c>
    </row>
    <row r="3243" spans="1:10">
      <c r="A3243" t="s">
        <v>33</v>
      </c>
      <c r="B3243" t="s">
        <v>6840</v>
      </c>
      <c r="C3243" t="s">
        <v>684</v>
      </c>
      <c r="D3243" t="s">
        <v>13</v>
      </c>
      <c r="E3243" t="s">
        <v>14</v>
      </c>
      <c r="F3243" t="s">
        <v>209</v>
      </c>
      <c r="G3243" s="3">
        <v>45047.347881944443</v>
      </c>
      <c r="H3243" s="1">
        <v>111175</v>
      </c>
      <c r="I3243" t="s">
        <v>1202</v>
      </c>
      <c r="J3243" t="s">
        <v>6841</v>
      </c>
    </row>
    <row r="3244" spans="1:10">
      <c r="A3244" t="s">
        <v>10</v>
      </c>
      <c r="B3244" t="s">
        <v>652</v>
      </c>
      <c r="C3244" t="s">
        <v>24</v>
      </c>
      <c r="D3244" t="s">
        <v>13</v>
      </c>
      <c r="E3244" t="s">
        <v>25</v>
      </c>
      <c r="F3244" t="s">
        <v>26</v>
      </c>
      <c r="G3244" s="3">
        <v>45266.335405092592</v>
      </c>
      <c r="H3244" s="1">
        <v>103000</v>
      </c>
      <c r="I3244" t="s">
        <v>602</v>
      </c>
      <c r="J3244" t="s">
        <v>2155</v>
      </c>
    </row>
    <row r="3245" spans="1:10">
      <c r="A3245" t="s">
        <v>18</v>
      </c>
      <c r="B3245" t="s">
        <v>6842</v>
      </c>
      <c r="C3245" t="s">
        <v>2059</v>
      </c>
      <c r="D3245" t="s">
        <v>13</v>
      </c>
      <c r="E3245" t="s">
        <v>14</v>
      </c>
      <c r="F3245" t="s">
        <v>26</v>
      </c>
      <c r="G3245" s="3">
        <v>45278.338263888887</v>
      </c>
      <c r="H3245" s="1">
        <v>140000</v>
      </c>
      <c r="I3245" t="s">
        <v>2666</v>
      </c>
      <c r="J3245" t="s">
        <v>6031</v>
      </c>
    </row>
    <row r="3246" spans="1:10">
      <c r="A3246" t="s">
        <v>212</v>
      </c>
      <c r="B3246" t="s">
        <v>212</v>
      </c>
      <c r="C3246" t="s">
        <v>753</v>
      </c>
      <c r="D3246" t="s">
        <v>13</v>
      </c>
      <c r="E3246" t="s">
        <v>14</v>
      </c>
      <c r="F3246" t="s">
        <v>20</v>
      </c>
      <c r="G3246" s="3">
        <v>44989.357731481483</v>
      </c>
      <c r="H3246" s="1">
        <v>146000</v>
      </c>
      <c r="I3246" t="s">
        <v>2888</v>
      </c>
      <c r="J3246" t="s">
        <v>582</v>
      </c>
    </row>
    <row r="3247" spans="1:10">
      <c r="A3247" t="s">
        <v>33</v>
      </c>
      <c r="B3247" t="s">
        <v>1555</v>
      </c>
      <c r="C3247" t="s">
        <v>6843</v>
      </c>
      <c r="D3247" t="s">
        <v>13</v>
      </c>
      <c r="E3247" t="s">
        <v>14</v>
      </c>
      <c r="F3247" t="s">
        <v>49</v>
      </c>
      <c r="G3247" s="3">
        <v>45280.341620370367</v>
      </c>
      <c r="H3247" s="1">
        <v>75067.5</v>
      </c>
      <c r="I3247" t="s">
        <v>6844</v>
      </c>
      <c r="J3247" t="s">
        <v>6845</v>
      </c>
    </row>
    <row r="3248" spans="1:10">
      <c r="A3248" t="s">
        <v>33</v>
      </c>
      <c r="B3248" t="s">
        <v>6846</v>
      </c>
      <c r="C3248" t="s">
        <v>6847</v>
      </c>
      <c r="D3248" t="s">
        <v>13</v>
      </c>
      <c r="E3248" t="s">
        <v>14</v>
      </c>
      <c r="F3248" t="s">
        <v>26</v>
      </c>
      <c r="G3248" s="3">
        <v>45270.334120370368</v>
      </c>
      <c r="H3248" s="1">
        <v>84000</v>
      </c>
      <c r="I3248" t="s">
        <v>602</v>
      </c>
      <c r="J3248" t="s">
        <v>6848</v>
      </c>
    </row>
    <row r="3249" spans="1:10">
      <c r="A3249" t="s">
        <v>10</v>
      </c>
      <c r="B3249" t="s">
        <v>652</v>
      </c>
      <c r="C3249" t="s">
        <v>6849</v>
      </c>
      <c r="D3249" t="s">
        <v>13</v>
      </c>
      <c r="E3249" t="s">
        <v>14</v>
      </c>
      <c r="F3249" t="s">
        <v>26</v>
      </c>
      <c r="G3249" s="3">
        <v>44986.340787037036</v>
      </c>
      <c r="H3249" s="1">
        <v>87000</v>
      </c>
      <c r="I3249" t="s">
        <v>685</v>
      </c>
      <c r="J3249" t="s">
        <v>3618</v>
      </c>
    </row>
    <row r="3250" spans="1:10">
      <c r="A3250" t="s">
        <v>10</v>
      </c>
      <c r="B3250" t="s">
        <v>3665</v>
      </c>
      <c r="C3250" t="s">
        <v>136</v>
      </c>
      <c r="D3250" t="s">
        <v>13</v>
      </c>
      <c r="E3250" t="s">
        <v>14</v>
      </c>
      <c r="F3250" t="s">
        <v>26</v>
      </c>
      <c r="G3250" s="3">
        <v>44982.336099537039</v>
      </c>
      <c r="H3250" s="1">
        <v>272500</v>
      </c>
      <c r="I3250" t="s">
        <v>6850</v>
      </c>
      <c r="J3250" t="s">
        <v>301</v>
      </c>
    </row>
    <row r="3251" spans="1:10">
      <c r="A3251" t="s">
        <v>135</v>
      </c>
      <c r="B3251" t="s">
        <v>6851</v>
      </c>
      <c r="C3251" t="s">
        <v>201</v>
      </c>
      <c r="D3251" t="s">
        <v>13</v>
      </c>
      <c r="E3251" t="s">
        <v>14</v>
      </c>
      <c r="F3251" t="s">
        <v>26</v>
      </c>
      <c r="G3251" s="3">
        <v>45102.37940972222</v>
      </c>
      <c r="H3251" s="1">
        <v>92500</v>
      </c>
      <c r="I3251" t="s">
        <v>130</v>
      </c>
      <c r="J3251" t="s">
        <v>230</v>
      </c>
    </row>
    <row r="3252" spans="1:10">
      <c r="A3252" t="s">
        <v>212</v>
      </c>
      <c r="B3252" t="s">
        <v>212</v>
      </c>
      <c r="C3252" t="s">
        <v>1597</v>
      </c>
      <c r="D3252" t="s">
        <v>13</v>
      </c>
      <c r="E3252" t="s">
        <v>14</v>
      </c>
      <c r="F3252" t="s">
        <v>26</v>
      </c>
      <c r="G3252" s="3">
        <v>44940.336145833331</v>
      </c>
      <c r="H3252" s="1">
        <v>150000</v>
      </c>
      <c r="I3252" t="s">
        <v>922</v>
      </c>
      <c r="J3252" t="s">
        <v>4492</v>
      </c>
    </row>
    <row r="3253" spans="1:10">
      <c r="A3253" t="s">
        <v>135</v>
      </c>
      <c r="B3253" t="s">
        <v>6852</v>
      </c>
      <c r="C3253" t="s">
        <v>24</v>
      </c>
      <c r="D3253" t="s">
        <v>13</v>
      </c>
      <c r="E3253" t="s">
        <v>25</v>
      </c>
      <c r="F3253" t="s">
        <v>26</v>
      </c>
      <c r="G3253" s="3">
        <v>45037.335115740738</v>
      </c>
      <c r="H3253" s="1">
        <v>115000</v>
      </c>
      <c r="I3253" t="s">
        <v>1723</v>
      </c>
      <c r="J3253" t="s">
        <v>6853</v>
      </c>
    </row>
    <row r="3254" spans="1:10">
      <c r="A3254" t="s">
        <v>18</v>
      </c>
      <c r="B3254" t="s">
        <v>5697</v>
      </c>
      <c r="C3254" t="s">
        <v>6854</v>
      </c>
      <c r="D3254" t="s">
        <v>13</v>
      </c>
      <c r="E3254" t="s">
        <v>14</v>
      </c>
      <c r="F3254" t="s">
        <v>26</v>
      </c>
      <c r="G3254" s="3">
        <v>45024.336180555554</v>
      </c>
      <c r="H3254" s="1">
        <v>150000</v>
      </c>
      <c r="I3254" t="s">
        <v>6855</v>
      </c>
      <c r="J3254" t="s">
        <v>6856</v>
      </c>
    </row>
    <row r="3255" spans="1:10">
      <c r="A3255" t="s">
        <v>10</v>
      </c>
      <c r="B3255" t="s">
        <v>6857</v>
      </c>
      <c r="C3255" t="s">
        <v>5814</v>
      </c>
      <c r="D3255" t="s">
        <v>13</v>
      </c>
      <c r="E3255" t="s">
        <v>14</v>
      </c>
      <c r="F3255" t="s">
        <v>601</v>
      </c>
      <c r="G3255" s="3">
        <v>44986.356747685182</v>
      </c>
      <c r="H3255" s="1">
        <v>63000</v>
      </c>
      <c r="I3255" t="s">
        <v>172</v>
      </c>
      <c r="J3255" t="s">
        <v>2521</v>
      </c>
    </row>
    <row r="3256" spans="1:10">
      <c r="A3256" t="s">
        <v>33</v>
      </c>
      <c r="B3256" t="s">
        <v>6858</v>
      </c>
      <c r="C3256" t="s">
        <v>108</v>
      </c>
      <c r="D3256" t="s">
        <v>13</v>
      </c>
      <c r="E3256" t="s">
        <v>14</v>
      </c>
      <c r="F3256" t="s">
        <v>26</v>
      </c>
      <c r="G3256" s="3">
        <v>45105.334189814814</v>
      </c>
      <c r="H3256" s="1">
        <v>85000</v>
      </c>
      <c r="I3256" t="s">
        <v>6859</v>
      </c>
      <c r="J3256" t="s">
        <v>295</v>
      </c>
    </row>
    <row r="3257" spans="1:10">
      <c r="A3257" t="s">
        <v>135</v>
      </c>
      <c r="B3257" t="s">
        <v>6860</v>
      </c>
      <c r="C3257" t="s">
        <v>237</v>
      </c>
      <c r="D3257" t="s">
        <v>13</v>
      </c>
      <c r="E3257" t="s">
        <v>14</v>
      </c>
      <c r="F3257" t="s">
        <v>26</v>
      </c>
      <c r="G3257" s="3">
        <v>45040.334756944445</v>
      </c>
      <c r="H3257" s="1">
        <v>117200</v>
      </c>
      <c r="I3257" t="s">
        <v>69</v>
      </c>
      <c r="J3257" t="s">
        <v>6861</v>
      </c>
    </row>
    <row r="3258" spans="1:10">
      <c r="A3258" t="s">
        <v>33</v>
      </c>
      <c r="B3258" t="s">
        <v>33</v>
      </c>
      <c r="C3258" t="s">
        <v>6862</v>
      </c>
      <c r="D3258" t="s">
        <v>13</v>
      </c>
      <c r="E3258" t="s">
        <v>14</v>
      </c>
      <c r="F3258" t="s">
        <v>26</v>
      </c>
      <c r="G3258" s="3">
        <v>45269.333680555559</v>
      </c>
      <c r="H3258" s="1">
        <v>100000</v>
      </c>
      <c r="I3258" t="s">
        <v>4317</v>
      </c>
      <c r="J3258" t="s">
        <v>6863</v>
      </c>
    </row>
    <row r="3259" spans="1:10">
      <c r="A3259" t="s">
        <v>152</v>
      </c>
      <c r="B3259" t="s">
        <v>6864</v>
      </c>
      <c r="C3259" t="s">
        <v>6865</v>
      </c>
      <c r="D3259" t="s">
        <v>13</v>
      </c>
      <c r="E3259" t="s">
        <v>14</v>
      </c>
      <c r="F3259" t="s">
        <v>712</v>
      </c>
      <c r="G3259" s="3">
        <v>45089.37709490741</v>
      </c>
      <c r="H3259" s="1">
        <v>166000</v>
      </c>
      <c r="I3259" t="s">
        <v>1217</v>
      </c>
      <c r="J3259" t="s">
        <v>1218</v>
      </c>
    </row>
    <row r="3260" spans="1:10">
      <c r="A3260" t="s">
        <v>10</v>
      </c>
      <c r="B3260" t="s">
        <v>6866</v>
      </c>
      <c r="C3260" t="s">
        <v>56</v>
      </c>
      <c r="D3260" t="s">
        <v>13</v>
      </c>
      <c r="E3260" t="s">
        <v>14</v>
      </c>
      <c r="F3260" t="s">
        <v>20</v>
      </c>
      <c r="G3260" s="3">
        <v>45148.381180555552</v>
      </c>
      <c r="H3260" s="1">
        <v>375000</v>
      </c>
      <c r="I3260" t="s">
        <v>6867</v>
      </c>
      <c r="J3260" t="s">
        <v>6868</v>
      </c>
    </row>
    <row r="3261" spans="1:10">
      <c r="A3261" t="s">
        <v>33</v>
      </c>
      <c r="B3261" t="s">
        <v>6869</v>
      </c>
      <c r="C3261" t="s">
        <v>6870</v>
      </c>
      <c r="D3261" t="s">
        <v>13</v>
      </c>
      <c r="E3261" t="s">
        <v>14</v>
      </c>
      <c r="F3261" t="s">
        <v>1132</v>
      </c>
      <c r="G3261" s="3">
        <v>45051.365659722222</v>
      </c>
      <c r="H3261" s="1">
        <v>180000</v>
      </c>
      <c r="I3261" t="s">
        <v>6871</v>
      </c>
    </row>
    <row r="3262" spans="1:10">
      <c r="A3262" t="s">
        <v>77</v>
      </c>
      <c r="B3262" t="s">
        <v>567</v>
      </c>
      <c r="C3262" t="s">
        <v>24</v>
      </c>
      <c r="D3262" t="s">
        <v>13</v>
      </c>
      <c r="E3262" t="s">
        <v>25</v>
      </c>
      <c r="F3262" t="s">
        <v>26</v>
      </c>
      <c r="G3262" s="3">
        <v>44953.336006944446</v>
      </c>
      <c r="H3262" s="1">
        <v>77500</v>
      </c>
      <c r="I3262" t="s">
        <v>88</v>
      </c>
      <c r="J3262" t="s">
        <v>141</v>
      </c>
    </row>
    <row r="3263" spans="1:10">
      <c r="A3263" t="s">
        <v>18</v>
      </c>
      <c r="B3263" t="s">
        <v>470</v>
      </c>
      <c r="C3263" t="s">
        <v>6872</v>
      </c>
      <c r="D3263" t="s">
        <v>13</v>
      </c>
      <c r="E3263" t="s">
        <v>14</v>
      </c>
      <c r="F3263" t="s">
        <v>26</v>
      </c>
      <c r="G3263" s="3">
        <v>44999.341516203705</v>
      </c>
      <c r="H3263" s="1">
        <v>125000</v>
      </c>
      <c r="I3263" t="s">
        <v>6873</v>
      </c>
      <c r="J3263" t="s">
        <v>6874</v>
      </c>
    </row>
    <row r="3264" spans="1:10">
      <c r="A3264" t="s">
        <v>10</v>
      </c>
      <c r="B3264" t="s">
        <v>6875</v>
      </c>
      <c r="C3264" t="s">
        <v>185</v>
      </c>
      <c r="D3264" t="s">
        <v>13</v>
      </c>
      <c r="E3264" t="s">
        <v>14</v>
      </c>
      <c r="F3264" t="s">
        <v>26</v>
      </c>
      <c r="G3264" s="3">
        <v>45098.33697916667</v>
      </c>
      <c r="H3264" s="1">
        <v>90000</v>
      </c>
      <c r="I3264" t="s">
        <v>6876</v>
      </c>
      <c r="J3264" t="s">
        <v>6877</v>
      </c>
    </row>
    <row r="3265" spans="1:10">
      <c r="A3265" t="s">
        <v>212</v>
      </c>
      <c r="B3265" t="s">
        <v>6878</v>
      </c>
      <c r="C3265" t="s">
        <v>6879</v>
      </c>
      <c r="D3265" t="s">
        <v>13</v>
      </c>
      <c r="E3265" t="s">
        <v>14</v>
      </c>
      <c r="F3265" t="s">
        <v>2131</v>
      </c>
      <c r="G3265" s="3">
        <v>45124.373252314814</v>
      </c>
      <c r="H3265" s="1">
        <v>90670</v>
      </c>
      <c r="I3265" t="s">
        <v>6880</v>
      </c>
      <c r="J3265" t="s">
        <v>6881</v>
      </c>
    </row>
    <row r="3266" spans="1:10">
      <c r="A3266" t="s">
        <v>18</v>
      </c>
      <c r="B3266" t="s">
        <v>6882</v>
      </c>
      <c r="C3266" t="s">
        <v>136</v>
      </c>
      <c r="D3266" t="s">
        <v>13</v>
      </c>
      <c r="E3266" t="s">
        <v>14</v>
      </c>
      <c r="F3266" t="s">
        <v>26</v>
      </c>
      <c r="G3266" s="3">
        <v>45272.348611111112</v>
      </c>
      <c r="H3266" s="1">
        <v>205000</v>
      </c>
      <c r="I3266" t="s">
        <v>2666</v>
      </c>
      <c r="J3266" t="s">
        <v>301</v>
      </c>
    </row>
    <row r="3267" spans="1:10">
      <c r="A3267" t="s">
        <v>212</v>
      </c>
      <c r="B3267" t="s">
        <v>6883</v>
      </c>
      <c r="C3267" t="s">
        <v>24</v>
      </c>
      <c r="D3267" t="s">
        <v>13</v>
      </c>
      <c r="E3267" t="s">
        <v>25</v>
      </c>
      <c r="F3267" t="s">
        <v>20</v>
      </c>
      <c r="G3267" s="3">
        <v>45092.377083333333</v>
      </c>
      <c r="H3267" s="1">
        <v>227500</v>
      </c>
      <c r="I3267" t="s">
        <v>1989</v>
      </c>
      <c r="J3267" t="s">
        <v>97</v>
      </c>
    </row>
    <row r="3268" spans="1:10">
      <c r="A3268" t="s">
        <v>33</v>
      </c>
      <c r="B3268" t="s">
        <v>33</v>
      </c>
      <c r="C3268" t="s">
        <v>232</v>
      </c>
      <c r="D3268" t="s">
        <v>13</v>
      </c>
      <c r="E3268" t="s">
        <v>14</v>
      </c>
      <c r="F3268" t="s">
        <v>26</v>
      </c>
      <c r="G3268" s="3">
        <v>45274.333368055559</v>
      </c>
      <c r="H3268" s="1">
        <v>77500</v>
      </c>
      <c r="I3268" t="s">
        <v>6884</v>
      </c>
      <c r="J3268" t="s">
        <v>6885</v>
      </c>
    </row>
    <row r="3269" spans="1:10">
      <c r="A3269" t="s">
        <v>212</v>
      </c>
      <c r="B3269" t="s">
        <v>6886</v>
      </c>
      <c r="C3269" t="s">
        <v>24</v>
      </c>
      <c r="D3269" t="s">
        <v>13</v>
      </c>
      <c r="E3269" t="s">
        <v>25</v>
      </c>
      <c r="F3269" t="s">
        <v>26</v>
      </c>
      <c r="G3269" s="3">
        <v>45040.335833333331</v>
      </c>
      <c r="H3269" s="1">
        <v>130400</v>
      </c>
      <c r="I3269" t="s">
        <v>3055</v>
      </c>
      <c r="J3269" t="s">
        <v>6887</v>
      </c>
    </row>
    <row r="3270" spans="1:10">
      <c r="A3270" t="s">
        <v>135</v>
      </c>
      <c r="B3270" t="s">
        <v>6888</v>
      </c>
      <c r="C3270" t="s">
        <v>717</v>
      </c>
      <c r="D3270" t="s">
        <v>1075</v>
      </c>
      <c r="E3270" t="s">
        <v>14</v>
      </c>
      <c r="F3270" t="s">
        <v>26</v>
      </c>
      <c r="G3270" s="3">
        <v>45267.333807870367</v>
      </c>
      <c r="H3270" s="1">
        <v>100000</v>
      </c>
      <c r="I3270" t="s">
        <v>420</v>
      </c>
      <c r="J3270" t="s">
        <v>4539</v>
      </c>
    </row>
    <row r="3271" spans="1:10">
      <c r="A3271" t="s">
        <v>33</v>
      </c>
      <c r="B3271" t="s">
        <v>6889</v>
      </c>
      <c r="C3271" t="s">
        <v>1323</v>
      </c>
      <c r="D3271" t="s">
        <v>13</v>
      </c>
      <c r="E3271" t="s">
        <v>14</v>
      </c>
      <c r="F3271" t="s">
        <v>348</v>
      </c>
      <c r="G3271" s="3">
        <v>44990.35355324074</v>
      </c>
      <c r="H3271" s="1">
        <v>105650</v>
      </c>
      <c r="I3271" t="s">
        <v>2970</v>
      </c>
      <c r="J3271" t="s">
        <v>82</v>
      </c>
    </row>
    <row r="3272" spans="1:10">
      <c r="A3272" t="s">
        <v>18</v>
      </c>
      <c r="B3272" t="s">
        <v>6890</v>
      </c>
      <c r="C3272" t="s">
        <v>2535</v>
      </c>
      <c r="D3272" t="s">
        <v>13</v>
      </c>
      <c r="E3272" t="s">
        <v>14</v>
      </c>
      <c r="F3272" t="s">
        <v>608</v>
      </c>
      <c r="G3272" s="3">
        <v>45263.337407407409</v>
      </c>
      <c r="H3272" s="1">
        <v>140000</v>
      </c>
      <c r="I3272" t="s">
        <v>1941</v>
      </c>
    </row>
    <row r="3273" spans="1:10">
      <c r="A3273" t="s">
        <v>10</v>
      </c>
      <c r="B3273" t="s">
        <v>10</v>
      </c>
      <c r="C3273" t="s">
        <v>521</v>
      </c>
      <c r="D3273" t="s">
        <v>13</v>
      </c>
      <c r="E3273" t="s">
        <v>14</v>
      </c>
      <c r="F3273" t="s">
        <v>26</v>
      </c>
      <c r="G3273" s="3">
        <v>45103.335775462961</v>
      </c>
      <c r="H3273" s="1">
        <v>90000</v>
      </c>
      <c r="I3273" t="s">
        <v>6891</v>
      </c>
    </row>
    <row r="3274" spans="1:10">
      <c r="A3274" t="s">
        <v>10</v>
      </c>
      <c r="B3274" t="s">
        <v>10</v>
      </c>
      <c r="C3274" t="s">
        <v>75</v>
      </c>
      <c r="D3274" t="s">
        <v>13</v>
      </c>
      <c r="E3274" t="s">
        <v>14</v>
      </c>
      <c r="F3274" t="s">
        <v>26</v>
      </c>
      <c r="G3274" s="3">
        <v>45161.335856481484</v>
      </c>
      <c r="H3274" s="1">
        <v>125000</v>
      </c>
      <c r="I3274" t="s">
        <v>6892</v>
      </c>
      <c r="J3274" t="s">
        <v>5386</v>
      </c>
    </row>
    <row r="3275" spans="1:10">
      <c r="A3275" t="s">
        <v>33</v>
      </c>
      <c r="B3275" t="s">
        <v>6893</v>
      </c>
      <c r="C3275" t="s">
        <v>237</v>
      </c>
      <c r="D3275" t="s">
        <v>13</v>
      </c>
      <c r="E3275" t="s">
        <v>14</v>
      </c>
      <c r="F3275" t="s">
        <v>26</v>
      </c>
      <c r="G3275" s="3">
        <v>44952.336192129631</v>
      </c>
      <c r="H3275" s="1">
        <v>115000</v>
      </c>
      <c r="I3275" t="s">
        <v>980</v>
      </c>
    </row>
    <row r="3276" spans="1:10">
      <c r="A3276" t="s">
        <v>33</v>
      </c>
      <c r="B3276" t="s">
        <v>6894</v>
      </c>
      <c r="C3276" t="s">
        <v>441</v>
      </c>
      <c r="D3276" t="s">
        <v>13</v>
      </c>
      <c r="E3276" t="s">
        <v>14</v>
      </c>
      <c r="F3276" t="s">
        <v>26</v>
      </c>
      <c r="G3276" s="3">
        <v>44984.334560185183</v>
      </c>
      <c r="H3276" s="1">
        <v>115000</v>
      </c>
      <c r="I3276" t="s">
        <v>1761</v>
      </c>
      <c r="J3276" t="s">
        <v>6895</v>
      </c>
    </row>
    <row r="3277" spans="1:10">
      <c r="A3277" t="s">
        <v>10</v>
      </c>
      <c r="B3277" t="s">
        <v>1108</v>
      </c>
      <c r="C3277" t="s">
        <v>1088</v>
      </c>
      <c r="D3277" t="s">
        <v>13</v>
      </c>
      <c r="E3277" t="s">
        <v>14</v>
      </c>
      <c r="F3277" t="s">
        <v>26</v>
      </c>
      <c r="G3277" s="3">
        <v>45173.335682870369</v>
      </c>
      <c r="H3277" s="1">
        <v>90000</v>
      </c>
      <c r="I3277" t="s">
        <v>6896</v>
      </c>
      <c r="J3277" t="s">
        <v>6897</v>
      </c>
    </row>
    <row r="3278" spans="1:10">
      <c r="A3278" t="s">
        <v>10</v>
      </c>
      <c r="B3278" t="s">
        <v>6898</v>
      </c>
      <c r="C3278" t="s">
        <v>1503</v>
      </c>
      <c r="D3278" t="s">
        <v>1075</v>
      </c>
      <c r="E3278" t="s">
        <v>14</v>
      </c>
      <c r="F3278" t="s">
        <v>26</v>
      </c>
      <c r="G3278" s="3">
        <v>45197.386354166665</v>
      </c>
      <c r="H3278" s="1">
        <v>115000</v>
      </c>
      <c r="I3278" t="s">
        <v>420</v>
      </c>
      <c r="J3278" t="s">
        <v>6899</v>
      </c>
    </row>
    <row r="3279" spans="1:10">
      <c r="A3279" t="s">
        <v>73</v>
      </c>
      <c r="B3279" t="s">
        <v>73</v>
      </c>
      <c r="C3279" t="s">
        <v>1105</v>
      </c>
      <c r="D3279" t="s">
        <v>13</v>
      </c>
      <c r="E3279" t="s">
        <v>14</v>
      </c>
      <c r="F3279" t="s">
        <v>26</v>
      </c>
      <c r="G3279" s="3">
        <v>44979.34138888889</v>
      </c>
      <c r="H3279" s="1">
        <v>125000</v>
      </c>
      <c r="I3279" t="s">
        <v>6900</v>
      </c>
      <c r="J3279" t="s">
        <v>6901</v>
      </c>
    </row>
    <row r="3280" spans="1:10">
      <c r="A3280" t="s">
        <v>73</v>
      </c>
      <c r="B3280" t="s">
        <v>6902</v>
      </c>
      <c r="C3280" t="s">
        <v>6903</v>
      </c>
      <c r="D3280" t="s">
        <v>13</v>
      </c>
      <c r="E3280" t="s">
        <v>14</v>
      </c>
      <c r="F3280" t="s">
        <v>26</v>
      </c>
      <c r="G3280" s="3">
        <v>45075.33625</v>
      </c>
      <c r="H3280" s="1">
        <v>90000</v>
      </c>
      <c r="I3280" t="s">
        <v>4110</v>
      </c>
      <c r="J3280" t="s">
        <v>6904</v>
      </c>
    </row>
    <row r="3281" spans="1:10">
      <c r="A3281" t="s">
        <v>10</v>
      </c>
      <c r="B3281" t="s">
        <v>5867</v>
      </c>
      <c r="C3281" t="s">
        <v>1562</v>
      </c>
      <c r="D3281" t="s">
        <v>13</v>
      </c>
      <c r="E3281" t="s">
        <v>14</v>
      </c>
      <c r="F3281" t="s">
        <v>26</v>
      </c>
      <c r="G3281" s="3">
        <v>45096.335081018522</v>
      </c>
      <c r="H3281" s="1">
        <v>83200</v>
      </c>
      <c r="I3281" t="s">
        <v>5868</v>
      </c>
      <c r="J3281" t="s">
        <v>492</v>
      </c>
    </row>
    <row r="3282" spans="1:10">
      <c r="A3282" t="s">
        <v>73</v>
      </c>
      <c r="B3282" t="s">
        <v>2994</v>
      </c>
      <c r="C3282" t="s">
        <v>614</v>
      </c>
      <c r="D3282" t="s">
        <v>13</v>
      </c>
      <c r="E3282" t="s">
        <v>14</v>
      </c>
      <c r="F3282" t="s">
        <v>608</v>
      </c>
      <c r="G3282" s="3">
        <v>45101.344618055555</v>
      </c>
      <c r="H3282" s="1">
        <v>150000</v>
      </c>
      <c r="I3282" t="s">
        <v>6212</v>
      </c>
      <c r="J3282" t="s">
        <v>6905</v>
      </c>
    </row>
    <row r="3283" spans="1:10">
      <c r="A3283" t="s">
        <v>10</v>
      </c>
      <c r="B3283" t="s">
        <v>10</v>
      </c>
      <c r="C3283" t="s">
        <v>3578</v>
      </c>
      <c r="D3283" t="s">
        <v>13</v>
      </c>
      <c r="E3283" t="s">
        <v>14</v>
      </c>
      <c r="F3283" t="s">
        <v>26</v>
      </c>
      <c r="G3283" s="3">
        <v>45109.336817129632</v>
      </c>
      <c r="H3283" s="1">
        <v>100900</v>
      </c>
      <c r="I3283" t="s">
        <v>1613</v>
      </c>
      <c r="J3283" t="s">
        <v>730</v>
      </c>
    </row>
    <row r="3284" spans="1:10">
      <c r="A3284" t="s">
        <v>33</v>
      </c>
      <c r="B3284" t="s">
        <v>6906</v>
      </c>
      <c r="C3284" t="s">
        <v>237</v>
      </c>
      <c r="D3284" t="s">
        <v>13</v>
      </c>
      <c r="E3284" t="s">
        <v>14</v>
      </c>
      <c r="F3284" t="s">
        <v>26</v>
      </c>
      <c r="G3284" s="3">
        <v>44951.335173611114</v>
      </c>
      <c r="H3284" s="1">
        <v>120710</v>
      </c>
      <c r="I3284" t="s">
        <v>69</v>
      </c>
      <c r="J3284" t="s">
        <v>6907</v>
      </c>
    </row>
    <row r="3285" spans="1:10">
      <c r="A3285" t="s">
        <v>152</v>
      </c>
      <c r="B3285" t="s">
        <v>6908</v>
      </c>
      <c r="C3285" t="s">
        <v>3062</v>
      </c>
      <c r="D3285" t="s">
        <v>13</v>
      </c>
      <c r="E3285" t="s">
        <v>14</v>
      </c>
      <c r="F3285" t="s">
        <v>198</v>
      </c>
      <c r="G3285" s="3">
        <v>45015.350914351853</v>
      </c>
      <c r="H3285" s="1">
        <v>89100</v>
      </c>
      <c r="I3285" t="s">
        <v>172</v>
      </c>
      <c r="J3285" t="s">
        <v>6909</v>
      </c>
    </row>
    <row r="3286" spans="1:10">
      <c r="A3286" t="s">
        <v>18</v>
      </c>
      <c r="B3286" t="s">
        <v>6910</v>
      </c>
      <c r="C3286" t="s">
        <v>171</v>
      </c>
      <c r="D3286" t="s">
        <v>13</v>
      </c>
      <c r="E3286" t="s">
        <v>14</v>
      </c>
      <c r="F3286" t="s">
        <v>171</v>
      </c>
      <c r="G3286" s="3">
        <v>45072.342187499999</v>
      </c>
      <c r="H3286" s="1">
        <v>147500</v>
      </c>
      <c r="I3286" t="s">
        <v>2004</v>
      </c>
      <c r="J3286" t="s">
        <v>6911</v>
      </c>
    </row>
    <row r="3287" spans="1:10">
      <c r="A3287" t="s">
        <v>33</v>
      </c>
      <c r="B3287" t="s">
        <v>2491</v>
      </c>
      <c r="C3287" t="s">
        <v>1871</v>
      </c>
      <c r="D3287" t="s">
        <v>13</v>
      </c>
      <c r="E3287" t="s">
        <v>14</v>
      </c>
      <c r="F3287" t="s">
        <v>26</v>
      </c>
      <c r="G3287" s="3">
        <v>45121.334814814814</v>
      </c>
      <c r="H3287" s="1">
        <v>90000</v>
      </c>
      <c r="I3287" t="s">
        <v>2492</v>
      </c>
      <c r="J3287" t="s">
        <v>2493</v>
      </c>
    </row>
    <row r="3288" spans="1:10">
      <c r="A3288" t="s">
        <v>18</v>
      </c>
      <c r="B3288" t="s">
        <v>18</v>
      </c>
      <c r="C3288" t="s">
        <v>1863</v>
      </c>
      <c r="D3288" t="s">
        <v>13</v>
      </c>
      <c r="E3288" t="s">
        <v>14</v>
      </c>
      <c r="F3288" t="s">
        <v>26</v>
      </c>
      <c r="G3288" s="3">
        <v>45105.337754629632</v>
      </c>
      <c r="H3288" s="1">
        <v>125000</v>
      </c>
      <c r="I3288" t="s">
        <v>2762</v>
      </c>
      <c r="J3288" t="s">
        <v>6912</v>
      </c>
    </row>
    <row r="3289" spans="1:10">
      <c r="A3289" t="s">
        <v>212</v>
      </c>
      <c r="B3289" t="s">
        <v>5360</v>
      </c>
      <c r="C3289" t="s">
        <v>75</v>
      </c>
      <c r="D3289" t="s">
        <v>13</v>
      </c>
      <c r="E3289" t="s">
        <v>14</v>
      </c>
      <c r="F3289" t="s">
        <v>26</v>
      </c>
      <c r="G3289" s="3">
        <v>45124.337199074071</v>
      </c>
      <c r="H3289" s="1">
        <v>200500</v>
      </c>
      <c r="I3289" t="s">
        <v>2967</v>
      </c>
      <c r="J3289" t="s">
        <v>2968</v>
      </c>
    </row>
    <row r="3290" spans="1:10">
      <c r="A3290" t="s">
        <v>33</v>
      </c>
      <c r="B3290" t="s">
        <v>6913</v>
      </c>
      <c r="C3290" t="s">
        <v>232</v>
      </c>
      <c r="D3290" t="s">
        <v>13</v>
      </c>
      <c r="E3290" t="s">
        <v>14</v>
      </c>
      <c r="F3290" t="s">
        <v>26</v>
      </c>
      <c r="G3290" s="3">
        <v>45022.333229166667</v>
      </c>
      <c r="H3290" s="1">
        <v>150000</v>
      </c>
      <c r="I3290" t="s">
        <v>6914</v>
      </c>
      <c r="J3290" t="s">
        <v>6915</v>
      </c>
    </row>
    <row r="3291" spans="1:10">
      <c r="A3291" t="s">
        <v>135</v>
      </c>
      <c r="B3291" t="s">
        <v>6916</v>
      </c>
      <c r="C3291" t="s">
        <v>24</v>
      </c>
      <c r="D3291" t="s">
        <v>13</v>
      </c>
      <c r="E3291" t="s">
        <v>25</v>
      </c>
      <c r="F3291" t="s">
        <v>26</v>
      </c>
      <c r="G3291" s="3">
        <v>45234.333483796298</v>
      </c>
      <c r="H3291" s="1">
        <v>97500</v>
      </c>
      <c r="I3291" t="s">
        <v>602</v>
      </c>
    </row>
    <row r="3292" spans="1:10">
      <c r="A3292" t="s">
        <v>10</v>
      </c>
      <c r="B3292" t="s">
        <v>6917</v>
      </c>
      <c r="C3292" t="s">
        <v>1794</v>
      </c>
      <c r="D3292" t="s">
        <v>13</v>
      </c>
      <c r="E3292" t="s">
        <v>14</v>
      </c>
      <c r="F3292" t="s">
        <v>694</v>
      </c>
      <c r="G3292" s="3">
        <v>44950.343923611108</v>
      </c>
      <c r="H3292" s="1">
        <v>56700</v>
      </c>
      <c r="I3292" t="s">
        <v>3641</v>
      </c>
      <c r="J3292" t="s">
        <v>6918</v>
      </c>
    </row>
    <row r="3293" spans="1:10">
      <c r="A3293" t="s">
        <v>10</v>
      </c>
      <c r="B3293" t="s">
        <v>6919</v>
      </c>
      <c r="C3293" t="s">
        <v>4597</v>
      </c>
      <c r="D3293" t="s">
        <v>13</v>
      </c>
      <c r="E3293" t="s">
        <v>14</v>
      </c>
      <c r="F3293" t="s">
        <v>26</v>
      </c>
      <c r="G3293" s="3">
        <v>45273.336215277777</v>
      </c>
      <c r="H3293" s="1">
        <v>180000</v>
      </c>
      <c r="I3293" t="s">
        <v>2666</v>
      </c>
      <c r="J3293" t="s">
        <v>6920</v>
      </c>
    </row>
    <row r="3294" spans="1:10">
      <c r="A3294" t="s">
        <v>18</v>
      </c>
      <c r="B3294" t="s">
        <v>6921</v>
      </c>
      <c r="C3294" t="s">
        <v>24</v>
      </c>
      <c r="D3294" t="s">
        <v>13</v>
      </c>
      <c r="E3294" t="s">
        <v>25</v>
      </c>
      <c r="F3294" t="s">
        <v>26</v>
      </c>
      <c r="G3294" s="3">
        <v>45070.33798611111</v>
      </c>
      <c r="H3294" s="1">
        <v>135000</v>
      </c>
      <c r="I3294" t="s">
        <v>6922</v>
      </c>
      <c r="J3294" t="s">
        <v>6923</v>
      </c>
    </row>
    <row r="3295" spans="1:10">
      <c r="A3295" t="s">
        <v>106</v>
      </c>
      <c r="B3295" t="s">
        <v>6924</v>
      </c>
      <c r="C3295" t="s">
        <v>1109</v>
      </c>
      <c r="D3295" t="s">
        <v>13</v>
      </c>
      <c r="E3295" t="s">
        <v>14</v>
      </c>
      <c r="F3295" t="s">
        <v>1110</v>
      </c>
      <c r="G3295" s="3">
        <v>45120.348020833335</v>
      </c>
      <c r="H3295" s="1">
        <v>56700</v>
      </c>
      <c r="I3295" t="s">
        <v>6925</v>
      </c>
      <c r="J3295" t="s">
        <v>6926</v>
      </c>
    </row>
    <row r="3296" spans="1:10">
      <c r="A3296" t="s">
        <v>10</v>
      </c>
      <c r="B3296" t="s">
        <v>6927</v>
      </c>
      <c r="C3296" t="s">
        <v>232</v>
      </c>
      <c r="D3296" t="s">
        <v>13</v>
      </c>
      <c r="E3296" t="s">
        <v>14</v>
      </c>
      <c r="F3296" t="s">
        <v>26</v>
      </c>
      <c r="G3296" s="3">
        <v>45199.335057870368</v>
      </c>
      <c r="H3296" s="1">
        <v>140000</v>
      </c>
      <c r="I3296" t="s">
        <v>6259</v>
      </c>
      <c r="J3296" t="s">
        <v>28</v>
      </c>
    </row>
    <row r="3297" spans="1:10">
      <c r="A3297" t="s">
        <v>33</v>
      </c>
      <c r="B3297" t="s">
        <v>6928</v>
      </c>
      <c r="C3297" t="s">
        <v>6822</v>
      </c>
      <c r="D3297" t="s">
        <v>13</v>
      </c>
      <c r="E3297" t="s">
        <v>14</v>
      </c>
      <c r="F3297" t="s">
        <v>26</v>
      </c>
      <c r="G3297" s="3">
        <v>44979.333726851852</v>
      </c>
      <c r="H3297" s="1">
        <v>57500</v>
      </c>
      <c r="I3297" t="s">
        <v>6929</v>
      </c>
      <c r="J3297" t="s">
        <v>230</v>
      </c>
    </row>
    <row r="3298" spans="1:10">
      <c r="A3298" t="s">
        <v>33</v>
      </c>
      <c r="B3298" t="s">
        <v>6930</v>
      </c>
      <c r="C3298" t="s">
        <v>6931</v>
      </c>
      <c r="D3298" t="s">
        <v>13</v>
      </c>
      <c r="E3298" t="s">
        <v>14</v>
      </c>
      <c r="F3298" t="s">
        <v>198</v>
      </c>
      <c r="G3298" s="3">
        <v>44980.355185185188</v>
      </c>
      <c r="H3298" s="1">
        <v>105650</v>
      </c>
      <c r="I3298" t="s">
        <v>898</v>
      </c>
      <c r="J3298" t="s">
        <v>1643</v>
      </c>
    </row>
    <row r="3299" spans="1:10">
      <c r="A3299" t="s">
        <v>10</v>
      </c>
      <c r="B3299" t="s">
        <v>2474</v>
      </c>
      <c r="C3299" t="s">
        <v>1607</v>
      </c>
      <c r="D3299" t="s">
        <v>13</v>
      </c>
      <c r="E3299" t="s">
        <v>14</v>
      </c>
      <c r="F3299" t="s">
        <v>26</v>
      </c>
      <c r="G3299" s="3">
        <v>45248.387615740743</v>
      </c>
      <c r="H3299" s="1">
        <v>92433</v>
      </c>
      <c r="I3299" t="s">
        <v>6932</v>
      </c>
      <c r="J3299" t="s">
        <v>3992</v>
      </c>
    </row>
    <row r="3300" spans="1:10">
      <c r="A3300" t="s">
        <v>18</v>
      </c>
      <c r="B3300" t="s">
        <v>18</v>
      </c>
      <c r="C3300" t="s">
        <v>614</v>
      </c>
      <c r="D3300" t="s">
        <v>13</v>
      </c>
      <c r="E3300" t="s">
        <v>14</v>
      </c>
      <c r="F3300" t="s">
        <v>608</v>
      </c>
      <c r="G3300" s="3">
        <v>45021.343576388892</v>
      </c>
      <c r="H3300" s="1">
        <v>125000</v>
      </c>
      <c r="I3300" t="s">
        <v>6933</v>
      </c>
      <c r="J3300" t="s">
        <v>6934</v>
      </c>
    </row>
    <row r="3301" spans="1:10">
      <c r="A3301" t="s">
        <v>106</v>
      </c>
      <c r="B3301" t="s">
        <v>6935</v>
      </c>
      <c r="C3301" t="s">
        <v>608</v>
      </c>
      <c r="D3301" t="s">
        <v>13</v>
      </c>
      <c r="E3301" t="s">
        <v>14</v>
      </c>
      <c r="F3301" t="s">
        <v>608</v>
      </c>
      <c r="G3301" s="3">
        <v>45026.341296296298</v>
      </c>
      <c r="H3301" s="1">
        <v>147500</v>
      </c>
      <c r="I3301" t="s">
        <v>1753</v>
      </c>
      <c r="J3301" t="s">
        <v>6936</v>
      </c>
    </row>
    <row r="3302" spans="1:10">
      <c r="A3302" t="s">
        <v>18</v>
      </c>
      <c r="B3302" t="s">
        <v>4467</v>
      </c>
      <c r="C3302" t="s">
        <v>792</v>
      </c>
      <c r="D3302" t="s">
        <v>13</v>
      </c>
      <c r="E3302" t="s">
        <v>14</v>
      </c>
      <c r="F3302" t="s">
        <v>26</v>
      </c>
      <c r="G3302" s="3">
        <v>44964.341597222221</v>
      </c>
      <c r="H3302" s="1">
        <v>90000</v>
      </c>
      <c r="I3302" t="s">
        <v>6937</v>
      </c>
      <c r="J3302" t="s">
        <v>6938</v>
      </c>
    </row>
    <row r="3303" spans="1:10">
      <c r="A3303" t="s">
        <v>135</v>
      </c>
      <c r="B3303" t="s">
        <v>6939</v>
      </c>
      <c r="C3303" t="s">
        <v>24</v>
      </c>
      <c r="D3303" t="s">
        <v>13</v>
      </c>
      <c r="E3303" t="s">
        <v>25</v>
      </c>
      <c r="F3303" t="s">
        <v>26</v>
      </c>
      <c r="G3303" s="3">
        <v>45082.335138888891</v>
      </c>
      <c r="H3303" s="1">
        <v>105000</v>
      </c>
      <c r="I3303" t="s">
        <v>1723</v>
      </c>
      <c r="J3303" t="s">
        <v>4760</v>
      </c>
    </row>
    <row r="3304" spans="1:10">
      <c r="A3304" t="s">
        <v>18</v>
      </c>
      <c r="B3304" t="s">
        <v>18</v>
      </c>
      <c r="C3304" t="s">
        <v>24</v>
      </c>
      <c r="D3304" t="s">
        <v>13</v>
      </c>
      <c r="E3304" t="s">
        <v>25</v>
      </c>
      <c r="F3304" t="s">
        <v>26</v>
      </c>
      <c r="G3304" s="3">
        <v>44993.340196759258</v>
      </c>
      <c r="H3304" s="1">
        <v>105000</v>
      </c>
      <c r="I3304" t="s">
        <v>1072</v>
      </c>
      <c r="J3304" t="s">
        <v>6940</v>
      </c>
    </row>
    <row r="3305" spans="1:10">
      <c r="A3305" t="s">
        <v>33</v>
      </c>
      <c r="B3305" t="s">
        <v>6941</v>
      </c>
      <c r="C3305" t="s">
        <v>342</v>
      </c>
      <c r="D3305" t="s">
        <v>13</v>
      </c>
      <c r="E3305" t="s">
        <v>14</v>
      </c>
      <c r="F3305" t="s">
        <v>26</v>
      </c>
      <c r="G3305" s="3">
        <v>44973.336354166669</v>
      </c>
      <c r="H3305" s="1">
        <v>103700</v>
      </c>
      <c r="I3305" t="s">
        <v>4317</v>
      </c>
      <c r="J3305" t="s">
        <v>6942</v>
      </c>
    </row>
    <row r="3306" spans="1:10">
      <c r="A3306" t="s">
        <v>18</v>
      </c>
      <c r="B3306" t="s">
        <v>18</v>
      </c>
      <c r="C3306" t="s">
        <v>276</v>
      </c>
      <c r="D3306" t="s">
        <v>13</v>
      </c>
      <c r="E3306" t="s">
        <v>14</v>
      </c>
      <c r="F3306" t="s">
        <v>20</v>
      </c>
      <c r="G3306" s="3">
        <v>45058.431516203702</v>
      </c>
      <c r="H3306" s="1">
        <v>127500</v>
      </c>
      <c r="I3306" t="s">
        <v>6943</v>
      </c>
      <c r="J3306" t="s">
        <v>2093</v>
      </c>
    </row>
    <row r="3307" spans="1:10">
      <c r="A3307" t="s">
        <v>33</v>
      </c>
      <c r="B3307" t="s">
        <v>3550</v>
      </c>
      <c r="C3307" t="s">
        <v>24</v>
      </c>
      <c r="D3307" t="s">
        <v>13</v>
      </c>
      <c r="E3307" t="s">
        <v>25</v>
      </c>
      <c r="F3307" t="s">
        <v>26</v>
      </c>
      <c r="G3307" s="3">
        <v>44980.333773148152</v>
      </c>
      <c r="H3307" s="1">
        <v>90000</v>
      </c>
      <c r="I3307" t="s">
        <v>6944</v>
      </c>
    </row>
    <row r="3308" spans="1:10">
      <c r="A3308" t="s">
        <v>135</v>
      </c>
      <c r="B3308" t="s">
        <v>135</v>
      </c>
      <c r="C3308" t="s">
        <v>24</v>
      </c>
      <c r="D3308" t="s">
        <v>13</v>
      </c>
      <c r="E3308" t="s">
        <v>25</v>
      </c>
      <c r="F3308" t="s">
        <v>26</v>
      </c>
      <c r="G3308" s="3">
        <v>45039.334027777775</v>
      </c>
      <c r="H3308" s="1">
        <v>102000</v>
      </c>
      <c r="I3308" t="s">
        <v>602</v>
      </c>
      <c r="J3308" t="s">
        <v>6945</v>
      </c>
    </row>
    <row r="3309" spans="1:10">
      <c r="A3309" t="s">
        <v>33</v>
      </c>
      <c r="B3309" t="s">
        <v>6946</v>
      </c>
      <c r="C3309" t="s">
        <v>325</v>
      </c>
      <c r="D3309" t="s">
        <v>13</v>
      </c>
      <c r="E3309" t="s">
        <v>14</v>
      </c>
      <c r="F3309" t="s">
        <v>26</v>
      </c>
      <c r="G3309" s="3">
        <v>45015.353206018517</v>
      </c>
      <c r="H3309" s="1">
        <v>150000</v>
      </c>
      <c r="I3309" t="s">
        <v>1002</v>
      </c>
    </row>
    <row r="3310" spans="1:10">
      <c r="A3310" t="s">
        <v>18</v>
      </c>
      <c r="B3310" t="s">
        <v>6947</v>
      </c>
      <c r="C3310" t="s">
        <v>119</v>
      </c>
      <c r="D3310" t="s">
        <v>13</v>
      </c>
      <c r="E3310" t="s">
        <v>14</v>
      </c>
      <c r="F3310" t="s">
        <v>26</v>
      </c>
      <c r="G3310" s="3">
        <v>45000.337824074071</v>
      </c>
      <c r="H3310" s="1">
        <v>140000</v>
      </c>
      <c r="I3310" t="s">
        <v>6948</v>
      </c>
      <c r="J3310" t="s">
        <v>6949</v>
      </c>
    </row>
    <row r="3311" spans="1:10">
      <c r="A3311" t="s">
        <v>10</v>
      </c>
      <c r="B3311" t="s">
        <v>6950</v>
      </c>
      <c r="C3311" t="s">
        <v>490</v>
      </c>
      <c r="D3311" t="s">
        <v>13</v>
      </c>
      <c r="E3311" t="s">
        <v>14</v>
      </c>
      <c r="F3311" t="s">
        <v>26</v>
      </c>
      <c r="G3311" s="3">
        <v>45155.33734953704</v>
      </c>
      <c r="H3311" s="1">
        <v>375000</v>
      </c>
      <c r="I3311" t="s">
        <v>6951</v>
      </c>
      <c r="J3311" t="s">
        <v>2058</v>
      </c>
    </row>
    <row r="3312" spans="1:10">
      <c r="A3312" t="s">
        <v>135</v>
      </c>
      <c r="B3312" t="s">
        <v>6952</v>
      </c>
      <c r="C3312" t="s">
        <v>201</v>
      </c>
      <c r="D3312" t="s">
        <v>13</v>
      </c>
      <c r="E3312" t="s">
        <v>14</v>
      </c>
      <c r="F3312" t="s">
        <v>26</v>
      </c>
      <c r="G3312" s="3">
        <v>45110.354143518518</v>
      </c>
      <c r="H3312" s="1">
        <v>146000</v>
      </c>
      <c r="I3312" t="s">
        <v>3645</v>
      </c>
      <c r="J3312" t="s">
        <v>6953</v>
      </c>
    </row>
    <row r="3313" spans="1:10">
      <c r="A3313" t="s">
        <v>10</v>
      </c>
      <c r="B3313" t="s">
        <v>10</v>
      </c>
      <c r="C3313" t="s">
        <v>2086</v>
      </c>
      <c r="D3313" t="s">
        <v>13</v>
      </c>
      <c r="E3313" t="s">
        <v>14</v>
      </c>
      <c r="F3313" t="s">
        <v>2086</v>
      </c>
      <c r="G3313" s="3">
        <v>45175.36042824074</v>
      </c>
      <c r="H3313" s="1">
        <v>157500</v>
      </c>
      <c r="I3313" t="s">
        <v>4875</v>
      </c>
      <c r="J3313" t="s">
        <v>6954</v>
      </c>
    </row>
    <row r="3314" spans="1:10">
      <c r="A3314" t="s">
        <v>33</v>
      </c>
      <c r="B3314" t="s">
        <v>6955</v>
      </c>
      <c r="C3314" t="s">
        <v>684</v>
      </c>
      <c r="D3314" t="s">
        <v>13</v>
      </c>
      <c r="E3314" t="s">
        <v>14</v>
      </c>
      <c r="F3314" t="s">
        <v>209</v>
      </c>
      <c r="G3314" s="3">
        <v>45113.349212962959</v>
      </c>
      <c r="H3314" s="1">
        <v>89100</v>
      </c>
      <c r="I3314" t="s">
        <v>1661</v>
      </c>
      <c r="J3314" t="s">
        <v>6956</v>
      </c>
    </row>
    <row r="3315" spans="1:10">
      <c r="A3315" t="s">
        <v>18</v>
      </c>
      <c r="B3315" t="s">
        <v>6957</v>
      </c>
      <c r="C3315" t="s">
        <v>170</v>
      </c>
      <c r="D3315" t="s">
        <v>13</v>
      </c>
      <c r="E3315" t="s">
        <v>14</v>
      </c>
      <c r="F3315" t="s">
        <v>171</v>
      </c>
      <c r="G3315" s="3">
        <v>45075.339317129627</v>
      </c>
      <c r="H3315" s="1">
        <v>96773</v>
      </c>
      <c r="I3315" t="s">
        <v>6958</v>
      </c>
      <c r="J3315" t="s">
        <v>6959</v>
      </c>
    </row>
    <row r="3316" spans="1:10">
      <c r="A3316" t="s">
        <v>18</v>
      </c>
      <c r="B3316" t="s">
        <v>18</v>
      </c>
      <c r="C3316" t="s">
        <v>6293</v>
      </c>
      <c r="D3316" t="s">
        <v>13</v>
      </c>
      <c r="E3316" t="s">
        <v>14</v>
      </c>
      <c r="F3316" t="s">
        <v>26</v>
      </c>
      <c r="G3316" s="3">
        <v>45016.339537037034</v>
      </c>
      <c r="H3316" s="1">
        <v>90000</v>
      </c>
      <c r="I3316" t="s">
        <v>6960</v>
      </c>
      <c r="J3316" t="s">
        <v>6961</v>
      </c>
    </row>
    <row r="3317" spans="1:10">
      <c r="A3317" t="s">
        <v>33</v>
      </c>
      <c r="B3317" t="s">
        <v>6962</v>
      </c>
      <c r="C3317" t="s">
        <v>3580</v>
      </c>
      <c r="D3317" t="s">
        <v>1075</v>
      </c>
      <c r="E3317" t="s">
        <v>14</v>
      </c>
      <c r="F3317" t="s">
        <v>26</v>
      </c>
      <c r="G3317" s="3">
        <v>45264.336296296293</v>
      </c>
      <c r="H3317" s="1">
        <v>70000</v>
      </c>
      <c r="I3317" t="s">
        <v>120</v>
      </c>
      <c r="J3317" t="s">
        <v>1499</v>
      </c>
    </row>
    <row r="3318" spans="1:10">
      <c r="A3318" t="s">
        <v>10</v>
      </c>
      <c r="B3318" t="s">
        <v>6963</v>
      </c>
      <c r="C3318" t="s">
        <v>550</v>
      </c>
      <c r="D3318" t="s">
        <v>13</v>
      </c>
      <c r="E3318" t="s">
        <v>14</v>
      </c>
      <c r="F3318" t="s">
        <v>26</v>
      </c>
      <c r="G3318" s="3">
        <v>45246.334999999999</v>
      </c>
      <c r="H3318" s="1">
        <v>255000</v>
      </c>
      <c r="I3318" t="s">
        <v>6964</v>
      </c>
      <c r="J3318" t="s">
        <v>6965</v>
      </c>
    </row>
    <row r="3319" spans="1:10">
      <c r="A3319" t="s">
        <v>10</v>
      </c>
      <c r="B3319" t="s">
        <v>2632</v>
      </c>
      <c r="C3319" t="s">
        <v>201</v>
      </c>
      <c r="D3319" t="s">
        <v>13</v>
      </c>
      <c r="E3319" t="s">
        <v>14</v>
      </c>
      <c r="F3319" t="s">
        <v>26</v>
      </c>
      <c r="G3319" s="3">
        <v>44957.336817129632</v>
      </c>
      <c r="H3319" s="1">
        <v>150000</v>
      </c>
      <c r="I3319" t="s">
        <v>1604</v>
      </c>
      <c r="J3319" t="s">
        <v>1605</v>
      </c>
    </row>
    <row r="3320" spans="1:10">
      <c r="A3320" t="s">
        <v>212</v>
      </c>
      <c r="B3320" t="s">
        <v>212</v>
      </c>
      <c r="C3320" t="s">
        <v>24</v>
      </c>
      <c r="D3320" t="s">
        <v>13</v>
      </c>
      <c r="E3320" t="s">
        <v>25</v>
      </c>
      <c r="F3320" t="s">
        <v>26</v>
      </c>
      <c r="G3320" s="3">
        <v>45070.336215277777</v>
      </c>
      <c r="H3320" s="1">
        <v>135000</v>
      </c>
      <c r="I3320" t="s">
        <v>1072</v>
      </c>
      <c r="J3320" t="s">
        <v>1183</v>
      </c>
    </row>
    <row r="3321" spans="1:10">
      <c r="A3321" t="s">
        <v>10</v>
      </c>
      <c r="B3321" t="s">
        <v>10</v>
      </c>
      <c r="C3321" t="s">
        <v>6966</v>
      </c>
      <c r="D3321" t="s">
        <v>13</v>
      </c>
      <c r="E3321" t="s">
        <v>14</v>
      </c>
      <c r="F3321" t="s">
        <v>601</v>
      </c>
      <c r="G3321" s="3">
        <v>45105.379618055558</v>
      </c>
      <c r="H3321" s="1">
        <v>90670</v>
      </c>
      <c r="I3321" t="s">
        <v>6049</v>
      </c>
      <c r="J3321" t="s">
        <v>6967</v>
      </c>
    </row>
    <row r="3322" spans="1:10">
      <c r="A3322" t="s">
        <v>18</v>
      </c>
      <c r="B3322" t="s">
        <v>3761</v>
      </c>
      <c r="C3322" t="s">
        <v>232</v>
      </c>
      <c r="D3322" t="s">
        <v>13</v>
      </c>
      <c r="E3322" t="s">
        <v>14</v>
      </c>
      <c r="F3322" t="s">
        <v>26</v>
      </c>
      <c r="G3322" s="3">
        <v>44989.341134259259</v>
      </c>
      <c r="H3322" s="1">
        <v>208114</v>
      </c>
      <c r="I3322" t="s">
        <v>120</v>
      </c>
      <c r="J3322" t="s">
        <v>2721</v>
      </c>
    </row>
    <row r="3323" spans="1:10">
      <c r="A3323" t="s">
        <v>33</v>
      </c>
      <c r="B3323" t="s">
        <v>6968</v>
      </c>
      <c r="C3323" t="s">
        <v>24</v>
      </c>
      <c r="D3323" t="s">
        <v>13</v>
      </c>
      <c r="E3323" t="s">
        <v>25</v>
      </c>
      <c r="F3323" t="s">
        <v>26</v>
      </c>
      <c r="G3323" s="3">
        <v>45086.333599537036</v>
      </c>
      <c r="H3323" s="1">
        <v>119200</v>
      </c>
      <c r="I3323" t="s">
        <v>1072</v>
      </c>
      <c r="J3323" t="s">
        <v>6484</v>
      </c>
    </row>
    <row r="3324" spans="1:10">
      <c r="A3324" t="s">
        <v>18</v>
      </c>
      <c r="B3324" t="s">
        <v>6969</v>
      </c>
      <c r="C3324" t="s">
        <v>1740</v>
      </c>
      <c r="D3324" t="s">
        <v>13</v>
      </c>
      <c r="E3324" t="s">
        <v>14</v>
      </c>
      <c r="F3324" t="s">
        <v>314</v>
      </c>
      <c r="G3324" s="3">
        <v>45154.369837962964</v>
      </c>
      <c r="H3324" s="1">
        <v>69300</v>
      </c>
      <c r="I3324" t="s">
        <v>1741</v>
      </c>
      <c r="J3324" t="s">
        <v>2332</v>
      </c>
    </row>
    <row r="3325" spans="1:10">
      <c r="A3325" t="s">
        <v>33</v>
      </c>
      <c r="B3325" t="s">
        <v>33</v>
      </c>
      <c r="C3325" t="s">
        <v>711</v>
      </c>
      <c r="D3325" t="s">
        <v>13</v>
      </c>
      <c r="E3325" t="s">
        <v>14</v>
      </c>
      <c r="F3325" t="s">
        <v>712</v>
      </c>
      <c r="G3325" s="3">
        <v>45051.363749999997</v>
      </c>
      <c r="H3325" s="1">
        <v>111175</v>
      </c>
      <c r="I3325" t="s">
        <v>6970</v>
      </c>
      <c r="J3325" t="s">
        <v>6971</v>
      </c>
    </row>
    <row r="3326" spans="1:10">
      <c r="A3326" t="s">
        <v>135</v>
      </c>
      <c r="B3326" t="s">
        <v>823</v>
      </c>
      <c r="C3326" t="s">
        <v>232</v>
      </c>
      <c r="D3326" t="s">
        <v>13</v>
      </c>
      <c r="E3326" t="s">
        <v>14</v>
      </c>
      <c r="F3326" t="s">
        <v>26</v>
      </c>
      <c r="G3326" s="3">
        <v>45251.333229166667</v>
      </c>
      <c r="H3326" s="1">
        <v>111116</v>
      </c>
      <c r="I3326" t="s">
        <v>31</v>
      </c>
      <c r="J3326" t="s">
        <v>824</v>
      </c>
    </row>
    <row r="3327" spans="1:10">
      <c r="A3327" t="s">
        <v>152</v>
      </c>
      <c r="B3327" t="s">
        <v>6972</v>
      </c>
      <c r="C3327" t="s">
        <v>1953</v>
      </c>
      <c r="D3327" t="s">
        <v>13</v>
      </c>
      <c r="E3327" t="s">
        <v>14</v>
      </c>
      <c r="F3327" t="s">
        <v>1953</v>
      </c>
      <c r="G3327" s="3">
        <v>45126.343252314815</v>
      </c>
      <c r="H3327" s="1">
        <v>72900</v>
      </c>
      <c r="I3327" t="s">
        <v>5734</v>
      </c>
    </row>
    <row r="3328" spans="1:10">
      <c r="A3328" t="s">
        <v>73</v>
      </c>
      <c r="B3328" t="s">
        <v>73</v>
      </c>
      <c r="C3328" t="s">
        <v>6973</v>
      </c>
      <c r="D3328" t="s">
        <v>13</v>
      </c>
      <c r="E3328" t="s">
        <v>14</v>
      </c>
      <c r="F3328" t="s">
        <v>26</v>
      </c>
      <c r="G3328" s="3">
        <v>45057.342476851853</v>
      </c>
      <c r="H3328" s="1">
        <v>135000</v>
      </c>
      <c r="I3328" t="s">
        <v>1072</v>
      </c>
      <c r="J3328" t="s">
        <v>5824</v>
      </c>
    </row>
    <row r="3329" spans="1:10">
      <c r="A3329" t="s">
        <v>10</v>
      </c>
      <c r="B3329" t="s">
        <v>6974</v>
      </c>
      <c r="C3329" t="s">
        <v>75</v>
      </c>
      <c r="D3329" t="s">
        <v>13</v>
      </c>
      <c r="E3329" t="s">
        <v>14</v>
      </c>
      <c r="F3329" t="s">
        <v>26</v>
      </c>
      <c r="G3329" s="3">
        <v>45089.335115740738</v>
      </c>
      <c r="H3329" s="1">
        <v>375000</v>
      </c>
      <c r="I3329" t="s">
        <v>6975</v>
      </c>
      <c r="J3329" t="s">
        <v>6976</v>
      </c>
    </row>
    <row r="3330" spans="1:10">
      <c r="A3330" t="s">
        <v>10</v>
      </c>
      <c r="B3330" t="s">
        <v>10</v>
      </c>
      <c r="C3330" t="s">
        <v>237</v>
      </c>
      <c r="D3330" t="s">
        <v>13</v>
      </c>
      <c r="E3330" t="s">
        <v>14</v>
      </c>
      <c r="F3330" t="s">
        <v>26</v>
      </c>
      <c r="G3330" s="3">
        <v>44977.377592592595</v>
      </c>
      <c r="H3330" s="1">
        <v>125000</v>
      </c>
      <c r="I3330" t="s">
        <v>3326</v>
      </c>
      <c r="J3330" t="s">
        <v>6977</v>
      </c>
    </row>
    <row r="3331" spans="1:10">
      <c r="A3331" t="s">
        <v>10</v>
      </c>
      <c r="B3331" t="s">
        <v>908</v>
      </c>
      <c r="C3331" t="s">
        <v>6978</v>
      </c>
      <c r="D3331" t="s">
        <v>13</v>
      </c>
      <c r="E3331" t="s">
        <v>14</v>
      </c>
      <c r="F3331" t="s">
        <v>26</v>
      </c>
      <c r="G3331" s="3">
        <v>45227.334317129629</v>
      </c>
      <c r="H3331" s="1">
        <v>131550</v>
      </c>
      <c r="I3331" t="s">
        <v>4010</v>
      </c>
      <c r="J3331" t="s">
        <v>6979</v>
      </c>
    </row>
    <row r="3332" spans="1:10">
      <c r="A3332" t="s">
        <v>18</v>
      </c>
      <c r="B3332" t="s">
        <v>6980</v>
      </c>
      <c r="C3332" t="s">
        <v>24</v>
      </c>
      <c r="D3332" t="s">
        <v>13</v>
      </c>
      <c r="E3332" t="s">
        <v>25</v>
      </c>
      <c r="F3332" t="s">
        <v>26</v>
      </c>
      <c r="G3332" s="3">
        <v>44981.337326388886</v>
      </c>
      <c r="H3332" s="1">
        <v>140000</v>
      </c>
      <c r="I3332" t="s">
        <v>6981</v>
      </c>
      <c r="J3332" t="s">
        <v>6982</v>
      </c>
    </row>
    <row r="3333" spans="1:10">
      <c r="A3333" t="s">
        <v>10</v>
      </c>
      <c r="B3333" t="s">
        <v>6983</v>
      </c>
      <c r="C3333" t="s">
        <v>490</v>
      </c>
      <c r="D3333" t="s">
        <v>13</v>
      </c>
      <c r="E3333" t="s">
        <v>14</v>
      </c>
      <c r="F3333" t="s">
        <v>26</v>
      </c>
      <c r="G3333" s="3">
        <v>45087.334918981483</v>
      </c>
      <c r="H3333" s="1">
        <v>90000</v>
      </c>
      <c r="I3333" t="s">
        <v>6546</v>
      </c>
    </row>
    <row r="3334" spans="1:10">
      <c r="A3334" t="s">
        <v>33</v>
      </c>
      <c r="B3334" t="s">
        <v>33</v>
      </c>
      <c r="C3334" t="s">
        <v>6343</v>
      </c>
      <c r="D3334" t="s">
        <v>13</v>
      </c>
      <c r="E3334" t="s">
        <v>14</v>
      </c>
      <c r="F3334" t="s">
        <v>26</v>
      </c>
      <c r="G3334" s="3">
        <v>45020.333275462966</v>
      </c>
      <c r="H3334" s="1">
        <v>63000</v>
      </c>
      <c r="I3334" t="s">
        <v>6984</v>
      </c>
      <c r="J3334" t="s">
        <v>6985</v>
      </c>
    </row>
    <row r="3335" spans="1:10">
      <c r="A3335" t="s">
        <v>18</v>
      </c>
      <c r="B3335" t="s">
        <v>18</v>
      </c>
      <c r="C3335" t="s">
        <v>276</v>
      </c>
      <c r="D3335" t="s">
        <v>13</v>
      </c>
      <c r="E3335" t="s">
        <v>14</v>
      </c>
      <c r="F3335" t="s">
        <v>20</v>
      </c>
      <c r="G3335" s="3">
        <v>45077.387060185189</v>
      </c>
      <c r="H3335" s="1">
        <v>90000</v>
      </c>
      <c r="I3335" t="s">
        <v>6986</v>
      </c>
      <c r="J3335" t="s">
        <v>6987</v>
      </c>
    </row>
    <row r="3336" spans="1:10">
      <c r="A3336" t="s">
        <v>33</v>
      </c>
      <c r="B3336" t="s">
        <v>33</v>
      </c>
      <c r="C3336" t="s">
        <v>24</v>
      </c>
      <c r="D3336" t="s">
        <v>13</v>
      </c>
      <c r="E3336" t="s">
        <v>25</v>
      </c>
      <c r="F3336" t="s">
        <v>26</v>
      </c>
      <c r="G3336" s="3">
        <v>45276.333344907405</v>
      </c>
      <c r="H3336" s="1">
        <v>50000</v>
      </c>
      <c r="I3336" t="s">
        <v>35</v>
      </c>
      <c r="J3336" t="s">
        <v>6988</v>
      </c>
    </row>
    <row r="3337" spans="1:10">
      <c r="A3337" t="s">
        <v>152</v>
      </c>
      <c r="B3337" t="s">
        <v>6989</v>
      </c>
      <c r="C3337" t="s">
        <v>6990</v>
      </c>
      <c r="D3337" t="s">
        <v>13</v>
      </c>
      <c r="E3337" t="s">
        <v>14</v>
      </c>
      <c r="F3337" t="s">
        <v>608</v>
      </c>
      <c r="G3337" s="3">
        <v>45048.34884259259</v>
      </c>
      <c r="H3337" s="1">
        <v>175000</v>
      </c>
      <c r="I3337" t="s">
        <v>6991</v>
      </c>
      <c r="J3337" t="s">
        <v>6992</v>
      </c>
    </row>
    <row r="3338" spans="1:10">
      <c r="A3338" t="s">
        <v>212</v>
      </c>
      <c r="B3338" t="s">
        <v>6993</v>
      </c>
      <c r="C3338" t="s">
        <v>26</v>
      </c>
      <c r="D3338" t="s">
        <v>13</v>
      </c>
      <c r="E3338" t="s">
        <v>14</v>
      </c>
      <c r="F3338" t="s">
        <v>26</v>
      </c>
      <c r="G3338" s="3">
        <v>45050.337245370371</v>
      </c>
      <c r="H3338" s="1">
        <v>200000</v>
      </c>
      <c r="I3338" t="s">
        <v>4369</v>
      </c>
    </row>
    <row r="3339" spans="1:10">
      <c r="A3339" t="s">
        <v>212</v>
      </c>
      <c r="B3339" t="s">
        <v>6460</v>
      </c>
      <c r="C3339" t="s">
        <v>3084</v>
      </c>
      <c r="D3339" t="s">
        <v>13</v>
      </c>
      <c r="E3339" t="s">
        <v>14</v>
      </c>
      <c r="F3339" t="s">
        <v>26</v>
      </c>
      <c r="G3339" s="3">
        <v>45125.33662037037</v>
      </c>
      <c r="H3339" s="1">
        <v>116600</v>
      </c>
      <c r="I3339" t="s">
        <v>69</v>
      </c>
      <c r="J3339" t="s">
        <v>3952</v>
      </c>
    </row>
    <row r="3340" spans="1:10">
      <c r="A3340" t="s">
        <v>152</v>
      </c>
      <c r="B3340" t="s">
        <v>6994</v>
      </c>
      <c r="C3340" t="s">
        <v>62</v>
      </c>
      <c r="D3340" t="s">
        <v>13</v>
      </c>
      <c r="E3340" t="s">
        <v>14</v>
      </c>
      <c r="F3340" t="s">
        <v>26</v>
      </c>
      <c r="G3340" s="3">
        <v>44993.33734953704</v>
      </c>
      <c r="H3340" s="1">
        <v>99150</v>
      </c>
      <c r="I3340" t="s">
        <v>2442</v>
      </c>
      <c r="J3340" t="s">
        <v>6995</v>
      </c>
    </row>
    <row r="3341" spans="1:10">
      <c r="A3341" t="s">
        <v>33</v>
      </c>
      <c r="B3341" t="s">
        <v>6996</v>
      </c>
      <c r="C3341" t="s">
        <v>24</v>
      </c>
      <c r="D3341" t="s">
        <v>13</v>
      </c>
      <c r="E3341" t="s">
        <v>25</v>
      </c>
      <c r="F3341" t="s">
        <v>26</v>
      </c>
      <c r="G3341" s="3">
        <v>44937.336145833331</v>
      </c>
      <c r="H3341" s="1">
        <v>90000</v>
      </c>
      <c r="I3341" t="s">
        <v>1072</v>
      </c>
      <c r="J3341" t="s">
        <v>613</v>
      </c>
    </row>
    <row r="3342" spans="1:10">
      <c r="A3342" t="s">
        <v>33</v>
      </c>
      <c r="B3342" t="s">
        <v>6997</v>
      </c>
      <c r="C3342" t="s">
        <v>19</v>
      </c>
      <c r="D3342" t="s">
        <v>13</v>
      </c>
      <c r="E3342" t="s">
        <v>14</v>
      </c>
      <c r="F3342" t="s">
        <v>26</v>
      </c>
      <c r="G3342" s="3">
        <v>45287.333541666667</v>
      </c>
      <c r="H3342" s="1">
        <v>156000</v>
      </c>
      <c r="I3342" t="s">
        <v>6998</v>
      </c>
      <c r="J3342" t="s">
        <v>6999</v>
      </c>
    </row>
    <row r="3343" spans="1:10">
      <c r="A3343" t="s">
        <v>77</v>
      </c>
      <c r="B3343" t="s">
        <v>313</v>
      </c>
      <c r="C3343" t="s">
        <v>1323</v>
      </c>
      <c r="D3343" t="s">
        <v>13</v>
      </c>
      <c r="E3343" t="s">
        <v>14</v>
      </c>
      <c r="F3343" t="s">
        <v>348</v>
      </c>
      <c r="G3343" s="3">
        <v>45042.360659722224</v>
      </c>
      <c r="H3343" s="1">
        <v>63000</v>
      </c>
      <c r="I3343" t="s">
        <v>2970</v>
      </c>
      <c r="J3343" t="s">
        <v>599</v>
      </c>
    </row>
    <row r="3344" spans="1:10">
      <c r="A3344" t="s">
        <v>33</v>
      </c>
      <c r="B3344" t="s">
        <v>33</v>
      </c>
      <c r="C3344" t="s">
        <v>24</v>
      </c>
      <c r="D3344" t="s">
        <v>13</v>
      </c>
      <c r="E3344" t="s">
        <v>25</v>
      </c>
      <c r="F3344" t="s">
        <v>26</v>
      </c>
      <c r="G3344" s="3">
        <v>45236.334409722222</v>
      </c>
      <c r="H3344" s="1">
        <v>84500</v>
      </c>
      <c r="I3344" t="s">
        <v>602</v>
      </c>
      <c r="J3344" t="s">
        <v>7000</v>
      </c>
    </row>
    <row r="3345" spans="1:10">
      <c r="A3345" t="s">
        <v>212</v>
      </c>
      <c r="B3345" t="s">
        <v>7001</v>
      </c>
      <c r="C3345" t="s">
        <v>108</v>
      </c>
      <c r="D3345" t="s">
        <v>13</v>
      </c>
      <c r="E3345" t="s">
        <v>14</v>
      </c>
      <c r="F3345" t="s">
        <v>26</v>
      </c>
      <c r="G3345" s="3">
        <v>45191.336435185185</v>
      </c>
      <c r="H3345" s="1">
        <v>150000</v>
      </c>
      <c r="I3345" t="s">
        <v>333</v>
      </c>
      <c r="J3345" t="s">
        <v>7002</v>
      </c>
    </row>
    <row r="3346" spans="1:10">
      <c r="A3346" t="s">
        <v>135</v>
      </c>
      <c r="B3346" t="s">
        <v>135</v>
      </c>
      <c r="C3346" t="s">
        <v>3639</v>
      </c>
      <c r="D3346" t="s">
        <v>13</v>
      </c>
      <c r="E3346" t="s">
        <v>14</v>
      </c>
      <c r="F3346" t="s">
        <v>3640</v>
      </c>
      <c r="G3346" s="3">
        <v>44992.366944444446</v>
      </c>
      <c r="H3346" s="1">
        <v>111175</v>
      </c>
      <c r="I3346" t="s">
        <v>5379</v>
      </c>
      <c r="J3346" t="s">
        <v>7003</v>
      </c>
    </row>
    <row r="3347" spans="1:10">
      <c r="A3347" t="s">
        <v>33</v>
      </c>
      <c r="B3347" t="s">
        <v>7004</v>
      </c>
      <c r="C3347" t="s">
        <v>271</v>
      </c>
      <c r="D3347" t="s">
        <v>13</v>
      </c>
      <c r="E3347" t="s">
        <v>14</v>
      </c>
      <c r="F3347" t="s">
        <v>26</v>
      </c>
      <c r="G3347" s="3">
        <v>45001.33457175926</v>
      </c>
      <c r="H3347" s="1">
        <v>90000</v>
      </c>
      <c r="I3347" t="s">
        <v>1199</v>
      </c>
      <c r="J3347" t="s">
        <v>7005</v>
      </c>
    </row>
    <row r="3348" spans="1:10">
      <c r="A3348" t="s">
        <v>18</v>
      </c>
      <c r="B3348" t="s">
        <v>7006</v>
      </c>
      <c r="C3348" t="s">
        <v>75</v>
      </c>
      <c r="D3348" t="s">
        <v>13</v>
      </c>
      <c r="E3348" t="s">
        <v>14</v>
      </c>
      <c r="F3348" t="s">
        <v>26</v>
      </c>
      <c r="G3348" s="3">
        <v>45224.336168981485</v>
      </c>
      <c r="H3348" s="1">
        <v>99150</v>
      </c>
      <c r="I3348" t="s">
        <v>7007</v>
      </c>
      <c r="J3348" t="s">
        <v>7008</v>
      </c>
    </row>
    <row r="3349" spans="1:10">
      <c r="A3349" t="s">
        <v>10</v>
      </c>
      <c r="B3349" t="s">
        <v>7009</v>
      </c>
      <c r="C3349" t="s">
        <v>237</v>
      </c>
      <c r="D3349" t="s">
        <v>13</v>
      </c>
      <c r="E3349" t="s">
        <v>14</v>
      </c>
      <c r="F3349" t="s">
        <v>26</v>
      </c>
      <c r="G3349" s="3">
        <v>45009.339479166665</v>
      </c>
      <c r="H3349" s="1">
        <v>175000</v>
      </c>
      <c r="I3349" t="s">
        <v>7010</v>
      </c>
    </row>
    <row r="3350" spans="1:10">
      <c r="A3350" t="s">
        <v>135</v>
      </c>
      <c r="B3350" t="s">
        <v>135</v>
      </c>
      <c r="C3350" t="s">
        <v>7011</v>
      </c>
      <c r="D3350" t="s">
        <v>13</v>
      </c>
      <c r="E3350" t="s">
        <v>14</v>
      </c>
      <c r="F3350" t="s">
        <v>509</v>
      </c>
      <c r="G3350" s="3">
        <v>45045.344328703701</v>
      </c>
      <c r="H3350" s="1">
        <v>111175</v>
      </c>
      <c r="I3350" t="s">
        <v>5379</v>
      </c>
      <c r="J3350" t="s">
        <v>4097</v>
      </c>
    </row>
    <row r="3351" spans="1:10">
      <c r="A3351" t="s">
        <v>106</v>
      </c>
      <c r="B3351" t="s">
        <v>7012</v>
      </c>
      <c r="C3351" t="s">
        <v>2478</v>
      </c>
      <c r="D3351" t="s">
        <v>13</v>
      </c>
      <c r="E3351" t="s">
        <v>14</v>
      </c>
      <c r="F3351" t="s">
        <v>198</v>
      </c>
      <c r="G3351" s="3">
        <v>45105.357245370367</v>
      </c>
      <c r="H3351" s="1">
        <v>80850</v>
      </c>
      <c r="I3351" t="s">
        <v>1429</v>
      </c>
      <c r="J3351" t="s">
        <v>7013</v>
      </c>
    </row>
    <row r="3352" spans="1:10">
      <c r="A3352" t="s">
        <v>33</v>
      </c>
      <c r="B3352" t="s">
        <v>33</v>
      </c>
      <c r="C3352" t="s">
        <v>56</v>
      </c>
      <c r="D3352" t="s">
        <v>13</v>
      </c>
      <c r="E3352" t="s">
        <v>14</v>
      </c>
      <c r="F3352" t="s">
        <v>26</v>
      </c>
      <c r="G3352" s="3">
        <v>45245.334178240744</v>
      </c>
      <c r="H3352" s="1">
        <v>100000</v>
      </c>
      <c r="I3352" t="s">
        <v>128</v>
      </c>
      <c r="J3352" t="s">
        <v>7014</v>
      </c>
    </row>
    <row r="3353" spans="1:10">
      <c r="A3353" t="s">
        <v>10</v>
      </c>
      <c r="B3353" t="s">
        <v>357</v>
      </c>
      <c r="C3353" t="s">
        <v>157</v>
      </c>
      <c r="D3353" t="s">
        <v>13</v>
      </c>
      <c r="E3353" t="s">
        <v>14</v>
      </c>
      <c r="F3353" t="s">
        <v>26</v>
      </c>
      <c r="G3353" s="3">
        <v>45135.335810185185</v>
      </c>
      <c r="H3353" s="1">
        <v>186500</v>
      </c>
      <c r="I3353" t="s">
        <v>3645</v>
      </c>
      <c r="J3353" t="s">
        <v>7015</v>
      </c>
    </row>
    <row r="3354" spans="1:10">
      <c r="A3354" t="s">
        <v>73</v>
      </c>
      <c r="B3354" t="s">
        <v>7016</v>
      </c>
      <c r="C3354" t="s">
        <v>243</v>
      </c>
      <c r="D3354" t="s">
        <v>13</v>
      </c>
      <c r="E3354" t="s">
        <v>14</v>
      </c>
      <c r="F3354" t="s">
        <v>26</v>
      </c>
      <c r="G3354" s="3">
        <v>45041.33834490741</v>
      </c>
      <c r="H3354" s="1">
        <v>120000</v>
      </c>
      <c r="I3354" t="s">
        <v>7017</v>
      </c>
      <c r="J3354" t="s">
        <v>7018</v>
      </c>
    </row>
    <row r="3355" spans="1:10">
      <c r="A3355" t="s">
        <v>135</v>
      </c>
      <c r="B3355" t="s">
        <v>7019</v>
      </c>
      <c r="C3355" t="s">
        <v>108</v>
      </c>
      <c r="D3355" t="s">
        <v>13</v>
      </c>
      <c r="E3355" t="s">
        <v>14</v>
      </c>
      <c r="F3355" t="s">
        <v>26</v>
      </c>
      <c r="G3355" s="3">
        <v>44981.333993055552</v>
      </c>
      <c r="H3355" s="1">
        <v>125000</v>
      </c>
      <c r="I3355" t="s">
        <v>7020</v>
      </c>
      <c r="J3355" t="s">
        <v>7021</v>
      </c>
    </row>
    <row r="3356" spans="1:10">
      <c r="A3356" t="s">
        <v>77</v>
      </c>
      <c r="B3356" t="s">
        <v>567</v>
      </c>
      <c r="C3356" t="s">
        <v>24</v>
      </c>
      <c r="D3356" t="s">
        <v>13</v>
      </c>
      <c r="E3356" t="s">
        <v>25</v>
      </c>
      <c r="F3356" t="s">
        <v>26</v>
      </c>
      <c r="G3356" s="3">
        <v>45281.334537037037</v>
      </c>
      <c r="H3356" s="1">
        <v>98500</v>
      </c>
      <c r="I3356" t="s">
        <v>602</v>
      </c>
      <c r="J3356" t="s">
        <v>2093</v>
      </c>
    </row>
    <row r="3357" spans="1:10">
      <c r="A3357" t="s">
        <v>18</v>
      </c>
      <c r="B3357" t="s">
        <v>7022</v>
      </c>
      <c r="C3357" t="s">
        <v>1109</v>
      </c>
      <c r="D3357" t="s">
        <v>13</v>
      </c>
      <c r="E3357" t="s">
        <v>14</v>
      </c>
      <c r="F3357" t="s">
        <v>1110</v>
      </c>
      <c r="G3357" s="3">
        <v>45104.365636574075</v>
      </c>
      <c r="H3357" s="1">
        <v>96773</v>
      </c>
      <c r="I3357" t="s">
        <v>7023</v>
      </c>
      <c r="J3357" t="s">
        <v>7024</v>
      </c>
    </row>
    <row r="3358" spans="1:10">
      <c r="A3358" t="s">
        <v>73</v>
      </c>
      <c r="B3358" t="s">
        <v>7025</v>
      </c>
      <c r="C3358" t="s">
        <v>665</v>
      </c>
      <c r="D3358" t="s">
        <v>13</v>
      </c>
      <c r="E3358" t="s">
        <v>14</v>
      </c>
      <c r="F3358" t="s">
        <v>666</v>
      </c>
      <c r="G3358" s="3">
        <v>45219.353194444448</v>
      </c>
      <c r="H3358" s="1">
        <v>53380</v>
      </c>
      <c r="I3358" t="s">
        <v>3223</v>
      </c>
      <c r="J3358" t="s">
        <v>7026</v>
      </c>
    </row>
    <row r="3359" spans="1:10">
      <c r="A3359" t="s">
        <v>33</v>
      </c>
      <c r="B3359" t="s">
        <v>6323</v>
      </c>
      <c r="C3359" t="s">
        <v>6343</v>
      </c>
      <c r="D3359" t="s">
        <v>13</v>
      </c>
      <c r="E3359" t="s">
        <v>14</v>
      </c>
      <c r="F3359" t="s">
        <v>26</v>
      </c>
      <c r="G3359" s="3">
        <v>45021.333240740743</v>
      </c>
      <c r="H3359" s="1">
        <v>84800</v>
      </c>
      <c r="I3359" t="s">
        <v>5829</v>
      </c>
      <c r="J3359" t="s">
        <v>7027</v>
      </c>
    </row>
    <row r="3360" spans="1:10">
      <c r="A3360" t="s">
        <v>33</v>
      </c>
      <c r="B3360" t="s">
        <v>2148</v>
      </c>
      <c r="C3360" t="s">
        <v>24</v>
      </c>
      <c r="D3360" t="s">
        <v>13</v>
      </c>
      <c r="E3360" t="s">
        <v>25</v>
      </c>
      <c r="F3360" t="s">
        <v>26</v>
      </c>
      <c r="G3360" s="3">
        <v>45031.335914351854</v>
      </c>
      <c r="H3360" s="1">
        <v>71850</v>
      </c>
      <c r="I3360" t="s">
        <v>1072</v>
      </c>
      <c r="J3360" t="s">
        <v>316</v>
      </c>
    </row>
    <row r="3361" spans="1:10">
      <c r="A3361" t="s">
        <v>18</v>
      </c>
      <c r="B3361" t="s">
        <v>7028</v>
      </c>
      <c r="C3361" t="s">
        <v>947</v>
      </c>
      <c r="D3361" t="s">
        <v>13</v>
      </c>
      <c r="E3361" t="s">
        <v>14</v>
      </c>
      <c r="F3361" t="s">
        <v>26</v>
      </c>
      <c r="G3361" s="3">
        <v>45040.381840277776</v>
      </c>
      <c r="H3361" s="1">
        <v>123000</v>
      </c>
      <c r="I3361" t="s">
        <v>7029</v>
      </c>
      <c r="J3361" t="s">
        <v>7030</v>
      </c>
    </row>
    <row r="3362" spans="1:10">
      <c r="A3362" t="s">
        <v>212</v>
      </c>
      <c r="B3362" t="s">
        <v>7031</v>
      </c>
      <c r="C3362" t="s">
        <v>24</v>
      </c>
      <c r="D3362" t="s">
        <v>13</v>
      </c>
      <c r="E3362" t="s">
        <v>25</v>
      </c>
      <c r="F3362" t="s">
        <v>26</v>
      </c>
      <c r="G3362" s="3">
        <v>44944.336944444447</v>
      </c>
      <c r="H3362" s="1">
        <v>172500</v>
      </c>
      <c r="I3362" t="s">
        <v>1072</v>
      </c>
      <c r="J3362" t="s">
        <v>7032</v>
      </c>
    </row>
    <row r="3363" spans="1:10">
      <c r="A3363" t="s">
        <v>33</v>
      </c>
      <c r="B3363" t="s">
        <v>7033</v>
      </c>
      <c r="C3363" t="s">
        <v>24</v>
      </c>
      <c r="D3363" t="s">
        <v>13</v>
      </c>
      <c r="E3363" t="s">
        <v>25</v>
      </c>
      <c r="F3363" t="s">
        <v>26</v>
      </c>
      <c r="G3363" s="3">
        <v>45178.33357638889</v>
      </c>
      <c r="H3363" s="1">
        <v>82500</v>
      </c>
      <c r="I3363" t="s">
        <v>7034</v>
      </c>
      <c r="J3363" t="s">
        <v>316</v>
      </c>
    </row>
    <row r="3364" spans="1:10">
      <c r="A3364" t="s">
        <v>33</v>
      </c>
      <c r="B3364" t="s">
        <v>7035</v>
      </c>
      <c r="C3364" t="s">
        <v>947</v>
      </c>
      <c r="D3364" t="s">
        <v>13</v>
      </c>
      <c r="E3364" t="s">
        <v>14</v>
      </c>
      <c r="F3364" t="s">
        <v>26</v>
      </c>
      <c r="G3364" s="3">
        <v>45037.334201388891</v>
      </c>
      <c r="H3364" s="1">
        <v>111175</v>
      </c>
      <c r="I3364" t="s">
        <v>948</v>
      </c>
      <c r="J3364" t="s">
        <v>7036</v>
      </c>
    </row>
    <row r="3365" spans="1:10">
      <c r="A3365" t="s">
        <v>10</v>
      </c>
      <c r="B3365" t="s">
        <v>1158</v>
      </c>
      <c r="C3365" t="s">
        <v>7037</v>
      </c>
      <c r="D3365" t="s">
        <v>13</v>
      </c>
      <c r="E3365" t="s">
        <v>14</v>
      </c>
      <c r="F3365" t="s">
        <v>26</v>
      </c>
      <c r="G3365" s="3">
        <v>44981.335462962961</v>
      </c>
      <c r="H3365" s="1">
        <v>175000</v>
      </c>
      <c r="I3365" t="s">
        <v>7020</v>
      </c>
      <c r="J3365" t="s">
        <v>7038</v>
      </c>
    </row>
    <row r="3366" spans="1:10">
      <c r="A3366" t="s">
        <v>18</v>
      </c>
      <c r="B3366" t="s">
        <v>7039</v>
      </c>
      <c r="C3366" t="s">
        <v>786</v>
      </c>
      <c r="D3366" t="s">
        <v>13</v>
      </c>
      <c r="E3366" t="s">
        <v>14</v>
      </c>
      <c r="F3366" t="s">
        <v>198</v>
      </c>
      <c r="G3366" s="3">
        <v>45017.342129629629</v>
      </c>
      <c r="H3366" s="1">
        <v>200000</v>
      </c>
      <c r="I3366" t="s">
        <v>172</v>
      </c>
      <c r="J3366" t="s">
        <v>7040</v>
      </c>
    </row>
    <row r="3367" spans="1:10">
      <c r="A3367" t="s">
        <v>10</v>
      </c>
      <c r="B3367" t="s">
        <v>10</v>
      </c>
      <c r="C3367" t="s">
        <v>550</v>
      </c>
      <c r="D3367" t="s">
        <v>13</v>
      </c>
      <c r="E3367" t="s">
        <v>14</v>
      </c>
      <c r="F3367" t="s">
        <v>26</v>
      </c>
      <c r="G3367" s="3">
        <v>45236.346145833333</v>
      </c>
      <c r="H3367" s="1">
        <v>112015</v>
      </c>
      <c r="I3367" t="s">
        <v>3253</v>
      </c>
      <c r="J3367" t="s">
        <v>7041</v>
      </c>
    </row>
    <row r="3368" spans="1:10">
      <c r="A3368" t="s">
        <v>33</v>
      </c>
      <c r="B3368" t="s">
        <v>227</v>
      </c>
      <c r="C3368" t="s">
        <v>162</v>
      </c>
      <c r="D3368" t="s">
        <v>13</v>
      </c>
      <c r="E3368" t="s">
        <v>14</v>
      </c>
      <c r="F3368" t="s">
        <v>162</v>
      </c>
      <c r="G3368" s="3">
        <v>45282.342013888891</v>
      </c>
      <c r="H3368" s="1">
        <v>118140</v>
      </c>
      <c r="I3368" t="s">
        <v>7042</v>
      </c>
      <c r="J3368" t="s">
        <v>7043</v>
      </c>
    </row>
    <row r="3369" spans="1:10">
      <c r="A3369" t="s">
        <v>212</v>
      </c>
      <c r="B3369" t="s">
        <v>212</v>
      </c>
      <c r="C3369" t="s">
        <v>232</v>
      </c>
      <c r="D3369" t="s">
        <v>13</v>
      </c>
      <c r="E3369" t="s">
        <v>14</v>
      </c>
      <c r="F3369" t="s">
        <v>26</v>
      </c>
      <c r="G3369" s="3">
        <v>45152.335486111115</v>
      </c>
      <c r="H3369" s="1">
        <v>120000</v>
      </c>
      <c r="I3369" t="s">
        <v>7044</v>
      </c>
      <c r="J3369" t="s">
        <v>28</v>
      </c>
    </row>
    <row r="3370" spans="1:10">
      <c r="A3370" t="s">
        <v>33</v>
      </c>
      <c r="B3370" t="s">
        <v>33</v>
      </c>
      <c r="C3370" t="s">
        <v>24</v>
      </c>
      <c r="D3370" t="s">
        <v>13</v>
      </c>
      <c r="E3370" t="s">
        <v>25</v>
      </c>
      <c r="F3370" t="s">
        <v>26</v>
      </c>
      <c r="G3370" s="3">
        <v>45229.333333333336</v>
      </c>
      <c r="H3370" s="1">
        <v>84500</v>
      </c>
      <c r="I3370" t="s">
        <v>602</v>
      </c>
      <c r="J3370" t="s">
        <v>7045</v>
      </c>
    </row>
    <row r="3371" spans="1:10">
      <c r="A3371" t="s">
        <v>73</v>
      </c>
      <c r="B3371" t="s">
        <v>7046</v>
      </c>
      <c r="C3371" t="s">
        <v>7047</v>
      </c>
      <c r="D3371" t="s">
        <v>13</v>
      </c>
      <c r="E3371" t="s">
        <v>14</v>
      </c>
      <c r="F3371" t="s">
        <v>26</v>
      </c>
      <c r="G3371" s="3">
        <v>44974.340451388889</v>
      </c>
      <c r="H3371" s="1">
        <v>150000</v>
      </c>
      <c r="I3371" t="s">
        <v>1613</v>
      </c>
      <c r="J3371" t="s">
        <v>7048</v>
      </c>
    </row>
    <row r="3372" spans="1:10">
      <c r="A3372" t="s">
        <v>212</v>
      </c>
      <c r="B3372" t="s">
        <v>212</v>
      </c>
      <c r="C3372" t="s">
        <v>170</v>
      </c>
      <c r="D3372" t="s">
        <v>13</v>
      </c>
      <c r="E3372" t="s">
        <v>14</v>
      </c>
      <c r="F3372" t="s">
        <v>171</v>
      </c>
      <c r="G3372" s="3">
        <v>44937.34207175926</v>
      </c>
      <c r="H3372" s="1">
        <v>157500</v>
      </c>
      <c r="I3372" t="s">
        <v>172</v>
      </c>
      <c r="J3372" t="s">
        <v>7049</v>
      </c>
    </row>
    <row r="3373" spans="1:10">
      <c r="A3373" t="s">
        <v>135</v>
      </c>
      <c r="B3373" t="s">
        <v>7050</v>
      </c>
      <c r="C3373" t="s">
        <v>56</v>
      </c>
      <c r="D3373" t="s">
        <v>13</v>
      </c>
      <c r="E3373" t="s">
        <v>14</v>
      </c>
      <c r="F3373" t="s">
        <v>26</v>
      </c>
      <c r="G3373" s="3">
        <v>45090.334398148145</v>
      </c>
      <c r="H3373" s="1">
        <v>90000</v>
      </c>
      <c r="I3373" t="s">
        <v>7051</v>
      </c>
      <c r="J3373" t="s">
        <v>7052</v>
      </c>
    </row>
    <row r="3374" spans="1:10">
      <c r="A3374" t="s">
        <v>10</v>
      </c>
      <c r="B3374" t="s">
        <v>7053</v>
      </c>
      <c r="C3374" t="s">
        <v>26</v>
      </c>
      <c r="D3374" t="s">
        <v>412</v>
      </c>
      <c r="E3374" t="s">
        <v>14</v>
      </c>
      <c r="F3374" t="s">
        <v>20</v>
      </c>
      <c r="G3374" s="3">
        <v>45274.35837962963</v>
      </c>
      <c r="H3374" s="1">
        <v>100000</v>
      </c>
      <c r="I3374" t="s">
        <v>7054</v>
      </c>
    </row>
    <row r="3375" spans="1:10">
      <c r="A3375" t="s">
        <v>212</v>
      </c>
      <c r="B3375" t="s">
        <v>7055</v>
      </c>
      <c r="C3375" t="s">
        <v>7056</v>
      </c>
      <c r="D3375" t="s">
        <v>13</v>
      </c>
      <c r="E3375" t="s">
        <v>14</v>
      </c>
      <c r="F3375" t="s">
        <v>26</v>
      </c>
      <c r="G3375" s="3">
        <v>45128.33625</v>
      </c>
      <c r="H3375" s="1">
        <v>150000</v>
      </c>
      <c r="I3375" t="s">
        <v>3482</v>
      </c>
      <c r="J3375" t="s">
        <v>5356</v>
      </c>
    </row>
    <row r="3376" spans="1:10">
      <c r="A3376" t="s">
        <v>10</v>
      </c>
      <c r="B3376" t="s">
        <v>10</v>
      </c>
      <c r="C3376" t="s">
        <v>7057</v>
      </c>
      <c r="D3376" t="s">
        <v>13</v>
      </c>
      <c r="E3376" t="s">
        <v>14</v>
      </c>
      <c r="F3376" t="s">
        <v>940</v>
      </c>
      <c r="G3376" s="3">
        <v>45105.377835648149</v>
      </c>
      <c r="H3376" s="1">
        <v>132500</v>
      </c>
      <c r="I3376" t="s">
        <v>3641</v>
      </c>
      <c r="J3376" t="s">
        <v>7058</v>
      </c>
    </row>
    <row r="3377" spans="1:10">
      <c r="A3377" t="s">
        <v>73</v>
      </c>
      <c r="B3377" t="s">
        <v>73</v>
      </c>
      <c r="C3377" t="s">
        <v>7059</v>
      </c>
      <c r="D3377" t="s">
        <v>13</v>
      </c>
      <c r="E3377" t="s">
        <v>14</v>
      </c>
      <c r="F3377" t="s">
        <v>26</v>
      </c>
      <c r="G3377" s="3">
        <v>45028.349930555552</v>
      </c>
      <c r="H3377" s="1">
        <v>150000</v>
      </c>
      <c r="I3377" t="s">
        <v>7060</v>
      </c>
      <c r="J3377" t="s">
        <v>7061</v>
      </c>
    </row>
    <row r="3378" spans="1:10">
      <c r="A3378" t="s">
        <v>33</v>
      </c>
      <c r="B3378" t="s">
        <v>43</v>
      </c>
      <c r="C3378" t="s">
        <v>557</v>
      </c>
      <c r="D3378" t="s">
        <v>13</v>
      </c>
      <c r="E3378" t="s">
        <v>14</v>
      </c>
      <c r="F3378" t="s">
        <v>26</v>
      </c>
      <c r="G3378" s="3">
        <v>45133.379050925927</v>
      </c>
      <c r="H3378" s="1">
        <v>90000</v>
      </c>
      <c r="I3378" t="s">
        <v>3551</v>
      </c>
      <c r="J3378" t="s">
        <v>7062</v>
      </c>
    </row>
    <row r="3379" spans="1:10">
      <c r="A3379" t="s">
        <v>33</v>
      </c>
      <c r="B3379" t="s">
        <v>3719</v>
      </c>
      <c r="C3379" t="s">
        <v>232</v>
      </c>
      <c r="D3379" t="s">
        <v>13</v>
      </c>
      <c r="E3379" t="s">
        <v>14</v>
      </c>
      <c r="F3379" t="s">
        <v>26</v>
      </c>
      <c r="G3379" s="3">
        <v>45203.333344907405</v>
      </c>
      <c r="H3379" s="1">
        <v>150000</v>
      </c>
      <c r="I3379" t="s">
        <v>3330</v>
      </c>
      <c r="J3379" t="s">
        <v>316</v>
      </c>
    </row>
    <row r="3380" spans="1:10">
      <c r="A3380" t="s">
        <v>212</v>
      </c>
      <c r="B3380" t="s">
        <v>7063</v>
      </c>
      <c r="C3380" t="s">
        <v>108</v>
      </c>
      <c r="D3380" t="s">
        <v>13</v>
      </c>
      <c r="E3380" t="s">
        <v>14</v>
      </c>
      <c r="F3380" t="s">
        <v>26</v>
      </c>
      <c r="G3380" s="3">
        <v>44963.337476851855</v>
      </c>
      <c r="H3380" s="1">
        <v>202500</v>
      </c>
      <c r="I3380" t="s">
        <v>31</v>
      </c>
      <c r="J3380" t="s">
        <v>28</v>
      </c>
    </row>
    <row r="3381" spans="1:10">
      <c r="A3381" t="s">
        <v>135</v>
      </c>
      <c r="B3381" t="s">
        <v>7064</v>
      </c>
      <c r="C3381" t="s">
        <v>434</v>
      </c>
      <c r="D3381" t="s">
        <v>13</v>
      </c>
      <c r="E3381" t="s">
        <v>14</v>
      </c>
      <c r="F3381" t="s">
        <v>26</v>
      </c>
      <c r="G3381" s="3">
        <v>45012.33556712963</v>
      </c>
      <c r="H3381" s="1">
        <v>151950</v>
      </c>
      <c r="I3381" t="s">
        <v>69</v>
      </c>
      <c r="J3381" t="s">
        <v>7065</v>
      </c>
    </row>
    <row r="3382" spans="1:10">
      <c r="A3382" t="s">
        <v>33</v>
      </c>
      <c r="B3382" t="s">
        <v>7066</v>
      </c>
      <c r="C3382" t="s">
        <v>24</v>
      </c>
      <c r="D3382" t="s">
        <v>13</v>
      </c>
      <c r="E3382" t="s">
        <v>25</v>
      </c>
      <c r="F3382" t="s">
        <v>26</v>
      </c>
      <c r="G3382" s="3">
        <v>45250.334305555552</v>
      </c>
      <c r="H3382" s="1">
        <v>55500</v>
      </c>
      <c r="I3382" t="s">
        <v>602</v>
      </c>
      <c r="J3382" t="s">
        <v>7067</v>
      </c>
    </row>
    <row r="3383" spans="1:10">
      <c r="A3383" t="s">
        <v>18</v>
      </c>
      <c r="B3383" t="s">
        <v>7068</v>
      </c>
      <c r="C3383" t="s">
        <v>1222</v>
      </c>
      <c r="D3383" t="s">
        <v>13</v>
      </c>
      <c r="E3383" t="s">
        <v>14</v>
      </c>
      <c r="F3383" t="s">
        <v>608</v>
      </c>
      <c r="G3383" s="3">
        <v>44970.357418981483</v>
      </c>
      <c r="H3383" s="1">
        <v>175000</v>
      </c>
      <c r="I3383" t="s">
        <v>6777</v>
      </c>
      <c r="J3383" t="s">
        <v>7069</v>
      </c>
    </row>
    <row r="3384" spans="1:10">
      <c r="A3384" t="s">
        <v>152</v>
      </c>
      <c r="B3384" t="s">
        <v>7070</v>
      </c>
      <c r="C3384" t="s">
        <v>1109</v>
      </c>
      <c r="D3384" t="s">
        <v>13</v>
      </c>
      <c r="E3384" t="s">
        <v>14</v>
      </c>
      <c r="F3384" t="s">
        <v>1110</v>
      </c>
      <c r="G3384" s="3">
        <v>44931.370775462965</v>
      </c>
      <c r="H3384" s="1">
        <v>89100</v>
      </c>
      <c r="I3384" t="s">
        <v>7071</v>
      </c>
      <c r="J3384" t="s">
        <v>7072</v>
      </c>
    </row>
    <row r="3385" spans="1:10">
      <c r="A3385" t="s">
        <v>10</v>
      </c>
      <c r="B3385" t="s">
        <v>7073</v>
      </c>
      <c r="C3385" t="s">
        <v>352</v>
      </c>
      <c r="D3385" t="s">
        <v>13</v>
      </c>
      <c r="E3385" t="s">
        <v>14</v>
      </c>
      <c r="F3385" t="s">
        <v>352</v>
      </c>
      <c r="G3385" s="3">
        <v>45175.357951388891</v>
      </c>
      <c r="H3385" s="1">
        <v>70000</v>
      </c>
      <c r="I3385" t="s">
        <v>7074</v>
      </c>
      <c r="J3385" t="s">
        <v>7075</v>
      </c>
    </row>
    <row r="3386" spans="1:10">
      <c r="A3386" t="s">
        <v>33</v>
      </c>
      <c r="B3386" t="s">
        <v>7076</v>
      </c>
      <c r="C3386" t="s">
        <v>136</v>
      </c>
      <c r="D3386" t="s">
        <v>100</v>
      </c>
      <c r="E3386" t="s">
        <v>14</v>
      </c>
      <c r="F3386" t="s">
        <v>26</v>
      </c>
      <c r="G3386" s="3">
        <v>44996.334675925929</v>
      </c>
      <c r="H3386" s="1">
        <v>80000</v>
      </c>
      <c r="I3386" t="s">
        <v>7077</v>
      </c>
    </row>
    <row r="3387" spans="1:10">
      <c r="A3387" t="s">
        <v>18</v>
      </c>
      <c r="B3387" t="s">
        <v>18</v>
      </c>
      <c r="C3387" t="s">
        <v>26</v>
      </c>
      <c r="D3387" t="s">
        <v>13</v>
      </c>
      <c r="E3387" t="s">
        <v>14</v>
      </c>
      <c r="F3387" t="s">
        <v>26</v>
      </c>
      <c r="G3387" s="3">
        <v>44963.375972222224</v>
      </c>
      <c r="H3387" s="1">
        <v>225000</v>
      </c>
      <c r="I3387" t="s">
        <v>7078</v>
      </c>
      <c r="J3387" t="s">
        <v>7079</v>
      </c>
    </row>
    <row r="3388" spans="1:10">
      <c r="A3388" t="s">
        <v>212</v>
      </c>
      <c r="B3388" t="s">
        <v>5873</v>
      </c>
      <c r="C3388" t="s">
        <v>7080</v>
      </c>
      <c r="D3388" t="s">
        <v>13</v>
      </c>
      <c r="E3388" t="s">
        <v>14</v>
      </c>
      <c r="F3388" t="s">
        <v>26</v>
      </c>
      <c r="G3388" s="3">
        <v>45037.339872685188</v>
      </c>
      <c r="H3388" s="1">
        <v>128050</v>
      </c>
      <c r="I3388" t="s">
        <v>4331</v>
      </c>
      <c r="J3388" t="s">
        <v>5875</v>
      </c>
    </row>
    <row r="3389" spans="1:10">
      <c r="A3389" t="s">
        <v>33</v>
      </c>
      <c r="B3389" t="s">
        <v>7081</v>
      </c>
      <c r="C3389" t="s">
        <v>508</v>
      </c>
      <c r="D3389" t="s">
        <v>13</v>
      </c>
      <c r="E3389" t="s">
        <v>14</v>
      </c>
      <c r="F3389" t="s">
        <v>509</v>
      </c>
      <c r="G3389" s="3">
        <v>45121.34920138889</v>
      </c>
      <c r="H3389" s="1">
        <v>89100</v>
      </c>
      <c r="I3389" t="s">
        <v>1286</v>
      </c>
      <c r="J3389" t="s">
        <v>28</v>
      </c>
    </row>
    <row r="3390" spans="1:10">
      <c r="A3390" t="s">
        <v>212</v>
      </c>
      <c r="B3390" t="s">
        <v>7082</v>
      </c>
      <c r="C3390" t="s">
        <v>56</v>
      </c>
      <c r="D3390" t="s">
        <v>13</v>
      </c>
      <c r="E3390" t="s">
        <v>14</v>
      </c>
      <c r="F3390" t="s">
        <v>26</v>
      </c>
      <c r="G3390" s="3">
        <v>45148.334282407406</v>
      </c>
      <c r="H3390" s="1">
        <v>172500</v>
      </c>
      <c r="I3390" t="s">
        <v>974</v>
      </c>
      <c r="J3390" t="s">
        <v>7083</v>
      </c>
    </row>
    <row r="3391" spans="1:10">
      <c r="A3391" t="s">
        <v>10</v>
      </c>
      <c r="B3391" t="s">
        <v>652</v>
      </c>
      <c r="C3391" t="s">
        <v>119</v>
      </c>
      <c r="D3391" t="s">
        <v>13</v>
      </c>
      <c r="E3391" t="s">
        <v>14</v>
      </c>
      <c r="F3391" t="s">
        <v>26</v>
      </c>
      <c r="G3391" s="3">
        <v>45050.364189814813</v>
      </c>
      <c r="H3391" s="1">
        <v>125000</v>
      </c>
      <c r="I3391" t="s">
        <v>7084</v>
      </c>
      <c r="J3391" t="s">
        <v>1138</v>
      </c>
    </row>
    <row r="3392" spans="1:10">
      <c r="A3392" t="s">
        <v>10</v>
      </c>
      <c r="B3392" t="s">
        <v>7085</v>
      </c>
      <c r="C3392" t="s">
        <v>521</v>
      </c>
      <c r="D3392" t="s">
        <v>13</v>
      </c>
      <c r="E3392" t="s">
        <v>14</v>
      </c>
      <c r="F3392" t="s">
        <v>26</v>
      </c>
      <c r="G3392" s="3">
        <v>44929.730983796297</v>
      </c>
      <c r="H3392" s="1">
        <v>99876.2734375</v>
      </c>
      <c r="I3392" t="s">
        <v>7086</v>
      </c>
      <c r="J3392" t="s">
        <v>7087</v>
      </c>
    </row>
    <row r="3393" spans="1:10">
      <c r="A3393" t="s">
        <v>18</v>
      </c>
      <c r="B3393" t="s">
        <v>7088</v>
      </c>
      <c r="C3393" t="s">
        <v>352</v>
      </c>
      <c r="D3393" t="s">
        <v>13</v>
      </c>
      <c r="E3393" t="s">
        <v>14</v>
      </c>
      <c r="F3393" t="s">
        <v>352</v>
      </c>
      <c r="G3393" s="3">
        <v>45028.35297453704</v>
      </c>
      <c r="H3393" s="1">
        <v>165000</v>
      </c>
      <c r="I3393" t="s">
        <v>172</v>
      </c>
      <c r="J3393" t="s">
        <v>7089</v>
      </c>
    </row>
    <row r="3394" spans="1:10">
      <c r="A3394" t="s">
        <v>212</v>
      </c>
      <c r="B3394" t="s">
        <v>7090</v>
      </c>
      <c r="C3394" t="s">
        <v>56</v>
      </c>
      <c r="D3394" t="s">
        <v>13</v>
      </c>
      <c r="E3394" t="s">
        <v>14</v>
      </c>
      <c r="F3394" t="s">
        <v>26</v>
      </c>
      <c r="G3394" s="3">
        <v>45091.336365740739</v>
      </c>
      <c r="H3394" s="1">
        <v>90000</v>
      </c>
      <c r="I3394" t="s">
        <v>2783</v>
      </c>
      <c r="J3394" t="s">
        <v>6728</v>
      </c>
    </row>
    <row r="3395" spans="1:10">
      <c r="A3395" t="s">
        <v>10</v>
      </c>
      <c r="B3395" t="s">
        <v>10</v>
      </c>
      <c r="C3395" t="s">
        <v>7091</v>
      </c>
      <c r="D3395" t="s">
        <v>13</v>
      </c>
      <c r="E3395" t="s">
        <v>14</v>
      </c>
      <c r="F3395" t="s">
        <v>509</v>
      </c>
      <c r="G3395" s="3">
        <v>44984.3440162037</v>
      </c>
      <c r="H3395" s="1">
        <v>88128</v>
      </c>
      <c r="I3395" t="s">
        <v>7092</v>
      </c>
    </row>
    <row r="3396" spans="1:10">
      <c r="A3396" t="s">
        <v>152</v>
      </c>
      <c r="B3396" t="s">
        <v>152</v>
      </c>
      <c r="C3396" t="s">
        <v>7093</v>
      </c>
      <c r="D3396" t="s">
        <v>13</v>
      </c>
      <c r="E3396" t="s">
        <v>14</v>
      </c>
      <c r="F3396" t="s">
        <v>694</v>
      </c>
      <c r="G3396" s="3">
        <v>45086.348078703704</v>
      </c>
      <c r="H3396" s="1">
        <v>101029</v>
      </c>
      <c r="I3396" t="s">
        <v>7094</v>
      </c>
      <c r="J3396" t="s">
        <v>7095</v>
      </c>
    </row>
    <row r="3397" spans="1:10">
      <c r="A3397" t="s">
        <v>10</v>
      </c>
      <c r="B3397" t="s">
        <v>7096</v>
      </c>
      <c r="C3397" t="s">
        <v>162</v>
      </c>
      <c r="D3397" t="s">
        <v>13</v>
      </c>
      <c r="E3397" t="s">
        <v>14</v>
      </c>
      <c r="F3397" t="s">
        <v>162</v>
      </c>
      <c r="G3397" s="3">
        <v>45077.346724537034</v>
      </c>
      <c r="H3397" s="1">
        <v>70000</v>
      </c>
      <c r="I3397" t="s">
        <v>7097</v>
      </c>
      <c r="J3397" t="s">
        <v>7098</v>
      </c>
    </row>
    <row r="3398" spans="1:10">
      <c r="A3398" t="s">
        <v>135</v>
      </c>
      <c r="B3398" t="s">
        <v>7099</v>
      </c>
      <c r="C3398" t="s">
        <v>1952</v>
      </c>
      <c r="D3398" t="s">
        <v>13</v>
      </c>
      <c r="E3398" t="s">
        <v>14</v>
      </c>
      <c r="F3398" t="s">
        <v>1953</v>
      </c>
      <c r="G3398" s="3">
        <v>45119.342928240738</v>
      </c>
      <c r="H3398" s="1">
        <v>111175</v>
      </c>
      <c r="I3398" t="s">
        <v>2158</v>
      </c>
      <c r="J3398" t="s">
        <v>7100</v>
      </c>
    </row>
    <row r="3399" spans="1:10">
      <c r="A3399" t="s">
        <v>135</v>
      </c>
      <c r="B3399" t="s">
        <v>7101</v>
      </c>
      <c r="C3399" t="s">
        <v>1059</v>
      </c>
      <c r="D3399" t="s">
        <v>13</v>
      </c>
      <c r="E3399" t="s">
        <v>14</v>
      </c>
      <c r="F3399" t="s">
        <v>26</v>
      </c>
      <c r="G3399" s="3">
        <v>45214.333449074074</v>
      </c>
      <c r="H3399" s="1">
        <v>86732.5</v>
      </c>
      <c r="I3399" t="s">
        <v>1549</v>
      </c>
      <c r="J3399" t="s">
        <v>7102</v>
      </c>
    </row>
    <row r="3400" spans="1:10">
      <c r="A3400" t="s">
        <v>18</v>
      </c>
      <c r="B3400" t="s">
        <v>18</v>
      </c>
      <c r="C3400" t="s">
        <v>243</v>
      </c>
      <c r="D3400" t="s">
        <v>13</v>
      </c>
      <c r="E3400" t="s">
        <v>14</v>
      </c>
      <c r="F3400" t="s">
        <v>26</v>
      </c>
      <c r="G3400" s="3">
        <v>44981.338090277779</v>
      </c>
      <c r="H3400" s="1">
        <v>90000</v>
      </c>
      <c r="I3400" t="s">
        <v>7103</v>
      </c>
      <c r="J3400" t="s">
        <v>7104</v>
      </c>
    </row>
    <row r="3401" spans="1:10">
      <c r="A3401" t="s">
        <v>33</v>
      </c>
      <c r="B3401" t="s">
        <v>7105</v>
      </c>
      <c r="C3401" t="s">
        <v>232</v>
      </c>
      <c r="D3401" t="s">
        <v>13</v>
      </c>
      <c r="E3401" t="s">
        <v>14</v>
      </c>
      <c r="F3401" t="s">
        <v>26</v>
      </c>
      <c r="G3401" s="3">
        <v>45054.333321759259</v>
      </c>
      <c r="H3401" s="1">
        <v>125000</v>
      </c>
      <c r="I3401" t="s">
        <v>1594</v>
      </c>
      <c r="J3401" t="s">
        <v>1595</v>
      </c>
    </row>
    <row r="3402" spans="1:10">
      <c r="A3402" t="s">
        <v>10</v>
      </c>
      <c r="B3402" t="s">
        <v>10</v>
      </c>
      <c r="C3402" t="s">
        <v>307</v>
      </c>
      <c r="D3402" t="s">
        <v>13</v>
      </c>
      <c r="E3402" t="s">
        <v>14</v>
      </c>
      <c r="F3402" t="s">
        <v>26</v>
      </c>
      <c r="G3402" s="3">
        <v>45119.335601851853</v>
      </c>
      <c r="H3402" s="1">
        <v>140000</v>
      </c>
      <c r="I3402" t="s">
        <v>6259</v>
      </c>
      <c r="J3402" t="s">
        <v>7106</v>
      </c>
    </row>
    <row r="3403" spans="1:10">
      <c r="A3403" t="s">
        <v>212</v>
      </c>
      <c r="B3403" t="s">
        <v>212</v>
      </c>
      <c r="C3403" t="s">
        <v>26</v>
      </c>
      <c r="D3403" t="s">
        <v>13</v>
      </c>
      <c r="E3403" t="s">
        <v>14</v>
      </c>
      <c r="F3403" t="s">
        <v>26</v>
      </c>
      <c r="G3403" s="3">
        <v>44960.338055555556</v>
      </c>
      <c r="H3403" s="1">
        <v>170000</v>
      </c>
      <c r="I3403" t="s">
        <v>335</v>
      </c>
      <c r="J3403" t="s">
        <v>7107</v>
      </c>
    </row>
    <row r="3404" spans="1:10">
      <c r="A3404" t="s">
        <v>33</v>
      </c>
      <c r="B3404" t="s">
        <v>7108</v>
      </c>
      <c r="C3404" t="s">
        <v>24</v>
      </c>
      <c r="D3404" t="s">
        <v>13</v>
      </c>
      <c r="E3404" t="s">
        <v>25</v>
      </c>
      <c r="F3404" t="s">
        <v>26</v>
      </c>
      <c r="G3404" s="3">
        <v>45250.333368055559</v>
      </c>
      <c r="H3404" s="1">
        <v>84500</v>
      </c>
      <c r="I3404" t="s">
        <v>602</v>
      </c>
    </row>
    <row r="3405" spans="1:10">
      <c r="A3405" t="s">
        <v>18</v>
      </c>
      <c r="B3405" t="s">
        <v>7109</v>
      </c>
      <c r="C3405" t="s">
        <v>75</v>
      </c>
      <c r="D3405" t="s">
        <v>13</v>
      </c>
      <c r="E3405" t="s">
        <v>14</v>
      </c>
      <c r="F3405" t="s">
        <v>26</v>
      </c>
      <c r="G3405" s="3">
        <v>45013.338206018518</v>
      </c>
      <c r="H3405" s="1">
        <v>190000</v>
      </c>
      <c r="I3405" t="s">
        <v>7110</v>
      </c>
      <c r="J3405" t="s">
        <v>7111</v>
      </c>
    </row>
    <row r="3406" spans="1:10">
      <c r="A3406" t="s">
        <v>18</v>
      </c>
      <c r="B3406" t="s">
        <v>7112</v>
      </c>
      <c r="C3406" t="s">
        <v>7113</v>
      </c>
      <c r="D3406" t="s">
        <v>13</v>
      </c>
      <c r="E3406" t="s">
        <v>14</v>
      </c>
      <c r="F3406" t="s">
        <v>608</v>
      </c>
      <c r="G3406" s="3">
        <v>45120.340219907404</v>
      </c>
      <c r="H3406" s="1">
        <v>100000</v>
      </c>
      <c r="I3406" t="s">
        <v>2783</v>
      </c>
      <c r="J3406" t="s">
        <v>7114</v>
      </c>
    </row>
    <row r="3407" spans="1:10">
      <c r="A3407" t="s">
        <v>33</v>
      </c>
      <c r="B3407" t="s">
        <v>7115</v>
      </c>
      <c r="C3407" t="s">
        <v>136</v>
      </c>
      <c r="D3407" t="s">
        <v>13</v>
      </c>
      <c r="E3407" t="s">
        <v>14</v>
      </c>
      <c r="F3407" t="s">
        <v>26</v>
      </c>
      <c r="G3407" s="3">
        <v>45009.334722222222</v>
      </c>
      <c r="H3407" s="1">
        <v>90000</v>
      </c>
      <c r="I3407" t="s">
        <v>2783</v>
      </c>
      <c r="J3407" t="s">
        <v>7116</v>
      </c>
    </row>
    <row r="3408" spans="1:10">
      <c r="A3408" t="s">
        <v>10</v>
      </c>
      <c r="B3408" t="s">
        <v>7117</v>
      </c>
      <c r="C3408" t="s">
        <v>7118</v>
      </c>
      <c r="D3408" t="s">
        <v>13</v>
      </c>
      <c r="E3408" t="s">
        <v>14</v>
      </c>
      <c r="F3408" t="s">
        <v>26</v>
      </c>
      <c r="G3408" s="3">
        <v>44996.380497685182</v>
      </c>
      <c r="H3408" s="1">
        <v>125000</v>
      </c>
      <c r="I3408" t="s">
        <v>5925</v>
      </c>
      <c r="J3408" t="s">
        <v>6149</v>
      </c>
    </row>
    <row r="3409" spans="1:10">
      <c r="A3409" t="s">
        <v>73</v>
      </c>
      <c r="B3409" t="s">
        <v>709</v>
      </c>
      <c r="C3409" t="s">
        <v>7119</v>
      </c>
      <c r="D3409" t="s">
        <v>13</v>
      </c>
      <c r="E3409" t="s">
        <v>14</v>
      </c>
      <c r="F3409" t="s">
        <v>26</v>
      </c>
      <c r="G3409" s="3">
        <v>45116.334583333337</v>
      </c>
      <c r="H3409" s="1">
        <v>125000</v>
      </c>
      <c r="I3409" t="s">
        <v>7120</v>
      </c>
      <c r="J3409" t="s">
        <v>7121</v>
      </c>
    </row>
    <row r="3410" spans="1:10">
      <c r="A3410" t="s">
        <v>135</v>
      </c>
      <c r="B3410" t="s">
        <v>7122</v>
      </c>
      <c r="C3410" t="s">
        <v>325</v>
      </c>
      <c r="D3410" t="s">
        <v>13</v>
      </c>
      <c r="E3410" t="s">
        <v>14</v>
      </c>
      <c r="F3410" t="s">
        <v>26</v>
      </c>
      <c r="G3410" s="3">
        <v>45000.355590277781</v>
      </c>
      <c r="H3410" s="1">
        <v>150000</v>
      </c>
      <c r="I3410" t="s">
        <v>1751</v>
      </c>
      <c r="J3410" t="s">
        <v>7123</v>
      </c>
    </row>
    <row r="3411" spans="1:10">
      <c r="A3411" t="s">
        <v>18</v>
      </c>
      <c r="B3411" t="s">
        <v>7124</v>
      </c>
      <c r="C3411" t="s">
        <v>201</v>
      </c>
      <c r="D3411" t="s">
        <v>13</v>
      </c>
      <c r="E3411" t="s">
        <v>14</v>
      </c>
      <c r="F3411" t="s">
        <v>20</v>
      </c>
      <c r="G3411" s="3">
        <v>45142.373981481483</v>
      </c>
      <c r="H3411" s="1">
        <v>115000</v>
      </c>
      <c r="I3411" t="s">
        <v>1684</v>
      </c>
      <c r="J3411" t="s">
        <v>7125</v>
      </c>
    </row>
    <row r="3412" spans="1:10">
      <c r="A3412" t="s">
        <v>10</v>
      </c>
      <c r="B3412" t="s">
        <v>7126</v>
      </c>
      <c r="C3412" t="s">
        <v>201</v>
      </c>
      <c r="D3412" t="s">
        <v>13</v>
      </c>
      <c r="E3412" t="s">
        <v>14</v>
      </c>
      <c r="F3412" t="s">
        <v>26</v>
      </c>
      <c r="G3412" s="3">
        <v>45012.366574074076</v>
      </c>
      <c r="H3412" s="1">
        <v>150000</v>
      </c>
      <c r="I3412" t="s">
        <v>3626</v>
      </c>
      <c r="J3412" t="s">
        <v>4659</v>
      </c>
    </row>
    <row r="3413" spans="1:10">
      <c r="A3413" t="s">
        <v>33</v>
      </c>
      <c r="B3413" t="s">
        <v>7127</v>
      </c>
      <c r="C3413" t="s">
        <v>680</v>
      </c>
      <c r="D3413" t="s">
        <v>13</v>
      </c>
      <c r="E3413" t="s">
        <v>14</v>
      </c>
      <c r="F3413" t="s">
        <v>681</v>
      </c>
      <c r="G3413" s="3">
        <v>45253.354699074072</v>
      </c>
      <c r="H3413" s="1">
        <v>70500</v>
      </c>
      <c r="I3413" t="s">
        <v>1429</v>
      </c>
      <c r="J3413" t="s">
        <v>7128</v>
      </c>
    </row>
    <row r="3414" spans="1:10">
      <c r="A3414" t="s">
        <v>10</v>
      </c>
      <c r="B3414" t="s">
        <v>1108</v>
      </c>
      <c r="C3414" t="s">
        <v>170</v>
      </c>
      <c r="D3414" t="s">
        <v>13</v>
      </c>
      <c r="E3414" t="s">
        <v>14</v>
      </c>
      <c r="F3414" t="s">
        <v>171</v>
      </c>
      <c r="G3414" s="3">
        <v>45121.342511574076</v>
      </c>
      <c r="H3414" s="1">
        <v>70000</v>
      </c>
      <c r="I3414" t="s">
        <v>713</v>
      </c>
      <c r="J3414" t="s">
        <v>7129</v>
      </c>
    </row>
    <row r="3415" spans="1:10">
      <c r="A3415" t="s">
        <v>10</v>
      </c>
      <c r="B3415" t="s">
        <v>7130</v>
      </c>
      <c r="C3415" t="s">
        <v>99</v>
      </c>
      <c r="D3415" t="s">
        <v>13</v>
      </c>
      <c r="E3415" t="s">
        <v>14</v>
      </c>
      <c r="F3415" t="s">
        <v>26</v>
      </c>
      <c r="G3415" s="3">
        <v>45139.338854166665</v>
      </c>
      <c r="H3415" s="1">
        <v>115000</v>
      </c>
      <c r="I3415" t="s">
        <v>7131</v>
      </c>
      <c r="J3415" t="s">
        <v>7132</v>
      </c>
    </row>
    <row r="3416" spans="1:10">
      <c r="A3416" t="s">
        <v>212</v>
      </c>
      <c r="B3416" t="s">
        <v>7133</v>
      </c>
      <c r="C3416" t="s">
        <v>947</v>
      </c>
      <c r="D3416" t="s">
        <v>13</v>
      </c>
      <c r="E3416" t="s">
        <v>14</v>
      </c>
      <c r="F3416" t="s">
        <v>26</v>
      </c>
      <c r="G3416" s="3">
        <v>44995.337048611109</v>
      </c>
      <c r="H3416" s="1">
        <v>167530</v>
      </c>
      <c r="I3416" t="s">
        <v>3905</v>
      </c>
      <c r="J3416" t="s">
        <v>7134</v>
      </c>
    </row>
    <row r="3417" spans="1:10">
      <c r="A3417" t="s">
        <v>33</v>
      </c>
      <c r="B3417" t="s">
        <v>7135</v>
      </c>
      <c r="C3417" t="s">
        <v>237</v>
      </c>
      <c r="D3417" t="s">
        <v>13</v>
      </c>
      <c r="E3417" t="s">
        <v>14</v>
      </c>
      <c r="F3417" t="s">
        <v>26</v>
      </c>
      <c r="G3417" s="3">
        <v>45012.336655092593</v>
      </c>
      <c r="H3417" s="1">
        <v>137610</v>
      </c>
      <c r="I3417" t="s">
        <v>69</v>
      </c>
      <c r="J3417" t="s">
        <v>7136</v>
      </c>
    </row>
    <row r="3418" spans="1:10">
      <c r="A3418" t="s">
        <v>10</v>
      </c>
      <c r="B3418" t="s">
        <v>7137</v>
      </c>
      <c r="C3418" t="s">
        <v>201</v>
      </c>
      <c r="D3418" t="s">
        <v>13</v>
      </c>
      <c r="E3418" t="s">
        <v>14</v>
      </c>
      <c r="F3418" t="s">
        <v>26</v>
      </c>
      <c r="G3418" s="3">
        <v>45219.367430555554</v>
      </c>
      <c r="H3418" s="1">
        <v>171121</v>
      </c>
      <c r="I3418" t="s">
        <v>5255</v>
      </c>
      <c r="J3418" t="s">
        <v>301</v>
      </c>
    </row>
    <row r="3419" spans="1:10">
      <c r="A3419" t="s">
        <v>106</v>
      </c>
      <c r="B3419" t="s">
        <v>7138</v>
      </c>
      <c r="C3419" t="s">
        <v>75</v>
      </c>
      <c r="D3419" t="s">
        <v>13</v>
      </c>
      <c r="E3419" t="s">
        <v>14</v>
      </c>
      <c r="F3419" t="s">
        <v>26</v>
      </c>
      <c r="G3419" s="3">
        <v>45168.33421296296</v>
      </c>
      <c r="H3419" s="1">
        <v>100000</v>
      </c>
      <c r="I3419" t="s">
        <v>7139</v>
      </c>
      <c r="J3419" t="s">
        <v>2093</v>
      </c>
    </row>
    <row r="3420" spans="1:10">
      <c r="A3420" t="s">
        <v>10</v>
      </c>
      <c r="B3420" t="s">
        <v>2483</v>
      </c>
      <c r="C3420" t="s">
        <v>521</v>
      </c>
      <c r="D3420" t="s">
        <v>13</v>
      </c>
      <c r="E3420" t="s">
        <v>14</v>
      </c>
      <c r="F3420" t="s">
        <v>26</v>
      </c>
      <c r="G3420" s="3">
        <v>45274.335138888891</v>
      </c>
      <c r="H3420" s="1">
        <v>111609</v>
      </c>
      <c r="I3420" t="s">
        <v>2931</v>
      </c>
      <c r="J3420" t="s">
        <v>7140</v>
      </c>
    </row>
    <row r="3421" spans="1:10">
      <c r="A3421" t="s">
        <v>10</v>
      </c>
      <c r="B3421" t="s">
        <v>7141</v>
      </c>
      <c r="C3421" t="s">
        <v>7142</v>
      </c>
      <c r="D3421" t="s">
        <v>13</v>
      </c>
      <c r="E3421" t="s">
        <v>14</v>
      </c>
      <c r="F3421" t="s">
        <v>352</v>
      </c>
      <c r="G3421" s="3">
        <v>44963.36241898148</v>
      </c>
      <c r="H3421" s="1">
        <v>200000</v>
      </c>
      <c r="I3421" t="s">
        <v>7143</v>
      </c>
      <c r="J3421" t="s">
        <v>7144</v>
      </c>
    </row>
    <row r="3422" spans="1:10">
      <c r="A3422" t="s">
        <v>33</v>
      </c>
      <c r="B3422" t="s">
        <v>7145</v>
      </c>
      <c r="C3422" t="s">
        <v>767</v>
      </c>
      <c r="D3422" t="s">
        <v>13</v>
      </c>
      <c r="E3422" t="s">
        <v>14</v>
      </c>
      <c r="F3422" t="s">
        <v>26</v>
      </c>
      <c r="G3422" s="3">
        <v>45132.333611111113</v>
      </c>
      <c r="H3422" s="1">
        <v>175000</v>
      </c>
      <c r="I3422" t="s">
        <v>7146</v>
      </c>
      <c r="J3422" t="s">
        <v>7147</v>
      </c>
    </row>
    <row r="3423" spans="1:10">
      <c r="A3423" t="s">
        <v>212</v>
      </c>
      <c r="B3423" t="s">
        <v>7148</v>
      </c>
      <c r="C3423" t="s">
        <v>7149</v>
      </c>
      <c r="D3423" t="s">
        <v>13</v>
      </c>
      <c r="E3423" t="s">
        <v>14</v>
      </c>
      <c r="F3423" t="s">
        <v>26</v>
      </c>
      <c r="G3423" s="3">
        <v>45240.348935185182</v>
      </c>
      <c r="H3423" s="1">
        <v>150000</v>
      </c>
      <c r="I3423" t="s">
        <v>2666</v>
      </c>
      <c r="J3423" t="s">
        <v>7150</v>
      </c>
    </row>
    <row r="3424" spans="1:10">
      <c r="A3424" t="s">
        <v>10</v>
      </c>
      <c r="B3424" t="s">
        <v>1039</v>
      </c>
      <c r="C3424" t="s">
        <v>177</v>
      </c>
      <c r="D3424" t="s">
        <v>13</v>
      </c>
      <c r="E3424" t="s">
        <v>14</v>
      </c>
      <c r="F3424" t="s">
        <v>26</v>
      </c>
      <c r="G3424" s="3">
        <v>45125.336805555555</v>
      </c>
      <c r="H3424" s="1">
        <v>41620.80078125</v>
      </c>
      <c r="I3424" t="s">
        <v>6444</v>
      </c>
      <c r="J3424" t="s">
        <v>5872</v>
      </c>
    </row>
    <row r="3425" spans="1:10">
      <c r="A3425" t="s">
        <v>10</v>
      </c>
      <c r="B3425" t="s">
        <v>7151</v>
      </c>
      <c r="C3425" t="s">
        <v>24</v>
      </c>
      <c r="D3425" t="s">
        <v>13</v>
      </c>
      <c r="E3425" t="s">
        <v>25</v>
      </c>
      <c r="F3425" t="s">
        <v>26</v>
      </c>
      <c r="G3425" s="3">
        <v>44981.335115740738</v>
      </c>
      <c r="H3425" s="1">
        <v>115000</v>
      </c>
      <c r="I3425" t="s">
        <v>980</v>
      </c>
      <c r="J3425" t="s">
        <v>7152</v>
      </c>
    </row>
    <row r="3426" spans="1:10">
      <c r="A3426" t="s">
        <v>212</v>
      </c>
      <c r="B3426" t="s">
        <v>7153</v>
      </c>
      <c r="C3426" t="s">
        <v>232</v>
      </c>
      <c r="D3426" t="s">
        <v>13</v>
      </c>
      <c r="E3426" t="s">
        <v>14</v>
      </c>
      <c r="F3426" t="s">
        <v>26</v>
      </c>
      <c r="G3426" s="3">
        <v>45032.346666666665</v>
      </c>
      <c r="H3426" s="1">
        <v>200000</v>
      </c>
      <c r="I3426" t="s">
        <v>7154</v>
      </c>
      <c r="J3426" t="s">
        <v>7155</v>
      </c>
    </row>
    <row r="3427" spans="1:10">
      <c r="A3427" t="s">
        <v>212</v>
      </c>
      <c r="B3427" t="s">
        <v>212</v>
      </c>
      <c r="C3427" t="s">
        <v>411</v>
      </c>
      <c r="D3427" t="s">
        <v>13</v>
      </c>
      <c r="E3427" t="s">
        <v>14</v>
      </c>
      <c r="F3427" t="s">
        <v>411</v>
      </c>
      <c r="G3427" s="3">
        <v>45020.3671412037</v>
      </c>
      <c r="H3427" s="1">
        <v>157500</v>
      </c>
      <c r="I3427" t="s">
        <v>372</v>
      </c>
      <c r="J3427" t="s">
        <v>338</v>
      </c>
    </row>
    <row r="3428" spans="1:10">
      <c r="A3428" t="s">
        <v>10</v>
      </c>
      <c r="B3428" t="s">
        <v>10</v>
      </c>
      <c r="C3428" t="s">
        <v>189</v>
      </c>
      <c r="D3428" t="s">
        <v>13</v>
      </c>
      <c r="E3428" t="s">
        <v>14</v>
      </c>
      <c r="F3428" t="s">
        <v>190</v>
      </c>
      <c r="G3428" s="3">
        <v>45057.363402777781</v>
      </c>
      <c r="H3428" s="1">
        <v>157500</v>
      </c>
      <c r="I3428" t="s">
        <v>2894</v>
      </c>
      <c r="J3428" t="s">
        <v>2895</v>
      </c>
    </row>
    <row r="3429" spans="1:10">
      <c r="A3429" t="s">
        <v>33</v>
      </c>
      <c r="B3429" t="s">
        <v>7156</v>
      </c>
      <c r="C3429" t="s">
        <v>608</v>
      </c>
      <c r="D3429" t="s">
        <v>13</v>
      </c>
      <c r="E3429" t="s">
        <v>14</v>
      </c>
      <c r="F3429" t="s">
        <v>608</v>
      </c>
      <c r="G3429" s="3">
        <v>45284.347337962965</v>
      </c>
      <c r="H3429" s="1">
        <v>101014</v>
      </c>
      <c r="I3429" t="s">
        <v>7157</v>
      </c>
      <c r="J3429" t="s">
        <v>2640</v>
      </c>
    </row>
    <row r="3430" spans="1:10">
      <c r="A3430" t="s">
        <v>10</v>
      </c>
      <c r="B3430" t="s">
        <v>7158</v>
      </c>
      <c r="C3430" t="s">
        <v>897</v>
      </c>
      <c r="D3430" t="s">
        <v>13</v>
      </c>
      <c r="E3430" t="s">
        <v>14</v>
      </c>
      <c r="F3430" t="s">
        <v>262</v>
      </c>
      <c r="G3430" s="3">
        <v>44974.362719907411</v>
      </c>
      <c r="H3430" s="1">
        <v>81000</v>
      </c>
      <c r="I3430" t="s">
        <v>7159</v>
      </c>
      <c r="J3430" t="s">
        <v>7160</v>
      </c>
    </row>
    <row r="3431" spans="1:10">
      <c r="A3431" t="s">
        <v>135</v>
      </c>
      <c r="B3431" t="s">
        <v>7161</v>
      </c>
      <c r="C3431" t="s">
        <v>7162</v>
      </c>
      <c r="D3431" t="s">
        <v>13</v>
      </c>
      <c r="E3431" t="s">
        <v>14</v>
      </c>
      <c r="F3431" t="s">
        <v>26</v>
      </c>
      <c r="G3431" s="3">
        <v>44992.336006944446</v>
      </c>
      <c r="H3431" s="1">
        <v>125654.5</v>
      </c>
      <c r="I3431" t="s">
        <v>1022</v>
      </c>
      <c r="J3431" t="s">
        <v>7163</v>
      </c>
    </row>
    <row r="3432" spans="1:10">
      <c r="A3432" t="s">
        <v>135</v>
      </c>
      <c r="B3432" t="s">
        <v>7164</v>
      </c>
      <c r="C3432" t="s">
        <v>232</v>
      </c>
      <c r="D3432" t="s">
        <v>13</v>
      </c>
      <c r="E3432" t="s">
        <v>14</v>
      </c>
      <c r="F3432" t="s">
        <v>26</v>
      </c>
      <c r="G3432" s="3">
        <v>44971.333287037036</v>
      </c>
      <c r="H3432" s="1">
        <v>125000</v>
      </c>
      <c r="I3432" t="s">
        <v>7165</v>
      </c>
      <c r="J3432" t="s">
        <v>2093</v>
      </c>
    </row>
    <row r="3433" spans="1:10">
      <c r="A3433" t="s">
        <v>10</v>
      </c>
      <c r="B3433" t="s">
        <v>10</v>
      </c>
      <c r="C3433" t="s">
        <v>1743</v>
      </c>
      <c r="D3433" t="s">
        <v>13</v>
      </c>
      <c r="E3433" t="s">
        <v>14</v>
      </c>
      <c r="F3433" t="s">
        <v>162</v>
      </c>
      <c r="G3433" s="3">
        <v>44936.354490740741</v>
      </c>
      <c r="H3433" s="1">
        <v>87307.5</v>
      </c>
      <c r="I3433" t="s">
        <v>7166</v>
      </c>
      <c r="J3433" t="s">
        <v>7167</v>
      </c>
    </row>
    <row r="3434" spans="1:10">
      <c r="A3434" t="s">
        <v>152</v>
      </c>
      <c r="B3434" t="s">
        <v>7168</v>
      </c>
      <c r="C3434" t="s">
        <v>352</v>
      </c>
      <c r="D3434" t="s">
        <v>13</v>
      </c>
      <c r="E3434" t="s">
        <v>14</v>
      </c>
      <c r="F3434" t="s">
        <v>352</v>
      </c>
      <c r="G3434" s="3">
        <v>45041.340648148151</v>
      </c>
      <c r="H3434" s="1">
        <v>64800</v>
      </c>
      <c r="I3434" t="s">
        <v>2696</v>
      </c>
    </row>
    <row r="3435" spans="1:10">
      <c r="A3435" t="s">
        <v>212</v>
      </c>
      <c r="B3435" t="s">
        <v>212</v>
      </c>
      <c r="C3435" t="s">
        <v>75</v>
      </c>
      <c r="D3435" t="s">
        <v>13</v>
      </c>
      <c r="E3435" t="s">
        <v>14</v>
      </c>
      <c r="F3435" t="s">
        <v>26</v>
      </c>
      <c r="G3435" s="3">
        <v>45096.335486111115</v>
      </c>
      <c r="H3435" s="1">
        <v>125000</v>
      </c>
      <c r="I3435" t="s">
        <v>7169</v>
      </c>
      <c r="J3435" t="s">
        <v>1334</v>
      </c>
    </row>
    <row r="3436" spans="1:10">
      <c r="A3436" t="s">
        <v>10</v>
      </c>
      <c r="B3436" t="s">
        <v>10</v>
      </c>
      <c r="C3436" t="s">
        <v>3578</v>
      </c>
      <c r="D3436" t="s">
        <v>13</v>
      </c>
      <c r="E3436" t="s">
        <v>14</v>
      </c>
      <c r="F3436" t="s">
        <v>26</v>
      </c>
      <c r="G3436" s="3">
        <v>44948.336365740739</v>
      </c>
      <c r="H3436" s="1">
        <v>100900</v>
      </c>
      <c r="I3436" t="s">
        <v>1613</v>
      </c>
      <c r="J3436" t="s">
        <v>730</v>
      </c>
    </row>
    <row r="3437" spans="1:10">
      <c r="A3437" t="s">
        <v>212</v>
      </c>
      <c r="B3437" t="s">
        <v>5873</v>
      </c>
      <c r="C3437" t="s">
        <v>7170</v>
      </c>
      <c r="D3437" t="s">
        <v>13</v>
      </c>
      <c r="E3437" t="s">
        <v>14</v>
      </c>
      <c r="F3437" t="s">
        <v>26</v>
      </c>
      <c r="G3437" s="3">
        <v>45037.339918981481</v>
      </c>
      <c r="H3437" s="1">
        <v>128050</v>
      </c>
      <c r="I3437" t="s">
        <v>4331</v>
      </c>
      <c r="J3437" t="s">
        <v>5875</v>
      </c>
    </row>
    <row r="3438" spans="1:10">
      <c r="A3438" t="s">
        <v>33</v>
      </c>
      <c r="B3438" t="s">
        <v>7171</v>
      </c>
      <c r="C3438" t="s">
        <v>232</v>
      </c>
      <c r="D3438" t="s">
        <v>13</v>
      </c>
      <c r="E3438" t="s">
        <v>14</v>
      </c>
      <c r="F3438" t="s">
        <v>26</v>
      </c>
      <c r="G3438" s="3">
        <v>45146.333344907405</v>
      </c>
      <c r="H3438" s="1">
        <v>90000</v>
      </c>
      <c r="I3438" t="s">
        <v>5829</v>
      </c>
      <c r="J3438" t="s">
        <v>7172</v>
      </c>
    </row>
    <row r="3439" spans="1:10">
      <c r="A3439" t="s">
        <v>10</v>
      </c>
      <c r="B3439" t="s">
        <v>7173</v>
      </c>
      <c r="C3439" t="s">
        <v>161</v>
      </c>
      <c r="D3439" t="s">
        <v>13</v>
      </c>
      <c r="E3439" t="s">
        <v>14</v>
      </c>
      <c r="F3439" t="s">
        <v>162</v>
      </c>
      <c r="G3439" s="3">
        <v>45086.343784722223</v>
      </c>
      <c r="H3439" s="1">
        <v>70000</v>
      </c>
      <c r="I3439" t="s">
        <v>685</v>
      </c>
      <c r="J3439" t="s">
        <v>1280</v>
      </c>
    </row>
    <row r="3440" spans="1:10">
      <c r="A3440" t="s">
        <v>10</v>
      </c>
      <c r="B3440" t="s">
        <v>7174</v>
      </c>
      <c r="C3440" t="s">
        <v>232</v>
      </c>
      <c r="D3440" t="s">
        <v>13</v>
      </c>
      <c r="E3440" t="s">
        <v>14</v>
      </c>
      <c r="F3440" t="s">
        <v>26</v>
      </c>
      <c r="G3440" s="3">
        <v>45064.333287037036</v>
      </c>
      <c r="H3440" s="1">
        <v>87705</v>
      </c>
      <c r="I3440" t="s">
        <v>7175</v>
      </c>
      <c r="J3440" t="s">
        <v>7176</v>
      </c>
    </row>
    <row r="3441" spans="1:10">
      <c r="A3441" t="s">
        <v>73</v>
      </c>
      <c r="B3441" t="s">
        <v>73</v>
      </c>
      <c r="C3441" t="s">
        <v>201</v>
      </c>
      <c r="D3441" t="s">
        <v>13</v>
      </c>
      <c r="E3441" t="s">
        <v>14</v>
      </c>
      <c r="F3441" t="s">
        <v>20</v>
      </c>
      <c r="G3441" s="3">
        <v>45042.401435185187</v>
      </c>
      <c r="H3441" s="1">
        <v>90000</v>
      </c>
      <c r="I3441" t="s">
        <v>6196</v>
      </c>
      <c r="J3441" t="s">
        <v>6709</v>
      </c>
    </row>
    <row r="3442" spans="1:10">
      <c r="A3442" t="s">
        <v>18</v>
      </c>
      <c r="B3442" t="s">
        <v>7177</v>
      </c>
      <c r="C3442" t="s">
        <v>1794</v>
      </c>
      <c r="D3442" t="s">
        <v>13</v>
      </c>
      <c r="E3442" t="s">
        <v>14</v>
      </c>
      <c r="F3442" t="s">
        <v>694</v>
      </c>
      <c r="G3442" s="3">
        <v>45119.351365740738</v>
      </c>
      <c r="H3442" s="1">
        <v>147500</v>
      </c>
      <c r="I3442" t="s">
        <v>7178</v>
      </c>
      <c r="J3442" t="s">
        <v>7179</v>
      </c>
    </row>
    <row r="3443" spans="1:10">
      <c r="A3443" t="s">
        <v>33</v>
      </c>
      <c r="B3443" t="s">
        <v>7180</v>
      </c>
      <c r="C3443" t="s">
        <v>24</v>
      </c>
      <c r="D3443" t="s">
        <v>13</v>
      </c>
      <c r="E3443" t="s">
        <v>25</v>
      </c>
      <c r="F3443" t="s">
        <v>26</v>
      </c>
      <c r="G3443" s="3">
        <v>45279.334675925929</v>
      </c>
      <c r="H3443" s="1">
        <v>84000</v>
      </c>
      <c r="I3443" t="s">
        <v>602</v>
      </c>
      <c r="J3443" t="s">
        <v>7181</v>
      </c>
    </row>
    <row r="3444" spans="1:10">
      <c r="A3444" t="s">
        <v>10</v>
      </c>
      <c r="B3444" t="s">
        <v>7182</v>
      </c>
      <c r="C3444" t="s">
        <v>26</v>
      </c>
      <c r="D3444" t="s">
        <v>13</v>
      </c>
      <c r="E3444" t="s">
        <v>14</v>
      </c>
      <c r="F3444" t="s">
        <v>26</v>
      </c>
      <c r="G3444" s="3">
        <v>45061.34752314815</v>
      </c>
      <c r="H3444" s="1">
        <v>100000</v>
      </c>
      <c r="I3444" t="s">
        <v>2777</v>
      </c>
      <c r="J3444" t="s">
        <v>2778</v>
      </c>
    </row>
    <row r="3445" spans="1:10">
      <c r="A3445" t="s">
        <v>18</v>
      </c>
      <c r="B3445" t="s">
        <v>7183</v>
      </c>
      <c r="C3445" t="s">
        <v>711</v>
      </c>
      <c r="D3445" t="s">
        <v>13</v>
      </c>
      <c r="E3445" t="s">
        <v>14</v>
      </c>
      <c r="F3445" t="s">
        <v>712</v>
      </c>
      <c r="G3445" s="3">
        <v>44967.394062500003</v>
      </c>
      <c r="H3445" s="1">
        <v>147500</v>
      </c>
      <c r="I3445" t="s">
        <v>1753</v>
      </c>
      <c r="J3445" t="s">
        <v>7184</v>
      </c>
    </row>
    <row r="3446" spans="1:10">
      <c r="A3446" t="s">
        <v>135</v>
      </c>
      <c r="B3446" t="s">
        <v>7185</v>
      </c>
      <c r="C3446" t="s">
        <v>7186</v>
      </c>
      <c r="D3446" t="s">
        <v>13</v>
      </c>
      <c r="E3446" t="s">
        <v>14</v>
      </c>
      <c r="F3446" t="s">
        <v>26</v>
      </c>
      <c r="G3446" s="3">
        <v>45249.333344907405</v>
      </c>
      <c r="H3446" s="1">
        <v>86732.5</v>
      </c>
      <c r="I3446" t="s">
        <v>2592</v>
      </c>
      <c r="J3446" t="s">
        <v>7187</v>
      </c>
    </row>
    <row r="3447" spans="1:10">
      <c r="A3447" t="s">
        <v>18</v>
      </c>
      <c r="B3447" t="s">
        <v>688</v>
      </c>
      <c r="C3447" t="s">
        <v>1059</v>
      </c>
      <c r="D3447" t="s">
        <v>13</v>
      </c>
      <c r="E3447" t="s">
        <v>14</v>
      </c>
      <c r="F3447" t="s">
        <v>26</v>
      </c>
      <c r="G3447" s="3">
        <v>45240.350347222222</v>
      </c>
      <c r="H3447" s="1">
        <v>107500</v>
      </c>
      <c r="I3447" t="s">
        <v>2666</v>
      </c>
      <c r="J3447" t="s">
        <v>7188</v>
      </c>
    </row>
    <row r="3448" spans="1:10">
      <c r="A3448" t="s">
        <v>33</v>
      </c>
      <c r="B3448" t="s">
        <v>33</v>
      </c>
      <c r="C3448" t="s">
        <v>461</v>
      </c>
      <c r="D3448" t="s">
        <v>13</v>
      </c>
      <c r="E3448" t="s">
        <v>14</v>
      </c>
      <c r="F3448" t="s">
        <v>26</v>
      </c>
      <c r="G3448" s="3">
        <v>45118.336412037039</v>
      </c>
      <c r="H3448" s="1">
        <v>105000</v>
      </c>
      <c r="I3448" t="s">
        <v>16</v>
      </c>
      <c r="J3448" t="s">
        <v>7189</v>
      </c>
    </row>
    <row r="3449" spans="1:10">
      <c r="A3449" t="s">
        <v>33</v>
      </c>
      <c r="B3449" t="s">
        <v>7190</v>
      </c>
      <c r="C3449" t="s">
        <v>119</v>
      </c>
      <c r="D3449" t="s">
        <v>13</v>
      </c>
      <c r="E3449" t="s">
        <v>14</v>
      </c>
      <c r="F3449" t="s">
        <v>26</v>
      </c>
      <c r="G3449" s="3">
        <v>44994.333773148152</v>
      </c>
      <c r="H3449" s="1">
        <v>156000</v>
      </c>
      <c r="I3449" t="s">
        <v>6006</v>
      </c>
    </row>
    <row r="3450" spans="1:10">
      <c r="A3450" t="s">
        <v>10</v>
      </c>
      <c r="B3450" t="s">
        <v>7191</v>
      </c>
      <c r="C3450" t="s">
        <v>136</v>
      </c>
      <c r="D3450" t="s">
        <v>13</v>
      </c>
      <c r="E3450" t="s">
        <v>14</v>
      </c>
      <c r="F3450" t="s">
        <v>26</v>
      </c>
      <c r="G3450" s="3">
        <v>45026.33488425926</v>
      </c>
      <c r="H3450" s="1">
        <v>150000</v>
      </c>
      <c r="I3450" t="s">
        <v>554</v>
      </c>
      <c r="J3450" t="s">
        <v>3340</v>
      </c>
    </row>
    <row r="3451" spans="1:10">
      <c r="A3451" t="s">
        <v>10</v>
      </c>
      <c r="B3451" t="s">
        <v>7192</v>
      </c>
      <c r="C3451" t="s">
        <v>1517</v>
      </c>
      <c r="D3451" t="s">
        <v>13</v>
      </c>
      <c r="E3451" t="s">
        <v>14</v>
      </c>
      <c r="F3451" t="s">
        <v>26</v>
      </c>
      <c r="G3451" s="3">
        <v>44960.337997685187</v>
      </c>
      <c r="H3451" s="1">
        <v>190000</v>
      </c>
      <c r="I3451" t="s">
        <v>4293</v>
      </c>
      <c r="J3451" t="s">
        <v>7193</v>
      </c>
    </row>
    <row r="3452" spans="1:10">
      <c r="A3452" t="s">
        <v>10</v>
      </c>
      <c r="B3452" t="s">
        <v>7194</v>
      </c>
      <c r="C3452" t="s">
        <v>792</v>
      </c>
      <c r="D3452" t="s">
        <v>13</v>
      </c>
      <c r="E3452" t="s">
        <v>14</v>
      </c>
      <c r="F3452" t="s">
        <v>26</v>
      </c>
      <c r="G3452" s="3">
        <v>45013.338599537034</v>
      </c>
      <c r="H3452" s="1">
        <v>127500</v>
      </c>
      <c r="I3452" t="s">
        <v>6176</v>
      </c>
      <c r="J3452" t="s">
        <v>301</v>
      </c>
    </row>
    <row r="3453" spans="1:10">
      <c r="A3453" t="s">
        <v>33</v>
      </c>
      <c r="B3453" t="s">
        <v>33</v>
      </c>
      <c r="C3453" t="s">
        <v>7195</v>
      </c>
      <c r="D3453" t="s">
        <v>13</v>
      </c>
      <c r="E3453" t="s">
        <v>14</v>
      </c>
      <c r="F3453" t="s">
        <v>26</v>
      </c>
      <c r="G3453" s="3">
        <v>45275.333518518521</v>
      </c>
      <c r="H3453" s="1">
        <v>96725</v>
      </c>
      <c r="I3453" t="s">
        <v>729</v>
      </c>
      <c r="J3453" t="s">
        <v>6506</v>
      </c>
    </row>
    <row r="3454" spans="1:10">
      <c r="A3454" t="s">
        <v>212</v>
      </c>
      <c r="B3454" t="s">
        <v>7196</v>
      </c>
      <c r="C3454" t="s">
        <v>24</v>
      </c>
      <c r="D3454" t="s">
        <v>13</v>
      </c>
      <c r="E3454" t="s">
        <v>25</v>
      </c>
      <c r="F3454" t="s">
        <v>26</v>
      </c>
      <c r="G3454" s="3">
        <v>44972.337395833332</v>
      </c>
      <c r="H3454" s="1">
        <v>135000</v>
      </c>
      <c r="I3454" t="s">
        <v>1072</v>
      </c>
      <c r="J3454" t="s">
        <v>7197</v>
      </c>
    </row>
    <row r="3455" spans="1:10">
      <c r="A3455" t="s">
        <v>10</v>
      </c>
      <c r="B3455" t="s">
        <v>10</v>
      </c>
      <c r="C3455" t="s">
        <v>119</v>
      </c>
      <c r="D3455" t="s">
        <v>13</v>
      </c>
      <c r="E3455" t="s">
        <v>14</v>
      </c>
      <c r="F3455" t="s">
        <v>26</v>
      </c>
      <c r="G3455" s="3">
        <v>45288.349374999998</v>
      </c>
      <c r="H3455" s="1">
        <v>139395</v>
      </c>
      <c r="I3455" t="s">
        <v>7198</v>
      </c>
    </row>
    <row r="3456" spans="1:10">
      <c r="A3456" t="s">
        <v>212</v>
      </c>
      <c r="B3456" t="s">
        <v>7199</v>
      </c>
      <c r="C3456" t="s">
        <v>3585</v>
      </c>
      <c r="D3456" t="s">
        <v>13</v>
      </c>
      <c r="E3456" t="s">
        <v>14</v>
      </c>
      <c r="F3456" t="s">
        <v>3586</v>
      </c>
      <c r="G3456" s="3">
        <v>45154.37877314815</v>
      </c>
      <c r="H3456" s="1">
        <v>64800</v>
      </c>
      <c r="I3456" t="s">
        <v>7200</v>
      </c>
      <c r="J3456" t="s">
        <v>7201</v>
      </c>
    </row>
    <row r="3457" spans="1:10">
      <c r="A3457" t="s">
        <v>33</v>
      </c>
      <c r="B3457" t="s">
        <v>1993</v>
      </c>
      <c r="C3457" t="s">
        <v>237</v>
      </c>
      <c r="D3457" t="s">
        <v>13</v>
      </c>
      <c r="E3457" t="s">
        <v>14</v>
      </c>
      <c r="F3457" t="s">
        <v>26</v>
      </c>
      <c r="G3457" s="3">
        <v>45124.335798611108</v>
      </c>
      <c r="H3457" s="1">
        <v>113580</v>
      </c>
      <c r="I3457" t="s">
        <v>69</v>
      </c>
    </row>
    <row r="3458" spans="1:10">
      <c r="A3458" t="s">
        <v>33</v>
      </c>
      <c r="B3458" t="s">
        <v>7202</v>
      </c>
      <c r="C3458" t="s">
        <v>5924</v>
      </c>
      <c r="D3458" t="s">
        <v>13</v>
      </c>
      <c r="E3458" t="s">
        <v>14</v>
      </c>
      <c r="F3458" t="s">
        <v>26</v>
      </c>
      <c r="G3458" s="3">
        <v>45000.333425925928</v>
      </c>
      <c r="H3458" s="1">
        <v>125000</v>
      </c>
      <c r="I3458" t="s">
        <v>7203</v>
      </c>
      <c r="J3458" t="s">
        <v>7204</v>
      </c>
    </row>
    <row r="3459" spans="1:10">
      <c r="A3459" t="s">
        <v>33</v>
      </c>
      <c r="B3459" t="s">
        <v>33</v>
      </c>
      <c r="C3459" t="s">
        <v>7205</v>
      </c>
      <c r="D3459" t="s">
        <v>13</v>
      </c>
      <c r="E3459" t="s">
        <v>14</v>
      </c>
      <c r="F3459" t="s">
        <v>26</v>
      </c>
      <c r="G3459" s="3">
        <v>45275.333680555559</v>
      </c>
      <c r="H3459" s="1">
        <v>96725</v>
      </c>
      <c r="I3459" t="s">
        <v>729</v>
      </c>
      <c r="J3459" t="s">
        <v>6506</v>
      </c>
    </row>
    <row r="3460" spans="1:10">
      <c r="A3460" t="s">
        <v>135</v>
      </c>
      <c r="B3460" t="s">
        <v>7206</v>
      </c>
      <c r="C3460" t="s">
        <v>19</v>
      </c>
      <c r="D3460" t="s">
        <v>13</v>
      </c>
      <c r="E3460" t="s">
        <v>14</v>
      </c>
      <c r="F3460" t="s">
        <v>26</v>
      </c>
      <c r="G3460" s="3">
        <v>45095.333518518521</v>
      </c>
      <c r="H3460" s="1">
        <v>145000</v>
      </c>
      <c r="I3460" t="s">
        <v>7207</v>
      </c>
      <c r="J3460" t="s">
        <v>7208</v>
      </c>
    </row>
    <row r="3461" spans="1:10">
      <c r="A3461" t="s">
        <v>33</v>
      </c>
      <c r="B3461" t="s">
        <v>7209</v>
      </c>
      <c r="C3461" t="s">
        <v>26</v>
      </c>
      <c r="D3461" t="s">
        <v>13</v>
      </c>
      <c r="E3461" t="s">
        <v>14</v>
      </c>
      <c r="F3461" t="s">
        <v>26</v>
      </c>
      <c r="G3461" s="3">
        <v>45283.3362037037</v>
      </c>
      <c r="H3461" s="1">
        <v>59500</v>
      </c>
      <c r="I3461" t="s">
        <v>7210</v>
      </c>
      <c r="J3461" t="s">
        <v>344</v>
      </c>
    </row>
    <row r="3462" spans="1:10">
      <c r="A3462" t="s">
        <v>10</v>
      </c>
      <c r="B3462" t="s">
        <v>7211</v>
      </c>
      <c r="C3462" t="s">
        <v>1776</v>
      </c>
      <c r="D3462" t="s">
        <v>13</v>
      </c>
      <c r="E3462" t="s">
        <v>14</v>
      </c>
      <c r="F3462" t="s">
        <v>26</v>
      </c>
      <c r="G3462" s="3">
        <v>45261.335011574076</v>
      </c>
      <c r="H3462" s="1">
        <v>100000</v>
      </c>
      <c r="I3462" t="s">
        <v>202</v>
      </c>
      <c r="J3462" t="s">
        <v>1183</v>
      </c>
    </row>
    <row r="3463" spans="1:10">
      <c r="A3463" t="s">
        <v>77</v>
      </c>
      <c r="B3463" t="s">
        <v>7212</v>
      </c>
      <c r="C3463" t="s">
        <v>119</v>
      </c>
      <c r="D3463" t="s">
        <v>13</v>
      </c>
      <c r="E3463" t="s">
        <v>14</v>
      </c>
      <c r="F3463" t="s">
        <v>26</v>
      </c>
      <c r="G3463" s="3">
        <v>45255.333414351851</v>
      </c>
      <c r="H3463" s="1">
        <v>55500</v>
      </c>
      <c r="I3463" t="s">
        <v>7213</v>
      </c>
    </row>
    <row r="3464" spans="1:10">
      <c r="A3464" t="s">
        <v>33</v>
      </c>
      <c r="B3464" t="s">
        <v>2396</v>
      </c>
      <c r="C3464" t="s">
        <v>461</v>
      </c>
      <c r="D3464" t="s">
        <v>13</v>
      </c>
      <c r="E3464" t="s">
        <v>14</v>
      </c>
      <c r="F3464" t="s">
        <v>26</v>
      </c>
      <c r="G3464" s="3">
        <v>45121.334756944445</v>
      </c>
      <c r="H3464" s="1">
        <v>87472</v>
      </c>
      <c r="I3464" t="s">
        <v>2995</v>
      </c>
      <c r="J3464" t="s">
        <v>7214</v>
      </c>
    </row>
    <row r="3465" spans="1:10">
      <c r="A3465" t="s">
        <v>10</v>
      </c>
      <c r="B3465" t="s">
        <v>10</v>
      </c>
      <c r="C3465" t="s">
        <v>2829</v>
      </c>
      <c r="D3465" t="s">
        <v>13</v>
      </c>
      <c r="E3465" t="s">
        <v>14</v>
      </c>
      <c r="F3465" t="s">
        <v>20</v>
      </c>
      <c r="G3465" s="3">
        <v>45171.385023148148</v>
      </c>
      <c r="H3465" s="1">
        <v>149946.5</v>
      </c>
      <c r="I3465" t="s">
        <v>1469</v>
      </c>
    </row>
    <row r="3466" spans="1:10">
      <c r="A3466" t="s">
        <v>106</v>
      </c>
      <c r="B3466" t="s">
        <v>7215</v>
      </c>
      <c r="C3466" t="s">
        <v>614</v>
      </c>
      <c r="D3466" t="s">
        <v>13</v>
      </c>
      <c r="E3466" t="s">
        <v>14</v>
      </c>
      <c r="F3466" t="s">
        <v>608</v>
      </c>
      <c r="G3466" s="3">
        <v>45227.345462962963</v>
      </c>
      <c r="H3466" s="1">
        <v>108415.5</v>
      </c>
      <c r="I3466" t="s">
        <v>7216</v>
      </c>
    </row>
    <row r="3467" spans="1:10">
      <c r="A3467" t="s">
        <v>212</v>
      </c>
      <c r="B3467" t="s">
        <v>3398</v>
      </c>
      <c r="C3467" t="s">
        <v>24</v>
      </c>
      <c r="D3467" t="s">
        <v>13</v>
      </c>
      <c r="E3467" t="s">
        <v>25</v>
      </c>
      <c r="F3467" t="s">
        <v>26</v>
      </c>
      <c r="G3467" s="3">
        <v>45112.336215277777</v>
      </c>
      <c r="H3467" s="1">
        <v>219545</v>
      </c>
      <c r="I3467" t="s">
        <v>7217</v>
      </c>
    </row>
    <row r="3468" spans="1:10">
      <c r="A3468" t="s">
        <v>212</v>
      </c>
      <c r="B3468" t="s">
        <v>7218</v>
      </c>
      <c r="C3468" t="s">
        <v>897</v>
      </c>
      <c r="D3468" t="s">
        <v>13</v>
      </c>
      <c r="E3468" t="s">
        <v>14</v>
      </c>
      <c r="F3468" t="s">
        <v>262</v>
      </c>
      <c r="G3468" s="3">
        <v>45122.350439814814</v>
      </c>
      <c r="H3468" s="1">
        <v>147500</v>
      </c>
      <c r="I3468" t="s">
        <v>5343</v>
      </c>
      <c r="J3468" t="s">
        <v>7219</v>
      </c>
    </row>
    <row r="3469" spans="1:10">
      <c r="A3469" t="s">
        <v>33</v>
      </c>
      <c r="B3469" t="s">
        <v>33</v>
      </c>
      <c r="C3469" t="s">
        <v>276</v>
      </c>
      <c r="D3469" t="s">
        <v>13</v>
      </c>
      <c r="E3469" t="s">
        <v>14</v>
      </c>
      <c r="F3469" t="s">
        <v>26</v>
      </c>
      <c r="G3469" s="3">
        <v>45042.333553240744</v>
      </c>
      <c r="H3469" s="1">
        <v>90000</v>
      </c>
      <c r="I3469" t="s">
        <v>1438</v>
      </c>
      <c r="J3469" t="s">
        <v>7220</v>
      </c>
    </row>
    <row r="3470" spans="1:10">
      <c r="A3470" t="s">
        <v>135</v>
      </c>
      <c r="B3470" t="s">
        <v>7221</v>
      </c>
      <c r="C3470" t="s">
        <v>185</v>
      </c>
      <c r="D3470" t="s">
        <v>13</v>
      </c>
      <c r="E3470" t="s">
        <v>14</v>
      </c>
      <c r="F3470" t="s">
        <v>26</v>
      </c>
      <c r="G3470" s="3">
        <v>45147.334444444445</v>
      </c>
      <c r="H3470" s="1">
        <v>100000</v>
      </c>
      <c r="I3470" t="s">
        <v>7222</v>
      </c>
      <c r="J3470" t="s">
        <v>344</v>
      </c>
    </row>
    <row r="3471" spans="1:10">
      <c r="A3471" t="s">
        <v>106</v>
      </c>
      <c r="B3471" t="s">
        <v>7223</v>
      </c>
      <c r="C3471" t="s">
        <v>7224</v>
      </c>
      <c r="D3471" t="s">
        <v>13</v>
      </c>
      <c r="E3471" t="s">
        <v>14</v>
      </c>
      <c r="F3471" t="s">
        <v>1132</v>
      </c>
      <c r="G3471" s="3">
        <v>45245.350810185184</v>
      </c>
      <c r="H3471" s="1">
        <v>33455</v>
      </c>
      <c r="I3471" t="s">
        <v>7225</v>
      </c>
      <c r="J3471" t="s">
        <v>7226</v>
      </c>
    </row>
    <row r="3472" spans="1:10">
      <c r="A3472" t="s">
        <v>152</v>
      </c>
      <c r="B3472" t="s">
        <v>7227</v>
      </c>
      <c r="C3472" t="s">
        <v>48</v>
      </c>
      <c r="D3472" t="s">
        <v>13</v>
      </c>
      <c r="E3472" t="s">
        <v>14</v>
      </c>
      <c r="F3472" t="s">
        <v>49</v>
      </c>
      <c r="G3472" s="3">
        <v>45112.362002314818</v>
      </c>
      <c r="H3472" s="1">
        <v>89100</v>
      </c>
      <c r="I3472" t="s">
        <v>446</v>
      </c>
    </row>
    <row r="3473" spans="1:10">
      <c r="A3473" t="s">
        <v>33</v>
      </c>
      <c r="B3473" t="s">
        <v>33</v>
      </c>
      <c r="C3473" t="s">
        <v>201</v>
      </c>
      <c r="D3473" t="s">
        <v>13</v>
      </c>
      <c r="E3473" t="s">
        <v>14</v>
      </c>
      <c r="F3473" t="s">
        <v>26</v>
      </c>
      <c r="G3473" s="3">
        <v>44962.393622685187</v>
      </c>
      <c r="H3473" s="1">
        <v>110000</v>
      </c>
      <c r="I3473" t="s">
        <v>7228</v>
      </c>
      <c r="J3473" t="s">
        <v>7229</v>
      </c>
    </row>
    <row r="3474" spans="1:10">
      <c r="A3474" t="s">
        <v>212</v>
      </c>
      <c r="B3474" t="s">
        <v>7230</v>
      </c>
      <c r="C3474" t="s">
        <v>201</v>
      </c>
      <c r="D3474" t="s">
        <v>13</v>
      </c>
      <c r="E3474" t="s">
        <v>14</v>
      </c>
      <c r="F3474" t="s">
        <v>26</v>
      </c>
      <c r="G3474" s="3">
        <v>45103.337002314816</v>
      </c>
      <c r="H3474" s="1">
        <v>112450</v>
      </c>
      <c r="I3474" t="s">
        <v>202</v>
      </c>
      <c r="J3474" t="s">
        <v>7231</v>
      </c>
    </row>
    <row r="3475" spans="1:10">
      <c r="A3475" t="s">
        <v>33</v>
      </c>
      <c r="B3475" t="s">
        <v>7232</v>
      </c>
      <c r="C3475" t="s">
        <v>7233</v>
      </c>
      <c r="D3475" t="s">
        <v>13</v>
      </c>
      <c r="E3475" t="s">
        <v>14</v>
      </c>
      <c r="F3475" t="s">
        <v>26</v>
      </c>
      <c r="G3475" s="3">
        <v>45274.333958333336</v>
      </c>
      <c r="H3475" s="1">
        <v>55668</v>
      </c>
      <c r="I3475" t="s">
        <v>7234</v>
      </c>
      <c r="J3475" t="s">
        <v>719</v>
      </c>
    </row>
    <row r="3476" spans="1:10">
      <c r="A3476" t="s">
        <v>135</v>
      </c>
      <c r="B3476" t="s">
        <v>7235</v>
      </c>
      <c r="C3476" t="s">
        <v>170</v>
      </c>
      <c r="D3476" t="s">
        <v>13</v>
      </c>
      <c r="E3476" t="s">
        <v>14</v>
      </c>
      <c r="F3476" t="s">
        <v>171</v>
      </c>
      <c r="G3476" s="3">
        <v>45124.347893518519</v>
      </c>
      <c r="H3476" s="1">
        <v>79200</v>
      </c>
      <c r="I3476" t="s">
        <v>7236</v>
      </c>
      <c r="J3476" t="s">
        <v>7237</v>
      </c>
    </row>
    <row r="3477" spans="1:10">
      <c r="A3477" t="s">
        <v>10</v>
      </c>
      <c r="B3477" t="s">
        <v>10</v>
      </c>
      <c r="C3477" t="s">
        <v>4479</v>
      </c>
      <c r="D3477" t="s">
        <v>13</v>
      </c>
      <c r="E3477" t="s">
        <v>14</v>
      </c>
      <c r="F3477" t="s">
        <v>26</v>
      </c>
      <c r="G3477" s="3">
        <v>45048.381006944444</v>
      </c>
      <c r="H3477" s="1">
        <v>125000</v>
      </c>
      <c r="I3477" t="s">
        <v>7238</v>
      </c>
      <c r="J3477" t="s">
        <v>7239</v>
      </c>
    </row>
    <row r="3478" spans="1:10">
      <c r="A3478" t="s">
        <v>77</v>
      </c>
      <c r="B3478" t="s">
        <v>7240</v>
      </c>
      <c r="C3478" t="s">
        <v>7241</v>
      </c>
      <c r="D3478" t="s">
        <v>13</v>
      </c>
      <c r="E3478" t="s">
        <v>14</v>
      </c>
      <c r="F3478" t="s">
        <v>7242</v>
      </c>
      <c r="G3478" s="3">
        <v>44969.398414351854</v>
      </c>
      <c r="H3478" s="1">
        <v>100000</v>
      </c>
      <c r="I3478" t="s">
        <v>7243</v>
      </c>
      <c r="J3478" t="s">
        <v>517</v>
      </c>
    </row>
    <row r="3479" spans="1:10">
      <c r="A3479" t="s">
        <v>18</v>
      </c>
      <c r="B3479" t="s">
        <v>3761</v>
      </c>
      <c r="C3479" t="s">
        <v>2296</v>
      </c>
      <c r="D3479" t="s">
        <v>13</v>
      </c>
      <c r="E3479" t="s">
        <v>14</v>
      </c>
      <c r="F3479" t="s">
        <v>26</v>
      </c>
      <c r="G3479" s="3">
        <v>44953.394895833335</v>
      </c>
      <c r="H3479" s="1">
        <v>200000</v>
      </c>
      <c r="I3479" t="s">
        <v>2720</v>
      </c>
      <c r="J3479" t="s">
        <v>7244</v>
      </c>
    </row>
    <row r="3480" spans="1:10">
      <c r="A3480" t="s">
        <v>33</v>
      </c>
      <c r="B3480" t="s">
        <v>33</v>
      </c>
      <c r="C3480" t="s">
        <v>24</v>
      </c>
      <c r="D3480" t="s">
        <v>13</v>
      </c>
      <c r="E3480" t="s">
        <v>25</v>
      </c>
      <c r="F3480" t="s">
        <v>26</v>
      </c>
      <c r="G3480" s="3">
        <v>44938.333796296298</v>
      </c>
      <c r="H3480" s="1">
        <v>71850</v>
      </c>
      <c r="I3480" t="s">
        <v>1072</v>
      </c>
      <c r="J3480" t="s">
        <v>7245</v>
      </c>
    </row>
    <row r="3481" spans="1:10">
      <c r="A3481" t="s">
        <v>33</v>
      </c>
      <c r="B3481" t="s">
        <v>7246</v>
      </c>
      <c r="C3481" t="s">
        <v>1794</v>
      </c>
      <c r="D3481" t="s">
        <v>13</v>
      </c>
      <c r="E3481" t="s">
        <v>14</v>
      </c>
      <c r="F3481" t="s">
        <v>694</v>
      </c>
      <c r="G3481" s="3">
        <v>45170.359039351853</v>
      </c>
      <c r="H3481" s="1">
        <v>111175</v>
      </c>
      <c r="I3481" t="s">
        <v>7247</v>
      </c>
      <c r="J3481" t="s">
        <v>2809</v>
      </c>
    </row>
    <row r="3482" spans="1:10">
      <c r="A3482" t="s">
        <v>18</v>
      </c>
      <c r="B3482" t="s">
        <v>7248</v>
      </c>
      <c r="C3482" t="s">
        <v>614</v>
      </c>
      <c r="D3482" t="s">
        <v>13</v>
      </c>
      <c r="E3482" t="s">
        <v>14</v>
      </c>
      <c r="F3482" t="s">
        <v>608</v>
      </c>
      <c r="G3482" s="3">
        <v>45098.341435185182</v>
      </c>
      <c r="H3482" s="1">
        <v>90000</v>
      </c>
      <c r="I3482" t="s">
        <v>5853</v>
      </c>
      <c r="J3482" t="s">
        <v>7249</v>
      </c>
    </row>
    <row r="3483" spans="1:10">
      <c r="A3483" t="s">
        <v>10</v>
      </c>
      <c r="B3483" t="s">
        <v>5100</v>
      </c>
      <c r="C3483" t="s">
        <v>1689</v>
      </c>
      <c r="D3483" t="s">
        <v>13</v>
      </c>
      <c r="E3483" t="s">
        <v>14</v>
      </c>
      <c r="F3483" t="s">
        <v>26</v>
      </c>
      <c r="G3483" s="3">
        <v>45035.396736111114</v>
      </c>
      <c r="H3483" s="1">
        <v>90000</v>
      </c>
      <c r="I3483" t="s">
        <v>7250</v>
      </c>
      <c r="J3483" t="s">
        <v>706</v>
      </c>
    </row>
    <row r="3484" spans="1:10">
      <c r="A3484" t="s">
        <v>18</v>
      </c>
      <c r="B3484" t="s">
        <v>7251</v>
      </c>
      <c r="C3484" t="s">
        <v>5980</v>
      </c>
      <c r="D3484" t="s">
        <v>13</v>
      </c>
      <c r="E3484" t="s">
        <v>14</v>
      </c>
      <c r="F3484" t="s">
        <v>26</v>
      </c>
      <c r="G3484" s="3">
        <v>45063.336331018516</v>
      </c>
      <c r="H3484" s="1">
        <v>190000</v>
      </c>
      <c r="I3484" t="s">
        <v>7252</v>
      </c>
      <c r="J3484" t="s">
        <v>7253</v>
      </c>
    </row>
    <row r="3485" spans="1:10">
      <c r="A3485" t="s">
        <v>10</v>
      </c>
      <c r="B3485" t="s">
        <v>10</v>
      </c>
      <c r="C3485" t="s">
        <v>550</v>
      </c>
      <c r="D3485" t="s">
        <v>1075</v>
      </c>
      <c r="E3485" t="s">
        <v>14</v>
      </c>
      <c r="F3485" t="s">
        <v>26</v>
      </c>
      <c r="G3485" s="3">
        <v>45214.335532407407</v>
      </c>
      <c r="H3485" s="1">
        <v>128816</v>
      </c>
      <c r="I3485" t="s">
        <v>4340</v>
      </c>
      <c r="J3485" t="s">
        <v>7254</v>
      </c>
    </row>
    <row r="3486" spans="1:10">
      <c r="A3486" t="s">
        <v>18</v>
      </c>
      <c r="B3486" t="s">
        <v>18</v>
      </c>
      <c r="C3486" t="s">
        <v>3724</v>
      </c>
      <c r="D3486" t="s">
        <v>13</v>
      </c>
      <c r="E3486" t="s">
        <v>14</v>
      </c>
      <c r="F3486" t="s">
        <v>26</v>
      </c>
      <c r="G3486" s="3">
        <v>45133.337777777779</v>
      </c>
      <c r="H3486" s="1">
        <v>127004</v>
      </c>
      <c r="I3486" t="s">
        <v>3873</v>
      </c>
      <c r="J3486" t="s">
        <v>7255</v>
      </c>
    </row>
    <row r="3487" spans="1:10">
      <c r="A3487" t="s">
        <v>33</v>
      </c>
      <c r="B3487" t="s">
        <v>33</v>
      </c>
      <c r="C3487" t="s">
        <v>30</v>
      </c>
      <c r="D3487" t="s">
        <v>13</v>
      </c>
      <c r="E3487" t="s">
        <v>14</v>
      </c>
      <c r="F3487" t="s">
        <v>26</v>
      </c>
      <c r="G3487" s="3">
        <v>45079.333877314813</v>
      </c>
      <c r="H3487" s="1">
        <v>115000</v>
      </c>
      <c r="I3487" t="s">
        <v>1571</v>
      </c>
      <c r="J3487" t="s">
        <v>7256</v>
      </c>
    </row>
    <row r="3488" spans="1:10">
      <c r="A3488" t="s">
        <v>212</v>
      </c>
      <c r="B3488" t="s">
        <v>212</v>
      </c>
      <c r="C3488" t="s">
        <v>119</v>
      </c>
      <c r="D3488" t="s">
        <v>13</v>
      </c>
      <c r="E3488" t="s">
        <v>14</v>
      </c>
      <c r="F3488" t="s">
        <v>26</v>
      </c>
      <c r="G3488" s="3">
        <v>45097.355069444442</v>
      </c>
      <c r="H3488" s="1">
        <v>150000</v>
      </c>
      <c r="I3488" t="s">
        <v>7257</v>
      </c>
      <c r="J3488" t="s">
        <v>214</v>
      </c>
    </row>
    <row r="3489" spans="1:10">
      <c r="A3489" t="s">
        <v>135</v>
      </c>
      <c r="B3489" t="s">
        <v>1483</v>
      </c>
      <c r="C3489" t="s">
        <v>162</v>
      </c>
      <c r="D3489" t="s">
        <v>13</v>
      </c>
      <c r="E3489" t="s">
        <v>14</v>
      </c>
      <c r="F3489" t="s">
        <v>162</v>
      </c>
      <c r="G3489" s="3">
        <v>45252.345416666663</v>
      </c>
      <c r="H3489" s="1">
        <v>79200</v>
      </c>
      <c r="I3489" t="s">
        <v>1484</v>
      </c>
      <c r="J3489" t="s">
        <v>7258</v>
      </c>
    </row>
    <row r="3490" spans="1:10">
      <c r="A3490" t="s">
        <v>10</v>
      </c>
      <c r="B3490" t="s">
        <v>357</v>
      </c>
      <c r="C3490" t="s">
        <v>521</v>
      </c>
      <c r="D3490" t="s">
        <v>13</v>
      </c>
      <c r="E3490" t="s">
        <v>14</v>
      </c>
      <c r="F3490" t="s">
        <v>26</v>
      </c>
      <c r="G3490" s="3">
        <v>44956.336053240739</v>
      </c>
      <c r="H3490" s="1">
        <v>150000</v>
      </c>
      <c r="I3490" t="s">
        <v>729</v>
      </c>
      <c r="J3490" t="s">
        <v>7259</v>
      </c>
    </row>
    <row r="3491" spans="1:10">
      <c r="A3491" t="s">
        <v>33</v>
      </c>
      <c r="B3491" t="s">
        <v>33</v>
      </c>
      <c r="C3491" t="s">
        <v>7260</v>
      </c>
      <c r="D3491" t="s">
        <v>13</v>
      </c>
      <c r="E3491" t="s">
        <v>14</v>
      </c>
      <c r="F3491" t="s">
        <v>26</v>
      </c>
      <c r="G3491" s="3">
        <v>45132.335231481484</v>
      </c>
      <c r="H3491" s="1">
        <v>41446.5</v>
      </c>
      <c r="I3491" t="s">
        <v>7261</v>
      </c>
      <c r="J3491" t="s">
        <v>7262</v>
      </c>
    </row>
    <row r="3492" spans="1:10">
      <c r="A3492" t="s">
        <v>18</v>
      </c>
      <c r="B3492" t="s">
        <v>7263</v>
      </c>
      <c r="C3492" t="s">
        <v>7264</v>
      </c>
      <c r="D3492" t="s">
        <v>13</v>
      </c>
      <c r="E3492" t="s">
        <v>14</v>
      </c>
      <c r="F3492" t="s">
        <v>608</v>
      </c>
      <c r="G3492" s="3">
        <v>45147.340254629627</v>
      </c>
      <c r="H3492" s="1">
        <v>99150</v>
      </c>
      <c r="I3492" t="s">
        <v>7265</v>
      </c>
      <c r="J3492" t="s">
        <v>7266</v>
      </c>
    </row>
    <row r="3493" spans="1:10">
      <c r="A3493" t="s">
        <v>33</v>
      </c>
      <c r="B3493" t="s">
        <v>7267</v>
      </c>
      <c r="C3493" t="s">
        <v>4073</v>
      </c>
      <c r="D3493" t="s">
        <v>13</v>
      </c>
      <c r="E3493" t="s">
        <v>14</v>
      </c>
      <c r="F3493" t="s">
        <v>26</v>
      </c>
      <c r="G3493" s="3">
        <v>45248.387453703705</v>
      </c>
      <c r="H3493" s="1">
        <v>94500</v>
      </c>
      <c r="I3493" t="s">
        <v>1072</v>
      </c>
      <c r="J3493" t="s">
        <v>7268</v>
      </c>
    </row>
    <row r="3494" spans="1:10">
      <c r="A3494" t="s">
        <v>77</v>
      </c>
      <c r="B3494" t="s">
        <v>7269</v>
      </c>
      <c r="C3494" t="s">
        <v>7270</v>
      </c>
      <c r="D3494" t="s">
        <v>13</v>
      </c>
      <c r="E3494" t="s">
        <v>14</v>
      </c>
      <c r="F3494" t="s">
        <v>7271</v>
      </c>
      <c r="G3494" s="3">
        <v>45161.355034722219</v>
      </c>
      <c r="H3494" s="1">
        <v>36000</v>
      </c>
      <c r="I3494" t="s">
        <v>7272</v>
      </c>
      <c r="J3494" t="s">
        <v>7273</v>
      </c>
    </row>
    <row r="3495" spans="1:10">
      <c r="A3495" t="s">
        <v>18</v>
      </c>
      <c r="B3495" t="s">
        <v>7274</v>
      </c>
      <c r="C3495" t="s">
        <v>24</v>
      </c>
      <c r="D3495" t="s">
        <v>100</v>
      </c>
      <c r="E3495" t="s">
        <v>25</v>
      </c>
      <c r="F3495" t="s">
        <v>26</v>
      </c>
      <c r="G3495" s="3">
        <v>45149.340046296296</v>
      </c>
      <c r="H3495" s="1">
        <v>57500</v>
      </c>
      <c r="I3495" t="s">
        <v>7275</v>
      </c>
    </row>
    <row r="3496" spans="1:10">
      <c r="A3496" t="s">
        <v>10</v>
      </c>
      <c r="B3496" t="s">
        <v>10</v>
      </c>
      <c r="C3496" t="s">
        <v>7276</v>
      </c>
      <c r="D3496" t="s">
        <v>13</v>
      </c>
      <c r="E3496" t="s">
        <v>14</v>
      </c>
      <c r="F3496" t="s">
        <v>26</v>
      </c>
      <c r="G3496" s="3">
        <v>45051.349699074075</v>
      </c>
      <c r="H3496" s="1">
        <v>114000</v>
      </c>
      <c r="I3496" t="s">
        <v>7277</v>
      </c>
      <c r="J3496" t="s">
        <v>7278</v>
      </c>
    </row>
    <row r="3497" spans="1:10">
      <c r="A3497" t="s">
        <v>33</v>
      </c>
      <c r="B3497" t="s">
        <v>33</v>
      </c>
      <c r="C3497" t="s">
        <v>7279</v>
      </c>
      <c r="D3497" t="s">
        <v>13</v>
      </c>
      <c r="E3497" t="s">
        <v>14</v>
      </c>
      <c r="F3497" t="s">
        <v>26</v>
      </c>
      <c r="G3497" s="3">
        <v>45275.333634259259</v>
      </c>
      <c r="H3497" s="1">
        <v>96725</v>
      </c>
      <c r="I3497" t="s">
        <v>729</v>
      </c>
      <c r="J3497" t="s">
        <v>6506</v>
      </c>
    </row>
    <row r="3498" spans="1:10">
      <c r="A3498" t="s">
        <v>77</v>
      </c>
      <c r="B3498" t="s">
        <v>77</v>
      </c>
      <c r="C3498" t="s">
        <v>662</v>
      </c>
      <c r="D3498" t="s">
        <v>100</v>
      </c>
      <c r="E3498" t="s">
        <v>14</v>
      </c>
      <c r="F3498" t="s">
        <v>26</v>
      </c>
      <c r="G3498" s="3">
        <v>45252.334247685183</v>
      </c>
      <c r="H3498" s="1">
        <v>51500</v>
      </c>
      <c r="I3498" t="s">
        <v>1156</v>
      </c>
      <c r="J3498" t="s">
        <v>235</v>
      </c>
    </row>
    <row r="3499" spans="1:10">
      <c r="A3499" t="s">
        <v>10</v>
      </c>
      <c r="B3499" t="s">
        <v>10</v>
      </c>
      <c r="C3499" t="s">
        <v>62</v>
      </c>
      <c r="D3499" t="s">
        <v>13</v>
      </c>
      <c r="E3499" t="s">
        <v>14</v>
      </c>
      <c r="F3499" t="s">
        <v>26</v>
      </c>
      <c r="G3499" s="3">
        <v>44942.346817129626</v>
      </c>
      <c r="H3499" s="1">
        <v>90000</v>
      </c>
      <c r="I3499" t="s">
        <v>7280</v>
      </c>
      <c r="J3499" t="s">
        <v>7281</v>
      </c>
    </row>
    <row r="3500" spans="1:10">
      <c r="A3500" t="s">
        <v>10</v>
      </c>
      <c r="B3500" t="s">
        <v>7282</v>
      </c>
      <c r="C3500" t="s">
        <v>243</v>
      </c>
      <c r="D3500" t="s">
        <v>13</v>
      </c>
      <c r="E3500" t="s">
        <v>14</v>
      </c>
      <c r="F3500" t="s">
        <v>26</v>
      </c>
      <c r="G3500" s="3">
        <v>45015.336423611108</v>
      </c>
      <c r="H3500" s="1">
        <v>225000</v>
      </c>
      <c r="I3500" t="s">
        <v>322</v>
      </c>
      <c r="J3500" t="s">
        <v>7283</v>
      </c>
    </row>
    <row r="3501" spans="1:10">
      <c r="A3501" t="s">
        <v>33</v>
      </c>
      <c r="B3501" t="s">
        <v>33</v>
      </c>
      <c r="C3501" t="s">
        <v>7284</v>
      </c>
      <c r="D3501" t="s">
        <v>13</v>
      </c>
      <c r="E3501" t="s">
        <v>14</v>
      </c>
      <c r="F3501" t="s">
        <v>26</v>
      </c>
      <c r="G3501" s="3">
        <v>45261.334074074075</v>
      </c>
      <c r="H3501" s="1">
        <v>65000</v>
      </c>
      <c r="I3501" t="s">
        <v>7285</v>
      </c>
    </row>
    <row r="3502" spans="1:10">
      <c r="A3502" t="s">
        <v>33</v>
      </c>
      <c r="B3502" t="s">
        <v>7286</v>
      </c>
      <c r="C3502" t="s">
        <v>7287</v>
      </c>
      <c r="D3502" t="s">
        <v>13</v>
      </c>
      <c r="E3502" t="s">
        <v>14</v>
      </c>
      <c r="F3502" t="s">
        <v>1392</v>
      </c>
      <c r="G3502" s="3">
        <v>44966.357025462959</v>
      </c>
      <c r="H3502" s="1">
        <v>79200</v>
      </c>
      <c r="I3502" t="s">
        <v>1393</v>
      </c>
      <c r="J3502" t="s">
        <v>7288</v>
      </c>
    </row>
    <row r="3503" spans="1:10">
      <c r="A3503" t="s">
        <v>212</v>
      </c>
      <c r="B3503" t="s">
        <v>3398</v>
      </c>
      <c r="C3503" t="s">
        <v>7289</v>
      </c>
      <c r="D3503" t="s">
        <v>13</v>
      </c>
      <c r="E3503" t="s">
        <v>14</v>
      </c>
      <c r="F3503" t="s">
        <v>528</v>
      </c>
      <c r="G3503" s="3">
        <v>45164.371157407404</v>
      </c>
      <c r="H3503" s="1">
        <v>79200</v>
      </c>
      <c r="I3503" t="s">
        <v>974</v>
      </c>
      <c r="J3503" t="s">
        <v>7290</v>
      </c>
    </row>
    <row r="3504" spans="1:10">
      <c r="A3504" t="s">
        <v>10</v>
      </c>
      <c r="B3504" t="s">
        <v>7291</v>
      </c>
      <c r="C3504" t="s">
        <v>24</v>
      </c>
      <c r="D3504" t="s">
        <v>13</v>
      </c>
      <c r="E3504" t="s">
        <v>25</v>
      </c>
      <c r="F3504" t="s">
        <v>26</v>
      </c>
      <c r="G3504" s="3">
        <v>45119.335902777777</v>
      </c>
      <c r="H3504" s="1">
        <v>149292</v>
      </c>
      <c r="I3504" t="s">
        <v>720</v>
      </c>
      <c r="J3504" t="s">
        <v>6493</v>
      </c>
    </row>
    <row r="3505" spans="1:10">
      <c r="A3505" t="s">
        <v>10</v>
      </c>
      <c r="B3505" t="s">
        <v>7292</v>
      </c>
      <c r="C3505" t="s">
        <v>26</v>
      </c>
      <c r="D3505" t="s">
        <v>13</v>
      </c>
      <c r="E3505" t="s">
        <v>14</v>
      </c>
      <c r="F3505" t="s">
        <v>26</v>
      </c>
      <c r="G3505" s="3">
        <v>44954.336956018517</v>
      </c>
      <c r="H3505" s="1">
        <v>97500</v>
      </c>
      <c r="I3505" t="s">
        <v>3692</v>
      </c>
      <c r="J3505" t="s">
        <v>7293</v>
      </c>
    </row>
    <row r="3506" spans="1:10">
      <c r="A3506" t="s">
        <v>18</v>
      </c>
      <c r="B3506" t="s">
        <v>7294</v>
      </c>
      <c r="C3506" t="s">
        <v>614</v>
      </c>
      <c r="D3506" t="s">
        <v>13</v>
      </c>
      <c r="E3506" t="s">
        <v>14</v>
      </c>
      <c r="F3506" t="s">
        <v>608</v>
      </c>
      <c r="G3506" s="3">
        <v>44992.364687499998</v>
      </c>
      <c r="H3506" s="1">
        <v>90000</v>
      </c>
      <c r="I3506" t="s">
        <v>7295</v>
      </c>
      <c r="J3506" t="s">
        <v>7296</v>
      </c>
    </row>
    <row r="3507" spans="1:10">
      <c r="A3507" t="s">
        <v>33</v>
      </c>
      <c r="B3507" t="s">
        <v>7297</v>
      </c>
      <c r="C3507" t="s">
        <v>1094</v>
      </c>
      <c r="D3507" t="s">
        <v>13</v>
      </c>
      <c r="E3507" t="s">
        <v>14</v>
      </c>
      <c r="F3507" t="s">
        <v>205</v>
      </c>
      <c r="G3507" s="3">
        <v>45066.335381944446</v>
      </c>
      <c r="H3507" s="1">
        <v>80850</v>
      </c>
      <c r="I3507" t="s">
        <v>172</v>
      </c>
    </row>
    <row r="3508" spans="1:10">
      <c r="A3508" t="s">
        <v>18</v>
      </c>
      <c r="B3508" t="s">
        <v>7298</v>
      </c>
      <c r="C3508" t="s">
        <v>232</v>
      </c>
      <c r="D3508" t="s">
        <v>13</v>
      </c>
      <c r="E3508" t="s">
        <v>14</v>
      </c>
      <c r="F3508" t="s">
        <v>26</v>
      </c>
      <c r="G3508" s="3">
        <v>45196.336817129632</v>
      </c>
      <c r="H3508" s="1">
        <v>125000</v>
      </c>
      <c r="I3508" t="s">
        <v>7299</v>
      </c>
      <c r="J3508" t="s">
        <v>7300</v>
      </c>
    </row>
    <row r="3509" spans="1:10">
      <c r="A3509" t="s">
        <v>33</v>
      </c>
      <c r="B3509" t="s">
        <v>33</v>
      </c>
      <c r="C3509" t="s">
        <v>24</v>
      </c>
      <c r="D3509" t="s">
        <v>13</v>
      </c>
      <c r="E3509" t="s">
        <v>25</v>
      </c>
      <c r="F3509" t="s">
        <v>26</v>
      </c>
      <c r="G3509" s="3">
        <v>45281.333333333336</v>
      </c>
      <c r="H3509" s="1">
        <v>110000</v>
      </c>
      <c r="I3509" t="s">
        <v>7301</v>
      </c>
      <c r="J3509" t="s">
        <v>7302</v>
      </c>
    </row>
    <row r="3510" spans="1:10">
      <c r="A3510" t="s">
        <v>10</v>
      </c>
      <c r="B3510" t="s">
        <v>215</v>
      </c>
      <c r="C3510" t="s">
        <v>3157</v>
      </c>
      <c r="D3510" t="s">
        <v>13</v>
      </c>
      <c r="E3510" t="s">
        <v>14</v>
      </c>
      <c r="F3510" t="s">
        <v>26</v>
      </c>
      <c r="G3510" s="3">
        <v>44996.337650462963</v>
      </c>
      <c r="H3510" s="1">
        <v>90000</v>
      </c>
      <c r="I3510" t="s">
        <v>3045</v>
      </c>
      <c r="J3510" t="s">
        <v>7303</v>
      </c>
    </row>
    <row r="3511" spans="1:10">
      <c r="A3511" t="s">
        <v>135</v>
      </c>
      <c r="B3511" t="s">
        <v>7304</v>
      </c>
      <c r="C3511" t="s">
        <v>461</v>
      </c>
      <c r="D3511" t="s">
        <v>13</v>
      </c>
      <c r="E3511" t="s">
        <v>14</v>
      </c>
      <c r="F3511" t="s">
        <v>26</v>
      </c>
      <c r="G3511" s="3">
        <v>44931.334791666668</v>
      </c>
      <c r="H3511" s="1">
        <v>90000</v>
      </c>
      <c r="I3511" t="s">
        <v>4023</v>
      </c>
      <c r="J3511" t="s">
        <v>82</v>
      </c>
    </row>
    <row r="3512" spans="1:10">
      <c r="A3512" t="s">
        <v>10</v>
      </c>
      <c r="B3512" t="s">
        <v>10</v>
      </c>
      <c r="C3512" t="s">
        <v>1105</v>
      </c>
      <c r="D3512" t="s">
        <v>13</v>
      </c>
      <c r="E3512" t="s">
        <v>14</v>
      </c>
      <c r="F3512" t="s">
        <v>26</v>
      </c>
      <c r="G3512" s="3">
        <v>44987.336747685185</v>
      </c>
      <c r="H3512" s="1">
        <v>125000</v>
      </c>
      <c r="I3512" t="s">
        <v>322</v>
      </c>
      <c r="J3512" t="s">
        <v>1107</v>
      </c>
    </row>
    <row r="3513" spans="1:10">
      <c r="A3513" t="s">
        <v>10</v>
      </c>
      <c r="B3513" t="s">
        <v>7305</v>
      </c>
      <c r="C3513" t="s">
        <v>589</v>
      </c>
      <c r="D3513" t="s">
        <v>13</v>
      </c>
      <c r="E3513" t="s">
        <v>14</v>
      </c>
      <c r="F3513" t="s">
        <v>26</v>
      </c>
      <c r="G3513" s="3">
        <v>44933.354571759257</v>
      </c>
      <c r="H3513" s="1">
        <v>150000</v>
      </c>
      <c r="I3513" t="s">
        <v>2788</v>
      </c>
      <c r="J3513" t="s">
        <v>7306</v>
      </c>
    </row>
    <row r="3514" spans="1:10">
      <c r="A3514" t="s">
        <v>33</v>
      </c>
      <c r="B3514" t="s">
        <v>33</v>
      </c>
      <c r="C3514" t="s">
        <v>232</v>
      </c>
      <c r="D3514" t="s">
        <v>13</v>
      </c>
      <c r="E3514" t="s">
        <v>14</v>
      </c>
      <c r="F3514" t="s">
        <v>26</v>
      </c>
      <c r="G3514" s="3">
        <v>45085.333275462966</v>
      </c>
      <c r="H3514" s="1">
        <v>90000</v>
      </c>
      <c r="I3514" t="s">
        <v>7307</v>
      </c>
      <c r="J3514" t="s">
        <v>6785</v>
      </c>
    </row>
    <row r="3515" spans="1:10">
      <c r="A3515" t="s">
        <v>135</v>
      </c>
      <c r="B3515" t="s">
        <v>135</v>
      </c>
      <c r="C3515" t="s">
        <v>171</v>
      </c>
      <c r="D3515" t="s">
        <v>13</v>
      </c>
      <c r="E3515" t="s">
        <v>14</v>
      </c>
      <c r="F3515" t="s">
        <v>171</v>
      </c>
      <c r="G3515" s="3">
        <v>45174.340416666666</v>
      </c>
      <c r="H3515" s="1">
        <v>111175</v>
      </c>
      <c r="I3515" t="s">
        <v>1498</v>
      </c>
      <c r="J3515" t="s">
        <v>7308</v>
      </c>
    </row>
    <row r="3516" spans="1:10">
      <c r="A3516" t="s">
        <v>10</v>
      </c>
      <c r="B3516" t="s">
        <v>7309</v>
      </c>
      <c r="C3516" t="s">
        <v>19</v>
      </c>
      <c r="D3516" t="s">
        <v>13</v>
      </c>
      <c r="E3516" t="s">
        <v>14</v>
      </c>
      <c r="F3516" t="s">
        <v>26</v>
      </c>
      <c r="G3516" s="3">
        <v>44991.352407407408</v>
      </c>
      <c r="H3516" s="1">
        <v>115000</v>
      </c>
      <c r="I3516" t="s">
        <v>980</v>
      </c>
      <c r="J3516" t="s">
        <v>338</v>
      </c>
    </row>
    <row r="3517" spans="1:10">
      <c r="A3517" t="s">
        <v>10</v>
      </c>
      <c r="B3517" t="s">
        <v>10</v>
      </c>
      <c r="C3517" t="s">
        <v>4363</v>
      </c>
      <c r="D3517" t="s">
        <v>13</v>
      </c>
      <c r="E3517" t="s">
        <v>14</v>
      </c>
      <c r="F3517" t="s">
        <v>26</v>
      </c>
      <c r="G3517" s="3">
        <v>44981.335821759261</v>
      </c>
      <c r="H3517" s="1">
        <v>115000</v>
      </c>
      <c r="I3517" t="s">
        <v>980</v>
      </c>
    </row>
    <row r="3518" spans="1:10">
      <c r="A3518" t="s">
        <v>10</v>
      </c>
      <c r="B3518" t="s">
        <v>7310</v>
      </c>
      <c r="C3518" t="s">
        <v>237</v>
      </c>
      <c r="D3518" t="s">
        <v>13</v>
      </c>
      <c r="E3518" t="s">
        <v>14</v>
      </c>
      <c r="F3518" t="s">
        <v>26</v>
      </c>
      <c r="G3518" s="3">
        <v>45118.336886574078</v>
      </c>
      <c r="H3518" s="1">
        <v>125000</v>
      </c>
      <c r="I3518" t="s">
        <v>7010</v>
      </c>
      <c r="J3518" t="s">
        <v>7311</v>
      </c>
    </row>
    <row r="3519" spans="1:10">
      <c r="A3519" t="s">
        <v>18</v>
      </c>
      <c r="B3519" t="s">
        <v>7312</v>
      </c>
      <c r="C3519" t="s">
        <v>201</v>
      </c>
      <c r="D3519" t="s">
        <v>13</v>
      </c>
      <c r="E3519" t="s">
        <v>14</v>
      </c>
      <c r="F3519" t="s">
        <v>26</v>
      </c>
      <c r="G3519" s="3">
        <v>45105.387511574074</v>
      </c>
      <c r="H3519" s="1">
        <v>147500</v>
      </c>
      <c r="I3519" t="s">
        <v>3039</v>
      </c>
      <c r="J3519" t="s">
        <v>7313</v>
      </c>
    </row>
    <row r="3520" spans="1:10">
      <c r="A3520" t="s">
        <v>33</v>
      </c>
      <c r="B3520" t="s">
        <v>5139</v>
      </c>
      <c r="C3520" t="s">
        <v>75</v>
      </c>
      <c r="D3520" t="s">
        <v>1075</v>
      </c>
      <c r="E3520" t="s">
        <v>14</v>
      </c>
      <c r="F3520" t="s">
        <v>26</v>
      </c>
      <c r="G3520" s="3">
        <v>45201.334039351852</v>
      </c>
      <c r="H3520" s="1">
        <v>159331</v>
      </c>
      <c r="I3520" t="s">
        <v>4729</v>
      </c>
      <c r="J3520" t="s">
        <v>1721</v>
      </c>
    </row>
    <row r="3521" spans="1:10">
      <c r="A3521" t="s">
        <v>10</v>
      </c>
      <c r="B3521" t="s">
        <v>7314</v>
      </c>
      <c r="C3521" t="s">
        <v>741</v>
      </c>
      <c r="D3521" t="s">
        <v>13</v>
      </c>
      <c r="E3521" t="s">
        <v>14</v>
      </c>
      <c r="F3521" t="s">
        <v>171</v>
      </c>
      <c r="G3521" s="3">
        <v>44935.341793981483</v>
      </c>
      <c r="H3521" s="1">
        <v>79200</v>
      </c>
      <c r="I3521" t="s">
        <v>7143</v>
      </c>
      <c r="J3521" t="s">
        <v>7315</v>
      </c>
    </row>
    <row r="3522" spans="1:10">
      <c r="A3522" t="s">
        <v>212</v>
      </c>
      <c r="B3522" t="s">
        <v>212</v>
      </c>
      <c r="C3522" t="s">
        <v>232</v>
      </c>
      <c r="D3522" t="s">
        <v>13</v>
      </c>
      <c r="E3522" t="s">
        <v>14</v>
      </c>
      <c r="F3522" t="s">
        <v>26</v>
      </c>
      <c r="G3522" s="3">
        <v>45153.334953703707</v>
      </c>
      <c r="H3522" s="1">
        <v>125000</v>
      </c>
      <c r="I3522" t="s">
        <v>6892</v>
      </c>
      <c r="J3522" t="s">
        <v>338</v>
      </c>
    </row>
    <row r="3523" spans="1:10">
      <c r="A3523" t="s">
        <v>33</v>
      </c>
      <c r="B3523" t="s">
        <v>1249</v>
      </c>
      <c r="C3523" t="s">
        <v>24</v>
      </c>
      <c r="D3523" t="s">
        <v>13</v>
      </c>
      <c r="E3523" t="s">
        <v>25</v>
      </c>
      <c r="F3523" t="s">
        <v>26</v>
      </c>
      <c r="G3523" s="3">
        <v>44971.333738425928</v>
      </c>
      <c r="H3523" s="1">
        <v>140000</v>
      </c>
      <c r="I3523" t="s">
        <v>2666</v>
      </c>
    </row>
    <row r="3524" spans="1:10">
      <c r="A3524" t="s">
        <v>212</v>
      </c>
      <c r="B3524" t="s">
        <v>7316</v>
      </c>
      <c r="C3524" t="s">
        <v>24</v>
      </c>
      <c r="D3524" t="s">
        <v>13</v>
      </c>
      <c r="E3524" t="s">
        <v>25</v>
      </c>
      <c r="F3524" t="s">
        <v>26</v>
      </c>
      <c r="G3524" s="3">
        <v>44943.337060185186</v>
      </c>
      <c r="H3524" s="1">
        <v>135000</v>
      </c>
      <c r="I3524" t="s">
        <v>1072</v>
      </c>
      <c r="J3524" t="s">
        <v>7317</v>
      </c>
    </row>
    <row r="3525" spans="1:10">
      <c r="A3525" t="s">
        <v>10</v>
      </c>
      <c r="B3525" t="s">
        <v>7318</v>
      </c>
      <c r="C3525" t="s">
        <v>201</v>
      </c>
      <c r="D3525" t="s">
        <v>13</v>
      </c>
      <c r="E3525" t="s">
        <v>14</v>
      </c>
      <c r="F3525" t="s">
        <v>26</v>
      </c>
      <c r="G3525" s="3">
        <v>45000.337013888886</v>
      </c>
      <c r="H3525" s="1">
        <v>125000</v>
      </c>
      <c r="I3525" t="s">
        <v>1016</v>
      </c>
      <c r="J3525" t="s">
        <v>1191</v>
      </c>
    </row>
    <row r="3526" spans="1:10">
      <c r="A3526" t="s">
        <v>10</v>
      </c>
      <c r="B3526" t="s">
        <v>7319</v>
      </c>
      <c r="C3526" t="s">
        <v>24</v>
      </c>
      <c r="D3526" t="s">
        <v>13</v>
      </c>
      <c r="E3526" t="s">
        <v>25</v>
      </c>
      <c r="F3526" t="s">
        <v>26</v>
      </c>
      <c r="G3526" s="3">
        <v>44965.669664351852</v>
      </c>
      <c r="H3526" s="1">
        <v>98850</v>
      </c>
      <c r="I3526" t="s">
        <v>7320</v>
      </c>
      <c r="J3526" t="s">
        <v>301</v>
      </c>
    </row>
    <row r="3527" spans="1:10">
      <c r="A3527" t="s">
        <v>33</v>
      </c>
      <c r="B3527" t="s">
        <v>7321</v>
      </c>
      <c r="C3527" t="s">
        <v>24</v>
      </c>
      <c r="D3527" t="s">
        <v>13</v>
      </c>
      <c r="E3527" t="s">
        <v>25</v>
      </c>
      <c r="F3527" t="s">
        <v>26</v>
      </c>
      <c r="G3527" s="3">
        <v>45260.334930555553</v>
      </c>
      <c r="H3527" s="1">
        <v>98000</v>
      </c>
      <c r="I3527" t="s">
        <v>602</v>
      </c>
    </row>
    <row r="3528" spans="1:10">
      <c r="A3528" t="s">
        <v>33</v>
      </c>
      <c r="B3528" t="s">
        <v>43</v>
      </c>
      <c r="C3528" t="s">
        <v>7322</v>
      </c>
      <c r="D3528" t="s">
        <v>13</v>
      </c>
      <c r="E3528" t="s">
        <v>14</v>
      </c>
      <c r="F3528" t="s">
        <v>26</v>
      </c>
      <c r="G3528" s="3">
        <v>44998.334282407406</v>
      </c>
      <c r="H3528" s="1">
        <v>116000</v>
      </c>
      <c r="I3528" t="s">
        <v>5640</v>
      </c>
      <c r="J3528" t="s">
        <v>1643</v>
      </c>
    </row>
    <row r="3529" spans="1:10">
      <c r="A3529" t="s">
        <v>10</v>
      </c>
      <c r="B3529" t="s">
        <v>7323</v>
      </c>
      <c r="C3529" t="s">
        <v>75</v>
      </c>
      <c r="D3529" t="s">
        <v>13</v>
      </c>
      <c r="E3529" t="s">
        <v>14</v>
      </c>
      <c r="F3529" t="s">
        <v>26</v>
      </c>
      <c r="G3529" s="3">
        <v>44939.337245370371</v>
      </c>
      <c r="H3529" s="1">
        <v>150000</v>
      </c>
      <c r="I3529" t="s">
        <v>3234</v>
      </c>
      <c r="J3529" t="s">
        <v>7324</v>
      </c>
    </row>
    <row r="3530" spans="1:10">
      <c r="A3530" t="s">
        <v>10</v>
      </c>
      <c r="B3530" t="s">
        <v>7325</v>
      </c>
      <c r="C3530" t="s">
        <v>2207</v>
      </c>
      <c r="D3530" t="s">
        <v>13</v>
      </c>
      <c r="E3530" t="s">
        <v>14</v>
      </c>
      <c r="F3530" t="s">
        <v>26</v>
      </c>
      <c r="G3530" s="3">
        <v>45286.335381944446</v>
      </c>
      <c r="H3530" s="1">
        <v>129671</v>
      </c>
      <c r="I3530" t="s">
        <v>7326</v>
      </c>
    </row>
    <row r="3531" spans="1:10">
      <c r="A3531" t="s">
        <v>135</v>
      </c>
      <c r="B3531" t="s">
        <v>7327</v>
      </c>
      <c r="C3531" t="s">
        <v>1776</v>
      </c>
      <c r="D3531" t="s">
        <v>13</v>
      </c>
      <c r="E3531" t="s">
        <v>14</v>
      </c>
      <c r="F3531" t="s">
        <v>26</v>
      </c>
      <c r="G3531" s="3">
        <v>44978.348599537036</v>
      </c>
      <c r="H3531" s="1">
        <v>90000</v>
      </c>
      <c r="I3531" t="s">
        <v>7328</v>
      </c>
      <c r="J3531" t="s">
        <v>7329</v>
      </c>
    </row>
    <row r="3532" spans="1:10">
      <c r="A3532" t="s">
        <v>18</v>
      </c>
      <c r="B3532" t="s">
        <v>7330</v>
      </c>
      <c r="C3532" t="s">
        <v>7331</v>
      </c>
      <c r="D3532" t="s">
        <v>13</v>
      </c>
      <c r="E3532" t="s">
        <v>14</v>
      </c>
      <c r="F3532" t="s">
        <v>681</v>
      </c>
      <c r="G3532" s="3">
        <v>44988.347719907404</v>
      </c>
      <c r="H3532" s="1">
        <v>89100</v>
      </c>
      <c r="I3532" t="s">
        <v>7332</v>
      </c>
      <c r="J3532" t="s">
        <v>7333</v>
      </c>
    </row>
    <row r="3533" spans="1:10">
      <c r="A3533" t="s">
        <v>212</v>
      </c>
      <c r="B3533" t="s">
        <v>212</v>
      </c>
      <c r="C3533" t="s">
        <v>7334</v>
      </c>
      <c r="D3533" t="s">
        <v>13</v>
      </c>
      <c r="E3533" t="s">
        <v>14</v>
      </c>
      <c r="F3533" t="s">
        <v>26</v>
      </c>
      <c r="G3533" s="3">
        <v>45061.347870370373</v>
      </c>
      <c r="H3533" s="1">
        <v>125000</v>
      </c>
      <c r="I3533" t="s">
        <v>7335</v>
      </c>
      <c r="J3533" t="s">
        <v>7336</v>
      </c>
    </row>
    <row r="3534" spans="1:10">
      <c r="A3534" t="s">
        <v>33</v>
      </c>
      <c r="B3534" t="s">
        <v>33</v>
      </c>
      <c r="C3534" t="s">
        <v>24</v>
      </c>
      <c r="D3534" t="s">
        <v>13</v>
      </c>
      <c r="E3534" t="s">
        <v>25</v>
      </c>
      <c r="F3534" t="s">
        <v>26</v>
      </c>
      <c r="G3534" s="3">
        <v>45254.389178240737</v>
      </c>
      <c r="H3534" s="1">
        <v>75000</v>
      </c>
      <c r="I3534" t="s">
        <v>602</v>
      </c>
      <c r="J3534" t="s">
        <v>46</v>
      </c>
    </row>
    <row r="3535" spans="1:10">
      <c r="A3535" t="s">
        <v>10</v>
      </c>
      <c r="B3535" t="s">
        <v>3127</v>
      </c>
      <c r="C3535" t="s">
        <v>1408</v>
      </c>
      <c r="D3535" t="s">
        <v>13</v>
      </c>
      <c r="E3535" t="s">
        <v>14</v>
      </c>
      <c r="F3535" t="s">
        <v>26</v>
      </c>
      <c r="G3535" s="3">
        <v>44938.33693287037</v>
      </c>
      <c r="H3535" s="1">
        <v>90000</v>
      </c>
      <c r="I3535" t="s">
        <v>420</v>
      </c>
      <c r="J3535" t="s">
        <v>3788</v>
      </c>
    </row>
    <row r="3536" spans="1:10">
      <c r="A3536" t="s">
        <v>10</v>
      </c>
      <c r="B3536" t="s">
        <v>7337</v>
      </c>
      <c r="C3536" t="s">
        <v>1366</v>
      </c>
      <c r="D3536" t="s">
        <v>13</v>
      </c>
      <c r="E3536" t="s">
        <v>14</v>
      </c>
      <c r="F3536" t="s">
        <v>26</v>
      </c>
      <c r="G3536" s="3">
        <v>45111.335393518515</v>
      </c>
      <c r="H3536" s="1">
        <v>176500</v>
      </c>
      <c r="I3536" t="s">
        <v>1613</v>
      </c>
      <c r="J3536" t="s">
        <v>7338</v>
      </c>
    </row>
    <row r="3537" spans="1:10">
      <c r="A3537" t="s">
        <v>212</v>
      </c>
      <c r="B3537" t="s">
        <v>7339</v>
      </c>
      <c r="C3537" t="s">
        <v>136</v>
      </c>
      <c r="D3537" t="s">
        <v>13</v>
      </c>
      <c r="E3537" t="s">
        <v>14</v>
      </c>
      <c r="F3537" t="s">
        <v>26</v>
      </c>
      <c r="G3537" s="3">
        <v>45120.333761574075</v>
      </c>
      <c r="H3537" s="1">
        <v>219500</v>
      </c>
      <c r="I3537" t="s">
        <v>5933</v>
      </c>
    </row>
    <row r="3538" spans="1:10">
      <c r="A3538" t="s">
        <v>212</v>
      </c>
      <c r="B3538" t="s">
        <v>7340</v>
      </c>
      <c r="C3538" t="s">
        <v>243</v>
      </c>
      <c r="D3538" t="s">
        <v>13</v>
      </c>
      <c r="E3538" t="s">
        <v>14</v>
      </c>
      <c r="F3538" t="s">
        <v>26</v>
      </c>
      <c r="G3538" s="3">
        <v>45127.334918981483</v>
      </c>
      <c r="H3538" s="1">
        <v>113500</v>
      </c>
      <c r="I3538" t="s">
        <v>7341</v>
      </c>
      <c r="J3538" t="s">
        <v>7342</v>
      </c>
    </row>
    <row r="3539" spans="1:10">
      <c r="A3539" t="s">
        <v>10</v>
      </c>
      <c r="B3539" t="s">
        <v>7343</v>
      </c>
      <c r="C3539" t="s">
        <v>24</v>
      </c>
      <c r="D3539" t="s">
        <v>13</v>
      </c>
      <c r="E3539" t="s">
        <v>25</v>
      </c>
      <c r="F3539" t="s">
        <v>26</v>
      </c>
      <c r="G3539" s="3">
        <v>45020.335092592592</v>
      </c>
      <c r="H3539" s="1">
        <v>105300</v>
      </c>
      <c r="I3539" t="s">
        <v>4833</v>
      </c>
      <c r="J3539" t="s">
        <v>7344</v>
      </c>
    </row>
    <row r="3540" spans="1:10">
      <c r="A3540" t="s">
        <v>33</v>
      </c>
      <c r="B3540" t="s">
        <v>33</v>
      </c>
      <c r="C3540" t="s">
        <v>7345</v>
      </c>
      <c r="D3540" t="s">
        <v>13</v>
      </c>
      <c r="E3540" t="s">
        <v>14</v>
      </c>
      <c r="F3540" t="s">
        <v>26</v>
      </c>
      <c r="G3540" s="3">
        <v>45275.333553240744</v>
      </c>
      <c r="H3540" s="1">
        <v>96725</v>
      </c>
      <c r="I3540" t="s">
        <v>729</v>
      </c>
      <c r="J3540" t="s">
        <v>6506</v>
      </c>
    </row>
    <row r="3541" spans="1:10">
      <c r="A3541" t="s">
        <v>212</v>
      </c>
      <c r="B3541" t="s">
        <v>7346</v>
      </c>
      <c r="C3541" t="s">
        <v>243</v>
      </c>
      <c r="D3541" t="s">
        <v>13</v>
      </c>
      <c r="E3541" t="s">
        <v>14</v>
      </c>
      <c r="F3541" t="s">
        <v>26</v>
      </c>
      <c r="G3541" s="3">
        <v>45015.336400462962</v>
      </c>
      <c r="H3541" s="1">
        <v>90000</v>
      </c>
      <c r="I3541" t="s">
        <v>2071</v>
      </c>
      <c r="J3541" t="s">
        <v>1201</v>
      </c>
    </row>
    <row r="3542" spans="1:10">
      <c r="A3542" t="s">
        <v>10</v>
      </c>
      <c r="B3542" t="s">
        <v>10</v>
      </c>
      <c r="C3542" t="s">
        <v>1739</v>
      </c>
      <c r="D3542" t="s">
        <v>13</v>
      </c>
      <c r="E3542" t="s">
        <v>14</v>
      </c>
      <c r="F3542" t="s">
        <v>26</v>
      </c>
      <c r="G3542" s="3">
        <v>45113.336562500001</v>
      </c>
      <c r="H3542" s="1">
        <v>90000</v>
      </c>
      <c r="I3542" t="s">
        <v>7347</v>
      </c>
      <c r="J3542" t="s">
        <v>7348</v>
      </c>
    </row>
    <row r="3543" spans="1:10">
      <c r="A3543" t="s">
        <v>33</v>
      </c>
      <c r="B3543" t="s">
        <v>7349</v>
      </c>
      <c r="C3543" t="s">
        <v>237</v>
      </c>
      <c r="D3543" t="s">
        <v>13</v>
      </c>
      <c r="E3543" t="s">
        <v>14</v>
      </c>
      <c r="F3543" t="s">
        <v>26</v>
      </c>
      <c r="G3543" s="3">
        <v>44963.336354166669</v>
      </c>
      <c r="H3543" s="1">
        <v>90000</v>
      </c>
      <c r="I3543" t="s">
        <v>7350</v>
      </c>
      <c r="J3543" t="s">
        <v>7351</v>
      </c>
    </row>
    <row r="3544" spans="1:10">
      <c r="A3544" t="s">
        <v>18</v>
      </c>
      <c r="B3544" t="s">
        <v>188</v>
      </c>
      <c r="C3544" t="s">
        <v>232</v>
      </c>
      <c r="D3544" t="s">
        <v>13</v>
      </c>
      <c r="E3544" t="s">
        <v>14</v>
      </c>
      <c r="F3544" t="s">
        <v>26</v>
      </c>
      <c r="G3544" s="3">
        <v>44993.340254629627</v>
      </c>
      <c r="H3544" s="1">
        <v>217500</v>
      </c>
      <c r="I3544" t="s">
        <v>7352</v>
      </c>
      <c r="J3544" t="s">
        <v>7353</v>
      </c>
    </row>
    <row r="3545" spans="1:10">
      <c r="A3545" t="s">
        <v>10</v>
      </c>
      <c r="B3545" t="s">
        <v>7354</v>
      </c>
      <c r="C3545" t="s">
        <v>4809</v>
      </c>
      <c r="D3545" t="s">
        <v>13</v>
      </c>
      <c r="E3545" t="s">
        <v>14</v>
      </c>
      <c r="F3545" t="s">
        <v>806</v>
      </c>
      <c r="G3545" s="3">
        <v>45266.347303240742</v>
      </c>
      <c r="H3545" s="1">
        <v>163525</v>
      </c>
      <c r="I3545" t="s">
        <v>7355</v>
      </c>
      <c r="J3545" t="s">
        <v>7356</v>
      </c>
    </row>
    <row r="3546" spans="1:10">
      <c r="A3546" t="s">
        <v>73</v>
      </c>
      <c r="B3546" t="s">
        <v>73</v>
      </c>
      <c r="C3546" t="s">
        <v>684</v>
      </c>
      <c r="D3546" t="s">
        <v>13</v>
      </c>
      <c r="E3546" t="s">
        <v>14</v>
      </c>
      <c r="F3546" t="s">
        <v>209</v>
      </c>
      <c r="G3546" s="3">
        <v>44968.349664351852</v>
      </c>
      <c r="H3546" s="1">
        <v>147500</v>
      </c>
      <c r="I3546" t="s">
        <v>172</v>
      </c>
      <c r="J3546" t="s">
        <v>7357</v>
      </c>
    </row>
    <row r="3547" spans="1:10">
      <c r="A3547" t="s">
        <v>10</v>
      </c>
      <c r="B3547" t="s">
        <v>7358</v>
      </c>
      <c r="C3547" t="s">
        <v>24</v>
      </c>
      <c r="D3547" t="s">
        <v>13</v>
      </c>
      <c r="E3547" t="s">
        <v>25</v>
      </c>
      <c r="F3547" t="s">
        <v>26</v>
      </c>
      <c r="G3547" s="3">
        <v>44968.336481481485</v>
      </c>
      <c r="H3547" s="1">
        <v>105000</v>
      </c>
      <c r="I3547" t="s">
        <v>1072</v>
      </c>
      <c r="J3547" t="s">
        <v>301</v>
      </c>
    </row>
    <row r="3548" spans="1:10">
      <c r="A3548" t="s">
        <v>33</v>
      </c>
      <c r="B3548" t="s">
        <v>33</v>
      </c>
      <c r="C3548" t="s">
        <v>24</v>
      </c>
      <c r="D3548" t="s">
        <v>13</v>
      </c>
      <c r="E3548" t="s">
        <v>25</v>
      </c>
      <c r="F3548" t="s">
        <v>26</v>
      </c>
      <c r="G3548" s="3">
        <v>45102.349699074075</v>
      </c>
      <c r="H3548" s="1">
        <v>102500</v>
      </c>
      <c r="I3548" t="s">
        <v>602</v>
      </c>
      <c r="J3548" t="s">
        <v>2890</v>
      </c>
    </row>
    <row r="3549" spans="1:10">
      <c r="A3549" t="s">
        <v>135</v>
      </c>
      <c r="B3549" t="s">
        <v>7304</v>
      </c>
      <c r="C3549" t="s">
        <v>24</v>
      </c>
      <c r="D3549" t="s">
        <v>13</v>
      </c>
      <c r="E3549" t="s">
        <v>25</v>
      </c>
      <c r="F3549" t="s">
        <v>26</v>
      </c>
      <c r="G3549" s="3">
        <v>45030.334710648145</v>
      </c>
      <c r="H3549" s="1">
        <v>90000</v>
      </c>
      <c r="I3549" t="s">
        <v>130</v>
      </c>
      <c r="J3549" t="s">
        <v>7359</v>
      </c>
    </row>
    <row r="3550" spans="1:10">
      <c r="A3550" t="s">
        <v>106</v>
      </c>
      <c r="B3550" t="s">
        <v>740</v>
      </c>
      <c r="C3550" t="s">
        <v>189</v>
      </c>
      <c r="D3550" t="s">
        <v>13</v>
      </c>
      <c r="E3550" t="s">
        <v>14</v>
      </c>
      <c r="F3550" t="s">
        <v>190</v>
      </c>
      <c r="G3550" s="3">
        <v>45034.373993055553</v>
      </c>
      <c r="H3550" s="1">
        <v>79200</v>
      </c>
      <c r="I3550" t="s">
        <v>7360</v>
      </c>
      <c r="J3550" t="s">
        <v>7361</v>
      </c>
    </row>
    <row r="3551" spans="1:10">
      <c r="A3551" t="s">
        <v>77</v>
      </c>
      <c r="B3551" t="s">
        <v>7362</v>
      </c>
      <c r="C3551" t="s">
        <v>6690</v>
      </c>
      <c r="D3551" t="s">
        <v>13</v>
      </c>
      <c r="E3551" t="s">
        <v>14</v>
      </c>
      <c r="F3551" t="s">
        <v>6691</v>
      </c>
      <c r="G3551" s="3">
        <v>45087.353530092594</v>
      </c>
      <c r="H3551" s="1">
        <v>50400</v>
      </c>
      <c r="I3551" t="s">
        <v>6692</v>
      </c>
      <c r="J3551" t="s">
        <v>7363</v>
      </c>
    </row>
    <row r="3552" spans="1:10">
      <c r="A3552" t="s">
        <v>135</v>
      </c>
      <c r="B3552" t="s">
        <v>7364</v>
      </c>
      <c r="C3552" t="s">
        <v>243</v>
      </c>
      <c r="D3552" t="s">
        <v>13</v>
      </c>
      <c r="E3552" t="s">
        <v>14</v>
      </c>
      <c r="F3552" t="s">
        <v>26</v>
      </c>
      <c r="G3552" s="3">
        <v>45103.334652777776</v>
      </c>
      <c r="H3552" s="1">
        <v>85764</v>
      </c>
      <c r="I3552" t="s">
        <v>6283</v>
      </c>
      <c r="J3552" t="s">
        <v>7365</v>
      </c>
    </row>
    <row r="3553" spans="1:10">
      <c r="A3553" t="s">
        <v>10</v>
      </c>
      <c r="B3553" t="s">
        <v>10</v>
      </c>
      <c r="C3553" t="s">
        <v>62</v>
      </c>
      <c r="D3553" t="s">
        <v>13</v>
      </c>
      <c r="E3553" t="s">
        <v>14</v>
      </c>
      <c r="F3553" t="s">
        <v>26</v>
      </c>
      <c r="G3553" s="3">
        <v>44933.354537037034</v>
      </c>
      <c r="H3553" s="1">
        <v>86000</v>
      </c>
      <c r="I3553" t="s">
        <v>7366</v>
      </c>
      <c r="J3553" t="s">
        <v>7367</v>
      </c>
    </row>
    <row r="3554" spans="1:10">
      <c r="A3554" t="s">
        <v>77</v>
      </c>
      <c r="B3554" t="s">
        <v>7368</v>
      </c>
      <c r="C3554" t="s">
        <v>24</v>
      </c>
      <c r="D3554" t="s">
        <v>13</v>
      </c>
      <c r="E3554" t="s">
        <v>25</v>
      </c>
      <c r="F3554" t="s">
        <v>26</v>
      </c>
      <c r="G3554" s="3">
        <v>45278.335150462961</v>
      </c>
      <c r="H3554" s="1">
        <v>214500</v>
      </c>
      <c r="I3554" t="s">
        <v>6259</v>
      </c>
      <c r="J3554" t="s">
        <v>338</v>
      </c>
    </row>
    <row r="3555" spans="1:10">
      <c r="A3555" t="s">
        <v>10</v>
      </c>
      <c r="B3555" t="s">
        <v>7369</v>
      </c>
      <c r="C3555" t="s">
        <v>3706</v>
      </c>
      <c r="D3555" t="s">
        <v>13</v>
      </c>
      <c r="E3555" t="s">
        <v>14</v>
      </c>
      <c r="F3555" t="s">
        <v>26</v>
      </c>
      <c r="G3555" s="3">
        <v>45265.334861111114</v>
      </c>
      <c r="H3555" s="1">
        <v>86293</v>
      </c>
      <c r="I3555" t="s">
        <v>7370</v>
      </c>
    </row>
    <row r="3556" spans="1:10">
      <c r="A3556" t="s">
        <v>212</v>
      </c>
      <c r="B3556" t="s">
        <v>7371</v>
      </c>
      <c r="C3556" t="s">
        <v>75</v>
      </c>
      <c r="D3556" t="s">
        <v>13</v>
      </c>
      <c r="E3556" t="s">
        <v>14</v>
      </c>
      <c r="F3556" t="s">
        <v>26</v>
      </c>
      <c r="G3556" s="3">
        <v>45035.336296296293</v>
      </c>
      <c r="H3556" s="1">
        <v>350000</v>
      </c>
      <c r="I3556" t="s">
        <v>7372</v>
      </c>
      <c r="J3556" t="s">
        <v>708</v>
      </c>
    </row>
    <row r="3557" spans="1:10">
      <c r="A3557" t="s">
        <v>33</v>
      </c>
      <c r="B3557" t="s">
        <v>7373</v>
      </c>
      <c r="C3557" t="s">
        <v>5746</v>
      </c>
      <c r="D3557" t="s">
        <v>13</v>
      </c>
      <c r="E3557" t="s">
        <v>14</v>
      </c>
      <c r="F3557" t="s">
        <v>2012</v>
      </c>
      <c r="G3557" s="3">
        <v>44964.344918981478</v>
      </c>
      <c r="H3557" s="1">
        <v>50400</v>
      </c>
      <c r="I3557" t="s">
        <v>5747</v>
      </c>
    </row>
    <row r="3558" spans="1:10">
      <c r="A3558" t="s">
        <v>10</v>
      </c>
      <c r="B3558" t="s">
        <v>7374</v>
      </c>
      <c r="C3558" t="s">
        <v>26</v>
      </c>
      <c r="D3558" t="s">
        <v>13</v>
      </c>
      <c r="E3558" t="s">
        <v>14</v>
      </c>
      <c r="F3558" t="s">
        <v>26</v>
      </c>
      <c r="G3558" s="3">
        <v>45205.335798611108</v>
      </c>
      <c r="H3558" s="1">
        <v>124000</v>
      </c>
      <c r="I3558" t="s">
        <v>7375</v>
      </c>
      <c r="J3558" t="s">
        <v>7376</v>
      </c>
    </row>
    <row r="3559" spans="1:10">
      <c r="A3559" t="s">
        <v>10</v>
      </c>
      <c r="B3559" t="s">
        <v>7377</v>
      </c>
      <c r="C3559" t="s">
        <v>201</v>
      </c>
      <c r="D3559" t="s">
        <v>13</v>
      </c>
      <c r="E3559" t="s">
        <v>14</v>
      </c>
      <c r="F3559" t="s">
        <v>26</v>
      </c>
      <c r="G3559" s="3">
        <v>45057.338750000003</v>
      </c>
      <c r="H3559" s="1">
        <v>90000</v>
      </c>
      <c r="I3559" t="s">
        <v>2783</v>
      </c>
      <c r="J3559" t="s">
        <v>7378</v>
      </c>
    </row>
    <row r="3560" spans="1:10">
      <c r="A3560" t="s">
        <v>10</v>
      </c>
      <c r="B3560" t="s">
        <v>10</v>
      </c>
      <c r="C3560" t="s">
        <v>24</v>
      </c>
      <c r="D3560" t="s">
        <v>13</v>
      </c>
      <c r="E3560" t="s">
        <v>25</v>
      </c>
      <c r="F3560" t="s">
        <v>20</v>
      </c>
      <c r="G3560" s="3">
        <v>44973.376215277778</v>
      </c>
      <c r="H3560" s="1">
        <v>110000</v>
      </c>
      <c r="I3560" t="s">
        <v>705</v>
      </c>
      <c r="J3560" t="s">
        <v>706</v>
      </c>
    </row>
    <row r="3561" spans="1:10">
      <c r="A3561" t="s">
        <v>10</v>
      </c>
      <c r="B3561" t="s">
        <v>4020</v>
      </c>
      <c r="C3561" t="s">
        <v>232</v>
      </c>
      <c r="D3561" t="s">
        <v>13</v>
      </c>
      <c r="E3561" t="s">
        <v>14</v>
      </c>
      <c r="F3561" t="s">
        <v>26</v>
      </c>
      <c r="G3561" s="3">
        <v>45129.334710648145</v>
      </c>
      <c r="H3561" s="1">
        <v>200000</v>
      </c>
      <c r="I3561" t="s">
        <v>195</v>
      </c>
      <c r="J3561" t="s">
        <v>6096</v>
      </c>
    </row>
    <row r="3562" spans="1:10">
      <c r="A3562" t="s">
        <v>18</v>
      </c>
      <c r="B3562" t="s">
        <v>3757</v>
      </c>
      <c r="C3562" t="s">
        <v>767</v>
      </c>
      <c r="D3562" t="s">
        <v>13</v>
      </c>
      <c r="E3562" t="s">
        <v>14</v>
      </c>
      <c r="F3562" t="s">
        <v>26</v>
      </c>
      <c r="G3562" s="3">
        <v>44943.34033564815</v>
      </c>
      <c r="H3562" s="1">
        <v>125000</v>
      </c>
      <c r="I3562" t="s">
        <v>2720</v>
      </c>
      <c r="J3562" t="s">
        <v>7379</v>
      </c>
    </row>
    <row r="3563" spans="1:10">
      <c r="A3563" t="s">
        <v>10</v>
      </c>
      <c r="B3563" t="s">
        <v>7380</v>
      </c>
      <c r="C3563" t="s">
        <v>75</v>
      </c>
      <c r="D3563" t="s">
        <v>13</v>
      </c>
      <c r="E3563" t="s">
        <v>14</v>
      </c>
      <c r="F3563" t="s">
        <v>26</v>
      </c>
      <c r="G3563" s="3">
        <v>45005.338182870371</v>
      </c>
      <c r="H3563" s="1">
        <v>200000</v>
      </c>
      <c r="I3563" t="s">
        <v>7381</v>
      </c>
      <c r="J3563" t="s">
        <v>5028</v>
      </c>
    </row>
    <row r="3564" spans="1:10">
      <c r="A3564" t="s">
        <v>33</v>
      </c>
      <c r="B3564" t="s">
        <v>7382</v>
      </c>
      <c r="C3564" t="s">
        <v>136</v>
      </c>
      <c r="D3564" t="s">
        <v>13</v>
      </c>
      <c r="E3564" t="s">
        <v>14</v>
      </c>
      <c r="F3564" t="s">
        <v>26</v>
      </c>
      <c r="G3564" s="3">
        <v>45103.334131944444</v>
      </c>
      <c r="H3564" s="1">
        <v>115000</v>
      </c>
      <c r="I3564" t="s">
        <v>6071</v>
      </c>
      <c r="J3564" t="s">
        <v>599</v>
      </c>
    </row>
    <row r="3565" spans="1:10">
      <c r="A3565" t="s">
        <v>18</v>
      </c>
      <c r="B3565" t="s">
        <v>188</v>
      </c>
      <c r="C3565" t="s">
        <v>243</v>
      </c>
      <c r="D3565" t="s">
        <v>13</v>
      </c>
      <c r="E3565" t="s">
        <v>14</v>
      </c>
      <c r="F3565" t="s">
        <v>26</v>
      </c>
      <c r="G3565" s="3">
        <v>44952.335717592592</v>
      </c>
      <c r="H3565" s="1">
        <v>99150</v>
      </c>
      <c r="I3565" t="s">
        <v>374</v>
      </c>
      <c r="J3565" t="s">
        <v>5842</v>
      </c>
    </row>
    <row r="3566" spans="1:10">
      <c r="A3566" t="s">
        <v>77</v>
      </c>
      <c r="B3566" t="s">
        <v>7383</v>
      </c>
      <c r="C3566" t="s">
        <v>434</v>
      </c>
      <c r="D3566" t="s">
        <v>13</v>
      </c>
      <c r="E3566" t="s">
        <v>14</v>
      </c>
      <c r="F3566" t="s">
        <v>26</v>
      </c>
      <c r="G3566" s="3">
        <v>44933.334224537037</v>
      </c>
      <c r="H3566" s="1">
        <v>172500</v>
      </c>
      <c r="I3566" t="s">
        <v>1072</v>
      </c>
      <c r="J3566" t="s">
        <v>7384</v>
      </c>
    </row>
    <row r="3567" spans="1:10">
      <c r="A3567" t="s">
        <v>33</v>
      </c>
      <c r="B3567" t="s">
        <v>6070</v>
      </c>
      <c r="C3567" t="s">
        <v>136</v>
      </c>
      <c r="D3567" t="s">
        <v>13</v>
      </c>
      <c r="E3567" t="s">
        <v>14</v>
      </c>
      <c r="F3567" t="s">
        <v>26</v>
      </c>
      <c r="G3567" s="3">
        <v>45034.334201388891</v>
      </c>
      <c r="H3567" s="1">
        <v>115000</v>
      </c>
      <c r="I3567" t="s">
        <v>6071</v>
      </c>
      <c r="J3567" t="s">
        <v>6072</v>
      </c>
    </row>
    <row r="3568" spans="1:10">
      <c r="A3568" t="s">
        <v>135</v>
      </c>
      <c r="B3568" t="s">
        <v>7385</v>
      </c>
      <c r="C3568" t="s">
        <v>7386</v>
      </c>
      <c r="D3568" t="s">
        <v>13</v>
      </c>
      <c r="E3568" t="s">
        <v>14</v>
      </c>
      <c r="F3568" t="s">
        <v>26</v>
      </c>
      <c r="G3568" s="3">
        <v>45054.33457175926</v>
      </c>
      <c r="H3568" s="1">
        <v>90000</v>
      </c>
      <c r="I3568" t="s">
        <v>6362</v>
      </c>
      <c r="J3568" t="s">
        <v>6363</v>
      </c>
    </row>
    <row r="3569" spans="1:10">
      <c r="A3569" t="s">
        <v>18</v>
      </c>
      <c r="B3569" t="s">
        <v>7387</v>
      </c>
      <c r="C3569" t="s">
        <v>3038</v>
      </c>
      <c r="D3569" t="s">
        <v>13</v>
      </c>
      <c r="E3569" t="s">
        <v>14</v>
      </c>
      <c r="F3569" t="s">
        <v>171</v>
      </c>
      <c r="G3569" s="3">
        <v>45082.343287037038</v>
      </c>
      <c r="H3569" s="1">
        <v>147500</v>
      </c>
      <c r="I3569" t="s">
        <v>1498</v>
      </c>
      <c r="J3569" t="s">
        <v>7388</v>
      </c>
    </row>
    <row r="3570" spans="1:10">
      <c r="A3570" t="s">
        <v>10</v>
      </c>
      <c r="B3570" t="s">
        <v>2374</v>
      </c>
      <c r="C3570" t="s">
        <v>24</v>
      </c>
      <c r="D3570" t="s">
        <v>13</v>
      </c>
      <c r="E3570" t="s">
        <v>25</v>
      </c>
      <c r="F3570" t="s">
        <v>26</v>
      </c>
      <c r="G3570" s="3">
        <v>45251.335289351853</v>
      </c>
      <c r="H3570" s="1">
        <v>105000</v>
      </c>
      <c r="I3570" t="s">
        <v>2666</v>
      </c>
      <c r="J3570" t="s">
        <v>7389</v>
      </c>
    </row>
    <row r="3571" spans="1:10">
      <c r="A3571" t="s">
        <v>73</v>
      </c>
      <c r="B3571" t="s">
        <v>73</v>
      </c>
      <c r="C3571" t="s">
        <v>1794</v>
      </c>
      <c r="D3571" t="s">
        <v>13</v>
      </c>
      <c r="E3571" t="s">
        <v>14</v>
      </c>
      <c r="F3571" t="s">
        <v>694</v>
      </c>
      <c r="G3571" s="3">
        <v>45084.373715277776</v>
      </c>
      <c r="H3571" s="1">
        <v>147500</v>
      </c>
      <c r="I3571" t="s">
        <v>3258</v>
      </c>
      <c r="J3571" t="s">
        <v>7390</v>
      </c>
    </row>
    <row r="3572" spans="1:10">
      <c r="A3572" t="s">
        <v>33</v>
      </c>
      <c r="B3572" t="s">
        <v>33</v>
      </c>
      <c r="C3572" t="s">
        <v>122</v>
      </c>
      <c r="D3572" t="s">
        <v>13</v>
      </c>
      <c r="E3572" t="s">
        <v>14</v>
      </c>
      <c r="F3572" t="s">
        <v>26</v>
      </c>
      <c r="G3572" s="3">
        <v>45149.33390046296</v>
      </c>
      <c r="H3572" s="1">
        <v>83908.5</v>
      </c>
      <c r="I3572" t="s">
        <v>7391</v>
      </c>
      <c r="J3572" t="s">
        <v>7392</v>
      </c>
    </row>
    <row r="3573" spans="1:10">
      <c r="A3573" t="s">
        <v>10</v>
      </c>
      <c r="B3573" t="s">
        <v>7393</v>
      </c>
      <c r="C3573" t="s">
        <v>550</v>
      </c>
      <c r="D3573" t="s">
        <v>13</v>
      </c>
      <c r="E3573" t="s">
        <v>14</v>
      </c>
      <c r="F3573" t="s">
        <v>26</v>
      </c>
      <c r="G3573" s="3">
        <v>45261.334606481483</v>
      </c>
      <c r="H3573" s="1">
        <v>112015</v>
      </c>
      <c r="I3573" t="s">
        <v>3253</v>
      </c>
      <c r="J3573" t="s">
        <v>3254</v>
      </c>
    </row>
    <row r="3574" spans="1:10">
      <c r="A3574" t="s">
        <v>33</v>
      </c>
      <c r="B3574" t="s">
        <v>1001</v>
      </c>
      <c r="C3574" t="s">
        <v>461</v>
      </c>
      <c r="D3574" t="s">
        <v>13</v>
      </c>
      <c r="E3574" t="s">
        <v>14</v>
      </c>
      <c r="F3574" t="s">
        <v>26</v>
      </c>
      <c r="G3574" s="3">
        <v>44980.334907407407</v>
      </c>
      <c r="H3574" s="1">
        <v>90000</v>
      </c>
      <c r="I3574" t="s">
        <v>1751</v>
      </c>
      <c r="J3574" t="s">
        <v>5146</v>
      </c>
    </row>
    <row r="3575" spans="1:10">
      <c r="A3575" t="s">
        <v>18</v>
      </c>
      <c r="B3575" t="s">
        <v>7394</v>
      </c>
      <c r="C3575" t="s">
        <v>136</v>
      </c>
      <c r="D3575" t="s">
        <v>13</v>
      </c>
      <c r="E3575" t="s">
        <v>14</v>
      </c>
      <c r="F3575" t="s">
        <v>26</v>
      </c>
      <c r="G3575" s="3">
        <v>45272.348124999997</v>
      </c>
      <c r="H3575" s="1">
        <v>210000</v>
      </c>
      <c r="I3575" t="s">
        <v>2666</v>
      </c>
      <c r="J3575" t="s">
        <v>7395</v>
      </c>
    </row>
    <row r="3576" spans="1:10">
      <c r="A3576" t="s">
        <v>135</v>
      </c>
      <c r="B3576" t="s">
        <v>135</v>
      </c>
      <c r="C3576" t="s">
        <v>24</v>
      </c>
      <c r="D3576" t="s">
        <v>13</v>
      </c>
      <c r="E3576" t="s">
        <v>25</v>
      </c>
      <c r="F3576" t="s">
        <v>26</v>
      </c>
      <c r="G3576" s="3">
        <v>45082.335138888891</v>
      </c>
      <c r="H3576" s="1">
        <v>106800</v>
      </c>
      <c r="I3576" t="s">
        <v>1723</v>
      </c>
      <c r="J3576" t="s">
        <v>7396</v>
      </c>
    </row>
    <row r="3577" spans="1:10">
      <c r="A3577" t="s">
        <v>18</v>
      </c>
      <c r="B3577" t="s">
        <v>7397</v>
      </c>
      <c r="C3577" t="s">
        <v>1010</v>
      </c>
      <c r="D3577" t="s">
        <v>13</v>
      </c>
      <c r="E3577" t="s">
        <v>14</v>
      </c>
      <c r="F3577" t="s">
        <v>26</v>
      </c>
      <c r="G3577" s="3">
        <v>45111.334351851852</v>
      </c>
      <c r="H3577" s="1">
        <v>100000</v>
      </c>
      <c r="I3577" t="s">
        <v>7398</v>
      </c>
      <c r="J3577" t="s">
        <v>7399</v>
      </c>
    </row>
    <row r="3578" spans="1:10">
      <c r="A3578" t="s">
        <v>10</v>
      </c>
      <c r="B3578" t="s">
        <v>502</v>
      </c>
      <c r="C3578" t="s">
        <v>19</v>
      </c>
      <c r="D3578" t="s">
        <v>13</v>
      </c>
      <c r="E3578" t="s">
        <v>14</v>
      </c>
      <c r="F3578" t="s">
        <v>26</v>
      </c>
      <c r="G3578" s="3">
        <v>44975.334872685184</v>
      </c>
      <c r="H3578" s="1">
        <v>113257.5</v>
      </c>
      <c r="I3578" t="s">
        <v>7400</v>
      </c>
      <c r="J3578" t="s">
        <v>7401</v>
      </c>
    </row>
    <row r="3579" spans="1:10">
      <c r="A3579" t="s">
        <v>135</v>
      </c>
      <c r="B3579" t="s">
        <v>7402</v>
      </c>
      <c r="C3579" t="s">
        <v>24</v>
      </c>
      <c r="D3579" t="s">
        <v>13</v>
      </c>
      <c r="E3579" t="s">
        <v>25</v>
      </c>
      <c r="F3579" t="s">
        <v>26</v>
      </c>
      <c r="G3579" s="3">
        <v>45040.334004629629</v>
      </c>
      <c r="H3579" s="1">
        <v>102000</v>
      </c>
      <c r="I3579" t="s">
        <v>602</v>
      </c>
      <c r="J3579" t="s">
        <v>582</v>
      </c>
    </row>
    <row r="3580" spans="1:10">
      <c r="A3580" t="s">
        <v>18</v>
      </c>
      <c r="B3580" t="s">
        <v>688</v>
      </c>
      <c r="C3580" t="s">
        <v>1739</v>
      </c>
      <c r="D3580" t="s">
        <v>13</v>
      </c>
      <c r="E3580" t="s">
        <v>14</v>
      </c>
      <c r="F3580" t="s">
        <v>26</v>
      </c>
      <c r="G3580" s="3">
        <v>44994.335092592592</v>
      </c>
      <c r="H3580" s="1">
        <v>90000</v>
      </c>
      <c r="I3580" t="s">
        <v>7403</v>
      </c>
      <c r="J3580" t="s">
        <v>7404</v>
      </c>
    </row>
    <row r="3581" spans="1:10">
      <c r="A3581" t="s">
        <v>73</v>
      </c>
      <c r="B3581" t="s">
        <v>7405</v>
      </c>
      <c r="C3581" t="s">
        <v>171</v>
      </c>
      <c r="D3581" t="s">
        <v>13</v>
      </c>
      <c r="E3581" t="s">
        <v>14</v>
      </c>
      <c r="F3581" t="s">
        <v>171</v>
      </c>
      <c r="G3581" s="3">
        <v>45288.356226851851</v>
      </c>
      <c r="H3581" s="1">
        <v>153500</v>
      </c>
      <c r="I3581" t="s">
        <v>7406</v>
      </c>
      <c r="J3581" t="s">
        <v>230</v>
      </c>
    </row>
    <row r="3582" spans="1:10">
      <c r="A3582" t="s">
        <v>33</v>
      </c>
      <c r="B3582" t="s">
        <v>7407</v>
      </c>
      <c r="C3582" t="s">
        <v>24</v>
      </c>
      <c r="D3582" t="s">
        <v>13</v>
      </c>
      <c r="E3582" t="s">
        <v>25</v>
      </c>
      <c r="F3582" t="s">
        <v>26</v>
      </c>
      <c r="G3582" s="3">
        <v>45246.334537037037</v>
      </c>
      <c r="H3582" s="1">
        <v>85000</v>
      </c>
      <c r="I3582" t="s">
        <v>602</v>
      </c>
      <c r="J3582" t="s">
        <v>7408</v>
      </c>
    </row>
    <row r="3583" spans="1:10">
      <c r="A3583" t="s">
        <v>18</v>
      </c>
      <c r="B3583" t="s">
        <v>18</v>
      </c>
      <c r="C3583" t="s">
        <v>7409</v>
      </c>
      <c r="D3583" t="s">
        <v>13</v>
      </c>
      <c r="E3583" t="s">
        <v>14</v>
      </c>
      <c r="F3583" t="s">
        <v>314</v>
      </c>
      <c r="G3583" s="3">
        <v>45013.371874999997</v>
      </c>
      <c r="H3583" s="1">
        <v>133500</v>
      </c>
      <c r="I3583" t="s">
        <v>7410</v>
      </c>
      <c r="J3583" t="s">
        <v>7411</v>
      </c>
    </row>
    <row r="3584" spans="1:10">
      <c r="A3584" t="s">
        <v>73</v>
      </c>
      <c r="B3584" t="s">
        <v>3741</v>
      </c>
      <c r="C3584" t="s">
        <v>24</v>
      </c>
      <c r="D3584" t="s">
        <v>13</v>
      </c>
      <c r="E3584" t="s">
        <v>25</v>
      </c>
      <c r="F3584" t="s">
        <v>26</v>
      </c>
      <c r="G3584" s="3">
        <v>45086.337951388887</v>
      </c>
      <c r="H3584" s="1">
        <v>145000</v>
      </c>
      <c r="I3584" t="s">
        <v>7412</v>
      </c>
      <c r="J3584" t="s">
        <v>7413</v>
      </c>
    </row>
    <row r="3585" spans="1:10">
      <c r="A3585" t="s">
        <v>33</v>
      </c>
      <c r="B3585" t="s">
        <v>43</v>
      </c>
      <c r="C3585" t="s">
        <v>557</v>
      </c>
      <c r="D3585" t="s">
        <v>13</v>
      </c>
      <c r="E3585" t="s">
        <v>14</v>
      </c>
      <c r="F3585" t="s">
        <v>26</v>
      </c>
      <c r="G3585" s="3">
        <v>44994.362245370372</v>
      </c>
      <c r="H3585" s="1">
        <v>90000</v>
      </c>
      <c r="I3585" t="s">
        <v>3551</v>
      </c>
      <c r="J3585" t="s">
        <v>7062</v>
      </c>
    </row>
    <row r="3586" spans="1:10">
      <c r="A3586" t="s">
        <v>10</v>
      </c>
      <c r="B3586" t="s">
        <v>10</v>
      </c>
      <c r="C3586" t="s">
        <v>24</v>
      </c>
      <c r="D3586" t="s">
        <v>100</v>
      </c>
      <c r="E3586" t="s">
        <v>25</v>
      </c>
      <c r="F3586" t="s">
        <v>608</v>
      </c>
      <c r="G3586" s="3">
        <v>45073.341064814813</v>
      </c>
      <c r="H3586" s="1">
        <v>75000</v>
      </c>
      <c r="I3586" t="s">
        <v>2489</v>
      </c>
      <c r="J3586" t="s">
        <v>7414</v>
      </c>
    </row>
    <row r="3587" spans="1:10">
      <c r="A3587" t="s">
        <v>135</v>
      </c>
      <c r="B3587" t="s">
        <v>135</v>
      </c>
      <c r="C3587" t="s">
        <v>24</v>
      </c>
      <c r="D3587" t="s">
        <v>13</v>
      </c>
      <c r="E3587" t="s">
        <v>25</v>
      </c>
      <c r="F3587" t="s">
        <v>26</v>
      </c>
      <c r="G3587" s="3">
        <v>45133.333668981482</v>
      </c>
      <c r="H3587" s="1">
        <v>101500</v>
      </c>
      <c r="I3587" t="s">
        <v>7415</v>
      </c>
      <c r="J3587" t="s">
        <v>7416</v>
      </c>
    </row>
    <row r="3588" spans="1:10">
      <c r="A3588" t="s">
        <v>212</v>
      </c>
      <c r="B3588" t="s">
        <v>7417</v>
      </c>
      <c r="C3588" t="s">
        <v>122</v>
      </c>
      <c r="D3588" t="s">
        <v>13</v>
      </c>
      <c r="E3588" t="s">
        <v>14</v>
      </c>
      <c r="F3588" t="s">
        <v>26</v>
      </c>
      <c r="G3588" s="3">
        <v>45006.347766203704</v>
      </c>
      <c r="H3588" s="1">
        <v>125000</v>
      </c>
      <c r="I3588" t="s">
        <v>7418</v>
      </c>
      <c r="J3588" t="s">
        <v>7419</v>
      </c>
    </row>
    <row r="3589" spans="1:10">
      <c r="A3589" t="s">
        <v>18</v>
      </c>
      <c r="B3589" t="s">
        <v>499</v>
      </c>
      <c r="C3589" t="s">
        <v>24</v>
      </c>
      <c r="D3589" t="s">
        <v>13</v>
      </c>
      <c r="E3589" t="s">
        <v>25</v>
      </c>
      <c r="F3589" t="s">
        <v>26</v>
      </c>
      <c r="G3589" s="3">
        <v>45024.337326388886</v>
      </c>
      <c r="H3589" s="1">
        <v>105000</v>
      </c>
      <c r="I3589" t="s">
        <v>1072</v>
      </c>
      <c r="J3589" t="s">
        <v>7420</v>
      </c>
    </row>
    <row r="3590" spans="1:10">
      <c r="A3590" t="s">
        <v>10</v>
      </c>
      <c r="B3590" t="s">
        <v>7421</v>
      </c>
      <c r="C3590" t="s">
        <v>24</v>
      </c>
      <c r="D3590" t="s">
        <v>13</v>
      </c>
      <c r="E3590" t="s">
        <v>25</v>
      </c>
      <c r="F3590" t="s">
        <v>26</v>
      </c>
      <c r="G3590" s="3">
        <v>44950.337280092594</v>
      </c>
      <c r="H3590" s="1">
        <v>210000</v>
      </c>
      <c r="I3590" t="s">
        <v>1072</v>
      </c>
    </row>
    <row r="3591" spans="1:10">
      <c r="A3591" t="s">
        <v>152</v>
      </c>
      <c r="B3591" t="s">
        <v>7422</v>
      </c>
      <c r="C3591" t="s">
        <v>684</v>
      </c>
      <c r="D3591" t="s">
        <v>13</v>
      </c>
      <c r="E3591" t="s">
        <v>14</v>
      </c>
      <c r="F3591" t="s">
        <v>209</v>
      </c>
      <c r="G3591" s="3">
        <v>45135.349976851852</v>
      </c>
      <c r="H3591" s="1">
        <v>89100</v>
      </c>
      <c r="I3591" t="s">
        <v>3836</v>
      </c>
      <c r="J3591" t="s">
        <v>5172</v>
      </c>
    </row>
    <row r="3592" spans="1:10">
      <c r="A3592" t="s">
        <v>10</v>
      </c>
      <c r="B3592" t="s">
        <v>7423</v>
      </c>
      <c r="C3592" t="s">
        <v>7424</v>
      </c>
      <c r="D3592" t="s">
        <v>13</v>
      </c>
      <c r="E3592" t="s">
        <v>14</v>
      </c>
      <c r="F3592" t="s">
        <v>26</v>
      </c>
      <c r="G3592" s="3">
        <v>45200.335335648146</v>
      </c>
      <c r="H3592" s="1">
        <v>119257</v>
      </c>
      <c r="I3592" t="s">
        <v>3360</v>
      </c>
      <c r="J3592" t="s">
        <v>1334</v>
      </c>
    </row>
    <row r="3593" spans="1:10">
      <c r="A3593" t="s">
        <v>18</v>
      </c>
      <c r="B3593" t="s">
        <v>18</v>
      </c>
      <c r="C3593" t="s">
        <v>795</v>
      </c>
      <c r="D3593" t="s">
        <v>13</v>
      </c>
      <c r="E3593" t="s">
        <v>14</v>
      </c>
      <c r="F3593" t="s">
        <v>26</v>
      </c>
      <c r="G3593" s="3">
        <v>45001.341909722221</v>
      </c>
      <c r="H3593" s="1">
        <v>105000</v>
      </c>
      <c r="I3593" t="s">
        <v>1072</v>
      </c>
      <c r="J3593" t="s">
        <v>5645</v>
      </c>
    </row>
    <row r="3594" spans="1:10">
      <c r="A3594" t="s">
        <v>10</v>
      </c>
      <c r="B3594" t="s">
        <v>10</v>
      </c>
      <c r="C3594" t="s">
        <v>1117</v>
      </c>
      <c r="D3594" t="s">
        <v>13</v>
      </c>
      <c r="E3594" t="s">
        <v>14</v>
      </c>
      <c r="F3594" t="s">
        <v>20</v>
      </c>
      <c r="G3594" s="3">
        <v>45104.407280092593</v>
      </c>
      <c r="H3594" s="1">
        <v>120000</v>
      </c>
      <c r="I3594" t="s">
        <v>7425</v>
      </c>
      <c r="J3594" t="s">
        <v>2412</v>
      </c>
    </row>
    <row r="3595" spans="1:10">
      <c r="A3595" t="s">
        <v>10</v>
      </c>
      <c r="B3595" t="s">
        <v>7426</v>
      </c>
      <c r="C3595" t="s">
        <v>26</v>
      </c>
      <c r="D3595" t="s">
        <v>13</v>
      </c>
      <c r="E3595" t="s">
        <v>14</v>
      </c>
      <c r="F3595" t="s">
        <v>20</v>
      </c>
      <c r="G3595" s="3">
        <v>44979.364444444444</v>
      </c>
      <c r="H3595" s="1">
        <v>76500</v>
      </c>
      <c r="I3595" t="s">
        <v>7427</v>
      </c>
      <c r="J3595" t="s">
        <v>7428</v>
      </c>
    </row>
    <row r="3596" spans="1:10">
      <c r="A3596" t="s">
        <v>33</v>
      </c>
      <c r="B3596" t="s">
        <v>7429</v>
      </c>
      <c r="C3596" t="s">
        <v>24</v>
      </c>
      <c r="D3596" t="s">
        <v>13</v>
      </c>
      <c r="E3596" t="s">
        <v>25</v>
      </c>
      <c r="F3596" t="s">
        <v>26</v>
      </c>
      <c r="G3596" s="3">
        <v>45031.365810185183</v>
      </c>
      <c r="H3596" s="1">
        <v>102000</v>
      </c>
      <c r="I3596" t="s">
        <v>602</v>
      </c>
      <c r="J3596" t="s">
        <v>1643</v>
      </c>
    </row>
    <row r="3597" spans="1:10">
      <c r="A3597" t="s">
        <v>33</v>
      </c>
      <c r="B3597" t="s">
        <v>7430</v>
      </c>
      <c r="C3597" t="s">
        <v>19</v>
      </c>
      <c r="D3597" t="s">
        <v>13</v>
      </c>
      <c r="E3597" t="s">
        <v>14</v>
      </c>
      <c r="F3597" t="s">
        <v>26</v>
      </c>
      <c r="G3597" s="3">
        <v>45090.333368055559</v>
      </c>
      <c r="H3597" s="1">
        <v>115000</v>
      </c>
      <c r="I3597" t="s">
        <v>202</v>
      </c>
      <c r="J3597" t="s">
        <v>624</v>
      </c>
    </row>
    <row r="3598" spans="1:10">
      <c r="A3598" t="s">
        <v>10</v>
      </c>
      <c r="B3598" t="s">
        <v>7431</v>
      </c>
      <c r="C3598" t="s">
        <v>1291</v>
      </c>
      <c r="D3598" t="s">
        <v>13</v>
      </c>
      <c r="E3598" t="s">
        <v>14</v>
      </c>
      <c r="F3598" t="s">
        <v>26</v>
      </c>
      <c r="G3598" s="3">
        <v>44938.337650462963</v>
      </c>
      <c r="H3598" s="1">
        <v>90000</v>
      </c>
      <c r="I3598" t="s">
        <v>5322</v>
      </c>
      <c r="J3598" t="s">
        <v>7432</v>
      </c>
    </row>
    <row r="3599" spans="1:10">
      <c r="A3599" t="s">
        <v>135</v>
      </c>
      <c r="B3599" t="s">
        <v>7433</v>
      </c>
      <c r="C3599" t="s">
        <v>243</v>
      </c>
      <c r="D3599" t="s">
        <v>13</v>
      </c>
      <c r="E3599" t="s">
        <v>14</v>
      </c>
      <c r="F3599" t="s">
        <v>26</v>
      </c>
      <c r="G3599" s="3">
        <v>44987.335428240738</v>
      </c>
      <c r="H3599" s="1">
        <v>90000</v>
      </c>
      <c r="I3599" t="s">
        <v>7434</v>
      </c>
      <c r="J3599" t="s">
        <v>7435</v>
      </c>
    </row>
    <row r="3600" spans="1:10">
      <c r="A3600" t="s">
        <v>106</v>
      </c>
      <c r="B3600" t="s">
        <v>7436</v>
      </c>
      <c r="C3600" t="s">
        <v>614</v>
      </c>
      <c r="D3600" t="s">
        <v>13</v>
      </c>
      <c r="E3600" t="s">
        <v>14</v>
      </c>
      <c r="F3600" t="s">
        <v>608</v>
      </c>
      <c r="G3600" s="3">
        <v>45027.383298611108</v>
      </c>
      <c r="H3600" s="1">
        <v>175000</v>
      </c>
      <c r="I3600" t="s">
        <v>7437</v>
      </c>
      <c r="J3600" t="s">
        <v>7438</v>
      </c>
    </row>
    <row r="3601" spans="1:10">
      <c r="A3601" t="s">
        <v>106</v>
      </c>
      <c r="B3601" t="s">
        <v>7439</v>
      </c>
      <c r="C3601" t="s">
        <v>75</v>
      </c>
      <c r="D3601" t="s">
        <v>13</v>
      </c>
      <c r="E3601" t="s">
        <v>14</v>
      </c>
      <c r="F3601" t="s">
        <v>26</v>
      </c>
      <c r="G3601" s="3">
        <v>44935.336168981485</v>
      </c>
      <c r="H3601" s="1">
        <v>175000</v>
      </c>
      <c r="I3601" t="s">
        <v>7440</v>
      </c>
    </row>
    <row r="3602" spans="1:10">
      <c r="A3602" t="s">
        <v>33</v>
      </c>
      <c r="B3602" t="s">
        <v>7441</v>
      </c>
      <c r="C3602" t="s">
        <v>684</v>
      </c>
      <c r="D3602" t="s">
        <v>13</v>
      </c>
      <c r="E3602" t="s">
        <v>14</v>
      </c>
      <c r="F3602" t="s">
        <v>209</v>
      </c>
      <c r="G3602" s="3">
        <v>45019.358252314814</v>
      </c>
      <c r="H3602" s="1">
        <v>111175</v>
      </c>
      <c r="I3602" t="s">
        <v>5930</v>
      </c>
      <c r="J3602" t="s">
        <v>7442</v>
      </c>
    </row>
    <row r="3603" spans="1:10">
      <c r="A3603" t="s">
        <v>10</v>
      </c>
      <c r="B3603" t="s">
        <v>398</v>
      </c>
      <c r="C3603" t="s">
        <v>24</v>
      </c>
      <c r="D3603" t="s">
        <v>13</v>
      </c>
      <c r="E3603" t="s">
        <v>25</v>
      </c>
      <c r="F3603" t="s">
        <v>26</v>
      </c>
      <c r="G3603" s="3">
        <v>45034.337187500001</v>
      </c>
      <c r="H3603" s="1">
        <v>172500</v>
      </c>
      <c r="I3603" t="s">
        <v>1072</v>
      </c>
      <c r="J3603" t="s">
        <v>2457</v>
      </c>
    </row>
    <row r="3604" spans="1:10">
      <c r="A3604" t="s">
        <v>18</v>
      </c>
      <c r="B3604" t="s">
        <v>7443</v>
      </c>
      <c r="C3604" t="s">
        <v>7142</v>
      </c>
      <c r="D3604" t="s">
        <v>13</v>
      </c>
      <c r="E3604" t="s">
        <v>14</v>
      </c>
      <c r="F3604" t="s">
        <v>352</v>
      </c>
      <c r="G3604" s="3">
        <v>44943.350810185184</v>
      </c>
      <c r="H3604" s="1">
        <v>96773</v>
      </c>
      <c r="I3604" t="s">
        <v>7444</v>
      </c>
      <c r="J3604" t="s">
        <v>7445</v>
      </c>
    </row>
    <row r="3605" spans="1:10">
      <c r="A3605" t="s">
        <v>10</v>
      </c>
      <c r="B3605" t="s">
        <v>398</v>
      </c>
      <c r="C3605" t="s">
        <v>7446</v>
      </c>
      <c r="D3605" t="s">
        <v>13</v>
      </c>
      <c r="E3605" t="s">
        <v>14</v>
      </c>
      <c r="F3605" t="s">
        <v>26</v>
      </c>
      <c r="G3605" s="3">
        <v>44984.334745370368</v>
      </c>
      <c r="H3605" s="1">
        <v>150000</v>
      </c>
      <c r="I3605" t="s">
        <v>1761</v>
      </c>
      <c r="J3605" t="s">
        <v>7447</v>
      </c>
    </row>
    <row r="3606" spans="1:10">
      <c r="A3606" t="s">
        <v>33</v>
      </c>
      <c r="B3606" t="s">
        <v>7448</v>
      </c>
      <c r="C3606" t="s">
        <v>119</v>
      </c>
      <c r="D3606" t="s">
        <v>13</v>
      </c>
      <c r="E3606" t="s">
        <v>14</v>
      </c>
      <c r="F3606" t="s">
        <v>26</v>
      </c>
      <c r="G3606" s="3">
        <v>45243.333310185182</v>
      </c>
      <c r="H3606" s="1">
        <v>132368</v>
      </c>
      <c r="I3606" t="s">
        <v>3944</v>
      </c>
      <c r="J3606" t="s">
        <v>544</v>
      </c>
    </row>
    <row r="3607" spans="1:10">
      <c r="A3607" t="s">
        <v>33</v>
      </c>
      <c r="B3607" t="s">
        <v>7449</v>
      </c>
      <c r="C3607" t="s">
        <v>684</v>
      </c>
      <c r="D3607" t="s">
        <v>13</v>
      </c>
      <c r="E3607" t="s">
        <v>14</v>
      </c>
      <c r="F3607" t="s">
        <v>209</v>
      </c>
      <c r="G3607" s="3">
        <v>44944.347372685188</v>
      </c>
      <c r="H3607" s="1">
        <v>89100</v>
      </c>
      <c r="I3607" t="s">
        <v>1661</v>
      </c>
      <c r="J3607" t="s">
        <v>7450</v>
      </c>
    </row>
    <row r="3608" spans="1:10">
      <c r="A3608" t="s">
        <v>33</v>
      </c>
      <c r="B3608" t="s">
        <v>7451</v>
      </c>
      <c r="C3608" t="s">
        <v>24</v>
      </c>
      <c r="D3608" t="s">
        <v>13</v>
      </c>
      <c r="E3608" t="s">
        <v>25</v>
      </c>
      <c r="F3608" t="s">
        <v>26</v>
      </c>
      <c r="G3608" s="3">
        <v>45272.345451388886</v>
      </c>
      <c r="H3608" s="1">
        <v>132500</v>
      </c>
      <c r="I3608" t="s">
        <v>602</v>
      </c>
      <c r="J3608" t="s">
        <v>1721</v>
      </c>
    </row>
    <row r="3609" spans="1:10">
      <c r="A3609" t="s">
        <v>10</v>
      </c>
      <c r="B3609" t="s">
        <v>398</v>
      </c>
      <c r="C3609" t="s">
        <v>24</v>
      </c>
      <c r="D3609" t="s">
        <v>13</v>
      </c>
      <c r="E3609" t="s">
        <v>25</v>
      </c>
      <c r="F3609" t="s">
        <v>26</v>
      </c>
      <c r="G3609" s="3">
        <v>45260.337187500001</v>
      </c>
      <c r="H3609" s="1">
        <v>156500</v>
      </c>
      <c r="I3609" t="s">
        <v>602</v>
      </c>
      <c r="J3609" t="s">
        <v>97</v>
      </c>
    </row>
    <row r="3610" spans="1:10">
      <c r="A3610" t="s">
        <v>10</v>
      </c>
      <c r="B3610" t="s">
        <v>7452</v>
      </c>
      <c r="C3610" t="s">
        <v>1175</v>
      </c>
      <c r="D3610" t="s">
        <v>13</v>
      </c>
      <c r="E3610" t="s">
        <v>14</v>
      </c>
      <c r="F3610" t="s">
        <v>26</v>
      </c>
      <c r="G3610" s="3">
        <v>45043.359976851854</v>
      </c>
      <c r="H3610" s="1">
        <v>125000</v>
      </c>
      <c r="I3610" t="s">
        <v>7453</v>
      </c>
      <c r="J3610" t="s">
        <v>7454</v>
      </c>
    </row>
    <row r="3611" spans="1:10">
      <c r="A3611" t="s">
        <v>73</v>
      </c>
      <c r="B3611" t="s">
        <v>7455</v>
      </c>
      <c r="C3611" t="s">
        <v>19</v>
      </c>
      <c r="D3611" t="s">
        <v>13</v>
      </c>
      <c r="E3611" t="s">
        <v>14</v>
      </c>
      <c r="F3611" t="s">
        <v>26</v>
      </c>
      <c r="G3611" s="3">
        <v>45091.338564814818</v>
      </c>
      <c r="H3611" s="1">
        <v>90000</v>
      </c>
      <c r="I3611" t="s">
        <v>2783</v>
      </c>
      <c r="J3611" t="s">
        <v>6417</v>
      </c>
    </row>
    <row r="3612" spans="1:10">
      <c r="A3612" t="s">
        <v>135</v>
      </c>
      <c r="B3612" t="s">
        <v>135</v>
      </c>
      <c r="C3612" t="s">
        <v>24</v>
      </c>
      <c r="D3612" t="s">
        <v>13</v>
      </c>
      <c r="E3612" t="s">
        <v>25</v>
      </c>
      <c r="F3612" t="s">
        <v>26</v>
      </c>
      <c r="G3612" s="3">
        <v>44992.3358912037</v>
      </c>
      <c r="H3612" s="1">
        <v>125000</v>
      </c>
      <c r="I3612" t="s">
        <v>7456</v>
      </c>
      <c r="J3612" t="s">
        <v>7457</v>
      </c>
    </row>
    <row r="3613" spans="1:10">
      <c r="A3613" t="s">
        <v>18</v>
      </c>
      <c r="B3613" t="s">
        <v>7458</v>
      </c>
      <c r="C3613" t="s">
        <v>157</v>
      </c>
      <c r="D3613" t="s">
        <v>13</v>
      </c>
      <c r="E3613" t="s">
        <v>14</v>
      </c>
      <c r="F3613" t="s">
        <v>26</v>
      </c>
      <c r="G3613" s="3">
        <v>45071.337847222225</v>
      </c>
      <c r="H3613" s="1">
        <v>150000</v>
      </c>
      <c r="I3613" t="s">
        <v>3645</v>
      </c>
      <c r="J3613" t="s">
        <v>7459</v>
      </c>
    </row>
    <row r="3614" spans="1:10">
      <c r="A3614" t="s">
        <v>33</v>
      </c>
      <c r="B3614" t="s">
        <v>208</v>
      </c>
      <c r="C3614" t="s">
        <v>767</v>
      </c>
      <c r="D3614" t="s">
        <v>13</v>
      </c>
      <c r="E3614" t="s">
        <v>14</v>
      </c>
      <c r="F3614" t="s">
        <v>26</v>
      </c>
      <c r="G3614" s="3">
        <v>45031.333402777775</v>
      </c>
      <c r="H3614" s="1">
        <v>145500</v>
      </c>
      <c r="I3614" t="s">
        <v>980</v>
      </c>
      <c r="J3614" t="s">
        <v>7460</v>
      </c>
    </row>
    <row r="3615" spans="1:10">
      <c r="A3615" t="s">
        <v>10</v>
      </c>
      <c r="B3615" t="s">
        <v>10</v>
      </c>
      <c r="C3615" t="s">
        <v>7461</v>
      </c>
      <c r="D3615" t="s">
        <v>13</v>
      </c>
      <c r="E3615" t="s">
        <v>14</v>
      </c>
      <c r="F3615" t="s">
        <v>20</v>
      </c>
      <c r="G3615" s="3">
        <v>45171.384895833333</v>
      </c>
      <c r="H3615" s="1">
        <v>149946.5</v>
      </c>
      <c r="I3615" t="s">
        <v>1469</v>
      </c>
    </row>
    <row r="3616" spans="1:10">
      <c r="A3616" t="s">
        <v>10</v>
      </c>
      <c r="B3616" t="s">
        <v>7462</v>
      </c>
      <c r="C3616" t="s">
        <v>7463</v>
      </c>
      <c r="D3616" t="s">
        <v>13</v>
      </c>
      <c r="E3616" t="s">
        <v>14</v>
      </c>
      <c r="F3616" t="s">
        <v>26</v>
      </c>
      <c r="G3616" s="3">
        <v>44975.336817129632</v>
      </c>
      <c r="H3616" s="1">
        <v>128500</v>
      </c>
      <c r="I3616" t="s">
        <v>6051</v>
      </c>
      <c r="J3616" t="s">
        <v>6291</v>
      </c>
    </row>
    <row r="3617" spans="1:10">
      <c r="A3617" t="s">
        <v>33</v>
      </c>
      <c r="B3617" t="s">
        <v>5173</v>
      </c>
      <c r="C3617" t="s">
        <v>461</v>
      </c>
      <c r="D3617" t="s">
        <v>13</v>
      </c>
      <c r="E3617" t="s">
        <v>14</v>
      </c>
      <c r="F3617" t="s">
        <v>26</v>
      </c>
      <c r="G3617" s="3">
        <v>45006.346585648149</v>
      </c>
      <c r="H3617" s="1">
        <v>115000</v>
      </c>
      <c r="I3617" t="s">
        <v>420</v>
      </c>
      <c r="J3617" t="s">
        <v>7464</v>
      </c>
    </row>
    <row r="3618" spans="1:10">
      <c r="A3618" t="s">
        <v>33</v>
      </c>
      <c r="B3618" t="s">
        <v>227</v>
      </c>
      <c r="C3618" t="s">
        <v>122</v>
      </c>
      <c r="D3618" t="s">
        <v>13</v>
      </c>
      <c r="E3618" t="s">
        <v>14</v>
      </c>
      <c r="F3618" t="s">
        <v>26</v>
      </c>
      <c r="G3618" s="3">
        <v>45108.334120370368</v>
      </c>
      <c r="H3618" s="1">
        <v>115000</v>
      </c>
      <c r="I3618" t="s">
        <v>7465</v>
      </c>
      <c r="J3618" t="s">
        <v>7466</v>
      </c>
    </row>
    <row r="3619" spans="1:10">
      <c r="A3619" t="s">
        <v>18</v>
      </c>
      <c r="B3619" t="s">
        <v>4467</v>
      </c>
      <c r="C3619" t="s">
        <v>7467</v>
      </c>
      <c r="D3619" t="s">
        <v>13</v>
      </c>
      <c r="E3619" t="s">
        <v>14</v>
      </c>
      <c r="F3619" t="s">
        <v>20</v>
      </c>
      <c r="G3619" s="3">
        <v>44989.358912037038</v>
      </c>
      <c r="H3619" s="1">
        <v>90000</v>
      </c>
      <c r="I3619" t="s">
        <v>1072</v>
      </c>
      <c r="J3619" t="s">
        <v>7468</v>
      </c>
    </row>
    <row r="3620" spans="1:10">
      <c r="A3620" t="s">
        <v>212</v>
      </c>
      <c r="B3620" t="s">
        <v>212</v>
      </c>
      <c r="C3620" t="s">
        <v>7469</v>
      </c>
      <c r="D3620" t="s">
        <v>13</v>
      </c>
      <c r="E3620" t="s">
        <v>14</v>
      </c>
      <c r="F3620" t="s">
        <v>26</v>
      </c>
      <c r="G3620" s="3">
        <v>45051.347962962966</v>
      </c>
      <c r="H3620" s="1">
        <v>125000</v>
      </c>
      <c r="I3620" t="s">
        <v>2071</v>
      </c>
      <c r="J3620" t="s">
        <v>7470</v>
      </c>
    </row>
    <row r="3621" spans="1:10">
      <c r="A3621" t="s">
        <v>33</v>
      </c>
      <c r="B3621" t="s">
        <v>7471</v>
      </c>
      <c r="C3621" t="s">
        <v>411</v>
      </c>
      <c r="D3621" t="s">
        <v>13</v>
      </c>
      <c r="E3621" t="s">
        <v>14</v>
      </c>
      <c r="F3621" t="s">
        <v>411</v>
      </c>
      <c r="G3621" s="3">
        <v>45108.342083333337</v>
      </c>
      <c r="H3621" s="1">
        <v>149653</v>
      </c>
      <c r="I3621" t="s">
        <v>172</v>
      </c>
      <c r="J3621" t="s">
        <v>919</v>
      </c>
    </row>
    <row r="3622" spans="1:10">
      <c r="A3622" t="s">
        <v>10</v>
      </c>
      <c r="B3622" t="s">
        <v>7472</v>
      </c>
      <c r="C3622" t="s">
        <v>7473</v>
      </c>
      <c r="D3622" t="s">
        <v>13</v>
      </c>
      <c r="E3622" t="s">
        <v>14</v>
      </c>
      <c r="F3622" t="s">
        <v>26</v>
      </c>
      <c r="G3622" s="3">
        <v>44939.338321759256</v>
      </c>
      <c r="H3622" s="1">
        <v>90000</v>
      </c>
      <c r="I3622" t="s">
        <v>7474</v>
      </c>
    </row>
    <row r="3623" spans="1:10">
      <c r="A3623" t="s">
        <v>77</v>
      </c>
      <c r="B3623" t="s">
        <v>7475</v>
      </c>
      <c r="C3623" t="s">
        <v>391</v>
      </c>
      <c r="D3623" t="s">
        <v>13</v>
      </c>
      <c r="E3623" t="s">
        <v>14</v>
      </c>
      <c r="F3623" t="s">
        <v>26</v>
      </c>
      <c r="G3623" s="3">
        <v>44980.334745370368</v>
      </c>
      <c r="H3623" s="1">
        <v>167755</v>
      </c>
      <c r="I3623" t="s">
        <v>326</v>
      </c>
      <c r="J3623" t="s">
        <v>7476</v>
      </c>
    </row>
    <row r="3624" spans="1:10">
      <c r="A3624" t="s">
        <v>10</v>
      </c>
      <c r="B3624" t="s">
        <v>10</v>
      </c>
      <c r="C3624" t="s">
        <v>2532</v>
      </c>
      <c r="D3624" t="s">
        <v>13</v>
      </c>
      <c r="E3624" t="s">
        <v>14</v>
      </c>
      <c r="F3624" t="s">
        <v>26</v>
      </c>
      <c r="G3624" s="3">
        <v>45091.337395833332</v>
      </c>
      <c r="H3624" s="1">
        <v>115000</v>
      </c>
      <c r="I3624" t="s">
        <v>420</v>
      </c>
      <c r="J3624" t="s">
        <v>7477</v>
      </c>
    </row>
    <row r="3625" spans="1:10">
      <c r="A3625" t="s">
        <v>10</v>
      </c>
      <c r="B3625" t="s">
        <v>10</v>
      </c>
      <c r="C3625" t="s">
        <v>7478</v>
      </c>
      <c r="D3625" t="s">
        <v>13</v>
      </c>
      <c r="E3625" t="s">
        <v>14</v>
      </c>
      <c r="F3625" t="s">
        <v>26</v>
      </c>
      <c r="G3625" s="3">
        <v>45289.34778935185</v>
      </c>
      <c r="H3625" s="1">
        <v>108415.5</v>
      </c>
      <c r="I3625" t="s">
        <v>7479</v>
      </c>
      <c r="J3625" t="s">
        <v>295</v>
      </c>
    </row>
    <row r="3626" spans="1:10">
      <c r="A3626" t="s">
        <v>212</v>
      </c>
      <c r="B3626" t="s">
        <v>5873</v>
      </c>
      <c r="C3626" t="s">
        <v>1458</v>
      </c>
      <c r="D3626" t="s">
        <v>13</v>
      </c>
      <c r="E3626" t="s">
        <v>14</v>
      </c>
      <c r="F3626" t="s">
        <v>26</v>
      </c>
      <c r="G3626" s="3">
        <v>45037.339895833335</v>
      </c>
      <c r="H3626" s="1">
        <v>128050</v>
      </c>
      <c r="I3626" t="s">
        <v>4331</v>
      </c>
      <c r="J3626" t="s">
        <v>5875</v>
      </c>
    </row>
    <row r="3627" spans="1:10">
      <c r="A3627" t="s">
        <v>135</v>
      </c>
      <c r="B3627" t="s">
        <v>7480</v>
      </c>
      <c r="C3627" t="s">
        <v>201</v>
      </c>
      <c r="D3627" t="s">
        <v>13</v>
      </c>
      <c r="E3627" t="s">
        <v>14</v>
      </c>
      <c r="F3627" t="s">
        <v>26</v>
      </c>
      <c r="G3627" s="3">
        <v>44960.377615740741</v>
      </c>
      <c r="H3627" s="1">
        <v>90000</v>
      </c>
      <c r="I3627" t="s">
        <v>1604</v>
      </c>
      <c r="J3627" t="s">
        <v>7481</v>
      </c>
    </row>
    <row r="3628" spans="1:10">
      <c r="A3628" t="s">
        <v>10</v>
      </c>
      <c r="B3628" t="s">
        <v>7482</v>
      </c>
      <c r="C3628" t="s">
        <v>24</v>
      </c>
      <c r="D3628" t="s">
        <v>13</v>
      </c>
      <c r="E3628" t="s">
        <v>25</v>
      </c>
      <c r="F3628" t="s">
        <v>26</v>
      </c>
      <c r="G3628" s="3">
        <v>45182.334594907406</v>
      </c>
      <c r="H3628" s="1">
        <v>112250</v>
      </c>
      <c r="I3628" t="s">
        <v>7483</v>
      </c>
    </row>
    <row r="3629" spans="1:10">
      <c r="A3629" t="s">
        <v>10</v>
      </c>
      <c r="B3629" t="s">
        <v>10</v>
      </c>
      <c r="C3629" t="s">
        <v>75</v>
      </c>
      <c r="D3629" t="s">
        <v>13</v>
      </c>
      <c r="E3629" t="s">
        <v>14</v>
      </c>
      <c r="F3629" t="s">
        <v>26</v>
      </c>
      <c r="G3629" s="3">
        <v>45048.336944444447</v>
      </c>
      <c r="H3629" s="1">
        <v>150000</v>
      </c>
      <c r="I3629" t="s">
        <v>7484</v>
      </c>
      <c r="J3629" t="s">
        <v>7485</v>
      </c>
    </row>
    <row r="3630" spans="1:10">
      <c r="A3630" t="s">
        <v>33</v>
      </c>
      <c r="B3630" t="s">
        <v>33</v>
      </c>
      <c r="C3630" t="s">
        <v>56</v>
      </c>
      <c r="D3630" t="s">
        <v>13</v>
      </c>
      <c r="E3630" t="s">
        <v>14</v>
      </c>
      <c r="F3630" t="s">
        <v>26</v>
      </c>
      <c r="G3630" s="3">
        <v>45041.334236111114</v>
      </c>
      <c r="H3630" s="1">
        <v>125000</v>
      </c>
      <c r="I3630" t="s">
        <v>186</v>
      </c>
    </row>
    <row r="3631" spans="1:10">
      <c r="A3631" t="s">
        <v>18</v>
      </c>
      <c r="B3631" t="s">
        <v>7486</v>
      </c>
      <c r="C3631" t="s">
        <v>7487</v>
      </c>
      <c r="D3631" t="s">
        <v>13</v>
      </c>
      <c r="E3631" t="s">
        <v>14</v>
      </c>
      <c r="F3631" t="s">
        <v>7488</v>
      </c>
      <c r="G3631" s="3">
        <v>45215.374282407407</v>
      </c>
      <c r="H3631" s="1">
        <v>177500</v>
      </c>
      <c r="I3631" t="s">
        <v>7489</v>
      </c>
      <c r="J3631" t="s">
        <v>7490</v>
      </c>
    </row>
    <row r="3632" spans="1:10">
      <c r="A3632" t="s">
        <v>10</v>
      </c>
      <c r="B3632" t="s">
        <v>7491</v>
      </c>
      <c r="C3632" t="s">
        <v>2535</v>
      </c>
      <c r="D3632" t="s">
        <v>13</v>
      </c>
      <c r="E3632" t="s">
        <v>14</v>
      </c>
      <c r="F3632" t="s">
        <v>608</v>
      </c>
      <c r="G3632" s="3">
        <v>45166.357789351852</v>
      </c>
      <c r="H3632" s="1">
        <v>125000</v>
      </c>
      <c r="I3632" t="s">
        <v>7492</v>
      </c>
      <c r="J3632" t="s">
        <v>7493</v>
      </c>
    </row>
    <row r="3633" spans="1:10">
      <c r="A3633" t="s">
        <v>33</v>
      </c>
      <c r="B3633" t="s">
        <v>7494</v>
      </c>
      <c r="C3633" t="s">
        <v>24</v>
      </c>
      <c r="D3633" t="s">
        <v>13</v>
      </c>
      <c r="E3633" t="s">
        <v>25</v>
      </c>
      <c r="F3633" t="s">
        <v>26</v>
      </c>
      <c r="G3633" s="3">
        <v>45258.334050925929</v>
      </c>
      <c r="H3633" s="1">
        <v>84500</v>
      </c>
      <c r="I3633" t="s">
        <v>602</v>
      </c>
      <c r="J3633" t="s">
        <v>1334</v>
      </c>
    </row>
    <row r="3634" spans="1:10">
      <c r="A3634" t="s">
        <v>18</v>
      </c>
      <c r="B3634" t="s">
        <v>1296</v>
      </c>
      <c r="C3634" t="s">
        <v>56</v>
      </c>
      <c r="D3634" t="s">
        <v>13</v>
      </c>
      <c r="E3634" t="s">
        <v>14</v>
      </c>
      <c r="F3634" t="s">
        <v>20</v>
      </c>
      <c r="G3634" s="3">
        <v>44981.369155092594</v>
      </c>
      <c r="H3634" s="1">
        <v>99150</v>
      </c>
      <c r="I3634" t="s">
        <v>374</v>
      </c>
      <c r="J3634" t="s">
        <v>7495</v>
      </c>
    </row>
    <row r="3635" spans="1:10">
      <c r="A3635" t="s">
        <v>18</v>
      </c>
      <c r="B3635" t="s">
        <v>7496</v>
      </c>
      <c r="C3635" t="s">
        <v>7497</v>
      </c>
      <c r="D3635" t="s">
        <v>13</v>
      </c>
      <c r="E3635" t="s">
        <v>14</v>
      </c>
      <c r="F3635" t="s">
        <v>26</v>
      </c>
      <c r="G3635" s="3">
        <v>44981.335821759261</v>
      </c>
      <c r="H3635" s="1">
        <v>126000</v>
      </c>
      <c r="I3635" t="s">
        <v>4918</v>
      </c>
      <c r="J3635" t="s">
        <v>7498</v>
      </c>
    </row>
    <row r="3636" spans="1:10">
      <c r="A3636" t="s">
        <v>73</v>
      </c>
      <c r="B3636" t="s">
        <v>6455</v>
      </c>
      <c r="C3636" t="s">
        <v>7499</v>
      </c>
      <c r="D3636" t="s">
        <v>13</v>
      </c>
      <c r="E3636" t="s">
        <v>14</v>
      </c>
      <c r="F3636" t="s">
        <v>26</v>
      </c>
      <c r="G3636" s="3">
        <v>45048.338784722226</v>
      </c>
      <c r="H3636" s="1">
        <v>173500</v>
      </c>
      <c r="I3636" t="s">
        <v>120</v>
      </c>
      <c r="J3636" t="s">
        <v>7500</v>
      </c>
    </row>
    <row r="3637" spans="1:10">
      <c r="A3637" t="s">
        <v>18</v>
      </c>
      <c r="B3637" t="s">
        <v>2802</v>
      </c>
      <c r="C3637" t="s">
        <v>2161</v>
      </c>
      <c r="D3637" t="s">
        <v>13</v>
      </c>
      <c r="E3637" t="s">
        <v>14</v>
      </c>
      <c r="F3637" t="s">
        <v>2086</v>
      </c>
      <c r="G3637" s="3">
        <v>44944.353078703702</v>
      </c>
      <c r="H3637" s="1">
        <v>115000</v>
      </c>
      <c r="I3637" t="s">
        <v>7501</v>
      </c>
      <c r="J3637" t="s">
        <v>7502</v>
      </c>
    </row>
    <row r="3638" spans="1:10">
      <c r="A3638" t="s">
        <v>10</v>
      </c>
      <c r="B3638" t="s">
        <v>2474</v>
      </c>
      <c r="C3638" t="s">
        <v>5814</v>
      </c>
      <c r="D3638" t="s">
        <v>13</v>
      </c>
      <c r="E3638" t="s">
        <v>14</v>
      </c>
      <c r="F3638" t="s">
        <v>601</v>
      </c>
      <c r="G3638" s="3">
        <v>45246.35119212963</v>
      </c>
      <c r="H3638" s="1">
        <v>164500</v>
      </c>
      <c r="I3638" t="s">
        <v>2529</v>
      </c>
      <c r="J3638" t="s">
        <v>7503</v>
      </c>
    </row>
    <row r="3639" spans="1:10">
      <c r="A3639" t="s">
        <v>10</v>
      </c>
      <c r="B3639" t="s">
        <v>7504</v>
      </c>
      <c r="C3639" t="s">
        <v>767</v>
      </c>
      <c r="D3639" t="s">
        <v>13</v>
      </c>
      <c r="E3639" t="s">
        <v>14</v>
      </c>
      <c r="F3639" t="s">
        <v>26</v>
      </c>
      <c r="G3639" s="3">
        <v>45091.33556712963</v>
      </c>
      <c r="H3639" s="1">
        <v>179000</v>
      </c>
      <c r="I3639" t="s">
        <v>120</v>
      </c>
      <c r="J3639" t="s">
        <v>7505</v>
      </c>
    </row>
    <row r="3640" spans="1:10">
      <c r="A3640" t="s">
        <v>33</v>
      </c>
      <c r="B3640" t="s">
        <v>7506</v>
      </c>
      <c r="C3640" t="s">
        <v>19</v>
      </c>
      <c r="E3640" t="s">
        <v>14</v>
      </c>
      <c r="F3640" t="s">
        <v>26</v>
      </c>
      <c r="G3640" s="3">
        <v>44995.333923611113</v>
      </c>
      <c r="H3640" s="1">
        <v>67194.3984375</v>
      </c>
      <c r="I3640" t="s">
        <v>7507</v>
      </c>
      <c r="J3640" t="s">
        <v>46</v>
      </c>
    </row>
    <row r="3641" spans="1:10">
      <c r="A3641" t="s">
        <v>10</v>
      </c>
      <c r="B3641" t="s">
        <v>7508</v>
      </c>
      <c r="C3641" t="s">
        <v>1884</v>
      </c>
      <c r="D3641" t="s">
        <v>13</v>
      </c>
      <c r="E3641" t="s">
        <v>14</v>
      </c>
      <c r="F3641" t="s">
        <v>221</v>
      </c>
      <c r="G3641" s="3">
        <v>45168.353425925925</v>
      </c>
      <c r="H3641" s="1">
        <v>157500</v>
      </c>
      <c r="I3641" t="s">
        <v>1148</v>
      </c>
      <c r="J3641" t="s">
        <v>7509</v>
      </c>
    </row>
    <row r="3642" spans="1:10">
      <c r="A3642" t="s">
        <v>10</v>
      </c>
      <c r="B3642" t="s">
        <v>7510</v>
      </c>
      <c r="C3642" t="s">
        <v>232</v>
      </c>
      <c r="D3642" t="s">
        <v>13</v>
      </c>
      <c r="E3642" t="s">
        <v>14</v>
      </c>
      <c r="F3642" t="s">
        <v>26</v>
      </c>
      <c r="G3642" s="3">
        <v>45107.336030092592</v>
      </c>
      <c r="H3642" s="1">
        <v>150000</v>
      </c>
      <c r="I3642" t="s">
        <v>7511</v>
      </c>
      <c r="J3642" t="s">
        <v>1191</v>
      </c>
    </row>
    <row r="3643" spans="1:10">
      <c r="A3643" t="s">
        <v>10</v>
      </c>
      <c r="B3643" t="s">
        <v>398</v>
      </c>
      <c r="C3643" t="s">
        <v>232</v>
      </c>
      <c r="D3643" t="s">
        <v>13</v>
      </c>
      <c r="E3643" t="s">
        <v>14</v>
      </c>
      <c r="F3643" t="s">
        <v>26</v>
      </c>
      <c r="G3643" s="3">
        <v>44952.336354166669</v>
      </c>
      <c r="H3643" s="1">
        <v>172500</v>
      </c>
      <c r="I3643" t="s">
        <v>1072</v>
      </c>
      <c r="J3643" t="s">
        <v>613</v>
      </c>
    </row>
    <row r="3644" spans="1:10">
      <c r="A3644" t="s">
        <v>33</v>
      </c>
      <c r="B3644" t="s">
        <v>2396</v>
      </c>
      <c r="C3644" t="s">
        <v>7512</v>
      </c>
      <c r="D3644" t="s">
        <v>13</v>
      </c>
      <c r="E3644" t="s">
        <v>14</v>
      </c>
      <c r="F3644" t="s">
        <v>26</v>
      </c>
      <c r="G3644" s="3">
        <v>45121.334479166668</v>
      </c>
      <c r="H3644" s="1">
        <v>87472</v>
      </c>
      <c r="I3644" t="s">
        <v>2995</v>
      </c>
      <c r="J3644" t="s">
        <v>7214</v>
      </c>
    </row>
    <row r="3645" spans="1:10">
      <c r="A3645" t="s">
        <v>135</v>
      </c>
      <c r="B3645" t="s">
        <v>7513</v>
      </c>
      <c r="C3645" t="s">
        <v>24</v>
      </c>
      <c r="D3645" t="s">
        <v>13</v>
      </c>
      <c r="E3645" t="s">
        <v>25</v>
      </c>
      <c r="F3645" t="s">
        <v>26</v>
      </c>
      <c r="G3645" s="3">
        <v>45126.334085648145</v>
      </c>
      <c r="H3645" s="1">
        <v>100500</v>
      </c>
      <c r="I3645" t="s">
        <v>602</v>
      </c>
    </row>
    <row r="3646" spans="1:10">
      <c r="A3646" t="s">
        <v>10</v>
      </c>
      <c r="B3646" t="s">
        <v>3127</v>
      </c>
      <c r="C3646" t="s">
        <v>419</v>
      </c>
      <c r="D3646" t="s">
        <v>13</v>
      </c>
      <c r="E3646" t="s">
        <v>14</v>
      </c>
      <c r="F3646" t="s">
        <v>26</v>
      </c>
      <c r="G3646" s="3">
        <v>45055.40185185185</v>
      </c>
      <c r="H3646" s="1">
        <v>115000</v>
      </c>
      <c r="I3646" t="s">
        <v>420</v>
      </c>
      <c r="J3646" t="s">
        <v>2596</v>
      </c>
    </row>
    <row r="3647" spans="1:10">
      <c r="A3647" t="s">
        <v>18</v>
      </c>
      <c r="B3647" t="s">
        <v>2802</v>
      </c>
      <c r="C3647" t="s">
        <v>56</v>
      </c>
      <c r="D3647" t="s">
        <v>13</v>
      </c>
      <c r="E3647" t="s">
        <v>14</v>
      </c>
      <c r="F3647" t="s">
        <v>26</v>
      </c>
      <c r="G3647" s="3">
        <v>44996.339224537034</v>
      </c>
      <c r="H3647" s="1">
        <v>90000</v>
      </c>
      <c r="I3647" t="s">
        <v>2783</v>
      </c>
      <c r="J3647" t="s">
        <v>1693</v>
      </c>
    </row>
    <row r="3648" spans="1:10">
      <c r="A3648" t="s">
        <v>33</v>
      </c>
      <c r="B3648" t="s">
        <v>7514</v>
      </c>
      <c r="C3648" t="s">
        <v>75</v>
      </c>
      <c r="D3648" t="s">
        <v>13</v>
      </c>
      <c r="E3648" t="s">
        <v>14</v>
      </c>
      <c r="F3648" t="s">
        <v>26</v>
      </c>
      <c r="G3648" s="3">
        <v>44998.334282407406</v>
      </c>
      <c r="H3648" s="1">
        <v>111175</v>
      </c>
      <c r="I3648" t="s">
        <v>6409</v>
      </c>
      <c r="J3648" t="s">
        <v>2512</v>
      </c>
    </row>
    <row r="3649" spans="1:10">
      <c r="A3649" t="s">
        <v>33</v>
      </c>
      <c r="B3649" t="s">
        <v>7515</v>
      </c>
      <c r="C3649" t="s">
        <v>119</v>
      </c>
      <c r="D3649" t="s">
        <v>13</v>
      </c>
      <c r="E3649" t="s">
        <v>14</v>
      </c>
      <c r="F3649" t="s">
        <v>26</v>
      </c>
      <c r="G3649" s="3">
        <v>44935.333368055559</v>
      </c>
      <c r="H3649" s="1">
        <v>90000</v>
      </c>
      <c r="I3649" t="s">
        <v>2666</v>
      </c>
      <c r="J3649" t="s">
        <v>7516</v>
      </c>
    </row>
    <row r="3650" spans="1:10">
      <c r="A3650" t="s">
        <v>18</v>
      </c>
      <c r="B3650" t="s">
        <v>7517</v>
      </c>
      <c r="C3650" t="s">
        <v>154</v>
      </c>
      <c r="D3650" t="s">
        <v>13</v>
      </c>
      <c r="E3650" t="s">
        <v>14</v>
      </c>
      <c r="F3650" t="s">
        <v>155</v>
      </c>
      <c r="G3650" s="3">
        <v>44932.359664351854</v>
      </c>
      <c r="H3650" s="1">
        <v>147500</v>
      </c>
      <c r="I3650" t="s">
        <v>156</v>
      </c>
      <c r="J3650" t="s">
        <v>7518</v>
      </c>
    </row>
    <row r="3651" spans="1:10">
      <c r="A3651" t="s">
        <v>10</v>
      </c>
      <c r="B3651" t="s">
        <v>7519</v>
      </c>
      <c r="C3651" t="s">
        <v>194</v>
      </c>
      <c r="D3651" t="s">
        <v>13</v>
      </c>
      <c r="E3651" t="s">
        <v>14</v>
      </c>
      <c r="F3651" t="s">
        <v>26</v>
      </c>
      <c r="G3651" s="3">
        <v>45240.349282407406</v>
      </c>
      <c r="H3651" s="1">
        <v>125000</v>
      </c>
      <c r="I3651" t="s">
        <v>7520</v>
      </c>
      <c r="J3651" t="s">
        <v>7521</v>
      </c>
    </row>
    <row r="3652" spans="1:10">
      <c r="A3652" t="s">
        <v>73</v>
      </c>
      <c r="B3652" t="s">
        <v>1827</v>
      </c>
      <c r="C3652" t="s">
        <v>232</v>
      </c>
      <c r="D3652" t="s">
        <v>13</v>
      </c>
      <c r="E3652" t="s">
        <v>14</v>
      </c>
      <c r="F3652" t="s">
        <v>26</v>
      </c>
      <c r="G3652" s="3">
        <v>44981.33494212963</v>
      </c>
      <c r="H3652" s="1">
        <v>163782</v>
      </c>
      <c r="I3652" t="s">
        <v>7522</v>
      </c>
      <c r="J3652" t="s">
        <v>7523</v>
      </c>
    </row>
    <row r="3653" spans="1:10">
      <c r="A3653" t="s">
        <v>33</v>
      </c>
      <c r="B3653" t="s">
        <v>1001</v>
      </c>
      <c r="C3653" t="s">
        <v>1305</v>
      </c>
      <c r="D3653" t="s">
        <v>13</v>
      </c>
      <c r="E3653" t="s">
        <v>14</v>
      </c>
      <c r="F3653" t="s">
        <v>26</v>
      </c>
      <c r="G3653" s="3">
        <v>45120.333287037036</v>
      </c>
      <c r="H3653" s="1">
        <v>90000</v>
      </c>
      <c r="I3653" t="s">
        <v>993</v>
      </c>
      <c r="J3653" t="s">
        <v>6090</v>
      </c>
    </row>
    <row r="3654" spans="1:10">
      <c r="A3654" t="s">
        <v>10</v>
      </c>
      <c r="B3654" t="s">
        <v>7524</v>
      </c>
      <c r="C3654" t="s">
        <v>1794</v>
      </c>
      <c r="D3654" t="s">
        <v>13</v>
      </c>
      <c r="E3654" t="s">
        <v>14</v>
      </c>
      <c r="F3654" t="s">
        <v>694</v>
      </c>
      <c r="G3654" s="3">
        <v>44956.342997685184</v>
      </c>
      <c r="H3654" s="1">
        <v>88128</v>
      </c>
      <c r="I3654" t="s">
        <v>7525</v>
      </c>
      <c r="J3654" t="s">
        <v>7526</v>
      </c>
    </row>
    <row r="3655" spans="1:10">
      <c r="A3655" t="s">
        <v>33</v>
      </c>
      <c r="B3655" t="s">
        <v>7527</v>
      </c>
      <c r="C3655" t="s">
        <v>75</v>
      </c>
      <c r="D3655" t="s">
        <v>13</v>
      </c>
      <c r="E3655" t="s">
        <v>14</v>
      </c>
      <c r="F3655" t="s">
        <v>26</v>
      </c>
      <c r="G3655" s="3">
        <v>45012.334791666668</v>
      </c>
      <c r="H3655" s="1">
        <v>122538</v>
      </c>
      <c r="I3655" t="s">
        <v>4902</v>
      </c>
      <c r="J3655" t="s">
        <v>599</v>
      </c>
    </row>
    <row r="3656" spans="1:10">
      <c r="A3656" t="s">
        <v>10</v>
      </c>
      <c r="B3656" t="s">
        <v>215</v>
      </c>
      <c r="C3656" t="s">
        <v>3157</v>
      </c>
      <c r="D3656" t="s">
        <v>13</v>
      </c>
      <c r="E3656" t="s">
        <v>14</v>
      </c>
      <c r="F3656" t="s">
        <v>26</v>
      </c>
      <c r="G3656" s="3">
        <v>44971.334976851853</v>
      </c>
      <c r="H3656" s="1">
        <v>90000</v>
      </c>
      <c r="I3656" t="s">
        <v>3045</v>
      </c>
      <c r="J3656" t="s">
        <v>7528</v>
      </c>
    </row>
    <row r="3657" spans="1:10">
      <c r="A3657" t="s">
        <v>33</v>
      </c>
      <c r="B3657" t="s">
        <v>7529</v>
      </c>
      <c r="C3657" t="s">
        <v>157</v>
      </c>
      <c r="D3657" t="s">
        <v>13</v>
      </c>
      <c r="E3657" t="s">
        <v>14</v>
      </c>
      <c r="F3657" t="s">
        <v>26</v>
      </c>
      <c r="G3657" s="3">
        <v>45105.33457175926</v>
      </c>
      <c r="H3657" s="1">
        <v>90000</v>
      </c>
      <c r="I3657" t="s">
        <v>2912</v>
      </c>
    </row>
    <row r="3658" spans="1:10">
      <c r="A3658" t="s">
        <v>10</v>
      </c>
      <c r="B3658" t="s">
        <v>7530</v>
      </c>
      <c r="C3658" t="s">
        <v>1015</v>
      </c>
      <c r="D3658" t="s">
        <v>13</v>
      </c>
      <c r="E3658" t="s">
        <v>14</v>
      </c>
      <c r="F3658" t="s">
        <v>608</v>
      </c>
      <c r="G3658" s="3">
        <v>45024.353645833333</v>
      </c>
      <c r="H3658" s="1">
        <v>175000</v>
      </c>
      <c r="I3658" t="s">
        <v>1016</v>
      </c>
      <c r="J3658" t="s">
        <v>7531</v>
      </c>
    </row>
    <row r="3659" spans="1:10">
      <c r="A3659" t="s">
        <v>10</v>
      </c>
      <c r="B3659" t="s">
        <v>10</v>
      </c>
      <c r="C3659" t="s">
        <v>7532</v>
      </c>
      <c r="D3659" t="s">
        <v>13</v>
      </c>
      <c r="E3659" t="s">
        <v>14</v>
      </c>
      <c r="F3659" t="s">
        <v>26</v>
      </c>
      <c r="G3659" s="3">
        <v>44994.335659722223</v>
      </c>
      <c r="H3659" s="1">
        <v>150000</v>
      </c>
      <c r="I3659" t="s">
        <v>5711</v>
      </c>
      <c r="J3659" t="s">
        <v>7533</v>
      </c>
    </row>
    <row r="3660" spans="1:10">
      <c r="A3660" t="s">
        <v>135</v>
      </c>
      <c r="B3660" t="s">
        <v>135</v>
      </c>
      <c r="C3660" t="s">
        <v>1291</v>
      </c>
      <c r="D3660" t="s">
        <v>13</v>
      </c>
      <c r="E3660" t="s">
        <v>14</v>
      </c>
      <c r="F3660" t="s">
        <v>26</v>
      </c>
      <c r="G3660" s="3">
        <v>44929.728807870371</v>
      </c>
      <c r="H3660" s="1">
        <v>110000</v>
      </c>
      <c r="I3660" t="s">
        <v>1563</v>
      </c>
      <c r="J3660" t="s">
        <v>7534</v>
      </c>
    </row>
    <row r="3661" spans="1:10">
      <c r="A3661" t="s">
        <v>106</v>
      </c>
      <c r="B3661" t="s">
        <v>7535</v>
      </c>
      <c r="C3661" t="s">
        <v>7536</v>
      </c>
      <c r="D3661" t="s">
        <v>13</v>
      </c>
      <c r="E3661" t="s">
        <v>14</v>
      </c>
      <c r="F3661" t="s">
        <v>26</v>
      </c>
      <c r="G3661" s="3">
        <v>45245.336238425924</v>
      </c>
      <c r="H3661" s="1">
        <v>77738</v>
      </c>
      <c r="I3661" t="s">
        <v>7537</v>
      </c>
      <c r="J3661" t="s">
        <v>719</v>
      </c>
    </row>
    <row r="3662" spans="1:10">
      <c r="A3662" t="s">
        <v>33</v>
      </c>
      <c r="B3662" t="s">
        <v>33</v>
      </c>
      <c r="C3662" t="s">
        <v>1081</v>
      </c>
      <c r="D3662" t="s">
        <v>13</v>
      </c>
      <c r="E3662" t="s">
        <v>14</v>
      </c>
      <c r="F3662" t="s">
        <v>20</v>
      </c>
      <c r="G3662" s="3">
        <v>45003.359722222223</v>
      </c>
      <c r="H3662" s="1">
        <v>87900</v>
      </c>
      <c r="I3662" t="s">
        <v>7538</v>
      </c>
      <c r="J3662" t="s">
        <v>7539</v>
      </c>
    </row>
    <row r="3663" spans="1:10">
      <c r="A3663" t="s">
        <v>18</v>
      </c>
      <c r="B3663" t="s">
        <v>7540</v>
      </c>
      <c r="C3663" t="s">
        <v>1291</v>
      </c>
      <c r="D3663" t="s">
        <v>13</v>
      </c>
      <c r="E3663" t="s">
        <v>14</v>
      </c>
      <c r="F3663" t="s">
        <v>26</v>
      </c>
      <c r="G3663" s="3">
        <v>45163.334780092591</v>
      </c>
      <c r="H3663" s="1">
        <v>90000</v>
      </c>
      <c r="I3663" t="s">
        <v>7541</v>
      </c>
      <c r="J3663" t="s">
        <v>7542</v>
      </c>
    </row>
    <row r="3664" spans="1:10">
      <c r="A3664" t="s">
        <v>135</v>
      </c>
      <c r="B3664" t="s">
        <v>135</v>
      </c>
      <c r="C3664" t="s">
        <v>24</v>
      </c>
      <c r="D3664" t="s">
        <v>13</v>
      </c>
      <c r="E3664" t="s">
        <v>25</v>
      </c>
      <c r="F3664" t="s">
        <v>26</v>
      </c>
      <c r="G3664" s="3">
        <v>44988.333738425928</v>
      </c>
      <c r="H3664" s="1">
        <v>105000</v>
      </c>
      <c r="I3664" t="s">
        <v>1072</v>
      </c>
      <c r="J3664" t="s">
        <v>7543</v>
      </c>
    </row>
    <row r="3665" spans="1:10">
      <c r="A3665" t="s">
        <v>10</v>
      </c>
      <c r="B3665" t="s">
        <v>10</v>
      </c>
      <c r="C3665" t="s">
        <v>550</v>
      </c>
      <c r="D3665" t="s">
        <v>1075</v>
      </c>
      <c r="E3665" t="s">
        <v>14</v>
      </c>
      <c r="F3665" t="s">
        <v>26</v>
      </c>
      <c r="G3665" s="3">
        <v>45185.334710648145</v>
      </c>
      <c r="H3665" s="1">
        <v>142045</v>
      </c>
      <c r="I3665" t="s">
        <v>4340</v>
      </c>
      <c r="J3665" t="s">
        <v>7254</v>
      </c>
    </row>
    <row r="3666" spans="1:10">
      <c r="A3666" t="s">
        <v>10</v>
      </c>
      <c r="B3666" t="s">
        <v>7544</v>
      </c>
      <c r="C3666" t="s">
        <v>24</v>
      </c>
      <c r="D3666" t="s">
        <v>13</v>
      </c>
      <c r="E3666" t="s">
        <v>25</v>
      </c>
      <c r="F3666" t="s">
        <v>26</v>
      </c>
      <c r="G3666" s="3">
        <v>44960.378321759257</v>
      </c>
      <c r="H3666" s="1">
        <v>210000</v>
      </c>
      <c r="I3666" t="s">
        <v>1631</v>
      </c>
    </row>
    <row r="3667" spans="1:10">
      <c r="A3667" t="s">
        <v>10</v>
      </c>
      <c r="B3667" t="s">
        <v>7545</v>
      </c>
      <c r="C3667" t="s">
        <v>4468</v>
      </c>
      <c r="D3667" t="s">
        <v>412</v>
      </c>
      <c r="E3667" t="s">
        <v>14</v>
      </c>
      <c r="F3667" t="s">
        <v>1891</v>
      </c>
      <c r="G3667" s="3">
        <v>45113.34715277778</v>
      </c>
      <c r="H3667" s="1">
        <v>72000</v>
      </c>
      <c r="I3667" t="s">
        <v>7546</v>
      </c>
      <c r="J3667" t="s">
        <v>338</v>
      </c>
    </row>
    <row r="3668" spans="1:10">
      <c r="A3668" t="s">
        <v>18</v>
      </c>
      <c r="B3668" t="s">
        <v>18</v>
      </c>
      <c r="C3668" t="s">
        <v>614</v>
      </c>
      <c r="D3668" t="s">
        <v>13</v>
      </c>
      <c r="E3668" t="s">
        <v>14</v>
      </c>
      <c r="F3668" t="s">
        <v>608</v>
      </c>
      <c r="G3668" s="3">
        <v>44950.34615740741</v>
      </c>
      <c r="H3668" s="1">
        <v>90000</v>
      </c>
      <c r="I3668" t="s">
        <v>7547</v>
      </c>
      <c r="J3668" t="s">
        <v>7548</v>
      </c>
    </row>
    <row r="3669" spans="1:10">
      <c r="A3669" t="s">
        <v>135</v>
      </c>
      <c r="B3669" t="s">
        <v>7549</v>
      </c>
      <c r="C3669" t="s">
        <v>232</v>
      </c>
      <c r="D3669" t="s">
        <v>13</v>
      </c>
      <c r="E3669" t="s">
        <v>14</v>
      </c>
      <c r="F3669" t="s">
        <v>26</v>
      </c>
      <c r="G3669" s="3">
        <v>45024.333333333336</v>
      </c>
      <c r="H3669" s="1">
        <v>90000</v>
      </c>
      <c r="I3669" t="s">
        <v>3045</v>
      </c>
      <c r="J3669" t="s">
        <v>7550</v>
      </c>
    </row>
    <row r="3670" spans="1:10">
      <c r="A3670" t="s">
        <v>135</v>
      </c>
      <c r="B3670" t="s">
        <v>7551</v>
      </c>
      <c r="C3670" t="s">
        <v>7552</v>
      </c>
      <c r="D3670" t="s">
        <v>13</v>
      </c>
      <c r="E3670" t="s">
        <v>14</v>
      </c>
      <c r="F3670" t="s">
        <v>26</v>
      </c>
      <c r="G3670" s="3">
        <v>45028.333379629628</v>
      </c>
      <c r="H3670" s="1">
        <v>90000</v>
      </c>
      <c r="I3670" t="s">
        <v>7553</v>
      </c>
      <c r="J3670" t="s">
        <v>7554</v>
      </c>
    </row>
    <row r="3671" spans="1:10">
      <c r="A3671" t="s">
        <v>33</v>
      </c>
      <c r="B3671" t="s">
        <v>7555</v>
      </c>
      <c r="C3671" t="s">
        <v>56</v>
      </c>
      <c r="D3671" t="s">
        <v>13</v>
      </c>
      <c r="E3671" t="s">
        <v>14</v>
      </c>
      <c r="F3671" t="s">
        <v>26</v>
      </c>
      <c r="G3671" s="3">
        <v>45037.334664351853</v>
      </c>
      <c r="H3671" s="1">
        <v>375000</v>
      </c>
      <c r="I3671" t="s">
        <v>7556</v>
      </c>
      <c r="J3671" t="s">
        <v>7557</v>
      </c>
    </row>
    <row r="3672" spans="1:10">
      <c r="A3672" t="s">
        <v>33</v>
      </c>
      <c r="B3672" t="s">
        <v>580</v>
      </c>
      <c r="C3672" t="s">
        <v>2135</v>
      </c>
      <c r="D3672" t="s">
        <v>13</v>
      </c>
      <c r="E3672" t="s">
        <v>14</v>
      </c>
      <c r="F3672" t="s">
        <v>26</v>
      </c>
      <c r="G3672" s="3">
        <v>45051.345358796294</v>
      </c>
      <c r="H3672" s="1">
        <v>74050</v>
      </c>
      <c r="I3672" t="s">
        <v>2742</v>
      </c>
      <c r="J3672" t="s">
        <v>2711</v>
      </c>
    </row>
    <row r="3673" spans="1:10">
      <c r="A3673" t="s">
        <v>212</v>
      </c>
      <c r="B3673" t="s">
        <v>212</v>
      </c>
      <c r="C3673" t="s">
        <v>19</v>
      </c>
      <c r="D3673" t="s">
        <v>13</v>
      </c>
      <c r="E3673" t="s">
        <v>14</v>
      </c>
      <c r="F3673" t="s">
        <v>26</v>
      </c>
      <c r="G3673" s="3">
        <v>45019.374189814815</v>
      </c>
      <c r="H3673" s="1">
        <v>90000</v>
      </c>
      <c r="I3673" t="s">
        <v>2783</v>
      </c>
      <c r="J3673" t="s">
        <v>7558</v>
      </c>
    </row>
    <row r="3674" spans="1:10">
      <c r="A3674" t="s">
        <v>10</v>
      </c>
      <c r="B3674" t="s">
        <v>10</v>
      </c>
      <c r="C3674" t="s">
        <v>136</v>
      </c>
      <c r="D3674" t="s">
        <v>13</v>
      </c>
      <c r="E3674" t="s">
        <v>14</v>
      </c>
      <c r="F3674" t="s">
        <v>26</v>
      </c>
      <c r="G3674" s="3">
        <v>45092.346747685187</v>
      </c>
      <c r="H3674" s="1">
        <v>102000</v>
      </c>
      <c r="I3674" t="s">
        <v>7559</v>
      </c>
      <c r="J3674" t="s">
        <v>301</v>
      </c>
    </row>
    <row r="3675" spans="1:10">
      <c r="A3675" t="s">
        <v>106</v>
      </c>
      <c r="B3675" t="s">
        <v>7560</v>
      </c>
      <c r="C3675" t="s">
        <v>3639</v>
      </c>
      <c r="D3675" t="s">
        <v>13</v>
      </c>
      <c r="E3675" t="s">
        <v>14</v>
      </c>
      <c r="F3675" t="s">
        <v>3640</v>
      </c>
      <c r="G3675" s="3">
        <v>45250.348333333335</v>
      </c>
      <c r="H3675" s="1">
        <v>43200</v>
      </c>
      <c r="I3675" t="s">
        <v>7561</v>
      </c>
      <c r="J3675" t="s">
        <v>7562</v>
      </c>
    </row>
    <row r="3676" spans="1:10">
      <c r="A3676" t="s">
        <v>135</v>
      </c>
      <c r="B3676" t="s">
        <v>7563</v>
      </c>
      <c r="C3676" t="s">
        <v>4809</v>
      </c>
      <c r="D3676" t="s">
        <v>13</v>
      </c>
      <c r="E3676" t="s">
        <v>14</v>
      </c>
      <c r="F3676" t="s">
        <v>806</v>
      </c>
      <c r="G3676" s="3">
        <v>45070.341990740744</v>
      </c>
      <c r="H3676" s="1">
        <v>79200</v>
      </c>
      <c r="I3676" t="s">
        <v>904</v>
      </c>
      <c r="J3676" t="s">
        <v>7564</v>
      </c>
    </row>
    <row r="3677" spans="1:10">
      <c r="A3677" t="s">
        <v>33</v>
      </c>
      <c r="B3677" t="s">
        <v>7565</v>
      </c>
      <c r="C3677" t="s">
        <v>24</v>
      </c>
      <c r="D3677" t="s">
        <v>13</v>
      </c>
      <c r="E3677" t="s">
        <v>25</v>
      </c>
      <c r="F3677" t="s">
        <v>26</v>
      </c>
      <c r="G3677" s="3">
        <v>45054.335370370369</v>
      </c>
      <c r="H3677" s="1">
        <v>54540</v>
      </c>
      <c r="I3677" t="s">
        <v>7566</v>
      </c>
      <c r="J3677" t="s">
        <v>7567</v>
      </c>
    </row>
    <row r="3678" spans="1:10">
      <c r="A3678" t="s">
        <v>10</v>
      </c>
      <c r="B3678" t="s">
        <v>10</v>
      </c>
      <c r="C3678" t="s">
        <v>119</v>
      </c>
      <c r="D3678" t="s">
        <v>13</v>
      </c>
      <c r="E3678" t="s">
        <v>14</v>
      </c>
      <c r="F3678" t="s">
        <v>26</v>
      </c>
      <c r="G3678" s="3">
        <v>45104.335625</v>
      </c>
      <c r="H3678" s="1">
        <v>115000</v>
      </c>
      <c r="I3678" t="s">
        <v>420</v>
      </c>
      <c r="J3678" t="s">
        <v>7568</v>
      </c>
    </row>
    <row r="3679" spans="1:10">
      <c r="A3679" t="s">
        <v>10</v>
      </c>
      <c r="B3679" t="s">
        <v>7309</v>
      </c>
      <c r="C3679" t="s">
        <v>19</v>
      </c>
      <c r="D3679" t="s">
        <v>13</v>
      </c>
      <c r="E3679" t="s">
        <v>14</v>
      </c>
      <c r="F3679" t="s">
        <v>26</v>
      </c>
      <c r="G3679" s="3">
        <v>45175.334432870368</v>
      </c>
      <c r="H3679" s="1">
        <v>86000</v>
      </c>
      <c r="I3679" t="s">
        <v>980</v>
      </c>
      <c r="J3679" t="s">
        <v>338</v>
      </c>
    </row>
    <row r="3680" spans="1:10">
      <c r="A3680" t="s">
        <v>18</v>
      </c>
      <c r="B3680" t="s">
        <v>7109</v>
      </c>
      <c r="C3680" t="s">
        <v>1015</v>
      </c>
      <c r="D3680" t="s">
        <v>13</v>
      </c>
      <c r="E3680" t="s">
        <v>14</v>
      </c>
      <c r="F3680" t="s">
        <v>608</v>
      </c>
      <c r="G3680" s="3">
        <v>45095.340671296297</v>
      </c>
      <c r="H3680" s="1">
        <v>90000</v>
      </c>
      <c r="I3680" t="s">
        <v>1849</v>
      </c>
      <c r="J3680" t="s">
        <v>7569</v>
      </c>
    </row>
    <row r="3681" spans="1:10">
      <c r="A3681" t="s">
        <v>33</v>
      </c>
      <c r="B3681" t="s">
        <v>7570</v>
      </c>
      <c r="C3681" t="s">
        <v>237</v>
      </c>
      <c r="D3681" t="s">
        <v>13</v>
      </c>
      <c r="E3681" t="s">
        <v>14</v>
      </c>
      <c r="F3681" t="s">
        <v>26</v>
      </c>
      <c r="G3681" s="3">
        <v>45113.334988425922</v>
      </c>
      <c r="H3681" s="1">
        <v>90000</v>
      </c>
      <c r="I3681" t="s">
        <v>7347</v>
      </c>
      <c r="J3681" t="s">
        <v>4418</v>
      </c>
    </row>
    <row r="3682" spans="1:10">
      <c r="A3682" t="s">
        <v>18</v>
      </c>
      <c r="B3682" t="s">
        <v>188</v>
      </c>
      <c r="C3682" t="s">
        <v>614</v>
      </c>
      <c r="D3682" t="s">
        <v>13</v>
      </c>
      <c r="E3682" t="s">
        <v>14</v>
      </c>
      <c r="F3682" t="s">
        <v>608</v>
      </c>
      <c r="G3682" s="3">
        <v>44972.374340277776</v>
      </c>
      <c r="H3682" s="1">
        <v>175000</v>
      </c>
      <c r="I3682" t="s">
        <v>3819</v>
      </c>
      <c r="J3682" t="s">
        <v>7571</v>
      </c>
    </row>
    <row r="3683" spans="1:10">
      <c r="A3683" t="s">
        <v>33</v>
      </c>
      <c r="B3683" t="s">
        <v>7572</v>
      </c>
      <c r="C3683" t="s">
        <v>4162</v>
      </c>
      <c r="D3683" t="s">
        <v>13</v>
      </c>
      <c r="E3683" t="s">
        <v>14</v>
      </c>
      <c r="F3683" t="s">
        <v>26</v>
      </c>
      <c r="G3683" s="3">
        <v>44951.33452546296</v>
      </c>
      <c r="H3683" s="1">
        <v>146100</v>
      </c>
      <c r="I3683" t="s">
        <v>69</v>
      </c>
      <c r="J3683" t="s">
        <v>7573</v>
      </c>
    </row>
    <row r="3684" spans="1:10">
      <c r="A3684" t="s">
        <v>33</v>
      </c>
      <c r="B3684" t="s">
        <v>943</v>
      </c>
      <c r="C3684" t="s">
        <v>441</v>
      </c>
      <c r="D3684" t="s">
        <v>13</v>
      </c>
      <c r="E3684" t="s">
        <v>14</v>
      </c>
      <c r="F3684" t="s">
        <v>26</v>
      </c>
      <c r="G3684" s="3">
        <v>44995.335810185185</v>
      </c>
      <c r="H3684" s="1">
        <v>115000</v>
      </c>
      <c r="I3684" t="s">
        <v>7574</v>
      </c>
      <c r="J3684" t="s">
        <v>3618</v>
      </c>
    </row>
    <row r="3685" spans="1:10">
      <c r="A3685" t="s">
        <v>73</v>
      </c>
      <c r="B3685" t="s">
        <v>73</v>
      </c>
      <c r="C3685" t="s">
        <v>826</v>
      </c>
      <c r="D3685" t="s">
        <v>13</v>
      </c>
      <c r="E3685" t="s">
        <v>14</v>
      </c>
      <c r="F3685" t="s">
        <v>827</v>
      </c>
      <c r="G3685" s="3">
        <v>45133.375173611108</v>
      </c>
      <c r="H3685" s="1">
        <v>147500</v>
      </c>
      <c r="I3685" t="s">
        <v>685</v>
      </c>
      <c r="J3685" t="s">
        <v>2873</v>
      </c>
    </row>
    <row r="3686" spans="1:10">
      <c r="A3686" t="s">
        <v>33</v>
      </c>
      <c r="B3686" t="s">
        <v>1843</v>
      </c>
      <c r="C3686" t="s">
        <v>24</v>
      </c>
      <c r="D3686" t="s">
        <v>13</v>
      </c>
      <c r="E3686" t="s">
        <v>25</v>
      </c>
      <c r="F3686" t="s">
        <v>26</v>
      </c>
      <c r="G3686" s="3">
        <v>45129.334629629629</v>
      </c>
      <c r="H3686" s="1">
        <v>65000</v>
      </c>
      <c r="I3686" t="s">
        <v>602</v>
      </c>
      <c r="J3686" t="s">
        <v>7575</v>
      </c>
    </row>
    <row r="3687" spans="1:10">
      <c r="A3687" t="s">
        <v>33</v>
      </c>
      <c r="B3687" t="s">
        <v>33</v>
      </c>
      <c r="C3687" t="s">
        <v>119</v>
      </c>
      <c r="D3687" t="s">
        <v>13</v>
      </c>
      <c r="E3687" t="s">
        <v>14</v>
      </c>
      <c r="F3687" t="s">
        <v>26</v>
      </c>
      <c r="G3687" s="3">
        <v>45254.333622685182</v>
      </c>
      <c r="H3687" s="1">
        <v>94199</v>
      </c>
      <c r="I3687" t="s">
        <v>7576</v>
      </c>
      <c r="J3687" t="s">
        <v>82</v>
      </c>
    </row>
    <row r="3688" spans="1:10">
      <c r="A3688" t="s">
        <v>212</v>
      </c>
      <c r="B3688" t="s">
        <v>212</v>
      </c>
      <c r="C3688" t="s">
        <v>2567</v>
      </c>
      <c r="D3688" t="s">
        <v>13</v>
      </c>
      <c r="E3688" t="s">
        <v>14</v>
      </c>
      <c r="F3688" t="s">
        <v>26</v>
      </c>
      <c r="G3688" s="3">
        <v>45115.336215277777</v>
      </c>
      <c r="H3688" s="1">
        <v>162500</v>
      </c>
      <c r="I3688" t="s">
        <v>2568</v>
      </c>
      <c r="J3688" t="s">
        <v>7577</v>
      </c>
    </row>
    <row r="3689" spans="1:10">
      <c r="A3689" t="s">
        <v>212</v>
      </c>
      <c r="B3689" t="s">
        <v>212</v>
      </c>
      <c r="C3689" t="s">
        <v>24</v>
      </c>
      <c r="D3689" t="s">
        <v>13</v>
      </c>
      <c r="E3689" t="s">
        <v>25</v>
      </c>
      <c r="F3689" t="s">
        <v>20</v>
      </c>
      <c r="G3689" s="3">
        <v>45049.373935185184</v>
      </c>
      <c r="H3689" s="1">
        <v>112500.5</v>
      </c>
      <c r="I3689" t="s">
        <v>2646</v>
      </c>
      <c r="J3689" t="s">
        <v>7578</v>
      </c>
    </row>
    <row r="3690" spans="1:10">
      <c r="A3690" t="s">
        <v>212</v>
      </c>
      <c r="B3690" t="s">
        <v>7579</v>
      </c>
      <c r="C3690" t="s">
        <v>1059</v>
      </c>
      <c r="D3690" t="s">
        <v>13</v>
      </c>
      <c r="E3690" t="s">
        <v>14</v>
      </c>
      <c r="F3690" t="s">
        <v>26</v>
      </c>
      <c r="G3690" s="3">
        <v>45004.349791666667</v>
      </c>
      <c r="H3690" s="1">
        <v>90000</v>
      </c>
      <c r="I3690" t="s">
        <v>3503</v>
      </c>
      <c r="J3690" t="s">
        <v>7580</v>
      </c>
    </row>
    <row r="3691" spans="1:10">
      <c r="A3691" t="s">
        <v>33</v>
      </c>
      <c r="B3691" t="s">
        <v>33</v>
      </c>
      <c r="C3691" t="s">
        <v>201</v>
      </c>
      <c r="D3691" t="s">
        <v>13</v>
      </c>
      <c r="E3691" t="s">
        <v>14</v>
      </c>
      <c r="F3691" t="s">
        <v>26</v>
      </c>
      <c r="G3691" s="3">
        <v>44995.374965277777</v>
      </c>
      <c r="H3691" s="1">
        <v>50000</v>
      </c>
      <c r="I3691" t="s">
        <v>7581</v>
      </c>
      <c r="J3691" t="s">
        <v>1643</v>
      </c>
    </row>
    <row r="3692" spans="1:10">
      <c r="A3692" t="s">
        <v>10</v>
      </c>
      <c r="B3692" t="s">
        <v>6255</v>
      </c>
      <c r="C3692" t="s">
        <v>7582</v>
      </c>
      <c r="D3692" t="s">
        <v>1075</v>
      </c>
      <c r="E3692" t="s">
        <v>14</v>
      </c>
      <c r="F3692" t="s">
        <v>26</v>
      </c>
      <c r="G3692" s="3">
        <v>45280.335300925923</v>
      </c>
      <c r="H3692" s="1">
        <v>140882.5</v>
      </c>
      <c r="I3692" t="s">
        <v>1469</v>
      </c>
      <c r="J3692" t="s">
        <v>3952</v>
      </c>
    </row>
    <row r="3693" spans="1:10">
      <c r="A3693" t="s">
        <v>33</v>
      </c>
      <c r="B3693" t="s">
        <v>33</v>
      </c>
      <c r="C3693" t="s">
        <v>24</v>
      </c>
      <c r="D3693" t="s">
        <v>13</v>
      </c>
      <c r="E3693" t="s">
        <v>25</v>
      </c>
      <c r="F3693" t="s">
        <v>26</v>
      </c>
      <c r="G3693" s="3">
        <v>44936.333402777775</v>
      </c>
      <c r="H3693" s="1">
        <v>90000</v>
      </c>
      <c r="I3693" t="s">
        <v>2666</v>
      </c>
      <c r="J3693" t="s">
        <v>7100</v>
      </c>
    </row>
    <row r="3694" spans="1:10">
      <c r="A3694" t="s">
        <v>18</v>
      </c>
      <c r="B3694" t="s">
        <v>18</v>
      </c>
      <c r="C3694" t="s">
        <v>1972</v>
      </c>
      <c r="D3694" t="s">
        <v>13</v>
      </c>
      <c r="E3694" t="s">
        <v>14</v>
      </c>
      <c r="F3694" t="s">
        <v>26</v>
      </c>
      <c r="G3694" s="3">
        <v>45036.336759259262</v>
      </c>
      <c r="H3694" s="1">
        <v>125000</v>
      </c>
      <c r="I3694" t="s">
        <v>7583</v>
      </c>
      <c r="J3694" t="s">
        <v>7584</v>
      </c>
    </row>
    <row r="3695" spans="1:10">
      <c r="A3695" t="s">
        <v>33</v>
      </c>
      <c r="B3695" t="s">
        <v>33</v>
      </c>
      <c r="C3695" t="s">
        <v>24</v>
      </c>
      <c r="D3695" t="s">
        <v>13</v>
      </c>
      <c r="E3695" t="s">
        <v>25</v>
      </c>
      <c r="F3695" t="s">
        <v>26</v>
      </c>
      <c r="G3695" s="3">
        <v>45076.333298611113</v>
      </c>
      <c r="H3695" s="1">
        <v>70000</v>
      </c>
      <c r="I3695" t="s">
        <v>7585</v>
      </c>
      <c r="J3695" t="s">
        <v>2255</v>
      </c>
    </row>
    <row r="3696" spans="1:10">
      <c r="A3696" t="s">
        <v>10</v>
      </c>
      <c r="B3696" t="s">
        <v>7586</v>
      </c>
      <c r="C3696" t="s">
        <v>62</v>
      </c>
      <c r="D3696" t="s">
        <v>13</v>
      </c>
      <c r="E3696" t="s">
        <v>14</v>
      </c>
      <c r="F3696" t="s">
        <v>26</v>
      </c>
      <c r="G3696" s="3">
        <v>45128.337048611109</v>
      </c>
      <c r="H3696" s="1">
        <v>100000</v>
      </c>
      <c r="I3696" t="s">
        <v>4297</v>
      </c>
      <c r="J3696" t="s">
        <v>7587</v>
      </c>
    </row>
    <row r="3697" spans="1:10">
      <c r="A3697" t="s">
        <v>33</v>
      </c>
      <c r="B3697" t="s">
        <v>943</v>
      </c>
      <c r="C3697" t="s">
        <v>24</v>
      </c>
      <c r="D3697" t="s">
        <v>13</v>
      </c>
      <c r="E3697" t="s">
        <v>25</v>
      </c>
      <c r="F3697" t="s">
        <v>26</v>
      </c>
      <c r="G3697" s="3">
        <v>45211.335266203707</v>
      </c>
      <c r="H3697" s="1">
        <v>84500</v>
      </c>
      <c r="I3697" t="s">
        <v>602</v>
      </c>
      <c r="J3697" t="s">
        <v>7588</v>
      </c>
    </row>
    <row r="3698" spans="1:10">
      <c r="A3698" t="s">
        <v>33</v>
      </c>
      <c r="B3698" t="s">
        <v>7108</v>
      </c>
      <c r="C3698" t="s">
        <v>557</v>
      </c>
      <c r="D3698" t="s">
        <v>13</v>
      </c>
      <c r="E3698" t="s">
        <v>14</v>
      </c>
      <c r="F3698" t="s">
        <v>26</v>
      </c>
      <c r="G3698" s="3">
        <v>44992.387037037035</v>
      </c>
      <c r="H3698" s="1">
        <v>91800</v>
      </c>
      <c r="I3698" t="s">
        <v>7589</v>
      </c>
      <c r="J3698" t="s">
        <v>6848</v>
      </c>
    </row>
    <row r="3699" spans="1:10">
      <c r="A3699" t="s">
        <v>10</v>
      </c>
      <c r="B3699" t="s">
        <v>398</v>
      </c>
      <c r="C3699" t="s">
        <v>1120</v>
      </c>
      <c r="D3699" t="s">
        <v>13</v>
      </c>
      <c r="E3699" t="s">
        <v>14</v>
      </c>
      <c r="F3699" t="s">
        <v>26</v>
      </c>
      <c r="G3699" s="3">
        <v>45190.335393518515</v>
      </c>
      <c r="H3699" s="1">
        <v>150000</v>
      </c>
      <c r="I3699" t="s">
        <v>3164</v>
      </c>
      <c r="J3699" t="s">
        <v>7590</v>
      </c>
    </row>
    <row r="3700" spans="1:10">
      <c r="A3700" t="s">
        <v>33</v>
      </c>
      <c r="B3700" t="s">
        <v>7591</v>
      </c>
      <c r="C3700" t="s">
        <v>75</v>
      </c>
      <c r="D3700" t="s">
        <v>13</v>
      </c>
      <c r="E3700" t="s">
        <v>14</v>
      </c>
      <c r="F3700" t="s">
        <v>26</v>
      </c>
      <c r="G3700" s="3">
        <v>45160.334097222221</v>
      </c>
      <c r="H3700" s="1">
        <v>150000</v>
      </c>
      <c r="I3700" t="s">
        <v>6512</v>
      </c>
      <c r="J3700" t="s">
        <v>4775</v>
      </c>
    </row>
    <row r="3701" spans="1:10">
      <c r="A3701" t="s">
        <v>10</v>
      </c>
      <c r="B3701" t="s">
        <v>1606</v>
      </c>
      <c r="C3701" t="s">
        <v>325</v>
      </c>
      <c r="D3701" t="s">
        <v>13</v>
      </c>
      <c r="E3701" t="s">
        <v>14</v>
      </c>
      <c r="F3701" t="s">
        <v>26</v>
      </c>
      <c r="G3701" s="3">
        <v>44928.335069444445</v>
      </c>
      <c r="H3701" s="1">
        <v>150000</v>
      </c>
      <c r="I3701" t="s">
        <v>7592</v>
      </c>
      <c r="J3701" t="s">
        <v>301</v>
      </c>
    </row>
    <row r="3702" spans="1:10">
      <c r="A3702" t="s">
        <v>152</v>
      </c>
      <c r="B3702" t="s">
        <v>7593</v>
      </c>
      <c r="C3702" t="s">
        <v>170</v>
      </c>
      <c r="D3702" t="s">
        <v>13</v>
      </c>
      <c r="E3702" t="s">
        <v>14</v>
      </c>
      <c r="F3702" t="s">
        <v>171</v>
      </c>
      <c r="G3702" s="3">
        <v>44978.356516203705</v>
      </c>
      <c r="H3702" s="1">
        <v>79200</v>
      </c>
      <c r="I3702" t="s">
        <v>172</v>
      </c>
      <c r="J3702" t="s">
        <v>7594</v>
      </c>
    </row>
    <row r="3703" spans="1:10">
      <c r="A3703" t="s">
        <v>10</v>
      </c>
      <c r="B3703" t="s">
        <v>3665</v>
      </c>
      <c r="C3703" t="s">
        <v>95</v>
      </c>
      <c r="D3703" t="s">
        <v>13</v>
      </c>
      <c r="E3703" t="s">
        <v>14</v>
      </c>
      <c r="F3703" t="s">
        <v>26</v>
      </c>
      <c r="G3703" s="3">
        <v>44927.33666666667</v>
      </c>
      <c r="H3703" s="1">
        <v>175000</v>
      </c>
      <c r="I3703" t="s">
        <v>6463</v>
      </c>
      <c r="J3703" t="s">
        <v>6464</v>
      </c>
    </row>
    <row r="3704" spans="1:10">
      <c r="A3704" t="s">
        <v>10</v>
      </c>
      <c r="B3704" t="s">
        <v>7595</v>
      </c>
      <c r="C3704" t="s">
        <v>108</v>
      </c>
      <c r="D3704" t="s">
        <v>13</v>
      </c>
      <c r="E3704" t="s">
        <v>14</v>
      </c>
      <c r="F3704" t="s">
        <v>26</v>
      </c>
      <c r="G3704" s="3">
        <v>45228.335057870368</v>
      </c>
      <c r="H3704" s="1">
        <v>130098.5</v>
      </c>
      <c r="I3704" t="s">
        <v>31</v>
      </c>
      <c r="J3704" t="s">
        <v>7344</v>
      </c>
    </row>
    <row r="3705" spans="1:10">
      <c r="A3705" t="s">
        <v>10</v>
      </c>
      <c r="B3705" t="s">
        <v>7596</v>
      </c>
      <c r="C3705" t="s">
        <v>7597</v>
      </c>
      <c r="D3705" t="s">
        <v>13</v>
      </c>
      <c r="E3705" t="s">
        <v>14</v>
      </c>
      <c r="F3705" t="s">
        <v>26</v>
      </c>
      <c r="G3705" s="3">
        <v>45140.336145833331</v>
      </c>
      <c r="H3705" s="1">
        <v>180000</v>
      </c>
      <c r="I3705" t="s">
        <v>7598</v>
      </c>
      <c r="J3705" t="s">
        <v>7599</v>
      </c>
    </row>
    <row r="3706" spans="1:10">
      <c r="A3706" t="s">
        <v>10</v>
      </c>
      <c r="B3706" t="s">
        <v>7600</v>
      </c>
      <c r="C3706" t="s">
        <v>2689</v>
      </c>
      <c r="D3706" t="s">
        <v>13</v>
      </c>
      <c r="E3706" t="s">
        <v>14</v>
      </c>
      <c r="F3706" t="s">
        <v>26</v>
      </c>
      <c r="G3706" s="3">
        <v>45261.334513888891</v>
      </c>
      <c r="H3706" s="1">
        <v>150000</v>
      </c>
      <c r="I3706" t="s">
        <v>7601</v>
      </c>
    </row>
    <row r="3707" spans="1:10">
      <c r="A3707" t="s">
        <v>135</v>
      </c>
      <c r="B3707" t="s">
        <v>7602</v>
      </c>
      <c r="C3707" t="s">
        <v>7603</v>
      </c>
      <c r="D3707" t="s">
        <v>7604</v>
      </c>
      <c r="E3707" t="s">
        <v>14</v>
      </c>
      <c r="F3707" t="s">
        <v>26</v>
      </c>
      <c r="G3707" s="3">
        <v>45239.334594907406</v>
      </c>
      <c r="H3707" s="1">
        <v>95000</v>
      </c>
      <c r="I3707" t="s">
        <v>5016</v>
      </c>
      <c r="J3707" t="s">
        <v>2512</v>
      </c>
    </row>
    <row r="3708" spans="1:10">
      <c r="A3708" t="s">
        <v>18</v>
      </c>
      <c r="B3708" t="s">
        <v>7605</v>
      </c>
      <c r="C3708" t="s">
        <v>6990</v>
      </c>
      <c r="D3708" t="s">
        <v>13</v>
      </c>
      <c r="E3708" t="s">
        <v>14</v>
      </c>
      <c r="F3708" t="s">
        <v>608</v>
      </c>
      <c r="G3708" s="3">
        <v>45132.347488425927</v>
      </c>
      <c r="H3708" s="1">
        <v>175000</v>
      </c>
      <c r="I3708" t="s">
        <v>6991</v>
      </c>
      <c r="J3708" t="s">
        <v>6992</v>
      </c>
    </row>
    <row r="3709" spans="1:10">
      <c r="A3709" t="s">
        <v>10</v>
      </c>
      <c r="B3709" t="s">
        <v>10</v>
      </c>
      <c r="C3709" t="s">
        <v>75</v>
      </c>
      <c r="D3709" t="s">
        <v>13</v>
      </c>
      <c r="E3709" t="s">
        <v>14</v>
      </c>
      <c r="F3709" t="s">
        <v>26</v>
      </c>
      <c r="G3709" s="3">
        <v>44994.337337962963</v>
      </c>
      <c r="H3709" s="1">
        <v>145000</v>
      </c>
      <c r="I3709" t="s">
        <v>2666</v>
      </c>
      <c r="J3709" t="s">
        <v>7606</v>
      </c>
    </row>
    <row r="3710" spans="1:10">
      <c r="A3710" t="s">
        <v>10</v>
      </c>
      <c r="B3710" t="s">
        <v>10</v>
      </c>
      <c r="C3710" t="s">
        <v>3285</v>
      </c>
      <c r="D3710" t="s">
        <v>13</v>
      </c>
      <c r="E3710" t="s">
        <v>14</v>
      </c>
      <c r="F3710" t="s">
        <v>26</v>
      </c>
      <c r="G3710" s="3">
        <v>44979.334386574075</v>
      </c>
      <c r="H3710" s="1">
        <v>115000</v>
      </c>
      <c r="I3710" t="s">
        <v>420</v>
      </c>
      <c r="J3710" t="s">
        <v>7607</v>
      </c>
    </row>
    <row r="3711" spans="1:10">
      <c r="A3711" t="s">
        <v>33</v>
      </c>
      <c r="B3711" t="s">
        <v>7608</v>
      </c>
      <c r="C3711" t="s">
        <v>232</v>
      </c>
      <c r="D3711" t="s">
        <v>13</v>
      </c>
      <c r="E3711" t="s">
        <v>14</v>
      </c>
      <c r="F3711" t="s">
        <v>26</v>
      </c>
      <c r="G3711" s="3">
        <v>45172.333368055559</v>
      </c>
      <c r="H3711" s="1">
        <v>115000</v>
      </c>
      <c r="I3711" t="s">
        <v>7609</v>
      </c>
      <c r="J3711" t="s">
        <v>7610</v>
      </c>
    </row>
    <row r="3712" spans="1:10">
      <c r="A3712" t="s">
        <v>10</v>
      </c>
      <c r="B3712" t="s">
        <v>7611</v>
      </c>
      <c r="C3712" t="s">
        <v>1059</v>
      </c>
      <c r="D3712" t="s">
        <v>13</v>
      </c>
      <c r="E3712" t="s">
        <v>14</v>
      </c>
      <c r="F3712" t="s">
        <v>26</v>
      </c>
      <c r="G3712" s="3">
        <v>44991.352233796293</v>
      </c>
      <c r="H3712" s="1">
        <v>120000</v>
      </c>
      <c r="I3712" t="s">
        <v>2666</v>
      </c>
      <c r="J3712" t="s">
        <v>7612</v>
      </c>
    </row>
    <row r="3713" spans="1:10">
      <c r="A3713" t="s">
        <v>18</v>
      </c>
      <c r="B3713" t="s">
        <v>7613</v>
      </c>
      <c r="C3713" t="s">
        <v>614</v>
      </c>
      <c r="D3713" t="s">
        <v>13</v>
      </c>
      <c r="E3713" t="s">
        <v>14</v>
      </c>
      <c r="F3713" t="s">
        <v>608</v>
      </c>
      <c r="G3713" s="3">
        <v>45057.347974537035</v>
      </c>
      <c r="H3713" s="1">
        <v>200000</v>
      </c>
      <c r="I3713" t="s">
        <v>7614</v>
      </c>
      <c r="J3713" t="s">
        <v>1463</v>
      </c>
    </row>
    <row r="3714" spans="1:10">
      <c r="A3714" t="s">
        <v>33</v>
      </c>
      <c r="B3714" t="s">
        <v>33</v>
      </c>
      <c r="C3714" t="s">
        <v>7615</v>
      </c>
      <c r="D3714" t="s">
        <v>13</v>
      </c>
      <c r="E3714" t="s">
        <v>14</v>
      </c>
      <c r="F3714" t="s">
        <v>26</v>
      </c>
      <c r="G3714" s="3">
        <v>45119.333368055559</v>
      </c>
      <c r="H3714" s="1">
        <v>56000</v>
      </c>
      <c r="I3714" t="s">
        <v>7616</v>
      </c>
      <c r="J3714" t="s">
        <v>7617</v>
      </c>
    </row>
    <row r="3715" spans="1:10">
      <c r="A3715" t="s">
        <v>10</v>
      </c>
      <c r="B3715" t="s">
        <v>7618</v>
      </c>
      <c r="C3715" t="s">
        <v>767</v>
      </c>
      <c r="D3715" t="s">
        <v>13</v>
      </c>
      <c r="E3715" t="s">
        <v>14</v>
      </c>
      <c r="F3715" t="s">
        <v>26</v>
      </c>
      <c r="G3715" s="3">
        <v>45152.367581018516</v>
      </c>
      <c r="H3715" s="1">
        <v>173500</v>
      </c>
      <c r="I3715" t="s">
        <v>1076</v>
      </c>
      <c r="J3715" t="s">
        <v>7619</v>
      </c>
    </row>
    <row r="3716" spans="1:10">
      <c r="A3716" t="s">
        <v>106</v>
      </c>
      <c r="B3716" t="s">
        <v>106</v>
      </c>
      <c r="C3716" t="s">
        <v>614</v>
      </c>
      <c r="D3716" t="s">
        <v>13</v>
      </c>
      <c r="E3716" t="s">
        <v>14</v>
      </c>
      <c r="F3716" t="s">
        <v>608</v>
      </c>
      <c r="G3716" s="3">
        <v>45021.343668981484</v>
      </c>
      <c r="H3716" s="1">
        <v>125000</v>
      </c>
      <c r="I3716" t="s">
        <v>7372</v>
      </c>
      <c r="J3716" t="s">
        <v>7620</v>
      </c>
    </row>
    <row r="3717" spans="1:10">
      <c r="A3717" t="s">
        <v>33</v>
      </c>
      <c r="B3717" t="s">
        <v>7621</v>
      </c>
      <c r="C3717" t="s">
        <v>24</v>
      </c>
      <c r="D3717" t="s">
        <v>13</v>
      </c>
      <c r="E3717" t="s">
        <v>25</v>
      </c>
      <c r="F3717" t="s">
        <v>26</v>
      </c>
      <c r="G3717" s="3">
        <v>44954.336759259262</v>
      </c>
      <c r="H3717" s="1">
        <v>132500</v>
      </c>
      <c r="I3717" t="s">
        <v>7622</v>
      </c>
      <c r="J3717" t="s">
        <v>624</v>
      </c>
    </row>
    <row r="3718" spans="1:10">
      <c r="A3718" t="s">
        <v>135</v>
      </c>
      <c r="B3718" t="s">
        <v>1127</v>
      </c>
      <c r="C3718" t="s">
        <v>1128</v>
      </c>
      <c r="D3718" t="s">
        <v>13</v>
      </c>
      <c r="E3718" t="s">
        <v>14</v>
      </c>
      <c r="F3718" t="s">
        <v>26</v>
      </c>
      <c r="G3718" s="3">
        <v>44950.333402777775</v>
      </c>
      <c r="H3718" s="1">
        <v>115000</v>
      </c>
      <c r="I3718" t="s">
        <v>525</v>
      </c>
      <c r="J3718" t="s">
        <v>7623</v>
      </c>
    </row>
    <row r="3719" spans="1:10">
      <c r="A3719" t="s">
        <v>33</v>
      </c>
      <c r="B3719" t="s">
        <v>7624</v>
      </c>
      <c r="C3719" t="s">
        <v>119</v>
      </c>
      <c r="D3719" t="s">
        <v>13</v>
      </c>
      <c r="E3719" t="s">
        <v>14</v>
      </c>
      <c r="F3719" t="s">
        <v>26</v>
      </c>
      <c r="G3719" s="3">
        <v>44979.333472222221</v>
      </c>
      <c r="H3719" s="1">
        <v>90000</v>
      </c>
      <c r="I3719" t="s">
        <v>7625</v>
      </c>
      <c r="J3719" t="s">
        <v>819</v>
      </c>
    </row>
    <row r="3720" spans="1:10">
      <c r="A3720" t="s">
        <v>33</v>
      </c>
      <c r="B3720" t="s">
        <v>33</v>
      </c>
      <c r="C3720" t="s">
        <v>2606</v>
      </c>
      <c r="D3720" t="s">
        <v>13</v>
      </c>
      <c r="E3720" t="s">
        <v>14</v>
      </c>
      <c r="F3720" t="s">
        <v>26</v>
      </c>
      <c r="G3720" s="3">
        <v>45275.333483796298</v>
      </c>
      <c r="H3720" s="1">
        <v>96725</v>
      </c>
      <c r="I3720" t="s">
        <v>729</v>
      </c>
      <c r="J3720" t="s">
        <v>6506</v>
      </c>
    </row>
    <row r="3721" spans="1:10">
      <c r="A3721" t="s">
        <v>10</v>
      </c>
      <c r="B3721" t="s">
        <v>10</v>
      </c>
      <c r="C3721" t="s">
        <v>24</v>
      </c>
      <c r="D3721" t="s">
        <v>13</v>
      </c>
      <c r="E3721" t="s">
        <v>25</v>
      </c>
      <c r="F3721" t="s">
        <v>26</v>
      </c>
      <c r="G3721" s="3">
        <v>45134.336180555554</v>
      </c>
      <c r="H3721" s="1">
        <v>135000</v>
      </c>
      <c r="I3721" t="s">
        <v>7626</v>
      </c>
      <c r="J3721" t="s">
        <v>7627</v>
      </c>
    </row>
    <row r="3722" spans="1:10">
      <c r="A3722" t="s">
        <v>212</v>
      </c>
      <c r="B3722" t="s">
        <v>7628</v>
      </c>
      <c r="C3722" t="s">
        <v>24</v>
      </c>
      <c r="D3722" t="s">
        <v>13</v>
      </c>
      <c r="E3722" t="s">
        <v>25</v>
      </c>
      <c r="F3722" t="s">
        <v>26</v>
      </c>
      <c r="G3722" s="3">
        <v>45052.335011574076</v>
      </c>
      <c r="H3722" s="1">
        <v>88000</v>
      </c>
      <c r="I3722" t="s">
        <v>602</v>
      </c>
      <c r="J3722" t="s">
        <v>7629</v>
      </c>
    </row>
    <row r="3723" spans="1:10">
      <c r="A3723" t="s">
        <v>18</v>
      </c>
      <c r="B3723" t="s">
        <v>18</v>
      </c>
      <c r="C3723" t="s">
        <v>24</v>
      </c>
      <c r="D3723" t="s">
        <v>13</v>
      </c>
      <c r="E3723" t="s">
        <v>25</v>
      </c>
      <c r="F3723" t="s">
        <v>26</v>
      </c>
      <c r="G3723" s="3">
        <v>45260.335034722222</v>
      </c>
      <c r="H3723" s="1">
        <v>130000</v>
      </c>
      <c r="I3723" t="s">
        <v>602</v>
      </c>
      <c r="J3723" t="s">
        <v>7630</v>
      </c>
    </row>
    <row r="3724" spans="1:10">
      <c r="A3724" t="s">
        <v>33</v>
      </c>
      <c r="B3724" t="s">
        <v>33</v>
      </c>
      <c r="C3724" t="s">
        <v>5077</v>
      </c>
      <c r="D3724" t="s">
        <v>13</v>
      </c>
      <c r="E3724" t="s">
        <v>14</v>
      </c>
      <c r="F3724" t="s">
        <v>26</v>
      </c>
      <c r="G3724" s="3">
        <v>45241.388078703705</v>
      </c>
      <c r="H3724" s="1">
        <v>35000</v>
      </c>
      <c r="I3724" t="s">
        <v>7631</v>
      </c>
      <c r="J3724" t="s">
        <v>7632</v>
      </c>
    </row>
    <row r="3725" spans="1:10">
      <c r="A3725" t="s">
        <v>33</v>
      </c>
      <c r="B3725" t="s">
        <v>7633</v>
      </c>
      <c r="C3725" t="s">
        <v>75</v>
      </c>
      <c r="D3725" t="s">
        <v>13</v>
      </c>
      <c r="E3725" t="s">
        <v>14</v>
      </c>
      <c r="F3725" t="s">
        <v>26</v>
      </c>
      <c r="G3725" s="3">
        <v>45108.334074074075</v>
      </c>
      <c r="H3725" s="1">
        <v>120000</v>
      </c>
      <c r="I3725" t="s">
        <v>6259</v>
      </c>
      <c r="J3725" t="s">
        <v>97</v>
      </c>
    </row>
    <row r="3726" spans="1:10">
      <c r="A3726" t="s">
        <v>77</v>
      </c>
      <c r="B3726" t="s">
        <v>7634</v>
      </c>
      <c r="C3726" t="s">
        <v>7635</v>
      </c>
      <c r="D3726" t="s">
        <v>13</v>
      </c>
      <c r="E3726" t="s">
        <v>14</v>
      </c>
      <c r="F3726" t="s">
        <v>26</v>
      </c>
      <c r="G3726" s="3">
        <v>45176.333622685182</v>
      </c>
      <c r="H3726" s="1">
        <v>85000</v>
      </c>
      <c r="I3726" t="s">
        <v>7636</v>
      </c>
      <c r="J3726" t="s">
        <v>7637</v>
      </c>
    </row>
    <row r="3727" spans="1:10">
      <c r="A3727" t="s">
        <v>18</v>
      </c>
      <c r="B3727" t="s">
        <v>7638</v>
      </c>
      <c r="C3727" t="s">
        <v>7639</v>
      </c>
      <c r="D3727" t="s">
        <v>13</v>
      </c>
      <c r="E3727" t="s">
        <v>14</v>
      </c>
      <c r="F3727" t="s">
        <v>26</v>
      </c>
      <c r="G3727" s="3">
        <v>45238.352662037039</v>
      </c>
      <c r="H3727" s="1">
        <v>92500</v>
      </c>
      <c r="I3727" t="s">
        <v>7640</v>
      </c>
      <c r="J3727" t="s">
        <v>7641</v>
      </c>
    </row>
    <row r="3728" spans="1:10">
      <c r="A3728" t="s">
        <v>18</v>
      </c>
      <c r="B3728" t="s">
        <v>7642</v>
      </c>
      <c r="C3728" t="s">
        <v>1015</v>
      </c>
      <c r="D3728" t="s">
        <v>13</v>
      </c>
      <c r="E3728" t="s">
        <v>14</v>
      </c>
      <c r="F3728" t="s">
        <v>608</v>
      </c>
      <c r="G3728" s="3">
        <v>45138.357777777775</v>
      </c>
      <c r="H3728" s="1">
        <v>125000</v>
      </c>
      <c r="I3728" t="s">
        <v>1571</v>
      </c>
      <c r="J3728" t="s">
        <v>7643</v>
      </c>
    </row>
    <row r="3729" spans="1:10">
      <c r="A3729" t="s">
        <v>10</v>
      </c>
      <c r="B3729" t="s">
        <v>1606</v>
      </c>
      <c r="C3729" t="s">
        <v>194</v>
      </c>
      <c r="D3729" t="s">
        <v>13</v>
      </c>
      <c r="E3729" t="s">
        <v>14</v>
      </c>
      <c r="F3729" t="s">
        <v>26</v>
      </c>
      <c r="G3729" s="3">
        <v>45152.336828703701</v>
      </c>
      <c r="H3729" s="1">
        <v>150000</v>
      </c>
      <c r="I3729" t="s">
        <v>7644</v>
      </c>
      <c r="J3729" t="s">
        <v>7645</v>
      </c>
    </row>
    <row r="3730" spans="1:10">
      <c r="A3730" t="s">
        <v>10</v>
      </c>
      <c r="B3730" t="s">
        <v>7646</v>
      </c>
      <c r="C3730" t="s">
        <v>614</v>
      </c>
      <c r="D3730" t="s">
        <v>13</v>
      </c>
      <c r="E3730" t="s">
        <v>14</v>
      </c>
      <c r="F3730" t="s">
        <v>608</v>
      </c>
      <c r="G3730" s="3">
        <v>44966.357789351852</v>
      </c>
      <c r="H3730" s="1">
        <v>90000</v>
      </c>
      <c r="I3730" t="s">
        <v>2917</v>
      </c>
      <c r="J3730" t="s">
        <v>7647</v>
      </c>
    </row>
    <row r="3731" spans="1:10">
      <c r="A3731" t="s">
        <v>33</v>
      </c>
      <c r="B3731" t="s">
        <v>7648</v>
      </c>
      <c r="C3731" t="s">
        <v>136</v>
      </c>
      <c r="D3731" t="s">
        <v>13</v>
      </c>
      <c r="E3731" t="s">
        <v>14</v>
      </c>
      <c r="F3731" t="s">
        <v>26</v>
      </c>
      <c r="G3731" s="3">
        <v>45034.33625</v>
      </c>
      <c r="H3731" s="1">
        <v>132500</v>
      </c>
      <c r="I3731" t="s">
        <v>7649</v>
      </c>
      <c r="J3731" t="s">
        <v>3720</v>
      </c>
    </row>
    <row r="3732" spans="1:10">
      <c r="A3732" t="s">
        <v>135</v>
      </c>
      <c r="B3732" t="s">
        <v>7650</v>
      </c>
      <c r="C3732" t="s">
        <v>24</v>
      </c>
      <c r="D3732" t="s">
        <v>13</v>
      </c>
      <c r="E3732" t="s">
        <v>25</v>
      </c>
      <c r="F3732" t="s">
        <v>26</v>
      </c>
      <c r="G3732" s="3">
        <v>45061.334374999999</v>
      </c>
      <c r="H3732" s="1">
        <v>90000</v>
      </c>
      <c r="I3732" t="s">
        <v>1723</v>
      </c>
      <c r="J3732" t="s">
        <v>1191</v>
      </c>
    </row>
    <row r="3733" spans="1:10">
      <c r="A3733" t="s">
        <v>10</v>
      </c>
      <c r="B3733" t="s">
        <v>10</v>
      </c>
      <c r="C3733" t="s">
        <v>325</v>
      </c>
      <c r="D3733" t="s">
        <v>13</v>
      </c>
      <c r="E3733" t="s">
        <v>14</v>
      </c>
      <c r="F3733" t="s">
        <v>26</v>
      </c>
      <c r="G3733" s="3">
        <v>45064.34003472222</v>
      </c>
      <c r="H3733" s="1">
        <v>125000</v>
      </c>
      <c r="I3733" t="s">
        <v>3111</v>
      </c>
      <c r="J3733" t="s">
        <v>7651</v>
      </c>
    </row>
    <row r="3734" spans="1:10">
      <c r="A3734" t="s">
        <v>10</v>
      </c>
      <c r="B3734" t="s">
        <v>10</v>
      </c>
      <c r="C3734" t="s">
        <v>2253</v>
      </c>
      <c r="D3734" t="s">
        <v>13</v>
      </c>
      <c r="E3734" t="s">
        <v>14</v>
      </c>
      <c r="F3734" t="s">
        <v>26</v>
      </c>
      <c r="G3734" s="3">
        <v>45044.335810185185</v>
      </c>
      <c r="H3734" s="1">
        <v>125000</v>
      </c>
      <c r="I3734" t="s">
        <v>7652</v>
      </c>
      <c r="J3734" t="s">
        <v>7653</v>
      </c>
    </row>
    <row r="3735" spans="1:10">
      <c r="A3735" t="s">
        <v>33</v>
      </c>
      <c r="B3735" t="s">
        <v>33</v>
      </c>
      <c r="C3735" t="s">
        <v>232</v>
      </c>
      <c r="D3735" t="s">
        <v>13</v>
      </c>
      <c r="E3735" t="s">
        <v>14</v>
      </c>
      <c r="F3735" t="s">
        <v>26</v>
      </c>
      <c r="G3735" s="3">
        <v>45128.33326388889</v>
      </c>
      <c r="H3735" s="1">
        <v>90000</v>
      </c>
      <c r="I3735" t="s">
        <v>7654</v>
      </c>
      <c r="J3735" t="s">
        <v>7655</v>
      </c>
    </row>
    <row r="3736" spans="1:10">
      <c r="A3736" t="s">
        <v>18</v>
      </c>
      <c r="B3736" t="s">
        <v>7656</v>
      </c>
      <c r="C3736" t="s">
        <v>3511</v>
      </c>
      <c r="D3736" t="s">
        <v>13</v>
      </c>
      <c r="E3736" t="s">
        <v>14</v>
      </c>
      <c r="F3736" t="s">
        <v>20</v>
      </c>
      <c r="G3736" s="3">
        <v>44971.398611111108</v>
      </c>
      <c r="H3736" s="1">
        <v>90000</v>
      </c>
      <c r="I3736" t="s">
        <v>3933</v>
      </c>
      <c r="J3736" t="s">
        <v>7657</v>
      </c>
    </row>
    <row r="3737" spans="1:10">
      <c r="A3737" t="s">
        <v>212</v>
      </c>
      <c r="B3737" t="s">
        <v>212</v>
      </c>
      <c r="C3737" t="s">
        <v>614</v>
      </c>
      <c r="D3737" t="s">
        <v>13</v>
      </c>
      <c r="E3737" t="s">
        <v>14</v>
      </c>
      <c r="F3737" t="s">
        <v>608</v>
      </c>
      <c r="G3737" s="3">
        <v>44966.357812499999</v>
      </c>
      <c r="H3737" s="1">
        <v>90000</v>
      </c>
      <c r="I3737" t="s">
        <v>1133</v>
      </c>
      <c r="J3737" t="s">
        <v>7658</v>
      </c>
    </row>
    <row r="3738" spans="1:10">
      <c r="A3738" t="s">
        <v>33</v>
      </c>
      <c r="B3738" t="s">
        <v>7659</v>
      </c>
      <c r="C3738" t="s">
        <v>371</v>
      </c>
      <c r="D3738" t="s">
        <v>13</v>
      </c>
      <c r="E3738" t="s">
        <v>14</v>
      </c>
      <c r="F3738" t="s">
        <v>26</v>
      </c>
      <c r="G3738" s="3">
        <v>45120.333680555559</v>
      </c>
      <c r="H3738" s="1">
        <v>230000</v>
      </c>
      <c r="I3738" t="s">
        <v>554</v>
      </c>
      <c r="J3738" t="s">
        <v>7660</v>
      </c>
    </row>
    <row r="3739" spans="1:10">
      <c r="A3739" t="s">
        <v>10</v>
      </c>
      <c r="B3739" t="s">
        <v>357</v>
      </c>
      <c r="C3739" t="s">
        <v>24</v>
      </c>
      <c r="D3739" t="s">
        <v>13</v>
      </c>
      <c r="E3739" t="s">
        <v>25</v>
      </c>
      <c r="F3739" t="s">
        <v>26</v>
      </c>
      <c r="G3739" s="3">
        <v>45252.337268518517</v>
      </c>
      <c r="H3739" s="1">
        <v>160500</v>
      </c>
      <c r="I3739" t="s">
        <v>602</v>
      </c>
      <c r="J3739" t="s">
        <v>582</v>
      </c>
    </row>
    <row r="3740" spans="1:10">
      <c r="A3740" t="s">
        <v>77</v>
      </c>
      <c r="B3740" t="s">
        <v>2538</v>
      </c>
      <c r="C3740" t="s">
        <v>24</v>
      </c>
      <c r="D3740" t="s">
        <v>13</v>
      </c>
      <c r="E3740" t="s">
        <v>25</v>
      </c>
      <c r="F3740" t="s">
        <v>26</v>
      </c>
      <c r="G3740" s="3">
        <v>45234.382002314815</v>
      </c>
      <c r="H3740" s="1">
        <v>72000</v>
      </c>
      <c r="I3740" t="s">
        <v>7661</v>
      </c>
    </row>
    <row r="3741" spans="1:10">
      <c r="A3741" t="s">
        <v>10</v>
      </c>
      <c r="B3741" t="s">
        <v>357</v>
      </c>
      <c r="C3741" t="s">
        <v>521</v>
      </c>
      <c r="D3741" t="s">
        <v>13</v>
      </c>
      <c r="E3741" t="s">
        <v>14</v>
      </c>
      <c r="F3741" t="s">
        <v>26</v>
      </c>
      <c r="G3741" s="3">
        <v>44965.335972222223</v>
      </c>
      <c r="H3741" s="1">
        <v>150000</v>
      </c>
      <c r="I3741" t="s">
        <v>7662</v>
      </c>
      <c r="J3741" t="s">
        <v>7663</v>
      </c>
    </row>
    <row r="3742" spans="1:10">
      <c r="A3742" t="s">
        <v>106</v>
      </c>
      <c r="B3742" t="s">
        <v>7664</v>
      </c>
      <c r="C3742" t="s">
        <v>3062</v>
      </c>
      <c r="D3742" t="s">
        <v>13</v>
      </c>
      <c r="E3742" t="s">
        <v>14</v>
      </c>
      <c r="F3742" t="s">
        <v>198</v>
      </c>
      <c r="G3742" s="3">
        <v>44986.350231481483</v>
      </c>
      <c r="H3742" s="1">
        <v>56700</v>
      </c>
      <c r="I3742" t="s">
        <v>3143</v>
      </c>
      <c r="J3742" t="s">
        <v>3144</v>
      </c>
    </row>
    <row r="3743" spans="1:10">
      <c r="A3743" t="s">
        <v>212</v>
      </c>
      <c r="B3743" t="s">
        <v>7665</v>
      </c>
      <c r="C3743" t="s">
        <v>325</v>
      </c>
      <c r="D3743" t="s">
        <v>13</v>
      </c>
      <c r="E3743" t="s">
        <v>14</v>
      </c>
      <c r="F3743" t="s">
        <v>26</v>
      </c>
      <c r="G3743" s="3">
        <v>44980.387118055558</v>
      </c>
      <c r="H3743" s="1">
        <v>115000</v>
      </c>
      <c r="I3743" t="s">
        <v>1002</v>
      </c>
      <c r="J3743" t="s">
        <v>284</v>
      </c>
    </row>
    <row r="3744" spans="1:10">
      <c r="A3744" t="s">
        <v>18</v>
      </c>
      <c r="B3744" t="s">
        <v>18</v>
      </c>
      <c r="C3744" t="s">
        <v>4085</v>
      </c>
      <c r="D3744" t="s">
        <v>13</v>
      </c>
      <c r="E3744" t="s">
        <v>14</v>
      </c>
      <c r="F3744" t="s">
        <v>26</v>
      </c>
      <c r="G3744" s="3">
        <v>44930.338148148148</v>
      </c>
      <c r="H3744" s="1">
        <v>105000</v>
      </c>
      <c r="I3744" t="s">
        <v>1072</v>
      </c>
      <c r="J3744" t="s">
        <v>5645</v>
      </c>
    </row>
    <row r="3745" spans="1:10">
      <c r="A3745" t="s">
        <v>33</v>
      </c>
      <c r="B3745" t="s">
        <v>7666</v>
      </c>
      <c r="C3745" t="s">
        <v>712</v>
      </c>
      <c r="D3745" t="s">
        <v>13</v>
      </c>
      <c r="E3745" t="s">
        <v>14</v>
      </c>
      <c r="F3745" t="s">
        <v>712</v>
      </c>
      <c r="G3745" s="3">
        <v>45281.362673611111</v>
      </c>
      <c r="H3745" s="1">
        <v>43200</v>
      </c>
      <c r="I3745" t="s">
        <v>3239</v>
      </c>
      <c r="J3745" t="s">
        <v>7667</v>
      </c>
    </row>
    <row r="3746" spans="1:10">
      <c r="A3746" t="s">
        <v>212</v>
      </c>
      <c r="B3746" t="s">
        <v>7031</v>
      </c>
      <c r="C3746" t="s">
        <v>24</v>
      </c>
      <c r="D3746" t="s">
        <v>13</v>
      </c>
      <c r="E3746" t="s">
        <v>25</v>
      </c>
      <c r="F3746" t="s">
        <v>26</v>
      </c>
      <c r="G3746" s="3">
        <v>44945.347974537035</v>
      </c>
      <c r="H3746" s="1">
        <v>135000</v>
      </c>
      <c r="I3746" t="s">
        <v>1072</v>
      </c>
      <c r="J3746" t="s">
        <v>7032</v>
      </c>
    </row>
    <row r="3747" spans="1:10">
      <c r="A3747" t="s">
        <v>135</v>
      </c>
      <c r="B3747" t="s">
        <v>7668</v>
      </c>
      <c r="C3747" t="s">
        <v>136</v>
      </c>
      <c r="D3747" t="s">
        <v>13</v>
      </c>
      <c r="E3747" t="s">
        <v>14</v>
      </c>
      <c r="F3747" t="s">
        <v>26</v>
      </c>
      <c r="G3747" s="3">
        <v>45079.33390046296</v>
      </c>
      <c r="H3747" s="1">
        <v>125000</v>
      </c>
      <c r="I3747" t="s">
        <v>7669</v>
      </c>
      <c r="J3747" t="s">
        <v>214</v>
      </c>
    </row>
    <row r="3748" spans="1:10">
      <c r="A3748" t="s">
        <v>135</v>
      </c>
      <c r="B3748" t="s">
        <v>7670</v>
      </c>
      <c r="C3748" t="s">
        <v>75</v>
      </c>
      <c r="D3748" t="s">
        <v>13</v>
      </c>
      <c r="E3748" t="s">
        <v>14</v>
      </c>
      <c r="F3748" t="s">
        <v>26</v>
      </c>
      <c r="G3748" s="3">
        <v>44977.33390046296</v>
      </c>
      <c r="H3748" s="1">
        <v>150000</v>
      </c>
      <c r="I3748" t="s">
        <v>3626</v>
      </c>
      <c r="J3748" t="s">
        <v>7671</v>
      </c>
    </row>
    <row r="3749" spans="1:10">
      <c r="A3749" t="s">
        <v>135</v>
      </c>
      <c r="B3749" t="s">
        <v>7672</v>
      </c>
      <c r="C3749" t="s">
        <v>5549</v>
      </c>
      <c r="D3749" t="s">
        <v>13</v>
      </c>
      <c r="E3749" t="s">
        <v>14</v>
      </c>
      <c r="F3749" t="s">
        <v>26</v>
      </c>
      <c r="G3749" s="3">
        <v>45137.334826388891</v>
      </c>
      <c r="H3749" s="1">
        <v>78000</v>
      </c>
      <c r="I3749" t="s">
        <v>7673</v>
      </c>
      <c r="J3749" t="s">
        <v>5551</v>
      </c>
    </row>
    <row r="3750" spans="1:10">
      <c r="A3750" t="s">
        <v>18</v>
      </c>
      <c r="B3750" t="s">
        <v>7674</v>
      </c>
      <c r="C3750" t="s">
        <v>170</v>
      </c>
      <c r="D3750" t="s">
        <v>13</v>
      </c>
      <c r="E3750" t="s">
        <v>14</v>
      </c>
      <c r="F3750" t="s">
        <v>171</v>
      </c>
      <c r="G3750" s="3">
        <v>44940.34202546296</v>
      </c>
      <c r="H3750" s="1">
        <v>147500</v>
      </c>
      <c r="I3750" t="s">
        <v>974</v>
      </c>
      <c r="J3750" t="s">
        <v>7675</v>
      </c>
    </row>
    <row r="3751" spans="1:10">
      <c r="A3751" t="s">
        <v>10</v>
      </c>
      <c r="B3751" t="s">
        <v>7676</v>
      </c>
      <c r="C3751" t="s">
        <v>232</v>
      </c>
      <c r="D3751" t="s">
        <v>13</v>
      </c>
      <c r="E3751" t="s">
        <v>14</v>
      </c>
      <c r="F3751" t="s">
        <v>26</v>
      </c>
      <c r="G3751" s="3">
        <v>45167.336724537039</v>
      </c>
      <c r="H3751" s="1">
        <v>151500</v>
      </c>
      <c r="I3751" t="s">
        <v>7677</v>
      </c>
      <c r="J3751" t="s">
        <v>819</v>
      </c>
    </row>
    <row r="3752" spans="1:10">
      <c r="A3752" t="s">
        <v>10</v>
      </c>
      <c r="B3752" t="s">
        <v>10</v>
      </c>
      <c r="C3752" t="s">
        <v>157</v>
      </c>
      <c r="D3752" t="s">
        <v>13</v>
      </c>
      <c r="E3752" t="s">
        <v>14</v>
      </c>
      <c r="F3752" t="s">
        <v>26</v>
      </c>
      <c r="G3752" s="3">
        <v>45009.338564814818</v>
      </c>
      <c r="H3752" s="1">
        <v>115000</v>
      </c>
      <c r="I3752" t="s">
        <v>186</v>
      </c>
      <c r="J3752" t="s">
        <v>1699</v>
      </c>
    </row>
    <row r="3753" spans="1:10">
      <c r="A3753" t="s">
        <v>10</v>
      </c>
      <c r="B3753" t="s">
        <v>7678</v>
      </c>
      <c r="C3753" t="s">
        <v>7679</v>
      </c>
      <c r="D3753" t="s">
        <v>2112</v>
      </c>
      <c r="E3753" t="s">
        <v>14</v>
      </c>
      <c r="F3753" t="s">
        <v>26</v>
      </c>
      <c r="G3753" s="3">
        <v>45229.371631944443</v>
      </c>
      <c r="H3753" s="1">
        <v>30000</v>
      </c>
      <c r="I3753" t="s">
        <v>7680</v>
      </c>
      <c r="J3753" t="s">
        <v>7681</v>
      </c>
    </row>
    <row r="3754" spans="1:10">
      <c r="A3754" t="s">
        <v>18</v>
      </c>
      <c r="B3754" t="s">
        <v>7682</v>
      </c>
      <c r="C3754" t="s">
        <v>26</v>
      </c>
      <c r="D3754" t="s">
        <v>13</v>
      </c>
      <c r="E3754" t="s">
        <v>14</v>
      </c>
      <c r="F3754" t="s">
        <v>26</v>
      </c>
      <c r="G3754" s="3">
        <v>44938.340358796297</v>
      </c>
      <c r="H3754" s="1">
        <v>138200</v>
      </c>
      <c r="I3754" t="s">
        <v>1707</v>
      </c>
      <c r="J3754" t="s">
        <v>7683</v>
      </c>
    </row>
    <row r="3755" spans="1:10">
      <c r="A3755" t="s">
        <v>10</v>
      </c>
      <c r="B3755" t="s">
        <v>10</v>
      </c>
      <c r="C3755" t="s">
        <v>4015</v>
      </c>
      <c r="D3755" t="s">
        <v>13</v>
      </c>
      <c r="E3755" t="s">
        <v>14</v>
      </c>
      <c r="F3755" t="s">
        <v>26</v>
      </c>
      <c r="G3755" s="3">
        <v>45217.335601851853</v>
      </c>
      <c r="H3755" s="1">
        <v>90000</v>
      </c>
      <c r="I3755" t="s">
        <v>7684</v>
      </c>
      <c r="J3755" t="s">
        <v>7685</v>
      </c>
    </row>
    <row r="3756" spans="1:10">
      <c r="A3756" t="s">
        <v>18</v>
      </c>
      <c r="B3756" t="s">
        <v>184</v>
      </c>
      <c r="C3756" t="s">
        <v>170</v>
      </c>
      <c r="D3756" t="s">
        <v>13</v>
      </c>
      <c r="E3756" t="s">
        <v>14</v>
      </c>
      <c r="F3756" t="s">
        <v>171</v>
      </c>
      <c r="G3756" s="3">
        <v>44993.34270833333</v>
      </c>
      <c r="H3756" s="1">
        <v>147500</v>
      </c>
      <c r="I3756" t="s">
        <v>974</v>
      </c>
      <c r="J3756" t="s">
        <v>7686</v>
      </c>
    </row>
    <row r="3757" spans="1:10">
      <c r="A3757" t="s">
        <v>33</v>
      </c>
      <c r="B3757" t="s">
        <v>7687</v>
      </c>
      <c r="C3757" t="s">
        <v>24</v>
      </c>
      <c r="D3757" t="s">
        <v>13</v>
      </c>
      <c r="E3757" t="s">
        <v>25</v>
      </c>
      <c r="F3757" t="s">
        <v>26</v>
      </c>
      <c r="G3757" s="3">
        <v>45245.335046296299</v>
      </c>
      <c r="H3757" s="1">
        <v>106479</v>
      </c>
      <c r="I3757" t="s">
        <v>1022</v>
      </c>
      <c r="J3757" t="s">
        <v>7688</v>
      </c>
    </row>
    <row r="3758" spans="1:10">
      <c r="A3758" t="s">
        <v>10</v>
      </c>
      <c r="B3758" t="s">
        <v>7689</v>
      </c>
      <c r="C3758" t="s">
        <v>75</v>
      </c>
      <c r="D3758" t="s">
        <v>13</v>
      </c>
      <c r="E3758" t="s">
        <v>14</v>
      </c>
      <c r="F3758" t="s">
        <v>26</v>
      </c>
      <c r="G3758" s="3">
        <v>45044.335856481484</v>
      </c>
      <c r="H3758" s="1">
        <v>190500</v>
      </c>
      <c r="I3758" t="s">
        <v>458</v>
      </c>
      <c r="J3758" t="s">
        <v>7690</v>
      </c>
    </row>
    <row r="3759" spans="1:10">
      <c r="A3759" t="s">
        <v>10</v>
      </c>
      <c r="B3759" t="s">
        <v>10</v>
      </c>
      <c r="C3759" t="s">
        <v>614</v>
      </c>
      <c r="D3759" t="s">
        <v>13</v>
      </c>
      <c r="E3759" t="s">
        <v>14</v>
      </c>
      <c r="F3759" t="s">
        <v>608</v>
      </c>
      <c r="G3759" s="3">
        <v>45048.34878472222</v>
      </c>
      <c r="H3759" s="1">
        <v>90000</v>
      </c>
      <c r="I3759" t="s">
        <v>7484</v>
      </c>
      <c r="J3759" t="s">
        <v>7485</v>
      </c>
    </row>
    <row r="3760" spans="1:10">
      <c r="A3760" t="s">
        <v>10</v>
      </c>
      <c r="B3760" t="s">
        <v>7691</v>
      </c>
      <c r="C3760" t="s">
        <v>6505</v>
      </c>
      <c r="D3760" t="s">
        <v>13</v>
      </c>
      <c r="E3760" t="s">
        <v>14</v>
      </c>
      <c r="F3760" t="s">
        <v>26</v>
      </c>
      <c r="G3760" s="3">
        <v>45239.335509259261</v>
      </c>
      <c r="H3760" s="1">
        <v>109500</v>
      </c>
      <c r="I3760" t="s">
        <v>729</v>
      </c>
      <c r="J3760" t="s">
        <v>7692</v>
      </c>
    </row>
    <row r="3761" spans="1:10">
      <c r="A3761" t="s">
        <v>73</v>
      </c>
      <c r="B3761" t="s">
        <v>7693</v>
      </c>
      <c r="C3761" t="s">
        <v>26</v>
      </c>
      <c r="D3761" t="s">
        <v>13</v>
      </c>
      <c r="E3761" t="s">
        <v>14</v>
      </c>
      <c r="F3761" t="s">
        <v>26</v>
      </c>
      <c r="G3761" s="3">
        <v>44968.340787037036</v>
      </c>
      <c r="H3761" s="1">
        <v>135000</v>
      </c>
      <c r="I3761" t="s">
        <v>1072</v>
      </c>
      <c r="J3761" t="s">
        <v>5824</v>
      </c>
    </row>
    <row r="3762" spans="1:10">
      <c r="A3762" t="s">
        <v>33</v>
      </c>
      <c r="B3762" t="s">
        <v>2668</v>
      </c>
      <c r="C3762" t="s">
        <v>24</v>
      </c>
      <c r="D3762" t="s">
        <v>111</v>
      </c>
      <c r="E3762" t="s">
        <v>25</v>
      </c>
      <c r="F3762" t="s">
        <v>26</v>
      </c>
      <c r="G3762" s="3">
        <v>45232.334780092591</v>
      </c>
      <c r="H3762" s="1">
        <v>60500</v>
      </c>
      <c r="I3762" t="s">
        <v>602</v>
      </c>
    </row>
    <row r="3763" spans="1:10">
      <c r="A3763" t="s">
        <v>10</v>
      </c>
      <c r="B3763" t="s">
        <v>7694</v>
      </c>
      <c r="C3763" t="s">
        <v>3578</v>
      </c>
      <c r="D3763" t="s">
        <v>13</v>
      </c>
      <c r="E3763" t="s">
        <v>14</v>
      </c>
      <c r="F3763" t="s">
        <v>26</v>
      </c>
      <c r="G3763" s="3">
        <v>44945.348495370374</v>
      </c>
      <c r="H3763" s="1">
        <v>90000</v>
      </c>
      <c r="I3763" t="s">
        <v>1613</v>
      </c>
      <c r="J3763" t="s">
        <v>1095</v>
      </c>
    </row>
    <row r="3764" spans="1:10">
      <c r="A3764" t="s">
        <v>152</v>
      </c>
      <c r="B3764" t="s">
        <v>7695</v>
      </c>
      <c r="C3764" t="s">
        <v>19</v>
      </c>
      <c r="D3764" t="s">
        <v>13</v>
      </c>
      <c r="E3764" t="s">
        <v>14</v>
      </c>
      <c r="F3764" t="s">
        <v>26</v>
      </c>
      <c r="G3764" s="3">
        <v>44960.378287037034</v>
      </c>
      <c r="H3764" s="1">
        <v>80850</v>
      </c>
      <c r="I3764" t="s">
        <v>7696</v>
      </c>
    </row>
    <row r="3765" spans="1:10">
      <c r="A3765" t="s">
        <v>10</v>
      </c>
      <c r="B3765" t="s">
        <v>7697</v>
      </c>
      <c r="C3765" t="s">
        <v>795</v>
      </c>
      <c r="D3765" t="s">
        <v>13</v>
      </c>
      <c r="E3765" t="s">
        <v>14</v>
      </c>
      <c r="F3765" t="s">
        <v>26</v>
      </c>
      <c r="G3765" s="3">
        <v>45054.335960648146</v>
      </c>
      <c r="H3765" s="1">
        <v>161500</v>
      </c>
      <c r="I3765" t="s">
        <v>4142</v>
      </c>
      <c r="J3765" t="s">
        <v>996</v>
      </c>
    </row>
    <row r="3766" spans="1:10">
      <c r="A3766" t="s">
        <v>33</v>
      </c>
      <c r="B3766" t="s">
        <v>7698</v>
      </c>
      <c r="C3766" t="s">
        <v>24</v>
      </c>
      <c r="D3766" t="s">
        <v>13</v>
      </c>
      <c r="E3766" t="s">
        <v>25</v>
      </c>
      <c r="F3766" t="s">
        <v>26</v>
      </c>
      <c r="G3766" s="3">
        <v>45272.345775462964</v>
      </c>
      <c r="H3766" s="1">
        <v>125000</v>
      </c>
      <c r="I3766" t="s">
        <v>602</v>
      </c>
      <c r="J3766" t="s">
        <v>7699</v>
      </c>
    </row>
    <row r="3767" spans="1:10">
      <c r="A3767" t="s">
        <v>18</v>
      </c>
      <c r="B3767" t="s">
        <v>7700</v>
      </c>
      <c r="C3767" t="s">
        <v>461</v>
      </c>
      <c r="D3767" t="s">
        <v>13</v>
      </c>
      <c r="E3767" t="s">
        <v>14</v>
      </c>
      <c r="F3767" t="s">
        <v>26</v>
      </c>
      <c r="G3767" s="3">
        <v>45000.356435185182</v>
      </c>
      <c r="H3767" s="1">
        <v>115000</v>
      </c>
      <c r="I3767" t="s">
        <v>5369</v>
      </c>
      <c r="J3767" t="s">
        <v>7701</v>
      </c>
    </row>
    <row r="3768" spans="1:10">
      <c r="A3768" t="s">
        <v>33</v>
      </c>
      <c r="B3768" t="s">
        <v>33</v>
      </c>
      <c r="C3768" t="s">
        <v>767</v>
      </c>
      <c r="D3768" t="s">
        <v>13</v>
      </c>
      <c r="E3768" t="s">
        <v>14</v>
      </c>
      <c r="F3768" t="s">
        <v>26</v>
      </c>
      <c r="G3768" s="3">
        <v>45160.333634259259</v>
      </c>
      <c r="H3768" s="1">
        <v>115000</v>
      </c>
      <c r="I3768" t="s">
        <v>420</v>
      </c>
      <c r="J3768" t="s">
        <v>7702</v>
      </c>
    </row>
    <row r="3769" spans="1:10">
      <c r="A3769" t="s">
        <v>152</v>
      </c>
      <c r="B3769" t="s">
        <v>7703</v>
      </c>
      <c r="C3769" t="s">
        <v>170</v>
      </c>
      <c r="D3769" t="s">
        <v>13</v>
      </c>
      <c r="E3769" t="s">
        <v>14</v>
      </c>
      <c r="F3769" t="s">
        <v>171</v>
      </c>
      <c r="G3769" s="3">
        <v>45007.352592592593</v>
      </c>
      <c r="H3769" s="1">
        <v>128682</v>
      </c>
      <c r="I3769" t="s">
        <v>7704</v>
      </c>
      <c r="J3769" t="s">
        <v>7705</v>
      </c>
    </row>
    <row r="3770" spans="1:10">
      <c r="A3770" t="s">
        <v>106</v>
      </c>
      <c r="B3770" t="s">
        <v>7706</v>
      </c>
      <c r="C3770" t="s">
        <v>7707</v>
      </c>
      <c r="D3770" t="s">
        <v>13</v>
      </c>
      <c r="E3770" t="s">
        <v>14</v>
      </c>
      <c r="F3770" t="s">
        <v>7708</v>
      </c>
      <c r="G3770" s="3">
        <v>44985.366446759261</v>
      </c>
      <c r="H3770" s="1">
        <v>100000</v>
      </c>
      <c r="I3770" t="s">
        <v>7709</v>
      </c>
      <c r="J3770" t="s">
        <v>230</v>
      </c>
    </row>
    <row r="3771" spans="1:10">
      <c r="A3771" t="s">
        <v>33</v>
      </c>
      <c r="B3771" t="s">
        <v>33</v>
      </c>
      <c r="C3771" t="s">
        <v>6768</v>
      </c>
      <c r="D3771" t="s">
        <v>13</v>
      </c>
      <c r="E3771" t="s">
        <v>14</v>
      </c>
      <c r="F3771" t="s">
        <v>26</v>
      </c>
      <c r="G3771" s="3">
        <v>45097.334710648145</v>
      </c>
      <c r="H3771" s="1">
        <v>85000</v>
      </c>
      <c r="I3771" t="s">
        <v>6769</v>
      </c>
      <c r="J3771" t="s">
        <v>2890</v>
      </c>
    </row>
    <row r="3772" spans="1:10">
      <c r="A3772" t="s">
        <v>33</v>
      </c>
      <c r="B3772" t="s">
        <v>7710</v>
      </c>
      <c r="C3772" t="s">
        <v>1965</v>
      </c>
      <c r="D3772" t="s">
        <v>13</v>
      </c>
      <c r="E3772" t="s">
        <v>14</v>
      </c>
      <c r="F3772" t="s">
        <v>26</v>
      </c>
      <c r="G3772" s="3">
        <v>44987.333483796298</v>
      </c>
      <c r="H3772" s="1">
        <v>115000</v>
      </c>
      <c r="I3772" t="s">
        <v>7711</v>
      </c>
      <c r="J3772" t="s">
        <v>7712</v>
      </c>
    </row>
    <row r="3773" spans="1:10">
      <c r="A3773" t="s">
        <v>10</v>
      </c>
      <c r="B3773" t="s">
        <v>7713</v>
      </c>
      <c r="C3773" t="s">
        <v>136</v>
      </c>
      <c r="D3773" t="s">
        <v>13</v>
      </c>
      <c r="E3773" t="s">
        <v>14</v>
      </c>
      <c r="F3773" t="s">
        <v>26</v>
      </c>
      <c r="G3773" s="3">
        <v>45140.336122685185</v>
      </c>
      <c r="H3773" s="1">
        <v>281450.5</v>
      </c>
      <c r="I3773" t="s">
        <v>1753</v>
      </c>
      <c r="J3773" t="s">
        <v>769</v>
      </c>
    </row>
    <row r="3774" spans="1:10">
      <c r="A3774" t="s">
        <v>33</v>
      </c>
      <c r="B3774" t="s">
        <v>7714</v>
      </c>
      <c r="C3774" t="s">
        <v>24</v>
      </c>
      <c r="D3774" t="s">
        <v>13</v>
      </c>
      <c r="E3774" t="s">
        <v>25</v>
      </c>
      <c r="F3774" t="s">
        <v>26</v>
      </c>
      <c r="G3774" s="3">
        <v>45110.334513888891</v>
      </c>
      <c r="H3774" s="1">
        <v>95000</v>
      </c>
      <c r="I3774" t="s">
        <v>1723</v>
      </c>
      <c r="J3774" t="s">
        <v>5460</v>
      </c>
    </row>
    <row r="3775" spans="1:10">
      <c r="A3775" t="s">
        <v>33</v>
      </c>
      <c r="B3775" t="s">
        <v>7715</v>
      </c>
      <c r="C3775" t="s">
        <v>967</v>
      </c>
      <c r="D3775" t="s">
        <v>13</v>
      </c>
      <c r="E3775" t="s">
        <v>14</v>
      </c>
      <c r="F3775" t="s">
        <v>26</v>
      </c>
      <c r="G3775" s="3">
        <v>45163.333703703705</v>
      </c>
      <c r="H3775" s="1">
        <v>89547.5</v>
      </c>
      <c r="I3775" t="s">
        <v>1652</v>
      </c>
      <c r="J3775" t="s">
        <v>230</v>
      </c>
    </row>
    <row r="3776" spans="1:10">
      <c r="A3776" t="s">
        <v>10</v>
      </c>
      <c r="B3776" t="s">
        <v>10</v>
      </c>
      <c r="C3776" t="s">
        <v>19</v>
      </c>
      <c r="D3776" t="s">
        <v>13</v>
      </c>
      <c r="E3776" t="s">
        <v>14</v>
      </c>
      <c r="F3776" t="s">
        <v>26</v>
      </c>
      <c r="G3776" s="3">
        <v>44987.336238425924</v>
      </c>
      <c r="H3776" s="1">
        <v>133000</v>
      </c>
      <c r="I3776" t="s">
        <v>2666</v>
      </c>
      <c r="J3776" t="s">
        <v>214</v>
      </c>
    </row>
    <row r="3777" spans="1:10">
      <c r="A3777" t="s">
        <v>33</v>
      </c>
      <c r="B3777" t="s">
        <v>7716</v>
      </c>
      <c r="C3777" t="s">
        <v>75</v>
      </c>
      <c r="D3777" t="s">
        <v>13</v>
      </c>
      <c r="E3777" t="s">
        <v>14</v>
      </c>
      <c r="F3777" t="s">
        <v>26</v>
      </c>
      <c r="G3777" s="3">
        <v>45182.335034722222</v>
      </c>
      <c r="H3777" s="1">
        <v>200000</v>
      </c>
      <c r="I3777" t="s">
        <v>1574</v>
      </c>
      <c r="J3777" t="s">
        <v>7717</v>
      </c>
    </row>
    <row r="3778" spans="1:10">
      <c r="A3778" t="s">
        <v>135</v>
      </c>
      <c r="B3778" t="s">
        <v>135</v>
      </c>
      <c r="C3778" t="s">
        <v>1740</v>
      </c>
      <c r="D3778" t="s">
        <v>13</v>
      </c>
      <c r="E3778" t="s">
        <v>14</v>
      </c>
      <c r="F3778" t="s">
        <v>314</v>
      </c>
      <c r="G3778" s="3">
        <v>45125.362986111111</v>
      </c>
      <c r="H3778" s="1">
        <v>111175</v>
      </c>
      <c r="I3778" t="s">
        <v>2970</v>
      </c>
      <c r="J3778" t="s">
        <v>7718</v>
      </c>
    </row>
    <row r="3779" spans="1:10">
      <c r="A3779" t="s">
        <v>33</v>
      </c>
      <c r="B3779" t="s">
        <v>33</v>
      </c>
      <c r="C3779" t="s">
        <v>7719</v>
      </c>
      <c r="D3779" t="s">
        <v>13</v>
      </c>
      <c r="E3779" t="s">
        <v>14</v>
      </c>
      <c r="F3779" t="s">
        <v>26</v>
      </c>
      <c r="G3779" s="3">
        <v>45275.33357638889</v>
      </c>
      <c r="H3779" s="1">
        <v>96725</v>
      </c>
      <c r="I3779" t="s">
        <v>729</v>
      </c>
      <c r="J3779" t="s">
        <v>6506</v>
      </c>
    </row>
    <row r="3780" spans="1:10">
      <c r="A3780" t="s">
        <v>10</v>
      </c>
      <c r="B3780" t="s">
        <v>7720</v>
      </c>
      <c r="C3780" t="s">
        <v>2296</v>
      </c>
      <c r="D3780" t="s">
        <v>13</v>
      </c>
      <c r="E3780" t="s">
        <v>14</v>
      </c>
      <c r="F3780" t="s">
        <v>26</v>
      </c>
      <c r="G3780" s="3">
        <v>45106.335590277777</v>
      </c>
      <c r="H3780" s="1">
        <v>163000</v>
      </c>
      <c r="I3780" t="s">
        <v>7721</v>
      </c>
      <c r="J3780" t="s">
        <v>7722</v>
      </c>
    </row>
    <row r="3781" spans="1:10">
      <c r="A3781" t="s">
        <v>33</v>
      </c>
      <c r="B3781" t="s">
        <v>7723</v>
      </c>
      <c r="C3781" t="s">
        <v>122</v>
      </c>
      <c r="D3781" t="s">
        <v>13</v>
      </c>
      <c r="E3781" t="s">
        <v>14</v>
      </c>
      <c r="F3781" t="s">
        <v>26</v>
      </c>
      <c r="G3781" s="3">
        <v>45055.334502314814</v>
      </c>
      <c r="H3781" s="1">
        <v>150000</v>
      </c>
      <c r="I3781" t="s">
        <v>1289</v>
      </c>
      <c r="J3781" t="s">
        <v>7724</v>
      </c>
    </row>
    <row r="3782" spans="1:10">
      <c r="A3782" t="s">
        <v>135</v>
      </c>
      <c r="B3782" t="s">
        <v>7725</v>
      </c>
      <c r="C3782" t="s">
        <v>24</v>
      </c>
      <c r="D3782" t="s">
        <v>13</v>
      </c>
      <c r="E3782" t="s">
        <v>25</v>
      </c>
      <c r="F3782" t="s">
        <v>26</v>
      </c>
      <c r="G3782" s="3">
        <v>45040.334502314814</v>
      </c>
      <c r="H3782" s="1">
        <v>105000</v>
      </c>
      <c r="I3782" t="s">
        <v>1723</v>
      </c>
      <c r="J3782" t="s">
        <v>4760</v>
      </c>
    </row>
    <row r="3783" spans="1:10">
      <c r="A3783" t="s">
        <v>135</v>
      </c>
      <c r="B3783" t="s">
        <v>7726</v>
      </c>
      <c r="C3783" t="s">
        <v>157</v>
      </c>
      <c r="D3783" t="s">
        <v>13</v>
      </c>
      <c r="E3783" t="s">
        <v>14</v>
      </c>
      <c r="F3783" t="s">
        <v>26</v>
      </c>
      <c r="G3783" s="3">
        <v>44938.337685185186</v>
      </c>
      <c r="H3783" s="1">
        <v>111202</v>
      </c>
      <c r="I3783" t="s">
        <v>5255</v>
      </c>
      <c r="J3783" t="s">
        <v>7727</v>
      </c>
    </row>
    <row r="3784" spans="1:10">
      <c r="A3784" t="s">
        <v>10</v>
      </c>
      <c r="B3784" t="s">
        <v>398</v>
      </c>
      <c r="C3784" t="s">
        <v>177</v>
      </c>
      <c r="D3784" t="s">
        <v>13</v>
      </c>
      <c r="E3784" t="s">
        <v>14</v>
      </c>
      <c r="F3784" t="s">
        <v>26</v>
      </c>
      <c r="G3784" s="3">
        <v>45119.336597222224</v>
      </c>
      <c r="H3784" s="1">
        <v>173500</v>
      </c>
      <c r="I3784" t="s">
        <v>178</v>
      </c>
      <c r="J3784" t="s">
        <v>399</v>
      </c>
    </row>
    <row r="3785" spans="1:10">
      <c r="A3785" t="s">
        <v>77</v>
      </c>
      <c r="B3785" t="s">
        <v>7728</v>
      </c>
      <c r="C3785" t="s">
        <v>237</v>
      </c>
      <c r="D3785" t="s">
        <v>13</v>
      </c>
      <c r="E3785" t="s">
        <v>14</v>
      </c>
      <c r="F3785" t="s">
        <v>26</v>
      </c>
      <c r="G3785" s="3">
        <v>44947.337557870371</v>
      </c>
      <c r="H3785" s="1">
        <v>125000</v>
      </c>
      <c r="I3785" t="s">
        <v>2392</v>
      </c>
      <c r="J3785" t="s">
        <v>316</v>
      </c>
    </row>
    <row r="3786" spans="1:10">
      <c r="A3786" t="s">
        <v>18</v>
      </c>
      <c r="B3786" t="s">
        <v>7729</v>
      </c>
      <c r="C3786" t="s">
        <v>56</v>
      </c>
      <c r="D3786" t="s">
        <v>13</v>
      </c>
      <c r="E3786" t="s">
        <v>14</v>
      </c>
      <c r="F3786" t="s">
        <v>20</v>
      </c>
      <c r="G3786" s="3">
        <v>45026.370358796295</v>
      </c>
      <c r="H3786" s="1">
        <v>145000</v>
      </c>
      <c r="I3786" t="s">
        <v>7730</v>
      </c>
      <c r="J3786" t="s">
        <v>7731</v>
      </c>
    </row>
    <row r="3787" spans="1:10">
      <c r="A3787" t="s">
        <v>10</v>
      </c>
      <c r="B3787" t="s">
        <v>10</v>
      </c>
      <c r="C3787" t="s">
        <v>7732</v>
      </c>
      <c r="D3787" t="s">
        <v>13</v>
      </c>
      <c r="E3787" t="s">
        <v>14</v>
      </c>
      <c r="F3787" t="s">
        <v>26</v>
      </c>
      <c r="G3787" s="3">
        <v>45171.389085648145</v>
      </c>
      <c r="H3787" s="1">
        <v>149946.5</v>
      </c>
      <c r="I3787" t="s">
        <v>1469</v>
      </c>
    </row>
    <row r="3788" spans="1:10">
      <c r="A3788" t="s">
        <v>135</v>
      </c>
      <c r="B3788" t="s">
        <v>7733</v>
      </c>
      <c r="C3788" t="s">
        <v>142</v>
      </c>
      <c r="D3788" t="s">
        <v>13</v>
      </c>
      <c r="E3788" t="s">
        <v>14</v>
      </c>
      <c r="F3788" t="s">
        <v>26</v>
      </c>
      <c r="G3788" s="3">
        <v>45104.335358796299</v>
      </c>
      <c r="H3788" s="1">
        <v>225000</v>
      </c>
      <c r="I3788" t="s">
        <v>1016</v>
      </c>
      <c r="J3788" t="s">
        <v>7734</v>
      </c>
    </row>
    <row r="3789" spans="1:10">
      <c r="A3789" t="s">
        <v>1537</v>
      </c>
      <c r="B3789" t="s">
        <v>7735</v>
      </c>
      <c r="C3789" t="s">
        <v>307</v>
      </c>
      <c r="D3789" t="s">
        <v>293</v>
      </c>
      <c r="E3789" t="s">
        <v>14</v>
      </c>
      <c r="F3789" t="s">
        <v>26</v>
      </c>
      <c r="G3789" s="3">
        <v>45027.335451388892</v>
      </c>
      <c r="H3789" s="1">
        <v>157650</v>
      </c>
      <c r="I3789" t="s">
        <v>2348</v>
      </c>
      <c r="J3789" t="s">
        <v>7736</v>
      </c>
    </row>
    <row r="3790" spans="1:10">
      <c r="A3790" t="s">
        <v>10</v>
      </c>
      <c r="B3790" t="s">
        <v>10</v>
      </c>
      <c r="C3790" t="s">
        <v>119</v>
      </c>
      <c r="D3790" t="s">
        <v>13</v>
      </c>
      <c r="E3790" t="s">
        <v>14</v>
      </c>
      <c r="F3790" t="s">
        <v>26</v>
      </c>
      <c r="G3790" s="3">
        <v>44988.335625</v>
      </c>
      <c r="H3790" s="1">
        <v>115000</v>
      </c>
      <c r="I3790" t="s">
        <v>420</v>
      </c>
    </row>
    <row r="3791" spans="1:10">
      <c r="A3791" t="s">
        <v>73</v>
      </c>
      <c r="B3791" t="s">
        <v>7737</v>
      </c>
      <c r="C3791" t="s">
        <v>2945</v>
      </c>
      <c r="D3791" t="s">
        <v>13</v>
      </c>
      <c r="E3791" t="s">
        <v>14</v>
      </c>
      <c r="F3791" t="s">
        <v>26</v>
      </c>
      <c r="G3791" s="3">
        <v>45163.339375000003</v>
      </c>
      <c r="H3791" s="1">
        <v>124000</v>
      </c>
      <c r="I3791" t="s">
        <v>6572</v>
      </c>
      <c r="J3791" t="s">
        <v>7738</v>
      </c>
    </row>
    <row r="3792" spans="1:10">
      <c r="A3792" t="s">
        <v>10</v>
      </c>
      <c r="B3792" t="s">
        <v>7739</v>
      </c>
      <c r="C3792" t="s">
        <v>177</v>
      </c>
      <c r="D3792" t="s">
        <v>13</v>
      </c>
      <c r="E3792" t="s">
        <v>14</v>
      </c>
      <c r="F3792" t="s">
        <v>26</v>
      </c>
      <c r="G3792" s="3">
        <v>45134.336782407408</v>
      </c>
      <c r="H3792" s="1">
        <v>47347.5390625</v>
      </c>
      <c r="I3792" t="s">
        <v>6444</v>
      </c>
      <c r="J3792" t="s">
        <v>6445</v>
      </c>
    </row>
    <row r="3793" spans="1:10">
      <c r="A3793" t="s">
        <v>33</v>
      </c>
      <c r="B3793" t="s">
        <v>7740</v>
      </c>
      <c r="C3793" t="s">
        <v>136</v>
      </c>
      <c r="D3793" t="s">
        <v>13</v>
      </c>
      <c r="E3793" t="s">
        <v>14</v>
      </c>
      <c r="F3793" t="s">
        <v>26</v>
      </c>
      <c r="G3793" s="3">
        <v>45119.333935185183</v>
      </c>
      <c r="H3793" s="1">
        <v>115000</v>
      </c>
      <c r="I3793" t="s">
        <v>6071</v>
      </c>
      <c r="J3793" t="s">
        <v>7741</v>
      </c>
    </row>
    <row r="3794" spans="1:10">
      <c r="A3794" t="s">
        <v>77</v>
      </c>
      <c r="B3794" t="s">
        <v>7742</v>
      </c>
      <c r="C3794" t="s">
        <v>665</v>
      </c>
      <c r="D3794" t="s">
        <v>13</v>
      </c>
      <c r="E3794" t="s">
        <v>14</v>
      </c>
      <c r="F3794" t="s">
        <v>666</v>
      </c>
      <c r="G3794" s="3">
        <v>45086.346863425926</v>
      </c>
      <c r="H3794" s="1">
        <v>79200</v>
      </c>
      <c r="I3794" t="s">
        <v>3223</v>
      </c>
      <c r="J3794" t="s">
        <v>1183</v>
      </c>
    </row>
    <row r="3795" spans="1:10">
      <c r="A3795" t="s">
        <v>10</v>
      </c>
      <c r="B3795" t="s">
        <v>7743</v>
      </c>
      <c r="C3795" t="s">
        <v>232</v>
      </c>
      <c r="D3795" t="s">
        <v>13</v>
      </c>
      <c r="E3795" t="s">
        <v>14</v>
      </c>
      <c r="F3795" t="s">
        <v>26</v>
      </c>
      <c r="G3795" s="3">
        <v>45082.335335648146</v>
      </c>
      <c r="H3795" s="1">
        <v>200000</v>
      </c>
      <c r="I3795" t="s">
        <v>7744</v>
      </c>
      <c r="J3795" t="s">
        <v>338</v>
      </c>
    </row>
    <row r="3796" spans="1:10">
      <c r="A3796" t="s">
        <v>10</v>
      </c>
      <c r="B3796" t="s">
        <v>7745</v>
      </c>
      <c r="C3796" t="s">
        <v>276</v>
      </c>
      <c r="D3796" t="s">
        <v>13</v>
      </c>
      <c r="E3796" t="s">
        <v>14</v>
      </c>
      <c r="F3796" t="s">
        <v>26</v>
      </c>
      <c r="G3796" s="3">
        <v>44966.335347222222</v>
      </c>
      <c r="H3796" s="1">
        <v>132500</v>
      </c>
      <c r="I3796" t="s">
        <v>2666</v>
      </c>
      <c r="J3796" t="s">
        <v>7746</v>
      </c>
    </row>
    <row r="3797" spans="1:10">
      <c r="A3797" t="s">
        <v>10</v>
      </c>
      <c r="B3797" t="s">
        <v>7747</v>
      </c>
      <c r="C3797" t="s">
        <v>521</v>
      </c>
      <c r="D3797" t="s">
        <v>13</v>
      </c>
      <c r="E3797" t="s">
        <v>14</v>
      </c>
      <c r="F3797" t="s">
        <v>26</v>
      </c>
      <c r="G3797" s="3">
        <v>44987.336782407408</v>
      </c>
      <c r="H3797" s="1">
        <v>150000</v>
      </c>
      <c r="I3797" t="s">
        <v>7748</v>
      </c>
    </row>
    <row r="3798" spans="1:10">
      <c r="A3798" t="s">
        <v>33</v>
      </c>
      <c r="B3798" t="s">
        <v>7749</v>
      </c>
      <c r="C3798" t="s">
        <v>1627</v>
      </c>
      <c r="D3798" t="s">
        <v>13</v>
      </c>
      <c r="E3798" t="s">
        <v>14</v>
      </c>
      <c r="F3798" t="s">
        <v>26</v>
      </c>
      <c r="G3798" s="3">
        <v>45115.334224537037</v>
      </c>
      <c r="H3798" s="1">
        <v>150000</v>
      </c>
      <c r="I3798" t="s">
        <v>1492</v>
      </c>
      <c r="J3798" t="s">
        <v>7750</v>
      </c>
    </row>
    <row r="3799" spans="1:10">
      <c r="A3799" t="s">
        <v>106</v>
      </c>
      <c r="B3799" t="s">
        <v>7751</v>
      </c>
      <c r="C3799" t="s">
        <v>24</v>
      </c>
      <c r="D3799" t="s">
        <v>13</v>
      </c>
      <c r="E3799" t="s">
        <v>25</v>
      </c>
      <c r="F3799" t="s">
        <v>26</v>
      </c>
      <c r="G3799" s="3">
        <v>45232.334062499998</v>
      </c>
      <c r="H3799" s="1">
        <v>150000</v>
      </c>
      <c r="I3799" t="s">
        <v>7752</v>
      </c>
      <c r="J3799" t="s">
        <v>7753</v>
      </c>
    </row>
    <row r="3800" spans="1:10">
      <c r="A3800" t="s">
        <v>33</v>
      </c>
      <c r="B3800" t="s">
        <v>7754</v>
      </c>
      <c r="C3800" t="s">
        <v>232</v>
      </c>
      <c r="D3800" t="s">
        <v>13</v>
      </c>
      <c r="E3800" t="s">
        <v>14</v>
      </c>
      <c r="F3800" t="s">
        <v>26</v>
      </c>
      <c r="G3800" s="3">
        <v>44934.333321759259</v>
      </c>
      <c r="H3800" s="1">
        <v>175000</v>
      </c>
      <c r="I3800" t="s">
        <v>7755</v>
      </c>
      <c r="J3800" t="s">
        <v>7756</v>
      </c>
    </row>
    <row r="3801" spans="1:10">
      <c r="A3801" t="s">
        <v>135</v>
      </c>
      <c r="B3801" t="s">
        <v>7757</v>
      </c>
      <c r="C3801" t="s">
        <v>232</v>
      </c>
      <c r="D3801" t="s">
        <v>13</v>
      </c>
      <c r="E3801" t="s">
        <v>14</v>
      </c>
      <c r="F3801" t="s">
        <v>26</v>
      </c>
      <c r="G3801" s="3">
        <v>45054.333321759259</v>
      </c>
      <c r="H3801" s="1">
        <v>148500</v>
      </c>
      <c r="I3801" t="s">
        <v>1594</v>
      </c>
      <c r="J3801" t="s">
        <v>1595</v>
      </c>
    </row>
    <row r="3802" spans="1:10">
      <c r="A3802" t="s">
        <v>33</v>
      </c>
      <c r="B3802" t="s">
        <v>33</v>
      </c>
      <c r="C3802" t="s">
        <v>56</v>
      </c>
      <c r="D3802" t="s">
        <v>13</v>
      </c>
      <c r="E3802" t="s">
        <v>14</v>
      </c>
      <c r="F3802" t="s">
        <v>26</v>
      </c>
      <c r="G3802" s="3">
        <v>45141.334340277775</v>
      </c>
      <c r="H3802" s="1">
        <v>125000</v>
      </c>
      <c r="I3802" t="s">
        <v>195</v>
      </c>
      <c r="J3802" t="s">
        <v>1183</v>
      </c>
    </row>
    <row r="3803" spans="1:10">
      <c r="A3803" t="s">
        <v>135</v>
      </c>
      <c r="B3803" t="s">
        <v>7758</v>
      </c>
      <c r="C3803" t="s">
        <v>201</v>
      </c>
      <c r="D3803" t="s">
        <v>13</v>
      </c>
      <c r="E3803" t="s">
        <v>14</v>
      </c>
      <c r="F3803" t="s">
        <v>26</v>
      </c>
      <c r="G3803" s="3">
        <v>45172.398194444446</v>
      </c>
      <c r="H3803" s="1">
        <v>64000</v>
      </c>
      <c r="I3803" t="s">
        <v>7759</v>
      </c>
      <c r="J3803" t="s">
        <v>7760</v>
      </c>
    </row>
    <row r="3804" spans="1:10">
      <c r="A3804" t="s">
        <v>212</v>
      </c>
      <c r="B3804" t="s">
        <v>212</v>
      </c>
      <c r="C3804" t="s">
        <v>19</v>
      </c>
      <c r="D3804" t="s">
        <v>13</v>
      </c>
      <c r="E3804" t="s">
        <v>14</v>
      </c>
      <c r="F3804" t="s">
        <v>26</v>
      </c>
      <c r="G3804" s="3">
        <v>45078.349953703706</v>
      </c>
      <c r="H3804" s="1">
        <v>105000</v>
      </c>
      <c r="I3804" t="s">
        <v>2783</v>
      </c>
      <c r="J3804" t="s">
        <v>301</v>
      </c>
    </row>
    <row r="3805" spans="1:10">
      <c r="A3805" t="s">
        <v>10</v>
      </c>
      <c r="B3805" t="s">
        <v>398</v>
      </c>
      <c r="C3805" t="s">
        <v>2296</v>
      </c>
      <c r="D3805" t="s">
        <v>13</v>
      </c>
      <c r="E3805" t="s">
        <v>14</v>
      </c>
      <c r="F3805" t="s">
        <v>26</v>
      </c>
      <c r="G3805" s="3">
        <v>45154.335451388892</v>
      </c>
      <c r="H3805" s="1">
        <v>106439.5</v>
      </c>
      <c r="I3805" t="s">
        <v>7761</v>
      </c>
      <c r="J3805" t="s">
        <v>7762</v>
      </c>
    </row>
    <row r="3806" spans="1:10">
      <c r="A3806" t="s">
        <v>77</v>
      </c>
      <c r="B3806" t="s">
        <v>7763</v>
      </c>
      <c r="C3806" t="s">
        <v>391</v>
      </c>
      <c r="D3806" t="s">
        <v>13</v>
      </c>
      <c r="E3806" t="s">
        <v>14</v>
      </c>
      <c r="F3806" t="s">
        <v>26</v>
      </c>
      <c r="G3806" s="3">
        <v>45197.334340277775</v>
      </c>
      <c r="H3806" s="1">
        <v>55000</v>
      </c>
      <c r="I3806" t="s">
        <v>7764</v>
      </c>
      <c r="J3806" t="s">
        <v>2736</v>
      </c>
    </row>
    <row r="3807" spans="1:10">
      <c r="A3807" t="s">
        <v>33</v>
      </c>
      <c r="B3807" t="s">
        <v>7765</v>
      </c>
      <c r="C3807" t="s">
        <v>119</v>
      </c>
      <c r="D3807" t="s">
        <v>13</v>
      </c>
      <c r="E3807" t="s">
        <v>14</v>
      </c>
      <c r="F3807" t="s">
        <v>26</v>
      </c>
      <c r="G3807" s="3">
        <v>45078.333564814813</v>
      </c>
      <c r="H3807" s="1">
        <v>65000</v>
      </c>
      <c r="I3807" t="s">
        <v>7766</v>
      </c>
      <c r="J3807" t="s">
        <v>7767</v>
      </c>
    </row>
    <row r="3808" spans="1:10">
      <c r="A3808" t="s">
        <v>10</v>
      </c>
      <c r="B3808" t="s">
        <v>7768</v>
      </c>
      <c r="C3808" t="s">
        <v>7769</v>
      </c>
      <c r="D3808" t="s">
        <v>13</v>
      </c>
      <c r="E3808" t="s">
        <v>14</v>
      </c>
      <c r="F3808" t="s">
        <v>162</v>
      </c>
      <c r="G3808" s="3">
        <v>45037.360335648147</v>
      </c>
      <c r="H3808" s="1">
        <v>33488.5</v>
      </c>
      <c r="I3808" t="s">
        <v>3824</v>
      </c>
    </row>
    <row r="3809" spans="1:10">
      <c r="A3809" t="s">
        <v>18</v>
      </c>
      <c r="B3809" t="s">
        <v>7770</v>
      </c>
      <c r="C3809" t="s">
        <v>684</v>
      </c>
      <c r="D3809" t="s">
        <v>13</v>
      </c>
      <c r="E3809" t="s">
        <v>14</v>
      </c>
      <c r="F3809" t="s">
        <v>209</v>
      </c>
      <c r="G3809" s="3">
        <v>44980.353946759256</v>
      </c>
      <c r="H3809" s="1">
        <v>98283</v>
      </c>
      <c r="I3809" t="s">
        <v>685</v>
      </c>
      <c r="J3809" t="s">
        <v>7771</v>
      </c>
    </row>
    <row r="3810" spans="1:10">
      <c r="A3810" t="s">
        <v>33</v>
      </c>
      <c r="B3810" t="s">
        <v>3832</v>
      </c>
      <c r="C3810" t="s">
        <v>419</v>
      </c>
      <c r="D3810" t="s">
        <v>13</v>
      </c>
      <c r="E3810" t="s">
        <v>14</v>
      </c>
      <c r="F3810" t="s">
        <v>26</v>
      </c>
      <c r="G3810" s="3">
        <v>45041.33353009259</v>
      </c>
      <c r="H3810" s="1">
        <v>90000</v>
      </c>
      <c r="I3810" t="s">
        <v>1652</v>
      </c>
      <c r="J3810" t="s">
        <v>544</v>
      </c>
    </row>
    <row r="3811" spans="1:10">
      <c r="A3811" t="s">
        <v>10</v>
      </c>
      <c r="B3811" t="s">
        <v>10</v>
      </c>
      <c r="C3811" t="s">
        <v>7772</v>
      </c>
      <c r="D3811" t="s">
        <v>13</v>
      </c>
      <c r="E3811" t="s">
        <v>14</v>
      </c>
      <c r="F3811" t="s">
        <v>26</v>
      </c>
      <c r="G3811" s="3">
        <v>45126.335347222222</v>
      </c>
      <c r="H3811" s="1">
        <v>85000</v>
      </c>
      <c r="I3811" t="s">
        <v>7773</v>
      </c>
    </row>
    <row r="3812" spans="1:10">
      <c r="A3812" t="s">
        <v>33</v>
      </c>
      <c r="B3812" t="s">
        <v>7774</v>
      </c>
      <c r="C3812" t="s">
        <v>7775</v>
      </c>
      <c r="D3812" t="s">
        <v>13</v>
      </c>
      <c r="E3812" t="s">
        <v>14</v>
      </c>
      <c r="F3812" t="s">
        <v>26</v>
      </c>
      <c r="G3812" s="3">
        <v>44988.334988425922</v>
      </c>
      <c r="H3812" s="1">
        <v>90000</v>
      </c>
      <c r="I3812" t="s">
        <v>7776</v>
      </c>
      <c r="J3812" t="s">
        <v>7777</v>
      </c>
    </row>
    <row r="3813" spans="1:10">
      <c r="A3813" t="s">
        <v>212</v>
      </c>
      <c r="B3813" t="s">
        <v>212</v>
      </c>
      <c r="C3813" t="s">
        <v>24</v>
      </c>
      <c r="D3813" t="s">
        <v>13</v>
      </c>
      <c r="E3813" t="s">
        <v>25</v>
      </c>
      <c r="F3813" t="s">
        <v>26</v>
      </c>
      <c r="G3813" s="3">
        <v>44989.335810185185</v>
      </c>
      <c r="H3813" s="1">
        <v>150000</v>
      </c>
      <c r="I3813" t="s">
        <v>3945</v>
      </c>
      <c r="J3813" t="s">
        <v>3946</v>
      </c>
    </row>
    <row r="3814" spans="1:10">
      <c r="A3814" t="s">
        <v>135</v>
      </c>
      <c r="B3814" t="s">
        <v>135</v>
      </c>
      <c r="C3814" t="s">
        <v>119</v>
      </c>
      <c r="D3814" t="s">
        <v>13</v>
      </c>
      <c r="E3814" t="s">
        <v>14</v>
      </c>
      <c r="F3814" t="s">
        <v>26</v>
      </c>
      <c r="G3814" s="3">
        <v>45165.333506944444</v>
      </c>
      <c r="H3814" s="1">
        <v>125000</v>
      </c>
      <c r="I3814" t="s">
        <v>7778</v>
      </c>
      <c r="J3814" t="s">
        <v>7779</v>
      </c>
    </row>
    <row r="3815" spans="1:10">
      <c r="A3815" t="s">
        <v>152</v>
      </c>
      <c r="B3815" t="s">
        <v>1216</v>
      </c>
      <c r="C3815" t="s">
        <v>7780</v>
      </c>
      <c r="D3815" t="s">
        <v>13</v>
      </c>
      <c r="E3815" t="s">
        <v>14</v>
      </c>
      <c r="F3815" t="s">
        <v>806</v>
      </c>
      <c r="G3815" s="3">
        <v>45114.342314814814</v>
      </c>
      <c r="H3815" s="1">
        <v>166000</v>
      </c>
      <c r="I3815" t="s">
        <v>2970</v>
      </c>
      <c r="J3815" t="s">
        <v>7781</v>
      </c>
    </row>
    <row r="3816" spans="1:10">
      <c r="A3816" t="s">
        <v>18</v>
      </c>
      <c r="B3816" t="s">
        <v>7782</v>
      </c>
      <c r="C3816" t="s">
        <v>24</v>
      </c>
      <c r="D3816" t="s">
        <v>13</v>
      </c>
      <c r="E3816" t="s">
        <v>25</v>
      </c>
      <c r="F3816" t="s">
        <v>26</v>
      </c>
      <c r="G3816" s="3">
        <v>45281.33834490741</v>
      </c>
      <c r="H3816" s="1">
        <v>135000</v>
      </c>
      <c r="I3816" t="s">
        <v>602</v>
      </c>
      <c r="J3816" t="s">
        <v>7783</v>
      </c>
    </row>
    <row r="3817" spans="1:10">
      <c r="A3817" t="s">
        <v>33</v>
      </c>
      <c r="B3817" t="s">
        <v>7784</v>
      </c>
      <c r="C3817" t="s">
        <v>56</v>
      </c>
      <c r="D3817" t="s">
        <v>13</v>
      </c>
      <c r="E3817" t="s">
        <v>14</v>
      </c>
      <c r="F3817" t="s">
        <v>26</v>
      </c>
      <c r="G3817" s="3">
        <v>45141.334386574075</v>
      </c>
      <c r="H3817" s="1">
        <v>125000</v>
      </c>
      <c r="I3817" t="s">
        <v>5674</v>
      </c>
      <c r="J3817" t="s">
        <v>5675</v>
      </c>
    </row>
    <row r="3818" spans="1:10">
      <c r="A3818" t="s">
        <v>10</v>
      </c>
      <c r="B3818" t="s">
        <v>3127</v>
      </c>
      <c r="C3818" t="s">
        <v>1474</v>
      </c>
      <c r="D3818" t="s">
        <v>13</v>
      </c>
      <c r="E3818" t="s">
        <v>14</v>
      </c>
      <c r="F3818" t="s">
        <v>26</v>
      </c>
      <c r="G3818" s="3">
        <v>45083.336064814815</v>
      </c>
      <c r="H3818" s="1">
        <v>115000</v>
      </c>
      <c r="I3818" t="s">
        <v>420</v>
      </c>
      <c r="J3818" t="s">
        <v>3128</v>
      </c>
    </row>
    <row r="3819" spans="1:10">
      <c r="A3819" t="s">
        <v>33</v>
      </c>
      <c r="B3819" t="s">
        <v>3159</v>
      </c>
      <c r="C3819" t="s">
        <v>232</v>
      </c>
      <c r="D3819" t="s">
        <v>13</v>
      </c>
      <c r="E3819" t="s">
        <v>14</v>
      </c>
      <c r="F3819" t="s">
        <v>26</v>
      </c>
      <c r="G3819" s="3">
        <v>45173.333368055559</v>
      </c>
      <c r="H3819" s="1">
        <v>69750</v>
      </c>
      <c r="I3819" t="s">
        <v>7785</v>
      </c>
      <c r="J3819" t="s">
        <v>7786</v>
      </c>
    </row>
    <row r="3820" spans="1:10">
      <c r="A3820" t="s">
        <v>10</v>
      </c>
      <c r="B3820" t="s">
        <v>7787</v>
      </c>
      <c r="C3820" t="s">
        <v>5152</v>
      </c>
      <c r="D3820" t="s">
        <v>13</v>
      </c>
      <c r="E3820" t="s">
        <v>14</v>
      </c>
      <c r="F3820" t="s">
        <v>26</v>
      </c>
      <c r="G3820" s="3">
        <v>45197.33625</v>
      </c>
      <c r="H3820" s="1">
        <v>200000</v>
      </c>
      <c r="I3820" t="s">
        <v>3070</v>
      </c>
      <c r="J3820" t="s">
        <v>7788</v>
      </c>
    </row>
    <row r="3821" spans="1:10">
      <c r="A3821" t="s">
        <v>10</v>
      </c>
      <c r="B3821" t="s">
        <v>10</v>
      </c>
      <c r="C3821" t="s">
        <v>7789</v>
      </c>
      <c r="D3821" t="s">
        <v>13</v>
      </c>
      <c r="E3821" t="s">
        <v>14</v>
      </c>
      <c r="F3821" t="s">
        <v>26</v>
      </c>
      <c r="G3821" s="3">
        <v>45266.335381944446</v>
      </c>
      <c r="H3821" s="1">
        <v>100000</v>
      </c>
      <c r="I3821" t="s">
        <v>7790</v>
      </c>
      <c r="J3821" t="s">
        <v>7791</v>
      </c>
    </row>
    <row r="3822" spans="1:10">
      <c r="A3822" t="s">
        <v>135</v>
      </c>
      <c r="B3822" t="s">
        <v>7792</v>
      </c>
      <c r="C3822" t="s">
        <v>7793</v>
      </c>
      <c r="D3822" t="s">
        <v>13</v>
      </c>
      <c r="E3822" t="s">
        <v>14</v>
      </c>
      <c r="F3822" t="s">
        <v>26</v>
      </c>
      <c r="G3822" s="3">
        <v>45149.335081018522</v>
      </c>
      <c r="H3822" s="1">
        <v>125000</v>
      </c>
      <c r="I3822" t="s">
        <v>560</v>
      </c>
      <c r="J3822" t="s">
        <v>7794</v>
      </c>
    </row>
    <row r="3823" spans="1:10">
      <c r="A3823" t="s">
        <v>10</v>
      </c>
      <c r="B3823" t="s">
        <v>10</v>
      </c>
      <c r="C3823" t="s">
        <v>7795</v>
      </c>
      <c r="D3823" t="s">
        <v>13</v>
      </c>
      <c r="E3823" t="s">
        <v>14</v>
      </c>
      <c r="F3823" t="s">
        <v>26</v>
      </c>
      <c r="G3823" s="3">
        <v>45033.335162037038</v>
      </c>
      <c r="H3823" s="1">
        <v>150000</v>
      </c>
      <c r="I3823" t="s">
        <v>980</v>
      </c>
      <c r="J3823" t="s">
        <v>7796</v>
      </c>
    </row>
    <row r="3824" spans="1:10">
      <c r="A3824" t="s">
        <v>33</v>
      </c>
      <c r="B3824" t="s">
        <v>6889</v>
      </c>
      <c r="C3824" t="s">
        <v>7797</v>
      </c>
      <c r="D3824" t="s">
        <v>13</v>
      </c>
      <c r="E3824" t="s">
        <v>14</v>
      </c>
      <c r="F3824" t="s">
        <v>162</v>
      </c>
      <c r="G3824" s="3">
        <v>44982.369212962964</v>
      </c>
      <c r="H3824" s="1">
        <v>105650</v>
      </c>
      <c r="I3824" t="s">
        <v>2970</v>
      </c>
      <c r="J3824" t="s">
        <v>82</v>
      </c>
    </row>
    <row r="3825" spans="1:10">
      <c r="A3825" t="s">
        <v>33</v>
      </c>
      <c r="B3825" t="s">
        <v>7798</v>
      </c>
      <c r="C3825" t="s">
        <v>276</v>
      </c>
      <c r="D3825" t="s">
        <v>13</v>
      </c>
      <c r="E3825" t="s">
        <v>14</v>
      </c>
      <c r="F3825" t="s">
        <v>26</v>
      </c>
      <c r="G3825" s="3">
        <v>45071.333541666667</v>
      </c>
      <c r="H3825" s="1">
        <v>87950</v>
      </c>
      <c r="I3825" t="s">
        <v>7799</v>
      </c>
      <c r="J3825" t="s">
        <v>7800</v>
      </c>
    </row>
    <row r="3826" spans="1:10">
      <c r="A3826" t="s">
        <v>73</v>
      </c>
      <c r="B3826" t="s">
        <v>73</v>
      </c>
      <c r="C3826" t="s">
        <v>601</v>
      </c>
      <c r="D3826" t="s">
        <v>13</v>
      </c>
      <c r="E3826" t="s">
        <v>14</v>
      </c>
      <c r="F3826" t="s">
        <v>601</v>
      </c>
      <c r="G3826" s="3">
        <v>45054.349722222221</v>
      </c>
      <c r="H3826" s="1">
        <v>147500</v>
      </c>
      <c r="I3826" t="s">
        <v>2670</v>
      </c>
      <c r="J3826" t="s">
        <v>7801</v>
      </c>
    </row>
    <row r="3827" spans="1:10">
      <c r="A3827" t="s">
        <v>33</v>
      </c>
      <c r="B3827" t="s">
        <v>7802</v>
      </c>
      <c r="C3827" t="s">
        <v>6367</v>
      </c>
      <c r="D3827" t="s">
        <v>13</v>
      </c>
      <c r="E3827" t="s">
        <v>14</v>
      </c>
      <c r="F3827" t="s">
        <v>26</v>
      </c>
      <c r="G3827" s="3">
        <v>45251.403090277781</v>
      </c>
      <c r="H3827" s="1">
        <v>145500</v>
      </c>
      <c r="I3827" t="s">
        <v>980</v>
      </c>
      <c r="J3827" t="s">
        <v>7803</v>
      </c>
    </row>
    <row r="3828" spans="1:10">
      <c r="A3828" t="s">
        <v>152</v>
      </c>
      <c r="B3828" t="s">
        <v>7804</v>
      </c>
      <c r="C3828" t="s">
        <v>48</v>
      </c>
      <c r="D3828" t="s">
        <v>13</v>
      </c>
      <c r="E3828" t="s">
        <v>14</v>
      </c>
      <c r="F3828" t="s">
        <v>49</v>
      </c>
      <c r="G3828" s="3">
        <v>45112.362037037034</v>
      </c>
      <c r="H3828" s="1">
        <v>72900</v>
      </c>
      <c r="I3828" t="s">
        <v>5320</v>
      </c>
    </row>
    <row r="3829" spans="1:10">
      <c r="A3829" t="s">
        <v>18</v>
      </c>
      <c r="B3829" t="s">
        <v>127</v>
      </c>
      <c r="C3829" t="s">
        <v>171</v>
      </c>
      <c r="D3829" t="s">
        <v>13</v>
      </c>
      <c r="E3829" t="s">
        <v>14</v>
      </c>
      <c r="F3829" t="s">
        <v>171</v>
      </c>
      <c r="G3829" s="3">
        <v>45237.341261574074</v>
      </c>
      <c r="H3829" s="1">
        <v>79200</v>
      </c>
      <c r="I3829" t="s">
        <v>4297</v>
      </c>
      <c r="J3829" t="s">
        <v>7805</v>
      </c>
    </row>
    <row r="3830" spans="1:10">
      <c r="A3830" t="s">
        <v>10</v>
      </c>
      <c r="B3830" t="s">
        <v>339</v>
      </c>
      <c r="C3830" t="s">
        <v>7806</v>
      </c>
      <c r="D3830" t="s">
        <v>13</v>
      </c>
      <c r="E3830" t="s">
        <v>14</v>
      </c>
      <c r="F3830" t="s">
        <v>162</v>
      </c>
      <c r="G3830" s="3">
        <v>45070.341412037036</v>
      </c>
      <c r="H3830" s="1">
        <v>89100</v>
      </c>
      <c r="I3830" t="s">
        <v>7807</v>
      </c>
      <c r="J3830" t="s">
        <v>7808</v>
      </c>
    </row>
    <row r="3831" spans="1:10">
      <c r="A3831" t="s">
        <v>18</v>
      </c>
      <c r="B3831" t="s">
        <v>7809</v>
      </c>
      <c r="C3831" t="s">
        <v>170</v>
      </c>
      <c r="D3831" t="s">
        <v>13</v>
      </c>
      <c r="E3831" t="s">
        <v>14</v>
      </c>
      <c r="F3831" t="s">
        <v>171</v>
      </c>
      <c r="G3831" s="3">
        <v>45139.347430555557</v>
      </c>
      <c r="H3831" s="1">
        <v>147500</v>
      </c>
      <c r="I3831" t="s">
        <v>333</v>
      </c>
      <c r="J3831" t="s">
        <v>334</v>
      </c>
    </row>
    <row r="3832" spans="1:10">
      <c r="A3832" t="s">
        <v>18</v>
      </c>
      <c r="B3832" t="s">
        <v>7810</v>
      </c>
      <c r="C3832" t="s">
        <v>1015</v>
      </c>
      <c r="D3832" t="s">
        <v>13</v>
      </c>
      <c r="E3832" t="s">
        <v>14</v>
      </c>
      <c r="F3832" t="s">
        <v>608</v>
      </c>
      <c r="G3832" s="3">
        <v>44956.345856481479</v>
      </c>
      <c r="H3832" s="1">
        <v>125000</v>
      </c>
      <c r="I3832" t="s">
        <v>7811</v>
      </c>
      <c r="J3832" t="s">
        <v>7812</v>
      </c>
    </row>
    <row r="3833" spans="1:10">
      <c r="A3833" t="s">
        <v>135</v>
      </c>
      <c r="B3833" t="s">
        <v>7304</v>
      </c>
      <c r="C3833" t="s">
        <v>157</v>
      </c>
      <c r="D3833" t="s">
        <v>13</v>
      </c>
      <c r="E3833" t="s">
        <v>14</v>
      </c>
      <c r="F3833" t="s">
        <v>26</v>
      </c>
      <c r="G3833" s="3">
        <v>44960.334976851853</v>
      </c>
      <c r="H3833" s="1">
        <v>115000</v>
      </c>
      <c r="I3833" t="s">
        <v>2703</v>
      </c>
      <c r="J3833" t="s">
        <v>7813</v>
      </c>
    </row>
    <row r="3834" spans="1:10">
      <c r="A3834" t="s">
        <v>10</v>
      </c>
      <c r="B3834" t="s">
        <v>1606</v>
      </c>
      <c r="C3834" t="s">
        <v>232</v>
      </c>
      <c r="D3834" t="s">
        <v>13</v>
      </c>
      <c r="E3834" t="s">
        <v>14</v>
      </c>
      <c r="F3834" t="s">
        <v>26</v>
      </c>
      <c r="G3834" s="3">
        <v>45030.334918981483</v>
      </c>
      <c r="H3834" s="1">
        <v>153113</v>
      </c>
      <c r="I3834" t="s">
        <v>1072</v>
      </c>
      <c r="J3834" t="s">
        <v>7814</v>
      </c>
    </row>
    <row r="3835" spans="1:10">
      <c r="A3835" t="s">
        <v>10</v>
      </c>
      <c r="B3835" t="s">
        <v>7815</v>
      </c>
      <c r="C3835" t="s">
        <v>3262</v>
      </c>
      <c r="D3835" t="s">
        <v>13</v>
      </c>
      <c r="E3835" t="s">
        <v>14</v>
      </c>
      <c r="F3835" t="s">
        <v>26</v>
      </c>
      <c r="G3835" s="3">
        <v>45034.335324074076</v>
      </c>
      <c r="H3835" s="1">
        <v>115000</v>
      </c>
      <c r="I3835" t="s">
        <v>420</v>
      </c>
      <c r="J3835" t="s">
        <v>7816</v>
      </c>
    </row>
    <row r="3836" spans="1:10">
      <c r="A3836" t="s">
        <v>10</v>
      </c>
      <c r="B3836" t="s">
        <v>7817</v>
      </c>
      <c r="C3836" t="s">
        <v>136</v>
      </c>
      <c r="D3836" t="s">
        <v>13</v>
      </c>
      <c r="E3836" t="s">
        <v>14</v>
      </c>
      <c r="F3836" t="s">
        <v>26</v>
      </c>
      <c r="G3836" s="3">
        <v>44979.335150462961</v>
      </c>
      <c r="H3836" s="1">
        <v>200000</v>
      </c>
      <c r="I3836" t="s">
        <v>2227</v>
      </c>
      <c r="J3836" t="s">
        <v>7818</v>
      </c>
    </row>
    <row r="3837" spans="1:10">
      <c r="A3837" t="s">
        <v>10</v>
      </c>
      <c r="B3837" t="s">
        <v>3145</v>
      </c>
      <c r="C3837" t="s">
        <v>2296</v>
      </c>
      <c r="D3837" t="s">
        <v>13</v>
      </c>
      <c r="E3837" t="s">
        <v>14</v>
      </c>
      <c r="F3837" t="s">
        <v>26</v>
      </c>
      <c r="G3837" s="3">
        <v>44960.336493055554</v>
      </c>
      <c r="H3837" s="1">
        <v>99150</v>
      </c>
      <c r="I3837" t="s">
        <v>1744</v>
      </c>
      <c r="J3837" t="s">
        <v>3147</v>
      </c>
    </row>
    <row r="3838" spans="1:10">
      <c r="A3838" t="s">
        <v>10</v>
      </c>
      <c r="B3838" t="s">
        <v>357</v>
      </c>
      <c r="C3838" t="s">
        <v>4230</v>
      </c>
      <c r="D3838" t="s">
        <v>13</v>
      </c>
      <c r="E3838" t="s">
        <v>14</v>
      </c>
      <c r="F3838" t="s">
        <v>26</v>
      </c>
      <c r="G3838" s="3">
        <v>44964.335243055553</v>
      </c>
      <c r="H3838" s="1">
        <v>175000</v>
      </c>
      <c r="I3838" t="s">
        <v>7819</v>
      </c>
      <c r="J3838" t="s">
        <v>3812</v>
      </c>
    </row>
    <row r="3839" spans="1:10">
      <c r="A3839" t="s">
        <v>10</v>
      </c>
      <c r="B3839" t="s">
        <v>6255</v>
      </c>
      <c r="C3839" t="s">
        <v>26</v>
      </c>
      <c r="D3839" t="s">
        <v>1075</v>
      </c>
      <c r="E3839" t="s">
        <v>14</v>
      </c>
      <c r="F3839" t="s">
        <v>26</v>
      </c>
      <c r="G3839" s="3">
        <v>45280.335324074076</v>
      </c>
      <c r="H3839" s="1">
        <v>140882.5</v>
      </c>
      <c r="I3839" t="s">
        <v>1469</v>
      </c>
      <c r="J3839" t="s">
        <v>3952</v>
      </c>
    </row>
    <row r="3840" spans="1:10">
      <c r="A3840" t="s">
        <v>33</v>
      </c>
      <c r="B3840" t="s">
        <v>7820</v>
      </c>
      <c r="C3840" t="s">
        <v>24</v>
      </c>
      <c r="D3840" t="s">
        <v>13</v>
      </c>
      <c r="E3840" t="s">
        <v>25</v>
      </c>
      <c r="F3840" t="s">
        <v>26</v>
      </c>
      <c r="G3840" s="3">
        <v>45263.334062499998</v>
      </c>
      <c r="H3840" s="1">
        <v>62500</v>
      </c>
      <c r="I3840" t="s">
        <v>35</v>
      </c>
      <c r="J3840" t="s">
        <v>230</v>
      </c>
    </row>
    <row r="3841" spans="1:10">
      <c r="A3841" t="s">
        <v>73</v>
      </c>
      <c r="B3841" t="s">
        <v>7821</v>
      </c>
      <c r="C3841" t="s">
        <v>24</v>
      </c>
      <c r="D3841" t="s">
        <v>13</v>
      </c>
      <c r="E3841" t="s">
        <v>25</v>
      </c>
      <c r="F3841" t="s">
        <v>26</v>
      </c>
      <c r="G3841" s="3">
        <v>44956.632291666669</v>
      </c>
      <c r="H3841" s="1">
        <v>135000</v>
      </c>
      <c r="I3841" t="s">
        <v>1563</v>
      </c>
      <c r="J3841" t="s">
        <v>7822</v>
      </c>
    </row>
    <row r="3842" spans="1:10">
      <c r="A3842" t="s">
        <v>73</v>
      </c>
      <c r="B3842" t="s">
        <v>73</v>
      </c>
      <c r="C3842" t="s">
        <v>232</v>
      </c>
      <c r="D3842" t="s">
        <v>13</v>
      </c>
      <c r="E3842" t="s">
        <v>14</v>
      </c>
      <c r="F3842" t="s">
        <v>26</v>
      </c>
      <c r="G3842" s="3">
        <v>45216.631215277775</v>
      </c>
      <c r="H3842" s="1">
        <v>180000</v>
      </c>
      <c r="I3842" t="s">
        <v>7823</v>
      </c>
      <c r="J3842" t="s">
        <v>7824</v>
      </c>
    </row>
    <row r="3843" spans="1:10">
      <c r="A3843" t="s">
        <v>18</v>
      </c>
      <c r="B3843" t="s">
        <v>18</v>
      </c>
      <c r="C3843" t="s">
        <v>1109</v>
      </c>
      <c r="D3843" t="s">
        <v>13</v>
      </c>
      <c r="E3843" t="s">
        <v>14</v>
      </c>
      <c r="F3843" t="s">
        <v>1110</v>
      </c>
      <c r="G3843" s="3">
        <v>45080.643587962964</v>
      </c>
      <c r="H3843" s="1">
        <v>147500</v>
      </c>
      <c r="I3843" t="s">
        <v>7071</v>
      </c>
      <c r="J3843" t="s">
        <v>7825</v>
      </c>
    </row>
    <row r="3844" spans="1:10">
      <c r="A3844" t="s">
        <v>18</v>
      </c>
      <c r="B3844" t="s">
        <v>7826</v>
      </c>
      <c r="C3844" t="s">
        <v>24</v>
      </c>
      <c r="D3844" t="s">
        <v>13</v>
      </c>
      <c r="E3844" t="s">
        <v>25</v>
      </c>
      <c r="F3844" t="s">
        <v>26</v>
      </c>
      <c r="G3844" s="3">
        <v>44998.633530092593</v>
      </c>
      <c r="H3844" s="1">
        <v>200000</v>
      </c>
      <c r="I3844" t="s">
        <v>7827</v>
      </c>
      <c r="J3844" t="s">
        <v>7828</v>
      </c>
    </row>
    <row r="3845" spans="1:10">
      <c r="A3845" t="s">
        <v>10</v>
      </c>
      <c r="B3845" t="s">
        <v>10</v>
      </c>
      <c r="C3845" t="s">
        <v>237</v>
      </c>
      <c r="D3845" t="s">
        <v>13</v>
      </c>
      <c r="E3845" t="s">
        <v>14</v>
      </c>
      <c r="F3845" t="s">
        <v>26</v>
      </c>
      <c r="G3845" s="3">
        <v>45119.65834490741</v>
      </c>
      <c r="H3845" s="1">
        <v>112500</v>
      </c>
      <c r="I3845" t="s">
        <v>7829</v>
      </c>
      <c r="J3845" t="s">
        <v>28</v>
      </c>
    </row>
    <row r="3846" spans="1:10">
      <c r="A3846" t="s">
        <v>18</v>
      </c>
      <c r="B3846" t="s">
        <v>7830</v>
      </c>
      <c r="C3846" t="s">
        <v>325</v>
      </c>
      <c r="D3846" t="s">
        <v>13</v>
      </c>
      <c r="E3846" t="s">
        <v>14</v>
      </c>
      <c r="F3846" t="s">
        <v>26</v>
      </c>
      <c r="G3846" s="3">
        <v>45286.629907407405</v>
      </c>
      <c r="H3846" s="1">
        <v>125000</v>
      </c>
      <c r="I3846" t="s">
        <v>7831</v>
      </c>
      <c r="J3846" t="s">
        <v>7832</v>
      </c>
    </row>
    <row r="3847" spans="1:10">
      <c r="A3847" t="s">
        <v>33</v>
      </c>
      <c r="B3847" t="s">
        <v>7833</v>
      </c>
      <c r="C3847" t="s">
        <v>243</v>
      </c>
      <c r="D3847" t="s">
        <v>13</v>
      </c>
      <c r="E3847" t="s">
        <v>14</v>
      </c>
      <c r="F3847" t="s">
        <v>26</v>
      </c>
      <c r="G3847" s="3">
        <v>45216.626168981478</v>
      </c>
      <c r="H3847" s="1">
        <v>62500</v>
      </c>
      <c r="I3847" t="s">
        <v>7834</v>
      </c>
      <c r="J3847" t="s">
        <v>7835</v>
      </c>
    </row>
    <row r="3848" spans="1:10">
      <c r="A3848" t="s">
        <v>18</v>
      </c>
      <c r="B3848" t="s">
        <v>18</v>
      </c>
      <c r="C3848" t="s">
        <v>901</v>
      </c>
      <c r="D3848" t="s">
        <v>13</v>
      </c>
      <c r="E3848" t="s">
        <v>14</v>
      </c>
      <c r="F3848" t="s">
        <v>20</v>
      </c>
      <c r="G3848" s="3">
        <v>45006.67528935185</v>
      </c>
      <c r="H3848" s="1">
        <v>117500</v>
      </c>
      <c r="I3848" t="s">
        <v>7836</v>
      </c>
      <c r="J3848" t="s">
        <v>286</v>
      </c>
    </row>
    <row r="3849" spans="1:10">
      <c r="A3849" t="s">
        <v>212</v>
      </c>
      <c r="B3849" t="s">
        <v>7837</v>
      </c>
      <c r="C3849" t="s">
        <v>26</v>
      </c>
      <c r="D3849" t="s">
        <v>13</v>
      </c>
      <c r="E3849" t="s">
        <v>14</v>
      </c>
      <c r="F3849" t="s">
        <v>26</v>
      </c>
      <c r="G3849" s="3">
        <v>45279.628125000003</v>
      </c>
      <c r="H3849" s="1">
        <v>173125</v>
      </c>
      <c r="I3849" t="s">
        <v>5196</v>
      </c>
      <c r="J3849" t="s">
        <v>28</v>
      </c>
    </row>
    <row r="3850" spans="1:10">
      <c r="A3850" t="s">
        <v>33</v>
      </c>
      <c r="B3850" t="s">
        <v>7838</v>
      </c>
      <c r="C3850" t="s">
        <v>448</v>
      </c>
      <c r="D3850" t="s">
        <v>13</v>
      </c>
      <c r="E3850" t="s">
        <v>14</v>
      </c>
      <c r="F3850" t="s">
        <v>26</v>
      </c>
      <c r="G3850" s="3">
        <v>45127.625532407408</v>
      </c>
      <c r="H3850" s="1">
        <v>150000</v>
      </c>
      <c r="I3850" t="s">
        <v>7839</v>
      </c>
      <c r="J3850" t="s">
        <v>7840</v>
      </c>
    </row>
    <row r="3851" spans="1:10">
      <c r="A3851" t="s">
        <v>73</v>
      </c>
      <c r="B3851" t="s">
        <v>3855</v>
      </c>
      <c r="C3851" t="s">
        <v>7841</v>
      </c>
      <c r="D3851" t="s">
        <v>1075</v>
      </c>
      <c r="E3851" t="s">
        <v>14</v>
      </c>
      <c r="F3851" t="s">
        <v>26</v>
      </c>
      <c r="G3851" s="3">
        <v>45265.652789351851</v>
      </c>
      <c r="H3851" s="1">
        <v>173500</v>
      </c>
      <c r="I3851" t="s">
        <v>120</v>
      </c>
      <c r="J3851" t="s">
        <v>5660</v>
      </c>
    </row>
    <row r="3852" spans="1:10">
      <c r="A3852" t="s">
        <v>18</v>
      </c>
      <c r="B3852" t="s">
        <v>328</v>
      </c>
      <c r="C3852" t="s">
        <v>75</v>
      </c>
      <c r="D3852" t="s">
        <v>13</v>
      </c>
      <c r="E3852" t="s">
        <v>14</v>
      </c>
      <c r="F3852" t="s">
        <v>26</v>
      </c>
      <c r="G3852" s="3">
        <v>44944.631342592591</v>
      </c>
      <c r="H3852" s="1">
        <v>230000</v>
      </c>
      <c r="I3852" t="s">
        <v>335</v>
      </c>
      <c r="J3852" t="s">
        <v>7842</v>
      </c>
    </row>
    <row r="3853" spans="1:10">
      <c r="A3853" t="s">
        <v>18</v>
      </c>
      <c r="B3853" t="s">
        <v>7843</v>
      </c>
      <c r="C3853" t="s">
        <v>232</v>
      </c>
      <c r="D3853" t="s">
        <v>13</v>
      </c>
      <c r="E3853" t="s">
        <v>14</v>
      </c>
      <c r="F3853" t="s">
        <v>26</v>
      </c>
      <c r="G3853" s="3">
        <v>45243.645474537036</v>
      </c>
      <c r="H3853" s="1">
        <v>137500</v>
      </c>
      <c r="I3853" t="s">
        <v>7844</v>
      </c>
      <c r="J3853" t="s">
        <v>7845</v>
      </c>
    </row>
    <row r="3854" spans="1:10">
      <c r="A3854" t="s">
        <v>18</v>
      </c>
      <c r="B3854" t="s">
        <v>114</v>
      </c>
      <c r="C3854" t="s">
        <v>385</v>
      </c>
      <c r="D3854" t="s">
        <v>13</v>
      </c>
      <c r="E3854" t="s">
        <v>14</v>
      </c>
      <c r="F3854" t="s">
        <v>26</v>
      </c>
      <c r="G3854" s="3">
        <v>45105.630543981482</v>
      </c>
      <c r="H3854" s="1">
        <v>70000</v>
      </c>
      <c r="I3854" t="s">
        <v>7846</v>
      </c>
      <c r="J3854" t="s">
        <v>7847</v>
      </c>
    </row>
    <row r="3855" spans="1:10">
      <c r="A3855" t="s">
        <v>10</v>
      </c>
      <c r="B3855" t="s">
        <v>7848</v>
      </c>
      <c r="C3855" t="s">
        <v>6372</v>
      </c>
      <c r="D3855" t="s">
        <v>13</v>
      </c>
      <c r="E3855" t="s">
        <v>14</v>
      </c>
      <c r="F3855" t="s">
        <v>26</v>
      </c>
      <c r="G3855" s="3">
        <v>45261.626469907409</v>
      </c>
      <c r="H3855" s="1">
        <v>80718</v>
      </c>
      <c r="I3855" t="s">
        <v>7849</v>
      </c>
      <c r="J3855" t="s">
        <v>7850</v>
      </c>
    </row>
    <row r="3856" spans="1:10">
      <c r="A3856" t="s">
        <v>33</v>
      </c>
      <c r="B3856" t="s">
        <v>33</v>
      </c>
      <c r="C3856" t="s">
        <v>7851</v>
      </c>
      <c r="D3856" t="s">
        <v>13</v>
      </c>
      <c r="E3856" t="s">
        <v>14</v>
      </c>
      <c r="F3856" t="s">
        <v>26</v>
      </c>
      <c r="G3856" s="3">
        <v>45033.625138888892</v>
      </c>
      <c r="H3856" s="1">
        <v>53500</v>
      </c>
      <c r="I3856" t="s">
        <v>104</v>
      </c>
      <c r="J3856" t="s">
        <v>1346</v>
      </c>
    </row>
    <row r="3857" spans="1:10">
      <c r="A3857" t="s">
        <v>73</v>
      </c>
      <c r="B3857" t="s">
        <v>7852</v>
      </c>
      <c r="C3857" t="s">
        <v>24</v>
      </c>
      <c r="D3857" t="s">
        <v>13</v>
      </c>
      <c r="E3857" t="s">
        <v>25</v>
      </c>
      <c r="F3857" t="s">
        <v>26</v>
      </c>
      <c r="G3857" s="3">
        <v>45232.631562499999</v>
      </c>
      <c r="H3857" s="1">
        <v>155000</v>
      </c>
      <c r="I3857" t="s">
        <v>7853</v>
      </c>
      <c r="J3857" t="s">
        <v>7854</v>
      </c>
    </row>
    <row r="3858" spans="1:10">
      <c r="A3858" t="s">
        <v>10</v>
      </c>
      <c r="B3858" t="s">
        <v>7855</v>
      </c>
      <c r="C3858" t="s">
        <v>24</v>
      </c>
      <c r="D3858" t="s">
        <v>13</v>
      </c>
      <c r="E3858" t="s">
        <v>25</v>
      </c>
      <c r="F3858" t="s">
        <v>20</v>
      </c>
      <c r="G3858" s="3">
        <v>45154.674976851849</v>
      </c>
      <c r="H3858" s="1">
        <v>550000</v>
      </c>
      <c r="I3858" t="s">
        <v>7856</v>
      </c>
      <c r="J3858" t="s">
        <v>301</v>
      </c>
    </row>
    <row r="3859" spans="1:10">
      <c r="A3859" t="s">
        <v>212</v>
      </c>
      <c r="B3859" t="s">
        <v>212</v>
      </c>
      <c r="C3859" t="s">
        <v>24</v>
      </c>
      <c r="D3859" t="s">
        <v>13</v>
      </c>
      <c r="E3859" t="s">
        <v>25</v>
      </c>
      <c r="F3859" t="s">
        <v>26</v>
      </c>
      <c r="G3859" s="3">
        <v>44936.639085648145</v>
      </c>
      <c r="H3859" s="1">
        <v>145000</v>
      </c>
      <c r="I3859" t="s">
        <v>130</v>
      </c>
      <c r="J3859" t="s">
        <v>7857</v>
      </c>
    </row>
    <row r="3860" spans="1:10">
      <c r="A3860" t="s">
        <v>18</v>
      </c>
      <c r="B3860" t="s">
        <v>18</v>
      </c>
      <c r="C3860" t="s">
        <v>662</v>
      </c>
      <c r="D3860" t="s">
        <v>13</v>
      </c>
      <c r="E3860" t="s">
        <v>14</v>
      </c>
      <c r="F3860" t="s">
        <v>26</v>
      </c>
      <c r="G3860" s="3">
        <v>44967.658078703702</v>
      </c>
      <c r="H3860" s="1">
        <v>93450</v>
      </c>
      <c r="I3860" t="s">
        <v>1613</v>
      </c>
      <c r="J3860" t="s">
        <v>7858</v>
      </c>
    </row>
    <row r="3861" spans="1:10">
      <c r="A3861" t="s">
        <v>77</v>
      </c>
      <c r="B3861" t="s">
        <v>567</v>
      </c>
      <c r="C3861" t="s">
        <v>185</v>
      </c>
      <c r="D3861" t="s">
        <v>13</v>
      </c>
      <c r="E3861" t="s">
        <v>14</v>
      </c>
      <c r="F3861" t="s">
        <v>26</v>
      </c>
      <c r="G3861" s="3">
        <v>45043.626435185186</v>
      </c>
      <c r="H3861" s="1">
        <v>90000</v>
      </c>
      <c r="I3861" t="s">
        <v>7859</v>
      </c>
      <c r="J3861" t="s">
        <v>7860</v>
      </c>
    </row>
    <row r="3862" spans="1:10">
      <c r="A3862" t="s">
        <v>33</v>
      </c>
      <c r="B3862" t="s">
        <v>2652</v>
      </c>
      <c r="C3862" t="s">
        <v>7861</v>
      </c>
      <c r="D3862" t="s">
        <v>13</v>
      </c>
      <c r="E3862" t="s">
        <v>14</v>
      </c>
      <c r="F3862" t="s">
        <v>49</v>
      </c>
      <c r="G3862" s="3">
        <v>45141.645370370374</v>
      </c>
      <c r="H3862" s="1">
        <v>165000</v>
      </c>
      <c r="I3862" t="s">
        <v>1148</v>
      </c>
      <c r="J3862" t="s">
        <v>7862</v>
      </c>
    </row>
    <row r="3863" spans="1:10">
      <c r="A3863" t="s">
        <v>10</v>
      </c>
      <c r="B3863" t="s">
        <v>357</v>
      </c>
      <c r="C3863" t="s">
        <v>3578</v>
      </c>
      <c r="D3863" t="s">
        <v>13</v>
      </c>
      <c r="E3863" t="s">
        <v>14</v>
      </c>
      <c r="F3863" t="s">
        <v>26</v>
      </c>
      <c r="G3863" s="3">
        <v>45051.638715277775</v>
      </c>
      <c r="H3863" s="1">
        <v>124250</v>
      </c>
      <c r="I3863" t="s">
        <v>1613</v>
      </c>
      <c r="J3863" t="s">
        <v>730</v>
      </c>
    </row>
    <row r="3864" spans="1:10">
      <c r="A3864" t="s">
        <v>1537</v>
      </c>
      <c r="B3864" t="s">
        <v>7863</v>
      </c>
      <c r="C3864" t="s">
        <v>795</v>
      </c>
      <c r="D3864" t="s">
        <v>13</v>
      </c>
      <c r="E3864" t="s">
        <v>14</v>
      </c>
      <c r="F3864" t="s">
        <v>26</v>
      </c>
      <c r="G3864" s="3">
        <v>45191.665590277778</v>
      </c>
      <c r="H3864" s="1">
        <v>136000</v>
      </c>
      <c r="I3864" t="s">
        <v>796</v>
      </c>
      <c r="J3864" t="s">
        <v>7864</v>
      </c>
    </row>
    <row r="3865" spans="1:10">
      <c r="A3865" t="s">
        <v>18</v>
      </c>
      <c r="B3865" t="s">
        <v>184</v>
      </c>
      <c r="C3865" t="s">
        <v>24</v>
      </c>
      <c r="D3865" t="s">
        <v>13</v>
      </c>
      <c r="E3865" t="s">
        <v>25</v>
      </c>
      <c r="F3865" t="s">
        <v>26</v>
      </c>
      <c r="G3865" s="3">
        <v>45016.630914351852</v>
      </c>
      <c r="H3865" s="1">
        <v>150000</v>
      </c>
      <c r="I3865" t="s">
        <v>4240</v>
      </c>
      <c r="J3865" t="s">
        <v>7865</v>
      </c>
    </row>
    <row r="3866" spans="1:10">
      <c r="A3866" t="s">
        <v>73</v>
      </c>
      <c r="B3866" t="s">
        <v>73</v>
      </c>
      <c r="C3866" t="s">
        <v>7866</v>
      </c>
      <c r="D3866" t="s">
        <v>13</v>
      </c>
      <c r="E3866" t="s">
        <v>14</v>
      </c>
      <c r="F3866" t="s">
        <v>26</v>
      </c>
      <c r="G3866" s="3">
        <v>45275.678541666668</v>
      </c>
      <c r="H3866" s="1">
        <v>122500</v>
      </c>
      <c r="I3866" t="s">
        <v>7867</v>
      </c>
      <c r="J3866" t="s">
        <v>7868</v>
      </c>
    </row>
    <row r="3867" spans="1:10">
      <c r="A3867" t="s">
        <v>33</v>
      </c>
      <c r="B3867" t="s">
        <v>2491</v>
      </c>
      <c r="C3867" t="s">
        <v>24</v>
      </c>
      <c r="D3867" t="s">
        <v>13</v>
      </c>
      <c r="E3867" t="s">
        <v>25</v>
      </c>
      <c r="F3867" t="s">
        <v>7869</v>
      </c>
      <c r="G3867" s="3">
        <v>45170.695081018515</v>
      </c>
      <c r="H3867" s="1">
        <v>155485.5</v>
      </c>
      <c r="I3867" t="s">
        <v>7870</v>
      </c>
      <c r="J3867" t="s">
        <v>7871</v>
      </c>
    </row>
    <row r="3868" spans="1:10">
      <c r="A3868" t="s">
        <v>18</v>
      </c>
      <c r="B3868" t="s">
        <v>18</v>
      </c>
      <c r="C3868" t="s">
        <v>7463</v>
      </c>
      <c r="D3868" t="s">
        <v>13</v>
      </c>
      <c r="E3868" t="s">
        <v>14</v>
      </c>
      <c r="F3868" t="s">
        <v>26</v>
      </c>
      <c r="G3868" s="3">
        <v>45011.629548611112</v>
      </c>
      <c r="H3868" s="1">
        <v>82200</v>
      </c>
      <c r="I3868" t="s">
        <v>6051</v>
      </c>
      <c r="J3868" t="s">
        <v>6052</v>
      </c>
    </row>
    <row r="3869" spans="1:10">
      <c r="A3869" t="s">
        <v>77</v>
      </c>
      <c r="B3869" t="s">
        <v>7872</v>
      </c>
      <c r="C3869" t="s">
        <v>142</v>
      </c>
      <c r="D3869" t="s">
        <v>13</v>
      </c>
      <c r="E3869" t="s">
        <v>14</v>
      </c>
      <c r="F3869" t="s">
        <v>26</v>
      </c>
      <c r="G3869" s="3">
        <v>45105.627060185187</v>
      </c>
      <c r="H3869" s="1">
        <v>87555</v>
      </c>
      <c r="I3869" t="s">
        <v>7873</v>
      </c>
      <c r="J3869" t="s">
        <v>7874</v>
      </c>
    </row>
    <row r="3870" spans="1:10">
      <c r="A3870" t="s">
        <v>18</v>
      </c>
      <c r="B3870" t="s">
        <v>7826</v>
      </c>
      <c r="C3870" t="s">
        <v>24</v>
      </c>
      <c r="D3870" t="s">
        <v>13</v>
      </c>
      <c r="E3870" t="s">
        <v>25</v>
      </c>
      <c r="F3870" t="s">
        <v>26</v>
      </c>
      <c r="G3870" s="3">
        <v>45071.630185185182</v>
      </c>
      <c r="H3870" s="1">
        <v>245000</v>
      </c>
      <c r="I3870" t="s">
        <v>7875</v>
      </c>
      <c r="J3870" t="s">
        <v>7876</v>
      </c>
    </row>
    <row r="3871" spans="1:10">
      <c r="A3871" t="s">
        <v>33</v>
      </c>
      <c r="B3871" t="s">
        <v>33</v>
      </c>
      <c r="C3871" t="s">
        <v>201</v>
      </c>
      <c r="D3871" t="s">
        <v>13</v>
      </c>
      <c r="E3871" t="s">
        <v>14</v>
      </c>
      <c r="F3871" t="s">
        <v>26</v>
      </c>
      <c r="G3871" s="3">
        <v>44966.68476851852</v>
      </c>
      <c r="H3871" s="1">
        <v>94000</v>
      </c>
      <c r="I3871" t="s">
        <v>7877</v>
      </c>
      <c r="J3871" t="s">
        <v>7878</v>
      </c>
    </row>
    <row r="3872" spans="1:10">
      <c r="A3872" t="s">
        <v>18</v>
      </c>
      <c r="B3872" t="s">
        <v>18</v>
      </c>
      <c r="C3872" t="s">
        <v>385</v>
      </c>
      <c r="D3872" t="s">
        <v>13</v>
      </c>
      <c r="E3872" t="s">
        <v>14</v>
      </c>
      <c r="F3872" t="s">
        <v>26</v>
      </c>
      <c r="G3872" s="3">
        <v>45160.63175925926</v>
      </c>
      <c r="H3872" s="1">
        <v>95000</v>
      </c>
      <c r="I3872" t="s">
        <v>7879</v>
      </c>
      <c r="J3872" t="s">
        <v>7880</v>
      </c>
    </row>
    <row r="3873" spans="1:10">
      <c r="A3873" t="s">
        <v>1537</v>
      </c>
      <c r="B3873" t="s">
        <v>7881</v>
      </c>
      <c r="C3873" t="s">
        <v>40</v>
      </c>
      <c r="D3873" t="s">
        <v>13</v>
      </c>
      <c r="E3873" t="s">
        <v>14</v>
      </c>
      <c r="F3873" t="s">
        <v>26</v>
      </c>
      <c r="G3873" s="3">
        <v>45288.643449074072</v>
      </c>
      <c r="H3873" s="1">
        <v>221844</v>
      </c>
      <c r="I3873" t="s">
        <v>31</v>
      </c>
      <c r="J3873" t="s">
        <v>7882</v>
      </c>
    </row>
    <row r="3874" spans="1:10">
      <c r="A3874" t="s">
        <v>18</v>
      </c>
      <c r="B3874" t="s">
        <v>7883</v>
      </c>
      <c r="C3874" t="s">
        <v>559</v>
      </c>
      <c r="D3874" t="s">
        <v>13</v>
      </c>
      <c r="E3874" t="s">
        <v>14</v>
      </c>
      <c r="F3874" t="s">
        <v>20</v>
      </c>
      <c r="G3874" s="3">
        <v>45245.656226851854</v>
      </c>
      <c r="H3874" s="1">
        <v>115000</v>
      </c>
      <c r="I3874" t="s">
        <v>1310</v>
      </c>
      <c r="J3874" t="s">
        <v>7884</v>
      </c>
    </row>
    <row r="3875" spans="1:10">
      <c r="A3875" t="s">
        <v>10</v>
      </c>
      <c r="B3875" t="s">
        <v>7885</v>
      </c>
      <c r="C3875" t="s">
        <v>26</v>
      </c>
      <c r="D3875" t="s">
        <v>13</v>
      </c>
      <c r="E3875" t="s">
        <v>14</v>
      </c>
      <c r="F3875" t="s">
        <v>20</v>
      </c>
      <c r="G3875" s="3">
        <v>44937.659259259257</v>
      </c>
      <c r="H3875" s="1">
        <v>145000</v>
      </c>
      <c r="I3875" t="s">
        <v>335</v>
      </c>
      <c r="J3875" t="s">
        <v>4262</v>
      </c>
    </row>
    <row r="3876" spans="1:10">
      <c r="A3876" t="s">
        <v>18</v>
      </c>
      <c r="B3876" t="s">
        <v>18</v>
      </c>
      <c r="C3876" t="s">
        <v>56</v>
      </c>
      <c r="D3876" t="s">
        <v>13</v>
      </c>
      <c r="E3876" t="s">
        <v>14</v>
      </c>
      <c r="F3876" t="s">
        <v>26</v>
      </c>
      <c r="G3876" s="3">
        <v>45174.628831018519</v>
      </c>
      <c r="H3876" s="1">
        <v>155000</v>
      </c>
      <c r="I3876" t="s">
        <v>7886</v>
      </c>
      <c r="J3876" t="s">
        <v>7887</v>
      </c>
    </row>
    <row r="3877" spans="1:10">
      <c r="A3877" t="s">
        <v>33</v>
      </c>
      <c r="B3877" t="s">
        <v>7888</v>
      </c>
      <c r="C3877" t="s">
        <v>7889</v>
      </c>
      <c r="D3877" t="s">
        <v>13</v>
      </c>
      <c r="E3877" t="s">
        <v>14</v>
      </c>
      <c r="F3877" t="s">
        <v>190</v>
      </c>
      <c r="G3877" s="3">
        <v>45078.686481481483</v>
      </c>
      <c r="H3877" s="1">
        <v>72000</v>
      </c>
      <c r="I3877" t="s">
        <v>2907</v>
      </c>
      <c r="J3877" t="s">
        <v>7890</v>
      </c>
    </row>
    <row r="3878" spans="1:10">
      <c r="A3878" t="s">
        <v>18</v>
      </c>
      <c r="B3878" t="s">
        <v>328</v>
      </c>
      <c r="C3878" t="s">
        <v>5659</v>
      </c>
      <c r="D3878" t="s">
        <v>1075</v>
      </c>
      <c r="E3878" t="s">
        <v>14</v>
      </c>
      <c r="F3878" t="s">
        <v>26</v>
      </c>
      <c r="G3878" s="3">
        <v>45222.663888888892</v>
      </c>
      <c r="H3878" s="1">
        <v>211000</v>
      </c>
      <c r="I3878" t="s">
        <v>120</v>
      </c>
      <c r="J3878" t="s">
        <v>3448</v>
      </c>
    </row>
    <row r="3879" spans="1:10">
      <c r="A3879" t="s">
        <v>10</v>
      </c>
      <c r="B3879" t="s">
        <v>7891</v>
      </c>
      <c r="C3879" t="s">
        <v>4287</v>
      </c>
      <c r="D3879" t="s">
        <v>1075</v>
      </c>
      <c r="E3879" t="s">
        <v>14</v>
      </c>
      <c r="F3879" t="s">
        <v>20</v>
      </c>
      <c r="G3879" s="3">
        <v>45260.666701388887</v>
      </c>
      <c r="H3879" s="1">
        <v>160011</v>
      </c>
      <c r="I3879" t="s">
        <v>3619</v>
      </c>
    </row>
    <row r="3880" spans="1:10">
      <c r="A3880" t="s">
        <v>33</v>
      </c>
      <c r="B3880" t="s">
        <v>7892</v>
      </c>
      <c r="C3880" t="s">
        <v>786</v>
      </c>
      <c r="D3880" t="s">
        <v>13</v>
      </c>
      <c r="E3880" t="s">
        <v>14</v>
      </c>
      <c r="F3880" t="s">
        <v>198</v>
      </c>
      <c r="G3880" s="3">
        <v>45044.635787037034</v>
      </c>
      <c r="H3880" s="1">
        <v>199675</v>
      </c>
      <c r="I3880" t="s">
        <v>172</v>
      </c>
      <c r="J3880" t="s">
        <v>7893</v>
      </c>
    </row>
    <row r="3881" spans="1:10">
      <c r="A3881" t="s">
        <v>33</v>
      </c>
      <c r="B3881" t="s">
        <v>7894</v>
      </c>
      <c r="C3881" t="s">
        <v>2118</v>
      </c>
      <c r="D3881" t="s">
        <v>13</v>
      </c>
      <c r="E3881" t="s">
        <v>14</v>
      </c>
      <c r="F3881" t="s">
        <v>2119</v>
      </c>
      <c r="G3881" s="3">
        <v>44965.997418981482</v>
      </c>
      <c r="H3881" s="1">
        <v>51014</v>
      </c>
      <c r="I3881" t="s">
        <v>2120</v>
      </c>
      <c r="J3881" t="s">
        <v>230</v>
      </c>
    </row>
    <row r="3882" spans="1:10">
      <c r="A3882" t="s">
        <v>10</v>
      </c>
      <c r="B3882" t="s">
        <v>7895</v>
      </c>
      <c r="C3882" t="s">
        <v>434</v>
      </c>
      <c r="D3882" t="s">
        <v>13</v>
      </c>
      <c r="E3882" t="s">
        <v>14</v>
      </c>
      <c r="F3882" t="s">
        <v>26</v>
      </c>
      <c r="G3882" s="3">
        <v>44979.627222222225</v>
      </c>
      <c r="H3882" s="1">
        <v>121000</v>
      </c>
      <c r="I3882" t="s">
        <v>7896</v>
      </c>
      <c r="J3882" t="s">
        <v>538</v>
      </c>
    </row>
    <row r="3883" spans="1:10">
      <c r="A3883" t="s">
        <v>10</v>
      </c>
      <c r="B3883" t="s">
        <v>7897</v>
      </c>
      <c r="C3883" t="s">
        <v>201</v>
      </c>
      <c r="D3883" t="s">
        <v>13</v>
      </c>
      <c r="E3883" t="s">
        <v>14</v>
      </c>
      <c r="F3883" t="s">
        <v>26</v>
      </c>
      <c r="G3883" s="3">
        <v>45042.631064814814</v>
      </c>
      <c r="H3883" s="1">
        <v>216972</v>
      </c>
      <c r="I3883" t="s">
        <v>7898</v>
      </c>
      <c r="J3883" t="s">
        <v>7899</v>
      </c>
    </row>
    <row r="3884" spans="1:10">
      <c r="A3884" t="s">
        <v>10</v>
      </c>
      <c r="B3884" t="s">
        <v>7900</v>
      </c>
      <c r="C3884" t="s">
        <v>75</v>
      </c>
      <c r="D3884" t="s">
        <v>13</v>
      </c>
      <c r="E3884" t="s">
        <v>14</v>
      </c>
      <c r="F3884" t="s">
        <v>26</v>
      </c>
      <c r="G3884" s="3">
        <v>44974.62636574074</v>
      </c>
      <c r="H3884" s="1">
        <v>157500</v>
      </c>
      <c r="I3884" t="s">
        <v>458</v>
      </c>
      <c r="J3884" t="s">
        <v>7901</v>
      </c>
    </row>
    <row r="3885" spans="1:10">
      <c r="A3885" t="s">
        <v>73</v>
      </c>
      <c r="B3885" t="s">
        <v>73</v>
      </c>
      <c r="C3885" t="s">
        <v>24</v>
      </c>
      <c r="D3885" t="s">
        <v>13</v>
      </c>
      <c r="E3885" t="s">
        <v>25</v>
      </c>
      <c r="F3885" t="s">
        <v>26</v>
      </c>
      <c r="G3885" s="3">
        <v>45084.643842592595</v>
      </c>
      <c r="H3885" s="1">
        <v>147500</v>
      </c>
      <c r="I3885" t="s">
        <v>7902</v>
      </c>
      <c r="J3885" t="s">
        <v>7903</v>
      </c>
    </row>
    <row r="3886" spans="1:10">
      <c r="A3886" t="s">
        <v>18</v>
      </c>
      <c r="B3886" t="s">
        <v>470</v>
      </c>
      <c r="C3886" t="s">
        <v>7904</v>
      </c>
      <c r="D3886" t="s">
        <v>13</v>
      </c>
      <c r="E3886" t="s">
        <v>14</v>
      </c>
      <c r="F3886" t="s">
        <v>26</v>
      </c>
      <c r="G3886" s="3">
        <v>45225.629837962966</v>
      </c>
      <c r="H3886" s="1">
        <v>110000</v>
      </c>
      <c r="I3886" t="s">
        <v>88</v>
      </c>
      <c r="J3886" t="s">
        <v>3203</v>
      </c>
    </row>
    <row r="3887" spans="1:10">
      <c r="A3887" t="s">
        <v>18</v>
      </c>
      <c r="B3887" t="s">
        <v>18</v>
      </c>
      <c r="C3887" t="s">
        <v>243</v>
      </c>
      <c r="D3887" t="s">
        <v>13</v>
      </c>
      <c r="E3887" t="s">
        <v>14</v>
      </c>
      <c r="F3887" t="s">
        <v>26</v>
      </c>
      <c r="G3887" s="3">
        <v>45093.66946759259</v>
      </c>
      <c r="H3887" s="1">
        <v>134241</v>
      </c>
      <c r="I3887" t="s">
        <v>685</v>
      </c>
      <c r="J3887" t="s">
        <v>7905</v>
      </c>
    </row>
    <row r="3888" spans="1:10">
      <c r="A3888" t="s">
        <v>18</v>
      </c>
      <c r="B3888" t="s">
        <v>18</v>
      </c>
      <c r="C3888" t="s">
        <v>536</v>
      </c>
      <c r="D3888" t="s">
        <v>13</v>
      </c>
      <c r="E3888" t="s">
        <v>14</v>
      </c>
      <c r="F3888" t="s">
        <v>26</v>
      </c>
      <c r="G3888" s="3">
        <v>45246.652361111112</v>
      </c>
      <c r="H3888" s="1">
        <v>132500</v>
      </c>
      <c r="I3888" t="s">
        <v>7906</v>
      </c>
      <c r="J3888" t="s">
        <v>7907</v>
      </c>
    </row>
    <row r="3889" spans="1:10">
      <c r="A3889" t="s">
        <v>18</v>
      </c>
      <c r="B3889" t="s">
        <v>18</v>
      </c>
      <c r="C3889" t="s">
        <v>237</v>
      </c>
      <c r="D3889" t="s">
        <v>13</v>
      </c>
      <c r="E3889" t="s">
        <v>14</v>
      </c>
      <c r="F3889" t="s">
        <v>26</v>
      </c>
      <c r="G3889" s="3">
        <v>45093.654965277776</v>
      </c>
      <c r="H3889" s="1">
        <v>111098.5</v>
      </c>
      <c r="I3889" t="s">
        <v>7908</v>
      </c>
      <c r="J3889" t="s">
        <v>6573</v>
      </c>
    </row>
    <row r="3890" spans="1:10">
      <c r="A3890" t="s">
        <v>18</v>
      </c>
      <c r="B3890" t="s">
        <v>7909</v>
      </c>
      <c r="C3890" t="s">
        <v>1926</v>
      </c>
      <c r="D3890" t="s">
        <v>13</v>
      </c>
      <c r="E3890" t="s">
        <v>14</v>
      </c>
      <c r="F3890" t="s">
        <v>26</v>
      </c>
      <c r="G3890" s="3">
        <v>45079.645787037036</v>
      </c>
      <c r="H3890" s="1">
        <v>174720</v>
      </c>
      <c r="I3890" t="s">
        <v>2718</v>
      </c>
      <c r="J3890" t="s">
        <v>2719</v>
      </c>
    </row>
    <row r="3891" spans="1:10">
      <c r="A3891" t="s">
        <v>10</v>
      </c>
      <c r="B3891" t="s">
        <v>281</v>
      </c>
      <c r="C3891" t="s">
        <v>365</v>
      </c>
      <c r="D3891" t="s">
        <v>13</v>
      </c>
      <c r="E3891" t="s">
        <v>14</v>
      </c>
      <c r="F3891" t="s">
        <v>26</v>
      </c>
      <c r="G3891" s="3">
        <v>45173.650416666664</v>
      </c>
      <c r="H3891" s="1">
        <v>140062.5</v>
      </c>
      <c r="I3891" t="s">
        <v>283</v>
      </c>
      <c r="J3891" t="s">
        <v>4095</v>
      </c>
    </row>
    <row r="3892" spans="1:10">
      <c r="A3892" t="s">
        <v>212</v>
      </c>
      <c r="B3892" t="s">
        <v>212</v>
      </c>
      <c r="C3892" t="s">
        <v>24</v>
      </c>
      <c r="D3892" t="s">
        <v>13</v>
      </c>
      <c r="E3892" t="s">
        <v>25</v>
      </c>
      <c r="F3892" t="s">
        <v>26</v>
      </c>
      <c r="G3892" s="3">
        <v>45042.630219907405</v>
      </c>
      <c r="H3892" s="1">
        <v>110000</v>
      </c>
      <c r="I3892" t="s">
        <v>335</v>
      </c>
      <c r="J3892" t="s">
        <v>1898</v>
      </c>
    </row>
    <row r="3893" spans="1:10">
      <c r="A3893" t="s">
        <v>10</v>
      </c>
      <c r="B3893" t="s">
        <v>7910</v>
      </c>
      <c r="C3893" t="s">
        <v>30</v>
      </c>
      <c r="D3893" t="s">
        <v>13</v>
      </c>
      <c r="E3893" t="s">
        <v>14</v>
      </c>
      <c r="F3893" t="s">
        <v>26</v>
      </c>
      <c r="G3893" s="3">
        <v>44996.628530092596</v>
      </c>
      <c r="H3893" s="1">
        <v>195500</v>
      </c>
      <c r="I3893" t="s">
        <v>7911</v>
      </c>
      <c r="J3893" t="s">
        <v>7912</v>
      </c>
    </row>
    <row r="3894" spans="1:10">
      <c r="A3894" t="s">
        <v>18</v>
      </c>
      <c r="B3894" t="s">
        <v>188</v>
      </c>
      <c r="D3894" t="s">
        <v>13</v>
      </c>
      <c r="E3894" t="s">
        <v>14</v>
      </c>
      <c r="F3894" t="s">
        <v>26</v>
      </c>
      <c r="G3894" s="3">
        <v>44971.629629629628</v>
      </c>
      <c r="H3894" s="1">
        <v>114000</v>
      </c>
      <c r="I3894" t="s">
        <v>7913</v>
      </c>
      <c r="J3894" t="s">
        <v>7914</v>
      </c>
    </row>
    <row r="3895" spans="1:10">
      <c r="A3895" t="s">
        <v>10</v>
      </c>
      <c r="B3895" t="s">
        <v>4115</v>
      </c>
      <c r="C3895" t="s">
        <v>136</v>
      </c>
      <c r="D3895" t="s">
        <v>13</v>
      </c>
      <c r="E3895" t="s">
        <v>14</v>
      </c>
      <c r="F3895" t="s">
        <v>26</v>
      </c>
      <c r="G3895" s="3">
        <v>44928.627013888887</v>
      </c>
      <c r="H3895" s="1">
        <v>158857.5</v>
      </c>
      <c r="I3895" t="s">
        <v>31</v>
      </c>
      <c r="J3895" t="s">
        <v>4116</v>
      </c>
    </row>
    <row r="3896" spans="1:10">
      <c r="A3896" t="s">
        <v>10</v>
      </c>
      <c r="B3896" t="s">
        <v>10</v>
      </c>
      <c r="C3896" t="s">
        <v>1117</v>
      </c>
      <c r="D3896" t="s">
        <v>13</v>
      </c>
      <c r="E3896" t="s">
        <v>14</v>
      </c>
      <c r="F3896" t="s">
        <v>20</v>
      </c>
      <c r="G3896" s="3">
        <v>45208.653680555559</v>
      </c>
      <c r="H3896" s="1">
        <v>131000</v>
      </c>
      <c r="I3896" t="s">
        <v>7915</v>
      </c>
      <c r="J3896" t="s">
        <v>3283</v>
      </c>
    </row>
    <row r="3897" spans="1:10">
      <c r="A3897" t="s">
        <v>10</v>
      </c>
      <c r="B3897" t="s">
        <v>7916</v>
      </c>
      <c r="C3897" t="s">
        <v>75</v>
      </c>
      <c r="D3897" t="s">
        <v>13</v>
      </c>
      <c r="E3897" t="s">
        <v>14</v>
      </c>
      <c r="F3897" t="s">
        <v>26</v>
      </c>
      <c r="G3897" s="3">
        <v>45072.627511574072</v>
      </c>
      <c r="H3897" s="1">
        <v>182500</v>
      </c>
      <c r="I3897" t="s">
        <v>3294</v>
      </c>
      <c r="J3897" t="s">
        <v>7917</v>
      </c>
    </row>
    <row r="3898" spans="1:10">
      <c r="A3898" t="s">
        <v>10</v>
      </c>
      <c r="B3898" t="s">
        <v>7918</v>
      </c>
      <c r="C3898" t="s">
        <v>3285</v>
      </c>
      <c r="D3898" t="s">
        <v>13</v>
      </c>
      <c r="E3898" t="s">
        <v>14</v>
      </c>
      <c r="F3898" t="s">
        <v>26</v>
      </c>
      <c r="G3898" s="3">
        <v>45054.652916666666</v>
      </c>
      <c r="H3898" s="1">
        <v>137500</v>
      </c>
      <c r="I3898" t="s">
        <v>7919</v>
      </c>
      <c r="J3898" t="s">
        <v>7920</v>
      </c>
    </row>
    <row r="3899" spans="1:10">
      <c r="A3899" t="s">
        <v>18</v>
      </c>
      <c r="B3899" t="s">
        <v>18</v>
      </c>
      <c r="C3899" t="s">
        <v>3475</v>
      </c>
      <c r="D3899" t="s">
        <v>13</v>
      </c>
      <c r="E3899" t="s">
        <v>14</v>
      </c>
      <c r="F3899" t="s">
        <v>26</v>
      </c>
      <c r="G3899" s="3">
        <v>45093.654988425929</v>
      </c>
      <c r="H3899" s="1">
        <v>116000</v>
      </c>
      <c r="I3899" t="s">
        <v>250</v>
      </c>
      <c r="J3899" t="s">
        <v>7921</v>
      </c>
    </row>
    <row r="3900" spans="1:10">
      <c r="A3900" t="s">
        <v>18</v>
      </c>
      <c r="B3900" t="s">
        <v>18</v>
      </c>
      <c r="C3900" t="s">
        <v>157</v>
      </c>
      <c r="D3900" t="s">
        <v>13</v>
      </c>
      <c r="E3900" t="s">
        <v>14</v>
      </c>
      <c r="F3900" t="s">
        <v>26</v>
      </c>
      <c r="G3900" s="3">
        <v>44973.630636574075</v>
      </c>
      <c r="H3900" s="1">
        <v>109338.640625</v>
      </c>
      <c r="I3900" t="s">
        <v>7829</v>
      </c>
      <c r="J3900" t="s">
        <v>7922</v>
      </c>
    </row>
    <row r="3901" spans="1:10">
      <c r="A3901" t="s">
        <v>18</v>
      </c>
      <c r="B3901" t="s">
        <v>328</v>
      </c>
      <c r="C3901" t="s">
        <v>7923</v>
      </c>
      <c r="D3901" t="s">
        <v>13</v>
      </c>
      <c r="E3901" t="s">
        <v>14</v>
      </c>
      <c r="F3901" t="s">
        <v>20</v>
      </c>
      <c r="G3901" s="3">
        <v>44953.688148148147</v>
      </c>
      <c r="H3901" s="1">
        <v>208114</v>
      </c>
      <c r="I3901" t="s">
        <v>120</v>
      </c>
      <c r="J3901" t="s">
        <v>2721</v>
      </c>
    </row>
    <row r="3902" spans="1:10">
      <c r="A3902" t="s">
        <v>33</v>
      </c>
      <c r="B3902" t="s">
        <v>7924</v>
      </c>
      <c r="C3902" t="s">
        <v>7925</v>
      </c>
      <c r="D3902" t="s">
        <v>13</v>
      </c>
      <c r="E3902" t="s">
        <v>14</v>
      </c>
      <c r="F3902" t="s">
        <v>1790</v>
      </c>
      <c r="G3902" s="3">
        <v>44964.651585648149</v>
      </c>
      <c r="H3902" s="1">
        <v>51014</v>
      </c>
      <c r="I3902" t="s">
        <v>7926</v>
      </c>
      <c r="J3902" t="s">
        <v>7927</v>
      </c>
    </row>
    <row r="3903" spans="1:10">
      <c r="A3903" t="s">
        <v>73</v>
      </c>
      <c r="B3903" t="s">
        <v>3741</v>
      </c>
      <c r="C3903" t="s">
        <v>24</v>
      </c>
      <c r="D3903" t="s">
        <v>2139</v>
      </c>
      <c r="E3903" t="s">
        <v>25</v>
      </c>
      <c r="F3903" t="s">
        <v>26</v>
      </c>
      <c r="G3903" s="3">
        <v>45265.631597222222</v>
      </c>
      <c r="H3903" s="1">
        <v>181500</v>
      </c>
      <c r="I3903" t="s">
        <v>3462</v>
      </c>
      <c r="J3903" t="s">
        <v>7928</v>
      </c>
    </row>
    <row r="3904" spans="1:10">
      <c r="A3904" t="s">
        <v>73</v>
      </c>
      <c r="B3904" t="s">
        <v>73</v>
      </c>
      <c r="C3904" t="s">
        <v>7929</v>
      </c>
      <c r="D3904" t="s">
        <v>13</v>
      </c>
      <c r="E3904" t="s">
        <v>14</v>
      </c>
      <c r="F3904" t="s">
        <v>26</v>
      </c>
      <c r="G3904" s="3">
        <v>45177.643275462964</v>
      </c>
      <c r="H3904" s="1">
        <v>170000</v>
      </c>
      <c r="I3904" t="s">
        <v>7930</v>
      </c>
      <c r="J3904" t="s">
        <v>7931</v>
      </c>
    </row>
    <row r="3905" spans="1:10">
      <c r="A3905" t="s">
        <v>73</v>
      </c>
      <c r="B3905" t="s">
        <v>73</v>
      </c>
      <c r="C3905" t="s">
        <v>24</v>
      </c>
      <c r="D3905" t="s">
        <v>13</v>
      </c>
      <c r="E3905" t="s">
        <v>25</v>
      </c>
      <c r="F3905" t="s">
        <v>26</v>
      </c>
      <c r="G3905" s="3">
        <v>45216.654687499999</v>
      </c>
      <c r="H3905" s="1">
        <v>220000</v>
      </c>
      <c r="I3905" t="s">
        <v>7932</v>
      </c>
      <c r="J3905" t="s">
        <v>7933</v>
      </c>
    </row>
    <row r="3906" spans="1:10">
      <c r="A3906" t="s">
        <v>18</v>
      </c>
      <c r="B3906" t="s">
        <v>7934</v>
      </c>
      <c r="C3906" t="s">
        <v>7935</v>
      </c>
      <c r="D3906" t="s">
        <v>13</v>
      </c>
      <c r="E3906" t="s">
        <v>14</v>
      </c>
      <c r="F3906" t="s">
        <v>26</v>
      </c>
      <c r="G3906" s="3">
        <v>44996.633310185185</v>
      </c>
      <c r="H3906" s="1">
        <v>182000</v>
      </c>
      <c r="I3906" t="s">
        <v>407</v>
      </c>
    </row>
    <row r="3907" spans="1:10">
      <c r="A3907" t="s">
        <v>10</v>
      </c>
      <c r="B3907" t="s">
        <v>7936</v>
      </c>
      <c r="C3907" t="s">
        <v>1402</v>
      </c>
      <c r="D3907" t="s">
        <v>13</v>
      </c>
      <c r="E3907" t="s">
        <v>14</v>
      </c>
      <c r="F3907" t="s">
        <v>26</v>
      </c>
      <c r="G3907" s="3">
        <v>44960.628217592595</v>
      </c>
      <c r="H3907" s="1">
        <v>145000</v>
      </c>
      <c r="I3907" t="s">
        <v>980</v>
      </c>
      <c r="J3907" t="s">
        <v>599</v>
      </c>
    </row>
    <row r="3908" spans="1:10">
      <c r="A3908" t="s">
        <v>10</v>
      </c>
      <c r="B3908" t="s">
        <v>10</v>
      </c>
      <c r="C3908" t="s">
        <v>7937</v>
      </c>
      <c r="D3908" t="s">
        <v>13</v>
      </c>
      <c r="E3908" t="s">
        <v>14</v>
      </c>
      <c r="F3908" t="s">
        <v>26</v>
      </c>
      <c r="G3908" s="3">
        <v>45153.626793981479</v>
      </c>
      <c r="H3908" s="1">
        <v>110000</v>
      </c>
      <c r="I3908" t="s">
        <v>4501</v>
      </c>
      <c r="J3908" t="s">
        <v>915</v>
      </c>
    </row>
    <row r="3909" spans="1:10">
      <c r="A3909" t="s">
        <v>18</v>
      </c>
      <c r="B3909" t="s">
        <v>184</v>
      </c>
      <c r="C3909" t="s">
        <v>24</v>
      </c>
      <c r="D3909" t="s">
        <v>13</v>
      </c>
      <c r="E3909" t="s">
        <v>25</v>
      </c>
      <c r="F3909" t="s">
        <v>26</v>
      </c>
      <c r="G3909" s="3">
        <v>45051.642569444448</v>
      </c>
      <c r="H3909" s="1">
        <v>140000</v>
      </c>
      <c r="I3909" t="s">
        <v>7938</v>
      </c>
      <c r="J3909" t="s">
        <v>7939</v>
      </c>
    </row>
    <row r="3910" spans="1:10">
      <c r="A3910" t="s">
        <v>10</v>
      </c>
      <c r="B3910" t="s">
        <v>7940</v>
      </c>
      <c r="C3910" t="s">
        <v>3262</v>
      </c>
      <c r="D3910" t="s">
        <v>13</v>
      </c>
      <c r="E3910" t="s">
        <v>14</v>
      </c>
      <c r="F3910" t="s">
        <v>26</v>
      </c>
      <c r="G3910" s="3">
        <v>44938.680671296293</v>
      </c>
      <c r="H3910" s="1">
        <v>78300</v>
      </c>
      <c r="I3910" t="s">
        <v>1613</v>
      </c>
      <c r="J3910" t="s">
        <v>7941</v>
      </c>
    </row>
    <row r="3911" spans="1:10">
      <c r="A3911" t="s">
        <v>18</v>
      </c>
      <c r="B3911" t="s">
        <v>18</v>
      </c>
      <c r="C3911" t="s">
        <v>24</v>
      </c>
      <c r="D3911" t="s">
        <v>13</v>
      </c>
      <c r="E3911" t="s">
        <v>25</v>
      </c>
      <c r="F3911" t="s">
        <v>26</v>
      </c>
      <c r="G3911" s="3">
        <v>44944.633194444446</v>
      </c>
      <c r="H3911" s="1">
        <v>105000</v>
      </c>
      <c r="I3911" t="s">
        <v>7942</v>
      </c>
      <c r="J3911" t="s">
        <v>7943</v>
      </c>
    </row>
    <row r="3912" spans="1:10">
      <c r="A3912" t="s">
        <v>18</v>
      </c>
      <c r="B3912" t="s">
        <v>328</v>
      </c>
      <c r="C3912" t="s">
        <v>325</v>
      </c>
      <c r="D3912" t="s">
        <v>13</v>
      </c>
      <c r="E3912" t="s">
        <v>14</v>
      </c>
      <c r="F3912" t="s">
        <v>26</v>
      </c>
      <c r="G3912" s="3">
        <v>45044.630069444444</v>
      </c>
      <c r="H3912" s="1">
        <v>140000</v>
      </c>
      <c r="I3912" t="s">
        <v>130</v>
      </c>
      <c r="J3912" t="s">
        <v>511</v>
      </c>
    </row>
    <row r="3913" spans="1:10">
      <c r="A3913" t="s">
        <v>18</v>
      </c>
      <c r="B3913" t="s">
        <v>18</v>
      </c>
      <c r="C3913" t="s">
        <v>1291</v>
      </c>
      <c r="D3913" t="s">
        <v>13</v>
      </c>
      <c r="E3913" t="s">
        <v>14</v>
      </c>
      <c r="F3913" t="s">
        <v>26</v>
      </c>
      <c r="G3913" s="3">
        <v>45034.629629629628</v>
      </c>
      <c r="H3913" s="1">
        <v>125000</v>
      </c>
      <c r="I3913" t="s">
        <v>7228</v>
      </c>
      <c r="J3913" t="s">
        <v>7944</v>
      </c>
    </row>
    <row r="3914" spans="1:10">
      <c r="A3914" t="s">
        <v>33</v>
      </c>
      <c r="B3914" t="s">
        <v>7945</v>
      </c>
      <c r="C3914" t="s">
        <v>4960</v>
      </c>
      <c r="D3914" t="s">
        <v>13</v>
      </c>
      <c r="E3914" t="s">
        <v>14</v>
      </c>
      <c r="F3914" t="s">
        <v>26</v>
      </c>
      <c r="G3914" s="3">
        <v>45202.626388888886</v>
      </c>
      <c r="H3914" s="1">
        <v>93943.203125</v>
      </c>
      <c r="I3914" t="s">
        <v>7946</v>
      </c>
      <c r="J3914" t="s">
        <v>544</v>
      </c>
    </row>
    <row r="3915" spans="1:10">
      <c r="A3915" t="s">
        <v>33</v>
      </c>
      <c r="B3915" t="s">
        <v>7947</v>
      </c>
      <c r="C3915" t="s">
        <v>391</v>
      </c>
      <c r="D3915" t="s">
        <v>13</v>
      </c>
      <c r="E3915" t="s">
        <v>14</v>
      </c>
      <c r="F3915" t="s">
        <v>26</v>
      </c>
      <c r="G3915" s="3">
        <v>44965.959027777775</v>
      </c>
      <c r="H3915" s="1">
        <v>104090</v>
      </c>
      <c r="I3915" t="s">
        <v>326</v>
      </c>
      <c r="J3915" t="s">
        <v>7948</v>
      </c>
    </row>
    <row r="3916" spans="1:10">
      <c r="A3916" t="s">
        <v>18</v>
      </c>
      <c r="B3916" t="s">
        <v>18</v>
      </c>
      <c r="C3916" t="s">
        <v>19</v>
      </c>
      <c r="D3916" t="s">
        <v>13</v>
      </c>
      <c r="E3916" t="s">
        <v>14</v>
      </c>
      <c r="F3916" t="s">
        <v>20</v>
      </c>
      <c r="G3916" s="3">
        <v>45044.664340277777</v>
      </c>
      <c r="H3916" s="1">
        <v>147500</v>
      </c>
      <c r="I3916" t="s">
        <v>7696</v>
      </c>
      <c r="J3916" t="s">
        <v>7949</v>
      </c>
    </row>
    <row r="3917" spans="1:10">
      <c r="A3917" t="s">
        <v>10</v>
      </c>
      <c r="B3917" t="s">
        <v>7950</v>
      </c>
      <c r="C3917" t="s">
        <v>40</v>
      </c>
      <c r="D3917" t="s">
        <v>13</v>
      </c>
      <c r="E3917" t="s">
        <v>14</v>
      </c>
      <c r="F3917" t="s">
        <v>26</v>
      </c>
      <c r="G3917" s="3">
        <v>45115.629687499997</v>
      </c>
      <c r="H3917" s="1">
        <v>192375</v>
      </c>
      <c r="I3917" t="s">
        <v>31</v>
      </c>
      <c r="J3917" t="s">
        <v>7951</v>
      </c>
    </row>
    <row r="3918" spans="1:10">
      <c r="A3918" t="s">
        <v>10</v>
      </c>
      <c r="B3918" t="s">
        <v>10</v>
      </c>
      <c r="C3918" t="s">
        <v>1539</v>
      </c>
      <c r="D3918" t="s">
        <v>13</v>
      </c>
      <c r="E3918" t="s">
        <v>14</v>
      </c>
      <c r="F3918" t="s">
        <v>940</v>
      </c>
      <c r="G3918" s="3">
        <v>45170.657407407409</v>
      </c>
      <c r="H3918" s="1">
        <v>157500</v>
      </c>
      <c r="I3918" t="s">
        <v>3360</v>
      </c>
    </row>
    <row r="3919" spans="1:10">
      <c r="A3919" t="s">
        <v>10</v>
      </c>
      <c r="B3919" t="s">
        <v>357</v>
      </c>
      <c r="C3919" t="s">
        <v>792</v>
      </c>
      <c r="D3919" t="s">
        <v>13</v>
      </c>
      <c r="E3919" t="s">
        <v>14</v>
      </c>
      <c r="F3919" t="s">
        <v>26</v>
      </c>
      <c r="G3919" s="3">
        <v>45282.626608796294</v>
      </c>
      <c r="H3919" s="1">
        <v>250000</v>
      </c>
      <c r="I3919" t="s">
        <v>130</v>
      </c>
      <c r="J3919" t="s">
        <v>1957</v>
      </c>
    </row>
    <row r="3920" spans="1:10">
      <c r="A3920" t="s">
        <v>18</v>
      </c>
      <c r="B3920" t="s">
        <v>328</v>
      </c>
      <c r="C3920" t="s">
        <v>24</v>
      </c>
      <c r="D3920" t="s">
        <v>13</v>
      </c>
      <c r="E3920" t="s">
        <v>25</v>
      </c>
      <c r="F3920" t="s">
        <v>26</v>
      </c>
      <c r="G3920" s="3">
        <v>45147.628159722219</v>
      </c>
      <c r="H3920" s="1">
        <v>200500</v>
      </c>
      <c r="I3920" t="s">
        <v>7952</v>
      </c>
      <c r="J3920" t="s">
        <v>7953</v>
      </c>
    </row>
    <row r="3921" spans="1:10">
      <c r="A3921" t="s">
        <v>18</v>
      </c>
      <c r="B3921" t="s">
        <v>7954</v>
      </c>
      <c r="C3921" t="s">
        <v>2325</v>
      </c>
      <c r="D3921" t="s">
        <v>13</v>
      </c>
      <c r="E3921" t="s">
        <v>14</v>
      </c>
      <c r="F3921" t="s">
        <v>2325</v>
      </c>
      <c r="G3921" s="3">
        <v>45020.654849537037</v>
      </c>
      <c r="H3921" s="1">
        <v>147500</v>
      </c>
      <c r="I3921" t="s">
        <v>458</v>
      </c>
      <c r="J3921" t="s">
        <v>7955</v>
      </c>
    </row>
    <row r="3922" spans="1:10">
      <c r="A3922" t="s">
        <v>10</v>
      </c>
      <c r="B3922" t="s">
        <v>339</v>
      </c>
      <c r="D3922" t="s">
        <v>100</v>
      </c>
      <c r="E3922" t="s">
        <v>14</v>
      </c>
      <c r="F3922" t="s">
        <v>26</v>
      </c>
      <c r="G3922" s="3">
        <v>45135.627025462964</v>
      </c>
      <c r="H3922" s="1">
        <v>125000</v>
      </c>
      <c r="I3922" t="s">
        <v>335</v>
      </c>
      <c r="J3922" t="s">
        <v>819</v>
      </c>
    </row>
    <row r="3923" spans="1:10">
      <c r="A3923" t="s">
        <v>73</v>
      </c>
      <c r="B3923" t="s">
        <v>73</v>
      </c>
      <c r="C3923" t="s">
        <v>805</v>
      </c>
      <c r="D3923" t="s">
        <v>13</v>
      </c>
      <c r="E3923" t="s">
        <v>14</v>
      </c>
      <c r="F3923" t="s">
        <v>806</v>
      </c>
      <c r="G3923" s="3">
        <v>44943.639398148145</v>
      </c>
      <c r="H3923" s="1">
        <v>147500</v>
      </c>
      <c r="I3923" t="s">
        <v>7956</v>
      </c>
      <c r="J3923" t="s">
        <v>7957</v>
      </c>
    </row>
    <row r="3924" spans="1:10">
      <c r="A3924" t="s">
        <v>212</v>
      </c>
      <c r="B3924" t="s">
        <v>7958</v>
      </c>
      <c r="C3924" t="s">
        <v>157</v>
      </c>
      <c r="D3924" t="s">
        <v>13</v>
      </c>
      <c r="E3924" t="s">
        <v>14</v>
      </c>
      <c r="F3924" t="s">
        <v>26</v>
      </c>
      <c r="G3924" s="3">
        <v>45043.627708333333</v>
      </c>
      <c r="H3924" s="1">
        <v>189000</v>
      </c>
      <c r="I3924" t="s">
        <v>3645</v>
      </c>
      <c r="J3924" t="s">
        <v>301</v>
      </c>
    </row>
    <row r="3925" spans="1:10">
      <c r="A3925" t="s">
        <v>33</v>
      </c>
      <c r="B3925" t="s">
        <v>7959</v>
      </c>
      <c r="C3925" t="s">
        <v>24</v>
      </c>
      <c r="D3925" t="s">
        <v>13</v>
      </c>
      <c r="E3925" t="s">
        <v>25</v>
      </c>
      <c r="F3925" t="s">
        <v>26</v>
      </c>
      <c r="G3925" s="3">
        <v>45245.625162037039</v>
      </c>
      <c r="H3925" s="1">
        <v>85000</v>
      </c>
      <c r="I3925" t="s">
        <v>7960</v>
      </c>
      <c r="J3925" t="s">
        <v>7961</v>
      </c>
    </row>
    <row r="3926" spans="1:10">
      <c r="A3926" t="s">
        <v>18</v>
      </c>
      <c r="B3926" t="s">
        <v>18</v>
      </c>
      <c r="C3926" t="s">
        <v>24</v>
      </c>
      <c r="D3926" t="s">
        <v>111</v>
      </c>
      <c r="E3926" t="s">
        <v>25</v>
      </c>
      <c r="F3926" t="s">
        <v>26</v>
      </c>
      <c r="G3926" s="3">
        <v>45243.629363425927</v>
      </c>
      <c r="H3926" s="1">
        <v>122500</v>
      </c>
      <c r="I3926" t="s">
        <v>7962</v>
      </c>
      <c r="J3926" t="s">
        <v>316</v>
      </c>
    </row>
    <row r="3927" spans="1:10">
      <c r="A3927" t="s">
        <v>73</v>
      </c>
      <c r="B3927" t="s">
        <v>73</v>
      </c>
      <c r="C3927" t="s">
        <v>767</v>
      </c>
      <c r="D3927" t="s">
        <v>13</v>
      </c>
      <c r="E3927" t="s">
        <v>14</v>
      </c>
      <c r="F3927" t="s">
        <v>26</v>
      </c>
      <c r="G3927" s="3">
        <v>45009.635625000003</v>
      </c>
      <c r="H3927" s="1">
        <v>96773</v>
      </c>
      <c r="I3927" t="s">
        <v>7963</v>
      </c>
      <c r="J3927" t="s">
        <v>7964</v>
      </c>
    </row>
    <row r="3928" spans="1:10">
      <c r="A3928" t="s">
        <v>18</v>
      </c>
      <c r="B3928" t="s">
        <v>18</v>
      </c>
      <c r="C3928" t="s">
        <v>75</v>
      </c>
      <c r="D3928" t="s">
        <v>13</v>
      </c>
      <c r="E3928" t="s">
        <v>14</v>
      </c>
      <c r="F3928" t="s">
        <v>26</v>
      </c>
      <c r="G3928" s="3">
        <v>45150.630231481482</v>
      </c>
      <c r="H3928" s="1">
        <v>206500</v>
      </c>
      <c r="I3928" t="s">
        <v>7965</v>
      </c>
      <c r="J3928" t="s">
        <v>7966</v>
      </c>
    </row>
    <row r="3929" spans="1:10">
      <c r="A3929" t="s">
        <v>10</v>
      </c>
      <c r="B3929" t="s">
        <v>10</v>
      </c>
      <c r="C3929" t="s">
        <v>7345</v>
      </c>
      <c r="D3929" t="s">
        <v>13</v>
      </c>
      <c r="E3929" t="s">
        <v>14</v>
      </c>
      <c r="F3929" t="s">
        <v>26</v>
      </c>
      <c r="G3929" s="3">
        <v>45170.671134259261</v>
      </c>
      <c r="H3929" s="1">
        <v>80025</v>
      </c>
      <c r="I3929" t="s">
        <v>729</v>
      </c>
      <c r="J3929" t="s">
        <v>1263</v>
      </c>
    </row>
    <row r="3930" spans="1:10">
      <c r="A3930" t="s">
        <v>10</v>
      </c>
      <c r="B3930" t="s">
        <v>7967</v>
      </c>
      <c r="C3930" t="s">
        <v>224</v>
      </c>
      <c r="D3930" t="s">
        <v>13</v>
      </c>
      <c r="E3930" t="s">
        <v>14</v>
      </c>
      <c r="F3930" t="s">
        <v>26</v>
      </c>
      <c r="G3930" s="3">
        <v>45279.627789351849</v>
      </c>
      <c r="H3930" s="1">
        <v>122500</v>
      </c>
      <c r="I3930" t="s">
        <v>7968</v>
      </c>
      <c r="J3930" t="s">
        <v>7969</v>
      </c>
    </row>
    <row r="3931" spans="1:10">
      <c r="A3931" t="s">
        <v>10</v>
      </c>
      <c r="B3931" t="s">
        <v>3065</v>
      </c>
      <c r="C3931" t="s">
        <v>24</v>
      </c>
      <c r="D3931" t="s">
        <v>13</v>
      </c>
      <c r="E3931" t="s">
        <v>25</v>
      </c>
      <c r="F3931" t="s">
        <v>26</v>
      </c>
      <c r="G3931" s="3">
        <v>45061.63962962963</v>
      </c>
      <c r="H3931" s="1">
        <v>147500</v>
      </c>
      <c r="I3931" t="s">
        <v>7970</v>
      </c>
      <c r="J3931" t="s">
        <v>301</v>
      </c>
    </row>
    <row r="3932" spans="1:10">
      <c r="A3932" t="s">
        <v>18</v>
      </c>
      <c r="B3932" t="s">
        <v>7971</v>
      </c>
      <c r="C3932" t="s">
        <v>40</v>
      </c>
      <c r="D3932" t="s">
        <v>13</v>
      </c>
      <c r="E3932" t="s">
        <v>14</v>
      </c>
      <c r="F3932" t="s">
        <v>26</v>
      </c>
      <c r="G3932" s="3">
        <v>45280.628449074073</v>
      </c>
      <c r="H3932" s="1">
        <v>182500</v>
      </c>
      <c r="I3932" t="s">
        <v>31</v>
      </c>
      <c r="J3932" t="s">
        <v>7972</v>
      </c>
    </row>
    <row r="3933" spans="1:10">
      <c r="A3933" t="s">
        <v>33</v>
      </c>
      <c r="B3933" t="s">
        <v>33</v>
      </c>
      <c r="C3933" t="s">
        <v>24</v>
      </c>
      <c r="D3933" t="s">
        <v>13</v>
      </c>
      <c r="E3933" t="s">
        <v>25</v>
      </c>
      <c r="F3933" t="s">
        <v>26</v>
      </c>
      <c r="G3933" s="3">
        <v>45163.625196759262</v>
      </c>
      <c r="H3933" s="1">
        <v>94871.5</v>
      </c>
      <c r="I3933" t="s">
        <v>7973</v>
      </c>
      <c r="J3933" t="s">
        <v>582</v>
      </c>
    </row>
    <row r="3934" spans="1:10">
      <c r="A3934" t="s">
        <v>212</v>
      </c>
      <c r="B3934" t="s">
        <v>7974</v>
      </c>
      <c r="C3934" t="s">
        <v>7975</v>
      </c>
      <c r="D3934" t="s">
        <v>13</v>
      </c>
      <c r="E3934" t="s">
        <v>14</v>
      </c>
      <c r="F3934" t="s">
        <v>20</v>
      </c>
      <c r="G3934" s="3">
        <v>44984.641967592594</v>
      </c>
      <c r="H3934" s="1">
        <v>131890</v>
      </c>
      <c r="I3934" t="s">
        <v>69</v>
      </c>
      <c r="J3934" t="s">
        <v>1191</v>
      </c>
    </row>
    <row r="3935" spans="1:10">
      <c r="A3935" t="s">
        <v>18</v>
      </c>
      <c r="B3935" t="s">
        <v>18</v>
      </c>
      <c r="C3935" t="s">
        <v>119</v>
      </c>
      <c r="D3935" t="s">
        <v>13</v>
      </c>
      <c r="E3935" t="s">
        <v>14</v>
      </c>
      <c r="F3935" t="s">
        <v>26</v>
      </c>
      <c r="G3935" s="3">
        <v>44974.664942129632</v>
      </c>
      <c r="H3935" s="1">
        <v>55000</v>
      </c>
      <c r="I3935" t="s">
        <v>7976</v>
      </c>
      <c r="J3935" t="s">
        <v>3402</v>
      </c>
    </row>
    <row r="3936" spans="1:10">
      <c r="A3936" t="s">
        <v>10</v>
      </c>
      <c r="B3936" t="s">
        <v>10</v>
      </c>
      <c r="C3936" t="s">
        <v>7977</v>
      </c>
      <c r="D3936" t="s">
        <v>4334</v>
      </c>
      <c r="E3936" t="s">
        <v>14</v>
      </c>
      <c r="F3936" t="s">
        <v>26</v>
      </c>
      <c r="G3936" s="3">
        <v>45258.626689814817</v>
      </c>
      <c r="H3936" s="1">
        <v>111355.921875</v>
      </c>
      <c r="I3936" t="s">
        <v>7978</v>
      </c>
      <c r="J3936" t="s">
        <v>1831</v>
      </c>
    </row>
    <row r="3937" spans="1:10">
      <c r="A3937" t="s">
        <v>212</v>
      </c>
      <c r="B3937" t="s">
        <v>7979</v>
      </c>
      <c r="C3937" t="s">
        <v>24</v>
      </c>
      <c r="D3937" t="s">
        <v>13</v>
      </c>
      <c r="E3937" t="s">
        <v>25</v>
      </c>
      <c r="F3937" t="s">
        <v>20</v>
      </c>
      <c r="G3937" s="3">
        <v>45145.686863425923</v>
      </c>
      <c r="H3937" s="1">
        <v>155000</v>
      </c>
      <c r="I3937" t="s">
        <v>335</v>
      </c>
      <c r="J3937" t="s">
        <v>7980</v>
      </c>
    </row>
    <row r="3938" spans="1:10">
      <c r="A3938" t="s">
        <v>18</v>
      </c>
      <c r="B3938" t="s">
        <v>7981</v>
      </c>
      <c r="C3938" t="s">
        <v>7982</v>
      </c>
      <c r="D3938" t="s">
        <v>13</v>
      </c>
      <c r="E3938" t="s">
        <v>14</v>
      </c>
      <c r="F3938" t="s">
        <v>26</v>
      </c>
      <c r="G3938" s="3">
        <v>45203.631377314814</v>
      </c>
      <c r="H3938" s="1">
        <v>120000</v>
      </c>
      <c r="I3938" t="s">
        <v>7983</v>
      </c>
      <c r="J3938" t="s">
        <v>7984</v>
      </c>
    </row>
    <row r="3939" spans="1:10">
      <c r="A3939" t="s">
        <v>10</v>
      </c>
      <c r="B3939" t="s">
        <v>7985</v>
      </c>
      <c r="C3939" t="s">
        <v>198</v>
      </c>
      <c r="D3939" t="s">
        <v>13</v>
      </c>
      <c r="E3939" t="s">
        <v>14</v>
      </c>
      <c r="F3939" t="s">
        <v>198</v>
      </c>
      <c r="G3939" s="3">
        <v>45240.649583333332</v>
      </c>
      <c r="H3939" s="1">
        <v>120564</v>
      </c>
      <c r="I3939" t="s">
        <v>7986</v>
      </c>
      <c r="J3939" t="s">
        <v>7987</v>
      </c>
    </row>
    <row r="3940" spans="1:10">
      <c r="A3940" t="s">
        <v>18</v>
      </c>
      <c r="B3940" t="s">
        <v>328</v>
      </c>
      <c r="C3940" t="s">
        <v>24</v>
      </c>
      <c r="D3940" t="s">
        <v>13</v>
      </c>
      <c r="E3940" t="s">
        <v>25</v>
      </c>
      <c r="F3940" t="s">
        <v>26</v>
      </c>
      <c r="G3940" s="3">
        <v>45274.630266203705</v>
      </c>
      <c r="H3940" s="1">
        <v>205000</v>
      </c>
      <c r="I3940" t="s">
        <v>7988</v>
      </c>
      <c r="J3940" t="s">
        <v>7989</v>
      </c>
    </row>
    <row r="3941" spans="1:10">
      <c r="A3941" t="s">
        <v>18</v>
      </c>
      <c r="B3941" t="s">
        <v>18</v>
      </c>
      <c r="C3941" t="s">
        <v>2706</v>
      </c>
      <c r="D3941" t="s">
        <v>13</v>
      </c>
      <c r="E3941" t="s">
        <v>14</v>
      </c>
      <c r="F3941" t="s">
        <v>26</v>
      </c>
      <c r="G3941" s="3">
        <v>44993.630416666667</v>
      </c>
      <c r="H3941" s="1">
        <v>180000</v>
      </c>
      <c r="I3941" t="s">
        <v>7823</v>
      </c>
      <c r="J3941" t="s">
        <v>7824</v>
      </c>
    </row>
    <row r="3942" spans="1:10">
      <c r="A3942" t="s">
        <v>18</v>
      </c>
      <c r="B3942" t="s">
        <v>7990</v>
      </c>
      <c r="C3942" t="s">
        <v>24</v>
      </c>
      <c r="D3942" t="s">
        <v>13</v>
      </c>
      <c r="E3942" t="s">
        <v>25</v>
      </c>
      <c r="F3942" t="s">
        <v>20</v>
      </c>
      <c r="G3942" s="3">
        <v>45104.699571759258</v>
      </c>
      <c r="H3942" s="1">
        <v>142500</v>
      </c>
      <c r="I3942" t="s">
        <v>186</v>
      </c>
      <c r="J3942" t="s">
        <v>7991</v>
      </c>
    </row>
    <row r="3943" spans="1:10">
      <c r="A3943" t="s">
        <v>18</v>
      </c>
      <c r="B3943" t="s">
        <v>7992</v>
      </c>
      <c r="C3943" t="s">
        <v>237</v>
      </c>
      <c r="D3943" t="s">
        <v>13</v>
      </c>
      <c r="E3943" t="s">
        <v>14</v>
      </c>
      <c r="F3943" t="s">
        <v>26</v>
      </c>
      <c r="G3943" s="3">
        <v>44984.629861111112</v>
      </c>
      <c r="H3943" s="1">
        <v>88685</v>
      </c>
      <c r="I3943" t="s">
        <v>69</v>
      </c>
      <c r="J3943" t="s">
        <v>7993</v>
      </c>
    </row>
    <row r="3944" spans="1:10">
      <c r="A3944" t="s">
        <v>10</v>
      </c>
      <c r="B3944" t="s">
        <v>398</v>
      </c>
      <c r="C3944" t="s">
        <v>779</v>
      </c>
      <c r="D3944" t="s">
        <v>1075</v>
      </c>
      <c r="E3944" t="s">
        <v>14</v>
      </c>
      <c r="F3944" t="s">
        <v>20</v>
      </c>
      <c r="G3944" s="3">
        <v>45233.66128472222</v>
      </c>
      <c r="H3944" s="1">
        <v>141558.5</v>
      </c>
      <c r="I3944" t="s">
        <v>7994</v>
      </c>
      <c r="J3944" t="s">
        <v>7254</v>
      </c>
    </row>
    <row r="3945" spans="1:10">
      <c r="A3945" t="s">
        <v>10</v>
      </c>
      <c r="B3945" t="s">
        <v>7995</v>
      </c>
      <c r="C3945" t="s">
        <v>75</v>
      </c>
      <c r="D3945" t="s">
        <v>13</v>
      </c>
      <c r="E3945" t="s">
        <v>14</v>
      </c>
      <c r="F3945" t="s">
        <v>26</v>
      </c>
      <c r="G3945" s="3">
        <v>44967.627858796295</v>
      </c>
      <c r="H3945" s="1">
        <v>258000</v>
      </c>
      <c r="I3945" t="s">
        <v>277</v>
      </c>
      <c r="J3945" t="s">
        <v>316</v>
      </c>
    </row>
    <row r="3946" spans="1:10">
      <c r="A3946" t="s">
        <v>18</v>
      </c>
      <c r="B3946" t="s">
        <v>3612</v>
      </c>
      <c r="C3946" t="s">
        <v>1348</v>
      </c>
      <c r="D3946" t="s">
        <v>13</v>
      </c>
      <c r="E3946" t="s">
        <v>14</v>
      </c>
      <c r="F3946" t="s">
        <v>26</v>
      </c>
      <c r="G3946" s="3">
        <v>45089.645243055558</v>
      </c>
      <c r="H3946" s="1">
        <v>102500</v>
      </c>
      <c r="I3946" t="s">
        <v>7996</v>
      </c>
      <c r="J3946" t="s">
        <v>7997</v>
      </c>
    </row>
    <row r="3947" spans="1:10">
      <c r="A3947" t="s">
        <v>18</v>
      </c>
      <c r="B3947" t="s">
        <v>7998</v>
      </c>
      <c r="C3947" t="s">
        <v>232</v>
      </c>
      <c r="D3947" t="s">
        <v>13</v>
      </c>
      <c r="E3947" t="s">
        <v>14</v>
      </c>
      <c r="F3947" t="s">
        <v>26</v>
      </c>
      <c r="G3947" s="3">
        <v>45247.632245370369</v>
      </c>
      <c r="H3947" s="1">
        <v>212500</v>
      </c>
      <c r="I3947" t="s">
        <v>7999</v>
      </c>
      <c r="J3947" t="s">
        <v>8000</v>
      </c>
    </row>
    <row r="3948" spans="1:10">
      <c r="A3948" t="s">
        <v>33</v>
      </c>
      <c r="B3948" t="s">
        <v>8001</v>
      </c>
      <c r="C3948" t="s">
        <v>119</v>
      </c>
      <c r="D3948" t="s">
        <v>13</v>
      </c>
      <c r="E3948" t="s">
        <v>14</v>
      </c>
      <c r="F3948" t="s">
        <v>26</v>
      </c>
      <c r="G3948" s="3">
        <v>44999.6253125</v>
      </c>
      <c r="H3948" s="1">
        <v>55000</v>
      </c>
      <c r="I3948" t="s">
        <v>8002</v>
      </c>
      <c r="J3948" t="s">
        <v>1191</v>
      </c>
    </row>
    <row r="3949" spans="1:10">
      <c r="A3949" t="s">
        <v>10</v>
      </c>
      <c r="B3949" t="s">
        <v>1108</v>
      </c>
      <c r="D3949" t="s">
        <v>13</v>
      </c>
      <c r="E3949" t="s">
        <v>14</v>
      </c>
      <c r="F3949" t="s">
        <v>20</v>
      </c>
      <c r="G3949" s="3">
        <v>45208.653703703705</v>
      </c>
      <c r="H3949" s="1">
        <v>85000</v>
      </c>
      <c r="I3949" t="s">
        <v>8003</v>
      </c>
      <c r="J3949" t="s">
        <v>8004</v>
      </c>
    </row>
    <row r="3950" spans="1:10">
      <c r="A3950" t="s">
        <v>18</v>
      </c>
      <c r="B3950" t="s">
        <v>18</v>
      </c>
      <c r="C3950" t="s">
        <v>24</v>
      </c>
      <c r="D3950" t="s">
        <v>13</v>
      </c>
      <c r="E3950" t="s">
        <v>25</v>
      </c>
      <c r="F3950" t="s">
        <v>20</v>
      </c>
      <c r="G3950" s="3">
        <v>45037.662766203706</v>
      </c>
      <c r="H3950" s="1">
        <v>180000</v>
      </c>
      <c r="I3950" t="s">
        <v>8005</v>
      </c>
      <c r="J3950" t="s">
        <v>8006</v>
      </c>
    </row>
    <row r="3951" spans="1:10">
      <c r="A3951" t="s">
        <v>1537</v>
      </c>
      <c r="B3951" t="s">
        <v>8007</v>
      </c>
      <c r="C3951" t="s">
        <v>391</v>
      </c>
      <c r="D3951" t="s">
        <v>13</v>
      </c>
      <c r="E3951" t="s">
        <v>14</v>
      </c>
      <c r="F3951" t="s">
        <v>26</v>
      </c>
      <c r="G3951" s="3">
        <v>44978.646481481483</v>
      </c>
      <c r="H3951" s="1">
        <v>115000</v>
      </c>
      <c r="I3951" t="s">
        <v>5281</v>
      </c>
      <c r="J3951" t="s">
        <v>8008</v>
      </c>
    </row>
    <row r="3952" spans="1:10">
      <c r="A3952" t="s">
        <v>18</v>
      </c>
      <c r="B3952" t="s">
        <v>18</v>
      </c>
      <c r="C3952" t="s">
        <v>5089</v>
      </c>
      <c r="D3952" t="s">
        <v>13</v>
      </c>
      <c r="E3952" t="s">
        <v>14</v>
      </c>
      <c r="F3952" t="s">
        <v>26</v>
      </c>
      <c r="G3952" s="3">
        <v>45154.6408912037</v>
      </c>
      <c r="H3952" s="1">
        <v>127500</v>
      </c>
      <c r="I3952" t="s">
        <v>250</v>
      </c>
      <c r="J3952" t="s">
        <v>8009</v>
      </c>
    </row>
    <row r="3953" spans="1:10">
      <c r="A3953" t="s">
        <v>10</v>
      </c>
      <c r="B3953" t="s">
        <v>10</v>
      </c>
      <c r="C3953" t="s">
        <v>3077</v>
      </c>
      <c r="D3953" t="s">
        <v>13</v>
      </c>
      <c r="E3953" t="s">
        <v>14</v>
      </c>
      <c r="F3953" t="s">
        <v>3077</v>
      </c>
      <c r="G3953" s="3">
        <v>45044.663634259261</v>
      </c>
      <c r="H3953" s="1">
        <v>157500</v>
      </c>
      <c r="I3953" t="s">
        <v>7071</v>
      </c>
      <c r="J3953" t="s">
        <v>8010</v>
      </c>
    </row>
    <row r="3954" spans="1:10">
      <c r="A3954" t="s">
        <v>18</v>
      </c>
      <c r="B3954" t="s">
        <v>8011</v>
      </c>
      <c r="C3954" t="s">
        <v>276</v>
      </c>
      <c r="D3954" t="s">
        <v>13</v>
      </c>
      <c r="E3954" t="s">
        <v>14</v>
      </c>
      <c r="F3954" t="s">
        <v>26</v>
      </c>
      <c r="G3954" s="3">
        <v>45086.62939814815</v>
      </c>
      <c r="H3954" s="1">
        <v>180000</v>
      </c>
      <c r="I3954" t="s">
        <v>8012</v>
      </c>
    </row>
    <row r="3955" spans="1:10">
      <c r="A3955" t="s">
        <v>10</v>
      </c>
      <c r="B3955" t="s">
        <v>10</v>
      </c>
      <c r="C3955" t="s">
        <v>24</v>
      </c>
      <c r="D3955" t="s">
        <v>13</v>
      </c>
      <c r="E3955" t="s">
        <v>25</v>
      </c>
      <c r="F3955" t="s">
        <v>20</v>
      </c>
      <c r="G3955" s="3">
        <v>45002.67386574074</v>
      </c>
      <c r="H3955" s="1">
        <v>150000</v>
      </c>
      <c r="I3955" t="s">
        <v>8013</v>
      </c>
      <c r="J3955" t="s">
        <v>8014</v>
      </c>
    </row>
    <row r="3956" spans="1:10">
      <c r="A3956" t="s">
        <v>18</v>
      </c>
      <c r="B3956" t="s">
        <v>328</v>
      </c>
      <c r="C3956" t="s">
        <v>24</v>
      </c>
      <c r="D3956" t="s">
        <v>13</v>
      </c>
      <c r="E3956" t="s">
        <v>25</v>
      </c>
      <c r="F3956" t="s">
        <v>26</v>
      </c>
      <c r="G3956" s="3">
        <v>44995.632719907408</v>
      </c>
      <c r="H3956" s="1">
        <v>165000</v>
      </c>
      <c r="I3956" t="s">
        <v>768</v>
      </c>
      <c r="J3956" t="s">
        <v>117</v>
      </c>
    </row>
    <row r="3957" spans="1:10">
      <c r="A3957" t="s">
        <v>18</v>
      </c>
      <c r="B3957" t="s">
        <v>18</v>
      </c>
      <c r="C3957" t="s">
        <v>26</v>
      </c>
      <c r="D3957" t="s">
        <v>13</v>
      </c>
      <c r="E3957" t="s">
        <v>14</v>
      </c>
      <c r="F3957" t="s">
        <v>20</v>
      </c>
      <c r="G3957" s="3">
        <v>45170.667615740742</v>
      </c>
      <c r="H3957" s="1">
        <v>200000</v>
      </c>
      <c r="I3957" t="s">
        <v>7856</v>
      </c>
      <c r="J3957" t="s">
        <v>338</v>
      </c>
    </row>
    <row r="3958" spans="1:10">
      <c r="A3958" t="s">
        <v>33</v>
      </c>
      <c r="B3958" t="s">
        <v>7570</v>
      </c>
      <c r="C3958" t="s">
        <v>3511</v>
      </c>
      <c r="D3958" t="s">
        <v>13</v>
      </c>
      <c r="E3958" t="s">
        <v>14</v>
      </c>
      <c r="F3958" t="s">
        <v>26</v>
      </c>
      <c r="G3958" s="3">
        <v>44928.626759259256</v>
      </c>
      <c r="H3958" s="1">
        <v>77500</v>
      </c>
      <c r="I3958" t="s">
        <v>8015</v>
      </c>
      <c r="J3958" t="s">
        <v>8016</v>
      </c>
    </row>
    <row r="3959" spans="1:10">
      <c r="A3959" t="s">
        <v>18</v>
      </c>
      <c r="B3959" t="s">
        <v>114</v>
      </c>
      <c r="C3959" t="s">
        <v>4372</v>
      </c>
      <c r="D3959" t="s">
        <v>13</v>
      </c>
      <c r="E3959" t="s">
        <v>14</v>
      </c>
      <c r="F3959" t="s">
        <v>26</v>
      </c>
      <c r="G3959" s="3">
        <v>45197.679282407407</v>
      </c>
      <c r="H3959" s="1">
        <v>110000</v>
      </c>
      <c r="I3959" t="s">
        <v>1849</v>
      </c>
      <c r="J3959" t="s">
        <v>1850</v>
      </c>
    </row>
    <row r="3960" spans="1:10">
      <c r="A3960" t="s">
        <v>18</v>
      </c>
      <c r="B3960" t="s">
        <v>8017</v>
      </c>
      <c r="C3960" t="s">
        <v>24</v>
      </c>
      <c r="D3960" t="s">
        <v>13</v>
      </c>
      <c r="E3960" t="s">
        <v>25</v>
      </c>
      <c r="F3960" t="s">
        <v>26</v>
      </c>
      <c r="G3960" s="3">
        <v>45181.631041666667</v>
      </c>
      <c r="H3960" s="1">
        <v>145000</v>
      </c>
      <c r="I3960" t="s">
        <v>8018</v>
      </c>
      <c r="J3960" t="s">
        <v>8019</v>
      </c>
    </row>
    <row r="3961" spans="1:10">
      <c r="A3961" t="s">
        <v>33</v>
      </c>
      <c r="B3961" t="s">
        <v>8020</v>
      </c>
      <c r="C3961" t="s">
        <v>3640</v>
      </c>
      <c r="D3961" t="s">
        <v>13</v>
      </c>
      <c r="E3961" t="s">
        <v>14</v>
      </c>
      <c r="F3961" t="s">
        <v>3640</v>
      </c>
      <c r="G3961" s="3">
        <v>45269.636863425927</v>
      </c>
      <c r="H3961" s="1">
        <v>43200</v>
      </c>
      <c r="I3961" t="s">
        <v>349</v>
      </c>
      <c r="J3961" t="s">
        <v>8021</v>
      </c>
    </row>
    <row r="3962" spans="1:10">
      <c r="A3962" t="s">
        <v>10</v>
      </c>
      <c r="B3962" t="s">
        <v>8022</v>
      </c>
      <c r="C3962" t="s">
        <v>24</v>
      </c>
      <c r="D3962" t="s">
        <v>13</v>
      </c>
      <c r="E3962" t="s">
        <v>25</v>
      </c>
      <c r="F3962" t="s">
        <v>26</v>
      </c>
      <c r="G3962" s="3">
        <v>45000.628263888888</v>
      </c>
      <c r="H3962" s="1">
        <v>182375</v>
      </c>
      <c r="I3962" t="s">
        <v>368</v>
      </c>
      <c r="J3962" t="s">
        <v>8023</v>
      </c>
    </row>
    <row r="3963" spans="1:10">
      <c r="A3963" t="s">
        <v>18</v>
      </c>
      <c r="B3963" t="s">
        <v>18</v>
      </c>
      <c r="C3963" t="s">
        <v>24</v>
      </c>
      <c r="D3963" t="s">
        <v>13</v>
      </c>
      <c r="E3963" t="s">
        <v>25</v>
      </c>
      <c r="F3963" t="s">
        <v>26</v>
      </c>
      <c r="G3963" s="3">
        <v>45223.629826388889</v>
      </c>
      <c r="H3963" s="1">
        <v>107500</v>
      </c>
      <c r="I3963" t="s">
        <v>167</v>
      </c>
      <c r="J3963" t="s">
        <v>8024</v>
      </c>
    </row>
    <row r="3964" spans="1:10">
      <c r="A3964" t="s">
        <v>10</v>
      </c>
      <c r="B3964" t="s">
        <v>8025</v>
      </c>
      <c r="C3964" t="s">
        <v>170</v>
      </c>
      <c r="D3964" t="s">
        <v>13</v>
      </c>
      <c r="E3964" t="s">
        <v>14</v>
      </c>
      <c r="F3964" t="s">
        <v>171</v>
      </c>
      <c r="G3964" s="3">
        <v>45022.635277777779</v>
      </c>
      <c r="H3964" s="1">
        <v>113500</v>
      </c>
      <c r="I3964" t="s">
        <v>7029</v>
      </c>
      <c r="J3964" t="s">
        <v>8026</v>
      </c>
    </row>
    <row r="3965" spans="1:10">
      <c r="A3965" t="s">
        <v>73</v>
      </c>
      <c r="B3965" t="s">
        <v>8027</v>
      </c>
      <c r="C3965" t="s">
        <v>897</v>
      </c>
      <c r="D3965" t="s">
        <v>13</v>
      </c>
      <c r="E3965" t="s">
        <v>14</v>
      </c>
      <c r="F3965" t="s">
        <v>262</v>
      </c>
      <c r="G3965" s="3">
        <v>44977.666215277779</v>
      </c>
      <c r="H3965" s="1">
        <v>147500</v>
      </c>
      <c r="I3965" t="s">
        <v>7159</v>
      </c>
      <c r="J3965" t="s">
        <v>8028</v>
      </c>
    </row>
    <row r="3966" spans="1:10">
      <c r="A3966" t="s">
        <v>33</v>
      </c>
      <c r="B3966" t="s">
        <v>33</v>
      </c>
      <c r="C3966" t="s">
        <v>56</v>
      </c>
      <c r="D3966" t="s">
        <v>13</v>
      </c>
      <c r="E3966" t="s">
        <v>14</v>
      </c>
      <c r="F3966" t="s">
        <v>26</v>
      </c>
      <c r="G3966" s="3">
        <v>45013.627430555556</v>
      </c>
      <c r="H3966" s="1">
        <v>90000</v>
      </c>
      <c r="I3966" t="s">
        <v>8029</v>
      </c>
      <c r="J3966" t="s">
        <v>8030</v>
      </c>
    </row>
    <row r="3967" spans="1:10">
      <c r="A3967" t="s">
        <v>18</v>
      </c>
      <c r="B3967" t="s">
        <v>8031</v>
      </c>
      <c r="C3967" t="s">
        <v>1348</v>
      </c>
      <c r="D3967" t="s">
        <v>1075</v>
      </c>
      <c r="E3967" t="s">
        <v>14</v>
      </c>
      <c r="F3967" t="s">
        <v>26</v>
      </c>
      <c r="G3967" s="3">
        <v>45279.632314814815</v>
      </c>
      <c r="H3967" s="1">
        <v>152650</v>
      </c>
      <c r="I3967" t="s">
        <v>420</v>
      </c>
      <c r="J3967" t="s">
        <v>8032</v>
      </c>
    </row>
    <row r="3968" spans="1:10">
      <c r="A3968" t="s">
        <v>18</v>
      </c>
      <c r="B3968" t="s">
        <v>18</v>
      </c>
      <c r="C3968" t="s">
        <v>232</v>
      </c>
      <c r="D3968" t="s">
        <v>13</v>
      </c>
      <c r="E3968" t="s">
        <v>14</v>
      </c>
      <c r="F3968" t="s">
        <v>26</v>
      </c>
      <c r="G3968" s="3">
        <v>45137.631064814814</v>
      </c>
      <c r="H3968" s="1">
        <v>155000</v>
      </c>
      <c r="I3968" t="s">
        <v>21</v>
      </c>
      <c r="J3968" t="s">
        <v>8033</v>
      </c>
    </row>
    <row r="3969" spans="1:10">
      <c r="A3969" t="s">
        <v>10</v>
      </c>
      <c r="B3969" t="s">
        <v>10</v>
      </c>
      <c r="C3969" t="s">
        <v>1610</v>
      </c>
      <c r="D3969" t="s">
        <v>13</v>
      </c>
      <c r="E3969" t="s">
        <v>14</v>
      </c>
      <c r="F3969" t="s">
        <v>171</v>
      </c>
      <c r="G3969" s="3">
        <v>45111.633923611109</v>
      </c>
      <c r="H3969" s="1">
        <v>157500</v>
      </c>
      <c r="I3969" t="s">
        <v>6405</v>
      </c>
      <c r="J3969" t="s">
        <v>3515</v>
      </c>
    </row>
    <row r="3970" spans="1:10">
      <c r="A3970" t="s">
        <v>73</v>
      </c>
      <c r="B3970" t="s">
        <v>73</v>
      </c>
      <c r="C3970" t="s">
        <v>24</v>
      </c>
      <c r="D3970" t="s">
        <v>13</v>
      </c>
      <c r="E3970" t="s">
        <v>25</v>
      </c>
      <c r="F3970" t="s">
        <v>26</v>
      </c>
      <c r="G3970" s="3">
        <v>45002.630787037036</v>
      </c>
      <c r="H3970" s="1">
        <v>100000</v>
      </c>
      <c r="I3970" t="s">
        <v>7673</v>
      </c>
      <c r="J3970" t="s">
        <v>8034</v>
      </c>
    </row>
    <row r="3971" spans="1:10">
      <c r="A3971" t="s">
        <v>73</v>
      </c>
      <c r="B3971" t="s">
        <v>8035</v>
      </c>
      <c r="C3971" t="s">
        <v>325</v>
      </c>
      <c r="D3971" t="s">
        <v>13</v>
      </c>
      <c r="E3971" t="s">
        <v>14</v>
      </c>
      <c r="F3971" t="s">
        <v>26</v>
      </c>
      <c r="G3971" s="3">
        <v>45267.631412037037</v>
      </c>
      <c r="H3971" s="1">
        <v>152433.5</v>
      </c>
      <c r="I3971" t="s">
        <v>3055</v>
      </c>
      <c r="J3971" t="s">
        <v>8036</v>
      </c>
    </row>
    <row r="3972" spans="1:10">
      <c r="A3972" t="s">
        <v>152</v>
      </c>
      <c r="B3972" t="s">
        <v>8037</v>
      </c>
      <c r="C3972" t="s">
        <v>1109</v>
      </c>
      <c r="D3972" t="s">
        <v>13</v>
      </c>
      <c r="E3972" t="s">
        <v>14</v>
      </c>
      <c r="F3972" t="s">
        <v>1110</v>
      </c>
      <c r="G3972" s="3">
        <v>44931.662442129629</v>
      </c>
      <c r="H3972" s="1">
        <v>72900</v>
      </c>
      <c r="I3972" t="s">
        <v>5320</v>
      </c>
      <c r="J3972" t="s">
        <v>8038</v>
      </c>
    </row>
    <row r="3973" spans="1:10">
      <c r="A3973" t="s">
        <v>33</v>
      </c>
      <c r="B3973" t="s">
        <v>1249</v>
      </c>
      <c r="C3973" t="s">
        <v>2283</v>
      </c>
      <c r="D3973" t="s">
        <v>13</v>
      </c>
      <c r="E3973" t="s">
        <v>14</v>
      </c>
      <c r="F3973" t="s">
        <v>26</v>
      </c>
      <c r="G3973" s="3">
        <v>45106.628449074073</v>
      </c>
      <c r="H3973" s="1">
        <v>63000</v>
      </c>
      <c r="I3973" t="s">
        <v>8039</v>
      </c>
      <c r="J3973" t="s">
        <v>8040</v>
      </c>
    </row>
    <row r="3974" spans="1:10">
      <c r="A3974" t="s">
        <v>212</v>
      </c>
      <c r="B3974" t="s">
        <v>8041</v>
      </c>
      <c r="C3974" t="s">
        <v>24</v>
      </c>
      <c r="D3974" t="s">
        <v>13</v>
      </c>
      <c r="E3974" t="s">
        <v>25</v>
      </c>
      <c r="F3974" t="s">
        <v>20</v>
      </c>
      <c r="G3974" s="3">
        <v>45051.659282407411</v>
      </c>
      <c r="H3974" s="1">
        <v>140000</v>
      </c>
      <c r="I3974" t="s">
        <v>8042</v>
      </c>
      <c r="J3974" t="s">
        <v>8043</v>
      </c>
    </row>
    <row r="3975" spans="1:10">
      <c r="A3975" t="s">
        <v>10</v>
      </c>
      <c r="B3975" t="s">
        <v>7618</v>
      </c>
      <c r="C3975" t="s">
        <v>767</v>
      </c>
      <c r="D3975" t="s">
        <v>13</v>
      </c>
      <c r="E3975" t="s">
        <v>14</v>
      </c>
      <c r="F3975" t="s">
        <v>26</v>
      </c>
      <c r="G3975" s="3">
        <v>45132.653946759259</v>
      </c>
      <c r="H3975" s="1">
        <v>173500</v>
      </c>
      <c r="I3975" t="s">
        <v>120</v>
      </c>
      <c r="J3975" t="s">
        <v>7619</v>
      </c>
    </row>
    <row r="3976" spans="1:10">
      <c r="A3976" t="s">
        <v>73</v>
      </c>
      <c r="B3976" t="s">
        <v>73</v>
      </c>
      <c r="C3976" t="s">
        <v>232</v>
      </c>
      <c r="D3976" t="s">
        <v>13</v>
      </c>
      <c r="E3976" t="s">
        <v>14</v>
      </c>
      <c r="F3976" t="s">
        <v>26</v>
      </c>
      <c r="G3976" s="3">
        <v>45224.631840277776</v>
      </c>
      <c r="H3976" s="1">
        <v>175000</v>
      </c>
      <c r="I3976" t="s">
        <v>8044</v>
      </c>
      <c r="J3976" t="s">
        <v>1693</v>
      </c>
    </row>
    <row r="3977" spans="1:10">
      <c r="A3977" t="s">
        <v>10</v>
      </c>
      <c r="B3977" t="s">
        <v>10</v>
      </c>
      <c r="C3977" t="s">
        <v>26</v>
      </c>
      <c r="D3977" t="s">
        <v>13</v>
      </c>
      <c r="E3977" t="s">
        <v>14</v>
      </c>
      <c r="F3977" t="s">
        <v>26</v>
      </c>
      <c r="G3977" s="3">
        <v>44967.639618055553</v>
      </c>
      <c r="H3977" s="1">
        <v>157500</v>
      </c>
      <c r="I3977" t="s">
        <v>8045</v>
      </c>
      <c r="J3977" t="s">
        <v>8046</v>
      </c>
    </row>
    <row r="3978" spans="1:10">
      <c r="A3978" t="s">
        <v>73</v>
      </c>
      <c r="B3978" t="s">
        <v>8047</v>
      </c>
      <c r="C3978" t="s">
        <v>24</v>
      </c>
      <c r="D3978" t="s">
        <v>13</v>
      </c>
      <c r="E3978" t="s">
        <v>25</v>
      </c>
      <c r="F3978" t="s">
        <v>26</v>
      </c>
      <c r="G3978" s="3">
        <v>45175.627314814818</v>
      </c>
      <c r="H3978" s="1">
        <v>170000</v>
      </c>
      <c r="I3978" t="s">
        <v>8048</v>
      </c>
      <c r="J3978" t="s">
        <v>8049</v>
      </c>
    </row>
    <row r="3979" spans="1:10">
      <c r="A3979" t="s">
        <v>73</v>
      </c>
      <c r="B3979" t="s">
        <v>73</v>
      </c>
      <c r="C3979" t="s">
        <v>26</v>
      </c>
      <c r="D3979" t="s">
        <v>13</v>
      </c>
      <c r="E3979" t="s">
        <v>14</v>
      </c>
      <c r="F3979" t="s">
        <v>26</v>
      </c>
      <c r="G3979" s="3">
        <v>45203.631516203706</v>
      </c>
      <c r="H3979" s="1">
        <v>160000</v>
      </c>
      <c r="I3979" t="s">
        <v>8050</v>
      </c>
      <c r="J3979" t="s">
        <v>8051</v>
      </c>
    </row>
    <row r="3980" spans="1:10">
      <c r="A3980" t="s">
        <v>18</v>
      </c>
      <c r="B3980" t="s">
        <v>184</v>
      </c>
      <c r="C3980" t="s">
        <v>24</v>
      </c>
      <c r="D3980" t="s">
        <v>13</v>
      </c>
      <c r="E3980" t="s">
        <v>25</v>
      </c>
      <c r="F3980" t="s">
        <v>26</v>
      </c>
      <c r="G3980" s="3">
        <v>45023.627824074072</v>
      </c>
      <c r="H3980" s="1">
        <v>150000</v>
      </c>
      <c r="I3980" t="s">
        <v>27</v>
      </c>
      <c r="J3980" t="s">
        <v>8052</v>
      </c>
    </row>
    <row r="3981" spans="1:10">
      <c r="A3981" t="s">
        <v>18</v>
      </c>
      <c r="B3981" t="s">
        <v>8053</v>
      </c>
      <c r="C3981" t="s">
        <v>108</v>
      </c>
      <c r="D3981" t="s">
        <v>13</v>
      </c>
      <c r="E3981" t="s">
        <v>14</v>
      </c>
      <c r="F3981" t="s">
        <v>26</v>
      </c>
      <c r="G3981" s="3">
        <v>45268.628634259258</v>
      </c>
      <c r="H3981" s="1">
        <v>208000</v>
      </c>
      <c r="I3981" t="s">
        <v>31</v>
      </c>
      <c r="J3981" t="s">
        <v>8054</v>
      </c>
    </row>
    <row r="3982" spans="1:10">
      <c r="A3982" t="s">
        <v>33</v>
      </c>
      <c r="B3982" t="s">
        <v>33</v>
      </c>
      <c r="C3982" t="s">
        <v>8055</v>
      </c>
      <c r="D3982" t="s">
        <v>13</v>
      </c>
      <c r="E3982" t="s">
        <v>14</v>
      </c>
      <c r="F3982" t="s">
        <v>26</v>
      </c>
      <c r="G3982" s="3">
        <v>44940.625196759262</v>
      </c>
      <c r="H3982" s="1">
        <v>68000</v>
      </c>
      <c r="I3982" t="s">
        <v>8056</v>
      </c>
      <c r="J3982" t="s">
        <v>316</v>
      </c>
    </row>
    <row r="3983" spans="1:10">
      <c r="A3983" t="s">
        <v>18</v>
      </c>
      <c r="B3983" t="s">
        <v>8057</v>
      </c>
      <c r="C3983" t="s">
        <v>3066</v>
      </c>
      <c r="D3983" t="s">
        <v>13</v>
      </c>
      <c r="E3983" t="s">
        <v>14</v>
      </c>
      <c r="F3983" t="s">
        <v>26</v>
      </c>
      <c r="G3983" s="3">
        <v>44985.662094907406</v>
      </c>
      <c r="H3983" s="1">
        <v>130000</v>
      </c>
      <c r="I3983" t="s">
        <v>8058</v>
      </c>
      <c r="J3983" t="s">
        <v>295</v>
      </c>
    </row>
    <row r="3984" spans="1:10">
      <c r="A3984" t="s">
        <v>18</v>
      </c>
      <c r="B3984" t="s">
        <v>1862</v>
      </c>
      <c r="C3984" t="s">
        <v>24</v>
      </c>
      <c r="D3984" t="s">
        <v>100</v>
      </c>
      <c r="E3984" t="s">
        <v>25</v>
      </c>
      <c r="F3984" t="s">
        <v>26</v>
      </c>
      <c r="G3984" s="3">
        <v>45028.668298611112</v>
      </c>
      <c r="H3984" s="1">
        <v>149000</v>
      </c>
      <c r="I3984" t="s">
        <v>8059</v>
      </c>
      <c r="J3984" t="s">
        <v>8060</v>
      </c>
    </row>
    <row r="3985" spans="1:10">
      <c r="A3985" t="s">
        <v>18</v>
      </c>
      <c r="B3985" t="s">
        <v>18</v>
      </c>
      <c r="C3985" t="s">
        <v>4032</v>
      </c>
      <c r="D3985" t="s">
        <v>13</v>
      </c>
      <c r="E3985" t="s">
        <v>14</v>
      </c>
      <c r="F3985" t="s">
        <v>26</v>
      </c>
      <c r="G3985" s="3">
        <v>45076.629340277781</v>
      </c>
      <c r="H3985" s="1">
        <v>187500</v>
      </c>
      <c r="I3985" t="s">
        <v>8061</v>
      </c>
      <c r="J3985" t="s">
        <v>8062</v>
      </c>
    </row>
    <row r="3986" spans="1:10">
      <c r="A3986" t="s">
        <v>10</v>
      </c>
      <c r="B3986" t="s">
        <v>357</v>
      </c>
      <c r="C3986" t="s">
        <v>24</v>
      </c>
      <c r="D3986" t="s">
        <v>13</v>
      </c>
      <c r="E3986" t="s">
        <v>25</v>
      </c>
      <c r="F3986" t="s">
        <v>26</v>
      </c>
      <c r="G3986" s="3">
        <v>45078.642650462964</v>
      </c>
      <c r="H3986" s="1">
        <v>190000</v>
      </c>
      <c r="I3986" t="s">
        <v>8063</v>
      </c>
      <c r="J3986" t="s">
        <v>166</v>
      </c>
    </row>
    <row r="3987" spans="1:10">
      <c r="A3987" t="s">
        <v>106</v>
      </c>
      <c r="B3987" t="s">
        <v>8064</v>
      </c>
      <c r="C3987" t="s">
        <v>165</v>
      </c>
      <c r="D3987" t="s">
        <v>13</v>
      </c>
      <c r="E3987" t="s">
        <v>14</v>
      </c>
      <c r="F3987" t="s">
        <v>26</v>
      </c>
      <c r="G3987" s="3">
        <v>45000.631828703707</v>
      </c>
      <c r="H3987" s="1">
        <v>307710</v>
      </c>
      <c r="I3987" t="s">
        <v>2960</v>
      </c>
      <c r="J3987" t="s">
        <v>8065</v>
      </c>
    </row>
    <row r="3988" spans="1:10">
      <c r="A3988" t="s">
        <v>18</v>
      </c>
      <c r="B3988" t="s">
        <v>8066</v>
      </c>
      <c r="C3988" t="s">
        <v>232</v>
      </c>
      <c r="D3988" t="s">
        <v>13</v>
      </c>
      <c r="E3988" t="s">
        <v>14</v>
      </c>
      <c r="F3988" t="s">
        <v>26</v>
      </c>
      <c r="G3988" s="3">
        <v>45279.63212962963</v>
      </c>
      <c r="H3988" s="1">
        <v>162080</v>
      </c>
      <c r="I3988" t="s">
        <v>31</v>
      </c>
      <c r="J3988" t="s">
        <v>8067</v>
      </c>
    </row>
    <row r="3989" spans="1:10">
      <c r="A3989" t="s">
        <v>18</v>
      </c>
      <c r="B3989" t="s">
        <v>188</v>
      </c>
      <c r="C3989" t="s">
        <v>24</v>
      </c>
      <c r="D3989" t="s">
        <v>13</v>
      </c>
      <c r="E3989" t="s">
        <v>25</v>
      </c>
      <c r="F3989" t="s">
        <v>26</v>
      </c>
      <c r="G3989" s="3">
        <v>44934.629756944443</v>
      </c>
      <c r="H3989" s="1">
        <v>245000</v>
      </c>
      <c r="I3989" t="s">
        <v>8068</v>
      </c>
      <c r="J3989" t="s">
        <v>295</v>
      </c>
    </row>
    <row r="3990" spans="1:10">
      <c r="A3990" t="s">
        <v>33</v>
      </c>
      <c r="B3990" t="s">
        <v>8069</v>
      </c>
      <c r="C3990" t="s">
        <v>119</v>
      </c>
      <c r="D3990" t="s">
        <v>13</v>
      </c>
      <c r="E3990" t="s">
        <v>14</v>
      </c>
      <c r="F3990" t="s">
        <v>26</v>
      </c>
      <c r="G3990" s="3">
        <v>45210.625219907408</v>
      </c>
      <c r="H3990" s="1">
        <v>65500</v>
      </c>
      <c r="I3990" t="s">
        <v>8070</v>
      </c>
      <c r="J3990" t="s">
        <v>8071</v>
      </c>
    </row>
    <row r="3991" spans="1:10">
      <c r="A3991" t="s">
        <v>73</v>
      </c>
      <c r="B3991" t="s">
        <v>8072</v>
      </c>
      <c r="C3991" t="s">
        <v>24</v>
      </c>
      <c r="D3991" t="s">
        <v>13</v>
      </c>
      <c r="E3991" t="s">
        <v>25</v>
      </c>
      <c r="F3991" t="s">
        <v>26</v>
      </c>
      <c r="G3991" s="3">
        <v>45129.62877314815</v>
      </c>
      <c r="H3991" s="1">
        <v>125000</v>
      </c>
      <c r="I3991" t="s">
        <v>8073</v>
      </c>
      <c r="J3991" t="s">
        <v>8074</v>
      </c>
    </row>
    <row r="3992" spans="1:10">
      <c r="A3992" t="s">
        <v>18</v>
      </c>
      <c r="B3992" t="s">
        <v>852</v>
      </c>
      <c r="C3992" t="s">
        <v>24</v>
      </c>
      <c r="D3992" t="s">
        <v>13</v>
      </c>
      <c r="E3992" t="s">
        <v>25</v>
      </c>
      <c r="F3992" t="s">
        <v>26</v>
      </c>
      <c r="G3992" s="3">
        <v>45077.631979166668</v>
      </c>
      <c r="H3992" s="1">
        <v>155000</v>
      </c>
      <c r="I3992" t="s">
        <v>343</v>
      </c>
      <c r="J3992" t="s">
        <v>8075</v>
      </c>
    </row>
    <row r="3993" spans="1:10">
      <c r="A3993" t="s">
        <v>73</v>
      </c>
      <c r="B3993" t="s">
        <v>73</v>
      </c>
      <c r="C3993" t="s">
        <v>24</v>
      </c>
      <c r="D3993" t="s">
        <v>13</v>
      </c>
      <c r="E3993" t="s">
        <v>25</v>
      </c>
      <c r="F3993" t="s">
        <v>26</v>
      </c>
      <c r="G3993" s="3">
        <v>45015.629652777781</v>
      </c>
      <c r="H3993" s="1">
        <v>150000</v>
      </c>
      <c r="I3993" t="s">
        <v>5927</v>
      </c>
      <c r="J3993" t="s">
        <v>8076</v>
      </c>
    </row>
    <row r="3994" spans="1:10">
      <c r="A3994" t="s">
        <v>73</v>
      </c>
      <c r="B3994" t="s">
        <v>73</v>
      </c>
      <c r="C3994" t="s">
        <v>1845</v>
      </c>
      <c r="D3994" t="s">
        <v>13</v>
      </c>
      <c r="E3994" t="s">
        <v>14</v>
      </c>
      <c r="F3994" t="s">
        <v>26</v>
      </c>
      <c r="G3994" s="3">
        <v>45077.633831018517</v>
      </c>
      <c r="H3994" s="1">
        <v>135000</v>
      </c>
      <c r="I3994" t="s">
        <v>1846</v>
      </c>
      <c r="J3994" t="s">
        <v>8077</v>
      </c>
    </row>
    <row r="3995" spans="1:10">
      <c r="A3995" t="s">
        <v>33</v>
      </c>
      <c r="B3995" t="s">
        <v>8078</v>
      </c>
      <c r="C3995" t="s">
        <v>136</v>
      </c>
      <c r="D3995" t="s">
        <v>13</v>
      </c>
      <c r="E3995" t="s">
        <v>14</v>
      </c>
      <c r="F3995" t="s">
        <v>26</v>
      </c>
      <c r="G3995" s="3">
        <v>45269.625405092593</v>
      </c>
      <c r="H3995" s="1">
        <v>148675</v>
      </c>
      <c r="I3995" t="s">
        <v>31</v>
      </c>
      <c r="J3995" t="s">
        <v>8079</v>
      </c>
    </row>
    <row r="3996" spans="1:10">
      <c r="A3996" t="s">
        <v>10</v>
      </c>
      <c r="B3996" t="s">
        <v>10</v>
      </c>
      <c r="C3996" t="s">
        <v>4102</v>
      </c>
      <c r="D3996" t="s">
        <v>13</v>
      </c>
      <c r="E3996" t="s">
        <v>14</v>
      </c>
      <c r="F3996" t="s">
        <v>26</v>
      </c>
      <c r="G3996" s="3">
        <v>45226.665532407409</v>
      </c>
      <c r="H3996" s="1">
        <v>112500</v>
      </c>
      <c r="I3996" t="s">
        <v>8080</v>
      </c>
      <c r="J3996" t="s">
        <v>8081</v>
      </c>
    </row>
    <row r="3997" spans="1:10">
      <c r="A3997" t="s">
        <v>212</v>
      </c>
      <c r="B3997" t="s">
        <v>8082</v>
      </c>
      <c r="C3997" t="s">
        <v>108</v>
      </c>
      <c r="D3997" t="s">
        <v>13</v>
      </c>
      <c r="E3997" t="s">
        <v>14</v>
      </c>
      <c r="F3997" t="s">
        <v>26</v>
      </c>
      <c r="G3997" s="3">
        <v>45265.627013888887</v>
      </c>
      <c r="H3997" s="1">
        <v>252844</v>
      </c>
      <c r="I3997" t="s">
        <v>31</v>
      </c>
      <c r="J3997" t="s">
        <v>8083</v>
      </c>
    </row>
    <row r="3998" spans="1:10">
      <c r="A3998" t="s">
        <v>18</v>
      </c>
      <c r="B3998" t="s">
        <v>18</v>
      </c>
      <c r="C3998" t="s">
        <v>26</v>
      </c>
      <c r="D3998" t="s">
        <v>111</v>
      </c>
      <c r="E3998" t="s">
        <v>14</v>
      </c>
      <c r="F3998" t="s">
        <v>26</v>
      </c>
      <c r="G3998" s="3">
        <v>45237.631215277775</v>
      </c>
      <c r="H3998" s="1">
        <v>104000</v>
      </c>
      <c r="I3998" t="s">
        <v>8084</v>
      </c>
      <c r="J3998" t="s">
        <v>8085</v>
      </c>
    </row>
    <row r="3999" spans="1:10">
      <c r="A3999" t="s">
        <v>10</v>
      </c>
      <c r="B3999" t="s">
        <v>8086</v>
      </c>
      <c r="C3999" t="s">
        <v>1094</v>
      </c>
      <c r="D3999" t="s">
        <v>13</v>
      </c>
      <c r="E3999" t="s">
        <v>14</v>
      </c>
      <c r="F3999" t="s">
        <v>205</v>
      </c>
      <c r="G3999" s="3">
        <v>45118.658321759256</v>
      </c>
      <c r="H3999" s="1">
        <v>70000</v>
      </c>
      <c r="I3999" t="s">
        <v>172</v>
      </c>
      <c r="J3999" t="s">
        <v>338</v>
      </c>
    </row>
    <row r="4000" spans="1:10">
      <c r="A4000" t="s">
        <v>33</v>
      </c>
      <c r="B4000" t="s">
        <v>8087</v>
      </c>
      <c r="C4000" t="s">
        <v>2080</v>
      </c>
      <c r="D4000" t="s">
        <v>13</v>
      </c>
      <c r="E4000" t="s">
        <v>14</v>
      </c>
      <c r="F4000" t="s">
        <v>26</v>
      </c>
      <c r="G4000" s="3">
        <v>44937.626562500001</v>
      </c>
      <c r="H4000" s="1">
        <v>118000</v>
      </c>
      <c r="I4000" t="s">
        <v>65</v>
      </c>
      <c r="J4000" t="s">
        <v>8088</v>
      </c>
    </row>
    <row r="4001" spans="1:10">
      <c r="A4001" t="s">
        <v>77</v>
      </c>
      <c r="B4001" t="s">
        <v>77</v>
      </c>
      <c r="C4001" t="s">
        <v>8089</v>
      </c>
      <c r="D4001" t="s">
        <v>13</v>
      </c>
      <c r="E4001" t="s">
        <v>14</v>
      </c>
      <c r="F4001" t="s">
        <v>26</v>
      </c>
      <c r="G4001" s="3">
        <v>44949.683888888889</v>
      </c>
      <c r="H4001" s="1">
        <v>74500</v>
      </c>
      <c r="I4001" t="s">
        <v>8090</v>
      </c>
      <c r="J4001" t="s">
        <v>8091</v>
      </c>
    </row>
    <row r="4002" spans="1:10">
      <c r="A4002" t="s">
        <v>10</v>
      </c>
      <c r="B4002" t="s">
        <v>2134</v>
      </c>
      <c r="C4002" t="s">
        <v>108</v>
      </c>
      <c r="D4002" t="s">
        <v>13</v>
      </c>
      <c r="E4002" t="s">
        <v>14</v>
      </c>
      <c r="F4002" t="s">
        <v>26</v>
      </c>
      <c r="G4002" s="3">
        <v>45238.641516203701</v>
      </c>
      <c r="H4002" s="1">
        <v>242500</v>
      </c>
      <c r="I4002" t="s">
        <v>31</v>
      </c>
      <c r="J4002" t="s">
        <v>28</v>
      </c>
    </row>
    <row r="4003" spans="1:10">
      <c r="A4003" t="s">
        <v>18</v>
      </c>
      <c r="B4003" t="s">
        <v>8092</v>
      </c>
      <c r="C4003" t="s">
        <v>24</v>
      </c>
      <c r="D4003" t="s">
        <v>13</v>
      </c>
      <c r="E4003" t="s">
        <v>25</v>
      </c>
      <c r="F4003" t="s">
        <v>162</v>
      </c>
      <c r="G4003" s="3">
        <v>45247.636030092595</v>
      </c>
      <c r="H4003" s="1">
        <v>60000</v>
      </c>
      <c r="I4003" t="s">
        <v>8093</v>
      </c>
      <c r="J4003" t="s">
        <v>8094</v>
      </c>
    </row>
    <row r="4004" spans="1:10">
      <c r="A4004" t="s">
        <v>18</v>
      </c>
      <c r="B4004" t="s">
        <v>328</v>
      </c>
      <c r="C4004" t="s">
        <v>1291</v>
      </c>
      <c r="D4004" t="s">
        <v>13</v>
      </c>
      <c r="E4004" t="s">
        <v>14</v>
      </c>
      <c r="F4004" t="s">
        <v>26</v>
      </c>
      <c r="G4004" s="3">
        <v>45276.646354166667</v>
      </c>
      <c r="H4004" s="1">
        <v>135000</v>
      </c>
      <c r="I4004" t="s">
        <v>8095</v>
      </c>
      <c r="J4004" t="s">
        <v>8096</v>
      </c>
    </row>
    <row r="4005" spans="1:10">
      <c r="A4005" t="s">
        <v>73</v>
      </c>
      <c r="B4005" t="s">
        <v>73</v>
      </c>
      <c r="C4005" t="s">
        <v>767</v>
      </c>
      <c r="D4005" t="s">
        <v>100</v>
      </c>
      <c r="E4005" t="s">
        <v>14</v>
      </c>
      <c r="F4005" t="s">
        <v>26</v>
      </c>
      <c r="G4005" s="3">
        <v>44992.680324074077</v>
      </c>
      <c r="H4005" s="1">
        <v>162500</v>
      </c>
      <c r="I4005" t="s">
        <v>27</v>
      </c>
      <c r="J4005" t="s">
        <v>8097</v>
      </c>
    </row>
    <row r="4006" spans="1:10">
      <c r="A4006" t="s">
        <v>18</v>
      </c>
      <c r="B4006" t="s">
        <v>18</v>
      </c>
      <c r="C4006" t="s">
        <v>1117</v>
      </c>
      <c r="D4006" t="s">
        <v>13</v>
      </c>
      <c r="E4006" t="s">
        <v>14</v>
      </c>
      <c r="F4006" t="s">
        <v>26</v>
      </c>
      <c r="G4006" s="3">
        <v>45121.663263888891</v>
      </c>
      <c r="H4006" s="1">
        <v>157500</v>
      </c>
      <c r="I4006" t="s">
        <v>8098</v>
      </c>
      <c r="J4006" t="s">
        <v>8099</v>
      </c>
    </row>
    <row r="4007" spans="1:10">
      <c r="A4007" t="s">
        <v>10</v>
      </c>
      <c r="B4007" t="s">
        <v>8100</v>
      </c>
      <c r="C4007" t="s">
        <v>8101</v>
      </c>
      <c r="D4007" t="s">
        <v>13</v>
      </c>
      <c r="E4007" t="s">
        <v>14</v>
      </c>
      <c r="F4007" t="s">
        <v>20</v>
      </c>
      <c r="G4007" s="3">
        <v>45182.635613425926</v>
      </c>
      <c r="H4007" s="1">
        <v>42500</v>
      </c>
      <c r="I4007" t="s">
        <v>8102</v>
      </c>
      <c r="J4007" t="s">
        <v>8103</v>
      </c>
    </row>
    <row r="4008" spans="1:10">
      <c r="A4008" t="s">
        <v>18</v>
      </c>
      <c r="B4008" t="s">
        <v>7830</v>
      </c>
      <c r="C4008" t="s">
        <v>56</v>
      </c>
      <c r="D4008" t="s">
        <v>13</v>
      </c>
      <c r="E4008" t="s">
        <v>14</v>
      </c>
      <c r="F4008" t="s">
        <v>26</v>
      </c>
      <c r="G4008" s="3">
        <v>45286.628842592596</v>
      </c>
      <c r="H4008" s="1">
        <v>125000</v>
      </c>
      <c r="I4008" t="s">
        <v>7831</v>
      </c>
      <c r="J4008" t="s">
        <v>7832</v>
      </c>
    </row>
    <row r="4009" spans="1:10">
      <c r="A4009" t="s">
        <v>152</v>
      </c>
      <c r="B4009" t="s">
        <v>8104</v>
      </c>
      <c r="C4009" t="s">
        <v>24</v>
      </c>
      <c r="D4009" t="s">
        <v>13</v>
      </c>
      <c r="E4009" t="s">
        <v>25</v>
      </c>
      <c r="F4009" t="s">
        <v>20</v>
      </c>
      <c r="G4009" s="3">
        <v>45044.663981481484</v>
      </c>
      <c r="H4009" s="1">
        <v>85000</v>
      </c>
      <c r="I4009" t="s">
        <v>8105</v>
      </c>
      <c r="J4009" t="s">
        <v>8106</v>
      </c>
    </row>
    <row r="4010" spans="1:10">
      <c r="A4010" t="s">
        <v>77</v>
      </c>
      <c r="B4010" t="s">
        <v>8107</v>
      </c>
      <c r="C4010" t="s">
        <v>24</v>
      </c>
      <c r="D4010" t="s">
        <v>13</v>
      </c>
      <c r="E4010" t="s">
        <v>25</v>
      </c>
      <c r="F4010" t="s">
        <v>26</v>
      </c>
      <c r="G4010" s="3">
        <v>44972.626319444447</v>
      </c>
      <c r="H4010" s="1">
        <v>133340</v>
      </c>
      <c r="I4010" t="s">
        <v>326</v>
      </c>
      <c r="J4010" t="s">
        <v>8108</v>
      </c>
    </row>
    <row r="4011" spans="1:10">
      <c r="A4011" t="s">
        <v>33</v>
      </c>
      <c r="B4011" t="s">
        <v>33</v>
      </c>
      <c r="C4011" t="s">
        <v>8109</v>
      </c>
      <c r="D4011" t="s">
        <v>13</v>
      </c>
      <c r="E4011" t="s">
        <v>14</v>
      </c>
      <c r="F4011" t="s">
        <v>26</v>
      </c>
      <c r="G4011" s="3">
        <v>44999.625162037039</v>
      </c>
      <c r="H4011" s="1">
        <v>62500</v>
      </c>
      <c r="I4011" t="s">
        <v>257</v>
      </c>
      <c r="J4011" t="s">
        <v>141</v>
      </c>
    </row>
    <row r="4012" spans="1:10">
      <c r="A4012" t="s">
        <v>18</v>
      </c>
      <c r="B4012" t="s">
        <v>8110</v>
      </c>
      <c r="C4012" t="s">
        <v>4479</v>
      </c>
      <c r="D4012" t="s">
        <v>1075</v>
      </c>
      <c r="E4012" t="s">
        <v>14</v>
      </c>
      <c r="F4012" t="s">
        <v>20</v>
      </c>
      <c r="G4012" s="3">
        <v>45215.660393518519</v>
      </c>
      <c r="H4012" s="1">
        <v>288500</v>
      </c>
      <c r="I4012" t="s">
        <v>120</v>
      </c>
      <c r="J4012" t="s">
        <v>8111</v>
      </c>
    </row>
    <row r="4013" spans="1:10">
      <c r="A4013" t="s">
        <v>10</v>
      </c>
      <c r="B4013" t="s">
        <v>1158</v>
      </c>
      <c r="C4013" t="s">
        <v>30</v>
      </c>
      <c r="D4013" t="s">
        <v>13</v>
      </c>
      <c r="E4013" t="s">
        <v>14</v>
      </c>
      <c r="F4013" t="s">
        <v>26</v>
      </c>
      <c r="G4013" s="3">
        <v>44986.631238425929</v>
      </c>
      <c r="H4013" s="1">
        <v>181925</v>
      </c>
      <c r="I4013" t="s">
        <v>8112</v>
      </c>
      <c r="J4013" t="s">
        <v>8113</v>
      </c>
    </row>
    <row r="4014" spans="1:10">
      <c r="A4014" t="s">
        <v>18</v>
      </c>
      <c r="B4014" t="s">
        <v>18</v>
      </c>
      <c r="C4014" t="s">
        <v>136</v>
      </c>
      <c r="D4014" t="s">
        <v>13</v>
      </c>
      <c r="E4014" t="s">
        <v>14</v>
      </c>
      <c r="F4014" t="s">
        <v>20</v>
      </c>
      <c r="G4014" s="3">
        <v>44995.655416666668</v>
      </c>
      <c r="H4014" s="1">
        <v>124497</v>
      </c>
      <c r="I4014" t="s">
        <v>1069</v>
      </c>
    </row>
    <row r="4015" spans="1:10">
      <c r="A4015" t="s">
        <v>33</v>
      </c>
      <c r="B4015" t="s">
        <v>33</v>
      </c>
      <c r="C4015" t="s">
        <v>8114</v>
      </c>
      <c r="D4015" t="s">
        <v>13</v>
      </c>
      <c r="E4015" t="s">
        <v>14</v>
      </c>
      <c r="F4015" t="s">
        <v>26</v>
      </c>
      <c r="G4015" s="3">
        <v>45222.625011574077</v>
      </c>
      <c r="H4015" s="1">
        <v>75000</v>
      </c>
      <c r="I4015" t="s">
        <v>8115</v>
      </c>
      <c r="J4015" t="s">
        <v>203</v>
      </c>
    </row>
    <row r="4016" spans="1:10">
      <c r="A4016" t="s">
        <v>73</v>
      </c>
      <c r="B4016" t="s">
        <v>73</v>
      </c>
      <c r="C4016" t="s">
        <v>5400</v>
      </c>
      <c r="D4016" t="s">
        <v>13</v>
      </c>
      <c r="E4016" t="s">
        <v>14</v>
      </c>
      <c r="F4016" t="s">
        <v>20</v>
      </c>
      <c r="G4016" s="3">
        <v>45149.651226851849</v>
      </c>
      <c r="H4016" s="1">
        <v>115000</v>
      </c>
      <c r="I4016" t="s">
        <v>8116</v>
      </c>
      <c r="J4016" t="s">
        <v>8117</v>
      </c>
    </row>
    <row r="4017" spans="1:10">
      <c r="A4017" t="s">
        <v>10</v>
      </c>
      <c r="B4017" t="s">
        <v>10</v>
      </c>
      <c r="C4017" t="s">
        <v>232</v>
      </c>
      <c r="D4017" t="s">
        <v>13</v>
      </c>
      <c r="E4017" t="s">
        <v>14</v>
      </c>
      <c r="F4017" t="s">
        <v>26</v>
      </c>
      <c r="G4017" s="3">
        <v>45265.625057870369</v>
      </c>
      <c r="H4017" s="1">
        <v>130000</v>
      </c>
      <c r="I4017" t="s">
        <v>8118</v>
      </c>
      <c r="J4017" t="s">
        <v>8119</v>
      </c>
    </row>
    <row r="4018" spans="1:10">
      <c r="A4018" t="s">
        <v>18</v>
      </c>
      <c r="B4018" t="s">
        <v>18</v>
      </c>
      <c r="C4018" t="s">
        <v>56</v>
      </c>
      <c r="D4018" t="s">
        <v>13</v>
      </c>
      <c r="E4018" t="s">
        <v>14</v>
      </c>
      <c r="F4018" t="s">
        <v>26</v>
      </c>
      <c r="G4018" s="3">
        <v>44973.632476851853</v>
      </c>
      <c r="H4018" s="1">
        <v>125000</v>
      </c>
      <c r="I4018" t="s">
        <v>8120</v>
      </c>
      <c r="J4018" t="s">
        <v>8121</v>
      </c>
    </row>
    <row r="4019" spans="1:10">
      <c r="A4019" t="s">
        <v>33</v>
      </c>
      <c r="B4019" t="s">
        <v>33</v>
      </c>
      <c r="C4019" t="s">
        <v>1908</v>
      </c>
      <c r="D4019" t="s">
        <v>13</v>
      </c>
      <c r="E4019" t="s">
        <v>14</v>
      </c>
      <c r="F4019" t="s">
        <v>26</v>
      </c>
      <c r="G4019" s="3">
        <v>45058.626817129632</v>
      </c>
      <c r="H4019" s="1">
        <v>88500</v>
      </c>
      <c r="I4019" t="s">
        <v>8122</v>
      </c>
      <c r="J4019" t="s">
        <v>8123</v>
      </c>
    </row>
    <row r="4020" spans="1:10">
      <c r="A4020" t="s">
        <v>18</v>
      </c>
      <c r="B4020" t="s">
        <v>114</v>
      </c>
      <c r="C4020" t="s">
        <v>24</v>
      </c>
      <c r="D4020" t="s">
        <v>111</v>
      </c>
      <c r="E4020" t="s">
        <v>25</v>
      </c>
      <c r="F4020" t="s">
        <v>26</v>
      </c>
      <c r="G4020" s="3">
        <v>45252.630972222221</v>
      </c>
      <c r="H4020" s="1">
        <v>135000</v>
      </c>
      <c r="I4020" t="s">
        <v>8124</v>
      </c>
      <c r="J4020" t="s">
        <v>8125</v>
      </c>
    </row>
    <row r="4021" spans="1:10">
      <c r="A4021" t="s">
        <v>33</v>
      </c>
      <c r="B4021" t="s">
        <v>5563</v>
      </c>
      <c r="C4021" t="s">
        <v>24</v>
      </c>
      <c r="D4021" t="s">
        <v>13</v>
      </c>
      <c r="E4021" t="s">
        <v>25</v>
      </c>
      <c r="F4021" t="s">
        <v>26</v>
      </c>
      <c r="G4021" s="3">
        <v>45138.628483796296</v>
      </c>
      <c r="H4021" s="1">
        <v>140500</v>
      </c>
      <c r="I4021" t="s">
        <v>186</v>
      </c>
      <c r="J4021" t="s">
        <v>8126</v>
      </c>
    </row>
    <row r="4022" spans="1:10">
      <c r="A4022" t="s">
        <v>10</v>
      </c>
      <c r="B4022" t="s">
        <v>10</v>
      </c>
      <c r="C4022" t="s">
        <v>24</v>
      </c>
      <c r="D4022" t="s">
        <v>13</v>
      </c>
      <c r="E4022" t="s">
        <v>25</v>
      </c>
      <c r="F4022" t="s">
        <v>26</v>
      </c>
      <c r="G4022" s="3">
        <v>45027.703599537039</v>
      </c>
      <c r="H4022" s="1">
        <v>120000</v>
      </c>
      <c r="I4022" t="s">
        <v>8127</v>
      </c>
      <c r="J4022" t="s">
        <v>8128</v>
      </c>
    </row>
    <row r="4023" spans="1:10">
      <c r="A4023" t="s">
        <v>18</v>
      </c>
      <c r="B4023" t="s">
        <v>127</v>
      </c>
      <c r="C4023" t="s">
        <v>2299</v>
      </c>
      <c r="D4023" t="s">
        <v>13</v>
      </c>
      <c r="E4023" t="s">
        <v>14</v>
      </c>
      <c r="F4023" t="s">
        <v>26</v>
      </c>
      <c r="G4023" s="3">
        <v>45097.628912037035</v>
      </c>
      <c r="H4023" s="1">
        <v>180000</v>
      </c>
      <c r="I4023" t="s">
        <v>1118</v>
      </c>
      <c r="J4023" t="s">
        <v>8129</v>
      </c>
    </row>
    <row r="4024" spans="1:10">
      <c r="A4024" t="s">
        <v>10</v>
      </c>
      <c r="B4024" t="s">
        <v>215</v>
      </c>
      <c r="C4024" t="s">
        <v>24</v>
      </c>
      <c r="D4024" t="s">
        <v>13</v>
      </c>
      <c r="E4024" t="s">
        <v>25</v>
      </c>
      <c r="F4024" t="s">
        <v>20</v>
      </c>
      <c r="G4024" s="3">
        <v>44935.648981481485</v>
      </c>
      <c r="H4024" s="1">
        <v>117500</v>
      </c>
      <c r="I4024" t="s">
        <v>8130</v>
      </c>
      <c r="J4024" t="s">
        <v>8131</v>
      </c>
    </row>
    <row r="4025" spans="1:10">
      <c r="A4025" t="s">
        <v>10</v>
      </c>
      <c r="B4025" t="s">
        <v>8132</v>
      </c>
      <c r="C4025" t="s">
        <v>441</v>
      </c>
      <c r="D4025" t="s">
        <v>13</v>
      </c>
      <c r="E4025" t="s">
        <v>14</v>
      </c>
      <c r="F4025" t="s">
        <v>26</v>
      </c>
      <c r="G4025" s="3">
        <v>45045.628946759258</v>
      </c>
      <c r="H4025" s="1">
        <v>90200</v>
      </c>
      <c r="I4025" t="s">
        <v>8133</v>
      </c>
      <c r="J4025" t="s">
        <v>903</v>
      </c>
    </row>
    <row r="4026" spans="1:10">
      <c r="A4026" t="s">
        <v>33</v>
      </c>
      <c r="B4026" t="s">
        <v>7570</v>
      </c>
      <c r="C4026" t="s">
        <v>56</v>
      </c>
      <c r="D4026" t="s">
        <v>13</v>
      </c>
      <c r="E4026" t="s">
        <v>14</v>
      </c>
      <c r="F4026" t="s">
        <v>26</v>
      </c>
      <c r="G4026" s="3">
        <v>44956.626516203702</v>
      </c>
      <c r="H4026" s="1">
        <v>112500</v>
      </c>
      <c r="I4026" t="s">
        <v>8134</v>
      </c>
      <c r="J4026" t="s">
        <v>8135</v>
      </c>
    </row>
    <row r="4027" spans="1:10">
      <c r="A4027" t="s">
        <v>33</v>
      </c>
      <c r="B4027" t="s">
        <v>4150</v>
      </c>
      <c r="C4027" t="s">
        <v>1965</v>
      </c>
      <c r="D4027" t="s">
        <v>13</v>
      </c>
      <c r="E4027" t="s">
        <v>14</v>
      </c>
      <c r="F4027" t="s">
        <v>26</v>
      </c>
      <c r="G4027" s="3">
        <v>45078.6252662037</v>
      </c>
      <c r="H4027" s="1">
        <v>95700</v>
      </c>
      <c r="I4027" t="s">
        <v>420</v>
      </c>
      <c r="J4027" t="s">
        <v>8136</v>
      </c>
    </row>
    <row r="4028" spans="1:10">
      <c r="A4028" t="s">
        <v>10</v>
      </c>
      <c r="B4028" t="s">
        <v>10</v>
      </c>
      <c r="C4028" t="s">
        <v>365</v>
      </c>
      <c r="D4028" t="s">
        <v>13</v>
      </c>
      <c r="E4028" t="s">
        <v>14</v>
      </c>
      <c r="F4028" t="s">
        <v>26</v>
      </c>
      <c r="G4028" s="3">
        <v>45208.671412037038</v>
      </c>
      <c r="H4028" s="1">
        <v>131000</v>
      </c>
      <c r="I4028" t="s">
        <v>7915</v>
      </c>
      <c r="J4028" t="s">
        <v>3283</v>
      </c>
    </row>
    <row r="4029" spans="1:10">
      <c r="A4029" t="s">
        <v>33</v>
      </c>
      <c r="B4029" t="s">
        <v>8137</v>
      </c>
      <c r="C4029" t="s">
        <v>4917</v>
      </c>
      <c r="D4029" t="s">
        <v>13</v>
      </c>
      <c r="E4029" t="s">
        <v>14</v>
      </c>
      <c r="F4029" t="s">
        <v>4917</v>
      </c>
      <c r="G4029" s="3">
        <v>45225.658530092594</v>
      </c>
      <c r="H4029" s="1">
        <v>125000</v>
      </c>
      <c r="I4029" t="s">
        <v>5343</v>
      </c>
      <c r="J4029" t="s">
        <v>8138</v>
      </c>
    </row>
    <row r="4030" spans="1:10">
      <c r="A4030" t="s">
        <v>73</v>
      </c>
      <c r="B4030" t="s">
        <v>73</v>
      </c>
      <c r="C4030" t="s">
        <v>3450</v>
      </c>
      <c r="D4030" t="s">
        <v>13</v>
      </c>
      <c r="E4030" t="s">
        <v>14</v>
      </c>
      <c r="F4030" t="s">
        <v>26</v>
      </c>
      <c r="G4030" s="3">
        <v>45048.6325462963</v>
      </c>
      <c r="H4030" s="1">
        <v>140000</v>
      </c>
      <c r="I4030" t="s">
        <v>8139</v>
      </c>
      <c r="J4030" t="s">
        <v>8140</v>
      </c>
    </row>
    <row r="4031" spans="1:10">
      <c r="A4031" t="s">
        <v>18</v>
      </c>
      <c r="B4031" t="s">
        <v>8141</v>
      </c>
      <c r="C4031" t="s">
        <v>136</v>
      </c>
      <c r="D4031" t="s">
        <v>13</v>
      </c>
      <c r="E4031" t="s">
        <v>14</v>
      </c>
      <c r="F4031" t="s">
        <v>26</v>
      </c>
      <c r="G4031" s="3">
        <v>45267.631932870368</v>
      </c>
      <c r="H4031" s="1">
        <v>225500</v>
      </c>
      <c r="I4031" t="s">
        <v>31</v>
      </c>
      <c r="J4031" t="s">
        <v>3007</v>
      </c>
    </row>
    <row r="4032" spans="1:10">
      <c r="A4032" t="s">
        <v>1537</v>
      </c>
      <c r="B4032" t="s">
        <v>8142</v>
      </c>
      <c r="C4032" t="s">
        <v>198</v>
      </c>
      <c r="D4032" t="s">
        <v>13</v>
      </c>
      <c r="E4032" t="s">
        <v>14</v>
      </c>
      <c r="F4032" t="s">
        <v>198</v>
      </c>
      <c r="G4032" s="3">
        <v>45128.639120370368</v>
      </c>
      <c r="H4032" s="1">
        <v>80850</v>
      </c>
      <c r="I4032" t="s">
        <v>5343</v>
      </c>
      <c r="J4032" t="s">
        <v>8143</v>
      </c>
    </row>
    <row r="4033" spans="1:10">
      <c r="A4033" t="s">
        <v>18</v>
      </c>
      <c r="B4033" t="s">
        <v>18</v>
      </c>
      <c r="C4033" t="s">
        <v>24</v>
      </c>
      <c r="D4033" t="s">
        <v>13</v>
      </c>
      <c r="E4033" t="s">
        <v>25</v>
      </c>
      <c r="F4033" t="s">
        <v>26</v>
      </c>
      <c r="G4033" s="3">
        <v>44994.634270833332</v>
      </c>
      <c r="H4033" s="1">
        <v>120000</v>
      </c>
      <c r="I4033" t="s">
        <v>8144</v>
      </c>
      <c r="J4033" t="s">
        <v>8145</v>
      </c>
    </row>
    <row r="4034" spans="1:10">
      <c r="A4034" t="s">
        <v>212</v>
      </c>
      <c r="B4034" t="s">
        <v>212</v>
      </c>
      <c r="C4034" t="s">
        <v>24</v>
      </c>
      <c r="D4034" t="s">
        <v>13</v>
      </c>
      <c r="E4034" t="s">
        <v>25</v>
      </c>
      <c r="F4034" t="s">
        <v>26</v>
      </c>
      <c r="G4034" s="3">
        <v>45168.629282407404</v>
      </c>
      <c r="H4034" s="1">
        <v>155000</v>
      </c>
      <c r="I4034" t="s">
        <v>8146</v>
      </c>
      <c r="J4034" t="s">
        <v>8147</v>
      </c>
    </row>
    <row r="4035" spans="1:10">
      <c r="A4035" t="s">
        <v>18</v>
      </c>
      <c r="B4035" t="s">
        <v>114</v>
      </c>
      <c r="C4035" t="s">
        <v>8148</v>
      </c>
      <c r="D4035" t="s">
        <v>13</v>
      </c>
      <c r="E4035" t="s">
        <v>14</v>
      </c>
      <c r="F4035" t="s">
        <v>26</v>
      </c>
      <c r="G4035" s="3">
        <v>44970.63177083333</v>
      </c>
      <c r="H4035" s="1">
        <v>120000</v>
      </c>
      <c r="I4035" t="s">
        <v>8149</v>
      </c>
      <c r="J4035" t="s">
        <v>8150</v>
      </c>
    </row>
    <row r="4036" spans="1:10">
      <c r="A4036" t="s">
        <v>18</v>
      </c>
      <c r="B4036" t="s">
        <v>8151</v>
      </c>
      <c r="C4036" t="s">
        <v>205</v>
      </c>
      <c r="D4036" t="s">
        <v>13</v>
      </c>
      <c r="E4036" t="s">
        <v>14</v>
      </c>
      <c r="F4036" t="s">
        <v>205</v>
      </c>
      <c r="G4036" s="3">
        <v>44953.677939814814</v>
      </c>
      <c r="H4036" s="1">
        <v>98283</v>
      </c>
      <c r="I4036" t="s">
        <v>3218</v>
      </c>
      <c r="J4036" t="s">
        <v>8152</v>
      </c>
    </row>
    <row r="4037" spans="1:10">
      <c r="A4037" t="s">
        <v>18</v>
      </c>
      <c r="B4037" t="s">
        <v>8153</v>
      </c>
      <c r="C4037" t="s">
        <v>1059</v>
      </c>
      <c r="D4037" t="s">
        <v>13</v>
      </c>
      <c r="E4037" t="s">
        <v>14</v>
      </c>
      <c r="F4037" t="s">
        <v>26</v>
      </c>
      <c r="G4037" s="3">
        <v>45153.631979166668</v>
      </c>
      <c r="H4037" s="1">
        <v>147525</v>
      </c>
      <c r="I4037" t="s">
        <v>8154</v>
      </c>
      <c r="J4037" t="s">
        <v>8155</v>
      </c>
    </row>
    <row r="4038" spans="1:10">
      <c r="A4038" t="s">
        <v>73</v>
      </c>
      <c r="B4038" t="s">
        <v>8156</v>
      </c>
      <c r="C4038" t="s">
        <v>8157</v>
      </c>
      <c r="D4038" t="s">
        <v>13</v>
      </c>
      <c r="E4038" t="s">
        <v>14</v>
      </c>
      <c r="F4038" t="s">
        <v>26</v>
      </c>
      <c r="G4038" s="3">
        <v>45087.651550925926</v>
      </c>
      <c r="H4038" s="1">
        <v>120000</v>
      </c>
      <c r="I4038" t="s">
        <v>8158</v>
      </c>
      <c r="J4038" t="s">
        <v>2640</v>
      </c>
    </row>
    <row r="4039" spans="1:10">
      <c r="A4039" t="s">
        <v>18</v>
      </c>
      <c r="B4039" t="s">
        <v>18</v>
      </c>
      <c r="C4039" t="s">
        <v>7284</v>
      </c>
      <c r="D4039" t="s">
        <v>13</v>
      </c>
      <c r="E4039" t="s">
        <v>14</v>
      </c>
      <c r="F4039" t="s">
        <v>26</v>
      </c>
      <c r="G4039" s="3">
        <v>45189.628530092596</v>
      </c>
      <c r="H4039" s="1">
        <v>120000</v>
      </c>
      <c r="I4039" t="s">
        <v>8159</v>
      </c>
      <c r="J4039" t="s">
        <v>8160</v>
      </c>
    </row>
    <row r="4040" spans="1:10">
      <c r="A4040" t="s">
        <v>18</v>
      </c>
      <c r="B4040" t="s">
        <v>8161</v>
      </c>
      <c r="C4040" t="s">
        <v>8162</v>
      </c>
      <c r="D4040" t="s">
        <v>13</v>
      </c>
      <c r="E4040" t="s">
        <v>14</v>
      </c>
      <c r="F4040" t="s">
        <v>26</v>
      </c>
      <c r="G4040" s="3">
        <v>44928.630324074074</v>
      </c>
      <c r="H4040" s="1">
        <v>123600</v>
      </c>
      <c r="I4040" t="s">
        <v>326</v>
      </c>
      <c r="J4040" t="s">
        <v>8163</v>
      </c>
    </row>
    <row r="4041" spans="1:10">
      <c r="A4041" t="s">
        <v>10</v>
      </c>
      <c r="B4041" t="s">
        <v>8164</v>
      </c>
      <c r="C4041" t="s">
        <v>8165</v>
      </c>
      <c r="D4041" t="s">
        <v>13</v>
      </c>
      <c r="E4041" t="s">
        <v>14</v>
      </c>
      <c r="F4041" t="s">
        <v>26</v>
      </c>
      <c r="G4041" s="3">
        <v>45061.638761574075</v>
      </c>
      <c r="H4041" s="1">
        <v>123378</v>
      </c>
      <c r="I4041" t="s">
        <v>8166</v>
      </c>
      <c r="J4041" t="s">
        <v>8167</v>
      </c>
    </row>
    <row r="4042" spans="1:10">
      <c r="A4042" t="s">
        <v>18</v>
      </c>
      <c r="B4042" t="s">
        <v>18</v>
      </c>
      <c r="C4042" t="s">
        <v>1117</v>
      </c>
      <c r="D4042" t="s">
        <v>13</v>
      </c>
      <c r="E4042" t="s">
        <v>14</v>
      </c>
      <c r="F4042" t="s">
        <v>26</v>
      </c>
      <c r="G4042" s="3">
        <v>44959.668912037036</v>
      </c>
      <c r="H4042" s="1">
        <v>132500</v>
      </c>
      <c r="I4042" t="s">
        <v>8168</v>
      </c>
      <c r="J4042" t="s">
        <v>8169</v>
      </c>
    </row>
    <row r="4043" spans="1:10">
      <c r="A4043" t="s">
        <v>33</v>
      </c>
      <c r="B4043" t="s">
        <v>33</v>
      </c>
      <c r="C4043" t="s">
        <v>243</v>
      </c>
      <c r="D4043" t="s">
        <v>13</v>
      </c>
      <c r="E4043" t="s">
        <v>14</v>
      </c>
      <c r="F4043" t="s">
        <v>26</v>
      </c>
      <c r="G4043" s="3">
        <v>45266.625949074078</v>
      </c>
      <c r="H4043" s="1">
        <v>90000</v>
      </c>
      <c r="I4043" t="s">
        <v>88</v>
      </c>
      <c r="J4043" t="s">
        <v>4760</v>
      </c>
    </row>
    <row r="4044" spans="1:10">
      <c r="A4044" t="s">
        <v>10</v>
      </c>
      <c r="B4044" t="s">
        <v>7918</v>
      </c>
      <c r="C4044" t="s">
        <v>237</v>
      </c>
      <c r="D4044" t="s">
        <v>13</v>
      </c>
      <c r="E4044" t="s">
        <v>14</v>
      </c>
      <c r="F4044" t="s">
        <v>26</v>
      </c>
      <c r="G4044" s="3">
        <v>45101.643703703703</v>
      </c>
      <c r="H4044" s="1">
        <v>112500</v>
      </c>
      <c r="I4044" t="s">
        <v>8170</v>
      </c>
      <c r="J4044" t="s">
        <v>8171</v>
      </c>
    </row>
    <row r="4045" spans="1:10">
      <c r="A4045" t="s">
        <v>33</v>
      </c>
      <c r="B4045" t="s">
        <v>6305</v>
      </c>
      <c r="C4045" t="s">
        <v>122</v>
      </c>
      <c r="D4045" t="s">
        <v>13</v>
      </c>
      <c r="E4045" t="s">
        <v>14</v>
      </c>
      <c r="F4045" t="s">
        <v>26</v>
      </c>
      <c r="G4045" s="3">
        <v>45044.625567129631</v>
      </c>
      <c r="H4045" s="1">
        <v>80000</v>
      </c>
      <c r="I4045" t="s">
        <v>8172</v>
      </c>
      <c r="J4045" t="s">
        <v>4760</v>
      </c>
    </row>
    <row r="4046" spans="1:10">
      <c r="A4046" t="s">
        <v>10</v>
      </c>
      <c r="B4046" t="s">
        <v>10</v>
      </c>
      <c r="C4046" t="s">
        <v>24</v>
      </c>
      <c r="D4046" t="s">
        <v>13</v>
      </c>
      <c r="E4046" t="s">
        <v>25</v>
      </c>
      <c r="F4046" t="s">
        <v>26</v>
      </c>
      <c r="G4046" s="3">
        <v>45049.628148148149</v>
      </c>
      <c r="H4046" s="1">
        <v>150000</v>
      </c>
      <c r="I4046" t="s">
        <v>8173</v>
      </c>
      <c r="J4046" t="s">
        <v>28</v>
      </c>
    </row>
    <row r="4047" spans="1:10">
      <c r="A4047" t="s">
        <v>10</v>
      </c>
      <c r="B4047" t="s">
        <v>10</v>
      </c>
      <c r="C4047" t="s">
        <v>24</v>
      </c>
      <c r="D4047" t="s">
        <v>13</v>
      </c>
      <c r="E4047" t="s">
        <v>25</v>
      </c>
      <c r="F4047" t="s">
        <v>26</v>
      </c>
      <c r="G4047" s="3">
        <v>45162.628680555557</v>
      </c>
      <c r="H4047" s="1">
        <v>100000</v>
      </c>
      <c r="I4047" t="s">
        <v>8174</v>
      </c>
      <c r="J4047" t="s">
        <v>8175</v>
      </c>
    </row>
    <row r="4048" spans="1:10">
      <c r="A4048" t="s">
        <v>152</v>
      </c>
      <c r="B4048" t="s">
        <v>8176</v>
      </c>
      <c r="C4048" t="s">
        <v>1053</v>
      </c>
      <c r="D4048" t="s">
        <v>13</v>
      </c>
      <c r="E4048" t="s">
        <v>14</v>
      </c>
      <c r="F4048" t="s">
        <v>1054</v>
      </c>
      <c r="G4048" s="3">
        <v>45124.694282407407</v>
      </c>
      <c r="H4048" s="1">
        <v>89100</v>
      </c>
      <c r="I4048" t="s">
        <v>1791</v>
      </c>
      <c r="J4048" t="s">
        <v>8177</v>
      </c>
    </row>
    <row r="4049" spans="1:10">
      <c r="A4049" t="s">
        <v>77</v>
      </c>
      <c r="B4049" t="s">
        <v>567</v>
      </c>
      <c r="C4049" t="s">
        <v>365</v>
      </c>
      <c r="D4049" t="s">
        <v>13</v>
      </c>
      <c r="E4049" t="s">
        <v>14</v>
      </c>
      <c r="F4049" t="s">
        <v>26</v>
      </c>
      <c r="G4049" s="3">
        <v>45035.627303240741</v>
      </c>
      <c r="H4049" s="1">
        <v>100000</v>
      </c>
      <c r="I4049" t="s">
        <v>250</v>
      </c>
      <c r="J4049" t="s">
        <v>8178</v>
      </c>
    </row>
    <row r="4050" spans="1:10">
      <c r="A4050" t="s">
        <v>77</v>
      </c>
      <c r="B4050" t="s">
        <v>8179</v>
      </c>
      <c r="C4050" t="s">
        <v>1081</v>
      </c>
      <c r="D4050" t="s">
        <v>13</v>
      </c>
      <c r="E4050" t="s">
        <v>14</v>
      </c>
      <c r="F4050" t="s">
        <v>20</v>
      </c>
      <c r="G4050" s="3">
        <v>44958.706805555557</v>
      </c>
      <c r="H4050" s="1">
        <v>60000</v>
      </c>
      <c r="I4050" t="s">
        <v>8180</v>
      </c>
      <c r="J4050" t="s">
        <v>203</v>
      </c>
    </row>
    <row r="4051" spans="1:10">
      <c r="A4051" t="s">
        <v>18</v>
      </c>
      <c r="B4051" t="s">
        <v>114</v>
      </c>
      <c r="C4051" t="s">
        <v>2532</v>
      </c>
      <c r="D4051" t="s">
        <v>13</v>
      </c>
      <c r="E4051" t="s">
        <v>14</v>
      </c>
      <c r="F4051" t="s">
        <v>26</v>
      </c>
      <c r="G4051" s="3">
        <v>45063.627951388888</v>
      </c>
      <c r="H4051" s="1">
        <v>143000</v>
      </c>
      <c r="I4051" t="s">
        <v>217</v>
      </c>
      <c r="J4051" t="s">
        <v>8181</v>
      </c>
    </row>
    <row r="4052" spans="1:10">
      <c r="A4052" t="s">
        <v>10</v>
      </c>
      <c r="B4052" t="s">
        <v>7323</v>
      </c>
      <c r="C4052" t="s">
        <v>26</v>
      </c>
      <c r="D4052" t="s">
        <v>13</v>
      </c>
      <c r="E4052" t="s">
        <v>14</v>
      </c>
      <c r="F4052" t="s">
        <v>26</v>
      </c>
      <c r="G4052" s="3">
        <v>44943.629131944443</v>
      </c>
      <c r="H4052" s="1">
        <v>195500</v>
      </c>
      <c r="I4052" t="s">
        <v>3234</v>
      </c>
      <c r="J4052" t="s">
        <v>8182</v>
      </c>
    </row>
    <row r="4053" spans="1:10">
      <c r="A4053" t="s">
        <v>33</v>
      </c>
      <c r="B4053" t="s">
        <v>8183</v>
      </c>
      <c r="C4053" t="s">
        <v>3580</v>
      </c>
      <c r="D4053" t="s">
        <v>13</v>
      </c>
      <c r="E4053" t="s">
        <v>14</v>
      </c>
      <c r="F4053" t="s">
        <v>26</v>
      </c>
      <c r="G4053" s="3">
        <v>45030.626296296294</v>
      </c>
      <c r="H4053" s="1">
        <v>62536</v>
      </c>
      <c r="I4053" t="s">
        <v>8184</v>
      </c>
      <c r="J4053" t="s">
        <v>888</v>
      </c>
    </row>
    <row r="4054" spans="1:10">
      <c r="A4054" t="s">
        <v>18</v>
      </c>
      <c r="B4054" t="s">
        <v>18</v>
      </c>
      <c r="C4054" t="s">
        <v>4743</v>
      </c>
      <c r="D4054" t="s">
        <v>13</v>
      </c>
      <c r="E4054" t="s">
        <v>14</v>
      </c>
      <c r="F4054" t="s">
        <v>26</v>
      </c>
      <c r="G4054" s="3">
        <v>45266.627256944441</v>
      </c>
      <c r="H4054" s="1">
        <v>125000</v>
      </c>
      <c r="I4054" t="s">
        <v>8185</v>
      </c>
      <c r="J4054" t="s">
        <v>8186</v>
      </c>
    </row>
    <row r="4055" spans="1:10">
      <c r="A4055" t="s">
        <v>212</v>
      </c>
      <c r="B4055" t="s">
        <v>212</v>
      </c>
      <c r="C4055" t="s">
        <v>508</v>
      </c>
      <c r="D4055" t="s">
        <v>13</v>
      </c>
      <c r="E4055" t="s">
        <v>14</v>
      </c>
      <c r="F4055" t="s">
        <v>509</v>
      </c>
      <c r="G4055" s="3">
        <v>44943.641493055555</v>
      </c>
      <c r="H4055" s="1">
        <v>157500</v>
      </c>
      <c r="I4055" t="s">
        <v>510</v>
      </c>
    </row>
    <row r="4056" spans="1:10">
      <c r="A4056" t="s">
        <v>77</v>
      </c>
      <c r="B4056" t="s">
        <v>77</v>
      </c>
      <c r="C4056" t="s">
        <v>461</v>
      </c>
      <c r="D4056" t="s">
        <v>13</v>
      </c>
      <c r="E4056" t="s">
        <v>14</v>
      </c>
      <c r="F4056" t="s">
        <v>26</v>
      </c>
      <c r="G4056" s="3">
        <v>45225.626238425924</v>
      </c>
      <c r="H4056" s="1">
        <v>92036.234375</v>
      </c>
      <c r="I4056" t="s">
        <v>8187</v>
      </c>
      <c r="J4056" t="s">
        <v>8188</v>
      </c>
    </row>
    <row r="4057" spans="1:10">
      <c r="A4057" t="s">
        <v>18</v>
      </c>
      <c r="B4057" t="s">
        <v>8189</v>
      </c>
      <c r="C4057" t="s">
        <v>2235</v>
      </c>
      <c r="D4057" t="s">
        <v>13</v>
      </c>
      <c r="E4057" t="s">
        <v>14</v>
      </c>
      <c r="F4057" t="s">
        <v>1820</v>
      </c>
      <c r="G4057" s="3">
        <v>44986.653761574074</v>
      </c>
      <c r="H4057" s="1">
        <v>147500</v>
      </c>
      <c r="I4057" t="s">
        <v>8190</v>
      </c>
      <c r="J4057" t="s">
        <v>8191</v>
      </c>
    </row>
    <row r="4058" spans="1:10">
      <c r="A4058" t="s">
        <v>73</v>
      </c>
      <c r="B4058" t="s">
        <v>8192</v>
      </c>
      <c r="C4058" t="s">
        <v>608</v>
      </c>
      <c r="D4058" t="s">
        <v>13</v>
      </c>
      <c r="E4058" t="s">
        <v>14</v>
      </c>
      <c r="F4058" t="s">
        <v>608</v>
      </c>
      <c r="G4058" s="3">
        <v>45078.655046296299</v>
      </c>
      <c r="H4058" s="1">
        <v>147500</v>
      </c>
      <c r="I4058" t="s">
        <v>458</v>
      </c>
      <c r="J4058" t="s">
        <v>8193</v>
      </c>
    </row>
    <row r="4059" spans="1:10">
      <c r="A4059" t="s">
        <v>10</v>
      </c>
      <c r="B4059" t="s">
        <v>6366</v>
      </c>
      <c r="C4059" t="s">
        <v>2820</v>
      </c>
      <c r="D4059" t="s">
        <v>13</v>
      </c>
      <c r="E4059" t="s">
        <v>14</v>
      </c>
      <c r="F4059" t="s">
        <v>26</v>
      </c>
      <c r="G4059" s="3">
        <v>45119.628645833334</v>
      </c>
      <c r="H4059" s="1">
        <v>157500</v>
      </c>
      <c r="I4059" t="s">
        <v>8194</v>
      </c>
    </row>
    <row r="4060" spans="1:10">
      <c r="A4060" t="s">
        <v>73</v>
      </c>
      <c r="B4060" t="s">
        <v>73</v>
      </c>
      <c r="C4060" t="s">
        <v>24</v>
      </c>
      <c r="D4060" t="s">
        <v>13</v>
      </c>
      <c r="E4060" t="s">
        <v>25</v>
      </c>
      <c r="F4060" t="s">
        <v>26</v>
      </c>
      <c r="G4060" s="3">
        <v>45226.628263888888</v>
      </c>
      <c r="H4060" s="1">
        <v>215000</v>
      </c>
      <c r="I4060" t="s">
        <v>8195</v>
      </c>
      <c r="J4060" t="s">
        <v>8196</v>
      </c>
    </row>
    <row r="4061" spans="1:10">
      <c r="A4061" t="s">
        <v>73</v>
      </c>
      <c r="B4061" t="s">
        <v>73</v>
      </c>
      <c r="C4061" t="s">
        <v>2070</v>
      </c>
      <c r="D4061" t="s">
        <v>13</v>
      </c>
      <c r="E4061" t="s">
        <v>14</v>
      </c>
      <c r="F4061" t="s">
        <v>26</v>
      </c>
      <c r="G4061" s="3">
        <v>44953.686712962961</v>
      </c>
      <c r="H4061" s="1">
        <v>170672</v>
      </c>
      <c r="I4061" t="s">
        <v>120</v>
      </c>
      <c r="J4061" t="s">
        <v>2721</v>
      </c>
    </row>
    <row r="4062" spans="1:10">
      <c r="A4062" t="s">
        <v>135</v>
      </c>
      <c r="B4062" t="s">
        <v>8197</v>
      </c>
      <c r="C4062" t="s">
        <v>342</v>
      </c>
      <c r="D4062" t="s">
        <v>13</v>
      </c>
      <c r="E4062" t="s">
        <v>14</v>
      </c>
      <c r="F4062" t="s">
        <v>26</v>
      </c>
      <c r="G4062" s="3">
        <v>45121.626701388886</v>
      </c>
      <c r="H4062" s="1">
        <v>87500</v>
      </c>
      <c r="I4062" t="s">
        <v>8198</v>
      </c>
      <c r="J4062" t="s">
        <v>1346</v>
      </c>
    </row>
    <row r="4063" spans="1:10">
      <c r="A4063" t="s">
        <v>18</v>
      </c>
      <c r="B4063" t="s">
        <v>8199</v>
      </c>
      <c r="C4063" t="s">
        <v>795</v>
      </c>
      <c r="D4063" t="s">
        <v>13</v>
      </c>
      <c r="E4063" t="s">
        <v>14</v>
      </c>
      <c r="F4063" t="s">
        <v>26</v>
      </c>
      <c r="G4063" s="3">
        <v>45194.629988425928</v>
      </c>
      <c r="H4063" s="1">
        <v>110000</v>
      </c>
      <c r="I4063" t="s">
        <v>8200</v>
      </c>
      <c r="J4063" t="s">
        <v>8201</v>
      </c>
    </row>
    <row r="4064" spans="1:10">
      <c r="A4064" t="s">
        <v>33</v>
      </c>
      <c r="B4064" t="s">
        <v>33</v>
      </c>
      <c r="C4064" t="s">
        <v>8202</v>
      </c>
      <c r="D4064" t="s">
        <v>13</v>
      </c>
      <c r="E4064" t="s">
        <v>14</v>
      </c>
      <c r="F4064" t="s">
        <v>26</v>
      </c>
      <c r="G4064" s="3">
        <v>44973.628020833334</v>
      </c>
      <c r="H4064" s="1">
        <v>75000</v>
      </c>
      <c r="I4064" t="s">
        <v>8203</v>
      </c>
      <c r="J4064" t="s">
        <v>8204</v>
      </c>
    </row>
    <row r="4065" spans="1:10">
      <c r="A4065" t="s">
        <v>73</v>
      </c>
      <c r="B4065" t="s">
        <v>73</v>
      </c>
      <c r="C4065" t="s">
        <v>3682</v>
      </c>
      <c r="D4065" t="s">
        <v>13</v>
      </c>
      <c r="E4065" t="s">
        <v>14</v>
      </c>
      <c r="F4065" t="s">
        <v>26</v>
      </c>
      <c r="G4065" s="3">
        <v>45197.629108796296</v>
      </c>
      <c r="H4065" s="1">
        <v>122500</v>
      </c>
      <c r="I4065" t="s">
        <v>8205</v>
      </c>
      <c r="J4065" t="s">
        <v>8206</v>
      </c>
    </row>
    <row r="4066" spans="1:10">
      <c r="A4066" t="s">
        <v>10</v>
      </c>
      <c r="B4066" t="s">
        <v>8207</v>
      </c>
      <c r="C4066" t="s">
        <v>24</v>
      </c>
      <c r="D4066" t="s">
        <v>13</v>
      </c>
      <c r="E4066" t="s">
        <v>25</v>
      </c>
      <c r="F4066" t="s">
        <v>26</v>
      </c>
      <c r="G4066" s="3">
        <v>45105.628877314812</v>
      </c>
      <c r="H4066" s="1">
        <v>162500</v>
      </c>
      <c r="I4066" t="s">
        <v>8208</v>
      </c>
      <c r="J4066" t="s">
        <v>8209</v>
      </c>
    </row>
    <row r="4067" spans="1:10">
      <c r="A4067" t="s">
        <v>73</v>
      </c>
      <c r="B4067" t="s">
        <v>73</v>
      </c>
      <c r="C4067" t="s">
        <v>24</v>
      </c>
      <c r="D4067" t="s">
        <v>13</v>
      </c>
      <c r="E4067" t="s">
        <v>25</v>
      </c>
      <c r="F4067" t="s">
        <v>20</v>
      </c>
      <c r="G4067" s="3">
        <v>45076.655185185184</v>
      </c>
      <c r="H4067" s="1">
        <v>165000</v>
      </c>
      <c r="I4067" t="s">
        <v>1397</v>
      </c>
      <c r="J4067" t="s">
        <v>8210</v>
      </c>
    </row>
    <row r="4068" spans="1:10">
      <c r="A4068" t="s">
        <v>10</v>
      </c>
      <c r="B4068" t="s">
        <v>8211</v>
      </c>
      <c r="C4068" t="s">
        <v>24</v>
      </c>
      <c r="D4068" t="s">
        <v>13</v>
      </c>
      <c r="E4068" t="s">
        <v>25</v>
      </c>
      <c r="F4068" t="s">
        <v>26</v>
      </c>
      <c r="G4068" s="3">
        <v>45118.667743055557</v>
      </c>
      <c r="H4068" s="1">
        <v>87000</v>
      </c>
      <c r="I4068" t="s">
        <v>602</v>
      </c>
      <c r="J4068" t="s">
        <v>5146</v>
      </c>
    </row>
    <row r="4069" spans="1:10">
      <c r="A4069" t="s">
        <v>77</v>
      </c>
      <c r="B4069" t="s">
        <v>567</v>
      </c>
      <c r="C4069" t="s">
        <v>142</v>
      </c>
      <c r="D4069" t="s">
        <v>100</v>
      </c>
      <c r="E4069" t="s">
        <v>14</v>
      </c>
      <c r="F4069" t="s">
        <v>26</v>
      </c>
      <c r="G4069" s="3">
        <v>45175.625740740739</v>
      </c>
      <c r="H4069" s="1">
        <v>94000</v>
      </c>
      <c r="I4069" t="s">
        <v>8212</v>
      </c>
    </row>
    <row r="4070" spans="1:10">
      <c r="A4070" t="s">
        <v>18</v>
      </c>
      <c r="B4070" t="s">
        <v>8213</v>
      </c>
      <c r="C4070" t="s">
        <v>108</v>
      </c>
      <c r="D4070" t="s">
        <v>13</v>
      </c>
      <c r="E4070" t="s">
        <v>14</v>
      </c>
      <c r="F4070" t="s">
        <v>26</v>
      </c>
      <c r="G4070" s="3">
        <v>44992.647476851853</v>
      </c>
      <c r="H4070" s="1">
        <v>208000</v>
      </c>
      <c r="I4070" t="s">
        <v>31</v>
      </c>
      <c r="J4070" t="s">
        <v>8054</v>
      </c>
    </row>
    <row r="4071" spans="1:10">
      <c r="A4071" t="s">
        <v>135</v>
      </c>
      <c r="B4071" t="s">
        <v>8214</v>
      </c>
      <c r="D4071" t="s">
        <v>13</v>
      </c>
      <c r="E4071" t="s">
        <v>14</v>
      </c>
      <c r="F4071" t="s">
        <v>528</v>
      </c>
      <c r="G4071" s="3">
        <v>45019.661874999998</v>
      </c>
      <c r="H4071" s="1">
        <v>111175</v>
      </c>
      <c r="I4071" t="s">
        <v>4644</v>
      </c>
      <c r="J4071" t="s">
        <v>8215</v>
      </c>
    </row>
    <row r="4072" spans="1:10">
      <c r="A4072" t="s">
        <v>18</v>
      </c>
      <c r="B4072" t="s">
        <v>8216</v>
      </c>
      <c r="C4072" t="s">
        <v>161</v>
      </c>
      <c r="D4072" t="s">
        <v>13</v>
      </c>
      <c r="E4072" t="s">
        <v>14</v>
      </c>
      <c r="F4072" t="s">
        <v>162</v>
      </c>
      <c r="G4072" s="3">
        <v>44988.637337962966</v>
      </c>
      <c r="H4072" s="1">
        <v>96773</v>
      </c>
      <c r="I4072" t="s">
        <v>3039</v>
      </c>
      <c r="J4072" t="s">
        <v>8217</v>
      </c>
    </row>
    <row r="4073" spans="1:10">
      <c r="A4073" t="s">
        <v>18</v>
      </c>
      <c r="B4073" t="s">
        <v>18</v>
      </c>
      <c r="C4073" t="s">
        <v>3188</v>
      </c>
      <c r="D4073" t="s">
        <v>13</v>
      </c>
      <c r="E4073" t="s">
        <v>14</v>
      </c>
      <c r="F4073" t="s">
        <v>26</v>
      </c>
      <c r="G4073" s="3">
        <v>44969.632326388892</v>
      </c>
      <c r="H4073" s="1">
        <v>158000</v>
      </c>
      <c r="I4073" t="s">
        <v>8218</v>
      </c>
      <c r="J4073" t="s">
        <v>4176</v>
      </c>
    </row>
    <row r="4074" spans="1:10">
      <c r="A4074" t="s">
        <v>18</v>
      </c>
      <c r="B4074" t="s">
        <v>184</v>
      </c>
      <c r="C4074" t="s">
        <v>8219</v>
      </c>
      <c r="D4074" t="s">
        <v>13</v>
      </c>
      <c r="E4074" t="s">
        <v>14</v>
      </c>
      <c r="F4074" t="s">
        <v>26</v>
      </c>
      <c r="G4074" s="3">
        <v>45079.645289351851</v>
      </c>
      <c r="H4074" s="1">
        <v>151840</v>
      </c>
      <c r="I4074" t="s">
        <v>2718</v>
      </c>
      <c r="J4074" t="s">
        <v>8220</v>
      </c>
    </row>
    <row r="4075" spans="1:10">
      <c r="A4075" t="s">
        <v>18</v>
      </c>
      <c r="B4075" t="s">
        <v>18</v>
      </c>
      <c r="C4075" t="s">
        <v>24</v>
      </c>
      <c r="D4075" t="s">
        <v>13</v>
      </c>
      <c r="E4075" t="s">
        <v>25</v>
      </c>
      <c r="F4075" t="s">
        <v>26</v>
      </c>
      <c r="G4075" s="3">
        <v>45127.629965277774</v>
      </c>
      <c r="H4075" s="1">
        <v>95981</v>
      </c>
      <c r="I4075" t="s">
        <v>8221</v>
      </c>
      <c r="J4075" t="s">
        <v>8222</v>
      </c>
    </row>
    <row r="4076" spans="1:10">
      <c r="A4076" t="s">
        <v>73</v>
      </c>
      <c r="B4076" t="s">
        <v>8223</v>
      </c>
      <c r="C4076" t="s">
        <v>26</v>
      </c>
      <c r="D4076" t="s">
        <v>13</v>
      </c>
      <c r="E4076" t="s">
        <v>14</v>
      </c>
      <c r="F4076" t="s">
        <v>26</v>
      </c>
      <c r="G4076" s="3">
        <v>45271.627418981479</v>
      </c>
      <c r="H4076" s="1">
        <v>155000</v>
      </c>
      <c r="I4076" t="s">
        <v>1854</v>
      </c>
      <c r="J4076" t="s">
        <v>8224</v>
      </c>
    </row>
    <row r="4077" spans="1:10">
      <c r="A4077" t="s">
        <v>18</v>
      </c>
      <c r="B4077" t="s">
        <v>8225</v>
      </c>
      <c r="C4077" t="s">
        <v>26</v>
      </c>
      <c r="D4077" t="s">
        <v>13</v>
      </c>
      <c r="E4077" t="s">
        <v>14</v>
      </c>
      <c r="F4077" t="s">
        <v>20</v>
      </c>
      <c r="G4077" s="3">
        <v>45258.655509259261</v>
      </c>
      <c r="H4077" s="1">
        <v>155500</v>
      </c>
      <c r="I4077" t="s">
        <v>8226</v>
      </c>
      <c r="J4077" t="s">
        <v>8227</v>
      </c>
    </row>
    <row r="4078" spans="1:10">
      <c r="A4078" t="s">
        <v>18</v>
      </c>
      <c r="B4078" t="s">
        <v>8228</v>
      </c>
      <c r="C4078" t="s">
        <v>8229</v>
      </c>
      <c r="D4078" t="s">
        <v>13</v>
      </c>
      <c r="E4078" t="s">
        <v>14</v>
      </c>
      <c r="F4078" t="s">
        <v>26</v>
      </c>
      <c r="G4078" s="3">
        <v>45175.625706018516</v>
      </c>
      <c r="H4078" s="1">
        <v>112500</v>
      </c>
      <c r="I4078" t="s">
        <v>8230</v>
      </c>
      <c r="J4078" t="s">
        <v>8231</v>
      </c>
    </row>
    <row r="4079" spans="1:10">
      <c r="A4079" t="s">
        <v>33</v>
      </c>
      <c r="B4079" t="s">
        <v>8232</v>
      </c>
      <c r="C4079" t="s">
        <v>6033</v>
      </c>
      <c r="D4079" t="s">
        <v>13</v>
      </c>
      <c r="E4079" t="s">
        <v>14</v>
      </c>
      <c r="F4079" t="s">
        <v>2012</v>
      </c>
      <c r="G4079" s="3">
        <v>44988.638611111113</v>
      </c>
      <c r="H4079" s="1">
        <v>111175</v>
      </c>
      <c r="I4079" t="s">
        <v>4830</v>
      </c>
      <c r="J4079" t="s">
        <v>3203</v>
      </c>
    </row>
    <row r="4080" spans="1:10">
      <c r="A4080" t="s">
        <v>18</v>
      </c>
      <c r="B4080" t="s">
        <v>18</v>
      </c>
      <c r="C4080" t="s">
        <v>24</v>
      </c>
      <c r="D4080" t="s">
        <v>13</v>
      </c>
      <c r="E4080" t="s">
        <v>25</v>
      </c>
      <c r="F4080" t="s">
        <v>26</v>
      </c>
      <c r="G4080" s="3">
        <v>45266.628622685188</v>
      </c>
      <c r="H4080" s="1">
        <v>102500</v>
      </c>
      <c r="I4080" t="s">
        <v>88</v>
      </c>
      <c r="J4080" t="s">
        <v>6009</v>
      </c>
    </row>
    <row r="4081" spans="1:10">
      <c r="A4081" t="s">
        <v>106</v>
      </c>
      <c r="B4081" t="s">
        <v>1425</v>
      </c>
      <c r="C4081" t="s">
        <v>24</v>
      </c>
      <c r="D4081" t="s">
        <v>100</v>
      </c>
      <c r="E4081" t="s">
        <v>25</v>
      </c>
      <c r="F4081" t="s">
        <v>4917</v>
      </c>
      <c r="G4081" s="3">
        <v>44967.685347222221</v>
      </c>
      <c r="H4081" s="1">
        <v>75000</v>
      </c>
      <c r="I4081" t="s">
        <v>8233</v>
      </c>
      <c r="J4081" t="s">
        <v>8234</v>
      </c>
    </row>
    <row r="4082" spans="1:10">
      <c r="A4082" t="s">
        <v>212</v>
      </c>
      <c r="B4082" t="s">
        <v>8235</v>
      </c>
      <c r="C4082" t="s">
        <v>2792</v>
      </c>
      <c r="D4082" t="s">
        <v>13</v>
      </c>
      <c r="E4082" t="s">
        <v>14</v>
      </c>
      <c r="F4082" t="s">
        <v>20</v>
      </c>
      <c r="G4082" s="3">
        <v>45143.694756944446</v>
      </c>
      <c r="H4082" s="1">
        <v>143000</v>
      </c>
      <c r="I4082" t="s">
        <v>2888</v>
      </c>
      <c r="J4082" t="s">
        <v>8236</v>
      </c>
    </row>
    <row r="4083" spans="1:10">
      <c r="A4083" t="s">
        <v>10</v>
      </c>
      <c r="B4083" t="s">
        <v>2409</v>
      </c>
      <c r="C4083" t="s">
        <v>30</v>
      </c>
      <c r="D4083" t="s">
        <v>13</v>
      </c>
      <c r="E4083" t="s">
        <v>14</v>
      </c>
      <c r="F4083" t="s">
        <v>26</v>
      </c>
      <c r="G4083" s="3">
        <v>45034.628020833334</v>
      </c>
      <c r="H4083" s="1">
        <v>228222</v>
      </c>
      <c r="I4083" t="s">
        <v>31</v>
      </c>
      <c r="J4083" t="s">
        <v>716</v>
      </c>
    </row>
    <row r="4084" spans="1:10">
      <c r="A4084" t="s">
        <v>212</v>
      </c>
      <c r="B4084" t="s">
        <v>8237</v>
      </c>
      <c r="D4084" t="s">
        <v>13</v>
      </c>
      <c r="E4084" t="s">
        <v>14</v>
      </c>
      <c r="F4084" t="s">
        <v>528</v>
      </c>
      <c r="G4084" s="3">
        <v>45238.663344907407</v>
      </c>
      <c r="H4084" s="1">
        <v>170575</v>
      </c>
      <c r="I4084" t="s">
        <v>4644</v>
      </c>
      <c r="J4084" t="s">
        <v>8238</v>
      </c>
    </row>
    <row r="4085" spans="1:10">
      <c r="A4085" t="s">
        <v>10</v>
      </c>
      <c r="B4085" t="s">
        <v>10</v>
      </c>
      <c r="C4085" t="s">
        <v>4372</v>
      </c>
      <c r="D4085" t="s">
        <v>13</v>
      </c>
      <c r="E4085" t="s">
        <v>14</v>
      </c>
      <c r="F4085" t="s">
        <v>26</v>
      </c>
      <c r="G4085" s="3">
        <v>45118.628842592596</v>
      </c>
      <c r="H4085" s="1">
        <v>150000</v>
      </c>
      <c r="I4085" t="s">
        <v>8239</v>
      </c>
      <c r="J4085" t="s">
        <v>8240</v>
      </c>
    </row>
    <row r="4086" spans="1:10">
      <c r="A4086" t="s">
        <v>73</v>
      </c>
      <c r="B4086" t="s">
        <v>2683</v>
      </c>
      <c r="C4086" t="s">
        <v>723</v>
      </c>
      <c r="D4086" t="s">
        <v>13</v>
      </c>
      <c r="E4086" t="s">
        <v>14</v>
      </c>
      <c r="F4086" t="s">
        <v>724</v>
      </c>
      <c r="G4086" s="3">
        <v>45075.648900462962</v>
      </c>
      <c r="H4086" s="1">
        <v>173500</v>
      </c>
      <c r="I4086" t="s">
        <v>120</v>
      </c>
      <c r="J4086" t="s">
        <v>2721</v>
      </c>
    </row>
    <row r="4087" spans="1:10">
      <c r="A4087" t="s">
        <v>10</v>
      </c>
      <c r="B4087" t="s">
        <v>3871</v>
      </c>
      <c r="C4087" t="s">
        <v>30</v>
      </c>
      <c r="D4087" t="s">
        <v>13</v>
      </c>
      <c r="E4087" t="s">
        <v>14</v>
      </c>
      <c r="F4087" t="s">
        <v>26</v>
      </c>
      <c r="G4087" s="3">
        <v>45073.628182870372</v>
      </c>
      <c r="H4087" s="1">
        <v>224500</v>
      </c>
      <c r="I4087" t="s">
        <v>41</v>
      </c>
      <c r="J4087" t="s">
        <v>1334</v>
      </c>
    </row>
    <row r="4088" spans="1:10">
      <c r="A4088" t="s">
        <v>18</v>
      </c>
      <c r="B4088" t="s">
        <v>7883</v>
      </c>
      <c r="C4088" t="s">
        <v>434</v>
      </c>
      <c r="D4088" t="s">
        <v>13</v>
      </c>
      <c r="E4088" t="s">
        <v>14</v>
      </c>
      <c r="F4088" t="s">
        <v>26</v>
      </c>
      <c r="G4088" s="3">
        <v>45082.633715277778</v>
      </c>
      <c r="H4088" s="1">
        <v>115000</v>
      </c>
      <c r="I4088" t="s">
        <v>8241</v>
      </c>
      <c r="J4088" t="s">
        <v>7067</v>
      </c>
    </row>
    <row r="4089" spans="1:10">
      <c r="A4089" t="s">
        <v>10</v>
      </c>
      <c r="B4089" t="s">
        <v>8242</v>
      </c>
      <c r="C4089" t="s">
        <v>119</v>
      </c>
      <c r="D4089" t="s">
        <v>1075</v>
      </c>
      <c r="E4089" t="s">
        <v>14</v>
      </c>
      <c r="F4089" t="s">
        <v>26</v>
      </c>
      <c r="G4089" s="3">
        <v>45265.652280092596</v>
      </c>
      <c r="H4089" s="1">
        <v>152221.5</v>
      </c>
      <c r="I4089" t="s">
        <v>8243</v>
      </c>
      <c r="J4089" t="s">
        <v>8244</v>
      </c>
    </row>
    <row r="4090" spans="1:10">
      <c r="A4090" t="s">
        <v>77</v>
      </c>
      <c r="B4090" t="s">
        <v>8245</v>
      </c>
      <c r="C4090" t="s">
        <v>162</v>
      </c>
      <c r="D4090" t="s">
        <v>13</v>
      </c>
      <c r="E4090" t="s">
        <v>14</v>
      </c>
      <c r="F4090" t="s">
        <v>162</v>
      </c>
      <c r="G4090" s="3">
        <v>45216.637118055558</v>
      </c>
      <c r="H4090" s="1">
        <v>30000</v>
      </c>
      <c r="I4090" t="s">
        <v>8246</v>
      </c>
    </row>
    <row r="4091" spans="1:10">
      <c r="A4091" t="s">
        <v>152</v>
      </c>
      <c r="B4091" t="s">
        <v>152</v>
      </c>
      <c r="C4091" t="s">
        <v>1323</v>
      </c>
      <c r="D4091" t="s">
        <v>13</v>
      </c>
      <c r="E4091" t="s">
        <v>14</v>
      </c>
      <c r="F4091" t="s">
        <v>348</v>
      </c>
      <c r="G4091" s="3">
        <v>45160.666770833333</v>
      </c>
      <c r="H4091" s="1">
        <v>166000</v>
      </c>
      <c r="I4091" t="s">
        <v>8247</v>
      </c>
      <c r="J4091" t="s">
        <v>8248</v>
      </c>
    </row>
    <row r="4092" spans="1:10">
      <c r="A4092" t="s">
        <v>33</v>
      </c>
      <c r="B4092" t="s">
        <v>33</v>
      </c>
      <c r="C4092" t="s">
        <v>1739</v>
      </c>
      <c r="D4092" t="s">
        <v>13</v>
      </c>
      <c r="E4092" t="s">
        <v>14</v>
      </c>
      <c r="F4092" t="s">
        <v>26</v>
      </c>
      <c r="G4092" s="3">
        <v>44933.626203703701</v>
      </c>
      <c r="H4092" s="1">
        <v>100000</v>
      </c>
      <c r="I4092" t="s">
        <v>8249</v>
      </c>
      <c r="J4092" t="s">
        <v>8250</v>
      </c>
    </row>
    <row r="4093" spans="1:10">
      <c r="A4093" t="s">
        <v>33</v>
      </c>
      <c r="B4093" t="s">
        <v>8251</v>
      </c>
      <c r="C4093" t="s">
        <v>795</v>
      </c>
      <c r="D4093" t="s">
        <v>13</v>
      </c>
      <c r="E4093" t="s">
        <v>14</v>
      </c>
      <c r="F4093" t="s">
        <v>26</v>
      </c>
      <c r="G4093" s="3">
        <v>45092.625324074077</v>
      </c>
      <c r="H4093" s="1">
        <v>83855</v>
      </c>
      <c r="I4093" t="s">
        <v>8252</v>
      </c>
      <c r="J4093" t="s">
        <v>8253</v>
      </c>
    </row>
    <row r="4094" spans="1:10">
      <c r="A4094" t="s">
        <v>10</v>
      </c>
      <c r="B4094" t="s">
        <v>8254</v>
      </c>
      <c r="C4094" t="s">
        <v>1405</v>
      </c>
      <c r="D4094" t="s">
        <v>13</v>
      </c>
      <c r="E4094" t="s">
        <v>14</v>
      </c>
      <c r="F4094" t="s">
        <v>26</v>
      </c>
      <c r="G4094" s="3">
        <v>44956.625358796293</v>
      </c>
      <c r="H4094" s="1">
        <v>72500</v>
      </c>
      <c r="I4094" t="s">
        <v>1406</v>
      </c>
      <c r="J4094" t="s">
        <v>1407</v>
      </c>
    </row>
    <row r="4095" spans="1:10">
      <c r="A4095" t="s">
        <v>212</v>
      </c>
      <c r="B4095" t="s">
        <v>6403</v>
      </c>
      <c r="C4095" t="s">
        <v>24</v>
      </c>
      <c r="D4095" t="s">
        <v>13</v>
      </c>
      <c r="E4095" t="s">
        <v>25</v>
      </c>
      <c r="F4095" t="s">
        <v>26</v>
      </c>
      <c r="G4095" s="3">
        <v>45089.626481481479</v>
      </c>
      <c r="H4095" s="1">
        <v>177500</v>
      </c>
      <c r="I4095" t="s">
        <v>796</v>
      </c>
    </row>
    <row r="4096" spans="1:10">
      <c r="A4096" t="s">
        <v>18</v>
      </c>
      <c r="B4096" t="s">
        <v>8255</v>
      </c>
      <c r="C4096" t="s">
        <v>8256</v>
      </c>
      <c r="D4096" t="s">
        <v>13</v>
      </c>
      <c r="E4096" t="s">
        <v>14</v>
      </c>
      <c r="F4096" t="s">
        <v>20</v>
      </c>
      <c r="G4096" s="3">
        <v>45097.667581018519</v>
      </c>
      <c r="H4096" s="1">
        <v>90000</v>
      </c>
      <c r="I4096" t="s">
        <v>8257</v>
      </c>
      <c r="J4096" t="s">
        <v>8258</v>
      </c>
    </row>
    <row r="4097" spans="1:10">
      <c r="A4097" t="s">
        <v>106</v>
      </c>
      <c r="B4097" t="s">
        <v>2076</v>
      </c>
      <c r="C4097" t="s">
        <v>3353</v>
      </c>
      <c r="D4097" t="s">
        <v>13</v>
      </c>
      <c r="E4097" t="s">
        <v>14</v>
      </c>
      <c r="F4097" t="s">
        <v>3353</v>
      </c>
      <c r="G4097" s="3">
        <v>45270.654062499998</v>
      </c>
      <c r="H4097" s="1">
        <v>57600</v>
      </c>
      <c r="I4097" t="s">
        <v>8259</v>
      </c>
      <c r="J4097" t="s">
        <v>561</v>
      </c>
    </row>
    <row r="4098" spans="1:10">
      <c r="A4098" t="s">
        <v>18</v>
      </c>
      <c r="B4098" t="s">
        <v>328</v>
      </c>
      <c r="C4098" t="s">
        <v>377</v>
      </c>
      <c r="D4098" t="s">
        <v>13</v>
      </c>
      <c r="E4098" t="s">
        <v>14</v>
      </c>
      <c r="F4098" t="s">
        <v>20</v>
      </c>
      <c r="G4098" s="3">
        <v>45136.649537037039</v>
      </c>
      <c r="H4098" s="1">
        <v>194500</v>
      </c>
      <c r="I4098" t="s">
        <v>8260</v>
      </c>
      <c r="J4098" t="s">
        <v>8261</v>
      </c>
    </row>
    <row r="4099" spans="1:10">
      <c r="A4099" t="s">
        <v>33</v>
      </c>
      <c r="B4099" t="s">
        <v>1843</v>
      </c>
      <c r="C4099" t="s">
        <v>232</v>
      </c>
      <c r="D4099" t="s">
        <v>13</v>
      </c>
      <c r="E4099" t="s">
        <v>14</v>
      </c>
      <c r="F4099" t="s">
        <v>26</v>
      </c>
      <c r="G4099" s="3">
        <v>44995.625011574077</v>
      </c>
      <c r="H4099" s="1">
        <v>85000</v>
      </c>
      <c r="I4099" t="s">
        <v>1118</v>
      </c>
    </row>
    <row r="4100" spans="1:10">
      <c r="A4100" t="s">
        <v>33</v>
      </c>
      <c r="B4100" t="s">
        <v>8262</v>
      </c>
      <c r="C4100" t="s">
        <v>8263</v>
      </c>
      <c r="D4100" t="s">
        <v>13</v>
      </c>
      <c r="E4100" t="s">
        <v>14</v>
      </c>
      <c r="F4100" t="s">
        <v>26</v>
      </c>
      <c r="G4100" s="3">
        <v>45006.638391203705</v>
      </c>
      <c r="H4100" s="1">
        <v>95000</v>
      </c>
      <c r="I4100" t="s">
        <v>8264</v>
      </c>
    </row>
    <row r="4101" spans="1:10">
      <c r="A4101" t="s">
        <v>73</v>
      </c>
      <c r="B4101" t="s">
        <v>8265</v>
      </c>
      <c r="C4101" t="s">
        <v>201</v>
      </c>
      <c r="D4101" t="s">
        <v>13</v>
      </c>
      <c r="E4101" t="s">
        <v>14</v>
      </c>
      <c r="F4101" t="s">
        <v>26</v>
      </c>
      <c r="G4101" s="3">
        <v>45042.634976851848</v>
      </c>
      <c r="H4101" s="1">
        <v>127500</v>
      </c>
      <c r="I4101" t="s">
        <v>4010</v>
      </c>
      <c r="J4101" t="s">
        <v>8266</v>
      </c>
    </row>
    <row r="4102" spans="1:10">
      <c r="A4102" t="s">
        <v>10</v>
      </c>
      <c r="B4102" t="s">
        <v>10</v>
      </c>
      <c r="C4102" t="s">
        <v>342</v>
      </c>
      <c r="D4102" t="s">
        <v>13</v>
      </c>
      <c r="E4102" t="s">
        <v>14</v>
      </c>
      <c r="F4102" t="s">
        <v>26</v>
      </c>
      <c r="G4102" s="3">
        <v>45144.643136574072</v>
      </c>
      <c r="H4102" s="1">
        <v>65000</v>
      </c>
      <c r="I4102" t="s">
        <v>8267</v>
      </c>
      <c r="J4102" t="s">
        <v>8268</v>
      </c>
    </row>
    <row r="4103" spans="1:10">
      <c r="A4103" t="s">
        <v>33</v>
      </c>
      <c r="B4103" t="s">
        <v>8269</v>
      </c>
      <c r="C4103" t="s">
        <v>119</v>
      </c>
      <c r="D4103" t="s">
        <v>13</v>
      </c>
      <c r="E4103" t="s">
        <v>14</v>
      </c>
      <c r="F4103" t="s">
        <v>26</v>
      </c>
      <c r="G4103" s="3">
        <v>45043.625231481485</v>
      </c>
      <c r="H4103" s="1">
        <v>150000</v>
      </c>
      <c r="I4103" t="s">
        <v>646</v>
      </c>
      <c r="J4103" t="s">
        <v>1179</v>
      </c>
    </row>
    <row r="4104" spans="1:10">
      <c r="A4104" t="s">
        <v>73</v>
      </c>
      <c r="B4104" t="s">
        <v>90</v>
      </c>
      <c r="C4104" t="s">
        <v>232</v>
      </c>
      <c r="D4104" t="s">
        <v>13</v>
      </c>
      <c r="E4104" t="s">
        <v>14</v>
      </c>
      <c r="F4104" t="s">
        <v>26</v>
      </c>
      <c r="G4104" s="3">
        <v>45230.630127314813</v>
      </c>
      <c r="H4104" s="1">
        <v>120000</v>
      </c>
      <c r="I4104" t="s">
        <v>409</v>
      </c>
      <c r="J4104" t="s">
        <v>301</v>
      </c>
    </row>
    <row r="4105" spans="1:10">
      <c r="A4105" t="s">
        <v>10</v>
      </c>
      <c r="B4105" t="s">
        <v>502</v>
      </c>
      <c r="C4105" t="s">
        <v>24</v>
      </c>
      <c r="D4105" t="s">
        <v>13</v>
      </c>
      <c r="E4105" t="s">
        <v>25</v>
      </c>
      <c r="F4105" t="s">
        <v>4464</v>
      </c>
      <c r="G4105" s="3">
        <v>45275.655416666668</v>
      </c>
      <c r="H4105" s="1">
        <v>125000</v>
      </c>
      <c r="I4105" t="s">
        <v>8270</v>
      </c>
      <c r="J4105" t="s">
        <v>8271</v>
      </c>
    </row>
    <row r="4106" spans="1:10">
      <c r="A4106" t="s">
        <v>1537</v>
      </c>
      <c r="B4106" t="s">
        <v>8272</v>
      </c>
      <c r="C4106" t="s">
        <v>24</v>
      </c>
      <c r="D4106" t="s">
        <v>13</v>
      </c>
      <c r="E4106" t="s">
        <v>25</v>
      </c>
      <c r="F4106" t="s">
        <v>601</v>
      </c>
      <c r="G4106" s="3">
        <v>45041.638252314813</v>
      </c>
      <c r="H4106" s="1">
        <v>100000</v>
      </c>
      <c r="I4106" t="s">
        <v>8273</v>
      </c>
      <c r="J4106" t="s">
        <v>8274</v>
      </c>
    </row>
    <row r="4107" spans="1:10">
      <c r="A4107" t="s">
        <v>18</v>
      </c>
      <c r="B4107" t="s">
        <v>132</v>
      </c>
      <c r="C4107" t="s">
        <v>461</v>
      </c>
      <c r="D4107" t="s">
        <v>13</v>
      </c>
      <c r="E4107" t="s">
        <v>14</v>
      </c>
      <c r="F4107" t="s">
        <v>26</v>
      </c>
      <c r="G4107" s="3">
        <v>45022.628321759257</v>
      </c>
      <c r="H4107" s="1">
        <v>110000</v>
      </c>
      <c r="I4107" t="s">
        <v>8275</v>
      </c>
      <c r="J4107" t="s">
        <v>8276</v>
      </c>
    </row>
    <row r="4108" spans="1:10">
      <c r="A4108" t="s">
        <v>135</v>
      </c>
      <c r="B4108" t="s">
        <v>8277</v>
      </c>
      <c r="C4108" t="s">
        <v>8278</v>
      </c>
      <c r="D4108" t="s">
        <v>13</v>
      </c>
      <c r="E4108" t="s">
        <v>14</v>
      </c>
      <c r="F4108" t="s">
        <v>26</v>
      </c>
      <c r="G4108" s="3">
        <v>45136.647303240738</v>
      </c>
      <c r="H4108" s="1">
        <v>95274.96875</v>
      </c>
      <c r="I4108" t="s">
        <v>2962</v>
      </c>
      <c r="J4108" t="s">
        <v>8279</v>
      </c>
    </row>
    <row r="4109" spans="1:10">
      <c r="A4109" t="s">
        <v>18</v>
      </c>
      <c r="B4109" t="s">
        <v>8280</v>
      </c>
      <c r="C4109" t="s">
        <v>201</v>
      </c>
      <c r="D4109" t="s">
        <v>13</v>
      </c>
      <c r="E4109" t="s">
        <v>14</v>
      </c>
      <c r="F4109" t="s">
        <v>26</v>
      </c>
      <c r="G4109" s="3">
        <v>45042.633125</v>
      </c>
      <c r="H4109" s="1">
        <v>86000</v>
      </c>
      <c r="I4109" t="s">
        <v>8058</v>
      </c>
      <c r="J4109" t="s">
        <v>596</v>
      </c>
    </row>
    <row r="4110" spans="1:10">
      <c r="A4110" t="s">
        <v>212</v>
      </c>
      <c r="B4110" t="s">
        <v>212</v>
      </c>
      <c r="C4110" t="s">
        <v>24</v>
      </c>
      <c r="D4110" t="s">
        <v>13</v>
      </c>
      <c r="E4110" t="s">
        <v>25</v>
      </c>
      <c r="F4110" t="s">
        <v>26</v>
      </c>
      <c r="G4110" s="3">
        <v>45113.627615740741</v>
      </c>
      <c r="H4110" s="1">
        <v>155000</v>
      </c>
      <c r="I4110" t="s">
        <v>8281</v>
      </c>
      <c r="J4110" t="s">
        <v>2867</v>
      </c>
    </row>
    <row r="4111" spans="1:10">
      <c r="A4111" t="s">
        <v>10</v>
      </c>
      <c r="B4111" t="s">
        <v>820</v>
      </c>
      <c r="C4111" t="s">
        <v>75</v>
      </c>
      <c r="D4111" t="s">
        <v>13</v>
      </c>
      <c r="E4111" t="s">
        <v>14</v>
      </c>
      <c r="F4111" t="s">
        <v>26</v>
      </c>
      <c r="G4111" s="3">
        <v>45057.628923611112</v>
      </c>
      <c r="H4111" s="1">
        <v>165000</v>
      </c>
      <c r="I4111" t="s">
        <v>451</v>
      </c>
      <c r="J4111" t="s">
        <v>8282</v>
      </c>
    </row>
    <row r="4112" spans="1:10">
      <c r="A4112" t="s">
        <v>77</v>
      </c>
      <c r="B4112" t="s">
        <v>567</v>
      </c>
      <c r="C4112" t="s">
        <v>5355</v>
      </c>
      <c r="D4112" t="s">
        <v>13</v>
      </c>
      <c r="E4112" t="s">
        <v>14</v>
      </c>
      <c r="F4112" t="s">
        <v>26</v>
      </c>
      <c r="G4112" s="3">
        <v>45213.62604166667</v>
      </c>
      <c r="H4112" s="1">
        <v>120000</v>
      </c>
      <c r="I4112" t="s">
        <v>88</v>
      </c>
      <c r="J4112" t="s">
        <v>1693</v>
      </c>
    </row>
    <row r="4113" spans="1:10">
      <c r="A4113" t="s">
        <v>212</v>
      </c>
      <c r="B4113" t="s">
        <v>212</v>
      </c>
      <c r="C4113" t="s">
        <v>348</v>
      </c>
      <c r="D4113" t="s">
        <v>13</v>
      </c>
      <c r="E4113" t="s">
        <v>14</v>
      </c>
      <c r="F4113" t="s">
        <v>348</v>
      </c>
      <c r="G4113" s="3">
        <v>45148.667407407411</v>
      </c>
      <c r="H4113" s="1">
        <v>157500</v>
      </c>
      <c r="I4113" t="s">
        <v>206</v>
      </c>
      <c r="J4113" t="s">
        <v>8283</v>
      </c>
    </row>
    <row r="4114" spans="1:10">
      <c r="A4114" t="s">
        <v>10</v>
      </c>
      <c r="B4114" t="s">
        <v>10</v>
      </c>
      <c r="C4114" t="s">
        <v>342</v>
      </c>
      <c r="D4114" t="s">
        <v>13</v>
      </c>
      <c r="E4114" t="s">
        <v>14</v>
      </c>
      <c r="F4114" t="s">
        <v>26</v>
      </c>
      <c r="G4114" s="3">
        <v>45125.680428240739</v>
      </c>
      <c r="H4114" s="1">
        <v>92500</v>
      </c>
      <c r="I4114" t="s">
        <v>8284</v>
      </c>
      <c r="J4114" t="s">
        <v>8285</v>
      </c>
    </row>
    <row r="4115" spans="1:10">
      <c r="A4115" t="s">
        <v>73</v>
      </c>
      <c r="B4115" t="s">
        <v>8286</v>
      </c>
      <c r="C4115" t="s">
        <v>232</v>
      </c>
      <c r="D4115" t="s">
        <v>13</v>
      </c>
      <c r="E4115" t="s">
        <v>14</v>
      </c>
      <c r="F4115" t="s">
        <v>26</v>
      </c>
      <c r="G4115" s="3">
        <v>44953.63113425926</v>
      </c>
      <c r="H4115" s="1">
        <v>250000</v>
      </c>
      <c r="I4115" t="s">
        <v>575</v>
      </c>
      <c r="J4115" t="s">
        <v>8287</v>
      </c>
    </row>
    <row r="4116" spans="1:10">
      <c r="A4116" t="s">
        <v>18</v>
      </c>
      <c r="B4116" t="s">
        <v>8288</v>
      </c>
      <c r="C4116" t="s">
        <v>4032</v>
      </c>
      <c r="D4116" t="s">
        <v>13</v>
      </c>
      <c r="E4116" t="s">
        <v>14</v>
      </c>
      <c r="F4116" t="s">
        <v>26</v>
      </c>
      <c r="G4116" s="3">
        <v>45077.628981481481</v>
      </c>
      <c r="H4116" s="1">
        <v>182500</v>
      </c>
      <c r="I4116" t="s">
        <v>8061</v>
      </c>
      <c r="J4116" t="s">
        <v>8062</v>
      </c>
    </row>
    <row r="4117" spans="1:10">
      <c r="A4117" t="s">
        <v>10</v>
      </c>
      <c r="B4117" t="s">
        <v>7310</v>
      </c>
      <c r="C4117" t="s">
        <v>2261</v>
      </c>
      <c r="D4117" t="s">
        <v>13</v>
      </c>
      <c r="E4117" t="s">
        <v>14</v>
      </c>
      <c r="F4117" t="s">
        <v>26</v>
      </c>
      <c r="G4117" s="3">
        <v>45049.643900462965</v>
      </c>
      <c r="H4117" s="1">
        <v>145500</v>
      </c>
      <c r="I4117" t="s">
        <v>980</v>
      </c>
      <c r="J4117" t="s">
        <v>8289</v>
      </c>
    </row>
    <row r="4118" spans="1:10">
      <c r="A4118" t="s">
        <v>10</v>
      </c>
      <c r="B4118" t="s">
        <v>10</v>
      </c>
      <c r="C4118" t="s">
        <v>1323</v>
      </c>
      <c r="D4118" t="s">
        <v>13</v>
      </c>
      <c r="E4118" t="s">
        <v>14</v>
      </c>
      <c r="F4118" t="s">
        <v>348</v>
      </c>
      <c r="G4118" s="3">
        <v>45049.667372685188</v>
      </c>
      <c r="H4118" s="1">
        <v>87705</v>
      </c>
      <c r="I4118" t="s">
        <v>8290</v>
      </c>
      <c r="J4118" t="s">
        <v>8291</v>
      </c>
    </row>
    <row r="4119" spans="1:10">
      <c r="A4119" t="s">
        <v>18</v>
      </c>
      <c r="B4119" t="s">
        <v>8292</v>
      </c>
      <c r="C4119" t="s">
        <v>24</v>
      </c>
      <c r="D4119" t="s">
        <v>13</v>
      </c>
      <c r="E4119" t="s">
        <v>25</v>
      </c>
      <c r="F4119" t="s">
        <v>26</v>
      </c>
      <c r="G4119" s="3">
        <v>45205.628148148149</v>
      </c>
      <c r="H4119" s="1">
        <v>102500</v>
      </c>
      <c r="I4119" t="s">
        <v>88</v>
      </c>
      <c r="J4119" t="s">
        <v>8293</v>
      </c>
    </row>
    <row r="4120" spans="1:10">
      <c r="A4120" t="s">
        <v>106</v>
      </c>
      <c r="B4120" t="s">
        <v>8294</v>
      </c>
      <c r="C4120" t="s">
        <v>209</v>
      </c>
      <c r="D4120" t="s">
        <v>13</v>
      </c>
      <c r="E4120" t="s">
        <v>14</v>
      </c>
      <c r="F4120" t="s">
        <v>209</v>
      </c>
      <c r="G4120" s="3">
        <v>45014.668194444443</v>
      </c>
      <c r="H4120" s="1">
        <v>89100</v>
      </c>
      <c r="I4120" t="s">
        <v>1064</v>
      </c>
      <c r="J4120" t="s">
        <v>8295</v>
      </c>
    </row>
    <row r="4121" spans="1:10">
      <c r="A4121" t="s">
        <v>18</v>
      </c>
      <c r="B4121" t="s">
        <v>8296</v>
      </c>
      <c r="C4121" t="s">
        <v>792</v>
      </c>
      <c r="D4121" t="s">
        <v>13</v>
      </c>
      <c r="E4121" t="s">
        <v>14</v>
      </c>
      <c r="F4121" t="s">
        <v>26</v>
      </c>
      <c r="G4121" s="3">
        <v>45078.651539351849</v>
      </c>
      <c r="H4121" s="1">
        <v>152500</v>
      </c>
      <c r="I4121" t="s">
        <v>8297</v>
      </c>
      <c r="J4121" t="s">
        <v>8298</v>
      </c>
    </row>
    <row r="4122" spans="1:10">
      <c r="A4122" t="s">
        <v>10</v>
      </c>
      <c r="B4122" t="s">
        <v>652</v>
      </c>
      <c r="C4122" t="s">
        <v>26</v>
      </c>
      <c r="D4122" t="s">
        <v>13</v>
      </c>
      <c r="E4122" t="s">
        <v>14</v>
      </c>
      <c r="F4122" t="s">
        <v>26</v>
      </c>
      <c r="G4122" s="3">
        <v>44932.62840277778</v>
      </c>
      <c r="H4122" s="1">
        <v>225000</v>
      </c>
      <c r="I4122" t="s">
        <v>335</v>
      </c>
      <c r="J4122" t="s">
        <v>338</v>
      </c>
    </row>
    <row r="4123" spans="1:10">
      <c r="A4123" t="s">
        <v>18</v>
      </c>
      <c r="B4123" t="s">
        <v>8299</v>
      </c>
      <c r="C4123" t="s">
        <v>8300</v>
      </c>
      <c r="D4123" t="s">
        <v>1075</v>
      </c>
      <c r="E4123" t="s">
        <v>14</v>
      </c>
      <c r="F4123" t="s">
        <v>26</v>
      </c>
      <c r="G4123" s="3">
        <v>45201.64607638889</v>
      </c>
      <c r="H4123" s="1">
        <v>211000</v>
      </c>
      <c r="I4123" t="s">
        <v>120</v>
      </c>
      <c r="J4123" t="s">
        <v>4802</v>
      </c>
    </row>
    <row r="4124" spans="1:10">
      <c r="A4124" t="s">
        <v>10</v>
      </c>
      <c r="B4124" t="s">
        <v>10</v>
      </c>
      <c r="C4124" t="s">
        <v>119</v>
      </c>
      <c r="D4124" t="s">
        <v>13</v>
      </c>
      <c r="E4124" t="s">
        <v>14</v>
      </c>
      <c r="F4124" t="s">
        <v>26</v>
      </c>
      <c r="G4124" s="3">
        <v>45149.652592592596</v>
      </c>
      <c r="H4124" s="1">
        <v>82500</v>
      </c>
      <c r="I4124" t="s">
        <v>8301</v>
      </c>
      <c r="J4124" t="s">
        <v>8302</v>
      </c>
    </row>
    <row r="4125" spans="1:10">
      <c r="A4125" t="s">
        <v>18</v>
      </c>
      <c r="B4125" t="s">
        <v>8303</v>
      </c>
      <c r="C4125" t="s">
        <v>2157</v>
      </c>
      <c r="D4125" t="s">
        <v>13</v>
      </c>
      <c r="E4125" t="s">
        <v>14</v>
      </c>
      <c r="F4125" t="s">
        <v>26</v>
      </c>
      <c r="G4125" s="3">
        <v>45103.63144675926</v>
      </c>
      <c r="H4125" s="1">
        <v>143000</v>
      </c>
      <c r="I4125" t="s">
        <v>217</v>
      </c>
      <c r="J4125" t="s">
        <v>8304</v>
      </c>
    </row>
    <row r="4126" spans="1:10">
      <c r="A4126" t="s">
        <v>18</v>
      </c>
      <c r="B4126" t="s">
        <v>8305</v>
      </c>
      <c r="C4126" t="s">
        <v>2207</v>
      </c>
      <c r="D4126" t="s">
        <v>13</v>
      </c>
      <c r="E4126" t="s">
        <v>14</v>
      </c>
      <c r="F4126" t="s">
        <v>26</v>
      </c>
      <c r="G4126" s="3">
        <v>45211.644375000003</v>
      </c>
      <c r="H4126" s="1">
        <v>107755.4921875</v>
      </c>
      <c r="I4126" t="s">
        <v>8306</v>
      </c>
      <c r="J4126" t="s">
        <v>8307</v>
      </c>
    </row>
    <row r="4127" spans="1:10">
      <c r="A4127" t="s">
        <v>33</v>
      </c>
      <c r="B4127" t="s">
        <v>33</v>
      </c>
      <c r="C4127" t="s">
        <v>24</v>
      </c>
      <c r="D4127" t="s">
        <v>100</v>
      </c>
      <c r="E4127" t="s">
        <v>25</v>
      </c>
      <c r="F4127" t="s">
        <v>26</v>
      </c>
      <c r="G4127" s="3">
        <v>45083.625810185185</v>
      </c>
      <c r="H4127" s="1">
        <v>102500</v>
      </c>
      <c r="I4127" t="s">
        <v>186</v>
      </c>
      <c r="J4127" t="s">
        <v>8308</v>
      </c>
    </row>
    <row r="4128" spans="1:10">
      <c r="A4128" t="s">
        <v>18</v>
      </c>
      <c r="B4128" t="s">
        <v>18</v>
      </c>
      <c r="C4128" t="s">
        <v>767</v>
      </c>
      <c r="D4128" t="s">
        <v>13</v>
      </c>
      <c r="E4128" t="s">
        <v>14</v>
      </c>
      <c r="F4128" t="s">
        <v>26</v>
      </c>
      <c r="G4128" s="3">
        <v>45062.630532407406</v>
      </c>
      <c r="H4128" s="1">
        <v>147500</v>
      </c>
      <c r="I4128" t="s">
        <v>5273</v>
      </c>
      <c r="J4128" t="s">
        <v>8309</v>
      </c>
    </row>
    <row r="4129" spans="1:10">
      <c r="A4129" t="s">
        <v>18</v>
      </c>
      <c r="B4129" t="s">
        <v>18</v>
      </c>
      <c r="C4129" t="s">
        <v>24</v>
      </c>
      <c r="D4129" t="s">
        <v>13</v>
      </c>
      <c r="E4129" t="s">
        <v>25</v>
      </c>
      <c r="F4129" t="s">
        <v>26</v>
      </c>
      <c r="G4129" s="3">
        <v>45156.632928240739</v>
      </c>
      <c r="H4129" s="1">
        <v>105000</v>
      </c>
      <c r="I4129" t="s">
        <v>8310</v>
      </c>
      <c r="J4129" t="s">
        <v>8311</v>
      </c>
    </row>
    <row r="4130" spans="1:10">
      <c r="A4130" t="s">
        <v>18</v>
      </c>
      <c r="B4130" t="s">
        <v>114</v>
      </c>
      <c r="C4130" t="s">
        <v>8312</v>
      </c>
      <c r="D4130" t="s">
        <v>13</v>
      </c>
      <c r="E4130" t="s">
        <v>14</v>
      </c>
      <c r="F4130" t="s">
        <v>26</v>
      </c>
      <c r="G4130" s="3">
        <v>45050.632928240739</v>
      </c>
      <c r="H4130" s="1">
        <v>100000</v>
      </c>
      <c r="I4130" t="s">
        <v>8313</v>
      </c>
      <c r="J4130" t="s">
        <v>8314</v>
      </c>
    </row>
    <row r="4131" spans="1:10">
      <c r="A4131" t="s">
        <v>33</v>
      </c>
      <c r="B4131" t="s">
        <v>8315</v>
      </c>
      <c r="C4131" t="s">
        <v>4015</v>
      </c>
      <c r="D4131" t="s">
        <v>13</v>
      </c>
      <c r="E4131" t="s">
        <v>14</v>
      </c>
      <c r="F4131" t="s">
        <v>26</v>
      </c>
      <c r="G4131" s="3">
        <v>45037.629490740743</v>
      </c>
      <c r="H4131" s="1">
        <v>110500</v>
      </c>
      <c r="I4131" t="s">
        <v>1472</v>
      </c>
      <c r="J4131" t="s">
        <v>8316</v>
      </c>
    </row>
    <row r="4132" spans="1:10">
      <c r="A4132" t="s">
        <v>10</v>
      </c>
      <c r="B4132" t="s">
        <v>10</v>
      </c>
      <c r="C4132" t="s">
        <v>1780</v>
      </c>
      <c r="D4132" t="s">
        <v>13</v>
      </c>
      <c r="E4132" t="s">
        <v>14</v>
      </c>
      <c r="F4132" t="s">
        <v>26</v>
      </c>
      <c r="G4132" s="3">
        <v>45159.655636574076</v>
      </c>
      <c r="H4132" s="1">
        <v>95000</v>
      </c>
      <c r="I4132" t="s">
        <v>8317</v>
      </c>
      <c r="J4132" t="s">
        <v>8318</v>
      </c>
    </row>
    <row r="4133" spans="1:10">
      <c r="A4133" t="s">
        <v>18</v>
      </c>
      <c r="B4133" t="s">
        <v>184</v>
      </c>
      <c r="C4133" t="s">
        <v>8319</v>
      </c>
      <c r="D4133" t="s">
        <v>13</v>
      </c>
      <c r="E4133" t="s">
        <v>14</v>
      </c>
      <c r="F4133" t="s">
        <v>26</v>
      </c>
      <c r="G4133" s="3">
        <v>45079.645428240743</v>
      </c>
      <c r="H4133" s="1">
        <v>151840</v>
      </c>
      <c r="I4133" t="s">
        <v>2718</v>
      </c>
      <c r="J4133" t="s">
        <v>8220</v>
      </c>
    </row>
    <row r="4134" spans="1:10">
      <c r="A4134" t="s">
        <v>18</v>
      </c>
      <c r="B4134" t="s">
        <v>8141</v>
      </c>
      <c r="C4134" t="s">
        <v>108</v>
      </c>
      <c r="D4134" t="s">
        <v>13</v>
      </c>
      <c r="E4134" t="s">
        <v>14</v>
      </c>
      <c r="F4134" t="s">
        <v>26</v>
      </c>
      <c r="G4134" s="3">
        <v>45279.67454861111</v>
      </c>
      <c r="H4134" s="1">
        <v>302000</v>
      </c>
      <c r="I4134" t="s">
        <v>31</v>
      </c>
      <c r="J4134" t="s">
        <v>3007</v>
      </c>
    </row>
    <row r="4135" spans="1:10">
      <c r="A4135" t="s">
        <v>73</v>
      </c>
      <c r="B4135" t="s">
        <v>2994</v>
      </c>
      <c r="C4135" t="s">
        <v>8320</v>
      </c>
      <c r="D4135" t="s">
        <v>13</v>
      </c>
      <c r="E4135" t="s">
        <v>14</v>
      </c>
      <c r="F4135" t="s">
        <v>26</v>
      </c>
      <c r="G4135" s="3">
        <v>45061.640150462961</v>
      </c>
      <c r="H4135" s="1">
        <v>118300</v>
      </c>
      <c r="I4135" t="s">
        <v>1002</v>
      </c>
      <c r="J4135" t="s">
        <v>8321</v>
      </c>
    </row>
    <row r="4136" spans="1:10">
      <c r="A4136" t="s">
        <v>18</v>
      </c>
      <c r="B4136" t="s">
        <v>8322</v>
      </c>
      <c r="C4136" t="s">
        <v>1105</v>
      </c>
      <c r="D4136" t="s">
        <v>13</v>
      </c>
      <c r="E4136" t="s">
        <v>14</v>
      </c>
      <c r="F4136" t="s">
        <v>26</v>
      </c>
      <c r="G4136" s="3">
        <v>45033.629293981481</v>
      </c>
      <c r="H4136" s="1">
        <v>175500</v>
      </c>
      <c r="I4136" t="s">
        <v>8323</v>
      </c>
      <c r="J4136" t="s">
        <v>8324</v>
      </c>
    </row>
    <row r="4137" spans="1:10">
      <c r="A4137" t="s">
        <v>33</v>
      </c>
      <c r="B4137" t="s">
        <v>8325</v>
      </c>
      <c r="C4137" t="s">
        <v>8326</v>
      </c>
      <c r="D4137" t="s">
        <v>13</v>
      </c>
      <c r="E4137" t="s">
        <v>14</v>
      </c>
      <c r="F4137" t="s">
        <v>209</v>
      </c>
      <c r="G4137" s="3">
        <v>44980.645555555559</v>
      </c>
      <c r="H4137" s="1">
        <v>51014</v>
      </c>
      <c r="I4137" t="s">
        <v>685</v>
      </c>
      <c r="J4137" t="s">
        <v>1643</v>
      </c>
    </row>
    <row r="4138" spans="1:10">
      <c r="A4138" t="s">
        <v>10</v>
      </c>
      <c r="B4138" t="s">
        <v>2758</v>
      </c>
      <c r="C4138" t="s">
        <v>490</v>
      </c>
      <c r="D4138" t="s">
        <v>100</v>
      </c>
      <c r="E4138" t="s">
        <v>14</v>
      </c>
      <c r="F4138" t="s">
        <v>26</v>
      </c>
      <c r="G4138" s="3">
        <v>45176.654907407406</v>
      </c>
      <c r="H4138" s="1">
        <v>160000</v>
      </c>
      <c r="I4138" t="s">
        <v>8327</v>
      </c>
      <c r="J4138" t="s">
        <v>511</v>
      </c>
    </row>
    <row r="4139" spans="1:10">
      <c r="A4139" t="s">
        <v>10</v>
      </c>
      <c r="B4139" t="s">
        <v>8328</v>
      </c>
      <c r="C4139" t="s">
        <v>1385</v>
      </c>
      <c r="D4139" t="s">
        <v>13</v>
      </c>
      <c r="E4139" t="s">
        <v>14</v>
      </c>
      <c r="F4139" t="s">
        <v>26</v>
      </c>
      <c r="G4139" s="3">
        <v>45215.661851851852</v>
      </c>
      <c r="H4139" s="1">
        <v>165000</v>
      </c>
      <c r="I4139" t="s">
        <v>8329</v>
      </c>
      <c r="J4139" t="s">
        <v>1138</v>
      </c>
    </row>
    <row r="4140" spans="1:10">
      <c r="A4140" t="s">
        <v>10</v>
      </c>
      <c r="B4140" t="s">
        <v>8330</v>
      </c>
      <c r="C4140" t="s">
        <v>1385</v>
      </c>
      <c r="D4140" t="s">
        <v>13</v>
      </c>
      <c r="E4140" t="s">
        <v>14</v>
      </c>
      <c r="F4140" t="s">
        <v>26</v>
      </c>
      <c r="G4140" s="3">
        <v>44986.675682870373</v>
      </c>
      <c r="H4140" s="1">
        <v>137500</v>
      </c>
      <c r="I4140" t="s">
        <v>8331</v>
      </c>
      <c r="J4140" t="s">
        <v>8332</v>
      </c>
    </row>
    <row r="4141" spans="1:10">
      <c r="A4141" t="s">
        <v>18</v>
      </c>
      <c r="B4141" t="s">
        <v>18</v>
      </c>
      <c r="C4141" t="s">
        <v>559</v>
      </c>
      <c r="D4141" t="s">
        <v>13</v>
      </c>
      <c r="E4141" t="s">
        <v>14</v>
      </c>
      <c r="F4141" t="s">
        <v>26</v>
      </c>
      <c r="G4141" s="3">
        <v>45076.631157407406</v>
      </c>
      <c r="H4141" s="1">
        <v>105000</v>
      </c>
      <c r="I4141" t="s">
        <v>88</v>
      </c>
      <c r="J4141" t="s">
        <v>8333</v>
      </c>
    </row>
    <row r="4142" spans="1:10">
      <c r="A4142" t="s">
        <v>73</v>
      </c>
      <c r="B4142" t="s">
        <v>73</v>
      </c>
      <c r="C4142" t="s">
        <v>24</v>
      </c>
      <c r="D4142" t="s">
        <v>13</v>
      </c>
      <c r="E4142" t="s">
        <v>25</v>
      </c>
      <c r="F4142" t="s">
        <v>20</v>
      </c>
      <c r="G4142" s="3">
        <v>45098.668344907404</v>
      </c>
      <c r="H4142" s="1">
        <v>115000</v>
      </c>
      <c r="I4142" t="s">
        <v>186</v>
      </c>
      <c r="J4142" t="s">
        <v>5995</v>
      </c>
    </row>
    <row r="4143" spans="1:10">
      <c r="A4143" t="s">
        <v>18</v>
      </c>
      <c r="B4143" t="s">
        <v>499</v>
      </c>
      <c r="C4143" t="s">
        <v>8334</v>
      </c>
      <c r="D4143" t="s">
        <v>13</v>
      </c>
      <c r="E4143" t="s">
        <v>14</v>
      </c>
      <c r="F4143" t="s">
        <v>26</v>
      </c>
      <c r="G4143" s="3">
        <v>44981.670775462961</v>
      </c>
      <c r="H4143" s="1">
        <v>135000</v>
      </c>
      <c r="I4143" t="s">
        <v>8335</v>
      </c>
      <c r="J4143" t="s">
        <v>8336</v>
      </c>
    </row>
    <row r="4144" spans="1:10">
      <c r="A4144" t="s">
        <v>18</v>
      </c>
      <c r="B4144" t="s">
        <v>8337</v>
      </c>
      <c r="C4144" t="s">
        <v>1109</v>
      </c>
      <c r="D4144" t="s">
        <v>13</v>
      </c>
      <c r="E4144" t="s">
        <v>14</v>
      </c>
      <c r="F4144" t="s">
        <v>1110</v>
      </c>
      <c r="G4144" s="3">
        <v>44931.662442129629</v>
      </c>
      <c r="H4144" s="1">
        <v>89100</v>
      </c>
      <c r="I4144" t="s">
        <v>7071</v>
      </c>
      <c r="J4144" t="s">
        <v>8338</v>
      </c>
    </row>
    <row r="4145" spans="1:10">
      <c r="A4145" t="s">
        <v>33</v>
      </c>
      <c r="B4145" t="s">
        <v>33</v>
      </c>
      <c r="C4145" t="s">
        <v>8148</v>
      </c>
      <c r="D4145" t="s">
        <v>13</v>
      </c>
      <c r="E4145" t="s">
        <v>14</v>
      </c>
      <c r="F4145" t="s">
        <v>26</v>
      </c>
      <c r="G4145" s="3">
        <v>45161.626643518517</v>
      </c>
      <c r="H4145" s="1">
        <v>95000</v>
      </c>
      <c r="I4145" t="s">
        <v>8339</v>
      </c>
      <c r="J4145" t="s">
        <v>2093</v>
      </c>
    </row>
    <row r="4146" spans="1:10">
      <c r="A4146" t="s">
        <v>135</v>
      </c>
      <c r="B4146" t="s">
        <v>8340</v>
      </c>
      <c r="C4146" t="s">
        <v>108</v>
      </c>
      <c r="D4146" t="s">
        <v>13</v>
      </c>
      <c r="E4146" t="s">
        <v>14</v>
      </c>
      <c r="F4146" t="s">
        <v>26</v>
      </c>
      <c r="G4146" s="3">
        <v>45287.626782407409</v>
      </c>
      <c r="H4146" s="1">
        <v>274500</v>
      </c>
      <c r="I4146" t="s">
        <v>31</v>
      </c>
    </row>
    <row r="4147" spans="1:10">
      <c r="A4147" t="s">
        <v>10</v>
      </c>
      <c r="B4147" t="s">
        <v>8341</v>
      </c>
      <c r="C4147" t="s">
        <v>75</v>
      </c>
      <c r="D4147" t="s">
        <v>13</v>
      </c>
      <c r="E4147" t="s">
        <v>14</v>
      </c>
      <c r="F4147" t="s">
        <v>26</v>
      </c>
      <c r="G4147" s="3">
        <v>45097.627118055556</v>
      </c>
      <c r="H4147" s="1">
        <v>65000</v>
      </c>
      <c r="I4147" t="s">
        <v>451</v>
      </c>
      <c r="J4147" t="s">
        <v>856</v>
      </c>
    </row>
    <row r="4148" spans="1:10">
      <c r="A4148" t="s">
        <v>18</v>
      </c>
      <c r="B4148" t="s">
        <v>18</v>
      </c>
      <c r="C4148" t="s">
        <v>24</v>
      </c>
      <c r="D4148" t="s">
        <v>13</v>
      </c>
      <c r="E4148" t="s">
        <v>25</v>
      </c>
      <c r="F4148" t="s">
        <v>26</v>
      </c>
      <c r="G4148" s="3">
        <v>45204.629351851851</v>
      </c>
      <c r="H4148" s="1">
        <v>130000</v>
      </c>
      <c r="I4148" t="s">
        <v>8342</v>
      </c>
      <c r="J4148" t="s">
        <v>8343</v>
      </c>
    </row>
    <row r="4149" spans="1:10">
      <c r="A4149" t="s">
        <v>18</v>
      </c>
      <c r="B4149" t="s">
        <v>18</v>
      </c>
      <c r="C4149" t="s">
        <v>2675</v>
      </c>
      <c r="D4149" t="s">
        <v>13</v>
      </c>
      <c r="E4149" t="s">
        <v>14</v>
      </c>
      <c r="F4149" t="s">
        <v>26</v>
      </c>
      <c r="G4149" s="3">
        <v>45026.627650462964</v>
      </c>
      <c r="H4149" s="1">
        <v>175000</v>
      </c>
      <c r="I4149" t="s">
        <v>8344</v>
      </c>
      <c r="J4149" t="s">
        <v>8345</v>
      </c>
    </row>
    <row r="4150" spans="1:10">
      <c r="A4150" t="s">
        <v>18</v>
      </c>
      <c r="B4150" t="s">
        <v>18</v>
      </c>
      <c r="C4150" t="s">
        <v>232</v>
      </c>
      <c r="D4150" t="s">
        <v>13</v>
      </c>
      <c r="E4150" t="s">
        <v>14</v>
      </c>
      <c r="F4150" t="s">
        <v>26</v>
      </c>
      <c r="G4150" s="3">
        <v>45093.640034722222</v>
      </c>
      <c r="H4150" s="1">
        <v>117500</v>
      </c>
      <c r="I4150" t="s">
        <v>57</v>
      </c>
      <c r="J4150" t="s">
        <v>8346</v>
      </c>
    </row>
    <row r="4151" spans="1:10">
      <c r="A4151" t="s">
        <v>73</v>
      </c>
      <c r="B4151" t="s">
        <v>8347</v>
      </c>
      <c r="C4151" t="s">
        <v>119</v>
      </c>
      <c r="D4151" t="s">
        <v>100</v>
      </c>
      <c r="E4151" t="s">
        <v>14</v>
      </c>
      <c r="F4151" t="s">
        <v>26</v>
      </c>
      <c r="G4151" s="3">
        <v>45104.644780092596</v>
      </c>
      <c r="H4151" s="1">
        <v>110000</v>
      </c>
      <c r="I4151" t="s">
        <v>8348</v>
      </c>
      <c r="J4151" t="s">
        <v>8349</v>
      </c>
    </row>
    <row r="4152" spans="1:10">
      <c r="A4152" t="s">
        <v>33</v>
      </c>
      <c r="B4152" t="s">
        <v>33</v>
      </c>
      <c r="C4152" t="s">
        <v>358</v>
      </c>
      <c r="D4152" t="s">
        <v>13</v>
      </c>
      <c r="E4152" t="s">
        <v>14</v>
      </c>
      <c r="F4152" t="s">
        <v>26</v>
      </c>
      <c r="G4152" s="3">
        <v>45184.628506944442</v>
      </c>
      <c r="H4152" s="1">
        <v>90000</v>
      </c>
      <c r="I4152" t="s">
        <v>186</v>
      </c>
      <c r="J4152" t="s">
        <v>8350</v>
      </c>
    </row>
    <row r="4153" spans="1:10">
      <c r="A4153" t="s">
        <v>10</v>
      </c>
      <c r="B4153" t="s">
        <v>6255</v>
      </c>
      <c r="C4153" t="s">
        <v>1783</v>
      </c>
      <c r="D4153" t="s">
        <v>1075</v>
      </c>
      <c r="E4153" t="s">
        <v>14</v>
      </c>
      <c r="F4153" t="s">
        <v>26</v>
      </c>
      <c r="G4153" s="3">
        <v>45279.662141203706</v>
      </c>
      <c r="H4153" s="1">
        <v>140882.5</v>
      </c>
      <c r="I4153" t="s">
        <v>8351</v>
      </c>
      <c r="J4153" t="s">
        <v>8352</v>
      </c>
    </row>
    <row r="4154" spans="1:10">
      <c r="A4154" t="s">
        <v>18</v>
      </c>
      <c r="B4154" t="s">
        <v>8353</v>
      </c>
      <c r="C4154" t="s">
        <v>119</v>
      </c>
      <c r="D4154" t="s">
        <v>13</v>
      </c>
      <c r="E4154" t="s">
        <v>14</v>
      </c>
      <c r="F4154" t="s">
        <v>26</v>
      </c>
      <c r="G4154" s="3">
        <v>45093.654918981483</v>
      </c>
      <c r="H4154" s="1">
        <v>120000</v>
      </c>
      <c r="I4154" t="s">
        <v>8354</v>
      </c>
      <c r="J4154" t="s">
        <v>8355</v>
      </c>
    </row>
    <row r="4155" spans="1:10">
      <c r="A4155" t="s">
        <v>33</v>
      </c>
      <c r="B4155" t="s">
        <v>8356</v>
      </c>
      <c r="C4155" t="s">
        <v>5335</v>
      </c>
      <c r="D4155" t="s">
        <v>13</v>
      </c>
      <c r="E4155" t="s">
        <v>14</v>
      </c>
      <c r="F4155" t="s">
        <v>26</v>
      </c>
      <c r="G4155" s="3">
        <v>45113.626354166663</v>
      </c>
      <c r="H4155" s="1">
        <v>83500</v>
      </c>
      <c r="I4155" t="s">
        <v>1613</v>
      </c>
      <c r="J4155" t="s">
        <v>8357</v>
      </c>
    </row>
    <row r="4156" spans="1:10">
      <c r="A4156" t="s">
        <v>33</v>
      </c>
      <c r="B4156" t="s">
        <v>33</v>
      </c>
      <c r="C4156" t="s">
        <v>24</v>
      </c>
      <c r="D4156" t="s">
        <v>13</v>
      </c>
      <c r="E4156" t="s">
        <v>25</v>
      </c>
      <c r="F4156" t="s">
        <v>171</v>
      </c>
      <c r="G4156" s="3">
        <v>44977.63453703704</v>
      </c>
      <c r="H4156" s="1">
        <v>650000</v>
      </c>
      <c r="I4156" t="s">
        <v>8358</v>
      </c>
    </row>
    <row r="4157" spans="1:10">
      <c r="A4157" t="s">
        <v>10</v>
      </c>
      <c r="B4157" t="s">
        <v>8359</v>
      </c>
      <c r="C4157" t="s">
        <v>3829</v>
      </c>
      <c r="D4157" t="s">
        <v>13</v>
      </c>
      <c r="E4157" t="s">
        <v>14</v>
      </c>
      <c r="F4157" t="s">
        <v>694</v>
      </c>
      <c r="G4157" s="3">
        <v>45034.655289351853</v>
      </c>
      <c r="H4157" s="1">
        <v>109500</v>
      </c>
      <c r="I4157" t="s">
        <v>1520</v>
      </c>
      <c r="J4157" t="s">
        <v>8360</v>
      </c>
    </row>
    <row r="4158" spans="1:10">
      <c r="A4158" t="s">
        <v>33</v>
      </c>
      <c r="B4158" t="s">
        <v>2148</v>
      </c>
      <c r="C4158" t="s">
        <v>572</v>
      </c>
      <c r="D4158" t="s">
        <v>13</v>
      </c>
      <c r="E4158" t="s">
        <v>14</v>
      </c>
      <c r="F4158" t="s">
        <v>26</v>
      </c>
      <c r="G4158" s="3">
        <v>45169.687638888892</v>
      </c>
      <c r="H4158" s="1">
        <v>85000</v>
      </c>
      <c r="I4158" t="s">
        <v>8361</v>
      </c>
      <c r="J4158" t="s">
        <v>8362</v>
      </c>
    </row>
    <row r="4159" spans="1:10">
      <c r="A4159" t="s">
        <v>18</v>
      </c>
      <c r="B4159" t="s">
        <v>114</v>
      </c>
      <c r="C4159" t="s">
        <v>8363</v>
      </c>
      <c r="D4159" t="s">
        <v>13</v>
      </c>
      <c r="E4159" t="s">
        <v>14</v>
      </c>
      <c r="F4159" t="s">
        <v>26</v>
      </c>
      <c r="G4159" s="3">
        <v>45209.629224537035</v>
      </c>
      <c r="H4159" s="1">
        <v>140000</v>
      </c>
      <c r="I4159" t="s">
        <v>8364</v>
      </c>
      <c r="J4159" t="s">
        <v>8365</v>
      </c>
    </row>
    <row r="4160" spans="1:10">
      <c r="A4160" t="s">
        <v>10</v>
      </c>
      <c r="B4160" t="s">
        <v>10</v>
      </c>
      <c r="C4160" t="s">
        <v>232</v>
      </c>
      <c r="D4160" t="s">
        <v>13</v>
      </c>
      <c r="E4160" t="s">
        <v>14</v>
      </c>
      <c r="F4160" t="s">
        <v>26</v>
      </c>
      <c r="G4160" s="3">
        <v>45169.627812500003</v>
      </c>
      <c r="H4160" s="1">
        <v>170000</v>
      </c>
      <c r="I4160" t="s">
        <v>8044</v>
      </c>
      <c r="J4160" t="s">
        <v>8366</v>
      </c>
    </row>
    <row r="4161" spans="1:10">
      <c r="A4161" t="s">
        <v>18</v>
      </c>
      <c r="B4161" t="s">
        <v>8367</v>
      </c>
      <c r="C4161" t="s">
        <v>26</v>
      </c>
      <c r="D4161" t="s">
        <v>13</v>
      </c>
      <c r="E4161" t="s">
        <v>14</v>
      </c>
      <c r="F4161" t="s">
        <v>26</v>
      </c>
      <c r="G4161" s="3">
        <v>45169.631712962961</v>
      </c>
      <c r="H4161" s="1">
        <v>97444</v>
      </c>
      <c r="I4161" t="s">
        <v>7556</v>
      </c>
      <c r="J4161" t="s">
        <v>8368</v>
      </c>
    </row>
    <row r="4162" spans="1:10">
      <c r="A4162" t="s">
        <v>73</v>
      </c>
      <c r="B4162" t="s">
        <v>6455</v>
      </c>
      <c r="C4162" t="s">
        <v>723</v>
      </c>
      <c r="D4162" t="s">
        <v>13</v>
      </c>
      <c r="E4162" t="s">
        <v>14</v>
      </c>
      <c r="F4162" t="s">
        <v>724</v>
      </c>
      <c r="G4162" s="3">
        <v>45075.648900462962</v>
      </c>
      <c r="H4162" s="1">
        <v>173500</v>
      </c>
      <c r="I4162" t="s">
        <v>120</v>
      </c>
      <c r="J4162" t="s">
        <v>6456</v>
      </c>
    </row>
    <row r="4163" spans="1:10">
      <c r="A4163" t="s">
        <v>10</v>
      </c>
      <c r="B4163" t="s">
        <v>10</v>
      </c>
      <c r="C4163" t="s">
        <v>24</v>
      </c>
      <c r="D4163" t="s">
        <v>13</v>
      </c>
      <c r="E4163" t="s">
        <v>25</v>
      </c>
      <c r="F4163" t="s">
        <v>26</v>
      </c>
      <c r="G4163" s="3">
        <v>45168.628310185188</v>
      </c>
      <c r="H4163" s="1">
        <v>92500</v>
      </c>
      <c r="I4163" t="s">
        <v>8369</v>
      </c>
      <c r="J4163" t="s">
        <v>8370</v>
      </c>
    </row>
    <row r="4164" spans="1:10">
      <c r="A4164" t="s">
        <v>73</v>
      </c>
      <c r="B4164" t="s">
        <v>73</v>
      </c>
      <c r="C4164" t="s">
        <v>7463</v>
      </c>
      <c r="D4164" t="s">
        <v>13</v>
      </c>
      <c r="E4164" t="s">
        <v>14</v>
      </c>
      <c r="F4164" t="s">
        <v>26</v>
      </c>
      <c r="G4164" s="3">
        <v>45011.630833333336</v>
      </c>
      <c r="H4164" s="1">
        <v>107850</v>
      </c>
      <c r="I4164" t="s">
        <v>6051</v>
      </c>
      <c r="J4164" t="s">
        <v>8371</v>
      </c>
    </row>
    <row r="4165" spans="1:10">
      <c r="A4165" t="s">
        <v>10</v>
      </c>
      <c r="B4165" t="s">
        <v>8372</v>
      </c>
      <c r="C4165" t="s">
        <v>157</v>
      </c>
      <c r="D4165" t="s">
        <v>13</v>
      </c>
      <c r="E4165" t="s">
        <v>14</v>
      </c>
      <c r="F4165" t="s">
        <v>26</v>
      </c>
      <c r="G4165" s="3">
        <v>45132.628125000003</v>
      </c>
      <c r="H4165" s="1">
        <v>190500</v>
      </c>
      <c r="I4165" t="s">
        <v>3645</v>
      </c>
      <c r="J4165" t="s">
        <v>8373</v>
      </c>
    </row>
    <row r="4166" spans="1:10">
      <c r="A4166" t="s">
        <v>10</v>
      </c>
      <c r="B4166" t="s">
        <v>398</v>
      </c>
      <c r="C4166" t="s">
        <v>24</v>
      </c>
      <c r="D4166" t="s">
        <v>13</v>
      </c>
      <c r="E4166" t="s">
        <v>25</v>
      </c>
      <c r="F4166" t="s">
        <v>26</v>
      </c>
      <c r="G4166" s="3">
        <v>44939.630185185182</v>
      </c>
      <c r="H4166" s="1">
        <v>210000</v>
      </c>
      <c r="I4166" t="s">
        <v>1397</v>
      </c>
    </row>
    <row r="4167" spans="1:10">
      <c r="A4167" t="s">
        <v>212</v>
      </c>
      <c r="B4167" t="s">
        <v>1804</v>
      </c>
      <c r="C4167" t="s">
        <v>901</v>
      </c>
      <c r="D4167" t="s">
        <v>13</v>
      </c>
      <c r="E4167" t="s">
        <v>14</v>
      </c>
      <c r="F4167" t="s">
        <v>26</v>
      </c>
      <c r="G4167" s="3">
        <v>44936.639305555553</v>
      </c>
      <c r="H4167" s="1">
        <v>165000</v>
      </c>
      <c r="I4167" t="s">
        <v>335</v>
      </c>
      <c r="J4167" t="s">
        <v>4262</v>
      </c>
    </row>
    <row r="4168" spans="1:10">
      <c r="A4168" t="s">
        <v>18</v>
      </c>
      <c r="B4168" t="s">
        <v>18</v>
      </c>
      <c r="C4168" t="s">
        <v>1123</v>
      </c>
      <c r="D4168" t="s">
        <v>13</v>
      </c>
      <c r="E4168" t="s">
        <v>14</v>
      </c>
      <c r="F4168" t="s">
        <v>1124</v>
      </c>
      <c r="G4168" s="3">
        <v>44961.678333333337</v>
      </c>
      <c r="H4168" s="1">
        <v>147500</v>
      </c>
      <c r="I4168" t="s">
        <v>8374</v>
      </c>
      <c r="J4168" t="s">
        <v>8375</v>
      </c>
    </row>
    <row r="4169" spans="1:10">
      <c r="A4169" t="s">
        <v>33</v>
      </c>
      <c r="B4169" t="s">
        <v>33</v>
      </c>
      <c r="C4169" t="s">
        <v>232</v>
      </c>
      <c r="D4169" t="s">
        <v>13</v>
      </c>
      <c r="E4169" t="s">
        <v>14</v>
      </c>
      <c r="F4169" t="s">
        <v>26</v>
      </c>
      <c r="G4169" s="3">
        <v>45117.624988425923</v>
      </c>
      <c r="H4169" s="1">
        <v>73000</v>
      </c>
      <c r="I4169" t="s">
        <v>8376</v>
      </c>
      <c r="J4169" t="s">
        <v>8377</v>
      </c>
    </row>
    <row r="4170" spans="1:10">
      <c r="A4170" t="s">
        <v>10</v>
      </c>
      <c r="B4170" t="s">
        <v>357</v>
      </c>
      <c r="C4170" t="s">
        <v>171</v>
      </c>
      <c r="D4170" t="s">
        <v>13</v>
      </c>
      <c r="E4170" t="s">
        <v>14</v>
      </c>
      <c r="F4170" t="s">
        <v>171</v>
      </c>
      <c r="G4170" s="3">
        <v>45237.632673611108</v>
      </c>
      <c r="H4170" s="1">
        <v>204381</v>
      </c>
      <c r="I4170" t="s">
        <v>4297</v>
      </c>
    </row>
    <row r="4171" spans="1:10">
      <c r="A4171" t="s">
        <v>135</v>
      </c>
      <c r="B4171" t="s">
        <v>8378</v>
      </c>
      <c r="C4171" t="s">
        <v>608</v>
      </c>
      <c r="D4171" t="s">
        <v>13</v>
      </c>
      <c r="E4171" t="s">
        <v>14</v>
      </c>
      <c r="F4171" t="s">
        <v>608</v>
      </c>
      <c r="G4171" s="3">
        <v>45113.632314814815</v>
      </c>
      <c r="H4171" s="1">
        <v>111175</v>
      </c>
      <c r="I4171" t="s">
        <v>8379</v>
      </c>
      <c r="J4171" t="s">
        <v>97</v>
      </c>
    </row>
    <row r="4172" spans="1:10">
      <c r="A4172" t="s">
        <v>18</v>
      </c>
      <c r="B4172" t="s">
        <v>18</v>
      </c>
      <c r="C4172" t="s">
        <v>638</v>
      </c>
      <c r="D4172" t="s">
        <v>13</v>
      </c>
      <c r="E4172" t="s">
        <v>14</v>
      </c>
      <c r="F4172" t="s">
        <v>20</v>
      </c>
      <c r="G4172" s="3">
        <v>44964.658738425926</v>
      </c>
      <c r="H4172" s="1">
        <v>135000</v>
      </c>
      <c r="I4172" t="s">
        <v>8380</v>
      </c>
      <c r="J4172" t="s">
        <v>8381</v>
      </c>
    </row>
    <row r="4173" spans="1:10">
      <c r="A4173" t="s">
        <v>212</v>
      </c>
      <c r="B4173" t="s">
        <v>8382</v>
      </c>
      <c r="C4173" t="s">
        <v>2583</v>
      </c>
      <c r="D4173" t="s">
        <v>13</v>
      </c>
      <c r="E4173" t="s">
        <v>14</v>
      </c>
      <c r="F4173" t="s">
        <v>209</v>
      </c>
      <c r="G4173" s="3">
        <v>45083.637743055559</v>
      </c>
      <c r="H4173" s="1">
        <v>89100</v>
      </c>
      <c r="I4173" t="s">
        <v>8383</v>
      </c>
      <c r="J4173" t="s">
        <v>8384</v>
      </c>
    </row>
    <row r="4174" spans="1:10">
      <c r="A4174" t="s">
        <v>33</v>
      </c>
      <c r="B4174" t="s">
        <v>33</v>
      </c>
      <c r="C4174" t="s">
        <v>136</v>
      </c>
      <c r="D4174" t="s">
        <v>13</v>
      </c>
      <c r="E4174" t="s">
        <v>14</v>
      </c>
      <c r="F4174" t="s">
        <v>26</v>
      </c>
      <c r="G4174" s="3">
        <v>45223.625810185185</v>
      </c>
      <c r="H4174" s="1">
        <v>70000</v>
      </c>
      <c r="I4174" t="s">
        <v>8385</v>
      </c>
      <c r="J4174" t="s">
        <v>8386</v>
      </c>
    </row>
    <row r="4175" spans="1:10">
      <c r="A4175" t="s">
        <v>10</v>
      </c>
      <c r="B4175" t="s">
        <v>1108</v>
      </c>
      <c r="C4175" t="s">
        <v>75</v>
      </c>
      <c r="D4175" t="s">
        <v>13</v>
      </c>
      <c r="E4175" t="s">
        <v>14</v>
      </c>
      <c r="F4175" t="s">
        <v>26</v>
      </c>
      <c r="G4175" s="3">
        <v>45049.627708333333</v>
      </c>
      <c r="H4175" s="1">
        <v>115000</v>
      </c>
      <c r="I4175" t="s">
        <v>451</v>
      </c>
      <c r="J4175" t="s">
        <v>8387</v>
      </c>
    </row>
    <row r="4176" spans="1:10">
      <c r="A4176" t="s">
        <v>18</v>
      </c>
      <c r="B4176" t="s">
        <v>18</v>
      </c>
      <c r="C4176" t="s">
        <v>24</v>
      </c>
      <c r="D4176" t="s">
        <v>13</v>
      </c>
      <c r="E4176" t="s">
        <v>25</v>
      </c>
      <c r="F4176" t="s">
        <v>20</v>
      </c>
      <c r="G4176" s="3">
        <v>45013.686053240737</v>
      </c>
      <c r="H4176" s="1">
        <v>120000</v>
      </c>
      <c r="I4176" t="s">
        <v>186</v>
      </c>
      <c r="J4176" t="s">
        <v>8388</v>
      </c>
    </row>
    <row r="4177" spans="1:10">
      <c r="A4177" t="s">
        <v>73</v>
      </c>
      <c r="B4177" t="s">
        <v>73</v>
      </c>
      <c r="C4177" t="s">
        <v>24</v>
      </c>
      <c r="D4177" t="s">
        <v>13</v>
      </c>
      <c r="E4177" t="s">
        <v>25</v>
      </c>
      <c r="F4177" t="s">
        <v>20</v>
      </c>
      <c r="G4177" s="3">
        <v>44994.647974537038</v>
      </c>
      <c r="H4177" s="1">
        <v>150000</v>
      </c>
      <c r="I4177" t="s">
        <v>186</v>
      </c>
      <c r="J4177" t="s">
        <v>8389</v>
      </c>
    </row>
    <row r="4178" spans="1:10">
      <c r="A4178" t="s">
        <v>18</v>
      </c>
      <c r="B4178" t="s">
        <v>8390</v>
      </c>
      <c r="C4178" t="s">
        <v>8391</v>
      </c>
      <c r="D4178" t="s">
        <v>13</v>
      </c>
      <c r="E4178" t="s">
        <v>14</v>
      </c>
      <c r="F4178" t="s">
        <v>26</v>
      </c>
      <c r="G4178" s="3">
        <v>45206.62872685185</v>
      </c>
      <c r="H4178" s="1">
        <v>110000</v>
      </c>
      <c r="I4178" t="s">
        <v>8392</v>
      </c>
      <c r="J4178" t="s">
        <v>8393</v>
      </c>
    </row>
    <row r="4179" spans="1:10">
      <c r="A4179" t="s">
        <v>18</v>
      </c>
      <c r="B4179" t="s">
        <v>8394</v>
      </c>
      <c r="C4179" t="s">
        <v>24</v>
      </c>
      <c r="D4179" t="s">
        <v>13</v>
      </c>
      <c r="E4179" t="s">
        <v>25</v>
      </c>
      <c r="F4179" t="s">
        <v>26</v>
      </c>
      <c r="G4179" s="3">
        <v>44988.629699074074</v>
      </c>
      <c r="H4179" s="1">
        <v>155000</v>
      </c>
      <c r="I4179" t="s">
        <v>8395</v>
      </c>
      <c r="J4179" t="s">
        <v>8396</v>
      </c>
    </row>
    <row r="4180" spans="1:10">
      <c r="A4180" t="s">
        <v>10</v>
      </c>
      <c r="B4180" t="s">
        <v>10</v>
      </c>
      <c r="C4180" t="s">
        <v>490</v>
      </c>
      <c r="D4180" t="s">
        <v>13</v>
      </c>
      <c r="E4180" t="s">
        <v>14</v>
      </c>
      <c r="F4180" t="s">
        <v>26</v>
      </c>
      <c r="G4180" s="3">
        <v>44993.675081018519</v>
      </c>
      <c r="H4180" s="1">
        <v>95000</v>
      </c>
      <c r="I4180" t="s">
        <v>8397</v>
      </c>
      <c r="J4180" t="s">
        <v>8398</v>
      </c>
    </row>
    <row r="4181" spans="1:10">
      <c r="A4181" t="s">
        <v>212</v>
      </c>
      <c r="B4181" t="s">
        <v>212</v>
      </c>
      <c r="C4181" t="s">
        <v>24</v>
      </c>
      <c r="D4181" t="s">
        <v>13</v>
      </c>
      <c r="E4181" t="s">
        <v>25</v>
      </c>
      <c r="F4181" t="s">
        <v>20</v>
      </c>
      <c r="G4181" s="3">
        <v>45195.637777777774</v>
      </c>
      <c r="H4181" s="1">
        <v>160000</v>
      </c>
      <c r="I4181" t="s">
        <v>186</v>
      </c>
      <c r="J4181" t="s">
        <v>526</v>
      </c>
    </row>
    <row r="4182" spans="1:10">
      <c r="A4182" t="s">
        <v>152</v>
      </c>
      <c r="B4182" t="s">
        <v>8399</v>
      </c>
      <c r="C4182" t="s">
        <v>1926</v>
      </c>
      <c r="D4182" t="s">
        <v>13</v>
      </c>
      <c r="E4182" t="s">
        <v>14</v>
      </c>
      <c r="F4182" t="s">
        <v>26</v>
      </c>
      <c r="G4182" s="3">
        <v>45036.626481481479</v>
      </c>
      <c r="H4182" s="1">
        <v>179000</v>
      </c>
      <c r="I4182" t="s">
        <v>2348</v>
      </c>
      <c r="J4182" t="s">
        <v>1693</v>
      </c>
    </row>
    <row r="4183" spans="1:10">
      <c r="A4183" t="s">
        <v>77</v>
      </c>
      <c r="B4183" t="s">
        <v>567</v>
      </c>
      <c r="C4183" t="s">
        <v>237</v>
      </c>
      <c r="D4183" t="s">
        <v>13</v>
      </c>
      <c r="E4183" t="s">
        <v>14</v>
      </c>
      <c r="F4183" t="s">
        <v>26</v>
      </c>
      <c r="G4183" s="3">
        <v>45286.625914351855</v>
      </c>
      <c r="H4183" s="1">
        <v>85000</v>
      </c>
      <c r="I4183" t="s">
        <v>8400</v>
      </c>
    </row>
    <row r="4184" spans="1:10">
      <c r="A4184" t="s">
        <v>18</v>
      </c>
      <c r="B4184" t="s">
        <v>8401</v>
      </c>
      <c r="C4184" t="s">
        <v>103</v>
      </c>
      <c r="D4184" t="s">
        <v>13</v>
      </c>
      <c r="E4184" t="s">
        <v>14</v>
      </c>
      <c r="F4184" t="s">
        <v>26</v>
      </c>
      <c r="G4184" s="3">
        <v>45175.627604166664</v>
      </c>
      <c r="H4184" s="1">
        <v>165000</v>
      </c>
      <c r="I4184" t="s">
        <v>104</v>
      </c>
      <c r="J4184" t="s">
        <v>8402</v>
      </c>
    </row>
    <row r="4185" spans="1:10">
      <c r="A4185" t="s">
        <v>18</v>
      </c>
      <c r="B4185" t="s">
        <v>8403</v>
      </c>
      <c r="C4185" t="s">
        <v>24</v>
      </c>
      <c r="D4185" t="s">
        <v>13</v>
      </c>
      <c r="E4185" t="s">
        <v>25</v>
      </c>
      <c r="F4185" t="s">
        <v>26</v>
      </c>
      <c r="G4185" s="3">
        <v>44952.660173611112</v>
      </c>
      <c r="H4185" s="1">
        <v>105000</v>
      </c>
      <c r="I4185" t="s">
        <v>8404</v>
      </c>
      <c r="J4185" t="s">
        <v>8405</v>
      </c>
    </row>
    <row r="4186" spans="1:10">
      <c r="A4186" t="s">
        <v>73</v>
      </c>
      <c r="B4186" t="s">
        <v>8406</v>
      </c>
      <c r="C4186" t="s">
        <v>24</v>
      </c>
      <c r="D4186" t="s">
        <v>13</v>
      </c>
      <c r="E4186" t="s">
        <v>25</v>
      </c>
      <c r="F4186" t="s">
        <v>26</v>
      </c>
      <c r="G4186" s="3">
        <v>45202.679282407407</v>
      </c>
      <c r="H4186" s="1">
        <v>83500</v>
      </c>
      <c r="I4186" t="s">
        <v>8407</v>
      </c>
      <c r="J4186" t="s">
        <v>8408</v>
      </c>
    </row>
    <row r="4187" spans="1:10">
      <c r="A4187" t="s">
        <v>10</v>
      </c>
      <c r="B4187" t="s">
        <v>8409</v>
      </c>
      <c r="C4187" t="s">
        <v>572</v>
      </c>
      <c r="D4187" t="s">
        <v>13</v>
      </c>
      <c r="E4187" t="s">
        <v>14</v>
      </c>
      <c r="F4187" t="s">
        <v>26</v>
      </c>
      <c r="G4187" s="3">
        <v>45131.629178240742</v>
      </c>
      <c r="H4187" s="1">
        <v>90000</v>
      </c>
      <c r="I4187" t="s">
        <v>186</v>
      </c>
      <c r="J4187" t="s">
        <v>8410</v>
      </c>
    </row>
    <row r="4188" spans="1:10">
      <c r="A4188" t="s">
        <v>106</v>
      </c>
      <c r="B4188" t="s">
        <v>8411</v>
      </c>
      <c r="C4188" t="s">
        <v>2063</v>
      </c>
      <c r="D4188" t="s">
        <v>13</v>
      </c>
      <c r="E4188" t="s">
        <v>14</v>
      </c>
      <c r="F4188" t="s">
        <v>26</v>
      </c>
      <c r="G4188" s="3">
        <v>45030.627256944441</v>
      </c>
      <c r="H4188" s="1">
        <v>145000</v>
      </c>
      <c r="I4188" t="s">
        <v>7252</v>
      </c>
      <c r="J4188" t="s">
        <v>8412</v>
      </c>
    </row>
    <row r="4189" spans="1:10">
      <c r="A4189" t="s">
        <v>77</v>
      </c>
      <c r="B4189" t="s">
        <v>8413</v>
      </c>
      <c r="C4189" t="s">
        <v>1908</v>
      </c>
      <c r="D4189" t="s">
        <v>13</v>
      </c>
      <c r="E4189" t="s">
        <v>14</v>
      </c>
      <c r="F4189" t="s">
        <v>26</v>
      </c>
      <c r="G4189" s="3">
        <v>44986.629629629628</v>
      </c>
      <c r="H4189" s="1">
        <v>70000</v>
      </c>
      <c r="I4189" t="s">
        <v>8414</v>
      </c>
      <c r="J4189" t="s">
        <v>544</v>
      </c>
    </row>
    <row r="4190" spans="1:10">
      <c r="A4190" t="s">
        <v>10</v>
      </c>
      <c r="B4190" t="s">
        <v>8415</v>
      </c>
      <c r="C4190" t="s">
        <v>24</v>
      </c>
      <c r="D4190" t="s">
        <v>13</v>
      </c>
      <c r="E4190" t="s">
        <v>25</v>
      </c>
      <c r="F4190" t="s">
        <v>20</v>
      </c>
      <c r="G4190" s="3">
        <v>45217.652407407404</v>
      </c>
      <c r="H4190" s="1">
        <v>250000</v>
      </c>
      <c r="I4190" t="s">
        <v>516</v>
      </c>
      <c r="J4190" t="s">
        <v>8416</v>
      </c>
    </row>
    <row r="4191" spans="1:10">
      <c r="A4191" t="s">
        <v>18</v>
      </c>
      <c r="B4191" t="s">
        <v>5862</v>
      </c>
      <c r="C4191" t="s">
        <v>232</v>
      </c>
      <c r="D4191" t="s">
        <v>13</v>
      </c>
      <c r="E4191" t="s">
        <v>14</v>
      </c>
      <c r="F4191" t="s">
        <v>26</v>
      </c>
      <c r="G4191" s="3">
        <v>45222.663865740738</v>
      </c>
      <c r="H4191" s="1">
        <v>166848</v>
      </c>
      <c r="I4191" t="s">
        <v>8417</v>
      </c>
      <c r="J4191" t="s">
        <v>8418</v>
      </c>
    </row>
    <row r="4192" spans="1:10">
      <c r="A4192" t="s">
        <v>73</v>
      </c>
      <c r="B4192" t="s">
        <v>73</v>
      </c>
      <c r="D4192" t="s">
        <v>13</v>
      </c>
      <c r="E4192" t="s">
        <v>14</v>
      </c>
      <c r="F4192" t="s">
        <v>26</v>
      </c>
      <c r="G4192" s="3">
        <v>44998.633136574077</v>
      </c>
      <c r="H4192" s="1">
        <v>200000</v>
      </c>
      <c r="I4192" t="s">
        <v>8344</v>
      </c>
      <c r="J4192" t="s">
        <v>8419</v>
      </c>
    </row>
    <row r="4193" spans="1:10">
      <c r="A4193" t="s">
        <v>212</v>
      </c>
      <c r="B4193" t="s">
        <v>8420</v>
      </c>
      <c r="C4193" t="s">
        <v>1908</v>
      </c>
      <c r="D4193" t="s">
        <v>13</v>
      </c>
      <c r="E4193" t="s">
        <v>14</v>
      </c>
      <c r="F4193" t="s">
        <v>26</v>
      </c>
      <c r="G4193" s="3">
        <v>45012.628518518519</v>
      </c>
      <c r="H4193" s="1">
        <v>91509.6015625</v>
      </c>
      <c r="I4193" t="s">
        <v>8421</v>
      </c>
      <c r="J4193" t="s">
        <v>8422</v>
      </c>
    </row>
    <row r="4194" spans="1:10">
      <c r="A4194" t="s">
        <v>10</v>
      </c>
      <c r="B4194" t="s">
        <v>10</v>
      </c>
      <c r="C4194" t="s">
        <v>3682</v>
      </c>
      <c r="D4194" t="s">
        <v>13</v>
      </c>
      <c r="E4194" t="s">
        <v>14</v>
      </c>
      <c r="F4194" t="s">
        <v>26</v>
      </c>
      <c r="G4194" s="3">
        <v>45119.62841435185</v>
      </c>
      <c r="H4194" s="1">
        <v>100000</v>
      </c>
      <c r="I4194" t="s">
        <v>8423</v>
      </c>
      <c r="J4194" t="s">
        <v>8424</v>
      </c>
    </row>
    <row r="4195" spans="1:10">
      <c r="A4195" t="s">
        <v>18</v>
      </c>
      <c r="B4195" t="s">
        <v>8425</v>
      </c>
      <c r="C4195" t="s">
        <v>194</v>
      </c>
      <c r="D4195" t="s">
        <v>13</v>
      </c>
      <c r="E4195" t="s">
        <v>14</v>
      </c>
      <c r="F4195" t="s">
        <v>26</v>
      </c>
      <c r="G4195" s="3">
        <v>45286.628576388888</v>
      </c>
      <c r="H4195" s="1">
        <v>110000</v>
      </c>
      <c r="I4195" t="s">
        <v>88</v>
      </c>
      <c r="J4195" t="s">
        <v>8426</v>
      </c>
    </row>
    <row r="4196" spans="1:10">
      <c r="A4196" t="s">
        <v>10</v>
      </c>
      <c r="B4196" t="s">
        <v>10</v>
      </c>
      <c r="C4196" t="s">
        <v>1109</v>
      </c>
      <c r="D4196" t="s">
        <v>13</v>
      </c>
      <c r="E4196" t="s">
        <v>14</v>
      </c>
      <c r="F4196" t="s">
        <v>1110</v>
      </c>
      <c r="G4196" s="3">
        <v>45016.652499999997</v>
      </c>
      <c r="H4196" s="1">
        <v>88128</v>
      </c>
      <c r="I4196" t="s">
        <v>8427</v>
      </c>
      <c r="J4196" t="s">
        <v>8428</v>
      </c>
    </row>
    <row r="4197" spans="1:10">
      <c r="A4197" t="s">
        <v>18</v>
      </c>
      <c r="B4197" t="s">
        <v>8429</v>
      </c>
      <c r="C4197" t="s">
        <v>795</v>
      </c>
      <c r="D4197" t="s">
        <v>13</v>
      </c>
      <c r="E4197" t="s">
        <v>14</v>
      </c>
      <c r="F4197" t="s">
        <v>26</v>
      </c>
      <c r="G4197" s="3">
        <v>45085.658055555556</v>
      </c>
      <c r="H4197" s="1">
        <v>136000</v>
      </c>
      <c r="I4197" t="s">
        <v>796</v>
      </c>
      <c r="J4197" t="s">
        <v>8430</v>
      </c>
    </row>
    <row r="4198" spans="1:10">
      <c r="A4198" t="s">
        <v>10</v>
      </c>
      <c r="B4198" t="s">
        <v>8431</v>
      </c>
      <c r="C4198" t="s">
        <v>232</v>
      </c>
      <c r="D4198" t="s">
        <v>13</v>
      </c>
      <c r="E4198" t="s">
        <v>14</v>
      </c>
      <c r="F4198" t="s">
        <v>26</v>
      </c>
      <c r="G4198" s="3">
        <v>45281.626296296294</v>
      </c>
      <c r="H4198" s="1">
        <v>224500</v>
      </c>
      <c r="I4198" t="s">
        <v>31</v>
      </c>
      <c r="J4198" t="s">
        <v>8432</v>
      </c>
    </row>
    <row r="4199" spans="1:10">
      <c r="A4199" t="s">
        <v>33</v>
      </c>
      <c r="B4199" t="s">
        <v>8433</v>
      </c>
      <c r="C4199" t="s">
        <v>3585</v>
      </c>
      <c r="D4199" t="s">
        <v>13</v>
      </c>
      <c r="E4199" t="s">
        <v>14</v>
      </c>
      <c r="F4199" t="s">
        <v>3586</v>
      </c>
      <c r="G4199" s="3">
        <v>45012.649953703702</v>
      </c>
      <c r="H4199" s="1">
        <v>98500</v>
      </c>
      <c r="I4199" t="s">
        <v>8434</v>
      </c>
      <c r="J4199" t="s">
        <v>8435</v>
      </c>
    </row>
    <row r="4200" spans="1:10">
      <c r="A4200" t="s">
        <v>73</v>
      </c>
      <c r="B4200" t="s">
        <v>8436</v>
      </c>
      <c r="C4200" t="s">
        <v>2080</v>
      </c>
      <c r="D4200" t="s">
        <v>13</v>
      </c>
      <c r="E4200" t="s">
        <v>14</v>
      </c>
      <c r="F4200" t="s">
        <v>26</v>
      </c>
      <c r="G4200" s="3">
        <v>45104.644537037035</v>
      </c>
      <c r="H4200" s="1">
        <v>175000</v>
      </c>
      <c r="I4200" t="s">
        <v>8437</v>
      </c>
      <c r="J4200" t="s">
        <v>8438</v>
      </c>
    </row>
    <row r="4201" spans="1:10">
      <c r="A4201" t="s">
        <v>18</v>
      </c>
      <c r="B4201" t="s">
        <v>18</v>
      </c>
      <c r="D4201" t="s">
        <v>13</v>
      </c>
      <c r="E4201" t="s">
        <v>14</v>
      </c>
      <c r="F4201" t="s">
        <v>26</v>
      </c>
      <c r="G4201" s="3">
        <v>44993.676261574074</v>
      </c>
      <c r="H4201" s="1">
        <v>152500</v>
      </c>
      <c r="I4201" t="s">
        <v>21</v>
      </c>
      <c r="J4201" t="s">
        <v>8439</v>
      </c>
    </row>
    <row r="4202" spans="1:10">
      <c r="A4202" t="s">
        <v>73</v>
      </c>
      <c r="B4202" t="s">
        <v>8440</v>
      </c>
      <c r="C4202" t="s">
        <v>358</v>
      </c>
      <c r="D4202" t="s">
        <v>13</v>
      </c>
      <c r="E4202" t="s">
        <v>14</v>
      </c>
      <c r="F4202" t="s">
        <v>26</v>
      </c>
      <c r="G4202" s="3">
        <v>44928.628657407404</v>
      </c>
      <c r="H4202" s="1">
        <v>202500</v>
      </c>
      <c r="I4202" t="s">
        <v>1118</v>
      </c>
      <c r="J4202" t="s">
        <v>8441</v>
      </c>
    </row>
    <row r="4203" spans="1:10">
      <c r="A4203" t="s">
        <v>73</v>
      </c>
      <c r="B4203" t="s">
        <v>73</v>
      </c>
      <c r="C4203" t="s">
        <v>24</v>
      </c>
      <c r="D4203" t="s">
        <v>13</v>
      </c>
      <c r="E4203" t="s">
        <v>25</v>
      </c>
      <c r="F4203" t="s">
        <v>26</v>
      </c>
      <c r="G4203" s="3">
        <v>45229.628807870373</v>
      </c>
      <c r="H4203" s="1">
        <v>187500</v>
      </c>
      <c r="I4203" t="s">
        <v>8442</v>
      </c>
      <c r="J4203" t="s">
        <v>8443</v>
      </c>
    </row>
    <row r="4204" spans="1:10">
      <c r="A4204" t="s">
        <v>10</v>
      </c>
      <c r="B4204" t="s">
        <v>10</v>
      </c>
      <c r="C4204" t="s">
        <v>24</v>
      </c>
      <c r="D4204" t="s">
        <v>13</v>
      </c>
      <c r="E4204" t="s">
        <v>25</v>
      </c>
      <c r="F4204" t="s">
        <v>26</v>
      </c>
      <c r="G4204" s="3">
        <v>44959.667997685188</v>
      </c>
      <c r="H4204" s="1">
        <v>130000</v>
      </c>
      <c r="I4204" t="s">
        <v>8444</v>
      </c>
      <c r="J4204" t="s">
        <v>8445</v>
      </c>
    </row>
    <row r="4205" spans="1:10">
      <c r="A4205" t="s">
        <v>77</v>
      </c>
      <c r="B4205" t="s">
        <v>1414</v>
      </c>
      <c r="C4205" t="s">
        <v>1689</v>
      </c>
      <c r="D4205" t="s">
        <v>13</v>
      </c>
      <c r="E4205" t="s">
        <v>14</v>
      </c>
      <c r="F4205" t="s">
        <v>26</v>
      </c>
      <c r="G4205" s="3">
        <v>45106.626944444448</v>
      </c>
      <c r="H4205" s="1">
        <v>47500</v>
      </c>
      <c r="I4205" t="s">
        <v>8446</v>
      </c>
      <c r="J4205" t="s">
        <v>230</v>
      </c>
    </row>
    <row r="4206" spans="1:10">
      <c r="A4206" t="s">
        <v>10</v>
      </c>
      <c r="B4206" t="s">
        <v>2658</v>
      </c>
      <c r="C4206" t="s">
        <v>232</v>
      </c>
      <c r="D4206" t="s">
        <v>13</v>
      </c>
      <c r="E4206" t="s">
        <v>14</v>
      </c>
      <c r="F4206" t="s">
        <v>26</v>
      </c>
      <c r="G4206" s="3">
        <v>44977.625011574077</v>
      </c>
      <c r="H4206" s="1">
        <v>130000</v>
      </c>
      <c r="I4206" t="s">
        <v>8447</v>
      </c>
      <c r="J4206" t="s">
        <v>8448</v>
      </c>
    </row>
    <row r="4207" spans="1:10">
      <c r="A4207" t="s">
        <v>10</v>
      </c>
      <c r="B4207" t="s">
        <v>8449</v>
      </c>
      <c r="C4207" t="s">
        <v>24</v>
      </c>
      <c r="D4207" t="s">
        <v>13</v>
      </c>
      <c r="E4207" t="s">
        <v>25</v>
      </c>
      <c r="F4207" t="s">
        <v>20</v>
      </c>
      <c r="G4207" s="3">
        <v>45057.661192129628</v>
      </c>
      <c r="H4207" s="1">
        <v>165000</v>
      </c>
      <c r="I4207" t="s">
        <v>335</v>
      </c>
      <c r="J4207" t="s">
        <v>8450</v>
      </c>
    </row>
    <row r="4208" spans="1:10">
      <c r="A4208" t="s">
        <v>18</v>
      </c>
      <c r="B4208" t="s">
        <v>18</v>
      </c>
      <c r="C4208" t="s">
        <v>24</v>
      </c>
      <c r="D4208" t="s">
        <v>13</v>
      </c>
      <c r="E4208" t="s">
        <v>25</v>
      </c>
      <c r="F4208" t="s">
        <v>26</v>
      </c>
      <c r="G4208" s="3">
        <v>45082.630787037036</v>
      </c>
      <c r="H4208" s="1">
        <v>130000</v>
      </c>
      <c r="I4208" t="s">
        <v>8451</v>
      </c>
      <c r="J4208" t="s">
        <v>8452</v>
      </c>
    </row>
    <row r="4209" spans="1:10">
      <c r="A4209" t="s">
        <v>152</v>
      </c>
      <c r="B4209" t="s">
        <v>1216</v>
      </c>
      <c r="C4209" t="s">
        <v>136</v>
      </c>
      <c r="D4209" t="s">
        <v>13</v>
      </c>
      <c r="E4209" t="s">
        <v>14</v>
      </c>
      <c r="F4209" t="s">
        <v>26</v>
      </c>
      <c r="G4209" s="3">
        <v>45057.629062499997</v>
      </c>
      <c r="H4209" s="1">
        <v>145000</v>
      </c>
      <c r="I4209" t="s">
        <v>335</v>
      </c>
      <c r="J4209" t="s">
        <v>8453</v>
      </c>
    </row>
    <row r="4210" spans="1:10">
      <c r="A4210" t="s">
        <v>73</v>
      </c>
      <c r="B4210" t="s">
        <v>8454</v>
      </c>
      <c r="C4210" t="s">
        <v>1042</v>
      </c>
      <c r="D4210" t="s">
        <v>13</v>
      </c>
      <c r="E4210" t="s">
        <v>14</v>
      </c>
      <c r="F4210" t="s">
        <v>198</v>
      </c>
      <c r="G4210" s="3">
        <v>45017.63385416667</v>
      </c>
      <c r="H4210" s="1">
        <v>147500</v>
      </c>
      <c r="I4210" t="s">
        <v>8455</v>
      </c>
    </row>
    <row r="4211" spans="1:10">
      <c r="A4211" t="s">
        <v>10</v>
      </c>
      <c r="B4211" t="s">
        <v>10</v>
      </c>
      <c r="C4211" t="s">
        <v>8456</v>
      </c>
      <c r="D4211" t="s">
        <v>13</v>
      </c>
      <c r="E4211" t="s">
        <v>14</v>
      </c>
      <c r="F4211" t="s">
        <v>26</v>
      </c>
      <c r="G4211" s="3">
        <v>45126.626886574071</v>
      </c>
      <c r="H4211" s="1">
        <v>117500</v>
      </c>
      <c r="I4211" t="s">
        <v>8457</v>
      </c>
      <c r="J4211" t="s">
        <v>8458</v>
      </c>
    </row>
    <row r="4212" spans="1:10">
      <c r="A4212" t="s">
        <v>152</v>
      </c>
      <c r="B4212" t="s">
        <v>152</v>
      </c>
      <c r="C4212" t="s">
        <v>24</v>
      </c>
      <c r="D4212" t="s">
        <v>13</v>
      </c>
      <c r="E4212" t="s">
        <v>25</v>
      </c>
      <c r="F4212" t="s">
        <v>20</v>
      </c>
      <c r="G4212" s="3">
        <v>45265.653460648151</v>
      </c>
      <c r="H4212" s="1">
        <v>125000</v>
      </c>
      <c r="I4212" t="s">
        <v>8459</v>
      </c>
      <c r="J4212" t="s">
        <v>8460</v>
      </c>
    </row>
    <row r="4213" spans="1:10">
      <c r="A4213" t="s">
        <v>18</v>
      </c>
      <c r="B4213" t="s">
        <v>18</v>
      </c>
      <c r="C4213" t="s">
        <v>1474</v>
      </c>
      <c r="D4213" t="s">
        <v>13</v>
      </c>
      <c r="E4213" t="s">
        <v>14</v>
      </c>
      <c r="F4213" t="s">
        <v>26</v>
      </c>
      <c r="G4213" s="3">
        <v>44954.679305555554</v>
      </c>
      <c r="H4213" s="1">
        <v>102150</v>
      </c>
      <c r="I4213" t="s">
        <v>1767</v>
      </c>
      <c r="J4213" t="s">
        <v>8461</v>
      </c>
    </row>
    <row r="4214" spans="1:10">
      <c r="A4214" t="s">
        <v>18</v>
      </c>
      <c r="B4214" t="s">
        <v>8462</v>
      </c>
      <c r="C4214" t="s">
        <v>40</v>
      </c>
      <c r="D4214" t="s">
        <v>13</v>
      </c>
      <c r="E4214" t="s">
        <v>14</v>
      </c>
      <c r="F4214" t="s">
        <v>26</v>
      </c>
      <c r="G4214" s="3">
        <v>45203.63</v>
      </c>
      <c r="H4214" s="1">
        <v>175000</v>
      </c>
      <c r="I4214" t="s">
        <v>21</v>
      </c>
      <c r="J4214" t="s">
        <v>8463</v>
      </c>
    </row>
    <row r="4215" spans="1:10">
      <c r="A4215" t="s">
        <v>10</v>
      </c>
      <c r="B4215" t="s">
        <v>8464</v>
      </c>
      <c r="C4215" t="s">
        <v>897</v>
      </c>
      <c r="D4215" t="s">
        <v>13</v>
      </c>
      <c r="E4215" t="s">
        <v>14</v>
      </c>
      <c r="F4215" t="s">
        <v>262</v>
      </c>
      <c r="G4215" s="3">
        <v>45112.649097222224</v>
      </c>
      <c r="H4215" s="1">
        <v>132500</v>
      </c>
      <c r="I4215" t="s">
        <v>1091</v>
      </c>
      <c r="J4215" t="s">
        <v>6342</v>
      </c>
    </row>
    <row r="4216" spans="1:10">
      <c r="A4216" t="s">
        <v>33</v>
      </c>
      <c r="B4216" t="s">
        <v>5076</v>
      </c>
      <c r="C4216" t="s">
        <v>5077</v>
      </c>
      <c r="D4216" t="s">
        <v>13</v>
      </c>
      <c r="E4216" t="s">
        <v>14</v>
      </c>
      <c r="F4216" t="s">
        <v>26</v>
      </c>
      <c r="G4216" s="3">
        <v>45104.664074074077</v>
      </c>
      <c r="H4216" s="1">
        <v>70000</v>
      </c>
      <c r="I4216" t="s">
        <v>5078</v>
      </c>
    </row>
    <row r="4217" spans="1:10">
      <c r="A4217" t="s">
        <v>73</v>
      </c>
      <c r="B4217" t="s">
        <v>73</v>
      </c>
      <c r="C4217" t="s">
        <v>201</v>
      </c>
      <c r="D4217" t="s">
        <v>13</v>
      </c>
      <c r="E4217" t="s">
        <v>14</v>
      </c>
      <c r="F4217" t="s">
        <v>26</v>
      </c>
      <c r="G4217" s="3">
        <v>44971.642164351855</v>
      </c>
      <c r="H4217" s="1">
        <v>122500</v>
      </c>
      <c r="I4217" t="s">
        <v>257</v>
      </c>
      <c r="J4217" t="s">
        <v>8465</v>
      </c>
    </row>
    <row r="4218" spans="1:10">
      <c r="A4218" t="s">
        <v>33</v>
      </c>
      <c r="B4218" t="s">
        <v>8466</v>
      </c>
      <c r="C4218" t="s">
        <v>536</v>
      </c>
      <c r="D4218" t="s">
        <v>13</v>
      </c>
      <c r="E4218" t="s">
        <v>14</v>
      </c>
      <c r="F4218" t="s">
        <v>26</v>
      </c>
      <c r="G4218" s="3">
        <v>45212.625219907408</v>
      </c>
      <c r="H4218" s="1">
        <v>135930.5</v>
      </c>
      <c r="I4218" t="s">
        <v>4792</v>
      </c>
    </row>
    <row r="4219" spans="1:10">
      <c r="A4219" t="s">
        <v>10</v>
      </c>
      <c r="B4219" t="s">
        <v>10</v>
      </c>
      <c r="C4219" t="s">
        <v>8467</v>
      </c>
      <c r="D4219" t="s">
        <v>13</v>
      </c>
      <c r="E4219" t="s">
        <v>14</v>
      </c>
      <c r="F4219" t="s">
        <v>26</v>
      </c>
      <c r="G4219" s="3">
        <v>45079.642870370371</v>
      </c>
      <c r="H4219" s="1">
        <v>90000</v>
      </c>
      <c r="I4219" t="s">
        <v>8468</v>
      </c>
      <c r="J4219" t="s">
        <v>1928</v>
      </c>
    </row>
    <row r="4220" spans="1:10">
      <c r="A4220" t="s">
        <v>10</v>
      </c>
      <c r="B4220" t="s">
        <v>8469</v>
      </c>
      <c r="C4220" t="s">
        <v>201</v>
      </c>
      <c r="D4220" t="s">
        <v>100</v>
      </c>
      <c r="E4220" t="s">
        <v>14</v>
      </c>
      <c r="F4220" t="s">
        <v>26</v>
      </c>
      <c r="G4220" s="3">
        <v>45056.629641203705</v>
      </c>
      <c r="H4220" s="1">
        <v>160000</v>
      </c>
      <c r="I4220" t="s">
        <v>8470</v>
      </c>
      <c r="J4220" t="s">
        <v>8471</v>
      </c>
    </row>
    <row r="4221" spans="1:10">
      <c r="A4221" t="s">
        <v>18</v>
      </c>
      <c r="B4221" t="s">
        <v>8472</v>
      </c>
      <c r="C4221" t="s">
        <v>24</v>
      </c>
      <c r="D4221" t="s">
        <v>13</v>
      </c>
      <c r="E4221" t="s">
        <v>25</v>
      </c>
      <c r="F4221" t="s">
        <v>26</v>
      </c>
      <c r="G4221" s="3">
        <v>45021.631041666667</v>
      </c>
      <c r="H4221" s="1">
        <v>137500</v>
      </c>
      <c r="I4221" t="s">
        <v>8473</v>
      </c>
      <c r="J4221" t="s">
        <v>8474</v>
      </c>
    </row>
    <row r="4222" spans="1:10">
      <c r="A4222" t="s">
        <v>18</v>
      </c>
      <c r="B4222" t="s">
        <v>8475</v>
      </c>
      <c r="C4222" t="s">
        <v>8476</v>
      </c>
      <c r="D4222" t="s">
        <v>13</v>
      </c>
      <c r="E4222" t="s">
        <v>14</v>
      </c>
      <c r="F4222" t="s">
        <v>26</v>
      </c>
      <c r="G4222" s="3">
        <v>45090.628321759257</v>
      </c>
      <c r="H4222" s="1">
        <v>102150</v>
      </c>
      <c r="I4222" t="s">
        <v>729</v>
      </c>
    </row>
    <row r="4223" spans="1:10">
      <c r="A4223" t="s">
        <v>33</v>
      </c>
      <c r="B4223" t="s">
        <v>8477</v>
      </c>
      <c r="C4223" t="s">
        <v>8478</v>
      </c>
      <c r="D4223" t="s">
        <v>100</v>
      </c>
      <c r="E4223" t="s">
        <v>14</v>
      </c>
      <c r="F4223" t="s">
        <v>26</v>
      </c>
      <c r="G4223" s="3">
        <v>45037.626597222225</v>
      </c>
      <c r="H4223" s="1">
        <v>90000</v>
      </c>
      <c r="I4223" t="s">
        <v>8479</v>
      </c>
      <c r="J4223" t="s">
        <v>8480</v>
      </c>
    </row>
    <row r="4224" spans="1:10">
      <c r="A4224" t="s">
        <v>18</v>
      </c>
      <c r="B4224" t="s">
        <v>18</v>
      </c>
      <c r="C4224" t="s">
        <v>411</v>
      </c>
      <c r="D4224" t="s">
        <v>13</v>
      </c>
      <c r="E4224" t="s">
        <v>14</v>
      </c>
      <c r="F4224" t="s">
        <v>411</v>
      </c>
      <c r="G4224" s="3">
        <v>44974.662187499998</v>
      </c>
      <c r="H4224" s="1">
        <v>147500</v>
      </c>
      <c r="I4224" t="s">
        <v>8481</v>
      </c>
      <c r="J4224" t="s">
        <v>8482</v>
      </c>
    </row>
    <row r="4225" spans="1:10">
      <c r="A4225" t="s">
        <v>33</v>
      </c>
      <c r="B4225" t="s">
        <v>8483</v>
      </c>
      <c r="C4225" t="s">
        <v>8484</v>
      </c>
      <c r="D4225" t="s">
        <v>13</v>
      </c>
      <c r="E4225" t="s">
        <v>14</v>
      </c>
      <c r="F4225" t="s">
        <v>26</v>
      </c>
      <c r="G4225" s="3">
        <v>45019.627071759256</v>
      </c>
      <c r="H4225" s="1">
        <v>49440.3515625</v>
      </c>
      <c r="I4225" t="s">
        <v>8485</v>
      </c>
      <c r="J4225" t="s">
        <v>8486</v>
      </c>
    </row>
    <row r="4226" spans="1:10">
      <c r="A4226" t="s">
        <v>10</v>
      </c>
      <c r="B4226" t="s">
        <v>10</v>
      </c>
      <c r="C4226" t="s">
        <v>559</v>
      </c>
      <c r="D4226" t="s">
        <v>13</v>
      </c>
      <c r="E4226" t="s">
        <v>14</v>
      </c>
      <c r="F4226" t="s">
        <v>26</v>
      </c>
      <c r="G4226" s="3">
        <v>45030.628159722219</v>
      </c>
      <c r="H4226" s="1">
        <v>107500</v>
      </c>
      <c r="I4226" t="s">
        <v>516</v>
      </c>
      <c r="J4226" t="s">
        <v>648</v>
      </c>
    </row>
    <row r="4227" spans="1:10">
      <c r="A4227" t="s">
        <v>10</v>
      </c>
      <c r="B4227" t="s">
        <v>8487</v>
      </c>
      <c r="C4227" t="s">
        <v>8488</v>
      </c>
      <c r="D4227" t="s">
        <v>13</v>
      </c>
      <c r="E4227" t="s">
        <v>14</v>
      </c>
      <c r="F4227" t="s">
        <v>26</v>
      </c>
      <c r="G4227" s="3">
        <v>45218.690185185187</v>
      </c>
      <c r="H4227" s="1">
        <v>135000</v>
      </c>
      <c r="I4227" t="s">
        <v>8489</v>
      </c>
    </row>
    <row r="4228" spans="1:10">
      <c r="A4228" t="s">
        <v>10</v>
      </c>
      <c r="B4228" t="s">
        <v>10</v>
      </c>
      <c r="C4228" t="s">
        <v>1348</v>
      </c>
      <c r="D4228" t="s">
        <v>1075</v>
      </c>
      <c r="E4228" t="s">
        <v>14</v>
      </c>
      <c r="F4228" t="s">
        <v>26</v>
      </c>
      <c r="G4228" s="3">
        <v>45271.674224537041</v>
      </c>
      <c r="H4228" s="1">
        <v>142045</v>
      </c>
      <c r="I4228" t="s">
        <v>8490</v>
      </c>
      <c r="J4228" t="s">
        <v>8491</v>
      </c>
    </row>
    <row r="4229" spans="1:10">
      <c r="A4229" t="s">
        <v>18</v>
      </c>
      <c r="B4229" t="s">
        <v>8492</v>
      </c>
      <c r="C4229" t="s">
        <v>24</v>
      </c>
      <c r="D4229" t="s">
        <v>13</v>
      </c>
      <c r="E4229" t="s">
        <v>25</v>
      </c>
      <c r="F4229" t="s">
        <v>26</v>
      </c>
      <c r="G4229" s="3">
        <v>44964.629664351851</v>
      </c>
      <c r="H4229" s="1">
        <v>112500</v>
      </c>
      <c r="I4229" t="s">
        <v>816</v>
      </c>
      <c r="J4229" t="s">
        <v>1183</v>
      </c>
    </row>
    <row r="4230" spans="1:10">
      <c r="A4230" t="s">
        <v>77</v>
      </c>
      <c r="B4230" t="s">
        <v>8493</v>
      </c>
      <c r="C4230" t="s">
        <v>5206</v>
      </c>
      <c r="D4230" t="s">
        <v>13</v>
      </c>
      <c r="E4230" t="s">
        <v>14</v>
      </c>
      <c r="F4230" t="s">
        <v>26</v>
      </c>
      <c r="G4230" s="3">
        <v>45136.626342592594</v>
      </c>
      <c r="H4230" s="1">
        <v>124875</v>
      </c>
      <c r="I4230" t="s">
        <v>2962</v>
      </c>
      <c r="J4230" t="s">
        <v>8494</v>
      </c>
    </row>
    <row r="4231" spans="1:10">
      <c r="A4231" t="s">
        <v>10</v>
      </c>
      <c r="B4231" t="s">
        <v>10</v>
      </c>
      <c r="C4231" t="s">
        <v>1348</v>
      </c>
      <c r="D4231" t="s">
        <v>13</v>
      </c>
      <c r="E4231" t="s">
        <v>14</v>
      </c>
      <c r="F4231" t="s">
        <v>26</v>
      </c>
      <c r="G4231" s="3">
        <v>45112.627557870372</v>
      </c>
      <c r="H4231" s="1">
        <v>127500</v>
      </c>
      <c r="I4231" t="s">
        <v>7483</v>
      </c>
      <c r="J4231" t="s">
        <v>8495</v>
      </c>
    </row>
    <row r="4232" spans="1:10">
      <c r="A4232" t="s">
        <v>77</v>
      </c>
      <c r="B4232" t="s">
        <v>8496</v>
      </c>
      <c r="C4232" t="s">
        <v>8497</v>
      </c>
      <c r="D4232" t="s">
        <v>13</v>
      </c>
      <c r="E4232" t="s">
        <v>14</v>
      </c>
      <c r="F4232" t="s">
        <v>26</v>
      </c>
      <c r="G4232" s="3">
        <v>45233.625138888892</v>
      </c>
      <c r="H4232" s="1">
        <v>100000</v>
      </c>
      <c r="I4232" t="s">
        <v>8498</v>
      </c>
      <c r="J4232" t="s">
        <v>8499</v>
      </c>
    </row>
    <row r="4233" spans="1:10">
      <c r="A4233" t="s">
        <v>18</v>
      </c>
      <c r="B4233" t="s">
        <v>8500</v>
      </c>
      <c r="C4233" t="s">
        <v>513</v>
      </c>
      <c r="D4233" t="s">
        <v>13</v>
      </c>
      <c r="E4233" t="s">
        <v>14</v>
      </c>
      <c r="F4233" t="s">
        <v>26</v>
      </c>
      <c r="G4233" s="3">
        <v>45020.630740740744</v>
      </c>
      <c r="H4233" s="1">
        <v>137500</v>
      </c>
      <c r="I4233" t="s">
        <v>186</v>
      </c>
      <c r="J4233" t="s">
        <v>8501</v>
      </c>
    </row>
    <row r="4234" spans="1:10">
      <c r="A4234" t="s">
        <v>18</v>
      </c>
      <c r="B4234" t="s">
        <v>18</v>
      </c>
      <c r="C4234" t="s">
        <v>24</v>
      </c>
      <c r="D4234" t="s">
        <v>13</v>
      </c>
      <c r="E4234" t="s">
        <v>25</v>
      </c>
      <c r="F4234" t="s">
        <v>26</v>
      </c>
      <c r="G4234" s="3">
        <v>45133.630601851852</v>
      </c>
      <c r="H4234" s="1">
        <v>175000</v>
      </c>
      <c r="I4234" t="s">
        <v>8502</v>
      </c>
      <c r="J4234" t="s">
        <v>8503</v>
      </c>
    </row>
    <row r="4235" spans="1:10">
      <c r="A4235" t="s">
        <v>10</v>
      </c>
      <c r="B4235" t="s">
        <v>6241</v>
      </c>
      <c r="C4235" t="s">
        <v>24</v>
      </c>
      <c r="D4235" t="s">
        <v>13</v>
      </c>
      <c r="E4235" t="s">
        <v>25</v>
      </c>
      <c r="F4235" t="s">
        <v>1392</v>
      </c>
      <c r="G4235" s="3">
        <v>45246.632222222222</v>
      </c>
      <c r="H4235" s="1">
        <v>197500</v>
      </c>
      <c r="I4235" t="s">
        <v>5419</v>
      </c>
      <c r="J4235" t="s">
        <v>8504</v>
      </c>
    </row>
    <row r="4236" spans="1:10">
      <c r="A4236" t="s">
        <v>33</v>
      </c>
      <c r="B4236" t="s">
        <v>8505</v>
      </c>
      <c r="C4236" t="s">
        <v>24</v>
      </c>
      <c r="D4236" t="s">
        <v>13</v>
      </c>
      <c r="E4236" t="s">
        <v>25</v>
      </c>
      <c r="F4236" t="s">
        <v>26</v>
      </c>
      <c r="G4236" s="3">
        <v>45202.625752314816</v>
      </c>
      <c r="H4236" s="1">
        <v>70000</v>
      </c>
      <c r="I4236" t="s">
        <v>8506</v>
      </c>
      <c r="J4236" t="s">
        <v>3726</v>
      </c>
    </row>
    <row r="4237" spans="1:10">
      <c r="A4237" t="s">
        <v>212</v>
      </c>
      <c r="B4237" t="s">
        <v>8507</v>
      </c>
      <c r="C4237" t="s">
        <v>24</v>
      </c>
      <c r="D4237" t="s">
        <v>13</v>
      </c>
      <c r="E4237" t="s">
        <v>25</v>
      </c>
      <c r="F4237" t="s">
        <v>26</v>
      </c>
      <c r="G4237" s="3">
        <v>45136.627557870372</v>
      </c>
      <c r="H4237" s="1">
        <v>190000</v>
      </c>
      <c r="I4237" t="s">
        <v>8508</v>
      </c>
      <c r="J4237" t="s">
        <v>8509</v>
      </c>
    </row>
    <row r="4238" spans="1:10">
      <c r="A4238" t="s">
        <v>18</v>
      </c>
      <c r="B4238" t="s">
        <v>184</v>
      </c>
      <c r="C4238" t="s">
        <v>165</v>
      </c>
      <c r="D4238" t="s">
        <v>13</v>
      </c>
      <c r="E4238" t="s">
        <v>14</v>
      </c>
      <c r="F4238" t="s">
        <v>26</v>
      </c>
      <c r="G4238" s="3">
        <v>45054.633715277778</v>
      </c>
      <c r="H4238" s="1">
        <v>145000</v>
      </c>
      <c r="I4238" t="s">
        <v>128</v>
      </c>
      <c r="J4238" t="s">
        <v>8510</v>
      </c>
    </row>
    <row r="4239" spans="1:10">
      <c r="A4239" t="s">
        <v>73</v>
      </c>
      <c r="B4239" t="s">
        <v>73</v>
      </c>
      <c r="C4239" t="s">
        <v>385</v>
      </c>
      <c r="D4239" t="s">
        <v>13</v>
      </c>
      <c r="E4239" t="s">
        <v>14</v>
      </c>
      <c r="F4239" t="s">
        <v>26</v>
      </c>
      <c r="G4239" s="3">
        <v>45016.6328587963</v>
      </c>
      <c r="H4239" s="1">
        <v>140000</v>
      </c>
      <c r="I4239" t="s">
        <v>186</v>
      </c>
      <c r="J4239" t="s">
        <v>8511</v>
      </c>
    </row>
    <row r="4240" spans="1:10">
      <c r="A4240" t="s">
        <v>212</v>
      </c>
      <c r="B4240" t="s">
        <v>8512</v>
      </c>
      <c r="C4240" t="s">
        <v>24</v>
      </c>
      <c r="D4240" t="s">
        <v>13</v>
      </c>
      <c r="E4240" t="s">
        <v>25</v>
      </c>
      <c r="F4240" t="s">
        <v>26</v>
      </c>
      <c r="G4240" s="3">
        <v>44934.627187500002</v>
      </c>
      <c r="H4240" s="1">
        <v>210000</v>
      </c>
      <c r="I4240" t="s">
        <v>8513</v>
      </c>
      <c r="J4240" t="s">
        <v>8514</v>
      </c>
    </row>
    <row r="4241" spans="1:10">
      <c r="A4241" t="s">
        <v>18</v>
      </c>
      <c r="B4241" t="s">
        <v>8515</v>
      </c>
      <c r="C4241" t="s">
        <v>24</v>
      </c>
      <c r="D4241" t="s">
        <v>13</v>
      </c>
      <c r="E4241" t="s">
        <v>25</v>
      </c>
      <c r="F4241" t="s">
        <v>26</v>
      </c>
      <c r="G4241" s="3">
        <v>44993.631643518522</v>
      </c>
      <c r="H4241" s="1">
        <v>170000</v>
      </c>
      <c r="I4241" t="s">
        <v>21</v>
      </c>
      <c r="J4241" t="s">
        <v>8516</v>
      </c>
    </row>
    <row r="4242" spans="1:10">
      <c r="A4242" t="s">
        <v>33</v>
      </c>
      <c r="B4242" t="s">
        <v>33</v>
      </c>
      <c r="C4242" t="s">
        <v>1908</v>
      </c>
      <c r="D4242" t="s">
        <v>13</v>
      </c>
      <c r="E4242" t="s">
        <v>14</v>
      </c>
      <c r="F4242" t="s">
        <v>26</v>
      </c>
      <c r="G4242" s="3">
        <v>45048.630185185182</v>
      </c>
      <c r="H4242" s="1">
        <v>87500</v>
      </c>
      <c r="I4242" t="s">
        <v>8414</v>
      </c>
      <c r="J4242" t="s">
        <v>316</v>
      </c>
    </row>
    <row r="4243" spans="1:10">
      <c r="A4243" t="s">
        <v>10</v>
      </c>
      <c r="B4243" t="s">
        <v>8517</v>
      </c>
      <c r="C4243" t="s">
        <v>30</v>
      </c>
      <c r="D4243" t="s">
        <v>13</v>
      </c>
      <c r="E4243" t="s">
        <v>14</v>
      </c>
      <c r="F4243" t="s">
        <v>26</v>
      </c>
      <c r="G4243" s="3">
        <v>44958.628668981481</v>
      </c>
      <c r="H4243" s="1">
        <v>224500</v>
      </c>
      <c r="I4243" t="s">
        <v>31</v>
      </c>
      <c r="J4243" t="s">
        <v>8432</v>
      </c>
    </row>
    <row r="4244" spans="1:10">
      <c r="A4244" t="s">
        <v>10</v>
      </c>
      <c r="B4244" t="s">
        <v>8518</v>
      </c>
      <c r="D4244" t="s">
        <v>13</v>
      </c>
      <c r="E4244" t="s">
        <v>14</v>
      </c>
      <c r="F4244" t="s">
        <v>26</v>
      </c>
      <c r="G4244" s="3">
        <v>45027.626527777778</v>
      </c>
      <c r="H4244" s="1">
        <v>187500</v>
      </c>
      <c r="I4244" t="s">
        <v>8519</v>
      </c>
      <c r="J4244" t="s">
        <v>599</v>
      </c>
    </row>
    <row r="4245" spans="1:10">
      <c r="A4245" t="s">
        <v>212</v>
      </c>
      <c r="B4245" t="s">
        <v>212</v>
      </c>
      <c r="C4245" t="s">
        <v>792</v>
      </c>
      <c r="D4245" t="s">
        <v>13</v>
      </c>
      <c r="E4245" t="s">
        <v>14</v>
      </c>
      <c r="F4245" t="s">
        <v>26</v>
      </c>
      <c r="G4245" s="3">
        <v>45030.627500000002</v>
      </c>
      <c r="H4245" s="1">
        <v>165000</v>
      </c>
      <c r="I4245" t="s">
        <v>8012</v>
      </c>
    </row>
    <row r="4246" spans="1:10">
      <c r="A4246" t="s">
        <v>73</v>
      </c>
      <c r="B4246" t="s">
        <v>73</v>
      </c>
      <c r="C4246" t="s">
        <v>56</v>
      </c>
      <c r="D4246" t="s">
        <v>13</v>
      </c>
      <c r="E4246" t="s">
        <v>14</v>
      </c>
      <c r="F4246" t="s">
        <v>26</v>
      </c>
      <c r="G4246" s="3">
        <v>45223.631307870368</v>
      </c>
      <c r="H4246" s="1">
        <v>180000</v>
      </c>
      <c r="I4246" t="s">
        <v>7886</v>
      </c>
      <c r="J4246" t="s">
        <v>8520</v>
      </c>
    </row>
    <row r="4247" spans="1:10">
      <c r="A4247" t="s">
        <v>18</v>
      </c>
      <c r="B4247" t="s">
        <v>8521</v>
      </c>
      <c r="C4247" t="s">
        <v>24</v>
      </c>
      <c r="D4247" t="s">
        <v>13</v>
      </c>
      <c r="E4247" t="s">
        <v>25</v>
      </c>
      <c r="F4247" t="s">
        <v>26</v>
      </c>
      <c r="G4247" s="3">
        <v>44935.653506944444</v>
      </c>
      <c r="H4247" s="1">
        <v>130000</v>
      </c>
      <c r="I4247" t="s">
        <v>8444</v>
      </c>
      <c r="J4247" t="s">
        <v>8522</v>
      </c>
    </row>
    <row r="4248" spans="1:10">
      <c r="A4248" t="s">
        <v>212</v>
      </c>
      <c r="B4248" t="s">
        <v>212</v>
      </c>
      <c r="C4248" t="s">
        <v>161</v>
      </c>
      <c r="D4248" t="s">
        <v>13</v>
      </c>
      <c r="E4248" t="s">
        <v>14</v>
      </c>
      <c r="F4248" t="s">
        <v>162</v>
      </c>
      <c r="G4248" s="3">
        <v>45153.647280092591</v>
      </c>
      <c r="H4248" s="1">
        <v>157500</v>
      </c>
      <c r="I4248" t="s">
        <v>8523</v>
      </c>
      <c r="J4248" t="s">
        <v>8524</v>
      </c>
    </row>
    <row r="4249" spans="1:10">
      <c r="A4249" t="s">
        <v>18</v>
      </c>
      <c r="B4249" t="s">
        <v>470</v>
      </c>
      <c r="C4249" t="s">
        <v>8525</v>
      </c>
      <c r="D4249" t="s">
        <v>13</v>
      </c>
      <c r="E4249" t="s">
        <v>14</v>
      </c>
      <c r="F4249" t="s">
        <v>26</v>
      </c>
      <c r="G4249" s="3">
        <v>45195.632141203707</v>
      </c>
      <c r="H4249" s="1">
        <v>145000</v>
      </c>
      <c r="I4249" t="s">
        <v>88</v>
      </c>
      <c r="J4249" t="s">
        <v>8526</v>
      </c>
    </row>
    <row r="4250" spans="1:10">
      <c r="A4250" t="s">
        <v>18</v>
      </c>
      <c r="B4250" t="s">
        <v>18</v>
      </c>
      <c r="C4250" t="s">
        <v>62</v>
      </c>
      <c r="D4250" t="s">
        <v>1075</v>
      </c>
      <c r="E4250" t="s">
        <v>14</v>
      </c>
      <c r="F4250" t="s">
        <v>20</v>
      </c>
      <c r="G4250" s="3">
        <v>45234.672326388885</v>
      </c>
      <c r="H4250" s="1">
        <v>131000</v>
      </c>
      <c r="I4250" t="s">
        <v>2788</v>
      </c>
      <c r="J4250" t="s">
        <v>8527</v>
      </c>
    </row>
    <row r="4251" spans="1:10">
      <c r="A4251" t="s">
        <v>10</v>
      </c>
      <c r="B4251" t="s">
        <v>8528</v>
      </c>
      <c r="C4251" t="s">
        <v>232</v>
      </c>
      <c r="D4251" t="s">
        <v>13</v>
      </c>
      <c r="E4251" t="s">
        <v>14</v>
      </c>
      <c r="F4251" t="s">
        <v>26</v>
      </c>
      <c r="G4251" s="3">
        <v>45000.62704861111</v>
      </c>
      <c r="H4251" s="1">
        <v>200000</v>
      </c>
      <c r="I4251" t="s">
        <v>8529</v>
      </c>
      <c r="J4251" t="s">
        <v>1056</v>
      </c>
    </row>
    <row r="4252" spans="1:10">
      <c r="A4252" t="s">
        <v>73</v>
      </c>
      <c r="B4252" t="s">
        <v>8530</v>
      </c>
      <c r="D4252" t="s">
        <v>13</v>
      </c>
      <c r="E4252" t="s">
        <v>14</v>
      </c>
      <c r="F4252" t="s">
        <v>26</v>
      </c>
      <c r="G4252" s="3">
        <v>45196.684687499997</v>
      </c>
      <c r="H4252" s="1">
        <v>240000</v>
      </c>
      <c r="I4252" t="s">
        <v>279</v>
      </c>
      <c r="J4252" t="s">
        <v>280</v>
      </c>
    </row>
    <row r="4253" spans="1:10">
      <c r="A4253" t="s">
        <v>73</v>
      </c>
      <c r="B4253" t="s">
        <v>8531</v>
      </c>
      <c r="C4253" t="s">
        <v>826</v>
      </c>
      <c r="D4253" t="s">
        <v>13</v>
      </c>
      <c r="E4253" t="s">
        <v>14</v>
      </c>
      <c r="F4253" t="s">
        <v>827</v>
      </c>
      <c r="G4253" s="3">
        <v>45036.639108796298</v>
      </c>
      <c r="H4253" s="1">
        <v>72000</v>
      </c>
      <c r="I4253" t="s">
        <v>685</v>
      </c>
    </row>
    <row r="4254" spans="1:10">
      <c r="A4254" t="s">
        <v>33</v>
      </c>
      <c r="B4254" t="s">
        <v>1084</v>
      </c>
      <c r="C4254" t="s">
        <v>136</v>
      </c>
      <c r="D4254" t="s">
        <v>13</v>
      </c>
      <c r="E4254" t="s">
        <v>14</v>
      </c>
      <c r="F4254" t="s">
        <v>26</v>
      </c>
      <c r="G4254" s="3">
        <v>44995.626134259262</v>
      </c>
      <c r="H4254" s="1">
        <v>112996</v>
      </c>
      <c r="I4254" t="s">
        <v>1069</v>
      </c>
      <c r="J4254" t="s">
        <v>8532</v>
      </c>
    </row>
    <row r="4255" spans="1:10">
      <c r="A4255" t="s">
        <v>18</v>
      </c>
      <c r="B4255" t="s">
        <v>5876</v>
      </c>
      <c r="C4255" t="s">
        <v>614</v>
      </c>
      <c r="D4255" t="s">
        <v>13</v>
      </c>
      <c r="E4255" t="s">
        <v>14</v>
      </c>
      <c r="F4255" t="s">
        <v>608</v>
      </c>
      <c r="G4255" s="3">
        <v>45013.64472222222</v>
      </c>
      <c r="H4255" s="1">
        <v>90000</v>
      </c>
      <c r="I4255" t="s">
        <v>8533</v>
      </c>
      <c r="J4255" t="s">
        <v>8534</v>
      </c>
    </row>
    <row r="4256" spans="1:10">
      <c r="A4256" t="s">
        <v>212</v>
      </c>
      <c r="B4256" t="s">
        <v>6527</v>
      </c>
      <c r="C4256" t="s">
        <v>461</v>
      </c>
      <c r="D4256" t="s">
        <v>13</v>
      </c>
      <c r="E4256" t="s">
        <v>14</v>
      </c>
      <c r="F4256" t="s">
        <v>26</v>
      </c>
      <c r="G4256" s="3">
        <v>45287.627060185187</v>
      </c>
      <c r="H4256" s="1">
        <v>131635</v>
      </c>
      <c r="I4256" t="s">
        <v>8535</v>
      </c>
      <c r="J4256" t="s">
        <v>6493</v>
      </c>
    </row>
    <row r="4257" spans="1:10">
      <c r="A4257" t="s">
        <v>10</v>
      </c>
      <c r="B4257" t="s">
        <v>8536</v>
      </c>
      <c r="C4257" t="s">
        <v>1402</v>
      </c>
      <c r="D4257" t="s">
        <v>13</v>
      </c>
      <c r="E4257" t="s">
        <v>14</v>
      </c>
      <c r="F4257" t="s">
        <v>26</v>
      </c>
      <c r="G4257" s="3">
        <v>45049.67114583333</v>
      </c>
      <c r="H4257" s="1">
        <v>190000</v>
      </c>
      <c r="I4257" t="s">
        <v>980</v>
      </c>
      <c r="J4257" t="s">
        <v>599</v>
      </c>
    </row>
    <row r="4258" spans="1:10">
      <c r="A4258" t="s">
        <v>18</v>
      </c>
      <c r="B4258" t="s">
        <v>8299</v>
      </c>
      <c r="C4258" t="s">
        <v>119</v>
      </c>
      <c r="D4258" t="s">
        <v>1075</v>
      </c>
      <c r="E4258" t="s">
        <v>14</v>
      </c>
      <c r="F4258" t="s">
        <v>26</v>
      </c>
      <c r="G4258" s="3">
        <v>45215.645243055558</v>
      </c>
      <c r="H4258" s="1">
        <v>211000</v>
      </c>
      <c r="I4258" t="s">
        <v>120</v>
      </c>
      <c r="J4258" t="s">
        <v>4802</v>
      </c>
    </row>
    <row r="4259" spans="1:10">
      <c r="A4259" t="s">
        <v>73</v>
      </c>
      <c r="B4259" t="s">
        <v>8537</v>
      </c>
      <c r="C4259" t="s">
        <v>171</v>
      </c>
      <c r="D4259" t="s">
        <v>13</v>
      </c>
      <c r="E4259" t="s">
        <v>14</v>
      </c>
      <c r="F4259" t="s">
        <v>171</v>
      </c>
      <c r="G4259" s="3">
        <v>45282.630937499998</v>
      </c>
      <c r="H4259" s="1">
        <v>181765</v>
      </c>
      <c r="I4259" t="s">
        <v>7406</v>
      </c>
      <c r="J4259" t="s">
        <v>8538</v>
      </c>
    </row>
    <row r="4260" spans="1:10">
      <c r="A4260" t="s">
        <v>18</v>
      </c>
      <c r="B4260" t="s">
        <v>18</v>
      </c>
      <c r="C4260" t="s">
        <v>4634</v>
      </c>
      <c r="D4260" t="s">
        <v>13</v>
      </c>
      <c r="E4260" t="s">
        <v>14</v>
      </c>
      <c r="F4260" t="s">
        <v>26</v>
      </c>
      <c r="G4260" s="3">
        <v>45092.642465277779</v>
      </c>
      <c r="H4260" s="1">
        <v>124875</v>
      </c>
      <c r="I4260" t="s">
        <v>2962</v>
      </c>
      <c r="J4260" t="s">
        <v>8539</v>
      </c>
    </row>
    <row r="4261" spans="1:10">
      <c r="A4261" t="s">
        <v>73</v>
      </c>
      <c r="B4261" t="s">
        <v>73</v>
      </c>
      <c r="C4261" t="s">
        <v>24</v>
      </c>
      <c r="D4261" t="s">
        <v>13</v>
      </c>
      <c r="E4261" t="s">
        <v>25</v>
      </c>
      <c r="F4261" t="s">
        <v>20</v>
      </c>
      <c r="G4261" s="3">
        <v>45161.651018518518</v>
      </c>
      <c r="H4261" s="1">
        <v>180000</v>
      </c>
      <c r="I4261" t="s">
        <v>8540</v>
      </c>
      <c r="J4261" t="s">
        <v>8541</v>
      </c>
    </row>
    <row r="4262" spans="1:10">
      <c r="A4262" t="s">
        <v>10</v>
      </c>
      <c r="B4262" t="s">
        <v>8542</v>
      </c>
      <c r="C4262" t="s">
        <v>1517</v>
      </c>
      <c r="D4262" t="s">
        <v>1075</v>
      </c>
      <c r="E4262" t="s">
        <v>14</v>
      </c>
      <c r="F4262" t="s">
        <v>26</v>
      </c>
      <c r="G4262" s="3">
        <v>45197.627986111111</v>
      </c>
      <c r="H4262" s="1">
        <v>240000</v>
      </c>
      <c r="I4262" t="s">
        <v>870</v>
      </c>
      <c r="J4262" t="s">
        <v>8543</v>
      </c>
    </row>
    <row r="4263" spans="1:10">
      <c r="A4263" t="s">
        <v>212</v>
      </c>
      <c r="B4263" t="s">
        <v>212</v>
      </c>
      <c r="C4263" t="s">
        <v>24</v>
      </c>
      <c r="D4263" t="s">
        <v>13</v>
      </c>
      <c r="E4263" t="s">
        <v>25</v>
      </c>
      <c r="F4263" t="s">
        <v>20</v>
      </c>
      <c r="G4263" s="3">
        <v>45041.650856481479</v>
      </c>
      <c r="H4263" s="1">
        <v>185000</v>
      </c>
      <c r="I4263" t="s">
        <v>8544</v>
      </c>
      <c r="J4263" t="s">
        <v>8545</v>
      </c>
    </row>
    <row r="4264" spans="1:10">
      <c r="A4264" t="s">
        <v>152</v>
      </c>
      <c r="B4264" t="s">
        <v>8546</v>
      </c>
      <c r="C4264" t="s">
        <v>509</v>
      </c>
      <c r="D4264" t="s">
        <v>13</v>
      </c>
      <c r="E4264" t="s">
        <v>14</v>
      </c>
      <c r="F4264" t="s">
        <v>509</v>
      </c>
      <c r="G4264" s="3">
        <v>45005.642696759256</v>
      </c>
      <c r="H4264" s="1">
        <v>89100</v>
      </c>
      <c r="I4264" t="s">
        <v>734</v>
      </c>
      <c r="J4264" t="s">
        <v>8547</v>
      </c>
    </row>
    <row r="4265" spans="1:10">
      <c r="A4265" t="s">
        <v>73</v>
      </c>
      <c r="B4265" t="s">
        <v>8548</v>
      </c>
      <c r="C4265" t="s">
        <v>108</v>
      </c>
      <c r="D4265" t="s">
        <v>13</v>
      </c>
      <c r="E4265" t="s">
        <v>14</v>
      </c>
      <c r="F4265" t="s">
        <v>26</v>
      </c>
      <c r="G4265" s="3">
        <v>45099.632060185184</v>
      </c>
      <c r="H4265" s="1">
        <v>110000</v>
      </c>
      <c r="I4265" t="s">
        <v>2384</v>
      </c>
      <c r="J4265" t="s">
        <v>5356</v>
      </c>
    </row>
    <row r="4266" spans="1:10">
      <c r="A4266" t="s">
        <v>73</v>
      </c>
      <c r="B4266" t="s">
        <v>73</v>
      </c>
      <c r="C4266" t="s">
        <v>24</v>
      </c>
      <c r="D4266" t="s">
        <v>13</v>
      </c>
      <c r="E4266" t="s">
        <v>25</v>
      </c>
      <c r="F4266" t="s">
        <v>26</v>
      </c>
      <c r="G4266" s="3">
        <v>45288.643877314818</v>
      </c>
      <c r="H4266" s="1">
        <v>150000</v>
      </c>
      <c r="I4266" t="s">
        <v>8549</v>
      </c>
      <c r="J4266" t="s">
        <v>8550</v>
      </c>
    </row>
    <row r="4267" spans="1:10">
      <c r="A4267" t="s">
        <v>10</v>
      </c>
      <c r="B4267" t="s">
        <v>8551</v>
      </c>
      <c r="C4267" t="s">
        <v>1081</v>
      </c>
      <c r="D4267" t="s">
        <v>412</v>
      </c>
      <c r="E4267" t="s">
        <v>14</v>
      </c>
      <c r="F4267" t="s">
        <v>20</v>
      </c>
      <c r="G4267" s="3">
        <v>45017.66302083333</v>
      </c>
      <c r="H4267" s="1">
        <v>114070</v>
      </c>
      <c r="I4267" t="s">
        <v>8552</v>
      </c>
      <c r="J4267" t="s">
        <v>8553</v>
      </c>
    </row>
    <row r="4268" spans="1:10">
      <c r="A4268" t="s">
        <v>10</v>
      </c>
      <c r="B4268" t="s">
        <v>10</v>
      </c>
      <c r="C4268" t="s">
        <v>521</v>
      </c>
      <c r="D4268" t="s">
        <v>13</v>
      </c>
      <c r="E4268" t="s">
        <v>14</v>
      </c>
      <c r="F4268" t="s">
        <v>26</v>
      </c>
      <c r="G4268" s="3">
        <v>45208.642395833333</v>
      </c>
      <c r="H4268" s="1">
        <v>140000</v>
      </c>
      <c r="I4268" t="s">
        <v>7915</v>
      </c>
      <c r="J4268" t="s">
        <v>3283</v>
      </c>
    </row>
    <row r="4269" spans="1:10">
      <c r="A4269" t="s">
        <v>18</v>
      </c>
      <c r="B4269" t="s">
        <v>184</v>
      </c>
      <c r="C4269" t="s">
        <v>136</v>
      </c>
      <c r="D4269" t="s">
        <v>13</v>
      </c>
      <c r="E4269" t="s">
        <v>14</v>
      </c>
      <c r="F4269" t="s">
        <v>26</v>
      </c>
      <c r="G4269" s="3">
        <v>45043.632557870369</v>
      </c>
      <c r="H4269" s="1">
        <v>180000</v>
      </c>
      <c r="I4269" t="s">
        <v>130</v>
      </c>
      <c r="J4269" t="s">
        <v>8554</v>
      </c>
    </row>
    <row r="4270" spans="1:10">
      <c r="A4270" t="s">
        <v>10</v>
      </c>
      <c r="B4270" t="s">
        <v>8555</v>
      </c>
      <c r="C4270" t="s">
        <v>8556</v>
      </c>
      <c r="D4270" t="s">
        <v>13</v>
      </c>
      <c r="E4270" t="s">
        <v>14</v>
      </c>
      <c r="F4270" t="s">
        <v>3640</v>
      </c>
      <c r="G4270" s="3">
        <v>44961.673078703701</v>
      </c>
      <c r="H4270" s="1">
        <v>80850</v>
      </c>
      <c r="I4270" t="s">
        <v>172</v>
      </c>
      <c r="J4270" t="s">
        <v>8557</v>
      </c>
    </row>
    <row r="4271" spans="1:10">
      <c r="A4271" t="s">
        <v>18</v>
      </c>
      <c r="B4271" t="s">
        <v>8558</v>
      </c>
      <c r="C4271" t="s">
        <v>1042</v>
      </c>
      <c r="D4271" t="s">
        <v>13</v>
      </c>
      <c r="E4271" t="s">
        <v>14</v>
      </c>
      <c r="F4271" t="s">
        <v>198</v>
      </c>
      <c r="G4271" s="3">
        <v>45041.63521990741</v>
      </c>
      <c r="H4271" s="1">
        <v>147500</v>
      </c>
      <c r="I4271" t="s">
        <v>5343</v>
      </c>
      <c r="J4271" t="s">
        <v>8559</v>
      </c>
    </row>
    <row r="4272" spans="1:10">
      <c r="A4272" t="s">
        <v>33</v>
      </c>
      <c r="B4272" t="s">
        <v>8560</v>
      </c>
      <c r="C4272" t="s">
        <v>8561</v>
      </c>
      <c r="D4272" t="s">
        <v>13</v>
      </c>
      <c r="E4272" t="s">
        <v>14</v>
      </c>
      <c r="F4272" t="s">
        <v>2012</v>
      </c>
      <c r="G4272" s="3">
        <v>45170.648333333331</v>
      </c>
      <c r="H4272" s="1">
        <v>109500</v>
      </c>
      <c r="I4272" t="s">
        <v>8562</v>
      </c>
      <c r="J4272" t="s">
        <v>8563</v>
      </c>
    </row>
    <row r="4273" spans="1:10">
      <c r="A4273" t="s">
        <v>33</v>
      </c>
      <c r="B4273" t="s">
        <v>33</v>
      </c>
      <c r="C4273" t="s">
        <v>2317</v>
      </c>
      <c r="D4273" t="s">
        <v>13</v>
      </c>
      <c r="E4273" t="s">
        <v>14</v>
      </c>
      <c r="F4273" t="s">
        <v>262</v>
      </c>
      <c r="G4273" s="3">
        <v>44952.648518518516</v>
      </c>
      <c r="H4273" s="1">
        <v>111175</v>
      </c>
      <c r="I4273" t="s">
        <v>1429</v>
      </c>
      <c r="J4273" t="s">
        <v>8564</v>
      </c>
    </row>
    <row r="4274" spans="1:10">
      <c r="A4274" t="s">
        <v>18</v>
      </c>
      <c r="B4274" t="s">
        <v>8565</v>
      </c>
      <c r="C4274" t="s">
        <v>4468</v>
      </c>
      <c r="D4274" t="s">
        <v>13</v>
      </c>
      <c r="E4274" t="s">
        <v>14</v>
      </c>
      <c r="F4274" t="s">
        <v>1891</v>
      </c>
      <c r="G4274" s="3">
        <v>44943.646041666667</v>
      </c>
      <c r="H4274" s="1">
        <v>96773</v>
      </c>
      <c r="I4274" t="s">
        <v>8566</v>
      </c>
      <c r="J4274" t="s">
        <v>8567</v>
      </c>
    </row>
    <row r="4275" spans="1:10">
      <c r="A4275" t="s">
        <v>106</v>
      </c>
      <c r="B4275" t="s">
        <v>8568</v>
      </c>
      <c r="C4275" t="s">
        <v>276</v>
      </c>
      <c r="D4275" t="s">
        <v>13</v>
      </c>
      <c r="E4275" t="s">
        <v>14</v>
      </c>
      <c r="F4275" t="s">
        <v>26</v>
      </c>
      <c r="G4275" s="3">
        <v>45203.630995370368</v>
      </c>
      <c r="H4275" s="1">
        <v>85000</v>
      </c>
      <c r="I4275" t="s">
        <v>8569</v>
      </c>
      <c r="J4275" t="s">
        <v>8570</v>
      </c>
    </row>
    <row r="4276" spans="1:10">
      <c r="A4276" t="s">
        <v>33</v>
      </c>
      <c r="B4276" t="s">
        <v>8571</v>
      </c>
      <c r="C4276" t="s">
        <v>8572</v>
      </c>
      <c r="D4276" t="s">
        <v>13</v>
      </c>
      <c r="E4276" t="s">
        <v>14</v>
      </c>
      <c r="F4276" t="s">
        <v>26</v>
      </c>
      <c r="G4276" s="3">
        <v>44937.627523148149</v>
      </c>
      <c r="H4276" s="1">
        <v>55000</v>
      </c>
      <c r="I4276" t="s">
        <v>8573</v>
      </c>
      <c r="J4276" t="s">
        <v>230</v>
      </c>
    </row>
    <row r="4277" spans="1:10">
      <c r="A4277" t="s">
        <v>135</v>
      </c>
      <c r="B4277" t="s">
        <v>135</v>
      </c>
      <c r="C4277" t="s">
        <v>411</v>
      </c>
      <c r="D4277" t="s">
        <v>13</v>
      </c>
      <c r="E4277" t="s">
        <v>14</v>
      </c>
      <c r="F4277" t="s">
        <v>411</v>
      </c>
      <c r="G4277" s="3">
        <v>44932.651805555557</v>
      </c>
      <c r="H4277" s="1">
        <v>100500</v>
      </c>
      <c r="I4277" t="s">
        <v>8574</v>
      </c>
      <c r="J4277" t="s">
        <v>8575</v>
      </c>
    </row>
    <row r="4278" spans="1:10">
      <c r="A4278" t="s">
        <v>33</v>
      </c>
      <c r="B4278" t="s">
        <v>8576</v>
      </c>
      <c r="C4278" t="s">
        <v>122</v>
      </c>
      <c r="D4278" t="s">
        <v>13</v>
      </c>
      <c r="E4278" t="s">
        <v>14</v>
      </c>
      <c r="F4278" t="s">
        <v>26</v>
      </c>
      <c r="G4278" s="3">
        <v>45150.625509259262</v>
      </c>
      <c r="H4278" s="1">
        <v>111045</v>
      </c>
      <c r="I4278" t="s">
        <v>4385</v>
      </c>
    </row>
    <row r="4279" spans="1:10">
      <c r="A4279" t="s">
        <v>10</v>
      </c>
      <c r="B4279" t="s">
        <v>10</v>
      </c>
      <c r="C4279" t="s">
        <v>232</v>
      </c>
      <c r="D4279" t="s">
        <v>13</v>
      </c>
      <c r="E4279" t="s">
        <v>14</v>
      </c>
      <c r="F4279" t="s">
        <v>26</v>
      </c>
      <c r="G4279" s="3">
        <v>44943.627557870372</v>
      </c>
      <c r="H4279" s="1">
        <v>145000</v>
      </c>
      <c r="I4279" t="s">
        <v>335</v>
      </c>
      <c r="J4279" t="s">
        <v>1497</v>
      </c>
    </row>
    <row r="4280" spans="1:10">
      <c r="A4280" t="s">
        <v>212</v>
      </c>
      <c r="B4280" t="s">
        <v>212</v>
      </c>
      <c r="C4280" t="s">
        <v>24</v>
      </c>
      <c r="D4280" t="s">
        <v>13</v>
      </c>
      <c r="E4280" t="s">
        <v>25</v>
      </c>
      <c r="F4280" t="s">
        <v>26</v>
      </c>
      <c r="G4280" s="3">
        <v>44935.628229166665</v>
      </c>
      <c r="H4280" s="1">
        <v>150000</v>
      </c>
      <c r="I4280" t="s">
        <v>8577</v>
      </c>
      <c r="J4280" t="s">
        <v>8578</v>
      </c>
    </row>
    <row r="4281" spans="1:10">
      <c r="A4281" t="s">
        <v>10</v>
      </c>
      <c r="B4281" t="s">
        <v>2197</v>
      </c>
      <c r="C4281" t="s">
        <v>232</v>
      </c>
      <c r="D4281" t="s">
        <v>13</v>
      </c>
      <c r="E4281" t="s">
        <v>14</v>
      </c>
      <c r="F4281" t="s">
        <v>26</v>
      </c>
      <c r="G4281" s="3">
        <v>45119.626736111109</v>
      </c>
      <c r="H4281" s="1">
        <v>275000</v>
      </c>
      <c r="I4281" t="s">
        <v>8579</v>
      </c>
      <c r="J4281" t="s">
        <v>8580</v>
      </c>
    </row>
    <row r="4282" spans="1:10">
      <c r="A4282" t="s">
        <v>18</v>
      </c>
      <c r="B4282" t="s">
        <v>18</v>
      </c>
      <c r="C4282" t="s">
        <v>1305</v>
      </c>
      <c r="D4282" t="s">
        <v>13</v>
      </c>
      <c r="E4282" t="s">
        <v>14</v>
      </c>
      <c r="F4282" t="s">
        <v>26</v>
      </c>
      <c r="G4282" s="3">
        <v>45093.655115740738</v>
      </c>
      <c r="H4282" s="1">
        <v>117500</v>
      </c>
      <c r="I4282" t="s">
        <v>57</v>
      </c>
      <c r="J4282" t="s">
        <v>8346</v>
      </c>
    </row>
    <row r="4283" spans="1:10">
      <c r="A4283" t="s">
        <v>33</v>
      </c>
      <c r="B4283" t="s">
        <v>8581</v>
      </c>
      <c r="C4283" t="s">
        <v>1291</v>
      </c>
      <c r="D4283" t="s">
        <v>13</v>
      </c>
      <c r="E4283" t="s">
        <v>14</v>
      </c>
      <c r="F4283" t="s">
        <v>26</v>
      </c>
      <c r="G4283" s="3">
        <v>44935.626331018517</v>
      </c>
      <c r="H4283" s="1">
        <v>138615</v>
      </c>
      <c r="I4283" t="s">
        <v>69</v>
      </c>
      <c r="J4283" t="s">
        <v>8582</v>
      </c>
    </row>
    <row r="4284" spans="1:10">
      <c r="A4284" t="s">
        <v>33</v>
      </c>
      <c r="B4284" t="s">
        <v>8583</v>
      </c>
      <c r="C4284" t="s">
        <v>2738</v>
      </c>
      <c r="D4284" t="s">
        <v>13</v>
      </c>
      <c r="E4284" t="s">
        <v>14</v>
      </c>
      <c r="F4284" t="s">
        <v>26</v>
      </c>
      <c r="G4284" s="3">
        <v>44928.626006944447</v>
      </c>
      <c r="H4284" s="1">
        <v>146100</v>
      </c>
      <c r="I4284" t="s">
        <v>69</v>
      </c>
      <c r="J4284" t="s">
        <v>7573</v>
      </c>
    </row>
    <row r="4285" spans="1:10">
      <c r="A4285" t="s">
        <v>33</v>
      </c>
      <c r="B4285" t="s">
        <v>6894</v>
      </c>
      <c r="C4285" t="s">
        <v>4700</v>
      </c>
      <c r="D4285" t="s">
        <v>13</v>
      </c>
      <c r="E4285" t="s">
        <v>14</v>
      </c>
      <c r="F4285" t="s">
        <v>20</v>
      </c>
      <c r="G4285" s="3">
        <v>44971.678587962961</v>
      </c>
      <c r="H4285" s="1">
        <v>95000</v>
      </c>
      <c r="I4285" t="s">
        <v>378</v>
      </c>
      <c r="J4285" t="s">
        <v>8584</v>
      </c>
    </row>
    <row r="4286" spans="1:10">
      <c r="A4286" t="s">
        <v>33</v>
      </c>
      <c r="B4286" t="s">
        <v>33</v>
      </c>
      <c r="C4286" t="s">
        <v>8585</v>
      </c>
      <c r="D4286" t="s">
        <v>13</v>
      </c>
      <c r="E4286" t="s">
        <v>14</v>
      </c>
      <c r="F4286" t="s">
        <v>26</v>
      </c>
      <c r="G4286" s="3">
        <v>44936.625150462962</v>
      </c>
      <c r="H4286" s="1">
        <v>60000</v>
      </c>
      <c r="I4286" t="s">
        <v>8586</v>
      </c>
      <c r="J4286" t="s">
        <v>230</v>
      </c>
    </row>
    <row r="4287" spans="1:10">
      <c r="A4287" t="s">
        <v>10</v>
      </c>
      <c r="B4287" t="s">
        <v>10</v>
      </c>
      <c r="C4287" t="s">
        <v>24</v>
      </c>
      <c r="D4287" t="s">
        <v>100</v>
      </c>
      <c r="E4287" t="s">
        <v>25</v>
      </c>
      <c r="F4287" t="s">
        <v>608</v>
      </c>
      <c r="G4287" s="3">
        <v>45231.639050925929</v>
      </c>
      <c r="H4287" s="1">
        <v>85000</v>
      </c>
      <c r="I4287" t="s">
        <v>2489</v>
      </c>
      <c r="J4287" t="s">
        <v>8587</v>
      </c>
    </row>
    <row r="4288" spans="1:10">
      <c r="A4288" t="s">
        <v>18</v>
      </c>
      <c r="B4288" t="s">
        <v>328</v>
      </c>
      <c r="C4288" t="s">
        <v>24</v>
      </c>
      <c r="D4288" t="s">
        <v>13</v>
      </c>
      <c r="E4288" t="s">
        <v>25</v>
      </c>
      <c r="F4288" t="s">
        <v>26</v>
      </c>
      <c r="G4288" s="3">
        <v>44942.65693287037</v>
      </c>
      <c r="H4288" s="1">
        <v>105000</v>
      </c>
      <c r="I4288" t="s">
        <v>8588</v>
      </c>
      <c r="J4288" t="s">
        <v>8589</v>
      </c>
    </row>
    <row r="4289" spans="1:10">
      <c r="A4289" t="s">
        <v>18</v>
      </c>
      <c r="B4289" t="s">
        <v>7109</v>
      </c>
      <c r="C4289" t="s">
        <v>1953</v>
      </c>
      <c r="D4289" t="s">
        <v>13</v>
      </c>
      <c r="E4289" t="s">
        <v>14</v>
      </c>
      <c r="F4289" t="s">
        <v>1953</v>
      </c>
      <c r="G4289" s="3">
        <v>44979.651365740741</v>
      </c>
      <c r="H4289" s="1">
        <v>89100</v>
      </c>
      <c r="I4289" t="s">
        <v>8590</v>
      </c>
      <c r="J4289" t="s">
        <v>8591</v>
      </c>
    </row>
    <row r="4290" spans="1:10">
      <c r="A4290" t="s">
        <v>33</v>
      </c>
      <c r="B4290" t="s">
        <v>33</v>
      </c>
      <c r="C4290" t="s">
        <v>1871</v>
      </c>
      <c r="D4290" t="s">
        <v>13</v>
      </c>
      <c r="E4290" t="s">
        <v>14</v>
      </c>
      <c r="F4290" t="s">
        <v>26</v>
      </c>
      <c r="G4290" s="3">
        <v>45033.626469907409</v>
      </c>
      <c r="H4290" s="1">
        <v>97500</v>
      </c>
      <c r="I4290" t="s">
        <v>8592</v>
      </c>
      <c r="J4290" t="s">
        <v>8593</v>
      </c>
    </row>
    <row r="4291" spans="1:10">
      <c r="A4291" t="s">
        <v>33</v>
      </c>
      <c r="B4291" t="s">
        <v>8594</v>
      </c>
      <c r="C4291" t="s">
        <v>8595</v>
      </c>
      <c r="D4291" t="s">
        <v>13</v>
      </c>
      <c r="E4291" t="s">
        <v>14</v>
      </c>
      <c r="F4291" t="s">
        <v>26</v>
      </c>
      <c r="G4291" s="3">
        <v>45273.625104166669</v>
      </c>
      <c r="H4291" s="1">
        <v>57500</v>
      </c>
      <c r="I4291" t="s">
        <v>8596</v>
      </c>
      <c r="J4291" t="s">
        <v>6706</v>
      </c>
    </row>
    <row r="4292" spans="1:10">
      <c r="A4292" t="s">
        <v>33</v>
      </c>
      <c r="B4292" t="s">
        <v>33</v>
      </c>
      <c r="C4292" t="s">
        <v>8597</v>
      </c>
      <c r="D4292" t="s">
        <v>13</v>
      </c>
      <c r="E4292" t="s">
        <v>14</v>
      </c>
      <c r="F4292" t="s">
        <v>26</v>
      </c>
      <c r="G4292" s="3">
        <v>45076.625057870369</v>
      </c>
      <c r="H4292" s="1">
        <v>47750</v>
      </c>
      <c r="I4292" t="s">
        <v>8598</v>
      </c>
      <c r="J4292" t="s">
        <v>230</v>
      </c>
    </row>
    <row r="4293" spans="1:10">
      <c r="A4293" t="s">
        <v>77</v>
      </c>
      <c r="B4293" t="s">
        <v>8599</v>
      </c>
      <c r="C4293" t="s">
        <v>4597</v>
      </c>
      <c r="D4293" t="s">
        <v>13</v>
      </c>
      <c r="E4293" t="s">
        <v>14</v>
      </c>
      <c r="F4293" t="s">
        <v>26</v>
      </c>
      <c r="G4293" s="3">
        <v>44930.020208333335</v>
      </c>
      <c r="H4293" s="1">
        <v>68700</v>
      </c>
      <c r="I4293" t="s">
        <v>8600</v>
      </c>
      <c r="J4293" t="s">
        <v>8601</v>
      </c>
    </row>
    <row r="4294" spans="1:10">
      <c r="A4294" t="s">
        <v>18</v>
      </c>
      <c r="B4294" t="s">
        <v>8602</v>
      </c>
      <c r="C4294" t="s">
        <v>5206</v>
      </c>
      <c r="D4294" t="s">
        <v>13</v>
      </c>
      <c r="E4294" t="s">
        <v>14</v>
      </c>
      <c r="F4294" t="s">
        <v>20</v>
      </c>
      <c r="G4294" s="3">
        <v>45103.682268518518</v>
      </c>
      <c r="H4294" s="1">
        <v>85000</v>
      </c>
      <c r="I4294" t="s">
        <v>88</v>
      </c>
      <c r="J4294" t="s">
        <v>8603</v>
      </c>
    </row>
    <row r="4295" spans="1:10">
      <c r="A4295" t="s">
        <v>10</v>
      </c>
      <c r="B4295" t="s">
        <v>8604</v>
      </c>
      <c r="C4295" t="s">
        <v>1291</v>
      </c>
      <c r="D4295" t="s">
        <v>13</v>
      </c>
      <c r="E4295" t="s">
        <v>14</v>
      </c>
      <c r="F4295" t="s">
        <v>26</v>
      </c>
      <c r="G4295" s="3">
        <v>45190.62572916667</v>
      </c>
      <c r="H4295" s="1">
        <v>90000</v>
      </c>
      <c r="I4295" t="s">
        <v>8605</v>
      </c>
      <c r="J4295" t="s">
        <v>8606</v>
      </c>
    </row>
    <row r="4296" spans="1:10">
      <c r="A4296" t="s">
        <v>18</v>
      </c>
      <c r="B4296" t="s">
        <v>1101</v>
      </c>
      <c r="C4296" t="s">
        <v>5841</v>
      </c>
      <c r="D4296" t="s">
        <v>13</v>
      </c>
      <c r="E4296" t="s">
        <v>14</v>
      </c>
      <c r="F4296" t="s">
        <v>26</v>
      </c>
      <c r="G4296" s="3">
        <v>45118.631909722222</v>
      </c>
      <c r="H4296" s="1">
        <v>90000</v>
      </c>
      <c r="I4296" t="s">
        <v>8607</v>
      </c>
      <c r="J4296" t="s">
        <v>8608</v>
      </c>
    </row>
    <row r="4297" spans="1:10">
      <c r="A4297" t="s">
        <v>33</v>
      </c>
      <c r="B4297" t="s">
        <v>8609</v>
      </c>
      <c r="C4297" t="s">
        <v>8610</v>
      </c>
      <c r="D4297" t="s">
        <v>13</v>
      </c>
      <c r="E4297" t="s">
        <v>14</v>
      </c>
      <c r="F4297" t="s">
        <v>26</v>
      </c>
      <c r="G4297" s="3">
        <v>45115.625254629631</v>
      </c>
      <c r="H4297" s="1">
        <v>50000</v>
      </c>
      <c r="I4297" t="s">
        <v>88</v>
      </c>
      <c r="J4297" t="s">
        <v>544</v>
      </c>
    </row>
    <row r="4298" spans="1:10">
      <c r="A4298" t="s">
        <v>10</v>
      </c>
      <c r="B4298" t="s">
        <v>1596</v>
      </c>
      <c r="C4298" t="s">
        <v>232</v>
      </c>
      <c r="D4298" t="s">
        <v>13</v>
      </c>
      <c r="E4298" t="s">
        <v>14</v>
      </c>
      <c r="F4298" t="s">
        <v>26</v>
      </c>
      <c r="G4298" s="3">
        <v>45092.63784722222</v>
      </c>
      <c r="H4298" s="1">
        <v>164000</v>
      </c>
      <c r="I4298" t="s">
        <v>195</v>
      </c>
      <c r="J4298" t="s">
        <v>1334</v>
      </c>
    </row>
    <row r="4299" spans="1:10">
      <c r="A4299" t="s">
        <v>10</v>
      </c>
      <c r="B4299" t="s">
        <v>8611</v>
      </c>
      <c r="C4299" t="s">
        <v>1517</v>
      </c>
      <c r="D4299" t="s">
        <v>13</v>
      </c>
      <c r="E4299" t="s">
        <v>14</v>
      </c>
      <c r="F4299" t="s">
        <v>26</v>
      </c>
      <c r="G4299" s="3">
        <v>45133.627997685187</v>
      </c>
      <c r="H4299" s="1">
        <v>254000</v>
      </c>
      <c r="I4299" t="s">
        <v>1698</v>
      </c>
      <c r="J4299" t="s">
        <v>8543</v>
      </c>
    </row>
    <row r="4300" spans="1:10">
      <c r="A4300" t="s">
        <v>18</v>
      </c>
      <c r="B4300" t="s">
        <v>8612</v>
      </c>
      <c r="C4300" t="s">
        <v>7289</v>
      </c>
      <c r="D4300" t="s">
        <v>13</v>
      </c>
      <c r="E4300" t="s">
        <v>14</v>
      </c>
      <c r="F4300" t="s">
        <v>528</v>
      </c>
      <c r="G4300" s="3">
        <v>44984.638159722221</v>
      </c>
      <c r="H4300" s="1">
        <v>147500</v>
      </c>
      <c r="I4300" t="s">
        <v>4644</v>
      </c>
      <c r="J4300" t="s">
        <v>8613</v>
      </c>
    </row>
    <row r="4301" spans="1:10">
      <c r="A4301" t="s">
        <v>18</v>
      </c>
      <c r="B4301" t="s">
        <v>18</v>
      </c>
      <c r="C4301" t="s">
        <v>232</v>
      </c>
      <c r="D4301" t="s">
        <v>13</v>
      </c>
      <c r="E4301" t="s">
        <v>14</v>
      </c>
      <c r="F4301" t="s">
        <v>20</v>
      </c>
      <c r="G4301" s="3">
        <v>45077.679189814815</v>
      </c>
      <c r="H4301" s="1">
        <v>110000</v>
      </c>
      <c r="I4301" t="s">
        <v>4210</v>
      </c>
      <c r="J4301" t="s">
        <v>8614</v>
      </c>
    </row>
    <row r="4302" spans="1:10">
      <c r="A4302" t="s">
        <v>10</v>
      </c>
      <c r="B4302" t="s">
        <v>2352</v>
      </c>
      <c r="C4302" t="s">
        <v>30</v>
      </c>
      <c r="D4302" t="s">
        <v>13</v>
      </c>
      <c r="E4302" t="s">
        <v>14</v>
      </c>
      <c r="F4302" t="s">
        <v>26</v>
      </c>
      <c r="G4302" s="3">
        <v>45246.627106481479</v>
      </c>
      <c r="H4302" s="1">
        <v>157500</v>
      </c>
      <c r="I4302" t="s">
        <v>31</v>
      </c>
      <c r="J4302" t="s">
        <v>2353</v>
      </c>
    </row>
    <row r="4303" spans="1:10">
      <c r="A4303" t="s">
        <v>33</v>
      </c>
      <c r="B4303" t="s">
        <v>8615</v>
      </c>
      <c r="C4303" t="s">
        <v>157</v>
      </c>
      <c r="D4303" t="s">
        <v>13</v>
      </c>
      <c r="E4303" t="s">
        <v>14</v>
      </c>
      <c r="F4303" t="s">
        <v>26</v>
      </c>
      <c r="G4303" s="3">
        <v>45001.626550925925</v>
      </c>
      <c r="H4303" s="1">
        <v>120000</v>
      </c>
      <c r="I4303" t="s">
        <v>8616</v>
      </c>
      <c r="J4303" t="s">
        <v>2544</v>
      </c>
    </row>
    <row r="4304" spans="1:10">
      <c r="A4304" t="s">
        <v>135</v>
      </c>
      <c r="B4304" t="s">
        <v>8617</v>
      </c>
      <c r="C4304" t="s">
        <v>209</v>
      </c>
      <c r="D4304" t="s">
        <v>13</v>
      </c>
      <c r="E4304" t="s">
        <v>14</v>
      </c>
      <c r="F4304" t="s">
        <v>209</v>
      </c>
      <c r="G4304" s="3">
        <v>45268.63722222222</v>
      </c>
      <c r="H4304" s="1">
        <v>86400</v>
      </c>
      <c r="I4304" t="s">
        <v>2453</v>
      </c>
      <c r="J4304" t="s">
        <v>8618</v>
      </c>
    </row>
    <row r="4305" spans="1:10">
      <c r="A4305" t="s">
        <v>18</v>
      </c>
      <c r="B4305" t="s">
        <v>8619</v>
      </c>
      <c r="C4305" t="s">
        <v>26</v>
      </c>
      <c r="D4305" t="s">
        <v>13</v>
      </c>
      <c r="E4305" t="s">
        <v>14</v>
      </c>
      <c r="F4305" t="s">
        <v>26</v>
      </c>
      <c r="G4305" s="3">
        <v>45257.63008101852</v>
      </c>
      <c r="H4305" s="1">
        <v>125000</v>
      </c>
      <c r="I4305" t="s">
        <v>8620</v>
      </c>
      <c r="J4305" t="s">
        <v>1278</v>
      </c>
    </row>
    <row r="4306" spans="1:10">
      <c r="A4306" t="s">
        <v>18</v>
      </c>
      <c r="B4306" t="s">
        <v>328</v>
      </c>
      <c r="C4306" t="s">
        <v>276</v>
      </c>
      <c r="D4306" t="s">
        <v>13</v>
      </c>
      <c r="E4306" t="s">
        <v>14</v>
      </c>
      <c r="F4306" t="s">
        <v>20</v>
      </c>
      <c r="G4306" s="3">
        <v>45089.691261574073</v>
      </c>
      <c r="H4306" s="1">
        <v>165000</v>
      </c>
      <c r="I4306" t="s">
        <v>1902</v>
      </c>
      <c r="J4306" t="s">
        <v>8621</v>
      </c>
    </row>
    <row r="4307" spans="1:10">
      <c r="A4307" t="s">
        <v>212</v>
      </c>
      <c r="B4307" t="s">
        <v>8622</v>
      </c>
      <c r="C4307" t="s">
        <v>24</v>
      </c>
      <c r="D4307" t="s">
        <v>13</v>
      </c>
      <c r="E4307" t="s">
        <v>25</v>
      </c>
      <c r="F4307" t="s">
        <v>26</v>
      </c>
      <c r="G4307" s="3">
        <v>45219.627453703702</v>
      </c>
      <c r="H4307" s="1">
        <v>168500</v>
      </c>
      <c r="I4307" t="s">
        <v>8623</v>
      </c>
      <c r="J4307" t="s">
        <v>8624</v>
      </c>
    </row>
    <row r="4308" spans="1:10">
      <c r="A4308" t="s">
        <v>10</v>
      </c>
      <c r="B4308" t="s">
        <v>3065</v>
      </c>
      <c r="C4308" t="s">
        <v>684</v>
      </c>
      <c r="D4308" t="s">
        <v>13</v>
      </c>
      <c r="E4308" t="s">
        <v>14</v>
      </c>
      <c r="F4308" t="s">
        <v>209</v>
      </c>
      <c r="G4308" s="3">
        <v>45252.638541666667</v>
      </c>
      <c r="H4308" s="1">
        <v>43200</v>
      </c>
      <c r="I4308" t="s">
        <v>4924</v>
      </c>
      <c r="J4308" t="s">
        <v>8625</v>
      </c>
    </row>
    <row r="4309" spans="1:10">
      <c r="A4309" t="s">
        <v>18</v>
      </c>
      <c r="B4309" t="s">
        <v>18</v>
      </c>
      <c r="C4309" t="s">
        <v>7142</v>
      </c>
      <c r="D4309" t="s">
        <v>13</v>
      </c>
      <c r="E4309" t="s">
        <v>14</v>
      </c>
      <c r="F4309" t="s">
        <v>352</v>
      </c>
      <c r="G4309" s="3">
        <v>44974.637037037035</v>
      </c>
      <c r="H4309" s="1">
        <v>98283</v>
      </c>
      <c r="I4309" t="s">
        <v>1844</v>
      </c>
      <c r="J4309" t="s">
        <v>8626</v>
      </c>
    </row>
    <row r="4310" spans="1:10">
      <c r="A4310" t="s">
        <v>18</v>
      </c>
      <c r="B4310" t="s">
        <v>18</v>
      </c>
      <c r="C4310" t="s">
        <v>24</v>
      </c>
      <c r="D4310" t="s">
        <v>13</v>
      </c>
      <c r="E4310" t="s">
        <v>25</v>
      </c>
      <c r="F4310" t="s">
        <v>26</v>
      </c>
      <c r="G4310" s="3">
        <v>45174.630312499998</v>
      </c>
      <c r="H4310" s="1">
        <v>165000</v>
      </c>
      <c r="I4310" t="s">
        <v>516</v>
      </c>
      <c r="J4310" t="s">
        <v>8627</v>
      </c>
    </row>
    <row r="4311" spans="1:10">
      <c r="A4311" t="s">
        <v>18</v>
      </c>
      <c r="B4311" t="s">
        <v>132</v>
      </c>
      <c r="C4311" t="s">
        <v>3285</v>
      </c>
      <c r="D4311" t="s">
        <v>13</v>
      </c>
      <c r="E4311" t="s">
        <v>14</v>
      </c>
      <c r="F4311" t="s">
        <v>26</v>
      </c>
      <c r="G4311" s="3">
        <v>45107.632511574076</v>
      </c>
      <c r="H4311" s="1">
        <v>97537.5234375</v>
      </c>
      <c r="I4311" t="s">
        <v>8628</v>
      </c>
      <c r="J4311" t="s">
        <v>8629</v>
      </c>
    </row>
    <row r="4312" spans="1:10">
      <c r="A4312" t="s">
        <v>33</v>
      </c>
      <c r="B4312" t="s">
        <v>33</v>
      </c>
      <c r="C4312" t="s">
        <v>385</v>
      </c>
      <c r="D4312" t="s">
        <v>13</v>
      </c>
      <c r="E4312" t="s">
        <v>14</v>
      </c>
      <c r="F4312" t="s">
        <v>26</v>
      </c>
      <c r="G4312" s="3">
        <v>45077.662858796299</v>
      </c>
      <c r="H4312" s="1">
        <v>82500</v>
      </c>
      <c r="I4312" t="s">
        <v>4447</v>
      </c>
      <c r="J4312" t="s">
        <v>203</v>
      </c>
    </row>
    <row r="4313" spans="1:10">
      <c r="A4313" t="s">
        <v>10</v>
      </c>
      <c r="B4313" t="s">
        <v>10</v>
      </c>
      <c r="C4313" t="s">
        <v>8630</v>
      </c>
      <c r="D4313" t="s">
        <v>13</v>
      </c>
      <c r="E4313" t="s">
        <v>14</v>
      </c>
      <c r="F4313" t="s">
        <v>26</v>
      </c>
      <c r="G4313" s="3">
        <v>45204.627893518518</v>
      </c>
      <c r="H4313" s="1">
        <v>142500</v>
      </c>
      <c r="I4313" t="s">
        <v>8631</v>
      </c>
      <c r="J4313" t="s">
        <v>8632</v>
      </c>
    </row>
    <row r="4314" spans="1:10">
      <c r="A4314" t="s">
        <v>33</v>
      </c>
      <c r="B4314" t="s">
        <v>8633</v>
      </c>
      <c r="C4314" t="s">
        <v>365</v>
      </c>
      <c r="D4314" t="s">
        <v>13</v>
      </c>
      <c r="E4314" t="s">
        <v>14</v>
      </c>
      <c r="F4314" t="s">
        <v>26</v>
      </c>
      <c r="G4314" s="3">
        <v>44960.627615740741</v>
      </c>
      <c r="H4314" s="1">
        <v>55000</v>
      </c>
      <c r="I4314" t="s">
        <v>8634</v>
      </c>
      <c r="J4314" t="s">
        <v>8635</v>
      </c>
    </row>
    <row r="4315" spans="1:10">
      <c r="A4315" t="s">
        <v>33</v>
      </c>
      <c r="B4315" t="s">
        <v>8636</v>
      </c>
      <c r="C4315" t="s">
        <v>1402</v>
      </c>
      <c r="D4315" t="s">
        <v>13</v>
      </c>
      <c r="E4315" t="s">
        <v>14</v>
      </c>
      <c r="F4315" t="s">
        <v>26</v>
      </c>
      <c r="G4315" s="3">
        <v>45127.625497685185</v>
      </c>
      <c r="H4315" s="1">
        <v>160000</v>
      </c>
      <c r="I4315" t="s">
        <v>646</v>
      </c>
      <c r="J4315" t="s">
        <v>647</v>
      </c>
    </row>
    <row r="4316" spans="1:10">
      <c r="A4316" t="s">
        <v>10</v>
      </c>
      <c r="B4316" t="s">
        <v>10</v>
      </c>
      <c r="C4316" t="s">
        <v>3373</v>
      </c>
      <c r="D4316" t="s">
        <v>13</v>
      </c>
      <c r="E4316" t="s">
        <v>14</v>
      </c>
      <c r="F4316" t="s">
        <v>26</v>
      </c>
      <c r="G4316" s="3">
        <v>45117.627557870372</v>
      </c>
      <c r="H4316" s="1">
        <v>115621.6953125</v>
      </c>
      <c r="I4316" t="s">
        <v>8637</v>
      </c>
      <c r="J4316" t="s">
        <v>8638</v>
      </c>
    </row>
    <row r="4317" spans="1:10">
      <c r="A4317" t="s">
        <v>135</v>
      </c>
      <c r="B4317" t="s">
        <v>8639</v>
      </c>
      <c r="C4317" t="s">
        <v>8640</v>
      </c>
      <c r="D4317" t="s">
        <v>13</v>
      </c>
      <c r="E4317" t="s">
        <v>14</v>
      </c>
      <c r="F4317" t="s">
        <v>666</v>
      </c>
      <c r="G4317" s="3">
        <v>45035.637766203705</v>
      </c>
      <c r="H4317" s="1">
        <v>111175</v>
      </c>
      <c r="I4317" t="s">
        <v>3223</v>
      </c>
      <c r="J4317" t="s">
        <v>3224</v>
      </c>
    </row>
    <row r="4318" spans="1:10">
      <c r="A4318" t="s">
        <v>18</v>
      </c>
      <c r="B4318" t="s">
        <v>8641</v>
      </c>
      <c r="C4318" t="s">
        <v>3585</v>
      </c>
      <c r="D4318" t="s">
        <v>13</v>
      </c>
      <c r="E4318" t="s">
        <v>14</v>
      </c>
      <c r="F4318" t="s">
        <v>3586</v>
      </c>
      <c r="G4318" s="3">
        <v>44978.669120370374</v>
      </c>
      <c r="H4318" s="1">
        <v>96773</v>
      </c>
      <c r="I4318" t="s">
        <v>7200</v>
      </c>
      <c r="J4318" t="s">
        <v>8642</v>
      </c>
    </row>
    <row r="4319" spans="1:10">
      <c r="A4319" t="s">
        <v>33</v>
      </c>
      <c r="B4319" t="s">
        <v>8643</v>
      </c>
      <c r="C4319" t="s">
        <v>185</v>
      </c>
      <c r="D4319" t="s">
        <v>13</v>
      </c>
      <c r="E4319" t="s">
        <v>14</v>
      </c>
      <c r="F4319" t="s">
        <v>26</v>
      </c>
      <c r="G4319" s="3">
        <v>44997.627083333333</v>
      </c>
      <c r="H4319" s="1">
        <v>65000</v>
      </c>
      <c r="I4319" t="s">
        <v>8644</v>
      </c>
    </row>
    <row r="4320" spans="1:10">
      <c r="A4320" t="s">
        <v>33</v>
      </c>
      <c r="B4320" t="s">
        <v>1642</v>
      </c>
      <c r="C4320" t="s">
        <v>750</v>
      </c>
      <c r="D4320" t="s">
        <v>13</v>
      </c>
      <c r="E4320" t="s">
        <v>14</v>
      </c>
      <c r="F4320" t="s">
        <v>26</v>
      </c>
      <c r="G4320" s="3">
        <v>45027.625104166669</v>
      </c>
      <c r="H4320" s="1">
        <v>100700</v>
      </c>
      <c r="I4320" t="s">
        <v>217</v>
      </c>
      <c r="J4320" t="s">
        <v>1834</v>
      </c>
    </row>
    <row r="4321" spans="1:10">
      <c r="A4321" t="s">
        <v>135</v>
      </c>
      <c r="B4321" t="s">
        <v>135</v>
      </c>
      <c r="C4321" t="s">
        <v>1747</v>
      </c>
      <c r="D4321" t="s">
        <v>13</v>
      </c>
      <c r="E4321" t="s">
        <v>14</v>
      </c>
      <c r="F4321" t="s">
        <v>314</v>
      </c>
      <c r="G4321" s="3">
        <v>45077.643645833334</v>
      </c>
      <c r="H4321" s="1">
        <v>111175</v>
      </c>
      <c r="I4321" t="s">
        <v>1911</v>
      </c>
      <c r="J4321" t="s">
        <v>8645</v>
      </c>
    </row>
    <row r="4322" spans="1:10">
      <c r="A4322" t="s">
        <v>33</v>
      </c>
      <c r="B4322" t="s">
        <v>364</v>
      </c>
      <c r="C4322" t="s">
        <v>1739</v>
      </c>
      <c r="D4322" t="s">
        <v>13</v>
      </c>
      <c r="E4322" t="s">
        <v>14</v>
      </c>
      <c r="F4322" t="s">
        <v>26</v>
      </c>
      <c r="G4322" s="3">
        <v>44946.638715277775</v>
      </c>
      <c r="H4322" s="1">
        <v>107500</v>
      </c>
      <c r="I4322" t="s">
        <v>8264</v>
      </c>
      <c r="J4322" t="s">
        <v>8646</v>
      </c>
    </row>
    <row r="4323" spans="1:10">
      <c r="A4323" t="s">
        <v>212</v>
      </c>
      <c r="B4323" t="s">
        <v>212</v>
      </c>
      <c r="C4323" t="s">
        <v>7463</v>
      </c>
      <c r="D4323" t="s">
        <v>13</v>
      </c>
      <c r="E4323" t="s">
        <v>14</v>
      </c>
      <c r="F4323" t="s">
        <v>26</v>
      </c>
      <c r="G4323" s="3">
        <v>45011.627314814818</v>
      </c>
      <c r="H4323" s="1">
        <v>82200</v>
      </c>
      <c r="I4323" t="s">
        <v>6051</v>
      </c>
      <c r="J4323" t="s">
        <v>8647</v>
      </c>
    </row>
    <row r="4324" spans="1:10">
      <c r="A4324" t="s">
        <v>18</v>
      </c>
      <c r="B4324" t="s">
        <v>188</v>
      </c>
      <c r="C4324" t="s">
        <v>901</v>
      </c>
      <c r="D4324" t="s">
        <v>13</v>
      </c>
      <c r="E4324" t="s">
        <v>14</v>
      </c>
      <c r="F4324" t="s">
        <v>26</v>
      </c>
      <c r="G4324" s="3">
        <v>45164.631481481483</v>
      </c>
      <c r="H4324" s="1">
        <v>152500</v>
      </c>
      <c r="I4324" t="s">
        <v>8648</v>
      </c>
      <c r="J4324" t="s">
        <v>8649</v>
      </c>
    </row>
    <row r="4325" spans="1:10">
      <c r="A4325" t="s">
        <v>33</v>
      </c>
      <c r="B4325" t="s">
        <v>33</v>
      </c>
      <c r="C4325" t="s">
        <v>24</v>
      </c>
      <c r="D4325" t="s">
        <v>13</v>
      </c>
      <c r="E4325" t="s">
        <v>25</v>
      </c>
      <c r="F4325" t="s">
        <v>26</v>
      </c>
      <c r="G4325" s="3">
        <v>45021.62605324074</v>
      </c>
      <c r="H4325" s="1">
        <v>102500</v>
      </c>
      <c r="I4325" t="s">
        <v>8650</v>
      </c>
      <c r="J4325" t="s">
        <v>8651</v>
      </c>
    </row>
    <row r="4326" spans="1:10">
      <c r="A4326" t="s">
        <v>10</v>
      </c>
      <c r="B4326" t="s">
        <v>10</v>
      </c>
      <c r="C4326" t="s">
        <v>3519</v>
      </c>
      <c r="D4326" t="s">
        <v>5505</v>
      </c>
      <c r="E4326" t="s">
        <v>14</v>
      </c>
      <c r="F4326" t="s">
        <v>26</v>
      </c>
      <c r="G4326" s="3">
        <v>45180.656319444446</v>
      </c>
      <c r="H4326" s="1">
        <v>152221.5</v>
      </c>
      <c r="I4326" t="s">
        <v>8652</v>
      </c>
      <c r="J4326" t="s">
        <v>8653</v>
      </c>
    </row>
    <row r="4327" spans="1:10">
      <c r="A4327" t="s">
        <v>73</v>
      </c>
      <c r="B4327" t="s">
        <v>73</v>
      </c>
      <c r="D4327" t="s">
        <v>13</v>
      </c>
      <c r="E4327" t="s">
        <v>14</v>
      </c>
      <c r="F4327" t="s">
        <v>20</v>
      </c>
      <c r="G4327" s="3">
        <v>45173.647280092591</v>
      </c>
      <c r="H4327" s="1">
        <v>172500</v>
      </c>
      <c r="I4327" t="s">
        <v>8654</v>
      </c>
      <c r="J4327" t="s">
        <v>316</v>
      </c>
    </row>
    <row r="4328" spans="1:10">
      <c r="A4328" t="s">
        <v>18</v>
      </c>
      <c r="B4328" t="s">
        <v>809</v>
      </c>
      <c r="C4328" t="s">
        <v>24</v>
      </c>
      <c r="D4328" t="s">
        <v>13</v>
      </c>
      <c r="E4328" t="s">
        <v>25</v>
      </c>
      <c r="F4328" t="s">
        <v>26</v>
      </c>
      <c r="G4328" s="3">
        <v>45272.642835648148</v>
      </c>
      <c r="H4328" s="1">
        <v>242000</v>
      </c>
      <c r="I4328" t="s">
        <v>195</v>
      </c>
      <c r="J4328" t="s">
        <v>8655</v>
      </c>
    </row>
    <row r="4329" spans="1:10">
      <c r="A4329" t="s">
        <v>10</v>
      </c>
      <c r="B4329" t="s">
        <v>3429</v>
      </c>
      <c r="C4329" t="s">
        <v>237</v>
      </c>
      <c r="D4329" t="s">
        <v>13</v>
      </c>
      <c r="E4329" t="s">
        <v>14</v>
      </c>
      <c r="F4329" t="s">
        <v>26</v>
      </c>
      <c r="G4329" s="3">
        <v>45120.646377314813</v>
      </c>
      <c r="H4329" s="1">
        <v>120000</v>
      </c>
      <c r="I4329" t="s">
        <v>8656</v>
      </c>
      <c r="J4329" t="s">
        <v>316</v>
      </c>
    </row>
    <row r="4330" spans="1:10">
      <c r="A4330" t="s">
        <v>18</v>
      </c>
      <c r="B4330" t="s">
        <v>5860</v>
      </c>
      <c r="C4330" t="s">
        <v>232</v>
      </c>
      <c r="D4330" t="s">
        <v>13</v>
      </c>
      <c r="E4330" t="s">
        <v>14</v>
      </c>
      <c r="F4330" t="s">
        <v>26</v>
      </c>
      <c r="G4330" s="3">
        <v>44984.628263888888</v>
      </c>
      <c r="H4330" s="1">
        <v>155000</v>
      </c>
      <c r="I4330" t="s">
        <v>8657</v>
      </c>
      <c r="J4330" t="s">
        <v>8658</v>
      </c>
    </row>
    <row r="4331" spans="1:10">
      <c r="A4331" t="s">
        <v>33</v>
      </c>
      <c r="B4331" t="s">
        <v>8659</v>
      </c>
      <c r="C4331" t="s">
        <v>2253</v>
      </c>
      <c r="D4331" t="s">
        <v>13</v>
      </c>
      <c r="E4331" t="s">
        <v>14</v>
      </c>
      <c r="F4331" t="s">
        <v>26</v>
      </c>
      <c r="G4331" s="3">
        <v>45045.625868055555</v>
      </c>
      <c r="H4331" s="1">
        <v>136500</v>
      </c>
      <c r="I4331" t="s">
        <v>8660</v>
      </c>
      <c r="J4331" t="s">
        <v>8661</v>
      </c>
    </row>
    <row r="4332" spans="1:10">
      <c r="A4332" t="s">
        <v>10</v>
      </c>
      <c r="B4332" t="s">
        <v>8662</v>
      </c>
      <c r="C4332" t="s">
        <v>2325</v>
      </c>
      <c r="D4332" t="s">
        <v>13</v>
      </c>
      <c r="E4332" t="s">
        <v>14</v>
      </c>
      <c r="F4332" t="s">
        <v>2325</v>
      </c>
      <c r="G4332" s="3">
        <v>45275.656770833331</v>
      </c>
      <c r="H4332" s="1">
        <v>95200</v>
      </c>
      <c r="I4332" t="s">
        <v>263</v>
      </c>
      <c r="J4332" t="s">
        <v>8663</v>
      </c>
    </row>
    <row r="4333" spans="1:10">
      <c r="A4333" t="s">
        <v>10</v>
      </c>
      <c r="B4333" t="s">
        <v>10</v>
      </c>
      <c r="C4333" t="s">
        <v>1405</v>
      </c>
      <c r="D4333" t="s">
        <v>13</v>
      </c>
      <c r="E4333" t="s">
        <v>14</v>
      </c>
      <c r="F4333" t="s">
        <v>26</v>
      </c>
      <c r="G4333" s="3">
        <v>44932.674004629633</v>
      </c>
      <c r="H4333" s="1">
        <v>160000</v>
      </c>
      <c r="I4333" t="s">
        <v>8664</v>
      </c>
      <c r="J4333" t="s">
        <v>338</v>
      </c>
    </row>
    <row r="4334" spans="1:10">
      <c r="A4334" t="s">
        <v>212</v>
      </c>
      <c r="B4334" t="s">
        <v>8665</v>
      </c>
      <c r="C4334" t="s">
        <v>26</v>
      </c>
      <c r="D4334" t="s">
        <v>13</v>
      </c>
      <c r="E4334" t="s">
        <v>14</v>
      </c>
      <c r="F4334" t="s">
        <v>26</v>
      </c>
      <c r="G4334" s="3">
        <v>45168.628900462965</v>
      </c>
      <c r="H4334" s="1">
        <v>192000</v>
      </c>
      <c r="I4334" t="s">
        <v>8666</v>
      </c>
      <c r="J4334" t="s">
        <v>8667</v>
      </c>
    </row>
    <row r="4335" spans="1:10">
      <c r="A4335" t="s">
        <v>33</v>
      </c>
      <c r="B4335" t="s">
        <v>943</v>
      </c>
      <c r="D4335" t="s">
        <v>13</v>
      </c>
      <c r="E4335" t="s">
        <v>14</v>
      </c>
      <c r="F4335" t="s">
        <v>26</v>
      </c>
      <c r="G4335" s="3">
        <v>45005.651817129627</v>
      </c>
      <c r="H4335" s="1">
        <v>100000</v>
      </c>
      <c r="I4335" t="s">
        <v>186</v>
      </c>
      <c r="J4335" t="s">
        <v>8668</v>
      </c>
    </row>
    <row r="4336" spans="1:10">
      <c r="A4336" t="s">
        <v>18</v>
      </c>
      <c r="B4336" t="s">
        <v>8669</v>
      </c>
      <c r="C4336" t="s">
        <v>26</v>
      </c>
      <c r="D4336" t="s">
        <v>2139</v>
      </c>
      <c r="E4336" t="s">
        <v>14</v>
      </c>
      <c r="F4336" t="s">
        <v>26</v>
      </c>
      <c r="G4336" s="3">
        <v>45258.654780092591</v>
      </c>
      <c r="H4336" s="1">
        <v>157500</v>
      </c>
      <c r="I4336" t="s">
        <v>3462</v>
      </c>
      <c r="J4336" t="s">
        <v>8670</v>
      </c>
    </row>
    <row r="4337" spans="1:10">
      <c r="A4337" t="s">
        <v>33</v>
      </c>
      <c r="B4337" t="s">
        <v>8671</v>
      </c>
      <c r="C4337" t="s">
        <v>5077</v>
      </c>
      <c r="D4337" t="s">
        <v>13</v>
      </c>
      <c r="E4337" t="s">
        <v>14</v>
      </c>
      <c r="F4337" t="s">
        <v>26</v>
      </c>
      <c r="G4337" s="3">
        <v>45225.66337962963</v>
      </c>
      <c r="H4337" s="1">
        <v>65250</v>
      </c>
      <c r="I4337" t="s">
        <v>5078</v>
      </c>
      <c r="J4337" t="s">
        <v>8672</v>
      </c>
    </row>
    <row r="4338" spans="1:10">
      <c r="A4338" t="s">
        <v>33</v>
      </c>
      <c r="B4338" t="s">
        <v>8673</v>
      </c>
      <c r="C4338" t="s">
        <v>5039</v>
      </c>
      <c r="D4338" t="s">
        <v>100</v>
      </c>
      <c r="E4338" t="s">
        <v>14</v>
      </c>
      <c r="F4338" t="s">
        <v>26</v>
      </c>
      <c r="G4338" s="3">
        <v>45152.627858796295</v>
      </c>
      <c r="H4338" s="1">
        <v>110000</v>
      </c>
      <c r="I4338" t="s">
        <v>8180</v>
      </c>
      <c r="J4338" t="s">
        <v>2890</v>
      </c>
    </row>
    <row r="4339" spans="1:10">
      <c r="A4339" t="s">
        <v>212</v>
      </c>
      <c r="B4339" t="s">
        <v>2425</v>
      </c>
      <c r="C4339" t="s">
        <v>108</v>
      </c>
      <c r="D4339" t="s">
        <v>13</v>
      </c>
      <c r="E4339" t="s">
        <v>14</v>
      </c>
      <c r="F4339" t="s">
        <v>26</v>
      </c>
      <c r="G4339" s="3">
        <v>45230.626956018517</v>
      </c>
      <c r="H4339" s="1">
        <v>252844</v>
      </c>
      <c r="I4339" t="s">
        <v>31</v>
      </c>
      <c r="J4339" t="s">
        <v>769</v>
      </c>
    </row>
    <row r="4340" spans="1:10">
      <c r="A4340" t="s">
        <v>18</v>
      </c>
      <c r="B4340" t="s">
        <v>18</v>
      </c>
      <c r="C4340" t="s">
        <v>6720</v>
      </c>
      <c r="D4340" t="s">
        <v>13</v>
      </c>
      <c r="E4340" t="s">
        <v>14</v>
      </c>
      <c r="F4340" t="s">
        <v>20</v>
      </c>
      <c r="G4340" s="3">
        <v>45104.699513888889</v>
      </c>
      <c r="H4340" s="1">
        <v>75000</v>
      </c>
      <c r="I4340" t="s">
        <v>4501</v>
      </c>
      <c r="J4340" t="s">
        <v>8674</v>
      </c>
    </row>
    <row r="4341" spans="1:10">
      <c r="A4341" t="s">
        <v>18</v>
      </c>
      <c r="B4341" t="s">
        <v>376</v>
      </c>
      <c r="C4341" t="s">
        <v>119</v>
      </c>
      <c r="D4341" t="s">
        <v>13</v>
      </c>
      <c r="E4341" t="s">
        <v>14</v>
      </c>
      <c r="F4341" t="s">
        <v>26</v>
      </c>
      <c r="G4341" s="3">
        <v>45132.654560185183</v>
      </c>
      <c r="H4341" s="1">
        <v>102000</v>
      </c>
      <c r="I4341" t="s">
        <v>378</v>
      </c>
      <c r="J4341" t="s">
        <v>379</v>
      </c>
    </row>
    <row r="4342" spans="1:10">
      <c r="A4342" t="s">
        <v>18</v>
      </c>
      <c r="B4342" t="s">
        <v>8675</v>
      </c>
      <c r="C4342" t="s">
        <v>24</v>
      </c>
      <c r="D4342" t="s">
        <v>13</v>
      </c>
      <c r="E4342" t="s">
        <v>25</v>
      </c>
      <c r="F4342" t="s">
        <v>26</v>
      </c>
      <c r="G4342" s="3">
        <v>44973.630254629628</v>
      </c>
      <c r="H4342" s="1">
        <v>152500</v>
      </c>
      <c r="I4342" t="s">
        <v>8297</v>
      </c>
      <c r="J4342" t="s">
        <v>8676</v>
      </c>
    </row>
    <row r="4343" spans="1:10">
      <c r="A4343" t="s">
        <v>10</v>
      </c>
      <c r="B4343" t="s">
        <v>8677</v>
      </c>
      <c r="C4343" t="s">
        <v>1320</v>
      </c>
      <c r="D4343" t="s">
        <v>13</v>
      </c>
      <c r="E4343" t="s">
        <v>14</v>
      </c>
      <c r="F4343" t="s">
        <v>15</v>
      </c>
      <c r="G4343" s="3">
        <v>45042.696817129632</v>
      </c>
      <c r="H4343" s="1">
        <v>99150</v>
      </c>
      <c r="I4343" t="s">
        <v>2970</v>
      </c>
      <c r="J4343" t="s">
        <v>8678</v>
      </c>
    </row>
    <row r="4344" spans="1:10">
      <c r="A4344" t="s">
        <v>152</v>
      </c>
      <c r="B4344" t="s">
        <v>3255</v>
      </c>
      <c r="C4344" t="s">
        <v>614</v>
      </c>
      <c r="D4344" t="s">
        <v>13</v>
      </c>
      <c r="E4344" t="s">
        <v>14</v>
      </c>
      <c r="F4344" t="s">
        <v>608</v>
      </c>
      <c r="G4344" s="3">
        <v>45107.634560185186</v>
      </c>
      <c r="H4344" s="1">
        <v>99150</v>
      </c>
      <c r="I4344" t="s">
        <v>8679</v>
      </c>
      <c r="J4344" t="s">
        <v>8680</v>
      </c>
    </row>
    <row r="4345" spans="1:10">
      <c r="A4345" t="s">
        <v>135</v>
      </c>
      <c r="B4345" t="s">
        <v>135</v>
      </c>
      <c r="C4345" t="s">
        <v>826</v>
      </c>
      <c r="D4345" t="s">
        <v>13</v>
      </c>
      <c r="E4345" t="s">
        <v>14</v>
      </c>
      <c r="F4345" t="s">
        <v>827</v>
      </c>
      <c r="G4345" s="3">
        <v>45083.649560185186</v>
      </c>
      <c r="H4345" s="1">
        <v>111175</v>
      </c>
      <c r="I4345" t="s">
        <v>685</v>
      </c>
      <c r="J4345" t="s">
        <v>8681</v>
      </c>
    </row>
    <row r="4346" spans="1:10">
      <c r="A4346" t="s">
        <v>18</v>
      </c>
      <c r="B4346" t="s">
        <v>18</v>
      </c>
      <c r="C4346" t="s">
        <v>8682</v>
      </c>
      <c r="D4346" t="s">
        <v>13</v>
      </c>
      <c r="E4346" t="s">
        <v>14</v>
      </c>
      <c r="F4346" t="s">
        <v>26</v>
      </c>
      <c r="G4346" s="3">
        <v>45266.629247685189</v>
      </c>
      <c r="H4346" s="1">
        <v>110000</v>
      </c>
      <c r="I4346" t="s">
        <v>88</v>
      </c>
      <c r="J4346" t="s">
        <v>8683</v>
      </c>
    </row>
    <row r="4347" spans="1:10">
      <c r="A4347" t="s">
        <v>18</v>
      </c>
      <c r="B4347" t="s">
        <v>18</v>
      </c>
      <c r="C4347" t="s">
        <v>24</v>
      </c>
      <c r="D4347" t="s">
        <v>13</v>
      </c>
      <c r="E4347" t="s">
        <v>25</v>
      </c>
      <c r="F4347" t="s">
        <v>20</v>
      </c>
      <c r="G4347" s="3">
        <v>45091.682939814818</v>
      </c>
      <c r="H4347" s="1">
        <v>95000</v>
      </c>
      <c r="I4347" t="s">
        <v>8180</v>
      </c>
      <c r="J4347" t="s">
        <v>8684</v>
      </c>
    </row>
    <row r="4348" spans="1:10">
      <c r="A4348" t="s">
        <v>10</v>
      </c>
      <c r="B4348" t="s">
        <v>10</v>
      </c>
      <c r="C4348" t="s">
        <v>170</v>
      </c>
      <c r="D4348" t="s">
        <v>13</v>
      </c>
      <c r="E4348" t="s">
        <v>14</v>
      </c>
      <c r="F4348" t="s">
        <v>171</v>
      </c>
      <c r="G4348" s="3">
        <v>44998.638645833336</v>
      </c>
      <c r="H4348" s="1">
        <v>157500</v>
      </c>
      <c r="I4348" t="s">
        <v>5186</v>
      </c>
      <c r="J4348" t="s">
        <v>214</v>
      </c>
    </row>
    <row r="4349" spans="1:10">
      <c r="A4349" t="s">
        <v>73</v>
      </c>
      <c r="B4349" t="s">
        <v>8685</v>
      </c>
      <c r="C4349" t="s">
        <v>170</v>
      </c>
      <c r="D4349" t="s">
        <v>13</v>
      </c>
      <c r="E4349" t="s">
        <v>14</v>
      </c>
      <c r="F4349" t="s">
        <v>171</v>
      </c>
      <c r="G4349" s="3">
        <v>44981.649201388886</v>
      </c>
      <c r="H4349" s="1">
        <v>64800</v>
      </c>
      <c r="I4349" t="s">
        <v>8686</v>
      </c>
      <c r="J4349" t="s">
        <v>8687</v>
      </c>
    </row>
    <row r="4350" spans="1:10">
      <c r="A4350" t="s">
        <v>73</v>
      </c>
      <c r="B4350" t="s">
        <v>73</v>
      </c>
      <c r="C4350" t="s">
        <v>232</v>
      </c>
      <c r="D4350" t="s">
        <v>13</v>
      </c>
      <c r="E4350" t="s">
        <v>14</v>
      </c>
      <c r="F4350" t="s">
        <v>26</v>
      </c>
      <c r="G4350" s="3">
        <v>45059.643067129633</v>
      </c>
      <c r="H4350" s="1">
        <v>187500</v>
      </c>
      <c r="I4350" t="s">
        <v>8688</v>
      </c>
      <c r="J4350" t="s">
        <v>8689</v>
      </c>
    </row>
    <row r="4351" spans="1:10">
      <c r="A4351" t="s">
        <v>152</v>
      </c>
      <c r="B4351" t="s">
        <v>8690</v>
      </c>
      <c r="C4351" t="s">
        <v>56</v>
      </c>
      <c r="D4351" t="s">
        <v>13</v>
      </c>
      <c r="E4351" t="s">
        <v>14</v>
      </c>
      <c r="F4351" t="s">
        <v>26</v>
      </c>
      <c r="G4351" s="3">
        <v>44995.626585648148</v>
      </c>
      <c r="H4351" s="1">
        <v>124500</v>
      </c>
      <c r="I4351" t="s">
        <v>974</v>
      </c>
      <c r="J4351" t="s">
        <v>7731</v>
      </c>
    </row>
    <row r="4352" spans="1:10">
      <c r="A4352" t="s">
        <v>73</v>
      </c>
      <c r="B4352" t="s">
        <v>8691</v>
      </c>
      <c r="C4352" t="s">
        <v>209</v>
      </c>
      <c r="D4352" t="s">
        <v>13</v>
      </c>
      <c r="E4352" t="s">
        <v>14</v>
      </c>
      <c r="F4352" t="s">
        <v>209</v>
      </c>
      <c r="G4352" s="3">
        <v>45023.650185185186</v>
      </c>
      <c r="H4352" s="1">
        <v>45000</v>
      </c>
      <c r="I4352" t="s">
        <v>1064</v>
      </c>
      <c r="J4352" t="s">
        <v>8692</v>
      </c>
    </row>
    <row r="4353" spans="1:10">
      <c r="A4353" t="s">
        <v>33</v>
      </c>
      <c r="B4353" t="s">
        <v>8693</v>
      </c>
      <c r="C4353" t="s">
        <v>8556</v>
      </c>
      <c r="D4353" t="s">
        <v>13</v>
      </c>
      <c r="E4353" t="s">
        <v>14</v>
      </c>
      <c r="F4353" t="s">
        <v>3640</v>
      </c>
      <c r="G4353" s="3">
        <v>44958.67019675926</v>
      </c>
      <c r="H4353" s="1">
        <v>89100</v>
      </c>
      <c r="I4353" t="s">
        <v>172</v>
      </c>
      <c r="J4353" t="s">
        <v>1943</v>
      </c>
    </row>
    <row r="4354" spans="1:10">
      <c r="A4354" t="s">
        <v>135</v>
      </c>
      <c r="B4354" t="s">
        <v>135</v>
      </c>
      <c r="C4354" t="s">
        <v>119</v>
      </c>
      <c r="D4354" t="s">
        <v>13</v>
      </c>
      <c r="E4354" t="s">
        <v>14</v>
      </c>
      <c r="F4354" t="s">
        <v>26</v>
      </c>
      <c r="G4354" s="3">
        <v>45224.625451388885</v>
      </c>
      <c r="H4354" s="1">
        <v>142500</v>
      </c>
      <c r="I4354" t="s">
        <v>8694</v>
      </c>
      <c r="J4354" t="s">
        <v>808</v>
      </c>
    </row>
    <row r="4355" spans="1:10">
      <c r="A4355" t="s">
        <v>18</v>
      </c>
      <c r="B4355" t="s">
        <v>470</v>
      </c>
      <c r="C4355" t="s">
        <v>8695</v>
      </c>
      <c r="D4355" t="s">
        <v>13</v>
      </c>
      <c r="E4355" t="s">
        <v>14</v>
      </c>
      <c r="F4355" t="s">
        <v>26</v>
      </c>
      <c r="G4355" s="3">
        <v>45149.631712962961</v>
      </c>
      <c r="H4355" s="1">
        <v>100000</v>
      </c>
      <c r="I4355" t="s">
        <v>88</v>
      </c>
      <c r="J4355" t="s">
        <v>8696</v>
      </c>
    </row>
    <row r="4356" spans="1:10">
      <c r="A4356" t="s">
        <v>77</v>
      </c>
      <c r="B4356" t="s">
        <v>8697</v>
      </c>
      <c r="C4356" t="s">
        <v>2706</v>
      </c>
      <c r="D4356" t="s">
        <v>13</v>
      </c>
      <c r="E4356" t="s">
        <v>14</v>
      </c>
      <c r="F4356" t="s">
        <v>26</v>
      </c>
      <c r="G4356" s="3">
        <v>45034.626319444447</v>
      </c>
      <c r="H4356" s="1">
        <v>80000</v>
      </c>
      <c r="I4356" t="s">
        <v>8698</v>
      </c>
      <c r="J4356" t="s">
        <v>230</v>
      </c>
    </row>
    <row r="4357" spans="1:10">
      <c r="A4357" t="s">
        <v>18</v>
      </c>
      <c r="B4357" t="s">
        <v>8699</v>
      </c>
      <c r="C4357" t="s">
        <v>1517</v>
      </c>
      <c r="D4357" t="s">
        <v>13</v>
      </c>
      <c r="E4357" t="s">
        <v>14</v>
      </c>
      <c r="F4357" t="s">
        <v>26</v>
      </c>
      <c r="G4357" s="3">
        <v>45014.646851851852</v>
      </c>
      <c r="H4357" s="1">
        <v>133000</v>
      </c>
      <c r="I4357" t="s">
        <v>870</v>
      </c>
      <c r="J4357" t="s">
        <v>8700</v>
      </c>
    </row>
    <row r="4358" spans="1:10">
      <c r="A4358" t="s">
        <v>152</v>
      </c>
      <c r="B4358" t="s">
        <v>7703</v>
      </c>
      <c r="C4358" t="s">
        <v>2324</v>
      </c>
      <c r="D4358" t="s">
        <v>13</v>
      </c>
      <c r="E4358" t="s">
        <v>14</v>
      </c>
      <c r="F4358" t="s">
        <v>2325</v>
      </c>
      <c r="G4358" s="3">
        <v>45013.642916666664</v>
      </c>
      <c r="H4358" s="1">
        <v>128682</v>
      </c>
      <c r="I4358" t="s">
        <v>8701</v>
      </c>
      <c r="J4358" t="s">
        <v>8702</v>
      </c>
    </row>
    <row r="4359" spans="1:10">
      <c r="A4359" t="s">
        <v>33</v>
      </c>
      <c r="B4359" t="s">
        <v>8703</v>
      </c>
      <c r="C4359" t="s">
        <v>99</v>
      </c>
      <c r="D4359" t="s">
        <v>13</v>
      </c>
      <c r="E4359" t="s">
        <v>14</v>
      </c>
      <c r="F4359" t="s">
        <v>26</v>
      </c>
      <c r="G4359" s="3">
        <v>45121.62871527778</v>
      </c>
      <c r="H4359" s="1">
        <v>63000</v>
      </c>
      <c r="I4359" t="s">
        <v>8704</v>
      </c>
    </row>
    <row r="4360" spans="1:10">
      <c r="A4360" t="s">
        <v>33</v>
      </c>
      <c r="B4360" t="s">
        <v>8705</v>
      </c>
      <c r="C4360" t="s">
        <v>365</v>
      </c>
      <c r="D4360" t="s">
        <v>13</v>
      </c>
      <c r="E4360" t="s">
        <v>14</v>
      </c>
      <c r="F4360" t="s">
        <v>26</v>
      </c>
      <c r="G4360" s="3">
        <v>45081.627245370371</v>
      </c>
      <c r="H4360" s="1">
        <v>150000</v>
      </c>
      <c r="I4360" t="s">
        <v>451</v>
      </c>
      <c r="J4360" t="s">
        <v>452</v>
      </c>
    </row>
    <row r="4361" spans="1:10">
      <c r="A4361" t="s">
        <v>10</v>
      </c>
      <c r="B4361" t="s">
        <v>4449</v>
      </c>
      <c r="C4361" t="s">
        <v>901</v>
      </c>
      <c r="D4361" t="s">
        <v>8706</v>
      </c>
      <c r="E4361" t="s">
        <v>14</v>
      </c>
      <c r="F4361" t="s">
        <v>20</v>
      </c>
      <c r="G4361" s="3">
        <v>45260.666620370372</v>
      </c>
      <c r="H4361" s="1">
        <v>139526</v>
      </c>
      <c r="I4361" t="s">
        <v>3619</v>
      </c>
    </row>
    <row r="4362" spans="1:10">
      <c r="A4362" t="s">
        <v>33</v>
      </c>
      <c r="B4362" t="s">
        <v>1694</v>
      </c>
      <c r="C4362" t="s">
        <v>232</v>
      </c>
      <c r="D4362" t="s">
        <v>13</v>
      </c>
      <c r="E4362" t="s">
        <v>14</v>
      </c>
      <c r="F4362" t="s">
        <v>26</v>
      </c>
      <c r="G4362" s="3">
        <v>45124.6252662037</v>
      </c>
      <c r="H4362" s="1">
        <v>145000</v>
      </c>
      <c r="I4362" t="s">
        <v>8707</v>
      </c>
      <c r="J4362" t="s">
        <v>8708</v>
      </c>
    </row>
    <row r="4363" spans="1:10">
      <c r="A4363" t="s">
        <v>212</v>
      </c>
      <c r="B4363" t="s">
        <v>8709</v>
      </c>
      <c r="C4363" t="s">
        <v>4453</v>
      </c>
      <c r="D4363" t="s">
        <v>13</v>
      </c>
      <c r="E4363" t="s">
        <v>14</v>
      </c>
      <c r="F4363" t="s">
        <v>26</v>
      </c>
      <c r="G4363" s="3">
        <v>44987.628761574073</v>
      </c>
      <c r="H4363" s="1">
        <v>127000</v>
      </c>
      <c r="I4363" t="s">
        <v>1613</v>
      </c>
      <c r="J4363" t="s">
        <v>8710</v>
      </c>
    </row>
    <row r="4364" spans="1:10">
      <c r="A4364" t="s">
        <v>10</v>
      </c>
      <c r="B4364" t="s">
        <v>10</v>
      </c>
      <c r="C4364" t="s">
        <v>24</v>
      </c>
      <c r="D4364" t="s">
        <v>13</v>
      </c>
      <c r="E4364" t="s">
        <v>25</v>
      </c>
      <c r="F4364" t="s">
        <v>20</v>
      </c>
      <c r="G4364" s="3">
        <v>44964.657835648148</v>
      </c>
      <c r="H4364" s="1">
        <v>100728.578125</v>
      </c>
      <c r="I4364" t="s">
        <v>8711</v>
      </c>
      <c r="J4364" t="s">
        <v>8712</v>
      </c>
    </row>
    <row r="4365" spans="1:10">
      <c r="A4365" t="s">
        <v>10</v>
      </c>
      <c r="B4365" t="s">
        <v>10</v>
      </c>
      <c r="D4365" t="s">
        <v>13</v>
      </c>
      <c r="E4365" t="s">
        <v>14</v>
      </c>
      <c r="F4365" t="s">
        <v>26</v>
      </c>
      <c r="G4365" s="3">
        <v>44985.627939814818</v>
      </c>
      <c r="H4365" s="1">
        <v>137500</v>
      </c>
      <c r="I4365" t="s">
        <v>8713</v>
      </c>
      <c r="J4365" t="s">
        <v>8714</v>
      </c>
    </row>
    <row r="4366" spans="1:10">
      <c r="A4366" t="s">
        <v>106</v>
      </c>
      <c r="B4366" t="s">
        <v>8715</v>
      </c>
      <c r="C4366" t="s">
        <v>24</v>
      </c>
      <c r="D4366" t="s">
        <v>13</v>
      </c>
      <c r="E4366" t="s">
        <v>25</v>
      </c>
      <c r="F4366" t="s">
        <v>26</v>
      </c>
      <c r="G4366" s="3">
        <v>45087.627106481479</v>
      </c>
      <c r="H4366" s="1">
        <v>112500</v>
      </c>
      <c r="I4366" t="s">
        <v>602</v>
      </c>
      <c r="J4366" t="s">
        <v>8716</v>
      </c>
    </row>
    <row r="4367" spans="1:10">
      <c r="A4367" t="s">
        <v>18</v>
      </c>
      <c r="B4367" t="s">
        <v>127</v>
      </c>
      <c r="C4367" t="s">
        <v>1059</v>
      </c>
      <c r="D4367" t="s">
        <v>13</v>
      </c>
      <c r="E4367" t="s">
        <v>14</v>
      </c>
      <c r="F4367" t="s">
        <v>26</v>
      </c>
      <c r="G4367" s="3">
        <v>45092.656539351854</v>
      </c>
      <c r="H4367" s="1">
        <v>160000</v>
      </c>
      <c r="I4367" t="s">
        <v>57</v>
      </c>
      <c r="J4367" t="s">
        <v>8717</v>
      </c>
    </row>
    <row r="4368" spans="1:10">
      <c r="A4368" t="s">
        <v>18</v>
      </c>
      <c r="B4368" t="s">
        <v>8718</v>
      </c>
      <c r="C4368" t="s">
        <v>1042</v>
      </c>
      <c r="D4368" t="s">
        <v>13</v>
      </c>
      <c r="E4368" t="s">
        <v>14</v>
      </c>
      <c r="F4368" t="s">
        <v>198</v>
      </c>
      <c r="G4368" s="3">
        <v>45126.63858796296</v>
      </c>
      <c r="H4368" s="1">
        <v>147500</v>
      </c>
      <c r="I4368" t="s">
        <v>3063</v>
      </c>
      <c r="J4368" t="s">
        <v>8719</v>
      </c>
    </row>
    <row r="4369" spans="1:10">
      <c r="A4369" t="s">
        <v>18</v>
      </c>
      <c r="B4369" t="s">
        <v>8720</v>
      </c>
      <c r="C4369" t="s">
        <v>24</v>
      </c>
      <c r="D4369" t="s">
        <v>13</v>
      </c>
      <c r="E4369" t="s">
        <v>25</v>
      </c>
      <c r="F4369" t="s">
        <v>26</v>
      </c>
      <c r="G4369" s="3">
        <v>44992.646597222221</v>
      </c>
      <c r="H4369" s="1">
        <v>119500</v>
      </c>
      <c r="I4369" t="s">
        <v>483</v>
      </c>
      <c r="J4369" t="s">
        <v>8721</v>
      </c>
    </row>
    <row r="4370" spans="1:10">
      <c r="A4370" t="s">
        <v>33</v>
      </c>
      <c r="B4370" t="s">
        <v>1001</v>
      </c>
      <c r="C4370" t="s">
        <v>314</v>
      </c>
      <c r="D4370" t="s">
        <v>13</v>
      </c>
      <c r="E4370" t="s">
        <v>14</v>
      </c>
      <c r="F4370" t="s">
        <v>314</v>
      </c>
      <c r="G4370" s="3">
        <v>44999.646493055552</v>
      </c>
      <c r="H4370" s="1">
        <v>63000</v>
      </c>
      <c r="I4370" t="s">
        <v>1911</v>
      </c>
      <c r="J4370" t="s">
        <v>8645</v>
      </c>
    </row>
    <row r="4371" spans="1:10">
      <c r="A4371" t="s">
        <v>106</v>
      </c>
      <c r="B4371" t="s">
        <v>8722</v>
      </c>
      <c r="C4371" t="s">
        <v>40</v>
      </c>
      <c r="D4371" t="s">
        <v>13</v>
      </c>
      <c r="E4371" t="s">
        <v>14</v>
      </c>
      <c r="F4371" t="s">
        <v>26</v>
      </c>
      <c r="G4371" s="3">
        <v>45290.626574074071</v>
      </c>
      <c r="H4371" s="1">
        <v>260775</v>
      </c>
      <c r="I4371" t="s">
        <v>31</v>
      </c>
      <c r="J4371" t="s">
        <v>295</v>
      </c>
    </row>
    <row r="4372" spans="1:10">
      <c r="A4372" t="s">
        <v>33</v>
      </c>
      <c r="B4372" t="s">
        <v>8723</v>
      </c>
      <c r="C4372" t="s">
        <v>385</v>
      </c>
      <c r="D4372" t="s">
        <v>13</v>
      </c>
      <c r="E4372" t="s">
        <v>14</v>
      </c>
      <c r="F4372" t="s">
        <v>26</v>
      </c>
      <c r="G4372" s="3">
        <v>45072.644456018519</v>
      </c>
      <c r="H4372" s="1">
        <v>47500</v>
      </c>
      <c r="I4372" t="s">
        <v>8724</v>
      </c>
      <c r="J4372" t="s">
        <v>1643</v>
      </c>
    </row>
    <row r="4373" spans="1:10">
      <c r="A4373" t="s">
        <v>10</v>
      </c>
      <c r="B4373" t="s">
        <v>8725</v>
      </c>
      <c r="C4373" t="s">
        <v>24</v>
      </c>
      <c r="D4373" t="s">
        <v>13</v>
      </c>
      <c r="E4373" t="s">
        <v>25</v>
      </c>
      <c r="F4373" t="s">
        <v>26</v>
      </c>
      <c r="G4373" s="3">
        <v>45232.626898148148</v>
      </c>
      <c r="H4373" s="1">
        <v>207451.5</v>
      </c>
      <c r="I4373" t="s">
        <v>8726</v>
      </c>
      <c r="J4373" t="s">
        <v>8727</v>
      </c>
    </row>
    <row r="4374" spans="1:10">
      <c r="A4374" t="s">
        <v>212</v>
      </c>
      <c r="B4374" t="s">
        <v>212</v>
      </c>
      <c r="C4374" t="s">
        <v>8728</v>
      </c>
      <c r="D4374" t="s">
        <v>13</v>
      </c>
      <c r="E4374" t="s">
        <v>14</v>
      </c>
      <c r="F4374" t="s">
        <v>26</v>
      </c>
      <c r="G4374" s="3">
        <v>44993.627974537034</v>
      </c>
      <c r="H4374" s="1">
        <v>160500</v>
      </c>
      <c r="I4374" t="s">
        <v>1963</v>
      </c>
      <c r="J4374" t="s">
        <v>8729</v>
      </c>
    </row>
    <row r="4375" spans="1:10">
      <c r="A4375" t="s">
        <v>33</v>
      </c>
      <c r="B4375" t="s">
        <v>8730</v>
      </c>
      <c r="C4375" t="s">
        <v>232</v>
      </c>
      <c r="D4375" t="s">
        <v>13</v>
      </c>
      <c r="E4375" t="s">
        <v>14</v>
      </c>
      <c r="F4375" t="s">
        <v>26</v>
      </c>
      <c r="G4375" s="3">
        <v>44971.624976851854</v>
      </c>
      <c r="H4375" s="1">
        <v>85000</v>
      </c>
      <c r="I4375" t="s">
        <v>643</v>
      </c>
    </row>
    <row r="4376" spans="1:10">
      <c r="A4376" t="s">
        <v>10</v>
      </c>
      <c r="B4376" t="s">
        <v>10</v>
      </c>
      <c r="C4376" t="s">
        <v>2675</v>
      </c>
      <c r="D4376" t="s">
        <v>100</v>
      </c>
      <c r="E4376" t="s">
        <v>14</v>
      </c>
      <c r="F4376" t="s">
        <v>26</v>
      </c>
      <c r="G4376" s="3">
        <v>45021.626747685186</v>
      </c>
      <c r="H4376" s="1">
        <v>135000</v>
      </c>
      <c r="I4376" t="s">
        <v>8344</v>
      </c>
      <c r="J4376" t="s">
        <v>8731</v>
      </c>
    </row>
    <row r="4377" spans="1:10">
      <c r="A4377" t="s">
        <v>33</v>
      </c>
      <c r="B4377" t="s">
        <v>33</v>
      </c>
      <c r="C4377" t="s">
        <v>243</v>
      </c>
      <c r="D4377" t="s">
        <v>13</v>
      </c>
      <c r="E4377" t="s">
        <v>14</v>
      </c>
      <c r="F4377" t="s">
        <v>26</v>
      </c>
      <c r="G4377" s="3">
        <v>45042.627013888887</v>
      </c>
      <c r="H4377" s="1">
        <v>100000</v>
      </c>
      <c r="I4377" t="s">
        <v>2554</v>
      </c>
      <c r="J4377" t="s">
        <v>2555</v>
      </c>
    </row>
    <row r="4378" spans="1:10">
      <c r="A4378" t="s">
        <v>33</v>
      </c>
      <c r="B4378" t="s">
        <v>8732</v>
      </c>
      <c r="C4378" t="s">
        <v>136</v>
      </c>
      <c r="D4378" t="s">
        <v>13</v>
      </c>
      <c r="E4378" t="s">
        <v>14</v>
      </c>
      <c r="F4378" t="s">
        <v>26</v>
      </c>
      <c r="G4378" s="3">
        <v>45289.626435185186</v>
      </c>
      <c r="H4378" s="1">
        <v>217550</v>
      </c>
      <c r="I4378" t="s">
        <v>31</v>
      </c>
      <c r="J4378" t="s">
        <v>2353</v>
      </c>
    </row>
    <row r="4379" spans="1:10">
      <c r="A4379" t="s">
        <v>18</v>
      </c>
      <c r="B4379" t="s">
        <v>18</v>
      </c>
      <c r="C4379" t="s">
        <v>276</v>
      </c>
      <c r="D4379" t="s">
        <v>13</v>
      </c>
      <c r="E4379" t="s">
        <v>14</v>
      </c>
      <c r="F4379" t="s">
        <v>20</v>
      </c>
      <c r="G4379" s="3">
        <v>45097.667453703703</v>
      </c>
      <c r="H4379" s="1">
        <v>140000</v>
      </c>
      <c r="I4379" t="s">
        <v>335</v>
      </c>
      <c r="J4379" t="s">
        <v>8733</v>
      </c>
    </row>
    <row r="4380" spans="1:10">
      <c r="A4380" t="s">
        <v>212</v>
      </c>
      <c r="B4380" t="s">
        <v>8734</v>
      </c>
      <c r="C4380" t="s">
        <v>1952</v>
      </c>
      <c r="D4380" t="s">
        <v>13</v>
      </c>
      <c r="E4380" t="s">
        <v>14</v>
      </c>
      <c r="F4380" t="s">
        <v>1953</v>
      </c>
      <c r="G4380" s="3">
        <v>45248.664803240739</v>
      </c>
      <c r="H4380" s="1">
        <v>72000</v>
      </c>
      <c r="I4380" t="s">
        <v>4225</v>
      </c>
      <c r="J4380" t="s">
        <v>338</v>
      </c>
    </row>
    <row r="4381" spans="1:10">
      <c r="A4381" t="s">
        <v>73</v>
      </c>
      <c r="B4381" t="s">
        <v>73</v>
      </c>
      <c r="C4381" t="s">
        <v>24</v>
      </c>
      <c r="D4381" t="s">
        <v>13</v>
      </c>
      <c r="E4381" t="s">
        <v>25</v>
      </c>
      <c r="F4381" t="s">
        <v>26</v>
      </c>
      <c r="G4381" s="3">
        <v>45084.681805555556</v>
      </c>
      <c r="H4381" s="1">
        <v>135000</v>
      </c>
      <c r="I4381" t="s">
        <v>8735</v>
      </c>
      <c r="J4381" t="s">
        <v>8736</v>
      </c>
    </row>
    <row r="4382" spans="1:10">
      <c r="A4382" t="s">
        <v>18</v>
      </c>
      <c r="B4382" t="s">
        <v>18</v>
      </c>
      <c r="C4382" t="s">
        <v>1320</v>
      </c>
      <c r="D4382" t="s">
        <v>13</v>
      </c>
      <c r="E4382" t="s">
        <v>14</v>
      </c>
      <c r="F4382" t="s">
        <v>15</v>
      </c>
      <c r="G4382" s="3">
        <v>45099.664490740739</v>
      </c>
      <c r="H4382" s="1">
        <v>147500</v>
      </c>
      <c r="I4382" t="s">
        <v>2926</v>
      </c>
      <c r="J4382" t="s">
        <v>8737</v>
      </c>
    </row>
    <row r="4383" spans="1:10">
      <c r="A4383" t="s">
        <v>18</v>
      </c>
      <c r="B4383" t="s">
        <v>114</v>
      </c>
      <c r="C4383" t="s">
        <v>24</v>
      </c>
      <c r="D4383" t="s">
        <v>13</v>
      </c>
      <c r="E4383" t="s">
        <v>25</v>
      </c>
      <c r="F4383" t="s">
        <v>26</v>
      </c>
      <c r="G4383" s="3">
        <v>45061.685335648152</v>
      </c>
      <c r="H4383" s="1">
        <v>140000</v>
      </c>
      <c r="I4383" t="s">
        <v>8738</v>
      </c>
      <c r="J4383" t="s">
        <v>8739</v>
      </c>
    </row>
    <row r="4384" spans="1:10">
      <c r="A4384" t="s">
        <v>10</v>
      </c>
      <c r="B4384" t="s">
        <v>10</v>
      </c>
      <c r="C4384" t="s">
        <v>24</v>
      </c>
      <c r="D4384" t="s">
        <v>13</v>
      </c>
      <c r="E4384" t="s">
        <v>25</v>
      </c>
      <c r="F4384" t="s">
        <v>26</v>
      </c>
      <c r="G4384" s="3">
        <v>45244.627002314817</v>
      </c>
      <c r="H4384" s="1">
        <v>185000</v>
      </c>
      <c r="I4384" t="s">
        <v>8740</v>
      </c>
      <c r="J4384" t="s">
        <v>301</v>
      </c>
    </row>
    <row r="4385" spans="1:10">
      <c r="A4385" t="s">
        <v>18</v>
      </c>
      <c r="B4385" t="s">
        <v>8741</v>
      </c>
      <c r="C4385" t="s">
        <v>901</v>
      </c>
      <c r="D4385" t="s">
        <v>13</v>
      </c>
      <c r="E4385" t="s">
        <v>14</v>
      </c>
      <c r="F4385" t="s">
        <v>20</v>
      </c>
      <c r="G4385" s="3">
        <v>44944.659953703704</v>
      </c>
      <c r="H4385" s="1">
        <v>117500</v>
      </c>
      <c r="I4385" t="s">
        <v>4010</v>
      </c>
      <c r="J4385" t="s">
        <v>286</v>
      </c>
    </row>
    <row r="4386" spans="1:10">
      <c r="A4386" t="s">
        <v>18</v>
      </c>
      <c r="B4386" t="s">
        <v>8742</v>
      </c>
      <c r="C4386" t="s">
        <v>243</v>
      </c>
      <c r="D4386" t="s">
        <v>13</v>
      </c>
      <c r="E4386" t="s">
        <v>14</v>
      </c>
      <c r="F4386" t="s">
        <v>26</v>
      </c>
      <c r="G4386" s="3">
        <v>44971.641504629632</v>
      </c>
      <c r="H4386" s="1">
        <v>185000</v>
      </c>
      <c r="I4386" t="s">
        <v>8743</v>
      </c>
      <c r="J4386" t="s">
        <v>8744</v>
      </c>
    </row>
    <row r="4387" spans="1:10">
      <c r="A4387" t="s">
        <v>33</v>
      </c>
      <c r="B4387" t="s">
        <v>8745</v>
      </c>
      <c r="C4387" t="s">
        <v>750</v>
      </c>
      <c r="D4387" t="s">
        <v>13</v>
      </c>
      <c r="E4387" t="s">
        <v>14</v>
      </c>
      <c r="F4387" t="s">
        <v>26</v>
      </c>
      <c r="G4387" s="3">
        <v>45000.625520833331</v>
      </c>
      <c r="H4387" s="1">
        <v>147500</v>
      </c>
      <c r="I4387" t="s">
        <v>430</v>
      </c>
      <c r="J4387" t="s">
        <v>431</v>
      </c>
    </row>
    <row r="4388" spans="1:10">
      <c r="A4388" t="s">
        <v>10</v>
      </c>
      <c r="B4388" t="s">
        <v>8746</v>
      </c>
      <c r="C4388" t="s">
        <v>276</v>
      </c>
      <c r="D4388" t="s">
        <v>13</v>
      </c>
      <c r="E4388" t="s">
        <v>14</v>
      </c>
      <c r="F4388" t="s">
        <v>26</v>
      </c>
      <c r="G4388" s="3">
        <v>44941.626967592594</v>
      </c>
      <c r="H4388" s="1">
        <v>200000</v>
      </c>
      <c r="I4388" t="s">
        <v>3326</v>
      </c>
    </row>
    <row r="4389" spans="1:10">
      <c r="A4389" t="s">
        <v>10</v>
      </c>
      <c r="B4389" t="s">
        <v>8747</v>
      </c>
      <c r="C4389" t="s">
        <v>26</v>
      </c>
      <c r="D4389" t="s">
        <v>13</v>
      </c>
      <c r="E4389" t="s">
        <v>14</v>
      </c>
      <c r="F4389" t="s">
        <v>20</v>
      </c>
      <c r="G4389" s="3">
        <v>44966.003553240742</v>
      </c>
      <c r="H4389" s="1">
        <v>97000</v>
      </c>
      <c r="I4389" t="s">
        <v>1767</v>
      </c>
      <c r="J4389" t="s">
        <v>338</v>
      </c>
    </row>
    <row r="4390" spans="1:10">
      <c r="A4390" t="s">
        <v>33</v>
      </c>
      <c r="B4390" t="s">
        <v>33</v>
      </c>
      <c r="C4390" t="s">
        <v>8748</v>
      </c>
      <c r="D4390" t="s">
        <v>13</v>
      </c>
      <c r="E4390" t="s">
        <v>14</v>
      </c>
      <c r="F4390" t="s">
        <v>26</v>
      </c>
      <c r="G4390" s="3">
        <v>45247.626666666663</v>
      </c>
      <c r="H4390" s="1">
        <v>55000</v>
      </c>
      <c r="I4390" t="s">
        <v>8749</v>
      </c>
      <c r="J4390" t="s">
        <v>8750</v>
      </c>
    </row>
    <row r="4391" spans="1:10">
      <c r="A4391" t="s">
        <v>10</v>
      </c>
      <c r="B4391" t="s">
        <v>29</v>
      </c>
      <c r="C4391" t="s">
        <v>30</v>
      </c>
      <c r="D4391" t="s">
        <v>13</v>
      </c>
      <c r="E4391" t="s">
        <v>14</v>
      </c>
      <c r="F4391" t="s">
        <v>26</v>
      </c>
      <c r="G4391" s="3">
        <v>45035.628136574072</v>
      </c>
      <c r="H4391" s="1">
        <v>153034</v>
      </c>
      <c r="I4391" t="s">
        <v>31</v>
      </c>
      <c r="J4391" t="s">
        <v>32</v>
      </c>
    </row>
    <row r="4392" spans="1:10">
      <c r="A4392" t="s">
        <v>33</v>
      </c>
      <c r="B4392" t="s">
        <v>33</v>
      </c>
      <c r="C4392" t="s">
        <v>1018</v>
      </c>
      <c r="D4392" t="s">
        <v>13</v>
      </c>
      <c r="E4392" t="s">
        <v>14</v>
      </c>
      <c r="F4392" t="s">
        <v>26</v>
      </c>
      <c r="G4392" s="3">
        <v>44945.625509259262</v>
      </c>
      <c r="H4392" s="1">
        <v>60000</v>
      </c>
      <c r="I4392" t="s">
        <v>8751</v>
      </c>
    </row>
    <row r="4393" spans="1:10">
      <c r="A4393" t="s">
        <v>77</v>
      </c>
      <c r="B4393" t="s">
        <v>8752</v>
      </c>
      <c r="C4393" t="s">
        <v>684</v>
      </c>
      <c r="D4393" t="s">
        <v>13</v>
      </c>
      <c r="E4393" t="s">
        <v>14</v>
      </c>
      <c r="F4393" t="s">
        <v>209</v>
      </c>
      <c r="G4393" s="3">
        <v>44995.638333333336</v>
      </c>
      <c r="H4393" s="1">
        <v>56700</v>
      </c>
      <c r="I4393" t="s">
        <v>1133</v>
      </c>
      <c r="J4393" t="s">
        <v>46</v>
      </c>
    </row>
    <row r="4394" spans="1:10">
      <c r="A4394" t="s">
        <v>10</v>
      </c>
      <c r="B4394" t="s">
        <v>10</v>
      </c>
      <c r="C4394" t="s">
        <v>24</v>
      </c>
      <c r="D4394" t="s">
        <v>13</v>
      </c>
      <c r="E4394" t="s">
        <v>25</v>
      </c>
      <c r="F4394" t="s">
        <v>26</v>
      </c>
      <c r="G4394" s="3">
        <v>45175.62641203704</v>
      </c>
      <c r="H4394" s="1">
        <v>175000</v>
      </c>
      <c r="I4394" t="s">
        <v>8753</v>
      </c>
      <c r="J4394" t="s">
        <v>8754</v>
      </c>
    </row>
    <row r="4395" spans="1:10">
      <c r="A4395" t="s">
        <v>33</v>
      </c>
      <c r="B4395" t="s">
        <v>33</v>
      </c>
      <c r="C4395" t="s">
        <v>115</v>
      </c>
      <c r="D4395" t="s">
        <v>13</v>
      </c>
      <c r="E4395" t="s">
        <v>14</v>
      </c>
      <c r="F4395" t="s">
        <v>20</v>
      </c>
      <c r="G4395" s="3">
        <v>45227.646944444445</v>
      </c>
      <c r="H4395" s="1">
        <v>72500</v>
      </c>
      <c r="I4395" t="s">
        <v>8755</v>
      </c>
      <c r="J4395" t="s">
        <v>903</v>
      </c>
    </row>
    <row r="4396" spans="1:10">
      <c r="A4396" t="s">
        <v>33</v>
      </c>
      <c r="B4396" t="s">
        <v>8756</v>
      </c>
      <c r="C4396" t="s">
        <v>6822</v>
      </c>
      <c r="D4396" t="s">
        <v>13</v>
      </c>
      <c r="E4396" t="s">
        <v>14</v>
      </c>
      <c r="F4396" t="s">
        <v>26</v>
      </c>
      <c r="G4396" s="3">
        <v>45078.625821759262</v>
      </c>
      <c r="H4396" s="1">
        <v>50000</v>
      </c>
      <c r="I4396" t="s">
        <v>8757</v>
      </c>
      <c r="J4396" t="s">
        <v>2393</v>
      </c>
    </row>
    <row r="4397" spans="1:10">
      <c r="A4397" t="s">
        <v>18</v>
      </c>
      <c r="B4397" t="s">
        <v>18</v>
      </c>
      <c r="C4397" t="s">
        <v>24</v>
      </c>
      <c r="D4397" t="s">
        <v>13</v>
      </c>
      <c r="E4397" t="s">
        <v>25</v>
      </c>
      <c r="F4397" t="s">
        <v>26</v>
      </c>
      <c r="G4397" s="3">
        <v>44971.629745370374</v>
      </c>
      <c r="H4397" s="1">
        <v>125000</v>
      </c>
      <c r="I4397" t="s">
        <v>8758</v>
      </c>
      <c r="J4397" t="s">
        <v>8150</v>
      </c>
    </row>
    <row r="4398" spans="1:10">
      <c r="A4398" t="s">
        <v>33</v>
      </c>
      <c r="B4398" t="s">
        <v>8759</v>
      </c>
      <c r="C4398" t="s">
        <v>1884</v>
      </c>
      <c r="D4398" t="s">
        <v>13</v>
      </c>
      <c r="E4398" t="s">
        <v>14</v>
      </c>
      <c r="F4398" t="s">
        <v>221</v>
      </c>
      <c r="G4398" s="3">
        <v>44960.655428240738</v>
      </c>
      <c r="H4398" s="1">
        <v>81000</v>
      </c>
      <c r="I4398" t="s">
        <v>6294</v>
      </c>
      <c r="J4398" t="s">
        <v>316</v>
      </c>
    </row>
    <row r="4399" spans="1:10">
      <c r="A4399" t="s">
        <v>18</v>
      </c>
      <c r="B4399" t="s">
        <v>6257</v>
      </c>
      <c r="C4399" t="s">
        <v>24</v>
      </c>
      <c r="D4399" t="s">
        <v>13</v>
      </c>
      <c r="E4399" t="s">
        <v>25</v>
      </c>
      <c r="F4399" t="s">
        <v>26</v>
      </c>
      <c r="G4399" s="3">
        <v>45142.667546296296</v>
      </c>
      <c r="H4399" s="1">
        <v>155526.5</v>
      </c>
      <c r="I4399" t="s">
        <v>8760</v>
      </c>
      <c r="J4399" t="s">
        <v>8761</v>
      </c>
    </row>
    <row r="4400" spans="1:10">
      <c r="A4400" t="s">
        <v>10</v>
      </c>
      <c r="B4400" t="s">
        <v>2381</v>
      </c>
      <c r="C4400" t="s">
        <v>30</v>
      </c>
      <c r="D4400" t="s">
        <v>13</v>
      </c>
      <c r="E4400" t="s">
        <v>14</v>
      </c>
      <c r="F4400" t="s">
        <v>26</v>
      </c>
      <c r="G4400" s="3">
        <v>44928.627013888887</v>
      </c>
      <c r="H4400" s="1">
        <v>161955.5</v>
      </c>
      <c r="I4400" t="s">
        <v>31</v>
      </c>
      <c r="J4400" t="s">
        <v>2868</v>
      </c>
    </row>
    <row r="4401" spans="1:10">
      <c r="A4401" t="s">
        <v>18</v>
      </c>
      <c r="B4401" t="s">
        <v>328</v>
      </c>
      <c r="C4401" t="s">
        <v>24</v>
      </c>
      <c r="D4401" t="s">
        <v>100</v>
      </c>
      <c r="E4401" t="s">
        <v>25</v>
      </c>
      <c r="F4401" t="s">
        <v>26</v>
      </c>
      <c r="G4401" s="3">
        <v>45041.628842592596</v>
      </c>
      <c r="H4401" s="1">
        <v>140000</v>
      </c>
      <c r="I4401" t="s">
        <v>8762</v>
      </c>
      <c r="J4401" t="s">
        <v>338</v>
      </c>
    </row>
    <row r="4402" spans="1:10">
      <c r="A4402" t="s">
        <v>135</v>
      </c>
      <c r="B4402" t="s">
        <v>135</v>
      </c>
      <c r="C4402" t="s">
        <v>365</v>
      </c>
      <c r="D4402" t="s">
        <v>13</v>
      </c>
      <c r="E4402" t="s">
        <v>14</v>
      </c>
      <c r="F4402" t="s">
        <v>26</v>
      </c>
      <c r="G4402" s="3">
        <v>45084.626192129632</v>
      </c>
      <c r="H4402" s="1">
        <v>185000</v>
      </c>
      <c r="I4402" t="s">
        <v>451</v>
      </c>
      <c r="J4402" t="s">
        <v>6782</v>
      </c>
    </row>
    <row r="4403" spans="1:10">
      <c r="A4403" t="s">
        <v>135</v>
      </c>
      <c r="B4403" t="s">
        <v>8763</v>
      </c>
      <c r="C4403" t="s">
        <v>243</v>
      </c>
      <c r="D4403" t="s">
        <v>13</v>
      </c>
      <c r="E4403" t="s">
        <v>14</v>
      </c>
      <c r="F4403" t="s">
        <v>26</v>
      </c>
      <c r="G4403" s="3">
        <v>45043.626203703701</v>
      </c>
      <c r="H4403" s="1">
        <v>100000</v>
      </c>
      <c r="I4403" t="s">
        <v>130</v>
      </c>
      <c r="J4403" t="s">
        <v>8764</v>
      </c>
    </row>
    <row r="4404" spans="1:10">
      <c r="A4404" t="s">
        <v>135</v>
      </c>
      <c r="B4404" t="s">
        <v>135</v>
      </c>
      <c r="C4404" t="s">
        <v>2333</v>
      </c>
      <c r="D4404" t="s">
        <v>13</v>
      </c>
      <c r="E4404" t="s">
        <v>14</v>
      </c>
      <c r="F4404" t="s">
        <v>171</v>
      </c>
      <c r="G4404" s="3">
        <v>45105.649780092594</v>
      </c>
      <c r="H4404" s="1">
        <v>111175</v>
      </c>
      <c r="I4404" t="s">
        <v>8765</v>
      </c>
      <c r="J4404" t="s">
        <v>8766</v>
      </c>
    </row>
    <row r="4405" spans="1:10">
      <c r="A4405" t="s">
        <v>73</v>
      </c>
      <c r="B4405" t="s">
        <v>73</v>
      </c>
      <c r="C4405" t="s">
        <v>232</v>
      </c>
      <c r="D4405" t="s">
        <v>13</v>
      </c>
      <c r="E4405" t="s">
        <v>14</v>
      </c>
      <c r="F4405" t="s">
        <v>26</v>
      </c>
      <c r="G4405" s="3">
        <v>45146.631180555552</v>
      </c>
      <c r="H4405" s="1">
        <v>137500</v>
      </c>
      <c r="I4405" t="s">
        <v>3615</v>
      </c>
      <c r="J4405" t="s">
        <v>8767</v>
      </c>
    </row>
    <row r="4406" spans="1:10">
      <c r="A4406" t="s">
        <v>18</v>
      </c>
      <c r="B4406" t="s">
        <v>6947</v>
      </c>
      <c r="C4406" t="s">
        <v>232</v>
      </c>
      <c r="D4406" t="s">
        <v>13</v>
      </c>
      <c r="E4406" t="s">
        <v>14</v>
      </c>
      <c r="F4406" t="s">
        <v>26</v>
      </c>
      <c r="G4406" s="3">
        <v>45049.672268518516</v>
      </c>
      <c r="H4406" s="1">
        <v>100000</v>
      </c>
      <c r="I4406" t="s">
        <v>8768</v>
      </c>
      <c r="J4406" t="s">
        <v>8769</v>
      </c>
    </row>
    <row r="4407" spans="1:10">
      <c r="A4407" t="s">
        <v>18</v>
      </c>
      <c r="B4407" t="s">
        <v>8770</v>
      </c>
      <c r="C4407" t="s">
        <v>24</v>
      </c>
      <c r="D4407" t="s">
        <v>13</v>
      </c>
      <c r="E4407" t="s">
        <v>25</v>
      </c>
      <c r="F4407" t="s">
        <v>26</v>
      </c>
      <c r="G4407" s="3">
        <v>45086.631122685183</v>
      </c>
      <c r="H4407" s="1">
        <v>140000</v>
      </c>
      <c r="I4407" t="s">
        <v>8771</v>
      </c>
      <c r="J4407" t="s">
        <v>8772</v>
      </c>
    </row>
    <row r="4408" spans="1:10">
      <c r="A4408" t="s">
        <v>152</v>
      </c>
      <c r="B4408" t="s">
        <v>8773</v>
      </c>
      <c r="C4408" t="s">
        <v>1926</v>
      </c>
      <c r="D4408" t="s">
        <v>13</v>
      </c>
      <c r="E4408" t="s">
        <v>14</v>
      </c>
      <c r="F4408" t="s">
        <v>26</v>
      </c>
      <c r="G4408" s="3">
        <v>45029.625659722224</v>
      </c>
      <c r="H4408" s="1">
        <v>125000</v>
      </c>
      <c r="I4408" t="s">
        <v>374</v>
      </c>
      <c r="J4408" t="s">
        <v>8774</v>
      </c>
    </row>
    <row r="4409" spans="1:10">
      <c r="A4409" t="s">
        <v>18</v>
      </c>
      <c r="B4409" t="s">
        <v>18</v>
      </c>
      <c r="C4409" t="s">
        <v>8775</v>
      </c>
      <c r="D4409" t="s">
        <v>13</v>
      </c>
      <c r="E4409" t="s">
        <v>14</v>
      </c>
      <c r="F4409" t="s">
        <v>26</v>
      </c>
      <c r="G4409" s="3">
        <v>45099.643240740741</v>
      </c>
      <c r="H4409" s="1">
        <v>85000</v>
      </c>
      <c r="I4409" t="s">
        <v>639</v>
      </c>
      <c r="J4409" t="s">
        <v>8776</v>
      </c>
    </row>
    <row r="4410" spans="1:10">
      <c r="A4410" t="s">
        <v>18</v>
      </c>
      <c r="B4410" t="s">
        <v>18</v>
      </c>
      <c r="C4410" t="s">
        <v>170</v>
      </c>
      <c r="D4410" t="s">
        <v>13</v>
      </c>
      <c r="E4410" t="s">
        <v>14</v>
      </c>
      <c r="F4410" t="s">
        <v>171</v>
      </c>
      <c r="G4410" s="3">
        <v>45128.634212962963</v>
      </c>
      <c r="H4410" s="1">
        <v>96773</v>
      </c>
      <c r="I4410" t="s">
        <v>8777</v>
      </c>
      <c r="J4410" t="s">
        <v>8778</v>
      </c>
    </row>
    <row r="4411" spans="1:10">
      <c r="A4411" t="s">
        <v>33</v>
      </c>
      <c r="B4411" t="s">
        <v>33</v>
      </c>
      <c r="C4411" t="s">
        <v>441</v>
      </c>
      <c r="D4411" t="s">
        <v>13</v>
      </c>
      <c r="E4411" t="s">
        <v>14</v>
      </c>
      <c r="F4411" t="s">
        <v>26</v>
      </c>
      <c r="G4411" s="3">
        <v>45100.67114583333</v>
      </c>
      <c r="H4411" s="1">
        <v>80256.796875</v>
      </c>
      <c r="I4411" t="s">
        <v>8779</v>
      </c>
      <c r="J4411" t="s">
        <v>316</v>
      </c>
    </row>
    <row r="4412" spans="1:10">
      <c r="A4412" t="s">
        <v>212</v>
      </c>
      <c r="B4412" t="s">
        <v>212</v>
      </c>
      <c r="C4412" t="s">
        <v>4960</v>
      </c>
      <c r="D4412" t="s">
        <v>13</v>
      </c>
      <c r="E4412" t="s">
        <v>14</v>
      </c>
      <c r="F4412" t="s">
        <v>26</v>
      </c>
      <c r="G4412" s="3">
        <v>45172.626168981478</v>
      </c>
      <c r="H4412" s="1">
        <v>152669</v>
      </c>
      <c r="I4412" t="s">
        <v>720</v>
      </c>
      <c r="J4412" t="s">
        <v>819</v>
      </c>
    </row>
    <row r="4413" spans="1:10">
      <c r="A4413" t="s">
        <v>33</v>
      </c>
      <c r="B4413" t="s">
        <v>33</v>
      </c>
      <c r="C4413" t="s">
        <v>6879</v>
      </c>
      <c r="D4413" t="s">
        <v>13</v>
      </c>
      <c r="E4413" t="s">
        <v>14</v>
      </c>
      <c r="F4413" t="s">
        <v>2131</v>
      </c>
      <c r="G4413" s="3">
        <v>45156.639421296299</v>
      </c>
      <c r="H4413" s="1">
        <v>57500</v>
      </c>
      <c r="I4413" t="s">
        <v>8780</v>
      </c>
      <c r="J4413" t="s">
        <v>338</v>
      </c>
    </row>
    <row r="4414" spans="1:10">
      <c r="A4414" t="s">
        <v>33</v>
      </c>
      <c r="B4414" t="s">
        <v>8781</v>
      </c>
      <c r="C4414" t="s">
        <v>741</v>
      </c>
      <c r="D4414" t="s">
        <v>13</v>
      </c>
      <c r="E4414" t="s">
        <v>14</v>
      </c>
      <c r="F4414" t="s">
        <v>171</v>
      </c>
      <c r="G4414" s="3">
        <v>45160.633564814816</v>
      </c>
      <c r="H4414" s="1">
        <v>111175</v>
      </c>
      <c r="I4414" t="s">
        <v>1472</v>
      </c>
    </row>
    <row r="4415" spans="1:10">
      <c r="A4415" t="s">
        <v>212</v>
      </c>
      <c r="B4415" t="s">
        <v>6197</v>
      </c>
      <c r="C4415" t="s">
        <v>325</v>
      </c>
      <c r="D4415" t="s">
        <v>13</v>
      </c>
      <c r="E4415" t="s">
        <v>14</v>
      </c>
      <c r="F4415" t="s">
        <v>26</v>
      </c>
      <c r="G4415" s="3">
        <v>45146.62871527778</v>
      </c>
      <c r="H4415" s="1">
        <v>142500</v>
      </c>
      <c r="I4415" t="s">
        <v>6198</v>
      </c>
      <c r="J4415" t="s">
        <v>6199</v>
      </c>
    </row>
    <row r="4416" spans="1:10">
      <c r="A4416" t="s">
        <v>212</v>
      </c>
      <c r="B4416" t="s">
        <v>212</v>
      </c>
      <c r="C4416" t="s">
        <v>232</v>
      </c>
      <c r="D4416" t="s">
        <v>13</v>
      </c>
      <c r="E4416" t="s">
        <v>14</v>
      </c>
      <c r="F4416" t="s">
        <v>26</v>
      </c>
      <c r="G4416" s="3">
        <v>44946.639189814814</v>
      </c>
      <c r="H4416" s="1">
        <v>202500</v>
      </c>
      <c r="I4416" t="s">
        <v>8782</v>
      </c>
      <c r="J4416" t="s">
        <v>5188</v>
      </c>
    </row>
    <row r="4417" spans="1:10">
      <c r="A4417" t="s">
        <v>18</v>
      </c>
      <c r="B4417" t="s">
        <v>8783</v>
      </c>
      <c r="C4417" t="s">
        <v>24</v>
      </c>
      <c r="D4417" t="s">
        <v>13</v>
      </c>
      <c r="E4417" t="s">
        <v>25</v>
      </c>
      <c r="F4417" t="s">
        <v>20</v>
      </c>
      <c r="G4417" s="3">
        <v>45090.651377314818</v>
      </c>
      <c r="H4417" s="1">
        <v>100000</v>
      </c>
      <c r="I4417" t="s">
        <v>1670</v>
      </c>
      <c r="J4417" t="s">
        <v>8784</v>
      </c>
    </row>
    <row r="4418" spans="1:10">
      <c r="A4418" t="s">
        <v>33</v>
      </c>
      <c r="B4418" t="s">
        <v>8785</v>
      </c>
      <c r="C4418" t="s">
        <v>8786</v>
      </c>
      <c r="D4418" t="s">
        <v>13</v>
      </c>
      <c r="E4418" t="s">
        <v>14</v>
      </c>
      <c r="F4418" t="s">
        <v>26</v>
      </c>
      <c r="G4418" s="3">
        <v>45247.627118055556</v>
      </c>
      <c r="H4418" s="1">
        <v>92527.5</v>
      </c>
      <c r="I4418" t="s">
        <v>1372</v>
      </c>
      <c r="J4418" t="s">
        <v>284</v>
      </c>
    </row>
    <row r="4419" spans="1:10">
      <c r="A4419" t="s">
        <v>73</v>
      </c>
      <c r="B4419" t="s">
        <v>73</v>
      </c>
      <c r="C4419" t="s">
        <v>8787</v>
      </c>
      <c r="D4419" t="s">
        <v>13</v>
      </c>
      <c r="E4419" t="s">
        <v>14</v>
      </c>
      <c r="F4419" t="s">
        <v>26</v>
      </c>
      <c r="G4419" s="3">
        <v>44984.630439814813</v>
      </c>
      <c r="H4419" s="1">
        <v>130000</v>
      </c>
      <c r="I4419" t="s">
        <v>8788</v>
      </c>
      <c r="J4419" t="s">
        <v>8789</v>
      </c>
    </row>
    <row r="4420" spans="1:10">
      <c r="A4420" t="s">
        <v>18</v>
      </c>
      <c r="B4420" t="s">
        <v>188</v>
      </c>
      <c r="C4420" t="s">
        <v>30</v>
      </c>
      <c r="D4420" t="s">
        <v>13</v>
      </c>
      <c r="E4420" t="s">
        <v>14</v>
      </c>
      <c r="F4420" t="s">
        <v>26</v>
      </c>
      <c r="G4420" s="3">
        <v>45042.69568287037</v>
      </c>
      <c r="H4420" s="1">
        <v>185000</v>
      </c>
      <c r="I4420" t="s">
        <v>335</v>
      </c>
      <c r="J4420" t="s">
        <v>2259</v>
      </c>
    </row>
    <row r="4421" spans="1:10">
      <c r="A4421" t="s">
        <v>73</v>
      </c>
      <c r="B4421" t="s">
        <v>73</v>
      </c>
      <c r="C4421" t="s">
        <v>232</v>
      </c>
      <c r="D4421" t="s">
        <v>13</v>
      </c>
      <c r="E4421" t="s">
        <v>14</v>
      </c>
      <c r="F4421" t="s">
        <v>26</v>
      </c>
      <c r="G4421" s="3">
        <v>45026.627650462964</v>
      </c>
      <c r="H4421" s="1">
        <v>180000</v>
      </c>
      <c r="I4421" t="s">
        <v>1187</v>
      </c>
      <c r="J4421" t="s">
        <v>1188</v>
      </c>
    </row>
    <row r="4422" spans="1:10">
      <c r="A4422" t="s">
        <v>106</v>
      </c>
      <c r="B4422" t="s">
        <v>8790</v>
      </c>
      <c r="C4422" t="s">
        <v>711</v>
      </c>
      <c r="D4422" t="s">
        <v>13</v>
      </c>
      <c r="E4422" t="s">
        <v>14</v>
      </c>
      <c r="F4422" t="s">
        <v>712</v>
      </c>
      <c r="G4422" s="3">
        <v>45002.649050925924</v>
      </c>
      <c r="H4422" s="1">
        <v>89100</v>
      </c>
      <c r="I4422" t="s">
        <v>4409</v>
      </c>
      <c r="J4422" t="s">
        <v>8791</v>
      </c>
    </row>
    <row r="4423" spans="1:10">
      <c r="A4423" t="s">
        <v>10</v>
      </c>
      <c r="B4423" t="s">
        <v>8792</v>
      </c>
      <c r="C4423" t="s">
        <v>2261</v>
      </c>
      <c r="D4423" t="s">
        <v>13</v>
      </c>
      <c r="E4423" t="s">
        <v>14</v>
      </c>
      <c r="F4423" t="s">
        <v>26</v>
      </c>
      <c r="G4423" s="3">
        <v>44977.669259259259</v>
      </c>
      <c r="H4423" s="1">
        <v>115000</v>
      </c>
      <c r="I4423" t="s">
        <v>980</v>
      </c>
      <c r="J4423" t="s">
        <v>8289</v>
      </c>
    </row>
    <row r="4424" spans="1:10">
      <c r="A4424" t="s">
        <v>77</v>
      </c>
      <c r="B4424" t="s">
        <v>8793</v>
      </c>
      <c r="C4424" t="s">
        <v>3041</v>
      </c>
      <c r="D4424" t="s">
        <v>13</v>
      </c>
      <c r="E4424" t="s">
        <v>14</v>
      </c>
      <c r="F4424" t="s">
        <v>26</v>
      </c>
      <c r="G4424" s="3">
        <v>45127.626111111109</v>
      </c>
      <c r="H4424" s="1">
        <v>132500</v>
      </c>
      <c r="I4424" t="s">
        <v>8794</v>
      </c>
      <c r="J4424" t="s">
        <v>8795</v>
      </c>
    </row>
    <row r="4425" spans="1:10">
      <c r="A4425" t="s">
        <v>18</v>
      </c>
      <c r="B4425" t="s">
        <v>18</v>
      </c>
      <c r="C4425" t="s">
        <v>24</v>
      </c>
      <c r="D4425" t="s">
        <v>13</v>
      </c>
      <c r="E4425" t="s">
        <v>25</v>
      </c>
      <c r="F4425" t="s">
        <v>20</v>
      </c>
      <c r="G4425" s="3">
        <v>45160.651423611111</v>
      </c>
      <c r="H4425" s="1">
        <v>107341</v>
      </c>
      <c r="I4425" t="s">
        <v>8796</v>
      </c>
      <c r="J4425" t="s">
        <v>8797</v>
      </c>
    </row>
    <row r="4426" spans="1:10">
      <c r="A4426" t="s">
        <v>10</v>
      </c>
      <c r="B4426" t="s">
        <v>8798</v>
      </c>
      <c r="C4426" t="s">
        <v>1105</v>
      </c>
      <c r="D4426" t="s">
        <v>13</v>
      </c>
      <c r="E4426" t="s">
        <v>14</v>
      </c>
      <c r="F4426" t="s">
        <v>26</v>
      </c>
      <c r="G4426" s="3">
        <v>45033.627256944441</v>
      </c>
      <c r="H4426" s="1">
        <v>218000</v>
      </c>
      <c r="I4426" t="s">
        <v>1286</v>
      </c>
      <c r="J4426" t="s">
        <v>8799</v>
      </c>
    </row>
    <row r="4427" spans="1:10">
      <c r="A4427" t="s">
        <v>106</v>
      </c>
      <c r="B4427" t="s">
        <v>8800</v>
      </c>
      <c r="C4427" t="s">
        <v>1320</v>
      </c>
      <c r="D4427" t="s">
        <v>13</v>
      </c>
      <c r="E4427" t="s">
        <v>14</v>
      </c>
      <c r="F4427" t="s">
        <v>15</v>
      </c>
      <c r="G4427" s="3">
        <v>45113.650659722225</v>
      </c>
      <c r="H4427" s="1">
        <v>99150</v>
      </c>
      <c r="I4427" t="s">
        <v>2509</v>
      </c>
      <c r="J4427" t="s">
        <v>8801</v>
      </c>
    </row>
    <row r="4428" spans="1:10">
      <c r="A4428" t="s">
        <v>10</v>
      </c>
      <c r="B4428" t="s">
        <v>7151</v>
      </c>
      <c r="C4428" t="s">
        <v>2253</v>
      </c>
      <c r="D4428" t="s">
        <v>13</v>
      </c>
      <c r="E4428" t="s">
        <v>14</v>
      </c>
      <c r="F4428" t="s">
        <v>26</v>
      </c>
      <c r="G4428" s="3">
        <v>45133.627534722225</v>
      </c>
      <c r="H4428" s="1">
        <v>157370</v>
      </c>
      <c r="I4428" t="s">
        <v>4385</v>
      </c>
      <c r="J4428" t="s">
        <v>1643</v>
      </c>
    </row>
    <row r="4429" spans="1:10">
      <c r="A4429" t="s">
        <v>152</v>
      </c>
      <c r="B4429" t="s">
        <v>8802</v>
      </c>
      <c r="C4429" t="s">
        <v>8803</v>
      </c>
      <c r="D4429" t="s">
        <v>13</v>
      </c>
      <c r="E4429" t="s">
        <v>14</v>
      </c>
      <c r="F4429" t="s">
        <v>2549</v>
      </c>
      <c r="G4429" s="3">
        <v>44977.632939814815</v>
      </c>
      <c r="H4429" s="1">
        <v>50400</v>
      </c>
      <c r="I4429" t="s">
        <v>8804</v>
      </c>
      <c r="J4429" t="s">
        <v>8805</v>
      </c>
    </row>
    <row r="4430" spans="1:10">
      <c r="A4430" t="s">
        <v>10</v>
      </c>
      <c r="B4430" t="s">
        <v>2197</v>
      </c>
      <c r="C4430" t="s">
        <v>95</v>
      </c>
      <c r="D4430" t="s">
        <v>13</v>
      </c>
      <c r="E4430" t="s">
        <v>14</v>
      </c>
      <c r="F4430" t="s">
        <v>26</v>
      </c>
      <c r="G4430" s="3">
        <v>44960.629131944443</v>
      </c>
      <c r="H4430" s="1">
        <v>212500</v>
      </c>
      <c r="I4430" t="s">
        <v>335</v>
      </c>
      <c r="J4430" t="s">
        <v>166</v>
      </c>
    </row>
    <row r="4431" spans="1:10">
      <c r="A4431" t="s">
        <v>33</v>
      </c>
      <c r="B4431" t="s">
        <v>43</v>
      </c>
      <c r="C4431" t="s">
        <v>194</v>
      </c>
      <c r="D4431" t="s">
        <v>13</v>
      </c>
      <c r="E4431" t="s">
        <v>14</v>
      </c>
      <c r="F4431" t="s">
        <v>26</v>
      </c>
      <c r="G4431" s="3">
        <v>44995.627175925925</v>
      </c>
      <c r="H4431" s="1">
        <v>100000</v>
      </c>
      <c r="I4431" t="s">
        <v>186</v>
      </c>
      <c r="J4431" t="s">
        <v>8806</v>
      </c>
    </row>
    <row r="4432" spans="1:10">
      <c r="A4432" t="s">
        <v>10</v>
      </c>
      <c r="B4432" t="s">
        <v>10</v>
      </c>
      <c r="C4432" t="s">
        <v>24</v>
      </c>
      <c r="D4432" t="s">
        <v>13</v>
      </c>
      <c r="E4432" t="s">
        <v>25</v>
      </c>
      <c r="F4432" t="s">
        <v>26</v>
      </c>
      <c r="G4432" s="3">
        <v>45100.639131944445</v>
      </c>
      <c r="H4432" s="1">
        <v>120631</v>
      </c>
      <c r="I4432" t="s">
        <v>8807</v>
      </c>
      <c r="J4432" t="s">
        <v>8808</v>
      </c>
    </row>
    <row r="4433" spans="1:10">
      <c r="A4433" t="s">
        <v>18</v>
      </c>
      <c r="B4433" t="s">
        <v>8809</v>
      </c>
      <c r="C4433" t="s">
        <v>2681</v>
      </c>
      <c r="D4433" t="s">
        <v>13</v>
      </c>
      <c r="E4433" t="s">
        <v>14</v>
      </c>
      <c r="F4433" t="s">
        <v>26</v>
      </c>
      <c r="G4433" s="3">
        <v>45188.326851851853</v>
      </c>
      <c r="H4433" s="1">
        <v>65049</v>
      </c>
      <c r="I4433" t="s">
        <v>1927</v>
      </c>
      <c r="J4433" t="s">
        <v>8810</v>
      </c>
    </row>
    <row r="4434" spans="1:10">
      <c r="A4434" t="s">
        <v>10</v>
      </c>
      <c r="B4434" t="s">
        <v>10</v>
      </c>
      <c r="C4434" t="s">
        <v>24</v>
      </c>
      <c r="D4434" t="s">
        <v>13</v>
      </c>
      <c r="E4434" t="s">
        <v>25</v>
      </c>
      <c r="F4434" t="s">
        <v>20</v>
      </c>
      <c r="G4434" s="3">
        <v>45218.676145833335</v>
      </c>
      <c r="H4434" s="1">
        <v>150000</v>
      </c>
      <c r="I4434" t="s">
        <v>1156</v>
      </c>
      <c r="J4434" t="s">
        <v>301</v>
      </c>
    </row>
    <row r="4435" spans="1:10">
      <c r="A4435" t="s">
        <v>10</v>
      </c>
      <c r="B4435" t="s">
        <v>8811</v>
      </c>
      <c r="C4435" t="s">
        <v>119</v>
      </c>
      <c r="D4435" t="s">
        <v>13</v>
      </c>
      <c r="E4435" t="s">
        <v>14</v>
      </c>
      <c r="F4435" t="s">
        <v>26</v>
      </c>
      <c r="G4435" s="3">
        <v>45162.62605324074</v>
      </c>
      <c r="H4435" s="1">
        <v>120000</v>
      </c>
      <c r="I4435" t="s">
        <v>8812</v>
      </c>
      <c r="J4435" t="s">
        <v>5146</v>
      </c>
    </row>
    <row r="4436" spans="1:10">
      <c r="A4436" t="s">
        <v>73</v>
      </c>
      <c r="B4436" t="s">
        <v>73</v>
      </c>
      <c r="C4436" t="s">
        <v>24</v>
      </c>
      <c r="D4436" t="s">
        <v>13</v>
      </c>
      <c r="E4436" t="s">
        <v>25</v>
      </c>
      <c r="F4436" t="s">
        <v>26</v>
      </c>
      <c r="G4436" s="3">
        <v>45047.63076388889</v>
      </c>
      <c r="H4436" s="1">
        <v>190000</v>
      </c>
      <c r="I4436" t="s">
        <v>7823</v>
      </c>
      <c r="J4436" t="s">
        <v>7824</v>
      </c>
    </row>
    <row r="4437" spans="1:10">
      <c r="A4437" t="s">
        <v>33</v>
      </c>
      <c r="B4437" t="s">
        <v>33</v>
      </c>
      <c r="C4437" t="s">
        <v>1175</v>
      </c>
      <c r="D4437" t="s">
        <v>13</v>
      </c>
      <c r="E4437" t="s">
        <v>14</v>
      </c>
      <c r="F4437" t="s">
        <v>26</v>
      </c>
      <c r="G4437" s="3">
        <v>45104.625416666669</v>
      </c>
      <c r="H4437" s="1">
        <v>60000</v>
      </c>
      <c r="I4437" t="s">
        <v>8813</v>
      </c>
      <c r="J4437" t="s">
        <v>8814</v>
      </c>
    </row>
    <row r="4438" spans="1:10">
      <c r="A4438" t="s">
        <v>33</v>
      </c>
      <c r="B4438" t="s">
        <v>364</v>
      </c>
      <c r="C4438" t="s">
        <v>8815</v>
      </c>
      <c r="D4438" t="s">
        <v>13</v>
      </c>
      <c r="E4438" t="s">
        <v>14</v>
      </c>
      <c r="F4438" t="s">
        <v>20</v>
      </c>
      <c r="G4438" s="3">
        <v>45201.652615740742</v>
      </c>
      <c r="H4438" s="1">
        <v>70000</v>
      </c>
      <c r="I4438" t="s">
        <v>366</v>
      </c>
      <c r="J4438" t="s">
        <v>316</v>
      </c>
    </row>
    <row r="4439" spans="1:10">
      <c r="A4439" t="s">
        <v>77</v>
      </c>
      <c r="B4439" t="s">
        <v>8816</v>
      </c>
      <c r="C4439" t="s">
        <v>1007</v>
      </c>
      <c r="D4439" t="s">
        <v>13</v>
      </c>
      <c r="E4439" t="s">
        <v>14</v>
      </c>
      <c r="F4439" t="s">
        <v>1007</v>
      </c>
      <c r="G4439" s="3">
        <v>45155.656875000001</v>
      </c>
      <c r="H4439" s="1">
        <v>30000</v>
      </c>
      <c r="I4439" t="s">
        <v>8246</v>
      </c>
      <c r="J4439" t="s">
        <v>8817</v>
      </c>
    </row>
    <row r="4440" spans="1:10">
      <c r="A4440" t="s">
        <v>212</v>
      </c>
      <c r="B4440" t="s">
        <v>212</v>
      </c>
      <c r="C4440" t="s">
        <v>8818</v>
      </c>
      <c r="D4440" t="s">
        <v>13</v>
      </c>
      <c r="E4440" t="s">
        <v>14</v>
      </c>
      <c r="F4440" t="s">
        <v>26</v>
      </c>
      <c r="G4440" s="3">
        <v>45162.628750000003</v>
      </c>
      <c r="H4440" s="1">
        <v>155000</v>
      </c>
      <c r="I4440" t="s">
        <v>8819</v>
      </c>
      <c r="J4440" t="s">
        <v>5546</v>
      </c>
    </row>
    <row r="4441" spans="1:10">
      <c r="A4441" t="s">
        <v>18</v>
      </c>
      <c r="B4441" t="s">
        <v>184</v>
      </c>
      <c r="C4441" t="s">
        <v>325</v>
      </c>
      <c r="D4441" t="s">
        <v>13</v>
      </c>
      <c r="E4441" t="s">
        <v>14</v>
      </c>
      <c r="F4441" t="s">
        <v>26</v>
      </c>
      <c r="G4441" s="3">
        <v>44944.630833333336</v>
      </c>
      <c r="H4441" s="1">
        <v>110144.390625</v>
      </c>
      <c r="I4441" t="s">
        <v>8820</v>
      </c>
      <c r="J4441" t="s">
        <v>1284</v>
      </c>
    </row>
    <row r="4442" spans="1:10">
      <c r="A4442" t="s">
        <v>10</v>
      </c>
      <c r="B4442" t="s">
        <v>10</v>
      </c>
      <c r="C4442" t="s">
        <v>4316</v>
      </c>
      <c r="D4442" t="s">
        <v>13</v>
      </c>
      <c r="E4442" t="s">
        <v>14</v>
      </c>
      <c r="F4442" t="s">
        <v>20</v>
      </c>
      <c r="G4442" s="3">
        <v>45025.67765046296</v>
      </c>
      <c r="H4442" s="1">
        <v>120000</v>
      </c>
      <c r="I4442" t="s">
        <v>5496</v>
      </c>
      <c r="J4442" t="s">
        <v>1056</v>
      </c>
    </row>
    <row r="4443" spans="1:10">
      <c r="A4443" t="s">
        <v>18</v>
      </c>
      <c r="B4443" t="s">
        <v>8821</v>
      </c>
      <c r="C4443" t="s">
        <v>733</v>
      </c>
      <c r="D4443" t="s">
        <v>13</v>
      </c>
      <c r="E4443" t="s">
        <v>14</v>
      </c>
      <c r="F4443" t="s">
        <v>509</v>
      </c>
      <c r="G4443" s="3">
        <v>44995.643194444441</v>
      </c>
      <c r="H4443" s="1">
        <v>96773</v>
      </c>
      <c r="I4443" t="s">
        <v>6338</v>
      </c>
      <c r="J4443" t="s">
        <v>6339</v>
      </c>
    </row>
    <row r="4444" spans="1:10">
      <c r="A4444" t="s">
        <v>1537</v>
      </c>
      <c r="B4444" t="s">
        <v>8822</v>
      </c>
      <c r="C4444" t="s">
        <v>201</v>
      </c>
      <c r="D4444" t="s">
        <v>13</v>
      </c>
      <c r="E4444" t="s">
        <v>14</v>
      </c>
      <c r="F4444" t="s">
        <v>26</v>
      </c>
      <c r="G4444" s="3">
        <v>45110.645844907405</v>
      </c>
      <c r="H4444" s="1">
        <v>135000</v>
      </c>
      <c r="I4444" t="s">
        <v>8823</v>
      </c>
      <c r="J4444" t="s">
        <v>511</v>
      </c>
    </row>
    <row r="4445" spans="1:10">
      <c r="A4445" t="s">
        <v>106</v>
      </c>
      <c r="B4445" t="s">
        <v>8824</v>
      </c>
      <c r="C4445" t="s">
        <v>614</v>
      </c>
      <c r="D4445" t="s">
        <v>13</v>
      </c>
      <c r="E4445" t="s">
        <v>14</v>
      </c>
      <c r="F4445" t="s">
        <v>608</v>
      </c>
      <c r="G4445" s="3">
        <v>45224.650393518517</v>
      </c>
      <c r="H4445" s="1">
        <v>125000</v>
      </c>
      <c r="I4445" t="s">
        <v>8825</v>
      </c>
      <c r="J4445" t="s">
        <v>8826</v>
      </c>
    </row>
    <row r="4446" spans="1:10">
      <c r="A4446" t="s">
        <v>10</v>
      </c>
      <c r="B4446" t="s">
        <v>8827</v>
      </c>
      <c r="C4446" t="s">
        <v>75</v>
      </c>
      <c r="D4446" t="s">
        <v>13</v>
      </c>
      <c r="E4446" t="s">
        <v>14</v>
      </c>
      <c r="F4446" t="s">
        <v>26</v>
      </c>
      <c r="G4446" s="3">
        <v>45189.626782407409</v>
      </c>
      <c r="H4446" s="1">
        <v>171000</v>
      </c>
      <c r="I4446" t="s">
        <v>8535</v>
      </c>
      <c r="J4446" t="s">
        <v>8828</v>
      </c>
    </row>
    <row r="4447" spans="1:10">
      <c r="A4447" t="s">
        <v>212</v>
      </c>
      <c r="B4447" t="s">
        <v>212</v>
      </c>
      <c r="C4447" t="s">
        <v>24</v>
      </c>
      <c r="D4447" t="s">
        <v>13</v>
      </c>
      <c r="E4447" t="s">
        <v>25</v>
      </c>
      <c r="F4447" t="s">
        <v>26</v>
      </c>
      <c r="G4447" s="3">
        <v>45219.630706018521</v>
      </c>
      <c r="H4447" s="1">
        <v>160000</v>
      </c>
      <c r="I4447" t="s">
        <v>602</v>
      </c>
      <c r="J4447" t="s">
        <v>97</v>
      </c>
    </row>
    <row r="4448" spans="1:10">
      <c r="A4448" t="s">
        <v>10</v>
      </c>
      <c r="B4448" t="s">
        <v>8829</v>
      </c>
      <c r="C4448" t="s">
        <v>122</v>
      </c>
      <c r="D4448" t="s">
        <v>13</v>
      </c>
      <c r="E4448" t="s">
        <v>14</v>
      </c>
      <c r="F4448" t="s">
        <v>26</v>
      </c>
      <c r="G4448" s="3">
        <v>45092.638414351852</v>
      </c>
      <c r="H4448" s="1">
        <v>182245</v>
      </c>
      <c r="I4448" t="s">
        <v>4385</v>
      </c>
    </row>
    <row r="4449" spans="1:10">
      <c r="A4449" t="s">
        <v>77</v>
      </c>
      <c r="B4449" t="s">
        <v>567</v>
      </c>
      <c r="C4449" t="s">
        <v>342</v>
      </c>
      <c r="D4449" t="s">
        <v>13</v>
      </c>
      <c r="E4449" t="s">
        <v>14</v>
      </c>
      <c r="F4449" t="s">
        <v>26</v>
      </c>
      <c r="G4449" s="3">
        <v>45188.625844907408</v>
      </c>
      <c r="H4449" s="1">
        <v>75000</v>
      </c>
      <c r="I4449" t="s">
        <v>8830</v>
      </c>
      <c r="J4449" t="s">
        <v>8831</v>
      </c>
    </row>
    <row r="4450" spans="1:10">
      <c r="A4450" t="s">
        <v>18</v>
      </c>
      <c r="B4450" t="s">
        <v>8832</v>
      </c>
      <c r="C4450" t="s">
        <v>170</v>
      </c>
      <c r="D4450" t="s">
        <v>13</v>
      </c>
      <c r="E4450" t="s">
        <v>14</v>
      </c>
      <c r="F4450" t="s">
        <v>171</v>
      </c>
      <c r="G4450" s="3">
        <v>44976.634143518517</v>
      </c>
      <c r="H4450" s="1">
        <v>147500</v>
      </c>
      <c r="I4450" t="s">
        <v>974</v>
      </c>
      <c r="J4450" t="s">
        <v>8833</v>
      </c>
    </row>
    <row r="4451" spans="1:10">
      <c r="A4451" t="s">
        <v>33</v>
      </c>
      <c r="B4451" t="s">
        <v>8834</v>
      </c>
      <c r="C4451" t="s">
        <v>434</v>
      </c>
      <c r="D4451" t="s">
        <v>13</v>
      </c>
      <c r="E4451" t="s">
        <v>14</v>
      </c>
      <c r="F4451" t="s">
        <v>26</v>
      </c>
      <c r="G4451" s="3">
        <v>45026.625509259262</v>
      </c>
      <c r="H4451" s="1">
        <v>77500</v>
      </c>
      <c r="I4451" t="s">
        <v>8835</v>
      </c>
      <c r="J4451" t="s">
        <v>8836</v>
      </c>
    </row>
    <row r="4452" spans="1:10">
      <c r="A4452" t="s">
        <v>10</v>
      </c>
      <c r="B4452" t="s">
        <v>10</v>
      </c>
      <c r="C4452" t="s">
        <v>19</v>
      </c>
      <c r="D4452" t="s">
        <v>13</v>
      </c>
      <c r="E4452" t="s">
        <v>14</v>
      </c>
      <c r="F4452" t="s">
        <v>26</v>
      </c>
      <c r="G4452" s="3">
        <v>45209.652569444443</v>
      </c>
      <c r="H4452" s="1">
        <v>130000</v>
      </c>
      <c r="I4452" t="s">
        <v>8837</v>
      </c>
      <c r="J4452" t="s">
        <v>8838</v>
      </c>
    </row>
    <row r="4453" spans="1:10">
      <c r="A4453" t="s">
        <v>106</v>
      </c>
      <c r="B4453" t="s">
        <v>8839</v>
      </c>
      <c r="C4453" t="s">
        <v>170</v>
      </c>
      <c r="D4453" t="s">
        <v>13</v>
      </c>
      <c r="E4453" t="s">
        <v>14</v>
      </c>
      <c r="F4453" t="s">
        <v>171</v>
      </c>
      <c r="G4453" s="3">
        <v>45124.639560185184</v>
      </c>
      <c r="H4453" s="1">
        <v>71280</v>
      </c>
      <c r="I4453" t="s">
        <v>8840</v>
      </c>
      <c r="J4453" t="s">
        <v>8841</v>
      </c>
    </row>
    <row r="4454" spans="1:10">
      <c r="A4454" t="s">
        <v>18</v>
      </c>
      <c r="B4454" t="s">
        <v>8832</v>
      </c>
      <c r="C4454" t="s">
        <v>723</v>
      </c>
      <c r="D4454" t="s">
        <v>13</v>
      </c>
      <c r="E4454" t="s">
        <v>14</v>
      </c>
      <c r="F4454" t="s">
        <v>724</v>
      </c>
      <c r="G4454" s="3">
        <v>45075.648900462962</v>
      </c>
      <c r="H4454" s="1">
        <v>211000</v>
      </c>
      <c r="I4454" t="s">
        <v>120</v>
      </c>
      <c r="J4454" t="s">
        <v>8842</v>
      </c>
    </row>
    <row r="4455" spans="1:10">
      <c r="A4455" t="s">
        <v>33</v>
      </c>
      <c r="B4455" t="s">
        <v>8843</v>
      </c>
      <c r="C4455" t="s">
        <v>56</v>
      </c>
      <c r="D4455" t="s">
        <v>13</v>
      </c>
      <c r="E4455" t="s">
        <v>14</v>
      </c>
      <c r="F4455" t="s">
        <v>26</v>
      </c>
      <c r="G4455" s="3">
        <v>45217.625960648147</v>
      </c>
      <c r="H4455" s="1">
        <v>64000</v>
      </c>
      <c r="I4455" t="s">
        <v>8844</v>
      </c>
      <c r="J4455" t="s">
        <v>8845</v>
      </c>
    </row>
    <row r="4456" spans="1:10">
      <c r="A4456" t="s">
        <v>33</v>
      </c>
      <c r="B4456" t="s">
        <v>620</v>
      </c>
      <c r="C4456" t="s">
        <v>24</v>
      </c>
      <c r="D4456" t="s">
        <v>13</v>
      </c>
      <c r="E4456" t="s">
        <v>25</v>
      </c>
      <c r="F4456" t="s">
        <v>20</v>
      </c>
      <c r="G4456" s="3">
        <v>45195.638414351852</v>
      </c>
      <c r="H4456" s="1">
        <v>85000</v>
      </c>
      <c r="I4456" t="s">
        <v>8846</v>
      </c>
      <c r="J4456" t="s">
        <v>8847</v>
      </c>
    </row>
    <row r="4457" spans="1:10">
      <c r="A4457" t="s">
        <v>10</v>
      </c>
      <c r="B4457" t="s">
        <v>8848</v>
      </c>
      <c r="C4457" t="s">
        <v>24</v>
      </c>
      <c r="D4457" t="s">
        <v>13</v>
      </c>
      <c r="E4457" t="s">
        <v>25</v>
      </c>
      <c r="F4457" t="s">
        <v>608</v>
      </c>
      <c r="G4457" s="3">
        <v>45201.654467592591</v>
      </c>
      <c r="H4457" s="1">
        <v>161250</v>
      </c>
      <c r="I4457" t="s">
        <v>8849</v>
      </c>
      <c r="J4457" t="s">
        <v>8850</v>
      </c>
    </row>
    <row r="4458" spans="1:10">
      <c r="A4458" t="s">
        <v>10</v>
      </c>
      <c r="B4458" t="s">
        <v>6241</v>
      </c>
      <c r="C4458" t="s">
        <v>680</v>
      </c>
      <c r="D4458" t="s">
        <v>13</v>
      </c>
      <c r="E4458" t="s">
        <v>14</v>
      </c>
      <c r="F4458" t="s">
        <v>681</v>
      </c>
      <c r="G4458" s="3">
        <v>45113.637013888889</v>
      </c>
      <c r="H4458" s="1">
        <v>89100</v>
      </c>
      <c r="I4458" t="s">
        <v>8851</v>
      </c>
      <c r="J4458" t="s">
        <v>8852</v>
      </c>
    </row>
    <row r="4459" spans="1:10">
      <c r="A4459" t="s">
        <v>18</v>
      </c>
      <c r="B4459" t="s">
        <v>18</v>
      </c>
      <c r="C4459" t="s">
        <v>170</v>
      </c>
      <c r="D4459" t="s">
        <v>13</v>
      </c>
      <c r="E4459" t="s">
        <v>14</v>
      </c>
      <c r="F4459" t="s">
        <v>171</v>
      </c>
      <c r="G4459" s="3">
        <v>45061.660115740742</v>
      </c>
      <c r="H4459" s="1">
        <v>147500</v>
      </c>
      <c r="I4459" t="s">
        <v>8853</v>
      </c>
      <c r="J4459" t="s">
        <v>8854</v>
      </c>
    </row>
    <row r="4460" spans="1:10">
      <c r="A4460" t="s">
        <v>152</v>
      </c>
      <c r="B4460" t="s">
        <v>8855</v>
      </c>
      <c r="C4460" t="s">
        <v>161</v>
      </c>
      <c r="D4460" t="s">
        <v>13</v>
      </c>
      <c r="E4460" t="s">
        <v>14</v>
      </c>
      <c r="F4460" t="s">
        <v>162</v>
      </c>
      <c r="G4460" s="3">
        <v>44965.970960648148</v>
      </c>
      <c r="H4460" s="1">
        <v>200000</v>
      </c>
      <c r="I4460" t="s">
        <v>8856</v>
      </c>
      <c r="J4460" t="s">
        <v>8857</v>
      </c>
    </row>
    <row r="4461" spans="1:10">
      <c r="A4461" t="s">
        <v>135</v>
      </c>
      <c r="B4461" t="s">
        <v>135</v>
      </c>
      <c r="C4461" t="s">
        <v>365</v>
      </c>
      <c r="D4461" t="s">
        <v>13</v>
      </c>
      <c r="E4461" t="s">
        <v>14</v>
      </c>
      <c r="F4461" t="s">
        <v>26</v>
      </c>
      <c r="G4461" s="3">
        <v>44936.638206018521</v>
      </c>
      <c r="H4461" s="1">
        <v>85000</v>
      </c>
      <c r="I4461" t="s">
        <v>8858</v>
      </c>
    </row>
    <row r="4462" spans="1:10">
      <c r="A4462" t="s">
        <v>135</v>
      </c>
      <c r="B4462" t="s">
        <v>135</v>
      </c>
      <c r="C4462" t="s">
        <v>232</v>
      </c>
      <c r="D4462" t="s">
        <v>13</v>
      </c>
      <c r="E4462" t="s">
        <v>14</v>
      </c>
      <c r="F4462" t="s">
        <v>26</v>
      </c>
      <c r="G4462" s="3">
        <v>44933.625011574077</v>
      </c>
      <c r="H4462" s="1">
        <v>165000</v>
      </c>
      <c r="I4462" t="s">
        <v>335</v>
      </c>
      <c r="J4462" t="s">
        <v>8859</v>
      </c>
    </row>
    <row r="4463" spans="1:10">
      <c r="A4463" t="s">
        <v>77</v>
      </c>
      <c r="B4463" t="s">
        <v>8860</v>
      </c>
      <c r="C4463" t="s">
        <v>391</v>
      </c>
      <c r="D4463" t="s">
        <v>13</v>
      </c>
      <c r="E4463" t="s">
        <v>14</v>
      </c>
      <c r="F4463" t="s">
        <v>26</v>
      </c>
      <c r="G4463" s="3">
        <v>45176.626087962963</v>
      </c>
      <c r="H4463" s="1">
        <v>114500</v>
      </c>
      <c r="I4463" t="s">
        <v>326</v>
      </c>
      <c r="J4463" t="s">
        <v>8861</v>
      </c>
    </row>
    <row r="4464" spans="1:10">
      <c r="A4464" t="s">
        <v>10</v>
      </c>
      <c r="B4464" t="s">
        <v>8372</v>
      </c>
      <c r="C4464" t="s">
        <v>232</v>
      </c>
      <c r="D4464" t="s">
        <v>13</v>
      </c>
      <c r="E4464" t="s">
        <v>14</v>
      </c>
      <c r="F4464" t="s">
        <v>26</v>
      </c>
      <c r="G4464" s="3">
        <v>44967.627303240741</v>
      </c>
      <c r="H4464" s="1">
        <v>190500</v>
      </c>
      <c r="I4464" t="s">
        <v>3645</v>
      </c>
      <c r="J4464" t="s">
        <v>214</v>
      </c>
    </row>
    <row r="4465" spans="1:10">
      <c r="A4465" t="s">
        <v>18</v>
      </c>
      <c r="B4465" t="s">
        <v>18</v>
      </c>
      <c r="C4465" t="s">
        <v>232</v>
      </c>
      <c r="D4465" t="s">
        <v>13</v>
      </c>
      <c r="E4465" t="s">
        <v>14</v>
      </c>
      <c r="F4465" t="s">
        <v>26</v>
      </c>
      <c r="G4465" s="3">
        <v>45022.628067129626</v>
      </c>
      <c r="H4465" s="1">
        <v>210000</v>
      </c>
      <c r="I4465" t="s">
        <v>5195</v>
      </c>
      <c r="J4465" t="s">
        <v>8862</v>
      </c>
    </row>
    <row r="4466" spans="1:10">
      <c r="A4466" t="s">
        <v>33</v>
      </c>
      <c r="B4466" t="s">
        <v>8863</v>
      </c>
      <c r="C4466" t="s">
        <v>232</v>
      </c>
      <c r="D4466" t="s">
        <v>13</v>
      </c>
      <c r="E4466" t="s">
        <v>14</v>
      </c>
      <c r="F4466" t="s">
        <v>26</v>
      </c>
      <c r="G4466" s="3">
        <v>45217.625023148146</v>
      </c>
      <c r="H4466" s="1">
        <v>61000</v>
      </c>
      <c r="I4466" t="s">
        <v>8864</v>
      </c>
      <c r="J4466" t="s">
        <v>8865</v>
      </c>
    </row>
    <row r="4467" spans="1:10">
      <c r="A4467" t="s">
        <v>33</v>
      </c>
      <c r="B4467" t="s">
        <v>8866</v>
      </c>
      <c r="C4467" t="s">
        <v>4535</v>
      </c>
      <c r="D4467" t="s">
        <v>13</v>
      </c>
      <c r="E4467" t="s">
        <v>14</v>
      </c>
      <c r="F4467" t="s">
        <v>26</v>
      </c>
      <c r="G4467" s="3">
        <v>44930.626331018517</v>
      </c>
      <c r="H4467" s="1">
        <v>85000</v>
      </c>
      <c r="I4467" t="s">
        <v>186</v>
      </c>
      <c r="J4467" t="s">
        <v>8867</v>
      </c>
    </row>
    <row r="4468" spans="1:10">
      <c r="A4468" t="s">
        <v>77</v>
      </c>
      <c r="B4468" t="s">
        <v>8868</v>
      </c>
      <c r="C4468" t="s">
        <v>201</v>
      </c>
      <c r="D4468" t="s">
        <v>13</v>
      </c>
      <c r="E4468" t="s">
        <v>14</v>
      </c>
      <c r="F4468" t="s">
        <v>26</v>
      </c>
      <c r="G4468" s="3">
        <v>44930.065636574072</v>
      </c>
      <c r="H4468" s="1">
        <v>97500</v>
      </c>
      <c r="I4468" t="s">
        <v>88</v>
      </c>
      <c r="J4468" t="s">
        <v>8869</v>
      </c>
    </row>
    <row r="4469" spans="1:10">
      <c r="A4469" t="s">
        <v>77</v>
      </c>
      <c r="B4469" t="s">
        <v>8870</v>
      </c>
      <c r="C4469" t="s">
        <v>243</v>
      </c>
      <c r="D4469" t="s">
        <v>13</v>
      </c>
      <c r="E4469" t="s">
        <v>14</v>
      </c>
      <c r="F4469" t="s">
        <v>26</v>
      </c>
      <c r="G4469" s="3">
        <v>45000.626550925925</v>
      </c>
      <c r="H4469" s="1">
        <v>105000</v>
      </c>
      <c r="I4469" t="s">
        <v>257</v>
      </c>
      <c r="J4469" t="s">
        <v>8871</v>
      </c>
    </row>
    <row r="4470" spans="1:10">
      <c r="A4470" t="s">
        <v>135</v>
      </c>
      <c r="B4470" t="s">
        <v>135</v>
      </c>
      <c r="C4470" t="s">
        <v>1166</v>
      </c>
      <c r="D4470" t="s">
        <v>13</v>
      </c>
      <c r="E4470" t="s">
        <v>14</v>
      </c>
      <c r="F4470" t="s">
        <v>26</v>
      </c>
      <c r="G4470" s="3">
        <v>45126.647789351853</v>
      </c>
      <c r="H4470" s="1">
        <v>120000</v>
      </c>
      <c r="I4470" t="s">
        <v>8872</v>
      </c>
      <c r="J4470" t="s">
        <v>610</v>
      </c>
    </row>
    <row r="4471" spans="1:10">
      <c r="A4471" t="s">
        <v>10</v>
      </c>
      <c r="B4471" t="s">
        <v>10</v>
      </c>
      <c r="C4471" t="s">
        <v>1783</v>
      </c>
      <c r="D4471" t="s">
        <v>13</v>
      </c>
      <c r="E4471" t="s">
        <v>14</v>
      </c>
      <c r="F4471" t="s">
        <v>26</v>
      </c>
      <c r="G4471" s="3">
        <v>45098.661840277775</v>
      </c>
      <c r="H4471" s="1">
        <v>120631</v>
      </c>
      <c r="I4471" t="s">
        <v>8873</v>
      </c>
      <c r="J4471" t="s">
        <v>1368</v>
      </c>
    </row>
    <row r="4472" spans="1:10">
      <c r="A4472" t="s">
        <v>212</v>
      </c>
      <c r="B4472" t="s">
        <v>8874</v>
      </c>
      <c r="C4472" t="s">
        <v>108</v>
      </c>
      <c r="D4472" t="s">
        <v>13</v>
      </c>
      <c r="E4472" t="s">
        <v>14</v>
      </c>
      <c r="F4472" t="s">
        <v>26</v>
      </c>
      <c r="G4472" s="3">
        <v>45265.627025462964</v>
      </c>
      <c r="H4472" s="1">
        <v>184844.5</v>
      </c>
      <c r="I4472" t="s">
        <v>31</v>
      </c>
      <c r="J4472" t="s">
        <v>819</v>
      </c>
    </row>
    <row r="4473" spans="1:10">
      <c r="A4473" t="s">
        <v>212</v>
      </c>
      <c r="B4473" t="s">
        <v>212</v>
      </c>
      <c r="C4473" t="s">
        <v>24</v>
      </c>
      <c r="D4473" t="s">
        <v>13</v>
      </c>
      <c r="E4473" t="s">
        <v>25</v>
      </c>
      <c r="F4473" t="s">
        <v>26</v>
      </c>
      <c r="G4473" s="3">
        <v>45012.628877314812</v>
      </c>
      <c r="H4473" s="1">
        <v>137500</v>
      </c>
      <c r="I4473" t="s">
        <v>3549</v>
      </c>
      <c r="J4473" t="s">
        <v>8875</v>
      </c>
    </row>
    <row r="4474" spans="1:10">
      <c r="A4474" t="s">
        <v>18</v>
      </c>
      <c r="B4474" t="s">
        <v>8876</v>
      </c>
      <c r="C4474" t="s">
        <v>1783</v>
      </c>
      <c r="D4474" t="s">
        <v>1075</v>
      </c>
      <c r="E4474" t="s">
        <v>14</v>
      </c>
      <c r="F4474" t="s">
        <v>26</v>
      </c>
      <c r="G4474" s="3">
        <v>45250.652407407404</v>
      </c>
      <c r="H4474" s="1">
        <v>133850.5</v>
      </c>
      <c r="I4474" t="s">
        <v>8877</v>
      </c>
      <c r="J4474" t="s">
        <v>719</v>
      </c>
    </row>
    <row r="4475" spans="1:10">
      <c r="A4475" t="s">
        <v>18</v>
      </c>
      <c r="B4475" t="s">
        <v>18</v>
      </c>
      <c r="C4475" t="s">
        <v>2324</v>
      </c>
      <c r="D4475" t="s">
        <v>13</v>
      </c>
      <c r="E4475" t="s">
        <v>14</v>
      </c>
      <c r="F4475" t="s">
        <v>2325</v>
      </c>
      <c r="G4475" s="3">
        <v>44977.667407407411</v>
      </c>
      <c r="H4475" s="1">
        <v>96773</v>
      </c>
      <c r="I4475" t="s">
        <v>8878</v>
      </c>
      <c r="J4475" t="s">
        <v>8879</v>
      </c>
    </row>
    <row r="4476" spans="1:10">
      <c r="A4476" t="s">
        <v>33</v>
      </c>
      <c r="B4476" t="s">
        <v>1268</v>
      </c>
      <c r="C4476" t="s">
        <v>75</v>
      </c>
      <c r="D4476" t="s">
        <v>13</v>
      </c>
      <c r="E4476" t="s">
        <v>14</v>
      </c>
      <c r="F4476" t="s">
        <v>26</v>
      </c>
      <c r="G4476" s="3">
        <v>45092.638495370367</v>
      </c>
      <c r="H4476" s="1">
        <v>174040</v>
      </c>
      <c r="I4476" t="s">
        <v>8880</v>
      </c>
      <c r="J4476" t="s">
        <v>8857</v>
      </c>
    </row>
    <row r="4477" spans="1:10">
      <c r="A4477" t="s">
        <v>135</v>
      </c>
      <c r="B4477" t="s">
        <v>8881</v>
      </c>
      <c r="C4477" t="s">
        <v>259</v>
      </c>
      <c r="D4477" t="s">
        <v>13</v>
      </c>
      <c r="E4477" t="s">
        <v>14</v>
      </c>
      <c r="F4477" t="s">
        <v>26</v>
      </c>
      <c r="G4477" s="3">
        <v>44967.625127314815</v>
      </c>
      <c r="H4477" s="1">
        <v>51014</v>
      </c>
      <c r="I4477" t="s">
        <v>8383</v>
      </c>
      <c r="J4477" t="s">
        <v>8882</v>
      </c>
    </row>
    <row r="4478" spans="1:10">
      <c r="A4478" t="s">
        <v>33</v>
      </c>
      <c r="B4478" t="s">
        <v>8356</v>
      </c>
      <c r="C4478" t="s">
        <v>5335</v>
      </c>
      <c r="D4478" t="s">
        <v>13</v>
      </c>
      <c r="E4478" t="s">
        <v>14</v>
      </c>
      <c r="F4478" t="s">
        <v>26</v>
      </c>
      <c r="G4478" s="3">
        <v>45108.626377314817</v>
      </c>
      <c r="H4478" s="1">
        <v>83500</v>
      </c>
      <c r="I4478" t="s">
        <v>1613</v>
      </c>
      <c r="J4478" t="s">
        <v>8357</v>
      </c>
    </row>
    <row r="4479" spans="1:10">
      <c r="A4479" t="s">
        <v>33</v>
      </c>
      <c r="B4479" t="s">
        <v>8883</v>
      </c>
      <c r="C4479" t="s">
        <v>4623</v>
      </c>
      <c r="D4479" t="s">
        <v>13</v>
      </c>
      <c r="E4479" t="s">
        <v>14</v>
      </c>
      <c r="F4479" t="s">
        <v>26</v>
      </c>
      <c r="G4479" s="3">
        <v>45196.6250462963</v>
      </c>
      <c r="H4479" s="1">
        <v>75000</v>
      </c>
      <c r="I4479" t="s">
        <v>8884</v>
      </c>
      <c r="J4479" t="s">
        <v>8885</v>
      </c>
    </row>
    <row r="4480" spans="1:10">
      <c r="A4480" t="s">
        <v>152</v>
      </c>
      <c r="B4480" t="s">
        <v>152</v>
      </c>
      <c r="C4480" t="s">
        <v>3038</v>
      </c>
      <c r="D4480" t="s">
        <v>13</v>
      </c>
      <c r="E4480" t="s">
        <v>14</v>
      </c>
      <c r="F4480" t="s">
        <v>171</v>
      </c>
      <c r="G4480" s="3">
        <v>45022.635636574072</v>
      </c>
      <c r="H4480" s="1">
        <v>166000</v>
      </c>
      <c r="I4480" t="s">
        <v>374</v>
      </c>
      <c r="J4480" t="s">
        <v>8886</v>
      </c>
    </row>
    <row r="4481" spans="1:10">
      <c r="A4481" t="s">
        <v>212</v>
      </c>
      <c r="B4481" t="s">
        <v>8887</v>
      </c>
      <c r="C4481" t="s">
        <v>75</v>
      </c>
      <c r="D4481" t="s">
        <v>13</v>
      </c>
      <c r="E4481" t="s">
        <v>14</v>
      </c>
      <c r="F4481" t="s">
        <v>26</v>
      </c>
      <c r="G4481" s="3">
        <v>44944.628935185188</v>
      </c>
      <c r="H4481" s="1">
        <v>175000</v>
      </c>
      <c r="I4481" t="s">
        <v>335</v>
      </c>
      <c r="J4481" t="s">
        <v>582</v>
      </c>
    </row>
    <row r="4482" spans="1:10">
      <c r="A4482" t="s">
        <v>10</v>
      </c>
      <c r="B4482" t="s">
        <v>8888</v>
      </c>
      <c r="C4482" t="s">
        <v>419</v>
      </c>
      <c r="D4482" t="s">
        <v>13</v>
      </c>
      <c r="E4482" t="s">
        <v>14</v>
      </c>
      <c r="F4482" t="s">
        <v>26</v>
      </c>
      <c r="G4482" s="3">
        <v>44999.657048611109</v>
      </c>
      <c r="H4482" s="1">
        <v>122500</v>
      </c>
      <c r="I4482" t="s">
        <v>1631</v>
      </c>
      <c r="J4482" t="s">
        <v>8889</v>
      </c>
    </row>
    <row r="4483" spans="1:10">
      <c r="A4483" t="s">
        <v>212</v>
      </c>
      <c r="B4483" t="s">
        <v>212</v>
      </c>
      <c r="C4483" t="s">
        <v>24</v>
      </c>
      <c r="D4483" t="s">
        <v>13</v>
      </c>
      <c r="E4483" t="s">
        <v>25</v>
      </c>
      <c r="F4483" t="s">
        <v>20</v>
      </c>
      <c r="G4483" s="3">
        <v>45054.665833333333</v>
      </c>
      <c r="H4483" s="1">
        <v>175000</v>
      </c>
      <c r="I4483" t="s">
        <v>8890</v>
      </c>
      <c r="J4483" t="s">
        <v>8891</v>
      </c>
    </row>
    <row r="4484" spans="1:10">
      <c r="A4484" t="s">
        <v>33</v>
      </c>
      <c r="B4484" t="s">
        <v>8892</v>
      </c>
      <c r="C4484" t="s">
        <v>1405</v>
      </c>
      <c r="D4484" t="s">
        <v>13</v>
      </c>
      <c r="E4484" t="s">
        <v>14</v>
      </c>
      <c r="F4484" t="s">
        <v>26</v>
      </c>
      <c r="G4484" s="3">
        <v>44955.625208333331</v>
      </c>
      <c r="H4484" s="1">
        <v>115000</v>
      </c>
      <c r="I4484" t="s">
        <v>980</v>
      </c>
      <c r="J4484" t="s">
        <v>599</v>
      </c>
    </row>
    <row r="4485" spans="1:10">
      <c r="A4485" t="s">
        <v>18</v>
      </c>
      <c r="B4485" t="s">
        <v>688</v>
      </c>
      <c r="C4485" t="s">
        <v>1123</v>
      </c>
      <c r="D4485" t="s">
        <v>13</v>
      </c>
      <c r="E4485" t="s">
        <v>14</v>
      </c>
      <c r="F4485" t="s">
        <v>1124</v>
      </c>
      <c r="G4485" s="3">
        <v>45142.644062500003</v>
      </c>
      <c r="H4485" s="1">
        <v>80000</v>
      </c>
      <c r="I4485" t="s">
        <v>8893</v>
      </c>
      <c r="J4485" t="s">
        <v>8894</v>
      </c>
    </row>
    <row r="4486" spans="1:10">
      <c r="A4486" t="s">
        <v>33</v>
      </c>
      <c r="B4486" t="s">
        <v>8895</v>
      </c>
      <c r="C4486" t="s">
        <v>365</v>
      </c>
      <c r="D4486" t="s">
        <v>13</v>
      </c>
      <c r="E4486" t="s">
        <v>14</v>
      </c>
      <c r="F4486" t="s">
        <v>26</v>
      </c>
      <c r="G4486" s="3">
        <v>45081.627245370371</v>
      </c>
      <c r="H4486" s="1">
        <v>150000</v>
      </c>
      <c r="I4486" t="s">
        <v>451</v>
      </c>
      <c r="J4486" t="s">
        <v>6782</v>
      </c>
    </row>
    <row r="4487" spans="1:10">
      <c r="A4487" t="s">
        <v>18</v>
      </c>
      <c r="B4487" t="s">
        <v>184</v>
      </c>
      <c r="C4487" t="s">
        <v>3851</v>
      </c>
      <c r="D4487" t="s">
        <v>13</v>
      </c>
      <c r="E4487" t="s">
        <v>14</v>
      </c>
      <c r="F4487" t="s">
        <v>26</v>
      </c>
      <c r="G4487" s="3">
        <v>45238.668298611112</v>
      </c>
      <c r="H4487" s="1">
        <v>115000</v>
      </c>
      <c r="I4487" t="s">
        <v>8896</v>
      </c>
      <c r="J4487" t="s">
        <v>8897</v>
      </c>
    </row>
    <row r="4488" spans="1:10">
      <c r="A4488" t="s">
        <v>18</v>
      </c>
      <c r="B4488" t="s">
        <v>8898</v>
      </c>
      <c r="C4488" t="s">
        <v>4670</v>
      </c>
      <c r="D4488" t="s">
        <v>13</v>
      </c>
      <c r="E4488" t="s">
        <v>14</v>
      </c>
      <c r="F4488" t="s">
        <v>509</v>
      </c>
      <c r="G4488" s="3">
        <v>44981.653124999997</v>
      </c>
      <c r="H4488" s="1">
        <v>80850</v>
      </c>
      <c r="I4488" t="s">
        <v>1795</v>
      </c>
      <c r="J4488" t="s">
        <v>8899</v>
      </c>
    </row>
    <row r="4489" spans="1:10">
      <c r="A4489" t="s">
        <v>10</v>
      </c>
      <c r="B4489" t="s">
        <v>10</v>
      </c>
      <c r="C4489" t="s">
        <v>24</v>
      </c>
      <c r="D4489" t="s">
        <v>13</v>
      </c>
      <c r="E4489" t="s">
        <v>25</v>
      </c>
      <c r="F4489" t="s">
        <v>26</v>
      </c>
      <c r="G4489" s="3">
        <v>44973.649270833332</v>
      </c>
      <c r="H4489" s="1">
        <v>149946.5</v>
      </c>
      <c r="I4489" t="s">
        <v>8900</v>
      </c>
      <c r="J4489" t="s">
        <v>8901</v>
      </c>
    </row>
    <row r="4490" spans="1:10">
      <c r="A4490" t="s">
        <v>10</v>
      </c>
      <c r="B4490" t="s">
        <v>10</v>
      </c>
      <c r="C4490" t="s">
        <v>1305</v>
      </c>
      <c r="D4490" t="s">
        <v>13</v>
      </c>
      <c r="E4490" t="s">
        <v>14</v>
      </c>
      <c r="F4490" t="s">
        <v>26</v>
      </c>
      <c r="G4490" s="3">
        <v>44944.628055555557</v>
      </c>
      <c r="H4490" s="1">
        <v>120000</v>
      </c>
      <c r="I4490" t="s">
        <v>8902</v>
      </c>
      <c r="J4490" t="s">
        <v>8903</v>
      </c>
    </row>
    <row r="4491" spans="1:10">
      <c r="A4491" t="s">
        <v>73</v>
      </c>
      <c r="B4491" t="s">
        <v>8904</v>
      </c>
      <c r="C4491" t="s">
        <v>170</v>
      </c>
      <c r="D4491" t="s">
        <v>13</v>
      </c>
      <c r="E4491" t="s">
        <v>14</v>
      </c>
      <c r="F4491" t="s">
        <v>171</v>
      </c>
      <c r="G4491" s="3">
        <v>45120.633171296293</v>
      </c>
      <c r="H4491" s="1">
        <v>147500</v>
      </c>
      <c r="I4491" t="s">
        <v>8905</v>
      </c>
      <c r="J4491" t="s">
        <v>8906</v>
      </c>
    </row>
    <row r="4492" spans="1:10">
      <c r="A4492" t="s">
        <v>18</v>
      </c>
      <c r="B4492" t="s">
        <v>18</v>
      </c>
      <c r="C4492" t="s">
        <v>232</v>
      </c>
      <c r="D4492" t="s">
        <v>13</v>
      </c>
      <c r="E4492" t="s">
        <v>14</v>
      </c>
      <c r="F4492" t="s">
        <v>26</v>
      </c>
      <c r="G4492" s="3">
        <v>45100.642650462964</v>
      </c>
      <c r="H4492" s="1">
        <v>117500</v>
      </c>
      <c r="I4492" t="s">
        <v>57</v>
      </c>
      <c r="J4492" t="s">
        <v>8346</v>
      </c>
    </row>
    <row r="4493" spans="1:10">
      <c r="A4493" t="s">
        <v>77</v>
      </c>
      <c r="B4493" t="s">
        <v>1414</v>
      </c>
      <c r="C4493" t="s">
        <v>6565</v>
      </c>
      <c r="D4493" t="s">
        <v>13</v>
      </c>
      <c r="E4493" t="s">
        <v>14</v>
      </c>
      <c r="F4493" t="s">
        <v>26</v>
      </c>
      <c r="G4493" s="3">
        <v>45110.626122685186</v>
      </c>
      <c r="H4493" s="1">
        <v>80000</v>
      </c>
      <c r="I4493" t="s">
        <v>850</v>
      </c>
      <c r="J4493" t="s">
        <v>8907</v>
      </c>
    </row>
    <row r="4494" spans="1:10">
      <c r="A4494" t="s">
        <v>33</v>
      </c>
      <c r="B4494" t="s">
        <v>8908</v>
      </c>
      <c r="C4494" t="s">
        <v>5549</v>
      </c>
      <c r="D4494" t="s">
        <v>13</v>
      </c>
      <c r="E4494" t="s">
        <v>14</v>
      </c>
      <c r="F4494" t="s">
        <v>26</v>
      </c>
      <c r="G4494" s="3">
        <v>45125.626516203702</v>
      </c>
      <c r="H4494" s="1">
        <v>68000</v>
      </c>
      <c r="I4494" t="s">
        <v>8909</v>
      </c>
      <c r="J4494" t="s">
        <v>8910</v>
      </c>
    </row>
    <row r="4495" spans="1:10">
      <c r="A4495" t="s">
        <v>10</v>
      </c>
      <c r="B4495" t="s">
        <v>10</v>
      </c>
      <c r="C4495" t="s">
        <v>201</v>
      </c>
      <c r="D4495" t="s">
        <v>13</v>
      </c>
      <c r="E4495" t="s">
        <v>14</v>
      </c>
      <c r="F4495" t="s">
        <v>26</v>
      </c>
      <c r="G4495" s="3">
        <v>44930.065972222219</v>
      </c>
      <c r="H4495" s="1">
        <v>125000</v>
      </c>
      <c r="I4495" t="s">
        <v>8911</v>
      </c>
      <c r="J4495" t="s">
        <v>8912</v>
      </c>
    </row>
    <row r="4496" spans="1:10">
      <c r="A4496" t="s">
        <v>18</v>
      </c>
      <c r="B4496" t="s">
        <v>18</v>
      </c>
      <c r="C4496" t="s">
        <v>249</v>
      </c>
      <c r="D4496" t="s">
        <v>13</v>
      </c>
      <c r="E4496" t="s">
        <v>14</v>
      </c>
      <c r="F4496" t="s">
        <v>26</v>
      </c>
      <c r="G4496" s="3">
        <v>44994.63</v>
      </c>
      <c r="H4496" s="1">
        <v>100000</v>
      </c>
      <c r="I4496" t="s">
        <v>8913</v>
      </c>
      <c r="J4496" t="s">
        <v>8776</v>
      </c>
    </row>
    <row r="4497" spans="1:10">
      <c r="A4497" t="s">
        <v>10</v>
      </c>
      <c r="B4497" t="s">
        <v>8914</v>
      </c>
      <c r="C4497" t="s">
        <v>24</v>
      </c>
      <c r="D4497" t="s">
        <v>13</v>
      </c>
      <c r="E4497" t="s">
        <v>25</v>
      </c>
      <c r="F4497" t="s">
        <v>26</v>
      </c>
      <c r="G4497" s="3">
        <v>45115.645856481482</v>
      </c>
      <c r="H4497" s="1">
        <v>108000</v>
      </c>
      <c r="I4497" t="s">
        <v>4274</v>
      </c>
      <c r="J4497" t="s">
        <v>2126</v>
      </c>
    </row>
    <row r="4498" spans="1:10">
      <c r="A4498" t="s">
        <v>77</v>
      </c>
      <c r="B4498" t="s">
        <v>8915</v>
      </c>
      <c r="C4498" t="s">
        <v>508</v>
      </c>
      <c r="D4498" t="s">
        <v>13</v>
      </c>
      <c r="E4498" t="s">
        <v>14</v>
      </c>
      <c r="F4498" t="s">
        <v>509</v>
      </c>
      <c r="G4498" s="3">
        <v>45016.640138888892</v>
      </c>
      <c r="H4498" s="1">
        <v>63000</v>
      </c>
      <c r="I4498" t="s">
        <v>2572</v>
      </c>
      <c r="J4498" t="s">
        <v>8916</v>
      </c>
    </row>
    <row r="4499" spans="1:10">
      <c r="A4499" t="s">
        <v>106</v>
      </c>
      <c r="B4499" t="s">
        <v>8917</v>
      </c>
      <c r="C4499" t="s">
        <v>3639</v>
      </c>
      <c r="D4499" t="s">
        <v>13</v>
      </c>
      <c r="E4499" t="s">
        <v>14</v>
      </c>
      <c r="F4499" t="s">
        <v>3640</v>
      </c>
      <c r="G4499" s="3">
        <v>45156.645439814813</v>
      </c>
      <c r="H4499" s="1">
        <v>194500</v>
      </c>
      <c r="I4499" t="s">
        <v>2348</v>
      </c>
      <c r="J4499" t="s">
        <v>8918</v>
      </c>
    </row>
    <row r="4500" spans="1:10">
      <c r="A4500" t="s">
        <v>10</v>
      </c>
      <c r="B4500" t="s">
        <v>8919</v>
      </c>
      <c r="C4500" t="s">
        <v>377</v>
      </c>
      <c r="D4500" t="s">
        <v>13</v>
      </c>
      <c r="E4500" t="s">
        <v>14</v>
      </c>
      <c r="F4500" t="s">
        <v>26</v>
      </c>
      <c r="G4500" s="3">
        <v>45176.628287037034</v>
      </c>
      <c r="H4500" s="1">
        <v>122772</v>
      </c>
      <c r="I4500" t="s">
        <v>8920</v>
      </c>
    </row>
    <row r="4501" spans="1:10">
      <c r="A4501" t="s">
        <v>33</v>
      </c>
      <c r="B4501" t="s">
        <v>8921</v>
      </c>
      <c r="C4501" t="s">
        <v>75</v>
      </c>
      <c r="D4501" t="s">
        <v>13</v>
      </c>
      <c r="E4501" t="s">
        <v>14</v>
      </c>
      <c r="F4501" t="s">
        <v>26</v>
      </c>
      <c r="G4501" s="3">
        <v>45028.625416666669</v>
      </c>
      <c r="H4501" s="1">
        <v>65000</v>
      </c>
      <c r="I4501" t="s">
        <v>8922</v>
      </c>
      <c r="J4501" t="s">
        <v>8923</v>
      </c>
    </row>
    <row r="4502" spans="1:10">
      <c r="A4502" t="s">
        <v>152</v>
      </c>
      <c r="B4502" t="s">
        <v>152</v>
      </c>
      <c r="C4502" t="s">
        <v>1109</v>
      </c>
      <c r="D4502" t="s">
        <v>13</v>
      </c>
      <c r="E4502" t="s">
        <v>14</v>
      </c>
      <c r="F4502" t="s">
        <v>1110</v>
      </c>
      <c r="G4502" s="3">
        <v>45082.665069444447</v>
      </c>
      <c r="H4502" s="1">
        <v>101029</v>
      </c>
      <c r="I4502" t="s">
        <v>8924</v>
      </c>
      <c r="J4502" t="s">
        <v>8925</v>
      </c>
    </row>
    <row r="4503" spans="1:10">
      <c r="A4503" t="s">
        <v>212</v>
      </c>
      <c r="B4503" t="s">
        <v>212</v>
      </c>
      <c r="C4503" t="s">
        <v>4837</v>
      </c>
      <c r="D4503" t="s">
        <v>13</v>
      </c>
      <c r="E4503" t="s">
        <v>14</v>
      </c>
      <c r="F4503" t="s">
        <v>26</v>
      </c>
      <c r="G4503" s="3">
        <v>44959.62771990741</v>
      </c>
      <c r="H4503" s="1">
        <v>160000</v>
      </c>
      <c r="I4503" t="s">
        <v>1234</v>
      </c>
      <c r="J4503" t="s">
        <v>2445</v>
      </c>
    </row>
    <row r="4504" spans="1:10">
      <c r="A4504" t="s">
        <v>18</v>
      </c>
      <c r="B4504" t="s">
        <v>8926</v>
      </c>
      <c r="C4504" t="s">
        <v>8927</v>
      </c>
      <c r="D4504" t="s">
        <v>13</v>
      </c>
      <c r="E4504" t="s">
        <v>14</v>
      </c>
      <c r="F4504" t="s">
        <v>694</v>
      </c>
      <c r="G4504" s="3">
        <v>45104.65966435185</v>
      </c>
      <c r="H4504" s="1">
        <v>56700</v>
      </c>
      <c r="I4504" t="s">
        <v>685</v>
      </c>
      <c r="J4504" t="s">
        <v>8928</v>
      </c>
    </row>
    <row r="4505" spans="1:10">
      <c r="A4505" t="s">
        <v>33</v>
      </c>
      <c r="B4505" t="s">
        <v>8929</v>
      </c>
      <c r="C4505" t="s">
        <v>276</v>
      </c>
      <c r="E4505" t="s">
        <v>14</v>
      </c>
      <c r="F4505" t="s">
        <v>26</v>
      </c>
      <c r="G4505" s="3">
        <v>45113.625520833331</v>
      </c>
      <c r="H4505" s="1">
        <v>62500</v>
      </c>
      <c r="I4505" t="s">
        <v>8930</v>
      </c>
      <c r="J4505" t="s">
        <v>8931</v>
      </c>
    </row>
    <row r="4506" spans="1:10">
      <c r="A4506" t="s">
        <v>18</v>
      </c>
      <c r="B4506" t="s">
        <v>18</v>
      </c>
      <c r="C4506" t="s">
        <v>1952</v>
      </c>
      <c r="D4506" t="s">
        <v>13</v>
      </c>
      <c r="E4506" t="s">
        <v>14</v>
      </c>
      <c r="F4506" t="s">
        <v>1953</v>
      </c>
      <c r="G4506" s="3">
        <v>45009.642025462963</v>
      </c>
      <c r="H4506" s="1">
        <v>97444</v>
      </c>
      <c r="I4506" t="s">
        <v>2095</v>
      </c>
      <c r="J4506" t="s">
        <v>8932</v>
      </c>
    </row>
    <row r="4507" spans="1:10">
      <c r="A4507" t="s">
        <v>10</v>
      </c>
      <c r="B4507" t="s">
        <v>8933</v>
      </c>
      <c r="C4507" t="s">
        <v>419</v>
      </c>
      <c r="D4507" t="s">
        <v>13</v>
      </c>
      <c r="E4507" t="s">
        <v>14</v>
      </c>
      <c r="F4507" t="s">
        <v>26</v>
      </c>
      <c r="G4507" s="3">
        <v>45119.627141203702</v>
      </c>
      <c r="H4507" s="1">
        <v>191000</v>
      </c>
      <c r="I4507" t="s">
        <v>2000</v>
      </c>
      <c r="J4507" t="s">
        <v>2001</v>
      </c>
    </row>
    <row r="4508" spans="1:10">
      <c r="A4508" t="s">
        <v>33</v>
      </c>
      <c r="B4508" t="s">
        <v>8934</v>
      </c>
      <c r="C4508" t="s">
        <v>119</v>
      </c>
      <c r="D4508" t="s">
        <v>13</v>
      </c>
      <c r="E4508" t="s">
        <v>14</v>
      </c>
      <c r="F4508" t="s">
        <v>26</v>
      </c>
      <c r="G4508" s="3">
        <v>45090.625254629631</v>
      </c>
      <c r="H4508" s="1">
        <v>90000</v>
      </c>
      <c r="I4508" t="s">
        <v>8935</v>
      </c>
      <c r="J4508" t="s">
        <v>8936</v>
      </c>
    </row>
    <row r="4509" spans="1:10">
      <c r="A4509" t="s">
        <v>18</v>
      </c>
      <c r="B4509" t="s">
        <v>8937</v>
      </c>
      <c r="C4509" t="s">
        <v>2195</v>
      </c>
      <c r="D4509" t="s">
        <v>13</v>
      </c>
      <c r="E4509" t="s">
        <v>14</v>
      </c>
      <c r="F4509" t="s">
        <v>26</v>
      </c>
      <c r="G4509" s="3">
        <v>45049.626273148147</v>
      </c>
      <c r="H4509" s="1">
        <v>85000</v>
      </c>
      <c r="I4509" t="s">
        <v>8938</v>
      </c>
      <c r="J4509" t="s">
        <v>8939</v>
      </c>
    </row>
    <row r="4510" spans="1:10">
      <c r="A4510" t="s">
        <v>33</v>
      </c>
      <c r="B4510" t="s">
        <v>8940</v>
      </c>
      <c r="C4510" t="s">
        <v>589</v>
      </c>
      <c r="D4510" t="s">
        <v>13</v>
      </c>
      <c r="E4510" t="s">
        <v>14</v>
      </c>
      <c r="F4510" t="s">
        <v>26</v>
      </c>
      <c r="G4510" s="3">
        <v>44955.625208333331</v>
      </c>
      <c r="H4510" s="1">
        <v>57500</v>
      </c>
      <c r="I4510" t="s">
        <v>980</v>
      </c>
      <c r="J4510" t="s">
        <v>8941</v>
      </c>
    </row>
    <row r="4511" spans="1:10">
      <c r="A4511" t="s">
        <v>135</v>
      </c>
      <c r="B4511" t="s">
        <v>8942</v>
      </c>
      <c r="C4511" t="s">
        <v>24</v>
      </c>
      <c r="D4511" t="s">
        <v>13</v>
      </c>
      <c r="E4511" t="s">
        <v>25</v>
      </c>
      <c r="F4511" t="s">
        <v>26</v>
      </c>
      <c r="G4511" s="3">
        <v>45184.625138888892</v>
      </c>
      <c r="H4511" s="1">
        <v>69750</v>
      </c>
      <c r="I4511" t="s">
        <v>8943</v>
      </c>
      <c r="J4511" t="s">
        <v>8944</v>
      </c>
    </row>
    <row r="4512" spans="1:10">
      <c r="A4512" t="s">
        <v>10</v>
      </c>
      <c r="B4512" t="s">
        <v>8945</v>
      </c>
      <c r="C4512" t="s">
        <v>8946</v>
      </c>
      <c r="D4512" t="s">
        <v>13</v>
      </c>
      <c r="E4512" t="s">
        <v>14</v>
      </c>
      <c r="F4512" t="s">
        <v>1820</v>
      </c>
      <c r="G4512" s="3">
        <v>45254.645567129628</v>
      </c>
      <c r="H4512" s="1">
        <v>121064</v>
      </c>
      <c r="I4512" t="s">
        <v>8947</v>
      </c>
      <c r="J4512" t="s">
        <v>8948</v>
      </c>
    </row>
    <row r="4513" spans="1:10">
      <c r="A4513" t="s">
        <v>10</v>
      </c>
      <c r="B4513" t="s">
        <v>8949</v>
      </c>
      <c r="C4513" t="s">
        <v>26</v>
      </c>
      <c r="D4513" t="s">
        <v>13</v>
      </c>
      <c r="E4513" t="s">
        <v>14</v>
      </c>
      <c r="F4513" t="s">
        <v>26</v>
      </c>
      <c r="G4513" s="3">
        <v>45133.628692129627</v>
      </c>
      <c r="H4513" s="1">
        <v>205000</v>
      </c>
      <c r="I4513" t="s">
        <v>8544</v>
      </c>
      <c r="J4513" t="s">
        <v>8950</v>
      </c>
    </row>
    <row r="4514" spans="1:10">
      <c r="A4514" t="s">
        <v>135</v>
      </c>
      <c r="B4514" t="s">
        <v>8951</v>
      </c>
      <c r="C4514" t="s">
        <v>136</v>
      </c>
      <c r="D4514" t="s">
        <v>13</v>
      </c>
      <c r="E4514" t="s">
        <v>14</v>
      </c>
      <c r="F4514" t="s">
        <v>26</v>
      </c>
      <c r="G4514" s="3">
        <v>45036.625324074077</v>
      </c>
      <c r="H4514" s="1">
        <v>114998</v>
      </c>
      <c r="I4514" t="s">
        <v>2946</v>
      </c>
      <c r="J4514" t="s">
        <v>8952</v>
      </c>
    </row>
    <row r="4515" spans="1:10">
      <c r="A4515" t="s">
        <v>33</v>
      </c>
      <c r="B4515" t="s">
        <v>8953</v>
      </c>
      <c r="C4515" t="s">
        <v>1305</v>
      </c>
      <c r="D4515" t="s">
        <v>13</v>
      </c>
      <c r="E4515" t="s">
        <v>14</v>
      </c>
      <c r="F4515" t="s">
        <v>26</v>
      </c>
      <c r="G4515" s="3">
        <v>45266.625023148146</v>
      </c>
      <c r="H4515" s="1">
        <v>106500</v>
      </c>
      <c r="I4515" t="s">
        <v>8954</v>
      </c>
      <c r="J4515" t="s">
        <v>8955</v>
      </c>
    </row>
    <row r="4516" spans="1:10">
      <c r="A4516" t="s">
        <v>33</v>
      </c>
      <c r="B4516" t="s">
        <v>8956</v>
      </c>
      <c r="C4516" t="s">
        <v>8957</v>
      </c>
      <c r="D4516" t="s">
        <v>13</v>
      </c>
      <c r="E4516" t="s">
        <v>14</v>
      </c>
      <c r="F4516" t="s">
        <v>26</v>
      </c>
      <c r="G4516" s="3">
        <v>44985.625671296293</v>
      </c>
      <c r="H4516" s="1">
        <v>97000</v>
      </c>
      <c r="I4516" t="s">
        <v>8958</v>
      </c>
      <c r="J4516" t="s">
        <v>8959</v>
      </c>
    </row>
    <row r="4517" spans="1:10">
      <c r="A4517" t="s">
        <v>10</v>
      </c>
      <c r="B4517" t="s">
        <v>10</v>
      </c>
      <c r="C4517" t="s">
        <v>24</v>
      </c>
      <c r="D4517" t="s">
        <v>13</v>
      </c>
      <c r="E4517" t="s">
        <v>25</v>
      </c>
      <c r="F4517" t="s">
        <v>20</v>
      </c>
      <c r="G4517" s="3">
        <v>45154.675138888888</v>
      </c>
      <c r="H4517" s="1">
        <v>145000</v>
      </c>
      <c r="I4517" t="s">
        <v>8960</v>
      </c>
      <c r="J4517" t="s">
        <v>8961</v>
      </c>
    </row>
    <row r="4518" spans="1:10">
      <c r="A4518" t="s">
        <v>135</v>
      </c>
      <c r="B4518" t="s">
        <v>135</v>
      </c>
      <c r="C4518" t="s">
        <v>999</v>
      </c>
      <c r="D4518" t="s">
        <v>13</v>
      </c>
      <c r="E4518" t="s">
        <v>14</v>
      </c>
      <c r="F4518" t="s">
        <v>26</v>
      </c>
      <c r="G4518" s="3">
        <v>45020.627662037034</v>
      </c>
      <c r="H4518" s="1">
        <v>90000</v>
      </c>
      <c r="I4518" t="s">
        <v>8962</v>
      </c>
      <c r="J4518" t="s">
        <v>2512</v>
      </c>
    </row>
    <row r="4519" spans="1:10">
      <c r="A4519" t="s">
        <v>10</v>
      </c>
      <c r="B4519" t="s">
        <v>8963</v>
      </c>
      <c r="C4519" t="s">
        <v>2261</v>
      </c>
      <c r="D4519" t="s">
        <v>13</v>
      </c>
      <c r="E4519" t="s">
        <v>14</v>
      </c>
      <c r="F4519" t="s">
        <v>26</v>
      </c>
      <c r="G4519" s="3">
        <v>45140.62940972222</v>
      </c>
      <c r="H4519" s="1">
        <v>109750</v>
      </c>
      <c r="I4519" t="s">
        <v>8964</v>
      </c>
      <c r="J4519" t="s">
        <v>8965</v>
      </c>
    </row>
    <row r="4520" spans="1:10">
      <c r="A4520" t="s">
        <v>18</v>
      </c>
      <c r="B4520" t="s">
        <v>8966</v>
      </c>
      <c r="C4520" t="s">
        <v>1291</v>
      </c>
      <c r="D4520" t="s">
        <v>13</v>
      </c>
      <c r="E4520" t="s">
        <v>14</v>
      </c>
      <c r="F4520" t="s">
        <v>26</v>
      </c>
      <c r="G4520" s="3">
        <v>45138.632303240738</v>
      </c>
      <c r="H4520" s="1">
        <v>96773</v>
      </c>
      <c r="I4520" t="s">
        <v>8967</v>
      </c>
      <c r="J4520" t="s">
        <v>8968</v>
      </c>
    </row>
    <row r="4521" spans="1:10">
      <c r="A4521" t="s">
        <v>33</v>
      </c>
      <c r="B4521" t="s">
        <v>533</v>
      </c>
      <c r="C4521" t="s">
        <v>171</v>
      </c>
      <c r="D4521" t="s">
        <v>13</v>
      </c>
      <c r="E4521" t="s">
        <v>14</v>
      </c>
      <c r="F4521" t="s">
        <v>171</v>
      </c>
      <c r="G4521" s="3">
        <v>45119.633009259262</v>
      </c>
      <c r="H4521" s="1">
        <v>64600</v>
      </c>
      <c r="I4521" t="s">
        <v>8969</v>
      </c>
      <c r="J4521" t="s">
        <v>8970</v>
      </c>
    </row>
    <row r="4522" spans="1:10">
      <c r="A4522" t="s">
        <v>18</v>
      </c>
      <c r="B4522" t="s">
        <v>8971</v>
      </c>
      <c r="C4522" t="s">
        <v>287</v>
      </c>
      <c r="D4522" t="s">
        <v>13</v>
      </c>
      <c r="E4522" t="s">
        <v>14</v>
      </c>
      <c r="F4522" t="s">
        <v>26</v>
      </c>
      <c r="G4522" s="3">
        <v>45092.640636574077</v>
      </c>
      <c r="H4522" s="1">
        <v>132500</v>
      </c>
      <c r="I4522" t="s">
        <v>8116</v>
      </c>
      <c r="J4522" t="s">
        <v>8972</v>
      </c>
    </row>
    <row r="4523" spans="1:10">
      <c r="A4523" t="s">
        <v>33</v>
      </c>
      <c r="B4523" t="s">
        <v>8973</v>
      </c>
      <c r="C4523" t="s">
        <v>8974</v>
      </c>
      <c r="D4523" t="s">
        <v>13</v>
      </c>
      <c r="E4523" t="s">
        <v>14</v>
      </c>
      <c r="F4523" t="s">
        <v>26</v>
      </c>
      <c r="G4523" s="3">
        <v>45055.625520833331</v>
      </c>
      <c r="H4523" s="1">
        <v>48750</v>
      </c>
      <c r="I4523" t="s">
        <v>8975</v>
      </c>
      <c r="J4523" t="s">
        <v>8976</v>
      </c>
    </row>
    <row r="4524" spans="1:10">
      <c r="A4524" t="s">
        <v>106</v>
      </c>
      <c r="B4524" t="s">
        <v>8977</v>
      </c>
      <c r="C4524" t="s">
        <v>24</v>
      </c>
      <c r="D4524" t="s">
        <v>13</v>
      </c>
      <c r="E4524" t="s">
        <v>25</v>
      </c>
      <c r="F4524" t="s">
        <v>1392</v>
      </c>
      <c r="G4524" s="3">
        <v>45259.632708333331</v>
      </c>
      <c r="H4524" s="1">
        <v>200000</v>
      </c>
      <c r="I4524" t="s">
        <v>5419</v>
      </c>
      <c r="J4524" t="s">
        <v>5598</v>
      </c>
    </row>
    <row r="4525" spans="1:10">
      <c r="A4525" t="s">
        <v>18</v>
      </c>
      <c r="B4525" t="s">
        <v>18</v>
      </c>
      <c r="C4525" t="s">
        <v>8978</v>
      </c>
      <c r="D4525" t="s">
        <v>13</v>
      </c>
      <c r="E4525" t="s">
        <v>14</v>
      </c>
      <c r="F4525" t="s">
        <v>26</v>
      </c>
      <c r="G4525" s="3">
        <v>45261.625324074077</v>
      </c>
      <c r="H4525" s="1">
        <v>110000</v>
      </c>
      <c r="I4525" t="s">
        <v>8979</v>
      </c>
      <c r="J4525" t="s">
        <v>8980</v>
      </c>
    </row>
    <row r="4526" spans="1:10">
      <c r="A4526" t="s">
        <v>10</v>
      </c>
      <c r="B4526" t="s">
        <v>8981</v>
      </c>
      <c r="C4526" t="s">
        <v>75</v>
      </c>
      <c r="D4526" t="s">
        <v>13</v>
      </c>
      <c r="E4526" t="s">
        <v>14</v>
      </c>
      <c r="F4526" t="s">
        <v>26</v>
      </c>
      <c r="G4526" s="3">
        <v>45072.627627314818</v>
      </c>
      <c r="H4526" s="1">
        <v>279000</v>
      </c>
      <c r="I4526" t="s">
        <v>3294</v>
      </c>
      <c r="J4526" t="s">
        <v>3295</v>
      </c>
    </row>
    <row r="4527" spans="1:10">
      <c r="A4527" t="s">
        <v>33</v>
      </c>
      <c r="B4527" t="s">
        <v>33</v>
      </c>
      <c r="C4527" t="s">
        <v>185</v>
      </c>
      <c r="D4527" t="s">
        <v>13</v>
      </c>
      <c r="E4527" t="s">
        <v>14</v>
      </c>
      <c r="F4527" t="s">
        <v>26</v>
      </c>
      <c r="G4527" s="3">
        <v>45131.626597222225</v>
      </c>
      <c r="H4527" s="1">
        <v>75000</v>
      </c>
      <c r="I4527" t="s">
        <v>8830</v>
      </c>
      <c r="J4527" t="s">
        <v>8982</v>
      </c>
    </row>
    <row r="4528" spans="1:10">
      <c r="A4528" t="s">
        <v>152</v>
      </c>
      <c r="B4528" t="s">
        <v>5170</v>
      </c>
      <c r="C4528" t="s">
        <v>8983</v>
      </c>
      <c r="D4528" t="s">
        <v>13</v>
      </c>
      <c r="E4528" t="s">
        <v>14</v>
      </c>
      <c r="F4528" t="s">
        <v>478</v>
      </c>
      <c r="G4528" s="3">
        <v>45016.644247685188</v>
      </c>
      <c r="H4528" s="1">
        <v>72900</v>
      </c>
      <c r="I4528" t="s">
        <v>8984</v>
      </c>
      <c r="J4528" t="s">
        <v>2927</v>
      </c>
    </row>
    <row r="4529" spans="1:10">
      <c r="A4529" t="s">
        <v>33</v>
      </c>
      <c r="B4529" t="s">
        <v>8985</v>
      </c>
      <c r="C4529" t="s">
        <v>1952</v>
      </c>
      <c r="D4529" t="s">
        <v>13</v>
      </c>
      <c r="E4529" t="s">
        <v>14</v>
      </c>
      <c r="F4529" t="s">
        <v>1953</v>
      </c>
      <c r="G4529" s="3">
        <v>44960.660798611112</v>
      </c>
      <c r="H4529" s="1">
        <v>51014</v>
      </c>
      <c r="I4529" t="s">
        <v>685</v>
      </c>
      <c r="J4529" t="s">
        <v>6519</v>
      </c>
    </row>
    <row r="4530" spans="1:10">
      <c r="A4530" t="s">
        <v>10</v>
      </c>
      <c r="B4530" t="s">
        <v>8986</v>
      </c>
      <c r="C4530" t="s">
        <v>24</v>
      </c>
      <c r="D4530" t="s">
        <v>13</v>
      </c>
      <c r="E4530" t="s">
        <v>25</v>
      </c>
      <c r="F4530" t="s">
        <v>26</v>
      </c>
      <c r="G4530" s="3">
        <v>45215.641168981485</v>
      </c>
      <c r="H4530" s="1">
        <v>147500</v>
      </c>
      <c r="I4530" t="s">
        <v>8987</v>
      </c>
      <c r="J4530" t="s">
        <v>582</v>
      </c>
    </row>
    <row r="4531" spans="1:10">
      <c r="A4531" t="s">
        <v>33</v>
      </c>
      <c r="B4531" t="s">
        <v>33</v>
      </c>
      <c r="C4531" t="s">
        <v>276</v>
      </c>
      <c r="D4531" t="s">
        <v>13</v>
      </c>
      <c r="E4531" t="s">
        <v>14</v>
      </c>
      <c r="F4531" t="s">
        <v>26</v>
      </c>
      <c r="G4531" s="3">
        <v>45089.625173611108</v>
      </c>
      <c r="H4531" s="1">
        <v>65000</v>
      </c>
      <c r="I4531" t="s">
        <v>8988</v>
      </c>
      <c r="J4531" t="s">
        <v>599</v>
      </c>
    </row>
    <row r="4532" spans="1:10">
      <c r="A4532" t="s">
        <v>18</v>
      </c>
      <c r="B4532" t="s">
        <v>132</v>
      </c>
      <c r="C4532" t="s">
        <v>24</v>
      </c>
      <c r="D4532" t="s">
        <v>13</v>
      </c>
      <c r="E4532" t="s">
        <v>25</v>
      </c>
      <c r="F4532" t="s">
        <v>26</v>
      </c>
      <c r="G4532" s="3">
        <v>44951.640856481485</v>
      </c>
      <c r="H4532" s="1">
        <v>160000</v>
      </c>
      <c r="I4532" t="s">
        <v>8989</v>
      </c>
      <c r="J4532" t="s">
        <v>8990</v>
      </c>
    </row>
    <row r="4533" spans="1:10">
      <c r="A4533" t="s">
        <v>33</v>
      </c>
      <c r="B4533" t="s">
        <v>33</v>
      </c>
      <c r="C4533" t="s">
        <v>8991</v>
      </c>
      <c r="D4533" t="s">
        <v>13</v>
      </c>
      <c r="E4533" t="s">
        <v>14</v>
      </c>
      <c r="F4533" t="s">
        <v>26</v>
      </c>
      <c r="G4533" s="3">
        <v>45162.62704861111</v>
      </c>
      <c r="H4533" s="1">
        <v>100000</v>
      </c>
      <c r="I4533" t="s">
        <v>8992</v>
      </c>
      <c r="J4533" t="s">
        <v>230</v>
      </c>
    </row>
    <row r="4534" spans="1:10">
      <c r="A4534" t="s">
        <v>33</v>
      </c>
      <c r="B4534" t="s">
        <v>8993</v>
      </c>
      <c r="C4534" t="s">
        <v>2299</v>
      </c>
      <c r="D4534" t="s">
        <v>13</v>
      </c>
      <c r="E4534" t="s">
        <v>14</v>
      </c>
      <c r="F4534" t="s">
        <v>26</v>
      </c>
      <c r="G4534" s="3">
        <v>44975.626018518517</v>
      </c>
      <c r="H4534" s="1">
        <v>90000</v>
      </c>
      <c r="I4534" t="s">
        <v>8994</v>
      </c>
    </row>
    <row r="4535" spans="1:10">
      <c r="A4535" t="s">
        <v>18</v>
      </c>
      <c r="B4535" t="s">
        <v>6062</v>
      </c>
      <c r="C4535" t="s">
        <v>24</v>
      </c>
      <c r="D4535" t="s">
        <v>13</v>
      </c>
      <c r="E4535" t="s">
        <v>25</v>
      </c>
      <c r="F4535" t="s">
        <v>26</v>
      </c>
      <c r="G4535" s="3">
        <v>44998.634756944448</v>
      </c>
      <c r="H4535" s="1">
        <v>132500</v>
      </c>
      <c r="I4535" t="s">
        <v>186</v>
      </c>
      <c r="J4535" t="s">
        <v>1138</v>
      </c>
    </row>
    <row r="4536" spans="1:10">
      <c r="A4536" t="s">
        <v>77</v>
      </c>
      <c r="B4536" t="s">
        <v>77</v>
      </c>
      <c r="C4536" t="s">
        <v>201</v>
      </c>
      <c r="D4536" t="s">
        <v>13</v>
      </c>
      <c r="E4536" t="s">
        <v>14</v>
      </c>
      <c r="F4536" t="s">
        <v>26</v>
      </c>
      <c r="G4536" s="3">
        <v>45258.653726851851</v>
      </c>
      <c r="H4536" s="1">
        <v>95000</v>
      </c>
      <c r="I4536" t="s">
        <v>8995</v>
      </c>
      <c r="J4536" t="s">
        <v>8996</v>
      </c>
    </row>
    <row r="4537" spans="1:10">
      <c r="A4537" t="s">
        <v>10</v>
      </c>
      <c r="B4537" t="s">
        <v>2197</v>
      </c>
      <c r="C4537" t="s">
        <v>24</v>
      </c>
      <c r="D4537" t="s">
        <v>13</v>
      </c>
      <c r="E4537" t="s">
        <v>25</v>
      </c>
      <c r="F4537" t="s">
        <v>26</v>
      </c>
      <c r="G4537" s="3">
        <v>44999.628252314818</v>
      </c>
      <c r="H4537" s="1">
        <v>202500</v>
      </c>
      <c r="I4537" t="s">
        <v>1397</v>
      </c>
      <c r="J4537" t="s">
        <v>166</v>
      </c>
    </row>
    <row r="4538" spans="1:10">
      <c r="A4538" t="s">
        <v>77</v>
      </c>
      <c r="B4538" t="s">
        <v>8997</v>
      </c>
      <c r="C4538" t="s">
        <v>237</v>
      </c>
      <c r="D4538" t="s">
        <v>13</v>
      </c>
      <c r="E4538" t="s">
        <v>14</v>
      </c>
      <c r="F4538" t="s">
        <v>26</v>
      </c>
      <c r="G4538" s="3">
        <v>45154.626817129632</v>
      </c>
      <c r="H4538" s="1">
        <v>105515</v>
      </c>
      <c r="I4538" t="s">
        <v>69</v>
      </c>
      <c r="J4538" t="s">
        <v>8998</v>
      </c>
    </row>
    <row r="4539" spans="1:10">
      <c r="A4539" t="s">
        <v>10</v>
      </c>
      <c r="B4539" t="s">
        <v>8999</v>
      </c>
      <c r="C4539" t="s">
        <v>24</v>
      </c>
      <c r="D4539" t="s">
        <v>13</v>
      </c>
      <c r="E4539" t="s">
        <v>25</v>
      </c>
      <c r="F4539" t="s">
        <v>26</v>
      </c>
      <c r="G4539" s="3">
        <v>44986.675625000003</v>
      </c>
      <c r="H4539" s="1">
        <v>155000</v>
      </c>
      <c r="I4539" t="s">
        <v>9000</v>
      </c>
      <c r="J4539" t="s">
        <v>511</v>
      </c>
    </row>
    <row r="4540" spans="1:10">
      <c r="A4540" t="s">
        <v>73</v>
      </c>
      <c r="B4540" t="s">
        <v>9001</v>
      </c>
      <c r="D4540" t="s">
        <v>13</v>
      </c>
      <c r="E4540" t="s">
        <v>14</v>
      </c>
      <c r="F4540" t="s">
        <v>26</v>
      </c>
      <c r="G4540" s="3">
        <v>45218.644282407404</v>
      </c>
      <c r="H4540" s="1">
        <v>300000</v>
      </c>
      <c r="I4540" t="s">
        <v>279</v>
      </c>
      <c r="J4540" t="s">
        <v>9002</v>
      </c>
    </row>
    <row r="4541" spans="1:10">
      <c r="A4541" t="s">
        <v>73</v>
      </c>
      <c r="B4541" t="s">
        <v>73</v>
      </c>
      <c r="C4541" t="s">
        <v>1291</v>
      </c>
      <c r="D4541" t="s">
        <v>13</v>
      </c>
      <c r="E4541" t="s">
        <v>14</v>
      </c>
      <c r="F4541" t="s">
        <v>26</v>
      </c>
      <c r="G4541" s="3">
        <v>45118.635011574072</v>
      </c>
      <c r="H4541" s="1">
        <v>137500</v>
      </c>
      <c r="I4541" t="s">
        <v>186</v>
      </c>
      <c r="J4541" t="s">
        <v>9003</v>
      </c>
    </row>
    <row r="4542" spans="1:10">
      <c r="A4542" t="s">
        <v>33</v>
      </c>
      <c r="B4542" t="s">
        <v>620</v>
      </c>
      <c r="C4542" t="s">
        <v>441</v>
      </c>
      <c r="D4542" t="s">
        <v>13</v>
      </c>
      <c r="E4542" t="s">
        <v>14</v>
      </c>
      <c r="F4542" t="s">
        <v>26</v>
      </c>
      <c r="G4542" s="3">
        <v>45001.627175925925</v>
      </c>
      <c r="H4542" s="1">
        <v>115000</v>
      </c>
      <c r="I4542" t="s">
        <v>9004</v>
      </c>
      <c r="J4542" t="s">
        <v>82</v>
      </c>
    </row>
    <row r="4543" spans="1:10">
      <c r="A4543" t="s">
        <v>18</v>
      </c>
      <c r="B4543" t="s">
        <v>9005</v>
      </c>
      <c r="C4543" t="s">
        <v>9006</v>
      </c>
      <c r="D4543" t="s">
        <v>13</v>
      </c>
      <c r="E4543" t="s">
        <v>14</v>
      </c>
      <c r="F4543" t="s">
        <v>26</v>
      </c>
      <c r="G4543" s="3">
        <v>44992.647407407407</v>
      </c>
      <c r="H4543" s="1">
        <v>135000</v>
      </c>
      <c r="I4543" t="s">
        <v>9007</v>
      </c>
      <c r="J4543" t="s">
        <v>9008</v>
      </c>
    </row>
    <row r="4544" spans="1:10">
      <c r="A4544" t="s">
        <v>135</v>
      </c>
      <c r="B4544" t="s">
        <v>9009</v>
      </c>
      <c r="D4544" t="s">
        <v>13</v>
      </c>
      <c r="E4544" t="s">
        <v>14</v>
      </c>
      <c r="F4544" t="s">
        <v>528</v>
      </c>
      <c r="G4544" s="3">
        <v>45245.650173611109</v>
      </c>
      <c r="H4544" s="1">
        <v>69300</v>
      </c>
      <c r="I4544" t="s">
        <v>4644</v>
      </c>
    </row>
    <row r="4545" spans="1:10">
      <c r="A4545" t="s">
        <v>10</v>
      </c>
      <c r="B4545" t="s">
        <v>10</v>
      </c>
      <c r="C4545" t="s">
        <v>798</v>
      </c>
      <c r="D4545" t="s">
        <v>13</v>
      </c>
      <c r="E4545" t="s">
        <v>14</v>
      </c>
      <c r="F4545" t="s">
        <v>26</v>
      </c>
      <c r="G4545" s="3">
        <v>44966.685208333336</v>
      </c>
      <c r="H4545" s="1">
        <v>112104.5</v>
      </c>
      <c r="I4545" t="s">
        <v>9010</v>
      </c>
      <c r="J4545" t="s">
        <v>9011</v>
      </c>
    </row>
    <row r="4546" spans="1:10">
      <c r="A4546" t="s">
        <v>135</v>
      </c>
      <c r="B4546" t="s">
        <v>9012</v>
      </c>
      <c r="C4546" t="s">
        <v>201</v>
      </c>
      <c r="D4546" t="s">
        <v>13</v>
      </c>
      <c r="E4546" t="s">
        <v>14</v>
      </c>
      <c r="F4546" t="s">
        <v>26</v>
      </c>
      <c r="G4546" s="3">
        <v>44951.693483796298</v>
      </c>
      <c r="H4546" s="1">
        <v>167000</v>
      </c>
      <c r="I4546" t="s">
        <v>685</v>
      </c>
      <c r="J4546" t="s">
        <v>9013</v>
      </c>
    </row>
    <row r="4547" spans="1:10">
      <c r="A4547" t="s">
        <v>1537</v>
      </c>
      <c r="B4547" t="s">
        <v>9014</v>
      </c>
      <c r="C4547" t="s">
        <v>665</v>
      </c>
      <c r="D4547" t="s">
        <v>13</v>
      </c>
      <c r="E4547" t="s">
        <v>14</v>
      </c>
      <c r="F4547" t="s">
        <v>666</v>
      </c>
      <c r="G4547" s="3">
        <v>45134.653067129628</v>
      </c>
      <c r="H4547" s="1">
        <v>79200</v>
      </c>
      <c r="I4547" t="s">
        <v>1362</v>
      </c>
    </row>
    <row r="4548" spans="1:10">
      <c r="A4548" t="s">
        <v>33</v>
      </c>
      <c r="B4548" t="s">
        <v>8671</v>
      </c>
      <c r="C4548" t="s">
        <v>5077</v>
      </c>
      <c r="D4548" t="s">
        <v>13</v>
      </c>
      <c r="E4548" t="s">
        <v>14</v>
      </c>
      <c r="F4548" t="s">
        <v>26</v>
      </c>
      <c r="G4548" s="3">
        <v>45126.647905092592</v>
      </c>
      <c r="H4548" s="1">
        <v>77500</v>
      </c>
      <c r="I4548" t="s">
        <v>5078</v>
      </c>
      <c r="J4548" t="s">
        <v>9015</v>
      </c>
    </row>
    <row r="4549" spans="1:10">
      <c r="A4549" t="s">
        <v>212</v>
      </c>
      <c r="B4549" t="s">
        <v>9016</v>
      </c>
      <c r="C4549" t="s">
        <v>3578</v>
      </c>
      <c r="D4549" t="s">
        <v>13</v>
      </c>
      <c r="E4549" t="s">
        <v>14</v>
      </c>
      <c r="F4549" t="s">
        <v>26</v>
      </c>
      <c r="G4549" s="3">
        <v>45088.627071759256</v>
      </c>
      <c r="H4549" s="1">
        <v>154000</v>
      </c>
      <c r="I4549" t="s">
        <v>1613</v>
      </c>
      <c r="J4549" t="s">
        <v>730</v>
      </c>
    </row>
    <row r="4550" spans="1:10">
      <c r="A4550" t="s">
        <v>10</v>
      </c>
      <c r="B4550" t="s">
        <v>10</v>
      </c>
      <c r="C4550" t="s">
        <v>24</v>
      </c>
      <c r="D4550" t="s">
        <v>13</v>
      </c>
      <c r="E4550" t="s">
        <v>25</v>
      </c>
      <c r="F4550" t="s">
        <v>26</v>
      </c>
      <c r="G4550" s="3">
        <v>45042.63045138889</v>
      </c>
      <c r="H4550" s="1">
        <v>97500</v>
      </c>
      <c r="I4550" t="s">
        <v>9017</v>
      </c>
      <c r="J4550" t="s">
        <v>9018</v>
      </c>
    </row>
    <row r="4551" spans="1:10">
      <c r="A4551" t="s">
        <v>10</v>
      </c>
      <c r="B4551" t="s">
        <v>9019</v>
      </c>
      <c r="C4551" t="s">
        <v>24</v>
      </c>
      <c r="D4551" t="s">
        <v>13</v>
      </c>
      <c r="E4551" t="s">
        <v>25</v>
      </c>
      <c r="F4551" t="s">
        <v>20</v>
      </c>
      <c r="G4551" s="3">
        <v>45083.653229166666</v>
      </c>
      <c r="H4551" s="1">
        <v>147500</v>
      </c>
      <c r="I4551" t="s">
        <v>7970</v>
      </c>
    </row>
    <row r="4552" spans="1:10">
      <c r="A4552" t="s">
        <v>33</v>
      </c>
      <c r="B4552" t="s">
        <v>9020</v>
      </c>
      <c r="C4552" t="s">
        <v>3062</v>
      </c>
      <c r="D4552" t="s">
        <v>13</v>
      </c>
      <c r="E4552" t="s">
        <v>14</v>
      </c>
      <c r="F4552" t="s">
        <v>198</v>
      </c>
      <c r="G4552" s="3">
        <v>45022.636608796296</v>
      </c>
      <c r="H4552" s="1">
        <v>89100</v>
      </c>
      <c r="I4552" t="s">
        <v>172</v>
      </c>
      <c r="J4552" t="s">
        <v>9021</v>
      </c>
    </row>
    <row r="4553" spans="1:10">
      <c r="A4553" t="s">
        <v>135</v>
      </c>
      <c r="B4553" t="s">
        <v>9022</v>
      </c>
      <c r="C4553" t="s">
        <v>289</v>
      </c>
      <c r="D4553" t="s">
        <v>13</v>
      </c>
      <c r="E4553" t="s">
        <v>14</v>
      </c>
      <c r="F4553" t="s">
        <v>20</v>
      </c>
      <c r="G4553" s="3">
        <v>45104.69871527778</v>
      </c>
      <c r="H4553" s="1">
        <v>65000</v>
      </c>
      <c r="I4553" t="s">
        <v>9023</v>
      </c>
      <c r="J4553" t="s">
        <v>9024</v>
      </c>
    </row>
    <row r="4554" spans="1:10">
      <c r="A4554" t="s">
        <v>10</v>
      </c>
      <c r="B4554" t="s">
        <v>1603</v>
      </c>
      <c r="C4554" t="s">
        <v>201</v>
      </c>
      <c r="D4554" t="s">
        <v>13</v>
      </c>
      <c r="E4554" t="s">
        <v>14</v>
      </c>
      <c r="F4554" t="s">
        <v>26</v>
      </c>
      <c r="G4554" s="3">
        <v>44961.682118055556</v>
      </c>
      <c r="H4554" s="1">
        <v>150000</v>
      </c>
      <c r="I4554" t="s">
        <v>761</v>
      </c>
      <c r="J4554" t="s">
        <v>9025</v>
      </c>
    </row>
    <row r="4555" spans="1:10">
      <c r="A4555" t="s">
        <v>212</v>
      </c>
      <c r="B4555" t="s">
        <v>9026</v>
      </c>
      <c r="C4555" t="s">
        <v>9027</v>
      </c>
      <c r="D4555" t="s">
        <v>13</v>
      </c>
      <c r="E4555" t="s">
        <v>14</v>
      </c>
      <c r="F4555" t="s">
        <v>26</v>
      </c>
      <c r="G4555" s="3">
        <v>45237.626064814816</v>
      </c>
      <c r="H4555" s="1">
        <v>230000</v>
      </c>
      <c r="I4555" t="s">
        <v>9028</v>
      </c>
      <c r="J4555" t="s">
        <v>9029</v>
      </c>
    </row>
    <row r="4556" spans="1:10">
      <c r="A4556" t="s">
        <v>10</v>
      </c>
      <c r="B4556" t="s">
        <v>10</v>
      </c>
      <c r="C4556" t="s">
        <v>24</v>
      </c>
      <c r="D4556" t="s">
        <v>13</v>
      </c>
      <c r="E4556" t="s">
        <v>25</v>
      </c>
      <c r="F4556" t="s">
        <v>26</v>
      </c>
      <c r="G4556" s="3">
        <v>45076.627962962964</v>
      </c>
      <c r="H4556" s="1">
        <v>130000</v>
      </c>
      <c r="I4556" t="s">
        <v>9030</v>
      </c>
      <c r="J4556" t="s">
        <v>316</v>
      </c>
    </row>
    <row r="4557" spans="1:10">
      <c r="A4557" t="s">
        <v>212</v>
      </c>
      <c r="B4557" t="s">
        <v>212</v>
      </c>
      <c r="C4557" t="s">
        <v>9031</v>
      </c>
      <c r="D4557" t="s">
        <v>13</v>
      </c>
      <c r="E4557" t="s">
        <v>14</v>
      </c>
      <c r="F4557" t="s">
        <v>26</v>
      </c>
      <c r="G4557" s="3">
        <v>44930.627222222225</v>
      </c>
      <c r="H4557" s="1">
        <v>107500</v>
      </c>
      <c r="I4557" t="s">
        <v>9032</v>
      </c>
      <c r="J4557" t="s">
        <v>9033</v>
      </c>
    </row>
    <row r="4558" spans="1:10">
      <c r="A4558" t="s">
        <v>33</v>
      </c>
      <c r="B4558" t="s">
        <v>33</v>
      </c>
      <c r="C4558" t="s">
        <v>9034</v>
      </c>
      <c r="D4558" t="s">
        <v>13</v>
      </c>
      <c r="E4558" t="s">
        <v>14</v>
      </c>
      <c r="F4558" t="s">
        <v>9035</v>
      </c>
      <c r="G4558" s="3">
        <v>45009.679988425924</v>
      </c>
      <c r="H4558" s="1">
        <v>102500</v>
      </c>
      <c r="I4558" t="s">
        <v>4606</v>
      </c>
      <c r="J4558" t="s">
        <v>9036</v>
      </c>
    </row>
    <row r="4559" spans="1:10">
      <c r="A4559" t="s">
        <v>10</v>
      </c>
      <c r="B4559" t="s">
        <v>9037</v>
      </c>
      <c r="C4559" t="s">
        <v>161</v>
      </c>
      <c r="D4559" t="s">
        <v>13</v>
      </c>
      <c r="E4559" t="s">
        <v>14</v>
      </c>
      <c r="F4559" t="s">
        <v>162</v>
      </c>
      <c r="G4559" s="3">
        <v>45020.652141203704</v>
      </c>
      <c r="H4559" s="1">
        <v>88128</v>
      </c>
      <c r="I4559" t="s">
        <v>9038</v>
      </c>
      <c r="J4559" t="s">
        <v>544</v>
      </c>
    </row>
    <row r="4560" spans="1:10">
      <c r="A4560" t="s">
        <v>77</v>
      </c>
      <c r="B4560" t="s">
        <v>8413</v>
      </c>
      <c r="C4560" t="s">
        <v>24</v>
      </c>
      <c r="D4560" t="s">
        <v>13</v>
      </c>
      <c r="E4560" t="s">
        <v>25</v>
      </c>
      <c r="F4560" t="s">
        <v>26</v>
      </c>
      <c r="G4560" s="3">
        <v>45180.6250462963</v>
      </c>
      <c r="H4560" s="1">
        <v>57500</v>
      </c>
      <c r="I4560" t="s">
        <v>9039</v>
      </c>
      <c r="J4560" t="s">
        <v>544</v>
      </c>
    </row>
    <row r="4561" spans="1:10">
      <c r="A4561" t="s">
        <v>212</v>
      </c>
      <c r="B4561" t="s">
        <v>9040</v>
      </c>
      <c r="C4561" t="s">
        <v>608</v>
      </c>
      <c r="D4561" t="s">
        <v>13</v>
      </c>
      <c r="E4561" t="s">
        <v>14</v>
      </c>
      <c r="F4561" t="s">
        <v>608</v>
      </c>
      <c r="G4561" s="3">
        <v>45280.638761574075</v>
      </c>
      <c r="H4561" s="1">
        <v>170000</v>
      </c>
      <c r="I4561" t="s">
        <v>9041</v>
      </c>
      <c r="J4561" t="s">
        <v>9042</v>
      </c>
    </row>
    <row r="4562" spans="1:10">
      <c r="A4562" t="s">
        <v>33</v>
      </c>
      <c r="B4562" t="s">
        <v>9043</v>
      </c>
      <c r="C4562" t="s">
        <v>232</v>
      </c>
      <c r="D4562" t="s">
        <v>13</v>
      </c>
      <c r="E4562" t="s">
        <v>14</v>
      </c>
      <c r="F4562" t="s">
        <v>26</v>
      </c>
      <c r="G4562" s="3">
        <v>44960.625081018516</v>
      </c>
      <c r="H4562" s="1">
        <v>144500</v>
      </c>
      <c r="I4562" t="s">
        <v>931</v>
      </c>
      <c r="J4562" t="s">
        <v>28</v>
      </c>
    </row>
    <row r="4563" spans="1:10">
      <c r="A4563" t="s">
        <v>212</v>
      </c>
      <c r="B4563" t="s">
        <v>212</v>
      </c>
      <c r="C4563" t="s">
        <v>75</v>
      </c>
      <c r="D4563" t="s">
        <v>13</v>
      </c>
      <c r="E4563" t="s">
        <v>14</v>
      </c>
      <c r="F4563" t="s">
        <v>26</v>
      </c>
      <c r="G4563" s="3">
        <v>45224.627789351849</v>
      </c>
      <c r="H4563" s="1">
        <v>170000</v>
      </c>
      <c r="I4563" t="s">
        <v>9044</v>
      </c>
      <c r="J4563" t="s">
        <v>9045</v>
      </c>
    </row>
    <row r="4564" spans="1:10">
      <c r="A4564" t="s">
        <v>10</v>
      </c>
      <c r="B4564" t="s">
        <v>10</v>
      </c>
      <c r="C4564" t="s">
        <v>9046</v>
      </c>
      <c r="D4564" t="s">
        <v>13</v>
      </c>
      <c r="E4564" t="s">
        <v>14</v>
      </c>
      <c r="F4564" t="s">
        <v>26</v>
      </c>
      <c r="G4564" s="3">
        <v>45108.628449074073</v>
      </c>
      <c r="H4564" s="1">
        <v>98529.578125</v>
      </c>
      <c r="I4564" t="s">
        <v>9047</v>
      </c>
      <c r="J4564" t="s">
        <v>9048</v>
      </c>
    </row>
    <row r="4565" spans="1:10">
      <c r="A4565" t="s">
        <v>33</v>
      </c>
      <c r="B4565" t="s">
        <v>9049</v>
      </c>
      <c r="C4565" t="s">
        <v>536</v>
      </c>
      <c r="D4565" t="s">
        <v>13</v>
      </c>
      <c r="E4565" t="s">
        <v>14</v>
      </c>
      <c r="F4565" t="s">
        <v>26</v>
      </c>
      <c r="G4565" s="3">
        <v>45245.625254629631</v>
      </c>
      <c r="H4565" s="1">
        <v>62220.5</v>
      </c>
      <c r="I4565" t="s">
        <v>9050</v>
      </c>
      <c r="J4565" t="s">
        <v>9051</v>
      </c>
    </row>
    <row r="4566" spans="1:10">
      <c r="A4566" t="s">
        <v>73</v>
      </c>
      <c r="B4566" t="s">
        <v>9052</v>
      </c>
      <c r="C4566" t="s">
        <v>232</v>
      </c>
      <c r="D4566" t="s">
        <v>13</v>
      </c>
      <c r="E4566" t="s">
        <v>14</v>
      </c>
      <c r="F4566" t="s">
        <v>26</v>
      </c>
      <c r="G4566" s="3">
        <v>45107.63380787037</v>
      </c>
      <c r="H4566" s="1">
        <v>182000</v>
      </c>
      <c r="I4566" t="s">
        <v>2348</v>
      </c>
      <c r="J4566" t="s">
        <v>9053</v>
      </c>
    </row>
    <row r="4567" spans="1:10">
      <c r="A4567" t="s">
        <v>18</v>
      </c>
      <c r="B4567" t="s">
        <v>2802</v>
      </c>
      <c r="D4567" t="s">
        <v>13</v>
      </c>
      <c r="E4567" t="s">
        <v>14</v>
      </c>
      <c r="F4567" t="s">
        <v>26</v>
      </c>
      <c r="G4567" s="3">
        <v>45049.645046296297</v>
      </c>
      <c r="H4567" s="1">
        <v>107500</v>
      </c>
      <c r="I4567" t="s">
        <v>9054</v>
      </c>
      <c r="J4567" t="s">
        <v>9055</v>
      </c>
    </row>
    <row r="4568" spans="1:10">
      <c r="A4568" t="s">
        <v>18</v>
      </c>
      <c r="B4568" t="s">
        <v>9056</v>
      </c>
      <c r="C4568" t="s">
        <v>9057</v>
      </c>
      <c r="D4568" t="s">
        <v>13</v>
      </c>
      <c r="E4568" t="s">
        <v>14</v>
      </c>
      <c r="F4568" t="s">
        <v>3142</v>
      </c>
      <c r="G4568" s="3">
        <v>45080.637245370373</v>
      </c>
      <c r="H4568" s="1">
        <v>97444</v>
      </c>
      <c r="I4568" t="s">
        <v>3143</v>
      </c>
      <c r="J4568" t="s">
        <v>9058</v>
      </c>
    </row>
    <row r="4569" spans="1:10">
      <c r="A4569" t="s">
        <v>10</v>
      </c>
      <c r="B4569" t="s">
        <v>9059</v>
      </c>
      <c r="C4569" t="s">
        <v>24</v>
      </c>
      <c r="D4569" t="s">
        <v>13</v>
      </c>
      <c r="E4569" t="s">
        <v>25</v>
      </c>
      <c r="F4569" t="s">
        <v>26</v>
      </c>
      <c r="G4569" s="3">
        <v>45096.629328703704</v>
      </c>
      <c r="H4569" s="1">
        <v>108400</v>
      </c>
      <c r="I4569" t="s">
        <v>9060</v>
      </c>
      <c r="J4569" t="s">
        <v>9061</v>
      </c>
    </row>
    <row r="4570" spans="1:10">
      <c r="A4570" t="s">
        <v>33</v>
      </c>
      <c r="B4570" t="s">
        <v>9062</v>
      </c>
      <c r="C4570" t="s">
        <v>9063</v>
      </c>
      <c r="D4570" t="s">
        <v>13</v>
      </c>
      <c r="E4570" t="s">
        <v>14</v>
      </c>
      <c r="F4570" t="s">
        <v>26</v>
      </c>
      <c r="G4570" s="3">
        <v>45121.625</v>
      </c>
      <c r="H4570" s="1">
        <v>90000</v>
      </c>
      <c r="I4570" t="s">
        <v>9064</v>
      </c>
    </row>
    <row r="4571" spans="1:10">
      <c r="A4571" t="s">
        <v>10</v>
      </c>
      <c r="B4571" t="s">
        <v>2197</v>
      </c>
      <c r="C4571" t="s">
        <v>521</v>
      </c>
      <c r="D4571" t="s">
        <v>13</v>
      </c>
      <c r="E4571" t="s">
        <v>14</v>
      </c>
      <c r="F4571" t="s">
        <v>26</v>
      </c>
      <c r="G4571" s="3">
        <v>44960.629166666666</v>
      </c>
      <c r="H4571" s="1">
        <v>212500</v>
      </c>
      <c r="I4571" t="s">
        <v>335</v>
      </c>
      <c r="J4571" t="s">
        <v>166</v>
      </c>
    </row>
    <row r="4572" spans="1:10">
      <c r="A4572" t="s">
        <v>33</v>
      </c>
      <c r="B4572" t="s">
        <v>33</v>
      </c>
      <c r="C4572" t="s">
        <v>237</v>
      </c>
      <c r="D4572" t="s">
        <v>13</v>
      </c>
      <c r="E4572" t="s">
        <v>14</v>
      </c>
      <c r="F4572" t="s">
        <v>26</v>
      </c>
      <c r="G4572" s="3">
        <v>45006.638506944444</v>
      </c>
      <c r="H4572" s="1">
        <v>102500</v>
      </c>
      <c r="I4572" t="s">
        <v>2389</v>
      </c>
    </row>
    <row r="4573" spans="1:10">
      <c r="A4573" t="s">
        <v>77</v>
      </c>
      <c r="B4573" t="s">
        <v>9065</v>
      </c>
      <c r="C4573" t="s">
        <v>411</v>
      </c>
      <c r="D4573" t="s">
        <v>13</v>
      </c>
      <c r="E4573" t="s">
        <v>14</v>
      </c>
      <c r="F4573" t="s">
        <v>411</v>
      </c>
      <c r="G4573" s="3">
        <v>45077.650254629632</v>
      </c>
      <c r="H4573" s="1">
        <v>79200</v>
      </c>
      <c r="I4573" t="s">
        <v>7489</v>
      </c>
      <c r="J4573" t="s">
        <v>9066</v>
      </c>
    </row>
    <row r="4574" spans="1:10">
      <c r="A4574" t="s">
        <v>152</v>
      </c>
      <c r="B4574" t="s">
        <v>9067</v>
      </c>
      <c r="C4574" t="s">
        <v>1105</v>
      </c>
      <c r="D4574" t="s">
        <v>13</v>
      </c>
      <c r="E4574" t="s">
        <v>14</v>
      </c>
      <c r="F4574" t="s">
        <v>26</v>
      </c>
      <c r="G4574" s="3">
        <v>45055.631655092591</v>
      </c>
      <c r="H4574" s="1">
        <v>179000</v>
      </c>
      <c r="I4574" t="s">
        <v>2348</v>
      </c>
      <c r="J4574" t="s">
        <v>5689</v>
      </c>
    </row>
    <row r="4575" spans="1:10">
      <c r="A4575" t="s">
        <v>10</v>
      </c>
      <c r="B4575" t="s">
        <v>3579</v>
      </c>
      <c r="C4575" t="s">
        <v>232</v>
      </c>
      <c r="D4575" t="s">
        <v>13</v>
      </c>
      <c r="E4575" t="s">
        <v>14</v>
      </c>
      <c r="F4575" t="s">
        <v>26</v>
      </c>
      <c r="G4575" s="3">
        <v>45047.627141203702</v>
      </c>
      <c r="H4575" s="1">
        <v>233000</v>
      </c>
      <c r="I4575" t="s">
        <v>195</v>
      </c>
      <c r="J4575" t="s">
        <v>3582</v>
      </c>
    </row>
    <row r="4576" spans="1:10">
      <c r="A4576" t="s">
        <v>18</v>
      </c>
      <c r="B4576" t="s">
        <v>9068</v>
      </c>
      <c r="C4576" t="s">
        <v>232</v>
      </c>
      <c r="D4576" t="s">
        <v>13</v>
      </c>
      <c r="E4576" t="s">
        <v>14</v>
      </c>
      <c r="F4576" t="s">
        <v>26</v>
      </c>
      <c r="G4576" s="3">
        <v>45126.632199074076</v>
      </c>
      <c r="H4576" s="1">
        <v>95000</v>
      </c>
      <c r="I4576" t="s">
        <v>9069</v>
      </c>
      <c r="J4576" t="s">
        <v>9070</v>
      </c>
    </row>
    <row r="4577" spans="1:10">
      <c r="A4577" t="s">
        <v>33</v>
      </c>
      <c r="B4577" t="s">
        <v>9071</v>
      </c>
      <c r="C4577" t="s">
        <v>24</v>
      </c>
      <c r="D4577" t="s">
        <v>13</v>
      </c>
      <c r="E4577" t="s">
        <v>25</v>
      </c>
      <c r="F4577" t="s">
        <v>26</v>
      </c>
      <c r="G4577" s="3">
        <v>45173.626377314817</v>
      </c>
      <c r="H4577" s="1">
        <v>87500</v>
      </c>
      <c r="I4577" t="s">
        <v>9072</v>
      </c>
      <c r="J4577" t="s">
        <v>9073</v>
      </c>
    </row>
    <row r="4578" spans="1:10">
      <c r="A4578" t="s">
        <v>10</v>
      </c>
      <c r="B4578" t="s">
        <v>9074</v>
      </c>
      <c r="C4578" t="s">
        <v>232</v>
      </c>
      <c r="D4578" t="s">
        <v>13</v>
      </c>
      <c r="E4578" t="s">
        <v>14</v>
      </c>
      <c r="F4578" t="s">
        <v>26</v>
      </c>
      <c r="G4578" s="3">
        <v>45083.626620370371</v>
      </c>
      <c r="H4578" s="1">
        <v>82500</v>
      </c>
      <c r="I4578" t="s">
        <v>2562</v>
      </c>
      <c r="J4578" t="s">
        <v>9075</v>
      </c>
    </row>
    <row r="4579" spans="1:10">
      <c r="A4579" t="s">
        <v>135</v>
      </c>
      <c r="B4579" t="s">
        <v>9076</v>
      </c>
      <c r="C4579" t="s">
        <v>157</v>
      </c>
      <c r="D4579" t="s">
        <v>13</v>
      </c>
      <c r="E4579" t="s">
        <v>14</v>
      </c>
      <c r="F4579" t="s">
        <v>26</v>
      </c>
      <c r="G4579" s="3">
        <v>44996.62709490741</v>
      </c>
      <c r="H4579" s="1">
        <v>148500</v>
      </c>
      <c r="I4579" t="s">
        <v>3645</v>
      </c>
      <c r="J4579" t="s">
        <v>9077</v>
      </c>
    </row>
    <row r="4580" spans="1:10">
      <c r="A4580" t="s">
        <v>33</v>
      </c>
      <c r="B4580" t="s">
        <v>9078</v>
      </c>
      <c r="C4580" t="s">
        <v>4310</v>
      </c>
      <c r="D4580" t="s">
        <v>13</v>
      </c>
      <c r="E4580" t="s">
        <v>14</v>
      </c>
      <c r="F4580" t="s">
        <v>26</v>
      </c>
      <c r="G4580" s="3">
        <v>45261.625092592592</v>
      </c>
      <c r="H4580" s="1">
        <v>71678</v>
      </c>
      <c r="I4580" t="s">
        <v>9079</v>
      </c>
      <c r="J4580" t="s">
        <v>9080</v>
      </c>
    </row>
    <row r="4581" spans="1:10">
      <c r="A4581" t="s">
        <v>33</v>
      </c>
      <c r="B4581" t="s">
        <v>746</v>
      </c>
      <c r="C4581" t="s">
        <v>461</v>
      </c>
      <c r="D4581" t="s">
        <v>13</v>
      </c>
      <c r="E4581" t="s">
        <v>14</v>
      </c>
      <c r="F4581" t="s">
        <v>26</v>
      </c>
      <c r="G4581" s="3">
        <v>45273.626631944448</v>
      </c>
      <c r="H4581" s="1">
        <v>80500</v>
      </c>
      <c r="I4581" t="s">
        <v>9081</v>
      </c>
      <c r="J4581" t="s">
        <v>9082</v>
      </c>
    </row>
    <row r="4582" spans="1:10">
      <c r="A4582" t="s">
        <v>10</v>
      </c>
      <c r="B4582" t="s">
        <v>9083</v>
      </c>
      <c r="D4582" t="s">
        <v>13</v>
      </c>
      <c r="E4582" t="s">
        <v>14</v>
      </c>
      <c r="F4582" t="s">
        <v>26</v>
      </c>
      <c r="G4582" s="3">
        <v>45028.638344907406</v>
      </c>
      <c r="H4582" s="1">
        <v>172500</v>
      </c>
      <c r="I4582" t="s">
        <v>1072</v>
      </c>
      <c r="J4582" t="s">
        <v>582</v>
      </c>
    </row>
    <row r="4583" spans="1:10">
      <c r="A4583" t="s">
        <v>18</v>
      </c>
      <c r="B4583" t="s">
        <v>9084</v>
      </c>
      <c r="C4583" t="s">
        <v>26</v>
      </c>
      <c r="D4583" t="s">
        <v>13</v>
      </c>
      <c r="E4583" t="s">
        <v>14</v>
      </c>
      <c r="F4583" t="s">
        <v>26</v>
      </c>
      <c r="G4583" s="3">
        <v>45054.65351851852</v>
      </c>
      <c r="H4583" s="1">
        <v>135000</v>
      </c>
      <c r="I4583" t="s">
        <v>9085</v>
      </c>
      <c r="J4583" t="s">
        <v>9086</v>
      </c>
    </row>
    <row r="4584" spans="1:10">
      <c r="A4584" t="s">
        <v>212</v>
      </c>
      <c r="B4584" t="s">
        <v>9087</v>
      </c>
      <c r="C4584" t="s">
        <v>24</v>
      </c>
      <c r="D4584" t="s">
        <v>13</v>
      </c>
      <c r="E4584" t="s">
        <v>25</v>
      </c>
      <c r="F4584" t="s">
        <v>26</v>
      </c>
      <c r="G4584" s="3">
        <v>45056.628750000003</v>
      </c>
      <c r="H4584" s="1">
        <v>225000</v>
      </c>
      <c r="I4584" t="s">
        <v>1037</v>
      </c>
      <c r="J4584" t="s">
        <v>9088</v>
      </c>
    </row>
    <row r="4585" spans="1:10">
      <c r="A4585" t="s">
        <v>10</v>
      </c>
      <c r="B4585" t="s">
        <v>9089</v>
      </c>
      <c r="C4585" t="s">
        <v>8946</v>
      </c>
      <c r="D4585" t="s">
        <v>13</v>
      </c>
      <c r="E4585" t="s">
        <v>14</v>
      </c>
      <c r="F4585" t="s">
        <v>1820</v>
      </c>
      <c r="G4585" s="3">
        <v>45007.651747685188</v>
      </c>
      <c r="H4585" s="1">
        <v>89100</v>
      </c>
      <c r="I4585" t="s">
        <v>2442</v>
      </c>
      <c r="J4585" t="s">
        <v>9090</v>
      </c>
    </row>
    <row r="4586" spans="1:10">
      <c r="A4586" t="s">
        <v>33</v>
      </c>
      <c r="B4586" t="s">
        <v>943</v>
      </c>
      <c r="C4586" t="s">
        <v>232</v>
      </c>
      <c r="D4586" t="s">
        <v>13</v>
      </c>
      <c r="E4586" t="s">
        <v>14</v>
      </c>
      <c r="F4586" t="s">
        <v>26</v>
      </c>
      <c r="G4586" s="3">
        <v>45181.625023148146</v>
      </c>
      <c r="H4586" s="1">
        <v>70000</v>
      </c>
      <c r="I4586" t="s">
        <v>9091</v>
      </c>
      <c r="J4586" t="s">
        <v>230</v>
      </c>
    </row>
    <row r="4587" spans="1:10">
      <c r="A4587" t="s">
        <v>33</v>
      </c>
      <c r="B4587" t="s">
        <v>4584</v>
      </c>
      <c r="C4587" t="s">
        <v>9092</v>
      </c>
      <c r="D4587" t="s">
        <v>13</v>
      </c>
      <c r="E4587" t="s">
        <v>14</v>
      </c>
      <c r="F4587" t="s">
        <v>26</v>
      </c>
      <c r="G4587" s="3">
        <v>45093.625081018516</v>
      </c>
      <c r="H4587" s="1">
        <v>105000</v>
      </c>
      <c r="I4587" t="s">
        <v>9093</v>
      </c>
      <c r="J4587" t="s">
        <v>9094</v>
      </c>
    </row>
    <row r="4588" spans="1:10">
      <c r="A4588" t="s">
        <v>135</v>
      </c>
      <c r="B4588" t="s">
        <v>135</v>
      </c>
      <c r="C4588" t="s">
        <v>119</v>
      </c>
      <c r="D4588" t="s">
        <v>13</v>
      </c>
      <c r="E4588" t="s">
        <v>14</v>
      </c>
      <c r="F4588" t="s">
        <v>26</v>
      </c>
      <c r="G4588" s="3">
        <v>45132.625578703701</v>
      </c>
      <c r="H4588" s="1">
        <v>110000</v>
      </c>
      <c r="I4588" t="s">
        <v>9095</v>
      </c>
      <c r="J4588" t="s">
        <v>9096</v>
      </c>
    </row>
    <row r="4589" spans="1:10">
      <c r="A4589" t="s">
        <v>10</v>
      </c>
      <c r="B4589" t="s">
        <v>1158</v>
      </c>
      <c r="C4589" t="s">
        <v>24</v>
      </c>
      <c r="D4589" t="s">
        <v>13</v>
      </c>
      <c r="E4589" t="s">
        <v>25</v>
      </c>
      <c r="F4589" t="s">
        <v>26</v>
      </c>
      <c r="G4589" s="3">
        <v>45106.627685185187</v>
      </c>
      <c r="H4589" s="1">
        <v>217500</v>
      </c>
      <c r="I4589" t="s">
        <v>8442</v>
      </c>
      <c r="J4589" t="s">
        <v>316</v>
      </c>
    </row>
    <row r="4590" spans="1:10">
      <c r="A4590" t="s">
        <v>10</v>
      </c>
      <c r="B4590" t="s">
        <v>10</v>
      </c>
      <c r="C4590" t="s">
        <v>9097</v>
      </c>
      <c r="D4590" t="s">
        <v>13</v>
      </c>
      <c r="E4590" t="s">
        <v>14</v>
      </c>
      <c r="F4590" t="s">
        <v>26</v>
      </c>
      <c r="G4590" s="3">
        <v>45163.629328703704</v>
      </c>
      <c r="H4590" s="1">
        <v>117500</v>
      </c>
      <c r="I4590" t="s">
        <v>9098</v>
      </c>
      <c r="J4590" t="s">
        <v>9099</v>
      </c>
    </row>
    <row r="4591" spans="1:10">
      <c r="A4591" t="s">
        <v>73</v>
      </c>
      <c r="B4591" t="s">
        <v>9100</v>
      </c>
      <c r="C4591" t="s">
        <v>3639</v>
      </c>
      <c r="D4591" t="s">
        <v>13</v>
      </c>
      <c r="E4591" t="s">
        <v>14</v>
      </c>
      <c r="F4591" t="s">
        <v>3640</v>
      </c>
      <c r="G4591" s="3">
        <v>45085.654699074075</v>
      </c>
      <c r="H4591" s="1">
        <v>89100</v>
      </c>
      <c r="I4591" t="s">
        <v>9101</v>
      </c>
      <c r="J4591" t="s">
        <v>9102</v>
      </c>
    </row>
    <row r="4592" spans="1:10">
      <c r="A4592" t="s">
        <v>33</v>
      </c>
      <c r="B4592" t="s">
        <v>33</v>
      </c>
      <c r="C4592" t="s">
        <v>1291</v>
      </c>
      <c r="D4592" t="s">
        <v>13</v>
      </c>
      <c r="E4592" t="s">
        <v>14</v>
      </c>
      <c r="F4592" t="s">
        <v>26</v>
      </c>
      <c r="G4592" s="3">
        <v>45007.62945601852</v>
      </c>
      <c r="H4592" s="1">
        <v>90000</v>
      </c>
      <c r="I4592" t="s">
        <v>1563</v>
      </c>
      <c r="J4592" t="s">
        <v>7534</v>
      </c>
    </row>
    <row r="4593" spans="1:10">
      <c r="A4593" t="s">
        <v>33</v>
      </c>
      <c r="B4593" t="s">
        <v>2148</v>
      </c>
      <c r="C4593" t="s">
        <v>434</v>
      </c>
      <c r="D4593" t="s">
        <v>13</v>
      </c>
      <c r="E4593" t="s">
        <v>14</v>
      </c>
      <c r="F4593" t="s">
        <v>26</v>
      </c>
      <c r="G4593" s="3">
        <v>45230.625844907408</v>
      </c>
      <c r="H4593" s="1">
        <v>115000</v>
      </c>
      <c r="I4593" t="s">
        <v>9103</v>
      </c>
      <c r="J4593" t="s">
        <v>9104</v>
      </c>
    </row>
    <row r="4594" spans="1:10">
      <c r="A4594" t="s">
        <v>33</v>
      </c>
      <c r="B4594" t="s">
        <v>7441</v>
      </c>
      <c r="C4594" t="s">
        <v>24</v>
      </c>
      <c r="D4594" t="s">
        <v>13</v>
      </c>
      <c r="E4594" t="s">
        <v>25</v>
      </c>
      <c r="F4594" t="s">
        <v>26</v>
      </c>
      <c r="G4594" s="3">
        <v>45028.624907407408</v>
      </c>
      <c r="H4594" s="1">
        <v>92750</v>
      </c>
      <c r="I4594" t="s">
        <v>8218</v>
      </c>
      <c r="J4594" t="s">
        <v>9105</v>
      </c>
    </row>
    <row r="4595" spans="1:10">
      <c r="A4595" t="s">
        <v>18</v>
      </c>
      <c r="B4595" t="s">
        <v>9106</v>
      </c>
      <c r="C4595" t="s">
        <v>108</v>
      </c>
      <c r="D4595" t="s">
        <v>13</v>
      </c>
      <c r="E4595" t="s">
        <v>14</v>
      </c>
      <c r="F4595" t="s">
        <v>26</v>
      </c>
      <c r="G4595" s="3">
        <v>45100.644259259258</v>
      </c>
      <c r="H4595" s="1">
        <v>124500</v>
      </c>
      <c r="I4595" t="s">
        <v>9107</v>
      </c>
      <c r="J4595" t="s">
        <v>1693</v>
      </c>
    </row>
    <row r="4596" spans="1:10">
      <c r="A4596" t="s">
        <v>10</v>
      </c>
      <c r="B4596" t="s">
        <v>10</v>
      </c>
      <c r="C4596" t="s">
        <v>1405</v>
      </c>
      <c r="D4596" t="s">
        <v>13</v>
      </c>
      <c r="E4596" t="s">
        <v>14</v>
      </c>
      <c r="F4596" t="s">
        <v>26</v>
      </c>
      <c r="G4596" s="3">
        <v>45271.674224537041</v>
      </c>
      <c r="H4596" s="1">
        <v>117500</v>
      </c>
      <c r="I4596" t="s">
        <v>9108</v>
      </c>
      <c r="J4596" t="s">
        <v>9109</v>
      </c>
    </row>
    <row r="4597" spans="1:10">
      <c r="A4597" t="s">
        <v>10</v>
      </c>
      <c r="B4597" t="s">
        <v>398</v>
      </c>
      <c r="D4597" t="s">
        <v>13</v>
      </c>
      <c r="E4597" t="s">
        <v>14</v>
      </c>
      <c r="F4597" t="s">
        <v>26</v>
      </c>
      <c r="G4597" s="3">
        <v>45027.626527777778</v>
      </c>
      <c r="H4597" s="1">
        <v>137500</v>
      </c>
      <c r="I4597" t="s">
        <v>8713</v>
      </c>
      <c r="J4597" t="s">
        <v>8714</v>
      </c>
    </row>
    <row r="4598" spans="1:10">
      <c r="A4598" t="s">
        <v>33</v>
      </c>
      <c r="B4598" t="s">
        <v>9110</v>
      </c>
      <c r="C4598" t="s">
        <v>5491</v>
      </c>
      <c r="D4598" t="s">
        <v>13</v>
      </c>
      <c r="E4598" t="s">
        <v>14</v>
      </c>
      <c r="F4598" t="s">
        <v>681</v>
      </c>
      <c r="G4598" s="3">
        <v>44973.643726851849</v>
      </c>
      <c r="H4598" s="1">
        <v>105650</v>
      </c>
      <c r="I4598" t="s">
        <v>6022</v>
      </c>
    </row>
    <row r="4599" spans="1:10">
      <c r="A4599" t="s">
        <v>18</v>
      </c>
      <c r="B4599" t="s">
        <v>18</v>
      </c>
      <c r="C4599" t="s">
        <v>24</v>
      </c>
      <c r="D4599" t="s">
        <v>100</v>
      </c>
      <c r="E4599" t="s">
        <v>25</v>
      </c>
      <c r="F4599" t="s">
        <v>26</v>
      </c>
      <c r="G4599" s="3">
        <v>45076.629479166666</v>
      </c>
      <c r="H4599" s="1">
        <v>150000</v>
      </c>
      <c r="I4599" t="s">
        <v>1156</v>
      </c>
      <c r="J4599" t="s">
        <v>9111</v>
      </c>
    </row>
    <row r="4600" spans="1:10">
      <c r="A4600" t="s">
        <v>33</v>
      </c>
      <c r="B4600" t="s">
        <v>5828</v>
      </c>
      <c r="C4600" t="s">
        <v>2296</v>
      </c>
      <c r="D4600" t="s">
        <v>13</v>
      </c>
      <c r="E4600" t="s">
        <v>14</v>
      </c>
      <c r="F4600" t="s">
        <v>26</v>
      </c>
      <c r="G4600" s="3">
        <v>44972.625208333331</v>
      </c>
      <c r="H4600" s="1">
        <v>111175</v>
      </c>
      <c r="I4600" t="s">
        <v>9112</v>
      </c>
      <c r="J4600" t="s">
        <v>7308</v>
      </c>
    </row>
    <row r="4601" spans="1:10">
      <c r="A4601" t="s">
        <v>33</v>
      </c>
      <c r="B4601" t="s">
        <v>1858</v>
      </c>
      <c r="C4601" t="s">
        <v>56</v>
      </c>
      <c r="D4601" t="s">
        <v>13</v>
      </c>
      <c r="E4601" t="s">
        <v>14</v>
      </c>
      <c r="F4601" t="s">
        <v>26</v>
      </c>
      <c r="G4601" s="3">
        <v>45035.625798611109</v>
      </c>
      <c r="H4601" s="1">
        <v>98500</v>
      </c>
      <c r="I4601" t="s">
        <v>9113</v>
      </c>
      <c r="J4601" t="s">
        <v>230</v>
      </c>
    </row>
    <row r="4602" spans="1:10">
      <c r="A4602" t="s">
        <v>33</v>
      </c>
      <c r="B4602" t="s">
        <v>9114</v>
      </c>
      <c r="C4602" t="s">
        <v>2299</v>
      </c>
      <c r="D4602" t="s">
        <v>13</v>
      </c>
      <c r="E4602" t="s">
        <v>14</v>
      </c>
      <c r="F4602" t="s">
        <v>26</v>
      </c>
      <c r="G4602" s="3">
        <v>45022.625659722224</v>
      </c>
      <c r="H4602" s="1">
        <v>75368.5</v>
      </c>
      <c r="I4602" t="s">
        <v>9115</v>
      </c>
      <c r="J4602" t="s">
        <v>9116</v>
      </c>
    </row>
    <row r="4603" spans="1:10">
      <c r="A4603" t="s">
        <v>33</v>
      </c>
      <c r="B4603" t="s">
        <v>620</v>
      </c>
      <c r="C4603" t="s">
        <v>24</v>
      </c>
      <c r="D4603" t="s">
        <v>13</v>
      </c>
      <c r="E4603" t="s">
        <v>25</v>
      </c>
      <c r="F4603" t="s">
        <v>26</v>
      </c>
      <c r="G4603" s="3">
        <v>45200.625532407408</v>
      </c>
      <c r="H4603" s="1">
        <v>90000</v>
      </c>
      <c r="I4603" t="s">
        <v>2229</v>
      </c>
      <c r="J4603" t="s">
        <v>1643</v>
      </c>
    </row>
    <row r="4604" spans="1:10">
      <c r="A4604" t="s">
        <v>10</v>
      </c>
      <c r="B4604" t="s">
        <v>357</v>
      </c>
      <c r="C4604" t="s">
        <v>2296</v>
      </c>
      <c r="D4604" t="s">
        <v>13</v>
      </c>
      <c r="E4604" t="s">
        <v>14</v>
      </c>
      <c r="F4604" t="s">
        <v>26</v>
      </c>
      <c r="G4604" s="3">
        <v>44937.628078703703</v>
      </c>
      <c r="H4604" s="1">
        <v>195000</v>
      </c>
      <c r="I4604" t="s">
        <v>123</v>
      </c>
    </row>
    <row r="4605" spans="1:10">
      <c r="A4605" t="s">
        <v>10</v>
      </c>
      <c r="B4605" t="s">
        <v>10</v>
      </c>
      <c r="C4605" t="s">
        <v>75</v>
      </c>
      <c r="D4605" t="s">
        <v>13</v>
      </c>
      <c r="E4605" t="s">
        <v>14</v>
      </c>
      <c r="F4605" t="s">
        <v>26</v>
      </c>
      <c r="G4605" s="3">
        <v>45041.627210648148</v>
      </c>
      <c r="H4605" s="1">
        <v>155000</v>
      </c>
      <c r="I4605" t="s">
        <v>451</v>
      </c>
      <c r="J4605" t="s">
        <v>8282</v>
      </c>
    </row>
    <row r="4606" spans="1:10">
      <c r="A4606" t="s">
        <v>33</v>
      </c>
      <c r="B4606" t="s">
        <v>9117</v>
      </c>
      <c r="C4606" t="s">
        <v>3829</v>
      </c>
      <c r="D4606" t="s">
        <v>13</v>
      </c>
      <c r="E4606" t="s">
        <v>14</v>
      </c>
      <c r="F4606" t="s">
        <v>694</v>
      </c>
      <c r="G4606" s="3">
        <v>44928.647789351853</v>
      </c>
      <c r="H4606" s="1">
        <v>111202</v>
      </c>
      <c r="I4606" t="s">
        <v>1520</v>
      </c>
      <c r="J4606" t="s">
        <v>1183</v>
      </c>
    </row>
    <row r="4607" spans="1:10">
      <c r="A4607" t="s">
        <v>33</v>
      </c>
      <c r="B4607" t="s">
        <v>9118</v>
      </c>
      <c r="C4607" t="s">
        <v>44</v>
      </c>
      <c r="D4607" t="s">
        <v>13</v>
      </c>
      <c r="E4607" t="s">
        <v>14</v>
      </c>
      <c r="F4607" t="s">
        <v>26</v>
      </c>
      <c r="G4607" s="3">
        <v>45061.625451388885</v>
      </c>
      <c r="H4607" s="1">
        <v>90250</v>
      </c>
      <c r="I4607" t="s">
        <v>5640</v>
      </c>
      <c r="J4607" t="s">
        <v>1643</v>
      </c>
    </row>
    <row r="4608" spans="1:10">
      <c r="A4608" t="s">
        <v>10</v>
      </c>
      <c r="B4608" t="s">
        <v>9119</v>
      </c>
      <c r="C4608" t="s">
        <v>461</v>
      </c>
      <c r="D4608" t="s">
        <v>13</v>
      </c>
      <c r="E4608" t="s">
        <v>14</v>
      </c>
      <c r="F4608" t="s">
        <v>26</v>
      </c>
      <c r="G4608" s="3">
        <v>45151.648206018515</v>
      </c>
      <c r="H4608" s="1">
        <v>102000</v>
      </c>
      <c r="I4608" t="s">
        <v>9120</v>
      </c>
      <c r="J4608" t="s">
        <v>9121</v>
      </c>
    </row>
    <row r="4609" spans="1:10">
      <c r="A4609" t="s">
        <v>106</v>
      </c>
      <c r="B4609" t="s">
        <v>9122</v>
      </c>
      <c r="C4609" t="s">
        <v>136</v>
      </c>
      <c r="D4609" t="s">
        <v>13</v>
      </c>
      <c r="E4609" t="s">
        <v>14</v>
      </c>
      <c r="F4609" t="s">
        <v>26</v>
      </c>
      <c r="G4609" s="3">
        <v>45014.62641203704</v>
      </c>
      <c r="H4609" s="1">
        <v>70000</v>
      </c>
      <c r="I4609" t="s">
        <v>9123</v>
      </c>
      <c r="J4609" t="s">
        <v>9124</v>
      </c>
    </row>
    <row r="4610" spans="1:10">
      <c r="A4610" t="s">
        <v>33</v>
      </c>
      <c r="B4610" t="s">
        <v>9125</v>
      </c>
      <c r="C4610" t="s">
        <v>243</v>
      </c>
      <c r="D4610" t="s">
        <v>13</v>
      </c>
      <c r="E4610" t="s">
        <v>14</v>
      </c>
      <c r="F4610" t="s">
        <v>26</v>
      </c>
      <c r="G4610" s="3">
        <v>45097.626145833332</v>
      </c>
      <c r="H4610" s="1">
        <v>111175</v>
      </c>
      <c r="I4610" t="s">
        <v>9126</v>
      </c>
      <c r="J4610" t="s">
        <v>9127</v>
      </c>
    </row>
    <row r="4611" spans="1:10">
      <c r="A4611" t="s">
        <v>135</v>
      </c>
      <c r="B4611" t="s">
        <v>9128</v>
      </c>
      <c r="C4611" t="s">
        <v>26</v>
      </c>
      <c r="D4611" t="s">
        <v>13</v>
      </c>
      <c r="E4611" t="s">
        <v>14</v>
      </c>
      <c r="F4611" t="s">
        <v>26</v>
      </c>
      <c r="G4611" s="3">
        <v>45184.628009259257</v>
      </c>
      <c r="H4611" s="1">
        <v>167500</v>
      </c>
      <c r="I4611" t="s">
        <v>9129</v>
      </c>
      <c r="J4611" t="s">
        <v>9130</v>
      </c>
    </row>
    <row r="4612" spans="1:10">
      <c r="A4612" t="s">
        <v>73</v>
      </c>
      <c r="B4612" t="s">
        <v>9131</v>
      </c>
      <c r="C4612" t="s">
        <v>1597</v>
      </c>
      <c r="D4612" t="s">
        <v>13</v>
      </c>
      <c r="E4612" t="s">
        <v>14</v>
      </c>
      <c r="F4612" t="s">
        <v>26</v>
      </c>
      <c r="G4612" s="3">
        <v>45103.664803240739</v>
      </c>
      <c r="H4612" s="1">
        <v>172000</v>
      </c>
      <c r="I4612" t="s">
        <v>4716</v>
      </c>
      <c r="J4612" t="s">
        <v>9132</v>
      </c>
    </row>
    <row r="4613" spans="1:10">
      <c r="A4613" t="s">
        <v>212</v>
      </c>
      <c r="B4613" t="s">
        <v>4325</v>
      </c>
      <c r="C4613" t="s">
        <v>26</v>
      </c>
      <c r="D4613" t="s">
        <v>13</v>
      </c>
      <c r="E4613" t="s">
        <v>14</v>
      </c>
      <c r="F4613" t="s">
        <v>26</v>
      </c>
      <c r="G4613" s="3">
        <v>44930.62872685185</v>
      </c>
      <c r="H4613" s="1">
        <v>150000</v>
      </c>
      <c r="I4613" t="s">
        <v>9133</v>
      </c>
      <c r="J4613" t="s">
        <v>1334</v>
      </c>
    </row>
    <row r="4614" spans="1:10">
      <c r="A4614" t="s">
        <v>10</v>
      </c>
      <c r="B4614" t="s">
        <v>9134</v>
      </c>
      <c r="C4614" t="s">
        <v>136</v>
      </c>
      <c r="D4614" t="s">
        <v>13</v>
      </c>
      <c r="E4614" t="s">
        <v>14</v>
      </c>
      <c r="F4614" t="s">
        <v>26</v>
      </c>
      <c r="G4614" s="3">
        <v>45257.627696759257</v>
      </c>
      <c r="H4614" s="1">
        <v>138594</v>
      </c>
      <c r="I4614" t="s">
        <v>31</v>
      </c>
      <c r="J4614" t="s">
        <v>286</v>
      </c>
    </row>
    <row r="4615" spans="1:10">
      <c r="A4615" t="s">
        <v>18</v>
      </c>
      <c r="B4615" t="s">
        <v>18</v>
      </c>
      <c r="C4615" t="s">
        <v>177</v>
      </c>
      <c r="D4615" t="s">
        <v>13</v>
      </c>
      <c r="E4615" t="s">
        <v>14</v>
      </c>
      <c r="F4615" t="s">
        <v>26</v>
      </c>
      <c r="G4615" s="3">
        <v>45114.630891203706</v>
      </c>
      <c r="H4615" s="1">
        <v>110000</v>
      </c>
      <c r="I4615" t="s">
        <v>1448</v>
      </c>
      <c r="J4615" t="s">
        <v>9135</v>
      </c>
    </row>
    <row r="4616" spans="1:10">
      <c r="A4616" t="s">
        <v>33</v>
      </c>
      <c r="B4616" t="s">
        <v>9136</v>
      </c>
      <c r="C4616" t="s">
        <v>9137</v>
      </c>
      <c r="D4616" t="s">
        <v>13</v>
      </c>
      <c r="E4616" t="s">
        <v>14</v>
      </c>
      <c r="F4616" t="s">
        <v>26</v>
      </c>
      <c r="G4616" s="3">
        <v>45085.625023148146</v>
      </c>
      <c r="H4616" s="1">
        <v>85000</v>
      </c>
      <c r="I4616" t="s">
        <v>8180</v>
      </c>
      <c r="J4616" t="s">
        <v>9138</v>
      </c>
    </row>
    <row r="4617" spans="1:10">
      <c r="A4617" t="s">
        <v>33</v>
      </c>
      <c r="B4617" t="s">
        <v>9139</v>
      </c>
      <c r="C4617" t="s">
        <v>9140</v>
      </c>
      <c r="D4617" t="s">
        <v>13</v>
      </c>
      <c r="E4617" t="s">
        <v>14</v>
      </c>
      <c r="F4617" t="s">
        <v>26</v>
      </c>
      <c r="G4617" s="3">
        <v>45119.658101851855</v>
      </c>
      <c r="H4617" s="1">
        <v>72500</v>
      </c>
      <c r="I4617" t="s">
        <v>9141</v>
      </c>
      <c r="J4617" t="s">
        <v>9142</v>
      </c>
    </row>
    <row r="4618" spans="1:10">
      <c r="A4618" t="s">
        <v>10</v>
      </c>
      <c r="B4618" t="s">
        <v>9143</v>
      </c>
      <c r="C4618" t="s">
        <v>4032</v>
      </c>
      <c r="D4618" t="s">
        <v>13</v>
      </c>
      <c r="E4618" t="s">
        <v>14</v>
      </c>
      <c r="F4618" t="s">
        <v>26</v>
      </c>
      <c r="G4618" s="3">
        <v>45077.626840277779</v>
      </c>
      <c r="H4618" s="1">
        <v>142500</v>
      </c>
      <c r="I4618" t="s">
        <v>8061</v>
      </c>
      <c r="J4618" t="s">
        <v>9144</v>
      </c>
    </row>
    <row r="4619" spans="1:10">
      <c r="A4619" t="s">
        <v>33</v>
      </c>
      <c r="B4619" t="s">
        <v>8895</v>
      </c>
      <c r="C4619" t="s">
        <v>365</v>
      </c>
      <c r="D4619" t="s">
        <v>13</v>
      </c>
      <c r="E4619" t="s">
        <v>14</v>
      </c>
      <c r="F4619" t="s">
        <v>26</v>
      </c>
      <c r="G4619" s="3">
        <v>45088.626354166663</v>
      </c>
      <c r="H4619" s="1">
        <v>150000</v>
      </c>
      <c r="I4619" t="s">
        <v>451</v>
      </c>
      <c r="J4619" t="s">
        <v>6782</v>
      </c>
    </row>
    <row r="4620" spans="1:10">
      <c r="A4620" t="s">
        <v>33</v>
      </c>
      <c r="B4620" t="s">
        <v>9145</v>
      </c>
      <c r="C4620" t="s">
        <v>9146</v>
      </c>
      <c r="D4620" t="s">
        <v>13</v>
      </c>
      <c r="E4620" t="s">
        <v>14</v>
      </c>
      <c r="F4620" t="s">
        <v>26</v>
      </c>
      <c r="G4620" s="3">
        <v>45083.625300925924</v>
      </c>
      <c r="H4620" s="1">
        <v>78000</v>
      </c>
      <c r="I4620" t="s">
        <v>8252</v>
      </c>
      <c r="J4620" t="s">
        <v>316</v>
      </c>
    </row>
    <row r="4621" spans="1:10">
      <c r="A4621" t="s">
        <v>10</v>
      </c>
      <c r="B4621" t="s">
        <v>10</v>
      </c>
      <c r="C4621" t="s">
        <v>237</v>
      </c>
      <c r="D4621" t="s">
        <v>13</v>
      </c>
      <c r="E4621" t="s">
        <v>14</v>
      </c>
      <c r="F4621" t="s">
        <v>26</v>
      </c>
      <c r="G4621" s="3">
        <v>45198.654236111113</v>
      </c>
      <c r="H4621" s="1">
        <v>140000</v>
      </c>
      <c r="I4621" t="s">
        <v>9147</v>
      </c>
      <c r="J4621" t="s">
        <v>613</v>
      </c>
    </row>
    <row r="4622" spans="1:10">
      <c r="A4622" t="s">
        <v>212</v>
      </c>
      <c r="B4622" t="s">
        <v>212</v>
      </c>
      <c r="C4622" t="s">
        <v>24</v>
      </c>
      <c r="D4622" t="s">
        <v>13</v>
      </c>
      <c r="E4622" t="s">
        <v>25</v>
      </c>
      <c r="F4622" t="s">
        <v>20</v>
      </c>
      <c r="G4622" s="3">
        <v>44982.666435185187</v>
      </c>
      <c r="H4622" s="1">
        <v>160000</v>
      </c>
      <c r="I4622" t="s">
        <v>8005</v>
      </c>
      <c r="J4622" t="s">
        <v>9148</v>
      </c>
    </row>
    <row r="4623" spans="1:10">
      <c r="A4623" t="s">
        <v>73</v>
      </c>
      <c r="B4623" t="s">
        <v>9149</v>
      </c>
      <c r="C4623" t="s">
        <v>24</v>
      </c>
      <c r="D4623" t="s">
        <v>13</v>
      </c>
      <c r="E4623" t="s">
        <v>25</v>
      </c>
      <c r="F4623" t="s">
        <v>26</v>
      </c>
      <c r="G4623" s="3">
        <v>44993.631215277775</v>
      </c>
      <c r="H4623" s="1">
        <v>106000</v>
      </c>
      <c r="I4623" t="s">
        <v>9150</v>
      </c>
      <c r="J4623" t="s">
        <v>9151</v>
      </c>
    </row>
    <row r="4624" spans="1:10">
      <c r="A4624" t="s">
        <v>10</v>
      </c>
      <c r="B4624" t="s">
        <v>10</v>
      </c>
      <c r="C4624" t="s">
        <v>2261</v>
      </c>
      <c r="D4624" t="s">
        <v>100</v>
      </c>
      <c r="E4624" t="s">
        <v>14</v>
      </c>
      <c r="F4624" t="s">
        <v>26</v>
      </c>
      <c r="G4624" s="3">
        <v>45113.628668981481</v>
      </c>
      <c r="H4624" s="1">
        <v>190000</v>
      </c>
      <c r="I4624" t="s">
        <v>257</v>
      </c>
      <c r="J4624" t="s">
        <v>9152</v>
      </c>
    </row>
    <row r="4625" spans="1:10">
      <c r="A4625" t="s">
        <v>33</v>
      </c>
      <c r="B4625" t="s">
        <v>43</v>
      </c>
      <c r="C4625" t="s">
        <v>662</v>
      </c>
      <c r="D4625" t="s">
        <v>13</v>
      </c>
      <c r="E4625" t="s">
        <v>14</v>
      </c>
      <c r="F4625" t="s">
        <v>26</v>
      </c>
      <c r="G4625" s="3">
        <v>45050.625972222224</v>
      </c>
      <c r="H4625" s="1">
        <v>90250</v>
      </c>
      <c r="I4625" t="s">
        <v>5640</v>
      </c>
      <c r="J4625" t="s">
        <v>1643</v>
      </c>
    </row>
    <row r="4626" spans="1:10">
      <c r="A4626" t="s">
        <v>135</v>
      </c>
      <c r="B4626" t="s">
        <v>9153</v>
      </c>
      <c r="C4626" t="s">
        <v>119</v>
      </c>
      <c r="D4626" t="s">
        <v>13</v>
      </c>
      <c r="E4626" t="s">
        <v>14</v>
      </c>
      <c r="F4626" t="s">
        <v>26</v>
      </c>
      <c r="G4626" s="3">
        <v>45210.625162037039</v>
      </c>
      <c r="H4626" s="1">
        <v>98800</v>
      </c>
      <c r="I4626" t="s">
        <v>9154</v>
      </c>
      <c r="J4626" t="s">
        <v>9155</v>
      </c>
    </row>
    <row r="4627" spans="1:10">
      <c r="A4627" t="s">
        <v>33</v>
      </c>
      <c r="B4627" t="s">
        <v>9156</v>
      </c>
      <c r="C4627" t="s">
        <v>681</v>
      </c>
      <c r="D4627" t="s">
        <v>13</v>
      </c>
      <c r="E4627" t="s">
        <v>14</v>
      </c>
      <c r="F4627" t="s">
        <v>681</v>
      </c>
      <c r="G4627" s="3">
        <v>45289.638148148151</v>
      </c>
      <c r="H4627" s="1">
        <v>74368.5</v>
      </c>
      <c r="I4627" t="s">
        <v>9157</v>
      </c>
      <c r="J4627" t="s">
        <v>9158</v>
      </c>
    </row>
    <row r="4628" spans="1:10">
      <c r="A4628" t="s">
        <v>33</v>
      </c>
      <c r="B4628" t="s">
        <v>4941</v>
      </c>
      <c r="C4628" t="s">
        <v>2829</v>
      </c>
      <c r="D4628" t="s">
        <v>13</v>
      </c>
      <c r="E4628" t="s">
        <v>14</v>
      </c>
      <c r="F4628" t="s">
        <v>26</v>
      </c>
      <c r="G4628" s="3">
        <v>45079.625960648147</v>
      </c>
      <c r="H4628" s="1">
        <v>46238.3984375</v>
      </c>
      <c r="I4628" t="s">
        <v>9159</v>
      </c>
      <c r="J4628" t="s">
        <v>1191</v>
      </c>
    </row>
    <row r="4629" spans="1:10">
      <c r="A4629" t="s">
        <v>10</v>
      </c>
      <c r="B4629" t="s">
        <v>10</v>
      </c>
      <c r="C4629" t="s">
        <v>26</v>
      </c>
      <c r="D4629" t="s">
        <v>13</v>
      </c>
      <c r="E4629" t="s">
        <v>14</v>
      </c>
      <c r="F4629" t="s">
        <v>20</v>
      </c>
      <c r="G4629" s="3">
        <v>44972.681018518517</v>
      </c>
      <c r="H4629" s="1">
        <v>92500</v>
      </c>
      <c r="I4629" t="s">
        <v>9160</v>
      </c>
      <c r="J4629" t="s">
        <v>9161</v>
      </c>
    </row>
    <row r="4630" spans="1:10">
      <c r="A4630" t="s">
        <v>212</v>
      </c>
      <c r="B4630" t="s">
        <v>9162</v>
      </c>
      <c r="C4630" t="s">
        <v>24</v>
      </c>
      <c r="D4630" t="s">
        <v>13</v>
      </c>
      <c r="E4630" t="s">
        <v>25</v>
      </c>
      <c r="F4630" t="s">
        <v>26</v>
      </c>
      <c r="G4630" s="3">
        <v>45001.627650462964</v>
      </c>
      <c r="H4630" s="1">
        <v>170000</v>
      </c>
      <c r="I4630" t="s">
        <v>516</v>
      </c>
      <c r="J4630" t="s">
        <v>1532</v>
      </c>
    </row>
    <row r="4631" spans="1:10">
      <c r="A4631" t="s">
        <v>33</v>
      </c>
      <c r="B4631" t="s">
        <v>364</v>
      </c>
      <c r="C4631" t="s">
        <v>24</v>
      </c>
      <c r="D4631" t="s">
        <v>100</v>
      </c>
      <c r="E4631" t="s">
        <v>25</v>
      </c>
      <c r="F4631" t="s">
        <v>26</v>
      </c>
      <c r="G4631" s="3">
        <v>45020.664085648146</v>
      </c>
      <c r="H4631" s="1">
        <v>120000</v>
      </c>
      <c r="I4631" t="s">
        <v>88</v>
      </c>
      <c r="J4631" t="s">
        <v>4760</v>
      </c>
    </row>
    <row r="4632" spans="1:10">
      <c r="A4632" t="s">
        <v>33</v>
      </c>
      <c r="B4632" t="s">
        <v>227</v>
      </c>
      <c r="C4632" t="s">
        <v>9163</v>
      </c>
      <c r="D4632" t="s">
        <v>13</v>
      </c>
      <c r="E4632" t="s">
        <v>14</v>
      </c>
      <c r="F4632" t="s">
        <v>26</v>
      </c>
      <c r="G4632" s="3">
        <v>45005.625127314815</v>
      </c>
      <c r="H4632" s="1">
        <v>53000</v>
      </c>
      <c r="I4632" t="s">
        <v>9164</v>
      </c>
      <c r="J4632" t="s">
        <v>316</v>
      </c>
    </row>
    <row r="4633" spans="1:10">
      <c r="A4633" t="s">
        <v>212</v>
      </c>
      <c r="B4633" t="s">
        <v>9165</v>
      </c>
      <c r="C4633" t="s">
        <v>30</v>
      </c>
      <c r="D4633" t="s">
        <v>13</v>
      </c>
      <c r="E4633" t="s">
        <v>14</v>
      </c>
      <c r="F4633" t="s">
        <v>26</v>
      </c>
      <c r="G4633" s="3">
        <v>44932.62809027778</v>
      </c>
      <c r="H4633" s="1">
        <v>184844.5</v>
      </c>
      <c r="I4633" t="s">
        <v>31</v>
      </c>
      <c r="J4633" t="s">
        <v>1334</v>
      </c>
    </row>
    <row r="4634" spans="1:10">
      <c r="A4634" t="s">
        <v>10</v>
      </c>
      <c r="B4634" t="s">
        <v>357</v>
      </c>
      <c r="C4634" t="s">
        <v>19</v>
      </c>
      <c r="D4634" t="s">
        <v>13</v>
      </c>
      <c r="E4634" t="s">
        <v>14</v>
      </c>
      <c r="F4634" t="s">
        <v>26</v>
      </c>
      <c r="G4634" s="3">
        <v>44954.677731481483</v>
      </c>
      <c r="H4634" s="1">
        <v>182000</v>
      </c>
      <c r="I4634" t="s">
        <v>1767</v>
      </c>
      <c r="J4634" t="s">
        <v>7259</v>
      </c>
    </row>
    <row r="4635" spans="1:10">
      <c r="A4635" t="s">
        <v>106</v>
      </c>
      <c r="B4635" t="s">
        <v>9166</v>
      </c>
      <c r="C4635" t="s">
        <v>342</v>
      </c>
      <c r="D4635" t="s">
        <v>13</v>
      </c>
      <c r="E4635" t="s">
        <v>14</v>
      </c>
      <c r="F4635" t="s">
        <v>26</v>
      </c>
      <c r="G4635" s="3">
        <v>44950.62699074074</v>
      </c>
      <c r="H4635" s="1">
        <v>97500</v>
      </c>
      <c r="I4635" t="s">
        <v>186</v>
      </c>
      <c r="J4635" t="s">
        <v>344</v>
      </c>
    </row>
    <row r="4636" spans="1:10">
      <c r="A4636" t="s">
        <v>33</v>
      </c>
      <c r="B4636" t="s">
        <v>9167</v>
      </c>
      <c r="C4636" t="s">
        <v>139</v>
      </c>
      <c r="D4636" t="s">
        <v>13</v>
      </c>
      <c r="E4636" t="s">
        <v>14</v>
      </c>
      <c r="F4636" t="s">
        <v>26</v>
      </c>
      <c r="G4636" s="3">
        <v>45286.625138888892</v>
      </c>
      <c r="H4636" s="1">
        <v>50000</v>
      </c>
      <c r="I4636" t="s">
        <v>1655</v>
      </c>
      <c r="J4636" t="s">
        <v>1656</v>
      </c>
    </row>
    <row r="4637" spans="1:10">
      <c r="A4637" t="s">
        <v>77</v>
      </c>
      <c r="B4637" t="s">
        <v>9168</v>
      </c>
      <c r="C4637" t="s">
        <v>2217</v>
      </c>
      <c r="D4637" t="s">
        <v>13</v>
      </c>
      <c r="E4637" t="s">
        <v>14</v>
      </c>
      <c r="F4637" t="s">
        <v>2012</v>
      </c>
      <c r="G4637" s="3">
        <v>45100.663645833331</v>
      </c>
      <c r="H4637" s="1">
        <v>63000</v>
      </c>
      <c r="I4637" t="s">
        <v>9169</v>
      </c>
      <c r="J4637" t="s">
        <v>9170</v>
      </c>
    </row>
    <row r="4638" spans="1:10">
      <c r="A4638" t="s">
        <v>10</v>
      </c>
      <c r="B4638" t="s">
        <v>9171</v>
      </c>
      <c r="C4638" t="s">
        <v>157</v>
      </c>
      <c r="D4638" t="s">
        <v>13</v>
      </c>
      <c r="E4638" t="s">
        <v>14</v>
      </c>
      <c r="F4638" t="s">
        <v>26</v>
      </c>
      <c r="G4638" s="3">
        <v>45038.627013888887</v>
      </c>
      <c r="H4638" s="1">
        <v>132500</v>
      </c>
      <c r="I4638" t="s">
        <v>9172</v>
      </c>
      <c r="J4638" t="s">
        <v>9173</v>
      </c>
    </row>
    <row r="4639" spans="1:10">
      <c r="A4639" t="s">
        <v>33</v>
      </c>
      <c r="B4639" t="s">
        <v>33</v>
      </c>
      <c r="C4639" t="s">
        <v>237</v>
      </c>
      <c r="D4639" t="s">
        <v>13</v>
      </c>
      <c r="E4639" t="s">
        <v>14</v>
      </c>
      <c r="F4639" t="s">
        <v>26</v>
      </c>
      <c r="G4639" s="3">
        <v>45132.626898148148</v>
      </c>
      <c r="H4639" s="1">
        <v>82926.171875</v>
      </c>
      <c r="I4639" t="s">
        <v>7456</v>
      </c>
      <c r="J4639" t="s">
        <v>9174</v>
      </c>
    </row>
    <row r="4640" spans="1:10">
      <c r="A4640" t="s">
        <v>18</v>
      </c>
      <c r="B4640" t="s">
        <v>9175</v>
      </c>
      <c r="C4640" t="s">
        <v>171</v>
      </c>
      <c r="D4640" t="s">
        <v>13</v>
      </c>
      <c r="E4640" t="s">
        <v>14</v>
      </c>
      <c r="F4640" t="s">
        <v>171</v>
      </c>
      <c r="G4640" s="3">
        <v>45090.63113425926</v>
      </c>
      <c r="H4640" s="1">
        <v>79200</v>
      </c>
      <c r="I4640" t="s">
        <v>1008</v>
      </c>
      <c r="J4640" t="s">
        <v>9176</v>
      </c>
    </row>
    <row r="4641" spans="1:10">
      <c r="A4641" t="s">
        <v>77</v>
      </c>
      <c r="B4641" t="s">
        <v>9177</v>
      </c>
      <c r="C4641" t="s">
        <v>209</v>
      </c>
      <c r="D4641" t="s">
        <v>13</v>
      </c>
      <c r="E4641" t="s">
        <v>14</v>
      </c>
      <c r="F4641" t="s">
        <v>209</v>
      </c>
      <c r="G4641" s="3">
        <v>45100.665729166663</v>
      </c>
      <c r="H4641" s="1">
        <v>89100</v>
      </c>
      <c r="I4641" t="s">
        <v>1055</v>
      </c>
      <c r="J4641" t="s">
        <v>3496</v>
      </c>
    </row>
    <row r="4642" spans="1:10">
      <c r="A4642" t="s">
        <v>10</v>
      </c>
      <c r="B4642" t="s">
        <v>9178</v>
      </c>
      <c r="C4642" t="s">
        <v>108</v>
      </c>
      <c r="D4642" t="s">
        <v>13</v>
      </c>
      <c r="E4642" t="s">
        <v>14</v>
      </c>
      <c r="F4642" t="s">
        <v>26</v>
      </c>
      <c r="G4642" s="3">
        <v>45284.625960648147</v>
      </c>
      <c r="H4642" s="1">
        <v>236666.5</v>
      </c>
      <c r="I4642" t="s">
        <v>31</v>
      </c>
      <c r="J4642" t="s">
        <v>28</v>
      </c>
    </row>
    <row r="4643" spans="1:10">
      <c r="A4643" t="s">
        <v>33</v>
      </c>
      <c r="B4643" t="s">
        <v>9179</v>
      </c>
      <c r="C4643" t="s">
        <v>665</v>
      </c>
      <c r="D4643" t="s">
        <v>13</v>
      </c>
      <c r="E4643" t="s">
        <v>14</v>
      </c>
      <c r="F4643" t="s">
        <v>666</v>
      </c>
      <c r="G4643" s="3">
        <v>44942.664340277777</v>
      </c>
      <c r="H4643" s="1">
        <v>111175</v>
      </c>
      <c r="I4643" t="s">
        <v>3223</v>
      </c>
      <c r="J4643" t="s">
        <v>9180</v>
      </c>
    </row>
    <row r="4644" spans="1:10">
      <c r="A4644" t="s">
        <v>10</v>
      </c>
      <c r="B4644" t="s">
        <v>10</v>
      </c>
      <c r="C4644" t="s">
        <v>8728</v>
      </c>
      <c r="D4644" t="s">
        <v>13</v>
      </c>
      <c r="E4644" t="s">
        <v>14</v>
      </c>
      <c r="F4644" t="s">
        <v>26</v>
      </c>
      <c r="G4644" s="3">
        <v>45107.629976851851</v>
      </c>
      <c r="H4644" s="1">
        <v>100000</v>
      </c>
      <c r="I4644" t="s">
        <v>729</v>
      </c>
      <c r="J4644" t="s">
        <v>2564</v>
      </c>
    </row>
    <row r="4645" spans="1:10">
      <c r="A4645" t="s">
        <v>33</v>
      </c>
      <c r="B4645" t="s">
        <v>9181</v>
      </c>
      <c r="C4645" t="s">
        <v>24</v>
      </c>
      <c r="D4645" t="s">
        <v>13</v>
      </c>
      <c r="E4645" t="s">
        <v>25</v>
      </c>
      <c r="F4645" t="s">
        <v>26</v>
      </c>
      <c r="G4645" s="3">
        <v>45159.625578703701</v>
      </c>
      <c r="H4645" s="1">
        <v>69000</v>
      </c>
      <c r="I4645" t="s">
        <v>9182</v>
      </c>
      <c r="J4645" t="s">
        <v>9183</v>
      </c>
    </row>
    <row r="4646" spans="1:10">
      <c r="A4646" t="s">
        <v>10</v>
      </c>
      <c r="B4646" t="s">
        <v>9184</v>
      </c>
      <c r="C4646" t="s">
        <v>136</v>
      </c>
      <c r="D4646" t="s">
        <v>13</v>
      </c>
      <c r="E4646" t="s">
        <v>14</v>
      </c>
      <c r="F4646" t="s">
        <v>26</v>
      </c>
      <c r="G4646" s="3">
        <v>44937.62841435185</v>
      </c>
      <c r="H4646" s="1">
        <v>223000</v>
      </c>
      <c r="I4646" t="s">
        <v>2227</v>
      </c>
      <c r="J4646" t="s">
        <v>9185</v>
      </c>
    </row>
    <row r="4647" spans="1:10">
      <c r="A4647" t="s">
        <v>18</v>
      </c>
      <c r="B4647" t="s">
        <v>9186</v>
      </c>
      <c r="C4647" t="s">
        <v>1109</v>
      </c>
      <c r="D4647" t="s">
        <v>13</v>
      </c>
      <c r="E4647" t="s">
        <v>14</v>
      </c>
      <c r="F4647" t="s">
        <v>1110</v>
      </c>
      <c r="G4647" s="3">
        <v>45007.649305555555</v>
      </c>
      <c r="H4647" s="1">
        <v>96773</v>
      </c>
      <c r="I4647" t="s">
        <v>9187</v>
      </c>
      <c r="J4647" t="s">
        <v>8188</v>
      </c>
    </row>
    <row r="4648" spans="1:10">
      <c r="A4648" t="s">
        <v>73</v>
      </c>
      <c r="B4648" t="s">
        <v>9188</v>
      </c>
      <c r="C4648" t="s">
        <v>170</v>
      </c>
      <c r="D4648" t="s">
        <v>13</v>
      </c>
      <c r="E4648" t="s">
        <v>14</v>
      </c>
      <c r="F4648" t="s">
        <v>171</v>
      </c>
      <c r="G4648" s="3">
        <v>45148.632407407407</v>
      </c>
      <c r="H4648" s="1">
        <v>147500</v>
      </c>
      <c r="I4648" t="s">
        <v>974</v>
      </c>
      <c r="J4648" t="s">
        <v>9189</v>
      </c>
    </row>
    <row r="4649" spans="1:10">
      <c r="A4649" t="s">
        <v>10</v>
      </c>
      <c r="B4649" t="s">
        <v>9190</v>
      </c>
      <c r="C4649" t="s">
        <v>9191</v>
      </c>
      <c r="D4649" t="s">
        <v>13</v>
      </c>
      <c r="E4649" t="s">
        <v>14</v>
      </c>
      <c r="F4649" t="s">
        <v>681</v>
      </c>
      <c r="G4649" s="3">
        <v>45254.641736111109</v>
      </c>
      <c r="H4649" s="1">
        <v>95200</v>
      </c>
      <c r="I4649" t="s">
        <v>9192</v>
      </c>
    </row>
    <row r="4650" spans="1:10">
      <c r="A4650" t="s">
        <v>10</v>
      </c>
      <c r="B4650" t="s">
        <v>10</v>
      </c>
      <c r="C4650" t="s">
        <v>1503</v>
      </c>
      <c r="D4650" t="s">
        <v>13</v>
      </c>
      <c r="E4650" t="s">
        <v>14</v>
      </c>
      <c r="F4650" t="s">
        <v>26</v>
      </c>
      <c r="G4650" s="3">
        <v>45027.7034375</v>
      </c>
      <c r="H4650" s="1">
        <v>87500</v>
      </c>
      <c r="I4650" t="s">
        <v>9193</v>
      </c>
      <c r="J4650" t="s">
        <v>9194</v>
      </c>
    </row>
    <row r="4651" spans="1:10">
      <c r="A4651" t="s">
        <v>10</v>
      </c>
      <c r="B4651" t="s">
        <v>8949</v>
      </c>
      <c r="C4651" t="s">
        <v>26</v>
      </c>
      <c r="D4651" t="s">
        <v>13</v>
      </c>
      <c r="E4651" t="s">
        <v>14</v>
      </c>
      <c r="F4651" t="s">
        <v>20</v>
      </c>
      <c r="G4651" s="3">
        <v>45098.66747685185</v>
      </c>
      <c r="H4651" s="1">
        <v>205000</v>
      </c>
      <c r="I4651" t="s">
        <v>8544</v>
      </c>
      <c r="J4651" t="s">
        <v>8950</v>
      </c>
    </row>
    <row r="4652" spans="1:10">
      <c r="A4652" t="s">
        <v>33</v>
      </c>
      <c r="B4652" t="s">
        <v>9195</v>
      </c>
      <c r="C4652" t="s">
        <v>24</v>
      </c>
      <c r="D4652" t="s">
        <v>13</v>
      </c>
      <c r="E4652" t="s">
        <v>25</v>
      </c>
      <c r="F4652" t="s">
        <v>26</v>
      </c>
      <c r="G4652" s="3">
        <v>44985.625069444446</v>
      </c>
      <c r="H4652" s="1">
        <v>42500</v>
      </c>
      <c r="I4652" t="s">
        <v>9196</v>
      </c>
      <c r="J4652" t="s">
        <v>9197</v>
      </c>
    </row>
    <row r="4653" spans="1:10">
      <c r="A4653" t="s">
        <v>33</v>
      </c>
      <c r="B4653" t="s">
        <v>9198</v>
      </c>
      <c r="C4653" t="s">
        <v>1794</v>
      </c>
      <c r="D4653" t="s">
        <v>13</v>
      </c>
      <c r="E4653" t="s">
        <v>14</v>
      </c>
      <c r="F4653" t="s">
        <v>694</v>
      </c>
      <c r="G4653" s="3">
        <v>45083.639618055553</v>
      </c>
      <c r="H4653" s="1">
        <v>111175</v>
      </c>
      <c r="I4653" t="s">
        <v>7178</v>
      </c>
      <c r="J4653" t="s">
        <v>9199</v>
      </c>
    </row>
    <row r="4654" spans="1:10">
      <c r="A4654" t="s">
        <v>152</v>
      </c>
      <c r="B4654" t="s">
        <v>9200</v>
      </c>
      <c r="C4654" t="s">
        <v>897</v>
      </c>
      <c r="D4654" t="s">
        <v>13</v>
      </c>
      <c r="E4654" t="s">
        <v>14</v>
      </c>
      <c r="F4654" t="s">
        <v>262</v>
      </c>
      <c r="G4654" s="3">
        <v>45062.642210648148</v>
      </c>
      <c r="H4654" s="1">
        <v>80850</v>
      </c>
      <c r="I4654" t="s">
        <v>9201</v>
      </c>
      <c r="J4654" t="s">
        <v>9202</v>
      </c>
    </row>
    <row r="4655" spans="1:10">
      <c r="A4655" t="s">
        <v>10</v>
      </c>
      <c r="B4655" t="s">
        <v>9203</v>
      </c>
      <c r="C4655" t="s">
        <v>792</v>
      </c>
      <c r="D4655" t="s">
        <v>13</v>
      </c>
      <c r="E4655" t="s">
        <v>14</v>
      </c>
      <c r="F4655" t="s">
        <v>20</v>
      </c>
      <c r="G4655" s="3">
        <v>45114.672523148147</v>
      </c>
      <c r="H4655" s="1">
        <v>164497.5</v>
      </c>
      <c r="I4655" t="s">
        <v>9204</v>
      </c>
      <c r="J4655" t="s">
        <v>9205</v>
      </c>
    </row>
    <row r="4656" spans="1:10">
      <c r="A4656" t="s">
        <v>18</v>
      </c>
      <c r="B4656" t="s">
        <v>9206</v>
      </c>
      <c r="C4656" t="s">
        <v>9207</v>
      </c>
      <c r="D4656" t="s">
        <v>13</v>
      </c>
      <c r="E4656" t="s">
        <v>14</v>
      </c>
      <c r="F4656" t="s">
        <v>221</v>
      </c>
      <c r="G4656" s="3">
        <v>45217.644803240742</v>
      </c>
      <c r="H4656" s="1">
        <v>120000</v>
      </c>
      <c r="I4656" t="s">
        <v>9208</v>
      </c>
      <c r="J4656" t="s">
        <v>9209</v>
      </c>
    </row>
    <row r="4657" spans="1:10">
      <c r="A4657" t="s">
        <v>33</v>
      </c>
      <c r="B4657" t="s">
        <v>33</v>
      </c>
      <c r="C4657" t="s">
        <v>3695</v>
      </c>
      <c r="D4657" t="s">
        <v>13</v>
      </c>
      <c r="E4657" t="s">
        <v>14</v>
      </c>
      <c r="F4657" t="s">
        <v>26</v>
      </c>
      <c r="G4657" s="3">
        <v>45043.625173611108</v>
      </c>
      <c r="H4657" s="1">
        <v>112500</v>
      </c>
      <c r="I4657" t="s">
        <v>8344</v>
      </c>
      <c r="J4657" t="s">
        <v>1643</v>
      </c>
    </row>
    <row r="4658" spans="1:10">
      <c r="A4658" t="s">
        <v>18</v>
      </c>
      <c r="B4658" t="s">
        <v>9210</v>
      </c>
      <c r="C4658" t="s">
        <v>24</v>
      </c>
      <c r="D4658" t="s">
        <v>13</v>
      </c>
      <c r="E4658" t="s">
        <v>25</v>
      </c>
      <c r="F4658" t="s">
        <v>20</v>
      </c>
      <c r="G4658" s="3">
        <v>45061.695462962962</v>
      </c>
      <c r="H4658" s="1">
        <v>150000</v>
      </c>
      <c r="I4658" t="s">
        <v>128</v>
      </c>
      <c r="J4658" t="s">
        <v>9211</v>
      </c>
    </row>
    <row r="4659" spans="1:10">
      <c r="A4659" t="s">
        <v>10</v>
      </c>
      <c r="B4659" t="s">
        <v>2483</v>
      </c>
      <c r="C4659" t="s">
        <v>3199</v>
      </c>
      <c r="D4659" t="s">
        <v>1075</v>
      </c>
      <c r="E4659" t="s">
        <v>14</v>
      </c>
      <c r="F4659" t="s">
        <v>26</v>
      </c>
      <c r="G4659" s="3">
        <v>45258.654039351852</v>
      </c>
      <c r="H4659" s="1">
        <v>141951.5</v>
      </c>
      <c r="I4659" t="s">
        <v>9212</v>
      </c>
      <c r="J4659" t="s">
        <v>9213</v>
      </c>
    </row>
    <row r="4660" spans="1:10">
      <c r="A4660" t="s">
        <v>33</v>
      </c>
      <c r="B4660" t="s">
        <v>33</v>
      </c>
      <c r="C4660" t="s">
        <v>6343</v>
      </c>
      <c r="D4660" t="s">
        <v>13</v>
      </c>
      <c r="E4660" t="s">
        <v>14</v>
      </c>
      <c r="F4660" t="s">
        <v>26</v>
      </c>
      <c r="G4660" s="3">
        <v>45250.624918981484</v>
      </c>
      <c r="H4660" s="1">
        <v>69200.890625</v>
      </c>
      <c r="I4660" t="s">
        <v>9214</v>
      </c>
      <c r="J4660" t="s">
        <v>647</v>
      </c>
    </row>
    <row r="4661" spans="1:10">
      <c r="A4661" t="s">
        <v>33</v>
      </c>
      <c r="B4661" t="s">
        <v>33</v>
      </c>
      <c r="C4661" t="s">
        <v>3188</v>
      </c>
      <c r="D4661" t="s">
        <v>13</v>
      </c>
      <c r="E4661" t="s">
        <v>14</v>
      </c>
      <c r="F4661" t="s">
        <v>26</v>
      </c>
      <c r="G4661" s="3">
        <v>44955.625138888892</v>
      </c>
      <c r="H4661" s="1">
        <v>130000</v>
      </c>
      <c r="I4661" t="s">
        <v>7301</v>
      </c>
      <c r="J4661" t="s">
        <v>7302</v>
      </c>
    </row>
    <row r="4662" spans="1:10">
      <c r="A4662" t="s">
        <v>212</v>
      </c>
      <c r="B4662" t="s">
        <v>9215</v>
      </c>
      <c r="C4662" t="s">
        <v>48</v>
      </c>
      <c r="D4662" t="s">
        <v>13</v>
      </c>
      <c r="E4662" t="s">
        <v>14</v>
      </c>
      <c r="F4662" t="s">
        <v>49</v>
      </c>
      <c r="G4662" s="3">
        <v>45028.664097222223</v>
      </c>
      <c r="H4662" s="1">
        <v>89100</v>
      </c>
      <c r="I4662" t="s">
        <v>1055</v>
      </c>
      <c r="J4662" t="s">
        <v>2090</v>
      </c>
    </row>
    <row r="4663" spans="1:10">
      <c r="A4663" t="s">
        <v>73</v>
      </c>
      <c r="B4663" t="s">
        <v>73</v>
      </c>
      <c r="C4663" t="s">
        <v>1789</v>
      </c>
      <c r="D4663" t="s">
        <v>13</v>
      </c>
      <c r="E4663" t="s">
        <v>14</v>
      </c>
      <c r="F4663" t="s">
        <v>1790</v>
      </c>
      <c r="G4663" s="3">
        <v>45141.640057870369</v>
      </c>
      <c r="H4663" s="1">
        <v>147500</v>
      </c>
      <c r="I4663" t="s">
        <v>974</v>
      </c>
      <c r="J4663" t="s">
        <v>9216</v>
      </c>
    </row>
    <row r="4664" spans="1:10">
      <c r="A4664" t="s">
        <v>73</v>
      </c>
      <c r="B4664" t="s">
        <v>9217</v>
      </c>
      <c r="C4664" t="s">
        <v>170</v>
      </c>
      <c r="D4664" t="s">
        <v>13</v>
      </c>
      <c r="E4664" t="s">
        <v>14</v>
      </c>
      <c r="F4664" t="s">
        <v>171</v>
      </c>
      <c r="G4664" s="3">
        <v>44988.634965277779</v>
      </c>
      <c r="H4664" s="1">
        <v>147500</v>
      </c>
      <c r="I4664" t="s">
        <v>2203</v>
      </c>
      <c r="J4664" t="s">
        <v>9218</v>
      </c>
    </row>
    <row r="4665" spans="1:10">
      <c r="A4665" t="s">
        <v>10</v>
      </c>
      <c r="B4665" t="s">
        <v>9219</v>
      </c>
      <c r="C4665" t="s">
        <v>75</v>
      </c>
      <c r="D4665" t="s">
        <v>13</v>
      </c>
      <c r="E4665" t="s">
        <v>14</v>
      </c>
      <c r="F4665" t="s">
        <v>26</v>
      </c>
      <c r="G4665" s="3">
        <v>45092.638472222221</v>
      </c>
      <c r="H4665" s="1">
        <v>75000</v>
      </c>
      <c r="I4665" t="s">
        <v>451</v>
      </c>
      <c r="J4665" t="s">
        <v>1267</v>
      </c>
    </row>
    <row r="4666" spans="1:10">
      <c r="A4666" t="s">
        <v>33</v>
      </c>
      <c r="B4666" t="s">
        <v>9220</v>
      </c>
      <c r="C4666" t="s">
        <v>2324</v>
      </c>
      <c r="D4666" t="s">
        <v>13</v>
      </c>
      <c r="E4666" t="s">
        <v>14</v>
      </c>
      <c r="F4666" t="s">
        <v>2325</v>
      </c>
      <c r="G4666" s="3">
        <v>45111.651203703703</v>
      </c>
      <c r="H4666" s="1">
        <v>57500</v>
      </c>
      <c r="I4666" t="s">
        <v>2326</v>
      </c>
      <c r="J4666" t="s">
        <v>9221</v>
      </c>
    </row>
    <row r="4667" spans="1:10">
      <c r="A4667" t="s">
        <v>135</v>
      </c>
      <c r="B4667" t="s">
        <v>9222</v>
      </c>
      <c r="C4667" t="s">
        <v>24</v>
      </c>
      <c r="D4667" t="s">
        <v>13</v>
      </c>
      <c r="E4667" t="s">
        <v>25</v>
      </c>
      <c r="F4667" t="s">
        <v>26</v>
      </c>
      <c r="G4667" s="3">
        <v>45265.625324074077</v>
      </c>
      <c r="H4667" s="1">
        <v>140000</v>
      </c>
      <c r="I4667" t="s">
        <v>9223</v>
      </c>
      <c r="J4667" t="s">
        <v>9224</v>
      </c>
    </row>
    <row r="4668" spans="1:10">
      <c r="A4668" t="s">
        <v>10</v>
      </c>
      <c r="B4668" t="s">
        <v>9225</v>
      </c>
      <c r="C4668" t="s">
        <v>108</v>
      </c>
      <c r="D4668" t="s">
        <v>13</v>
      </c>
      <c r="E4668" t="s">
        <v>14</v>
      </c>
      <c r="F4668" t="s">
        <v>26</v>
      </c>
      <c r="G4668" s="3">
        <v>45268.625706018516</v>
      </c>
      <c r="H4668" s="1">
        <v>222093.5</v>
      </c>
      <c r="I4668" t="s">
        <v>31</v>
      </c>
      <c r="J4668" t="s">
        <v>1183</v>
      </c>
    </row>
    <row r="4669" spans="1:10">
      <c r="A4669" t="s">
        <v>33</v>
      </c>
      <c r="B4669" t="s">
        <v>9226</v>
      </c>
      <c r="C4669" t="s">
        <v>365</v>
      </c>
      <c r="D4669" t="s">
        <v>1075</v>
      </c>
      <c r="E4669" t="s">
        <v>14</v>
      </c>
      <c r="F4669" t="s">
        <v>26</v>
      </c>
      <c r="G4669" s="3">
        <v>45231.626134259262</v>
      </c>
      <c r="H4669" s="1">
        <v>63450</v>
      </c>
      <c r="I4669" t="s">
        <v>9227</v>
      </c>
      <c r="J4669" t="s">
        <v>9228</v>
      </c>
    </row>
    <row r="4670" spans="1:10">
      <c r="A4670" t="s">
        <v>152</v>
      </c>
      <c r="B4670" t="s">
        <v>152</v>
      </c>
      <c r="C4670" t="s">
        <v>9229</v>
      </c>
      <c r="D4670" t="s">
        <v>13</v>
      </c>
      <c r="E4670" t="s">
        <v>14</v>
      </c>
      <c r="F4670" t="s">
        <v>171</v>
      </c>
      <c r="G4670" s="3">
        <v>45036.630856481483</v>
      </c>
      <c r="H4670" s="1">
        <v>101029</v>
      </c>
      <c r="I4670" t="s">
        <v>9230</v>
      </c>
      <c r="J4670" t="s">
        <v>9231</v>
      </c>
    </row>
    <row r="4671" spans="1:10">
      <c r="A4671" t="s">
        <v>10</v>
      </c>
      <c r="B4671" t="s">
        <v>9232</v>
      </c>
      <c r="C4671" t="s">
        <v>161</v>
      </c>
      <c r="D4671" t="s">
        <v>13</v>
      </c>
      <c r="E4671" t="s">
        <v>14</v>
      </c>
      <c r="F4671" t="s">
        <v>162</v>
      </c>
      <c r="G4671" s="3">
        <v>44953.650775462964</v>
      </c>
      <c r="H4671" s="1">
        <v>88128</v>
      </c>
      <c r="I4671" t="s">
        <v>9233</v>
      </c>
      <c r="J4671" t="s">
        <v>28</v>
      </c>
    </row>
    <row r="4672" spans="1:10">
      <c r="A4672" t="s">
        <v>10</v>
      </c>
      <c r="B4672" t="s">
        <v>9234</v>
      </c>
      <c r="C4672" t="s">
        <v>1385</v>
      </c>
      <c r="D4672" t="s">
        <v>13</v>
      </c>
      <c r="E4672" t="s">
        <v>14</v>
      </c>
      <c r="F4672" t="s">
        <v>26</v>
      </c>
      <c r="G4672" s="3">
        <v>45128.626666666663</v>
      </c>
      <c r="H4672" s="1">
        <v>160000</v>
      </c>
      <c r="I4672" t="s">
        <v>9235</v>
      </c>
      <c r="J4672" t="s">
        <v>9236</v>
      </c>
    </row>
    <row r="4673" spans="1:10">
      <c r="A4673" t="s">
        <v>212</v>
      </c>
      <c r="B4673" t="s">
        <v>9237</v>
      </c>
      <c r="C4673" t="s">
        <v>119</v>
      </c>
      <c r="D4673" t="s">
        <v>13</v>
      </c>
      <c r="E4673" t="s">
        <v>14</v>
      </c>
      <c r="F4673" t="s">
        <v>26</v>
      </c>
      <c r="G4673" s="3">
        <v>45230.626701388886</v>
      </c>
      <c r="H4673" s="1">
        <v>159264</v>
      </c>
      <c r="I4673" t="s">
        <v>8417</v>
      </c>
      <c r="J4673" t="s">
        <v>316</v>
      </c>
    </row>
    <row r="4674" spans="1:10">
      <c r="A4674" t="s">
        <v>135</v>
      </c>
      <c r="B4674" t="s">
        <v>823</v>
      </c>
      <c r="C4674" t="s">
        <v>30</v>
      </c>
      <c r="D4674" t="s">
        <v>13</v>
      </c>
      <c r="E4674" t="s">
        <v>14</v>
      </c>
      <c r="F4674" t="s">
        <v>26</v>
      </c>
      <c r="G4674" s="3">
        <v>45266.625578703701</v>
      </c>
      <c r="H4674" s="1">
        <v>200066.5</v>
      </c>
      <c r="I4674" t="s">
        <v>31</v>
      </c>
      <c r="J4674" t="s">
        <v>824</v>
      </c>
    </row>
    <row r="4675" spans="1:10">
      <c r="A4675" t="s">
        <v>212</v>
      </c>
      <c r="B4675" t="s">
        <v>9238</v>
      </c>
      <c r="C4675" t="s">
        <v>201</v>
      </c>
      <c r="D4675" t="s">
        <v>13</v>
      </c>
      <c r="E4675" t="s">
        <v>14</v>
      </c>
      <c r="F4675" t="s">
        <v>26</v>
      </c>
      <c r="G4675" s="3">
        <v>44937.657488425924</v>
      </c>
      <c r="H4675" s="1">
        <v>68375.5</v>
      </c>
      <c r="I4675" t="s">
        <v>9239</v>
      </c>
      <c r="J4675" t="s">
        <v>9240</v>
      </c>
    </row>
    <row r="4676" spans="1:10">
      <c r="A4676" t="s">
        <v>106</v>
      </c>
      <c r="B4676" t="s">
        <v>9241</v>
      </c>
      <c r="C4676" t="s">
        <v>171</v>
      </c>
      <c r="D4676" t="s">
        <v>13</v>
      </c>
      <c r="E4676" t="s">
        <v>14</v>
      </c>
      <c r="F4676" t="s">
        <v>171</v>
      </c>
      <c r="G4676" s="3">
        <v>45266.631145833337</v>
      </c>
      <c r="H4676" s="1">
        <v>64800</v>
      </c>
      <c r="I4676" t="s">
        <v>7406</v>
      </c>
      <c r="J4676" t="s">
        <v>9242</v>
      </c>
    </row>
    <row r="4677" spans="1:10">
      <c r="A4677" t="s">
        <v>33</v>
      </c>
      <c r="B4677" t="s">
        <v>9243</v>
      </c>
      <c r="C4677" t="s">
        <v>232</v>
      </c>
      <c r="D4677" t="s">
        <v>13</v>
      </c>
      <c r="E4677" t="s">
        <v>14</v>
      </c>
      <c r="F4677" t="s">
        <v>26</v>
      </c>
      <c r="G4677" s="3">
        <v>44930.625185185185</v>
      </c>
      <c r="H4677" s="1">
        <v>157000</v>
      </c>
      <c r="I4677" t="s">
        <v>41</v>
      </c>
      <c r="J4677" t="s">
        <v>9244</v>
      </c>
    </row>
    <row r="4678" spans="1:10">
      <c r="A4678" t="s">
        <v>212</v>
      </c>
      <c r="B4678" t="s">
        <v>9245</v>
      </c>
      <c r="C4678" t="s">
        <v>136</v>
      </c>
      <c r="D4678" t="s">
        <v>13</v>
      </c>
      <c r="E4678" t="s">
        <v>14</v>
      </c>
      <c r="F4678" t="s">
        <v>26</v>
      </c>
      <c r="G4678" s="3">
        <v>45291.625532407408</v>
      </c>
      <c r="H4678" s="1">
        <v>271526.5</v>
      </c>
      <c r="I4678" t="s">
        <v>31</v>
      </c>
      <c r="J4678" t="s">
        <v>716</v>
      </c>
    </row>
    <row r="4679" spans="1:10">
      <c r="A4679" t="s">
        <v>106</v>
      </c>
      <c r="B4679" t="s">
        <v>9246</v>
      </c>
      <c r="C4679" t="s">
        <v>24</v>
      </c>
      <c r="D4679" t="s">
        <v>13</v>
      </c>
      <c r="E4679" t="s">
        <v>25</v>
      </c>
      <c r="F4679" t="s">
        <v>827</v>
      </c>
      <c r="G4679" s="3">
        <v>45286.640023148146</v>
      </c>
      <c r="H4679" s="1">
        <v>133000</v>
      </c>
      <c r="I4679" t="s">
        <v>5419</v>
      </c>
      <c r="J4679" t="s">
        <v>9247</v>
      </c>
    </row>
    <row r="4680" spans="1:10">
      <c r="A4680" t="s">
        <v>33</v>
      </c>
      <c r="B4680" t="s">
        <v>9248</v>
      </c>
      <c r="C4680" t="s">
        <v>9249</v>
      </c>
      <c r="D4680" t="s">
        <v>13</v>
      </c>
      <c r="E4680" t="s">
        <v>14</v>
      </c>
      <c r="F4680" t="s">
        <v>26</v>
      </c>
      <c r="G4680" s="3">
        <v>45009.625613425924</v>
      </c>
      <c r="H4680" s="1">
        <v>55000</v>
      </c>
      <c r="I4680" t="s">
        <v>7976</v>
      </c>
      <c r="J4680" t="s">
        <v>1560</v>
      </c>
    </row>
    <row r="4681" spans="1:10">
      <c r="A4681" t="s">
        <v>33</v>
      </c>
      <c r="B4681" t="s">
        <v>9250</v>
      </c>
      <c r="C4681" t="s">
        <v>119</v>
      </c>
      <c r="D4681" t="s">
        <v>13</v>
      </c>
      <c r="E4681" t="s">
        <v>14</v>
      </c>
      <c r="F4681" t="s">
        <v>26</v>
      </c>
      <c r="G4681" s="3">
        <v>45201.625231481485</v>
      </c>
      <c r="H4681" s="1">
        <v>88437.5</v>
      </c>
      <c r="I4681" t="s">
        <v>8070</v>
      </c>
      <c r="J4681" t="s">
        <v>9251</v>
      </c>
    </row>
    <row r="4682" spans="1:10">
      <c r="A4682" t="s">
        <v>33</v>
      </c>
      <c r="B4682" t="s">
        <v>9252</v>
      </c>
      <c r="C4682" t="s">
        <v>119</v>
      </c>
      <c r="D4682" t="s">
        <v>13</v>
      </c>
      <c r="E4682" t="s">
        <v>14</v>
      </c>
      <c r="F4682" t="s">
        <v>26</v>
      </c>
      <c r="G4682" s="3">
        <v>44935.625208333331</v>
      </c>
      <c r="H4682" s="1">
        <v>137500</v>
      </c>
      <c r="I4682" t="s">
        <v>8354</v>
      </c>
      <c r="J4682" t="s">
        <v>9253</v>
      </c>
    </row>
    <row r="4683" spans="1:10">
      <c r="A4683" t="s">
        <v>33</v>
      </c>
      <c r="B4683" t="s">
        <v>1058</v>
      </c>
      <c r="C4683" t="s">
        <v>2059</v>
      </c>
      <c r="D4683" t="s">
        <v>100</v>
      </c>
      <c r="E4683" t="s">
        <v>14</v>
      </c>
      <c r="F4683" t="s">
        <v>26</v>
      </c>
      <c r="G4683" s="3">
        <v>45015.625763888886</v>
      </c>
      <c r="H4683" s="1">
        <v>130000</v>
      </c>
      <c r="I4683" t="s">
        <v>1909</v>
      </c>
      <c r="J4683" t="s">
        <v>9254</v>
      </c>
    </row>
    <row r="4684" spans="1:10">
      <c r="A4684" t="s">
        <v>10</v>
      </c>
      <c r="B4684" t="s">
        <v>4449</v>
      </c>
      <c r="C4684" t="s">
        <v>1081</v>
      </c>
      <c r="D4684" t="s">
        <v>13</v>
      </c>
      <c r="E4684" t="s">
        <v>14</v>
      </c>
      <c r="F4684" t="s">
        <v>20</v>
      </c>
      <c r="G4684" s="3">
        <v>45149.650324074071</v>
      </c>
      <c r="H4684" s="1">
        <v>149946.5</v>
      </c>
      <c r="I4684" t="s">
        <v>9255</v>
      </c>
      <c r="J4684" t="s">
        <v>9256</v>
      </c>
    </row>
    <row r="4685" spans="1:10">
      <c r="A4685" t="s">
        <v>33</v>
      </c>
      <c r="B4685" t="s">
        <v>9257</v>
      </c>
      <c r="C4685" t="s">
        <v>232</v>
      </c>
      <c r="D4685" t="s">
        <v>13</v>
      </c>
      <c r="E4685" t="s">
        <v>14</v>
      </c>
      <c r="F4685" t="s">
        <v>26</v>
      </c>
      <c r="G4685" s="3">
        <v>44981.625081018516</v>
      </c>
      <c r="H4685" s="1">
        <v>90250</v>
      </c>
      <c r="I4685" t="s">
        <v>904</v>
      </c>
      <c r="J4685" t="s">
        <v>9258</v>
      </c>
    </row>
    <row r="4686" spans="1:10">
      <c r="A4686" t="s">
        <v>10</v>
      </c>
      <c r="B4686" t="s">
        <v>10</v>
      </c>
      <c r="C4686" t="s">
        <v>24</v>
      </c>
      <c r="D4686" t="s">
        <v>13</v>
      </c>
      <c r="E4686" t="s">
        <v>25</v>
      </c>
      <c r="F4686" t="s">
        <v>26</v>
      </c>
      <c r="G4686" s="3">
        <v>44964.628298611111</v>
      </c>
      <c r="H4686" s="1">
        <v>55000</v>
      </c>
      <c r="I4686" t="s">
        <v>9259</v>
      </c>
      <c r="J4686" t="s">
        <v>9260</v>
      </c>
    </row>
    <row r="4687" spans="1:10">
      <c r="A4687" t="s">
        <v>106</v>
      </c>
      <c r="B4687" t="s">
        <v>9261</v>
      </c>
      <c r="C4687" t="s">
        <v>3270</v>
      </c>
      <c r="D4687" t="s">
        <v>13</v>
      </c>
      <c r="E4687" t="s">
        <v>14</v>
      </c>
      <c r="F4687" t="s">
        <v>1790</v>
      </c>
      <c r="G4687" s="3">
        <v>45134.654282407406</v>
      </c>
      <c r="H4687" s="1">
        <v>64800</v>
      </c>
      <c r="I4687" t="s">
        <v>9262</v>
      </c>
      <c r="J4687" t="s">
        <v>9263</v>
      </c>
    </row>
    <row r="4688" spans="1:10">
      <c r="A4688" t="s">
        <v>73</v>
      </c>
      <c r="B4688" t="s">
        <v>9264</v>
      </c>
      <c r="C4688" t="s">
        <v>411</v>
      </c>
      <c r="D4688" t="s">
        <v>13</v>
      </c>
      <c r="E4688" t="s">
        <v>14</v>
      </c>
      <c r="F4688" t="s">
        <v>411</v>
      </c>
      <c r="G4688" s="3">
        <v>45127.637685185182</v>
      </c>
      <c r="H4688" s="1">
        <v>96773</v>
      </c>
      <c r="I4688" t="s">
        <v>1214</v>
      </c>
      <c r="J4688" t="s">
        <v>9265</v>
      </c>
    </row>
    <row r="4689" spans="1:10">
      <c r="A4689" t="s">
        <v>33</v>
      </c>
      <c r="B4689" t="s">
        <v>9266</v>
      </c>
      <c r="C4689" t="s">
        <v>119</v>
      </c>
      <c r="D4689" t="s">
        <v>13</v>
      </c>
      <c r="E4689" t="s">
        <v>14</v>
      </c>
      <c r="F4689" t="s">
        <v>26</v>
      </c>
      <c r="G4689" s="3">
        <v>45183.626354166663</v>
      </c>
      <c r="H4689" s="1">
        <v>170000</v>
      </c>
      <c r="I4689" t="s">
        <v>9267</v>
      </c>
      <c r="J4689" t="s">
        <v>9268</v>
      </c>
    </row>
    <row r="4690" spans="1:10">
      <c r="A4690" t="s">
        <v>33</v>
      </c>
      <c r="B4690" t="s">
        <v>9269</v>
      </c>
      <c r="C4690" t="s">
        <v>9270</v>
      </c>
      <c r="D4690" t="s">
        <v>13</v>
      </c>
      <c r="E4690" t="s">
        <v>14</v>
      </c>
      <c r="F4690" t="s">
        <v>26</v>
      </c>
      <c r="G4690" s="3">
        <v>45140.666261574072</v>
      </c>
      <c r="H4690" s="1">
        <v>60000</v>
      </c>
      <c r="I4690" t="s">
        <v>7759</v>
      </c>
      <c r="J4690" t="s">
        <v>9271</v>
      </c>
    </row>
    <row r="4691" spans="1:10">
      <c r="A4691" t="s">
        <v>33</v>
      </c>
      <c r="B4691" t="s">
        <v>9272</v>
      </c>
      <c r="C4691" t="s">
        <v>289</v>
      </c>
      <c r="D4691" t="s">
        <v>13</v>
      </c>
      <c r="E4691" t="s">
        <v>14</v>
      </c>
      <c r="F4691" t="s">
        <v>20</v>
      </c>
      <c r="G4691" s="3">
        <v>45006.674305555556</v>
      </c>
      <c r="H4691" s="1">
        <v>75000</v>
      </c>
      <c r="I4691" t="s">
        <v>9273</v>
      </c>
      <c r="J4691" t="s">
        <v>2022</v>
      </c>
    </row>
    <row r="4692" spans="1:10">
      <c r="A4692" t="s">
        <v>73</v>
      </c>
      <c r="B4692" t="s">
        <v>73</v>
      </c>
      <c r="C4692" t="s">
        <v>24</v>
      </c>
      <c r="D4692" t="s">
        <v>13</v>
      </c>
      <c r="E4692" t="s">
        <v>25</v>
      </c>
      <c r="F4692" t="s">
        <v>608</v>
      </c>
      <c r="G4692" s="3">
        <v>45091.634166666663</v>
      </c>
      <c r="H4692" s="1">
        <v>132500</v>
      </c>
      <c r="I4692" t="s">
        <v>9274</v>
      </c>
      <c r="J4692" t="s">
        <v>9275</v>
      </c>
    </row>
    <row r="4693" spans="1:10">
      <c r="A4693" t="s">
        <v>33</v>
      </c>
      <c r="B4693" t="s">
        <v>6996</v>
      </c>
      <c r="C4693" t="s">
        <v>3359</v>
      </c>
      <c r="D4693" t="s">
        <v>13</v>
      </c>
      <c r="E4693" t="s">
        <v>14</v>
      </c>
      <c r="F4693" t="s">
        <v>26</v>
      </c>
      <c r="G4693" s="3">
        <v>45237.62709490741</v>
      </c>
      <c r="H4693" s="1">
        <v>70000</v>
      </c>
      <c r="I4693" t="s">
        <v>366</v>
      </c>
      <c r="J4693" t="s">
        <v>316</v>
      </c>
    </row>
    <row r="4694" spans="1:10">
      <c r="A4694" t="s">
        <v>33</v>
      </c>
      <c r="B4694" t="s">
        <v>9276</v>
      </c>
      <c r="C4694" t="s">
        <v>243</v>
      </c>
      <c r="D4694" t="s">
        <v>13</v>
      </c>
      <c r="E4694" t="s">
        <v>14</v>
      </c>
      <c r="F4694" t="s">
        <v>26</v>
      </c>
      <c r="G4694" s="3">
        <v>45145.637962962966</v>
      </c>
      <c r="H4694" s="1">
        <v>84000</v>
      </c>
      <c r="I4694" t="s">
        <v>9277</v>
      </c>
      <c r="J4694" t="s">
        <v>9278</v>
      </c>
    </row>
    <row r="4695" spans="1:10">
      <c r="A4695" t="s">
        <v>10</v>
      </c>
      <c r="B4695" t="s">
        <v>357</v>
      </c>
      <c r="C4695" t="s">
        <v>201</v>
      </c>
      <c r="D4695" t="s">
        <v>13</v>
      </c>
      <c r="E4695" t="s">
        <v>14</v>
      </c>
      <c r="F4695" t="s">
        <v>26</v>
      </c>
      <c r="G4695" s="3">
        <v>45133.628692129627</v>
      </c>
      <c r="H4695" s="1">
        <v>186500</v>
      </c>
      <c r="I4695" t="s">
        <v>3645</v>
      </c>
      <c r="J4695" t="s">
        <v>7015</v>
      </c>
    </row>
    <row r="4696" spans="1:10">
      <c r="A4696" t="s">
        <v>33</v>
      </c>
      <c r="B4696" t="s">
        <v>9279</v>
      </c>
      <c r="C4696" t="s">
        <v>1042</v>
      </c>
      <c r="D4696" t="s">
        <v>13</v>
      </c>
      <c r="E4696" t="s">
        <v>14</v>
      </c>
      <c r="F4696" t="s">
        <v>198</v>
      </c>
      <c r="G4696" s="3">
        <v>45040.635798611111</v>
      </c>
      <c r="H4696" s="1">
        <v>111175</v>
      </c>
      <c r="I4696" t="s">
        <v>5605</v>
      </c>
      <c r="J4696" t="s">
        <v>9280</v>
      </c>
    </row>
    <row r="4697" spans="1:10">
      <c r="A4697" t="s">
        <v>77</v>
      </c>
      <c r="B4697" t="s">
        <v>1414</v>
      </c>
      <c r="C4697" t="s">
        <v>2379</v>
      </c>
      <c r="D4697" t="s">
        <v>13</v>
      </c>
      <c r="E4697" t="s">
        <v>14</v>
      </c>
      <c r="F4697" t="s">
        <v>26</v>
      </c>
      <c r="G4697" s="3">
        <v>45258.626539351855</v>
      </c>
      <c r="H4697" s="1">
        <v>54000</v>
      </c>
      <c r="I4697" t="s">
        <v>4995</v>
      </c>
    </row>
    <row r="4698" spans="1:10">
      <c r="A4698" t="s">
        <v>10</v>
      </c>
      <c r="B4698" t="s">
        <v>9281</v>
      </c>
      <c r="C4698" t="s">
        <v>24</v>
      </c>
      <c r="D4698" t="s">
        <v>13</v>
      </c>
      <c r="E4698" t="s">
        <v>25</v>
      </c>
      <c r="F4698" t="s">
        <v>20</v>
      </c>
      <c r="G4698" s="3">
        <v>45210.647453703707</v>
      </c>
      <c r="H4698" s="1">
        <v>154000</v>
      </c>
      <c r="I4698" t="s">
        <v>9282</v>
      </c>
      <c r="J4698" t="s">
        <v>9283</v>
      </c>
    </row>
    <row r="4699" spans="1:10">
      <c r="A4699" t="s">
        <v>33</v>
      </c>
      <c r="B4699" t="s">
        <v>2652</v>
      </c>
      <c r="C4699" t="s">
        <v>657</v>
      </c>
      <c r="D4699" t="s">
        <v>13</v>
      </c>
      <c r="E4699" t="s">
        <v>14</v>
      </c>
      <c r="F4699" t="s">
        <v>657</v>
      </c>
      <c r="G4699" s="3">
        <v>45276.640439814815</v>
      </c>
      <c r="H4699" s="1">
        <v>154000</v>
      </c>
      <c r="I4699" t="s">
        <v>1892</v>
      </c>
      <c r="J4699" t="s">
        <v>9284</v>
      </c>
    </row>
    <row r="4700" spans="1:10">
      <c r="A4700" t="s">
        <v>18</v>
      </c>
      <c r="B4700" t="s">
        <v>9285</v>
      </c>
      <c r="C4700" t="s">
        <v>2085</v>
      </c>
      <c r="D4700" t="s">
        <v>13</v>
      </c>
      <c r="E4700" t="s">
        <v>14</v>
      </c>
      <c r="F4700" t="s">
        <v>2086</v>
      </c>
      <c r="G4700" s="3">
        <v>45027.661782407406</v>
      </c>
      <c r="H4700" s="1">
        <v>131580</v>
      </c>
      <c r="I4700" t="s">
        <v>1214</v>
      </c>
      <c r="J4700" t="s">
        <v>9286</v>
      </c>
    </row>
    <row r="4701" spans="1:10">
      <c r="A4701" t="s">
        <v>33</v>
      </c>
      <c r="B4701" t="s">
        <v>33</v>
      </c>
      <c r="C4701" t="s">
        <v>142</v>
      </c>
      <c r="D4701" t="s">
        <v>13</v>
      </c>
      <c r="E4701" t="s">
        <v>14</v>
      </c>
      <c r="F4701" t="s">
        <v>26</v>
      </c>
      <c r="G4701" s="3">
        <v>45170.638229166667</v>
      </c>
      <c r="H4701" s="1">
        <v>52000</v>
      </c>
      <c r="I4701" t="s">
        <v>9287</v>
      </c>
      <c r="J4701" t="s">
        <v>9288</v>
      </c>
    </row>
    <row r="4702" spans="1:10">
      <c r="A4702" t="s">
        <v>10</v>
      </c>
      <c r="B4702" t="s">
        <v>9289</v>
      </c>
      <c r="C4702" t="s">
        <v>24</v>
      </c>
      <c r="D4702" t="s">
        <v>13</v>
      </c>
      <c r="E4702" t="s">
        <v>25</v>
      </c>
      <c r="F4702" t="s">
        <v>26</v>
      </c>
      <c r="G4702" s="3">
        <v>45183.626643518517</v>
      </c>
      <c r="H4702" s="1">
        <v>110000</v>
      </c>
      <c r="I4702" t="s">
        <v>9290</v>
      </c>
      <c r="J4702" t="s">
        <v>8019</v>
      </c>
    </row>
    <row r="4703" spans="1:10">
      <c r="A4703" t="s">
        <v>10</v>
      </c>
      <c r="B4703" t="s">
        <v>5149</v>
      </c>
      <c r="C4703" t="s">
        <v>276</v>
      </c>
      <c r="D4703" t="s">
        <v>13</v>
      </c>
      <c r="E4703" t="s">
        <v>14</v>
      </c>
      <c r="F4703" t="s">
        <v>26</v>
      </c>
      <c r="G4703" s="3">
        <v>45034.627291666664</v>
      </c>
      <c r="H4703" s="1">
        <v>200000</v>
      </c>
      <c r="I4703" t="s">
        <v>8012</v>
      </c>
    </row>
    <row r="4704" spans="1:10">
      <c r="A4704" t="s">
        <v>33</v>
      </c>
      <c r="B4704" t="s">
        <v>33</v>
      </c>
      <c r="C4704" t="s">
        <v>24</v>
      </c>
      <c r="D4704" t="s">
        <v>13</v>
      </c>
      <c r="E4704" t="s">
        <v>25</v>
      </c>
      <c r="F4704" t="s">
        <v>26</v>
      </c>
      <c r="G4704" s="3">
        <v>45184.625023148146</v>
      </c>
      <c r="H4704" s="1">
        <v>76783</v>
      </c>
      <c r="I4704" t="s">
        <v>720</v>
      </c>
      <c r="J4704" t="s">
        <v>316</v>
      </c>
    </row>
    <row r="4705" spans="1:10">
      <c r="A4705" t="s">
        <v>33</v>
      </c>
      <c r="B4705" t="s">
        <v>9291</v>
      </c>
      <c r="C4705" t="s">
        <v>232</v>
      </c>
      <c r="D4705" t="s">
        <v>13</v>
      </c>
      <c r="E4705" t="s">
        <v>14</v>
      </c>
      <c r="F4705" t="s">
        <v>26</v>
      </c>
      <c r="G4705" s="3">
        <v>45162.625196759262</v>
      </c>
      <c r="H4705" s="1">
        <v>82500</v>
      </c>
      <c r="I4705" t="s">
        <v>4010</v>
      </c>
      <c r="J4705" t="s">
        <v>9292</v>
      </c>
    </row>
    <row r="4706" spans="1:10">
      <c r="A4706" t="s">
        <v>212</v>
      </c>
      <c r="B4706" t="s">
        <v>9293</v>
      </c>
      <c r="C4706" t="s">
        <v>9294</v>
      </c>
      <c r="D4706" t="s">
        <v>13</v>
      </c>
      <c r="E4706" t="s">
        <v>14</v>
      </c>
      <c r="F4706" t="s">
        <v>171</v>
      </c>
      <c r="G4706" s="3">
        <v>45161.633263888885</v>
      </c>
      <c r="H4706" s="1">
        <v>79200</v>
      </c>
      <c r="I4706" t="s">
        <v>9295</v>
      </c>
    </row>
    <row r="4707" spans="1:10">
      <c r="A4707" t="s">
        <v>33</v>
      </c>
      <c r="B4707" t="s">
        <v>33</v>
      </c>
      <c r="C4707" t="s">
        <v>142</v>
      </c>
      <c r="D4707" t="s">
        <v>13</v>
      </c>
      <c r="E4707" t="s">
        <v>14</v>
      </c>
      <c r="F4707" t="s">
        <v>26</v>
      </c>
      <c r="G4707" s="3">
        <v>45079.626759259256</v>
      </c>
      <c r="H4707" s="1">
        <v>42500</v>
      </c>
      <c r="I4707" t="s">
        <v>9296</v>
      </c>
      <c r="J4707" t="s">
        <v>843</v>
      </c>
    </row>
    <row r="4708" spans="1:10">
      <c r="A4708" t="s">
        <v>1537</v>
      </c>
      <c r="B4708" t="s">
        <v>1537</v>
      </c>
      <c r="C4708" t="s">
        <v>24</v>
      </c>
      <c r="D4708" t="s">
        <v>13</v>
      </c>
      <c r="E4708" t="s">
        <v>25</v>
      </c>
      <c r="F4708" t="s">
        <v>608</v>
      </c>
      <c r="G4708" s="3">
        <v>45019.640949074077</v>
      </c>
      <c r="H4708" s="1">
        <v>90000</v>
      </c>
      <c r="I4708" t="s">
        <v>8533</v>
      </c>
      <c r="J4708" t="s">
        <v>9297</v>
      </c>
    </row>
    <row r="4709" spans="1:10">
      <c r="A4709" t="s">
        <v>33</v>
      </c>
      <c r="B4709" t="s">
        <v>9298</v>
      </c>
      <c r="C4709" t="s">
        <v>9299</v>
      </c>
      <c r="D4709" t="s">
        <v>13</v>
      </c>
      <c r="E4709" t="s">
        <v>14</v>
      </c>
      <c r="F4709" t="s">
        <v>26</v>
      </c>
      <c r="G4709" s="3">
        <v>45093.6253125</v>
      </c>
      <c r="H4709" s="1">
        <v>65000</v>
      </c>
      <c r="I4709" t="s">
        <v>9300</v>
      </c>
      <c r="J4709" t="s">
        <v>230</v>
      </c>
    </row>
    <row r="4710" spans="1:10">
      <c r="A4710" t="s">
        <v>33</v>
      </c>
      <c r="B4710" t="s">
        <v>9301</v>
      </c>
      <c r="C4710" t="s">
        <v>1780</v>
      </c>
      <c r="D4710" t="s">
        <v>13</v>
      </c>
      <c r="E4710" t="s">
        <v>14</v>
      </c>
      <c r="F4710" t="s">
        <v>26</v>
      </c>
      <c r="G4710" s="3">
        <v>45134.628969907404</v>
      </c>
      <c r="H4710" s="1">
        <v>127500</v>
      </c>
      <c r="I4710" t="s">
        <v>2287</v>
      </c>
      <c r="J4710" t="s">
        <v>955</v>
      </c>
    </row>
    <row r="4711" spans="1:10">
      <c r="A4711" t="s">
        <v>10</v>
      </c>
      <c r="B4711" t="s">
        <v>10</v>
      </c>
      <c r="C4711" t="s">
        <v>189</v>
      </c>
      <c r="D4711" t="s">
        <v>13</v>
      </c>
      <c r="E4711" t="s">
        <v>14</v>
      </c>
      <c r="F4711" t="s">
        <v>190</v>
      </c>
      <c r="G4711" s="3">
        <v>45040.659618055557</v>
      </c>
      <c r="H4711" s="1">
        <v>157500</v>
      </c>
      <c r="I4711" t="s">
        <v>2089</v>
      </c>
      <c r="J4711" t="s">
        <v>9302</v>
      </c>
    </row>
    <row r="4712" spans="1:10">
      <c r="A4712" t="s">
        <v>10</v>
      </c>
      <c r="B4712" t="s">
        <v>3605</v>
      </c>
      <c r="C4712" t="s">
        <v>3578</v>
      </c>
      <c r="D4712" t="s">
        <v>13</v>
      </c>
      <c r="E4712" t="s">
        <v>14</v>
      </c>
      <c r="F4712" t="s">
        <v>26</v>
      </c>
      <c r="G4712" s="3">
        <v>45089.627002314817</v>
      </c>
      <c r="H4712" s="1">
        <v>124250</v>
      </c>
      <c r="I4712" t="s">
        <v>1613</v>
      </c>
      <c r="J4712" t="s">
        <v>730</v>
      </c>
    </row>
    <row r="4713" spans="1:10">
      <c r="A4713" t="s">
        <v>1537</v>
      </c>
      <c r="B4713" t="s">
        <v>9303</v>
      </c>
      <c r="C4713" t="s">
        <v>24</v>
      </c>
      <c r="D4713" t="s">
        <v>13</v>
      </c>
      <c r="E4713" t="s">
        <v>25</v>
      </c>
      <c r="F4713" t="s">
        <v>1891</v>
      </c>
      <c r="G4713" s="3">
        <v>45259.634247685186</v>
      </c>
      <c r="H4713" s="1">
        <v>197500</v>
      </c>
      <c r="I4713" t="s">
        <v>5419</v>
      </c>
      <c r="J4713" t="s">
        <v>9304</v>
      </c>
    </row>
    <row r="4714" spans="1:10">
      <c r="A4714" t="s">
        <v>33</v>
      </c>
      <c r="B4714" t="s">
        <v>2652</v>
      </c>
      <c r="C4714" t="s">
        <v>1740</v>
      </c>
      <c r="D4714" t="s">
        <v>13</v>
      </c>
      <c r="E4714" t="s">
        <v>14</v>
      </c>
      <c r="F4714" t="s">
        <v>314</v>
      </c>
      <c r="G4714" s="3">
        <v>45008.649108796293</v>
      </c>
      <c r="H4714" s="1">
        <v>165000</v>
      </c>
      <c r="I4714" t="s">
        <v>9305</v>
      </c>
      <c r="J4714" t="s">
        <v>9306</v>
      </c>
    </row>
    <row r="4715" spans="1:10">
      <c r="A4715" t="s">
        <v>10</v>
      </c>
      <c r="B4715" t="s">
        <v>9307</v>
      </c>
      <c r="C4715" t="s">
        <v>26</v>
      </c>
      <c r="D4715" t="s">
        <v>13</v>
      </c>
      <c r="E4715" t="s">
        <v>14</v>
      </c>
      <c r="F4715" t="s">
        <v>26</v>
      </c>
      <c r="G4715" s="3">
        <v>44931.62809027778</v>
      </c>
      <c r="H4715" s="1">
        <v>100000</v>
      </c>
      <c r="I4715" t="s">
        <v>9308</v>
      </c>
      <c r="J4715" t="s">
        <v>9309</v>
      </c>
    </row>
    <row r="4716" spans="1:10">
      <c r="A4716" t="s">
        <v>33</v>
      </c>
      <c r="B4716" t="s">
        <v>9310</v>
      </c>
      <c r="C4716" t="s">
        <v>2355</v>
      </c>
      <c r="D4716" t="s">
        <v>13</v>
      </c>
      <c r="E4716" t="s">
        <v>14</v>
      </c>
      <c r="F4716" t="s">
        <v>26</v>
      </c>
      <c r="G4716" s="3">
        <v>45119.626388888886</v>
      </c>
      <c r="H4716" s="1">
        <v>100000</v>
      </c>
      <c r="I4716" t="s">
        <v>88</v>
      </c>
      <c r="J4716" t="s">
        <v>316</v>
      </c>
    </row>
    <row r="4717" spans="1:10">
      <c r="A4717" t="s">
        <v>10</v>
      </c>
      <c r="B4717" t="s">
        <v>10</v>
      </c>
      <c r="C4717" t="s">
        <v>3038</v>
      </c>
      <c r="D4717" t="s">
        <v>13</v>
      </c>
      <c r="E4717" t="s">
        <v>14</v>
      </c>
      <c r="F4717" t="s">
        <v>171</v>
      </c>
      <c r="G4717" s="3">
        <v>45096.644953703704</v>
      </c>
      <c r="H4717" s="1">
        <v>157500</v>
      </c>
      <c r="I4717" t="s">
        <v>9311</v>
      </c>
      <c r="J4717" t="s">
        <v>9312</v>
      </c>
    </row>
    <row r="4718" spans="1:10">
      <c r="A4718" t="s">
        <v>33</v>
      </c>
      <c r="B4718" t="s">
        <v>33</v>
      </c>
      <c r="C4718" t="s">
        <v>24</v>
      </c>
      <c r="D4718" t="s">
        <v>13</v>
      </c>
      <c r="E4718" t="s">
        <v>25</v>
      </c>
      <c r="F4718" t="s">
        <v>26</v>
      </c>
      <c r="G4718" s="3">
        <v>45072.624988425923</v>
      </c>
      <c r="H4718" s="1">
        <v>125000</v>
      </c>
      <c r="I4718" t="s">
        <v>88</v>
      </c>
      <c r="J4718" t="s">
        <v>544</v>
      </c>
    </row>
    <row r="4719" spans="1:10">
      <c r="A4719" t="s">
        <v>18</v>
      </c>
      <c r="B4719" t="s">
        <v>9313</v>
      </c>
      <c r="C4719" t="s">
        <v>1123</v>
      </c>
      <c r="D4719" t="s">
        <v>13</v>
      </c>
      <c r="E4719" t="s">
        <v>14</v>
      </c>
      <c r="F4719" t="s">
        <v>1124</v>
      </c>
      <c r="G4719" s="3">
        <v>45006.65934027778</v>
      </c>
      <c r="H4719" s="1">
        <v>89100</v>
      </c>
      <c r="I4719" t="s">
        <v>1125</v>
      </c>
      <c r="J4719" t="s">
        <v>9314</v>
      </c>
    </row>
    <row r="4720" spans="1:10">
      <c r="A4720" t="s">
        <v>10</v>
      </c>
      <c r="B4720" t="s">
        <v>9315</v>
      </c>
      <c r="C4720" t="s">
        <v>3038</v>
      </c>
      <c r="D4720" t="s">
        <v>13</v>
      </c>
      <c r="E4720" t="s">
        <v>14</v>
      </c>
      <c r="F4720" t="s">
        <v>171</v>
      </c>
      <c r="G4720" s="3">
        <v>45080.631365740737</v>
      </c>
      <c r="H4720" s="1">
        <v>79200</v>
      </c>
      <c r="I4720" t="s">
        <v>333</v>
      </c>
      <c r="J4720" t="s">
        <v>9316</v>
      </c>
    </row>
    <row r="4721" spans="1:10">
      <c r="A4721" t="s">
        <v>135</v>
      </c>
      <c r="B4721" t="s">
        <v>9317</v>
      </c>
      <c r="C4721" t="s">
        <v>56</v>
      </c>
      <c r="D4721" t="s">
        <v>13</v>
      </c>
      <c r="E4721" t="s">
        <v>14</v>
      </c>
      <c r="F4721" t="s">
        <v>26</v>
      </c>
      <c r="G4721" s="3">
        <v>45181.62599537037</v>
      </c>
      <c r="H4721" s="1">
        <v>141400</v>
      </c>
      <c r="I4721" t="s">
        <v>744</v>
      </c>
      <c r="J4721" t="s">
        <v>9318</v>
      </c>
    </row>
    <row r="4722" spans="1:10">
      <c r="A4722" t="s">
        <v>33</v>
      </c>
      <c r="B4722" t="s">
        <v>9167</v>
      </c>
      <c r="C4722" t="s">
        <v>342</v>
      </c>
      <c r="D4722" t="s">
        <v>13</v>
      </c>
      <c r="E4722" t="s">
        <v>14</v>
      </c>
      <c r="F4722" t="s">
        <v>26</v>
      </c>
      <c r="G4722" s="3">
        <v>45100.638564814813</v>
      </c>
      <c r="H4722" s="1">
        <v>85000</v>
      </c>
      <c r="I4722" t="s">
        <v>9319</v>
      </c>
      <c r="J4722" t="s">
        <v>610</v>
      </c>
    </row>
    <row r="4723" spans="1:10">
      <c r="A4723" t="s">
        <v>33</v>
      </c>
      <c r="B4723" t="s">
        <v>33</v>
      </c>
      <c r="C4723" t="s">
        <v>119</v>
      </c>
      <c r="D4723" t="s">
        <v>13</v>
      </c>
      <c r="E4723" t="s">
        <v>14</v>
      </c>
      <c r="F4723" t="s">
        <v>26</v>
      </c>
      <c r="G4723" s="3">
        <v>44936.625324074077</v>
      </c>
      <c r="H4723" s="1">
        <v>75000</v>
      </c>
      <c r="I4723" t="s">
        <v>9320</v>
      </c>
      <c r="J4723" t="s">
        <v>699</v>
      </c>
    </row>
    <row r="4724" spans="1:10">
      <c r="A4724" t="s">
        <v>18</v>
      </c>
      <c r="B4724" t="s">
        <v>9321</v>
      </c>
      <c r="C4724" t="s">
        <v>786</v>
      </c>
      <c r="D4724" t="s">
        <v>13</v>
      </c>
      <c r="E4724" t="s">
        <v>14</v>
      </c>
      <c r="F4724" t="s">
        <v>198</v>
      </c>
      <c r="G4724" s="3">
        <v>44951.666354166664</v>
      </c>
      <c r="H4724" s="1">
        <v>200000</v>
      </c>
      <c r="I4724" t="s">
        <v>172</v>
      </c>
      <c r="J4724" t="s">
        <v>9322</v>
      </c>
    </row>
    <row r="4725" spans="1:10">
      <c r="A4725" t="s">
        <v>135</v>
      </c>
      <c r="B4725" t="s">
        <v>9323</v>
      </c>
      <c r="C4725" t="s">
        <v>122</v>
      </c>
      <c r="D4725" t="s">
        <v>13</v>
      </c>
      <c r="E4725" t="s">
        <v>14</v>
      </c>
      <c r="F4725" t="s">
        <v>26</v>
      </c>
      <c r="G4725" s="3">
        <v>45168.625567129631</v>
      </c>
      <c r="H4725" s="1">
        <v>120900</v>
      </c>
      <c r="I4725" t="s">
        <v>4437</v>
      </c>
      <c r="J4725" t="s">
        <v>9324</v>
      </c>
    </row>
    <row r="4726" spans="1:10">
      <c r="A4726" t="s">
        <v>33</v>
      </c>
      <c r="B4726" t="s">
        <v>9325</v>
      </c>
      <c r="C4726" t="s">
        <v>8148</v>
      </c>
      <c r="D4726" t="s">
        <v>13</v>
      </c>
      <c r="E4726" t="s">
        <v>14</v>
      </c>
      <c r="F4726" t="s">
        <v>26</v>
      </c>
      <c r="G4726" s="3">
        <v>45014.627511574072</v>
      </c>
      <c r="H4726" s="1">
        <v>57500</v>
      </c>
      <c r="I4726" t="s">
        <v>9326</v>
      </c>
      <c r="J4726" t="s">
        <v>9327</v>
      </c>
    </row>
    <row r="4727" spans="1:10">
      <c r="A4727" t="s">
        <v>33</v>
      </c>
      <c r="B4727" t="s">
        <v>9328</v>
      </c>
      <c r="C4727" t="s">
        <v>4361</v>
      </c>
      <c r="D4727" t="s">
        <v>13</v>
      </c>
      <c r="E4727" t="s">
        <v>14</v>
      </c>
      <c r="F4727" t="s">
        <v>26</v>
      </c>
      <c r="G4727" s="3">
        <v>45222.625243055554</v>
      </c>
      <c r="H4727" s="1">
        <v>69979</v>
      </c>
      <c r="I4727" t="s">
        <v>9329</v>
      </c>
    </row>
    <row r="4728" spans="1:10">
      <c r="A4728" t="s">
        <v>33</v>
      </c>
      <c r="B4728" t="s">
        <v>9330</v>
      </c>
      <c r="C4728" t="s">
        <v>9331</v>
      </c>
      <c r="D4728" t="s">
        <v>13</v>
      </c>
      <c r="E4728" t="s">
        <v>14</v>
      </c>
      <c r="F4728" t="s">
        <v>162</v>
      </c>
      <c r="G4728" s="3">
        <v>45031.637372685182</v>
      </c>
      <c r="H4728" s="1">
        <v>53014</v>
      </c>
      <c r="I4728" t="s">
        <v>510</v>
      </c>
    </row>
    <row r="4729" spans="1:10">
      <c r="A4729" t="s">
        <v>18</v>
      </c>
      <c r="B4729" t="s">
        <v>2916</v>
      </c>
      <c r="C4729" t="s">
        <v>1291</v>
      </c>
      <c r="D4729" t="s">
        <v>13</v>
      </c>
      <c r="E4729" t="s">
        <v>14</v>
      </c>
      <c r="F4729" t="s">
        <v>26</v>
      </c>
      <c r="G4729" s="3">
        <v>44995.635972222219</v>
      </c>
      <c r="H4729" s="1">
        <v>80000</v>
      </c>
      <c r="I4729" t="s">
        <v>9332</v>
      </c>
      <c r="J4729" t="s">
        <v>9333</v>
      </c>
    </row>
    <row r="4730" spans="1:10">
      <c r="A4730" t="s">
        <v>18</v>
      </c>
      <c r="B4730" t="s">
        <v>9334</v>
      </c>
      <c r="D4730" t="s">
        <v>13</v>
      </c>
      <c r="E4730" t="s">
        <v>14</v>
      </c>
      <c r="F4730" t="s">
        <v>528</v>
      </c>
      <c r="G4730" s="3">
        <v>45078.669432870367</v>
      </c>
      <c r="H4730" s="1">
        <v>72000</v>
      </c>
      <c r="I4730" t="s">
        <v>4644</v>
      </c>
      <c r="J4730" t="s">
        <v>6745</v>
      </c>
    </row>
    <row r="4731" spans="1:10">
      <c r="A4731" t="s">
        <v>10</v>
      </c>
      <c r="B4731" t="s">
        <v>9335</v>
      </c>
      <c r="C4731" t="s">
        <v>1105</v>
      </c>
      <c r="D4731" t="s">
        <v>13</v>
      </c>
      <c r="E4731" t="s">
        <v>14</v>
      </c>
      <c r="F4731" t="s">
        <v>26</v>
      </c>
      <c r="G4731" s="3">
        <v>44943.628217592595</v>
      </c>
      <c r="H4731" s="1">
        <v>151500</v>
      </c>
      <c r="I4731" t="s">
        <v>9336</v>
      </c>
      <c r="J4731" t="s">
        <v>1334</v>
      </c>
    </row>
    <row r="4732" spans="1:10">
      <c r="A4732" t="s">
        <v>10</v>
      </c>
      <c r="B4732" t="s">
        <v>10</v>
      </c>
      <c r="C4732" t="s">
        <v>24</v>
      </c>
      <c r="D4732" t="s">
        <v>13</v>
      </c>
      <c r="E4732" t="s">
        <v>25</v>
      </c>
      <c r="F4732" t="s">
        <v>26</v>
      </c>
      <c r="G4732" s="3">
        <v>45238.641423611109</v>
      </c>
      <c r="H4732" s="1">
        <v>162500</v>
      </c>
      <c r="I4732" t="s">
        <v>9337</v>
      </c>
      <c r="J4732" t="s">
        <v>9338</v>
      </c>
    </row>
    <row r="4733" spans="1:10">
      <c r="A4733" t="s">
        <v>33</v>
      </c>
      <c r="B4733" t="s">
        <v>9339</v>
      </c>
      <c r="C4733" t="s">
        <v>7271</v>
      </c>
      <c r="D4733" t="s">
        <v>13</v>
      </c>
      <c r="E4733" t="s">
        <v>14</v>
      </c>
      <c r="F4733" t="s">
        <v>7271</v>
      </c>
      <c r="G4733" s="3">
        <v>45114.641909722224</v>
      </c>
      <c r="H4733" s="1">
        <v>105000</v>
      </c>
      <c r="I4733" t="s">
        <v>9340</v>
      </c>
      <c r="J4733" t="s">
        <v>9341</v>
      </c>
    </row>
    <row r="4734" spans="1:10">
      <c r="A4734" t="s">
        <v>73</v>
      </c>
      <c r="B4734" t="s">
        <v>354</v>
      </c>
      <c r="C4734" t="s">
        <v>1305</v>
      </c>
      <c r="D4734" t="s">
        <v>13</v>
      </c>
      <c r="E4734" t="s">
        <v>14</v>
      </c>
      <c r="F4734" t="s">
        <v>26</v>
      </c>
      <c r="G4734" s="3">
        <v>44984.652106481481</v>
      </c>
      <c r="H4734" s="1">
        <v>110000</v>
      </c>
      <c r="I4734" t="s">
        <v>9342</v>
      </c>
      <c r="J4734" t="s">
        <v>9343</v>
      </c>
    </row>
    <row r="4735" spans="1:10">
      <c r="A4735" t="s">
        <v>212</v>
      </c>
      <c r="B4735" t="s">
        <v>212</v>
      </c>
      <c r="C4735" t="s">
        <v>115</v>
      </c>
      <c r="D4735" t="s">
        <v>13</v>
      </c>
      <c r="E4735" t="s">
        <v>14</v>
      </c>
      <c r="F4735" t="s">
        <v>26</v>
      </c>
      <c r="G4735" s="3">
        <v>44951.627881944441</v>
      </c>
      <c r="H4735" s="1">
        <v>130000</v>
      </c>
      <c r="I4735" t="s">
        <v>8755</v>
      </c>
      <c r="J4735" t="s">
        <v>7197</v>
      </c>
    </row>
    <row r="4736" spans="1:10">
      <c r="A4736" t="s">
        <v>33</v>
      </c>
      <c r="B4736" t="s">
        <v>1058</v>
      </c>
      <c r="C4736" t="s">
        <v>9344</v>
      </c>
      <c r="D4736" t="s">
        <v>13</v>
      </c>
      <c r="E4736" t="s">
        <v>14</v>
      </c>
      <c r="F4736" t="s">
        <v>26</v>
      </c>
      <c r="G4736" s="3">
        <v>45124.6252662037</v>
      </c>
      <c r="H4736" s="1">
        <v>117500</v>
      </c>
      <c r="I4736" t="s">
        <v>9345</v>
      </c>
      <c r="J4736" t="s">
        <v>9346</v>
      </c>
    </row>
    <row r="4737" spans="1:10">
      <c r="A4737" t="s">
        <v>33</v>
      </c>
      <c r="B4737" t="s">
        <v>9347</v>
      </c>
      <c r="C4737" t="s">
        <v>2478</v>
      </c>
      <c r="D4737" t="s">
        <v>13</v>
      </c>
      <c r="E4737" t="s">
        <v>14</v>
      </c>
      <c r="F4737" t="s">
        <v>198</v>
      </c>
      <c r="G4737" s="3">
        <v>45115.632881944446</v>
      </c>
      <c r="H4737" s="1">
        <v>165000</v>
      </c>
      <c r="I4737" t="s">
        <v>9348</v>
      </c>
      <c r="J4737" t="s">
        <v>9349</v>
      </c>
    </row>
    <row r="4738" spans="1:10">
      <c r="A4738" t="s">
        <v>10</v>
      </c>
      <c r="B4738" t="s">
        <v>9350</v>
      </c>
      <c r="C4738" t="s">
        <v>24</v>
      </c>
      <c r="D4738" t="s">
        <v>13</v>
      </c>
      <c r="E4738" t="s">
        <v>25</v>
      </c>
      <c r="F4738" t="s">
        <v>26</v>
      </c>
      <c r="G4738" s="3">
        <v>45132.627800925926</v>
      </c>
      <c r="H4738" s="1">
        <v>175000</v>
      </c>
      <c r="I4738" t="s">
        <v>233</v>
      </c>
      <c r="J4738" t="s">
        <v>2614</v>
      </c>
    </row>
    <row r="4739" spans="1:10">
      <c r="A4739" t="s">
        <v>135</v>
      </c>
      <c r="B4739" t="s">
        <v>9351</v>
      </c>
      <c r="C4739" t="s">
        <v>24</v>
      </c>
      <c r="D4739" t="s">
        <v>13</v>
      </c>
      <c r="E4739" t="s">
        <v>25</v>
      </c>
      <c r="F4739" t="s">
        <v>26</v>
      </c>
      <c r="G4739" s="3">
        <v>45267.625011574077</v>
      </c>
      <c r="H4739" s="1">
        <v>144500</v>
      </c>
      <c r="I4739" t="s">
        <v>602</v>
      </c>
      <c r="J4739" t="s">
        <v>9352</v>
      </c>
    </row>
    <row r="4740" spans="1:10">
      <c r="A4740" t="s">
        <v>152</v>
      </c>
      <c r="B4740" t="s">
        <v>9353</v>
      </c>
      <c r="C4740" t="s">
        <v>2333</v>
      </c>
      <c r="D4740" t="s">
        <v>13</v>
      </c>
      <c r="E4740" t="s">
        <v>14</v>
      </c>
      <c r="F4740" t="s">
        <v>171</v>
      </c>
      <c r="G4740" s="3">
        <v>45127.633379629631</v>
      </c>
      <c r="H4740" s="1">
        <v>50400</v>
      </c>
      <c r="I4740" t="s">
        <v>9354</v>
      </c>
      <c r="J4740" t="s">
        <v>9355</v>
      </c>
    </row>
    <row r="4741" spans="1:10">
      <c r="A4741" t="s">
        <v>10</v>
      </c>
      <c r="B4741" t="s">
        <v>10</v>
      </c>
      <c r="C4741" t="s">
        <v>119</v>
      </c>
      <c r="D4741" t="s">
        <v>13</v>
      </c>
      <c r="E4741" t="s">
        <v>14</v>
      </c>
      <c r="F4741" t="s">
        <v>26</v>
      </c>
      <c r="G4741" s="3">
        <v>45282.626238425924</v>
      </c>
      <c r="H4741" s="1">
        <v>190000</v>
      </c>
      <c r="I4741" t="s">
        <v>9356</v>
      </c>
    </row>
    <row r="4742" spans="1:10">
      <c r="A4742" t="s">
        <v>212</v>
      </c>
      <c r="B4742" t="s">
        <v>7153</v>
      </c>
      <c r="C4742" t="s">
        <v>24</v>
      </c>
      <c r="D4742" t="s">
        <v>13</v>
      </c>
      <c r="E4742" t="s">
        <v>25</v>
      </c>
      <c r="F4742" t="s">
        <v>26</v>
      </c>
      <c r="G4742" s="3">
        <v>45162.629340277781</v>
      </c>
      <c r="H4742" s="1">
        <v>106500</v>
      </c>
      <c r="I4742" t="s">
        <v>4174</v>
      </c>
      <c r="J4742" t="s">
        <v>819</v>
      </c>
    </row>
    <row r="4743" spans="1:10">
      <c r="A4743" t="s">
        <v>10</v>
      </c>
      <c r="B4743" t="s">
        <v>9357</v>
      </c>
      <c r="C4743" t="s">
        <v>108</v>
      </c>
      <c r="D4743" t="s">
        <v>13</v>
      </c>
      <c r="E4743" t="s">
        <v>14</v>
      </c>
      <c r="F4743" t="s">
        <v>26</v>
      </c>
      <c r="G4743" s="3">
        <v>44993.627430555556</v>
      </c>
      <c r="H4743" s="1">
        <v>159000</v>
      </c>
      <c r="I4743" t="s">
        <v>31</v>
      </c>
      <c r="J4743" t="s">
        <v>28</v>
      </c>
    </row>
    <row r="4744" spans="1:10">
      <c r="A4744" t="s">
        <v>10</v>
      </c>
      <c r="B4744" t="s">
        <v>10</v>
      </c>
      <c r="C4744" t="s">
        <v>24</v>
      </c>
      <c r="D4744" t="s">
        <v>13</v>
      </c>
      <c r="E4744" t="s">
        <v>25</v>
      </c>
      <c r="F4744" t="s">
        <v>26</v>
      </c>
      <c r="G4744" s="3">
        <v>44939.63009259259</v>
      </c>
      <c r="H4744" s="1">
        <v>146383</v>
      </c>
      <c r="I4744" t="s">
        <v>9358</v>
      </c>
      <c r="J4744" t="s">
        <v>582</v>
      </c>
    </row>
    <row r="4745" spans="1:10">
      <c r="A4745" t="s">
        <v>33</v>
      </c>
      <c r="B4745" t="s">
        <v>1555</v>
      </c>
      <c r="C4745" t="s">
        <v>1871</v>
      </c>
      <c r="D4745" t="s">
        <v>13</v>
      </c>
      <c r="E4745" t="s">
        <v>14</v>
      </c>
      <c r="F4745" t="s">
        <v>26</v>
      </c>
      <c r="G4745" s="3">
        <v>44945.638090277775</v>
      </c>
      <c r="H4745" s="1">
        <v>67500</v>
      </c>
      <c r="I4745" t="s">
        <v>9359</v>
      </c>
      <c r="J4745" t="s">
        <v>9360</v>
      </c>
    </row>
    <row r="4746" spans="1:10">
      <c r="A4746" t="s">
        <v>10</v>
      </c>
      <c r="B4746" t="s">
        <v>9361</v>
      </c>
      <c r="C4746" t="s">
        <v>6073</v>
      </c>
      <c r="D4746" t="s">
        <v>13</v>
      </c>
      <c r="E4746" t="s">
        <v>14</v>
      </c>
      <c r="F4746" t="s">
        <v>509</v>
      </c>
      <c r="G4746" s="3">
        <v>45022.638043981482</v>
      </c>
      <c r="H4746" s="1">
        <v>72900</v>
      </c>
      <c r="I4746" t="s">
        <v>9362</v>
      </c>
      <c r="J4746" t="s">
        <v>9363</v>
      </c>
    </row>
    <row r="4747" spans="1:10">
      <c r="A4747" t="s">
        <v>33</v>
      </c>
      <c r="B4747" t="s">
        <v>9364</v>
      </c>
      <c r="C4747" t="s">
        <v>9365</v>
      </c>
      <c r="D4747" t="s">
        <v>13</v>
      </c>
      <c r="E4747" t="s">
        <v>14</v>
      </c>
      <c r="F4747" t="s">
        <v>26</v>
      </c>
      <c r="G4747" s="3">
        <v>45048.672337962962</v>
      </c>
      <c r="H4747" s="1">
        <v>97500</v>
      </c>
      <c r="I4747" t="s">
        <v>9366</v>
      </c>
      <c r="J4747" t="s">
        <v>9367</v>
      </c>
    </row>
    <row r="4748" spans="1:10">
      <c r="A4748" t="s">
        <v>33</v>
      </c>
      <c r="B4748" t="s">
        <v>9368</v>
      </c>
      <c r="C4748" t="s">
        <v>9369</v>
      </c>
      <c r="D4748" t="s">
        <v>13</v>
      </c>
      <c r="E4748" t="s">
        <v>14</v>
      </c>
      <c r="F4748" t="s">
        <v>209</v>
      </c>
      <c r="G4748" s="3">
        <v>45099.637974537036</v>
      </c>
      <c r="H4748" s="1">
        <v>56700</v>
      </c>
      <c r="I4748" t="s">
        <v>2926</v>
      </c>
      <c r="J4748" t="s">
        <v>6848</v>
      </c>
    </row>
    <row r="4749" spans="1:10">
      <c r="A4749" t="s">
        <v>10</v>
      </c>
      <c r="B4749" t="s">
        <v>7918</v>
      </c>
      <c r="C4749" t="s">
        <v>2261</v>
      </c>
      <c r="D4749" t="s">
        <v>13</v>
      </c>
      <c r="E4749" t="s">
        <v>14</v>
      </c>
      <c r="F4749" t="s">
        <v>26</v>
      </c>
      <c r="G4749" s="3">
        <v>45083.628298611111</v>
      </c>
      <c r="H4749" s="1">
        <v>112500</v>
      </c>
      <c r="I4749" t="s">
        <v>9370</v>
      </c>
      <c r="J4749" t="s">
        <v>9371</v>
      </c>
    </row>
    <row r="4750" spans="1:10">
      <c r="A4750" t="s">
        <v>18</v>
      </c>
      <c r="B4750" t="s">
        <v>3362</v>
      </c>
      <c r="C4750" t="s">
        <v>1291</v>
      </c>
      <c r="D4750" t="s">
        <v>13</v>
      </c>
      <c r="E4750" t="s">
        <v>14</v>
      </c>
      <c r="F4750" t="s">
        <v>26</v>
      </c>
      <c r="G4750" s="3">
        <v>45276.646319444444</v>
      </c>
      <c r="H4750" s="1">
        <v>135000</v>
      </c>
      <c r="I4750" t="s">
        <v>8095</v>
      </c>
      <c r="J4750" t="s">
        <v>8096</v>
      </c>
    </row>
    <row r="4751" spans="1:10">
      <c r="A4751" t="s">
        <v>33</v>
      </c>
      <c r="B4751" t="s">
        <v>9372</v>
      </c>
      <c r="C4751" t="s">
        <v>1952</v>
      </c>
      <c r="D4751" t="s">
        <v>13</v>
      </c>
      <c r="E4751" t="s">
        <v>14</v>
      </c>
      <c r="F4751" t="s">
        <v>1953</v>
      </c>
      <c r="G4751" s="3">
        <v>44936.658194444448</v>
      </c>
      <c r="H4751" s="1">
        <v>45000</v>
      </c>
      <c r="I4751" t="s">
        <v>685</v>
      </c>
      <c r="J4751" t="s">
        <v>230</v>
      </c>
    </row>
    <row r="4752" spans="1:10">
      <c r="A4752" t="s">
        <v>135</v>
      </c>
      <c r="B4752" t="s">
        <v>9373</v>
      </c>
      <c r="C4752" t="s">
        <v>108</v>
      </c>
      <c r="D4752" t="s">
        <v>13</v>
      </c>
      <c r="E4752" t="s">
        <v>14</v>
      </c>
      <c r="F4752" t="s">
        <v>26</v>
      </c>
      <c r="G4752" s="3">
        <v>44963.625763888886</v>
      </c>
      <c r="H4752" s="1">
        <v>167500</v>
      </c>
      <c r="I4752" t="s">
        <v>1114</v>
      </c>
      <c r="J4752" t="s">
        <v>316</v>
      </c>
    </row>
    <row r="4753" spans="1:10">
      <c r="A4753" t="s">
        <v>33</v>
      </c>
      <c r="B4753" t="s">
        <v>9374</v>
      </c>
      <c r="C4753" t="s">
        <v>5814</v>
      </c>
      <c r="D4753" t="s">
        <v>13</v>
      </c>
      <c r="E4753" t="s">
        <v>14</v>
      </c>
      <c r="F4753" t="s">
        <v>601</v>
      </c>
      <c r="G4753" s="3">
        <v>45002.649861111109</v>
      </c>
      <c r="H4753" s="1">
        <v>147500</v>
      </c>
      <c r="I4753" t="s">
        <v>6474</v>
      </c>
      <c r="J4753" t="s">
        <v>3064</v>
      </c>
    </row>
    <row r="4754" spans="1:10">
      <c r="A4754" t="s">
        <v>33</v>
      </c>
      <c r="B4754" t="s">
        <v>9375</v>
      </c>
      <c r="C4754" t="s">
        <v>1740</v>
      </c>
      <c r="D4754" t="s">
        <v>13</v>
      </c>
      <c r="E4754" t="s">
        <v>14</v>
      </c>
      <c r="F4754" t="s">
        <v>314</v>
      </c>
      <c r="G4754" s="3">
        <v>45050.636319444442</v>
      </c>
      <c r="H4754" s="1">
        <v>81900</v>
      </c>
      <c r="I4754" t="s">
        <v>1741</v>
      </c>
      <c r="J4754" t="s">
        <v>9376</v>
      </c>
    </row>
    <row r="4755" spans="1:10">
      <c r="A4755" t="s">
        <v>152</v>
      </c>
      <c r="B4755" t="s">
        <v>9377</v>
      </c>
      <c r="C4755" t="s">
        <v>9378</v>
      </c>
      <c r="D4755" t="s">
        <v>13</v>
      </c>
      <c r="E4755" t="s">
        <v>14</v>
      </c>
      <c r="F4755" t="s">
        <v>4917</v>
      </c>
      <c r="G4755" s="3">
        <v>44972.675636574073</v>
      </c>
      <c r="H4755" s="1">
        <v>166000</v>
      </c>
      <c r="I4755" t="s">
        <v>5343</v>
      </c>
      <c r="J4755" t="s">
        <v>6029</v>
      </c>
    </row>
    <row r="4756" spans="1:10">
      <c r="A4756" t="s">
        <v>33</v>
      </c>
      <c r="B4756" t="s">
        <v>1058</v>
      </c>
      <c r="C4756" t="s">
        <v>9379</v>
      </c>
      <c r="D4756" t="s">
        <v>13</v>
      </c>
      <c r="E4756" t="s">
        <v>14</v>
      </c>
      <c r="F4756" t="s">
        <v>26</v>
      </c>
      <c r="G4756" s="3">
        <v>45078.625821759262</v>
      </c>
      <c r="H4756" s="1">
        <v>110000</v>
      </c>
      <c r="I4756" t="s">
        <v>9380</v>
      </c>
      <c r="J4756" t="s">
        <v>9381</v>
      </c>
    </row>
    <row r="4757" spans="1:10">
      <c r="A4757" t="s">
        <v>77</v>
      </c>
      <c r="B4757" t="s">
        <v>9382</v>
      </c>
      <c r="C4757" t="s">
        <v>665</v>
      </c>
      <c r="D4757" t="s">
        <v>13</v>
      </c>
      <c r="E4757" t="s">
        <v>14</v>
      </c>
      <c r="F4757" t="s">
        <v>666</v>
      </c>
      <c r="G4757" s="3">
        <v>44963.649872685186</v>
      </c>
      <c r="H4757" s="1">
        <v>63000</v>
      </c>
      <c r="I4757" t="s">
        <v>3223</v>
      </c>
      <c r="J4757" t="s">
        <v>9383</v>
      </c>
    </row>
    <row r="4758" spans="1:10">
      <c r="A4758" t="s">
        <v>152</v>
      </c>
      <c r="B4758" t="s">
        <v>9384</v>
      </c>
      <c r="C4758" t="s">
        <v>2003</v>
      </c>
      <c r="D4758" t="s">
        <v>13</v>
      </c>
      <c r="E4758" t="s">
        <v>14</v>
      </c>
      <c r="F4758" t="s">
        <v>171</v>
      </c>
      <c r="G4758" s="3">
        <v>45232.634814814817</v>
      </c>
      <c r="H4758" s="1">
        <v>190000</v>
      </c>
      <c r="I4758" t="s">
        <v>9385</v>
      </c>
      <c r="J4758" t="s">
        <v>9386</v>
      </c>
    </row>
    <row r="4759" spans="1:10">
      <c r="A4759" t="s">
        <v>33</v>
      </c>
      <c r="B4759" t="s">
        <v>33</v>
      </c>
      <c r="C4759" t="s">
        <v>232</v>
      </c>
      <c r="D4759" t="s">
        <v>13</v>
      </c>
      <c r="E4759" t="s">
        <v>14</v>
      </c>
      <c r="F4759" t="s">
        <v>26</v>
      </c>
      <c r="G4759" s="3">
        <v>45031.625</v>
      </c>
      <c r="H4759" s="1">
        <v>110000</v>
      </c>
      <c r="I4759" t="s">
        <v>9387</v>
      </c>
      <c r="J4759" t="s">
        <v>633</v>
      </c>
    </row>
    <row r="4760" spans="1:10">
      <c r="A4760" t="s">
        <v>77</v>
      </c>
      <c r="B4760" t="s">
        <v>77</v>
      </c>
      <c r="C4760" t="s">
        <v>1530</v>
      </c>
      <c r="D4760" t="s">
        <v>13</v>
      </c>
      <c r="E4760" t="s">
        <v>14</v>
      </c>
      <c r="F4760" t="s">
        <v>26</v>
      </c>
      <c r="G4760" s="3">
        <v>45203.625393518516</v>
      </c>
      <c r="H4760" s="1">
        <v>67500</v>
      </c>
      <c r="I4760" t="s">
        <v>9388</v>
      </c>
      <c r="J4760" t="s">
        <v>4882</v>
      </c>
    </row>
    <row r="4761" spans="1:10">
      <c r="A4761" t="s">
        <v>33</v>
      </c>
      <c r="B4761" t="s">
        <v>9389</v>
      </c>
      <c r="C4761" t="s">
        <v>411</v>
      </c>
      <c r="D4761" t="s">
        <v>13</v>
      </c>
      <c r="E4761" t="s">
        <v>14</v>
      </c>
      <c r="F4761" t="s">
        <v>411</v>
      </c>
      <c r="G4761" s="3">
        <v>44928.64949074074</v>
      </c>
      <c r="H4761" s="1">
        <v>100500</v>
      </c>
      <c r="I4761" t="s">
        <v>6116</v>
      </c>
      <c r="J4761" t="s">
        <v>9390</v>
      </c>
    </row>
    <row r="4762" spans="1:10">
      <c r="A4762" t="s">
        <v>10</v>
      </c>
      <c r="B4762" t="s">
        <v>7211</v>
      </c>
      <c r="C4762" t="s">
        <v>3580</v>
      </c>
      <c r="D4762" t="s">
        <v>13</v>
      </c>
      <c r="E4762" t="s">
        <v>14</v>
      </c>
      <c r="F4762" t="s">
        <v>26</v>
      </c>
      <c r="G4762" s="3">
        <v>45278.627129629633</v>
      </c>
      <c r="H4762" s="1">
        <v>100000</v>
      </c>
      <c r="I4762" t="s">
        <v>9391</v>
      </c>
      <c r="J4762" t="s">
        <v>9392</v>
      </c>
    </row>
    <row r="4763" spans="1:10">
      <c r="A4763" t="s">
        <v>18</v>
      </c>
      <c r="B4763" t="s">
        <v>18</v>
      </c>
      <c r="C4763" t="s">
        <v>4015</v>
      </c>
      <c r="D4763" t="s">
        <v>13</v>
      </c>
      <c r="E4763" t="s">
        <v>14</v>
      </c>
      <c r="F4763" t="s">
        <v>26</v>
      </c>
      <c r="G4763" s="3">
        <v>45063.642152777778</v>
      </c>
      <c r="H4763" s="1">
        <v>80000</v>
      </c>
      <c r="I4763" t="s">
        <v>88</v>
      </c>
      <c r="J4763" t="s">
        <v>301</v>
      </c>
    </row>
    <row r="4764" spans="1:10">
      <c r="A4764" t="s">
        <v>212</v>
      </c>
      <c r="B4764" t="s">
        <v>9393</v>
      </c>
      <c r="C4764" t="s">
        <v>9394</v>
      </c>
      <c r="D4764" t="s">
        <v>13</v>
      </c>
      <c r="E4764" t="s">
        <v>14</v>
      </c>
      <c r="F4764" t="s">
        <v>1110</v>
      </c>
      <c r="G4764" s="3">
        <v>45027.684918981482</v>
      </c>
      <c r="H4764" s="1">
        <v>157500</v>
      </c>
      <c r="I4764" t="s">
        <v>3728</v>
      </c>
      <c r="J4764" t="s">
        <v>9395</v>
      </c>
    </row>
    <row r="4765" spans="1:10">
      <c r="A4765" t="s">
        <v>10</v>
      </c>
      <c r="B4765" t="s">
        <v>9396</v>
      </c>
      <c r="C4765" t="s">
        <v>5183</v>
      </c>
      <c r="D4765" t="s">
        <v>13</v>
      </c>
      <c r="E4765" t="s">
        <v>14</v>
      </c>
      <c r="F4765" t="s">
        <v>26</v>
      </c>
      <c r="G4765" s="3">
        <v>45055.630960648145</v>
      </c>
      <c r="H4765" s="1">
        <v>177820</v>
      </c>
      <c r="I4765" t="s">
        <v>4385</v>
      </c>
    </row>
    <row r="4766" spans="1:10">
      <c r="A4766" t="s">
        <v>33</v>
      </c>
      <c r="B4766" t="s">
        <v>33</v>
      </c>
      <c r="C4766" t="s">
        <v>232</v>
      </c>
      <c r="D4766" t="s">
        <v>13</v>
      </c>
      <c r="E4766" t="s">
        <v>14</v>
      </c>
      <c r="F4766" t="s">
        <v>26</v>
      </c>
      <c r="G4766" s="3">
        <v>45033.624965277777</v>
      </c>
      <c r="H4766" s="1">
        <v>92500</v>
      </c>
      <c r="I4766" t="s">
        <v>9397</v>
      </c>
      <c r="J4766" t="s">
        <v>9398</v>
      </c>
    </row>
    <row r="4767" spans="1:10">
      <c r="A4767" t="s">
        <v>77</v>
      </c>
      <c r="B4767" t="s">
        <v>9399</v>
      </c>
      <c r="C4767" t="s">
        <v>48</v>
      </c>
      <c r="D4767" t="s">
        <v>13</v>
      </c>
      <c r="E4767" t="s">
        <v>14</v>
      </c>
      <c r="F4767" t="s">
        <v>49</v>
      </c>
      <c r="G4767" s="3">
        <v>45043.648356481484</v>
      </c>
      <c r="H4767" s="1">
        <v>89100</v>
      </c>
      <c r="I4767" t="s">
        <v>7071</v>
      </c>
    </row>
    <row r="4768" spans="1:10">
      <c r="A4768" t="s">
        <v>10</v>
      </c>
      <c r="B4768" t="s">
        <v>9400</v>
      </c>
      <c r="C4768" t="s">
        <v>165</v>
      </c>
      <c r="D4768" t="s">
        <v>13</v>
      </c>
      <c r="E4768" t="s">
        <v>14</v>
      </c>
      <c r="F4768" t="s">
        <v>26</v>
      </c>
      <c r="G4768" s="3">
        <v>45121.627511574072</v>
      </c>
      <c r="H4768" s="1">
        <v>334720</v>
      </c>
      <c r="I4768" t="s">
        <v>2960</v>
      </c>
      <c r="J4768" t="s">
        <v>5035</v>
      </c>
    </row>
    <row r="4769" spans="1:10">
      <c r="A4769" t="s">
        <v>152</v>
      </c>
      <c r="B4769" t="s">
        <v>9401</v>
      </c>
      <c r="C4769" t="s">
        <v>7142</v>
      </c>
      <c r="D4769" t="s">
        <v>13</v>
      </c>
      <c r="E4769" t="s">
        <v>14</v>
      </c>
      <c r="F4769" t="s">
        <v>352</v>
      </c>
      <c r="G4769" s="3">
        <v>45166.651018518518</v>
      </c>
      <c r="H4769" s="1">
        <v>50400</v>
      </c>
      <c r="I4769" t="s">
        <v>9402</v>
      </c>
      <c r="J4769" t="s">
        <v>9403</v>
      </c>
    </row>
    <row r="4770" spans="1:10">
      <c r="A4770" t="s">
        <v>212</v>
      </c>
      <c r="B4770" t="s">
        <v>2896</v>
      </c>
      <c r="C4770" t="s">
        <v>3578</v>
      </c>
      <c r="D4770" t="s">
        <v>13</v>
      </c>
      <c r="E4770" t="s">
        <v>14</v>
      </c>
      <c r="F4770" t="s">
        <v>26</v>
      </c>
      <c r="G4770" s="3">
        <v>45106.627835648149</v>
      </c>
      <c r="H4770" s="1">
        <v>123000</v>
      </c>
      <c r="I4770" t="s">
        <v>1613</v>
      </c>
      <c r="J4770" t="s">
        <v>730</v>
      </c>
    </row>
    <row r="4771" spans="1:10">
      <c r="A4771" t="s">
        <v>33</v>
      </c>
      <c r="B4771" t="s">
        <v>9404</v>
      </c>
      <c r="C4771" t="s">
        <v>365</v>
      </c>
      <c r="D4771" t="s">
        <v>13</v>
      </c>
      <c r="E4771" t="s">
        <v>14</v>
      </c>
      <c r="F4771" t="s">
        <v>26</v>
      </c>
      <c r="G4771" s="3">
        <v>45141.626863425925</v>
      </c>
      <c r="H4771" s="1">
        <v>85000</v>
      </c>
      <c r="I4771" t="s">
        <v>250</v>
      </c>
      <c r="J4771" t="s">
        <v>230</v>
      </c>
    </row>
    <row r="4772" spans="1:10">
      <c r="A4772" t="s">
        <v>10</v>
      </c>
      <c r="B4772" t="s">
        <v>1806</v>
      </c>
      <c r="C4772" t="s">
        <v>9405</v>
      </c>
      <c r="D4772" t="s">
        <v>13</v>
      </c>
      <c r="E4772" t="s">
        <v>14</v>
      </c>
      <c r="F4772" t="s">
        <v>26</v>
      </c>
      <c r="G4772" s="3">
        <v>45100.639456018522</v>
      </c>
      <c r="H4772" s="1">
        <v>130000</v>
      </c>
      <c r="I4772" t="s">
        <v>186</v>
      </c>
      <c r="J4772" t="s">
        <v>1807</v>
      </c>
    </row>
    <row r="4773" spans="1:10">
      <c r="A4773" t="s">
        <v>106</v>
      </c>
      <c r="B4773" t="s">
        <v>9406</v>
      </c>
      <c r="C4773" t="s">
        <v>24</v>
      </c>
      <c r="D4773" t="s">
        <v>13</v>
      </c>
      <c r="E4773" t="s">
        <v>25</v>
      </c>
      <c r="F4773" t="s">
        <v>608</v>
      </c>
      <c r="G4773" s="3">
        <v>45270.633159722223</v>
      </c>
      <c r="H4773" s="1">
        <v>140000</v>
      </c>
      <c r="I4773" t="s">
        <v>9407</v>
      </c>
      <c r="J4773" t="s">
        <v>9408</v>
      </c>
    </row>
    <row r="4774" spans="1:10">
      <c r="A4774" t="s">
        <v>10</v>
      </c>
      <c r="B4774" t="s">
        <v>9409</v>
      </c>
      <c r="C4774" t="s">
        <v>24</v>
      </c>
      <c r="D4774" t="s">
        <v>13</v>
      </c>
      <c r="E4774" t="s">
        <v>25</v>
      </c>
      <c r="F4774" t="s">
        <v>26</v>
      </c>
      <c r="G4774" s="3">
        <v>45220.626979166664</v>
      </c>
      <c r="H4774" s="1">
        <v>155000</v>
      </c>
      <c r="I4774" t="s">
        <v>3456</v>
      </c>
      <c r="J4774" t="s">
        <v>582</v>
      </c>
    </row>
    <row r="4775" spans="1:10">
      <c r="A4775" t="s">
        <v>10</v>
      </c>
      <c r="B4775" t="s">
        <v>9410</v>
      </c>
      <c r="C4775" t="s">
        <v>136</v>
      </c>
      <c r="D4775" t="s">
        <v>13</v>
      </c>
      <c r="E4775" t="s">
        <v>14</v>
      </c>
      <c r="F4775" t="s">
        <v>26</v>
      </c>
      <c r="G4775" s="3">
        <v>45098.627974537034</v>
      </c>
      <c r="H4775" s="1">
        <v>160845.5</v>
      </c>
      <c r="I4775" t="s">
        <v>31</v>
      </c>
      <c r="J4775" t="s">
        <v>9411</v>
      </c>
    </row>
    <row r="4776" spans="1:10">
      <c r="A4776" t="s">
        <v>212</v>
      </c>
      <c r="B4776" t="s">
        <v>2865</v>
      </c>
      <c r="C4776" t="s">
        <v>24</v>
      </c>
      <c r="D4776" t="s">
        <v>13</v>
      </c>
      <c r="E4776" t="s">
        <v>25</v>
      </c>
      <c r="F4776" t="s">
        <v>26</v>
      </c>
      <c r="G4776" s="3">
        <v>45071.626932870371</v>
      </c>
      <c r="H4776" s="1">
        <v>235000</v>
      </c>
      <c r="I4776" t="s">
        <v>7875</v>
      </c>
      <c r="J4776" t="s">
        <v>9412</v>
      </c>
    </row>
    <row r="4777" spans="1:10">
      <c r="A4777" t="s">
        <v>33</v>
      </c>
      <c r="B4777" t="s">
        <v>33</v>
      </c>
      <c r="C4777" t="s">
        <v>1908</v>
      </c>
      <c r="D4777" t="s">
        <v>13</v>
      </c>
      <c r="E4777" t="s">
        <v>14</v>
      </c>
      <c r="F4777" t="s">
        <v>26</v>
      </c>
      <c r="G4777" s="3">
        <v>45043.626527777778</v>
      </c>
      <c r="H4777" s="1">
        <v>85000</v>
      </c>
      <c r="I4777" t="s">
        <v>130</v>
      </c>
      <c r="J4777" t="s">
        <v>2890</v>
      </c>
    </row>
    <row r="4778" spans="1:10">
      <c r="A4778" t="s">
        <v>10</v>
      </c>
      <c r="B4778" t="s">
        <v>9413</v>
      </c>
      <c r="C4778" t="s">
        <v>170</v>
      </c>
      <c r="D4778" t="s">
        <v>13</v>
      </c>
      <c r="E4778" t="s">
        <v>14</v>
      </c>
      <c r="F4778" t="s">
        <v>171</v>
      </c>
      <c r="G4778" s="3">
        <v>44991.666192129633</v>
      </c>
      <c r="H4778" s="1">
        <v>79200</v>
      </c>
      <c r="I4778" t="s">
        <v>1055</v>
      </c>
    </row>
    <row r="4779" spans="1:10">
      <c r="A4779" t="s">
        <v>33</v>
      </c>
      <c r="B4779" t="s">
        <v>9414</v>
      </c>
      <c r="C4779" t="s">
        <v>24</v>
      </c>
      <c r="D4779" t="s">
        <v>13</v>
      </c>
      <c r="E4779" t="s">
        <v>25</v>
      </c>
      <c r="F4779" t="s">
        <v>26</v>
      </c>
      <c r="G4779" s="3">
        <v>45205.625057870369</v>
      </c>
      <c r="H4779" s="1">
        <v>82500</v>
      </c>
      <c r="I4779" t="s">
        <v>9415</v>
      </c>
      <c r="J4779" t="s">
        <v>9416</v>
      </c>
    </row>
    <row r="4780" spans="1:10">
      <c r="A4780" t="s">
        <v>10</v>
      </c>
      <c r="B4780" t="s">
        <v>9417</v>
      </c>
      <c r="C4780" t="s">
        <v>75</v>
      </c>
      <c r="D4780" t="s">
        <v>13</v>
      </c>
      <c r="E4780" t="s">
        <v>14</v>
      </c>
      <c r="F4780" t="s">
        <v>26</v>
      </c>
      <c r="G4780" s="3">
        <v>45075.626585648148</v>
      </c>
      <c r="H4780" s="1">
        <v>100000</v>
      </c>
      <c r="I4780" t="s">
        <v>451</v>
      </c>
      <c r="J4780" t="s">
        <v>9418</v>
      </c>
    </row>
    <row r="4781" spans="1:10">
      <c r="A4781" t="s">
        <v>10</v>
      </c>
      <c r="B4781" t="s">
        <v>9419</v>
      </c>
      <c r="C4781" t="s">
        <v>1597</v>
      </c>
      <c r="D4781" t="s">
        <v>13</v>
      </c>
      <c r="E4781" t="s">
        <v>14</v>
      </c>
      <c r="F4781" t="s">
        <v>26</v>
      </c>
      <c r="G4781" s="3">
        <v>45167.629178240742</v>
      </c>
      <c r="H4781" s="1">
        <v>185000</v>
      </c>
      <c r="I4781" t="s">
        <v>9420</v>
      </c>
      <c r="J4781" t="s">
        <v>9421</v>
      </c>
    </row>
    <row r="4782" spans="1:10">
      <c r="A4782" t="s">
        <v>10</v>
      </c>
      <c r="B4782" t="s">
        <v>1651</v>
      </c>
      <c r="C4782" t="s">
        <v>243</v>
      </c>
      <c r="D4782" t="s">
        <v>13</v>
      </c>
      <c r="E4782" t="s">
        <v>14</v>
      </c>
      <c r="F4782" t="s">
        <v>26</v>
      </c>
      <c r="G4782" s="3">
        <v>45100.640532407408</v>
      </c>
      <c r="H4782" s="1">
        <v>157500</v>
      </c>
      <c r="I4782" t="s">
        <v>9422</v>
      </c>
      <c r="J4782" t="s">
        <v>624</v>
      </c>
    </row>
    <row r="4783" spans="1:10">
      <c r="A4783" t="s">
        <v>106</v>
      </c>
      <c r="B4783" t="s">
        <v>9423</v>
      </c>
      <c r="C4783" t="s">
        <v>30</v>
      </c>
      <c r="D4783" t="s">
        <v>13</v>
      </c>
      <c r="E4783" t="s">
        <v>14</v>
      </c>
      <c r="F4783" t="s">
        <v>26</v>
      </c>
      <c r="G4783" s="3">
        <v>44963.625810185185</v>
      </c>
      <c r="H4783" s="1">
        <v>187536</v>
      </c>
      <c r="I4783" t="s">
        <v>9424</v>
      </c>
      <c r="J4783" t="s">
        <v>301</v>
      </c>
    </row>
    <row r="4784" spans="1:10">
      <c r="A4784" t="s">
        <v>33</v>
      </c>
      <c r="B4784" t="s">
        <v>9425</v>
      </c>
      <c r="C4784" t="s">
        <v>877</v>
      </c>
      <c r="D4784" t="s">
        <v>13</v>
      </c>
      <c r="E4784" t="s">
        <v>14</v>
      </c>
      <c r="F4784" t="s">
        <v>26</v>
      </c>
      <c r="G4784" s="3">
        <v>45268.625092592592</v>
      </c>
      <c r="H4784" s="1">
        <v>60000</v>
      </c>
      <c r="I4784" t="s">
        <v>7976</v>
      </c>
      <c r="J4784" t="s">
        <v>9426</v>
      </c>
    </row>
    <row r="4785" spans="1:10">
      <c r="A4785" t="s">
        <v>135</v>
      </c>
      <c r="B4785" t="s">
        <v>135</v>
      </c>
      <c r="D4785" t="s">
        <v>13</v>
      </c>
      <c r="E4785" t="s">
        <v>14</v>
      </c>
      <c r="F4785" t="s">
        <v>26</v>
      </c>
      <c r="G4785" s="3">
        <v>45100.625034722223</v>
      </c>
      <c r="H4785" s="1">
        <v>122500</v>
      </c>
      <c r="I4785" t="s">
        <v>8954</v>
      </c>
      <c r="J4785" t="s">
        <v>9427</v>
      </c>
    </row>
    <row r="4786" spans="1:10">
      <c r="A4786" t="s">
        <v>10</v>
      </c>
      <c r="B4786" t="s">
        <v>10</v>
      </c>
      <c r="C4786" t="s">
        <v>24</v>
      </c>
      <c r="D4786" t="s">
        <v>100</v>
      </c>
      <c r="E4786" t="s">
        <v>25</v>
      </c>
      <c r="F4786" t="s">
        <v>26</v>
      </c>
      <c r="G4786" s="3">
        <v>44954.67796296296</v>
      </c>
      <c r="H4786" s="1">
        <v>125000</v>
      </c>
      <c r="I4786" t="s">
        <v>9428</v>
      </c>
      <c r="J4786" t="s">
        <v>9429</v>
      </c>
    </row>
    <row r="4787" spans="1:10">
      <c r="A4787" t="s">
        <v>10</v>
      </c>
      <c r="B4787" t="s">
        <v>1145</v>
      </c>
      <c r="C4787" t="s">
        <v>1094</v>
      </c>
      <c r="D4787" t="s">
        <v>13</v>
      </c>
      <c r="E4787" t="s">
        <v>14</v>
      </c>
      <c r="F4787" t="s">
        <v>205</v>
      </c>
      <c r="G4787" s="3">
        <v>44933.633101851854</v>
      </c>
      <c r="H4787" s="1">
        <v>105300</v>
      </c>
      <c r="I4787" t="s">
        <v>3078</v>
      </c>
      <c r="J4787" t="s">
        <v>230</v>
      </c>
    </row>
    <row r="4788" spans="1:10">
      <c r="A4788" t="s">
        <v>10</v>
      </c>
      <c r="B4788" t="s">
        <v>9430</v>
      </c>
      <c r="C4788" t="s">
        <v>4015</v>
      </c>
      <c r="D4788" t="s">
        <v>13</v>
      </c>
      <c r="E4788" t="s">
        <v>14</v>
      </c>
      <c r="F4788" t="s">
        <v>26</v>
      </c>
      <c r="G4788" s="3">
        <v>45230.626898148148</v>
      </c>
      <c r="H4788" s="1">
        <v>170575</v>
      </c>
      <c r="I4788" t="s">
        <v>1989</v>
      </c>
      <c r="J4788" t="s">
        <v>647</v>
      </c>
    </row>
    <row r="4789" spans="1:10">
      <c r="A4789" t="s">
        <v>18</v>
      </c>
      <c r="B4789" t="s">
        <v>18</v>
      </c>
      <c r="C4789" t="s">
        <v>24</v>
      </c>
      <c r="D4789" t="s">
        <v>13</v>
      </c>
      <c r="E4789" t="s">
        <v>25</v>
      </c>
      <c r="F4789" t="s">
        <v>26</v>
      </c>
      <c r="G4789" s="3">
        <v>44959.626782407409</v>
      </c>
      <c r="H4789" s="1">
        <v>146500</v>
      </c>
      <c r="I4789" t="s">
        <v>9431</v>
      </c>
      <c r="J4789" t="s">
        <v>9432</v>
      </c>
    </row>
    <row r="4790" spans="1:10">
      <c r="A4790" t="s">
        <v>18</v>
      </c>
      <c r="B4790" t="s">
        <v>18</v>
      </c>
      <c r="C4790" t="s">
        <v>711</v>
      </c>
      <c r="D4790" t="s">
        <v>13</v>
      </c>
      <c r="E4790" t="s">
        <v>14</v>
      </c>
      <c r="F4790" t="s">
        <v>712</v>
      </c>
      <c r="G4790" s="3">
        <v>45096.655069444445</v>
      </c>
      <c r="H4790" s="1">
        <v>147500</v>
      </c>
      <c r="I4790" t="s">
        <v>9433</v>
      </c>
      <c r="J4790" t="s">
        <v>9434</v>
      </c>
    </row>
    <row r="4791" spans="1:10">
      <c r="A4791" t="s">
        <v>33</v>
      </c>
      <c r="B4791" t="s">
        <v>9435</v>
      </c>
      <c r="C4791" t="s">
        <v>30</v>
      </c>
      <c r="D4791" t="s">
        <v>13</v>
      </c>
      <c r="E4791" t="s">
        <v>14</v>
      </c>
      <c r="F4791" t="s">
        <v>26</v>
      </c>
      <c r="G4791" s="3">
        <v>45169.625625000001</v>
      </c>
      <c r="H4791" s="1">
        <v>101821.5</v>
      </c>
      <c r="I4791" t="s">
        <v>31</v>
      </c>
      <c r="J4791" t="s">
        <v>286</v>
      </c>
    </row>
    <row r="4792" spans="1:10">
      <c r="A4792" t="s">
        <v>33</v>
      </c>
      <c r="B4792" t="s">
        <v>2148</v>
      </c>
      <c r="C4792" t="s">
        <v>243</v>
      </c>
      <c r="D4792" t="s">
        <v>13</v>
      </c>
      <c r="E4792" t="s">
        <v>14</v>
      </c>
      <c r="F4792" t="s">
        <v>26</v>
      </c>
      <c r="G4792" s="3">
        <v>44945.637881944444</v>
      </c>
      <c r="H4792" s="1">
        <v>75000</v>
      </c>
      <c r="I4792" t="s">
        <v>2060</v>
      </c>
      <c r="J4792" t="s">
        <v>230</v>
      </c>
    </row>
    <row r="4793" spans="1:10">
      <c r="A4793" t="s">
        <v>33</v>
      </c>
      <c r="B4793" t="s">
        <v>33</v>
      </c>
      <c r="C4793" t="s">
        <v>1059</v>
      </c>
      <c r="D4793" t="s">
        <v>13</v>
      </c>
      <c r="E4793" t="s">
        <v>14</v>
      </c>
      <c r="F4793" t="s">
        <v>26</v>
      </c>
      <c r="G4793" s="3">
        <v>44951.625104166669</v>
      </c>
      <c r="H4793" s="1">
        <v>60000</v>
      </c>
      <c r="I4793" t="s">
        <v>88</v>
      </c>
      <c r="J4793" t="s">
        <v>230</v>
      </c>
    </row>
    <row r="4794" spans="1:10">
      <c r="A4794" t="s">
        <v>152</v>
      </c>
      <c r="B4794" t="s">
        <v>9436</v>
      </c>
      <c r="C4794" t="s">
        <v>9437</v>
      </c>
      <c r="D4794" t="s">
        <v>13</v>
      </c>
      <c r="E4794" t="s">
        <v>14</v>
      </c>
      <c r="F4794" t="s">
        <v>1026</v>
      </c>
      <c r="G4794" s="3">
        <v>45161.648900462962</v>
      </c>
      <c r="H4794" s="1">
        <v>101029</v>
      </c>
      <c r="I4794" t="s">
        <v>9438</v>
      </c>
      <c r="J4794" t="s">
        <v>9439</v>
      </c>
    </row>
    <row r="4795" spans="1:10">
      <c r="A4795" t="s">
        <v>10</v>
      </c>
      <c r="B4795" t="s">
        <v>10</v>
      </c>
      <c r="C4795" t="s">
        <v>4032</v>
      </c>
      <c r="D4795" t="s">
        <v>13</v>
      </c>
      <c r="E4795" t="s">
        <v>14</v>
      </c>
      <c r="F4795" t="s">
        <v>26</v>
      </c>
      <c r="G4795" s="3">
        <v>45076.643923611111</v>
      </c>
      <c r="H4795" s="1">
        <v>137500</v>
      </c>
      <c r="I4795" t="s">
        <v>8061</v>
      </c>
      <c r="J4795" t="s">
        <v>9144</v>
      </c>
    </row>
    <row r="4796" spans="1:10">
      <c r="A4796" t="s">
        <v>33</v>
      </c>
      <c r="B4796" t="s">
        <v>33</v>
      </c>
      <c r="C4796" t="s">
        <v>243</v>
      </c>
      <c r="D4796" t="s">
        <v>13</v>
      </c>
      <c r="E4796" t="s">
        <v>14</v>
      </c>
      <c r="F4796" t="s">
        <v>26</v>
      </c>
      <c r="G4796" s="3">
        <v>44930.020879629628</v>
      </c>
      <c r="H4796" s="1">
        <v>55000</v>
      </c>
      <c r="I4796" t="s">
        <v>9440</v>
      </c>
      <c r="J4796" t="s">
        <v>9441</v>
      </c>
    </row>
    <row r="4797" spans="1:10">
      <c r="A4797" t="s">
        <v>10</v>
      </c>
      <c r="B4797" t="s">
        <v>10</v>
      </c>
      <c r="C4797" t="s">
        <v>119</v>
      </c>
      <c r="D4797" t="s">
        <v>13</v>
      </c>
      <c r="E4797" t="s">
        <v>14</v>
      </c>
      <c r="F4797" t="s">
        <v>26</v>
      </c>
      <c r="G4797" s="3">
        <v>45000.627025462964</v>
      </c>
      <c r="H4797" s="1">
        <v>118500</v>
      </c>
      <c r="I4797" t="s">
        <v>9442</v>
      </c>
      <c r="J4797" t="s">
        <v>3512</v>
      </c>
    </row>
    <row r="4798" spans="1:10">
      <c r="A4798" t="s">
        <v>10</v>
      </c>
      <c r="B4798" t="s">
        <v>9443</v>
      </c>
      <c r="C4798" t="s">
        <v>461</v>
      </c>
      <c r="D4798" t="s">
        <v>13</v>
      </c>
      <c r="E4798" t="s">
        <v>14</v>
      </c>
      <c r="F4798" t="s">
        <v>26</v>
      </c>
      <c r="G4798" s="3">
        <v>45099.642488425925</v>
      </c>
      <c r="H4798" s="1">
        <v>55806</v>
      </c>
      <c r="I4798" t="s">
        <v>9444</v>
      </c>
      <c r="J4798" t="s">
        <v>9445</v>
      </c>
    </row>
    <row r="4799" spans="1:10">
      <c r="A4799" t="s">
        <v>18</v>
      </c>
      <c r="B4799" t="s">
        <v>9446</v>
      </c>
      <c r="C4799" t="s">
        <v>161</v>
      </c>
      <c r="D4799" t="s">
        <v>100</v>
      </c>
      <c r="E4799" t="s">
        <v>14</v>
      </c>
      <c r="F4799" t="s">
        <v>162</v>
      </c>
      <c r="G4799" s="3">
        <v>45031.63753472222</v>
      </c>
      <c r="H4799" s="1">
        <v>147500</v>
      </c>
      <c r="I4799" t="s">
        <v>2970</v>
      </c>
      <c r="J4799" t="s">
        <v>9447</v>
      </c>
    </row>
    <row r="4800" spans="1:10">
      <c r="A4800" t="s">
        <v>73</v>
      </c>
      <c r="B4800" t="s">
        <v>9448</v>
      </c>
      <c r="C4800" t="s">
        <v>170</v>
      </c>
      <c r="D4800" t="s">
        <v>13</v>
      </c>
      <c r="E4800" t="s">
        <v>14</v>
      </c>
      <c r="F4800" t="s">
        <v>171</v>
      </c>
      <c r="G4800" s="3">
        <v>44964.634259259263</v>
      </c>
      <c r="H4800" s="1">
        <v>147500</v>
      </c>
      <c r="I4800" t="s">
        <v>974</v>
      </c>
      <c r="J4800" t="s">
        <v>9449</v>
      </c>
    </row>
    <row r="4801" spans="1:10">
      <c r="A4801" t="s">
        <v>33</v>
      </c>
      <c r="B4801" t="s">
        <v>33</v>
      </c>
      <c r="C4801" t="s">
        <v>232</v>
      </c>
      <c r="D4801" t="s">
        <v>13</v>
      </c>
      <c r="E4801" t="s">
        <v>14</v>
      </c>
      <c r="F4801" t="s">
        <v>26</v>
      </c>
      <c r="G4801" s="3">
        <v>45239.625</v>
      </c>
      <c r="H4801" s="1">
        <v>85765</v>
      </c>
      <c r="I4801" t="s">
        <v>9450</v>
      </c>
      <c r="J4801" t="s">
        <v>2711</v>
      </c>
    </row>
    <row r="4802" spans="1:10">
      <c r="A4802" t="s">
        <v>33</v>
      </c>
      <c r="B4802" t="s">
        <v>33</v>
      </c>
      <c r="C4802" t="s">
        <v>1226</v>
      </c>
      <c r="D4802" t="s">
        <v>13</v>
      </c>
      <c r="E4802" t="s">
        <v>14</v>
      </c>
      <c r="F4802" t="s">
        <v>26</v>
      </c>
      <c r="G4802" s="3">
        <v>45061.626099537039</v>
      </c>
      <c r="H4802" s="1">
        <v>115000</v>
      </c>
      <c r="I4802" t="s">
        <v>1335</v>
      </c>
      <c r="J4802" t="s">
        <v>9451</v>
      </c>
    </row>
    <row r="4803" spans="1:10">
      <c r="A4803" t="s">
        <v>10</v>
      </c>
      <c r="B4803" t="s">
        <v>9452</v>
      </c>
      <c r="C4803" t="s">
        <v>24</v>
      </c>
      <c r="D4803" t="s">
        <v>13</v>
      </c>
      <c r="E4803" t="s">
        <v>25</v>
      </c>
      <c r="F4803" t="s">
        <v>26</v>
      </c>
      <c r="G4803" s="3">
        <v>45223.627847222226</v>
      </c>
      <c r="H4803" s="1">
        <v>185000</v>
      </c>
      <c r="I4803" t="s">
        <v>9453</v>
      </c>
      <c r="J4803" t="s">
        <v>9454</v>
      </c>
    </row>
    <row r="4804" spans="1:10">
      <c r="A4804" t="s">
        <v>135</v>
      </c>
      <c r="B4804" t="s">
        <v>135</v>
      </c>
      <c r="C4804" t="s">
        <v>9455</v>
      </c>
      <c r="D4804" t="s">
        <v>13</v>
      </c>
      <c r="E4804" t="s">
        <v>14</v>
      </c>
      <c r="F4804" t="s">
        <v>26</v>
      </c>
      <c r="G4804" s="3">
        <v>44994.629247685189</v>
      </c>
      <c r="H4804" s="1">
        <v>111175</v>
      </c>
      <c r="I4804" t="s">
        <v>993</v>
      </c>
      <c r="J4804" t="s">
        <v>9456</v>
      </c>
    </row>
    <row r="4805" spans="1:10">
      <c r="A4805" t="s">
        <v>18</v>
      </c>
      <c r="B4805" t="s">
        <v>127</v>
      </c>
      <c r="C4805" t="s">
        <v>40</v>
      </c>
      <c r="D4805" t="s">
        <v>13</v>
      </c>
      <c r="E4805" t="s">
        <v>14</v>
      </c>
      <c r="F4805" t="s">
        <v>26</v>
      </c>
      <c r="G4805" s="3">
        <v>45161.631111111114</v>
      </c>
      <c r="H4805" s="1">
        <v>162500</v>
      </c>
      <c r="I4805" t="s">
        <v>8987</v>
      </c>
      <c r="J4805" t="s">
        <v>9457</v>
      </c>
    </row>
    <row r="4806" spans="1:10">
      <c r="A4806" t="s">
        <v>10</v>
      </c>
      <c r="B4806" t="s">
        <v>9458</v>
      </c>
      <c r="C4806" t="s">
        <v>201</v>
      </c>
      <c r="D4806" t="s">
        <v>13</v>
      </c>
      <c r="E4806" t="s">
        <v>14</v>
      </c>
      <c r="F4806" t="s">
        <v>26</v>
      </c>
      <c r="G4806" s="3">
        <v>45007.634768518517</v>
      </c>
      <c r="H4806" s="1">
        <v>83905.5</v>
      </c>
      <c r="I4806" t="s">
        <v>9459</v>
      </c>
    </row>
    <row r="4807" spans="1:10">
      <c r="A4807" t="s">
        <v>77</v>
      </c>
      <c r="B4807" t="s">
        <v>6683</v>
      </c>
      <c r="C4807" t="s">
        <v>9460</v>
      </c>
      <c r="D4807" t="s">
        <v>13</v>
      </c>
      <c r="E4807" t="s">
        <v>14</v>
      </c>
      <c r="F4807" t="s">
        <v>26</v>
      </c>
      <c r="G4807" s="3">
        <v>45237.626620370371</v>
      </c>
      <c r="H4807" s="1">
        <v>57500</v>
      </c>
      <c r="I4807" t="s">
        <v>88</v>
      </c>
      <c r="J4807" t="s">
        <v>203</v>
      </c>
    </row>
    <row r="4808" spans="1:10">
      <c r="A4808" t="s">
        <v>33</v>
      </c>
      <c r="B4808" t="s">
        <v>33</v>
      </c>
      <c r="C4808" t="s">
        <v>232</v>
      </c>
      <c r="D4808" t="s">
        <v>13</v>
      </c>
      <c r="E4808" t="s">
        <v>14</v>
      </c>
      <c r="F4808" t="s">
        <v>26</v>
      </c>
      <c r="G4808" s="3">
        <v>45190.624930555554</v>
      </c>
      <c r="H4808" s="1">
        <v>115000</v>
      </c>
      <c r="I4808" t="s">
        <v>9461</v>
      </c>
    </row>
    <row r="4809" spans="1:10">
      <c r="A4809" t="s">
        <v>135</v>
      </c>
      <c r="B4809" t="s">
        <v>9462</v>
      </c>
      <c r="C4809" t="s">
        <v>9463</v>
      </c>
      <c r="D4809" t="s">
        <v>13</v>
      </c>
      <c r="E4809" t="s">
        <v>14</v>
      </c>
      <c r="F4809" t="s">
        <v>26</v>
      </c>
      <c r="G4809" s="3">
        <v>45105.625486111108</v>
      </c>
      <c r="H4809" s="1">
        <v>104900</v>
      </c>
      <c r="I4809" t="s">
        <v>8252</v>
      </c>
      <c r="J4809" t="s">
        <v>9464</v>
      </c>
    </row>
    <row r="4810" spans="1:10">
      <c r="A4810" t="s">
        <v>33</v>
      </c>
      <c r="B4810" t="s">
        <v>9465</v>
      </c>
      <c r="C4810" t="s">
        <v>6653</v>
      </c>
      <c r="D4810" t="s">
        <v>13</v>
      </c>
      <c r="E4810" t="s">
        <v>14</v>
      </c>
      <c r="F4810" t="s">
        <v>26</v>
      </c>
      <c r="G4810" s="3">
        <v>45000.624942129631</v>
      </c>
      <c r="H4810" s="1">
        <v>85000</v>
      </c>
      <c r="I4810" t="s">
        <v>9466</v>
      </c>
    </row>
    <row r="4811" spans="1:10">
      <c r="A4811" t="s">
        <v>152</v>
      </c>
      <c r="B4811" t="s">
        <v>9467</v>
      </c>
      <c r="C4811" t="s">
        <v>56</v>
      </c>
      <c r="D4811" t="s">
        <v>13</v>
      </c>
      <c r="E4811" t="s">
        <v>14</v>
      </c>
      <c r="F4811" t="s">
        <v>26</v>
      </c>
      <c r="G4811" s="3">
        <v>45085.641759259262</v>
      </c>
      <c r="H4811" s="1">
        <v>185500</v>
      </c>
      <c r="I4811" t="s">
        <v>974</v>
      </c>
      <c r="J4811" t="s">
        <v>9468</v>
      </c>
    </row>
    <row r="4812" spans="1:10">
      <c r="A4812" t="s">
        <v>152</v>
      </c>
      <c r="B4812" t="s">
        <v>152</v>
      </c>
      <c r="C4812" t="s">
        <v>521</v>
      </c>
      <c r="D4812" t="s">
        <v>13</v>
      </c>
      <c r="E4812" t="s">
        <v>14</v>
      </c>
      <c r="F4812" t="s">
        <v>26</v>
      </c>
      <c r="G4812" s="3">
        <v>45288.64130787037</v>
      </c>
      <c r="H4812" s="1">
        <v>180000</v>
      </c>
      <c r="I4812" t="s">
        <v>9469</v>
      </c>
      <c r="J4812" t="s">
        <v>9470</v>
      </c>
    </row>
    <row r="4813" spans="1:10">
      <c r="A4813" t="s">
        <v>212</v>
      </c>
      <c r="B4813" t="s">
        <v>212</v>
      </c>
      <c r="C4813" t="s">
        <v>9471</v>
      </c>
      <c r="D4813" t="s">
        <v>13</v>
      </c>
      <c r="E4813" t="s">
        <v>14</v>
      </c>
      <c r="F4813" t="s">
        <v>26</v>
      </c>
      <c r="G4813" s="3">
        <v>44959.62773148148</v>
      </c>
      <c r="H4813" s="1">
        <v>160000</v>
      </c>
      <c r="I4813" t="s">
        <v>1234</v>
      </c>
      <c r="J4813" t="s">
        <v>2445</v>
      </c>
    </row>
    <row r="4814" spans="1:10">
      <c r="A4814" t="s">
        <v>10</v>
      </c>
      <c r="B4814" t="s">
        <v>820</v>
      </c>
      <c r="C4814" t="s">
        <v>75</v>
      </c>
      <c r="D4814" t="s">
        <v>13</v>
      </c>
      <c r="E4814" t="s">
        <v>14</v>
      </c>
      <c r="F4814" t="s">
        <v>26</v>
      </c>
      <c r="G4814" s="3">
        <v>45055.631145833337</v>
      </c>
      <c r="H4814" s="1">
        <v>165000</v>
      </c>
      <c r="I4814" t="s">
        <v>451</v>
      </c>
      <c r="J4814" t="s">
        <v>8282</v>
      </c>
    </row>
    <row r="4815" spans="1:10">
      <c r="A4815" t="s">
        <v>33</v>
      </c>
      <c r="B4815" t="s">
        <v>9472</v>
      </c>
      <c r="C4815" t="s">
        <v>24</v>
      </c>
      <c r="D4815" t="s">
        <v>13</v>
      </c>
      <c r="E4815" t="s">
        <v>25</v>
      </c>
      <c r="F4815" t="s">
        <v>26</v>
      </c>
      <c r="G4815" s="3">
        <v>45267.625150462962</v>
      </c>
      <c r="H4815" s="1">
        <v>189309</v>
      </c>
      <c r="I4815" t="s">
        <v>8535</v>
      </c>
      <c r="J4815" t="s">
        <v>9473</v>
      </c>
    </row>
    <row r="4816" spans="1:10">
      <c r="A4816" t="s">
        <v>135</v>
      </c>
      <c r="B4816" t="s">
        <v>3642</v>
      </c>
      <c r="C4816" t="s">
        <v>243</v>
      </c>
      <c r="D4816" t="s">
        <v>13</v>
      </c>
      <c r="E4816" t="s">
        <v>14</v>
      </c>
      <c r="F4816" t="s">
        <v>26</v>
      </c>
      <c r="G4816" s="3">
        <v>45112.626620370371</v>
      </c>
      <c r="H4816" s="1">
        <v>135000</v>
      </c>
      <c r="I4816" t="s">
        <v>3643</v>
      </c>
      <c r="J4816" t="s">
        <v>9474</v>
      </c>
    </row>
    <row r="4817" spans="1:10">
      <c r="A4817" t="s">
        <v>33</v>
      </c>
      <c r="B4817" t="s">
        <v>33</v>
      </c>
      <c r="C4817" t="s">
        <v>3695</v>
      </c>
      <c r="D4817" t="s">
        <v>13</v>
      </c>
      <c r="E4817" t="s">
        <v>14</v>
      </c>
      <c r="F4817" t="s">
        <v>26</v>
      </c>
      <c r="G4817" s="3">
        <v>45271.626527777778</v>
      </c>
      <c r="H4817" s="1">
        <v>100000</v>
      </c>
      <c r="I4817" t="s">
        <v>9475</v>
      </c>
      <c r="J4817" t="s">
        <v>6271</v>
      </c>
    </row>
    <row r="4818" spans="1:10">
      <c r="A4818" t="s">
        <v>33</v>
      </c>
      <c r="B4818" t="s">
        <v>33</v>
      </c>
      <c r="C4818" t="s">
        <v>9476</v>
      </c>
      <c r="D4818" t="s">
        <v>13</v>
      </c>
      <c r="E4818" t="s">
        <v>14</v>
      </c>
      <c r="F4818" t="s">
        <v>26</v>
      </c>
      <c r="G4818" s="3">
        <v>45013.628101851849</v>
      </c>
      <c r="H4818" s="1">
        <v>55427.0546875</v>
      </c>
      <c r="I4818" t="s">
        <v>9477</v>
      </c>
    </row>
    <row r="4819" spans="1:10">
      <c r="A4819" t="s">
        <v>10</v>
      </c>
      <c r="B4819" t="s">
        <v>10</v>
      </c>
      <c r="C4819" t="s">
        <v>56</v>
      </c>
      <c r="D4819" t="s">
        <v>13</v>
      </c>
      <c r="E4819" t="s">
        <v>14</v>
      </c>
      <c r="F4819" t="s">
        <v>26</v>
      </c>
      <c r="G4819" s="3">
        <v>45098.628125000003</v>
      </c>
      <c r="H4819" s="1">
        <v>90000</v>
      </c>
      <c r="I4819" t="s">
        <v>9478</v>
      </c>
      <c r="J4819" t="s">
        <v>9479</v>
      </c>
    </row>
    <row r="4820" spans="1:10">
      <c r="A4820" t="s">
        <v>33</v>
      </c>
      <c r="B4820" t="s">
        <v>9480</v>
      </c>
      <c r="C4820" t="s">
        <v>232</v>
      </c>
      <c r="D4820" t="s">
        <v>13</v>
      </c>
      <c r="E4820" t="s">
        <v>14</v>
      </c>
      <c r="F4820" t="s">
        <v>26</v>
      </c>
      <c r="G4820" s="3">
        <v>45004.624907407408</v>
      </c>
      <c r="H4820" s="1">
        <v>107500</v>
      </c>
      <c r="I4820" t="s">
        <v>9481</v>
      </c>
    </row>
    <row r="4821" spans="1:10">
      <c r="A4821" t="s">
        <v>10</v>
      </c>
      <c r="B4821" t="s">
        <v>10</v>
      </c>
      <c r="C4821" t="s">
        <v>56</v>
      </c>
      <c r="D4821" t="s">
        <v>13</v>
      </c>
      <c r="E4821" t="s">
        <v>14</v>
      </c>
      <c r="F4821" t="s">
        <v>26</v>
      </c>
      <c r="G4821" s="3">
        <v>45021.627604166664</v>
      </c>
      <c r="H4821" s="1">
        <v>125000</v>
      </c>
      <c r="I4821" t="s">
        <v>9482</v>
      </c>
      <c r="J4821" t="s">
        <v>9483</v>
      </c>
    </row>
    <row r="4822" spans="1:10">
      <c r="A4822" t="s">
        <v>33</v>
      </c>
      <c r="B4822" t="s">
        <v>9484</v>
      </c>
      <c r="C4822" t="s">
        <v>1175</v>
      </c>
      <c r="D4822" t="s">
        <v>13</v>
      </c>
      <c r="E4822" t="s">
        <v>14</v>
      </c>
      <c r="F4822" t="s">
        <v>26</v>
      </c>
      <c r="G4822" s="3">
        <v>45110.625023148146</v>
      </c>
      <c r="H4822" s="1">
        <v>87500</v>
      </c>
      <c r="I4822" t="s">
        <v>9485</v>
      </c>
      <c r="J4822" t="s">
        <v>2318</v>
      </c>
    </row>
    <row r="4823" spans="1:10">
      <c r="A4823" t="s">
        <v>33</v>
      </c>
      <c r="B4823" t="s">
        <v>9486</v>
      </c>
      <c r="C4823" t="s">
        <v>1291</v>
      </c>
      <c r="D4823" t="s">
        <v>13</v>
      </c>
      <c r="E4823" t="s">
        <v>14</v>
      </c>
      <c r="F4823" t="s">
        <v>26</v>
      </c>
      <c r="G4823" s="3">
        <v>45058.626111111109</v>
      </c>
      <c r="H4823" s="1">
        <v>119150</v>
      </c>
      <c r="I4823" t="s">
        <v>8987</v>
      </c>
      <c r="J4823" t="s">
        <v>9487</v>
      </c>
    </row>
    <row r="4824" spans="1:10">
      <c r="A4824" t="s">
        <v>10</v>
      </c>
      <c r="B4824" t="s">
        <v>9488</v>
      </c>
      <c r="C4824" t="s">
        <v>1405</v>
      </c>
      <c r="D4824" t="s">
        <v>100</v>
      </c>
      <c r="E4824" t="s">
        <v>14</v>
      </c>
      <c r="F4824" t="s">
        <v>26</v>
      </c>
      <c r="G4824" s="3">
        <v>45121.63144675926</v>
      </c>
      <c r="H4824" s="1">
        <v>125000</v>
      </c>
      <c r="I4824" t="s">
        <v>9489</v>
      </c>
      <c r="J4824" t="s">
        <v>9490</v>
      </c>
    </row>
    <row r="4825" spans="1:10">
      <c r="A4825" t="s">
        <v>18</v>
      </c>
      <c r="B4825" t="s">
        <v>18</v>
      </c>
      <c r="C4825" t="s">
        <v>162</v>
      </c>
      <c r="D4825" t="s">
        <v>1075</v>
      </c>
      <c r="E4825" t="s">
        <v>14</v>
      </c>
      <c r="F4825" t="s">
        <v>162</v>
      </c>
      <c r="G4825" s="3">
        <v>45238.649212962962</v>
      </c>
      <c r="H4825" s="1">
        <v>146384.5</v>
      </c>
      <c r="I4825" t="s">
        <v>9491</v>
      </c>
      <c r="J4825" t="s">
        <v>9492</v>
      </c>
    </row>
    <row r="4826" spans="1:10">
      <c r="A4826" t="s">
        <v>212</v>
      </c>
      <c r="B4826" t="s">
        <v>212</v>
      </c>
      <c r="C4826" t="s">
        <v>2706</v>
      </c>
      <c r="D4826" t="s">
        <v>13</v>
      </c>
      <c r="E4826" t="s">
        <v>14</v>
      </c>
      <c r="F4826" t="s">
        <v>26</v>
      </c>
      <c r="G4826" s="3">
        <v>45058.628344907411</v>
      </c>
      <c r="H4826" s="1">
        <v>137500</v>
      </c>
      <c r="I4826" t="s">
        <v>9493</v>
      </c>
      <c r="J4826" t="s">
        <v>9494</v>
      </c>
    </row>
    <row r="4827" spans="1:10">
      <c r="A4827" t="s">
        <v>10</v>
      </c>
      <c r="B4827" t="s">
        <v>10</v>
      </c>
      <c r="C4827" t="s">
        <v>521</v>
      </c>
      <c r="D4827" t="s">
        <v>13</v>
      </c>
      <c r="E4827" t="s">
        <v>14</v>
      </c>
      <c r="F4827" t="s">
        <v>26</v>
      </c>
      <c r="G4827" s="3">
        <v>45162.628611111111</v>
      </c>
      <c r="H4827" s="1">
        <v>151500</v>
      </c>
      <c r="I4827" t="s">
        <v>277</v>
      </c>
      <c r="J4827" t="s">
        <v>3430</v>
      </c>
    </row>
    <row r="4828" spans="1:10">
      <c r="A4828" t="s">
        <v>33</v>
      </c>
      <c r="B4828" t="s">
        <v>5800</v>
      </c>
      <c r="C4828" t="s">
        <v>237</v>
      </c>
      <c r="D4828" t="s">
        <v>13</v>
      </c>
      <c r="E4828" t="s">
        <v>14</v>
      </c>
      <c r="F4828" t="s">
        <v>26</v>
      </c>
      <c r="G4828" s="3">
        <v>45215.640717592592</v>
      </c>
      <c r="H4828" s="1">
        <v>95640</v>
      </c>
      <c r="I4828" t="s">
        <v>69</v>
      </c>
      <c r="J4828" t="s">
        <v>316</v>
      </c>
    </row>
    <row r="4829" spans="1:10">
      <c r="A4829" t="s">
        <v>18</v>
      </c>
      <c r="B4829" t="s">
        <v>9495</v>
      </c>
      <c r="C4829" t="s">
        <v>9496</v>
      </c>
      <c r="D4829" t="s">
        <v>13</v>
      </c>
      <c r="E4829" t="s">
        <v>14</v>
      </c>
      <c r="F4829" t="s">
        <v>171</v>
      </c>
      <c r="G4829" s="3">
        <v>45097.633171296293</v>
      </c>
      <c r="H4829" s="1">
        <v>147500</v>
      </c>
      <c r="I4829" t="s">
        <v>4225</v>
      </c>
    </row>
    <row r="4830" spans="1:10">
      <c r="A4830" t="s">
        <v>18</v>
      </c>
      <c r="B4830" t="s">
        <v>9497</v>
      </c>
      <c r="C4830" t="s">
        <v>9498</v>
      </c>
      <c r="D4830" t="s">
        <v>13</v>
      </c>
      <c r="E4830" t="s">
        <v>14</v>
      </c>
      <c r="F4830" t="s">
        <v>601</v>
      </c>
      <c r="G4830" s="3">
        <v>44961.669548611113</v>
      </c>
      <c r="H4830" s="1">
        <v>99150</v>
      </c>
      <c r="I4830" t="s">
        <v>9499</v>
      </c>
      <c r="J4830" t="s">
        <v>9500</v>
      </c>
    </row>
    <row r="4831" spans="1:10">
      <c r="A4831" t="s">
        <v>33</v>
      </c>
      <c r="B4831" t="s">
        <v>9501</v>
      </c>
      <c r="C4831" t="s">
        <v>1491</v>
      </c>
      <c r="D4831" t="s">
        <v>13</v>
      </c>
      <c r="E4831" t="s">
        <v>14</v>
      </c>
      <c r="F4831" t="s">
        <v>26</v>
      </c>
      <c r="G4831" s="3">
        <v>45255.625543981485</v>
      </c>
      <c r="H4831" s="1">
        <v>74000</v>
      </c>
      <c r="I4831" t="s">
        <v>1492</v>
      </c>
      <c r="J4831" t="s">
        <v>5460</v>
      </c>
    </row>
    <row r="4832" spans="1:10">
      <c r="A4832" t="s">
        <v>152</v>
      </c>
      <c r="B4832" t="s">
        <v>9502</v>
      </c>
      <c r="C4832" t="s">
        <v>1105</v>
      </c>
      <c r="D4832" t="s">
        <v>13</v>
      </c>
      <c r="E4832" t="s">
        <v>14</v>
      </c>
      <c r="F4832" t="s">
        <v>26</v>
      </c>
      <c r="G4832" s="3">
        <v>45098.62777777778</v>
      </c>
      <c r="H4832" s="1">
        <v>198000</v>
      </c>
      <c r="I4832" t="s">
        <v>2348</v>
      </c>
      <c r="J4832" t="s">
        <v>9503</v>
      </c>
    </row>
    <row r="4833" spans="1:10">
      <c r="A4833" t="s">
        <v>33</v>
      </c>
      <c r="B4833" t="s">
        <v>33</v>
      </c>
      <c r="C4833" t="s">
        <v>921</v>
      </c>
      <c r="D4833" t="s">
        <v>13</v>
      </c>
      <c r="E4833" t="s">
        <v>14</v>
      </c>
      <c r="F4833" t="s">
        <v>26</v>
      </c>
      <c r="G4833" s="3">
        <v>45149.62599537037</v>
      </c>
      <c r="H4833" s="1">
        <v>38750</v>
      </c>
      <c r="I4833" t="s">
        <v>9504</v>
      </c>
      <c r="J4833" t="s">
        <v>230</v>
      </c>
    </row>
    <row r="4834" spans="1:10">
      <c r="A4834" t="s">
        <v>212</v>
      </c>
      <c r="B4834" t="s">
        <v>9505</v>
      </c>
      <c r="C4834" t="s">
        <v>9506</v>
      </c>
      <c r="D4834" t="s">
        <v>13</v>
      </c>
      <c r="E4834" t="s">
        <v>14</v>
      </c>
      <c r="F4834" t="s">
        <v>1820</v>
      </c>
      <c r="G4834" s="3">
        <v>44932.657858796294</v>
      </c>
      <c r="H4834" s="1">
        <v>89100</v>
      </c>
      <c r="I4834" t="s">
        <v>9507</v>
      </c>
    </row>
    <row r="4835" spans="1:10">
      <c r="A4835" t="s">
        <v>10</v>
      </c>
      <c r="B4835" t="s">
        <v>9508</v>
      </c>
      <c r="C4835" t="s">
        <v>26</v>
      </c>
      <c r="D4835" t="s">
        <v>13</v>
      </c>
      <c r="E4835" t="s">
        <v>14</v>
      </c>
      <c r="F4835" t="s">
        <v>20</v>
      </c>
      <c r="G4835" s="3">
        <v>45052.675138888888</v>
      </c>
      <c r="H4835" s="1">
        <v>136400</v>
      </c>
      <c r="I4835" t="s">
        <v>217</v>
      </c>
      <c r="J4835" t="s">
        <v>9509</v>
      </c>
    </row>
    <row r="4836" spans="1:10">
      <c r="A4836" t="s">
        <v>77</v>
      </c>
      <c r="B4836" t="s">
        <v>9510</v>
      </c>
      <c r="C4836" t="s">
        <v>365</v>
      </c>
      <c r="D4836" t="s">
        <v>13</v>
      </c>
      <c r="E4836" t="s">
        <v>14</v>
      </c>
      <c r="F4836" t="s">
        <v>26</v>
      </c>
      <c r="G4836" s="3">
        <v>45174.626620370371</v>
      </c>
      <c r="H4836" s="1">
        <v>87500</v>
      </c>
      <c r="I4836" t="s">
        <v>9511</v>
      </c>
      <c r="J4836" t="s">
        <v>9512</v>
      </c>
    </row>
    <row r="4837" spans="1:10">
      <c r="A4837" t="s">
        <v>33</v>
      </c>
      <c r="B4837" t="s">
        <v>33</v>
      </c>
      <c r="C4837" t="s">
        <v>9513</v>
      </c>
      <c r="D4837" t="s">
        <v>13</v>
      </c>
      <c r="E4837" t="s">
        <v>14</v>
      </c>
      <c r="F4837" t="s">
        <v>26</v>
      </c>
      <c r="G4837" s="3">
        <v>45239.625</v>
      </c>
      <c r="H4837" s="1">
        <v>68900</v>
      </c>
      <c r="I4837" t="s">
        <v>4969</v>
      </c>
    </row>
    <row r="4838" spans="1:10">
      <c r="A4838" t="s">
        <v>10</v>
      </c>
      <c r="B4838" t="s">
        <v>398</v>
      </c>
      <c r="C4838" t="s">
        <v>161</v>
      </c>
      <c r="D4838" t="s">
        <v>13</v>
      </c>
      <c r="E4838" t="s">
        <v>14</v>
      </c>
      <c r="F4838" t="s">
        <v>162</v>
      </c>
      <c r="G4838" s="3">
        <v>44964.635671296295</v>
      </c>
      <c r="H4838" s="1">
        <v>51068</v>
      </c>
      <c r="I4838" t="s">
        <v>9514</v>
      </c>
      <c r="J4838" t="s">
        <v>9515</v>
      </c>
    </row>
    <row r="4839" spans="1:10">
      <c r="A4839" t="s">
        <v>212</v>
      </c>
      <c r="B4839" t="s">
        <v>212</v>
      </c>
      <c r="C4839" t="s">
        <v>921</v>
      </c>
      <c r="D4839" t="s">
        <v>13</v>
      </c>
      <c r="E4839" t="s">
        <v>14</v>
      </c>
      <c r="F4839" t="s">
        <v>26</v>
      </c>
      <c r="G4839" s="3">
        <v>45118.629942129628</v>
      </c>
      <c r="H4839" s="1">
        <v>143000</v>
      </c>
      <c r="I4839" t="s">
        <v>4110</v>
      </c>
      <c r="J4839" t="s">
        <v>4111</v>
      </c>
    </row>
    <row r="4840" spans="1:10">
      <c r="A4840" t="s">
        <v>77</v>
      </c>
      <c r="B4840" t="s">
        <v>9516</v>
      </c>
      <c r="C4840" t="s">
        <v>75</v>
      </c>
      <c r="D4840" t="s">
        <v>13</v>
      </c>
      <c r="E4840" t="s">
        <v>14</v>
      </c>
      <c r="F4840" t="s">
        <v>26</v>
      </c>
      <c r="G4840" s="3">
        <v>44943.626238425924</v>
      </c>
      <c r="H4840" s="1">
        <v>130000</v>
      </c>
      <c r="I4840" t="s">
        <v>1283</v>
      </c>
      <c r="J4840" t="s">
        <v>9517</v>
      </c>
    </row>
    <row r="4841" spans="1:10">
      <c r="A4841" t="s">
        <v>73</v>
      </c>
      <c r="B4841" t="s">
        <v>73</v>
      </c>
      <c r="C4841" t="s">
        <v>9518</v>
      </c>
      <c r="D4841" t="s">
        <v>13</v>
      </c>
      <c r="E4841" t="s">
        <v>14</v>
      </c>
      <c r="F4841" t="s">
        <v>162</v>
      </c>
      <c r="G4841" s="3">
        <v>45132.636701388888</v>
      </c>
      <c r="H4841" s="1">
        <v>147500</v>
      </c>
      <c r="I4841" t="s">
        <v>9519</v>
      </c>
      <c r="J4841" t="s">
        <v>9520</v>
      </c>
    </row>
    <row r="4842" spans="1:10">
      <c r="A4842" t="s">
        <v>33</v>
      </c>
      <c r="B4842" t="s">
        <v>1268</v>
      </c>
      <c r="C4842" t="s">
        <v>1926</v>
      </c>
      <c r="D4842" t="s">
        <v>13</v>
      </c>
      <c r="E4842" t="s">
        <v>14</v>
      </c>
      <c r="F4842" t="s">
        <v>26</v>
      </c>
      <c r="G4842" s="3">
        <v>45091.627847222226</v>
      </c>
      <c r="H4842" s="1">
        <v>149653</v>
      </c>
      <c r="I4842" t="s">
        <v>9521</v>
      </c>
      <c r="J4842" t="s">
        <v>338</v>
      </c>
    </row>
    <row r="4843" spans="1:10">
      <c r="A4843" t="s">
        <v>10</v>
      </c>
      <c r="B4843" t="s">
        <v>9522</v>
      </c>
      <c r="C4843" t="s">
        <v>24</v>
      </c>
      <c r="D4843" t="s">
        <v>13</v>
      </c>
      <c r="E4843" t="s">
        <v>25</v>
      </c>
      <c r="F4843" t="s">
        <v>20</v>
      </c>
      <c r="G4843" s="3">
        <v>45168.658055555556</v>
      </c>
      <c r="H4843" s="1">
        <v>175000</v>
      </c>
      <c r="I4843" t="s">
        <v>8395</v>
      </c>
    </row>
    <row r="4844" spans="1:10">
      <c r="A4844" t="s">
        <v>10</v>
      </c>
      <c r="B4844" t="s">
        <v>9523</v>
      </c>
      <c r="C4844" t="s">
        <v>232</v>
      </c>
      <c r="D4844" t="s">
        <v>13</v>
      </c>
      <c r="E4844" t="s">
        <v>14</v>
      </c>
      <c r="F4844" t="s">
        <v>26</v>
      </c>
      <c r="G4844" s="3">
        <v>45051.63789351852</v>
      </c>
      <c r="H4844" s="1">
        <v>100000</v>
      </c>
      <c r="I4844" t="s">
        <v>9524</v>
      </c>
      <c r="J4844" t="s">
        <v>9525</v>
      </c>
    </row>
    <row r="4845" spans="1:10">
      <c r="A4845" t="s">
        <v>10</v>
      </c>
      <c r="B4845" t="s">
        <v>9526</v>
      </c>
      <c r="C4845" t="s">
        <v>1029</v>
      </c>
      <c r="D4845" t="s">
        <v>13</v>
      </c>
      <c r="E4845" t="s">
        <v>14</v>
      </c>
      <c r="F4845" t="s">
        <v>26</v>
      </c>
      <c r="G4845" s="3">
        <v>45259.628935185188</v>
      </c>
      <c r="H4845" s="1">
        <v>104500</v>
      </c>
      <c r="I4845" t="s">
        <v>9527</v>
      </c>
      <c r="J4845" t="s">
        <v>9528</v>
      </c>
    </row>
    <row r="4846" spans="1:10">
      <c r="A4846" t="s">
        <v>18</v>
      </c>
      <c r="B4846" t="s">
        <v>328</v>
      </c>
      <c r="C4846" t="s">
        <v>723</v>
      </c>
      <c r="D4846" t="s">
        <v>13</v>
      </c>
      <c r="E4846" t="s">
        <v>14</v>
      </c>
      <c r="F4846" t="s">
        <v>724</v>
      </c>
      <c r="G4846" s="3">
        <v>45076.651342592595</v>
      </c>
      <c r="H4846" s="1">
        <v>211000</v>
      </c>
      <c r="I4846" t="s">
        <v>120</v>
      </c>
      <c r="J4846" t="s">
        <v>4620</v>
      </c>
    </row>
    <row r="4847" spans="1:10">
      <c r="A4847" t="s">
        <v>33</v>
      </c>
      <c r="B4847" t="s">
        <v>33</v>
      </c>
      <c r="C4847" t="s">
        <v>5077</v>
      </c>
      <c r="D4847" t="s">
        <v>13</v>
      </c>
      <c r="E4847" t="s">
        <v>14</v>
      </c>
      <c r="F4847" t="s">
        <v>26</v>
      </c>
      <c r="G4847" s="3">
        <v>45019.665370370371</v>
      </c>
      <c r="H4847" s="1">
        <v>50000</v>
      </c>
      <c r="I4847" t="s">
        <v>5078</v>
      </c>
      <c r="J4847" t="s">
        <v>1191</v>
      </c>
    </row>
    <row r="4848" spans="1:10">
      <c r="A4848" t="s">
        <v>33</v>
      </c>
      <c r="B4848" t="s">
        <v>9529</v>
      </c>
      <c r="C4848" t="s">
        <v>684</v>
      </c>
      <c r="D4848" t="s">
        <v>13</v>
      </c>
      <c r="E4848" t="s">
        <v>14</v>
      </c>
      <c r="F4848" t="s">
        <v>209</v>
      </c>
      <c r="G4848" s="3">
        <v>44935.635625000003</v>
      </c>
      <c r="H4848" s="1">
        <v>111202</v>
      </c>
      <c r="I4848" t="s">
        <v>5605</v>
      </c>
      <c r="J4848" t="s">
        <v>1183</v>
      </c>
    </row>
    <row r="4849" spans="1:10">
      <c r="A4849" t="s">
        <v>212</v>
      </c>
      <c r="B4849" t="s">
        <v>9530</v>
      </c>
      <c r="C4849" t="s">
        <v>869</v>
      </c>
      <c r="D4849" t="s">
        <v>13</v>
      </c>
      <c r="E4849" t="s">
        <v>14</v>
      </c>
      <c r="F4849" t="s">
        <v>26</v>
      </c>
      <c r="G4849" s="3">
        <v>45001.628206018519</v>
      </c>
      <c r="H4849" s="1">
        <v>172000</v>
      </c>
      <c r="I4849" t="s">
        <v>870</v>
      </c>
      <c r="J4849" t="s">
        <v>9531</v>
      </c>
    </row>
    <row r="4850" spans="1:10">
      <c r="A4850" t="s">
        <v>73</v>
      </c>
      <c r="B4850" t="s">
        <v>73</v>
      </c>
      <c r="C4850" t="s">
        <v>26</v>
      </c>
      <c r="D4850" t="s">
        <v>13</v>
      </c>
      <c r="E4850" t="s">
        <v>14</v>
      </c>
      <c r="F4850" t="s">
        <v>26</v>
      </c>
      <c r="G4850" s="3">
        <v>45050.63244212963</v>
      </c>
      <c r="H4850" s="1">
        <v>200000</v>
      </c>
      <c r="I4850" t="s">
        <v>8544</v>
      </c>
      <c r="J4850" t="s">
        <v>8950</v>
      </c>
    </row>
    <row r="4851" spans="1:10">
      <c r="A4851" t="s">
        <v>10</v>
      </c>
      <c r="B4851" t="s">
        <v>10</v>
      </c>
      <c r="C4851" t="s">
        <v>15</v>
      </c>
      <c r="D4851" t="s">
        <v>13</v>
      </c>
      <c r="E4851" t="s">
        <v>14</v>
      </c>
      <c r="F4851" t="s">
        <v>15</v>
      </c>
      <c r="G4851" s="3">
        <v>45229.644965277781</v>
      </c>
      <c r="H4851" s="1">
        <v>120464</v>
      </c>
      <c r="I4851" t="s">
        <v>9532</v>
      </c>
      <c r="J4851" t="s">
        <v>9533</v>
      </c>
    </row>
    <row r="4852" spans="1:10">
      <c r="A4852" t="s">
        <v>77</v>
      </c>
      <c r="B4852" t="s">
        <v>9534</v>
      </c>
      <c r="C4852" t="s">
        <v>3212</v>
      </c>
      <c r="D4852" t="s">
        <v>13</v>
      </c>
      <c r="E4852" t="s">
        <v>14</v>
      </c>
      <c r="F4852" t="s">
        <v>2316</v>
      </c>
      <c r="G4852" s="3">
        <v>45023.652291666665</v>
      </c>
      <c r="H4852" s="1">
        <v>50000</v>
      </c>
      <c r="I4852" t="s">
        <v>9535</v>
      </c>
      <c r="J4852" t="s">
        <v>9536</v>
      </c>
    </row>
    <row r="4853" spans="1:10">
      <c r="A4853" t="s">
        <v>135</v>
      </c>
      <c r="B4853" t="s">
        <v>9537</v>
      </c>
      <c r="C4853" t="s">
        <v>9538</v>
      </c>
      <c r="D4853" t="s">
        <v>13</v>
      </c>
      <c r="E4853" t="s">
        <v>14</v>
      </c>
      <c r="F4853" t="s">
        <v>314</v>
      </c>
      <c r="G4853" s="3">
        <v>45045.641400462962</v>
      </c>
      <c r="H4853" s="1">
        <v>69300</v>
      </c>
      <c r="I4853" t="s">
        <v>2783</v>
      </c>
      <c r="J4853" t="s">
        <v>9539</v>
      </c>
    </row>
    <row r="4854" spans="1:10">
      <c r="A4854" t="s">
        <v>33</v>
      </c>
      <c r="B4854" t="s">
        <v>9540</v>
      </c>
      <c r="C4854" t="s">
        <v>536</v>
      </c>
      <c r="D4854" t="s">
        <v>13</v>
      </c>
      <c r="E4854" t="s">
        <v>14</v>
      </c>
      <c r="F4854" t="s">
        <v>26</v>
      </c>
      <c r="G4854" s="3">
        <v>45264.625208333331</v>
      </c>
      <c r="H4854" s="1">
        <v>92527.5</v>
      </c>
      <c r="I4854" t="s">
        <v>1372</v>
      </c>
      <c r="J4854" t="s">
        <v>492</v>
      </c>
    </row>
    <row r="4855" spans="1:10">
      <c r="A4855" t="s">
        <v>10</v>
      </c>
      <c r="B4855" t="s">
        <v>9541</v>
      </c>
      <c r="C4855" t="s">
        <v>1783</v>
      </c>
      <c r="D4855" t="s">
        <v>13</v>
      </c>
      <c r="E4855" t="s">
        <v>14</v>
      </c>
      <c r="F4855" t="s">
        <v>26</v>
      </c>
      <c r="G4855" s="3">
        <v>45159.655798611115</v>
      </c>
      <c r="H4855" s="1">
        <v>140152.5</v>
      </c>
      <c r="I4855" t="s">
        <v>8877</v>
      </c>
      <c r="J4855" t="s">
        <v>9542</v>
      </c>
    </row>
    <row r="4856" spans="1:10">
      <c r="A4856" t="s">
        <v>33</v>
      </c>
      <c r="B4856" t="s">
        <v>9543</v>
      </c>
      <c r="C4856" t="s">
        <v>232</v>
      </c>
      <c r="D4856" t="s">
        <v>13</v>
      </c>
      <c r="E4856" t="s">
        <v>14</v>
      </c>
      <c r="F4856" t="s">
        <v>26</v>
      </c>
      <c r="G4856" s="3">
        <v>44970.624965277777</v>
      </c>
      <c r="H4856" s="1">
        <v>94068.5</v>
      </c>
      <c r="I4856" t="s">
        <v>9544</v>
      </c>
      <c r="J4856" t="s">
        <v>9545</v>
      </c>
    </row>
    <row r="4857" spans="1:10">
      <c r="A4857" t="s">
        <v>212</v>
      </c>
      <c r="B4857" t="s">
        <v>212</v>
      </c>
      <c r="C4857" t="s">
        <v>24</v>
      </c>
      <c r="D4857" t="s">
        <v>13</v>
      </c>
      <c r="E4857" t="s">
        <v>25</v>
      </c>
      <c r="F4857" t="s">
        <v>26</v>
      </c>
      <c r="G4857" s="3">
        <v>45264.626527777778</v>
      </c>
      <c r="H4857" s="1">
        <v>160000</v>
      </c>
      <c r="I4857" t="s">
        <v>9546</v>
      </c>
    </row>
    <row r="4858" spans="1:10">
      <c r="A4858" t="s">
        <v>212</v>
      </c>
      <c r="B4858" t="s">
        <v>9547</v>
      </c>
      <c r="C4858" t="s">
        <v>3866</v>
      </c>
      <c r="D4858" t="s">
        <v>13</v>
      </c>
      <c r="E4858" t="s">
        <v>14</v>
      </c>
      <c r="F4858" t="s">
        <v>3353</v>
      </c>
      <c r="G4858" s="3">
        <v>45029.638807870368</v>
      </c>
      <c r="H4858" s="1">
        <v>89100</v>
      </c>
      <c r="I4858" t="s">
        <v>1133</v>
      </c>
      <c r="J4858" t="s">
        <v>46</v>
      </c>
    </row>
    <row r="4859" spans="1:10">
      <c r="A4859" t="s">
        <v>135</v>
      </c>
      <c r="B4859" t="s">
        <v>135</v>
      </c>
      <c r="C4859" t="s">
        <v>24</v>
      </c>
      <c r="D4859" t="s">
        <v>13</v>
      </c>
      <c r="E4859" t="s">
        <v>25</v>
      </c>
      <c r="F4859" t="s">
        <v>26</v>
      </c>
      <c r="G4859" s="3">
        <v>45267.625150462962</v>
      </c>
      <c r="H4859" s="1">
        <v>103000</v>
      </c>
      <c r="I4859" t="s">
        <v>602</v>
      </c>
      <c r="J4859" t="s">
        <v>9548</v>
      </c>
    </row>
    <row r="4860" spans="1:10">
      <c r="A4860" t="s">
        <v>135</v>
      </c>
      <c r="B4860" t="s">
        <v>9549</v>
      </c>
      <c r="C4860" t="s">
        <v>365</v>
      </c>
      <c r="D4860" t="s">
        <v>13</v>
      </c>
      <c r="E4860" t="s">
        <v>14</v>
      </c>
      <c r="F4860" t="s">
        <v>26</v>
      </c>
      <c r="G4860" s="3">
        <v>45006.638506944444</v>
      </c>
      <c r="H4860" s="1">
        <v>102500</v>
      </c>
      <c r="I4860" t="s">
        <v>9550</v>
      </c>
      <c r="J4860" t="s">
        <v>9551</v>
      </c>
    </row>
    <row r="4861" spans="1:10">
      <c r="A4861" t="s">
        <v>135</v>
      </c>
      <c r="B4861" t="s">
        <v>9552</v>
      </c>
      <c r="C4861" t="s">
        <v>185</v>
      </c>
      <c r="D4861" t="s">
        <v>13</v>
      </c>
      <c r="E4861" t="s">
        <v>14</v>
      </c>
      <c r="F4861" t="s">
        <v>26</v>
      </c>
      <c r="G4861" s="3">
        <v>44967.626817129632</v>
      </c>
      <c r="H4861" s="1">
        <v>61880</v>
      </c>
      <c r="I4861" t="s">
        <v>1737</v>
      </c>
    </row>
    <row r="4862" spans="1:10">
      <c r="A4862" t="s">
        <v>33</v>
      </c>
      <c r="B4862" t="s">
        <v>33</v>
      </c>
      <c r="C4862" t="s">
        <v>325</v>
      </c>
      <c r="D4862" t="s">
        <v>100</v>
      </c>
      <c r="E4862" t="s">
        <v>14</v>
      </c>
      <c r="F4862" t="s">
        <v>26</v>
      </c>
      <c r="G4862" s="3">
        <v>44980.678726851853</v>
      </c>
      <c r="H4862" s="1">
        <v>105000</v>
      </c>
      <c r="I4862" t="s">
        <v>9030</v>
      </c>
      <c r="J4862" t="s">
        <v>9553</v>
      </c>
    </row>
    <row r="4863" spans="1:10">
      <c r="A4863" t="s">
        <v>33</v>
      </c>
      <c r="B4863" t="s">
        <v>33</v>
      </c>
      <c r="C4863" t="s">
        <v>342</v>
      </c>
      <c r="D4863" t="s">
        <v>13</v>
      </c>
      <c r="E4863" t="s">
        <v>14</v>
      </c>
      <c r="F4863" t="s">
        <v>26</v>
      </c>
      <c r="G4863" s="3">
        <v>45076.626388888886</v>
      </c>
      <c r="H4863" s="1">
        <v>115000</v>
      </c>
      <c r="I4863" t="s">
        <v>1335</v>
      </c>
      <c r="J4863" t="s">
        <v>9451</v>
      </c>
    </row>
    <row r="4864" spans="1:10">
      <c r="A4864" t="s">
        <v>77</v>
      </c>
      <c r="B4864" t="s">
        <v>313</v>
      </c>
      <c r="C4864" t="s">
        <v>201</v>
      </c>
      <c r="D4864" t="s">
        <v>100</v>
      </c>
      <c r="E4864" t="s">
        <v>14</v>
      </c>
      <c r="F4864" t="s">
        <v>26</v>
      </c>
      <c r="G4864" s="3">
        <v>45005.651817129627</v>
      </c>
      <c r="H4864" s="1">
        <v>85000</v>
      </c>
      <c r="I4864" t="s">
        <v>7846</v>
      </c>
      <c r="J4864" t="s">
        <v>9554</v>
      </c>
    </row>
    <row r="4865" spans="1:10">
      <c r="A4865" t="s">
        <v>33</v>
      </c>
      <c r="B4865" t="s">
        <v>9555</v>
      </c>
      <c r="C4865" t="s">
        <v>232</v>
      </c>
      <c r="D4865" t="s">
        <v>13</v>
      </c>
      <c r="E4865" t="s">
        <v>14</v>
      </c>
      <c r="F4865" t="s">
        <v>26</v>
      </c>
      <c r="G4865" s="3">
        <v>45056.624965277777</v>
      </c>
      <c r="H4865" s="1">
        <v>83500</v>
      </c>
      <c r="I4865" t="s">
        <v>4931</v>
      </c>
      <c r="J4865" t="s">
        <v>1643</v>
      </c>
    </row>
    <row r="4866" spans="1:10">
      <c r="A4866" t="s">
        <v>152</v>
      </c>
      <c r="B4866" t="s">
        <v>3255</v>
      </c>
      <c r="C4866" t="s">
        <v>1884</v>
      </c>
      <c r="D4866" t="s">
        <v>13</v>
      </c>
      <c r="E4866" t="s">
        <v>14</v>
      </c>
      <c r="F4866" t="s">
        <v>221</v>
      </c>
      <c r="G4866" s="3">
        <v>45105.675856481481</v>
      </c>
      <c r="H4866" s="1">
        <v>89100</v>
      </c>
      <c r="I4866" t="s">
        <v>8455</v>
      </c>
      <c r="J4866" t="s">
        <v>9556</v>
      </c>
    </row>
    <row r="4867" spans="1:10">
      <c r="A4867" t="s">
        <v>33</v>
      </c>
      <c r="B4867" t="s">
        <v>9557</v>
      </c>
      <c r="C4867" t="s">
        <v>3639</v>
      </c>
      <c r="D4867" t="s">
        <v>13</v>
      </c>
      <c r="E4867" t="s">
        <v>14</v>
      </c>
      <c r="F4867" t="s">
        <v>3640</v>
      </c>
      <c r="G4867" s="3">
        <v>45125.656238425923</v>
      </c>
      <c r="H4867" s="1">
        <v>56700</v>
      </c>
      <c r="I4867" t="s">
        <v>1133</v>
      </c>
      <c r="J4867" t="s">
        <v>9558</v>
      </c>
    </row>
    <row r="4868" spans="1:10">
      <c r="A4868" t="s">
        <v>212</v>
      </c>
      <c r="B4868" t="s">
        <v>212</v>
      </c>
      <c r="C4868" t="s">
        <v>3450</v>
      </c>
      <c r="D4868" t="s">
        <v>13</v>
      </c>
      <c r="E4868" t="s">
        <v>14</v>
      </c>
      <c r="F4868" t="s">
        <v>26</v>
      </c>
      <c r="G4868" s="3">
        <v>45048.627534722225</v>
      </c>
      <c r="H4868" s="1">
        <v>140000</v>
      </c>
      <c r="I4868" t="s">
        <v>8139</v>
      </c>
      <c r="J4868" t="s">
        <v>9559</v>
      </c>
    </row>
    <row r="4869" spans="1:10">
      <c r="A4869" t="s">
        <v>10</v>
      </c>
      <c r="B4869" t="s">
        <v>10</v>
      </c>
      <c r="C4869" t="s">
        <v>24</v>
      </c>
      <c r="D4869" t="s">
        <v>13</v>
      </c>
      <c r="E4869" t="s">
        <v>25</v>
      </c>
      <c r="F4869" t="s">
        <v>26</v>
      </c>
      <c r="G4869" s="3">
        <v>45021.627812500003</v>
      </c>
      <c r="H4869" s="1">
        <v>122500</v>
      </c>
      <c r="I4869" t="s">
        <v>9560</v>
      </c>
      <c r="J4869" t="s">
        <v>624</v>
      </c>
    </row>
    <row r="4870" spans="1:10">
      <c r="A4870" t="s">
        <v>33</v>
      </c>
      <c r="B4870" t="s">
        <v>2148</v>
      </c>
      <c r="C4870" t="s">
        <v>201</v>
      </c>
      <c r="D4870" t="s">
        <v>13</v>
      </c>
      <c r="E4870" t="s">
        <v>14</v>
      </c>
      <c r="F4870" t="s">
        <v>26</v>
      </c>
      <c r="G4870" s="3">
        <v>45210.649074074077</v>
      </c>
      <c r="H4870" s="1">
        <v>47500</v>
      </c>
      <c r="I4870" t="s">
        <v>9561</v>
      </c>
      <c r="J4870" t="s">
        <v>1643</v>
      </c>
    </row>
    <row r="4871" spans="1:10">
      <c r="A4871" t="s">
        <v>10</v>
      </c>
      <c r="B4871" t="s">
        <v>10</v>
      </c>
      <c r="C4871" t="s">
        <v>9562</v>
      </c>
      <c r="D4871" t="s">
        <v>13</v>
      </c>
      <c r="E4871" t="s">
        <v>14</v>
      </c>
      <c r="F4871" t="s">
        <v>26</v>
      </c>
      <c r="G4871" s="3">
        <v>45118.667916666665</v>
      </c>
      <c r="H4871" s="1">
        <v>133850.5</v>
      </c>
      <c r="I4871" t="s">
        <v>2977</v>
      </c>
    </row>
    <row r="4872" spans="1:10">
      <c r="A4872" t="s">
        <v>77</v>
      </c>
      <c r="B4872" t="s">
        <v>1648</v>
      </c>
      <c r="C4872" t="s">
        <v>1305</v>
      </c>
      <c r="D4872" t="s">
        <v>13</v>
      </c>
      <c r="E4872" t="s">
        <v>14</v>
      </c>
      <c r="F4872" t="s">
        <v>26</v>
      </c>
      <c r="G4872" s="3">
        <v>45026.6249537037</v>
      </c>
      <c r="H4872" s="1">
        <v>62500</v>
      </c>
      <c r="I4872" t="s">
        <v>1650</v>
      </c>
    </row>
    <row r="4873" spans="1:10">
      <c r="A4873" t="s">
        <v>10</v>
      </c>
      <c r="B4873" t="s">
        <v>10</v>
      </c>
      <c r="C4873" t="s">
        <v>391</v>
      </c>
      <c r="D4873" t="s">
        <v>13</v>
      </c>
      <c r="E4873" t="s">
        <v>14</v>
      </c>
      <c r="F4873" t="s">
        <v>26</v>
      </c>
      <c r="G4873" s="3">
        <v>44967.626157407409</v>
      </c>
      <c r="H4873" s="1">
        <v>88128</v>
      </c>
      <c r="I4873" t="s">
        <v>9563</v>
      </c>
      <c r="J4873" t="s">
        <v>338</v>
      </c>
    </row>
    <row r="4874" spans="1:10">
      <c r="A4874" t="s">
        <v>152</v>
      </c>
      <c r="B4874" t="s">
        <v>9564</v>
      </c>
      <c r="C4874" t="s">
        <v>1926</v>
      </c>
      <c r="D4874" t="s">
        <v>13</v>
      </c>
      <c r="E4874" t="s">
        <v>14</v>
      </c>
      <c r="F4874" t="s">
        <v>26</v>
      </c>
      <c r="G4874" s="3">
        <v>45142.627442129633</v>
      </c>
      <c r="H4874" s="1">
        <v>227500</v>
      </c>
      <c r="I4874" t="s">
        <v>1125</v>
      </c>
      <c r="J4874" t="s">
        <v>9565</v>
      </c>
    </row>
    <row r="4875" spans="1:10">
      <c r="A4875" t="s">
        <v>33</v>
      </c>
      <c r="B4875" t="s">
        <v>9566</v>
      </c>
      <c r="C4875" t="s">
        <v>8089</v>
      </c>
      <c r="D4875" t="s">
        <v>13</v>
      </c>
      <c r="E4875" t="s">
        <v>14</v>
      </c>
      <c r="F4875" t="s">
        <v>26</v>
      </c>
      <c r="G4875" s="3">
        <v>45258.653645833336</v>
      </c>
      <c r="H4875" s="1">
        <v>72500</v>
      </c>
      <c r="I4875" t="s">
        <v>128</v>
      </c>
      <c r="J4875" t="s">
        <v>9567</v>
      </c>
    </row>
    <row r="4876" spans="1:10">
      <c r="A4876" t="s">
        <v>33</v>
      </c>
      <c r="B4876" t="s">
        <v>33</v>
      </c>
      <c r="C4876" t="s">
        <v>434</v>
      </c>
      <c r="D4876" t="s">
        <v>13</v>
      </c>
      <c r="E4876" t="s">
        <v>14</v>
      </c>
      <c r="F4876" t="s">
        <v>26</v>
      </c>
      <c r="G4876" s="3">
        <v>44970.626458333332</v>
      </c>
      <c r="H4876" s="1">
        <v>112500</v>
      </c>
      <c r="I4876" t="s">
        <v>9568</v>
      </c>
      <c r="J4876" t="s">
        <v>9569</v>
      </c>
    </row>
    <row r="4877" spans="1:10">
      <c r="A4877" t="s">
        <v>33</v>
      </c>
      <c r="B4877" t="s">
        <v>5800</v>
      </c>
      <c r="C4877" t="s">
        <v>243</v>
      </c>
      <c r="D4877" t="s">
        <v>13</v>
      </c>
      <c r="E4877" t="s">
        <v>14</v>
      </c>
      <c r="F4877" t="s">
        <v>26</v>
      </c>
      <c r="G4877" s="3">
        <v>45057.626689814817</v>
      </c>
      <c r="H4877" s="1">
        <v>125000</v>
      </c>
      <c r="I4877" t="s">
        <v>7228</v>
      </c>
      <c r="J4877" t="s">
        <v>9570</v>
      </c>
    </row>
    <row r="4878" spans="1:10">
      <c r="A4878" t="s">
        <v>33</v>
      </c>
      <c r="B4878" t="s">
        <v>9571</v>
      </c>
      <c r="C4878" t="s">
        <v>2469</v>
      </c>
      <c r="D4878" t="s">
        <v>13</v>
      </c>
      <c r="E4878" t="s">
        <v>14</v>
      </c>
      <c r="F4878" t="s">
        <v>26</v>
      </c>
      <c r="G4878" s="3">
        <v>45087.625277777777</v>
      </c>
      <c r="H4878" s="1">
        <v>93020</v>
      </c>
      <c r="I4878" t="s">
        <v>4385</v>
      </c>
      <c r="J4878" t="s">
        <v>137</v>
      </c>
    </row>
    <row r="4879" spans="1:10">
      <c r="A4879" t="s">
        <v>135</v>
      </c>
      <c r="B4879" t="s">
        <v>135</v>
      </c>
      <c r="C4879" t="s">
        <v>325</v>
      </c>
      <c r="D4879" t="s">
        <v>13</v>
      </c>
      <c r="E4879" t="s">
        <v>14</v>
      </c>
      <c r="F4879" t="s">
        <v>26</v>
      </c>
      <c r="G4879" s="3">
        <v>45028.667233796295</v>
      </c>
      <c r="H4879" s="1">
        <v>75000</v>
      </c>
      <c r="I4879" t="s">
        <v>9572</v>
      </c>
      <c r="J4879" t="s">
        <v>9573</v>
      </c>
    </row>
    <row r="4880" spans="1:10">
      <c r="A4880" t="s">
        <v>77</v>
      </c>
      <c r="B4880" t="s">
        <v>9574</v>
      </c>
      <c r="C4880" t="s">
        <v>680</v>
      </c>
      <c r="D4880" t="s">
        <v>13</v>
      </c>
      <c r="E4880" t="s">
        <v>14</v>
      </c>
      <c r="F4880" t="s">
        <v>681</v>
      </c>
      <c r="G4880" s="3">
        <v>45125.652233796296</v>
      </c>
      <c r="H4880" s="1">
        <v>105300</v>
      </c>
      <c r="I4880" t="s">
        <v>9575</v>
      </c>
      <c r="J4880" t="s">
        <v>9576</v>
      </c>
    </row>
    <row r="4881" spans="1:10">
      <c r="A4881" t="s">
        <v>33</v>
      </c>
      <c r="B4881" t="s">
        <v>9577</v>
      </c>
      <c r="C4881" t="s">
        <v>162</v>
      </c>
      <c r="D4881" t="s">
        <v>13</v>
      </c>
      <c r="E4881" t="s">
        <v>14</v>
      </c>
      <c r="F4881" t="s">
        <v>162</v>
      </c>
      <c r="G4881" s="3">
        <v>45265.634363425925</v>
      </c>
      <c r="H4881" s="1">
        <v>75550</v>
      </c>
      <c r="I4881" t="s">
        <v>904</v>
      </c>
      <c r="J4881" t="s">
        <v>9578</v>
      </c>
    </row>
    <row r="4882" spans="1:10">
      <c r="A4882" t="s">
        <v>135</v>
      </c>
      <c r="B4882" t="s">
        <v>9579</v>
      </c>
      <c r="C4882" t="s">
        <v>24</v>
      </c>
      <c r="D4882" t="s">
        <v>13</v>
      </c>
      <c r="E4882" t="s">
        <v>25</v>
      </c>
      <c r="F4882" t="s">
        <v>26</v>
      </c>
      <c r="G4882" s="3">
        <v>45059.63853009259</v>
      </c>
      <c r="H4882" s="1">
        <v>81000</v>
      </c>
      <c r="I4882" t="s">
        <v>602</v>
      </c>
      <c r="J4882" t="s">
        <v>647</v>
      </c>
    </row>
    <row r="4883" spans="1:10">
      <c r="A4883" t="s">
        <v>33</v>
      </c>
      <c r="B4883" t="s">
        <v>9580</v>
      </c>
      <c r="C4883" t="s">
        <v>232</v>
      </c>
      <c r="D4883" t="s">
        <v>100</v>
      </c>
      <c r="E4883" t="s">
        <v>14</v>
      </c>
      <c r="F4883" t="s">
        <v>26</v>
      </c>
      <c r="G4883" s="3">
        <v>44935.624930555554</v>
      </c>
      <c r="H4883" s="1">
        <v>85000</v>
      </c>
      <c r="I4883" t="s">
        <v>9581</v>
      </c>
    </row>
    <row r="4884" spans="1:10">
      <c r="A4884" t="s">
        <v>18</v>
      </c>
      <c r="B4884" t="s">
        <v>1296</v>
      </c>
      <c r="C4884" t="s">
        <v>276</v>
      </c>
      <c r="D4884" t="s">
        <v>13</v>
      </c>
      <c r="E4884" t="s">
        <v>14</v>
      </c>
      <c r="F4884" t="s">
        <v>26</v>
      </c>
      <c r="G4884" s="3">
        <v>45045.63144675926</v>
      </c>
      <c r="H4884" s="1">
        <v>127500</v>
      </c>
      <c r="I4884" t="s">
        <v>9582</v>
      </c>
      <c r="J4884" t="s">
        <v>2093</v>
      </c>
    </row>
    <row r="4885" spans="1:10">
      <c r="A4885" t="s">
        <v>152</v>
      </c>
      <c r="B4885" t="s">
        <v>9583</v>
      </c>
      <c r="C4885" t="s">
        <v>1105</v>
      </c>
      <c r="D4885" t="s">
        <v>13</v>
      </c>
      <c r="E4885" t="s">
        <v>14</v>
      </c>
      <c r="F4885" t="s">
        <v>26</v>
      </c>
      <c r="G4885" s="3">
        <v>45154.62767361111</v>
      </c>
      <c r="H4885" s="1">
        <v>115760</v>
      </c>
      <c r="I4885" t="s">
        <v>9584</v>
      </c>
      <c r="J4885" t="s">
        <v>9585</v>
      </c>
    </row>
    <row r="4886" spans="1:10">
      <c r="A4886" t="s">
        <v>18</v>
      </c>
      <c r="B4886" t="s">
        <v>9586</v>
      </c>
      <c r="C4886" t="s">
        <v>1408</v>
      </c>
      <c r="D4886" t="s">
        <v>13</v>
      </c>
      <c r="E4886" t="s">
        <v>14</v>
      </c>
      <c r="F4886" t="s">
        <v>26</v>
      </c>
      <c r="G4886" s="3">
        <v>45048.632731481484</v>
      </c>
      <c r="H4886" s="1">
        <v>58400</v>
      </c>
      <c r="I4886" t="s">
        <v>420</v>
      </c>
      <c r="J4886" t="s">
        <v>9587</v>
      </c>
    </row>
    <row r="4887" spans="1:10">
      <c r="A4887" t="s">
        <v>10</v>
      </c>
      <c r="B4887" t="s">
        <v>9588</v>
      </c>
      <c r="C4887" t="s">
        <v>161</v>
      </c>
      <c r="D4887" t="s">
        <v>13</v>
      </c>
      <c r="E4887" t="s">
        <v>14</v>
      </c>
      <c r="F4887" t="s">
        <v>162</v>
      </c>
      <c r="G4887" s="3">
        <v>44936.646192129629</v>
      </c>
      <c r="H4887" s="1">
        <v>132500</v>
      </c>
      <c r="I4887" t="s">
        <v>3902</v>
      </c>
      <c r="J4887" t="s">
        <v>4036</v>
      </c>
    </row>
    <row r="4888" spans="1:10">
      <c r="A4888" t="s">
        <v>18</v>
      </c>
      <c r="B4888" t="s">
        <v>9589</v>
      </c>
      <c r="C4888" t="s">
        <v>26</v>
      </c>
      <c r="D4888" t="s">
        <v>13</v>
      </c>
      <c r="E4888" t="s">
        <v>14</v>
      </c>
      <c r="F4888" t="s">
        <v>26</v>
      </c>
      <c r="G4888" s="3">
        <v>45282.626666666663</v>
      </c>
      <c r="H4888" s="1">
        <v>120000</v>
      </c>
      <c r="I4888" t="s">
        <v>9590</v>
      </c>
      <c r="J4888" t="s">
        <v>9591</v>
      </c>
    </row>
    <row r="4889" spans="1:10">
      <c r="A4889" t="s">
        <v>73</v>
      </c>
      <c r="B4889" t="s">
        <v>9592</v>
      </c>
      <c r="C4889" t="s">
        <v>24</v>
      </c>
      <c r="D4889" t="s">
        <v>13</v>
      </c>
      <c r="E4889" t="s">
        <v>25</v>
      </c>
      <c r="F4889" t="s">
        <v>26</v>
      </c>
      <c r="G4889" s="3">
        <v>44999.637476851851</v>
      </c>
      <c r="H4889" s="1">
        <v>135000</v>
      </c>
      <c r="I4889" t="s">
        <v>8116</v>
      </c>
      <c r="J4889" t="s">
        <v>9593</v>
      </c>
    </row>
    <row r="4890" spans="1:10">
      <c r="A4890" t="s">
        <v>18</v>
      </c>
      <c r="B4890" t="s">
        <v>9594</v>
      </c>
      <c r="C4890" t="s">
        <v>198</v>
      </c>
      <c r="D4890" t="s">
        <v>13</v>
      </c>
      <c r="E4890" t="s">
        <v>14</v>
      </c>
      <c r="F4890" t="s">
        <v>198</v>
      </c>
      <c r="G4890" s="3">
        <v>45269.633564814816</v>
      </c>
      <c r="H4890" s="1">
        <v>146000</v>
      </c>
      <c r="I4890" t="s">
        <v>9595</v>
      </c>
      <c r="J4890" t="s">
        <v>338</v>
      </c>
    </row>
    <row r="4891" spans="1:10">
      <c r="A4891" t="s">
        <v>106</v>
      </c>
      <c r="B4891" t="s">
        <v>9596</v>
      </c>
      <c r="C4891" t="s">
        <v>170</v>
      </c>
      <c r="D4891" t="s">
        <v>13</v>
      </c>
      <c r="E4891" t="s">
        <v>14</v>
      </c>
      <c r="F4891" t="s">
        <v>171</v>
      </c>
      <c r="G4891" s="3">
        <v>44942.659178240741</v>
      </c>
      <c r="H4891" s="1">
        <v>200000</v>
      </c>
      <c r="I4891" t="s">
        <v>172</v>
      </c>
      <c r="J4891" t="s">
        <v>9597</v>
      </c>
    </row>
    <row r="4892" spans="1:10">
      <c r="A4892" t="s">
        <v>33</v>
      </c>
      <c r="B4892" t="s">
        <v>9598</v>
      </c>
      <c r="C4892" t="s">
        <v>3695</v>
      </c>
      <c r="D4892" t="s">
        <v>13</v>
      </c>
      <c r="E4892" t="s">
        <v>14</v>
      </c>
      <c r="F4892" t="s">
        <v>26</v>
      </c>
      <c r="G4892" s="3">
        <v>44938.625</v>
      </c>
      <c r="H4892" s="1">
        <v>80000</v>
      </c>
      <c r="I4892" t="s">
        <v>9599</v>
      </c>
      <c r="J4892" t="s">
        <v>9600</v>
      </c>
    </row>
    <row r="4893" spans="1:10">
      <c r="A4893" t="s">
        <v>10</v>
      </c>
      <c r="B4893" t="s">
        <v>398</v>
      </c>
      <c r="C4893" t="s">
        <v>921</v>
      </c>
      <c r="D4893" t="s">
        <v>13</v>
      </c>
      <c r="E4893" t="s">
        <v>14</v>
      </c>
      <c r="F4893" t="s">
        <v>26</v>
      </c>
      <c r="G4893" s="3">
        <v>44952.629131944443</v>
      </c>
      <c r="H4893" s="1">
        <v>106759</v>
      </c>
      <c r="I4893" t="s">
        <v>744</v>
      </c>
      <c r="J4893" t="s">
        <v>9601</v>
      </c>
    </row>
    <row r="4894" spans="1:10">
      <c r="A4894" t="s">
        <v>10</v>
      </c>
      <c r="B4894" t="s">
        <v>9602</v>
      </c>
      <c r="C4894" t="s">
        <v>1597</v>
      </c>
      <c r="D4894" t="s">
        <v>13</v>
      </c>
      <c r="E4894" t="s">
        <v>14</v>
      </c>
      <c r="F4894" t="s">
        <v>26</v>
      </c>
      <c r="G4894" s="3">
        <v>45148.627141203702</v>
      </c>
      <c r="H4894" s="1">
        <v>157500</v>
      </c>
      <c r="I4894" t="s">
        <v>922</v>
      </c>
      <c r="J4894" t="s">
        <v>582</v>
      </c>
    </row>
    <row r="4895" spans="1:10">
      <c r="A4895" t="s">
        <v>10</v>
      </c>
      <c r="B4895" t="s">
        <v>10</v>
      </c>
      <c r="C4895" t="s">
        <v>2261</v>
      </c>
      <c r="D4895" t="s">
        <v>13</v>
      </c>
      <c r="E4895" t="s">
        <v>14</v>
      </c>
      <c r="F4895" t="s">
        <v>26</v>
      </c>
      <c r="G4895" s="3">
        <v>45114.655358796299</v>
      </c>
      <c r="H4895" s="1">
        <v>190000</v>
      </c>
      <c r="I4895" t="s">
        <v>257</v>
      </c>
      <c r="J4895" t="s">
        <v>9152</v>
      </c>
    </row>
    <row r="4896" spans="1:10">
      <c r="A4896" t="s">
        <v>152</v>
      </c>
      <c r="B4896" t="s">
        <v>9603</v>
      </c>
      <c r="C4896" t="s">
        <v>9455</v>
      </c>
      <c r="D4896" t="s">
        <v>13</v>
      </c>
      <c r="E4896" t="s">
        <v>14</v>
      </c>
      <c r="F4896" t="s">
        <v>26</v>
      </c>
      <c r="G4896" s="3">
        <v>45138.627754629626</v>
      </c>
      <c r="H4896" s="1">
        <v>99150</v>
      </c>
      <c r="I4896" t="s">
        <v>9604</v>
      </c>
      <c r="J4896" t="s">
        <v>9605</v>
      </c>
    </row>
    <row r="4897" spans="1:10">
      <c r="A4897" t="s">
        <v>33</v>
      </c>
      <c r="B4897" t="s">
        <v>33</v>
      </c>
      <c r="C4897" t="s">
        <v>4856</v>
      </c>
      <c r="D4897" t="s">
        <v>13</v>
      </c>
      <c r="E4897" t="s">
        <v>14</v>
      </c>
      <c r="F4897" t="s">
        <v>26</v>
      </c>
      <c r="G4897" s="3">
        <v>45042.627337962964</v>
      </c>
      <c r="H4897" s="1">
        <v>45055.640625</v>
      </c>
      <c r="I4897" t="s">
        <v>9606</v>
      </c>
      <c r="J4897" t="s">
        <v>4760</v>
      </c>
    </row>
    <row r="4898" spans="1:10">
      <c r="A4898" t="s">
        <v>106</v>
      </c>
      <c r="B4898" t="s">
        <v>9607</v>
      </c>
      <c r="C4898" t="s">
        <v>9608</v>
      </c>
      <c r="D4898" t="s">
        <v>13</v>
      </c>
      <c r="E4898" t="s">
        <v>14</v>
      </c>
      <c r="F4898" t="s">
        <v>1820</v>
      </c>
      <c r="G4898" s="3">
        <v>44959.663252314815</v>
      </c>
      <c r="H4898" s="1">
        <v>206000</v>
      </c>
      <c r="I4898" t="s">
        <v>9609</v>
      </c>
      <c r="J4898" t="s">
        <v>9610</v>
      </c>
    </row>
    <row r="4899" spans="1:10">
      <c r="A4899" t="s">
        <v>10</v>
      </c>
      <c r="B4899" t="s">
        <v>9611</v>
      </c>
      <c r="C4899" t="s">
        <v>24</v>
      </c>
      <c r="D4899" t="s">
        <v>13</v>
      </c>
      <c r="E4899" t="s">
        <v>25</v>
      </c>
      <c r="F4899" t="s">
        <v>20</v>
      </c>
      <c r="G4899" s="3">
        <v>44945.705625000002</v>
      </c>
      <c r="H4899" s="1">
        <v>197500</v>
      </c>
      <c r="I4899" t="s">
        <v>21</v>
      </c>
      <c r="J4899" t="s">
        <v>338</v>
      </c>
    </row>
    <row r="4900" spans="1:10">
      <c r="A4900" t="s">
        <v>212</v>
      </c>
      <c r="B4900" t="s">
        <v>9612</v>
      </c>
      <c r="D4900" t="s">
        <v>13</v>
      </c>
      <c r="E4900" t="s">
        <v>14</v>
      </c>
      <c r="F4900" t="s">
        <v>26</v>
      </c>
      <c r="G4900" s="3">
        <v>44991.643622685187</v>
      </c>
      <c r="H4900" s="1">
        <v>125000</v>
      </c>
      <c r="I4900" t="s">
        <v>9613</v>
      </c>
      <c r="J4900" t="s">
        <v>9614</v>
      </c>
    </row>
    <row r="4901" spans="1:10">
      <c r="A4901" t="s">
        <v>152</v>
      </c>
      <c r="B4901" t="s">
        <v>9615</v>
      </c>
      <c r="C4901" t="s">
        <v>2217</v>
      </c>
      <c r="D4901" t="s">
        <v>13</v>
      </c>
      <c r="E4901" t="s">
        <v>14</v>
      </c>
      <c r="F4901" t="s">
        <v>2012</v>
      </c>
      <c r="G4901" s="3">
        <v>45086.634525462963</v>
      </c>
      <c r="H4901" s="1">
        <v>72000</v>
      </c>
      <c r="I4901" t="s">
        <v>3951</v>
      </c>
      <c r="J4901" t="s">
        <v>9616</v>
      </c>
    </row>
    <row r="4902" spans="1:10">
      <c r="A4902" t="s">
        <v>33</v>
      </c>
      <c r="B4902" t="s">
        <v>9617</v>
      </c>
      <c r="C4902" t="s">
        <v>108</v>
      </c>
      <c r="D4902" t="s">
        <v>13</v>
      </c>
      <c r="E4902" t="s">
        <v>14</v>
      </c>
      <c r="F4902" t="s">
        <v>26</v>
      </c>
      <c r="G4902" s="3">
        <v>45287.626759259256</v>
      </c>
      <c r="H4902" s="1">
        <v>90000</v>
      </c>
      <c r="I4902" t="s">
        <v>9618</v>
      </c>
      <c r="J4902" t="s">
        <v>9619</v>
      </c>
    </row>
    <row r="4903" spans="1:10">
      <c r="A4903" t="s">
        <v>33</v>
      </c>
      <c r="B4903" t="s">
        <v>9620</v>
      </c>
      <c r="C4903" t="s">
        <v>232</v>
      </c>
      <c r="D4903" t="s">
        <v>13</v>
      </c>
      <c r="E4903" t="s">
        <v>14</v>
      </c>
      <c r="F4903" t="s">
        <v>26</v>
      </c>
      <c r="G4903" s="3">
        <v>45146.625011574077</v>
      </c>
      <c r="H4903" s="1">
        <v>117500</v>
      </c>
      <c r="I4903" t="s">
        <v>9397</v>
      </c>
      <c r="J4903" t="s">
        <v>9621</v>
      </c>
    </row>
    <row r="4904" spans="1:10">
      <c r="A4904" t="s">
        <v>33</v>
      </c>
      <c r="B4904" t="s">
        <v>1437</v>
      </c>
      <c r="C4904" t="s">
        <v>342</v>
      </c>
      <c r="D4904" t="s">
        <v>13</v>
      </c>
      <c r="E4904" t="s">
        <v>14</v>
      </c>
      <c r="F4904" t="s">
        <v>26</v>
      </c>
      <c r="G4904" s="3">
        <v>45037.62704861111</v>
      </c>
      <c r="H4904" s="1">
        <v>48722</v>
      </c>
      <c r="I4904" t="s">
        <v>1905</v>
      </c>
      <c r="J4904" t="s">
        <v>9622</v>
      </c>
    </row>
    <row r="4905" spans="1:10">
      <c r="A4905" t="s">
        <v>33</v>
      </c>
      <c r="B4905" t="s">
        <v>33</v>
      </c>
      <c r="D4905" t="s">
        <v>13</v>
      </c>
      <c r="E4905" t="s">
        <v>14</v>
      </c>
      <c r="F4905" t="s">
        <v>26</v>
      </c>
      <c r="G4905" s="3">
        <v>45014.625034722223</v>
      </c>
      <c r="H4905" s="1">
        <v>70000</v>
      </c>
      <c r="I4905" t="s">
        <v>9623</v>
      </c>
    </row>
    <row r="4906" spans="1:10">
      <c r="A4906" t="s">
        <v>77</v>
      </c>
      <c r="B4906" t="s">
        <v>77</v>
      </c>
      <c r="C4906" t="s">
        <v>1175</v>
      </c>
      <c r="D4906" t="s">
        <v>13</v>
      </c>
      <c r="E4906" t="s">
        <v>14</v>
      </c>
      <c r="F4906" t="s">
        <v>26</v>
      </c>
      <c r="G4906" s="3">
        <v>45211.625567129631</v>
      </c>
      <c r="H4906" s="1">
        <v>85000</v>
      </c>
      <c r="I4906" t="s">
        <v>9624</v>
      </c>
      <c r="J4906" t="s">
        <v>2890</v>
      </c>
    </row>
    <row r="4907" spans="1:10">
      <c r="A4907" t="s">
        <v>33</v>
      </c>
      <c r="B4907" t="s">
        <v>9625</v>
      </c>
      <c r="C4907" t="s">
        <v>243</v>
      </c>
      <c r="D4907" t="s">
        <v>13</v>
      </c>
      <c r="E4907" t="s">
        <v>14</v>
      </c>
      <c r="F4907" t="s">
        <v>26</v>
      </c>
      <c r="G4907" s="3">
        <v>45006.638090277775</v>
      </c>
      <c r="H4907" s="1">
        <v>115560</v>
      </c>
      <c r="I4907" t="s">
        <v>9626</v>
      </c>
    </row>
    <row r="4908" spans="1:10">
      <c r="A4908" t="s">
        <v>10</v>
      </c>
      <c r="B4908" t="s">
        <v>9627</v>
      </c>
      <c r="C4908" t="s">
        <v>434</v>
      </c>
      <c r="D4908" t="s">
        <v>13</v>
      </c>
      <c r="E4908" t="s">
        <v>14</v>
      </c>
      <c r="F4908" t="s">
        <v>20</v>
      </c>
      <c r="G4908" s="3">
        <v>45167.668877314813</v>
      </c>
      <c r="H4908" s="1">
        <v>116600</v>
      </c>
      <c r="I4908" t="s">
        <v>69</v>
      </c>
      <c r="J4908" t="s">
        <v>3952</v>
      </c>
    </row>
    <row r="4909" spans="1:10">
      <c r="A4909" t="s">
        <v>33</v>
      </c>
      <c r="B4909" t="s">
        <v>9628</v>
      </c>
      <c r="C4909" t="s">
        <v>9629</v>
      </c>
      <c r="D4909" t="s">
        <v>13</v>
      </c>
      <c r="E4909" t="s">
        <v>14</v>
      </c>
      <c r="F4909" t="s">
        <v>26</v>
      </c>
      <c r="G4909" s="3">
        <v>45093.626261574071</v>
      </c>
      <c r="H4909" s="1">
        <v>95000</v>
      </c>
      <c r="I4909" t="s">
        <v>9630</v>
      </c>
      <c r="J4909" t="s">
        <v>9631</v>
      </c>
    </row>
    <row r="4910" spans="1:10">
      <c r="A4910" t="s">
        <v>33</v>
      </c>
      <c r="B4910" t="s">
        <v>33</v>
      </c>
      <c r="C4910" t="s">
        <v>4073</v>
      </c>
      <c r="D4910" t="s">
        <v>13</v>
      </c>
      <c r="E4910" t="s">
        <v>14</v>
      </c>
      <c r="F4910" t="s">
        <v>26</v>
      </c>
      <c r="G4910" s="3">
        <v>45040.661249999997</v>
      </c>
      <c r="H4910" s="1">
        <v>54375.23046875</v>
      </c>
      <c r="I4910" t="s">
        <v>9632</v>
      </c>
      <c r="J4910" t="s">
        <v>9633</v>
      </c>
    </row>
    <row r="4911" spans="1:10">
      <c r="A4911" t="s">
        <v>10</v>
      </c>
      <c r="B4911" t="s">
        <v>10</v>
      </c>
      <c r="C4911" t="s">
        <v>676</v>
      </c>
      <c r="D4911" t="s">
        <v>13</v>
      </c>
      <c r="E4911" t="s">
        <v>14</v>
      </c>
      <c r="F4911" t="s">
        <v>20</v>
      </c>
      <c r="G4911" s="3">
        <v>45125.681967592594</v>
      </c>
      <c r="H4911" s="1">
        <v>101550</v>
      </c>
      <c r="I4911" t="s">
        <v>3889</v>
      </c>
      <c r="J4911" t="s">
        <v>9634</v>
      </c>
    </row>
    <row r="4912" spans="1:10">
      <c r="A4912" t="s">
        <v>152</v>
      </c>
      <c r="B4912" t="s">
        <v>9635</v>
      </c>
      <c r="C4912" t="s">
        <v>6571</v>
      </c>
      <c r="D4912" t="s">
        <v>13</v>
      </c>
      <c r="E4912" t="s">
        <v>14</v>
      </c>
      <c r="F4912" t="s">
        <v>26</v>
      </c>
      <c r="G4912" s="3">
        <v>45113.627615740741</v>
      </c>
      <c r="H4912" s="1">
        <v>99150</v>
      </c>
      <c r="I4912" t="s">
        <v>9636</v>
      </c>
      <c r="J4912" t="s">
        <v>9637</v>
      </c>
    </row>
    <row r="4913" spans="1:10">
      <c r="A4913" t="s">
        <v>33</v>
      </c>
      <c r="B4913" t="s">
        <v>9638</v>
      </c>
      <c r="C4913" t="s">
        <v>3580</v>
      </c>
      <c r="D4913" t="s">
        <v>13</v>
      </c>
      <c r="E4913" t="s">
        <v>14</v>
      </c>
      <c r="F4913" t="s">
        <v>26</v>
      </c>
      <c r="G4913" s="3">
        <v>45146.626145833332</v>
      </c>
      <c r="H4913" s="1">
        <v>119040</v>
      </c>
      <c r="I4913" t="s">
        <v>9639</v>
      </c>
    </row>
    <row r="4914" spans="1:10">
      <c r="A4914" t="s">
        <v>10</v>
      </c>
      <c r="B4914" t="s">
        <v>10</v>
      </c>
      <c r="C4914" t="s">
        <v>119</v>
      </c>
      <c r="D4914" t="s">
        <v>13</v>
      </c>
      <c r="E4914" t="s">
        <v>14</v>
      </c>
      <c r="F4914" t="s">
        <v>26</v>
      </c>
      <c r="G4914" s="3">
        <v>44978.689756944441</v>
      </c>
      <c r="H4914" s="1">
        <v>152221.5</v>
      </c>
      <c r="I4914" t="s">
        <v>9640</v>
      </c>
      <c r="J4914" t="s">
        <v>9641</v>
      </c>
    </row>
    <row r="4915" spans="1:10">
      <c r="A4915" t="s">
        <v>10</v>
      </c>
      <c r="B4915" t="s">
        <v>10</v>
      </c>
      <c r="C4915" t="s">
        <v>4032</v>
      </c>
      <c r="D4915" t="s">
        <v>13</v>
      </c>
      <c r="E4915" t="s">
        <v>14</v>
      </c>
      <c r="F4915" t="s">
        <v>26</v>
      </c>
      <c r="G4915" s="3">
        <v>45121.627002314817</v>
      </c>
      <c r="H4915" s="1">
        <v>170000</v>
      </c>
      <c r="I4915" t="s">
        <v>9642</v>
      </c>
      <c r="J4915" t="s">
        <v>9144</v>
      </c>
    </row>
    <row r="4916" spans="1:10">
      <c r="A4916" t="s">
        <v>10</v>
      </c>
      <c r="B4916" t="s">
        <v>10</v>
      </c>
      <c r="C4916" t="s">
        <v>24</v>
      </c>
      <c r="D4916" t="s">
        <v>13</v>
      </c>
      <c r="E4916" t="s">
        <v>25</v>
      </c>
      <c r="F4916" t="s">
        <v>26</v>
      </c>
      <c r="G4916" s="3">
        <v>45119.627951388888</v>
      </c>
      <c r="H4916" s="1">
        <v>101116</v>
      </c>
      <c r="I4916" t="s">
        <v>9643</v>
      </c>
      <c r="J4916" t="s">
        <v>214</v>
      </c>
    </row>
    <row r="4917" spans="1:10">
      <c r="A4917" t="s">
        <v>10</v>
      </c>
      <c r="B4917" t="s">
        <v>1763</v>
      </c>
      <c r="C4917" t="s">
        <v>170</v>
      </c>
      <c r="D4917" t="s">
        <v>13</v>
      </c>
      <c r="E4917" t="s">
        <v>14</v>
      </c>
      <c r="F4917" t="s">
        <v>171</v>
      </c>
      <c r="G4917" s="3">
        <v>44964.634097222224</v>
      </c>
      <c r="H4917" s="1">
        <v>157500</v>
      </c>
      <c r="I4917" t="s">
        <v>974</v>
      </c>
      <c r="J4917" t="s">
        <v>338</v>
      </c>
    </row>
    <row r="4918" spans="1:10">
      <c r="A4918" t="s">
        <v>33</v>
      </c>
      <c r="B4918" t="s">
        <v>9644</v>
      </c>
      <c r="C4918" t="s">
        <v>136</v>
      </c>
      <c r="D4918" t="s">
        <v>13</v>
      </c>
      <c r="E4918" t="s">
        <v>14</v>
      </c>
      <c r="F4918" t="s">
        <v>26</v>
      </c>
      <c r="G4918" s="3">
        <v>45157.625694444447</v>
      </c>
      <c r="H4918" s="1">
        <v>140875</v>
      </c>
      <c r="I4918" t="s">
        <v>4385</v>
      </c>
    </row>
    <row r="4919" spans="1:10">
      <c r="A4919" t="s">
        <v>33</v>
      </c>
      <c r="B4919" t="s">
        <v>364</v>
      </c>
      <c r="C4919" t="s">
        <v>9645</v>
      </c>
      <c r="D4919" t="s">
        <v>13</v>
      </c>
      <c r="E4919" t="s">
        <v>14</v>
      </c>
      <c r="F4919" t="s">
        <v>26</v>
      </c>
      <c r="G4919" s="3">
        <v>45258.626458333332</v>
      </c>
      <c r="H4919" s="1">
        <v>70000</v>
      </c>
      <c r="I4919" t="s">
        <v>366</v>
      </c>
    </row>
    <row r="4920" spans="1:10">
      <c r="A4920" t="s">
        <v>10</v>
      </c>
      <c r="B4920" t="s">
        <v>9646</v>
      </c>
      <c r="C4920" t="s">
        <v>1926</v>
      </c>
      <c r="D4920" t="s">
        <v>13</v>
      </c>
      <c r="E4920" t="s">
        <v>14</v>
      </c>
      <c r="F4920" t="s">
        <v>26</v>
      </c>
      <c r="G4920" s="3">
        <v>45077.627430555556</v>
      </c>
      <c r="H4920" s="1">
        <v>207125</v>
      </c>
      <c r="I4920" t="s">
        <v>9647</v>
      </c>
      <c r="J4920" t="s">
        <v>9648</v>
      </c>
    </row>
    <row r="4921" spans="1:10">
      <c r="A4921" t="s">
        <v>10</v>
      </c>
      <c r="B4921" t="s">
        <v>9649</v>
      </c>
      <c r="C4921" t="s">
        <v>2253</v>
      </c>
      <c r="D4921" t="s">
        <v>13</v>
      </c>
      <c r="E4921" t="s">
        <v>14</v>
      </c>
      <c r="F4921" t="s">
        <v>26</v>
      </c>
      <c r="G4921" s="3">
        <v>45082.627696759257</v>
      </c>
      <c r="H4921" s="1">
        <v>151500</v>
      </c>
      <c r="I4921" t="s">
        <v>6777</v>
      </c>
      <c r="J4921" t="s">
        <v>214</v>
      </c>
    </row>
    <row r="4922" spans="1:10">
      <c r="A4922" t="s">
        <v>18</v>
      </c>
      <c r="B4922" t="s">
        <v>18</v>
      </c>
      <c r="C4922" t="s">
        <v>9650</v>
      </c>
      <c r="D4922" t="s">
        <v>13</v>
      </c>
      <c r="E4922" t="s">
        <v>14</v>
      </c>
      <c r="F4922" t="s">
        <v>162</v>
      </c>
      <c r="G4922" s="3">
        <v>45047.637962962966</v>
      </c>
      <c r="H4922" s="1">
        <v>147500</v>
      </c>
      <c r="I4922" t="s">
        <v>9651</v>
      </c>
      <c r="J4922" t="s">
        <v>9652</v>
      </c>
    </row>
    <row r="4923" spans="1:10">
      <c r="A4923" t="s">
        <v>18</v>
      </c>
      <c r="B4923" t="s">
        <v>18</v>
      </c>
      <c r="C4923" t="s">
        <v>4500</v>
      </c>
      <c r="D4923" t="s">
        <v>13</v>
      </c>
      <c r="E4923" t="s">
        <v>14</v>
      </c>
      <c r="F4923" t="s">
        <v>26</v>
      </c>
      <c r="G4923" s="3">
        <v>45181.671365740738</v>
      </c>
      <c r="H4923" s="1">
        <v>110000</v>
      </c>
      <c r="I4923" t="s">
        <v>1335</v>
      </c>
      <c r="J4923" t="s">
        <v>9653</v>
      </c>
    </row>
    <row r="4924" spans="1:10">
      <c r="A4924" t="s">
        <v>33</v>
      </c>
      <c r="B4924" t="s">
        <v>9654</v>
      </c>
      <c r="C4924" t="s">
        <v>75</v>
      </c>
      <c r="D4924" t="s">
        <v>13</v>
      </c>
      <c r="E4924" t="s">
        <v>14</v>
      </c>
      <c r="F4924" t="s">
        <v>26</v>
      </c>
      <c r="G4924" s="3">
        <v>45161.627592592595</v>
      </c>
      <c r="H4924" s="1">
        <v>135000</v>
      </c>
      <c r="I4924" t="s">
        <v>3360</v>
      </c>
      <c r="J4924" t="s">
        <v>316</v>
      </c>
    </row>
    <row r="4925" spans="1:10">
      <c r="A4925" t="s">
        <v>152</v>
      </c>
      <c r="B4925" t="s">
        <v>9655</v>
      </c>
      <c r="C4925" t="s">
        <v>1610</v>
      </c>
      <c r="D4925" t="s">
        <v>13</v>
      </c>
      <c r="E4925" t="s">
        <v>14</v>
      </c>
      <c r="F4925" t="s">
        <v>171</v>
      </c>
      <c r="G4925" s="3">
        <v>45055.646365740744</v>
      </c>
      <c r="H4925" s="1">
        <v>79200</v>
      </c>
      <c r="I4925" t="s">
        <v>1133</v>
      </c>
      <c r="J4925" t="s">
        <v>9656</v>
      </c>
    </row>
    <row r="4926" spans="1:10">
      <c r="A4926" t="s">
        <v>73</v>
      </c>
      <c r="B4926" t="s">
        <v>73</v>
      </c>
      <c r="C4926" t="s">
        <v>170</v>
      </c>
      <c r="D4926" t="s">
        <v>13</v>
      </c>
      <c r="E4926" t="s">
        <v>14</v>
      </c>
      <c r="F4926" t="s">
        <v>171</v>
      </c>
      <c r="G4926" s="3">
        <v>44948.633263888885</v>
      </c>
      <c r="H4926" s="1">
        <v>147500</v>
      </c>
      <c r="I4926" t="s">
        <v>974</v>
      </c>
      <c r="J4926" t="s">
        <v>9657</v>
      </c>
    </row>
    <row r="4927" spans="1:10">
      <c r="A4927" t="s">
        <v>77</v>
      </c>
      <c r="B4927" t="s">
        <v>567</v>
      </c>
      <c r="C4927" t="s">
        <v>201</v>
      </c>
      <c r="D4927" t="s">
        <v>100</v>
      </c>
      <c r="E4927" t="s">
        <v>14</v>
      </c>
      <c r="F4927" t="s">
        <v>26</v>
      </c>
      <c r="G4927" s="3">
        <v>45043.651192129626</v>
      </c>
      <c r="H4927" s="1">
        <v>72500</v>
      </c>
      <c r="I4927" t="s">
        <v>257</v>
      </c>
      <c r="J4927" t="s">
        <v>1183</v>
      </c>
    </row>
    <row r="4928" spans="1:10">
      <c r="A4928" t="s">
        <v>10</v>
      </c>
      <c r="B4928" t="s">
        <v>357</v>
      </c>
      <c r="C4928" t="s">
        <v>3578</v>
      </c>
      <c r="D4928" t="s">
        <v>13</v>
      </c>
      <c r="E4928" t="s">
        <v>14</v>
      </c>
      <c r="F4928" t="s">
        <v>26</v>
      </c>
      <c r="G4928" s="3">
        <v>45137.62767361111</v>
      </c>
      <c r="H4928" s="1">
        <v>100000</v>
      </c>
      <c r="I4928" t="s">
        <v>1613</v>
      </c>
      <c r="J4928" t="s">
        <v>730</v>
      </c>
    </row>
    <row r="4929" spans="1:10">
      <c r="A4929" t="s">
        <v>10</v>
      </c>
      <c r="B4929" t="s">
        <v>9658</v>
      </c>
      <c r="C4929" t="s">
        <v>3038</v>
      </c>
      <c r="D4929" t="s">
        <v>13</v>
      </c>
      <c r="E4929" t="s">
        <v>14</v>
      </c>
      <c r="F4929" t="s">
        <v>171</v>
      </c>
      <c r="G4929" s="3">
        <v>44970.644456018519</v>
      </c>
      <c r="H4929" s="1">
        <v>157500</v>
      </c>
      <c r="I4929" t="s">
        <v>3153</v>
      </c>
      <c r="J4929" t="s">
        <v>9659</v>
      </c>
    </row>
    <row r="4930" spans="1:10">
      <c r="A4930" t="s">
        <v>10</v>
      </c>
      <c r="B4930" t="s">
        <v>2712</v>
      </c>
      <c r="C4930" t="s">
        <v>75</v>
      </c>
      <c r="D4930" t="s">
        <v>13</v>
      </c>
      <c r="E4930" t="s">
        <v>14</v>
      </c>
      <c r="F4930" t="s">
        <v>26</v>
      </c>
      <c r="G4930" s="3">
        <v>45085.626909722225</v>
      </c>
      <c r="H4930" s="1">
        <v>41500</v>
      </c>
      <c r="I4930" t="s">
        <v>451</v>
      </c>
      <c r="J4930" t="s">
        <v>2713</v>
      </c>
    </row>
    <row r="4931" spans="1:10">
      <c r="A4931" t="s">
        <v>33</v>
      </c>
      <c r="B4931" t="s">
        <v>9660</v>
      </c>
      <c r="C4931" t="s">
        <v>9661</v>
      </c>
      <c r="D4931" t="s">
        <v>13</v>
      </c>
      <c r="E4931" t="s">
        <v>14</v>
      </c>
      <c r="F4931" t="s">
        <v>26</v>
      </c>
      <c r="G4931" s="3">
        <v>45204.65415509259</v>
      </c>
      <c r="H4931" s="1">
        <v>70000</v>
      </c>
      <c r="I4931" t="s">
        <v>366</v>
      </c>
    </row>
    <row r="4932" spans="1:10">
      <c r="A4932" t="s">
        <v>33</v>
      </c>
      <c r="B4932" t="s">
        <v>33</v>
      </c>
      <c r="C4932" t="s">
        <v>7345</v>
      </c>
      <c r="D4932" t="s">
        <v>13</v>
      </c>
      <c r="E4932" t="s">
        <v>14</v>
      </c>
      <c r="F4932" t="s">
        <v>26</v>
      </c>
      <c r="G4932" s="3">
        <v>45057.625254629631</v>
      </c>
      <c r="H4932" s="1">
        <v>62500</v>
      </c>
      <c r="I4932" t="s">
        <v>9662</v>
      </c>
      <c r="J4932" t="s">
        <v>203</v>
      </c>
    </row>
    <row r="4933" spans="1:10">
      <c r="A4933" t="s">
        <v>33</v>
      </c>
      <c r="B4933" t="s">
        <v>1437</v>
      </c>
      <c r="C4933" t="s">
        <v>9663</v>
      </c>
      <c r="D4933" t="s">
        <v>13</v>
      </c>
      <c r="E4933" t="s">
        <v>14</v>
      </c>
      <c r="F4933" t="s">
        <v>26</v>
      </c>
      <c r="G4933" s="3">
        <v>44946.638877314814</v>
      </c>
      <c r="H4933" s="1">
        <v>57550</v>
      </c>
      <c r="I4933" t="s">
        <v>9664</v>
      </c>
      <c r="J4933" t="s">
        <v>230</v>
      </c>
    </row>
    <row r="4934" spans="1:10">
      <c r="A4934" t="s">
        <v>106</v>
      </c>
      <c r="B4934" t="s">
        <v>9665</v>
      </c>
      <c r="C4934" t="s">
        <v>3001</v>
      </c>
      <c r="D4934" t="s">
        <v>13</v>
      </c>
      <c r="E4934" t="s">
        <v>14</v>
      </c>
      <c r="F4934" t="s">
        <v>198</v>
      </c>
      <c r="G4934" s="3">
        <v>45063.65315972222</v>
      </c>
      <c r="H4934" s="1">
        <v>89100</v>
      </c>
      <c r="I4934" t="s">
        <v>1286</v>
      </c>
      <c r="J4934" t="s">
        <v>9666</v>
      </c>
    </row>
    <row r="4935" spans="1:10">
      <c r="A4935" t="s">
        <v>33</v>
      </c>
      <c r="B4935" t="s">
        <v>9667</v>
      </c>
      <c r="C4935" t="s">
        <v>108</v>
      </c>
      <c r="D4935" t="s">
        <v>13</v>
      </c>
      <c r="E4935" t="s">
        <v>14</v>
      </c>
      <c r="F4935" t="s">
        <v>26</v>
      </c>
      <c r="G4935" s="3">
        <v>45091.625833333332</v>
      </c>
      <c r="H4935" s="1">
        <v>106300</v>
      </c>
      <c r="I4935" t="s">
        <v>4507</v>
      </c>
      <c r="J4935" t="s">
        <v>9668</v>
      </c>
    </row>
    <row r="4936" spans="1:10">
      <c r="A4936" t="s">
        <v>33</v>
      </c>
      <c r="B4936" t="s">
        <v>33</v>
      </c>
      <c r="C4936" t="s">
        <v>826</v>
      </c>
      <c r="D4936" t="s">
        <v>13</v>
      </c>
      <c r="E4936" t="s">
        <v>14</v>
      </c>
      <c r="F4936" t="s">
        <v>827</v>
      </c>
      <c r="G4936" s="3">
        <v>45108.641076388885</v>
      </c>
      <c r="H4936" s="1">
        <v>57500</v>
      </c>
      <c r="I4936" t="s">
        <v>685</v>
      </c>
      <c r="J4936" t="s">
        <v>9669</v>
      </c>
    </row>
    <row r="4937" spans="1:10">
      <c r="A4937" t="s">
        <v>33</v>
      </c>
      <c r="B4937" t="s">
        <v>2148</v>
      </c>
      <c r="D4937" t="s">
        <v>13</v>
      </c>
      <c r="E4937" t="s">
        <v>14</v>
      </c>
      <c r="F4937" t="s">
        <v>26</v>
      </c>
      <c r="G4937" s="3">
        <v>44986.624988425923</v>
      </c>
      <c r="H4937" s="1">
        <v>85000</v>
      </c>
      <c r="I4937" t="s">
        <v>186</v>
      </c>
      <c r="J4937" t="s">
        <v>9670</v>
      </c>
    </row>
    <row r="4938" spans="1:10">
      <c r="A4938" t="s">
        <v>212</v>
      </c>
      <c r="B4938" t="s">
        <v>212</v>
      </c>
      <c r="C4938" t="s">
        <v>75</v>
      </c>
      <c r="D4938" t="s">
        <v>13</v>
      </c>
      <c r="E4938" t="s">
        <v>14</v>
      </c>
      <c r="F4938" t="s">
        <v>26</v>
      </c>
      <c r="G4938" s="3">
        <v>45057.628981481481</v>
      </c>
      <c r="H4938" s="1">
        <v>185000</v>
      </c>
      <c r="I4938" t="s">
        <v>451</v>
      </c>
      <c r="J4938" t="s">
        <v>8387</v>
      </c>
    </row>
    <row r="4939" spans="1:10">
      <c r="A4939" t="s">
        <v>18</v>
      </c>
      <c r="B4939" t="s">
        <v>9671</v>
      </c>
      <c r="C4939" t="s">
        <v>684</v>
      </c>
      <c r="D4939" t="s">
        <v>13</v>
      </c>
      <c r="E4939" t="s">
        <v>14</v>
      </c>
      <c r="F4939" t="s">
        <v>209</v>
      </c>
      <c r="G4939" s="3">
        <v>44966.652592592596</v>
      </c>
      <c r="H4939" s="1">
        <v>147500</v>
      </c>
      <c r="I4939" t="s">
        <v>172</v>
      </c>
      <c r="J4939" t="s">
        <v>9672</v>
      </c>
    </row>
    <row r="4940" spans="1:10">
      <c r="A4940" t="s">
        <v>10</v>
      </c>
      <c r="B4940" t="s">
        <v>9673</v>
      </c>
      <c r="C4940" t="s">
        <v>24</v>
      </c>
      <c r="D4940" t="s">
        <v>13</v>
      </c>
      <c r="E4940" t="s">
        <v>25</v>
      </c>
      <c r="F4940" t="s">
        <v>26</v>
      </c>
      <c r="G4940" s="3">
        <v>45182.62667824074</v>
      </c>
      <c r="H4940" s="1">
        <v>231657.296875</v>
      </c>
      <c r="I4940" t="s">
        <v>9674</v>
      </c>
      <c r="J4940" t="s">
        <v>9675</v>
      </c>
    </row>
    <row r="4941" spans="1:10">
      <c r="A4941" t="s">
        <v>152</v>
      </c>
      <c r="B4941" t="s">
        <v>9676</v>
      </c>
      <c r="C4941" t="s">
        <v>680</v>
      </c>
      <c r="D4941" t="s">
        <v>13</v>
      </c>
      <c r="E4941" t="s">
        <v>14</v>
      </c>
      <c r="F4941" t="s">
        <v>681</v>
      </c>
      <c r="G4941" s="3">
        <v>45007.644895833335</v>
      </c>
      <c r="H4941" s="1">
        <v>166000</v>
      </c>
      <c r="I4941" t="s">
        <v>9677</v>
      </c>
      <c r="J4941" t="s">
        <v>9678</v>
      </c>
    </row>
    <row r="4942" spans="1:10">
      <c r="A4942" t="s">
        <v>33</v>
      </c>
      <c r="B4942" t="s">
        <v>9679</v>
      </c>
      <c r="C4942" t="s">
        <v>1259</v>
      </c>
      <c r="D4942" t="s">
        <v>13</v>
      </c>
      <c r="E4942" t="s">
        <v>14</v>
      </c>
      <c r="F4942" t="s">
        <v>26</v>
      </c>
      <c r="G4942" s="3">
        <v>45000.626759259256</v>
      </c>
      <c r="H4942" s="1">
        <v>82500</v>
      </c>
      <c r="I4942" t="s">
        <v>65</v>
      </c>
      <c r="J4942" t="s">
        <v>9680</v>
      </c>
    </row>
    <row r="4943" spans="1:10">
      <c r="A4943" t="s">
        <v>10</v>
      </c>
      <c r="B4943" t="s">
        <v>9219</v>
      </c>
      <c r="C4943" t="s">
        <v>75</v>
      </c>
      <c r="D4943" t="s">
        <v>13</v>
      </c>
      <c r="E4943" t="s">
        <v>14</v>
      </c>
      <c r="F4943" t="s">
        <v>26</v>
      </c>
      <c r="G4943" s="3">
        <v>45089.626805555556</v>
      </c>
      <c r="H4943" s="1">
        <v>75000</v>
      </c>
      <c r="I4943" t="s">
        <v>451</v>
      </c>
      <c r="J4943" t="s">
        <v>1267</v>
      </c>
    </row>
    <row r="4944" spans="1:10">
      <c r="A4944" t="s">
        <v>18</v>
      </c>
      <c r="B4944" t="s">
        <v>5876</v>
      </c>
      <c r="C4944" t="s">
        <v>9681</v>
      </c>
      <c r="D4944" t="s">
        <v>13</v>
      </c>
      <c r="E4944" t="s">
        <v>14</v>
      </c>
      <c r="F4944" t="s">
        <v>1953</v>
      </c>
      <c r="G4944" s="3">
        <v>45091.658576388887</v>
      </c>
      <c r="H4944" s="1">
        <v>89100</v>
      </c>
      <c r="I4944" t="s">
        <v>9682</v>
      </c>
      <c r="J4944" t="s">
        <v>9683</v>
      </c>
    </row>
    <row r="4945" spans="1:10">
      <c r="A4945" t="s">
        <v>10</v>
      </c>
      <c r="B4945" t="s">
        <v>9684</v>
      </c>
      <c r="C4945" t="s">
        <v>508</v>
      </c>
      <c r="D4945" t="s">
        <v>13</v>
      </c>
      <c r="E4945" t="s">
        <v>14</v>
      </c>
      <c r="F4945" t="s">
        <v>509</v>
      </c>
      <c r="G4945" s="3">
        <v>45270.653773148151</v>
      </c>
      <c r="H4945" s="1">
        <v>90000</v>
      </c>
      <c r="I4945" t="s">
        <v>2783</v>
      </c>
    </row>
    <row r="4946" spans="1:10">
      <c r="A4946" t="s">
        <v>10</v>
      </c>
      <c r="B4946" t="s">
        <v>9685</v>
      </c>
      <c r="C4946" t="s">
        <v>26</v>
      </c>
      <c r="D4946" t="s">
        <v>13</v>
      </c>
      <c r="E4946" t="s">
        <v>14</v>
      </c>
      <c r="F4946" t="s">
        <v>26</v>
      </c>
      <c r="G4946" s="3">
        <v>45029.629016203704</v>
      </c>
      <c r="H4946" s="1">
        <v>107500</v>
      </c>
      <c r="I4946" t="s">
        <v>9308</v>
      </c>
      <c r="J4946" t="s">
        <v>9309</v>
      </c>
    </row>
    <row r="4947" spans="1:10">
      <c r="A4947" t="s">
        <v>10</v>
      </c>
      <c r="B4947" t="s">
        <v>9686</v>
      </c>
      <c r="C4947" t="s">
        <v>2253</v>
      </c>
      <c r="D4947" t="s">
        <v>13</v>
      </c>
      <c r="E4947" t="s">
        <v>14</v>
      </c>
      <c r="F4947" t="s">
        <v>26</v>
      </c>
      <c r="G4947" s="3">
        <v>45043.627372685187</v>
      </c>
      <c r="H4947" s="1">
        <v>123060</v>
      </c>
      <c r="I4947" t="s">
        <v>4385</v>
      </c>
    </row>
    <row r="4948" spans="1:10">
      <c r="A4948" t="s">
        <v>33</v>
      </c>
      <c r="B4948" t="s">
        <v>9687</v>
      </c>
      <c r="C4948" t="s">
        <v>2611</v>
      </c>
      <c r="D4948" t="s">
        <v>13</v>
      </c>
      <c r="E4948" t="s">
        <v>14</v>
      </c>
      <c r="F4948" t="s">
        <v>26</v>
      </c>
      <c r="G4948" s="3">
        <v>45028.667303240742</v>
      </c>
      <c r="H4948" s="1">
        <v>47515</v>
      </c>
      <c r="I4948" t="s">
        <v>9688</v>
      </c>
      <c r="J4948" t="s">
        <v>9689</v>
      </c>
    </row>
    <row r="4949" spans="1:10">
      <c r="A4949" t="s">
        <v>10</v>
      </c>
      <c r="B4949" t="s">
        <v>9690</v>
      </c>
      <c r="C4949" t="s">
        <v>365</v>
      </c>
      <c r="D4949" t="s">
        <v>13</v>
      </c>
      <c r="E4949" t="s">
        <v>14</v>
      </c>
      <c r="F4949" t="s">
        <v>26</v>
      </c>
      <c r="G4949" s="3">
        <v>45097.628020833334</v>
      </c>
      <c r="H4949" s="1">
        <v>65000</v>
      </c>
      <c r="I4949" t="s">
        <v>451</v>
      </c>
      <c r="J4949" t="s">
        <v>1267</v>
      </c>
    </row>
    <row r="4950" spans="1:10">
      <c r="A4950" t="s">
        <v>18</v>
      </c>
      <c r="B4950" t="s">
        <v>328</v>
      </c>
      <c r="C4950" t="s">
        <v>441</v>
      </c>
      <c r="D4950" t="s">
        <v>13</v>
      </c>
      <c r="E4950" t="s">
        <v>14</v>
      </c>
      <c r="F4950" t="s">
        <v>26</v>
      </c>
      <c r="G4950" s="3">
        <v>45029.653437499997</v>
      </c>
      <c r="H4950" s="1">
        <v>130000</v>
      </c>
      <c r="I4950" t="s">
        <v>9691</v>
      </c>
      <c r="J4950" t="s">
        <v>9692</v>
      </c>
    </row>
    <row r="4951" spans="1:10">
      <c r="A4951" t="s">
        <v>18</v>
      </c>
      <c r="B4951" t="s">
        <v>9693</v>
      </c>
      <c r="C4951" t="s">
        <v>1222</v>
      </c>
      <c r="D4951" t="s">
        <v>13</v>
      </c>
      <c r="E4951" t="s">
        <v>14</v>
      </c>
      <c r="F4951" t="s">
        <v>608</v>
      </c>
      <c r="G4951" s="3">
        <v>44965.971979166665</v>
      </c>
      <c r="H4951" s="1">
        <v>133000</v>
      </c>
      <c r="I4951" t="s">
        <v>9694</v>
      </c>
      <c r="J4951" t="s">
        <v>3934</v>
      </c>
    </row>
    <row r="4952" spans="1:10">
      <c r="A4952" t="s">
        <v>77</v>
      </c>
      <c r="B4952" t="s">
        <v>9695</v>
      </c>
      <c r="C4952" t="s">
        <v>24</v>
      </c>
      <c r="D4952" t="s">
        <v>13</v>
      </c>
      <c r="E4952" t="s">
        <v>25</v>
      </c>
      <c r="F4952" t="s">
        <v>20</v>
      </c>
      <c r="G4952" s="3">
        <v>45063.673946759256</v>
      </c>
      <c r="H4952" s="1">
        <v>121500</v>
      </c>
      <c r="I4952" t="s">
        <v>9696</v>
      </c>
      <c r="J4952" t="s">
        <v>203</v>
      </c>
    </row>
    <row r="4953" spans="1:10">
      <c r="A4953" t="s">
        <v>77</v>
      </c>
      <c r="B4953" t="s">
        <v>9697</v>
      </c>
      <c r="C4953" t="s">
        <v>4464</v>
      </c>
      <c r="D4953" t="s">
        <v>13</v>
      </c>
      <c r="E4953" t="s">
        <v>14</v>
      </c>
      <c r="F4953" t="s">
        <v>4464</v>
      </c>
      <c r="G4953" s="3">
        <v>45097.636967592596</v>
      </c>
      <c r="H4953" s="1">
        <v>100000</v>
      </c>
      <c r="I4953" t="s">
        <v>9698</v>
      </c>
    </row>
    <row r="4954" spans="1:10">
      <c r="A4954" t="s">
        <v>33</v>
      </c>
      <c r="B4954" t="s">
        <v>9699</v>
      </c>
      <c r="C4954" t="s">
        <v>108</v>
      </c>
      <c r="D4954" t="s">
        <v>13</v>
      </c>
      <c r="E4954" t="s">
        <v>14</v>
      </c>
      <c r="F4954" t="s">
        <v>26</v>
      </c>
      <c r="G4954" s="3">
        <v>45116.625543981485</v>
      </c>
      <c r="H4954" s="1">
        <v>90000</v>
      </c>
      <c r="I4954" t="s">
        <v>31</v>
      </c>
      <c r="J4954" t="s">
        <v>9700</v>
      </c>
    </row>
    <row r="4955" spans="1:10">
      <c r="A4955" t="s">
        <v>10</v>
      </c>
      <c r="B4955" t="s">
        <v>9701</v>
      </c>
      <c r="C4955" t="s">
        <v>24</v>
      </c>
      <c r="D4955" t="s">
        <v>13</v>
      </c>
      <c r="E4955" t="s">
        <v>25</v>
      </c>
      <c r="F4955" t="s">
        <v>26</v>
      </c>
      <c r="G4955" s="3">
        <v>45282.626111111109</v>
      </c>
      <c r="H4955" s="1">
        <v>90000</v>
      </c>
      <c r="I4955" t="s">
        <v>9702</v>
      </c>
      <c r="J4955" t="s">
        <v>9703</v>
      </c>
    </row>
    <row r="4956" spans="1:10">
      <c r="A4956" t="s">
        <v>33</v>
      </c>
      <c r="B4956" t="s">
        <v>9704</v>
      </c>
      <c r="C4956" t="s">
        <v>243</v>
      </c>
      <c r="D4956" t="s">
        <v>13</v>
      </c>
      <c r="E4956" t="s">
        <v>14</v>
      </c>
      <c r="F4956" t="s">
        <v>26</v>
      </c>
      <c r="G4956" s="3">
        <v>45034.62672453704</v>
      </c>
      <c r="H4956" s="1">
        <v>65000</v>
      </c>
      <c r="I4956" t="s">
        <v>9705</v>
      </c>
      <c r="J4956" t="s">
        <v>9706</v>
      </c>
    </row>
    <row r="4957" spans="1:10">
      <c r="A4957" t="s">
        <v>33</v>
      </c>
      <c r="B4957" t="s">
        <v>2148</v>
      </c>
      <c r="C4957" t="s">
        <v>24</v>
      </c>
      <c r="D4957" t="s">
        <v>13</v>
      </c>
      <c r="E4957" t="s">
        <v>25</v>
      </c>
      <c r="F4957" t="s">
        <v>26</v>
      </c>
      <c r="G4957" s="3">
        <v>44987.659131944441</v>
      </c>
      <c r="H4957" s="1">
        <v>70000</v>
      </c>
      <c r="I4957" t="s">
        <v>9707</v>
      </c>
      <c r="J4957" t="s">
        <v>6408</v>
      </c>
    </row>
    <row r="4958" spans="1:10">
      <c r="A4958" t="s">
        <v>33</v>
      </c>
      <c r="B4958" t="s">
        <v>9708</v>
      </c>
      <c r="C4958" t="s">
        <v>24</v>
      </c>
      <c r="D4958" t="s">
        <v>13</v>
      </c>
      <c r="E4958" t="s">
        <v>25</v>
      </c>
      <c r="F4958" t="s">
        <v>26</v>
      </c>
      <c r="G4958" s="3">
        <v>45251.625034722223</v>
      </c>
      <c r="H4958" s="1">
        <v>93000</v>
      </c>
      <c r="I4958" t="s">
        <v>602</v>
      </c>
      <c r="J4958" t="s">
        <v>9709</v>
      </c>
    </row>
    <row r="4959" spans="1:10">
      <c r="A4959" t="s">
        <v>33</v>
      </c>
      <c r="B4959" t="s">
        <v>33</v>
      </c>
      <c r="C4959" t="s">
        <v>9710</v>
      </c>
      <c r="D4959" t="s">
        <v>13</v>
      </c>
      <c r="E4959" t="s">
        <v>14</v>
      </c>
      <c r="F4959" t="s">
        <v>26</v>
      </c>
      <c r="G4959" s="3">
        <v>44977.625555555554</v>
      </c>
      <c r="H4959" s="1">
        <v>77500</v>
      </c>
      <c r="I4959" t="s">
        <v>9711</v>
      </c>
      <c r="J4959" t="s">
        <v>9712</v>
      </c>
    </row>
    <row r="4960" spans="1:10">
      <c r="A4960" t="s">
        <v>18</v>
      </c>
      <c r="B4960" t="s">
        <v>18</v>
      </c>
      <c r="C4960" t="s">
        <v>2085</v>
      </c>
      <c r="D4960" t="s">
        <v>100</v>
      </c>
      <c r="E4960" t="s">
        <v>14</v>
      </c>
      <c r="F4960" t="s">
        <v>2086</v>
      </c>
      <c r="G4960" s="3">
        <v>45168.650856481479</v>
      </c>
      <c r="H4960" s="1">
        <v>134241</v>
      </c>
      <c r="I4960" t="s">
        <v>729</v>
      </c>
      <c r="J4960" t="s">
        <v>2660</v>
      </c>
    </row>
    <row r="4961" spans="1:10">
      <c r="A4961" t="s">
        <v>18</v>
      </c>
      <c r="B4961" t="s">
        <v>18</v>
      </c>
      <c r="D4961" t="s">
        <v>13</v>
      </c>
      <c r="E4961" t="s">
        <v>14</v>
      </c>
      <c r="F4961" t="s">
        <v>26</v>
      </c>
      <c r="G4961" s="3">
        <v>45117.626377314817</v>
      </c>
      <c r="H4961" s="1">
        <v>130000</v>
      </c>
      <c r="I4961" t="s">
        <v>1121</v>
      </c>
      <c r="J4961" t="s">
        <v>9713</v>
      </c>
    </row>
    <row r="4962" spans="1:10">
      <c r="A4962" t="s">
        <v>33</v>
      </c>
      <c r="B4962" t="s">
        <v>9714</v>
      </c>
      <c r="C4962" t="s">
        <v>1175</v>
      </c>
      <c r="D4962" t="s">
        <v>13</v>
      </c>
      <c r="E4962" t="s">
        <v>14</v>
      </c>
      <c r="F4962" t="s">
        <v>26</v>
      </c>
      <c r="G4962" s="3">
        <v>45022.625034722223</v>
      </c>
      <c r="H4962" s="1">
        <v>76747.5</v>
      </c>
      <c r="I4962" t="s">
        <v>9715</v>
      </c>
      <c r="J4962" t="s">
        <v>9716</v>
      </c>
    </row>
    <row r="4963" spans="1:10">
      <c r="A4963" t="s">
        <v>33</v>
      </c>
      <c r="B4963" t="s">
        <v>8001</v>
      </c>
      <c r="C4963" t="s">
        <v>9717</v>
      </c>
      <c r="D4963" t="s">
        <v>13</v>
      </c>
      <c r="E4963" t="s">
        <v>14</v>
      </c>
      <c r="F4963" t="s">
        <v>26</v>
      </c>
      <c r="G4963" s="3">
        <v>45140.625405092593</v>
      </c>
      <c r="H4963" s="1">
        <v>95000</v>
      </c>
      <c r="I4963" t="s">
        <v>9718</v>
      </c>
      <c r="J4963" t="s">
        <v>9719</v>
      </c>
    </row>
    <row r="4964" spans="1:10">
      <c r="A4964" t="s">
        <v>33</v>
      </c>
      <c r="B4964" t="s">
        <v>9720</v>
      </c>
      <c r="C4964" t="s">
        <v>536</v>
      </c>
      <c r="D4964" t="s">
        <v>13</v>
      </c>
      <c r="E4964" t="s">
        <v>14</v>
      </c>
      <c r="F4964" t="s">
        <v>26</v>
      </c>
      <c r="G4964" s="3">
        <v>45218.625358796293</v>
      </c>
      <c r="H4964" s="1">
        <v>65954</v>
      </c>
      <c r="I4964" t="s">
        <v>4792</v>
      </c>
      <c r="J4964" t="s">
        <v>3138</v>
      </c>
    </row>
    <row r="4965" spans="1:10">
      <c r="A4965" t="s">
        <v>135</v>
      </c>
      <c r="B4965" t="s">
        <v>135</v>
      </c>
      <c r="C4965" t="s">
        <v>4393</v>
      </c>
      <c r="D4965" t="s">
        <v>13</v>
      </c>
      <c r="E4965" t="s">
        <v>14</v>
      </c>
      <c r="F4965" t="s">
        <v>26</v>
      </c>
      <c r="G4965" s="3">
        <v>45005.626620370371</v>
      </c>
      <c r="H4965" s="1">
        <v>135519.796875</v>
      </c>
      <c r="I4965" t="s">
        <v>9721</v>
      </c>
      <c r="J4965" t="s">
        <v>631</v>
      </c>
    </row>
    <row r="4966" spans="1:10">
      <c r="A4966" t="s">
        <v>33</v>
      </c>
      <c r="B4966" t="s">
        <v>33</v>
      </c>
      <c r="C4966" t="s">
        <v>6973</v>
      </c>
      <c r="D4966" t="s">
        <v>13</v>
      </c>
      <c r="E4966" t="s">
        <v>14</v>
      </c>
      <c r="F4966" t="s">
        <v>26</v>
      </c>
      <c r="G4966" s="3">
        <v>44949.625057870369</v>
      </c>
      <c r="H4966" s="1">
        <v>59192.5</v>
      </c>
      <c r="I4966" t="s">
        <v>9722</v>
      </c>
      <c r="J4966" t="s">
        <v>230</v>
      </c>
    </row>
    <row r="4967" spans="1:10">
      <c r="A4967" t="s">
        <v>18</v>
      </c>
      <c r="B4967" t="s">
        <v>114</v>
      </c>
      <c r="C4967" t="s">
        <v>6180</v>
      </c>
      <c r="D4967" t="s">
        <v>13</v>
      </c>
      <c r="E4967" t="s">
        <v>14</v>
      </c>
      <c r="F4967" t="s">
        <v>608</v>
      </c>
      <c r="G4967" s="3">
        <v>45118.63559027778</v>
      </c>
      <c r="H4967" s="1">
        <v>87500</v>
      </c>
      <c r="I4967" t="s">
        <v>7456</v>
      </c>
      <c r="J4967" t="s">
        <v>9723</v>
      </c>
    </row>
    <row r="4968" spans="1:10">
      <c r="A4968" t="s">
        <v>212</v>
      </c>
      <c r="B4968" t="s">
        <v>212</v>
      </c>
      <c r="C4968" t="s">
        <v>232</v>
      </c>
      <c r="D4968" t="s">
        <v>13</v>
      </c>
      <c r="E4968" t="s">
        <v>14</v>
      </c>
      <c r="F4968" t="s">
        <v>26</v>
      </c>
      <c r="G4968" s="3">
        <v>45288.640960648147</v>
      </c>
      <c r="H4968" s="1">
        <v>187500</v>
      </c>
      <c r="I4968" t="s">
        <v>9724</v>
      </c>
      <c r="J4968" t="s">
        <v>301</v>
      </c>
    </row>
    <row r="4969" spans="1:10">
      <c r="A4969" t="s">
        <v>33</v>
      </c>
      <c r="B4969" t="s">
        <v>1001</v>
      </c>
      <c r="C4969" t="s">
        <v>1597</v>
      </c>
      <c r="D4969" t="s">
        <v>13</v>
      </c>
      <c r="E4969" t="s">
        <v>14</v>
      </c>
      <c r="F4969" t="s">
        <v>26</v>
      </c>
      <c r="G4969" s="3">
        <v>45014.626377314817</v>
      </c>
      <c r="H4969" s="1">
        <v>102241.234375</v>
      </c>
      <c r="I4969" t="s">
        <v>9725</v>
      </c>
      <c r="J4969" t="s">
        <v>338</v>
      </c>
    </row>
    <row r="4970" spans="1:10">
      <c r="A4970" t="s">
        <v>10</v>
      </c>
      <c r="B4970" t="s">
        <v>9726</v>
      </c>
      <c r="C4970" t="s">
        <v>7142</v>
      </c>
      <c r="D4970" t="s">
        <v>13</v>
      </c>
      <c r="E4970" t="s">
        <v>14</v>
      </c>
      <c r="F4970" t="s">
        <v>352</v>
      </c>
      <c r="G4970" s="3">
        <v>45001.65252314815</v>
      </c>
      <c r="H4970" s="1">
        <v>93600</v>
      </c>
      <c r="I4970" t="s">
        <v>1133</v>
      </c>
      <c r="J4970" t="s">
        <v>9727</v>
      </c>
    </row>
    <row r="4971" spans="1:10">
      <c r="A4971" t="s">
        <v>10</v>
      </c>
      <c r="B4971" t="s">
        <v>9728</v>
      </c>
      <c r="C4971" t="s">
        <v>24</v>
      </c>
      <c r="D4971" t="s">
        <v>13</v>
      </c>
      <c r="E4971" t="s">
        <v>25</v>
      </c>
      <c r="F4971" t="s">
        <v>26</v>
      </c>
      <c r="G4971" s="3">
        <v>45218.641516203701</v>
      </c>
      <c r="H4971" s="1">
        <v>177820</v>
      </c>
      <c r="I4971" t="s">
        <v>4385</v>
      </c>
    </row>
    <row r="4972" spans="1:10">
      <c r="A4972" t="s">
        <v>18</v>
      </c>
      <c r="B4972" t="s">
        <v>9729</v>
      </c>
      <c r="C4972" t="s">
        <v>2557</v>
      </c>
      <c r="D4972" t="s">
        <v>13</v>
      </c>
      <c r="E4972" t="s">
        <v>14</v>
      </c>
      <c r="F4972" t="s">
        <v>1392</v>
      </c>
      <c r="G4972" s="3">
        <v>44978.65116898148</v>
      </c>
      <c r="H4972" s="1">
        <v>133000</v>
      </c>
      <c r="I4972" t="s">
        <v>9730</v>
      </c>
      <c r="J4972" t="s">
        <v>9731</v>
      </c>
    </row>
    <row r="4973" spans="1:10">
      <c r="A4973" t="s">
        <v>33</v>
      </c>
      <c r="B4973" t="s">
        <v>1843</v>
      </c>
      <c r="C4973" t="s">
        <v>2601</v>
      </c>
      <c r="D4973" t="s">
        <v>13</v>
      </c>
      <c r="E4973" t="s">
        <v>14</v>
      </c>
      <c r="F4973" t="s">
        <v>26</v>
      </c>
      <c r="G4973" s="3">
        <v>45208.670810185184</v>
      </c>
      <c r="H4973" s="1">
        <v>50000</v>
      </c>
      <c r="I4973" t="s">
        <v>2602</v>
      </c>
      <c r="J4973" t="s">
        <v>230</v>
      </c>
    </row>
    <row r="4974" spans="1:10">
      <c r="A4974" t="s">
        <v>77</v>
      </c>
      <c r="B4974" t="s">
        <v>78</v>
      </c>
      <c r="C4974" t="s">
        <v>243</v>
      </c>
      <c r="D4974" t="s">
        <v>13</v>
      </c>
      <c r="E4974" t="s">
        <v>14</v>
      </c>
      <c r="F4974" t="s">
        <v>26</v>
      </c>
      <c r="G4974" s="3">
        <v>45117.626400462963</v>
      </c>
      <c r="H4974" s="1">
        <v>110000</v>
      </c>
      <c r="I4974" t="s">
        <v>9732</v>
      </c>
      <c r="J4974" t="s">
        <v>9733</v>
      </c>
    </row>
    <row r="4975" spans="1:10">
      <c r="A4975" t="s">
        <v>77</v>
      </c>
      <c r="B4975" t="s">
        <v>9734</v>
      </c>
      <c r="C4975" t="s">
        <v>2499</v>
      </c>
      <c r="D4975" t="s">
        <v>13</v>
      </c>
      <c r="E4975" t="s">
        <v>14</v>
      </c>
      <c r="F4975" t="s">
        <v>2499</v>
      </c>
      <c r="G4975" s="3">
        <v>45050.654791666668</v>
      </c>
      <c r="H4975" s="1">
        <v>145000</v>
      </c>
      <c r="I4975" t="s">
        <v>2500</v>
      </c>
      <c r="J4975" t="s">
        <v>9735</v>
      </c>
    </row>
    <row r="4976" spans="1:10">
      <c r="A4976" t="s">
        <v>212</v>
      </c>
      <c r="B4976" t="s">
        <v>212</v>
      </c>
      <c r="C4976" t="s">
        <v>3472</v>
      </c>
      <c r="D4976" t="s">
        <v>13</v>
      </c>
      <c r="E4976" t="s">
        <v>14</v>
      </c>
      <c r="F4976" t="s">
        <v>26</v>
      </c>
      <c r="G4976" s="3">
        <v>45267.627280092594</v>
      </c>
      <c r="H4976" s="1">
        <v>115000</v>
      </c>
      <c r="I4976" t="s">
        <v>9736</v>
      </c>
      <c r="J4976" t="s">
        <v>1424</v>
      </c>
    </row>
    <row r="4977" spans="1:10">
      <c r="A4977" t="s">
        <v>152</v>
      </c>
      <c r="B4977" t="s">
        <v>9737</v>
      </c>
      <c r="C4977" t="s">
        <v>9738</v>
      </c>
      <c r="D4977" t="s">
        <v>13</v>
      </c>
      <c r="E4977" t="s">
        <v>14</v>
      </c>
      <c r="F4977" t="s">
        <v>694</v>
      </c>
      <c r="G4977" s="3">
        <v>45120.641701388886</v>
      </c>
      <c r="H4977" s="1">
        <v>72900</v>
      </c>
      <c r="I4977" t="s">
        <v>9739</v>
      </c>
      <c r="J4977" t="s">
        <v>9740</v>
      </c>
    </row>
    <row r="4978" spans="1:10">
      <c r="A4978" t="s">
        <v>212</v>
      </c>
      <c r="B4978" t="s">
        <v>212</v>
      </c>
      <c r="C4978" t="s">
        <v>901</v>
      </c>
      <c r="D4978" t="s">
        <v>13</v>
      </c>
      <c r="E4978" t="s">
        <v>14</v>
      </c>
      <c r="F4978" t="s">
        <v>20</v>
      </c>
      <c r="G4978" s="3">
        <v>45082.66982638889</v>
      </c>
      <c r="H4978" s="1">
        <v>85332</v>
      </c>
      <c r="I4978" t="s">
        <v>9741</v>
      </c>
      <c r="J4978" t="s">
        <v>3781</v>
      </c>
    </row>
    <row r="4979" spans="1:10">
      <c r="A4979" t="s">
        <v>106</v>
      </c>
      <c r="B4979" t="s">
        <v>2076</v>
      </c>
      <c r="C4979" t="s">
        <v>24</v>
      </c>
      <c r="D4979" t="s">
        <v>13</v>
      </c>
      <c r="E4979" t="s">
        <v>25</v>
      </c>
      <c r="F4979" t="s">
        <v>26</v>
      </c>
      <c r="G4979" s="3">
        <v>44965.626793981479</v>
      </c>
      <c r="H4979" s="1">
        <v>130000</v>
      </c>
      <c r="I4979" t="s">
        <v>186</v>
      </c>
      <c r="J4979" t="s">
        <v>4947</v>
      </c>
    </row>
    <row r="4980" spans="1:10">
      <c r="A4980" t="s">
        <v>33</v>
      </c>
      <c r="B4980" t="s">
        <v>33</v>
      </c>
      <c r="C4980" t="s">
        <v>157</v>
      </c>
      <c r="D4980" t="s">
        <v>13</v>
      </c>
      <c r="E4980" t="s">
        <v>14</v>
      </c>
      <c r="F4980" t="s">
        <v>26</v>
      </c>
      <c r="G4980" s="3">
        <v>45014.626770833333</v>
      </c>
      <c r="H4980" s="1">
        <v>74699.953125</v>
      </c>
      <c r="I4980" t="s">
        <v>9742</v>
      </c>
      <c r="J4980" t="s">
        <v>9743</v>
      </c>
    </row>
    <row r="4981" spans="1:10">
      <c r="A4981" t="s">
        <v>33</v>
      </c>
      <c r="B4981" t="s">
        <v>9744</v>
      </c>
      <c r="C4981" t="s">
        <v>136</v>
      </c>
      <c r="D4981" t="s">
        <v>13</v>
      </c>
      <c r="E4981" t="s">
        <v>14</v>
      </c>
      <c r="F4981" t="s">
        <v>26</v>
      </c>
      <c r="G4981" s="3">
        <v>45094.625358796293</v>
      </c>
      <c r="H4981" s="1">
        <v>158175</v>
      </c>
      <c r="I4981" t="s">
        <v>31</v>
      </c>
      <c r="J4981" t="s">
        <v>9576</v>
      </c>
    </row>
    <row r="4982" spans="1:10">
      <c r="A4982" t="s">
        <v>10</v>
      </c>
      <c r="B4982" t="s">
        <v>9745</v>
      </c>
      <c r="C4982" t="s">
        <v>1776</v>
      </c>
      <c r="D4982" t="s">
        <v>1075</v>
      </c>
      <c r="E4982" t="s">
        <v>14</v>
      </c>
      <c r="F4982" t="s">
        <v>26</v>
      </c>
      <c r="G4982" s="3">
        <v>45182.62568287037</v>
      </c>
      <c r="H4982" s="1">
        <v>119550</v>
      </c>
      <c r="I4982" t="s">
        <v>420</v>
      </c>
      <c r="J4982" t="s">
        <v>9746</v>
      </c>
    </row>
    <row r="4983" spans="1:10">
      <c r="A4983" t="s">
        <v>135</v>
      </c>
      <c r="B4983" t="s">
        <v>9747</v>
      </c>
      <c r="C4983" t="s">
        <v>157</v>
      </c>
      <c r="D4983" t="s">
        <v>1075</v>
      </c>
      <c r="E4983" t="s">
        <v>14</v>
      </c>
      <c r="F4983" t="s">
        <v>26</v>
      </c>
      <c r="G4983" s="3">
        <v>45204.625856481478</v>
      </c>
      <c r="H4983" s="1">
        <v>93425</v>
      </c>
      <c r="I4983" t="s">
        <v>9748</v>
      </c>
      <c r="J4983" t="s">
        <v>9749</v>
      </c>
    </row>
    <row r="4984" spans="1:10">
      <c r="A4984" t="s">
        <v>135</v>
      </c>
      <c r="B4984" t="s">
        <v>135</v>
      </c>
      <c r="C4984" t="s">
        <v>24</v>
      </c>
      <c r="D4984" t="s">
        <v>13</v>
      </c>
      <c r="E4984" t="s">
        <v>25</v>
      </c>
      <c r="F4984" t="s">
        <v>26</v>
      </c>
      <c r="G4984" s="3">
        <v>44942.637407407405</v>
      </c>
      <c r="H4984" s="1">
        <v>145000</v>
      </c>
      <c r="I4984" t="s">
        <v>8012</v>
      </c>
      <c r="J4984" t="s">
        <v>9750</v>
      </c>
    </row>
    <row r="4985" spans="1:10">
      <c r="A4985" t="s">
        <v>10</v>
      </c>
      <c r="B4985" t="s">
        <v>10</v>
      </c>
      <c r="C4985" t="s">
        <v>24</v>
      </c>
      <c r="D4985" t="s">
        <v>13</v>
      </c>
      <c r="E4985" t="s">
        <v>25</v>
      </c>
      <c r="F4985" t="s">
        <v>26</v>
      </c>
      <c r="G4985" s="3">
        <v>45036.626446759263</v>
      </c>
      <c r="H4985" s="1">
        <v>120000</v>
      </c>
      <c r="I4985" t="s">
        <v>7626</v>
      </c>
      <c r="J4985" t="s">
        <v>9751</v>
      </c>
    </row>
    <row r="4986" spans="1:10">
      <c r="A4986" t="s">
        <v>33</v>
      </c>
      <c r="B4986" t="s">
        <v>1001</v>
      </c>
      <c r="C4986" t="s">
        <v>391</v>
      </c>
      <c r="D4986" t="s">
        <v>13</v>
      </c>
      <c r="E4986" t="s">
        <v>14</v>
      </c>
      <c r="F4986" t="s">
        <v>26</v>
      </c>
      <c r="G4986" s="3">
        <v>45190.62572916667</v>
      </c>
      <c r="H4986" s="1">
        <v>95000</v>
      </c>
      <c r="I4986" t="s">
        <v>9752</v>
      </c>
      <c r="J4986" t="s">
        <v>9753</v>
      </c>
    </row>
    <row r="4987" spans="1:10">
      <c r="A4987" t="s">
        <v>10</v>
      </c>
      <c r="B4987" t="s">
        <v>1958</v>
      </c>
      <c r="C4987" t="s">
        <v>307</v>
      </c>
      <c r="D4987" t="s">
        <v>13</v>
      </c>
      <c r="E4987" t="s">
        <v>14</v>
      </c>
      <c r="F4987" t="s">
        <v>26</v>
      </c>
      <c r="G4987" s="3">
        <v>45092.63853009259</v>
      </c>
      <c r="H4987" s="1">
        <v>209000</v>
      </c>
      <c r="I4987" t="s">
        <v>9754</v>
      </c>
      <c r="J4987" t="s">
        <v>2103</v>
      </c>
    </row>
    <row r="4988" spans="1:10">
      <c r="A4988" t="s">
        <v>33</v>
      </c>
      <c r="B4988" t="s">
        <v>620</v>
      </c>
      <c r="C4988" t="s">
        <v>24</v>
      </c>
      <c r="D4988" t="s">
        <v>13</v>
      </c>
      <c r="E4988" t="s">
        <v>25</v>
      </c>
      <c r="F4988" t="s">
        <v>26</v>
      </c>
      <c r="G4988" s="3">
        <v>45268.656631944446</v>
      </c>
      <c r="H4988" s="1">
        <v>84950</v>
      </c>
      <c r="I4988" t="s">
        <v>720</v>
      </c>
      <c r="J4988" t="s">
        <v>9755</v>
      </c>
    </row>
    <row r="4989" spans="1:10">
      <c r="A4989" t="s">
        <v>10</v>
      </c>
      <c r="B4989" t="s">
        <v>9756</v>
      </c>
      <c r="C4989" t="s">
        <v>365</v>
      </c>
      <c r="D4989" t="s">
        <v>13</v>
      </c>
      <c r="E4989" t="s">
        <v>14</v>
      </c>
      <c r="F4989" t="s">
        <v>26</v>
      </c>
      <c r="G4989" s="3">
        <v>45089.627743055556</v>
      </c>
      <c r="H4989" s="1">
        <v>100000</v>
      </c>
      <c r="I4989" t="s">
        <v>9757</v>
      </c>
      <c r="J4989" t="s">
        <v>9758</v>
      </c>
    </row>
    <row r="4990" spans="1:10">
      <c r="A4990" t="s">
        <v>73</v>
      </c>
      <c r="B4990" t="s">
        <v>9759</v>
      </c>
      <c r="C4990" t="s">
        <v>171</v>
      </c>
      <c r="D4990" t="s">
        <v>13</v>
      </c>
      <c r="E4990" t="s">
        <v>14</v>
      </c>
      <c r="F4990" t="s">
        <v>171</v>
      </c>
      <c r="G4990" s="3">
        <v>45155.63517361111</v>
      </c>
      <c r="H4990" s="1">
        <v>147500</v>
      </c>
      <c r="I4990" t="s">
        <v>172</v>
      </c>
      <c r="J4990" t="s">
        <v>9760</v>
      </c>
    </row>
    <row r="4991" spans="1:10">
      <c r="A4991" t="s">
        <v>10</v>
      </c>
      <c r="B4991" t="s">
        <v>707</v>
      </c>
      <c r="C4991" t="s">
        <v>30</v>
      </c>
      <c r="D4991" t="s">
        <v>13</v>
      </c>
      <c r="E4991" t="s">
        <v>14</v>
      </c>
      <c r="F4991" t="s">
        <v>26</v>
      </c>
      <c r="G4991" s="3">
        <v>44992.643831018519</v>
      </c>
      <c r="H4991" s="1">
        <v>234000</v>
      </c>
      <c r="I4991" t="s">
        <v>31</v>
      </c>
      <c r="J4991" t="s">
        <v>708</v>
      </c>
    </row>
    <row r="4992" spans="1:10">
      <c r="A4992" t="s">
        <v>77</v>
      </c>
      <c r="B4992" t="s">
        <v>77</v>
      </c>
      <c r="C4992" t="s">
        <v>3413</v>
      </c>
      <c r="D4992" t="s">
        <v>13</v>
      </c>
      <c r="E4992" t="s">
        <v>14</v>
      </c>
      <c r="F4992" t="s">
        <v>26</v>
      </c>
      <c r="G4992" s="3">
        <v>45197.625625000001</v>
      </c>
      <c r="H4992" s="1">
        <v>71647</v>
      </c>
      <c r="I4992" t="s">
        <v>9761</v>
      </c>
    </row>
    <row r="4993" spans="1:10">
      <c r="A4993" t="s">
        <v>135</v>
      </c>
      <c r="B4993" t="s">
        <v>9762</v>
      </c>
      <c r="C4993" t="s">
        <v>9763</v>
      </c>
      <c r="D4993" t="s">
        <v>13</v>
      </c>
      <c r="E4993" t="s">
        <v>14</v>
      </c>
      <c r="F4993" t="s">
        <v>3640</v>
      </c>
      <c r="G4993" s="3">
        <v>45152.6403125</v>
      </c>
      <c r="H4993" s="1">
        <v>194500</v>
      </c>
      <c r="I4993" t="s">
        <v>163</v>
      </c>
      <c r="J4993" t="s">
        <v>9764</v>
      </c>
    </row>
    <row r="4994" spans="1:10">
      <c r="A4994" t="s">
        <v>18</v>
      </c>
      <c r="B4994" t="s">
        <v>9765</v>
      </c>
      <c r="C4994" t="s">
        <v>614</v>
      </c>
      <c r="D4994" t="s">
        <v>13</v>
      </c>
      <c r="E4994" t="s">
        <v>14</v>
      </c>
      <c r="F4994" t="s">
        <v>608</v>
      </c>
      <c r="G4994" s="3">
        <v>45050.640983796293</v>
      </c>
      <c r="H4994" s="1">
        <v>147500</v>
      </c>
      <c r="I4994" t="s">
        <v>458</v>
      </c>
      <c r="J4994" t="s">
        <v>9766</v>
      </c>
    </row>
    <row r="4995" spans="1:10">
      <c r="A4995" t="s">
        <v>212</v>
      </c>
      <c r="B4995" t="s">
        <v>2831</v>
      </c>
      <c r="C4995" t="s">
        <v>1105</v>
      </c>
      <c r="D4995" t="s">
        <v>13</v>
      </c>
      <c r="E4995" t="s">
        <v>14</v>
      </c>
      <c r="F4995" t="s">
        <v>26</v>
      </c>
      <c r="G4995" s="3">
        <v>45033.627175925925</v>
      </c>
      <c r="H4995" s="1">
        <v>189000</v>
      </c>
      <c r="I4995" t="s">
        <v>1286</v>
      </c>
      <c r="J4995" t="s">
        <v>9767</v>
      </c>
    </row>
    <row r="4996" spans="1:10">
      <c r="A4996" t="s">
        <v>33</v>
      </c>
      <c r="B4996" t="s">
        <v>9768</v>
      </c>
      <c r="C4996" t="s">
        <v>232</v>
      </c>
      <c r="D4996" t="s">
        <v>13</v>
      </c>
      <c r="E4996" t="s">
        <v>14</v>
      </c>
      <c r="F4996" t="s">
        <v>26</v>
      </c>
      <c r="G4996" s="3">
        <v>44963.624976851854</v>
      </c>
      <c r="H4996" s="1">
        <v>81047</v>
      </c>
      <c r="I4996" t="s">
        <v>9769</v>
      </c>
      <c r="J4996" t="s">
        <v>5002</v>
      </c>
    </row>
    <row r="4997" spans="1:10">
      <c r="A4997" t="s">
        <v>18</v>
      </c>
      <c r="B4997" t="s">
        <v>470</v>
      </c>
      <c r="C4997" t="s">
        <v>161</v>
      </c>
      <c r="D4997" t="s">
        <v>13</v>
      </c>
      <c r="E4997" t="s">
        <v>14</v>
      </c>
      <c r="F4997" t="s">
        <v>162</v>
      </c>
      <c r="G4997" s="3">
        <v>44961.652395833335</v>
      </c>
      <c r="H4997" s="1">
        <v>45000</v>
      </c>
      <c r="I4997" t="s">
        <v>685</v>
      </c>
      <c r="J4997" t="s">
        <v>9770</v>
      </c>
    </row>
    <row r="4998" spans="1:10">
      <c r="A4998" t="s">
        <v>18</v>
      </c>
      <c r="B4998" t="s">
        <v>9771</v>
      </c>
      <c r="C4998" t="s">
        <v>2937</v>
      </c>
      <c r="D4998" t="s">
        <v>13</v>
      </c>
      <c r="E4998" t="s">
        <v>14</v>
      </c>
      <c r="F4998" t="s">
        <v>209</v>
      </c>
      <c r="G4998" s="3">
        <v>44979.635833333334</v>
      </c>
      <c r="H4998" s="1">
        <v>80850</v>
      </c>
      <c r="I4998" t="s">
        <v>8590</v>
      </c>
      <c r="J4998" t="s">
        <v>8591</v>
      </c>
    </row>
    <row r="4999" spans="1:10">
      <c r="A4999" t="s">
        <v>10</v>
      </c>
      <c r="B4999" t="s">
        <v>9772</v>
      </c>
      <c r="C4999" t="s">
        <v>6587</v>
      </c>
      <c r="D4999" t="s">
        <v>13</v>
      </c>
      <c r="E4999" t="s">
        <v>14</v>
      </c>
      <c r="F4999" t="s">
        <v>26</v>
      </c>
      <c r="G4999" s="3">
        <v>45089.627349537041</v>
      </c>
      <c r="H4999" s="1">
        <v>114207.96875</v>
      </c>
      <c r="I4999" t="s">
        <v>186</v>
      </c>
      <c r="J4999" t="s">
        <v>9773</v>
      </c>
    </row>
    <row r="5000" spans="1:10">
      <c r="A5000" t="s">
        <v>77</v>
      </c>
      <c r="B5000" t="s">
        <v>567</v>
      </c>
      <c r="C5000" t="s">
        <v>1689</v>
      </c>
      <c r="D5000" t="s">
        <v>13</v>
      </c>
      <c r="E5000" t="s">
        <v>14</v>
      </c>
      <c r="F5000" t="s">
        <v>26</v>
      </c>
      <c r="G5000" s="3">
        <v>44928.626388888886</v>
      </c>
      <c r="H5000" s="1">
        <v>80000</v>
      </c>
      <c r="I5000" t="s">
        <v>9774</v>
      </c>
      <c r="J5000" t="s">
        <v>9775</v>
      </c>
    </row>
    <row r="5001" spans="1:10">
      <c r="A5001" t="s">
        <v>10</v>
      </c>
      <c r="B5001" t="s">
        <v>9776</v>
      </c>
      <c r="C5001" t="s">
        <v>1226</v>
      </c>
      <c r="D5001" t="s">
        <v>13</v>
      </c>
      <c r="E5001" t="s">
        <v>14</v>
      </c>
      <c r="F5001" t="s">
        <v>26</v>
      </c>
      <c r="G5001" s="3">
        <v>45044.626712962963</v>
      </c>
      <c r="H5001" s="1">
        <v>112500</v>
      </c>
      <c r="I5001" t="s">
        <v>5195</v>
      </c>
    </row>
    <row r="5002" spans="1:10">
      <c r="A5002" t="s">
        <v>135</v>
      </c>
      <c r="B5002" t="s">
        <v>135</v>
      </c>
      <c r="C5002" t="s">
        <v>24</v>
      </c>
      <c r="D5002" t="s">
        <v>13</v>
      </c>
      <c r="E5002" t="s">
        <v>25</v>
      </c>
      <c r="F5002" t="s">
        <v>26</v>
      </c>
      <c r="G5002" s="3">
        <v>45182.625011574077</v>
      </c>
      <c r="H5002" s="1">
        <v>125500</v>
      </c>
      <c r="I5002" t="s">
        <v>928</v>
      </c>
      <c r="J5002" t="s">
        <v>316</v>
      </c>
    </row>
    <row r="5003" spans="1:10">
      <c r="A5003" t="s">
        <v>212</v>
      </c>
      <c r="B5003" t="s">
        <v>9777</v>
      </c>
      <c r="C5003" t="s">
        <v>232</v>
      </c>
      <c r="D5003" t="s">
        <v>13</v>
      </c>
      <c r="E5003" t="s">
        <v>14</v>
      </c>
      <c r="F5003" t="s">
        <v>26</v>
      </c>
      <c r="G5003" s="3">
        <v>44965.959953703707</v>
      </c>
      <c r="H5003" s="1">
        <v>102482</v>
      </c>
      <c r="I5003" t="s">
        <v>9778</v>
      </c>
      <c r="J5003" t="s">
        <v>9779</v>
      </c>
    </row>
    <row r="5004" spans="1:10">
      <c r="A5004" t="s">
        <v>10</v>
      </c>
      <c r="B5004" t="s">
        <v>8132</v>
      </c>
      <c r="C5004" t="s">
        <v>1117</v>
      </c>
      <c r="D5004" t="s">
        <v>13</v>
      </c>
      <c r="E5004" t="s">
        <v>14</v>
      </c>
      <c r="F5004" t="s">
        <v>26</v>
      </c>
      <c r="G5004" s="3">
        <v>45045.628240740742</v>
      </c>
      <c r="H5004" s="1">
        <v>90200</v>
      </c>
      <c r="I5004" t="s">
        <v>8133</v>
      </c>
      <c r="J5004" t="s">
        <v>903</v>
      </c>
    </row>
    <row r="5005" spans="1:10">
      <c r="A5005" t="s">
        <v>10</v>
      </c>
      <c r="B5005" t="s">
        <v>7393</v>
      </c>
      <c r="C5005" t="s">
        <v>19</v>
      </c>
      <c r="D5005" t="s">
        <v>1075</v>
      </c>
      <c r="E5005" t="s">
        <v>14</v>
      </c>
      <c r="F5005" t="s">
        <v>26</v>
      </c>
      <c r="G5005" s="3">
        <v>45261.655034722222</v>
      </c>
      <c r="H5005" s="1">
        <v>128816</v>
      </c>
      <c r="I5005" t="s">
        <v>9780</v>
      </c>
      <c r="J5005" t="s">
        <v>3254</v>
      </c>
    </row>
    <row r="5006" spans="1:10">
      <c r="A5006" t="s">
        <v>77</v>
      </c>
      <c r="B5006" t="s">
        <v>1414</v>
      </c>
      <c r="C5006" t="s">
        <v>237</v>
      </c>
      <c r="D5006" t="s">
        <v>13</v>
      </c>
      <c r="E5006" t="s">
        <v>14</v>
      </c>
      <c r="F5006" t="s">
        <v>26</v>
      </c>
      <c r="G5006" s="3">
        <v>45235.625856481478</v>
      </c>
      <c r="H5006" s="1">
        <v>75000</v>
      </c>
      <c r="I5006" t="s">
        <v>1310</v>
      </c>
    </row>
    <row r="5007" spans="1:10">
      <c r="A5007" t="s">
        <v>77</v>
      </c>
      <c r="B5007" t="s">
        <v>6683</v>
      </c>
      <c r="C5007" t="s">
        <v>24</v>
      </c>
      <c r="D5007" t="s">
        <v>13</v>
      </c>
      <c r="E5007" t="s">
        <v>25</v>
      </c>
      <c r="F5007" t="s">
        <v>26</v>
      </c>
      <c r="G5007" s="3">
        <v>45229.625787037039</v>
      </c>
      <c r="H5007" s="1">
        <v>55000</v>
      </c>
      <c r="I5007" t="s">
        <v>2229</v>
      </c>
      <c r="J5007" t="s">
        <v>4466</v>
      </c>
    </row>
    <row r="5008" spans="1:10">
      <c r="A5008" t="s">
        <v>33</v>
      </c>
      <c r="B5008" t="s">
        <v>33</v>
      </c>
      <c r="C5008" t="s">
        <v>9781</v>
      </c>
      <c r="D5008" t="s">
        <v>13</v>
      </c>
      <c r="E5008" t="s">
        <v>14</v>
      </c>
      <c r="F5008" t="s">
        <v>26</v>
      </c>
      <c r="G5008" s="3">
        <v>45029.625474537039</v>
      </c>
      <c r="H5008" s="1">
        <v>92500</v>
      </c>
      <c r="I5008" t="s">
        <v>8180</v>
      </c>
      <c r="J5008" t="s">
        <v>9782</v>
      </c>
    </row>
    <row r="5009" spans="1:10">
      <c r="A5009" t="s">
        <v>33</v>
      </c>
      <c r="B5009" t="s">
        <v>364</v>
      </c>
      <c r="C5009" t="s">
        <v>385</v>
      </c>
      <c r="D5009" t="s">
        <v>13</v>
      </c>
      <c r="E5009" t="s">
        <v>14</v>
      </c>
      <c r="F5009" t="s">
        <v>26</v>
      </c>
      <c r="G5009" s="3">
        <v>45260.663229166668</v>
      </c>
      <c r="H5009" s="1">
        <v>82500</v>
      </c>
      <c r="I5009" t="s">
        <v>9783</v>
      </c>
      <c r="J5009" t="s">
        <v>9784</v>
      </c>
    </row>
    <row r="5010" spans="1:10">
      <c r="A5010" t="s">
        <v>33</v>
      </c>
      <c r="B5010" t="s">
        <v>9785</v>
      </c>
      <c r="C5010" t="s">
        <v>9786</v>
      </c>
      <c r="D5010" t="s">
        <v>100</v>
      </c>
      <c r="E5010" t="s">
        <v>14</v>
      </c>
      <c r="F5010" t="s">
        <v>26</v>
      </c>
      <c r="G5010" s="3">
        <v>45185.625509259262</v>
      </c>
      <c r="H5010" s="1">
        <v>66750</v>
      </c>
      <c r="I5010" t="s">
        <v>5557</v>
      </c>
      <c r="J5010" t="s">
        <v>1095</v>
      </c>
    </row>
    <row r="5011" spans="1:10">
      <c r="A5011" t="s">
        <v>33</v>
      </c>
      <c r="B5011" t="s">
        <v>9787</v>
      </c>
      <c r="C5011" t="s">
        <v>24</v>
      </c>
      <c r="D5011" t="s">
        <v>13</v>
      </c>
      <c r="E5011" t="s">
        <v>25</v>
      </c>
      <c r="F5011" t="s">
        <v>26</v>
      </c>
      <c r="G5011" s="3">
        <v>45205.624965277777</v>
      </c>
      <c r="H5011" s="1">
        <v>107500</v>
      </c>
      <c r="I5011" t="s">
        <v>602</v>
      </c>
      <c r="J5011" t="s">
        <v>9788</v>
      </c>
    </row>
    <row r="5012" spans="1:10">
      <c r="A5012" t="s">
        <v>152</v>
      </c>
      <c r="B5012" t="s">
        <v>9789</v>
      </c>
      <c r="C5012" t="s">
        <v>1926</v>
      </c>
      <c r="D5012" t="s">
        <v>13</v>
      </c>
      <c r="E5012" t="s">
        <v>14</v>
      </c>
      <c r="F5012" t="s">
        <v>26</v>
      </c>
      <c r="G5012" s="3">
        <v>45113.627581018518</v>
      </c>
      <c r="H5012" s="1">
        <v>226500</v>
      </c>
      <c r="I5012" t="s">
        <v>6207</v>
      </c>
      <c r="J5012" t="s">
        <v>9790</v>
      </c>
    </row>
    <row r="5013" spans="1:10">
      <c r="A5013" t="s">
        <v>33</v>
      </c>
      <c r="B5013" t="s">
        <v>9136</v>
      </c>
      <c r="D5013" t="s">
        <v>13</v>
      </c>
      <c r="E5013" t="s">
        <v>14</v>
      </c>
      <c r="F5013" t="s">
        <v>26</v>
      </c>
      <c r="G5013" s="3">
        <v>45085.624942129631</v>
      </c>
      <c r="H5013" s="1">
        <v>85000</v>
      </c>
      <c r="I5013" t="s">
        <v>8180</v>
      </c>
      <c r="J5013" t="s">
        <v>4097</v>
      </c>
    </row>
    <row r="5014" spans="1:10">
      <c r="A5014" t="s">
        <v>33</v>
      </c>
      <c r="B5014" t="s">
        <v>9791</v>
      </c>
      <c r="C5014" t="s">
        <v>232</v>
      </c>
      <c r="D5014" t="s">
        <v>13</v>
      </c>
      <c r="E5014" t="s">
        <v>14</v>
      </c>
      <c r="F5014" t="s">
        <v>26</v>
      </c>
      <c r="G5014" s="3">
        <v>44999.624965277777</v>
      </c>
      <c r="H5014" s="1">
        <v>100000</v>
      </c>
      <c r="I5014" t="s">
        <v>9792</v>
      </c>
      <c r="J5014" t="s">
        <v>316</v>
      </c>
    </row>
    <row r="5015" spans="1:10">
      <c r="A5015" t="s">
        <v>33</v>
      </c>
      <c r="B5015" t="s">
        <v>1981</v>
      </c>
      <c r="C5015" t="s">
        <v>9793</v>
      </c>
      <c r="D5015" t="s">
        <v>13</v>
      </c>
      <c r="E5015" t="s">
        <v>14</v>
      </c>
      <c r="F5015" t="s">
        <v>26</v>
      </c>
      <c r="G5015" s="3">
        <v>45282.625023148146</v>
      </c>
      <c r="H5015" s="1">
        <v>60000</v>
      </c>
      <c r="I5015" t="s">
        <v>9794</v>
      </c>
    </row>
    <row r="5016" spans="1:10">
      <c r="A5016" t="s">
        <v>10</v>
      </c>
      <c r="B5016" t="s">
        <v>9795</v>
      </c>
      <c r="C5016" t="s">
        <v>3851</v>
      </c>
      <c r="D5016" t="s">
        <v>13</v>
      </c>
      <c r="E5016" t="s">
        <v>14</v>
      </c>
      <c r="F5016" t="s">
        <v>26</v>
      </c>
      <c r="G5016" s="3">
        <v>45059.63989583333</v>
      </c>
      <c r="H5016" s="1">
        <v>116950</v>
      </c>
      <c r="I5016" t="s">
        <v>974</v>
      </c>
      <c r="J5016" t="s">
        <v>9796</v>
      </c>
    </row>
    <row r="5017" spans="1:10">
      <c r="A5017" t="s">
        <v>33</v>
      </c>
      <c r="B5017" t="s">
        <v>9797</v>
      </c>
      <c r="C5017" t="s">
        <v>365</v>
      </c>
      <c r="D5017" t="s">
        <v>13</v>
      </c>
      <c r="E5017" t="s">
        <v>14</v>
      </c>
      <c r="F5017" t="s">
        <v>26</v>
      </c>
      <c r="G5017" s="3">
        <v>45092.637638888889</v>
      </c>
      <c r="H5017" s="1">
        <v>75000</v>
      </c>
      <c r="I5017" t="s">
        <v>451</v>
      </c>
      <c r="J5017" t="s">
        <v>1842</v>
      </c>
    </row>
    <row r="5018" spans="1:10">
      <c r="A5018" t="s">
        <v>10</v>
      </c>
      <c r="B5018" t="s">
        <v>9798</v>
      </c>
      <c r="C5018" t="s">
        <v>9799</v>
      </c>
      <c r="D5018" t="s">
        <v>13</v>
      </c>
      <c r="E5018" t="s">
        <v>14</v>
      </c>
      <c r="F5018" t="s">
        <v>198</v>
      </c>
      <c r="G5018" s="3">
        <v>45019.641539351855</v>
      </c>
      <c r="H5018" s="1">
        <v>157500</v>
      </c>
      <c r="I5018" t="s">
        <v>9800</v>
      </c>
      <c r="J5018" t="s">
        <v>576</v>
      </c>
    </row>
    <row r="5019" spans="1:10">
      <c r="A5019" t="s">
        <v>33</v>
      </c>
      <c r="B5019" t="s">
        <v>9801</v>
      </c>
      <c r="C5019" t="s">
        <v>536</v>
      </c>
      <c r="D5019" t="s">
        <v>13</v>
      </c>
      <c r="E5019" t="s">
        <v>14</v>
      </c>
      <c r="F5019" t="s">
        <v>26</v>
      </c>
      <c r="G5019" s="3">
        <v>45243.624976851854</v>
      </c>
      <c r="H5019" s="1">
        <v>112434</v>
      </c>
      <c r="I5019" t="s">
        <v>1372</v>
      </c>
      <c r="J5019" t="s">
        <v>5002</v>
      </c>
    </row>
    <row r="5020" spans="1:10">
      <c r="A5020" t="s">
        <v>33</v>
      </c>
      <c r="B5020" t="s">
        <v>33</v>
      </c>
      <c r="D5020" t="s">
        <v>100</v>
      </c>
      <c r="E5020" t="s">
        <v>14</v>
      </c>
      <c r="F5020" t="s">
        <v>26</v>
      </c>
      <c r="G5020" s="3">
        <v>45132.625023148146</v>
      </c>
      <c r="H5020" s="1">
        <v>160000</v>
      </c>
      <c r="I5020" t="s">
        <v>9802</v>
      </c>
      <c r="J5020" t="s">
        <v>4561</v>
      </c>
    </row>
    <row r="5021" spans="1:10">
      <c r="A5021" t="s">
        <v>212</v>
      </c>
      <c r="B5021" t="s">
        <v>212</v>
      </c>
      <c r="C5021" t="s">
        <v>170</v>
      </c>
      <c r="D5021" t="s">
        <v>13</v>
      </c>
      <c r="E5021" t="s">
        <v>14</v>
      </c>
      <c r="F5021" t="s">
        <v>171</v>
      </c>
      <c r="G5021" s="3">
        <v>44999.63863425926</v>
      </c>
      <c r="H5021" s="1">
        <v>157500</v>
      </c>
      <c r="I5021" t="s">
        <v>9803</v>
      </c>
      <c r="J5021" t="s">
        <v>815</v>
      </c>
    </row>
    <row r="5022" spans="1:10">
      <c r="A5022" t="s">
        <v>10</v>
      </c>
      <c r="B5022" t="s">
        <v>1720</v>
      </c>
      <c r="C5022" t="s">
        <v>30</v>
      </c>
      <c r="D5022" t="s">
        <v>13</v>
      </c>
      <c r="E5022" t="s">
        <v>14</v>
      </c>
      <c r="F5022" t="s">
        <v>26</v>
      </c>
      <c r="G5022" s="3">
        <v>45051.930358796293</v>
      </c>
      <c r="H5022" s="1">
        <v>224500</v>
      </c>
      <c r="I5022" t="s">
        <v>31</v>
      </c>
      <c r="J5022" t="s">
        <v>1721</v>
      </c>
    </row>
    <row r="5023" spans="1:10">
      <c r="A5023" t="s">
        <v>135</v>
      </c>
      <c r="B5023" t="s">
        <v>135</v>
      </c>
      <c r="C5023" t="s">
        <v>1276</v>
      </c>
      <c r="D5023" t="s">
        <v>13</v>
      </c>
      <c r="E5023" t="s">
        <v>14</v>
      </c>
      <c r="F5023" t="s">
        <v>26</v>
      </c>
      <c r="G5023" s="3">
        <v>45112.917453703703</v>
      </c>
      <c r="H5023" s="1">
        <v>117500</v>
      </c>
      <c r="I5023" t="s">
        <v>9804</v>
      </c>
      <c r="J5023" t="s">
        <v>9805</v>
      </c>
    </row>
    <row r="5024" spans="1:10">
      <c r="A5024" t="s">
        <v>18</v>
      </c>
      <c r="B5024" t="s">
        <v>9806</v>
      </c>
      <c r="C5024" t="s">
        <v>232</v>
      </c>
      <c r="D5024" t="s">
        <v>13</v>
      </c>
      <c r="E5024" t="s">
        <v>14</v>
      </c>
      <c r="F5024" t="s">
        <v>26</v>
      </c>
      <c r="G5024" s="3">
        <v>44939.923541666663</v>
      </c>
      <c r="H5024" s="1">
        <v>112500</v>
      </c>
      <c r="I5024" t="s">
        <v>9807</v>
      </c>
      <c r="J5024" t="s">
        <v>248</v>
      </c>
    </row>
    <row r="5025" spans="1:10">
      <c r="A5025" t="s">
        <v>106</v>
      </c>
      <c r="B5025" t="s">
        <v>9808</v>
      </c>
      <c r="C5025" t="s">
        <v>1094</v>
      </c>
      <c r="D5025" t="s">
        <v>13</v>
      </c>
      <c r="E5025" t="s">
        <v>14</v>
      </c>
      <c r="F5025" t="s">
        <v>205</v>
      </c>
      <c r="G5025" s="3">
        <v>45018.92759259259</v>
      </c>
      <c r="H5025" s="1">
        <v>89100</v>
      </c>
      <c r="I5025" t="s">
        <v>9809</v>
      </c>
      <c r="J5025" t="s">
        <v>9810</v>
      </c>
    </row>
    <row r="5026" spans="1:10">
      <c r="A5026" t="s">
        <v>18</v>
      </c>
      <c r="B5026" t="s">
        <v>18</v>
      </c>
      <c r="C5026" t="s">
        <v>1405</v>
      </c>
      <c r="D5026" t="s">
        <v>13</v>
      </c>
      <c r="E5026" t="s">
        <v>14</v>
      </c>
      <c r="F5026" t="s">
        <v>26</v>
      </c>
      <c r="G5026" s="3">
        <v>45028.959849537037</v>
      </c>
      <c r="H5026" s="1">
        <v>171850</v>
      </c>
      <c r="I5026" t="s">
        <v>5449</v>
      </c>
      <c r="J5026" t="s">
        <v>9811</v>
      </c>
    </row>
    <row r="5027" spans="1:10">
      <c r="A5027" t="s">
        <v>10</v>
      </c>
      <c r="B5027" t="s">
        <v>9812</v>
      </c>
      <c r="C5027" t="s">
        <v>1348</v>
      </c>
      <c r="D5027" t="s">
        <v>13</v>
      </c>
      <c r="E5027" t="s">
        <v>14</v>
      </c>
      <c r="F5027" t="s">
        <v>26</v>
      </c>
      <c r="G5027" s="3">
        <v>45050.947615740741</v>
      </c>
      <c r="H5027" s="1">
        <v>145000</v>
      </c>
      <c r="I5027" t="s">
        <v>9813</v>
      </c>
      <c r="J5027" t="s">
        <v>301</v>
      </c>
    </row>
    <row r="5028" spans="1:10">
      <c r="A5028" t="s">
        <v>73</v>
      </c>
      <c r="B5028" t="s">
        <v>73</v>
      </c>
      <c r="C5028" t="s">
        <v>1088</v>
      </c>
      <c r="D5028" t="s">
        <v>13</v>
      </c>
      <c r="E5028" t="s">
        <v>14</v>
      </c>
      <c r="F5028" t="s">
        <v>26</v>
      </c>
      <c r="G5028" s="3">
        <v>44981.922719907408</v>
      </c>
      <c r="H5028" s="1">
        <v>205000</v>
      </c>
      <c r="I5028" t="s">
        <v>186</v>
      </c>
      <c r="J5028" t="s">
        <v>9814</v>
      </c>
    </row>
    <row r="5029" spans="1:10">
      <c r="A5029" t="s">
        <v>33</v>
      </c>
      <c r="B5029" t="s">
        <v>9815</v>
      </c>
      <c r="C5029" t="s">
        <v>119</v>
      </c>
      <c r="D5029" t="s">
        <v>13</v>
      </c>
      <c r="E5029" t="s">
        <v>14</v>
      </c>
      <c r="F5029" t="s">
        <v>26</v>
      </c>
      <c r="G5029" s="3">
        <v>45023.916886574072</v>
      </c>
      <c r="H5029" s="1">
        <v>71500</v>
      </c>
      <c r="I5029" t="s">
        <v>9816</v>
      </c>
      <c r="J5029" t="s">
        <v>9817</v>
      </c>
    </row>
    <row r="5030" spans="1:10">
      <c r="A5030" t="s">
        <v>18</v>
      </c>
      <c r="B5030" t="s">
        <v>18</v>
      </c>
      <c r="C5030" t="s">
        <v>24</v>
      </c>
      <c r="D5030" t="s">
        <v>13</v>
      </c>
      <c r="E5030" t="s">
        <v>25</v>
      </c>
      <c r="F5030" t="s">
        <v>26</v>
      </c>
      <c r="G5030" s="3">
        <v>44952.925104166665</v>
      </c>
      <c r="H5030" s="1">
        <v>89500</v>
      </c>
      <c r="I5030" t="s">
        <v>27</v>
      </c>
      <c r="J5030" t="s">
        <v>9818</v>
      </c>
    </row>
    <row r="5031" spans="1:10">
      <c r="A5031" t="s">
        <v>18</v>
      </c>
      <c r="B5031" t="s">
        <v>9819</v>
      </c>
      <c r="C5031" t="s">
        <v>136</v>
      </c>
      <c r="D5031" t="s">
        <v>13</v>
      </c>
      <c r="E5031" t="s">
        <v>14</v>
      </c>
      <c r="F5031" t="s">
        <v>26</v>
      </c>
      <c r="G5031" s="3">
        <v>44967.933252314811</v>
      </c>
      <c r="H5031" s="1">
        <v>70000</v>
      </c>
      <c r="I5031" t="s">
        <v>9820</v>
      </c>
      <c r="J5031" t="s">
        <v>9821</v>
      </c>
    </row>
    <row r="5032" spans="1:10">
      <c r="A5032" t="s">
        <v>10</v>
      </c>
      <c r="B5032" t="s">
        <v>9822</v>
      </c>
      <c r="C5032" t="s">
        <v>24</v>
      </c>
      <c r="D5032" t="s">
        <v>13</v>
      </c>
      <c r="E5032" t="s">
        <v>25</v>
      </c>
      <c r="F5032" t="s">
        <v>26</v>
      </c>
      <c r="G5032" s="3">
        <v>45267.920740740738</v>
      </c>
      <c r="H5032" s="1">
        <v>115000</v>
      </c>
      <c r="I5032" t="s">
        <v>130</v>
      </c>
      <c r="J5032" t="s">
        <v>9823</v>
      </c>
    </row>
    <row r="5033" spans="1:10">
      <c r="A5033" t="s">
        <v>73</v>
      </c>
      <c r="B5033" t="s">
        <v>73</v>
      </c>
      <c r="C5033" t="s">
        <v>1105</v>
      </c>
      <c r="D5033" t="s">
        <v>13</v>
      </c>
      <c r="E5033" t="s">
        <v>14</v>
      </c>
      <c r="F5033" t="s">
        <v>26</v>
      </c>
      <c r="G5033" s="3">
        <v>45198.921168981484</v>
      </c>
      <c r="H5033" s="1">
        <v>180000</v>
      </c>
      <c r="I5033" t="s">
        <v>335</v>
      </c>
      <c r="J5033" t="s">
        <v>7069</v>
      </c>
    </row>
    <row r="5034" spans="1:10">
      <c r="A5034" t="s">
        <v>18</v>
      </c>
      <c r="B5034" t="s">
        <v>18</v>
      </c>
      <c r="D5034" t="s">
        <v>13</v>
      </c>
      <c r="E5034" t="s">
        <v>14</v>
      </c>
      <c r="F5034" t="s">
        <v>26</v>
      </c>
      <c r="G5034" s="3">
        <v>45008.924861111111</v>
      </c>
      <c r="H5034" s="1">
        <v>215000</v>
      </c>
      <c r="I5034" t="s">
        <v>9824</v>
      </c>
      <c r="J5034" t="s">
        <v>9825</v>
      </c>
    </row>
    <row r="5035" spans="1:10">
      <c r="A5035" t="s">
        <v>18</v>
      </c>
      <c r="B5035" t="s">
        <v>18</v>
      </c>
      <c r="C5035" t="s">
        <v>232</v>
      </c>
      <c r="D5035" t="s">
        <v>13</v>
      </c>
      <c r="E5035" t="s">
        <v>14</v>
      </c>
      <c r="F5035" t="s">
        <v>26</v>
      </c>
      <c r="G5035" s="3">
        <v>45188.920532407406</v>
      </c>
      <c r="H5035" s="1">
        <v>135000</v>
      </c>
      <c r="I5035" t="s">
        <v>516</v>
      </c>
    </row>
    <row r="5036" spans="1:10">
      <c r="A5036" t="s">
        <v>33</v>
      </c>
      <c r="B5036" t="s">
        <v>9826</v>
      </c>
      <c r="C5036" t="s">
        <v>24</v>
      </c>
      <c r="D5036" t="s">
        <v>13</v>
      </c>
      <c r="E5036" t="s">
        <v>25</v>
      </c>
      <c r="F5036" t="s">
        <v>26</v>
      </c>
      <c r="G5036" s="3">
        <v>45159.917627314811</v>
      </c>
      <c r="H5036" s="1">
        <v>125000</v>
      </c>
      <c r="I5036" t="s">
        <v>9827</v>
      </c>
      <c r="J5036" t="s">
        <v>316</v>
      </c>
    </row>
    <row r="5037" spans="1:10">
      <c r="A5037" t="s">
        <v>18</v>
      </c>
      <c r="B5037" t="s">
        <v>18</v>
      </c>
      <c r="C5037" t="s">
        <v>26</v>
      </c>
      <c r="D5037" t="s">
        <v>13</v>
      </c>
      <c r="E5037" t="s">
        <v>14</v>
      </c>
      <c r="F5037" t="s">
        <v>26</v>
      </c>
      <c r="G5037" s="3">
        <v>45198.922777777778</v>
      </c>
      <c r="H5037" s="1">
        <v>125000</v>
      </c>
      <c r="I5037" t="s">
        <v>617</v>
      </c>
      <c r="J5037" t="s">
        <v>9828</v>
      </c>
    </row>
    <row r="5038" spans="1:10">
      <c r="A5038" t="s">
        <v>10</v>
      </c>
      <c r="B5038" t="s">
        <v>1145</v>
      </c>
      <c r="C5038" t="s">
        <v>24</v>
      </c>
      <c r="D5038" t="s">
        <v>13</v>
      </c>
      <c r="E5038" t="s">
        <v>25</v>
      </c>
      <c r="F5038" t="s">
        <v>26</v>
      </c>
      <c r="G5038" s="3">
        <v>45072.919953703706</v>
      </c>
      <c r="H5038" s="1">
        <v>324000</v>
      </c>
      <c r="I5038" t="s">
        <v>9829</v>
      </c>
    </row>
    <row r="5039" spans="1:10">
      <c r="A5039" t="s">
        <v>106</v>
      </c>
      <c r="B5039" t="s">
        <v>9830</v>
      </c>
      <c r="C5039" t="s">
        <v>684</v>
      </c>
      <c r="D5039" t="s">
        <v>13</v>
      </c>
      <c r="E5039" t="s">
        <v>14</v>
      </c>
      <c r="F5039" t="s">
        <v>209</v>
      </c>
      <c r="G5039" s="3">
        <v>44931.941157407404</v>
      </c>
      <c r="H5039" s="1">
        <v>156500</v>
      </c>
      <c r="I5039" t="s">
        <v>1202</v>
      </c>
      <c r="J5039" t="s">
        <v>9831</v>
      </c>
    </row>
    <row r="5040" spans="1:10">
      <c r="A5040" t="s">
        <v>18</v>
      </c>
      <c r="B5040" t="s">
        <v>5395</v>
      </c>
      <c r="C5040" t="s">
        <v>24</v>
      </c>
      <c r="D5040" t="s">
        <v>13</v>
      </c>
      <c r="E5040" t="s">
        <v>25</v>
      </c>
      <c r="F5040" t="s">
        <v>26</v>
      </c>
      <c r="G5040" s="3">
        <v>45077.92359953704</v>
      </c>
      <c r="H5040" s="1">
        <v>146000</v>
      </c>
      <c r="I5040" t="s">
        <v>9832</v>
      </c>
      <c r="J5040" t="s">
        <v>5396</v>
      </c>
    </row>
    <row r="5041" spans="1:10">
      <c r="A5041" t="s">
        <v>33</v>
      </c>
      <c r="B5041" t="s">
        <v>9833</v>
      </c>
      <c r="C5041" t="s">
        <v>232</v>
      </c>
      <c r="D5041" t="s">
        <v>13</v>
      </c>
      <c r="E5041" t="s">
        <v>14</v>
      </c>
      <c r="F5041" t="s">
        <v>26</v>
      </c>
      <c r="G5041" s="3">
        <v>45093.916620370372</v>
      </c>
      <c r="H5041" s="1">
        <v>153000</v>
      </c>
      <c r="I5041" t="s">
        <v>31</v>
      </c>
      <c r="J5041" t="s">
        <v>97</v>
      </c>
    </row>
    <row r="5042" spans="1:10">
      <c r="A5042" t="s">
        <v>135</v>
      </c>
      <c r="B5042" t="s">
        <v>9834</v>
      </c>
      <c r="C5042" t="s">
        <v>1392</v>
      </c>
      <c r="D5042" t="s">
        <v>13</v>
      </c>
      <c r="E5042" t="s">
        <v>14</v>
      </c>
      <c r="F5042" t="s">
        <v>1392</v>
      </c>
      <c r="G5042" s="3">
        <v>45084.958344907405</v>
      </c>
      <c r="H5042" s="1">
        <v>79200</v>
      </c>
      <c r="I5042" t="s">
        <v>1393</v>
      </c>
      <c r="J5042" t="s">
        <v>9835</v>
      </c>
    </row>
    <row r="5043" spans="1:10">
      <c r="A5043" t="s">
        <v>18</v>
      </c>
      <c r="B5043" t="s">
        <v>9836</v>
      </c>
      <c r="C5043" t="s">
        <v>9837</v>
      </c>
      <c r="D5043" t="s">
        <v>13</v>
      </c>
      <c r="E5043" t="s">
        <v>14</v>
      </c>
      <c r="F5043" t="s">
        <v>26</v>
      </c>
      <c r="G5043" s="3">
        <v>45202.921238425923</v>
      </c>
      <c r="H5043" s="1">
        <v>105000</v>
      </c>
      <c r="I5043" t="s">
        <v>4501</v>
      </c>
      <c r="J5043" t="s">
        <v>338</v>
      </c>
    </row>
    <row r="5044" spans="1:10">
      <c r="A5044" t="s">
        <v>18</v>
      </c>
      <c r="B5044" t="s">
        <v>9838</v>
      </c>
      <c r="C5044" t="s">
        <v>4347</v>
      </c>
      <c r="D5044" t="s">
        <v>13</v>
      </c>
      <c r="E5044" t="s">
        <v>14</v>
      </c>
      <c r="F5044" t="s">
        <v>2549</v>
      </c>
      <c r="G5044" s="3">
        <v>44942.955578703702</v>
      </c>
      <c r="H5044" s="1">
        <v>133000</v>
      </c>
      <c r="I5044" t="s">
        <v>658</v>
      </c>
      <c r="J5044" t="s">
        <v>9839</v>
      </c>
    </row>
    <row r="5045" spans="1:10">
      <c r="A5045" t="s">
        <v>73</v>
      </c>
      <c r="B5045" t="s">
        <v>73</v>
      </c>
      <c r="C5045" t="s">
        <v>1059</v>
      </c>
      <c r="D5045" t="s">
        <v>13</v>
      </c>
      <c r="E5045" t="s">
        <v>14</v>
      </c>
      <c r="F5045" t="s">
        <v>20</v>
      </c>
      <c r="G5045" s="3">
        <v>45161.942685185182</v>
      </c>
      <c r="H5045" s="1">
        <v>127500</v>
      </c>
      <c r="I5045" t="s">
        <v>130</v>
      </c>
      <c r="J5045" t="s">
        <v>9840</v>
      </c>
    </row>
    <row r="5046" spans="1:10">
      <c r="A5046" t="s">
        <v>18</v>
      </c>
      <c r="B5046" t="s">
        <v>9841</v>
      </c>
      <c r="C5046" t="s">
        <v>795</v>
      </c>
      <c r="D5046" t="s">
        <v>13</v>
      </c>
      <c r="E5046" t="s">
        <v>14</v>
      </c>
      <c r="F5046" t="s">
        <v>26</v>
      </c>
      <c r="G5046" s="3">
        <v>45088.91978009259</v>
      </c>
      <c r="H5046" s="1">
        <v>151000</v>
      </c>
      <c r="I5046" t="s">
        <v>796</v>
      </c>
    </row>
    <row r="5047" spans="1:10">
      <c r="A5047" t="s">
        <v>33</v>
      </c>
      <c r="B5047" t="s">
        <v>9842</v>
      </c>
      <c r="C5047" t="s">
        <v>7409</v>
      </c>
      <c r="D5047" t="s">
        <v>13</v>
      </c>
      <c r="E5047" t="s">
        <v>14</v>
      </c>
      <c r="F5047" t="s">
        <v>314</v>
      </c>
      <c r="G5047" s="3">
        <v>44946.967407407406</v>
      </c>
      <c r="H5047" s="1">
        <v>51014</v>
      </c>
      <c r="I5047" t="s">
        <v>7410</v>
      </c>
      <c r="J5047" t="s">
        <v>316</v>
      </c>
    </row>
    <row r="5048" spans="1:10">
      <c r="A5048" t="s">
        <v>33</v>
      </c>
      <c r="B5048" t="s">
        <v>33</v>
      </c>
      <c r="C5048" t="s">
        <v>26</v>
      </c>
      <c r="D5048" t="s">
        <v>13</v>
      </c>
      <c r="E5048" t="s">
        <v>14</v>
      </c>
      <c r="F5048" t="s">
        <v>26</v>
      </c>
      <c r="G5048" s="3">
        <v>45124.922326388885</v>
      </c>
      <c r="H5048" s="1">
        <v>87500</v>
      </c>
      <c r="I5048" t="s">
        <v>5415</v>
      </c>
      <c r="J5048" t="s">
        <v>4982</v>
      </c>
    </row>
    <row r="5049" spans="1:10">
      <c r="A5049" t="s">
        <v>33</v>
      </c>
      <c r="B5049" t="s">
        <v>33</v>
      </c>
      <c r="C5049" t="s">
        <v>9843</v>
      </c>
      <c r="D5049" t="s">
        <v>13</v>
      </c>
      <c r="E5049" t="s">
        <v>14</v>
      </c>
      <c r="F5049" t="s">
        <v>26</v>
      </c>
      <c r="G5049" s="3">
        <v>45063.917407407411</v>
      </c>
      <c r="H5049" s="1">
        <v>75000</v>
      </c>
      <c r="I5049" t="s">
        <v>9844</v>
      </c>
      <c r="J5049" t="s">
        <v>9845</v>
      </c>
    </row>
    <row r="5050" spans="1:10">
      <c r="A5050" t="s">
        <v>10</v>
      </c>
      <c r="B5050" t="s">
        <v>3127</v>
      </c>
      <c r="C5050" t="s">
        <v>26</v>
      </c>
      <c r="D5050" t="s">
        <v>1075</v>
      </c>
      <c r="E5050" t="s">
        <v>14</v>
      </c>
      <c r="F5050" t="s">
        <v>20</v>
      </c>
      <c r="G5050" s="3">
        <v>45274.941712962966</v>
      </c>
      <c r="H5050" s="1">
        <v>119550</v>
      </c>
      <c r="I5050" t="s">
        <v>420</v>
      </c>
      <c r="J5050" t="s">
        <v>9846</v>
      </c>
    </row>
    <row r="5051" spans="1:10">
      <c r="A5051" t="s">
        <v>18</v>
      </c>
      <c r="B5051" t="s">
        <v>328</v>
      </c>
      <c r="C5051" t="s">
        <v>243</v>
      </c>
      <c r="D5051" t="s">
        <v>13</v>
      </c>
      <c r="E5051" t="s">
        <v>14</v>
      </c>
      <c r="F5051" t="s">
        <v>26</v>
      </c>
      <c r="G5051" s="3">
        <v>44937.923356481479</v>
      </c>
      <c r="H5051" s="1">
        <v>172500</v>
      </c>
      <c r="I5051" t="s">
        <v>1072</v>
      </c>
      <c r="J5051" t="s">
        <v>9847</v>
      </c>
    </row>
    <row r="5052" spans="1:10">
      <c r="A5052" t="s">
        <v>18</v>
      </c>
      <c r="B5052" t="s">
        <v>18</v>
      </c>
      <c r="D5052" t="s">
        <v>13</v>
      </c>
      <c r="E5052" t="s">
        <v>14</v>
      </c>
      <c r="F5052" t="s">
        <v>26</v>
      </c>
      <c r="G5052" s="3">
        <v>44981.922314814816</v>
      </c>
      <c r="H5052" s="1">
        <v>165000</v>
      </c>
      <c r="I5052" t="s">
        <v>9848</v>
      </c>
      <c r="J5052" t="s">
        <v>9849</v>
      </c>
    </row>
    <row r="5053" spans="1:10">
      <c r="A5053" t="s">
        <v>18</v>
      </c>
      <c r="B5053" t="s">
        <v>9850</v>
      </c>
      <c r="C5053" t="s">
        <v>24</v>
      </c>
      <c r="D5053" t="s">
        <v>13</v>
      </c>
      <c r="E5053" t="s">
        <v>25</v>
      </c>
      <c r="F5053" t="s">
        <v>26</v>
      </c>
      <c r="G5053" s="3">
        <v>44978.937199074076</v>
      </c>
      <c r="H5053" s="1">
        <v>65752.5</v>
      </c>
      <c r="I5053" t="s">
        <v>9851</v>
      </c>
      <c r="J5053" t="s">
        <v>9852</v>
      </c>
    </row>
    <row r="5054" spans="1:10">
      <c r="A5054" t="s">
        <v>73</v>
      </c>
      <c r="B5054" t="s">
        <v>9853</v>
      </c>
      <c r="C5054" t="s">
        <v>170</v>
      </c>
      <c r="D5054" t="s">
        <v>13</v>
      </c>
      <c r="E5054" t="s">
        <v>14</v>
      </c>
      <c r="F5054" t="s">
        <v>171</v>
      </c>
      <c r="G5054" s="3">
        <v>44984.923611111109</v>
      </c>
      <c r="H5054" s="1">
        <v>147500</v>
      </c>
      <c r="I5054" t="s">
        <v>2509</v>
      </c>
      <c r="J5054" t="s">
        <v>9854</v>
      </c>
    </row>
    <row r="5055" spans="1:10">
      <c r="A5055" t="s">
        <v>33</v>
      </c>
      <c r="B5055" t="s">
        <v>9855</v>
      </c>
      <c r="C5055" t="s">
        <v>608</v>
      </c>
      <c r="D5055" t="s">
        <v>13</v>
      </c>
      <c r="E5055" t="s">
        <v>14</v>
      </c>
      <c r="F5055" t="s">
        <v>608</v>
      </c>
      <c r="G5055" s="3">
        <v>45112.925023148149</v>
      </c>
      <c r="H5055" s="1">
        <v>100500</v>
      </c>
      <c r="I5055" t="s">
        <v>8379</v>
      </c>
      <c r="J5055" t="s">
        <v>1643</v>
      </c>
    </row>
    <row r="5056" spans="1:10">
      <c r="A5056" t="s">
        <v>18</v>
      </c>
      <c r="B5056" t="s">
        <v>18</v>
      </c>
      <c r="C5056" t="s">
        <v>9856</v>
      </c>
      <c r="D5056" t="s">
        <v>13</v>
      </c>
      <c r="E5056" t="s">
        <v>14</v>
      </c>
      <c r="F5056" t="s">
        <v>26</v>
      </c>
      <c r="G5056" s="3">
        <v>45216.923032407409</v>
      </c>
      <c r="H5056" s="1">
        <v>112500</v>
      </c>
      <c r="I5056" t="s">
        <v>2376</v>
      </c>
      <c r="J5056" t="s">
        <v>9857</v>
      </c>
    </row>
    <row r="5057" spans="1:10">
      <c r="A5057" t="s">
        <v>33</v>
      </c>
      <c r="B5057" t="s">
        <v>33</v>
      </c>
      <c r="C5057" t="s">
        <v>1615</v>
      </c>
      <c r="D5057" t="s">
        <v>13</v>
      </c>
      <c r="E5057" t="s">
        <v>14</v>
      </c>
      <c r="F5057" t="s">
        <v>26</v>
      </c>
      <c r="G5057" s="3">
        <v>45050.921342592592</v>
      </c>
      <c r="H5057" s="1">
        <v>55000</v>
      </c>
      <c r="I5057" t="s">
        <v>9858</v>
      </c>
      <c r="J5057" t="s">
        <v>9859</v>
      </c>
    </row>
    <row r="5058" spans="1:10">
      <c r="A5058" t="s">
        <v>152</v>
      </c>
      <c r="B5058" t="s">
        <v>9860</v>
      </c>
      <c r="C5058" t="s">
        <v>24</v>
      </c>
      <c r="D5058" t="s">
        <v>13</v>
      </c>
      <c r="E5058" t="s">
        <v>25</v>
      </c>
      <c r="F5058" t="s">
        <v>608</v>
      </c>
      <c r="G5058" s="3">
        <v>45135.929548611108</v>
      </c>
      <c r="H5058" s="1">
        <v>120000</v>
      </c>
      <c r="I5058" t="s">
        <v>9861</v>
      </c>
      <c r="J5058" t="s">
        <v>9862</v>
      </c>
    </row>
    <row r="5059" spans="1:10">
      <c r="A5059" t="s">
        <v>18</v>
      </c>
      <c r="B5059" t="s">
        <v>18</v>
      </c>
      <c r="C5059" t="s">
        <v>232</v>
      </c>
      <c r="D5059" t="s">
        <v>13</v>
      </c>
      <c r="E5059" t="s">
        <v>14</v>
      </c>
      <c r="F5059" t="s">
        <v>26</v>
      </c>
      <c r="G5059" s="3">
        <v>45001.92527777778</v>
      </c>
      <c r="H5059" s="1">
        <v>162500</v>
      </c>
      <c r="I5059" t="s">
        <v>9863</v>
      </c>
      <c r="J5059" t="s">
        <v>9864</v>
      </c>
    </row>
    <row r="5060" spans="1:10">
      <c r="A5060" t="s">
        <v>18</v>
      </c>
      <c r="B5060" t="s">
        <v>8832</v>
      </c>
      <c r="C5060" t="s">
        <v>608</v>
      </c>
      <c r="D5060" t="s">
        <v>13</v>
      </c>
      <c r="E5060" t="s">
        <v>14</v>
      </c>
      <c r="F5060" t="s">
        <v>608</v>
      </c>
      <c r="G5060" s="3">
        <v>45112.925000000003</v>
      </c>
      <c r="H5060" s="1">
        <v>147500</v>
      </c>
      <c r="I5060" t="s">
        <v>1611</v>
      </c>
      <c r="J5060" t="s">
        <v>9865</v>
      </c>
    </row>
    <row r="5061" spans="1:10">
      <c r="A5061" t="s">
        <v>33</v>
      </c>
      <c r="B5061" t="s">
        <v>9866</v>
      </c>
      <c r="C5061" t="s">
        <v>1776</v>
      </c>
      <c r="D5061" t="s">
        <v>13</v>
      </c>
      <c r="E5061" t="s">
        <v>14</v>
      </c>
      <c r="F5061" t="s">
        <v>26</v>
      </c>
      <c r="G5061" s="3">
        <v>45256.917210648149</v>
      </c>
      <c r="H5061" s="1">
        <v>75000</v>
      </c>
      <c r="I5061" t="s">
        <v>9867</v>
      </c>
      <c r="J5061" t="s">
        <v>9868</v>
      </c>
    </row>
    <row r="5062" spans="1:10">
      <c r="A5062" t="s">
        <v>33</v>
      </c>
      <c r="B5062" t="s">
        <v>9869</v>
      </c>
      <c r="C5062" t="s">
        <v>170</v>
      </c>
      <c r="D5062" t="s">
        <v>13</v>
      </c>
      <c r="E5062" t="s">
        <v>14</v>
      </c>
      <c r="F5062" t="s">
        <v>171</v>
      </c>
      <c r="G5062" s="3">
        <v>45076.924293981479</v>
      </c>
      <c r="H5062" s="1">
        <v>64800</v>
      </c>
      <c r="I5062" t="s">
        <v>9870</v>
      </c>
      <c r="J5062" t="s">
        <v>3410</v>
      </c>
    </row>
    <row r="5063" spans="1:10">
      <c r="A5063" t="s">
        <v>33</v>
      </c>
      <c r="B5063" t="s">
        <v>1642</v>
      </c>
      <c r="C5063" t="s">
        <v>9871</v>
      </c>
      <c r="D5063" t="s">
        <v>13</v>
      </c>
      <c r="E5063" t="s">
        <v>14</v>
      </c>
      <c r="F5063" t="s">
        <v>26</v>
      </c>
      <c r="G5063" s="3">
        <v>44928.917951388888</v>
      </c>
      <c r="H5063" s="1">
        <v>103781</v>
      </c>
      <c r="I5063" t="s">
        <v>4689</v>
      </c>
      <c r="J5063" t="s">
        <v>9872</v>
      </c>
    </row>
    <row r="5064" spans="1:10">
      <c r="A5064" t="s">
        <v>73</v>
      </c>
      <c r="B5064" t="s">
        <v>73</v>
      </c>
      <c r="C5064" t="s">
        <v>24</v>
      </c>
      <c r="D5064" t="s">
        <v>13</v>
      </c>
      <c r="E5064" t="s">
        <v>25</v>
      </c>
      <c r="F5064" t="s">
        <v>26</v>
      </c>
      <c r="G5064" s="3">
        <v>45244.91909722222</v>
      </c>
      <c r="H5064" s="1">
        <v>124638.40625</v>
      </c>
      <c r="I5064" t="s">
        <v>9873</v>
      </c>
      <c r="J5064" t="s">
        <v>9874</v>
      </c>
    </row>
    <row r="5065" spans="1:10">
      <c r="A5065" t="s">
        <v>18</v>
      </c>
      <c r="B5065" t="s">
        <v>18</v>
      </c>
      <c r="C5065" t="s">
        <v>232</v>
      </c>
      <c r="D5065" t="s">
        <v>13</v>
      </c>
      <c r="E5065" t="s">
        <v>14</v>
      </c>
      <c r="F5065" t="s">
        <v>26</v>
      </c>
      <c r="G5065" s="3">
        <v>45121.923784722225</v>
      </c>
      <c r="H5065" s="1">
        <v>60500</v>
      </c>
      <c r="I5065" t="s">
        <v>9875</v>
      </c>
      <c r="J5065" t="s">
        <v>9876</v>
      </c>
    </row>
    <row r="5066" spans="1:10">
      <c r="A5066" t="s">
        <v>18</v>
      </c>
      <c r="B5066" t="s">
        <v>1101</v>
      </c>
      <c r="C5066" t="s">
        <v>1117</v>
      </c>
      <c r="D5066" t="s">
        <v>13</v>
      </c>
      <c r="E5066" t="s">
        <v>14</v>
      </c>
      <c r="F5066" t="s">
        <v>26</v>
      </c>
      <c r="G5066" s="3">
        <v>45236.959317129629</v>
      </c>
      <c r="H5066" s="1">
        <v>120000</v>
      </c>
      <c r="I5066" t="s">
        <v>9877</v>
      </c>
      <c r="J5066" t="s">
        <v>9878</v>
      </c>
    </row>
    <row r="5067" spans="1:10">
      <c r="A5067" t="s">
        <v>10</v>
      </c>
      <c r="B5067" t="s">
        <v>10</v>
      </c>
      <c r="C5067" t="s">
        <v>4743</v>
      </c>
      <c r="D5067" t="s">
        <v>13</v>
      </c>
      <c r="E5067" t="s">
        <v>14</v>
      </c>
      <c r="F5067" t="s">
        <v>20</v>
      </c>
      <c r="G5067" s="3">
        <v>45000.94363425926</v>
      </c>
      <c r="H5067" s="1">
        <v>95000</v>
      </c>
      <c r="I5067" t="s">
        <v>9879</v>
      </c>
      <c r="J5067" t="s">
        <v>9880</v>
      </c>
    </row>
    <row r="5068" spans="1:10">
      <c r="A5068" t="s">
        <v>33</v>
      </c>
      <c r="B5068" t="s">
        <v>1437</v>
      </c>
      <c r="C5068" t="s">
        <v>9881</v>
      </c>
      <c r="D5068" t="s">
        <v>13</v>
      </c>
      <c r="E5068" t="s">
        <v>14</v>
      </c>
      <c r="F5068" t="s">
        <v>26</v>
      </c>
      <c r="G5068" s="3">
        <v>45212.917500000003</v>
      </c>
      <c r="H5068" s="1">
        <v>47500</v>
      </c>
      <c r="I5068" t="s">
        <v>9882</v>
      </c>
      <c r="J5068" t="s">
        <v>9883</v>
      </c>
    </row>
    <row r="5069" spans="1:10">
      <c r="A5069" t="s">
        <v>10</v>
      </c>
      <c r="B5069" t="s">
        <v>10</v>
      </c>
      <c r="C5069" t="s">
        <v>24</v>
      </c>
      <c r="D5069" t="s">
        <v>13</v>
      </c>
      <c r="E5069" t="s">
        <v>25</v>
      </c>
      <c r="F5069" t="s">
        <v>26</v>
      </c>
      <c r="G5069" s="3">
        <v>44950.921087962961</v>
      </c>
      <c r="H5069" s="1">
        <v>140000</v>
      </c>
      <c r="I5069" t="s">
        <v>9884</v>
      </c>
      <c r="J5069" t="s">
        <v>9885</v>
      </c>
    </row>
    <row r="5070" spans="1:10">
      <c r="A5070" t="s">
        <v>10</v>
      </c>
      <c r="B5070" t="s">
        <v>10</v>
      </c>
      <c r="C5070" t="s">
        <v>676</v>
      </c>
      <c r="D5070" t="s">
        <v>13</v>
      </c>
      <c r="E5070" t="s">
        <v>14</v>
      </c>
      <c r="F5070" t="s">
        <v>20</v>
      </c>
      <c r="G5070" s="3">
        <v>45079.968692129631</v>
      </c>
      <c r="H5070" s="1">
        <v>149500</v>
      </c>
      <c r="I5070" t="s">
        <v>3889</v>
      </c>
      <c r="J5070" t="s">
        <v>9886</v>
      </c>
    </row>
    <row r="5071" spans="1:10">
      <c r="A5071" t="s">
        <v>106</v>
      </c>
      <c r="B5071" t="s">
        <v>5637</v>
      </c>
      <c r="C5071" t="s">
        <v>75</v>
      </c>
      <c r="D5071" t="s">
        <v>13</v>
      </c>
      <c r="E5071" t="s">
        <v>14</v>
      </c>
      <c r="F5071" t="s">
        <v>26</v>
      </c>
      <c r="G5071" s="3">
        <v>45104.917557870373</v>
      </c>
      <c r="H5071" s="1">
        <v>120000</v>
      </c>
      <c r="I5071" t="s">
        <v>9887</v>
      </c>
      <c r="J5071" t="s">
        <v>1969</v>
      </c>
    </row>
    <row r="5072" spans="1:10">
      <c r="A5072" t="s">
        <v>33</v>
      </c>
      <c r="B5072" t="s">
        <v>3832</v>
      </c>
      <c r="C5072" t="s">
        <v>24</v>
      </c>
      <c r="D5072" t="s">
        <v>13</v>
      </c>
      <c r="E5072" t="s">
        <v>25</v>
      </c>
      <c r="F5072" t="s">
        <v>26</v>
      </c>
      <c r="G5072" s="3">
        <v>45001.916909722226</v>
      </c>
      <c r="H5072" s="1">
        <v>74000</v>
      </c>
      <c r="I5072" t="s">
        <v>9888</v>
      </c>
      <c r="J5072" t="s">
        <v>9889</v>
      </c>
    </row>
    <row r="5073" spans="1:10">
      <c r="A5073" t="s">
        <v>73</v>
      </c>
      <c r="B5073" t="s">
        <v>9890</v>
      </c>
      <c r="C5073" t="s">
        <v>276</v>
      </c>
      <c r="D5073" t="s">
        <v>13</v>
      </c>
      <c r="E5073" t="s">
        <v>14</v>
      </c>
      <c r="F5073" t="s">
        <v>26</v>
      </c>
      <c r="G5073" s="3">
        <v>45142.920613425929</v>
      </c>
      <c r="H5073" s="1">
        <v>150000</v>
      </c>
      <c r="I5073" t="s">
        <v>3267</v>
      </c>
      <c r="J5073" t="s">
        <v>9891</v>
      </c>
    </row>
    <row r="5074" spans="1:10">
      <c r="A5074" t="s">
        <v>212</v>
      </c>
      <c r="B5074" t="s">
        <v>212</v>
      </c>
      <c r="C5074" t="s">
        <v>56</v>
      </c>
      <c r="D5074" t="s">
        <v>13</v>
      </c>
      <c r="E5074" t="s">
        <v>14</v>
      </c>
      <c r="F5074" t="s">
        <v>20</v>
      </c>
      <c r="G5074" s="3">
        <v>44973.959409722222</v>
      </c>
      <c r="H5074" s="1">
        <v>155000</v>
      </c>
      <c r="I5074" t="s">
        <v>3267</v>
      </c>
      <c r="J5074" t="s">
        <v>7460</v>
      </c>
    </row>
    <row r="5075" spans="1:10">
      <c r="A5075" t="s">
        <v>18</v>
      </c>
      <c r="B5075" t="s">
        <v>18</v>
      </c>
      <c r="C5075" t="s">
        <v>24</v>
      </c>
      <c r="D5075" t="s">
        <v>111</v>
      </c>
      <c r="E5075" t="s">
        <v>25</v>
      </c>
      <c r="F5075" t="s">
        <v>26</v>
      </c>
      <c r="G5075" s="3">
        <v>45243.938067129631</v>
      </c>
      <c r="H5075" s="1">
        <v>135000</v>
      </c>
      <c r="I5075" t="s">
        <v>8124</v>
      </c>
      <c r="J5075" t="s">
        <v>8125</v>
      </c>
    </row>
    <row r="5076" spans="1:10">
      <c r="A5076" t="s">
        <v>18</v>
      </c>
      <c r="B5076" t="s">
        <v>1153</v>
      </c>
      <c r="C5076" t="s">
        <v>325</v>
      </c>
      <c r="D5076" t="s">
        <v>13</v>
      </c>
      <c r="E5076" t="s">
        <v>14</v>
      </c>
      <c r="F5076" t="s">
        <v>26</v>
      </c>
      <c r="G5076" s="3">
        <v>45103.923252314817</v>
      </c>
      <c r="H5076" s="1">
        <v>110000</v>
      </c>
      <c r="I5076" t="s">
        <v>9892</v>
      </c>
      <c r="J5076" t="s">
        <v>1155</v>
      </c>
    </row>
    <row r="5077" spans="1:10">
      <c r="A5077" t="s">
        <v>18</v>
      </c>
      <c r="B5077" t="s">
        <v>9893</v>
      </c>
      <c r="C5077" t="s">
        <v>108</v>
      </c>
      <c r="D5077" t="s">
        <v>13</v>
      </c>
      <c r="E5077" t="s">
        <v>14</v>
      </c>
      <c r="F5077" t="s">
        <v>26</v>
      </c>
      <c r="G5077" s="3">
        <v>45105.923611111109</v>
      </c>
      <c r="H5077" s="1">
        <v>124500</v>
      </c>
      <c r="I5077" t="s">
        <v>9107</v>
      </c>
      <c r="J5077" t="s">
        <v>1693</v>
      </c>
    </row>
    <row r="5078" spans="1:10">
      <c r="A5078" t="s">
        <v>18</v>
      </c>
      <c r="B5078" t="s">
        <v>9894</v>
      </c>
      <c r="C5078" t="s">
        <v>358</v>
      </c>
      <c r="D5078" t="s">
        <v>13</v>
      </c>
      <c r="E5078" t="s">
        <v>14</v>
      </c>
      <c r="F5078" t="s">
        <v>20</v>
      </c>
      <c r="G5078" s="3">
        <v>45252.968055555553</v>
      </c>
      <c r="H5078" s="1">
        <v>132650</v>
      </c>
      <c r="I5078" t="s">
        <v>4214</v>
      </c>
      <c r="J5078" t="s">
        <v>9895</v>
      </c>
    </row>
    <row r="5079" spans="1:10">
      <c r="A5079" t="s">
        <v>33</v>
      </c>
      <c r="B5079" t="s">
        <v>2148</v>
      </c>
      <c r="C5079" t="s">
        <v>232</v>
      </c>
      <c r="D5079" t="s">
        <v>13</v>
      </c>
      <c r="E5079" t="s">
        <v>14</v>
      </c>
      <c r="F5079" t="s">
        <v>26</v>
      </c>
      <c r="G5079" s="3">
        <v>44937.916643518518</v>
      </c>
      <c r="H5079" s="1">
        <v>162500</v>
      </c>
      <c r="I5079" t="s">
        <v>104</v>
      </c>
      <c r="J5079" t="s">
        <v>9896</v>
      </c>
    </row>
    <row r="5080" spans="1:10">
      <c r="A5080" t="s">
        <v>33</v>
      </c>
      <c r="B5080" t="s">
        <v>9897</v>
      </c>
      <c r="C5080" t="s">
        <v>1790</v>
      </c>
      <c r="D5080" t="s">
        <v>2139</v>
      </c>
      <c r="E5080" t="s">
        <v>14</v>
      </c>
      <c r="F5080" t="s">
        <v>1790</v>
      </c>
      <c r="G5080" s="3">
        <v>45252.93478009259</v>
      </c>
      <c r="H5080" s="1">
        <v>32400</v>
      </c>
      <c r="I5080" t="s">
        <v>9898</v>
      </c>
      <c r="J5080" t="s">
        <v>9899</v>
      </c>
    </row>
    <row r="5081" spans="1:10">
      <c r="A5081" t="s">
        <v>73</v>
      </c>
      <c r="B5081" t="s">
        <v>5597</v>
      </c>
      <c r="C5081" t="s">
        <v>24</v>
      </c>
      <c r="D5081" t="s">
        <v>13</v>
      </c>
      <c r="E5081" t="s">
        <v>25</v>
      </c>
      <c r="F5081" t="s">
        <v>1392</v>
      </c>
      <c r="G5081" s="3">
        <v>45278.923344907409</v>
      </c>
      <c r="H5081" s="1">
        <v>224000</v>
      </c>
      <c r="I5081" t="s">
        <v>5419</v>
      </c>
      <c r="J5081" t="s">
        <v>5598</v>
      </c>
    </row>
    <row r="5082" spans="1:10">
      <c r="A5082" t="s">
        <v>10</v>
      </c>
      <c r="B5082" t="s">
        <v>398</v>
      </c>
      <c r="C5082" t="s">
        <v>232</v>
      </c>
      <c r="D5082" t="s">
        <v>13</v>
      </c>
      <c r="E5082" t="s">
        <v>14</v>
      </c>
      <c r="F5082" t="s">
        <v>26</v>
      </c>
      <c r="G5082" s="3">
        <v>45210.918402777781</v>
      </c>
      <c r="H5082" s="1">
        <v>189500</v>
      </c>
      <c r="I5082" t="s">
        <v>2904</v>
      </c>
      <c r="J5082" t="s">
        <v>9900</v>
      </c>
    </row>
    <row r="5083" spans="1:10">
      <c r="A5083" t="s">
        <v>18</v>
      </c>
      <c r="B5083" t="s">
        <v>18</v>
      </c>
      <c r="C5083" t="s">
        <v>24</v>
      </c>
      <c r="D5083" t="s">
        <v>13</v>
      </c>
      <c r="E5083" t="s">
        <v>25</v>
      </c>
      <c r="F5083" t="s">
        <v>20</v>
      </c>
      <c r="G5083" s="3">
        <v>45196.929583333331</v>
      </c>
      <c r="H5083" s="1">
        <v>175000</v>
      </c>
      <c r="I5083" t="s">
        <v>9901</v>
      </c>
      <c r="J5083" t="s">
        <v>9902</v>
      </c>
    </row>
    <row r="5084" spans="1:10">
      <c r="A5084" t="s">
        <v>18</v>
      </c>
      <c r="B5084" t="s">
        <v>114</v>
      </c>
      <c r="C5084" t="s">
        <v>750</v>
      </c>
      <c r="D5084" t="s">
        <v>13</v>
      </c>
      <c r="E5084" t="s">
        <v>14</v>
      </c>
      <c r="F5084" t="s">
        <v>26</v>
      </c>
      <c r="G5084" s="3">
        <v>45047.923483796294</v>
      </c>
      <c r="H5084" s="1">
        <v>143000</v>
      </c>
      <c r="I5084" t="s">
        <v>217</v>
      </c>
      <c r="J5084" t="s">
        <v>8181</v>
      </c>
    </row>
    <row r="5085" spans="1:10">
      <c r="A5085" t="s">
        <v>18</v>
      </c>
      <c r="B5085" t="s">
        <v>9903</v>
      </c>
      <c r="C5085" t="s">
        <v>30</v>
      </c>
      <c r="D5085" t="s">
        <v>13</v>
      </c>
      <c r="E5085" t="s">
        <v>14</v>
      </c>
      <c r="F5085" t="s">
        <v>26</v>
      </c>
      <c r="G5085" s="3">
        <v>45106.922569444447</v>
      </c>
      <c r="H5085" s="1">
        <v>132500</v>
      </c>
      <c r="I5085" t="s">
        <v>9904</v>
      </c>
      <c r="J5085" t="s">
        <v>199</v>
      </c>
    </row>
    <row r="5086" spans="1:10">
      <c r="A5086" t="s">
        <v>33</v>
      </c>
      <c r="B5086" t="s">
        <v>9905</v>
      </c>
      <c r="C5086" t="s">
        <v>1305</v>
      </c>
      <c r="D5086" t="s">
        <v>13</v>
      </c>
      <c r="E5086" t="s">
        <v>14</v>
      </c>
      <c r="F5086" t="s">
        <v>26</v>
      </c>
      <c r="G5086" s="3">
        <v>45114.916643518518</v>
      </c>
      <c r="H5086" s="1">
        <v>90000</v>
      </c>
      <c r="I5086" t="s">
        <v>9906</v>
      </c>
      <c r="J5086" t="s">
        <v>9907</v>
      </c>
    </row>
    <row r="5087" spans="1:10">
      <c r="A5087" t="s">
        <v>18</v>
      </c>
      <c r="B5087" t="s">
        <v>184</v>
      </c>
      <c r="C5087" t="s">
        <v>9908</v>
      </c>
      <c r="D5087" t="s">
        <v>13</v>
      </c>
      <c r="E5087" t="s">
        <v>14</v>
      </c>
      <c r="F5087" t="s">
        <v>26</v>
      </c>
      <c r="G5087" s="3">
        <v>45046.922905092593</v>
      </c>
      <c r="H5087" s="1">
        <v>135000</v>
      </c>
      <c r="I5087" t="s">
        <v>128</v>
      </c>
      <c r="J5087" t="s">
        <v>526</v>
      </c>
    </row>
    <row r="5088" spans="1:10">
      <c r="A5088" t="s">
        <v>18</v>
      </c>
      <c r="B5088" t="s">
        <v>1101</v>
      </c>
      <c r="C5088" t="s">
        <v>24</v>
      </c>
      <c r="D5088" t="s">
        <v>13</v>
      </c>
      <c r="E5088" t="s">
        <v>25</v>
      </c>
      <c r="F5088" t="s">
        <v>26</v>
      </c>
      <c r="G5088" s="3">
        <v>44949.922881944447</v>
      </c>
      <c r="H5088" s="1">
        <v>122500</v>
      </c>
      <c r="I5088" t="s">
        <v>586</v>
      </c>
      <c r="J5088" t="s">
        <v>9909</v>
      </c>
    </row>
    <row r="5089" spans="1:10">
      <c r="A5089" t="s">
        <v>73</v>
      </c>
      <c r="B5089" t="s">
        <v>73</v>
      </c>
      <c r="C5089" t="s">
        <v>232</v>
      </c>
      <c r="D5089" t="s">
        <v>13</v>
      </c>
      <c r="E5089" t="s">
        <v>14</v>
      </c>
      <c r="F5089" t="s">
        <v>20</v>
      </c>
      <c r="G5089" s="3">
        <v>45152.949745370373</v>
      </c>
      <c r="H5089" s="1">
        <v>135000</v>
      </c>
      <c r="I5089" t="s">
        <v>516</v>
      </c>
    </row>
    <row r="5090" spans="1:10">
      <c r="A5090" t="s">
        <v>10</v>
      </c>
      <c r="B5090" t="s">
        <v>10</v>
      </c>
      <c r="C5090" t="s">
        <v>232</v>
      </c>
      <c r="D5090" t="s">
        <v>13</v>
      </c>
      <c r="E5090" t="s">
        <v>14</v>
      </c>
      <c r="F5090" t="s">
        <v>26</v>
      </c>
      <c r="G5090" s="3">
        <v>45216.918321759258</v>
      </c>
      <c r="H5090" s="1">
        <v>80000</v>
      </c>
      <c r="I5090" t="s">
        <v>366</v>
      </c>
    </row>
    <row r="5091" spans="1:10">
      <c r="A5091" t="s">
        <v>135</v>
      </c>
      <c r="B5091" t="s">
        <v>9910</v>
      </c>
      <c r="C5091" t="s">
        <v>9378</v>
      </c>
      <c r="D5091" t="s">
        <v>13</v>
      </c>
      <c r="E5091" t="s">
        <v>14</v>
      </c>
      <c r="F5091" t="s">
        <v>4917</v>
      </c>
      <c r="G5091" s="3">
        <v>44936.955972222226</v>
      </c>
      <c r="H5091" s="1">
        <v>111202</v>
      </c>
      <c r="I5091" t="s">
        <v>5343</v>
      </c>
      <c r="J5091" t="s">
        <v>214</v>
      </c>
    </row>
    <row r="5092" spans="1:10">
      <c r="A5092" t="s">
        <v>73</v>
      </c>
      <c r="B5092" t="s">
        <v>73</v>
      </c>
      <c r="C5092" t="s">
        <v>9911</v>
      </c>
      <c r="D5092" t="s">
        <v>13</v>
      </c>
      <c r="E5092" t="s">
        <v>14</v>
      </c>
      <c r="F5092" t="s">
        <v>26</v>
      </c>
      <c r="G5092" s="3">
        <v>44931.938530092593</v>
      </c>
      <c r="H5092" s="1">
        <v>156596</v>
      </c>
      <c r="I5092" t="s">
        <v>120</v>
      </c>
      <c r="J5092" t="s">
        <v>9912</v>
      </c>
    </row>
    <row r="5093" spans="1:10">
      <c r="A5093" t="s">
        <v>10</v>
      </c>
      <c r="B5093" t="s">
        <v>1108</v>
      </c>
      <c r="C5093" t="s">
        <v>24</v>
      </c>
      <c r="D5093" t="s">
        <v>13</v>
      </c>
      <c r="E5093" t="s">
        <v>25</v>
      </c>
      <c r="F5093" t="s">
        <v>26</v>
      </c>
      <c r="G5093" s="3">
        <v>45264.918449074074</v>
      </c>
      <c r="H5093" s="1">
        <v>105000</v>
      </c>
      <c r="I5093" t="s">
        <v>9913</v>
      </c>
      <c r="J5093" t="s">
        <v>613</v>
      </c>
    </row>
    <row r="5094" spans="1:10">
      <c r="A5094" t="s">
        <v>10</v>
      </c>
      <c r="B5094" t="s">
        <v>9914</v>
      </c>
      <c r="C5094" t="s">
        <v>24</v>
      </c>
      <c r="D5094" t="s">
        <v>13</v>
      </c>
      <c r="E5094" t="s">
        <v>25</v>
      </c>
      <c r="F5094" t="s">
        <v>26</v>
      </c>
      <c r="G5094" s="3">
        <v>45107.92083333333</v>
      </c>
      <c r="H5094" s="1">
        <v>156000</v>
      </c>
      <c r="I5094" t="s">
        <v>9915</v>
      </c>
      <c r="J5094" t="s">
        <v>9916</v>
      </c>
    </row>
    <row r="5095" spans="1:10">
      <c r="A5095" t="s">
        <v>10</v>
      </c>
      <c r="B5095" t="s">
        <v>10</v>
      </c>
      <c r="C5095" t="s">
        <v>26</v>
      </c>
      <c r="D5095" t="s">
        <v>13</v>
      </c>
      <c r="E5095" t="s">
        <v>14</v>
      </c>
      <c r="F5095" t="s">
        <v>20</v>
      </c>
      <c r="G5095" s="3">
        <v>45114.964143518519</v>
      </c>
      <c r="H5095" s="1">
        <v>131000</v>
      </c>
      <c r="I5095" t="s">
        <v>9917</v>
      </c>
      <c r="J5095" t="s">
        <v>3283</v>
      </c>
    </row>
    <row r="5096" spans="1:10">
      <c r="A5096" t="s">
        <v>10</v>
      </c>
      <c r="B5096" t="s">
        <v>4161</v>
      </c>
      <c r="C5096" t="s">
        <v>3578</v>
      </c>
      <c r="D5096" t="s">
        <v>13</v>
      </c>
      <c r="E5096" t="s">
        <v>14</v>
      </c>
      <c r="F5096" t="s">
        <v>26</v>
      </c>
      <c r="G5096" s="3">
        <v>45008.920543981483</v>
      </c>
      <c r="H5096" s="1">
        <v>124250</v>
      </c>
      <c r="I5096" t="s">
        <v>1613</v>
      </c>
      <c r="J5096" t="s">
        <v>730</v>
      </c>
    </row>
    <row r="5097" spans="1:10">
      <c r="A5097" t="s">
        <v>33</v>
      </c>
      <c r="B5097" t="s">
        <v>33</v>
      </c>
      <c r="C5097" t="s">
        <v>826</v>
      </c>
      <c r="D5097" t="s">
        <v>13</v>
      </c>
      <c r="E5097" t="s">
        <v>14</v>
      </c>
      <c r="F5097" t="s">
        <v>827</v>
      </c>
      <c r="G5097" s="3">
        <v>45019.951111111113</v>
      </c>
      <c r="H5097" s="1">
        <v>111175</v>
      </c>
      <c r="I5097" t="s">
        <v>685</v>
      </c>
      <c r="J5097" t="s">
        <v>1280</v>
      </c>
    </row>
    <row r="5098" spans="1:10">
      <c r="A5098" t="s">
        <v>73</v>
      </c>
      <c r="B5098" t="s">
        <v>9918</v>
      </c>
      <c r="C5098" t="s">
        <v>1305</v>
      </c>
      <c r="D5098" t="s">
        <v>13</v>
      </c>
      <c r="E5098" t="s">
        <v>14</v>
      </c>
      <c r="F5098" t="s">
        <v>26</v>
      </c>
      <c r="G5098" s="3">
        <v>44934.920266203706</v>
      </c>
      <c r="H5098" s="1">
        <v>140000</v>
      </c>
      <c r="I5098" t="s">
        <v>9919</v>
      </c>
      <c r="J5098" t="s">
        <v>9920</v>
      </c>
    </row>
    <row r="5099" spans="1:10">
      <c r="A5099" t="s">
        <v>73</v>
      </c>
      <c r="B5099" t="s">
        <v>73</v>
      </c>
      <c r="C5099" t="s">
        <v>9921</v>
      </c>
      <c r="D5099" t="s">
        <v>13</v>
      </c>
      <c r="E5099" t="s">
        <v>14</v>
      </c>
      <c r="F5099" t="s">
        <v>26</v>
      </c>
      <c r="G5099" s="3">
        <v>45189.922291666669</v>
      </c>
      <c r="H5099" s="1">
        <v>132500</v>
      </c>
      <c r="I5099" t="s">
        <v>9922</v>
      </c>
      <c r="J5099" t="s">
        <v>9923</v>
      </c>
    </row>
    <row r="5100" spans="1:10">
      <c r="A5100" t="s">
        <v>33</v>
      </c>
      <c r="B5100" t="s">
        <v>9924</v>
      </c>
      <c r="C5100" t="s">
        <v>243</v>
      </c>
      <c r="D5100" t="s">
        <v>13</v>
      </c>
      <c r="E5100" t="s">
        <v>14</v>
      </c>
      <c r="F5100" t="s">
        <v>26</v>
      </c>
      <c r="G5100" s="3">
        <v>44937.918854166666</v>
      </c>
      <c r="H5100" s="1">
        <v>95000</v>
      </c>
      <c r="I5100" t="s">
        <v>9000</v>
      </c>
      <c r="J5100" t="s">
        <v>28</v>
      </c>
    </row>
    <row r="5101" spans="1:10">
      <c r="A5101" t="s">
        <v>135</v>
      </c>
      <c r="B5101" t="s">
        <v>9925</v>
      </c>
      <c r="C5101" t="s">
        <v>237</v>
      </c>
      <c r="D5101" t="s">
        <v>13</v>
      </c>
      <c r="E5101" t="s">
        <v>14</v>
      </c>
      <c r="F5101" t="s">
        <v>26</v>
      </c>
      <c r="G5101" s="3">
        <v>45026.917743055557</v>
      </c>
      <c r="H5101" s="1">
        <v>105515</v>
      </c>
      <c r="I5101" t="s">
        <v>69</v>
      </c>
      <c r="J5101" t="s">
        <v>9926</v>
      </c>
    </row>
    <row r="5102" spans="1:10">
      <c r="A5102" t="s">
        <v>18</v>
      </c>
      <c r="B5102" t="s">
        <v>18</v>
      </c>
      <c r="C5102" t="s">
        <v>232</v>
      </c>
      <c r="D5102" t="s">
        <v>13</v>
      </c>
      <c r="E5102" t="s">
        <v>14</v>
      </c>
      <c r="F5102" t="s">
        <v>26</v>
      </c>
      <c r="G5102" s="3">
        <v>45286.920972222222</v>
      </c>
      <c r="H5102" s="1">
        <v>241500</v>
      </c>
      <c r="I5102" t="s">
        <v>4995</v>
      </c>
      <c r="J5102" t="s">
        <v>9927</v>
      </c>
    </row>
    <row r="5103" spans="1:10">
      <c r="A5103" t="s">
        <v>73</v>
      </c>
      <c r="B5103" t="s">
        <v>73</v>
      </c>
      <c r="C5103" t="s">
        <v>2706</v>
      </c>
      <c r="D5103" t="s">
        <v>13</v>
      </c>
      <c r="E5103" t="s">
        <v>14</v>
      </c>
      <c r="F5103" t="s">
        <v>26</v>
      </c>
      <c r="G5103" s="3">
        <v>44993.923310185186</v>
      </c>
      <c r="H5103" s="1">
        <v>135000</v>
      </c>
      <c r="I5103" t="s">
        <v>9030</v>
      </c>
      <c r="J5103" t="s">
        <v>9928</v>
      </c>
    </row>
    <row r="5104" spans="1:10">
      <c r="A5104" t="s">
        <v>33</v>
      </c>
      <c r="B5104" t="s">
        <v>33</v>
      </c>
      <c r="C5104" t="s">
        <v>24</v>
      </c>
      <c r="D5104" t="s">
        <v>13</v>
      </c>
      <c r="E5104" t="s">
        <v>25</v>
      </c>
      <c r="F5104" t="s">
        <v>26</v>
      </c>
      <c r="G5104" s="3">
        <v>44959.91741898148</v>
      </c>
      <c r="H5104" s="1">
        <v>70000</v>
      </c>
      <c r="I5104" t="s">
        <v>104</v>
      </c>
      <c r="J5104" t="s">
        <v>9929</v>
      </c>
    </row>
    <row r="5105" spans="1:10">
      <c r="A5105" t="s">
        <v>73</v>
      </c>
      <c r="B5105" t="s">
        <v>73</v>
      </c>
      <c r="C5105" t="s">
        <v>348</v>
      </c>
      <c r="D5105" t="s">
        <v>13</v>
      </c>
      <c r="E5105" t="s">
        <v>14</v>
      </c>
      <c r="F5105" t="s">
        <v>348</v>
      </c>
      <c r="G5105" s="3">
        <v>45059.006273148145</v>
      </c>
      <c r="H5105" s="1">
        <v>147500</v>
      </c>
      <c r="I5105" t="s">
        <v>206</v>
      </c>
      <c r="J5105" t="s">
        <v>9930</v>
      </c>
    </row>
    <row r="5106" spans="1:10">
      <c r="A5106" t="s">
        <v>18</v>
      </c>
      <c r="B5106" t="s">
        <v>18</v>
      </c>
      <c r="C5106" t="s">
        <v>371</v>
      </c>
      <c r="D5106" t="s">
        <v>13</v>
      </c>
      <c r="E5106" t="s">
        <v>14</v>
      </c>
      <c r="F5106" t="s">
        <v>20</v>
      </c>
      <c r="G5106" s="3">
        <v>45021.940486111111</v>
      </c>
      <c r="H5106" s="1">
        <v>145500</v>
      </c>
      <c r="I5106" t="s">
        <v>9931</v>
      </c>
      <c r="J5106" t="s">
        <v>9932</v>
      </c>
    </row>
    <row r="5107" spans="1:10">
      <c r="A5107" t="s">
        <v>10</v>
      </c>
      <c r="B5107" t="s">
        <v>9933</v>
      </c>
      <c r="C5107" t="s">
        <v>1105</v>
      </c>
      <c r="D5107" t="s">
        <v>13</v>
      </c>
      <c r="E5107" t="s">
        <v>14</v>
      </c>
      <c r="F5107" t="s">
        <v>26</v>
      </c>
      <c r="G5107" s="3">
        <v>45118.921157407407</v>
      </c>
      <c r="H5107" s="1">
        <v>180000</v>
      </c>
      <c r="I5107" t="s">
        <v>233</v>
      </c>
      <c r="J5107" t="s">
        <v>2614</v>
      </c>
    </row>
    <row r="5108" spans="1:10">
      <c r="A5108" t="s">
        <v>18</v>
      </c>
      <c r="B5108" t="s">
        <v>9934</v>
      </c>
      <c r="C5108" t="s">
        <v>24</v>
      </c>
      <c r="D5108" t="s">
        <v>13</v>
      </c>
      <c r="E5108" t="s">
        <v>25</v>
      </c>
      <c r="F5108" t="s">
        <v>26</v>
      </c>
      <c r="G5108" s="3">
        <v>44999.928657407407</v>
      </c>
      <c r="H5108" s="1">
        <v>150000</v>
      </c>
      <c r="I5108" t="s">
        <v>9935</v>
      </c>
      <c r="J5108" t="s">
        <v>9936</v>
      </c>
    </row>
    <row r="5109" spans="1:10">
      <c r="A5109" t="s">
        <v>73</v>
      </c>
      <c r="B5109" t="s">
        <v>73</v>
      </c>
      <c r="C5109" t="s">
        <v>24</v>
      </c>
      <c r="D5109" t="s">
        <v>13</v>
      </c>
      <c r="E5109" t="s">
        <v>25</v>
      </c>
      <c r="F5109" t="s">
        <v>26</v>
      </c>
      <c r="G5109" s="3">
        <v>44949.922673611109</v>
      </c>
      <c r="H5109" s="1">
        <v>170000</v>
      </c>
      <c r="I5109" t="s">
        <v>9937</v>
      </c>
      <c r="J5109" t="s">
        <v>9938</v>
      </c>
    </row>
    <row r="5110" spans="1:10">
      <c r="A5110" t="s">
        <v>73</v>
      </c>
      <c r="B5110" t="s">
        <v>9939</v>
      </c>
      <c r="C5110" t="s">
        <v>680</v>
      </c>
      <c r="D5110" t="s">
        <v>13</v>
      </c>
      <c r="E5110" t="s">
        <v>14</v>
      </c>
      <c r="F5110" t="s">
        <v>681</v>
      </c>
      <c r="G5110" s="3">
        <v>45131.929212962961</v>
      </c>
      <c r="H5110" s="1">
        <v>89100</v>
      </c>
      <c r="I5110" t="s">
        <v>2509</v>
      </c>
      <c r="J5110" t="s">
        <v>9940</v>
      </c>
    </row>
    <row r="5111" spans="1:10">
      <c r="A5111" t="s">
        <v>10</v>
      </c>
      <c r="B5111" t="s">
        <v>10</v>
      </c>
      <c r="C5111" t="s">
        <v>792</v>
      </c>
      <c r="D5111" t="s">
        <v>13</v>
      </c>
      <c r="E5111" t="s">
        <v>14</v>
      </c>
      <c r="F5111" t="s">
        <v>26</v>
      </c>
      <c r="G5111" s="3">
        <v>45103.919340277775</v>
      </c>
      <c r="H5111" s="1">
        <v>115000</v>
      </c>
      <c r="I5111" t="s">
        <v>88</v>
      </c>
      <c r="J5111" t="s">
        <v>9941</v>
      </c>
    </row>
    <row r="5112" spans="1:10">
      <c r="A5112" t="s">
        <v>18</v>
      </c>
      <c r="B5112" t="s">
        <v>9942</v>
      </c>
      <c r="C5112" t="s">
        <v>1739</v>
      </c>
      <c r="D5112" t="s">
        <v>13</v>
      </c>
      <c r="E5112" t="s">
        <v>14</v>
      </c>
      <c r="F5112" t="s">
        <v>26</v>
      </c>
      <c r="G5112" s="3">
        <v>45140.921423611115</v>
      </c>
      <c r="H5112" s="1">
        <v>107730</v>
      </c>
      <c r="I5112" t="s">
        <v>7403</v>
      </c>
      <c r="J5112" t="s">
        <v>9943</v>
      </c>
    </row>
    <row r="5113" spans="1:10">
      <c r="A5113" t="s">
        <v>10</v>
      </c>
      <c r="B5113" t="s">
        <v>9944</v>
      </c>
      <c r="C5113" t="s">
        <v>4085</v>
      </c>
      <c r="D5113" t="s">
        <v>13</v>
      </c>
      <c r="E5113" t="s">
        <v>14</v>
      </c>
      <c r="F5113" t="s">
        <v>26</v>
      </c>
      <c r="G5113" s="3">
        <v>44936.930335648147</v>
      </c>
      <c r="H5113" s="1">
        <v>105000</v>
      </c>
      <c r="I5113" t="s">
        <v>1072</v>
      </c>
      <c r="J5113" t="s">
        <v>9945</v>
      </c>
    </row>
    <row r="5114" spans="1:10">
      <c r="A5114" t="s">
        <v>10</v>
      </c>
      <c r="B5114" t="s">
        <v>9946</v>
      </c>
      <c r="C5114" t="s">
        <v>325</v>
      </c>
      <c r="D5114" t="s">
        <v>13</v>
      </c>
      <c r="E5114" t="s">
        <v>14</v>
      </c>
      <c r="F5114" t="s">
        <v>26</v>
      </c>
      <c r="G5114" s="3">
        <v>45260.955335648148</v>
      </c>
      <c r="H5114" s="1">
        <v>170000</v>
      </c>
      <c r="I5114" t="s">
        <v>1989</v>
      </c>
      <c r="J5114" t="s">
        <v>647</v>
      </c>
    </row>
    <row r="5115" spans="1:10">
      <c r="A5115" t="s">
        <v>33</v>
      </c>
      <c r="B5115" t="s">
        <v>33</v>
      </c>
      <c r="C5115" t="s">
        <v>9947</v>
      </c>
      <c r="D5115" t="s">
        <v>100</v>
      </c>
      <c r="E5115" t="s">
        <v>14</v>
      </c>
      <c r="F5115" t="s">
        <v>26</v>
      </c>
      <c r="G5115" s="3">
        <v>45238.932060185187</v>
      </c>
      <c r="H5115" s="1">
        <v>65000</v>
      </c>
      <c r="I5115" t="s">
        <v>9948</v>
      </c>
      <c r="J5115" t="s">
        <v>9949</v>
      </c>
    </row>
    <row r="5116" spans="1:10">
      <c r="A5116" t="s">
        <v>10</v>
      </c>
      <c r="B5116" t="s">
        <v>10</v>
      </c>
      <c r="C5116" t="s">
        <v>185</v>
      </c>
      <c r="D5116" t="s">
        <v>100</v>
      </c>
      <c r="E5116" t="s">
        <v>14</v>
      </c>
      <c r="F5116" t="s">
        <v>26</v>
      </c>
      <c r="G5116" s="3">
        <v>45232.919699074075</v>
      </c>
      <c r="H5116" s="1">
        <v>100000</v>
      </c>
      <c r="I5116" t="s">
        <v>9950</v>
      </c>
    </row>
    <row r="5117" spans="1:10">
      <c r="A5117" t="s">
        <v>10</v>
      </c>
      <c r="B5117" t="s">
        <v>10</v>
      </c>
      <c r="C5117" t="s">
        <v>24</v>
      </c>
      <c r="D5117" t="s">
        <v>13</v>
      </c>
      <c r="E5117" t="s">
        <v>25</v>
      </c>
      <c r="F5117" t="s">
        <v>20</v>
      </c>
      <c r="G5117" s="3">
        <v>44952.952418981484</v>
      </c>
      <c r="H5117" s="1">
        <v>130000</v>
      </c>
      <c r="I5117" t="s">
        <v>9951</v>
      </c>
      <c r="J5117" t="s">
        <v>9952</v>
      </c>
    </row>
    <row r="5118" spans="1:10">
      <c r="A5118" t="s">
        <v>10</v>
      </c>
      <c r="B5118" t="s">
        <v>357</v>
      </c>
      <c r="C5118" t="s">
        <v>26</v>
      </c>
      <c r="D5118" t="s">
        <v>13</v>
      </c>
      <c r="E5118" t="s">
        <v>14</v>
      </c>
      <c r="F5118" t="s">
        <v>26</v>
      </c>
      <c r="G5118" s="3">
        <v>45023.918796296297</v>
      </c>
      <c r="H5118" s="1">
        <v>212500</v>
      </c>
      <c r="I5118" t="s">
        <v>335</v>
      </c>
      <c r="J5118" t="s">
        <v>9953</v>
      </c>
    </row>
    <row r="5119" spans="1:10">
      <c r="A5119" t="s">
        <v>18</v>
      </c>
      <c r="B5119" t="s">
        <v>9954</v>
      </c>
      <c r="C5119" t="s">
        <v>1884</v>
      </c>
      <c r="D5119" t="s">
        <v>13</v>
      </c>
      <c r="E5119" t="s">
        <v>14</v>
      </c>
      <c r="F5119" t="s">
        <v>221</v>
      </c>
      <c r="G5119" s="3">
        <v>44971.934965277775</v>
      </c>
      <c r="H5119" s="1">
        <v>147500</v>
      </c>
      <c r="I5119" t="s">
        <v>8455</v>
      </c>
      <c r="J5119" t="s">
        <v>9955</v>
      </c>
    </row>
    <row r="5120" spans="1:10">
      <c r="A5120" t="s">
        <v>73</v>
      </c>
      <c r="B5120" t="s">
        <v>9956</v>
      </c>
      <c r="C5120" t="s">
        <v>24</v>
      </c>
      <c r="D5120" t="s">
        <v>13</v>
      </c>
      <c r="E5120" t="s">
        <v>25</v>
      </c>
      <c r="F5120" t="s">
        <v>20</v>
      </c>
      <c r="G5120" s="3">
        <v>45128.959780092591</v>
      </c>
      <c r="H5120" s="1">
        <v>120000</v>
      </c>
      <c r="I5120" t="s">
        <v>9957</v>
      </c>
      <c r="J5120" t="s">
        <v>9958</v>
      </c>
    </row>
    <row r="5121" spans="1:10">
      <c r="A5121" t="s">
        <v>152</v>
      </c>
      <c r="B5121" t="s">
        <v>9959</v>
      </c>
      <c r="C5121" t="s">
        <v>4102</v>
      </c>
      <c r="D5121" t="s">
        <v>13</v>
      </c>
      <c r="E5121" t="s">
        <v>14</v>
      </c>
      <c r="F5121" t="s">
        <v>26</v>
      </c>
      <c r="G5121" s="3">
        <v>45143.987997685188</v>
      </c>
      <c r="H5121" s="1">
        <v>55000</v>
      </c>
      <c r="I5121" t="s">
        <v>9960</v>
      </c>
      <c r="J5121" t="s">
        <v>9961</v>
      </c>
    </row>
    <row r="5122" spans="1:10">
      <c r="A5122" t="s">
        <v>18</v>
      </c>
      <c r="B5122" t="s">
        <v>18</v>
      </c>
      <c r="C5122" t="s">
        <v>24</v>
      </c>
      <c r="D5122" t="s">
        <v>13</v>
      </c>
      <c r="E5122" t="s">
        <v>25</v>
      </c>
      <c r="F5122" t="s">
        <v>26</v>
      </c>
      <c r="G5122" s="3">
        <v>45189.953333333331</v>
      </c>
      <c r="H5122" s="1">
        <v>109000</v>
      </c>
      <c r="I5122" t="s">
        <v>516</v>
      </c>
      <c r="J5122" t="s">
        <v>3221</v>
      </c>
    </row>
    <row r="5123" spans="1:10">
      <c r="A5123" t="s">
        <v>212</v>
      </c>
      <c r="B5123" t="s">
        <v>9962</v>
      </c>
      <c r="C5123" t="s">
        <v>4453</v>
      </c>
      <c r="D5123" t="s">
        <v>13</v>
      </c>
      <c r="E5123" t="s">
        <v>14</v>
      </c>
      <c r="F5123" t="s">
        <v>26</v>
      </c>
      <c r="G5123" s="3">
        <v>44993.91909722222</v>
      </c>
      <c r="H5123" s="1">
        <v>127000</v>
      </c>
      <c r="I5123" t="s">
        <v>1613</v>
      </c>
      <c r="J5123" t="s">
        <v>8710</v>
      </c>
    </row>
    <row r="5124" spans="1:10">
      <c r="A5124" t="s">
        <v>10</v>
      </c>
      <c r="B5124" t="s">
        <v>9963</v>
      </c>
      <c r="C5124" t="s">
        <v>1029</v>
      </c>
      <c r="D5124" t="s">
        <v>13</v>
      </c>
      <c r="E5124" t="s">
        <v>14</v>
      </c>
      <c r="F5124" t="s">
        <v>26</v>
      </c>
      <c r="G5124" s="3">
        <v>44974.919374999998</v>
      </c>
      <c r="H5124" s="1">
        <v>88828</v>
      </c>
      <c r="I5124" t="s">
        <v>9527</v>
      </c>
      <c r="J5124" t="s">
        <v>9964</v>
      </c>
    </row>
    <row r="5125" spans="1:10">
      <c r="A5125" t="s">
        <v>77</v>
      </c>
      <c r="B5125" t="s">
        <v>9965</v>
      </c>
      <c r="C5125" t="s">
        <v>108</v>
      </c>
      <c r="D5125" t="s">
        <v>13</v>
      </c>
      <c r="E5125" t="s">
        <v>14</v>
      </c>
      <c r="F5125" t="s">
        <v>26</v>
      </c>
      <c r="G5125" s="3">
        <v>45035.917372685188</v>
      </c>
      <c r="H5125" s="1">
        <v>126000</v>
      </c>
      <c r="I5125" t="s">
        <v>9966</v>
      </c>
      <c r="J5125" t="s">
        <v>9967</v>
      </c>
    </row>
    <row r="5126" spans="1:10">
      <c r="A5126" t="s">
        <v>10</v>
      </c>
      <c r="B5126" t="s">
        <v>10</v>
      </c>
      <c r="C5126" t="s">
        <v>684</v>
      </c>
      <c r="D5126" t="s">
        <v>13</v>
      </c>
      <c r="E5126" t="s">
        <v>14</v>
      </c>
      <c r="F5126" t="s">
        <v>209</v>
      </c>
      <c r="G5126" s="3">
        <v>45040.932789351849</v>
      </c>
      <c r="H5126" s="1">
        <v>88128</v>
      </c>
      <c r="I5126" t="s">
        <v>9354</v>
      </c>
      <c r="J5126" t="s">
        <v>5546</v>
      </c>
    </row>
    <row r="5127" spans="1:10">
      <c r="A5127" t="s">
        <v>73</v>
      </c>
      <c r="B5127" t="s">
        <v>9968</v>
      </c>
      <c r="C5127" t="s">
        <v>684</v>
      </c>
      <c r="D5127" t="s">
        <v>13</v>
      </c>
      <c r="E5127" t="s">
        <v>14</v>
      </c>
      <c r="F5127" t="s">
        <v>209</v>
      </c>
      <c r="G5127" s="3">
        <v>44944.930833333332</v>
      </c>
      <c r="H5127" s="1">
        <v>89100</v>
      </c>
      <c r="I5127" t="s">
        <v>172</v>
      </c>
      <c r="J5127" t="s">
        <v>1943</v>
      </c>
    </row>
    <row r="5128" spans="1:10">
      <c r="A5128" t="s">
        <v>33</v>
      </c>
      <c r="B5128" t="s">
        <v>9969</v>
      </c>
      <c r="C5128" t="s">
        <v>157</v>
      </c>
      <c r="D5128" t="s">
        <v>13</v>
      </c>
      <c r="E5128" t="s">
        <v>14</v>
      </c>
      <c r="F5128" t="s">
        <v>26</v>
      </c>
      <c r="G5128" s="3">
        <v>44935.917870370373</v>
      </c>
      <c r="H5128" s="1">
        <v>105000</v>
      </c>
      <c r="I5128" t="s">
        <v>9970</v>
      </c>
      <c r="J5128" t="s">
        <v>9971</v>
      </c>
    </row>
    <row r="5129" spans="1:10">
      <c r="A5129" t="s">
        <v>33</v>
      </c>
      <c r="B5129" t="s">
        <v>9972</v>
      </c>
      <c r="C5129" t="s">
        <v>9973</v>
      </c>
      <c r="D5129" t="s">
        <v>13</v>
      </c>
      <c r="E5129" t="s">
        <v>14</v>
      </c>
      <c r="F5129" t="s">
        <v>26</v>
      </c>
      <c r="G5129" s="3">
        <v>44995.917743055557</v>
      </c>
      <c r="H5129" s="1">
        <v>82500</v>
      </c>
      <c r="I5129" t="s">
        <v>9974</v>
      </c>
      <c r="J5129" t="s">
        <v>9975</v>
      </c>
    </row>
    <row r="5130" spans="1:10">
      <c r="A5130" t="s">
        <v>33</v>
      </c>
      <c r="B5130" t="s">
        <v>943</v>
      </c>
      <c r="C5130" t="s">
        <v>9976</v>
      </c>
      <c r="D5130" t="s">
        <v>13</v>
      </c>
      <c r="E5130" t="s">
        <v>14</v>
      </c>
      <c r="F5130" t="s">
        <v>26</v>
      </c>
      <c r="G5130" s="3">
        <v>45256.916979166665</v>
      </c>
      <c r="H5130" s="1">
        <v>65000</v>
      </c>
      <c r="I5130" t="s">
        <v>9977</v>
      </c>
    </row>
    <row r="5131" spans="1:10">
      <c r="A5131" t="s">
        <v>18</v>
      </c>
      <c r="B5131" t="s">
        <v>18</v>
      </c>
      <c r="C5131" t="s">
        <v>676</v>
      </c>
      <c r="D5131" t="s">
        <v>13</v>
      </c>
      <c r="E5131" t="s">
        <v>14</v>
      </c>
      <c r="F5131" t="s">
        <v>26</v>
      </c>
      <c r="G5131" s="3">
        <v>45175.954351851855</v>
      </c>
      <c r="H5131" s="1">
        <v>115266.671875</v>
      </c>
      <c r="I5131" t="s">
        <v>9978</v>
      </c>
      <c r="J5131" t="s">
        <v>9979</v>
      </c>
    </row>
    <row r="5132" spans="1:10">
      <c r="A5132" t="s">
        <v>18</v>
      </c>
      <c r="B5132" t="s">
        <v>9980</v>
      </c>
      <c r="C5132" t="s">
        <v>64</v>
      </c>
      <c r="D5132" t="s">
        <v>13</v>
      </c>
      <c r="E5132" t="s">
        <v>14</v>
      </c>
      <c r="F5132" t="s">
        <v>26</v>
      </c>
      <c r="G5132" s="3">
        <v>45098.924155092594</v>
      </c>
      <c r="H5132" s="1">
        <v>89000</v>
      </c>
      <c r="I5132" t="s">
        <v>65</v>
      </c>
      <c r="J5132" t="s">
        <v>6408</v>
      </c>
    </row>
    <row r="5133" spans="1:10">
      <c r="A5133" t="s">
        <v>10</v>
      </c>
      <c r="B5133" t="s">
        <v>10</v>
      </c>
      <c r="C5133" t="s">
        <v>977</v>
      </c>
      <c r="D5133" t="s">
        <v>13</v>
      </c>
      <c r="E5133" t="s">
        <v>14</v>
      </c>
      <c r="F5133" t="s">
        <v>26</v>
      </c>
      <c r="G5133" s="3">
        <v>45121.954548611109</v>
      </c>
      <c r="H5133" s="1">
        <v>91500</v>
      </c>
      <c r="I5133" t="s">
        <v>9981</v>
      </c>
      <c r="J5133" t="s">
        <v>9982</v>
      </c>
    </row>
    <row r="5134" spans="1:10">
      <c r="A5134" t="s">
        <v>18</v>
      </c>
      <c r="B5134" t="s">
        <v>328</v>
      </c>
      <c r="C5134" t="s">
        <v>24</v>
      </c>
      <c r="D5134" t="s">
        <v>13</v>
      </c>
      <c r="E5134" t="s">
        <v>25</v>
      </c>
      <c r="F5134" t="s">
        <v>26</v>
      </c>
      <c r="G5134" s="3">
        <v>44936.932662037034</v>
      </c>
      <c r="H5134" s="1">
        <v>142500</v>
      </c>
      <c r="I5134" t="s">
        <v>7879</v>
      </c>
      <c r="J5134" t="s">
        <v>9983</v>
      </c>
    </row>
    <row r="5135" spans="1:10">
      <c r="A5135" t="s">
        <v>10</v>
      </c>
      <c r="B5135" t="s">
        <v>1145</v>
      </c>
      <c r="C5135" t="s">
        <v>243</v>
      </c>
      <c r="D5135" t="s">
        <v>13</v>
      </c>
      <c r="E5135" t="s">
        <v>14</v>
      </c>
      <c r="F5135" t="s">
        <v>26</v>
      </c>
      <c r="G5135" s="3">
        <v>45061.931157407409</v>
      </c>
      <c r="H5135" s="1">
        <v>175000</v>
      </c>
      <c r="I5135" t="s">
        <v>9984</v>
      </c>
      <c r="J5135" t="s">
        <v>9985</v>
      </c>
    </row>
    <row r="5136" spans="1:10">
      <c r="A5136" t="s">
        <v>10</v>
      </c>
      <c r="B5136" t="s">
        <v>10</v>
      </c>
      <c r="C5136" t="s">
        <v>24</v>
      </c>
      <c r="D5136" t="s">
        <v>13</v>
      </c>
      <c r="E5136" t="s">
        <v>25</v>
      </c>
      <c r="F5136" t="s">
        <v>20</v>
      </c>
      <c r="G5136" s="3">
        <v>44946.988136574073</v>
      </c>
      <c r="H5136" s="1">
        <v>155000</v>
      </c>
      <c r="I5136" t="s">
        <v>1156</v>
      </c>
      <c r="J5136" t="s">
        <v>1928</v>
      </c>
    </row>
    <row r="5137" spans="1:10">
      <c r="A5137" t="s">
        <v>18</v>
      </c>
      <c r="B5137" t="s">
        <v>18</v>
      </c>
      <c r="C5137" t="s">
        <v>119</v>
      </c>
      <c r="D5137" t="s">
        <v>13</v>
      </c>
      <c r="E5137" t="s">
        <v>14</v>
      </c>
      <c r="F5137" t="s">
        <v>26</v>
      </c>
      <c r="G5137" s="3">
        <v>45082.921435185184</v>
      </c>
      <c r="H5137" s="1">
        <v>160000</v>
      </c>
      <c r="I5137" t="s">
        <v>128</v>
      </c>
      <c r="J5137" t="s">
        <v>338</v>
      </c>
    </row>
    <row r="5138" spans="1:10">
      <c r="A5138" t="s">
        <v>10</v>
      </c>
      <c r="B5138" t="s">
        <v>1108</v>
      </c>
      <c r="C5138" t="s">
        <v>24</v>
      </c>
      <c r="D5138" t="s">
        <v>13</v>
      </c>
      <c r="E5138" t="s">
        <v>25</v>
      </c>
      <c r="F5138" t="s">
        <v>26</v>
      </c>
      <c r="G5138" s="3">
        <v>45167.92019675926</v>
      </c>
      <c r="H5138" s="1">
        <v>62000</v>
      </c>
      <c r="I5138" t="s">
        <v>9986</v>
      </c>
      <c r="J5138" t="s">
        <v>301</v>
      </c>
    </row>
    <row r="5139" spans="1:10">
      <c r="A5139" t="s">
        <v>106</v>
      </c>
      <c r="B5139" t="s">
        <v>9987</v>
      </c>
      <c r="C5139" t="s">
        <v>24</v>
      </c>
      <c r="D5139" t="s">
        <v>13</v>
      </c>
      <c r="E5139" t="s">
        <v>25</v>
      </c>
      <c r="F5139" t="s">
        <v>1891</v>
      </c>
      <c r="G5139" s="3">
        <v>45278.924745370372</v>
      </c>
      <c r="H5139" s="1">
        <v>174500</v>
      </c>
      <c r="I5139" t="s">
        <v>5419</v>
      </c>
      <c r="J5139" t="s">
        <v>9988</v>
      </c>
    </row>
    <row r="5140" spans="1:10">
      <c r="A5140" t="s">
        <v>152</v>
      </c>
      <c r="B5140" t="s">
        <v>9989</v>
      </c>
      <c r="C5140" t="s">
        <v>48</v>
      </c>
      <c r="D5140" t="s">
        <v>13</v>
      </c>
      <c r="E5140" t="s">
        <v>14</v>
      </c>
      <c r="F5140" t="s">
        <v>49</v>
      </c>
      <c r="G5140" s="3">
        <v>45001.956030092595</v>
      </c>
      <c r="H5140" s="1">
        <v>72900</v>
      </c>
      <c r="I5140" t="s">
        <v>5734</v>
      </c>
      <c r="J5140" t="s">
        <v>9990</v>
      </c>
    </row>
    <row r="5141" spans="1:10">
      <c r="A5141" t="s">
        <v>18</v>
      </c>
      <c r="B5141" t="s">
        <v>18</v>
      </c>
      <c r="C5141" t="s">
        <v>95</v>
      </c>
      <c r="D5141" t="s">
        <v>13</v>
      </c>
      <c r="E5141" t="s">
        <v>14</v>
      </c>
      <c r="F5141" t="s">
        <v>26</v>
      </c>
      <c r="G5141" s="3">
        <v>45035.922060185185</v>
      </c>
      <c r="H5141" s="1">
        <v>150000</v>
      </c>
      <c r="I5141" t="s">
        <v>186</v>
      </c>
      <c r="J5141" t="s">
        <v>9991</v>
      </c>
    </row>
    <row r="5142" spans="1:10">
      <c r="A5142" t="s">
        <v>18</v>
      </c>
      <c r="B5142" t="s">
        <v>18</v>
      </c>
      <c r="D5142" t="s">
        <v>13</v>
      </c>
      <c r="E5142" t="s">
        <v>14</v>
      </c>
      <c r="F5142" t="s">
        <v>26</v>
      </c>
      <c r="G5142" s="3">
        <v>44994.921990740739</v>
      </c>
      <c r="H5142" s="1">
        <v>105000</v>
      </c>
      <c r="I5142" t="s">
        <v>8479</v>
      </c>
      <c r="J5142" t="s">
        <v>1138</v>
      </c>
    </row>
    <row r="5143" spans="1:10">
      <c r="A5143" t="s">
        <v>73</v>
      </c>
      <c r="B5143" t="s">
        <v>73</v>
      </c>
      <c r="C5143" t="s">
        <v>461</v>
      </c>
      <c r="D5143" t="s">
        <v>13</v>
      </c>
      <c r="E5143" t="s">
        <v>14</v>
      </c>
      <c r="F5143" t="s">
        <v>20</v>
      </c>
      <c r="G5143" s="3">
        <v>45089.982812499999</v>
      </c>
      <c r="H5143" s="1">
        <v>178500</v>
      </c>
      <c r="I5143" t="s">
        <v>130</v>
      </c>
      <c r="J5143" t="s">
        <v>4622</v>
      </c>
    </row>
    <row r="5144" spans="1:10">
      <c r="A5144" t="s">
        <v>10</v>
      </c>
      <c r="B5144" t="s">
        <v>9992</v>
      </c>
      <c r="C5144" t="s">
        <v>26</v>
      </c>
      <c r="D5144" t="s">
        <v>13</v>
      </c>
      <c r="E5144" t="s">
        <v>14</v>
      </c>
      <c r="F5144" t="s">
        <v>26</v>
      </c>
      <c r="G5144" s="3">
        <v>45272.930590277778</v>
      </c>
      <c r="H5144" s="1">
        <v>50273.5</v>
      </c>
      <c r="I5144" t="s">
        <v>9444</v>
      </c>
    </row>
    <row r="5145" spans="1:10">
      <c r="A5145" t="s">
        <v>212</v>
      </c>
      <c r="B5145" t="s">
        <v>9993</v>
      </c>
      <c r="C5145" t="s">
        <v>24</v>
      </c>
      <c r="D5145" t="s">
        <v>13</v>
      </c>
      <c r="E5145" t="s">
        <v>25</v>
      </c>
      <c r="F5145" t="s">
        <v>26</v>
      </c>
      <c r="G5145" s="3">
        <v>45085.918067129627</v>
      </c>
      <c r="H5145" s="1">
        <v>95500</v>
      </c>
      <c r="I5145" t="s">
        <v>21</v>
      </c>
      <c r="J5145" t="s">
        <v>624</v>
      </c>
    </row>
    <row r="5146" spans="1:10">
      <c r="A5146" t="s">
        <v>33</v>
      </c>
      <c r="B5146" t="s">
        <v>9994</v>
      </c>
      <c r="C5146" t="s">
        <v>243</v>
      </c>
      <c r="D5146" t="s">
        <v>13</v>
      </c>
      <c r="E5146" t="s">
        <v>14</v>
      </c>
      <c r="F5146" t="s">
        <v>26</v>
      </c>
      <c r="G5146" s="3">
        <v>45163.918391203704</v>
      </c>
      <c r="H5146" s="1">
        <v>80000</v>
      </c>
      <c r="I5146" t="s">
        <v>9995</v>
      </c>
      <c r="J5146" t="s">
        <v>9996</v>
      </c>
    </row>
    <row r="5147" spans="1:10">
      <c r="A5147" t="s">
        <v>10</v>
      </c>
      <c r="B5147" t="s">
        <v>9997</v>
      </c>
      <c r="C5147" t="s">
        <v>6201</v>
      </c>
      <c r="D5147" t="s">
        <v>100</v>
      </c>
      <c r="E5147" t="s">
        <v>14</v>
      </c>
      <c r="F5147" t="s">
        <v>6202</v>
      </c>
      <c r="G5147" s="3">
        <v>45035.986041666663</v>
      </c>
      <c r="H5147" s="1">
        <v>69962.5</v>
      </c>
      <c r="I5147" t="s">
        <v>4494</v>
      </c>
      <c r="J5147" t="s">
        <v>9998</v>
      </c>
    </row>
    <row r="5148" spans="1:10">
      <c r="A5148" t="s">
        <v>10</v>
      </c>
      <c r="B5148" t="s">
        <v>9999</v>
      </c>
      <c r="C5148" t="s">
        <v>26</v>
      </c>
      <c r="D5148" t="s">
        <v>13</v>
      </c>
      <c r="E5148" t="s">
        <v>14</v>
      </c>
      <c r="F5148" t="s">
        <v>26</v>
      </c>
      <c r="G5148" s="3">
        <v>45256.918124999997</v>
      </c>
      <c r="H5148" s="1">
        <v>100000</v>
      </c>
      <c r="I5148" t="s">
        <v>10000</v>
      </c>
    </row>
    <row r="5149" spans="1:10">
      <c r="A5149" t="s">
        <v>10</v>
      </c>
      <c r="B5149" t="s">
        <v>1763</v>
      </c>
      <c r="C5149" t="s">
        <v>24</v>
      </c>
      <c r="D5149" t="s">
        <v>13</v>
      </c>
      <c r="E5149" t="s">
        <v>25</v>
      </c>
      <c r="F5149" t="s">
        <v>20</v>
      </c>
      <c r="G5149" s="3">
        <v>44945.997361111113</v>
      </c>
      <c r="H5149" s="1">
        <v>185000</v>
      </c>
      <c r="I5149" t="s">
        <v>21</v>
      </c>
      <c r="J5149" t="s">
        <v>301</v>
      </c>
    </row>
    <row r="5150" spans="1:10">
      <c r="A5150" t="s">
        <v>18</v>
      </c>
      <c r="B5150" t="s">
        <v>18</v>
      </c>
      <c r="C5150" t="s">
        <v>99</v>
      </c>
      <c r="D5150" t="s">
        <v>13</v>
      </c>
      <c r="E5150" t="s">
        <v>14</v>
      </c>
      <c r="F5150" t="s">
        <v>26</v>
      </c>
      <c r="G5150" s="3">
        <v>45020.922754629632</v>
      </c>
      <c r="H5150" s="1">
        <v>80000</v>
      </c>
      <c r="I5150" t="s">
        <v>366</v>
      </c>
      <c r="J5150" t="s">
        <v>10001</v>
      </c>
    </row>
    <row r="5151" spans="1:10">
      <c r="A5151" t="s">
        <v>152</v>
      </c>
      <c r="B5151" t="s">
        <v>3094</v>
      </c>
      <c r="C5151" t="s">
        <v>26</v>
      </c>
      <c r="D5151" t="s">
        <v>13</v>
      </c>
      <c r="E5151" t="s">
        <v>14</v>
      </c>
      <c r="F5151" t="s">
        <v>26</v>
      </c>
      <c r="G5151" s="3">
        <v>45237.919317129628</v>
      </c>
      <c r="H5151" s="1">
        <v>99150</v>
      </c>
      <c r="I5151" t="s">
        <v>10002</v>
      </c>
      <c r="J5151" t="s">
        <v>10003</v>
      </c>
    </row>
    <row r="5152" spans="1:10">
      <c r="A5152" t="s">
        <v>18</v>
      </c>
      <c r="B5152" t="s">
        <v>10004</v>
      </c>
      <c r="C5152" t="s">
        <v>10005</v>
      </c>
      <c r="D5152" t="s">
        <v>13</v>
      </c>
      <c r="E5152" t="s">
        <v>14</v>
      </c>
      <c r="F5152" t="s">
        <v>26</v>
      </c>
      <c r="G5152" s="3">
        <v>44938.973240740743</v>
      </c>
      <c r="H5152" s="1">
        <v>120000</v>
      </c>
      <c r="I5152" t="s">
        <v>8846</v>
      </c>
      <c r="J5152" t="s">
        <v>10006</v>
      </c>
    </row>
    <row r="5153" spans="1:10">
      <c r="A5153" t="s">
        <v>18</v>
      </c>
      <c r="B5153" t="s">
        <v>3384</v>
      </c>
      <c r="C5153" t="s">
        <v>243</v>
      </c>
      <c r="D5153" t="s">
        <v>13</v>
      </c>
      <c r="E5153" t="s">
        <v>14</v>
      </c>
      <c r="F5153" t="s">
        <v>26</v>
      </c>
      <c r="G5153" s="3">
        <v>44991.951168981483</v>
      </c>
      <c r="H5153" s="1">
        <v>115000</v>
      </c>
      <c r="I5153" t="s">
        <v>128</v>
      </c>
      <c r="J5153" t="s">
        <v>10007</v>
      </c>
    </row>
    <row r="5154" spans="1:10">
      <c r="A5154" t="s">
        <v>212</v>
      </c>
      <c r="B5154" t="s">
        <v>2896</v>
      </c>
      <c r="C5154" t="s">
        <v>1088</v>
      </c>
      <c r="D5154" t="s">
        <v>13</v>
      </c>
      <c r="E5154" t="s">
        <v>14</v>
      </c>
      <c r="F5154" t="s">
        <v>26</v>
      </c>
      <c r="G5154" s="3">
        <v>45007.924270833333</v>
      </c>
      <c r="H5154" s="1">
        <v>179500</v>
      </c>
      <c r="I5154" t="s">
        <v>9966</v>
      </c>
      <c r="J5154" t="s">
        <v>10008</v>
      </c>
    </row>
    <row r="5155" spans="1:10">
      <c r="A5155" t="s">
        <v>10</v>
      </c>
      <c r="B5155" t="s">
        <v>10</v>
      </c>
      <c r="C5155" t="s">
        <v>307</v>
      </c>
      <c r="D5155" t="s">
        <v>13</v>
      </c>
      <c r="E5155" t="s">
        <v>14</v>
      </c>
      <c r="F5155" t="s">
        <v>26</v>
      </c>
      <c r="G5155" s="3">
        <v>45273.919548611113</v>
      </c>
      <c r="H5155" s="1">
        <v>202093</v>
      </c>
      <c r="I5155" t="s">
        <v>870</v>
      </c>
      <c r="J5155" t="s">
        <v>10009</v>
      </c>
    </row>
    <row r="5156" spans="1:10">
      <c r="A5156" t="s">
        <v>18</v>
      </c>
      <c r="B5156" t="s">
        <v>18</v>
      </c>
      <c r="C5156" t="s">
        <v>157</v>
      </c>
      <c r="D5156" t="s">
        <v>13</v>
      </c>
      <c r="E5156" t="s">
        <v>14</v>
      </c>
      <c r="F5156" t="s">
        <v>20</v>
      </c>
      <c r="G5156" s="3">
        <v>44951.998611111114</v>
      </c>
      <c r="H5156" s="1">
        <v>120000</v>
      </c>
      <c r="I5156" t="s">
        <v>10010</v>
      </c>
      <c r="J5156" t="s">
        <v>10011</v>
      </c>
    </row>
    <row r="5157" spans="1:10">
      <c r="A5157" t="s">
        <v>18</v>
      </c>
      <c r="B5157" t="s">
        <v>328</v>
      </c>
      <c r="C5157" t="s">
        <v>810</v>
      </c>
      <c r="D5157" t="s">
        <v>13</v>
      </c>
      <c r="E5157" t="s">
        <v>14</v>
      </c>
      <c r="F5157" t="s">
        <v>171</v>
      </c>
      <c r="G5157" s="3">
        <v>45106.926134259258</v>
      </c>
      <c r="H5157" s="1">
        <v>131580</v>
      </c>
      <c r="I5157" t="s">
        <v>10012</v>
      </c>
      <c r="J5157" t="s">
        <v>10013</v>
      </c>
    </row>
    <row r="5158" spans="1:10">
      <c r="A5158" t="s">
        <v>212</v>
      </c>
      <c r="B5158" t="s">
        <v>10014</v>
      </c>
      <c r="C5158" t="s">
        <v>26</v>
      </c>
      <c r="D5158" t="s">
        <v>13</v>
      </c>
      <c r="E5158" t="s">
        <v>14</v>
      </c>
      <c r="F5158" t="s">
        <v>20</v>
      </c>
      <c r="G5158" s="3">
        <v>45244.971956018519</v>
      </c>
      <c r="H5158" s="1">
        <v>170575</v>
      </c>
      <c r="I5158" t="s">
        <v>1989</v>
      </c>
      <c r="J5158" t="s">
        <v>10015</v>
      </c>
    </row>
    <row r="5159" spans="1:10">
      <c r="A5159" t="s">
        <v>18</v>
      </c>
      <c r="B5159" t="s">
        <v>6257</v>
      </c>
      <c r="C5159" t="s">
        <v>24</v>
      </c>
      <c r="D5159" t="s">
        <v>13</v>
      </c>
      <c r="E5159" t="s">
        <v>25</v>
      </c>
      <c r="F5159" t="s">
        <v>26</v>
      </c>
      <c r="G5159" s="3">
        <v>45266.972673611112</v>
      </c>
      <c r="H5159" s="1">
        <v>132500</v>
      </c>
      <c r="I5159" t="s">
        <v>10016</v>
      </c>
      <c r="J5159" t="s">
        <v>10017</v>
      </c>
    </row>
    <row r="5160" spans="1:10">
      <c r="A5160" t="s">
        <v>33</v>
      </c>
      <c r="B5160" t="s">
        <v>4731</v>
      </c>
      <c r="C5160" t="s">
        <v>441</v>
      </c>
      <c r="D5160" t="s">
        <v>13</v>
      </c>
      <c r="E5160" t="s">
        <v>14</v>
      </c>
      <c r="F5160" t="s">
        <v>26</v>
      </c>
      <c r="G5160" s="3">
        <v>45144.979803240742</v>
      </c>
      <c r="H5160" s="1">
        <v>40560</v>
      </c>
      <c r="I5160" t="s">
        <v>69</v>
      </c>
      <c r="J5160" t="s">
        <v>4561</v>
      </c>
    </row>
    <row r="5161" spans="1:10">
      <c r="A5161" t="s">
        <v>10</v>
      </c>
      <c r="B5161" t="s">
        <v>1763</v>
      </c>
      <c r="C5161" t="s">
        <v>30</v>
      </c>
      <c r="D5161" t="s">
        <v>13</v>
      </c>
      <c r="E5161" t="s">
        <v>14</v>
      </c>
      <c r="F5161" t="s">
        <v>26</v>
      </c>
      <c r="G5161" s="3">
        <v>45154.917569444442</v>
      </c>
      <c r="H5161" s="1">
        <v>168960</v>
      </c>
      <c r="I5161" t="s">
        <v>4644</v>
      </c>
      <c r="J5161" t="s">
        <v>10018</v>
      </c>
    </row>
    <row r="5162" spans="1:10">
      <c r="A5162" t="s">
        <v>18</v>
      </c>
      <c r="B5162" t="s">
        <v>10019</v>
      </c>
      <c r="C5162" t="s">
        <v>5077</v>
      </c>
      <c r="D5162" t="s">
        <v>13</v>
      </c>
      <c r="E5162" t="s">
        <v>14</v>
      </c>
      <c r="F5162" t="s">
        <v>26</v>
      </c>
      <c r="G5162" s="3">
        <v>45163.9216087963</v>
      </c>
      <c r="H5162" s="1">
        <v>57500</v>
      </c>
      <c r="I5162" t="s">
        <v>5078</v>
      </c>
      <c r="J5162" t="s">
        <v>10020</v>
      </c>
    </row>
    <row r="5163" spans="1:10">
      <c r="A5163" t="s">
        <v>212</v>
      </c>
      <c r="B5163" t="s">
        <v>212</v>
      </c>
      <c r="C5163" t="s">
        <v>165</v>
      </c>
      <c r="D5163" t="s">
        <v>13</v>
      </c>
      <c r="E5163" t="s">
        <v>14</v>
      </c>
      <c r="F5163" t="s">
        <v>26</v>
      </c>
      <c r="G5163" s="3">
        <v>45153.918807870374</v>
      </c>
      <c r="H5163" s="1">
        <v>180000</v>
      </c>
      <c r="I5163" t="s">
        <v>2726</v>
      </c>
      <c r="J5163" t="s">
        <v>2727</v>
      </c>
    </row>
    <row r="5164" spans="1:10">
      <c r="A5164" t="s">
        <v>18</v>
      </c>
      <c r="B5164" t="s">
        <v>10021</v>
      </c>
      <c r="C5164" t="s">
        <v>4743</v>
      </c>
      <c r="D5164" t="s">
        <v>13</v>
      </c>
      <c r="E5164" t="s">
        <v>14</v>
      </c>
      <c r="F5164" t="s">
        <v>26</v>
      </c>
      <c r="G5164" s="3">
        <v>45128.921666666669</v>
      </c>
      <c r="H5164" s="1">
        <v>139500</v>
      </c>
      <c r="I5164" t="s">
        <v>1156</v>
      </c>
      <c r="J5164" t="s">
        <v>10022</v>
      </c>
    </row>
    <row r="5165" spans="1:10">
      <c r="A5165" t="s">
        <v>18</v>
      </c>
      <c r="B5165" t="s">
        <v>18</v>
      </c>
      <c r="C5165" t="s">
        <v>24</v>
      </c>
      <c r="D5165" t="s">
        <v>13</v>
      </c>
      <c r="E5165" t="s">
        <v>25</v>
      </c>
      <c r="F5165" t="s">
        <v>26</v>
      </c>
      <c r="G5165" s="3">
        <v>45033.924050925925</v>
      </c>
      <c r="H5165" s="1">
        <v>175000</v>
      </c>
      <c r="I5165" t="s">
        <v>10023</v>
      </c>
      <c r="J5165" t="s">
        <v>10024</v>
      </c>
    </row>
    <row r="5166" spans="1:10">
      <c r="A5166" t="s">
        <v>152</v>
      </c>
      <c r="B5166" t="s">
        <v>1216</v>
      </c>
      <c r="C5166" t="s">
        <v>24</v>
      </c>
      <c r="D5166" t="s">
        <v>13</v>
      </c>
      <c r="E5166" t="s">
        <v>25</v>
      </c>
      <c r="F5166" t="s">
        <v>608</v>
      </c>
      <c r="G5166" s="3">
        <v>44987.933692129627</v>
      </c>
      <c r="H5166" s="1">
        <v>180000</v>
      </c>
      <c r="I5166" t="s">
        <v>335</v>
      </c>
      <c r="J5166" t="s">
        <v>10025</v>
      </c>
    </row>
    <row r="5167" spans="1:10">
      <c r="A5167" t="s">
        <v>18</v>
      </c>
      <c r="B5167" t="s">
        <v>18</v>
      </c>
      <c r="C5167" t="s">
        <v>2601</v>
      </c>
      <c r="D5167" t="s">
        <v>13</v>
      </c>
      <c r="E5167" t="s">
        <v>14</v>
      </c>
      <c r="F5167" t="s">
        <v>20</v>
      </c>
      <c r="G5167" s="3">
        <v>45113.945347222223</v>
      </c>
      <c r="H5167" s="1">
        <v>85000</v>
      </c>
      <c r="I5167" t="s">
        <v>10026</v>
      </c>
      <c r="J5167" t="s">
        <v>10027</v>
      </c>
    </row>
    <row r="5168" spans="1:10">
      <c r="A5168" t="s">
        <v>18</v>
      </c>
      <c r="B5168" t="s">
        <v>18</v>
      </c>
      <c r="C5168" t="s">
        <v>10028</v>
      </c>
      <c r="D5168" t="s">
        <v>13</v>
      </c>
      <c r="E5168" t="s">
        <v>14</v>
      </c>
      <c r="F5168" t="s">
        <v>26</v>
      </c>
      <c r="G5168" s="3">
        <v>44959.923344907409</v>
      </c>
      <c r="H5168" s="1">
        <v>122500</v>
      </c>
      <c r="I5168" t="s">
        <v>186</v>
      </c>
      <c r="J5168" t="s">
        <v>10029</v>
      </c>
    </row>
    <row r="5169" spans="1:10">
      <c r="A5169" t="s">
        <v>10</v>
      </c>
      <c r="B5169" t="s">
        <v>10</v>
      </c>
      <c r="C5169" t="s">
        <v>24</v>
      </c>
      <c r="D5169" t="s">
        <v>13</v>
      </c>
      <c r="E5169" t="s">
        <v>25</v>
      </c>
      <c r="F5169" t="s">
        <v>20</v>
      </c>
      <c r="G5169" s="3">
        <v>45061.985717592594</v>
      </c>
      <c r="H5169" s="1">
        <v>135000</v>
      </c>
      <c r="I5169" t="s">
        <v>5164</v>
      </c>
      <c r="J5169" t="s">
        <v>10030</v>
      </c>
    </row>
    <row r="5170" spans="1:10">
      <c r="A5170" t="s">
        <v>10</v>
      </c>
      <c r="B5170" t="s">
        <v>10031</v>
      </c>
      <c r="C5170" t="s">
        <v>325</v>
      </c>
      <c r="D5170" t="s">
        <v>13</v>
      </c>
      <c r="E5170" t="s">
        <v>14</v>
      </c>
      <c r="F5170" t="s">
        <v>26</v>
      </c>
      <c r="G5170" s="3">
        <v>45272.955127314817</v>
      </c>
      <c r="H5170" s="1">
        <v>92000</v>
      </c>
      <c r="I5170" t="s">
        <v>3739</v>
      </c>
      <c r="J5170" t="s">
        <v>5312</v>
      </c>
    </row>
    <row r="5171" spans="1:10">
      <c r="A5171" t="s">
        <v>18</v>
      </c>
      <c r="B5171" t="s">
        <v>184</v>
      </c>
      <c r="C5171" t="s">
        <v>201</v>
      </c>
      <c r="D5171" t="s">
        <v>13</v>
      </c>
      <c r="E5171" t="s">
        <v>14</v>
      </c>
      <c r="F5171" t="s">
        <v>26</v>
      </c>
      <c r="G5171" s="3">
        <v>44966.934317129628</v>
      </c>
      <c r="H5171" s="1">
        <v>120000</v>
      </c>
      <c r="I5171" t="s">
        <v>128</v>
      </c>
      <c r="J5171" t="s">
        <v>10032</v>
      </c>
    </row>
    <row r="5172" spans="1:10">
      <c r="A5172" t="s">
        <v>212</v>
      </c>
      <c r="B5172" t="s">
        <v>212</v>
      </c>
      <c r="C5172" t="s">
        <v>24</v>
      </c>
      <c r="D5172" t="s">
        <v>13</v>
      </c>
      <c r="E5172" t="s">
        <v>25</v>
      </c>
      <c r="F5172" t="s">
        <v>26</v>
      </c>
      <c r="G5172" s="3">
        <v>45089.918993055559</v>
      </c>
      <c r="H5172" s="1">
        <v>144000</v>
      </c>
      <c r="I5172" t="s">
        <v>88</v>
      </c>
      <c r="J5172" t="s">
        <v>10033</v>
      </c>
    </row>
    <row r="5173" spans="1:10">
      <c r="A5173" t="s">
        <v>33</v>
      </c>
      <c r="B5173" t="s">
        <v>10034</v>
      </c>
      <c r="C5173" t="s">
        <v>10035</v>
      </c>
      <c r="D5173" t="s">
        <v>13</v>
      </c>
      <c r="E5173" t="s">
        <v>14</v>
      </c>
      <c r="F5173" t="s">
        <v>26</v>
      </c>
      <c r="G5173" s="3">
        <v>45028.917083333334</v>
      </c>
      <c r="H5173" s="1">
        <v>97200</v>
      </c>
      <c r="I5173" t="s">
        <v>10036</v>
      </c>
      <c r="J5173" t="s">
        <v>10037</v>
      </c>
    </row>
    <row r="5174" spans="1:10">
      <c r="A5174" t="s">
        <v>33</v>
      </c>
      <c r="B5174" t="s">
        <v>364</v>
      </c>
      <c r="C5174" t="s">
        <v>10038</v>
      </c>
      <c r="D5174" t="s">
        <v>13</v>
      </c>
      <c r="E5174" t="s">
        <v>14</v>
      </c>
      <c r="F5174" t="s">
        <v>26</v>
      </c>
      <c r="G5174" s="3">
        <v>44937.918182870373</v>
      </c>
      <c r="H5174" s="1">
        <v>70000</v>
      </c>
      <c r="I5174" t="s">
        <v>366</v>
      </c>
      <c r="J5174" t="s">
        <v>10039</v>
      </c>
    </row>
    <row r="5175" spans="1:10">
      <c r="A5175" t="s">
        <v>10</v>
      </c>
      <c r="B5175" t="s">
        <v>10</v>
      </c>
      <c r="C5175" t="s">
        <v>24</v>
      </c>
      <c r="D5175" t="s">
        <v>13</v>
      </c>
      <c r="E5175" t="s">
        <v>25</v>
      </c>
      <c r="F5175" t="s">
        <v>26</v>
      </c>
      <c r="G5175" s="3">
        <v>45208.935243055559</v>
      </c>
      <c r="H5175" s="1">
        <v>112500</v>
      </c>
      <c r="I5175" t="s">
        <v>9511</v>
      </c>
      <c r="J5175" t="s">
        <v>338</v>
      </c>
    </row>
    <row r="5176" spans="1:10">
      <c r="A5176" t="s">
        <v>212</v>
      </c>
      <c r="B5176" t="s">
        <v>10040</v>
      </c>
      <c r="C5176" t="s">
        <v>3578</v>
      </c>
      <c r="D5176" t="s">
        <v>13</v>
      </c>
      <c r="E5176" t="s">
        <v>14</v>
      </c>
      <c r="F5176" t="s">
        <v>26</v>
      </c>
      <c r="G5176" s="3">
        <v>45070.918854166666</v>
      </c>
      <c r="H5176" s="1">
        <v>154000</v>
      </c>
      <c r="I5176" t="s">
        <v>1613</v>
      </c>
      <c r="J5176" t="s">
        <v>730</v>
      </c>
    </row>
    <row r="5177" spans="1:10">
      <c r="A5177" t="s">
        <v>10</v>
      </c>
      <c r="B5177" t="s">
        <v>10</v>
      </c>
      <c r="C5177" t="s">
        <v>391</v>
      </c>
      <c r="D5177" t="s">
        <v>13</v>
      </c>
      <c r="E5177" t="s">
        <v>14</v>
      </c>
      <c r="F5177" t="s">
        <v>20</v>
      </c>
      <c r="G5177" s="3">
        <v>45043.942094907405</v>
      </c>
      <c r="H5177" s="1">
        <v>90000</v>
      </c>
      <c r="I5177" t="s">
        <v>10041</v>
      </c>
      <c r="J5177" t="s">
        <v>10042</v>
      </c>
    </row>
    <row r="5178" spans="1:10">
      <c r="A5178" t="s">
        <v>18</v>
      </c>
      <c r="B5178" t="s">
        <v>10043</v>
      </c>
      <c r="C5178" t="s">
        <v>24</v>
      </c>
      <c r="D5178" t="s">
        <v>13</v>
      </c>
      <c r="E5178" t="s">
        <v>25</v>
      </c>
      <c r="F5178" t="s">
        <v>26</v>
      </c>
      <c r="G5178" s="3">
        <v>44951.933541666665</v>
      </c>
      <c r="H5178" s="1">
        <v>150000</v>
      </c>
      <c r="I5178" t="s">
        <v>10044</v>
      </c>
      <c r="J5178" t="s">
        <v>10045</v>
      </c>
    </row>
    <row r="5179" spans="1:10">
      <c r="A5179" t="s">
        <v>33</v>
      </c>
      <c r="B5179" t="s">
        <v>364</v>
      </c>
      <c r="C5179" t="s">
        <v>1402</v>
      </c>
      <c r="D5179" t="s">
        <v>13</v>
      </c>
      <c r="E5179" t="s">
        <v>14</v>
      </c>
      <c r="F5179" t="s">
        <v>26</v>
      </c>
      <c r="G5179" s="3">
        <v>45091.916967592595</v>
      </c>
      <c r="H5179" s="1">
        <v>84150</v>
      </c>
      <c r="I5179" t="s">
        <v>729</v>
      </c>
      <c r="J5179" t="s">
        <v>10046</v>
      </c>
    </row>
    <row r="5180" spans="1:10">
      <c r="A5180" t="s">
        <v>135</v>
      </c>
      <c r="B5180" t="s">
        <v>10047</v>
      </c>
      <c r="C5180" t="s">
        <v>10048</v>
      </c>
      <c r="D5180" t="s">
        <v>13</v>
      </c>
      <c r="E5180" t="s">
        <v>14</v>
      </c>
      <c r="F5180" t="s">
        <v>26</v>
      </c>
      <c r="G5180" s="3">
        <v>44935.917731481481</v>
      </c>
      <c r="H5180" s="1">
        <v>112025</v>
      </c>
      <c r="I5180" t="s">
        <v>69</v>
      </c>
      <c r="J5180" t="s">
        <v>10049</v>
      </c>
    </row>
    <row r="5181" spans="1:10">
      <c r="A5181" t="s">
        <v>10</v>
      </c>
      <c r="B5181" t="s">
        <v>10050</v>
      </c>
      <c r="C5181" t="s">
        <v>1291</v>
      </c>
      <c r="D5181" t="s">
        <v>13</v>
      </c>
      <c r="E5181" t="s">
        <v>14</v>
      </c>
      <c r="F5181" t="s">
        <v>20</v>
      </c>
      <c r="G5181" s="3">
        <v>44946.988275462965</v>
      </c>
      <c r="H5181" s="1">
        <v>245000</v>
      </c>
      <c r="I5181" t="s">
        <v>10051</v>
      </c>
      <c r="J5181" t="s">
        <v>815</v>
      </c>
    </row>
    <row r="5182" spans="1:10">
      <c r="A5182" t="s">
        <v>18</v>
      </c>
      <c r="B5182" t="s">
        <v>18</v>
      </c>
      <c r="C5182" t="s">
        <v>10052</v>
      </c>
      <c r="D5182" t="s">
        <v>13</v>
      </c>
      <c r="E5182" t="s">
        <v>14</v>
      </c>
      <c r="F5182" t="s">
        <v>26</v>
      </c>
      <c r="G5182" s="3">
        <v>45077.921909722223</v>
      </c>
      <c r="H5182" s="1">
        <v>130000</v>
      </c>
      <c r="I5182" t="s">
        <v>2666</v>
      </c>
      <c r="J5182" t="s">
        <v>10053</v>
      </c>
    </row>
    <row r="5183" spans="1:10">
      <c r="A5183" t="s">
        <v>18</v>
      </c>
      <c r="B5183" t="s">
        <v>18</v>
      </c>
      <c r="C5183" t="s">
        <v>287</v>
      </c>
      <c r="D5183" t="s">
        <v>13</v>
      </c>
      <c r="E5183" t="s">
        <v>14</v>
      </c>
      <c r="F5183" t="s">
        <v>26</v>
      </c>
      <c r="G5183" s="3">
        <v>45125.937245370369</v>
      </c>
      <c r="H5183" s="1">
        <v>160000</v>
      </c>
      <c r="I5183" t="s">
        <v>186</v>
      </c>
      <c r="J5183" t="s">
        <v>10054</v>
      </c>
    </row>
    <row r="5184" spans="1:10">
      <c r="A5184" t="s">
        <v>33</v>
      </c>
      <c r="B5184" t="s">
        <v>33</v>
      </c>
      <c r="C5184" t="s">
        <v>10055</v>
      </c>
      <c r="D5184" t="s">
        <v>13</v>
      </c>
      <c r="E5184" t="s">
        <v>14</v>
      </c>
      <c r="F5184" t="s">
        <v>26</v>
      </c>
      <c r="G5184" s="3">
        <v>45195.916898148149</v>
      </c>
      <c r="H5184" s="1">
        <v>70000</v>
      </c>
      <c r="I5184" t="s">
        <v>10056</v>
      </c>
    </row>
    <row r="5185" spans="1:10">
      <c r="A5185" t="s">
        <v>73</v>
      </c>
      <c r="B5185" t="s">
        <v>73</v>
      </c>
      <c r="C5185" t="s">
        <v>4885</v>
      </c>
      <c r="D5185" t="s">
        <v>13</v>
      </c>
      <c r="E5185" t="s">
        <v>14</v>
      </c>
      <c r="F5185" t="s">
        <v>26</v>
      </c>
      <c r="G5185" s="3">
        <v>45104.936678240738</v>
      </c>
      <c r="H5185" s="1">
        <v>155000</v>
      </c>
      <c r="I5185" t="s">
        <v>186</v>
      </c>
      <c r="J5185" t="s">
        <v>10057</v>
      </c>
    </row>
    <row r="5186" spans="1:10">
      <c r="A5186" t="s">
        <v>18</v>
      </c>
      <c r="B5186" t="s">
        <v>10058</v>
      </c>
      <c r="C5186" t="s">
        <v>24</v>
      </c>
      <c r="D5186" t="s">
        <v>13</v>
      </c>
      <c r="E5186" t="s">
        <v>25</v>
      </c>
      <c r="F5186" t="s">
        <v>26</v>
      </c>
      <c r="G5186" s="3">
        <v>45184.956099537034</v>
      </c>
      <c r="H5186" s="1">
        <v>120000</v>
      </c>
      <c r="I5186" t="s">
        <v>10059</v>
      </c>
      <c r="J5186" t="s">
        <v>10060</v>
      </c>
    </row>
    <row r="5187" spans="1:10">
      <c r="A5187" t="s">
        <v>33</v>
      </c>
      <c r="B5187" t="s">
        <v>33</v>
      </c>
      <c r="C5187" t="s">
        <v>10061</v>
      </c>
      <c r="D5187" t="s">
        <v>13</v>
      </c>
      <c r="E5187" t="s">
        <v>14</v>
      </c>
      <c r="F5187" t="s">
        <v>26</v>
      </c>
      <c r="G5187" s="3">
        <v>45156.918067129627</v>
      </c>
      <c r="H5187" s="1">
        <v>55000</v>
      </c>
      <c r="I5187" t="s">
        <v>88</v>
      </c>
      <c r="J5187" t="s">
        <v>10062</v>
      </c>
    </row>
    <row r="5188" spans="1:10">
      <c r="A5188" t="s">
        <v>18</v>
      </c>
      <c r="B5188" t="s">
        <v>1862</v>
      </c>
      <c r="C5188" t="s">
        <v>157</v>
      </c>
      <c r="D5188" t="s">
        <v>13</v>
      </c>
      <c r="E5188" t="s">
        <v>14</v>
      </c>
      <c r="F5188" t="s">
        <v>26</v>
      </c>
      <c r="G5188" s="3">
        <v>45189.92050925926</v>
      </c>
      <c r="H5188" s="1">
        <v>145000</v>
      </c>
      <c r="I5188" t="s">
        <v>7456</v>
      </c>
      <c r="J5188" t="s">
        <v>248</v>
      </c>
    </row>
    <row r="5189" spans="1:10">
      <c r="A5189" t="s">
        <v>18</v>
      </c>
      <c r="B5189" t="s">
        <v>18</v>
      </c>
      <c r="C5189" t="s">
        <v>4085</v>
      </c>
      <c r="D5189" t="s">
        <v>13</v>
      </c>
      <c r="E5189" t="s">
        <v>14</v>
      </c>
      <c r="F5189" t="s">
        <v>26</v>
      </c>
      <c r="G5189" s="3">
        <v>44930.922974537039</v>
      </c>
      <c r="H5189" s="1">
        <v>105000</v>
      </c>
      <c r="I5189" t="s">
        <v>1072</v>
      </c>
      <c r="J5189" t="s">
        <v>5645</v>
      </c>
    </row>
    <row r="5190" spans="1:10">
      <c r="A5190" t="s">
        <v>10</v>
      </c>
      <c r="B5190" t="s">
        <v>1158</v>
      </c>
      <c r="C5190" t="s">
        <v>307</v>
      </c>
      <c r="D5190" t="s">
        <v>13</v>
      </c>
      <c r="E5190" t="s">
        <v>14</v>
      </c>
      <c r="F5190" t="s">
        <v>26</v>
      </c>
      <c r="G5190" s="3">
        <v>45029.919687499998</v>
      </c>
      <c r="H5190" s="1">
        <v>195000</v>
      </c>
      <c r="I5190" t="s">
        <v>870</v>
      </c>
      <c r="J5190" t="s">
        <v>1699</v>
      </c>
    </row>
    <row r="5191" spans="1:10">
      <c r="A5191" t="s">
        <v>18</v>
      </c>
      <c r="B5191" t="s">
        <v>10063</v>
      </c>
      <c r="C5191" t="s">
        <v>24</v>
      </c>
      <c r="D5191" t="s">
        <v>13</v>
      </c>
      <c r="E5191" t="s">
        <v>25</v>
      </c>
      <c r="F5191" t="s">
        <v>20</v>
      </c>
      <c r="G5191" s="3">
        <v>45030.97552083333</v>
      </c>
      <c r="H5191" s="1">
        <v>154000</v>
      </c>
      <c r="I5191" t="s">
        <v>5761</v>
      </c>
      <c r="J5191" t="s">
        <v>10064</v>
      </c>
    </row>
    <row r="5192" spans="1:10">
      <c r="A5192" t="s">
        <v>18</v>
      </c>
      <c r="B5192" t="s">
        <v>18</v>
      </c>
      <c r="C5192" t="s">
        <v>342</v>
      </c>
      <c r="D5192" t="s">
        <v>13</v>
      </c>
      <c r="E5192" t="s">
        <v>14</v>
      </c>
      <c r="F5192" t="s">
        <v>26</v>
      </c>
      <c r="G5192" s="3">
        <v>45005.927418981482</v>
      </c>
      <c r="H5192" s="1">
        <v>115000</v>
      </c>
      <c r="I5192" t="s">
        <v>4185</v>
      </c>
      <c r="J5192" t="s">
        <v>10065</v>
      </c>
    </row>
    <row r="5193" spans="1:10">
      <c r="A5193" t="s">
        <v>10</v>
      </c>
      <c r="B5193" t="s">
        <v>10066</v>
      </c>
      <c r="C5193" t="s">
        <v>190</v>
      </c>
      <c r="D5193" t="s">
        <v>13</v>
      </c>
      <c r="E5193" t="s">
        <v>14</v>
      </c>
      <c r="F5193" t="s">
        <v>190</v>
      </c>
      <c r="G5193" s="3">
        <v>45125.969872685186</v>
      </c>
      <c r="H5193" s="1">
        <v>109500</v>
      </c>
      <c r="I5193" t="s">
        <v>3806</v>
      </c>
      <c r="J5193" t="s">
        <v>10067</v>
      </c>
    </row>
    <row r="5194" spans="1:10">
      <c r="A5194" t="s">
        <v>73</v>
      </c>
      <c r="B5194" t="s">
        <v>73</v>
      </c>
      <c r="C5194" t="s">
        <v>6824</v>
      </c>
      <c r="D5194" t="s">
        <v>13</v>
      </c>
      <c r="E5194" t="s">
        <v>14</v>
      </c>
      <c r="F5194" t="s">
        <v>26</v>
      </c>
      <c r="G5194" s="3">
        <v>44933.921666666669</v>
      </c>
      <c r="H5194" s="1">
        <v>135000</v>
      </c>
      <c r="I5194" t="s">
        <v>1072</v>
      </c>
      <c r="J5194" t="s">
        <v>6158</v>
      </c>
    </row>
    <row r="5195" spans="1:10">
      <c r="A5195" t="s">
        <v>10</v>
      </c>
      <c r="B5195" t="s">
        <v>10068</v>
      </c>
      <c r="C5195" t="s">
        <v>243</v>
      </c>
      <c r="D5195" t="s">
        <v>13</v>
      </c>
      <c r="E5195" t="s">
        <v>14</v>
      </c>
      <c r="F5195" t="s">
        <v>26</v>
      </c>
      <c r="G5195" s="3">
        <v>45196.917847222219</v>
      </c>
      <c r="H5195" s="1">
        <v>167500</v>
      </c>
      <c r="I5195" t="s">
        <v>4556</v>
      </c>
      <c r="J5195" t="s">
        <v>10069</v>
      </c>
    </row>
    <row r="5196" spans="1:10">
      <c r="A5196" t="s">
        <v>77</v>
      </c>
      <c r="B5196" t="s">
        <v>5986</v>
      </c>
      <c r="C5196" t="s">
        <v>325</v>
      </c>
      <c r="D5196" t="s">
        <v>13</v>
      </c>
      <c r="E5196" t="s">
        <v>14</v>
      </c>
      <c r="F5196" t="s">
        <v>26</v>
      </c>
      <c r="G5196" s="3">
        <v>45271.965763888889</v>
      </c>
      <c r="H5196" s="1">
        <v>112500</v>
      </c>
      <c r="I5196" t="s">
        <v>130</v>
      </c>
      <c r="J5196" t="s">
        <v>10070</v>
      </c>
    </row>
    <row r="5197" spans="1:10">
      <c r="A5197" t="s">
        <v>212</v>
      </c>
      <c r="B5197" t="s">
        <v>10071</v>
      </c>
      <c r="C5197" t="s">
        <v>75</v>
      </c>
      <c r="D5197" t="s">
        <v>13</v>
      </c>
      <c r="E5197" t="s">
        <v>14</v>
      </c>
      <c r="F5197" t="s">
        <v>26</v>
      </c>
      <c r="G5197" s="3">
        <v>45215.933333333334</v>
      </c>
      <c r="H5197" s="1">
        <v>205000</v>
      </c>
      <c r="I5197" t="s">
        <v>10072</v>
      </c>
      <c r="J5197" t="s">
        <v>1334</v>
      </c>
    </row>
    <row r="5198" spans="1:10">
      <c r="A5198" t="s">
        <v>10</v>
      </c>
      <c r="B5198" t="s">
        <v>10</v>
      </c>
      <c r="C5198" t="s">
        <v>201</v>
      </c>
      <c r="D5198" t="s">
        <v>13</v>
      </c>
      <c r="E5198" t="s">
        <v>14</v>
      </c>
      <c r="F5198" t="s">
        <v>26</v>
      </c>
      <c r="G5198" s="3">
        <v>44981.961655092593</v>
      </c>
      <c r="H5198" s="1">
        <v>105000</v>
      </c>
      <c r="I5198" t="s">
        <v>617</v>
      </c>
      <c r="J5198" t="s">
        <v>3402</v>
      </c>
    </row>
    <row r="5199" spans="1:10">
      <c r="A5199" t="s">
        <v>18</v>
      </c>
      <c r="B5199" t="s">
        <v>18</v>
      </c>
      <c r="C5199" t="s">
        <v>24</v>
      </c>
      <c r="D5199" t="s">
        <v>13</v>
      </c>
      <c r="E5199" t="s">
        <v>25</v>
      </c>
      <c r="F5199" t="s">
        <v>26</v>
      </c>
      <c r="G5199" s="3">
        <v>45194.921666666669</v>
      </c>
      <c r="H5199" s="1">
        <v>112500</v>
      </c>
      <c r="I5199" t="s">
        <v>10073</v>
      </c>
      <c r="J5199" t="s">
        <v>10074</v>
      </c>
    </row>
    <row r="5200" spans="1:10">
      <c r="A5200" t="s">
        <v>73</v>
      </c>
      <c r="B5200" t="s">
        <v>10075</v>
      </c>
      <c r="C5200" t="s">
        <v>795</v>
      </c>
      <c r="D5200" t="s">
        <v>13</v>
      </c>
      <c r="E5200" t="s">
        <v>14</v>
      </c>
      <c r="F5200" t="s">
        <v>20</v>
      </c>
      <c r="G5200" s="3">
        <v>45153.952361111114</v>
      </c>
      <c r="H5200" s="1">
        <v>172500</v>
      </c>
      <c r="I5200" t="s">
        <v>796</v>
      </c>
      <c r="J5200" t="s">
        <v>10076</v>
      </c>
    </row>
    <row r="5201" spans="1:10">
      <c r="A5201" t="s">
        <v>33</v>
      </c>
      <c r="B5201" t="s">
        <v>10077</v>
      </c>
      <c r="C5201" t="s">
        <v>2601</v>
      </c>
      <c r="D5201" t="s">
        <v>13</v>
      </c>
      <c r="E5201" t="s">
        <v>14</v>
      </c>
      <c r="F5201" t="s">
        <v>26</v>
      </c>
      <c r="G5201" s="3">
        <v>45020.955729166664</v>
      </c>
      <c r="H5201" s="1">
        <v>52609.2109375</v>
      </c>
      <c r="I5201" t="s">
        <v>10078</v>
      </c>
      <c r="J5201" t="s">
        <v>316</v>
      </c>
    </row>
    <row r="5202" spans="1:10">
      <c r="A5202" t="s">
        <v>73</v>
      </c>
      <c r="B5202" t="s">
        <v>10079</v>
      </c>
      <c r="C5202" t="s">
        <v>170</v>
      </c>
      <c r="D5202" t="s">
        <v>13</v>
      </c>
      <c r="E5202" t="s">
        <v>14</v>
      </c>
      <c r="F5202" t="s">
        <v>171</v>
      </c>
      <c r="G5202" s="3">
        <v>45167.938391203701</v>
      </c>
      <c r="H5202" s="1">
        <v>147500</v>
      </c>
      <c r="I5202" t="s">
        <v>10080</v>
      </c>
      <c r="J5202" t="s">
        <v>10081</v>
      </c>
    </row>
    <row r="5203" spans="1:10">
      <c r="A5203" t="s">
        <v>33</v>
      </c>
      <c r="B5203" t="s">
        <v>33</v>
      </c>
      <c r="C5203" t="s">
        <v>10082</v>
      </c>
      <c r="D5203" t="s">
        <v>13</v>
      </c>
      <c r="E5203" t="s">
        <v>14</v>
      </c>
      <c r="F5203" t="s">
        <v>26</v>
      </c>
      <c r="G5203" s="3">
        <v>45265.916689814818</v>
      </c>
      <c r="H5203" s="1">
        <v>80450</v>
      </c>
      <c r="I5203" t="s">
        <v>10083</v>
      </c>
      <c r="J5203" t="s">
        <v>1643</v>
      </c>
    </row>
    <row r="5204" spans="1:10">
      <c r="A5204" t="s">
        <v>73</v>
      </c>
      <c r="B5204" t="s">
        <v>10084</v>
      </c>
      <c r="C5204" t="s">
        <v>62</v>
      </c>
      <c r="D5204" t="s">
        <v>100</v>
      </c>
      <c r="E5204" t="s">
        <v>14</v>
      </c>
      <c r="F5204" t="s">
        <v>26</v>
      </c>
      <c r="G5204" s="3">
        <v>45023.920868055553</v>
      </c>
      <c r="H5204" s="1">
        <v>135000</v>
      </c>
      <c r="I5204" t="s">
        <v>10085</v>
      </c>
      <c r="J5204" t="s">
        <v>10086</v>
      </c>
    </row>
    <row r="5205" spans="1:10">
      <c r="A5205" t="s">
        <v>18</v>
      </c>
      <c r="B5205" t="s">
        <v>10087</v>
      </c>
      <c r="C5205" t="s">
        <v>10088</v>
      </c>
      <c r="D5205" t="s">
        <v>13</v>
      </c>
      <c r="E5205" t="s">
        <v>14</v>
      </c>
      <c r="F5205" t="s">
        <v>10089</v>
      </c>
      <c r="G5205" s="3">
        <v>44950.953935185185</v>
      </c>
      <c r="H5205" s="1">
        <v>147500</v>
      </c>
      <c r="I5205" t="s">
        <v>993</v>
      </c>
      <c r="J5205" t="s">
        <v>10090</v>
      </c>
    </row>
    <row r="5206" spans="1:10">
      <c r="A5206" t="s">
        <v>33</v>
      </c>
      <c r="B5206" t="s">
        <v>10091</v>
      </c>
      <c r="C5206" t="s">
        <v>194</v>
      </c>
      <c r="D5206" t="s">
        <v>13</v>
      </c>
      <c r="E5206" t="s">
        <v>14</v>
      </c>
      <c r="F5206" t="s">
        <v>26</v>
      </c>
      <c r="G5206" s="3">
        <v>45161.918275462966</v>
      </c>
      <c r="H5206" s="1">
        <v>112000</v>
      </c>
      <c r="I5206" t="s">
        <v>2788</v>
      </c>
      <c r="J5206" t="s">
        <v>10092</v>
      </c>
    </row>
    <row r="5207" spans="1:10">
      <c r="A5207" t="s">
        <v>18</v>
      </c>
      <c r="B5207" t="s">
        <v>4553</v>
      </c>
      <c r="C5207" t="s">
        <v>377</v>
      </c>
      <c r="D5207" t="s">
        <v>13</v>
      </c>
      <c r="E5207" t="s">
        <v>14</v>
      </c>
      <c r="F5207" t="s">
        <v>26</v>
      </c>
      <c r="G5207" s="3">
        <v>45072.921701388892</v>
      </c>
      <c r="H5207" s="1">
        <v>136000</v>
      </c>
      <c r="I5207" t="s">
        <v>796</v>
      </c>
      <c r="J5207" t="s">
        <v>4554</v>
      </c>
    </row>
    <row r="5208" spans="1:10">
      <c r="A5208" t="s">
        <v>77</v>
      </c>
      <c r="B5208" t="s">
        <v>10093</v>
      </c>
      <c r="C5208" t="s">
        <v>461</v>
      </c>
      <c r="D5208" t="s">
        <v>13</v>
      </c>
      <c r="E5208" t="s">
        <v>14</v>
      </c>
      <c r="F5208" t="s">
        <v>26</v>
      </c>
      <c r="G5208" s="3">
        <v>45229.917280092595</v>
      </c>
      <c r="H5208" s="1">
        <v>135000</v>
      </c>
      <c r="I5208" t="s">
        <v>10094</v>
      </c>
      <c r="J5208" t="s">
        <v>10095</v>
      </c>
    </row>
    <row r="5209" spans="1:10">
      <c r="A5209" t="s">
        <v>10</v>
      </c>
      <c r="B5209" t="s">
        <v>652</v>
      </c>
      <c r="C5209" t="s">
        <v>24</v>
      </c>
      <c r="D5209" t="s">
        <v>13</v>
      </c>
      <c r="E5209" t="s">
        <v>25</v>
      </c>
      <c r="F5209" t="s">
        <v>26</v>
      </c>
      <c r="G5209" s="3">
        <v>45131.920393518521</v>
      </c>
      <c r="H5209" s="1">
        <v>190000</v>
      </c>
      <c r="I5209" t="s">
        <v>335</v>
      </c>
      <c r="J5209" t="s">
        <v>10096</v>
      </c>
    </row>
    <row r="5210" spans="1:10">
      <c r="A5210" t="s">
        <v>18</v>
      </c>
      <c r="B5210" t="s">
        <v>10097</v>
      </c>
      <c r="C5210" t="s">
        <v>767</v>
      </c>
      <c r="D5210" t="s">
        <v>13</v>
      </c>
      <c r="E5210" t="s">
        <v>14</v>
      </c>
      <c r="F5210" t="s">
        <v>26</v>
      </c>
      <c r="G5210" s="3">
        <v>45025.929490740738</v>
      </c>
      <c r="H5210" s="1">
        <v>115000</v>
      </c>
      <c r="I5210" t="s">
        <v>10098</v>
      </c>
      <c r="J5210" t="s">
        <v>10099</v>
      </c>
    </row>
    <row r="5211" spans="1:10">
      <c r="A5211" t="s">
        <v>33</v>
      </c>
      <c r="B5211" t="s">
        <v>10100</v>
      </c>
      <c r="C5211" t="s">
        <v>3134</v>
      </c>
      <c r="D5211" t="s">
        <v>13</v>
      </c>
      <c r="E5211" t="s">
        <v>14</v>
      </c>
      <c r="F5211" t="s">
        <v>3134</v>
      </c>
      <c r="G5211" s="3">
        <v>44981.954942129632</v>
      </c>
      <c r="H5211" s="1">
        <v>102500</v>
      </c>
      <c r="I5211" t="s">
        <v>10101</v>
      </c>
      <c r="J5211" t="s">
        <v>10102</v>
      </c>
    </row>
    <row r="5212" spans="1:10">
      <c r="A5212" t="s">
        <v>135</v>
      </c>
      <c r="B5212" t="s">
        <v>10103</v>
      </c>
      <c r="C5212" t="s">
        <v>3308</v>
      </c>
      <c r="D5212" t="s">
        <v>13</v>
      </c>
      <c r="E5212" t="s">
        <v>14</v>
      </c>
      <c r="F5212" t="s">
        <v>26</v>
      </c>
      <c r="G5212" s="3">
        <v>45049.917881944442</v>
      </c>
      <c r="H5212" s="1">
        <v>87500</v>
      </c>
      <c r="I5212" t="s">
        <v>65</v>
      </c>
      <c r="J5212" t="s">
        <v>10104</v>
      </c>
    </row>
    <row r="5213" spans="1:10">
      <c r="A5213" t="s">
        <v>73</v>
      </c>
      <c r="B5213" t="s">
        <v>73</v>
      </c>
      <c r="C5213" t="s">
        <v>24</v>
      </c>
      <c r="D5213" t="s">
        <v>13</v>
      </c>
      <c r="E5213" t="s">
        <v>25</v>
      </c>
      <c r="F5213" t="s">
        <v>26</v>
      </c>
      <c r="G5213" s="3">
        <v>45070.920925925922</v>
      </c>
      <c r="H5213" s="1">
        <v>128050</v>
      </c>
      <c r="I5213" t="s">
        <v>10105</v>
      </c>
      <c r="J5213" t="s">
        <v>10106</v>
      </c>
    </row>
    <row r="5214" spans="1:10">
      <c r="A5214" t="s">
        <v>135</v>
      </c>
      <c r="B5214" t="s">
        <v>10107</v>
      </c>
      <c r="C5214" t="s">
        <v>10108</v>
      </c>
      <c r="D5214" t="s">
        <v>13</v>
      </c>
      <c r="E5214" t="s">
        <v>14</v>
      </c>
      <c r="F5214" t="s">
        <v>26</v>
      </c>
      <c r="G5214" s="3">
        <v>45035.91715277778</v>
      </c>
      <c r="H5214" s="1">
        <v>100000</v>
      </c>
      <c r="I5214" t="s">
        <v>453</v>
      </c>
    </row>
    <row r="5215" spans="1:10">
      <c r="A5215" t="s">
        <v>73</v>
      </c>
      <c r="B5215" t="s">
        <v>10109</v>
      </c>
      <c r="C5215" t="s">
        <v>75</v>
      </c>
      <c r="D5215" t="s">
        <v>13</v>
      </c>
      <c r="E5215" t="s">
        <v>14</v>
      </c>
      <c r="F5215" t="s">
        <v>26</v>
      </c>
      <c r="G5215" s="3">
        <v>45038.922314814816</v>
      </c>
      <c r="H5215" s="1">
        <v>180000</v>
      </c>
      <c r="I5215" t="s">
        <v>335</v>
      </c>
      <c r="J5215" t="s">
        <v>10110</v>
      </c>
    </row>
    <row r="5216" spans="1:10">
      <c r="A5216" t="s">
        <v>18</v>
      </c>
      <c r="B5216" t="s">
        <v>10111</v>
      </c>
      <c r="C5216" t="s">
        <v>26</v>
      </c>
      <c r="D5216" t="s">
        <v>13</v>
      </c>
      <c r="E5216" t="s">
        <v>14</v>
      </c>
      <c r="F5216" t="s">
        <v>26</v>
      </c>
      <c r="G5216" s="3">
        <v>44972.925000000003</v>
      </c>
      <c r="H5216" s="1">
        <v>98950</v>
      </c>
      <c r="I5216" t="s">
        <v>7836</v>
      </c>
      <c r="J5216" t="s">
        <v>10112</v>
      </c>
    </row>
    <row r="5217" spans="1:10">
      <c r="A5217" t="s">
        <v>10</v>
      </c>
      <c r="B5217" t="s">
        <v>10113</v>
      </c>
      <c r="C5217" t="s">
        <v>325</v>
      </c>
      <c r="D5217" t="s">
        <v>13</v>
      </c>
      <c r="E5217" t="s">
        <v>14</v>
      </c>
      <c r="F5217" t="s">
        <v>26</v>
      </c>
      <c r="G5217" s="3">
        <v>45048.964282407411</v>
      </c>
      <c r="H5217" s="1">
        <v>227500</v>
      </c>
      <c r="I5217" t="s">
        <v>1989</v>
      </c>
      <c r="J5217" t="s">
        <v>10114</v>
      </c>
    </row>
    <row r="5218" spans="1:10">
      <c r="A5218" t="s">
        <v>18</v>
      </c>
      <c r="B5218" t="s">
        <v>132</v>
      </c>
      <c r="C5218" t="s">
        <v>956</v>
      </c>
      <c r="D5218" t="s">
        <v>13</v>
      </c>
      <c r="E5218" t="s">
        <v>14</v>
      </c>
      <c r="F5218" t="s">
        <v>26</v>
      </c>
      <c r="G5218" s="3">
        <v>45070.922071759262</v>
      </c>
      <c r="H5218" s="1">
        <v>145000</v>
      </c>
      <c r="I5218" t="s">
        <v>2666</v>
      </c>
      <c r="J5218" t="s">
        <v>10115</v>
      </c>
    </row>
    <row r="5219" spans="1:10">
      <c r="A5219" t="s">
        <v>33</v>
      </c>
      <c r="B5219" t="s">
        <v>1001</v>
      </c>
      <c r="C5219" t="s">
        <v>259</v>
      </c>
      <c r="D5219" t="s">
        <v>100</v>
      </c>
      <c r="E5219" t="s">
        <v>14</v>
      </c>
      <c r="F5219" t="s">
        <v>26</v>
      </c>
      <c r="G5219" s="3">
        <v>44944.917048611111</v>
      </c>
      <c r="H5219" s="1">
        <v>145000</v>
      </c>
      <c r="I5219" t="s">
        <v>10116</v>
      </c>
      <c r="J5219" t="s">
        <v>10117</v>
      </c>
    </row>
    <row r="5220" spans="1:10">
      <c r="A5220" t="s">
        <v>10</v>
      </c>
      <c r="B5220" t="s">
        <v>10118</v>
      </c>
      <c r="C5220" t="s">
        <v>75</v>
      </c>
      <c r="D5220" t="s">
        <v>13</v>
      </c>
      <c r="E5220" t="s">
        <v>14</v>
      </c>
      <c r="F5220" t="s">
        <v>26</v>
      </c>
      <c r="G5220" s="3">
        <v>45129.918483796297</v>
      </c>
      <c r="H5220" s="1">
        <v>135000</v>
      </c>
      <c r="I5220" t="s">
        <v>10119</v>
      </c>
    </row>
    <row r="5221" spans="1:10">
      <c r="A5221" t="s">
        <v>152</v>
      </c>
      <c r="B5221" t="s">
        <v>10120</v>
      </c>
      <c r="C5221" t="s">
        <v>165</v>
      </c>
      <c r="D5221" t="s">
        <v>13</v>
      </c>
      <c r="E5221" t="s">
        <v>14</v>
      </c>
      <c r="F5221" t="s">
        <v>26</v>
      </c>
      <c r="G5221" s="3">
        <v>44951.91946759259</v>
      </c>
      <c r="H5221" s="1">
        <v>166000</v>
      </c>
      <c r="I5221" t="s">
        <v>2960</v>
      </c>
      <c r="J5221" t="s">
        <v>10121</v>
      </c>
    </row>
    <row r="5222" spans="1:10">
      <c r="A5222" t="s">
        <v>73</v>
      </c>
      <c r="B5222" t="s">
        <v>73</v>
      </c>
      <c r="C5222" t="s">
        <v>237</v>
      </c>
      <c r="D5222" t="s">
        <v>13</v>
      </c>
      <c r="E5222" t="s">
        <v>14</v>
      </c>
      <c r="F5222" t="s">
        <v>26</v>
      </c>
      <c r="G5222" s="3">
        <v>45046.924895833334</v>
      </c>
      <c r="H5222" s="1">
        <v>135000</v>
      </c>
      <c r="I5222" t="s">
        <v>128</v>
      </c>
      <c r="J5222" t="s">
        <v>10122</v>
      </c>
    </row>
    <row r="5223" spans="1:10">
      <c r="A5223" t="s">
        <v>18</v>
      </c>
      <c r="B5223" t="s">
        <v>10123</v>
      </c>
      <c r="C5223" t="s">
        <v>1042</v>
      </c>
      <c r="D5223" t="s">
        <v>13</v>
      </c>
      <c r="E5223" t="s">
        <v>14</v>
      </c>
      <c r="F5223" t="s">
        <v>198</v>
      </c>
      <c r="G5223" s="3">
        <v>45037.940567129626</v>
      </c>
      <c r="H5223" s="1">
        <v>147500</v>
      </c>
      <c r="I5223" t="s">
        <v>1420</v>
      </c>
      <c r="J5223" t="s">
        <v>10124</v>
      </c>
    </row>
    <row r="5224" spans="1:10">
      <c r="A5224" t="s">
        <v>73</v>
      </c>
      <c r="B5224" t="s">
        <v>10125</v>
      </c>
      <c r="C5224" t="s">
        <v>10126</v>
      </c>
      <c r="D5224" t="s">
        <v>13</v>
      </c>
      <c r="E5224" t="s">
        <v>14</v>
      </c>
      <c r="F5224" t="s">
        <v>26</v>
      </c>
      <c r="G5224" s="3">
        <v>45177.950324074074</v>
      </c>
      <c r="H5224" s="1">
        <v>120000</v>
      </c>
      <c r="I5224" t="s">
        <v>10127</v>
      </c>
      <c r="J5224" t="s">
        <v>10128</v>
      </c>
    </row>
    <row r="5225" spans="1:10">
      <c r="A5225" t="s">
        <v>212</v>
      </c>
      <c r="B5225" t="s">
        <v>1994</v>
      </c>
      <c r="C5225" t="s">
        <v>795</v>
      </c>
      <c r="D5225" t="s">
        <v>13</v>
      </c>
      <c r="E5225" t="s">
        <v>14</v>
      </c>
      <c r="F5225" t="s">
        <v>26</v>
      </c>
      <c r="G5225" s="3">
        <v>45043.918391203704</v>
      </c>
      <c r="H5225" s="1">
        <v>135000</v>
      </c>
      <c r="I5225" t="s">
        <v>10129</v>
      </c>
      <c r="J5225" t="s">
        <v>10130</v>
      </c>
    </row>
    <row r="5226" spans="1:10">
      <c r="A5226" t="s">
        <v>73</v>
      </c>
      <c r="B5226" t="s">
        <v>73</v>
      </c>
      <c r="C5226" t="s">
        <v>10131</v>
      </c>
      <c r="D5226" t="s">
        <v>13</v>
      </c>
      <c r="E5226" t="s">
        <v>14</v>
      </c>
      <c r="F5226" t="s">
        <v>26</v>
      </c>
      <c r="G5226" s="3">
        <v>45197.921296296299</v>
      </c>
      <c r="H5226" s="1">
        <v>180000</v>
      </c>
      <c r="I5226" t="s">
        <v>21</v>
      </c>
      <c r="J5226" t="s">
        <v>10132</v>
      </c>
    </row>
    <row r="5227" spans="1:10">
      <c r="A5227" t="s">
        <v>135</v>
      </c>
      <c r="B5227" t="s">
        <v>10133</v>
      </c>
      <c r="C5227" t="s">
        <v>3585</v>
      </c>
      <c r="D5227" t="s">
        <v>13</v>
      </c>
      <c r="E5227" t="s">
        <v>14</v>
      </c>
      <c r="F5227" t="s">
        <v>3586</v>
      </c>
      <c r="G5227" s="3">
        <v>45050.935231481482</v>
      </c>
      <c r="H5227" s="1">
        <v>111175</v>
      </c>
      <c r="I5227" t="s">
        <v>828</v>
      </c>
      <c r="J5227" t="s">
        <v>10134</v>
      </c>
    </row>
    <row r="5228" spans="1:10">
      <c r="A5228" t="s">
        <v>152</v>
      </c>
      <c r="B5228" t="s">
        <v>10135</v>
      </c>
      <c r="C5228" t="s">
        <v>2195</v>
      </c>
      <c r="D5228" t="s">
        <v>13</v>
      </c>
      <c r="E5228" t="s">
        <v>14</v>
      </c>
      <c r="F5228" t="s">
        <v>26</v>
      </c>
      <c r="G5228" s="3">
        <v>44993.917118055557</v>
      </c>
      <c r="H5228" s="1">
        <v>240000</v>
      </c>
      <c r="I5228" t="s">
        <v>10136</v>
      </c>
      <c r="J5228" t="s">
        <v>301</v>
      </c>
    </row>
    <row r="5229" spans="1:10">
      <c r="A5229" t="s">
        <v>18</v>
      </c>
      <c r="B5229" t="s">
        <v>114</v>
      </c>
      <c r="C5229" t="s">
        <v>2945</v>
      </c>
      <c r="D5229" t="s">
        <v>13</v>
      </c>
      <c r="E5229" t="s">
        <v>14</v>
      </c>
      <c r="F5229" t="s">
        <v>26</v>
      </c>
      <c r="G5229" s="3">
        <v>45273.923692129632</v>
      </c>
      <c r="H5229" s="1">
        <v>86611</v>
      </c>
      <c r="I5229" t="s">
        <v>4089</v>
      </c>
      <c r="J5229" t="s">
        <v>2955</v>
      </c>
    </row>
    <row r="5230" spans="1:10">
      <c r="A5230" t="s">
        <v>18</v>
      </c>
      <c r="B5230" t="s">
        <v>10137</v>
      </c>
      <c r="C5230" t="s">
        <v>1461</v>
      </c>
      <c r="D5230" t="s">
        <v>13</v>
      </c>
      <c r="E5230" t="s">
        <v>14</v>
      </c>
      <c r="F5230" t="s">
        <v>26</v>
      </c>
      <c r="G5230" s="3">
        <v>45232.946435185186</v>
      </c>
      <c r="H5230" s="1">
        <v>92500</v>
      </c>
      <c r="I5230" t="s">
        <v>10138</v>
      </c>
      <c r="J5230" t="s">
        <v>10139</v>
      </c>
    </row>
    <row r="5231" spans="1:10">
      <c r="A5231" t="s">
        <v>33</v>
      </c>
      <c r="B5231" t="s">
        <v>33</v>
      </c>
      <c r="C5231" t="s">
        <v>1794</v>
      </c>
      <c r="D5231" t="s">
        <v>13</v>
      </c>
      <c r="E5231" t="s">
        <v>14</v>
      </c>
      <c r="F5231" t="s">
        <v>694</v>
      </c>
      <c r="G5231" s="3">
        <v>45127.950682870367</v>
      </c>
      <c r="H5231" s="1">
        <v>111175</v>
      </c>
      <c r="I5231" t="s">
        <v>6381</v>
      </c>
      <c r="J5231" t="s">
        <v>1643</v>
      </c>
    </row>
    <row r="5232" spans="1:10">
      <c r="A5232" t="s">
        <v>33</v>
      </c>
      <c r="B5232" t="s">
        <v>33</v>
      </c>
      <c r="C5232" t="s">
        <v>1358</v>
      </c>
      <c r="D5232" t="s">
        <v>13</v>
      </c>
      <c r="E5232" t="s">
        <v>14</v>
      </c>
      <c r="F5232" t="s">
        <v>26</v>
      </c>
      <c r="G5232" s="3">
        <v>45015.917407407411</v>
      </c>
      <c r="H5232" s="1">
        <v>74315</v>
      </c>
      <c r="I5232" t="s">
        <v>10140</v>
      </c>
      <c r="J5232" t="s">
        <v>316</v>
      </c>
    </row>
    <row r="5233" spans="1:10">
      <c r="A5233" t="s">
        <v>10</v>
      </c>
      <c r="B5233" t="s">
        <v>10141</v>
      </c>
      <c r="C5233" t="s">
        <v>1059</v>
      </c>
      <c r="D5233" t="s">
        <v>13</v>
      </c>
      <c r="E5233" t="s">
        <v>14</v>
      </c>
      <c r="F5233" t="s">
        <v>26</v>
      </c>
      <c r="G5233" s="3">
        <v>45006.930613425924</v>
      </c>
      <c r="H5233" s="1">
        <v>80679.6640625</v>
      </c>
      <c r="I5233" t="s">
        <v>10142</v>
      </c>
      <c r="J5233" t="s">
        <v>10143</v>
      </c>
    </row>
    <row r="5234" spans="1:10">
      <c r="A5234" t="s">
        <v>10</v>
      </c>
      <c r="B5234" t="s">
        <v>10144</v>
      </c>
      <c r="C5234" t="s">
        <v>161</v>
      </c>
      <c r="D5234" t="s">
        <v>13</v>
      </c>
      <c r="E5234" t="s">
        <v>14</v>
      </c>
      <c r="F5234" t="s">
        <v>162</v>
      </c>
      <c r="G5234" s="3">
        <v>44935.926134259258</v>
      </c>
      <c r="H5234" s="1">
        <v>64821.5</v>
      </c>
      <c r="I5234" t="s">
        <v>10145</v>
      </c>
      <c r="J5234" t="s">
        <v>10146</v>
      </c>
    </row>
    <row r="5235" spans="1:10">
      <c r="A5235" t="s">
        <v>33</v>
      </c>
      <c r="B5235" t="s">
        <v>2148</v>
      </c>
      <c r="C5235" t="s">
        <v>1530</v>
      </c>
      <c r="D5235" t="s">
        <v>13</v>
      </c>
      <c r="E5235" t="s">
        <v>14</v>
      </c>
      <c r="F5235" t="s">
        <v>26</v>
      </c>
      <c r="G5235" s="3">
        <v>45070.916712962964</v>
      </c>
      <c r="H5235" s="1">
        <v>92500</v>
      </c>
      <c r="I5235" t="s">
        <v>88</v>
      </c>
      <c r="J5235" t="s">
        <v>10147</v>
      </c>
    </row>
    <row r="5236" spans="1:10">
      <c r="A5236" t="s">
        <v>33</v>
      </c>
      <c r="B5236" t="s">
        <v>10148</v>
      </c>
      <c r="C5236" t="s">
        <v>170</v>
      </c>
      <c r="D5236" t="s">
        <v>13</v>
      </c>
      <c r="E5236" t="s">
        <v>14</v>
      </c>
      <c r="F5236" t="s">
        <v>171</v>
      </c>
      <c r="G5236" s="3">
        <v>45128.925752314812</v>
      </c>
      <c r="H5236" s="1">
        <v>111175</v>
      </c>
      <c r="I5236" t="s">
        <v>2420</v>
      </c>
      <c r="J5236" t="s">
        <v>28</v>
      </c>
    </row>
    <row r="5237" spans="1:10">
      <c r="A5237" t="s">
        <v>18</v>
      </c>
      <c r="B5237" t="s">
        <v>10149</v>
      </c>
      <c r="C5237" t="s">
        <v>24</v>
      </c>
      <c r="D5237" t="s">
        <v>13</v>
      </c>
      <c r="E5237" t="s">
        <v>25</v>
      </c>
      <c r="F5237" t="s">
        <v>26</v>
      </c>
      <c r="G5237" s="3">
        <v>45071.920671296299</v>
      </c>
      <c r="H5237" s="1">
        <v>142500</v>
      </c>
      <c r="I5237" t="s">
        <v>10150</v>
      </c>
      <c r="J5237" t="s">
        <v>10151</v>
      </c>
    </row>
    <row r="5238" spans="1:10">
      <c r="A5238" t="s">
        <v>33</v>
      </c>
      <c r="B5238" t="s">
        <v>4538</v>
      </c>
      <c r="C5238" t="s">
        <v>10152</v>
      </c>
      <c r="D5238" t="s">
        <v>1075</v>
      </c>
      <c r="E5238" t="s">
        <v>14</v>
      </c>
      <c r="F5238" t="s">
        <v>26</v>
      </c>
      <c r="G5238" s="3">
        <v>45224.981585648151</v>
      </c>
      <c r="H5238" s="1">
        <v>52200</v>
      </c>
      <c r="I5238" t="s">
        <v>420</v>
      </c>
      <c r="J5238" t="s">
        <v>10153</v>
      </c>
    </row>
    <row r="5239" spans="1:10">
      <c r="A5239" t="s">
        <v>18</v>
      </c>
      <c r="B5239" t="s">
        <v>18</v>
      </c>
      <c r="C5239" t="s">
        <v>19</v>
      </c>
      <c r="D5239" t="s">
        <v>13</v>
      </c>
      <c r="E5239" t="s">
        <v>14</v>
      </c>
      <c r="F5239" t="s">
        <v>26</v>
      </c>
      <c r="G5239" s="3">
        <v>44992.939004629632</v>
      </c>
      <c r="H5239" s="1">
        <v>145000</v>
      </c>
      <c r="I5239" t="s">
        <v>10154</v>
      </c>
      <c r="J5239" t="s">
        <v>10155</v>
      </c>
    </row>
    <row r="5240" spans="1:10">
      <c r="A5240" t="s">
        <v>18</v>
      </c>
      <c r="B5240" t="s">
        <v>10156</v>
      </c>
      <c r="C5240" t="s">
        <v>4032</v>
      </c>
      <c r="D5240" t="s">
        <v>13</v>
      </c>
      <c r="E5240" t="s">
        <v>14</v>
      </c>
      <c r="F5240" t="s">
        <v>26</v>
      </c>
      <c r="G5240" s="3">
        <v>45142.92114583333</v>
      </c>
      <c r="H5240" s="1">
        <v>182500</v>
      </c>
      <c r="I5240" t="s">
        <v>8061</v>
      </c>
      <c r="J5240" t="s">
        <v>8062</v>
      </c>
    </row>
    <row r="5241" spans="1:10">
      <c r="A5241" t="s">
        <v>33</v>
      </c>
      <c r="B5241" t="s">
        <v>33</v>
      </c>
      <c r="C5241" t="s">
        <v>157</v>
      </c>
      <c r="D5241" t="s">
        <v>13</v>
      </c>
      <c r="E5241" t="s">
        <v>14</v>
      </c>
      <c r="F5241" t="s">
        <v>26</v>
      </c>
      <c r="G5241" s="3">
        <v>45007.921099537038</v>
      </c>
      <c r="H5241" s="1">
        <v>125000</v>
      </c>
      <c r="I5241" t="s">
        <v>4556</v>
      </c>
      <c r="J5241" t="s">
        <v>10157</v>
      </c>
    </row>
    <row r="5242" spans="1:10">
      <c r="A5242" t="s">
        <v>212</v>
      </c>
      <c r="B5242" t="s">
        <v>10158</v>
      </c>
      <c r="C5242" t="s">
        <v>441</v>
      </c>
      <c r="D5242" t="s">
        <v>13</v>
      </c>
      <c r="E5242" t="s">
        <v>14</v>
      </c>
      <c r="F5242" t="s">
        <v>26</v>
      </c>
      <c r="G5242" s="3">
        <v>45266.918715277781</v>
      </c>
      <c r="H5242" s="1">
        <v>170000</v>
      </c>
      <c r="I5242" t="s">
        <v>1989</v>
      </c>
      <c r="J5242" t="s">
        <v>1990</v>
      </c>
    </row>
    <row r="5243" spans="1:10">
      <c r="A5243" t="s">
        <v>10</v>
      </c>
      <c r="B5243" t="s">
        <v>10</v>
      </c>
      <c r="C5243" t="s">
        <v>4102</v>
      </c>
      <c r="D5243" t="s">
        <v>100</v>
      </c>
      <c r="E5243" t="s">
        <v>14</v>
      </c>
      <c r="F5243" t="s">
        <v>26</v>
      </c>
      <c r="G5243" s="3">
        <v>45015.918854166666</v>
      </c>
      <c r="H5243" s="1">
        <v>75000</v>
      </c>
      <c r="I5243" t="s">
        <v>10159</v>
      </c>
      <c r="J5243" t="s">
        <v>10160</v>
      </c>
    </row>
    <row r="5244" spans="1:10">
      <c r="A5244" t="s">
        <v>212</v>
      </c>
      <c r="B5244" t="s">
        <v>10161</v>
      </c>
      <c r="C5244" t="s">
        <v>75</v>
      </c>
      <c r="D5244" t="s">
        <v>13</v>
      </c>
      <c r="E5244" t="s">
        <v>14</v>
      </c>
      <c r="F5244" t="s">
        <v>26</v>
      </c>
      <c r="G5244" s="3">
        <v>45042.920578703706</v>
      </c>
      <c r="H5244" s="1">
        <v>203000</v>
      </c>
      <c r="I5244" t="s">
        <v>10162</v>
      </c>
      <c r="J5244" t="s">
        <v>819</v>
      </c>
    </row>
    <row r="5245" spans="1:10">
      <c r="A5245" t="s">
        <v>135</v>
      </c>
      <c r="B5245" t="s">
        <v>10163</v>
      </c>
      <c r="C5245" t="s">
        <v>136</v>
      </c>
      <c r="D5245" t="s">
        <v>13</v>
      </c>
      <c r="E5245" t="s">
        <v>14</v>
      </c>
      <c r="F5245" t="s">
        <v>26</v>
      </c>
      <c r="G5245" s="3">
        <v>45230.917048611111</v>
      </c>
      <c r="H5245" s="1">
        <v>162500</v>
      </c>
      <c r="I5245" t="s">
        <v>10164</v>
      </c>
      <c r="J5245" t="s">
        <v>10165</v>
      </c>
    </row>
    <row r="5246" spans="1:10">
      <c r="A5246" t="s">
        <v>18</v>
      </c>
      <c r="B5246" t="s">
        <v>328</v>
      </c>
      <c r="C5246" t="s">
        <v>24</v>
      </c>
      <c r="D5246" t="s">
        <v>13</v>
      </c>
      <c r="E5246" t="s">
        <v>25</v>
      </c>
      <c r="F5246" t="s">
        <v>26</v>
      </c>
      <c r="G5246" s="3">
        <v>44952.925127314818</v>
      </c>
      <c r="H5246" s="1">
        <v>165000</v>
      </c>
      <c r="I5246" t="s">
        <v>21</v>
      </c>
      <c r="J5246" t="s">
        <v>10166</v>
      </c>
    </row>
    <row r="5247" spans="1:10">
      <c r="A5247" t="s">
        <v>10</v>
      </c>
      <c r="B5247" t="s">
        <v>10167</v>
      </c>
      <c r="C5247" t="s">
        <v>26</v>
      </c>
      <c r="D5247" t="s">
        <v>13</v>
      </c>
      <c r="E5247" t="s">
        <v>14</v>
      </c>
      <c r="F5247" t="s">
        <v>26</v>
      </c>
      <c r="G5247" s="3">
        <v>45280.918726851851</v>
      </c>
      <c r="H5247" s="1">
        <v>100000</v>
      </c>
      <c r="I5247" t="s">
        <v>10168</v>
      </c>
      <c r="J5247" t="s">
        <v>10169</v>
      </c>
    </row>
    <row r="5248" spans="1:10">
      <c r="A5248" t="s">
        <v>33</v>
      </c>
      <c r="B5248" t="s">
        <v>10170</v>
      </c>
      <c r="C5248" t="s">
        <v>232</v>
      </c>
      <c r="D5248" t="s">
        <v>13</v>
      </c>
      <c r="E5248" t="s">
        <v>14</v>
      </c>
      <c r="F5248" t="s">
        <v>26</v>
      </c>
      <c r="G5248" s="3">
        <v>44987.916678240741</v>
      </c>
      <c r="H5248" s="1">
        <v>52500</v>
      </c>
      <c r="I5248" t="s">
        <v>10171</v>
      </c>
      <c r="J5248" t="s">
        <v>10172</v>
      </c>
    </row>
    <row r="5249" spans="1:10">
      <c r="A5249" t="s">
        <v>106</v>
      </c>
      <c r="B5249" t="s">
        <v>10173</v>
      </c>
      <c r="C5249" t="s">
        <v>24</v>
      </c>
      <c r="D5249" t="s">
        <v>13</v>
      </c>
      <c r="E5249" t="s">
        <v>25</v>
      </c>
      <c r="F5249" t="s">
        <v>20</v>
      </c>
      <c r="G5249" s="3">
        <v>45251.98810185185</v>
      </c>
      <c r="H5249" s="1">
        <v>205000</v>
      </c>
      <c r="I5249" t="s">
        <v>10174</v>
      </c>
      <c r="J5249" t="s">
        <v>10175</v>
      </c>
    </row>
    <row r="5250" spans="1:10">
      <c r="A5250" t="s">
        <v>33</v>
      </c>
      <c r="B5250" t="s">
        <v>33</v>
      </c>
      <c r="C5250" t="s">
        <v>24</v>
      </c>
      <c r="D5250" t="s">
        <v>13</v>
      </c>
      <c r="E5250" t="s">
        <v>25</v>
      </c>
      <c r="F5250" t="s">
        <v>26</v>
      </c>
      <c r="G5250" s="3">
        <v>45282.916689814818</v>
      </c>
      <c r="H5250" s="1">
        <v>100000</v>
      </c>
      <c r="I5250" t="s">
        <v>10176</v>
      </c>
      <c r="J5250" t="s">
        <v>10177</v>
      </c>
    </row>
    <row r="5251" spans="1:10">
      <c r="A5251" t="s">
        <v>18</v>
      </c>
      <c r="B5251" t="s">
        <v>688</v>
      </c>
      <c r="C5251" t="s">
        <v>157</v>
      </c>
      <c r="D5251" t="s">
        <v>13</v>
      </c>
      <c r="E5251" t="s">
        <v>14</v>
      </c>
      <c r="F5251" t="s">
        <v>26</v>
      </c>
      <c r="G5251" s="3">
        <v>45142.917592592596</v>
      </c>
      <c r="H5251" s="1">
        <v>180500</v>
      </c>
      <c r="I5251" t="s">
        <v>2788</v>
      </c>
      <c r="J5251" t="s">
        <v>10178</v>
      </c>
    </row>
    <row r="5252" spans="1:10">
      <c r="A5252" t="s">
        <v>1537</v>
      </c>
      <c r="B5252" t="s">
        <v>10179</v>
      </c>
      <c r="C5252" t="s">
        <v>10180</v>
      </c>
      <c r="D5252" t="s">
        <v>13</v>
      </c>
      <c r="E5252" t="s">
        <v>14</v>
      </c>
      <c r="F5252" t="s">
        <v>26</v>
      </c>
      <c r="G5252" s="3">
        <v>45118.919953703706</v>
      </c>
      <c r="H5252" s="1">
        <v>80000</v>
      </c>
      <c r="I5252" t="s">
        <v>8005</v>
      </c>
      <c r="J5252" t="s">
        <v>10181</v>
      </c>
    </row>
    <row r="5253" spans="1:10">
      <c r="A5253" t="s">
        <v>18</v>
      </c>
      <c r="B5253" t="s">
        <v>10182</v>
      </c>
      <c r="C5253" t="s">
        <v>10183</v>
      </c>
      <c r="D5253" t="s">
        <v>13</v>
      </c>
      <c r="E5253" t="s">
        <v>14</v>
      </c>
      <c r="F5253" t="s">
        <v>20</v>
      </c>
      <c r="G5253" s="3">
        <v>44945.997476851851</v>
      </c>
      <c r="H5253" s="1">
        <v>102500</v>
      </c>
      <c r="I5253" t="s">
        <v>685</v>
      </c>
      <c r="J5253" t="s">
        <v>10184</v>
      </c>
    </row>
    <row r="5254" spans="1:10">
      <c r="A5254" t="s">
        <v>33</v>
      </c>
      <c r="B5254" t="s">
        <v>33</v>
      </c>
      <c r="C5254" t="s">
        <v>115</v>
      </c>
      <c r="D5254" t="s">
        <v>13</v>
      </c>
      <c r="E5254" t="s">
        <v>14</v>
      </c>
      <c r="F5254" t="s">
        <v>20</v>
      </c>
      <c r="G5254" s="3">
        <v>45205.927476851852</v>
      </c>
      <c r="H5254" s="1">
        <v>72500</v>
      </c>
      <c r="I5254" t="s">
        <v>8755</v>
      </c>
      <c r="J5254" t="s">
        <v>903</v>
      </c>
    </row>
    <row r="5255" spans="1:10">
      <c r="A5255" t="s">
        <v>77</v>
      </c>
      <c r="B5255" t="s">
        <v>77</v>
      </c>
      <c r="C5255" t="s">
        <v>434</v>
      </c>
      <c r="D5255" t="s">
        <v>13</v>
      </c>
      <c r="E5255" t="s">
        <v>14</v>
      </c>
      <c r="F5255" t="s">
        <v>26</v>
      </c>
      <c r="G5255" s="3">
        <v>45074.917361111111</v>
      </c>
      <c r="H5255" s="1">
        <v>51862.75</v>
      </c>
      <c r="I5255" t="s">
        <v>10185</v>
      </c>
      <c r="J5255" t="s">
        <v>28</v>
      </c>
    </row>
    <row r="5256" spans="1:10">
      <c r="A5256" t="s">
        <v>33</v>
      </c>
      <c r="B5256" t="s">
        <v>10186</v>
      </c>
      <c r="C5256" t="s">
        <v>3359</v>
      </c>
      <c r="D5256" t="s">
        <v>13</v>
      </c>
      <c r="E5256" t="s">
        <v>14</v>
      </c>
      <c r="F5256" t="s">
        <v>26</v>
      </c>
      <c r="G5256" s="3">
        <v>45219.917256944442</v>
      </c>
      <c r="H5256" s="1">
        <v>60000</v>
      </c>
      <c r="I5256" t="s">
        <v>10187</v>
      </c>
      <c r="J5256" t="s">
        <v>10188</v>
      </c>
    </row>
    <row r="5257" spans="1:10">
      <c r="A5257" t="s">
        <v>33</v>
      </c>
      <c r="B5257" t="s">
        <v>5481</v>
      </c>
      <c r="D5257" t="s">
        <v>13</v>
      </c>
      <c r="E5257" t="s">
        <v>14</v>
      </c>
      <c r="F5257" t="s">
        <v>26</v>
      </c>
      <c r="G5257" s="3">
        <v>44945.916678240741</v>
      </c>
      <c r="H5257" s="1">
        <v>105900</v>
      </c>
      <c r="I5257" t="s">
        <v>10189</v>
      </c>
    </row>
    <row r="5258" spans="1:10">
      <c r="A5258" t="s">
        <v>33</v>
      </c>
      <c r="B5258" t="s">
        <v>33</v>
      </c>
      <c r="C5258" t="s">
        <v>985</v>
      </c>
      <c r="D5258" t="s">
        <v>13</v>
      </c>
      <c r="E5258" t="s">
        <v>14</v>
      </c>
      <c r="F5258" t="s">
        <v>986</v>
      </c>
      <c r="G5258" s="3">
        <v>45121.953750000001</v>
      </c>
      <c r="H5258" s="1">
        <v>100500</v>
      </c>
      <c r="I5258" t="s">
        <v>10190</v>
      </c>
      <c r="J5258" t="s">
        <v>10191</v>
      </c>
    </row>
    <row r="5259" spans="1:10">
      <c r="A5259" t="s">
        <v>10</v>
      </c>
      <c r="B5259" t="s">
        <v>10</v>
      </c>
      <c r="C5259" t="s">
        <v>434</v>
      </c>
      <c r="D5259" t="s">
        <v>13</v>
      </c>
      <c r="E5259" t="s">
        <v>14</v>
      </c>
      <c r="F5259" t="s">
        <v>20</v>
      </c>
      <c r="G5259" s="3">
        <v>44995.946331018517</v>
      </c>
      <c r="H5259" s="1">
        <v>157500</v>
      </c>
      <c r="I5259" t="s">
        <v>685</v>
      </c>
      <c r="J5259" t="s">
        <v>10192</v>
      </c>
    </row>
    <row r="5260" spans="1:10">
      <c r="A5260" t="s">
        <v>73</v>
      </c>
      <c r="B5260" t="s">
        <v>73</v>
      </c>
      <c r="C5260" t="s">
        <v>40</v>
      </c>
      <c r="D5260" t="s">
        <v>13</v>
      </c>
      <c r="E5260" t="s">
        <v>14</v>
      </c>
      <c r="F5260" t="s">
        <v>26</v>
      </c>
      <c r="G5260" s="3">
        <v>45077.921840277777</v>
      </c>
      <c r="H5260" s="1">
        <v>171620</v>
      </c>
      <c r="I5260" t="s">
        <v>4297</v>
      </c>
      <c r="J5260" t="s">
        <v>10193</v>
      </c>
    </row>
    <row r="5261" spans="1:10">
      <c r="A5261" t="s">
        <v>10</v>
      </c>
      <c r="B5261" t="s">
        <v>10</v>
      </c>
      <c r="C5261" t="s">
        <v>24</v>
      </c>
      <c r="D5261" t="s">
        <v>13</v>
      </c>
      <c r="E5261" t="s">
        <v>25</v>
      </c>
      <c r="F5261" t="s">
        <v>26</v>
      </c>
      <c r="G5261" s="3">
        <v>44942.945810185185</v>
      </c>
      <c r="H5261" s="1">
        <v>130000</v>
      </c>
      <c r="I5261" t="s">
        <v>9951</v>
      </c>
      <c r="J5261" t="s">
        <v>9952</v>
      </c>
    </row>
    <row r="5262" spans="1:10">
      <c r="A5262" t="s">
        <v>135</v>
      </c>
      <c r="B5262" t="s">
        <v>10194</v>
      </c>
      <c r="C5262" t="s">
        <v>1081</v>
      </c>
      <c r="D5262" t="s">
        <v>13</v>
      </c>
      <c r="E5262" t="s">
        <v>14</v>
      </c>
      <c r="F5262" t="s">
        <v>20</v>
      </c>
      <c r="G5262" s="3">
        <v>45202.928726851853</v>
      </c>
      <c r="H5262" s="1">
        <v>78582.9921875</v>
      </c>
      <c r="I5262" t="s">
        <v>10195</v>
      </c>
      <c r="J5262" t="s">
        <v>344</v>
      </c>
    </row>
    <row r="5263" spans="1:10">
      <c r="A5263" t="s">
        <v>212</v>
      </c>
      <c r="B5263" t="s">
        <v>10196</v>
      </c>
      <c r="C5263" t="s">
        <v>8391</v>
      </c>
      <c r="D5263" t="s">
        <v>13</v>
      </c>
      <c r="E5263" t="s">
        <v>14</v>
      </c>
      <c r="F5263" t="s">
        <v>26</v>
      </c>
      <c r="G5263" s="3">
        <v>45019.920185185183</v>
      </c>
      <c r="H5263" s="1">
        <v>182500</v>
      </c>
      <c r="I5263" t="s">
        <v>10197</v>
      </c>
      <c r="J5263" t="s">
        <v>10198</v>
      </c>
    </row>
    <row r="5264" spans="1:10">
      <c r="A5264" t="s">
        <v>10</v>
      </c>
      <c r="B5264" t="s">
        <v>1763</v>
      </c>
      <c r="C5264" t="s">
        <v>2437</v>
      </c>
      <c r="D5264" t="s">
        <v>13</v>
      </c>
      <c r="E5264" t="s">
        <v>14</v>
      </c>
      <c r="F5264" t="s">
        <v>26</v>
      </c>
      <c r="G5264" s="3">
        <v>45132.918819444443</v>
      </c>
      <c r="H5264" s="1">
        <v>155000</v>
      </c>
      <c r="I5264" t="s">
        <v>10199</v>
      </c>
      <c r="J5264" t="s">
        <v>10200</v>
      </c>
    </row>
    <row r="5265" spans="1:10">
      <c r="A5265" t="s">
        <v>18</v>
      </c>
      <c r="B5265" t="s">
        <v>18</v>
      </c>
      <c r="C5265" t="s">
        <v>237</v>
      </c>
      <c r="D5265" t="s">
        <v>13</v>
      </c>
      <c r="E5265" t="s">
        <v>14</v>
      </c>
      <c r="F5265" t="s">
        <v>26</v>
      </c>
      <c r="G5265" s="3">
        <v>45142.921886574077</v>
      </c>
      <c r="H5265" s="1">
        <v>112500</v>
      </c>
      <c r="I5265" t="s">
        <v>130</v>
      </c>
      <c r="J5265" t="s">
        <v>5272</v>
      </c>
    </row>
    <row r="5266" spans="1:10">
      <c r="A5266" t="s">
        <v>18</v>
      </c>
      <c r="B5266" t="s">
        <v>10201</v>
      </c>
      <c r="C5266" t="s">
        <v>24</v>
      </c>
      <c r="D5266" t="s">
        <v>13</v>
      </c>
      <c r="E5266" t="s">
        <v>25</v>
      </c>
      <c r="F5266" t="s">
        <v>26</v>
      </c>
      <c r="G5266" s="3">
        <v>45099.921979166669</v>
      </c>
      <c r="H5266" s="1">
        <v>154000</v>
      </c>
      <c r="I5266" t="s">
        <v>10202</v>
      </c>
      <c r="J5266" t="s">
        <v>6629</v>
      </c>
    </row>
    <row r="5267" spans="1:10">
      <c r="A5267" t="s">
        <v>18</v>
      </c>
      <c r="B5267" t="s">
        <v>10203</v>
      </c>
      <c r="C5267" t="s">
        <v>377</v>
      </c>
      <c r="D5267" t="s">
        <v>13</v>
      </c>
      <c r="E5267" t="s">
        <v>14</v>
      </c>
      <c r="F5267" t="s">
        <v>26</v>
      </c>
      <c r="G5267" s="3">
        <v>45114.924722222226</v>
      </c>
      <c r="H5267" s="1">
        <v>115000</v>
      </c>
      <c r="I5267" t="s">
        <v>65</v>
      </c>
      <c r="J5267" t="s">
        <v>10204</v>
      </c>
    </row>
    <row r="5268" spans="1:10">
      <c r="A5268" t="s">
        <v>73</v>
      </c>
      <c r="B5268" t="s">
        <v>73</v>
      </c>
      <c r="C5268" t="s">
        <v>1305</v>
      </c>
      <c r="D5268" t="s">
        <v>13</v>
      </c>
      <c r="E5268" t="s">
        <v>14</v>
      </c>
      <c r="F5268" t="s">
        <v>26</v>
      </c>
      <c r="G5268" s="3">
        <v>45121.921817129631</v>
      </c>
      <c r="H5268" s="1">
        <v>173500</v>
      </c>
      <c r="I5268" t="s">
        <v>120</v>
      </c>
      <c r="J5268" t="s">
        <v>2721</v>
      </c>
    </row>
    <row r="5269" spans="1:10">
      <c r="A5269" t="s">
        <v>18</v>
      </c>
      <c r="B5269" t="s">
        <v>10205</v>
      </c>
      <c r="C5269" t="s">
        <v>795</v>
      </c>
      <c r="D5269" t="s">
        <v>13</v>
      </c>
      <c r="E5269" t="s">
        <v>14</v>
      </c>
      <c r="F5269" t="s">
        <v>26</v>
      </c>
      <c r="G5269" s="3">
        <v>45158.93891203704</v>
      </c>
      <c r="H5269" s="1">
        <v>151000</v>
      </c>
      <c r="I5269" t="s">
        <v>796</v>
      </c>
      <c r="J5269" t="s">
        <v>10206</v>
      </c>
    </row>
    <row r="5270" spans="1:10">
      <c r="A5270" t="s">
        <v>33</v>
      </c>
      <c r="B5270" t="s">
        <v>10207</v>
      </c>
      <c r="C5270" t="s">
        <v>3373</v>
      </c>
      <c r="D5270" t="s">
        <v>13</v>
      </c>
      <c r="E5270" t="s">
        <v>14</v>
      </c>
      <c r="F5270" t="s">
        <v>26</v>
      </c>
      <c r="G5270" s="3">
        <v>45140.917893518519</v>
      </c>
      <c r="H5270" s="1">
        <v>60000</v>
      </c>
      <c r="I5270" t="s">
        <v>10208</v>
      </c>
      <c r="J5270" t="s">
        <v>230</v>
      </c>
    </row>
    <row r="5271" spans="1:10">
      <c r="A5271" t="s">
        <v>10</v>
      </c>
      <c r="B5271" t="s">
        <v>10209</v>
      </c>
      <c r="C5271" t="s">
        <v>10210</v>
      </c>
      <c r="D5271" t="s">
        <v>13</v>
      </c>
      <c r="E5271" t="s">
        <v>14</v>
      </c>
      <c r="F5271" t="s">
        <v>2012</v>
      </c>
      <c r="G5271" s="3">
        <v>44988.930277777778</v>
      </c>
      <c r="H5271" s="1">
        <v>69962.5</v>
      </c>
      <c r="I5271" t="s">
        <v>234</v>
      </c>
      <c r="J5271" t="s">
        <v>10211</v>
      </c>
    </row>
    <row r="5272" spans="1:10">
      <c r="A5272" t="s">
        <v>212</v>
      </c>
      <c r="B5272" t="s">
        <v>212</v>
      </c>
      <c r="C5272" t="s">
        <v>119</v>
      </c>
      <c r="D5272" t="s">
        <v>1075</v>
      </c>
      <c r="E5272" t="s">
        <v>14</v>
      </c>
      <c r="F5272" t="s">
        <v>26</v>
      </c>
      <c r="G5272" s="3">
        <v>45241.91814814815</v>
      </c>
      <c r="H5272" s="1">
        <v>178000</v>
      </c>
      <c r="I5272" t="s">
        <v>2788</v>
      </c>
      <c r="J5272" t="s">
        <v>10212</v>
      </c>
    </row>
    <row r="5273" spans="1:10">
      <c r="A5273" t="s">
        <v>33</v>
      </c>
      <c r="B5273" t="s">
        <v>33</v>
      </c>
      <c r="C5273" t="s">
        <v>9781</v>
      </c>
      <c r="D5273" t="s">
        <v>13</v>
      </c>
      <c r="E5273" t="s">
        <v>14</v>
      </c>
      <c r="F5273" t="s">
        <v>26</v>
      </c>
      <c r="G5273" s="3">
        <v>45071.917094907411</v>
      </c>
      <c r="H5273" s="1">
        <v>132500</v>
      </c>
      <c r="I5273" t="s">
        <v>8180</v>
      </c>
      <c r="J5273" t="s">
        <v>7573</v>
      </c>
    </row>
    <row r="5274" spans="1:10">
      <c r="A5274" t="s">
        <v>33</v>
      </c>
      <c r="B5274" t="s">
        <v>10213</v>
      </c>
      <c r="C5274" t="s">
        <v>10214</v>
      </c>
      <c r="D5274" t="s">
        <v>13</v>
      </c>
      <c r="E5274" t="s">
        <v>14</v>
      </c>
      <c r="F5274" t="s">
        <v>26</v>
      </c>
      <c r="G5274" s="3">
        <v>44957.917916666665</v>
      </c>
      <c r="H5274" s="1">
        <v>42120</v>
      </c>
      <c r="I5274" t="s">
        <v>10215</v>
      </c>
      <c r="J5274" t="s">
        <v>10216</v>
      </c>
    </row>
    <row r="5275" spans="1:10">
      <c r="A5275" t="s">
        <v>106</v>
      </c>
      <c r="B5275" t="s">
        <v>10217</v>
      </c>
      <c r="C5275" t="s">
        <v>24</v>
      </c>
      <c r="D5275" t="s">
        <v>13</v>
      </c>
      <c r="E5275" t="s">
        <v>25</v>
      </c>
      <c r="F5275" t="s">
        <v>26</v>
      </c>
      <c r="G5275" s="3">
        <v>45205.921967592592</v>
      </c>
      <c r="H5275" s="1">
        <v>135000</v>
      </c>
      <c r="I5275" t="s">
        <v>88</v>
      </c>
      <c r="J5275" t="s">
        <v>28</v>
      </c>
    </row>
    <row r="5276" spans="1:10">
      <c r="A5276" t="s">
        <v>212</v>
      </c>
      <c r="B5276" t="s">
        <v>10218</v>
      </c>
      <c r="C5276" t="s">
        <v>24</v>
      </c>
      <c r="D5276" t="s">
        <v>13</v>
      </c>
      <c r="E5276" t="s">
        <v>25</v>
      </c>
      <c r="F5276" t="s">
        <v>26</v>
      </c>
      <c r="G5276" s="3">
        <v>44948.920474537037</v>
      </c>
      <c r="H5276" s="1">
        <v>157500</v>
      </c>
      <c r="I5276" t="s">
        <v>10219</v>
      </c>
      <c r="J5276" t="s">
        <v>97</v>
      </c>
    </row>
    <row r="5277" spans="1:10">
      <c r="A5277" t="s">
        <v>135</v>
      </c>
      <c r="B5277" t="s">
        <v>135</v>
      </c>
      <c r="C5277" t="s">
        <v>24</v>
      </c>
      <c r="D5277" t="s">
        <v>13</v>
      </c>
      <c r="E5277" t="s">
        <v>25</v>
      </c>
      <c r="F5277" t="s">
        <v>26</v>
      </c>
      <c r="G5277" s="3">
        <v>45215.916608796295</v>
      </c>
      <c r="H5277" s="1">
        <v>122000</v>
      </c>
      <c r="I5277" t="s">
        <v>10220</v>
      </c>
      <c r="J5277" t="s">
        <v>2809</v>
      </c>
    </row>
    <row r="5278" spans="1:10">
      <c r="A5278" t="s">
        <v>152</v>
      </c>
      <c r="B5278" t="s">
        <v>152</v>
      </c>
      <c r="C5278" t="s">
        <v>10221</v>
      </c>
      <c r="D5278" t="s">
        <v>13</v>
      </c>
      <c r="E5278" t="s">
        <v>14</v>
      </c>
      <c r="F5278" t="s">
        <v>1953</v>
      </c>
      <c r="G5278" s="3">
        <v>44998.935601851852</v>
      </c>
      <c r="H5278" s="1">
        <v>104668</v>
      </c>
      <c r="I5278" t="s">
        <v>10222</v>
      </c>
      <c r="J5278" t="s">
        <v>10223</v>
      </c>
    </row>
    <row r="5279" spans="1:10">
      <c r="A5279" t="s">
        <v>33</v>
      </c>
      <c r="B5279" t="s">
        <v>33</v>
      </c>
      <c r="C5279" t="s">
        <v>10224</v>
      </c>
      <c r="D5279" t="s">
        <v>13</v>
      </c>
      <c r="E5279" t="s">
        <v>14</v>
      </c>
      <c r="F5279" t="s">
        <v>1666</v>
      </c>
      <c r="G5279" s="3">
        <v>44936.943472222221</v>
      </c>
      <c r="H5279" s="1">
        <v>102500</v>
      </c>
      <c r="I5279" t="s">
        <v>510</v>
      </c>
    </row>
    <row r="5280" spans="1:10">
      <c r="A5280" t="s">
        <v>73</v>
      </c>
      <c r="B5280" t="s">
        <v>73</v>
      </c>
      <c r="C5280" t="s">
        <v>434</v>
      </c>
      <c r="D5280" t="s">
        <v>13</v>
      </c>
      <c r="E5280" t="s">
        <v>14</v>
      </c>
      <c r="F5280" t="s">
        <v>26</v>
      </c>
      <c r="G5280" s="3">
        <v>45051.929016203707</v>
      </c>
      <c r="H5280" s="1">
        <v>147500</v>
      </c>
      <c r="I5280" t="s">
        <v>685</v>
      </c>
      <c r="J5280" t="s">
        <v>9253</v>
      </c>
    </row>
    <row r="5281" spans="1:10">
      <c r="A5281" t="s">
        <v>10</v>
      </c>
      <c r="B5281" t="s">
        <v>10225</v>
      </c>
      <c r="C5281" t="s">
        <v>91</v>
      </c>
      <c r="D5281" t="s">
        <v>13</v>
      </c>
      <c r="E5281" t="s">
        <v>14</v>
      </c>
      <c r="F5281" t="s">
        <v>26</v>
      </c>
      <c r="G5281" s="3">
        <v>45242.91778935185</v>
      </c>
      <c r="H5281" s="1">
        <v>135000</v>
      </c>
      <c r="I5281" t="s">
        <v>10226</v>
      </c>
      <c r="J5281" t="s">
        <v>10227</v>
      </c>
    </row>
    <row r="5282" spans="1:10">
      <c r="A5282" t="s">
        <v>10</v>
      </c>
      <c r="B5282" t="s">
        <v>2474</v>
      </c>
      <c r="C5282" t="s">
        <v>216</v>
      </c>
      <c r="D5282" t="s">
        <v>13</v>
      </c>
      <c r="E5282" t="s">
        <v>14</v>
      </c>
      <c r="F5282" t="s">
        <v>26</v>
      </c>
      <c r="G5282" s="3">
        <v>45030.91847222222</v>
      </c>
      <c r="H5282" s="1">
        <v>143000</v>
      </c>
      <c r="I5282" t="s">
        <v>217</v>
      </c>
      <c r="J5282" t="s">
        <v>10228</v>
      </c>
    </row>
    <row r="5283" spans="1:10">
      <c r="A5283" t="s">
        <v>18</v>
      </c>
      <c r="B5283" t="s">
        <v>10229</v>
      </c>
      <c r="C5283" t="s">
        <v>24</v>
      </c>
      <c r="D5283" t="s">
        <v>13</v>
      </c>
      <c r="E5283" t="s">
        <v>25</v>
      </c>
      <c r="F5283" t="s">
        <v>26</v>
      </c>
      <c r="G5283" s="3">
        <v>45126.924189814818</v>
      </c>
      <c r="H5283" s="1">
        <v>170000</v>
      </c>
      <c r="I5283" t="s">
        <v>10230</v>
      </c>
      <c r="J5283" t="s">
        <v>1693</v>
      </c>
    </row>
    <row r="5284" spans="1:10">
      <c r="A5284" t="s">
        <v>33</v>
      </c>
      <c r="B5284" t="s">
        <v>33</v>
      </c>
      <c r="C5284" t="s">
        <v>95</v>
      </c>
      <c r="D5284" t="s">
        <v>412</v>
      </c>
      <c r="E5284" t="s">
        <v>14</v>
      </c>
      <c r="F5284" t="s">
        <v>26</v>
      </c>
      <c r="G5284" s="3">
        <v>45163.917442129627</v>
      </c>
      <c r="H5284" s="1">
        <v>92500</v>
      </c>
      <c r="I5284" t="s">
        <v>10231</v>
      </c>
      <c r="J5284" t="s">
        <v>10232</v>
      </c>
    </row>
    <row r="5285" spans="1:10">
      <c r="A5285" t="s">
        <v>33</v>
      </c>
      <c r="B5285" t="s">
        <v>8671</v>
      </c>
      <c r="C5285" t="s">
        <v>5077</v>
      </c>
      <c r="D5285" t="s">
        <v>13</v>
      </c>
      <c r="E5285" t="s">
        <v>14</v>
      </c>
      <c r="F5285" t="s">
        <v>26</v>
      </c>
      <c r="G5285" s="3">
        <v>45114.919016203705</v>
      </c>
      <c r="H5285" s="1">
        <v>67500</v>
      </c>
      <c r="I5285" t="s">
        <v>5078</v>
      </c>
      <c r="J5285" t="s">
        <v>10233</v>
      </c>
    </row>
    <row r="5286" spans="1:10">
      <c r="A5286" t="s">
        <v>18</v>
      </c>
      <c r="B5286" t="s">
        <v>10234</v>
      </c>
      <c r="C5286" t="s">
        <v>24</v>
      </c>
      <c r="D5286" t="s">
        <v>13</v>
      </c>
      <c r="E5286" t="s">
        <v>25</v>
      </c>
      <c r="F5286" t="s">
        <v>26</v>
      </c>
      <c r="G5286" s="3">
        <v>44928.921805555554</v>
      </c>
      <c r="H5286" s="1">
        <v>192500</v>
      </c>
      <c r="I5286" t="s">
        <v>130</v>
      </c>
      <c r="J5286" t="s">
        <v>10235</v>
      </c>
    </row>
    <row r="5287" spans="1:10">
      <c r="A5287" t="s">
        <v>33</v>
      </c>
      <c r="B5287" t="s">
        <v>10236</v>
      </c>
      <c r="C5287" t="s">
        <v>365</v>
      </c>
      <c r="D5287" t="s">
        <v>13</v>
      </c>
      <c r="E5287" t="s">
        <v>14</v>
      </c>
      <c r="F5287" t="s">
        <v>26</v>
      </c>
      <c r="G5287" s="3">
        <v>45117.918344907404</v>
      </c>
      <c r="H5287" s="1">
        <v>80000</v>
      </c>
      <c r="I5287" t="s">
        <v>366</v>
      </c>
      <c r="J5287" t="s">
        <v>631</v>
      </c>
    </row>
    <row r="5288" spans="1:10">
      <c r="A5288" t="s">
        <v>33</v>
      </c>
      <c r="B5288" t="s">
        <v>1843</v>
      </c>
      <c r="C5288" t="s">
        <v>7142</v>
      </c>
      <c r="D5288" t="s">
        <v>13</v>
      </c>
      <c r="E5288" t="s">
        <v>14</v>
      </c>
      <c r="F5288" t="s">
        <v>352</v>
      </c>
      <c r="G5288" s="3">
        <v>45153.936157407406</v>
      </c>
      <c r="H5288" s="1">
        <v>100500</v>
      </c>
      <c r="I5288" t="s">
        <v>10237</v>
      </c>
      <c r="J5288" t="s">
        <v>10238</v>
      </c>
    </row>
    <row r="5289" spans="1:10">
      <c r="A5289" t="s">
        <v>212</v>
      </c>
      <c r="B5289" t="s">
        <v>10239</v>
      </c>
      <c r="C5289" t="s">
        <v>10240</v>
      </c>
      <c r="D5289" t="s">
        <v>13</v>
      </c>
      <c r="E5289" t="s">
        <v>14</v>
      </c>
      <c r="F5289" t="s">
        <v>26</v>
      </c>
      <c r="G5289" s="3">
        <v>44973.919965277775</v>
      </c>
      <c r="H5289" s="1">
        <v>142500</v>
      </c>
      <c r="I5289" t="s">
        <v>4201</v>
      </c>
      <c r="J5289" t="s">
        <v>10241</v>
      </c>
    </row>
    <row r="5290" spans="1:10">
      <c r="A5290" t="s">
        <v>18</v>
      </c>
      <c r="B5290" t="s">
        <v>10242</v>
      </c>
      <c r="C5290" t="s">
        <v>8695</v>
      </c>
      <c r="D5290" t="s">
        <v>13</v>
      </c>
      <c r="E5290" t="s">
        <v>14</v>
      </c>
      <c r="F5290" t="s">
        <v>26</v>
      </c>
      <c r="G5290" s="3">
        <v>44949.922430555554</v>
      </c>
      <c r="H5290" s="1">
        <v>87500</v>
      </c>
      <c r="I5290" t="s">
        <v>10243</v>
      </c>
      <c r="J5290" t="s">
        <v>10244</v>
      </c>
    </row>
    <row r="5291" spans="1:10">
      <c r="A5291" t="s">
        <v>77</v>
      </c>
      <c r="B5291" t="s">
        <v>10245</v>
      </c>
      <c r="C5291" t="s">
        <v>24</v>
      </c>
      <c r="D5291" t="s">
        <v>13</v>
      </c>
      <c r="E5291" t="s">
        <v>25</v>
      </c>
      <c r="F5291" t="s">
        <v>2086</v>
      </c>
      <c r="G5291" s="3">
        <v>45290.923067129632</v>
      </c>
      <c r="H5291" s="1">
        <v>70000</v>
      </c>
      <c r="I5291" t="s">
        <v>10246</v>
      </c>
      <c r="J5291" t="s">
        <v>10247</v>
      </c>
    </row>
    <row r="5292" spans="1:10">
      <c r="A5292" t="s">
        <v>212</v>
      </c>
      <c r="B5292" t="s">
        <v>212</v>
      </c>
      <c r="C5292" t="s">
        <v>24</v>
      </c>
      <c r="D5292" t="s">
        <v>13</v>
      </c>
      <c r="E5292" t="s">
        <v>25</v>
      </c>
      <c r="F5292" t="s">
        <v>26</v>
      </c>
      <c r="G5292" s="3">
        <v>45076.919270833336</v>
      </c>
      <c r="H5292" s="1">
        <v>130000</v>
      </c>
      <c r="I5292" t="s">
        <v>335</v>
      </c>
      <c r="J5292" t="s">
        <v>1898</v>
      </c>
    </row>
    <row r="5293" spans="1:10">
      <c r="A5293" t="s">
        <v>73</v>
      </c>
      <c r="B5293" t="s">
        <v>73</v>
      </c>
      <c r="C5293" t="s">
        <v>243</v>
      </c>
      <c r="D5293" t="s">
        <v>13</v>
      </c>
      <c r="E5293" t="s">
        <v>14</v>
      </c>
      <c r="F5293" t="s">
        <v>26</v>
      </c>
      <c r="G5293" s="3">
        <v>45169.980393518519</v>
      </c>
      <c r="H5293" s="1">
        <v>162500</v>
      </c>
      <c r="I5293" t="s">
        <v>10248</v>
      </c>
      <c r="J5293" t="s">
        <v>10249</v>
      </c>
    </row>
    <row r="5294" spans="1:10">
      <c r="A5294" t="s">
        <v>10</v>
      </c>
      <c r="B5294" t="s">
        <v>1108</v>
      </c>
      <c r="C5294" t="s">
        <v>733</v>
      </c>
      <c r="D5294" t="s">
        <v>13</v>
      </c>
      <c r="E5294" t="s">
        <v>14</v>
      </c>
      <c r="F5294" t="s">
        <v>509</v>
      </c>
      <c r="G5294" s="3">
        <v>45014.976793981485</v>
      </c>
      <c r="H5294" s="1">
        <v>69962.5</v>
      </c>
      <c r="I5294" t="s">
        <v>10250</v>
      </c>
      <c r="J5294" t="s">
        <v>10251</v>
      </c>
    </row>
    <row r="5295" spans="1:10">
      <c r="A5295" t="s">
        <v>33</v>
      </c>
      <c r="B5295" t="s">
        <v>7430</v>
      </c>
      <c r="C5295" t="s">
        <v>19</v>
      </c>
      <c r="D5295" t="s">
        <v>13</v>
      </c>
      <c r="E5295" t="s">
        <v>14</v>
      </c>
      <c r="F5295" t="s">
        <v>26</v>
      </c>
      <c r="G5295" s="3">
        <v>45093.916909722226</v>
      </c>
      <c r="H5295" s="1">
        <v>116250</v>
      </c>
      <c r="I5295" t="s">
        <v>202</v>
      </c>
      <c r="J5295" t="s">
        <v>624</v>
      </c>
    </row>
    <row r="5296" spans="1:10">
      <c r="A5296" t="s">
        <v>212</v>
      </c>
      <c r="B5296" t="s">
        <v>212</v>
      </c>
      <c r="C5296" t="s">
        <v>24</v>
      </c>
      <c r="D5296" t="s">
        <v>13</v>
      </c>
      <c r="E5296" t="s">
        <v>25</v>
      </c>
      <c r="F5296" t="s">
        <v>26</v>
      </c>
      <c r="G5296" s="3">
        <v>45209.918541666666</v>
      </c>
      <c r="H5296" s="1">
        <v>140000</v>
      </c>
      <c r="I5296" t="s">
        <v>10252</v>
      </c>
      <c r="J5296" t="s">
        <v>10253</v>
      </c>
    </row>
    <row r="5297" spans="1:10">
      <c r="A5297" t="s">
        <v>135</v>
      </c>
      <c r="B5297" t="s">
        <v>10254</v>
      </c>
      <c r="C5297" t="s">
        <v>3965</v>
      </c>
      <c r="D5297" t="s">
        <v>13</v>
      </c>
      <c r="E5297" t="s">
        <v>14</v>
      </c>
      <c r="F5297" t="s">
        <v>26</v>
      </c>
      <c r="G5297" s="3">
        <v>44936.917210648149</v>
      </c>
      <c r="H5297" s="1">
        <v>120000</v>
      </c>
      <c r="I5297" t="s">
        <v>10255</v>
      </c>
      <c r="J5297" t="s">
        <v>10256</v>
      </c>
    </row>
    <row r="5298" spans="1:10">
      <c r="A5298" t="s">
        <v>18</v>
      </c>
      <c r="B5298" t="s">
        <v>3761</v>
      </c>
      <c r="C5298" t="s">
        <v>10257</v>
      </c>
      <c r="D5298" t="s">
        <v>13</v>
      </c>
      <c r="E5298" t="s">
        <v>14</v>
      </c>
      <c r="F5298" t="s">
        <v>26</v>
      </c>
      <c r="G5298" s="3">
        <v>44961.974641203706</v>
      </c>
      <c r="H5298" s="1">
        <v>211000</v>
      </c>
      <c r="I5298" t="s">
        <v>120</v>
      </c>
      <c r="J5298" t="s">
        <v>10258</v>
      </c>
    </row>
    <row r="5299" spans="1:10">
      <c r="A5299" t="s">
        <v>33</v>
      </c>
      <c r="B5299" t="s">
        <v>2148</v>
      </c>
      <c r="C5299" t="s">
        <v>2549</v>
      </c>
      <c r="D5299" t="s">
        <v>13</v>
      </c>
      <c r="E5299" t="s">
        <v>14</v>
      </c>
      <c r="F5299" t="s">
        <v>2549</v>
      </c>
      <c r="G5299" s="3">
        <v>45173.936435185184</v>
      </c>
      <c r="H5299" s="1">
        <v>79200</v>
      </c>
      <c r="I5299" t="s">
        <v>10259</v>
      </c>
      <c r="J5299" t="s">
        <v>230</v>
      </c>
    </row>
    <row r="5300" spans="1:10">
      <c r="A5300" t="s">
        <v>135</v>
      </c>
      <c r="B5300" t="s">
        <v>10107</v>
      </c>
      <c r="C5300" t="s">
        <v>10260</v>
      </c>
      <c r="D5300" t="s">
        <v>13</v>
      </c>
      <c r="E5300" t="s">
        <v>14</v>
      </c>
      <c r="F5300" t="s">
        <v>26</v>
      </c>
      <c r="G5300" s="3">
        <v>45098.917349537034</v>
      </c>
      <c r="H5300" s="1">
        <v>127000</v>
      </c>
      <c r="I5300" t="s">
        <v>453</v>
      </c>
    </row>
    <row r="5301" spans="1:10">
      <c r="A5301" t="s">
        <v>10</v>
      </c>
      <c r="B5301" t="s">
        <v>1158</v>
      </c>
      <c r="C5301" t="s">
        <v>1517</v>
      </c>
      <c r="D5301" t="s">
        <v>13</v>
      </c>
      <c r="E5301" t="s">
        <v>14</v>
      </c>
      <c r="F5301" t="s">
        <v>26</v>
      </c>
      <c r="G5301" s="3">
        <v>45033.919108796297</v>
      </c>
      <c r="H5301" s="1">
        <v>171000</v>
      </c>
      <c r="I5301" t="s">
        <v>4293</v>
      </c>
      <c r="J5301" t="s">
        <v>10261</v>
      </c>
    </row>
    <row r="5302" spans="1:10">
      <c r="A5302" t="s">
        <v>212</v>
      </c>
      <c r="B5302" t="s">
        <v>212</v>
      </c>
      <c r="C5302" t="s">
        <v>1166</v>
      </c>
      <c r="D5302" t="s">
        <v>13</v>
      </c>
      <c r="E5302" t="s">
        <v>14</v>
      </c>
      <c r="F5302" t="s">
        <v>26</v>
      </c>
      <c r="G5302" s="3">
        <v>44974.955868055556</v>
      </c>
      <c r="H5302" s="1">
        <v>110000</v>
      </c>
      <c r="I5302" t="s">
        <v>10262</v>
      </c>
      <c r="J5302" t="s">
        <v>10263</v>
      </c>
    </row>
    <row r="5303" spans="1:10">
      <c r="A5303" t="s">
        <v>10</v>
      </c>
      <c r="B5303" t="s">
        <v>10264</v>
      </c>
      <c r="C5303" t="s">
        <v>24</v>
      </c>
      <c r="D5303" t="s">
        <v>13</v>
      </c>
      <c r="E5303" t="s">
        <v>25</v>
      </c>
      <c r="F5303" t="s">
        <v>20</v>
      </c>
      <c r="G5303" s="3">
        <v>45044.955509259256</v>
      </c>
      <c r="H5303" s="1">
        <v>220500</v>
      </c>
      <c r="I5303" t="s">
        <v>2162</v>
      </c>
      <c r="J5303" t="s">
        <v>10265</v>
      </c>
    </row>
    <row r="5304" spans="1:10">
      <c r="A5304" t="s">
        <v>33</v>
      </c>
      <c r="B5304" t="s">
        <v>10266</v>
      </c>
      <c r="C5304" t="s">
        <v>3077</v>
      </c>
      <c r="D5304" t="s">
        <v>13</v>
      </c>
      <c r="E5304" t="s">
        <v>14</v>
      </c>
      <c r="F5304" t="s">
        <v>3077</v>
      </c>
      <c r="G5304" s="3">
        <v>45283.952870370369</v>
      </c>
      <c r="H5304" s="1">
        <v>57600</v>
      </c>
      <c r="I5304" t="s">
        <v>10267</v>
      </c>
    </row>
    <row r="5305" spans="1:10">
      <c r="A5305" t="s">
        <v>10</v>
      </c>
      <c r="B5305" t="s">
        <v>10268</v>
      </c>
      <c r="C5305" t="s">
        <v>185</v>
      </c>
      <c r="D5305" t="s">
        <v>13</v>
      </c>
      <c r="E5305" t="s">
        <v>14</v>
      </c>
      <c r="F5305" t="s">
        <v>26</v>
      </c>
      <c r="G5305" s="3">
        <v>45130.972222222219</v>
      </c>
      <c r="H5305" s="1">
        <v>104770</v>
      </c>
      <c r="I5305" t="s">
        <v>10269</v>
      </c>
      <c r="J5305" t="s">
        <v>10270</v>
      </c>
    </row>
    <row r="5306" spans="1:10">
      <c r="A5306" t="s">
        <v>212</v>
      </c>
      <c r="B5306" t="s">
        <v>10271</v>
      </c>
      <c r="C5306" t="s">
        <v>201</v>
      </c>
      <c r="D5306" t="s">
        <v>13</v>
      </c>
      <c r="E5306" t="s">
        <v>14</v>
      </c>
      <c r="F5306" t="s">
        <v>26</v>
      </c>
      <c r="G5306" s="3">
        <v>45111.920613425929</v>
      </c>
      <c r="H5306" s="1">
        <v>99150</v>
      </c>
      <c r="I5306" t="s">
        <v>974</v>
      </c>
      <c r="J5306" t="s">
        <v>4760</v>
      </c>
    </row>
    <row r="5307" spans="1:10">
      <c r="A5307" t="s">
        <v>10</v>
      </c>
      <c r="B5307" t="s">
        <v>10272</v>
      </c>
      <c r="C5307" t="s">
        <v>1884</v>
      </c>
      <c r="D5307" t="s">
        <v>13</v>
      </c>
      <c r="E5307" t="s">
        <v>14</v>
      </c>
      <c r="F5307" t="s">
        <v>221</v>
      </c>
      <c r="G5307" s="3">
        <v>44958.958819444444</v>
      </c>
      <c r="H5307" s="1">
        <v>166419.5</v>
      </c>
      <c r="I5307" t="s">
        <v>10273</v>
      </c>
      <c r="J5307" t="s">
        <v>344</v>
      </c>
    </row>
    <row r="5308" spans="1:10">
      <c r="A5308" t="s">
        <v>10</v>
      </c>
      <c r="B5308" t="s">
        <v>10274</v>
      </c>
      <c r="C5308" t="s">
        <v>75</v>
      </c>
      <c r="D5308" t="s">
        <v>5505</v>
      </c>
      <c r="E5308" t="s">
        <v>14</v>
      </c>
      <c r="F5308" t="s">
        <v>26</v>
      </c>
      <c r="G5308" s="3">
        <v>45239.919178240743</v>
      </c>
      <c r="H5308" s="1">
        <v>125115</v>
      </c>
      <c r="I5308" t="s">
        <v>2788</v>
      </c>
      <c r="J5308" t="s">
        <v>4633</v>
      </c>
    </row>
    <row r="5309" spans="1:10">
      <c r="A5309" t="s">
        <v>10</v>
      </c>
      <c r="B5309" t="s">
        <v>1763</v>
      </c>
      <c r="C5309" t="s">
        <v>1276</v>
      </c>
      <c r="D5309" t="s">
        <v>13</v>
      </c>
      <c r="E5309" t="s">
        <v>14</v>
      </c>
      <c r="F5309" t="s">
        <v>26</v>
      </c>
      <c r="G5309" s="3">
        <v>44994.920729166668</v>
      </c>
      <c r="H5309" s="1">
        <v>110808.953125</v>
      </c>
      <c r="I5309" t="s">
        <v>10275</v>
      </c>
      <c r="J5309" t="s">
        <v>301</v>
      </c>
    </row>
    <row r="5310" spans="1:10">
      <c r="A5310" t="s">
        <v>77</v>
      </c>
      <c r="B5310" t="s">
        <v>10276</v>
      </c>
      <c r="C5310" t="s">
        <v>352</v>
      </c>
      <c r="D5310" t="s">
        <v>13</v>
      </c>
      <c r="E5310" t="s">
        <v>14</v>
      </c>
      <c r="F5310" t="s">
        <v>352</v>
      </c>
      <c r="G5310" s="3">
        <v>45107.931747685187</v>
      </c>
      <c r="H5310" s="1">
        <v>79200</v>
      </c>
      <c r="I5310" t="s">
        <v>172</v>
      </c>
      <c r="J5310" t="s">
        <v>10277</v>
      </c>
    </row>
    <row r="5311" spans="1:10">
      <c r="A5311" t="s">
        <v>77</v>
      </c>
      <c r="B5311" t="s">
        <v>10278</v>
      </c>
      <c r="C5311" t="s">
        <v>1451</v>
      </c>
      <c r="D5311" t="s">
        <v>13</v>
      </c>
      <c r="E5311" t="s">
        <v>14</v>
      </c>
      <c r="F5311" t="s">
        <v>26</v>
      </c>
      <c r="G5311" s="3">
        <v>45175.917187500003</v>
      </c>
      <c r="H5311" s="1">
        <v>61000</v>
      </c>
      <c r="I5311" t="s">
        <v>9783</v>
      </c>
      <c r="J5311" t="s">
        <v>141</v>
      </c>
    </row>
    <row r="5312" spans="1:10">
      <c r="A5312" t="s">
        <v>10</v>
      </c>
      <c r="B5312" t="s">
        <v>10279</v>
      </c>
      <c r="C5312" t="s">
        <v>24</v>
      </c>
      <c r="D5312" t="s">
        <v>13</v>
      </c>
      <c r="E5312" t="s">
        <v>25</v>
      </c>
      <c r="F5312" t="s">
        <v>20</v>
      </c>
      <c r="G5312" s="3">
        <v>45246.944490740738</v>
      </c>
      <c r="H5312" s="1">
        <v>102800</v>
      </c>
      <c r="I5312" t="s">
        <v>10280</v>
      </c>
      <c r="J5312" t="s">
        <v>1334</v>
      </c>
    </row>
    <row r="5313" spans="1:10">
      <c r="A5313" t="s">
        <v>33</v>
      </c>
      <c r="B5313" t="s">
        <v>8921</v>
      </c>
      <c r="C5313" t="s">
        <v>434</v>
      </c>
      <c r="D5313" t="s">
        <v>13</v>
      </c>
      <c r="E5313" t="s">
        <v>14</v>
      </c>
      <c r="F5313" t="s">
        <v>26</v>
      </c>
      <c r="G5313" s="3">
        <v>44995.918229166666</v>
      </c>
      <c r="H5313" s="1">
        <v>70000</v>
      </c>
      <c r="I5313" t="s">
        <v>10281</v>
      </c>
      <c r="J5313" t="s">
        <v>8923</v>
      </c>
    </row>
    <row r="5314" spans="1:10">
      <c r="A5314" t="s">
        <v>10</v>
      </c>
      <c r="B5314" t="s">
        <v>502</v>
      </c>
      <c r="C5314" t="s">
        <v>24</v>
      </c>
      <c r="D5314" t="s">
        <v>13</v>
      </c>
      <c r="E5314" t="s">
        <v>25</v>
      </c>
      <c r="F5314" t="s">
        <v>26</v>
      </c>
      <c r="G5314" s="3">
        <v>44939.921261574076</v>
      </c>
      <c r="H5314" s="1">
        <v>75000</v>
      </c>
      <c r="I5314" t="s">
        <v>10044</v>
      </c>
      <c r="J5314" t="s">
        <v>10282</v>
      </c>
    </row>
    <row r="5315" spans="1:10">
      <c r="A5315" t="s">
        <v>10</v>
      </c>
      <c r="B5315" t="s">
        <v>10283</v>
      </c>
      <c r="C5315" t="s">
        <v>24</v>
      </c>
      <c r="D5315" t="s">
        <v>13</v>
      </c>
      <c r="E5315" t="s">
        <v>25</v>
      </c>
      <c r="F5315" t="s">
        <v>26</v>
      </c>
      <c r="G5315" s="3">
        <v>45104.919641203705</v>
      </c>
      <c r="H5315" s="1">
        <v>225000</v>
      </c>
      <c r="I5315" t="s">
        <v>3462</v>
      </c>
      <c r="J5315" t="s">
        <v>3463</v>
      </c>
    </row>
    <row r="5316" spans="1:10">
      <c r="A5316" t="s">
        <v>77</v>
      </c>
      <c r="B5316" t="s">
        <v>10284</v>
      </c>
      <c r="C5316" t="s">
        <v>157</v>
      </c>
      <c r="D5316" t="s">
        <v>13</v>
      </c>
      <c r="E5316" t="s">
        <v>14</v>
      </c>
      <c r="F5316" t="s">
        <v>26</v>
      </c>
      <c r="G5316" s="3">
        <v>45145.929594907408</v>
      </c>
      <c r="H5316" s="1">
        <v>114000</v>
      </c>
      <c r="I5316" t="s">
        <v>10285</v>
      </c>
      <c r="J5316" t="s">
        <v>10286</v>
      </c>
    </row>
    <row r="5317" spans="1:10">
      <c r="A5317" t="s">
        <v>10</v>
      </c>
      <c r="B5317" t="s">
        <v>7151</v>
      </c>
      <c r="C5317" t="s">
        <v>75</v>
      </c>
      <c r="D5317" t="s">
        <v>13</v>
      </c>
      <c r="E5317" t="s">
        <v>14</v>
      </c>
      <c r="F5317" t="s">
        <v>26</v>
      </c>
      <c r="G5317" s="3">
        <v>45125.919062499997</v>
      </c>
      <c r="H5317" s="1">
        <v>171067</v>
      </c>
      <c r="I5317" t="s">
        <v>10287</v>
      </c>
      <c r="J5317" t="s">
        <v>10288</v>
      </c>
    </row>
    <row r="5318" spans="1:10">
      <c r="A5318" t="s">
        <v>18</v>
      </c>
      <c r="B5318" t="s">
        <v>9671</v>
      </c>
      <c r="C5318" t="s">
        <v>684</v>
      </c>
      <c r="D5318" t="s">
        <v>13</v>
      </c>
      <c r="E5318" t="s">
        <v>14</v>
      </c>
      <c r="F5318" t="s">
        <v>209</v>
      </c>
      <c r="G5318" s="3">
        <v>45038.928344907406</v>
      </c>
      <c r="H5318" s="1">
        <v>147500</v>
      </c>
      <c r="I5318" t="s">
        <v>172</v>
      </c>
      <c r="J5318" t="s">
        <v>5883</v>
      </c>
    </row>
    <row r="5319" spans="1:10">
      <c r="A5319" t="s">
        <v>33</v>
      </c>
      <c r="B5319" t="s">
        <v>1843</v>
      </c>
      <c r="C5319" t="s">
        <v>365</v>
      </c>
      <c r="D5319" t="s">
        <v>13</v>
      </c>
      <c r="E5319" t="s">
        <v>14</v>
      </c>
      <c r="F5319" t="s">
        <v>26</v>
      </c>
      <c r="G5319" s="3">
        <v>44991.934953703705</v>
      </c>
      <c r="H5319" s="1">
        <v>135000</v>
      </c>
      <c r="I5319" t="s">
        <v>10289</v>
      </c>
    </row>
    <row r="5320" spans="1:10">
      <c r="A5320" t="s">
        <v>10</v>
      </c>
      <c r="B5320" t="s">
        <v>398</v>
      </c>
      <c r="C5320" t="s">
        <v>6587</v>
      </c>
      <c r="D5320" t="s">
        <v>13</v>
      </c>
      <c r="E5320" t="s">
        <v>14</v>
      </c>
      <c r="F5320" t="s">
        <v>26</v>
      </c>
      <c r="G5320" s="3">
        <v>44984.919131944444</v>
      </c>
      <c r="H5320" s="1">
        <v>140000</v>
      </c>
      <c r="I5320" t="s">
        <v>186</v>
      </c>
      <c r="J5320" t="s">
        <v>10290</v>
      </c>
    </row>
    <row r="5321" spans="1:10">
      <c r="A5321" t="s">
        <v>18</v>
      </c>
      <c r="B5321" t="s">
        <v>10291</v>
      </c>
      <c r="C5321" t="s">
        <v>8983</v>
      </c>
      <c r="D5321" t="s">
        <v>13</v>
      </c>
      <c r="E5321" t="s">
        <v>14</v>
      </c>
      <c r="F5321" t="s">
        <v>478</v>
      </c>
      <c r="G5321" s="3">
        <v>44945.968414351853</v>
      </c>
      <c r="H5321" s="1">
        <v>96773</v>
      </c>
      <c r="I5321" t="s">
        <v>10292</v>
      </c>
      <c r="J5321" t="s">
        <v>10293</v>
      </c>
    </row>
    <row r="5322" spans="1:10">
      <c r="A5322" t="s">
        <v>33</v>
      </c>
      <c r="B5322" t="s">
        <v>33</v>
      </c>
      <c r="C5322" t="s">
        <v>237</v>
      </c>
      <c r="D5322" t="s">
        <v>100</v>
      </c>
      <c r="E5322" t="s">
        <v>14</v>
      </c>
      <c r="F5322" t="s">
        <v>26</v>
      </c>
      <c r="G5322" s="3">
        <v>45107.918599537035</v>
      </c>
      <c r="H5322" s="1">
        <v>111175</v>
      </c>
      <c r="I5322" t="s">
        <v>5109</v>
      </c>
      <c r="J5322" t="s">
        <v>6476</v>
      </c>
    </row>
    <row r="5323" spans="1:10">
      <c r="A5323" t="s">
        <v>18</v>
      </c>
      <c r="B5323" t="s">
        <v>2953</v>
      </c>
      <c r="C5323" t="s">
        <v>608</v>
      </c>
      <c r="D5323" t="s">
        <v>13</v>
      </c>
      <c r="E5323" t="s">
        <v>14</v>
      </c>
      <c r="F5323" t="s">
        <v>608</v>
      </c>
      <c r="G5323" s="3">
        <v>45091.92559027778</v>
      </c>
      <c r="H5323" s="1">
        <v>79200</v>
      </c>
      <c r="I5323" t="s">
        <v>10294</v>
      </c>
      <c r="J5323" t="s">
        <v>10295</v>
      </c>
    </row>
    <row r="5324" spans="1:10">
      <c r="A5324" t="s">
        <v>18</v>
      </c>
      <c r="B5324" t="s">
        <v>18</v>
      </c>
      <c r="C5324" t="s">
        <v>8157</v>
      </c>
      <c r="D5324" t="s">
        <v>13</v>
      </c>
      <c r="E5324" t="s">
        <v>14</v>
      </c>
      <c r="F5324" t="s">
        <v>26</v>
      </c>
      <c r="G5324" s="3">
        <v>45153.92328703704</v>
      </c>
      <c r="H5324" s="1">
        <v>120000</v>
      </c>
      <c r="I5324" t="s">
        <v>130</v>
      </c>
      <c r="J5324" t="s">
        <v>10296</v>
      </c>
    </row>
    <row r="5325" spans="1:10">
      <c r="A5325" t="s">
        <v>212</v>
      </c>
      <c r="B5325" t="s">
        <v>212</v>
      </c>
      <c r="C5325" t="s">
        <v>24</v>
      </c>
      <c r="D5325" t="s">
        <v>13</v>
      </c>
      <c r="E5325" t="s">
        <v>25</v>
      </c>
      <c r="F5325" t="s">
        <v>26</v>
      </c>
      <c r="G5325" s="3">
        <v>44937.920567129629</v>
      </c>
      <c r="H5325" s="1">
        <v>175000</v>
      </c>
      <c r="I5325" t="s">
        <v>335</v>
      </c>
      <c r="J5325" t="s">
        <v>10297</v>
      </c>
    </row>
    <row r="5326" spans="1:10">
      <c r="A5326" t="s">
        <v>33</v>
      </c>
      <c r="B5326" t="s">
        <v>10298</v>
      </c>
      <c r="C5326" t="s">
        <v>2532</v>
      </c>
      <c r="D5326" t="s">
        <v>13</v>
      </c>
      <c r="E5326" t="s">
        <v>14</v>
      </c>
      <c r="F5326" t="s">
        <v>26</v>
      </c>
      <c r="G5326" s="3">
        <v>45022.919444444444</v>
      </c>
      <c r="H5326" s="1">
        <v>100700</v>
      </c>
      <c r="I5326" t="s">
        <v>217</v>
      </c>
      <c r="J5326" t="s">
        <v>10299</v>
      </c>
    </row>
    <row r="5327" spans="1:10">
      <c r="A5327" t="s">
        <v>33</v>
      </c>
      <c r="B5327" t="s">
        <v>10300</v>
      </c>
      <c r="C5327" t="s">
        <v>24</v>
      </c>
      <c r="D5327" t="s">
        <v>13</v>
      </c>
      <c r="E5327" t="s">
        <v>25</v>
      </c>
      <c r="F5327" t="s">
        <v>26</v>
      </c>
      <c r="G5327" s="3">
        <v>45190.916759259257</v>
      </c>
      <c r="H5327" s="1">
        <v>90000</v>
      </c>
      <c r="I5327" t="s">
        <v>10301</v>
      </c>
      <c r="J5327" t="s">
        <v>10302</v>
      </c>
    </row>
    <row r="5328" spans="1:10">
      <c r="A5328" t="s">
        <v>212</v>
      </c>
      <c r="B5328" t="s">
        <v>212</v>
      </c>
      <c r="C5328" t="s">
        <v>232</v>
      </c>
      <c r="D5328" t="s">
        <v>13</v>
      </c>
      <c r="E5328" t="s">
        <v>14</v>
      </c>
      <c r="F5328" t="s">
        <v>26</v>
      </c>
      <c r="G5328" s="3">
        <v>45106.918726851851</v>
      </c>
      <c r="H5328" s="1">
        <v>187500</v>
      </c>
      <c r="I5328" t="s">
        <v>10303</v>
      </c>
      <c r="J5328" t="s">
        <v>28</v>
      </c>
    </row>
    <row r="5329" spans="1:10">
      <c r="A5329" t="s">
        <v>10</v>
      </c>
      <c r="B5329" t="s">
        <v>10304</v>
      </c>
      <c r="C5329" t="s">
        <v>95</v>
      </c>
      <c r="D5329" t="s">
        <v>13</v>
      </c>
      <c r="E5329" t="s">
        <v>14</v>
      </c>
      <c r="F5329" t="s">
        <v>26</v>
      </c>
      <c r="G5329" s="3">
        <v>44946.931516203702</v>
      </c>
      <c r="H5329" s="1">
        <v>103529</v>
      </c>
      <c r="I5329" t="s">
        <v>10305</v>
      </c>
      <c r="J5329" t="s">
        <v>10306</v>
      </c>
    </row>
    <row r="5330" spans="1:10">
      <c r="A5330" t="s">
        <v>10</v>
      </c>
      <c r="B5330" t="s">
        <v>10307</v>
      </c>
      <c r="C5330" t="s">
        <v>434</v>
      </c>
      <c r="D5330" t="s">
        <v>100</v>
      </c>
      <c r="E5330" t="s">
        <v>14</v>
      </c>
      <c r="F5330" t="s">
        <v>20</v>
      </c>
      <c r="G5330" s="3">
        <v>45123.943078703705</v>
      </c>
      <c r="H5330" s="1">
        <v>51862.75</v>
      </c>
      <c r="I5330" t="s">
        <v>10185</v>
      </c>
      <c r="J5330" t="s">
        <v>28</v>
      </c>
    </row>
    <row r="5331" spans="1:10">
      <c r="A5331" t="s">
        <v>33</v>
      </c>
      <c r="B5331" t="s">
        <v>33</v>
      </c>
      <c r="C5331" t="s">
        <v>877</v>
      </c>
      <c r="D5331" t="s">
        <v>13</v>
      </c>
      <c r="E5331" t="s">
        <v>14</v>
      </c>
      <c r="F5331" t="s">
        <v>26</v>
      </c>
      <c r="G5331" s="3">
        <v>44948.916689814818</v>
      </c>
      <c r="H5331" s="1">
        <v>65000</v>
      </c>
      <c r="I5331" t="s">
        <v>10308</v>
      </c>
      <c r="J5331" t="s">
        <v>10309</v>
      </c>
    </row>
    <row r="5332" spans="1:10">
      <c r="A5332" t="s">
        <v>33</v>
      </c>
      <c r="B5332" t="s">
        <v>33</v>
      </c>
      <c r="C5332" t="s">
        <v>10310</v>
      </c>
      <c r="D5332" t="s">
        <v>13</v>
      </c>
      <c r="E5332" t="s">
        <v>14</v>
      </c>
      <c r="F5332" t="s">
        <v>10310</v>
      </c>
      <c r="G5332" s="3">
        <v>45041.95107638889</v>
      </c>
      <c r="H5332" s="1">
        <v>102500</v>
      </c>
      <c r="I5332" t="s">
        <v>3728</v>
      </c>
      <c r="J5332" t="s">
        <v>10311</v>
      </c>
    </row>
    <row r="5333" spans="1:10">
      <c r="A5333" t="s">
        <v>135</v>
      </c>
      <c r="B5333" t="s">
        <v>135</v>
      </c>
      <c r="C5333" t="s">
        <v>24</v>
      </c>
      <c r="D5333" t="s">
        <v>13</v>
      </c>
      <c r="E5333" t="s">
        <v>25</v>
      </c>
      <c r="F5333" t="s">
        <v>26</v>
      </c>
      <c r="G5333" s="3">
        <v>45187.916759259257</v>
      </c>
      <c r="H5333" s="1">
        <v>157500</v>
      </c>
      <c r="I5333" t="s">
        <v>10220</v>
      </c>
      <c r="J5333" t="s">
        <v>2809</v>
      </c>
    </row>
    <row r="5334" spans="1:10">
      <c r="A5334" t="s">
        <v>18</v>
      </c>
      <c r="B5334" t="s">
        <v>18</v>
      </c>
      <c r="C5334" t="s">
        <v>119</v>
      </c>
      <c r="D5334" t="s">
        <v>13</v>
      </c>
      <c r="E5334" t="s">
        <v>14</v>
      </c>
      <c r="F5334" t="s">
        <v>26</v>
      </c>
      <c r="G5334" s="3">
        <v>45192.933148148149</v>
      </c>
      <c r="H5334" s="1">
        <v>142500</v>
      </c>
      <c r="I5334" t="s">
        <v>10312</v>
      </c>
      <c r="J5334" t="s">
        <v>10313</v>
      </c>
    </row>
    <row r="5335" spans="1:10">
      <c r="A5335" t="s">
        <v>18</v>
      </c>
      <c r="B5335" t="s">
        <v>18</v>
      </c>
      <c r="C5335" t="s">
        <v>897</v>
      </c>
      <c r="D5335" t="s">
        <v>13</v>
      </c>
      <c r="E5335" t="s">
        <v>14</v>
      </c>
      <c r="F5335" t="s">
        <v>262</v>
      </c>
      <c r="G5335" s="3">
        <v>44964.937650462962</v>
      </c>
      <c r="H5335" s="1">
        <v>147500</v>
      </c>
      <c r="I5335" t="s">
        <v>10314</v>
      </c>
      <c r="J5335" t="s">
        <v>10315</v>
      </c>
    </row>
    <row r="5336" spans="1:10">
      <c r="A5336" t="s">
        <v>18</v>
      </c>
      <c r="B5336" t="s">
        <v>18</v>
      </c>
      <c r="C5336" t="s">
        <v>40</v>
      </c>
      <c r="D5336" t="s">
        <v>10316</v>
      </c>
      <c r="E5336" t="s">
        <v>14</v>
      </c>
      <c r="F5336" t="s">
        <v>26</v>
      </c>
      <c r="G5336" s="3">
        <v>45219.925138888888</v>
      </c>
      <c r="H5336" s="1">
        <v>220000</v>
      </c>
      <c r="I5336" t="s">
        <v>10317</v>
      </c>
      <c r="J5336" t="s">
        <v>10318</v>
      </c>
    </row>
    <row r="5337" spans="1:10">
      <c r="A5337" t="s">
        <v>18</v>
      </c>
      <c r="B5337" t="s">
        <v>477</v>
      </c>
      <c r="C5337" t="s">
        <v>177</v>
      </c>
      <c r="D5337" t="s">
        <v>13</v>
      </c>
      <c r="E5337" t="s">
        <v>14</v>
      </c>
      <c r="F5337" t="s">
        <v>26</v>
      </c>
      <c r="G5337" s="3">
        <v>45129.920578703706</v>
      </c>
      <c r="H5337" s="1">
        <v>129700</v>
      </c>
      <c r="I5337" t="s">
        <v>10319</v>
      </c>
      <c r="J5337" t="s">
        <v>10320</v>
      </c>
    </row>
    <row r="5338" spans="1:10">
      <c r="A5338" t="s">
        <v>10</v>
      </c>
      <c r="B5338" t="s">
        <v>10321</v>
      </c>
      <c r="C5338" t="s">
        <v>232</v>
      </c>
      <c r="D5338" t="s">
        <v>5505</v>
      </c>
      <c r="E5338" t="s">
        <v>14</v>
      </c>
      <c r="F5338" t="s">
        <v>26</v>
      </c>
      <c r="G5338" s="3">
        <v>45232.918541666666</v>
      </c>
      <c r="H5338" s="1">
        <v>173280</v>
      </c>
      <c r="I5338" t="s">
        <v>2788</v>
      </c>
      <c r="J5338" t="s">
        <v>10322</v>
      </c>
    </row>
    <row r="5339" spans="1:10">
      <c r="A5339" t="s">
        <v>18</v>
      </c>
      <c r="B5339" t="s">
        <v>10323</v>
      </c>
      <c r="C5339" t="s">
        <v>19</v>
      </c>
      <c r="D5339" t="s">
        <v>13</v>
      </c>
      <c r="E5339" t="s">
        <v>14</v>
      </c>
      <c r="F5339" t="s">
        <v>26</v>
      </c>
      <c r="G5339" s="3">
        <v>45055.935995370368</v>
      </c>
      <c r="H5339" s="1">
        <v>157934</v>
      </c>
      <c r="I5339" t="s">
        <v>10324</v>
      </c>
      <c r="J5339" t="s">
        <v>10325</v>
      </c>
    </row>
    <row r="5340" spans="1:10">
      <c r="A5340" t="s">
        <v>33</v>
      </c>
      <c r="B5340" t="s">
        <v>10326</v>
      </c>
      <c r="C5340" t="s">
        <v>385</v>
      </c>
      <c r="D5340" t="s">
        <v>100</v>
      </c>
      <c r="E5340" t="s">
        <v>14</v>
      </c>
      <c r="F5340" t="s">
        <v>26</v>
      </c>
      <c r="G5340" s="3">
        <v>45168.921631944446</v>
      </c>
      <c r="H5340" s="1">
        <v>85000</v>
      </c>
      <c r="I5340" t="s">
        <v>250</v>
      </c>
      <c r="J5340" t="s">
        <v>1346</v>
      </c>
    </row>
    <row r="5341" spans="1:10">
      <c r="A5341" t="s">
        <v>33</v>
      </c>
      <c r="B5341" t="s">
        <v>43</v>
      </c>
      <c r="C5341" t="s">
        <v>10327</v>
      </c>
      <c r="D5341" t="s">
        <v>13</v>
      </c>
      <c r="E5341" t="s">
        <v>14</v>
      </c>
      <c r="F5341" t="s">
        <v>26</v>
      </c>
      <c r="G5341" s="3">
        <v>45169.917800925927</v>
      </c>
      <c r="H5341" s="1">
        <v>75000</v>
      </c>
      <c r="I5341" t="s">
        <v>10328</v>
      </c>
      <c r="J5341" t="s">
        <v>1183</v>
      </c>
    </row>
    <row r="5342" spans="1:10">
      <c r="A5342" t="s">
        <v>73</v>
      </c>
      <c r="B5342" t="s">
        <v>73</v>
      </c>
      <c r="C5342" t="s">
        <v>232</v>
      </c>
      <c r="D5342" t="s">
        <v>13</v>
      </c>
      <c r="E5342" t="s">
        <v>14</v>
      </c>
      <c r="F5342" t="s">
        <v>26</v>
      </c>
      <c r="G5342" s="3">
        <v>44998.92260416667</v>
      </c>
      <c r="H5342" s="1">
        <v>155000</v>
      </c>
      <c r="I5342" t="s">
        <v>10329</v>
      </c>
      <c r="J5342" t="s">
        <v>10330</v>
      </c>
    </row>
    <row r="5343" spans="1:10">
      <c r="A5343" t="s">
        <v>18</v>
      </c>
      <c r="B5343" t="s">
        <v>4553</v>
      </c>
      <c r="C5343" t="s">
        <v>24</v>
      </c>
      <c r="D5343" t="s">
        <v>13</v>
      </c>
      <c r="E5343" t="s">
        <v>25</v>
      </c>
      <c r="F5343" t="s">
        <v>26</v>
      </c>
      <c r="G5343" s="3">
        <v>45162.936377314814</v>
      </c>
      <c r="H5343" s="1">
        <v>105000</v>
      </c>
      <c r="I5343" t="s">
        <v>10331</v>
      </c>
      <c r="J5343" t="s">
        <v>10332</v>
      </c>
    </row>
    <row r="5344" spans="1:10">
      <c r="A5344" t="s">
        <v>10</v>
      </c>
      <c r="B5344" t="s">
        <v>10333</v>
      </c>
      <c r="C5344" t="s">
        <v>221</v>
      </c>
      <c r="D5344" t="s">
        <v>13</v>
      </c>
      <c r="E5344" t="s">
        <v>14</v>
      </c>
      <c r="F5344" t="s">
        <v>221</v>
      </c>
      <c r="G5344" s="3">
        <v>45283.942349537036</v>
      </c>
      <c r="H5344" s="1">
        <v>158938</v>
      </c>
      <c r="I5344" t="s">
        <v>10334</v>
      </c>
      <c r="J5344" t="s">
        <v>3780</v>
      </c>
    </row>
    <row r="5345" spans="1:10">
      <c r="A5345" t="s">
        <v>73</v>
      </c>
      <c r="B5345" t="s">
        <v>73</v>
      </c>
      <c r="C5345" t="s">
        <v>24</v>
      </c>
      <c r="D5345" t="s">
        <v>13</v>
      </c>
      <c r="E5345" t="s">
        <v>25</v>
      </c>
      <c r="F5345" t="s">
        <v>26</v>
      </c>
      <c r="G5345" s="3">
        <v>44990.920405092591</v>
      </c>
      <c r="H5345" s="1">
        <v>175000</v>
      </c>
      <c r="I5345" t="s">
        <v>10335</v>
      </c>
      <c r="J5345" t="s">
        <v>10336</v>
      </c>
    </row>
    <row r="5346" spans="1:10">
      <c r="A5346" t="s">
        <v>18</v>
      </c>
      <c r="B5346" t="s">
        <v>18</v>
      </c>
      <c r="C5346" t="s">
        <v>7861</v>
      </c>
      <c r="D5346" t="s">
        <v>13</v>
      </c>
      <c r="E5346" t="s">
        <v>14</v>
      </c>
      <c r="F5346" t="s">
        <v>49</v>
      </c>
      <c r="G5346" s="3">
        <v>45133.924953703703</v>
      </c>
      <c r="H5346" s="1">
        <v>97444</v>
      </c>
      <c r="I5346" t="s">
        <v>1148</v>
      </c>
      <c r="J5346" t="s">
        <v>10337</v>
      </c>
    </row>
    <row r="5347" spans="1:10">
      <c r="A5347" t="s">
        <v>212</v>
      </c>
      <c r="B5347" t="s">
        <v>10338</v>
      </c>
      <c r="C5347" t="s">
        <v>9710</v>
      </c>
      <c r="D5347" t="s">
        <v>13</v>
      </c>
      <c r="E5347" t="s">
        <v>14</v>
      </c>
      <c r="F5347" t="s">
        <v>26</v>
      </c>
      <c r="G5347" s="3">
        <v>45156.91978009259</v>
      </c>
      <c r="H5347" s="1">
        <v>168000</v>
      </c>
      <c r="I5347" t="s">
        <v>10339</v>
      </c>
      <c r="J5347" t="s">
        <v>10340</v>
      </c>
    </row>
    <row r="5348" spans="1:10">
      <c r="A5348" t="s">
        <v>33</v>
      </c>
      <c r="B5348" t="s">
        <v>364</v>
      </c>
      <c r="C5348" t="s">
        <v>1491</v>
      </c>
      <c r="D5348" t="s">
        <v>13</v>
      </c>
      <c r="E5348" t="s">
        <v>14</v>
      </c>
      <c r="F5348" t="s">
        <v>26</v>
      </c>
      <c r="G5348" s="3">
        <v>45077.917662037034</v>
      </c>
      <c r="H5348" s="1">
        <v>70000</v>
      </c>
      <c r="I5348" t="s">
        <v>366</v>
      </c>
      <c r="J5348" t="s">
        <v>10039</v>
      </c>
    </row>
    <row r="5349" spans="1:10">
      <c r="A5349" t="s">
        <v>212</v>
      </c>
      <c r="B5349" t="s">
        <v>212</v>
      </c>
      <c r="C5349" t="s">
        <v>157</v>
      </c>
      <c r="D5349" t="s">
        <v>13</v>
      </c>
      <c r="E5349" t="s">
        <v>14</v>
      </c>
      <c r="F5349" t="s">
        <v>20</v>
      </c>
      <c r="G5349" s="3">
        <v>44980.946620370371</v>
      </c>
      <c r="H5349" s="1">
        <v>193500</v>
      </c>
      <c r="I5349" t="s">
        <v>586</v>
      </c>
      <c r="J5349" t="s">
        <v>10341</v>
      </c>
    </row>
    <row r="5350" spans="1:10">
      <c r="A5350" t="s">
        <v>212</v>
      </c>
      <c r="B5350" t="s">
        <v>10342</v>
      </c>
      <c r="C5350" t="s">
        <v>26</v>
      </c>
      <c r="D5350" t="s">
        <v>13</v>
      </c>
      <c r="E5350" t="s">
        <v>14</v>
      </c>
      <c r="F5350" t="s">
        <v>26</v>
      </c>
      <c r="G5350" s="3">
        <v>45222.918321759258</v>
      </c>
      <c r="H5350" s="1">
        <v>170000</v>
      </c>
      <c r="I5350" t="s">
        <v>10343</v>
      </c>
      <c r="J5350" t="s">
        <v>10344</v>
      </c>
    </row>
    <row r="5351" spans="1:10">
      <c r="A5351" t="s">
        <v>18</v>
      </c>
      <c r="B5351" t="s">
        <v>5876</v>
      </c>
      <c r="C5351" t="s">
        <v>2744</v>
      </c>
      <c r="D5351" t="s">
        <v>13</v>
      </c>
      <c r="E5351" t="s">
        <v>14</v>
      </c>
      <c r="F5351" t="s">
        <v>26</v>
      </c>
      <c r="G5351" s="3">
        <v>44951.934699074074</v>
      </c>
      <c r="H5351" s="1">
        <v>125000</v>
      </c>
      <c r="I5351" t="s">
        <v>10345</v>
      </c>
      <c r="J5351" t="s">
        <v>10346</v>
      </c>
    </row>
    <row r="5352" spans="1:10">
      <c r="A5352" t="s">
        <v>18</v>
      </c>
      <c r="B5352" t="s">
        <v>18</v>
      </c>
      <c r="C5352" t="s">
        <v>232</v>
      </c>
      <c r="D5352" t="s">
        <v>13</v>
      </c>
      <c r="E5352" t="s">
        <v>14</v>
      </c>
      <c r="F5352" t="s">
        <v>26</v>
      </c>
      <c r="G5352" s="3">
        <v>45114.947893518518</v>
      </c>
      <c r="H5352" s="1">
        <v>107500</v>
      </c>
      <c r="I5352" t="s">
        <v>10347</v>
      </c>
      <c r="J5352" t="s">
        <v>10348</v>
      </c>
    </row>
    <row r="5353" spans="1:10">
      <c r="A5353" t="s">
        <v>10</v>
      </c>
      <c r="B5353" t="s">
        <v>10</v>
      </c>
      <c r="C5353" t="s">
        <v>24</v>
      </c>
      <c r="D5353" t="s">
        <v>13</v>
      </c>
      <c r="E5353" t="s">
        <v>25</v>
      </c>
      <c r="F5353" t="s">
        <v>26</v>
      </c>
      <c r="G5353" s="3">
        <v>44943.920335648145</v>
      </c>
      <c r="H5353" s="1">
        <v>100000</v>
      </c>
      <c r="I5353" t="s">
        <v>548</v>
      </c>
      <c r="J5353" t="s">
        <v>338</v>
      </c>
    </row>
    <row r="5354" spans="1:10">
      <c r="A5354" t="s">
        <v>152</v>
      </c>
      <c r="B5354" t="s">
        <v>10349</v>
      </c>
      <c r="C5354" t="s">
        <v>940</v>
      </c>
      <c r="D5354" t="s">
        <v>13</v>
      </c>
      <c r="E5354" t="s">
        <v>14</v>
      </c>
      <c r="F5354" t="s">
        <v>940</v>
      </c>
      <c r="G5354" s="3">
        <v>45114.933391203704</v>
      </c>
      <c r="H5354" s="1">
        <v>80850</v>
      </c>
      <c r="I5354" t="s">
        <v>6542</v>
      </c>
      <c r="J5354" t="s">
        <v>10350</v>
      </c>
    </row>
    <row r="5355" spans="1:10">
      <c r="A5355" t="s">
        <v>18</v>
      </c>
      <c r="B5355" t="s">
        <v>10351</v>
      </c>
      <c r="C5355" t="s">
        <v>171</v>
      </c>
      <c r="D5355" t="s">
        <v>13</v>
      </c>
      <c r="E5355" t="s">
        <v>14</v>
      </c>
      <c r="F5355" t="s">
        <v>171</v>
      </c>
      <c r="G5355" s="3">
        <v>44935.925069444442</v>
      </c>
      <c r="H5355" s="1">
        <v>147500</v>
      </c>
      <c r="I5355" t="s">
        <v>10352</v>
      </c>
    </row>
    <row r="5356" spans="1:10">
      <c r="A5356" t="s">
        <v>10</v>
      </c>
      <c r="B5356" t="s">
        <v>10</v>
      </c>
      <c r="C5356" t="s">
        <v>589</v>
      </c>
      <c r="D5356" t="s">
        <v>13</v>
      </c>
      <c r="E5356" t="s">
        <v>14</v>
      </c>
      <c r="F5356" t="s">
        <v>26</v>
      </c>
      <c r="G5356" s="3">
        <v>45145.930196759262</v>
      </c>
      <c r="H5356" s="1">
        <v>152650</v>
      </c>
      <c r="I5356" t="s">
        <v>420</v>
      </c>
      <c r="J5356" t="s">
        <v>10353</v>
      </c>
    </row>
    <row r="5357" spans="1:10">
      <c r="A5357" t="s">
        <v>33</v>
      </c>
      <c r="B5357" t="s">
        <v>10354</v>
      </c>
      <c r="D5357" t="s">
        <v>13</v>
      </c>
      <c r="E5357" t="s">
        <v>14</v>
      </c>
      <c r="F5357" t="s">
        <v>26</v>
      </c>
      <c r="G5357" s="3">
        <v>44932.916701388887</v>
      </c>
      <c r="H5357" s="1">
        <v>50000</v>
      </c>
      <c r="I5357" t="s">
        <v>4210</v>
      </c>
    </row>
    <row r="5358" spans="1:10">
      <c r="A5358" t="s">
        <v>73</v>
      </c>
      <c r="B5358" t="s">
        <v>73</v>
      </c>
      <c r="D5358" t="s">
        <v>13</v>
      </c>
      <c r="E5358" t="s">
        <v>14</v>
      </c>
      <c r="F5358" t="s">
        <v>26</v>
      </c>
      <c r="G5358" s="3">
        <v>45277.921932870369</v>
      </c>
      <c r="H5358" s="1">
        <v>210000</v>
      </c>
      <c r="I5358" t="s">
        <v>10355</v>
      </c>
      <c r="J5358" t="s">
        <v>10356</v>
      </c>
    </row>
    <row r="5359" spans="1:10">
      <c r="A5359" t="s">
        <v>18</v>
      </c>
      <c r="B5359" t="s">
        <v>10357</v>
      </c>
      <c r="C5359" t="s">
        <v>1105</v>
      </c>
      <c r="D5359" t="s">
        <v>13</v>
      </c>
      <c r="E5359" t="s">
        <v>14</v>
      </c>
      <c r="F5359" t="s">
        <v>20</v>
      </c>
      <c r="G5359" s="3">
        <v>45048.956875000003</v>
      </c>
      <c r="H5359" s="1">
        <v>210000</v>
      </c>
      <c r="I5359" t="s">
        <v>5257</v>
      </c>
      <c r="J5359" t="s">
        <v>10358</v>
      </c>
    </row>
    <row r="5360" spans="1:10">
      <c r="A5360" t="s">
        <v>18</v>
      </c>
      <c r="B5360" t="s">
        <v>18</v>
      </c>
      <c r="C5360" t="s">
        <v>24</v>
      </c>
      <c r="D5360" t="s">
        <v>13</v>
      </c>
      <c r="E5360" t="s">
        <v>25</v>
      </c>
      <c r="F5360" t="s">
        <v>26</v>
      </c>
      <c r="G5360" s="3">
        <v>44988.94866898148</v>
      </c>
      <c r="H5360" s="1">
        <v>112500</v>
      </c>
      <c r="I5360" t="s">
        <v>10359</v>
      </c>
      <c r="J5360" t="s">
        <v>10360</v>
      </c>
    </row>
    <row r="5361" spans="1:10">
      <c r="A5361" t="s">
        <v>33</v>
      </c>
      <c r="B5361" t="s">
        <v>33</v>
      </c>
      <c r="C5361" t="s">
        <v>243</v>
      </c>
      <c r="D5361" t="s">
        <v>13</v>
      </c>
      <c r="E5361" t="s">
        <v>14</v>
      </c>
      <c r="F5361" t="s">
        <v>26</v>
      </c>
      <c r="G5361" s="3">
        <v>44937.918854166666</v>
      </c>
      <c r="H5361" s="1">
        <v>92500</v>
      </c>
      <c r="I5361" t="s">
        <v>9000</v>
      </c>
      <c r="J5361" t="s">
        <v>1898</v>
      </c>
    </row>
    <row r="5362" spans="1:10">
      <c r="A5362" t="s">
        <v>10</v>
      </c>
      <c r="B5362" t="s">
        <v>10</v>
      </c>
      <c r="C5362" t="s">
        <v>1649</v>
      </c>
      <c r="D5362" t="s">
        <v>13</v>
      </c>
      <c r="E5362" t="s">
        <v>14</v>
      </c>
      <c r="F5362" t="s">
        <v>26</v>
      </c>
      <c r="G5362" s="3">
        <v>44928.918275462966</v>
      </c>
      <c r="H5362" s="1">
        <v>125000</v>
      </c>
      <c r="I5362" t="s">
        <v>128</v>
      </c>
      <c r="J5362" t="s">
        <v>10361</v>
      </c>
    </row>
    <row r="5363" spans="1:10">
      <c r="A5363" t="s">
        <v>10</v>
      </c>
      <c r="B5363" t="s">
        <v>10362</v>
      </c>
      <c r="C5363" t="s">
        <v>3682</v>
      </c>
      <c r="D5363" t="s">
        <v>13</v>
      </c>
      <c r="E5363" t="s">
        <v>14</v>
      </c>
      <c r="F5363" t="s">
        <v>26</v>
      </c>
      <c r="G5363" s="3">
        <v>45218.934618055559</v>
      </c>
      <c r="H5363" s="1">
        <v>114871.5</v>
      </c>
      <c r="I5363" t="s">
        <v>10363</v>
      </c>
      <c r="J5363" t="s">
        <v>10364</v>
      </c>
    </row>
    <row r="5364" spans="1:10">
      <c r="A5364" t="s">
        <v>18</v>
      </c>
      <c r="B5364" t="s">
        <v>10365</v>
      </c>
      <c r="C5364" t="s">
        <v>795</v>
      </c>
      <c r="D5364" t="s">
        <v>13</v>
      </c>
      <c r="E5364" t="s">
        <v>14</v>
      </c>
      <c r="F5364" t="s">
        <v>26</v>
      </c>
      <c r="G5364" s="3">
        <v>44938.924780092595</v>
      </c>
      <c r="H5364" s="1">
        <v>136000</v>
      </c>
      <c r="I5364" t="s">
        <v>407</v>
      </c>
      <c r="J5364" t="s">
        <v>10366</v>
      </c>
    </row>
    <row r="5365" spans="1:10">
      <c r="A5365" t="s">
        <v>10</v>
      </c>
      <c r="B5365" t="s">
        <v>4143</v>
      </c>
      <c r="C5365" t="s">
        <v>490</v>
      </c>
      <c r="D5365" t="s">
        <v>13</v>
      </c>
      <c r="E5365" t="s">
        <v>14</v>
      </c>
      <c r="F5365" t="s">
        <v>26</v>
      </c>
      <c r="G5365" s="3">
        <v>45004.93482638889</v>
      </c>
      <c r="H5365" s="1">
        <v>167500</v>
      </c>
      <c r="I5365" t="s">
        <v>195</v>
      </c>
      <c r="J5365" t="s">
        <v>1334</v>
      </c>
    </row>
    <row r="5366" spans="1:10">
      <c r="A5366" t="s">
        <v>212</v>
      </c>
      <c r="B5366" t="s">
        <v>212</v>
      </c>
      <c r="C5366" t="s">
        <v>19</v>
      </c>
      <c r="D5366" t="s">
        <v>13</v>
      </c>
      <c r="E5366" t="s">
        <v>14</v>
      </c>
      <c r="F5366" t="s">
        <v>26</v>
      </c>
      <c r="G5366" s="3">
        <v>45138.918634259258</v>
      </c>
      <c r="H5366" s="1">
        <v>166500</v>
      </c>
      <c r="I5366" t="s">
        <v>10367</v>
      </c>
      <c r="J5366" t="s">
        <v>10368</v>
      </c>
    </row>
    <row r="5367" spans="1:10">
      <c r="A5367" t="s">
        <v>33</v>
      </c>
      <c r="B5367" t="s">
        <v>33</v>
      </c>
      <c r="C5367" t="s">
        <v>185</v>
      </c>
      <c r="D5367" t="s">
        <v>13</v>
      </c>
      <c r="E5367" t="s">
        <v>14</v>
      </c>
      <c r="F5367" t="s">
        <v>26</v>
      </c>
      <c r="G5367" s="3">
        <v>45247.918136574073</v>
      </c>
      <c r="H5367" s="1">
        <v>80000</v>
      </c>
      <c r="I5367" t="s">
        <v>366</v>
      </c>
      <c r="J5367" t="s">
        <v>10039</v>
      </c>
    </row>
    <row r="5368" spans="1:10">
      <c r="A5368" t="s">
        <v>10</v>
      </c>
      <c r="B5368" t="s">
        <v>10369</v>
      </c>
      <c r="C5368" t="s">
        <v>24</v>
      </c>
      <c r="D5368" t="s">
        <v>13</v>
      </c>
      <c r="E5368" t="s">
        <v>25</v>
      </c>
      <c r="F5368" t="s">
        <v>26</v>
      </c>
      <c r="G5368" s="3">
        <v>45113.919629629629</v>
      </c>
      <c r="H5368" s="1">
        <v>162500</v>
      </c>
      <c r="I5368" t="s">
        <v>10370</v>
      </c>
      <c r="J5368" t="s">
        <v>28</v>
      </c>
    </row>
    <row r="5369" spans="1:10">
      <c r="A5369" t="s">
        <v>33</v>
      </c>
      <c r="B5369" t="s">
        <v>10371</v>
      </c>
      <c r="C5369" t="s">
        <v>3001</v>
      </c>
      <c r="D5369" t="s">
        <v>13</v>
      </c>
      <c r="E5369" t="s">
        <v>14</v>
      </c>
      <c r="F5369" t="s">
        <v>198</v>
      </c>
      <c r="G5369" s="3">
        <v>45273.93074074074</v>
      </c>
      <c r="H5369" s="1">
        <v>77017.5</v>
      </c>
      <c r="I5369" t="s">
        <v>3755</v>
      </c>
    </row>
    <row r="5370" spans="1:10">
      <c r="A5370" t="s">
        <v>10</v>
      </c>
      <c r="B5370" t="s">
        <v>10372</v>
      </c>
      <c r="C5370" t="s">
        <v>307</v>
      </c>
      <c r="D5370" t="s">
        <v>13</v>
      </c>
      <c r="E5370" t="s">
        <v>14</v>
      </c>
      <c r="F5370" t="s">
        <v>26</v>
      </c>
      <c r="G5370" s="3">
        <v>45052.918912037036</v>
      </c>
      <c r="H5370" s="1">
        <v>254000</v>
      </c>
      <c r="I5370" t="s">
        <v>870</v>
      </c>
      <c r="J5370" t="s">
        <v>10373</v>
      </c>
    </row>
    <row r="5371" spans="1:10">
      <c r="A5371" t="s">
        <v>10</v>
      </c>
      <c r="B5371" t="s">
        <v>10374</v>
      </c>
      <c r="C5371" t="s">
        <v>2859</v>
      </c>
      <c r="D5371" t="s">
        <v>13</v>
      </c>
      <c r="E5371" t="s">
        <v>14</v>
      </c>
      <c r="F5371" t="s">
        <v>20</v>
      </c>
      <c r="G5371" s="3">
        <v>45104.990648148145</v>
      </c>
      <c r="H5371" s="1">
        <v>145500</v>
      </c>
      <c r="I5371" t="s">
        <v>980</v>
      </c>
      <c r="J5371" t="s">
        <v>10375</v>
      </c>
    </row>
    <row r="5372" spans="1:10">
      <c r="A5372" t="s">
        <v>33</v>
      </c>
      <c r="B5372" t="s">
        <v>10376</v>
      </c>
      <c r="C5372" t="s">
        <v>1866</v>
      </c>
      <c r="D5372" t="s">
        <v>13</v>
      </c>
      <c r="E5372" t="s">
        <v>14</v>
      </c>
      <c r="F5372" t="s">
        <v>171</v>
      </c>
      <c r="G5372" s="3">
        <v>45138.941469907404</v>
      </c>
      <c r="H5372" s="1">
        <v>100500</v>
      </c>
      <c r="I5372" t="s">
        <v>10377</v>
      </c>
      <c r="J5372" t="s">
        <v>10378</v>
      </c>
    </row>
    <row r="5373" spans="1:10">
      <c r="A5373" t="s">
        <v>212</v>
      </c>
      <c r="B5373" t="s">
        <v>1352</v>
      </c>
      <c r="C5373" t="s">
        <v>108</v>
      </c>
      <c r="D5373" t="s">
        <v>13</v>
      </c>
      <c r="E5373" t="s">
        <v>14</v>
      </c>
      <c r="F5373" t="s">
        <v>26</v>
      </c>
      <c r="G5373" s="3">
        <v>44960.920775462961</v>
      </c>
      <c r="H5373" s="1">
        <v>196800</v>
      </c>
      <c r="I5373" t="s">
        <v>31</v>
      </c>
      <c r="J5373" t="s">
        <v>28</v>
      </c>
    </row>
    <row r="5374" spans="1:10">
      <c r="A5374" t="s">
        <v>73</v>
      </c>
      <c r="B5374" t="s">
        <v>73</v>
      </c>
      <c r="C5374" t="s">
        <v>24</v>
      </c>
      <c r="D5374" t="s">
        <v>13</v>
      </c>
      <c r="E5374" t="s">
        <v>25</v>
      </c>
      <c r="F5374" t="s">
        <v>26</v>
      </c>
      <c r="G5374" s="3">
        <v>44986.967824074076</v>
      </c>
      <c r="H5374" s="1">
        <v>142500</v>
      </c>
      <c r="I5374" t="s">
        <v>308</v>
      </c>
      <c r="J5374" t="s">
        <v>10379</v>
      </c>
    </row>
    <row r="5375" spans="1:10">
      <c r="A5375" t="s">
        <v>73</v>
      </c>
      <c r="B5375" t="s">
        <v>73</v>
      </c>
      <c r="C5375" t="s">
        <v>26</v>
      </c>
      <c r="D5375" t="s">
        <v>13</v>
      </c>
      <c r="E5375" t="s">
        <v>14</v>
      </c>
      <c r="F5375" t="s">
        <v>26</v>
      </c>
      <c r="G5375" s="3">
        <v>45286.921180555553</v>
      </c>
      <c r="H5375" s="1">
        <v>241500</v>
      </c>
      <c r="I5375" t="s">
        <v>4995</v>
      </c>
      <c r="J5375" t="s">
        <v>9927</v>
      </c>
    </row>
    <row r="5376" spans="1:10">
      <c r="A5376" t="s">
        <v>33</v>
      </c>
      <c r="B5376" t="s">
        <v>33</v>
      </c>
      <c r="C5376" t="s">
        <v>1503</v>
      </c>
      <c r="D5376" t="s">
        <v>13</v>
      </c>
      <c r="E5376" t="s">
        <v>14</v>
      </c>
      <c r="F5376" t="s">
        <v>26</v>
      </c>
      <c r="G5376" s="3">
        <v>45256.916724537034</v>
      </c>
      <c r="H5376" s="1">
        <v>75000</v>
      </c>
      <c r="I5376" t="s">
        <v>10380</v>
      </c>
      <c r="J5376" t="s">
        <v>3144</v>
      </c>
    </row>
    <row r="5377" spans="1:10">
      <c r="A5377" t="s">
        <v>73</v>
      </c>
      <c r="B5377" t="s">
        <v>10381</v>
      </c>
      <c r="C5377" t="s">
        <v>4025</v>
      </c>
      <c r="D5377" t="s">
        <v>13</v>
      </c>
      <c r="E5377" t="s">
        <v>14</v>
      </c>
      <c r="F5377" t="s">
        <v>26</v>
      </c>
      <c r="G5377" s="3">
        <v>45110.921863425923</v>
      </c>
      <c r="H5377" s="1">
        <v>131500</v>
      </c>
      <c r="I5377" t="s">
        <v>8180</v>
      </c>
      <c r="J5377" t="s">
        <v>10382</v>
      </c>
    </row>
    <row r="5378" spans="1:10">
      <c r="A5378" t="s">
        <v>73</v>
      </c>
      <c r="B5378" t="s">
        <v>10383</v>
      </c>
      <c r="C5378" t="s">
        <v>56</v>
      </c>
      <c r="D5378" t="s">
        <v>13</v>
      </c>
      <c r="E5378" t="s">
        <v>14</v>
      </c>
      <c r="F5378" t="s">
        <v>26</v>
      </c>
      <c r="G5378" s="3">
        <v>45029.920034722221</v>
      </c>
      <c r="H5378" s="1">
        <v>147500</v>
      </c>
      <c r="I5378" t="s">
        <v>898</v>
      </c>
      <c r="J5378" t="s">
        <v>10384</v>
      </c>
    </row>
    <row r="5379" spans="1:10">
      <c r="A5379" t="s">
        <v>33</v>
      </c>
      <c r="B5379" t="s">
        <v>10385</v>
      </c>
      <c r="C5379" t="s">
        <v>411</v>
      </c>
      <c r="D5379" t="s">
        <v>13</v>
      </c>
      <c r="E5379" t="s">
        <v>14</v>
      </c>
      <c r="F5379" t="s">
        <v>411</v>
      </c>
      <c r="G5379" s="3">
        <v>45022.936180555553</v>
      </c>
      <c r="H5379" s="1">
        <v>72525</v>
      </c>
      <c r="I5379" t="s">
        <v>1814</v>
      </c>
      <c r="J5379" t="s">
        <v>28</v>
      </c>
    </row>
    <row r="5380" spans="1:10">
      <c r="A5380" t="s">
        <v>33</v>
      </c>
      <c r="B5380" t="s">
        <v>33</v>
      </c>
      <c r="C5380" t="s">
        <v>2261</v>
      </c>
      <c r="D5380" t="s">
        <v>13</v>
      </c>
      <c r="E5380" t="s">
        <v>14</v>
      </c>
      <c r="F5380" t="s">
        <v>26</v>
      </c>
      <c r="G5380" s="3">
        <v>45256.918425925927</v>
      </c>
      <c r="H5380" s="1">
        <v>100000</v>
      </c>
      <c r="I5380" t="s">
        <v>10386</v>
      </c>
      <c r="J5380" t="s">
        <v>316</v>
      </c>
    </row>
    <row r="5381" spans="1:10">
      <c r="A5381" t="s">
        <v>77</v>
      </c>
      <c r="B5381" t="s">
        <v>1414</v>
      </c>
      <c r="C5381" t="s">
        <v>1654</v>
      </c>
      <c r="D5381" t="s">
        <v>13</v>
      </c>
      <c r="E5381" t="s">
        <v>14</v>
      </c>
      <c r="F5381" t="s">
        <v>26</v>
      </c>
      <c r="G5381" s="3">
        <v>45217.918206018519</v>
      </c>
      <c r="H5381" s="1">
        <v>67500</v>
      </c>
      <c r="I5381" t="s">
        <v>88</v>
      </c>
      <c r="J5381" t="s">
        <v>10387</v>
      </c>
    </row>
    <row r="5382" spans="1:10">
      <c r="A5382" t="s">
        <v>10</v>
      </c>
      <c r="B5382" t="s">
        <v>9430</v>
      </c>
      <c r="C5382" t="s">
        <v>441</v>
      </c>
      <c r="D5382" t="s">
        <v>13</v>
      </c>
      <c r="E5382" t="s">
        <v>14</v>
      </c>
      <c r="F5382" t="s">
        <v>26</v>
      </c>
      <c r="G5382" s="3">
        <v>45229.954861111109</v>
      </c>
      <c r="H5382" s="1">
        <v>170000</v>
      </c>
      <c r="I5382" t="s">
        <v>1989</v>
      </c>
      <c r="J5382" t="s">
        <v>647</v>
      </c>
    </row>
    <row r="5383" spans="1:10">
      <c r="A5383" t="s">
        <v>18</v>
      </c>
      <c r="B5383" t="s">
        <v>10388</v>
      </c>
      <c r="C5383" t="s">
        <v>4917</v>
      </c>
      <c r="D5383" t="s">
        <v>13</v>
      </c>
      <c r="E5383" t="s">
        <v>14</v>
      </c>
      <c r="F5383" t="s">
        <v>4917</v>
      </c>
      <c r="G5383" s="3">
        <v>45080.928564814814</v>
      </c>
      <c r="H5383" s="1">
        <v>89100</v>
      </c>
      <c r="I5383" t="s">
        <v>5343</v>
      </c>
      <c r="J5383" t="s">
        <v>10389</v>
      </c>
    </row>
    <row r="5384" spans="1:10">
      <c r="A5384" t="s">
        <v>10</v>
      </c>
      <c r="B5384" t="s">
        <v>10390</v>
      </c>
      <c r="C5384" t="s">
        <v>24</v>
      </c>
      <c r="D5384" t="s">
        <v>13</v>
      </c>
      <c r="E5384" t="s">
        <v>25</v>
      </c>
      <c r="F5384" t="s">
        <v>26</v>
      </c>
      <c r="G5384" s="3">
        <v>44999.921898148146</v>
      </c>
      <c r="H5384" s="1">
        <v>125500</v>
      </c>
      <c r="I5384" t="s">
        <v>10391</v>
      </c>
      <c r="J5384" t="s">
        <v>544</v>
      </c>
    </row>
    <row r="5385" spans="1:10">
      <c r="A5385" t="s">
        <v>152</v>
      </c>
      <c r="B5385" t="s">
        <v>10392</v>
      </c>
      <c r="C5385" t="s">
        <v>198</v>
      </c>
      <c r="D5385" t="s">
        <v>13</v>
      </c>
      <c r="E5385" t="s">
        <v>14</v>
      </c>
      <c r="F5385" t="s">
        <v>198</v>
      </c>
      <c r="G5385" s="3">
        <v>44937.933321759258</v>
      </c>
      <c r="H5385" s="1">
        <v>166000</v>
      </c>
      <c r="I5385" t="s">
        <v>10393</v>
      </c>
      <c r="J5385" t="s">
        <v>10394</v>
      </c>
    </row>
    <row r="5386" spans="1:10">
      <c r="A5386" t="s">
        <v>33</v>
      </c>
      <c r="B5386" t="s">
        <v>10395</v>
      </c>
      <c r="C5386" t="s">
        <v>6565</v>
      </c>
      <c r="D5386" t="s">
        <v>13</v>
      </c>
      <c r="E5386" t="s">
        <v>14</v>
      </c>
      <c r="F5386" t="s">
        <v>26</v>
      </c>
      <c r="G5386" s="3">
        <v>45243.917731481481</v>
      </c>
      <c r="H5386" s="1">
        <v>72500</v>
      </c>
      <c r="I5386" t="s">
        <v>10396</v>
      </c>
    </row>
    <row r="5387" spans="1:10">
      <c r="A5387" t="s">
        <v>33</v>
      </c>
      <c r="B5387" t="s">
        <v>364</v>
      </c>
      <c r="C5387" t="s">
        <v>5814</v>
      </c>
      <c r="D5387" t="s">
        <v>13</v>
      </c>
      <c r="E5387" t="s">
        <v>14</v>
      </c>
      <c r="F5387" t="s">
        <v>601</v>
      </c>
      <c r="G5387" s="3">
        <v>45181.930659722224</v>
      </c>
      <c r="H5387" s="1">
        <v>48500</v>
      </c>
      <c r="I5387" t="s">
        <v>10397</v>
      </c>
      <c r="J5387" t="s">
        <v>97</v>
      </c>
    </row>
    <row r="5388" spans="1:10">
      <c r="A5388" t="s">
        <v>212</v>
      </c>
      <c r="B5388" t="s">
        <v>212</v>
      </c>
      <c r="C5388" t="s">
        <v>753</v>
      </c>
      <c r="D5388" t="s">
        <v>13</v>
      </c>
      <c r="E5388" t="s">
        <v>14</v>
      </c>
      <c r="F5388" t="s">
        <v>20</v>
      </c>
      <c r="G5388" s="3">
        <v>45030.975127314814</v>
      </c>
      <c r="H5388" s="1">
        <v>146000</v>
      </c>
      <c r="I5388" t="s">
        <v>2888</v>
      </c>
      <c r="J5388" t="s">
        <v>582</v>
      </c>
    </row>
    <row r="5389" spans="1:10">
      <c r="A5389" t="s">
        <v>73</v>
      </c>
      <c r="B5389" t="s">
        <v>73</v>
      </c>
      <c r="C5389" t="s">
        <v>24</v>
      </c>
      <c r="D5389" t="s">
        <v>13</v>
      </c>
      <c r="E5389" t="s">
        <v>25</v>
      </c>
      <c r="F5389" t="s">
        <v>26</v>
      </c>
      <c r="G5389" s="3">
        <v>45245.922754629632</v>
      </c>
      <c r="H5389" s="1">
        <v>183000</v>
      </c>
      <c r="I5389" t="s">
        <v>10398</v>
      </c>
      <c r="J5389" t="s">
        <v>10399</v>
      </c>
    </row>
    <row r="5390" spans="1:10">
      <c r="A5390" t="s">
        <v>10</v>
      </c>
      <c r="B5390" t="s">
        <v>10400</v>
      </c>
      <c r="C5390" t="s">
        <v>1117</v>
      </c>
      <c r="D5390" t="s">
        <v>13</v>
      </c>
      <c r="E5390" t="s">
        <v>14</v>
      </c>
      <c r="F5390" t="s">
        <v>20</v>
      </c>
      <c r="G5390" s="3">
        <v>45084.995833333334</v>
      </c>
      <c r="H5390" s="1">
        <v>92500</v>
      </c>
      <c r="I5390" t="s">
        <v>10401</v>
      </c>
      <c r="J5390" t="s">
        <v>10402</v>
      </c>
    </row>
    <row r="5391" spans="1:10">
      <c r="A5391" t="s">
        <v>10</v>
      </c>
      <c r="B5391" t="s">
        <v>10403</v>
      </c>
      <c r="C5391" t="s">
        <v>901</v>
      </c>
      <c r="D5391" t="s">
        <v>13</v>
      </c>
      <c r="E5391" t="s">
        <v>14</v>
      </c>
      <c r="F5391" t="s">
        <v>26</v>
      </c>
      <c r="G5391" s="3">
        <v>44965.919525462959</v>
      </c>
      <c r="H5391" s="1">
        <v>65800</v>
      </c>
      <c r="I5391" t="s">
        <v>2187</v>
      </c>
      <c r="J5391" t="s">
        <v>10404</v>
      </c>
    </row>
    <row r="5392" spans="1:10">
      <c r="A5392" t="s">
        <v>33</v>
      </c>
      <c r="B5392" t="s">
        <v>10405</v>
      </c>
      <c r="C5392" t="s">
        <v>232</v>
      </c>
      <c r="D5392" t="s">
        <v>13</v>
      </c>
      <c r="E5392" t="s">
        <v>14</v>
      </c>
      <c r="F5392" t="s">
        <v>26</v>
      </c>
      <c r="G5392" s="3">
        <v>45167.916921296295</v>
      </c>
      <c r="H5392" s="1">
        <v>49801</v>
      </c>
      <c r="I5392" t="s">
        <v>10406</v>
      </c>
      <c r="J5392" t="s">
        <v>10407</v>
      </c>
    </row>
    <row r="5393" spans="1:10">
      <c r="A5393" t="s">
        <v>10</v>
      </c>
      <c r="B5393" t="s">
        <v>10408</v>
      </c>
      <c r="C5393" t="s">
        <v>26</v>
      </c>
      <c r="D5393" t="s">
        <v>13</v>
      </c>
      <c r="E5393" t="s">
        <v>14</v>
      </c>
      <c r="F5393" t="s">
        <v>26</v>
      </c>
      <c r="G5393" s="3">
        <v>44951.919768518521</v>
      </c>
      <c r="H5393" s="1">
        <v>190000</v>
      </c>
      <c r="I5393" t="s">
        <v>4285</v>
      </c>
      <c r="J5393" t="s">
        <v>1334</v>
      </c>
    </row>
    <row r="5394" spans="1:10">
      <c r="A5394" t="s">
        <v>18</v>
      </c>
      <c r="B5394" t="s">
        <v>328</v>
      </c>
      <c r="C5394" t="s">
        <v>24</v>
      </c>
      <c r="D5394" t="s">
        <v>13</v>
      </c>
      <c r="E5394" t="s">
        <v>25</v>
      </c>
      <c r="F5394" t="s">
        <v>26</v>
      </c>
      <c r="G5394" s="3">
        <v>45138.921238425923</v>
      </c>
      <c r="H5394" s="1">
        <v>155000</v>
      </c>
      <c r="I5394" t="s">
        <v>10409</v>
      </c>
      <c r="J5394" t="s">
        <v>10410</v>
      </c>
    </row>
    <row r="5395" spans="1:10">
      <c r="A5395" t="s">
        <v>10</v>
      </c>
      <c r="B5395" t="s">
        <v>10</v>
      </c>
      <c r="C5395" t="s">
        <v>232</v>
      </c>
      <c r="D5395" t="s">
        <v>13</v>
      </c>
      <c r="E5395" t="s">
        <v>14</v>
      </c>
      <c r="F5395" t="s">
        <v>26</v>
      </c>
      <c r="G5395" s="3">
        <v>45140.918680555558</v>
      </c>
      <c r="H5395" s="1">
        <v>146897</v>
      </c>
      <c r="I5395" t="s">
        <v>10411</v>
      </c>
      <c r="J5395" t="s">
        <v>624</v>
      </c>
    </row>
    <row r="5396" spans="1:10">
      <c r="A5396" t="s">
        <v>18</v>
      </c>
      <c r="B5396" t="s">
        <v>2271</v>
      </c>
      <c r="C5396" t="s">
        <v>3262</v>
      </c>
      <c r="D5396" t="s">
        <v>13</v>
      </c>
      <c r="E5396" t="s">
        <v>14</v>
      </c>
      <c r="F5396" t="s">
        <v>26</v>
      </c>
      <c r="G5396" s="3">
        <v>45202.919965277775</v>
      </c>
      <c r="H5396" s="1">
        <v>75800</v>
      </c>
      <c r="I5396" t="s">
        <v>1613</v>
      </c>
      <c r="J5396" t="s">
        <v>10412</v>
      </c>
    </row>
    <row r="5397" spans="1:10">
      <c r="A5397" t="s">
        <v>18</v>
      </c>
      <c r="B5397" t="s">
        <v>18</v>
      </c>
      <c r="C5397" t="s">
        <v>24</v>
      </c>
      <c r="D5397" t="s">
        <v>13</v>
      </c>
      <c r="E5397" t="s">
        <v>25</v>
      </c>
      <c r="F5397" t="s">
        <v>26</v>
      </c>
      <c r="G5397" s="3">
        <v>45055.933680555558</v>
      </c>
      <c r="H5397" s="1">
        <v>115000</v>
      </c>
      <c r="I5397" t="s">
        <v>27</v>
      </c>
      <c r="J5397" t="s">
        <v>10413</v>
      </c>
    </row>
    <row r="5398" spans="1:10">
      <c r="A5398" t="s">
        <v>10</v>
      </c>
      <c r="B5398" t="s">
        <v>10</v>
      </c>
      <c r="C5398" t="s">
        <v>24</v>
      </c>
      <c r="D5398" t="s">
        <v>13</v>
      </c>
      <c r="E5398" t="s">
        <v>25</v>
      </c>
      <c r="F5398" t="s">
        <v>26</v>
      </c>
      <c r="G5398" s="3">
        <v>44942.946180555555</v>
      </c>
      <c r="H5398" s="1">
        <v>130000</v>
      </c>
      <c r="I5398" t="s">
        <v>10414</v>
      </c>
      <c r="J5398" t="s">
        <v>166</v>
      </c>
    </row>
    <row r="5399" spans="1:10">
      <c r="A5399" t="s">
        <v>73</v>
      </c>
      <c r="B5399" t="s">
        <v>73</v>
      </c>
      <c r="C5399" t="s">
        <v>3965</v>
      </c>
      <c r="D5399" t="s">
        <v>13</v>
      </c>
      <c r="E5399" t="s">
        <v>14</v>
      </c>
      <c r="F5399" t="s">
        <v>26</v>
      </c>
      <c r="G5399" s="3">
        <v>44993.923946759256</v>
      </c>
      <c r="H5399" s="1">
        <v>135000</v>
      </c>
      <c r="I5399" t="s">
        <v>9030</v>
      </c>
      <c r="J5399" t="s">
        <v>9928</v>
      </c>
    </row>
    <row r="5400" spans="1:10">
      <c r="A5400" t="s">
        <v>106</v>
      </c>
      <c r="B5400" t="s">
        <v>10415</v>
      </c>
      <c r="C5400" t="s">
        <v>2535</v>
      </c>
      <c r="D5400" t="s">
        <v>100</v>
      </c>
      <c r="E5400" t="s">
        <v>14</v>
      </c>
      <c r="F5400" t="s">
        <v>608</v>
      </c>
      <c r="G5400" s="3">
        <v>45244.924895833334</v>
      </c>
      <c r="H5400" s="1">
        <v>107500</v>
      </c>
      <c r="I5400" t="s">
        <v>10416</v>
      </c>
      <c r="J5400" t="s">
        <v>10417</v>
      </c>
    </row>
    <row r="5401" spans="1:10">
      <c r="A5401" t="s">
        <v>73</v>
      </c>
      <c r="B5401" t="s">
        <v>73</v>
      </c>
      <c r="C5401" t="s">
        <v>792</v>
      </c>
      <c r="D5401" t="s">
        <v>13</v>
      </c>
      <c r="E5401" t="s">
        <v>14</v>
      </c>
      <c r="F5401" t="s">
        <v>26</v>
      </c>
      <c r="G5401" s="3">
        <v>44989.921585648146</v>
      </c>
      <c r="H5401" s="1">
        <v>110500</v>
      </c>
      <c r="I5401" t="s">
        <v>685</v>
      </c>
      <c r="J5401" t="s">
        <v>10418</v>
      </c>
    </row>
    <row r="5402" spans="1:10">
      <c r="A5402" t="s">
        <v>18</v>
      </c>
      <c r="B5402" t="s">
        <v>18</v>
      </c>
      <c r="C5402" t="s">
        <v>1117</v>
      </c>
      <c r="D5402" t="s">
        <v>13</v>
      </c>
      <c r="E5402" t="s">
        <v>14</v>
      </c>
      <c r="F5402" t="s">
        <v>26</v>
      </c>
      <c r="G5402" s="3">
        <v>45125.972511574073</v>
      </c>
      <c r="H5402" s="1">
        <v>155000</v>
      </c>
      <c r="I5402" t="s">
        <v>186</v>
      </c>
      <c r="J5402" t="s">
        <v>10057</v>
      </c>
    </row>
    <row r="5403" spans="1:10">
      <c r="A5403" t="s">
        <v>33</v>
      </c>
      <c r="B5403" t="s">
        <v>33</v>
      </c>
      <c r="C5403" t="s">
        <v>157</v>
      </c>
      <c r="D5403" t="s">
        <v>13</v>
      </c>
      <c r="E5403" t="s">
        <v>14</v>
      </c>
      <c r="F5403" t="s">
        <v>26</v>
      </c>
      <c r="G5403" s="3">
        <v>45014.918368055558</v>
      </c>
      <c r="H5403" s="1">
        <v>53000</v>
      </c>
      <c r="I5403" t="s">
        <v>10419</v>
      </c>
    </row>
    <row r="5404" spans="1:10">
      <c r="A5404" t="s">
        <v>10</v>
      </c>
      <c r="B5404" t="s">
        <v>7676</v>
      </c>
      <c r="C5404" t="s">
        <v>136</v>
      </c>
      <c r="D5404" t="s">
        <v>13</v>
      </c>
      <c r="E5404" t="s">
        <v>14</v>
      </c>
      <c r="F5404" t="s">
        <v>26</v>
      </c>
      <c r="G5404" s="3">
        <v>45154.919537037036</v>
      </c>
      <c r="H5404" s="1">
        <v>151500</v>
      </c>
      <c r="I5404" t="s">
        <v>5470</v>
      </c>
      <c r="J5404" t="s">
        <v>819</v>
      </c>
    </row>
    <row r="5405" spans="1:10">
      <c r="A5405" t="s">
        <v>33</v>
      </c>
      <c r="B5405" t="s">
        <v>10420</v>
      </c>
      <c r="C5405" t="s">
        <v>119</v>
      </c>
      <c r="D5405" t="s">
        <v>13</v>
      </c>
      <c r="E5405" t="s">
        <v>14</v>
      </c>
      <c r="F5405" t="s">
        <v>26</v>
      </c>
      <c r="G5405" s="3">
        <v>45251.916701388887</v>
      </c>
      <c r="H5405" s="1">
        <v>120000</v>
      </c>
      <c r="I5405" t="s">
        <v>10421</v>
      </c>
      <c r="J5405" t="s">
        <v>1667</v>
      </c>
    </row>
    <row r="5406" spans="1:10">
      <c r="A5406" t="s">
        <v>18</v>
      </c>
      <c r="B5406" t="s">
        <v>10422</v>
      </c>
      <c r="C5406" t="s">
        <v>419</v>
      </c>
      <c r="D5406" t="s">
        <v>13</v>
      </c>
      <c r="E5406" t="s">
        <v>14</v>
      </c>
      <c r="F5406" t="s">
        <v>26</v>
      </c>
      <c r="G5406" s="3">
        <v>45126.939710648148</v>
      </c>
      <c r="H5406" s="1">
        <v>147500</v>
      </c>
      <c r="I5406" t="s">
        <v>8194</v>
      </c>
      <c r="J5406" t="s">
        <v>10423</v>
      </c>
    </row>
    <row r="5407" spans="1:10">
      <c r="A5407" t="s">
        <v>73</v>
      </c>
      <c r="B5407" t="s">
        <v>10424</v>
      </c>
      <c r="C5407" t="s">
        <v>99</v>
      </c>
      <c r="D5407" t="s">
        <v>13</v>
      </c>
      <c r="E5407" t="s">
        <v>14</v>
      </c>
      <c r="F5407" t="s">
        <v>20</v>
      </c>
      <c r="G5407" s="3">
        <v>45046.948530092595</v>
      </c>
      <c r="H5407" s="1">
        <v>130000</v>
      </c>
      <c r="I5407" t="s">
        <v>1571</v>
      </c>
      <c r="J5407" t="s">
        <v>10425</v>
      </c>
    </row>
    <row r="5408" spans="1:10">
      <c r="A5408" t="s">
        <v>33</v>
      </c>
      <c r="B5408" t="s">
        <v>10426</v>
      </c>
      <c r="C5408" t="s">
        <v>162</v>
      </c>
      <c r="D5408" t="s">
        <v>13</v>
      </c>
      <c r="E5408" t="s">
        <v>14</v>
      </c>
      <c r="F5408" t="s">
        <v>162</v>
      </c>
      <c r="G5408" s="3">
        <v>45275.925636574073</v>
      </c>
      <c r="H5408" s="1">
        <v>86400</v>
      </c>
      <c r="I5408" t="s">
        <v>10427</v>
      </c>
      <c r="J5408" t="s">
        <v>10428</v>
      </c>
    </row>
    <row r="5409" spans="1:10">
      <c r="A5409" t="s">
        <v>18</v>
      </c>
      <c r="B5409" t="s">
        <v>10429</v>
      </c>
      <c r="C5409" t="s">
        <v>3062</v>
      </c>
      <c r="D5409" t="s">
        <v>13</v>
      </c>
      <c r="E5409" t="s">
        <v>14</v>
      </c>
      <c r="F5409" t="s">
        <v>198</v>
      </c>
      <c r="G5409" s="3">
        <v>44951.958067129628</v>
      </c>
      <c r="H5409" s="1">
        <v>147500</v>
      </c>
      <c r="I5409" t="s">
        <v>172</v>
      </c>
      <c r="J5409" t="s">
        <v>10430</v>
      </c>
    </row>
    <row r="5410" spans="1:10">
      <c r="A5410" t="s">
        <v>18</v>
      </c>
      <c r="B5410" t="s">
        <v>184</v>
      </c>
      <c r="C5410" t="s">
        <v>24</v>
      </c>
      <c r="D5410" t="s">
        <v>13</v>
      </c>
      <c r="E5410" t="s">
        <v>25</v>
      </c>
      <c r="F5410" t="s">
        <v>26</v>
      </c>
      <c r="G5410" s="3">
        <v>44994.923854166664</v>
      </c>
      <c r="H5410" s="1">
        <v>140000</v>
      </c>
      <c r="I5410" t="s">
        <v>7938</v>
      </c>
      <c r="J5410" t="s">
        <v>7939</v>
      </c>
    </row>
    <row r="5411" spans="1:10">
      <c r="A5411" t="s">
        <v>18</v>
      </c>
      <c r="B5411" t="s">
        <v>10431</v>
      </c>
      <c r="C5411" t="s">
        <v>1098</v>
      </c>
      <c r="D5411" t="s">
        <v>13</v>
      </c>
      <c r="E5411" t="s">
        <v>14</v>
      </c>
      <c r="F5411" t="s">
        <v>26</v>
      </c>
      <c r="G5411" s="3">
        <v>44973.924375000002</v>
      </c>
      <c r="H5411" s="1">
        <v>130000</v>
      </c>
      <c r="I5411" t="s">
        <v>10432</v>
      </c>
      <c r="J5411" t="s">
        <v>10433</v>
      </c>
    </row>
    <row r="5412" spans="1:10">
      <c r="A5412" t="s">
        <v>33</v>
      </c>
      <c r="B5412" t="s">
        <v>1858</v>
      </c>
      <c r="C5412" t="s">
        <v>10434</v>
      </c>
      <c r="D5412" t="s">
        <v>13</v>
      </c>
      <c r="E5412" t="s">
        <v>14</v>
      </c>
      <c r="F5412" t="s">
        <v>26</v>
      </c>
      <c r="G5412" s="3">
        <v>45176.917986111112</v>
      </c>
      <c r="H5412" s="1">
        <v>65000</v>
      </c>
      <c r="I5412" t="s">
        <v>10435</v>
      </c>
      <c r="J5412" t="s">
        <v>10436</v>
      </c>
    </row>
    <row r="5413" spans="1:10">
      <c r="A5413" t="s">
        <v>33</v>
      </c>
      <c r="B5413" t="s">
        <v>5076</v>
      </c>
      <c r="C5413" t="s">
        <v>5077</v>
      </c>
      <c r="D5413" t="s">
        <v>13</v>
      </c>
      <c r="E5413" t="s">
        <v>14</v>
      </c>
      <c r="F5413" t="s">
        <v>26</v>
      </c>
      <c r="G5413" s="3">
        <v>45098.918356481481</v>
      </c>
      <c r="H5413" s="1">
        <v>61250</v>
      </c>
      <c r="I5413" t="s">
        <v>5078</v>
      </c>
      <c r="J5413" t="s">
        <v>10437</v>
      </c>
    </row>
    <row r="5414" spans="1:10">
      <c r="A5414" t="s">
        <v>10</v>
      </c>
      <c r="B5414" t="s">
        <v>10438</v>
      </c>
      <c r="C5414" t="s">
        <v>24</v>
      </c>
      <c r="D5414" t="s">
        <v>13</v>
      </c>
      <c r="E5414" t="s">
        <v>25</v>
      </c>
      <c r="F5414" t="s">
        <v>26</v>
      </c>
      <c r="G5414" s="3">
        <v>45051.930613425924</v>
      </c>
      <c r="H5414" s="1">
        <v>67650</v>
      </c>
      <c r="I5414" t="s">
        <v>729</v>
      </c>
      <c r="J5414" t="s">
        <v>10439</v>
      </c>
    </row>
    <row r="5415" spans="1:10">
      <c r="A5415" t="s">
        <v>10</v>
      </c>
      <c r="B5415" t="s">
        <v>10440</v>
      </c>
      <c r="C5415" t="s">
        <v>157</v>
      </c>
      <c r="D5415" t="s">
        <v>13</v>
      </c>
      <c r="E5415" t="s">
        <v>14</v>
      </c>
      <c r="F5415" t="s">
        <v>20</v>
      </c>
      <c r="G5415" s="3">
        <v>45159.942974537036</v>
      </c>
      <c r="H5415" s="1">
        <v>140000</v>
      </c>
      <c r="I5415" t="s">
        <v>6717</v>
      </c>
      <c r="J5415" t="s">
        <v>10441</v>
      </c>
    </row>
    <row r="5416" spans="1:10">
      <c r="A5416" t="s">
        <v>33</v>
      </c>
      <c r="B5416" t="s">
        <v>33</v>
      </c>
      <c r="C5416" t="s">
        <v>795</v>
      </c>
      <c r="D5416" t="s">
        <v>13</v>
      </c>
      <c r="E5416" t="s">
        <v>14</v>
      </c>
      <c r="F5416" t="s">
        <v>26</v>
      </c>
      <c r="G5416" s="3">
        <v>45201.916898148149</v>
      </c>
      <c r="H5416" s="1">
        <v>77150</v>
      </c>
      <c r="I5416" t="s">
        <v>796</v>
      </c>
      <c r="J5416" t="s">
        <v>316</v>
      </c>
    </row>
    <row r="5417" spans="1:10">
      <c r="A5417" t="s">
        <v>135</v>
      </c>
      <c r="B5417" t="s">
        <v>10442</v>
      </c>
      <c r="C5417" t="s">
        <v>1794</v>
      </c>
      <c r="D5417" t="s">
        <v>13</v>
      </c>
      <c r="E5417" t="s">
        <v>14</v>
      </c>
      <c r="F5417" t="s">
        <v>694</v>
      </c>
      <c r="G5417" s="3">
        <v>44949.924791666665</v>
      </c>
      <c r="H5417" s="1">
        <v>111175</v>
      </c>
      <c r="I5417" t="s">
        <v>6381</v>
      </c>
      <c r="J5417" t="s">
        <v>819</v>
      </c>
    </row>
    <row r="5418" spans="1:10">
      <c r="A5418" t="s">
        <v>18</v>
      </c>
      <c r="B5418" t="s">
        <v>1101</v>
      </c>
      <c r="C5418" t="s">
        <v>24</v>
      </c>
      <c r="D5418" t="s">
        <v>13</v>
      </c>
      <c r="E5418" t="s">
        <v>25</v>
      </c>
      <c r="F5418" t="s">
        <v>26</v>
      </c>
      <c r="G5418" s="3">
        <v>45091.9216087963</v>
      </c>
      <c r="H5418" s="1">
        <v>107500</v>
      </c>
      <c r="I5418" t="s">
        <v>10443</v>
      </c>
      <c r="J5418" t="s">
        <v>1297</v>
      </c>
    </row>
    <row r="5419" spans="1:10">
      <c r="A5419" t="s">
        <v>33</v>
      </c>
      <c r="B5419" t="s">
        <v>10444</v>
      </c>
      <c r="C5419" t="s">
        <v>10445</v>
      </c>
      <c r="D5419" t="s">
        <v>13</v>
      </c>
      <c r="E5419" t="s">
        <v>14</v>
      </c>
      <c r="F5419" t="s">
        <v>26</v>
      </c>
      <c r="G5419" s="3">
        <v>44956.916759259257</v>
      </c>
      <c r="H5419" s="1">
        <v>60500</v>
      </c>
      <c r="I5419" t="s">
        <v>10446</v>
      </c>
      <c r="J5419" t="s">
        <v>286</v>
      </c>
    </row>
    <row r="5420" spans="1:10">
      <c r="A5420" t="s">
        <v>10</v>
      </c>
      <c r="B5420" t="s">
        <v>10</v>
      </c>
      <c r="C5420" t="s">
        <v>75</v>
      </c>
      <c r="D5420" t="s">
        <v>13</v>
      </c>
      <c r="E5420" t="s">
        <v>14</v>
      </c>
      <c r="F5420" t="s">
        <v>26</v>
      </c>
      <c r="G5420" s="3">
        <v>44938.920624999999</v>
      </c>
      <c r="H5420" s="1">
        <v>183310</v>
      </c>
      <c r="I5420" t="s">
        <v>1178</v>
      </c>
      <c r="J5420" t="s">
        <v>1179</v>
      </c>
    </row>
    <row r="5421" spans="1:10">
      <c r="A5421" t="s">
        <v>18</v>
      </c>
      <c r="B5421" t="s">
        <v>18</v>
      </c>
      <c r="C5421" t="s">
        <v>161</v>
      </c>
      <c r="D5421" t="s">
        <v>13</v>
      </c>
      <c r="E5421" t="s">
        <v>14</v>
      </c>
      <c r="F5421" t="s">
        <v>162</v>
      </c>
      <c r="G5421" s="3">
        <v>45100.937719907408</v>
      </c>
      <c r="H5421" s="1">
        <v>134241</v>
      </c>
      <c r="I5421" t="s">
        <v>10447</v>
      </c>
      <c r="J5421" t="s">
        <v>1138</v>
      </c>
    </row>
    <row r="5422" spans="1:10">
      <c r="A5422" t="s">
        <v>33</v>
      </c>
      <c r="B5422" t="s">
        <v>33</v>
      </c>
      <c r="C5422" t="s">
        <v>10448</v>
      </c>
      <c r="D5422" t="s">
        <v>13</v>
      </c>
      <c r="E5422" t="s">
        <v>14</v>
      </c>
      <c r="F5422" t="s">
        <v>26</v>
      </c>
      <c r="G5422" s="3">
        <v>45256.91747685185</v>
      </c>
      <c r="H5422" s="1">
        <v>65000</v>
      </c>
      <c r="I5422" t="s">
        <v>10449</v>
      </c>
    </row>
    <row r="5423" spans="1:10">
      <c r="A5423" t="s">
        <v>33</v>
      </c>
      <c r="B5423" t="s">
        <v>943</v>
      </c>
      <c r="D5423" t="s">
        <v>13</v>
      </c>
      <c r="E5423" t="s">
        <v>14</v>
      </c>
      <c r="F5423" t="s">
        <v>26</v>
      </c>
      <c r="G5423" s="3">
        <v>45061.91684027778</v>
      </c>
      <c r="H5423" s="1">
        <v>190000</v>
      </c>
      <c r="I5423" t="s">
        <v>335</v>
      </c>
    </row>
    <row r="5424" spans="1:10">
      <c r="A5424" t="s">
        <v>18</v>
      </c>
      <c r="B5424" t="s">
        <v>10450</v>
      </c>
      <c r="C5424" t="s">
        <v>24</v>
      </c>
      <c r="D5424" t="s">
        <v>13</v>
      </c>
      <c r="E5424" t="s">
        <v>25</v>
      </c>
      <c r="F5424" t="s">
        <v>26</v>
      </c>
      <c r="G5424" s="3">
        <v>44957.920347222222</v>
      </c>
      <c r="H5424" s="1">
        <v>180000</v>
      </c>
      <c r="I5424" t="s">
        <v>10451</v>
      </c>
      <c r="J5424" t="s">
        <v>10452</v>
      </c>
    </row>
    <row r="5425" spans="1:10">
      <c r="A5425" t="s">
        <v>10</v>
      </c>
      <c r="B5425" t="s">
        <v>10</v>
      </c>
      <c r="C5425" t="s">
        <v>24</v>
      </c>
      <c r="D5425" t="s">
        <v>13</v>
      </c>
      <c r="E5425" t="s">
        <v>25</v>
      </c>
      <c r="F5425" t="s">
        <v>26</v>
      </c>
      <c r="G5425" s="3">
        <v>45226.918958333335</v>
      </c>
      <c r="H5425" s="1">
        <v>130000</v>
      </c>
      <c r="I5425" t="s">
        <v>10453</v>
      </c>
      <c r="J5425" t="s">
        <v>10454</v>
      </c>
    </row>
    <row r="5426" spans="1:10">
      <c r="A5426" t="s">
        <v>33</v>
      </c>
      <c r="B5426" t="s">
        <v>10455</v>
      </c>
      <c r="C5426" t="s">
        <v>1109</v>
      </c>
      <c r="D5426" t="s">
        <v>13</v>
      </c>
      <c r="E5426" t="s">
        <v>14</v>
      </c>
      <c r="F5426" t="s">
        <v>1110</v>
      </c>
      <c r="G5426" s="3">
        <v>44953.966284722221</v>
      </c>
      <c r="H5426" s="1">
        <v>89100</v>
      </c>
      <c r="I5426" t="s">
        <v>7071</v>
      </c>
    </row>
    <row r="5427" spans="1:10">
      <c r="A5427" t="s">
        <v>152</v>
      </c>
      <c r="B5427" t="s">
        <v>10456</v>
      </c>
      <c r="C5427" t="s">
        <v>6879</v>
      </c>
      <c r="D5427" t="s">
        <v>13</v>
      </c>
      <c r="E5427" t="s">
        <v>14</v>
      </c>
      <c r="F5427" t="s">
        <v>2131</v>
      </c>
      <c r="G5427" s="3">
        <v>45042.979687500003</v>
      </c>
      <c r="H5427" s="1">
        <v>72000</v>
      </c>
      <c r="I5427" t="s">
        <v>2696</v>
      </c>
    </row>
    <row r="5428" spans="1:10">
      <c r="A5428" t="s">
        <v>10</v>
      </c>
      <c r="B5428" t="s">
        <v>10457</v>
      </c>
      <c r="C5428" t="s">
        <v>136</v>
      </c>
      <c r="D5428" t="s">
        <v>13</v>
      </c>
      <c r="E5428" t="s">
        <v>14</v>
      </c>
      <c r="F5428" t="s">
        <v>26</v>
      </c>
      <c r="G5428" s="3">
        <v>44930.314247685186</v>
      </c>
      <c r="H5428" s="1">
        <v>152580</v>
      </c>
      <c r="I5428" t="s">
        <v>10458</v>
      </c>
      <c r="J5428" t="s">
        <v>10459</v>
      </c>
    </row>
    <row r="5429" spans="1:10">
      <c r="A5429" t="s">
        <v>10</v>
      </c>
      <c r="B5429" t="s">
        <v>10</v>
      </c>
      <c r="C5429" t="s">
        <v>9645</v>
      </c>
      <c r="D5429" t="s">
        <v>13</v>
      </c>
      <c r="E5429" t="s">
        <v>14</v>
      </c>
      <c r="F5429" t="s">
        <v>26</v>
      </c>
      <c r="G5429" s="3">
        <v>45246.943333333336</v>
      </c>
      <c r="H5429" s="1">
        <v>80000</v>
      </c>
      <c r="I5429" t="s">
        <v>366</v>
      </c>
    </row>
    <row r="5430" spans="1:10">
      <c r="A5430" t="s">
        <v>10</v>
      </c>
      <c r="B5430" t="s">
        <v>10460</v>
      </c>
      <c r="C5430" t="s">
        <v>24</v>
      </c>
      <c r="D5430" t="s">
        <v>13</v>
      </c>
      <c r="E5430" t="s">
        <v>25</v>
      </c>
      <c r="F5430" t="s">
        <v>26</v>
      </c>
      <c r="G5430" s="3">
        <v>45091.918668981481</v>
      </c>
      <c r="H5430" s="1">
        <v>202500</v>
      </c>
      <c r="I5430" t="s">
        <v>130</v>
      </c>
      <c r="J5430" t="s">
        <v>10461</v>
      </c>
    </row>
    <row r="5431" spans="1:10">
      <c r="A5431" t="s">
        <v>33</v>
      </c>
      <c r="B5431" t="s">
        <v>33</v>
      </c>
      <c r="C5431" t="s">
        <v>9645</v>
      </c>
      <c r="D5431" t="s">
        <v>13</v>
      </c>
      <c r="E5431" t="s">
        <v>14</v>
      </c>
      <c r="F5431" t="s">
        <v>26</v>
      </c>
      <c r="G5431" s="3">
        <v>45245.918773148151</v>
      </c>
      <c r="H5431" s="1">
        <v>80000</v>
      </c>
      <c r="I5431" t="s">
        <v>366</v>
      </c>
      <c r="J5431" t="s">
        <v>316</v>
      </c>
    </row>
    <row r="5432" spans="1:10">
      <c r="A5432" t="s">
        <v>33</v>
      </c>
      <c r="B5432" t="s">
        <v>10462</v>
      </c>
      <c r="C5432" t="s">
        <v>10463</v>
      </c>
      <c r="D5432" t="s">
        <v>13</v>
      </c>
      <c r="E5432" t="s">
        <v>14</v>
      </c>
      <c r="F5432" t="s">
        <v>26</v>
      </c>
      <c r="G5432" s="3">
        <v>45188.916863425926</v>
      </c>
      <c r="H5432" s="1">
        <v>110000</v>
      </c>
      <c r="I5432" t="s">
        <v>10464</v>
      </c>
    </row>
    <row r="5433" spans="1:10">
      <c r="A5433" t="s">
        <v>10</v>
      </c>
      <c r="B5433" t="s">
        <v>4540</v>
      </c>
      <c r="C5433" t="s">
        <v>3511</v>
      </c>
      <c r="D5433" t="s">
        <v>1075</v>
      </c>
      <c r="E5433" t="s">
        <v>14</v>
      </c>
      <c r="F5433" t="s">
        <v>26</v>
      </c>
      <c r="G5433" s="3">
        <v>45237.007592592592</v>
      </c>
      <c r="H5433" s="1">
        <v>73000</v>
      </c>
      <c r="I5433" t="s">
        <v>420</v>
      </c>
      <c r="J5433" t="s">
        <v>10465</v>
      </c>
    </row>
    <row r="5434" spans="1:10">
      <c r="A5434" t="s">
        <v>10</v>
      </c>
      <c r="B5434" t="s">
        <v>10466</v>
      </c>
      <c r="C5434" t="s">
        <v>24</v>
      </c>
      <c r="D5434" t="s">
        <v>13</v>
      </c>
      <c r="E5434" t="s">
        <v>25</v>
      </c>
      <c r="F5434" t="s">
        <v>26</v>
      </c>
      <c r="G5434" s="3">
        <v>45055.924201388887</v>
      </c>
      <c r="H5434" s="1">
        <v>219225</v>
      </c>
      <c r="I5434" t="s">
        <v>5196</v>
      </c>
      <c r="J5434" t="s">
        <v>10467</v>
      </c>
    </row>
    <row r="5435" spans="1:10">
      <c r="A5435" t="s">
        <v>18</v>
      </c>
      <c r="B5435" t="s">
        <v>10468</v>
      </c>
      <c r="C5435" t="s">
        <v>805</v>
      </c>
      <c r="D5435" t="s">
        <v>13</v>
      </c>
      <c r="E5435" t="s">
        <v>14</v>
      </c>
      <c r="F5435" t="s">
        <v>806</v>
      </c>
      <c r="G5435" s="3">
        <v>45279.928483796299</v>
      </c>
      <c r="H5435" s="1">
        <v>154000</v>
      </c>
      <c r="I5435" t="s">
        <v>2783</v>
      </c>
      <c r="J5435" t="s">
        <v>10469</v>
      </c>
    </row>
    <row r="5436" spans="1:10">
      <c r="A5436" t="s">
        <v>10</v>
      </c>
      <c r="B5436" t="s">
        <v>10470</v>
      </c>
      <c r="C5436" t="s">
        <v>232</v>
      </c>
      <c r="D5436" t="s">
        <v>13</v>
      </c>
      <c r="E5436" t="s">
        <v>14</v>
      </c>
      <c r="F5436" t="s">
        <v>26</v>
      </c>
      <c r="G5436" s="3">
        <v>45191.919282407405</v>
      </c>
      <c r="H5436" s="1">
        <v>127500</v>
      </c>
      <c r="I5436" t="s">
        <v>7836</v>
      </c>
      <c r="J5436" t="s">
        <v>10471</v>
      </c>
    </row>
    <row r="5437" spans="1:10">
      <c r="A5437" t="s">
        <v>212</v>
      </c>
      <c r="B5437" t="s">
        <v>212</v>
      </c>
      <c r="C5437" t="s">
        <v>201</v>
      </c>
      <c r="D5437" t="s">
        <v>13</v>
      </c>
      <c r="E5437" t="s">
        <v>14</v>
      </c>
      <c r="F5437" t="s">
        <v>26</v>
      </c>
      <c r="G5437" s="3">
        <v>45083.935844907406</v>
      </c>
      <c r="H5437" s="1">
        <v>145000</v>
      </c>
      <c r="I5437" t="s">
        <v>257</v>
      </c>
      <c r="J5437" t="s">
        <v>10472</v>
      </c>
    </row>
    <row r="5438" spans="1:10">
      <c r="A5438" t="s">
        <v>33</v>
      </c>
      <c r="B5438" t="s">
        <v>364</v>
      </c>
      <c r="C5438" t="s">
        <v>108</v>
      </c>
      <c r="D5438" t="s">
        <v>13</v>
      </c>
      <c r="E5438" t="s">
        <v>14</v>
      </c>
      <c r="F5438" t="s">
        <v>26</v>
      </c>
      <c r="G5438" s="3">
        <v>45041.917280092595</v>
      </c>
      <c r="H5438" s="1">
        <v>70000</v>
      </c>
      <c r="I5438" t="s">
        <v>366</v>
      </c>
      <c r="J5438" t="s">
        <v>10039</v>
      </c>
    </row>
    <row r="5439" spans="1:10">
      <c r="A5439" t="s">
        <v>33</v>
      </c>
      <c r="B5439" t="s">
        <v>8921</v>
      </c>
      <c r="C5439" t="s">
        <v>2070</v>
      </c>
      <c r="D5439" t="s">
        <v>13</v>
      </c>
      <c r="E5439" t="s">
        <v>14</v>
      </c>
      <c r="F5439" t="s">
        <v>26</v>
      </c>
      <c r="G5439" s="3">
        <v>44967.918206018519</v>
      </c>
      <c r="H5439" s="1">
        <v>65000</v>
      </c>
      <c r="I5439" t="s">
        <v>10281</v>
      </c>
      <c r="J5439" t="s">
        <v>8923</v>
      </c>
    </row>
    <row r="5440" spans="1:10">
      <c r="A5440" t="s">
        <v>18</v>
      </c>
      <c r="B5440" t="s">
        <v>10473</v>
      </c>
      <c r="C5440" t="s">
        <v>24</v>
      </c>
      <c r="D5440" t="s">
        <v>13</v>
      </c>
      <c r="E5440" t="s">
        <v>25</v>
      </c>
      <c r="F5440" t="s">
        <v>20</v>
      </c>
      <c r="G5440" s="3">
        <v>44946.988217592596</v>
      </c>
      <c r="H5440" s="1">
        <v>91000</v>
      </c>
      <c r="I5440" t="s">
        <v>10474</v>
      </c>
      <c r="J5440" t="s">
        <v>10475</v>
      </c>
    </row>
    <row r="5441" spans="1:10">
      <c r="A5441" t="s">
        <v>33</v>
      </c>
      <c r="B5441" t="s">
        <v>10476</v>
      </c>
      <c r="C5441" t="s">
        <v>798</v>
      </c>
      <c r="D5441" t="s">
        <v>13</v>
      </c>
      <c r="E5441" t="s">
        <v>14</v>
      </c>
      <c r="F5441" t="s">
        <v>26</v>
      </c>
      <c r="G5441" s="3">
        <v>45168.917129629626</v>
      </c>
      <c r="H5441" s="1">
        <v>95298.5</v>
      </c>
      <c r="I5441" t="s">
        <v>10477</v>
      </c>
      <c r="J5441" t="s">
        <v>10478</v>
      </c>
    </row>
    <row r="5442" spans="1:10">
      <c r="A5442" t="s">
        <v>18</v>
      </c>
      <c r="B5442" t="s">
        <v>18</v>
      </c>
      <c r="C5442" t="s">
        <v>10479</v>
      </c>
      <c r="D5442" t="s">
        <v>13</v>
      </c>
      <c r="E5442" t="s">
        <v>14</v>
      </c>
      <c r="F5442" t="s">
        <v>15</v>
      </c>
      <c r="G5442" s="3">
        <v>44992.965300925927</v>
      </c>
      <c r="H5442" s="1">
        <v>98283</v>
      </c>
      <c r="I5442" t="s">
        <v>993</v>
      </c>
      <c r="J5442" t="s">
        <v>10480</v>
      </c>
    </row>
    <row r="5443" spans="1:10">
      <c r="A5443" t="s">
        <v>33</v>
      </c>
      <c r="B5443" t="s">
        <v>2295</v>
      </c>
      <c r="C5443" t="s">
        <v>237</v>
      </c>
      <c r="D5443" t="s">
        <v>13</v>
      </c>
      <c r="E5443" t="s">
        <v>14</v>
      </c>
      <c r="F5443" t="s">
        <v>26</v>
      </c>
      <c r="G5443" s="3">
        <v>45098.918310185189</v>
      </c>
      <c r="H5443" s="1">
        <v>80000</v>
      </c>
      <c r="I5443" t="s">
        <v>10481</v>
      </c>
      <c r="J5443" t="s">
        <v>10482</v>
      </c>
    </row>
    <row r="5444" spans="1:10">
      <c r="A5444" t="s">
        <v>33</v>
      </c>
      <c r="B5444" t="s">
        <v>33</v>
      </c>
      <c r="C5444" t="s">
        <v>1059</v>
      </c>
      <c r="D5444" t="s">
        <v>13</v>
      </c>
      <c r="E5444" t="s">
        <v>14</v>
      </c>
      <c r="F5444" t="s">
        <v>26</v>
      </c>
      <c r="G5444" s="3">
        <v>44952.916770833333</v>
      </c>
      <c r="H5444" s="1">
        <v>50000</v>
      </c>
      <c r="I5444" t="s">
        <v>10483</v>
      </c>
    </row>
    <row r="5445" spans="1:10">
      <c r="A5445" t="s">
        <v>135</v>
      </c>
      <c r="B5445" t="s">
        <v>1127</v>
      </c>
      <c r="C5445" t="s">
        <v>259</v>
      </c>
      <c r="D5445" t="s">
        <v>13</v>
      </c>
      <c r="E5445" t="s">
        <v>14</v>
      </c>
      <c r="F5445" t="s">
        <v>26</v>
      </c>
      <c r="G5445" s="3">
        <v>45008.917349537034</v>
      </c>
      <c r="H5445" s="1">
        <v>95500</v>
      </c>
      <c r="I5445" t="s">
        <v>525</v>
      </c>
      <c r="J5445" t="s">
        <v>7623</v>
      </c>
    </row>
    <row r="5446" spans="1:10">
      <c r="A5446" t="s">
        <v>152</v>
      </c>
      <c r="B5446" t="s">
        <v>10484</v>
      </c>
      <c r="C5446" t="s">
        <v>434</v>
      </c>
      <c r="D5446" t="s">
        <v>13</v>
      </c>
      <c r="E5446" t="s">
        <v>14</v>
      </c>
      <c r="F5446" t="s">
        <v>26</v>
      </c>
      <c r="G5446" s="3">
        <v>44931.917754629627</v>
      </c>
      <c r="H5446" s="1">
        <v>130000</v>
      </c>
      <c r="I5446" t="s">
        <v>685</v>
      </c>
      <c r="J5446" t="s">
        <v>10192</v>
      </c>
    </row>
    <row r="5447" spans="1:10">
      <c r="A5447" t="s">
        <v>152</v>
      </c>
      <c r="B5447" t="s">
        <v>10485</v>
      </c>
      <c r="C5447" t="s">
        <v>24</v>
      </c>
      <c r="D5447" t="s">
        <v>13</v>
      </c>
      <c r="E5447" t="s">
        <v>25</v>
      </c>
      <c r="F5447" t="s">
        <v>827</v>
      </c>
      <c r="G5447" s="3">
        <v>45281.942939814813</v>
      </c>
      <c r="H5447" s="1">
        <v>249000</v>
      </c>
      <c r="I5447" t="s">
        <v>5419</v>
      </c>
      <c r="J5447" t="s">
        <v>10486</v>
      </c>
    </row>
    <row r="5448" spans="1:10">
      <c r="A5448" t="s">
        <v>33</v>
      </c>
      <c r="B5448" t="s">
        <v>6580</v>
      </c>
      <c r="C5448" t="s">
        <v>232</v>
      </c>
      <c r="D5448" t="s">
        <v>13</v>
      </c>
      <c r="E5448" t="s">
        <v>14</v>
      </c>
      <c r="F5448" t="s">
        <v>26</v>
      </c>
      <c r="G5448" s="3">
        <v>45103.916701388887</v>
      </c>
      <c r="H5448" s="1">
        <v>75000</v>
      </c>
      <c r="I5448" t="s">
        <v>10487</v>
      </c>
      <c r="J5448" t="s">
        <v>3496</v>
      </c>
    </row>
    <row r="5449" spans="1:10">
      <c r="A5449" t="s">
        <v>106</v>
      </c>
      <c r="B5449" t="s">
        <v>10488</v>
      </c>
      <c r="C5449" t="s">
        <v>10489</v>
      </c>
      <c r="D5449" t="s">
        <v>13</v>
      </c>
      <c r="E5449" t="s">
        <v>14</v>
      </c>
      <c r="F5449" t="s">
        <v>26</v>
      </c>
      <c r="G5449" s="3">
        <v>45112.943402777775</v>
      </c>
      <c r="H5449" s="1">
        <v>90000</v>
      </c>
      <c r="I5449" t="s">
        <v>10490</v>
      </c>
    </row>
    <row r="5450" spans="1:10">
      <c r="A5450" t="s">
        <v>33</v>
      </c>
      <c r="B5450" t="s">
        <v>33</v>
      </c>
      <c r="C5450" t="s">
        <v>662</v>
      </c>
      <c r="D5450" t="s">
        <v>100</v>
      </c>
      <c r="E5450" t="s">
        <v>14</v>
      </c>
      <c r="F5450" t="s">
        <v>26</v>
      </c>
      <c r="G5450" s="3">
        <v>44999.918229166666</v>
      </c>
      <c r="H5450" s="1">
        <v>56000</v>
      </c>
      <c r="I5450" t="s">
        <v>88</v>
      </c>
      <c r="J5450" t="s">
        <v>10491</v>
      </c>
    </row>
    <row r="5451" spans="1:10">
      <c r="A5451" t="s">
        <v>18</v>
      </c>
      <c r="B5451" t="s">
        <v>18</v>
      </c>
      <c r="C5451" t="s">
        <v>10492</v>
      </c>
      <c r="D5451" t="s">
        <v>13</v>
      </c>
      <c r="E5451" t="s">
        <v>14</v>
      </c>
      <c r="F5451" t="s">
        <v>2398</v>
      </c>
      <c r="G5451" s="3">
        <v>45089.976944444446</v>
      </c>
      <c r="H5451" s="1">
        <v>96773</v>
      </c>
      <c r="I5451" t="s">
        <v>10493</v>
      </c>
      <c r="J5451" t="s">
        <v>1138</v>
      </c>
    </row>
    <row r="5452" spans="1:10">
      <c r="A5452" t="s">
        <v>18</v>
      </c>
      <c r="B5452" t="s">
        <v>328</v>
      </c>
      <c r="C5452" t="s">
        <v>259</v>
      </c>
      <c r="D5452" t="s">
        <v>13</v>
      </c>
      <c r="E5452" t="s">
        <v>14</v>
      </c>
      <c r="F5452" t="s">
        <v>20</v>
      </c>
      <c r="G5452" s="3">
        <v>45109.956053240741</v>
      </c>
      <c r="H5452" s="1">
        <v>160000</v>
      </c>
      <c r="I5452" t="s">
        <v>1129</v>
      </c>
      <c r="J5452" t="s">
        <v>10494</v>
      </c>
    </row>
    <row r="5453" spans="1:10">
      <c r="A5453" t="s">
        <v>33</v>
      </c>
      <c r="B5453" t="s">
        <v>10495</v>
      </c>
      <c r="C5453" t="s">
        <v>1794</v>
      </c>
      <c r="D5453" t="s">
        <v>13</v>
      </c>
      <c r="E5453" t="s">
        <v>14</v>
      </c>
      <c r="F5453" t="s">
        <v>694</v>
      </c>
      <c r="G5453" s="3">
        <v>45090.929664351854</v>
      </c>
      <c r="H5453" s="1">
        <v>56700</v>
      </c>
      <c r="I5453" t="s">
        <v>10496</v>
      </c>
      <c r="J5453" t="s">
        <v>97</v>
      </c>
    </row>
    <row r="5454" spans="1:10">
      <c r="A5454" t="s">
        <v>10</v>
      </c>
      <c r="B5454" t="s">
        <v>10497</v>
      </c>
      <c r="C5454" t="s">
        <v>201</v>
      </c>
      <c r="D5454" t="s">
        <v>1075</v>
      </c>
      <c r="E5454" t="s">
        <v>14</v>
      </c>
      <c r="F5454" t="s">
        <v>26</v>
      </c>
      <c r="G5454" s="3">
        <v>45274.940381944441</v>
      </c>
      <c r="H5454" s="1">
        <v>107000</v>
      </c>
      <c r="I5454" t="s">
        <v>2788</v>
      </c>
      <c r="J5454" t="s">
        <v>10498</v>
      </c>
    </row>
    <row r="5455" spans="1:10">
      <c r="A5455" t="s">
        <v>73</v>
      </c>
      <c r="B5455" t="s">
        <v>73</v>
      </c>
      <c r="C5455" t="s">
        <v>9911</v>
      </c>
      <c r="D5455" t="s">
        <v>1075</v>
      </c>
      <c r="E5455" t="s">
        <v>14</v>
      </c>
      <c r="F5455" t="s">
        <v>26</v>
      </c>
      <c r="G5455" s="3">
        <v>45194.95884259259</v>
      </c>
      <c r="H5455" s="1">
        <v>173500</v>
      </c>
      <c r="I5455" t="s">
        <v>120</v>
      </c>
      <c r="J5455" t="s">
        <v>10499</v>
      </c>
    </row>
    <row r="5456" spans="1:10">
      <c r="A5456" t="s">
        <v>73</v>
      </c>
      <c r="B5456" t="s">
        <v>73</v>
      </c>
      <c r="C5456" t="s">
        <v>232</v>
      </c>
      <c r="D5456" t="s">
        <v>13</v>
      </c>
      <c r="E5456" t="s">
        <v>14</v>
      </c>
      <c r="F5456" t="s">
        <v>26</v>
      </c>
      <c r="G5456" s="3">
        <v>45091.924351851849</v>
      </c>
      <c r="H5456" s="1">
        <v>155000</v>
      </c>
      <c r="I5456" t="s">
        <v>130</v>
      </c>
      <c r="J5456" t="s">
        <v>10500</v>
      </c>
    </row>
    <row r="5457" spans="1:10">
      <c r="A5457" t="s">
        <v>18</v>
      </c>
      <c r="B5457" t="s">
        <v>10501</v>
      </c>
      <c r="C5457" t="s">
        <v>26</v>
      </c>
      <c r="D5457" t="s">
        <v>13</v>
      </c>
      <c r="E5457" t="s">
        <v>14</v>
      </c>
      <c r="F5457" t="s">
        <v>26</v>
      </c>
      <c r="G5457" s="3">
        <v>44951.933067129627</v>
      </c>
      <c r="H5457" s="1">
        <v>105000</v>
      </c>
      <c r="I5457" t="s">
        <v>10502</v>
      </c>
      <c r="J5457" t="s">
        <v>10503</v>
      </c>
    </row>
    <row r="5458" spans="1:10">
      <c r="A5458" t="s">
        <v>18</v>
      </c>
      <c r="B5458" t="s">
        <v>10504</v>
      </c>
      <c r="C5458" t="s">
        <v>9057</v>
      </c>
      <c r="D5458" t="s">
        <v>13</v>
      </c>
      <c r="E5458" t="s">
        <v>14</v>
      </c>
      <c r="F5458" t="s">
        <v>3142</v>
      </c>
      <c r="G5458" s="3">
        <v>45077.93922453704</v>
      </c>
      <c r="H5458" s="1">
        <v>134241</v>
      </c>
      <c r="I5458" t="s">
        <v>3143</v>
      </c>
      <c r="J5458" t="s">
        <v>10505</v>
      </c>
    </row>
    <row r="5459" spans="1:10">
      <c r="A5459" t="s">
        <v>18</v>
      </c>
      <c r="B5459" t="s">
        <v>10506</v>
      </c>
      <c r="C5459" t="s">
        <v>3077</v>
      </c>
      <c r="D5459" t="s">
        <v>13</v>
      </c>
      <c r="E5459" t="s">
        <v>14</v>
      </c>
      <c r="F5459" t="s">
        <v>3077</v>
      </c>
      <c r="G5459" s="3">
        <v>44984.946898148148</v>
      </c>
      <c r="H5459" s="1">
        <v>89100</v>
      </c>
      <c r="I5459" t="s">
        <v>1795</v>
      </c>
      <c r="J5459" t="s">
        <v>10507</v>
      </c>
    </row>
    <row r="5460" spans="1:10">
      <c r="A5460" t="s">
        <v>73</v>
      </c>
      <c r="B5460" t="s">
        <v>10508</v>
      </c>
      <c r="C5460" t="s">
        <v>6879</v>
      </c>
      <c r="D5460" t="s">
        <v>13</v>
      </c>
      <c r="E5460" t="s">
        <v>14</v>
      </c>
      <c r="F5460" t="s">
        <v>2131</v>
      </c>
      <c r="G5460" s="3">
        <v>45000.926898148151</v>
      </c>
      <c r="H5460" s="1">
        <v>96773</v>
      </c>
      <c r="I5460" t="s">
        <v>10509</v>
      </c>
      <c r="J5460" t="s">
        <v>10510</v>
      </c>
    </row>
    <row r="5461" spans="1:10">
      <c r="A5461" t="s">
        <v>33</v>
      </c>
      <c r="B5461" t="s">
        <v>33</v>
      </c>
      <c r="C5461" t="s">
        <v>232</v>
      </c>
      <c r="D5461" t="s">
        <v>13</v>
      </c>
      <c r="E5461" t="s">
        <v>14</v>
      </c>
      <c r="F5461" t="s">
        <v>26</v>
      </c>
      <c r="G5461" s="3">
        <v>45259.916701388887</v>
      </c>
      <c r="H5461" s="1">
        <v>120000</v>
      </c>
      <c r="I5461" t="s">
        <v>617</v>
      </c>
      <c r="J5461" t="s">
        <v>1693</v>
      </c>
    </row>
    <row r="5462" spans="1:10">
      <c r="A5462" t="s">
        <v>73</v>
      </c>
      <c r="B5462" t="s">
        <v>73</v>
      </c>
      <c r="C5462" t="s">
        <v>136</v>
      </c>
      <c r="D5462" t="s">
        <v>13</v>
      </c>
      <c r="E5462" t="s">
        <v>14</v>
      </c>
      <c r="F5462" t="s">
        <v>26</v>
      </c>
      <c r="G5462" s="3">
        <v>45021.920381944445</v>
      </c>
      <c r="H5462" s="1">
        <v>210000</v>
      </c>
      <c r="I5462" t="s">
        <v>335</v>
      </c>
      <c r="J5462" t="s">
        <v>5292</v>
      </c>
    </row>
    <row r="5463" spans="1:10">
      <c r="A5463" t="s">
        <v>10</v>
      </c>
      <c r="B5463" t="s">
        <v>10511</v>
      </c>
      <c r="C5463" t="s">
        <v>767</v>
      </c>
      <c r="D5463" t="s">
        <v>13</v>
      </c>
      <c r="E5463" t="s">
        <v>14</v>
      </c>
      <c r="F5463" t="s">
        <v>26</v>
      </c>
      <c r="G5463" s="3">
        <v>45142.958784722221</v>
      </c>
      <c r="H5463" s="1">
        <v>140000</v>
      </c>
      <c r="I5463" t="s">
        <v>130</v>
      </c>
      <c r="J5463" t="s">
        <v>10512</v>
      </c>
    </row>
    <row r="5464" spans="1:10">
      <c r="A5464" t="s">
        <v>18</v>
      </c>
      <c r="B5464" t="s">
        <v>10513</v>
      </c>
      <c r="C5464" t="s">
        <v>2324</v>
      </c>
      <c r="D5464" t="s">
        <v>13</v>
      </c>
      <c r="E5464" t="s">
        <v>14</v>
      </c>
      <c r="F5464" t="s">
        <v>2325</v>
      </c>
      <c r="G5464" s="3">
        <v>44953.968877314815</v>
      </c>
      <c r="H5464" s="1">
        <v>98283</v>
      </c>
      <c r="I5464" t="s">
        <v>2326</v>
      </c>
      <c r="J5464" t="s">
        <v>10514</v>
      </c>
    </row>
    <row r="5465" spans="1:10">
      <c r="A5465" t="s">
        <v>73</v>
      </c>
      <c r="B5465" t="s">
        <v>73</v>
      </c>
      <c r="D5465" t="s">
        <v>13</v>
      </c>
      <c r="E5465" t="s">
        <v>14</v>
      </c>
      <c r="F5465" t="s">
        <v>528</v>
      </c>
      <c r="G5465" s="3">
        <v>45051.940937500003</v>
      </c>
      <c r="H5465" s="1">
        <v>147500</v>
      </c>
      <c r="I5465" t="s">
        <v>3420</v>
      </c>
      <c r="J5465" t="s">
        <v>10515</v>
      </c>
    </row>
    <row r="5466" spans="1:10">
      <c r="A5466" t="s">
        <v>10</v>
      </c>
      <c r="B5466" t="s">
        <v>10</v>
      </c>
      <c r="C5466" t="s">
        <v>676</v>
      </c>
      <c r="D5466" t="s">
        <v>13</v>
      </c>
      <c r="E5466" t="s">
        <v>14</v>
      </c>
      <c r="F5466" t="s">
        <v>20</v>
      </c>
      <c r="G5466" s="3">
        <v>44957.982476851852</v>
      </c>
      <c r="H5466" s="1">
        <v>94157</v>
      </c>
      <c r="I5466" t="s">
        <v>676</v>
      </c>
    </row>
    <row r="5467" spans="1:10">
      <c r="A5467" t="s">
        <v>33</v>
      </c>
      <c r="B5467" t="s">
        <v>10516</v>
      </c>
      <c r="C5467" t="s">
        <v>662</v>
      </c>
      <c r="D5467" t="s">
        <v>13</v>
      </c>
      <c r="E5467" t="s">
        <v>14</v>
      </c>
      <c r="F5467" t="s">
        <v>26</v>
      </c>
      <c r="G5467" s="3">
        <v>45225.917268518519</v>
      </c>
      <c r="H5467" s="1">
        <v>130000</v>
      </c>
      <c r="I5467" t="s">
        <v>88</v>
      </c>
      <c r="J5467" t="s">
        <v>1877</v>
      </c>
    </row>
    <row r="5468" spans="1:10">
      <c r="A5468" t="s">
        <v>73</v>
      </c>
      <c r="B5468" t="s">
        <v>73</v>
      </c>
      <c r="C5468" t="s">
        <v>24</v>
      </c>
      <c r="D5468" t="s">
        <v>13</v>
      </c>
      <c r="E5468" t="s">
        <v>25</v>
      </c>
      <c r="F5468" t="s">
        <v>26</v>
      </c>
      <c r="G5468" s="3">
        <v>45077.924513888887</v>
      </c>
      <c r="H5468" s="1">
        <v>120000</v>
      </c>
      <c r="I5468" t="s">
        <v>10517</v>
      </c>
      <c r="J5468" t="s">
        <v>10518</v>
      </c>
    </row>
    <row r="5469" spans="1:10">
      <c r="A5469" t="s">
        <v>212</v>
      </c>
      <c r="B5469" t="s">
        <v>10519</v>
      </c>
      <c r="C5469" t="s">
        <v>2706</v>
      </c>
      <c r="D5469" t="s">
        <v>13</v>
      </c>
      <c r="E5469" t="s">
        <v>14</v>
      </c>
      <c r="F5469" t="s">
        <v>26</v>
      </c>
      <c r="G5469" s="3">
        <v>45019.919965277775</v>
      </c>
      <c r="H5469" s="1">
        <v>182500</v>
      </c>
      <c r="I5469" t="s">
        <v>10197</v>
      </c>
      <c r="J5469" t="s">
        <v>10198</v>
      </c>
    </row>
    <row r="5470" spans="1:10">
      <c r="A5470" t="s">
        <v>18</v>
      </c>
      <c r="B5470" t="s">
        <v>10520</v>
      </c>
      <c r="C5470" t="s">
        <v>5814</v>
      </c>
      <c r="D5470" t="s">
        <v>13</v>
      </c>
      <c r="E5470" t="s">
        <v>14</v>
      </c>
      <c r="F5470" t="s">
        <v>601</v>
      </c>
      <c r="G5470" s="3">
        <v>44946.961469907408</v>
      </c>
      <c r="H5470" s="1">
        <v>249000</v>
      </c>
      <c r="I5470" t="s">
        <v>6138</v>
      </c>
      <c r="J5470" t="s">
        <v>10521</v>
      </c>
    </row>
    <row r="5471" spans="1:10">
      <c r="A5471" t="s">
        <v>152</v>
      </c>
      <c r="B5471" t="s">
        <v>10522</v>
      </c>
      <c r="C5471" t="s">
        <v>2548</v>
      </c>
      <c r="D5471" t="s">
        <v>13</v>
      </c>
      <c r="E5471" t="s">
        <v>14</v>
      </c>
      <c r="F5471" t="s">
        <v>2549</v>
      </c>
      <c r="G5471" s="3">
        <v>45119.929976851854</v>
      </c>
      <c r="H5471" s="1">
        <v>79200</v>
      </c>
      <c r="I5471" t="s">
        <v>10523</v>
      </c>
      <c r="J5471" t="s">
        <v>10524</v>
      </c>
    </row>
    <row r="5472" spans="1:10">
      <c r="A5472" t="s">
        <v>33</v>
      </c>
      <c r="B5472" t="s">
        <v>6996</v>
      </c>
      <c r="C5472" t="s">
        <v>26</v>
      </c>
      <c r="D5472" t="s">
        <v>13</v>
      </c>
      <c r="E5472" t="s">
        <v>14</v>
      </c>
      <c r="F5472" t="s">
        <v>26</v>
      </c>
      <c r="G5472" s="3">
        <v>45252.91946759259</v>
      </c>
      <c r="H5472" s="1">
        <v>112350</v>
      </c>
      <c r="I5472" t="s">
        <v>10525</v>
      </c>
      <c r="J5472" t="s">
        <v>10526</v>
      </c>
    </row>
    <row r="5473" spans="1:10">
      <c r="A5473" t="s">
        <v>33</v>
      </c>
      <c r="B5473" t="s">
        <v>10527</v>
      </c>
      <c r="C5473" t="s">
        <v>4723</v>
      </c>
      <c r="D5473" t="s">
        <v>13</v>
      </c>
      <c r="E5473" t="s">
        <v>14</v>
      </c>
      <c r="F5473" t="s">
        <v>26</v>
      </c>
      <c r="G5473" s="3">
        <v>45050.918553240743</v>
      </c>
      <c r="H5473" s="1">
        <v>59785</v>
      </c>
      <c r="I5473" t="s">
        <v>10528</v>
      </c>
      <c r="J5473" t="s">
        <v>10529</v>
      </c>
    </row>
    <row r="5474" spans="1:10">
      <c r="A5474" t="s">
        <v>18</v>
      </c>
      <c r="B5474" t="s">
        <v>184</v>
      </c>
      <c r="C5474" t="s">
        <v>119</v>
      </c>
      <c r="D5474" t="s">
        <v>13</v>
      </c>
      <c r="E5474" t="s">
        <v>14</v>
      </c>
      <c r="F5474" t="s">
        <v>26</v>
      </c>
      <c r="G5474" s="3">
        <v>45072.937245370369</v>
      </c>
      <c r="H5474" s="1">
        <v>192400</v>
      </c>
      <c r="I5474" t="s">
        <v>2718</v>
      </c>
      <c r="J5474" t="s">
        <v>8220</v>
      </c>
    </row>
    <row r="5475" spans="1:10">
      <c r="A5475" t="s">
        <v>10</v>
      </c>
      <c r="B5475" t="s">
        <v>10530</v>
      </c>
      <c r="C5475" t="s">
        <v>75</v>
      </c>
      <c r="D5475" t="s">
        <v>13</v>
      </c>
      <c r="E5475" t="s">
        <v>14</v>
      </c>
      <c r="F5475" t="s">
        <v>26</v>
      </c>
      <c r="G5475" s="3">
        <v>45143.930300925924</v>
      </c>
      <c r="H5475" s="1">
        <v>277500</v>
      </c>
      <c r="I5475" t="s">
        <v>3356</v>
      </c>
    </row>
    <row r="5476" spans="1:10">
      <c r="A5476" t="s">
        <v>77</v>
      </c>
      <c r="B5476" t="s">
        <v>10531</v>
      </c>
      <c r="C5476" t="s">
        <v>157</v>
      </c>
      <c r="D5476" t="s">
        <v>13</v>
      </c>
      <c r="E5476" t="s">
        <v>14</v>
      </c>
      <c r="F5476" t="s">
        <v>26</v>
      </c>
      <c r="G5476" s="3">
        <v>45250.91747685185</v>
      </c>
      <c r="H5476" s="1">
        <v>95000</v>
      </c>
      <c r="I5476" t="s">
        <v>10532</v>
      </c>
      <c r="J5476" t="s">
        <v>624</v>
      </c>
    </row>
    <row r="5477" spans="1:10">
      <c r="A5477" t="s">
        <v>77</v>
      </c>
      <c r="B5477" t="s">
        <v>10533</v>
      </c>
      <c r="C5477" t="s">
        <v>2316</v>
      </c>
      <c r="D5477" t="s">
        <v>13</v>
      </c>
      <c r="E5477" t="s">
        <v>14</v>
      </c>
      <c r="F5477" t="s">
        <v>2316</v>
      </c>
      <c r="G5477" s="3">
        <v>45275.951736111114</v>
      </c>
      <c r="H5477" s="1">
        <v>50000</v>
      </c>
      <c r="I5477" t="s">
        <v>2060</v>
      </c>
    </row>
    <row r="5478" spans="1:10">
      <c r="A5478" t="s">
        <v>33</v>
      </c>
      <c r="B5478" t="s">
        <v>33</v>
      </c>
      <c r="C5478" t="s">
        <v>10534</v>
      </c>
      <c r="D5478" t="s">
        <v>13</v>
      </c>
      <c r="E5478" t="s">
        <v>14</v>
      </c>
      <c r="F5478" t="s">
        <v>26</v>
      </c>
      <c r="G5478" s="3">
        <v>44973.940509259257</v>
      </c>
      <c r="H5478" s="1">
        <v>70000</v>
      </c>
      <c r="I5478" t="s">
        <v>366</v>
      </c>
      <c r="J5478" t="s">
        <v>316</v>
      </c>
    </row>
    <row r="5479" spans="1:10">
      <c r="A5479" t="s">
        <v>135</v>
      </c>
      <c r="B5479" t="s">
        <v>10535</v>
      </c>
      <c r="C5479" t="s">
        <v>1341</v>
      </c>
      <c r="D5479" t="s">
        <v>13</v>
      </c>
      <c r="E5479" t="s">
        <v>14</v>
      </c>
      <c r="F5479" t="s">
        <v>26</v>
      </c>
      <c r="G5479" s="3">
        <v>45009.916643518518</v>
      </c>
      <c r="H5479" s="1">
        <v>83500</v>
      </c>
      <c r="I5479" t="s">
        <v>10536</v>
      </c>
      <c r="J5479" t="s">
        <v>10537</v>
      </c>
    </row>
    <row r="5480" spans="1:10">
      <c r="A5480" t="s">
        <v>33</v>
      </c>
      <c r="B5480" t="s">
        <v>10538</v>
      </c>
      <c r="C5480" t="s">
        <v>136</v>
      </c>
      <c r="D5480" t="s">
        <v>13</v>
      </c>
      <c r="E5480" t="s">
        <v>14</v>
      </c>
      <c r="F5480" t="s">
        <v>26</v>
      </c>
      <c r="G5480" s="3">
        <v>45056.917303240742</v>
      </c>
      <c r="H5480" s="1">
        <v>97500</v>
      </c>
      <c r="I5480" t="s">
        <v>1909</v>
      </c>
      <c r="J5480" t="s">
        <v>5282</v>
      </c>
    </row>
    <row r="5481" spans="1:10">
      <c r="A5481" t="s">
        <v>18</v>
      </c>
      <c r="B5481" t="s">
        <v>10539</v>
      </c>
      <c r="C5481" t="s">
        <v>10540</v>
      </c>
      <c r="D5481" t="s">
        <v>13</v>
      </c>
      <c r="E5481" t="s">
        <v>14</v>
      </c>
      <c r="F5481" t="s">
        <v>26</v>
      </c>
      <c r="G5481" s="3">
        <v>45059.938240740739</v>
      </c>
      <c r="H5481" s="1">
        <v>105000</v>
      </c>
      <c r="I5481" t="s">
        <v>10541</v>
      </c>
      <c r="J5481" t="s">
        <v>10542</v>
      </c>
    </row>
    <row r="5482" spans="1:10">
      <c r="A5482" t="s">
        <v>33</v>
      </c>
      <c r="B5482" t="s">
        <v>1843</v>
      </c>
      <c r="C5482" t="s">
        <v>1341</v>
      </c>
      <c r="D5482" t="s">
        <v>13</v>
      </c>
      <c r="E5482" t="s">
        <v>14</v>
      </c>
      <c r="F5482" t="s">
        <v>26</v>
      </c>
      <c r="G5482" s="3">
        <v>45099.916666666664</v>
      </c>
      <c r="H5482" s="1">
        <v>81000</v>
      </c>
      <c r="I5482" t="s">
        <v>10543</v>
      </c>
      <c r="J5482" t="s">
        <v>10544</v>
      </c>
    </row>
    <row r="5483" spans="1:10">
      <c r="A5483" t="s">
        <v>10</v>
      </c>
      <c r="B5483" t="s">
        <v>10</v>
      </c>
      <c r="C5483" t="s">
        <v>10545</v>
      </c>
      <c r="D5483" t="s">
        <v>13</v>
      </c>
      <c r="E5483" t="s">
        <v>14</v>
      </c>
      <c r="F5483" t="s">
        <v>26</v>
      </c>
      <c r="G5483" s="3">
        <v>45268.948506944442</v>
      </c>
      <c r="H5483" s="1">
        <v>75000</v>
      </c>
      <c r="I5483" t="s">
        <v>10546</v>
      </c>
    </row>
    <row r="5484" spans="1:10">
      <c r="A5484" t="s">
        <v>10</v>
      </c>
      <c r="B5484" t="s">
        <v>10</v>
      </c>
      <c r="C5484" t="s">
        <v>1689</v>
      </c>
      <c r="D5484" t="s">
        <v>13</v>
      </c>
      <c r="E5484" t="s">
        <v>14</v>
      </c>
      <c r="F5484" t="s">
        <v>26</v>
      </c>
      <c r="G5484" s="3">
        <v>44944.922002314815</v>
      </c>
      <c r="H5484" s="1">
        <v>129326</v>
      </c>
      <c r="I5484" t="s">
        <v>10547</v>
      </c>
      <c r="J5484" t="s">
        <v>10548</v>
      </c>
    </row>
    <row r="5485" spans="1:10">
      <c r="A5485" t="s">
        <v>18</v>
      </c>
      <c r="B5485" t="s">
        <v>6969</v>
      </c>
      <c r="C5485" t="s">
        <v>1740</v>
      </c>
      <c r="D5485" t="s">
        <v>13</v>
      </c>
      <c r="E5485" t="s">
        <v>14</v>
      </c>
      <c r="F5485" t="s">
        <v>314</v>
      </c>
      <c r="G5485" s="3">
        <v>44966.943668981483</v>
      </c>
      <c r="H5485" s="1">
        <v>44100</v>
      </c>
      <c r="I5485" t="s">
        <v>1741</v>
      </c>
      <c r="J5485" t="s">
        <v>10549</v>
      </c>
    </row>
    <row r="5486" spans="1:10">
      <c r="A5486" t="s">
        <v>212</v>
      </c>
      <c r="B5486" t="s">
        <v>10550</v>
      </c>
      <c r="C5486" t="s">
        <v>276</v>
      </c>
      <c r="D5486" t="s">
        <v>13</v>
      </c>
      <c r="E5486" t="s">
        <v>14</v>
      </c>
      <c r="F5486" t="s">
        <v>26</v>
      </c>
      <c r="G5486" s="3">
        <v>45216.918564814812</v>
      </c>
      <c r="H5486" s="1">
        <v>152500</v>
      </c>
      <c r="I5486" t="s">
        <v>10551</v>
      </c>
      <c r="J5486" t="s">
        <v>10552</v>
      </c>
    </row>
    <row r="5487" spans="1:10">
      <c r="A5487" t="s">
        <v>135</v>
      </c>
      <c r="B5487" t="s">
        <v>135</v>
      </c>
      <c r="C5487" t="s">
        <v>2149</v>
      </c>
      <c r="D5487" t="s">
        <v>13</v>
      </c>
      <c r="E5487" t="s">
        <v>14</v>
      </c>
      <c r="F5487" t="s">
        <v>26</v>
      </c>
      <c r="G5487" s="3">
        <v>45212.918206018519</v>
      </c>
      <c r="H5487" s="1">
        <v>100000</v>
      </c>
      <c r="I5487" t="s">
        <v>1141</v>
      </c>
    </row>
    <row r="5488" spans="1:10">
      <c r="A5488" t="s">
        <v>33</v>
      </c>
      <c r="B5488" t="s">
        <v>10553</v>
      </c>
      <c r="C5488" t="s">
        <v>4316</v>
      </c>
      <c r="D5488" t="s">
        <v>13</v>
      </c>
      <c r="E5488" t="s">
        <v>14</v>
      </c>
      <c r="F5488" t="s">
        <v>20</v>
      </c>
      <c r="G5488" s="3">
        <v>45056.956782407404</v>
      </c>
      <c r="H5488" s="1">
        <v>70000</v>
      </c>
      <c r="I5488" t="s">
        <v>10554</v>
      </c>
      <c r="J5488" t="s">
        <v>10555</v>
      </c>
    </row>
    <row r="5489" spans="1:10">
      <c r="A5489" t="s">
        <v>18</v>
      </c>
      <c r="B5489" t="s">
        <v>10556</v>
      </c>
      <c r="D5489" t="s">
        <v>13</v>
      </c>
      <c r="E5489" t="s">
        <v>14</v>
      </c>
      <c r="F5489" t="s">
        <v>26</v>
      </c>
      <c r="G5489" s="3">
        <v>45215.916689814818</v>
      </c>
      <c r="H5489" s="1">
        <v>147500</v>
      </c>
      <c r="I5489" t="s">
        <v>10557</v>
      </c>
      <c r="J5489" t="s">
        <v>10558</v>
      </c>
    </row>
    <row r="5490" spans="1:10">
      <c r="A5490" t="s">
        <v>33</v>
      </c>
      <c r="B5490" t="s">
        <v>10559</v>
      </c>
      <c r="C5490" t="s">
        <v>2003</v>
      </c>
      <c r="D5490" t="s">
        <v>13</v>
      </c>
      <c r="E5490" t="s">
        <v>14</v>
      </c>
      <c r="F5490" t="s">
        <v>171</v>
      </c>
      <c r="G5490" s="3">
        <v>45056.929398148146</v>
      </c>
      <c r="H5490" s="1">
        <v>165000</v>
      </c>
      <c r="I5490" t="s">
        <v>2004</v>
      </c>
      <c r="J5490" t="s">
        <v>10560</v>
      </c>
    </row>
    <row r="5491" spans="1:10">
      <c r="A5491" t="s">
        <v>10</v>
      </c>
      <c r="B5491" t="s">
        <v>10561</v>
      </c>
      <c r="C5491" t="s">
        <v>24</v>
      </c>
      <c r="D5491" t="s">
        <v>13</v>
      </c>
      <c r="E5491" t="s">
        <v>25</v>
      </c>
      <c r="F5491" t="s">
        <v>26</v>
      </c>
      <c r="G5491" s="3">
        <v>45161.919305555559</v>
      </c>
      <c r="H5491" s="1">
        <v>313000</v>
      </c>
      <c r="I5491" t="s">
        <v>1501</v>
      </c>
    </row>
    <row r="5492" spans="1:10">
      <c r="A5492" t="s">
        <v>73</v>
      </c>
      <c r="B5492" t="s">
        <v>7046</v>
      </c>
      <c r="C5492" t="s">
        <v>171</v>
      </c>
      <c r="D5492" t="s">
        <v>13</v>
      </c>
      <c r="E5492" t="s">
        <v>14</v>
      </c>
      <c r="F5492" t="s">
        <v>171</v>
      </c>
      <c r="G5492" s="3">
        <v>45243.951365740744</v>
      </c>
      <c r="H5492" s="1">
        <v>156500</v>
      </c>
      <c r="I5492" t="s">
        <v>4297</v>
      </c>
      <c r="J5492" t="s">
        <v>10562</v>
      </c>
    </row>
    <row r="5493" spans="1:10">
      <c r="A5493" t="s">
        <v>10</v>
      </c>
      <c r="B5493" t="s">
        <v>10563</v>
      </c>
      <c r="C5493" t="s">
        <v>232</v>
      </c>
      <c r="D5493" t="s">
        <v>13</v>
      </c>
      <c r="E5493" t="s">
        <v>14</v>
      </c>
      <c r="F5493" t="s">
        <v>26</v>
      </c>
      <c r="G5493" s="3">
        <v>45195.918692129628</v>
      </c>
      <c r="H5493" s="1">
        <v>197500</v>
      </c>
      <c r="I5493" t="s">
        <v>233</v>
      </c>
      <c r="J5493" t="s">
        <v>10564</v>
      </c>
    </row>
    <row r="5494" spans="1:10">
      <c r="A5494" t="s">
        <v>33</v>
      </c>
      <c r="B5494" t="s">
        <v>33</v>
      </c>
      <c r="C5494" t="s">
        <v>921</v>
      </c>
      <c r="D5494" t="s">
        <v>13</v>
      </c>
      <c r="E5494" t="s">
        <v>14</v>
      </c>
      <c r="F5494" t="s">
        <v>26</v>
      </c>
      <c r="G5494" s="3">
        <v>45261.917141203703</v>
      </c>
      <c r="H5494" s="1">
        <v>38750</v>
      </c>
      <c r="I5494" t="s">
        <v>9504</v>
      </c>
      <c r="J5494" t="s">
        <v>230</v>
      </c>
    </row>
    <row r="5495" spans="1:10">
      <c r="A5495" t="s">
        <v>18</v>
      </c>
      <c r="B5495" t="s">
        <v>10565</v>
      </c>
      <c r="C5495" t="s">
        <v>521</v>
      </c>
      <c r="D5495" t="s">
        <v>13</v>
      </c>
      <c r="E5495" t="s">
        <v>14</v>
      </c>
      <c r="F5495" t="s">
        <v>26</v>
      </c>
      <c r="G5495" s="3">
        <v>45057.929212962961</v>
      </c>
      <c r="H5495" s="1">
        <v>131000</v>
      </c>
      <c r="I5495" t="s">
        <v>1613</v>
      </c>
      <c r="J5495" t="s">
        <v>10566</v>
      </c>
    </row>
    <row r="5496" spans="1:10">
      <c r="A5496" t="s">
        <v>77</v>
      </c>
      <c r="B5496" t="s">
        <v>10567</v>
      </c>
      <c r="C5496" t="s">
        <v>1026</v>
      </c>
      <c r="D5496" t="s">
        <v>13</v>
      </c>
      <c r="E5496" t="s">
        <v>14</v>
      </c>
      <c r="F5496" t="s">
        <v>1026</v>
      </c>
      <c r="G5496" s="3">
        <v>45058.957615740743</v>
      </c>
      <c r="H5496" s="1">
        <v>79200</v>
      </c>
      <c r="I5496" t="s">
        <v>2348</v>
      </c>
      <c r="J5496" t="s">
        <v>316</v>
      </c>
    </row>
    <row r="5497" spans="1:10">
      <c r="A5497" t="s">
        <v>18</v>
      </c>
      <c r="B5497" t="s">
        <v>10568</v>
      </c>
      <c r="C5497" t="s">
        <v>1747</v>
      </c>
      <c r="D5497" t="s">
        <v>13</v>
      </c>
      <c r="E5497" t="s">
        <v>14</v>
      </c>
      <c r="F5497" t="s">
        <v>314</v>
      </c>
      <c r="G5497" s="3">
        <v>45084.95621527778</v>
      </c>
      <c r="H5497" s="1">
        <v>69300</v>
      </c>
      <c r="I5497" t="s">
        <v>1748</v>
      </c>
      <c r="J5497" t="s">
        <v>10569</v>
      </c>
    </row>
    <row r="5498" spans="1:10">
      <c r="A5498" t="s">
        <v>10</v>
      </c>
      <c r="B5498" t="s">
        <v>7310</v>
      </c>
      <c r="C5498" t="s">
        <v>771</v>
      </c>
      <c r="D5498" t="s">
        <v>13</v>
      </c>
      <c r="E5498" t="s">
        <v>14</v>
      </c>
      <c r="F5498" t="s">
        <v>20</v>
      </c>
      <c r="G5498" s="3">
        <v>45083.945092592592</v>
      </c>
      <c r="H5498" s="1">
        <v>86870.5</v>
      </c>
      <c r="I5498" t="s">
        <v>10570</v>
      </c>
    </row>
    <row r="5499" spans="1:10">
      <c r="A5499" t="s">
        <v>18</v>
      </c>
      <c r="B5499" t="s">
        <v>18</v>
      </c>
      <c r="C5499" t="s">
        <v>1789</v>
      </c>
      <c r="D5499" t="s">
        <v>13</v>
      </c>
      <c r="E5499" t="s">
        <v>14</v>
      </c>
      <c r="F5499" t="s">
        <v>1790</v>
      </c>
      <c r="G5499" s="3">
        <v>44991.982777777775</v>
      </c>
      <c r="H5499" s="1">
        <v>147500</v>
      </c>
      <c r="I5499" t="s">
        <v>9898</v>
      </c>
      <c r="J5499" t="s">
        <v>631</v>
      </c>
    </row>
    <row r="5500" spans="1:10">
      <c r="A5500" t="s">
        <v>73</v>
      </c>
      <c r="B5500" t="s">
        <v>10571</v>
      </c>
      <c r="C5500" t="s">
        <v>2296</v>
      </c>
      <c r="D5500" t="s">
        <v>13</v>
      </c>
      <c r="E5500" t="s">
        <v>14</v>
      </c>
      <c r="F5500" t="s">
        <v>20</v>
      </c>
      <c r="G5500" s="3">
        <v>45127.958460648151</v>
      </c>
      <c r="H5500" s="1">
        <v>147500</v>
      </c>
      <c r="I5500" t="s">
        <v>1744</v>
      </c>
      <c r="J5500" t="s">
        <v>10572</v>
      </c>
    </row>
    <row r="5501" spans="1:10">
      <c r="A5501" t="s">
        <v>10</v>
      </c>
      <c r="B5501" t="s">
        <v>10</v>
      </c>
      <c r="C5501" t="s">
        <v>24</v>
      </c>
      <c r="D5501" t="s">
        <v>13</v>
      </c>
      <c r="E5501" t="s">
        <v>25</v>
      </c>
      <c r="F5501" t="s">
        <v>20</v>
      </c>
      <c r="G5501" s="3">
        <v>45196.928923611114</v>
      </c>
      <c r="H5501" s="1">
        <v>57600</v>
      </c>
      <c r="I5501" t="s">
        <v>10573</v>
      </c>
      <c r="J5501" t="s">
        <v>10574</v>
      </c>
    </row>
    <row r="5502" spans="1:10">
      <c r="A5502" t="s">
        <v>73</v>
      </c>
      <c r="B5502" t="s">
        <v>73</v>
      </c>
      <c r="C5502" t="s">
        <v>1461</v>
      </c>
      <c r="D5502" t="s">
        <v>13</v>
      </c>
      <c r="E5502" t="s">
        <v>14</v>
      </c>
      <c r="F5502" t="s">
        <v>26</v>
      </c>
      <c r="G5502" s="3">
        <v>45155.922303240739</v>
      </c>
      <c r="H5502" s="1">
        <v>104903</v>
      </c>
      <c r="I5502" t="s">
        <v>10575</v>
      </c>
      <c r="J5502" t="s">
        <v>10576</v>
      </c>
    </row>
    <row r="5503" spans="1:10">
      <c r="A5503" t="s">
        <v>18</v>
      </c>
      <c r="B5503" t="s">
        <v>18</v>
      </c>
      <c r="C5503" t="s">
        <v>10577</v>
      </c>
      <c r="D5503" t="s">
        <v>13</v>
      </c>
      <c r="E5503" t="s">
        <v>14</v>
      </c>
      <c r="F5503" t="s">
        <v>26</v>
      </c>
      <c r="G5503" s="3">
        <v>45153.92328703704</v>
      </c>
      <c r="H5503" s="1">
        <v>141235</v>
      </c>
      <c r="I5503" t="s">
        <v>10411</v>
      </c>
      <c r="J5503" t="s">
        <v>624</v>
      </c>
    </row>
    <row r="5504" spans="1:10">
      <c r="A5504" t="s">
        <v>10</v>
      </c>
      <c r="B5504" t="s">
        <v>10</v>
      </c>
      <c r="C5504" t="s">
        <v>1117</v>
      </c>
      <c r="D5504" t="s">
        <v>13</v>
      </c>
      <c r="E5504" t="s">
        <v>14</v>
      </c>
      <c r="F5504" t="s">
        <v>20</v>
      </c>
      <c r="G5504" s="3">
        <v>45150.938946759263</v>
      </c>
      <c r="H5504" s="1">
        <v>118000</v>
      </c>
      <c r="I5504" t="s">
        <v>10578</v>
      </c>
      <c r="J5504" t="s">
        <v>301</v>
      </c>
    </row>
    <row r="5505" spans="1:10">
      <c r="A5505" t="s">
        <v>152</v>
      </c>
      <c r="B5505" t="s">
        <v>10579</v>
      </c>
      <c r="C5505" t="s">
        <v>209</v>
      </c>
      <c r="D5505" t="s">
        <v>13</v>
      </c>
      <c r="E5505" t="s">
        <v>14</v>
      </c>
      <c r="F5505" t="s">
        <v>209</v>
      </c>
      <c r="G5505" s="3">
        <v>45281.924270833333</v>
      </c>
      <c r="H5505" s="1">
        <v>126550</v>
      </c>
      <c r="I5505" t="s">
        <v>5773</v>
      </c>
      <c r="J5505" t="s">
        <v>10580</v>
      </c>
    </row>
    <row r="5506" spans="1:10">
      <c r="A5506" t="s">
        <v>10</v>
      </c>
      <c r="B5506" t="s">
        <v>10581</v>
      </c>
      <c r="C5506" t="s">
        <v>237</v>
      </c>
      <c r="D5506" t="s">
        <v>13</v>
      </c>
      <c r="E5506" t="s">
        <v>14</v>
      </c>
      <c r="F5506" t="s">
        <v>26</v>
      </c>
      <c r="G5506" s="3">
        <v>45027.933912037035</v>
      </c>
      <c r="H5506" s="1">
        <v>115000</v>
      </c>
      <c r="I5506" t="s">
        <v>10582</v>
      </c>
      <c r="J5506" t="s">
        <v>10583</v>
      </c>
    </row>
    <row r="5507" spans="1:10">
      <c r="A5507" t="s">
        <v>106</v>
      </c>
      <c r="B5507" t="s">
        <v>10584</v>
      </c>
      <c r="C5507" t="s">
        <v>1109</v>
      </c>
      <c r="D5507" t="s">
        <v>13</v>
      </c>
      <c r="E5507" t="s">
        <v>14</v>
      </c>
      <c r="F5507" t="s">
        <v>1110</v>
      </c>
      <c r="G5507" s="3">
        <v>45029.940196759257</v>
      </c>
      <c r="H5507" s="1">
        <v>56700</v>
      </c>
      <c r="I5507" t="s">
        <v>1008</v>
      </c>
      <c r="J5507" t="s">
        <v>10585</v>
      </c>
    </row>
    <row r="5508" spans="1:10">
      <c r="A5508" t="s">
        <v>77</v>
      </c>
      <c r="B5508" t="s">
        <v>10586</v>
      </c>
      <c r="C5508" t="s">
        <v>10587</v>
      </c>
      <c r="D5508" t="s">
        <v>1075</v>
      </c>
      <c r="E5508" t="s">
        <v>14</v>
      </c>
      <c r="F5508" t="s">
        <v>26</v>
      </c>
      <c r="G5508" s="3">
        <v>45256.91678240741</v>
      </c>
      <c r="H5508" s="1">
        <v>90000</v>
      </c>
      <c r="I5508" t="s">
        <v>420</v>
      </c>
      <c r="J5508" t="s">
        <v>10588</v>
      </c>
    </row>
    <row r="5509" spans="1:10">
      <c r="A5509" t="s">
        <v>152</v>
      </c>
      <c r="B5509" t="s">
        <v>10589</v>
      </c>
      <c r="C5509" t="s">
        <v>24</v>
      </c>
      <c r="D5509" t="s">
        <v>13</v>
      </c>
      <c r="E5509" t="s">
        <v>25</v>
      </c>
      <c r="F5509" t="s">
        <v>1891</v>
      </c>
      <c r="G5509" s="3">
        <v>45234.960532407407</v>
      </c>
      <c r="H5509" s="1">
        <v>70000</v>
      </c>
      <c r="I5509" t="s">
        <v>10590</v>
      </c>
      <c r="J5509" t="s">
        <v>10591</v>
      </c>
    </row>
    <row r="5510" spans="1:10">
      <c r="A5510" t="s">
        <v>33</v>
      </c>
      <c r="B5510" t="s">
        <v>10592</v>
      </c>
      <c r="C5510" t="s">
        <v>1810</v>
      </c>
      <c r="D5510" t="s">
        <v>13</v>
      </c>
      <c r="E5510" t="s">
        <v>14</v>
      </c>
      <c r="F5510" t="s">
        <v>26</v>
      </c>
      <c r="G5510" s="3">
        <v>44970.918738425928</v>
      </c>
      <c r="H5510" s="1">
        <v>52000</v>
      </c>
      <c r="I5510" t="s">
        <v>10593</v>
      </c>
      <c r="J5510" t="s">
        <v>10594</v>
      </c>
    </row>
    <row r="5511" spans="1:10">
      <c r="A5511" t="s">
        <v>10</v>
      </c>
      <c r="B5511" t="s">
        <v>10595</v>
      </c>
      <c r="C5511" t="s">
        <v>232</v>
      </c>
      <c r="D5511" t="s">
        <v>13</v>
      </c>
      <c r="E5511" t="s">
        <v>14</v>
      </c>
      <c r="F5511" t="s">
        <v>26</v>
      </c>
      <c r="G5511" s="3">
        <v>45190.918067129627</v>
      </c>
      <c r="H5511" s="1">
        <v>127500</v>
      </c>
      <c r="I5511" t="s">
        <v>7836</v>
      </c>
      <c r="J5511" t="s">
        <v>10596</v>
      </c>
    </row>
    <row r="5512" spans="1:10">
      <c r="A5512" t="s">
        <v>10</v>
      </c>
      <c r="B5512" t="s">
        <v>10</v>
      </c>
      <c r="C5512" t="s">
        <v>662</v>
      </c>
      <c r="D5512" t="s">
        <v>13</v>
      </c>
      <c r="E5512" t="s">
        <v>14</v>
      </c>
      <c r="F5512" t="s">
        <v>26</v>
      </c>
      <c r="G5512" s="3">
        <v>45008.92050925926</v>
      </c>
      <c r="H5512" s="1">
        <v>125000</v>
      </c>
      <c r="I5512" t="s">
        <v>10597</v>
      </c>
      <c r="J5512" t="s">
        <v>28</v>
      </c>
    </row>
    <row r="5513" spans="1:10">
      <c r="A5513" t="s">
        <v>135</v>
      </c>
      <c r="B5513" t="s">
        <v>10598</v>
      </c>
      <c r="C5513" t="s">
        <v>10599</v>
      </c>
      <c r="D5513" t="s">
        <v>13</v>
      </c>
      <c r="E5513" t="s">
        <v>14</v>
      </c>
      <c r="F5513" t="s">
        <v>26</v>
      </c>
      <c r="G5513" s="3">
        <v>45142.916875000003</v>
      </c>
      <c r="H5513" s="1">
        <v>95000</v>
      </c>
      <c r="I5513" t="s">
        <v>10600</v>
      </c>
      <c r="J5513" t="s">
        <v>2255</v>
      </c>
    </row>
    <row r="5514" spans="1:10">
      <c r="A5514" t="s">
        <v>10</v>
      </c>
      <c r="B5514" t="s">
        <v>10</v>
      </c>
      <c r="C5514" t="s">
        <v>5512</v>
      </c>
      <c r="D5514" t="s">
        <v>13</v>
      </c>
      <c r="E5514" t="s">
        <v>14</v>
      </c>
      <c r="F5514" t="s">
        <v>5513</v>
      </c>
      <c r="G5514" s="3">
        <v>44953.970231481479</v>
      </c>
      <c r="H5514" s="1">
        <v>157500</v>
      </c>
      <c r="I5514" t="s">
        <v>5514</v>
      </c>
      <c r="J5514" t="s">
        <v>10601</v>
      </c>
    </row>
    <row r="5515" spans="1:10">
      <c r="A5515" t="s">
        <v>10</v>
      </c>
      <c r="B5515" t="s">
        <v>10</v>
      </c>
      <c r="C5515" t="s">
        <v>1794</v>
      </c>
      <c r="D5515" t="s">
        <v>13</v>
      </c>
      <c r="E5515" t="s">
        <v>14</v>
      </c>
      <c r="F5515" t="s">
        <v>694</v>
      </c>
      <c r="G5515" s="3">
        <v>45037.944837962961</v>
      </c>
      <c r="H5515" s="1">
        <v>69962.5</v>
      </c>
      <c r="I5515" t="s">
        <v>10602</v>
      </c>
      <c r="J5515" t="s">
        <v>10603</v>
      </c>
    </row>
    <row r="5516" spans="1:10">
      <c r="A5516" t="s">
        <v>10</v>
      </c>
      <c r="B5516" t="s">
        <v>10604</v>
      </c>
      <c r="C5516" t="s">
        <v>24</v>
      </c>
      <c r="D5516" t="s">
        <v>13</v>
      </c>
      <c r="E5516" t="s">
        <v>25</v>
      </c>
      <c r="F5516" t="s">
        <v>20</v>
      </c>
      <c r="G5516" s="3">
        <v>45121.959432870368</v>
      </c>
      <c r="H5516" s="1">
        <v>171000</v>
      </c>
      <c r="I5516" t="s">
        <v>10605</v>
      </c>
      <c r="J5516" t="s">
        <v>576</v>
      </c>
    </row>
    <row r="5517" spans="1:10">
      <c r="A5517" t="s">
        <v>135</v>
      </c>
      <c r="B5517" t="s">
        <v>10606</v>
      </c>
      <c r="C5517" t="s">
        <v>232</v>
      </c>
      <c r="D5517" t="s">
        <v>13</v>
      </c>
      <c r="E5517" t="s">
        <v>14</v>
      </c>
      <c r="F5517" t="s">
        <v>26</v>
      </c>
      <c r="G5517" s="3">
        <v>45205.916597222225</v>
      </c>
      <c r="H5517" s="1">
        <v>132000</v>
      </c>
      <c r="I5517" t="s">
        <v>10607</v>
      </c>
      <c r="J5517" t="s">
        <v>10608</v>
      </c>
    </row>
    <row r="5518" spans="1:10">
      <c r="A5518" t="s">
        <v>18</v>
      </c>
      <c r="B5518" t="s">
        <v>10609</v>
      </c>
      <c r="C5518" t="s">
        <v>8803</v>
      </c>
      <c r="D5518" t="s">
        <v>13</v>
      </c>
      <c r="E5518" t="s">
        <v>14</v>
      </c>
      <c r="F5518" t="s">
        <v>2549</v>
      </c>
      <c r="G5518" s="3">
        <v>45192.936562499999</v>
      </c>
      <c r="H5518" s="1">
        <v>24000</v>
      </c>
      <c r="I5518" t="s">
        <v>10610</v>
      </c>
      <c r="J5518" t="s">
        <v>10611</v>
      </c>
    </row>
    <row r="5519" spans="1:10">
      <c r="A5519" t="s">
        <v>18</v>
      </c>
      <c r="B5519" t="s">
        <v>18</v>
      </c>
      <c r="C5519" t="s">
        <v>4670</v>
      </c>
      <c r="D5519" t="s">
        <v>13</v>
      </c>
      <c r="E5519" t="s">
        <v>14</v>
      </c>
      <c r="F5519" t="s">
        <v>509</v>
      </c>
      <c r="G5519" s="3">
        <v>44979.929571759261</v>
      </c>
      <c r="H5519" s="1">
        <v>96773</v>
      </c>
      <c r="I5519" t="s">
        <v>4637</v>
      </c>
      <c r="J5519" t="s">
        <v>4638</v>
      </c>
    </row>
    <row r="5520" spans="1:10">
      <c r="A5520" t="s">
        <v>77</v>
      </c>
      <c r="B5520" t="s">
        <v>10612</v>
      </c>
      <c r="C5520" t="s">
        <v>411</v>
      </c>
      <c r="D5520" t="s">
        <v>13</v>
      </c>
      <c r="E5520" t="s">
        <v>14</v>
      </c>
      <c r="F5520" t="s">
        <v>411</v>
      </c>
      <c r="G5520" s="3">
        <v>44946.968229166669</v>
      </c>
      <c r="H5520" s="1">
        <v>79200</v>
      </c>
      <c r="I5520" t="s">
        <v>974</v>
      </c>
      <c r="J5520" t="s">
        <v>10613</v>
      </c>
    </row>
    <row r="5521" spans="1:10">
      <c r="A5521" t="s">
        <v>135</v>
      </c>
      <c r="B5521" t="s">
        <v>135</v>
      </c>
      <c r="C5521" t="s">
        <v>5039</v>
      </c>
      <c r="D5521" t="s">
        <v>13</v>
      </c>
      <c r="E5521" t="s">
        <v>14</v>
      </c>
      <c r="F5521" t="s">
        <v>26</v>
      </c>
      <c r="G5521" s="3">
        <v>45054.918032407404</v>
      </c>
      <c r="H5521" s="1">
        <v>129000</v>
      </c>
      <c r="I5521" t="s">
        <v>10614</v>
      </c>
      <c r="J5521" t="s">
        <v>10615</v>
      </c>
    </row>
    <row r="5522" spans="1:10">
      <c r="A5522" t="s">
        <v>18</v>
      </c>
      <c r="B5522" t="s">
        <v>10616</v>
      </c>
      <c r="C5522" t="s">
        <v>26</v>
      </c>
      <c r="D5522" t="s">
        <v>13</v>
      </c>
      <c r="E5522" t="s">
        <v>14</v>
      </c>
      <c r="F5522" t="s">
        <v>26</v>
      </c>
      <c r="G5522" s="3">
        <v>45047.940717592595</v>
      </c>
      <c r="H5522" s="1">
        <v>117500</v>
      </c>
      <c r="I5522" t="s">
        <v>4010</v>
      </c>
      <c r="J5522" t="s">
        <v>10617</v>
      </c>
    </row>
    <row r="5523" spans="1:10">
      <c r="A5523" t="s">
        <v>18</v>
      </c>
      <c r="B5523" t="s">
        <v>18</v>
      </c>
      <c r="C5523" t="s">
        <v>6824</v>
      </c>
      <c r="D5523" t="s">
        <v>13</v>
      </c>
      <c r="E5523" t="s">
        <v>14</v>
      </c>
      <c r="F5523" t="s">
        <v>26</v>
      </c>
      <c r="G5523" s="3">
        <v>44975.937997685185</v>
      </c>
      <c r="H5523" s="1">
        <v>105000</v>
      </c>
      <c r="I5523" t="s">
        <v>1072</v>
      </c>
      <c r="J5523" t="s">
        <v>5645</v>
      </c>
    </row>
    <row r="5524" spans="1:10">
      <c r="A5524" t="s">
        <v>77</v>
      </c>
      <c r="B5524" t="s">
        <v>567</v>
      </c>
      <c r="C5524" t="s">
        <v>24</v>
      </c>
      <c r="D5524" t="s">
        <v>13</v>
      </c>
      <c r="E5524" t="s">
        <v>25</v>
      </c>
      <c r="F5524" t="s">
        <v>26</v>
      </c>
      <c r="G5524" s="3">
        <v>45198.917766203704</v>
      </c>
      <c r="H5524" s="1">
        <v>88500</v>
      </c>
      <c r="I5524" t="s">
        <v>10618</v>
      </c>
    </row>
    <row r="5525" spans="1:10">
      <c r="A5525" t="s">
        <v>18</v>
      </c>
      <c r="B5525" t="s">
        <v>10619</v>
      </c>
      <c r="C5525" t="s">
        <v>5814</v>
      </c>
      <c r="D5525" t="s">
        <v>13</v>
      </c>
      <c r="E5525" t="s">
        <v>14</v>
      </c>
      <c r="F5525" t="s">
        <v>601</v>
      </c>
      <c r="G5525" s="3">
        <v>45051.946608796294</v>
      </c>
      <c r="H5525" s="1">
        <v>97444</v>
      </c>
      <c r="I5525" t="s">
        <v>1914</v>
      </c>
      <c r="J5525" t="s">
        <v>10620</v>
      </c>
    </row>
    <row r="5526" spans="1:10">
      <c r="A5526" t="s">
        <v>33</v>
      </c>
      <c r="B5526" t="s">
        <v>10621</v>
      </c>
      <c r="C5526" t="s">
        <v>521</v>
      </c>
      <c r="D5526" t="s">
        <v>13</v>
      </c>
      <c r="E5526" t="s">
        <v>14</v>
      </c>
      <c r="F5526" t="s">
        <v>26</v>
      </c>
      <c r="G5526" s="3">
        <v>45119.91915509259</v>
      </c>
      <c r="H5526" s="1">
        <v>137280</v>
      </c>
      <c r="I5526" t="s">
        <v>65</v>
      </c>
      <c r="J5526" t="s">
        <v>10622</v>
      </c>
    </row>
    <row r="5527" spans="1:10">
      <c r="A5527" t="s">
        <v>10</v>
      </c>
      <c r="B5527" t="s">
        <v>10</v>
      </c>
      <c r="D5527" t="s">
        <v>13</v>
      </c>
      <c r="E5527" t="s">
        <v>14</v>
      </c>
      <c r="F5527" t="s">
        <v>26</v>
      </c>
      <c r="G5527" s="3">
        <v>44986.921400462961</v>
      </c>
      <c r="H5527" s="1">
        <v>125000</v>
      </c>
      <c r="I5527" t="s">
        <v>1496</v>
      </c>
      <c r="J5527" t="s">
        <v>1497</v>
      </c>
    </row>
    <row r="5528" spans="1:10">
      <c r="A5528" t="s">
        <v>73</v>
      </c>
      <c r="B5528" t="s">
        <v>73</v>
      </c>
      <c r="D5528" t="s">
        <v>13</v>
      </c>
      <c r="E5528" t="s">
        <v>14</v>
      </c>
      <c r="F5528" t="s">
        <v>26</v>
      </c>
      <c r="G5528" s="3">
        <v>45005.927418981482</v>
      </c>
      <c r="H5528" s="1">
        <v>150000</v>
      </c>
      <c r="I5528" t="s">
        <v>335</v>
      </c>
      <c r="J5528" t="s">
        <v>10623</v>
      </c>
    </row>
    <row r="5529" spans="1:10">
      <c r="A5529" t="s">
        <v>135</v>
      </c>
      <c r="B5529" t="s">
        <v>10624</v>
      </c>
      <c r="C5529" t="s">
        <v>10183</v>
      </c>
      <c r="D5529" t="s">
        <v>13</v>
      </c>
      <c r="E5529" t="s">
        <v>14</v>
      </c>
      <c r="F5529" t="s">
        <v>26</v>
      </c>
      <c r="G5529" s="3">
        <v>45106.919849537036</v>
      </c>
      <c r="H5529" s="1">
        <v>88500</v>
      </c>
      <c r="I5529" t="s">
        <v>685</v>
      </c>
      <c r="J5529" t="s">
        <v>10625</v>
      </c>
    </row>
    <row r="5530" spans="1:10">
      <c r="A5530" t="s">
        <v>135</v>
      </c>
      <c r="B5530" t="s">
        <v>10626</v>
      </c>
      <c r="C5530" t="s">
        <v>24</v>
      </c>
      <c r="D5530" t="s">
        <v>13</v>
      </c>
      <c r="E5530" t="s">
        <v>25</v>
      </c>
      <c r="F5530" t="s">
        <v>26</v>
      </c>
      <c r="G5530" s="3">
        <v>45100.928842592592</v>
      </c>
      <c r="H5530" s="1">
        <v>130000</v>
      </c>
      <c r="I5530" t="s">
        <v>10627</v>
      </c>
      <c r="J5530" t="s">
        <v>10628</v>
      </c>
    </row>
    <row r="5531" spans="1:10">
      <c r="A5531" t="s">
        <v>73</v>
      </c>
      <c r="B5531" t="s">
        <v>10629</v>
      </c>
      <c r="C5531" t="s">
        <v>103</v>
      </c>
      <c r="D5531" t="s">
        <v>13</v>
      </c>
      <c r="E5531" t="s">
        <v>14</v>
      </c>
      <c r="F5531" t="s">
        <v>26</v>
      </c>
      <c r="G5531" s="3">
        <v>45195.944907407407</v>
      </c>
      <c r="H5531" s="1">
        <v>165000</v>
      </c>
      <c r="I5531" t="s">
        <v>104</v>
      </c>
      <c r="J5531" t="s">
        <v>105</v>
      </c>
    </row>
    <row r="5532" spans="1:10">
      <c r="A5532" t="s">
        <v>10</v>
      </c>
      <c r="B5532" t="s">
        <v>10630</v>
      </c>
      <c r="C5532" t="s">
        <v>10631</v>
      </c>
      <c r="D5532" t="s">
        <v>13</v>
      </c>
      <c r="E5532" t="s">
        <v>14</v>
      </c>
      <c r="F5532" t="s">
        <v>26</v>
      </c>
      <c r="G5532" s="3">
        <v>45070.918287037035</v>
      </c>
      <c r="H5532" s="1">
        <v>120000</v>
      </c>
      <c r="I5532" t="s">
        <v>4201</v>
      </c>
      <c r="J5532" t="s">
        <v>10632</v>
      </c>
    </row>
    <row r="5533" spans="1:10">
      <c r="A5533" t="s">
        <v>33</v>
      </c>
      <c r="B5533" t="s">
        <v>10633</v>
      </c>
      <c r="C5533" t="s">
        <v>10634</v>
      </c>
      <c r="D5533" t="s">
        <v>13</v>
      </c>
      <c r="E5533" t="s">
        <v>14</v>
      </c>
      <c r="F5533" t="s">
        <v>26</v>
      </c>
      <c r="G5533" s="3">
        <v>45204.918032407404</v>
      </c>
      <c r="H5533" s="1">
        <v>110000</v>
      </c>
      <c r="I5533" t="s">
        <v>10635</v>
      </c>
      <c r="J5533" t="s">
        <v>10636</v>
      </c>
    </row>
    <row r="5534" spans="1:10">
      <c r="A5534" t="s">
        <v>33</v>
      </c>
      <c r="B5534" t="s">
        <v>840</v>
      </c>
      <c r="C5534" t="s">
        <v>24</v>
      </c>
      <c r="D5534" t="s">
        <v>13</v>
      </c>
      <c r="E5534" t="s">
        <v>25</v>
      </c>
      <c r="F5534" t="s">
        <v>26</v>
      </c>
      <c r="G5534" s="3">
        <v>44949.917719907404</v>
      </c>
      <c r="H5534" s="1">
        <v>105000</v>
      </c>
      <c r="I5534" t="s">
        <v>5281</v>
      </c>
      <c r="J5534" t="s">
        <v>2955</v>
      </c>
    </row>
    <row r="5535" spans="1:10">
      <c r="A5535" t="s">
        <v>10</v>
      </c>
      <c r="B5535" t="s">
        <v>10637</v>
      </c>
      <c r="C5535" t="s">
        <v>24</v>
      </c>
      <c r="D5535" t="s">
        <v>13</v>
      </c>
      <c r="E5535" t="s">
        <v>25</v>
      </c>
      <c r="F5535" t="s">
        <v>26</v>
      </c>
      <c r="G5535" s="3">
        <v>45048.9219212963</v>
      </c>
      <c r="H5535" s="1">
        <v>145000</v>
      </c>
      <c r="I5535" t="s">
        <v>8239</v>
      </c>
      <c r="J5535" t="s">
        <v>582</v>
      </c>
    </row>
    <row r="5536" spans="1:10">
      <c r="A5536" t="s">
        <v>10</v>
      </c>
      <c r="B5536" t="s">
        <v>10638</v>
      </c>
      <c r="C5536" t="s">
        <v>10639</v>
      </c>
      <c r="D5536" t="s">
        <v>13</v>
      </c>
      <c r="E5536" t="s">
        <v>14</v>
      </c>
      <c r="F5536" t="s">
        <v>26</v>
      </c>
      <c r="G5536" s="3">
        <v>45019.919131944444</v>
      </c>
      <c r="H5536" s="1">
        <v>69962.5</v>
      </c>
      <c r="I5536" t="s">
        <v>2348</v>
      </c>
      <c r="J5536" t="s">
        <v>10640</v>
      </c>
    </row>
    <row r="5537" spans="1:10">
      <c r="A5537" t="s">
        <v>18</v>
      </c>
      <c r="B5537" t="s">
        <v>18</v>
      </c>
      <c r="C5537" t="s">
        <v>753</v>
      </c>
      <c r="D5537" t="s">
        <v>13</v>
      </c>
      <c r="E5537" t="s">
        <v>14</v>
      </c>
      <c r="F5537" t="s">
        <v>26</v>
      </c>
      <c r="G5537" s="3">
        <v>44998.92528935185</v>
      </c>
      <c r="H5537" s="1">
        <v>135419.71875</v>
      </c>
      <c r="I5537" t="s">
        <v>1549</v>
      </c>
      <c r="J5537" t="s">
        <v>10641</v>
      </c>
    </row>
    <row r="5538" spans="1:10">
      <c r="A5538" t="s">
        <v>73</v>
      </c>
      <c r="B5538" t="s">
        <v>6477</v>
      </c>
      <c r="C5538" t="s">
        <v>5276</v>
      </c>
      <c r="D5538" t="s">
        <v>13</v>
      </c>
      <c r="E5538" t="s">
        <v>14</v>
      </c>
      <c r="F5538" t="s">
        <v>3142</v>
      </c>
      <c r="G5538" s="3">
        <v>44953.971122685187</v>
      </c>
      <c r="H5538" s="1">
        <v>147500</v>
      </c>
      <c r="I5538" t="s">
        <v>1795</v>
      </c>
      <c r="J5538" t="s">
        <v>919</v>
      </c>
    </row>
    <row r="5539" spans="1:10">
      <c r="A5539" t="s">
        <v>77</v>
      </c>
      <c r="B5539" t="s">
        <v>10642</v>
      </c>
      <c r="C5539" t="s">
        <v>3413</v>
      </c>
      <c r="D5539" t="s">
        <v>13</v>
      </c>
      <c r="E5539" t="s">
        <v>14</v>
      </c>
      <c r="F5539" t="s">
        <v>26</v>
      </c>
      <c r="G5539" s="3">
        <v>45187.917303240742</v>
      </c>
      <c r="H5539" s="1">
        <v>57500</v>
      </c>
      <c r="I5539" t="s">
        <v>10643</v>
      </c>
      <c r="J5539" t="s">
        <v>10644</v>
      </c>
    </row>
    <row r="5540" spans="1:10">
      <c r="A5540" t="s">
        <v>10</v>
      </c>
      <c r="B5540" t="s">
        <v>10645</v>
      </c>
      <c r="C5540" t="s">
        <v>24</v>
      </c>
      <c r="D5540" t="s">
        <v>13</v>
      </c>
      <c r="E5540" t="s">
        <v>25</v>
      </c>
      <c r="F5540" t="s">
        <v>26</v>
      </c>
      <c r="G5540" s="3">
        <v>45126.919525462959</v>
      </c>
      <c r="H5540" s="1">
        <v>117030</v>
      </c>
      <c r="I5540" t="s">
        <v>10646</v>
      </c>
      <c r="J5540" t="s">
        <v>214</v>
      </c>
    </row>
    <row r="5541" spans="1:10">
      <c r="A5541" t="s">
        <v>18</v>
      </c>
      <c r="B5541" t="s">
        <v>127</v>
      </c>
      <c r="C5541" t="s">
        <v>24</v>
      </c>
      <c r="D5541" t="s">
        <v>13</v>
      </c>
      <c r="E5541" t="s">
        <v>25</v>
      </c>
      <c r="F5541" t="s">
        <v>26</v>
      </c>
      <c r="G5541" s="3">
        <v>44995.923483796294</v>
      </c>
      <c r="H5541" s="1">
        <v>200000</v>
      </c>
      <c r="I5541" t="s">
        <v>10647</v>
      </c>
      <c r="J5541" t="s">
        <v>7828</v>
      </c>
    </row>
    <row r="5542" spans="1:10">
      <c r="A5542" t="s">
        <v>10</v>
      </c>
      <c r="B5542" t="s">
        <v>398</v>
      </c>
      <c r="C5542" t="s">
        <v>243</v>
      </c>
      <c r="D5542" t="s">
        <v>13</v>
      </c>
      <c r="E5542" t="s">
        <v>14</v>
      </c>
      <c r="F5542" t="s">
        <v>26</v>
      </c>
      <c r="G5542" s="3">
        <v>45257.920358796298</v>
      </c>
      <c r="H5542" s="1">
        <v>140122</v>
      </c>
      <c r="I5542" t="s">
        <v>10648</v>
      </c>
      <c r="J5542" t="s">
        <v>10649</v>
      </c>
    </row>
    <row r="5543" spans="1:10">
      <c r="A5543" t="s">
        <v>18</v>
      </c>
      <c r="B5543" t="s">
        <v>10650</v>
      </c>
      <c r="C5543" t="s">
        <v>10651</v>
      </c>
      <c r="D5543" t="s">
        <v>13</v>
      </c>
      <c r="E5543" t="s">
        <v>14</v>
      </c>
      <c r="F5543" t="s">
        <v>10652</v>
      </c>
      <c r="G5543" s="3">
        <v>44945.972094907411</v>
      </c>
      <c r="H5543" s="1">
        <v>133000</v>
      </c>
      <c r="I5543" t="s">
        <v>10653</v>
      </c>
      <c r="J5543" t="s">
        <v>6815</v>
      </c>
    </row>
    <row r="5544" spans="1:10">
      <c r="A5544" t="s">
        <v>106</v>
      </c>
      <c r="B5544" t="s">
        <v>10654</v>
      </c>
      <c r="C5544" t="s">
        <v>3077</v>
      </c>
      <c r="D5544" t="s">
        <v>13</v>
      </c>
      <c r="E5544" t="s">
        <v>14</v>
      </c>
      <c r="F5544" t="s">
        <v>3077</v>
      </c>
      <c r="G5544" s="3">
        <v>45017.954467592594</v>
      </c>
      <c r="H5544" s="1">
        <v>56700</v>
      </c>
      <c r="I5544" t="s">
        <v>1795</v>
      </c>
      <c r="J5544" t="s">
        <v>10655</v>
      </c>
    </row>
    <row r="5545" spans="1:10">
      <c r="A5545" t="s">
        <v>18</v>
      </c>
      <c r="B5545" t="s">
        <v>8602</v>
      </c>
      <c r="C5545" t="s">
        <v>5206</v>
      </c>
      <c r="D5545" t="s">
        <v>13</v>
      </c>
      <c r="E5545" t="s">
        <v>14</v>
      </c>
      <c r="F5545" t="s">
        <v>26</v>
      </c>
      <c r="G5545" s="3">
        <v>45103.922048611108</v>
      </c>
      <c r="H5545" s="1">
        <v>127500</v>
      </c>
      <c r="I5545" t="s">
        <v>130</v>
      </c>
      <c r="J5545" t="s">
        <v>10656</v>
      </c>
    </row>
    <row r="5546" spans="1:10">
      <c r="A5546" t="s">
        <v>33</v>
      </c>
      <c r="B5546" t="s">
        <v>10657</v>
      </c>
      <c r="C5546" t="s">
        <v>232</v>
      </c>
      <c r="D5546" t="s">
        <v>13</v>
      </c>
      <c r="E5546" t="s">
        <v>14</v>
      </c>
      <c r="F5546" t="s">
        <v>26</v>
      </c>
      <c r="G5546" s="3">
        <v>44944.916701388887</v>
      </c>
      <c r="H5546" s="1">
        <v>130000</v>
      </c>
      <c r="I5546" t="s">
        <v>7456</v>
      </c>
      <c r="J5546" t="s">
        <v>344</v>
      </c>
    </row>
    <row r="5547" spans="1:10">
      <c r="A5547" t="s">
        <v>33</v>
      </c>
      <c r="B5547" t="s">
        <v>10658</v>
      </c>
      <c r="C5547" t="s">
        <v>10659</v>
      </c>
      <c r="D5547" t="s">
        <v>13</v>
      </c>
      <c r="E5547" t="s">
        <v>14</v>
      </c>
      <c r="F5547" t="s">
        <v>26</v>
      </c>
      <c r="G5547" s="3">
        <v>45239.918067129627</v>
      </c>
      <c r="H5547" s="1">
        <v>30000</v>
      </c>
      <c r="I5547" t="s">
        <v>8246</v>
      </c>
      <c r="J5547" t="s">
        <v>230</v>
      </c>
    </row>
    <row r="5548" spans="1:10">
      <c r="A5548" t="s">
        <v>33</v>
      </c>
      <c r="B5548" t="s">
        <v>10660</v>
      </c>
      <c r="C5548" t="s">
        <v>1305</v>
      </c>
      <c r="D5548" t="s">
        <v>13</v>
      </c>
      <c r="E5548" t="s">
        <v>14</v>
      </c>
      <c r="F5548" t="s">
        <v>26</v>
      </c>
      <c r="G5548" s="3">
        <v>45124.916712962964</v>
      </c>
      <c r="H5548" s="1">
        <v>137500</v>
      </c>
      <c r="I5548" t="s">
        <v>10661</v>
      </c>
      <c r="J5548" t="s">
        <v>719</v>
      </c>
    </row>
    <row r="5549" spans="1:10">
      <c r="A5549" t="s">
        <v>152</v>
      </c>
      <c r="B5549" t="s">
        <v>10662</v>
      </c>
      <c r="C5549" t="s">
        <v>3077</v>
      </c>
      <c r="D5549" t="s">
        <v>13</v>
      </c>
      <c r="E5549" t="s">
        <v>14</v>
      </c>
      <c r="F5549" t="s">
        <v>3077</v>
      </c>
      <c r="G5549" s="3">
        <v>45161.938726851855</v>
      </c>
      <c r="H5549" s="1">
        <v>72900</v>
      </c>
      <c r="I5549" t="s">
        <v>5734</v>
      </c>
      <c r="J5549" t="s">
        <v>10663</v>
      </c>
    </row>
    <row r="5550" spans="1:10">
      <c r="A5550" t="s">
        <v>33</v>
      </c>
      <c r="B5550" t="s">
        <v>33</v>
      </c>
      <c r="C5550" t="s">
        <v>24</v>
      </c>
      <c r="D5550" t="s">
        <v>13</v>
      </c>
      <c r="E5550" t="s">
        <v>25</v>
      </c>
      <c r="F5550" t="s">
        <v>26</v>
      </c>
      <c r="G5550" s="3">
        <v>45099.917314814818</v>
      </c>
      <c r="H5550" s="1">
        <v>82500</v>
      </c>
      <c r="I5550" t="s">
        <v>10664</v>
      </c>
      <c r="J5550" t="s">
        <v>923</v>
      </c>
    </row>
    <row r="5551" spans="1:10">
      <c r="A5551" t="s">
        <v>33</v>
      </c>
      <c r="B5551" t="s">
        <v>33</v>
      </c>
      <c r="C5551" t="s">
        <v>391</v>
      </c>
      <c r="D5551" t="s">
        <v>13</v>
      </c>
      <c r="E5551" t="s">
        <v>14</v>
      </c>
      <c r="F5551" t="s">
        <v>26</v>
      </c>
      <c r="G5551" s="3">
        <v>45156.917650462965</v>
      </c>
      <c r="H5551" s="1">
        <v>62500</v>
      </c>
      <c r="I5551" t="s">
        <v>10665</v>
      </c>
      <c r="J5551" t="s">
        <v>599</v>
      </c>
    </row>
    <row r="5552" spans="1:10">
      <c r="A5552" t="s">
        <v>10</v>
      </c>
      <c r="B5552" t="s">
        <v>10</v>
      </c>
      <c r="C5552" t="s">
        <v>119</v>
      </c>
      <c r="D5552" t="s">
        <v>13</v>
      </c>
      <c r="E5552" t="s">
        <v>14</v>
      </c>
      <c r="F5552" t="s">
        <v>26</v>
      </c>
      <c r="G5552" s="3">
        <v>45169.979641203703</v>
      </c>
      <c r="H5552" s="1">
        <v>130316</v>
      </c>
      <c r="I5552" t="s">
        <v>10666</v>
      </c>
    </row>
    <row r="5553" spans="1:10">
      <c r="A5553" t="s">
        <v>33</v>
      </c>
      <c r="B5553" t="s">
        <v>33</v>
      </c>
      <c r="C5553" t="s">
        <v>237</v>
      </c>
      <c r="D5553" t="s">
        <v>13</v>
      </c>
      <c r="E5553" t="s">
        <v>14</v>
      </c>
      <c r="F5553" t="s">
        <v>26</v>
      </c>
      <c r="G5553" s="3">
        <v>44979.917581018519</v>
      </c>
      <c r="H5553" s="1">
        <v>89000</v>
      </c>
      <c r="I5553" t="s">
        <v>130</v>
      </c>
    </row>
    <row r="5554" spans="1:10">
      <c r="A5554" t="s">
        <v>33</v>
      </c>
      <c r="B5554" t="s">
        <v>10667</v>
      </c>
      <c r="C5554" t="s">
        <v>7289</v>
      </c>
      <c r="D5554" t="s">
        <v>13</v>
      </c>
      <c r="E5554" t="s">
        <v>14</v>
      </c>
      <c r="F5554" t="s">
        <v>528</v>
      </c>
      <c r="G5554" s="3">
        <v>45163.944189814814</v>
      </c>
      <c r="H5554" s="1">
        <v>111175</v>
      </c>
      <c r="I5554" t="s">
        <v>4644</v>
      </c>
      <c r="J5554" t="s">
        <v>10668</v>
      </c>
    </row>
    <row r="5555" spans="1:10">
      <c r="A5555" t="s">
        <v>73</v>
      </c>
      <c r="B5555" t="s">
        <v>73</v>
      </c>
      <c r="C5555" t="s">
        <v>243</v>
      </c>
      <c r="D5555" t="s">
        <v>13</v>
      </c>
      <c r="E5555" t="s">
        <v>14</v>
      </c>
      <c r="F5555" t="s">
        <v>26</v>
      </c>
      <c r="G5555" s="3">
        <v>44980.933993055558</v>
      </c>
      <c r="H5555" s="1">
        <v>170000</v>
      </c>
      <c r="I5555" t="s">
        <v>10669</v>
      </c>
      <c r="J5555" t="s">
        <v>10670</v>
      </c>
    </row>
    <row r="5556" spans="1:10">
      <c r="A5556" t="s">
        <v>33</v>
      </c>
      <c r="B5556" t="s">
        <v>10671</v>
      </c>
      <c r="C5556" t="s">
        <v>232</v>
      </c>
      <c r="D5556" t="s">
        <v>13</v>
      </c>
      <c r="E5556" t="s">
        <v>14</v>
      </c>
      <c r="F5556" t="s">
        <v>26</v>
      </c>
      <c r="G5556" s="3">
        <v>45258.916608796295</v>
      </c>
      <c r="H5556" s="1">
        <v>70100</v>
      </c>
      <c r="I5556" t="s">
        <v>4010</v>
      </c>
      <c r="J5556" t="s">
        <v>10672</v>
      </c>
    </row>
    <row r="5557" spans="1:10">
      <c r="A5557" t="s">
        <v>77</v>
      </c>
      <c r="B5557" t="s">
        <v>10673</v>
      </c>
      <c r="D5557" t="s">
        <v>13</v>
      </c>
      <c r="E5557" t="s">
        <v>14</v>
      </c>
      <c r="F5557" t="s">
        <v>26</v>
      </c>
      <c r="G5557" s="3">
        <v>45076.916666666664</v>
      </c>
      <c r="H5557" s="1">
        <v>200000</v>
      </c>
      <c r="I5557" t="s">
        <v>7856</v>
      </c>
      <c r="J5557" t="s">
        <v>10674</v>
      </c>
    </row>
    <row r="5558" spans="1:10">
      <c r="A5558" t="s">
        <v>135</v>
      </c>
      <c r="B5558" t="s">
        <v>10675</v>
      </c>
      <c r="C5558" t="s">
        <v>4723</v>
      </c>
      <c r="D5558" t="s">
        <v>13</v>
      </c>
      <c r="E5558" t="s">
        <v>14</v>
      </c>
      <c r="F5558" t="s">
        <v>26</v>
      </c>
      <c r="G5558" s="3">
        <v>45184.917951388888</v>
      </c>
      <c r="H5558" s="1">
        <v>62610</v>
      </c>
      <c r="I5558" t="s">
        <v>10528</v>
      </c>
    </row>
    <row r="5559" spans="1:10">
      <c r="A5559" t="s">
        <v>135</v>
      </c>
      <c r="B5559" t="s">
        <v>10676</v>
      </c>
      <c r="C5559" t="s">
        <v>24</v>
      </c>
      <c r="D5559" t="s">
        <v>13</v>
      </c>
      <c r="E5559" t="s">
        <v>25</v>
      </c>
      <c r="F5559" t="s">
        <v>26</v>
      </c>
      <c r="G5559" s="3">
        <v>44937.949131944442</v>
      </c>
      <c r="H5559" s="1">
        <v>130000</v>
      </c>
      <c r="I5559" t="s">
        <v>761</v>
      </c>
      <c r="J5559" t="s">
        <v>10677</v>
      </c>
    </row>
    <row r="5560" spans="1:10">
      <c r="A5560" t="s">
        <v>33</v>
      </c>
      <c r="B5560" t="s">
        <v>4436</v>
      </c>
      <c r="C5560" t="s">
        <v>122</v>
      </c>
      <c r="D5560" t="s">
        <v>13</v>
      </c>
      <c r="E5560" t="s">
        <v>14</v>
      </c>
      <c r="F5560" t="s">
        <v>26</v>
      </c>
      <c r="G5560" s="3">
        <v>45244.916886574072</v>
      </c>
      <c r="H5560" s="1">
        <v>205000</v>
      </c>
      <c r="I5560" t="s">
        <v>4437</v>
      </c>
    </row>
    <row r="5561" spans="1:10">
      <c r="A5561" t="s">
        <v>18</v>
      </c>
      <c r="B5561" t="s">
        <v>10678</v>
      </c>
      <c r="C5561" t="s">
        <v>325</v>
      </c>
      <c r="D5561" t="s">
        <v>100</v>
      </c>
      <c r="E5561" t="s">
        <v>14</v>
      </c>
      <c r="F5561" t="s">
        <v>26</v>
      </c>
      <c r="G5561" s="3">
        <v>44984.921030092592</v>
      </c>
      <c r="H5561" s="1">
        <v>99311.828125</v>
      </c>
      <c r="I5561" t="s">
        <v>10679</v>
      </c>
      <c r="J5561" t="s">
        <v>10680</v>
      </c>
    </row>
    <row r="5562" spans="1:10">
      <c r="A5562" t="s">
        <v>10</v>
      </c>
      <c r="B5562" t="s">
        <v>10681</v>
      </c>
      <c r="C5562" t="s">
        <v>56</v>
      </c>
      <c r="D5562" t="s">
        <v>13</v>
      </c>
      <c r="E5562" t="s">
        <v>14</v>
      </c>
      <c r="F5562" t="s">
        <v>26</v>
      </c>
      <c r="G5562" s="3">
        <v>44935.919791666667</v>
      </c>
      <c r="H5562" s="1">
        <v>110000</v>
      </c>
      <c r="I5562" t="s">
        <v>10682</v>
      </c>
      <c r="J5562" t="s">
        <v>10683</v>
      </c>
    </row>
    <row r="5563" spans="1:10">
      <c r="A5563" t="s">
        <v>33</v>
      </c>
      <c r="B5563" t="s">
        <v>364</v>
      </c>
      <c r="C5563" t="s">
        <v>4281</v>
      </c>
      <c r="D5563" t="s">
        <v>13</v>
      </c>
      <c r="E5563" t="s">
        <v>14</v>
      </c>
      <c r="F5563" t="s">
        <v>26</v>
      </c>
      <c r="G5563" s="3">
        <v>44998.917650462965</v>
      </c>
      <c r="H5563" s="1">
        <v>67500</v>
      </c>
      <c r="I5563" t="s">
        <v>10684</v>
      </c>
      <c r="J5563" t="s">
        <v>1643</v>
      </c>
    </row>
    <row r="5564" spans="1:10">
      <c r="A5564" t="s">
        <v>18</v>
      </c>
      <c r="B5564" t="s">
        <v>18</v>
      </c>
      <c r="C5564" t="s">
        <v>1972</v>
      </c>
      <c r="D5564" t="s">
        <v>13</v>
      </c>
      <c r="E5564" t="s">
        <v>14</v>
      </c>
      <c r="F5564" t="s">
        <v>20</v>
      </c>
      <c r="G5564" s="3">
        <v>45033.942164351851</v>
      </c>
      <c r="H5564" s="1">
        <v>135000</v>
      </c>
      <c r="I5564" t="s">
        <v>130</v>
      </c>
      <c r="J5564" t="s">
        <v>1973</v>
      </c>
    </row>
    <row r="5565" spans="1:10">
      <c r="A5565" t="s">
        <v>18</v>
      </c>
      <c r="B5565" t="s">
        <v>1936</v>
      </c>
      <c r="C5565" t="s">
        <v>24</v>
      </c>
      <c r="D5565" t="s">
        <v>13</v>
      </c>
      <c r="E5565" t="s">
        <v>25</v>
      </c>
      <c r="F5565" t="s">
        <v>20</v>
      </c>
      <c r="G5565" s="3">
        <v>44993.952314814815</v>
      </c>
      <c r="H5565" s="1">
        <v>115000</v>
      </c>
      <c r="I5565" t="s">
        <v>10685</v>
      </c>
      <c r="J5565" t="s">
        <v>10686</v>
      </c>
    </row>
    <row r="5566" spans="1:10">
      <c r="A5566" t="s">
        <v>73</v>
      </c>
      <c r="B5566" t="s">
        <v>10687</v>
      </c>
      <c r="C5566" t="s">
        <v>30</v>
      </c>
      <c r="D5566" t="s">
        <v>13</v>
      </c>
      <c r="E5566" t="s">
        <v>14</v>
      </c>
      <c r="F5566" t="s">
        <v>26</v>
      </c>
      <c r="G5566" s="3">
        <v>44935.919606481482</v>
      </c>
      <c r="H5566" s="1">
        <v>274500</v>
      </c>
      <c r="I5566" t="s">
        <v>4644</v>
      </c>
      <c r="J5566" t="s">
        <v>10688</v>
      </c>
    </row>
    <row r="5567" spans="1:10">
      <c r="A5567" t="s">
        <v>10</v>
      </c>
      <c r="B5567" t="s">
        <v>10689</v>
      </c>
      <c r="C5567" t="s">
        <v>161</v>
      </c>
      <c r="D5567" t="s">
        <v>13</v>
      </c>
      <c r="E5567" t="s">
        <v>14</v>
      </c>
      <c r="F5567" t="s">
        <v>162</v>
      </c>
      <c r="G5567" s="3">
        <v>45041.931030092594</v>
      </c>
      <c r="H5567" s="1">
        <v>157500</v>
      </c>
      <c r="I5567" t="s">
        <v>890</v>
      </c>
      <c r="J5567" t="s">
        <v>10690</v>
      </c>
    </row>
    <row r="5568" spans="1:10">
      <c r="A5568" t="s">
        <v>135</v>
      </c>
      <c r="B5568" t="s">
        <v>135</v>
      </c>
      <c r="C5568" t="s">
        <v>276</v>
      </c>
      <c r="D5568" t="s">
        <v>13</v>
      </c>
      <c r="E5568" t="s">
        <v>14</v>
      </c>
      <c r="F5568" t="s">
        <v>26</v>
      </c>
      <c r="G5568" s="3">
        <v>45028.916643518518</v>
      </c>
      <c r="H5568" s="1">
        <v>111175</v>
      </c>
      <c r="I5568" t="s">
        <v>10691</v>
      </c>
      <c r="J5568" t="s">
        <v>10692</v>
      </c>
    </row>
    <row r="5569" spans="1:10">
      <c r="A5569" t="s">
        <v>152</v>
      </c>
      <c r="B5569" t="s">
        <v>6972</v>
      </c>
      <c r="C5569" t="s">
        <v>411</v>
      </c>
      <c r="D5569" t="s">
        <v>13</v>
      </c>
      <c r="E5569" t="s">
        <v>14</v>
      </c>
      <c r="F5569" t="s">
        <v>411</v>
      </c>
      <c r="G5569" s="3">
        <v>44966.28702546296</v>
      </c>
      <c r="H5569" s="1">
        <v>64800</v>
      </c>
      <c r="I5569" t="s">
        <v>10693</v>
      </c>
      <c r="J5569" t="s">
        <v>230</v>
      </c>
    </row>
    <row r="5570" spans="1:10">
      <c r="A5570" t="s">
        <v>33</v>
      </c>
      <c r="B5570" t="s">
        <v>10694</v>
      </c>
      <c r="C5570" t="s">
        <v>115</v>
      </c>
      <c r="D5570" t="s">
        <v>13</v>
      </c>
      <c r="E5570" t="s">
        <v>14</v>
      </c>
      <c r="F5570" t="s">
        <v>20</v>
      </c>
      <c r="G5570" s="3">
        <v>45122.940972222219</v>
      </c>
      <c r="H5570" s="1">
        <v>108961</v>
      </c>
      <c r="I5570" t="s">
        <v>902</v>
      </c>
    </row>
    <row r="5571" spans="1:10">
      <c r="A5571" t="s">
        <v>10</v>
      </c>
      <c r="B5571" t="s">
        <v>3429</v>
      </c>
      <c r="C5571" t="s">
        <v>10695</v>
      </c>
      <c r="D5571" t="s">
        <v>13</v>
      </c>
      <c r="E5571" t="s">
        <v>14</v>
      </c>
      <c r="F5571" t="s">
        <v>20</v>
      </c>
      <c r="G5571" s="3">
        <v>45079.003564814811</v>
      </c>
      <c r="H5571" s="1">
        <v>80400</v>
      </c>
      <c r="I5571" t="s">
        <v>10696</v>
      </c>
      <c r="J5571" t="s">
        <v>6096</v>
      </c>
    </row>
    <row r="5572" spans="1:10">
      <c r="A5572" t="s">
        <v>10</v>
      </c>
      <c r="B5572" t="s">
        <v>10697</v>
      </c>
      <c r="C5572" t="s">
        <v>232</v>
      </c>
      <c r="D5572" t="s">
        <v>13</v>
      </c>
      <c r="E5572" t="s">
        <v>14</v>
      </c>
      <c r="F5572" t="s">
        <v>26</v>
      </c>
      <c r="G5572" s="3">
        <v>45076.916631944441</v>
      </c>
      <c r="H5572" s="1">
        <v>120000</v>
      </c>
      <c r="I5572" t="s">
        <v>10698</v>
      </c>
      <c r="J5572" t="s">
        <v>3618</v>
      </c>
    </row>
    <row r="5573" spans="1:10">
      <c r="A5573" t="s">
        <v>10</v>
      </c>
      <c r="B5573" t="s">
        <v>10</v>
      </c>
      <c r="C5573" t="s">
        <v>1105</v>
      </c>
      <c r="D5573" t="s">
        <v>13</v>
      </c>
      <c r="E5573" t="s">
        <v>14</v>
      </c>
      <c r="F5573" t="s">
        <v>26</v>
      </c>
      <c r="G5573" s="3">
        <v>45134.917395833334</v>
      </c>
      <c r="H5573" s="1">
        <v>160000</v>
      </c>
      <c r="I5573" t="s">
        <v>335</v>
      </c>
      <c r="J5573" t="s">
        <v>819</v>
      </c>
    </row>
    <row r="5574" spans="1:10">
      <c r="A5574" t="s">
        <v>33</v>
      </c>
      <c r="B5574" t="s">
        <v>33</v>
      </c>
      <c r="C5574" t="s">
        <v>24</v>
      </c>
      <c r="D5574" t="s">
        <v>100</v>
      </c>
      <c r="E5574" t="s">
        <v>25</v>
      </c>
      <c r="F5574" t="s">
        <v>26</v>
      </c>
      <c r="G5574" s="3">
        <v>44958.917071759257</v>
      </c>
      <c r="H5574" s="1">
        <v>95000</v>
      </c>
      <c r="I5574" t="s">
        <v>10699</v>
      </c>
      <c r="J5574" t="s">
        <v>203</v>
      </c>
    </row>
    <row r="5575" spans="1:10">
      <c r="A5575" t="s">
        <v>18</v>
      </c>
      <c r="B5575" t="s">
        <v>10700</v>
      </c>
      <c r="C5575" t="s">
        <v>614</v>
      </c>
      <c r="D5575" t="s">
        <v>13</v>
      </c>
      <c r="E5575" t="s">
        <v>14</v>
      </c>
      <c r="F5575" t="s">
        <v>608</v>
      </c>
      <c r="G5575" s="3">
        <v>45114.925266203703</v>
      </c>
      <c r="H5575" s="1">
        <v>70000</v>
      </c>
      <c r="I5575" t="s">
        <v>10701</v>
      </c>
      <c r="J5575" t="s">
        <v>10702</v>
      </c>
    </row>
    <row r="5576" spans="1:10">
      <c r="A5576" t="s">
        <v>18</v>
      </c>
      <c r="B5576" t="s">
        <v>10703</v>
      </c>
      <c r="C5576" t="s">
        <v>157</v>
      </c>
      <c r="D5576" t="s">
        <v>13</v>
      </c>
      <c r="E5576" t="s">
        <v>14</v>
      </c>
      <c r="F5576" t="s">
        <v>26</v>
      </c>
      <c r="G5576" s="3">
        <v>45061.933391203704</v>
      </c>
      <c r="H5576" s="1">
        <v>110000</v>
      </c>
      <c r="I5576" t="s">
        <v>10704</v>
      </c>
      <c r="J5576" t="s">
        <v>2332</v>
      </c>
    </row>
    <row r="5577" spans="1:10">
      <c r="A5577" t="s">
        <v>33</v>
      </c>
      <c r="B5577" t="s">
        <v>10705</v>
      </c>
      <c r="C5577" t="s">
        <v>798</v>
      </c>
      <c r="D5577" t="s">
        <v>13</v>
      </c>
      <c r="E5577" t="s">
        <v>14</v>
      </c>
      <c r="F5577" t="s">
        <v>26</v>
      </c>
      <c r="G5577" s="3">
        <v>45117.917013888888</v>
      </c>
      <c r="H5577" s="1">
        <v>108776</v>
      </c>
      <c r="I5577" t="s">
        <v>10477</v>
      </c>
    </row>
    <row r="5578" spans="1:10">
      <c r="A5578" t="s">
        <v>10</v>
      </c>
      <c r="B5578" t="s">
        <v>10</v>
      </c>
      <c r="D5578" t="s">
        <v>13</v>
      </c>
      <c r="E5578" t="s">
        <v>14</v>
      </c>
      <c r="F5578" t="s">
        <v>26</v>
      </c>
      <c r="G5578" s="3">
        <v>44987.919502314813</v>
      </c>
      <c r="H5578" s="1">
        <v>132500</v>
      </c>
      <c r="I5578" t="s">
        <v>335</v>
      </c>
      <c r="J5578" t="s">
        <v>1334</v>
      </c>
    </row>
    <row r="5579" spans="1:10">
      <c r="A5579" t="s">
        <v>10</v>
      </c>
      <c r="B5579" t="s">
        <v>10706</v>
      </c>
      <c r="C5579" t="s">
        <v>662</v>
      </c>
      <c r="D5579" t="s">
        <v>13</v>
      </c>
      <c r="E5579" t="s">
        <v>14</v>
      </c>
      <c r="F5579" t="s">
        <v>26</v>
      </c>
      <c r="G5579" s="3">
        <v>45281.918622685182</v>
      </c>
      <c r="H5579" s="1">
        <v>165000</v>
      </c>
      <c r="I5579" t="s">
        <v>10707</v>
      </c>
      <c r="J5579" t="s">
        <v>10708</v>
      </c>
    </row>
    <row r="5580" spans="1:10">
      <c r="A5580" t="s">
        <v>77</v>
      </c>
      <c r="B5580" t="s">
        <v>2314</v>
      </c>
      <c r="C5580" t="s">
        <v>237</v>
      </c>
      <c r="D5580" t="s">
        <v>13</v>
      </c>
      <c r="E5580" t="s">
        <v>14</v>
      </c>
      <c r="F5580" t="s">
        <v>26</v>
      </c>
      <c r="G5580" s="3">
        <v>45211.918657407405</v>
      </c>
      <c r="H5580" s="1">
        <v>77500</v>
      </c>
      <c r="I5580" t="s">
        <v>2624</v>
      </c>
      <c r="J5580" t="s">
        <v>10709</v>
      </c>
    </row>
    <row r="5581" spans="1:10">
      <c r="A5581" t="s">
        <v>73</v>
      </c>
      <c r="B5581" t="s">
        <v>10710</v>
      </c>
      <c r="C5581" t="s">
        <v>24</v>
      </c>
      <c r="D5581" t="s">
        <v>13</v>
      </c>
      <c r="E5581" t="s">
        <v>25</v>
      </c>
      <c r="F5581" t="s">
        <v>26</v>
      </c>
      <c r="G5581" s="3">
        <v>45103.956319444442</v>
      </c>
      <c r="H5581" s="1">
        <v>180000</v>
      </c>
      <c r="I5581" t="s">
        <v>10711</v>
      </c>
      <c r="J5581" t="s">
        <v>3342</v>
      </c>
    </row>
    <row r="5582" spans="1:10">
      <c r="A5582" t="s">
        <v>33</v>
      </c>
      <c r="B5582" t="s">
        <v>364</v>
      </c>
      <c r="C5582" t="s">
        <v>1059</v>
      </c>
      <c r="D5582" t="s">
        <v>13</v>
      </c>
      <c r="E5582" t="s">
        <v>14</v>
      </c>
      <c r="F5582" t="s">
        <v>26</v>
      </c>
      <c r="G5582" s="3">
        <v>45091.91678240741</v>
      </c>
      <c r="H5582" s="1">
        <v>70000</v>
      </c>
      <c r="I5582" t="s">
        <v>366</v>
      </c>
    </row>
    <row r="5583" spans="1:10">
      <c r="A5583" t="s">
        <v>33</v>
      </c>
      <c r="B5583" t="s">
        <v>33</v>
      </c>
      <c r="C5583" t="s">
        <v>365</v>
      </c>
      <c r="D5583" t="s">
        <v>13</v>
      </c>
      <c r="E5583" t="s">
        <v>14</v>
      </c>
      <c r="F5583" t="s">
        <v>26</v>
      </c>
      <c r="G5583" s="3">
        <v>45259.91915509259</v>
      </c>
      <c r="H5583" s="1">
        <v>75000</v>
      </c>
      <c r="I5583" t="s">
        <v>1909</v>
      </c>
      <c r="J5583" t="s">
        <v>10712</v>
      </c>
    </row>
    <row r="5584" spans="1:10">
      <c r="A5584" t="s">
        <v>33</v>
      </c>
      <c r="B5584" t="s">
        <v>10713</v>
      </c>
      <c r="C5584" t="s">
        <v>2441</v>
      </c>
      <c r="D5584" t="s">
        <v>13</v>
      </c>
      <c r="E5584" t="s">
        <v>14</v>
      </c>
      <c r="F5584" t="s">
        <v>26</v>
      </c>
      <c r="G5584" s="3">
        <v>44950.918217592596</v>
      </c>
      <c r="H5584" s="1">
        <v>51014</v>
      </c>
      <c r="I5584" t="s">
        <v>2442</v>
      </c>
      <c r="J5584" t="s">
        <v>10714</v>
      </c>
    </row>
    <row r="5585" spans="1:10">
      <c r="A5585" t="s">
        <v>10</v>
      </c>
      <c r="B5585" t="s">
        <v>10</v>
      </c>
      <c r="C5585" t="s">
        <v>157</v>
      </c>
      <c r="D5585" t="s">
        <v>13</v>
      </c>
      <c r="E5585" t="s">
        <v>14</v>
      </c>
      <c r="F5585" t="s">
        <v>20</v>
      </c>
      <c r="G5585" s="3">
        <v>44974.959479166668</v>
      </c>
      <c r="H5585" s="1">
        <v>110424.9375</v>
      </c>
      <c r="I5585" t="s">
        <v>10715</v>
      </c>
      <c r="J5585" t="s">
        <v>10716</v>
      </c>
    </row>
    <row r="5586" spans="1:10">
      <c r="A5586" t="s">
        <v>135</v>
      </c>
      <c r="B5586" t="s">
        <v>10717</v>
      </c>
      <c r="C5586" t="s">
        <v>1689</v>
      </c>
      <c r="D5586" t="s">
        <v>13</v>
      </c>
      <c r="E5586" t="s">
        <v>14</v>
      </c>
      <c r="F5586" t="s">
        <v>26</v>
      </c>
      <c r="G5586" s="3">
        <v>45042.91914351852</v>
      </c>
      <c r="H5586" s="1">
        <v>87006.375</v>
      </c>
      <c r="I5586" t="s">
        <v>4201</v>
      </c>
      <c r="J5586" t="s">
        <v>10718</v>
      </c>
    </row>
    <row r="5587" spans="1:10">
      <c r="A5587" t="s">
        <v>18</v>
      </c>
      <c r="B5587" t="s">
        <v>18</v>
      </c>
      <c r="C5587" t="s">
        <v>24</v>
      </c>
      <c r="D5587" t="s">
        <v>13</v>
      </c>
      <c r="E5587" t="s">
        <v>25</v>
      </c>
      <c r="F5587" t="s">
        <v>26</v>
      </c>
      <c r="G5587" s="3">
        <v>45026.919571759259</v>
      </c>
      <c r="H5587" s="1">
        <v>137500</v>
      </c>
      <c r="I5587" t="s">
        <v>10719</v>
      </c>
      <c r="J5587" t="s">
        <v>10720</v>
      </c>
    </row>
    <row r="5588" spans="1:10">
      <c r="A5588" t="s">
        <v>73</v>
      </c>
      <c r="B5588" t="s">
        <v>10721</v>
      </c>
      <c r="C5588" t="s">
        <v>10722</v>
      </c>
      <c r="D5588" t="s">
        <v>13</v>
      </c>
      <c r="E5588" t="s">
        <v>14</v>
      </c>
      <c r="F5588" t="s">
        <v>2012</v>
      </c>
      <c r="G5588" s="3">
        <v>45056.930844907409</v>
      </c>
      <c r="H5588" s="1">
        <v>64800</v>
      </c>
      <c r="I5588" t="s">
        <v>10723</v>
      </c>
      <c r="J5588" t="s">
        <v>10724</v>
      </c>
    </row>
    <row r="5589" spans="1:10">
      <c r="A5589" t="s">
        <v>10</v>
      </c>
      <c r="B5589" t="s">
        <v>10725</v>
      </c>
      <c r="C5589" t="s">
        <v>3134</v>
      </c>
      <c r="D5589" t="s">
        <v>13</v>
      </c>
      <c r="E5589" t="s">
        <v>14</v>
      </c>
      <c r="F5589" t="s">
        <v>3134</v>
      </c>
      <c r="G5589" s="3">
        <v>45103.951701388891</v>
      </c>
      <c r="H5589" s="1">
        <v>50400</v>
      </c>
      <c r="I5589" t="s">
        <v>3739</v>
      </c>
      <c r="J5589" t="s">
        <v>4172</v>
      </c>
    </row>
    <row r="5590" spans="1:10">
      <c r="A5590" t="s">
        <v>212</v>
      </c>
      <c r="B5590" t="s">
        <v>10726</v>
      </c>
      <c r="C5590" t="s">
        <v>75</v>
      </c>
      <c r="D5590" t="s">
        <v>13</v>
      </c>
      <c r="E5590" t="s">
        <v>14</v>
      </c>
      <c r="F5590" t="s">
        <v>26</v>
      </c>
      <c r="G5590" s="3">
        <v>44966.252083333333</v>
      </c>
      <c r="H5590" s="1">
        <v>200000</v>
      </c>
      <c r="I5590" t="s">
        <v>10727</v>
      </c>
      <c r="J5590" t="s">
        <v>3203</v>
      </c>
    </row>
    <row r="5591" spans="1:10">
      <c r="A5591" t="s">
        <v>77</v>
      </c>
      <c r="B5591" t="s">
        <v>10728</v>
      </c>
      <c r="C5591" t="s">
        <v>2706</v>
      </c>
      <c r="D5591" t="s">
        <v>13</v>
      </c>
      <c r="E5591" t="s">
        <v>14</v>
      </c>
      <c r="F5591" t="s">
        <v>20</v>
      </c>
      <c r="G5591" s="3">
        <v>45063.965613425928</v>
      </c>
      <c r="H5591" s="1">
        <v>75000</v>
      </c>
      <c r="I5591" t="s">
        <v>130</v>
      </c>
      <c r="J5591" t="s">
        <v>230</v>
      </c>
    </row>
    <row r="5592" spans="1:10">
      <c r="A5592" t="s">
        <v>18</v>
      </c>
      <c r="B5592" t="s">
        <v>18</v>
      </c>
      <c r="C5592" t="s">
        <v>24</v>
      </c>
      <c r="D5592" t="s">
        <v>13</v>
      </c>
      <c r="E5592" t="s">
        <v>25</v>
      </c>
      <c r="F5592" t="s">
        <v>26</v>
      </c>
      <c r="G5592" s="3">
        <v>45034.921331018515</v>
      </c>
      <c r="H5592" s="1">
        <v>100000</v>
      </c>
      <c r="I5592" t="s">
        <v>10729</v>
      </c>
      <c r="J5592" t="s">
        <v>10730</v>
      </c>
    </row>
    <row r="5593" spans="1:10">
      <c r="A5593" t="s">
        <v>10</v>
      </c>
      <c r="B5593" t="s">
        <v>4472</v>
      </c>
      <c r="C5593" t="s">
        <v>2532</v>
      </c>
      <c r="D5593" t="s">
        <v>13</v>
      </c>
      <c r="E5593" t="s">
        <v>14</v>
      </c>
      <c r="F5593" t="s">
        <v>26</v>
      </c>
      <c r="G5593" s="3">
        <v>45014.934027777781</v>
      </c>
      <c r="H5593" s="1">
        <v>124400</v>
      </c>
      <c r="I5593" t="s">
        <v>217</v>
      </c>
      <c r="J5593" t="s">
        <v>10731</v>
      </c>
    </row>
    <row r="5594" spans="1:10">
      <c r="A5594" t="s">
        <v>73</v>
      </c>
      <c r="B5594" t="s">
        <v>10732</v>
      </c>
      <c r="C5594" t="s">
        <v>232</v>
      </c>
      <c r="D5594" t="s">
        <v>13</v>
      </c>
      <c r="E5594" t="s">
        <v>14</v>
      </c>
      <c r="F5594" t="s">
        <v>26</v>
      </c>
      <c r="G5594" s="3">
        <v>45085.935150462959</v>
      </c>
      <c r="H5594" s="1">
        <v>200000</v>
      </c>
      <c r="I5594" t="s">
        <v>7744</v>
      </c>
      <c r="J5594" t="s">
        <v>10733</v>
      </c>
    </row>
    <row r="5595" spans="1:10">
      <c r="A5595" t="s">
        <v>10</v>
      </c>
      <c r="B5595" t="s">
        <v>10734</v>
      </c>
      <c r="C5595" t="s">
        <v>550</v>
      </c>
      <c r="D5595" t="s">
        <v>13</v>
      </c>
      <c r="E5595" t="s">
        <v>14</v>
      </c>
      <c r="F5595" t="s">
        <v>26</v>
      </c>
      <c r="G5595" s="3">
        <v>45229.918553240743</v>
      </c>
      <c r="H5595" s="1">
        <v>131000</v>
      </c>
      <c r="I5595" t="s">
        <v>1613</v>
      </c>
      <c r="J5595" t="s">
        <v>10735</v>
      </c>
    </row>
    <row r="5596" spans="1:10">
      <c r="A5596" t="s">
        <v>10</v>
      </c>
      <c r="B5596" t="s">
        <v>398</v>
      </c>
      <c r="C5596" t="s">
        <v>6587</v>
      </c>
      <c r="D5596" t="s">
        <v>13</v>
      </c>
      <c r="E5596" t="s">
        <v>14</v>
      </c>
      <c r="F5596" t="s">
        <v>26</v>
      </c>
      <c r="G5596" s="3">
        <v>45089.919374999998</v>
      </c>
      <c r="H5596" s="1">
        <v>190000</v>
      </c>
      <c r="I5596" t="s">
        <v>186</v>
      </c>
      <c r="J5596" t="s">
        <v>10736</v>
      </c>
    </row>
    <row r="5597" spans="1:10">
      <c r="A5597" t="s">
        <v>33</v>
      </c>
      <c r="B5597" t="s">
        <v>10737</v>
      </c>
      <c r="C5597" t="s">
        <v>1845</v>
      </c>
      <c r="D5597" t="s">
        <v>100</v>
      </c>
      <c r="E5597" t="s">
        <v>14</v>
      </c>
      <c r="F5597" t="s">
        <v>26</v>
      </c>
      <c r="G5597" s="3">
        <v>45002.917488425926</v>
      </c>
      <c r="H5597" s="1">
        <v>85000</v>
      </c>
      <c r="I5597" t="s">
        <v>4447</v>
      </c>
      <c r="J5597" t="s">
        <v>10738</v>
      </c>
    </row>
    <row r="5598" spans="1:10">
      <c r="A5598" t="s">
        <v>33</v>
      </c>
      <c r="B5598" t="s">
        <v>10739</v>
      </c>
      <c r="C5598" t="s">
        <v>411</v>
      </c>
      <c r="D5598" t="s">
        <v>13</v>
      </c>
      <c r="E5598" t="s">
        <v>14</v>
      </c>
      <c r="F5598" t="s">
        <v>411</v>
      </c>
      <c r="G5598" s="3">
        <v>44949.932129629633</v>
      </c>
      <c r="H5598" s="1">
        <v>111175</v>
      </c>
      <c r="I5598" t="s">
        <v>10740</v>
      </c>
      <c r="J5598" t="s">
        <v>10741</v>
      </c>
    </row>
    <row r="5599" spans="1:10">
      <c r="A5599" t="s">
        <v>33</v>
      </c>
      <c r="B5599" t="s">
        <v>1084</v>
      </c>
      <c r="D5599" t="s">
        <v>13</v>
      </c>
      <c r="E5599" t="s">
        <v>14</v>
      </c>
      <c r="F5599" t="s">
        <v>26</v>
      </c>
      <c r="G5599" s="3">
        <v>45212.916689814818</v>
      </c>
      <c r="H5599" s="1">
        <v>75000</v>
      </c>
      <c r="I5599" t="s">
        <v>10742</v>
      </c>
      <c r="J5599" t="s">
        <v>10743</v>
      </c>
    </row>
    <row r="5600" spans="1:10">
      <c r="A5600" t="s">
        <v>33</v>
      </c>
      <c r="B5600" t="s">
        <v>43</v>
      </c>
      <c r="C5600" t="s">
        <v>1871</v>
      </c>
      <c r="D5600" t="s">
        <v>13</v>
      </c>
      <c r="E5600" t="s">
        <v>14</v>
      </c>
      <c r="F5600" t="s">
        <v>26</v>
      </c>
      <c r="G5600" s="3">
        <v>45042.918854166666</v>
      </c>
      <c r="H5600" s="1">
        <v>115000</v>
      </c>
      <c r="I5600" t="s">
        <v>10744</v>
      </c>
      <c r="J5600" t="s">
        <v>8593</v>
      </c>
    </row>
    <row r="5601" spans="1:10">
      <c r="A5601" t="s">
        <v>212</v>
      </c>
      <c r="B5601" t="s">
        <v>10745</v>
      </c>
      <c r="C5601" t="s">
        <v>232</v>
      </c>
      <c r="D5601" t="s">
        <v>13</v>
      </c>
      <c r="E5601" t="s">
        <v>14</v>
      </c>
      <c r="F5601" t="s">
        <v>26</v>
      </c>
      <c r="G5601" s="3">
        <v>44971.918252314812</v>
      </c>
      <c r="H5601" s="1">
        <v>165000</v>
      </c>
      <c r="I5601" t="s">
        <v>516</v>
      </c>
      <c r="J5601" t="s">
        <v>338</v>
      </c>
    </row>
    <row r="5602" spans="1:10">
      <c r="A5602" t="s">
        <v>106</v>
      </c>
      <c r="B5602" t="s">
        <v>10746</v>
      </c>
      <c r="C5602" t="s">
        <v>10747</v>
      </c>
      <c r="D5602" t="s">
        <v>100</v>
      </c>
      <c r="E5602" t="s">
        <v>14</v>
      </c>
      <c r="F5602" t="s">
        <v>26</v>
      </c>
      <c r="G5602" s="3">
        <v>44974.918136574073</v>
      </c>
      <c r="H5602" s="1">
        <v>137500</v>
      </c>
      <c r="I5602" t="s">
        <v>5281</v>
      </c>
      <c r="J5602" t="s">
        <v>9254</v>
      </c>
    </row>
    <row r="5603" spans="1:10">
      <c r="A5603" t="s">
        <v>10</v>
      </c>
      <c r="B5603" t="s">
        <v>10</v>
      </c>
      <c r="C5603" t="s">
        <v>24</v>
      </c>
      <c r="D5603" t="s">
        <v>100</v>
      </c>
      <c r="E5603" t="s">
        <v>25</v>
      </c>
      <c r="F5603" t="s">
        <v>26</v>
      </c>
      <c r="G5603" s="3">
        <v>45154.919502314813</v>
      </c>
      <c r="H5603" s="1">
        <v>90425.609375</v>
      </c>
      <c r="I5603" t="s">
        <v>10748</v>
      </c>
      <c r="J5603" t="s">
        <v>6408</v>
      </c>
    </row>
    <row r="5604" spans="1:10">
      <c r="A5604" t="s">
        <v>73</v>
      </c>
      <c r="B5604" t="s">
        <v>73</v>
      </c>
      <c r="C5604" t="s">
        <v>325</v>
      </c>
      <c r="D5604" t="s">
        <v>13</v>
      </c>
      <c r="E5604" t="s">
        <v>14</v>
      </c>
      <c r="F5604" t="s">
        <v>26</v>
      </c>
      <c r="G5604" s="3">
        <v>45072.920694444445</v>
      </c>
      <c r="H5604" s="1">
        <v>140000</v>
      </c>
      <c r="I5604" t="s">
        <v>130</v>
      </c>
      <c r="J5604" t="s">
        <v>511</v>
      </c>
    </row>
    <row r="5605" spans="1:10">
      <c r="A5605" t="s">
        <v>33</v>
      </c>
      <c r="B5605" t="s">
        <v>10749</v>
      </c>
      <c r="C5605" t="s">
        <v>5814</v>
      </c>
      <c r="D5605" t="s">
        <v>13</v>
      </c>
      <c r="E5605" t="s">
        <v>14</v>
      </c>
      <c r="F5605" t="s">
        <v>601</v>
      </c>
      <c r="G5605" s="3">
        <v>45239.962731481479</v>
      </c>
      <c r="H5605" s="1">
        <v>63000</v>
      </c>
      <c r="I5605" t="s">
        <v>10750</v>
      </c>
      <c r="J5605" t="s">
        <v>10751</v>
      </c>
    </row>
    <row r="5606" spans="1:10">
      <c r="A5606" t="s">
        <v>33</v>
      </c>
      <c r="B5606" t="s">
        <v>227</v>
      </c>
      <c r="C5606" t="s">
        <v>276</v>
      </c>
      <c r="D5606" t="s">
        <v>13</v>
      </c>
      <c r="E5606" t="s">
        <v>14</v>
      </c>
      <c r="F5606" t="s">
        <v>26</v>
      </c>
      <c r="G5606" s="3">
        <v>44930.916828703703</v>
      </c>
      <c r="H5606" s="1">
        <v>105000</v>
      </c>
      <c r="I5606" t="s">
        <v>128</v>
      </c>
      <c r="J5606" t="s">
        <v>2249</v>
      </c>
    </row>
    <row r="5607" spans="1:10">
      <c r="A5607" t="s">
        <v>212</v>
      </c>
      <c r="B5607" t="s">
        <v>10752</v>
      </c>
      <c r="C5607" t="s">
        <v>508</v>
      </c>
      <c r="D5607" t="s">
        <v>13</v>
      </c>
      <c r="E5607" t="s">
        <v>14</v>
      </c>
      <c r="F5607" t="s">
        <v>509</v>
      </c>
      <c r="G5607" s="3">
        <v>45238.948576388888</v>
      </c>
      <c r="H5607" s="1">
        <v>170575</v>
      </c>
      <c r="I5607" t="s">
        <v>9385</v>
      </c>
      <c r="J5607" t="s">
        <v>10753</v>
      </c>
    </row>
    <row r="5608" spans="1:10">
      <c r="A5608" t="s">
        <v>10</v>
      </c>
      <c r="B5608" t="s">
        <v>10754</v>
      </c>
      <c r="C5608" t="s">
        <v>201</v>
      </c>
      <c r="D5608" t="s">
        <v>13</v>
      </c>
      <c r="E5608" t="s">
        <v>14</v>
      </c>
      <c r="F5608" t="s">
        <v>26</v>
      </c>
      <c r="G5608" s="3">
        <v>45024.918807870374</v>
      </c>
      <c r="H5608" s="1">
        <v>99150</v>
      </c>
      <c r="I5608" t="s">
        <v>974</v>
      </c>
    </row>
    <row r="5609" spans="1:10">
      <c r="A5609" t="s">
        <v>212</v>
      </c>
      <c r="B5609" t="s">
        <v>4585</v>
      </c>
      <c r="C5609" t="s">
        <v>1175</v>
      </c>
      <c r="D5609" t="s">
        <v>13</v>
      </c>
      <c r="E5609" t="s">
        <v>14</v>
      </c>
      <c r="F5609" t="s">
        <v>26</v>
      </c>
      <c r="G5609" s="3">
        <v>45089.91810185185</v>
      </c>
      <c r="H5609" s="1">
        <v>170000</v>
      </c>
      <c r="I5609" t="s">
        <v>1613</v>
      </c>
      <c r="J5609" t="s">
        <v>10755</v>
      </c>
    </row>
    <row r="5610" spans="1:10">
      <c r="A5610" t="s">
        <v>33</v>
      </c>
      <c r="B5610" t="s">
        <v>10756</v>
      </c>
      <c r="C5610" t="s">
        <v>5814</v>
      </c>
      <c r="D5610" t="s">
        <v>13</v>
      </c>
      <c r="E5610" t="s">
        <v>14</v>
      </c>
      <c r="F5610" t="s">
        <v>601</v>
      </c>
      <c r="G5610" s="3">
        <v>44950.931087962963</v>
      </c>
      <c r="H5610" s="1">
        <v>147500</v>
      </c>
      <c r="I5610" t="s">
        <v>6474</v>
      </c>
      <c r="J5610" t="s">
        <v>10757</v>
      </c>
    </row>
    <row r="5611" spans="1:10">
      <c r="A5611" t="s">
        <v>33</v>
      </c>
      <c r="B5611" t="s">
        <v>10758</v>
      </c>
      <c r="C5611" t="s">
        <v>232</v>
      </c>
      <c r="D5611" t="s">
        <v>13</v>
      </c>
      <c r="E5611" t="s">
        <v>14</v>
      </c>
      <c r="F5611" t="s">
        <v>26</v>
      </c>
      <c r="G5611" s="3">
        <v>44963.916597222225</v>
      </c>
      <c r="H5611" s="1">
        <v>65000</v>
      </c>
      <c r="I5611" t="s">
        <v>10759</v>
      </c>
      <c r="J5611" t="s">
        <v>10760</v>
      </c>
    </row>
    <row r="5612" spans="1:10">
      <c r="A5612" t="s">
        <v>33</v>
      </c>
      <c r="B5612" t="s">
        <v>1555</v>
      </c>
      <c r="C5612" t="s">
        <v>10761</v>
      </c>
      <c r="D5612" t="s">
        <v>13</v>
      </c>
      <c r="E5612" t="s">
        <v>14</v>
      </c>
      <c r="F5612" t="s">
        <v>26</v>
      </c>
      <c r="G5612" s="3">
        <v>45114.916990740741</v>
      </c>
      <c r="H5612" s="1">
        <v>110000</v>
      </c>
      <c r="I5612" t="s">
        <v>10762</v>
      </c>
      <c r="J5612" t="s">
        <v>1095</v>
      </c>
    </row>
    <row r="5613" spans="1:10">
      <c r="A5613" t="s">
        <v>33</v>
      </c>
      <c r="B5613" t="s">
        <v>10763</v>
      </c>
      <c r="C5613" t="s">
        <v>365</v>
      </c>
      <c r="D5613" t="s">
        <v>13</v>
      </c>
      <c r="E5613" t="s">
        <v>14</v>
      </c>
      <c r="F5613" t="s">
        <v>26</v>
      </c>
      <c r="G5613" s="3">
        <v>44932.918900462966</v>
      </c>
      <c r="H5613" s="1">
        <v>55000</v>
      </c>
      <c r="I5613" t="s">
        <v>10764</v>
      </c>
      <c r="J5613" t="s">
        <v>10765</v>
      </c>
    </row>
    <row r="5614" spans="1:10">
      <c r="A5614" t="s">
        <v>10</v>
      </c>
      <c r="B5614" t="s">
        <v>10766</v>
      </c>
      <c r="C5614" t="s">
        <v>24</v>
      </c>
      <c r="D5614" t="s">
        <v>13</v>
      </c>
      <c r="E5614" t="s">
        <v>25</v>
      </c>
      <c r="F5614" t="s">
        <v>26</v>
      </c>
      <c r="G5614" s="3">
        <v>45174.918634259258</v>
      </c>
      <c r="H5614" s="1">
        <v>142500</v>
      </c>
      <c r="I5614" t="s">
        <v>10767</v>
      </c>
      <c r="J5614" t="s">
        <v>10768</v>
      </c>
    </row>
    <row r="5615" spans="1:10">
      <c r="A5615" t="s">
        <v>33</v>
      </c>
      <c r="B5615" t="s">
        <v>6580</v>
      </c>
      <c r="C5615" t="s">
        <v>5787</v>
      </c>
      <c r="D5615" t="s">
        <v>13</v>
      </c>
      <c r="E5615" t="s">
        <v>14</v>
      </c>
      <c r="F5615" t="s">
        <v>26</v>
      </c>
      <c r="G5615" s="3">
        <v>45194.917071759257</v>
      </c>
      <c r="H5615" s="1">
        <v>102500</v>
      </c>
      <c r="I5615" t="s">
        <v>10769</v>
      </c>
      <c r="J5615" t="s">
        <v>10770</v>
      </c>
    </row>
    <row r="5616" spans="1:10">
      <c r="A5616" t="s">
        <v>33</v>
      </c>
      <c r="B5616" t="s">
        <v>33</v>
      </c>
      <c r="C5616" t="s">
        <v>1908</v>
      </c>
      <c r="D5616" t="s">
        <v>13</v>
      </c>
      <c r="E5616" t="s">
        <v>14</v>
      </c>
      <c r="F5616" t="s">
        <v>26</v>
      </c>
      <c r="G5616" s="3">
        <v>45042.919004629628</v>
      </c>
      <c r="H5616" s="1">
        <v>95000</v>
      </c>
      <c r="I5616" t="s">
        <v>130</v>
      </c>
      <c r="J5616" t="s">
        <v>2890</v>
      </c>
    </row>
    <row r="5617" spans="1:10">
      <c r="A5617" t="s">
        <v>33</v>
      </c>
      <c r="B5617" t="s">
        <v>33</v>
      </c>
      <c r="C5617" t="s">
        <v>2080</v>
      </c>
      <c r="D5617" t="s">
        <v>13</v>
      </c>
      <c r="E5617" t="s">
        <v>14</v>
      </c>
      <c r="F5617" t="s">
        <v>26</v>
      </c>
      <c r="G5617" s="3">
        <v>45041.91747685185</v>
      </c>
      <c r="H5617" s="1">
        <v>73500</v>
      </c>
      <c r="I5617" t="s">
        <v>10771</v>
      </c>
      <c r="J5617" t="s">
        <v>8499</v>
      </c>
    </row>
    <row r="5618" spans="1:10">
      <c r="A5618" t="s">
        <v>10</v>
      </c>
      <c r="B5618" t="s">
        <v>10</v>
      </c>
      <c r="C5618" t="s">
        <v>3695</v>
      </c>
      <c r="D5618" t="s">
        <v>13</v>
      </c>
      <c r="E5618" t="s">
        <v>14</v>
      </c>
      <c r="F5618" t="s">
        <v>26</v>
      </c>
      <c r="G5618" s="3">
        <v>44978.932905092595</v>
      </c>
      <c r="H5618" s="1">
        <v>70000</v>
      </c>
      <c r="I5618" t="s">
        <v>366</v>
      </c>
      <c r="J5618" t="s">
        <v>10772</v>
      </c>
    </row>
    <row r="5619" spans="1:10">
      <c r="A5619" t="s">
        <v>135</v>
      </c>
      <c r="B5619" t="s">
        <v>10773</v>
      </c>
      <c r="C5619" t="s">
        <v>10774</v>
      </c>
      <c r="D5619" t="s">
        <v>13</v>
      </c>
      <c r="E5619" t="s">
        <v>14</v>
      </c>
      <c r="F5619" t="s">
        <v>26</v>
      </c>
      <c r="G5619" s="3">
        <v>45092.917256944442</v>
      </c>
      <c r="H5619" s="1">
        <v>127000</v>
      </c>
      <c r="I5619" t="s">
        <v>453</v>
      </c>
    </row>
    <row r="5620" spans="1:10">
      <c r="A5620" t="s">
        <v>33</v>
      </c>
      <c r="B5620" t="s">
        <v>10775</v>
      </c>
      <c r="C5620" t="s">
        <v>10776</v>
      </c>
      <c r="D5620" t="s">
        <v>13</v>
      </c>
      <c r="E5620" t="s">
        <v>14</v>
      </c>
      <c r="F5620" t="s">
        <v>26</v>
      </c>
      <c r="G5620" s="3">
        <v>44946.917997685188</v>
      </c>
      <c r="H5620" s="1">
        <v>61266.3984375</v>
      </c>
      <c r="I5620" t="s">
        <v>10777</v>
      </c>
      <c r="J5620" t="s">
        <v>10778</v>
      </c>
    </row>
    <row r="5621" spans="1:10">
      <c r="A5621" t="s">
        <v>33</v>
      </c>
      <c r="B5621" t="s">
        <v>1249</v>
      </c>
      <c r="C5621" t="s">
        <v>10779</v>
      </c>
      <c r="D5621" t="s">
        <v>13</v>
      </c>
      <c r="E5621" t="s">
        <v>14</v>
      </c>
      <c r="F5621" t="s">
        <v>26</v>
      </c>
      <c r="G5621" s="3">
        <v>44963.917407407411</v>
      </c>
      <c r="H5621" s="1">
        <v>70000</v>
      </c>
      <c r="I5621" t="s">
        <v>366</v>
      </c>
      <c r="J5621" t="s">
        <v>316</v>
      </c>
    </row>
    <row r="5622" spans="1:10">
      <c r="A5622" t="s">
        <v>10</v>
      </c>
      <c r="B5622" t="s">
        <v>3429</v>
      </c>
      <c r="C5622" t="s">
        <v>767</v>
      </c>
      <c r="D5622" t="s">
        <v>13</v>
      </c>
      <c r="E5622" t="s">
        <v>14</v>
      </c>
      <c r="F5622" t="s">
        <v>26</v>
      </c>
      <c r="G5622" s="3">
        <v>45144.980115740742</v>
      </c>
      <c r="H5622" s="1">
        <v>118000</v>
      </c>
      <c r="I5622" t="s">
        <v>729</v>
      </c>
      <c r="J5622" t="s">
        <v>1316</v>
      </c>
    </row>
    <row r="5623" spans="1:10">
      <c r="A5623" t="s">
        <v>10</v>
      </c>
      <c r="B5623" t="s">
        <v>10780</v>
      </c>
      <c r="C5623" t="s">
        <v>24</v>
      </c>
      <c r="D5623" t="s">
        <v>13</v>
      </c>
      <c r="E5623" t="s">
        <v>25</v>
      </c>
      <c r="F5623" t="s">
        <v>608</v>
      </c>
      <c r="G5623" s="3">
        <v>44938.944201388891</v>
      </c>
      <c r="H5623" s="1">
        <v>205000</v>
      </c>
      <c r="I5623" t="s">
        <v>10781</v>
      </c>
      <c r="J5623" t="s">
        <v>10782</v>
      </c>
    </row>
    <row r="5624" spans="1:10">
      <c r="A5624" t="s">
        <v>18</v>
      </c>
      <c r="B5624" t="s">
        <v>1533</v>
      </c>
      <c r="C5624" t="s">
        <v>3450</v>
      </c>
      <c r="D5624" t="s">
        <v>13</v>
      </c>
      <c r="E5624" t="s">
        <v>14</v>
      </c>
      <c r="F5624" t="s">
        <v>26</v>
      </c>
      <c r="G5624" s="3">
        <v>45103.923657407409</v>
      </c>
      <c r="H5624" s="1">
        <v>87250</v>
      </c>
      <c r="I5624" t="s">
        <v>10783</v>
      </c>
      <c r="J5624" t="s">
        <v>10784</v>
      </c>
    </row>
    <row r="5625" spans="1:10">
      <c r="A5625" t="s">
        <v>135</v>
      </c>
      <c r="B5625" t="s">
        <v>10785</v>
      </c>
      <c r="C5625" t="s">
        <v>108</v>
      </c>
      <c r="D5625" t="s">
        <v>13</v>
      </c>
      <c r="E5625" t="s">
        <v>14</v>
      </c>
      <c r="F5625" t="s">
        <v>26</v>
      </c>
      <c r="G5625" s="3">
        <v>45194.917118055557</v>
      </c>
      <c r="H5625" s="1">
        <v>85218.5</v>
      </c>
      <c r="I5625" t="s">
        <v>10786</v>
      </c>
      <c r="J5625" t="s">
        <v>4097</v>
      </c>
    </row>
    <row r="5626" spans="1:10">
      <c r="A5626" t="s">
        <v>10</v>
      </c>
      <c r="B5626" t="s">
        <v>10787</v>
      </c>
      <c r="C5626" t="s">
        <v>869</v>
      </c>
      <c r="D5626" t="s">
        <v>13</v>
      </c>
      <c r="E5626" t="s">
        <v>14</v>
      </c>
      <c r="F5626" t="s">
        <v>26</v>
      </c>
      <c r="G5626" s="3">
        <v>44985.920393518521</v>
      </c>
      <c r="H5626" s="1">
        <v>128000</v>
      </c>
      <c r="I5626" t="s">
        <v>2473</v>
      </c>
      <c r="J5626" t="s">
        <v>301</v>
      </c>
    </row>
    <row r="5627" spans="1:10">
      <c r="A5627" t="s">
        <v>212</v>
      </c>
      <c r="B5627" t="s">
        <v>212</v>
      </c>
      <c r="C5627" t="s">
        <v>24</v>
      </c>
      <c r="D5627" t="s">
        <v>13</v>
      </c>
      <c r="E5627" t="s">
        <v>25</v>
      </c>
      <c r="F5627" t="s">
        <v>26</v>
      </c>
      <c r="G5627" s="3">
        <v>45044.919976851852</v>
      </c>
      <c r="H5627" s="1">
        <v>160000</v>
      </c>
      <c r="I5627" t="s">
        <v>10788</v>
      </c>
      <c r="J5627" t="s">
        <v>10789</v>
      </c>
    </row>
    <row r="5628" spans="1:10">
      <c r="A5628" t="s">
        <v>10</v>
      </c>
      <c r="B5628" t="s">
        <v>10790</v>
      </c>
      <c r="C5628" t="s">
        <v>24</v>
      </c>
      <c r="D5628" t="s">
        <v>13</v>
      </c>
      <c r="E5628" t="s">
        <v>25</v>
      </c>
      <c r="F5628" t="s">
        <v>26</v>
      </c>
      <c r="G5628" s="3">
        <v>45072.919594907406</v>
      </c>
      <c r="H5628" s="1">
        <v>107500</v>
      </c>
      <c r="I5628" t="s">
        <v>186</v>
      </c>
      <c r="J5628" t="s">
        <v>10791</v>
      </c>
    </row>
    <row r="5629" spans="1:10">
      <c r="A5629" t="s">
        <v>33</v>
      </c>
      <c r="B5629" t="s">
        <v>10792</v>
      </c>
      <c r="C5629" t="s">
        <v>767</v>
      </c>
      <c r="D5629" t="s">
        <v>13</v>
      </c>
      <c r="E5629" t="s">
        <v>14</v>
      </c>
      <c r="F5629" t="s">
        <v>26</v>
      </c>
      <c r="G5629" s="3">
        <v>45150.916875000003</v>
      </c>
      <c r="H5629" s="1">
        <v>171500</v>
      </c>
      <c r="I5629" t="s">
        <v>1076</v>
      </c>
      <c r="J5629" t="s">
        <v>1334</v>
      </c>
    </row>
    <row r="5630" spans="1:10">
      <c r="A5630" t="s">
        <v>10</v>
      </c>
      <c r="B5630" t="s">
        <v>10793</v>
      </c>
      <c r="C5630" t="s">
        <v>24</v>
      </c>
      <c r="D5630" t="s">
        <v>13</v>
      </c>
      <c r="E5630" t="s">
        <v>25</v>
      </c>
      <c r="F5630" t="s">
        <v>26</v>
      </c>
      <c r="G5630" s="3">
        <v>44935.920011574075</v>
      </c>
      <c r="H5630" s="1">
        <v>150000</v>
      </c>
      <c r="I5630" t="s">
        <v>10794</v>
      </c>
      <c r="J5630" t="s">
        <v>624</v>
      </c>
    </row>
    <row r="5631" spans="1:10">
      <c r="A5631" t="s">
        <v>33</v>
      </c>
      <c r="B5631" t="s">
        <v>33</v>
      </c>
      <c r="C5631" t="s">
        <v>2706</v>
      </c>
      <c r="D5631" t="s">
        <v>100</v>
      </c>
      <c r="E5631" t="s">
        <v>14</v>
      </c>
      <c r="F5631" t="s">
        <v>26</v>
      </c>
      <c r="G5631" s="3">
        <v>45154.917743055557</v>
      </c>
      <c r="H5631" s="1">
        <v>73782.5</v>
      </c>
      <c r="I5631" t="s">
        <v>10795</v>
      </c>
      <c r="J5631" t="s">
        <v>10796</v>
      </c>
    </row>
    <row r="5632" spans="1:10">
      <c r="A5632" t="s">
        <v>33</v>
      </c>
      <c r="B5632" t="s">
        <v>10797</v>
      </c>
      <c r="C5632" t="s">
        <v>1094</v>
      </c>
      <c r="D5632" t="s">
        <v>13</v>
      </c>
      <c r="E5632" t="s">
        <v>14</v>
      </c>
      <c r="F5632" t="s">
        <v>205</v>
      </c>
      <c r="G5632" s="3">
        <v>45038.929131944446</v>
      </c>
      <c r="H5632" s="1">
        <v>89100</v>
      </c>
      <c r="I5632" t="s">
        <v>172</v>
      </c>
      <c r="J5632" t="s">
        <v>10798</v>
      </c>
    </row>
    <row r="5633" spans="1:10">
      <c r="A5633" t="s">
        <v>106</v>
      </c>
      <c r="B5633" t="s">
        <v>10799</v>
      </c>
      <c r="C5633" t="s">
        <v>1776</v>
      </c>
      <c r="D5633" t="s">
        <v>13</v>
      </c>
      <c r="E5633" t="s">
        <v>14</v>
      </c>
      <c r="F5633" t="s">
        <v>26</v>
      </c>
      <c r="G5633" s="3">
        <v>45106.917939814812</v>
      </c>
      <c r="H5633" s="1">
        <v>80000</v>
      </c>
      <c r="I5633" t="s">
        <v>10800</v>
      </c>
      <c r="J5633" t="s">
        <v>10801</v>
      </c>
    </row>
    <row r="5634" spans="1:10">
      <c r="A5634" t="s">
        <v>18</v>
      </c>
      <c r="B5634" t="s">
        <v>10802</v>
      </c>
      <c r="C5634" t="s">
        <v>24</v>
      </c>
      <c r="D5634" t="s">
        <v>13</v>
      </c>
      <c r="E5634" t="s">
        <v>25</v>
      </c>
      <c r="F5634" t="s">
        <v>26</v>
      </c>
      <c r="G5634" s="3">
        <v>44972.924560185187</v>
      </c>
      <c r="H5634" s="1">
        <v>122500</v>
      </c>
      <c r="I5634" t="s">
        <v>10803</v>
      </c>
      <c r="J5634" t="s">
        <v>10804</v>
      </c>
    </row>
    <row r="5635" spans="1:10">
      <c r="A5635" t="s">
        <v>18</v>
      </c>
      <c r="B5635" t="s">
        <v>18</v>
      </c>
      <c r="C5635" t="s">
        <v>10805</v>
      </c>
      <c r="D5635" t="s">
        <v>13</v>
      </c>
      <c r="E5635" t="s">
        <v>14</v>
      </c>
      <c r="F5635" t="s">
        <v>26</v>
      </c>
      <c r="G5635" s="3">
        <v>45204.920057870368</v>
      </c>
      <c r="H5635" s="1">
        <v>72112</v>
      </c>
      <c r="I5635" t="s">
        <v>10806</v>
      </c>
      <c r="J5635" t="s">
        <v>10807</v>
      </c>
    </row>
    <row r="5636" spans="1:10">
      <c r="A5636" t="s">
        <v>10</v>
      </c>
      <c r="B5636" t="s">
        <v>10808</v>
      </c>
      <c r="C5636" t="s">
        <v>26</v>
      </c>
      <c r="D5636" t="s">
        <v>13</v>
      </c>
      <c r="E5636" t="s">
        <v>14</v>
      </c>
      <c r="F5636" t="s">
        <v>26</v>
      </c>
      <c r="G5636" s="3">
        <v>44966.91983796296</v>
      </c>
      <c r="H5636" s="1">
        <v>250000</v>
      </c>
      <c r="I5636" t="s">
        <v>335</v>
      </c>
      <c r="J5636" t="s">
        <v>10809</v>
      </c>
    </row>
    <row r="5637" spans="1:10">
      <c r="A5637" t="s">
        <v>33</v>
      </c>
      <c r="B5637" t="s">
        <v>10810</v>
      </c>
      <c r="C5637" t="s">
        <v>5077</v>
      </c>
      <c r="D5637" t="s">
        <v>13</v>
      </c>
      <c r="E5637" t="s">
        <v>14</v>
      </c>
      <c r="F5637" t="s">
        <v>26</v>
      </c>
      <c r="G5637" s="3">
        <v>45132.918587962966</v>
      </c>
      <c r="H5637" s="1">
        <v>80000</v>
      </c>
      <c r="I5637" t="s">
        <v>5078</v>
      </c>
      <c r="J5637" t="s">
        <v>10811</v>
      </c>
    </row>
    <row r="5638" spans="1:10">
      <c r="A5638" t="s">
        <v>135</v>
      </c>
      <c r="B5638" t="s">
        <v>135</v>
      </c>
      <c r="C5638" t="s">
        <v>136</v>
      </c>
      <c r="D5638" t="s">
        <v>13</v>
      </c>
      <c r="E5638" t="s">
        <v>14</v>
      </c>
      <c r="F5638" t="s">
        <v>26</v>
      </c>
      <c r="G5638" s="3">
        <v>45209.917175925926</v>
      </c>
      <c r="H5638" s="1">
        <v>130000</v>
      </c>
      <c r="I5638" t="s">
        <v>10812</v>
      </c>
      <c r="J5638" t="s">
        <v>10813</v>
      </c>
    </row>
    <row r="5639" spans="1:10">
      <c r="A5639" t="s">
        <v>212</v>
      </c>
      <c r="B5639" t="s">
        <v>10814</v>
      </c>
      <c r="C5639" t="s">
        <v>24</v>
      </c>
      <c r="D5639" t="s">
        <v>13</v>
      </c>
      <c r="E5639" t="s">
        <v>25</v>
      </c>
      <c r="F5639" t="s">
        <v>26</v>
      </c>
      <c r="G5639" s="3">
        <v>45217.918900462966</v>
      </c>
      <c r="H5639" s="1">
        <v>186500</v>
      </c>
      <c r="I5639" t="s">
        <v>1574</v>
      </c>
      <c r="J5639" t="s">
        <v>4861</v>
      </c>
    </row>
    <row r="5640" spans="1:10">
      <c r="A5640" t="s">
        <v>33</v>
      </c>
      <c r="B5640" t="s">
        <v>10815</v>
      </c>
      <c r="C5640" t="s">
        <v>461</v>
      </c>
      <c r="D5640" t="s">
        <v>13</v>
      </c>
      <c r="E5640" t="s">
        <v>14</v>
      </c>
      <c r="F5640" t="s">
        <v>26</v>
      </c>
      <c r="G5640" s="3">
        <v>44952.919004629628</v>
      </c>
      <c r="H5640" s="1">
        <v>52500</v>
      </c>
      <c r="I5640" t="s">
        <v>10816</v>
      </c>
    </row>
    <row r="5641" spans="1:10">
      <c r="A5641" t="s">
        <v>212</v>
      </c>
      <c r="B5641" t="s">
        <v>10817</v>
      </c>
      <c r="C5641" t="s">
        <v>666</v>
      </c>
      <c r="D5641" t="s">
        <v>13</v>
      </c>
      <c r="E5641" t="s">
        <v>14</v>
      </c>
      <c r="F5641" t="s">
        <v>666</v>
      </c>
      <c r="G5641" s="3">
        <v>45168.93074074074</v>
      </c>
      <c r="H5641" s="1">
        <v>157500</v>
      </c>
      <c r="I5641" t="s">
        <v>3223</v>
      </c>
      <c r="J5641" t="s">
        <v>10818</v>
      </c>
    </row>
    <row r="5642" spans="1:10">
      <c r="A5642" t="s">
        <v>10</v>
      </c>
      <c r="B5642" t="s">
        <v>10819</v>
      </c>
      <c r="C5642" t="s">
        <v>657</v>
      </c>
      <c r="D5642" t="s">
        <v>13</v>
      </c>
      <c r="E5642" t="s">
        <v>14</v>
      </c>
      <c r="F5642" t="s">
        <v>657</v>
      </c>
      <c r="G5642" s="3">
        <v>45276.932326388887</v>
      </c>
      <c r="H5642" s="1">
        <v>163875</v>
      </c>
      <c r="I5642" t="s">
        <v>1892</v>
      </c>
      <c r="J5642" t="s">
        <v>624</v>
      </c>
    </row>
    <row r="5643" spans="1:10">
      <c r="A5643" t="s">
        <v>10</v>
      </c>
      <c r="B5643" t="s">
        <v>10820</v>
      </c>
      <c r="C5643" t="s">
        <v>1794</v>
      </c>
      <c r="D5643" t="s">
        <v>13</v>
      </c>
      <c r="E5643" t="s">
        <v>14</v>
      </c>
      <c r="F5643" t="s">
        <v>694</v>
      </c>
      <c r="G5643" s="3">
        <v>44950.927233796298</v>
      </c>
      <c r="H5643" s="1">
        <v>56700</v>
      </c>
      <c r="I5643" t="s">
        <v>10821</v>
      </c>
      <c r="J5643" t="s">
        <v>599</v>
      </c>
    </row>
    <row r="5644" spans="1:10">
      <c r="A5644" t="s">
        <v>33</v>
      </c>
      <c r="B5644" t="s">
        <v>10822</v>
      </c>
      <c r="C5644" t="s">
        <v>5101</v>
      </c>
      <c r="D5644" t="s">
        <v>13</v>
      </c>
      <c r="E5644" t="s">
        <v>14</v>
      </c>
      <c r="F5644" t="s">
        <v>26</v>
      </c>
      <c r="G5644" s="3">
        <v>45062.91673611111</v>
      </c>
      <c r="H5644" s="1">
        <v>52500</v>
      </c>
      <c r="I5644" t="s">
        <v>88</v>
      </c>
      <c r="J5644" t="s">
        <v>1643</v>
      </c>
    </row>
    <row r="5645" spans="1:10">
      <c r="A5645" t="s">
        <v>10</v>
      </c>
      <c r="B5645" t="s">
        <v>10823</v>
      </c>
      <c r="C5645" t="s">
        <v>24</v>
      </c>
      <c r="D5645" t="s">
        <v>13</v>
      </c>
      <c r="E5645" t="s">
        <v>25</v>
      </c>
      <c r="F5645" t="s">
        <v>26</v>
      </c>
      <c r="G5645" s="3">
        <v>45037.919224537036</v>
      </c>
      <c r="H5645" s="1">
        <v>67500</v>
      </c>
      <c r="I5645" t="s">
        <v>10824</v>
      </c>
      <c r="J5645" t="s">
        <v>10825</v>
      </c>
    </row>
    <row r="5646" spans="1:10">
      <c r="A5646" t="s">
        <v>212</v>
      </c>
      <c r="B5646" t="s">
        <v>10826</v>
      </c>
      <c r="C5646" t="s">
        <v>157</v>
      </c>
      <c r="D5646" t="s">
        <v>13</v>
      </c>
      <c r="E5646" t="s">
        <v>14</v>
      </c>
      <c r="F5646" t="s">
        <v>26</v>
      </c>
      <c r="G5646" s="3">
        <v>45211.920474537037</v>
      </c>
      <c r="H5646" s="1">
        <v>159264</v>
      </c>
      <c r="I5646" t="s">
        <v>8417</v>
      </c>
      <c r="J5646" t="s">
        <v>316</v>
      </c>
    </row>
    <row r="5647" spans="1:10">
      <c r="A5647" t="s">
        <v>18</v>
      </c>
      <c r="B5647" t="s">
        <v>18</v>
      </c>
      <c r="C5647" t="s">
        <v>1094</v>
      </c>
      <c r="D5647" t="s">
        <v>13</v>
      </c>
      <c r="E5647" t="s">
        <v>14</v>
      </c>
      <c r="F5647" t="s">
        <v>205</v>
      </c>
      <c r="G5647" s="3">
        <v>44957.97383101852</v>
      </c>
      <c r="H5647" s="1">
        <v>147500</v>
      </c>
      <c r="I5647" t="s">
        <v>10827</v>
      </c>
      <c r="J5647" t="s">
        <v>10828</v>
      </c>
    </row>
    <row r="5648" spans="1:10">
      <c r="A5648" t="s">
        <v>212</v>
      </c>
      <c r="B5648" t="s">
        <v>10829</v>
      </c>
      <c r="C5648" t="s">
        <v>6584</v>
      </c>
      <c r="D5648" t="s">
        <v>13</v>
      </c>
      <c r="E5648" t="s">
        <v>14</v>
      </c>
      <c r="F5648" t="s">
        <v>26</v>
      </c>
      <c r="G5648" s="3">
        <v>45071.945243055554</v>
      </c>
      <c r="H5648" s="1">
        <v>135000</v>
      </c>
      <c r="I5648" t="s">
        <v>10830</v>
      </c>
      <c r="J5648" t="s">
        <v>301</v>
      </c>
    </row>
    <row r="5649" spans="1:10">
      <c r="A5649" t="s">
        <v>33</v>
      </c>
      <c r="B5649" t="s">
        <v>10831</v>
      </c>
      <c r="C5649" t="s">
        <v>24</v>
      </c>
      <c r="D5649" t="s">
        <v>13</v>
      </c>
      <c r="E5649" t="s">
        <v>25</v>
      </c>
      <c r="F5649" t="s">
        <v>26</v>
      </c>
      <c r="G5649" s="3">
        <v>45189.916863425926</v>
      </c>
      <c r="H5649" s="1">
        <v>70000</v>
      </c>
      <c r="I5649" t="s">
        <v>10832</v>
      </c>
      <c r="J5649" t="s">
        <v>4982</v>
      </c>
    </row>
    <row r="5650" spans="1:10">
      <c r="A5650" t="s">
        <v>135</v>
      </c>
      <c r="B5650" t="s">
        <v>10833</v>
      </c>
      <c r="C5650" t="s">
        <v>1166</v>
      </c>
      <c r="D5650" t="s">
        <v>13</v>
      </c>
      <c r="E5650" t="s">
        <v>14</v>
      </c>
      <c r="F5650" t="s">
        <v>26</v>
      </c>
      <c r="G5650" s="3">
        <v>44993.920254629629</v>
      </c>
      <c r="H5650" s="1">
        <v>55000</v>
      </c>
      <c r="I5650" t="s">
        <v>10834</v>
      </c>
      <c r="J5650" t="s">
        <v>10835</v>
      </c>
    </row>
    <row r="5651" spans="1:10">
      <c r="A5651" t="s">
        <v>33</v>
      </c>
      <c r="B5651" t="s">
        <v>10836</v>
      </c>
      <c r="C5651" t="s">
        <v>232</v>
      </c>
      <c r="D5651" t="s">
        <v>13</v>
      </c>
      <c r="E5651" t="s">
        <v>14</v>
      </c>
      <c r="F5651" t="s">
        <v>26</v>
      </c>
      <c r="G5651" s="3">
        <v>45171.916678240741</v>
      </c>
      <c r="H5651" s="1">
        <v>72500</v>
      </c>
      <c r="I5651" t="s">
        <v>10837</v>
      </c>
      <c r="J5651" t="s">
        <v>10838</v>
      </c>
    </row>
    <row r="5652" spans="1:10">
      <c r="A5652" t="s">
        <v>18</v>
      </c>
      <c r="B5652" t="s">
        <v>10839</v>
      </c>
      <c r="C5652" t="s">
        <v>142</v>
      </c>
      <c r="D5652" t="s">
        <v>13</v>
      </c>
      <c r="E5652" t="s">
        <v>14</v>
      </c>
      <c r="F5652" t="s">
        <v>26</v>
      </c>
      <c r="G5652" s="3">
        <v>45063.933645833335</v>
      </c>
      <c r="H5652" s="1">
        <v>80850</v>
      </c>
      <c r="I5652" t="s">
        <v>3936</v>
      </c>
      <c r="J5652" t="s">
        <v>3937</v>
      </c>
    </row>
    <row r="5653" spans="1:10">
      <c r="A5653" t="s">
        <v>77</v>
      </c>
      <c r="B5653" t="s">
        <v>77</v>
      </c>
      <c r="C5653" t="s">
        <v>662</v>
      </c>
      <c r="D5653" t="s">
        <v>13</v>
      </c>
      <c r="E5653" t="s">
        <v>14</v>
      </c>
      <c r="F5653" t="s">
        <v>26</v>
      </c>
      <c r="G5653" s="3">
        <v>45029.917395833334</v>
      </c>
      <c r="H5653" s="1">
        <v>80000</v>
      </c>
      <c r="I5653" t="s">
        <v>8830</v>
      </c>
    </row>
    <row r="5654" spans="1:10">
      <c r="A5654" t="s">
        <v>135</v>
      </c>
      <c r="B5654" t="s">
        <v>10840</v>
      </c>
      <c r="C5654" t="s">
        <v>2706</v>
      </c>
      <c r="D5654" t="s">
        <v>13</v>
      </c>
      <c r="E5654" t="s">
        <v>14</v>
      </c>
      <c r="F5654" t="s">
        <v>20</v>
      </c>
      <c r="G5654" s="3">
        <v>44928.947557870371</v>
      </c>
      <c r="H5654" s="1">
        <v>126815</v>
      </c>
      <c r="I5654" t="s">
        <v>69</v>
      </c>
      <c r="J5654" t="s">
        <v>10841</v>
      </c>
    </row>
    <row r="5655" spans="1:10">
      <c r="A5655" t="s">
        <v>33</v>
      </c>
      <c r="B5655" t="s">
        <v>10842</v>
      </c>
      <c r="C5655" t="s">
        <v>3038</v>
      </c>
      <c r="D5655" t="s">
        <v>13</v>
      </c>
      <c r="E5655" t="s">
        <v>14</v>
      </c>
      <c r="F5655" t="s">
        <v>171</v>
      </c>
      <c r="G5655" s="3">
        <v>45037.939166666663</v>
      </c>
      <c r="H5655" s="1">
        <v>50400</v>
      </c>
      <c r="I5655" t="s">
        <v>6405</v>
      </c>
      <c r="J5655" t="s">
        <v>10387</v>
      </c>
    </row>
    <row r="5656" spans="1:10">
      <c r="A5656" t="s">
        <v>10</v>
      </c>
      <c r="B5656" t="s">
        <v>339</v>
      </c>
      <c r="C5656" t="s">
        <v>24</v>
      </c>
      <c r="D5656" t="s">
        <v>13</v>
      </c>
      <c r="E5656" t="s">
        <v>25</v>
      </c>
      <c r="F5656" t="s">
        <v>20</v>
      </c>
      <c r="G5656" s="3">
        <v>45009.985138888886</v>
      </c>
      <c r="H5656" s="1">
        <v>152500</v>
      </c>
      <c r="I5656" t="s">
        <v>335</v>
      </c>
      <c r="J5656" t="s">
        <v>316</v>
      </c>
    </row>
    <row r="5657" spans="1:10">
      <c r="A5657" t="s">
        <v>77</v>
      </c>
      <c r="B5657" t="s">
        <v>10843</v>
      </c>
      <c r="C5657" t="s">
        <v>1233</v>
      </c>
      <c r="D5657" t="s">
        <v>13</v>
      </c>
      <c r="E5657" t="s">
        <v>14</v>
      </c>
      <c r="F5657" t="s">
        <v>26</v>
      </c>
      <c r="G5657" s="3">
        <v>45177.917372685188</v>
      </c>
      <c r="H5657" s="1">
        <v>81938</v>
      </c>
      <c r="I5657" t="s">
        <v>10844</v>
      </c>
      <c r="J5657" t="s">
        <v>10845</v>
      </c>
    </row>
    <row r="5658" spans="1:10">
      <c r="A5658" t="s">
        <v>152</v>
      </c>
      <c r="B5658" t="s">
        <v>1216</v>
      </c>
      <c r="C5658" t="s">
        <v>24</v>
      </c>
      <c r="D5658" t="s">
        <v>13</v>
      </c>
      <c r="E5658" t="s">
        <v>25</v>
      </c>
      <c r="F5658" t="s">
        <v>608</v>
      </c>
      <c r="G5658" s="3">
        <v>44978.942557870374</v>
      </c>
      <c r="H5658" s="1">
        <v>325000</v>
      </c>
      <c r="I5658" t="s">
        <v>335</v>
      </c>
      <c r="J5658" t="s">
        <v>10846</v>
      </c>
    </row>
    <row r="5659" spans="1:10">
      <c r="A5659" t="s">
        <v>33</v>
      </c>
      <c r="B5659" t="s">
        <v>33</v>
      </c>
      <c r="C5659" t="s">
        <v>10847</v>
      </c>
      <c r="D5659" t="s">
        <v>13</v>
      </c>
      <c r="E5659" t="s">
        <v>14</v>
      </c>
      <c r="F5659" t="s">
        <v>26</v>
      </c>
      <c r="G5659" s="3">
        <v>44950.917291666665</v>
      </c>
      <c r="H5659" s="1">
        <v>96500</v>
      </c>
      <c r="I5659" t="s">
        <v>10848</v>
      </c>
      <c r="J5659" t="s">
        <v>10849</v>
      </c>
    </row>
    <row r="5660" spans="1:10">
      <c r="A5660" t="s">
        <v>33</v>
      </c>
      <c r="B5660" t="s">
        <v>10850</v>
      </c>
      <c r="C5660" t="s">
        <v>232</v>
      </c>
      <c r="D5660" t="s">
        <v>13</v>
      </c>
      <c r="E5660" t="s">
        <v>14</v>
      </c>
      <c r="F5660" t="s">
        <v>26</v>
      </c>
      <c r="G5660" s="3">
        <v>45272.916666666664</v>
      </c>
      <c r="H5660" s="1">
        <v>61500</v>
      </c>
      <c r="I5660" t="s">
        <v>10851</v>
      </c>
    </row>
    <row r="5661" spans="1:10">
      <c r="A5661" t="s">
        <v>33</v>
      </c>
      <c r="B5661" t="s">
        <v>33</v>
      </c>
      <c r="C5661" t="s">
        <v>901</v>
      </c>
      <c r="D5661" t="s">
        <v>13</v>
      </c>
      <c r="E5661" t="s">
        <v>14</v>
      </c>
      <c r="F5661" t="s">
        <v>20</v>
      </c>
      <c r="G5661" s="3">
        <v>44992.95853009259</v>
      </c>
      <c r="H5661" s="1">
        <v>80000</v>
      </c>
      <c r="I5661" t="s">
        <v>8180</v>
      </c>
      <c r="J5661" t="s">
        <v>10852</v>
      </c>
    </row>
    <row r="5662" spans="1:10">
      <c r="A5662" t="s">
        <v>33</v>
      </c>
      <c r="B5662" t="s">
        <v>7430</v>
      </c>
      <c r="C5662" t="s">
        <v>10853</v>
      </c>
      <c r="D5662" t="s">
        <v>13</v>
      </c>
      <c r="E5662" t="s">
        <v>14</v>
      </c>
      <c r="F5662" t="s">
        <v>26</v>
      </c>
      <c r="G5662" s="3">
        <v>45093.916817129626</v>
      </c>
      <c r="H5662" s="1">
        <v>116250</v>
      </c>
      <c r="I5662" t="s">
        <v>202</v>
      </c>
      <c r="J5662" t="s">
        <v>624</v>
      </c>
    </row>
    <row r="5663" spans="1:10">
      <c r="A5663" t="s">
        <v>33</v>
      </c>
      <c r="B5663" t="s">
        <v>10854</v>
      </c>
      <c r="C5663" t="s">
        <v>680</v>
      </c>
      <c r="D5663" t="s">
        <v>13</v>
      </c>
      <c r="E5663" t="s">
        <v>14</v>
      </c>
      <c r="F5663" t="s">
        <v>681</v>
      </c>
      <c r="G5663" s="3">
        <v>45098.934525462966</v>
      </c>
      <c r="H5663" s="1">
        <v>177283</v>
      </c>
      <c r="I5663" t="s">
        <v>374</v>
      </c>
      <c r="J5663" t="s">
        <v>10855</v>
      </c>
    </row>
    <row r="5664" spans="1:10">
      <c r="A5664" t="s">
        <v>212</v>
      </c>
      <c r="B5664" t="s">
        <v>212</v>
      </c>
      <c r="C5664" t="s">
        <v>10856</v>
      </c>
      <c r="D5664" t="s">
        <v>13</v>
      </c>
      <c r="E5664" t="s">
        <v>14</v>
      </c>
      <c r="F5664" t="s">
        <v>26</v>
      </c>
      <c r="G5664" s="3">
        <v>45002.919224537036</v>
      </c>
      <c r="H5664" s="1">
        <v>192500</v>
      </c>
      <c r="I5664" t="s">
        <v>335</v>
      </c>
      <c r="J5664" t="s">
        <v>10857</v>
      </c>
    </row>
    <row r="5665" spans="1:10">
      <c r="A5665" t="s">
        <v>135</v>
      </c>
      <c r="B5665" t="s">
        <v>10858</v>
      </c>
      <c r="C5665" t="s">
        <v>201</v>
      </c>
      <c r="D5665" t="s">
        <v>13</v>
      </c>
      <c r="E5665" t="s">
        <v>14</v>
      </c>
      <c r="F5665" t="s">
        <v>26</v>
      </c>
      <c r="G5665" s="3">
        <v>44968.941678240742</v>
      </c>
      <c r="H5665" s="1">
        <v>63000</v>
      </c>
      <c r="I5665" t="s">
        <v>974</v>
      </c>
      <c r="J5665" t="s">
        <v>10859</v>
      </c>
    </row>
    <row r="5666" spans="1:10">
      <c r="A5666" t="s">
        <v>135</v>
      </c>
      <c r="B5666" t="s">
        <v>10860</v>
      </c>
      <c r="C5666" t="s">
        <v>3038</v>
      </c>
      <c r="D5666" t="s">
        <v>13</v>
      </c>
      <c r="E5666" t="s">
        <v>14</v>
      </c>
      <c r="F5666" t="s">
        <v>171</v>
      </c>
      <c r="G5666" s="3">
        <v>44998.930451388886</v>
      </c>
      <c r="H5666" s="1">
        <v>147500</v>
      </c>
      <c r="I5666" t="s">
        <v>1498</v>
      </c>
      <c r="J5666" t="s">
        <v>10861</v>
      </c>
    </row>
    <row r="5667" spans="1:10">
      <c r="A5667" t="s">
        <v>33</v>
      </c>
      <c r="B5667" t="s">
        <v>10862</v>
      </c>
      <c r="C5667" t="s">
        <v>7935</v>
      </c>
      <c r="D5667" t="s">
        <v>13</v>
      </c>
      <c r="E5667" t="s">
        <v>14</v>
      </c>
      <c r="F5667" t="s">
        <v>26</v>
      </c>
      <c r="G5667" s="3">
        <v>45036.916712962964</v>
      </c>
      <c r="H5667" s="1">
        <v>70000</v>
      </c>
      <c r="I5667" t="s">
        <v>10863</v>
      </c>
      <c r="J5667" t="s">
        <v>230</v>
      </c>
    </row>
    <row r="5668" spans="1:10">
      <c r="A5668" t="s">
        <v>135</v>
      </c>
      <c r="B5668" t="s">
        <v>10864</v>
      </c>
      <c r="C5668" t="s">
        <v>157</v>
      </c>
      <c r="D5668" t="s">
        <v>13</v>
      </c>
      <c r="E5668" t="s">
        <v>14</v>
      </c>
      <c r="F5668" t="s">
        <v>26</v>
      </c>
      <c r="G5668" s="3">
        <v>45008.918263888889</v>
      </c>
      <c r="H5668" s="1">
        <v>71850</v>
      </c>
      <c r="I5668" t="s">
        <v>1072</v>
      </c>
      <c r="J5668" t="s">
        <v>10865</v>
      </c>
    </row>
    <row r="5669" spans="1:10">
      <c r="A5669" t="s">
        <v>33</v>
      </c>
      <c r="B5669" t="s">
        <v>10866</v>
      </c>
      <c r="C5669" t="s">
        <v>2608</v>
      </c>
      <c r="D5669" t="s">
        <v>111</v>
      </c>
      <c r="E5669" t="s">
        <v>14</v>
      </c>
      <c r="F5669" t="s">
        <v>26</v>
      </c>
      <c r="G5669" s="3">
        <v>45204.916666666664</v>
      </c>
      <c r="H5669" s="1">
        <v>85000</v>
      </c>
      <c r="I5669" t="s">
        <v>10867</v>
      </c>
      <c r="J5669" t="s">
        <v>10868</v>
      </c>
    </row>
    <row r="5670" spans="1:10">
      <c r="A5670" t="s">
        <v>33</v>
      </c>
      <c r="B5670" t="s">
        <v>8921</v>
      </c>
      <c r="C5670" t="s">
        <v>342</v>
      </c>
      <c r="D5670" t="s">
        <v>13</v>
      </c>
      <c r="E5670" t="s">
        <v>14</v>
      </c>
      <c r="F5670" t="s">
        <v>26</v>
      </c>
      <c r="G5670" s="3">
        <v>44995.919282407405</v>
      </c>
      <c r="H5670" s="1">
        <v>65000</v>
      </c>
      <c r="I5670" t="s">
        <v>9820</v>
      </c>
      <c r="J5670" t="s">
        <v>8923</v>
      </c>
    </row>
    <row r="5671" spans="1:10">
      <c r="A5671" t="s">
        <v>33</v>
      </c>
      <c r="B5671" t="s">
        <v>10869</v>
      </c>
      <c r="C5671" t="s">
        <v>157</v>
      </c>
      <c r="D5671" t="s">
        <v>13</v>
      </c>
      <c r="E5671" t="s">
        <v>14</v>
      </c>
      <c r="F5671" t="s">
        <v>26</v>
      </c>
      <c r="G5671" s="3">
        <v>45175.917141203703</v>
      </c>
      <c r="H5671" s="1">
        <v>97500</v>
      </c>
      <c r="I5671" t="s">
        <v>4400</v>
      </c>
    </row>
    <row r="5672" spans="1:10">
      <c r="A5672" t="s">
        <v>33</v>
      </c>
      <c r="B5672" t="s">
        <v>10870</v>
      </c>
      <c r="C5672" t="s">
        <v>4723</v>
      </c>
      <c r="D5672" t="s">
        <v>13</v>
      </c>
      <c r="E5672" t="s">
        <v>14</v>
      </c>
      <c r="F5672" t="s">
        <v>26</v>
      </c>
      <c r="G5672" s="3">
        <v>45153.917916666665</v>
      </c>
      <c r="H5672" s="1">
        <v>76716</v>
      </c>
      <c r="I5672" t="s">
        <v>10528</v>
      </c>
      <c r="J5672" t="s">
        <v>10871</v>
      </c>
    </row>
    <row r="5673" spans="1:10">
      <c r="A5673" t="s">
        <v>33</v>
      </c>
      <c r="B5673" t="s">
        <v>33</v>
      </c>
      <c r="C5673" t="s">
        <v>24</v>
      </c>
      <c r="D5673" t="s">
        <v>13</v>
      </c>
      <c r="E5673" t="s">
        <v>25</v>
      </c>
      <c r="F5673" t="s">
        <v>26</v>
      </c>
      <c r="G5673" s="3">
        <v>45189.917141203703</v>
      </c>
      <c r="H5673" s="1">
        <v>102250</v>
      </c>
      <c r="I5673" t="s">
        <v>10872</v>
      </c>
      <c r="J5673" t="s">
        <v>28</v>
      </c>
    </row>
    <row r="5674" spans="1:10">
      <c r="A5674" t="s">
        <v>33</v>
      </c>
      <c r="B5674" t="s">
        <v>33</v>
      </c>
      <c r="C5674" t="s">
        <v>142</v>
      </c>
      <c r="D5674" t="s">
        <v>13</v>
      </c>
      <c r="E5674" t="s">
        <v>14</v>
      </c>
      <c r="F5674" t="s">
        <v>26</v>
      </c>
      <c r="G5674" s="3">
        <v>45089.917743055557</v>
      </c>
      <c r="H5674" s="1">
        <v>66444.5</v>
      </c>
      <c r="I5674" t="s">
        <v>10873</v>
      </c>
      <c r="J5674" t="s">
        <v>10874</v>
      </c>
    </row>
    <row r="5675" spans="1:10">
      <c r="A5675" t="s">
        <v>135</v>
      </c>
      <c r="B5675" t="s">
        <v>135</v>
      </c>
      <c r="C5675" t="s">
        <v>171</v>
      </c>
      <c r="D5675" t="s">
        <v>13</v>
      </c>
      <c r="E5675" t="s">
        <v>14</v>
      </c>
      <c r="F5675" t="s">
        <v>171</v>
      </c>
      <c r="G5675" s="3">
        <v>45254.923900462964</v>
      </c>
      <c r="H5675" s="1">
        <v>119250</v>
      </c>
      <c r="I5675" t="s">
        <v>10875</v>
      </c>
      <c r="J5675" t="s">
        <v>10876</v>
      </c>
    </row>
    <row r="5676" spans="1:10">
      <c r="A5676" t="s">
        <v>18</v>
      </c>
      <c r="B5676" t="s">
        <v>18</v>
      </c>
      <c r="C5676" t="s">
        <v>795</v>
      </c>
      <c r="D5676" t="s">
        <v>13</v>
      </c>
      <c r="E5676" t="s">
        <v>14</v>
      </c>
      <c r="F5676" t="s">
        <v>26</v>
      </c>
      <c r="G5676" s="3">
        <v>45117.9215625</v>
      </c>
      <c r="H5676" s="1">
        <v>132500</v>
      </c>
      <c r="I5676" t="s">
        <v>1044</v>
      </c>
      <c r="J5676" t="s">
        <v>1045</v>
      </c>
    </row>
    <row r="5677" spans="1:10">
      <c r="A5677" t="s">
        <v>10</v>
      </c>
      <c r="B5677" t="s">
        <v>10877</v>
      </c>
      <c r="C5677" t="s">
        <v>10878</v>
      </c>
      <c r="D5677" t="s">
        <v>13</v>
      </c>
      <c r="E5677" t="s">
        <v>14</v>
      </c>
      <c r="F5677" t="s">
        <v>20</v>
      </c>
      <c r="G5677" s="3">
        <v>45100.97320601852</v>
      </c>
      <c r="H5677" s="1">
        <v>102500</v>
      </c>
      <c r="I5677" t="s">
        <v>10879</v>
      </c>
      <c r="J5677" t="s">
        <v>10880</v>
      </c>
    </row>
    <row r="5678" spans="1:10">
      <c r="A5678" t="s">
        <v>33</v>
      </c>
      <c r="B5678" t="s">
        <v>5828</v>
      </c>
      <c r="C5678" t="s">
        <v>157</v>
      </c>
      <c r="D5678" t="s">
        <v>13</v>
      </c>
      <c r="E5678" t="s">
        <v>14</v>
      </c>
      <c r="F5678" t="s">
        <v>26</v>
      </c>
      <c r="G5678" s="3">
        <v>45153.917442129627</v>
      </c>
      <c r="H5678" s="1">
        <v>65000</v>
      </c>
      <c r="I5678" t="s">
        <v>10881</v>
      </c>
      <c r="J5678" t="s">
        <v>610</v>
      </c>
    </row>
    <row r="5679" spans="1:10">
      <c r="A5679" t="s">
        <v>33</v>
      </c>
      <c r="B5679" t="s">
        <v>10882</v>
      </c>
      <c r="C5679" t="s">
        <v>24</v>
      </c>
      <c r="D5679" t="s">
        <v>13</v>
      </c>
      <c r="E5679" t="s">
        <v>25</v>
      </c>
      <c r="F5679" t="s">
        <v>26</v>
      </c>
      <c r="G5679" s="3">
        <v>45280.917060185187</v>
      </c>
      <c r="H5679" s="1">
        <v>97070.5</v>
      </c>
      <c r="I5679" t="s">
        <v>10883</v>
      </c>
      <c r="J5679" t="s">
        <v>316</v>
      </c>
    </row>
    <row r="5680" spans="1:10">
      <c r="A5680" t="s">
        <v>33</v>
      </c>
      <c r="B5680" t="s">
        <v>33</v>
      </c>
      <c r="C5680" t="s">
        <v>7162</v>
      </c>
      <c r="D5680" t="s">
        <v>13</v>
      </c>
      <c r="E5680" t="s">
        <v>14</v>
      </c>
      <c r="F5680" t="s">
        <v>26</v>
      </c>
      <c r="G5680" s="3">
        <v>44948.918298611112</v>
      </c>
      <c r="H5680" s="1">
        <v>65000</v>
      </c>
      <c r="I5680" t="s">
        <v>10308</v>
      </c>
      <c r="J5680" t="s">
        <v>10309</v>
      </c>
    </row>
    <row r="5681" spans="1:10">
      <c r="A5681" t="s">
        <v>33</v>
      </c>
      <c r="B5681" t="s">
        <v>33</v>
      </c>
      <c r="C5681" t="s">
        <v>119</v>
      </c>
      <c r="D5681" t="s">
        <v>1075</v>
      </c>
      <c r="E5681" t="s">
        <v>14</v>
      </c>
      <c r="F5681" t="s">
        <v>26</v>
      </c>
      <c r="G5681" s="3">
        <v>45252.917187500003</v>
      </c>
      <c r="H5681" s="1">
        <v>111500</v>
      </c>
      <c r="I5681" t="s">
        <v>2788</v>
      </c>
      <c r="J5681" t="s">
        <v>10884</v>
      </c>
    </row>
    <row r="5682" spans="1:10">
      <c r="A5682" t="s">
        <v>33</v>
      </c>
      <c r="B5682" t="s">
        <v>10885</v>
      </c>
      <c r="C5682" t="s">
        <v>1402</v>
      </c>
      <c r="D5682" t="s">
        <v>13</v>
      </c>
      <c r="E5682" t="s">
        <v>14</v>
      </c>
      <c r="F5682" t="s">
        <v>26</v>
      </c>
      <c r="G5682" s="3">
        <v>45256.916898148149</v>
      </c>
      <c r="H5682" s="1">
        <v>75000</v>
      </c>
      <c r="I5682" t="s">
        <v>4600</v>
      </c>
      <c r="J5682" t="s">
        <v>3138</v>
      </c>
    </row>
    <row r="5683" spans="1:10">
      <c r="A5683" t="s">
        <v>212</v>
      </c>
      <c r="B5683" t="s">
        <v>2171</v>
      </c>
      <c r="C5683" t="s">
        <v>95</v>
      </c>
      <c r="D5683" t="s">
        <v>13</v>
      </c>
      <c r="E5683" t="s">
        <v>14</v>
      </c>
      <c r="F5683" t="s">
        <v>26</v>
      </c>
      <c r="G5683" s="3">
        <v>45051.930335648147</v>
      </c>
      <c r="H5683" s="1">
        <v>120000</v>
      </c>
      <c r="I5683" t="s">
        <v>10886</v>
      </c>
      <c r="J5683" t="s">
        <v>10887</v>
      </c>
    </row>
    <row r="5684" spans="1:10">
      <c r="A5684" t="s">
        <v>10</v>
      </c>
      <c r="B5684" t="s">
        <v>10888</v>
      </c>
      <c r="C5684" t="s">
        <v>7639</v>
      </c>
      <c r="D5684" t="s">
        <v>13</v>
      </c>
      <c r="E5684" t="s">
        <v>14</v>
      </c>
      <c r="F5684" t="s">
        <v>26</v>
      </c>
      <c r="G5684" s="3">
        <v>44938.920289351852</v>
      </c>
      <c r="H5684" s="1">
        <v>106150</v>
      </c>
      <c r="I5684" t="s">
        <v>10889</v>
      </c>
      <c r="J5684" t="s">
        <v>10890</v>
      </c>
    </row>
    <row r="5685" spans="1:10">
      <c r="A5685" t="s">
        <v>10</v>
      </c>
      <c r="B5685" t="s">
        <v>10891</v>
      </c>
      <c r="C5685" t="s">
        <v>56</v>
      </c>
      <c r="D5685" t="s">
        <v>1075</v>
      </c>
      <c r="E5685" t="s">
        <v>14</v>
      </c>
      <c r="F5685" t="s">
        <v>20</v>
      </c>
      <c r="G5685" s="3">
        <v>45177.982442129629</v>
      </c>
      <c r="H5685" s="1">
        <v>99500</v>
      </c>
      <c r="I5685" t="s">
        <v>10892</v>
      </c>
    </row>
    <row r="5686" spans="1:10">
      <c r="A5686" t="s">
        <v>18</v>
      </c>
      <c r="B5686" t="s">
        <v>10893</v>
      </c>
      <c r="C5686" t="s">
        <v>1794</v>
      </c>
      <c r="D5686" t="s">
        <v>13</v>
      </c>
      <c r="E5686" t="s">
        <v>14</v>
      </c>
      <c r="F5686" t="s">
        <v>694</v>
      </c>
      <c r="G5686" s="3">
        <v>45114.938958333332</v>
      </c>
      <c r="H5686" s="1">
        <v>134241</v>
      </c>
      <c r="I5686" t="s">
        <v>10894</v>
      </c>
      <c r="J5686" t="s">
        <v>10895</v>
      </c>
    </row>
    <row r="5687" spans="1:10">
      <c r="A5687" t="s">
        <v>10</v>
      </c>
      <c r="B5687" t="s">
        <v>6311</v>
      </c>
      <c r="C5687" t="s">
        <v>2011</v>
      </c>
      <c r="D5687" t="s">
        <v>13</v>
      </c>
      <c r="E5687" t="s">
        <v>14</v>
      </c>
      <c r="F5687" t="s">
        <v>2012</v>
      </c>
      <c r="G5687" s="3">
        <v>45007.938217592593</v>
      </c>
      <c r="H5687" s="1">
        <v>50400</v>
      </c>
      <c r="I5687" t="s">
        <v>1133</v>
      </c>
      <c r="J5687" t="s">
        <v>10896</v>
      </c>
    </row>
    <row r="5688" spans="1:10">
      <c r="A5688" t="s">
        <v>18</v>
      </c>
      <c r="B5688" t="s">
        <v>10897</v>
      </c>
      <c r="C5688" t="s">
        <v>837</v>
      </c>
      <c r="D5688" t="s">
        <v>13</v>
      </c>
      <c r="E5688" t="s">
        <v>14</v>
      </c>
      <c r="F5688" t="s">
        <v>221</v>
      </c>
      <c r="G5688" s="3">
        <v>44966.257511574076</v>
      </c>
      <c r="H5688" s="1">
        <v>147500</v>
      </c>
      <c r="I5688" t="s">
        <v>1873</v>
      </c>
      <c r="J5688" t="s">
        <v>10898</v>
      </c>
    </row>
    <row r="5689" spans="1:10">
      <c r="A5689" t="s">
        <v>73</v>
      </c>
      <c r="B5689" t="s">
        <v>73</v>
      </c>
      <c r="C5689" t="s">
        <v>276</v>
      </c>
      <c r="D5689" t="s">
        <v>13</v>
      </c>
      <c r="E5689" t="s">
        <v>14</v>
      </c>
      <c r="F5689" t="s">
        <v>26</v>
      </c>
      <c r="G5689" s="3">
        <v>45034.921481481484</v>
      </c>
      <c r="H5689" s="1">
        <v>140000</v>
      </c>
      <c r="I5689" t="s">
        <v>7856</v>
      </c>
      <c r="J5689" t="s">
        <v>10899</v>
      </c>
    </row>
    <row r="5690" spans="1:10">
      <c r="A5690" t="s">
        <v>135</v>
      </c>
      <c r="B5690" t="s">
        <v>10900</v>
      </c>
      <c r="C5690" t="s">
        <v>24</v>
      </c>
      <c r="D5690" t="s">
        <v>13</v>
      </c>
      <c r="E5690" t="s">
        <v>25</v>
      </c>
      <c r="F5690" t="s">
        <v>26</v>
      </c>
      <c r="G5690" s="3">
        <v>45287.944293981483</v>
      </c>
      <c r="H5690" s="1">
        <v>70842.9609375</v>
      </c>
      <c r="I5690" t="s">
        <v>10901</v>
      </c>
      <c r="J5690" t="s">
        <v>10902</v>
      </c>
    </row>
    <row r="5691" spans="1:10">
      <c r="A5691" t="s">
        <v>33</v>
      </c>
      <c r="B5691" t="s">
        <v>33</v>
      </c>
      <c r="C5691" t="s">
        <v>3639</v>
      </c>
      <c r="D5691" t="s">
        <v>13</v>
      </c>
      <c r="E5691" t="s">
        <v>14</v>
      </c>
      <c r="F5691" t="s">
        <v>3640</v>
      </c>
      <c r="G5691" s="3">
        <v>45209.931956018518</v>
      </c>
      <c r="H5691" s="1">
        <v>109120</v>
      </c>
      <c r="I5691" t="s">
        <v>10903</v>
      </c>
      <c r="J5691" t="s">
        <v>10904</v>
      </c>
    </row>
    <row r="5692" spans="1:10">
      <c r="A5692" t="s">
        <v>212</v>
      </c>
      <c r="B5692" t="s">
        <v>212</v>
      </c>
      <c r="C5692" t="s">
        <v>24</v>
      </c>
      <c r="D5692" t="s">
        <v>111</v>
      </c>
      <c r="E5692" t="s">
        <v>25</v>
      </c>
      <c r="F5692" t="s">
        <v>26</v>
      </c>
      <c r="G5692" s="3">
        <v>45275.918541666666</v>
      </c>
      <c r="H5692" s="1">
        <v>110000</v>
      </c>
      <c r="I5692" t="s">
        <v>10905</v>
      </c>
      <c r="J5692" t="s">
        <v>1056</v>
      </c>
    </row>
    <row r="5693" spans="1:10">
      <c r="A5693" t="s">
        <v>73</v>
      </c>
      <c r="B5693" t="s">
        <v>10906</v>
      </c>
      <c r="C5693" t="s">
        <v>1884</v>
      </c>
      <c r="D5693" t="s">
        <v>13</v>
      </c>
      <c r="E5693" t="s">
        <v>14</v>
      </c>
      <c r="F5693" t="s">
        <v>221</v>
      </c>
      <c r="G5693" s="3">
        <v>45016.939513888887</v>
      </c>
      <c r="H5693" s="1">
        <v>147500</v>
      </c>
      <c r="I5693" t="s">
        <v>6294</v>
      </c>
      <c r="J5693" t="s">
        <v>10907</v>
      </c>
    </row>
    <row r="5694" spans="1:10">
      <c r="A5694" t="s">
        <v>33</v>
      </c>
      <c r="B5694" t="s">
        <v>10908</v>
      </c>
      <c r="C5694" t="s">
        <v>56</v>
      </c>
      <c r="D5694" t="s">
        <v>13</v>
      </c>
      <c r="E5694" t="s">
        <v>14</v>
      </c>
      <c r="F5694" t="s">
        <v>26</v>
      </c>
      <c r="G5694" s="3">
        <v>45219.91777777778</v>
      </c>
      <c r="H5694" s="1">
        <v>71002</v>
      </c>
      <c r="I5694" t="s">
        <v>10909</v>
      </c>
      <c r="J5694" t="s">
        <v>10910</v>
      </c>
    </row>
    <row r="5695" spans="1:10">
      <c r="A5695" t="s">
        <v>18</v>
      </c>
      <c r="B5695" t="s">
        <v>18</v>
      </c>
      <c r="C5695" t="s">
        <v>2937</v>
      </c>
      <c r="D5695" t="s">
        <v>13</v>
      </c>
      <c r="E5695" t="s">
        <v>14</v>
      </c>
      <c r="F5695" t="s">
        <v>209</v>
      </c>
      <c r="G5695" s="3">
        <v>45043.934594907405</v>
      </c>
      <c r="H5695" s="1">
        <v>133500</v>
      </c>
      <c r="I5695" t="s">
        <v>993</v>
      </c>
      <c r="J5695" t="s">
        <v>10911</v>
      </c>
    </row>
    <row r="5696" spans="1:10">
      <c r="A5696" t="s">
        <v>77</v>
      </c>
      <c r="B5696" t="s">
        <v>6821</v>
      </c>
      <c r="C5696" t="s">
        <v>10912</v>
      </c>
      <c r="D5696" t="s">
        <v>13</v>
      </c>
      <c r="E5696" t="s">
        <v>14</v>
      </c>
      <c r="F5696" t="s">
        <v>20</v>
      </c>
      <c r="G5696" s="3">
        <v>45268.949560185189</v>
      </c>
      <c r="H5696" s="1">
        <v>65000</v>
      </c>
      <c r="I5696" t="s">
        <v>10546</v>
      </c>
    </row>
    <row r="5697" spans="1:10">
      <c r="A5697" t="s">
        <v>33</v>
      </c>
      <c r="B5697" t="s">
        <v>10913</v>
      </c>
      <c r="C5697" t="s">
        <v>2706</v>
      </c>
      <c r="D5697" t="s">
        <v>13</v>
      </c>
      <c r="E5697" t="s">
        <v>14</v>
      </c>
      <c r="F5697" t="s">
        <v>26</v>
      </c>
      <c r="G5697" s="3">
        <v>45168.917986111112</v>
      </c>
      <c r="H5697" s="1">
        <v>65000</v>
      </c>
      <c r="I5697" t="s">
        <v>10281</v>
      </c>
      <c r="J5697" t="s">
        <v>344</v>
      </c>
    </row>
    <row r="5698" spans="1:10">
      <c r="A5698" t="s">
        <v>10</v>
      </c>
      <c r="B5698" t="s">
        <v>398</v>
      </c>
      <c r="C5698" t="s">
        <v>232</v>
      </c>
      <c r="D5698" t="s">
        <v>13</v>
      </c>
      <c r="E5698" t="s">
        <v>14</v>
      </c>
      <c r="F5698" t="s">
        <v>26</v>
      </c>
      <c r="G5698" s="3">
        <v>45120.918113425927</v>
      </c>
      <c r="H5698" s="1">
        <v>162500</v>
      </c>
      <c r="I5698" t="s">
        <v>516</v>
      </c>
    </row>
    <row r="5699" spans="1:10">
      <c r="A5699" t="s">
        <v>135</v>
      </c>
      <c r="B5699" t="s">
        <v>7304</v>
      </c>
      <c r="C5699" t="s">
        <v>24</v>
      </c>
      <c r="D5699" t="s">
        <v>13</v>
      </c>
      <c r="E5699" t="s">
        <v>25</v>
      </c>
      <c r="F5699" t="s">
        <v>26</v>
      </c>
      <c r="G5699" s="3">
        <v>45247.917812500003</v>
      </c>
      <c r="H5699" s="1">
        <v>120000</v>
      </c>
      <c r="I5699" t="s">
        <v>10914</v>
      </c>
      <c r="J5699" t="s">
        <v>4366</v>
      </c>
    </row>
    <row r="5700" spans="1:10">
      <c r="A5700" t="s">
        <v>135</v>
      </c>
      <c r="B5700" t="s">
        <v>10915</v>
      </c>
      <c r="C5700" t="s">
        <v>1042</v>
      </c>
      <c r="D5700" t="s">
        <v>13</v>
      </c>
      <c r="E5700" t="s">
        <v>14</v>
      </c>
      <c r="F5700" t="s">
        <v>198</v>
      </c>
      <c r="G5700" s="3">
        <v>44944.932523148149</v>
      </c>
      <c r="H5700" s="1">
        <v>111175</v>
      </c>
      <c r="I5700" t="s">
        <v>10916</v>
      </c>
      <c r="J5700" t="s">
        <v>10917</v>
      </c>
    </row>
    <row r="5701" spans="1:10">
      <c r="A5701" t="s">
        <v>18</v>
      </c>
      <c r="B5701" t="s">
        <v>18</v>
      </c>
      <c r="C5701" t="s">
        <v>2217</v>
      </c>
      <c r="D5701" t="s">
        <v>13</v>
      </c>
      <c r="E5701" t="s">
        <v>14</v>
      </c>
      <c r="F5701" t="s">
        <v>2012</v>
      </c>
      <c r="G5701" s="3">
        <v>44971.936469907407</v>
      </c>
      <c r="H5701" s="1">
        <v>96773</v>
      </c>
      <c r="I5701" t="s">
        <v>10918</v>
      </c>
      <c r="J5701" t="s">
        <v>10919</v>
      </c>
    </row>
    <row r="5702" spans="1:10">
      <c r="A5702" t="s">
        <v>152</v>
      </c>
      <c r="B5702" t="s">
        <v>10920</v>
      </c>
      <c r="C5702" t="s">
        <v>6341</v>
      </c>
      <c r="D5702" t="s">
        <v>13</v>
      </c>
      <c r="E5702" t="s">
        <v>14</v>
      </c>
      <c r="F5702" t="s">
        <v>1820</v>
      </c>
      <c r="G5702" s="3">
        <v>45169.959861111114</v>
      </c>
      <c r="H5702" s="1">
        <v>89100</v>
      </c>
      <c r="I5702" t="s">
        <v>10921</v>
      </c>
      <c r="J5702" t="s">
        <v>10922</v>
      </c>
    </row>
    <row r="5703" spans="1:10">
      <c r="A5703" t="s">
        <v>77</v>
      </c>
      <c r="B5703" t="s">
        <v>10923</v>
      </c>
      <c r="C5703" t="s">
        <v>24</v>
      </c>
      <c r="D5703" t="s">
        <v>13</v>
      </c>
      <c r="E5703" t="s">
        <v>25</v>
      </c>
      <c r="F5703" t="s">
        <v>26</v>
      </c>
      <c r="G5703" s="3">
        <v>45184.917650462965</v>
      </c>
      <c r="H5703" s="1">
        <v>90000</v>
      </c>
      <c r="I5703" t="s">
        <v>10924</v>
      </c>
      <c r="J5703" t="s">
        <v>5185</v>
      </c>
    </row>
    <row r="5704" spans="1:10">
      <c r="A5704" t="s">
        <v>18</v>
      </c>
      <c r="B5704" t="s">
        <v>10925</v>
      </c>
      <c r="C5704" t="s">
        <v>325</v>
      </c>
      <c r="D5704" t="s">
        <v>13</v>
      </c>
      <c r="E5704" t="s">
        <v>14</v>
      </c>
      <c r="F5704" t="s">
        <v>26</v>
      </c>
      <c r="G5704" s="3">
        <v>44985.926666666666</v>
      </c>
      <c r="H5704" s="1">
        <v>132798.78125</v>
      </c>
      <c r="I5704" t="s">
        <v>10679</v>
      </c>
      <c r="J5704" t="s">
        <v>10680</v>
      </c>
    </row>
    <row r="5705" spans="1:10">
      <c r="A5705" t="s">
        <v>33</v>
      </c>
      <c r="B5705" t="s">
        <v>10926</v>
      </c>
      <c r="C5705" t="s">
        <v>276</v>
      </c>
      <c r="D5705" t="s">
        <v>10927</v>
      </c>
      <c r="E5705" t="s">
        <v>14</v>
      </c>
      <c r="F5705" t="s">
        <v>26</v>
      </c>
      <c r="G5705" s="3">
        <v>45233.916944444441</v>
      </c>
      <c r="H5705" s="1">
        <v>65000</v>
      </c>
      <c r="I5705" t="s">
        <v>9820</v>
      </c>
      <c r="J5705" t="s">
        <v>8923</v>
      </c>
    </row>
    <row r="5706" spans="1:10">
      <c r="A5706" t="s">
        <v>10</v>
      </c>
      <c r="B5706" t="s">
        <v>10928</v>
      </c>
      <c r="C5706" t="s">
        <v>24</v>
      </c>
      <c r="D5706" t="s">
        <v>13</v>
      </c>
      <c r="E5706" t="s">
        <v>25</v>
      </c>
      <c r="F5706" t="s">
        <v>26</v>
      </c>
      <c r="G5706" s="3">
        <v>45245.920798611114</v>
      </c>
      <c r="H5706" s="1">
        <v>206800</v>
      </c>
      <c r="I5706" t="s">
        <v>3601</v>
      </c>
    </row>
    <row r="5707" spans="1:10">
      <c r="A5707" t="s">
        <v>33</v>
      </c>
      <c r="B5707" t="s">
        <v>33</v>
      </c>
      <c r="C5707" t="s">
        <v>10929</v>
      </c>
      <c r="D5707" t="s">
        <v>100</v>
      </c>
      <c r="E5707" t="s">
        <v>14</v>
      </c>
      <c r="F5707" t="s">
        <v>26</v>
      </c>
      <c r="G5707" s="3">
        <v>44931.918067129627</v>
      </c>
      <c r="H5707" s="1">
        <v>91000</v>
      </c>
      <c r="I5707" t="s">
        <v>10930</v>
      </c>
      <c r="J5707" t="s">
        <v>10931</v>
      </c>
    </row>
    <row r="5708" spans="1:10">
      <c r="A5708" t="s">
        <v>73</v>
      </c>
      <c r="B5708" t="s">
        <v>3341</v>
      </c>
      <c r="C5708" t="s">
        <v>712</v>
      </c>
      <c r="D5708" t="s">
        <v>13</v>
      </c>
      <c r="E5708" t="s">
        <v>14</v>
      </c>
      <c r="F5708" t="s">
        <v>712</v>
      </c>
      <c r="G5708" s="3">
        <v>45177.973136574074</v>
      </c>
      <c r="H5708" s="1">
        <v>147500</v>
      </c>
      <c r="I5708" t="s">
        <v>10932</v>
      </c>
      <c r="J5708" t="s">
        <v>10933</v>
      </c>
    </row>
    <row r="5709" spans="1:10">
      <c r="A5709" t="s">
        <v>106</v>
      </c>
      <c r="B5709" t="s">
        <v>10934</v>
      </c>
      <c r="C5709" t="s">
        <v>209</v>
      </c>
      <c r="D5709" t="s">
        <v>13</v>
      </c>
      <c r="E5709" t="s">
        <v>14</v>
      </c>
      <c r="F5709" t="s">
        <v>209</v>
      </c>
      <c r="G5709" s="3">
        <v>45104.949467592596</v>
      </c>
      <c r="H5709" s="1">
        <v>80850</v>
      </c>
      <c r="I5709" t="s">
        <v>1055</v>
      </c>
      <c r="J5709" t="s">
        <v>10935</v>
      </c>
    </row>
    <row r="5710" spans="1:10">
      <c r="A5710" t="s">
        <v>33</v>
      </c>
      <c r="B5710" t="s">
        <v>1058</v>
      </c>
      <c r="C5710" t="s">
        <v>24</v>
      </c>
      <c r="D5710" t="s">
        <v>13</v>
      </c>
      <c r="E5710" t="s">
        <v>25</v>
      </c>
      <c r="F5710" t="s">
        <v>26</v>
      </c>
      <c r="G5710" s="3">
        <v>45124.916712962964</v>
      </c>
      <c r="H5710" s="1">
        <v>140000</v>
      </c>
      <c r="I5710" t="s">
        <v>10936</v>
      </c>
      <c r="J5710" t="s">
        <v>10937</v>
      </c>
    </row>
    <row r="5711" spans="1:10">
      <c r="A5711" t="s">
        <v>135</v>
      </c>
      <c r="B5711" t="s">
        <v>135</v>
      </c>
      <c r="C5711" t="s">
        <v>869</v>
      </c>
      <c r="D5711" t="s">
        <v>13</v>
      </c>
      <c r="E5711" t="s">
        <v>14</v>
      </c>
      <c r="F5711" t="s">
        <v>26</v>
      </c>
      <c r="G5711" s="3">
        <v>45029.917326388888</v>
      </c>
      <c r="H5711" s="1">
        <v>150000</v>
      </c>
      <c r="I5711" t="s">
        <v>870</v>
      </c>
      <c r="J5711" t="s">
        <v>10938</v>
      </c>
    </row>
    <row r="5712" spans="1:10">
      <c r="A5712" t="s">
        <v>18</v>
      </c>
      <c r="B5712" t="s">
        <v>10939</v>
      </c>
      <c r="C5712" t="s">
        <v>1117</v>
      </c>
      <c r="D5712" t="s">
        <v>13</v>
      </c>
      <c r="E5712" t="s">
        <v>14</v>
      </c>
      <c r="F5712" t="s">
        <v>20</v>
      </c>
      <c r="G5712" s="3">
        <v>45085.958240740743</v>
      </c>
      <c r="H5712" s="1">
        <v>122500</v>
      </c>
      <c r="I5712" t="s">
        <v>10940</v>
      </c>
      <c r="J5712" t="s">
        <v>10941</v>
      </c>
    </row>
    <row r="5713" spans="1:10">
      <c r="A5713" t="s">
        <v>18</v>
      </c>
      <c r="B5713" t="s">
        <v>10942</v>
      </c>
      <c r="C5713" t="s">
        <v>656</v>
      </c>
      <c r="D5713" t="s">
        <v>13</v>
      </c>
      <c r="E5713" t="s">
        <v>14</v>
      </c>
      <c r="F5713" t="s">
        <v>657</v>
      </c>
      <c r="G5713" s="3">
        <v>45054.932233796295</v>
      </c>
      <c r="H5713" s="1">
        <v>64800</v>
      </c>
      <c r="I5713" t="s">
        <v>1914</v>
      </c>
      <c r="J5713" t="s">
        <v>1056</v>
      </c>
    </row>
    <row r="5714" spans="1:10">
      <c r="A5714" t="s">
        <v>33</v>
      </c>
      <c r="B5714" t="s">
        <v>10943</v>
      </c>
      <c r="C5714" t="s">
        <v>10944</v>
      </c>
      <c r="D5714" t="s">
        <v>13</v>
      </c>
      <c r="E5714" t="s">
        <v>14</v>
      </c>
      <c r="F5714" t="s">
        <v>2012</v>
      </c>
      <c r="G5714" s="3">
        <v>44948.927372685182</v>
      </c>
      <c r="H5714" s="1">
        <v>51014</v>
      </c>
      <c r="I5714" t="s">
        <v>510</v>
      </c>
    </row>
    <row r="5715" spans="1:10">
      <c r="A5715" t="s">
        <v>33</v>
      </c>
      <c r="B5715" t="s">
        <v>10945</v>
      </c>
      <c r="C5715" t="s">
        <v>10946</v>
      </c>
      <c r="D5715" t="s">
        <v>13</v>
      </c>
      <c r="E5715" t="s">
        <v>14</v>
      </c>
      <c r="F5715" t="s">
        <v>26</v>
      </c>
      <c r="G5715" s="3">
        <v>44934.916932870372</v>
      </c>
      <c r="H5715" s="1">
        <v>50000</v>
      </c>
      <c r="I5715" t="s">
        <v>10947</v>
      </c>
      <c r="J5715" t="s">
        <v>10948</v>
      </c>
    </row>
    <row r="5716" spans="1:10">
      <c r="A5716" t="s">
        <v>135</v>
      </c>
      <c r="B5716" t="s">
        <v>135</v>
      </c>
      <c r="C5716" t="s">
        <v>509</v>
      </c>
      <c r="D5716" t="s">
        <v>13</v>
      </c>
      <c r="E5716" t="s">
        <v>14</v>
      </c>
      <c r="F5716" t="s">
        <v>509</v>
      </c>
      <c r="G5716" s="3">
        <v>45105.962222222224</v>
      </c>
      <c r="H5716" s="1">
        <v>111175</v>
      </c>
      <c r="I5716" t="s">
        <v>1786</v>
      </c>
      <c r="J5716" t="s">
        <v>316</v>
      </c>
    </row>
    <row r="5717" spans="1:10">
      <c r="A5717" t="s">
        <v>77</v>
      </c>
      <c r="B5717" t="s">
        <v>10728</v>
      </c>
      <c r="C5717" t="s">
        <v>2706</v>
      </c>
      <c r="D5717" t="s">
        <v>13</v>
      </c>
      <c r="E5717" t="s">
        <v>14</v>
      </c>
      <c r="F5717" t="s">
        <v>20</v>
      </c>
      <c r="G5717" s="3">
        <v>45030.974999999999</v>
      </c>
      <c r="H5717" s="1">
        <v>75000</v>
      </c>
      <c r="I5717" t="s">
        <v>130</v>
      </c>
      <c r="J5717" t="s">
        <v>230</v>
      </c>
    </row>
    <row r="5718" spans="1:10">
      <c r="A5718" t="s">
        <v>33</v>
      </c>
      <c r="B5718" t="s">
        <v>33</v>
      </c>
      <c r="C5718" t="s">
        <v>1776</v>
      </c>
      <c r="D5718" t="s">
        <v>13</v>
      </c>
      <c r="E5718" t="s">
        <v>14</v>
      </c>
      <c r="F5718" t="s">
        <v>26</v>
      </c>
      <c r="G5718" s="3">
        <v>44951.917604166665</v>
      </c>
      <c r="H5718" s="1">
        <v>62500</v>
      </c>
      <c r="I5718" t="s">
        <v>10949</v>
      </c>
      <c r="J5718" t="s">
        <v>10950</v>
      </c>
    </row>
    <row r="5719" spans="1:10">
      <c r="A5719" t="s">
        <v>77</v>
      </c>
      <c r="B5719" t="s">
        <v>10951</v>
      </c>
      <c r="C5719" t="s">
        <v>10952</v>
      </c>
      <c r="D5719" t="s">
        <v>13</v>
      </c>
      <c r="E5719" t="s">
        <v>14</v>
      </c>
      <c r="F5719" t="s">
        <v>26</v>
      </c>
      <c r="G5719" s="3">
        <v>45100.928842592592</v>
      </c>
      <c r="H5719" s="1">
        <v>95000</v>
      </c>
      <c r="I5719" t="s">
        <v>10953</v>
      </c>
      <c r="J5719" t="s">
        <v>10954</v>
      </c>
    </row>
    <row r="5720" spans="1:10">
      <c r="A5720" t="s">
        <v>10</v>
      </c>
      <c r="B5720" t="s">
        <v>10955</v>
      </c>
      <c r="C5720" t="s">
        <v>24</v>
      </c>
      <c r="D5720" t="s">
        <v>13</v>
      </c>
      <c r="E5720" t="s">
        <v>25</v>
      </c>
      <c r="F5720" t="s">
        <v>26</v>
      </c>
      <c r="G5720" s="3">
        <v>45216.918912037036</v>
      </c>
      <c r="H5720" s="1">
        <v>225000</v>
      </c>
      <c r="I5720" t="s">
        <v>10956</v>
      </c>
      <c r="J5720" t="s">
        <v>6904</v>
      </c>
    </row>
    <row r="5721" spans="1:10">
      <c r="A5721" t="s">
        <v>33</v>
      </c>
      <c r="B5721" t="s">
        <v>33</v>
      </c>
      <c r="C5721" t="s">
        <v>232</v>
      </c>
      <c r="D5721" t="s">
        <v>13</v>
      </c>
      <c r="E5721" t="s">
        <v>14</v>
      </c>
      <c r="F5721" t="s">
        <v>26</v>
      </c>
      <c r="G5721" s="3">
        <v>44972.916620370372</v>
      </c>
      <c r="H5721" s="1">
        <v>55000</v>
      </c>
      <c r="I5721" t="s">
        <v>10957</v>
      </c>
      <c r="J5721" t="s">
        <v>203</v>
      </c>
    </row>
    <row r="5722" spans="1:10">
      <c r="A5722" t="s">
        <v>33</v>
      </c>
      <c r="B5722" t="s">
        <v>3832</v>
      </c>
      <c r="C5722" t="s">
        <v>24</v>
      </c>
      <c r="D5722" t="s">
        <v>13</v>
      </c>
      <c r="E5722" t="s">
        <v>25</v>
      </c>
      <c r="F5722" t="s">
        <v>26</v>
      </c>
      <c r="G5722" s="3">
        <v>45086.916712962964</v>
      </c>
      <c r="H5722" s="1">
        <v>76364.5</v>
      </c>
      <c r="I5722" t="s">
        <v>10958</v>
      </c>
      <c r="J5722" t="s">
        <v>10959</v>
      </c>
    </row>
    <row r="5723" spans="1:10">
      <c r="A5723" t="s">
        <v>18</v>
      </c>
      <c r="B5723" t="s">
        <v>18</v>
      </c>
      <c r="C5723" t="s">
        <v>385</v>
      </c>
      <c r="D5723" t="s">
        <v>13</v>
      </c>
      <c r="E5723" t="s">
        <v>14</v>
      </c>
      <c r="F5723" t="s">
        <v>26</v>
      </c>
      <c r="G5723" s="3">
        <v>45042.923159722224</v>
      </c>
      <c r="H5723" s="1">
        <v>99000</v>
      </c>
      <c r="I5723" t="s">
        <v>729</v>
      </c>
      <c r="J5723" t="s">
        <v>10960</v>
      </c>
    </row>
    <row r="5724" spans="1:10">
      <c r="A5724" t="s">
        <v>73</v>
      </c>
      <c r="B5724" t="s">
        <v>10961</v>
      </c>
      <c r="C5724" t="s">
        <v>24</v>
      </c>
      <c r="D5724" t="s">
        <v>13</v>
      </c>
      <c r="E5724" t="s">
        <v>25</v>
      </c>
      <c r="F5724" t="s">
        <v>26</v>
      </c>
      <c r="G5724" s="3">
        <v>44983.920289351852</v>
      </c>
      <c r="H5724" s="1">
        <v>112500</v>
      </c>
      <c r="I5724" t="s">
        <v>5844</v>
      </c>
      <c r="J5724" t="s">
        <v>10962</v>
      </c>
    </row>
    <row r="5725" spans="1:10">
      <c r="A5725" t="s">
        <v>33</v>
      </c>
      <c r="B5725" t="s">
        <v>10963</v>
      </c>
      <c r="C5725" t="s">
        <v>509</v>
      </c>
      <c r="D5725" t="s">
        <v>13</v>
      </c>
      <c r="E5725" t="s">
        <v>14</v>
      </c>
      <c r="F5725" t="s">
        <v>509</v>
      </c>
      <c r="G5725" s="3">
        <v>45287.925150462965</v>
      </c>
      <c r="H5725" s="1">
        <v>155000</v>
      </c>
      <c r="I5725" t="s">
        <v>1849</v>
      </c>
      <c r="J5725" t="s">
        <v>10964</v>
      </c>
    </row>
    <row r="5726" spans="1:10">
      <c r="A5726" t="s">
        <v>212</v>
      </c>
      <c r="B5726" t="s">
        <v>10965</v>
      </c>
      <c r="C5726" t="s">
        <v>24</v>
      </c>
      <c r="D5726" t="s">
        <v>13</v>
      </c>
      <c r="E5726" t="s">
        <v>25</v>
      </c>
      <c r="F5726" t="s">
        <v>26</v>
      </c>
      <c r="G5726" s="3">
        <v>45222.91814814815</v>
      </c>
      <c r="H5726" s="1">
        <v>140000</v>
      </c>
      <c r="I5726" t="s">
        <v>10966</v>
      </c>
      <c r="J5726" t="s">
        <v>1183</v>
      </c>
    </row>
    <row r="5727" spans="1:10">
      <c r="A5727" t="s">
        <v>10</v>
      </c>
      <c r="B5727" t="s">
        <v>339</v>
      </c>
      <c r="C5727" t="s">
        <v>6033</v>
      </c>
      <c r="D5727" t="s">
        <v>13</v>
      </c>
      <c r="E5727" t="s">
        <v>14</v>
      </c>
      <c r="F5727" t="s">
        <v>2012</v>
      </c>
      <c r="G5727" s="3">
        <v>45114.932152777779</v>
      </c>
      <c r="H5727" s="1">
        <v>79200</v>
      </c>
      <c r="I5727" t="s">
        <v>10967</v>
      </c>
      <c r="J5727" t="s">
        <v>613</v>
      </c>
    </row>
    <row r="5728" spans="1:10">
      <c r="A5728" t="s">
        <v>33</v>
      </c>
      <c r="B5728" t="s">
        <v>33</v>
      </c>
      <c r="C5728" t="s">
        <v>142</v>
      </c>
      <c r="D5728" t="s">
        <v>13</v>
      </c>
      <c r="E5728" t="s">
        <v>14</v>
      </c>
      <c r="F5728" t="s">
        <v>26</v>
      </c>
      <c r="G5728" s="3">
        <v>45119.918090277781</v>
      </c>
      <c r="H5728" s="1">
        <v>66444.5</v>
      </c>
      <c r="I5728" t="s">
        <v>10873</v>
      </c>
      <c r="J5728" t="s">
        <v>10968</v>
      </c>
    </row>
    <row r="5729" spans="1:10">
      <c r="A5729" t="s">
        <v>73</v>
      </c>
      <c r="B5729" t="s">
        <v>10969</v>
      </c>
      <c r="C5729" t="s">
        <v>767</v>
      </c>
      <c r="D5729" t="s">
        <v>13</v>
      </c>
      <c r="E5729" t="s">
        <v>14</v>
      </c>
      <c r="F5729" t="s">
        <v>26</v>
      </c>
      <c r="G5729" s="3">
        <v>45232.923460648148</v>
      </c>
      <c r="H5729" s="1">
        <v>110000</v>
      </c>
      <c r="I5729" t="s">
        <v>10970</v>
      </c>
      <c r="J5729" t="s">
        <v>10971</v>
      </c>
    </row>
    <row r="5730" spans="1:10">
      <c r="A5730" t="s">
        <v>106</v>
      </c>
      <c r="B5730" t="s">
        <v>10972</v>
      </c>
      <c r="C5730" t="s">
        <v>24</v>
      </c>
      <c r="D5730" t="s">
        <v>13</v>
      </c>
      <c r="E5730" t="s">
        <v>25</v>
      </c>
      <c r="F5730" t="s">
        <v>352</v>
      </c>
      <c r="G5730" s="3">
        <v>45198.925416666665</v>
      </c>
      <c r="H5730" s="1">
        <v>28000</v>
      </c>
      <c r="I5730" t="s">
        <v>10973</v>
      </c>
      <c r="J5730" t="s">
        <v>10974</v>
      </c>
    </row>
    <row r="5731" spans="1:10">
      <c r="A5731" t="s">
        <v>18</v>
      </c>
      <c r="B5731" t="s">
        <v>1936</v>
      </c>
      <c r="C5731" t="s">
        <v>24</v>
      </c>
      <c r="D5731" t="s">
        <v>13</v>
      </c>
      <c r="E5731" t="s">
        <v>25</v>
      </c>
      <c r="F5731" t="s">
        <v>26</v>
      </c>
      <c r="G5731" s="3">
        <v>45099.921458333331</v>
      </c>
      <c r="H5731" s="1">
        <v>154000</v>
      </c>
      <c r="I5731" t="s">
        <v>10202</v>
      </c>
      <c r="J5731" t="s">
        <v>6629</v>
      </c>
    </row>
    <row r="5732" spans="1:10">
      <c r="A5732" t="s">
        <v>33</v>
      </c>
      <c r="B5732" t="s">
        <v>10975</v>
      </c>
      <c r="C5732" t="s">
        <v>662</v>
      </c>
      <c r="E5732" t="s">
        <v>14</v>
      </c>
      <c r="F5732" t="s">
        <v>26</v>
      </c>
      <c r="G5732" s="3">
        <v>45119.917129629626</v>
      </c>
      <c r="H5732" s="1">
        <v>78294</v>
      </c>
      <c r="I5732" t="s">
        <v>10976</v>
      </c>
    </row>
    <row r="5733" spans="1:10">
      <c r="A5733" t="s">
        <v>10</v>
      </c>
      <c r="B5733" t="s">
        <v>10977</v>
      </c>
      <c r="C5733" t="s">
        <v>171</v>
      </c>
      <c r="D5733" t="s">
        <v>13</v>
      </c>
      <c r="E5733" t="s">
        <v>14</v>
      </c>
      <c r="F5733" t="s">
        <v>171</v>
      </c>
      <c r="G5733" s="3">
        <v>45269.920752314814</v>
      </c>
      <c r="H5733" s="1">
        <v>64800</v>
      </c>
      <c r="I5733" t="s">
        <v>10978</v>
      </c>
      <c r="J5733" t="s">
        <v>10979</v>
      </c>
    </row>
    <row r="5734" spans="1:10">
      <c r="A5734" t="s">
        <v>18</v>
      </c>
      <c r="B5734" t="s">
        <v>10980</v>
      </c>
      <c r="C5734" t="s">
        <v>10761</v>
      </c>
      <c r="D5734" t="s">
        <v>13</v>
      </c>
      <c r="E5734" t="s">
        <v>14</v>
      </c>
      <c r="F5734" t="s">
        <v>26</v>
      </c>
      <c r="G5734" s="3">
        <v>44972.924710648149</v>
      </c>
      <c r="H5734" s="1">
        <v>124900</v>
      </c>
      <c r="I5734" t="s">
        <v>1613</v>
      </c>
      <c r="J5734" t="s">
        <v>10981</v>
      </c>
    </row>
    <row r="5735" spans="1:10">
      <c r="A5735" t="s">
        <v>212</v>
      </c>
      <c r="B5735" t="s">
        <v>10982</v>
      </c>
      <c r="C5735" t="s">
        <v>4393</v>
      </c>
      <c r="D5735" t="s">
        <v>13</v>
      </c>
      <c r="E5735" t="s">
        <v>14</v>
      </c>
      <c r="F5735" t="s">
        <v>26</v>
      </c>
      <c r="G5735" s="3">
        <v>45190.918310185189</v>
      </c>
      <c r="H5735" s="1">
        <v>202500</v>
      </c>
      <c r="I5735" t="s">
        <v>10983</v>
      </c>
      <c r="J5735" t="s">
        <v>10984</v>
      </c>
    </row>
    <row r="5736" spans="1:10">
      <c r="A5736" t="s">
        <v>33</v>
      </c>
      <c r="B5736" t="s">
        <v>364</v>
      </c>
      <c r="C5736" t="s">
        <v>385</v>
      </c>
      <c r="D5736" t="s">
        <v>13</v>
      </c>
      <c r="E5736" t="s">
        <v>14</v>
      </c>
      <c r="F5736" t="s">
        <v>26</v>
      </c>
      <c r="G5736" s="3">
        <v>45044.956655092596</v>
      </c>
      <c r="H5736" s="1">
        <v>73000</v>
      </c>
      <c r="I5736" t="s">
        <v>10985</v>
      </c>
      <c r="J5736" t="s">
        <v>10986</v>
      </c>
    </row>
    <row r="5737" spans="1:10">
      <c r="A5737" t="s">
        <v>18</v>
      </c>
      <c r="B5737" t="s">
        <v>10987</v>
      </c>
      <c r="C5737" t="s">
        <v>676</v>
      </c>
      <c r="D5737" t="s">
        <v>13</v>
      </c>
      <c r="E5737" t="s">
        <v>14</v>
      </c>
      <c r="F5737" t="s">
        <v>26</v>
      </c>
      <c r="G5737" s="3">
        <v>44931.921064814815</v>
      </c>
      <c r="H5737" s="1">
        <v>106000</v>
      </c>
      <c r="I5737" t="s">
        <v>10988</v>
      </c>
      <c r="J5737" t="s">
        <v>6149</v>
      </c>
    </row>
    <row r="5738" spans="1:10">
      <c r="A5738" t="s">
        <v>10</v>
      </c>
      <c r="B5738" t="s">
        <v>357</v>
      </c>
      <c r="C5738" t="s">
        <v>24</v>
      </c>
      <c r="D5738" t="s">
        <v>13</v>
      </c>
      <c r="E5738" t="s">
        <v>25</v>
      </c>
      <c r="F5738" t="s">
        <v>20</v>
      </c>
      <c r="G5738" s="3">
        <v>45084.995729166665</v>
      </c>
      <c r="H5738" s="1">
        <v>212625</v>
      </c>
      <c r="I5738" t="s">
        <v>5933</v>
      </c>
      <c r="J5738" t="s">
        <v>10989</v>
      </c>
    </row>
    <row r="5739" spans="1:10">
      <c r="A5739" t="s">
        <v>33</v>
      </c>
      <c r="B5739" t="s">
        <v>10990</v>
      </c>
      <c r="C5739" t="s">
        <v>243</v>
      </c>
      <c r="D5739" t="s">
        <v>13</v>
      </c>
      <c r="E5739" t="s">
        <v>14</v>
      </c>
      <c r="F5739" t="s">
        <v>26</v>
      </c>
      <c r="G5739" s="3">
        <v>45103.917986111112</v>
      </c>
      <c r="H5739" s="1">
        <v>165000</v>
      </c>
      <c r="I5739" t="s">
        <v>10991</v>
      </c>
      <c r="J5739" t="s">
        <v>10992</v>
      </c>
    </row>
    <row r="5740" spans="1:10">
      <c r="A5740" t="s">
        <v>10</v>
      </c>
      <c r="B5740" t="s">
        <v>10</v>
      </c>
      <c r="C5740" t="s">
        <v>161</v>
      </c>
      <c r="D5740" t="s">
        <v>13</v>
      </c>
      <c r="E5740" t="s">
        <v>14</v>
      </c>
      <c r="F5740" t="s">
        <v>162</v>
      </c>
      <c r="G5740" s="3">
        <v>45034.946284722224</v>
      </c>
      <c r="H5740" s="1">
        <v>88128</v>
      </c>
      <c r="I5740" t="s">
        <v>10993</v>
      </c>
      <c r="J5740" t="s">
        <v>10994</v>
      </c>
    </row>
    <row r="5741" spans="1:10">
      <c r="A5741" t="s">
        <v>33</v>
      </c>
      <c r="B5741" t="s">
        <v>10995</v>
      </c>
      <c r="C5741" t="s">
        <v>10996</v>
      </c>
      <c r="D5741" t="s">
        <v>13</v>
      </c>
      <c r="E5741" t="s">
        <v>14</v>
      </c>
      <c r="F5741" t="s">
        <v>26</v>
      </c>
      <c r="G5741" s="3">
        <v>45141.918020833335</v>
      </c>
      <c r="H5741" s="1">
        <v>124000</v>
      </c>
      <c r="I5741" t="s">
        <v>1492</v>
      </c>
      <c r="J5741" t="s">
        <v>7750</v>
      </c>
    </row>
    <row r="5742" spans="1:10">
      <c r="A5742" t="s">
        <v>18</v>
      </c>
      <c r="B5742" t="s">
        <v>10997</v>
      </c>
      <c r="C5742" t="s">
        <v>10996</v>
      </c>
      <c r="D5742" t="s">
        <v>13</v>
      </c>
      <c r="E5742" t="s">
        <v>14</v>
      </c>
      <c r="F5742" t="s">
        <v>26</v>
      </c>
      <c r="G5742" s="3">
        <v>45153.965844907405</v>
      </c>
      <c r="H5742" s="1">
        <v>113250</v>
      </c>
      <c r="I5742" t="s">
        <v>10998</v>
      </c>
      <c r="J5742" t="s">
        <v>10999</v>
      </c>
    </row>
    <row r="5743" spans="1:10">
      <c r="A5743" t="s">
        <v>33</v>
      </c>
      <c r="B5743" t="s">
        <v>33</v>
      </c>
      <c r="C5743" t="s">
        <v>237</v>
      </c>
      <c r="D5743" t="s">
        <v>13</v>
      </c>
      <c r="E5743" t="s">
        <v>14</v>
      </c>
      <c r="F5743" t="s">
        <v>26</v>
      </c>
      <c r="G5743" s="3">
        <v>45256.917546296296</v>
      </c>
      <c r="H5743" s="1">
        <v>100000</v>
      </c>
      <c r="I5743" t="s">
        <v>11000</v>
      </c>
      <c r="J5743" t="s">
        <v>11001</v>
      </c>
    </row>
    <row r="5744" spans="1:10">
      <c r="A5744" t="s">
        <v>77</v>
      </c>
      <c r="B5744" t="s">
        <v>567</v>
      </c>
      <c r="C5744" t="s">
        <v>95</v>
      </c>
      <c r="D5744" t="s">
        <v>13</v>
      </c>
      <c r="E5744" t="s">
        <v>14</v>
      </c>
      <c r="F5744" t="s">
        <v>26</v>
      </c>
      <c r="G5744" s="3">
        <v>45223.917569444442</v>
      </c>
      <c r="H5744" s="1">
        <v>97500</v>
      </c>
      <c r="I5744" t="s">
        <v>130</v>
      </c>
      <c r="J5744" t="s">
        <v>28</v>
      </c>
    </row>
    <row r="5745" spans="1:10">
      <c r="A5745" t="s">
        <v>33</v>
      </c>
      <c r="B5745" t="s">
        <v>11002</v>
      </c>
      <c r="C5745" t="s">
        <v>4700</v>
      </c>
      <c r="D5745" t="s">
        <v>13</v>
      </c>
      <c r="E5745" t="s">
        <v>14</v>
      </c>
      <c r="F5745" t="s">
        <v>20</v>
      </c>
      <c r="G5745" s="3">
        <v>44999.953796296293</v>
      </c>
      <c r="H5745" s="1">
        <v>48790</v>
      </c>
      <c r="I5745" t="s">
        <v>11003</v>
      </c>
      <c r="J5745" t="s">
        <v>544</v>
      </c>
    </row>
    <row r="5746" spans="1:10">
      <c r="A5746" t="s">
        <v>77</v>
      </c>
      <c r="B5746" t="s">
        <v>11004</v>
      </c>
      <c r="C5746" t="s">
        <v>11005</v>
      </c>
      <c r="D5746" t="s">
        <v>13</v>
      </c>
      <c r="E5746" t="s">
        <v>14</v>
      </c>
      <c r="F5746" t="s">
        <v>2698</v>
      </c>
      <c r="G5746" s="3">
        <v>45125.97729166667</v>
      </c>
      <c r="H5746" s="1">
        <v>80850</v>
      </c>
      <c r="I5746" t="s">
        <v>11006</v>
      </c>
      <c r="J5746" t="s">
        <v>295</v>
      </c>
    </row>
    <row r="5747" spans="1:10">
      <c r="A5747" t="s">
        <v>10</v>
      </c>
      <c r="B5747" t="s">
        <v>11007</v>
      </c>
      <c r="C5747" t="s">
        <v>201</v>
      </c>
      <c r="D5747" t="s">
        <v>111</v>
      </c>
      <c r="E5747" t="s">
        <v>14</v>
      </c>
      <c r="F5747" t="s">
        <v>26</v>
      </c>
      <c r="G5747" s="3">
        <v>45224.920960648145</v>
      </c>
      <c r="H5747" s="1">
        <v>130247.375</v>
      </c>
      <c r="I5747" t="s">
        <v>11008</v>
      </c>
      <c r="J5747" t="s">
        <v>11009</v>
      </c>
    </row>
    <row r="5748" spans="1:10">
      <c r="A5748" t="s">
        <v>10</v>
      </c>
      <c r="B5748" t="s">
        <v>11010</v>
      </c>
      <c r="C5748" t="s">
        <v>985</v>
      </c>
      <c r="D5748" t="s">
        <v>13</v>
      </c>
      <c r="E5748" t="s">
        <v>14</v>
      </c>
      <c r="F5748" t="s">
        <v>986</v>
      </c>
      <c r="G5748" s="3">
        <v>45156.943368055552</v>
      </c>
      <c r="H5748" s="1">
        <v>157500</v>
      </c>
      <c r="I5748" t="s">
        <v>1431</v>
      </c>
      <c r="J5748" t="s">
        <v>11011</v>
      </c>
    </row>
    <row r="5749" spans="1:10">
      <c r="A5749" t="s">
        <v>10</v>
      </c>
      <c r="B5749" t="s">
        <v>11012</v>
      </c>
      <c r="C5749" t="s">
        <v>4048</v>
      </c>
      <c r="D5749" t="s">
        <v>13</v>
      </c>
      <c r="E5749" t="s">
        <v>14</v>
      </c>
      <c r="F5749" t="s">
        <v>26</v>
      </c>
      <c r="G5749" s="3">
        <v>45070.919490740744</v>
      </c>
      <c r="H5749" s="1">
        <v>123750</v>
      </c>
      <c r="I5749" t="s">
        <v>729</v>
      </c>
      <c r="J5749" t="s">
        <v>11013</v>
      </c>
    </row>
    <row r="5750" spans="1:10">
      <c r="A5750" t="s">
        <v>33</v>
      </c>
      <c r="B5750" t="s">
        <v>33</v>
      </c>
      <c r="C5750" t="s">
        <v>11014</v>
      </c>
      <c r="D5750" t="s">
        <v>13</v>
      </c>
      <c r="E5750" t="s">
        <v>14</v>
      </c>
      <c r="F5750" t="s">
        <v>26</v>
      </c>
      <c r="G5750" s="3">
        <v>44948.918171296296</v>
      </c>
      <c r="H5750" s="1">
        <v>65000</v>
      </c>
      <c r="I5750" t="s">
        <v>10308</v>
      </c>
      <c r="J5750" t="s">
        <v>10309</v>
      </c>
    </row>
    <row r="5751" spans="1:10">
      <c r="A5751" t="s">
        <v>33</v>
      </c>
      <c r="B5751" t="s">
        <v>11015</v>
      </c>
      <c r="C5751" t="s">
        <v>798</v>
      </c>
      <c r="D5751" t="s">
        <v>13</v>
      </c>
      <c r="E5751" t="s">
        <v>14</v>
      </c>
      <c r="F5751" t="s">
        <v>26</v>
      </c>
      <c r="G5751" s="3">
        <v>44973.916956018518</v>
      </c>
      <c r="H5751" s="1">
        <v>122500</v>
      </c>
      <c r="I5751" t="s">
        <v>11016</v>
      </c>
      <c r="J5751" t="s">
        <v>11017</v>
      </c>
    </row>
    <row r="5752" spans="1:10">
      <c r="A5752" t="s">
        <v>77</v>
      </c>
      <c r="B5752" t="s">
        <v>11018</v>
      </c>
      <c r="C5752" t="s">
        <v>11019</v>
      </c>
      <c r="D5752" t="s">
        <v>13</v>
      </c>
      <c r="E5752" t="s">
        <v>14</v>
      </c>
      <c r="F5752" t="s">
        <v>26</v>
      </c>
      <c r="G5752" s="3">
        <v>45002.917546296296</v>
      </c>
      <c r="H5752" s="1">
        <v>68500</v>
      </c>
      <c r="I5752" t="s">
        <v>11020</v>
      </c>
      <c r="J5752" t="s">
        <v>11021</v>
      </c>
    </row>
    <row r="5753" spans="1:10">
      <c r="A5753" t="s">
        <v>33</v>
      </c>
      <c r="B5753" t="s">
        <v>33</v>
      </c>
      <c r="C5753" t="s">
        <v>6565</v>
      </c>
      <c r="D5753" t="s">
        <v>100</v>
      </c>
      <c r="E5753" t="s">
        <v>14</v>
      </c>
      <c r="F5753" t="s">
        <v>26</v>
      </c>
      <c r="G5753" s="3">
        <v>44944.918923611112</v>
      </c>
      <c r="H5753" s="1">
        <v>82500</v>
      </c>
      <c r="I5753" t="s">
        <v>11022</v>
      </c>
      <c r="J5753" t="s">
        <v>230</v>
      </c>
    </row>
    <row r="5754" spans="1:10">
      <c r="A5754" t="s">
        <v>10</v>
      </c>
      <c r="B5754" t="s">
        <v>10</v>
      </c>
      <c r="C5754" t="s">
        <v>2261</v>
      </c>
      <c r="D5754" t="s">
        <v>13</v>
      </c>
      <c r="E5754" t="s">
        <v>14</v>
      </c>
      <c r="F5754" t="s">
        <v>26</v>
      </c>
      <c r="G5754" s="3">
        <v>45086.91988425926</v>
      </c>
      <c r="H5754" s="1">
        <v>94500</v>
      </c>
      <c r="I5754" t="s">
        <v>11023</v>
      </c>
      <c r="J5754" t="s">
        <v>11024</v>
      </c>
    </row>
    <row r="5755" spans="1:10">
      <c r="A5755" t="s">
        <v>33</v>
      </c>
      <c r="B5755" t="s">
        <v>6282</v>
      </c>
      <c r="C5755" t="s">
        <v>4073</v>
      </c>
      <c r="D5755" t="s">
        <v>13</v>
      </c>
      <c r="E5755" t="s">
        <v>14</v>
      </c>
      <c r="F5755" t="s">
        <v>26</v>
      </c>
      <c r="G5755" s="3">
        <v>45118.959351851852</v>
      </c>
      <c r="H5755" s="1">
        <v>56250</v>
      </c>
      <c r="I5755" t="s">
        <v>10901</v>
      </c>
      <c r="J5755" t="s">
        <v>11025</v>
      </c>
    </row>
    <row r="5756" spans="1:10">
      <c r="A5756" t="s">
        <v>10</v>
      </c>
      <c r="B5756" t="s">
        <v>10</v>
      </c>
      <c r="C5756" t="s">
        <v>5787</v>
      </c>
      <c r="D5756" t="s">
        <v>13</v>
      </c>
      <c r="E5756" t="s">
        <v>14</v>
      </c>
      <c r="F5756" t="s">
        <v>26</v>
      </c>
      <c r="G5756" s="3">
        <v>45210.918969907405</v>
      </c>
      <c r="H5756" s="1">
        <v>200000</v>
      </c>
      <c r="I5756" t="s">
        <v>11026</v>
      </c>
      <c r="J5756" t="s">
        <v>11027</v>
      </c>
    </row>
    <row r="5757" spans="1:10">
      <c r="A5757" t="s">
        <v>10</v>
      </c>
      <c r="B5757" t="s">
        <v>10</v>
      </c>
      <c r="C5757" t="s">
        <v>24</v>
      </c>
      <c r="D5757" t="s">
        <v>13</v>
      </c>
      <c r="E5757" t="s">
        <v>25</v>
      </c>
      <c r="F5757" t="s">
        <v>26</v>
      </c>
      <c r="G5757" s="3">
        <v>45229.917002314818</v>
      </c>
      <c r="H5757" s="1">
        <v>150000</v>
      </c>
      <c r="I5757" t="s">
        <v>11028</v>
      </c>
      <c r="J5757" t="s">
        <v>11029</v>
      </c>
    </row>
    <row r="5758" spans="1:10">
      <c r="A5758" t="s">
        <v>212</v>
      </c>
      <c r="B5758" t="s">
        <v>11030</v>
      </c>
      <c r="C5758" t="s">
        <v>307</v>
      </c>
      <c r="D5758" t="s">
        <v>13</v>
      </c>
      <c r="E5758" t="s">
        <v>14</v>
      </c>
      <c r="F5758" t="s">
        <v>26</v>
      </c>
      <c r="G5758" s="3">
        <v>45156.919710648152</v>
      </c>
      <c r="H5758" s="1">
        <v>152000</v>
      </c>
      <c r="I5758" t="s">
        <v>11031</v>
      </c>
      <c r="J5758" t="s">
        <v>11032</v>
      </c>
    </row>
    <row r="5759" spans="1:10">
      <c r="A5759" t="s">
        <v>212</v>
      </c>
      <c r="B5759" t="s">
        <v>11033</v>
      </c>
      <c r="C5759" t="s">
        <v>136</v>
      </c>
      <c r="D5759" t="s">
        <v>13</v>
      </c>
      <c r="E5759" t="s">
        <v>14</v>
      </c>
      <c r="F5759" t="s">
        <v>26</v>
      </c>
      <c r="G5759" s="3">
        <v>45154.919456018521</v>
      </c>
      <c r="H5759" s="1">
        <v>183000</v>
      </c>
      <c r="I5759" t="s">
        <v>5470</v>
      </c>
      <c r="J5759" t="s">
        <v>819</v>
      </c>
    </row>
    <row r="5760" spans="1:10">
      <c r="A5760" t="s">
        <v>33</v>
      </c>
      <c r="B5760" t="s">
        <v>33</v>
      </c>
      <c r="C5760" t="s">
        <v>119</v>
      </c>
      <c r="D5760" t="s">
        <v>13</v>
      </c>
      <c r="E5760" t="s">
        <v>14</v>
      </c>
      <c r="F5760" t="s">
        <v>26</v>
      </c>
      <c r="G5760" s="3">
        <v>45231.916990740741</v>
      </c>
      <c r="H5760" s="1">
        <v>92058</v>
      </c>
      <c r="I5760" t="s">
        <v>11034</v>
      </c>
    </row>
    <row r="5761" spans="1:10">
      <c r="A5761" t="s">
        <v>33</v>
      </c>
      <c r="B5761" t="s">
        <v>11035</v>
      </c>
      <c r="C5761" t="s">
        <v>11036</v>
      </c>
      <c r="D5761" t="s">
        <v>13</v>
      </c>
      <c r="E5761" t="s">
        <v>14</v>
      </c>
      <c r="F5761" t="s">
        <v>26</v>
      </c>
      <c r="G5761" s="3">
        <v>45124.986215277779</v>
      </c>
      <c r="H5761" s="1">
        <v>126801.5</v>
      </c>
      <c r="I5761" t="s">
        <v>11037</v>
      </c>
    </row>
    <row r="5762" spans="1:10">
      <c r="A5762" t="s">
        <v>33</v>
      </c>
      <c r="B5762" t="s">
        <v>3159</v>
      </c>
      <c r="C5762" t="s">
        <v>11038</v>
      </c>
      <c r="D5762" t="s">
        <v>13</v>
      </c>
      <c r="E5762" t="s">
        <v>14</v>
      </c>
      <c r="F5762" t="s">
        <v>26</v>
      </c>
      <c r="G5762" s="3">
        <v>45127.917002314818</v>
      </c>
      <c r="H5762" s="1">
        <v>90000</v>
      </c>
      <c r="I5762" t="s">
        <v>11039</v>
      </c>
    </row>
    <row r="5763" spans="1:10">
      <c r="A5763" t="s">
        <v>10</v>
      </c>
      <c r="B5763" t="s">
        <v>11040</v>
      </c>
      <c r="C5763" t="s">
        <v>24</v>
      </c>
      <c r="D5763" t="s">
        <v>13</v>
      </c>
      <c r="E5763" t="s">
        <v>25</v>
      </c>
      <c r="F5763" t="s">
        <v>26</v>
      </c>
      <c r="G5763" s="3">
        <v>45072.92</v>
      </c>
      <c r="H5763" s="1">
        <v>182500</v>
      </c>
      <c r="I5763" t="s">
        <v>7856</v>
      </c>
    </row>
    <row r="5764" spans="1:10">
      <c r="A5764" t="s">
        <v>33</v>
      </c>
      <c r="B5764" t="s">
        <v>5440</v>
      </c>
      <c r="C5764" t="s">
        <v>461</v>
      </c>
      <c r="D5764" t="s">
        <v>13</v>
      </c>
      <c r="E5764" t="s">
        <v>14</v>
      </c>
      <c r="F5764" t="s">
        <v>26</v>
      </c>
      <c r="G5764" s="3">
        <v>45142.917905092596</v>
      </c>
      <c r="H5764" s="1">
        <v>65000</v>
      </c>
      <c r="I5764" t="s">
        <v>11041</v>
      </c>
    </row>
    <row r="5765" spans="1:10">
      <c r="A5765" t="s">
        <v>10</v>
      </c>
      <c r="B5765" t="s">
        <v>11042</v>
      </c>
      <c r="C5765" t="s">
        <v>11043</v>
      </c>
      <c r="D5765" t="s">
        <v>13</v>
      </c>
      <c r="E5765" t="s">
        <v>14</v>
      </c>
      <c r="F5765" t="s">
        <v>26</v>
      </c>
      <c r="G5765" s="3">
        <v>45132.918194444443</v>
      </c>
      <c r="H5765" s="1">
        <v>77500</v>
      </c>
      <c r="I5765" t="s">
        <v>11044</v>
      </c>
      <c r="J5765" t="s">
        <v>11045</v>
      </c>
    </row>
    <row r="5766" spans="1:10">
      <c r="A5766" t="s">
        <v>106</v>
      </c>
      <c r="B5766" t="s">
        <v>11046</v>
      </c>
      <c r="C5766" t="s">
        <v>24</v>
      </c>
      <c r="D5766" t="s">
        <v>13</v>
      </c>
      <c r="E5766" t="s">
        <v>25</v>
      </c>
      <c r="F5766" t="s">
        <v>26</v>
      </c>
      <c r="G5766" s="3">
        <v>45134.917337962965</v>
      </c>
      <c r="H5766" s="1">
        <v>122500</v>
      </c>
      <c r="I5766" t="s">
        <v>11047</v>
      </c>
      <c r="J5766" t="s">
        <v>11048</v>
      </c>
    </row>
    <row r="5767" spans="1:10">
      <c r="A5767" t="s">
        <v>33</v>
      </c>
      <c r="B5767" t="s">
        <v>11049</v>
      </c>
      <c r="C5767" t="s">
        <v>26</v>
      </c>
      <c r="D5767" t="s">
        <v>13</v>
      </c>
      <c r="E5767" t="s">
        <v>14</v>
      </c>
      <c r="F5767" t="s">
        <v>26</v>
      </c>
      <c r="G5767" s="3">
        <v>44938.921157407407</v>
      </c>
      <c r="H5767" s="1">
        <v>100000</v>
      </c>
      <c r="I5767" t="s">
        <v>922</v>
      </c>
      <c r="J5767" t="s">
        <v>2809</v>
      </c>
    </row>
    <row r="5768" spans="1:10">
      <c r="A5768" t="s">
        <v>10</v>
      </c>
      <c r="B5768" t="s">
        <v>11050</v>
      </c>
      <c r="C5768" t="s">
        <v>3041</v>
      </c>
      <c r="D5768" t="s">
        <v>13</v>
      </c>
      <c r="E5768" t="s">
        <v>14</v>
      </c>
      <c r="F5768" t="s">
        <v>26</v>
      </c>
      <c r="G5768" s="3">
        <v>44950.919733796298</v>
      </c>
      <c r="H5768" s="1">
        <v>118500</v>
      </c>
      <c r="I5768" t="s">
        <v>11051</v>
      </c>
      <c r="J5768" t="s">
        <v>11052</v>
      </c>
    </row>
    <row r="5769" spans="1:10">
      <c r="A5769" t="s">
        <v>10</v>
      </c>
      <c r="B5769" t="s">
        <v>398</v>
      </c>
      <c r="C5769" t="s">
        <v>1305</v>
      </c>
      <c r="D5769" t="s">
        <v>13</v>
      </c>
      <c r="E5769" t="s">
        <v>14</v>
      </c>
      <c r="F5769" t="s">
        <v>26</v>
      </c>
      <c r="G5769" s="3">
        <v>45141.918715277781</v>
      </c>
      <c r="H5769" s="1">
        <v>106439.5</v>
      </c>
      <c r="I5769" t="s">
        <v>993</v>
      </c>
      <c r="J5769" t="s">
        <v>214</v>
      </c>
    </row>
    <row r="5770" spans="1:10">
      <c r="A5770" t="s">
        <v>33</v>
      </c>
      <c r="B5770" t="s">
        <v>943</v>
      </c>
      <c r="C5770" t="s">
        <v>365</v>
      </c>
      <c r="D5770" t="s">
        <v>13</v>
      </c>
      <c r="E5770" t="s">
        <v>14</v>
      </c>
      <c r="F5770" t="s">
        <v>26</v>
      </c>
      <c r="G5770" s="3">
        <v>44939.91983796296</v>
      </c>
      <c r="H5770" s="1">
        <v>85000</v>
      </c>
      <c r="I5770" t="s">
        <v>186</v>
      </c>
      <c r="J5770" t="s">
        <v>11053</v>
      </c>
    </row>
    <row r="5771" spans="1:10">
      <c r="A5771" t="s">
        <v>33</v>
      </c>
      <c r="B5771" t="s">
        <v>33</v>
      </c>
      <c r="C5771" t="s">
        <v>8109</v>
      </c>
      <c r="D5771" t="s">
        <v>13</v>
      </c>
      <c r="E5771" t="s">
        <v>14</v>
      </c>
      <c r="F5771" t="s">
        <v>26</v>
      </c>
      <c r="G5771" s="3">
        <v>45021.916666666664</v>
      </c>
      <c r="H5771" s="1">
        <v>65000</v>
      </c>
      <c r="I5771" t="s">
        <v>257</v>
      </c>
      <c r="J5771" t="s">
        <v>11054</v>
      </c>
    </row>
    <row r="5772" spans="1:10">
      <c r="A5772" t="s">
        <v>33</v>
      </c>
      <c r="B5772" t="s">
        <v>11055</v>
      </c>
      <c r="C5772" t="s">
        <v>237</v>
      </c>
      <c r="D5772" t="s">
        <v>13</v>
      </c>
      <c r="E5772" t="s">
        <v>14</v>
      </c>
      <c r="F5772" t="s">
        <v>26</v>
      </c>
      <c r="G5772" s="3">
        <v>45246.918009259258</v>
      </c>
      <c r="H5772" s="1">
        <v>59000</v>
      </c>
      <c r="I5772" t="s">
        <v>11056</v>
      </c>
      <c r="J5772" t="s">
        <v>230</v>
      </c>
    </row>
    <row r="5773" spans="1:10">
      <c r="A5773" t="s">
        <v>33</v>
      </c>
      <c r="B5773" t="s">
        <v>11057</v>
      </c>
      <c r="C5773" t="s">
        <v>767</v>
      </c>
      <c r="D5773" t="s">
        <v>13</v>
      </c>
      <c r="E5773" t="s">
        <v>14</v>
      </c>
      <c r="F5773" t="s">
        <v>26</v>
      </c>
      <c r="G5773" s="3">
        <v>44930.91710648148</v>
      </c>
      <c r="H5773" s="1">
        <v>115000</v>
      </c>
      <c r="I5773" t="s">
        <v>11058</v>
      </c>
      <c r="J5773" t="s">
        <v>11059</v>
      </c>
    </row>
    <row r="5774" spans="1:10">
      <c r="A5774" t="s">
        <v>212</v>
      </c>
      <c r="B5774" t="s">
        <v>11060</v>
      </c>
      <c r="C5774" t="s">
        <v>26</v>
      </c>
      <c r="D5774" t="s">
        <v>13</v>
      </c>
      <c r="E5774" t="s">
        <v>14</v>
      </c>
      <c r="F5774" t="s">
        <v>26</v>
      </c>
      <c r="G5774" s="3">
        <v>45160.920104166667</v>
      </c>
      <c r="H5774" s="1">
        <v>203000</v>
      </c>
      <c r="I5774" t="s">
        <v>4875</v>
      </c>
      <c r="J5774" t="s">
        <v>11061</v>
      </c>
    </row>
    <row r="5775" spans="1:10">
      <c r="A5775" t="s">
        <v>10</v>
      </c>
      <c r="B5775" t="s">
        <v>10</v>
      </c>
      <c r="C5775" t="s">
        <v>24</v>
      </c>
      <c r="D5775" t="s">
        <v>13</v>
      </c>
      <c r="E5775" t="s">
        <v>25</v>
      </c>
      <c r="F5775" t="s">
        <v>26</v>
      </c>
      <c r="G5775" s="3">
        <v>44978.933854166666</v>
      </c>
      <c r="H5775" s="1">
        <v>140000</v>
      </c>
      <c r="I5775" t="s">
        <v>130</v>
      </c>
      <c r="J5775" t="s">
        <v>9998</v>
      </c>
    </row>
    <row r="5776" spans="1:10">
      <c r="A5776" t="s">
        <v>10</v>
      </c>
      <c r="B5776" t="s">
        <v>11062</v>
      </c>
      <c r="C5776" t="s">
        <v>232</v>
      </c>
      <c r="D5776" t="s">
        <v>13</v>
      </c>
      <c r="E5776" t="s">
        <v>14</v>
      </c>
      <c r="F5776" t="s">
        <v>26</v>
      </c>
      <c r="G5776" s="3">
        <v>45195.918692129628</v>
      </c>
      <c r="H5776" s="1">
        <v>225000</v>
      </c>
      <c r="I5776" t="s">
        <v>7856</v>
      </c>
      <c r="J5776" t="s">
        <v>11063</v>
      </c>
    </row>
    <row r="5777" spans="1:10">
      <c r="A5777" t="s">
        <v>10</v>
      </c>
      <c r="B5777" t="s">
        <v>8611</v>
      </c>
      <c r="C5777" t="s">
        <v>307</v>
      </c>
      <c r="D5777" t="s">
        <v>13</v>
      </c>
      <c r="E5777" t="s">
        <v>14</v>
      </c>
      <c r="F5777" t="s">
        <v>26</v>
      </c>
      <c r="G5777" s="3">
        <v>45109.92015046296</v>
      </c>
      <c r="H5777" s="1">
        <v>254000</v>
      </c>
      <c r="I5777" t="s">
        <v>9754</v>
      </c>
      <c r="J5777" t="s">
        <v>8543</v>
      </c>
    </row>
    <row r="5778" spans="1:10">
      <c r="A5778" t="s">
        <v>33</v>
      </c>
      <c r="B5778" t="s">
        <v>11064</v>
      </c>
      <c r="C5778" t="s">
        <v>10152</v>
      </c>
      <c r="D5778" t="s">
        <v>13</v>
      </c>
      <c r="E5778" t="s">
        <v>14</v>
      </c>
      <c r="F5778" t="s">
        <v>26</v>
      </c>
      <c r="G5778" s="3">
        <v>45148.96634259259</v>
      </c>
      <c r="H5778" s="1">
        <v>85600</v>
      </c>
      <c r="I5778" t="s">
        <v>420</v>
      </c>
      <c r="J5778" t="s">
        <v>11065</v>
      </c>
    </row>
    <row r="5779" spans="1:10">
      <c r="A5779" t="s">
        <v>10</v>
      </c>
      <c r="B5779" t="s">
        <v>11066</v>
      </c>
      <c r="C5779" t="s">
        <v>7904</v>
      </c>
      <c r="D5779" t="s">
        <v>13</v>
      </c>
      <c r="E5779" t="s">
        <v>14</v>
      </c>
      <c r="F5779" t="s">
        <v>26</v>
      </c>
      <c r="G5779" s="3">
        <v>45007.925138888888</v>
      </c>
      <c r="H5779" s="1">
        <v>106500</v>
      </c>
      <c r="I5779" t="s">
        <v>186</v>
      </c>
      <c r="J5779" t="s">
        <v>11067</v>
      </c>
    </row>
    <row r="5780" spans="1:10">
      <c r="A5780" t="s">
        <v>212</v>
      </c>
      <c r="B5780" t="s">
        <v>11068</v>
      </c>
      <c r="C5780" t="s">
        <v>1392</v>
      </c>
      <c r="D5780" t="s">
        <v>13</v>
      </c>
      <c r="E5780" t="s">
        <v>14</v>
      </c>
      <c r="F5780" t="s">
        <v>1392</v>
      </c>
      <c r="G5780" s="3">
        <v>45133.928842592592</v>
      </c>
      <c r="H5780" s="1">
        <v>79200</v>
      </c>
      <c r="I5780" t="s">
        <v>1393</v>
      </c>
      <c r="J5780" t="s">
        <v>2540</v>
      </c>
    </row>
    <row r="5781" spans="1:10">
      <c r="A5781" t="s">
        <v>10</v>
      </c>
      <c r="B5781" t="s">
        <v>7151</v>
      </c>
      <c r="C5781" t="s">
        <v>771</v>
      </c>
      <c r="D5781" t="s">
        <v>13</v>
      </c>
      <c r="E5781" t="s">
        <v>14</v>
      </c>
      <c r="F5781" t="s">
        <v>26</v>
      </c>
      <c r="G5781" s="3">
        <v>45008.920543981483</v>
      </c>
      <c r="H5781" s="1">
        <v>70346</v>
      </c>
      <c r="I5781" t="s">
        <v>10570</v>
      </c>
      <c r="J5781" t="s">
        <v>11069</v>
      </c>
    </row>
    <row r="5782" spans="1:10">
      <c r="A5782" t="s">
        <v>33</v>
      </c>
      <c r="B5782" t="s">
        <v>11070</v>
      </c>
      <c r="C5782" t="s">
        <v>841</v>
      </c>
      <c r="D5782" t="s">
        <v>13</v>
      </c>
      <c r="E5782" t="s">
        <v>14</v>
      </c>
      <c r="F5782" t="s">
        <v>26</v>
      </c>
      <c r="G5782" s="3">
        <v>45055.91678240741</v>
      </c>
      <c r="H5782" s="1">
        <v>80190</v>
      </c>
      <c r="I5782" t="s">
        <v>842</v>
      </c>
      <c r="J5782" t="s">
        <v>11071</v>
      </c>
    </row>
    <row r="5783" spans="1:10">
      <c r="A5783" t="s">
        <v>73</v>
      </c>
      <c r="B5783" t="s">
        <v>73</v>
      </c>
      <c r="C5783" t="s">
        <v>2161</v>
      </c>
      <c r="D5783" t="s">
        <v>13</v>
      </c>
      <c r="E5783" t="s">
        <v>14</v>
      </c>
      <c r="F5783" t="s">
        <v>2086</v>
      </c>
      <c r="G5783" s="3">
        <v>45105.959479166668</v>
      </c>
      <c r="H5783" s="1">
        <v>147500</v>
      </c>
      <c r="I5783" t="s">
        <v>11072</v>
      </c>
      <c r="J5783" t="s">
        <v>11073</v>
      </c>
    </row>
    <row r="5784" spans="1:10">
      <c r="A5784" t="s">
        <v>135</v>
      </c>
      <c r="B5784" t="s">
        <v>11074</v>
      </c>
      <c r="C5784" t="s">
        <v>75</v>
      </c>
      <c r="D5784" t="s">
        <v>13</v>
      </c>
      <c r="E5784" t="s">
        <v>14</v>
      </c>
      <c r="F5784" t="s">
        <v>26</v>
      </c>
      <c r="G5784" s="3">
        <v>45139.917384259257</v>
      </c>
      <c r="H5784" s="1">
        <v>158500</v>
      </c>
      <c r="I5784" t="s">
        <v>3360</v>
      </c>
      <c r="J5784" t="s">
        <v>316</v>
      </c>
    </row>
    <row r="5785" spans="1:10">
      <c r="A5785" t="s">
        <v>33</v>
      </c>
      <c r="B5785" t="s">
        <v>2652</v>
      </c>
      <c r="C5785" t="s">
        <v>161</v>
      </c>
      <c r="D5785" t="s">
        <v>13</v>
      </c>
      <c r="E5785" t="s">
        <v>14</v>
      </c>
      <c r="F5785" t="s">
        <v>162</v>
      </c>
      <c r="G5785" s="3">
        <v>44986.934942129628</v>
      </c>
      <c r="H5785" s="1">
        <v>163782</v>
      </c>
      <c r="I5785" t="s">
        <v>11075</v>
      </c>
      <c r="J5785" t="s">
        <v>11076</v>
      </c>
    </row>
    <row r="5786" spans="1:10">
      <c r="A5786" t="s">
        <v>212</v>
      </c>
      <c r="B5786" t="s">
        <v>11077</v>
      </c>
      <c r="C5786" t="s">
        <v>24</v>
      </c>
      <c r="D5786" t="s">
        <v>13</v>
      </c>
      <c r="E5786" t="s">
        <v>25</v>
      </c>
      <c r="F5786" t="s">
        <v>26</v>
      </c>
      <c r="G5786" s="3">
        <v>45240.932615740741</v>
      </c>
      <c r="H5786" s="1">
        <v>160000</v>
      </c>
      <c r="I5786" t="s">
        <v>3925</v>
      </c>
      <c r="J5786" t="s">
        <v>11078</v>
      </c>
    </row>
    <row r="5787" spans="1:10">
      <c r="A5787" t="s">
        <v>33</v>
      </c>
      <c r="B5787" t="s">
        <v>11079</v>
      </c>
      <c r="C5787" t="s">
        <v>1965</v>
      </c>
      <c r="D5787" t="s">
        <v>13</v>
      </c>
      <c r="E5787" t="s">
        <v>14</v>
      </c>
      <c r="F5787" t="s">
        <v>26</v>
      </c>
      <c r="G5787" s="3">
        <v>45034.916886574072</v>
      </c>
      <c r="H5787" s="1">
        <v>95680</v>
      </c>
      <c r="I5787" t="s">
        <v>186</v>
      </c>
      <c r="J5787" t="s">
        <v>11080</v>
      </c>
    </row>
    <row r="5788" spans="1:10">
      <c r="A5788" t="s">
        <v>33</v>
      </c>
      <c r="B5788" t="s">
        <v>8921</v>
      </c>
      <c r="C5788" t="s">
        <v>1175</v>
      </c>
      <c r="D5788" t="s">
        <v>13</v>
      </c>
      <c r="E5788" t="s">
        <v>14</v>
      </c>
      <c r="F5788" t="s">
        <v>26</v>
      </c>
      <c r="G5788" s="3">
        <v>44967.916759259257</v>
      </c>
      <c r="H5788" s="1">
        <v>65000</v>
      </c>
      <c r="I5788" t="s">
        <v>9820</v>
      </c>
      <c r="J5788" t="s">
        <v>8923</v>
      </c>
    </row>
    <row r="5789" spans="1:10">
      <c r="A5789" t="s">
        <v>212</v>
      </c>
      <c r="B5789" t="s">
        <v>11081</v>
      </c>
      <c r="C5789" t="s">
        <v>232</v>
      </c>
      <c r="D5789" t="s">
        <v>13</v>
      </c>
      <c r="E5789" t="s">
        <v>14</v>
      </c>
      <c r="F5789" t="s">
        <v>26</v>
      </c>
      <c r="G5789" s="3">
        <v>45084.917928240742</v>
      </c>
      <c r="H5789" s="1">
        <v>158525</v>
      </c>
      <c r="I5789" t="s">
        <v>11082</v>
      </c>
      <c r="J5789" t="s">
        <v>11083</v>
      </c>
    </row>
    <row r="5790" spans="1:10">
      <c r="A5790" t="s">
        <v>10</v>
      </c>
      <c r="B5790" t="s">
        <v>8746</v>
      </c>
      <c r="C5790" t="s">
        <v>24</v>
      </c>
      <c r="D5790" t="s">
        <v>13</v>
      </c>
      <c r="E5790" t="s">
        <v>25</v>
      </c>
      <c r="F5790" t="s">
        <v>26</v>
      </c>
      <c r="G5790" s="3">
        <v>44935.919988425929</v>
      </c>
      <c r="H5790" s="1">
        <v>232500</v>
      </c>
      <c r="I5790" t="s">
        <v>11084</v>
      </c>
    </row>
    <row r="5791" spans="1:10">
      <c r="A5791" t="s">
        <v>18</v>
      </c>
      <c r="B5791" t="s">
        <v>1340</v>
      </c>
      <c r="C5791" t="s">
        <v>232</v>
      </c>
      <c r="D5791" t="s">
        <v>13</v>
      </c>
      <c r="E5791" t="s">
        <v>14</v>
      </c>
      <c r="F5791" t="s">
        <v>20</v>
      </c>
      <c r="G5791" s="3">
        <v>45077.970416666663</v>
      </c>
      <c r="H5791" s="1">
        <v>115000</v>
      </c>
      <c r="I5791" t="s">
        <v>11085</v>
      </c>
      <c r="J5791" t="s">
        <v>28</v>
      </c>
    </row>
    <row r="5792" spans="1:10">
      <c r="A5792" t="s">
        <v>33</v>
      </c>
      <c r="B5792" t="s">
        <v>11086</v>
      </c>
      <c r="C5792" t="s">
        <v>162</v>
      </c>
      <c r="D5792" t="s">
        <v>13</v>
      </c>
      <c r="E5792" t="s">
        <v>14</v>
      </c>
      <c r="F5792" t="s">
        <v>162</v>
      </c>
      <c r="G5792" s="3">
        <v>45279.940347222226</v>
      </c>
      <c r="H5792" s="1">
        <v>72000</v>
      </c>
      <c r="I5792" t="s">
        <v>11087</v>
      </c>
    </row>
    <row r="5793" spans="1:10">
      <c r="A5793" t="s">
        <v>10</v>
      </c>
      <c r="B5793" t="s">
        <v>10</v>
      </c>
      <c r="C5793" t="s">
        <v>2324</v>
      </c>
      <c r="D5793" t="s">
        <v>13</v>
      </c>
      <c r="E5793" t="s">
        <v>14</v>
      </c>
      <c r="F5793" t="s">
        <v>2325</v>
      </c>
      <c r="G5793" s="3">
        <v>44958.978634259256</v>
      </c>
      <c r="H5793" s="1">
        <v>69962.5</v>
      </c>
      <c r="I5793" t="s">
        <v>2326</v>
      </c>
      <c r="J5793" t="s">
        <v>338</v>
      </c>
    </row>
    <row r="5794" spans="1:10">
      <c r="A5794" t="s">
        <v>18</v>
      </c>
      <c r="B5794" t="s">
        <v>11088</v>
      </c>
      <c r="C5794" t="s">
        <v>161</v>
      </c>
      <c r="D5794" t="s">
        <v>13</v>
      </c>
      <c r="E5794" t="s">
        <v>14</v>
      </c>
      <c r="F5794" t="s">
        <v>162</v>
      </c>
      <c r="G5794" s="3">
        <v>44971.938877314817</v>
      </c>
      <c r="H5794" s="1">
        <v>139216</v>
      </c>
      <c r="I5794" t="s">
        <v>11089</v>
      </c>
      <c r="J5794" t="s">
        <v>11090</v>
      </c>
    </row>
    <row r="5795" spans="1:10">
      <c r="A5795" t="s">
        <v>152</v>
      </c>
      <c r="B5795" t="s">
        <v>11091</v>
      </c>
      <c r="C5795" t="s">
        <v>26</v>
      </c>
      <c r="D5795" t="s">
        <v>13</v>
      </c>
      <c r="E5795" t="s">
        <v>14</v>
      </c>
      <c r="F5795" t="s">
        <v>20</v>
      </c>
      <c r="G5795" s="3">
        <v>45063.965717592589</v>
      </c>
      <c r="H5795" s="1">
        <v>172500</v>
      </c>
      <c r="I5795" t="s">
        <v>4875</v>
      </c>
      <c r="J5795" t="s">
        <v>11092</v>
      </c>
    </row>
    <row r="5796" spans="1:10">
      <c r="A5796" t="s">
        <v>33</v>
      </c>
      <c r="B5796" t="s">
        <v>11093</v>
      </c>
      <c r="C5796" t="s">
        <v>3899</v>
      </c>
      <c r="D5796" t="s">
        <v>13</v>
      </c>
      <c r="E5796" t="s">
        <v>14</v>
      </c>
      <c r="F5796" t="s">
        <v>26</v>
      </c>
      <c r="G5796" s="3">
        <v>45287.917395833334</v>
      </c>
      <c r="H5796" s="1">
        <v>130000</v>
      </c>
      <c r="I5796" t="s">
        <v>11094</v>
      </c>
    </row>
    <row r="5797" spans="1:10">
      <c r="A5797" t="s">
        <v>33</v>
      </c>
      <c r="B5797" t="s">
        <v>11095</v>
      </c>
      <c r="C5797" t="s">
        <v>24</v>
      </c>
      <c r="D5797" t="s">
        <v>13</v>
      </c>
      <c r="E5797" t="s">
        <v>25</v>
      </c>
      <c r="F5797" t="s">
        <v>26</v>
      </c>
      <c r="G5797" s="3">
        <v>45096.917881944442</v>
      </c>
      <c r="H5797" s="1">
        <v>123249.5</v>
      </c>
      <c r="I5797" t="s">
        <v>11096</v>
      </c>
    </row>
    <row r="5798" spans="1:10">
      <c r="A5798" t="s">
        <v>33</v>
      </c>
      <c r="B5798" t="s">
        <v>11097</v>
      </c>
      <c r="C5798" t="s">
        <v>2616</v>
      </c>
      <c r="D5798" t="s">
        <v>13</v>
      </c>
      <c r="E5798" t="s">
        <v>14</v>
      </c>
      <c r="F5798" t="s">
        <v>26</v>
      </c>
      <c r="G5798" s="3">
        <v>44928.917303240742</v>
      </c>
      <c r="H5798" s="1">
        <v>57500</v>
      </c>
      <c r="I5798" t="s">
        <v>11098</v>
      </c>
      <c r="J5798" t="s">
        <v>11099</v>
      </c>
    </row>
    <row r="5799" spans="1:10">
      <c r="A5799" t="s">
        <v>33</v>
      </c>
      <c r="B5799" t="s">
        <v>11100</v>
      </c>
      <c r="C5799" t="s">
        <v>1794</v>
      </c>
      <c r="D5799" t="s">
        <v>13</v>
      </c>
      <c r="E5799" t="s">
        <v>14</v>
      </c>
      <c r="F5799" t="s">
        <v>694</v>
      </c>
      <c r="G5799" s="3">
        <v>45097.933993055558</v>
      </c>
      <c r="H5799" s="1">
        <v>105000</v>
      </c>
      <c r="I5799" t="s">
        <v>1567</v>
      </c>
      <c r="J5799" t="s">
        <v>11101</v>
      </c>
    </row>
    <row r="5800" spans="1:10">
      <c r="A5800" t="s">
        <v>33</v>
      </c>
      <c r="B5800" t="s">
        <v>11102</v>
      </c>
      <c r="C5800" t="s">
        <v>2080</v>
      </c>
      <c r="D5800" t="s">
        <v>13</v>
      </c>
      <c r="E5800" t="s">
        <v>14</v>
      </c>
      <c r="F5800" t="s">
        <v>26</v>
      </c>
      <c r="G5800" s="3">
        <v>45077.917233796295</v>
      </c>
      <c r="H5800" s="1">
        <v>83500</v>
      </c>
      <c r="I5800" t="s">
        <v>2060</v>
      </c>
    </row>
    <row r="5801" spans="1:10">
      <c r="A5801" t="s">
        <v>33</v>
      </c>
      <c r="B5801" t="s">
        <v>9139</v>
      </c>
      <c r="C5801" t="s">
        <v>4073</v>
      </c>
      <c r="D5801" t="s">
        <v>13</v>
      </c>
      <c r="E5801" t="s">
        <v>14</v>
      </c>
      <c r="F5801" t="s">
        <v>26</v>
      </c>
      <c r="G5801" s="3">
        <v>45210.940740740742</v>
      </c>
      <c r="H5801" s="1">
        <v>66749.84375</v>
      </c>
      <c r="I5801" t="s">
        <v>10901</v>
      </c>
      <c r="J5801" t="s">
        <v>11103</v>
      </c>
    </row>
    <row r="5802" spans="1:10">
      <c r="A5802" t="s">
        <v>212</v>
      </c>
      <c r="B5802" t="s">
        <v>212</v>
      </c>
      <c r="C5802" t="s">
        <v>11104</v>
      </c>
      <c r="D5802" t="s">
        <v>13</v>
      </c>
      <c r="E5802" t="s">
        <v>14</v>
      </c>
      <c r="F5802" t="s">
        <v>26</v>
      </c>
      <c r="G5802" s="3">
        <v>44928.918425925927</v>
      </c>
      <c r="H5802" s="1">
        <v>155000</v>
      </c>
      <c r="I5802" t="s">
        <v>128</v>
      </c>
      <c r="J5802" t="s">
        <v>817</v>
      </c>
    </row>
    <row r="5803" spans="1:10">
      <c r="A5803" t="s">
        <v>135</v>
      </c>
      <c r="B5803" t="s">
        <v>11105</v>
      </c>
      <c r="C5803" t="s">
        <v>342</v>
      </c>
      <c r="D5803" t="s">
        <v>13</v>
      </c>
      <c r="E5803" t="s">
        <v>14</v>
      </c>
      <c r="F5803" t="s">
        <v>26</v>
      </c>
      <c r="G5803" s="3">
        <v>45273.918703703705</v>
      </c>
      <c r="H5803" s="1">
        <v>70253.5</v>
      </c>
      <c r="I5803" t="s">
        <v>11106</v>
      </c>
      <c r="J5803" t="s">
        <v>9015</v>
      </c>
    </row>
    <row r="5804" spans="1:10">
      <c r="A5804" t="s">
        <v>33</v>
      </c>
      <c r="B5804" t="s">
        <v>11107</v>
      </c>
      <c r="C5804" t="s">
        <v>201</v>
      </c>
      <c r="D5804" t="s">
        <v>13</v>
      </c>
      <c r="E5804" t="s">
        <v>14</v>
      </c>
      <c r="F5804" t="s">
        <v>26</v>
      </c>
      <c r="G5804" s="3">
        <v>44984.942974537036</v>
      </c>
      <c r="H5804" s="1">
        <v>80000</v>
      </c>
      <c r="I5804" t="s">
        <v>11108</v>
      </c>
      <c r="J5804" t="s">
        <v>3276</v>
      </c>
    </row>
    <row r="5805" spans="1:10">
      <c r="A5805" t="s">
        <v>33</v>
      </c>
      <c r="B5805" t="s">
        <v>11109</v>
      </c>
      <c r="C5805" t="s">
        <v>232</v>
      </c>
      <c r="D5805" t="s">
        <v>13</v>
      </c>
      <c r="E5805" t="s">
        <v>14</v>
      </c>
      <c r="F5805" t="s">
        <v>26</v>
      </c>
      <c r="G5805" s="3">
        <v>45191.916631944441</v>
      </c>
      <c r="H5805" s="1">
        <v>57500</v>
      </c>
      <c r="I5805" t="s">
        <v>11110</v>
      </c>
      <c r="J5805" t="s">
        <v>11111</v>
      </c>
    </row>
    <row r="5806" spans="1:10">
      <c r="A5806" t="s">
        <v>135</v>
      </c>
      <c r="B5806" t="s">
        <v>135</v>
      </c>
      <c r="C5806" t="s">
        <v>4623</v>
      </c>
      <c r="D5806" t="s">
        <v>13</v>
      </c>
      <c r="E5806" t="s">
        <v>14</v>
      </c>
      <c r="F5806" t="s">
        <v>26</v>
      </c>
      <c r="G5806" s="3">
        <v>45152.916712962964</v>
      </c>
      <c r="H5806" s="1">
        <v>150000</v>
      </c>
      <c r="I5806" t="s">
        <v>870</v>
      </c>
      <c r="J5806" t="s">
        <v>11112</v>
      </c>
    </row>
    <row r="5807" spans="1:10">
      <c r="A5807" t="s">
        <v>152</v>
      </c>
      <c r="B5807" t="s">
        <v>152</v>
      </c>
      <c r="C5807" t="s">
        <v>171</v>
      </c>
      <c r="D5807" t="s">
        <v>13</v>
      </c>
      <c r="E5807" t="s">
        <v>14</v>
      </c>
      <c r="F5807" t="s">
        <v>171</v>
      </c>
      <c r="G5807" s="3">
        <v>45260.925462962965</v>
      </c>
      <c r="H5807" s="1">
        <v>152500</v>
      </c>
      <c r="I5807" t="s">
        <v>11113</v>
      </c>
      <c r="J5807" t="s">
        <v>230</v>
      </c>
    </row>
    <row r="5808" spans="1:10">
      <c r="A5808" t="s">
        <v>33</v>
      </c>
      <c r="B5808" t="s">
        <v>11114</v>
      </c>
      <c r="C5808" t="s">
        <v>136</v>
      </c>
      <c r="D5808" t="s">
        <v>13</v>
      </c>
      <c r="E5808" t="s">
        <v>14</v>
      </c>
      <c r="F5808" t="s">
        <v>26</v>
      </c>
      <c r="G5808" s="3">
        <v>45159.917222222219</v>
      </c>
      <c r="H5808" s="1">
        <v>65000</v>
      </c>
      <c r="I5808" t="s">
        <v>11115</v>
      </c>
      <c r="J5808" t="s">
        <v>4019</v>
      </c>
    </row>
    <row r="5809" spans="1:10">
      <c r="A5809" t="s">
        <v>135</v>
      </c>
      <c r="B5809" t="s">
        <v>135</v>
      </c>
      <c r="C5809" t="s">
        <v>19</v>
      </c>
      <c r="D5809" t="s">
        <v>13</v>
      </c>
      <c r="E5809" t="s">
        <v>14</v>
      </c>
      <c r="F5809" t="s">
        <v>26</v>
      </c>
      <c r="G5809" s="3">
        <v>45070.91673611111</v>
      </c>
      <c r="H5809" s="1">
        <v>111175</v>
      </c>
      <c r="I5809" t="s">
        <v>11116</v>
      </c>
      <c r="J5809" t="s">
        <v>624</v>
      </c>
    </row>
    <row r="5810" spans="1:10">
      <c r="A5810" t="s">
        <v>10</v>
      </c>
      <c r="B5810" t="s">
        <v>11117</v>
      </c>
      <c r="C5810" t="s">
        <v>24</v>
      </c>
      <c r="D5810" t="s">
        <v>13</v>
      </c>
      <c r="E5810" t="s">
        <v>25</v>
      </c>
      <c r="F5810" t="s">
        <v>20</v>
      </c>
      <c r="G5810" s="3">
        <v>45174.954953703702</v>
      </c>
      <c r="H5810" s="1">
        <v>182500</v>
      </c>
      <c r="I5810" t="s">
        <v>11118</v>
      </c>
      <c r="J5810" t="s">
        <v>11119</v>
      </c>
    </row>
    <row r="5811" spans="1:10">
      <c r="A5811" t="s">
        <v>10</v>
      </c>
      <c r="B5811" t="s">
        <v>11120</v>
      </c>
      <c r="C5811" t="s">
        <v>232</v>
      </c>
      <c r="D5811" t="s">
        <v>13</v>
      </c>
      <c r="E5811" t="s">
        <v>14</v>
      </c>
      <c r="F5811" t="s">
        <v>26</v>
      </c>
      <c r="G5811" s="3">
        <v>45114.919386574074</v>
      </c>
      <c r="H5811" s="1">
        <v>70000</v>
      </c>
      <c r="I5811" t="s">
        <v>10701</v>
      </c>
      <c r="J5811" t="s">
        <v>624</v>
      </c>
    </row>
    <row r="5812" spans="1:10">
      <c r="A5812" t="s">
        <v>10</v>
      </c>
      <c r="B5812" t="s">
        <v>11121</v>
      </c>
      <c r="C5812" t="s">
        <v>24</v>
      </c>
      <c r="D5812" t="s">
        <v>13</v>
      </c>
      <c r="E5812" t="s">
        <v>25</v>
      </c>
      <c r="F5812" t="s">
        <v>26</v>
      </c>
      <c r="G5812" s="3">
        <v>45245.91983796296</v>
      </c>
      <c r="H5812" s="1">
        <v>125000</v>
      </c>
      <c r="I5812" t="s">
        <v>11122</v>
      </c>
      <c r="J5812" t="s">
        <v>11123</v>
      </c>
    </row>
    <row r="5813" spans="1:10">
      <c r="A5813" t="s">
        <v>10</v>
      </c>
      <c r="B5813" t="s">
        <v>11124</v>
      </c>
      <c r="C5813" t="s">
        <v>1059</v>
      </c>
      <c r="D5813" t="s">
        <v>13</v>
      </c>
      <c r="E5813" t="s">
        <v>14</v>
      </c>
      <c r="F5813" t="s">
        <v>26</v>
      </c>
      <c r="G5813" s="3">
        <v>45099.918981481482</v>
      </c>
      <c r="H5813" s="1">
        <v>63412</v>
      </c>
      <c r="I5813" t="s">
        <v>10142</v>
      </c>
      <c r="J5813" t="s">
        <v>11125</v>
      </c>
    </row>
    <row r="5814" spans="1:10">
      <c r="A5814" t="s">
        <v>135</v>
      </c>
      <c r="B5814" t="s">
        <v>7364</v>
      </c>
      <c r="C5814" t="s">
        <v>4073</v>
      </c>
      <c r="D5814" t="s">
        <v>13</v>
      </c>
      <c r="E5814" t="s">
        <v>14</v>
      </c>
      <c r="F5814" t="s">
        <v>26</v>
      </c>
      <c r="G5814" s="3">
        <v>45100.962847222225</v>
      </c>
      <c r="H5814" s="1">
        <v>60924.0703125</v>
      </c>
      <c r="I5814" t="s">
        <v>10901</v>
      </c>
      <c r="J5814" t="s">
        <v>11126</v>
      </c>
    </row>
    <row r="5815" spans="1:10">
      <c r="A5815" t="s">
        <v>10</v>
      </c>
      <c r="B5815" t="s">
        <v>11127</v>
      </c>
      <c r="C5815" t="s">
        <v>24</v>
      </c>
      <c r="D5815" t="s">
        <v>13</v>
      </c>
      <c r="E5815" t="s">
        <v>25</v>
      </c>
      <c r="F5815" t="s">
        <v>26</v>
      </c>
      <c r="G5815" s="3">
        <v>44932.965763888889</v>
      </c>
      <c r="H5815" s="1">
        <v>112500</v>
      </c>
      <c r="I5815" t="s">
        <v>11128</v>
      </c>
      <c r="J5815" t="s">
        <v>4741</v>
      </c>
    </row>
    <row r="5816" spans="1:10">
      <c r="A5816" t="s">
        <v>18</v>
      </c>
      <c r="B5816" t="s">
        <v>11129</v>
      </c>
      <c r="C5816" t="s">
        <v>411</v>
      </c>
      <c r="D5816" t="s">
        <v>13</v>
      </c>
      <c r="E5816" t="s">
        <v>14</v>
      </c>
      <c r="F5816" t="s">
        <v>411</v>
      </c>
      <c r="G5816" s="3">
        <v>45126.928969907407</v>
      </c>
      <c r="H5816" s="1">
        <v>72000</v>
      </c>
      <c r="I5816" t="s">
        <v>2348</v>
      </c>
      <c r="J5816" t="s">
        <v>11130</v>
      </c>
    </row>
    <row r="5817" spans="1:10">
      <c r="A5817" t="s">
        <v>33</v>
      </c>
      <c r="B5817" t="s">
        <v>1058</v>
      </c>
      <c r="C5817" t="s">
        <v>434</v>
      </c>
      <c r="D5817" t="s">
        <v>13</v>
      </c>
      <c r="E5817" t="s">
        <v>14</v>
      </c>
      <c r="F5817" t="s">
        <v>26</v>
      </c>
      <c r="G5817" s="3">
        <v>45106.917881944442</v>
      </c>
      <c r="H5817" s="1">
        <v>97500</v>
      </c>
      <c r="I5817" t="s">
        <v>8180</v>
      </c>
      <c r="J5817" t="s">
        <v>610</v>
      </c>
    </row>
    <row r="5818" spans="1:10">
      <c r="A5818" t="s">
        <v>33</v>
      </c>
      <c r="B5818" t="s">
        <v>11131</v>
      </c>
      <c r="C5818" t="s">
        <v>441</v>
      </c>
      <c r="D5818" t="s">
        <v>13</v>
      </c>
      <c r="E5818" t="s">
        <v>14</v>
      </c>
      <c r="F5818" t="s">
        <v>26</v>
      </c>
      <c r="G5818" s="3">
        <v>45076.917997685188</v>
      </c>
      <c r="H5818" s="1">
        <v>97500</v>
      </c>
      <c r="I5818" t="s">
        <v>2666</v>
      </c>
      <c r="J5818" t="s">
        <v>11132</v>
      </c>
    </row>
    <row r="5819" spans="1:10">
      <c r="A5819" t="s">
        <v>152</v>
      </c>
      <c r="B5819" t="s">
        <v>11133</v>
      </c>
      <c r="C5819" t="s">
        <v>1088</v>
      </c>
      <c r="D5819" t="s">
        <v>13</v>
      </c>
      <c r="E5819" t="s">
        <v>14</v>
      </c>
      <c r="F5819" t="s">
        <v>26</v>
      </c>
      <c r="G5819" s="3">
        <v>45138.919074074074</v>
      </c>
      <c r="H5819" s="1">
        <v>108000</v>
      </c>
      <c r="I5819" t="s">
        <v>4921</v>
      </c>
      <c r="J5819" t="s">
        <v>11134</v>
      </c>
    </row>
    <row r="5820" spans="1:10">
      <c r="A5820" t="s">
        <v>212</v>
      </c>
      <c r="B5820" t="s">
        <v>2609</v>
      </c>
      <c r="C5820" t="s">
        <v>307</v>
      </c>
      <c r="D5820" t="s">
        <v>13</v>
      </c>
      <c r="E5820" t="s">
        <v>14</v>
      </c>
      <c r="F5820" t="s">
        <v>26</v>
      </c>
      <c r="G5820" s="3">
        <v>45029.919768518521</v>
      </c>
      <c r="H5820" s="1">
        <v>172000</v>
      </c>
      <c r="I5820" t="s">
        <v>870</v>
      </c>
      <c r="J5820" t="s">
        <v>2610</v>
      </c>
    </row>
    <row r="5821" spans="1:10">
      <c r="A5821" t="s">
        <v>212</v>
      </c>
      <c r="B5821" t="s">
        <v>212</v>
      </c>
      <c r="C5821" t="s">
        <v>201</v>
      </c>
      <c r="D5821" t="s">
        <v>13</v>
      </c>
      <c r="E5821" t="s">
        <v>14</v>
      </c>
      <c r="F5821" t="s">
        <v>26</v>
      </c>
      <c r="G5821" s="3">
        <v>44986.967291666668</v>
      </c>
      <c r="H5821" s="1">
        <v>165000</v>
      </c>
      <c r="I5821" t="s">
        <v>8005</v>
      </c>
      <c r="J5821" t="s">
        <v>166</v>
      </c>
    </row>
    <row r="5822" spans="1:10">
      <c r="A5822" t="s">
        <v>10</v>
      </c>
      <c r="B5822" t="s">
        <v>1763</v>
      </c>
      <c r="C5822" t="s">
        <v>1059</v>
      </c>
      <c r="D5822" t="s">
        <v>13</v>
      </c>
      <c r="E5822" t="s">
        <v>14</v>
      </c>
      <c r="F5822" t="s">
        <v>26</v>
      </c>
      <c r="G5822" s="3">
        <v>45050.918854166666</v>
      </c>
      <c r="H5822" s="1">
        <v>180000</v>
      </c>
      <c r="I5822" t="s">
        <v>130</v>
      </c>
      <c r="J5822" t="s">
        <v>11135</v>
      </c>
    </row>
    <row r="5823" spans="1:10">
      <c r="A5823" t="s">
        <v>33</v>
      </c>
      <c r="B5823" t="s">
        <v>11136</v>
      </c>
      <c r="C5823" t="s">
        <v>24</v>
      </c>
      <c r="D5823" t="s">
        <v>13</v>
      </c>
      <c r="E5823" t="s">
        <v>25</v>
      </c>
      <c r="F5823" t="s">
        <v>26</v>
      </c>
      <c r="G5823" s="3">
        <v>44952.921041666668</v>
      </c>
      <c r="H5823" s="1">
        <v>97500</v>
      </c>
      <c r="I5823" t="s">
        <v>10335</v>
      </c>
      <c r="J5823" t="s">
        <v>2255</v>
      </c>
    </row>
    <row r="5824" spans="1:10">
      <c r="A5824" t="s">
        <v>18</v>
      </c>
      <c r="B5824" t="s">
        <v>18</v>
      </c>
      <c r="C5824" t="s">
        <v>56</v>
      </c>
      <c r="D5824" t="s">
        <v>13</v>
      </c>
      <c r="E5824" t="s">
        <v>14</v>
      </c>
      <c r="F5824" t="s">
        <v>26</v>
      </c>
      <c r="G5824" s="3">
        <v>45020.924490740741</v>
      </c>
      <c r="H5824" s="1">
        <v>110000</v>
      </c>
      <c r="I5824" t="s">
        <v>531</v>
      </c>
      <c r="J5824" t="s">
        <v>3942</v>
      </c>
    </row>
    <row r="5825" spans="1:10">
      <c r="A5825" t="s">
        <v>33</v>
      </c>
      <c r="B5825" t="s">
        <v>11137</v>
      </c>
      <c r="C5825" t="s">
        <v>391</v>
      </c>
      <c r="D5825" t="s">
        <v>13</v>
      </c>
      <c r="E5825" t="s">
        <v>14</v>
      </c>
      <c r="F5825" t="s">
        <v>26</v>
      </c>
      <c r="G5825" s="3">
        <v>45054.918356481481</v>
      </c>
      <c r="H5825" s="1">
        <v>93411</v>
      </c>
      <c r="I5825" t="s">
        <v>4137</v>
      </c>
      <c r="J5825" t="s">
        <v>4138</v>
      </c>
    </row>
    <row r="5826" spans="1:10">
      <c r="A5826" t="s">
        <v>33</v>
      </c>
      <c r="B5826" t="s">
        <v>11138</v>
      </c>
      <c r="C5826" t="s">
        <v>119</v>
      </c>
      <c r="D5826" t="s">
        <v>13</v>
      </c>
      <c r="E5826" t="s">
        <v>14</v>
      </c>
      <c r="F5826" t="s">
        <v>26</v>
      </c>
      <c r="G5826" s="3">
        <v>44985.917199074072</v>
      </c>
      <c r="H5826" s="1">
        <v>100000</v>
      </c>
      <c r="I5826" t="s">
        <v>11139</v>
      </c>
      <c r="J5826" t="s">
        <v>11140</v>
      </c>
    </row>
    <row r="5827" spans="1:10">
      <c r="A5827" t="s">
        <v>10</v>
      </c>
      <c r="B5827" t="s">
        <v>1569</v>
      </c>
      <c r="C5827" t="s">
        <v>24</v>
      </c>
      <c r="D5827" t="s">
        <v>13</v>
      </c>
      <c r="E5827" t="s">
        <v>25</v>
      </c>
      <c r="F5827" t="s">
        <v>26</v>
      </c>
      <c r="G5827" s="3">
        <v>45085.93372685185</v>
      </c>
      <c r="H5827" s="1">
        <v>171000</v>
      </c>
      <c r="I5827" t="s">
        <v>10605</v>
      </c>
      <c r="J5827" t="s">
        <v>11141</v>
      </c>
    </row>
    <row r="5828" spans="1:10">
      <c r="A5828" t="s">
        <v>10</v>
      </c>
      <c r="B5828" t="s">
        <v>10</v>
      </c>
      <c r="C5828" t="s">
        <v>1402</v>
      </c>
      <c r="D5828" t="s">
        <v>13</v>
      </c>
      <c r="E5828" t="s">
        <v>14</v>
      </c>
      <c r="F5828" t="s">
        <v>26</v>
      </c>
      <c r="G5828" s="3">
        <v>45256.917766203704</v>
      </c>
      <c r="H5828" s="1">
        <v>75000</v>
      </c>
      <c r="I5828" t="s">
        <v>980</v>
      </c>
      <c r="J5828" t="s">
        <v>2503</v>
      </c>
    </row>
    <row r="5829" spans="1:10">
      <c r="A5829" t="s">
        <v>10</v>
      </c>
      <c r="B5829" t="s">
        <v>10</v>
      </c>
      <c r="C5829" t="s">
        <v>1405</v>
      </c>
      <c r="D5829" t="s">
        <v>13</v>
      </c>
      <c r="E5829" t="s">
        <v>14</v>
      </c>
      <c r="F5829" t="s">
        <v>26</v>
      </c>
      <c r="G5829" s="3">
        <v>45072.918599537035</v>
      </c>
      <c r="H5829" s="1">
        <v>150000</v>
      </c>
      <c r="I5829" t="s">
        <v>729</v>
      </c>
      <c r="J5829" t="s">
        <v>5011</v>
      </c>
    </row>
    <row r="5830" spans="1:10">
      <c r="A5830" t="s">
        <v>33</v>
      </c>
      <c r="B5830" t="s">
        <v>33</v>
      </c>
      <c r="C5830" t="s">
        <v>717</v>
      </c>
      <c r="D5830" t="s">
        <v>412</v>
      </c>
      <c r="E5830" t="s">
        <v>14</v>
      </c>
      <c r="F5830" t="s">
        <v>26</v>
      </c>
      <c r="G5830" s="3">
        <v>45280.91678240741</v>
      </c>
      <c r="H5830" s="1">
        <v>75000</v>
      </c>
      <c r="I5830" t="s">
        <v>4317</v>
      </c>
      <c r="J5830" t="s">
        <v>6088</v>
      </c>
    </row>
    <row r="5831" spans="1:10">
      <c r="A5831" t="s">
        <v>212</v>
      </c>
      <c r="B5831" t="s">
        <v>11142</v>
      </c>
      <c r="C5831" t="s">
        <v>24</v>
      </c>
      <c r="D5831" t="s">
        <v>13</v>
      </c>
      <c r="E5831" t="s">
        <v>25</v>
      </c>
      <c r="F5831" t="s">
        <v>26</v>
      </c>
      <c r="G5831" s="3">
        <v>45170.932812500003</v>
      </c>
      <c r="H5831" s="1">
        <v>145000</v>
      </c>
      <c r="I5831" t="s">
        <v>11143</v>
      </c>
      <c r="J5831" t="s">
        <v>11144</v>
      </c>
    </row>
    <row r="5832" spans="1:10">
      <c r="A5832" t="s">
        <v>1537</v>
      </c>
      <c r="B5832" t="s">
        <v>11145</v>
      </c>
      <c r="C5832" t="s">
        <v>119</v>
      </c>
      <c r="D5832" t="s">
        <v>13</v>
      </c>
      <c r="E5832" t="s">
        <v>14</v>
      </c>
      <c r="F5832" t="s">
        <v>26</v>
      </c>
      <c r="G5832" s="3">
        <v>45143.987939814811</v>
      </c>
      <c r="H5832" s="1">
        <v>115000</v>
      </c>
      <c r="I5832" t="s">
        <v>11146</v>
      </c>
      <c r="J5832" t="s">
        <v>544</v>
      </c>
    </row>
    <row r="5833" spans="1:10">
      <c r="A5833" t="s">
        <v>10</v>
      </c>
      <c r="B5833" t="s">
        <v>10</v>
      </c>
      <c r="C5833" t="s">
        <v>9513</v>
      </c>
      <c r="D5833" t="s">
        <v>13</v>
      </c>
      <c r="E5833" t="s">
        <v>14</v>
      </c>
      <c r="F5833" t="s">
        <v>26</v>
      </c>
      <c r="G5833" s="3">
        <v>44998.919560185182</v>
      </c>
      <c r="H5833" s="1">
        <v>87809.8046875</v>
      </c>
      <c r="I5833" t="s">
        <v>11147</v>
      </c>
      <c r="J5833" t="s">
        <v>1334</v>
      </c>
    </row>
    <row r="5834" spans="1:10">
      <c r="A5834" t="s">
        <v>33</v>
      </c>
      <c r="B5834" t="s">
        <v>11055</v>
      </c>
      <c r="C5834" t="s">
        <v>24</v>
      </c>
      <c r="D5834" t="s">
        <v>13</v>
      </c>
      <c r="E5834" t="s">
        <v>25</v>
      </c>
      <c r="F5834" t="s">
        <v>26</v>
      </c>
      <c r="G5834" s="3">
        <v>45223.965196759258</v>
      </c>
      <c r="H5834" s="1">
        <v>114956.5</v>
      </c>
      <c r="I5834" t="s">
        <v>6758</v>
      </c>
      <c r="J5834" t="s">
        <v>4080</v>
      </c>
    </row>
    <row r="5835" spans="1:10">
      <c r="A5835" t="s">
        <v>135</v>
      </c>
      <c r="B5835" t="s">
        <v>11148</v>
      </c>
      <c r="C5835" t="s">
        <v>4809</v>
      </c>
      <c r="D5835" t="s">
        <v>13</v>
      </c>
      <c r="E5835" t="s">
        <v>14</v>
      </c>
      <c r="F5835" t="s">
        <v>806</v>
      </c>
      <c r="G5835" s="3">
        <v>44960.9453587963</v>
      </c>
      <c r="H5835" s="1">
        <v>79200</v>
      </c>
      <c r="I5835" t="s">
        <v>904</v>
      </c>
      <c r="J5835" t="s">
        <v>7564</v>
      </c>
    </row>
    <row r="5836" spans="1:10">
      <c r="A5836" t="s">
        <v>77</v>
      </c>
      <c r="B5836" t="s">
        <v>78</v>
      </c>
      <c r="C5836" t="s">
        <v>1250</v>
      </c>
      <c r="D5836" t="s">
        <v>13</v>
      </c>
      <c r="E5836" t="s">
        <v>14</v>
      </c>
      <c r="F5836" t="s">
        <v>404</v>
      </c>
      <c r="G5836" s="3">
        <v>45044.961863425924</v>
      </c>
      <c r="H5836" s="1">
        <v>63000</v>
      </c>
      <c r="I5836" t="s">
        <v>11149</v>
      </c>
      <c r="J5836" t="s">
        <v>11150</v>
      </c>
    </row>
    <row r="5837" spans="1:10">
      <c r="A5837" t="s">
        <v>10</v>
      </c>
      <c r="B5837" t="s">
        <v>10272</v>
      </c>
      <c r="C5837" t="s">
        <v>1789</v>
      </c>
      <c r="D5837" t="s">
        <v>13</v>
      </c>
      <c r="E5837" t="s">
        <v>14</v>
      </c>
      <c r="F5837" t="s">
        <v>1790</v>
      </c>
      <c r="G5837" s="3">
        <v>45106.960300925923</v>
      </c>
      <c r="H5837" s="1">
        <v>166419.5</v>
      </c>
      <c r="I5837" t="s">
        <v>9898</v>
      </c>
      <c r="J5837" t="s">
        <v>2090</v>
      </c>
    </row>
    <row r="5838" spans="1:10">
      <c r="A5838" t="s">
        <v>33</v>
      </c>
      <c r="B5838" t="s">
        <v>1249</v>
      </c>
      <c r="C5838" t="s">
        <v>947</v>
      </c>
      <c r="D5838" t="s">
        <v>13</v>
      </c>
      <c r="E5838" t="s">
        <v>14</v>
      </c>
      <c r="F5838" t="s">
        <v>26</v>
      </c>
      <c r="G5838" s="3">
        <v>44953.917986111112</v>
      </c>
      <c r="H5838" s="1">
        <v>70000</v>
      </c>
      <c r="I5838" t="s">
        <v>366</v>
      </c>
      <c r="J5838" t="s">
        <v>10039</v>
      </c>
    </row>
    <row r="5839" spans="1:10">
      <c r="A5839" t="s">
        <v>33</v>
      </c>
      <c r="B5839" t="s">
        <v>33</v>
      </c>
      <c r="C5839" t="s">
        <v>434</v>
      </c>
      <c r="D5839" t="s">
        <v>13</v>
      </c>
      <c r="E5839" t="s">
        <v>14</v>
      </c>
      <c r="F5839" t="s">
        <v>26</v>
      </c>
      <c r="G5839" s="3">
        <v>44982.917407407411</v>
      </c>
      <c r="H5839" s="1">
        <v>50000</v>
      </c>
      <c r="I5839" t="s">
        <v>10185</v>
      </c>
      <c r="J5839" t="s">
        <v>316</v>
      </c>
    </row>
    <row r="5840" spans="1:10">
      <c r="A5840" t="s">
        <v>33</v>
      </c>
      <c r="B5840" t="s">
        <v>11151</v>
      </c>
      <c r="C5840" t="s">
        <v>11152</v>
      </c>
      <c r="D5840" t="s">
        <v>13</v>
      </c>
      <c r="E5840" t="s">
        <v>14</v>
      </c>
      <c r="F5840" t="s">
        <v>26</v>
      </c>
      <c r="G5840" s="3">
        <v>45072.917164351849</v>
      </c>
      <c r="H5840" s="1">
        <v>105000</v>
      </c>
      <c r="I5840" t="s">
        <v>8830</v>
      </c>
      <c r="J5840" t="s">
        <v>11153</v>
      </c>
    </row>
    <row r="5841" spans="1:10">
      <c r="A5841" t="s">
        <v>10</v>
      </c>
      <c r="B5841" t="s">
        <v>11154</v>
      </c>
      <c r="C5841" t="s">
        <v>75</v>
      </c>
      <c r="D5841" t="s">
        <v>13</v>
      </c>
      <c r="E5841" t="s">
        <v>14</v>
      </c>
      <c r="F5841" t="s">
        <v>26</v>
      </c>
      <c r="G5841" s="3">
        <v>45155.919618055559</v>
      </c>
      <c r="H5841" s="1">
        <v>189276</v>
      </c>
      <c r="I5841" t="s">
        <v>11155</v>
      </c>
      <c r="J5841" t="s">
        <v>11156</v>
      </c>
    </row>
    <row r="5842" spans="1:10">
      <c r="A5842" t="s">
        <v>106</v>
      </c>
      <c r="B5842" t="s">
        <v>106</v>
      </c>
      <c r="C5842" t="s">
        <v>24</v>
      </c>
      <c r="D5842" t="s">
        <v>13</v>
      </c>
      <c r="E5842" t="s">
        <v>25</v>
      </c>
      <c r="F5842" t="s">
        <v>11157</v>
      </c>
      <c r="G5842" s="3">
        <v>45223.336006944446</v>
      </c>
      <c r="H5842" s="1">
        <v>72000</v>
      </c>
      <c r="I5842" t="s">
        <v>11158</v>
      </c>
      <c r="J5842" t="s">
        <v>5872</v>
      </c>
    </row>
    <row r="5843" spans="1:10">
      <c r="A5843" t="s">
        <v>106</v>
      </c>
      <c r="B5843" t="s">
        <v>11159</v>
      </c>
      <c r="C5843" t="s">
        <v>1042</v>
      </c>
      <c r="D5843" t="s">
        <v>13</v>
      </c>
      <c r="E5843" t="s">
        <v>14</v>
      </c>
      <c r="F5843" t="s">
        <v>198</v>
      </c>
      <c r="G5843" s="3">
        <v>45014.342835648145</v>
      </c>
      <c r="H5843" s="1">
        <v>89100</v>
      </c>
      <c r="I5843" t="s">
        <v>1753</v>
      </c>
      <c r="J5843" t="s">
        <v>11160</v>
      </c>
    </row>
    <row r="5844" spans="1:10">
      <c r="A5844" t="s">
        <v>18</v>
      </c>
      <c r="B5844" t="s">
        <v>127</v>
      </c>
      <c r="C5844" t="s">
        <v>276</v>
      </c>
      <c r="D5844" t="s">
        <v>13</v>
      </c>
      <c r="E5844" t="s">
        <v>14</v>
      </c>
      <c r="F5844" t="s">
        <v>26</v>
      </c>
      <c r="G5844" s="3">
        <v>45070.295138888891</v>
      </c>
      <c r="H5844" s="1">
        <v>175000</v>
      </c>
      <c r="I5844" t="s">
        <v>11161</v>
      </c>
      <c r="J5844" t="s">
        <v>11162</v>
      </c>
    </row>
    <row r="5845" spans="1:10">
      <c r="A5845" t="s">
        <v>10</v>
      </c>
      <c r="B5845" t="s">
        <v>357</v>
      </c>
      <c r="C5845" t="s">
        <v>1402</v>
      </c>
      <c r="D5845" t="s">
        <v>13</v>
      </c>
      <c r="E5845" t="s">
        <v>14</v>
      </c>
      <c r="F5845" t="s">
        <v>26</v>
      </c>
      <c r="G5845" s="3">
        <v>45135.318182870367</v>
      </c>
      <c r="H5845" s="1">
        <v>150000</v>
      </c>
      <c r="I5845" t="s">
        <v>729</v>
      </c>
    </row>
    <row r="5846" spans="1:10">
      <c r="A5846" t="s">
        <v>73</v>
      </c>
      <c r="B5846" t="s">
        <v>11163</v>
      </c>
      <c r="C5846" t="s">
        <v>157</v>
      </c>
      <c r="D5846" t="s">
        <v>13</v>
      </c>
      <c r="E5846" t="s">
        <v>14</v>
      </c>
      <c r="F5846" t="s">
        <v>26</v>
      </c>
      <c r="G5846" s="3">
        <v>45064.293043981481</v>
      </c>
      <c r="H5846" s="1">
        <v>350000</v>
      </c>
      <c r="I5846" t="s">
        <v>5913</v>
      </c>
    </row>
    <row r="5847" spans="1:10">
      <c r="A5847" t="s">
        <v>10</v>
      </c>
      <c r="B5847" t="s">
        <v>11164</v>
      </c>
      <c r="C5847" t="s">
        <v>157</v>
      </c>
      <c r="D5847" t="s">
        <v>13</v>
      </c>
      <c r="E5847" t="s">
        <v>14</v>
      </c>
      <c r="F5847" t="s">
        <v>26</v>
      </c>
      <c r="G5847" s="3">
        <v>44979.293715277781</v>
      </c>
      <c r="H5847" s="1">
        <v>175000</v>
      </c>
      <c r="I5847" t="s">
        <v>4026</v>
      </c>
      <c r="J5847" t="s">
        <v>11165</v>
      </c>
    </row>
    <row r="5848" spans="1:10">
      <c r="A5848" t="s">
        <v>73</v>
      </c>
      <c r="B5848" t="s">
        <v>6455</v>
      </c>
      <c r="C5848" t="s">
        <v>91</v>
      </c>
      <c r="D5848" t="s">
        <v>13</v>
      </c>
      <c r="E5848" t="s">
        <v>14</v>
      </c>
      <c r="F5848" t="s">
        <v>20</v>
      </c>
      <c r="G5848" s="3">
        <v>45015.322500000002</v>
      </c>
      <c r="H5848" s="1">
        <v>173500</v>
      </c>
      <c r="I5848" t="s">
        <v>120</v>
      </c>
      <c r="J5848" t="s">
        <v>11166</v>
      </c>
    </row>
    <row r="5849" spans="1:10">
      <c r="A5849" t="s">
        <v>18</v>
      </c>
      <c r="B5849" t="s">
        <v>11167</v>
      </c>
      <c r="C5849" t="s">
        <v>136</v>
      </c>
      <c r="D5849" t="s">
        <v>13</v>
      </c>
      <c r="E5849" t="s">
        <v>14</v>
      </c>
      <c r="F5849" t="s">
        <v>26</v>
      </c>
      <c r="G5849" s="3">
        <v>45228.295960648145</v>
      </c>
      <c r="H5849" s="1">
        <v>113836.5</v>
      </c>
      <c r="I5849" t="s">
        <v>186</v>
      </c>
      <c r="J5849" t="s">
        <v>11168</v>
      </c>
    </row>
    <row r="5850" spans="1:10">
      <c r="A5850" t="s">
        <v>18</v>
      </c>
      <c r="B5850" t="s">
        <v>18</v>
      </c>
      <c r="C5850" t="s">
        <v>24</v>
      </c>
      <c r="D5850" t="s">
        <v>13</v>
      </c>
      <c r="E5850" t="s">
        <v>25</v>
      </c>
      <c r="F5850" t="s">
        <v>26</v>
      </c>
      <c r="G5850" s="3">
        <v>45250.296782407408</v>
      </c>
      <c r="H5850" s="1">
        <v>120000</v>
      </c>
      <c r="I5850" t="s">
        <v>11169</v>
      </c>
      <c r="J5850" t="s">
        <v>11170</v>
      </c>
    </row>
    <row r="5851" spans="1:10">
      <c r="A5851" t="s">
        <v>18</v>
      </c>
      <c r="B5851" t="s">
        <v>1936</v>
      </c>
      <c r="C5851" t="s">
        <v>24</v>
      </c>
      <c r="D5851" t="s">
        <v>13</v>
      </c>
      <c r="E5851" t="s">
        <v>25</v>
      </c>
      <c r="F5851" t="s">
        <v>26</v>
      </c>
      <c r="G5851" s="3">
        <v>45238.309421296297</v>
      </c>
      <c r="H5851" s="1">
        <v>140000</v>
      </c>
      <c r="I5851" t="s">
        <v>11171</v>
      </c>
      <c r="J5851" t="s">
        <v>11172</v>
      </c>
    </row>
    <row r="5852" spans="1:10">
      <c r="A5852" t="s">
        <v>18</v>
      </c>
      <c r="B5852" t="s">
        <v>18</v>
      </c>
      <c r="C5852" t="s">
        <v>6376</v>
      </c>
      <c r="D5852" t="s">
        <v>13</v>
      </c>
      <c r="E5852" t="s">
        <v>14</v>
      </c>
      <c r="F5852" t="s">
        <v>26</v>
      </c>
      <c r="G5852" s="3">
        <v>45111.294328703705</v>
      </c>
      <c r="H5852" s="1">
        <v>147500</v>
      </c>
      <c r="I5852" t="s">
        <v>4544</v>
      </c>
      <c r="J5852" t="s">
        <v>248</v>
      </c>
    </row>
    <row r="5853" spans="1:10">
      <c r="A5853" t="s">
        <v>10</v>
      </c>
      <c r="B5853" t="s">
        <v>2519</v>
      </c>
      <c r="C5853" t="s">
        <v>940</v>
      </c>
      <c r="D5853" t="s">
        <v>13</v>
      </c>
      <c r="E5853" t="s">
        <v>14</v>
      </c>
      <c r="F5853" t="s">
        <v>940</v>
      </c>
      <c r="G5853" s="3">
        <v>45274.309803240743</v>
      </c>
      <c r="H5853" s="1">
        <v>43200</v>
      </c>
      <c r="I5853" t="s">
        <v>1892</v>
      </c>
      <c r="J5853" t="s">
        <v>3780</v>
      </c>
    </row>
    <row r="5854" spans="1:10">
      <c r="A5854" t="s">
        <v>10</v>
      </c>
      <c r="B5854" t="s">
        <v>10</v>
      </c>
      <c r="C5854" t="s">
        <v>11173</v>
      </c>
      <c r="D5854" t="s">
        <v>13</v>
      </c>
      <c r="E5854" t="s">
        <v>14</v>
      </c>
      <c r="F5854" t="s">
        <v>26</v>
      </c>
      <c r="G5854" s="3">
        <v>45183.293495370373</v>
      </c>
      <c r="H5854" s="1">
        <v>69107</v>
      </c>
      <c r="I5854" t="s">
        <v>5830</v>
      </c>
      <c r="J5854" t="s">
        <v>11174</v>
      </c>
    </row>
    <row r="5855" spans="1:10">
      <c r="A5855" t="s">
        <v>18</v>
      </c>
      <c r="B5855" t="s">
        <v>188</v>
      </c>
      <c r="C5855" t="s">
        <v>56</v>
      </c>
      <c r="D5855" t="s">
        <v>13</v>
      </c>
      <c r="E5855" t="s">
        <v>14</v>
      </c>
      <c r="F5855" t="s">
        <v>26</v>
      </c>
      <c r="G5855" s="3">
        <v>44972.298217592594</v>
      </c>
      <c r="H5855" s="1">
        <v>200000</v>
      </c>
      <c r="I5855" t="s">
        <v>11175</v>
      </c>
      <c r="J5855" t="s">
        <v>11176</v>
      </c>
    </row>
    <row r="5856" spans="1:10">
      <c r="A5856" t="s">
        <v>10</v>
      </c>
      <c r="B5856" t="s">
        <v>11177</v>
      </c>
      <c r="C5856" t="s">
        <v>4338</v>
      </c>
      <c r="D5856" t="s">
        <v>13</v>
      </c>
      <c r="E5856" t="s">
        <v>14</v>
      </c>
      <c r="F5856" t="s">
        <v>26</v>
      </c>
      <c r="G5856" s="3">
        <v>44951.294317129628</v>
      </c>
      <c r="H5856" s="1">
        <v>182000</v>
      </c>
      <c r="I5856" t="s">
        <v>11178</v>
      </c>
      <c r="J5856" t="s">
        <v>11179</v>
      </c>
    </row>
    <row r="5857" spans="1:10">
      <c r="A5857" t="s">
        <v>18</v>
      </c>
      <c r="B5857" t="s">
        <v>18</v>
      </c>
      <c r="C5857" t="s">
        <v>232</v>
      </c>
      <c r="D5857" t="s">
        <v>13</v>
      </c>
      <c r="E5857" t="s">
        <v>14</v>
      </c>
      <c r="F5857" t="s">
        <v>26</v>
      </c>
      <c r="G5857" s="3">
        <v>45139.303020833337</v>
      </c>
      <c r="H5857" s="1">
        <v>117500</v>
      </c>
      <c r="I5857" t="s">
        <v>11180</v>
      </c>
      <c r="J5857" t="s">
        <v>11181</v>
      </c>
    </row>
    <row r="5858" spans="1:10">
      <c r="A5858" t="s">
        <v>10</v>
      </c>
      <c r="B5858" t="s">
        <v>10</v>
      </c>
      <c r="C5858" t="s">
        <v>4224</v>
      </c>
      <c r="D5858" t="s">
        <v>13</v>
      </c>
      <c r="E5858" t="s">
        <v>14</v>
      </c>
      <c r="F5858" t="s">
        <v>26</v>
      </c>
      <c r="G5858" s="3">
        <v>45078.308252314811</v>
      </c>
      <c r="H5858" s="1">
        <v>112015</v>
      </c>
      <c r="I5858" t="s">
        <v>11182</v>
      </c>
      <c r="J5858" t="s">
        <v>11183</v>
      </c>
    </row>
    <row r="5859" spans="1:10">
      <c r="A5859" t="s">
        <v>18</v>
      </c>
      <c r="B5859" t="s">
        <v>11184</v>
      </c>
      <c r="C5859" t="s">
        <v>201</v>
      </c>
      <c r="D5859" t="s">
        <v>13</v>
      </c>
      <c r="E5859" t="s">
        <v>14</v>
      </c>
      <c r="F5859" t="s">
        <v>26</v>
      </c>
      <c r="G5859" s="3">
        <v>45154.308946759258</v>
      </c>
      <c r="H5859" s="1">
        <v>100000</v>
      </c>
      <c r="I5859" t="s">
        <v>2783</v>
      </c>
      <c r="J5859" t="s">
        <v>2784</v>
      </c>
    </row>
    <row r="5860" spans="1:10">
      <c r="A5860" t="s">
        <v>10</v>
      </c>
      <c r="B5860" t="s">
        <v>398</v>
      </c>
      <c r="C5860" t="s">
        <v>119</v>
      </c>
      <c r="D5860" t="s">
        <v>13</v>
      </c>
      <c r="E5860" t="s">
        <v>14</v>
      </c>
      <c r="F5860" t="s">
        <v>26</v>
      </c>
      <c r="G5860" s="3">
        <v>45169.294699074075</v>
      </c>
      <c r="H5860" s="1">
        <v>115000</v>
      </c>
      <c r="I5860" t="s">
        <v>906</v>
      </c>
      <c r="J5860" t="s">
        <v>338</v>
      </c>
    </row>
    <row r="5861" spans="1:10">
      <c r="A5861" t="s">
        <v>212</v>
      </c>
      <c r="B5861" t="s">
        <v>212</v>
      </c>
      <c r="C5861" t="s">
        <v>1042</v>
      </c>
      <c r="D5861" t="s">
        <v>13</v>
      </c>
      <c r="E5861" t="s">
        <v>14</v>
      </c>
      <c r="F5861" t="s">
        <v>198</v>
      </c>
      <c r="G5861" s="3">
        <v>44998.304513888892</v>
      </c>
      <c r="H5861" s="1">
        <v>157500</v>
      </c>
      <c r="I5861" t="s">
        <v>272</v>
      </c>
      <c r="J5861" t="s">
        <v>11185</v>
      </c>
    </row>
    <row r="5862" spans="1:10">
      <c r="A5862" t="s">
        <v>135</v>
      </c>
      <c r="B5862" t="s">
        <v>11186</v>
      </c>
      <c r="C5862" t="s">
        <v>1166</v>
      </c>
      <c r="D5862" t="s">
        <v>13</v>
      </c>
      <c r="E5862" t="s">
        <v>14</v>
      </c>
      <c r="F5862" t="s">
        <v>26</v>
      </c>
      <c r="G5862" s="3">
        <v>45049.337557870371</v>
      </c>
      <c r="H5862" s="1">
        <v>91100</v>
      </c>
      <c r="I5862" t="s">
        <v>11187</v>
      </c>
      <c r="J5862" t="s">
        <v>11188</v>
      </c>
    </row>
    <row r="5863" spans="1:10">
      <c r="A5863" t="s">
        <v>33</v>
      </c>
      <c r="B5863" t="s">
        <v>11189</v>
      </c>
      <c r="C5863" t="s">
        <v>1059</v>
      </c>
      <c r="D5863" t="s">
        <v>13</v>
      </c>
      <c r="E5863" t="s">
        <v>14</v>
      </c>
      <c r="F5863" t="s">
        <v>26</v>
      </c>
      <c r="G5863" s="3">
        <v>45117.291817129626</v>
      </c>
      <c r="H5863" s="1">
        <v>115000</v>
      </c>
      <c r="I5863" t="s">
        <v>11190</v>
      </c>
      <c r="J5863" t="s">
        <v>298</v>
      </c>
    </row>
    <row r="5864" spans="1:10">
      <c r="A5864" t="s">
        <v>33</v>
      </c>
      <c r="B5864" t="s">
        <v>11191</v>
      </c>
      <c r="C5864" t="s">
        <v>5358</v>
      </c>
      <c r="D5864" t="s">
        <v>13</v>
      </c>
      <c r="E5864" t="s">
        <v>14</v>
      </c>
      <c r="F5864" t="s">
        <v>26</v>
      </c>
      <c r="G5864" s="3">
        <v>45084.292094907411</v>
      </c>
      <c r="H5864" s="1">
        <v>87500</v>
      </c>
      <c r="I5864" t="s">
        <v>65</v>
      </c>
      <c r="J5864" t="s">
        <v>203</v>
      </c>
    </row>
    <row r="5865" spans="1:10">
      <c r="A5865" t="s">
        <v>33</v>
      </c>
      <c r="B5865" t="s">
        <v>11192</v>
      </c>
      <c r="C5865" t="s">
        <v>1291</v>
      </c>
      <c r="D5865" t="s">
        <v>13</v>
      </c>
      <c r="E5865" t="s">
        <v>14</v>
      </c>
      <c r="F5865" t="s">
        <v>26</v>
      </c>
      <c r="G5865" s="3">
        <v>44972.292627314811</v>
      </c>
      <c r="H5865" s="1">
        <v>150000</v>
      </c>
      <c r="I5865" t="s">
        <v>3011</v>
      </c>
      <c r="J5865" t="s">
        <v>11193</v>
      </c>
    </row>
    <row r="5866" spans="1:10">
      <c r="A5866" t="s">
        <v>212</v>
      </c>
      <c r="B5866" t="s">
        <v>11194</v>
      </c>
      <c r="C5866" t="s">
        <v>24</v>
      </c>
      <c r="D5866" t="s">
        <v>13</v>
      </c>
      <c r="E5866" t="s">
        <v>25</v>
      </c>
      <c r="F5866" t="s">
        <v>20</v>
      </c>
      <c r="G5866" s="3">
        <v>45023.32236111111</v>
      </c>
      <c r="H5866" s="1">
        <v>135000</v>
      </c>
      <c r="I5866" t="s">
        <v>1072</v>
      </c>
      <c r="J5866" t="s">
        <v>11195</v>
      </c>
    </row>
    <row r="5867" spans="1:10">
      <c r="A5867" t="s">
        <v>10</v>
      </c>
      <c r="B5867" t="s">
        <v>11196</v>
      </c>
      <c r="C5867" t="s">
        <v>157</v>
      </c>
      <c r="D5867" t="s">
        <v>13</v>
      </c>
      <c r="E5867" t="s">
        <v>14</v>
      </c>
      <c r="F5867" t="s">
        <v>20</v>
      </c>
      <c r="G5867" s="3">
        <v>45021.315046296295</v>
      </c>
      <c r="H5867" s="1">
        <v>200000</v>
      </c>
      <c r="I5867" t="s">
        <v>3645</v>
      </c>
      <c r="J5867" t="s">
        <v>11197</v>
      </c>
    </row>
    <row r="5868" spans="1:10">
      <c r="A5868" t="s">
        <v>212</v>
      </c>
      <c r="B5868" t="s">
        <v>10338</v>
      </c>
      <c r="C5868" t="s">
        <v>19</v>
      </c>
      <c r="D5868" t="s">
        <v>13</v>
      </c>
      <c r="E5868" t="s">
        <v>14</v>
      </c>
      <c r="F5868" t="s">
        <v>26</v>
      </c>
      <c r="G5868" s="3">
        <v>44944.324652777781</v>
      </c>
      <c r="H5868" s="1">
        <v>90000</v>
      </c>
      <c r="I5868" t="s">
        <v>2783</v>
      </c>
      <c r="J5868" t="s">
        <v>7378</v>
      </c>
    </row>
    <row r="5869" spans="1:10">
      <c r="A5869" t="s">
        <v>33</v>
      </c>
      <c r="B5869" t="s">
        <v>11198</v>
      </c>
      <c r="C5869" t="s">
        <v>157</v>
      </c>
      <c r="D5869" t="s">
        <v>13</v>
      </c>
      <c r="E5869" t="s">
        <v>14</v>
      </c>
      <c r="F5869" t="s">
        <v>26</v>
      </c>
      <c r="G5869" s="3">
        <v>45101.294050925928</v>
      </c>
      <c r="H5869" s="1">
        <v>150000</v>
      </c>
      <c r="I5869" t="s">
        <v>3645</v>
      </c>
      <c r="J5869" t="s">
        <v>11199</v>
      </c>
    </row>
    <row r="5870" spans="1:10">
      <c r="A5870" t="s">
        <v>10</v>
      </c>
      <c r="B5870" t="s">
        <v>11200</v>
      </c>
      <c r="C5870" t="s">
        <v>157</v>
      </c>
      <c r="D5870" t="s">
        <v>13</v>
      </c>
      <c r="E5870" t="s">
        <v>14</v>
      </c>
      <c r="F5870" t="s">
        <v>26</v>
      </c>
      <c r="G5870" s="3">
        <v>45042.296238425923</v>
      </c>
      <c r="H5870" s="1">
        <v>90000</v>
      </c>
      <c r="I5870" t="s">
        <v>6607</v>
      </c>
      <c r="J5870" t="s">
        <v>11201</v>
      </c>
    </row>
    <row r="5871" spans="1:10">
      <c r="A5871" t="s">
        <v>10</v>
      </c>
      <c r="B5871" t="s">
        <v>10</v>
      </c>
      <c r="C5871" t="s">
        <v>56</v>
      </c>
      <c r="D5871" t="s">
        <v>13</v>
      </c>
      <c r="E5871" t="s">
        <v>14</v>
      </c>
      <c r="F5871" t="s">
        <v>26</v>
      </c>
      <c r="G5871" s="3">
        <v>45035.295208333337</v>
      </c>
      <c r="H5871" s="1">
        <v>117903.5</v>
      </c>
      <c r="I5871" t="s">
        <v>11202</v>
      </c>
    </row>
    <row r="5872" spans="1:10">
      <c r="A5872" t="s">
        <v>10</v>
      </c>
      <c r="B5872" t="s">
        <v>10</v>
      </c>
      <c r="C5872" t="s">
        <v>779</v>
      </c>
      <c r="D5872" t="s">
        <v>13</v>
      </c>
      <c r="E5872" t="s">
        <v>14</v>
      </c>
      <c r="F5872" t="s">
        <v>26</v>
      </c>
      <c r="G5872" s="3">
        <v>45158.309988425928</v>
      </c>
      <c r="H5872" s="1">
        <v>83793</v>
      </c>
      <c r="I5872" t="s">
        <v>3824</v>
      </c>
    </row>
    <row r="5873" spans="1:10">
      <c r="A5873" t="s">
        <v>10</v>
      </c>
      <c r="B5873" t="s">
        <v>11203</v>
      </c>
      <c r="C5873" t="s">
        <v>24</v>
      </c>
      <c r="D5873" t="s">
        <v>13</v>
      </c>
      <c r="E5873" t="s">
        <v>25</v>
      </c>
      <c r="F5873" t="s">
        <v>20</v>
      </c>
      <c r="G5873" s="3">
        <v>44960.337881944448</v>
      </c>
      <c r="H5873" s="1">
        <v>133000</v>
      </c>
      <c r="I5873" t="s">
        <v>4293</v>
      </c>
      <c r="J5873" t="s">
        <v>11204</v>
      </c>
    </row>
    <row r="5874" spans="1:10">
      <c r="A5874" t="s">
        <v>18</v>
      </c>
      <c r="B5874" t="s">
        <v>18</v>
      </c>
      <c r="C5874" t="s">
        <v>1627</v>
      </c>
      <c r="D5874" t="s">
        <v>13</v>
      </c>
      <c r="E5874" t="s">
        <v>14</v>
      </c>
      <c r="F5874" t="s">
        <v>26</v>
      </c>
      <c r="G5874" s="3">
        <v>44973.297303240739</v>
      </c>
      <c r="H5874" s="1">
        <v>90000</v>
      </c>
      <c r="I5874" t="s">
        <v>1492</v>
      </c>
      <c r="J5874" t="s">
        <v>10999</v>
      </c>
    </row>
    <row r="5875" spans="1:10">
      <c r="A5875" t="s">
        <v>10</v>
      </c>
      <c r="B5875" t="s">
        <v>11205</v>
      </c>
      <c r="C5875" t="s">
        <v>119</v>
      </c>
      <c r="D5875" t="s">
        <v>13</v>
      </c>
      <c r="E5875" t="s">
        <v>14</v>
      </c>
      <c r="F5875" t="s">
        <v>26</v>
      </c>
      <c r="G5875" s="3">
        <v>45161.293680555558</v>
      </c>
      <c r="H5875" s="1">
        <v>105306</v>
      </c>
      <c r="I5875" t="s">
        <v>2845</v>
      </c>
      <c r="J5875" t="s">
        <v>11206</v>
      </c>
    </row>
    <row r="5876" spans="1:10">
      <c r="A5876" t="s">
        <v>18</v>
      </c>
      <c r="B5876" t="s">
        <v>328</v>
      </c>
      <c r="C5876" t="s">
        <v>11207</v>
      </c>
      <c r="D5876" t="s">
        <v>13</v>
      </c>
      <c r="E5876" t="s">
        <v>14</v>
      </c>
      <c r="F5876" t="s">
        <v>20</v>
      </c>
      <c r="G5876" s="3">
        <v>44966.356238425928</v>
      </c>
      <c r="H5876" s="1">
        <v>208114</v>
      </c>
      <c r="I5876" t="s">
        <v>120</v>
      </c>
      <c r="J5876" t="s">
        <v>2721</v>
      </c>
    </row>
    <row r="5877" spans="1:10">
      <c r="A5877" t="s">
        <v>33</v>
      </c>
      <c r="B5877" t="s">
        <v>11208</v>
      </c>
      <c r="C5877" t="s">
        <v>198</v>
      </c>
      <c r="D5877" t="s">
        <v>13</v>
      </c>
      <c r="E5877" t="s">
        <v>14</v>
      </c>
      <c r="F5877" t="s">
        <v>198</v>
      </c>
      <c r="G5877" s="3">
        <v>45284.304849537039</v>
      </c>
      <c r="H5877" s="1">
        <v>72000</v>
      </c>
      <c r="I5877" t="s">
        <v>11209</v>
      </c>
      <c r="J5877" t="s">
        <v>230</v>
      </c>
    </row>
    <row r="5878" spans="1:10">
      <c r="A5878" t="s">
        <v>33</v>
      </c>
      <c r="B5878" t="s">
        <v>11210</v>
      </c>
      <c r="C5878" t="s">
        <v>276</v>
      </c>
      <c r="D5878" t="s">
        <v>13</v>
      </c>
      <c r="E5878" t="s">
        <v>14</v>
      </c>
      <c r="F5878" t="s">
        <v>26</v>
      </c>
      <c r="G5878" s="3">
        <v>45035.29179398148</v>
      </c>
      <c r="H5878" s="1">
        <v>147500</v>
      </c>
      <c r="I5878" t="s">
        <v>11211</v>
      </c>
      <c r="J5878" t="s">
        <v>2093</v>
      </c>
    </row>
    <row r="5879" spans="1:10">
      <c r="A5879" t="s">
        <v>10</v>
      </c>
      <c r="B5879" t="s">
        <v>10</v>
      </c>
      <c r="C5879" t="s">
        <v>589</v>
      </c>
      <c r="D5879" t="s">
        <v>13</v>
      </c>
      <c r="E5879" t="s">
        <v>14</v>
      </c>
      <c r="F5879" t="s">
        <v>26</v>
      </c>
      <c r="G5879" s="3">
        <v>45006.305671296293</v>
      </c>
      <c r="H5879" s="1">
        <v>115000</v>
      </c>
      <c r="I5879" t="s">
        <v>420</v>
      </c>
      <c r="J5879" t="s">
        <v>10353</v>
      </c>
    </row>
    <row r="5880" spans="1:10">
      <c r="A5880" t="s">
        <v>10</v>
      </c>
      <c r="B5880" t="s">
        <v>398</v>
      </c>
      <c r="C5880" t="s">
        <v>2253</v>
      </c>
      <c r="D5880" t="s">
        <v>13</v>
      </c>
      <c r="E5880" t="s">
        <v>14</v>
      </c>
      <c r="F5880" t="s">
        <v>26</v>
      </c>
      <c r="G5880" s="3">
        <v>45077.294062499997</v>
      </c>
      <c r="H5880" s="1">
        <v>150000</v>
      </c>
      <c r="I5880" t="s">
        <v>11212</v>
      </c>
      <c r="J5880" t="s">
        <v>11213</v>
      </c>
    </row>
    <row r="5881" spans="1:10">
      <c r="A5881" t="s">
        <v>10</v>
      </c>
      <c r="B5881" t="s">
        <v>10</v>
      </c>
      <c r="C5881" t="s">
        <v>1059</v>
      </c>
      <c r="D5881" t="s">
        <v>13</v>
      </c>
      <c r="E5881" t="s">
        <v>14</v>
      </c>
      <c r="F5881" t="s">
        <v>26</v>
      </c>
      <c r="G5881" s="3">
        <v>45161.293680555558</v>
      </c>
      <c r="H5881" s="1">
        <v>150000</v>
      </c>
      <c r="I5881" t="s">
        <v>11214</v>
      </c>
      <c r="J5881" t="s">
        <v>338</v>
      </c>
    </row>
    <row r="5882" spans="1:10">
      <c r="A5882" t="s">
        <v>18</v>
      </c>
      <c r="B5882" t="s">
        <v>188</v>
      </c>
      <c r="C5882" t="s">
        <v>75</v>
      </c>
      <c r="D5882" t="s">
        <v>13</v>
      </c>
      <c r="E5882" t="s">
        <v>14</v>
      </c>
      <c r="F5882" t="s">
        <v>20</v>
      </c>
      <c r="G5882" s="3">
        <v>45043.317499999997</v>
      </c>
      <c r="H5882" s="1">
        <v>173190</v>
      </c>
      <c r="I5882" t="s">
        <v>4729</v>
      </c>
      <c r="J5882" t="s">
        <v>11215</v>
      </c>
    </row>
    <row r="5883" spans="1:10">
      <c r="A5883" t="s">
        <v>18</v>
      </c>
      <c r="B5883" t="s">
        <v>11216</v>
      </c>
      <c r="C5883" t="s">
        <v>24</v>
      </c>
      <c r="D5883" t="s">
        <v>13</v>
      </c>
      <c r="E5883" t="s">
        <v>25</v>
      </c>
      <c r="F5883" t="s">
        <v>26</v>
      </c>
      <c r="G5883" s="3">
        <v>45140.298831018517</v>
      </c>
      <c r="H5883" s="1">
        <v>75000</v>
      </c>
      <c r="I5883" t="s">
        <v>451</v>
      </c>
      <c r="J5883" t="s">
        <v>856</v>
      </c>
    </row>
    <row r="5884" spans="1:10">
      <c r="A5884" t="s">
        <v>18</v>
      </c>
      <c r="B5884" t="s">
        <v>18</v>
      </c>
      <c r="C5884" t="s">
        <v>434</v>
      </c>
      <c r="D5884" t="s">
        <v>13</v>
      </c>
      <c r="E5884" t="s">
        <v>14</v>
      </c>
      <c r="F5884" t="s">
        <v>20</v>
      </c>
      <c r="G5884" s="3">
        <v>45023.322581018518</v>
      </c>
      <c r="H5884" s="1">
        <v>105000</v>
      </c>
      <c r="I5884" t="s">
        <v>1072</v>
      </c>
      <c r="J5884" t="s">
        <v>5645</v>
      </c>
    </row>
    <row r="5885" spans="1:10">
      <c r="A5885" t="s">
        <v>18</v>
      </c>
      <c r="B5885" t="s">
        <v>18</v>
      </c>
      <c r="C5885" t="s">
        <v>391</v>
      </c>
      <c r="D5885" t="s">
        <v>13</v>
      </c>
      <c r="E5885" t="s">
        <v>14</v>
      </c>
      <c r="F5885" t="s">
        <v>26</v>
      </c>
      <c r="G5885" s="3">
        <v>45013.300717592596</v>
      </c>
      <c r="H5885" s="1">
        <v>90000</v>
      </c>
      <c r="I5885" t="s">
        <v>1199</v>
      </c>
      <c r="J5885" t="s">
        <v>11217</v>
      </c>
    </row>
    <row r="5886" spans="1:10">
      <c r="A5886" t="s">
        <v>18</v>
      </c>
      <c r="B5886" t="s">
        <v>6062</v>
      </c>
      <c r="C5886" t="s">
        <v>4048</v>
      </c>
      <c r="D5886" t="s">
        <v>13</v>
      </c>
      <c r="E5886" t="s">
        <v>14</v>
      </c>
      <c r="F5886" t="s">
        <v>26</v>
      </c>
      <c r="G5886" s="3">
        <v>45006.309155092589</v>
      </c>
      <c r="H5886" s="1">
        <v>125000</v>
      </c>
      <c r="I5886" t="s">
        <v>186</v>
      </c>
      <c r="J5886" t="s">
        <v>511</v>
      </c>
    </row>
    <row r="5887" spans="1:10">
      <c r="A5887" t="s">
        <v>18</v>
      </c>
      <c r="B5887" t="s">
        <v>18</v>
      </c>
      <c r="C5887" t="s">
        <v>237</v>
      </c>
      <c r="D5887" t="s">
        <v>13</v>
      </c>
      <c r="E5887" t="s">
        <v>14</v>
      </c>
      <c r="F5887" t="s">
        <v>26</v>
      </c>
      <c r="G5887" s="3">
        <v>45092.308425925927</v>
      </c>
      <c r="H5887" s="1">
        <v>125000</v>
      </c>
      <c r="I5887" t="s">
        <v>2646</v>
      </c>
      <c r="J5887" t="s">
        <v>2647</v>
      </c>
    </row>
    <row r="5888" spans="1:10">
      <c r="A5888" t="s">
        <v>10</v>
      </c>
      <c r="B5888" t="s">
        <v>10</v>
      </c>
      <c r="C5888" t="s">
        <v>11218</v>
      </c>
      <c r="D5888" t="s">
        <v>1075</v>
      </c>
      <c r="E5888" t="s">
        <v>14</v>
      </c>
      <c r="F5888" t="s">
        <v>26</v>
      </c>
      <c r="G5888" s="3">
        <v>45209.293611111112</v>
      </c>
      <c r="H5888" s="1">
        <v>98496</v>
      </c>
      <c r="I5888" t="s">
        <v>3486</v>
      </c>
    </row>
    <row r="5889" spans="1:10">
      <c r="A5889" t="s">
        <v>18</v>
      </c>
      <c r="B5889" t="s">
        <v>18</v>
      </c>
      <c r="C5889" t="s">
        <v>1952</v>
      </c>
      <c r="D5889" t="s">
        <v>13</v>
      </c>
      <c r="E5889" t="s">
        <v>14</v>
      </c>
      <c r="F5889" t="s">
        <v>1953</v>
      </c>
      <c r="G5889" s="3">
        <v>45036.300312500003</v>
      </c>
      <c r="H5889" s="1">
        <v>97444</v>
      </c>
      <c r="I5889" t="s">
        <v>1420</v>
      </c>
      <c r="J5889" t="s">
        <v>11219</v>
      </c>
    </row>
    <row r="5890" spans="1:10">
      <c r="A5890" t="s">
        <v>212</v>
      </c>
      <c r="B5890" t="s">
        <v>11220</v>
      </c>
      <c r="C5890" t="s">
        <v>371</v>
      </c>
      <c r="D5890" t="s">
        <v>13</v>
      </c>
      <c r="E5890" t="s">
        <v>14</v>
      </c>
      <c r="F5890" t="s">
        <v>26</v>
      </c>
      <c r="G5890" s="3">
        <v>44981.293726851851</v>
      </c>
      <c r="H5890" s="1">
        <v>125000</v>
      </c>
      <c r="I5890" t="s">
        <v>554</v>
      </c>
      <c r="J5890" t="s">
        <v>11221</v>
      </c>
    </row>
    <row r="5891" spans="1:10">
      <c r="A5891" t="s">
        <v>10</v>
      </c>
      <c r="B5891" t="s">
        <v>10</v>
      </c>
      <c r="C5891" t="s">
        <v>119</v>
      </c>
      <c r="D5891" t="s">
        <v>13</v>
      </c>
      <c r="E5891" t="s">
        <v>14</v>
      </c>
      <c r="F5891" t="s">
        <v>26</v>
      </c>
      <c r="G5891" s="3">
        <v>45082.293715277781</v>
      </c>
      <c r="H5891" s="1">
        <v>82830</v>
      </c>
      <c r="I5891" t="s">
        <v>11222</v>
      </c>
      <c r="J5891" t="s">
        <v>11223</v>
      </c>
    </row>
    <row r="5892" spans="1:10">
      <c r="A5892" t="s">
        <v>18</v>
      </c>
      <c r="B5892" t="s">
        <v>11224</v>
      </c>
      <c r="C5892" t="s">
        <v>119</v>
      </c>
      <c r="D5892" t="s">
        <v>13</v>
      </c>
      <c r="E5892" t="s">
        <v>14</v>
      </c>
      <c r="F5892" t="s">
        <v>26</v>
      </c>
      <c r="G5892" s="3">
        <v>45010.329340277778</v>
      </c>
      <c r="H5892" s="1">
        <v>105000</v>
      </c>
      <c r="I5892" t="s">
        <v>1072</v>
      </c>
      <c r="J5892" t="s">
        <v>11225</v>
      </c>
    </row>
    <row r="5893" spans="1:10">
      <c r="A5893" t="s">
        <v>77</v>
      </c>
      <c r="B5893" t="s">
        <v>11226</v>
      </c>
      <c r="C5893" t="s">
        <v>411</v>
      </c>
      <c r="D5893" t="s">
        <v>13</v>
      </c>
      <c r="E5893" t="s">
        <v>14</v>
      </c>
      <c r="F5893" t="s">
        <v>411</v>
      </c>
      <c r="G5893" s="3">
        <v>44965.662418981483</v>
      </c>
      <c r="H5893" s="1">
        <v>79200</v>
      </c>
      <c r="I5893" t="s">
        <v>7489</v>
      </c>
      <c r="J5893" t="s">
        <v>1693</v>
      </c>
    </row>
    <row r="5894" spans="1:10">
      <c r="A5894" t="s">
        <v>18</v>
      </c>
      <c r="B5894" t="s">
        <v>328</v>
      </c>
      <c r="C5894" t="s">
        <v>795</v>
      </c>
      <c r="D5894" t="s">
        <v>13</v>
      </c>
      <c r="E5894" t="s">
        <v>14</v>
      </c>
      <c r="F5894" t="s">
        <v>26</v>
      </c>
      <c r="G5894" s="3">
        <v>45079.310914351852</v>
      </c>
      <c r="H5894" s="1">
        <v>150000</v>
      </c>
      <c r="I5894" t="s">
        <v>5913</v>
      </c>
    </row>
    <row r="5895" spans="1:10">
      <c r="A5895" t="s">
        <v>18</v>
      </c>
      <c r="B5895" t="s">
        <v>11227</v>
      </c>
      <c r="C5895" t="s">
        <v>1105</v>
      </c>
      <c r="D5895" t="s">
        <v>13</v>
      </c>
      <c r="E5895" t="s">
        <v>14</v>
      </c>
      <c r="F5895" t="s">
        <v>26</v>
      </c>
      <c r="G5895" s="3">
        <v>45105.292731481481</v>
      </c>
      <c r="H5895" s="1">
        <v>139539.5</v>
      </c>
      <c r="I5895" t="s">
        <v>4091</v>
      </c>
      <c r="J5895" t="s">
        <v>11228</v>
      </c>
    </row>
    <row r="5896" spans="1:10">
      <c r="A5896" t="s">
        <v>212</v>
      </c>
      <c r="B5896" t="s">
        <v>11229</v>
      </c>
      <c r="C5896" t="s">
        <v>11230</v>
      </c>
      <c r="D5896" t="s">
        <v>13</v>
      </c>
      <c r="E5896" t="s">
        <v>14</v>
      </c>
      <c r="F5896" t="s">
        <v>26</v>
      </c>
      <c r="G5896" s="3">
        <v>44942.305300925924</v>
      </c>
      <c r="H5896" s="1">
        <v>90000</v>
      </c>
      <c r="I5896" t="s">
        <v>11231</v>
      </c>
      <c r="J5896" t="s">
        <v>11232</v>
      </c>
    </row>
    <row r="5897" spans="1:10">
      <c r="A5897" t="s">
        <v>212</v>
      </c>
      <c r="B5897" t="s">
        <v>212</v>
      </c>
      <c r="C5897" t="s">
        <v>6824</v>
      </c>
      <c r="D5897" t="s">
        <v>13</v>
      </c>
      <c r="E5897" t="s">
        <v>14</v>
      </c>
      <c r="F5897" t="s">
        <v>26</v>
      </c>
      <c r="G5897" s="3">
        <v>45073.29414351852</v>
      </c>
      <c r="H5897" s="1">
        <v>115000</v>
      </c>
      <c r="I5897" t="s">
        <v>1072</v>
      </c>
      <c r="J5897" t="s">
        <v>11233</v>
      </c>
    </row>
    <row r="5898" spans="1:10">
      <c r="A5898" t="s">
        <v>18</v>
      </c>
      <c r="B5898" t="s">
        <v>11234</v>
      </c>
      <c r="C5898" t="s">
        <v>901</v>
      </c>
      <c r="D5898" t="s">
        <v>13</v>
      </c>
      <c r="E5898" t="s">
        <v>14</v>
      </c>
      <c r="F5898" t="s">
        <v>20</v>
      </c>
      <c r="G5898" s="3">
        <v>45132.338101851848</v>
      </c>
      <c r="H5898" s="1">
        <v>90000</v>
      </c>
      <c r="I5898" t="s">
        <v>11235</v>
      </c>
      <c r="J5898" t="s">
        <v>11236</v>
      </c>
    </row>
    <row r="5899" spans="1:10">
      <c r="A5899" t="s">
        <v>135</v>
      </c>
      <c r="B5899" t="s">
        <v>135</v>
      </c>
      <c r="C5899" t="s">
        <v>243</v>
      </c>
      <c r="D5899" t="s">
        <v>13</v>
      </c>
      <c r="E5899" t="s">
        <v>14</v>
      </c>
      <c r="F5899" t="s">
        <v>26</v>
      </c>
      <c r="G5899" s="3">
        <v>45079.293067129627</v>
      </c>
      <c r="H5899" s="1">
        <v>125000</v>
      </c>
      <c r="I5899" t="s">
        <v>11237</v>
      </c>
      <c r="J5899" t="s">
        <v>11238</v>
      </c>
    </row>
    <row r="5900" spans="1:10">
      <c r="A5900" t="s">
        <v>135</v>
      </c>
      <c r="B5900" t="s">
        <v>1312</v>
      </c>
      <c r="C5900" t="s">
        <v>1358</v>
      </c>
      <c r="D5900" t="s">
        <v>13</v>
      </c>
      <c r="E5900" t="s">
        <v>14</v>
      </c>
      <c r="F5900" t="s">
        <v>26</v>
      </c>
      <c r="G5900" s="3">
        <v>45055.29314814815</v>
      </c>
      <c r="H5900" s="1">
        <v>77500</v>
      </c>
      <c r="I5900" t="s">
        <v>705</v>
      </c>
      <c r="J5900" t="s">
        <v>11239</v>
      </c>
    </row>
    <row r="5901" spans="1:10">
      <c r="A5901" t="s">
        <v>10</v>
      </c>
      <c r="B5901" t="s">
        <v>11240</v>
      </c>
      <c r="C5901" t="s">
        <v>24</v>
      </c>
      <c r="D5901" t="s">
        <v>13</v>
      </c>
      <c r="E5901" t="s">
        <v>25</v>
      </c>
      <c r="F5901" t="s">
        <v>26</v>
      </c>
      <c r="G5901" s="3">
        <v>45248.293194444443</v>
      </c>
      <c r="H5901" s="1">
        <v>133340</v>
      </c>
      <c r="I5901" t="s">
        <v>326</v>
      </c>
      <c r="J5901" t="s">
        <v>11241</v>
      </c>
    </row>
    <row r="5902" spans="1:10">
      <c r="A5902" t="s">
        <v>10</v>
      </c>
      <c r="B5902" t="s">
        <v>5390</v>
      </c>
      <c r="C5902" t="s">
        <v>767</v>
      </c>
      <c r="D5902" t="s">
        <v>13</v>
      </c>
      <c r="E5902" t="s">
        <v>14</v>
      </c>
      <c r="F5902" t="s">
        <v>26</v>
      </c>
      <c r="G5902" s="3">
        <v>45075.292881944442</v>
      </c>
      <c r="H5902" s="1">
        <v>107500</v>
      </c>
      <c r="I5902" t="s">
        <v>130</v>
      </c>
      <c r="J5902" t="s">
        <v>2577</v>
      </c>
    </row>
    <row r="5903" spans="1:10">
      <c r="A5903" t="s">
        <v>10</v>
      </c>
      <c r="B5903" t="s">
        <v>11242</v>
      </c>
      <c r="C5903" t="s">
        <v>2296</v>
      </c>
      <c r="D5903" t="s">
        <v>13</v>
      </c>
      <c r="E5903" t="s">
        <v>14</v>
      </c>
      <c r="F5903" t="s">
        <v>26</v>
      </c>
      <c r="G5903" s="3">
        <v>45168.294502314813</v>
      </c>
      <c r="H5903" s="1">
        <v>163000</v>
      </c>
      <c r="I5903" t="s">
        <v>1583</v>
      </c>
    </row>
    <row r="5904" spans="1:10">
      <c r="A5904" t="s">
        <v>18</v>
      </c>
      <c r="B5904" t="s">
        <v>18</v>
      </c>
      <c r="C5904" t="s">
        <v>24</v>
      </c>
      <c r="D5904" t="s">
        <v>13</v>
      </c>
      <c r="E5904" t="s">
        <v>25</v>
      </c>
      <c r="F5904" t="s">
        <v>20</v>
      </c>
      <c r="G5904" s="3">
        <v>44934.323553240742</v>
      </c>
      <c r="H5904" s="1">
        <v>120000</v>
      </c>
      <c r="I5904" t="s">
        <v>11243</v>
      </c>
      <c r="J5904" t="s">
        <v>11244</v>
      </c>
    </row>
    <row r="5905" spans="1:10">
      <c r="A5905" t="s">
        <v>135</v>
      </c>
      <c r="B5905" t="s">
        <v>135</v>
      </c>
      <c r="C5905" t="s">
        <v>8312</v>
      </c>
      <c r="D5905" t="s">
        <v>13</v>
      </c>
      <c r="E5905" t="s">
        <v>14</v>
      </c>
      <c r="F5905" t="s">
        <v>26</v>
      </c>
      <c r="G5905" s="3">
        <v>45023.292662037034</v>
      </c>
      <c r="H5905" s="1">
        <v>107500</v>
      </c>
      <c r="I5905" t="s">
        <v>1118</v>
      </c>
      <c r="J5905" t="s">
        <v>97</v>
      </c>
    </row>
    <row r="5906" spans="1:10">
      <c r="A5906" t="s">
        <v>10</v>
      </c>
      <c r="B5906" t="s">
        <v>11245</v>
      </c>
      <c r="C5906" t="s">
        <v>307</v>
      </c>
      <c r="D5906" t="s">
        <v>13</v>
      </c>
      <c r="E5906" t="s">
        <v>14</v>
      </c>
      <c r="F5906" t="s">
        <v>26</v>
      </c>
      <c r="G5906" s="3">
        <v>45040.293645833335</v>
      </c>
      <c r="H5906" s="1">
        <v>144000</v>
      </c>
      <c r="I5906" t="s">
        <v>11246</v>
      </c>
    </row>
    <row r="5907" spans="1:10">
      <c r="A5907" t="s">
        <v>33</v>
      </c>
      <c r="B5907" t="s">
        <v>11131</v>
      </c>
      <c r="C5907" t="s">
        <v>24</v>
      </c>
      <c r="D5907" t="s">
        <v>13</v>
      </c>
      <c r="E5907" t="s">
        <v>25</v>
      </c>
      <c r="F5907" t="s">
        <v>26</v>
      </c>
      <c r="G5907" s="3">
        <v>45076.310335648152</v>
      </c>
      <c r="H5907" s="1">
        <v>97500</v>
      </c>
      <c r="I5907" t="s">
        <v>2666</v>
      </c>
      <c r="J5907" t="s">
        <v>11132</v>
      </c>
    </row>
    <row r="5908" spans="1:10">
      <c r="A5908" t="s">
        <v>135</v>
      </c>
      <c r="B5908" t="s">
        <v>135</v>
      </c>
      <c r="C5908" t="s">
        <v>24</v>
      </c>
      <c r="D5908" t="s">
        <v>13</v>
      </c>
      <c r="E5908" t="s">
        <v>25</v>
      </c>
      <c r="F5908" t="s">
        <v>26</v>
      </c>
      <c r="G5908" s="3">
        <v>45048.291701388887</v>
      </c>
      <c r="H5908" s="1">
        <v>132500</v>
      </c>
      <c r="I5908" t="s">
        <v>2666</v>
      </c>
      <c r="J5908" t="s">
        <v>11247</v>
      </c>
    </row>
    <row r="5909" spans="1:10">
      <c r="A5909" t="s">
        <v>18</v>
      </c>
      <c r="B5909" t="s">
        <v>11248</v>
      </c>
      <c r="C5909" t="s">
        <v>1517</v>
      </c>
      <c r="D5909" t="s">
        <v>13</v>
      </c>
      <c r="E5909" t="s">
        <v>14</v>
      </c>
      <c r="F5909" t="s">
        <v>26</v>
      </c>
      <c r="G5909" s="3">
        <v>45164.334618055553</v>
      </c>
      <c r="H5909" s="1">
        <v>100000</v>
      </c>
      <c r="I5909" t="s">
        <v>870</v>
      </c>
      <c r="J5909" t="s">
        <v>11249</v>
      </c>
    </row>
    <row r="5910" spans="1:10">
      <c r="A5910" t="s">
        <v>33</v>
      </c>
      <c r="B5910" t="s">
        <v>33</v>
      </c>
      <c r="C5910" t="s">
        <v>461</v>
      </c>
      <c r="D5910" t="s">
        <v>13</v>
      </c>
      <c r="E5910" t="s">
        <v>14</v>
      </c>
      <c r="F5910" t="s">
        <v>26</v>
      </c>
      <c r="G5910" s="3">
        <v>45033.292962962965</v>
      </c>
      <c r="H5910" s="1">
        <v>90000</v>
      </c>
      <c r="I5910" t="s">
        <v>11250</v>
      </c>
      <c r="J5910" t="s">
        <v>11251</v>
      </c>
    </row>
    <row r="5911" spans="1:10">
      <c r="A5911" t="s">
        <v>18</v>
      </c>
      <c r="B5911" t="s">
        <v>114</v>
      </c>
      <c r="C5911" t="s">
        <v>24</v>
      </c>
      <c r="D5911" t="s">
        <v>13</v>
      </c>
      <c r="E5911" t="s">
        <v>25</v>
      </c>
      <c r="F5911" t="s">
        <v>20</v>
      </c>
      <c r="G5911" s="3">
        <v>45038.322152777779</v>
      </c>
      <c r="H5911" s="1">
        <v>137500</v>
      </c>
      <c r="I5911" t="s">
        <v>130</v>
      </c>
      <c r="J5911" t="s">
        <v>670</v>
      </c>
    </row>
    <row r="5912" spans="1:10">
      <c r="A5912" t="s">
        <v>77</v>
      </c>
      <c r="B5912" t="s">
        <v>567</v>
      </c>
      <c r="C5912" t="s">
        <v>11252</v>
      </c>
      <c r="D5912" t="s">
        <v>13</v>
      </c>
      <c r="E5912" t="s">
        <v>14</v>
      </c>
      <c r="F5912" t="s">
        <v>26</v>
      </c>
      <c r="G5912" s="3">
        <v>45190.292928240742</v>
      </c>
      <c r="H5912" s="1">
        <v>90000</v>
      </c>
      <c r="I5912" t="s">
        <v>11253</v>
      </c>
      <c r="J5912" t="s">
        <v>11254</v>
      </c>
    </row>
    <row r="5913" spans="1:10">
      <c r="A5913" t="s">
        <v>33</v>
      </c>
      <c r="B5913" t="s">
        <v>11255</v>
      </c>
      <c r="C5913" t="s">
        <v>365</v>
      </c>
      <c r="D5913" t="s">
        <v>13</v>
      </c>
      <c r="E5913" t="s">
        <v>14</v>
      </c>
      <c r="F5913" t="s">
        <v>26</v>
      </c>
      <c r="G5913" s="3">
        <v>45071.293090277781</v>
      </c>
      <c r="H5913" s="1">
        <v>80000</v>
      </c>
      <c r="I5913" t="s">
        <v>65</v>
      </c>
      <c r="J5913" t="s">
        <v>9680</v>
      </c>
    </row>
    <row r="5914" spans="1:10">
      <c r="A5914" t="s">
        <v>18</v>
      </c>
      <c r="B5914" t="s">
        <v>328</v>
      </c>
      <c r="C5914" t="s">
        <v>11256</v>
      </c>
      <c r="D5914" t="s">
        <v>1075</v>
      </c>
      <c r="E5914" t="s">
        <v>14</v>
      </c>
      <c r="F5914" t="s">
        <v>20</v>
      </c>
      <c r="G5914" s="3">
        <v>45271.342013888891</v>
      </c>
      <c r="H5914" s="1">
        <v>211000</v>
      </c>
      <c r="I5914" t="s">
        <v>120</v>
      </c>
      <c r="J5914" t="s">
        <v>2721</v>
      </c>
    </row>
    <row r="5915" spans="1:10">
      <c r="A5915" t="s">
        <v>73</v>
      </c>
      <c r="B5915" t="s">
        <v>73</v>
      </c>
      <c r="C5915" t="s">
        <v>24</v>
      </c>
      <c r="D5915" t="s">
        <v>13</v>
      </c>
      <c r="E5915" t="s">
        <v>25</v>
      </c>
      <c r="F5915" t="s">
        <v>26</v>
      </c>
      <c r="G5915" s="3">
        <v>45135.297962962963</v>
      </c>
      <c r="H5915" s="1">
        <v>122500</v>
      </c>
      <c r="I5915" t="s">
        <v>6758</v>
      </c>
      <c r="J5915" t="s">
        <v>11257</v>
      </c>
    </row>
    <row r="5916" spans="1:10">
      <c r="A5916" t="s">
        <v>33</v>
      </c>
      <c r="B5916" t="s">
        <v>11258</v>
      </c>
      <c r="C5916" t="s">
        <v>3724</v>
      </c>
      <c r="D5916" t="s">
        <v>13</v>
      </c>
      <c r="E5916" t="s">
        <v>14</v>
      </c>
      <c r="F5916" t="s">
        <v>26</v>
      </c>
      <c r="G5916" s="3">
        <v>45043.29277777778</v>
      </c>
      <c r="H5916" s="1">
        <v>125000</v>
      </c>
      <c r="I5916" t="s">
        <v>3725</v>
      </c>
      <c r="J5916" t="s">
        <v>316</v>
      </c>
    </row>
    <row r="5917" spans="1:10">
      <c r="A5917" t="s">
        <v>10</v>
      </c>
      <c r="B5917" t="s">
        <v>11259</v>
      </c>
      <c r="C5917" t="s">
        <v>753</v>
      </c>
      <c r="D5917" t="s">
        <v>13</v>
      </c>
      <c r="E5917" t="s">
        <v>14</v>
      </c>
      <c r="F5917" t="s">
        <v>20</v>
      </c>
      <c r="G5917" s="3">
        <v>45169.350266203706</v>
      </c>
      <c r="H5917" s="1">
        <v>153500</v>
      </c>
      <c r="I5917" t="s">
        <v>4123</v>
      </c>
      <c r="J5917" t="s">
        <v>11260</v>
      </c>
    </row>
    <row r="5918" spans="1:10">
      <c r="A5918" t="s">
        <v>10</v>
      </c>
      <c r="B5918" t="s">
        <v>11261</v>
      </c>
      <c r="C5918" t="s">
        <v>26</v>
      </c>
      <c r="D5918" t="s">
        <v>13</v>
      </c>
      <c r="E5918" t="s">
        <v>14</v>
      </c>
      <c r="F5918" t="s">
        <v>26</v>
      </c>
      <c r="G5918" s="3">
        <v>45078.309201388889</v>
      </c>
      <c r="H5918" s="1">
        <v>105710</v>
      </c>
      <c r="I5918" t="s">
        <v>11262</v>
      </c>
      <c r="J5918" t="s">
        <v>11263</v>
      </c>
    </row>
    <row r="5919" spans="1:10">
      <c r="A5919" t="s">
        <v>18</v>
      </c>
      <c r="B5919" t="s">
        <v>11264</v>
      </c>
      <c r="C5919" t="s">
        <v>232</v>
      </c>
      <c r="D5919" t="s">
        <v>13</v>
      </c>
      <c r="E5919" t="s">
        <v>14</v>
      </c>
      <c r="F5919" t="s">
        <v>26</v>
      </c>
      <c r="G5919" s="3">
        <v>45176.298854166664</v>
      </c>
      <c r="H5919" s="1">
        <v>145000</v>
      </c>
      <c r="I5919" t="s">
        <v>128</v>
      </c>
      <c r="J5919" t="s">
        <v>11265</v>
      </c>
    </row>
    <row r="5920" spans="1:10">
      <c r="A5920" t="s">
        <v>77</v>
      </c>
      <c r="B5920" t="s">
        <v>11266</v>
      </c>
      <c r="C5920" t="s">
        <v>11267</v>
      </c>
      <c r="D5920" t="s">
        <v>13</v>
      </c>
      <c r="E5920" t="s">
        <v>14</v>
      </c>
      <c r="F5920" t="s">
        <v>608</v>
      </c>
      <c r="G5920" s="3">
        <v>45043.30228009259</v>
      </c>
      <c r="H5920" s="1">
        <v>90000</v>
      </c>
      <c r="I5920" t="s">
        <v>11268</v>
      </c>
      <c r="J5920" t="s">
        <v>11269</v>
      </c>
    </row>
    <row r="5921" spans="1:10">
      <c r="A5921" t="s">
        <v>33</v>
      </c>
      <c r="B5921" t="s">
        <v>33</v>
      </c>
      <c r="C5921" t="s">
        <v>24</v>
      </c>
      <c r="D5921" t="s">
        <v>13</v>
      </c>
      <c r="E5921" t="s">
        <v>25</v>
      </c>
      <c r="F5921" t="s">
        <v>26</v>
      </c>
      <c r="G5921" s="3">
        <v>45009.296331018515</v>
      </c>
      <c r="H5921" s="1">
        <v>140500</v>
      </c>
      <c r="I5921" t="s">
        <v>6259</v>
      </c>
      <c r="J5921" t="s">
        <v>11270</v>
      </c>
    </row>
    <row r="5922" spans="1:10">
      <c r="A5922" t="s">
        <v>18</v>
      </c>
      <c r="B5922" t="s">
        <v>11271</v>
      </c>
      <c r="C5922" t="s">
        <v>901</v>
      </c>
      <c r="D5922" t="s">
        <v>13</v>
      </c>
      <c r="E5922" t="s">
        <v>14</v>
      </c>
      <c r="F5922" t="s">
        <v>26</v>
      </c>
      <c r="G5922" s="3">
        <v>44978.313125000001</v>
      </c>
      <c r="H5922" s="1">
        <v>125000</v>
      </c>
      <c r="I5922" t="s">
        <v>11272</v>
      </c>
      <c r="J5922" t="s">
        <v>11273</v>
      </c>
    </row>
    <row r="5923" spans="1:10">
      <c r="A5923" t="s">
        <v>73</v>
      </c>
      <c r="B5923" t="s">
        <v>73</v>
      </c>
      <c r="C5923" t="s">
        <v>3134</v>
      </c>
      <c r="D5923" t="s">
        <v>13</v>
      </c>
      <c r="E5923" t="s">
        <v>14</v>
      </c>
      <c r="F5923" t="s">
        <v>3134</v>
      </c>
      <c r="G5923" s="3">
        <v>45096.313078703701</v>
      </c>
      <c r="H5923" s="1">
        <v>147500</v>
      </c>
      <c r="I5923" t="s">
        <v>1576</v>
      </c>
      <c r="J5923" t="s">
        <v>11274</v>
      </c>
    </row>
    <row r="5924" spans="1:10">
      <c r="A5924" t="s">
        <v>106</v>
      </c>
      <c r="B5924" t="s">
        <v>11275</v>
      </c>
      <c r="C5924" t="s">
        <v>11276</v>
      </c>
      <c r="D5924" t="s">
        <v>13</v>
      </c>
      <c r="E5924" t="s">
        <v>14</v>
      </c>
      <c r="F5924" t="s">
        <v>26</v>
      </c>
      <c r="G5924" s="3">
        <v>45220.297824074078</v>
      </c>
      <c r="H5924" s="1">
        <v>101014</v>
      </c>
      <c r="I5924" t="s">
        <v>1849</v>
      </c>
      <c r="J5924" t="s">
        <v>915</v>
      </c>
    </row>
    <row r="5925" spans="1:10">
      <c r="A5925" t="s">
        <v>212</v>
      </c>
      <c r="B5925" t="s">
        <v>212</v>
      </c>
      <c r="C5925" t="s">
        <v>8682</v>
      </c>
      <c r="D5925" t="s">
        <v>13</v>
      </c>
      <c r="E5925" t="s">
        <v>14</v>
      </c>
      <c r="F5925" t="s">
        <v>26</v>
      </c>
      <c r="G5925" s="3">
        <v>45080.306481481479</v>
      </c>
      <c r="H5925" s="1">
        <v>122500</v>
      </c>
      <c r="I5925" t="s">
        <v>3692</v>
      </c>
      <c r="J5925" t="s">
        <v>11277</v>
      </c>
    </row>
    <row r="5926" spans="1:10">
      <c r="A5926" t="s">
        <v>73</v>
      </c>
      <c r="B5926" t="s">
        <v>73</v>
      </c>
      <c r="C5926" t="s">
        <v>19</v>
      </c>
      <c r="D5926" t="s">
        <v>13</v>
      </c>
      <c r="E5926" t="s">
        <v>14</v>
      </c>
      <c r="F5926" t="s">
        <v>26</v>
      </c>
      <c r="G5926" s="3">
        <v>45132.296805555554</v>
      </c>
      <c r="H5926" s="1">
        <v>90000</v>
      </c>
      <c r="I5926" t="s">
        <v>3164</v>
      </c>
      <c r="J5926" t="s">
        <v>3165</v>
      </c>
    </row>
    <row r="5927" spans="1:10">
      <c r="A5927" t="s">
        <v>73</v>
      </c>
      <c r="B5927" t="s">
        <v>11278</v>
      </c>
      <c r="C5927" t="s">
        <v>3373</v>
      </c>
      <c r="D5927" t="s">
        <v>13</v>
      </c>
      <c r="E5927" t="s">
        <v>14</v>
      </c>
      <c r="F5927" t="s">
        <v>26</v>
      </c>
      <c r="G5927" s="3">
        <v>44976.31585648148</v>
      </c>
      <c r="H5927" s="1">
        <v>125000</v>
      </c>
      <c r="I5927" t="s">
        <v>11279</v>
      </c>
      <c r="J5927" t="s">
        <v>11280</v>
      </c>
    </row>
    <row r="5928" spans="1:10">
      <c r="A5928" t="s">
        <v>18</v>
      </c>
      <c r="B5928" t="s">
        <v>18</v>
      </c>
      <c r="C5928" t="s">
        <v>232</v>
      </c>
      <c r="D5928" t="s">
        <v>13</v>
      </c>
      <c r="E5928" t="s">
        <v>14</v>
      </c>
      <c r="F5928" t="s">
        <v>26</v>
      </c>
      <c r="G5928" s="3">
        <v>45122.295219907406</v>
      </c>
      <c r="H5928" s="1">
        <v>140000</v>
      </c>
      <c r="I5928" t="s">
        <v>11281</v>
      </c>
      <c r="J5928" t="s">
        <v>338</v>
      </c>
    </row>
    <row r="5929" spans="1:10">
      <c r="A5929" t="s">
        <v>10</v>
      </c>
      <c r="B5929" t="s">
        <v>10</v>
      </c>
      <c r="C5929" t="s">
        <v>11282</v>
      </c>
      <c r="D5929" t="s">
        <v>13</v>
      </c>
      <c r="E5929" t="s">
        <v>14</v>
      </c>
      <c r="F5929" t="s">
        <v>2398</v>
      </c>
      <c r="G5929" s="3">
        <v>45114.315138888887</v>
      </c>
      <c r="H5929" s="1">
        <v>70000</v>
      </c>
      <c r="I5929" t="s">
        <v>11283</v>
      </c>
      <c r="J5929" t="s">
        <v>582</v>
      </c>
    </row>
    <row r="5930" spans="1:10">
      <c r="A5930" t="s">
        <v>10</v>
      </c>
      <c r="B5930" t="s">
        <v>10</v>
      </c>
      <c r="C5930" t="s">
        <v>1175</v>
      </c>
      <c r="D5930" t="s">
        <v>13</v>
      </c>
      <c r="E5930" t="s">
        <v>14</v>
      </c>
      <c r="F5930" t="s">
        <v>26</v>
      </c>
      <c r="G5930" s="3">
        <v>44993.293171296296</v>
      </c>
      <c r="H5930" s="1">
        <v>198110</v>
      </c>
      <c r="I5930" t="s">
        <v>6324</v>
      </c>
      <c r="J5930" t="s">
        <v>28</v>
      </c>
    </row>
    <row r="5931" spans="1:10">
      <c r="A5931" t="s">
        <v>10</v>
      </c>
      <c r="B5931" t="s">
        <v>10</v>
      </c>
      <c r="C5931" t="s">
        <v>3440</v>
      </c>
      <c r="D5931" t="s">
        <v>1075</v>
      </c>
      <c r="E5931" t="s">
        <v>14</v>
      </c>
      <c r="F5931" t="s">
        <v>26</v>
      </c>
      <c r="G5931" s="3">
        <v>45209.293923611112</v>
      </c>
      <c r="H5931" s="1">
        <v>98496</v>
      </c>
      <c r="I5931" t="s">
        <v>3486</v>
      </c>
    </row>
    <row r="5932" spans="1:10">
      <c r="A5932" t="s">
        <v>73</v>
      </c>
      <c r="B5932" t="s">
        <v>11284</v>
      </c>
      <c r="C5932" t="s">
        <v>24</v>
      </c>
      <c r="D5932" t="s">
        <v>13</v>
      </c>
      <c r="E5932" t="s">
        <v>25</v>
      </c>
      <c r="F5932" t="s">
        <v>26</v>
      </c>
      <c r="G5932" s="3">
        <v>45101.298449074071</v>
      </c>
      <c r="H5932" s="1">
        <v>147500</v>
      </c>
      <c r="I5932" t="s">
        <v>2666</v>
      </c>
      <c r="J5932" t="s">
        <v>1138</v>
      </c>
    </row>
    <row r="5933" spans="1:10">
      <c r="A5933" t="s">
        <v>10</v>
      </c>
      <c r="B5933" t="s">
        <v>10</v>
      </c>
      <c r="C5933" t="s">
        <v>119</v>
      </c>
      <c r="D5933" t="s">
        <v>13</v>
      </c>
      <c r="E5933" t="s">
        <v>14</v>
      </c>
      <c r="F5933" t="s">
        <v>26</v>
      </c>
      <c r="G5933" s="3">
        <v>45215.307708333334</v>
      </c>
      <c r="H5933" s="1">
        <v>94199</v>
      </c>
      <c r="I5933" t="s">
        <v>11182</v>
      </c>
      <c r="J5933" t="s">
        <v>11183</v>
      </c>
    </row>
    <row r="5934" spans="1:10">
      <c r="A5934" t="s">
        <v>18</v>
      </c>
      <c r="B5934" t="s">
        <v>11285</v>
      </c>
      <c r="C5934" t="s">
        <v>201</v>
      </c>
      <c r="D5934" t="s">
        <v>13</v>
      </c>
      <c r="E5934" t="s">
        <v>14</v>
      </c>
      <c r="F5934" t="s">
        <v>26</v>
      </c>
      <c r="G5934" s="3">
        <v>45056.296805555554</v>
      </c>
      <c r="H5934" s="1">
        <v>157500</v>
      </c>
      <c r="I5934" t="s">
        <v>458</v>
      </c>
      <c r="J5934" t="s">
        <v>11286</v>
      </c>
    </row>
    <row r="5935" spans="1:10">
      <c r="A5935" t="s">
        <v>212</v>
      </c>
      <c r="B5935" t="s">
        <v>11287</v>
      </c>
      <c r="C5935" t="s">
        <v>108</v>
      </c>
      <c r="D5935" t="s">
        <v>13</v>
      </c>
      <c r="E5935" t="s">
        <v>14</v>
      </c>
      <c r="F5935" t="s">
        <v>26</v>
      </c>
      <c r="G5935" s="3">
        <v>45085.292071759257</v>
      </c>
      <c r="H5935" s="1">
        <v>212000</v>
      </c>
      <c r="I5935" t="s">
        <v>1814</v>
      </c>
      <c r="J5935" t="s">
        <v>544</v>
      </c>
    </row>
    <row r="5936" spans="1:10">
      <c r="A5936" t="s">
        <v>10</v>
      </c>
      <c r="B5936" t="s">
        <v>357</v>
      </c>
      <c r="C5936" t="s">
        <v>391</v>
      </c>
      <c r="D5936" t="s">
        <v>13</v>
      </c>
      <c r="E5936" t="s">
        <v>14</v>
      </c>
      <c r="F5936" t="s">
        <v>26</v>
      </c>
      <c r="G5936" s="3">
        <v>44974.295405092591</v>
      </c>
      <c r="H5936" s="1">
        <v>90000</v>
      </c>
      <c r="I5936" t="s">
        <v>1199</v>
      </c>
      <c r="J5936" t="s">
        <v>11288</v>
      </c>
    </row>
    <row r="5937" spans="1:10">
      <c r="A5937" t="s">
        <v>18</v>
      </c>
      <c r="B5937" t="s">
        <v>11289</v>
      </c>
      <c r="C5937" t="s">
        <v>7142</v>
      </c>
      <c r="D5937" t="s">
        <v>100</v>
      </c>
      <c r="E5937" t="s">
        <v>14</v>
      </c>
      <c r="F5937" t="s">
        <v>352</v>
      </c>
      <c r="G5937" s="3">
        <v>44993.305868055555</v>
      </c>
      <c r="H5937" s="1">
        <v>98283</v>
      </c>
      <c r="I5937" t="s">
        <v>11290</v>
      </c>
      <c r="J5937" t="s">
        <v>11291</v>
      </c>
    </row>
    <row r="5938" spans="1:10">
      <c r="A5938" t="s">
        <v>18</v>
      </c>
      <c r="B5938" t="s">
        <v>11292</v>
      </c>
      <c r="C5938" t="s">
        <v>325</v>
      </c>
      <c r="D5938" t="s">
        <v>13</v>
      </c>
      <c r="E5938" t="s">
        <v>14</v>
      </c>
      <c r="F5938" t="s">
        <v>20</v>
      </c>
      <c r="G5938" s="3">
        <v>45161.317870370367</v>
      </c>
      <c r="H5938" s="1">
        <v>90000</v>
      </c>
      <c r="I5938" t="s">
        <v>3081</v>
      </c>
      <c r="J5938" t="s">
        <v>316</v>
      </c>
    </row>
    <row r="5939" spans="1:10">
      <c r="A5939" t="s">
        <v>18</v>
      </c>
      <c r="B5939" t="s">
        <v>11293</v>
      </c>
      <c r="C5939" t="s">
        <v>24</v>
      </c>
      <c r="D5939" t="s">
        <v>13</v>
      </c>
      <c r="E5939" t="s">
        <v>25</v>
      </c>
      <c r="F5939" t="s">
        <v>1007</v>
      </c>
      <c r="G5939" s="3">
        <v>45167.335300925923</v>
      </c>
      <c r="H5939" s="1">
        <v>69000</v>
      </c>
      <c r="I5939" t="s">
        <v>5642</v>
      </c>
      <c r="J5939" t="s">
        <v>11294</v>
      </c>
    </row>
    <row r="5940" spans="1:10">
      <c r="A5940" t="s">
        <v>18</v>
      </c>
      <c r="B5940" t="s">
        <v>11295</v>
      </c>
      <c r="C5940" t="s">
        <v>4670</v>
      </c>
      <c r="D5940" t="s">
        <v>13</v>
      </c>
      <c r="E5940" t="s">
        <v>14</v>
      </c>
      <c r="F5940" t="s">
        <v>509</v>
      </c>
      <c r="G5940" s="3">
        <v>45063.31391203704</v>
      </c>
      <c r="H5940" s="1">
        <v>80850</v>
      </c>
      <c r="I5940" t="s">
        <v>1795</v>
      </c>
      <c r="J5940" t="s">
        <v>11296</v>
      </c>
    </row>
    <row r="5941" spans="1:10">
      <c r="A5941" t="s">
        <v>18</v>
      </c>
      <c r="B5941" t="s">
        <v>18</v>
      </c>
      <c r="C5941" t="s">
        <v>75</v>
      </c>
      <c r="D5941" t="s">
        <v>13</v>
      </c>
      <c r="E5941" t="s">
        <v>14</v>
      </c>
      <c r="F5941" t="s">
        <v>20</v>
      </c>
      <c r="G5941" s="3">
        <v>45075.318136574075</v>
      </c>
      <c r="H5941" s="1">
        <v>90000</v>
      </c>
      <c r="I5941" t="s">
        <v>6975</v>
      </c>
      <c r="J5941" t="s">
        <v>11297</v>
      </c>
    </row>
    <row r="5942" spans="1:10">
      <c r="A5942" t="s">
        <v>18</v>
      </c>
      <c r="B5942" t="s">
        <v>11298</v>
      </c>
      <c r="C5942" t="s">
        <v>307</v>
      </c>
      <c r="D5942" t="s">
        <v>13</v>
      </c>
      <c r="E5942" t="s">
        <v>14</v>
      </c>
      <c r="F5942" t="s">
        <v>26</v>
      </c>
      <c r="G5942" s="3">
        <v>45015.295439814814</v>
      </c>
      <c r="H5942" s="1">
        <v>125000</v>
      </c>
      <c r="I5942" t="s">
        <v>4089</v>
      </c>
      <c r="J5942" t="s">
        <v>11299</v>
      </c>
    </row>
    <row r="5943" spans="1:10">
      <c r="A5943" t="s">
        <v>33</v>
      </c>
      <c r="B5943" t="s">
        <v>11300</v>
      </c>
      <c r="C5943" t="s">
        <v>136</v>
      </c>
      <c r="D5943" t="s">
        <v>13</v>
      </c>
      <c r="E5943" t="s">
        <v>14</v>
      </c>
      <c r="F5943" t="s">
        <v>26</v>
      </c>
      <c r="G5943" s="3">
        <v>45075.292141203703</v>
      </c>
      <c r="H5943" s="1">
        <v>100200</v>
      </c>
      <c r="I5943" t="s">
        <v>2870</v>
      </c>
      <c r="J5943" t="s">
        <v>11301</v>
      </c>
    </row>
    <row r="5944" spans="1:10">
      <c r="A5944" t="s">
        <v>18</v>
      </c>
      <c r="B5944" t="s">
        <v>18</v>
      </c>
      <c r="C5944" t="s">
        <v>1649</v>
      </c>
      <c r="D5944" t="s">
        <v>13</v>
      </c>
      <c r="E5944" t="s">
        <v>14</v>
      </c>
      <c r="F5944" t="s">
        <v>26</v>
      </c>
      <c r="G5944" s="3">
        <v>45046.296851851854</v>
      </c>
      <c r="H5944" s="1">
        <v>115000</v>
      </c>
      <c r="I5944" t="s">
        <v>1072</v>
      </c>
      <c r="J5944" t="s">
        <v>11302</v>
      </c>
    </row>
    <row r="5945" spans="1:10">
      <c r="A5945" t="s">
        <v>73</v>
      </c>
      <c r="B5945" t="s">
        <v>2683</v>
      </c>
      <c r="C5945" t="s">
        <v>7639</v>
      </c>
      <c r="D5945" t="s">
        <v>13</v>
      </c>
      <c r="E5945" t="s">
        <v>14</v>
      </c>
      <c r="F5945" t="s">
        <v>26</v>
      </c>
      <c r="G5945" s="3">
        <v>44990.295694444445</v>
      </c>
      <c r="H5945" s="1">
        <v>173500</v>
      </c>
      <c r="I5945" t="s">
        <v>120</v>
      </c>
      <c r="J5945" t="s">
        <v>2721</v>
      </c>
    </row>
    <row r="5946" spans="1:10">
      <c r="A5946" t="s">
        <v>10</v>
      </c>
      <c r="B5946" t="s">
        <v>11303</v>
      </c>
      <c r="C5946" t="s">
        <v>2930</v>
      </c>
      <c r="D5946" t="s">
        <v>13</v>
      </c>
      <c r="E5946" t="s">
        <v>14</v>
      </c>
      <c r="F5946" t="s">
        <v>26</v>
      </c>
      <c r="G5946" s="3">
        <v>45140.293888888889</v>
      </c>
      <c r="H5946" s="1">
        <v>132368</v>
      </c>
      <c r="I5946" t="s">
        <v>2931</v>
      </c>
      <c r="J5946" t="s">
        <v>719</v>
      </c>
    </row>
    <row r="5947" spans="1:10">
      <c r="A5947" t="s">
        <v>18</v>
      </c>
      <c r="B5947" t="s">
        <v>11304</v>
      </c>
      <c r="C5947" t="s">
        <v>201</v>
      </c>
      <c r="D5947" t="s">
        <v>13</v>
      </c>
      <c r="E5947" t="s">
        <v>14</v>
      </c>
      <c r="F5947" t="s">
        <v>26</v>
      </c>
      <c r="G5947" s="3">
        <v>45152.296805555554</v>
      </c>
      <c r="H5947" s="1">
        <v>115000</v>
      </c>
      <c r="I5947" t="s">
        <v>2666</v>
      </c>
      <c r="J5947" t="s">
        <v>11305</v>
      </c>
    </row>
    <row r="5948" spans="1:10">
      <c r="A5948" t="s">
        <v>18</v>
      </c>
      <c r="B5948" t="s">
        <v>1936</v>
      </c>
      <c r="C5948" t="s">
        <v>24</v>
      </c>
      <c r="D5948" t="s">
        <v>13</v>
      </c>
      <c r="E5948" t="s">
        <v>25</v>
      </c>
      <c r="F5948" t="s">
        <v>26</v>
      </c>
      <c r="G5948" s="3">
        <v>45105.297581018516</v>
      </c>
      <c r="H5948" s="1">
        <v>137500</v>
      </c>
      <c r="I5948" t="s">
        <v>11306</v>
      </c>
      <c r="J5948" t="s">
        <v>11307</v>
      </c>
    </row>
    <row r="5949" spans="1:10">
      <c r="A5949" t="s">
        <v>10</v>
      </c>
      <c r="B5949" t="s">
        <v>11308</v>
      </c>
      <c r="C5949" t="s">
        <v>3001</v>
      </c>
      <c r="D5949" t="s">
        <v>13</v>
      </c>
      <c r="E5949" t="s">
        <v>14</v>
      </c>
      <c r="F5949" t="s">
        <v>198</v>
      </c>
      <c r="G5949" s="3">
        <v>44972.31517361111</v>
      </c>
      <c r="H5949" s="1">
        <v>89100</v>
      </c>
      <c r="I5949" t="s">
        <v>3002</v>
      </c>
    </row>
    <row r="5950" spans="1:10">
      <c r="A5950" t="s">
        <v>212</v>
      </c>
      <c r="B5950" t="s">
        <v>11309</v>
      </c>
      <c r="C5950" t="s">
        <v>947</v>
      </c>
      <c r="D5950" t="s">
        <v>13</v>
      </c>
      <c r="E5950" t="s">
        <v>14</v>
      </c>
      <c r="F5950" t="s">
        <v>26</v>
      </c>
      <c r="G5950" s="3">
        <v>45220.293587962966</v>
      </c>
      <c r="H5950" s="1">
        <v>199790</v>
      </c>
      <c r="I5950" t="s">
        <v>3905</v>
      </c>
      <c r="J5950" t="s">
        <v>11310</v>
      </c>
    </row>
    <row r="5951" spans="1:10">
      <c r="A5951" t="s">
        <v>77</v>
      </c>
      <c r="B5951" t="s">
        <v>11311</v>
      </c>
      <c r="C5951" t="s">
        <v>11312</v>
      </c>
      <c r="D5951" t="s">
        <v>13</v>
      </c>
      <c r="E5951" t="s">
        <v>14</v>
      </c>
      <c r="F5951" t="s">
        <v>1026</v>
      </c>
      <c r="G5951" s="3">
        <v>45086.305081018516</v>
      </c>
      <c r="H5951" s="1">
        <v>79200</v>
      </c>
      <c r="I5951" t="s">
        <v>2348</v>
      </c>
      <c r="J5951" t="s">
        <v>316</v>
      </c>
    </row>
    <row r="5952" spans="1:10">
      <c r="A5952" t="s">
        <v>212</v>
      </c>
      <c r="B5952" t="s">
        <v>11313</v>
      </c>
      <c r="C5952" t="s">
        <v>108</v>
      </c>
      <c r="D5952" t="s">
        <v>13</v>
      </c>
      <c r="E5952" t="s">
        <v>14</v>
      </c>
      <c r="F5952" t="s">
        <v>26</v>
      </c>
      <c r="G5952" s="3">
        <v>44990.29414351852</v>
      </c>
      <c r="H5952" s="1">
        <v>375000</v>
      </c>
      <c r="I5952" t="s">
        <v>3958</v>
      </c>
    </row>
    <row r="5953" spans="1:10">
      <c r="A5953" t="s">
        <v>10</v>
      </c>
      <c r="B5953" t="s">
        <v>7817</v>
      </c>
      <c r="C5953" t="s">
        <v>11314</v>
      </c>
      <c r="D5953" t="s">
        <v>13</v>
      </c>
      <c r="E5953" t="s">
        <v>14</v>
      </c>
      <c r="F5953" t="s">
        <v>26</v>
      </c>
      <c r="G5953" s="3">
        <v>45028.305821759262</v>
      </c>
      <c r="H5953" s="1">
        <v>223000</v>
      </c>
      <c r="I5953" t="s">
        <v>2227</v>
      </c>
      <c r="J5953" t="s">
        <v>7818</v>
      </c>
    </row>
    <row r="5954" spans="1:10">
      <c r="A5954" t="s">
        <v>18</v>
      </c>
      <c r="B5954" t="s">
        <v>11315</v>
      </c>
      <c r="C5954" t="s">
        <v>1525</v>
      </c>
      <c r="D5954" t="s">
        <v>13</v>
      </c>
      <c r="E5954" t="s">
        <v>14</v>
      </c>
      <c r="F5954" t="s">
        <v>26</v>
      </c>
      <c r="G5954" s="3">
        <v>45035.296319444446</v>
      </c>
      <c r="H5954" s="1">
        <v>147500</v>
      </c>
      <c r="I5954" t="s">
        <v>993</v>
      </c>
      <c r="J5954" t="s">
        <v>11316</v>
      </c>
    </row>
    <row r="5955" spans="1:10">
      <c r="A5955" t="s">
        <v>33</v>
      </c>
      <c r="B5955" t="s">
        <v>33</v>
      </c>
      <c r="C5955" t="s">
        <v>1026</v>
      </c>
      <c r="D5955" t="s">
        <v>13</v>
      </c>
      <c r="E5955" t="s">
        <v>14</v>
      </c>
      <c r="F5955" t="s">
        <v>1026</v>
      </c>
      <c r="G5955" s="3">
        <v>45055.330381944441</v>
      </c>
      <c r="H5955" s="1">
        <v>111175</v>
      </c>
      <c r="I5955" t="s">
        <v>11317</v>
      </c>
      <c r="J5955" t="s">
        <v>1643</v>
      </c>
    </row>
    <row r="5956" spans="1:10">
      <c r="A5956" t="s">
        <v>18</v>
      </c>
      <c r="B5956" t="s">
        <v>18</v>
      </c>
      <c r="C5956" t="s">
        <v>75</v>
      </c>
      <c r="D5956" t="s">
        <v>13</v>
      </c>
      <c r="E5956" t="s">
        <v>14</v>
      </c>
      <c r="F5956" t="s">
        <v>20</v>
      </c>
      <c r="G5956" s="3">
        <v>45006.341990740744</v>
      </c>
      <c r="H5956" s="1">
        <v>90000</v>
      </c>
      <c r="I5956" t="s">
        <v>2092</v>
      </c>
      <c r="J5956" t="s">
        <v>11318</v>
      </c>
    </row>
    <row r="5957" spans="1:10">
      <c r="A5957" t="s">
        <v>18</v>
      </c>
      <c r="B5957" t="s">
        <v>11319</v>
      </c>
      <c r="C5957" t="s">
        <v>684</v>
      </c>
      <c r="D5957" t="s">
        <v>13</v>
      </c>
      <c r="E5957" t="s">
        <v>14</v>
      </c>
      <c r="F5957" t="s">
        <v>209</v>
      </c>
      <c r="G5957" s="3">
        <v>44965.656134259261</v>
      </c>
      <c r="H5957" s="1">
        <v>147500</v>
      </c>
      <c r="I5957" t="s">
        <v>172</v>
      </c>
      <c r="J5957" t="s">
        <v>199</v>
      </c>
    </row>
    <row r="5958" spans="1:10">
      <c r="A5958" t="s">
        <v>18</v>
      </c>
      <c r="B5958" t="s">
        <v>10513</v>
      </c>
      <c r="C5958" t="s">
        <v>1123</v>
      </c>
      <c r="D5958" t="s">
        <v>13</v>
      </c>
      <c r="E5958" t="s">
        <v>14</v>
      </c>
      <c r="F5958" t="s">
        <v>1124</v>
      </c>
      <c r="G5958" s="3">
        <v>44942.343692129631</v>
      </c>
      <c r="H5958" s="1">
        <v>147500</v>
      </c>
      <c r="I5958" t="s">
        <v>11320</v>
      </c>
      <c r="J5958" t="s">
        <v>11321</v>
      </c>
    </row>
    <row r="5959" spans="1:10">
      <c r="A5959" t="s">
        <v>152</v>
      </c>
      <c r="B5959" t="s">
        <v>11322</v>
      </c>
      <c r="C5959" t="s">
        <v>24</v>
      </c>
      <c r="D5959" t="s">
        <v>13</v>
      </c>
      <c r="E5959" t="s">
        <v>25</v>
      </c>
      <c r="F5959" t="s">
        <v>26</v>
      </c>
      <c r="G5959" s="3">
        <v>45127.295706018522</v>
      </c>
      <c r="H5959" s="1">
        <v>65000</v>
      </c>
      <c r="I5959" t="s">
        <v>451</v>
      </c>
      <c r="J5959" t="s">
        <v>11323</v>
      </c>
    </row>
    <row r="5960" spans="1:10">
      <c r="A5960" t="s">
        <v>73</v>
      </c>
      <c r="B5960" t="s">
        <v>73</v>
      </c>
      <c r="C5960" t="s">
        <v>19</v>
      </c>
      <c r="D5960" t="s">
        <v>13</v>
      </c>
      <c r="E5960" t="s">
        <v>14</v>
      </c>
      <c r="F5960" t="s">
        <v>26</v>
      </c>
      <c r="G5960" s="3">
        <v>45042.29959490741</v>
      </c>
      <c r="H5960" s="1">
        <v>175000</v>
      </c>
      <c r="I5960" t="s">
        <v>2666</v>
      </c>
      <c r="J5960" t="s">
        <v>11324</v>
      </c>
    </row>
    <row r="5961" spans="1:10">
      <c r="A5961" t="s">
        <v>10</v>
      </c>
      <c r="B5961" t="s">
        <v>10</v>
      </c>
      <c r="C5961" t="s">
        <v>1366</v>
      </c>
      <c r="D5961" t="s">
        <v>13</v>
      </c>
      <c r="E5961" t="s">
        <v>14</v>
      </c>
      <c r="F5961" t="s">
        <v>26</v>
      </c>
      <c r="G5961" s="3">
        <v>45129.29315972222</v>
      </c>
      <c r="H5961" s="1">
        <v>112015</v>
      </c>
      <c r="I5961" t="s">
        <v>11202</v>
      </c>
    </row>
    <row r="5962" spans="1:10">
      <c r="A5962" t="s">
        <v>135</v>
      </c>
      <c r="B5962" t="s">
        <v>11325</v>
      </c>
      <c r="C5962" t="s">
        <v>119</v>
      </c>
      <c r="D5962" t="s">
        <v>13</v>
      </c>
      <c r="E5962" t="s">
        <v>14</v>
      </c>
      <c r="F5962" t="s">
        <v>26</v>
      </c>
      <c r="G5962" s="3">
        <v>45043.291770833333</v>
      </c>
      <c r="H5962" s="1">
        <v>125000</v>
      </c>
      <c r="I5962" t="s">
        <v>11326</v>
      </c>
    </row>
    <row r="5963" spans="1:10">
      <c r="A5963" t="s">
        <v>73</v>
      </c>
      <c r="B5963" t="s">
        <v>11327</v>
      </c>
      <c r="C5963" t="s">
        <v>4213</v>
      </c>
      <c r="D5963" t="s">
        <v>13</v>
      </c>
      <c r="E5963" t="s">
        <v>14</v>
      </c>
      <c r="F5963" t="s">
        <v>20</v>
      </c>
      <c r="G5963" s="3">
        <v>45185.301412037035</v>
      </c>
      <c r="H5963" s="1">
        <v>117500</v>
      </c>
      <c r="I5963" t="s">
        <v>11328</v>
      </c>
      <c r="J5963" t="s">
        <v>2692</v>
      </c>
    </row>
    <row r="5964" spans="1:10">
      <c r="A5964" t="s">
        <v>18</v>
      </c>
      <c r="B5964" t="s">
        <v>809</v>
      </c>
      <c r="C5964" t="s">
        <v>24</v>
      </c>
      <c r="D5964" t="s">
        <v>13</v>
      </c>
      <c r="E5964" t="s">
        <v>25</v>
      </c>
      <c r="F5964" t="s">
        <v>26</v>
      </c>
      <c r="G5964" s="3">
        <v>45121.298784722225</v>
      </c>
      <c r="H5964" s="1">
        <v>195000</v>
      </c>
      <c r="I5964" t="s">
        <v>2666</v>
      </c>
      <c r="J5964" t="s">
        <v>11329</v>
      </c>
    </row>
    <row r="5965" spans="1:10">
      <c r="A5965" t="s">
        <v>18</v>
      </c>
      <c r="B5965" t="s">
        <v>328</v>
      </c>
      <c r="C5965" t="s">
        <v>24</v>
      </c>
      <c r="D5965" t="s">
        <v>13</v>
      </c>
      <c r="E5965" t="s">
        <v>25</v>
      </c>
      <c r="F5965" t="s">
        <v>26</v>
      </c>
      <c r="G5965" s="3">
        <v>45051.349675925929</v>
      </c>
      <c r="H5965" s="1">
        <v>172500</v>
      </c>
      <c r="I5965" t="s">
        <v>1072</v>
      </c>
      <c r="J5965" t="s">
        <v>11330</v>
      </c>
    </row>
    <row r="5966" spans="1:10">
      <c r="A5966" t="s">
        <v>18</v>
      </c>
      <c r="B5966" t="s">
        <v>18</v>
      </c>
      <c r="C5966" t="s">
        <v>11331</v>
      </c>
      <c r="D5966" t="s">
        <v>13</v>
      </c>
      <c r="E5966" t="s">
        <v>14</v>
      </c>
      <c r="F5966" t="s">
        <v>26</v>
      </c>
      <c r="G5966" s="3">
        <v>45076.311064814814</v>
      </c>
      <c r="H5966" s="1">
        <v>130000</v>
      </c>
      <c r="I5966" t="s">
        <v>2666</v>
      </c>
      <c r="J5966" t="s">
        <v>11332</v>
      </c>
    </row>
    <row r="5967" spans="1:10">
      <c r="A5967" t="s">
        <v>106</v>
      </c>
      <c r="B5967" t="s">
        <v>2850</v>
      </c>
      <c r="C5967" t="s">
        <v>119</v>
      </c>
      <c r="D5967" t="s">
        <v>13</v>
      </c>
      <c r="E5967" t="s">
        <v>14</v>
      </c>
      <c r="F5967" t="s">
        <v>26</v>
      </c>
      <c r="G5967" s="3">
        <v>45128.291979166665</v>
      </c>
      <c r="H5967" s="1">
        <v>112015</v>
      </c>
      <c r="I5967" t="s">
        <v>4301</v>
      </c>
    </row>
    <row r="5968" spans="1:10">
      <c r="A5968" t="s">
        <v>10</v>
      </c>
      <c r="B5968" t="s">
        <v>763</v>
      </c>
      <c r="C5968" t="s">
        <v>26</v>
      </c>
      <c r="D5968" t="s">
        <v>13</v>
      </c>
      <c r="E5968" t="s">
        <v>14</v>
      </c>
      <c r="F5968" t="s">
        <v>26</v>
      </c>
      <c r="G5968" s="3">
        <v>44952.295902777776</v>
      </c>
      <c r="H5968" s="1">
        <v>99150</v>
      </c>
      <c r="I5968" t="s">
        <v>1989</v>
      </c>
      <c r="J5968" t="s">
        <v>11333</v>
      </c>
    </row>
    <row r="5969" spans="1:10">
      <c r="A5969" t="s">
        <v>18</v>
      </c>
      <c r="B5969" t="s">
        <v>18</v>
      </c>
      <c r="C5969" t="s">
        <v>6587</v>
      </c>
      <c r="D5969" t="s">
        <v>13</v>
      </c>
      <c r="E5969" t="s">
        <v>14</v>
      </c>
      <c r="F5969" t="s">
        <v>26</v>
      </c>
      <c r="G5969" s="3">
        <v>45044.296064814815</v>
      </c>
      <c r="H5969" s="1">
        <v>125000</v>
      </c>
      <c r="I5969" t="s">
        <v>88</v>
      </c>
      <c r="J5969" t="s">
        <v>587</v>
      </c>
    </row>
    <row r="5970" spans="1:10">
      <c r="A5970" t="s">
        <v>18</v>
      </c>
      <c r="B5970" t="s">
        <v>18</v>
      </c>
      <c r="C5970" t="s">
        <v>10878</v>
      </c>
      <c r="D5970" t="s">
        <v>13</v>
      </c>
      <c r="E5970" t="s">
        <v>14</v>
      </c>
      <c r="F5970" t="s">
        <v>20</v>
      </c>
      <c r="G5970" s="3">
        <v>44959.337118055555</v>
      </c>
      <c r="H5970" s="1">
        <v>109000</v>
      </c>
      <c r="I5970" t="s">
        <v>11334</v>
      </c>
      <c r="J5970" t="s">
        <v>11335</v>
      </c>
    </row>
    <row r="5971" spans="1:10">
      <c r="A5971" t="s">
        <v>33</v>
      </c>
      <c r="B5971" t="s">
        <v>11336</v>
      </c>
      <c r="C5971" t="s">
        <v>1291</v>
      </c>
      <c r="D5971" t="s">
        <v>13</v>
      </c>
      <c r="E5971" t="s">
        <v>14</v>
      </c>
      <c r="F5971" t="s">
        <v>26</v>
      </c>
      <c r="G5971" s="3">
        <v>45040.292361111111</v>
      </c>
      <c r="H5971" s="1">
        <v>150000</v>
      </c>
      <c r="I5971" t="s">
        <v>3330</v>
      </c>
      <c r="J5971" t="s">
        <v>4019</v>
      </c>
    </row>
    <row r="5972" spans="1:10">
      <c r="A5972" t="s">
        <v>73</v>
      </c>
      <c r="B5972" t="s">
        <v>73</v>
      </c>
      <c r="C5972" t="s">
        <v>24</v>
      </c>
      <c r="D5972" t="s">
        <v>13</v>
      </c>
      <c r="E5972" t="s">
        <v>25</v>
      </c>
      <c r="F5972" t="s">
        <v>26</v>
      </c>
      <c r="G5972" s="3">
        <v>45155.299872685187</v>
      </c>
      <c r="H5972" s="1">
        <v>190000</v>
      </c>
      <c r="I5972" t="s">
        <v>88</v>
      </c>
      <c r="J5972" t="s">
        <v>11337</v>
      </c>
    </row>
    <row r="5973" spans="1:10">
      <c r="A5973" t="s">
        <v>73</v>
      </c>
      <c r="B5973" t="s">
        <v>1363</v>
      </c>
      <c r="C5973" t="s">
        <v>1364</v>
      </c>
      <c r="D5973" t="s">
        <v>13</v>
      </c>
      <c r="E5973" t="s">
        <v>14</v>
      </c>
      <c r="F5973" t="s">
        <v>26</v>
      </c>
      <c r="G5973" s="3">
        <v>45000.295497685183</v>
      </c>
      <c r="H5973" s="1">
        <v>125000</v>
      </c>
      <c r="I5973" t="s">
        <v>11338</v>
      </c>
      <c r="J5973" t="s">
        <v>11339</v>
      </c>
    </row>
    <row r="5974" spans="1:10">
      <c r="A5974" t="s">
        <v>33</v>
      </c>
      <c r="B5974" t="s">
        <v>11340</v>
      </c>
      <c r="C5974" t="s">
        <v>1866</v>
      </c>
      <c r="D5974" t="s">
        <v>13</v>
      </c>
      <c r="E5974" t="s">
        <v>14</v>
      </c>
      <c r="F5974" t="s">
        <v>171</v>
      </c>
      <c r="G5974" s="3">
        <v>45006.314918981479</v>
      </c>
      <c r="H5974" s="1">
        <v>53014</v>
      </c>
      <c r="I5974" t="s">
        <v>2970</v>
      </c>
      <c r="J5974" t="s">
        <v>11341</v>
      </c>
    </row>
    <row r="5975" spans="1:10">
      <c r="A5975" t="s">
        <v>33</v>
      </c>
      <c r="B5975" t="s">
        <v>11342</v>
      </c>
      <c r="C5975" t="s">
        <v>365</v>
      </c>
      <c r="D5975" t="s">
        <v>13</v>
      </c>
      <c r="E5975" t="s">
        <v>14</v>
      </c>
      <c r="F5975" t="s">
        <v>26</v>
      </c>
      <c r="G5975" s="3">
        <v>45100.305289351854</v>
      </c>
      <c r="H5975" s="1">
        <v>80000</v>
      </c>
      <c r="I5975" t="s">
        <v>65</v>
      </c>
      <c r="J5975" t="s">
        <v>9680</v>
      </c>
    </row>
    <row r="5976" spans="1:10">
      <c r="A5976" t="s">
        <v>73</v>
      </c>
      <c r="B5976" t="s">
        <v>11343</v>
      </c>
      <c r="C5976" t="s">
        <v>232</v>
      </c>
      <c r="D5976" t="s">
        <v>13</v>
      </c>
      <c r="E5976" t="s">
        <v>14</v>
      </c>
      <c r="F5976" t="s">
        <v>26</v>
      </c>
      <c r="G5976" s="3">
        <v>45144.311226851853</v>
      </c>
      <c r="H5976" s="1">
        <v>166848</v>
      </c>
      <c r="I5976" t="s">
        <v>1380</v>
      </c>
      <c r="J5976" t="s">
        <v>11344</v>
      </c>
    </row>
    <row r="5977" spans="1:10">
      <c r="A5977" t="s">
        <v>10</v>
      </c>
      <c r="B5977" t="s">
        <v>11345</v>
      </c>
      <c r="C5977" t="s">
        <v>24</v>
      </c>
      <c r="D5977" t="s">
        <v>13</v>
      </c>
      <c r="E5977" t="s">
        <v>25</v>
      </c>
      <c r="F5977" t="s">
        <v>20</v>
      </c>
      <c r="G5977" s="3">
        <v>44989.316064814811</v>
      </c>
      <c r="H5977" s="1">
        <v>120000</v>
      </c>
      <c r="I5977" t="s">
        <v>11346</v>
      </c>
      <c r="J5977" t="s">
        <v>11347</v>
      </c>
    </row>
    <row r="5978" spans="1:10">
      <c r="A5978" t="s">
        <v>33</v>
      </c>
      <c r="B5978" t="s">
        <v>11348</v>
      </c>
      <c r="C5978" t="s">
        <v>232</v>
      </c>
      <c r="D5978" t="s">
        <v>13</v>
      </c>
      <c r="E5978" t="s">
        <v>14</v>
      </c>
      <c r="F5978" t="s">
        <v>26</v>
      </c>
      <c r="G5978" s="3">
        <v>45039.291643518518</v>
      </c>
      <c r="H5978" s="1">
        <v>150000</v>
      </c>
      <c r="I5978" t="s">
        <v>11349</v>
      </c>
      <c r="J5978" t="s">
        <v>11350</v>
      </c>
    </row>
    <row r="5979" spans="1:10">
      <c r="A5979" t="s">
        <v>18</v>
      </c>
      <c r="B5979" t="s">
        <v>688</v>
      </c>
      <c r="C5979" t="s">
        <v>4707</v>
      </c>
      <c r="D5979" t="s">
        <v>13</v>
      </c>
      <c r="E5979" t="s">
        <v>14</v>
      </c>
      <c r="F5979" t="s">
        <v>26</v>
      </c>
      <c r="G5979" s="3">
        <v>45269.294722222221</v>
      </c>
      <c r="H5979" s="1">
        <v>145000</v>
      </c>
      <c r="I5979" t="s">
        <v>5998</v>
      </c>
      <c r="J5979" t="s">
        <v>11351</v>
      </c>
    </row>
    <row r="5980" spans="1:10">
      <c r="A5980" t="s">
        <v>18</v>
      </c>
      <c r="B5980" t="s">
        <v>328</v>
      </c>
      <c r="C5980" t="s">
        <v>243</v>
      </c>
      <c r="D5980" t="s">
        <v>13</v>
      </c>
      <c r="E5980" t="s">
        <v>14</v>
      </c>
      <c r="F5980" t="s">
        <v>26</v>
      </c>
      <c r="G5980" s="3">
        <v>45113.296747685185</v>
      </c>
      <c r="H5980" s="1">
        <v>125000</v>
      </c>
      <c r="I5980" t="s">
        <v>11352</v>
      </c>
      <c r="J5980" t="s">
        <v>11353</v>
      </c>
    </row>
    <row r="5981" spans="1:10">
      <c r="A5981" t="s">
        <v>73</v>
      </c>
      <c r="B5981" t="s">
        <v>73</v>
      </c>
      <c r="C5981" t="s">
        <v>11354</v>
      </c>
      <c r="D5981" t="s">
        <v>13</v>
      </c>
      <c r="E5981" t="s">
        <v>14</v>
      </c>
      <c r="F5981" t="s">
        <v>26</v>
      </c>
      <c r="G5981" s="3">
        <v>45014.311423611114</v>
      </c>
      <c r="H5981" s="1">
        <v>90000</v>
      </c>
      <c r="I5981" t="s">
        <v>1751</v>
      </c>
      <c r="J5981" t="s">
        <v>11355</v>
      </c>
    </row>
    <row r="5982" spans="1:10">
      <c r="A5982" t="s">
        <v>18</v>
      </c>
      <c r="B5982" t="s">
        <v>18</v>
      </c>
      <c r="C5982" t="s">
        <v>287</v>
      </c>
      <c r="D5982" t="s">
        <v>13</v>
      </c>
      <c r="E5982" t="s">
        <v>14</v>
      </c>
      <c r="F5982" t="s">
        <v>26</v>
      </c>
      <c r="G5982" s="3">
        <v>45083.29550925926</v>
      </c>
      <c r="H5982" s="1">
        <v>145000</v>
      </c>
      <c r="I5982" t="s">
        <v>11356</v>
      </c>
      <c r="J5982" t="s">
        <v>11357</v>
      </c>
    </row>
    <row r="5983" spans="1:10">
      <c r="A5983" t="s">
        <v>33</v>
      </c>
      <c r="B5983" t="s">
        <v>33</v>
      </c>
      <c r="C5983" t="s">
        <v>2299</v>
      </c>
      <c r="D5983" t="s">
        <v>13</v>
      </c>
      <c r="E5983" t="s">
        <v>14</v>
      </c>
      <c r="F5983" t="s">
        <v>26</v>
      </c>
      <c r="G5983" s="3">
        <v>45154.292743055557</v>
      </c>
      <c r="H5983" s="1">
        <v>75565</v>
      </c>
      <c r="I5983" t="s">
        <v>3824</v>
      </c>
      <c r="J5983" t="s">
        <v>11358</v>
      </c>
    </row>
    <row r="5984" spans="1:10">
      <c r="A5984" t="s">
        <v>10</v>
      </c>
      <c r="B5984" t="s">
        <v>2483</v>
      </c>
      <c r="C5984" t="s">
        <v>550</v>
      </c>
      <c r="D5984" t="s">
        <v>13</v>
      </c>
      <c r="E5984" t="s">
        <v>14</v>
      </c>
      <c r="F5984" t="s">
        <v>26</v>
      </c>
      <c r="G5984" s="3">
        <v>45110.294247685182</v>
      </c>
      <c r="H5984" s="1">
        <v>99714</v>
      </c>
      <c r="I5984" t="s">
        <v>5941</v>
      </c>
    </row>
    <row r="5985" spans="1:10">
      <c r="A5985" t="s">
        <v>33</v>
      </c>
      <c r="B5985" t="s">
        <v>11359</v>
      </c>
      <c r="C5985" t="s">
        <v>11360</v>
      </c>
      <c r="D5985" t="s">
        <v>13</v>
      </c>
      <c r="E5985" t="s">
        <v>14</v>
      </c>
      <c r="F5985" t="s">
        <v>26</v>
      </c>
      <c r="G5985" s="3">
        <v>44935.292708333334</v>
      </c>
      <c r="H5985" s="1">
        <v>151950</v>
      </c>
      <c r="I5985" t="s">
        <v>69</v>
      </c>
      <c r="J5985" t="s">
        <v>2993</v>
      </c>
    </row>
    <row r="5986" spans="1:10">
      <c r="A5986" t="s">
        <v>18</v>
      </c>
      <c r="B5986" t="s">
        <v>4553</v>
      </c>
      <c r="C5986" t="s">
        <v>232</v>
      </c>
      <c r="D5986" t="s">
        <v>13</v>
      </c>
      <c r="E5986" t="s">
        <v>14</v>
      </c>
      <c r="F5986" t="s">
        <v>20</v>
      </c>
      <c r="G5986" s="3">
        <v>45125.349039351851</v>
      </c>
      <c r="H5986" s="1">
        <v>110635</v>
      </c>
      <c r="I5986" t="s">
        <v>11361</v>
      </c>
      <c r="J5986" t="s">
        <v>11362</v>
      </c>
    </row>
    <row r="5987" spans="1:10">
      <c r="A5987" t="s">
        <v>18</v>
      </c>
      <c r="B5987" t="s">
        <v>11363</v>
      </c>
      <c r="C5987" t="s">
        <v>1405</v>
      </c>
      <c r="D5987" t="s">
        <v>13</v>
      </c>
      <c r="E5987" t="s">
        <v>14</v>
      </c>
      <c r="F5987" t="s">
        <v>20</v>
      </c>
      <c r="G5987" s="3">
        <v>45013.353032407409</v>
      </c>
      <c r="H5987" s="1">
        <v>90000</v>
      </c>
      <c r="I5987" t="s">
        <v>3762</v>
      </c>
      <c r="J5987" t="s">
        <v>11364</v>
      </c>
    </row>
    <row r="5988" spans="1:10">
      <c r="A5988" t="s">
        <v>212</v>
      </c>
      <c r="B5988" t="s">
        <v>11365</v>
      </c>
      <c r="C5988" t="s">
        <v>24</v>
      </c>
      <c r="D5988" t="s">
        <v>13</v>
      </c>
      <c r="E5988" t="s">
        <v>25</v>
      </c>
      <c r="F5988" t="s">
        <v>26</v>
      </c>
      <c r="G5988" s="3">
        <v>45139.29478009259</v>
      </c>
      <c r="H5988" s="1">
        <v>155000</v>
      </c>
      <c r="I5988" t="s">
        <v>2666</v>
      </c>
      <c r="J5988" t="s">
        <v>11366</v>
      </c>
    </row>
    <row r="5989" spans="1:10">
      <c r="A5989" t="s">
        <v>73</v>
      </c>
      <c r="B5989" t="s">
        <v>5158</v>
      </c>
      <c r="C5989" t="s">
        <v>201</v>
      </c>
      <c r="D5989" t="s">
        <v>13</v>
      </c>
      <c r="E5989" t="s">
        <v>14</v>
      </c>
      <c r="F5989" t="s">
        <v>20</v>
      </c>
      <c r="G5989" s="3">
        <v>45185.301469907405</v>
      </c>
      <c r="H5989" s="1">
        <v>117500</v>
      </c>
      <c r="I5989" t="s">
        <v>11328</v>
      </c>
      <c r="J5989" t="s">
        <v>2692</v>
      </c>
    </row>
    <row r="5990" spans="1:10">
      <c r="A5990" t="s">
        <v>10</v>
      </c>
      <c r="B5990" t="s">
        <v>9999</v>
      </c>
      <c r="C5990" t="s">
        <v>26</v>
      </c>
      <c r="D5990" t="s">
        <v>13</v>
      </c>
      <c r="E5990" t="s">
        <v>14</v>
      </c>
      <c r="F5990" t="s">
        <v>26</v>
      </c>
      <c r="G5990" s="3">
        <v>45289.294953703706</v>
      </c>
      <c r="H5990" s="1">
        <v>100000</v>
      </c>
      <c r="I5990" t="s">
        <v>11367</v>
      </c>
      <c r="J5990" t="s">
        <v>11368</v>
      </c>
    </row>
    <row r="5991" spans="1:10">
      <c r="A5991" t="s">
        <v>106</v>
      </c>
      <c r="B5991" t="s">
        <v>11369</v>
      </c>
      <c r="C5991" t="s">
        <v>11370</v>
      </c>
      <c r="D5991" t="s">
        <v>13</v>
      </c>
      <c r="E5991" t="s">
        <v>14</v>
      </c>
      <c r="F5991" t="s">
        <v>806</v>
      </c>
      <c r="G5991" s="3">
        <v>45211.34138888889</v>
      </c>
      <c r="H5991" s="1">
        <v>33455</v>
      </c>
      <c r="I5991" t="s">
        <v>7225</v>
      </c>
      <c r="J5991" t="s">
        <v>11371</v>
      </c>
    </row>
    <row r="5992" spans="1:10">
      <c r="A5992" t="s">
        <v>10</v>
      </c>
      <c r="B5992" t="s">
        <v>11372</v>
      </c>
      <c r="C5992" t="s">
        <v>177</v>
      </c>
      <c r="D5992" t="s">
        <v>13</v>
      </c>
      <c r="E5992" t="s">
        <v>14</v>
      </c>
      <c r="F5992" t="s">
        <v>26</v>
      </c>
      <c r="G5992" s="3">
        <v>45001.295983796299</v>
      </c>
      <c r="H5992" s="1">
        <v>100900</v>
      </c>
      <c r="I5992" t="s">
        <v>11373</v>
      </c>
      <c r="J5992" t="s">
        <v>11374</v>
      </c>
    </row>
    <row r="5993" spans="1:10">
      <c r="A5993" t="s">
        <v>10</v>
      </c>
      <c r="B5993" t="s">
        <v>1606</v>
      </c>
      <c r="C5993" t="s">
        <v>1530</v>
      </c>
      <c r="D5993" t="s">
        <v>13</v>
      </c>
      <c r="E5993" t="s">
        <v>14</v>
      </c>
      <c r="F5993" t="s">
        <v>26</v>
      </c>
      <c r="G5993" s="3">
        <v>45062.293240740742</v>
      </c>
      <c r="H5993" s="1">
        <v>165000</v>
      </c>
      <c r="I5993" t="s">
        <v>2666</v>
      </c>
      <c r="J5993" t="s">
        <v>819</v>
      </c>
    </row>
    <row r="5994" spans="1:10">
      <c r="A5994" t="s">
        <v>10</v>
      </c>
      <c r="B5994" t="s">
        <v>10</v>
      </c>
      <c r="C5994" t="s">
        <v>788</v>
      </c>
      <c r="D5994" t="s">
        <v>13</v>
      </c>
      <c r="E5994" t="s">
        <v>14</v>
      </c>
      <c r="F5994" t="s">
        <v>26</v>
      </c>
      <c r="G5994" s="3">
        <v>45229.293865740743</v>
      </c>
      <c r="H5994" s="1">
        <v>46696</v>
      </c>
      <c r="I5994" t="s">
        <v>5830</v>
      </c>
      <c r="J5994" t="s">
        <v>1967</v>
      </c>
    </row>
    <row r="5995" spans="1:10">
      <c r="A5995" t="s">
        <v>73</v>
      </c>
      <c r="B5995" t="s">
        <v>73</v>
      </c>
      <c r="C5995" t="s">
        <v>1402</v>
      </c>
      <c r="D5995" t="s">
        <v>13</v>
      </c>
      <c r="E5995" t="s">
        <v>14</v>
      </c>
      <c r="F5995" t="s">
        <v>26</v>
      </c>
      <c r="G5995" s="3">
        <v>44942.322858796295</v>
      </c>
      <c r="H5995" s="1">
        <v>150000</v>
      </c>
      <c r="I5995" t="s">
        <v>359</v>
      </c>
      <c r="J5995" t="s">
        <v>11375</v>
      </c>
    </row>
    <row r="5996" spans="1:10">
      <c r="A5996" t="s">
        <v>10</v>
      </c>
      <c r="B5996" t="s">
        <v>1266</v>
      </c>
      <c r="C5996" t="s">
        <v>24</v>
      </c>
      <c r="D5996" t="s">
        <v>13</v>
      </c>
      <c r="E5996" t="s">
        <v>25</v>
      </c>
      <c r="F5996" t="s">
        <v>26</v>
      </c>
      <c r="G5996" s="3">
        <v>45133.295787037037</v>
      </c>
      <c r="H5996" s="1">
        <v>75000</v>
      </c>
      <c r="I5996" t="s">
        <v>451</v>
      </c>
      <c r="J5996" t="s">
        <v>1267</v>
      </c>
    </row>
    <row r="5997" spans="1:10">
      <c r="A5997" t="s">
        <v>33</v>
      </c>
      <c r="B5997" t="s">
        <v>11376</v>
      </c>
      <c r="C5997" t="s">
        <v>24</v>
      </c>
      <c r="D5997" t="s">
        <v>13</v>
      </c>
      <c r="E5997" t="s">
        <v>25</v>
      </c>
      <c r="F5997" t="s">
        <v>26</v>
      </c>
      <c r="G5997" s="3">
        <v>45136.292546296296</v>
      </c>
      <c r="H5997" s="1">
        <v>75296</v>
      </c>
      <c r="I5997" t="s">
        <v>11377</v>
      </c>
      <c r="J5997" t="s">
        <v>819</v>
      </c>
    </row>
    <row r="5998" spans="1:10">
      <c r="A5998" t="s">
        <v>10</v>
      </c>
      <c r="B5998" t="s">
        <v>10</v>
      </c>
      <c r="C5998" t="s">
        <v>7205</v>
      </c>
      <c r="D5998" t="s">
        <v>13</v>
      </c>
      <c r="E5998" t="s">
        <v>14</v>
      </c>
      <c r="F5998" t="s">
        <v>26</v>
      </c>
      <c r="G5998" s="3">
        <v>44930.339409722219</v>
      </c>
      <c r="H5998" s="1">
        <v>120000.5</v>
      </c>
      <c r="I5998" t="s">
        <v>2646</v>
      </c>
      <c r="J5998" t="s">
        <v>9253</v>
      </c>
    </row>
    <row r="5999" spans="1:10">
      <c r="A5999" t="s">
        <v>73</v>
      </c>
      <c r="B5999" t="s">
        <v>73</v>
      </c>
      <c r="C5999" t="s">
        <v>7497</v>
      </c>
      <c r="D5999" t="s">
        <v>13</v>
      </c>
      <c r="E5999" t="s">
        <v>14</v>
      </c>
      <c r="F5999" t="s">
        <v>26</v>
      </c>
      <c r="G5999" s="3">
        <v>44999.300706018519</v>
      </c>
      <c r="H5999" s="1">
        <v>125000</v>
      </c>
      <c r="I5999" t="s">
        <v>11378</v>
      </c>
      <c r="J5999" t="s">
        <v>11379</v>
      </c>
    </row>
    <row r="6000" spans="1:10">
      <c r="A6000" t="s">
        <v>10</v>
      </c>
      <c r="B6000" t="s">
        <v>11380</v>
      </c>
      <c r="C6000" t="s">
        <v>24</v>
      </c>
      <c r="D6000" t="s">
        <v>13</v>
      </c>
      <c r="E6000" t="s">
        <v>25</v>
      </c>
      <c r="F6000" t="s">
        <v>26</v>
      </c>
      <c r="G6000" s="3">
        <v>44954.295266203706</v>
      </c>
      <c r="H6000" s="1">
        <v>142500</v>
      </c>
      <c r="I6000" t="s">
        <v>3925</v>
      </c>
      <c r="J6000" t="s">
        <v>11381</v>
      </c>
    </row>
    <row r="6001" spans="1:10">
      <c r="A6001" t="s">
        <v>18</v>
      </c>
      <c r="B6001" t="s">
        <v>11382</v>
      </c>
      <c r="C6001" t="s">
        <v>391</v>
      </c>
      <c r="D6001" t="s">
        <v>13</v>
      </c>
      <c r="E6001" t="s">
        <v>14</v>
      </c>
      <c r="F6001" t="s">
        <v>20</v>
      </c>
      <c r="G6001" s="3">
        <v>44976.319548611114</v>
      </c>
      <c r="H6001" s="1">
        <v>125930</v>
      </c>
      <c r="I6001" t="s">
        <v>326</v>
      </c>
      <c r="J6001" t="s">
        <v>11383</v>
      </c>
    </row>
    <row r="6002" spans="1:10">
      <c r="A6002" t="s">
        <v>33</v>
      </c>
      <c r="B6002" t="s">
        <v>33</v>
      </c>
      <c r="C6002" t="s">
        <v>276</v>
      </c>
      <c r="D6002" t="s">
        <v>1075</v>
      </c>
      <c r="E6002" t="s">
        <v>14</v>
      </c>
      <c r="F6002" t="s">
        <v>26</v>
      </c>
      <c r="G6002" s="3">
        <v>45189.291863425926</v>
      </c>
      <c r="H6002" s="1">
        <v>116393</v>
      </c>
      <c r="I6002" t="s">
        <v>11384</v>
      </c>
    </row>
    <row r="6003" spans="1:10">
      <c r="A6003" t="s">
        <v>33</v>
      </c>
      <c r="B6003" t="s">
        <v>620</v>
      </c>
      <c r="C6003" t="s">
        <v>56</v>
      </c>
      <c r="D6003" t="s">
        <v>13</v>
      </c>
      <c r="E6003" t="s">
        <v>14</v>
      </c>
      <c r="F6003" t="s">
        <v>26</v>
      </c>
      <c r="G6003" s="3">
        <v>45043.292488425926</v>
      </c>
      <c r="H6003" s="1">
        <v>66400</v>
      </c>
      <c r="I6003" t="s">
        <v>11385</v>
      </c>
      <c r="J6003" t="s">
        <v>11386</v>
      </c>
    </row>
    <row r="6004" spans="1:10">
      <c r="A6004" t="s">
        <v>18</v>
      </c>
      <c r="B6004" t="s">
        <v>11387</v>
      </c>
      <c r="C6004" t="s">
        <v>2686</v>
      </c>
      <c r="D6004" t="s">
        <v>13</v>
      </c>
      <c r="E6004" t="s">
        <v>14</v>
      </c>
      <c r="F6004" t="s">
        <v>26</v>
      </c>
      <c r="G6004" s="3">
        <v>45112.299398148149</v>
      </c>
      <c r="H6004" s="1">
        <v>135000</v>
      </c>
      <c r="I6004" t="s">
        <v>4110</v>
      </c>
      <c r="J6004" t="s">
        <v>11388</v>
      </c>
    </row>
    <row r="6005" spans="1:10">
      <c r="A6005" t="s">
        <v>212</v>
      </c>
      <c r="B6005" t="s">
        <v>11389</v>
      </c>
      <c r="C6005" t="s">
        <v>201</v>
      </c>
      <c r="D6005" t="s">
        <v>13</v>
      </c>
      <c r="E6005" t="s">
        <v>14</v>
      </c>
      <c r="F6005" t="s">
        <v>26</v>
      </c>
      <c r="G6005" s="3">
        <v>45042.297650462962</v>
      </c>
      <c r="H6005" s="1">
        <v>125000</v>
      </c>
      <c r="I6005" t="s">
        <v>2995</v>
      </c>
    </row>
    <row r="6006" spans="1:10">
      <c r="A6006" t="s">
        <v>10</v>
      </c>
      <c r="B6006" t="s">
        <v>11390</v>
      </c>
      <c r="C6006" t="s">
        <v>119</v>
      </c>
      <c r="D6006" t="s">
        <v>13</v>
      </c>
      <c r="E6006" t="s">
        <v>14</v>
      </c>
      <c r="F6006" t="s">
        <v>26</v>
      </c>
      <c r="G6006" s="3">
        <v>45015.293738425928</v>
      </c>
      <c r="H6006" s="1">
        <v>132368</v>
      </c>
      <c r="I6006" t="s">
        <v>11391</v>
      </c>
    </row>
    <row r="6007" spans="1:10">
      <c r="A6007" t="s">
        <v>73</v>
      </c>
      <c r="B6007" t="s">
        <v>73</v>
      </c>
      <c r="C6007" t="s">
        <v>232</v>
      </c>
      <c r="D6007" t="s">
        <v>13</v>
      </c>
      <c r="E6007" t="s">
        <v>14</v>
      </c>
      <c r="F6007" t="s">
        <v>26</v>
      </c>
      <c r="G6007" s="3">
        <v>45076.296111111114</v>
      </c>
      <c r="H6007" s="1">
        <v>160000</v>
      </c>
      <c r="I6007" t="s">
        <v>2666</v>
      </c>
      <c r="J6007" t="s">
        <v>11392</v>
      </c>
    </row>
    <row r="6008" spans="1:10">
      <c r="A6008" t="s">
        <v>18</v>
      </c>
      <c r="B6008" t="s">
        <v>470</v>
      </c>
      <c r="C6008" t="s">
        <v>1402</v>
      </c>
      <c r="D6008" t="s">
        <v>13</v>
      </c>
      <c r="E6008" t="s">
        <v>14</v>
      </c>
      <c r="F6008" t="s">
        <v>26</v>
      </c>
      <c r="G6008" s="3">
        <v>45013.298356481479</v>
      </c>
      <c r="H6008" s="1">
        <v>125000</v>
      </c>
      <c r="I6008" t="s">
        <v>2666</v>
      </c>
      <c r="J6008" t="s">
        <v>11393</v>
      </c>
    </row>
    <row r="6009" spans="1:10">
      <c r="A6009" t="s">
        <v>10</v>
      </c>
      <c r="B6009" t="s">
        <v>11394</v>
      </c>
      <c r="C6009" t="s">
        <v>201</v>
      </c>
      <c r="D6009" t="s">
        <v>13</v>
      </c>
      <c r="E6009" t="s">
        <v>14</v>
      </c>
      <c r="F6009" t="s">
        <v>26</v>
      </c>
      <c r="G6009" s="3">
        <v>45121.295381944445</v>
      </c>
      <c r="H6009" s="1">
        <v>82830</v>
      </c>
      <c r="I6009" t="s">
        <v>9277</v>
      </c>
      <c r="J6009" t="s">
        <v>11395</v>
      </c>
    </row>
    <row r="6010" spans="1:10">
      <c r="A6010" t="s">
        <v>73</v>
      </c>
      <c r="B6010" t="s">
        <v>73</v>
      </c>
      <c r="C6010" t="s">
        <v>901</v>
      </c>
      <c r="D6010" t="s">
        <v>13</v>
      </c>
      <c r="E6010" t="s">
        <v>14</v>
      </c>
      <c r="F6010" t="s">
        <v>20</v>
      </c>
      <c r="G6010" s="3">
        <v>45132.337997685187</v>
      </c>
      <c r="H6010" s="1">
        <v>90000</v>
      </c>
      <c r="I6010" t="s">
        <v>11235</v>
      </c>
      <c r="J6010" t="s">
        <v>11396</v>
      </c>
    </row>
    <row r="6011" spans="1:10">
      <c r="A6011" t="s">
        <v>77</v>
      </c>
      <c r="B6011" t="s">
        <v>11397</v>
      </c>
      <c r="C6011" t="s">
        <v>11398</v>
      </c>
      <c r="D6011" t="s">
        <v>13</v>
      </c>
      <c r="E6011" t="s">
        <v>14</v>
      </c>
      <c r="F6011" t="s">
        <v>26</v>
      </c>
      <c r="G6011" s="3">
        <v>45050.293090277781</v>
      </c>
      <c r="H6011" s="1">
        <v>120000</v>
      </c>
      <c r="I6011" t="s">
        <v>130</v>
      </c>
    </row>
    <row r="6012" spans="1:10">
      <c r="A6012" t="s">
        <v>10</v>
      </c>
      <c r="B6012" t="s">
        <v>1569</v>
      </c>
      <c r="C6012" t="s">
        <v>24</v>
      </c>
      <c r="D6012" t="s">
        <v>13</v>
      </c>
      <c r="E6012" t="s">
        <v>25</v>
      </c>
      <c r="F6012" t="s">
        <v>26</v>
      </c>
      <c r="G6012" s="3">
        <v>45133.294317129628</v>
      </c>
      <c r="H6012" s="1">
        <v>165000</v>
      </c>
      <c r="I6012" t="s">
        <v>11399</v>
      </c>
      <c r="J6012" t="s">
        <v>11400</v>
      </c>
    </row>
    <row r="6013" spans="1:10">
      <c r="A6013" t="s">
        <v>18</v>
      </c>
      <c r="B6013" t="s">
        <v>18</v>
      </c>
      <c r="C6013" t="s">
        <v>521</v>
      </c>
      <c r="D6013" t="s">
        <v>13</v>
      </c>
      <c r="E6013" t="s">
        <v>14</v>
      </c>
      <c r="F6013" t="s">
        <v>26</v>
      </c>
      <c r="G6013" s="3">
        <v>45189.294803240744</v>
      </c>
      <c r="H6013" s="1">
        <v>115000</v>
      </c>
      <c r="I6013" t="s">
        <v>11401</v>
      </c>
      <c r="J6013" t="s">
        <v>11402</v>
      </c>
    </row>
    <row r="6014" spans="1:10">
      <c r="A6014" t="s">
        <v>10</v>
      </c>
      <c r="B6014" t="s">
        <v>11403</v>
      </c>
      <c r="C6014" t="s">
        <v>391</v>
      </c>
      <c r="D6014" t="s">
        <v>13</v>
      </c>
      <c r="E6014" t="s">
        <v>14</v>
      </c>
      <c r="F6014" t="s">
        <v>26</v>
      </c>
      <c r="G6014" s="3">
        <v>45133.292650462965</v>
      </c>
      <c r="H6014" s="1">
        <v>125930</v>
      </c>
      <c r="I6014" t="s">
        <v>326</v>
      </c>
      <c r="J6014" t="s">
        <v>11404</v>
      </c>
    </row>
    <row r="6015" spans="1:10">
      <c r="A6015" t="s">
        <v>212</v>
      </c>
      <c r="B6015" t="s">
        <v>212</v>
      </c>
      <c r="C6015" t="s">
        <v>2586</v>
      </c>
      <c r="D6015" t="s">
        <v>13</v>
      </c>
      <c r="E6015" t="s">
        <v>14</v>
      </c>
      <c r="F6015" t="s">
        <v>26</v>
      </c>
      <c r="G6015" s="3">
        <v>44978.30914351852</v>
      </c>
      <c r="H6015" s="1">
        <v>150000</v>
      </c>
      <c r="I6015" t="s">
        <v>11405</v>
      </c>
      <c r="J6015" t="s">
        <v>2854</v>
      </c>
    </row>
    <row r="6016" spans="1:10">
      <c r="A6016" t="s">
        <v>18</v>
      </c>
      <c r="B6016" t="s">
        <v>18</v>
      </c>
      <c r="C6016" t="s">
        <v>11406</v>
      </c>
      <c r="D6016" t="s">
        <v>13</v>
      </c>
      <c r="E6016" t="s">
        <v>14</v>
      </c>
      <c r="F6016" t="s">
        <v>190</v>
      </c>
      <c r="G6016" s="3">
        <v>45139.307233796295</v>
      </c>
      <c r="H6016" s="1">
        <v>147500</v>
      </c>
      <c r="I6016" t="s">
        <v>4945</v>
      </c>
      <c r="J6016" t="s">
        <v>11407</v>
      </c>
    </row>
    <row r="6017" spans="1:10">
      <c r="A6017" t="s">
        <v>18</v>
      </c>
      <c r="B6017" t="s">
        <v>11184</v>
      </c>
      <c r="C6017" t="s">
        <v>157</v>
      </c>
      <c r="D6017" t="s">
        <v>13</v>
      </c>
      <c r="E6017" t="s">
        <v>14</v>
      </c>
      <c r="F6017" t="s">
        <v>20</v>
      </c>
      <c r="G6017" s="3">
        <v>45154.342013888891</v>
      </c>
      <c r="H6017" s="1">
        <v>100000</v>
      </c>
      <c r="I6017" t="s">
        <v>2783</v>
      </c>
      <c r="J6017" t="s">
        <v>2784</v>
      </c>
    </row>
    <row r="6018" spans="1:10">
      <c r="A6018" t="s">
        <v>10</v>
      </c>
      <c r="B6018" t="s">
        <v>11408</v>
      </c>
      <c r="C6018" t="s">
        <v>26</v>
      </c>
      <c r="D6018" t="s">
        <v>13</v>
      </c>
      <c r="E6018" t="s">
        <v>14</v>
      </c>
      <c r="F6018" t="s">
        <v>26</v>
      </c>
      <c r="G6018" s="3">
        <v>45275.293738425928</v>
      </c>
      <c r="H6018" s="1">
        <v>90000</v>
      </c>
      <c r="I6018" t="s">
        <v>1641</v>
      </c>
      <c r="J6018" t="s">
        <v>11409</v>
      </c>
    </row>
    <row r="6019" spans="1:10">
      <c r="A6019" t="s">
        <v>10</v>
      </c>
      <c r="B6019" t="s">
        <v>11410</v>
      </c>
      <c r="C6019" t="s">
        <v>2706</v>
      </c>
      <c r="D6019" t="s">
        <v>13</v>
      </c>
      <c r="E6019" t="s">
        <v>14</v>
      </c>
      <c r="F6019" t="s">
        <v>26</v>
      </c>
      <c r="G6019" s="3">
        <v>45199.294212962966</v>
      </c>
      <c r="H6019" s="1">
        <v>167500</v>
      </c>
      <c r="I6019" t="s">
        <v>4556</v>
      </c>
      <c r="J6019" t="s">
        <v>10069</v>
      </c>
    </row>
    <row r="6020" spans="1:10">
      <c r="A6020" t="s">
        <v>10</v>
      </c>
      <c r="B6020" t="s">
        <v>1763</v>
      </c>
      <c r="C6020" t="s">
        <v>3041</v>
      </c>
      <c r="D6020" t="s">
        <v>13</v>
      </c>
      <c r="E6020" t="s">
        <v>14</v>
      </c>
      <c r="F6020" t="s">
        <v>26</v>
      </c>
      <c r="G6020" s="3">
        <v>44965.627083333333</v>
      </c>
      <c r="H6020" s="1">
        <v>104300</v>
      </c>
      <c r="I6020" t="s">
        <v>11411</v>
      </c>
      <c r="J6020" t="s">
        <v>11412</v>
      </c>
    </row>
    <row r="6021" spans="1:10">
      <c r="A6021" t="s">
        <v>73</v>
      </c>
      <c r="B6021" t="s">
        <v>73</v>
      </c>
      <c r="C6021" t="s">
        <v>170</v>
      </c>
      <c r="D6021" t="s">
        <v>13</v>
      </c>
      <c r="E6021" t="s">
        <v>14</v>
      </c>
      <c r="F6021" t="s">
        <v>171</v>
      </c>
      <c r="G6021" s="3">
        <v>45050.302025462966</v>
      </c>
      <c r="H6021" s="1">
        <v>147500</v>
      </c>
      <c r="I6021" t="s">
        <v>2162</v>
      </c>
      <c r="J6021" t="s">
        <v>11413</v>
      </c>
    </row>
    <row r="6022" spans="1:10">
      <c r="A6022" t="s">
        <v>77</v>
      </c>
      <c r="B6022" t="s">
        <v>11414</v>
      </c>
      <c r="C6022" t="s">
        <v>48</v>
      </c>
      <c r="D6022" t="s">
        <v>13</v>
      </c>
      <c r="E6022" t="s">
        <v>14</v>
      </c>
      <c r="F6022" t="s">
        <v>49</v>
      </c>
      <c r="G6022" s="3">
        <v>45117.329756944448</v>
      </c>
      <c r="H6022" s="1">
        <v>89100</v>
      </c>
      <c r="I6022" t="s">
        <v>446</v>
      </c>
      <c r="J6022" t="s">
        <v>11415</v>
      </c>
    </row>
    <row r="6023" spans="1:10">
      <c r="A6023" t="s">
        <v>18</v>
      </c>
      <c r="B6023" t="s">
        <v>11416</v>
      </c>
      <c r="C6023" t="s">
        <v>7532</v>
      </c>
      <c r="D6023" t="s">
        <v>13</v>
      </c>
      <c r="E6023" t="s">
        <v>14</v>
      </c>
      <c r="F6023" t="s">
        <v>26</v>
      </c>
      <c r="G6023" s="3">
        <v>44989.298043981478</v>
      </c>
      <c r="H6023" s="1">
        <v>90000</v>
      </c>
      <c r="I6023" t="s">
        <v>5711</v>
      </c>
      <c r="J6023" t="s">
        <v>11417</v>
      </c>
    </row>
    <row r="6024" spans="1:10">
      <c r="A6024" t="s">
        <v>10</v>
      </c>
      <c r="B6024" t="s">
        <v>11418</v>
      </c>
      <c r="C6024" t="s">
        <v>2261</v>
      </c>
      <c r="D6024" t="s">
        <v>13</v>
      </c>
      <c r="E6024" t="s">
        <v>14</v>
      </c>
      <c r="F6024" t="s">
        <v>26</v>
      </c>
      <c r="G6024" s="3">
        <v>45213.33871527778</v>
      </c>
      <c r="H6024" s="1">
        <v>94598.5</v>
      </c>
      <c r="I6024" t="s">
        <v>11419</v>
      </c>
      <c r="J6024" t="s">
        <v>301</v>
      </c>
    </row>
    <row r="6025" spans="1:10">
      <c r="A6025" t="s">
        <v>73</v>
      </c>
      <c r="B6025" t="s">
        <v>73</v>
      </c>
      <c r="C6025" t="s">
        <v>5502</v>
      </c>
      <c r="D6025" t="s">
        <v>13</v>
      </c>
      <c r="E6025" t="s">
        <v>14</v>
      </c>
      <c r="F6025" t="s">
        <v>26</v>
      </c>
      <c r="G6025" s="3">
        <v>45009.300358796296</v>
      </c>
      <c r="H6025" s="1">
        <v>90000</v>
      </c>
      <c r="I6025" t="s">
        <v>1751</v>
      </c>
      <c r="J6025" t="s">
        <v>11420</v>
      </c>
    </row>
    <row r="6026" spans="1:10">
      <c r="A6026" t="s">
        <v>18</v>
      </c>
      <c r="B6026" t="s">
        <v>11421</v>
      </c>
      <c r="C6026" t="s">
        <v>11422</v>
      </c>
      <c r="D6026" t="s">
        <v>13</v>
      </c>
      <c r="E6026" t="s">
        <v>14</v>
      </c>
      <c r="F6026" t="s">
        <v>694</v>
      </c>
      <c r="G6026" s="3">
        <v>45051.317118055558</v>
      </c>
      <c r="H6026" s="1">
        <v>45000</v>
      </c>
      <c r="I6026" t="s">
        <v>11423</v>
      </c>
      <c r="J6026" t="s">
        <v>11424</v>
      </c>
    </row>
    <row r="6027" spans="1:10">
      <c r="A6027" t="s">
        <v>18</v>
      </c>
      <c r="B6027" t="s">
        <v>4553</v>
      </c>
      <c r="C6027" t="s">
        <v>365</v>
      </c>
      <c r="D6027" t="s">
        <v>13</v>
      </c>
      <c r="E6027" t="s">
        <v>14</v>
      </c>
      <c r="F6027" t="s">
        <v>20</v>
      </c>
      <c r="G6027" s="3">
        <v>45131.317337962966</v>
      </c>
      <c r="H6027" s="1">
        <v>90000</v>
      </c>
      <c r="I6027" t="s">
        <v>11425</v>
      </c>
      <c r="J6027" t="s">
        <v>11426</v>
      </c>
    </row>
    <row r="6028" spans="1:10">
      <c r="A6028" t="s">
        <v>10</v>
      </c>
      <c r="B6028" t="s">
        <v>10</v>
      </c>
      <c r="C6028" t="s">
        <v>2937</v>
      </c>
      <c r="D6028" t="s">
        <v>13</v>
      </c>
      <c r="E6028" t="s">
        <v>14</v>
      </c>
      <c r="F6028" t="s">
        <v>209</v>
      </c>
      <c r="G6028" s="3">
        <v>45283.298726851855</v>
      </c>
      <c r="H6028" s="1">
        <v>162500</v>
      </c>
      <c r="I6028" t="s">
        <v>993</v>
      </c>
      <c r="J6028" t="s">
        <v>9953</v>
      </c>
    </row>
    <row r="6029" spans="1:10">
      <c r="A6029" t="s">
        <v>10</v>
      </c>
      <c r="B6029" t="s">
        <v>398</v>
      </c>
      <c r="C6029" t="s">
        <v>11427</v>
      </c>
      <c r="D6029" t="s">
        <v>13</v>
      </c>
      <c r="E6029" t="s">
        <v>14</v>
      </c>
      <c r="F6029" t="s">
        <v>26</v>
      </c>
      <c r="G6029" s="3">
        <v>45275.329861111109</v>
      </c>
      <c r="H6029" s="1">
        <v>125000</v>
      </c>
      <c r="I6029" t="s">
        <v>11428</v>
      </c>
      <c r="J6029" t="s">
        <v>11429</v>
      </c>
    </row>
    <row r="6030" spans="1:10">
      <c r="A6030" t="s">
        <v>212</v>
      </c>
      <c r="B6030" t="s">
        <v>212</v>
      </c>
      <c r="C6030" t="s">
        <v>1291</v>
      </c>
      <c r="D6030" t="s">
        <v>13</v>
      </c>
      <c r="E6030" t="s">
        <v>14</v>
      </c>
      <c r="F6030" t="s">
        <v>20</v>
      </c>
      <c r="G6030" s="3">
        <v>44994.314375000002</v>
      </c>
      <c r="H6030" s="1">
        <v>90000</v>
      </c>
      <c r="I6030" t="s">
        <v>11430</v>
      </c>
      <c r="J6030" t="s">
        <v>11431</v>
      </c>
    </row>
    <row r="6031" spans="1:10">
      <c r="A6031" t="s">
        <v>18</v>
      </c>
      <c r="B6031" t="s">
        <v>18</v>
      </c>
      <c r="C6031" t="s">
        <v>108</v>
      </c>
      <c r="D6031" t="s">
        <v>13</v>
      </c>
      <c r="E6031" t="s">
        <v>14</v>
      </c>
      <c r="F6031" t="s">
        <v>26</v>
      </c>
      <c r="G6031" s="3">
        <v>44981.2965625</v>
      </c>
      <c r="H6031" s="1">
        <v>90000</v>
      </c>
      <c r="I6031" t="s">
        <v>11432</v>
      </c>
      <c r="J6031" t="s">
        <v>11433</v>
      </c>
    </row>
    <row r="6032" spans="1:10">
      <c r="A6032" t="s">
        <v>73</v>
      </c>
      <c r="B6032" t="s">
        <v>11434</v>
      </c>
      <c r="C6032" t="s">
        <v>11435</v>
      </c>
      <c r="D6032" t="s">
        <v>13</v>
      </c>
      <c r="E6032" t="s">
        <v>14</v>
      </c>
      <c r="F6032" t="s">
        <v>26</v>
      </c>
      <c r="G6032" s="3">
        <v>44980.310023148151</v>
      </c>
      <c r="H6032" s="1">
        <v>135000</v>
      </c>
      <c r="I6032" t="s">
        <v>514</v>
      </c>
      <c r="J6032" t="s">
        <v>11436</v>
      </c>
    </row>
    <row r="6033" spans="1:10">
      <c r="A6033" t="s">
        <v>73</v>
      </c>
      <c r="B6033" t="s">
        <v>11437</v>
      </c>
      <c r="C6033" t="s">
        <v>2945</v>
      </c>
      <c r="D6033" t="s">
        <v>13</v>
      </c>
      <c r="E6033" t="s">
        <v>14</v>
      </c>
      <c r="F6033" t="s">
        <v>26</v>
      </c>
      <c r="G6033" s="3">
        <v>44987.298379629632</v>
      </c>
      <c r="H6033" s="1">
        <v>140010</v>
      </c>
      <c r="I6033" t="s">
        <v>2946</v>
      </c>
      <c r="J6033" t="s">
        <v>11438</v>
      </c>
    </row>
    <row r="6034" spans="1:10">
      <c r="A6034" t="s">
        <v>33</v>
      </c>
      <c r="B6034" t="s">
        <v>11035</v>
      </c>
      <c r="C6034" t="s">
        <v>2299</v>
      </c>
      <c r="D6034" t="s">
        <v>13</v>
      </c>
      <c r="E6034" t="s">
        <v>14</v>
      </c>
      <c r="F6034" t="s">
        <v>26</v>
      </c>
      <c r="G6034" s="3">
        <v>45125.292708333334</v>
      </c>
      <c r="H6034" s="1">
        <v>70103</v>
      </c>
      <c r="I6034" t="s">
        <v>11037</v>
      </c>
    </row>
    <row r="6035" spans="1:10">
      <c r="A6035" t="s">
        <v>33</v>
      </c>
      <c r="B6035" t="s">
        <v>11439</v>
      </c>
      <c r="C6035" t="s">
        <v>342</v>
      </c>
      <c r="D6035" t="s">
        <v>13</v>
      </c>
      <c r="E6035" t="s">
        <v>14</v>
      </c>
      <c r="F6035" t="s">
        <v>26</v>
      </c>
      <c r="G6035" s="3">
        <v>44951.293414351851</v>
      </c>
      <c r="H6035" s="1">
        <v>90000</v>
      </c>
      <c r="I6035" t="s">
        <v>2917</v>
      </c>
      <c r="J6035" t="s">
        <v>11440</v>
      </c>
    </row>
    <row r="6036" spans="1:10">
      <c r="A6036" t="s">
        <v>152</v>
      </c>
      <c r="B6036" t="s">
        <v>11441</v>
      </c>
      <c r="C6036" t="s">
        <v>170</v>
      </c>
      <c r="D6036" t="s">
        <v>13</v>
      </c>
      <c r="E6036" t="s">
        <v>14</v>
      </c>
      <c r="F6036" t="s">
        <v>171</v>
      </c>
      <c r="G6036" s="3">
        <v>44938.30195601852</v>
      </c>
      <c r="H6036" s="1">
        <v>79200</v>
      </c>
      <c r="I6036" t="s">
        <v>7029</v>
      </c>
    </row>
    <row r="6037" spans="1:10">
      <c r="A6037" t="s">
        <v>18</v>
      </c>
      <c r="B6037" t="s">
        <v>18</v>
      </c>
      <c r="C6037" t="s">
        <v>232</v>
      </c>
      <c r="D6037" t="s">
        <v>13</v>
      </c>
      <c r="E6037" t="s">
        <v>14</v>
      </c>
      <c r="F6037" t="s">
        <v>26</v>
      </c>
      <c r="G6037" s="3">
        <v>45153.298368055555</v>
      </c>
      <c r="H6037" s="1">
        <v>100000</v>
      </c>
      <c r="I6037" t="s">
        <v>6892</v>
      </c>
      <c r="J6037" t="s">
        <v>11442</v>
      </c>
    </row>
    <row r="6038" spans="1:10">
      <c r="A6038" t="s">
        <v>33</v>
      </c>
      <c r="B6038" t="s">
        <v>11443</v>
      </c>
      <c r="C6038" t="s">
        <v>325</v>
      </c>
      <c r="D6038" t="s">
        <v>13</v>
      </c>
      <c r="E6038" t="s">
        <v>14</v>
      </c>
      <c r="F6038" t="s">
        <v>26</v>
      </c>
      <c r="G6038" s="3">
        <v>45003.315451388888</v>
      </c>
      <c r="H6038" s="1">
        <v>131900</v>
      </c>
      <c r="I6038" t="s">
        <v>1002</v>
      </c>
      <c r="J6038" t="s">
        <v>3189</v>
      </c>
    </row>
    <row r="6039" spans="1:10">
      <c r="A6039" t="s">
        <v>73</v>
      </c>
      <c r="B6039" t="s">
        <v>73</v>
      </c>
      <c r="C6039" t="s">
        <v>1117</v>
      </c>
      <c r="D6039" t="s">
        <v>13</v>
      </c>
      <c r="E6039" t="s">
        <v>14</v>
      </c>
      <c r="F6039" t="s">
        <v>26</v>
      </c>
      <c r="G6039" s="3">
        <v>45003.295613425929</v>
      </c>
      <c r="H6039" s="1">
        <v>125000</v>
      </c>
      <c r="I6039" t="s">
        <v>2793</v>
      </c>
      <c r="J6039" t="s">
        <v>2889</v>
      </c>
    </row>
    <row r="6040" spans="1:10">
      <c r="A6040" t="s">
        <v>18</v>
      </c>
      <c r="B6040" t="s">
        <v>11444</v>
      </c>
      <c r="C6040" t="s">
        <v>209</v>
      </c>
      <c r="D6040" t="s">
        <v>13</v>
      </c>
      <c r="E6040" t="s">
        <v>14</v>
      </c>
      <c r="F6040" t="s">
        <v>209</v>
      </c>
      <c r="G6040" s="3">
        <v>45205.300891203704</v>
      </c>
      <c r="H6040" s="1">
        <v>155500</v>
      </c>
      <c r="I6040" t="s">
        <v>1064</v>
      </c>
      <c r="J6040" t="s">
        <v>11445</v>
      </c>
    </row>
    <row r="6041" spans="1:10">
      <c r="A6041" t="s">
        <v>10</v>
      </c>
      <c r="B6041" t="s">
        <v>1158</v>
      </c>
      <c r="C6041" t="s">
        <v>24</v>
      </c>
      <c r="D6041" t="s">
        <v>13</v>
      </c>
      <c r="E6041" t="s">
        <v>25</v>
      </c>
      <c r="F6041" t="s">
        <v>20</v>
      </c>
      <c r="G6041" s="3">
        <v>45058.388888888891</v>
      </c>
      <c r="H6041" s="1">
        <v>205000</v>
      </c>
      <c r="I6041" t="s">
        <v>1989</v>
      </c>
      <c r="J6041" t="s">
        <v>10114</v>
      </c>
    </row>
    <row r="6042" spans="1:10">
      <c r="A6042" t="s">
        <v>10</v>
      </c>
      <c r="B6042" t="s">
        <v>10</v>
      </c>
      <c r="C6042" t="s">
        <v>11446</v>
      </c>
      <c r="D6042" t="s">
        <v>13</v>
      </c>
      <c r="E6042" t="s">
        <v>14</v>
      </c>
      <c r="F6042" t="s">
        <v>26</v>
      </c>
      <c r="G6042" s="3">
        <v>45071.293263888889</v>
      </c>
      <c r="H6042" s="1">
        <v>98496</v>
      </c>
      <c r="I6042" t="s">
        <v>1459</v>
      </c>
    </row>
    <row r="6043" spans="1:10">
      <c r="A6043" t="s">
        <v>18</v>
      </c>
      <c r="B6043" t="s">
        <v>11447</v>
      </c>
      <c r="C6043" t="s">
        <v>11448</v>
      </c>
      <c r="D6043" t="s">
        <v>13</v>
      </c>
      <c r="E6043" t="s">
        <v>14</v>
      </c>
      <c r="F6043" t="s">
        <v>26</v>
      </c>
      <c r="G6043" s="3">
        <v>45171.348101851851</v>
      </c>
      <c r="H6043" s="1">
        <v>190000</v>
      </c>
      <c r="I6043" t="s">
        <v>980</v>
      </c>
      <c r="J6043" t="s">
        <v>4629</v>
      </c>
    </row>
    <row r="6044" spans="1:10">
      <c r="A6044" t="s">
        <v>18</v>
      </c>
      <c r="B6044" t="s">
        <v>18</v>
      </c>
      <c r="C6044" t="s">
        <v>232</v>
      </c>
      <c r="D6044" t="s">
        <v>13</v>
      </c>
      <c r="E6044" t="s">
        <v>14</v>
      </c>
      <c r="F6044" t="s">
        <v>26</v>
      </c>
      <c r="G6044" s="3">
        <v>44983.295671296299</v>
      </c>
      <c r="H6044" s="1">
        <v>115000</v>
      </c>
      <c r="I6044" t="s">
        <v>4969</v>
      </c>
      <c r="J6044" t="s">
        <v>11449</v>
      </c>
    </row>
    <row r="6045" spans="1:10">
      <c r="A6045" t="s">
        <v>10</v>
      </c>
      <c r="B6045" t="s">
        <v>6760</v>
      </c>
      <c r="C6045" t="s">
        <v>4361</v>
      </c>
      <c r="D6045" t="s">
        <v>13</v>
      </c>
      <c r="E6045" t="s">
        <v>14</v>
      </c>
      <c r="F6045" t="s">
        <v>26</v>
      </c>
      <c r="G6045" s="3">
        <v>45228.292905092596</v>
      </c>
      <c r="H6045" s="1">
        <v>195500</v>
      </c>
      <c r="I6045" t="s">
        <v>4317</v>
      </c>
    </row>
    <row r="6046" spans="1:10">
      <c r="A6046" t="s">
        <v>18</v>
      </c>
      <c r="B6046" t="s">
        <v>11450</v>
      </c>
      <c r="C6046" t="s">
        <v>24</v>
      </c>
      <c r="D6046" t="s">
        <v>13</v>
      </c>
      <c r="E6046" t="s">
        <v>25</v>
      </c>
      <c r="F6046" t="s">
        <v>26</v>
      </c>
      <c r="G6046" s="3">
        <v>44981.295613425929</v>
      </c>
      <c r="H6046" s="1">
        <v>145000</v>
      </c>
      <c r="I6046" t="s">
        <v>8383</v>
      </c>
      <c r="J6046" t="s">
        <v>11451</v>
      </c>
    </row>
    <row r="6047" spans="1:10">
      <c r="A6047" t="s">
        <v>33</v>
      </c>
      <c r="B6047" t="s">
        <v>33</v>
      </c>
      <c r="C6047" t="s">
        <v>11452</v>
      </c>
      <c r="D6047" t="s">
        <v>13</v>
      </c>
      <c r="E6047" t="s">
        <v>14</v>
      </c>
      <c r="F6047" t="s">
        <v>26</v>
      </c>
      <c r="G6047" s="3">
        <v>45217.29178240741</v>
      </c>
      <c r="H6047" s="1">
        <v>69107</v>
      </c>
      <c r="I6047" t="s">
        <v>11453</v>
      </c>
      <c r="J6047" t="s">
        <v>2890</v>
      </c>
    </row>
    <row r="6048" spans="1:10">
      <c r="A6048" t="s">
        <v>10</v>
      </c>
      <c r="B6048" t="s">
        <v>10</v>
      </c>
      <c r="C6048" t="s">
        <v>11454</v>
      </c>
      <c r="D6048" t="s">
        <v>13</v>
      </c>
      <c r="E6048" t="s">
        <v>14</v>
      </c>
      <c r="F6048" t="s">
        <v>26</v>
      </c>
      <c r="G6048" s="3">
        <v>45048.294374999998</v>
      </c>
      <c r="H6048" s="1">
        <v>88791</v>
      </c>
      <c r="I6048" t="s">
        <v>11455</v>
      </c>
    </row>
    <row r="6049" spans="1:10">
      <c r="A6049" t="s">
        <v>18</v>
      </c>
      <c r="B6049" t="s">
        <v>328</v>
      </c>
      <c r="C6049" t="s">
        <v>434</v>
      </c>
      <c r="D6049" t="s">
        <v>13</v>
      </c>
      <c r="E6049" t="s">
        <v>14</v>
      </c>
      <c r="F6049" t="s">
        <v>26</v>
      </c>
      <c r="G6049" s="3">
        <v>45024.310601851852</v>
      </c>
      <c r="H6049" s="1">
        <v>115000</v>
      </c>
      <c r="I6049" t="s">
        <v>1751</v>
      </c>
      <c r="J6049" t="s">
        <v>11456</v>
      </c>
    </row>
    <row r="6050" spans="1:10">
      <c r="A6050" t="s">
        <v>73</v>
      </c>
      <c r="B6050" t="s">
        <v>4686</v>
      </c>
      <c r="C6050" t="s">
        <v>119</v>
      </c>
      <c r="D6050" t="s">
        <v>13</v>
      </c>
      <c r="E6050" t="s">
        <v>14</v>
      </c>
      <c r="F6050" t="s">
        <v>26</v>
      </c>
      <c r="G6050" s="3">
        <v>45146.296435185184</v>
      </c>
      <c r="H6050" s="1">
        <v>125785</v>
      </c>
      <c r="I6050" t="s">
        <v>6597</v>
      </c>
      <c r="J6050" t="s">
        <v>11457</v>
      </c>
    </row>
    <row r="6051" spans="1:10">
      <c r="A6051" t="s">
        <v>33</v>
      </c>
      <c r="B6051" t="s">
        <v>11458</v>
      </c>
      <c r="C6051" t="s">
        <v>11459</v>
      </c>
      <c r="D6051" t="s">
        <v>13</v>
      </c>
      <c r="E6051" t="s">
        <v>14</v>
      </c>
      <c r="F6051" t="s">
        <v>6202</v>
      </c>
      <c r="G6051" s="3">
        <v>45112.341122685182</v>
      </c>
      <c r="H6051" s="1">
        <v>56700</v>
      </c>
      <c r="I6051" t="s">
        <v>4494</v>
      </c>
      <c r="J6051" t="s">
        <v>11460</v>
      </c>
    </row>
    <row r="6052" spans="1:10">
      <c r="A6052" t="s">
        <v>33</v>
      </c>
      <c r="B6052" t="s">
        <v>11461</v>
      </c>
      <c r="C6052" t="s">
        <v>185</v>
      </c>
      <c r="D6052" t="s">
        <v>13</v>
      </c>
      <c r="E6052" t="s">
        <v>14</v>
      </c>
      <c r="F6052" t="s">
        <v>26</v>
      </c>
      <c r="G6052" s="3">
        <v>45210.293113425927</v>
      </c>
      <c r="H6052" s="1">
        <v>108709</v>
      </c>
      <c r="I6052" t="s">
        <v>2664</v>
      </c>
    </row>
    <row r="6053" spans="1:10">
      <c r="A6053" t="s">
        <v>10</v>
      </c>
      <c r="B6053" t="s">
        <v>1108</v>
      </c>
      <c r="C6053" t="s">
        <v>792</v>
      </c>
      <c r="D6053" t="s">
        <v>13</v>
      </c>
      <c r="E6053" t="s">
        <v>14</v>
      </c>
      <c r="F6053" t="s">
        <v>26</v>
      </c>
      <c r="G6053" s="3">
        <v>45098.294791666667</v>
      </c>
      <c r="H6053" s="1">
        <v>75000</v>
      </c>
      <c r="I6053" t="s">
        <v>451</v>
      </c>
      <c r="J6053" t="s">
        <v>1267</v>
      </c>
    </row>
    <row r="6054" spans="1:10">
      <c r="A6054" t="s">
        <v>73</v>
      </c>
      <c r="B6054" t="s">
        <v>11462</v>
      </c>
      <c r="C6054" t="s">
        <v>986</v>
      </c>
      <c r="D6054" t="s">
        <v>13</v>
      </c>
      <c r="E6054" t="s">
        <v>14</v>
      </c>
      <c r="F6054" t="s">
        <v>986</v>
      </c>
      <c r="G6054" s="3">
        <v>45119.324270833335</v>
      </c>
      <c r="H6054" s="1">
        <v>89100</v>
      </c>
      <c r="I6054" t="s">
        <v>11463</v>
      </c>
      <c r="J6054" t="s">
        <v>11464</v>
      </c>
    </row>
    <row r="6055" spans="1:10">
      <c r="A6055" t="s">
        <v>18</v>
      </c>
      <c r="B6055" t="s">
        <v>18</v>
      </c>
      <c r="C6055" t="s">
        <v>559</v>
      </c>
      <c r="D6055" t="s">
        <v>13</v>
      </c>
      <c r="E6055" t="s">
        <v>14</v>
      </c>
      <c r="F6055" t="s">
        <v>26</v>
      </c>
      <c r="G6055" s="3">
        <v>45210.297731481478</v>
      </c>
      <c r="H6055" s="1">
        <v>140000</v>
      </c>
      <c r="I6055" t="s">
        <v>2666</v>
      </c>
      <c r="J6055" t="s">
        <v>11465</v>
      </c>
    </row>
    <row r="6056" spans="1:10">
      <c r="A6056" t="s">
        <v>73</v>
      </c>
      <c r="B6056" t="s">
        <v>11466</v>
      </c>
      <c r="C6056" t="s">
        <v>1739</v>
      </c>
      <c r="D6056" t="s">
        <v>13</v>
      </c>
      <c r="E6056" t="s">
        <v>14</v>
      </c>
      <c r="F6056" t="s">
        <v>26</v>
      </c>
      <c r="G6056" s="3">
        <v>45079.311562499999</v>
      </c>
      <c r="H6056" s="1">
        <v>118915</v>
      </c>
      <c r="I6056" t="s">
        <v>7403</v>
      </c>
      <c r="J6056" t="s">
        <v>4735</v>
      </c>
    </row>
    <row r="6057" spans="1:10">
      <c r="A6057" t="s">
        <v>10</v>
      </c>
      <c r="B6057" t="s">
        <v>10</v>
      </c>
      <c r="C6057" t="s">
        <v>11467</v>
      </c>
      <c r="D6057" t="s">
        <v>1075</v>
      </c>
      <c r="E6057" t="s">
        <v>14</v>
      </c>
      <c r="F6057" t="s">
        <v>26</v>
      </c>
      <c r="G6057" s="3">
        <v>45260.330439814818</v>
      </c>
      <c r="H6057" s="1">
        <v>98496</v>
      </c>
      <c r="I6057" t="s">
        <v>1459</v>
      </c>
      <c r="J6057" t="s">
        <v>6356</v>
      </c>
    </row>
    <row r="6058" spans="1:10">
      <c r="A6058" t="s">
        <v>18</v>
      </c>
      <c r="B6058" t="s">
        <v>18</v>
      </c>
      <c r="C6058" t="s">
        <v>5787</v>
      </c>
      <c r="D6058" t="s">
        <v>13</v>
      </c>
      <c r="E6058" t="s">
        <v>14</v>
      </c>
      <c r="F6058" t="s">
        <v>26</v>
      </c>
      <c r="G6058" s="3">
        <v>44961.299131944441</v>
      </c>
      <c r="H6058" s="1">
        <v>90000</v>
      </c>
      <c r="I6058" t="s">
        <v>2970</v>
      </c>
      <c r="J6058" t="s">
        <v>11468</v>
      </c>
    </row>
    <row r="6059" spans="1:10">
      <c r="A6059" t="s">
        <v>18</v>
      </c>
      <c r="B6059" t="s">
        <v>11469</v>
      </c>
      <c r="C6059" t="s">
        <v>201</v>
      </c>
      <c r="D6059" t="s">
        <v>13</v>
      </c>
      <c r="E6059" t="s">
        <v>14</v>
      </c>
      <c r="F6059" t="s">
        <v>20</v>
      </c>
      <c r="G6059" s="3">
        <v>45154.342083333337</v>
      </c>
      <c r="H6059" s="1">
        <v>125000</v>
      </c>
      <c r="I6059" t="s">
        <v>3391</v>
      </c>
      <c r="J6059" t="s">
        <v>11470</v>
      </c>
    </row>
    <row r="6060" spans="1:10">
      <c r="A6060" t="s">
        <v>10</v>
      </c>
      <c r="B6060" t="s">
        <v>10</v>
      </c>
      <c r="C6060" t="s">
        <v>3038</v>
      </c>
      <c r="D6060" t="s">
        <v>13</v>
      </c>
      <c r="E6060" t="s">
        <v>14</v>
      </c>
      <c r="F6060" t="s">
        <v>171</v>
      </c>
      <c r="G6060" s="3">
        <v>44952.301018518519</v>
      </c>
      <c r="H6060" s="1">
        <v>157500</v>
      </c>
      <c r="I6060" t="s">
        <v>2442</v>
      </c>
      <c r="J6060" t="s">
        <v>582</v>
      </c>
    </row>
    <row r="6061" spans="1:10">
      <c r="A6061" t="s">
        <v>18</v>
      </c>
      <c r="B6061" t="s">
        <v>132</v>
      </c>
      <c r="C6061" t="s">
        <v>6854</v>
      </c>
      <c r="D6061" t="s">
        <v>13</v>
      </c>
      <c r="E6061" t="s">
        <v>14</v>
      </c>
      <c r="F6061" t="s">
        <v>26</v>
      </c>
      <c r="G6061" s="3">
        <v>44936.309513888889</v>
      </c>
      <c r="H6061" s="1">
        <v>90000</v>
      </c>
      <c r="I6061" t="s">
        <v>1571</v>
      </c>
      <c r="J6061" t="s">
        <v>11471</v>
      </c>
    </row>
    <row r="6062" spans="1:10">
      <c r="A6062" t="s">
        <v>212</v>
      </c>
      <c r="B6062" t="s">
        <v>212</v>
      </c>
      <c r="C6062" t="s">
        <v>1405</v>
      </c>
      <c r="D6062" t="s">
        <v>13</v>
      </c>
      <c r="E6062" t="s">
        <v>14</v>
      </c>
      <c r="F6062" t="s">
        <v>26</v>
      </c>
      <c r="G6062" s="3">
        <v>44994.321006944447</v>
      </c>
      <c r="H6062" s="1">
        <v>150000</v>
      </c>
      <c r="I6062" t="s">
        <v>3910</v>
      </c>
      <c r="J6062" t="s">
        <v>11472</v>
      </c>
    </row>
    <row r="6063" spans="1:10">
      <c r="A6063" t="s">
        <v>135</v>
      </c>
      <c r="B6063" t="s">
        <v>11473</v>
      </c>
      <c r="C6063" t="s">
        <v>75</v>
      </c>
      <c r="D6063" t="s">
        <v>13</v>
      </c>
      <c r="E6063" t="s">
        <v>14</v>
      </c>
      <c r="F6063" t="s">
        <v>26</v>
      </c>
      <c r="G6063" s="3">
        <v>45063.291875000003</v>
      </c>
      <c r="H6063" s="1">
        <v>150000</v>
      </c>
      <c r="I6063" t="s">
        <v>3626</v>
      </c>
      <c r="J6063" t="s">
        <v>4270</v>
      </c>
    </row>
    <row r="6064" spans="1:10">
      <c r="A6064" t="s">
        <v>10</v>
      </c>
      <c r="B6064" t="s">
        <v>10</v>
      </c>
      <c r="C6064" t="s">
        <v>11474</v>
      </c>
      <c r="D6064" t="s">
        <v>13</v>
      </c>
      <c r="E6064" t="s">
        <v>14</v>
      </c>
      <c r="F6064" t="s">
        <v>26</v>
      </c>
      <c r="G6064" s="3">
        <v>45042.296736111108</v>
      </c>
      <c r="H6064" s="1">
        <v>116393</v>
      </c>
      <c r="I6064" t="s">
        <v>11475</v>
      </c>
      <c r="J6064" t="s">
        <v>11476</v>
      </c>
    </row>
    <row r="6065" spans="1:10">
      <c r="A6065" t="s">
        <v>10</v>
      </c>
      <c r="B6065" t="s">
        <v>5317</v>
      </c>
      <c r="C6065" t="s">
        <v>136</v>
      </c>
      <c r="D6065" t="s">
        <v>13</v>
      </c>
      <c r="E6065" t="s">
        <v>14</v>
      </c>
      <c r="F6065" t="s">
        <v>26</v>
      </c>
      <c r="G6065" s="3">
        <v>45058.29483796296</v>
      </c>
      <c r="H6065" s="1">
        <v>200000</v>
      </c>
      <c r="I6065" t="s">
        <v>2915</v>
      </c>
      <c r="J6065" t="s">
        <v>11477</v>
      </c>
    </row>
    <row r="6066" spans="1:10">
      <c r="A6066" t="s">
        <v>73</v>
      </c>
      <c r="B6066" t="s">
        <v>11478</v>
      </c>
      <c r="C6066" t="s">
        <v>4015</v>
      </c>
      <c r="D6066" t="s">
        <v>13</v>
      </c>
      <c r="E6066" t="s">
        <v>14</v>
      </c>
      <c r="F6066" t="s">
        <v>26</v>
      </c>
      <c r="G6066" s="3">
        <v>45185.295567129629</v>
      </c>
      <c r="H6066" s="1">
        <v>117500</v>
      </c>
      <c r="I6066" t="s">
        <v>11328</v>
      </c>
      <c r="J6066" t="s">
        <v>2692</v>
      </c>
    </row>
    <row r="6067" spans="1:10">
      <c r="A6067" t="s">
        <v>33</v>
      </c>
      <c r="B6067" t="s">
        <v>11479</v>
      </c>
      <c r="C6067" t="s">
        <v>232</v>
      </c>
      <c r="D6067" t="s">
        <v>13</v>
      </c>
      <c r="E6067" t="s">
        <v>14</v>
      </c>
      <c r="F6067" t="s">
        <v>26</v>
      </c>
      <c r="G6067" s="3">
        <v>45015.291666666664</v>
      </c>
      <c r="H6067" s="1">
        <v>125000</v>
      </c>
      <c r="I6067" t="s">
        <v>11480</v>
      </c>
      <c r="J6067" t="s">
        <v>11481</v>
      </c>
    </row>
    <row r="6068" spans="1:10">
      <c r="A6068" t="s">
        <v>73</v>
      </c>
      <c r="B6068" t="s">
        <v>11482</v>
      </c>
      <c r="C6068" t="s">
        <v>1117</v>
      </c>
      <c r="D6068" t="s">
        <v>13</v>
      </c>
      <c r="E6068" t="s">
        <v>14</v>
      </c>
      <c r="F6068" t="s">
        <v>26</v>
      </c>
      <c r="G6068" s="3">
        <v>44953.29965277778</v>
      </c>
      <c r="H6068" s="1">
        <v>150000</v>
      </c>
      <c r="I6068" t="s">
        <v>1002</v>
      </c>
      <c r="J6068" t="s">
        <v>11483</v>
      </c>
    </row>
    <row r="6069" spans="1:10">
      <c r="A6069" t="s">
        <v>10</v>
      </c>
      <c r="B6069" t="s">
        <v>11484</v>
      </c>
      <c r="C6069" t="s">
        <v>1305</v>
      </c>
      <c r="D6069" t="s">
        <v>13</v>
      </c>
      <c r="E6069" t="s">
        <v>14</v>
      </c>
      <c r="F6069" t="s">
        <v>26</v>
      </c>
      <c r="G6069" s="3">
        <v>44969.29488425926</v>
      </c>
      <c r="H6069" s="1">
        <v>129875</v>
      </c>
      <c r="I6069" t="s">
        <v>11485</v>
      </c>
      <c r="J6069" t="s">
        <v>3012</v>
      </c>
    </row>
    <row r="6070" spans="1:10">
      <c r="A6070" t="s">
        <v>10</v>
      </c>
      <c r="B6070" t="s">
        <v>11486</v>
      </c>
      <c r="C6070" t="s">
        <v>11354</v>
      </c>
      <c r="D6070" t="s">
        <v>13</v>
      </c>
      <c r="E6070" t="s">
        <v>14</v>
      </c>
      <c r="F6070" t="s">
        <v>20</v>
      </c>
      <c r="G6070" s="3">
        <v>44938.348749999997</v>
      </c>
      <c r="H6070" s="1">
        <v>125000</v>
      </c>
      <c r="I6070" t="s">
        <v>11487</v>
      </c>
      <c r="J6070" t="s">
        <v>11488</v>
      </c>
    </row>
    <row r="6071" spans="1:10">
      <c r="A6071" t="s">
        <v>10</v>
      </c>
      <c r="B6071" t="s">
        <v>11489</v>
      </c>
      <c r="C6071" t="s">
        <v>11490</v>
      </c>
      <c r="D6071" t="s">
        <v>13</v>
      </c>
      <c r="E6071" t="s">
        <v>14</v>
      </c>
      <c r="F6071" t="s">
        <v>26</v>
      </c>
      <c r="G6071" s="3">
        <v>45044.295185185183</v>
      </c>
      <c r="H6071" s="1">
        <v>116393</v>
      </c>
      <c r="I6071" t="s">
        <v>11491</v>
      </c>
      <c r="J6071" t="s">
        <v>719</v>
      </c>
    </row>
    <row r="6072" spans="1:10">
      <c r="A6072" t="s">
        <v>18</v>
      </c>
      <c r="B6072" t="s">
        <v>127</v>
      </c>
      <c r="C6072" t="s">
        <v>40</v>
      </c>
      <c r="D6072" t="s">
        <v>13</v>
      </c>
      <c r="E6072" t="s">
        <v>14</v>
      </c>
      <c r="F6072" t="s">
        <v>26</v>
      </c>
      <c r="G6072" s="3">
        <v>45275.296469907407</v>
      </c>
      <c r="H6072" s="1">
        <v>201500</v>
      </c>
      <c r="I6072" t="s">
        <v>1380</v>
      </c>
      <c r="J6072" t="s">
        <v>11492</v>
      </c>
    </row>
    <row r="6073" spans="1:10">
      <c r="A6073" t="s">
        <v>10</v>
      </c>
      <c r="B6073" t="s">
        <v>10</v>
      </c>
      <c r="C6073" t="s">
        <v>8728</v>
      </c>
      <c r="D6073" t="s">
        <v>13</v>
      </c>
      <c r="E6073" t="s">
        <v>14</v>
      </c>
      <c r="F6073" t="s">
        <v>26</v>
      </c>
      <c r="G6073" s="3">
        <v>45131.315138888887</v>
      </c>
      <c r="H6073" s="1">
        <v>134000</v>
      </c>
      <c r="I6073" t="s">
        <v>453</v>
      </c>
      <c r="J6073" t="s">
        <v>11493</v>
      </c>
    </row>
    <row r="6074" spans="1:10">
      <c r="A6074" t="s">
        <v>10</v>
      </c>
      <c r="B6074" t="s">
        <v>11494</v>
      </c>
      <c r="C6074" t="s">
        <v>1562</v>
      </c>
      <c r="D6074" t="s">
        <v>13</v>
      </c>
      <c r="E6074" t="s">
        <v>14</v>
      </c>
      <c r="F6074" t="s">
        <v>26</v>
      </c>
      <c r="G6074" s="3">
        <v>44984.318344907406</v>
      </c>
      <c r="H6074" s="1">
        <v>90000</v>
      </c>
      <c r="I6074" t="s">
        <v>3081</v>
      </c>
      <c r="J6074" t="s">
        <v>11495</v>
      </c>
    </row>
    <row r="6075" spans="1:10">
      <c r="A6075" t="s">
        <v>33</v>
      </c>
      <c r="B6075" t="s">
        <v>11496</v>
      </c>
      <c r="C6075" t="s">
        <v>6690</v>
      </c>
      <c r="D6075" t="s">
        <v>100</v>
      </c>
      <c r="E6075" t="s">
        <v>14</v>
      </c>
      <c r="F6075" t="s">
        <v>6691</v>
      </c>
      <c r="G6075" s="3">
        <v>45152.303553240738</v>
      </c>
      <c r="H6075" s="1">
        <v>105000</v>
      </c>
      <c r="I6075" t="s">
        <v>6781</v>
      </c>
      <c r="J6075" t="s">
        <v>230</v>
      </c>
    </row>
    <row r="6076" spans="1:10">
      <c r="A6076" t="s">
        <v>135</v>
      </c>
      <c r="B6076" t="s">
        <v>11497</v>
      </c>
      <c r="C6076" t="s">
        <v>3308</v>
      </c>
      <c r="D6076" t="s">
        <v>13</v>
      </c>
      <c r="E6076" t="s">
        <v>14</v>
      </c>
      <c r="F6076" t="s">
        <v>26</v>
      </c>
      <c r="G6076" s="3">
        <v>45058.292175925926</v>
      </c>
      <c r="H6076" s="1">
        <v>87500</v>
      </c>
      <c r="I6076" t="s">
        <v>65</v>
      </c>
      <c r="J6076" t="s">
        <v>10104</v>
      </c>
    </row>
    <row r="6077" spans="1:10">
      <c r="A6077" t="s">
        <v>212</v>
      </c>
      <c r="B6077" t="s">
        <v>11498</v>
      </c>
      <c r="C6077" t="s">
        <v>201</v>
      </c>
      <c r="D6077" t="s">
        <v>13</v>
      </c>
      <c r="E6077" t="s">
        <v>14</v>
      </c>
      <c r="F6077" t="s">
        <v>26</v>
      </c>
      <c r="G6077" s="3">
        <v>44964.295428240737</v>
      </c>
      <c r="H6077" s="1">
        <v>116700</v>
      </c>
      <c r="I6077" t="s">
        <v>11499</v>
      </c>
      <c r="J6077" t="s">
        <v>11500</v>
      </c>
    </row>
    <row r="6078" spans="1:10">
      <c r="A6078" t="s">
        <v>10</v>
      </c>
      <c r="B6078" t="s">
        <v>11501</v>
      </c>
      <c r="C6078" t="s">
        <v>325</v>
      </c>
      <c r="D6078" t="s">
        <v>13</v>
      </c>
      <c r="E6078" t="s">
        <v>14</v>
      </c>
      <c r="F6078" t="s">
        <v>26</v>
      </c>
      <c r="G6078" s="3">
        <v>45161.295659722222</v>
      </c>
      <c r="H6078" s="1">
        <v>90000</v>
      </c>
      <c r="I6078" t="s">
        <v>3081</v>
      </c>
      <c r="J6078" t="s">
        <v>11502</v>
      </c>
    </row>
    <row r="6079" spans="1:10">
      <c r="A6079" t="s">
        <v>135</v>
      </c>
      <c r="B6079" t="s">
        <v>1127</v>
      </c>
      <c r="C6079" t="s">
        <v>232</v>
      </c>
      <c r="D6079" t="s">
        <v>13</v>
      </c>
      <c r="E6079" t="s">
        <v>14</v>
      </c>
      <c r="F6079" t="s">
        <v>26</v>
      </c>
      <c r="G6079" s="3">
        <v>44974.291678240741</v>
      </c>
      <c r="H6079" s="1">
        <v>85000</v>
      </c>
      <c r="I6079" t="s">
        <v>4068</v>
      </c>
      <c r="J6079" t="s">
        <v>7623</v>
      </c>
    </row>
    <row r="6080" spans="1:10">
      <c r="A6080" t="s">
        <v>18</v>
      </c>
      <c r="B6080" t="s">
        <v>18</v>
      </c>
      <c r="C6080" t="s">
        <v>177</v>
      </c>
      <c r="D6080" t="s">
        <v>13</v>
      </c>
      <c r="E6080" t="s">
        <v>14</v>
      </c>
      <c r="F6080" t="s">
        <v>26</v>
      </c>
      <c r="G6080" s="3">
        <v>45033.296006944445</v>
      </c>
      <c r="H6080" s="1">
        <v>125000</v>
      </c>
      <c r="I6080" t="s">
        <v>11503</v>
      </c>
      <c r="J6080" t="s">
        <v>11504</v>
      </c>
    </row>
    <row r="6081" spans="1:10">
      <c r="A6081" t="s">
        <v>33</v>
      </c>
      <c r="B6081" t="s">
        <v>43</v>
      </c>
      <c r="C6081" t="s">
        <v>662</v>
      </c>
      <c r="D6081" t="s">
        <v>13</v>
      </c>
      <c r="E6081" t="s">
        <v>14</v>
      </c>
      <c r="F6081" t="s">
        <v>26</v>
      </c>
      <c r="G6081" s="3">
        <v>45061.292141203703</v>
      </c>
      <c r="H6081" s="1">
        <v>64500</v>
      </c>
      <c r="I6081" t="s">
        <v>5640</v>
      </c>
      <c r="J6081" t="s">
        <v>1643</v>
      </c>
    </row>
    <row r="6082" spans="1:10">
      <c r="A6082" t="s">
        <v>33</v>
      </c>
      <c r="B6082" t="s">
        <v>11461</v>
      </c>
      <c r="C6082" t="s">
        <v>185</v>
      </c>
      <c r="D6082" t="s">
        <v>13</v>
      </c>
      <c r="E6082" t="s">
        <v>14</v>
      </c>
      <c r="F6082" t="s">
        <v>26</v>
      </c>
      <c r="G6082" s="3">
        <v>45029.293437499997</v>
      </c>
      <c r="H6082" s="1">
        <v>108709</v>
      </c>
      <c r="I6082" t="s">
        <v>11505</v>
      </c>
    </row>
    <row r="6083" spans="1:10">
      <c r="A6083" t="s">
        <v>10</v>
      </c>
      <c r="B6083" t="s">
        <v>10</v>
      </c>
      <c r="C6083" t="s">
        <v>11506</v>
      </c>
      <c r="D6083" t="s">
        <v>13</v>
      </c>
      <c r="E6083" t="s">
        <v>14</v>
      </c>
      <c r="F6083" t="s">
        <v>26</v>
      </c>
      <c r="G6083" s="3">
        <v>45176.294490740744</v>
      </c>
      <c r="H6083" s="1">
        <v>109107</v>
      </c>
      <c r="I6083" t="s">
        <v>11507</v>
      </c>
    </row>
    <row r="6084" spans="1:10">
      <c r="A6084" t="s">
        <v>10</v>
      </c>
      <c r="B6084" t="s">
        <v>11508</v>
      </c>
      <c r="C6084" t="s">
        <v>11509</v>
      </c>
      <c r="D6084" t="s">
        <v>13</v>
      </c>
      <c r="E6084" t="s">
        <v>14</v>
      </c>
      <c r="F6084" t="s">
        <v>198</v>
      </c>
      <c r="G6084" s="3">
        <v>44986.308483796296</v>
      </c>
      <c r="H6084" s="1">
        <v>157500</v>
      </c>
      <c r="I6084" t="s">
        <v>172</v>
      </c>
      <c r="J6084" t="s">
        <v>11510</v>
      </c>
    </row>
    <row r="6085" spans="1:10">
      <c r="A6085" t="s">
        <v>135</v>
      </c>
      <c r="B6085" t="s">
        <v>11511</v>
      </c>
      <c r="C6085" t="s">
        <v>24</v>
      </c>
      <c r="D6085" t="s">
        <v>13</v>
      </c>
      <c r="E6085" t="s">
        <v>25</v>
      </c>
      <c r="F6085" t="s">
        <v>26</v>
      </c>
      <c r="G6085" s="3">
        <v>45133.293738425928</v>
      </c>
      <c r="H6085" s="1">
        <v>184000</v>
      </c>
      <c r="I6085" t="s">
        <v>6259</v>
      </c>
      <c r="J6085" t="s">
        <v>3760</v>
      </c>
    </row>
    <row r="6086" spans="1:10">
      <c r="A6086" t="s">
        <v>10</v>
      </c>
      <c r="B6086" t="s">
        <v>10</v>
      </c>
      <c r="C6086" t="s">
        <v>24</v>
      </c>
      <c r="D6086" t="s">
        <v>13</v>
      </c>
      <c r="E6086" t="s">
        <v>25</v>
      </c>
      <c r="F6086" t="s">
        <v>26</v>
      </c>
      <c r="G6086" s="3">
        <v>45123.293217592596</v>
      </c>
      <c r="H6086" s="1">
        <v>145000</v>
      </c>
      <c r="I6086" t="s">
        <v>720</v>
      </c>
      <c r="J6086" t="s">
        <v>11512</v>
      </c>
    </row>
    <row r="6087" spans="1:10">
      <c r="A6087" t="s">
        <v>18</v>
      </c>
      <c r="B6087" t="s">
        <v>184</v>
      </c>
      <c r="C6087" t="s">
        <v>136</v>
      </c>
      <c r="D6087" t="s">
        <v>13</v>
      </c>
      <c r="E6087" t="s">
        <v>14</v>
      </c>
      <c r="F6087" t="s">
        <v>26</v>
      </c>
      <c r="G6087" s="3">
        <v>45013.303344907406</v>
      </c>
      <c r="H6087" s="1">
        <v>160000</v>
      </c>
      <c r="I6087" t="s">
        <v>2666</v>
      </c>
      <c r="J6087" t="s">
        <v>11513</v>
      </c>
    </row>
    <row r="6088" spans="1:10">
      <c r="A6088" t="s">
        <v>10</v>
      </c>
      <c r="B6088" t="s">
        <v>10438</v>
      </c>
      <c r="C6088" t="s">
        <v>434</v>
      </c>
      <c r="D6088" t="s">
        <v>13</v>
      </c>
      <c r="E6088" t="s">
        <v>14</v>
      </c>
      <c r="F6088" t="s">
        <v>26</v>
      </c>
      <c r="G6088" s="3">
        <v>44993.292326388888</v>
      </c>
      <c r="H6088" s="1">
        <v>115000</v>
      </c>
      <c r="I6088" t="s">
        <v>1016</v>
      </c>
      <c r="J6088" t="s">
        <v>11514</v>
      </c>
    </row>
    <row r="6089" spans="1:10">
      <c r="A6089" t="s">
        <v>73</v>
      </c>
      <c r="B6089" t="s">
        <v>73</v>
      </c>
      <c r="C6089" t="s">
        <v>1402</v>
      </c>
      <c r="D6089" t="s">
        <v>13</v>
      </c>
      <c r="E6089" t="s">
        <v>14</v>
      </c>
      <c r="F6089" t="s">
        <v>26</v>
      </c>
      <c r="G6089" s="3">
        <v>45114.29886574074</v>
      </c>
      <c r="H6089" s="1">
        <v>147500</v>
      </c>
      <c r="I6089" t="s">
        <v>11515</v>
      </c>
      <c r="J6089" t="s">
        <v>11516</v>
      </c>
    </row>
    <row r="6090" spans="1:10">
      <c r="A6090" t="s">
        <v>18</v>
      </c>
      <c r="B6090" t="s">
        <v>18</v>
      </c>
      <c r="C6090" t="s">
        <v>11517</v>
      </c>
      <c r="D6090" t="s">
        <v>13</v>
      </c>
      <c r="E6090" t="s">
        <v>14</v>
      </c>
      <c r="F6090" t="s">
        <v>20</v>
      </c>
      <c r="G6090" s="3">
        <v>44937.326412037037</v>
      </c>
      <c r="H6090" s="1">
        <v>105000</v>
      </c>
      <c r="I6090" t="s">
        <v>1072</v>
      </c>
      <c r="J6090" t="s">
        <v>11518</v>
      </c>
    </row>
    <row r="6091" spans="1:10">
      <c r="A6091" t="s">
        <v>18</v>
      </c>
      <c r="B6091" t="s">
        <v>11519</v>
      </c>
      <c r="C6091" t="s">
        <v>967</v>
      </c>
      <c r="D6091" t="s">
        <v>13</v>
      </c>
      <c r="E6091" t="s">
        <v>14</v>
      </c>
      <c r="F6091" t="s">
        <v>20</v>
      </c>
      <c r="G6091" s="3">
        <v>45055.394421296296</v>
      </c>
      <c r="H6091" s="1">
        <v>175000</v>
      </c>
      <c r="I6091" t="s">
        <v>1652</v>
      </c>
      <c r="J6091" t="s">
        <v>11520</v>
      </c>
    </row>
    <row r="6092" spans="1:10">
      <c r="A6092" t="s">
        <v>73</v>
      </c>
      <c r="B6092" t="s">
        <v>11521</v>
      </c>
      <c r="C6092" t="s">
        <v>536</v>
      </c>
      <c r="D6092" t="s">
        <v>13</v>
      </c>
      <c r="E6092" t="s">
        <v>14</v>
      </c>
      <c r="F6092" t="s">
        <v>26</v>
      </c>
      <c r="G6092" s="3">
        <v>44977.297546296293</v>
      </c>
      <c r="H6092" s="1">
        <v>125000</v>
      </c>
      <c r="I6092" t="s">
        <v>11522</v>
      </c>
      <c r="J6092" t="s">
        <v>11523</v>
      </c>
    </row>
    <row r="6093" spans="1:10">
      <c r="A6093" t="s">
        <v>18</v>
      </c>
      <c r="B6093" t="s">
        <v>11524</v>
      </c>
      <c r="C6093" t="s">
        <v>287</v>
      </c>
      <c r="D6093" t="s">
        <v>13</v>
      </c>
      <c r="E6093" t="s">
        <v>14</v>
      </c>
      <c r="F6093" t="s">
        <v>26</v>
      </c>
      <c r="G6093" s="3">
        <v>44974.298900462964</v>
      </c>
      <c r="H6093" s="1">
        <v>90000</v>
      </c>
      <c r="I6093" t="s">
        <v>11525</v>
      </c>
      <c r="J6093" t="s">
        <v>7922</v>
      </c>
    </row>
    <row r="6094" spans="1:10">
      <c r="A6094" t="s">
        <v>18</v>
      </c>
      <c r="B6094" t="s">
        <v>18</v>
      </c>
      <c r="C6094" t="s">
        <v>11526</v>
      </c>
      <c r="D6094" t="s">
        <v>13</v>
      </c>
      <c r="E6094" t="s">
        <v>14</v>
      </c>
      <c r="F6094" t="s">
        <v>26</v>
      </c>
      <c r="G6094" s="3">
        <v>45289.297418981485</v>
      </c>
      <c r="H6094" s="1">
        <v>100000</v>
      </c>
      <c r="I6094" t="s">
        <v>11527</v>
      </c>
      <c r="J6094" t="s">
        <v>11528</v>
      </c>
    </row>
    <row r="6095" spans="1:10">
      <c r="A6095" t="s">
        <v>33</v>
      </c>
      <c r="B6095" t="s">
        <v>33</v>
      </c>
      <c r="C6095" t="s">
        <v>1094</v>
      </c>
      <c r="D6095" t="s">
        <v>13</v>
      </c>
      <c r="E6095" t="s">
        <v>14</v>
      </c>
      <c r="F6095" t="s">
        <v>205</v>
      </c>
      <c r="G6095" s="3">
        <v>45037.322905092595</v>
      </c>
      <c r="H6095" s="1">
        <v>111175</v>
      </c>
      <c r="I6095" t="s">
        <v>11529</v>
      </c>
      <c r="J6095" t="s">
        <v>647</v>
      </c>
    </row>
    <row r="6096" spans="1:10">
      <c r="A6096" t="s">
        <v>212</v>
      </c>
      <c r="B6096" t="s">
        <v>11530</v>
      </c>
      <c r="C6096" t="s">
        <v>119</v>
      </c>
      <c r="D6096" t="s">
        <v>13</v>
      </c>
      <c r="E6096" t="s">
        <v>14</v>
      </c>
      <c r="F6096" t="s">
        <v>26</v>
      </c>
      <c r="G6096" s="3">
        <v>45120.293356481481</v>
      </c>
      <c r="H6096" s="1">
        <v>156000</v>
      </c>
      <c r="I6096" t="s">
        <v>11531</v>
      </c>
      <c r="J6096" t="s">
        <v>719</v>
      </c>
    </row>
    <row r="6097" spans="1:10">
      <c r="A6097" t="s">
        <v>10</v>
      </c>
      <c r="B6097" t="s">
        <v>11532</v>
      </c>
      <c r="C6097" t="s">
        <v>122</v>
      </c>
      <c r="D6097" t="s">
        <v>13</v>
      </c>
      <c r="E6097" t="s">
        <v>14</v>
      </c>
      <c r="F6097" t="s">
        <v>26</v>
      </c>
      <c r="G6097" s="3">
        <v>45138.292384259257</v>
      </c>
      <c r="H6097" s="1">
        <v>79840</v>
      </c>
      <c r="I6097" t="s">
        <v>11533</v>
      </c>
      <c r="J6097" t="s">
        <v>11534</v>
      </c>
    </row>
    <row r="6098" spans="1:10">
      <c r="A6098" t="s">
        <v>10</v>
      </c>
      <c r="B6098" t="s">
        <v>10</v>
      </c>
      <c r="C6098" t="s">
        <v>119</v>
      </c>
      <c r="D6098" t="s">
        <v>13</v>
      </c>
      <c r="E6098" t="s">
        <v>14</v>
      </c>
      <c r="F6098" t="s">
        <v>26</v>
      </c>
      <c r="G6098" s="3">
        <v>44984.318414351852</v>
      </c>
      <c r="H6098" s="1">
        <v>112015</v>
      </c>
      <c r="I6098" t="s">
        <v>11535</v>
      </c>
      <c r="J6098" t="s">
        <v>4083</v>
      </c>
    </row>
    <row r="6099" spans="1:10">
      <c r="A6099" t="s">
        <v>152</v>
      </c>
      <c r="B6099" t="s">
        <v>11536</v>
      </c>
      <c r="C6099" t="s">
        <v>723</v>
      </c>
      <c r="D6099" t="s">
        <v>13</v>
      </c>
      <c r="E6099" t="s">
        <v>14</v>
      </c>
      <c r="F6099" t="s">
        <v>724</v>
      </c>
      <c r="G6099" s="3">
        <v>45061.358460648145</v>
      </c>
      <c r="H6099" s="1">
        <v>211000</v>
      </c>
      <c r="I6099" t="s">
        <v>120</v>
      </c>
      <c r="J6099" t="s">
        <v>11537</v>
      </c>
    </row>
    <row r="6100" spans="1:10">
      <c r="A6100" t="s">
        <v>73</v>
      </c>
      <c r="B6100" t="s">
        <v>73</v>
      </c>
      <c r="C6100" t="s">
        <v>2616</v>
      </c>
      <c r="D6100" t="s">
        <v>13</v>
      </c>
      <c r="E6100" t="s">
        <v>14</v>
      </c>
      <c r="F6100" t="s">
        <v>26</v>
      </c>
      <c r="G6100" s="3">
        <v>45070.296979166669</v>
      </c>
      <c r="H6100" s="1">
        <v>155000</v>
      </c>
      <c r="I6100" t="s">
        <v>130</v>
      </c>
      <c r="J6100" t="s">
        <v>11538</v>
      </c>
    </row>
    <row r="6101" spans="1:10">
      <c r="A6101" t="s">
        <v>135</v>
      </c>
      <c r="B6101" t="s">
        <v>11539</v>
      </c>
      <c r="C6101" t="s">
        <v>24</v>
      </c>
      <c r="D6101" t="s">
        <v>13</v>
      </c>
      <c r="E6101" t="s">
        <v>25</v>
      </c>
      <c r="F6101" t="s">
        <v>26</v>
      </c>
      <c r="G6101" s="3">
        <v>45215.308287037034</v>
      </c>
      <c r="H6101" s="1">
        <v>184000</v>
      </c>
      <c r="I6101" t="s">
        <v>6259</v>
      </c>
      <c r="J6101" t="s">
        <v>28</v>
      </c>
    </row>
    <row r="6102" spans="1:10">
      <c r="A6102" t="s">
        <v>10</v>
      </c>
      <c r="B6102" t="s">
        <v>11540</v>
      </c>
      <c r="C6102" t="s">
        <v>185</v>
      </c>
      <c r="D6102" t="s">
        <v>13</v>
      </c>
      <c r="E6102" t="s">
        <v>14</v>
      </c>
      <c r="F6102" t="s">
        <v>26</v>
      </c>
      <c r="G6102" s="3">
        <v>45126.293263888889</v>
      </c>
      <c r="H6102" s="1">
        <v>54423.203125</v>
      </c>
      <c r="I6102" t="s">
        <v>11541</v>
      </c>
    </row>
    <row r="6103" spans="1:10">
      <c r="A6103" t="s">
        <v>10</v>
      </c>
      <c r="B6103" t="s">
        <v>11542</v>
      </c>
      <c r="C6103" t="s">
        <v>741</v>
      </c>
      <c r="D6103" t="s">
        <v>13</v>
      </c>
      <c r="E6103" t="s">
        <v>14</v>
      </c>
      <c r="F6103" t="s">
        <v>171</v>
      </c>
      <c r="G6103" s="3">
        <v>45156.301319444443</v>
      </c>
      <c r="H6103" s="1">
        <v>72000</v>
      </c>
      <c r="I6103" t="s">
        <v>4673</v>
      </c>
      <c r="J6103" t="s">
        <v>11543</v>
      </c>
    </row>
    <row r="6104" spans="1:10">
      <c r="A6104" t="s">
        <v>33</v>
      </c>
      <c r="B6104" t="s">
        <v>11544</v>
      </c>
      <c r="C6104" t="s">
        <v>24</v>
      </c>
      <c r="D6104" t="s">
        <v>13</v>
      </c>
      <c r="E6104" t="s">
        <v>25</v>
      </c>
      <c r="F6104" t="s">
        <v>26</v>
      </c>
      <c r="G6104" s="3">
        <v>45257.292384259257</v>
      </c>
      <c r="H6104" s="1">
        <v>100400</v>
      </c>
      <c r="I6104" t="s">
        <v>1199</v>
      </c>
      <c r="J6104" t="s">
        <v>11545</v>
      </c>
    </row>
    <row r="6105" spans="1:10">
      <c r="A6105" t="s">
        <v>18</v>
      </c>
      <c r="B6105" t="s">
        <v>11546</v>
      </c>
      <c r="C6105" t="s">
        <v>24</v>
      </c>
      <c r="D6105" t="s">
        <v>13</v>
      </c>
      <c r="E6105" t="s">
        <v>25</v>
      </c>
      <c r="F6105" t="s">
        <v>26</v>
      </c>
      <c r="G6105" s="3">
        <v>44960.29755787037</v>
      </c>
      <c r="H6105" s="1">
        <v>206000</v>
      </c>
      <c r="I6105" t="s">
        <v>333</v>
      </c>
      <c r="J6105" t="s">
        <v>2838</v>
      </c>
    </row>
    <row r="6106" spans="1:10">
      <c r="A6106" t="s">
        <v>18</v>
      </c>
      <c r="B6106" t="s">
        <v>11547</v>
      </c>
      <c r="C6106" t="s">
        <v>550</v>
      </c>
      <c r="D6106" t="s">
        <v>13</v>
      </c>
      <c r="E6106" t="s">
        <v>14</v>
      </c>
      <c r="F6106" t="s">
        <v>26</v>
      </c>
      <c r="G6106" s="3">
        <v>45252.295219907406</v>
      </c>
      <c r="H6106" s="1">
        <v>137500</v>
      </c>
      <c r="I6106" t="s">
        <v>11548</v>
      </c>
      <c r="J6106" t="s">
        <v>11549</v>
      </c>
    </row>
    <row r="6107" spans="1:10">
      <c r="A6107" t="s">
        <v>73</v>
      </c>
      <c r="B6107" t="s">
        <v>73</v>
      </c>
      <c r="C6107" t="s">
        <v>26</v>
      </c>
      <c r="D6107" t="s">
        <v>13</v>
      </c>
      <c r="E6107" t="s">
        <v>14</v>
      </c>
      <c r="F6107" t="s">
        <v>26</v>
      </c>
      <c r="G6107" s="3">
        <v>44954.345694444448</v>
      </c>
      <c r="H6107" s="1">
        <v>135000</v>
      </c>
      <c r="I6107" t="s">
        <v>1072</v>
      </c>
      <c r="J6107" t="s">
        <v>11550</v>
      </c>
    </row>
    <row r="6108" spans="1:10">
      <c r="A6108" t="s">
        <v>10</v>
      </c>
      <c r="B6108" t="s">
        <v>11551</v>
      </c>
      <c r="C6108" t="s">
        <v>11552</v>
      </c>
      <c r="D6108" t="s">
        <v>13</v>
      </c>
      <c r="E6108" t="s">
        <v>14</v>
      </c>
      <c r="F6108" t="s">
        <v>26</v>
      </c>
      <c r="G6108" s="3">
        <v>44928.294814814813</v>
      </c>
      <c r="H6108" s="1">
        <v>141500</v>
      </c>
      <c r="I6108" t="s">
        <v>11553</v>
      </c>
      <c r="J6108" t="s">
        <v>11554</v>
      </c>
    </row>
    <row r="6109" spans="1:10">
      <c r="A6109" t="s">
        <v>18</v>
      </c>
      <c r="B6109" t="s">
        <v>11555</v>
      </c>
      <c r="C6109" t="s">
        <v>3702</v>
      </c>
      <c r="D6109" t="s">
        <v>13</v>
      </c>
      <c r="E6109" t="s">
        <v>14</v>
      </c>
      <c r="F6109" t="s">
        <v>26</v>
      </c>
      <c r="G6109" s="3">
        <v>45057.298680555556</v>
      </c>
      <c r="H6109" s="1">
        <v>65752.5</v>
      </c>
      <c r="I6109" t="s">
        <v>11556</v>
      </c>
      <c r="J6109" t="s">
        <v>11557</v>
      </c>
    </row>
    <row r="6110" spans="1:10">
      <c r="A6110" t="s">
        <v>18</v>
      </c>
      <c r="B6110" t="s">
        <v>11558</v>
      </c>
      <c r="C6110" t="s">
        <v>767</v>
      </c>
      <c r="D6110" t="s">
        <v>13</v>
      </c>
      <c r="E6110" t="s">
        <v>14</v>
      </c>
      <c r="F6110" t="s">
        <v>26</v>
      </c>
      <c r="G6110" s="3">
        <v>44939.348194444443</v>
      </c>
      <c r="H6110" s="1">
        <v>190950</v>
      </c>
      <c r="I6110" t="s">
        <v>120</v>
      </c>
      <c r="J6110" t="s">
        <v>11559</v>
      </c>
    </row>
    <row r="6111" spans="1:10">
      <c r="A6111" t="s">
        <v>10</v>
      </c>
      <c r="B6111" t="s">
        <v>11560</v>
      </c>
      <c r="C6111" t="s">
        <v>232</v>
      </c>
      <c r="D6111" t="s">
        <v>13</v>
      </c>
      <c r="E6111" t="s">
        <v>14</v>
      </c>
      <c r="F6111" t="s">
        <v>26</v>
      </c>
      <c r="G6111" s="3">
        <v>45148.293229166666</v>
      </c>
      <c r="H6111" s="1">
        <v>156000</v>
      </c>
      <c r="I6111" t="s">
        <v>11561</v>
      </c>
      <c r="J6111" t="s">
        <v>11562</v>
      </c>
    </row>
    <row r="6112" spans="1:10">
      <c r="A6112" t="s">
        <v>18</v>
      </c>
      <c r="B6112" t="s">
        <v>11563</v>
      </c>
      <c r="C6112" t="s">
        <v>119</v>
      </c>
      <c r="D6112" t="s">
        <v>13</v>
      </c>
      <c r="E6112" t="s">
        <v>14</v>
      </c>
      <c r="F6112" t="s">
        <v>26</v>
      </c>
      <c r="G6112" s="3">
        <v>45169.302129629628</v>
      </c>
      <c r="H6112" s="1">
        <v>215500</v>
      </c>
      <c r="I6112" t="s">
        <v>11564</v>
      </c>
      <c r="J6112" t="s">
        <v>11565</v>
      </c>
    </row>
    <row r="6113" spans="1:10">
      <c r="A6113" t="s">
        <v>10</v>
      </c>
      <c r="B6113" t="s">
        <v>11566</v>
      </c>
      <c r="C6113" t="s">
        <v>1081</v>
      </c>
      <c r="D6113" t="s">
        <v>13</v>
      </c>
      <c r="E6113" t="s">
        <v>14</v>
      </c>
      <c r="F6113" t="s">
        <v>20</v>
      </c>
      <c r="G6113" s="3">
        <v>44930.331296296295</v>
      </c>
      <c r="H6113" s="1">
        <v>115000</v>
      </c>
      <c r="I6113" t="s">
        <v>420</v>
      </c>
      <c r="J6113" t="s">
        <v>11567</v>
      </c>
    </row>
    <row r="6114" spans="1:10">
      <c r="A6114" t="s">
        <v>33</v>
      </c>
      <c r="B6114" t="s">
        <v>33</v>
      </c>
      <c r="C6114" t="s">
        <v>1094</v>
      </c>
      <c r="D6114" t="s">
        <v>13</v>
      </c>
      <c r="E6114" t="s">
        <v>14</v>
      </c>
      <c r="F6114" t="s">
        <v>205</v>
      </c>
      <c r="G6114" s="3">
        <v>44974.326990740738</v>
      </c>
      <c r="H6114" s="1">
        <v>98500</v>
      </c>
      <c r="I6114" t="s">
        <v>11568</v>
      </c>
      <c r="J6114" t="s">
        <v>11569</v>
      </c>
    </row>
    <row r="6115" spans="1:10">
      <c r="A6115" t="s">
        <v>18</v>
      </c>
      <c r="B6115" t="s">
        <v>11570</v>
      </c>
      <c r="C6115" t="s">
        <v>1405</v>
      </c>
      <c r="D6115" t="s">
        <v>13</v>
      </c>
      <c r="E6115" t="s">
        <v>14</v>
      </c>
      <c r="F6115" t="s">
        <v>26</v>
      </c>
      <c r="G6115" s="3">
        <v>45161.295925925922</v>
      </c>
      <c r="H6115" s="1">
        <v>165000</v>
      </c>
      <c r="I6115" t="s">
        <v>2666</v>
      </c>
      <c r="J6115" t="s">
        <v>11571</v>
      </c>
    </row>
    <row r="6116" spans="1:10">
      <c r="A6116" t="s">
        <v>10</v>
      </c>
      <c r="B6116" t="s">
        <v>2663</v>
      </c>
      <c r="C6116" t="s">
        <v>19</v>
      </c>
      <c r="D6116" t="s">
        <v>13</v>
      </c>
      <c r="E6116" t="s">
        <v>14</v>
      </c>
      <c r="F6116" t="s">
        <v>26</v>
      </c>
      <c r="G6116" s="3">
        <v>45013.295752314814</v>
      </c>
      <c r="H6116" s="1">
        <v>112015</v>
      </c>
      <c r="I6116" t="s">
        <v>3200</v>
      </c>
    </row>
    <row r="6117" spans="1:10">
      <c r="A6117" t="s">
        <v>18</v>
      </c>
      <c r="B6117" t="s">
        <v>328</v>
      </c>
      <c r="C6117" t="s">
        <v>119</v>
      </c>
      <c r="D6117" t="s">
        <v>13</v>
      </c>
      <c r="E6117" t="s">
        <v>14</v>
      </c>
      <c r="F6117" t="s">
        <v>26</v>
      </c>
      <c r="G6117" s="3">
        <v>45134.331157407411</v>
      </c>
      <c r="H6117" s="1">
        <v>174720</v>
      </c>
      <c r="I6117" t="s">
        <v>2081</v>
      </c>
      <c r="J6117" t="s">
        <v>11572</v>
      </c>
    </row>
    <row r="6118" spans="1:10">
      <c r="A6118" t="s">
        <v>10</v>
      </c>
      <c r="B6118" t="s">
        <v>2426</v>
      </c>
      <c r="C6118" t="s">
        <v>521</v>
      </c>
      <c r="D6118" t="s">
        <v>13</v>
      </c>
      <c r="E6118" t="s">
        <v>14</v>
      </c>
      <c r="F6118" t="s">
        <v>26</v>
      </c>
      <c r="G6118" s="3">
        <v>45101.295578703706</v>
      </c>
      <c r="H6118" s="1">
        <v>87500</v>
      </c>
      <c r="I6118" t="s">
        <v>2030</v>
      </c>
      <c r="J6118" t="s">
        <v>912</v>
      </c>
    </row>
    <row r="6119" spans="1:10">
      <c r="A6119" t="s">
        <v>10</v>
      </c>
      <c r="B6119" t="s">
        <v>10</v>
      </c>
      <c r="C6119" t="s">
        <v>19</v>
      </c>
      <c r="D6119" t="s">
        <v>13</v>
      </c>
      <c r="E6119" t="s">
        <v>14</v>
      </c>
      <c r="F6119" t="s">
        <v>26</v>
      </c>
      <c r="G6119" s="3">
        <v>45118.295567129629</v>
      </c>
      <c r="H6119" s="1">
        <v>128816</v>
      </c>
      <c r="I6119" t="s">
        <v>11573</v>
      </c>
      <c r="J6119" t="s">
        <v>7254</v>
      </c>
    </row>
    <row r="6120" spans="1:10">
      <c r="A6120" t="s">
        <v>33</v>
      </c>
      <c r="B6120" t="s">
        <v>33</v>
      </c>
      <c r="C6120" t="s">
        <v>75</v>
      </c>
      <c r="D6120" t="s">
        <v>13</v>
      </c>
      <c r="E6120" t="s">
        <v>14</v>
      </c>
      <c r="F6120" t="s">
        <v>26</v>
      </c>
      <c r="G6120" s="3">
        <v>45099.292349537034</v>
      </c>
      <c r="H6120" s="1">
        <v>350000</v>
      </c>
      <c r="I6120" t="s">
        <v>1619</v>
      </c>
      <c r="J6120" t="s">
        <v>301</v>
      </c>
    </row>
    <row r="6121" spans="1:10">
      <c r="A6121" t="s">
        <v>135</v>
      </c>
      <c r="B6121" t="s">
        <v>135</v>
      </c>
      <c r="C6121" t="s">
        <v>24</v>
      </c>
      <c r="D6121" t="s">
        <v>13</v>
      </c>
      <c r="E6121" t="s">
        <v>25</v>
      </c>
      <c r="F6121" t="s">
        <v>26</v>
      </c>
      <c r="G6121" s="3">
        <v>45021.292407407411</v>
      </c>
      <c r="H6121" s="1">
        <v>125000</v>
      </c>
      <c r="I6121" t="s">
        <v>2666</v>
      </c>
      <c r="J6121" t="s">
        <v>1179</v>
      </c>
    </row>
    <row r="6122" spans="1:10">
      <c r="A6122" t="s">
        <v>33</v>
      </c>
      <c r="B6122" t="s">
        <v>11574</v>
      </c>
      <c r="C6122" t="s">
        <v>11575</v>
      </c>
      <c r="D6122" t="s">
        <v>13</v>
      </c>
      <c r="E6122" t="s">
        <v>14</v>
      </c>
      <c r="F6122" t="s">
        <v>26</v>
      </c>
      <c r="G6122" s="3">
        <v>44995.292650462965</v>
      </c>
      <c r="H6122" s="1">
        <v>65000</v>
      </c>
      <c r="I6122" t="s">
        <v>11576</v>
      </c>
      <c r="J6122" t="s">
        <v>230</v>
      </c>
    </row>
    <row r="6123" spans="1:10">
      <c r="A6123" t="s">
        <v>10</v>
      </c>
      <c r="B6123" t="s">
        <v>10</v>
      </c>
      <c r="C6123" t="s">
        <v>11577</v>
      </c>
      <c r="D6123" t="s">
        <v>13</v>
      </c>
      <c r="E6123" t="s">
        <v>14</v>
      </c>
      <c r="F6123" t="s">
        <v>26</v>
      </c>
      <c r="G6123" s="3">
        <v>45040.294756944444</v>
      </c>
      <c r="H6123" s="1">
        <v>73639</v>
      </c>
      <c r="I6123" t="s">
        <v>3397</v>
      </c>
    </row>
    <row r="6124" spans="1:10">
      <c r="A6124" t="s">
        <v>18</v>
      </c>
      <c r="B6124" t="s">
        <v>470</v>
      </c>
      <c r="C6124" t="s">
        <v>2080</v>
      </c>
      <c r="D6124" t="s">
        <v>13</v>
      </c>
      <c r="E6124" t="s">
        <v>14</v>
      </c>
      <c r="F6124" t="s">
        <v>26</v>
      </c>
      <c r="G6124" s="3">
        <v>44975.297858796293</v>
      </c>
      <c r="H6124" s="1">
        <v>150000</v>
      </c>
      <c r="I6124" t="s">
        <v>11578</v>
      </c>
      <c r="J6124" t="s">
        <v>11579</v>
      </c>
    </row>
    <row r="6125" spans="1:10">
      <c r="A6125" t="s">
        <v>10</v>
      </c>
      <c r="B6125" t="s">
        <v>215</v>
      </c>
      <c r="C6125" t="s">
        <v>3157</v>
      </c>
      <c r="D6125" t="s">
        <v>13</v>
      </c>
      <c r="E6125" t="s">
        <v>14</v>
      </c>
      <c r="F6125" t="s">
        <v>26</v>
      </c>
      <c r="G6125" s="3">
        <v>45220.294166666667</v>
      </c>
      <c r="H6125" s="1">
        <v>101014</v>
      </c>
      <c r="I6125" t="s">
        <v>3045</v>
      </c>
      <c r="J6125" t="s">
        <v>11580</v>
      </c>
    </row>
    <row r="6126" spans="1:10">
      <c r="A6126" t="s">
        <v>10</v>
      </c>
      <c r="B6126" t="s">
        <v>3885</v>
      </c>
      <c r="C6126" t="s">
        <v>9140</v>
      </c>
      <c r="D6126" t="s">
        <v>13</v>
      </c>
      <c r="E6126" t="s">
        <v>14</v>
      </c>
      <c r="F6126" t="s">
        <v>26</v>
      </c>
      <c r="G6126" s="3">
        <v>45097.294583333336</v>
      </c>
      <c r="H6126" s="1">
        <v>57118</v>
      </c>
      <c r="I6126" t="s">
        <v>1459</v>
      </c>
      <c r="J6126" t="s">
        <v>1460</v>
      </c>
    </row>
    <row r="6127" spans="1:10">
      <c r="A6127" t="s">
        <v>33</v>
      </c>
      <c r="B6127" t="s">
        <v>11581</v>
      </c>
      <c r="C6127" t="s">
        <v>136</v>
      </c>
      <c r="D6127" t="s">
        <v>13</v>
      </c>
      <c r="E6127" t="s">
        <v>14</v>
      </c>
      <c r="F6127" t="s">
        <v>26</v>
      </c>
      <c r="G6127" s="3">
        <v>45113.292361111111</v>
      </c>
      <c r="H6127" s="1">
        <v>115000</v>
      </c>
      <c r="I6127" t="s">
        <v>11582</v>
      </c>
      <c r="J6127" t="s">
        <v>11583</v>
      </c>
    </row>
    <row r="6128" spans="1:10">
      <c r="A6128" t="s">
        <v>10</v>
      </c>
      <c r="B6128" t="s">
        <v>10</v>
      </c>
      <c r="C6128" t="s">
        <v>795</v>
      </c>
      <c r="D6128" t="s">
        <v>13</v>
      </c>
      <c r="E6128" t="s">
        <v>14</v>
      </c>
      <c r="F6128" t="s">
        <v>26</v>
      </c>
      <c r="G6128" s="3">
        <v>45010.293773148151</v>
      </c>
      <c r="H6128" s="1">
        <v>150000</v>
      </c>
      <c r="I6128" t="s">
        <v>5913</v>
      </c>
      <c r="J6128" t="s">
        <v>1693</v>
      </c>
    </row>
    <row r="6129" spans="1:10">
      <c r="A6129" t="s">
        <v>10</v>
      </c>
      <c r="B6129" t="s">
        <v>2483</v>
      </c>
      <c r="C6129" t="s">
        <v>550</v>
      </c>
      <c r="D6129" t="s">
        <v>1075</v>
      </c>
      <c r="E6129" t="s">
        <v>14</v>
      </c>
      <c r="F6129" t="s">
        <v>26</v>
      </c>
      <c r="G6129" s="3">
        <v>45237.334317129629</v>
      </c>
      <c r="H6129" s="1">
        <v>132368</v>
      </c>
      <c r="I6129" t="s">
        <v>11584</v>
      </c>
    </row>
    <row r="6130" spans="1:10">
      <c r="A6130" t="s">
        <v>33</v>
      </c>
      <c r="B6130" t="s">
        <v>11585</v>
      </c>
      <c r="C6130" t="s">
        <v>3038</v>
      </c>
      <c r="D6130" t="s">
        <v>13</v>
      </c>
      <c r="E6130" t="s">
        <v>14</v>
      </c>
      <c r="F6130" t="s">
        <v>171</v>
      </c>
      <c r="G6130" s="3">
        <v>45111.300636574073</v>
      </c>
      <c r="H6130" s="1">
        <v>79200</v>
      </c>
      <c r="I6130" t="s">
        <v>6405</v>
      </c>
      <c r="J6130" t="s">
        <v>11586</v>
      </c>
    </row>
    <row r="6131" spans="1:10">
      <c r="A6131" t="s">
        <v>10</v>
      </c>
      <c r="B6131" t="s">
        <v>10</v>
      </c>
      <c r="C6131" t="s">
        <v>119</v>
      </c>
      <c r="D6131" t="s">
        <v>13</v>
      </c>
      <c r="E6131" t="s">
        <v>14</v>
      </c>
      <c r="F6131" t="s">
        <v>26</v>
      </c>
      <c r="G6131" s="3">
        <v>45147.293391203704</v>
      </c>
      <c r="H6131" s="1">
        <v>132368</v>
      </c>
      <c r="I6131" t="s">
        <v>7198</v>
      </c>
    </row>
    <row r="6132" spans="1:10">
      <c r="A6132" t="s">
        <v>10</v>
      </c>
      <c r="B6132" t="s">
        <v>11587</v>
      </c>
      <c r="C6132" t="s">
        <v>11474</v>
      </c>
      <c r="D6132" t="s">
        <v>13</v>
      </c>
      <c r="E6132" t="s">
        <v>14</v>
      </c>
      <c r="F6132" t="s">
        <v>26</v>
      </c>
      <c r="G6132" s="3">
        <v>44966.295092592591</v>
      </c>
      <c r="H6132" s="1">
        <v>90000</v>
      </c>
      <c r="I6132" t="s">
        <v>11588</v>
      </c>
      <c r="J6132" t="s">
        <v>1532</v>
      </c>
    </row>
    <row r="6133" spans="1:10">
      <c r="A6133" t="s">
        <v>212</v>
      </c>
      <c r="B6133" t="s">
        <v>11589</v>
      </c>
      <c r="C6133" t="s">
        <v>1597</v>
      </c>
      <c r="D6133" t="s">
        <v>13</v>
      </c>
      <c r="E6133" t="s">
        <v>14</v>
      </c>
      <c r="F6133" t="s">
        <v>26</v>
      </c>
      <c r="G6133" s="3">
        <v>44994.292627314811</v>
      </c>
      <c r="H6133" s="1">
        <v>158000</v>
      </c>
      <c r="I6133" t="s">
        <v>922</v>
      </c>
      <c r="J6133" t="s">
        <v>11590</v>
      </c>
    </row>
    <row r="6134" spans="1:10">
      <c r="A6134" t="s">
        <v>10</v>
      </c>
      <c r="B6134" t="s">
        <v>7151</v>
      </c>
      <c r="C6134" t="s">
        <v>325</v>
      </c>
      <c r="D6134" t="s">
        <v>13</v>
      </c>
      <c r="E6134" t="s">
        <v>14</v>
      </c>
      <c r="F6134" t="s">
        <v>26</v>
      </c>
      <c r="G6134" s="3">
        <v>45027.308946759258</v>
      </c>
      <c r="H6134" s="1">
        <v>125000</v>
      </c>
      <c r="I6134" t="s">
        <v>3081</v>
      </c>
      <c r="J6134" t="s">
        <v>11591</v>
      </c>
    </row>
    <row r="6135" spans="1:10">
      <c r="A6135" t="s">
        <v>33</v>
      </c>
      <c r="B6135" t="s">
        <v>33</v>
      </c>
      <c r="C6135" t="s">
        <v>162</v>
      </c>
      <c r="D6135" t="s">
        <v>2139</v>
      </c>
      <c r="E6135" t="s">
        <v>14</v>
      </c>
      <c r="F6135" t="s">
        <v>162</v>
      </c>
      <c r="G6135" s="3">
        <v>45271.324791666666</v>
      </c>
      <c r="H6135" s="1">
        <v>77017.5</v>
      </c>
      <c r="I6135" t="s">
        <v>11592</v>
      </c>
      <c r="J6135" t="s">
        <v>3760</v>
      </c>
    </row>
    <row r="6136" spans="1:10">
      <c r="A6136" t="s">
        <v>33</v>
      </c>
      <c r="B6136" t="s">
        <v>11593</v>
      </c>
      <c r="C6136" t="s">
        <v>24</v>
      </c>
      <c r="D6136" t="s">
        <v>13</v>
      </c>
      <c r="E6136" t="s">
        <v>25</v>
      </c>
      <c r="F6136" t="s">
        <v>26</v>
      </c>
      <c r="G6136" s="3">
        <v>45209.291805555556</v>
      </c>
      <c r="H6136" s="1">
        <v>60000</v>
      </c>
      <c r="I6136" t="s">
        <v>602</v>
      </c>
      <c r="J6136" t="s">
        <v>230</v>
      </c>
    </row>
    <row r="6137" spans="1:10">
      <c r="A6137" t="s">
        <v>18</v>
      </c>
      <c r="B6137" t="s">
        <v>11594</v>
      </c>
      <c r="C6137" t="s">
        <v>24</v>
      </c>
      <c r="D6137" t="s">
        <v>13</v>
      </c>
      <c r="E6137" t="s">
        <v>25</v>
      </c>
      <c r="F6137" t="s">
        <v>26</v>
      </c>
      <c r="G6137" s="3">
        <v>44952.300462962965</v>
      </c>
      <c r="H6137" s="1">
        <v>146000</v>
      </c>
      <c r="I6137" t="s">
        <v>3118</v>
      </c>
      <c r="J6137" t="s">
        <v>3119</v>
      </c>
    </row>
    <row r="6138" spans="1:10">
      <c r="A6138" t="s">
        <v>33</v>
      </c>
      <c r="B6138" t="s">
        <v>1841</v>
      </c>
      <c r="C6138" t="s">
        <v>24</v>
      </c>
      <c r="D6138" t="s">
        <v>13</v>
      </c>
      <c r="E6138" t="s">
        <v>25</v>
      </c>
      <c r="F6138" t="s">
        <v>26</v>
      </c>
      <c r="G6138" s="3">
        <v>45132.292048611111</v>
      </c>
      <c r="H6138" s="1">
        <v>75000</v>
      </c>
      <c r="I6138" t="s">
        <v>451</v>
      </c>
      <c r="J6138" t="s">
        <v>1842</v>
      </c>
    </row>
    <row r="6139" spans="1:10">
      <c r="A6139" t="s">
        <v>73</v>
      </c>
      <c r="B6139" t="s">
        <v>73</v>
      </c>
      <c r="C6139" t="s">
        <v>24</v>
      </c>
      <c r="D6139" t="s">
        <v>13</v>
      </c>
      <c r="E6139" t="s">
        <v>25</v>
      </c>
      <c r="F6139" t="s">
        <v>26</v>
      </c>
      <c r="G6139" s="3">
        <v>45241.346909722219</v>
      </c>
      <c r="H6139" s="1">
        <v>123000</v>
      </c>
      <c r="I6139" t="s">
        <v>602</v>
      </c>
      <c r="J6139" t="s">
        <v>11595</v>
      </c>
    </row>
    <row r="6140" spans="1:10">
      <c r="A6140" t="s">
        <v>10</v>
      </c>
      <c r="B6140" t="s">
        <v>1606</v>
      </c>
      <c r="C6140" t="s">
        <v>325</v>
      </c>
      <c r="D6140" t="s">
        <v>13</v>
      </c>
      <c r="E6140" t="s">
        <v>14</v>
      </c>
      <c r="F6140" t="s">
        <v>26</v>
      </c>
      <c r="G6140" s="3">
        <v>45051.307951388888</v>
      </c>
      <c r="H6140" s="1">
        <v>90000</v>
      </c>
      <c r="I6140" t="s">
        <v>3111</v>
      </c>
      <c r="J6140" t="s">
        <v>3227</v>
      </c>
    </row>
    <row r="6141" spans="1:10">
      <c r="A6141" t="s">
        <v>135</v>
      </c>
      <c r="B6141" t="s">
        <v>4364</v>
      </c>
      <c r="C6141" t="s">
        <v>75</v>
      </c>
      <c r="D6141" t="s">
        <v>13</v>
      </c>
      <c r="E6141" t="s">
        <v>14</v>
      </c>
      <c r="F6141" t="s">
        <v>26</v>
      </c>
      <c r="G6141" s="3">
        <v>45139.292384259257</v>
      </c>
      <c r="H6141" s="1">
        <v>90000</v>
      </c>
      <c r="I6141" t="s">
        <v>11596</v>
      </c>
      <c r="J6141" t="s">
        <v>4775</v>
      </c>
    </row>
    <row r="6142" spans="1:10">
      <c r="A6142" t="s">
        <v>212</v>
      </c>
      <c r="B6142" t="s">
        <v>11597</v>
      </c>
      <c r="C6142" t="s">
        <v>1503</v>
      </c>
      <c r="D6142" t="s">
        <v>13</v>
      </c>
      <c r="E6142" t="s">
        <v>14</v>
      </c>
      <c r="F6142" t="s">
        <v>26</v>
      </c>
      <c r="G6142" s="3">
        <v>45079.293749999997</v>
      </c>
      <c r="H6142" s="1">
        <v>115000</v>
      </c>
      <c r="I6142" t="s">
        <v>420</v>
      </c>
      <c r="J6142" t="s">
        <v>11598</v>
      </c>
    </row>
    <row r="6143" spans="1:10">
      <c r="A6143" t="s">
        <v>77</v>
      </c>
      <c r="B6143" t="s">
        <v>3995</v>
      </c>
      <c r="C6143" t="s">
        <v>2706</v>
      </c>
      <c r="D6143" t="s">
        <v>1075</v>
      </c>
      <c r="E6143" t="s">
        <v>14</v>
      </c>
      <c r="F6143" t="s">
        <v>20</v>
      </c>
      <c r="G6143" s="3">
        <v>45203.303784722222</v>
      </c>
      <c r="H6143" s="1">
        <v>83897</v>
      </c>
      <c r="I6143" t="s">
        <v>3996</v>
      </c>
      <c r="J6143" t="s">
        <v>3418</v>
      </c>
    </row>
    <row r="6144" spans="1:10">
      <c r="A6144" t="s">
        <v>18</v>
      </c>
      <c r="B6144" t="s">
        <v>11599</v>
      </c>
      <c r="C6144" t="s">
        <v>56</v>
      </c>
      <c r="D6144" t="s">
        <v>13</v>
      </c>
      <c r="E6144" t="s">
        <v>14</v>
      </c>
      <c r="F6144" t="s">
        <v>26</v>
      </c>
      <c r="G6144" s="3">
        <v>44959.297500000001</v>
      </c>
      <c r="H6144" s="1">
        <v>90000</v>
      </c>
      <c r="I6144" t="s">
        <v>2368</v>
      </c>
      <c r="J6144" t="s">
        <v>11600</v>
      </c>
    </row>
    <row r="6145" spans="1:10">
      <c r="A6145" t="s">
        <v>18</v>
      </c>
      <c r="B6145" t="s">
        <v>11601</v>
      </c>
      <c r="C6145" t="s">
        <v>24</v>
      </c>
      <c r="D6145" t="s">
        <v>13</v>
      </c>
      <c r="E6145" t="s">
        <v>25</v>
      </c>
      <c r="F6145" t="s">
        <v>26</v>
      </c>
      <c r="G6145" s="3">
        <v>45270.298043981478</v>
      </c>
      <c r="H6145" s="1">
        <v>140000</v>
      </c>
      <c r="I6145" t="s">
        <v>602</v>
      </c>
      <c r="J6145" t="s">
        <v>6262</v>
      </c>
    </row>
    <row r="6146" spans="1:10">
      <c r="A6146" t="s">
        <v>10</v>
      </c>
      <c r="B6146" t="s">
        <v>11200</v>
      </c>
      <c r="C6146" t="s">
        <v>108</v>
      </c>
      <c r="D6146" t="s">
        <v>13</v>
      </c>
      <c r="E6146" t="s">
        <v>14</v>
      </c>
      <c r="F6146" t="s">
        <v>26</v>
      </c>
      <c r="G6146" s="3">
        <v>45085.293553240743</v>
      </c>
      <c r="H6146" s="1">
        <v>150000</v>
      </c>
      <c r="I6146" t="s">
        <v>3958</v>
      </c>
      <c r="J6146" t="s">
        <v>7420</v>
      </c>
    </row>
    <row r="6147" spans="1:10">
      <c r="A6147" t="s">
        <v>73</v>
      </c>
      <c r="B6147" t="s">
        <v>3741</v>
      </c>
      <c r="C6147" t="s">
        <v>201</v>
      </c>
      <c r="D6147" t="s">
        <v>13</v>
      </c>
      <c r="E6147" t="s">
        <v>14</v>
      </c>
      <c r="F6147" t="s">
        <v>26</v>
      </c>
      <c r="G6147" s="3">
        <v>45156.296666666669</v>
      </c>
      <c r="H6147" s="1">
        <v>150000</v>
      </c>
      <c r="I6147" t="s">
        <v>1604</v>
      </c>
      <c r="J6147" t="s">
        <v>11602</v>
      </c>
    </row>
    <row r="6148" spans="1:10">
      <c r="A6148" t="s">
        <v>33</v>
      </c>
      <c r="B6148" t="s">
        <v>11603</v>
      </c>
      <c r="C6148" t="s">
        <v>237</v>
      </c>
      <c r="D6148" t="s">
        <v>13</v>
      </c>
      <c r="E6148" t="s">
        <v>14</v>
      </c>
      <c r="F6148" t="s">
        <v>26</v>
      </c>
      <c r="G6148" s="3">
        <v>45028.3047337963</v>
      </c>
      <c r="H6148" s="1">
        <v>79930</v>
      </c>
      <c r="I6148" t="s">
        <v>69</v>
      </c>
      <c r="J6148" t="s">
        <v>3976</v>
      </c>
    </row>
    <row r="6149" spans="1:10">
      <c r="A6149" t="s">
        <v>33</v>
      </c>
      <c r="B6149" t="s">
        <v>11604</v>
      </c>
      <c r="C6149" t="s">
        <v>1094</v>
      </c>
      <c r="D6149" t="s">
        <v>13</v>
      </c>
      <c r="E6149" t="s">
        <v>14</v>
      </c>
      <c r="F6149" t="s">
        <v>205</v>
      </c>
      <c r="G6149" s="3">
        <v>45058.330787037034</v>
      </c>
      <c r="H6149" s="1">
        <v>49566.5</v>
      </c>
      <c r="I6149" t="s">
        <v>172</v>
      </c>
      <c r="J6149" t="s">
        <v>1034</v>
      </c>
    </row>
    <row r="6150" spans="1:10">
      <c r="A6150" t="s">
        <v>18</v>
      </c>
      <c r="B6150" t="s">
        <v>2083</v>
      </c>
      <c r="C6150" t="s">
        <v>24</v>
      </c>
      <c r="D6150" t="s">
        <v>13</v>
      </c>
      <c r="E6150" t="s">
        <v>25</v>
      </c>
      <c r="F6150" t="s">
        <v>20</v>
      </c>
      <c r="G6150" s="3">
        <v>45245.322777777779</v>
      </c>
      <c r="H6150" s="1">
        <v>207230.21875</v>
      </c>
      <c r="I6150" t="s">
        <v>195</v>
      </c>
      <c r="J6150" t="s">
        <v>28</v>
      </c>
    </row>
    <row r="6151" spans="1:10">
      <c r="A6151" t="s">
        <v>18</v>
      </c>
      <c r="B6151" t="s">
        <v>18</v>
      </c>
      <c r="C6151" t="s">
        <v>26</v>
      </c>
      <c r="D6151" t="s">
        <v>13</v>
      </c>
      <c r="E6151" t="s">
        <v>14</v>
      </c>
      <c r="F6151" t="s">
        <v>26</v>
      </c>
      <c r="G6151" s="3">
        <v>44935.298148148147</v>
      </c>
      <c r="H6151" s="1">
        <v>127500</v>
      </c>
      <c r="I6151" t="s">
        <v>11605</v>
      </c>
      <c r="J6151" t="s">
        <v>4176</v>
      </c>
    </row>
    <row r="6152" spans="1:10">
      <c r="A6152" t="s">
        <v>18</v>
      </c>
      <c r="B6152" t="s">
        <v>18</v>
      </c>
      <c r="C6152" t="s">
        <v>7473</v>
      </c>
      <c r="D6152" t="s">
        <v>13</v>
      </c>
      <c r="E6152" t="s">
        <v>14</v>
      </c>
      <c r="F6152" t="s">
        <v>26</v>
      </c>
      <c r="G6152" s="3">
        <v>45021.31689814815</v>
      </c>
      <c r="H6152" s="1">
        <v>90000</v>
      </c>
      <c r="I6152" t="s">
        <v>11606</v>
      </c>
      <c r="J6152" t="s">
        <v>11607</v>
      </c>
    </row>
    <row r="6153" spans="1:10">
      <c r="A6153" t="s">
        <v>33</v>
      </c>
      <c r="B6153" t="s">
        <v>33</v>
      </c>
      <c r="C6153" t="s">
        <v>243</v>
      </c>
      <c r="D6153" t="s">
        <v>13</v>
      </c>
      <c r="E6153" t="s">
        <v>14</v>
      </c>
      <c r="F6153" t="s">
        <v>26</v>
      </c>
      <c r="G6153" s="3">
        <v>45287.292974537035</v>
      </c>
      <c r="H6153" s="1">
        <v>65000</v>
      </c>
      <c r="I6153" t="s">
        <v>11608</v>
      </c>
      <c r="J6153" t="s">
        <v>3410</v>
      </c>
    </row>
    <row r="6154" spans="1:10">
      <c r="A6154" t="s">
        <v>18</v>
      </c>
      <c r="B6154" t="s">
        <v>11609</v>
      </c>
      <c r="C6154" t="s">
        <v>157</v>
      </c>
      <c r="D6154" t="s">
        <v>13</v>
      </c>
      <c r="E6154" t="s">
        <v>14</v>
      </c>
      <c r="F6154" t="s">
        <v>26</v>
      </c>
      <c r="G6154" s="3">
        <v>45176.297962962963</v>
      </c>
      <c r="H6154" s="1">
        <v>160000</v>
      </c>
      <c r="I6154" t="s">
        <v>11610</v>
      </c>
      <c r="J6154" t="s">
        <v>11611</v>
      </c>
    </row>
    <row r="6155" spans="1:10">
      <c r="A6155" t="s">
        <v>135</v>
      </c>
      <c r="B6155" t="s">
        <v>11612</v>
      </c>
      <c r="C6155" t="s">
        <v>1451</v>
      </c>
      <c r="D6155" t="s">
        <v>13</v>
      </c>
      <c r="E6155" t="s">
        <v>14</v>
      </c>
      <c r="F6155" t="s">
        <v>26</v>
      </c>
      <c r="G6155" s="3">
        <v>45161.292754629627</v>
      </c>
      <c r="H6155" s="1">
        <v>115000</v>
      </c>
      <c r="I6155" t="s">
        <v>11613</v>
      </c>
      <c r="J6155" t="s">
        <v>11614</v>
      </c>
    </row>
    <row r="6156" spans="1:10">
      <c r="A6156" t="s">
        <v>33</v>
      </c>
      <c r="B6156" t="s">
        <v>33</v>
      </c>
      <c r="C6156" t="s">
        <v>1776</v>
      </c>
      <c r="D6156" t="s">
        <v>13</v>
      </c>
      <c r="E6156" t="s">
        <v>14</v>
      </c>
      <c r="F6156" t="s">
        <v>26</v>
      </c>
      <c r="G6156" s="3">
        <v>45289.292118055557</v>
      </c>
      <c r="H6156" s="1">
        <v>75000</v>
      </c>
      <c r="I6156" t="s">
        <v>11615</v>
      </c>
      <c r="J6156" t="s">
        <v>11616</v>
      </c>
    </row>
    <row r="6157" spans="1:10">
      <c r="A6157" t="s">
        <v>18</v>
      </c>
      <c r="B6157" t="s">
        <v>11617</v>
      </c>
      <c r="C6157" t="s">
        <v>614</v>
      </c>
      <c r="D6157" t="s">
        <v>13</v>
      </c>
      <c r="E6157" t="s">
        <v>14</v>
      </c>
      <c r="F6157" t="s">
        <v>608</v>
      </c>
      <c r="G6157" s="3">
        <v>45078.322152777779</v>
      </c>
      <c r="H6157" s="1">
        <v>120000</v>
      </c>
      <c r="I6157" t="s">
        <v>6259</v>
      </c>
      <c r="J6157" t="s">
        <v>11618</v>
      </c>
    </row>
    <row r="6158" spans="1:10">
      <c r="A6158" t="s">
        <v>18</v>
      </c>
      <c r="B6158" t="s">
        <v>11619</v>
      </c>
      <c r="C6158" t="s">
        <v>26</v>
      </c>
      <c r="D6158" t="s">
        <v>13</v>
      </c>
      <c r="E6158" t="s">
        <v>14</v>
      </c>
      <c r="F6158" t="s">
        <v>26</v>
      </c>
      <c r="G6158" s="3">
        <v>45045.29582175926</v>
      </c>
      <c r="H6158" s="1">
        <v>134775</v>
      </c>
      <c r="I6158" t="s">
        <v>3070</v>
      </c>
      <c r="J6158" t="s">
        <v>11620</v>
      </c>
    </row>
    <row r="6159" spans="1:10">
      <c r="A6159" t="s">
        <v>10</v>
      </c>
      <c r="B6159" t="s">
        <v>11621</v>
      </c>
      <c r="C6159" t="s">
        <v>684</v>
      </c>
      <c r="D6159" t="s">
        <v>13</v>
      </c>
      <c r="E6159" t="s">
        <v>14</v>
      </c>
      <c r="F6159" t="s">
        <v>209</v>
      </c>
      <c r="G6159" s="3">
        <v>45021.307303240741</v>
      </c>
      <c r="H6159" s="1">
        <v>89100</v>
      </c>
      <c r="I6159" t="s">
        <v>172</v>
      </c>
      <c r="J6159" t="s">
        <v>11622</v>
      </c>
    </row>
    <row r="6160" spans="1:10">
      <c r="A6160" t="s">
        <v>18</v>
      </c>
      <c r="B6160" t="s">
        <v>11623</v>
      </c>
      <c r="C6160" t="s">
        <v>11624</v>
      </c>
      <c r="D6160" t="s">
        <v>13</v>
      </c>
      <c r="E6160" t="s">
        <v>14</v>
      </c>
      <c r="F6160" t="s">
        <v>694</v>
      </c>
      <c r="G6160" s="3">
        <v>44972.317013888889</v>
      </c>
      <c r="H6160" s="1">
        <v>98283</v>
      </c>
      <c r="I6160" t="s">
        <v>3143</v>
      </c>
      <c r="J6160" t="s">
        <v>381</v>
      </c>
    </row>
    <row r="6161" spans="1:10">
      <c r="A6161" t="s">
        <v>18</v>
      </c>
      <c r="B6161" t="s">
        <v>18</v>
      </c>
      <c r="C6161" t="s">
        <v>11625</v>
      </c>
      <c r="D6161" t="s">
        <v>13</v>
      </c>
      <c r="E6161" t="s">
        <v>14</v>
      </c>
      <c r="F6161" t="s">
        <v>26</v>
      </c>
      <c r="G6161" s="3">
        <v>45013.298518518517</v>
      </c>
      <c r="H6161" s="1">
        <v>115000</v>
      </c>
      <c r="I6161" t="s">
        <v>2788</v>
      </c>
      <c r="J6161" t="s">
        <v>11626</v>
      </c>
    </row>
    <row r="6162" spans="1:10">
      <c r="A6162" t="s">
        <v>33</v>
      </c>
      <c r="B6162" t="s">
        <v>11627</v>
      </c>
      <c r="C6162" t="s">
        <v>1408</v>
      </c>
      <c r="D6162" t="s">
        <v>13</v>
      </c>
      <c r="E6162" t="s">
        <v>14</v>
      </c>
      <c r="F6162" t="s">
        <v>26</v>
      </c>
      <c r="G6162" s="3">
        <v>45119.291863425926</v>
      </c>
      <c r="H6162" s="1">
        <v>100500</v>
      </c>
      <c r="I6162" t="s">
        <v>11628</v>
      </c>
      <c r="J6162" t="s">
        <v>11629</v>
      </c>
    </row>
    <row r="6163" spans="1:10">
      <c r="A6163" t="s">
        <v>18</v>
      </c>
      <c r="B6163" t="s">
        <v>184</v>
      </c>
      <c r="C6163" t="s">
        <v>232</v>
      </c>
      <c r="D6163" t="s">
        <v>13</v>
      </c>
      <c r="E6163" t="s">
        <v>14</v>
      </c>
      <c r="F6163" t="s">
        <v>26</v>
      </c>
      <c r="G6163" s="3">
        <v>45021.296412037038</v>
      </c>
      <c r="H6163" s="1">
        <v>130000</v>
      </c>
      <c r="I6163" t="s">
        <v>3732</v>
      </c>
      <c r="J6163" t="s">
        <v>11630</v>
      </c>
    </row>
    <row r="6164" spans="1:10">
      <c r="A6164" t="s">
        <v>18</v>
      </c>
      <c r="B6164" t="s">
        <v>18</v>
      </c>
      <c r="C6164" t="s">
        <v>11631</v>
      </c>
      <c r="D6164" t="s">
        <v>13</v>
      </c>
      <c r="E6164" t="s">
        <v>14</v>
      </c>
      <c r="F6164" t="s">
        <v>608</v>
      </c>
      <c r="G6164" s="3">
        <v>45090.298483796294</v>
      </c>
      <c r="H6164" s="1">
        <v>96773</v>
      </c>
      <c r="I6164" t="s">
        <v>81</v>
      </c>
      <c r="J6164" t="s">
        <v>11632</v>
      </c>
    </row>
    <row r="6165" spans="1:10">
      <c r="A6165" t="s">
        <v>10</v>
      </c>
      <c r="B6165" t="s">
        <v>1606</v>
      </c>
      <c r="C6165" t="s">
        <v>325</v>
      </c>
      <c r="D6165" t="s">
        <v>13</v>
      </c>
      <c r="E6165" t="s">
        <v>14</v>
      </c>
      <c r="F6165" t="s">
        <v>26</v>
      </c>
      <c r="G6165" s="3">
        <v>45022.29409722222</v>
      </c>
      <c r="H6165" s="1">
        <v>90000</v>
      </c>
      <c r="I6165" t="s">
        <v>3111</v>
      </c>
      <c r="J6165" t="s">
        <v>7651</v>
      </c>
    </row>
    <row r="6166" spans="1:10">
      <c r="A6166" t="s">
        <v>33</v>
      </c>
      <c r="B6166" t="s">
        <v>11633</v>
      </c>
      <c r="C6166" t="s">
        <v>108</v>
      </c>
      <c r="D6166" t="s">
        <v>13</v>
      </c>
      <c r="E6166" t="s">
        <v>14</v>
      </c>
      <c r="F6166" t="s">
        <v>26</v>
      </c>
      <c r="G6166" s="3">
        <v>45104.292442129627</v>
      </c>
      <c r="H6166" s="1">
        <v>125000</v>
      </c>
      <c r="I6166" t="s">
        <v>2666</v>
      </c>
      <c r="J6166" t="s">
        <v>1721</v>
      </c>
    </row>
    <row r="6167" spans="1:10">
      <c r="A6167" t="s">
        <v>73</v>
      </c>
      <c r="B6167" t="s">
        <v>11634</v>
      </c>
      <c r="C6167" t="s">
        <v>2080</v>
      </c>
      <c r="D6167" t="s">
        <v>13</v>
      </c>
      <c r="E6167" t="s">
        <v>14</v>
      </c>
      <c r="F6167" t="s">
        <v>26</v>
      </c>
      <c r="G6167" s="3">
        <v>45057.319351851853</v>
      </c>
      <c r="H6167" s="1">
        <v>143877</v>
      </c>
      <c r="I6167" t="s">
        <v>4729</v>
      </c>
      <c r="J6167" t="s">
        <v>11635</v>
      </c>
    </row>
    <row r="6168" spans="1:10">
      <c r="A6168" t="s">
        <v>10</v>
      </c>
      <c r="B6168" t="s">
        <v>11636</v>
      </c>
      <c r="C6168" t="s">
        <v>325</v>
      </c>
      <c r="D6168" t="s">
        <v>13</v>
      </c>
      <c r="E6168" t="s">
        <v>14</v>
      </c>
      <c r="F6168" t="s">
        <v>26</v>
      </c>
      <c r="G6168" s="3">
        <v>45184.293402777781</v>
      </c>
      <c r="H6168" s="1">
        <v>138640</v>
      </c>
      <c r="I6168" t="s">
        <v>326</v>
      </c>
      <c r="J6168" t="s">
        <v>327</v>
      </c>
    </row>
    <row r="6169" spans="1:10">
      <c r="A6169" t="s">
        <v>10</v>
      </c>
      <c r="B6169" t="s">
        <v>11200</v>
      </c>
      <c r="C6169" t="s">
        <v>1291</v>
      </c>
      <c r="D6169" t="s">
        <v>13</v>
      </c>
      <c r="E6169" t="s">
        <v>14</v>
      </c>
      <c r="F6169" t="s">
        <v>20</v>
      </c>
      <c r="G6169" s="3">
        <v>44960.337800925925</v>
      </c>
      <c r="H6169" s="1">
        <v>90000</v>
      </c>
      <c r="I6169" t="s">
        <v>4667</v>
      </c>
      <c r="J6169" t="s">
        <v>11637</v>
      </c>
    </row>
    <row r="6170" spans="1:10">
      <c r="A6170" t="s">
        <v>33</v>
      </c>
      <c r="B6170" t="s">
        <v>11638</v>
      </c>
      <c r="C6170" t="s">
        <v>11639</v>
      </c>
      <c r="D6170" t="s">
        <v>13</v>
      </c>
      <c r="E6170" t="s">
        <v>14</v>
      </c>
      <c r="F6170" t="s">
        <v>26</v>
      </c>
      <c r="G6170" s="3">
        <v>45134.291863425926</v>
      </c>
      <c r="H6170" s="1">
        <v>90000</v>
      </c>
      <c r="I6170" t="s">
        <v>11640</v>
      </c>
      <c r="J6170" t="s">
        <v>888</v>
      </c>
    </row>
    <row r="6171" spans="1:10">
      <c r="A6171" t="s">
        <v>18</v>
      </c>
      <c r="B6171" t="s">
        <v>470</v>
      </c>
      <c r="C6171" t="s">
        <v>24</v>
      </c>
      <c r="D6171" t="s">
        <v>13</v>
      </c>
      <c r="E6171" t="s">
        <v>25</v>
      </c>
      <c r="F6171" t="s">
        <v>26</v>
      </c>
      <c r="G6171" s="3">
        <v>45061.310856481483</v>
      </c>
      <c r="H6171" s="1">
        <v>130500</v>
      </c>
      <c r="I6171" t="s">
        <v>11641</v>
      </c>
      <c r="J6171" t="s">
        <v>11642</v>
      </c>
    </row>
    <row r="6172" spans="1:10">
      <c r="A6172" t="s">
        <v>18</v>
      </c>
      <c r="B6172" t="s">
        <v>18</v>
      </c>
      <c r="C6172" t="s">
        <v>1059</v>
      </c>
      <c r="D6172" t="s">
        <v>13</v>
      </c>
      <c r="E6172" t="s">
        <v>14</v>
      </c>
      <c r="F6172" t="s">
        <v>26</v>
      </c>
      <c r="G6172" s="3">
        <v>44987.297442129631</v>
      </c>
      <c r="H6172" s="1">
        <v>90000</v>
      </c>
      <c r="I6172" t="s">
        <v>6274</v>
      </c>
      <c r="J6172" t="s">
        <v>11643</v>
      </c>
    </row>
    <row r="6173" spans="1:10">
      <c r="A6173" t="s">
        <v>10</v>
      </c>
      <c r="B6173" t="s">
        <v>1763</v>
      </c>
      <c r="C6173" t="s">
        <v>201</v>
      </c>
      <c r="D6173" t="s">
        <v>13</v>
      </c>
      <c r="E6173" t="s">
        <v>14</v>
      </c>
      <c r="F6173" t="s">
        <v>26</v>
      </c>
      <c r="G6173" s="3">
        <v>44972.343495370369</v>
      </c>
      <c r="H6173" s="1">
        <v>90000</v>
      </c>
      <c r="I6173" t="s">
        <v>11644</v>
      </c>
    </row>
    <row r="6174" spans="1:10">
      <c r="A6174" t="s">
        <v>10</v>
      </c>
      <c r="B6174" t="s">
        <v>11645</v>
      </c>
      <c r="C6174" t="s">
        <v>24</v>
      </c>
      <c r="D6174" t="s">
        <v>13</v>
      </c>
      <c r="E6174" t="s">
        <v>25</v>
      </c>
      <c r="F6174" t="s">
        <v>26</v>
      </c>
      <c r="G6174" s="3">
        <v>45139.295636574076</v>
      </c>
      <c r="H6174" s="1">
        <v>206000</v>
      </c>
      <c r="I6174" t="s">
        <v>6259</v>
      </c>
      <c r="J6174" t="s">
        <v>11646</v>
      </c>
    </row>
    <row r="6175" spans="1:10">
      <c r="A6175" t="s">
        <v>33</v>
      </c>
      <c r="B6175" t="s">
        <v>11647</v>
      </c>
      <c r="C6175" t="s">
        <v>1042</v>
      </c>
      <c r="D6175" t="s">
        <v>13</v>
      </c>
      <c r="E6175" t="s">
        <v>14</v>
      </c>
      <c r="F6175" t="s">
        <v>198</v>
      </c>
      <c r="G6175" s="3">
        <v>45044.302071759259</v>
      </c>
      <c r="H6175" s="1">
        <v>89100</v>
      </c>
      <c r="I6175" t="s">
        <v>2641</v>
      </c>
    </row>
    <row r="6176" spans="1:10">
      <c r="A6176" t="s">
        <v>73</v>
      </c>
      <c r="B6176" t="s">
        <v>11648</v>
      </c>
      <c r="C6176" t="s">
        <v>589</v>
      </c>
      <c r="D6176" t="s">
        <v>13</v>
      </c>
      <c r="E6176" t="s">
        <v>14</v>
      </c>
      <c r="F6176" t="s">
        <v>26</v>
      </c>
      <c r="G6176" s="3">
        <v>45023.295474537037</v>
      </c>
      <c r="H6176" s="1">
        <v>115000</v>
      </c>
      <c r="I6176" t="s">
        <v>420</v>
      </c>
      <c r="J6176" t="s">
        <v>11649</v>
      </c>
    </row>
    <row r="6177" spans="1:10">
      <c r="A6177" t="s">
        <v>33</v>
      </c>
      <c r="B6177" t="s">
        <v>11650</v>
      </c>
      <c r="C6177" t="s">
        <v>6343</v>
      </c>
      <c r="D6177" t="s">
        <v>13</v>
      </c>
      <c r="E6177" t="s">
        <v>14</v>
      </c>
      <c r="F6177" t="s">
        <v>26</v>
      </c>
      <c r="G6177" s="3">
        <v>45234.291759259257</v>
      </c>
      <c r="H6177" s="1">
        <v>90000</v>
      </c>
      <c r="I6177" t="s">
        <v>11651</v>
      </c>
      <c r="J6177" t="s">
        <v>11652</v>
      </c>
    </row>
    <row r="6178" spans="1:10">
      <c r="A6178" t="s">
        <v>73</v>
      </c>
      <c r="B6178" t="s">
        <v>3741</v>
      </c>
      <c r="C6178" t="s">
        <v>24</v>
      </c>
      <c r="D6178" t="s">
        <v>13</v>
      </c>
      <c r="E6178" t="s">
        <v>25</v>
      </c>
      <c r="F6178" t="s">
        <v>26</v>
      </c>
      <c r="G6178" s="3">
        <v>45043.299224537041</v>
      </c>
      <c r="H6178" s="1">
        <v>138000</v>
      </c>
      <c r="I6178" t="s">
        <v>11653</v>
      </c>
    </row>
    <row r="6179" spans="1:10">
      <c r="A6179" t="s">
        <v>73</v>
      </c>
      <c r="B6179" t="s">
        <v>73</v>
      </c>
      <c r="C6179" t="s">
        <v>1517</v>
      </c>
      <c r="D6179" t="s">
        <v>13</v>
      </c>
      <c r="E6179" t="s">
        <v>14</v>
      </c>
      <c r="F6179" t="s">
        <v>26</v>
      </c>
      <c r="G6179" s="3">
        <v>45130.305868055555</v>
      </c>
      <c r="H6179" s="1">
        <v>125000</v>
      </c>
      <c r="I6179" t="s">
        <v>870</v>
      </c>
      <c r="J6179" t="s">
        <v>11654</v>
      </c>
    </row>
    <row r="6180" spans="1:10">
      <c r="A6180" t="s">
        <v>10</v>
      </c>
      <c r="B6180" t="s">
        <v>11655</v>
      </c>
      <c r="C6180" t="s">
        <v>1305</v>
      </c>
      <c r="D6180" t="s">
        <v>13</v>
      </c>
      <c r="E6180" t="s">
        <v>14</v>
      </c>
      <c r="F6180" t="s">
        <v>26</v>
      </c>
      <c r="G6180" s="3">
        <v>45178.292847222219</v>
      </c>
      <c r="H6180" s="1">
        <v>236040</v>
      </c>
      <c r="I6180" t="s">
        <v>11656</v>
      </c>
      <c r="J6180" t="s">
        <v>11657</v>
      </c>
    </row>
    <row r="6181" spans="1:10">
      <c r="A6181" t="s">
        <v>18</v>
      </c>
      <c r="B6181" t="s">
        <v>18</v>
      </c>
      <c r="C6181" t="s">
        <v>6854</v>
      </c>
      <c r="D6181" t="s">
        <v>13</v>
      </c>
      <c r="E6181" t="s">
        <v>14</v>
      </c>
      <c r="F6181" t="s">
        <v>26</v>
      </c>
      <c r="G6181" s="3">
        <v>45092.309791666667</v>
      </c>
      <c r="H6181" s="1">
        <v>125000</v>
      </c>
      <c r="I6181" t="s">
        <v>186</v>
      </c>
      <c r="J6181" t="s">
        <v>11658</v>
      </c>
    </row>
    <row r="6182" spans="1:10">
      <c r="A6182" t="s">
        <v>106</v>
      </c>
      <c r="B6182" t="s">
        <v>11659</v>
      </c>
      <c r="C6182" t="s">
        <v>24</v>
      </c>
      <c r="D6182" t="s">
        <v>13</v>
      </c>
      <c r="E6182" t="s">
        <v>25</v>
      </c>
      <c r="F6182" t="s">
        <v>11660</v>
      </c>
      <c r="G6182" s="3">
        <v>45159.327499999999</v>
      </c>
      <c r="H6182" s="1">
        <v>110000</v>
      </c>
      <c r="I6182" t="s">
        <v>11661</v>
      </c>
    </row>
    <row r="6183" spans="1:10">
      <c r="A6183" t="s">
        <v>10</v>
      </c>
      <c r="B6183" t="s">
        <v>10</v>
      </c>
      <c r="C6183" t="s">
        <v>232</v>
      </c>
      <c r="D6183" t="s">
        <v>13</v>
      </c>
      <c r="E6183" t="s">
        <v>14</v>
      </c>
      <c r="F6183" t="s">
        <v>26</v>
      </c>
      <c r="G6183" s="3">
        <v>45267.293854166666</v>
      </c>
      <c r="H6183" s="1">
        <v>115000</v>
      </c>
      <c r="I6183" t="s">
        <v>11662</v>
      </c>
      <c r="J6183" t="s">
        <v>11663</v>
      </c>
    </row>
    <row r="6184" spans="1:10">
      <c r="A6184" t="s">
        <v>10</v>
      </c>
      <c r="B6184" t="s">
        <v>10</v>
      </c>
      <c r="C6184" t="s">
        <v>1965</v>
      </c>
      <c r="D6184" t="s">
        <v>13</v>
      </c>
      <c r="E6184" t="s">
        <v>14</v>
      </c>
      <c r="F6184" t="s">
        <v>26</v>
      </c>
      <c r="G6184" s="3">
        <v>45183.292997685188</v>
      </c>
      <c r="H6184" s="1">
        <v>69107</v>
      </c>
      <c r="I6184" t="s">
        <v>5830</v>
      </c>
      <c r="J6184" t="s">
        <v>11174</v>
      </c>
    </row>
    <row r="6185" spans="1:10">
      <c r="A6185" t="s">
        <v>33</v>
      </c>
      <c r="B6185" t="s">
        <v>33</v>
      </c>
      <c r="D6185" t="s">
        <v>13</v>
      </c>
      <c r="E6185" t="s">
        <v>14</v>
      </c>
      <c r="F6185" t="s">
        <v>26</v>
      </c>
      <c r="G6185" s="3">
        <v>44929.685902777775</v>
      </c>
      <c r="H6185" s="1">
        <v>97500</v>
      </c>
      <c r="I6185" t="s">
        <v>88</v>
      </c>
      <c r="J6185" t="s">
        <v>11664</v>
      </c>
    </row>
    <row r="6186" spans="1:10">
      <c r="A6186" t="s">
        <v>33</v>
      </c>
      <c r="B6186" t="s">
        <v>620</v>
      </c>
      <c r="C6186" t="s">
        <v>243</v>
      </c>
      <c r="D6186" t="s">
        <v>13</v>
      </c>
      <c r="E6186" t="s">
        <v>14</v>
      </c>
      <c r="F6186" t="s">
        <v>26</v>
      </c>
      <c r="G6186" s="3">
        <v>45225.293032407404</v>
      </c>
      <c r="H6186" s="1">
        <v>67100.5</v>
      </c>
      <c r="I6186" t="s">
        <v>11665</v>
      </c>
      <c r="J6186" t="s">
        <v>11666</v>
      </c>
    </row>
    <row r="6187" spans="1:10">
      <c r="A6187" t="s">
        <v>18</v>
      </c>
      <c r="B6187" t="s">
        <v>11667</v>
      </c>
      <c r="C6187" t="s">
        <v>24</v>
      </c>
      <c r="D6187" t="s">
        <v>13</v>
      </c>
      <c r="E6187" t="s">
        <v>25</v>
      </c>
      <c r="F6187" t="s">
        <v>26</v>
      </c>
      <c r="G6187" s="3">
        <v>45016.296851851854</v>
      </c>
      <c r="H6187" s="1">
        <v>165000</v>
      </c>
      <c r="I6187" t="s">
        <v>2666</v>
      </c>
      <c r="J6187" t="s">
        <v>11668</v>
      </c>
    </row>
    <row r="6188" spans="1:10">
      <c r="A6188" t="s">
        <v>18</v>
      </c>
      <c r="B6188" t="s">
        <v>18</v>
      </c>
      <c r="C6188" t="s">
        <v>325</v>
      </c>
      <c r="D6188" t="s">
        <v>13</v>
      </c>
      <c r="E6188" t="s">
        <v>14</v>
      </c>
      <c r="F6188" t="s">
        <v>26</v>
      </c>
      <c r="G6188" s="3">
        <v>45169.30201388889</v>
      </c>
      <c r="H6188" s="1">
        <v>100000</v>
      </c>
      <c r="I6188" t="s">
        <v>3111</v>
      </c>
      <c r="J6188" t="s">
        <v>11669</v>
      </c>
    </row>
    <row r="6189" spans="1:10">
      <c r="A6189" t="s">
        <v>18</v>
      </c>
      <c r="B6189" t="s">
        <v>11670</v>
      </c>
      <c r="C6189" t="s">
        <v>26</v>
      </c>
      <c r="D6189" t="s">
        <v>13</v>
      </c>
      <c r="E6189" t="s">
        <v>14</v>
      </c>
      <c r="F6189" t="s">
        <v>26</v>
      </c>
      <c r="G6189" s="3">
        <v>44989.329884259256</v>
      </c>
      <c r="H6189" s="1">
        <v>210000</v>
      </c>
      <c r="I6189" t="s">
        <v>1072</v>
      </c>
      <c r="J6189" t="s">
        <v>5645</v>
      </c>
    </row>
    <row r="6190" spans="1:10">
      <c r="A6190" t="s">
        <v>18</v>
      </c>
      <c r="B6190" t="s">
        <v>11671</v>
      </c>
      <c r="C6190" t="s">
        <v>237</v>
      </c>
      <c r="D6190" t="s">
        <v>13</v>
      </c>
      <c r="E6190" t="s">
        <v>14</v>
      </c>
      <c r="F6190" t="s">
        <v>26</v>
      </c>
      <c r="G6190" s="3">
        <v>45077.29315972222</v>
      </c>
      <c r="H6190" s="1">
        <v>180000</v>
      </c>
      <c r="I6190" t="s">
        <v>128</v>
      </c>
      <c r="J6190" t="s">
        <v>11672</v>
      </c>
    </row>
    <row r="6191" spans="1:10">
      <c r="A6191" t="s">
        <v>10</v>
      </c>
      <c r="B6191" t="s">
        <v>11673</v>
      </c>
      <c r="C6191" t="s">
        <v>342</v>
      </c>
      <c r="D6191" t="s">
        <v>13</v>
      </c>
      <c r="E6191" t="s">
        <v>14</v>
      </c>
      <c r="F6191" t="s">
        <v>26</v>
      </c>
      <c r="G6191" s="3">
        <v>45056.296215277776</v>
      </c>
      <c r="H6191" s="1">
        <v>116393</v>
      </c>
      <c r="I6191" t="s">
        <v>2931</v>
      </c>
    </row>
    <row r="6192" spans="1:10">
      <c r="A6192" t="s">
        <v>18</v>
      </c>
      <c r="B6192" t="s">
        <v>2876</v>
      </c>
      <c r="C6192" t="s">
        <v>24</v>
      </c>
      <c r="D6192" t="s">
        <v>13</v>
      </c>
      <c r="E6192" t="s">
        <v>25</v>
      </c>
      <c r="F6192" t="s">
        <v>26</v>
      </c>
      <c r="G6192" s="3">
        <v>45111.297812500001</v>
      </c>
      <c r="H6192" s="1">
        <v>65000</v>
      </c>
      <c r="I6192" t="s">
        <v>451</v>
      </c>
      <c r="J6192" t="s">
        <v>2877</v>
      </c>
    </row>
    <row r="6193" spans="1:10">
      <c r="A6193" t="s">
        <v>18</v>
      </c>
      <c r="B6193" t="s">
        <v>1101</v>
      </c>
      <c r="C6193" t="s">
        <v>201</v>
      </c>
      <c r="D6193" t="s">
        <v>13</v>
      </c>
      <c r="E6193" t="s">
        <v>14</v>
      </c>
      <c r="F6193" t="s">
        <v>26</v>
      </c>
      <c r="G6193" s="3">
        <v>44981.298055555555</v>
      </c>
      <c r="H6193" s="1">
        <v>90000</v>
      </c>
      <c r="I6193" t="s">
        <v>11674</v>
      </c>
      <c r="J6193" t="s">
        <v>11675</v>
      </c>
    </row>
    <row r="6194" spans="1:10">
      <c r="A6194" t="s">
        <v>33</v>
      </c>
      <c r="B6194" t="s">
        <v>33</v>
      </c>
      <c r="C6194" t="s">
        <v>325</v>
      </c>
      <c r="D6194" t="s">
        <v>100</v>
      </c>
      <c r="E6194" t="s">
        <v>14</v>
      </c>
      <c r="F6194" t="s">
        <v>26</v>
      </c>
      <c r="G6194" s="3">
        <v>45239.357997685183</v>
      </c>
      <c r="H6194" s="1">
        <v>75000</v>
      </c>
      <c r="I6194" t="s">
        <v>11676</v>
      </c>
      <c r="J6194" t="s">
        <v>11677</v>
      </c>
    </row>
    <row r="6195" spans="1:10">
      <c r="A6195" t="s">
        <v>10</v>
      </c>
      <c r="B6195" t="s">
        <v>11678</v>
      </c>
      <c r="C6195" t="s">
        <v>11679</v>
      </c>
      <c r="D6195" t="s">
        <v>13</v>
      </c>
      <c r="E6195" t="s">
        <v>14</v>
      </c>
      <c r="F6195" t="s">
        <v>26</v>
      </c>
      <c r="G6195" s="3">
        <v>45191.29550925926</v>
      </c>
      <c r="H6195" s="1">
        <v>120259</v>
      </c>
      <c r="I6195" t="s">
        <v>11680</v>
      </c>
    </row>
    <row r="6196" spans="1:10">
      <c r="A6196" t="s">
        <v>152</v>
      </c>
      <c r="B6196" t="s">
        <v>1216</v>
      </c>
      <c r="C6196" t="s">
        <v>26</v>
      </c>
      <c r="D6196" t="s">
        <v>13</v>
      </c>
      <c r="E6196" t="s">
        <v>14</v>
      </c>
      <c r="F6196" t="s">
        <v>26</v>
      </c>
      <c r="G6196" s="3">
        <v>45064.292083333334</v>
      </c>
      <c r="H6196" s="1">
        <v>203000</v>
      </c>
      <c r="I6196" t="s">
        <v>1574</v>
      </c>
      <c r="J6196" t="s">
        <v>11681</v>
      </c>
    </row>
    <row r="6197" spans="1:10">
      <c r="A6197" t="s">
        <v>73</v>
      </c>
      <c r="B6197" t="s">
        <v>11682</v>
      </c>
      <c r="C6197" t="s">
        <v>434</v>
      </c>
      <c r="D6197" t="s">
        <v>13</v>
      </c>
      <c r="E6197" t="s">
        <v>14</v>
      </c>
      <c r="F6197" t="s">
        <v>26</v>
      </c>
      <c r="G6197" s="3">
        <v>45246.318726851852</v>
      </c>
      <c r="H6197" s="1">
        <v>127500</v>
      </c>
      <c r="I6197" t="s">
        <v>2666</v>
      </c>
      <c r="J6197" t="s">
        <v>11683</v>
      </c>
    </row>
    <row r="6198" spans="1:10">
      <c r="A6198" t="s">
        <v>18</v>
      </c>
      <c r="B6198" t="s">
        <v>11684</v>
      </c>
      <c r="C6198" t="s">
        <v>2299</v>
      </c>
      <c r="D6198" t="s">
        <v>13</v>
      </c>
      <c r="E6198" t="s">
        <v>14</v>
      </c>
      <c r="F6198" t="s">
        <v>26</v>
      </c>
      <c r="G6198" s="3">
        <v>45141.333807870367</v>
      </c>
      <c r="H6198" s="1">
        <v>75000</v>
      </c>
      <c r="I6198" t="s">
        <v>128</v>
      </c>
      <c r="J6198" t="s">
        <v>11685</v>
      </c>
    </row>
    <row r="6199" spans="1:10">
      <c r="A6199" t="s">
        <v>18</v>
      </c>
      <c r="B6199" t="s">
        <v>11686</v>
      </c>
      <c r="C6199" t="s">
        <v>276</v>
      </c>
      <c r="D6199" t="s">
        <v>13</v>
      </c>
      <c r="E6199" t="s">
        <v>14</v>
      </c>
      <c r="F6199" t="s">
        <v>26</v>
      </c>
      <c r="G6199" s="3">
        <v>45174.334675925929</v>
      </c>
      <c r="H6199" s="1">
        <v>90000</v>
      </c>
      <c r="I6199" t="s">
        <v>11687</v>
      </c>
      <c r="J6199" t="s">
        <v>316</v>
      </c>
    </row>
    <row r="6200" spans="1:10">
      <c r="A6200" t="s">
        <v>10</v>
      </c>
      <c r="B6200" t="s">
        <v>11688</v>
      </c>
      <c r="C6200" t="s">
        <v>572</v>
      </c>
      <c r="D6200" t="s">
        <v>13</v>
      </c>
      <c r="E6200" t="s">
        <v>14</v>
      </c>
      <c r="F6200" t="s">
        <v>26</v>
      </c>
      <c r="G6200" s="3">
        <v>45055.30023148148</v>
      </c>
      <c r="H6200" s="1">
        <v>115000</v>
      </c>
      <c r="I6200" t="s">
        <v>3015</v>
      </c>
      <c r="J6200" t="s">
        <v>11689</v>
      </c>
    </row>
    <row r="6201" spans="1:10">
      <c r="A6201" t="s">
        <v>135</v>
      </c>
      <c r="B6201" t="s">
        <v>10858</v>
      </c>
      <c r="C6201" t="s">
        <v>3851</v>
      </c>
      <c r="D6201" t="s">
        <v>13</v>
      </c>
      <c r="E6201" t="s">
        <v>14</v>
      </c>
      <c r="F6201" t="s">
        <v>26</v>
      </c>
      <c r="G6201" s="3">
        <v>44939.293854166666</v>
      </c>
      <c r="H6201" s="1">
        <v>150500</v>
      </c>
      <c r="I6201" t="s">
        <v>974</v>
      </c>
      <c r="J6201" t="s">
        <v>11690</v>
      </c>
    </row>
    <row r="6202" spans="1:10">
      <c r="A6202" t="s">
        <v>18</v>
      </c>
      <c r="B6202" t="s">
        <v>11691</v>
      </c>
      <c r="C6202" t="s">
        <v>157</v>
      </c>
      <c r="D6202" t="s">
        <v>13</v>
      </c>
      <c r="E6202" t="s">
        <v>14</v>
      </c>
      <c r="F6202" t="s">
        <v>26</v>
      </c>
      <c r="G6202" s="3">
        <v>45072.296354166669</v>
      </c>
      <c r="H6202" s="1">
        <v>90000</v>
      </c>
      <c r="I6202" t="s">
        <v>11692</v>
      </c>
      <c r="J6202" t="s">
        <v>11693</v>
      </c>
    </row>
    <row r="6203" spans="1:10">
      <c r="A6203" t="s">
        <v>106</v>
      </c>
      <c r="B6203" t="s">
        <v>11694</v>
      </c>
      <c r="C6203" t="s">
        <v>11695</v>
      </c>
      <c r="D6203" t="s">
        <v>13</v>
      </c>
      <c r="E6203" t="s">
        <v>14</v>
      </c>
      <c r="F6203" t="s">
        <v>1132</v>
      </c>
      <c r="G6203" s="3">
        <v>45264.309016203704</v>
      </c>
      <c r="H6203" s="1">
        <v>56572</v>
      </c>
      <c r="I6203" t="s">
        <v>16</v>
      </c>
      <c r="J6203" t="s">
        <v>11696</v>
      </c>
    </row>
    <row r="6204" spans="1:10">
      <c r="A6204" t="s">
        <v>73</v>
      </c>
      <c r="B6204" t="s">
        <v>73</v>
      </c>
      <c r="C6204" t="s">
        <v>165</v>
      </c>
      <c r="D6204" t="s">
        <v>13</v>
      </c>
      <c r="E6204" t="s">
        <v>14</v>
      </c>
      <c r="F6204" t="s">
        <v>26</v>
      </c>
      <c r="G6204" s="3">
        <v>44958.309201388889</v>
      </c>
      <c r="H6204" s="1">
        <v>147500</v>
      </c>
      <c r="I6204" t="s">
        <v>2475</v>
      </c>
      <c r="J6204" t="s">
        <v>11697</v>
      </c>
    </row>
    <row r="6205" spans="1:10">
      <c r="A6205" t="s">
        <v>18</v>
      </c>
      <c r="B6205" t="s">
        <v>6062</v>
      </c>
      <c r="C6205" t="s">
        <v>7982</v>
      </c>
      <c r="D6205" t="s">
        <v>13</v>
      </c>
      <c r="E6205" t="s">
        <v>14</v>
      </c>
      <c r="F6205" t="s">
        <v>26</v>
      </c>
      <c r="G6205" s="3">
        <v>45027.311041666668</v>
      </c>
      <c r="H6205" s="1">
        <v>125000</v>
      </c>
      <c r="I6205" t="s">
        <v>186</v>
      </c>
      <c r="J6205" t="s">
        <v>11698</v>
      </c>
    </row>
    <row r="6206" spans="1:10">
      <c r="A6206" t="s">
        <v>18</v>
      </c>
      <c r="B6206" t="s">
        <v>11699</v>
      </c>
      <c r="C6206" t="s">
        <v>1291</v>
      </c>
      <c r="D6206" t="s">
        <v>13</v>
      </c>
      <c r="E6206" t="s">
        <v>14</v>
      </c>
      <c r="F6206" t="s">
        <v>26</v>
      </c>
      <c r="G6206" s="3">
        <v>45228.297164351854</v>
      </c>
      <c r="H6206" s="1">
        <v>146361</v>
      </c>
      <c r="I6206" t="s">
        <v>11700</v>
      </c>
      <c r="J6206" t="s">
        <v>28</v>
      </c>
    </row>
    <row r="6207" spans="1:10">
      <c r="A6207" t="s">
        <v>33</v>
      </c>
      <c r="B6207" t="s">
        <v>364</v>
      </c>
      <c r="C6207" t="s">
        <v>24</v>
      </c>
      <c r="D6207" t="s">
        <v>13</v>
      </c>
      <c r="E6207" t="s">
        <v>25</v>
      </c>
      <c r="F6207" t="s">
        <v>26</v>
      </c>
      <c r="G6207" s="3">
        <v>45026.292083333334</v>
      </c>
      <c r="H6207" s="1">
        <v>84800</v>
      </c>
      <c r="I6207" t="s">
        <v>11701</v>
      </c>
    </row>
    <row r="6208" spans="1:10">
      <c r="A6208" t="s">
        <v>33</v>
      </c>
      <c r="B6208" t="s">
        <v>11702</v>
      </c>
      <c r="C6208" t="s">
        <v>95</v>
      </c>
      <c r="D6208" t="s">
        <v>13</v>
      </c>
      <c r="E6208" t="s">
        <v>14</v>
      </c>
      <c r="F6208" t="s">
        <v>26</v>
      </c>
      <c r="G6208" s="3">
        <v>45035.294687499998</v>
      </c>
      <c r="H6208" s="1">
        <v>159640</v>
      </c>
      <c r="I6208" t="s">
        <v>2718</v>
      </c>
      <c r="J6208" t="s">
        <v>11703</v>
      </c>
    </row>
    <row r="6209" spans="1:10">
      <c r="A6209" t="s">
        <v>10</v>
      </c>
      <c r="B6209" t="s">
        <v>11704</v>
      </c>
      <c r="C6209" t="s">
        <v>189</v>
      </c>
      <c r="D6209" t="s">
        <v>13</v>
      </c>
      <c r="E6209" t="s">
        <v>14</v>
      </c>
      <c r="F6209" t="s">
        <v>190</v>
      </c>
      <c r="G6209" s="3">
        <v>44946.354664351849</v>
      </c>
      <c r="H6209" s="1">
        <v>79200</v>
      </c>
      <c r="I6209" t="s">
        <v>11705</v>
      </c>
      <c r="J6209" t="s">
        <v>8019</v>
      </c>
    </row>
    <row r="6210" spans="1:10">
      <c r="A6210" t="s">
        <v>18</v>
      </c>
      <c r="B6210" t="s">
        <v>11706</v>
      </c>
      <c r="C6210" t="s">
        <v>2706</v>
      </c>
      <c r="D6210" t="s">
        <v>13</v>
      </c>
      <c r="E6210" t="s">
        <v>14</v>
      </c>
      <c r="F6210" t="s">
        <v>26</v>
      </c>
      <c r="G6210" s="3">
        <v>45183.297685185185</v>
      </c>
      <c r="H6210" s="1">
        <v>77000</v>
      </c>
      <c r="I6210" t="s">
        <v>1571</v>
      </c>
      <c r="J6210" t="s">
        <v>11707</v>
      </c>
    </row>
    <row r="6211" spans="1:10">
      <c r="A6211" t="s">
        <v>33</v>
      </c>
      <c r="B6211" t="s">
        <v>11708</v>
      </c>
      <c r="C6211" t="s">
        <v>11709</v>
      </c>
      <c r="D6211" t="s">
        <v>13</v>
      </c>
      <c r="E6211" t="s">
        <v>14</v>
      </c>
      <c r="F6211" t="s">
        <v>26</v>
      </c>
      <c r="G6211" s="3">
        <v>45035.296087962961</v>
      </c>
      <c r="H6211" s="1">
        <v>82830</v>
      </c>
      <c r="I6211" t="s">
        <v>11710</v>
      </c>
    </row>
    <row r="6212" spans="1:10">
      <c r="A6212" t="s">
        <v>10</v>
      </c>
      <c r="B6212" t="s">
        <v>1569</v>
      </c>
      <c r="C6212" t="s">
        <v>5077</v>
      </c>
      <c r="D6212" t="s">
        <v>13</v>
      </c>
      <c r="E6212" t="s">
        <v>14</v>
      </c>
      <c r="F6212" t="s">
        <v>26</v>
      </c>
      <c r="G6212" s="3">
        <v>45041.294895833336</v>
      </c>
      <c r="H6212" s="1">
        <v>105000</v>
      </c>
      <c r="I6212" t="s">
        <v>4049</v>
      </c>
      <c r="J6212" t="s">
        <v>11711</v>
      </c>
    </row>
    <row r="6213" spans="1:10">
      <c r="A6213" t="s">
        <v>18</v>
      </c>
      <c r="B6213" t="s">
        <v>11712</v>
      </c>
      <c r="C6213" t="s">
        <v>826</v>
      </c>
      <c r="D6213" t="s">
        <v>13</v>
      </c>
      <c r="E6213" t="s">
        <v>14</v>
      </c>
      <c r="F6213" t="s">
        <v>827</v>
      </c>
      <c r="G6213" s="3">
        <v>45100.344224537039</v>
      </c>
      <c r="H6213" s="1">
        <v>96773</v>
      </c>
      <c r="I6213" t="s">
        <v>685</v>
      </c>
      <c r="J6213" t="s">
        <v>11713</v>
      </c>
    </row>
    <row r="6214" spans="1:10">
      <c r="A6214" t="s">
        <v>73</v>
      </c>
      <c r="B6214" t="s">
        <v>11714</v>
      </c>
      <c r="C6214" t="s">
        <v>24</v>
      </c>
      <c r="D6214" t="s">
        <v>13</v>
      </c>
      <c r="E6214" t="s">
        <v>25</v>
      </c>
      <c r="F6214" t="s">
        <v>26</v>
      </c>
      <c r="G6214" s="3">
        <v>45047.2969212963</v>
      </c>
      <c r="H6214" s="1">
        <v>150000</v>
      </c>
      <c r="I6214" t="s">
        <v>2666</v>
      </c>
      <c r="J6214" t="s">
        <v>1284</v>
      </c>
    </row>
    <row r="6215" spans="1:10">
      <c r="A6215" t="s">
        <v>18</v>
      </c>
      <c r="B6215" t="s">
        <v>11715</v>
      </c>
      <c r="C6215" t="s">
        <v>24</v>
      </c>
      <c r="D6215" t="s">
        <v>13</v>
      </c>
      <c r="E6215" t="s">
        <v>25</v>
      </c>
      <c r="F6215" t="s">
        <v>26</v>
      </c>
      <c r="G6215" s="3">
        <v>45233.295567129629</v>
      </c>
      <c r="H6215" s="1">
        <v>60000</v>
      </c>
      <c r="I6215" t="s">
        <v>11716</v>
      </c>
      <c r="J6215" t="s">
        <v>264</v>
      </c>
    </row>
    <row r="6216" spans="1:10">
      <c r="A6216" t="s">
        <v>10</v>
      </c>
      <c r="B6216" t="s">
        <v>1158</v>
      </c>
      <c r="C6216" t="s">
        <v>24</v>
      </c>
      <c r="D6216" t="s">
        <v>13</v>
      </c>
      <c r="E6216" t="s">
        <v>25</v>
      </c>
      <c r="F6216" t="s">
        <v>20</v>
      </c>
      <c r="G6216" s="3">
        <v>44964.324594907404</v>
      </c>
      <c r="H6216" s="1">
        <v>170000</v>
      </c>
      <c r="I6216" t="s">
        <v>2666</v>
      </c>
      <c r="J6216" t="s">
        <v>6548</v>
      </c>
    </row>
    <row r="6217" spans="1:10">
      <c r="A6217" t="s">
        <v>73</v>
      </c>
      <c r="B6217" t="s">
        <v>11717</v>
      </c>
      <c r="C6217" t="s">
        <v>243</v>
      </c>
      <c r="D6217" t="s">
        <v>13</v>
      </c>
      <c r="E6217" t="s">
        <v>14</v>
      </c>
      <c r="F6217" t="s">
        <v>26</v>
      </c>
      <c r="G6217" s="3">
        <v>45010.300358796296</v>
      </c>
      <c r="H6217" s="1">
        <v>125000</v>
      </c>
      <c r="I6217" t="s">
        <v>186</v>
      </c>
      <c r="J6217" t="s">
        <v>11718</v>
      </c>
    </row>
    <row r="6218" spans="1:10">
      <c r="A6218" t="s">
        <v>33</v>
      </c>
      <c r="B6218" t="s">
        <v>9125</v>
      </c>
      <c r="C6218" t="s">
        <v>243</v>
      </c>
      <c r="D6218" t="s">
        <v>13</v>
      </c>
      <c r="E6218" t="s">
        <v>14</v>
      </c>
      <c r="F6218" t="s">
        <v>26</v>
      </c>
      <c r="G6218" s="3">
        <v>45105.293229166666</v>
      </c>
      <c r="H6218" s="1">
        <v>125000</v>
      </c>
      <c r="I6218" t="s">
        <v>9126</v>
      </c>
      <c r="J6218" t="s">
        <v>9127</v>
      </c>
    </row>
    <row r="6219" spans="1:10">
      <c r="A6219" t="s">
        <v>10</v>
      </c>
      <c r="B6219" t="s">
        <v>11719</v>
      </c>
      <c r="C6219" t="s">
        <v>1610</v>
      </c>
      <c r="D6219" t="s">
        <v>13</v>
      </c>
      <c r="E6219" t="s">
        <v>14</v>
      </c>
      <c r="F6219" t="s">
        <v>171</v>
      </c>
      <c r="G6219" s="3">
        <v>45057.305243055554</v>
      </c>
      <c r="H6219" s="1">
        <v>87705</v>
      </c>
      <c r="I6219" t="s">
        <v>1611</v>
      </c>
      <c r="J6219" t="s">
        <v>11720</v>
      </c>
    </row>
    <row r="6220" spans="1:10">
      <c r="A6220" t="s">
        <v>18</v>
      </c>
      <c r="B6220" t="s">
        <v>11721</v>
      </c>
      <c r="C6220" t="s">
        <v>1117</v>
      </c>
      <c r="D6220" t="s">
        <v>13</v>
      </c>
      <c r="E6220" t="s">
        <v>14</v>
      </c>
      <c r="F6220" t="s">
        <v>26</v>
      </c>
      <c r="G6220" s="3">
        <v>45227.296851851854</v>
      </c>
      <c r="H6220" s="1">
        <v>95750</v>
      </c>
      <c r="I6220" t="s">
        <v>11722</v>
      </c>
      <c r="J6220" t="s">
        <v>11723</v>
      </c>
    </row>
    <row r="6221" spans="1:10">
      <c r="A6221" t="s">
        <v>18</v>
      </c>
      <c r="B6221" t="s">
        <v>18</v>
      </c>
      <c r="C6221" t="s">
        <v>170</v>
      </c>
      <c r="D6221" t="s">
        <v>13</v>
      </c>
      <c r="E6221" t="s">
        <v>14</v>
      </c>
      <c r="F6221" t="s">
        <v>171</v>
      </c>
      <c r="G6221" s="3">
        <v>45007.311122685183</v>
      </c>
      <c r="H6221" s="1">
        <v>147500</v>
      </c>
      <c r="I6221" t="s">
        <v>909</v>
      </c>
      <c r="J6221" t="s">
        <v>11724</v>
      </c>
    </row>
    <row r="6222" spans="1:10">
      <c r="A6222" t="s">
        <v>10</v>
      </c>
      <c r="B6222" t="s">
        <v>10</v>
      </c>
      <c r="C6222" t="s">
        <v>119</v>
      </c>
      <c r="D6222" t="s">
        <v>13</v>
      </c>
      <c r="E6222" t="s">
        <v>14</v>
      </c>
      <c r="F6222" t="s">
        <v>26</v>
      </c>
      <c r="G6222" s="3">
        <v>45014.346342592595</v>
      </c>
      <c r="H6222" s="1">
        <v>225000</v>
      </c>
      <c r="I6222" t="s">
        <v>11725</v>
      </c>
    </row>
    <row r="6223" spans="1:10">
      <c r="A6223" t="s">
        <v>73</v>
      </c>
      <c r="B6223" t="s">
        <v>73</v>
      </c>
      <c r="C6223" t="s">
        <v>119</v>
      </c>
      <c r="D6223" t="s">
        <v>13</v>
      </c>
      <c r="E6223" t="s">
        <v>14</v>
      </c>
      <c r="F6223" t="s">
        <v>26</v>
      </c>
      <c r="G6223" s="3">
        <v>45124.299664351849</v>
      </c>
      <c r="H6223" s="1">
        <v>157500</v>
      </c>
      <c r="I6223" t="s">
        <v>2666</v>
      </c>
      <c r="J6223" t="s">
        <v>11726</v>
      </c>
    </row>
    <row r="6224" spans="1:10">
      <c r="A6224" t="s">
        <v>18</v>
      </c>
      <c r="B6224" t="s">
        <v>184</v>
      </c>
      <c r="C6224" t="s">
        <v>75</v>
      </c>
      <c r="D6224" t="s">
        <v>13</v>
      </c>
      <c r="E6224" t="s">
        <v>14</v>
      </c>
      <c r="F6224" t="s">
        <v>26</v>
      </c>
      <c r="G6224" s="3">
        <v>44938.300335648149</v>
      </c>
      <c r="H6224" s="1">
        <v>150000</v>
      </c>
      <c r="I6224" t="s">
        <v>3391</v>
      </c>
      <c r="J6224" t="s">
        <v>11727</v>
      </c>
    </row>
    <row r="6225" spans="1:10">
      <c r="A6225" t="s">
        <v>10</v>
      </c>
      <c r="B6225" t="s">
        <v>7151</v>
      </c>
      <c r="C6225" t="s">
        <v>589</v>
      </c>
      <c r="D6225" t="s">
        <v>13</v>
      </c>
      <c r="E6225" t="s">
        <v>14</v>
      </c>
      <c r="F6225" t="s">
        <v>26</v>
      </c>
      <c r="G6225" s="3">
        <v>45038.323136574072</v>
      </c>
      <c r="H6225" s="1">
        <v>112000</v>
      </c>
      <c r="I6225" t="s">
        <v>980</v>
      </c>
      <c r="J6225" t="s">
        <v>338</v>
      </c>
    </row>
    <row r="6226" spans="1:10">
      <c r="A6226" t="s">
        <v>18</v>
      </c>
      <c r="B6226" t="s">
        <v>11728</v>
      </c>
      <c r="C6226" t="s">
        <v>711</v>
      </c>
      <c r="D6226" t="s">
        <v>13</v>
      </c>
      <c r="E6226" t="s">
        <v>14</v>
      </c>
      <c r="F6226" t="s">
        <v>712</v>
      </c>
      <c r="G6226" s="3">
        <v>45147.342893518522</v>
      </c>
      <c r="H6226" s="1">
        <v>147500</v>
      </c>
      <c r="I6226" t="s">
        <v>898</v>
      </c>
      <c r="J6226" t="s">
        <v>11729</v>
      </c>
    </row>
    <row r="6227" spans="1:10">
      <c r="A6227" t="s">
        <v>10</v>
      </c>
      <c r="B6227" t="s">
        <v>10</v>
      </c>
      <c r="C6227" t="s">
        <v>2611</v>
      </c>
      <c r="D6227" t="s">
        <v>13</v>
      </c>
      <c r="E6227" t="s">
        <v>14</v>
      </c>
      <c r="F6227" t="s">
        <v>26</v>
      </c>
      <c r="G6227" s="3">
        <v>45092.322118055556</v>
      </c>
      <c r="H6227" s="1">
        <v>80500</v>
      </c>
      <c r="I6227" t="s">
        <v>2646</v>
      </c>
      <c r="J6227" t="s">
        <v>28</v>
      </c>
    </row>
    <row r="6228" spans="1:10">
      <c r="A6228" t="s">
        <v>18</v>
      </c>
      <c r="B6228" t="s">
        <v>18</v>
      </c>
      <c r="C6228" t="s">
        <v>4085</v>
      </c>
      <c r="D6228" t="s">
        <v>13</v>
      </c>
      <c r="E6228" t="s">
        <v>14</v>
      </c>
      <c r="F6228" t="s">
        <v>20</v>
      </c>
      <c r="G6228" s="3">
        <v>45083.320590277777</v>
      </c>
      <c r="H6228" s="1">
        <v>105000</v>
      </c>
      <c r="I6228" t="s">
        <v>1072</v>
      </c>
      <c r="J6228" t="s">
        <v>11730</v>
      </c>
    </row>
    <row r="6229" spans="1:10">
      <c r="A6229" t="s">
        <v>18</v>
      </c>
      <c r="B6229" t="s">
        <v>11731</v>
      </c>
      <c r="C6229" t="s">
        <v>490</v>
      </c>
      <c r="D6229" t="s">
        <v>13</v>
      </c>
      <c r="E6229" t="s">
        <v>14</v>
      </c>
      <c r="F6229" t="s">
        <v>26</v>
      </c>
      <c r="G6229" s="3">
        <v>45075.296817129631</v>
      </c>
      <c r="H6229" s="1">
        <v>115000</v>
      </c>
      <c r="I6229" t="s">
        <v>3124</v>
      </c>
      <c r="J6229" t="s">
        <v>11732</v>
      </c>
    </row>
    <row r="6230" spans="1:10">
      <c r="A6230" t="s">
        <v>18</v>
      </c>
      <c r="B6230" t="s">
        <v>4275</v>
      </c>
      <c r="C6230" t="s">
        <v>11733</v>
      </c>
      <c r="D6230" t="s">
        <v>13</v>
      </c>
      <c r="E6230" t="s">
        <v>14</v>
      </c>
      <c r="F6230" t="s">
        <v>26</v>
      </c>
      <c r="G6230" s="3">
        <v>45099.29787037037</v>
      </c>
      <c r="H6230" s="1">
        <v>90000</v>
      </c>
      <c r="I6230" t="s">
        <v>11734</v>
      </c>
      <c r="J6230" t="s">
        <v>11735</v>
      </c>
    </row>
    <row r="6231" spans="1:10">
      <c r="A6231" t="s">
        <v>73</v>
      </c>
      <c r="B6231" t="s">
        <v>73</v>
      </c>
      <c r="C6231" t="s">
        <v>4755</v>
      </c>
      <c r="D6231" t="s">
        <v>13</v>
      </c>
      <c r="E6231" t="s">
        <v>14</v>
      </c>
      <c r="F6231" t="s">
        <v>26</v>
      </c>
      <c r="G6231" s="3">
        <v>45002.297476851854</v>
      </c>
      <c r="H6231" s="1">
        <v>115000</v>
      </c>
      <c r="I6231" t="s">
        <v>1072</v>
      </c>
      <c r="J6231" t="s">
        <v>11736</v>
      </c>
    </row>
    <row r="6232" spans="1:10">
      <c r="A6232" t="s">
        <v>73</v>
      </c>
      <c r="B6232" t="s">
        <v>11737</v>
      </c>
      <c r="C6232" t="s">
        <v>5513</v>
      </c>
      <c r="D6232" t="s">
        <v>13</v>
      </c>
      <c r="E6232" t="s">
        <v>14</v>
      </c>
      <c r="F6232" t="s">
        <v>5513</v>
      </c>
      <c r="G6232" s="3">
        <v>44975.317604166667</v>
      </c>
      <c r="H6232" s="1">
        <v>147500</v>
      </c>
      <c r="I6232" t="s">
        <v>5514</v>
      </c>
      <c r="J6232" t="s">
        <v>11738</v>
      </c>
    </row>
    <row r="6233" spans="1:10">
      <c r="A6233" t="s">
        <v>106</v>
      </c>
      <c r="B6233" t="s">
        <v>1425</v>
      </c>
      <c r="C6233" t="s">
        <v>24</v>
      </c>
      <c r="D6233" t="s">
        <v>13</v>
      </c>
      <c r="E6233" t="s">
        <v>25</v>
      </c>
      <c r="F6233" t="s">
        <v>411</v>
      </c>
      <c r="G6233" s="3">
        <v>45055.35560185185</v>
      </c>
      <c r="H6233" s="1">
        <v>138000</v>
      </c>
      <c r="I6233" t="s">
        <v>11739</v>
      </c>
      <c r="J6233" t="s">
        <v>11740</v>
      </c>
    </row>
    <row r="6234" spans="1:10">
      <c r="A6234" t="s">
        <v>33</v>
      </c>
      <c r="B6234" t="s">
        <v>364</v>
      </c>
      <c r="C6234" t="s">
        <v>232</v>
      </c>
      <c r="D6234" t="s">
        <v>13</v>
      </c>
      <c r="E6234" t="s">
        <v>14</v>
      </c>
      <c r="F6234" t="s">
        <v>26</v>
      </c>
      <c r="G6234" s="3">
        <v>45078.291631944441</v>
      </c>
      <c r="H6234" s="1">
        <v>115000</v>
      </c>
      <c r="I6234" t="s">
        <v>5670</v>
      </c>
      <c r="J6234" t="s">
        <v>11741</v>
      </c>
    </row>
    <row r="6235" spans="1:10">
      <c r="A6235" t="s">
        <v>73</v>
      </c>
      <c r="B6235" t="s">
        <v>11742</v>
      </c>
      <c r="C6235" t="s">
        <v>232</v>
      </c>
      <c r="D6235" t="s">
        <v>13</v>
      </c>
      <c r="E6235" t="s">
        <v>14</v>
      </c>
      <c r="F6235" t="s">
        <v>26</v>
      </c>
      <c r="G6235" s="3">
        <v>45054.297361111108</v>
      </c>
      <c r="H6235" s="1">
        <v>145500</v>
      </c>
      <c r="I6235" t="s">
        <v>1594</v>
      </c>
      <c r="J6235" t="s">
        <v>11743</v>
      </c>
    </row>
    <row r="6236" spans="1:10">
      <c r="A6236" t="s">
        <v>33</v>
      </c>
      <c r="B6236" t="s">
        <v>11744</v>
      </c>
      <c r="C6236" t="s">
        <v>119</v>
      </c>
      <c r="D6236" t="s">
        <v>13</v>
      </c>
      <c r="E6236" t="s">
        <v>14</v>
      </c>
      <c r="F6236" t="s">
        <v>26</v>
      </c>
      <c r="G6236" s="3">
        <v>45092.291898148149</v>
      </c>
      <c r="H6236" s="1">
        <v>145188</v>
      </c>
      <c r="I6236" t="s">
        <v>11745</v>
      </c>
    </row>
    <row r="6237" spans="1:10">
      <c r="A6237" t="s">
        <v>18</v>
      </c>
      <c r="B6237" t="s">
        <v>1012</v>
      </c>
      <c r="C6237" t="s">
        <v>10035</v>
      </c>
      <c r="D6237" t="s">
        <v>13</v>
      </c>
      <c r="E6237" t="s">
        <v>14</v>
      </c>
      <c r="F6237" t="s">
        <v>26</v>
      </c>
      <c r="G6237" s="3">
        <v>45198.321319444447</v>
      </c>
      <c r="H6237" s="1">
        <v>105000</v>
      </c>
      <c r="I6237" t="s">
        <v>887</v>
      </c>
      <c r="J6237" t="s">
        <v>11746</v>
      </c>
    </row>
    <row r="6238" spans="1:10">
      <c r="A6238" t="s">
        <v>18</v>
      </c>
      <c r="B6238" t="s">
        <v>11747</v>
      </c>
      <c r="C6238" t="s">
        <v>1088</v>
      </c>
      <c r="D6238" t="s">
        <v>13</v>
      </c>
      <c r="E6238" t="s">
        <v>14</v>
      </c>
      <c r="F6238" t="s">
        <v>26</v>
      </c>
      <c r="G6238" s="3">
        <v>44959.29891203704</v>
      </c>
      <c r="H6238" s="1">
        <v>115000</v>
      </c>
      <c r="I6238" t="s">
        <v>2368</v>
      </c>
      <c r="J6238" t="s">
        <v>11748</v>
      </c>
    </row>
    <row r="6239" spans="1:10">
      <c r="A6239" t="s">
        <v>10</v>
      </c>
      <c r="B6239" t="s">
        <v>11749</v>
      </c>
      <c r="C6239" t="s">
        <v>9856</v>
      </c>
      <c r="D6239" t="s">
        <v>13</v>
      </c>
      <c r="E6239" t="s">
        <v>14</v>
      </c>
      <c r="F6239" t="s">
        <v>26</v>
      </c>
      <c r="G6239" s="3">
        <v>45057.29650462963</v>
      </c>
      <c r="H6239" s="1">
        <v>126000</v>
      </c>
      <c r="I6239" t="s">
        <v>1199</v>
      </c>
      <c r="J6239" t="s">
        <v>11750</v>
      </c>
    </row>
    <row r="6240" spans="1:10">
      <c r="A6240" t="s">
        <v>212</v>
      </c>
      <c r="B6240" t="s">
        <v>212</v>
      </c>
      <c r="C6240" t="s">
        <v>325</v>
      </c>
      <c r="D6240" t="s">
        <v>13</v>
      </c>
      <c r="E6240" t="s">
        <v>14</v>
      </c>
      <c r="F6240" t="s">
        <v>26</v>
      </c>
      <c r="G6240" s="3">
        <v>45169.297106481485</v>
      </c>
      <c r="H6240" s="1">
        <v>105000</v>
      </c>
      <c r="I6240" t="s">
        <v>3111</v>
      </c>
      <c r="J6240" t="s">
        <v>11751</v>
      </c>
    </row>
    <row r="6241" spans="1:10">
      <c r="A6241" t="s">
        <v>73</v>
      </c>
      <c r="B6241" t="s">
        <v>11752</v>
      </c>
      <c r="C6241" t="s">
        <v>1105</v>
      </c>
      <c r="D6241" t="s">
        <v>13</v>
      </c>
      <c r="E6241" t="s">
        <v>14</v>
      </c>
      <c r="F6241" t="s">
        <v>26</v>
      </c>
      <c r="G6241" s="3">
        <v>45144.309282407405</v>
      </c>
      <c r="H6241" s="1">
        <v>80000</v>
      </c>
      <c r="I6241" t="s">
        <v>4921</v>
      </c>
      <c r="J6241" t="s">
        <v>11753</v>
      </c>
    </row>
    <row r="6242" spans="1:10">
      <c r="A6242" t="s">
        <v>10</v>
      </c>
      <c r="B6242" t="s">
        <v>11754</v>
      </c>
      <c r="C6242" t="s">
        <v>119</v>
      </c>
      <c r="D6242" t="s">
        <v>13</v>
      </c>
      <c r="E6242" t="s">
        <v>14</v>
      </c>
      <c r="F6242" t="s">
        <v>26</v>
      </c>
      <c r="G6242" s="3">
        <v>45117.293738425928</v>
      </c>
      <c r="H6242" s="1">
        <v>132368</v>
      </c>
      <c r="I6242" t="s">
        <v>9277</v>
      </c>
      <c r="J6242" t="s">
        <v>11395</v>
      </c>
    </row>
    <row r="6243" spans="1:10">
      <c r="A6243" t="s">
        <v>18</v>
      </c>
      <c r="B6243" t="s">
        <v>18</v>
      </c>
      <c r="C6243" t="s">
        <v>161</v>
      </c>
      <c r="D6243" t="s">
        <v>13</v>
      </c>
      <c r="E6243" t="s">
        <v>14</v>
      </c>
      <c r="F6243" t="s">
        <v>162</v>
      </c>
      <c r="G6243" s="3">
        <v>45062.307025462964</v>
      </c>
      <c r="H6243" s="1">
        <v>110000</v>
      </c>
      <c r="I6243" t="s">
        <v>11755</v>
      </c>
      <c r="J6243" t="s">
        <v>316</v>
      </c>
    </row>
    <row r="6244" spans="1:10">
      <c r="A6244" t="s">
        <v>10</v>
      </c>
      <c r="B6244" t="s">
        <v>2474</v>
      </c>
      <c r="C6244" t="s">
        <v>3157</v>
      </c>
      <c r="D6244" t="s">
        <v>13</v>
      </c>
      <c r="E6244" t="s">
        <v>14</v>
      </c>
      <c r="F6244" t="s">
        <v>26</v>
      </c>
      <c r="G6244" s="3">
        <v>45036.308819444443</v>
      </c>
      <c r="H6244" s="1">
        <v>90000</v>
      </c>
      <c r="I6244" t="s">
        <v>3045</v>
      </c>
      <c r="J6244" t="s">
        <v>11756</v>
      </c>
    </row>
    <row r="6245" spans="1:10">
      <c r="A6245" t="s">
        <v>73</v>
      </c>
      <c r="B6245" t="s">
        <v>73</v>
      </c>
      <c r="C6245" t="s">
        <v>11757</v>
      </c>
      <c r="D6245" t="s">
        <v>13</v>
      </c>
      <c r="E6245" t="s">
        <v>14</v>
      </c>
      <c r="F6245" t="s">
        <v>26</v>
      </c>
      <c r="G6245" s="3">
        <v>45017.297800925924</v>
      </c>
      <c r="H6245" s="1">
        <v>175000</v>
      </c>
      <c r="I6245" t="s">
        <v>186</v>
      </c>
      <c r="J6245" t="s">
        <v>11758</v>
      </c>
    </row>
    <row r="6246" spans="1:10">
      <c r="A6246" t="s">
        <v>10</v>
      </c>
      <c r="B6246" t="s">
        <v>3093</v>
      </c>
      <c r="C6246" t="s">
        <v>201</v>
      </c>
      <c r="D6246" t="s">
        <v>13</v>
      </c>
      <c r="E6246" t="s">
        <v>14</v>
      </c>
      <c r="F6246" t="s">
        <v>26</v>
      </c>
      <c r="G6246" s="3">
        <v>44963.297291666669</v>
      </c>
      <c r="H6246" s="1">
        <v>150000</v>
      </c>
      <c r="I6246" t="s">
        <v>1604</v>
      </c>
      <c r="J6246" t="s">
        <v>1605</v>
      </c>
    </row>
    <row r="6247" spans="1:10">
      <c r="A6247" t="s">
        <v>18</v>
      </c>
      <c r="B6247" t="s">
        <v>11759</v>
      </c>
      <c r="C6247" t="s">
        <v>2930</v>
      </c>
      <c r="D6247" t="s">
        <v>13</v>
      </c>
      <c r="E6247" t="s">
        <v>14</v>
      </c>
      <c r="F6247" t="s">
        <v>26</v>
      </c>
      <c r="G6247" s="3">
        <v>45138.293819444443</v>
      </c>
      <c r="H6247" s="1">
        <v>94199</v>
      </c>
      <c r="I6247" t="s">
        <v>2931</v>
      </c>
      <c r="J6247" t="s">
        <v>11760</v>
      </c>
    </row>
    <row r="6248" spans="1:10">
      <c r="A6248" t="s">
        <v>152</v>
      </c>
      <c r="B6248" t="s">
        <v>3255</v>
      </c>
      <c r="C6248" t="s">
        <v>11761</v>
      </c>
      <c r="D6248" t="s">
        <v>13</v>
      </c>
      <c r="E6248" t="s">
        <v>14</v>
      </c>
      <c r="F6248" t="s">
        <v>49</v>
      </c>
      <c r="G6248" s="3">
        <v>44985.30232638889</v>
      </c>
      <c r="H6248" s="1">
        <v>89100</v>
      </c>
      <c r="I6248" t="s">
        <v>11762</v>
      </c>
      <c r="J6248" t="s">
        <v>11763</v>
      </c>
    </row>
    <row r="6249" spans="1:10">
      <c r="A6249" t="s">
        <v>212</v>
      </c>
      <c r="B6249" t="s">
        <v>11764</v>
      </c>
      <c r="C6249" t="s">
        <v>26</v>
      </c>
      <c r="D6249" t="s">
        <v>13</v>
      </c>
      <c r="E6249" t="s">
        <v>14</v>
      </c>
      <c r="F6249" t="s">
        <v>26</v>
      </c>
      <c r="G6249" s="3">
        <v>45150.294270833336</v>
      </c>
      <c r="H6249" s="1">
        <v>176000</v>
      </c>
      <c r="I6249" t="s">
        <v>11765</v>
      </c>
      <c r="J6249" t="s">
        <v>11766</v>
      </c>
    </row>
    <row r="6250" spans="1:10">
      <c r="A6250" t="s">
        <v>33</v>
      </c>
      <c r="B6250" t="s">
        <v>11767</v>
      </c>
      <c r="C6250" t="s">
        <v>11768</v>
      </c>
      <c r="D6250" t="s">
        <v>13</v>
      </c>
      <c r="E6250" t="s">
        <v>14</v>
      </c>
      <c r="F6250" t="s">
        <v>26</v>
      </c>
      <c r="G6250" s="3">
        <v>45173.292442129627</v>
      </c>
      <c r="H6250" s="1">
        <v>80000</v>
      </c>
      <c r="I6250" t="s">
        <v>1963</v>
      </c>
      <c r="J6250" t="s">
        <v>344</v>
      </c>
    </row>
    <row r="6251" spans="1:10">
      <c r="A6251" t="s">
        <v>10</v>
      </c>
      <c r="B6251" t="s">
        <v>11769</v>
      </c>
      <c r="C6251" t="s">
        <v>6802</v>
      </c>
      <c r="D6251" t="s">
        <v>13</v>
      </c>
      <c r="E6251" t="s">
        <v>14</v>
      </c>
      <c r="F6251" t="s">
        <v>681</v>
      </c>
      <c r="G6251" s="3">
        <v>44936.321400462963</v>
      </c>
      <c r="H6251" s="1">
        <v>157500</v>
      </c>
      <c r="I6251" t="s">
        <v>2442</v>
      </c>
      <c r="J6251" t="s">
        <v>11770</v>
      </c>
    </row>
    <row r="6252" spans="1:10">
      <c r="A6252" t="s">
        <v>10</v>
      </c>
      <c r="B6252" t="s">
        <v>11771</v>
      </c>
      <c r="C6252" t="s">
        <v>171</v>
      </c>
      <c r="D6252" t="s">
        <v>13</v>
      </c>
      <c r="E6252" t="s">
        <v>14</v>
      </c>
      <c r="F6252" t="s">
        <v>171</v>
      </c>
      <c r="G6252" s="3">
        <v>45229.297858796293</v>
      </c>
      <c r="H6252" s="1">
        <v>170575</v>
      </c>
      <c r="I6252" t="s">
        <v>11772</v>
      </c>
      <c r="J6252" t="s">
        <v>11773</v>
      </c>
    </row>
    <row r="6253" spans="1:10">
      <c r="A6253" t="s">
        <v>18</v>
      </c>
      <c r="B6253" t="s">
        <v>11774</v>
      </c>
      <c r="C6253" t="s">
        <v>2689</v>
      </c>
      <c r="D6253" t="s">
        <v>13</v>
      </c>
      <c r="E6253" t="s">
        <v>14</v>
      </c>
      <c r="F6253" t="s">
        <v>26</v>
      </c>
      <c r="G6253" s="3">
        <v>45062.301412037035</v>
      </c>
      <c r="H6253" s="1">
        <v>211000</v>
      </c>
      <c r="I6253" t="s">
        <v>120</v>
      </c>
      <c r="J6253" t="s">
        <v>2721</v>
      </c>
    </row>
    <row r="6254" spans="1:10">
      <c r="A6254" t="s">
        <v>10</v>
      </c>
      <c r="B6254" t="s">
        <v>11775</v>
      </c>
      <c r="C6254" t="s">
        <v>947</v>
      </c>
      <c r="D6254" t="s">
        <v>13</v>
      </c>
      <c r="E6254" t="s">
        <v>14</v>
      </c>
      <c r="F6254" t="s">
        <v>26</v>
      </c>
      <c r="G6254" s="3">
        <v>45055.297627314816</v>
      </c>
      <c r="H6254" s="1">
        <v>90000</v>
      </c>
      <c r="I6254" t="s">
        <v>11776</v>
      </c>
      <c r="J6254" t="s">
        <v>11777</v>
      </c>
    </row>
    <row r="6255" spans="1:10">
      <c r="A6255" t="s">
        <v>10</v>
      </c>
      <c r="B6255" t="s">
        <v>11778</v>
      </c>
      <c r="C6255" t="s">
        <v>24</v>
      </c>
      <c r="D6255" t="s">
        <v>13</v>
      </c>
      <c r="E6255" t="s">
        <v>25</v>
      </c>
      <c r="F6255" t="s">
        <v>26</v>
      </c>
      <c r="G6255" s="3">
        <v>45079.293726851851</v>
      </c>
      <c r="H6255" s="1">
        <v>130000</v>
      </c>
      <c r="I6255" t="s">
        <v>11779</v>
      </c>
      <c r="J6255" t="s">
        <v>11780</v>
      </c>
    </row>
    <row r="6256" spans="1:10">
      <c r="A6256" t="s">
        <v>18</v>
      </c>
      <c r="B6256" t="s">
        <v>11781</v>
      </c>
      <c r="C6256" t="s">
        <v>19</v>
      </c>
      <c r="D6256" t="s">
        <v>13</v>
      </c>
      <c r="E6256" t="s">
        <v>14</v>
      </c>
      <c r="F6256" t="s">
        <v>26</v>
      </c>
      <c r="G6256" s="3">
        <v>45184.330682870372</v>
      </c>
      <c r="H6256" s="1">
        <v>76650</v>
      </c>
      <c r="I6256" t="s">
        <v>1767</v>
      </c>
      <c r="J6256" t="s">
        <v>11782</v>
      </c>
    </row>
    <row r="6257" spans="1:10">
      <c r="A6257" t="s">
        <v>18</v>
      </c>
      <c r="B6257" t="s">
        <v>18</v>
      </c>
      <c r="C6257" t="s">
        <v>24</v>
      </c>
      <c r="D6257" t="s">
        <v>13</v>
      </c>
      <c r="E6257" t="s">
        <v>25</v>
      </c>
      <c r="F6257" t="s">
        <v>26</v>
      </c>
      <c r="G6257" s="3">
        <v>45257.296747685185</v>
      </c>
      <c r="H6257" s="1">
        <v>70000</v>
      </c>
      <c r="I6257" t="s">
        <v>11783</v>
      </c>
      <c r="J6257" t="s">
        <v>11784</v>
      </c>
    </row>
    <row r="6258" spans="1:10">
      <c r="A6258" t="s">
        <v>18</v>
      </c>
      <c r="B6258" t="s">
        <v>2856</v>
      </c>
      <c r="C6258" t="s">
        <v>1405</v>
      </c>
      <c r="D6258" t="s">
        <v>13</v>
      </c>
      <c r="E6258" t="s">
        <v>14</v>
      </c>
      <c r="F6258" t="s">
        <v>26</v>
      </c>
      <c r="G6258" s="3">
        <v>45187.994618055556</v>
      </c>
      <c r="H6258" s="1">
        <v>200000</v>
      </c>
      <c r="I6258" t="s">
        <v>11785</v>
      </c>
      <c r="J6258" t="s">
        <v>11786</v>
      </c>
    </row>
    <row r="6259" spans="1:10">
      <c r="A6259" t="s">
        <v>135</v>
      </c>
      <c r="B6259" t="s">
        <v>11787</v>
      </c>
      <c r="C6259" t="s">
        <v>572</v>
      </c>
      <c r="D6259" t="s">
        <v>13</v>
      </c>
      <c r="E6259" t="s">
        <v>14</v>
      </c>
      <c r="F6259" t="s">
        <v>26</v>
      </c>
      <c r="G6259" s="3">
        <v>45203.320497685185</v>
      </c>
      <c r="H6259" s="1">
        <v>90753.5</v>
      </c>
      <c r="I6259" t="s">
        <v>2783</v>
      </c>
      <c r="J6259" t="s">
        <v>1334</v>
      </c>
    </row>
    <row r="6260" spans="1:10">
      <c r="A6260" t="s">
        <v>73</v>
      </c>
      <c r="B6260" t="s">
        <v>73</v>
      </c>
      <c r="C6260" t="s">
        <v>11360</v>
      </c>
      <c r="D6260" t="s">
        <v>13</v>
      </c>
      <c r="E6260" t="s">
        <v>14</v>
      </c>
      <c r="F6260" t="s">
        <v>26</v>
      </c>
      <c r="G6260" s="3">
        <v>45036.309293981481</v>
      </c>
      <c r="H6260" s="1">
        <v>90000</v>
      </c>
      <c r="I6260" t="s">
        <v>6212</v>
      </c>
      <c r="J6260" t="s">
        <v>11788</v>
      </c>
    </row>
    <row r="6261" spans="1:10">
      <c r="A6261" t="s">
        <v>33</v>
      </c>
      <c r="B6261" t="s">
        <v>11789</v>
      </c>
      <c r="C6261" t="s">
        <v>11474</v>
      </c>
      <c r="D6261" t="s">
        <v>13</v>
      </c>
      <c r="E6261" t="s">
        <v>14</v>
      </c>
      <c r="F6261" t="s">
        <v>26</v>
      </c>
      <c r="G6261" s="3">
        <v>45091.293043981481</v>
      </c>
      <c r="H6261" s="1">
        <v>90000</v>
      </c>
      <c r="I6261" t="s">
        <v>11588</v>
      </c>
      <c r="J6261" t="s">
        <v>11790</v>
      </c>
    </row>
    <row r="6262" spans="1:10">
      <c r="A6262" t="s">
        <v>18</v>
      </c>
      <c r="B6262" t="s">
        <v>328</v>
      </c>
      <c r="C6262" t="s">
        <v>136</v>
      </c>
      <c r="D6262" t="s">
        <v>13</v>
      </c>
      <c r="E6262" t="s">
        <v>14</v>
      </c>
      <c r="F6262" t="s">
        <v>26</v>
      </c>
      <c r="G6262" s="3">
        <v>45154.307939814818</v>
      </c>
      <c r="H6262" s="1">
        <v>174720</v>
      </c>
      <c r="I6262" t="s">
        <v>2081</v>
      </c>
      <c r="J6262" t="s">
        <v>11791</v>
      </c>
    </row>
    <row r="6263" spans="1:10">
      <c r="A6263" t="s">
        <v>10</v>
      </c>
      <c r="B6263" t="s">
        <v>11792</v>
      </c>
      <c r="C6263" t="s">
        <v>4453</v>
      </c>
      <c r="D6263" t="s">
        <v>13</v>
      </c>
      <c r="E6263" t="s">
        <v>14</v>
      </c>
      <c r="F6263" t="s">
        <v>26</v>
      </c>
      <c r="G6263" s="3">
        <v>45001.295081018521</v>
      </c>
      <c r="H6263" s="1">
        <v>68900</v>
      </c>
      <c r="I6263" t="s">
        <v>1613</v>
      </c>
      <c r="J6263" t="s">
        <v>11793</v>
      </c>
    </row>
    <row r="6264" spans="1:10">
      <c r="A6264" t="s">
        <v>33</v>
      </c>
      <c r="B6264" t="s">
        <v>11794</v>
      </c>
      <c r="C6264" t="s">
        <v>1908</v>
      </c>
      <c r="D6264" t="s">
        <v>13</v>
      </c>
      <c r="E6264" t="s">
        <v>14</v>
      </c>
      <c r="F6264" t="s">
        <v>26</v>
      </c>
      <c r="G6264" s="3">
        <v>45075.29277777778</v>
      </c>
      <c r="H6264" s="1">
        <v>82500</v>
      </c>
      <c r="I6264" t="s">
        <v>130</v>
      </c>
      <c r="J6264" t="s">
        <v>230</v>
      </c>
    </row>
    <row r="6265" spans="1:10">
      <c r="A6265" t="s">
        <v>18</v>
      </c>
      <c r="B6265" t="s">
        <v>18</v>
      </c>
      <c r="C6265" t="s">
        <v>3110</v>
      </c>
      <c r="D6265" t="s">
        <v>13</v>
      </c>
      <c r="E6265" t="s">
        <v>14</v>
      </c>
      <c r="F6265" t="s">
        <v>26</v>
      </c>
      <c r="G6265" s="3">
        <v>45044.334074074075</v>
      </c>
      <c r="H6265" s="1">
        <v>115000</v>
      </c>
      <c r="I6265" t="s">
        <v>11795</v>
      </c>
      <c r="J6265" t="s">
        <v>11796</v>
      </c>
    </row>
    <row r="6266" spans="1:10">
      <c r="A6266" t="s">
        <v>18</v>
      </c>
      <c r="B6266" t="s">
        <v>11797</v>
      </c>
      <c r="C6266" t="s">
        <v>177</v>
      </c>
      <c r="D6266" t="s">
        <v>13</v>
      </c>
      <c r="E6266" t="s">
        <v>14</v>
      </c>
      <c r="F6266" t="s">
        <v>26</v>
      </c>
      <c r="G6266" s="3">
        <v>44956.2969212963</v>
      </c>
      <c r="H6266" s="1">
        <v>115000</v>
      </c>
      <c r="I6266" t="s">
        <v>11798</v>
      </c>
      <c r="J6266" t="s">
        <v>11799</v>
      </c>
    </row>
    <row r="6267" spans="1:10">
      <c r="A6267" t="s">
        <v>33</v>
      </c>
      <c r="B6267" t="s">
        <v>11800</v>
      </c>
      <c r="C6267" t="s">
        <v>325</v>
      </c>
      <c r="D6267" t="s">
        <v>13</v>
      </c>
      <c r="E6267" t="s">
        <v>14</v>
      </c>
      <c r="F6267" t="s">
        <v>26</v>
      </c>
      <c r="G6267" s="3">
        <v>44977.335127314815</v>
      </c>
      <c r="H6267" s="1">
        <v>131900</v>
      </c>
      <c r="I6267" t="s">
        <v>1002</v>
      </c>
      <c r="J6267" t="s">
        <v>1003</v>
      </c>
    </row>
    <row r="6268" spans="1:10">
      <c r="A6268" t="s">
        <v>135</v>
      </c>
      <c r="B6268" t="s">
        <v>11801</v>
      </c>
      <c r="C6268" t="s">
        <v>24</v>
      </c>
      <c r="D6268" t="s">
        <v>13</v>
      </c>
      <c r="E6268" t="s">
        <v>25</v>
      </c>
      <c r="F6268" t="s">
        <v>26</v>
      </c>
      <c r="G6268" s="3">
        <v>44993.292071759257</v>
      </c>
      <c r="H6268" s="1">
        <v>114500</v>
      </c>
      <c r="I6268" t="s">
        <v>11802</v>
      </c>
      <c r="J6268" t="s">
        <v>11803</v>
      </c>
    </row>
    <row r="6269" spans="1:10">
      <c r="A6269" t="s">
        <v>18</v>
      </c>
      <c r="B6269" t="s">
        <v>11804</v>
      </c>
      <c r="C6269" t="s">
        <v>24</v>
      </c>
      <c r="D6269" t="s">
        <v>13</v>
      </c>
      <c r="E6269" t="s">
        <v>25</v>
      </c>
      <c r="F6269" t="s">
        <v>26</v>
      </c>
      <c r="G6269" s="3">
        <v>44961.299710648149</v>
      </c>
      <c r="H6269" s="1">
        <v>203000</v>
      </c>
      <c r="I6269" t="s">
        <v>120</v>
      </c>
      <c r="J6269" t="s">
        <v>2721</v>
      </c>
    </row>
    <row r="6270" spans="1:10">
      <c r="A6270" t="s">
        <v>73</v>
      </c>
      <c r="B6270" t="s">
        <v>11805</v>
      </c>
      <c r="C6270" t="s">
        <v>2945</v>
      </c>
      <c r="D6270" t="s">
        <v>13</v>
      </c>
      <c r="E6270" t="s">
        <v>14</v>
      </c>
      <c r="F6270" t="s">
        <v>26</v>
      </c>
      <c r="G6270" s="3">
        <v>45023.310856481483</v>
      </c>
      <c r="H6270" s="1">
        <v>150000</v>
      </c>
      <c r="I6270" t="s">
        <v>11806</v>
      </c>
      <c r="J6270" t="s">
        <v>11807</v>
      </c>
    </row>
    <row r="6271" spans="1:10">
      <c r="A6271" t="s">
        <v>10</v>
      </c>
      <c r="B6271" t="s">
        <v>10</v>
      </c>
      <c r="C6271" t="s">
        <v>767</v>
      </c>
      <c r="D6271" t="s">
        <v>13</v>
      </c>
      <c r="E6271" t="s">
        <v>14</v>
      </c>
      <c r="F6271" t="s">
        <v>26</v>
      </c>
      <c r="G6271" s="3">
        <v>45082.293900462966</v>
      </c>
      <c r="H6271" s="1">
        <v>90000</v>
      </c>
      <c r="I6271" t="s">
        <v>11231</v>
      </c>
      <c r="J6271" t="s">
        <v>11808</v>
      </c>
    </row>
    <row r="6272" spans="1:10">
      <c r="A6272" t="s">
        <v>212</v>
      </c>
      <c r="B6272" t="s">
        <v>11809</v>
      </c>
      <c r="C6272" t="s">
        <v>24</v>
      </c>
      <c r="D6272" t="s">
        <v>13</v>
      </c>
      <c r="E6272" t="s">
        <v>25</v>
      </c>
      <c r="F6272" t="s">
        <v>26</v>
      </c>
      <c r="G6272" s="3">
        <v>45050.295555555553</v>
      </c>
      <c r="H6272" s="1">
        <v>121162.5</v>
      </c>
      <c r="I6272" t="s">
        <v>3070</v>
      </c>
      <c r="J6272" t="s">
        <v>11810</v>
      </c>
    </row>
    <row r="6273" spans="1:10">
      <c r="A6273" t="s">
        <v>10</v>
      </c>
      <c r="B6273" t="s">
        <v>10</v>
      </c>
      <c r="C6273" t="s">
        <v>11811</v>
      </c>
      <c r="D6273" t="s">
        <v>13</v>
      </c>
      <c r="E6273" t="s">
        <v>14</v>
      </c>
      <c r="F6273" t="s">
        <v>26</v>
      </c>
      <c r="G6273" s="3">
        <v>45145.305856481478</v>
      </c>
      <c r="H6273" s="1">
        <v>152500</v>
      </c>
      <c r="I6273" t="s">
        <v>11812</v>
      </c>
      <c r="J6273" t="s">
        <v>11813</v>
      </c>
    </row>
    <row r="6274" spans="1:10">
      <c r="A6274" t="s">
        <v>212</v>
      </c>
      <c r="B6274" t="s">
        <v>2896</v>
      </c>
      <c r="C6274" t="s">
        <v>3578</v>
      </c>
      <c r="D6274" t="s">
        <v>13</v>
      </c>
      <c r="E6274" t="s">
        <v>14</v>
      </c>
      <c r="F6274" t="s">
        <v>26</v>
      </c>
      <c r="G6274" s="3">
        <v>45083.294120370374</v>
      </c>
      <c r="H6274" s="1">
        <v>123000</v>
      </c>
      <c r="I6274" t="s">
        <v>1613</v>
      </c>
    </row>
    <row r="6275" spans="1:10">
      <c r="A6275" t="s">
        <v>135</v>
      </c>
      <c r="B6275" t="s">
        <v>135</v>
      </c>
      <c r="C6275" t="s">
        <v>712</v>
      </c>
      <c r="D6275" t="s">
        <v>13</v>
      </c>
      <c r="E6275" t="s">
        <v>14</v>
      </c>
      <c r="F6275" t="s">
        <v>712</v>
      </c>
      <c r="G6275" s="3">
        <v>45281.321053240739</v>
      </c>
      <c r="H6275" s="1">
        <v>118140</v>
      </c>
      <c r="I6275" t="s">
        <v>10932</v>
      </c>
      <c r="J6275" t="s">
        <v>11814</v>
      </c>
    </row>
    <row r="6276" spans="1:10">
      <c r="A6276" t="s">
        <v>33</v>
      </c>
      <c r="B6276" t="s">
        <v>33</v>
      </c>
      <c r="C6276" t="s">
        <v>243</v>
      </c>
      <c r="D6276" t="s">
        <v>13</v>
      </c>
      <c r="E6276" t="s">
        <v>14</v>
      </c>
      <c r="F6276" t="s">
        <v>26</v>
      </c>
      <c r="G6276" s="3">
        <v>45264.29277777778</v>
      </c>
      <c r="H6276" s="1">
        <v>80000</v>
      </c>
      <c r="I6276" t="s">
        <v>1156</v>
      </c>
      <c r="J6276" t="s">
        <v>5460</v>
      </c>
    </row>
    <row r="6277" spans="1:10">
      <c r="A6277" t="s">
        <v>18</v>
      </c>
      <c r="B6277" t="s">
        <v>11815</v>
      </c>
      <c r="C6277" t="s">
        <v>24</v>
      </c>
      <c r="D6277" t="s">
        <v>13</v>
      </c>
      <c r="E6277" t="s">
        <v>25</v>
      </c>
      <c r="F6277" t="s">
        <v>26</v>
      </c>
      <c r="G6277" s="3">
        <v>44953.297847222224</v>
      </c>
      <c r="H6277" s="1">
        <v>101001.5</v>
      </c>
      <c r="I6277" t="s">
        <v>11816</v>
      </c>
      <c r="J6277" t="s">
        <v>11817</v>
      </c>
    </row>
    <row r="6278" spans="1:10">
      <c r="A6278" t="s">
        <v>73</v>
      </c>
      <c r="B6278" t="s">
        <v>73</v>
      </c>
      <c r="C6278" t="s">
        <v>434</v>
      </c>
      <c r="D6278" t="s">
        <v>13</v>
      </c>
      <c r="E6278" t="s">
        <v>14</v>
      </c>
      <c r="F6278" t="s">
        <v>26</v>
      </c>
      <c r="G6278" s="3">
        <v>44982.298576388886</v>
      </c>
      <c r="H6278" s="1">
        <v>115000</v>
      </c>
      <c r="I6278" t="s">
        <v>1072</v>
      </c>
      <c r="J6278" t="s">
        <v>5824</v>
      </c>
    </row>
    <row r="6279" spans="1:10">
      <c r="A6279" t="s">
        <v>18</v>
      </c>
      <c r="B6279" t="s">
        <v>328</v>
      </c>
      <c r="C6279" t="s">
        <v>614</v>
      </c>
      <c r="D6279" t="s">
        <v>13</v>
      </c>
      <c r="E6279" t="s">
        <v>14</v>
      </c>
      <c r="F6279" t="s">
        <v>608</v>
      </c>
      <c r="G6279" s="3">
        <v>44979.304965277777</v>
      </c>
      <c r="H6279" s="1">
        <v>90000</v>
      </c>
      <c r="I6279" t="s">
        <v>6212</v>
      </c>
      <c r="J6279" t="s">
        <v>11818</v>
      </c>
    </row>
    <row r="6280" spans="1:10">
      <c r="A6280" t="s">
        <v>18</v>
      </c>
      <c r="B6280" t="s">
        <v>6257</v>
      </c>
      <c r="C6280" t="s">
        <v>1166</v>
      </c>
      <c r="D6280" t="s">
        <v>13</v>
      </c>
      <c r="E6280" t="s">
        <v>14</v>
      </c>
      <c r="F6280" t="s">
        <v>26</v>
      </c>
      <c r="G6280" s="3">
        <v>45151.294768518521</v>
      </c>
      <c r="H6280" s="1">
        <v>100000</v>
      </c>
      <c r="I6280" t="s">
        <v>11819</v>
      </c>
      <c r="J6280" t="s">
        <v>11820</v>
      </c>
    </row>
    <row r="6281" spans="1:10">
      <c r="A6281" t="s">
        <v>10</v>
      </c>
      <c r="B6281" t="s">
        <v>10</v>
      </c>
      <c r="C6281" t="s">
        <v>2261</v>
      </c>
      <c r="D6281" t="s">
        <v>13</v>
      </c>
      <c r="E6281" t="s">
        <v>14</v>
      </c>
      <c r="F6281" t="s">
        <v>26</v>
      </c>
      <c r="G6281" s="3">
        <v>45092.306134259263</v>
      </c>
      <c r="H6281" s="1">
        <v>86157.5</v>
      </c>
      <c r="I6281" t="s">
        <v>2646</v>
      </c>
    </row>
    <row r="6282" spans="1:10">
      <c r="A6282" t="s">
        <v>73</v>
      </c>
      <c r="B6282" t="s">
        <v>73</v>
      </c>
      <c r="C6282" t="s">
        <v>325</v>
      </c>
      <c r="D6282" t="s">
        <v>13</v>
      </c>
      <c r="E6282" t="s">
        <v>14</v>
      </c>
      <c r="F6282" t="s">
        <v>26</v>
      </c>
      <c r="G6282" s="3">
        <v>45074.294895833336</v>
      </c>
      <c r="H6282" s="1">
        <v>140000</v>
      </c>
      <c r="I6282" t="s">
        <v>130</v>
      </c>
      <c r="J6282" t="s">
        <v>511</v>
      </c>
    </row>
    <row r="6283" spans="1:10">
      <c r="A6283" t="s">
        <v>18</v>
      </c>
      <c r="B6283" t="s">
        <v>328</v>
      </c>
      <c r="C6283" t="s">
        <v>559</v>
      </c>
      <c r="D6283" t="s">
        <v>13</v>
      </c>
      <c r="E6283" t="s">
        <v>14</v>
      </c>
      <c r="F6283" t="s">
        <v>26</v>
      </c>
      <c r="G6283" s="3">
        <v>45051.308692129627</v>
      </c>
      <c r="H6283" s="1">
        <v>150000</v>
      </c>
      <c r="I6283" t="s">
        <v>1072</v>
      </c>
      <c r="J6283" t="s">
        <v>11330</v>
      </c>
    </row>
    <row r="6284" spans="1:10">
      <c r="A6284" t="s">
        <v>73</v>
      </c>
      <c r="B6284" t="s">
        <v>73</v>
      </c>
      <c r="C6284" t="s">
        <v>11821</v>
      </c>
      <c r="D6284" t="s">
        <v>13</v>
      </c>
      <c r="E6284" t="s">
        <v>14</v>
      </c>
      <c r="F6284" t="s">
        <v>26</v>
      </c>
      <c r="G6284" s="3">
        <v>44991.32644675926</v>
      </c>
      <c r="H6284" s="1">
        <v>135000</v>
      </c>
      <c r="I6284" t="s">
        <v>11822</v>
      </c>
      <c r="J6284" t="s">
        <v>11823</v>
      </c>
    </row>
    <row r="6285" spans="1:10">
      <c r="A6285" t="s">
        <v>33</v>
      </c>
      <c r="B6285" t="s">
        <v>11824</v>
      </c>
      <c r="C6285" t="s">
        <v>24</v>
      </c>
      <c r="D6285" t="s">
        <v>13</v>
      </c>
      <c r="E6285" t="s">
        <v>25</v>
      </c>
      <c r="F6285" t="s">
        <v>26</v>
      </c>
      <c r="G6285" s="3">
        <v>45212.294062499997</v>
      </c>
      <c r="H6285" s="1">
        <v>157500</v>
      </c>
      <c r="I6285" t="s">
        <v>6259</v>
      </c>
      <c r="J6285" t="s">
        <v>11825</v>
      </c>
    </row>
    <row r="6286" spans="1:10">
      <c r="A6286" t="s">
        <v>33</v>
      </c>
      <c r="B6286" t="s">
        <v>364</v>
      </c>
      <c r="C6286" t="s">
        <v>1871</v>
      </c>
      <c r="D6286" t="s">
        <v>13</v>
      </c>
      <c r="E6286" t="s">
        <v>14</v>
      </c>
      <c r="F6286" t="s">
        <v>26</v>
      </c>
      <c r="G6286" s="3">
        <v>45128.292847222219</v>
      </c>
      <c r="H6286" s="1">
        <v>150000</v>
      </c>
      <c r="I6286" t="s">
        <v>11826</v>
      </c>
      <c r="J6286" t="s">
        <v>11827</v>
      </c>
    </row>
    <row r="6287" spans="1:10">
      <c r="A6287" t="s">
        <v>33</v>
      </c>
      <c r="B6287" t="s">
        <v>11708</v>
      </c>
      <c r="C6287" t="s">
        <v>11173</v>
      </c>
      <c r="D6287" t="s">
        <v>13</v>
      </c>
      <c r="E6287" t="s">
        <v>14</v>
      </c>
      <c r="F6287" t="s">
        <v>26</v>
      </c>
      <c r="G6287" s="3">
        <v>45037.297743055555</v>
      </c>
      <c r="H6287" s="1">
        <v>82830</v>
      </c>
      <c r="I6287" t="s">
        <v>11828</v>
      </c>
    </row>
    <row r="6288" spans="1:10">
      <c r="A6288" t="s">
        <v>10</v>
      </c>
      <c r="B6288" t="s">
        <v>2483</v>
      </c>
      <c r="C6288" t="s">
        <v>676</v>
      </c>
      <c r="D6288" t="s">
        <v>13</v>
      </c>
      <c r="E6288" t="s">
        <v>14</v>
      </c>
      <c r="F6288" t="s">
        <v>26</v>
      </c>
      <c r="G6288" s="3">
        <v>45140.295219907406</v>
      </c>
      <c r="H6288" s="1">
        <v>100703</v>
      </c>
      <c r="I6288" t="s">
        <v>4308</v>
      </c>
    </row>
    <row r="6289" spans="1:10">
      <c r="A6289" t="s">
        <v>33</v>
      </c>
      <c r="B6289" t="s">
        <v>33</v>
      </c>
      <c r="C6289" t="s">
        <v>767</v>
      </c>
      <c r="D6289" t="s">
        <v>13</v>
      </c>
      <c r="E6289" t="s">
        <v>14</v>
      </c>
      <c r="F6289" t="s">
        <v>26</v>
      </c>
      <c r="G6289" s="3">
        <v>45289.291747685187</v>
      </c>
      <c r="H6289" s="1">
        <v>100000</v>
      </c>
      <c r="I6289" t="s">
        <v>2839</v>
      </c>
      <c r="J6289" t="s">
        <v>2840</v>
      </c>
    </row>
    <row r="6290" spans="1:10">
      <c r="A6290" t="s">
        <v>33</v>
      </c>
      <c r="B6290" t="s">
        <v>11829</v>
      </c>
      <c r="C6290" t="s">
        <v>325</v>
      </c>
      <c r="D6290" t="s">
        <v>13</v>
      </c>
      <c r="E6290" t="s">
        <v>14</v>
      </c>
      <c r="F6290" t="s">
        <v>26</v>
      </c>
      <c r="G6290" s="3">
        <v>45038.32298611111</v>
      </c>
      <c r="H6290" s="1">
        <v>138500</v>
      </c>
      <c r="I6290" t="s">
        <v>1002</v>
      </c>
      <c r="J6290" t="s">
        <v>11830</v>
      </c>
    </row>
    <row r="6291" spans="1:10">
      <c r="A6291" t="s">
        <v>135</v>
      </c>
      <c r="B6291" t="s">
        <v>11831</v>
      </c>
      <c r="C6291" t="s">
        <v>24</v>
      </c>
      <c r="D6291" t="s">
        <v>13</v>
      </c>
      <c r="E6291" t="s">
        <v>25</v>
      </c>
      <c r="F6291" t="s">
        <v>26</v>
      </c>
      <c r="G6291" s="3">
        <v>45232.291678240741</v>
      </c>
      <c r="H6291" s="1">
        <v>136000</v>
      </c>
      <c r="I6291" t="s">
        <v>6259</v>
      </c>
      <c r="J6291" t="s">
        <v>11832</v>
      </c>
    </row>
    <row r="6292" spans="1:10">
      <c r="A6292" t="s">
        <v>18</v>
      </c>
      <c r="B6292" t="s">
        <v>132</v>
      </c>
      <c r="C6292" t="s">
        <v>956</v>
      </c>
      <c r="D6292" t="s">
        <v>13</v>
      </c>
      <c r="E6292" t="s">
        <v>14</v>
      </c>
      <c r="F6292" t="s">
        <v>26</v>
      </c>
      <c r="G6292" s="3">
        <v>45070.297361111108</v>
      </c>
      <c r="H6292" s="1">
        <v>145000</v>
      </c>
      <c r="I6292" t="s">
        <v>2666</v>
      </c>
      <c r="J6292" t="s">
        <v>10115</v>
      </c>
    </row>
    <row r="6293" spans="1:10">
      <c r="A6293" t="s">
        <v>18</v>
      </c>
      <c r="B6293" t="s">
        <v>4897</v>
      </c>
      <c r="C6293" t="s">
        <v>753</v>
      </c>
      <c r="D6293" t="s">
        <v>13</v>
      </c>
      <c r="E6293" t="s">
        <v>14</v>
      </c>
      <c r="F6293" t="s">
        <v>20</v>
      </c>
      <c r="G6293" s="3">
        <v>45272.346018518518</v>
      </c>
      <c r="H6293" s="1">
        <v>122600</v>
      </c>
      <c r="I6293" t="s">
        <v>4123</v>
      </c>
      <c r="J6293" t="s">
        <v>11833</v>
      </c>
    </row>
    <row r="6294" spans="1:10">
      <c r="A6294" t="s">
        <v>33</v>
      </c>
      <c r="B6294" t="s">
        <v>11834</v>
      </c>
      <c r="C6294" t="s">
        <v>11835</v>
      </c>
      <c r="D6294" t="s">
        <v>13</v>
      </c>
      <c r="E6294" t="s">
        <v>14</v>
      </c>
      <c r="F6294" t="s">
        <v>26</v>
      </c>
      <c r="G6294" s="3">
        <v>45084.291724537034</v>
      </c>
      <c r="H6294" s="1">
        <v>115000</v>
      </c>
      <c r="I6294" t="s">
        <v>65</v>
      </c>
      <c r="J6294" t="s">
        <v>11836</v>
      </c>
    </row>
    <row r="6295" spans="1:10">
      <c r="A6295" t="s">
        <v>212</v>
      </c>
      <c r="B6295" t="s">
        <v>212</v>
      </c>
      <c r="C6295" t="s">
        <v>977</v>
      </c>
      <c r="D6295" t="s">
        <v>13</v>
      </c>
      <c r="E6295" t="s">
        <v>14</v>
      </c>
      <c r="F6295" t="s">
        <v>26</v>
      </c>
      <c r="G6295" s="3">
        <v>45289.294953703706</v>
      </c>
      <c r="H6295" s="1">
        <v>125000</v>
      </c>
      <c r="I6295" t="s">
        <v>2733</v>
      </c>
      <c r="J6295" t="s">
        <v>11837</v>
      </c>
    </row>
    <row r="6296" spans="1:10">
      <c r="A6296" t="s">
        <v>18</v>
      </c>
      <c r="B6296" t="s">
        <v>11838</v>
      </c>
      <c r="C6296" t="s">
        <v>237</v>
      </c>
      <c r="D6296" t="s">
        <v>13</v>
      </c>
      <c r="E6296" t="s">
        <v>14</v>
      </c>
      <c r="F6296" t="s">
        <v>26</v>
      </c>
      <c r="G6296" s="3">
        <v>45170.310393518521</v>
      </c>
      <c r="H6296" s="1">
        <v>125000</v>
      </c>
      <c r="I6296" t="s">
        <v>3520</v>
      </c>
      <c r="J6296" t="s">
        <v>11839</v>
      </c>
    </row>
    <row r="6297" spans="1:10">
      <c r="A6297" t="s">
        <v>212</v>
      </c>
      <c r="B6297" t="s">
        <v>2865</v>
      </c>
      <c r="C6297" t="s">
        <v>26</v>
      </c>
      <c r="D6297" t="s">
        <v>13</v>
      </c>
      <c r="E6297" t="s">
        <v>14</v>
      </c>
      <c r="F6297" t="s">
        <v>26</v>
      </c>
      <c r="G6297" s="3">
        <v>45144.307928240742</v>
      </c>
      <c r="H6297" s="1">
        <v>76750</v>
      </c>
      <c r="I6297" t="s">
        <v>5868</v>
      </c>
      <c r="J6297" t="s">
        <v>1346</v>
      </c>
    </row>
    <row r="6298" spans="1:10">
      <c r="A6298" t="s">
        <v>18</v>
      </c>
      <c r="B6298" t="s">
        <v>11840</v>
      </c>
      <c r="C6298" t="s">
        <v>3899</v>
      </c>
      <c r="D6298" t="s">
        <v>13</v>
      </c>
      <c r="E6298" t="s">
        <v>14</v>
      </c>
      <c r="F6298" t="s">
        <v>26</v>
      </c>
      <c r="G6298" s="3">
        <v>44990.2969212963</v>
      </c>
      <c r="H6298" s="1">
        <v>150000</v>
      </c>
      <c r="I6298" t="s">
        <v>3900</v>
      </c>
      <c r="J6298" t="s">
        <v>11841</v>
      </c>
    </row>
    <row r="6299" spans="1:10">
      <c r="A6299" t="s">
        <v>18</v>
      </c>
      <c r="B6299" t="s">
        <v>3811</v>
      </c>
      <c r="C6299" t="s">
        <v>3285</v>
      </c>
      <c r="D6299" t="s">
        <v>13</v>
      </c>
      <c r="E6299" t="s">
        <v>14</v>
      </c>
      <c r="F6299" t="s">
        <v>26</v>
      </c>
      <c r="G6299" s="3">
        <v>44986.304502314815</v>
      </c>
      <c r="H6299" s="1">
        <v>90000</v>
      </c>
      <c r="I6299" t="s">
        <v>420</v>
      </c>
      <c r="J6299" t="s">
        <v>11842</v>
      </c>
    </row>
    <row r="6300" spans="1:10">
      <c r="A6300" t="s">
        <v>10</v>
      </c>
      <c r="B6300" t="s">
        <v>1158</v>
      </c>
      <c r="C6300" t="s">
        <v>307</v>
      </c>
      <c r="D6300" t="s">
        <v>13</v>
      </c>
      <c r="E6300" t="s">
        <v>14</v>
      </c>
      <c r="F6300" t="s">
        <v>26</v>
      </c>
      <c r="G6300" s="3">
        <v>45157.293749999997</v>
      </c>
      <c r="H6300" s="1">
        <v>195000</v>
      </c>
      <c r="I6300" t="s">
        <v>870</v>
      </c>
      <c r="J6300" t="s">
        <v>11843</v>
      </c>
    </row>
    <row r="6301" spans="1:10">
      <c r="A6301" t="s">
        <v>18</v>
      </c>
      <c r="B6301" t="s">
        <v>11844</v>
      </c>
      <c r="C6301" t="s">
        <v>62</v>
      </c>
      <c r="D6301" t="s">
        <v>13</v>
      </c>
      <c r="E6301" t="s">
        <v>14</v>
      </c>
      <c r="F6301" t="s">
        <v>26</v>
      </c>
      <c r="G6301" s="3">
        <v>45131.297500000001</v>
      </c>
      <c r="H6301" s="1">
        <v>135000</v>
      </c>
      <c r="I6301" t="s">
        <v>4110</v>
      </c>
      <c r="J6301" t="s">
        <v>11845</v>
      </c>
    </row>
    <row r="6302" spans="1:10">
      <c r="A6302" t="s">
        <v>73</v>
      </c>
      <c r="B6302" t="s">
        <v>73</v>
      </c>
      <c r="C6302" t="s">
        <v>1739</v>
      </c>
      <c r="D6302" t="s">
        <v>1075</v>
      </c>
      <c r="E6302" t="s">
        <v>14</v>
      </c>
      <c r="F6302" t="s">
        <v>26</v>
      </c>
      <c r="G6302" s="3">
        <v>45202.346655092595</v>
      </c>
      <c r="H6302" s="1">
        <v>173500</v>
      </c>
      <c r="I6302" t="s">
        <v>120</v>
      </c>
      <c r="J6302" t="s">
        <v>11846</v>
      </c>
    </row>
    <row r="6303" spans="1:10">
      <c r="A6303" t="s">
        <v>73</v>
      </c>
      <c r="B6303" t="s">
        <v>11847</v>
      </c>
      <c r="C6303" t="s">
        <v>40</v>
      </c>
      <c r="D6303" t="s">
        <v>13</v>
      </c>
      <c r="E6303" t="s">
        <v>14</v>
      </c>
      <c r="F6303" t="s">
        <v>26</v>
      </c>
      <c r="G6303" s="3">
        <v>44953.299629629626</v>
      </c>
      <c r="H6303" s="1">
        <v>182000</v>
      </c>
      <c r="I6303" t="s">
        <v>10145</v>
      </c>
      <c r="J6303" t="s">
        <v>11848</v>
      </c>
    </row>
    <row r="6304" spans="1:10">
      <c r="A6304" t="s">
        <v>212</v>
      </c>
      <c r="B6304" t="s">
        <v>11849</v>
      </c>
      <c r="C6304" t="s">
        <v>177</v>
      </c>
      <c r="D6304" t="s">
        <v>13</v>
      </c>
      <c r="E6304" t="s">
        <v>14</v>
      </c>
      <c r="F6304" t="s">
        <v>26</v>
      </c>
      <c r="G6304" s="3">
        <v>44989.296134259261</v>
      </c>
      <c r="H6304" s="1">
        <v>122800</v>
      </c>
      <c r="I6304" t="s">
        <v>178</v>
      </c>
      <c r="J6304" t="s">
        <v>11850</v>
      </c>
    </row>
    <row r="6305" spans="1:10">
      <c r="A6305" t="s">
        <v>18</v>
      </c>
      <c r="B6305" t="s">
        <v>924</v>
      </c>
      <c r="C6305" t="s">
        <v>4500</v>
      </c>
      <c r="D6305" t="s">
        <v>13</v>
      </c>
      <c r="E6305" t="s">
        <v>14</v>
      </c>
      <c r="F6305" t="s">
        <v>26</v>
      </c>
      <c r="G6305" s="3">
        <v>45236.333472222221</v>
      </c>
      <c r="H6305" s="1">
        <v>135000</v>
      </c>
      <c r="I6305" t="s">
        <v>2666</v>
      </c>
      <c r="J6305" t="s">
        <v>11392</v>
      </c>
    </row>
    <row r="6306" spans="1:10">
      <c r="A6306" t="s">
        <v>33</v>
      </c>
      <c r="B6306" t="s">
        <v>33</v>
      </c>
      <c r="C6306" t="s">
        <v>11851</v>
      </c>
      <c r="D6306" t="s">
        <v>13</v>
      </c>
      <c r="E6306" t="s">
        <v>14</v>
      </c>
      <c r="F6306" t="s">
        <v>26</v>
      </c>
      <c r="G6306" s="3">
        <v>44989.291666666664</v>
      </c>
      <c r="H6306" s="1">
        <v>65000</v>
      </c>
      <c r="I6306" t="s">
        <v>88</v>
      </c>
      <c r="J6306" t="s">
        <v>316</v>
      </c>
    </row>
    <row r="6307" spans="1:10">
      <c r="A6307" t="s">
        <v>212</v>
      </c>
      <c r="B6307" t="s">
        <v>1808</v>
      </c>
      <c r="C6307" t="s">
        <v>589</v>
      </c>
      <c r="D6307" t="s">
        <v>13</v>
      </c>
      <c r="E6307" t="s">
        <v>14</v>
      </c>
      <c r="F6307" t="s">
        <v>26</v>
      </c>
      <c r="G6307" s="3">
        <v>44988.293854166666</v>
      </c>
      <c r="H6307" s="1">
        <v>90000</v>
      </c>
      <c r="I6307" t="s">
        <v>420</v>
      </c>
      <c r="J6307" t="s">
        <v>3788</v>
      </c>
    </row>
    <row r="6308" spans="1:10">
      <c r="A6308" t="s">
        <v>18</v>
      </c>
      <c r="B6308" t="s">
        <v>18</v>
      </c>
      <c r="C6308" t="s">
        <v>136</v>
      </c>
      <c r="D6308" t="s">
        <v>13</v>
      </c>
      <c r="E6308" t="s">
        <v>14</v>
      </c>
      <c r="F6308" t="s">
        <v>26</v>
      </c>
      <c r="G6308" s="3">
        <v>45160.297314814816</v>
      </c>
      <c r="H6308" s="1">
        <v>187500</v>
      </c>
      <c r="I6308" t="s">
        <v>11852</v>
      </c>
      <c r="J6308" t="s">
        <v>11853</v>
      </c>
    </row>
    <row r="6309" spans="1:10">
      <c r="A6309" t="s">
        <v>18</v>
      </c>
      <c r="B6309" t="s">
        <v>18</v>
      </c>
      <c r="C6309" t="s">
        <v>122</v>
      </c>
      <c r="D6309" t="s">
        <v>13</v>
      </c>
      <c r="E6309" t="s">
        <v>14</v>
      </c>
      <c r="F6309" t="s">
        <v>26</v>
      </c>
      <c r="G6309" s="3">
        <v>45083.297256944446</v>
      </c>
      <c r="H6309" s="1">
        <v>115000</v>
      </c>
      <c r="I6309" t="s">
        <v>1289</v>
      </c>
      <c r="J6309" t="s">
        <v>11854</v>
      </c>
    </row>
    <row r="6310" spans="1:10">
      <c r="A6310" t="s">
        <v>33</v>
      </c>
      <c r="B6310" t="s">
        <v>11855</v>
      </c>
      <c r="C6310" t="s">
        <v>108</v>
      </c>
      <c r="D6310" t="s">
        <v>111</v>
      </c>
      <c r="E6310" t="s">
        <v>14</v>
      </c>
      <c r="F6310" t="s">
        <v>26</v>
      </c>
      <c r="G6310" s="3">
        <v>45247.29246527778</v>
      </c>
      <c r="H6310" s="1">
        <v>158500</v>
      </c>
      <c r="I6310" t="s">
        <v>4214</v>
      </c>
      <c r="J6310" t="s">
        <v>10555</v>
      </c>
    </row>
    <row r="6311" spans="1:10">
      <c r="A6311" t="s">
        <v>73</v>
      </c>
      <c r="B6311" t="s">
        <v>11856</v>
      </c>
      <c r="C6311" t="s">
        <v>2706</v>
      </c>
      <c r="D6311" t="s">
        <v>13</v>
      </c>
      <c r="E6311" t="s">
        <v>14</v>
      </c>
      <c r="F6311" t="s">
        <v>26</v>
      </c>
      <c r="G6311" s="3">
        <v>45185.295023148145</v>
      </c>
      <c r="H6311" s="1">
        <v>117500</v>
      </c>
      <c r="I6311" t="s">
        <v>11328</v>
      </c>
      <c r="J6311" t="s">
        <v>2692</v>
      </c>
    </row>
    <row r="6312" spans="1:10">
      <c r="A6312" t="s">
        <v>18</v>
      </c>
      <c r="B6312" t="s">
        <v>18</v>
      </c>
      <c r="C6312" t="s">
        <v>11857</v>
      </c>
      <c r="D6312" t="s">
        <v>13</v>
      </c>
      <c r="E6312" t="s">
        <v>14</v>
      </c>
      <c r="F6312" t="s">
        <v>26</v>
      </c>
      <c r="G6312" s="3">
        <v>44992.313090277778</v>
      </c>
      <c r="H6312" s="1">
        <v>90000</v>
      </c>
      <c r="I6312" t="s">
        <v>1849</v>
      </c>
      <c r="J6312" t="s">
        <v>11858</v>
      </c>
    </row>
    <row r="6313" spans="1:10">
      <c r="A6313" t="s">
        <v>73</v>
      </c>
      <c r="B6313" t="s">
        <v>2683</v>
      </c>
      <c r="C6313" t="s">
        <v>201</v>
      </c>
      <c r="D6313" t="s">
        <v>13</v>
      </c>
      <c r="E6313" t="s">
        <v>14</v>
      </c>
      <c r="F6313" t="s">
        <v>26</v>
      </c>
      <c r="G6313" s="3">
        <v>44976.297280092593</v>
      </c>
      <c r="H6313" s="1">
        <v>173500</v>
      </c>
      <c r="I6313" t="s">
        <v>120</v>
      </c>
      <c r="J6313" t="s">
        <v>11859</v>
      </c>
    </row>
    <row r="6314" spans="1:10">
      <c r="A6314" t="s">
        <v>33</v>
      </c>
      <c r="B6314" t="s">
        <v>11860</v>
      </c>
      <c r="C6314" t="s">
        <v>5814</v>
      </c>
      <c r="D6314" t="s">
        <v>13</v>
      </c>
      <c r="E6314" t="s">
        <v>14</v>
      </c>
      <c r="F6314" t="s">
        <v>601</v>
      </c>
      <c r="G6314" s="3">
        <v>45117.320833333331</v>
      </c>
      <c r="H6314" s="1">
        <v>57500</v>
      </c>
      <c r="I6314" t="s">
        <v>828</v>
      </c>
      <c r="J6314" t="s">
        <v>829</v>
      </c>
    </row>
    <row r="6315" spans="1:10">
      <c r="A6315" t="s">
        <v>33</v>
      </c>
      <c r="B6315" t="s">
        <v>11861</v>
      </c>
      <c r="C6315" t="s">
        <v>1109</v>
      </c>
      <c r="D6315" t="s">
        <v>13</v>
      </c>
      <c r="E6315" t="s">
        <v>14</v>
      </c>
      <c r="F6315" t="s">
        <v>1110</v>
      </c>
      <c r="G6315" s="3">
        <v>44970.33488425926</v>
      </c>
      <c r="H6315" s="1">
        <v>111175</v>
      </c>
      <c r="I6315" t="s">
        <v>3728</v>
      </c>
      <c r="J6315" t="s">
        <v>11862</v>
      </c>
    </row>
    <row r="6316" spans="1:10">
      <c r="A6316" t="s">
        <v>73</v>
      </c>
      <c r="B6316" t="s">
        <v>5096</v>
      </c>
      <c r="C6316" t="s">
        <v>3062</v>
      </c>
      <c r="D6316" t="s">
        <v>13</v>
      </c>
      <c r="E6316" t="s">
        <v>14</v>
      </c>
      <c r="F6316" t="s">
        <v>198</v>
      </c>
      <c r="G6316" s="3">
        <v>45066.295381944445</v>
      </c>
      <c r="H6316" s="1">
        <v>147500</v>
      </c>
      <c r="I6316" t="s">
        <v>11863</v>
      </c>
      <c r="J6316" t="s">
        <v>11864</v>
      </c>
    </row>
    <row r="6317" spans="1:10">
      <c r="A6317" t="s">
        <v>212</v>
      </c>
      <c r="B6317" t="s">
        <v>212</v>
      </c>
      <c r="C6317" t="s">
        <v>62</v>
      </c>
      <c r="D6317" t="s">
        <v>13</v>
      </c>
      <c r="E6317" t="s">
        <v>14</v>
      </c>
      <c r="F6317" t="s">
        <v>26</v>
      </c>
      <c r="G6317" s="3">
        <v>45098.293900462966</v>
      </c>
      <c r="H6317" s="1">
        <v>90000</v>
      </c>
      <c r="I6317" t="s">
        <v>11865</v>
      </c>
      <c r="J6317" t="s">
        <v>2301</v>
      </c>
    </row>
    <row r="6318" spans="1:10">
      <c r="A6318" t="s">
        <v>10</v>
      </c>
      <c r="B6318" t="s">
        <v>11866</v>
      </c>
      <c r="C6318" t="s">
        <v>391</v>
      </c>
      <c r="D6318" t="s">
        <v>13</v>
      </c>
      <c r="E6318" t="s">
        <v>14</v>
      </c>
      <c r="F6318" t="s">
        <v>26</v>
      </c>
      <c r="G6318" s="3">
        <v>45107.296041666668</v>
      </c>
      <c r="H6318" s="1">
        <v>221665</v>
      </c>
      <c r="I6318" t="s">
        <v>11867</v>
      </c>
      <c r="J6318" t="s">
        <v>11241</v>
      </c>
    </row>
    <row r="6319" spans="1:10">
      <c r="A6319" t="s">
        <v>73</v>
      </c>
      <c r="B6319" t="s">
        <v>6421</v>
      </c>
      <c r="C6319" t="s">
        <v>56</v>
      </c>
      <c r="D6319" t="s">
        <v>13</v>
      </c>
      <c r="E6319" t="s">
        <v>14</v>
      </c>
      <c r="F6319" t="s">
        <v>26</v>
      </c>
      <c r="G6319" s="3">
        <v>45042.302743055552</v>
      </c>
      <c r="H6319" s="1">
        <v>175500</v>
      </c>
      <c r="I6319" t="s">
        <v>11868</v>
      </c>
      <c r="J6319" t="s">
        <v>11869</v>
      </c>
    </row>
    <row r="6320" spans="1:10">
      <c r="A6320" t="s">
        <v>33</v>
      </c>
      <c r="B6320" t="s">
        <v>33</v>
      </c>
      <c r="C6320" t="s">
        <v>11870</v>
      </c>
      <c r="D6320" t="s">
        <v>13</v>
      </c>
      <c r="E6320" t="s">
        <v>14</v>
      </c>
      <c r="F6320" t="s">
        <v>26</v>
      </c>
      <c r="G6320" s="3">
        <v>45085.292939814812</v>
      </c>
      <c r="H6320" s="1">
        <v>100000</v>
      </c>
      <c r="I6320" t="s">
        <v>11871</v>
      </c>
      <c r="J6320" t="s">
        <v>11872</v>
      </c>
    </row>
    <row r="6321" spans="1:10">
      <c r="A6321" t="s">
        <v>106</v>
      </c>
      <c r="B6321" t="s">
        <v>11873</v>
      </c>
      <c r="C6321" t="s">
        <v>11874</v>
      </c>
      <c r="D6321" t="s">
        <v>13</v>
      </c>
      <c r="E6321" t="s">
        <v>14</v>
      </c>
      <c r="F6321" t="s">
        <v>666</v>
      </c>
      <c r="G6321" s="3">
        <v>45266.307118055556</v>
      </c>
      <c r="H6321" s="1">
        <v>33455</v>
      </c>
      <c r="I6321" t="s">
        <v>7225</v>
      </c>
      <c r="J6321" t="s">
        <v>7226</v>
      </c>
    </row>
    <row r="6322" spans="1:10">
      <c r="A6322" t="s">
        <v>73</v>
      </c>
      <c r="B6322" t="s">
        <v>11875</v>
      </c>
      <c r="C6322" t="s">
        <v>1042</v>
      </c>
      <c r="D6322" t="s">
        <v>13</v>
      </c>
      <c r="E6322" t="s">
        <v>14</v>
      </c>
      <c r="F6322" t="s">
        <v>198</v>
      </c>
      <c r="G6322" s="3">
        <v>44951.333171296297</v>
      </c>
      <c r="H6322" s="1">
        <v>147500</v>
      </c>
      <c r="I6322" t="s">
        <v>1185</v>
      </c>
      <c r="J6322" t="s">
        <v>1186</v>
      </c>
    </row>
    <row r="6323" spans="1:10">
      <c r="A6323" t="s">
        <v>18</v>
      </c>
      <c r="B6323" t="s">
        <v>11876</v>
      </c>
      <c r="C6323" t="s">
        <v>157</v>
      </c>
      <c r="D6323" t="s">
        <v>13</v>
      </c>
      <c r="E6323" t="s">
        <v>14</v>
      </c>
      <c r="F6323" t="s">
        <v>26</v>
      </c>
      <c r="G6323" s="3">
        <v>44979.331250000003</v>
      </c>
      <c r="H6323" s="1">
        <v>99150</v>
      </c>
      <c r="I6323" t="s">
        <v>11515</v>
      </c>
      <c r="J6323" t="s">
        <v>11877</v>
      </c>
    </row>
    <row r="6324" spans="1:10">
      <c r="A6324" t="s">
        <v>18</v>
      </c>
      <c r="B6324" t="s">
        <v>127</v>
      </c>
      <c r="C6324" t="s">
        <v>1088</v>
      </c>
      <c r="D6324" t="s">
        <v>13</v>
      </c>
      <c r="E6324" t="s">
        <v>14</v>
      </c>
      <c r="F6324" t="s">
        <v>26</v>
      </c>
      <c r="G6324" s="3">
        <v>45044.298472222225</v>
      </c>
      <c r="H6324" s="1">
        <v>175000</v>
      </c>
      <c r="I6324" t="s">
        <v>1751</v>
      </c>
      <c r="J6324" t="s">
        <v>11878</v>
      </c>
    </row>
    <row r="6325" spans="1:10">
      <c r="A6325" t="s">
        <v>152</v>
      </c>
      <c r="B6325" t="s">
        <v>11879</v>
      </c>
      <c r="C6325" t="s">
        <v>10639</v>
      </c>
      <c r="D6325" t="s">
        <v>13</v>
      </c>
      <c r="E6325" t="s">
        <v>14</v>
      </c>
      <c r="F6325" t="s">
        <v>26</v>
      </c>
      <c r="G6325" s="3">
        <v>45180.293425925927</v>
      </c>
      <c r="H6325" s="1">
        <v>200000</v>
      </c>
      <c r="I6325" t="s">
        <v>2666</v>
      </c>
      <c r="J6325" t="s">
        <v>5883</v>
      </c>
    </row>
    <row r="6326" spans="1:10">
      <c r="A6326" t="s">
        <v>73</v>
      </c>
      <c r="B6326" t="s">
        <v>11880</v>
      </c>
      <c r="C6326" t="s">
        <v>26</v>
      </c>
      <c r="D6326" t="s">
        <v>13</v>
      </c>
      <c r="E6326" t="s">
        <v>14</v>
      </c>
      <c r="F6326" t="s">
        <v>26</v>
      </c>
      <c r="G6326" s="3">
        <v>45185.296585648146</v>
      </c>
      <c r="H6326" s="1">
        <v>117500</v>
      </c>
      <c r="I6326" t="s">
        <v>11328</v>
      </c>
      <c r="J6326" t="s">
        <v>2692</v>
      </c>
    </row>
    <row r="6327" spans="1:10">
      <c r="A6327" t="s">
        <v>10</v>
      </c>
      <c r="B6327" t="s">
        <v>2106</v>
      </c>
      <c r="C6327" t="s">
        <v>24</v>
      </c>
      <c r="D6327" t="s">
        <v>13</v>
      </c>
      <c r="E6327" t="s">
        <v>25</v>
      </c>
      <c r="F6327" t="s">
        <v>26</v>
      </c>
      <c r="G6327" s="3">
        <v>45161.298715277779</v>
      </c>
      <c r="H6327" s="1">
        <v>75000</v>
      </c>
      <c r="I6327" t="s">
        <v>451</v>
      </c>
      <c r="J6327" t="s">
        <v>856</v>
      </c>
    </row>
    <row r="6328" spans="1:10">
      <c r="A6328" t="s">
        <v>10</v>
      </c>
      <c r="B6328" t="s">
        <v>3923</v>
      </c>
      <c r="C6328" t="s">
        <v>11881</v>
      </c>
      <c r="D6328" t="s">
        <v>13</v>
      </c>
      <c r="E6328" t="s">
        <v>14</v>
      </c>
      <c r="F6328" t="s">
        <v>26</v>
      </c>
      <c r="G6328" s="3">
        <v>45139.295069444444</v>
      </c>
      <c r="H6328" s="1">
        <v>112250</v>
      </c>
      <c r="I6328" t="s">
        <v>7483</v>
      </c>
    </row>
    <row r="6329" spans="1:10">
      <c r="A6329" t="s">
        <v>33</v>
      </c>
      <c r="B6329" t="s">
        <v>11882</v>
      </c>
      <c r="C6329" t="s">
        <v>1884</v>
      </c>
      <c r="D6329" t="s">
        <v>13</v>
      </c>
      <c r="E6329" t="s">
        <v>14</v>
      </c>
      <c r="F6329" t="s">
        <v>221</v>
      </c>
      <c r="G6329" s="3">
        <v>45168.311793981484</v>
      </c>
      <c r="H6329" s="1">
        <v>111175</v>
      </c>
      <c r="I6329" t="s">
        <v>1148</v>
      </c>
      <c r="J6329" t="s">
        <v>11883</v>
      </c>
    </row>
    <row r="6330" spans="1:10">
      <c r="A6330" t="s">
        <v>10</v>
      </c>
      <c r="B6330" t="s">
        <v>11884</v>
      </c>
      <c r="C6330" t="s">
        <v>24</v>
      </c>
      <c r="D6330" t="s">
        <v>13</v>
      </c>
      <c r="E6330" t="s">
        <v>25</v>
      </c>
      <c r="F6330" t="s">
        <v>162</v>
      </c>
      <c r="G6330" s="3">
        <v>45165.302245370367</v>
      </c>
      <c r="H6330" s="1">
        <v>160000</v>
      </c>
      <c r="I6330" t="s">
        <v>6107</v>
      </c>
      <c r="J6330" t="s">
        <v>11885</v>
      </c>
    </row>
    <row r="6331" spans="1:10">
      <c r="A6331" t="s">
        <v>77</v>
      </c>
      <c r="B6331" t="s">
        <v>11886</v>
      </c>
      <c r="C6331" t="s">
        <v>11887</v>
      </c>
      <c r="D6331" t="s">
        <v>13</v>
      </c>
      <c r="E6331" t="s">
        <v>14</v>
      </c>
      <c r="F6331" t="s">
        <v>26</v>
      </c>
      <c r="G6331" s="3">
        <v>45122.292812500003</v>
      </c>
      <c r="H6331" s="1">
        <v>65415</v>
      </c>
      <c r="I6331" t="s">
        <v>11888</v>
      </c>
      <c r="J6331" t="s">
        <v>11889</v>
      </c>
    </row>
    <row r="6332" spans="1:10">
      <c r="A6332" t="s">
        <v>18</v>
      </c>
      <c r="B6332" t="s">
        <v>11890</v>
      </c>
      <c r="C6332" t="s">
        <v>352</v>
      </c>
      <c r="D6332" t="s">
        <v>13</v>
      </c>
      <c r="E6332" t="s">
        <v>14</v>
      </c>
      <c r="F6332" t="s">
        <v>352</v>
      </c>
      <c r="G6332" s="3">
        <v>45104.321527777778</v>
      </c>
      <c r="H6332" s="1">
        <v>79200</v>
      </c>
      <c r="I6332" t="s">
        <v>172</v>
      </c>
      <c r="J6332" t="s">
        <v>353</v>
      </c>
    </row>
    <row r="6333" spans="1:10">
      <c r="A6333" t="s">
        <v>77</v>
      </c>
      <c r="B6333" t="s">
        <v>11891</v>
      </c>
      <c r="C6333" t="s">
        <v>391</v>
      </c>
      <c r="D6333" t="s">
        <v>13</v>
      </c>
      <c r="E6333" t="s">
        <v>14</v>
      </c>
      <c r="F6333" t="s">
        <v>26</v>
      </c>
      <c r="G6333" s="3">
        <v>45211.29278935185</v>
      </c>
      <c r="H6333" s="1">
        <v>138640</v>
      </c>
      <c r="I6333" t="s">
        <v>326</v>
      </c>
      <c r="J6333" t="s">
        <v>11892</v>
      </c>
    </row>
    <row r="6334" spans="1:10">
      <c r="A6334" t="s">
        <v>73</v>
      </c>
      <c r="B6334" t="s">
        <v>11893</v>
      </c>
      <c r="C6334" t="s">
        <v>103</v>
      </c>
      <c r="D6334" t="s">
        <v>13</v>
      </c>
      <c r="E6334" t="s">
        <v>14</v>
      </c>
      <c r="F6334" t="s">
        <v>26</v>
      </c>
      <c r="G6334" s="3">
        <v>45021.295347222222</v>
      </c>
      <c r="H6334" s="1">
        <v>180000</v>
      </c>
      <c r="I6334" t="s">
        <v>2666</v>
      </c>
      <c r="J6334" t="s">
        <v>6024</v>
      </c>
    </row>
    <row r="6335" spans="1:10">
      <c r="A6335" t="s">
        <v>10</v>
      </c>
      <c r="B6335" t="s">
        <v>10</v>
      </c>
      <c r="C6335" t="s">
        <v>108</v>
      </c>
      <c r="D6335" t="s">
        <v>13</v>
      </c>
      <c r="E6335" t="s">
        <v>14</v>
      </c>
      <c r="F6335" t="s">
        <v>26</v>
      </c>
      <c r="G6335" s="3">
        <v>45167.295775462961</v>
      </c>
      <c r="H6335" s="1">
        <v>125000</v>
      </c>
      <c r="I6335" t="s">
        <v>3454</v>
      </c>
      <c r="J6335" t="s">
        <v>11894</v>
      </c>
    </row>
    <row r="6336" spans="1:10">
      <c r="A6336" t="s">
        <v>33</v>
      </c>
      <c r="B6336" t="s">
        <v>33</v>
      </c>
      <c r="C6336" t="s">
        <v>536</v>
      </c>
      <c r="D6336" t="s">
        <v>13</v>
      </c>
      <c r="E6336" t="s">
        <v>14</v>
      </c>
      <c r="F6336" t="s">
        <v>26</v>
      </c>
      <c r="G6336" s="3">
        <v>45092.291990740741</v>
      </c>
      <c r="H6336" s="1">
        <v>88602.5</v>
      </c>
      <c r="I6336" t="s">
        <v>2250</v>
      </c>
      <c r="J6336" t="s">
        <v>2251</v>
      </c>
    </row>
    <row r="6337" spans="1:10">
      <c r="A6337" t="s">
        <v>212</v>
      </c>
      <c r="B6337" t="s">
        <v>11895</v>
      </c>
      <c r="C6337" t="s">
        <v>901</v>
      </c>
      <c r="D6337" t="s">
        <v>13</v>
      </c>
      <c r="E6337" t="s">
        <v>14</v>
      </c>
      <c r="F6337" t="s">
        <v>20</v>
      </c>
      <c r="G6337" s="3">
        <v>45132.32309027778</v>
      </c>
      <c r="H6337" s="1">
        <v>90000</v>
      </c>
      <c r="I6337" t="s">
        <v>11235</v>
      </c>
      <c r="J6337" t="s">
        <v>11896</v>
      </c>
    </row>
    <row r="6338" spans="1:10">
      <c r="A6338" t="s">
        <v>18</v>
      </c>
      <c r="B6338" t="s">
        <v>924</v>
      </c>
      <c r="C6338" t="s">
        <v>325</v>
      </c>
      <c r="D6338" t="s">
        <v>13</v>
      </c>
      <c r="E6338" t="s">
        <v>14</v>
      </c>
      <c r="F6338" t="s">
        <v>26</v>
      </c>
      <c r="G6338" s="3">
        <v>44969.298993055556</v>
      </c>
      <c r="H6338" s="1">
        <v>115000</v>
      </c>
      <c r="I6338" t="s">
        <v>3111</v>
      </c>
      <c r="J6338" t="s">
        <v>3112</v>
      </c>
    </row>
    <row r="6339" spans="1:10">
      <c r="A6339" t="s">
        <v>18</v>
      </c>
      <c r="B6339" t="s">
        <v>188</v>
      </c>
      <c r="C6339" t="s">
        <v>243</v>
      </c>
      <c r="D6339" t="s">
        <v>13</v>
      </c>
      <c r="E6339" t="s">
        <v>14</v>
      </c>
      <c r="F6339" t="s">
        <v>26</v>
      </c>
      <c r="G6339" s="3">
        <v>45187.994085648148</v>
      </c>
      <c r="H6339" s="1">
        <v>100740</v>
      </c>
      <c r="I6339" t="s">
        <v>11897</v>
      </c>
    </row>
    <row r="6340" spans="1:10">
      <c r="A6340" t="s">
        <v>10</v>
      </c>
      <c r="B6340" t="s">
        <v>10</v>
      </c>
      <c r="C6340" t="s">
        <v>243</v>
      </c>
      <c r="D6340" t="s">
        <v>13</v>
      </c>
      <c r="E6340" t="s">
        <v>14</v>
      </c>
      <c r="F6340" t="s">
        <v>26</v>
      </c>
      <c r="G6340" s="3">
        <v>45156.29550925926</v>
      </c>
      <c r="H6340" s="1">
        <v>115000</v>
      </c>
      <c r="I6340" t="s">
        <v>2832</v>
      </c>
    </row>
    <row r="6341" spans="1:10">
      <c r="A6341" t="s">
        <v>135</v>
      </c>
      <c r="B6341" t="s">
        <v>9373</v>
      </c>
      <c r="C6341" t="s">
        <v>108</v>
      </c>
      <c r="D6341" t="s">
        <v>13</v>
      </c>
      <c r="E6341" t="s">
        <v>14</v>
      </c>
      <c r="F6341" t="s">
        <v>26</v>
      </c>
      <c r="G6341" s="3">
        <v>44961.292013888888</v>
      </c>
      <c r="H6341" s="1">
        <v>167500</v>
      </c>
      <c r="I6341" t="s">
        <v>1114</v>
      </c>
      <c r="J6341" t="s">
        <v>316</v>
      </c>
    </row>
    <row r="6342" spans="1:10">
      <c r="A6342" t="s">
        <v>33</v>
      </c>
      <c r="B6342" t="s">
        <v>11898</v>
      </c>
      <c r="C6342" t="s">
        <v>232</v>
      </c>
      <c r="D6342" t="s">
        <v>13</v>
      </c>
      <c r="E6342" t="s">
        <v>14</v>
      </c>
      <c r="F6342" t="s">
        <v>26</v>
      </c>
      <c r="G6342" s="3">
        <v>44981.291678240741</v>
      </c>
      <c r="H6342" s="1">
        <v>115000</v>
      </c>
      <c r="I6342" t="s">
        <v>11899</v>
      </c>
      <c r="J6342" t="s">
        <v>11900</v>
      </c>
    </row>
    <row r="6343" spans="1:10">
      <c r="A6343" t="s">
        <v>10</v>
      </c>
      <c r="B6343" t="s">
        <v>11901</v>
      </c>
      <c r="C6343" t="s">
        <v>656</v>
      </c>
      <c r="D6343" t="s">
        <v>13</v>
      </c>
      <c r="E6343" t="s">
        <v>14</v>
      </c>
      <c r="F6343" t="s">
        <v>657</v>
      </c>
      <c r="G6343" s="3">
        <v>45129.30609953704</v>
      </c>
      <c r="H6343" s="1">
        <v>64800</v>
      </c>
      <c r="I6343" t="s">
        <v>2970</v>
      </c>
      <c r="J6343" t="s">
        <v>672</v>
      </c>
    </row>
    <row r="6344" spans="1:10">
      <c r="A6344" t="s">
        <v>33</v>
      </c>
      <c r="B6344" t="s">
        <v>11902</v>
      </c>
      <c r="C6344" t="s">
        <v>1392</v>
      </c>
      <c r="D6344" t="s">
        <v>13</v>
      </c>
      <c r="E6344" t="s">
        <v>14</v>
      </c>
      <c r="F6344" t="s">
        <v>1392</v>
      </c>
      <c r="G6344" s="3">
        <v>45161.313877314817</v>
      </c>
      <c r="H6344" s="1">
        <v>64800</v>
      </c>
      <c r="I6344" t="s">
        <v>1393</v>
      </c>
      <c r="J6344" t="s">
        <v>11903</v>
      </c>
    </row>
    <row r="6345" spans="1:10">
      <c r="A6345" t="s">
        <v>73</v>
      </c>
      <c r="B6345" t="s">
        <v>11904</v>
      </c>
      <c r="C6345" t="s">
        <v>11905</v>
      </c>
      <c r="D6345" t="s">
        <v>13</v>
      </c>
      <c r="E6345" t="s">
        <v>14</v>
      </c>
      <c r="F6345" t="s">
        <v>26</v>
      </c>
      <c r="G6345" s="3">
        <v>45182.295972222222</v>
      </c>
      <c r="H6345" s="1">
        <v>126000</v>
      </c>
      <c r="I6345" t="s">
        <v>1199</v>
      </c>
      <c r="J6345" t="s">
        <v>11906</v>
      </c>
    </row>
    <row r="6346" spans="1:10">
      <c r="A6346" t="s">
        <v>18</v>
      </c>
      <c r="B6346" t="s">
        <v>688</v>
      </c>
      <c r="C6346" t="s">
        <v>11907</v>
      </c>
      <c r="D6346" t="s">
        <v>13</v>
      </c>
      <c r="E6346" t="s">
        <v>14</v>
      </c>
      <c r="F6346" t="s">
        <v>26</v>
      </c>
      <c r="G6346" s="3">
        <v>45283.320069444446</v>
      </c>
      <c r="H6346" s="1">
        <v>122500</v>
      </c>
      <c r="I6346" t="s">
        <v>602</v>
      </c>
      <c r="J6346" t="s">
        <v>11908</v>
      </c>
    </row>
    <row r="6347" spans="1:10">
      <c r="A6347" t="s">
        <v>10</v>
      </c>
      <c r="B6347" t="s">
        <v>2483</v>
      </c>
      <c r="C6347" t="s">
        <v>1366</v>
      </c>
      <c r="D6347" t="s">
        <v>13</v>
      </c>
      <c r="E6347" t="s">
        <v>14</v>
      </c>
      <c r="F6347" t="s">
        <v>26</v>
      </c>
      <c r="G6347" s="3">
        <v>44981.336886574078</v>
      </c>
      <c r="H6347" s="1">
        <v>117891</v>
      </c>
      <c r="I6347" t="s">
        <v>3200</v>
      </c>
    </row>
    <row r="6348" spans="1:10">
      <c r="A6348" t="s">
        <v>33</v>
      </c>
      <c r="B6348" t="s">
        <v>11909</v>
      </c>
      <c r="C6348" t="s">
        <v>136</v>
      </c>
      <c r="D6348" t="s">
        <v>13</v>
      </c>
      <c r="E6348" t="s">
        <v>14</v>
      </c>
      <c r="F6348" t="s">
        <v>26</v>
      </c>
      <c r="G6348" s="3">
        <v>45126.29241898148</v>
      </c>
      <c r="H6348" s="1">
        <v>125000</v>
      </c>
      <c r="I6348" t="s">
        <v>11910</v>
      </c>
      <c r="J6348" t="s">
        <v>819</v>
      </c>
    </row>
    <row r="6349" spans="1:10">
      <c r="A6349" t="s">
        <v>10</v>
      </c>
      <c r="B6349" t="s">
        <v>5390</v>
      </c>
      <c r="C6349" t="s">
        <v>767</v>
      </c>
      <c r="D6349" t="s">
        <v>13</v>
      </c>
      <c r="E6349" t="s">
        <v>14</v>
      </c>
      <c r="F6349" t="s">
        <v>26</v>
      </c>
      <c r="G6349" s="3">
        <v>45062.319664351853</v>
      </c>
      <c r="H6349" s="1">
        <v>107500</v>
      </c>
      <c r="I6349" t="s">
        <v>130</v>
      </c>
      <c r="J6349" t="s">
        <v>2577</v>
      </c>
    </row>
    <row r="6350" spans="1:10">
      <c r="A6350" t="s">
        <v>152</v>
      </c>
      <c r="B6350" t="s">
        <v>152</v>
      </c>
      <c r="C6350" t="s">
        <v>189</v>
      </c>
      <c r="D6350" t="s">
        <v>13</v>
      </c>
      <c r="E6350" t="s">
        <v>14</v>
      </c>
      <c r="F6350" t="s">
        <v>190</v>
      </c>
      <c r="G6350" s="3">
        <v>45036.307222222225</v>
      </c>
      <c r="H6350" s="1">
        <v>166000</v>
      </c>
      <c r="I6350" t="s">
        <v>11911</v>
      </c>
      <c r="J6350" t="s">
        <v>11912</v>
      </c>
    </row>
    <row r="6351" spans="1:10">
      <c r="A6351" t="s">
        <v>10</v>
      </c>
      <c r="B6351" t="s">
        <v>8341</v>
      </c>
      <c r="C6351" t="s">
        <v>24</v>
      </c>
      <c r="D6351" t="s">
        <v>13</v>
      </c>
      <c r="E6351" t="s">
        <v>25</v>
      </c>
      <c r="F6351" t="s">
        <v>26</v>
      </c>
      <c r="G6351" s="3">
        <v>45132.293773148151</v>
      </c>
      <c r="H6351" s="1">
        <v>65000</v>
      </c>
      <c r="I6351" t="s">
        <v>451</v>
      </c>
      <c r="J6351" t="s">
        <v>856</v>
      </c>
    </row>
    <row r="6352" spans="1:10">
      <c r="A6352" t="s">
        <v>18</v>
      </c>
      <c r="B6352" t="s">
        <v>18</v>
      </c>
      <c r="C6352" t="s">
        <v>441</v>
      </c>
      <c r="D6352" t="s">
        <v>13</v>
      </c>
      <c r="E6352" t="s">
        <v>14</v>
      </c>
      <c r="F6352" t="s">
        <v>26</v>
      </c>
      <c r="G6352" s="3">
        <v>45061.307569444441</v>
      </c>
      <c r="H6352" s="1">
        <v>115000</v>
      </c>
      <c r="I6352" t="s">
        <v>130</v>
      </c>
      <c r="J6352" t="s">
        <v>2220</v>
      </c>
    </row>
    <row r="6353" spans="1:10">
      <c r="A6353" t="s">
        <v>18</v>
      </c>
      <c r="B6353" t="s">
        <v>11913</v>
      </c>
      <c r="C6353" t="s">
        <v>119</v>
      </c>
      <c r="D6353" t="s">
        <v>13</v>
      </c>
      <c r="E6353" t="s">
        <v>14</v>
      </c>
      <c r="F6353" t="s">
        <v>26</v>
      </c>
      <c r="G6353" s="3">
        <v>45012.301516203705</v>
      </c>
      <c r="H6353" s="1">
        <v>231920</v>
      </c>
      <c r="I6353" t="s">
        <v>2718</v>
      </c>
      <c r="J6353" t="s">
        <v>11914</v>
      </c>
    </row>
    <row r="6354" spans="1:10">
      <c r="A6354" t="s">
        <v>33</v>
      </c>
      <c r="B6354" t="s">
        <v>11915</v>
      </c>
      <c r="C6354" t="s">
        <v>608</v>
      </c>
      <c r="D6354" t="s">
        <v>13</v>
      </c>
      <c r="E6354" t="s">
        <v>14</v>
      </c>
      <c r="F6354" t="s">
        <v>608</v>
      </c>
      <c r="G6354" s="3">
        <v>45173.302986111114</v>
      </c>
      <c r="H6354" s="1">
        <v>111175</v>
      </c>
      <c r="I6354" t="s">
        <v>1753</v>
      </c>
      <c r="J6354" t="s">
        <v>7356</v>
      </c>
    </row>
    <row r="6355" spans="1:10">
      <c r="A6355" t="s">
        <v>10</v>
      </c>
      <c r="B6355" t="s">
        <v>1763</v>
      </c>
      <c r="C6355" t="s">
        <v>24</v>
      </c>
      <c r="D6355" t="s">
        <v>13</v>
      </c>
      <c r="E6355" t="s">
        <v>25</v>
      </c>
      <c r="F6355" t="s">
        <v>26</v>
      </c>
      <c r="G6355" s="3">
        <v>45043.294282407405</v>
      </c>
      <c r="H6355" s="1">
        <v>135500</v>
      </c>
      <c r="I6355" t="s">
        <v>11916</v>
      </c>
      <c r="J6355" t="s">
        <v>301</v>
      </c>
    </row>
    <row r="6356" spans="1:10">
      <c r="A6356" t="s">
        <v>10</v>
      </c>
      <c r="B6356" t="s">
        <v>11917</v>
      </c>
      <c r="C6356" t="s">
        <v>676</v>
      </c>
      <c r="D6356" t="s">
        <v>13</v>
      </c>
      <c r="E6356" t="s">
        <v>14</v>
      </c>
      <c r="F6356" t="s">
        <v>26</v>
      </c>
      <c r="G6356" s="3">
        <v>45103.29446759259</v>
      </c>
      <c r="H6356" s="1">
        <v>90000</v>
      </c>
      <c r="I6356" t="s">
        <v>11918</v>
      </c>
      <c r="J6356" t="s">
        <v>11919</v>
      </c>
    </row>
    <row r="6357" spans="1:10">
      <c r="A6357" t="s">
        <v>33</v>
      </c>
      <c r="B6357" t="s">
        <v>11920</v>
      </c>
      <c r="C6357" t="s">
        <v>24</v>
      </c>
      <c r="D6357" t="s">
        <v>13</v>
      </c>
      <c r="E6357" t="s">
        <v>25</v>
      </c>
      <c r="F6357" t="s">
        <v>26</v>
      </c>
      <c r="G6357" s="3">
        <v>44959.292037037034</v>
      </c>
      <c r="H6357" s="1">
        <v>92500</v>
      </c>
      <c r="I6357" t="s">
        <v>6602</v>
      </c>
      <c r="J6357" t="s">
        <v>11921</v>
      </c>
    </row>
    <row r="6358" spans="1:10">
      <c r="A6358" t="s">
        <v>135</v>
      </c>
      <c r="B6358" t="s">
        <v>11922</v>
      </c>
      <c r="C6358" t="s">
        <v>24</v>
      </c>
      <c r="D6358" t="s">
        <v>13</v>
      </c>
      <c r="E6358" t="s">
        <v>25</v>
      </c>
      <c r="F6358" t="s">
        <v>26</v>
      </c>
      <c r="G6358" s="3">
        <v>45191.293946759259</v>
      </c>
      <c r="H6358" s="1">
        <v>126000</v>
      </c>
      <c r="I6358" t="s">
        <v>11923</v>
      </c>
      <c r="J6358" t="s">
        <v>11924</v>
      </c>
    </row>
    <row r="6359" spans="1:10">
      <c r="A6359" t="s">
        <v>10</v>
      </c>
      <c r="B6359" t="s">
        <v>10</v>
      </c>
      <c r="C6359" t="s">
        <v>11757</v>
      </c>
      <c r="D6359" t="s">
        <v>13</v>
      </c>
      <c r="E6359" t="s">
        <v>14</v>
      </c>
      <c r="F6359" t="s">
        <v>26</v>
      </c>
      <c r="G6359" s="3">
        <v>45027.370138888888</v>
      </c>
      <c r="H6359" s="1">
        <v>85000</v>
      </c>
      <c r="I6359" t="s">
        <v>11925</v>
      </c>
      <c r="J6359" t="s">
        <v>613</v>
      </c>
    </row>
    <row r="6360" spans="1:10">
      <c r="A6360" t="s">
        <v>33</v>
      </c>
      <c r="B6360" t="s">
        <v>11926</v>
      </c>
      <c r="C6360" t="s">
        <v>7793</v>
      </c>
      <c r="D6360" t="s">
        <v>13</v>
      </c>
      <c r="E6360" t="s">
        <v>14</v>
      </c>
      <c r="F6360" t="s">
        <v>26</v>
      </c>
      <c r="G6360" s="3">
        <v>45149.293310185189</v>
      </c>
      <c r="H6360" s="1">
        <v>100000</v>
      </c>
      <c r="I6360" t="s">
        <v>2783</v>
      </c>
      <c r="J6360" t="s">
        <v>11927</v>
      </c>
    </row>
    <row r="6361" spans="1:10">
      <c r="A6361" t="s">
        <v>18</v>
      </c>
      <c r="B6361" t="s">
        <v>11928</v>
      </c>
      <c r="C6361" t="s">
        <v>509</v>
      </c>
      <c r="D6361" t="s">
        <v>13</v>
      </c>
      <c r="E6361" t="s">
        <v>14</v>
      </c>
      <c r="F6361" t="s">
        <v>509</v>
      </c>
      <c r="G6361" s="3">
        <v>45040.303553240738</v>
      </c>
      <c r="H6361" s="1">
        <v>97444</v>
      </c>
      <c r="I6361" t="s">
        <v>11929</v>
      </c>
      <c r="J6361" t="s">
        <v>11930</v>
      </c>
    </row>
    <row r="6362" spans="1:10">
      <c r="A6362" t="s">
        <v>106</v>
      </c>
      <c r="B6362" t="s">
        <v>11931</v>
      </c>
      <c r="C6362" t="s">
        <v>1222</v>
      </c>
      <c r="D6362" t="s">
        <v>13</v>
      </c>
      <c r="E6362" t="s">
        <v>14</v>
      </c>
      <c r="F6362" t="s">
        <v>608</v>
      </c>
      <c r="G6362" s="3">
        <v>45035.30363425926</v>
      </c>
      <c r="H6362" s="1">
        <v>175000</v>
      </c>
      <c r="I6362" t="s">
        <v>8323</v>
      </c>
      <c r="J6362" t="s">
        <v>11932</v>
      </c>
    </row>
    <row r="6363" spans="1:10">
      <c r="A6363" t="s">
        <v>10</v>
      </c>
      <c r="B6363" t="s">
        <v>11933</v>
      </c>
      <c r="C6363" t="s">
        <v>24</v>
      </c>
      <c r="D6363" t="s">
        <v>13</v>
      </c>
      <c r="E6363" t="s">
        <v>25</v>
      </c>
      <c r="F6363" t="s">
        <v>26</v>
      </c>
      <c r="G6363" s="3">
        <v>45121.293634259258</v>
      </c>
      <c r="H6363" s="1">
        <v>65000</v>
      </c>
      <c r="I6363" t="s">
        <v>451</v>
      </c>
      <c r="J6363" t="s">
        <v>856</v>
      </c>
    </row>
    <row r="6364" spans="1:10">
      <c r="A6364" t="s">
        <v>18</v>
      </c>
      <c r="B6364" t="s">
        <v>18</v>
      </c>
      <c r="C6364" t="s">
        <v>4287</v>
      </c>
      <c r="D6364" t="s">
        <v>13</v>
      </c>
      <c r="E6364" t="s">
        <v>14</v>
      </c>
      <c r="F6364" t="s">
        <v>26</v>
      </c>
      <c r="G6364" s="3">
        <v>45211.308877314812</v>
      </c>
      <c r="H6364" s="1">
        <v>110000</v>
      </c>
      <c r="I6364" t="s">
        <v>2666</v>
      </c>
      <c r="J6364" t="s">
        <v>11934</v>
      </c>
    </row>
    <row r="6365" spans="1:10">
      <c r="A6365" t="s">
        <v>33</v>
      </c>
      <c r="B6365" t="s">
        <v>2148</v>
      </c>
      <c r="C6365" t="s">
        <v>3795</v>
      </c>
      <c r="D6365" t="s">
        <v>13</v>
      </c>
      <c r="E6365" t="s">
        <v>14</v>
      </c>
      <c r="F6365" t="s">
        <v>26</v>
      </c>
      <c r="G6365" s="3">
        <v>45053.330810185187</v>
      </c>
      <c r="H6365" s="1">
        <v>85000</v>
      </c>
      <c r="I6365" t="s">
        <v>130</v>
      </c>
      <c r="J6365" t="s">
        <v>230</v>
      </c>
    </row>
    <row r="6366" spans="1:10">
      <c r="A6366" t="s">
        <v>10</v>
      </c>
      <c r="B6366" t="s">
        <v>11935</v>
      </c>
      <c r="C6366" t="s">
        <v>26</v>
      </c>
      <c r="D6366" t="s">
        <v>13</v>
      </c>
      <c r="E6366" t="s">
        <v>14</v>
      </c>
      <c r="F6366" t="s">
        <v>20</v>
      </c>
      <c r="G6366" s="3">
        <v>45269.327627314815</v>
      </c>
      <c r="H6366" s="1">
        <v>170500</v>
      </c>
      <c r="I6366" t="s">
        <v>11936</v>
      </c>
      <c r="J6366" t="s">
        <v>11937</v>
      </c>
    </row>
    <row r="6367" spans="1:10">
      <c r="A6367" t="s">
        <v>10</v>
      </c>
      <c r="B6367" t="s">
        <v>10</v>
      </c>
      <c r="C6367" t="s">
        <v>1405</v>
      </c>
      <c r="D6367" t="s">
        <v>13</v>
      </c>
      <c r="E6367" t="s">
        <v>14</v>
      </c>
      <c r="F6367" t="s">
        <v>26</v>
      </c>
      <c r="G6367" s="3">
        <v>44937.324652777781</v>
      </c>
      <c r="H6367" s="1">
        <v>145000</v>
      </c>
      <c r="I6367" t="s">
        <v>980</v>
      </c>
      <c r="J6367" t="s">
        <v>5011</v>
      </c>
    </row>
    <row r="6368" spans="1:10">
      <c r="A6368" t="s">
        <v>10</v>
      </c>
      <c r="B6368" t="s">
        <v>11938</v>
      </c>
      <c r="C6368" t="s">
        <v>119</v>
      </c>
      <c r="D6368" t="s">
        <v>13</v>
      </c>
      <c r="E6368" t="s">
        <v>14</v>
      </c>
      <c r="F6368" t="s">
        <v>26</v>
      </c>
      <c r="G6368" s="3">
        <v>45224.356736111113</v>
      </c>
      <c r="H6368" s="1">
        <v>167000</v>
      </c>
      <c r="I6368" t="s">
        <v>9385</v>
      </c>
      <c r="J6368" t="s">
        <v>11939</v>
      </c>
    </row>
    <row r="6369" spans="1:10">
      <c r="A6369" t="s">
        <v>33</v>
      </c>
      <c r="B6369" t="s">
        <v>11940</v>
      </c>
      <c r="C6369" t="s">
        <v>901</v>
      </c>
      <c r="D6369" t="s">
        <v>13</v>
      </c>
      <c r="E6369" t="s">
        <v>14</v>
      </c>
      <c r="F6369" t="s">
        <v>20</v>
      </c>
      <c r="G6369" s="3">
        <v>45091.349398148152</v>
      </c>
      <c r="H6369" s="1">
        <v>125000</v>
      </c>
      <c r="I6369" t="s">
        <v>1492</v>
      </c>
      <c r="J6369" t="s">
        <v>11941</v>
      </c>
    </row>
    <row r="6370" spans="1:10">
      <c r="A6370" t="s">
        <v>33</v>
      </c>
      <c r="B6370" t="s">
        <v>33</v>
      </c>
      <c r="C6370" t="s">
        <v>30</v>
      </c>
      <c r="D6370" t="s">
        <v>13</v>
      </c>
      <c r="E6370" t="s">
        <v>14</v>
      </c>
      <c r="F6370" t="s">
        <v>26</v>
      </c>
      <c r="G6370" s="3">
        <v>45110.292175925926</v>
      </c>
      <c r="H6370" s="1">
        <v>100000</v>
      </c>
      <c r="I6370" t="s">
        <v>1571</v>
      </c>
      <c r="J6370" t="s">
        <v>7256</v>
      </c>
    </row>
    <row r="6371" spans="1:10">
      <c r="A6371" t="s">
        <v>10</v>
      </c>
      <c r="B6371" t="s">
        <v>10</v>
      </c>
      <c r="C6371" t="s">
        <v>1402</v>
      </c>
      <c r="D6371" t="s">
        <v>13</v>
      </c>
      <c r="E6371" t="s">
        <v>14</v>
      </c>
      <c r="F6371" t="s">
        <v>26</v>
      </c>
      <c r="G6371" s="3">
        <v>45033.293564814812</v>
      </c>
      <c r="H6371" s="1">
        <v>150000</v>
      </c>
      <c r="I6371" t="s">
        <v>980</v>
      </c>
      <c r="J6371" t="s">
        <v>5011</v>
      </c>
    </row>
    <row r="6372" spans="1:10">
      <c r="A6372" t="s">
        <v>33</v>
      </c>
      <c r="B6372" t="s">
        <v>33</v>
      </c>
      <c r="C6372" t="s">
        <v>11942</v>
      </c>
      <c r="D6372" t="s">
        <v>13</v>
      </c>
      <c r="E6372" t="s">
        <v>14</v>
      </c>
      <c r="F6372" t="s">
        <v>26</v>
      </c>
      <c r="G6372" s="3">
        <v>45289.292974537035</v>
      </c>
      <c r="H6372" s="1">
        <v>75000</v>
      </c>
      <c r="I6372" t="s">
        <v>11943</v>
      </c>
      <c r="J6372" t="s">
        <v>11944</v>
      </c>
    </row>
    <row r="6373" spans="1:10">
      <c r="A6373" t="s">
        <v>10</v>
      </c>
      <c r="B6373" t="s">
        <v>11945</v>
      </c>
      <c r="C6373" t="s">
        <v>24</v>
      </c>
      <c r="D6373" t="s">
        <v>13</v>
      </c>
      <c r="E6373" t="s">
        <v>25</v>
      </c>
      <c r="F6373" t="s">
        <v>26</v>
      </c>
      <c r="G6373" s="3">
        <v>44993.341354166667</v>
      </c>
      <c r="H6373" s="1">
        <v>122500</v>
      </c>
      <c r="I6373" t="s">
        <v>1631</v>
      </c>
      <c r="J6373" t="s">
        <v>1632</v>
      </c>
    </row>
    <row r="6374" spans="1:10">
      <c r="A6374" t="s">
        <v>73</v>
      </c>
      <c r="B6374" t="s">
        <v>11946</v>
      </c>
      <c r="C6374" t="s">
        <v>11947</v>
      </c>
      <c r="D6374" t="s">
        <v>13</v>
      </c>
      <c r="E6374" t="s">
        <v>14</v>
      </c>
      <c r="F6374" t="s">
        <v>26</v>
      </c>
      <c r="G6374" s="3">
        <v>44928.296469907407</v>
      </c>
      <c r="H6374" s="1">
        <v>122470.5</v>
      </c>
      <c r="I6374" t="s">
        <v>1022</v>
      </c>
      <c r="J6374" t="s">
        <v>915</v>
      </c>
    </row>
    <row r="6375" spans="1:10">
      <c r="A6375" t="s">
        <v>10</v>
      </c>
      <c r="B6375" t="s">
        <v>10</v>
      </c>
      <c r="C6375" t="s">
        <v>11948</v>
      </c>
      <c r="D6375" t="s">
        <v>13</v>
      </c>
      <c r="E6375" t="s">
        <v>14</v>
      </c>
      <c r="F6375" t="s">
        <v>26</v>
      </c>
      <c r="G6375" s="3">
        <v>45204.294560185182</v>
      </c>
      <c r="H6375" s="1">
        <v>138328</v>
      </c>
      <c r="I6375" t="s">
        <v>3824</v>
      </c>
      <c r="J6375" t="s">
        <v>214</v>
      </c>
    </row>
    <row r="6376" spans="1:10">
      <c r="A6376" t="s">
        <v>18</v>
      </c>
      <c r="B6376" t="s">
        <v>18</v>
      </c>
      <c r="C6376" t="s">
        <v>157</v>
      </c>
      <c r="D6376" t="s">
        <v>13</v>
      </c>
      <c r="E6376" t="s">
        <v>14</v>
      </c>
      <c r="F6376" t="s">
        <v>26</v>
      </c>
      <c r="G6376" s="3">
        <v>45006.310150462959</v>
      </c>
      <c r="H6376" s="1">
        <v>125000</v>
      </c>
      <c r="I6376" t="s">
        <v>2748</v>
      </c>
      <c r="J6376" t="s">
        <v>11949</v>
      </c>
    </row>
    <row r="6377" spans="1:10">
      <c r="A6377" t="s">
        <v>33</v>
      </c>
      <c r="B6377" t="s">
        <v>33</v>
      </c>
      <c r="C6377" t="s">
        <v>767</v>
      </c>
      <c r="D6377" t="s">
        <v>13</v>
      </c>
      <c r="E6377" t="s">
        <v>14</v>
      </c>
      <c r="F6377" t="s">
        <v>26</v>
      </c>
      <c r="G6377" s="3">
        <v>45289.291689814818</v>
      </c>
      <c r="H6377" s="1">
        <v>100000</v>
      </c>
      <c r="I6377" t="s">
        <v>5889</v>
      </c>
      <c r="J6377" t="s">
        <v>11950</v>
      </c>
    </row>
    <row r="6378" spans="1:10">
      <c r="A6378" t="s">
        <v>10</v>
      </c>
      <c r="B6378" t="s">
        <v>7697</v>
      </c>
      <c r="C6378" t="s">
        <v>795</v>
      </c>
      <c r="D6378" t="s">
        <v>13</v>
      </c>
      <c r="E6378" t="s">
        <v>14</v>
      </c>
      <c r="F6378" t="s">
        <v>26</v>
      </c>
      <c r="G6378" s="3">
        <v>45078.308287037034</v>
      </c>
      <c r="H6378" s="1">
        <v>161500</v>
      </c>
      <c r="I6378" t="s">
        <v>4142</v>
      </c>
      <c r="J6378" t="s">
        <v>996</v>
      </c>
    </row>
    <row r="6379" spans="1:10">
      <c r="A6379" t="s">
        <v>33</v>
      </c>
      <c r="B6379" t="s">
        <v>450</v>
      </c>
      <c r="C6379" t="s">
        <v>24</v>
      </c>
      <c r="D6379" t="s">
        <v>13</v>
      </c>
      <c r="E6379" t="s">
        <v>25</v>
      </c>
      <c r="F6379" t="s">
        <v>26</v>
      </c>
      <c r="G6379" s="3">
        <v>45118.29178240741</v>
      </c>
      <c r="H6379" s="1">
        <v>65000</v>
      </c>
      <c r="I6379" t="s">
        <v>451</v>
      </c>
      <c r="J6379" t="s">
        <v>452</v>
      </c>
    </row>
    <row r="6380" spans="1:10">
      <c r="A6380" t="s">
        <v>33</v>
      </c>
      <c r="B6380" t="s">
        <v>11951</v>
      </c>
      <c r="C6380" t="s">
        <v>11952</v>
      </c>
      <c r="D6380" t="s">
        <v>13</v>
      </c>
      <c r="E6380" t="s">
        <v>14</v>
      </c>
      <c r="F6380" t="s">
        <v>6691</v>
      </c>
      <c r="G6380" s="3">
        <v>45021.304606481484</v>
      </c>
      <c r="H6380" s="1">
        <v>102500</v>
      </c>
      <c r="I6380" t="s">
        <v>6781</v>
      </c>
      <c r="J6380" t="s">
        <v>1643</v>
      </c>
    </row>
    <row r="6381" spans="1:10">
      <c r="A6381" t="s">
        <v>10</v>
      </c>
      <c r="B6381" t="s">
        <v>11953</v>
      </c>
      <c r="C6381" t="s">
        <v>75</v>
      </c>
      <c r="D6381" t="s">
        <v>13</v>
      </c>
      <c r="E6381" t="s">
        <v>14</v>
      </c>
      <c r="F6381" t="s">
        <v>26</v>
      </c>
      <c r="G6381" s="3">
        <v>44998.295555555553</v>
      </c>
      <c r="H6381" s="1">
        <v>150000</v>
      </c>
      <c r="I6381" t="s">
        <v>2915</v>
      </c>
      <c r="J6381" t="s">
        <v>716</v>
      </c>
    </row>
    <row r="6382" spans="1:10">
      <c r="A6382" t="s">
        <v>10</v>
      </c>
      <c r="B6382" t="s">
        <v>10</v>
      </c>
      <c r="C6382" t="s">
        <v>1366</v>
      </c>
      <c r="D6382" t="s">
        <v>13</v>
      </c>
      <c r="E6382" t="s">
        <v>14</v>
      </c>
      <c r="F6382" t="s">
        <v>26</v>
      </c>
      <c r="G6382" s="3">
        <v>45229.292546296296</v>
      </c>
      <c r="H6382" s="1">
        <v>112015</v>
      </c>
      <c r="I6382" t="s">
        <v>1367</v>
      </c>
      <c r="J6382" t="s">
        <v>11954</v>
      </c>
    </row>
    <row r="6383" spans="1:10">
      <c r="A6383" t="s">
        <v>10</v>
      </c>
      <c r="B6383" t="s">
        <v>2483</v>
      </c>
      <c r="C6383" t="s">
        <v>4361</v>
      </c>
      <c r="D6383" t="s">
        <v>13</v>
      </c>
      <c r="E6383" t="s">
        <v>14</v>
      </c>
      <c r="F6383" t="s">
        <v>26</v>
      </c>
      <c r="G6383" s="3">
        <v>45070.307905092595</v>
      </c>
      <c r="H6383" s="1">
        <v>132368</v>
      </c>
      <c r="I6383" t="s">
        <v>11955</v>
      </c>
    </row>
    <row r="6384" spans="1:10">
      <c r="A6384" t="s">
        <v>73</v>
      </c>
      <c r="B6384" t="s">
        <v>73</v>
      </c>
      <c r="C6384" t="s">
        <v>1908</v>
      </c>
      <c r="D6384" t="s">
        <v>13</v>
      </c>
      <c r="E6384" t="s">
        <v>14</v>
      </c>
      <c r="F6384" t="s">
        <v>26</v>
      </c>
      <c r="G6384" s="3">
        <v>45062.301122685189</v>
      </c>
      <c r="H6384" s="1">
        <v>102500</v>
      </c>
      <c r="I6384" t="s">
        <v>130</v>
      </c>
      <c r="J6384" t="s">
        <v>11956</v>
      </c>
    </row>
    <row r="6385" spans="1:10">
      <c r="A6385" t="s">
        <v>18</v>
      </c>
      <c r="B6385" t="s">
        <v>11957</v>
      </c>
      <c r="C6385" t="s">
        <v>3157</v>
      </c>
      <c r="D6385" t="s">
        <v>13</v>
      </c>
      <c r="E6385" t="s">
        <v>14</v>
      </c>
      <c r="F6385" t="s">
        <v>26</v>
      </c>
      <c r="G6385" s="3">
        <v>45169.355428240742</v>
      </c>
      <c r="H6385" s="1">
        <v>100000</v>
      </c>
      <c r="I6385" t="s">
        <v>3045</v>
      </c>
    </row>
    <row r="6386" spans="1:10">
      <c r="A6386" t="s">
        <v>10</v>
      </c>
      <c r="B6386" t="s">
        <v>11958</v>
      </c>
      <c r="C6386" t="s">
        <v>26</v>
      </c>
      <c r="D6386" t="s">
        <v>13</v>
      </c>
      <c r="E6386" t="s">
        <v>14</v>
      </c>
      <c r="F6386" t="s">
        <v>26</v>
      </c>
      <c r="G6386" s="3">
        <v>45192.307349537034</v>
      </c>
      <c r="H6386" s="1">
        <v>155000</v>
      </c>
      <c r="I6386" t="s">
        <v>1571</v>
      </c>
    </row>
    <row r="6387" spans="1:10">
      <c r="A6387" t="s">
        <v>10</v>
      </c>
      <c r="B6387" t="s">
        <v>10</v>
      </c>
      <c r="C6387" t="s">
        <v>7289</v>
      </c>
      <c r="D6387" t="s">
        <v>13</v>
      </c>
      <c r="E6387" t="s">
        <v>14</v>
      </c>
      <c r="F6387" t="s">
        <v>528</v>
      </c>
      <c r="G6387" s="3">
        <v>45041.316527777781</v>
      </c>
      <c r="H6387" s="1">
        <v>69962.5</v>
      </c>
      <c r="I6387" t="s">
        <v>3417</v>
      </c>
      <c r="J6387" t="s">
        <v>1515</v>
      </c>
    </row>
    <row r="6388" spans="1:10">
      <c r="A6388" t="s">
        <v>10</v>
      </c>
      <c r="B6388" t="s">
        <v>11959</v>
      </c>
      <c r="C6388" t="s">
        <v>75</v>
      </c>
      <c r="D6388" t="s">
        <v>13</v>
      </c>
      <c r="E6388" t="s">
        <v>14</v>
      </c>
      <c r="F6388" t="s">
        <v>26</v>
      </c>
      <c r="G6388" s="3">
        <v>44957.293622685182</v>
      </c>
      <c r="H6388" s="1">
        <v>178500</v>
      </c>
      <c r="I6388" t="s">
        <v>2162</v>
      </c>
      <c r="J6388" t="s">
        <v>11960</v>
      </c>
    </row>
    <row r="6389" spans="1:10">
      <c r="A6389" t="s">
        <v>77</v>
      </c>
      <c r="B6389" t="s">
        <v>11961</v>
      </c>
      <c r="C6389" t="s">
        <v>232</v>
      </c>
      <c r="D6389" t="s">
        <v>13</v>
      </c>
      <c r="E6389" t="s">
        <v>14</v>
      </c>
      <c r="F6389" t="s">
        <v>26</v>
      </c>
      <c r="G6389" s="3">
        <v>45149.29179398148</v>
      </c>
      <c r="H6389" s="1">
        <v>87400</v>
      </c>
      <c r="I6389" t="s">
        <v>11962</v>
      </c>
      <c r="J6389" t="s">
        <v>11963</v>
      </c>
    </row>
    <row r="6390" spans="1:10">
      <c r="A6390" t="s">
        <v>33</v>
      </c>
      <c r="B6390" t="s">
        <v>43</v>
      </c>
      <c r="C6390" t="s">
        <v>44</v>
      </c>
      <c r="D6390" t="s">
        <v>13</v>
      </c>
      <c r="E6390" t="s">
        <v>14</v>
      </c>
      <c r="F6390" t="s">
        <v>26</v>
      </c>
      <c r="G6390" s="3">
        <v>45039.29210648148</v>
      </c>
      <c r="H6390" s="1">
        <v>92550</v>
      </c>
      <c r="I6390" t="s">
        <v>11964</v>
      </c>
      <c r="J6390" t="s">
        <v>1643</v>
      </c>
    </row>
    <row r="6391" spans="1:10">
      <c r="A6391" t="s">
        <v>18</v>
      </c>
      <c r="B6391" t="s">
        <v>6273</v>
      </c>
      <c r="C6391" t="s">
        <v>243</v>
      </c>
      <c r="D6391" t="s">
        <v>13</v>
      </c>
      <c r="E6391" t="s">
        <v>14</v>
      </c>
      <c r="F6391" t="s">
        <v>20</v>
      </c>
      <c r="G6391" s="3">
        <v>45165.314733796295</v>
      </c>
      <c r="H6391" s="1">
        <v>125000</v>
      </c>
      <c r="I6391" t="s">
        <v>6274</v>
      </c>
      <c r="J6391" t="s">
        <v>6275</v>
      </c>
    </row>
    <row r="6392" spans="1:10">
      <c r="A6392" t="s">
        <v>18</v>
      </c>
      <c r="B6392" t="s">
        <v>18</v>
      </c>
      <c r="C6392" t="s">
        <v>30</v>
      </c>
      <c r="D6392" t="s">
        <v>13</v>
      </c>
      <c r="E6392" t="s">
        <v>14</v>
      </c>
      <c r="F6392" t="s">
        <v>26</v>
      </c>
      <c r="G6392" s="3">
        <v>45113.294247685182</v>
      </c>
      <c r="H6392" s="1">
        <v>147500</v>
      </c>
      <c r="I6392" t="s">
        <v>11965</v>
      </c>
      <c r="J6392" t="s">
        <v>11966</v>
      </c>
    </row>
    <row r="6393" spans="1:10">
      <c r="A6393" t="s">
        <v>18</v>
      </c>
      <c r="B6393" t="s">
        <v>127</v>
      </c>
      <c r="C6393" t="s">
        <v>1627</v>
      </c>
      <c r="D6393" t="s">
        <v>13</v>
      </c>
      <c r="E6393" t="s">
        <v>14</v>
      </c>
      <c r="F6393" t="s">
        <v>26</v>
      </c>
      <c r="G6393" s="3">
        <v>45092.309027777781</v>
      </c>
      <c r="H6393" s="1">
        <v>150000</v>
      </c>
      <c r="I6393" t="s">
        <v>1492</v>
      </c>
      <c r="J6393" t="s">
        <v>11967</v>
      </c>
    </row>
    <row r="6394" spans="1:10">
      <c r="A6394" t="s">
        <v>18</v>
      </c>
      <c r="B6394" t="s">
        <v>328</v>
      </c>
      <c r="C6394" t="s">
        <v>243</v>
      </c>
      <c r="D6394" t="s">
        <v>13</v>
      </c>
      <c r="E6394" t="s">
        <v>14</v>
      </c>
      <c r="F6394" t="s">
        <v>26</v>
      </c>
      <c r="G6394" s="3">
        <v>45097.298726851855</v>
      </c>
      <c r="H6394" s="1">
        <v>90000</v>
      </c>
      <c r="I6394" t="s">
        <v>1849</v>
      </c>
      <c r="J6394" t="s">
        <v>11968</v>
      </c>
    </row>
    <row r="6395" spans="1:10">
      <c r="A6395" t="s">
        <v>212</v>
      </c>
      <c r="B6395" t="s">
        <v>212</v>
      </c>
      <c r="C6395" t="s">
        <v>243</v>
      </c>
      <c r="D6395" t="s">
        <v>13</v>
      </c>
      <c r="E6395" t="s">
        <v>14</v>
      </c>
      <c r="F6395" t="s">
        <v>26</v>
      </c>
      <c r="G6395" s="3">
        <v>45001.295914351853</v>
      </c>
      <c r="H6395" s="1">
        <v>115000</v>
      </c>
      <c r="I6395" t="s">
        <v>1072</v>
      </c>
      <c r="J6395" t="s">
        <v>301</v>
      </c>
    </row>
    <row r="6396" spans="1:10">
      <c r="A6396" t="s">
        <v>18</v>
      </c>
      <c r="B6396" t="s">
        <v>11969</v>
      </c>
      <c r="C6396" t="s">
        <v>24</v>
      </c>
      <c r="D6396" t="s">
        <v>13</v>
      </c>
      <c r="E6396" t="s">
        <v>25</v>
      </c>
      <c r="F6396" t="s">
        <v>26</v>
      </c>
      <c r="G6396" s="3">
        <v>45029.296979166669</v>
      </c>
      <c r="H6396" s="1">
        <v>177500</v>
      </c>
      <c r="I6396" t="s">
        <v>2666</v>
      </c>
      <c r="J6396" t="s">
        <v>11970</v>
      </c>
    </row>
    <row r="6397" spans="1:10">
      <c r="A6397" t="s">
        <v>10</v>
      </c>
      <c r="B6397" t="s">
        <v>4180</v>
      </c>
      <c r="C6397" t="s">
        <v>1597</v>
      </c>
      <c r="D6397" t="s">
        <v>13</v>
      </c>
      <c r="E6397" t="s">
        <v>14</v>
      </c>
      <c r="F6397" t="s">
        <v>26</v>
      </c>
      <c r="G6397" s="3">
        <v>45147.293703703705</v>
      </c>
      <c r="H6397" s="1">
        <v>200000</v>
      </c>
      <c r="I6397" t="s">
        <v>195</v>
      </c>
      <c r="J6397" t="s">
        <v>1334</v>
      </c>
    </row>
    <row r="6398" spans="1:10">
      <c r="A6398" t="s">
        <v>10</v>
      </c>
      <c r="B6398" t="s">
        <v>10</v>
      </c>
      <c r="C6398" t="s">
        <v>119</v>
      </c>
      <c r="D6398" t="s">
        <v>13</v>
      </c>
      <c r="E6398" t="s">
        <v>14</v>
      </c>
      <c r="F6398" t="s">
        <v>26</v>
      </c>
      <c r="G6398" s="3">
        <v>45142.293437499997</v>
      </c>
      <c r="H6398" s="1">
        <v>90000</v>
      </c>
      <c r="I6398" t="s">
        <v>11971</v>
      </c>
      <c r="J6398" t="s">
        <v>11972</v>
      </c>
    </row>
    <row r="6399" spans="1:10">
      <c r="A6399" t="s">
        <v>33</v>
      </c>
      <c r="B6399" t="s">
        <v>11973</v>
      </c>
      <c r="C6399" t="s">
        <v>2601</v>
      </c>
      <c r="D6399" t="s">
        <v>2139</v>
      </c>
      <c r="E6399" t="s">
        <v>14</v>
      </c>
      <c r="F6399" t="s">
        <v>26</v>
      </c>
      <c r="G6399" s="3">
        <v>45261.321400462963</v>
      </c>
      <c r="H6399" s="1">
        <v>116393</v>
      </c>
      <c r="I6399" t="s">
        <v>1459</v>
      </c>
      <c r="J6399" t="s">
        <v>295</v>
      </c>
    </row>
    <row r="6400" spans="1:10">
      <c r="A6400" t="s">
        <v>10</v>
      </c>
      <c r="B6400" t="s">
        <v>7910</v>
      </c>
      <c r="C6400" t="s">
        <v>30</v>
      </c>
      <c r="D6400" t="s">
        <v>13</v>
      </c>
      <c r="E6400" t="s">
        <v>14</v>
      </c>
      <c r="F6400" t="s">
        <v>26</v>
      </c>
      <c r="G6400" s="3">
        <v>44966.294340277775</v>
      </c>
      <c r="H6400" s="1">
        <v>195500</v>
      </c>
      <c r="I6400" t="s">
        <v>7911</v>
      </c>
      <c r="J6400" t="s">
        <v>7912</v>
      </c>
    </row>
    <row r="6401" spans="1:10">
      <c r="A6401" t="s">
        <v>33</v>
      </c>
      <c r="B6401" t="s">
        <v>2148</v>
      </c>
      <c r="C6401" t="s">
        <v>365</v>
      </c>
      <c r="D6401" t="s">
        <v>13</v>
      </c>
      <c r="E6401" t="s">
        <v>14</v>
      </c>
      <c r="F6401" t="s">
        <v>26</v>
      </c>
      <c r="G6401" s="3">
        <v>45090.293113425927</v>
      </c>
      <c r="H6401" s="1">
        <v>90000</v>
      </c>
      <c r="I6401" t="s">
        <v>11871</v>
      </c>
    </row>
    <row r="6402" spans="1:10">
      <c r="A6402" t="s">
        <v>135</v>
      </c>
      <c r="B6402" t="s">
        <v>6888</v>
      </c>
      <c r="C6402" t="s">
        <v>1776</v>
      </c>
      <c r="D6402" t="s">
        <v>13</v>
      </c>
      <c r="E6402" t="s">
        <v>14</v>
      </c>
      <c r="F6402" t="s">
        <v>26</v>
      </c>
      <c r="G6402" s="3">
        <v>45266.292488425926</v>
      </c>
      <c r="H6402" s="1">
        <v>100000</v>
      </c>
      <c r="I6402" t="s">
        <v>11974</v>
      </c>
      <c r="J6402" t="s">
        <v>264</v>
      </c>
    </row>
    <row r="6403" spans="1:10">
      <c r="A6403" t="s">
        <v>18</v>
      </c>
      <c r="B6403" t="s">
        <v>11975</v>
      </c>
      <c r="C6403" t="s">
        <v>24</v>
      </c>
      <c r="D6403" t="s">
        <v>13</v>
      </c>
      <c r="E6403" t="s">
        <v>25</v>
      </c>
      <c r="F6403" t="s">
        <v>26</v>
      </c>
      <c r="G6403" s="3">
        <v>44980.309328703705</v>
      </c>
      <c r="H6403" s="1">
        <v>135000</v>
      </c>
      <c r="I6403" t="s">
        <v>3732</v>
      </c>
      <c r="J6403" t="s">
        <v>11976</v>
      </c>
    </row>
    <row r="6404" spans="1:10">
      <c r="A6404" t="s">
        <v>73</v>
      </c>
      <c r="B6404" t="s">
        <v>11977</v>
      </c>
      <c r="C6404" t="s">
        <v>24</v>
      </c>
      <c r="D6404" t="s">
        <v>13</v>
      </c>
      <c r="E6404" t="s">
        <v>25</v>
      </c>
      <c r="F6404" t="s">
        <v>26</v>
      </c>
      <c r="G6404" s="3">
        <v>45133.297118055554</v>
      </c>
      <c r="H6404" s="1">
        <v>138200</v>
      </c>
      <c r="I6404" t="s">
        <v>3055</v>
      </c>
      <c r="J6404" t="s">
        <v>11978</v>
      </c>
    </row>
    <row r="6405" spans="1:10">
      <c r="A6405" t="s">
        <v>212</v>
      </c>
      <c r="B6405" t="s">
        <v>212</v>
      </c>
      <c r="C6405" t="s">
        <v>10052</v>
      </c>
      <c r="D6405" t="s">
        <v>13</v>
      </c>
      <c r="E6405" t="s">
        <v>14</v>
      </c>
      <c r="F6405" t="s">
        <v>26</v>
      </c>
      <c r="G6405" s="3">
        <v>45013.297511574077</v>
      </c>
      <c r="H6405" s="1">
        <v>90000</v>
      </c>
      <c r="I6405" t="s">
        <v>11979</v>
      </c>
      <c r="J6405" t="s">
        <v>11980</v>
      </c>
    </row>
    <row r="6406" spans="1:10">
      <c r="A6406" t="s">
        <v>10</v>
      </c>
      <c r="B6406" t="s">
        <v>3429</v>
      </c>
      <c r="C6406" t="s">
        <v>358</v>
      </c>
      <c r="D6406" t="s">
        <v>13</v>
      </c>
      <c r="E6406" t="s">
        <v>14</v>
      </c>
      <c r="F6406" t="s">
        <v>26</v>
      </c>
      <c r="G6406" s="3">
        <v>45187.992696759262</v>
      </c>
      <c r="H6406" s="1">
        <v>209000</v>
      </c>
      <c r="I6406" t="s">
        <v>277</v>
      </c>
      <c r="J6406" t="s">
        <v>3430</v>
      </c>
    </row>
    <row r="6407" spans="1:10">
      <c r="A6407" t="s">
        <v>212</v>
      </c>
      <c r="B6407" t="s">
        <v>5468</v>
      </c>
      <c r="C6407" t="s">
        <v>75</v>
      </c>
      <c r="D6407" t="s">
        <v>13</v>
      </c>
      <c r="E6407" t="s">
        <v>14</v>
      </c>
      <c r="F6407" t="s">
        <v>26</v>
      </c>
      <c r="G6407" s="3">
        <v>44987.295115740744</v>
      </c>
      <c r="H6407" s="1">
        <v>150000</v>
      </c>
      <c r="I6407" t="s">
        <v>1178</v>
      </c>
      <c r="J6407" t="s">
        <v>5068</v>
      </c>
    </row>
    <row r="6408" spans="1:10">
      <c r="A6408" t="s">
        <v>18</v>
      </c>
      <c r="B6408" t="s">
        <v>184</v>
      </c>
      <c r="C6408" t="s">
        <v>614</v>
      </c>
      <c r="D6408" t="s">
        <v>13</v>
      </c>
      <c r="E6408" t="s">
        <v>14</v>
      </c>
      <c r="F6408" t="s">
        <v>608</v>
      </c>
      <c r="G6408" s="3">
        <v>45243.32707175926</v>
      </c>
      <c r="H6408" s="1">
        <v>125000</v>
      </c>
      <c r="I6408" t="s">
        <v>906</v>
      </c>
      <c r="J6408" t="s">
        <v>11981</v>
      </c>
    </row>
    <row r="6409" spans="1:10">
      <c r="A6409" t="s">
        <v>10</v>
      </c>
      <c r="B6409" t="s">
        <v>2545</v>
      </c>
      <c r="C6409" t="s">
        <v>4224</v>
      </c>
      <c r="D6409" t="s">
        <v>13</v>
      </c>
      <c r="E6409" t="s">
        <v>14</v>
      </c>
      <c r="F6409" t="s">
        <v>26</v>
      </c>
      <c r="G6409" s="3">
        <v>45107.331261574072</v>
      </c>
      <c r="H6409" s="1">
        <v>90000</v>
      </c>
      <c r="I6409" t="s">
        <v>11982</v>
      </c>
      <c r="J6409" t="s">
        <v>11983</v>
      </c>
    </row>
    <row r="6410" spans="1:10">
      <c r="A6410" t="s">
        <v>73</v>
      </c>
      <c r="B6410" t="s">
        <v>11984</v>
      </c>
      <c r="C6410" t="s">
        <v>11985</v>
      </c>
      <c r="D6410" t="s">
        <v>13</v>
      </c>
      <c r="E6410" t="s">
        <v>14</v>
      </c>
      <c r="F6410" t="s">
        <v>26</v>
      </c>
      <c r="G6410" s="3">
        <v>45153.296423611115</v>
      </c>
      <c r="H6410" s="1">
        <v>107100</v>
      </c>
      <c r="I6410" t="s">
        <v>4536</v>
      </c>
      <c r="J6410" t="s">
        <v>11986</v>
      </c>
    </row>
    <row r="6411" spans="1:10">
      <c r="A6411" t="s">
        <v>212</v>
      </c>
      <c r="B6411" t="s">
        <v>212</v>
      </c>
      <c r="C6411" t="s">
        <v>232</v>
      </c>
      <c r="D6411" t="s">
        <v>13</v>
      </c>
      <c r="E6411" t="s">
        <v>14</v>
      </c>
      <c r="F6411" t="s">
        <v>26</v>
      </c>
      <c r="G6411" s="3">
        <v>45052.293379629627</v>
      </c>
      <c r="H6411" s="1">
        <v>115000</v>
      </c>
      <c r="I6411" t="s">
        <v>1072</v>
      </c>
      <c r="J6411" t="s">
        <v>7197</v>
      </c>
    </row>
    <row r="6412" spans="1:10">
      <c r="A6412" t="s">
        <v>10</v>
      </c>
      <c r="B6412" t="s">
        <v>11987</v>
      </c>
      <c r="C6412" t="s">
        <v>1305</v>
      </c>
      <c r="D6412" t="s">
        <v>13</v>
      </c>
      <c r="E6412" t="s">
        <v>14</v>
      </c>
      <c r="F6412" t="s">
        <v>26</v>
      </c>
      <c r="G6412" s="3">
        <v>45189.293252314812</v>
      </c>
      <c r="H6412" s="1">
        <v>54207.5</v>
      </c>
      <c r="I6412" t="s">
        <v>3011</v>
      </c>
      <c r="J6412" t="s">
        <v>11988</v>
      </c>
    </row>
    <row r="6413" spans="1:10">
      <c r="A6413" t="s">
        <v>10</v>
      </c>
      <c r="B6413" t="s">
        <v>11989</v>
      </c>
      <c r="C6413" t="s">
        <v>1517</v>
      </c>
      <c r="D6413" t="s">
        <v>13</v>
      </c>
      <c r="E6413" t="s">
        <v>14</v>
      </c>
      <c r="F6413" t="s">
        <v>26</v>
      </c>
      <c r="G6413" s="3">
        <v>45130.305312500001</v>
      </c>
      <c r="H6413" s="1">
        <v>100000</v>
      </c>
      <c r="I6413" t="s">
        <v>870</v>
      </c>
      <c r="J6413" t="s">
        <v>11990</v>
      </c>
    </row>
    <row r="6414" spans="1:10">
      <c r="A6414" t="s">
        <v>18</v>
      </c>
      <c r="B6414" t="s">
        <v>127</v>
      </c>
      <c r="C6414" t="s">
        <v>136</v>
      </c>
      <c r="D6414" t="s">
        <v>13</v>
      </c>
      <c r="E6414" t="s">
        <v>14</v>
      </c>
      <c r="F6414" t="s">
        <v>26</v>
      </c>
      <c r="G6414" s="3">
        <v>45261.321805555555</v>
      </c>
      <c r="H6414" s="1">
        <v>180000</v>
      </c>
      <c r="I6414" t="s">
        <v>2666</v>
      </c>
      <c r="J6414" t="s">
        <v>11991</v>
      </c>
    </row>
    <row r="6415" spans="1:10">
      <c r="A6415" t="s">
        <v>33</v>
      </c>
      <c r="B6415" t="s">
        <v>33</v>
      </c>
      <c r="C6415" t="s">
        <v>11992</v>
      </c>
      <c r="D6415" t="s">
        <v>13</v>
      </c>
      <c r="E6415" t="s">
        <v>14</v>
      </c>
      <c r="F6415" t="s">
        <v>26</v>
      </c>
      <c r="G6415" s="3">
        <v>45041.293032407404</v>
      </c>
      <c r="H6415" s="1">
        <v>63000</v>
      </c>
      <c r="I6415" t="s">
        <v>11993</v>
      </c>
      <c r="J6415" t="s">
        <v>1643</v>
      </c>
    </row>
    <row r="6416" spans="1:10">
      <c r="A6416" t="s">
        <v>18</v>
      </c>
      <c r="B6416" t="s">
        <v>11315</v>
      </c>
      <c r="C6416" t="s">
        <v>325</v>
      </c>
      <c r="D6416" t="s">
        <v>13</v>
      </c>
      <c r="E6416" t="s">
        <v>14</v>
      </c>
      <c r="F6416" t="s">
        <v>26</v>
      </c>
      <c r="G6416" s="3">
        <v>45036.29583333333</v>
      </c>
      <c r="H6416" s="1">
        <v>90000</v>
      </c>
      <c r="I6416" t="s">
        <v>1438</v>
      </c>
      <c r="J6416" t="s">
        <v>11994</v>
      </c>
    </row>
    <row r="6417" spans="1:10">
      <c r="A6417" t="s">
        <v>18</v>
      </c>
      <c r="B6417" t="s">
        <v>18</v>
      </c>
      <c r="C6417" t="s">
        <v>11360</v>
      </c>
      <c r="D6417" t="s">
        <v>13</v>
      </c>
      <c r="E6417" t="s">
        <v>14</v>
      </c>
      <c r="F6417" t="s">
        <v>26</v>
      </c>
      <c r="G6417" s="3">
        <v>44957.297523148147</v>
      </c>
      <c r="H6417" s="1">
        <v>90000</v>
      </c>
      <c r="I6417" t="s">
        <v>6212</v>
      </c>
      <c r="J6417" t="s">
        <v>11995</v>
      </c>
    </row>
    <row r="6418" spans="1:10">
      <c r="A6418" t="s">
        <v>18</v>
      </c>
      <c r="B6418" t="s">
        <v>11996</v>
      </c>
      <c r="C6418" t="s">
        <v>24</v>
      </c>
      <c r="D6418" t="s">
        <v>13</v>
      </c>
      <c r="E6418" t="s">
        <v>25</v>
      </c>
      <c r="F6418" t="s">
        <v>26</v>
      </c>
      <c r="G6418" s="3">
        <v>45274.315868055557</v>
      </c>
      <c r="H6418" s="1">
        <v>112000</v>
      </c>
      <c r="I6418" t="s">
        <v>602</v>
      </c>
      <c r="J6418" t="s">
        <v>11997</v>
      </c>
    </row>
    <row r="6419" spans="1:10">
      <c r="A6419" t="s">
        <v>212</v>
      </c>
      <c r="B6419" t="s">
        <v>10014</v>
      </c>
      <c r="C6419" t="s">
        <v>26</v>
      </c>
      <c r="D6419" t="s">
        <v>13</v>
      </c>
      <c r="E6419" t="s">
        <v>14</v>
      </c>
      <c r="F6419" t="s">
        <v>26</v>
      </c>
      <c r="G6419" s="3">
        <v>44951.295138888891</v>
      </c>
      <c r="H6419" s="1">
        <v>157500</v>
      </c>
      <c r="I6419" t="s">
        <v>1989</v>
      </c>
      <c r="J6419" t="s">
        <v>11998</v>
      </c>
    </row>
    <row r="6420" spans="1:10">
      <c r="A6420" t="s">
        <v>212</v>
      </c>
      <c r="B6420" t="s">
        <v>11999</v>
      </c>
      <c r="C6420" t="s">
        <v>12000</v>
      </c>
      <c r="D6420" t="s">
        <v>13</v>
      </c>
      <c r="E6420" t="s">
        <v>14</v>
      </c>
      <c r="F6420" t="s">
        <v>26</v>
      </c>
      <c r="G6420" s="3">
        <v>45118.295543981483</v>
      </c>
      <c r="H6420" s="1">
        <v>100000</v>
      </c>
      <c r="I6420" t="s">
        <v>4317</v>
      </c>
      <c r="J6420" t="s">
        <v>12001</v>
      </c>
    </row>
    <row r="6421" spans="1:10">
      <c r="A6421" t="s">
        <v>10</v>
      </c>
      <c r="B6421" t="s">
        <v>12002</v>
      </c>
      <c r="C6421" t="s">
        <v>24</v>
      </c>
      <c r="D6421" t="s">
        <v>13</v>
      </c>
      <c r="E6421" t="s">
        <v>25</v>
      </c>
      <c r="F6421" t="s">
        <v>26</v>
      </c>
      <c r="G6421" s="3">
        <v>45087.293738425928</v>
      </c>
      <c r="H6421" s="1">
        <v>124000</v>
      </c>
      <c r="I6421" t="s">
        <v>7375</v>
      </c>
      <c r="J6421" t="s">
        <v>12003</v>
      </c>
    </row>
    <row r="6422" spans="1:10">
      <c r="A6422" t="s">
        <v>10</v>
      </c>
      <c r="B6422" t="s">
        <v>6467</v>
      </c>
      <c r="C6422" t="s">
        <v>24</v>
      </c>
      <c r="D6422" t="s">
        <v>13</v>
      </c>
      <c r="E6422" t="s">
        <v>25</v>
      </c>
      <c r="F6422" t="s">
        <v>26</v>
      </c>
      <c r="G6422" s="3">
        <v>45136.29351851852</v>
      </c>
      <c r="H6422" s="1">
        <v>190000</v>
      </c>
      <c r="I6422" t="s">
        <v>6468</v>
      </c>
      <c r="J6422" t="s">
        <v>6469</v>
      </c>
    </row>
    <row r="6423" spans="1:10">
      <c r="A6423" t="s">
        <v>18</v>
      </c>
      <c r="B6423" t="s">
        <v>12004</v>
      </c>
      <c r="C6423" t="s">
        <v>1015</v>
      </c>
      <c r="D6423" t="s">
        <v>13</v>
      </c>
      <c r="E6423" t="s">
        <v>14</v>
      </c>
      <c r="F6423" t="s">
        <v>608</v>
      </c>
      <c r="G6423" s="3">
        <v>44999.311018518521</v>
      </c>
      <c r="H6423" s="1">
        <v>150000</v>
      </c>
      <c r="I6423" t="s">
        <v>1016</v>
      </c>
      <c r="J6423" t="s">
        <v>12005</v>
      </c>
    </row>
    <row r="6424" spans="1:10">
      <c r="A6424" t="s">
        <v>10</v>
      </c>
      <c r="B6424" t="s">
        <v>2197</v>
      </c>
      <c r="C6424" t="s">
        <v>62</v>
      </c>
      <c r="D6424" t="s">
        <v>13</v>
      </c>
      <c r="E6424" t="s">
        <v>14</v>
      </c>
      <c r="F6424" t="s">
        <v>26</v>
      </c>
      <c r="G6424" s="3">
        <v>44982.295474537037</v>
      </c>
      <c r="H6424" s="1">
        <v>175000</v>
      </c>
      <c r="I6424" t="s">
        <v>2991</v>
      </c>
      <c r="J6424" t="s">
        <v>12006</v>
      </c>
    </row>
    <row r="6425" spans="1:10">
      <c r="A6425" t="s">
        <v>10</v>
      </c>
      <c r="B6425" t="s">
        <v>12007</v>
      </c>
      <c r="C6425" t="s">
        <v>4200</v>
      </c>
      <c r="D6425" t="s">
        <v>13</v>
      </c>
      <c r="E6425" t="s">
        <v>14</v>
      </c>
      <c r="F6425" t="s">
        <v>26</v>
      </c>
      <c r="G6425" s="3">
        <v>45105.294247685182</v>
      </c>
      <c r="H6425" s="1">
        <v>90000</v>
      </c>
      <c r="I6425" t="s">
        <v>2762</v>
      </c>
      <c r="J6425" t="s">
        <v>12008</v>
      </c>
    </row>
    <row r="6426" spans="1:10">
      <c r="A6426" t="s">
        <v>18</v>
      </c>
      <c r="B6426" t="s">
        <v>1101</v>
      </c>
      <c r="C6426" t="s">
        <v>8978</v>
      </c>
      <c r="D6426" t="s">
        <v>13</v>
      </c>
      <c r="E6426" t="s">
        <v>14</v>
      </c>
      <c r="F6426" t="s">
        <v>26</v>
      </c>
      <c r="G6426" s="3">
        <v>45039.295729166668</v>
      </c>
      <c r="H6426" s="1">
        <v>115000</v>
      </c>
      <c r="I6426" t="s">
        <v>12009</v>
      </c>
      <c r="J6426" t="s">
        <v>12010</v>
      </c>
    </row>
    <row r="6427" spans="1:10">
      <c r="A6427" t="s">
        <v>10</v>
      </c>
      <c r="B6427" t="s">
        <v>10</v>
      </c>
      <c r="C6427" t="s">
        <v>11577</v>
      </c>
      <c r="D6427" t="s">
        <v>1075</v>
      </c>
      <c r="E6427" t="s">
        <v>14</v>
      </c>
      <c r="F6427" t="s">
        <v>26</v>
      </c>
      <c r="G6427" s="3">
        <v>45205.29446759259</v>
      </c>
      <c r="H6427" s="1">
        <v>73639</v>
      </c>
      <c r="I6427" t="s">
        <v>12011</v>
      </c>
    </row>
    <row r="6428" spans="1:10">
      <c r="A6428" t="s">
        <v>18</v>
      </c>
      <c r="B6428" t="s">
        <v>2802</v>
      </c>
      <c r="C6428" t="s">
        <v>24</v>
      </c>
      <c r="D6428" t="s">
        <v>13</v>
      </c>
      <c r="E6428" t="s">
        <v>25</v>
      </c>
      <c r="F6428" t="s">
        <v>26</v>
      </c>
      <c r="G6428" s="3">
        <v>45160.298842592594</v>
      </c>
      <c r="H6428" s="1">
        <v>75000</v>
      </c>
      <c r="I6428" t="s">
        <v>451</v>
      </c>
      <c r="J6428" t="s">
        <v>316</v>
      </c>
    </row>
    <row r="6429" spans="1:10">
      <c r="A6429" t="s">
        <v>33</v>
      </c>
      <c r="B6429" t="s">
        <v>12012</v>
      </c>
      <c r="C6429" t="s">
        <v>103</v>
      </c>
      <c r="D6429" t="s">
        <v>13</v>
      </c>
      <c r="E6429" t="s">
        <v>14</v>
      </c>
      <c r="F6429" t="s">
        <v>26</v>
      </c>
      <c r="G6429" s="3">
        <v>45114.292581018519</v>
      </c>
      <c r="H6429" s="1">
        <v>87917.5</v>
      </c>
      <c r="I6429" t="s">
        <v>12013</v>
      </c>
      <c r="J6429" t="s">
        <v>12014</v>
      </c>
    </row>
    <row r="6430" spans="1:10">
      <c r="A6430" t="s">
        <v>18</v>
      </c>
      <c r="B6430" t="s">
        <v>12015</v>
      </c>
      <c r="C6430" t="s">
        <v>559</v>
      </c>
      <c r="D6430" t="s">
        <v>13</v>
      </c>
      <c r="E6430" t="s">
        <v>14</v>
      </c>
      <c r="F6430" t="s">
        <v>26</v>
      </c>
      <c r="G6430" s="3">
        <v>45077.298425925925</v>
      </c>
      <c r="H6430" s="1">
        <v>175000</v>
      </c>
      <c r="I6430" t="s">
        <v>560</v>
      </c>
      <c r="J6430" t="s">
        <v>12016</v>
      </c>
    </row>
    <row r="6431" spans="1:10">
      <c r="A6431" t="s">
        <v>10</v>
      </c>
      <c r="B6431" t="s">
        <v>12017</v>
      </c>
      <c r="C6431" t="s">
        <v>24</v>
      </c>
      <c r="D6431" t="s">
        <v>13</v>
      </c>
      <c r="E6431" t="s">
        <v>25</v>
      </c>
      <c r="F6431" t="s">
        <v>26</v>
      </c>
      <c r="G6431" s="3">
        <v>44954.294398148151</v>
      </c>
      <c r="H6431" s="1">
        <v>190000</v>
      </c>
      <c r="I6431" t="s">
        <v>3742</v>
      </c>
      <c r="J6431" t="s">
        <v>923</v>
      </c>
    </row>
    <row r="6432" spans="1:10">
      <c r="A6432" t="s">
        <v>33</v>
      </c>
      <c r="B6432" t="s">
        <v>12018</v>
      </c>
      <c r="C6432" t="s">
        <v>1132</v>
      </c>
      <c r="D6432" t="s">
        <v>13</v>
      </c>
      <c r="E6432" t="s">
        <v>14</v>
      </c>
      <c r="F6432" t="s">
        <v>1132</v>
      </c>
      <c r="G6432" s="3">
        <v>45146.304513888892</v>
      </c>
      <c r="H6432" s="1">
        <v>111175</v>
      </c>
      <c r="I6432" t="s">
        <v>4644</v>
      </c>
      <c r="J6432" t="s">
        <v>316</v>
      </c>
    </row>
    <row r="6433" spans="1:10">
      <c r="A6433" t="s">
        <v>33</v>
      </c>
      <c r="B6433" t="s">
        <v>12019</v>
      </c>
      <c r="C6433" t="s">
        <v>26</v>
      </c>
      <c r="D6433" t="s">
        <v>13</v>
      </c>
      <c r="E6433" t="s">
        <v>14</v>
      </c>
      <c r="F6433" t="s">
        <v>26</v>
      </c>
      <c r="G6433" s="3">
        <v>45061.305914351855</v>
      </c>
      <c r="H6433" s="1">
        <v>220000</v>
      </c>
      <c r="I6433" t="s">
        <v>12020</v>
      </c>
      <c r="J6433" t="s">
        <v>3990</v>
      </c>
    </row>
    <row r="6434" spans="1:10">
      <c r="A6434" t="s">
        <v>33</v>
      </c>
      <c r="B6434" t="s">
        <v>12021</v>
      </c>
      <c r="C6434" t="s">
        <v>24</v>
      </c>
      <c r="D6434" t="s">
        <v>13</v>
      </c>
      <c r="E6434" t="s">
        <v>25</v>
      </c>
      <c r="F6434" t="s">
        <v>26</v>
      </c>
      <c r="G6434" s="3">
        <v>45137.29184027778</v>
      </c>
      <c r="H6434" s="1">
        <v>65000</v>
      </c>
      <c r="I6434" t="s">
        <v>451</v>
      </c>
      <c r="J6434" t="s">
        <v>452</v>
      </c>
    </row>
    <row r="6435" spans="1:10">
      <c r="A6435" t="s">
        <v>18</v>
      </c>
      <c r="B6435" t="s">
        <v>18</v>
      </c>
      <c r="C6435" t="s">
        <v>1385</v>
      </c>
      <c r="D6435" t="s">
        <v>13</v>
      </c>
      <c r="E6435" t="s">
        <v>14</v>
      </c>
      <c r="F6435" t="s">
        <v>20</v>
      </c>
      <c r="G6435" s="3">
        <v>44989.317025462966</v>
      </c>
      <c r="H6435" s="1">
        <v>129500</v>
      </c>
      <c r="I6435" t="s">
        <v>12022</v>
      </c>
      <c r="J6435" t="s">
        <v>12023</v>
      </c>
    </row>
    <row r="6436" spans="1:10">
      <c r="A6436" t="s">
        <v>18</v>
      </c>
      <c r="B6436" t="s">
        <v>18</v>
      </c>
      <c r="C6436" t="s">
        <v>6872</v>
      </c>
      <c r="D6436" t="s">
        <v>13</v>
      </c>
      <c r="E6436" t="s">
        <v>14</v>
      </c>
      <c r="F6436" t="s">
        <v>26</v>
      </c>
      <c r="G6436" s="3">
        <v>45012.298576388886</v>
      </c>
      <c r="H6436" s="1">
        <v>90000</v>
      </c>
      <c r="I6436" t="s">
        <v>6873</v>
      </c>
      <c r="J6436" t="s">
        <v>12024</v>
      </c>
    </row>
    <row r="6437" spans="1:10">
      <c r="A6437" t="s">
        <v>10</v>
      </c>
      <c r="B6437" t="s">
        <v>12025</v>
      </c>
      <c r="C6437" t="s">
        <v>91</v>
      </c>
      <c r="D6437" t="s">
        <v>13</v>
      </c>
      <c r="E6437" t="s">
        <v>14</v>
      </c>
      <c r="F6437" t="s">
        <v>26</v>
      </c>
      <c r="G6437" s="3">
        <v>45071.29346064815</v>
      </c>
      <c r="H6437" s="1">
        <v>115000</v>
      </c>
      <c r="I6437" t="s">
        <v>1016</v>
      </c>
      <c r="J6437" t="s">
        <v>12026</v>
      </c>
    </row>
    <row r="6438" spans="1:10">
      <c r="A6438" t="s">
        <v>18</v>
      </c>
      <c r="B6438" t="s">
        <v>11216</v>
      </c>
      <c r="C6438" t="s">
        <v>24</v>
      </c>
      <c r="D6438" t="s">
        <v>13</v>
      </c>
      <c r="E6438" t="s">
        <v>25</v>
      </c>
      <c r="F6438" t="s">
        <v>26</v>
      </c>
      <c r="G6438" s="3">
        <v>45133.293437499997</v>
      </c>
      <c r="H6438" s="1">
        <v>75000</v>
      </c>
      <c r="I6438" t="s">
        <v>451</v>
      </c>
      <c r="J6438" t="s">
        <v>856</v>
      </c>
    </row>
    <row r="6439" spans="1:10">
      <c r="A6439" t="s">
        <v>33</v>
      </c>
      <c r="B6439" t="s">
        <v>12027</v>
      </c>
      <c r="C6439" t="s">
        <v>24</v>
      </c>
      <c r="D6439" t="s">
        <v>13</v>
      </c>
      <c r="E6439" t="s">
        <v>25</v>
      </c>
      <c r="F6439" t="s">
        <v>26</v>
      </c>
      <c r="G6439" s="3">
        <v>45134.293333333335</v>
      </c>
      <c r="H6439" s="1">
        <v>75000</v>
      </c>
      <c r="I6439" t="s">
        <v>451</v>
      </c>
      <c r="J6439" t="s">
        <v>452</v>
      </c>
    </row>
    <row r="6440" spans="1:10">
      <c r="A6440" t="s">
        <v>212</v>
      </c>
      <c r="B6440" t="s">
        <v>212</v>
      </c>
      <c r="C6440" t="s">
        <v>419</v>
      </c>
      <c r="D6440" t="s">
        <v>13</v>
      </c>
      <c r="E6440" t="s">
        <v>14</v>
      </c>
      <c r="F6440" t="s">
        <v>26</v>
      </c>
      <c r="G6440" s="3">
        <v>45106.293958333335</v>
      </c>
      <c r="H6440" s="1">
        <v>158500</v>
      </c>
      <c r="I6440" t="s">
        <v>12028</v>
      </c>
      <c r="J6440" t="s">
        <v>12029</v>
      </c>
    </row>
    <row r="6441" spans="1:10">
      <c r="A6441" t="s">
        <v>212</v>
      </c>
      <c r="B6441" t="s">
        <v>12030</v>
      </c>
      <c r="C6441" t="s">
        <v>795</v>
      </c>
      <c r="D6441" t="s">
        <v>13</v>
      </c>
      <c r="E6441" t="s">
        <v>14</v>
      </c>
      <c r="F6441" t="s">
        <v>26</v>
      </c>
      <c r="G6441" s="3">
        <v>45157.293402777781</v>
      </c>
      <c r="H6441" s="1">
        <v>204000</v>
      </c>
      <c r="I6441" t="s">
        <v>4142</v>
      </c>
    </row>
    <row r="6442" spans="1:10">
      <c r="A6442" t="s">
        <v>10</v>
      </c>
      <c r="B6442" t="s">
        <v>12031</v>
      </c>
      <c r="C6442" t="s">
        <v>521</v>
      </c>
      <c r="D6442" t="s">
        <v>13</v>
      </c>
      <c r="E6442" t="s">
        <v>14</v>
      </c>
      <c r="F6442" t="s">
        <v>26</v>
      </c>
      <c r="G6442" s="3">
        <v>45061.293888888889</v>
      </c>
      <c r="H6442" s="1">
        <v>125000</v>
      </c>
      <c r="I6442" t="s">
        <v>1761</v>
      </c>
      <c r="J6442" t="s">
        <v>12032</v>
      </c>
    </row>
    <row r="6443" spans="1:10">
      <c r="A6443" t="s">
        <v>10</v>
      </c>
      <c r="B6443" t="s">
        <v>1158</v>
      </c>
      <c r="C6443" t="s">
        <v>161</v>
      </c>
      <c r="D6443" t="s">
        <v>13</v>
      </c>
      <c r="E6443" t="s">
        <v>14</v>
      </c>
      <c r="F6443" t="s">
        <v>162</v>
      </c>
      <c r="G6443" s="3">
        <v>44942.328981481478</v>
      </c>
      <c r="H6443" s="1">
        <v>89100</v>
      </c>
      <c r="I6443" t="s">
        <v>9433</v>
      </c>
      <c r="J6443" t="s">
        <v>12033</v>
      </c>
    </row>
    <row r="6444" spans="1:10">
      <c r="A6444" t="s">
        <v>10</v>
      </c>
      <c r="B6444" t="s">
        <v>12034</v>
      </c>
      <c r="C6444" t="s">
        <v>201</v>
      </c>
      <c r="D6444" t="s">
        <v>13</v>
      </c>
      <c r="E6444" t="s">
        <v>14</v>
      </c>
      <c r="F6444" t="s">
        <v>26</v>
      </c>
      <c r="G6444" s="3">
        <v>45018.293796296297</v>
      </c>
      <c r="H6444" s="1">
        <v>124000</v>
      </c>
      <c r="I6444" t="s">
        <v>2995</v>
      </c>
      <c r="J6444" t="s">
        <v>11927</v>
      </c>
    </row>
    <row r="6445" spans="1:10">
      <c r="A6445" t="s">
        <v>73</v>
      </c>
      <c r="B6445" t="s">
        <v>73</v>
      </c>
      <c r="C6445" t="s">
        <v>342</v>
      </c>
      <c r="D6445" t="s">
        <v>13</v>
      </c>
      <c r="E6445" t="s">
        <v>14</v>
      </c>
      <c r="F6445" t="s">
        <v>26</v>
      </c>
      <c r="G6445" s="3">
        <v>45100.308900462966</v>
      </c>
      <c r="H6445" s="1">
        <v>115000</v>
      </c>
      <c r="I6445" t="s">
        <v>4317</v>
      </c>
      <c r="J6445" t="s">
        <v>12035</v>
      </c>
    </row>
    <row r="6446" spans="1:10">
      <c r="A6446" t="s">
        <v>10</v>
      </c>
      <c r="B6446" t="s">
        <v>12036</v>
      </c>
      <c r="C6446" t="s">
        <v>237</v>
      </c>
      <c r="D6446" t="s">
        <v>13</v>
      </c>
      <c r="E6446" t="s">
        <v>14</v>
      </c>
      <c r="F6446" t="s">
        <v>26</v>
      </c>
      <c r="G6446" s="3">
        <v>44932.340671296297</v>
      </c>
      <c r="H6446" s="1">
        <v>125000</v>
      </c>
      <c r="I6446" t="s">
        <v>3326</v>
      </c>
      <c r="J6446" t="s">
        <v>8171</v>
      </c>
    </row>
    <row r="6447" spans="1:10">
      <c r="A6447" t="s">
        <v>10</v>
      </c>
      <c r="B6447" t="s">
        <v>12037</v>
      </c>
      <c r="C6447" t="s">
        <v>1291</v>
      </c>
      <c r="D6447" t="s">
        <v>13</v>
      </c>
      <c r="E6447" t="s">
        <v>14</v>
      </c>
      <c r="F6447" t="s">
        <v>26</v>
      </c>
      <c r="G6447" s="3">
        <v>45111.292928240742</v>
      </c>
      <c r="H6447" s="1">
        <v>90000</v>
      </c>
      <c r="I6447" t="s">
        <v>12038</v>
      </c>
    </row>
    <row r="6448" spans="1:10">
      <c r="A6448" t="s">
        <v>77</v>
      </c>
      <c r="B6448" t="s">
        <v>313</v>
      </c>
      <c r="C6448" t="s">
        <v>1776</v>
      </c>
      <c r="D6448" t="s">
        <v>13</v>
      </c>
      <c r="E6448" t="s">
        <v>14</v>
      </c>
      <c r="F6448" t="s">
        <v>26</v>
      </c>
      <c r="G6448" s="3">
        <v>45258.292754629627</v>
      </c>
      <c r="H6448" s="1">
        <v>85000</v>
      </c>
      <c r="I6448" t="s">
        <v>12039</v>
      </c>
      <c r="J6448" t="s">
        <v>12040</v>
      </c>
    </row>
    <row r="6449" spans="1:10">
      <c r="A6449" t="s">
        <v>18</v>
      </c>
      <c r="B6449" t="s">
        <v>127</v>
      </c>
      <c r="C6449" t="s">
        <v>325</v>
      </c>
      <c r="D6449" t="s">
        <v>13</v>
      </c>
      <c r="E6449" t="s">
        <v>14</v>
      </c>
      <c r="F6449" t="s">
        <v>26</v>
      </c>
      <c r="G6449" s="3">
        <v>45025.30128472222</v>
      </c>
      <c r="H6449" s="1">
        <v>150000</v>
      </c>
      <c r="I6449" t="s">
        <v>3111</v>
      </c>
      <c r="J6449" t="s">
        <v>12041</v>
      </c>
    </row>
    <row r="6450" spans="1:10">
      <c r="A6450" t="s">
        <v>73</v>
      </c>
      <c r="B6450" t="s">
        <v>73</v>
      </c>
      <c r="C6450" t="s">
        <v>4479</v>
      </c>
      <c r="D6450" t="s">
        <v>13</v>
      </c>
      <c r="E6450" t="s">
        <v>14</v>
      </c>
      <c r="F6450" t="s">
        <v>26</v>
      </c>
      <c r="G6450" s="3">
        <v>45048.340277777781</v>
      </c>
      <c r="H6450" s="1">
        <v>173500</v>
      </c>
      <c r="I6450" t="s">
        <v>120</v>
      </c>
      <c r="J6450" t="s">
        <v>12042</v>
      </c>
    </row>
    <row r="6451" spans="1:10">
      <c r="A6451" t="s">
        <v>10</v>
      </c>
      <c r="B6451" t="s">
        <v>2483</v>
      </c>
      <c r="C6451" t="s">
        <v>550</v>
      </c>
      <c r="D6451" t="s">
        <v>13</v>
      </c>
      <c r="E6451" t="s">
        <v>14</v>
      </c>
      <c r="F6451" t="s">
        <v>26</v>
      </c>
      <c r="G6451" s="3">
        <v>45126.295219907406</v>
      </c>
      <c r="H6451" s="1">
        <v>132368</v>
      </c>
      <c r="I6451" t="s">
        <v>12043</v>
      </c>
    </row>
    <row r="6452" spans="1:10">
      <c r="A6452" t="s">
        <v>10</v>
      </c>
      <c r="B6452" t="s">
        <v>1158</v>
      </c>
      <c r="C6452" t="s">
        <v>1517</v>
      </c>
      <c r="D6452" t="s">
        <v>13</v>
      </c>
      <c r="E6452" t="s">
        <v>14</v>
      </c>
      <c r="F6452" t="s">
        <v>26</v>
      </c>
      <c r="G6452" s="3">
        <v>45155.295613425929</v>
      </c>
      <c r="H6452" s="1">
        <v>125000</v>
      </c>
      <c r="I6452" t="s">
        <v>870</v>
      </c>
      <c r="J6452" t="s">
        <v>12044</v>
      </c>
    </row>
    <row r="6453" spans="1:10">
      <c r="A6453" t="s">
        <v>33</v>
      </c>
      <c r="B6453" t="s">
        <v>12045</v>
      </c>
      <c r="C6453" t="s">
        <v>1320</v>
      </c>
      <c r="D6453" t="s">
        <v>13</v>
      </c>
      <c r="E6453" t="s">
        <v>14</v>
      </c>
      <c r="F6453" t="s">
        <v>15</v>
      </c>
      <c r="G6453" s="3">
        <v>45150.312847222223</v>
      </c>
      <c r="H6453" s="1">
        <v>111175</v>
      </c>
      <c r="I6453" t="s">
        <v>2970</v>
      </c>
      <c r="J6453" t="s">
        <v>12046</v>
      </c>
    </row>
    <row r="6454" spans="1:10">
      <c r="A6454" t="s">
        <v>106</v>
      </c>
      <c r="B6454" t="s">
        <v>12047</v>
      </c>
      <c r="C6454" t="s">
        <v>684</v>
      </c>
      <c r="D6454" t="s">
        <v>13</v>
      </c>
      <c r="E6454" t="s">
        <v>14</v>
      </c>
      <c r="F6454" t="s">
        <v>209</v>
      </c>
      <c r="G6454" s="3">
        <v>44959.303657407407</v>
      </c>
      <c r="H6454" s="1">
        <v>89100</v>
      </c>
      <c r="I6454" t="s">
        <v>12048</v>
      </c>
      <c r="J6454" t="s">
        <v>12049</v>
      </c>
    </row>
    <row r="6455" spans="1:10">
      <c r="A6455" t="s">
        <v>10</v>
      </c>
      <c r="B6455" t="s">
        <v>2483</v>
      </c>
      <c r="C6455" t="s">
        <v>2859</v>
      </c>
      <c r="D6455" t="s">
        <v>1075</v>
      </c>
      <c r="E6455" t="s">
        <v>14</v>
      </c>
      <c r="F6455" t="s">
        <v>20</v>
      </c>
      <c r="G6455" s="3">
        <v>45180.303726851853</v>
      </c>
      <c r="H6455" s="1">
        <v>99358</v>
      </c>
      <c r="I6455" t="s">
        <v>5182</v>
      </c>
    </row>
    <row r="6456" spans="1:10">
      <c r="A6456" t="s">
        <v>18</v>
      </c>
      <c r="B6456" t="s">
        <v>12050</v>
      </c>
      <c r="C6456" t="s">
        <v>1926</v>
      </c>
      <c r="D6456" t="s">
        <v>13</v>
      </c>
      <c r="E6456" t="s">
        <v>14</v>
      </c>
      <c r="F6456" t="s">
        <v>26</v>
      </c>
      <c r="G6456" s="3">
        <v>45077.299143518518</v>
      </c>
      <c r="H6456" s="1">
        <v>80000</v>
      </c>
      <c r="I6456" t="s">
        <v>2673</v>
      </c>
      <c r="J6456" t="s">
        <v>12051</v>
      </c>
    </row>
    <row r="6457" spans="1:10">
      <c r="A6457" t="s">
        <v>18</v>
      </c>
      <c r="B6457" t="s">
        <v>328</v>
      </c>
      <c r="C6457" t="s">
        <v>3038</v>
      </c>
      <c r="D6457" t="s">
        <v>13</v>
      </c>
      <c r="E6457" t="s">
        <v>14</v>
      </c>
      <c r="F6457" t="s">
        <v>171</v>
      </c>
      <c r="G6457" s="3">
        <v>45127.300358796296</v>
      </c>
      <c r="H6457" s="1">
        <v>131580</v>
      </c>
      <c r="I6457" t="s">
        <v>12052</v>
      </c>
      <c r="J6457" t="s">
        <v>511</v>
      </c>
    </row>
    <row r="6458" spans="1:10">
      <c r="A6458" t="s">
        <v>18</v>
      </c>
      <c r="B6458" t="s">
        <v>12053</v>
      </c>
      <c r="C6458" t="s">
        <v>171</v>
      </c>
      <c r="D6458" t="s">
        <v>13</v>
      </c>
      <c r="E6458" t="s">
        <v>14</v>
      </c>
      <c r="F6458" t="s">
        <v>171</v>
      </c>
      <c r="G6458" s="3">
        <v>45085.312222222223</v>
      </c>
      <c r="H6458" s="1">
        <v>79200</v>
      </c>
      <c r="I6458" t="s">
        <v>2509</v>
      </c>
      <c r="J6458" t="s">
        <v>9854</v>
      </c>
    </row>
    <row r="6459" spans="1:10">
      <c r="A6459" t="s">
        <v>10</v>
      </c>
      <c r="B6459" t="s">
        <v>12054</v>
      </c>
      <c r="C6459" t="s">
        <v>557</v>
      </c>
      <c r="D6459" t="s">
        <v>13</v>
      </c>
      <c r="E6459" t="s">
        <v>14</v>
      </c>
      <c r="F6459" t="s">
        <v>26</v>
      </c>
      <c r="G6459" s="3">
        <v>45152.295555555553</v>
      </c>
      <c r="H6459" s="1">
        <v>45530</v>
      </c>
      <c r="I6459" t="s">
        <v>3409</v>
      </c>
    </row>
    <row r="6460" spans="1:10">
      <c r="A6460" t="s">
        <v>77</v>
      </c>
      <c r="B6460" t="s">
        <v>12055</v>
      </c>
      <c r="C6460" t="s">
        <v>1081</v>
      </c>
      <c r="D6460" t="s">
        <v>13</v>
      </c>
      <c r="E6460" t="s">
        <v>14</v>
      </c>
      <c r="F6460" t="s">
        <v>20</v>
      </c>
      <c r="G6460" s="3">
        <v>45271.34171296296</v>
      </c>
      <c r="H6460" s="1">
        <v>116393</v>
      </c>
      <c r="I6460" t="s">
        <v>1459</v>
      </c>
    </row>
    <row r="6461" spans="1:10">
      <c r="A6461" t="s">
        <v>10</v>
      </c>
      <c r="B6461" t="s">
        <v>7309</v>
      </c>
      <c r="C6461" t="s">
        <v>1776</v>
      </c>
      <c r="D6461" t="s">
        <v>13</v>
      </c>
      <c r="E6461" t="s">
        <v>14</v>
      </c>
      <c r="F6461" t="s">
        <v>20</v>
      </c>
      <c r="G6461" s="3">
        <v>45169.350266203706</v>
      </c>
      <c r="H6461" s="1">
        <v>86000</v>
      </c>
      <c r="I6461" t="s">
        <v>980</v>
      </c>
      <c r="J6461" t="s">
        <v>338</v>
      </c>
    </row>
    <row r="6462" spans="1:10">
      <c r="A6462" t="s">
        <v>10</v>
      </c>
      <c r="B6462" t="s">
        <v>10</v>
      </c>
      <c r="C6462" t="s">
        <v>56</v>
      </c>
      <c r="D6462" t="s">
        <v>13</v>
      </c>
      <c r="E6462" t="s">
        <v>14</v>
      </c>
      <c r="F6462" t="s">
        <v>26</v>
      </c>
      <c r="G6462" s="3">
        <v>44982.294571759259</v>
      </c>
      <c r="H6462" s="1">
        <v>115000</v>
      </c>
      <c r="I6462" t="s">
        <v>4110</v>
      </c>
      <c r="J6462" t="s">
        <v>12056</v>
      </c>
    </row>
    <row r="6463" spans="1:10">
      <c r="A6463" t="s">
        <v>10</v>
      </c>
      <c r="B6463" t="s">
        <v>2483</v>
      </c>
      <c r="C6463" t="s">
        <v>1366</v>
      </c>
      <c r="D6463" t="s">
        <v>13</v>
      </c>
      <c r="E6463" t="s">
        <v>14</v>
      </c>
      <c r="F6463" t="s">
        <v>26</v>
      </c>
      <c r="G6463" s="3">
        <v>45113.293587962966</v>
      </c>
      <c r="H6463" s="1">
        <v>112015</v>
      </c>
      <c r="I6463" t="s">
        <v>12057</v>
      </c>
      <c r="J6463" t="s">
        <v>12058</v>
      </c>
    </row>
    <row r="6464" spans="1:10">
      <c r="A6464" t="s">
        <v>33</v>
      </c>
      <c r="B6464" t="s">
        <v>12059</v>
      </c>
      <c r="C6464" t="s">
        <v>136</v>
      </c>
      <c r="D6464" t="s">
        <v>13</v>
      </c>
      <c r="E6464" t="s">
        <v>14</v>
      </c>
      <c r="F6464" t="s">
        <v>26</v>
      </c>
      <c r="G6464" s="3">
        <v>44945.303668981483</v>
      </c>
      <c r="H6464" s="1">
        <v>115000</v>
      </c>
      <c r="I6464" t="s">
        <v>11582</v>
      </c>
      <c r="J6464" t="s">
        <v>230</v>
      </c>
    </row>
    <row r="6465" spans="1:10">
      <c r="A6465" t="s">
        <v>212</v>
      </c>
      <c r="B6465" t="s">
        <v>12060</v>
      </c>
      <c r="C6465" t="s">
        <v>1105</v>
      </c>
      <c r="D6465" t="s">
        <v>13</v>
      </c>
      <c r="E6465" t="s">
        <v>14</v>
      </c>
      <c r="F6465" t="s">
        <v>26</v>
      </c>
      <c r="G6465" s="3">
        <v>44959.294305555559</v>
      </c>
      <c r="H6465" s="1">
        <v>115000</v>
      </c>
      <c r="I6465" t="s">
        <v>2368</v>
      </c>
      <c r="J6465" t="s">
        <v>12061</v>
      </c>
    </row>
    <row r="6466" spans="1:10">
      <c r="A6466" t="s">
        <v>18</v>
      </c>
      <c r="B6466" t="s">
        <v>184</v>
      </c>
      <c r="C6466" t="s">
        <v>1402</v>
      </c>
      <c r="D6466" t="s">
        <v>13</v>
      </c>
      <c r="E6466" t="s">
        <v>14</v>
      </c>
      <c r="F6466" t="s">
        <v>26</v>
      </c>
      <c r="G6466" s="3">
        <v>45103.296898148146</v>
      </c>
      <c r="H6466" s="1">
        <v>90000</v>
      </c>
      <c r="I6466" t="s">
        <v>12062</v>
      </c>
      <c r="J6466" t="s">
        <v>1011</v>
      </c>
    </row>
    <row r="6467" spans="1:10">
      <c r="A6467" t="s">
        <v>135</v>
      </c>
      <c r="B6467" t="s">
        <v>12063</v>
      </c>
      <c r="C6467" t="s">
        <v>136</v>
      </c>
      <c r="D6467" t="s">
        <v>13</v>
      </c>
      <c r="E6467" t="s">
        <v>14</v>
      </c>
      <c r="F6467" t="s">
        <v>26</v>
      </c>
      <c r="G6467" s="3">
        <v>45049.29283564815</v>
      </c>
      <c r="H6467" s="1">
        <v>115000</v>
      </c>
      <c r="I6467" t="s">
        <v>12064</v>
      </c>
      <c r="J6467" t="s">
        <v>12065</v>
      </c>
    </row>
    <row r="6468" spans="1:10">
      <c r="A6468" t="s">
        <v>10</v>
      </c>
      <c r="B6468" t="s">
        <v>10</v>
      </c>
      <c r="C6468" t="s">
        <v>717</v>
      </c>
      <c r="D6468" t="s">
        <v>13</v>
      </c>
      <c r="E6468" t="s">
        <v>14</v>
      </c>
      <c r="F6468" t="s">
        <v>26</v>
      </c>
      <c r="G6468" s="3">
        <v>44934.326909722222</v>
      </c>
      <c r="H6468" s="1">
        <v>115000</v>
      </c>
      <c r="I6468" t="s">
        <v>729</v>
      </c>
      <c r="J6468" t="s">
        <v>338</v>
      </c>
    </row>
    <row r="6469" spans="1:10">
      <c r="A6469" t="s">
        <v>152</v>
      </c>
      <c r="B6469" t="s">
        <v>12066</v>
      </c>
      <c r="C6469" t="s">
        <v>2430</v>
      </c>
      <c r="D6469" t="s">
        <v>13</v>
      </c>
      <c r="E6469" t="s">
        <v>14</v>
      </c>
      <c r="F6469" t="s">
        <v>694</v>
      </c>
      <c r="G6469" s="3">
        <v>44974.303784722222</v>
      </c>
      <c r="H6469" s="1">
        <v>56700</v>
      </c>
      <c r="I6469" t="s">
        <v>1896</v>
      </c>
    </row>
    <row r="6470" spans="1:10">
      <c r="A6470" t="s">
        <v>10</v>
      </c>
      <c r="B6470" t="s">
        <v>12067</v>
      </c>
      <c r="C6470" t="s">
        <v>24</v>
      </c>
      <c r="D6470" t="s">
        <v>13</v>
      </c>
      <c r="E6470" t="s">
        <v>25</v>
      </c>
      <c r="F6470" t="s">
        <v>20</v>
      </c>
      <c r="G6470" s="3">
        <v>44993.326805555553</v>
      </c>
      <c r="H6470" s="1">
        <v>105000</v>
      </c>
      <c r="I6470" t="s">
        <v>1072</v>
      </c>
      <c r="J6470" t="s">
        <v>12068</v>
      </c>
    </row>
    <row r="6471" spans="1:10">
      <c r="A6471" t="s">
        <v>10</v>
      </c>
      <c r="B6471" t="s">
        <v>1039</v>
      </c>
      <c r="C6471" t="s">
        <v>119</v>
      </c>
      <c r="D6471" t="s">
        <v>13</v>
      </c>
      <c r="E6471" t="s">
        <v>14</v>
      </c>
      <c r="F6471" t="s">
        <v>26</v>
      </c>
      <c r="G6471" s="3">
        <v>45013.295474537037</v>
      </c>
      <c r="H6471" s="1">
        <v>115000</v>
      </c>
      <c r="I6471" t="s">
        <v>420</v>
      </c>
      <c r="J6471" t="s">
        <v>1040</v>
      </c>
    </row>
    <row r="6472" spans="1:10">
      <c r="A6472" t="s">
        <v>10</v>
      </c>
      <c r="B6472" t="s">
        <v>12069</v>
      </c>
      <c r="C6472" t="s">
        <v>391</v>
      </c>
      <c r="D6472" t="s">
        <v>13</v>
      </c>
      <c r="E6472" t="s">
        <v>14</v>
      </c>
      <c r="F6472" t="s">
        <v>26</v>
      </c>
      <c r="G6472" s="3">
        <v>45124.29619212963</v>
      </c>
      <c r="H6472" s="1">
        <v>221665</v>
      </c>
      <c r="I6472" t="s">
        <v>11867</v>
      </c>
      <c r="J6472" t="s">
        <v>12070</v>
      </c>
    </row>
    <row r="6473" spans="1:10">
      <c r="A6473" t="s">
        <v>10</v>
      </c>
      <c r="B6473" t="s">
        <v>10</v>
      </c>
      <c r="C6473" t="s">
        <v>232</v>
      </c>
      <c r="D6473" t="s">
        <v>13</v>
      </c>
      <c r="E6473" t="s">
        <v>14</v>
      </c>
      <c r="F6473" t="s">
        <v>26</v>
      </c>
      <c r="G6473" s="3">
        <v>45235.292592592596</v>
      </c>
      <c r="H6473" s="1">
        <v>115000</v>
      </c>
      <c r="I6473" t="s">
        <v>12071</v>
      </c>
      <c r="J6473" t="s">
        <v>12072</v>
      </c>
    </row>
    <row r="6474" spans="1:10">
      <c r="A6474" t="s">
        <v>10</v>
      </c>
      <c r="B6474" t="s">
        <v>398</v>
      </c>
      <c r="C6474" t="s">
        <v>75</v>
      </c>
      <c r="D6474" t="s">
        <v>13</v>
      </c>
      <c r="E6474" t="s">
        <v>14</v>
      </c>
      <c r="F6474" t="s">
        <v>26</v>
      </c>
      <c r="G6474" s="3">
        <v>45164.294131944444</v>
      </c>
      <c r="H6474" s="1">
        <v>186500</v>
      </c>
      <c r="I6474" t="s">
        <v>11564</v>
      </c>
      <c r="J6474" t="s">
        <v>1532</v>
      </c>
    </row>
    <row r="6475" spans="1:10">
      <c r="A6475" t="s">
        <v>135</v>
      </c>
      <c r="B6475" t="s">
        <v>12073</v>
      </c>
      <c r="C6475" t="s">
        <v>753</v>
      </c>
      <c r="D6475" t="s">
        <v>13</v>
      </c>
      <c r="E6475" t="s">
        <v>14</v>
      </c>
      <c r="F6475" t="s">
        <v>20</v>
      </c>
      <c r="G6475" s="3">
        <v>45064.304097222222</v>
      </c>
      <c r="H6475" s="1">
        <v>93000</v>
      </c>
      <c r="I6475" t="s">
        <v>12074</v>
      </c>
      <c r="J6475" t="s">
        <v>5371</v>
      </c>
    </row>
    <row r="6476" spans="1:10">
      <c r="A6476" t="s">
        <v>10</v>
      </c>
      <c r="B6476" t="s">
        <v>12075</v>
      </c>
      <c r="C6476" t="s">
        <v>2296</v>
      </c>
      <c r="D6476" t="s">
        <v>13</v>
      </c>
      <c r="E6476" t="s">
        <v>14</v>
      </c>
      <c r="F6476" t="s">
        <v>26</v>
      </c>
      <c r="G6476" s="3">
        <v>44960.29488425926</v>
      </c>
      <c r="H6476" s="1">
        <v>150000</v>
      </c>
      <c r="I6476" t="s">
        <v>6668</v>
      </c>
      <c r="J6476" t="s">
        <v>12076</v>
      </c>
    </row>
    <row r="6477" spans="1:10">
      <c r="A6477" t="s">
        <v>18</v>
      </c>
      <c r="B6477" t="s">
        <v>12077</v>
      </c>
      <c r="C6477" t="s">
        <v>12078</v>
      </c>
      <c r="D6477" t="s">
        <v>13</v>
      </c>
      <c r="E6477" t="s">
        <v>14</v>
      </c>
      <c r="F6477" t="s">
        <v>26</v>
      </c>
      <c r="G6477" s="3">
        <v>45225.298657407409</v>
      </c>
      <c r="H6477" s="1">
        <v>110000</v>
      </c>
      <c r="I6477" t="s">
        <v>12079</v>
      </c>
      <c r="J6477" t="s">
        <v>12080</v>
      </c>
    </row>
    <row r="6478" spans="1:10">
      <c r="A6478" t="s">
        <v>10</v>
      </c>
      <c r="B6478" t="s">
        <v>3127</v>
      </c>
      <c r="C6478" t="s">
        <v>589</v>
      </c>
      <c r="D6478" t="s">
        <v>13</v>
      </c>
      <c r="E6478" t="s">
        <v>14</v>
      </c>
      <c r="F6478" t="s">
        <v>26</v>
      </c>
      <c r="G6478" s="3">
        <v>45042.294421296298</v>
      </c>
      <c r="H6478" s="1">
        <v>115000</v>
      </c>
      <c r="I6478" t="s">
        <v>420</v>
      </c>
      <c r="J6478" t="s">
        <v>12081</v>
      </c>
    </row>
    <row r="6479" spans="1:10">
      <c r="A6479" t="s">
        <v>10</v>
      </c>
      <c r="B6479" t="s">
        <v>1606</v>
      </c>
      <c r="C6479" t="s">
        <v>325</v>
      </c>
      <c r="D6479" t="s">
        <v>13</v>
      </c>
      <c r="E6479" t="s">
        <v>14</v>
      </c>
      <c r="F6479" t="s">
        <v>26</v>
      </c>
      <c r="G6479" s="3">
        <v>45051.347280092596</v>
      </c>
      <c r="H6479" s="1">
        <v>90000</v>
      </c>
      <c r="I6479" t="s">
        <v>3111</v>
      </c>
      <c r="J6479" t="s">
        <v>12082</v>
      </c>
    </row>
    <row r="6480" spans="1:10">
      <c r="A6480" t="s">
        <v>77</v>
      </c>
      <c r="B6480" t="s">
        <v>12083</v>
      </c>
      <c r="C6480" t="s">
        <v>1291</v>
      </c>
      <c r="D6480" t="s">
        <v>13</v>
      </c>
      <c r="E6480" t="s">
        <v>14</v>
      </c>
      <c r="F6480" t="s">
        <v>26</v>
      </c>
      <c r="G6480" s="3">
        <v>45167.294270833336</v>
      </c>
      <c r="H6480" s="1">
        <v>125000</v>
      </c>
      <c r="I6480" t="s">
        <v>12084</v>
      </c>
      <c r="J6480" t="s">
        <v>1721</v>
      </c>
    </row>
    <row r="6481" spans="1:10">
      <c r="A6481" t="s">
        <v>33</v>
      </c>
      <c r="B6481" t="s">
        <v>12085</v>
      </c>
      <c r="C6481" t="s">
        <v>24</v>
      </c>
      <c r="D6481" t="s">
        <v>13</v>
      </c>
      <c r="E6481" t="s">
        <v>25</v>
      </c>
      <c r="F6481" t="s">
        <v>26</v>
      </c>
      <c r="G6481" s="3">
        <v>45138.293495370373</v>
      </c>
      <c r="H6481" s="1">
        <v>65000</v>
      </c>
      <c r="I6481" t="s">
        <v>451</v>
      </c>
      <c r="J6481" t="s">
        <v>1842</v>
      </c>
    </row>
    <row r="6482" spans="1:10">
      <c r="A6482" t="s">
        <v>152</v>
      </c>
      <c r="B6482" t="s">
        <v>8802</v>
      </c>
      <c r="C6482" t="s">
        <v>411</v>
      </c>
      <c r="D6482" t="s">
        <v>13</v>
      </c>
      <c r="E6482" t="s">
        <v>14</v>
      </c>
      <c r="F6482" t="s">
        <v>411</v>
      </c>
      <c r="G6482" s="3">
        <v>44956.309537037036</v>
      </c>
      <c r="H6482" s="1">
        <v>79200</v>
      </c>
      <c r="I6482" t="s">
        <v>12086</v>
      </c>
      <c r="J6482" t="s">
        <v>12087</v>
      </c>
    </row>
    <row r="6483" spans="1:10">
      <c r="A6483" t="s">
        <v>10</v>
      </c>
      <c r="B6483" t="s">
        <v>12088</v>
      </c>
      <c r="C6483" t="s">
        <v>161</v>
      </c>
      <c r="D6483" t="s">
        <v>13</v>
      </c>
      <c r="E6483" t="s">
        <v>14</v>
      </c>
      <c r="F6483" t="s">
        <v>162</v>
      </c>
      <c r="G6483" s="3">
        <v>45099.299479166664</v>
      </c>
      <c r="H6483" s="1">
        <v>157500</v>
      </c>
      <c r="I6483" t="s">
        <v>2475</v>
      </c>
      <c r="J6483" t="s">
        <v>12089</v>
      </c>
    </row>
    <row r="6484" spans="1:10">
      <c r="A6484" t="s">
        <v>212</v>
      </c>
      <c r="B6484" t="s">
        <v>3398</v>
      </c>
      <c r="C6484" t="s">
        <v>232</v>
      </c>
      <c r="D6484" t="s">
        <v>13</v>
      </c>
      <c r="E6484" t="s">
        <v>14</v>
      </c>
      <c r="F6484" t="s">
        <v>26</v>
      </c>
      <c r="G6484" s="3">
        <v>44983.293298611112</v>
      </c>
      <c r="H6484" s="1">
        <v>241500</v>
      </c>
      <c r="I6484" t="s">
        <v>10285</v>
      </c>
      <c r="J6484" t="s">
        <v>28</v>
      </c>
    </row>
    <row r="6485" spans="1:10">
      <c r="A6485" t="s">
        <v>77</v>
      </c>
      <c r="B6485" t="s">
        <v>12090</v>
      </c>
      <c r="C6485" t="s">
        <v>1819</v>
      </c>
      <c r="D6485" t="s">
        <v>13</v>
      </c>
      <c r="E6485" t="s">
        <v>14</v>
      </c>
      <c r="F6485" t="s">
        <v>1820</v>
      </c>
      <c r="G6485" s="3">
        <v>45024.318703703706</v>
      </c>
      <c r="H6485" s="1">
        <v>56700</v>
      </c>
      <c r="I6485" t="s">
        <v>8954</v>
      </c>
      <c r="J6485" t="s">
        <v>1643</v>
      </c>
    </row>
    <row r="6486" spans="1:10">
      <c r="A6486" t="s">
        <v>18</v>
      </c>
      <c r="B6486" t="s">
        <v>12091</v>
      </c>
      <c r="C6486" t="s">
        <v>342</v>
      </c>
      <c r="D6486" t="s">
        <v>13</v>
      </c>
      <c r="E6486" t="s">
        <v>14</v>
      </c>
      <c r="F6486" t="s">
        <v>26</v>
      </c>
      <c r="G6486" s="3">
        <v>45037.298564814817</v>
      </c>
      <c r="H6486" s="1">
        <v>125000</v>
      </c>
      <c r="I6486" t="s">
        <v>3696</v>
      </c>
      <c r="J6486" t="s">
        <v>12092</v>
      </c>
    </row>
    <row r="6487" spans="1:10">
      <c r="A6487" t="s">
        <v>33</v>
      </c>
      <c r="B6487" t="s">
        <v>12093</v>
      </c>
      <c r="C6487" t="s">
        <v>237</v>
      </c>
      <c r="D6487" t="s">
        <v>13</v>
      </c>
      <c r="E6487" t="s">
        <v>14</v>
      </c>
      <c r="F6487" t="s">
        <v>26</v>
      </c>
      <c r="G6487" s="3">
        <v>45096.293078703704</v>
      </c>
      <c r="H6487" s="1">
        <v>125000</v>
      </c>
      <c r="I6487" t="s">
        <v>1016</v>
      </c>
    </row>
    <row r="6488" spans="1:10">
      <c r="A6488" t="s">
        <v>18</v>
      </c>
      <c r="B6488" t="s">
        <v>12094</v>
      </c>
      <c r="C6488" t="s">
        <v>1405</v>
      </c>
      <c r="D6488" t="s">
        <v>13</v>
      </c>
      <c r="E6488" t="s">
        <v>14</v>
      </c>
      <c r="F6488" t="s">
        <v>20</v>
      </c>
      <c r="G6488" s="3">
        <v>45063.340914351851</v>
      </c>
      <c r="H6488" s="1">
        <v>96773</v>
      </c>
      <c r="I6488" t="s">
        <v>12095</v>
      </c>
      <c r="J6488" t="s">
        <v>12096</v>
      </c>
    </row>
    <row r="6489" spans="1:10">
      <c r="A6489" t="s">
        <v>10</v>
      </c>
      <c r="B6489" t="s">
        <v>12097</v>
      </c>
      <c r="C6489" t="s">
        <v>795</v>
      </c>
      <c r="D6489" t="s">
        <v>13</v>
      </c>
      <c r="E6489" t="s">
        <v>14</v>
      </c>
      <c r="F6489" t="s">
        <v>26</v>
      </c>
      <c r="G6489" s="3">
        <v>45083.293368055558</v>
      </c>
      <c r="H6489" s="1">
        <v>192000</v>
      </c>
      <c r="I6489" t="s">
        <v>407</v>
      </c>
    </row>
    <row r="6490" spans="1:10">
      <c r="A6490" t="s">
        <v>18</v>
      </c>
      <c r="B6490" t="s">
        <v>12098</v>
      </c>
      <c r="C6490" t="s">
        <v>1866</v>
      </c>
      <c r="D6490" t="s">
        <v>13</v>
      </c>
      <c r="E6490" t="s">
        <v>14</v>
      </c>
      <c r="F6490" t="s">
        <v>171</v>
      </c>
      <c r="G6490" s="3">
        <v>45107.302499999998</v>
      </c>
      <c r="H6490" s="1">
        <v>147500</v>
      </c>
      <c r="I6490" t="s">
        <v>12099</v>
      </c>
      <c r="J6490" t="s">
        <v>12100</v>
      </c>
    </row>
    <row r="6491" spans="1:10">
      <c r="A6491" t="s">
        <v>10</v>
      </c>
      <c r="B6491" t="s">
        <v>10</v>
      </c>
      <c r="C6491" t="s">
        <v>3110</v>
      </c>
      <c r="D6491" t="s">
        <v>13</v>
      </c>
      <c r="E6491" t="s">
        <v>14</v>
      </c>
      <c r="F6491" t="s">
        <v>26</v>
      </c>
      <c r="G6491" s="3">
        <v>45023.294050925928</v>
      </c>
      <c r="H6491" s="1">
        <v>125000</v>
      </c>
      <c r="I6491" t="s">
        <v>3111</v>
      </c>
      <c r="J6491" t="s">
        <v>7651</v>
      </c>
    </row>
    <row r="6492" spans="1:10">
      <c r="A6492" t="s">
        <v>33</v>
      </c>
      <c r="B6492" t="s">
        <v>43</v>
      </c>
      <c r="C6492" t="s">
        <v>1503</v>
      </c>
      <c r="D6492" t="s">
        <v>13</v>
      </c>
      <c r="E6492" t="s">
        <v>14</v>
      </c>
      <c r="F6492" t="s">
        <v>26</v>
      </c>
      <c r="G6492" s="3">
        <v>45090.29178240741</v>
      </c>
      <c r="H6492" s="1">
        <v>80000</v>
      </c>
      <c r="I6492" t="s">
        <v>3703</v>
      </c>
      <c r="J6492" t="s">
        <v>12101</v>
      </c>
    </row>
    <row r="6493" spans="1:10">
      <c r="A6493" t="s">
        <v>10</v>
      </c>
      <c r="B6493" t="s">
        <v>12102</v>
      </c>
      <c r="C6493" t="s">
        <v>1820</v>
      </c>
      <c r="D6493" t="s">
        <v>13</v>
      </c>
      <c r="E6493" t="s">
        <v>14</v>
      </c>
      <c r="F6493" t="s">
        <v>1820</v>
      </c>
      <c r="G6493" s="3">
        <v>45023.317928240744</v>
      </c>
      <c r="H6493" s="1">
        <v>89100</v>
      </c>
      <c r="I6493" t="s">
        <v>1795</v>
      </c>
      <c r="J6493" t="s">
        <v>526</v>
      </c>
    </row>
    <row r="6494" spans="1:10">
      <c r="A6494" t="s">
        <v>18</v>
      </c>
      <c r="B6494" t="s">
        <v>328</v>
      </c>
      <c r="C6494" t="s">
        <v>237</v>
      </c>
      <c r="D6494" t="s">
        <v>13</v>
      </c>
      <c r="E6494" t="s">
        <v>14</v>
      </c>
      <c r="F6494" t="s">
        <v>26</v>
      </c>
      <c r="G6494" s="3">
        <v>45101.297812500001</v>
      </c>
      <c r="H6494" s="1">
        <v>90000</v>
      </c>
      <c r="I6494" t="s">
        <v>3011</v>
      </c>
      <c r="J6494" t="s">
        <v>7890</v>
      </c>
    </row>
    <row r="6495" spans="1:10">
      <c r="A6495" t="s">
        <v>18</v>
      </c>
      <c r="B6495" t="s">
        <v>12103</v>
      </c>
      <c r="C6495" t="s">
        <v>232</v>
      </c>
      <c r="D6495" t="s">
        <v>13</v>
      </c>
      <c r="E6495" t="s">
        <v>14</v>
      </c>
      <c r="F6495" t="s">
        <v>26</v>
      </c>
      <c r="G6495" s="3">
        <v>45001.298761574071</v>
      </c>
      <c r="H6495" s="1">
        <v>110860</v>
      </c>
      <c r="I6495" t="s">
        <v>69</v>
      </c>
      <c r="J6495" t="s">
        <v>7993</v>
      </c>
    </row>
    <row r="6496" spans="1:10">
      <c r="A6496" t="s">
        <v>33</v>
      </c>
      <c r="B6496" t="s">
        <v>12104</v>
      </c>
      <c r="C6496" t="s">
        <v>1392</v>
      </c>
      <c r="D6496" t="s">
        <v>13</v>
      </c>
      <c r="E6496" t="s">
        <v>14</v>
      </c>
      <c r="F6496" t="s">
        <v>1392</v>
      </c>
      <c r="G6496" s="3">
        <v>45184.320393518516</v>
      </c>
      <c r="H6496" s="1">
        <v>50400</v>
      </c>
      <c r="I6496" t="s">
        <v>3755</v>
      </c>
      <c r="J6496" t="s">
        <v>12105</v>
      </c>
    </row>
    <row r="6497" spans="1:10">
      <c r="A6497" t="s">
        <v>33</v>
      </c>
      <c r="B6497" t="s">
        <v>304</v>
      </c>
      <c r="C6497" t="s">
        <v>162</v>
      </c>
      <c r="D6497" t="s">
        <v>13</v>
      </c>
      <c r="E6497" t="s">
        <v>14</v>
      </c>
      <c r="F6497" t="s">
        <v>162</v>
      </c>
      <c r="G6497" s="3">
        <v>45147.330081018517</v>
      </c>
      <c r="H6497" s="1">
        <v>57500</v>
      </c>
      <c r="I6497" t="s">
        <v>305</v>
      </c>
      <c r="J6497" t="s">
        <v>306</v>
      </c>
    </row>
    <row r="6498" spans="1:10">
      <c r="A6498" t="s">
        <v>77</v>
      </c>
      <c r="B6498" t="s">
        <v>3679</v>
      </c>
      <c r="C6498" t="s">
        <v>2706</v>
      </c>
      <c r="D6498" t="s">
        <v>1075</v>
      </c>
      <c r="E6498" t="s">
        <v>14</v>
      </c>
      <c r="F6498" t="s">
        <v>20</v>
      </c>
      <c r="G6498" s="3">
        <v>45195.304143518515</v>
      </c>
      <c r="H6498" s="1">
        <v>99764</v>
      </c>
      <c r="I6498" t="s">
        <v>5941</v>
      </c>
    </row>
    <row r="6499" spans="1:10">
      <c r="A6499" t="s">
        <v>10</v>
      </c>
      <c r="B6499" t="s">
        <v>10</v>
      </c>
      <c r="C6499" t="s">
        <v>12106</v>
      </c>
      <c r="D6499" t="s">
        <v>13</v>
      </c>
      <c r="E6499" t="s">
        <v>14</v>
      </c>
      <c r="F6499" t="s">
        <v>26</v>
      </c>
      <c r="G6499" s="3">
        <v>45231.29378472222</v>
      </c>
      <c r="H6499" s="1">
        <v>133850.5</v>
      </c>
      <c r="I6499" t="s">
        <v>12107</v>
      </c>
    </row>
    <row r="6500" spans="1:10">
      <c r="A6500" t="s">
        <v>18</v>
      </c>
      <c r="B6500" t="s">
        <v>2802</v>
      </c>
      <c r="C6500" t="s">
        <v>24</v>
      </c>
      <c r="D6500" t="s">
        <v>13</v>
      </c>
      <c r="E6500" t="s">
        <v>25</v>
      </c>
      <c r="F6500" t="s">
        <v>26</v>
      </c>
      <c r="G6500" s="3">
        <v>45047.29724537037</v>
      </c>
      <c r="H6500" s="1">
        <v>115000</v>
      </c>
      <c r="I6500" t="s">
        <v>451</v>
      </c>
      <c r="J6500" t="s">
        <v>12108</v>
      </c>
    </row>
    <row r="6501" spans="1:10">
      <c r="A6501" t="s">
        <v>135</v>
      </c>
      <c r="B6501" t="s">
        <v>12109</v>
      </c>
      <c r="C6501" t="s">
        <v>3478</v>
      </c>
      <c r="D6501" t="s">
        <v>13</v>
      </c>
      <c r="E6501" t="s">
        <v>14</v>
      </c>
      <c r="F6501" t="s">
        <v>26</v>
      </c>
      <c r="G6501" s="3">
        <v>45160.292453703703</v>
      </c>
      <c r="H6501" s="1">
        <v>115000</v>
      </c>
      <c r="I6501" t="s">
        <v>5911</v>
      </c>
    </row>
    <row r="6502" spans="1:10">
      <c r="A6502" t="s">
        <v>18</v>
      </c>
      <c r="B6502" t="s">
        <v>1101</v>
      </c>
      <c r="C6502" t="s">
        <v>2355</v>
      </c>
      <c r="D6502" t="s">
        <v>13</v>
      </c>
      <c r="E6502" t="s">
        <v>14</v>
      </c>
      <c r="F6502" t="s">
        <v>26</v>
      </c>
      <c r="G6502" s="3">
        <v>44985.298541666663</v>
      </c>
      <c r="H6502" s="1">
        <v>90000</v>
      </c>
      <c r="I6502" t="s">
        <v>6306</v>
      </c>
      <c r="J6502" t="s">
        <v>12110</v>
      </c>
    </row>
    <row r="6503" spans="1:10">
      <c r="A6503" t="s">
        <v>10</v>
      </c>
      <c r="B6503" t="s">
        <v>2519</v>
      </c>
      <c r="C6503" t="s">
        <v>1088</v>
      </c>
      <c r="D6503" t="s">
        <v>13</v>
      </c>
      <c r="E6503" t="s">
        <v>14</v>
      </c>
      <c r="F6503" t="s">
        <v>26</v>
      </c>
      <c r="G6503" s="3">
        <v>44948.292372685188</v>
      </c>
      <c r="H6503" s="1">
        <v>115000</v>
      </c>
      <c r="I6503" t="s">
        <v>2368</v>
      </c>
      <c r="J6503" t="s">
        <v>230</v>
      </c>
    </row>
    <row r="6504" spans="1:10">
      <c r="A6504" t="s">
        <v>18</v>
      </c>
      <c r="B6504" t="s">
        <v>18</v>
      </c>
      <c r="C6504" t="s">
        <v>12111</v>
      </c>
      <c r="D6504" t="s">
        <v>13</v>
      </c>
      <c r="E6504" t="s">
        <v>14</v>
      </c>
      <c r="F6504" t="s">
        <v>26</v>
      </c>
      <c r="G6504" s="3">
        <v>44939.298090277778</v>
      </c>
      <c r="H6504" s="1">
        <v>115000</v>
      </c>
      <c r="I6504" t="s">
        <v>2788</v>
      </c>
    </row>
    <row r="6505" spans="1:10">
      <c r="A6505" t="s">
        <v>33</v>
      </c>
      <c r="B6505" t="s">
        <v>2939</v>
      </c>
      <c r="C6505" t="s">
        <v>119</v>
      </c>
      <c r="D6505" t="s">
        <v>13</v>
      </c>
      <c r="E6505" t="s">
        <v>14</v>
      </c>
      <c r="F6505" t="s">
        <v>26</v>
      </c>
      <c r="G6505" s="3">
        <v>44940.291863425926</v>
      </c>
      <c r="H6505" s="1">
        <v>90000</v>
      </c>
      <c r="I6505" t="s">
        <v>420</v>
      </c>
      <c r="J6505" t="s">
        <v>12112</v>
      </c>
    </row>
    <row r="6506" spans="1:10">
      <c r="A6506" t="s">
        <v>10</v>
      </c>
      <c r="B6506" t="s">
        <v>10</v>
      </c>
      <c r="C6506" t="s">
        <v>792</v>
      </c>
      <c r="D6506" t="s">
        <v>13</v>
      </c>
      <c r="E6506" t="s">
        <v>14</v>
      </c>
      <c r="F6506" t="s">
        <v>26</v>
      </c>
      <c r="G6506" s="3">
        <v>45073.294988425929</v>
      </c>
      <c r="H6506" s="1">
        <v>125000</v>
      </c>
      <c r="I6506" t="s">
        <v>12113</v>
      </c>
    </row>
    <row r="6507" spans="1:10">
      <c r="A6507" t="s">
        <v>10</v>
      </c>
      <c r="B6507" t="s">
        <v>2483</v>
      </c>
      <c r="C6507" t="s">
        <v>12114</v>
      </c>
      <c r="D6507" t="s">
        <v>13</v>
      </c>
      <c r="E6507" t="s">
        <v>14</v>
      </c>
      <c r="F6507" t="s">
        <v>26</v>
      </c>
      <c r="G6507" s="3">
        <v>45252.34</v>
      </c>
      <c r="H6507" s="1">
        <v>86300</v>
      </c>
      <c r="I6507" t="s">
        <v>12115</v>
      </c>
    </row>
    <row r="6508" spans="1:10">
      <c r="A6508" t="s">
        <v>10</v>
      </c>
      <c r="B6508" t="s">
        <v>10</v>
      </c>
      <c r="C6508" t="s">
        <v>26</v>
      </c>
      <c r="D6508" t="s">
        <v>13</v>
      </c>
      <c r="E6508" t="s">
        <v>14</v>
      </c>
      <c r="F6508" t="s">
        <v>26</v>
      </c>
      <c r="G6508" s="3">
        <v>45019.295208333337</v>
      </c>
      <c r="H6508" s="1">
        <v>92659.5</v>
      </c>
      <c r="I6508" t="s">
        <v>12116</v>
      </c>
    </row>
    <row r="6509" spans="1:10">
      <c r="A6509" t="s">
        <v>33</v>
      </c>
      <c r="B6509" t="s">
        <v>12117</v>
      </c>
      <c r="C6509" t="s">
        <v>157</v>
      </c>
      <c r="D6509" t="s">
        <v>13</v>
      </c>
      <c r="E6509" t="s">
        <v>14</v>
      </c>
      <c r="F6509" t="s">
        <v>26</v>
      </c>
      <c r="G6509" s="3">
        <v>45133.29277777778</v>
      </c>
      <c r="H6509" s="1">
        <v>135000</v>
      </c>
      <c r="I6509" t="s">
        <v>12118</v>
      </c>
      <c r="J6509" t="s">
        <v>2711</v>
      </c>
    </row>
    <row r="6510" spans="1:10">
      <c r="A6510" t="s">
        <v>10</v>
      </c>
      <c r="B6510" t="s">
        <v>12119</v>
      </c>
      <c r="C6510" t="s">
        <v>608</v>
      </c>
      <c r="D6510" t="s">
        <v>13</v>
      </c>
      <c r="E6510" t="s">
        <v>14</v>
      </c>
      <c r="F6510" t="s">
        <v>608</v>
      </c>
      <c r="G6510" s="3">
        <v>45055.315138888887</v>
      </c>
      <c r="H6510" s="1">
        <v>131193</v>
      </c>
      <c r="I6510" t="s">
        <v>12120</v>
      </c>
      <c r="J6510" t="s">
        <v>12121</v>
      </c>
    </row>
    <row r="6511" spans="1:10">
      <c r="A6511" t="s">
        <v>18</v>
      </c>
      <c r="B6511" t="s">
        <v>188</v>
      </c>
      <c r="C6511" t="s">
        <v>40</v>
      </c>
      <c r="D6511" t="s">
        <v>13</v>
      </c>
      <c r="E6511" t="s">
        <v>14</v>
      </c>
      <c r="F6511" t="s">
        <v>26</v>
      </c>
      <c r="G6511" s="3">
        <v>45075.294398148151</v>
      </c>
      <c r="H6511" s="1">
        <v>225000</v>
      </c>
      <c r="I6511" t="s">
        <v>3803</v>
      </c>
      <c r="J6511" t="s">
        <v>12122</v>
      </c>
    </row>
    <row r="6512" spans="1:10">
      <c r="A6512" t="s">
        <v>10</v>
      </c>
      <c r="B6512" t="s">
        <v>10</v>
      </c>
      <c r="C6512" t="s">
        <v>4085</v>
      </c>
      <c r="D6512" t="s">
        <v>13</v>
      </c>
      <c r="E6512" t="s">
        <v>14</v>
      </c>
      <c r="F6512" t="s">
        <v>26</v>
      </c>
      <c r="G6512" s="3">
        <v>45142.293437499997</v>
      </c>
      <c r="H6512" s="1">
        <v>105000</v>
      </c>
      <c r="I6512" t="s">
        <v>1072</v>
      </c>
      <c r="J6512" t="s">
        <v>613</v>
      </c>
    </row>
    <row r="6513" spans="1:10">
      <c r="A6513" t="s">
        <v>33</v>
      </c>
      <c r="B6513" t="s">
        <v>33</v>
      </c>
      <c r="C6513" t="s">
        <v>1607</v>
      </c>
      <c r="D6513" t="s">
        <v>13</v>
      </c>
      <c r="E6513" t="s">
        <v>14</v>
      </c>
      <c r="F6513" t="s">
        <v>26</v>
      </c>
      <c r="G6513" s="3">
        <v>44980.291990740741</v>
      </c>
      <c r="H6513" s="1">
        <v>225000</v>
      </c>
      <c r="I6513" t="s">
        <v>12123</v>
      </c>
    </row>
    <row r="6514" spans="1:10">
      <c r="A6514" t="s">
        <v>135</v>
      </c>
      <c r="B6514" t="s">
        <v>12124</v>
      </c>
      <c r="C6514" t="s">
        <v>614</v>
      </c>
      <c r="D6514" t="s">
        <v>13</v>
      </c>
      <c r="E6514" t="s">
        <v>14</v>
      </c>
      <c r="F6514" t="s">
        <v>608</v>
      </c>
      <c r="G6514" s="3">
        <v>45000.303078703706</v>
      </c>
      <c r="H6514" s="1">
        <v>125000</v>
      </c>
      <c r="I6514" t="s">
        <v>2824</v>
      </c>
      <c r="J6514" t="s">
        <v>12125</v>
      </c>
    </row>
    <row r="6515" spans="1:10">
      <c r="A6515" t="s">
        <v>33</v>
      </c>
      <c r="B6515" t="s">
        <v>33</v>
      </c>
      <c r="C6515" t="s">
        <v>12126</v>
      </c>
      <c r="D6515" t="s">
        <v>13</v>
      </c>
      <c r="E6515" t="s">
        <v>14</v>
      </c>
      <c r="F6515" t="s">
        <v>12126</v>
      </c>
      <c r="G6515" s="3">
        <v>45105.353171296294</v>
      </c>
      <c r="H6515" s="1">
        <v>100500</v>
      </c>
      <c r="I6515" t="s">
        <v>206</v>
      </c>
      <c r="J6515" t="s">
        <v>1643</v>
      </c>
    </row>
    <row r="6516" spans="1:10">
      <c r="A6516" t="s">
        <v>18</v>
      </c>
      <c r="B6516" t="s">
        <v>12127</v>
      </c>
      <c r="C6516" t="s">
        <v>325</v>
      </c>
      <c r="D6516" t="s">
        <v>13</v>
      </c>
      <c r="E6516" t="s">
        <v>14</v>
      </c>
      <c r="F6516" t="s">
        <v>20</v>
      </c>
      <c r="G6516" s="3">
        <v>44992.333993055552</v>
      </c>
      <c r="H6516" s="1">
        <v>115000</v>
      </c>
      <c r="I6516" t="s">
        <v>1751</v>
      </c>
      <c r="J6516" t="s">
        <v>12128</v>
      </c>
    </row>
    <row r="6517" spans="1:10">
      <c r="A6517" t="s">
        <v>33</v>
      </c>
      <c r="B6517" t="s">
        <v>5466</v>
      </c>
      <c r="C6517" t="s">
        <v>2706</v>
      </c>
      <c r="D6517" t="s">
        <v>1075</v>
      </c>
      <c r="E6517" t="s">
        <v>14</v>
      </c>
      <c r="F6517" t="s">
        <v>26</v>
      </c>
      <c r="G6517" s="3">
        <v>45203.293055555558</v>
      </c>
      <c r="H6517" s="1">
        <v>99764</v>
      </c>
      <c r="I6517" t="s">
        <v>3996</v>
      </c>
      <c r="J6517" t="s">
        <v>12129</v>
      </c>
    </row>
    <row r="6518" spans="1:10">
      <c r="A6518" t="s">
        <v>18</v>
      </c>
      <c r="B6518" t="s">
        <v>12130</v>
      </c>
      <c r="C6518" t="s">
        <v>232</v>
      </c>
      <c r="D6518" t="s">
        <v>13</v>
      </c>
      <c r="E6518" t="s">
        <v>14</v>
      </c>
      <c r="F6518" t="s">
        <v>26</v>
      </c>
      <c r="G6518" s="3">
        <v>44968.299363425926</v>
      </c>
      <c r="H6518" s="1">
        <v>117500</v>
      </c>
      <c r="I6518" t="s">
        <v>4010</v>
      </c>
      <c r="J6518" t="s">
        <v>12131</v>
      </c>
    </row>
    <row r="6519" spans="1:10">
      <c r="A6519" t="s">
        <v>33</v>
      </c>
      <c r="B6519" t="s">
        <v>33</v>
      </c>
      <c r="C6519" t="s">
        <v>19</v>
      </c>
      <c r="D6519" t="s">
        <v>13</v>
      </c>
      <c r="E6519" t="s">
        <v>14</v>
      </c>
      <c r="F6519" t="s">
        <v>26</v>
      </c>
      <c r="G6519" s="3">
        <v>45121.291863425926</v>
      </c>
      <c r="H6519" s="1">
        <v>90000</v>
      </c>
      <c r="I6519" t="s">
        <v>12132</v>
      </c>
      <c r="J6519" t="s">
        <v>12133</v>
      </c>
    </row>
    <row r="6520" spans="1:10">
      <c r="A6520" t="s">
        <v>18</v>
      </c>
      <c r="B6520" t="s">
        <v>12134</v>
      </c>
      <c r="C6520" t="s">
        <v>1305</v>
      </c>
      <c r="D6520" t="s">
        <v>13</v>
      </c>
      <c r="E6520" t="s">
        <v>14</v>
      </c>
      <c r="F6520" t="s">
        <v>26</v>
      </c>
      <c r="G6520" s="3">
        <v>45168.302222222221</v>
      </c>
      <c r="H6520" s="1">
        <v>113900</v>
      </c>
      <c r="I6520" t="s">
        <v>12135</v>
      </c>
      <c r="J6520" t="s">
        <v>12136</v>
      </c>
    </row>
    <row r="6521" spans="1:10">
      <c r="A6521" t="s">
        <v>10</v>
      </c>
      <c r="B6521" t="s">
        <v>12137</v>
      </c>
      <c r="C6521" t="s">
        <v>2316</v>
      </c>
      <c r="D6521" t="s">
        <v>13</v>
      </c>
      <c r="E6521" t="s">
        <v>14</v>
      </c>
      <c r="F6521" t="s">
        <v>2316</v>
      </c>
      <c r="G6521" s="3">
        <v>44980.32130787037</v>
      </c>
      <c r="H6521" s="1">
        <v>82830</v>
      </c>
      <c r="I6521" t="s">
        <v>2715</v>
      </c>
    </row>
    <row r="6522" spans="1:10">
      <c r="A6522" t="s">
        <v>135</v>
      </c>
      <c r="B6522" t="s">
        <v>12138</v>
      </c>
      <c r="C6522" t="s">
        <v>2437</v>
      </c>
      <c r="D6522" t="s">
        <v>13</v>
      </c>
      <c r="E6522" t="s">
        <v>14</v>
      </c>
      <c r="F6522" t="s">
        <v>26</v>
      </c>
      <c r="G6522" s="3">
        <v>45064.291620370372</v>
      </c>
      <c r="H6522" s="1">
        <v>105500</v>
      </c>
      <c r="I6522" t="s">
        <v>12139</v>
      </c>
    </row>
    <row r="6523" spans="1:10">
      <c r="A6523" t="s">
        <v>212</v>
      </c>
      <c r="B6523" t="s">
        <v>12140</v>
      </c>
      <c r="C6523" t="s">
        <v>1926</v>
      </c>
      <c r="D6523" t="s">
        <v>13</v>
      </c>
      <c r="E6523" t="s">
        <v>14</v>
      </c>
      <c r="F6523" t="s">
        <v>26</v>
      </c>
      <c r="G6523" s="3">
        <v>45114.295208333337</v>
      </c>
      <c r="H6523" s="1">
        <v>254000</v>
      </c>
      <c r="I6523" t="s">
        <v>374</v>
      </c>
      <c r="J6523" t="s">
        <v>12141</v>
      </c>
    </row>
    <row r="6524" spans="1:10">
      <c r="A6524" t="s">
        <v>18</v>
      </c>
      <c r="B6524" t="s">
        <v>924</v>
      </c>
      <c r="C6524" t="s">
        <v>6824</v>
      </c>
      <c r="D6524" t="s">
        <v>13</v>
      </c>
      <c r="E6524" t="s">
        <v>14</v>
      </c>
      <c r="F6524" t="s">
        <v>26</v>
      </c>
      <c r="G6524" s="3">
        <v>45073.307766203703</v>
      </c>
      <c r="H6524" s="1">
        <v>115000</v>
      </c>
      <c r="I6524" t="s">
        <v>1072</v>
      </c>
      <c r="J6524" t="s">
        <v>12142</v>
      </c>
    </row>
    <row r="6525" spans="1:10">
      <c r="A6525" t="s">
        <v>10</v>
      </c>
      <c r="B6525" t="s">
        <v>12143</v>
      </c>
      <c r="C6525" t="s">
        <v>24</v>
      </c>
      <c r="D6525" t="s">
        <v>13</v>
      </c>
      <c r="E6525" t="s">
        <v>25</v>
      </c>
      <c r="F6525" t="s">
        <v>26</v>
      </c>
      <c r="G6525" s="3">
        <v>45103.294340277775</v>
      </c>
      <c r="H6525" s="1">
        <v>75000</v>
      </c>
      <c r="I6525" t="s">
        <v>451</v>
      </c>
      <c r="J6525" t="s">
        <v>856</v>
      </c>
    </row>
    <row r="6526" spans="1:10">
      <c r="A6526" t="s">
        <v>212</v>
      </c>
      <c r="B6526" t="s">
        <v>12144</v>
      </c>
      <c r="C6526" t="s">
        <v>3289</v>
      </c>
      <c r="D6526" t="s">
        <v>13</v>
      </c>
      <c r="E6526" t="s">
        <v>14</v>
      </c>
      <c r="F6526" t="s">
        <v>26</v>
      </c>
      <c r="G6526" s="3">
        <v>45111.293020833335</v>
      </c>
      <c r="H6526" s="1">
        <v>125000</v>
      </c>
      <c r="I6526" t="s">
        <v>3196</v>
      </c>
      <c r="J6526" t="s">
        <v>12145</v>
      </c>
    </row>
    <row r="6527" spans="1:10">
      <c r="A6527" t="s">
        <v>10</v>
      </c>
      <c r="B6527" t="s">
        <v>12146</v>
      </c>
      <c r="C6527" t="s">
        <v>9498</v>
      </c>
      <c r="D6527" t="s">
        <v>13</v>
      </c>
      <c r="E6527" t="s">
        <v>14</v>
      </c>
      <c r="F6527" t="s">
        <v>601</v>
      </c>
      <c r="G6527" s="3">
        <v>45028.315254629626</v>
      </c>
      <c r="H6527" s="1">
        <v>88128</v>
      </c>
      <c r="I6527" t="s">
        <v>2670</v>
      </c>
      <c r="J6527" t="s">
        <v>2457</v>
      </c>
    </row>
    <row r="6528" spans="1:10">
      <c r="A6528" t="s">
        <v>18</v>
      </c>
      <c r="B6528" t="s">
        <v>9497</v>
      </c>
      <c r="C6528" t="s">
        <v>1884</v>
      </c>
      <c r="D6528" t="s">
        <v>13</v>
      </c>
      <c r="E6528" t="s">
        <v>14</v>
      </c>
      <c r="F6528" t="s">
        <v>221</v>
      </c>
      <c r="G6528" s="3">
        <v>45092.327847222223</v>
      </c>
      <c r="H6528" s="1">
        <v>89100</v>
      </c>
      <c r="I6528" t="s">
        <v>2907</v>
      </c>
      <c r="J6528" t="s">
        <v>12147</v>
      </c>
    </row>
    <row r="6529" spans="1:10">
      <c r="A6529" t="s">
        <v>33</v>
      </c>
      <c r="B6529" t="s">
        <v>33</v>
      </c>
      <c r="C6529" t="s">
        <v>1884</v>
      </c>
      <c r="D6529" t="s">
        <v>13</v>
      </c>
      <c r="E6529" t="s">
        <v>14</v>
      </c>
      <c r="F6529" t="s">
        <v>221</v>
      </c>
      <c r="G6529" s="3">
        <v>44988.310497685183</v>
      </c>
      <c r="H6529" s="1">
        <v>102500</v>
      </c>
      <c r="I6529" t="s">
        <v>1133</v>
      </c>
    </row>
    <row r="6530" spans="1:10">
      <c r="A6530" t="s">
        <v>18</v>
      </c>
      <c r="B6530" t="s">
        <v>12148</v>
      </c>
      <c r="C6530" t="s">
        <v>1539</v>
      </c>
      <c r="D6530" t="s">
        <v>13</v>
      </c>
      <c r="E6530" t="s">
        <v>14</v>
      </c>
      <c r="F6530" t="s">
        <v>940</v>
      </c>
      <c r="G6530" s="3">
        <v>45115.305324074077</v>
      </c>
      <c r="H6530" s="1">
        <v>89100</v>
      </c>
      <c r="I6530" t="s">
        <v>1540</v>
      </c>
      <c r="J6530" t="s">
        <v>12149</v>
      </c>
    </row>
    <row r="6531" spans="1:10">
      <c r="A6531" t="s">
        <v>10</v>
      </c>
      <c r="B6531" t="s">
        <v>1606</v>
      </c>
      <c r="C6531" t="s">
        <v>901</v>
      </c>
      <c r="D6531" t="s">
        <v>13</v>
      </c>
      <c r="E6531" t="s">
        <v>14</v>
      </c>
      <c r="F6531" t="s">
        <v>26</v>
      </c>
      <c r="G6531" s="3">
        <v>45110.293807870374</v>
      </c>
      <c r="H6531" s="1">
        <v>90000</v>
      </c>
      <c r="I6531" t="s">
        <v>10573</v>
      </c>
      <c r="J6531" t="s">
        <v>12150</v>
      </c>
    </row>
    <row r="6532" spans="1:10">
      <c r="A6532" t="s">
        <v>1537</v>
      </c>
      <c r="B6532" t="s">
        <v>12151</v>
      </c>
      <c r="C6532" t="s">
        <v>12152</v>
      </c>
      <c r="D6532" t="s">
        <v>13</v>
      </c>
      <c r="E6532" t="s">
        <v>14</v>
      </c>
      <c r="F6532" t="s">
        <v>12152</v>
      </c>
      <c r="G6532" s="3">
        <v>45254.30541666667</v>
      </c>
      <c r="H6532" s="1">
        <v>280000</v>
      </c>
      <c r="I6532" t="s">
        <v>12153</v>
      </c>
      <c r="J6532" t="s">
        <v>316</v>
      </c>
    </row>
    <row r="6533" spans="1:10">
      <c r="A6533" t="s">
        <v>77</v>
      </c>
      <c r="B6533" t="s">
        <v>12154</v>
      </c>
      <c r="C6533" t="s">
        <v>2316</v>
      </c>
      <c r="D6533" t="s">
        <v>13</v>
      </c>
      <c r="E6533" t="s">
        <v>14</v>
      </c>
      <c r="F6533" t="s">
        <v>2316</v>
      </c>
      <c r="G6533" s="3">
        <v>45259.317627314813</v>
      </c>
      <c r="H6533" s="1">
        <v>98496</v>
      </c>
      <c r="I6533" t="s">
        <v>1459</v>
      </c>
      <c r="J6533" t="s">
        <v>230</v>
      </c>
    </row>
    <row r="6534" spans="1:10">
      <c r="A6534" t="s">
        <v>18</v>
      </c>
      <c r="B6534" t="s">
        <v>328</v>
      </c>
      <c r="C6534" t="s">
        <v>4361</v>
      </c>
      <c r="D6534" t="s">
        <v>13</v>
      </c>
      <c r="E6534" t="s">
        <v>14</v>
      </c>
      <c r="F6534" t="s">
        <v>20</v>
      </c>
      <c r="G6534" s="3">
        <v>45105.352280092593</v>
      </c>
      <c r="H6534" s="1">
        <v>211000</v>
      </c>
      <c r="I6534" t="s">
        <v>120</v>
      </c>
      <c r="J6534" t="s">
        <v>12155</v>
      </c>
    </row>
    <row r="6535" spans="1:10">
      <c r="A6535" t="s">
        <v>10</v>
      </c>
      <c r="B6535" t="s">
        <v>398</v>
      </c>
      <c r="C6535" t="s">
        <v>3932</v>
      </c>
      <c r="D6535" t="s">
        <v>13</v>
      </c>
      <c r="E6535" t="s">
        <v>14</v>
      </c>
      <c r="F6535" t="s">
        <v>26</v>
      </c>
      <c r="G6535" s="3">
        <v>45091.29488425926</v>
      </c>
      <c r="H6535" s="1">
        <v>125000</v>
      </c>
      <c r="I6535" t="s">
        <v>3933</v>
      </c>
      <c r="J6535" t="s">
        <v>12156</v>
      </c>
    </row>
    <row r="6536" spans="1:10">
      <c r="A6536" t="s">
        <v>18</v>
      </c>
      <c r="B6536" t="s">
        <v>18</v>
      </c>
      <c r="C6536" t="s">
        <v>1585</v>
      </c>
      <c r="D6536" t="s">
        <v>13</v>
      </c>
      <c r="E6536" t="s">
        <v>14</v>
      </c>
      <c r="F6536" t="s">
        <v>26</v>
      </c>
      <c r="G6536" s="3">
        <v>45087.318159722221</v>
      </c>
      <c r="H6536" s="1">
        <v>90000</v>
      </c>
      <c r="I6536" t="s">
        <v>12157</v>
      </c>
      <c r="J6536" t="s">
        <v>28</v>
      </c>
    </row>
    <row r="6537" spans="1:10">
      <c r="A6537" t="s">
        <v>10</v>
      </c>
      <c r="B6537" t="s">
        <v>12158</v>
      </c>
      <c r="C6537" t="s">
        <v>75</v>
      </c>
      <c r="D6537" t="s">
        <v>13</v>
      </c>
      <c r="E6537" t="s">
        <v>14</v>
      </c>
      <c r="F6537" t="s">
        <v>26</v>
      </c>
      <c r="G6537" s="3">
        <v>44977.294108796297</v>
      </c>
      <c r="H6537" s="1">
        <v>90000</v>
      </c>
      <c r="I6537" t="s">
        <v>12159</v>
      </c>
      <c r="J6537" t="s">
        <v>12160</v>
      </c>
    </row>
    <row r="6538" spans="1:10">
      <c r="A6538" t="s">
        <v>33</v>
      </c>
      <c r="B6538" t="s">
        <v>12161</v>
      </c>
      <c r="C6538" t="s">
        <v>243</v>
      </c>
      <c r="D6538" t="s">
        <v>13</v>
      </c>
      <c r="E6538" t="s">
        <v>14</v>
      </c>
      <c r="F6538" t="s">
        <v>26</v>
      </c>
      <c r="G6538" s="3">
        <v>45120.292650462965</v>
      </c>
      <c r="H6538" s="1">
        <v>125000</v>
      </c>
      <c r="I6538" t="s">
        <v>3011</v>
      </c>
      <c r="J6538" t="s">
        <v>12162</v>
      </c>
    </row>
    <row r="6539" spans="1:10">
      <c r="A6539" t="s">
        <v>33</v>
      </c>
      <c r="B6539" t="s">
        <v>10300</v>
      </c>
      <c r="C6539" t="s">
        <v>56</v>
      </c>
      <c r="D6539" t="s">
        <v>13</v>
      </c>
      <c r="E6539" t="s">
        <v>14</v>
      </c>
      <c r="F6539" t="s">
        <v>26</v>
      </c>
      <c r="G6539" s="3">
        <v>45120.292349537034</v>
      </c>
      <c r="H6539" s="1">
        <v>100500</v>
      </c>
      <c r="I6539" t="s">
        <v>8562</v>
      </c>
      <c r="J6539" t="s">
        <v>4561</v>
      </c>
    </row>
    <row r="6540" spans="1:10">
      <c r="A6540" t="s">
        <v>73</v>
      </c>
      <c r="B6540" t="s">
        <v>12163</v>
      </c>
      <c r="C6540" t="s">
        <v>24</v>
      </c>
      <c r="D6540" t="s">
        <v>13</v>
      </c>
      <c r="E6540" t="s">
        <v>25</v>
      </c>
      <c r="F6540" t="s">
        <v>26</v>
      </c>
      <c r="G6540" s="3">
        <v>45083.311469907407</v>
      </c>
      <c r="H6540" s="1">
        <v>95000</v>
      </c>
      <c r="I6540" t="s">
        <v>12164</v>
      </c>
      <c r="J6540" t="s">
        <v>12165</v>
      </c>
    </row>
    <row r="6541" spans="1:10">
      <c r="A6541" t="s">
        <v>18</v>
      </c>
      <c r="B6541" t="s">
        <v>12166</v>
      </c>
      <c r="C6541" t="s">
        <v>40</v>
      </c>
      <c r="D6541" t="s">
        <v>13</v>
      </c>
      <c r="E6541" t="s">
        <v>14</v>
      </c>
      <c r="F6541" t="s">
        <v>26</v>
      </c>
      <c r="G6541" s="3">
        <v>45169.299942129626</v>
      </c>
      <c r="H6541" s="1">
        <v>156000</v>
      </c>
      <c r="I6541" t="s">
        <v>6572</v>
      </c>
      <c r="J6541" t="s">
        <v>12167</v>
      </c>
    </row>
    <row r="6542" spans="1:10">
      <c r="A6542" t="s">
        <v>10</v>
      </c>
      <c r="B6542" t="s">
        <v>12036</v>
      </c>
      <c r="C6542" t="s">
        <v>4048</v>
      </c>
      <c r="D6542" t="s">
        <v>13</v>
      </c>
      <c r="E6542" t="s">
        <v>14</v>
      </c>
      <c r="F6542" t="s">
        <v>20</v>
      </c>
      <c r="G6542" s="3">
        <v>45189.302777777775</v>
      </c>
      <c r="H6542" s="1">
        <v>170000</v>
      </c>
      <c r="I6542" t="s">
        <v>2666</v>
      </c>
      <c r="J6542" t="s">
        <v>12168</v>
      </c>
    </row>
    <row r="6543" spans="1:10">
      <c r="A6543" t="s">
        <v>18</v>
      </c>
      <c r="B6543" t="s">
        <v>12169</v>
      </c>
      <c r="C6543" t="s">
        <v>1597</v>
      </c>
      <c r="D6543" t="s">
        <v>13</v>
      </c>
      <c r="E6543" t="s">
        <v>14</v>
      </c>
      <c r="F6543" t="s">
        <v>26</v>
      </c>
      <c r="G6543" s="3">
        <v>45106.298981481479</v>
      </c>
      <c r="H6543" s="1">
        <v>225000</v>
      </c>
      <c r="I6543" t="s">
        <v>195</v>
      </c>
      <c r="J6543" t="s">
        <v>12170</v>
      </c>
    </row>
    <row r="6544" spans="1:10">
      <c r="A6544" t="s">
        <v>10</v>
      </c>
      <c r="B6544" t="s">
        <v>855</v>
      </c>
      <c r="C6544" t="s">
        <v>24</v>
      </c>
      <c r="D6544" t="s">
        <v>13</v>
      </c>
      <c r="E6544" t="s">
        <v>25</v>
      </c>
      <c r="F6544" t="s">
        <v>26</v>
      </c>
      <c r="G6544" s="3">
        <v>45125.29346064815</v>
      </c>
      <c r="H6544" s="1">
        <v>65000</v>
      </c>
      <c r="I6544" t="s">
        <v>451</v>
      </c>
      <c r="J6544" t="s">
        <v>856</v>
      </c>
    </row>
    <row r="6545" spans="1:10">
      <c r="A6545" t="s">
        <v>10</v>
      </c>
      <c r="B6545" t="s">
        <v>10</v>
      </c>
      <c r="C6545" t="s">
        <v>12171</v>
      </c>
      <c r="D6545" t="s">
        <v>13</v>
      </c>
      <c r="E6545" t="s">
        <v>14</v>
      </c>
      <c r="F6545" t="s">
        <v>26</v>
      </c>
      <c r="G6545" s="3">
        <v>44967.294062499997</v>
      </c>
      <c r="H6545" s="1">
        <v>125000</v>
      </c>
      <c r="I6545" t="s">
        <v>3762</v>
      </c>
      <c r="J6545" t="s">
        <v>2181</v>
      </c>
    </row>
    <row r="6546" spans="1:10">
      <c r="A6546" t="s">
        <v>1537</v>
      </c>
      <c r="B6546" t="s">
        <v>12172</v>
      </c>
      <c r="C6546" t="s">
        <v>1756</v>
      </c>
      <c r="D6546" t="s">
        <v>13</v>
      </c>
      <c r="E6546" t="s">
        <v>14</v>
      </c>
      <c r="F6546" t="s">
        <v>209</v>
      </c>
      <c r="G6546" s="3">
        <v>45127.30363425926</v>
      </c>
      <c r="H6546" s="1">
        <v>89100</v>
      </c>
      <c r="I6546" t="s">
        <v>12173</v>
      </c>
      <c r="J6546" t="s">
        <v>12174</v>
      </c>
    </row>
    <row r="6547" spans="1:10">
      <c r="A6547" t="s">
        <v>212</v>
      </c>
      <c r="B6547" t="s">
        <v>12175</v>
      </c>
      <c r="C6547" t="s">
        <v>24</v>
      </c>
      <c r="D6547" t="s">
        <v>13</v>
      </c>
      <c r="E6547" t="s">
        <v>25</v>
      </c>
      <c r="F6547" t="s">
        <v>20</v>
      </c>
      <c r="G6547" s="3">
        <v>44958.373761574076</v>
      </c>
      <c r="H6547" s="1">
        <v>151000</v>
      </c>
      <c r="I6547" t="s">
        <v>12176</v>
      </c>
      <c r="J6547" t="s">
        <v>12177</v>
      </c>
    </row>
    <row r="6548" spans="1:10">
      <c r="A6548" t="s">
        <v>212</v>
      </c>
      <c r="B6548" t="s">
        <v>212</v>
      </c>
      <c r="C6548" t="s">
        <v>2070</v>
      </c>
      <c r="D6548" t="s">
        <v>13</v>
      </c>
      <c r="E6548" t="s">
        <v>14</v>
      </c>
      <c r="F6548" t="s">
        <v>26</v>
      </c>
      <c r="G6548" s="3">
        <v>44950.295729166668</v>
      </c>
      <c r="H6548" s="1">
        <v>125000</v>
      </c>
      <c r="I6548" t="s">
        <v>2071</v>
      </c>
      <c r="J6548" t="s">
        <v>12178</v>
      </c>
    </row>
    <row r="6549" spans="1:10">
      <c r="A6549" t="s">
        <v>73</v>
      </c>
      <c r="B6549" t="s">
        <v>73</v>
      </c>
      <c r="C6549" t="s">
        <v>12179</v>
      </c>
      <c r="D6549" t="s">
        <v>13</v>
      </c>
      <c r="E6549" t="s">
        <v>14</v>
      </c>
      <c r="F6549" t="s">
        <v>26</v>
      </c>
      <c r="G6549" s="3">
        <v>45284.295902777776</v>
      </c>
      <c r="H6549" s="1">
        <v>126825</v>
      </c>
      <c r="I6549" t="s">
        <v>12180</v>
      </c>
      <c r="J6549" t="s">
        <v>12181</v>
      </c>
    </row>
    <row r="6550" spans="1:10">
      <c r="A6550" t="s">
        <v>212</v>
      </c>
      <c r="B6550" t="s">
        <v>12182</v>
      </c>
      <c r="C6550" t="s">
        <v>1392</v>
      </c>
      <c r="D6550" t="s">
        <v>13</v>
      </c>
      <c r="E6550" t="s">
        <v>14</v>
      </c>
      <c r="F6550" t="s">
        <v>1392</v>
      </c>
      <c r="G6550" s="3">
        <v>45216.313935185186</v>
      </c>
      <c r="H6550" s="1">
        <v>171121</v>
      </c>
      <c r="I6550" t="s">
        <v>1393</v>
      </c>
      <c r="J6550" t="s">
        <v>301</v>
      </c>
    </row>
    <row r="6551" spans="1:10">
      <c r="A6551" t="s">
        <v>18</v>
      </c>
      <c r="B6551" t="s">
        <v>3154</v>
      </c>
      <c r="C6551" t="s">
        <v>201</v>
      </c>
      <c r="D6551" t="s">
        <v>13</v>
      </c>
      <c r="E6551" t="s">
        <v>14</v>
      </c>
      <c r="F6551" t="s">
        <v>20</v>
      </c>
      <c r="G6551" s="3">
        <v>45156.3203587963</v>
      </c>
      <c r="H6551" s="1">
        <v>350000</v>
      </c>
      <c r="I6551" t="s">
        <v>1604</v>
      </c>
      <c r="J6551" t="s">
        <v>599</v>
      </c>
    </row>
    <row r="6552" spans="1:10">
      <c r="A6552" t="s">
        <v>10</v>
      </c>
      <c r="B6552" t="s">
        <v>10</v>
      </c>
      <c r="C6552" t="s">
        <v>119</v>
      </c>
      <c r="D6552" t="s">
        <v>13</v>
      </c>
      <c r="E6552" t="s">
        <v>14</v>
      </c>
      <c r="F6552" t="s">
        <v>26</v>
      </c>
      <c r="G6552" s="3">
        <v>45231.29314814815</v>
      </c>
      <c r="H6552" s="1">
        <v>79225</v>
      </c>
      <c r="I6552" t="s">
        <v>3824</v>
      </c>
      <c r="J6552" t="s">
        <v>582</v>
      </c>
    </row>
    <row r="6553" spans="1:10">
      <c r="A6553" t="s">
        <v>10</v>
      </c>
      <c r="B6553" t="s">
        <v>10</v>
      </c>
      <c r="C6553" t="s">
        <v>371</v>
      </c>
      <c r="D6553" t="s">
        <v>13</v>
      </c>
      <c r="E6553" t="s">
        <v>14</v>
      </c>
      <c r="F6553" t="s">
        <v>26</v>
      </c>
      <c r="G6553" s="3">
        <v>45030.293842592589</v>
      </c>
      <c r="H6553" s="1">
        <v>127500</v>
      </c>
      <c r="I6553" t="s">
        <v>12183</v>
      </c>
      <c r="J6553" t="s">
        <v>12184</v>
      </c>
    </row>
    <row r="6554" spans="1:10">
      <c r="A6554" t="s">
        <v>77</v>
      </c>
      <c r="B6554" t="s">
        <v>12185</v>
      </c>
      <c r="C6554" t="s">
        <v>136</v>
      </c>
      <c r="D6554" t="s">
        <v>13</v>
      </c>
      <c r="E6554" t="s">
        <v>14</v>
      </c>
      <c r="F6554" t="s">
        <v>26</v>
      </c>
      <c r="G6554" s="3">
        <v>45076.292488425926</v>
      </c>
      <c r="H6554" s="1">
        <v>124497</v>
      </c>
      <c r="I6554" t="s">
        <v>1069</v>
      </c>
      <c r="J6554" t="s">
        <v>12186</v>
      </c>
    </row>
    <row r="6555" spans="1:10">
      <c r="A6555" t="s">
        <v>212</v>
      </c>
      <c r="B6555" t="s">
        <v>212</v>
      </c>
      <c r="C6555" t="s">
        <v>6824</v>
      </c>
      <c r="D6555" t="s">
        <v>13</v>
      </c>
      <c r="E6555" t="s">
        <v>14</v>
      </c>
      <c r="F6555" t="s">
        <v>26</v>
      </c>
      <c r="G6555" s="3">
        <v>44939.295266203706</v>
      </c>
      <c r="H6555" s="1">
        <v>115000</v>
      </c>
      <c r="I6555" t="s">
        <v>1072</v>
      </c>
      <c r="J6555" t="s">
        <v>12187</v>
      </c>
    </row>
    <row r="6556" spans="1:10">
      <c r="A6556" t="s">
        <v>33</v>
      </c>
      <c r="B6556" t="s">
        <v>5800</v>
      </c>
      <c r="C6556" t="s">
        <v>2480</v>
      </c>
      <c r="D6556" t="s">
        <v>13</v>
      </c>
      <c r="E6556" t="s">
        <v>14</v>
      </c>
      <c r="F6556" t="s">
        <v>26</v>
      </c>
      <c r="G6556" s="3">
        <v>45012.291828703703</v>
      </c>
      <c r="H6556" s="1">
        <v>75000</v>
      </c>
      <c r="I6556" t="s">
        <v>2666</v>
      </c>
      <c r="J6556" t="s">
        <v>316</v>
      </c>
    </row>
    <row r="6557" spans="1:10">
      <c r="A6557" t="s">
        <v>33</v>
      </c>
      <c r="B6557" t="s">
        <v>6305</v>
      </c>
      <c r="C6557" t="s">
        <v>733</v>
      </c>
      <c r="D6557" t="s">
        <v>13</v>
      </c>
      <c r="E6557" t="s">
        <v>14</v>
      </c>
      <c r="F6557" t="s">
        <v>509</v>
      </c>
      <c r="G6557" s="3">
        <v>45120.305497685185</v>
      </c>
      <c r="H6557" s="1">
        <v>89100</v>
      </c>
      <c r="I6557" t="s">
        <v>9101</v>
      </c>
      <c r="J6557" t="s">
        <v>12188</v>
      </c>
    </row>
    <row r="6558" spans="1:10">
      <c r="A6558" t="s">
        <v>73</v>
      </c>
      <c r="B6558" t="s">
        <v>73</v>
      </c>
      <c r="C6558" t="s">
        <v>56</v>
      </c>
      <c r="D6558" t="s">
        <v>13</v>
      </c>
      <c r="E6558" t="s">
        <v>14</v>
      </c>
      <c r="F6558" t="s">
        <v>26</v>
      </c>
      <c r="G6558" s="3">
        <v>45000.296689814815</v>
      </c>
      <c r="H6558" s="1">
        <v>147500</v>
      </c>
      <c r="I6558" t="s">
        <v>1828</v>
      </c>
      <c r="J6558" t="s">
        <v>12189</v>
      </c>
    </row>
    <row r="6559" spans="1:10">
      <c r="A6559" t="s">
        <v>152</v>
      </c>
      <c r="B6559" t="s">
        <v>12190</v>
      </c>
      <c r="C6559" t="s">
        <v>684</v>
      </c>
      <c r="D6559" t="s">
        <v>100</v>
      </c>
      <c r="E6559" t="s">
        <v>14</v>
      </c>
      <c r="F6559" t="s">
        <v>209</v>
      </c>
      <c r="G6559" s="3">
        <v>45044.308287037034</v>
      </c>
      <c r="H6559" s="1">
        <v>101029</v>
      </c>
      <c r="I6559" t="s">
        <v>12191</v>
      </c>
      <c r="J6559" t="s">
        <v>12192</v>
      </c>
    </row>
    <row r="6560" spans="1:10">
      <c r="A6560" t="s">
        <v>106</v>
      </c>
      <c r="B6560" t="s">
        <v>12193</v>
      </c>
      <c r="C6560" t="s">
        <v>5754</v>
      </c>
      <c r="D6560" t="s">
        <v>13</v>
      </c>
      <c r="E6560" t="s">
        <v>14</v>
      </c>
      <c r="F6560" t="s">
        <v>26</v>
      </c>
      <c r="G6560" s="3">
        <v>45175.291909722226</v>
      </c>
      <c r="H6560" s="1">
        <v>104166.3984375</v>
      </c>
      <c r="I6560" t="s">
        <v>12194</v>
      </c>
      <c r="J6560" t="s">
        <v>12195</v>
      </c>
    </row>
    <row r="6561" spans="1:10">
      <c r="A6561" t="s">
        <v>18</v>
      </c>
      <c r="B6561" t="s">
        <v>1936</v>
      </c>
      <c r="C6561" t="s">
        <v>24</v>
      </c>
      <c r="D6561" t="s">
        <v>13</v>
      </c>
      <c r="E6561" t="s">
        <v>25</v>
      </c>
      <c r="F6561" t="s">
        <v>26</v>
      </c>
      <c r="G6561" s="3">
        <v>44997.300011574072</v>
      </c>
      <c r="H6561" s="1">
        <v>150500</v>
      </c>
      <c r="I6561" t="s">
        <v>12196</v>
      </c>
      <c r="J6561" t="s">
        <v>12197</v>
      </c>
    </row>
    <row r="6562" spans="1:10">
      <c r="A6562" t="s">
        <v>33</v>
      </c>
      <c r="B6562" t="s">
        <v>12198</v>
      </c>
      <c r="C6562" t="s">
        <v>1166</v>
      </c>
      <c r="D6562" t="s">
        <v>13</v>
      </c>
      <c r="E6562" t="s">
        <v>14</v>
      </c>
      <c r="F6562" t="s">
        <v>26</v>
      </c>
      <c r="G6562" s="3">
        <v>45169.354016203702</v>
      </c>
      <c r="H6562" s="1">
        <v>115000</v>
      </c>
      <c r="I6562" t="s">
        <v>2592</v>
      </c>
      <c r="J6562" t="s">
        <v>12199</v>
      </c>
    </row>
    <row r="6563" spans="1:10">
      <c r="A6563" t="s">
        <v>33</v>
      </c>
      <c r="B6563" t="s">
        <v>33</v>
      </c>
      <c r="C6563" t="s">
        <v>2355</v>
      </c>
      <c r="D6563" t="s">
        <v>13</v>
      </c>
      <c r="E6563" t="s">
        <v>14</v>
      </c>
      <c r="F6563" t="s">
        <v>26</v>
      </c>
      <c r="G6563" s="3">
        <v>45286.292500000003</v>
      </c>
      <c r="H6563" s="1">
        <v>75000</v>
      </c>
      <c r="I6563" t="s">
        <v>12200</v>
      </c>
      <c r="J6563" t="s">
        <v>12201</v>
      </c>
    </row>
    <row r="6564" spans="1:10">
      <c r="A6564" t="s">
        <v>33</v>
      </c>
      <c r="B6564" t="s">
        <v>12202</v>
      </c>
      <c r="C6564" t="s">
        <v>1123</v>
      </c>
      <c r="D6564" t="s">
        <v>13</v>
      </c>
      <c r="E6564" t="s">
        <v>14</v>
      </c>
      <c r="F6564" t="s">
        <v>1124</v>
      </c>
      <c r="G6564" s="3">
        <v>44967.344733796293</v>
      </c>
      <c r="H6564" s="1">
        <v>111175</v>
      </c>
      <c r="I6564" t="s">
        <v>1791</v>
      </c>
      <c r="J6564" t="s">
        <v>12203</v>
      </c>
    </row>
    <row r="6565" spans="1:10">
      <c r="A6565" t="s">
        <v>10</v>
      </c>
      <c r="B6565" t="s">
        <v>10</v>
      </c>
      <c r="C6565" t="s">
        <v>157</v>
      </c>
      <c r="D6565" t="s">
        <v>13</v>
      </c>
      <c r="E6565" t="s">
        <v>14</v>
      </c>
      <c r="F6565" t="s">
        <v>20</v>
      </c>
      <c r="G6565" s="3">
        <v>44967.357291666667</v>
      </c>
      <c r="H6565" s="1">
        <v>132500</v>
      </c>
      <c r="I6565" t="s">
        <v>12204</v>
      </c>
      <c r="J6565" t="s">
        <v>12205</v>
      </c>
    </row>
    <row r="6566" spans="1:10">
      <c r="A6566" t="s">
        <v>18</v>
      </c>
      <c r="B6566" t="s">
        <v>1101</v>
      </c>
      <c r="C6566" t="s">
        <v>75</v>
      </c>
      <c r="D6566" t="s">
        <v>13</v>
      </c>
      <c r="E6566" t="s">
        <v>14</v>
      </c>
      <c r="F6566" t="s">
        <v>26</v>
      </c>
      <c r="G6566" s="3">
        <v>45012.296006944445</v>
      </c>
      <c r="H6566" s="1">
        <v>144000</v>
      </c>
      <c r="I6566" t="s">
        <v>3234</v>
      </c>
      <c r="J6566" t="s">
        <v>12206</v>
      </c>
    </row>
    <row r="6567" spans="1:10">
      <c r="A6567" t="s">
        <v>33</v>
      </c>
      <c r="B6567" t="s">
        <v>12207</v>
      </c>
      <c r="C6567" t="s">
        <v>122</v>
      </c>
      <c r="D6567" t="s">
        <v>13</v>
      </c>
      <c r="E6567" t="s">
        <v>14</v>
      </c>
      <c r="F6567" t="s">
        <v>26</v>
      </c>
      <c r="G6567" s="3">
        <v>45127.292650462965</v>
      </c>
      <c r="H6567" s="1">
        <v>111045</v>
      </c>
      <c r="I6567" t="s">
        <v>4385</v>
      </c>
      <c r="J6567" t="s">
        <v>11460</v>
      </c>
    </row>
    <row r="6568" spans="1:10">
      <c r="A6568" t="s">
        <v>18</v>
      </c>
      <c r="B6568" t="s">
        <v>18</v>
      </c>
      <c r="C6568" t="s">
        <v>56</v>
      </c>
      <c r="D6568" t="s">
        <v>13</v>
      </c>
      <c r="E6568" t="s">
        <v>14</v>
      </c>
      <c r="F6568" t="s">
        <v>26</v>
      </c>
      <c r="G6568" s="3">
        <v>45138.298738425925</v>
      </c>
      <c r="H6568" s="1">
        <v>90000</v>
      </c>
      <c r="I6568" t="s">
        <v>12208</v>
      </c>
      <c r="J6568" t="s">
        <v>12209</v>
      </c>
    </row>
    <row r="6569" spans="1:10">
      <c r="A6569" t="s">
        <v>18</v>
      </c>
      <c r="B6569" t="s">
        <v>18</v>
      </c>
      <c r="C6569" t="s">
        <v>24</v>
      </c>
      <c r="D6569" t="s">
        <v>13</v>
      </c>
      <c r="E6569" t="s">
        <v>25</v>
      </c>
      <c r="F6569" t="s">
        <v>26</v>
      </c>
      <c r="G6569" s="3">
        <v>45050.296678240738</v>
      </c>
      <c r="H6569" s="1">
        <v>115150</v>
      </c>
      <c r="I6569" t="s">
        <v>6324</v>
      </c>
      <c r="J6569" t="s">
        <v>12210</v>
      </c>
    </row>
    <row r="6570" spans="1:10">
      <c r="A6570" t="s">
        <v>18</v>
      </c>
      <c r="B6570" t="s">
        <v>12211</v>
      </c>
      <c r="C6570" t="s">
        <v>6990</v>
      </c>
      <c r="D6570" t="s">
        <v>13</v>
      </c>
      <c r="E6570" t="s">
        <v>14</v>
      </c>
      <c r="F6570" t="s">
        <v>608</v>
      </c>
      <c r="G6570" s="3">
        <v>45068.292384259257</v>
      </c>
      <c r="H6570" s="1">
        <v>90000</v>
      </c>
      <c r="I6570" t="s">
        <v>12212</v>
      </c>
      <c r="J6570" t="s">
        <v>12213</v>
      </c>
    </row>
    <row r="6571" spans="1:10">
      <c r="A6571" t="s">
        <v>18</v>
      </c>
      <c r="B6571" t="s">
        <v>328</v>
      </c>
      <c r="C6571" t="s">
        <v>5502</v>
      </c>
      <c r="D6571" t="s">
        <v>13</v>
      </c>
      <c r="E6571" t="s">
        <v>14</v>
      </c>
      <c r="F6571" t="s">
        <v>26</v>
      </c>
      <c r="G6571" s="3">
        <v>45029.301111111112</v>
      </c>
      <c r="H6571" s="1">
        <v>125000</v>
      </c>
      <c r="I6571" t="s">
        <v>1751</v>
      </c>
      <c r="J6571" t="s">
        <v>11456</v>
      </c>
    </row>
    <row r="6572" spans="1:10">
      <c r="A6572" t="s">
        <v>33</v>
      </c>
      <c r="B6572" t="s">
        <v>33</v>
      </c>
      <c r="C6572" t="s">
        <v>201</v>
      </c>
      <c r="D6572" t="s">
        <v>13</v>
      </c>
      <c r="E6572" t="s">
        <v>14</v>
      </c>
      <c r="F6572" t="s">
        <v>26</v>
      </c>
      <c r="G6572" s="3">
        <v>45251.361446759256</v>
      </c>
      <c r="H6572" s="1">
        <v>65000</v>
      </c>
      <c r="I6572" t="s">
        <v>12214</v>
      </c>
    </row>
    <row r="6573" spans="1:10">
      <c r="A6573" t="s">
        <v>33</v>
      </c>
      <c r="B6573" t="s">
        <v>12215</v>
      </c>
      <c r="C6573" t="s">
        <v>161</v>
      </c>
      <c r="D6573" t="s">
        <v>13</v>
      </c>
      <c r="E6573" t="s">
        <v>14</v>
      </c>
      <c r="F6573" t="s">
        <v>162</v>
      </c>
      <c r="G6573" s="3">
        <v>44960.316770833335</v>
      </c>
      <c r="H6573" s="1">
        <v>51014</v>
      </c>
      <c r="I6573" t="s">
        <v>12216</v>
      </c>
      <c r="J6573" t="s">
        <v>7308</v>
      </c>
    </row>
    <row r="6574" spans="1:10">
      <c r="A6574" t="s">
        <v>33</v>
      </c>
      <c r="B6574" t="s">
        <v>12217</v>
      </c>
      <c r="C6574" t="s">
        <v>3062</v>
      </c>
      <c r="D6574" t="s">
        <v>13</v>
      </c>
      <c r="E6574" t="s">
        <v>14</v>
      </c>
      <c r="F6574" t="s">
        <v>198</v>
      </c>
      <c r="G6574" s="3">
        <v>45043.302418981482</v>
      </c>
      <c r="H6574" s="1">
        <v>53014</v>
      </c>
      <c r="I6574" t="s">
        <v>172</v>
      </c>
    </row>
    <row r="6575" spans="1:10">
      <c r="A6575" t="s">
        <v>212</v>
      </c>
      <c r="B6575" t="s">
        <v>1808</v>
      </c>
      <c r="C6575" t="s">
        <v>521</v>
      </c>
      <c r="D6575" t="s">
        <v>13</v>
      </c>
      <c r="E6575" t="s">
        <v>14</v>
      </c>
      <c r="F6575" t="s">
        <v>26</v>
      </c>
      <c r="G6575" s="3">
        <v>45111.294247685182</v>
      </c>
      <c r="H6575" s="1">
        <v>115000</v>
      </c>
      <c r="I6575" t="s">
        <v>420</v>
      </c>
      <c r="J6575" t="s">
        <v>7568</v>
      </c>
    </row>
    <row r="6576" spans="1:10">
      <c r="A6576" t="s">
        <v>73</v>
      </c>
      <c r="B6576" t="s">
        <v>12218</v>
      </c>
      <c r="C6576" t="s">
        <v>243</v>
      </c>
      <c r="D6576" t="s">
        <v>13</v>
      </c>
      <c r="E6576" t="s">
        <v>14</v>
      </c>
      <c r="F6576" t="s">
        <v>26</v>
      </c>
      <c r="G6576" s="3">
        <v>45168.299247685187</v>
      </c>
      <c r="H6576" s="1">
        <v>125000</v>
      </c>
      <c r="I6576" t="s">
        <v>12219</v>
      </c>
      <c r="J6576" t="s">
        <v>12220</v>
      </c>
    </row>
    <row r="6577" spans="1:10">
      <c r="A6577" t="s">
        <v>33</v>
      </c>
      <c r="B6577" t="s">
        <v>364</v>
      </c>
      <c r="C6577" t="s">
        <v>232</v>
      </c>
      <c r="D6577" t="s">
        <v>13</v>
      </c>
      <c r="E6577" t="s">
        <v>14</v>
      </c>
      <c r="F6577" t="s">
        <v>26</v>
      </c>
      <c r="G6577" s="3">
        <v>45042.291574074072</v>
      </c>
      <c r="H6577" s="1">
        <v>95000</v>
      </c>
      <c r="I6577" t="s">
        <v>12221</v>
      </c>
      <c r="J6577" t="s">
        <v>1643</v>
      </c>
    </row>
    <row r="6578" spans="1:10">
      <c r="A6578" t="s">
        <v>33</v>
      </c>
      <c r="B6578" t="s">
        <v>12222</v>
      </c>
      <c r="C6578" t="s">
        <v>1740</v>
      </c>
      <c r="D6578" t="s">
        <v>13</v>
      </c>
      <c r="E6578" t="s">
        <v>14</v>
      </c>
      <c r="F6578" t="s">
        <v>314</v>
      </c>
      <c r="G6578" s="3">
        <v>44944.309490740743</v>
      </c>
      <c r="H6578" s="1">
        <v>63000</v>
      </c>
      <c r="I6578" t="s">
        <v>1741</v>
      </c>
      <c r="J6578" t="s">
        <v>7214</v>
      </c>
    </row>
    <row r="6579" spans="1:10">
      <c r="A6579" t="s">
        <v>33</v>
      </c>
      <c r="B6579" t="s">
        <v>33</v>
      </c>
      <c r="C6579" t="s">
        <v>6033</v>
      </c>
      <c r="D6579" t="s">
        <v>13</v>
      </c>
      <c r="E6579" t="s">
        <v>14</v>
      </c>
      <c r="F6579" t="s">
        <v>2012</v>
      </c>
      <c r="G6579" s="3">
        <v>44970.312175925923</v>
      </c>
      <c r="H6579" s="1">
        <v>111175</v>
      </c>
      <c r="I6579" t="s">
        <v>7143</v>
      </c>
      <c r="J6579" t="s">
        <v>12223</v>
      </c>
    </row>
    <row r="6580" spans="1:10">
      <c r="A6580" t="s">
        <v>10</v>
      </c>
      <c r="B6580" t="s">
        <v>12224</v>
      </c>
      <c r="C6580" t="s">
        <v>795</v>
      </c>
      <c r="D6580" t="s">
        <v>13</v>
      </c>
      <c r="E6580" t="s">
        <v>14</v>
      </c>
      <c r="F6580" t="s">
        <v>26</v>
      </c>
      <c r="G6580" s="3">
        <v>45110.293356481481</v>
      </c>
      <c r="H6580" s="1">
        <v>216500</v>
      </c>
      <c r="I6580" t="s">
        <v>4142</v>
      </c>
    </row>
    <row r="6581" spans="1:10">
      <c r="A6581" t="s">
        <v>33</v>
      </c>
      <c r="B6581" t="s">
        <v>12225</v>
      </c>
      <c r="C6581" t="s">
        <v>792</v>
      </c>
      <c r="D6581" t="s">
        <v>13</v>
      </c>
      <c r="E6581" t="s">
        <v>14</v>
      </c>
      <c r="F6581" t="s">
        <v>26</v>
      </c>
      <c r="G6581" s="3">
        <v>45180.294340277775</v>
      </c>
      <c r="H6581" s="1">
        <v>82879</v>
      </c>
      <c r="I6581" t="s">
        <v>12226</v>
      </c>
      <c r="J6581" t="s">
        <v>12227</v>
      </c>
    </row>
    <row r="6582" spans="1:10">
      <c r="A6582" t="s">
        <v>10</v>
      </c>
      <c r="B6582" t="s">
        <v>12228</v>
      </c>
      <c r="C6582" t="s">
        <v>108</v>
      </c>
      <c r="D6582" t="s">
        <v>13</v>
      </c>
      <c r="E6582" t="s">
        <v>14</v>
      </c>
      <c r="F6582" t="s">
        <v>26</v>
      </c>
      <c r="G6582" s="3">
        <v>45048.292766203704</v>
      </c>
      <c r="H6582" s="1">
        <v>190960</v>
      </c>
      <c r="I6582" t="s">
        <v>31</v>
      </c>
      <c r="J6582" t="s">
        <v>28</v>
      </c>
    </row>
    <row r="6583" spans="1:10">
      <c r="A6583" t="s">
        <v>106</v>
      </c>
      <c r="B6583" t="s">
        <v>12229</v>
      </c>
      <c r="C6583" t="s">
        <v>170</v>
      </c>
      <c r="D6583" t="s">
        <v>13</v>
      </c>
      <c r="E6583" t="s">
        <v>14</v>
      </c>
      <c r="F6583" t="s">
        <v>171</v>
      </c>
      <c r="G6583" s="3">
        <v>44992.318379629629</v>
      </c>
      <c r="H6583" s="1">
        <v>79200</v>
      </c>
      <c r="I6583" t="s">
        <v>333</v>
      </c>
      <c r="J6583" t="s">
        <v>334</v>
      </c>
    </row>
    <row r="6584" spans="1:10">
      <c r="A6584" t="s">
        <v>18</v>
      </c>
      <c r="B6584" t="s">
        <v>18</v>
      </c>
      <c r="C6584" t="s">
        <v>2535</v>
      </c>
      <c r="D6584" t="s">
        <v>13</v>
      </c>
      <c r="E6584" t="s">
        <v>14</v>
      </c>
      <c r="F6584" t="s">
        <v>608</v>
      </c>
      <c r="G6584" s="3">
        <v>44953.318472222221</v>
      </c>
      <c r="H6584" s="1">
        <v>125000</v>
      </c>
      <c r="I6584" t="s">
        <v>3045</v>
      </c>
      <c r="J6584" t="s">
        <v>12230</v>
      </c>
    </row>
    <row r="6585" spans="1:10">
      <c r="A6585" t="s">
        <v>10</v>
      </c>
      <c r="B6585" t="s">
        <v>2483</v>
      </c>
      <c r="C6585" t="s">
        <v>4287</v>
      </c>
      <c r="D6585" t="s">
        <v>13</v>
      </c>
      <c r="E6585" t="s">
        <v>14</v>
      </c>
      <c r="F6585" t="s">
        <v>26</v>
      </c>
      <c r="G6585" s="3">
        <v>45205.293483796297</v>
      </c>
      <c r="H6585" s="1">
        <v>70234</v>
      </c>
      <c r="I6585" t="s">
        <v>3619</v>
      </c>
      <c r="J6585" t="s">
        <v>3620</v>
      </c>
    </row>
    <row r="6586" spans="1:10">
      <c r="A6586" t="s">
        <v>18</v>
      </c>
      <c r="B6586" t="s">
        <v>328</v>
      </c>
      <c r="C6586" t="s">
        <v>232</v>
      </c>
      <c r="D6586" t="s">
        <v>13</v>
      </c>
      <c r="E6586" t="s">
        <v>14</v>
      </c>
      <c r="F6586" t="s">
        <v>26</v>
      </c>
      <c r="G6586" s="3">
        <v>45037.33148148148</v>
      </c>
      <c r="H6586" s="1">
        <v>169575</v>
      </c>
      <c r="I6586" t="s">
        <v>1072</v>
      </c>
      <c r="J6586" t="s">
        <v>12231</v>
      </c>
    </row>
    <row r="6587" spans="1:10">
      <c r="A6587" t="s">
        <v>33</v>
      </c>
      <c r="B6587" t="s">
        <v>12232</v>
      </c>
      <c r="C6587" t="s">
        <v>171</v>
      </c>
      <c r="D6587" t="s">
        <v>13</v>
      </c>
      <c r="E6587" t="s">
        <v>14</v>
      </c>
      <c r="F6587" t="s">
        <v>171</v>
      </c>
      <c r="G6587" s="3">
        <v>45134.300428240742</v>
      </c>
      <c r="H6587" s="1">
        <v>79200</v>
      </c>
      <c r="I6587" t="s">
        <v>12233</v>
      </c>
      <c r="J6587" t="s">
        <v>12234</v>
      </c>
    </row>
    <row r="6588" spans="1:10">
      <c r="A6588" t="s">
        <v>10</v>
      </c>
      <c r="B6588" t="s">
        <v>10</v>
      </c>
      <c r="C6588" t="s">
        <v>2859</v>
      </c>
      <c r="D6588" t="s">
        <v>13</v>
      </c>
      <c r="E6588" t="s">
        <v>14</v>
      </c>
      <c r="F6588" t="s">
        <v>20</v>
      </c>
      <c r="G6588" s="3">
        <v>45153.326898148145</v>
      </c>
      <c r="H6588" s="1">
        <v>145500</v>
      </c>
      <c r="I6588" t="s">
        <v>980</v>
      </c>
      <c r="J6588" t="s">
        <v>5768</v>
      </c>
    </row>
    <row r="6589" spans="1:10">
      <c r="A6589" t="s">
        <v>212</v>
      </c>
      <c r="B6589" t="s">
        <v>12235</v>
      </c>
      <c r="C6589" t="s">
        <v>26</v>
      </c>
      <c r="D6589" t="s">
        <v>13</v>
      </c>
      <c r="E6589" t="s">
        <v>14</v>
      </c>
      <c r="F6589" t="s">
        <v>26</v>
      </c>
      <c r="G6589" s="3">
        <v>45100.306793981479</v>
      </c>
      <c r="H6589" s="1">
        <v>120000</v>
      </c>
      <c r="I6589" t="s">
        <v>12236</v>
      </c>
      <c r="J6589" t="s">
        <v>12237</v>
      </c>
    </row>
    <row r="6590" spans="1:10">
      <c r="A6590" t="s">
        <v>33</v>
      </c>
      <c r="B6590" t="s">
        <v>12238</v>
      </c>
      <c r="C6590" t="s">
        <v>12239</v>
      </c>
      <c r="D6590" t="s">
        <v>13</v>
      </c>
      <c r="E6590" t="s">
        <v>14</v>
      </c>
      <c r="F6590" t="s">
        <v>26</v>
      </c>
      <c r="G6590" s="3">
        <v>44973.292268518519</v>
      </c>
      <c r="H6590" s="1">
        <v>70290</v>
      </c>
      <c r="I6590" t="s">
        <v>12240</v>
      </c>
    </row>
    <row r="6591" spans="1:10">
      <c r="A6591" t="s">
        <v>33</v>
      </c>
      <c r="B6591" t="s">
        <v>33</v>
      </c>
      <c r="C6591" t="s">
        <v>243</v>
      </c>
      <c r="D6591" t="s">
        <v>1075</v>
      </c>
      <c r="E6591" t="s">
        <v>14</v>
      </c>
      <c r="F6591" t="s">
        <v>26</v>
      </c>
      <c r="G6591" s="3">
        <v>45189.292638888888</v>
      </c>
      <c r="H6591" s="1">
        <v>116393</v>
      </c>
      <c r="I6591" t="s">
        <v>11384</v>
      </c>
    </row>
    <row r="6592" spans="1:10">
      <c r="A6592" t="s">
        <v>18</v>
      </c>
      <c r="B6592" t="s">
        <v>924</v>
      </c>
      <c r="C6592" t="s">
        <v>1042</v>
      </c>
      <c r="D6592" t="s">
        <v>13</v>
      </c>
      <c r="E6592" t="s">
        <v>14</v>
      </c>
      <c r="F6592" t="s">
        <v>198</v>
      </c>
      <c r="G6592" s="3">
        <v>45051.319756944446</v>
      </c>
      <c r="H6592" s="1">
        <v>147500</v>
      </c>
      <c r="I6592" t="s">
        <v>2886</v>
      </c>
      <c r="J6592" t="s">
        <v>2058</v>
      </c>
    </row>
    <row r="6593" spans="1:10">
      <c r="A6593" t="s">
        <v>18</v>
      </c>
      <c r="B6593" t="s">
        <v>328</v>
      </c>
      <c r="C6593" t="s">
        <v>626</v>
      </c>
      <c r="D6593" t="s">
        <v>13</v>
      </c>
      <c r="E6593" t="s">
        <v>14</v>
      </c>
      <c r="F6593" t="s">
        <v>26</v>
      </c>
      <c r="G6593" s="3">
        <v>45174.296469907407</v>
      </c>
      <c r="H6593" s="1">
        <v>100000</v>
      </c>
      <c r="I6593" t="s">
        <v>1751</v>
      </c>
    </row>
    <row r="6594" spans="1:10">
      <c r="A6594" t="s">
        <v>18</v>
      </c>
      <c r="B6594" t="s">
        <v>12241</v>
      </c>
      <c r="C6594" t="s">
        <v>3450</v>
      </c>
      <c r="D6594" t="s">
        <v>13</v>
      </c>
      <c r="E6594" t="s">
        <v>14</v>
      </c>
      <c r="F6594" t="s">
        <v>26</v>
      </c>
      <c r="G6594" s="3">
        <v>45097.298854166664</v>
      </c>
      <c r="H6594" s="1">
        <v>90000</v>
      </c>
      <c r="I6594" t="s">
        <v>6447</v>
      </c>
      <c r="J6594" t="s">
        <v>12242</v>
      </c>
    </row>
    <row r="6595" spans="1:10">
      <c r="A6595" t="s">
        <v>18</v>
      </c>
      <c r="B6595" t="s">
        <v>12243</v>
      </c>
      <c r="C6595" t="s">
        <v>901</v>
      </c>
      <c r="D6595" t="s">
        <v>13</v>
      </c>
      <c r="E6595" t="s">
        <v>14</v>
      </c>
      <c r="F6595" t="s">
        <v>26</v>
      </c>
      <c r="G6595" s="3">
        <v>45162.29824074074</v>
      </c>
      <c r="H6595" s="1">
        <v>125000</v>
      </c>
      <c r="I6595" t="s">
        <v>11235</v>
      </c>
      <c r="J6595" t="s">
        <v>12244</v>
      </c>
    </row>
    <row r="6596" spans="1:10">
      <c r="A6596" t="s">
        <v>10</v>
      </c>
      <c r="B6596" t="s">
        <v>12245</v>
      </c>
      <c r="C6596" t="s">
        <v>119</v>
      </c>
      <c r="D6596" t="s">
        <v>13</v>
      </c>
      <c r="E6596" t="s">
        <v>14</v>
      </c>
      <c r="F6596" t="s">
        <v>26</v>
      </c>
      <c r="G6596" s="3">
        <v>45281.323148148149</v>
      </c>
      <c r="H6596" s="1">
        <v>155000</v>
      </c>
      <c r="I6596" t="s">
        <v>2666</v>
      </c>
      <c r="J6596" t="s">
        <v>12246</v>
      </c>
    </row>
    <row r="6597" spans="1:10">
      <c r="A6597" t="s">
        <v>33</v>
      </c>
      <c r="B6597" t="s">
        <v>12247</v>
      </c>
      <c r="C6597" t="s">
        <v>19</v>
      </c>
      <c r="D6597" t="s">
        <v>13</v>
      </c>
      <c r="E6597" t="s">
        <v>14</v>
      </c>
      <c r="F6597" t="s">
        <v>26</v>
      </c>
      <c r="G6597" s="3">
        <v>45051.291851851849</v>
      </c>
      <c r="H6597" s="1">
        <v>125000</v>
      </c>
      <c r="I6597" t="s">
        <v>12248</v>
      </c>
    </row>
    <row r="6598" spans="1:10">
      <c r="A6598" t="s">
        <v>10</v>
      </c>
      <c r="B6598" t="s">
        <v>11673</v>
      </c>
      <c r="C6598" t="s">
        <v>676</v>
      </c>
      <c r="D6598" t="s">
        <v>1075</v>
      </c>
      <c r="E6598" t="s">
        <v>14</v>
      </c>
      <c r="F6598" t="s">
        <v>26</v>
      </c>
      <c r="G6598" s="3">
        <v>45177.308807870373</v>
      </c>
      <c r="H6598" s="1">
        <v>119000</v>
      </c>
      <c r="I6598" t="s">
        <v>4308</v>
      </c>
    </row>
    <row r="6599" spans="1:10">
      <c r="A6599" t="s">
        <v>33</v>
      </c>
      <c r="B6599" t="s">
        <v>364</v>
      </c>
      <c r="C6599" t="s">
        <v>461</v>
      </c>
      <c r="D6599" t="s">
        <v>13</v>
      </c>
      <c r="E6599" t="s">
        <v>14</v>
      </c>
      <c r="F6599" t="s">
        <v>26</v>
      </c>
      <c r="G6599" s="3">
        <v>45040.292696759258</v>
      </c>
      <c r="H6599" s="1">
        <v>125000</v>
      </c>
      <c r="I6599" t="s">
        <v>12249</v>
      </c>
      <c r="J6599" t="s">
        <v>6848</v>
      </c>
    </row>
    <row r="6600" spans="1:10">
      <c r="A6600" t="s">
        <v>10</v>
      </c>
      <c r="B6600" t="s">
        <v>12250</v>
      </c>
      <c r="C6600" t="s">
        <v>232</v>
      </c>
      <c r="D6600" t="s">
        <v>13</v>
      </c>
      <c r="E6600" t="s">
        <v>14</v>
      </c>
      <c r="F6600" t="s">
        <v>26</v>
      </c>
      <c r="G6600" s="3">
        <v>45170.305219907408</v>
      </c>
      <c r="H6600" s="1">
        <v>150000</v>
      </c>
      <c r="I6600" t="s">
        <v>12251</v>
      </c>
      <c r="J6600" t="s">
        <v>12252</v>
      </c>
    </row>
    <row r="6601" spans="1:10">
      <c r="A6601" t="s">
        <v>10</v>
      </c>
      <c r="B6601" t="s">
        <v>10</v>
      </c>
      <c r="C6601" t="s">
        <v>676</v>
      </c>
      <c r="D6601" t="s">
        <v>13</v>
      </c>
      <c r="E6601" t="s">
        <v>14</v>
      </c>
      <c r="F6601" t="s">
        <v>26</v>
      </c>
      <c r="G6601" s="3">
        <v>45092.305706018517</v>
      </c>
      <c r="H6601" s="1">
        <v>104000</v>
      </c>
      <c r="I6601" t="s">
        <v>2646</v>
      </c>
    </row>
    <row r="6602" spans="1:10">
      <c r="A6602" t="s">
        <v>10</v>
      </c>
      <c r="B6602" t="s">
        <v>10</v>
      </c>
      <c r="C6602" t="s">
        <v>6376</v>
      </c>
      <c r="D6602" t="s">
        <v>13</v>
      </c>
      <c r="E6602" t="s">
        <v>14</v>
      </c>
      <c r="F6602" t="s">
        <v>26</v>
      </c>
      <c r="G6602" s="3">
        <v>44946.306446759256</v>
      </c>
      <c r="H6602" s="1">
        <v>90000</v>
      </c>
      <c r="I6602" t="s">
        <v>12253</v>
      </c>
      <c r="J6602" t="s">
        <v>28</v>
      </c>
    </row>
    <row r="6603" spans="1:10">
      <c r="A6603" t="s">
        <v>33</v>
      </c>
      <c r="B6603" t="s">
        <v>12254</v>
      </c>
      <c r="C6603" t="s">
        <v>243</v>
      </c>
      <c r="D6603" t="s">
        <v>13</v>
      </c>
      <c r="E6603" t="s">
        <v>14</v>
      </c>
      <c r="F6603" t="s">
        <v>26</v>
      </c>
      <c r="G6603" s="3">
        <v>45228.292569444442</v>
      </c>
      <c r="H6603" s="1">
        <v>50000</v>
      </c>
      <c r="I6603" t="s">
        <v>12255</v>
      </c>
    </row>
    <row r="6604" spans="1:10">
      <c r="A6604" t="s">
        <v>73</v>
      </c>
      <c r="B6604" t="s">
        <v>12256</v>
      </c>
      <c r="C6604" t="s">
        <v>1517</v>
      </c>
      <c r="D6604" t="s">
        <v>13</v>
      </c>
      <c r="E6604" t="s">
        <v>14</v>
      </c>
      <c r="F6604" t="s">
        <v>20</v>
      </c>
      <c r="G6604" s="3">
        <v>45164.330405092594</v>
      </c>
      <c r="H6604" s="1">
        <v>125000</v>
      </c>
      <c r="I6604" t="s">
        <v>870</v>
      </c>
      <c r="J6604" t="s">
        <v>12257</v>
      </c>
    </row>
    <row r="6605" spans="1:10">
      <c r="A6605" t="s">
        <v>1537</v>
      </c>
      <c r="B6605" t="s">
        <v>12258</v>
      </c>
      <c r="C6605" t="s">
        <v>201</v>
      </c>
      <c r="D6605" t="s">
        <v>13</v>
      </c>
      <c r="E6605" t="s">
        <v>14</v>
      </c>
      <c r="F6605" t="s">
        <v>26</v>
      </c>
      <c r="G6605" s="3">
        <v>45103.330671296295</v>
      </c>
      <c r="H6605" s="1">
        <v>90000</v>
      </c>
      <c r="I6605" t="s">
        <v>12259</v>
      </c>
      <c r="J6605" t="s">
        <v>12260</v>
      </c>
    </row>
    <row r="6606" spans="1:10">
      <c r="A6606" t="s">
        <v>18</v>
      </c>
      <c r="B6606" t="s">
        <v>18</v>
      </c>
      <c r="C6606" t="s">
        <v>2261</v>
      </c>
      <c r="D6606" t="s">
        <v>13</v>
      </c>
      <c r="E6606" t="s">
        <v>14</v>
      </c>
      <c r="F6606" t="s">
        <v>26</v>
      </c>
      <c r="G6606" s="3">
        <v>45109.296782407408</v>
      </c>
      <c r="H6606" s="1">
        <v>115000</v>
      </c>
      <c r="I6606" t="s">
        <v>420</v>
      </c>
      <c r="J6606" t="s">
        <v>12261</v>
      </c>
    </row>
    <row r="6607" spans="1:10">
      <c r="A6607" t="s">
        <v>18</v>
      </c>
      <c r="B6607" t="s">
        <v>8669</v>
      </c>
      <c r="C6607" t="s">
        <v>24</v>
      </c>
      <c r="D6607" t="s">
        <v>13</v>
      </c>
      <c r="E6607" t="s">
        <v>25</v>
      </c>
      <c r="F6607" t="s">
        <v>26</v>
      </c>
      <c r="G6607" s="3">
        <v>45209.298449074071</v>
      </c>
      <c r="H6607" s="1">
        <v>113792.5</v>
      </c>
      <c r="I6607" t="s">
        <v>12262</v>
      </c>
      <c r="J6607" t="s">
        <v>12263</v>
      </c>
    </row>
    <row r="6608" spans="1:10">
      <c r="A6608" t="s">
        <v>73</v>
      </c>
      <c r="B6608" t="s">
        <v>73</v>
      </c>
      <c r="C6608" t="s">
        <v>1689</v>
      </c>
      <c r="D6608" t="s">
        <v>13</v>
      </c>
      <c r="E6608" t="s">
        <v>14</v>
      </c>
      <c r="F6608" t="s">
        <v>26</v>
      </c>
      <c r="G6608" s="3">
        <v>45014.315104166664</v>
      </c>
      <c r="H6608" s="1">
        <v>175000</v>
      </c>
      <c r="I6608" t="s">
        <v>186</v>
      </c>
      <c r="J6608" t="s">
        <v>11799</v>
      </c>
    </row>
    <row r="6609" spans="1:10">
      <c r="A6609" t="s">
        <v>77</v>
      </c>
      <c r="B6609" t="s">
        <v>12264</v>
      </c>
      <c r="C6609" t="s">
        <v>1120</v>
      </c>
      <c r="D6609" t="s">
        <v>13</v>
      </c>
      <c r="E6609" t="s">
        <v>14</v>
      </c>
      <c r="F6609" t="s">
        <v>26</v>
      </c>
      <c r="G6609" s="3">
        <v>45100.304907407408</v>
      </c>
      <c r="H6609" s="1">
        <v>150000</v>
      </c>
      <c r="I6609" t="s">
        <v>1016</v>
      </c>
    </row>
    <row r="6610" spans="1:10">
      <c r="A6610" t="s">
        <v>33</v>
      </c>
      <c r="B6610" t="s">
        <v>12265</v>
      </c>
      <c r="C6610" t="s">
        <v>371</v>
      </c>
      <c r="D6610" t="s">
        <v>13</v>
      </c>
      <c r="E6610" t="s">
        <v>14</v>
      </c>
      <c r="F6610" t="s">
        <v>26</v>
      </c>
      <c r="G6610" s="3">
        <v>45227.293217592596</v>
      </c>
      <c r="H6610" s="1">
        <v>215642.5</v>
      </c>
      <c r="I6610" t="s">
        <v>12266</v>
      </c>
      <c r="J6610" t="s">
        <v>730</v>
      </c>
    </row>
    <row r="6611" spans="1:10">
      <c r="A6611" t="s">
        <v>33</v>
      </c>
      <c r="B6611" t="s">
        <v>33</v>
      </c>
      <c r="C6611" t="s">
        <v>1402</v>
      </c>
      <c r="D6611" t="s">
        <v>13</v>
      </c>
      <c r="E6611" t="s">
        <v>14</v>
      </c>
      <c r="F6611" t="s">
        <v>26</v>
      </c>
      <c r="G6611" s="3">
        <v>44940.291886574072</v>
      </c>
      <c r="H6611" s="1">
        <v>90000</v>
      </c>
      <c r="I6611" t="s">
        <v>2646</v>
      </c>
      <c r="J6611" t="s">
        <v>12267</v>
      </c>
    </row>
    <row r="6612" spans="1:10">
      <c r="A6612" t="s">
        <v>10</v>
      </c>
      <c r="B6612" t="s">
        <v>1569</v>
      </c>
      <c r="C6612" t="s">
        <v>26</v>
      </c>
      <c r="D6612" t="s">
        <v>13</v>
      </c>
      <c r="E6612" t="s">
        <v>14</v>
      </c>
      <c r="F6612" t="s">
        <v>26</v>
      </c>
      <c r="G6612" s="3">
        <v>45138.295034722221</v>
      </c>
      <c r="H6612" s="1">
        <v>81400</v>
      </c>
      <c r="I6612" t="s">
        <v>5868</v>
      </c>
      <c r="J6612" t="s">
        <v>492</v>
      </c>
    </row>
    <row r="6613" spans="1:10">
      <c r="A6613" t="s">
        <v>10</v>
      </c>
      <c r="B6613" t="s">
        <v>12268</v>
      </c>
      <c r="C6613" t="s">
        <v>26</v>
      </c>
      <c r="D6613" t="s">
        <v>13</v>
      </c>
      <c r="E6613" t="s">
        <v>14</v>
      </c>
      <c r="F6613" t="s">
        <v>26</v>
      </c>
      <c r="G6613" s="3">
        <v>45195.294560185182</v>
      </c>
      <c r="H6613" s="1">
        <v>177820</v>
      </c>
      <c r="I6613" t="s">
        <v>4385</v>
      </c>
      <c r="J6613" t="s">
        <v>12269</v>
      </c>
    </row>
    <row r="6614" spans="1:10">
      <c r="A6614" t="s">
        <v>10</v>
      </c>
      <c r="B6614" t="s">
        <v>10</v>
      </c>
      <c r="C6614" t="s">
        <v>779</v>
      </c>
      <c r="D6614" t="s">
        <v>13</v>
      </c>
      <c r="E6614" t="s">
        <v>14</v>
      </c>
      <c r="F6614" t="s">
        <v>26</v>
      </c>
      <c r="G6614" s="3">
        <v>45091.295532407406</v>
      </c>
      <c r="H6614" s="1">
        <v>88791</v>
      </c>
      <c r="I6614" t="s">
        <v>3824</v>
      </c>
      <c r="J6614" t="s">
        <v>12270</v>
      </c>
    </row>
    <row r="6615" spans="1:10">
      <c r="A6615" t="s">
        <v>73</v>
      </c>
      <c r="B6615" t="s">
        <v>73</v>
      </c>
      <c r="C6615" t="s">
        <v>75</v>
      </c>
      <c r="D6615" t="s">
        <v>13</v>
      </c>
      <c r="E6615" t="s">
        <v>14</v>
      </c>
      <c r="F6615" t="s">
        <v>26</v>
      </c>
      <c r="G6615" s="3">
        <v>45096.298229166663</v>
      </c>
      <c r="H6615" s="1">
        <v>150000</v>
      </c>
      <c r="I6615" t="s">
        <v>4297</v>
      </c>
      <c r="J6615" t="s">
        <v>10193</v>
      </c>
    </row>
    <row r="6616" spans="1:10">
      <c r="A6616" t="s">
        <v>18</v>
      </c>
      <c r="B6616" t="s">
        <v>12271</v>
      </c>
      <c r="C6616" t="s">
        <v>24</v>
      </c>
      <c r="D6616" t="s">
        <v>13</v>
      </c>
      <c r="E6616" t="s">
        <v>25</v>
      </c>
      <c r="F6616" t="s">
        <v>26</v>
      </c>
      <c r="G6616" s="3">
        <v>44996.299131944441</v>
      </c>
      <c r="H6616" s="1">
        <v>152500</v>
      </c>
      <c r="I6616" t="s">
        <v>12272</v>
      </c>
      <c r="J6616" t="s">
        <v>12273</v>
      </c>
    </row>
    <row r="6617" spans="1:10">
      <c r="A6617" t="s">
        <v>106</v>
      </c>
      <c r="B6617" t="s">
        <v>12274</v>
      </c>
      <c r="C6617" t="s">
        <v>741</v>
      </c>
      <c r="D6617" t="s">
        <v>13</v>
      </c>
      <c r="E6617" t="s">
        <v>14</v>
      </c>
      <c r="F6617" t="s">
        <v>171</v>
      </c>
      <c r="G6617" s="3">
        <v>45168.303657407407</v>
      </c>
      <c r="H6617" s="1">
        <v>79200</v>
      </c>
      <c r="I6617" t="s">
        <v>12275</v>
      </c>
      <c r="J6617" t="s">
        <v>12276</v>
      </c>
    </row>
    <row r="6618" spans="1:10">
      <c r="A6618" t="s">
        <v>135</v>
      </c>
      <c r="B6618" t="s">
        <v>5144</v>
      </c>
      <c r="C6618" t="s">
        <v>56</v>
      </c>
      <c r="D6618" t="s">
        <v>13</v>
      </c>
      <c r="E6618" t="s">
        <v>14</v>
      </c>
      <c r="F6618" t="s">
        <v>26</v>
      </c>
      <c r="G6618" s="3">
        <v>45151.292430555557</v>
      </c>
      <c r="H6618" s="1">
        <v>94366.5</v>
      </c>
      <c r="I6618" t="s">
        <v>5145</v>
      </c>
      <c r="J6618" t="s">
        <v>5146</v>
      </c>
    </row>
    <row r="6619" spans="1:10">
      <c r="A6619" t="s">
        <v>77</v>
      </c>
      <c r="B6619" t="s">
        <v>12277</v>
      </c>
      <c r="C6619" t="s">
        <v>947</v>
      </c>
      <c r="D6619" t="s">
        <v>13</v>
      </c>
      <c r="E6619" t="s">
        <v>14</v>
      </c>
      <c r="F6619" t="s">
        <v>26</v>
      </c>
      <c r="G6619" s="3">
        <v>45207.29179398148</v>
      </c>
      <c r="H6619" s="1">
        <v>139000</v>
      </c>
      <c r="I6619" t="s">
        <v>2281</v>
      </c>
      <c r="J6619" t="s">
        <v>12278</v>
      </c>
    </row>
    <row r="6620" spans="1:10">
      <c r="A6620" t="s">
        <v>18</v>
      </c>
      <c r="B6620" t="s">
        <v>1936</v>
      </c>
      <c r="C6620" t="s">
        <v>24</v>
      </c>
      <c r="D6620" t="s">
        <v>13</v>
      </c>
      <c r="E6620" t="s">
        <v>25</v>
      </c>
      <c r="F6620" t="s">
        <v>20</v>
      </c>
      <c r="G6620" s="3">
        <v>44989.316608796296</v>
      </c>
      <c r="H6620" s="1">
        <v>25000</v>
      </c>
      <c r="I6620" t="s">
        <v>12279</v>
      </c>
      <c r="J6620" t="s">
        <v>12280</v>
      </c>
    </row>
    <row r="6621" spans="1:10">
      <c r="A6621" t="s">
        <v>77</v>
      </c>
      <c r="B6621" t="s">
        <v>77</v>
      </c>
      <c r="C6621" t="s">
        <v>12281</v>
      </c>
      <c r="D6621" t="s">
        <v>13</v>
      </c>
      <c r="E6621" t="s">
        <v>14</v>
      </c>
      <c r="F6621" t="s">
        <v>26</v>
      </c>
      <c r="G6621" s="3">
        <v>45184.29247685185</v>
      </c>
      <c r="H6621" s="1">
        <v>68000</v>
      </c>
      <c r="I6621" t="s">
        <v>12282</v>
      </c>
      <c r="J6621" t="s">
        <v>12283</v>
      </c>
    </row>
    <row r="6622" spans="1:10">
      <c r="A6622" t="s">
        <v>212</v>
      </c>
      <c r="B6622" t="s">
        <v>7133</v>
      </c>
      <c r="C6622" t="s">
        <v>232</v>
      </c>
      <c r="D6622" t="s">
        <v>13</v>
      </c>
      <c r="E6622" t="s">
        <v>14</v>
      </c>
      <c r="F6622" t="s">
        <v>26</v>
      </c>
      <c r="G6622" s="3">
        <v>44936.305243055554</v>
      </c>
      <c r="H6622" s="1">
        <v>90000</v>
      </c>
      <c r="I6622" t="s">
        <v>12284</v>
      </c>
      <c r="J6622" t="s">
        <v>12285</v>
      </c>
    </row>
    <row r="6623" spans="1:10">
      <c r="A6623" t="s">
        <v>10</v>
      </c>
      <c r="B6623" t="s">
        <v>12286</v>
      </c>
      <c r="C6623" t="s">
        <v>2080</v>
      </c>
      <c r="D6623" t="s">
        <v>13</v>
      </c>
      <c r="E6623" t="s">
        <v>14</v>
      </c>
      <c r="F6623" t="s">
        <v>26</v>
      </c>
      <c r="G6623" s="3">
        <v>44952.295370370368</v>
      </c>
      <c r="H6623" s="1">
        <v>245000</v>
      </c>
      <c r="I6623" t="s">
        <v>3400</v>
      </c>
      <c r="J6623" t="s">
        <v>12287</v>
      </c>
    </row>
    <row r="6624" spans="1:10">
      <c r="A6624" t="s">
        <v>10</v>
      </c>
      <c r="B6624" t="s">
        <v>10</v>
      </c>
      <c r="C6624" t="s">
        <v>1972</v>
      </c>
      <c r="D6624" t="s">
        <v>13</v>
      </c>
      <c r="E6624" t="s">
        <v>14</v>
      </c>
      <c r="F6624" t="s">
        <v>26</v>
      </c>
      <c r="G6624" s="3">
        <v>45048.295682870368</v>
      </c>
      <c r="H6624" s="1">
        <v>150000</v>
      </c>
      <c r="I6624" t="s">
        <v>6725</v>
      </c>
      <c r="J6624" t="s">
        <v>12288</v>
      </c>
    </row>
    <row r="6625" spans="1:10">
      <c r="A6625" t="s">
        <v>33</v>
      </c>
      <c r="B6625" t="s">
        <v>12289</v>
      </c>
      <c r="C6625" t="s">
        <v>4723</v>
      </c>
      <c r="D6625" t="s">
        <v>13</v>
      </c>
      <c r="E6625" t="s">
        <v>14</v>
      </c>
      <c r="F6625" t="s">
        <v>26</v>
      </c>
      <c r="G6625" s="3">
        <v>45093.304270833331</v>
      </c>
      <c r="H6625" s="1">
        <v>115000</v>
      </c>
      <c r="I6625" t="s">
        <v>2492</v>
      </c>
      <c r="J6625" t="s">
        <v>12290</v>
      </c>
    </row>
    <row r="6626" spans="1:10">
      <c r="A6626" t="s">
        <v>10</v>
      </c>
      <c r="B6626" t="s">
        <v>12291</v>
      </c>
      <c r="C6626" t="s">
        <v>26</v>
      </c>
      <c r="D6626" t="s">
        <v>13</v>
      </c>
      <c r="E6626" t="s">
        <v>14</v>
      </c>
      <c r="F6626" t="s">
        <v>26</v>
      </c>
      <c r="G6626" s="3">
        <v>44953.296273148146</v>
      </c>
      <c r="H6626" s="1">
        <v>157375</v>
      </c>
      <c r="I6626" t="s">
        <v>453</v>
      </c>
      <c r="J6626" t="s">
        <v>12292</v>
      </c>
    </row>
    <row r="6627" spans="1:10">
      <c r="A6627" t="s">
        <v>212</v>
      </c>
      <c r="B6627" t="s">
        <v>12293</v>
      </c>
      <c r="C6627" t="s">
        <v>24</v>
      </c>
      <c r="D6627" t="s">
        <v>13</v>
      </c>
      <c r="E6627" t="s">
        <v>25</v>
      </c>
      <c r="F6627" t="s">
        <v>26</v>
      </c>
      <c r="G6627" s="3">
        <v>45146.293587962966</v>
      </c>
      <c r="H6627" s="1">
        <v>160000</v>
      </c>
      <c r="I6627" t="s">
        <v>7257</v>
      </c>
      <c r="J6627" t="s">
        <v>214</v>
      </c>
    </row>
    <row r="6628" spans="1:10">
      <c r="A6628" t="s">
        <v>212</v>
      </c>
      <c r="B6628" t="s">
        <v>12294</v>
      </c>
      <c r="C6628" t="s">
        <v>24</v>
      </c>
      <c r="D6628" t="s">
        <v>13</v>
      </c>
      <c r="E6628" t="s">
        <v>25</v>
      </c>
      <c r="F6628" t="s">
        <v>26</v>
      </c>
      <c r="G6628" s="3">
        <v>45239.294212962966</v>
      </c>
      <c r="H6628" s="1">
        <v>185000</v>
      </c>
      <c r="I6628" t="s">
        <v>12295</v>
      </c>
      <c r="J6628" t="s">
        <v>12296</v>
      </c>
    </row>
    <row r="6629" spans="1:10">
      <c r="A6629" t="s">
        <v>10</v>
      </c>
      <c r="B6629" t="s">
        <v>1763</v>
      </c>
      <c r="C6629" t="s">
        <v>12297</v>
      </c>
      <c r="D6629" t="s">
        <v>13</v>
      </c>
      <c r="E6629" t="s">
        <v>14</v>
      </c>
      <c r="F6629" t="s">
        <v>26</v>
      </c>
      <c r="G6629" s="3">
        <v>45071.320104166669</v>
      </c>
      <c r="H6629" s="1">
        <v>90000</v>
      </c>
      <c r="I6629" t="s">
        <v>1380</v>
      </c>
      <c r="J6629" t="s">
        <v>12298</v>
      </c>
    </row>
    <row r="6630" spans="1:10">
      <c r="A6630" t="s">
        <v>73</v>
      </c>
      <c r="B6630" t="s">
        <v>2994</v>
      </c>
      <c r="C6630" t="s">
        <v>2616</v>
      </c>
      <c r="D6630" t="s">
        <v>13</v>
      </c>
      <c r="E6630" t="s">
        <v>14</v>
      </c>
      <c r="F6630" t="s">
        <v>26</v>
      </c>
      <c r="G6630" s="3">
        <v>45052.297511574077</v>
      </c>
      <c r="H6630" s="1">
        <v>175000</v>
      </c>
      <c r="I6630" t="s">
        <v>130</v>
      </c>
      <c r="J6630" t="s">
        <v>12299</v>
      </c>
    </row>
    <row r="6631" spans="1:10">
      <c r="A6631" t="s">
        <v>106</v>
      </c>
      <c r="B6631" t="s">
        <v>12300</v>
      </c>
      <c r="C6631" t="s">
        <v>2706</v>
      </c>
      <c r="D6631" t="s">
        <v>1075</v>
      </c>
      <c r="E6631" t="s">
        <v>14</v>
      </c>
      <c r="F6631" t="s">
        <v>20</v>
      </c>
      <c r="G6631" s="3">
        <v>45254.348819444444</v>
      </c>
      <c r="H6631" s="1">
        <v>83897</v>
      </c>
      <c r="I6631" t="s">
        <v>12301</v>
      </c>
    </row>
    <row r="6632" spans="1:10">
      <c r="A6632" t="s">
        <v>33</v>
      </c>
      <c r="B6632" t="s">
        <v>6323</v>
      </c>
      <c r="C6632" t="s">
        <v>1175</v>
      </c>
      <c r="D6632" t="s">
        <v>13</v>
      </c>
      <c r="E6632" t="s">
        <v>14</v>
      </c>
      <c r="F6632" t="s">
        <v>26</v>
      </c>
      <c r="G6632" s="3">
        <v>45149.291898148149</v>
      </c>
      <c r="H6632" s="1">
        <v>55330</v>
      </c>
      <c r="I6632" t="s">
        <v>6324</v>
      </c>
      <c r="J6632" t="s">
        <v>7027</v>
      </c>
    </row>
    <row r="6633" spans="1:10">
      <c r="A6633" t="s">
        <v>77</v>
      </c>
      <c r="B6633" t="s">
        <v>12302</v>
      </c>
      <c r="C6633" t="s">
        <v>391</v>
      </c>
      <c r="D6633" t="s">
        <v>13</v>
      </c>
      <c r="E6633" t="s">
        <v>14</v>
      </c>
      <c r="F6633" t="s">
        <v>26</v>
      </c>
      <c r="G6633" s="3">
        <v>45133.292696759258</v>
      </c>
      <c r="H6633" s="1">
        <v>114500</v>
      </c>
      <c r="I6633" t="s">
        <v>11867</v>
      </c>
      <c r="J6633" t="s">
        <v>12303</v>
      </c>
    </row>
    <row r="6634" spans="1:10">
      <c r="A6634" t="s">
        <v>212</v>
      </c>
      <c r="B6634" t="s">
        <v>12304</v>
      </c>
      <c r="C6634" t="s">
        <v>371</v>
      </c>
      <c r="D6634" t="s">
        <v>13</v>
      </c>
      <c r="E6634" t="s">
        <v>14</v>
      </c>
      <c r="F6634" t="s">
        <v>26</v>
      </c>
      <c r="G6634" s="3">
        <v>45167.295775462961</v>
      </c>
      <c r="H6634" s="1">
        <v>141500</v>
      </c>
      <c r="I6634" t="s">
        <v>378</v>
      </c>
      <c r="J6634" t="s">
        <v>12305</v>
      </c>
    </row>
    <row r="6635" spans="1:10">
      <c r="A6635" t="s">
        <v>10</v>
      </c>
      <c r="B6635" t="s">
        <v>10</v>
      </c>
      <c r="C6635" t="s">
        <v>75</v>
      </c>
      <c r="D6635" t="s">
        <v>13</v>
      </c>
      <c r="E6635" t="s">
        <v>14</v>
      </c>
      <c r="F6635" t="s">
        <v>26</v>
      </c>
      <c r="G6635" s="3">
        <v>45142.294016203705</v>
      </c>
      <c r="H6635" s="1">
        <v>90000</v>
      </c>
      <c r="I6635" t="s">
        <v>2915</v>
      </c>
      <c r="J6635" t="s">
        <v>3401</v>
      </c>
    </row>
    <row r="6636" spans="1:10">
      <c r="A6636" t="s">
        <v>33</v>
      </c>
      <c r="B6636" t="s">
        <v>33</v>
      </c>
      <c r="C6636" t="s">
        <v>201</v>
      </c>
      <c r="D6636" t="s">
        <v>13</v>
      </c>
      <c r="E6636" t="s">
        <v>14</v>
      </c>
      <c r="F6636" t="s">
        <v>26</v>
      </c>
      <c r="G6636" s="3">
        <v>44967.353090277778</v>
      </c>
      <c r="H6636" s="1">
        <v>90000</v>
      </c>
      <c r="I6636" t="s">
        <v>12306</v>
      </c>
      <c r="J6636" t="s">
        <v>12307</v>
      </c>
    </row>
    <row r="6637" spans="1:10">
      <c r="A6637" t="s">
        <v>18</v>
      </c>
      <c r="B6637" t="s">
        <v>12308</v>
      </c>
      <c r="C6637" t="s">
        <v>12309</v>
      </c>
      <c r="D6637" t="s">
        <v>13</v>
      </c>
      <c r="E6637" t="s">
        <v>14</v>
      </c>
      <c r="F6637" t="s">
        <v>26</v>
      </c>
      <c r="G6637" s="3">
        <v>45101.300810185188</v>
      </c>
      <c r="H6637" s="1">
        <v>125000</v>
      </c>
      <c r="I6637" t="s">
        <v>12310</v>
      </c>
      <c r="J6637" t="s">
        <v>137</v>
      </c>
    </row>
    <row r="6638" spans="1:10">
      <c r="A6638" t="s">
        <v>212</v>
      </c>
      <c r="B6638" t="s">
        <v>212</v>
      </c>
      <c r="C6638" t="s">
        <v>589</v>
      </c>
      <c r="D6638" t="s">
        <v>13</v>
      </c>
      <c r="E6638" t="s">
        <v>14</v>
      </c>
      <c r="F6638" t="s">
        <v>26</v>
      </c>
      <c r="G6638" s="3">
        <v>45263.292604166665</v>
      </c>
      <c r="H6638" s="1">
        <v>125000</v>
      </c>
      <c r="I6638" t="s">
        <v>2861</v>
      </c>
      <c r="J6638" t="s">
        <v>7152</v>
      </c>
    </row>
    <row r="6639" spans="1:10">
      <c r="A6639" t="s">
        <v>73</v>
      </c>
      <c r="B6639" t="s">
        <v>12311</v>
      </c>
      <c r="C6639" t="s">
        <v>24</v>
      </c>
      <c r="D6639" t="s">
        <v>13</v>
      </c>
      <c r="E6639" t="s">
        <v>25</v>
      </c>
      <c r="F6639" t="s">
        <v>26</v>
      </c>
      <c r="G6639" s="3">
        <v>45017.297152777777</v>
      </c>
      <c r="H6639" s="1">
        <v>142500</v>
      </c>
      <c r="I6639" t="s">
        <v>12312</v>
      </c>
      <c r="J6639" t="s">
        <v>12313</v>
      </c>
    </row>
    <row r="6640" spans="1:10">
      <c r="A6640" t="s">
        <v>10</v>
      </c>
      <c r="B6640" t="s">
        <v>12314</v>
      </c>
      <c r="C6640" t="s">
        <v>24</v>
      </c>
      <c r="D6640" t="s">
        <v>13</v>
      </c>
      <c r="E6640" t="s">
        <v>25</v>
      </c>
      <c r="F6640" t="s">
        <v>26</v>
      </c>
      <c r="G6640" s="3">
        <v>45119.293379629627</v>
      </c>
      <c r="H6640" s="1">
        <v>148000</v>
      </c>
      <c r="I6640" t="s">
        <v>6259</v>
      </c>
      <c r="J6640" t="s">
        <v>819</v>
      </c>
    </row>
    <row r="6641" spans="1:10">
      <c r="A6641" t="s">
        <v>33</v>
      </c>
      <c r="B6641" t="s">
        <v>12315</v>
      </c>
      <c r="C6641" t="s">
        <v>12316</v>
      </c>
      <c r="D6641" t="s">
        <v>13</v>
      </c>
      <c r="E6641" t="s">
        <v>14</v>
      </c>
      <c r="F6641" t="s">
        <v>26</v>
      </c>
      <c r="G6641" s="3">
        <v>45124.293969907405</v>
      </c>
      <c r="H6641" s="1">
        <v>113760</v>
      </c>
      <c r="I6641" t="s">
        <v>12317</v>
      </c>
    </row>
    <row r="6642" spans="1:10">
      <c r="A6642" t="s">
        <v>18</v>
      </c>
      <c r="B6642" t="s">
        <v>470</v>
      </c>
      <c r="C6642" t="s">
        <v>201</v>
      </c>
      <c r="D6642" t="s">
        <v>13</v>
      </c>
      <c r="E6642" t="s">
        <v>14</v>
      </c>
      <c r="F6642" t="s">
        <v>26</v>
      </c>
      <c r="G6642" s="3">
        <v>44977.298807870371</v>
      </c>
      <c r="H6642" s="1">
        <v>125000</v>
      </c>
      <c r="I6642" t="s">
        <v>3011</v>
      </c>
      <c r="J6642" t="s">
        <v>12318</v>
      </c>
    </row>
    <row r="6643" spans="1:10">
      <c r="A6643" t="s">
        <v>10</v>
      </c>
      <c r="B6643" t="s">
        <v>12319</v>
      </c>
      <c r="C6643" t="s">
        <v>2469</v>
      </c>
      <c r="D6643" t="s">
        <v>13</v>
      </c>
      <c r="E6643" t="s">
        <v>14</v>
      </c>
      <c r="F6643" t="s">
        <v>26</v>
      </c>
      <c r="G6643" s="3">
        <v>44981.293726851851</v>
      </c>
      <c r="H6643" s="1">
        <v>150000</v>
      </c>
      <c r="I6643" t="s">
        <v>12320</v>
      </c>
      <c r="J6643" t="s">
        <v>1721</v>
      </c>
    </row>
    <row r="6644" spans="1:10">
      <c r="A6644" t="s">
        <v>33</v>
      </c>
      <c r="B6644" t="s">
        <v>7715</v>
      </c>
      <c r="C6644" t="s">
        <v>967</v>
      </c>
      <c r="D6644" t="s">
        <v>13</v>
      </c>
      <c r="E6644" t="s">
        <v>14</v>
      </c>
      <c r="F6644" t="s">
        <v>26</v>
      </c>
      <c r="G6644" s="3">
        <v>45166.291909722226</v>
      </c>
      <c r="H6644" s="1">
        <v>115000</v>
      </c>
      <c r="I6644" t="s">
        <v>1652</v>
      </c>
      <c r="J6644" t="s">
        <v>12321</v>
      </c>
    </row>
    <row r="6645" spans="1:10">
      <c r="A6645" t="s">
        <v>33</v>
      </c>
      <c r="B6645" t="s">
        <v>12247</v>
      </c>
      <c r="C6645" t="s">
        <v>26</v>
      </c>
      <c r="D6645" t="s">
        <v>13</v>
      </c>
      <c r="E6645" t="s">
        <v>14</v>
      </c>
      <c r="F6645" t="s">
        <v>26</v>
      </c>
      <c r="G6645" s="3">
        <v>45240.307453703703</v>
      </c>
      <c r="H6645" s="1">
        <v>89118</v>
      </c>
      <c r="I6645" t="s">
        <v>8226</v>
      </c>
    </row>
    <row r="6646" spans="1:10">
      <c r="A6646" t="s">
        <v>73</v>
      </c>
      <c r="B6646" t="s">
        <v>73</v>
      </c>
      <c r="C6646" t="s">
        <v>4371</v>
      </c>
      <c r="D6646" t="s">
        <v>13</v>
      </c>
      <c r="E6646" t="s">
        <v>14</v>
      </c>
      <c r="F6646" t="s">
        <v>26</v>
      </c>
      <c r="G6646" s="3">
        <v>45138.297974537039</v>
      </c>
      <c r="H6646" s="1">
        <v>173500</v>
      </c>
      <c r="I6646" t="s">
        <v>120</v>
      </c>
      <c r="J6646" t="s">
        <v>12322</v>
      </c>
    </row>
    <row r="6647" spans="1:10">
      <c r="A6647" t="s">
        <v>33</v>
      </c>
      <c r="B6647" t="s">
        <v>1249</v>
      </c>
      <c r="C6647" t="s">
        <v>3585</v>
      </c>
      <c r="D6647" t="s">
        <v>13</v>
      </c>
      <c r="E6647" t="s">
        <v>14</v>
      </c>
      <c r="F6647" t="s">
        <v>3586</v>
      </c>
      <c r="G6647" s="3">
        <v>44946.349687499998</v>
      </c>
      <c r="H6647" s="1">
        <v>79200</v>
      </c>
      <c r="I6647" t="s">
        <v>12323</v>
      </c>
      <c r="J6647" t="s">
        <v>1183</v>
      </c>
    </row>
    <row r="6648" spans="1:10">
      <c r="A6648" t="s">
        <v>10</v>
      </c>
      <c r="B6648" t="s">
        <v>10</v>
      </c>
      <c r="C6648" t="s">
        <v>56</v>
      </c>
      <c r="D6648" t="s">
        <v>13</v>
      </c>
      <c r="E6648" t="s">
        <v>14</v>
      </c>
      <c r="F6648" t="s">
        <v>26</v>
      </c>
      <c r="G6648" s="3">
        <v>44965.294548611113</v>
      </c>
      <c r="H6648" s="1">
        <v>150000</v>
      </c>
      <c r="I6648" t="s">
        <v>486</v>
      </c>
      <c r="J6648" t="s">
        <v>2074</v>
      </c>
    </row>
    <row r="6649" spans="1:10">
      <c r="A6649" t="s">
        <v>18</v>
      </c>
      <c r="B6649" t="s">
        <v>12324</v>
      </c>
      <c r="C6649" t="s">
        <v>1222</v>
      </c>
      <c r="D6649" t="s">
        <v>13</v>
      </c>
      <c r="E6649" t="s">
        <v>14</v>
      </c>
      <c r="F6649" t="s">
        <v>608</v>
      </c>
      <c r="G6649" s="3">
        <v>45174.305173611108</v>
      </c>
      <c r="H6649" s="1">
        <v>175000</v>
      </c>
      <c r="I6649" t="s">
        <v>12325</v>
      </c>
      <c r="J6649" t="s">
        <v>12326</v>
      </c>
    </row>
    <row r="6650" spans="1:10">
      <c r="A6650" t="s">
        <v>18</v>
      </c>
      <c r="B6650" t="s">
        <v>18</v>
      </c>
      <c r="C6650" t="s">
        <v>614</v>
      </c>
      <c r="D6650" t="s">
        <v>13</v>
      </c>
      <c r="E6650" t="s">
        <v>14</v>
      </c>
      <c r="F6650" t="s">
        <v>608</v>
      </c>
      <c r="G6650" s="3">
        <v>45010.309259259258</v>
      </c>
      <c r="H6650" s="1">
        <v>90000</v>
      </c>
      <c r="I6650" t="s">
        <v>6212</v>
      </c>
      <c r="J6650" t="s">
        <v>12327</v>
      </c>
    </row>
    <row r="6651" spans="1:10">
      <c r="A6651" t="s">
        <v>18</v>
      </c>
      <c r="B6651" t="s">
        <v>12328</v>
      </c>
      <c r="C6651" t="s">
        <v>24</v>
      </c>
      <c r="D6651" t="s">
        <v>13</v>
      </c>
      <c r="E6651" t="s">
        <v>25</v>
      </c>
      <c r="F6651" t="s">
        <v>608</v>
      </c>
      <c r="G6651" s="3">
        <v>45103.298981481479</v>
      </c>
      <c r="H6651" s="1">
        <v>130000</v>
      </c>
      <c r="I6651" t="s">
        <v>2666</v>
      </c>
      <c r="J6651" t="s">
        <v>3751</v>
      </c>
    </row>
    <row r="6652" spans="1:10">
      <c r="A6652" t="s">
        <v>10</v>
      </c>
      <c r="B6652" t="s">
        <v>10</v>
      </c>
      <c r="C6652" t="s">
        <v>5454</v>
      </c>
      <c r="D6652" t="s">
        <v>13</v>
      </c>
      <c r="E6652" t="s">
        <v>14</v>
      </c>
      <c r="F6652" t="s">
        <v>26</v>
      </c>
      <c r="G6652" s="3">
        <v>45262.323148148149</v>
      </c>
      <c r="H6652" s="1">
        <v>109500</v>
      </c>
      <c r="I6652" t="s">
        <v>729</v>
      </c>
      <c r="J6652" t="s">
        <v>1263</v>
      </c>
    </row>
    <row r="6653" spans="1:10">
      <c r="A6653" t="s">
        <v>10</v>
      </c>
      <c r="B6653" t="s">
        <v>10</v>
      </c>
      <c r="C6653" t="s">
        <v>75</v>
      </c>
      <c r="D6653" t="s">
        <v>13</v>
      </c>
      <c r="E6653" t="s">
        <v>14</v>
      </c>
      <c r="F6653" t="s">
        <v>26</v>
      </c>
      <c r="G6653" s="3">
        <v>45088.293645833335</v>
      </c>
      <c r="H6653" s="1">
        <v>96545</v>
      </c>
      <c r="I6653" t="s">
        <v>12329</v>
      </c>
      <c r="J6653" t="s">
        <v>647</v>
      </c>
    </row>
    <row r="6654" spans="1:10">
      <c r="A6654" t="s">
        <v>10</v>
      </c>
      <c r="B6654" t="s">
        <v>2483</v>
      </c>
      <c r="C6654" t="s">
        <v>12330</v>
      </c>
      <c r="D6654" t="s">
        <v>13</v>
      </c>
      <c r="E6654" t="s">
        <v>14</v>
      </c>
      <c r="F6654" t="s">
        <v>26</v>
      </c>
      <c r="G6654" s="3">
        <v>45083.293553240743</v>
      </c>
      <c r="H6654" s="1">
        <v>82830</v>
      </c>
      <c r="I6654" t="s">
        <v>12331</v>
      </c>
    </row>
    <row r="6655" spans="1:10">
      <c r="A6655" t="s">
        <v>33</v>
      </c>
      <c r="B6655" t="s">
        <v>12332</v>
      </c>
      <c r="C6655" t="s">
        <v>3475</v>
      </c>
      <c r="D6655" t="s">
        <v>13</v>
      </c>
      <c r="E6655" t="s">
        <v>14</v>
      </c>
      <c r="F6655" t="s">
        <v>26</v>
      </c>
      <c r="G6655" s="3">
        <v>45018.291701388887</v>
      </c>
      <c r="H6655" s="1">
        <v>90000</v>
      </c>
      <c r="I6655" t="s">
        <v>961</v>
      </c>
      <c r="J6655" t="s">
        <v>12333</v>
      </c>
    </row>
    <row r="6656" spans="1:10">
      <c r="A6656" t="s">
        <v>18</v>
      </c>
      <c r="B6656" t="s">
        <v>18</v>
      </c>
      <c r="C6656" t="s">
        <v>6824</v>
      </c>
      <c r="D6656" t="s">
        <v>13</v>
      </c>
      <c r="E6656" t="s">
        <v>14</v>
      </c>
      <c r="F6656" t="s">
        <v>26</v>
      </c>
      <c r="G6656" s="3">
        <v>45073.297951388886</v>
      </c>
      <c r="H6656" s="1">
        <v>115000</v>
      </c>
      <c r="I6656" t="s">
        <v>1072</v>
      </c>
      <c r="J6656" t="s">
        <v>12334</v>
      </c>
    </row>
    <row r="6657" spans="1:10">
      <c r="A6657" t="s">
        <v>18</v>
      </c>
      <c r="B6657" t="s">
        <v>12335</v>
      </c>
      <c r="C6657" t="s">
        <v>19</v>
      </c>
      <c r="D6657" t="s">
        <v>13</v>
      </c>
      <c r="E6657" t="s">
        <v>14</v>
      </c>
      <c r="F6657" t="s">
        <v>26</v>
      </c>
      <c r="G6657" s="3">
        <v>45099.29582175926</v>
      </c>
      <c r="H6657" s="1">
        <v>165000</v>
      </c>
      <c r="I6657" t="s">
        <v>2666</v>
      </c>
      <c r="J6657" t="s">
        <v>12336</v>
      </c>
    </row>
    <row r="6658" spans="1:10">
      <c r="A6658" t="s">
        <v>33</v>
      </c>
      <c r="B6658" t="s">
        <v>12337</v>
      </c>
      <c r="C6658" t="s">
        <v>11019</v>
      </c>
      <c r="D6658" t="s">
        <v>13</v>
      </c>
      <c r="E6658" t="s">
        <v>14</v>
      </c>
      <c r="F6658" t="s">
        <v>26</v>
      </c>
      <c r="G6658" s="3">
        <v>45129.29241898148</v>
      </c>
      <c r="H6658" s="1">
        <v>125000</v>
      </c>
      <c r="I6658" t="s">
        <v>12338</v>
      </c>
      <c r="J6658" t="s">
        <v>12339</v>
      </c>
    </row>
    <row r="6659" spans="1:10">
      <c r="A6659" t="s">
        <v>33</v>
      </c>
      <c r="B6659" t="s">
        <v>12340</v>
      </c>
      <c r="C6659" t="s">
        <v>12341</v>
      </c>
      <c r="D6659" t="s">
        <v>13</v>
      </c>
      <c r="E6659" t="s">
        <v>14</v>
      </c>
      <c r="F6659" t="s">
        <v>162</v>
      </c>
      <c r="G6659" s="3">
        <v>45121.302673611113</v>
      </c>
      <c r="H6659" s="1">
        <v>57500</v>
      </c>
      <c r="I6659" t="s">
        <v>12342</v>
      </c>
    </row>
    <row r="6660" spans="1:10">
      <c r="A6660" t="s">
        <v>10</v>
      </c>
      <c r="B6660" t="s">
        <v>12343</v>
      </c>
      <c r="C6660" t="s">
        <v>216</v>
      </c>
      <c r="D6660" t="s">
        <v>13</v>
      </c>
      <c r="E6660" t="s">
        <v>14</v>
      </c>
      <c r="F6660" t="s">
        <v>26</v>
      </c>
      <c r="G6660" s="3">
        <v>44968.296805555554</v>
      </c>
      <c r="H6660" s="1">
        <v>136400</v>
      </c>
      <c r="I6660" t="s">
        <v>217</v>
      </c>
      <c r="J6660" t="s">
        <v>12344</v>
      </c>
    </row>
    <row r="6661" spans="1:10">
      <c r="A6661" t="s">
        <v>18</v>
      </c>
      <c r="B6661" t="s">
        <v>2639</v>
      </c>
      <c r="C6661" t="s">
        <v>6433</v>
      </c>
      <c r="D6661" t="s">
        <v>13</v>
      </c>
      <c r="E6661" t="s">
        <v>14</v>
      </c>
      <c r="F6661" t="s">
        <v>608</v>
      </c>
      <c r="G6661" s="3">
        <v>44983.299178240741</v>
      </c>
      <c r="H6661" s="1">
        <v>115000</v>
      </c>
      <c r="I6661" t="s">
        <v>4086</v>
      </c>
      <c r="J6661" t="s">
        <v>12345</v>
      </c>
    </row>
    <row r="6662" spans="1:10">
      <c r="A6662" t="s">
        <v>73</v>
      </c>
      <c r="B6662" t="s">
        <v>73</v>
      </c>
      <c r="C6662" t="s">
        <v>2207</v>
      </c>
      <c r="D6662" t="s">
        <v>13</v>
      </c>
      <c r="E6662" t="s">
        <v>14</v>
      </c>
      <c r="F6662" t="s">
        <v>26</v>
      </c>
      <c r="G6662" s="3">
        <v>45169.298275462963</v>
      </c>
      <c r="H6662" s="1">
        <v>150000</v>
      </c>
      <c r="I6662" t="s">
        <v>2666</v>
      </c>
      <c r="J6662" t="s">
        <v>12346</v>
      </c>
    </row>
    <row r="6663" spans="1:10">
      <c r="A6663" t="s">
        <v>212</v>
      </c>
      <c r="B6663" t="s">
        <v>2865</v>
      </c>
      <c r="C6663" t="s">
        <v>24</v>
      </c>
      <c r="D6663" t="s">
        <v>13</v>
      </c>
      <c r="E6663" t="s">
        <v>25</v>
      </c>
      <c r="F6663" t="s">
        <v>20</v>
      </c>
      <c r="G6663" s="3">
        <v>45161.317152777781</v>
      </c>
      <c r="H6663" s="1">
        <v>108900</v>
      </c>
      <c r="I6663" t="s">
        <v>7375</v>
      </c>
      <c r="J6663" t="s">
        <v>12347</v>
      </c>
    </row>
    <row r="6664" spans="1:10">
      <c r="A6664" t="s">
        <v>33</v>
      </c>
      <c r="B6664" t="s">
        <v>33</v>
      </c>
      <c r="C6664" t="s">
        <v>232</v>
      </c>
      <c r="D6664" t="s">
        <v>13</v>
      </c>
      <c r="E6664" t="s">
        <v>14</v>
      </c>
      <c r="F6664" t="s">
        <v>26</v>
      </c>
      <c r="G6664" s="3">
        <v>45246.291678240741</v>
      </c>
      <c r="H6664" s="1">
        <v>125000</v>
      </c>
      <c r="I6664" t="s">
        <v>12348</v>
      </c>
      <c r="J6664" t="s">
        <v>12349</v>
      </c>
    </row>
    <row r="6665" spans="1:10">
      <c r="A6665" t="s">
        <v>73</v>
      </c>
      <c r="B6665" t="s">
        <v>73</v>
      </c>
      <c r="C6665" t="s">
        <v>24</v>
      </c>
      <c r="D6665" t="s">
        <v>13</v>
      </c>
      <c r="E6665" t="s">
        <v>25</v>
      </c>
      <c r="F6665" t="s">
        <v>26</v>
      </c>
      <c r="G6665" s="3">
        <v>45002.29583333333</v>
      </c>
      <c r="H6665" s="1">
        <v>160000</v>
      </c>
      <c r="I6665" t="s">
        <v>2666</v>
      </c>
      <c r="J6665" t="s">
        <v>12350</v>
      </c>
    </row>
    <row r="6666" spans="1:10">
      <c r="A6666" t="s">
        <v>135</v>
      </c>
      <c r="B6666" t="s">
        <v>12351</v>
      </c>
      <c r="C6666" t="s">
        <v>237</v>
      </c>
      <c r="D6666" t="s">
        <v>13</v>
      </c>
      <c r="E6666" t="s">
        <v>14</v>
      </c>
      <c r="F6666" t="s">
        <v>26</v>
      </c>
      <c r="G6666" s="3">
        <v>45112.293726851851</v>
      </c>
      <c r="H6666" s="1">
        <v>137610</v>
      </c>
      <c r="I6666" t="s">
        <v>1016</v>
      </c>
    </row>
    <row r="6667" spans="1:10">
      <c r="A6667" t="s">
        <v>18</v>
      </c>
      <c r="B6667" t="s">
        <v>12352</v>
      </c>
      <c r="C6667" t="s">
        <v>2241</v>
      </c>
      <c r="D6667" t="s">
        <v>13</v>
      </c>
      <c r="E6667" t="s">
        <v>14</v>
      </c>
      <c r="F6667" t="s">
        <v>26</v>
      </c>
      <c r="G6667" s="3">
        <v>44965.297118055554</v>
      </c>
      <c r="H6667" s="1">
        <v>90000</v>
      </c>
      <c r="I6667" t="s">
        <v>3191</v>
      </c>
      <c r="J6667" t="s">
        <v>3192</v>
      </c>
    </row>
    <row r="6668" spans="1:10">
      <c r="A6668" t="s">
        <v>212</v>
      </c>
      <c r="B6668" t="s">
        <v>12353</v>
      </c>
      <c r="C6668" t="s">
        <v>24</v>
      </c>
      <c r="D6668" t="s">
        <v>13</v>
      </c>
      <c r="E6668" t="s">
        <v>25</v>
      </c>
      <c r="F6668" t="s">
        <v>26</v>
      </c>
      <c r="G6668" s="3">
        <v>45170.30804398148</v>
      </c>
      <c r="H6668" s="1">
        <v>145000</v>
      </c>
      <c r="I6668" t="s">
        <v>12354</v>
      </c>
      <c r="J6668" t="s">
        <v>12355</v>
      </c>
    </row>
    <row r="6669" spans="1:10">
      <c r="A6669" t="s">
        <v>10</v>
      </c>
      <c r="B6669" t="s">
        <v>12356</v>
      </c>
      <c r="C6669" t="s">
        <v>1291</v>
      </c>
      <c r="D6669" t="s">
        <v>13</v>
      </c>
      <c r="E6669" t="s">
        <v>14</v>
      </c>
      <c r="F6669" t="s">
        <v>26</v>
      </c>
      <c r="G6669" s="3">
        <v>45005.297662037039</v>
      </c>
      <c r="H6669" s="1">
        <v>225000</v>
      </c>
      <c r="I6669" t="s">
        <v>3011</v>
      </c>
      <c r="J6669" t="s">
        <v>12357</v>
      </c>
    </row>
    <row r="6670" spans="1:10">
      <c r="A6670" t="s">
        <v>18</v>
      </c>
      <c r="B6670" t="s">
        <v>18</v>
      </c>
      <c r="C6670" t="s">
        <v>24</v>
      </c>
      <c r="D6670" t="s">
        <v>13</v>
      </c>
      <c r="E6670" t="s">
        <v>25</v>
      </c>
      <c r="F6670" t="s">
        <v>26</v>
      </c>
      <c r="G6670" s="3">
        <v>45248.346203703702</v>
      </c>
      <c r="H6670" s="1">
        <v>136000</v>
      </c>
      <c r="I6670" t="s">
        <v>602</v>
      </c>
      <c r="J6670" t="s">
        <v>12358</v>
      </c>
    </row>
    <row r="6671" spans="1:10">
      <c r="A6671" t="s">
        <v>10</v>
      </c>
      <c r="B6671" t="s">
        <v>12359</v>
      </c>
      <c r="C6671" t="s">
        <v>75</v>
      </c>
      <c r="D6671" t="s">
        <v>13</v>
      </c>
      <c r="E6671" t="s">
        <v>14</v>
      </c>
      <c r="F6671" t="s">
        <v>26</v>
      </c>
      <c r="G6671" s="3">
        <v>44951.292407407411</v>
      </c>
      <c r="H6671" s="1">
        <v>185000</v>
      </c>
      <c r="I6671" t="s">
        <v>1241</v>
      </c>
    </row>
    <row r="6672" spans="1:10">
      <c r="A6672" t="s">
        <v>33</v>
      </c>
      <c r="B6672" t="s">
        <v>12360</v>
      </c>
      <c r="C6672" t="s">
        <v>12361</v>
      </c>
      <c r="D6672" t="s">
        <v>13</v>
      </c>
      <c r="E6672" t="s">
        <v>14</v>
      </c>
      <c r="F6672" t="s">
        <v>806</v>
      </c>
      <c r="G6672" s="3">
        <v>44970.335601851853</v>
      </c>
      <c r="H6672" s="1">
        <v>64800</v>
      </c>
      <c r="I6672" t="s">
        <v>12362</v>
      </c>
      <c r="J6672" t="s">
        <v>12363</v>
      </c>
    </row>
    <row r="6673" spans="1:10">
      <c r="A6673" t="s">
        <v>10</v>
      </c>
      <c r="B6673" t="s">
        <v>12364</v>
      </c>
      <c r="C6673" t="s">
        <v>26</v>
      </c>
      <c r="D6673" t="s">
        <v>13</v>
      </c>
      <c r="E6673" t="s">
        <v>14</v>
      </c>
      <c r="F6673" t="s">
        <v>20</v>
      </c>
      <c r="G6673" s="3">
        <v>45061.360798611109</v>
      </c>
      <c r="H6673" s="1">
        <v>137500</v>
      </c>
      <c r="I6673" t="s">
        <v>12365</v>
      </c>
      <c r="J6673" t="s">
        <v>12366</v>
      </c>
    </row>
    <row r="6674" spans="1:10">
      <c r="A6674" t="s">
        <v>18</v>
      </c>
      <c r="B6674" t="s">
        <v>18</v>
      </c>
      <c r="C6674" t="s">
        <v>1585</v>
      </c>
      <c r="D6674" t="s">
        <v>13</v>
      </c>
      <c r="E6674" t="s">
        <v>14</v>
      </c>
      <c r="F6674" t="s">
        <v>26</v>
      </c>
      <c r="G6674" s="3">
        <v>44961.298310185186</v>
      </c>
      <c r="H6674" s="1">
        <v>90000</v>
      </c>
      <c r="I6674" t="s">
        <v>12157</v>
      </c>
      <c r="J6674" t="s">
        <v>28</v>
      </c>
    </row>
    <row r="6675" spans="1:10">
      <c r="A6675" t="s">
        <v>18</v>
      </c>
      <c r="B6675" t="s">
        <v>12367</v>
      </c>
      <c r="C6675" t="s">
        <v>10183</v>
      </c>
      <c r="D6675" t="s">
        <v>13</v>
      </c>
      <c r="E6675" t="s">
        <v>14</v>
      </c>
      <c r="F6675" t="s">
        <v>26</v>
      </c>
      <c r="G6675" s="3">
        <v>45093.321689814817</v>
      </c>
      <c r="H6675" s="1">
        <v>115000</v>
      </c>
      <c r="I6675" t="s">
        <v>3910</v>
      </c>
      <c r="J6675" t="s">
        <v>12368</v>
      </c>
    </row>
    <row r="6676" spans="1:10">
      <c r="A6676" t="s">
        <v>33</v>
      </c>
      <c r="B6676" t="s">
        <v>12369</v>
      </c>
      <c r="C6676" t="s">
        <v>693</v>
      </c>
      <c r="D6676" t="s">
        <v>13</v>
      </c>
      <c r="E6676" t="s">
        <v>14</v>
      </c>
      <c r="F6676" t="s">
        <v>694</v>
      </c>
      <c r="G6676" s="3">
        <v>45022.307905092595</v>
      </c>
      <c r="H6676" s="1">
        <v>53014</v>
      </c>
      <c r="I6676" t="s">
        <v>3143</v>
      </c>
      <c r="J6676" t="s">
        <v>3618</v>
      </c>
    </row>
    <row r="6677" spans="1:10">
      <c r="A6677" t="s">
        <v>212</v>
      </c>
      <c r="B6677" t="s">
        <v>12370</v>
      </c>
      <c r="C6677" t="s">
        <v>157</v>
      </c>
      <c r="D6677" t="s">
        <v>13</v>
      </c>
      <c r="E6677" t="s">
        <v>14</v>
      </c>
      <c r="F6677" t="s">
        <v>26</v>
      </c>
      <c r="G6677" s="3">
        <v>45157.294131944444</v>
      </c>
      <c r="H6677" s="1">
        <v>125000</v>
      </c>
      <c r="I6677" t="s">
        <v>870</v>
      </c>
      <c r="J6677" t="s">
        <v>12371</v>
      </c>
    </row>
    <row r="6678" spans="1:10">
      <c r="A6678" t="s">
        <v>18</v>
      </c>
      <c r="B6678" t="s">
        <v>18</v>
      </c>
      <c r="C6678" t="s">
        <v>12372</v>
      </c>
      <c r="D6678" t="s">
        <v>13</v>
      </c>
      <c r="E6678" t="s">
        <v>14</v>
      </c>
      <c r="F6678" t="s">
        <v>26</v>
      </c>
      <c r="G6678" s="3">
        <v>45024.29451388889</v>
      </c>
      <c r="H6678" s="1">
        <v>125000</v>
      </c>
      <c r="I6678" t="s">
        <v>12373</v>
      </c>
      <c r="J6678" t="s">
        <v>12374</v>
      </c>
    </row>
    <row r="6679" spans="1:10">
      <c r="A6679" t="s">
        <v>33</v>
      </c>
      <c r="B6679" t="s">
        <v>6816</v>
      </c>
      <c r="C6679" t="s">
        <v>24</v>
      </c>
      <c r="D6679" t="s">
        <v>13</v>
      </c>
      <c r="E6679" t="s">
        <v>25</v>
      </c>
      <c r="F6679" t="s">
        <v>26</v>
      </c>
      <c r="G6679" s="3">
        <v>45231.292395833334</v>
      </c>
      <c r="H6679" s="1">
        <v>114000</v>
      </c>
      <c r="I6679" t="s">
        <v>6259</v>
      </c>
      <c r="J6679" t="s">
        <v>6817</v>
      </c>
    </row>
    <row r="6680" spans="1:10">
      <c r="A6680" t="s">
        <v>77</v>
      </c>
      <c r="B6680" t="s">
        <v>3396</v>
      </c>
      <c r="C6680" t="s">
        <v>12375</v>
      </c>
      <c r="D6680" t="s">
        <v>13</v>
      </c>
      <c r="E6680" t="s">
        <v>14</v>
      </c>
      <c r="F6680" t="s">
        <v>26</v>
      </c>
      <c r="G6680" s="3">
        <v>45108.292488425926</v>
      </c>
      <c r="H6680" s="1">
        <v>69018</v>
      </c>
      <c r="I6680" t="s">
        <v>12376</v>
      </c>
      <c r="J6680" t="s">
        <v>544</v>
      </c>
    </row>
    <row r="6681" spans="1:10">
      <c r="A6681" t="s">
        <v>10</v>
      </c>
      <c r="B6681" t="s">
        <v>10</v>
      </c>
      <c r="C6681" t="s">
        <v>24</v>
      </c>
      <c r="D6681" t="s">
        <v>13</v>
      </c>
      <c r="E6681" t="s">
        <v>25</v>
      </c>
      <c r="F6681" t="s">
        <v>26</v>
      </c>
      <c r="G6681" s="3">
        <v>44960.296550925923</v>
      </c>
      <c r="H6681" s="1">
        <v>107500</v>
      </c>
      <c r="I6681" t="s">
        <v>12377</v>
      </c>
    </row>
    <row r="6682" spans="1:10">
      <c r="A6682" t="s">
        <v>10</v>
      </c>
      <c r="B6682" t="s">
        <v>2474</v>
      </c>
      <c r="C6682" t="s">
        <v>3157</v>
      </c>
      <c r="D6682" t="s">
        <v>13</v>
      </c>
      <c r="E6682" t="s">
        <v>14</v>
      </c>
      <c r="F6682" t="s">
        <v>26</v>
      </c>
      <c r="G6682" s="3">
        <v>45218.307754629626</v>
      </c>
      <c r="H6682" s="1">
        <v>106065</v>
      </c>
      <c r="I6682" t="s">
        <v>3045</v>
      </c>
      <c r="J6682" t="s">
        <v>8674</v>
      </c>
    </row>
    <row r="6683" spans="1:10">
      <c r="A6683" t="s">
        <v>73</v>
      </c>
      <c r="B6683" t="s">
        <v>12378</v>
      </c>
      <c r="C6683" t="s">
        <v>1042</v>
      </c>
      <c r="D6683" t="s">
        <v>13</v>
      </c>
      <c r="E6683" t="s">
        <v>14</v>
      </c>
      <c r="F6683" t="s">
        <v>198</v>
      </c>
      <c r="G6683" s="3">
        <v>45133.323182870372</v>
      </c>
      <c r="H6683" s="1">
        <v>89100</v>
      </c>
      <c r="I6683" t="s">
        <v>12379</v>
      </c>
      <c r="J6683" t="s">
        <v>12380</v>
      </c>
    </row>
    <row r="6684" spans="1:10">
      <c r="A6684" t="s">
        <v>33</v>
      </c>
      <c r="B6684" t="s">
        <v>12381</v>
      </c>
      <c r="C6684" t="s">
        <v>24</v>
      </c>
      <c r="D6684" t="s">
        <v>13</v>
      </c>
      <c r="E6684" t="s">
        <v>25</v>
      </c>
      <c r="F6684" t="s">
        <v>26</v>
      </c>
      <c r="G6684" s="3">
        <v>45291.29179398148</v>
      </c>
      <c r="H6684" s="1">
        <v>83000</v>
      </c>
      <c r="I6684" t="s">
        <v>35</v>
      </c>
    </row>
    <row r="6685" spans="1:10">
      <c r="A6685" t="s">
        <v>33</v>
      </c>
      <c r="B6685" t="s">
        <v>12382</v>
      </c>
      <c r="C6685" t="s">
        <v>1026</v>
      </c>
      <c r="D6685" t="s">
        <v>13</v>
      </c>
      <c r="E6685" t="s">
        <v>14</v>
      </c>
      <c r="F6685" t="s">
        <v>1026</v>
      </c>
      <c r="G6685" s="3">
        <v>45092.316678240742</v>
      </c>
      <c r="H6685" s="1">
        <v>79200</v>
      </c>
      <c r="I6685" t="s">
        <v>2348</v>
      </c>
      <c r="J6685" t="s">
        <v>12383</v>
      </c>
    </row>
    <row r="6686" spans="1:10">
      <c r="A6686" t="s">
        <v>10</v>
      </c>
      <c r="B6686" t="s">
        <v>12384</v>
      </c>
      <c r="C6686" t="s">
        <v>1408</v>
      </c>
      <c r="D6686" t="s">
        <v>13</v>
      </c>
      <c r="E6686" t="s">
        <v>14</v>
      </c>
      <c r="F6686" t="s">
        <v>26</v>
      </c>
      <c r="G6686" s="3">
        <v>44938.295381944445</v>
      </c>
      <c r="H6686" s="1">
        <v>115000</v>
      </c>
      <c r="I6686" t="s">
        <v>420</v>
      </c>
      <c r="J6686" t="s">
        <v>12385</v>
      </c>
    </row>
    <row r="6687" spans="1:10">
      <c r="A6687" t="s">
        <v>18</v>
      </c>
      <c r="B6687" t="s">
        <v>18</v>
      </c>
      <c r="C6687" t="s">
        <v>1649</v>
      </c>
      <c r="D6687" t="s">
        <v>13</v>
      </c>
      <c r="E6687" t="s">
        <v>14</v>
      </c>
      <c r="F6687" t="s">
        <v>26</v>
      </c>
      <c r="G6687" s="3">
        <v>45093.323750000003</v>
      </c>
      <c r="H6687" s="1">
        <v>115000</v>
      </c>
      <c r="I6687" t="s">
        <v>1072</v>
      </c>
      <c r="J6687" t="s">
        <v>12386</v>
      </c>
    </row>
    <row r="6688" spans="1:10">
      <c r="A6688" t="s">
        <v>10</v>
      </c>
      <c r="B6688" t="s">
        <v>10</v>
      </c>
      <c r="C6688" t="s">
        <v>12387</v>
      </c>
      <c r="D6688" t="s">
        <v>13</v>
      </c>
      <c r="E6688" t="s">
        <v>14</v>
      </c>
      <c r="F6688" t="s">
        <v>26</v>
      </c>
      <c r="G6688" s="3">
        <v>45229.292546296296</v>
      </c>
      <c r="H6688" s="1">
        <v>69107</v>
      </c>
      <c r="I6688" t="s">
        <v>5830</v>
      </c>
      <c r="J6688" t="s">
        <v>1967</v>
      </c>
    </row>
    <row r="6689" spans="1:10">
      <c r="A6689" t="s">
        <v>33</v>
      </c>
      <c r="B6689" t="s">
        <v>1001</v>
      </c>
      <c r="C6689" t="s">
        <v>5125</v>
      </c>
      <c r="D6689" t="s">
        <v>13</v>
      </c>
      <c r="E6689" t="s">
        <v>14</v>
      </c>
      <c r="F6689" t="s">
        <v>26</v>
      </c>
      <c r="G6689" s="3">
        <v>45168.292349537034</v>
      </c>
      <c r="H6689" s="1">
        <v>125000</v>
      </c>
      <c r="I6689" t="s">
        <v>12219</v>
      </c>
      <c r="J6689" t="s">
        <v>12388</v>
      </c>
    </row>
    <row r="6690" spans="1:10">
      <c r="A6690" t="s">
        <v>18</v>
      </c>
      <c r="B6690" t="s">
        <v>12389</v>
      </c>
      <c r="C6690" t="s">
        <v>1597</v>
      </c>
      <c r="D6690" t="s">
        <v>13</v>
      </c>
      <c r="E6690" t="s">
        <v>14</v>
      </c>
      <c r="F6690" t="s">
        <v>26</v>
      </c>
      <c r="G6690" s="3">
        <v>44996.297291666669</v>
      </c>
      <c r="H6690" s="1">
        <v>130500</v>
      </c>
      <c r="I6690" t="s">
        <v>4716</v>
      </c>
      <c r="J6690" t="s">
        <v>214</v>
      </c>
    </row>
    <row r="6691" spans="1:10">
      <c r="A6691" t="s">
        <v>33</v>
      </c>
      <c r="B6691" t="s">
        <v>12390</v>
      </c>
      <c r="C6691" t="s">
        <v>24</v>
      </c>
      <c r="D6691" t="s">
        <v>13</v>
      </c>
      <c r="E6691" t="s">
        <v>25</v>
      </c>
      <c r="F6691" t="s">
        <v>26</v>
      </c>
      <c r="G6691" s="3">
        <v>45055.292662037034</v>
      </c>
      <c r="H6691" s="1">
        <v>97000</v>
      </c>
      <c r="I6691" t="s">
        <v>12391</v>
      </c>
      <c r="J6691" t="s">
        <v>3203</v>
      </c>
    </row>
    <row r="6692" spans="1:10">
      <c r="A6692" t="s">
        <v>33</v>
      </c>
      <c r="B6692" t="s">
        <v>33</v>
      </c>
      <c r="C6692" t="s">
        <v>2296</v>
      </c>
      <c r="D6692" t="s">
        <v>13</v>
      </c>
      <c r="E6692" t="s">
        <v>14</v>
      </c>
      <c r="F6692" t="s">
        <v>26</v>
      </c>
      <c r="G6692" s="3">
        <v>45267.292071759257</v>
      </c>
      <c r="H6692" s="1">
        <v>80000</v>
      </c>
      <c r="I6692" t="s">
        <v>2762</v>
      </c>
    </row>
    <row r="6693" spans="1:10">
      <c r="A6693" t="s">
        <v>33</v>
      </c>
      <c r="B6693" t="s">
        <v>9276</v>
      </c>
      <c r="C6693" t="s">
        <v>24</v>
      </c>
      <c r="D6693" t="s">
        <v>13</v>
      </c>
      <c r="E6693" t="s">
        <v>25</v>
      </c>
      <c r="F6693" t="s">
        <v>26</v>
      </c>
      <c r="G6693" s="3">
        <v>45270.328969907408</v>
      </c>
      <c r="H6693" s="1">
        <v>67500</v>
      </c>
      <c r="I6693" t="s">
        <v>602</v>
      </c>
    </row>
    <row r="6694" spans="1:10">
      <c r="A6694" t="s">
        <v>212</v>
      </c>
      <c r="B6694" t="s">
        <v>12392</v>
      </c>
      <c r="C6694" t="s">
        <v>2478</v>
      </c>
      <c r="D6694" t="s">
        <v>13</v>
      </c>
      <c r="E6694" t="s">
        <v>14</v>
      </c>
      <c r="F6694" t="s">
        <v>198</v>
      </c>
      <c r="G6694" s="3">
        <v>45112.300740740742</v>
      </c>
      <c r="H6694" s="1">
        <v>157500</v>
      </c>
      <c r="I6694" t="s">
        <v>9348</v>
      </c>
      <c r="J6694" t="s">
        <v>12393</v>
      </c>
    </row>
    <row r="6695" spans="1:10">
      <c r="A6695" t="s">
        <v>33</v>
      </c>
      <c r="B6695" t="s">
        <v>12394</v>
      </c>
      <c r="C6695" t="s">
        <v>201</v>
      </c>
      <c r="D6695" t="s">
        <v>13</v>
      </c>
      <c r="E6695" t="s">
        <v>14</v>
      </c>
      <c r="F6695" t="s">
        <v>26</v>
      </c>
      <c r="G6695" s="3">
        <v>45074.321944444448</v>
      </c>
      <c r="H6695" s="1">
        <v>83000</v>
      </c>
      <c r="I6695" t="s">
        <v>12395</v>
      </c>
      <c r="J6695" t="s">
        <v>46</v>
      </c>
    </row>
    <row r="6696" spans="1:10">
      <c r="A6696" t="s">
        <v>135</v>
      </c>
      <c r="B6696" t="s">
        <v>9373</v>
      </c>
      <c r="C6696" t="s">
        <v>108</v>
      </c>
      <c r="D6696" t="s">
        <v>13</v>
      </c>
      <c r="E6696" t="s">
        <v>14</v>
      </c>
      <c r="F6696" t="s">
        <v>26</v>
      </c>
      <c r="G6696" s="3">
        <v>45043.292256944442</v>
      </c>
      <c r="H6696" s="1">
        <v>167500</v>
      </c>
      <c r="I6696" t="s">
        <v>1114</v>
      </c>
      <c r="J6696" t="s">
        <v>316</v>
      </c>
    </row>
    <row r="6697" spans="1:10">
      <c r="A6697" t="s">
        <v>10</v>
      </c>
      <c r="B6697" t="s">
        <v>2483</v>
      </c>
      <c r="C6697" t="s">
        <v>559</v>
      </c>
      <c r="D6697" t="s">
        <v>13</v>
      </c>
      <c r="E6697" t="s">
        <v>14</v>
      </c>
      <c r="F6697" t="s">
        <v>26</v>
      </c>
      <c r="G6697" s="3">
        <v>45205.293206018519</v>
      </c>
      <c r="H6697" s="1">
        <v>71402</v>
      </c>
      <c r="I6697" t="s">
        <v>3619</v>
      </c>
      <c r="J6697" t="s">
        <v>3620</v>
      </c>
    </row>
    <row r="6698" spans="1:10">
      <c r="A6698" t="s">
        <v>212</v>
      </c>
      <c r="B6698" t="s">
        <v>12396</v>
      </c>
      <c r="C6698" t="s">
        <v>4514</v>
      </c>
      <c r="D6698" t="s">
        <v>13</v>
      </c>
      <c r="E6698" t="s">
        <v>14</v>
      </c>
      <c r="F6698" t="s">
        <v>26</v>
      </c>
      <c r="G6698" s="3">
        <v>44988.295173611114</v>
      </c>
      <c r="H6698" s="1">
        <v>90000</v>
      </c>
      <c r="I6698" t="s">
        <v>11596</v>
      </c>
    </row>
    <row r="6699" spans="1:10">
      <c r="A6699" t="s">
        <v>73</v>
      </c>
      <c r="B6699" t="s">
        <v>12397</v>
      </c>
      <c r="C6699" t="s">
        <v>232</v>
      </c>
      <c r="D6699" t="s">
        <v>13</v>
      </c>
      <c r="E6699" t="s">
        <v>14</v>
      </c>
      <c r="F6699" t="s">
        <v>26</v>
      </c>
      <c r="G6699" s="3">
        <v>45134.298622685186</v>
      </c>
      <c r="H6699" s="1">
        <v>190000</v>
      </c>
      <c r="I6699" t="s">
        <v>6638</v>
      </c>
      <c r="J6699" t="s">
        <v>12398</v>
      </c>
    </row>
    <row r="6700" spans="1:10">
      <c r="A6700" t="s">
        <v>18</v>
      </c>
      <c r="B6700" t="s">
        <v>114</v>
      </c>
      <c r="C6700" t="s">
        <v>276</v>
      </c>
      <c r="D6700" t="s">
        <v>13</v>
      </c>
      <c r="E6700" t="s">
        <v>14</v>
      </c>
      <c r="F6700" t="s">
        <v>26</v>
      </c>
      <c r="G6700" s="3">
        <v>45151.295300925929</v>
      </c>
      <c r="H6700" s="1">
        <v>85000</v>
      </c>
      <c r="I6700" t="s">
        <v>12399</v>
      </c>
      <c r="J6700" t="s">
        <v>12400</v>
      </c>
    </row>
    <row r="6701" spans="1:10">
      <c r="A6701" t="s">
        <v>33</v>
      </c>
      <c r="B6701" t="s">
        <v>12401</v>
      </c>
      <c r="C6701" t="s">
        <v>1627</v>
      </c>
      <c r="D6701" t="s">
        <v>13</v>
      </c>
      <c r="E6701" t="s">
        <v>14</v>
      </c>
      <c r="F6701" t="s">
        <v>26</v>
      </c>
      <c r="G6701" s="3">
        <v>45092.304016203707</v>
      </c>
      <c r="H6701" s="1">
        <v>115000</v>
      </c>
      <c r="I6701" t="s">
        <v>1492</v>
      </c>
      <c r="J6701" t="s">
        <v>12402</v>
      </c>
    </row>
    <row r="6702" spans="1:10">
      <c r="A6702" t="s">
        <v>18</v>
      </c>
      <c r="B6702" t="s">
        <v>328</v>
      </c>
      <c r="C6702" t="s">
        <v>325</v>
      </c>
      <c r="D6702" t="s">
        <v>13</v>
      </c>
      <c r="E6702" t="s">
        <v>14</v>
      </c>
      <c r="F6702" t="s">
        <v>26</v>
      </c>
      <c r="G6702" s="3">
        <v>45027.326782407406</v>
      </c>
      <c r="H6702" s="1">
        <v>115000</v>
      </c>
      <c r="I6702" t="s">
        <v>1751</v>
      </c>
      <c r="J6702" t="s">
        <v>12403</v>
      </c>
    </row>
    <row r="6703" spans="1:10">
      <c r="A6703" t="s">
        <v>152</v>
      </c>
      <c r="B6703" t="s">
        <v>5170</v>
      </c>
      <c r="C6703" t="s">
        <v>6584</v>
      </c>
      <c r="D6703" t="s">
        <v>13</v>
      </c>
      <c r="E6703" t="s">
        <v>14</v>
      </c>
      <c r="F6703" t="s">
        <v>26</v>
      </c>
      <c r="G6703" s="3">
        <v>45246.318298611113</v>
      </c>
      <c r="H6703" s="1">
        <v>152500</v>
      </c>
      <c r="I6703" t="s">
        <v>2666</v>
      </c>
      <c r="J6703" t="s">
        <v>2614</v>
      </c>
    </row>
    <row r="6704" spans="1:10">
      <c r="A6704" t="s">
        <v>10</v>
      </c>
      <c r="B6704" t="s">
        <v>12404</v>
      </c>
      <c r="C6704" t="s">
        <v>232</v>
      </c>
      <c r="D6704" t="s">
        <v>13</v>
      </c>
      <c r="E6704" t="s">
        <v>14</v>
      </c>
      <c r="F6704" t="s">
        <v>26</v>
      </c>
      <c r="G6704" s="3">
        <v>44959.293564814812</v>
      </c>
      <c r="H6704" s="1">
        <v>150000</v>
      </c>
      <c r="I6704" t="s">
        <v>3011</v>
      </c>
      <c r="J6704" t="s">
        <v>12405</v>
      </c>
    </row>
    <row r="6705" spans="1:10">
      <c r="A6705" t="s">
        <v>10</v>
      </c>
      <c r="B6705" t="s">
        <v>7393</v>
      </c>
      <c r="C6705" t="s">
        <v>550</v>
      </c>
      <c r="D6705" t="s">
        <v>13</v>
      </c>
      <c r="E6705" t="s">
        <v>14</v>
      </c>
      <c r="F6705" t="s">
        <v>26</v>
      </c>
      <c r="G6705" s="3">
        <v>45040.293298611112</v>
      </c>
      <c r="H6705" s="1">
        <v>112015</v>
      </c>
      <c r="I6705" t="s">
        <v>2942</v>
      </c>
      <c r="J6705" t="s">
        <v>3254</v>
      </c>
    </row>
    <row r="6706" spans="1:10">
      <c r="A6706" t="s">
        <v>212</v>
      </c>
      <c r="B6706" t="s">
        <v>12406</v>
      </c>
      <c r="C6706" t="s">
        <v>136</v>
      </c>
      <c r="D6706" t="s">
        <v>13</v>
      </c>
      <c r="E6706" t="s">
        <v>14</v>
      </c>
      <c r="F6706" t="s">
        <v>26</v>
      </c>
      <c r="G6706" s="3">
        <v>45023.292118055557</v>
      </c>
      <c r="H6706" s="1">
        <v>82500</v>
      </c>
      <c r="I6706" t="s">
        <v>12407</v>
      </c>
      <c r="J6706" t="s">
        <v>230</v>
      </c>
    </row>
    <row r="6707" spans="1:10">
      <c r="A6707" t="s">
        <v>10</v>
      </c>
      <c r="B6707" t="s">
        <v>10</v>
      </c>
      <c r="C6707" t="s">
        <v>19</v>
      </c>
      <c r="D6707" t="s">
        <v>13</v>
      </c>
      <c r="E6707" t="s">
        <v>14</v>
      </c>
      <c r="F6707" t="s">
        <v>26</v>
      </c>
      <c r="G6707" s="3">
        <v>45100.30574074074</v>
      </c>
      <c r="H6707" s="1">
        <v>115000</v>
      </c>
      <c r="I6707" t="s">
        <v>420</v>
      </c>
      <c r="J6707" t="s">
        <v>12408</v>
      </c>
    </row>
    <row r="6708" spans="1:10">
      <c r="A6708" t="s">
        <v>10</v>
      </c>
      <c r="B6708" t="s">
        <v>10</v>
      </c>
      <c r="C6708" t="s">
        <v>19</v>
      </c>
      <c r="D6708" t="s">
        <v>13</v>
      </c>
      <c r="E6708" t="s">
        <v>14</v>
      </c>
      <c r="F6708" t="s">
        <v>26</v>
      </c>
      <c r="G6708" s="3">
        <v>45057.294039351851</v>
      </c>
      <c r="H6708" s="1">
        <v>167500</v>
      </c>
      <c r="I6708" t="s">
        <v>2666</v>
      </c>
      <c r="J6708" t="s">
        <v>5883</v>
      </c>
    </row>
    <row r="6709" spans="1:10">
      <c r="A6709" t="s">
        <v>18</v>
      </c>
      <c r="B6709" t="s">
        <v>18</v>
      </c>
      <c r="C6709" t="s">
        <v>614</v>
      </c>
      <c r="D6709" t="s">
        <v>13</v>
      </c>
      <c r="E6709" t="s">
        <v>14</v>
      </c>
      <c r="F6709" t="s">
        <v>608</v>
      </c>
      <c r="G6709" s="3">
        <v>45049.324571759258</v>
      </c>
      <c r="H6709" s="1">
        <v>90000</v>
      </c>
      <c r="I6709" t="s">
        <v>6212</v>
      </c>
      <c r="J6709" t="s">
        <v>12409</v>
      </c>
    </row>
    <row r="6710" spans="1:10">
      <c r="A6710" t="s">
        <v>135</v>
      </c>
      <c r="B6710" t="s">
        <v>135</v>
      </c>
      <c r="C6710" t="s">
        <v>24</v>
      </c>
      <c r="D6710" t="s">
        <v>13</v>
      </c>
      <c r="E6710" t="s">
        <v>25</v>
      </c>
      <c r="F6710" t="s">
        <v>26</v>
      </c>
      <c r="G6710" s="3">
        <v>45249.291944444441</v>
      </c>
      <c r="H6710" s="1">
        <v>105000</v>
      </c>
      <c r="I6710" t="s">
        <v>602</v>
      </c>
      <c r="J6710" t="s">
        <v>11646</v>
      </c>
    </row>
    <row r="6711" spans="1:10">
      <c r="A6711" t="s">
        <v>18</v>
      </c>
      <c r="B6711" t="s">
        <v>5697</v>
      </c>
      <c r="C6711" t="s">
        <v>24</v>
      </c>
      <c r="D6711" t="s">
        <v>13</v>
      </c>
      <c r="E6711" t="s">
        <v>25</v>
      </c>
      <c r="F6711" t="s">
        <v>26</v>
      </c>
      <c r="G6711" s="3">
        <v>45148.2971875</v>
      </c>
      <c r="H6711" s="1">
        <v>162000</v>
      </c>
      <c r="I6711" t="s">
        <v>12410</v>
      </c>
      <c r="J6711" t="s">
        <v>12411</v>
      </c>
    </row>
    <row r="6712" spans="1:10">
      <c r="A6712" t="s">
        <v>10</v>
      </c>
      <c r="B6712" t="s">
        <v>12412</v>
      </c>
      <c r="C6712" t="s">
        <v>12413</v>
      </c>
      <c r="D6712" t="s">
        <v>13</v>
      </c>
      <c r="E6712" t="s">
        <v>14</v>
      </c>
      <c r="F6712" t="s">
        <v>198</v>
      </c>
      <c r="G6712" s="3">
        <v>45113.299861111111</v>
      </c>
      <c r="H6712" s="1">
        <v>56700</v>
      </c>
      <c r="I6712" t="s">
        <v>172</v>
      </c>
      <c r="J6712" t="s">
        <v>12414</v>
      </c>
    </row>
    <row r="6713" spans="1:10">
      <c r="A6713" t="s">
        <v>10</v>
      </c>
      <c r="B6713" t="s">
        <v>10</v>
      </c>
      <c r="C6713" t="s">
        <v>325</v>
      </c>
      <c r="D6713" t="s">
        <v>1075</v>
      </c>
      <c r="E6713" t="s">
        <v>14</v>
      </c>
      <c r="F6713" t="s">
        <v>26</v>
      </c>
      <c r="G6713" s="3">
        <v>45203.293796296297</v>
      </c>
      <c r="H6713" s="1">
        <v>108000</v>
      </c>
      <c r="I6713" t="s">
        <v>4274</v>
      </c>
      <c r="J6713" t="s">
        <v>582</v>
      </c>
    </row>
    <row r="6714" spans="1:10">
      <c r="A6714" t="s">
        <v>18</v>
      </c>
      <c r="B6714" t="s">
        <v>470</v>
      </c>
      <c r="C6714" t="s">
        <v>243</v>
      </c>
      <c r="D6714" t="s">
        <v>13</v>
      </c>
      <c r="E6714" t="s">
        <v>14</v>
      </c>
      <c r="F6714" t="s">
        <v>26</v>
      </c>
      <c r="G6714" s="3">
        <v>44952.300902777781</v>
      </c>
      <c r="H6714" s="1">
        <v>105000</v>
      </c>
      <c r="I6714" t="s">
        <v>88</v>
      </c>
      <c r="J6714" t="s">
        <v>12415</v>
      </c>
    </row>
    <row r="6715" spans="1:10">
      <c r="A6715" t="s">
        <v>18</v>
      </c>
      <c r="B6715" t="s">
        <v>18</v>
      </c>
      <c r="C6715" t="s">
        <v>2161</v>
      </c>
      <c r="D6715" t="s">
        <v>13</v>
      </c>
      <c r="E6715" t="s">
        <v>14</v>
      </c>
      <c r="F6715" t="s">
        <v>2086</v>
      </c>
      <c r="G6715" s="3">
        <v>45107.305277777778</v>
      </c>
      <c r="H6715" s="1">
        <v>160000</v>
      </c>
      <c r="I6715" t="s">
        <v>2900</v>
      </c>
      <c r="J6715" t="s">
        <v>12416</v>
      </c>
    </row>
    <row r="6716" spans="1:10">
      <c r="A6716" t="s">
        <v>33</v>
      </c>
      <c r="B6716" t="s">
        <v>620</v>
      </c>
      <c r="C6716" t="s">
        <v>3795</v>
      </c>
      <c r="D6716" t="s">
        <v>13</v>
      </c>
      <c r="E6716" t="s">
        <v>14</v>
      </c>
      <c r="F6716" t="s">
        <v>26</v>
      </c>
      <c r="G6716" s="3">
        <v>45171.347083333334</v>
      </c>
      <c r="H6716" s="1">
        <v>76892</v>
      </c>
      <c r="I6716" t="s">
        <v>720</v>
      </c>
      <c r="J6716" t="s">
        <v>4019</v>
      </c>
    </row>
    <row r="6717" spans="1:10">
      <c r="A6717" t="s">
        <v>212</v>
      </c>
      <c r="B6717" t="s">
        <v>11033</v>
      </c>
      <c r="C6717" t="s">
        <v>136</v>
      </c>
      <c r="D6717" t="s">
        <v>13</v>
      </c>
      <c r="E6717" t="s">
        <v>14</v>
      </c>
      <c r="F6717" t="s">
        <v>26</v>
      </c>
      <c r="G6717" s="3">
        <v>45117.294016203705</v>
      </c>
      <c r="H6717" s="1">
        <v>181022.5</v>
      </c>
      <c r="I6717" t="s">
        <v>1673</v>
      </c>
      <c r="J6717" t="s">
        <v>819</v>
      </c>
    </row>
    <row r="6718" spans="1:10">
      <c r="A6718" t="s">
        <v>77</v>
      </c>
      <c r="B6718" t="s">
        <v>12417</v>
      </c>
      <c r="C6718" t="s">
        <v>8818</v>
      </c>
      <c r="D6718" t="s">
        <v>13</v>
      </c>
      <c r="E6718" t="s">
        <v>14</v>
      </c>
      <c r="F6718" t="s">
        <v>26</v>
      </c>
      <c r="G6718" s="3">
        <v>44960.292766203704</v>
      </c>
      <c r="H6718" s="1">
        <v>74750</v>
      </c>
      <c r="I6718" t="s">
        <v>12418</v>
      </c>
      <c r="J6718" t="s">
        <v>12419</v>
      </c>
    </row>
    <row r="6719" spans="1:10">
      <c r="A6719" t="s">
        <v>18</v>
      </c>
      <c r="B6719" t="s">
        <v>6257</v>
      </c>
      <c r="C6719" t="s">
        <v>901</v>
      </c>
      <c r="D6719" t="s">
        <v>13</v>
      </c>
      <c r="E6719" t="s">
        <v>14</v>
      </c>
      <c r="F6719" t="s">
        <v>20</v>
      </c>
      <c r="G6719" s="3">
        <v>45160.317731481482</v>
      </c>
      <c r="H6719" s="1">
        <v>90000</v>
      </c>
      <c r="I6719" t="s">
        <v>12420</v>
      </c>
      <c r="J6719" t="s">
        <v>12421</v>
      </c>
    </row>
    <row r="6720" spans="1:10">
      <c r="A6720" t="s">
        <v>18</v>
      </c>
      <c r="B6720" t="s">
        <v>12422</v>
      </c>
      <c r="C6720" t="s">
        <v>201</v>
      </c>
      <c r="D6720" t="s">
        <v>1075</v>
      </c>
      <c r="E6720" t="s">
        <v>14</v>
      </c>
      <c r="F6720" t="s">
        <v>26</v>
      </c>
      <c r="G6720" s="3">
        <v>45223.298206018517</v>
      </c>
      <c r="H6720" s="1">
        <v>246500</v>
      </c>
      <c r="I6720" t="s">
        <v>120</v>
      </c>
      <c r="J6720" t="s">
        <v>12423</v>
      </c>
    </row>
    <row r="6721" spans="1:10">
      <c r="A6721" t="s">
        <v>10</v>
      </c>
      <c r="B6721" t="s">
        <v>12424</v>
      </c>
      <c r="C6721" t="s">
        <v>24</v>
      </c>
      <c r="D6721" t="s">
        <v>13</v>
      </c>
      <c r="E6721" t="s">
        <v>25</v>
      </c>
      <c r="F6721" t="s">
        <v>26</v>
      </c>
      <c r="G6721" s="3">
        <v>45019.294016203705</v>
      </c>
      <c r="H6721" s="1">
        <v>195000</v>
      </c>
      <c r="I6721" t="s">
        <v>2666</v>
      </c>
    </row>
    <row r="6722" spans="1:10">
      <c r="A6722" t="s">
        <v>212</v>
      </c>
      <c r="B6722" t="s">
        <v>12425</v>
      </c>
      <c r="C6722" t="s">
        <v>325</v>
      </c>
      <c r="D6722" t="s">
        <v>13</v>
      </c>
      <c r="E6722" t="s">
        <v>14</v>
      </c>
      <c r="F6722" t="s">
        <v>26</v>
      </c>
      <c r="G6722" s="3">
        <v>45164.293576388889</v>
      </c>
      <c r="H6722" s="1">
        <v>189000</v>
      </c>
      <c r="I6722" t="s">
        <v>11867</v>
      </c>
      <c r="J6722" t="s">
        <v>12426</v>
      </c>
    </row>
    <row r="6723" spans="1:10">
      <c r="A6723" t="s">
        <v>18</v>
      </c>
      <c r="B6723" t="s">
        <v>18</v>
      </c>
      <c r="C6723" t="s">
        <v>1059</v>
      </c>
      <c r="D6723" t="s">
        <v>13</v>
      </c>
      <c r="E6723" t="s">
        <v>14</v>
      </c>
      <c r="F6723" t="s">
        <v>26</v>
      </c>
      <c r="G6723" s="3">
        <v>44968.299745370372</v>
      </c>
      <c r="H6723" s="1">
        <v>90000</v>
      </c>
      <c r="I6723" t="s">
        <v>12427</v>
      </c>
      <c r="J6723" t="s">
        <v>12428</v>
      </c>
    </row>
    <row r="6724" spans="1:10">
      <c r="A6724" t="s">
        <v>10</v>
      </c>
      <c r="B6724" t="s">
        <v>10</v>
      </c>
      <c r="C6724" t="s">
        <v>940</v>
      </c>
      <c r="D6724" t="s">
        <v>13</v>
      </c>
      <c r="E6724" t="s">
        <v>14</v>
      </c>
      <c r="F6724" t="s">
        <v>940</v>
      </c>
      <c r="G6724" s="3">
        <v>44957.352731481478</v>
      </c>
      <c r="H6724" s="1">
        <v>157500</v>
      </c>
      <c r="I6724" t="s">
        <v>12429</v>
      </c>
      <c r="J6724" t="s">
        <v>301</v>
      </c>
    </row>
    <row r="6725" spans="1:10">
      <c r="A6725" t="s">
        <v>10</v>
      </c>
      <c r="B6725" t="s">
        <v>223</v>
      </c>
      <c r="C6725" t="s">
        <v>136</v>
      </c>
      <c r="D6725" t="s">
        <v>13</v>
      </c>
      <c r="E6725" t="s">
        <v>14</v>
      </c>
      <c r="F6725" t="s">
        <v>26</v>
      </c>
      <c r="G6725" s="3">
        <v>45007.299270833333</v>
      </c>
      <c r="H6725" s="1">
        <v>115000</v>
      </c>
      <c r="I6725" t="s">
        <v>12430</v>
      </c>
      <c r="J6725" t="s">
        <v>226</v>
      </c>
    </row>
    <row r="6726" spans="1:10">
      <c r="A6726" t="s">
        <v>33</v>
      </c>
      <c r="B6726" t="s">
        <v>12431</v>
      </c>
      <c r="C6726" t="s">
        <v>232</v>
      </c>
      <c r="D6726" t="s">
        <v>13</v>
      </c>
      <c r="E6726" t="s">
        <v>14</v>
      </c>
      <c r="F6726" t="s">
        <v>26</v>
      </c>
      <c r="G6726" s="3">
        <v>45156.291666666664</v>
      </c>
      <c r="H6726" s="1">
        <v>125000</v>
      </c>
      <c r="I6726" t="s">
        <v>5829</v>
      </c>
      <c r="J6726" t="s">
        <v>12432</v>
      </c>
    </row>
    <row r="6727" spans="1:10">
      <c r="A6727" t="s">
        <v>10</v>
      </c>
      <c r="B6727" t="s">
        <v>12433</v>
      </c>
      <c r="C6727" t="s">
        <v>901</v>
      </c>
      <c r="D6727" t="s">
        <v>13</v>
      </c>
      <c r="E6727" t="s">
        <v>14</v>
      </c>
      <c r="F6727" t="s">
        <v>26</v>
      </c>
      <c r="G6727" s="3">
        <v>45013.296712962961</v>
      </c>
      <c r="H6727" s="1">
        <v>225000</v>
      </c>
      <c r="I6727" t="s">
        <v>11235</v>
      </c>
      <c r="J6727" t="s">
        <v>12434</v>
      </c>
    </row>
    <row r="6728" spans="1:10">
      <c r="A6728" t="s">
        <v>73</v>
      </c>
      <c r="B6728" t="s">
        <v>12435</v>
      </c>
      <c r="C6728" t="s">
        <v>12436</v>
      </c>
      <c r="D6728" t="s">
        <v>13</v>
      </c>
      <c r="E6728" t="s">
        <v>14</v>
      </c>
      <c r="F6728" t="s">
        <v>26</v>
      </c>
      <c r="G6728" s="3">
        <v>45165.296018518522</v>
      </c>
      <c r="H6728" s="1">
        <v>126000</v>
      </c>
      <c r="I6728" t="s">
        <v>1199</v>
      </c>
      <c r="J6728" t="s">
        <v>12437</v>
      </c>
    </row>
    <row r="6729" spans="1:10">
      <c r="A6729" t="s">
        <v>18</v>
      </c>
      <c r="B6729" t="s">
        <v>12438</v>
      </c>
      <c r="C6729" t="s">
        <v>490</v>
      </c>
      <c r="D6729" t="s">
        <v>13</v>
      </c>
      <c r="E6729" t="s">
        <v>14</v>
      </c>
      <c r="F6729" t="s">
        <v>26</v>
      </c>
      <c r="G6729" s="3">
        <v>45165.297465277778</v>
      </c>
      <c r="H6729" s="1">
        <v>125000</v>
      </c>
      <c r="I6729" t="s">
        <v>3124</v>
      </c>
      <c r="J6729" t="s">
        <v>12439</v>
      </c>
    </row>
    <row r="6730" spans="1:10">
      <c r="A6730" t="s">
        <v>18</v>
      </c>
      <c r="B6730" t="s">
        <v>12440</v>
      </c>
      <c r="C6730" t="s">
        <v>795</v>
      </c>
      <c r="D6730" t="s">
        <v>13</v>
      </c>
      <c r="E6730" t="s">
        <v>14</v>
      </c>
      <c r="F6730" t="s">
        <v>26</v>
      </c>
      <c r="G6730" s="3">
        <v>45083.311493055553</v>
      </c>
      <c r="H6730" s="1">
        <v>190500</v>
      </c>
      <c r="I6730" t="s">
        <v>407</v>
      </c>
    </row>
    <row r="6731" spans="1:10">
      <c r="A6731" t="s">
        <v>33</v>
      </c>
      <c r="B6731" t="s">
        <v>1058</v>
      </c>
      <c r="C6731" t="s">
        <v>3519</v>
      </c>
      <c r="D6731" t="s">
        <v>13</v>
      </c>
      <c r="E6731" t="s">
        <v>14</v>
      </c>
      <c r="F6731" t="s">
        <v>26</v>
      </c>
      <c r="G6731" s="3">
        <v>45101.29184027778</v>
      </c>
      <c r="H6731" s="1">
        <v>115000</v>
      </c>
      <c r="I6731" t="s">
        <v>1199</v>
      </c>
      <c r="J6731" t="s">
        <v>2528</v>
      </c>
    </row>
    <row r="6732" spans="1:10">
      <c r="A6732" t="s">
        <v>212</v>
      </c>
      <c r="B6732" t="s">
        <v>12441</v>
      </c>
      <c r="C6732" t="s">
        <v>4623</v>
      </c>
      <c r="D6732" t="s">
        <v>13</v>
      </c>
      <c r="E6732" t="s">
        <v>14</v>
      </c>
      <c r="F6732" t="s">
        <v>26</v>
      </c>
      <c r="G6732" s="3">
        <v>45080.292824074073</v>
      </c>
      <c r="H6732" s="1">
        <v>150000</v>
      </c>
      <c r="I6732" t="s">
        <v>12442</v>
      </c>
      <c r="J6732" t="s">
        <v>12443</v>
      </c>
    </row>
    <row r="6733" spans="1:10">
      <c r="A6733" t="s">
        <v>10</v>
      </c>
      <c r="B6733" t="s">
        <v>10</v>
      </c>
      <c r="C6733" t="s">
        <v>12444</v>
      </c>
      <c r="D6733" t="s">
        <v>13</v>
      </c>
      <c r="E6733" t="s">
        <v>14</v>
      </c>
      <c r="F6733" t="s">
        <v>26</v>
      </c>
      <c r="G6733" s="3">
        <v>45260.330335648148</v>
      </c>
      <c r="H6733" s="1">
        <v>119257</v>
      </c>
      <c r="I6733" t="s">
        <v>12445</v>
      </c>
    </row>
    <row r="6734" spans="1:10">
      <c r="A6734" t="s">
        <v>33</v>
      </c>
      <c r="B6734" t="s">
        <v>33</v>
      </c>
      <c r="C6734" t="s">
        <v>119</v>
      </c>
      <c r="D6734" t="s">
        <v>13</v>
      </c>
      <c r="E6734" t="s">
        <v>14</v>
      </c>
      <c r="F6734" t="s">
        <v>26</v>
      </c>
      <c r="G6734" s="3">
        <v>44970.29178240741</v>
      </c>
      <c r="H6734" s="1">
        <v>90000</v>
      </c>
      <c r="I6734" t="s">
        <v>420</v>
      </c>
      <c r="J6734" t="s">
        <v>12446</v>
      </c>
    </row>
    <row r="6735" spans="1:10">
      <c r="A6735" t="s">
        <v>212</v>
      </c>
      <c r="B6735" t="s">
        <v>212</v>
      </c>
      <c r="C6735" t="s">
        <v>1026</v>
      </c>
      <c r="D6735" t="s">
        <v>13</v>
      </c>
      <c r="E6735" t="s">
        <v>14</v>
      </c>
      <c r="F6735" t="s">
        <v>1026</v>
      </c>
      <c r="G6735" s="3">
        <v>44974.33016203704</v>
      </c>
      <c r="H6735" s="1">
        <v>157500</v>
      </c>
      <c r="I6735" t="s">
        <v>2348</v>
      </c>
      <c r="J6735" t="s">
        <v>12447</v>
      </c>
    </row>
    <row r="6736" spans="1:10">
      <c r="A6736" t="s">
        <v>212</v>
      </c>
      <c r="B6736" t="s">
        <v>12448</v>
      </c>
      <c r="C6736" t="s">
        <v>205</v>
      </c>
      <c r="D6736" t="s">
        <v>13</v>
      </c>
      <c r="E6736" t="s">
        <v>14</v>
      </c>
      <c r="F6736" t="s">
        <v>205</v>
      </c>
      <c r="G6736" s="3">
        <v>45083.304675925923</v>
      </c>
      <c r="H6736" s="1">
        <v>89100</v>
      </c>
      <c r="I6736" t="s">
        <v>3218</v>
      </c>
      <c r="J6736" t="s">
        <v>12449</v>
      </c>
    </row>
    <row r="6737" spans="1:10">
      <c r="A6737" t="s">
        <v>33</v>
      </c>
      <c r="B6737" t="s">
        <v>1268</v>
      </c>
      <c r="C6737" t="s">
        <v>24</v>
      </c>
      <c r="D6737" t="s">
        <v>13</v>
      </c>
      <c r="E6737" t="s">
        <v>25</v>
      </c>
      <c r="F6737" t="s">
        <v>26</v>
      </c>
      <c r="G6737" s="3">
        <v>45124.295810185184</v>
      </c>
      <c r="H6737" s="1">
        <v>25000</v>
      </c>
      <c r="I6737" t="s">
        <v>12450</v>
      </c>
    </row>
    <row r="6738" spans="1:10">
      <c r="A6738" t="s">
        <v>18</v>
      </c>
      <c r="B6738" t="s">
        <v>12451</v>
      </c>
      <c r="C6738" t="s">
        <v>1026</v>
      </c>
      <c r="D6738" t="s">
        <v>13</v>
      </c>
      <c r="E6738" t="s">
        <v>14</v>
      </c>
      <c r="F6738" t="s">
        <v>1026</v>
      </c>
      <c r="G6738" s="3">
        <v>44945.335706018515</v>
      </c>
      <c r="H6738" s="1">
        <v>98283</v>
      </c>
      <c r="I6738" t="s">
        <v>2095</v>
      </c>
      <c r="J6738" t="s">
        <v>8932</v>
      </c>
    </row>
    <row r="6739" spans="1:10">
      <c r="A6739" t="s">
        <v>18</v>
      </c>
      <c r="B6739" t="s">
        <v>5860</v>
      </c>
      <c r="C6739" t="s">
        <v>1074</v>
      </c>
      <c r="D6739" t="s">
        <v>1075</v>
      </c>
      <c r="E6739" t="s">
        <v>14</v>
      </c>
      <c r="F6739" t="s">
        <v>26</v>
      </c>
      <c r="G6739" s="3">
        <v>45254.29515046296</v>
      </c>
      <c r="H6739" s="1">
        <v>150000</v>
      </c>
      <c r="I6739" t="s">
        <v>120</v>
      </c>
      <c r="J6739" t="s">
        <v>5861</v>
      </c>
    </row>
    <row r="6740" spans="1:10">
      <c r="A6740" t="s">
        <v>10</v>
      </c>
      <c r="B6740" t="s">
        <v>10</v>
      </c>
      <c r="C6740" t="s">
        <v>232</v>
      </c>
      <c r="D6740" t="s">
        <v>13</v>
      </c>
      <c r="E6740" t="s">
        <v>14</v>
      </c>
      <c r="F6740" t="s">
        <v>26</v>
      </c>
      <c r="G6740" s="3">
        <v>45083.293252314812</v>
      </c>
      <c r="H6740" s="1">
        <v>87500</v>
      </c>
      <c r="I6740" t="s">
        <v>685</v>
      </c>
      <c r="J6740" t="s">
        <v>12452</v>
      </c>
    </row>
    <row r="6741" spans="1:10">
      <c r="A6741" t="s">
        <v>73</v>
      </c>
      <c r="B6741" t="s">
        <v>12453</v>
      </c>
      <c r="C6741" t="s">
        <v>40</v>
      </c>
      <c r="D6741" t="s">
        <v>13</v>
      </c>
      <c r="E6741" t="s">
        <v>14</v>
      </c>
      <c r="F6741" t="s">
        <v>20</v>
      </c>
      <c r="G6741" s="3">
        <v>45171.343842592592</v>
      </c>
      <c r="H6741" s="1">
        <v>182000</v>
      </c>
      <c r="I6741" t="s">
        <v>6572</v>
      </c>
      <c r="J6741" t="s">
        <v>12454</v>
      </c>
    </row>
    <row r="6742" spans="1:10">
      <c r="A6742" t="s">
        <v>10</v>
      </c>
      <c r="B6742" t="s">
        <v>12455</v>
      </c>
      <c r="C6742" t="s">
        <v>232</v>
      </c>
      <c r="D6742" t="s">
        <v>13</v>
      </c>
      <c r="E6742" t="s">
        <v>14</v>
      </c>
      <c r="F6742" t="s">
        <v>26</v>
      </c>
      <c r="G6742" s="3">
        <v>45151.292997685188</v>
      </c>
      <c r="H6742" s="1">
        <v>232000</v>
      </c>
      <c r="I6742" t="s">
        <v>12456</v>
      </c>
      <c r="J6742" t="s">
        <v>301</v>
      </c>
    </row>
    <row r="6743" spans="1:10">
      <c r="A6743" t="s">
        <v>73</v>
      </c>
      <c r="B6743" t="s">
        <v>5121</v>
      </c>
      <c r="C6743" t="s">
        <v>177</v>
      </c>
      <c r="D6743" t="s">
        <v>13</v>
      </c>
      <c r="E6743" t="s">
        <v>14</v>
      </c>
      <c r="F6743" t="s">
        <v>26</v>
      </c>
      <c r="G6743" s="3">
        <v>45187.993738425925</v>
      </c>
      <c r="H6743" s="1">
        <v>174350</v>
      </c>
      <c r="I6743" t="s">
        <v>2423</v>
      </c>
      <c r="J6743" t="s">
        <v>12457</v>
      </c>
    </row>
    <row r="6744" spans="1:10">
      <c r="A6744" t="s">
        <v>135</v>
      </c>
      <c r="B6744" t="s">
        <v>12458</v>
      </c>
      <c r="C6744" t="s">
        <v>26</v>
      </c>
      <c r="D6744" t="s">
        <v>13</v>
      </c>
      <c r="E6744" t="s">
        <v>14</v>
      </c>
      <c r="F6744" t="s">
        <v>26</v>
      </c>
      <c r="G6744" s="3">
        <v>45276.293530092589</v>
      </c>
      <c r="H6744" s="1">
        <v>118640</v>
      </c>
      <c r="I6744" t="s">
        <v>12459</v>
      </c>
      <c r="J6744" t="s">
        <v>12460</v>
      </c>
    </row>
    <row r="6745" spans="1:10">
      <c r="A6745" t="s">
        <v>33</v>
      </c>
      <c r="B6745" t="s">
        <v>4889</v>
      </c>
      <c r="C6745" t="s">
        <v>136</v>
      </c>
      <c r="D6745" t="s">
        <v>13</v>
      </c>
      <c r="E6745" t="s">
        <v>14</v>
      </c>
      <c r="F6745" t="s">
        <v>26</v>
      </c>
      <c r="G6745" s="3">
        <v>44993.292199074072</v>
      </c>
      <c r="H6745" s="1">
        <v>70000</v>
      </c>
      <c r="I6745" t="s">
        <v>12461</v>
      </c>
      <c r="J6745" t="s">
        <v>12462</v>
      </c>
    </row>
    <row r="6746" spans="1:10">
      <c r="A6746" t="s">
        <v>10</v>
      </c>
      <c r="B6746" t="s">
        <v>12463</v>
      </c>
      <c r="C6746" t="s">
        <v>2324</v>
      </c>
      <c r="D6746" t="s">
        <v>13</v>
      </c>
      <c r="E6746" t="s">
        <v>14</v>
      </c>
      <c r="F6746" t="s">
        <v>2325</v>
      </c>
      <c r="G6746" s="3">
        <v>45016.312337962961</v>
      </c>
      <c r="H6746" s="1">
        <v>89100</v>
      </c>
      <c r="I6746" t="s">
        <v>2339</v>
      </c>
      <c r="J6746" t="s">
        <v>2090</v>
      </c>
    </row>
    <row r="6747" spans="1:10">
      <c r="A6747" t="s">
        <v>212</v>
      </c>
      <c r="B6747" t="s">
        <v>12464</v>
      </c>
      <c r="C6747" t="s">
        <v>1597</v>
      </c>
      <c r="D6747" t="s">
        <v>13</v>
      </c>
      <c r="E6747" t="s">
        <v>14</v>
      </c>
      <c r="F6747" t="s">
        <v>26</v>
      </c>
      <c r="G6747" s="3">
        <v>45167.295995370368</v>
      </c>
      <c r="H6747" s="1">
        <v>375000</v>
      </c>
      <c r="I6747" t="s">
        <v>12465</v>
      </c>
      <c r="J6747" t="s">
        <v>582</v>
      </c>
    </row>
    <row r="6748" spans="1:10">
      <c r="A6748" t="s">
        <v>33</v>
      </c>
      <c r="B6748" t="s">
        <v>364</v>
      </c>
      <c r="C6748" t="s">
        <v>12466</v>
      </c>
      <c r="D6748" t="s">
        <v>13</v>
      </c>
      <c r="E6748" t="s">
        <v>14</v>
      </c>
      <c r="F6748" t="s">
        <v>26</v>
      </c>
      <c r="G6748" s="3">
        <v>44970.29414351852</v>
      </c>
      <c r="H6748" s="1">
        <v>90000</v>
      </c>
      <c r="I6748" t="s">
        <v>12467</v>
      </c>
      <c r="J6748" t="s">
        <v>12468</v>
      </c>
    </row>
    <row r="6749" spans="1:10">
      <c r="A6749" t="s">
        <v>10</v>
      </c>
      <c r="B6749" t="s">
        <v>12469</v>
      </c>
      <c r="C6749" t="s">
        <v>441</v>
      </c>
      <c r="D6749" t="s">
        <v>1075</v>
      </c>
      <c r="E6749" t="s">
        <v>14</v>
      </c>
      <c r="F6749" t="s">
        <v>26</v>
      </c>
      <c r="G6749" s="3">
        <v>45206.294224537036</v>
      </c>
      <c r="H6749" s="1">
        <v>108415.5</v>
      </c>
      <c r="I6749" t="s">
        <v>4301</v>
      </c>
    </row>
    <row r="6750" spans="1:10">
      <c r="A6750" t="s">
        <v>106</v>
      </c>
      <c r="B6750" t="s">
        <v>1823</v>
      </c>
      <c r="C6750" t="s">
        <v>24</v>
      </c>
      <c r="D6750" t="s">
        <v>13</v>
      </c>
      <c r="E6750" t="s">
        <v>25</v>
      </c>
      <c r="F6750" t="s">
        <v>26</v>
      </c>
      <c r="G6750" s="3">
        <v>45244.293622685182</v>
      </c>
      <c r="H6750" s="1">
        <v>130000</v>
      </c>
      <c r="I6750" t="s">
        <v>602</v>
      </c>
      <c r="J6750" t="s">
        <v>12470</v>
      </c>
    </row>
    <row r="6751" spans="1:10">
      <c r="A6751" t="s">
        <v>10</v>
      </c>
      <c r="B6751" t="s">
        <v>2474</v>
      </c>
      <c r="C6751" t="s">
        <v>3157</v>
      </c>
      <c r="D6751" t="s">
        <v>13</v>
      </c>
      <c r="E6751" t="s">
        <v>14</v>
      </c>
      <c r="F6751" t="s">
        <v>26</v>
      </c>
      <c r="G6751" s="3">
        <v>45051.307916666665</v>
      </c>
      <c r="H6751" s="1">
        <v>90000</v>
      </c>
      <c r="I6751" t="s">
        <v>3045</v>
      </c>
      <c r="J6751" t="s">
        <v>295</v>
      </c>
    </row>
    <row r="6752" spans="1:10">
      <c r="A6752" t="s">
        <v>106</v>
      </c>
      <c r="B6752" t="s">
        <v>12471</v>
      </c>
      <c r="C6752" t="s">
        <v>170</v>
      </c>
      <c r="D6752" t="s">
        <v>13</v>
      </c>
      <c r="E6752" t="s">
        <v>14</v>
      </c>
      <c r="F6752" t="s">
        <v>171</v>
      </c>
      <c r="G6752" s="3">
        <v>45027.329594907409</v>
      </c>
      <c r="H6752" s="1">
        <v>79200</v>
      </c>
      <c r="I6752" t="s">
        <v>974</v>
      </c>
      <c r="J6752" t="s">
        <v>12472</v>
      </c>
    </row>
    <row r="6753" spans="1:10">
      <c r="A6753" t="s">
        <v>73</v>
      </c>
      <c r="B6753" t="s">
        <v>12473</v>
      </c>
      <c r="C6753" t="s">
        <v>26</v>
      </c>
      <c r="D6753" t="s">
        <v>13</v>
      </c>
      <c r="E6753" t="s">
        <v>14</v>
      </c>
      <c r="F6753" t="s">
        <v>26</v>
      </c>
      <c r="G6753" s="3">
        <v>45082.297418981485</v>
      </c>
      <c r="H6753" s="1">
        <v>200000</v>
      </c>
      <c r="I6753" t="s">
        <v>1574</v>
      </c>
      <c r="J6753" t="s">
        <v>12474</v>
      </c>
    </row>
    <row r="6754" spans="1:10">
      <c r="A6754" t="s">
        <v>73</v>
      </c>
      <c r="B6754" t="s">
        <v>12475</v>
      </c>
      <c r="C6754" t="s">
        <v>2296</v>
      </c>
      <c r="D6754" t="s">
        <v>13</v>
      </c>
      <c r="E6754" t="s">
        <v>14</v>
      </c>
      <c r="F6754" t="s">
        <v>26</v>
      </c>
      <c r="G6754" s="3">
        <v>45022.295937499999</v>
      </c>
      <c r="H6754" s="1">
        <v>175000</v>
      </c>
      <c r="I6754" t="s">
        <v>2666</v>
      </c>
      <c r="J6754" t="s">
        <v>12476</v>
      </c>
    </row>
    <row r="6755" spans="1:10">
      <c r="A6755" t="s">
        <v>33</v>
      </c>
      <c r="B6755" t="s">
        <v>12477</v>
      </c>
      <c r="C6755" t="s">
        <v>243</v>
      </c>
      <c r="D6755" t="s">
        <v>13</v>
      </c>
      <c r="E6755" t="s">
        <v>14</v>
      </c>
      <c r="F6755" t="s">
        <v>26</v>
      </c>
      <c r="G6755" s="3">
        <v>45084.292523148149</v>
      </c>
      <c r="H6755" s="1">
        <v>90000</v>
      </c>
      <c r="I6755" t="s">
        <v>12478</v>
      </c>
      <c r="J6755" t="s">
        <v>7727</v>
      </c>
    </row>
    <row r="6756" spans="1:10">
      <c r="A6756" t="s">
        <v>18</v>
      </c>
      <c r="B6756" t="s">
        <v>18</v>
      </c>
      <c r="C6756" t="s">
        <v>12479</v>
      </c>
      <c r="D6756" t="s">
        <v>13</v>
      </c>
      <c r="E6756" t="s">
        <v>14</v>
      </c>
      <c r="F6756" t="s">
        <v>26</v>
      </c>
      <c r="G6756" s="3">
        <v>45148.295173611114</v>
      </c>
      <c r="H6756" s="1">
        <v>90000</v>
      </c>
      <c r="I6756" t="s">
        <v>12480</v>
      </c>
      <c r="J6756" t="s">
        <v>3402</v>
      </c>
    </row>
    <row r="6757" spans="1:10">
      <c r="A6757" t="s">
        <v>10</v>
      </c>
      <c r="B6757" t="s">
        <v>12481</v>
      </c>
      <c r="C6757" t="s">
        <v>3585</v>
      </c>
      <c r="D6757" t="s">
        <v>13</v>
      </c>
      <c r="E6757" t="s">
        <v>14</v>
      </c>
      <c r="F6757" t="s">
        <v>3586</v>
      </c>
      <c r="G6757" s="3">
        <v>45002.318749999999</v>
      </c>
      <c r="H6757" s="1">
        <v>166419.5</v>
      </c>
      <c r="I6757" t="s">
        <v>4225</v>
      </c>
      <c r="J6757" t="s">
        <v>295</v>
      </c>
    </row>
    <row r="6758" spans="1:10">
      <c r="A6758" t="s">
        <v>10</v>
      </c>
      <c r="B6758" t="s">
        <v>10</v>
      </c>
      <c r="C6758" t="s">
        <v>24</v>
      </c>
      <c r="D6758" t="s">
        <v>13</v>
      </c>
      <c r="E6758" t="s">
        <v>25</v>
      </c>
      <c r="F6758" t="s">
        <v>26</v>
      </c>
      <c r="G6758" s="3">
        <v>45190.292858796296</v>
      </c>
      <c r="H6758" s="1">
        <v>104000</v>
      </c>
      <c r="I6758" t="s">
        <v>35</v>
      </c>
      <c r="J6758" t="s">
        <v>3425</v>
      </c>
    </row>
    <row r="6759" spans="1:10">
      <c r="A6759" t="s">
        <v>135</v>
      </c>
      <c r="B6759" t="s">
        <v>135</v>
      </c>
      <c r="C6759" t="s">
        <v>243</v>
      </c>
      <c r="D6759" t="s">
        <v>13</v>
      </c>
      <c r="E6759" t="s">
        <v>14</v>
      </c>
      <c r="F6759" t="s">
        <v>26</v>
      </c>
      <c r="G6759" s="3">
        <v>45097.292766203704</v>
      </c>
      <c r="H6759" s="1">
        <v>170000</v>
      </c>
      <c r="I6759" t="s">
        <v>2666</v>
      </c>
      <c r="J6759" t="s">
        <v>12482</v>
      </c>
    </row>
    <row r="6760" spans="1:10">
      <c r="A6760" t="s">
        <v>212</v>
      </c>
      <c r="B6760" t="s">
        <v>212</v>
      </c>
      <c r="C6760" t="s">
        <v>136</v>
      </c>
      <c r="D6760" t="s">
        <v>13</v>
      </c>
      <c r="E6760" t="s">
        <v>14</v>
      </c>
      <c r="F6760" t="s">
        <v>26</v>
      </c>
      <c r="G6760" s="3">
        <v>45091.29451388889</v>
      </c>
      <c r="H6760" s="1">
        <v>210000</v>
      </c>
      <c r="I6760" t="s">
        <v>12483</v>
      </c>
      <c r="J6760" t="s">
        <v>1183</v>
      </c>
    </row>
    <row r="6761" spans="1:10">
      <c r="A6761" t="s">
        <v>10</v>
      </c>
      <c r="B6761" t="s">
        <v>12484</v>
      </c>
      <c r="C6761" t="s">
        <v>3373</v>
      </c>
      <c r="D6761" t="s">
        <v>13</v>
      </c>
      <c r="E6761" t="s">
        <v>14</v>
      </c>
      <c r="F6761" t="s">
        <v>26</v>
      </c>
      <c r="G6761" s="3">
        <v>45158.309988425928</v>
      </c>
      <c r="H6761" s="1">
        <v>118080</v>
      </c>
      <c r="I6761" t="s">
        <v>3873</v>
      </c>
      <c r="J6761" t="s">
        <v>6045</v>
      </c>
    </row>
    <row r="6762" spans="1:10">
      <c r="A6762" t="s">
        <v>77</v>
      </c>
      <c r="B6762" t="s">
        <v>12485</v>
      </c>
      <c r="C6762" t="s">
        <v>1026</v>
      </c>
      <c r="D6762" t="s">
        <v>13</v>
      </c>
      <c r="E6762" t="s">
        <v>14</v>
      </c>
      <c r="F6762" t="s">
        <v>1026</v>
      </c>
      <c r="G6762" s="3">
        <v>44974.33016203704</v>
      </c>
      <c r="H6762" s="1">
        <v>79200</v>
      </c>
      <c r="I6762" t="s">
        <v>2348</v>
      </c>
      <c r="J6762" t="s">
        <v>12486</v>
      </c>
    </row>
    <row r="6763" spans="1:10">
      <c r="A6763" t="s">
        <v>10</v>
      </c>
      <c r="B6763" t="s">
        <v>820</v>
      </c>
      <c r="C6763" t="s">
        <v>24</v>
      </c>
      <c r="D6763" t="s">
        <v>13</v>
      </c>
      <c r="E6763" t="s">
        <v>25</v>
      </c>
      <c r="F6763" t="s">
        <v>26</v>
      </c>
      <c r="G6763" s="3">
        <v>45136.314212962963</v>
      </c>
      <c r="H6763" s="1">
        <v>133000</v>
      </c>
      <c r="I6763" t="s">
        <v>35</v>
      </c>
      <c r="J6763" t="s">
        <v>12487</v>
      </c>
    </row>
    <row r="6764" spans="1:10">
      <c r="A6764" t="s">
        <v>10</v>
      </c>
      <c r="B6764" t="s">
        <v>10</v>
      </c>
      <c r="C6764" t="s">
        <v>12488</v>
      </c>
      <c r="D6764" t="s">
        <v>13</v>
      </c>
      <c r="E6764" t="s">
        <v>14</v>
      </c>
      <c r="F6764" t="s">
        <v>26</v>
      </c>
      <c r="G6764" s="3">
        <v>45043.295486111114</v>
      </c>
      <c r="H6764" s="1">
        <v>90000</v>
      </c>
      <c r="I6764" t="s">
        <v>12489</v>
      </c>
      <c r="J6764" t="s">
        <v>12490</v>
      </c>
    </row>
    <row r="6765" spans="1:10">
      <c r="A6765" t="s">
        <v>10</v>
      </c>
      <c r="B6765" t="s">
        <v>12491</v>
      </c>
      <c r="C6765" t="s">
        <v>24</v>
      </c>
      <c r="D6765" t="s">
        <v>13</v>
      </c>
      <c r="E6765" t="s">
        <v>25</v>
      </c>
      <c r="F6765" t="s">
        <v>26</v>
      </c>
      <c r="G6765" s="3">
        <v>45233.293055555558</v>
      </c>
      <c r="H6765" s="1">
        <v>148000</v>
      </c>
      <c r="I6765" t="s">
        <v>6259</v>
      </c>
      <c r="J6765" t="s">
        <v>28</v>
      </c>
    </row>
    <row r="6766" spans="1:10">
      <c r="A6766" t="s">
        <v>18</v>
      </c>
      <c r="B6766" t="s">
        <v>328</v>
      </c>
      <c r="C6766" t="s">
        <v>6180</v>
      </c>
      <c r="D6766" t="s">
        <v>13</v>
      </c>
      <c r="E6766" t="s">
        <v>14</v>
      </c>
      <c r="F6766" t="s">
        <v>608</v>
      </c>
      <c r="G6766" s="3">
        <v>44945.333819444444</v>
      </c>
      <c r="H6766" s="1">
        <v>90000</v>
      </c>
      <c r="I6766" t="s">
        <v>6212</v>
      </c>
      <c r="J6766" t="s">
        <v>12492</v>
      </c>
    </row>
    <row r="6767" spans="1:10">
      <c r="A6767" t="s">
        <v>10</v>
      </c>
      <c r="B6767" t="s">
        <v>12493</v>
      </c>
      <c r="C6767" t="s">
        <v>75</v>
      </c>
      <c r="D6767" t="s">
        <v>13</v>
      </c>
      <c r="E6767" t="s">
        <v>14</v>
      </c>
      <c r="F6767" t="s">
        <v>26</v>
      </c>
      <c r="G6767" s="3">
        <v>45036.292060185187</v>
      </c>
      <c r="H6767" s="1">
        <v>300000</v>
      </c>
      <c r="I6767" t="s">
        <v>458</v>
      </c>
      <c r="J6767" t="s">
        <v>12494</v>
      </c>
    </row>
    <row r="6768" spans="1:10">
      <c r="A6768" t="s">
        <v>10</v>
      </c>
      <c r="B6768" t="s">
        <v>12495</v>
      </c>
      <c r="C6768" t="s">
        <v>24</v>
      </c>
      <c r="D6768" t="s">
        <v>13</v>
      </c>
      <c r="E6768" t="s">
        <v>25</v>
      </c>
      <c r="F6768" t="s">
        <v>26</v>
      </c>
      <c r="G6768" s="3">
        <v>45229.292928240742</v>
      </c>
      <c r="H6768" s="1">
        <v>206000</v>
      </c>
      <c r="I6768" t="s">
        <v>6259</v>
      </c>
      <c r="J6768" t="s">
        <v>28</v>
      </c>
    </row>
    <row r="6769" spans="1:10">
      <c r="A6769" t="s">
        <v>73</v>
      </c>
      <c r="B6769" t="s">
        <v>73</v>
      </c>
      <c r="C6769" t="s">
        <v>24</v>
      </c>
      <c r="D6769" t="s">
        <v>13</v>
      </c>
      <c r="E6769" t="s">
        <v>25</v>
      </c>
      <c r="F6769" t="s">
        <v>2499</v>
      </c>
      <c r="G6769" s="3">
        <v>45226.328796296293</v>
      </c>
      <c r="H6769" s="1">
        <v>190000</v>
      </c>
      <c r="I6769" t="s">
        <v>2500</v>
      </c>
      <c r="J6769" t="s">
        <v>12496</v>
      </c>
    </row>
    <row r="6770" spans="1:10">
      <c r="A6770" t="s">
        <v>10</v>
      </c>
      <c r="B6770" t="s">
        <v>12497</v>
      </c>
      <c r="C6770" t="s">
        <v>24</v>
      </c>
      <c r="D6770" t="s">
        <v>13</v>
      </c>
      <c r="E6770" t="s">
        <v>25</v>
      </c>
      <c r="F6770" t="s">
        <v>26</v>
      </c>
      <c r="G6770" s="3">
        <v>45087.292546296296</v>
      </c>
      <c r="H6770" s="1">
        <v>135000</v>
      </c>
      <c r="I6770" t="s">
        <v>12498</v>
      </c>
      <c r="J6770" t="s">
        <v>12499</v>
      </c>
    </row>
    <row r="6771" spans="1:10">
      <c r="A6771" t="s">
        <v>18</v>
      </c>
      <c r="B6771" t="s">
        <v>18</v>
      </c>
      <c r="C6771" t="s">
        <v>40</v>
      </c>
      <c r="D6771" t="s">
        <v>13</v>
      </c>
      <c r="E6771" t="s">
        <v>14</v>
      </c>
      <c r="F6771" t="s">
        <v>26</v>
      </c>
      <c r="G6771" s="3">
        <v>45010.300543981481</v>
      </c>
      <c r="H6771" s="1">
        <v>125000</v>
      </c>
      <c r="I6771" t="s">
        <v>186</v>
      </c>
      <c r="J6771" t="s">
        <v>12500</v>
      </c>
    </row>
    <row r="6772" spans="1:10">
      <c r="A6772" t="s">
        <v>10</v>
      </c>
      <c r="B6772" t="s">
        <v>10</v>
      </c>
      <c r="C6772" t="s">
        <v>490</v>
      </c>
      <c r="D6772" t="s">
        <v>13</v>
      </c>
      <c r="E6772" t="s">
        <v>14</v>
      </c>
      <c r="F6772" t="s">
        <v>26</v>
      </c>
      <c r="G6772" s="3">
        <v>45172.294224537036</v>
      </c>
      <c r="H6772" s="1">
        <v>152500</v>
      </c>
      <c r="I6772" t="s">
        <v>12501</v>
      </c>
      <c r="J6772" t="s">
        <v>624</v>
      </c>
    </row>
    <row r="6773" spans="1:10">
      <c r="A6773" t="s">
        <v>106</v>
      </c>
      <c r="B6773" t="s">
        <v>12502</v>
      </c>
      <c r="C6773" t="s">
        <v>1123</v>
      </c>
      <c r="D6773" t="s">
        <v>13</v>
      </c>
      <c r="E6773" t="s">
        <v>14</v>
      </c>
      <c r="F6773" t="s">
        <v>1124</v>
      </c>
      <c r="G6773" s="3">
        <v>44964.317488425928</v>
      </c>
      <c r="H6773" s="1">
        <v>89100</v>
      </c>
      <c r="I6773" t="s">
        <v>1125</v>
      </c>
      <c r="J6773" t="s">
        <v>12503</v>
      </c>
    </row>
    <row r="6774" spans="1:10">
      <c r="A6774" t="s">
        <v>135</v>
      </c>
      <c r="B6774" t="s">
        <v>9076</v>
      </c>
      <c r="C6774" t="s">
        <v>243</v>
      </c>
      <c r="D6774" t="s">
        <v>13</v>
      </c>
      <c r="E6774" t="s">
        <v>14</v>
      </c>
      <c r="F6774" t="s">
        <v>26</v>
      </c>
      <c r="G6774" s="3">
        <v>45022.292523148149</v>
      </c>
      <c r="H6774" s="1">
        <v>150000</v>
      </c>
      <c r="I6774" t="s">
        <v>3645</v>
      </c>
      <c r="J6774" t="s">
        <v>12504</v>
      </c>
    </row>
    <row r="6775" spans="1:10">
      <c r="A6775" t="s">
        <v>10</v>
      </c>
      <c r="B6775" t="s">
        <v>3882</v>
      </c>
      <c r="C6775" t="s">
        <v>24</v>
      </c>
      <c r="D6775" t="s">
        <v>13</v>
      </c>
      <c r="E6775" t="s">
        <v>25</v>
      </c>
      <c r="F6775" t="s">
        <v>26</v>
      </c>
      <c r="G6775" s="3">
        <v>44987.295706018522</v>
      </c>
      <c r="H6775" s="1">
        <v>100400</v>
      </c>
      <c r="I6775" t="s">
        <v>3925</v>
      </c>
      <c r="J6775" t="s">
        <v>3884</v>
      </c>
    </row>
    <row r="6776" spans="1:10">
      <c r="A6776" t="s">
        <v>18</v>
      </c>
      <c r="B6776" t="s">
        <v>11216</v>
      </c>
      <c r="C6776" t="s">
        <v>24</v>
      </c>
      <c r="D6776" t="s">
        <v>13</v>
      </c>
      <c r="E6776" t="s">
        <v>25</v>
      </c>
      <c r="F6776" t="s">
        <v>26</v>
      </c>
      <c r="G6776" s="3">
        <v>45161.293576388889</v>
      </c>
      <c r="H6776" s="1">
        <v>75000</v>
      </c>
      <c r="I6776" t="s">
        <v>451</v>
      </c>
      <c r="J6776" t="s">
        <v>856</v>
      </c>
    </row>
    <row r="6777" spans="1:10">
      <c r="A6777" t="s">
        <v>18</v>
      </c>
      <c r="B6777" t="s">
        <v>12505</v>
      </c>
      <c r="C6777" t="s">
        <v>1819</v>
      </c>
      <c r="D6777" t="s">
        <v>100</v>
      </c>
      <c r="E6777" t="s">
        <v>14</v>
      </c>
      <c r="F6777" t="s">
        <v>1820</v>
      </c>
      <c r="G6777" s="3">
        <v>45083.308645833335</v>
      </c>
      <c r="H6777" s="1">
        <v>45000</v>
      </c>
      <c r="I6777" t="s">
        <v>1821</v>
      </c>
      <c r="J6777" t="s">
        <v>12506</v>
      </c>
    </row>
    <row r="6778" spans="1:10">
      <c r="A6778" t="s">
        <v>77</v>
      </c>
      <c r="B6778" t="s">
        <v>3396</v>
      </c>
      <c r="C6778" t="s">
        <v>1226</v>
      </c>
      <c r="D6778" t="s">
        <v>13</v>
      </c>
      <c r="E6778" t="s">
        <v>14</v>
      </c>
      <c r="F6778" t="s">
        <v>26</v>
      </c>
      <c r="G6778" s="3">
        <v>45177.293263888889</v>
      </c>
      <c r="H6778" s="1">
        <v>69107</v>
      </c>
      <c r="I6778" t="s">
        <v>2707</v>
      </c>
    </row>
    <row r="6779" spans="1:10">
      <c r="A6779" t="s">
        <v>135</v>
      </c>
      <c r="B6779" t="s">
        <v>135</v>
      </c>
      <c r="C6779" t="s">
        <v>232</v>
      </c>
      <c r="D6779" t="s">
        <v>13</v>
      </c>
      <c r="E6779" t="s">
        <v>14</v>
      </c>
      <c r="F6779" t="s">
        <v>26</v>
      </c>
      <c r="G6779" s="3">
        <v>44982.291655092595</v>
      </c>
      <c r="H6779" s="1">
        <v>90000</v>
      </c>
      <c r="I6779" t="s">
        <v>12507</v>
      </c>
      <c r="J6779" t="s">
        <v>6817</v>
      </c>
    </row>
    <row r="6780" spans="1:10">
      <c r="A6780" t="s">
        <v>10</v>
      </c>
      <c r="B6780" t="s">
        <v>652</v>
      </c>
      <c r="C6780" t="s">
        <v>1305</v>
      </c>
      <c r="D6780" t="s">
        <v>13</v>
      </c>
      <c r="E6780" t="s">
        <v>14</v>
      </c>
      <c r="F6780" t="s">
        <v>26</v>
      </c>
      <c r="G6780" s="3">
        <v>45104.293865740743</v>
      </c>
      <c r="H6780" s="1">
        <v>183320</v>
      </c>
      <c r="I6780" t="s">
        <v>993</v>
      </c>
      <c r="J6780" t="s">
        <v>12508</v>
      </c>
    </row>
    <row r="6781" spans="1:10">
      <c r="A6781" t="s">
        <v>135</v>
      </c>
      <c r="B6781" t="s">
        <v>12509</v>
      </c>
      <c r="C6781" t="s">
        <v>2207</v>
      </c>
      <c r="D6781" t="s">
        <v>13</v>
      </c>
      <c r="E6781" t="s">
        <v>14</v>
      </c>
      <c r="F6781" t="s">
        <v>26</v>
      </c>
      <c r="G6781" s="3">
        <v>45094.292650462965</v>
      </c>
      <c r="H6781" s="1">
        <v>115000</v>
      </c>
      <c r="I6781" t="s">
        <v>3196</v>
      </c>
      <c r="J6781" t="s">
        <v>12510</v>
      </c>
    </row>
    <row r="6782" spans="1:10">
      <c r="A6782" t="s">
        <v>10</v>
      </c>
      <c r="B6782" t="s">
        <v>10</v>
      </c>
      <c r="C6782" t="s">
        <v>1405</v>
      </c>
      <c r="D6782" t="s">
        <v>13</v>
      </c>
      <c r="E6782" t="s">
        <v>14</v>
      </c>
      <c r="F6782" t="s">
        <v>26</v>
      </c>
      <c r="G6782" s="3">
        <v>44987.326342592591</v>
      </c>
      <c r="H6782" s="1">
        <v>115000</v>
      </c>
      <c r="I6782" t="s">
        <v>420</v>
      </c>
      <c r="J6782" t="s">
        <v>12511</v>
      </c>
    </row>
    <row r="6783" spans="1:10">
      <c r="A6783" t="s">
        <v>18</v>
      </c>
      <c r="B6783" t="s">
        <v>12512</v>
      </c>
      <c r="C6783" t="s">
        <v>614</v>
      </c>
      <c r="D6783" t="s">
        <v>13</v>
      </c>
      <c r="E6783" t="s">
        <v>14</v>
      </c>
      <c r="F6783" t="s">
        <v>608</v>
      </c>
      <c r="G6783" s="3">
        <v>44932.31490740741</v>
      </c>
      <c r="H6783" s="1">
        <v>90000</v>
      </c>
      <c r="I6783" t="s">
        <v>12513</v>
      </c>
      <c r="J6783" t="s">
        <v>1693</v>
      </c>
    </row>
    <row r="6784" spans="1:10">
      <c r="A6784" t="s">
        <v>10</v>
      </c>
      <c r="B6784" t="s">
        <v>12514</v>
      </c>
      <c r="C6784" t="s">
        <v>201</v>
      </c>
      <c r="D6784" t="s">
        <v>13</v>
      </c>
      <c r="E6784" t="s">
        <v>14</v>
      </c>
      <c r="F6784" t="s">
        <v>26</v>
      </c>
      <c r="G6784" s="3">
        <v>45112.318298611113</v>
      </c>
      <c r="H6784" s="1">
        <v>115000</v>
      </c>
      <c r="I6784" t="s">
        <v>1549</v>
      </c>
      <c r="J6784" t="s">
        <v>12515</v>
      </c>
    </row>
    <row r="6785" spans="1:10">
      <c r="A6785" t="s">
        <v>135</v>
      </c>
      <c r="B6785" t="s">
        <v>12516</v>
      </c>
      <c r="C6785" t="s">
        <v>75</v>
      </c>
      <c r="D6785" t="s">
        <v>13</v>
      </c>
      <c r="E6785" t="s">
        <v>14</v>
      </c>
      <c r="F6785" t="s">
        <v>26</v>
      </c>
      <c r="G6785" s="3">
        <v>45086.292245370372</v>
      </c>
      <c r="H6785" s="1">
        <v>150000</v>
      </c>
      <c r="I6785" t="s">
        <v>12517</v>
      </c>
      <c r="J6785" t="s">
        <v>5872</v>
      </c>
    </row>
    <row r="6786" spans="1:10">
      <c r="A6786" t="s">
        <v>10</v>
      </c>
      <c r="B6786" t="s">
        <v>2483</v>
      </c>
      <c r="C6786" t="s">
        <v>19</v>
      </c>
      <c r="D6786" t="s">
        <v>13</v>
      </c>
      <c r="E6786" t="s">
        <v>14</v>
      </c>
      <c r="F6786" t="s">
        <v>26</v>
      </c>
      <c r="G6786" s="3">
        <v>45133.293981481482</v>
      </c>
      <c r="H6786" s="1">
        <v>78592</v>
      </c>
      <c r="I6786" t="s">
        <v>12518</v>
      </c>
    </row>
    <row r="6787" spans="1:10">
      <c r="A6787" t="s">
        <v>18</v>
      </c>
      <c r="B6787" t="s">
        <v>7826</v>
      </c>
      <c r="C6787" t="s">
        <v>3066</v>
      </c>
      <c r="D6787" t="s">
        <v>13</v>
      </c>
      <c r="E6787" t="s">
        <v>14</v>
      </c>
      <c r="F6787" t="s">
        <v>26</v>
      </c>
      <c r="G6787" s="3">
        <v>45159.298842592594</v>
      </c>
      <c r="H6787" s="1">
        <v>197000</v>
      </c>
      <c r="I6787" t="s">
        <v>2703</v>
      </c>
      <c r="J6787" t="s">
        <v>12519</v>
      </c>
    </row>
    <row r="6788" spans="1:10">
      <c r="A6788" t="s">
        <v>33</v>
      </c>
      <c r="B6788" t="s">
        <v>12520</v>
      </c>
      <c r="C6788" t="s">
        <v>237</v>
      </c>
      <c r="D6788" t="s">
        <v>13</v>
      </c>
      <c r="E6788" t="s">
        <v>14</v>
      </c>
      <c r="F6788" t="s">
        <v>26</v>
      </c>
      <c r="G6788" s="3">
        <v>45078.307858796295</v>
      </c>
      <c r="H6788" s="1">
        <v>138640</v>
      </c>
      <c r="I6788" t="s">
        <v>326</v>
      </c>
      <c r="J6788" t="s">
        <v>12521</v>
      </c>
    </row>
    <row r="6789" spans="1:10">
      <c r="A6789" t="s">
        <v>10</v>
      </c>
      <c r="B6789" t="s">
        <v>12522</v>
      </c>
      <c r="C6789" t="s">
        <v>24</v>
      </c>
      <c r="D6789" t="s">
        <v>13</v>
      </c>
      <c r="E6789" t="s">
        <v>25</v>
      </c>
      <c r="F6789" t="s">
        <v>26</v>
      </c>
      <c r="G6789" s="3">
        <v>44950.294710648152</v>
      </c>
      <c r="H6789" s="1">
        <v>135720</v>
      </c>
      <c r="I6789" t="s">
        <v>12523</v>
      </c>
      <c r="J6789" t="s">
        <v>12524</v>
      </c>
    </row>
    <row r="6790" spans="1:10">
      <c r="A6790" t="s">
        <v>212</v>
      </c>
      <c r="B6790" t="s">
        <v>12525</v>
      </c>
      <c r="C6790" t="s">
        <v>1105</v>
      </c>
      <c r="D6790" t="s">
        <v>13</v>
      </c>
      <c r="E6790" t="s">
        <v>14</v>
      </c>
      <c r="F6790" t="s">
        <v>26</v>
      </c>
      <c r="G6790" s="3">
        <v>45209.293946759259</v>
      </c>
      <c r="H6790" s="1">
        <v>198000</v>
      </c>
      <c r="I6790" t="s">
        <v>12526</v>
      </c>
      <c r="J6790" t="s">
        <v>3906</v>
      </c>
    </row>
    <row r="6791" spans="1:10">
      <c r="A6791" t="s">
        <v>33</v>
      </c>
      <c r="B6791" t="s">
        <v>12527</v>
      </c>
      <c r="C6791" t="s">
        <v>108</v>
      </c>
      <c r="D6791" t="s">
        <v>13</v>
      </c>
      <c r="E6791" t="s">
        <v>14</v>
      </c>
      <c r="F6791" t="s">
        <v>26</v>
      </c>
      <c r="G6791" s="3">
        <v>45189.293449074074</v>
      </c>
      <c r="H6791" s="1">
        <v>173000</v>
      </c>
      <c r="I6791" t="s">
        <v>3958</v>
      </c>
      <c r="J6791" t="s">
        <v>12528</v>
      </c>
    </row>
    <row r="6792" spans="1:10">
      <c r="A6792" t="s">
        <v>18</v>
      </c>
      <c r="B6792" t="s">
        <v>12529</v>
      </c>
      <c r="C6792" t="s">
        <v>1866</v>
      </c>
      <c r="D6792" t="s">
        <v>13</v>
      </c>
      <c r="E6792" t="s">
        <v>14</v>
      </c>
      <c r="F6792" t="s">
        <v>171</v>
      </c>
      <c r="G6792" s="3">
        <v>45128.30091435185</v>
      </c>
      <c r="H6792" s="1">
        <v>72000</v>
      </c>
      <c r="I6792" t="s">
        <v>1133</v>
      </c>
      <c r="J6792" t="s">
        <v>12530</v>
      </c>
    </row>
    <row r="6793" spans="1:10">
      <c r="A6793" t="s">
        <v>33</v>
      </c>
      <c r="B6793" t="s">
        <v>12531</v>
      </c>
      <c r="C6793" t="s">
        <v>461</v>
      </c>
      <c r="D6793" t="s">
        <v>13</v>
      </c>
      <c r="E6793" t="s">
        <v>14</v>
      </c>
      <c r="F6793" t="s">
        <v>26</v>
      </c>
      <c r="G6793" s="3">
        <v>45151.292650462965</v>
      </c>
      <c r="H6793" s="1">
        <v>114183.5</v>
      </c>
      <c r="I6793" t="s">
        <v>5145</v>
      </c>
      <c r="J6793" t="s">
        <v>12532</v>
      </c>
    </row>
    <row r="6794" spans="1:10">
      <c r="A6794" t="s">
        <v>106</v>
      </c>
      <c r="B6794" t="s">
        <v>12300</v>
      </c>
      <c r="C6794" t="s">
        <v>2706</v>
      </c>
      <c r="D6794" t="s">
        <v>1075</v>
      </c>
      <c r="E6794" t="s">
        <v>14</v>
      </c>
      <c r="F6794" t="s">
        <v>20</v>
      </c>
      <c r="G6794" s="3">
        <v>45268.324560185189</v>
      </c>
      <c r="H6794" s="1">
        <v>99764</v>
      </c>
      <c r="I6794" t="s">
        <v>12301</v>
      </c>
      <c r="J6794" t="s">
        <v>12533</v>
      </c>
    </row>
    <row r="6795" spans="1:10">
      <c r="A6795" t="s">
        <v>33</v>
      </c>
      <c r="B6795" t="s">
        <v>33</v>
      </c>
      <c r="C6795" t="s">
        <v>694</v>
      </c>
      <c r="D6795" t="s">
        <v>13</v>
      </c>
      <c r="E6795" t="s">
        <v>14</v>
      </c>
      <c r="F6795" t="s">
        <v>694</v>
      </c>
      <c r="G6795" s="3">
        <v>44966.313981481479</v>
      </c>
      <c r="H6795" s="1">
        <v>111175</v>
      </c>
      <c r="I6795" t="s">
        <v>8780</v>
      </c>
      <c r="J6795" t="s">
        <v>3942</v>
      </c>
    </row>
    <row r="6796" spans="1:10">
      <c r="A6796" t="s">
        <v>73</v>
      </c>
      <c r="B6796" t="s">
        <v>12534</v>
      </c>
      <c r="C6796" t="s">
        <v>198</v>
      </c>
      <c r="D6796" t="s">
        <v>13</v>
      </c>
      <c r="E6796" t="s">
        <v>14</v>
      </c>
      <c r="F6796" t="s">
        <v>198</v>
      </c>
      <c r="G6796" s="3">
        <v>45043.30263888889</v>
      </c>
      <c r="H6796" s="1">
        <v>147500</v>
      </c>
      <c r="I6796" t="s">
        <v>3791</v>
      </c>
      <c r="J6796" t="s">
        <v>12535</v>
      </c>
    </row>
    <row r="6797" spans="1:10">
      <c r="A6797" t="s">
        <v>18</v>
      </c>
      <c r="B6797" t="s">
        <v>3384</v>
      </c>
      <c r="C6797" t="s">
        <v>741</v>
      </c>
      <c r="D6797" t="s">
        <v>13</v>
      </c>
      <c r="E6797" t="s">
        <v>14</v>
      </c>
      <c r="F6797" t="s">
        <v>171</v>
      </c>
      <c r="G6797" s="3">
        <v>44948.299930555557</v>
      </c>
      <c r="H6797" s="1">
        <v>147500</v>
      </c>
      <c r="I6797" t="s">
        <v>1133</v>
      </c>
      <c r="J6797" t="s">
        <v>3385</v>
      </c>
    </row>
    <row r="6798" spans="1:10">
      <c r="A6798" t="s">
        <v>73</v>
      </c>
      <c r="B6798" t="s">
        <v>73</v>
      </c>
      <c r="C6798" t="s">
        <v>1015</v>
      </c>
      <c r="D6798" t="s">
        <v>13</v>
      </c>
      <c r="E6798" t="s">
        <v>14</v>
      </c>
      <c r="F6798" t="s">
        <v>608</v>
      </c>
      <c r="G6798" s="3">
        <v>45093.325960648152</v>
      </c>
      <c r="H6798" s="1">
        <v>90000</v>
      </c>
      <c r="I6798" t="s">
        <v>1016</v>
      </c>
      <c r="J6798" t="s">
        <v>12536</v>
      </c>
    </row>
    <row r="6799" spans="1:10">
      <c r="A6799" t="s">
        <v>10</v>
      </c>
      <c r="B6799" t="s">
        <v>1606</v>
      </c>
      <c r="C6799" t="s">
        <v>12537</v>
      </c>
      <c r="D6799" t="s">
        <v>13</v>
      </c>
      <c r="E6799" t="s">
        <v>14</v>
      </c>
      <c r="F6799" t="s">
        <v>26</v>
      </c>
      <c r="G6799" s="3">
        <v>45153.294687499998</v>
      </c>
      <c r="H6799" s="1">
        <v>90000</v>
      </c>
      <c r="I6799" t="s">
        <v>3503</v>
      </c>
      <c r="J6799" t="s">
        <v>3504</v>
      </c>
    </row>
    <row r="6800" spans="1:10">
      <c r="A6800" t="s">
        <v>10</v>
      </c>
      <c r="B6800" t="s">
        <v>10</v>
      </c>
      <c r="C6800" t="s">
        <v>1348</v>
      </c>
      <c r="D6800" t="s">
        <v>13</v>
      </c>
      <c r="E6800" t="s">
        <v>14</v>
      </c>
      <c r="F6800" t="s">
        <v>26</v>
      </c>
      <c r="G6800" s="3">
        <v>45124.294618055559</v>
      </c>
      <c r="H6800" s="1">
        <v>139964</v>
      </c>
      <c r="I6800" t="s">
        <v>3758</v>
      </c>
      <c r="J6800" t="s">
        <v>12538</v>
      </c>
    </row>
    <row r="6801" spans="1:10">
      <c r="A6801" t="s">
        <v>73</v>
      </c>
      <c r="B6801" t="s">
        <v>3741</v>
      </c>
      <c r="C6801" t="s">
        <v>24</v>
      </c>
      <c r="D6801" t="s">
        <v>13</v>
      </c>
      <c r="E6801" t="s">
        <v>25</v>
      </c>
      <c r="F6801" t="s">
        <v>26</v>
      </c>
      <c r="G6801" s="3">
        <v>45056.302488425928</v>
      </c>
      <c r="H6801" s="1">
        <v>181900</v>
      </c>
      <c r="I6801" t="s">
        <v>12539</v>
      </c>
      <c r="J6801" t="s">
        <v>12540</v>
      </c>
    </row>
    <row r="6802" spans="1:10">
      <c r="A6802" t="s">
        <v>33</v>
      </c>
      <c r="B6802" t="s">
        <v>33</v>
      </c>
      <c r="C6802" t="s">
        <v>237</v>
      </c>
      <c r="D6802" t="s">
        <v>13</v>
      </c>
      <c r="E6802" t="s">
        <v>14</v>
      </c>
      <c r="F6802" t="s">
        <v>26</v>
      </c>
      <c r="G6802" s="3">
        <v>45289.292615740742</v>
      </c>
      <c r="H6802" s="1">
        <v>100000</v>
      </c>
      <c r="I6802" t="s">
        <v>3417</v>
      </c>
      <c r="J6802" t="s">
        <v>1515</v>
      </c>
    </row>
    <row r="6803" spans="1:10">
      <c r="A6803" t="s">
        <v>10</v>
      </c>
      <c r="B6803" t="s">
        <v>855</v>
      </c>
      <c r="C6803" t="s">
        <v>24</v>
      </c>
      <c r="D6803" t="s">
        <v>13</v>
      </c>
      <c r="E6803" t="s">
        <v>25</v>
      </c>
      <c r="F6803" t="s">
        <v>26</v>
      </c>
      <c r="G6803" s="3">
        <v>45143.3047337963</v>
      </c>
      <c r="H6803" s="1">
        <v>65000</v>
      </c>
      <c r="I6803" t="s">
        <v>451</v>
      </c>
      <c r="J6803" t="s">
        <v>856</v>
      </c>
    </row>
    <row r="6804" spans="1:10">
      <c r="A6804" t="s">
        <v>10</v>
      </c>
      <c r="B6804" t="s">
        <v>763</v>
      </c>
      <c r="C6804" t="s">
        <v>6033</v>
      </c>
      <c r="D6804" t="s">
        <v>13</v>
      </c>
      <c r="E6804" t="s">
        <v>14</v>
      </c>
      <c r="F6804" t="s">
        <v>2012</v>
      </c>
      <c r="G6804" s="3">
        <v>45100.330451388887</v>
      </c>
      <c r="H6804" s="1">
        <v>79200</v>
      </c>
      <c r="I6804" t="s">
        <v>1133</v>
      </c>
      <c r="J6804" t="s">
        <v>12541</v>
      </c>
    </row>
    <row r="6805" spans="1:10">
      <c r="A6805" t="s">
        <v>33</v>
      </c>
      <c r="B6805" t="s">
        <v>10945</v>
      </c>
      <c r="C6805" t="s">
        <v>12542</v>
      </c>
      <c r="D6805" t="s">
        <v>13</v>
      </c>
      <c r="E6805" t="s">
        <v>14</v>
      </c>
      <c r="F6805" t="s">
        <v>26</v>
      </c>
      <c r="G6805" s="3">
        <v>45156.293402777781</v>
      </c>
      <c r="H6805" s="1">
        <v>82830</v>
      </c>
      <c r="I6805" t="s">
        <v>12543</v>
      </c>
    </row>
    <row r="6806" spans="1:10">
      <c r="A6806" t="s">
        <v>10</v>
      </c>
      <c r="B6806" t="s">
        <v>7936</v>
      </c>
      <c r="C6806" t="s">
        <v>1402</v>
      </c>
      <c r="D6806" t="s">
        <v>13</v>
      </c>
      <c r="E6806" t="s">
        <v>14</v>
      </c>
      <c r="F6806" t="s">
        <v>26</v>
      </c>
      <c r="G6806" s="3">
        <v>45114.322210648148</v>
      </c>
      <c r="H6806" s="1">
        <v>150000</v>
      </c>
      <c r="I6806" t="s">
        <v>980</v>
      </c>
      <c r="J6806" t="s">
        <v>599</v>
      </c>
    </row>
    <row r="6807" spans="1:10">
      <c r="A6807" t="s">
        <v>33</v>
      </c>
      <c r="B6807" t="s">
        <v>12544</v>
      </c>
      <c r="C6807" t="s">
        <v>9046</v>
      </c>
      <c r="D6807" t="s">
        <v>100</v>
      </c>
      <c r="E6807" t="s">
        <v>14</v>
      </c>
      <c r="F6807" t="s">
        <v>26</v>
      </c>
      <c r="G6807" s="3">
        <v>45128.295416666668</v>
      </c>
      <c r="H6807" s="1">
        <v>111175</v>
      </c>
      <c r="I6807" t="s">
        <v>5109</v>
      </c>
      <c r="J6807" t="s">
        <v>12545</v>
      </c>
    </row>
    <row r="6808" spans="1:10">
      <c r="A6808" t="s">
        <v>73</v>
      </c>
      <c r="B6808" t="s">
        <v>12546</v>
      </c>
      <c r="C6808" t="s">
        <v>75</v>
      </c>
      <c r="D6808" t="s">
        <v>13</v>
      </c>
      <c r="E6808" t="s">
        <v>14</v>
      </c>
      <c r="F6808" t="s">
        <v>26</v>
      </c>
      <c r="G6808" s="3">
        <v>45113.315069444441</v>
      </c>
      <c r="H6808" s="1">
        <v>157500</v>
      </c>
      <c r="I6808" t="s">
        <v>458</v>
      </c>
      <c r="J6808" t="s">
        <v>12547</v>
      </c>
    </row>
    <row r="6809" spans="1:10">
      <c r="A6809" t="s">
        <v>135</v>
      </c>
      <c r="B6809" t="s">
        <v>6916</v>
      </c>
      <c r="C6809" t="s">
        <v>1503</v>
      </c>
      <c r="D6809" t="s">
        <v>13</v>
      </c>
      <c r="E6809" t="s">
        <v>14</v>
      </c>
      <c r="F6809" t="s">
        <v>26</v>
      </c>
      <c r="G6809" s="3">
        <v>45058.29178240741</v>
      </c>
      <c r="H6809" s="1">
        <v>150000</v>
      </c>
      <c r="I6809" t="s">
        <v>980</v>
      </c>
      <c r="J6809" t="s">
        <v>7460</v>
      </c>
    </row>
    <row r="6810" spans="1:10">
      <c r="A6810" t="s">
        <v>18</v>
      </c>
      <c r="B6810" t="s">
        <v>12548</v>
      </c>
      <c r="C6810" t="s">
        <v>276</v>
      </c>
      <c r="D6810" t="s">
        <v>13</v>
      </c>
      <c r="E6810" t="s">
        <v>14</v>
      </c>
      <c r="F6810" t="s">
        <v>26</v>
      </c>
      <c r="G6810" s="3">
        <v>45237.334583333337</v>
      </c>
      <c r="H6810" s="1">
        <v>172500</v>
      </c>
      <c r="I6810" t="s">
        <v>2666</v>
      </c>
      <c r="J6810" t="s">
        <v>12549</v>
      </c>
    </row>
    <row r="6811" spans="1:10">
      <c r="A6811" t="s">
        <v>106</v>
      </c>
      <c r="B6811" t="s">
        <v>9166</v>
      </c>
      <c r="C6811" t="s">
        <v>24</v>
      </c>
      <c r="D6811" t="s">
        <v>13</v>
      </c>
      <c r="E6811" t="s">
        <v>25</v>
      </c>
      <c r="F6811" t="s">
        <v>6280</v>
      </c>
      <c r="G6811" s="3">
        <v>45229.332511574074</v>
      </c>
      <c r="H6811" s="1">
        <v>46000</v>
      </c>
      <c r="I6811" t="s">
        <v>12550</v>
      </c>
      <c r="J6811" t="s">
        <v>4616</v>
      </c>
    </row>
    <row r="6812" spans="1:10">
      <c r="A6812" t="s">
        <v>106</v>
      </c>
      <c r="B6812" t="s">
        <v>2850</v>
      </c>
      <c r="C6812" t="s">
        <v>119</v>
      </c>
      <c r="D6812" t="s">
        <v>13</v>
      </c>
      <c r="E6812" t="s">
        <v>14</v>
      </c>
      <c r="F6812" t="s">
        <v>26</v>
      </c>
      <c r="G6812" s="3">
        <v>45079.291932870372</v>
      </c>
      <c r="H6812" s="1">
        <v>112015</v>
      </c>
      <c r="I6812" t="s">
        <v>4301</v>
      </c>
    </row>
    <row r="6813" spans="1:10">
      <c r="A6813" t="s">
        <v>18</v>
      </c>
      <c r="B6813" t="s">
        <v>328</v>
      </c>
      <c r="C6813" t="s">
        <v>161</v>
      </c>
      <c r="D6813" t="s">
        <v>13</v>
      </c>
      <c r="E6813" t="s">
        <v>14</v>
      </c>
      <c r="F6813" t="s">
        <v>162</v>
      </c>
      <c r="G6813" s="3">
        <v>45034.321504629632</v>
      </c>
      <c r="H6813" s="1">
        <v>131580</v>
      </c>
      <c r="I6813" t="s">
        <v>10993</v>
      </c>
      <c r="J6813" t="s">
        <v>12551</v>
      </c>
    </row>
    <row r="6814" spans="1:10">
      <c r="A6814" t="s">
        <v>77</v>
      </c>
      <c r="B6814" t="s">
        <v>12552</v>
      </c>
      <c r="C6814" t="s">
        <v>237</v>
      </c>
      <c r="D6814" t="s">
        <v>13</v>
      </c>
      <c r="E6814" t="s">
        <v>14</v>
      </c>
      <c r="F6814" t="s">
        <v>26</v>
      </c>
      <c r="G6814" s="3">
        <v>45154.293483796297</v>
      </c>
      <c r="H6814" s="1">
        <v>95640</v>
      </c>
      <c r="I6814" t="s">
        <v>69</v>
      </c>
      <c r="J6814" t="s">
        <v>8998</v>
      </c>
    </row>
    <row r="6815" spans="1:10">
      <c r="A6815" t="s">
        <v>10</v>
      </c>
      <c r="B6815" t="s">
        <v>398</v>
      </c>
      <c r="C6815" t="s">
        <v>461</v>
      </c>
      <c r="D6815" t="s">
        <v>13</v>
      </c>
      <c r="E6815" t="s">
        <v>14</v>
      </c>
      <c r="F6815" t="s">
        <v>26</v>
      </c>
      <c r="G6815" s="3">
        <v>45093.305925925924</v>
      </c>
      <c r="H6815" s="1">
        <v>90000</v>
      </c>
      <c r="I6815" t="s">
        <v>3456</v>
      </c>
      <c r="J6815" t="s">
        <v>12553</v>
      </c>
    </row>
    <row r="6816" spans="1:10">
      <c r="A6816" t="s">
        <v>33</v>
      </c>
      <c r="B6816" t="s">
        <v>12554</v>
      </c>
      <c r="C6816" t="s">
        <v>24</v>
      </c>
      <c r="D6816" t="s">
        <v>13</v>
      </c>
      <c r="E6816" t="s">
        <v>25</v>
      </c>
      <c r="F6816" t="s">
        <v>26</v>
      </c>
      <c r="G6816" s="3">
        <v>45239.292569444442</v>
      </c>
      <c r="H6816" s="1">
        <v>79060.5</v>
      </c>
      <c r="I6816" t="s">
        <v>11377</v>
      </c>
      <c r="J6816" t="s">
        <v>819</v>
      </c>
    </row>
    <row r="6817" spans="1:10">
      <c r="A6817" t="s">
        <v>10</v>
      </c>
      <c r="B6817" t="s">
        <v>12555</v>
      </c>
      <c r="C6817" t="s">
        <v>6631</v>
      </c>
      <c r="D6817" t="s">
        <v>13</v>
      </c>
      <c r="E6817" t="s">
        <v>14</v>
      </c>
      <c r="F6817" t="s">
        <v>26</v>
      </c>
      <c r="G6817" s="3">
        <v>45203.294502314813</v>
      </c>
      <c r="H6817" s="1">
        <v>135519</v>
      </c>
      <c r="I6817" t="s">
        <v>2783</v>
      </c>
      <c r="J6817" t="s">
        <v>12556</v>
      </c>
    </row>
    <row r="6818" spans="1:10">
      <c r="A6818" t="s">
        <v>10</v>
      </c>
      <c r="B6818" t="s">
        <v>10</v>
      </c>
      <c r="C6818" t="s">
        <v>1405</v>
      </c>
      <c r="D6818" t="s">
        <v>13</v>
      </c>
      <c r="E6818" t="s">
        <v>14</v>
      </c>
      <c r="F6818" t="s">
        <v>26</v>
      </c>
      <c r="G6818" s="3">
        <v>45175.329097222224</v>
      </c>
      <c r="H6818" s="1">
        <v>115000</v>
      </c>
      <c r="I6818" t="s">
        <v>980</v>
      </c>
      <c r="J6818" t="s">
        <v>12557</v>
      </c>
    </row>
    <row r="6819" spans="1:10">
      <c r="A6819" t="s">
        <v>33</v>
      </c>
      <c r="B6819" t="s">
        <v>12558</v>
      </c>
      <c r="C6819" t="s">
        <v>4675</v>
      </c>
      <c r="D6819" t="s">
        <v>13</v>
      </c>
      <c r="E6819" t="s">
        <v>14</v>
      </c>
      <c r="F6819" t="s">
        <v>26</v>
      </c>
      <c r="G6819" s="3">
        <v>45114.292222222219</v>
      </c>
      <c r="H6819" s="1">
        <v>94199</v>
      </c>
      <c r="I6819" t="s">
        <v>12559</v>
      </c>
    </row>
    <row r="6820" spans="1:10">
      <c r="A6820" t="s">
        <v>18</v>
      </c>
      <c r="B6820" t="s">
        <v>12560</v>
      </c>
      <c r="C6820" t="s">
        <v>12561</v>
      </c>
      <c r="D6820" t="s">
        <v>13</v>
      </c>
      <c r="E6820" t="s">
        <v>14</v>
      </c>
      <c r="F6820" t="s">
        <v>26</v>
      </c>
      <c r="G6820" s="3">
        <v>45196.351087962961</v>
      </c>
      <c r="H6820" s="1">
        <v>113836.5</v>
      </c>
      <c r="I6820" t="s">
        <v>186</v>
      </c>
      <c r="J6820" t="s">
        <v>12562</v>
      </c>
    </row>
    <row r="6821" spans="1:10">
      <c r="A6821" t="s">
        <v>212</v>
      </c>
      <c r="B6821" t="s">
        <v>12563</v>
      </c>
      <c r="C6821" t="s">
        <v>461</v>
      </c>
      <c r="D6821" t="s">
        <v>13</v>
      </c>
      <c r="E6821" t="s">
        <v>14</v>
      </c>
      <c r="F6821" t="s">
        <v>26</v>
      </c>
      <c r="G6821" s="3">
        <v>45026.293807870374</v>
      </c>
      <c r="H6821" s="1">
        <v>90000</v>
      </c>
      <c r="I6821" t="s">
        <v>5369</v>
      </c>
      <c r="J6821" t="s">
        <v>12564</v>
      </c>
    </row>
    <row r="6822" spans="1:10">
      <c r="A6822" t="s">
        <v>135</v>
      </c>
      <c r="B6822" t="s">
        <v>12565</v>
      </c>
      <c r="C6822" t="s">
        <v>434</v>
      </c>
      <c r="D6822" t="s">
        <v>13</v>
      </c>
      <c r="E6822" t="s">
        <v>14</v>
      </c>
      <c r="F6822" t="s">
        <v>26</v>
      </c>
      <c r="G6822" s="3">
        <v>45111.292685185188</v>
      </c>
      <c r="H6822" s="1">
        <v>125000</v>
      </c>
      <c r="I6822" t="s">
        <v>1751</v>
      </c>
      <c r="J6822" t="s">
        <v>5146</v>
      </c>
    </row>
    <row r="6823" spans="1:10">
      <c r="A6823" t="s">
        <v>18</v>
      </c>
      <c r="B6823" t="s">
        <v>3811</v>
      </c>
      <c r="C6823" t="s">
        <v>119</v>
      </c>
      <c r="D6823" t="s">
        <v>13</v>
      </c>
      <c r="E6823" t="s">
        <v>14</v>
      </c>
      <c r="F6823" t="s">
        <v>26</v>
      </c>
      <c r="G6823" s="3">
        <v>45058.296157407407</v>
      </c>
      <c r="H6823" s="1">
        <v>85550</v>
      </c>
      <c r="I6823" t="s">
        <v>420</v>
      </c>
      <c r="J6823" t="s">
        <v>6351</v>
      </c>
    </row>
    <row r="6824" spans="1:10">
      <c r="A6824" t="s">
        <v>33</v>
      </c>
      <c r="B6824" t="s">
        <v>12566</v>
      </c>
      <c r="C6824" t="s">
        <v>741</v>
      </c>
      <c r="D6824" t="s">
        <v>13</v>
      </c>
      <c r="E6824" t="s">
        <v>14</v>
      </c>
      <c r="F6824" t="s">
        <v>171</v>
      </c>
      <c r="G6824" s="3">
        <v>44995.305671296293</v>
      </c>
      <c r="H6824" s="1">
        <v>111175</v>
      </c>
      <c r="I6824" t="s">
        <v>1133</v>
      </c>
      <c r="J6824" t="s">
        <v>12567</v>
      </c>
    </row>
    <row r="6825" spans="1:10">
      <c r="A6825" t="s">
        <v>212</v>
      </c>
      <c r="B6825" t="s">
        <v>12568</v>
      </c>
      <c r="C6825" t="s">
        <v>232</v>
      </c>
      <c r="D6825" t="s">
        <v>13</v>
      </c>
      <c r="E6825" t="s">
        <v>14</v>
      </c>
      <c r="F6825" t="s">
        <v>26</v>
      </c>
      <c r="G6825" s="3">
        <v>45128.293113425927</v>
      </c>
      <c r="H6825" s="1">
        <v>115000</v>
      </c>
      <c r="I6825" t="s">
        <v>2832</v>
      </c>
      <c r="J6825" t="s">
        <v>12569</v>
      </c>
    </row>
    <row r="6826" spans="1:10">
      <c r="A6826" t="s">
        <v>212</v>
      </c>
      <c r="B6826" t="s">
        <v>212</v>
      </c>
      <c r="C6826" t="s">
        <v>56</v>
      </c>
      <c r="D6826" t="s">
        <v>13</v>
      </c>
      <c r="E6826" t="s">
        <v>14</v>
      </c>
      <c r="F6826" t="s">
        <v>26</v>
      </c>
      <c r="G6826" s="3">
        <v>45154.292800925927</v>
      </c>
      <c r="H6826" s="1">
        <v>180000</v>
      </c>
      <c r="I6826" t="s">
        <v>2726</v>
      </c>
      <c r="J6826" t="s">
        <v>12570</v>
      </c>
    </row>
    <row r="6827" spans="1:10">
      <c r="A6827" t="s">
        <v>10</v>
      </c>
      <c r="B6827" t="s">
        <v>357</v>
      </c>
      <c r="C6827" t="s">
        <v>490</v>
      </c>
      <c r="D6827" t="s">
        <v>13</v>
      </c>
      <c r="E6827" t="s">
        <v>14</v>
      </c>
      <c r="F6827" t="s">
        <v>26</v>
      </c>
      <c r="G6827" s="3">
        <v>45264.293483796297</v>
      </c>
      <c r="H6827" s="1">
        <v>125000</v>
      </c>
      <c r="I6827" t="s">
        <v>12571</v>
      </c>
      <c r="J6827" t="s">
        <v>12572</v>
      </c>
    </row>
    <row r="6828" spans="1:10">
      <c r="A6828" t="s">
        <v>18</v>
      </c>
      <c r="B6828" t="s">
        <v>12573</v>
      </c>
      <c r="C6828" t="s">
        <v>1740</v>
      </c>
      <c r="D6828" t="s">
        <v>13</v>
      </c>
      <c r="E6828" t="s">
        <v>14</v>
      </c>
      <c r="F6828" t="s">
        <v>314</v>
      </c>
      <c r="G6828" s="3">
        <v>45114.309120370373</v>
      </c>
      <c r="H6828" s="1">
        <v>69300</v>
      </c>
      <c r="I6828" t="s">
        <v>1741</v>
      </c>
      <c r="J6828" t="s">
        <v>2332</v>
      </c>
    </row>
    <row r="6829" spans="1:10">
      <c r="A6829" t="s">
        <v>18</v>
      </c>
      <c r="B6829" t="s">
        <v>18</v>
      </c>
      <c r="C6829" t="s">
        <v>2299</v>
      </c>
      <c r="D6829" t="s">
        <v>13</v>
      </c>
      <c r="E6829" t="s">
        <v>14</v>
      </c>
      <c r="F6829" t="s">
        <v>26</v>
      </c>
      <c r="G6829" s="3">
        <v>44980.308912037035</v>
      </c>
      <c r="H6829" s="1">
        <v>125000</v>
      </c>
      <c r="I6829" t="s">
        <v>2071</v>
      </c>
      <c r="J6829" t="s">
        <v>12574</v>
      </c>
    </row>
    <row r="6830" spans="1:10">
      <c r="A6830" t="s">
        <v>10</v>
      </c>
      <c r="B6830" t="s">
        <v>10</v>
      </c>
      <c r="C6830" t="s">
        <v>75</v>
      </c>
      <c r="D6830" t="s">
        <v>13</v>
      </c>
      <c r="E6830" t="s">
        <v>14</v>
      </c>
      <c r="F6830" t="s">
        <v>26</v>
      </c>
      <c r="G6830" s="3">
        <v>45151.293344907404</v>
      </c>
      <c r="H6830" s="1">
        <v>111027</v>
      </c>
      <c r="I6830" t="s">
        <v>12329</v>
      </c>
      <c r="J6830" t="s">
        <v>647</v>
      </c>
    </row>
    <row r="6831" spans="1:10">
      <c r="A6831" t="s">
        <v>10</v>
      </c>
      <c r="B6831" t="s">
        <v>12575</v>
      </c>
      <c r="C6831" t="s">
        <v>108</v>
      </c>
      <c r="D6831" t="s">
        <v>13</v>
      </c>
      <c r="E6831" t="s">
        <v>14</v>
      </c>
      <c r="F6831" t="s">
        <v>26</v>
      </c>
      <c r="G6831" s="3">
        <v>44953.295208333337</v>
      </c>
      <c r="H6831" s="1">
        <v>152625</v>
      </c>
      <c r="I6831" t="s">
        <v>333</v>
      </c>
      <c r="J6831" t="s">
        <v>12576</v>
      </c>
    </row>
    <row r="6832" spans="1:10">
      <c r="A6832" t="s">
        <v>152</v>
      </c>
      <c r="B6832" t="s">
        <v>12577</v>
      </c>
      <c r="C6832" t="s">
        <v>684</v>
      </c>
      <c r="D6832" t="s">
        <v>13</v>
      </c>
      <c r="E6832" t="s">
        <v>14</v>
      </c>
      <c r="F6832" t="s">
        <v>209</v>
      </c>
      <c r="G6832" s="3">
        <v>45138.340231481481</v>
      </c>
      <c r="H6832" s="1">
        <v>140904.5</v>
      </c>
      <c r="I6832" t="s">
        <v>272</v>
      </c>
      <c r="J6832" t="s">
        <v>12578</v>
      </c>
    </row>
    <row r="6833" spans="1:10">
      <c r="A6833" t="s">
        <v>33</v>
      </c>
      <c r="B6833" t="s">
        <v>9276</v>
      </c>
      <c r="C6833" t="s">
        <v>461</v>
      </c>
      <c r="D6833" t="s">
        <v>13</v>
      </c>
      <c r="E6833" t="s">
        <v>14</v>
      </c>
      <c r="F6833" t="s">
        <v>26</v>
      </c>
      <c r="G6833" s="3">
        <v>45159.294351851851</v>
      </c>
      <c r="H6833" s="1">
        <v>100694</v>
      </c>
      <c r="I6833" t="s">
        <v>3758</v>
      </c>
      <c r="J6833" t="s">
        <v>12579</v>
      </c>
    </row>
    <row r="6834" spans="1:10">
      <c r="A6834" t="s">
        <v>10</v>
      </c>
      <c r="B6834" t="s">
        <v>357</v>
      </c>
      <c r="C6834" t="s">
        <v>11881</v>
      </c>
      <c r="D6834" t="s">
        <v>13</v>
      </c>
      <c r="E6834" t="s">
        <v>14</v>
      </c>
      <c r="F6834" t="s">
        <v>26</v>
      </c>
      <c r="G6834" s="3">
        <v>45135.293692129628</v>
      </c>
      <c r="H6834" s="1">
        <v>150000</v>
      </c>
      <c r="I6834" t="s">
        <v>729</v>
      </c>
    </row>
    <row r="6835" spans="1:10">
      <c r="A6835" t="s">
        <v>135</v>
      </c>
      <c r="B6835" t="s">
        <v>12580</v>
      </c>
      <c r="C6835" t="s">
        <v>325</v>
      </c>
      <c r="D6835" t="s">
        <v>13</v>
      </c>
      <c r="E6835" t="s">
        <v>14</v>
      </c>
      <c r="F6835" t="s">
        <v>26</v>
      </c>
      <c r="G6835" s="3">
        <v>45023.322731481479</v>
      </c>
      <c r="H6835" s="1">
        <v>90000</v>
      </c>
      <c r="I6835" t="s">
        <v>1751</v>
      </c>
      <c r="J6835" t="s">
        <v>12581</v>
      </c>
    </row>
    <row r="6836" spans="1:10">
      <c r="A6836" t="s">
        <v>77</v>
      </c>
      <c r="B6836" t="s">
        <v>6821</v>
      </c>
      <c r="C6836" t="s">
        <v>12582</v>
      </c>
      <c r="D6836" t="s">
        <v>13</v>
      </c>
      <c r="E6836" t="s">
        <v>14</v>
      </c>
      <c r="F6836" t="s">
        <v>26</v>
      </c>
      <c r="G6836" s="3">
        <v>45159.292361111111</v>
      </c>
      <c r="H6836" s="1">
        <v>75000</v>
      </c>
      <c r="I6836" t="s">
        <v>12583</v>
      </c>
      <c r="J6836" t="s">
        <v>9883</v>
      </c>
    </row>
    <row r="6837" spans="1:10">
      <c r="A6837" t="s">
        <v>212</v>
      </c>
      <c r="B6837" t="s">
        <v>212</v>
      </c>
      <c r="C6837" t="s">
        <v>232</v>
      </c>
      <c r="D6837" t="s">
        <v>13</v>
      </c>
      <c r="E6837" t="s">
        <v>14</v>
      </c>
      <c r="F6837" t="s">
        <v>26</v>
      </c>
      <c r="G6837" s="3">
        <v>44938.293668981481</v>
      </c>
      <c r="H6837" s="1">
        <v>90000</v>
      </c>
      <c r="I6837" t="s">
        <v>12584</v>
      </c>
      <c r="J6837" t="s">
        <v>613</v>
      </c>
    </row>
    <row r="6838" spans="1:10">
      <c r="A6838" t="s">
        <v>33</v>
      </c>
      <c r="B6838" t="s">
        <v>1001</v>
      </c>
      <c r="C6838" t="s">
        <v>170</v>
      </c>
      <c r="D6838" t="s">
        <v>13</v>
      </c>
      <c r="E6838" t="s">
        <v>14</v>
      </c>
      <c r="F6838" t="s">
        <v>171</v>
      </c>
      <c r="G6838" s="3">
        <v>45087.297638888886</v>
      </c>
      <c r="H6838" s="1">
        <v>79200</v>
      </c>
      <c r="I6838" t="s">
        <v>685</v>
      </c>
      <c r="J6838" t="s">
        <v>12585</v>
      </c>
    </row>
    <row r="6839" spans="1:10">
      <c r="A6839" t="s">
        <v>212</v>
      </c>
      <c r="B6839" t="s">
        <v>12293</v>
      </c>
      <c r="C6839" t="s">
        <v>24</v>
      </c>
      <c r="D6839" t="s">
        <v>13</v>
      </c>
      <c r="E6839" t="s">
        <v>25</v>
      </c>
      <c r="F6839" t="s">
        <v>26</v>
      </c>
      <c r="G6839" s="3">
        <v>45147.293634259258</v>
      </c>
      <c r="H6839" s="1">
        <v>160000</v>
      </c>
      <c r="I6839" t="s">
        <v>7257</v>
      </c>
      <c r="J6839" t="s">
        <v>214</v>
      </c>
    </row>
    <row r="6840" spans="1:10">
      <c r="A6840" t="s">
        <v>18</v>
      </c>
      <c r="B6840" t="s">
        <v>6969</v>
      </c>
      <c r="C6840" t="s">
        <v>314</v>
      </c>
      <c r="D6840" t="s">
        <v>13</v>
      </c>
      <c r="E6840" t="s">
        <v>14</v>
      </c>
      <c r="F6840" t="s">
        <v>314</v>
      </c>
      <c r="G6840" s="3">
        <v>45218.337280092594</v>
      </c>
      <c r="H6840" s="1">
        <v>81900</v>
      </c>
      <c r="I6840" t="s">
        <v>1741</v>
      </c>
      <c r="J6840" t="s">
        <v>12586</v>
      </c>
    </row>
    <row r="6841" spans="1:10">
      <c r="A6841" t="s">
        <v>77</v>
      </c>
      <c r="B6841" t="s">
        <v>12587</v>
      </c>
      <c r="C6841" t="s">
        <v>11575</v>
      </c>
      <c r="D6841" t="s">
        <v>13</v>
      </c>
      <c r="E6841" t="s">
        <v>14</v>
      </c>
      <c r="F6841" t="s">
        <v>26</v>
      </c>
      <c r="G6841" s="3">
        <v>45152.292627314811</v>
      </c>
      <c r="H6841" s="1">
        <v>107500</v>
      </c>
      <c r="I6841" t="s">
        <v>12588</v>
      </c>
      <c r="J6841" t="s">
        <v>12589</v>
      </c>
    </row>
    <row r="6842" spans="1:10">
      <c r="A6842" t="s">
        <v>10</v>
      </c>
      <c r="B6842" t="s">
        <v>7310</v>
      </c>
      <c r="C6842" t="s">
        <v>2261</v>
      </c>
      <c r="D6842" t="s">
        <v>13</v>
      </c>
      <c r="E6842" t="s">
        <v>14</v>
      </c>
      <c r="F6842" t="s">
        <v>26</v>
      </c>
      <c r="G6842" s="3">
        <v>45052.295347222222</v>
      </c>
      <c r="H6842" s="1">
        <v>145500</v>
      </c>
      <c r="I6842" t="s">
        <v>980</v>
      </c>
      <c r="J6842" t="s">
        <v>12590</v>
      </c>
    </row>
    <row r="6843" spans="1:10">
      <c r="A6843" t="s">
        <v>135</v>
      </c>
      <c r="B6843" t="s">
        <v>12591</v>
      </c>
      <c r="C6843" t="s">
        <v>684</v>
      </c>
      <c r="D6843" t="s">
        <v>13</v>
      </c>
      <c r="E6843" t="s">
        <v>14</v>
      </c>
      <c r="F6843" t="s">
        <v>209</v>
      </c>
      <c r="G6843" s="3">
        <v>45239.303368055553</v>
      </c>
      <c r="H6843" s="1">
        <v>119400</v>
      </c>
      <c r="I6843" t="s">
        <v>1064</v>
      </c>
      <c r="J6843" t="s">
        <v>12592</v>
      </c>
    </row>
    <row r="6844" spans="1:10">
      <c r="A6844" t="s">
        <v>10</v>
      </c>
      <c r="B6844" t="s">
        <v>12593</v>
      </c>
      <c r="C6844" t="s">
        <v>2235</v>
      </c>
      <c r="D6844" t="s">
        <v>13</v>
      </c>
      <c r="E6844" t="s">
        <v>14</v>
      </c>
      <c r="F6844" t="s">
        <v>1820</v>
      </c>
      <c r="G6844" s="3">
        <v>44958.367013888892</v>
      </c>
      <c r="H6844" s="1">
        <v>157500</v>
      </c>
      <c r="I6844" t="s">
        <v>4225</v>
      </c>
      <c r="J6844" t="s">
        <v>12594</v>
      </c>
    </row>
    <row r="6845" spans="1:10">
      <c r="A6845" t="s">
        <v>10</v>
      </c>
      <c r="B6845" t="s">
        <v>12595</v>
      </c>
      <c r="C6845" t="s">
        <v>795</v>
      </c>
      <c r="D6845" t="s">
        <v>13</v>
      </c>
      <c r="E6845" t="s">
        <v>14</v>
      </c>
      <c r="F6845" t="s">
        <v>26</v>
      </c>
      <c r="G6845" s="3">
        <v>45127.294085648151</v>
      </c>
      <c r="H6845" s="1">
        <v>109300</v>
      </c>
      <c r="I6845" t="s">
        <v>4142</v>
      </c>
    </row>
    <row r="6846" spans="1:10">
      <c r="A6846" t="s">
        <v>10</v>
      </c>
      <c r="B6846" t="s">
        <v>12596</v>
      </c>
      <c r="C6846" t="s">
        <v>12597</v>
      </c>
      <c r="D6846" t="s">
        <v>13</v>
      </c>
      <c r="E6846" t="s">
        <v>14</v>
      </c>
      <c r="F6846" t="s">
        <v>20</v>
      </c>
      <c r="G6846" s="3">
        <v>45202.303807870368</v>
      </c>
      <c r="H6846" s="1">
        <v>175000</v>
      </c>
      <c r="I6846" t="s">
        <v>2666</v>
      </c>
      <c r="J6846" t="s">
        <v>12246</v>
      </c>
    </row>
    <row r="6847" spans="1:10">
      <c r="A6847" t="s">
        <v>10</v>
      </c>
      <c r="B6847" t="s">
        <v>10</v>
      </c>
      <c r="C6847" t="s">
        <v>550</v>
      </c>
      <c r="D6847" t="s">
        <v>13</v>
      </c>
      <c r="E6847" t="s">
        <v>14</v>
      </c>
      <c r="F6847" t="s">
        <v>26</v>
      </c>
      <c r="G6847" s="3">
        <v>45287.319490740738</v>
      </c>
      <c r="H6847" s="1">
        <v>99714</v>
      </c>
      <c r="I6847" t="s">
        <v>2977</v>
      </c>
      <c r="J6847" t="s">
        <v>12598</v>
      </c>
    </row>
    <row r="6848" spans="1:10">
      <c r="A6848" t="s">
        <v>10</v>
      </c>
      <c r="B6848" t="s">
        <v>12599</v>
      </c>
      <c r="C6848" t="s">
        <v>3866</v>
      </c>
      <c r="D6848" t="s">
        <v>13</v>
      </c>
      <c r="E6848" t="s">
        <v>14</v>
      </c>
      <c r="F6848" t="s">
        <v>3353</v>
      </c>
      <c r="G6848" s="3">
        <v>44945.336840277778</v>
      </c>
      <c r="H6848" s="1">
        <v>109500</v>
      </c>
      <c r="I6848" t="s">
        <v>5343</v>
      </c>
      <c r="J6848" t="s">
        <v>9883</v>
      </c>
    </row>
    <row r="6849" spans="1:10">
      <c r="A6849" t="s">
        <v>10</v>
      </c>
      <c r="B6849" t="s">
        <v>3543</v>
      </c>
      <c r="C6849" t="s">
        <v>136</v>
      </c>
      <c r="D6849" t="s">
        <v>13</v>
      </c>
      <c r="E6849" t="s">
        <v>14</v>
      </c>
      <c r="F6849" t="s">
        <v>26</v>
      </c>
      <c r="G6849" s="3">
        <v>45132.294444444444</v>
      </c>
      <c r="H6849" s="1">
        <v>200000</v>
      </c>
      <c r="I6849" t="s">
        <v>195</v>
      </c>
      <c r="J6849" t="s">
        <v>3544</v>
      </c>
    </row>
    <row r="6850" spans="1:10">
      <c r="A6850" t="s">
        <v>212</v>
      </c>
      <c r="B6850" t="s">
        <v>6883</v>
      </c>
      <c r="C6850" t="s">
        <v>4015</v>
      </c>
      <c r="D6850" t="s">
        <v>13</v>
      </c>
      <c r="E6850" t="s">
        <v>14</v>
      </c>
      <c r="F6850" t="s">
        <v>26</v>
      </c>
      <c r="G6850" s="3">
        <v>45055.298437500001</v>
      </c>
      <c r="H6850" s="1">
        <v>200000</v>
      </c>
      <c r="I6850" t="s">
        <v>1989</v>
      </c>
      <c r="J6850" t="s">
        <v>97</v>
      </c>
    </row>
    <row r="6851" spans="1:10">
      <c r="A6851" t="s">
        <v>33</v>
      </c>
      <c r="B6851" t="s">
        <v>12600</v>
      </c>
      <c r="C6851" t="s">
        <v>5793</v>
      </c>
      <c r="D6851" t="s">
        <v>13</v>
      </c>
      <c r="E6851" t="s">
        <v>14</v>
      </c>
      <c r="F6851" t="s">
        <v>26</v>
      </c>
      <c r="G6851" s="3">
        <v>45099.291759259257</v>
      </c>
      <c r="H6851" s="1">
        <v>115000</v>
      </c>
      <c r="I6851" t="s">
        <v>12601</v>
      </c>
      <c r="J6851" t="s">
        <v>12602</v>
      </c>
    </row>
    <row r="6852" spans="1:10">
      <c r="A6852" t="s">
        <v>77</v>
      </c>
      <c r="B6852" t="s">
        <v>313</v>
      </c>
      <c r="C6852" t="s">
        <v>1323</v>
      </c>
      <c r="D6852" t="s">
        <v>13</v>
      </c>
      <c r="E6852" t="s">
        <v>14</v>
      </c>
      <c r="F6852" t="s">
        <v>348</v>
      </c>
      <c r="G6852" s="3">
        <v>45002.336400462962</v>
      </c>
      <c r="H6852" s="1">
        <v>63000</v>
      </c>
      <c r="I6852" t="s">
        <v>12603</v>
      </c>
      <c r="J6852" t="s">
        <v>1643</v>
      </c>
    </row>
    <row r="6853" spans="1:10">
      <c r="A6853" t="s">
        <v>18</v>
      </c>
      <c r="B6853" t="s">
        <v>8228</v>
      </c>
      <c r="C6853" t="s">
        <v>7264</v>
      </c>
      <c r="D6853" t="s">
        <v>13</v>
      </c>
      <c r="E6853" t="s">
        <v>14</v>
      </c>
      <c r="F6853" t="s">
        <v>608</v>
      </c>
      <c r="G6853" s="3">
        <v>45132.305821759262</v>
      </c>
      <c r="H6853" s="1">
        <v>125000</v>
      </c>
      <c r="I6853" t="s">
        <v>12604</v>
      </c>
      <c r="J6853" t="s">
        <v>12605</v>
      </c>
    </row>
    <row r="6854" spans="1:10">
      <c r="A6854" t="s">
        <v>10</v>
      </c>
      <c r="B6854" t="s">
        <v>2483</v>
      </c>
      <c r="C6854" t="s">
        <v>119</v>
      </c>
      <c r="D6854" t="s">
        <v>13</v>
      </c>
      <c r="E6854" t="s">
        <v>14</v>
      </c>
      <c r="F6854" t="s">
        <v>26</v>
      </c>
      <c r="G6854" s="3">
        <v>45216.29346064815</v>
      </c>
      <c r="H6854" s="1">
        <v>78592</v>
      </c>
      <c r="I6854" t="s">
        <v>3043</v>
      </c>
    </row>
    <row r="6855" spans="1:10">
      <c r="A6855" t="s">
        <v>10</v>
      </c>
      <c r="B6855" t="s">
        <v>10</v>
      </c>
      <c r="C6855" t="s">
        <v>201</v>
      </c>
      <c r="D6855" t="s">
        <v>13</v>
      </c>
      <c r="E6855" t="s">
        <v>14</v>
      </c>
      <c r="F6855" t="s">
        <v>26</v>
      </c>
      <c r="G6855" s="3">
        <v>45160.29583333333</v>
      </c>
      <c r="H6855" s="1">
        <v>115000</v>
      </c>
      <c r="I6855" t="s">
        <v>420</v>
      </c>
      <c r="J6855" t="s">
        <v>3139</v>
      </c>
    </row>
    <row r="6856" spans="1:10">
      <c r="A6856" t="s">
        <v>212</v>
      </c>
      <c r="B6856" t="s">
        <v>11313</v>
      </c>
      <c r="C6856" t="s">
        <v>626</v>
      </c>
      <c r="D6856" t="s">
        <v>13</v>
      </c>
      <c r="E6856" t="s">
        <v>14</v>
      </c>
      <c r="F6856" t="s">
        <v>26</v>
      </c>
      <c r="G6856" s="3">
        <v>45016.295775462961</v>
      </c>
      <c r="H6856" s="1">
        <v>125000</v>
      </c>
      <c r="I6856" t="s">
        <v>12606</v>
      </c>
      <c r="J6856" t="s">
        <v>12607</v>
      </c>
    </row>
    <row r="6857" spans="1:10">
      <c r="A6857" t="s">
        <v>212</v>
      </c>
      <c r="B6857" t="s">
        <v>12608</v>
      </c>
      <c r="C6857" t="s">
        <v>7289</v>
      </c>
      <c r="D6857" t="s">
        <v>13</v>
      </c>
      <c r="E6857" t="s">
        <v>14</v>
      </c>
      <c r="F6857" t="s">
        <v>528</v>
      </c>
      <c r="G6857" s="3">
        <v>45176.316747685189</v>
      </c>
      <c r="H6857" s="1">
        <v>79200</v>
      </c>
      <c r="I6857" t="s">
        <v>1133</v>
      </c>
      <c r="J6857" t="s">
        <v>338</v>
      </c>
    </row>
    <row r="6858" spans="1:10">
      <c r="A6858" t="s">
        <v>10</v>
      </c>
      <c r="B6858" t="s">
        <v>2474</v>
      </c>
      <c r="C6858" t="s">
        <v>5793</v>
      </c>
      <c r="D6858" t="s">
        <v>13</v>
      </c>
      <c r="E6858" t="s">
        <v>14</v>
      </c>
      <c r="F6858" t="s">
        <v>26</v>
      </c>
      <c r="G6858" s="3">
        <v>45009.295370370368</v>
      </c>
      <c r="H6858" s="1">
        <v>125000</v>
      </c>
      <c r="I6858" t="s">
        <v>12601</v>
      </c>
      <c r="J6858" t="s">
        <v>12609</v>
      </c>
    </row>
    <row r="6859" spans="1:10">
      <c r="A6859" t="s">
        <v>10</v>
      </c>
      <c r="B6859" t="s">
        <v>3370</v>
      </c>
      <c r="C6859" t="s">
        <v>11506</v>
      </c>
      <c r="D6859" t="s">
        <v>13</v>
      </c>
      <c r="E6859" t="s">
        <v>14</v>
      </c>
      <c r="F6859" t="s">
        <v>26</v>
      </c>
      <c r="G6859" s="3">
        <v>45033.294386574074</v>
      </c>
      <c r="H6859" s="1">
        <v>46696</v>
      </c>
      <c r="I6859" t="s">
        <v>3397</v>
      </c>
    </row>
    <row r="6860" spans="1:10">
      <c r="A6860" t="s">
        <v>10</v>
      </c>
      <c r="B6860" t="s">
        <v>12610</v>
      </c>
      <c r="C6860" t="s">
        <v>24</v>
      </c>
      <c r="D6860" t="s">
        <v>13</v>
      </c>
      <c r="E6860" t="s">
        <v>25</v>
      </c>
      <c r="F6860" t="s">
        <v>26</v>
      </c>
      <c r="G6860" s="3">
        <v>44993.341689814813</v>
      </c>
      <c r="H6860" s="1">
        <v>147500</v>
      </c>
      <c r="I6860" t="s">
        <v>1631</v>
      </c>
      <c r="J6860" t="s">
        <v>12611</v>
      </c>
    </row>
    <row r="6861" spans="1:10">
      <c r="A6861" t="s">
        <v>10</v>
      </c>
      <c r="B6861" t="s">
        <v>1039</v>
      </c>
      <c r="C6861" t="s">
        <v>119</v>
      </c>
      <c r="D6861" t="s">
        <v>13</v>
      </c>
      <c r="E6861" t="s">
        <v>14</v>
      </c>
      <c r="F6861" t="s">
        <v>26</v>
      </c>
      <c r="G6861" s="3">
        <v>45109.29483796296</v>
      </c>
      <c r="H6861" s="1">
        <v>115000</v>
      </c>
      <c r="I6861" t="s">
        <v>420</v>
      </c>
      <c r="J6861" t="s">
        <v>582</v>
      </c>
    </row>
    <row r="6862" spans="1:10">
      <c r="A6862" t="s">
        <v>18</v>
      </c>
      <c r="B6862" t="s">
        <v>12612</v>
      </c>
      <c r="C6862" t="s">
        <v>4917</v>
      </c>
      <c r="D6862" t="s">
        <v>13</v>
      </c>
      <c r="E6862" t="s">
        <v>14</v>
      </c>
      <c r="F6862" t="s">
        <v>4917</v>
      </c>
      <c r="G6862" s="3">
        <v>44980.319236111114</v>
      </c>
      <c r="H6862" s="1">
        <v>96773</v>
      </c>
      <c r="I6862" t="s">
        <v>12613</v>
      </c>
      <c r="J6862" t="s">
        <v>12614</v>
      </c>
    </row>
    <row r="6863" spans="1:10">
      <c r="A6863" t="s">
        <v>73</v>
      </c>
      <c r="B6863" t="s">
        <v>73</v>
      </c>
      <c r="C6863" t="s">
        <v>201</v>
      </c>
      <c r="D6863" t="s">
        <v>13</v>
      </c>
      <c r="E6863" t="s">
        <v>14</v>
      </c>
      <c r="F6863" t="s">
        <v>20</v>
      </c>
      <c r="G6863" s="3">
        <v>45112.339826388888</v>
      </c>
      <c r="H6863" s="1">
        <v>137000</v>
      </c>
      <c r="I6863" t="s">
        <v>1159</v>
      </c>
      <c r="J6863" t="s">
        <v>12615</v>
      </c>
    </row>
    <row r="6864" spans="1:10">
      <c r="A6864" t="s">
        <v>33</v>
      </c>
      <c r="B6864" t="s">
        <v>2061</v>
      </c>
      <c r="C6864" t="s">
        <v>243</v>
      </c>
      <c r="D6864" t="s">
        <v>13</v>
      </c>
      <c r="E6864" t="s">
        <v>14</v>
      </c>
      <c r="F6864" t="s">
        <v>26</v>
      </c>
      <c r="G6864" s="3">
        <v>44992.294247685182</v>
      </c>
      <c r="H6864" s="1">
        <v>125000</v>
      </c>
      <c r="I6864" t="s">
        <v>12616</v>
      </c>
      <c r="J6864" t="s">
        <v>12617</v>
      </c>
    </row>
    <row r="6865" spans="1:10">
      <c r="A6865" t="s">
        <v>10</v>
      </c>
      <c r="B6865" t="s">
        <v>3424</v>
      </c>
      <c r="C6865" t="s">
        <v>24</v>
      </c>
      <c r="D6865" t="s">
        <v>13</v>
      </c>
      <c r="E6865" t="s">
        <v>25</v>
      </c>
      <c r="F6865" t="s">
        <v>26</v>
      </c>
      <c r="G6865" s="3">
        <v>45192.325277777774</v>
      </c>
      <c r="H6865" s="1">
        <v>125000</v>
      </c>
      <c r="I6865" t="s">
        <v>35</v>
      </c>
      <c r="J6865" t="s">
        <v>338</v>
      </c>
    </row>
    <row r="6866" spans="1:10">
      <c r="A6866" t="s">
        <v>10</v>
      </c>
      <c r="B6866" t="s">
        <v>398</v>
      </c>
      <c r="C6866" t="s">
        <v>232</v>
      </c>
      <c r="D6866" t="s">
        <v>13</v>
      </c>
      <c r="E6866" t="s">
        <v>14</v>
      </c>
      <c r="F6866" t="s">
        <v>26</v>
      </c>
      <c r="G6866" s="3">
        <v>45093.304826388892</v>
      </c>
      <c r="H6866" s="1">
        <v>170000</v>
      </c>
      <c r="I6866" t="s">
        <v>335</v>
      </c>
      <c r="J6866" t="s">
        <v>12618</v>
      </c>
    </row>
    <row r="6867" spans="1:10">
      <c r="A6867" t="s">
        <v>10</v>
      </c>
      <c r="B6867" t="s">
        <v>12619</v>
      </c>
      <c r="C6867" t="s">
        <v>19</v>
      </c>
      <c r="D6867" t="s">
        <v>13</v>
      </c>
      <c r="E6867" t="s">
        <v>14</v>
      </c>
      <c r="F6867" t="s">
        <v>26</v>
      </c>
      <c r="G6867" s="3">
        <v>45149.294120370374</v>
      </c>
      <c r="H6867" s="1">
        <v>125000</v>
      </c>
      <c r="I6867" t="s">
        <v>2783</v>
      </c>
      <c r="J6867" t="s">
        <v>12620</v>
      </c>
    </row>
    <row r="6868" spans="1:10">
      <c r="A6868" t="s">
        <v>33</v>
      </c>
      <c r="B6868" t="s">
        <v>12621</v>
      </c>
      <c r="C6868" t="s">
        <v>342</v>
      </c>
      <c r="D6868" t="s">
        <v>13</v>
      </c>
      <c r="E6868" t="s">
        <v>14</v>
      </c>
      <c r="F6868" t="s">
        <v>26</v>
      </c>
      <c r="G6868" s="3">
        <v>45024.29277777778</v>
      </c>
      <c r="H6868" s="1">
        <v>73000</v>
      </c>
      <c r="I6868" t="s">
        <v>4719</v>
      </c>
      <c r="J6868" t="s">
        <v>1643</v>
      </c>
    </row>
    <row r="6869" spans="1:10">
      <c r="A6869" t="s">
        <v>73</v>
      </c>
      <c r="B6869" t="s">
        <v>73</v>
      </c>
      <c r="C6869" t="s">
        <v>325</v>
      </c>
      <c r="D6869" t="s">
        <v>13</v>
      </c>
      <c r="E6869" t="s">
        <v>14</v>
      </c>
      <c r="F6869" t="s">
        <v>26</v>
      </c>
      <c r="G6869" s="3">
        <v>45105.346782407411</v>
      </c>
      <c r="H6869" s="1">
        <v>125000</v>
      </c>
      <c r="I6869" t="s">
        <v>2912</v>
      </c>
      <c r="J6869" t="s">
        <v>12622</v>
      </c>
    </row>
    <row r="6870" spans="1:10">
      <c r="A6870" t="s">
        <v>10</v>
      </c>
      <c r="B6870" t="s">
        <v>10</v>
      </c>
      <c r="C6870" t="s">
        <v>5125</v>
      </c>
      <c r="D6870" t="s">
        <v>13</v>
      </c>
      <c r="E6870" t="s">
        <v>14</v>
      </c>
      <c r="F6870" t="s">
        <v>26</v>
      </c>
      <c r="G6870" s="3">
        <v>45168.294803240744</v>
      </c>
      <c r="H6870" s="1">
        <v>150000</v>
      </c>
      <c r="I6870" t="s">
        <v>12219</v>
      </c>
      <c r="J6870" t="s">
        <v>12388</v>
      </c>
    </row>
    <row r="6871" spans="1:10">
      <c r="A6871" t="s">
        <v>106</v>
      </c>
      <c r="B6871" t="s">
        <v>12623</v>
      </c>
      <c r="C6871" t="s">
        <v>75</v>
      </c>
      <c r="D6871" t="s">
        <v>13</v>
      </c>
      <c r="E6871" t="s">
        <v>14</v>
      </c>
      <c r="F6871" t="s">
        <v>26</v>
      </c>
      <c r="G6871" s="3">
        <v>45105.294594907406</v>
      </c>
      <c r="H6871" s="1">
        <v>174500</v>
      </c>
      <c r="I6871" t="s">
        <v>2509</v>
      </c>
      <c r="J6871" t="s">
        <v>12624</v>
      </c>
    </row>
    <row r="6872" spans="1:10">
      <c r="A6872" t="s">
        <v>10</v>
      </c>
      <c r="B6872" t="s">
        <v>2483</v>
      </c>
      <c r="C6872" t="s">
        <v>243</v>
      </c>
      <c r="D6872" t="s">
        <v>13</v>
      </c>
      <c r="E6872" t="s">
        <v>14</v>
      </c>
      <c r="F6872" t="s">
        <v>26</v>
      </c>
      <c r="G6872" s="3">
        <v>45184.294571759259</v>
      </c>
      <c r="H6872" s="1">
        <v>101034</v>
      </c>
      <c r="I6872" t="s">
        <v>3718</v>
      </c>
      <c r="J6872" t="s">
        <v>12625</v>
      </c>
    </row>
    <row r="6873" spans="1:10">
      <c r="A6873" t="s">
        <v>212</v>
      </c>
      <c r="B6873" t="s">
        <v>12626</v>
      </c>
      <c r="C6873" t="s">
        <v>3472</v>
      </c>
      <c r="D6873" t="s">
        <v>13</v>
      </c>
      <c r="E6873" t="s">
        <v>14</v>
      </c>
      <c r="F6873" t="s">
        <v>26</v>
      </c>
      <c r="G6873" s="3">
        <v>45052.293483796297</v>
      </c>
      <c r="H6873" s="1">
        <v>143500</v>
      </c>
      <c r="I6873" t="s">
        <v>3473</v>
      </c>
      <c r="J6873" t="s">
        <v>12627</v>
      </c>
    </row>
    <row r="6874" spans="1:10">
      <c r="A6874" t="s">
        <v>10</v>
      </c>
      <c r="B6874" t="s">
        <v>10</v>
      </c>
      <c r="C6874" t="s">
        <v>589</v>
      </c>
      <c r="D6874" t="s">
        <v>13</v>
      </c>
      <c r="E6874" t="s">
        <v>14</v>
      </c>
      <c r="F6874" t="s">
        <v>26</v>
      </c>
      <c r="G6874" s="3">
        <v>45038.323136574072</v>
      </c>
      <c r="H6874" s="1">
        <v>150000</v>
      </c>
      <c r="I6874" t="s">
        <v>6028</v>
      </c>
      <c r="J6874" t="s">
        <v>12628</v>
      </c>
    </row>
    <row r="6875" spans="1:10">
      <c r="A6875" t="s">
        <v>33</v>
      </c>
      <c r="B6875" t="s">
        <v>5466</v>
      </c>
      <c r="C6875" t="s">
        <v>2706</v>
      </c>
      <c r="D6875" t="s">
        <v>1075</v>
      </c>
      <c r="E6875" t="s">
        <v>14</v>
      </c>
      <c r="F6875" t="s">
        <v>20</v>
      </c>
      <c r="G6875" s="3">
        <v>45190.311307870368</v>
      </c>
      <c r="H6875" s="1">
        <v>99764</v>
      </c>
      <c r="I6875" t="s">
        <v>3996</v>
      </c>
      <c r="J6875" t="s">
        <v>12129</v>
      </c>
    </row>
    <row r="6876" spans="1:10">
      <c r="A6876" t="s">
        <v>135</v>
      </c>
      <c r="B6876" t="s">
        <v>2406</v>
      </c>
      <c r="C6876" t="s">
        <v>108</v>
      </c>
      <c r="D6876" t="s">
        <v>13</v>
      </c>
      <c r="E6876" t="s">
        <v>14</v>
      </c>
      <c r="F6876" t="s">
        <v>26</v>
      </c>
      <c r="G6876" s="3">
        <v>45088.292118055557</v>
      </c>
      <c r="H6876" s="1">
        <v>150000</v>
      </c>
      <c r="I6876" t="s">
        <v>2407</v>
      </c>
      <c r="J6876" t="s">
        <v>2408</v>
      </c>
    </row>
    <row r="6877" spans="1:10">
      <c r="A6877" t="s">
        <v>10</v>
      </c>
      <c r="B6877" t="s">
        <v>12629</v>
      </c>
      <c r="C6877" t="s">
        <v>276</v>
      </c>
      <c r="D6877" t="s">
        <v>13</v>
      </c>
      <c r="E6877" t="s">
        <v>14</v>
      </c>
      <c r="F6877" t="s">
        <v>26</v>
      </c>
      <c r="G6877" s="3">
        <v>45102.308472222219</v>
      </c>
      <c r="H6877" s="1">
        <v>142500</v>
      </c>
      <c r="I6877" t="s">
        <v>12630</v>
      </c>
      <c r="J6877" t="s">
        <v>12631</v>
      </c>
    </row>
    <row r="6878" spans="1:10">
      <c r="A6878" t="s">
        <v>33</v>
      </c>
      <c r="B6878" t="s">
        <v>33</v>
      </c>
      <c r="C6878" t="s">
        <v>1291</v>
      </c>
      <c r="D6878" t="s">
        <v>100</v>
      </c>
      <c r="E6878" t="s">
        <v>14</v>
      </c>
      <c r="F6878" t="s">
        <v>26</v>
      </c>
      <c r="G6878" s="3">
        <v>45163.295381944445</v>
      </c>
      <c r="H6878" s="1">
        <v>125000</v>
      </c>
      <c r="I6878" t="s">
        <v>9469</v>
      </c>
      <c r="J6878" t="s">
        <v>12632</v>
      </c>
    </row>
    <row r="6879" spans="1:10">
      <c r="A6879" t="s">
        <v>212</v>
      </c>
      <c r="B6879" t="s">
        <v>212</v>
      </c>
      <c r="C6879" t="s">
        <v>12633</v>
      </c>
      <c r="D6879" t="s">
        <v>13</v>
      </c>
      <c r="E6879" t="s">
        <v>14</v>
      </c>
      <c r="F6879" t="s">
        <v>26</v>
      </c>
      <c r="G6879" s="3">
        <v>44933.294247685182</v>
      </c>
      <c r="H6879" s="1">
        <v>90000</v>
      </c>
      <c r="I6879" t="s">
        <v>4297</v>
      </c>
      <c r="J6879" t="s">
        <v>12634</v>
      </c>
    </row>
    <row r="6880" spans="1:10">
      <c r="A6880" t="s">
        <v>18</v>
      </c>
      <c r="B6880" t="s">
        <v>12635</v>
      </c>
      <c r="C6880" t="s">
        <v>3062</v>
      </c>
      <c r="D6880" t="s">
        <v>13</v>
      </c>
      <c r="E6880" t="s">
        <v>14</v>
      </c>
      <c r="F6880" t="s">
        <v>198</v>
      </c>
      <c r="G6880" s="3">
        <v>45014.342835648145</v>
      </c>
      <c r="H6880" s="1">
        <v>56700</v>
      </c>
      <c r="I6880" t="s">
        <v>172</v>
      </c>
      <c r="J6880" t="s">
        <v>12636</v>
      </c>
    </row>
    <row r="6881" spans="1:10">
      <c r="A6881" t="s">
        <v>10</v>
      </c>
      <c r="B6881" t="s">
        <v>10</v>
      </c>
      <c r="C6881" t="s">
        <v>19</v>
      </c>
      <c r="D6881" t="s">
        <v>13</v>
      </c>
      <c r="E6881" t="s">
        <v>14</v>
      </c>
      <c r="F6881" t="s">
        <v>26</v>
      </c>
      <c r="G6881" s="3">
        <v>45048.294548611113</v>
      </c>
      <c r="H6881" s="1">
        <v>112015</v>
      </c>
      <c r="I6881" t="s">
        <v>3200</v>
      </c>
      <c r="J6881" t="s">
        <v>7041</v>
      </c>
    </row>
    <row r="6882" spans="1:10">
      <c r="A6882" t="s">
        <v>33</v>
      </c>
      <c r="B6882" t="s">
        <v>6323</v>
      </c>
      <c r="C6882" t="s">
        <v>1175</v>
      </c>
      <c r="D6882" t="s">
        <v>13</v>
      </c>
      <c r="E6882" t="s">
        <v>14</v>
      </c>
      <c r="F6882" t="s">
        <v>26</v>
      </c>
      <c r="G6882" s="3">
        <v>45031.29178240741</v>
      </c>
      <c r="H6882" s="1">
        <v>81650</v>
      </c>
      <c r="I6882" t="s">
        <v>6324</v>
      </c>
      <c r="J6882" t="s">
        <v>730</v>
      </c>
    </row>
    <row r="6883" spans="1:10">
      <c r="A6883" t="s">
        <v>10</v>
      </c>
      <c r="B6883" t="s">
        <v>10</v>
      </c>
      <c r="C6883" t="s">
        <v>119</v>
      </c>
      <c r="D6883" t="s">
        <v>13</v>
      </c>
      <c r="E6883" t="s">
        <v>14</v>
      </c>
      <c r="F6883" t="s">
        <v>26</v>
      </c>
      <c r="G6883" s="3">
        <v>45121.293877314813</v>
      </c>
      <c r="H6883" s="1">
        <v>82830</v>
      </c>
      <c r="I6883" t="s">
        <v>9277</v>
      </c>
      <c r="J6883" t="s">
        <v>12637</v>
      </c>
    </row>
    <row r="6884" spans="1:10">
      <c r="A6884" t="s">
        <v>33</v>
      </c>
      <c r="B6884" t="s">
        <v>12638</v>
      </c>
      <c r="C6884" t="s">
        <v>1503</v>
      </c>
      <c r="D6884" t="s">
        <v>13</v>
      </c>
      <c r="E6884" t="s">
        <v>14</v>
      </c>
      <c r="F6884" t="s">
        <v>26</v>
      </c>
      <c r="G6884" s="3">
        <v>45156.291921296295</v>
      </c>
      <c r="H6884" s="1">
        <v>375000</v>
      </c>
      <c r="I6884" t="s">
        <v>12639</v>
      </c>
      <c r="J6884" t="s">
        <v>12640</v>
      </c>
    </row>
    <row r="6885" spans="1:10">
      <c r="A6885" t="s">
        <v>10</v>
      </c>
      <c r="B6885" t="s">
        <v>10</v>
      </c>
      <c r="C6885" t="s">
        <v>19</v>
      </c>
      <c r="D6885" t="s">
        <v>13</v>
      </c>
      <c r="E6885" t="s">
        <v>14</v>
      </c>
      <c r="F6885" t="s">
        <v>26</v>
      </c>
      <c r="G6885" s="3">
        <v>45014.294965277775</v>
      </c>
      <c r="H6885" s="1">
        <v>94199</v>
      </c>
      <c r="I6885" t="s">
        <v>2942</v>
      </c>
    </row>
    <row r="6886" spans="1:10">
      <c r="A6886" t="s">
        <v>73</v>
      </c>
      <c r="B6886" t="s">
        <v>73</v>
      </c>
      <c r="C6886" t="s">
        <v>119</v>
      </c>
      <c r="D6886" t="s">
        <v>13</v>
      </c>
      <c r="E6886" t="s">
        <v>14</v>
      </c>
      <c r="F6886" t="s">
        <v>26</v>
      </c>
      <c r="G6886" s="3">
        <v>45049.313564814816</v>
      </c>
      <c r="H6886" s="1">
        <v>200000</v>
      </c>
      <c r="I6886" t="s">
        <v>12641</v>
      </c>
      <c r="J6886" t="s">
        <v>12642</v>
      </c>
    </row>
    <row r="6887" spans="1:10">
      <c r="A6887" t="s">
        <v>135</v>
      </c>
      <c r="B6887" t="s">
        <v>4364</v>
      </c>
      <c r="C6887" t="s">
        <v>243</v>
      </c>
      <c r="D6887" t="s">
        <v>13</v>
      </c>
      <c r="E6887" t="s">
        <v>14</v>
      </c>
      <c r="F6887" t="s">
        <v>26</v>
      </c>
      <c r="G6887" s="3">
        <v>45139.293599537035</v>
      </c>
      <c r="H6887" s="1">
        <v>90000</v>
      </c>
      <c r="I6887" t="s">
        <v>11596</v>
      </c>
      <c r="J6887" t="s">
        <v>4775</v>
      </c>
    </row>
    <row r="6888" spans="1:10">
      <c r="A6888" t="s">
        <v>18</v>
      </c>
      <c r="B6888" t="s">
        <v>18</v>
      </c>
      <c r="C6888" t="s">
        <v>1222</v>
      </c>
      <c r="D6888" t="s">
        <v>13</v>
      </c>
      <c r="E6888" t="s">
        <v>14</v>
      </c>
      <c r="F6888" t="s">
        <v>608</v>
      </c>
      <c r="G6888" s="3">
        <v>45089.313298611109</v>
      </c>
      <c r="H6888" s="1">
        <v>90000</v>
      </c>
      <c r="I6888" t="s">
        <v>3772</v>
      </c>
      <c r="J6888" t="s">
        <v>12643</v>
      </c>
    </row>
    <row r="6889" spans="1:10">
      <c r="A6889" t="s">
        <v>135</v>
      </c>
      <c r="B6889" t="s">
        <v>12644</v>
      </c>
      <c r="C6889" t="s">
        <v>165</v>
      </c>
      <c r="D6889" t="s">
        <v>13</v>
      </c>
      <c r="E6889" t="s">
        <v>14</v>
      </c>
      <c r="F6889" t="s">
        <v>26</v>
      </c>
      <c r="G6889" s="3">
        <v>44951.292094907411</v>
      </c>
      <c r="H6889" s="1">
        <v>160000</v>
      </c>
      <c r="I6889" t="s">
        <v>12645</v>
      </c>
      <c r="J6889" t="s">
        <v>12646</v>
      </c>
    </row>
    <row r="6890" spans="1:10">
      <c r="A6890" t="s">
        <v>152</v>
      </c>
      <c r="B6890" t="s">
        <v>12647</v>
      </c>
      <c r="C6890" t="s">
        <v>3077</v>
      </c>
      <c r="D6890" t="s">
        <v>13</v>
      </c>
      <c r="E6890" t="s">
        <v>14</v>
      </c>
      <c r="F6890" t="s">
        <v>3077</v>
      </c>
      <c r="G6890" s="3">
        <v>45119.333171296297</v>
      </c>
      <c r="H6890" s="1">
        <v>89100</v>
      </c>
      <c r="I6890" t="s">
        <v>446</v>
      </c>
      <c r="J6890" t="s">
        <v>338</v>
      </c>
    </row>
    <row r="6891" spans="1:10">
      <c r="A6891" t="s">
        <v>135</v>
      </c>
      <c r="B6891" t="s">
        <v>12648</v>
      </c>
      <c r="C6891" t="s">
        <v>119</v>
      </c>
      <c r="D6891" t="s">
        <v>13</v>
      </c>
      <c r="E6891" t="s">
        <v>14</v>
      </c>
      <c r="F6891" t="s">
        <v>26</v>
      </c>
      <c r="G6891" s="3">
        <v>45001.291979166665</v>
      </c>
      <c r="H6891" s="1">
        <v>115000</v>
      </c>
      <c r="I6891" t="s">
        <v>1975</v>
      </c>
      <c r="J6891" t="s">
        <v>12649</v>
      </c>
    </row>
    <row r="6892" spans="1:10">
      <c r="A6892" t="s">
        <v>152</v>
      </c>
      <c r="B6892" t="s">
        <v>152</v>
      </c>
      <c r="C6892" t="s">
        <v>201</v>
      </c>
      <c r="D6892" t="s">
        <v>13</v>
      </c>
      <c r="E6892" t="s">
        <v>14</v>
      </c>
      <c r="F6892" t="s">
        <v>26</v>
      </c>
      <c r="G6892" s="3">
        <v>45189.29446759259</v>
      </c>
      <c r="H6892" s="1">
        <v>115000</v>
      </c>
      <c r="I6892" t="s">
        <v>12650</v>
      </c>
      <c r="J6892" t="s">
        <v>12651</v>
      </c>
    </row>
    <row r="6893" spans="1:10">
      <c r="A6893" t="s">
        <v>33</v>
      </c>
      <c r="B6893" t="s">
        <v>12085</v>
      </c>
      <c r="C6893" t="s">
        <v>24</v>
      </c>
      <c r="D6893" t="s">
        <v>13</v>
      </c>
      <c r="E6893" t="s">
        <v>25</v>
      </c>
      <c r="F6893" t="s">
        <v>26</v>
      </c>
      <c r="G6893" s="3">
        <v>45137.291805555556</v>
      </c>
      <c r="H6893" s="1">
        <v>65000</v>
      </c>
      <c r="I6893" t="s">
        <v>451</v>
      </c>
      <c r="J6893" t="s">
        <v>1842</v>
      </c>
    </row>
    <row r="6894" spans="1:10">
      <c r="A6894" t="s">
        <v>135</v>
      </c>
      <c r="B6894" t="s">
        <v>12652</v>
      </c>
      <c r="C6894" t="s">
        <v>11454</v>
      </c>
      <c r="D6894" t="s">
        <v>13</v>
      </c>
      <c r="E6894" t="s">
        <v>14</v>
      </c>
      <c r="F6894" t="s">
        <v>26</v>
      </c>
      <c r="G6894" s="3">
        <v>45099.291921296295</v>
      </c>
      <c r="H6894" s="1">
        <v>175000</v>
      </c>
      <c r="I6894" t="s">
        <v>2666</v>
      </c>
      <c r="J6894" t="s">
        <v>344</v>
      </c>
    </row>
    <row r="6895" spans="1:10">
      <c r="A6895" t="s">
        <v>212</v>
      </c>
      <c r="B6895" t="s">
        <v>11081</v>
      </c>
      <c r="C6895" t="s">
        <v>232</v>
      </c>
      <c r="D6895" t="s">
        <v>13</v>
      </c>
      <c r="E6895" t="s">
        <v>14</v>
      </c>
      <c r="F6895" t="s">
        <v>26</v>
      </c>
      <c r="G6895" s="3">
        <v>45086.293298611112</v>
      </c>
      <c r="H6895" s="1">
        <v>175000</v>
      </c>
      <c r="I6895" t="s">
        <v>4023</v>
      </c>
      <c r="J6895" t="s">
        <v>11083</v>
      </c>
    </row>
    <row r="6896" spans="1:10">
      <c r="A6896" t="s">
        <v>10</v>
      </c>
      <c r="B6896" t="s">
        <v>12455</v>
      </c>
      <c r="C6896" t="s">
        <v>232</v>
      </c>
      <c r="D6896" t="s">
        <v>13</v>
      </c>
      <c r="E6896" t="s">
        <v>14</v>
      </c>
      <c r="F6896" t="s">
        <v>26</v>
      </c>
      <c r="G6896" s="3">
        <v>45094.293333333335</v>
      </c>
      <c r="H6896" s="1">
        <v>232000</v>
      </c>
      <c r="I6896" t="s">
        <v>12456</v>
      </c>
      <c r="J6896" t="s">
        <v>301</v>
      </c>
    </row>
    <row r="6897" spans="1:10">
      <c r="A6897" t="s">
        <v>10</v>
      </c>
      <c r="B6897" t="s">
        <v>12653</v>
      </c>
      <c r="C6897" t="s">
        <v>1503</v>
      </c>
      <c r="D6897" t="s">
        <v>13</v>
      </c>
      <c r="E6897" t="s">
        <v>14</v>
      </c>
      <c r="F6897" t="s">
        <v>26</v>
      </c>
      <c r="G6897" s="3">
        <v>44934.327118055553</v>
      </c>
      <c r="H6897" s="1">
        <v>115000</v>
      </c>
      <c r="I6897" t="s">
        <v>729</v>
      </c>
    </row>
    <row r="6898" spans="1:10">
      <c r="A6898" t="s">
        <v>135</v>
      </c>
      <c r="B6898" t="s">
        <v>12654</v>
      </c>
      <c r="C6898" t="s">
        <v>75</v>
      </c>
      <c r="D6898" t="s">
        <v>13</v>
      </c>
      <c r="E6898" t="s">
        <v>14</v>
      </c>
      <c r="F6898" t="s">
        <v>26</v>
      </c>
      <c r="G6898" s="3">
        <v>44936.305694444447</v>
      </c>
      <c r="H6898" s="1">
        <v>90000</v>
      </c>
      <c r="I6898" t="s">
        <v>12655</v>
      </c>
      <c r="J6898" t="s">
        <v>316</v>
      </c>
    </row>
    <row r="6899" spans="1:10">
      <c r="A6899" t="s">
        <v>10</v>
      </c>
      <c r="B6899" t="s">
        <v>12656</v>
      </c>
      <c r="C6899" t="s">
        <v>24</v>
      </c>
      <c r="D6899" t="s">
        <v>13</v>
      </c>
      <c r="E6899" t="s">
        <v>25</v>
      </c>
      <c r="F6899" t="s">
        <v>26</v>
      </c>
      <c r="G6899" s="3">
        <v>45145.306631944448</v>
      </c>
      <c r="H6899" s="1">
        <v>185710</v>
      </c>
      <c r="I6899" t="s">
        <v>5729</v>
      </c>
      <c r="J6899" t="s">
        <v>12657</v>
      </c>
    </row>
    <row r="6900" spans="1:10">
      <c r="A6900" t="s">
        <v>33</v>
      </c>
      <c r="B6900" t="s">
        <v>12658</v>
      </c>
      <c r="C6900" t="s">
        <v>1402</v>
      </c>
      <c r="D6900" t="s">
        <v>100</v>
      </c>
      <c r="E6900" t="s">
        <v>14</v>
      </c>
      <c r="F6900" t="s">
        <v>26</v>
      </c>
      <c r="G6900" s="3">
        <v>45026.291805555556</v>
      </c>
      <c r="H6900" s="1">
        <v>97500</v>
      </c>
      <c r="I6900" t="s">
        <v>12659</v>
      </c>
    </row>
    <row r="6901" spans="1:10">
      <c r="A6901" t="s">
        <v>10</v>
      </c>
      <c r="B6901" t="s">
        <v>652</v>
      </c>
      <c r="C6901" t="s">
        <v>7037</v>
      </c>
      <c r="D6901" t="s">
        <v>13</v>
      </c>
      <c r="E6901" t="s">
        <v>14</v>
      </c>
      <c r="F6901" t="s">
        <v>26</v>
      </c>
      <c r="G6901" s="3">
        <v>44987.295497685183</v>
      </c>
      <c r="H6901" s="1">
        <v>150000</v>
      </c>
      <c r="I6901" t="s">
        <v>12660</v>
      </c>
      <c r="J6901" t="s">
        <v>12661</v>
      </c>
    </row>
    <row r="6902" spans="1:10">
      <c r="A6902" t="s">
        <v>10</v>
      </c>
      <c r="B6902" t="s">
        <v>12662</v>
      </c>
      <c r="C6902" t="s">
        <v>119</v>
      </c>
      <c r="D6902" t="s">
        <v>13</v>
      </c>
      <c r="E6902" t="s">
        <v>14</v>
      </c>
      <c r="F6902" t="s">
        <v>26</v>
      </c>
      <c r="G6902" s="3">
        <v>45114.294583333336</v>
      </c>
      <c r="H6902" s="1">
        <v>160831</v>
      </c>
      <c r="I6902" t="s">
        <v>3718</v>
      </c>
    </row>
    <row r="6903" spans="1:10">
      <c r="A6903" t="s">
        <v>10</v>
      </c>
      <c r="B6903" t="s">
        <v>10</v>
      </c>
      <c r="C6903" t="s">
        <v>26</v>
      </c>
      <c r="D6903" t="s">
        <v>13</v>
      </c>
      <c r="E6903" t="s">
        <v>14</v>
      </c>
      <c r="F6903" t="s">
        <v>26</v>
      </c>
      <c r="G6903" s="3">
        <v>45162.296365740738</v>
      </c>
      <c r="H6903" s="1">
        <v>125000</v>
      </c>
      <c r="I6903" t="s">
        <v>12663</v>
      </c>
      <c r="J6903" t="s">
        <v>12664</v>
      </c>
    </row>
    <row r="6904" spans="1:10">
      <c r="A6904" t="s">
        <v>10</v>
      </c>
      <c r="B6904" t="s">
        <v>10</v>
      </c>
      <c r="C6904" t="s">
        <v>5519</v>
      </c>
      <c r="D6904" t="s">
        <v>13</v>
      </c>
      <c r="E6904" t="s">
        <v>14</v>
      </c>
      <c r="F6904" t="s">
        <v>26</v>
      </c>
      <c r="G6904" s="3">
        <v>45260.330439814818</v>
      </c>
      <c r="H6904" s="1">
        <v>175000</v>
      </c>
      <c r="I6904" t="s">
        <v>2666</v>
      </c>
      <c r="J6904" t="s">
        <v>12665</v>
      </c>
    </row>
    <row r="6905" spans="1:10">
      <c r="A6905" t="s">
        <v>135</v>
      </c>
      <c r="B6905" t="s">
        <v>135</v>
      </c>
      <c r="C6905" t="s">
        <v>259</v>
      </c>
      <c r="D6905" t="s">
        <v>13</v>
      </c>
      <c r="E6905" t="s">
        <v>14</v>
      </c>
      <c r="F6905" t="s">
        <v>26</v>
      </c>
      <c r="G6905" s="3">
        <v>45145.292037037034</v>
      </c>
      <c r="H6905" s="1">
        <v>87000</v>
      </c>
      <c r="I6905" t="s">
        <v>525</v>
      </c>
      <c r="J6905" t="s">
        <v>66</v>
      </c>
    </row>
    <row r="6906" spans="1:10">
      <c r="A6906" t="s">
        <v>10</v>
      </c>
      <c r="B6906" t="s">
        <v>10</v>
      </c>
      <c r="C6906" t="s">
        <v>276</v>
      </c>
      <c r="D6906" t="s">
        <v>13</v>
      </c>
      <c r="E6906" t="s">
        <v>14</v>
      </c>
      <c r="F6906" t="s">
        <v>26</v>
      </c>
      <c r="G6906" s="3">
        <v>45004.308206018519</v>
      </c>
      <c r="H6906" s="1">
        <v>83440</v>
      </c>
      <c r="I6906" t="s">
        <v>12666</v>
      </c>
      <c r="J6906" t="s">
        <v>12667</v>
      </c>
    </row>
    <row r="6907" spans="1:10">
      <c r="A6907" t="s">
        <v>10</v>
      </c>
      <c r="B6907" t="s">
        <v>12668</v>
      </c>
      <c r="C6907" t="s">
        <v>24</v>
      </c>
      <c r="D6907" t="s">
        <v>13</v>
      </c>
      <c r="E6907" t="s">
        <v>25</v>
      </c>
      <c r="F6907" t="s">
        <v>20</v>
      </c>
      <c r="G6907" s="3">
        <v>44991.347245370373</v>
      </c>
      <c r="H6907" s="1">
        <v>135000</v>
      </c>
      <c r="I6907" t="s">
        <v>2666</v>
      </c>
      <c r="J6907" t="s">
        <v>12669</v>
      </c>
    </row>
    <row r="6908" spans="1:10">
      <c r="A6908" t="s">
        <v>33</v>
      </c>
      <c r="B6908" t="s">
        <v>12670</v>
      </c>
      <c r="C6908" t="s">
        <v>7603</v>
      </c>
      <c r="D6908" t="s">
        <v>13</v>
      </c>
      <c r="E6908" t="s">
        <v>14</v>
      </c>
      <c r="F6908" t="s">
        <v>26</v>
      </c>
      <c r="G6908" s="3">
        <v>45092.303981481484</v>
      </c>
      <c r="H6908" s="1">
        <v>125000</v>
      </c>
      <c r="I6908" t="s">
        <v>3451</v>
      </c>
      <c r="J6908" t="s">
        <v>1643</v>
      </c>
    </row>
    <row r="6909" spans="1:10">
      <c r="A6909" t="s">
        <v>10</v>
      </c>
      <c r="B6909" t="s">
        <v>12671</v>
      </c>
      <c r="C6909" t="s">
        <v>3634</v>
      </c>
      <c r="D6909" t="s">
        <v>13</v>
      </c>
      <c r="E6909" t="s">
        <v>14</v>
      </c>
      <c r="F6909" t="s">
        <v>198</v>
      </c>
      <c r="G6909" s="3">
        <v>45003.298819444448</v>
      </c>
      <c r="H6909" s="1">
        <v>56700</v>
      </c>
      <c r="I6909" t="s">
        <v>172</v>
      </c>
      <c r="J6909" t="s">
        <v>12672</v>
      </c>
    </row>
    <row r="6910" spans="1:10">
      <c r="A6910" t="s">
        <v>10</v>
      </c>
      <c r="B6910" t="s">
        <v>10</v>
      </c>
      <c r="C6910" t="s">
        <v>4048</v>
      </c>
      <c r="D6910" t="s">
        <v>13</v>
      </c>
      <c r="E6910" t="s">
        <v>14</v>
      </c>
      <c r="F6910" t="s">
        <v>20</v>
      </c>
      <c r="G6910" s="3">
        <v>44956.33766203704</v>
      </c>
      <c r="H6910" s="1">
        <v>150000</v>
      </c>
      <c r="I6910" t="s">
        <v>2666</v>
      </c>
      <c r="J6910" t="s">
        <v>12673</v>
      </c>
    </row>
    <row r="6911" spans="1:10">
      <c r="A6911" t="s">
        <v>33</v>
      </c>
      <c r="B6911" t="s">
        <v>12674</v>
      </c>
      <c r="C6911" t="s">
        <v>1884</v>
      </c>
      <c r="D6911" t="s">
        <v>13</v>
      </c>
      <c r="E6911" t="s">
        <v>14</v>
      </c>
      <c r="F6911" t="s">
        <v>221</v>
      </c>
      <c r="G6911" s="3">
        <v>44993.309166666666</v>
      </c>
      <c r="H6911" s="1">
        <v>111175</v>
      </c>
      <c r="I6911" t="s">
        <v>9800</v>
      </c>
      <c r="J6911" t="s">
        <v>12675</v>
      </c>
    </row>
    <row r="6912" spans="1:10">
      <c r="A6912" t="s">
        <v>10</v>
      </c>
      <c r="B6912" t="s">
        <v>12069</v>
      </c>
      <c r="C6912" t="s">
        <v>24</v>
      </c>
      <c r="D6912" t="s">
        <v>13</v>
      </c>
      <c r="E6912" t="s">
        <v>25</v>
      </c>
      <c r="F6912" t="s">
        <v>26</v>
      </c>
      <c r="G6912" s="3">
        <v>45148.294247685182</v>
      </c>
      <c r="H6912" s="1">
        <v>221665</v>
      </c>
      <c r="I6912" t="s">
        <v>11867</v>
      </c>
      <c r="J6912" t="s">
        <v>12070</v>
      </c>
    </row>
    <row r="6913" spans="1:10">
      <c r="A6913" t="s">
        <v>33</v>
      </c>
      <c r="B6913" t="s">
        <v>12676</v>
      </c>
      <c r="C6913" t="s">
        <v>56</v>
      </c>
      <c r="D6913" t="s">
        <v>13</v>
      </c>
      <c r="E6913" t="s">
        <v>14</v>
      </c>
      <c r="F6913" t="s">
        <v>26</v>
      </c>
      <c r="G6913" s="3">
        <v>45023.293668981481</v>
      </c>
      <c r="H6913" s="1">
        <v>55000</v>
      </c>
      <c r="I6913" t="s">
        <v>12677</v>
      </c>
      <c r="J6913" t="s">
        <v>12678</v>
      </c>
    </row>
    <row r="6914" spans="1:10">
      <c r="A6914" t="s">
        <v>33</v>
      </c>
      <c r="B6914" t="s">
        <v>12679</v>
      </c>
      <c r="C6914" t="s">
        <v>572</v>
      </c>
      <c r="D6914" t="s">
        <v>13</v>
      </c>
      <c r="E6914" t="s">
        <v>14</v>
      </c>
      <c r="F6914" t="s">
        <v>26</v>
      </c>
      <c r="G6914" s="3">
        <v>44966.3516087963</v>
      </c>
      <c r="H6914" s="1">
        <v>115000</v>
      </c>
      <c r="I6914" t="s">
        <v>3015</v>
      </c>
      <c r="J6914" t="s">
        <v>6060</v>
      </c>
    </row>
    <row r="6915" spans="1:10">
      <c r="A6915" t="s">
        <v>10</v>
      </c>
      <c r="B6915" t="s">
        <v>12680</v>
      </c>
      <c r="C6915" t="s">
        <v>3285</v>
      </c>
      <c r="D6915" t="s">
        <v>13</v>
      </c>
      <c r="E6915" t="s">
        <v>14</v>
      </c>
      <c r="F6915" t="s">
        <v>26</v>
      </c>
      <c r="G6915" s="3">
        <v>44949.294050925928</v>
      </c>
      <c r="H6915" s="1">
        <v>90000</v>
      </c>
      <c r="I6915" t="s">
        <v>420</v>
      </c>
      <c r="J6915" t="s">
        <v>12681</v>
      </c>
    </row>
    <row r="6916" spans="1:10">
      <c r="A6916" t="s">
        <v>10</v>
      </c>
      <c r="B6916" t="s">
        <v>12682</v>
      </c>
      <c r="C6916" t="s">
        <v>1776</v>
      </c>
      <c r="D6916" t="s">
        <v>13</v>
      </c>
      <c r="E6916" t="s">
        <v>14</v>
      </c>
      <c r="F6916" t="s">
        <v>20</v>
      </c>
      <c r="G6916" s="3">
        <v>45239.359722222223</v>
      </c>
      <c r="H6916" s="1">
        <v>100000</v>
      </c>
      <c r="I6916" t="s">
        <v>5016</v>
      </c>
      <c r="J6916" t="s">
        <v>12683</v>
      </c>
    </row>
    <row r="6917" spans="1:10">
      <c r="A6917" t="s">
        <v>212</v>
      </c>
      <c r="B6917" t="s">
        <v>212</v>
      </c>
      <c r="C6917" t="s">
        <v>24</v>
      </c>
      <c r="D6917" t="s">
        <v>13</v>
      </c>
      <c r="E6917" t="s">
        <v>25</v>
      </c>
      <c r="F6917" t="s">
        <v>26</v>
      </c>
      <c r="G6917" s="3">
        <v>45187.29446759259</v>
      </c>
      <c r="H6917" s="1">
        <v>190000</v>
      </c>
      <c r="I6917" t="s">
        <v>2666</v>
      </c>
      <c r="J6917" t="s">
        <v>12684</v>
      </c>
    </row>
    <row r="6918" spans="1:10">
      <c r="A6918" t="s">
        <v>10</v>
      </c>
      <c r="B6918" t="s">
        <v>12685</v>
      </c>
      <c r="C6918" t="s">
        <v>1926</v>
      </c>
      <c r="D6918" t="s">
        <v>13</v>
      </c>
      <c r="E6918" t="s">
        <v>14</v>
      </c>
      <c r="F6918" t="s">
        <v>26</v>
      </c>
      <c r="G6918" s="3">
        <v>45076.293738425928</v>
      </c>
      <c r="H6918" s="1">
        <v>90000</v>
      </c>
      <c r="I6918" t="s">
        <v>2673</v>
      </c>
    </row>
    <row r="6919" spans="1:10">
      <c r="A6919" t="s">
        <v>10</v>
      </c>
      <c r="B6919" t="s">
        <v>12686</v>
      </c>
      <c r="C6919" t="s">
        <v>201</v>
      </c>
      <c r="D6919" t="s">
        <v>13</v>
      </c>
      <c r="E6919" t="s">
        <v>14</v>
      </c>
      <c r="F6919" t="s">
        <v>26</v>
      </c>
      <c r="G6919" s="3">
        <v>45099.308831018519</v>
      </c>
      <c r="H6919" s="1">
        <v>130500</v>
      </c>
      <c r="I6919" t="s">
        <v>458</v>
      </c>
      <c r="J6919" t="s">
        <v>12687</v>
      </c>
    </row>
    <row r="6920" spans="1:10">
      <c r="A6920" t="s">
        <v>18</v>
      </c>
      <c r="B6920" t="s">
        <v>18</v>
      </c>
      <c r="C6920" t="s">
        <v>352</v>
      </c>
      <c r="D6920" t="s">
        <v>13</v>
      </c>
      <c r="E6920" t="s">
        <v>14</v>
      </c>
      <c r="F6920" t="s">
        <v>352</v>
      </c>
      <c r="G6920" s="3">
        <v>45077.30736111111</v>
      </c>
      <c r="H6920" s="1">
        <v>39000</v>
      </c>
      <c r="I6920" t="s">
        <v>5642</v>
      </c>
      <c r="J6920" t="s">
        <v>12688</v>
      </c>
    </row>
    <row r="6921" spans="1:10">
      <c r="A6921" t="s">
        <v>10</v>
      </c>
      <c r="B6921" t="s">
        <v>10</v>
      </c>
      <c r="C6921" t="s">
        <v>1863</v>
      </c>
      <c r="D6921" t="s">
        <v>13</v>
      </c>
      <c r="E6921" t="s">
        <v>14</v>
      </c>
      <c r="F6921" t="s">
        <v>26</v>
      </c>
      <c r="G6921" s="3">
        <v>45135.293530092589</v>
      </c>
      <c r="H6921" s="1">
        <v>90000</v>
      </c>
      <c r="I6921" t="s">
        <v>6447</v>
      </c>
      <c r="J6921" t="s">
        <v>12689</v>
      </c>
    </row>
    <row r="6922" spans="1:10">
      <c r="A6922" t="s">
        <v>77</v>
      </c>
      <c r="B6922" t="s">
        <v>1414</v>
      </c>
      <c r="C6922" t="s">
        <v>24</v>
      </c>
      <c r="D6922" t="s">
        <v>13</v>
      </c>
      <c r="E6922" t="s">
        <v>25</v>
      </c>
      <c r="F6922" t="s">
        <v>608</v>
      </c>
      <c r="G6922" s="3">
        <v>45268.299953703703</v>
      </c>
      <c r="H6922" s="1">
        <v>95000</v>
      </c>
      <c r="I6922" t="s">
        <v>12690</v>
      </c>
      <c r="J6922" t="s">
        <v>12691</v>
      </c>
    </row>
    <row r="6923" spans="1:10">
      <c r="A6923" t="s">
        <v>10</v>
      </c>
      <c r="B6923" t="s">
        <v>12692</v>
      </c>
      <c r="C6923" t="s">
        <v>75</v>
      </c>
      <c r="D6923" t="s">
        <v>13</v>
      </c>
      <c r="E6923" t="s">
        <v>14</v>
      </c>
      <c r="F6923" t="s">
        <v>26</v>
      </c>
      <c r="G6923" s="3">
        <v>45058.294791666667</v>
      </c>
      <c r="H6923" s="1">
        <v>125000</v>
      </c>
      <c r="I6923" t="s">
        <v>6259</v>
      </c>
      <c r="J6923" t="s">
        <v>301</v>
      </c>
    </row>
    <row r="6924" spans="1:10">
      <c r="A6924" t="s">
        <v>18</v>
      </c>
      <c r="B6924" t="s">
        <v>12693</v>
      </c>
      <c r="C6924" t="s">
        <v>795</v>
      </c>
      <c r="D6924" t="s">
        <v>13</v>
      </c>
      <c r="E6924" t="s">
        <v>14</v>
      </c>
      <c r="F6924" t="s">
        <v>26</v>
      </c>
      <c r="G6924" s="3">
        <v>45038.296678240738</v>
      </c>
      <c r="H6924" s="1">
        <v>109100</v>
      </c>
      <c r="I6924" t="s">
        <v>407</v>
      </c>
      <c r="J6924" t="s">
        <v>12694</v>
      </c>
    </row>
    <row r="6925" spans="1:10">
      <c r="A6925" t="s">
        <v>10</v>
      </c>
      <c r="B6925" t="s">
        <v>10</v>
      </c>
      <c r="C6925" t="s">
        <v>550</v>
      </c>
      <c r="D6925" t="s">
        <v>1075</v>
      </c>
      <c r="E6925" t="s">
        <v>14</v>
      </c>
      <c r="F6925" t="s">
        <v>26</v>
      </c>
      <c r="G6925" s="3">
        <v>45185.312800925924</v>
      </c>
      <c r="H6925" s="1">
        <v>142045</v>
      </c>
      <c r="I6925" t="s">
        <v>4340</v>
      </c>
      <c r="J6925" t="s">
        <v>7254</v>
      </c>
    </row>
    <row r="6926" spans="1:10">
      <c r="A6926" t="s">
        <v>10</v>
      </c>
      <c r="B6926" t="s">
        <v>10</v>
      </c>
      <c r="C6926" t="s">
        <v>1081</v>
      </c>
      <c r="D6926" t="s">
        <v>13</v>
      </c>
      <c r="E6926" t="s">
        <v>14</v>
      </c>
      <c r="F6926" t="s">
        <v>26</v>
      </c>
      <c r="G6926" s="3">
        <v>45106.294687499998</v>
      </c>
      <c r="H6926" s="1">
        <v>69107</v>
      </c>
      <c r="I6926" t="s">
        <v>5049</v>
      </c>
    </row>
    <row r="6927" spans="1:10">
      <c r="A6927" t="s">
        <v>10</v>
      </c>
      <c r="B6927" t="s">
        <v>10</v>
      </c>
      <c r="C6927" t="s">
        <v>56</v>
      </c>
      <c r="D6927" t="s">
        <v>13</v>
      </c>
      <c r="E6927" t="s">
        <v>14</v>
      </c>
      <c r="F6927" t="s">
        <v>26</v>
      </c>
      <c r="G6927" s="3">
        <v>44966.294641203705</v>
      </c>
      <c r="H6927" s="1">
        <v>90000</v>
      </c>
      <c r="I6927" t="s">
        <v>12695</v>
      </c>
      <c r="J6927" t="s">
        <v>12696</v>
      </c>
    </row>
    <row r="6928" spans="1:10">
      <c r="A6928" t="s">
        <v>10</v>
      </c>
      <c r="B6928" t="s">
        <v>10</v>
      </c>
      <c r="C6928" t="s">
        <v>136</v>
      </c>
      <c r="D6928" t="s">
        <v>13</v>
      </c>
      <c r="E6928" t="s">
        <v>14</v>
      </c>
      <c r="F6928" t="s">
        <v>26</v>
      </c>
      <c r="G6928" s="3">
        <v>45073.294652777775</v>
      </c>
      <c r="H6928" s="1">
        <v>90000</v>
      </c>
      <c r="I6928" t="s">
        <v>3772</v>
      </c>
      <c r="J6928" t="s">
        <v>1297</v>
      </c>
    </row>
    <row r="6929" spans="1:10">
      <c r="A6929" t="s">
        <v>10</v>
      </c>
      <c r="B6929" t="s">
        <v>10</v>
      </c>
      <c r="C6929" t="s">
        <v>1385</v>
      </c>
      <c r="D6929" t="s">
        <v>13</v>
      </c>
      <c r="E6929" t="s">
        <v>14</v>
      </c>
      <c r="F6929" t="s">
        <v>26</v>
      </c>
      <c r="G6929" s="3">
        <v>45072.293599537035</v>
      </c>
      <c r="H6929" s="1">
        <v>112015</v>
      </c>
      <c r="I6929" t="s">
        <v>1377</v>
      </c>
    </row>
    <row r="6930" spans="1:10">
      <c r="A6930" t="s">
        <v>33</v>
      </c>
      <c r="B6930" t="s">
        <v>2396</v>
      </c>
      <c r="C6930" t="s">
        <v>3426</v>
      </c>
      <c r="D6930" t="s">
        <v>13</v>
      </c>
      <c r="E6930" t="s">
        <v>14</v>
      </c>
      <c r="F6930" t="s">
        <v>26</v>
      </c>
      <c r="G6930" s="3">
        <v>45078.292488425926</v>
      </c>
      <c r="H6930" s="1">
        <v>102500</v>
      </c>
      <c r="I6930" t="s">
        <v>88</v>
      </c>
      <c r="J6930" t="s">
        <v>12697</v>
      </c>
    </row>
    <row r="6931" spans="1:10">
      <c r="A6931" t="s">
        <v>33</v>
      </c>
      <c r="B6931" t="s">
        <v>10995</v>
      </c>
      <c r="C6931" t="s">
        <v>30</v>
      </c>
      <c r="D6931" t="s">
        <v>13</v>
      </c>
      <c r="E6931" t="s">
        <v>14</v>
      </c>
      <c r="F6931" t="s">
        <v>26</v>
      </c>
      <c r="G6931" s="3">
        <v>44950.292384259257</v>
      </c>
      <c r="H6931" s="1">
        <v>200000</v>
      </c>
      <c r="I6931" t="s">
        <v>3330</v>
      </c>
    </row>
    <row r="6932" spans="1:10">
      <c r="A6932" t="s">
        <v>18</v>
      </c>
      <c r="B6932" t="s">
        <v>114</v>
      </c>
      <c r="C6932" t="s">
        <v>12698</v>
      </c>
      <c r="D6932" t="s">
        <v>13</v>
      </c>
      <c r="E6932" t="s">
        <v>14</v>
      </c>
      <c r="F6932" t="s">
        <v>608</v>
      </c>
      <c r="G6932" s="3">
        <v>44933.300567129627</v>
      </c>
      <c r="H6932" s="1">
        <v>90000</v>
      </c>
      <c r="I6932" t="s">
        <v>12699</v>
      </c>
      <c r="J6932" t="s">
        <v>12700</v>
      </c>
    </row>
    <row r="6933" spans="1:10">
      <c r="A6933" t="s">
        <v>10</v>
      </c>
      <c r="B6933" t="s">
        <v>12701</v>
      </c>
      <c r="C6933" t="s">
        <v>2235</v>
      </c>
      <c r="D6933" t="s">
        <v>13</v>
      </c>
      <c r="E6933" t="s">
        <v>14</v>
      </c>
      <c r="F6933" t="s">
        <v>1820</v>
      </c>
      <c r="G6933" s="3">
        <v>45241.340891203705</v>
      </c>
      <c r="H6933" s="1">
        <v>170575</v>
      </c>
      <c r="I6933" t="s">
        <v>2236</v>
      </c>
      <c r="J6933" t="s">
        <v>12702</v>
      </c>
    </row>
    <row r="6934" spans="1:10">
      <c r="A6934" t="s">
        <v>18</v>
      </c>
      <c r="B6934" t="s">
        <v>12703</v>
      </c>
      <c r="C6934" t="s">
        <v>56</v>
      </c>
      <c r="D6934" t="s">
        <v>13</v>
      </c>
      <c r="E6934" t="s">
        <v>14</v>
      </c>
      <c r="F6934" t="s">
        <v>26</v>
      </c>
      <c r="G6934" s="3">
        <v>45089.310289351852</v>
      </c>
      <c r="H6934" s="1">
        <v>90000</v>
      </c>
      <c r="I6934" t="s">
        <v>6572</v>
      </c>
      <c r="J6934" t="s">
        <v>1463</v>
      </c>
    </row>
    <row r="6935" spans="1:10">
      <c r="A6935" t="s">
        <v>135</v>
      </c>
      <c r="B6935" t="s">
        <v>135</v>
      </c>
      <c r="C6935" t="s">
        <v>12704</v>
      </c>
      <c r="D6935" t="s">
        <v>13</v>
      </c>
      <c r="E6935" t="s">
        <v>14</v>
      </c>
      <c r="F6935" t="s">
        <v>26</v>
      </c>
      <c r="G6935" s="3">
        <v>44933.29173611111</v>
      </c>
      <c r="H6935" s="1">
        <v>115000</v>
      </c>
      <c r="I6935" t="s">
        <v>2788</v>
      </c>
      <c r="J6935" t="s">
        <v>12705</v>
      </c>
    </row>
    <row r="6936" spans="1:10">
      <c r="A6936" t="s">
        <v>10</v>
      </c>
      <c r="B6936" t="s">
        <v>2483</v>
      </c>
      <c r="C6936" t="s">
        <v>559</v>
      </c>
      <c r="D6936" t="s">
        <v>13</v>
      </c>
      <c r="E6936" t="s">
        <v>14</v>
      </c>
      <c r="F6936" t="s">
        <v>26</v>
      </c>
      <c r="G6936" s="3">
        <v>45128.294988425929</v>
      </c>
      <c r="H6936" s="1">
        <v>71402</v>
      </c>
      <c r="I6936" t="s">
        <v>3619</v>
      </c>
      <c r="J6936" t="s">
        <v>3620</v>
      </c>
    </row>
    <row r="6937" spans="1:10">
      <c r="A6937" t="s">
        <v>73</v>
      </c>
      <c r="B6937" t="s">
        <v>73</v>
      </c>
      <c r="C6937" t="s">
        <v>12706</v>
      </c>
      <c r="D6937" t="s">
        <v>13</v>
      </c>
      <c r="E6937" t="s">
        <v>14</v>
      </c>
      <c r="F6937" t="s">
        <v>26</v>
      </c>
      <c r="G6937" s="3">
        <v>45101.301319444443</v>
      </c>
      <c r="H6937" s="1">
        <v>90000</v>
      </c>
      <c r="I6937" t="s">
        <v>12707</v>
      </c>
      <c r="J6937" t="s">
        <v>12708</v>
      </c>
    </row>
    <row r="6938" spans="1:10">
      <c r="A6938" t="s">
        <v>135</v>
      </c>
      <c r="B6938" t="s">
        <v>12709</v>
      </c>
      <c r="C6938" t="s">
        <v>1348</v>
      </c>
      <c r="D6938" t="s">
        <v>13</v>
      </c>
      <c r="E6938" t="s">
        <v>14</v>
      </c>
      <c r="F6938" t="s">
        <v>26</v>
      </c>
      <c r="G6938" s="3">
        <v>45064.291655092595</v>
      </c>
      <c r="H6938" s="1">
        <v>375000</v>
      </c>
      <c r="I6938" t="s">
        <v>7778</v>
      </c>
      <c r="J6938" t="s">
        <v>12710</v>
      </c>
    </row>
    <row r="6939" spans="1:10">
      <c r="A6939" t="s">
        <v>73</v>
      </c>
      <c r="B6939" t="s">
        <v>73</v>
      </c>
      <c r="C6939" t="s">
        <v>189</v>
      </c>
      <c r="D6939" t="s">
        <v>13</v>
      </c>
      <c r="E6939" t="s">
        <v>14</v>
      </c>
      <c r="F6939" t="s">
        <v>190</v>
      </c>
      <c r="G6939" s="3">
        <v>44971.322523148148</v>
      </c>
      <c r="H6939" s="1">
        <v>147500</v>
      </c>
      <c r="I6939" t="s">
        <v>10872</v>
      </c>
      <c r="J6939" t="s">
        <v>12711</v>
      </c>
    </row>
    <row r="6940" spans="1:10">
      <c r="A6940" t="s">
        <v>18</v>
      </c>
      <c r="B6940" t="s">
        <v>12712</v>
      </c>
      <c r="C6940" t="s">
        <v>40</v>
      </c>
      <c r="D6940" t="s">
        <v>13</v>
      </c>
      <c r="E6940" t="s">
        <v>14</v>
      </c>
      <c r="F6940" t="s">
        <v>26</v>
      </c>
      <c r="G6940" s="3">
        <v>45127.296134259261</v>
      </c>
      <c r="H6940" s="1">
        <v>156000</v>
      </c>
      <c r="I6940" t="s">
        <v>6572</v>
      </c>
      <c r="J6940" t="s">
        <v>12713</v>
      </c>
    </row>
    <row r="6941" spans="1:10">
      <c r="A6941" t="s">
        <v>10</v>
      </c>
      <c r="B6941" t="s">
        <v>10</v>
      </c>
      <c r="C6941" t="s">
        <v>1597</v>
      </c>
      <c r="D6941" t="s">
        <v>13</v>
      </c>
      <c r="E6941" t="s">
        <v>14</v>
      </c>
      <c r="F6941" t="s">
        <v>26</v>
      </c>
      <c r="G6941" s="3">
        <v>45142.294016203705</v>
      </c>
      <c r="H6941" s="1">
        <v>121873</v>
      </c>
      <c r="I6941" t="s">
        <v>12714</v>
      </c>
    </row>
    <row r="6942" spans="1:10">
      <c r="A6942" t="s">
        <v>18</v>
      </c>
      <c r="B6942" t="s">
        <v>12715</v>
      </c>
      <c r="C6942" t="s">
        <v>136</v>
      </c>
      <c r="D6942" t="s">
        <v>13</v>
      </c>
      <c r="E6942" t="s">
        <v>14</v>
      </c>
      <c r="F6942" t="s">
        <v>26</v>
      </c>
      <c r="G6942" s="3">
        <v>45028.308298611111</v>
      </c>
      <c r="H6942" s="1">
        <v>204000</v>
      </c>
      <c r="I6942" t="s">
        <v>2227</v>
      </c>
      <c r="J6942" t="s">
        <v>12716</v>
      </c>
    </row>
    <row r="6943" spans="1:10">
      <c r="A6943" t="s">
        <v>135</v>
      </c>
      <c r="B6943" t="s">
        <v>135</v>
      </c>
      <c r="C6943" t="s">
        <v>485</v>
      </c>
      <c r="D6943" t="s">
        <v>13</v>
      </c>
      <c r="E6943" t="s">
        <v>14</v>
      </c>
      <c r="F6943" t="s">
        <v>26</v>
      </c>
      <c r="G6943" s="3">
        <v>45007.332245370373</v>
      </c>
      <c r="H6943" s="1">
        <v>115000</v>
      </c>
      <c r="I6943" t="s">
        <v>486</v>
      </c>
      <c r="J6943" t="s">
        <v>1487</v>
      </c>
    </row>
    <row r="6944" spans="1:10">
      <c r="A6944" t="s">
        <v>212</v>
      </c>
      <c r="B6944" t="s">
        <v>212</v>
      </c>
      <c r="C6944" t="s">
        <v>419</v>
      </c>
      <c r="D6944" t="s">
        <v>13</v>
      </c>
      <c r="E6944" t="s">
        <v>14</v>
      </c>
      <c r="F6944" t="s">
        <v>26</v>
      </c>
      <c r="G6944" s="3">
        <v>45078.350370370368</v>
      </c>
      <c r="H6944" s="1">
        <v>175000</v>
      </c>
      <c r="I6944" t="s">
        <v>12717</v>
      </c>
      <c r="J6944" t="s">
        <v>12718</v>
      </c>
    </row>
    <row r="6945" spans="1:10">
      <c r="A6945" t="s">
        <v>10</v>
      </c>
      <c r="B6945" t="s">
        <v>10</v>
      </c>
      <c r="C6945" t="s">
        <v>10028</v>
      </c>
      <c r="D6945" t="s">
        <v>13</v>
      </c>
      <c r="E6945" t="s">
        <v>14</v>
      </c>
      <c r="F6945" t="s">
        <v>20</v>
      </c>
      <c r="G6945" s="3">
        <v>45091.349259259259</v>
      </c>
      <c r="H6945" s="1">
        <v>90000</v>
      </c>
      <c r="I6945" t="s">
        <v>12719</v>
      </c>
      <c r="J6945" t="s">
        <v>12720</v>
      </c>
    </row>
    <row r="6946" spans="1:10">
      <c r="A6946" t="s">
        <v>33</v>
      </c>
      <c r="B6946" t="s">
        <v>12520</v>
      </c>
      <c r="C6946" t="s">
        <v>24</v>
      </c>
      <c r="D6946" t="s">
        <v>13</v>
      </c>
      <c r="E6946" t="s">
        <v>25</v>
      </c>
      <c r="F6946" t="s">
        <v>26</v>
      </c>
      <c r="G6946" s="3">
        <v>45151.292430555557</v>
      </c>
      <c r="H6946" s="1">
        <v>138640</v>
      </c>
      <c r="I6946" t="s">
        <v>11867</v>
      </c>
      <c r="J6946" t="s">
        <v>12521</v>
      </c>
    </row>
    <row r="6947" spans="1:10">
      <c r="A6947" t="s">
        <v>33</v>
      </c>
      <c r="B6947" t="s">
        <v>33</v>
      </c>
      <c r="C6947" t="s">
        <v>56</v>
      </c>
      <c r="D6947" t="s">
        <v>13</v>
      </c>
      <c r="E6947" t="s">
        <v>14</v>
      </c>
      <c r="F6947" t="s">
        <v>26</v>
      </c>
      <c r="G6947" s="3">
        <v>45267.293020833335</v>
      </c>
      <c r="H6947" s="1">
        <v>65000</v>
      </c>
      <c r="I6947" t="s">
        <v>12721</v>
      </c>
      <c r="J6947" t="s">
        <v>295</v>
      </c>
    </row>
    <row r="6948" spans="1:10">
      <c r="A6948" t="s">
        <v>18</v>
      </c>
      <c r="B6948" t="s">
        <v>12722</v>
      </c>
      <c r="C6948" t="s">
        <v>391</v>
      </c>
      <c r="D6948" t="s">
        <v>13</v>
      </c>
      <c r="E6948" t="s">
        <v>14</v>
      </c>
      <c r="F6948" t="s">
        <v>26</v>
      </c>
      <c r="G6948" s="3">
        <v>45015.292928240742</v>
      </c>
      <c r="H6948" s="1">
        <v>175000</v>
      </c>
      <c r="I6948" t="s">
        <v>12723</v>
      </c>
      <c r="J6948" t="s">
        <v>12724</v>
      </c>
    </row>
    <row r="6949" spans="1:10">
      <c r="A6949" t="s">
        <v>33</v>
      </c>
      <c r="B6949" t="s">
        <v>12520</v>
      </c>
      <c r="C6949" t="s">
        <v>391</v>
      </c>
      <c r="D6949" t="s">
        <v>13</v>
      </c>
      <c r="E6949" t="s">
        <v>14</v>
      </c>
      <c r="F6949" t="s">
        <v>26</v>
      </c>
      <c r="G6949" s="3">
        <v>45079.292557870373</v>
      </c>
      <c r="H6949" s="1">
        <v>138640</v>
      </c>
      <c r="I6949" t="s">
        <v>11867</v>
      </c>
      <c r="J6949" t="s">
        <v>12521</v>
      </c>
    </row>
    <row r="6950" spans="1:10">
      <c r="A6950" t="s">
        <v>10</v>
      </c>
      <c r="B6950" t="s">
        <v>12725</v>
      </c>
      <c r="C6950" t="s">
        <v>1863</v>
      </c>
      <c r="D6950" t="s">
        <v>13</v>
      </c>
      <c r="E6950" t="s">
        <v>14</v>
      </c>
      <c r="F6950" t="s">
        <v>26</v>
      </c>
      <c r="G6950" s="3">
        <v>45105.295439814814</v>
      </c>
      <c r="H6950" s="1">
        <v>90000</v>
      </c>
      <c r="I6950" t="s">
        <v>2762</v>
      </c>
      <c r="J6950" t="s">
        <v>12726</v>
      </c>
    </row>
    <row r="6951" spans="1:10">
      <c r="A6951" t="s">
        <v>33</v>
      </c>
      <c r="B6951" t="s">
        <v>943</v>
      </c>
      <c r="C6951" t="s">
        <v>365</v>
      </c>
      <c r="D6951" t="s">
        <v>13</v>
      </c>
      <c r="E6951" t="s">
        <v>14</v>
      </c>
      <c r="F6951" t="s">
        <v>26</v>
      </c>
      <c r="G6951" s="3">
        <v>45025.29383101852</v>
      </c>
      <c r="H6951" s="1">
        <v>90000</v>
      </c>
      <c r="I6951" t="s">
        <v>88</v>
      </c>
      <c r="J6951" t="s">
        <v>12727</v>
      </c>
    </row>
    <row r="6952" spans="1:10">
      <c r="A6952" t="s">
        <v>10</v>
      </c>
      <c r="B6952" t="s">
        <v>10</v>
      </c>
      <c r="C6952" t="s">
        <v>559</v>
      </c>
      <c r="D6952" t="s">
        <v>13</v>
      </c>
      <c r="E6952" t="s">
        <v>14</v>
      </c>
      <c r="F6952" t="s">
        <v>26</v>
      </c>
      <c r="G6952" s="3">
        <v>45042.297118055554</v>
      </c>
      <c r="H6952" s="1">
        <v>116393</v>
      </c>
      <c r="I6952" t="s">
        <v>11475</v>
      </c>
      <c r="J6952" t="s">
        <v>11476</v>
      </c>
    </row>
    <row r="6953" spans="1:10">
      <c r="A6953" t="s">
        <v>10</v>
      </c>
      <c r="B6953" t="s">
        <v>2483</v>
      </c>
      <c r="C6953" t="s">
        <v>19</v>
      </c>
      <c r="D6953" t="s">
        <v>13</v>
      </c>
      <c r="E6953" t="s">
        <v>14</v>
      </c>
      <c r="F6953" t="s">
        <v>26</v>
      </c>
      <c r="G6953" s="3">
        <v>45083.311076388891</v>
      </c>
      <c r="H6953" s="1">
        <v>78592</v>
      </c>
      <c r="I6953" t="s">
        <v>12518</v>
      </c>
    </row>
    <row r="6954" spans="1:10">
      <c r="A6954" t="s">
        <v>10</v>
      </c>
      <c r="B6954" t="s">
        <v>12728</v>
      </c>
      <c r="C6954" t="s">
        <v>795</v>
      </c>
      <c r="D6954" t="s">
        <v>13</v>
      </c>
      <c r="E6954" t="s">
        <v>14</v>
      </c>
      <c r="F6954" t="s">
        <v>26</v>
      </c>
      <c r="G6954" s="3">
        <v>45086.293321759258</v>
      </c>
      <c r="H6954" s="1">
        <v>161500</v>
      </c>
      <c r="I6954" t="s">
        <v>4142</v>
      </c>
    </row>
    <row r="6955" spans="1:10">
      <c r="A6955" t="s">
        <v>135</v>
      </c>
      <c r="B6955" t="s">
        <v>12729</v>
      </c>
      <c r="C6955" t="s">
        <v>75</v>
      </c>
      <c r="D6955" t="s">
        <v>13</v>
      </c>
      <c r="E6955" t="s">
        <v>14</v>
      </c>
      <c r="F6955" t="s">
        <v>26</v>
      </c>
      <c r="G6955" s="3">
        <v>45284.29173611111</v>
      </c>
      <c r="H6955" s="1">
        <v>175375</v>
      </c>
      <c r="I6955" t="s">
        <v>7372</v>
      </c>
      <c r="J6955" t="s">
        <v>3720</v>
      </c>
    </row>
    <row r="6956" spans="1:10">
      <c r="A6956" t="s">
        <v>18</v>
      </c>
      <c r="B6956" t="s">
        <v>12730</v>
      </c>
      <c r="C6956" t="s">
        <v>741</v>
      </c>
      <c r="D6956" t="s">
        <v>13</v>
      </c>
      <c r="E6956" t="s">
        <v>14</v>
      </c>
      <c r="F6956" t="s">
        <v>171</v>
      </c>
      <c r="G6956" s="3">
        <v>44979.30296296296</v>
      </c>
      <c r="H6956" s="1">
        <v>147500</v>
      </c>
      <c r="I6956" t="s">
        <v>1133</v>
      </c>
      <c r="J6956" t="s">
        <v>12731</v>
      </c>
    </row>
    <row r="6957" spans="1:10">
      <c r="A6957" t="s">
        <v>212</v>
      </c>
      <c r="B6957" t="s">
        <v>6530</v>
      </c>
      <c r="C6957" t="s">
        <v>12732</v>
      </c>
      <c r="D6957" t="s">
        <v>13</v>
      </c>
      <c r="E6957" t="s">
        <v>14</v>
      </c>
      <c r="F6957" t="s">
        <v>26</v>
      </c>
      <c r="G6957" s="3">
        <v>45290.292280092595</v>
      </c>
      <c r="H6957" s="1">
        <v>126268</v>
      </c>
      <c r="I6957" t="s">
        <v>2666</v>
      </c>
      <c r="J6957" t="s">
        <v>624</v>
      </c>
    </row>
    <row r="6958" spans="1:10">
      <c r="A6958" t="s">
        <v>10</v>
      </c>
      <c r="B6958" t="s">
        <v>12733</v>
      </c>
      <c r="C6958" t="s">
        <v>4224</v>
      </c>
      <c r="D6958" t="s">
        <v>13</v>
      </c>
      <c r="E6958" t="s">
        <v>14</v>
      </c>
      <c r="F6958" t="s">
        <v>26</v>
      </c>
      <c r="G6958" s="3">
        <v>45106.342326388891</v>
      </c>
      <c r="H6958" s="1">
        <v>90000</v>
      </c>
      <c r="I6958" t="s">
        <v>11982</v>
      </c>
      <c r="J6958" t="s">
        <v>12734</v>
      </c>
    </row>
    <row r="6959" spans="1:10">
      <c r="A6959" t="s">
        <v>212</v>
      </c>
      <c r="B6959" t="s">
        <v>12735</v>
      </c>
      <c r="C6959" t="s">
        <v>75</v>
      </c>
      <c r="D6959" t="s">
        <v>1075</v>
      </c>
      <c r="E6959" t="s">
        <v>14</v>
      </c>
      <c r="F6959" t="s">
        <v>26</v>
      </c>
      <c r="G6959" s="3">
        <v>45262.292997685188</v>
      </c>
      <c r="H6959" s="1">
        <v>147000</v>
      </c>
      <c r="I6959" t="s">
        <v>120</v>
      </c>
      <c r="J6959" t="s">
        <v>12736</v>
      </c>
    </row>
    <row r="6960" spans="1:10">
      <c r="A6960" t="s">
        <v>18</v>
      </c>
      <c r="B6960" t="s">
        <v>12737</v>
      </c>
      <c r="C6960" t="s">
        <v>589</v>
      </c>
      <c r="D6960" t="s">
        <v>13</v>
      </c>
      <c r="E6960" t="s">
        <v>14</v>
      </c>
      <c r="F6960" t="s">
        <v>26</v>
      </c>
      <c r="G6960" s="3">
        <v>45132.321087962962</v>
      </c>
      <c r="H6960" s="1">
        <v>25000</v>
      </c>
      <c r="I6960" t="s">
        <v>12738</v>
      </c>
      <c r="J6960" t="s">
        <v>12739</v>
      </c>
    </row>
    <row r="6961" spans="1:10">
      <c r="A6961" t="s">
        <v>18</v>
      </c>
      <c r="B6961" t="s">
        <v>18</v>
      </c>
      <c r="C6961" t="s">
        <v>792</v>
      </c>
      <c r="D6961" t="s">
        <v>13</v>
      </c>
      <c r="E6961" t="s">
        <v>14</v>
      </c>
      <c r="F6961" t="s">
        <v>26</v>
      </c>
      <c r="G6961" s="3">
        <v>45024.294259259259</v>
      </c>
      <c r="H6961" s="1">
        <v>125000</v>
      </c>
      <c r="I6961" t="s">
        <v>12373</v>
      </c>
      <c r="J6961" t="s">
        <v>12374</v>
      </c>
    </row>
    <row r="6962" spans="1:10">
      <c r="A6962" t="s">
        <v>10</v>
      </c>
      <c r="B6962" t="s">
        <v>12740</v>
      </c>
      <c r="C6962" t="s">
        <v>24</v>
      </c>
      <c r="D6962" t="s">
        <v>13</v>
      </c>
      <c r="E6962" t="s">
        <v>25</v>
      </c>
      <c r="F6962" t="s">
        <v>26</v>
      </c>
      <c r="G6962" s="3">
        <v>45181.292384259257</v>
      </c>
      <c r="H6962" s="1">
        <v>125500</v>
      </c>
      <c r="I6962" t="s">
        <v>6259</v>
      </c>
      <c r="J6962" t="s">
        <v>12741</v>
      </c>
    </row>
    <row r="6963" spans="1:10">
      <c r="A6963" t="s">
        <v>135</v>
      </c>
      <c r="B6963" t="s">
        <v>12742</v>
      </c>
      <c r="C6963" t="s">
        <v>3640</v>
      </c>
      <c r="D6963" t="s">
        <v>13</v>
      </c>
      <c r="E6963" t="s">
        <v>14</v>
      </c>
      <c r="F6963" t="s">
        <v>3640</v>
      </c>
      <c r="G6963" s="3">
        <v>45280.311724537038</v>
      </c>
      <c r="H6963" s="1">
        <v>86400</v>
      </c>
      <c r="I6963" t="s">
        <v>12743</v>
      </c>
    </row>
    <row r="6964" spans="1:10">
      <c r="A6964" t="s">
        <v>10</v>
      </c>
      <c r="B6964" t="s">
        <v>10</v>
      </c>
      <c r="C6964" t="s">
        <v>1081</v>
      </c>
      <c r="D6964" t="s">
        <v>13</v>
      </c>
      <c r="E6964" t="s">
        <v>14</v>
      </c>
      <c r="F6964" t="s">
        <v>20</v>
      </c>
      <c r="G6964" s="3">
        <v>44955.322002314817</v>
      </c>
      <c r="H6964" s="1">
        <v>152700</v>
      </c>
      <c r="I6964" t="s">
        <v>420</v>
      </c>
      <c r="J6964" t="s">
        <v>1138</v>
      </c>
    </row>
    <row r="6965" spans="1:10">
      <c r="A6965" t="s">
        <v>33</v>
      </c>
      <c r="B6965" t="s">
        <v>33</v>
      </c>
      <c r="C6965" t="s">
        <v>56</v>
      </c>
      <c r="D6965" t="s">
        <v>13</v>
      </c>
      <c r="E6965" t="s">
        <v>14</v>
      </c>
      <c r="F6965" t="s">
        <v>26</v>
      </c>
      <c r="G6965" s="3">
        <v>45041.292569444442</v>
      </c>
      <c r="H6965" s="1">
        <v>125000</v>
      </c>
      <c r="I6965" t="s">
        <v>186</v>
      </c>
      <c r="J6965" t="s">
        <v>230</v>
      </c>
    </row>
    <row r="6966" spans="1:10">
      <c r="A6966" t="s">
        <v>33</v>
      </c>
      <c r="B6966" t="s">
        <v>12744</v>
      </c>
      <c r="C6966" t="s">
        <v>6230</v>
      </c>
      <c r="D6966" t="s">
        <v>13</v>
      </c>
      <c r="E6966" t="s">
        <v>14</v>
      </c>
      <c r="F6966" t="s">
        <v>26</v>
      </c>
      <c r="G6966" s="3">
        <v>44954.292384259257</v>
      </c>
      <c r="H6966" s="1">
        <v>125000</v>
      </c>
      <c r="I6966" t="s">
        <v>1359</v>
      </c>
      <c r="J6966" t="s">
        <v>7396</v>
      </c>
    </row>
    <row r="6967" spans="1:10">
      <c r="A6967" t="s">
        <v>10</v>
      </c>
      <c r="B6967" t="s">
        <v>12745</v>
      </c>
      <c r="C6967" t="s">
        <v>3359</v>
      </c>
      <c r="D6967" t="s">
        <v>13</v>
      </c>
      <c r="E6967" t="s">
        <v>14</v>
      </c>
      <c r="F6967" t="s">
        <v>26</v>
      </c>
      <c r="G6967" s="3">
        <v>45129.293483796297</v>
      </c>
      <c r="H6967" s="1">
        <v>237500</v>
      </c>
      <c r="I6967" t="s">
        <v>3360</v>
      </c>
      <c r="J6967" t="s">
        <v>9668</v>
      </c>
    </row>
    <row r="6968" spans="1:10">
      <c r="A6968" t="s">
        <v>33</v>
      </c>
      <c r="B6968" t="s">
        <v>33</v>
      </c>
      <c r="C6968" t="s">
        <v>24</v>
      </c>
      <c r="D6968" t="s">
        <v>13</v>
      </c>
      <c r="E6968" t="s">
        <v>25</v>
      </c>
      <c r="F6968" t="s">
        <v>26</v>
      </c>
      <c r="G6968" s="3">
        <v>45143.29178240741</v>
      </c>
      <c r="H6968" s="1">
        <v>76000</v>
      </c>
      <c r="I6968" t="s">
        <v>35</v>
      </c>
      <c r="J6968" t="s">
        <v>1643</v>
      </c>
    </row>
    <row r="6969" spans="1:10">
      <c r="A6969" t="s">
        <v>33</v>
      </c>
      <c r="B6969" t="s">
        <v>12746</v>
      </c>
      <c r="C6969" t="s">
        <v>1623</v>
      </c>
      <c r="D6969" t="s">
        <v>13</v>
      </c>
      <c r="E6969" t="s">
        <v>14</v>
      </c>
      <c r="F6969" t="s">
        <v>26</v>
      </c>
      <c r="G6969" s="3">
        <v>45088.294560185182</v>
      </c>
      <c r="H6969" s="1">
        <v>170000</v>
      </c>
      <c r="I6969" t="s">
        <v>12747</v>
      </c>
      <c r="J6969" t="s">
        <v>2906</v>
      </c>
    </row>
    <row r="6970" spans="1:10">
      <c r="A6970" t="s">
        <v>77</v>
      </c>
      <c r="B6970" t="s">
        <v>3396</v>
      </c>
      <c r="C6970" t="s">
        <v>30</v>
      </c>
      <c r="D6970" t="s">
        <v>13</v>
      </c>
      <c r="E6970" t="s">
        <v>14</v>
      </c>
      <c r="F6970" t="s">
        <v>26</v>
      </c>
      <c r="G6970" s="3">
        <v>45178.292326388888</v>
      </c>
      <c r="H6970" s="1">
        <v>85508</v>
      </c>
      <c r="I6970" t="s">
        <v>7370</v>
      </c>
    </row>
    <row r="6971" spans="1:10">
      <c r="A6971" t="s">
        <v>10</v>
      </c>
      <c r="B6971" t="s">
        <v>12748</v>
      </c>
      <c r="C6971" t="s">
        <v>676</v>
      </c>
      <c r="D6971" t="s">
        <v>13</v>
      </c>
      <c r="E6971" t="s">
        <v>14</v>
      </c>
      <c r="F6971" t="s">
        <v>26</v>
      </c>
      <c r="G6971" s="3">
        <v>45048.295937499999</v>
      </c>
      <c r="H6971" s="1">
        <v>125000</v>
      </c>
      <c r="I6971" t="s">
        <v>6725</v>
      </c>
      <c r="J6971" t="s">
        <v>12749</v>
      </c>
    </row>
    <row r="6972" spans="1:10">
      <c r="A6972" t="s">
        <v>10</v>
      </c>
      <c r="B6972" t="s">
        <v>10</v>
      </c>
      <c r="C6972" t="s">
        <v>75</v>
      </c>
      <c r="D6972" t="s">
        <v>13</v>
      </c>
      <c r="E6972" t="s">
        <v>14</v>
      </c>
      <c r="F6972" t="s">
        <v>26</v>
      </c>
      <c r="G6972" s="3">
        <v>45052.293865740743</v>
      </c>
      <c r="H6972" s="1">
        <v>111027</v>
      </c>
      <c r="I6972" t="s">
        <v>12329</v>
      </c>
      <c r="J6972" t="s">
        <v>647</v>
      </c>
    </row>
    <row r="6973" spans="1:10">
      <c r="A6973" t="s">
        <v>10</v>
      </c>
      <c r="B6973" t="s">
        <v>10</v>
      </c>
      <c r="C6973" t="s">
        <v>95</v>
      </c>
      <c r="D6973" t="s">
        <v>13</v>
      </c>
      <c r="E6973" t="s">
        <v>14</v>
      </c>
      <c r="F6973" t="s">
        <v>26</v>
      </c>
      <c r="G6973" s="3">
        <v>45162.295208333337</v>
      </c>
      <c r="H6973" s="1">
        <v>150000</v>
      </c>
      <c r="I6973" t="s">
        <v>277</v>
      </c>
      <c r="J6973" t="s">
        <v>3430</v>
      </c>
    </row>
    <row r="6974" spans="1:10">
      <c r="A6974" t="s">
        <v>212</v>
      </c>
      <c r="B6974" t="s">
        <v>12750</v>
      </c>
      <c r="C6974" t="s">
        <v>276</v>
      </c>
      <c r="D6974" t="s">
        <v>13</v>
      </c>
      <c r="E6974" t="s">
        <v>14</v>
      </c>
      <c r="F6974" t="s">
        <v>26</v>
      </c>
      <c r="G6974" s="3">
        <v>45279.293946759259</v>
      </c>
      <c r="H6974" s="1">
        <v>90000</v>
      </c>
      <c r="I6974" t="s">
        <v>12751</v>
      </c>
      <c r="J6974" t="s">
        <v>316</v>
      </c>
    </row>
    <row r="6975" spans="1:10">
      <c r="A6975" t="s">
        <v>18</v>
      </c>
      <c r="B6975" t="s">
        <v>12752</v>
      </c>
      <c r="C6975" t="s">
        <v>325</v>
      </c>
      <c r="D6975" t="s">
        <v>100</v>
      </c>
      <c r="E6975" t="s">
        <v>14</v>
      </c>
      <c r="F6975" t="s">
        <v>26</v>
      </c>
      <c r="G6975" s="3">
        <v>45168.302152777775</v>
      </c>
      <c r="H6975" s="1">
        <v>134241</v>
      </c>
      <c r="I6975" t="s">
        <v>3739</v>
      </c>
      <c r="J6975" t="s">
        <v>12753</v>
      </c>
    </row>
    <row r="6976" spans="1:10">
      <c r="A6976" t="s">
        <v>18</v>
      </c>
      <c r="B6976" t="s">
        <v>8472</v>
      </c>
      <c r="C6976" t="s">
        <v>12754</v>
      </c>
      <c r="D6976" t="s">
        <v>13</v>
      </c>
      <c r="E6976" t="s">
        <v>14</v>
      </c>
      <c r="F6976" t="s">
        <v>26</v>
      </c>
      <c r="G6976" s="3">
        <v>44938.299189814818</v>
      </c>
      <c r="H6976" s="1">
        <v>90000</v>
      </c>
      <c r="I6976" t="s">
        <v>12755</v>
      </c>
      <c r="J6976" t="s">
        <v>12756</v>
      </c>
    </row>
    <row r="6977" spans="1:10">
      <c r="A6977" t="s">
        <v>10</v>
      </c>
      <c r="B6977" t="s">
        <v>3127</v>
      </c>
      <c r="C6977" t="s">
        <v>19</v>
      </c>
      <c r="D6977" t="s">
        <v>13</v>
      </c>
      <c r="E6977" t="s">
        <v>14</v>
      </c>
      <c r="F6977" t="s">
        <v>26</v>
      </c>
      <c r="G6977" s="3">
        <v>45028.334328703706</v>
      </c>
      <c r="H6977" s="1">
        <v>115000</v>
      </c>
      <c r="I6977" t="s">
        <v>420</v>
      </c>
      <c r="J6977" t="s">
        <v>12757</v>
      </c>
    </row>
    <row r="6978" spans="1:10">
      <c r="A6978" t="s">
        <v>10</v>
      </c>
      <c r="B6978" t="s">
        <v>1266</v>
      </c>
      <c r="C6978" t="s">
        <v>24</v>
      </c>
      <c r="D6978" t="s">
        <v>13</v>
      </c>
      <c r="E6978" t="s">
        <v>25</v>
      </c>
      <c r="F6978" t="s">
        <v>26</v>
      </c>
      <c r="G6978" s="3">
        <v>45141.29378472222</v>
      </c>
      <c r="H6978" s="1">
        <v>75000</v>
      </c>
      <c r="I6978" t="s">
        <v>451</v>
      </c>
      <c r="J6978" t="s">
        <v>1267</v>
      </c>
    </row>
    <row r="6979" spans="1:10">
      <c r="A6979" t="s">
        <v>10</v>
      </c>
      <c r="B6979" t="s">
        <v>1881</v>
      </c>
      <c r="C6979" t="s">
        <v>24</v>
      </c>
      <c r="D6979" t="s">
        <v>13</v>
      </c>
      <c r="E6979" t="s">
        <v>25</v>
      </c>
      <c r="F6979" t="s">
        <v>26</v>
      </c>
      <c r="G6979" s="3">
        <v>45091.295254629629</v>
      </c>
      <c r="H6979" s="1">
        <v>100400</v>
      </c>
      <c r="I6979" t="s">
        <v>3925</v>
      </c>
      <c r="J6979" t="s">
        <v>12758</v>
      </c>
    </row>
    <row r="6980" spans="1:10">
      <c r="A6980" t="s">
        <v>73</v>
      </c>
      <c r="B6980" t="s">
        <v>12759</v>
      </c>
      <c r="C6980" t="s">
        <v>2557</v>
      </c>
      <c r="D6980" t="s">
        <v>13</v>
      </c>
      <c r="E6980" t="s">
        <v>14</v>
      </c>
      <c r="F6980" t="s">
        <v>1392</v>
      </c>
      <c r="G6980" s="3">
        <v>45122.30195601852</v>
      </c>
      <c r="H6980" s="1">
        <v>147500</v>
      </c>
      <c r="I6980" t="s">
        <v>12760</v>
      </c>
      <c r="J6980" t="s">
        <v>12761</v>
      </c>
    </row>
    <row r="6981" spans="1:10">
      <c r="A6981" t="s">
        <v>18</v>
      </c>
      <c r="B6981" t="s">
        <v>12762</v>
      </c>
      <c r="C6981" t="s">
        <v>12763</v>
      </c>
      <c r="D6981" t="s">
        <v>13</v>
      </c>
      <c r="E6981" t="s">
        <v>14</v>
      </c>
      <c r="F6981" t="s">
        <v>20</v>
      </c>
      <c r="G6981" s="3">
        <v>45205.302824074075</v>
      </c>
      <c r="H6981" s="1">
        <v>135519</v>
      </c>
      <c r="I6981" t="s">
        <v>4110</v>
      </c>
      <c r="J6981" t="s">
        <v>12764</v>
      </c>
    </row>
    <row r="6982" spans="1:10">
      <c r="A6982" t="s">
        <v>10</v>
      </c>
      <c r="B6982" t="s">
        <v>12765</v>
      </c>
      <c r="C6982" t="s">
        <v>24</v>
      </c>
      <c r="D6982" t="s">
        <v>13</v>
      </c>
      <c r="E6982" t="s">
        <v>25</v>
      </c>
      <c r="F6982" t="s">
        <v>26</v>
      </c>
      <c r="G6982" s="3">
        <v>45125.293344907404</v>
      </c>
      <c r="H6982" s="1">
        <v>160000</v>
      </c>
      <c r="I6982" t="s">
        <v>2666</v>
      </c>
      <c r="J6982" t="s">
        <v>12766</v>
      </c>
    </row>
    <row r="6983" spans="1:10">
      <c r="A6983" t="s">
        <v>33</v>
      </c>
      <c r="B6983" t="s">
        <v>12767</v>
      </c>
      <c r="C6983" t="s">
        <v>342</v>
      </c>
      <c r="D6983" t="s">
        <v>13</v>
      </c>
      <c r="E6983" t="s">
        <v>14</v>
      </c>
      <c r="F6983" t="s">
        <v>26</v>
      </c>
      <c r="G6983" s="3">
        <v>45146.293124999997</v>
      </c>
      <c r="H6983" s="1">
        <v>106700</v>
      </c>
      <c r="I6983" t="s">
        <v>4317</v>
      </c>
      <c r="J6983" t="s">
        <v>12768</v>
      </c>
    </row>
    <row r="6984" spans="1:10">
      <c r="A6984" t="s">
        <v>135</v>
      </c>
      <c r="B6984" t="s">
        <v>12769</v>
      </c>
      <c r="C6984" t="s">
        <v>24</v>
      </c>
      <c r="D6984" t="s">
        <v>13</v>
      </c>
      <c r="E6984" t="s">
        <v>25</v>
      </c>
      <c r="F6984" t="s">
        <v>26</v>
      </c>
      <c r="G6984" s="3">
        <v>45059.30505787037</v>
      </c>
      <c r="H6984" s="1">
        <v>101000</v>
      </c>
      <c r="I6984" t="s">
        <v>602</v>
      </c>
      <c r="J6984" t="s">
        <v>12770</v>
      </c>
    </row>
    <row r="6985" spans="1:10">
      <c r="A6985" t="s">
        <v>33</v>
      </c>
      <c r="B6985" t="s">
        <v>1843</v>
      </c>
      <c r="C6985" t="s">
        <v>24</v>
      </c>
      <c r="D6985" t="s">
        <v>13</v>
      </c>
      <c r="E6985" t="s">
        <v>25</v>
      </c>
      <c r="F6985" t="s">
        <v>7271</v>
      </c>
      <c r="G6985" s="3">
        <v>45077.317407407405</v>
      </c>
      <c r="H6985" s="1">
        <v>60000</v>
      </c>
      <c r="I6985" t="s">
        <v>12771</v>
      </c>
    </row>
    <row r="6986" spans="1:10">
      <c r="A6986" t="s">
        <v>212</v>
      </c>
      <c r="B6986" t="s">
        <v>12772</v>
      </c>
      <c r="C6986" t="s">
        <v>24</v>
      </c>
      <c r="D6986" t="s">
        <v>13</v>
      </c>
      <c r="E6986" t="s">
        <v>25</v>
      </c>
      <c r="F6986" t="s">
        <v>20</v>
      </c>
      <c r="G6986" s="3">
        <v>45188.001377314817</v>
      </c>
      <c r="H6986" s="1">
        <v>170000</v>
      </c>
      <c r="I6986" t="s">
        <v>335</v>
      </c>
      <c r="J6986" t="s">
        <v>7980</v>
      </c>
    </row>
    <row r="6987" spans="1:10">
      <c r="A6987" t="s">
        <v>18</v>
      </c>
      <c r="B6987" t="s">
        <v>11293</v>
      </c>
      <c r="C6987" t="s">
        <v>24</v>
      </c>
      <c r="D6987" t="s">
        <v>13</v>
      </c>
      <c r="E6987" t="s">
        <v>25</v>
      </c>
      <c r="F6987" t="s">
        <v>20</v>
      </c>
      <c r="G6987" s="3">
        <v>45167.336458333331</v>
      </c>
      <c r="H6987" s="1">
        <v>69000</v>
      </c>
      <c r="I6987" t="s">
        <v>5642</v>
      </c>
      <c r="J6987" t="s">
        <v>11294</v>
      </c>
    </row>
    <row r="6988" spans="1:10">
      <c r="A6988" t="s">
        <v>212</v>
      </c>
      <c r="B6988" t="s">
        <v>12773</v>
      </c>
      <c r="C6988" t="s">
        <v>119</v>
      </c>
      <c r="D6988" t="s">
        <v>13</v>
      </c>
      <c r="E6988" t="s">
        <v>14</v>
      </c>
      <c r="F6988" t="s">
        <v>26</v>
      </c>
      <c r="G6988" s="3">
        <v>45006.305636574078</v>
      </c>
      <c r="H6988" s="1">
        <v>115000</v>
      </c>
      <c r="I6988" t="s">
        <v>420</v>
      </c>
      <c r="J6988" t="s">
        <v>12774</v>
      </c>
    </row>
    <row r="6989" spans="1:10">
      <c r="A6989" t="s">
        <v>10</v>
      </c>
      <c r="B6989" t="s">
        <v>12775</v>
      </c>
      <c r="C6989" t="s">
        <v>1105</v>
      </c>
      <c r="D6989" t="s">
        <v>13</v>
      </c>
      <c r="E6989" t="s">
        <v>14</v>
      </c>
      <c r="F6989" t="s">
        <v>26</v>
      </c>
      <c r="G6989" s="3">
        <v>44984.293553240743</v>
      </c>
      <c r="H6989" s="1">
        <v>125000</v>
      </c>
      <c r="I6989" t="s">
        <v>12776</v>
      </c>
      <c r="J6989" t="s">
        <v>12777</v>
      </c>
    </row>
    <row r="6990" spans="1:10">
      <c r="A6990" t="s">
        <v>33</v>
      </c>
      <c r="B6990" t="s">
        <v>8356</v>
      </c>
      <c r="C6990" t="s">
        <v>5335</v>
      </c>
      <c r="D6990" t="s">
        <v>13</v>
      </c>
      <c r="E6990" t="s">
        <v>14</v>
      </c>
      <c r="F6990" t="s">
        <v>26</v>
      </c>
      <c r="G6990" s="3">
        <v>45099.293020833335</v>
      </c>
      <c r="H6990" s="1">
        <v>115000</v>
      </c>
      <c r="I6990" t="s">
        <v>1613</v>
      </c>
      <c r="J6990" t="s">
        <v>3780</v>
      </c>
    </row>
    <row r="6991" spans="1:10">
      <c r="A6991" t="s">
        <v>77</v>
      </c>
      <c r="B6991" t="s">
        <v>12778</v>
      </c>
      <c r="C6991" t="s">
        <v>1175</v>
      </c>
      <c r="D6991" t="s">
        <v>13</v>
      </c>
      <c r="E6991" t="s">
        <v>14</v>
      </c>
      <c r="F6991" t="s">
        <v>26</v>
      </c>
      <c r="G6991" s="3">
        <v>45049.291967592595</v>
      </c>
      <c r="H6991" s="1">
        <v>84555</v>
      </c>
      <c r="I6991" t="s">
        <v>6324</v>
      </c>
      <c r="J6991" t="s">
        <v>12779</v>
      </c>
    </row>
    <row r="6992" spans="1:10">
      <c r="A6992" t="s">
        <v>33</v>
      </c>
      <c r="B6992" t="s">
        <v>1001</v>
      </c>
      <c r="C6992" t="s">
        <v>557</v>
      </c>
      <c r="D6992" t="s">
        <v>13</v>
      </c>
      <c r="E6992" t="s">
        <v>14</v>
      </c>
      <c r="F6992" t="s">
        <v>26</v>
      </c>
      <c r="G6992" s="3">
        <v>45105.345775462964</v>
      </c>
      <c r="H6992" s="1">
        <v>125000</v>
      </c>
      <c r="I6992" t="s">
        <v>3551</v>
      </c>
      <c r="J6992" t="s">
        <v>12780</v>
      </c>
    </row>
    <row r="6993" spans="1:10">
      <c r="A6993" t="s">
        <v>33</v>
      </c>
      <c r="B6993" t="s">
        <v>12781</v>
      </c>
      <c r="C6993" t="s">
        <v>12782</v>
      </c>
      <c r="D6993" t="s">
        <v>100</v>
      </c>
      <c r="E6993" t="s">
        <v>14</v>
      </c>
      <c r="F6993" t="s">
        <v>162</v>
      </c>
      <c r="G6993" s="3">
        <v>45108.301539351851</v>
      </c>
      <c r="H6993" s="1">
        <v>106830</v>
      </c>
      <c r="I6993" t="s">
        <v>12783</v>
      </c>
    </row>
    <row r="6994" spans="1:10">
      <c r="A6994" t="s">
        <v>33</v>
      </c>
      <c r="B6994" t="s">
        <v>12784</v>
      </c>
      <c r="C6994" t="s">
        <v>24</v>
      </c>
      <c r="D6994" t="s">
        <v>13</v>
      </c>
      <c r="E6994" t="s">
        <v>25</v>
      </c>
      <c r="F6994" t="s">
        <v>608</v>
      </c>
      <c r="G6994" s="3">
        <v>45064.293530092589</v>
      </c>
      <c r="H6994" s="1">
        <v>60000</v>
      </c>
      <c r="I6994" t="s">
        <v>12785</v>
      </c>
    </row>
    <row r="6995" spans="1:10">
      <c r="A6995" t="s">
        <v>33</v>
      </c>
      <c r="B6995" t="s">
        <v>12786</v>
      </c>
      <c r="C6995" t="s">
        <v>684</v>
      </c>
      <c r="D6995" t="s">
        <v>13</v>
      </c>
      <c r="E6995" t="s">
        <v>14</v>
      </c>
      <c r="F6995" t="s">
        <v>209</v>
      </c>
      <c r="G6995" s="3">
        <v>45168.313587962963</v>
      </c>
      <c r="H6995" s="1">
        <v>89100</v>
      </c>
      <c r="I6995" t="s">
        <v>172</v>
      </c>
      <c r="J6995" t="s">
        <v>5858</v>
      </c>
    </row>
    <row r="6996" spans="1:10">
      <c r="A6996" t="s">
        <v>33</v>
      </c>
      <c r="B6996" t="s">
        <v>12787</v>
      </c>
      <c r="C6996" t="s">
        <v>157</v>
      </c>
      <c r="D6996" t="s">
        <v>13</v>
      </c>
      <c r="E6996" t="s">
        <v>14</v>
      </c>
      <c r="F6996" t="s">
        <v>26</v>
      </c>
      <c r="G6996" s="3">
        <v>45106.292916666665</v>
      </c>
      <c r="H6996" s="1">
        <v>90000</v>
      </c>
      <c r="I6996" t="s">
        <v>2912</v>
      </c>
    </row>
    <row r="6997" spans="1:10">
      <c r="A6997" t="s">
        <v>10</v>
      </c>
      <c r="B6997" t="s">
        <v>10</v>
      </c>
      <c r="C6997" t="s">
        <v>550</v>
      </c>
      <c r="D6997" t="s">
        <v>13</v>
      </c>
      <c r="E6997" t="s">
        <v>14</v>
      </c>
      <c r="F6997" t="s">
        <v>26</v>
      </c>
      <c r="G6997" s="3">
        <v>45131.295312499999</v>
      </c>
      <c r="H6997" s="1">
        <v>112015</v>
      </c>
      <c r="I6997" t="s">
        <v>12788</v>
      </c>
    </row>
    <row r="6998" spans="1:10">
      <c r="A6998" t="s">
        <v>212</v>
      </c>
      <c r="B6998" t="s">
        <v>12789</v>
      </c>
      <c r="C6998" t="s">
        <v>119</v>
      </c>
      <c r="D6998" t="s">
        <v>13</v>
      </c>
      <c r="E6998" t="s">
        <v>14</v>
      </c>
      <c r="F6998" t="s">
        <v>26</v>
      </c>
      <c r="G6998" s="3">
        <v>44971.293391203704</v>
      </c>
      <c r="H6998" s="1">
        <v>90000</v>
      </c>
      <c r="I6998" t="s">
        <v>420</v>
      </c>
      <c r="J6998" t="s">
        <v>12790</v>
      </c>
    </row>
    <row r="6999" spans="1:10">
      <c r="A6999" t="s">
        <v>33</v>
      </c>
      <c r="B6999" t="s">
        <v>12791</v>
      </c>
      <c r="C6999" t="s">
        <v>12792</v>
      </c>
      <c r="D6999" t="s">
        <v>13</v>
      </c>
      <c r="E6999" t="s">
        <v>14</v>
      </c>
      <c r="F6999" t="s">
        <v>26</v>
      </c>
      <c r="G6999" s="3">
        <v>44982.292673611111</v>
      </c>
      <c r="H6999" s="1">
        <v>90000</v>
      </c>
      <c r="I6999" t="s">
        <v>4123</v>
      </c>
      <c r="J6999" t="s">
        <v>12793</v>
      </c>
    </row>
    <row r="7000" spans="1:10">
      <c r="A7000" t="s">
        <v>10</v>
      </c>
      <c r="B7000" t="s">
        <v>1158</v>
      </c>
      <c r="C7000" t="s">
        <v>201</v>
      </c>
      <c r="D7000" t="s">
        <v>13</v>
      </c>
      <c r="E7000" t="s">
        <v>14</v>
      </c>
      <c r="F7000" t="s">
        <v>26</v>
      </c>
      <c r="G7000" s="3">
        <v>44933.294247685182</v>
      </c>
      <c r="H7000" s="1">
        <v>150000</v>
      </c>
      <c r="I7000" t="s">
        <v>1726</v>
      </c>
      <c r="J7000" t="s">
        <v>248</v>
      </c>
    </row>
    <row r="7001" spans="1:10">
      <c r="A7001" t="s">
        <v>18</v>
      </c>
      <c r="B7001" t="s">
        <v>12794</v>
      </c>
      <c r="C7001" t="s">
        <v>26</v>
      </c>
      <c r="D7001" t="s">
        <v>13</v>
      </c>
      <c r="E7001" t="s">
        <v>14</v>
      </c>
      <c r="F7001" t="s">
        <v>26</v>
      </c>
      <c r="G7001" s="3">
        <v>45252.294525462959</v>
      </c>
      <c r="H7001" s="1">
        <v>92500</v>
      </c>
      <c r="I7001" t="s">
        <v>12795</v>
      </c>
      <c r="J7001" t="s">
        <v>12796</v>
      </c>
    </row>
    <row r="7002" spans="1:10">
      <c r="A7002" t="s">
        <v>73</v>
      </c>
      <c r="B7002" t="s">
        <v>3741</v>
      </c>
      <c r="C7002" t="s">
        <v>24</v>
      </c>
      <c r="D7002" t="s">
        <v>13</v>
      </c>
      <c r="E7002" t="s">
        <v>25</v>
      </c>
      <c r="F7002" t="s">
        <v>26</v>
      </c>
      <c r="G7002" s="3">
        <v>45153.296284722222</v>
      </c>
      <c r="H7002" s="1">
        <v>152000</v>
      </c>
      <c r="I7002" t="s">
        <v>12797</v>
      </c>
      <c r="J7002" t="s">
        <v>12798</v>
      </c>
    </row>
    <row r="7003" spans="1:10">
      <c r="A7003" t="s">
        <v>135</v>
      </c>
      <c r="B7003" t="s">
        <v>4364</v>
      </c>
      <c r="C7003" t="s">
        <v>232</v>
      </c>
      <c r="D7003" t="s">
        <v>13</v>
      </c>
      <c r="E7003" t="s">
        <v>14</v>
      </c>
      <c r="F7003" t="s">
        <v>26</v>
      </c>
      <c r="G7003" s="3">
        <v>45139.291689814818</v>
      </c>
      <c r="H7003" s="1">
        <v>90000</v>
      </c>
      <c r="I7003" t="s">
        <v>11596</v>
      </c>
      <c r="J7003" t="s">
        <v>4775</v>
      </c>
    </row>
    <row r="7004" spans="1:10">
      <c r="A7004" t="s">
        <v>10</v>
      </c>
      <c r="B7004" t="s">
        <v>12799</v>
      </c>
      <c r="C7004" t="s">
        <v>1042</v>
      </c>
      <c r="D7004" t="s">
        <v>13</v>
      </c>
      <c r="E7004" t="s">
        <v>14</v>
      </c>
      <c r="F7004" t="s">
        <v>198</v>
      </c>
      <c r="G7004" s="3">
        <v>45003.298958333333</v>
      </c>
      <c r="H7004" s="1">
        <v>157500</v>
      </c>
      <c r="I7004" t="s">
        <v>974</v>
      </c>
      <c r="J7004" t="s">
        <v>7356</v>
      </c>
    </row>
    <row r="7005" spans="1:10">
      <c r="A7005" t="s">
        <v>18</v>
      </c>
      <c r="B7005" t="s">
        <v>8832</v>
      </c>
      <c r="C7005" t="s">
        <v>12800</v>
      </c>
      <c r="D7005" t="s">
        <v>13</v>
      </c>
      <c r="E7005" t="s">
        <v>14</v>
      </c>
      <c r="F7005" t="s">
        <v>608</v>
      </c>
      <c r="G7005" s="3">
        <v>44989.30804398148</v>
      </c>
      <c r="H7005" s="1">
        <v>175000</v>
      </c>
      <c r="I7005" t="s">
        <v>12801</v>
      </c>
      <c r="J7005" t="s">
        <v>12802</v>
      </c>
    </row>
    <row r="7006" spans="1:10">
      <c r="A7006" t="s">
        <v>10</v>
      </c>
      <c r="B7006" t="s">
        <v>398</v>
      </c>
      <c r="C7006" t="s">
        <v>2261</v>
      </c>
      <c r="D7006" t="s">
        <v>13</v>
      </c>
      <c r="E7006" t="s">
        <v>14</v>
      </c>
      <c r="F7006" t="s">
        <v>26</v>
      </c>
      <c r="G7006" s="3">
        <v>44979.330763888887</v>
      </c>
      <c r="H7006" s="1">
        <v>102267</v>
      </c>
      <c r="I7006" t="s">
        <v>3200</v>
      </c>
      <c r="J7006" t="s">
        <v>4302</v>
      </c>
    </row>
    <row r="7007" spans="1:10">
      <c r="A7007" t="s">
        <v>135</v>
      </c>
      <c r="B7007" t="s">
        <v>12803</v>
      </c>
      <c r="C7007" t="s">
        <v>24</v>
      </c>
      <c r="D7007" t="s">
        <v>13</v>
      </c>
      <c r="E7007" t="s">
        <v>25</v>
      </c>
      <c r="F7007" t="s">
        <v>26</v>
      </c>
      <c r="G7007" s="3">
        <v>45106.291909722226</v>
      </c>
      <c r="H7007" s="1">
        <v>98800</v>
      </c>
      <c r="I7007" t="s">
        <v>9154</v>
      </c>
      <c r="J7007" t="s">
        <v>12804</v>
      </c>
    </row>
    <row r="7008" spans="1:10">
      <c r="A7008" t="s">
        <v>10</v>
      </c>
      <c r="B7008" t="s">
        <v>10</v>
      </c>
      <c r="C7008" t="s">
        <v>201</v>
      </c>
      <c r="D7008" t="s">
        <v>13</v>
      </c>
      <c r="E7008" t="s">
        <v>14</v>
      </c>
      <c r="F7008" t="s">
        <v>26</v>
      </c>
      <c r="G7008" s="3">
        <v>45059.307650462964</v>
      </c>
      <c r="H7008" s="1">
        <v>125000</v>
      </c>
      <c r="I7008" t="s">
        <v>186</v>
      </c>
      <c r="J7008" t="s">
        <v>12805</v>
      </c>
    </row>
    <row r="7009" spans="1:10">
      <c r="A7009" t="s">
        <v>10</v>
      </c>
      <c r="B7009" t="s">
        <v>12806</v>
      </c>
      <c r="C7009" t="s">
        <v>56</v>
      </c>
      <c r="D7009" t="s">
        <v>13</v>
      </c>
      <c r="E7009" t="s">
        <v>14</v>
      </c>
      <c r="F7009" t="s">
        <v>26</v>
      </c>
      <c r="G7009" s="3">
        <v>45265.294120370374</v>
      </c>
      <c r="H7009" s="1">
        <v>135000</v>
      </c>
      <c r="I7009" t="s">
        <v>12721</v>
      </c>
      <c r="J7009" t="s">
        <v>819</v>
      </c>
    </row>
    <row r="7010" spans="1:10">
      <c r="A7010" t="s">
        <v>152</v>
      </c>
      <c r="B7010" t="s">
        <v>12807</v>
      </c>
      <c r="C7010" t="s">
        <v>162</v>
      </c>
      <c r="D7010" t="s">
        <v>13</v>
      </c>
      <c r="E7010" t="s">
        <v>14</v>
      </c>
      <c r="F7010" t="s">
        <v>162</v>
      </c>
      <c r="G7010" s="3">
        <v>45191.301539351851</v>
      </c>
      <c r="H7010" s="1">
        <v>85205</v>
      </c>
      <c r="I7010" t="s">
        <v>12808</v>
      </c>
      <c r="J7010" t="s">
        <v>12809</v>
      </c>
    </row>
    <row r="7011" spans="1:10">
      <c r="A7011" t="s">
        <v>33</v>
      </c>
      <c r="B7011" t="s">
        <v>12810</v>
      </c>
      <c r="C7011" t="s">
        <v>24</v>
      </c>
      <c r="D7011" t="s">
        <v>13</v>
      </c>
      <c r="E7011" t="s">
        <v>25</v>
      </c>
      <c r="F7011" t="s">
        <v>26</v>
      </c>
      <c r="G7011" s="3">
        <v>44996.293009259258</v>
      </c>
      <c r="H7011" s="1">
        <v>152625</v>
      </c>
      <c r="I7011" t="s">
        <v>333</v>
      </c>
      <c r="J7011" t="s">
        <v>12811</v>
      </c>
    </row>
    <row r="7012" spans="1:10">
      <c r="A7012" t="s">
        <v>18</v>
      </c>
      <c r="B7012" t="s">
        <v>18</v>
      </c>
      <c r="C7012" t="s">
        <v>1517</v>
      </c>
      <c r="D7012" t="s">
        <v>13</v>
      </c>
      <c r="E7012" t="s">
        <v>14</v>
      </c>
      <c r="F7012" t="s">
        <v>26</v>
      </c>
      <c r="G7012" s="3">
        <v>45235.293912037036</v>
      </c>
      <c r="H7012" s="1">
        <v>120000</v>
      </c>
      <c r="I7012" t="s">
        <v>3231</v>
      </c>
      <c r="J7012" t="s">
        <v>12812</v>
      </c>
    </row>
    <row r="7013" spans="1:10">
      <c r="A7013" t="s">
        <v>10</v>
      </c>
      <c r="B7013" t="s">
        <v>215</v>
      </c>
      <c r="C7013" t="s">
        <v>108</v>
      </c>
      <c r="D7013" t="s">
        <v>13</v>
      </c>
      <c r="E7013" t="s">
        <v>14</v>
      </c>
      <c r="F7013" t="s">
        <v>26</v>
      </c>
      <c r="G7013" s="3">
        <v>45040.293587962966</v>
      </c>
      <c r="H7013" s="1">
        <v>202055</v>
      </c>
      <c r="I7013" t="s">
        <v>12813</v>
      </c>
    </row>
    <row r="7014" spans="1:10">
      <c r="A7014" t="s">
        <v>10</v>
      </c>
      <c r="B7014" t="s">
        <v>12814</v>
      </c>
      <c r="C7014" t="s">
        <v>136</v>
      </c>
      <c r="D7014" t="s">
        <v>13</v>
      </c>
      <c r="E7014" t="s">
        <v>14</v>
      </c>
      <c r="F7014" t="s">
        <v>26</v>
      </c>
      <c r="G7014" s="3">
        <v>45030.293923611112</v>
      </c>
      <c r="H7014" s="1">
        <v>112500</v>
      </c>
      <c r="I7014" t="s">
        <v>4049</v>
      </c>
      <c r="J7014" t="s">
        <v>4990</v>
      </c>
    </row>
    <row r="7015" spans="1:10">
      <c r="A7015" t="s">
        <v>10</v>
      </c>
      <c r="B7015" t="s">
        <v>10</v>
      </c>
      <c r="C7015" t="s">
        <v>3695</v>
      </c>
      <c r="D7015" t="s">
        <v>13</v>
      </c>
      <c r="E7015" t="s">
        <v>14</v>
      </c>
      <c r="F7015" t="s">
        <v>26</v>
      </c>
      <c r="G7015" s="3">
        <v>45163.294247685182</v>
      </c>
      <c r="H7015" s="1">
        <v>100000</v>
      </c>
      <c r="I7015" t="s">
        <v>4123</v>
      </c>
      <c r="J7015" t="s">
        <v>12366</v>
      </c>
    </row>
    <row r="7016" spans="1:10">
      <c r="A7016" t="s">
        <v>77</v>
      </c>
      <c r="B7016" t="s">
        <v>12815</v>
      </c>
      <c r="C7016" t="s">
        <v>103</v>
      </c>
      <c r="D7016" t="s">
        <v>13</v>
      </c>
      <c r="E7016" t="s">
        <v>14</v>
      </c>
      <c r="F7016" t="s">
        <v>26</v>
      </c>
      <c r="G7016" s="3">
        <v>45084.292129629626</v>
      </c>
      <c r="H7016" s="1">
        <v>95000</v>
      </c>
      <c r="I7016" t="s">
        <v>2666</v>
      </c>
      <c r="J7016" t="s">
        <v>12816</v>
      </c>
    </row>
    <row r="7017" spans="1:10">
      <c r="A7017" t="s">
        <v>18</v>
      </c>
      <c r="B7017" t="s">
        <v>2856</v>
      </c>
      <c r="C7017" t="s">
        <v>3475</v>
      </c>
      <c r="D7017" t="s">
        <v>13</v>
      </c>
      <c r="E7017" t="s">
        <v>14</v>
      </c>
      <c r="F7017" t="s">
        <v>26</v>
      </c>
      <c r="G7017" s="3">
        <v>45187.993773148148</v>
      </c>
      <c r="H7017" s="1">
        <v>170180</v>
      </c>
      <c r="I7017" t="s">
        <v>5543</v>
      </c>
    </row>
    <row r="7018" spans="1:10">
      <c r="A7018" t="s">
        <v>33</v>
      </c>
      <c r="B7018" t="s">
        <v>12817</v>
      </c>
      <c r="C7018" t="s">
        <v>5358</v>
      </c>
      <c r="D7018" t="s">
        <v>13</v>
      </c>
      <c r="E7018" t="s">
        <v>14</v>
      </c>
      <c r="F7018" t="s">
        <v>26</v>
      </c>
      <c r="G7018" s="3">
        <v>45083.292291666665</v>
      </c>
      <c r="H7018" s="1">
        <v>87500</v>
      </c>
      <c r="I7018" t="s">
        <v>65</v>
      </c>
      <c r="J7018" t="s">
        <v>203</v>
      </c>
    </row>
    <row r="7019" spans="1:10">
      <c r="A7019" t="s">
        <v>33</v>
      </c>
      <c r="B7019" t="s">
        <v>1843</v>
      </c>
      <c r="C7019" t="s">
        <v>24</v>
      </c>
      <c r="D7019" t="s">
        <v>13</v>
      </c>
      <c r="E7019" t="s">
        <v>25</v>
      </c>
      <c r="F7019" t="s">
        <v>26</v>
      </c>
      <c r="G7019" s="3">
        <v>45133.293356481481</v>
      </c>
      <c r="H7019" s="1">
        <v>75000</v>
      </c>
      <c r="I7019" t="s">
        <v>451</v>
      </c>
      <c r="J7019" t="s">
        <v>1842</v>
      </c>
    </row>
    <row r="7020" spans="1:10">
      <c r="A7020" t="s">
        <v>10</v>
      </c>
      <c r="B7020" t="s">
        <v>12818</v>
      </c>
      <c r="C7020" t="s">
        <v>792</v>
      </c>
      <c r="D7020" t="s">
        <v>13</v>
      </c>
      <c r="E7020" t="s">
        <v>14</v>
      </c>
      <c r="F7020" t="s">
        <v>20</v>
      </c>
      <c r="G7020" s="3">
        <v>45140.330983796295</v>
      </c>
      <c r="H7020" s="1">
        <v>281450.5</v>
      </c>
      <c r="I7020" t="s">
        <v>1753</v>
      </c>
      <c r="J7020" t="s">
        <v>769</v>
      </c>
    </row>
    <row r="7021" spans="1:10">
      <c r="A7021" t="s">
        <v>10</v>
      </c>
      <c r="B7021" t="s">
        <v>10</v>
      </c>
      <c r="C7021" t="s">
        <v>11207</v>
      </c>
      <c r="D7021" t="s">
        <v>13</v>
      </c>
      <c r="E7021" t="s">
        <v>14</v>
      </c>
      <c r="F7021" t="s">
        <v>26</v>
      </c>
      <c r="G7021" s="3">
        <v>45183.313981481479</v>
      </c>
      <c r="H7021" s="1">
        <v>109500</v>
      </c>
      <c r="I7021" t="s">
        <v>729</v>
      </c>
      <c r="J7021" t="s">
        <v>1316</v>
      </c>
    </row>
    <row r="7022" spans="1:10">
      <c r="A7022" t="s">
        <v>10</v>
      </c>
      <c r="B7022" t="s">
        <v>12819</v>
      </c>
      <c r="C7022" t="s">
        <v>75</v>
      </c>
      <c r="D7022" t="s">
        <v>13</v>
      </c>
      <c r="E7022" t="s">
        <v>14</v>
      </c>
      <c r="F7022" t="s">
        <v>26</v>
      </c>
      <c r="G7022" s="3">
        <v>44959.294224537036</v>
      </c>
      <c r="H7022" s="1">
        <v>148000</v>
      </c>
      <c r="I7022" t="s">
        <v>6259</v>
      </c>
      <c r="J7022" t="s">
        <v>6365</v>
      </c>
    </row>
    <row r="7023" spans="1:10">
      <c r="A7023" t="s">
        <v>33</v>
      </c>
      <c r="B7023" t="s">
        <v>12820</v>
      </c>
      <c r="C7023" t="s">
        <v>170</v>
      </c>
      <c r="D7023" t="s">
        <v>13</v>
      </c>
      <c r="E7023" t="s">
        <v>14</v>
      </c>
      <c r="F7023" t="s">
        <v>171</v>
      </c>
      <c r="G7023" s="3">
        <v>45014.315925925926</v>
      </c>
      <c r="H7023" s="1">
        <v>111175</v>
      </c>
      <c r="I7023" t="s">
        <v>685</v>
      </c>
      <c r="J7023" t="s">
        <v>12821</v>
      </c>
    </row>
    <row r="7024" spans="1:10">
      <c r="A7024" t="s">
        <v>10</v>
      </c>
      <c r="B7024" t="s">
        <v>12822</v>
      </c>
      <c r="C7024" t="s">
        <v>1348</v>
      </c>
      <c r="D7024" t="s">
        <v>13</v>
      </c>
      <c r="E7024" t="s">
        <v>14</v>
      </c>
      <c r="F7024" t="s">
        <v>26</v>
      </c>
      <c r="G7024" s="3">
        <v>45100.338020833333</v>
      </c>
      <c r="H7024" s="1">
        <v>175000</v>
      </c>
      <c r="I7024" t="s">
        <v>1777</v>
      </c>
      <c r="J7024" t="s">
        <v>12823</v>
      </c>
    </row>
    <row r="7025" spans="1:10">
      <c r="A7025" t="s">
        <v>33</v>
      </c>
      <c r="B7025" t="s">
        <v>2148</v>
      </c>
      <c r="C7025" t="s">
        <v>157</v>
      </c>
      <c r="D7025" t="s">
        <v>13</v>
      </c>
      <c r="E7025" t="s">
        <v>14</v>
      </c>
      <c r="F7025" t="s">
        <v>26</v>
      </c>
      <c r="G7025" s="3">
        <v>45018.292280092595</v>
      </c>
      <c r="H7025" s="1">
        <v>55000</v>
      </c>
      <c r="I7025" t="s">
        <v>130</v>
      </c>
      <c r="J7025" t="s">
        <v>1643</v>
      </c>
    </row>
    <row r="7026" spans="1:10">
      <c r="A7026" t="s">
        <v>77</v>
      </c>
      <c r="B7026" t="s">
        <v>6821</v>
      </c>
      <c r="C7026" t="s">
        <v>342</v>
      </c>
      <c r="D7026" t="s">
        <v>12824</v>
      </c>
      <c r="E7026" t="s">
        <v>14</v>
      </c>
      <c r="F7026" t="s">
        <v>26</v>
      </c>
      <c r="G7026" s="3">
        <v>45264.29310185185</v>
      </c>
      <c r="H7026" s="1">
        <v>75000</v>
      </c>
      <c r="I7026" t="s">
        <v>27</v>
      </c>
      <c r="J7026" t="s">
        <v>12825</v>
      </c>
    </row>
    <row r="7027" spans="1:10">
      <c r="A7027" t="s">
        <v>33</v>
      </c>
      <c r="B7027" t="s">
        <v>12826</v>
      </c>
      <c r="C7027" t="s">
        <v>12827</v>
      </c>
      <c r="D7027" t="s">
        <v>13</v>
      </c>
      <c r="E7027" t="s">
        <v>14</v>
      </c>
      <c r="F7027" t="s">
        <v>26</v>
      </c>
      <c r="G7027" s="3">
        <v>45096.292129629626</v>
      </c>
      <c r="H7027" s="1">
        <v>90000</v>
      </c>
      <c r="I7027" t="s">
        <v>2368</v>
      </c>
      <c r="J7027" t="s">
        <v>12828</v>
      </c>
    </row>
    <row r="7028" spans="1:10">
      <c r="A7028" t="s">
        <v>10</v>
      </c>
      <c r="B7028" t="s">
        <v>10</v>
      </c>
      <c r="C7028" t="s">
        <v>48</v>
      </c>
      <c r="D7028" t="s">
        <v>13</v>
      </c>
      <c r="E7028" t="s">
        <v>14</v>
      </c>
      <c r="F7028" t="s">
        <v>49</v>
      </c>
      <c r="G7028" s="3">
        <v>44964.309733796297</v>
      </c>
      <c r="H7028" s="1">
        <v>88128</v>
      </c>
      <c r="I7028" t="s">
        <v>5734</v>
      </c>
      <c r="J7028" t="s">
        <v>12829</v>
      </c>
    </row>
    <row r="7029" spans="1:10">
      <c r="A7029" t="s">
        <v>77</v>
      </c>
      <c r="B7029" t="s">
        <v>12830</v>
      </c>
      <c r="C7029" t="s">
        <v>2316</v>
      </c>
      <c r="D7029" t="s">
        <v>13</v>
      </c>
      <c r="E7029" t="s">
        <v>14</v>
      </c>
      <c r="F7029" t="s">
        <v>2316</v>
      </c>
      <c r="G7029" s="3">
        <v>45000.311979166669</v>
      </c>
      <c r="H7029" s="1">
        <v>98496</v>
      </c>
      <c r="I7029" t="s">
        <v>12831</v>
      </c>
      <c r="J7029" t="s">
        <v>12832</v>
      </c>
    </row>
    <row r="7030" spans="1:10">
      <c r="A7030" t="s">
        <v>10</v>
      </c>
      <c r="B7030" t="s">
        <v>12833</v>
      </c>
      <c r="C7030" t="s">
        <v>12834</v>
      </c>
      <c r="D7030" t="s">
        <v>13</v>
      </c>
      <c r="E7030" t="s">
        <v>14</v>
      </c>
      <c r="F7030" t="s">
        <v>26</v>
      </c>
      <c r="G7030" s="3">
        <v>45155.295949074076</v>
      </c>
      <c r="H7030" s="1">
        <v>142397</v>
      </c>
      <c r="I7030" t="s">
        <v>12835</v>
      </c>
    </row>
    <row r="7031" spans="1:10">
      <c r="A7031" t="s">
        <v>10</v>
      </c>
      <c r="B7031" t="s">
        <v>10</v>
      </c>
      <c r="C7031" t="s">
        <v>3695</v>
      </c>
      <c r="D7031" t="s">
        <v>13</v>
      </c>
      <c r="E7031" t="s">
        <v>14</v>
      </c>
      <c r="F7031" t="s">
        <v>26</v>
      </c>
      <c r="G7031" s="3">
        <v>45030.293287037035</v>
      </c>
      <c r="H7031" s="1">
        <v>90000</v>
      </c>
      <c r="I7031" t="s">
        <v>4123</v>
      </c>
      <c r="J7031" t="s">
        <v>12366</v>
      </c>
    </row>
    <row r="7032" spans="1:10">
      <c r="A7032" t="s">
        <v>152</v>
      </c>
      <c r="B7032" t="s">
        <v>12836</v>
      </c>
      <c r="C7032" t="s">
        <v>680</v>
      </c>
      <c r="D7032" t="s">
        <v>13</v>
      </c>
      <c r="E7032" t="s">
        <v>14</v>
      </c>
      <c r="F7032" t="s">
        <v>681</v>
      </c>
      <c r="G7032" s="3">
        <v>45051.313692129632</v>
      </c>
      <c r="H7032" s="1">
        <v>89100</v>
      </c>
      <c r="I7032" t="s">
        <v>12837</v>
      </c>
    </row>
    <row r="7033" spans="1:10">
      <c r="A7033" t="s">
        <v>33</v>
      </c>
      <c r="B7033" t="s">
        <v>12838</v>
      </c>
      <c r="C7033" t="s">
        <v>2299</v>
      </c>
      <c r="D7033" t="s">
        <v>13</v>
      </c>
      <c r="E7033" t="s">
        <v>14</v>
      </c>
      <c r="F7033" t="s">
        <v>26</v>
      </c>
      <c r="G7033" s="3">
        <v>45002.292372685188</v>
      </c>
      <c r="H7033" s="1">
        <v>117302</v>
      </c>
      <c r="I7033" t="s">
        <v>12839</v>
      </c>
      <c r="J7033" t="s">
        <v>12840</v>
      </c>
    </row>
    <row r="7034" spans="1:10">
      <c r="A7034" t="s">
        <v>33</v>
      </c>
      <c r="B7034" t="s">
        <v>33</v>
      </c>
      <c r="C7034" t="s">
        <v>170</v>
      </c>
      <c r="D7034" t="s">
        <v>13</v>
      </c>
      <c r="E7034" t="s">
        <v>14</v>
      </c>
      <c r="F7034" t="s">
        <v>171</v>
      </c>
      <c r="G7034" s="3">
        <v>45005.304664351854</v>
      </c>
      <c r="H7034" s="1">
        <v>102500</v>
      </c>
      <c r="I7034" t="s">
        <v>12841</v>
      </c>
      <c r="J7034" t="s">
        <v>12842</v>
      </c>
    </row>
    <row r="7035" spans="1:10">
      <c r="A7035" t="s">
        <v>33</v>
      </c>
      <c r="B7035" t="s">
        <v>33</v>
      </c>
      <c r="C7035" t="s">
        <v>139</v>
      </c>
      <c r="D7035" t="s">
        <v>13</v>
      </c>
      <c r="E7035" t="s">
        <v>14</v>
      </c>
      <c r="F7035" t="s">
        <v>26</v>
      </c>
      <c r="G7035" s="3">
        <v>45289.291747685187</v>
      </c>
      <c r="H7035" s="1">
        <v>100000</v>
      </c>
      <c r="I7035" t="s">
        <v>12843</v>
      </c>
      <c r="J7035" t="s">
        <v>12844</v>
      </c>
    </row>
    <row r="7036" spans="1:10">
      <c r="A7036" t="s">
        <v>18</v>
      </c>
      <c r="B7036" t="s">
        <v>6257</v>
      </c>
      <c r="C7036" t="s">
        <v>1059</v>
      </c>
      <c r="D7036" t="s">
        <v>13</v>
      </c>
      <c r="E7036" t="s">
        <v>14</v>
      </c>
      <c r="F7036" t="s">
        <v>26</v>
      </c>
      <c r="G7036" s="3">
        <v>45051.31013888889</v>
      </c>
      <c r="H7036" s="1">
        <v>122500</v>
      </c>
      <c r="I7036" t="s">
        <v>2666</v>
      </c>
      <c r="J7036" t="s">
        <v>12845</v>
      </c>
    </row>
    <row r="7037" spans="1:10">
      <c r="A7037" t="s">
        <v>18</v>
      </c>
      <c r="B7037" t="s">
        <v>12846</v>
      </c>
      <c r="C7037" t="s">
        <v>136</v>
      </c>
      <c r="D7037" t="s">
        <v>13</v>
      </c>
      <c r="E7037" t="s">
        <v>14</v>
      </c>
      <c r="F7037" t="s">
        <v>26</v>
      </c>
      <c r="G7037" s="3">
        <v>45091.296180555553</v>
      </c>
      <c r="H7037" s="1">
        <v>175000</v>
      </c>
      <c r="I7037" t="s">
        <v>2666</v>
      </c>
      <c r="J7037" t="s">
        <v>566</v>
      </c>
    </row>
    <row r="7038" spans="1:10">
      <c r="A7038" t="s">
        <v>10</v>
      </c>
      <c r="B7038" t="s">
        <v>357</v>
      </c>
      <c r="C7038" t="s">
        <v>108</v>
      </c>
      <c r="D7038" t="s">
        <v>13</v>
      </c>
      <c r="E7038" t="s">
        <v>14</v>
      </c>
      <c r="F7038" t="s">
        <v>26</v>
      </c>
      <c r="G7038" s="3">
        <v>44947.293981481482</v>
      </c>
      <c r="H7038" s="1">
        <v>195249.5</v>
      </c>
      <c r="I7038" t="s">
        <v>333</v>
      </c>
      <c r="J7038" t="s">
        <v>6593</v>
      </c>
    </row>
    <row r="7039" spans="1:10">
      <c r="A7039" t="s">
        <v>18</v>
      </c>
      <c r="B7039" t="s">
        <v>11619</v>
      </c>
      <c r="C7039" t="s">
        <v>24</v>
      </c>
      <c r="D7039" t="s">
        <v>13</v>
      </c>
      <c r="E7039" t="s">
        <v>25</v>
      </c>
      <c r="F7039" t="s">
        <v>26</v>
      </c>
      <c r="G7039" s="3">
        <v>45140.295138888891</v>
      </c>
      <c r="H7039" s="1">
        <v>134775</v>
      </c>
      <c r="I7039" t="s">
        <v>3070</v>
      </c>
      <c r="J7039" t="s">
        <v>11620</v>
      </c>
    </row>
    <row r="7040" spans="1:10">
      <c r="A7040" t="s">
        <v>212</v>
      </c>
      <c r="B7040" t="s">
        <v>212</v>
      </c>
      <c r="C7040" t="s">
        <v>6631</v>
      </c>
      <c r="D7040" t="s">
        <v>13</v>
      </c>
      <c r="E7040" t="s">
        <v>14</v>
      </c>
      <c r="F7040" t="s">
        <v>20</v>
      </c>
      <c r="G7040" s="3">
        <v>45086.319120370368</v>
      </c>
      <c r="H7040" s="1">
        <v>120000</v>
      </c>
      <c r="I7040" t="s">
        <v>2783</v>
      </c>
      <c r="J7040" t="s">
        <v>6632</v>
      </c>
    </row>
    <row r="7041" spans="1:10">
      <c r="A7041" t="s">
        <v>18</v>
      </c>
      <c r="B7041" t="s">
        <v>12847</v>
      </c>
      <c r="C7041" t="s">
        <v>741</v>
      </c>
      <c r="D7041" t="s">
        <v>13</v>
      </c>
      <c r="E7041" t="s">
        <v>14</v>
      </c>
      <c r="F7041" t="s">
        <v>171</v>
      </c>
      <c r="G7041" s="3">
        <v>44996.302523148152</v>
      </c>
      <c r="H7041" s="1">
        <v>147500</v>
      </c>
      <c r="I7041" t="s">
        <v>1133</v>
      </c>
      <c r="J7041" t="s">
        <v>12848</v>
      </c>
    </row>
    <row r="7042" spans="1:10">
      <c r="A7042" t="s">
        <v>1537</v>
      </c>
      <c r="B7042" t="s">
        <v>12849</v>
      </c>
      <c r="C7042" t="s">
        <v>4381</v>
      </c>
      <c r="D7042" t="s">
        <v>13</v>
      </c>
      <c r="E7042" t="s">
        <v>14</v>
      </c>
      <c r="F7042" t="s">
        <v>478</v>
      </c>
      <c r="G7042" s="3">
        <v>44978.359097222223</v>
      </c>
      <c r="H7042" s="1">
        <v>75000</v>
      </c>
      <c r="I7042" t="s">
        <v>4382</v>
      </c>
      <c r="J7042" t="s">
        <v>12850</v>
      </c>
    </row>
    <row r="7043" spans="1:10">
      <c r="A7043" t="s">
        <v>33</v>
      </c>
      <c r="B7043" t="s">
        <v>12851</v>
      </c>
      <c r="C7043" t="s">
        <v>12852</v>
      </c>
      <c r="D7043" t="s">
        <v>13</v>
      </c>
      <c r="E7043" t="s">
        <v>14</v>
      </c>
      <c r="F7043" t="s">
        <v>26</v>
      </c>
      <c r="G7043" s="3">
        <v>45037.29184027778</v>
      </c>
      <c r="H7043" s="1">
        <v>60000</v>
      </c>
      <c r="I7043" t="s">
        <v>12853</v>
      </c>
      <c r="J7043" t="s">
        <v>12854</v>
      </c>
    </row>
    <row r="7044" spans="1:10">
      <c r="A7044" t="s">
        <v>33</v>
      </c>
      <c r="B7044" t="s">
        <v>12855</v>
      </c>
      <c r="C7044" t="s">
        <v>201</v>
      </c>
      <c r="D7044" t="s">
        <v>13</v>
      </c>
      <c r="E7044" t="s">
        <v>14</v>
      </c>
      <c r="F7044" t="s">
        <v>26</v>
      </c>
      <c r="G7044" s="3">
        <v>45092.321921296294</v>
      </c>
      <c r="H7044" s="1">
        <v>112500</v>
      </c>
      <c r="I7044" t="s">
        <v>250</v>
      </c>
      <c r="J7044" t="s">
        <v>6885</v>
      </c>
    </row>
    <row r="7045" spans="1:10">
      <c r="A7045" t="s">
        <v>135</v>
      </c>
      <c r="B7045" t="s">
        <v>12856</v>
      </c>
      <c r="C7045" t="s">
        <v>24</v>
      </c>
      <c r="D7045" t="s">
        <v>13</v>
      </c>
      <c r="E7045" t="s">
        <v>25</v>
      </c>
      <c r="F7045" t="s">
        <v>26</v>
      </c>
      <c r="G7045" s="3">
        <v>45035.291678240741</v>
      </c>
      <c r="H7045" s="1">
        <v>75000</v>
      </c>
      <c r="I7045" t="s">
        <v>5524</v>
      </c>
      <c r="J7045" t="s">
        <v>12857</v>
      </c>
    </row>
    <row r="7046" spans="1:10">
      <c r="A7046" t="s">
        <v>10</v>
      </c>
      <c r="B7046" t="s">
        <v>12858</v>
      </c>
      <c r="C7046" t="s">
        <v>795</v>
      </c>
      <c r="D7046" t="s">
        <v>13</v>
      </c>
      <c r="E7046" t="s">
        <v>14</v>
      </c>
      <c r="F7046" t="s">
        <v>26</v>
      </c>
      <c r="G7046" s="3">
        <v>45094.29346064815</v>
      </c>
      <c r="H7046" s="1">
        <v>218500</v>
      </c>
      <c r="I7046" t="s">
        <v>12859</v>
      </c>
    </row>
    <row r="7047" spans="1:10">
      <c r="A7047" t="s">
        <v>10</v>
      </c>
      <c r="B7047" t="s">
        <v>12860</v>
      </c>
      <c r="C7047" t="s">
        <v>24</v>
      </c>
      <c r="D7047" t="s">
        <v>13</v>
      </c>
      <c r="E7047" t="s">
        <v>25</v>
      </c>
      <c r="F7047" t="s">
        <v>26</v>
      </c>
      <c r="G7047" s="3">
        <v>45077.294861111113</v>
      </c>
      <c r="H7047" s="1">
        <v>126000</v>
      </c>
      <c r="I7047" t="s">
        <v>1199</v>
      </c>
      <c r="J7047" t="s">
        <v>2015</v>
      </c>
    </row>
    <row r="7048" spans="1:10">
      <c r="A7048" t="s">
        <v>73</v>
      </c>
      <c r="B7048" t="s">
        <v>73</v>
      </c>
      <c r="C7048" t="s">
        <v>12834</v>
      </c>
      <c r="D7048" t="s">
        <v>13</v>
      </c>
      <c r="E7048" t="s">
        <v>14</v>
      </c>
      <c r="F7048" t="s">
        <v>26</v>
      </c>
      <c r="G7048" s="3">
        <v>45044.299351851849</v>
      </c>
      <c r="H7048" s="1">
        <v>170000</v>
      </c>
      <c r="I7048" t="s">
        <v>6198</v>
      </c>
      <c r="J7048" t="s">
        <v>12861</v>
      </c>
    </row>
    <row r="7049" spans="1:10">
      <c r="A7049" t="s">
        <v>10</v>
      </c>
      <c r="B7049" t="s">
        <v>11719</v>
      </c>
      <c r="C7049" t="s">
        <v>75</v>
      </c>
      <c r="D7049" t="s">
        <v>13</v>
      </c>
      <c r="E7049" t="s">
        <v>14</v>
      </c>
      <c r="F7049" t="s">
        <v>26</v>
      </c>
      <c r="G7049" s="3">
        <v>44951.294236111113</v>
      </c>
      <c r="H7049" s="1">
        <v>150000</v>
      </c>
      <c r="I7049" t="s">
        <v>1423</v>
      </c>
      <c r="J7049" t="s">
        <v>12862</v>
      </c>
    </row>
    <row r="7050" spans="1:10">
      <c r="A7050" t="s">
        <v>10</v>
      </c>
      <c r="B7050" t="s">
        <v>2474</v>
      </c>
      <c r="C7050" t="s">
        <v>4514</v>
      </c>
      <c r="D7050" t="s">
        <v>13</v>
      </c>
      <c r="E7050" t="s">
        <v>14</v>
      </c>
      <c r="F7050" t="s">
        <v>26</v>
      </c>
      <c r="G7050" s="3">
        <v>44931.333449074074</v>
      </c>
      <c r="H7050" s="1">
        <v>74235</v>
      </c>
      <c r="I7050" t="s">
        <v>12863</v>
      </c>
      <c r="J7050" t="s">
        <v>12864</v>
      </c>
    </row>
    <row r="7051" spans="1:10">
      <c r="A7051" t="s">
        <v>212</v>
      </c>
      <c r="B7051" t="s">
        <v>212</v>
      </c>
      <c r="C7051" t="s">
        <v>243</v>
      </c>
      <c r="D7051" t="s">
        <v>13</v>
      </c>
      <c r="E7051" t="s">
        <v>14</v>
      </c>
      <c r="F7051" t="s">
        <v>26</v>
      </c>
      <c r="G7051" s="3">
        <v>44950.29582175926</v>
      </c>
      <c r="H7051" s="1">
        <v>125000</v>
      </c>
      <c r="I7051" t="s">
        <v>2071</v>
      </c>
      <c r="J7051" t="s">
        <v>12865</v>
      </c>
    </row>
    <row r="7052" spans="1:10">
      <c r="A7052" t="s">
        <v>33</v>
      </c>
      <c r="B7052" t="s">
        <v>12866</v>
      </c>
      <c r="C7052" t="s">
        <v>461</v>
      </c>
      <c r="D7052" t="s">
        <v>13</v>
      </c>
      <c r="E7052" t="s">
        <v>14</v>
      </c>
      <c r="F7052" t="s">
        <v>26</v>
      </c>
      <c r="G7052" s="3">
        <v>45083.29278935185</v>
      </c>
      <c r="H7052" s="1">
        <v>106080</v>
      </c>
      <c r="I7052" t="s">
        <v>12867</v>
      </c>
      <c r="J7052" t="s">
        <v>12868</v>
      </c>
    </row>
    <row r="7053" spans="1:10">
      <c r="A7053" t="s">
        <v>10</v>
      </c>
      <c r="B7053" t="s">
        <v>10</v>
      </c>
      <c r="C7053" t="s">
        <v>56</v>
      </c>
      <c r="D7053" t="s">
        <v>13</v>
      </c>
      <c r="E7053" t="s">
        <v>14</v>
      </c>
      <c r="F7053" t="s">
        <v>20</v>
      </c>
      <c r="G7053" s="3">
        <v>45218.342812499999</v>
      </c>
      <c r="H7053" s="1">
        <v>111116</v>
      </c>
      <c r="I7053" t="s">
        <v>2646</v>
      </c>
      <c r="J7053" t="s">
        <v>12869</v>
      </c>
    </row>
    <row r="7054" spans="1:10">
      <c r="A7054" t="s">
        <v>106</v>
      </c>
      <c r="B7054" t="s">
        <v>12870</v>
      </c>
      <c r="C7054" t="s">
        <v>24</v>
      </c>
      <c r="D7054" t="s">
        <v>13</v>
      </c>
      <c r="E7054" t="s">
        <v>25</v>
      </c>
      <c r="F7054" t="s">
        <v>26</v>
      </c>
      <c r="G7054" s="3">
        <v>45204.293993055559</v>
      </c>
      <c r="H7054" s="1">
        <v>205000</v>
      </c>
      <c r="I7054" t="s">
        <v>12871</v>
      </c>
      <c r="J7054" t="s">
        <v>8416</v>
      </c>
    </row>
    <row r="7055" spans="1:10">
      <c r="A7055" t="s">
        <v>18</v>
      </c>
      <c r="B7055" t="s">
        <v>18</v>
      </c>
      <c r="C7055" t="s">
        <v>1354</v>
      </c>
      <c r="D7055" t="s">
        <v>13</v>
      </c>
      <c r="E7055" t="s">
        <v>14</v>
      </c>
      <c r="F7055" t="s">
        <v>681</v>
      </c>
      <c r="G7055" s="3">
        <v>44929.699756944443</v>
      </c>
      <c r="H7055" s="1">
        <v>98301.5</v>
      </c>
      <c r="I7055" t="s">
        <v>1355</v>
      </c>
      <c r="J7055" t="s">
        <v>12872</v>
      </c>
    </row>
    <row r="7056" spans="1:10">
      <c r="A7056" t="s">
        <v>33</v>
      </c>
      <c r="B7056" t="s">
        <v>1843</v>
      </c>
      <c r="C7056" t="s">
        <v>24</v>
      </c>
      <c r="D7056" t="s">
        <v>13</v>
      </c>
      <c r="E7056" t="s">
        <v>25</v>
      </c>
      <c r="F7056" t="s">
        <v>26</v>
      </c>
      <c r="G7056" s="3">
        <v>45097.292812500003</v>
      </c>
      <c r="H7056" s="1">
        <v>80000</v>
      </c>
      <c r="I7056" t="s">
        <v>2666</v>
      </c>
      <c r="J7056" t="s">
        <v>338</v>
      </c>
    </row>
    <row r="7057" spans="1:10">
      <c r="A7057" t="s">
        <v>33</v>
      </c>
      <c r="B7057" t="s">
        <v>12021</v>
      </c>
      <c r="C7057" t="s">
        <v>24</v>
      </c>
      <c r="D7057" t="s">
        <v>13</v>
      </c>
      <c r="E7057" t="s">
        <v>25</v>
      </c>
      <c r="F7057" t="s">
        <v>26</v>
      </c>
      <c r="G7057" s="3">
        <v>45163.294108796297</v>
      </c>
      <c r="H7057" s="1">
        <v>65000</v>
      </c>
      <c r="I7057" t="s">
        <v>451</v>
      </c>
      <c r="J7057" t="s">
        <v>452</v>
      </c>
    </row>
    <row r="7058" spans="1:10">
      <c r="A7058" t="s">
        <v>10</v>
      </c>
      <c r="B7058" t="s">
        <v>10</v>
      </c>
      <c r="C7058" t="s">
        <v>243</v>
      </c>
      <c r="D7058" t="s">
        <v>13</v>
      </c>
      <c r="E7058" t="s">
        <v>14</v>
      </c>
      <c r="F7058" t="s">
        <v>26</v>
      </c>
      <c r="G7058" s="3">
        <v>44988.294976851852</v>
      </c>
      <c r="H7058" s="1">
        <v>115000</v>
      </c>
      <c r="I7058" t="s">
        <v>1072</v>
      </c>
      <c r="J7058" t="s">
        <v>5779</v>
      </c>
    </row>
    <row r="7059" spans="1:10">
      <c r="A7059" t="s">
        <v>10</v>
      </c>
      <c r="B7059" t="s">
        <v>10</v>
      </c>
      <c r="C7059" t="s">
        <v>1740</v>
      </c>
      <c r="D7059" t="s">
        <v>13</v>
      </c>
      <c r="E7059" t="s">
        <v>14</v>
      </c>
      <c r="F7059" t="s">
        <v>314</v>
      </c>
      <c r="G7059" s="3">
        <v>45012.314618055556</v>
      </c>
      <c r="H7059" s="1">
        <v>157500</v>
      </c>
      <c r="I7059" t="s">
        <v>9305</v>
      </c>
      <c r="J7059" t="s">
        <v>12873</v>
      </c>
    </row>
    <row r="7060" spans="1:10">
      <c r="A7060" t="s">
        <v>18</v>
      </c>
      <c r="B7060" t="s">
        <v>12874</v>
      </c>
      <c r="C7060" t="s">
        <v>2063</v>
      </c>
      <c r="D7060" t="s">
        <v>13</v>
      </c>
      <c r="E7060" t="s">
        <v>14</v>
      </c>
      <c r="F7060" t="s">
        <v>26</v>
      </c>
      <c r="G7060" s="3">
        <v>45036.294120370374</v>
      </c>
      <c r="H7060" s="1">
        <v>90000</v>
      </c>
      <c r="I7060" t="s">
        <v>7252</v>
      </c>
      <c r="J7060" t="s">
        <v>12875</v>
      </c>
    </row>
    <row r="7061" spans="1:10">
      <c r="A7061" t="s">
        <v>10</v>
      </c>
      <c r="B7061" t="s">
        <v>12876</v>
      </c>
      <c r="C7061" t="s">
        <v>411</v>
      </c>
      <c r="D7061" t="s">
        <v>13</v>
      </c>
      <c r="E7061" t="s">
        <v>14</v>
      </c>
      <c r="F7061" t="s">
        <v>411</v>
      </c>
      <c r="G7061" s="3">
        <v>45103.301006944443</v>
      </c>
      <c r="H7061" s="1">
        <v>166419.5</v>
      </c>
      <c r="I7061" t="s">
        <v>12877</v>
      </c>
      <c r="J7061" t="s">
        <v>624</v>
      </c>
    </row>
    <row r="7062" spans="1:10">
      <c r="A7062" t="s">
        <v>10</v>
      </c>
      <c r="B7062" t="s">
        <v>12878</v>
      </c>
      <c r="C7062" t="s">
        <v>1105</v>
      </c>
      <c r="D7062" t="s">
        <v>13</v>
      </c>
      <c r="E7062" t="s">
        <v>14</v>
      </c>
      <c r="F7062" t="s">
        <v>26</v>
      </c>
      <c r="G7062" s="3">
        <v>44952.295358796298</v>
      </c>
      <c r="H7062" s="1">
        <v>277500</v>
      </c>
      <c r="I7062" t="s">
        <v>3400</v>
      </c>
      <c r="J7062" t="s">
        <v>5318</v>
      </c>
    </row>
    <row r="7063" spans="1:10">
      <c r="A7063" t="s">
        <v>73</v>
      </c>
      <c r="B7063" t="s">
        <v>73</v>
      </c>
      <c r="C7063" t="s">
        <v>6824</v>
      </c>
      <c r="D7063" t="s">
        <v>13</v>
      </c>
      <c r="E7063" t="s">
        <v>14</v>
      </c>
      <c r="F7063" t="s">
        <v>20</v>
      </c>
      <c r="G7063" s="3">
        <v>45086.319525462961</v>
      </c>
      <c r="H7063" s="1">
        <v>115000</v>
      </c>
      <c r="I7063" t="s">
        <v>1072</v>
      </c>
      <c r="J7063" t="s">
        <v>12879</v>
      </c>
    </row>
    <row r="7064" spans="1:10">
      <c r="A7064" t="s">
        <v>10</v>
      </c>
      <c r="B7064" t="s">
        <v>12880</v>
      </c>
      <c r="C7064" t="s">
        <v>2990</v>
      </c>
      <c r="D7064" t="s">
        <v>13</v>
      </c>
      <c r="E7064" t="s">
        <v>14</v>
      </c>
      <c r="F7064" t="s">
        <v>26</v>
      </c>
      <c r="G7064" s="3">
        <v>45097.293379629627</v>
      </c>
      <c r="H7064" s="1">
        <v>90000</v>
      </c>
      <c r="I7064" t="s">
        <v>2991</v>
      </c>
      <c r="J7064" t="s">
        <v>12881</v>
      </c>
    </row>
    <row r="7065" spans="1:10">
      <c r="A7065" t="s">
        <v>135</v>
      </c>
      <c r="B7065" t="s">
        <v>135</v>
      </c>
      <c r="C7065" t="s">
        <v>1059</v>
      </c>
      <c r="D7065" t="s">
        <v>13</v>
      </c>
      <c r="E7065" t="s">
        <v>14</v>
      </c>
      <c r="F7065" t="s">
        <v>26</v>
      </c>
      <c r="G7065" s="3">
        <v>45098.291851851849</v>
      </c>
      <c r="H7065" s="1">
        <v>115000</v>
      </c>
      <c r="I7065" t="s">
        <v>7773</v>
      </c>
      <c r="J7065" t="s">
        <v>12882</v>
      </c>
    </row>
    <row r="7066" spans="1:10">
      <c r="A7066" t="s">
        <v>10</v>
      </c>
      <c r="B7066" t="s">
        <v>12883</v>
      </c>
      <c r="C7066" t="s">
        <v>391</v>
      </c>
      <c r="D7066" t="s">
        <v>13</v>
      </c>
      <c r="E7066" t="s">
        <v>14</v>
      </c>
      <c r="F7066" t="s">
        <v>26</v>
      </c>
      <c r="G7066" s="3">
        <v>45030.29283564815</v>
      </c>
      <c r="H7066" s="1">
        <v>99764</v>
      </c>
      <c r="I7066" t="s">
        <v>12884</v>
      </c>
    </row>
    <row r="7067" spans="1:10">
      <c r="A7067" t="s">
        <v>73</v>
      </c>
      <c r="B7067" t="s">
        <v>73</v>
      </c>
      <c r="C7067" t="s">
        <v>2280</v>
      </c>
      <c r="D7067" t="s">
        <v>13</v>
      </c>
      <c r="E7067" t="s">
        <v>14</v>
      </c>
      <c r="F7067" t="s">
        <v>26</v>
      </c>
      <c r="G7067" s="3">
        <v>45042.361817129633</v>
      </c>
      <c r="H7067" s="1">
        <v>175000</v>
      </c>
      <c r="I7067" t="s">
        <v>2281</v>
      </c>
      <c r="J7067" t="s">
        <v>7890</v>
      </c>
    </row>
    <row r="7068" spans="1:10">
      <c r="A7068" t="s">
        <v>33</v>
      </c>
      <c r="B7068" t="s">
        <v>6323</v>
      </c>
      <c r="C7068" t="s">
        <v>1175</v>
      </c>
      <c r="D7068" t="s">
        <v>13</v>
      </c>
      <c r="E7068" t="s">
        <v>14</v>
      </c>
      <c r="F7068" t="s">
        <v>26</v>
      </c>
      <c r="G7068" s="3">
        <v>45099.292094907411</v>
      </c>
      <c r="H7068" s="1">
        <v>68825</v>
      </c>
      <c r="I7068" t="s">
        <v>6324</v>
      </c>
      <c r="J7068" t="s">
        <v>12885</v>
      </c>
    </row>
    <row r="7069" spans="1:10">
      <c r="A7069" t="s">
        <v>135</v>
      </c>
      <c r="B7069" t="s">
        <v>135</v>
      </c>
      <c r="C7069" t="s">
        <v>24</v>
      </c>
      <c r="D7069" t="s">
        <v>13</v>
      </c>
      <c r="E7069" t="s">
        <v>25</v>
      </c>
      <c r="F7069" t="s">
        <v>26</v>
      </c>
      <c r="G7069" s="3">
        <v>45209.292210648149</v>
      </c>
      <c r="H7069" s="1">
        <v>86000</v>
      </c>
      <c r="I7069" t="s">
        <v>602</v>
      </c>
      <c r="J7069" t="s">
        <v>12886</v>
      </c>
    </row>
    <row r="7070" spans="1:10">
      <c r="A7070" t="s">
        <v>18</v>
      </c>
      <c r="B7070" t="s">
        <v>18</v>
      </c>
      <c r="C7070" t="s">
        <v>1794</v>
      </c>
      <c r="D7070" t="s">
        <v>13</v>
      </c>
      <c r="E7070" t="s">
        <v>14</v>
      </c>
      <c r="F7070" t="s">
        <v>694</v>
      </c>
      <c r="G7070" s="3">
        <v>45063.322615740741</v>
      </c>
      <c r="H7070" s="1">
        <v>133500</v>
      </c>
      <c r="I7070" t="s">
        <v>3641</v>
      </c>
      <c r="J7070" t="s">
        <v>12887</v>
      </c>
    </row>
    <row r="7071" spans="1:10">
      <c r="A7071" t="s">
        <v>18</v>
      </c>
      <c r="B7071" t="s">
        <v>12888</v>
      </c>
      <c r="C7071" t="s">
        <v>3038</v>
      </c>
      <c r="D7071" t="s">
        <v>13</v>
      </c>
      <c r="E7071" t="s">
        <v>14</v>
      </c>
      <c r="F7071" t="s">
        <v>171</v>
      </c>
      <c r="G7071" s="3">
        <v>44937.300439814811</v>
      </c>
      <c r="H7071" s="1">
        <v>98301.5</v>
      </c>
      <c r="I7071" t="s">
        <v>898</v>
      </c>
      <c r="J7071" t="s">
        <v>3261</v>
      </c>
    </row>
    <row r="7072" spans="1:10">
      <c r="A7072" t="s">
        <v>33</v>
      </c>
      <c r="B7072" t="s">
        <v>33</v>
      </c>
      <c r="C7072" t="s">
        <v>1385</v>
      </c>
      <c r="D7072" t="s">
        <v>13</v>
      </c>
      <c r="E7072" t="s">
        <v>14</v>
      </c>
      <c r="F7072" t="s">
        <v>26</v>
      </c>
      <c r="G7072" s="3">
        <v>45266.291990740741</v>
      </c>
      <c r="H7072" s="1">
        <v>75000</v>
      </c>
      <c r="I7072" t="s">
        <v>2827</v>
      </c>
      <c r="J7072" t="s">
        <v>12889</v>
      </c>
    </row>
    <row r="7073" spans="1:10">
      <c r="A7073" t="s">
        <v>10</v>
      </c>
      <c r="B7073" t="s">
        <v>1606</v>
      </c>
      <c r="C7073" t="s">
        <v>165</v>
      </c>
      <c r="D7073" t="s">
        <v>13</v>
      </c>
      <c r="E7073" t="s">
        <v>14</v>
      </c>
      <c r="F7073" t="s">
        <v>26</v>
      </c>
      <c r="G7073" s="3">
        <v>44985.295393518521</v>
      </c>
      <c r="H7073" s="1">
        <v>200000</v>
      </c>
      <c r="I7073" t="s">
        <v>12890</v>
      </c>
    </row>
    <row r="7074" spans="1:10">
      <c r="A7074" t="s">
        <v>135</v>
      </c>
      <c r="B7074" t="s">
        <v>135</v>
      </c>
      <c r="C7074" t="s">
        <v>2616</v>
      </c>
      <c r="D7074" t="s">
        <v>13</v>
      </c>
      <c r="E7074" t="s">
        <v>14</v>
      </c>
      <c r="F7074" t="s">
        <v>26</v>
      </c>
      <c r="G7074" s="3">
        <v>45041.292280092595</v>
      </c>
      <c r="H7074" s="1">
        <v>117500</v>
      </c>
      <c r="I7074" t="s">
        <v>130</v>
      </c>
      <c r="J7074" t="s">
        <v>12891</v>
      </c>
    </row>
    <row r="7075" spans="1:10">
      <c r="A7075" t="s">
        <v>33</v>
      </c>
      <c r="B7075" t="s">
        <v>12892</v>
      </c>
      <c r="C7075" t="s">
        <v>243</v>
      </c>
      <c r="D7075" t="s">
        <v>13</v>
      </c>
      <c r="E7075" t="s">
        <v>14</v>
      </c>
      <c r="F7075" t="s">
        <v>26</v>
      </c>
      <c r="G7075" s="3">
        <v>44972.293275462966</v>
      </c>
      <c r="H7075" s="1">
        <v>115000</v>
      </c>
      <c r="I7075" t="s">
        <v>11175</v>
      </c>
      <c r="J7075" t="s">
        <v>28</v>
      </c>
    </row>
    <row r="7076" spans="1:10">
      <c r="A7076" t="s">
        <v>10</v>
      </c>
      <c r="B7076" t="s">
        <v>10</v>
      </c>
      <c r="C7076" t="s">
        <v>12893</v>
      </c>
      <c r="D7076" t="s">
        <v>13</v>
      </c>
      <c r="E7076" t="s">
        <v>14</v>
      </c>
      <c r="F7076" t="s">
        <v>26</v>
      </c>
      <c r="G7076" s="3">
        <v>44978.308287037034</v>
      </c>
      <c r="H7076" s="1">
        <v>90000</v>
      </c>
      <c r="I7076" t="s">
        <v>202</v>
      </c>
      <c r="J7076" t="s">
        <v>9341</v>
      </c>
    </row>
    <row r="7077" spans="1:10">
      <c r="A7077" t="s">
        <v>10</v>
      </c>
      <c r="B7077" t="s">
        <v>12596</v>
      </c>
      <c r="C7077" t="s">
        <v>8991</v>
      </c>
      <c r="D7077" t="s">
        <v>13</v>
      </c>
      <c r="E7077" t="s">
        <v>14</v>
      </c>
      <c r="F7077" t="s">
        <v>26</v>
      </c>
      <c r="G7077" s="3">
        <v>45201.309814814813</v>
      </c>
      <c r="H7077" s="1">
        <v>180000</v>
      </c>
      <c r="I7077" t="s">
        <v>2666</v>
      </c>
      <c r="J7077" t="s">
        <v>12246</v>
      </c>
    </row>
    <row r="7078" spans="1:10">
      <c r="A7078" t="s">
        <v>212</v>
      </c>
      <c r="B7078" t="s">
        <v>2865</v>
      </c>
      <c r="C7078" t="s">
        <v>201</v>
      </c>
      <c r="D7078" t="s">
        <v>13</v>
      </c>
      <c r="E7078" t="s">
        <v>14</v>
      </c>
      <c r="F7078" t="s">
        <v>26</v>
      </c>
      <c r="G7078" s="3">
        <v>45143.320821759262</v>
      </c>
      <c r="H7078" s="1">
        <v>76750</v>
      </c>
      <c r="I7078" t="s">
        <v>5868</v>
      </c>
      <c r="J7078" t="s">
        <v>1346</v>
      </c>
    </row>
    <row r="7079" spans="1:10">
      <c r="A7079" t="s">
        <v>10</v>
      </c>
      <c r="B7079" t="s">
        <v>1569</v>
      </c>
      <c r="C7079" t="s">
        <v>243</v>
      </c>
      <c r="D7079" t="s">
        <v>13</v>
      </c>
      <c r="E7079" t="s">
        <v>14</v>
      </c>
      <c r="F7079" t="s">
        <v>26</v>
      </c>
      <c r="G7079" s="3">
        <v>45088.294062499997</v>
      </c>
      <c r="H7079" s="1">
        <v>106200</v>
      </c>
      <c r="I7079" t="s">
        <v>3055</v>
      </c>
      <c r="J7079" t="s">
        <v>12894</v>
      </c>
    </row>
    <row r="7080" spans="1:10">
      <c r="A7080" t="s">
        <v>33</v>
      </c>
      <c r="B7080" t="s">
        <v>33</v>
      </c>
      <c r="C7080" t="s">
        <v>717</v>
      </c>
      <c r="D7080" t="s">
        <v>412</v>
      </c>
      <c r="E7080" t="s">
        <v>14</v>
      </c>
      <c r="F7080" t="s">
        <v>26</v>
      </c>
      <c r="G7080" s="3">
        <v>45289.291805555556</v>
      </c>
      <c r="H7080" s="1">
        <v>75000</v>
      </c>
      <c r="I7080" t="s">
        <v>4317</v>
      </c>
      <c r="J7080" t="s">
        <v>338</v>
      </c>
    </row>
    <row r="7081" spans="1:10">
      <c r="A7081" t="s">
        <v>212</v>
      </c>
      <c r="B7081" t="s">
        <v>12895</v>
      </c>
      <c r="C7081" t="s">
        <v>24</v>
      </c>
      <c r="D7081" t="s">
        <v>13</v>
      </c>
      <c r="E7081" t="s">
        <v>25</v>
      </c>
      <c r="F7081" t="s">
        <v>26</v>
      </c>
      <c r="G7081" s="3">
        <v>45114.296238425923</v>
      </c>
      <c r="H7081" s="1">
        <v>145000</v>
      </c>
      <c r="I7081" t="s">
        <v>2666</v>
      </c>
      <c r="J7081" t="s">
        <v>12896</v>
      </c>
    </row>
    <row r="7082" spans="1:10">
      <c r="A7082" t="s">
        <v>10</v>
      </c>
      <c r="B7082" t="s">
        <v>10</v>
      </c>
      <c r="C7082" t="s">
        <v>24</v>
      </c>
      <c r="D7082" t="s">
        <v>13</v>
      </c>
      <c r="E7082" t="s">
        <v>25</v>
      </c>
      <c r="F7082" t="s">
        <v>26</v>
      </c>
      <c r="G7082" s="3">
        <v>45220.294675925928</v>
      </c>
      <c r="H7082" s="1">
        <v>124000</v>
      </c>
      <c r="I7082" t="s">
        <v>35</v>
      </c>
      <c r="J7082" t="s">
        <v>3425</v>
      </c>
    </row>
    <row r="7083" spans="1:10">
      <c r="A7083" t="s">
        <v>10</v>
      </c>
      <c r="B7083" t="s">
        <v>12897</v>
      </c>
      <c r="C7083" t="s">
        <v>12706</v>
      </c>
      <c r="D7083" t="s">
        <v>13</v>
      </c>
      <c r="E7083" t="s">
        <v>14</v>
      </c>
      <c r="F7083" t="s">
        <v>26</v>
      </c>
      <c r="G7083" s="3">
        <v>45074.293437499997</v>
      </c>
      <c r="H7083" s="1">
        <v>150000</v>
      </c>
      <c r="I7083" t="s">
        <v>7598</v>
      </c>
      <c r="J7083" t="s">
        <v>7599</v>
      </c>
    </row>
    <row r="7084" spans="1:10">
      <c r="A7084" t="s">
        <v>10</v>
      </c>
      <c r="B7084" t="s">
        <v>12898</v>
      </c>
      <c r="C7084" t="s">
        <v>1952</v>
      </c>
      <c r="D7084" t="s">
        <v>13</v>
      </c>
      <c r="E7084" t="s">
        <v>14</v>
      </c>
      <c r="F7084" t="s">
        <v>1953</v>
      </c>
      <c r="G7084" s="3">
        <v>45003.303217592591</v>
      </c>
      <c r="H7084" s="1">
        <v>89100</v>
      </c>
      <c r="I7084" t="s">
        <v>3739</v>
      </c>
      <c r="J7084" t="s">
        <v>12899</v>
      </c>
    </row>
    <row r="7085" spans="1:10">
      <c r="A7085" t="s">
        <v>73</v>
      </c>
      <c r="B7085" t="s">
        <v>73</v>
      </c>
      <c r="C7085" t="s">
        <v>276</v>
      </c>
      <c r="D7085" t="s">
        <v>13</v>
      </c>
      <c r="E7085" t="s">
        <v>14</v>
      </c>
      <c r="F7085" t="s">
        <v>26</v>
      </c>
      <c r="G7085" s="3">
        <v>45105.299050925925</v>
      </c>
      <c r="H7085" s="1">
        <v>125000</v>
      </c>
      <c r="I7085" t="s">
        <v>12900</v>
      </c>
      <c r="J7085" t="s">
        <v>12901</v>
      </c>
    </row>
    <row r="7086" spans="1:10">
      <c r="A7086" t="s">
        <v>33</v>
      </c>
      <c r="B7086" t="s">
        <v>33</v>
      </c>
      <c r="C7086" t="s">
        <v>589</v>
      </c>
      <c r="D7086" t="s">
        <v>13</v>
      </c>
      <c r="E7086" t="s">
        <v>14</v>
      </c>
      <c r="F7086" t="s">
        <v>26</v>
      </c>
      <c r="G7086" s="3">
        <v>44967.291759259257</v>
      </c>
      <c r="H7086" s="1">
        <v>90000</v>
      </c>
      <c r="I7086" t="s">
        <v>2646</v>
      </c>
      <c r="J7086" t="s">
        <v>6548</v>
      </c>
    </row>
    <row r="7087" spans="1:10">
      <c r="A7087" t="s">
        <v>33</v>
      </c>
      <c r="B7087" t="s">
        <v>2652</v>
      </c>
      <c r="C7087" t="s">
        <v>6843</v>
      </c>
      <c r="D7087" t="s">
        <v>13</v>
      </c>
      <c r="E7087" t="s">
        <v>14</v>
      </c>
      <c r="F7087" t="s">
        <v>49</v>
      </c>
      <c r="G7087" s="3">
        <v>45119.326539351852</v>
      </c>
      <c r="H7087" s="1">
        <v>165000</v>
      </c>
      <c r="I7087" t="s">
        <v>1148</v>
      </c>
      <c r="J7087" t="s">
        <v>12902</v>
      </c>
    </row>
    <row r="7088" spans="1:10">
      <c r="A7088" t="s">
        <v>10</v>
      </c>
      <c r="B7088" t="s">
        <v>12903</v>
      </c>
      <c r="C7088" t="s">
        <v>75</v>
      </c>
      <c r="D7088" t="s">
        <v>13</v>
      </c>
      <c r="E7088" t="s">
        <v>14</v>
      </c>
      <c r="F7088" t="s">
        <v>26</v>
      </c>
      <c r="G7088" s="3">
        <v>45194.294432870367</v>
      </c>
      <c r="H7088" s="1">
        <v>139500</v>
      </c>
      <c r="I7088" t="s">
        <v>7372</v>
      </c>
    </row>
    <row r="7089" spans="1:10">
      <c r="A7089" t="s">
        <v>18</v>
      </c>
      <c r="B7089" t="s">
        <v>12904</v>
      </c>
      <c r="C7089" t="s">
        <v>3038</v>
      </c>
      <c r="D7089" t="s">
        <v>13</v>
      </c>
      <c r="E7089" t="s">
        <v>14</v>
      </c>
      <c r="F7089" t="s">
        <v>171</v>
      </c>
      <c r="G7089" s="3">
        <v>45030.314212962963</v>
      </c>
      <c r="H7089" s="1">
        <v>58320</v>
      </c>
      <c r="I7089" t="s">
        <v>12905</v>
      </c>
      <c r="J7089" t="s">
        <v>12906</v>
      </c>
    </row>
    <row r="7090" spans="1:10">
      <c r="A7090" t="s">
        <v>33</v>
      </c>
      <c r="B7090" t="s">
        <v>12907</v>
      </c>
      <c r="C7090" t="s">
        <v>11282</v>
      </c>
      <c r="D7090" t="s">
        <v>13</v>
      </c>
      <c r="E7090" t="s">
        <v>14</v>
      </c>
      <c r="F7090" t="s">
        <v>2398</v>
      </c>
      <c r="G7090" s="3">
        <v>45084.366759259261</v>
      </c>
      <c r="H7090" s="1">
        <v>163782</v>
      </c>
      <c r="I7090" t="s">
        <v>5850</v>
      </c>
    </row>
    <row r="7091" spans="1:10">
      <c r="A7091" t="s">
        <v>10</v>
      </c>
      <c r="B7091" t="s">
        <v>10</v>
      </c>
      <c r="C7091" t="s">
        <v>19</v>
      </c>
      <c r="D7091" t="s">
        <v>13</v>
      </c>
      <c r="E7091" t="s">
        <v>14</v>
      </c>
      <c r="F7091" t="s">
        <v>26</v>
      </c>
      <c r="G7091" s="3">
        <v>44981.336851851855</v>
      </c>
      <c r="H7091" s="1">
        <v>112015</v>
      </c>
      <c r="I7091" t="s">
        <v>2942</v>
      </c>
    </row>
    <row r="7092" spans="1:10">
      <c r="A7092" t="s">
        <v>135</v>
      </c>
      <c r="B7092" t="s">
        <v>12908</v>
      </c>
      <c r="C7092" t="s">
        <v>1627</v>
      </c>
      <c r="D7092" t="s">
        <v>13</v>
      </c>
      <c r="E7092" t="s">
        <v>14</v>
      </c>
      <c r="F7092" t="s">
        <v>26</v>
      </c>
      <c r="G7092" s="3">
        <v>45112.293287037035</v>
      </c>
      <c r="H7092" s="1">
        <v>115000</v>
      </c>
      <c r="I7092" t="s">
        <v>1492</v>
      </c>
    </row>
    <row r="7093" spans="1:10">
      <c r="A7093" t="s">
        <v>18</v>
      </c>
      <c r="B7093" t="s">
        <v>4553</v>
      </c>
      <c r="C7093" t="s">
        <v>24</v>
      </c>
      <c r="D7093" t="s">
        <v>13</v>
      </c>
      <c r="E7093" t="s">
        <v>25</v>
      </c>
      <c r="F7093" t="s">
        <v>26</v>
      </c>
      <c r="G7093" s="3">
        <v>45258.320960648147</v>
      </c>
      <c r="H7093" s="1">
        <v>107000</v>
      </c>
      <c r="I7093" t="s">
        <v>2666</v>
      </c>
      <c r="J7093" t="s">
        <v>12909</v>
      </c>
    </row>
    <row r="7094" spans="1:10">
      <c r="A7094" t="s">
        <v>33</v>
      </c>
      <c r="B7094" t="s">
        <v>12910</v>
      </c>
      <c r="C7094" t="s">
        <v>24</v>
      </c>
      <c r="D7094" t="s">
        <v>13</v>
      </c>
      <c r="E7094" t="s">
        <v>25</v>
      </c>
      <c r="F7094" t="s">
        <v>26</v>
      </c>
      <c r="G7094" s="3">
        <v>45135.291863425926</v>
      </c>
      <c r="H7094" s="1">
        <v>65000</v>
      </c>
      <c r="I7094" t="s">
        <v>451</v>
      </c>
      <c r="J7094" t="s">
        <v>452</v>
      </c>
    </row>
    <row r="7095" spans="1:10">
      <c r="A7095" t="s">
        <v>10</v>
      </c>
      <c r="B7095" t="s">
        <v>357</v>
      </c>
      <c r="C7095" t="s">
        <v>201</v>
      </c>
      <c r="D7095" t="s">
        <v>13</v>
      </c>
      <c r="E7095" t="s">
        <v>14</v>
      </c>
      <c r="F7095" t="s">
        <v>26</v>
      </c>
      <c r="G7095" s="3">
        <v>45135.295057870368</v>
      </c>
      <c r="H7095" s="1">
        <v>186500</v>
      </c>
      <c r="I7095" t="s">
        <v>3645</v>
      </c>
      <c r="J7095" t="s">
        <v>7015</v>
      </c>
    </row>
    <row r="7096" spans="1:10">
      <c r="A7096" t="s">
        <v>33</v>
      </c>
      <c r="B7096" t="s">
        <v>12911</v>
      </c>
      <c r="C7096" t="s">
        <v>391</v>
      </c>
      <c r="D7096" t="s">
        <v>13</v>
      </c>
      <c r="E7096" t="s">
        <v>14</v>
      </c>
      <c r="F7096" t="s">
        <v>26</v>
      </c>
      <c r="G7096" s="3">
        <v>45096.29246527778</v>
      </c>
      <c r="H7096" s="1">
        <v>90000</v>
      </c>
      <c r="I7096" t="s">
        <v>12912</v>
      </c>
    </row>
    <row r="7097" spans="1:10">
      <c r="A7097" t="s">
        <v>10</v>
      </c>
      <c r="B7097" t="s">
        <v>398</v>
      </c>
      <c r="C7097" t="s">
        <v>6824</v>
      </c>
      <c r="D7097" t="s">
        <v>13</v>
      </c>
      <c r="E7097" t="s">
        <v>14</v>
      </c>
      <c r="F7097" t="s">
        <v>26</v>
      </c>
      <c r="G7097" s="3">
        <v>45073.294166666667</v>
      </c>
      <c r="H7097" s="1">
        <v>125000</v>
      </c>
      <c r="I7097" t="s">
        <v>1072</v>
      </c>
      <c r="J7097" t="s">
        <v>12913</v>
      </c>
    </row>
    <row r="7098" spans="1:10">
      <c r="A7098" t="s">
        <v>73</v>
      </c>
      <c r="B7098" t="s">
        <v>73</v>
      </c>
      <c r="C7098" t="s">
        <v>614</v>
      </c>
      <c r="D7098" t="s">
        <v>13</v>
      </c>
      <c r="E7098" t="s">
        <v>14</v>
      </c>
      <c r="F7098" t="s">
        <v>608</v>
      </c>
      <c r="G7098" s="3">
        <v>45049.324571759258</v>
      </c>
      <c r="H7098" s="1">
        <v>90000</v>
      </c>
      <c r="I7098" t="s">
        <v>6212</v>
      </c>
      <c r="J7098" t="s">
        <v>12914</v>
      </c>
    </row>
    <row r="7099" spans="1:10">
      <c r="A7099" t="s">
        <v>18</v>
      </c>
      <c r="B7099" t="s">
        <v>12915</v>
      </c>
      <c r="C7099" t="s">
        <v>1794</v>
      </c>
      <c r="D7099" t="s">
        <v>13</v>
      </c>
      <c r="E7099" t="s">
        <v>14</v>
      </c>
      <c r="F7099" t="s">
        <v>694</v>
      </c>
      <c r="G7099" s="3">
        <v>44979.322071759256</v>
      </c>
      <c r="H7099" s="1">
        <v>133000</v>
      </c>
      <c r="I7099" t="s">
        <v>2641</v>
      </c>
      <c r="J7099" t="s">
        <v>12916</v>
      </c>
    </row>
    <row r="7100" spans="1:10">
      <c r="A7100" t="s">
        <v>33</v>
      </c>
      <c r="B7100" t="s">
        <v>33</v>
      </c>
      <c r="C7100" t="s">
        <v>30</v>
      </c>
      <c r="D7100" t="s">
        <v>13</v>
      </c>
      <c r="E7100" t="s">
        <v>14</v>
      </c>
      <c r="F7100" t="s">
        <v>26</v>
      </c>
      <c r="G7100" s="3">
        <v>45264.292164351849</v>
      </c>
      <c r="H7100" s="1">
        <v>85000</v>
      </c>
      <c r="I7100" t="s">
        <v>12917</v>
      </c>
      <c r="J7100" t="s">
        <v>141</v>
      </c>
    </row>
    <row r="7101" spans="1:10">
      <c r="A7101" t="s">
        <v>212</v>
      </c>
      <c r="B7101" t="s">
        <v>11313</v>
      </c>
      <c r="C7101" t="s">
        <v>1105</v>
      </c>
      <c r="D7101" t="s">
        <v>13</v>
      </c>
      <c r="E7101" t="s">
        <v>14</v>
      </c>
      <c r="F7101" t="s">
        <v>26</v>
      </c>
      <c r="G7101" s="3">
        <v>45085.293576388889</v>
      </c>
      <c r="H7101" s="1">
        <v>212000</v>
      </c>
      <c r="I7101" t="s">
        <v>12918</v>
      </c>
      <c r="J7101" t="s">
        <v>301</v>
      </c>
    </row>
    <row r="7102" spans="1:10">
      <c r="A7102" t="s">
        <v>135</v>
      </c>
      <c r="B7102" t="s">
        <v>135</v>
      </c>
      <c r="C7102" t="s">
        <v>1845</v>
      </c>
      <c r="D7102" t="s">
        <v>13</v>
      </c>
      <c r="E7102" t="s">
        <v>14</v>
      </c>
      <c r="F7102" t="s">
        <v>26</v>
      </c>
      <c r="G7102" s="3">
        <v>45070.29241898148</v>
      </c>
      <c r="H7102" s="1">
        <v>115000</v>
      </c>
      <c r="I7102" t="s">
        <v>1002</v>
      </c>
      <c r="J7102" t="s">
        <v>4760</v>
      </c>
    </row>
    <row r="7103" spans="1:10">
      <c r="A7103" t="s">
        <v>212</v>
      </c>
      <c r="B7103" t="s">
        <v>212</v>
      </c>
      <c r="C7103" t="s">
        <v>122</v>
      </c>
      <c r="D7103" t="s">
        <v>13</v>
      </c>
      <c r="E7103" t="s">
        <v>14</v>
      </c>
      <c r="F7103" t="s">
        <v>26</v>
      </c>
      <c r="G7103" s="3">
        <v>45196.293842592589</v>
      </c>
      <c r="H7103" s="1">
        <v>170500</v>
      </c>
      <c r="I7103" t="s">
        <v>12919</v>
      </c>
      <c r="J7103" t="s">
        <v>12920</v>
      </c>
    </row>
    <row r="7104" spans="1:10">
      <c r="A7104" t="s">
        <v>10</v>
      </c>
      <c r="B7104" t="s">
        <v>10</v>
      </c>
      <c r="C7104" t="s">
        <v>391</v>
      </c>
      <c r="D7104" t="s">
        <v>13</v>
      </c>
      <c r="E7104" t="s">
        <v>14</v>
      </c>
      <c r="F7104" t="s">
        <v>20</v>
      </c>
      <c r="G7104" s="3">
        <v>45057.327627314815</v>
      </c>
      <c r="H7104" s="1">
        <v>375000</v>
      </c>
      <c r="I7104" t="s">
        <v>12157</v>
      </c>
      <c r="J7104" t="s">
        <v>12921</v>
      </c>
    </row>
    <row r="7105" spans="1:10">
      <c r="A7105" t="s">
        <v>10</v>
      </c>
      <c r="B7105" t="s">
        <v>12922</v>
      </c>
      <c r="C7105" t="s">
        <v>136</v>
      </c>
      <c r="D7105" t="s">
        <v>13</v>
      </c>
      <c r="E7105" t="s">
        <v>14</v>
      </c>
      <c r="F7105" t="s">
        <v>26</v>
      </c>
      <c r="G7105" s="3">
        <v>45046.293634259258</v>
      </c>
      <c r="H7105" s="1">
        <v>197500</v>
      </c>
      <c r="I7105" t="s">
        <v>12923</v>
      </c>
      <c r="J7105" t="s">
        <v>3401</v>
      </c>
    </row>
    <row r="7106" spans="1:10">
      <c r="A7106" t="s">
        <v>33</v>
      </c>
      <c r="B7106" t="s">
        <v>12924</v>
      </c>
      <c r="C7106" t="s">
        <v>1081</v>
      </c>
      <c r="D7106" t="s">
        <v>13</v>
      </c>
      <c r="E7106" t="s">
        <v>14</v>
      </c>
      <c r="F7106" t="s">
        <v>20</v>
      </c>
      <c r="G7106" s="3">
        <v>44981.327430555553</v>
      </c>
      <c r="H7106" s="1">
        <v>115000</v>
      </c>
      <c r="I7106" t="s">
        <v>1510</v>
      </c>
      <c r="J7106" t="s">
        <v>12925</v>
      </c>
    </row>
    <row r="7107" spans="1:10">
      <c r="A7107" t="s">
        <v>10</v>
      </c>
      <c r="B7107" t="s">
        <v>12926</v>
      </c>
      <c r="C7107" t="s">
        <v>24</v>
      </c>
      <c r="D7107" t="s">
        <v>13</v>
      </c>
      <c r="E7107" t="s">
        <v>25</v>
      </c>
      <c r="F7107" t="s">
        <v>26</v>
      </c>
      <c r="G7107" s="3">
        <v>44931.333483796298</v>
      </c>
      <c r="H7107" s="1">
        <v>80000</v>
      </c>
      <c r="I7107" t="s">
        <v>980</v>
      </c>
      <c r="J7107" t="s">
        <v>12927</v>
      </c>
    </row>
    <row r="7108" spans="1:10">
      <c r="A7108" t="s">
        <v>10</v>
      </c>
      <c r="B7108" t="s">
        <v>12928</v>
      </c>
      <c r="C7108" t="s">
        <v>24</v>
      </c>
      <c r="D7108" t="s">
        <v>13</v>
      </c>
      <c r="E7108" t="s">
        <v>25</v>
      </c>
      <c r="F7108" t="s">
        <v>26</v>
      </c>
      <c r="G7108" s="3">
        <v>45111.293599537035</v>
      </c>
      <c r="H7108" s="1">
        <v>75000</v>
      </c>
      <c r="I7108" t="s">
        <v>451</v>
      </c>
      <c r="J7108" t="s">
        <v>856</v>
      </c>
    </row>
    <row r="7109" spans="1:10">
      <c r="A7109" t="s">
        <v>33</v>
      </c>
      <c r="B7109" t="s">
        <v>12929</v>
      </c>
      <c r="C7109" t="s">
        <v>1366</v>
      </c>
      <c r="D7109" t="s">
        <v>13</v>
      </c>
      <c r="E7109" t="s">
        <v>14</v>
      </c>
      <c r="F7109" t="s">
        <v>26</v>
      </c>
      <c r="G7109" s="3">
        <v>45009.292349537034</v>
      </c>
      <c r="H7109" s="1">
        <v>94199</v>
      </c>
      <c r="I7109" t="s">
        <v>12930</v>
      </c>
      <c r="J7109" t="s">
        <v>214</v>
      </c>
    </row>
    <row r="7110" spans="1:10">
      <c r="A7110" t="s">
        <v>10</v>
      </c>
      <c r="B7110" t="s">
        <v>12931</v>
      </c>
      <c r="C7110" t="s">
        <v>19</v>
      </c>
      <c r="D7110" t="s">
        <v>13</v>
      </c>
      <c r="E7110" t="s">
        <v>14</v>
      </c>
      <c r="F7110" t="s">
        <v>26</v>
      </c>
      <c r="G7110" s="3">
        <v>45094.318194444444</v>
      </c>
      <c r="H7110" s="1">
        <v>125000</v>
      </c>
      <c r="I7110" t="s">
        <v>2646</v>
      </c>
      <c r="J7110" t="s">
        <v>12932</v>
      </c>
    </row>
    <row r="7111" spans="1:10">
      <c r="A7111" t="s">
        <v>106</v>
      </c>
      <c r="B7111" t="s">
        <v>1398</v>
      </c>
      <c r="C7111" t="s">
        <v>30</v>
      </c>
      <c r="D7111" t="s">
        <v>13</v>
      </c>
      <c r="E7111" t="s">
        <v>14</v>
      </c>
      <c r="F7111" t="s">
        <v>26</v>
      </c>
      <c r="G7111" s="3">
        <v>44984.293576388889</v>
      </c>
      <c r="H7111" s="1">
        <v>175000</v>
      </c>
      <c r="I7111" t="s">
        <v>1399</v>
      </c>
      <c r="J7111" t="s">
        <v>1400</v>
      </c>
    </row>
    <row r="7112" spans="1:10">
      <c r="A7112" t="s">
        <v>18</v>
      </c>
      <c r="B7112" t="s">
        <v>328</v>
      </c>
      <c r="C7112" t="s">
        <v>6425</v>
      </c>
      <c r="D7112" t="s">
        <v>1075</v>
      </c>
      <c r="E7112" t="s">
        <v>14</v>
      </c>
      <c r="F7112" t="s">
        <v>26</v>
      </c>
      <c r="G7112" s="3">
        <v>45280.295567129629</v>
      </c>
      <c r="H7112" s="1">
        <v>211000</v>
      </c>
      <c r="I7112" t="s">
        <v>120</v>
      </c>
      <c r="J7112" t="s">
        <v>2721</v>
      </c>
    </row>
    <row r="7113" spans="1:10">
      <c r="A7113" t="s">
        <v>10</v>
      </c>
      <c r="B7113" t="s">
        <v>10</v>
      </c>
      <c r="C7113" t="s">
        <v>1402</v>
      </c>
      <c r="D7113" t="s">
        <v>13</v>
      </c>
      <c r="E7113" t="s">
        <v>14</v>
      </c>
      <c r="F7113" t="s">
        <v>26</v>
      </c>
      <c r="G7113" s="3">
        <v>45167.295289351852</v>
      </c>
      <c r="H7113" s="1">
        <v>125500</v>
      </c>
      <c r="I7113" t="s">
        <v>12933</v>
      </c>
      <c r="J7113" t="s">
        <v>12934</v>
      </c>
    </row>
    <row r="7114" spans="1:10">
      <c r="A7114" t="s">
        <v>10</v>
      </c>
      <c r="B7114" t="s">
        <v>10</v>
      </c>
      <c r="C7114" t="s">
        <v>1962</v>
      </c>
      <c r="D7114" t="s">
        <v>13</v>
      </c>
      <c r="E7114" t="s">
        <v>14</v>
      </c>
      <c r="F7114" t="s">
        <v>20</v>
      </c>
      <c r="G7114" s="3">
        <v>45131.316817129627</v>
      </c>
      <c r="H7114" s="1">
        <v>134000</v>
      </c>
      <c r="I7114" t="s">
        <v>453</v>
      </c>
      <c r="J7114" t="s">
        <v>11493</v>
      </c>
    </row>
    <row r="7115" spans="1:10">
      <c r="A7115" t="s">
        <v>10</v>
      </c>
      <c r="B7115" t="s">
        <v>12935</v>
      </c>
      <c r="C7115" t="s">
        <v>237</v>
      </c>
      <c r="D7115" t="s">
        <v>13</v>
      </c>
      <c r="E7115" t="s">
        <v>14</v>
      </c>
      <c r="F7115" t="s">
        <v>26</v>
      </c>
      <c r="G7115" s="3">
        <v>45070.29482638889</v>
      </c>
      <c r="H7115" s="1">
        <v>125000</v>
      </c>
      <c r="I7115" t="s">
        <v>11161</v>
      </c>
      <c r="J7115" t="s">
        <v>7204</v>
      </c>
    </row>
    <row r="7116" spans="1:10">
      <c r="A7116" t="s">
        <v>33</v>
      </c>
      <c r="B7116" t="s">
        <v>12936</v>
      </c>
      <c r="C7116" t="s">
        <v>56</v>
      </c>
      <c r="D7116" t="s">
        <v>13</v>
      </c>
      <c r="E7116" t="s">
        <v>14</v>
      </c>
      <c r="F7116" t="s">
        <v>26</v>
      </c>
      <c r="G7116" s="3">
        <v>45104.292962962965</v>
      </c>
      <c r="H7116" s="1">
        <v>115000</v>
      </c>
      <c r="I7116" t="s">
        <v>12937</v>
      </c>
      <c r="J7116" t="s">
        <v>12938</v>
      </c>
    </row>
    <row r="7117" spans="1:10">
      <c r="A7117" t="s">
        <v>10</v>
      </c>
      <c r="B7117" t="s">
        <v>12939</v>
      </c>
      <c r="C7117" t="s">
        <v>8165</v>
      </c>
      <c r="D7117" t="s">
        <v>13</v>
      </c>
      <c r="E7117" t="s">
        <v>14</v>
      </c>
      <c r="F7117" t="s">
        <v>26</v>
      </c>
      <c r="G7117" s="3">
        <v>45223.29409722222</v>
      </c>
      <c r="H7117" s="1">
        <v>138500</v>
      </c>
      <c r="I7117" t="s">
        <v>12940</v>
      </c>
      <c r="J7117" t="s">
        <v>381</v>
      </c>
    </row>
    <row r="7118" spans="1:10">
      <c r="A7118" t="s">
        <v>18</v>
      </c>
      <c r="B7118" t="s">
        <v>18</v>
      </c>
      <c r="C7118" t="s">
        <v>614</v>
      </c>
      <c r="D7118" t="s">
        <v>13</v>
      </c>
      <c r="E7118" t="s">
        <v>14</v>
      </c>
      <c r="F7118" t="s">
        <v>608</v>
      </c>
      <c r="G7118" s="3">
        <v>44941.303055555552</v>
      </c>
      <c r="H7118" s="1">
        <v>90000</v>
      </c>
      <c r="I7118" t="s">
        <v>6212</v>
      </c>
      <c r="J7118" t="s">
        <v>12941</v>
      </c>
    </row>
    <row r="7119" spans="1:10">
      <c r="A7119" t="s">
        <v>33</v>
      </c>
      <c r="B7119" t="s">
        <v>620</v>
      </c>
      <c r="C7119" t="s">
        <v>3795</v>
      </c>
      <c r="D7119" t="s">
        <v>13</v>
      </c>
      <c r="E7119" t="s">
        <v>14</v>
      </c>
      <c r="F7119" t="s">
        <v>26</v>
      </c>
      <c r="G7119" s="3">
        <v>45171.347083333334</v>
      </c>
      <c r="H7119" s="1">
        <v>76892</v>
      </c>
      <c r="I7119" t="s">
        <v>720</v>
      </c>
      <c r="J7119" t="s">
        <v>230</v>
      </c>
    </row>
    <row r="7120" spans="1:10">
      <c r="A7120" t="s">
        <v>18</v>
      </c>
      <c r="B7120" t="s">
        <v>12942</v>
      </c>
      <c r="C7120" t="s">
        <v>4898</v>
      </c>
      <c r="D7120" t="s">
        <v>13</v>
      </c>
      <c r="E7120" t="s">
        <v>14</v>
      </c>
      <c r="F7120" t="s">
        <v>26</v>
      </c>
      <c r="G7120" s="3">
        <v>45169.302083333336</v>
      </c>
      <c r="H7120" s="1">
        <v>122500</v>
      </c>
      <c r="I7120" t="s">
        <v>1571</v>
      </c>
      <c r="J7120" t="s">
        <v>12943</v>
      </c>
    </row>
    <row r="7121" spans="1:10">
      <c r="A7121" t="s">
        <v>73</v>
      </c>
      <c r="B7121" t="s">
        <v>12944</v>
      </c>
      <c r="C7121" t="s">
        <v>205</v>
      </c>
      <c r="D7121" t="s">
        <v>13</v>
      </c>
      <c r="E7121" t="s">
        <v>14</v>
      </c>
      <c r="F7121" t="s">
        <v>205</v>
      </c>
      <c r="G7121" s="3">
        <v>45003.304930555554</v>
      </c>
      <c r="H7121" s="1">
        <v>147500</v>
      </c>
      <c r="I7121" t="s">
        <v>3218</v>
      </c>
      <c r="J7121" t="s">
        <v>12945</v>
      </c>
    </row>
    <row r="7122" spans="1:10">
      <c r="A7122" t="s">
        <v>135</v>
      </c>
      <c r="B7122" t="s">
        <v>12946</v>
      </c>
      <c r="C7122" t="s">
        <v>3475</v>
      </c>
      <c r="D7122" t="s">
        <v>13</v>
      </c>
      <c r="E7122" t="s">
        <v>14</v>
      </c>
      <c r="F7122" t="s">
        <v>26</v>
      </c>
      <c r="G7122" s="3">
        <v>44984.291932870372</v>
      </c>
      <c r="H7122" s="1">
        <v>90000</v>
      </c>
      <c r="I7122" t="s">
        <v>2646</v>
      </c>
      <c r="J7122" t="s">
        <v>12947</v>
      </c>
    </row>
    <row r="7123" spans="1:10">
      <c r="A7123" t="s">
        <v>18</v>
      </c>
      <c r="B7123" t="s">
        <v>18</v>
      </c>
      <c r="C7123" t="s">
        <v>589</v>
      </c>
      <c r="D7123" t="s">
        <v>13</v>
      </c>
      <c r="E7123" t="s">
        <v>14</v>
      </c>
      <c r="F7123" t="s">
        <v>20</v>
      </c>
      <c r="G7123" s="3">
        <v>45089.357812499999</v>
      </c>
      <c r="H7123" s="1">
        <v>96773</v>
      </c>
      <c r="I7123" t="s">
        <v>10988</v>
      </c>
      <c r="J7123" t="s">
        <v>12948</v>
      </c>
    </row>
    <row r="7124" spans="1:10">
      <c r="A7124" t="s">
        <v>10</v>
      </c>
      <c r="B7124" t="s">
        <v>12949</v>
      </c>
      <c r="C7124" t="s">
        <v>119</v>
      </c>
      <c r="D7124" t="s">
        <v>13</v>
      </c>
      <c r="E7124" t="s">
        <v>14</v>
      </c>
      <c r="F7124" t="s">
        <v>26</v>
      </c>
      <c r="G7124" s="3">
        <v>45104.294062499997</v>
      </c>
      <c r="H7124" s="1">
        <v>132368</v>
      </c>
      <c r="I7124" t="s">
        <v>9277</v>
      </c>
      <c r="J7124" t="s">
        <v>12637</v>
      </c>
    </row>
    <row r="7125" spans="1:10">
      <c r="A7125" t="s">
        <v>33</v>
      </c>
      <c r="B7125" t="s">
        <v>1858</v>
      </c>
      <c r="C7125" t="s">
        <v>24</v>
      </c>
      <c r="D7125" t="s">
        <v>13</v>
      </c>
      <c r="E7125" t="s">
        <v>25</v>
      </c>
      <c r="F7125" t="s">
        <v>26</v>
      </c>
      <c r="G7125" s="3">
        <v>45108.291666666664</v>
      </c>
      <c r="H7125" s="1">
        <v>88000</v>
      </c>
      <c r="I7125" t="s">
        <v>35</v>
      </c>
      <c r="J7125" t="s">
        <v>9024</v>
      </c>
    </row>
    <row r="7126" spans="1:10">
      <c r="A7126" t="s">
        <v>10</v>
      </c>
      <c r="B7126" t="s">
        <v>12950</v>
      </c>
      <c r="C7126" t="s">
        <v>795</v>
      </c>
      <c r="D7126" t="s">
        <v>13</v>
      </c>
      <c r="E7126" t="s">
        <v>14</v>
      </c>
      <c r="F7126" t="s">
        <v>26</v>
      </c>
      <c r="G7126" s="3">
        <v>45110.293356481481</v>
      </c>
      <c r="H7126" s="1">
        <v>192000</v>
      </c>
      <c r="I7126" t="s">
        <v>6404</v>
      </c>
    </row>
    <row r="7127" spans="1:10">
      <c r="A7127" t="s">
        <v>18</v>
      </c>
      <c r="B7127" t="s">
        <v>12951</v>
      </c>
      <c r="C7127" t="s">
        <v>614</v>
      </c>
      <c r="D7127" t="s">
        <v>13</v>
      </c>
      <c r="E7127" t="s">
        <v>14</v>
      </c>
      <c r="F7127" t="s">
        <v>608</v>
      </c>
      <c r="G7127" s="3">
        <v>44995.311168981483</v>
      </c>
      <c r="H7127" s="1">
        <v>125000</v>
      </c>
      <c r="I7127" t="s">
        <v>12952</v>
      </c>
      <c r="J7127" t="s">
        <v>12953</v>
      </c>
    </row>
    <row r="7128" spans="1:10">
      <c r="A7128" t="s">
        <v>1537</v>
      </c>
      <c r="B7128" t="s">
        <v>12954</v>
      </c>
      <c r="C7128" t="s">
        <v>95</v>
      </c>
      <c r="E7128" t="s">
        <v>14</v>
      </c>
      <c r="F7128" t="s">
        <v>26</v>
      </c>
      <c r="G7128" s="3">
        <v>45141.292349537034</v>
      </c>
      <c r="H7128" s="1">
        <v>92924</v>
      </c>
      <c r="I7128" t="s">
        <v>12955</v>
      </c>
    </row>
    <row r="7129" spans="1:10">
      <c r="A7129" t="s">
        <v>33</v>
      </c>
      <c r="B7129" t="s">
        <v>12956</v>
      </c>
      <c r="C7129" t="s">
        <v>12957</v>
      </c>
      <c r="D7129" t="s">
        <v>13</v>
      </c>
      <c r="E7129" t="s">
        <v>14</v>
      </c>
      <c r="F7129" t="s">
        <v>26</v>
      </c>
      <c r="G7129" s="3">
        <v>45098.292372685188</v>
      </c>
      <c r="H7129" s="1">
        <v>115000</v>
      </c>
      <c r="I7129" t="s">
        <v>12958</v>
      </c>
    </row>
    <row r="7130" spans="1:10">
      <c r="A7130" t="s">
        <v>33</v>
      </c>
      <c r="B7130" t="s">
        <v>12959</v>
      </c>
      <c r="C7130" t="s">
        <v>232</v>
      </c>
      <c r="D7130" t="s">
        <v>13</v>
      </c>
      <c r="E7130" t="s">
        <v>14</v>
      </c>
      <c r="F7130" t="s">
        <v>26</v>
      </c>
      <c r="G7130" s="3">
        <v>45042.291574074072</v>
      </c>
      <c r="H7130" s="1">
        <v>48000</v>
      </c>
      <c r="I7130" t="s">
        <v>12960</v>
      </c>
      <c r="J7130" t="s">
        <v>4466</v>
      </c>
    </row>
    <row r="7131" spans="1:10">
      <c r="A7131" t="s">
        <v>10</v>
      </c>
      <c r="B7131" t="s">
        <v>12961</v>
      </c>
      <c r="C7131" t="s">
        <v>666</v>
      </c>
      <c r="D7131" t="s">
        <v>13</v>
      </c>
      <c r="E7131" t="s">
        <v>14</v>
      </c>
      <c r="F7131" t="s">
        <v>666</v>
      </c>
      <c r="G7131" s="3">
        <v>44953.333831018521</v>
      </c>
      <c r="H7131" s="1">
        <v>192000</v>
      </c>
      <c r="I7131" t="s">
        <v>3223</v>
      </c>
      <c r="J7131" t="s">
        <v>1721</v>
      </c>
    </row>
    <row r="7132" spans="1:10">
      <c r="A7132" t="s">
        <v>10</v>
      </c>
      <c r="B7132" t="s">
        <v>1964</v>
      </c>
      <c r="C7132" t="s">
        <v>24</v>
      </c>
      <c r="D7132" t="s">
        <v>13</v>
      </c>
      <c r="E7132" t="s">
        <v>25</v>
      </c>
      <c r="F7132" t="s">
        <v>26</v>
      </c>
      <c r="G7132" s="3">
        <v>45111.293599537035</v>
      </c>
      <c r="H7132" s="1">
        <v>65000</v>
      </c>
      <c r="I7132" t="s">
        <v>451</v>
      </c>
      <c r="J7132" t="s">
        <v>1267</v>
      </c>
    </row>
    <row r="7133" spans="1:10">
      <c r="A7133" t="s">
        <v>33</v>
      </c>
      <c r="B7133" t="s">
        <v>12962</v>
      </c>
      <c r="C7133" t="s">
        <v>3851</v>
      </c>
      <c r="D7133" t="s">
        <v>13</v>
      </c>
      <c r="E7133" t="s">
        <v>14</v>
      </c>
      <c r="F7133" t="s">
        <v>26</v>
      </c>
      <c r="G7133" s="3">
        <v>45077.292233796295</v>
      </c>
      <c r="H7133" s="1">
        <v>90000</v>
      </c>
      <c r="I7133" t="s">
        <v>974</v>
      </c>
      <c r="J7133" t="s">
        <v>12963</v>
      </c>
    </row>
    <row r="7134" spans="1:10">
      <c r="A7134" t="s">
        <v>212</v>
      </c>
      <c r="B7134" t="s">
        <v>5230</v>
      </c>
      <c r="C7134" t="s">
        <v>12964</v>
      </c>
      <c r="D7134" t="s">
        <v>13</v>
      </c>
      <c r="E7134" t="s">
        <v>14</v>
      </c>
      <c r="F7134" t="s">
        <v>26</v>
      </c>
      <c r="G7134" s="3">
        <v>44957.293229166666</v>
      </c>
      <c r="H7134" s="1">
        <v>125000</v>
      </c>
      <c r="I7134" t="s">
        <v>2912</v>
      </c>
      <c r="J7134" t="s">
        <v>5231</v>
      </c>
    </row>
    <row r="7135" spans="1:10">
      <c r="A7135" t="s">
        <v>33</v>
      </c>
      <c r="B7135" t="s">
        <v>33</v>
      </c>
      <c r="C7135" t="s">
        <v>7772</v>
      </c>
      <c r="D7135" t="s">
        <v>13</v>
      </c>
      <c r="E7135" t="s">
        <v>14</v>
      </c>
      <c r="F7135" t="s">
        <v>26</v>
      </c>
      <c r="G7135" s="3">
        <v>45177.29210648148</v>
      </c>
      <c r="H7135" s="1">
        <v>75833</v>
      </c>
      <c r="I7135" t="s">
        <v>11453</v>
      </c>
    </row>
    <row r="7136" spans="1:10">
      <c r="A7136" t="s">
        <v>10</v>
      </c>
      <c r="B7136" t="s">
        <v>10</v>
      </c>
      <c r="C7136" t="s">
        <v>767</v>
      </c>
      <c r="D7136" t="s">
        <v>13</v>
      </c>
      <c r="E7136" t="s">
        <v>14</v>
      </c>
      <c r="F7136" t="s">
        <v>26</v>
      </c>
      <c r="G7136" s="3">
        <v>45098.328530092593</v>
      </c>
      <c r="H7136" s="1">
        <v>90000</v>
      </c>
      <c r="I7136" t="s">
        <v>12965</v>
      </c>
      <c r="J7136" t="s">
        <v>12966</v>
      </c>
    </row>
    <row r="7137" spans="1:10">
      <c r="A7137" t="s">
        <v>18</v>
      </c>
      <c r="B7137" t="s">
        <v>2856</v>
      </c>
      <c r="C7137" t="s">
        <v>365</v>
      </c>
      <c r="D7137" t="s">
        <v>111</v>
      </c>
      <c r="E7137" t="s">
        <v>14</v>
      </c>
      <c r="F7137" t="s">
        <v>26</v>
      </c>
      <c r="G7137" s="3">
        <v>45187.995243055557</v>
      </c>
      <c r="H7137" s="1">
        <v>156000</v>
      </c>
      <c r="I7137" t="s">
        <v>12967</v>
      </c>
      <c r="J7137" t="s">
        <v>12968</v>
      </c>
    </row>
    <row r="7138" spans="1:10">
      <c r="A7138" t="s">
        <v>33</v>
      </c>
      <c r="B7138" t="s">
        <v>33</v>
      </c>
      <c r="C7138" t="s">
        <v>1358</v>
      </c>
      <c r="D7138" t="s">
        <v>13</v>
      </c>
      <c r="E7138" t="s">
        <v>14</v>
      </c>
      <c r="F7138" t="s">
        <v>26</v>
      </c>
      <c r="G7138" s="3">
        <v>45083.292245370372</v>
      </c>
      <c r="H7138" s="1">
        <v>80000</v>
      </c>
      <c r="I7138" t="s">
        <v>88</v>
      </c>
      <c r="J7138" t="s">
        <v>12969</v>
      </c>
    </row>
    <row r="7139" spans="1:10">
      <c r="A7139" t="s">
        <v>212</v>
      </c>
      <c r="B7139" t="s">
        <v>12970</v>
      </c>
      <c r="C7139" t="s">
        <v>136</v>
      </c>
      <c r="D7139" t="s">
        <v>13</v>
      </c>
      <c r="E7139" t="s">
        <v>14</v>
      </c>
      <c r="F7139" t="s">
        <v>26</v>
      </c>
      <c r="G7139" s="3">
        <v>45091.294537037036</v>
      </c>
      <c r="H7139" s="1">
        <v>300000</v>
      </c>
      <c r="I7139" t="s">
        <v>12971</v>
      </c>
    </row>
    <row r="7140" spans="1:10">
      <c r="A7140" t="s">
        <v>10</v>
      </c>
      <c r="B7140" t="s">
        <v>4483</v>
      </c>
      <c r="C7140" t="s">
        <v>26</v>
      </c>
      <c r="D7140" t="s">
        <v>13</v>
      </c>
      <c r="E7140" t="s">
        <v>14</v>
      </c>
      <c r="F7140" t="s">
        <v>20</v>
      </c>
      <c r="G7140" s="3">
        <v>45041.317361111112</v>
      </c>
      <c r="H7140" s="1">
        <v>120631</v>
      </c>
      <c r="I7140" t="s">
        <v>1367</v>
      </c>
      <c r="J7140" t="s">
        <v>12972</v>
      </c>
    </row>
    <row r="7141" spans="1:10">
      <c r="A7141" t="s">
        <v>33</v>
      </c>
      <c r="B7141" t="s">
        <v>3832</v>
      </c>
      <c r="C7141" t="s">
        <v>24</v>
      </c>
      <c r="D7141" t="s">
        <v>13</v>
      </c>
      <c r="E7141" t="s">
        <v>25</v>
      </c>
      <c r="F7141" t="s">
        <v>26</v>
      </c>
      <c r="G7141" s="3">
        <v>44961.292013888888</v>
      </c>
      <c r="H7141" s="1">
        <v>75500</v>
      </c>
      <c r="I7141" t="s">
        <v>3572</v>
      </c>
      <c r="J7141" t="s">
        <v>12973</v>
      </c>
    </row>
    <row r="7142" spans="1:10">
      <c r="A7142" t="s">
        <v>152</v>
      </c>
      <c r="B7142" t="s">
        <v>152</v>
      </c>
      <c r="C7142" t="s">
        <v>170</v>
      </c>
      <c r="D7142" t="s">
        <v>13</v>
      </c>
      <c r="E7142" t="s">
        <v>14</v>
      </c>
      <c r="F7142" t="s">
        <v>171</v>
      </c>
      <c r="G7142" s="3">
        <v>44946.316990740743</v>
      </c>
      <c r="H7142" s="1">
        <v>104668</v>
      </c>
      <c r="I7142" t="s">
        <v>12974</v>
      </c>
      <c r="J7142" t="s">
        <v>12975</v>
      </c>
    </row>
    <row r="7143" spans="1:10">
      <c r="A7143" t="s">
        <v>33</v>
      </c>
      <c r="B7143" t="s">
        <v>12976</v>
      </c>
      <c r="C7143" t="s">
        <v>5358</v>
      </c>
      <c r="D7143" t="s">
        <v>13</v>
      </c>
      <c r="E7143" t="s">
        <v>14</v>
      </c>
      <c r="F7143" t="s">
        <v>26</v>
      </c>
      <c r="G7143" s="3">
        <v>45087.292118055557</v>
      </c>
      <c r="H7143" s="1">
        <v>87500</v>
      </c>
      <c r="I7143" t="s">
        <v>65</v>
      </c>
      <c r="J7143" t="s">
        <v>203</v>
      </c>
    </row>
    <row r="7144" spans="1:10">
      <c r="A7144" t="s">
        <v>33</v>
      </c>
      <c r="B7144" t="s">
        <v>9708</v>
      </c>
      <c r="C7144" t="s">
        <v>201</v>
      </c>
      <c r="D7144" t="s">
        <v>13</v>
      </c>
      <c r="E7144" t="s">
        <v>14</v>
      </c>
      <c r="F7144" t="s">
        <v>26</v>
      </c>
      <c r="G7144" s="3">
        <v>45083.310740740744</v>
      </c>
      <c r="H7144" s="1">
        <v>46000</v>
      </c>
      <c r="I7144" t="s">
        <v>7759</v>
      </c>
      <c r="J7144" t="s">
        <v>12977</v>
      </c>
    </row>
    <row r="7145" spans="1:10">
      <c r="A7145" t="s">
        <v>10</v>
      </c>
      <c r="B7145" t="s">
        <v>12978</v>
      </c>
      <c r="C7145" t="s">
        <v>2437</v>
      </c>
      <c r="D7145" t="s">
        <v>13</v>
      </c>
      <c r="E7145" t="s">
        <v>14</v>
      </c>
      <c r="F7145" t="s">
        <v>26</v>
      </c>
      <c r="G7145" s="3">
        <v>45116.29283564815</v>
      </c>
      <c r="H7145" s="1">
        <v>155000</v>
      </c>
      <c r="I7145" t="s">
        <v>1761</v>
      </c>
      <c r="J7145" t="s">
        <v>12979</v>
      </c>
    </row>
    <row r="7146" spans="1:10">
      <c r="A7146" t="s">
        <v>73</v>
      </c>
      <c r="B7146" t="s">
        <v>12980</v>
      </c>
      <c r="C7146" t="s">
        <v>12981</v>
      </c>
      <c r="D7146" t="s">
        <v>13</v>
      </c>
      <c r="E7146" t="s">
        <v>14</v>
      </c>
      <c r="F7146" t="s">
        <v>26</v>
      </c>
      <c r="G7146" s="3">
        <v>45063.307986111111</v>
      </c>
      <c r="H7146" s="1">
        <v>125000</v>
      </c>
      <c r="I7146" t="s">
        <v>12982</v>
      </c>
      <c r="J7146" t="s">
        <v>12983</v>
      </c>
    </row>
    <row r="7147" spans="1:10">
      <c r="A7147" t="s">
        <v>33</v>
      </c>
      <c r="B7147" t="s">
        <v>9167</v>
      </c>
      <c r="C7147" t="s">
        <v>2311</v>
      </c>
      <c r="D7147" t="s">
        <v>13</v>
      </c>
      <c r="E7147" t="s">
        <v>14</v>
      </c>
      <c r="F7147" t="s">
        <v>26</v>
      </c>
      <c r="G7147" s="3">
        <v>45055.292060185187</v>
      </c>
      <c r="H7147" s="1">
        <v>87000</v>
      </c>
      <c r="I7147" t="s">
        <v>12984</v>
      </c>
      <c r="J7147" t="s">
        <v>12985</v>
      </c>
    </row>
    <row r="7148" spans="1:10">
      <c r="A7148" t="s">
        <v>10</v>
      </c>
      <c r="B7148" t="s">
        <v>12986</v>
      </c>
      <c r="C7148" t="s">
        <v>26</v>
      </c>
      <c r="D7148" t="s">
        <v>13</v>
      </c>
      <c r="E7148" t="s">
        <v>14</v>
      </c>
      <c r="F7148" t="s">
        <v>26</v>
      </c>
      <c r="G7148" s="3">
        <v>45169.2969212963</v>
      </c>
      <c r="H7148" s="1">
        <v>101500</v>
      </c>
      <c r="I7148" t="s">
        <v>2592</v>
      </c>
      <c r="J7148" t="s">
        <v>12987</v>
      </c>
    </row>
    <row r="7149" spans="1:10">
      <c r="A7149" t="s">
        <v>33</v>
      </c>
      <c r="B7149" t="s">
        <v>12988</v>
      </c>
      <c r="C7149" t="s">
        <v>232</v>
      </c>
      <c r="D7149" t="s">
        <v>13</v>
      </c>
      <c r="E7149" t="s">
        <v>14</v>
      </c>
      <c r="F7149" t="s">
        <v>26</v>
      </c>
      <c r="G7149" s="3">
        <v>44959.291620370372</v>
      </c>
      <c r="H7149" s="1">
        <v>175000</v>
      </c>
      <c r="I7149" t="s">
        <v>10289</v>
      </c>
      <c r="J7149" t="s">
        <v>8495</v>
      </c>
    </row>
    <row r="7150" spans="1:10">
      <c r="A7150" t="s">
        <v>10</v>
      </c>
      <c r="B7150" t="s">
        <v>10</v>
      </c>
      <c r="C7150" t="s">
        <v>3511</v>
      </c>
      <c r="D7150" t="s">
        <v>13</v>
      </c>
      <c r="E7150" t="s">
        <v>14</v>
      </c>
      <c r="F7150" t="s">
        <v>26</v>
      </c>
      <c r="G7150" s="3">
        <v>45111.315196759257</v>
      </c>
      <c r="H7150" s="1">
        <v>115000</v>
      </c>
      <c r="I7150" t="s">
        <v>420</v>
      </c>
      <c r="J7150" t="s">
        <v>12511</v>
      </c>
    </row>
    <row r="7151" spans="1:10">
      <c r="A7151" t="s">
        <v>18</v>
      </c>
      <c r="B7151" t="s">
        <v>12989</v>
      </c>
      <c r="C7151" t="s">
        <v>662</v>
      </c>
      <c r="D7151" t="s">
        <v>13</v>
      </c>
      <c r="E7151" t="s">
        <v>14</v>
      </c>
      <c r="F7151" t="s">
        <v>26</v>
      </c>
      <c r="G7151" s="3">
        <v>45160.292627314811</v>
      </c>
      <c r="H7151" s="1">
        <v>107500</v>
      </c>
      <c r="I7151" t="s">
        <v>12990</v>
      </c>
      <c r="J7151" t="s">
        <v>12991</v>
      </c>
    </row>
    <row r="7152" spans="1:10">
      <c r="A7152" t="s">
        <v>73</v>
      </c>
      <c r="B7152" t="s">
        <v>73</v>
      </c>
      <c r="C7152" t="s">
        <v>24</v>
      </c>
      <c r="D7152" t="s">
        <v>13</v>
      </c>
      <c r="E7152" t="s">
        <v>25</v>
      </c>
      <c r="F7152" t="s">
        <v>20</v>
      </c>
      <c r="G7152" s="3">
        <v>45213.336875000001</v>
      </c>
      <c r="H7152" s="1">
        <v>115000</v>
      </c>
      <c r="I7152" t="s">
        <v>602</v>
      </c>
      <c r="J7152" t="s">
        <v>12992</v>
      </c>
    </row>
    <row r="7153" spans="1:10">
      <c r="A7153" t="s">
        <v>33</v>
      </c>
      <c r="B7153" t="s">
        <v>12993</v>
      </c>
      <c r="C7153" t="s">
        <v>10463</v>
      </c>
      <c r="D7153" t="s">
        <v>13</v>
      </c>
      <c r="E7153" t="s">
        <v>14</v>
      </c>
      <c r="F7153" t="s">
        <v>26</v>
      </c>
      <c r="G7153" s="3">
        <v>45166.292314814818</v>
      </c>
      <c r="H7153" s="1">
        <v>150000</v>
      </c>
      <c r="I7153" t="s">
        <v>1289</v>
      </c>
      <c r="J7153" t="s">
        <v>1346</v>
      </c>
    </row>
    <row r="7154" spans="1:10">
      <c r="A7154" t="s">
        <v>33</v>
      </c>
      <c r="B7154" t="s">
        <v>2652</v>
      </c>
      <c r="C7154" t="s">
        <v>2430</v>
      </c>
      <c r="D7154" t="s">
        <v>13</v>
      </c>
      <c r="E7154" t="s">
        <v>14</v>
      </c>
      <c r="F7154" t="s">
        <v>694</v>
      </c>
      <c r="G7154" s="3">
        <v>45134.323657407411</v>
      </c>
      <c r="H7154" s="1">
        <v>163782</v>
      </c>
      <c r="I7154" t="s">
        <v>12994</v>
      </c>
      <c r="J7154" t="s">
        <v>12995</v>
      </c>
    </row>
    <row r="7155" spans="1:10">
      <c r="A7155" t="s">
        <v>10</v>
      </c>
      <c r="B7155" t="s">
        <v>12996</v>
      </c>
      <c r="C7155" t="s">
        <v>170</v>
      </c>
      <c r="D7155" t="s">
        <v>13</v>
      </c>
      <c r="E7155" t="s">
        <v>14</v>
      </c>
      <c r="F7155" t="s">
        <v>171</v>
      </c>
      <c r="G7155" s="3">
        <v>45092.310555555552</v>
      </c>
      <c r="H7155" s="1">
        <v>113500</v>
      </c>
      <c r="I7155" t="s">
        <v>9803</v>
      </c>
      <c r="J7155" t="s">
        <v>7460</v>
      </c>
    </row>
    <row r="7156" spans="1:10">
      <c r="A7156" t="s">
        <v>33</v>
      </c>
      <c r="B7156" t="s">
        <v>12997</v>
      </c>
      <c r="C7156" t="s">
        <v>3413</v>
      </c>
      <c r="D7156" t="s">
        <v>13</v>
      </c>
      <c r="E7156" t="s">
        <v>14</v>
      </c>
      <c r="F7156" t="s">
        <v>26</v>
      </c>
      <c r="G7156" s="3">
        <v>45167.29241898148</v>
      </c>
      <c r="H7156" s="1">
        <v>76832.5</v>
      </c>
      <c r="I7156" t="s">
        <v>12998</v>
      </c>
      <c r="J7156" t="s">
        <v>12999</v>
      </c>
    </row>
    <row r="7157" spans="1:10">
      <c r="A7157" t="s">
        <v>18</v>
      </c>
      <c r="B7157" t="s">
        <v>114</v>
      </c>
      <c r="C7157" t="s">
        <v>614</v>
      </c>
      <c r="D7157" t="s">
        <v>13</v>
      </c>
      <c r="E7157" t="s">
        <v>14</v>
      </c>
      <c r="F7157" t="s">
        <v>608</v>
      </c>
      <c r="G7157" s="3">
        <v>44979.304965277777</v>
      </c>
      <c r="H7157" s="1">
        <v>175000</v>
      </c>
      <c r="I7157" t="s">
        <v>1571</v>
      </c>
      <c r="J7157" t="s">
        <v>13000</v>
      </c>
    </row>
    <row r="7158" spans="1:10">
      <c r="A7158" t="s">
        <v>212</v>
      </c>
      <c r="B7158" t="s">
        <v>3398</v>
      </c>
      <c r="C7158" t="s">
        <v>232</v>
      </c>
      <c r="D7158" t="s">
        <v>13</v>
      </c>
      <c r="E7158" t="s">
        <v>14</v>
      </c>
      <c r="F7158" t="s">
        <v>26</v>
      </c>
      <c r="G7158" s="3">
        <v>44940.294074074074</v>
      </c>
      <c r="H7158" s="1">
        <v>175000</v>
      </c>
      <c r="I7158" t="s">
        <v>1072</v>
      </c>
      <c r="J7158" t="s">
        <v>13001</v>
      </c>
    </row>
    <row r="7159" spans="1:10">
      <c r="A7159" t="s">
        <v>33</v>
      </c>
      <c r="B7159" t="s">
        <v>5139</v>
      </c>
      <c r="C7159" t="s">
        <v>13002</v>
      </c>
      <c r="D7159" t="s">
        <v>13</v>
      </c>
      <c r="E7159" t="s">
        <v>14</v>
      </c>
      <c r="F7159" t="s">
        <v>26</v>
      </c>
      <c r="G7159" s="3">
        <v>45107.292407407411</v>
      </c>
      <c r="H7159" s="1">
        <v>170000</v>
      </c>
      <c r="I7159" t="s">
        <v>5633</v>
      </c>
      <c r="J7159" t="s">
        <v>5634</v>
      </c>
    </row>
    <row r="7160" spans="1:10">
      <c r="A7160" t="s">
        <v>18</v>
      </c>
      <c r="B7160" t="s">
        <v>13003</v>
      </c>
      <c r="C7160" t="s">
        <v>232</v>
      </c>
      <c r="D7160" t="s">
        <v>13</v>
      </c>
      <c r="E7160" t="s">
        <v>14</v>
      </c>
      <c r="F7160" t="s">
        <v>26</v>
      </c>
      <c r="G7160" s="3">
        <v>44973.29923611111</v>
      </c>
      <c r="H7160" s="1">
        <v>375000</v>
      </c>
      <c r="I7160" t="s">
        <v>3045</v>
      </c>
      <c r="J7160" t="s">
        <v>13004</v>
      </c>
    </row>
    <row r="7161" spans="1:10">
      <c r="A7161" t="s">
        <v>212</v>
      </c>
      <c r="B7161" t="s">
        <v>12030</v>
      </c>
      <c r="C7161" t="s">
        <v>795</v>
      </c>
      <c r="D7161" t="s">
        <v>13</v>
      </c>
      <c r="E7161" t="s">
        <v>14</v>
      </c>
      <c r="F7161" t="s">
        <v>26</v>
      </c>
      <c r="G7161" s="3">
        <v>45177.293599537035</v>
      </c>
      <c r="H7161" s="1">
        <v>204000</v>
      </c>
      <c r="I7161" t="s">
        <v>4142</v>
      </c>
    </row>
    <row r="7162" spans="1:10">
      <c r="A7162" t="s">
        <v>10</v>
      </c>
      <c r="B7162" t="s">
        <v>13005</v>
      </c>
      <c r="C7162" t="s">
        <v>461</v>
      </c>
      <c r="D7162" t="s">
        <v>13</v>
      </c>
      <c r="E7162" t="s">
        <v>14</v>
      </c>
      <c r="F7162" t="s">
        <v>26</v>
      </c>
      <c r="G7162" s="3">
        <v>45089.294120370374</v>
      </c>
      <c r="H7162" s="1">
        <v>115000</v>
      </c>
      <c r="I7162" t="s">
        <v>729</v>
      </c>
      <c r="J7162" t="s">
        <v>2564</v>
      </c>
    </row>
    <row r="7163" spans="1:10">
      <c r="A7163" t="s">
        <v>10</v>
      </c>
      <c r="B7163" t="s">
        <v>3631</v>
      </c>
      <c r="C7163" t="s">
        <v>24</v>
      </c>
      <c r="D7163" t="s">
        <v>13</v>
      </c>
      <c r="E7163" t="s">
        <v>25</v>
      </c>
      <c r="F7163" t="s">
        <v>26</v>
      </c>
      <c r="G7163" s="3">
        <v>45134.294050925928</v>
      </c>
      <c r="H7163" s="1">
        <v>65000</v>
      </c>
      <c r="I7163" t="s">
        <v>451</v>
      </c>
      <c r="J7163" t="s">
        <v>1267</v>
      </c>
    </row>
    <row r="7164" spans="1:10">
      <c r="A7164" t="s">
        <v>135</v>
      </c>
      <c r="B7164" t="s">
        <v>5476</v>
      </c>
      <c r="C7164" t="s">
        <v>13006</v>
      </c>
      <c r="D7164" t="s">
        <v>13</v>
      </c>
      <c r="E7164" t="s">
        <v>14</v>
      </c>
      <c r="F7164" t="s">
        <v>26</v>
      </c>
      <c r="G7164" s="3">
        <v>45086.291747685187</v>
      </c>
      <c r="H7164" s="1">
        <v>86500</v>
      </c>
      <c r="I7164" t="s">
        <v>13007</v>
      </c>
      <c r="J7164" t="s">
        <v>13008</v>
      </c>
    </row>
    <row r="7165" spans="1:10">
      <c r="A7165" t="s">
        <v>10</v>
      </c>
      <c r="B7165" t="s">
        <v>13009</v>
      </c>
      <c r="C7165" t="s">
        <v>1597</v>
      </c>
      <c r="D7165" t="s">
        <v>13</v>
      </c>
      <c r="E7165" t="s">
        <v>14</v>
      </c>
      <c r="F7165" t="s">
        <v>26</v>
      </c>
      <c r="G7165" s="3">
        <v>45167.295960648145</v>
      </c>
      <c r="H7165" s="1">
        <v>120500</v>
      </c>
      <c r="I7165" t="s">
        <v>13010</v>
      </c>
      <c r="J7165" t="s">
        <v>808</v>
      </c>
    </row>
    <row r="7166" spans="1:10">
      <c r="A7166" t="s">
        <v>33</v>
      </c>
      <c r="B7166" t="s">
        <v>33</v>
      </c>
      <c r="C7166" t="s">
        <v>232</v>
      </c>
      <c r="D7166" t="s">
        <v>13</v>
      </c>
      <c r="E7166" t="s">
        <v>14</v>
      </c>
      <c r="F7166" t="s">
        <v>26</v>
      </c>
      <c r="G7166" s="3">
        <v>45265.291689814818</v>
      </c>
      <c r="H7166" s="1">
        <v>75000</v>
      </c>
      <c r="I7166" t="s">
        <v>13011</v>
      </c>
      <c r="J7166" t="s">
        <v>338</v>
      </c>
    </row>
    <row r="7167" spans="1:10">
      <c r="A7167" t="s">
        <v>10</v>
      </c>
      <c r="B7167" t="s">
        <v>7323</v>
      </c>
      <c r="C7167" t="s">
        <v>30</v>
      </c>
      <c r="D7167" t="s">
        <v>13</v>
      </c>
      <c r="E7167" t="s">
        <v>14</v>
      </c>
      <c r="F7167" t="s">
        <v>26</v>
      </c>
      <c r="G7167" s="3">
        <v>45232.294027777774</v>
      </c>
      <c r="H7167" s="1">
        <v>175000</v>
      </c>
      <c r="I7167" t="s">
        <v>13012</v>
      </c>
      <c r="J7167" t="s">
        <v>338</v>
      </c>
    </row>
    <row r="7168" spans="1:10">
      <c r="A7168" t="s">
        <v>10</v>
      </c>
      <c r="B7168" t="s">
        <v>13013</v>
      </c>
      <c r="C7168" t="s">
        <v>13014</v>
      </c>
      <c r="D7168" t="s">
        <v>13</v>
      </c>
      <c r="E7168" t="s">
        <v>14</v>
      </c>
      <c r="F7168" t="s">
        <v>20</v>
      </c>
      <c r="G7168" s="3">
        <v>45108.32234953704</v>
      </c>
      <c r="H7168" s="1">
        <v>79019</v>
      </c>
      <c r="I7168" t="s">
        <v>5296</v>
      </c>
      <c r="J7168" t="s">
        <v>5297</v>
      </c>
    </row>
    <row r="7169" spans="1:10">
      <c r="A7169" t="s">
        <v>33</v>
      </c>
      <c r="B7169" t="s">
        <v>6323</v>
      </c>
      <c r="C7169" t="s">
        <v>1175</v>
      </c>
      <c r="D7169" t="s">
        <v>13</v>
      </c>
      <c r="E7169" t="s">
        <v>14</v>
      </c>
      <c r="F7169" t="s">
        <v>26</v>
      </c>
      <c r="G7169" s="3">
        <v>44930.291828703703</v>
      </c>
      <c r="H7169" s="1">
        <v>64105</v>
      </c>
      <c r="I7169" t="s">
        <v>6324</v>
      </c>
      <c r="J7169" t="s">
        <v>7027</v>
      </c>
    </row>
    <row r="7170" spans="1:10">
      <c r="A7170" t="s">
        <v>33</v>
      </c>
      <c r="B7170" t="s">
        <v>33</v>
      </c>
      <c r="C7170" t="s">
        <v>75</v>
      </c>
      <c r="D7170" t="s">
        <v>13</v>
      </c>
      <c r="E7170" t="s">
        <v>14</v>
      </c>
      <c r="F7170" t="s">
        <v>26</v>
      </c>
      <c r="G7170" s="3">
        <v>45114.292673611111</v>
      </c>
      <c r="H7170" s="1">
        <v>90000</v>
      </c>
      <c r="I7170" t="s">
        <v>13015</v>
      </c>
      <c r="J7170" t="s">
        <v>13016</v>
      </c>
    </row>
    <row r="7171" spans="1:10">
      <c r="A7171" t="s">
        <v>33</v>
      </c>
      <c r="B7171" t="s">
        <v>33</v>
      </c>
      <c r="C7171" t="s">
        <v>157</v>
      </c>
      <c r="D7171" t="s">
        <v>13</v>
      </c>
      <c r="E7171" t="s">
        <v>14</v>
      </c>
      <c r="F7171" t="s">
        <v>26</v>
      </c>
      <c r="G7171" s="3">
        <v>44986.293796296297</v>
      </c>
      <c r="H7171" s="1">
        <v>115000</v>
      </c>
      <c r="I7171" t="s">
        <v>13017</v>
      </c>
      <c r="J7171" t="s">
        <v>13018</v>
      </c>
    </row>
    <row r="7172" spans="1:10">
      <c r="A7172" t="s">
        <v>18</v>
      </c>
      <c r="B7172" t="s">
        <v>188</v>
      </c>
      <c r="C7172" t="s">
        <v>614</v>
      </c>
      <c r="D7172" t="s">
        <v>13</v>
      </c>
      <c r="E7172" t="s">
        <v>14</v>
      </c>
      <c r="F7172" t="s">
        <v>608</v>
      </c>
      <c r="G7172" s="3">
        <v>44951.328240740739</v>
      </c>
      <c r="H7172" s="1">
        <v>99150</v>
      </c>
      <c r="I7172" t="s">
        <v>3819</v>
      </c>
      <c r="J7172" t="s">
        <v>7571</v>
      </c>
    </row>
    <row r="7173" spans="1:10">
      <c r="A7173" t="s">
        <v>33</v>
      </c>
      <c r="B7173" t="s">
        <v>13019</v>
      </c>
      <c r="C7173" t="s">
        <v>201</v>
      </c>
      <c r="D7173" t="s">
        <v>13</v>
      </c>
      <c r="E7173" t="s">
        <v>14</v>
      </c>
      <c r="F7173" t="s">
        <v>26</v>
      </c>
      <c r="G7173" s="3">
        <v>45194.332557870373</v>
      </c>
      <c r="H7173" s="1">
        <v>75000</v>
      </c>
      <c r="I7173" t="s">
        <v>1723</v>
      </c>
      <c r="J7173" t="s">
        <v>13020</v>
      </c>
    </row>
    <row r="7174" spans="1:10">
      <c r="A7174" t="s">
        <v>10</v>
      </c>
      <c r="B7174" t="s">
        <v>13021</v>
      </c>
      <c r="C7174" t="s">
        <v>56</v>
      </c>
      <c r="D7174" t="s">
        <v>13</v>
      </c>
      <c r="E7174" t="s">
        <v>14</v>
      </c>
      <c r="F7174" t="s">
        <v>26</v>
      </c>
      <c r="G7174" s="3">
        <v>45246.292511574073</v>
      </c>
      <c r="H7174" s="1">
        <v>101014</v>
      </c>
      <c r="I7174" t="s">
        <v>13022</v>
      </c>
      <c r="J7174" t="s">
        <v>13023</v>
      </c>
    </row>
    <row r="7175" spans="1:10">
      <c r="A7175" t="s">
        <v>33</v>
      </c>
      <c r="B7175" t="s">
        <v>13024</v>
      </c>
      <c r="C7175" t="s">
        <v>12827</v>
      </c>
      <c r="D7175" t="s">
        <v>13</v>
      </c>
      <c r="E7175" t="s">
        <v>14</v>
      </c>
      <c r="F7175" t="s">
        <v>26</v>
      </c>
      <c r="G7175" s="3">
        <v>45041.292326388888</v>
      </c>
      <c r="H7175" s="1">
        <v>90000</v>
      </c>
      <c r="I7175" t="s">
        <v>2368</v>
      </c>
      <c r="J7175" t="s">
        <v>13025</v>
      </c>
    </row>
    <row r="7176" spans="1:10">
      <c r="A7176" t="s">
        <v>1537</v>
      </c>
      <c r="B7176" t="s">
        <v>13026</v>
      </c>
      <c r="C7176" t="s">
        <v>10805</v>
      </c>
      <c r="D7176" t="s">
        <v>13</v>
      </c>
      <c r="E7176" t="s">
        <v>14</v>
      </c>
      <c r="F7176" t="s">
        <v>26</v>
      </c>
      <c r="G7176" s="3">
        <v>45187.992812500001</v>
      </c>
      <c r="H7176" s="1">
        <v>57600</v>
      </c>
      <c r="I7176" t="s">
        <v>10806</v>
      </c>
      <c r="J7176" t="s">
        <v>286</v>
      </c>
    </row>
    <row r="7177" spans="1:10">
      <c r="A7177" t="s">
        <v>18</v>
      </c>
      <c r="B7177" t="s">
        <v>10182</v>
      </c>
      <c r="C7177" t="s">
        <v>237</v>
      </c>
      <c r="D7177" t="s">
        <v>13</v>
      </c>
      <c r="E7177" t="s">
        <v>14</v>
      </c>
      <c r="F7177" t="s">
        <v>26</v>
      </c>
      <c r="G7177" s="3">
        <v>45099.293541666666</v>
      </c>
      <c r="H7177" s="1">
        <v>150000</v>
      </c>
      <c r="I7177" t="s">
        <v>1016</v>
      </c>
      <c r="J7177" t="s">
        <v>13027</v>
      </c>
    </row>
    <row r="7178" spans="1:10">
      <c r="A7178" t="s">
        <v>10</v>
      </c>
      <c r="B7178" t="s">
        <v>13028</v>
      </c>
      <c r="C7178" t="s">
        <v>9455</v>
      </c>
      <c r="D7178" t="s">
        <v>13</v>
      </c>
      <c r="E7178" t="s">
        <v>14</v>
      </c>
      <c r="F7178" t="s">
        <v>26</v>
      </c>
      <c r="G7178" s="3">
        <v>44999.296493055554</v>
      </c>
      <c r="H7178" s="1">
        <v>90000</v>
      </c>
      <c r="I7178" t="s">
        <v>13029</v>
      </c>
      <c r="J7178" t="s">
        <v>13030</v>
      </c>
    </row>
    <row r="7179" spans="1:10">
      <c r="A7179" t="s">
        <v>10</v>
      </c>
      <c r="B7179" t="s">
        <v>13031</v>
      </c>
      <c r="C7179" t="s">
        <v>24</v>
      </c>
      <c r="D7179" t="s">
        <v>13</v>
      </c>
      <c r="E7179" t="s">
        <v>25</v>
      </c>
      <c r="F7179" t="s">
        <v>26</v>
      </c>
      <c r="G7179" s="3">
        <v>45055.296770833331</v>
      </c>
      <c r="H7179" s="1">
        <v>180000</v>
      </c>
      <c r="I7179" t="s">
        <v>2666</v>
      </c>
      <c r="J7179" t="s">
        <v>13032</v>
      </c>
    </row>
    <row r="7180" spans="1:10">
      <c r="A7180" t="s">
        <v>10</v>
      </c>
      <c r="B7180" t="s">
        <v>13033</v>
      </c>
      <c r="C7180" t="s">
        <v>1926</v>
      </c>
      <c r="D7180" t="s">
        <v>13</v>
      </c>
      <c r="E7180" t="s">
        <v>14</v>
      </c>
      <c r="F7180" t="s">
        <v>26</v>
      </c>
      <c r="G7180" s="3">
        <v>45091.294432870367</v>
      </c>
      <c r="H7180" s="1">
        <v>90000</v>
      </c>
      <c r="I7180" t="s">
        <v>13034</v>
      </c>
      <c r="J7180" t="s">
        <v>13035</v>
      </c>
    </row>
    <row r="7181" spans="1:10">
      <c r="A7181" t="s">
        <v>10</v>
      </c>
      <c r="B7181" t="s">
        <v>10</v>
      </c>
      <c r="C7181" t="s">
        <v>1585</v>
      </c>
      <c r="D7181" t="s">
        <v>13</v>
      </c>
      <c r="E7181" t="s">
        <v>14</v>
      </c>
      <c r="F7181" t="s">
        <v>26</v>
      </c>
      <c r="G7181" s="3">
        <v>45045.295243055552</v>
      </c>
      <c r="H7181" s="1">
        <v>375000</v>
      </c>
      <c r="I7181" t="s">
        <v>12157</v>
      </c>
      <c r="J7181" t="s">
        <v>13036</v>
      </c>
    </row>
    <row r="7182" spans="1:10">
      <c r="A7182" t="s">
        <v>10</v>
      </c>
      <c r="B7182" t="s">
        <v>13037</v>
      </c>
      <c r="C7182" t="s">
        <v>792</v>
      </c>
      <c r="D7182" t="s">
        <v>13</v>
      </c>
      <c r="E7182" t="s">
        <v>14</v>
      </c>
      <c r="F7182" t="s">
        <v>26</v>
      </c>
      <c r="G7182" s="3">
        <v>45175.293078703704</v>
      </c>
      <c r="H7182" s="1">
        <v>82879</v>
      </c>
      <c r="I7182" t="s">
        <v>12226</v>
      </c>
      <c r="J7182" t="s">
        <v>12227</v>
      </c>
    </row>
    <row r="7183" spans="1:10">
      <c r="A7183" t="s">
        <v>212</v>
      </c>
      <c r="B7183" t="s">
        <v>212</v>
      </c>
      <c r="C7183" t="s">
        <v>161</v>
      </c>
      <c r="D7183" t="s">
        <v>13</v>
      </c>
      <c r="E7183" t="s">
        <v>14</v>
      </c>
      <c r="F7183" t="s">
        <v>162</v>
      </c>
      <c r="G7183" s="3">
        <v>45054.30672453704</v>
      </c>
      <c r="H7183" s="1">
        <v>120000</v>
      </c>
      <c r="I7183" t="s">
        <v>13038</v>
      </c>
      <c r="J7183" t="s">
        <v>338</v>
      </c>
    </row>
    <row r="7184" spans="1:10">
      <c r="A7184" t="s">
        <v>106</v>
      </c>
      <c r="B7184" t="s">
        <v>13039</v>
      </c>
      <c r="C7184" t="s">
        <v>170</v>
      </c>
      <c r="D7184" t="s">
        <v>13</v>
      </c>
      <c r="E7184" t="s">
        <v>14</v>
      </c>
      <c r="F7184" t="s">
        <v>171</v>
      </c>
      <c r="G7184" s="3">
        <v>45266.298229166663</v>
      </c>
      <c r="H7184" s="1">
        <v>64800</v>
      </c>
      <c r="I7184" t="s">
        <v>13040</v>
      </c>
      <c r="J7184" t="s">
        <v>5292</v>
      </c>
    </row>
    <row r="7185" spans="1:10">
      <c r="A7185" t="s">
        <v>106</v>
      </c>
      <c r="B7185" t="s">
        <v>13041</v>
      </c>
      <c r="C7185" t="s">
        <v>307</v>
      </c>
      <c r="D7185" t="s">
        <v>13</v>
      </c>
      <c r="E7185" t="s">
        <v>14</v>
      </c>
      <c r="F7185" t="s">
        <v>26</v>
      </c>
      <c r="G7185" s="3">
        <v>45120.293749999997</v>
      </c>
      <c r="H7185" s="1">
        <v>138000</v>
      </c>
      <c r="I7185" t="s">
        <v>13042</v>
      </c>
      <c r="J7185" t="s">
        <v>13043</v>
      </c>
    </row>
    <row r="7186" spans="1:10">
      <c r="A7186" t="s">
        <v>10</v>
      </c>
      <c r="B7186" t="s">
        <v>13044</v>
      </c>
      <c r="C7186" t="s">
        <v>4634</v>
      </c>
      <c r="D7186" t="s">
        <v>13</v>
      </c>
      <c r="E7186" t="s">
        <v>14</v>
      </c>
      <c r="F7186" t="s">
        <v>26</v>
      </c>
      <c r="G7186" s="3">
        <v>45222.292997685188</v>
      </c>
      <c r="H7186" s="1">
        <v>81810</v>
      </c>
      <c r="I7186" t="s">
        <v>13045</v>
      </c>
      <c r="J7186" t="s">
        <v>295</v>
      </c>
    </row>
    <row r="7187" spans="1:10">
      <c r="A7187" t="s">
        <v>33</v>
      </c>
      <c r="B7187" t="s">
        <v>13046</v>
      </c>
      <c r="C7187" t="s">
        <v>4025</v>
      </c>
      <c r="D7187" t="s">
        <v>13</v>
      </c>
      <c r="E7187" t="s">
        <v>14</v>
      </c>
      <c r="F7187" t="s">
        <v>26</v>
      </c>
      <c r="G7187" s="3">
        <v>45079.292175925926</v>
      </c>
      <c r="H7187" s="1">
        <v>125000</v>
      </c>
      <c r="I7187" t="s">
        <v>522</v>
      </c>
      <c r="J7187" t="s">
        <v>13047</v>
      </c>
    </row>
    <row r="7188" spans="1:10">
      <c r="A7188" t="s">
        <v>10</v>
      </c>
      <c r="B7188" t="s">
        <v>3429</v>
      </c>
      <c r="C7188" t="s">
        <v>325</v>
      </c>
      <c r="D7188" t="s">
        <v>13</v>
      </c>
      <c r="E7188" t="s">
        <v>14</v>
      </c>
      <c r="F7188" t="s">
        <v>26</v>
      </c>
      <c r="G7188" s="3">
        <v>45187.992638888885</v>
      </c>
      <c r="H7188" s="1">
        <v>209000</v>
      </c>
      <c r="I7188" t="s">
        <v>277</v>
      </c>
      <c r="J7188" t="s">
        <v>3430</v>
      </c>
    </row>
    <row r="7189" spans="1:10">
      <c r="A7189" t="s">
        <v>10</v>
      </c>
      <c r="B7189" t="s">
        <v>2197</v>
      </c>
      <c r="C7189" t="s">
        <v>1117</v>
      </c>
      <c r="D7189" t="s">
        <v>13</v>
      </c>
      <c r="E7189" t="s">
        <v>14</v>
      </c>
      <c r="F7189" t="s">
        <v>20</v>
      </c>
      <c r="G7189" s="3">
        <v>44964.324745370373</v>
      </c>
      <c r="H7189" s="1">
        <v>200000</v>
      </c>
      <c r="I7189" t="s">
        <v>6678</v>
      </c>
    </row>
    <row r="7190" spans="1:10">
      <c r="A7190" t="s">
        <v>10</v>
      </c>
      <c r="B7190" t="s">
        <v>10</v>
      </c>
      <c r="C7190" t="s">
        <v>12488</v>
      </c>
      <c r="D7190" t="s">
        <v>13</v>
      </c>
      <c r="E7190" t="s">
        <v>14</v>
      </c>
      <c r="F7190" t="s">
        <v>26</v>
      </c>
      <c r="G7190" s="3">
        <v>45035.295891203707</v>
      </c>
      <c r="H7190" s="1">
        <v>90000</v>
      </c>
      <c r="I7190" t="s">
        <v>12489</v>
      </c>
      <c r="J7190" t="s">
        <v>13048</v>
      </c>
    </row>
    <row r="7191" spans="1:10">
      <c r="A7191" t="s">
        <v>10</v>
      </c>
      <c r="B7191" t="s">
        <v>13049</v>
      </c>
      <c r="C7191" t="s">
        <v>26</v>
      </c>
      <c r="D7191" t="s">
        <v>13</v>
      </c>
      <c r="E7191" t="s">
        <v>14</v>
      </c>
      <c r="F7191" t="s">
        <v>26</v>
      </c>
      <c r="G7191" s="3">
        <v>45273.295034722221</v>
      </c>
      <c r="H7191" s="1">
        <v>170500</v>
      </c>
      <c r="I7191" t="s">
        <v>13050</v>
      </c>
      <c r="J7191" t="s">
        <v>13051</v>
      </c>
    </row>
    <row r="7192" spans="1:10">
      <c r="A7192" t="s">
        <v>212</v>
      </c>
      <c r="B7192" t="s">
        <v>13052</v>
      </c>
      <c r="C7192" t="s">
        <v>1517</v>
      </c>
      <c r="D7192" t="s">
        <v>13</v>
      </c>
      <c r="E7192" t="s">
        <v>14</v>
      </c>
      <c r="F7192" t="s">
        <v>20</v>
      </c>
      <c r="G7192" s="3">
        <v>45019.330763888887</v>
      </c>
      <c r="H7192" s="1">
        <v>125000</v>
      </c>
      <c r="I7192" t="s">
        <v>870</v>
      </c>
      <c r="J7192" t="s">
        <v>1699</v>
      </c>
    </row>
    <row r="7193" spans="1:10">
      <c r="A7193" t="s">
        <v>10</v>
      </c>
      <c r="B7193" t="s">
        <v>10</v>
      </c>
      <c r="C7193" t="s">
        <v>24</v>
      </c>
      <c r="D7193" t="s">
        <v>13</v>
      </c>
      <c r="E7193" t="s">
        <v>25</v>
      </c>
      <c r="F7193" t="s">
        <v>26</v>
      </c>
      <c r="G7193" s="3">
        <v>45246.293229166666</v>
      </c>
      <c r="H7193" s="1">
        <v>109500</v>
      </c>
      <c r="I7193" t="s">
        <v>602</v>
      </c>
      <c r="J7193" t="s">
        <v>13053</v>
      </c>
    </row>
    <row r="7194" spans="1:10">
      <c r="A7194" t="s">
        <v>106</v>
      </c>
      <c r="B7194" t="s">
        <v>13054</v>
      </c>
      <c r="C7194" t="s">
        <v>13055</v>
      </c>
      <c r="D7194" t="s">
        <v>13</v>
      </c>
      <c r="E7194" t="s">
        <v>14</v>
      </c>
      <c r="F7194" t="s">
        <v>26</v>
      </c>
      <c r="G7194" s="3">
        <v>45016.293217592596</v>
      </c>
      <c r="H7194" s="1">
        <v>98496</v>
      </c>
      <c r="I7194" t="s">
        <v>13056</v>
      </c>
    </row>
    <row r="7195" spans="1:10">
      <c r="A7195" t="s">
        <v>10</v>
      </c>
      <c r="B7195" t="s">
        <v>10</v>
      </c>
      <c r="C7195" t="s">
        <v>237</v>
      </c>
      <c r="D7195" t="s">
        <v>13</v>
      </c>
      <c r="E7195" t="s">
        <v>14</v>
      </c>
      <c r="F7195" t="s">
        <v>26</v>
      </c>
      <c r="G7195" s="3">
        <v>45092.306342592594</v>
      </c>
      <c r="H7195" s="1">
        <v>94500</v>
      </c>
      <c r="I7195" t="s">
        <v>2646</v>
      </c>
    </row>
    <row r="7196" spans="1:10">
      <c r="A7196" t="s">
        <v>10</v>
      </c>
      <c r="B7196" t="s">
        <v>10</v>
      </c>
      <c r="C7196" t="s">
        <v>1585</v>
      </c>
      <c r="D7196" t="s">
        <v>13</v>
      </c>
      <c r="E7196" t="s">
        <v>14</v>
      </c>
      <c r="F7196" t="s">
        <v>26</v>
      </c>
      <c r="G7196" s="3">
        <v>44966.295335648145</v>
      </c>
      <c r="H7196" s="1">
        <v>375000</v>
      </c>
      <c r="I7196" t="s">
        <v>12157</v>
      </c>
      <c r="J7196" t="s">
        <v>13036</v>
      </c>
    </row>
    <row r="7197" spans="1:10">
      <c r="A7197" t="s">
        <v>212</v>
      </c>
      <c r="B7197" t="s">
        <v>13057</v>
      </c>
      <c r="C7197" t="s">
        <v>1794</v>
      </c>
      <c r="D7197" t="s">
        <v>13</v>
      </c>
      <c r="E7197" t="s">
        <v>14</v>
      </c>
      <c r="F7197" t="s">
        <v>694</v>
      </c>
      <c r="G7197" s="3">
        <v>45028.32371527778</v>
      </c>
      <c r="H7197" s="1">
        <v>157500</v>
      </c>
      <c r="I7197" t="s">
        <v>13058</v>
      </c>
      <c r="J7197" t="s">
        <v>13059</v>
      </c>
    </row>
    <row r="7198" spans="1:10">
      <c r="A7198" t="s">
        <v>10</v>
      </c>
      <c r="B7198" t="s">
        <v>10</v>
      </c>
      <c r="C7198" t="s">
        <v>1366</v>
      </c>
      <c r="D7198" t="s">
        <v>1075</v>
      </c>
      <c r="E7198" t="s">
        <v>14</v>
      </c>
      <c r="F7198" t="s">
        <v>26</v>
      </c>
      <c r="G7198" s="3">
        <v>45251.293622685182</v>
      </c>
      <c r="H7198" s="1">
        <v>119908</v>
      </c>
      <c r="I7198" t="s">
        <v>1367</v>
      </c>
      <c r="J7198" t="s">
        <v>13060</v>
      </c>
    </row>
    <row r="7199" spans="1:10">
      <c r="A7199" t="s">
        <v>10</v>
      </c>
      <c r="B7199" t="s">
        <v>13061</v>
      </c>
      <c r="C7199" t="s">
        <v>13062</v>
      </c>
      <c r="D7199" t="s">
        <v>13</v>
      </c>
      <c r="E7199" t="s">
        <v>14</v>
      </c>
      <c r="F7199" t="s">
        <v>198</v>
      </c>
      <c r="G7199" s="3">
        <v>45164.321956018517</v>
      </c>
      <c r="H7199" s="1">
        <v>56700</v>
      </c>
      <c r="I7199" t="s">
        <v>1896</v>
      </c>
      <c r="J7199" t="s">
        <v>286</v>
      </c>
    </row>
    <row r="7200" spans="1:10">
      <c r="A7200" t="s">
        <v>10</v>
      </c>
      <c r="B7200" t="s">
        <v>13063</v>
      </c>
      <c r="C7200" t="s">
        <v>165</v>
      </c>
      <c r="D7200" t="s">
        <v>13</v>
      </c>
      <c r="E7200" t="s">
        <v>14</v>
      </c>
      <c r="F7200" t="s">
        <v>26</v>
      </c>
      <c r="G7200" s="3">
        <v>44974.294814814813</v>
      </c>
      <c r="H7200" s="1">
        <v>150000</v>
      </c>
      <c r="I7200" t="s">
        <v>13064</v>
      </c>
      <c r="J7200" t="s">
        <v>13065</v>
      </c>
    </row>
    <row r="7201" spans="1:10">
      <c r="A7201" t="s">
        <v>33</v>
      </c>
      <c r="B7201" t="s">
        <v>33</v>
      </c>
      <c r="C7201" t="s">
        <v>325</v>
      </c>
      <c r="D7201" t="s">
        <v>13</v>
      </c>
      <c r="E7201" t="s">
        <v>14</v>
      </c>
      <c r="F7201" t="s">
        <v>26</v>
      </c>
      <c r="G7201" s="3">
        <v>45154.3434375</v>
      </c>
      <c r="H7201" s="1">
        <v>115000</v>
      </c>
      <c r="I7201" t="s">
        <v>13066</v>
      </c>
      <c r="J7201" t="s">
        <v>13067</v>
      </c>
    </row>
    <row r="7202" spans="1:10">
      <c r="A7202" t="s">
        <v>10</v>
      </c>
      <c r="B7202" t="s">
        <v>10</v>
      </c>
      <c r="C7202" t="s">
        <v>589</v>
      </c>
      <c r="D7202" t="s">
        <v>13</v>
      </c>
      <c r="E7202" t="s">
        <v>14</v>
      </c>
      <c r="F7202" t="s">
        <v>26</v>
      </c>
      <c r="G7202" s="3">
        <v>44978.308229166665</v>
      </c>
      <c r="H7202" s="1">
        <v>125000</v>
      </c>
      <c r="I7202" t="s">
        <v>2646</v>
      </c>
      <c r="J7202" t="s">
        <v>13068</v>
      </c>
    </row>
    <row r="7203" spans="1:10">
      <c r="A7203" t="s">
        <v>33</v>
      </c>
      <c r="B7203" t="s">
        <v>13069</v>
      </c>
      <c r="C7203" t="s">
        <v>8320</v>
      </c>
      <c r="D7203" t="s">
        <v>13</v>
      </c>
      <c r="E7203" t="s">
        <v>14</v>
      </c>
      <c r="F7203" t="s">
        <v>26</v>
      </c>
      <c r="G7203" s="3">
        <v>45221.29178240741</v>
      </c>
      <c r="H7203" s="1">
        <v>110025</v>
      </c>
      <c r="I7203" t="s">
        <v>13070</v>
      </c>
      <c r="J7203" t="s">
        <v>13071</v>
      </c>
    </row>
    <row r="7204" spans="1:10">
      <c r="A7204" t="s">
        <v>33</v>
      </c>
      <c r="B7204" t="s">
        <v>1001</v>
      </c>
      <c r="C7204" t="s">
        <v>259</v>
      </c>
      <c r="D7204" t="s">
        <v>13</v>
      </c>
      <c r="E7204" t="s">
        <v>14</v>
      </c>
      <c r="F7204" t="s">
        <v>26</v>
      </c>
      <c r="G7204" s="3">
        <v>45049.291967592595</v>
      </c>
      <c r="H7204" s="1">
        <v>125000</v>
      </c>
      <c r="I7204" t="s">
        <v>525</v>
      </c>
      <c r="J7204" t="s">
        <v>6344</v>
      </c>
    </row>
    <row r="7205" spans="1:10">
      <c r="A7205" t="s">
        <v>18</v>
      </c>
      <c r="B7205" t="s">
        <v>18</v>
      </c>
      <c r="C7205" t="s">
        <v>6824</v>
      </c>
      <c r="D7205" t="s">
        <v>13</v>
      </c>
      <c r="E7205" t="s">
        <v>14</v>
      </c>
      <c r="F7205" t="s">
        <v>26</v>
      </c>
      <c r="G7205" s="3">
        <v>44993.342627314814</v>
      </c>
      <c r="H7205" s="1">
        <v>115000</v>
      </c>
      <c r="I7205" t="s">
        <v>1072</v>
      </c>
      <c r="J7205" t="s">
        <v>6940</v>
      </c>
    </row>
    <row r="7206" spans="1:10">
      <c r="A7206" t="s">
        <v>73</v>
      </c>
      <c r="B7206" t="s">
        <v>73</v>
      </c>
      <c r="C7206" t="s">
        <v>1908</v>
      </c>
      <c r="D7206" t="s">
        <v>13</v>
      </c>
      <c r="E7206" t="s">
        <v>14</v>
      </c>
      <c r="F7206" t="s">
        <v>26</v>
      </c>
      <c r="G7206" s="3">
        <v>45062.295613425929</v>
      </c>
      <c r="H7206" s="1">
        <v>102500</v>
      </c>
      <c r="I7206" t="s">
        <v>130</v>
      </c>
      <c r="J7206" t="s">
        <v>11956</v>
      </c>
    </row>
    <row r="7207" spans="1:10">
      <c r="A7207" t="s">
        <v>33</v>
      </c>
      <c r="B7207" t="s">
        <v>5139</v>
      </c>
      <c r="C7207" t="s">
        <v>307</v>
      </c>
      <c r="D7207" t="s">
        <v>13</v>
      </c>
      <c r="E7207" t="s">
        <v>14</v>
      </c>
      <c r="F7207" t="s">
        <v>26</v>
      </c>
      <c r="G7207" s="3">
        <v>45136.292291666665</v>
      </c>
      <c r="H7207" s="1">
        <v>180000</v>
      </c>
      <c r="I7207" t="s">
        <v>870</v>
      </c>
      <c r="J7207" t="s">
        <v>13072</v>
      </c>
    </row>
    <row r="7208" spans="1:10">
      <c r="A7208" t="s">
        <v>10</v>
      </c>
      <c r="B7208" t="s">
        <v>13073</v>
      </c>
      <c r="C7208" t="s">
        <v>4743</v>
      </c>
      <c r="D7208" t="s">
        <v>13</v>
      </c>
      <c r="E7208" t="s">
        <v>14</v>
      </c>
      <c r="F7208" t="s">
        <v>26</v>
      </c>
      <c r="G7208" s="3">
        <v>45089.294016203705</v>
      </c>
      <c r="H7208" s="1">
        <v>153500</v>
      </c>
      <c r="I7208" t="s">
        <v>4123</v>
      </c>
      <c r="J7208" t="s">
        <v>5309</v>
      </c>
    </row>
    <row r="7209" spans="1:10">
      <c r="A7209" t="s">
        <v>212</v>
      </c>
      <c r="B7209" t="s">
        <v>13074</v>
      </c>
      <c r="C7209" t="s">
        <v>2706</v>
      </c>
      <c r="D7209" t="s">
        <v>13</v>
      </c>
      <c r="E7209" t="s">
        <v>14</v>
      </c>
      <c r="F7209" t="s">
        <v>26</v>
      </c>
      <c r="G7209" s="3">
        <v>45220.293807870374</v>
      </c>
      <c r="H7209" s="1">
        <v>170000</v>
      </c>
      <c r="I7209" t="s">
        <v>1571</v>
      </c>
      <c r="J7209" t="s">
        <v>13075</v>
      </c>
    </row>
    <row r="7210" spans="1:10">
      <c r="A7210" t="s">
        <v>73</v>
      </c>
      <c r="B7210" t="s">
        <v>13076</v>
      </c>
      <c r="C7210" t="s">
        <v>614</v>
      </c>
      <c r="D7210" t="s">
        <v>13</v>
      </c>
      <c r="E7210" t="s">
        <v>14</v>
      </c>
      <c r="F7210" t="s">
        <v>608</v>
      </c>
      <c r="G7210" s="3">
        <v>44970.315729166665</v>
      </c>
      <c r="H7210" s="1">
        <v>125000</v>
      </c>
      <c r="I7210" t="s">
        <v>3626</v>
      </c>
      <c r="J7210" t="s">
        <v>13077</v>
      </c>
    </row>
    <row r="7211" spans="1:10">
      <c r="A7211" t="s">
        <v>10</v>
      </c>
      <c r="B7211" t="s">
        <v>1763</v>
      </c>
      <c r="C7211" t="s">
        <v>1305</v>
      </c>
      <c r="D7211" t="s">
        <v>13</v>
      </c>
      <c r="E7211" t="s">
        <v>14</v>
      </c>
      <c r="F7211" t="s">
        <v>26</v>
      </c>
      <c r="G7211" s="3">
        <v>45135.293321759258</v>
      </c>
      <c r="H7211" s="1">
        <v>140000</v>
      </c>
      <c r="I7211" t="s">
        <v>6599</v>
      </c>
      <c r="J7211" t="s">
        <v>6600</v>
      </c>
    </row>
    <row r="7212" spans="1:10">
      <c r="A7212" t="s">
        <v>33</v>
      </c>
      <c r="B7212" t="s">
        <v>13078</v>
      </c>
      <c r="C7212" t="s">
        <v>5814</v>
      </c>
      <c r="D7212" t="s">
        <v>13</v>
      </c>
      <c r="E7212" t="s">
        <v>14</v>
      </c>
      <c r="F7212" t="s">
        <v>601</v>
      </c>
      <c r="G7212" s="3">
        <v>45161.309965277775</v>
      </c>
      <c r="H7212" s="1">
        <v>57500</v>
      </c>
      <c r="I7212" t="s">
        <v>10991</v>
      </c>
    </row>
    <row r="7213" spans="1:10">
      <c r="A7213" t="s">
        <v>10</v>
      </c>
      <c r="B7213" t="s">
        <v>398</v>
      </c>
      <c r="C7213" t="s">
        <v>2706</v>
      </c>
      <c r="D7213" t="s">
        <v>13</v>
      </c>
      <c r="E7213" t="s">
        <v>14</v>
      </c>
      <c r="F7213" t="s">
        <v>20</v>
      </c>
      <c r="G7213" s="3">
        <v>44939.348715277774</v>
      </c>
      <c r="H7213" s="1">
        <v>160000</v>
      </c>
      <c r="I7213" t="s">
        <v>13079</v>
      </c>
      <c r="J7213" t="s">
        <v>13080</v>
      </c>
    </row>
    <row r="7214" spans="1:10">
      <c r="A7214" t="s">
        <v>73</v>
      </c>
      <c r="B7214" t="s">
        <v>73</v>
      </c>
      <c r="C7214" t="s">
        <v>7597</v>
      </c>
      <c r="D7214" t="s">
        <v>13</v>
      </c>
      <c r="E7214" t="s">
        <v>14</v>
      </c>
      <c r="F7214" t="s">
        <v>26</v>
      </c>
      <c r="G7214" s="3">
        <v>45062.299756944441</v>
      </c>
      <c r="H7214" s="1">
        <v>90000</v>
      </c>
      <c r="I7214" t="s">
        <v>13081</v>
      </c>
      <c r="J7214" t="s">
        <v>13082</v>
      </c>
    </row>
    <row r="7215" spans="1:10">
      <c r="A7215" t="s">
        <v>33</v>
      </c>
      <c r="B7215" t="s">
        <v>13083</v>
      </c>
      <c r="C7215" t="s">
        <v>103</v>
      </c>
      <c r="D7215" t="s">
        <v>13</v>
      </c>
      <c r="E7215" t="s">
        <v>14</v>
      </c>
      <c r="F7215" t="s">
        <v>26</v>
      </c>
      <c r="G7215" s="3">
        <v>45021.292372685188</v>
      </c>
      <c r="H7215" s="1">
        <v>125000</v>
      </c>
      <c r="I7215" t="s">
        <v>2666</v>
      </c>
      <c r="J7215" t="s">
        <v>301</v>
      </c>
    </row>
    <row r="7216" spans="1:10">
      <c r="A7216" t="s">
        <v>10</v>
      </c>
      <c r="B7216" t="s">
        <v>10</v>
      </c>
      <c r="C7216" t="s">
        <v>165</v>
      </c>
      <c r="D7216" t="s">
        <v>13</v>
      </c>
      <c r="E7216" t="s">
        <v>14</v>
      </c>
      <c r="F7216" t="s">
        <v>26</v>
      </c>
      <c r="G7216" s="3">
        <v>45071.293599537035</v>
      </c>
      <c r="H7216" s="1">
        <v>150000</v>
      </c>
      <c r="I7216" t="s">
        <v>1159</v>
      </c>
      <c r="J7216" t="s">
        <v>13084</v>
      </c>
    </row>
    <row r="7217" spans="1:10">
      <c r="A7217" t="s">
        <v>18</v>
      </c>
      <c r="B7217" t="s">
        <v>18</v>
      </c>
      <c r="C7217" t="s">
        <v>2458</v>
      </c>
      <c r="D7217" t="s">
        <v>13</v>
      </c>
      <c r="E7217" t="s">
        <v>14</v>
      </c>
      <c r="F7217" t="s">
        <v>26</v>
      </c>
      <c r="G7217" s="3">
        <v>45007.307997685188</v>
      </c>
      <c r="H7217" s="1">
        <v>90000</v>
      </c>
      <c r="I7217" t="s">
        <v>1199</v>
      </c>
      <c r="J7217" t="s">
        <v>316</v>
      </c>
    </row>
    <row r="7218" spans="1:10">
      <c r="A7218" t="s">
        <v>10</v>
      </c>
      <c r="B7218" t="s">
        <v>13085</v>
      </c>
      <c r="C7218" t="s">
        <v>115</v>
      </c>
      <c r="D7218" t="s">
        <v>13</v>
      </c>
      <c r="E7218" t="s">
        <v>14</v>
      </c>
      <c r="F7218" t="s">
        <v>20</v>
      </c>
      <c r="G7218" s="3">
        <v>45125.348587962966</v>
      </c>
      <c r="H7218" s="1">
        <v>132500</v>
      </c>
      <c r="I7218" t="s">
        <v>13086</v>
      </c>
    </row>
    <row r="7219" spans="1:10">
      <c r="A7219" t="s">
        <v>10</v>
      </c>
      <c r="B7219" t="s">
        <v>398</v>
      </c>
      <c r="C7219" t="s">
        <v>24</v>
      </c>
      <c r="D7219" t="s">
        <v>13</v>
      </c>
      <c r="E7219" t="s">
        <v>25</v>
      </c>
      <c r="F7219" t="s">
        <v>26</v>
      </c>
      <c r="G7219" s="3">
        <v>45052.293993055559</v>
      </c>
      <c r="H7219" s="1">
        <v>195000</v>
      </c>
      <c r="I7219" t="s">
        <v>335</v>
      </c>
      <c r="J7219" t="s">
        <v>13087</v>
      </c>
    </row>
    <row r="7220" spans="1:10">
      <c r="A7220" t="s">
        <v>33</v>
      </c>
      <c r="B7220" t="s">
        <v>13088</v>
      </c>
      <c r="C7220" t="s">
        <v>1175</v>
      </c>
      <c r="D7220" t="s">
        <v>13</v>
      </c>
      <c r="E7220" t="s">
        <v>14</v>
      </c>
      <c r="F7220" t="s">
        <v>26</v>
      </c>
      <c r="G7220" s="3">
        <v>45063.29178240741</v>
      </c>
      <c r="H7220" s="1">
        <v>94710</v>
      </c>
      <c r="I7220" t="s">
        <v>6324</v>
      </c>
      <c r="J7220" t="s">
        <v>13089</v>
      </c>
    </row>
    <row r="7221" spans="1:10">
      <c r="A7221" t="s">
        <v>33</v>
      </c>
      <c r="B7221" t="s">
        <v>13090</v>
      </c>
      <c r="C7221" t="s">
        <v>24</v>
      </c>
      <c r="D7221" t="s">
        <v>13</v>
      </c>
      <c r="E7221" t="s">
        <v>25</v>
      </c>
      <c r="F7221" t="s">
        <v>26</v>
      </c>
      <c r="G7221" s="3">
        <v>45009.29215277778</v>
      </c>
      <c r="H7221" s="1">
        <v>152500</v>
      </c>
      <c r="I7221" t="s">
        <v>13091</v>
      </c>
      <c r="J7221" t="s">
        <v>4775</v>
      </c>
    </row>
    <row r="7222" spans="1:10">
      <c r="A7222" t="s">
        <v>18</v>
      </c>
      <c r="B7222" t="s">
        <v>13092</v>
      </c>
      <c r="C7222" t="s">
        <v>1222</v>
      </c>
      <c r="D7222" t="s">
        <v>13</v>
      </c>
      <c r="E7222" t="s">
        <v>14</v>
      </c>
      <c r="F7222" t="s">
        <v>608</v>
      </c>
      <c r="G7222" s="3">
        <v>45002.313900462963</v>
      </c>
      <c r="H7222" s="1">
        <v>90000</v>
      </c>
      <c r="I7222" t="s">
        <v>13093</v>
      </c>
      <c r="J7222" t="s">
        <v>28</v>
      </c>
    </row>
    <row r="7223" spans="1:10">
      <c r="A7223" t="s">
        <v>33</v>
      </c>
      <c r="B7223" t="s">
        <v>13094</v>
      </c>
      <c r="C7223" t="s">
        <v>24</v>
      </c>
      <c r="D7223" t="s">
        <v>13</v>
      </c>
      <c r="E7223" t="s">
        <v>25</v>
      </c>
      <c r="F7223" t="s">
        <v>26</v>
      </c>
      <c r="G7223" s="3">
        <v>45222.29173611111</v>
      </c>
      <c r="H7223" s="1">
        <v>147285</v>
      </c>
      <c r="I7223" t="s">
        <v>12312</v>
      </c>
      <c r="J7223" t="s">
        <v>13095</v>
      </c>
    </row>
    <row r="7224" spans="1:10">
      <c r="A7224" t="s">
        <v>10</v>
      </c>
      <c r="B7224" t="s">
        <v>13096</v>
      </c>
      <c r="C7224" t="s">
        <v>1607</v>
      </c>
      <c r="D7224" t="s">
        <v>13</v>
      </c>
      <c r="E7224" t="s">
        <v>14</v>
      </c>
      <c r="F7224" t="s">
        <v>26</v>
      </c>
      <c r="G7224" s="3">
        <v>45089.29314814815</v>
      </c>
      <c r="H7224" s="1">
        <v>110798</v>
      </c>
      <c r="I7224" t="s">
        <v>13097</v>
      </c>
      <c r="J7224" t="s">
        <v>719</v>
      </c>
    </row>
    <row r="7225" spans="1:10">
      <c r="A7225" t="s">
        <v>33</v>
      </c>
      <c r="B7225" t="s">
        <v>13098</v>
      </c>
      <c r="C7225" t="s">
        <v>325</v>
      </c>
      <c r="D7225" t="s">
        <v>7604</v>
      </c>
      <c r="E7225" t="s">
        <v>14</v>
      </c>
      <c r="F7225" t="s">
        <v>26</v>
      </c>
      <c r="G7225" s="3">
        <v>45239.357997685183</v>
      </c>
      <c r="H7225" s="1">
        <v>75000</v>
      </c>
      <c r="I7225" t="s">
        <v>5016</v>
      </c>
      <c r="J7225" t="s">
        <v>1487</v>
      </c>
    </row>
    <row r="7226" spans="1:10">
      <c r="A7226" t="s">
        <v>10</v>
      </c>
      <c r="B7226" t="s">
        <v>13099</v>
      </c>
      <c r="C7226" t="s">
        <v>6092</v>
      </c>
      <c r="D7226" t="s">
        <v>13</v>
      </c>
      <c r="E7226" t="s">
        <v>14</v>
      </c>
      <c r="F7226" t="s">
        <v>26</v>
      </c>
      <c r="G7226" s="3">
        <v>45261.292800925927</v>
      </c>
      <c r="H7226" s="1">
        <v>60000</v>
      </c>
      <c r="I7226" t="s">
        <v>13100</v>
      </c>
    </row>
    <row r="7227" spans="1:10">
      <c r="A7227" t="s">
        <v>18</v>
      </c>
      <c r="B7227" t="s">
        <v>13101</v>
      </c>
      <c r="C7227" t="s">
        <v>391</v>
      </c>
      <c r="D7227" t="s">
        <v>13</v>
      </c>
      <c r="E7227" t="s">
        <v>14</v>
      </c>
      <c r="F7227" t="s">
        <v>26</v>
      </c>
      <c r="G7227" s="3">
        <v>45125.292743055557</v>
      </c>
      <c r="H7227" s="1">
        <v>125000</v>
      </c>
      <c r="I7227" t="s">
        <v>13102</v>
      </c>
      <c r="J7227" t="s">
        <v>13103</v>
      </c>
    </row>
    <row r="7228" spans="1:10">
      <c r="A7228" t="s">
        <v>18</v>
      </c>
      <c r="B7228" t="s">
        <v>13104</v>
      </c>
      <c r="C7228" t="s">
        <v>24</v>
      </c>
      <c r="D7228" t="s">
        <v>13</v>
      </c>
      <c r="E7228" t="s">
        <v>25</v>
      </c>
      <c r="F7228" t="s">
        <v>26</v>
      </c>
      <c r="G7228" s="3">
        <v>45139.322754629633</v>
      </c>
      <c r="H7228" s="1">
        <v>117030</v>
      </c>
      <c r="I7228" t="s">
        <v>10646</v>
      </c>
      <c r="J7228" t="s">
        <v>13105</v>
      </c>
    </row>
    <row r="7229" spans="1:10">
      <c r="A7229" t="s">
        <v>77</v>
      </c>
      <c r="B7229" t="s">
        <v>2094</v>
      </c>
      <c r="C7229" t="s">
        <v>243</v>
      </c>
      <c r="D7229" t="s">
        <v>13</v>
      </c>
      <c r="E7229" t="s">
        <v>14</v>
      </c>
      <c r="F7229" t="s">
        <v>26</v>
      </c>
      <c r="G7229" s="3">
        <v>44965.293055555558</v>
      </c>
      <c r="H7229" s="1">
        <v>90000</v>
      </c>
      <c r="I7229" t="s">
        <v>2095</v>
      </c>
      <c r="J7229" t="s">
        <v>2096</v>
      </c>
    </row>
    <row r="7230" spans="1:10">
      <c r="A7230" t="s">
        <v>212</v>
      </c>
      <c r="B7230" t="s">
        <v>2896</v>
      </c>
      <c r="C7230" t="s">
        <v>2296</v>
      </c>
      <c r="D7230" t="s">
        <v>13</v>
      </c>
      <c r="E7230" t="s">
        <v>14</v>
      </c>
      <c r="F7230" t="s">
        <v>26</v>
      </c>
      <c r="G7230" s="3">
        <v>45048.294259259259</v>
      </c>
      <c r="H7230" s="1">
        <v>90000</v>
      </c>
      <c r="I7230" t="s">
        <v>9112</v>
      </c>
      <c r="J7230" t="s">
        <v>13106</v>
      </c>
    </row>
    <row r="7231" spans="1:10">
      <c r="A7231" t="s">
        <v>33</v>
      </c>
      <c r="B7231" t="s">
        <v>13107</v>
      </c>
      <c r="C7231" t="s">
        <v>1088</v>
      </c>
      <c r="D7231" t="s">
        <v>13</v>
      </c>
      <c r="E7231" t="s">
        <v>14</v>
      </c>
      <c r="F7231" t="s">
        <v>26</v>
      </c>
      <c r="G7231" s="3">
        <v>44980.292361111111</v>
      </c>
      <c r="H7231" s="1">
        <v>115000</v>
      </c>
      <c r="I7231" t="s">
        <v>2368</v>
      </c>
      <c r="J7231" t="s">
        <v>13108</v>
      </c>
    </row>
    <row r="7232" spans="1:10">
      <c r="A7232" t="s">
        <v>10</v>
      </c>
      <c r="B7232" t="s">
        <v>10</v>
      </c>
      <c r="C7232" t="s">
        <v>232</v>
      </c>
      <c r="D7232" t="s">
        <v>13</v>
      </c>
      <c r="E7232" t="s">
        <v>14</v>
      </c>
      <c r="F7232" t="s">
        <v>26</v>
      </c>
      <c r="G7232" s="3">
        <v>45231.292962962965</v>
      </c>
      <c r="H7232" s="1">
        <v>133850.5</v>
      </c>
      <c r="I7232" t="s">
        <v>12107</v>
      </c>
    </row>
    <row r="7233" spans="1:10">
      <c r="A7233" t="s">
        <v>33</v>
      </c>
      <c r="B7233" t="s">
        <v>13109</v>
      </c>
      <c r="C7233" t="s">
        <v>2080</v>
      </c>
      <c r="D7233" t="s">
        <v>13</v>
      </c>
      <c r="E7233" t="s">
        <v>14</v>
      </c>
      <c r="F7233" t="s">
        <v>26</v>
      </c>
      <c r="G7233" s="3">
        <v>44964.29215277778</v>
      </c>
      <c r="H7233" s="1">
        <v>124500</v>
      </c>
      <c r="I7233" t="s">
        <v>13110</v>
      </c>
      <c r="J7233" t="s">
        <v>13111</v>
      </c>
    </row>
    <row r="7234" spans="1:10">
      <c r="A7234" t="s">
        <v>10</v>
      </c>
      <c r="B7234" t="s">
        <v>13112</v>
      </c>
      <c r="C7234" t="s">
        <v>1794</v>
      </c>
      <c r="D7234" t="s">
        <v>13</v>
      </c>
      <c r="E7234" t="s">
        <v>14</v>
      </c>
      <c r="F7234" t="s">
        <v>694</v>
      </c>
      <c r="G7234" s="3">
        <v>45116.332291666666</v>
      </c>
      <c r="H7234" s="1">
        <v>157500</v>
      </c>
      <c r="I7234" t="s">
        <v>13113</v>
      </c>
      <c r="J7234" t="s">
        <v>13114</v>
      </c>
    </row>
    <row r="7235" spans="1:10">
      <c r="A7235" t="s">
        <v>10</v>
      </c>
      <c r="B7235" t="s">
        <v>10</v>
      </c>
      <c r="C7235" t="s">
        <v>161</v>
      </c>
      <c r="D7235" t="s">
        <v>13</v>
      </c>
      <c r="E7235" t="s">
        <v>14</v>
      </c>
      <c r="F7235" t="s">
        <v>162</v>
      </c>
      <c r="G7235" s="3">
        <v>45041.306030092594</v>
      </c>
      <c r="H7235" s="1">
        <v>131560</v>
      </c>
      <c r="I7235" t="s">
        <v>8523</v>
      </c>
      <c r="J7235" t="s">
        <v>8524</v>
      </c>
    </row>
    <row r="7236" spans="1:10">
      <c r="A7236" t="s">
        <v>10</v>
      </c>
      <c r="B7236" t="s">
        <v>11933</v>
      </c>
      <c r="C7236" t="s">
        <v>24</v>
      </c>
      <c r="D7236" t="s">
        <v>13</v>
      </c>
      <c r="E7236" t="s">
        <v>25</v>
      </c>
      <c r="F7236" t="s">
        <v>26</v>
      </c>
      <c r="G7236" s="3">
        <v>45159.295104166667</v>
      </c>
      <c r="H7236" s="1">
        <v>65000</v>
      </c>
      <c r="I7236" t="s">
        <v>451</v>
      </c>
      <c r="J7236" t="s">
        <v>856</v>
      </c>
    </row>
    <row r="7237" spans="1:10">
      <c r="A7237" t="s">
        <v>10</v>
      </c>
      <c r="B7237" t="s">
        <v>13115</v>
      </c>
      <c r="C7237" t="s">
        <v>24</v>
      </c>
      <c r="D7237" t="s">
        <v>13</v>
      </c>
      <c r="E7237" t="s">
        <v>25</v>
      </c>
      <c r="F7237" t="s">
        <v>26</v>
      </c>
      <c r="G7237" s="3">
        <v>45043.294166666667</v>
      </c>
      <c r="H7237" s="1">
        <v>127000</v>
      </c>
      <c r="I7237" t="s">
        <v>6259</v>
      </c>
      <c r="J7237" t="s">
        <v>13116</v>
      </c>
    </row>
    <row r="7238" spans="1:10">
      <c r="A7238" t="s">
        <v>10</v>
      </c>
      <c r="B7238" t="s">
        <v>1606</v>
      </c>
      <c r="C7238" t="s">
        <v>325</v>
      </c>
      <c r="D7238" t="s">
        <v>13</v>
      </c>
      <c r="E7238" t="s">
        <v>14</v>
      </c>
      <c r="F7238" t="s">
        <v>26</v>
      </c>
      <c r="G7238" s="3">
        <v>45153.328935185185</v>
      </c>
      <c r="H7238" s="1">
        <v>125000</v>
      </c>
      <c r="I7238" t="s">
        <v>3111</v>
      </c>
      <c r="J7238" t="s">
        <v>7651</v>
      </c>
    </row>
    <row r="7239" spans="1:10">
      <c r="A7239" t="s">
        <v>10</v>
      </c>
      <c r="B7239" t="s">
        <v>10</v>
      </c>
      <c r="C7239" t="s">
        <v>56</v>
      </c>
      <c r="D7239" t="s">
        <v>13</v>
      </c>
      <c r="E7239" t="s">
        <v>14</v>
      </c>
      <c r="F7239" t="s">
        <v>26</v>
      </c>
      <c r="G7239" s="3">
        <v>45083.294259259259</v>
      </c>
      <c r="H7239" s="1">
        <v>47858</v>
      </c>
      <c r="I7239" t="s">
        <v>13117</v>
      </c>
    </row>
    <row r="7240" spans="1:10">
      <c r="A7240" t="s">
        <v>73</v>
      </c>
      <c r="B7240" t="s">
        <v>13118</v>
      </c>
      <c r="C7240" t="s">
        <v>1926</v>
      </c>
      <c r="D7240" t="s">
        <v>13</v>
      </c>
      <c r="E7240" t="s">
        <v>14</v>
      </c>
      <c r="F7240" t="s">
        <v>26</v>
      </c>
      <c r="G7240" s="3">
        <v>45129.293530092589</v>
      </c>
      <c r="H7240" s="1">
        <v>99150</v>
      </c>
      <c r="I7240" t="s">
        <v>6207</v>
      </c>
      <c r="J7240" t="s">
        <v>13119</v>
      </c>
    </row>
    <row r="7241" spans="1:10">
      <c r="A7241" t="s">
        <v>33</v>
      </c>
      <c r="B7241" t="s">
        <v>943</v>
      </c>
      <c r="C7241" t="s">
        <v>232</v>
      </c>
      <c r="D7241" t="s">
        <v>13</v>
      </c>
      <c r="E7241" t="s">
        <v>14</v>
      </c>
      <c r="F7241" t="s">
        <v>26</v>
      </c>
      <c r="G7241" s="3">
        <v>44977.291655092595</v>
      </c>
      <c r="H7241" s="1">
        <v>150000</v>
      </c>
      <c r="I7241" t="s">
        <v>3626</v>
      </c>
      <c r="J7241" t="s">
        <v>13120</v>
      </c>
    </row>
    <row r="7242" spans="1:10">
      <c r="A7242" t="s">
        <v>135</v>
      </c>
      <c r="B7242" t="s">
        <v>135</v>
      </c>
      <c r="C7242" t="s">
        <v>161</v>
      </c>
      <c r="D7242" t="s">
        <v>13</v>
      </c>
      <c r="E7242" t="s">
        <v>14</v>
      </c>
      <c r="F7242" t="s">
        <v>162</v>
      </c>
      <c r="G7242" s="3">
        <v>45099.299791666665</v>
      </c>
      <c r="H7242" s="1">
        <v>111175</v>
      </c>
      <c r="I7242" t="s">
        <v>685</v>
      </c>
      <c r="J7242" t="s">
        <v>13121</v>
      </c>
    </row>
    <row r="7243" spans="1:10">
      <c r="A7243" t="s">
        <v>10</v>
      </c>
      <c r="B7243" t="s">
        <v>13122</v>
      </c>
      <c r="C7243" t="s">
        <v>24</v>
      </c>
      <c r="D7243" t="s">
        <v>13</v>
      </c>
      <c r="E7243" t="s">
        <v>25</v>
      </c>
      <c r="F7243" t="s">
        <v>26</v>
      </c>
      <c r="G7243" s="3">
        <v>45198.294340277775</v>
      </c>
      <c r="H7243" s="1">
        <v>161250</v>
      </c>
      <c r="I7243" t="s">
        <v>8849</v>
      </c>
      <c r="J7243" t="s">
        <v>8850</v>
      </c>
    </row>
    <row r="7244" spans="1:10">
      <c r="A7244" t="s">
        <v>18</v>
      </c>
      <c r="B7244" t="s">
        <v>2083</v>
      </c>
      <c r="C7244" t="s">
        <v>13123</v>
      </c>
      <c r="D7244" t="s">
        <v>13</v>
      </c>
      <c r="E7244" t="s">
        <v>14</v>
      </c>
      <c r="F7244" t="s">
        <v>608</v>
      </c>
      <c r="G7244" s="3">
        <v>45048.307106481479</v>
      </c>
      <c r="H7244" s="1">
        <v>90000</v>
      </c>
      <c r="I7244" t="s">
        <v>13124</v>
      </c>
      <c r="J7244" t="s">
        <v>13125</v>
      </c>
    </row>
    <row r="7245" spans="1:10">
      <c r="A7245" t="s">
        <v>10</v>
      </c>
      <c r="B7245" t="s">
        <v>13126</v>
      </c>
      <c r="C7245" t="s">
        <v>1291</v>
      </c>
      <c r="D7245" t="s">
        <v>13</v>
      </c>
      <c r="E7245" t="s">
        <v>14</v>
      </c>
      <c r="F7245" t="s">
        <v>20</v>
      </c>
      <c r="G7245" s="3">
        <v>44988.312800925924</v>
      </c>
      <c r="H7245" s="1">
        <v>150000</v>
      </c>
      <c r="I7245" t="s">
        <v>3011</v>
      </c>
      <c r="J7245" t="s">
        <v>1155</v>
      </c>
    </row>
    <row r="7246" spans="1:10">
      <c r="A7246" t="s">
        <v>10</v>
      </c>
      <c r="B7246" t="s">
        <v>13127</v>
      </c>
      <c r="C7246" t="s">
        <v>13128</v>
      </c>
      <c r="D7246" t="s">
        <v>13</v>
      </c>
      <c r="E7246" t="s">
        <v>14</v>
      </c>
      <c r="F7246" t="s">
        <v>26</v>
      </c>
      <c r="G7246" s="3">
        <v>45007.332905092589</v>
      </c>
      <c r="H7246" s="1">
        <v>90000</v>
      </c>
      <c r="I7246" t="s">
        <v>186</v>
      </c>
      <c r="J7246" t="s">
        <v>13129</v>
      </c>
    </row>
    <row r="7247" spans="1:10">
      <c r="A7247" t="s">
        <v>73</v>
      </c>
      <c r="B7247" t="s">
        <v>73</v>
      </c>
      <c r="C7247" t="s">
        <v>897</v>
      </c>
      <c r="D7247" t="s">
        <v>13</v>
      </c>
      <c r="E7247" t="s">
        <v>14</v>
      </c>
      <c r="F7247" t="s">
        <v>262</v>
      </c>
      <c r="G7247" s="3">
        <v>45115.31050925926</v>
      </c>
      <c r="H7247" s="1">
        <v>147500</v>
      </c>
      <c r="I7247" t="s">
        <v>1148</v>
      </c>
      <c r="J7247" t="s">
        <v>338</v>
      </c>
    </row>
    <row r="7248" spans="1:10">
      <c r="A7248" t="s">
        <v>135</v>
      </c>
      <c r="B7248" t="s">
        <v>135</v>
      </c>
      <c r="C7248" t="s">
        <v>276</v>
      </c>
      <c r="D7248" t="s">
        <v>13</v>
      </c>
      <c r="E7248" t="s">
        <v>14</v>
      </c>
      <c r="F7248" t="s">
        <v>26</v>
      </c>
      <c r="G7248" s="3">
        <v>44985.292141203703</v>
      </c>
      <c r="H7248" s="1">
        <v>90000</v>
      </c>
      <c r="I7248" t="s">
        <v>1199</v>
      </c>
      <c r="J7248" t="s">
        <v>13130</v>
      </c>
    </row>
    <row r="7249" spans="1:10">
      <c r="A7249" t="s">
        <v>18</v>
      </c>
      <c r="B7249" t="s">
        <v>18</v>
      </c>
      <c r="C7249" t="s">
        <v>3413</v>
      </c>
      <c r="D7249" t="s">
        <v>13</v>
      </c>
      <c r="E7249" t="s">
        <v>14</v>
      </c>
      <c r="F7249" t="s">
        <v>26</v>
      </c>
      <c r="G7249" s="3">
        <v>44990.297002314815</v>
      </c>
      <c r="H7249" s="1">
        <v>85000</v>
      </c>
      <c r="I7249" t="s">
        <v>88</v>
      </c>
    </row>
    <row r="7250" spans="1:10">
      <c r="A7250" t="s">
        <v>10</v>
      </c>
      <c r="B7250" t="s">
        <v>13131</v>
      </c>
      <c r="C7250" t="s">
        <v>490</v>
      </c>
      <c r="D7250" t="s">
        <v>13</v>
      </c>
      <c r="E7250" t="s">
        <v>14</v>
      </c>
      <c r="F7250" t="s">
        <v>26</v>
      </c>
      <c r="G7250" s="3">
        <v>45164.293599537035</v>
      </c>
      <c r="H7250" s="1">
        <v>125000</v>
      </c>
      <c r="I7250" t="s">
        <v>3011</v>
      </c>
      <c r="J7250" t="s">
        <v>13132</v>
      </c>
    </row>
    <row r="7251" spans="1:10">
      <c r="A7251" t="s">
        <v>212</v>
      </c>
      <c r="B7251" t="s">
        <v>13133</v>
      </c>
      <c r="C7251" t="s">
        <v>13134</v>
      </c>
      <c r="D7251" t="s">
        <v>13</v>
      </c>
      <c r="E7251" t="s">
        <v>14</v>
      </c>
      <c r="F7251" t="s">
        <v>26</v>
      </c>
      <c r="G7251" s="3">
        <v>45227.293252314812</v>
      </c>
      <c r="H7251" s="1">
        <v>132500</v>
      </c>
      <c r="I7251" t="s">
        <v>13135</v>
      </c>
    </row>
    <row r="7252" spans="1:10">
      <c r="A7252" t="s">
        <v>135</v>
      </c>
      <c r="B7252" t="s">
        <v>4364</v>
      </c>
      <c r="C7252" t="s">
        <v>56</v>
      </c>
      <c r="D7252" t="s">
        <v>13</v>
      </c>
      <c r="E7252" t="s">
        <v>14</v>
      </c>
      <c r="F7252" t="s">
        <v>26</v>
      </c>
      <c r="G7252" s="3">
        <v>45139.292951388888</v>
      </c>
      <c r="H7252" s="1">
        <v>90000</v>
      </c>
      <c r="I7252" t="s">
        <v>11596</v>
      </c>
      <c r="J7252" t="s">
        <v>4775</v>
      </c>
    </row>
    <row r="7253" spans="1:10">
      <c r="A7253" t="s">
        <v>212</v>
      </c>
      <c r="B7253" t="s">
        <v>212</v>
      </c>
      <c r="C7253" t="s">
        <v>1789</v>
      </c>
      <c r="D7253" t="s">
        <v>13</v>
      </c>
      <c r="E7253" t="s">
        <v>14</v>
      </c>
      <c r="F7253" t="s">
        <v>1790</v>
      </c>
      <c r="G7253" s="3">
        <v>44971.323368055557</v>
      </c>
      <c r="H7253" s="1">
        <v>157500</v>
      </c>
      <c r="I7253" t="s">
        <v>974</v>
      </c>
      <c r="J7253" t="s">
        <v>13136</v>
      </c>
    </row>
    <row r="7254" spans="1:10">
      <c r="A7254" t="s">
        <v>33</v>
      </c>
      <c r="B7254" t="s">
        <v>13137</v>
      </c>
      <c r="C7254" t="s">
        <v>24</v>
      </c>
      <c r="D7254" t="s">
        <v>13</v>
      </c>
      <c r="E7254" t="s">
        <v>25</v>
      </c>
      <c r="F7254" t="s">
        <v>26</v>
      </c>
      <c r="G7254" s="3">
        <v>44994.292511574073</v>
      </c>
      <c r="H7254" s="1">
        <v>127000</v>
      </c>
      <c r="I7254" t="s">
        <v>2771</v>
      </c>
      <c r="J7254" t="s">
        <v>13120</v>
      </c>
    </row>
    <row r="7255" spans="1:10">
      <c r="A7255" t="s">
        <v>73</v>
      </c>
      <c r="B7255" t="s">
        <v>73</v>
      </c>
      <c r="C7255" t="s">
        <v>614</v>
      </c>
      <c r="D7255" t="s">
        <v>13</v>
      </c>
      <c r="E7255" t="s">
        <v>14</v>
      </c>
      <c r="F7255" t="s">
        <v>608</v>
      </c>
      <c r="G7255" s="3">
        <v>44952.30541666667</v>
      </c>
      <c r="H7255" s="1">
        <v>90000</v>
      </c>
      <c r="I7255" t="s">
        <v>6212</v>
      </c>
      <c r="J7255" t="s">
        <v>13138</v>
      </c>
    </row>
    <row r="7256" spans="1:10">
      <c r="A7256" t="s">
        <v>33</v>
      </c>
      <c r="B7256" t="s">
        <v>13139</v>
      </c>
      <c r="C7256" t="s">
        <v>243</v>
      </c>
      <c r="D7256" t="s">
        <v>13</v>
      </c>
      <c r="E7256" t="s">
        <v>14</v>
      </c>
      <c r="F7256" t="s">
        <v>26</v>
      </c>
      <c r="G7256" s="3">
        <v>44986.294374999998</v>
      </c>
      <c r="H7256" s="1">
        <v>90000</v>
      </c>
      <c r="I7256" t="s">
        <v>396</v>
      </c>
      <c r="J7256" t="s">
        <v>13140</v>
      </c>
    </row>
    <row r="7257" spans="1:10">
      <c r="A7257" t="s">
        <v>33</v>
      </c>
      <c r="B7257" t="s">
        <v>11708</v>
      </c>
      <c r="C7257" t="s">
        <v>4675</v>
      </c>
      <c r="D7257" t="s">
        <v>13</v>
      </c>
      <c r="E7257" t="s">
        <v>14</v>
      </c>
      <c r="F7257" t="s">
        <v>26</v>
      </c>
      <c r="G7257" s="3">
        <v>45050.294328703705</v>
      </c>
      <c r="H7257" s="1">
        <v>112015</v>
      </c>
      <c r="I7257" t="s">
        <v>11710</v>
      </c>
    </row>
    <row r="7258" spans="1:10">
      <c r="A7258" t="s">
        <v>212</v>
      </c>
      <c r="B7258" t="s">
        <v>13141</v>
      </c>
      <c r="C7258" t="s">
        <v>13142</v>
      </c>
      <c r="D7258" t="s">
        <v>13</v>
      </c>
      <c r="E7258" t="s">
        <v>14</v>
      </c>
      <c r="F7258" t="s">
        <v>26</v>
      </c>
      <c r="G7258" s="3">
        <v>45207.294687499998</v>
      </c>
      <c r="H7258" s="1">
        <v>126268</v>
      </c>
      <c r="I7258" t="s">
        <v>13143</v>
      </c>
      <c r="J7258" t="s">
        <v>13144</v>
      </c>
    </row>
    <row r="7259" spans="1:10">
      <c r="A7259" t="s">
        <v>10</v>
      </c>
      <c r="B7259" t="s">
        <v>398</v>
      </c>
      <c r="C7259" t="s">
        <v>232</v>
      </c>
      <c r="D7259" t="s">
        <v>13</v>
      </c>
      <c r="E7259" t="s">
        <v>14</v>
      </c>
      <c r="F7259" t="s">
        <v>26</v>
      </c>
      <c r="G7259" s="3">
        <v>45048.294120370374</v>
      </c>
      <c r="H7259" s="1">
        <v>115000</v>
      </c>
      <c r="I7259" t="s">
        <v>4123</v>
      </c>
      <c r="J7259" t="s">
        <v>13145</v>
      </c>
    </row>
    <row r="7260" spans="1:10">
      <c r="A7260" t="s">
        <v>135</v>
      </c>
      <c r="B7260" t="s">
        <v>13146</v>
      </c>
      <c r="C7260" t="s">
        <v>56</v>
      </c>
      <c r="D7260" t="s">
        <v>13</v>
      </c>
      <c r="E7260" t="s">
        <v>14</v>
      </c>
      <c r="F7260" t="s">
        <v>26</v>
      </c>
      <c r="G7260" s="3">
        <v>45113.292719907404</v>
      </c>
      <c r="H7260" s="1">
        <v>90000</v>
      </c>
      <c r="I7260" t="s">
        <v>2368</v>
      </c>
      <c r="J7260" t="s">
        <v>97</v>
      </c>
    </row>
    <row r="7261" spans="1:10">
      <c r="A7261" t="s">
        <v>10</v>
      </c>
      <c r="B7261" t="s">
        <v>13147</v>
      </c>
      <c r="C7261" t="s">
        <v>947</v>
      </c>
      <c r="D7261" t="s">
        <v>13</v>
      </c>
      <c r="E7261" t="s">
        <v>14</v>
      </c>
      <c r="F7261" t="s">
        <v>26</v>
      </c>
      <c r="G7261" s="3">
        <v>44995.295381944445</v>
      </c>
      <c r="H7261" s="1">
        <v>224000</v>
      </c>
      <c r="I7261" t="s">
        <v>11776</v>
      </c>
      <c r="J7261" t="s">
        <v>11777</v>
      </c>
    </row>
    <row r="7262" spans="1:10">
      <c r="A7262" t="s">
        <v>10</v>
      </c>
      <c r="B7262" t="s">
        <v>11489</v>
      </c>
      <c r="C7262" t="s">
        <v>1366</v>
      </c>
      <c r="D7262" t="s">
        <v>13</v>
      </c>
      <c r="E7262" t="s">
        <v>14</v>
      </c>
      <c r="F7262" t="s">
        <v>26</v>
      </c>
      <c r="G7262" s="3">
        <v>45044.293530092589</v>
      </c>
      <c r="H7262" s="1">
        <v>116393</v>
      </c>
      <c r="I7262" t="s">
        <v>11491</v>
      </c>
      <c r="J7262" t="s">
        <v>719</v>
      </c>
    </row>
    <row r="7263" spans="1:10">
      <c r="A7263" t="s">
        <v>10</v>
      </c>
      <c r="B7263" t="s">
        <v>10</v>
      </c>
      <c r="C7263" t="s">
        <v>13148</v>
      </c>
      <c r="D7263" t="s">
        <v>13</v>
      </c>
      <c r="E7263" t="s">
        <v>14</v>
      </c>
      <c r="F7263" t="s">
        <v>26</v>
      </c>
      <c r="G7263" s="3">
        <v>45059.305497685185</v>
      </c>
      <c r="H7263" s="1">
        <v>115000</v>
      </c>
      <c r="I7263" t="s">
        <v>420</v>
      </c>
      <c r="J7263" t="s">
        <v>13149</v>
      </c>
    </row>
    <row r="7264" spans="1:10">
      <c r="A7264" t="s">
        <v>212</v>
      </c>
      <c r="B7264" t="s">
        <v>212</v>
      </c>
      <c r="C7264" t="s">
        <v>75</v>
      </c>
      <c r="D7264" t="s">
        <v>13</v>
      </c>
      <c r="E7264" t="s">
        <v>14</v>
      </c>
      <c r="F7264" t="s">
        <v>26</v>
      </c>
      <c r="G7264" s="3">
        <v>45131.294270833336</v>
      </c>
      <c r="H7264" s="1">
        <v>125000</v>
      </c>
      <c r="I7264" t="s">
        <v>13150</v>
      </c>
      <c r="J7264" t="s">
        <v>1334</v>
      </c>
    </row>
    <row r="7265" spans="1:10">
      <c r="A7265" t="s">
        <v>33</v>
      </c>
      <c r="B7265" t="s">
        <v>13151</v>
      </c>
      <c r="C7265" t="s">
        <v>4700</v>
      </c>
      <c r="D7265" t="s">
        <v>13</v>
      </c>
      <c r="E7265" t="s">
        <v>14</v>
      </c>
      <c r="F7265" t="s">
        <v>20</v>
      </c>
      <c r="G7265" s="3">
        <v>45012.33016203704</v>
      </c>
      <c r="H7265" s="1">
        <v>57272.5</v>
      </c>
      <c r="I7265" t="s">
        <v>6758</v>
      </c>
      <c r="J7265" t="s">
        <v>13152</v>
      </c>
    </row>
    <row r="7266" spans="1:10">
      <c r="A7266" t="s">
        <v>33</v>
      </c>
      <c r="B7266" t="s">
        <v>13153</v>
      </c>
      <c r="C7266" t="s">
        <v>13154</v>
      </c>
      <c r="D7266" t="s">
        <v>13</v>
      </c>
      <c r="E7266" t="s">
        <v>14</v>
      </c>
      <c r="F7266" t="s">
        <v>26</v>
      </c>
      <c r="G7266" s="3">
        <v>45098.291851851849</v>
      </c>
      <c r="H7266" s="1">
        <v>105000</v>
      </c>
      <c r="I7266" t="s">
        <v>172</v>
      </c>
    </row>
    <row r="7267" spans="1:10">
      <c r="A7267" t="s">
        <v>73</v>
      </c>
      <c r="B7267" t="s">
        <v>2683</v>
      </c>
      <c r="C7267" t="s">
        <v>232</v>
      </c>
      <c r="D7267" t="s">
        <v>13</v>
      </c>
      <c r="E7267" t="s">
        <v>14</v>
      </c>
      <c r="F7267" t="s">
        <v>26</v>
      </c>
      <c r="G7267" s="3">
        <v>44931.311412037037</v>
      </c>
      <c r="H7267" s="1">
        <v>156596</v>
      </c>
      <c r="I7267" t="s">
        <v>120</v>
      </c>
      <c r="J7267" t="s">
        <v>2721</v>
      </c>
    </row>
    <row r="7268" spans="1:10">
      <c r="A7268" t="s">
        <v>77</v>
      </c>
      <c r="B7268" t="s">
        <v>77</v>
      </c>
      <c r="C7268" t="s">
        <v>9710</v>
      </c>
      <c r="D7268" t="s">
        <v>13</v>
      </c>
      <c r="E7268" t="s">
        <v>14</v>
      </c>
      <c r="F7268" t="s">
        <v>26</v>
      </c>
      <c r="G7268" s="3">
        <v>45283.292060185187</v>
      </c>
      <c r="H7268" s="1">
        <v>75000</v>
      </c>
      <c r="I7268" t="s">
        <v>602</v>
      </c>
      <c r="J7268" t="s">
        <v>13155</v>
      </c>
    </row>
    <row r="7269" spans="1:10">
      <c r="A7269" t="s">
        <v>18</v>
      </c>
      <c r="B7269" t="s">
        <v>18</v>
      </c>
      <c r="C7269" t="s">
        <v>232</v>
      </c>
      <c r="D7269" t="s">
        <v>13</v>
      </c>
      <c r="E7269" t="s">
        <v>14</v>
      </c>
      <c r="F7269" t="s">
        <v>26</v>
      </c>
      <c r="G7269" s="3">
        <v>45144.309618055559</v>
      </c>
      <c r="H7269" s="1">
        <v>130000</v>
      </c>
      <c r="I7269" t="s">
        <v>13156</v>
      </c>
      <c r="J7269" t="s">
        <v>13157</v>
      </c>
    </row>
    <row r="7270" spans="1:10">
      <c r="A7270" t="s">
        <v>106</v>
      </c>
      <c r="B7270" t="s">
        <v>13158</v>
      </c>
      <c r="C7270" t="s">
        <v>1081</v>
      </c>
      <c r="D7270" t="s">
        <v>13</v>
      </c>
      <c r="E7270" t="s">
        <v>14</v>
      </c>
      <c r="F7270" t="s">
        <v>20</v>
      </c>
      <c r="G7270" s="3">
        <v>44957.357187499998</v>
      </c>
      <c r="H7270" s="1">
        <v>115000</v>
      </c>
      <c r="I7270" t="s">
        <v>1510</v>
      </c>
      <c r="J7270" t="s">
        <v>13159</v>
      </c>
    </row>
    <row r="7271" spans="1:10">
      <c r="A7271" t="s">
        <v>135</v>
      </c>
      <c r="B7271" t="s">
        <v>135</v>
      </c>
      <c r="C7271" t="s">
        <v>391</v>
      </c>
      <c r="D7271" t="s">
        <v>13</v>
      </c>
      <c r="E7271" t="s">
        <v>14</v>
      </c>
      <c r="F7271" t="s">
        <v>26</v>
      </c>
      <c r="G7271" s="3">
        <v>44974.293287037035</v>
      </c>
      <c r="H7271" s="1">
        <v>90000</v>
      </c>
      <c r="I7271" t="s">
        <v>1199</v>
      </c>
      <c r="J7271" t="s">
        <v>13160</v>
      </c>
    </row>
    <row r="7272" spans="1:10">
      <c r="A7272" t="s">
        <v>18</v>
      </c>
      <c r="B7272" t="s">
        <v>18</v>
      </c>
      <c r="C7272" t="s">
        <v>24</v>
      </c>
      <c r="D7272" t="s">
        <v>13</v>
      </c>
      <c r="E7272" t="s">
        <v>25</v>
      </c>
      <c r="F7272" t="s">
        <v>26</v>
      </c>
      <c r="G7272" s="3">
        <v>44965.665717592594</v>
      </c>
      <c r="H7272" s="1">
        <v>120000</v>
      </c>
      <c r="I7272" t="s">
        <v>850</v>
      </c>
      <c r="J7272" t="s">
        <v>13161</v>
      </c>
    </row>
    <row r="7273" spans="1:10">
      <c r="A7273" t="s">
        <v>33</v>
      </c>
      <c r="B7273" t="s">
        <v>13162</v>
      </c>
      <c r="C7273" t="s">
        <v>2283</v>
      </c>
      <c r="D7273" t="s">
        <v>13</v>
      </c>
      <c r="E7273" t="s">
        <v>14</v>
      </c>
      <c r="F7273" t="s">
        <v>26</v>
      </c>
      <c r="G7273" s="3">
        <v>44965.292986111112</v>
      </c>
      <c r="H7273" s="1">
        <v>90000</v>
      </c>
      <c r="I7273" t="s">
        <v>13163</v>
      </c>
      <c r="J7273" t="s">
        <v>13164</v>
      </c>
    </row>
    <row r="7274" spans="1:10">
      <c r="A7274" t="s">
        <v>73</v>
      </c>
      <c r="B7274" t="s">
        <v>73</v>
      </c>
      <c r="C7274" t="s">
        <v>232</v>
      </c>
      <c r="D7274" t="s">
        <v>13</v>
      </c>
      <c r="E7274" t="s">
        <v>14</v>
      </c>
      <c r="F7274" t="s">
        <v>26</v>
      </c>
      <c r="G7274" s="3">
        <v>45119.325555555559</v>
      </c>
      <c r="H7274" s="1">
        <v>150000</v>
      </c>
      <c r="I7274" t="s">
        <v>3945</v>
      </c>
      <c r="J7274" t="s">
        <v>13165</v>
      </c>
    </row>
    <row r="7275" spans="1:10">
      <c r="A7275" t="s">
        <v>33</v>
      </c>
      <c r="B7275" t="s">
        <v>6398</v>
      </c>
      <c r="C7275" t="s">
        <v>24</v>
      </c>
      <c r="D7275" t="s">
        <v>13</v>
      </c>
      <c r="E7275" t="s">
        <v>25</v>
      </c>
      <c r="F7275" t="s">
        <v>26</v>
      </c>
      <c r="G7275" s="3">
        <v>45129.291643518518</v>
      </c>
      <c r="H7275" s="1">
        <v>82350.5</v>
      </c>
      <c r="I7275" t="s">
        <v>6399</v>
      </c>
      <c r="J7275" t="s">
        <v>3815</v>
      </c>
    </row>
    <row r="7276" spans="1:10">
      <c r="A7276" t="s">
        <v>10</v>
      </c>
      <c r="B7276" t="s">
        <v>357</v>
      </c>
      <c r="C7276" t="s">
        <v>232</v>
      </c>
      <c r="D7276" t="s">
        <v>13</v>
      </c>
      <c r="E7276" t="s">
        <v>14</v>
      </c>
      <c r="F7276" t="s">
        <v>26</v>
      </c>
      <c r="G7276" s="3">
        <v>45093.304826388892</v>
      </c>
      <c r="H7276" s="1">
        <v>210000</v>
      </c>
      <c r="I7276" t="s">
        <v>335</v>
      </c>
      <c r="J7276" t="s">
        <v>13166</v>
      </c>
    </row>
    <row r="7277" spans="1:10">
      <c r="A7277" t="s">
        <v>135</v>
      </c>
      <c r="B7277" t="s">
        <v>13167</v>
      </c>
      <c r="C7277" t="s">
        <v>2299</v>
      </c>
      <c r="D7277" t="s">
        <v>13</v>
      </c>
      <c r="E7277" t="s">
        <v>14</v>
      </c>
      <c r="F7277" t="s">
        <v>26</v>
      </c>
      <c r="G7277" s="3">
        <v>45125.292673611111</v>
      </c>
      <c r="H7277" s="1">
        <v>90000</v>
      </c>
      <c r="I7277" t="s">
        <v>13102</v>
      </c>
    </row>
    <row r="7278" spans="1:10">
      <c r="A7278" t="s">
        <v>77</v>
      </c>
      <c r="B7278" t="s">
        <v>13168</v>
      </c>
      <c r="C7278" t="s">
        <v>237</v>
      </c>
      <c r="D7278" t="s">
        <v>13</v>
      </c>
      <c r="E7278" t="s">
        <v>14</v>
      </c>
      <c r="F7278" t="s">
        <v>26</v>
      </c>
      <c r="G7278" s="3">
        <v>45190.292928240742</v>
      </c>
      <c r="H7278" s="1">
        <v>98496</v>
      </c>
      <c r="I7278" t="s">
        <v>9277</v>
      </c>
    </row>
    <row r="7279" spans="1:10">
      <c r="A7279" t="s">
        <v>10</v>
      </c>
      <c r="B7279" t="s">
        <v>13169</v>
      </c>
      <c r="C7279" t="s">
        <v>11474</v>
      </c>
      <c r="D7279" t="s">
        <v>13</v>
      </c>
      <c r="E7279" t="s">
        <v>14</v>
      </c>
      <c r="F7279" t="s">
        <v>26</v>
      </c>
      <c r="G7279" s="3">
        <v>44966.295092592591</v>
      </c>
      <c r="H7279" s="1">
        <v>90000</v>
      </c>
      <c r="I7279" t="s">
        <v>11588</v>
      </c>
      <c r="J7279" t="s">
        <v>13170</v>
      </c>
    </row>
    <row r="7280" spans="1:10">
      <c r="A7280" t="s">
        <v>73</v>
      </c>
      <c r="B7280" t="s">
        <v>13171</v>
      </c>
      <c r="C7280" t="s">
        <v>56</v>
      </c>
      <c r="D7280" t="s">
        <v>13</v>
      </c>
      <c r="E7280" t="s">
        <v>14</v>
      </c>
      <c r="F7280" t="s">
        <v>26</v>
      </c>
      <c r="G7280" s="3">
        <v>44997.293020833335</v>
      </c>
      <c r="H7280" s="1">
        <v>115000</v>
      </c>
      <c r="I7280" t="s">
        <v>3750</v>
      </c>
      <c r="J7280" t="s">
        <v>13172</v>
      </c>
    </row>
    <row r="7281" spans="1:10">
      <c r="A7281" t="s">
        <v>33</v>
      </c>
      <c r="B7281" t="s">
        <v>33</v>
      </c>
      <c r="C7281" t="s">
        <v>276</v>
      </c>
      <c r="D7281" t="s">
        <v>13</v>
      </c>
      <c r="E7281" t="s">
        <v>14</v>
      </c>
      <c r="F7281" t="s">
        <v>26</v>
      </c>
      <c r="G7281" s="3">
        <v>45107.291828703703</v>
      </c>
      <c r="H7281" s="1">
        <v>130000</v>
      </c>
      <c r="I7281" t="s">
        <v>2666</v>
      </c>
      <c r="J7281" t="s">
        <v>28</v>
      </c>
    </row>
    <row r="7282" spans="1:10">
      <c r="A7282" t="s">
        <v>33</v>
      </c>
      <c r="B7282" t="s">
        <v>13173</v>
      </c>
      <c r="C7282" t="s">
        <v>49</v>
      </c>
      <c r="D7282" t="s">
        <v>13</v>
      </c>
      <c r="E7282" t="s">
        <v>14</v>
      </c>
      <c r="F7282" t="s">
        <v>49</v>
      </c>
      <c r="G7282" s="3">
        <v>45226.326249999998</v>
      </c>
      <c r="H7282" s="1">
        <v>56700</v>
      </c>
      <c r="I7282" t="s">
        <v>5741</v>
      </c>
      <c r="J7282" t="s">
        <v>13174</v>
      </c>
    </row>
    <row r="7283" spans="1:10">
      <c r="A7283" t="s">
        <v>10</v>
      </c>
      <c r="B7283" t="s">
        <v>11200</v>
      </c>
      <c r="C7283" t="s">
        <v>6587</v>
      </c>
      <c r="D7283" t="s">
        <v>13</v>
      </c>
      <c r="E7283" t="s">
        <v>14</v>
      </c>
      <c r="F7283" t="s">
        <v>26</v>
      </c>
      <c r="G7283" s="3">
        <v>45155.295219907406</v>
      </c>
      <c r="H7283" s="1">
        <v>125000</v>
      </c>
      <c r="I7283" t="s">
        <v>13175</v>
      </c>
      <c r="J7283" t="s">
        <v>13176</v>
      </c>
    </row>
    <row r="7284" spans="1:10">
      <c r="A7284" t="s">
        <v>10</v>
      </c>
      <c r="B7284" t="s">
        <v>10</v>
      </c>
      <c r="C7284" t="s">
        <v>276</v>
      </c>
      <c r="D7284" t="s">
        <v>13</v>
      </c>
      <c r="E7284" t="s">
        <v>14</v>
      </c>
      <c r="F7284" t="s">
        <v>26</v>
      </c>
      <c r="G7284" s="3">
        <v>44943.294317129628</v>
      </c>
      <c r="H7284" s="1">
        <v>125000</v>
      </c>
      <c r="I7284" t="s">
        <v>13177</v>
      </c>
      <c r="J7284" t="s">
        <v>13178</v>
      </c>
    </row>
    <row r="7285" spans="1:10">
      <c r="A7285" t="s">
        <v>10</v>
      </c>
      <c r="B7285" t="s">
        <v>10</v>
      </c>
      <c r="C7285" t="s">
        <v>24</v>
      </c>
      <c r="D7285" t="s">
        <v>13</v>
      </c>
      <c r="E7285" t="s">
        <v>25</v>
      </c>
      <c r="F7285" t="s">
        <v>26</v>
      </c>
      <c r="G7285" s="3">
        <v>45058.294004629628</v>
      </c>
      <c r="H7285" s="1">
        <v>130000</v>
      </c>
      <c r="I7285" t="s">
        <v>2666</v>
      </c>
      <c r="J7285" t="s">
        <v>301</v>
      </c>
    </row>
    <row r="7286" spans="1:10">
      <c r="A7286" t="s">
        <v>152</v>
      </c>
      <c r="B7286" t="s">
        <v>6989</v>
      </c>
      <c r="D7286" t="s">
        <v>13</v>
      </c>
      <c r="E7286" t="s">
        <v>14</v>
      </c>
      <c r="F7286" t="s">
        <v>528</v>
      </c>
      <c r="G7286" s="3">
        <v>45261.31832175926</v>
      </c>
      <c r="H7286" s="1">
        <v>64800</v>
      </c>
      <c r="I7286" t="s">
        <v>3905</v>
      </c>
      <c r="J7286" t="s">
        <v>5522</v>
      </c>
    </row>
    <row r="7287" spans="1:10">
      <c r="A7287" t="s">
        <v>18</v>
      </c>
      <c r="B7287" t="s">
        <v>470</v>
      </c>
      <c r="C7287" t="s">
        <v>1517</v>
      </c>
      <c r="D7287" t="s">
        <v>13</v>
      </c>
      <c r="E7287" t="s">
        <v>14</v>
      </c>
      <c r="F7287" t="s">
        <v>26</v>
      </c>
      <c r="G7287" s="3">
        <v>45276.294907407406</v>
      </c>
      <c r="H7287" s="1">
        <v>108415.5</v>
      </c>
      <c r="I7287" t="s">
        <v>186</v>
      </c>
      <c r="J7287" t="s">
        <v>13179</v>
      </c>
    </row>
    <row r="7288" spans="1:10">
      <c r="A7288" t="s">
        <v>10</v>
      </c>
      <c r="B7288" t="s">
        <v>12822</v>
      </c>
      <c r="C7288" t="s">
        <v>461</v>
      </c>
      <c r="D7288" t="s">
        <v>13</v>
      </c>
      <c r="E7288" t="s">
        <v>14</v>
      </c>
      <c r="F7288" t="s">
        <v>26</v>
      </c>
      <c r="G7288" s="3">
        <v>45100.338101851848</v>
      </c>
      <c r="H7288" s="1">
        <v>175000</v>
      </c>
      <c r="I7288" t="s">
        <v>1777</v>
      </c>
      <c r="J7288" t="s">
        <v>12823</v>
      </c>
    </row>
    <row r="7289" spans="1:10">
      <c r="A7289" t="s">
        <v>152</v>
      </c>
      <c r="B7289" t="s">
        <v>13180</v>
      </c>
      <c r="C7289" t="s">
        <v>171</v>
      </c>
      <c r="D7289" t="s">
        <v>13</v>
      </c>
      <c r="E7289" t="s">
        <v>14</v>
      </c>
      <c r="F7289" t="s">
        <v>171</v>
      </c>
      <c r="G7289" s="3">
        <v>45254.299421296295</v>
      </c>
      <c r="H7289" s="1">
        <v>69434</v>
      </c>
      <c r="I7289" t="s">
        <v>9584</v>
      </c>
      <c r="J7289" t="s">
        <v>13181</v>
      </c>
    </row>
    <row r="7290" spans="1:10">
      <c r="A7290" t="s">
        <v>33</v>
      </c>
      <c r="B7290" t="s">
        <v>13182</v>
      </c>
      <c r="C7290" t="s">
        <v>271</v>
      </c>
      <c r="D7290" t="s">
        <v>13</v>
      </c>
      <c r="E7290" t="s">
        <v>14</v>
      </c>
      <c r="F7290" t="s">
        <v>26</v>
      </c>
      <c r="G7290" s="3">
        <v>45073.292002314818</v>
      </c>
      <c r="H7290" s="1">
        <v>125000</v>
      </c>
      <c r="I7290" t="s">
        <v>6937</v>
      </c>
      <c r="J7290" t="s">
        <v>13183</v>
      </c>
    </row>
    <row r="7291" spans="1:10">
      <c r="A7291" t="s">
        <v>33</v>
      </c>
      <c r="B7291" t="s">
        <v>43</v>
      </c>
      <c r="C7291" t="s">
        <v>581</v>
      </c>
      <c r="D7291" t="s">
        <v>13</v>
      </c>
      <c r="E7291" t="s">
        <v>14</v>
      </c>
      <c r="F7291" t="s">
        <v>26</v>
      </c>
      <c r="G7291" s="3">
        <v>45053.292349537034</v>
      </c>
      <c r="H7291" s="1">
        <v>92550</v>
      </c>
      <c r="I7291" t="s">
        <v>11964</v>
      </c>
      <c r="J7291" t="s">
        <v>1643</v>
      </c>
    </row>
    <row r="7292" spans="1:10">
      <c r="A7292" t="s">
        <v>212</v>
      </c>
      <c r="B7292" t="s">
        <v>2865</v>
      </c>
      <c r="C7292" t="s">
        <v>24</v>
      </c>
      <c r="D7292" t="s">
        <v>13</v>
      </c>
      <c r="E7292" t="s">
        <v>25</v>
      </c>
      <c r="F7292" t="s">
        <v>26</v>
      </c>
      <c r="G7292" s="3">
        <v>45010.293692129628</v>
      </c>
      <c r="H7292" s="1">
        <v>190000</v>
      </c>
      <c r="I7292" t="s">
        <v>13091</v>
      </c>
    </row>
    <row r="7293" spans="1:10">
      <c r="A7293" t="s">
        <v>33</v>
      </c>
      <c r="B7293" t="s">
        <v>13184</v>
      </c>
      <c r="C7293" t="s">
        <v>75</v>
      </c>
      <c r="D7293" t="s">
        <v>13</v>
      </c>
      <c r="E7293" t="s">
        <v>14</v>
      </c>
      <c r="F7293" t="s">
        <v>26</v>
      </c>
      <c r="G7293" s="3">
        <v>45096.292164351849</v>
      </c>
      <c r="H7293" s="1">
        <v>90000</v>
      </c>
      <c r="I7293" t="s">
        <v>13185</v>
      </c>
      <c r="J7293" t="s">
        <v>13186</v>
      </c>
    </row>
    <row r="7294" spans="1:10">
      <c r="A7294" t="s">
        <v>135</v>
      </c>
      <c r="B7294" t="s">
        <v>13187</v>
      </c>
      <c r="C7294" t="s">
        <v>536</v>
      </c>
      <c r="D7294" t="s">
        <v>13</v>
      </c>
      <c r="E7294" t="s">
        <v>14</v>
      </c>
      <c r="F7294" t="s">
        <v>26</v>
      </c>
      <c r="G7294" s="3">
        <v>45139.291851851849</v>
      </c>
      <c r="H7294" s="1">
        <v>83081.5</v>
      </c>
      <c r="I7294" t="s">
        <v>2250</v>
      </c>
      <c r="J7294" t="s">
        <v>13188</v>
      </c>
    </row>
    <row r="7295" spans="1:10">
      <c r="A7295" t="s">
        <v>73</v>
      </c>
      <c r="B7295" t="s">
        <v>13189</v>
      </c>
      <c r="C7295" t="s">
        <v>2161</v>
      </c>
      <c r="D7295" t="s">
        <v>13</v>
      </c>
      <c r="E7295" t="s">
        <v>14</v>
      </c>
      <c r="F7295" t="s">
        <v>2086</v>
      </c>
      <c r="G7295" s="3">
        <v>45079.319652777776</v>
      </c>
      <c r="H7295" s="1">
        <v>96773</v>
      </c>
      <c r="I7295" t="s">
        <v>3271</v>
      </c>
      <c r="J7295" t="s">
        <v>3272</v>
      </c>
    </row>
    <row r="7296" spans="1:10">
      <c r="A7296" t="s">
        <v>33</v>
      </c>
      <c r="B7296" t="s">
        <v>13190</v>
      </c>
      <c r="C7296" t="s">
        <v>441</v>
      </c>
      <c r="D7296" t="s">
        <v>13</v>
      </c>
      <c r="E7296" t="s">
        <v>14</v>
      </c>
      <c r="F7296" t="s">
        <v>26</v>
      </c>
      <c r="G7296" s="3">
        <v>45162.293900462966</v>
      </c>
      <c r="H7296" s="1">
        <v>98445</v>
      </c>
      <c r="I7296" t="s">
        <v>13191</v>
      </c>
      <c r="J7296" t="s">
        <v>2137</v>
      </c>
    </row>
    <row r="7297" spans="1:10">
      <c r="A7297" t="s">
        <v>10</v>
      </c>
      <c r="B7297" t="s">
        <v>13192</v>
      </c>
      <c r="C7297" t="s">
        <v>157</v>
      </c>
      <c r="D7297" t="s">
        <v>13</v>
      </c>
      <c r="E7297" t="s">
        <v>14</v>
      </c>
      <c r="F7297" t="s">
        <v>26</v>
      </c>
      <c r="G7297" s="3">
        <v>44951.292800925927</v>
      </c>
      <c r="H7297" s="1">
        <v>147500</v>
      </c>
      <c r="I7297" t="s">
        <v>5255</v>
      </c>
      <c r="J7297" t="s">
        <v>316</v>
      </c>
    </row>
    <row r="7298" spans="1:10">
      <c r="A7298" t="s">
        <v>135</v>
      </c>
      <c r="B7298" t="s">
        <v>7304</v>
      </c>
      <c r="C7298" t="s">
        <v>201</v>
      </c>
      <c r="D7298" t="s">
        <v>13</v>
      </c>
      <c r="E7298" t="s">
        <v>14</v>
      </c>
      <c r="F7298" t="s">
        <v>26</v>
      </c>
      <c r="G7298" s="3">
        <v>45155.32</v>
      </c>
      <c r="H7298" s="1">
        <v>115000</v>
      </c>
      <c r="I7298" t="s">
        <v>1604</v>
      </c>
      <c r="J7298" t="s">
        <v>13193</v>
      </c>
    </row>
    <row r="7299" spans="1:10">
      <c r="A7299" t="s">
        <v>77</v>
      </c>
      <c r="B7299" t="s">
        <v>13194</v>
      </c>
      <c r="C7299" t="s">
        <v>157</v>
      </c>
      <c r="D7299" t="s">
        <v>13</v>
      </c>
      <c r="E7299" t="s">
        <v>14</v>
      </c>
      <c r="F7299" t="s">
        <v>26</v>
      </c>
      <c r="G7299" s="3">
        <v>45100.304537037038</v>
      </c>
      <c r="H7299" s="1">
        <v>85000</v>
      </c>
      <c r="I7299" t="s">
        <v>13195</v>
      </c>
      <c r="J7299" t="s">
        <v>141</v>
      </c>
    </row>
    <row r="7300" spans="1:10">
      <c r="A7300" t="s">
        <v>135</v>
      </c>
      <c r="B7300" t="s">
        <v>7304</v>
      </c>
      <c r="C7300" t="s">
        <v>24</v>
      </c>
      <c r="D7300" t="s">
        <v>13</v>
      </c>
      <c r="E7300" t="s">
        <v>25</v>
      </c>
      <c r="F7300" t="s">
        <v>26</v>
      </c>
      <c r="G7300" s="3">
        <v>44973.292175925926</v>
      </c>
      <c r="H7300" s="1">
        <v>124497</v>
      </c>
      <c r="I7300" t="s">
        <v>1069</v>
      </c>
      <c r="J7300" t="s">
        <v>544</v>
      </c>
    </row>
    <row r="7301" spans="1:10">
      <c r="A7301" t="s">
        <v>10</v>
      </c>
      <c r="B7301" t="s">
        <v>10</v>
      </c>
      <c r="C7301" t="s">
        <v>19</v>
      </c>
      <c r="D7301" t="s">
        <v>13</v>
      </c>
      <c r="E7301" t="s">
        <v>14</v>
      </c>
      <c r="F7301" t="s">
        <v>26</v>
      </c>
      <c r="G7301" s="3">
        <v>45167.295219907406</v>
      </c>
      <c r="H7301" s="1">
        <v>132368</v>
      </c>
      <c r="I7301" t="s">
        <v>13196</v>
      </c>
    </row>
    <row r="7302" spans="1:10">
      <c r="A7302" t="s">
        <v>10</v>
      </c>
      <c r="B7302" t="s">
        <v>10</v>
      </c>
      <c r="C7302" t="s">
        <v>342</v>
      </c>
      <c r="D7302" t="s">
        <v>13</v>
      </c>
      <c r="E7302" t="s">
        <v>14</v>
      </c>
      <c r="F7302" t="s">
        <v>26</v>
      </c>
      <c r="G7302" s="3">
        <v>45092.306342592594</v>
      </c>
      <c r="H7302" s="1">
        <v>85721.5</v>
      </c>
      <c r="I7302" t="s">
        <v>2646</v>
      </c>
      <c r="J7302" t="s">
        <v>316</v>
      </c>
    </row>
    <row r="7303" spans="1:10">
      <c r="A7303" t="s">
        <v>152</v>
      </c>
      <c r="B7303" t="s">
        <v>152</v>
      </c>
      <c r="C7303" t="s">
        <v>1222</v>
      </c>
      <c r="D7303" t="s">
        <v>13</v>
      </c>
      <c r="E7303" t="s">
        <v>14</v>
      </c>
      <c r="F7303" t="s">
        <v>608</v>
      </c>
      <c r="G7303" s="3">
        <v>45035.303622685184</v>
      </c>
      <c r="H7303" s="1">
        <v>166000</v>
      </c>
      <c r="I7303" t="s">
        <v>13197</v>
      </c>
      <c r="J7303" t="s">
        <v>13198</v>
      </c>
    </row>
    <row r="7304" spans="1:10">
      <c r="A7304" t="s">
        <v>33</v>
      </c>
      <c r="B7304" t="s">
        <v>13199</v>
      </c>
      <c r="C7304" t="s">
        <v>24</v>
      </c>
      <c r="D7304" t="s">
        <v>13</v>
      </c>
      <c r="E7304" t="s">
        <v>25</v>
      </c>
      <c r="F7304" t="s">
        <v>26</v>
      </c>
      <c r="G7304" s="3">
        <v>45115.291631944441</v>
      </c>
      <c r="H7304" s="1">
        <v>65000</v>
      </c>
      <c r="I7304" t="s">
        <v>451</v>
      </c>
      <c r="J7304" t="s">
        <v>1842</v>
      </c>
    </row>
    <row r="7305" spans="1:10">
      <c r="A7305" t="s">
        <v>10</v>
      </c>
      <c r="B7305" t="s">
        <v>13200</v>
      </c>
      <c r="C7305" t="s">
        <v>136</v>
      </c>
      <c r="D7305" t="s">
        <v>13</v>
      </c>
      <c r="E7305" t="s">
        <v>14</v>
      </c>
      <c r="F7305" t="s">
        <v>26</v>
      </c>
      <c r="G7305" s="3">
        <v>44958.292500000003</v>
      </c>
      <c r="H7305" s="1">
        <v>112996</v>
      </c>
      <c r="I7305" t="s">
        <v>1069</v>
      </c>
      <c r="J7305" t="s">
        <v>13201</v>
      </c>
    </row>
    <row r="7306" spans="1:10">
      <c r="A7306" t="s">
        <v>18</v>
      </c>
      <c r="B7306" t="s">
        <v>328</v>
      </c>
      <c r="C7306" t="s">
        <v>614</v>
      </c>
      <c r="D7306" t="s">
        <v>13</v>
      </c>
      <c r="E7306" t="s">
        <v>14</v>
      </c>
      <c r="F7306" t="s">
        <v>608</v>
      </c>
      <c r="G7306" s="3">
        <v>45023.312581018516</v>
      </c>
      <c r="H7306" s="1">
        <v>90000</v>
      </c>
      <c r="I7306" t="s">
        <v>6212</v>
      </c>
      <c r="J7306" t="s">
        <v>13202</v>
      </c>
    </row>
    <row r="7307" spans="1:10">
      <c r="A7307" t="s">
        <v>212</v>
      </c>
      <c r="B7307" t="s">
        <v>13203</v>
      </c>
      <c r="C7307" t="s">
        <v>24</v>
      </c>
      <c r="D7307" t="s">
        <v>13</v>
      </c>
      <c r="E7307" t="s">
        <v>25</v>
      </c>
      <c r="F7307" t="s">
        <v>26</v>
      </c>
      <c r="G7307" s="3">
        <v>45023.293263888889</v>
      </c>
      <c r="H7307" s="1">
        <v>190000</v>
      </c>
      <c r="I7307" t="s">
        <v>2666</v>
      </c>
      <c r="J7307" t="s">
        <v>5883</v>
      </c>
    </row>
    <row r="7308" spans="1:10">
      <c r="A7308" t="s">
        <v>135</v>
      </c>
      <c r="B7308" t="s">
        <v>135</v>
      </c>
      <c r="C7308" t="s">
        <v>3188</v>
      </c>
      <c r="D7308" t="s">
        <v>13</v>
      </c>
      <c r="E7308" t="s">
        <v>14</v>
      </c>
      <c r="F7308" t="s">
        <v>26</v>
      </c>
      <c r="G7308" s="3">
        <v>45070.291655092595</v>
      </c>
      <c r="H7308" s="1">
        <v>115000</v>
      </c>
      <c r="I7308" t="s">
        <v>1002</v>
      </c>
      <c r="J7308" t="s">
        <v>13204</v>
      </c>
    </row>
    <row r="7309" spans="1:10">
      <c r="A7309" t="s">
        <v>33</v>
      </c>
      <c r="B7309" t="s">
        <v>13205</v>
      </c>
      <c r="C7309" t="s">
        <v>1926</v>
      </c>
      <c r="D7309" t="s">
        <v>13</v>
      </c>
      <c r="E7309" t="s">
        <v>14</v>
      </c>
      <c r="F7309" t="s">
        <v>26</v>
      </c>
      <c r="G7309" s="3">
        <v>45015.292453703703</v>
      </c>
      <c r="H7309" s="1">
        <v>150000</v>
      </c>
      <c r="I7309" t="s">
        <v>2673</v>
      </c>
      <c r="J7309" t="s">
        <v>599</v>
      </c>
    </row>
    <row r="7310" spans="1:10">
      <c r="A7310" t="s">
        <v>10</v>
      </c>
      <c r="B7310" t="s">
        <v>13206</v>
      </c>
      <c r="C7310" t="s">
        <v>792</v>
      </c>
      <c r="D7310" t="s">
        <v>13</v>
      </c>
      <c r="E7310" t="s">
        <v>14</v>
      </c>
      <c r="F7310" t="s">
        <v>26</v>
      </c>
      <c r="G7310" s="3">
        <v>45162.295717592591</v>
      </c>
      <c r="H7310" s="1">
        <v>115000</v>
      </c>
      <c r="I7310" t="s">
        <v>793</v>
      </c>
      <c r="J7310" t="s">
        <v>2711</v>
      </c>
    </row>
    <row r="7311" spans="1:10">
      <c r="A7311" t="s">
        <v>10</v>
      </c>
      <c r="B7311" t="s">
        <v>11673</v>
      </c>
      <c r="C7311" t="s">
        <v>676</v>
      </c>
      <c r="D7311" t="s">
        <v>13</v>
      </c>
      <c r="E7311" t="s">
        <v>14</v>
      </c>
      <c r="F7311" t="s">
        <v>26</v>
      </c>
      <c r="G7311" s="3">
        <v>45118.296956018516</v>
      </c>
      <c r="H7311" s="1">
        <v>119000</v>
      </c>
      <c r="I7311" t="s">
        <v>4308</v>
      </c>
    </row>
    <row r="7312" spans="1:10">
      <c r="A7312" t="s">
        <v>106</v>
      </c>
      <c r="B7312" t="s">
        <v>8294</v>
      </c>
      <c r="C7312" t="s">
        <v>209</v>
      </c>
      <c r="D7312" t="s">
        <v>13</v>
      </c>
      <c r="E7312" t="s">
        <v>14</v>
      </c>
      <c r="F7312" t="s">
        <v>209</v>
      </c>
      <c r="G7312" s="3">
        <v>44957.302766203706</v>
      </c>
      <c r="H7312" s="1">
        <v>89100</v>
      </c>
      <c r="I7312" t="s">
        <v>1064</v>
      </c>
      <c r="J7312" t="s">
        <v>13207</v>
      </c>
    </row>
    <row r="7313" spans="1:10">
      <c r="A7313" t="s">
        <v>18</v>
      </c>
      <c r="B7313" t="s">
        <v>13208</v>
      </c>
      <c r="C7313" t="s">
        <v>13209</v>
      </c>
      <c r="D7313" t="s">
        <v>100</v>
      </c>
      <c r="E7313" t="s">
        <v>14</v>
      </c>
      <c r="F7313" t="s">
        <v>940</v>
      </c>
      <c r="G7313" s="3">
        <v>45044.304155092592</v>
      </c>
      <c r="H7313" s="1">
        <v>96773</v>
      </c>
      <c r="I7313" t="s">
        <v>12760</v>
      </c>
      <c r="J7313" t="s">
        <v>13210</v>
      </c>
    </row>
    <row r="7314" spans="1:10">
      <c r="A7314" t="s">
        <v>33</v>
      </c>
      <c r="B7314" t="s">
        <v>13211</v>
      </c>
      <c r="C7314" t="s">
        <v>5335</v>
      </c>
      <c r="D7314" t="s">
        <v>13</v>
      </c>
      <c r="E7314" t="s">
        <v>14</v>
      </c>
      <c r="F7314" t="s">
        <v>26</v>
      </c>
      <c r="G7314" s="3">
        <v>44930.293182870373</v>
      </c>
      <c r="H7314" s="1">
        <v>115000</v>
      </c>
      <c r="I7314" t="s">
        <v>1613</v>
      </c>
      <c r="J7314" t="s">
        <v>3780</v>
      </c>
    </row>
    <row r="7315" spans="1:10">
      <c r="A7315" t="s">
        <v>10</v>
      </c>
      <c r="B7315" t="s">
        <v>10</v>
      </c>
      <c r="C7315" t="s">
        <v>307</v>
      </c>
      <c r="D7315" t="s">
        <v>13</v>
      </c>
      <c r="E7315" t="s">
        <v>14</v>
      </c>
      <c r="F7315" t="s">
        <v>26</v>
      </c>
      <c r="G7315" s="3">
        <v>45010.294351851851</v>
      </c>
      <c r="H7315" s="1">
        <v>115000</v>
      </c>
      <c r="I7315" t="s">
        <v>1613</v>
      </c>
      <c r="J7315" t="s">
        <v>13212</v>
      </c>
    </row>
    <row r="7316" spans="1:10">
      <c r="A7316" t="s">
        <v>135</v>
      </c>
      <c r="B7316" t="s">
        <v>13213</v>
      </c>
      <c r="C7316" t="s">
        <v>75</v>
      </c>
      <c r="D7316" t="s">
        <v>13</v>
      </c>
      <c r="E7316" t="s">
        <v>14</v>
      </c>
      <c r="F7316" t="s">
        <v>26</v>
      </c>
      <c r="G7316" s="3">
        <v>45107.292511574073</v>
      </c>
      <c r="H7316" s="1">
        <v>375000</v>
      </c>
      <c r="I7316" t="s">
        <v>13214</v>
      </c>
      <c r="J7316" t="s">
        <v>295</v>
      </c>
    </row>
    <row r="7317" spans="1:10">
      <c r="A7317" t="s">
        <v>33</v>
      </c>
      <c r="B7317" t="s">
        <v>33</v>
      </c>
      <c r="C7317" t="s">
        <v>365</v>
      </c>
      <c r="D7317" t="s">
        <v>13</v>
      </c>
      <c r="E7317" t="s">
        <v>14</v>
      </c>
      <c r="F7317" t="s">
        <v>26</v>
      </c>
      <c r="G7317" s="3">
        <v>45287.293113425927</v>
      </c>
      <c r="H7317" s="1">
        <v>75000</v>
      </c>
      <c r="I7317" t="s">
        <v>13215</v>
      </c>
      <c r="J7317" t="s">
        <v>5460</v>
      </c>
    </row>
    <row r="7318" spans="1:10">
      <c r="A7318" t="s">
        <v>10</v>
      </c>
      <c r="B7318" t="s">
        <v>13216</v>
      </c>
      <c r="C7318" t="s">
        <v>243</v>
      </c>
      <c r="D7318" t="s">
        <v>13</v>
      </c>
      <c r="E7318" t="s">
        <v>14</v>
      </c>
      <c r="F7318" t="s">
        <v>26</v>
      </c>
      <c r="G7318" s="3">
        <v>45082.293298611112</v>
      </c>
      <c r="H7318" s="1">
        <v>117414</v>
      </c>
      <c r="I7318" t="s">
        <v>11745</v>
      </c>
      <c r="J7318" t="s">
        <v>3673</v>
      </c>
    </row>
    <row r="7319" spans="1:10">
      <c r="A7319" t="s">
        <v>33</v>
      </c>
      <c r="B7319" t="s">
        <v>33</v>
      </c>
      <c r="C7319" t="s">
        <v>119</v>
      </c>
      <c r="D7319" t="s">
        <v>13</v>
      </c>
      <c r="E7319" t="s">
        <v>14</v>
      </c>
      <c r="F7319" t="s">
        <v>26</v>
      </c>
      <c r="G7319" s="3">
        <v>45048.29179398148</v>
      </c>
      <c r="H7319" s="1">
        <v>90000</v>
      </c>
      <c r="I7319" t="s">
        <v>6597</v>
      </c>
      <c r="J7319" t="s">
        <v>10232</v>
      </c>
    </row>
    <row r="7320" spans="1:10">
      <c r="A7320" t="s">
        <v>33</v>
      </c>
      <c r="B7320" t="s">
        <v>13217</v>
      </c>
      <c r="C7320" t="s">
        <v>75</v>
      </c>
      <c r="D7320" t="s">
        <v>13</v>
      </c>
      <c r="E7320" t="s">
        <v>14</v>
      </c>
      <c r="F7320" t="s">
        <v>26</v>
      </c>
      <c r="G7320" s="3">
        <v>45169.292581018519</v>
      </c>
      <c r="H7320" s="1">
        <v>97336</v>
      </c>
      <c r="I7320" t="s">
        <v>13218</v>
      </c>
      <c r="J7320" t="s">
        <v>5702</v>
      </c>
    </row>
    <row r="7321" spans="1:10">
      <c r="A7321" t="s">
        <v>10</v>
      </c>
      <c r="B7321" t="s">
        <v>10</v>
      </c>
      <c r="C7321" t="s">
        <v>767</v>
      </c>
      <c r="D7321" t="s">
        <v>13</v>
      </c>
      <c r="E7321" t="s">
        <v>14</v>
      </c>
      <c r="F7321" t="s">
        <v>26</v>
      </c>
      <c r="G7321" s="3">
        <v>44934.32707175926</v>
      </c>
      <c r="H7321" s="1">
        <v>150000</v>
      </c>
      <c r="I7321" t="s">
        <v>729</v>
      </c>
      <c r="J7321" t="s">
        <v>2769</v>
      </c>
    </row>
    <row r="7322" spans="1:10">
      <c r="A7322" t="s">
        <v>18</v>
      </c>
      <c r="B7322" t="s">
        <v>13219</v>
      </c>
      <c r="C7322" t="s">
        <v>24</v>
      </c>
      <c r="D7322" t="s">
        <v>13</v>
      </c>
      <c r="E7322" t="s">
        <v>25</v>
      </c>
      <c r="F7322" t="s">
        <v>348</v>
      </c>
      <c r="G7322" s="3">
        <v>45078.359988425924</v>
      </c>
      <c r="H7322" s="1">
        <v>192500</v>
      </c>
      <c r="I7322" t="s">
        <v>13220</v>
      </c>
      <c r="J7322" t="s">
        <v>166</v>
      </c>
    </row>
    <row r="7323" spans="1:10">
      <c r="A7323" t="s">
        <v>10</v>
      </c>
      <c r="B7323" t="s">
        <v>10</v>
      </c>
      <c r="C7323" t="s">
        <v>276</v>
      </c>
      <c r="D7323" t="s">
        <v>7604</v>
      </c>
      <c r="E7323" t="s">
        <v>14</v>
      </c>
      <c r="F7323" t="s">
        <v>26</v>
      </c>
      <c r="G7323" s="3">
        <v>45267.294120370374</v>
      </c>
      <c r="H7323" s="1">
        <v>75000</v>
      </c>
      <c r="I7323" t="s">
        <v>13221</v>
      </c>
      <c r="J7323" t="s">
        <v>13222</v>
      </c>
    </row>
    <row r="7324" spans="1:10">
      <c r="A7324" t="s">
        <v>10</v>
      </c>
      <c r="B7324" t="s">
        <v>10</v>
      </c>
      <c r="C7324" t="s">
        <v>119</v>
      </c>
      <c r="D7324" t="s">
        <v>13</v>
      </c>
      <c r="E7324" t="s">
        <v>14</v>
      </c>
      <c r="F7324" t="s">
        <v>26</v>
      </c>
      <c r="G7324" s="3">
        <v>45167.295347222222</v>
      </c>
      <c r="H7324" s="1">
        <v>79225</v>
      </c>
      <c r="I7324" t="s">
        <v>3824</v>
      </c>
    </row>
    <row r="7325" spans="1:10">
      <c r="A7325" t="s">
        <v>10</v>
      </c>
      <c r="B7325" t="s">
        <v>7936</v>
      </c>
      <c r="C7325" t="s">
        <v>8488</v>
      </c>
      <c r="D7325" t="s">
        <v>13</v>
      </c>
      <c r="E7325" t="s">
        <v>14</v>
      </c>
      <c r="F7325" t="s">
        <v>26</v>
      </c>
      <c r="G7325" s="3">
        <v>45100.33829861111</v>
      </c>
      <c r="H7325" s="1">
        <v>145500</v>
      </c>
      <c r="I7325" t="s">
        <v>980</v>
      </c>
      <c r="J7325" t="s">
        <v>13223</v>
      </c>
    </row>
    <row r="7326" spans="1:10">
      <c r="A7326" t="s">
        <v>10</v>
      </c>
      <c r="B7326" t="s">
        <v>2474</v>
      </c>
      <c r="C7326" t="s">
        <v>753</v>
      </c>
      <c r="D7326" t="s">
        <v>13</v>
      </c>
      <c r="E7326" t="s">
        <v>14</v>
      </c>
      <c r="F7326" t="s">
        <v>20</v>
      </c>
      <c r="G7326" s="3">
        <v>45062.328680555554</v>
      </c>
      <c r="H7326" s="1">
        <v>115000</v>
      </c>
      <c r="I7326" t="s">
        <v>2793</v>
      </c>
      <c r="J7326" t="s">
        <v>13224</v>
      </c>
    </row>
    <row r="7327" spans="1:10">
      <c r="A7327" t="s">
        <v>33</v>
      </c>
      <c r="B7327" t="s">
        <v>13225</v>
      </c>
      <c r="C7327" t="s">
        <v>232</v>
      </c>
      <c r="D7327" t="s">
        <v>13</v>
      </c>
      <c r="E7327" t="s">
        <v>14</v>
      </c>
      <c r="F7327" t="s">
        <v>26</v>
      </c>
      <c r="G7327" s="3">
        <v>45048.29173611111</v>
      </c>
      <c r="H7327" s="1">
        <v>110000</v>
      </c>
      <c r="I7327" t="s">
        <v>6670</v>
      </c>
      <c r="J7327" t="s">
        <v>3340</v>
      </c>
    </row>
    <row r="7328" spans="1:10">
      <c r="A7328" t="s">
        <v>18</v>
      </c>
      <c r="B7328" t="s">
        <v>1936</v>
      </c>
      <c r="C7328" t="s">
        <v>24</v>
      </c>
      <c r="D7328" t="s">
        <v>13</v>
      </c>
      <c r="E7328" t="s">
        <v>25</v>
      </c>
      <c r="F7328" t="s">
        <v>26</v>
      </c>
      <c r="G7328" s="3">
        <v>45154.308668981481</v>
      </c>
      <c r="H7328" s="1">
        <v>134415</v>
      </c>
      <c r="I7328" t="s">
        <v>13226</v>
      </c>
      <c r="J7328" t="s">
        <v>13227</v>
      </c>
    </row>
    <row r="7329" spans="1:10">
      <c r="A7329" t="s">
        <v>33</v>
      </c>
      <c r="B7329" t="s">
        <v>3832</v>
      </c>
      <c r="C7329" t="s">
        <v>24</v>
      </c>
      <c r="D7329" t="s">
        <v>13</v>
      </c>
      <c r="E7329" t="s">
        <v>25</v>
      </c>
      <c r="F7329" t="s">
        <v>26</v>
      </c>
      <c r="G7329" s="3">
        <v>44959.292013888888</v>
      </c>
      <c r="H7329" s="1">
        <v>112050</v>
      </c>
      <c r="I7329" t="s">
        <v>3316</v>
      </c>
      <c r="J7329" t="s">
        <v>13228</v>
      </c>
    </row>
    <row r="7330" spans="1:10">
      <c r="A7330" t="s">
        <v>10</v>
      </c>
      <c r="B7330" t="s">
        <v>13229</v>
      </c>
      <c r="C7330" t="s">
        <v>24</v>
      </c>
      <c r="D7330" t="s">
        <v>13</v>
      </c>
      <c r="E7330" t="s">
        <v>25</v>
      </c>
      <c r="F7330" t="s">
        <v>26</v>
      </c>
      <c r="G7330" s="3">
        <v>45175.292905092596</v>
      </c>
      <c r="H7330" s="1">
        <v>129500</v>
      </c>
      <c r="I7330" t="s">
        <v>13230</v>
      </c>
      <c r="J7330" t="s">
        <v>3720</v>
      </c>
    </row>
    <row r="7331" spans="1:10">
      <c r="A7331" t="s">
        <v>135</v>
      </c>
      <c r="B7331" t="s">
        <v>135</v>
      </c>
      <c r="C7331" t="s">
        <v>194</v>
      </c>
      <c r="D7331" t="s">
        <v>13</v>
      </c>
      <c r="E7331" t="s">
        <v>14</v>
      </c>
      <c r="F7331" t="s">
        <v>26</v>
      </c>
      <c r="G7331" s="3">
        <v>45002.29277777778</v>
      </c>
      <c r="H7331" s="1">
        <v>101808</v>
      </c>
      <c r="I7331" t="s">
        <v>2995</v>
      </c>
      <c r="J7331" t="s">
        <v>8814</v>
      </c>
    </row>
    <row r="7332" spans="1:10">
      <c r="A7332" t="s">
        <v>18</v>
      </c>
      <c r="B7332" t="s">
        <v>13231</v>
      </c>
      <c r="C7332" t="s">
        <v>171</v>
      </c>
      <c r="D7332" t="s">
        <v>13</v>
      </c>
      <c r="E7332" t="s">
        <v>14</v>
      </c>
      <c r="F7332" t="s">
        <v>171</v>
      </c>
      <c r="G7332" s="3">
        <v>45283.298344907409</v>
      </c>
      <c r="H7332" s="1">
        <v>120000</v>
      </c>
      <c r="I7332" t="s">
        <v>253</v>
      </c>
      <c r="J7332" t="s">
        <v>13232</v>
      </c>
    </row>
    <row r="7333" spans="1:10">
      <c r="A7333" t="s">
        <v>33</v>
      </c>
      <c r="B7333" t="s">
        <v>13233</v>
      </c>
      <c r="C7333" t="s">
        <v>1926</v>
      </c>
      <c r="D7333" t="s">
        <v>13</v>
      </c>
      <c r="E7333" t="s">
        <v>14</v>
      </c>
      <c r="F7333" t="s">
        <v>26</v>
      </c>
      <c r="G7333" s="3">
        <v>45000.292523148149</v>
      </c>
      <c r="H7333" s="1">
        <v>75725</v>
      </c>
      <c r="I7333" t="s">
        <v>13234</v>
      </c>
      <c r="J7333" t="s">
        <v>13235</v>
      </c>
    </row>
    <row r="7334" spans="1:10">
      <c r="A7334" t="s">
        <v>18</v>
      </c>
      <c r="B7334" t="s">
        <v>18</v>
      </c>
      <c r="C7334" t="s">
        <v>614</v>
      </c>
      <c r="D7334" t="s">
        <v>13</v>
      </c>
      <c r="E7334" t="s">
        <v>14</v>
      </c>
      <c r="F7334" t="s">
        <v>608</v>
      </c>
      <c r="G7334" s="3">
        <v>44967.332280092596</v>
      </c>
      <c r="H7334" s="1">
        <v>90000</v>
      </c>
      <c r="I7334" t="s">
        <v>6212</v>
      </c>
      <c r="J7334" t="s">
        <v>13236</v>
      </c>
    </row>
    <row r="7335" spans="1:10">
      <c r="A7335" t="s">
        <v>10</v>
      </c>
      <c r="B7335" t="s">
        <v>13237</v>
      </c>
      <c r="C7335" t="s">
        <v>1366</v>
      </c>
      <c r="D7335" t="s">
        <v>13</v>
      </c>
      <c r="E7335" t="s">
        <v>14</v>
      </c>
      <c r="F7335" t="s">
        <v>26</v>
      </c>
      <c r="G7335" s="3">
        <v>45044.293888888889</v>
      </c>
      <c r="H7335" s="1">
        <v>112015</v>
      </c>
      <c r="I7335" t="s">
        <v>2942</v>
      </c>
      <c r="J7335" t="s">
        <v>12058</v>
      </c>
    </row>
    <row r="7336" spans="1:10">
      <c r="A7336" t="s">
        <v>10</v>
      </c>
      <c r="B7336" t="s">
        <v>7337</v>
      </c>
      <c r="C7336" t="s">
        <v>717</v>
      </c>
      <c r="D7336" t="s">
        <v>13</v>
      </c>
      <c r="E7336" t="s">
        <v>14</v>
      </c>
      <c r="F7336" t="s">
        <v>26</v>
      </c>
      <c r="G7336" s="3">
        <v>45056.317511574074</v>
      </c>
      <c r="H7336" s="1">
        <v>150000</v>
      </c>
      <c r="I7336" t="s">
        <v>1613</v>
      </c>
      <c r="J7336" t="s">
        <v>13238</v>
      </c>
    </row>
    <row r="7337" spans="1:10">
      <c r="A7337" t="s">
        <v>10</v>
      </c>
      <c r="B7337" t="s">
        <v>357</v>
      </c>
      <c r="C7337" t="s">
        <v>56</v>
      </c>
      <c r="D7337" t="s">
        <v>13</v>
      </c>
      <c r="E7337" t="s">
        <v>14</v>
      </c>
      <c r="F7337" t="s">
        <v>26</v>
      </c>
      <c r="G7337" s="3">
        <v>45120.294085648151</v>
      </c>
      <c r="H7337" s="1">
        <v>174000</v>
      </c>
      <c r="I7337" t="s">
        <v>4110</v>
      </c>
      <c r="J7337" t="s">
        <v>13239</v>
      </c>
    </row>
    <row r="7338" spans="1:10">
      <c r="A7338" t="s">
        <v>33</v>
      </c>
      <c r="B7338" t="s">
        <v>13240</v>
      </c>
      <c r="C7338" t="s">
        <v>13241</v>
      </c>
      <c r="D7338" t="s">
        <v>13</v>
      </c>
      <c r="E7338" t="s">
        <v>14</v>
      </c>
      <c r="F7338" t="s">
        <v>26</v>
      </c>
      <c r="G7338" s="3">
        <v>45112.291979166665</v>
      </c>
      <c r="H7338" s="1">
        <v>146671.5</v>
      </c>
      <c r="I7338" t="s">
        <v>11573</v>
      </c>
      <c r="J7338" t="s">
        <v>295</v>
      </c>
    </row>
    <row r="7339" spans="1:10">
      <c r="A7339" t="s">
        <v>33</v>
      </c>
      <c r="B7339" t="s">
        <v>33</v>
      </c>
      <c r="C7339" t="s">
        <v>24</v>
      </c>
      <c r="D7339" t="s">
        <v>13</v>
      </c>
      <c r="E7339" t="s">
        <v>25</v>
      </c>
      <c r="F7339" t="s">
        <v>26</v>
      </c>
      <c r="G7339" s="3">
        <v>45131.292847222219</v>
      </c>
      <c r="H7339" s="1">
        <v>85000</v>
      </c>
      <c r="I7339" t="s">
        <v>2666</v>
      </c>
      <c r="J7339" t="s">
        <v>13242</v>
      </c>
    </row>
    <row r="7340" spans="1:10">
      <c r="A7340" t="s">
        <v>10</v>
      </c>
      <c r="B7340" t="s">
        <v>13243</v>
      </c>
      <c r="C7340" t="s">
        <v>434</v>
      </c>
      <c r="D7340" t="s">
        <v>13</v>
      </c>
      <c r="E7340" t="s">
        <v>14</v>
      </c>
      <c r="F7340" t="s">
        <v>26</v>
      </c>
      <c r="G7340" s="3">
        <v>44981.294050925928</v>
      </c>
      <c r="H7340" s="1">
        <v>90000</v>
      </c>
      <c r="I7340" t="s">
        <v>2071</v>
      </c>
      <c r="J7340" t="s">
        <v>13244</v>
      </c>
    </row>
    <row r="7341" spans="1:10">
      <c r="A7341" t="s">
        <v>10</v>
      </c>
      <c r="B7341" t="s">
        <v>11935</v>
      </c>
      <c r="C7341" t="s">
        <v>1348</v>
      </c>
      <c r="D7341" t="s">
        <v>13</v>
      </c>
      <c r="E7341" t="s">
        <v>14</v>
      </c>
      <c r="F7341" t="s">
        <v>26</v>
      </c>
      <c r="G7341" s="3">
        <v>45059.305590277778</v>
      </c>
      <c r="H7341" s="1">
        <v>115000</v>
      </c>
      <c r="I7341" t="s">
        <v>420</v>
      </c>
      <c r="J7341" t="s">
        <v>13245</v>
      </c>
    </row>
    <row r="7342" spans="1:10">
      <c r="A7342" t="s">
        <v>10</v>
      </c>
      <c r="B7342" t="s">
        <v>13246</v>
      </c>
      <c r="C7342" t="s">
        <v>19</v>
      </c>
      <c r="D7342" t="s">
        <v>13</v>
      </c>
      <c r="E7342" t="s">
        <v>14</v>
      </c>
      <c r="F7342" t="s">
        <v>26</v>
      </c>
      <c r="G7342" s="3">
        <v>45099.293865740743</v>
      </c>
      <c r="H7342" s="1">
        <v>165000</v>
      </c>
      <c r="I7342" t="s">
        <v>2666</v>
      </c>
      <c r="J7342" t="s">
        <v>13247</v>
      </c>
    </row>
    <row r="7343" spans="1:10">
      <c r="A7343" t="s">
        <v>10</v>
      </c>
      <c r="B7343" t="s">
        <v>398</v>
      </c>
      <c r="C7343" t="s">
        <v>56</v>
      </c>
      <c r="D7343" t="s">
        <v>13</v>
      </c>
      <c r="E7343" t="s">
        <v>14</v>
      </c>
      <c r="F7343" t="s">
        <v>26</v>
      </c>
      <c r="G7343" s="3">
        <v>45034.294942129629</v>
      </c>
      <c r="H7343" s="1">
        <v>125000</v>
      </c>
      <c r="I7343" t="s">
        <v>1072</v>
      </c>
      <c r="J7343" t="s">
        <v>2457</v>
      </c>
    </row>
    <row r="7344" spans="1:10">
      <c r="A7344" t="s">
        <v>10</v>
      </c>
      <c r="B7344" t="s">
        <v>6268</v>
      </c>
      <c r="C7344" t="s">
        <v>6269</v>
      </c>
      <c r="D7344" t="s">
        <v>13</v>
      </c>
      <c r="E7344" t="s">
        <v>14</v>
      </c>
      <c r="F7344" t="s">
        <v>26</v>
      </c>
      <c r="G7344" s="3">
        <v>45154.294259259259</v>
      </c>
      <c r="H7344" s="1">
        <v>200000</v>
      </c>
      <c r="I7344" t="s">
        <v>6270</v>
      </c>
      <c r="J7344" t="s">
        <v>6271</v>
      </c>
    </row>
    <row r="7345" spans="1:10">
      <c r="A7345" t="s">
        <v>33</v>
      </c>
      <c r="B7345" t="s">
        <v>13248</v>
      </c>
      <c r="C7345" t="s">
        <v>56</v>
      </c>
      <c r="D7345" t="s">
        <v>13</v>
      </c>
      <c r="E7345" t="s">
        <v>14</v>
      </c>
      <c r="F7345" t="s">
        <v>26</v>
      </c>
      <c r="G7345" s="3">
        <v>45050.292870370373</v>
      </c>
      <c r="H7345" s="1">
        <v>150000</v>
      </c>
      <c r="I7345" t="s">
        <v>2205</v>
      </c>
      <c r="J7345" t="s">
        <v>13249</v>
      </c>
    </row>
    <row r="7346" spans="1:10">
      <c r="A7346" t="s">
        <v>33</v>
      </c>
      <c r="B7346" t="s">
        <v>33</v>
      </c>
      <c r="C7346" t="s">
        <v>741</v>
      </c>
      <c r="D7346" t="s">
        <v>13</v>
      </c>
      <c r="E7346" t="s">
        <v>14</v>
      </c>
      <c r="F7346" t="s">
        <v>171</v>
      </c>
      <c r="G7346" s="3">
        <v>45114.301562499997</v>
      </c>
      <c r="H7346" s="1">
        <v>111175</v>
      </c>
      <c r="I7346" t="s">
        <v>4875</v>
      </c>
      <c r="J7346" t="s">
        <v>13250</v>
      </c>
    </row>
    <row r="7347" spans="1:10">
      <c r="A7347" t="s">
        <v>33</v>
      </c>
      <c r="B7347" t="s">
        <v>13251</v>
      </c>
      <c r="C7347" t="s">
        <v>24</v>
      </c>
      <c r="D7347" t="s">
        <v>13</v>
      </c>
      <c r="E7347" t="s">
        <v>25</v>
      </c>
      <c r="F7347" t="s">
        <v>26</v>
      </c>
      <c r="G7347" s="3">
        <v>45274.31527777778</v>
      </c>
      <c r="H7347" s="1">
        <v>50500</v>
      </c>
      <c r="I7347" t="s">
        <v>602</v>
      </c>
      <c r="J7347" t="s">
        <v>8814</v>
      </c>
    </row>
    <row r="7348" spans="1:10">
      <c r="A7348" t="s">
        <v>10</v>
      </c>
      <c r="B7348" t="s">
        <v>398</v>
      </c>
      <c r="C7348" t="s">
        <v>1166</v>
      </c>
      <c r="D7348" t="s">
        <v>13</v>
      </c>
      <c r="E7348" t="s">
        <v>14</v>
      </c>
      <c r="F7348" t="s">
        <v>26</v>
      </c>
      <c r="G7348" s="3">
        <v>44931.295532407406</v>
      </c>
      <c r="H7348" s="1">
        <v>125000</v>
      </c>
      <c r="I7348" t="s">
        <v>3933</v>
      </c>
      <c r="J7348" t="s">
        <v>13252</v>
      </c>
    </row>
    <row r="7349" spans="1:10">
      <c r="A7349" t="s">
        <v>212</v>
      </c>
      <c r="B7349" t="s">
        <v>13253</v>
      </c>
      <c r="C7349" t="s">
        <v>75</v>
      </c>
      <c r="D7349" t="s">
        <v>13</v>
      </c>
      <c r="E7349" t="s">
        <v>14</v>
      </c>
      <c r="F7349" t="s">
        <v>26</v>
      </c>
      <c r="G7349" s="3">
        <v>44973.295393518521</v>
      </c>
      <c r="H7349" s="1">
        <v>158000</v>
      </c>
      <c r="I7349" t="s">
        <v>11868</v>
      </c>
      <c r="J7349" t="s">
        <v>13254</v>
      </c>
    </row>
    <row r="7350" spans="1:10">
      <c r="A7350" t="s">
        <v>212</v>
      </c>
      <c r="B7350" t="s">
        <v>11313</v>
      </c>
      <c r="C7350" t="s">
        <v>13255</v>
      </c>
      <c r="D7350" t="s">
        <v>13</v>
      </c>
      <c r="E7350" t="s">
        <v>14</v>
      </c>
      <c r="F7350" t="s">
        <v>20</v>
      </c>
      <c r="G7350" s="3">
        <v>45051.325949074075</v>
      </c>
      <c r="H7350" s="1">
        <v>175000</v>
      </c>
      <c r="I7350" t="s">
        <v>13256</v>
      </c>
      <c r="J7350" t="s">
        <v>13257</v>
      </c>
    </row>
    <row r="7351" spans="1:10">
      <c r="A7351" t="s">
        <v>73</v>
      </c>
      <c r="B7351" t="s">
        <v>73</v>
      </c>
      <c r="C7351" t="s">
        <v>6433</v>
      </c>
      <c r="D7351" t="s">
        <v>13</v>
      </c>
      <c r="E7351" t="s">
        <v>14</v>
      </c>
      <c r="F7351" t="s">
        <v>608</v>
      </c>
      <c r="G7351" s="3">
        <v>45154.326319444444</v>
      </c>
      <c r="H7351" s="1">
        <v>115000</v>
      </c>
      <c r="I7351" t="s">
        <v>4086</v>
      </c>
      <c r="J7351" t="s">
        <v>1284</v>
      </c>
    </row>
    <row r="7352" spans="1:10">
      <c r="A7352" t="s">
        <v>152</v>
      </c>
      <c r="B7352" t="s">
        <v>13258</v>
      </c>
      <c r="C7352" t="s">
        <v>13259</v>
      </c>
      <c r="D7352" t="s">
        <v>13</v>
      </c>
      <c r="E7352" t="s">
        <v>14</v>
      </c>
      <c r="F7352" t="s">
        <v>198</v>
      </c>
      <c r="G7352" s="3">
        <v>44973.301805555559</v>
      </c>
      <c r="H7352" s="1">
        <v>224500</v>
      </c>
      <c r="I7352" t="s">
        <v>13260</v>
      </c>
      <c r="J7352" t="s">
        <v>13261</v>
      </c>
    </row>
    <row r="7353" spans="1:10">
      <c r="A7353" t="s">
        <v>18</v>
      </c>
      <c r="B7353" t="s">
        <v>8292</v>
      </c>
      <c r="C7353" t="s">
        <v>614</v>
      </c>
      <c r="D7353" t="s">
        <v>13</v>
      </c>
      <c r="E7353" t="s">
        <v>14</v>
      </c>
      <c r="F7353" t="s">
        <v>608</v>
      </c>
      <c r="G7353" s="3">
        <v>45058.312777777777</v>
      </c>
      <c r="H7353" s="1">
        <v>80000</v>
      </c>
      <c r="I7353" t="s">
        <v>904</v>
      </c>
      <c r="J7353" t="s">
        <v>13262</v>
      </c>
    </row>
    <row r="7354" spans="1:10">
      <c r="A7354" t="s">
        <v>106</v>
      </c>
      <c r="B7354" t="s">
        <v>13054</v>
      </c>
      <c r="C7354" t="s">
        <v>13263</v>
      </c>
      <c r="D7354" t="s">
        <v>13</v>
      </c>
      <c r="E7354" t="s">
        <v>14</v>
      </c>
      <c r="F7354" t="s">
        <v>26</v>
      </c>
      <c r="G7354" s="3">
        <v>45077.293032407404</v>
      </c>
      <c r="H7354" s="1">
        <v>69581</v>
      </c>
      <c r="I7354" t="s">
        <v>13264</v>
      </c>
      <c r="J7354" t="s">
        <v>13265</v>
      </c>
    </row>
    <row r="7355" spans="1:10">
      <c r="A7355" t="s">
        <v>10</v>
      </c>
      <c r="B7355" t="s">
        <v>8341</v>
      </c>
      <c r="C7355" t="s">
        <v>24</v>
      </c>
      <c r="D7355" t="s">
        <v>13</v>
      </c>
      <c r="E7355" t="s">
        <v>25</v>
      </c>
      <c r="F7355" t="s">
        <v>26</v>
      </c>
      <c r="G7355" s="3">
        <v>45139.297858796293</v>
      </c>
      <c r="H7355" s="1">
        <v>65000</v>
      </c>
      <c r="I7355" t="s">
        <v>451</v>
      </c>
      <c r="J7355" t="s">
        <v>856</v>
      </c>
    </row>
    <row r="7356" spans="1:10">
      <c r="A7356" t="s">
        <v>10</v>
      </c>
      <c r="B7356" t="s">
        <v>13266</v>
      </c>
      <c r="C7356" t="s">
        <v>201</v>
      </c>
      <c r="D7356" t="s">
        <v>13</v>
      </c>
      <c r="E7356" t="s">
        <v>14</v>
      </c>
      <c r="F7356" t="s">
        <v>26</v>
      </c>
      <c r="G7356" s="3">
        <v>45120.312974537039</v>
      </c>
      <c r="H7356" s="1">
        <v>100000</v>
      </c>
      <c r="I7356" t="s">
        <v>2783</v>
      </c>
      <c r="J7356" t="s">
        <v>338</v>
      </c>
    </row>
    <row r="7357" spans="1:10">
      <c r="A7357" t="s">
        <v>33</v>
      </c>
      <c r="B7357" t="s">
        <v>12810</v>
      </c>
      <c r="C7357" t="s">
        <v>24</v>
      </c>
      <c r="D7357" t="s">
        <v>13</v>
      </c>
      <c r="E7357" t="s">
        <v>25</v>
      </c>
      <c r="F7357" t="s">
        <v>26</v>
      </c>
      <c r="G7357" s="3">
        <v>44992.292905092596</v>
      </c>
      <c r="H7357" s="1">
        <v>152625</v>
      </c>
      <c r="I7357" t="s">
        <v>333</v>
      </c>
      <c r="J7357" t="s">
        <v>12811</v>
      </c>
    </row>
    <row r="7358" spans="1:10">
      <c r="A7358" t="s">
        <v>18</v>
      </c>
      <c r="B7358" t="s">
        <v>18</v>
      </c>
      <c r="C7358" t="s">
        <v>1305</v>
      </c>
      <c r="D7358" t="s">
        <v>13</v>
      </c>
      <c r="E7358" t="s">
        <v>14</v>
      </c>
      <c r="F7358" t="s">
        <v>26</v>
      </c>
      <c r="G7358" s="3">
        <v>44981.295069444444</v>
      </c>
      <c r="H7358" s="1">
        <v>127125</v>
      </c>
      <c r="I7358" t="s">
        <v>11485</v>
      </c>
      <c r="J7358" t="s">
        <v>13267</v>
      </c>
    </row>
    <row r="7359" spans="1:10">
      <c r="A7359" t="s">
        <v>10</v>
      </c>
      <c r="B7359" t="s">
        <v>13268</v>
      </c>
      <c r="C7359" t="s">
        <v>3038</v>
      </c>
      <c r="D7359" t="s">
        <v>13</v>
      </c>
      <c r="E7359" t="s">
        <v>14</v>
      </c>
      <c r="F7359" t="s">
        <v>171</v>
      </c>
      <c r="G7359" s="3">
        <v>44964.300763888888</v>
      </c>
      <c r="H7359" s="1">
        <v>157500</v>
      </c>
      <c r="I7359" t="s">
        <v>898</v>
      </c>
      <c r="J7359" t="s">
        <v>295</v>
      </c>
    </row>
    <row r="7360" spans="1:10">
      <c r="A7360" t="s">
        <v>10</v>
      </c>
      <c r="B7360" t="s">
        <v>10</v>
      </c>
      <c r="C7360" t="s">
        <v>259</v>
      </c>
      <c r="D7360" t="s">
        <v>13</v>
      </c>
      <c r="E7360" t="s">
        <v>14</v>
      </c>
      <c r="F7360" t="s">
        <v>26</v>
      </c>
      <c r="G7360" s="3">
        <v>45267.29409722222</v>
      </c>
      <c r="H7360" s="1">
        <v>95000</v>
      </c>
      <c r="I7360" t="s">
        <v>13269</v>
      </c>
      <c r="J7360" t="s">
        <v>13270</v>
      </c>
    </row>
    <row r="7361" spans="1:10">
      <c r="A7361" t="s">
        <v>10</v>
      </c>
      <c r="B7361" t="s">
        <v>10</v>
      </c>
      <c r="C7361" t="s">
        <v>13271</v>
      </c>
      <c r="D7361" t="s">
        <v>13</v>
      </c>
      <c r="E7361" t="s">
        <v>14</v>
      </c>
      <c r="F7361" t="s">
        <v>2086</v>
      </c>
      <c r="G7361" s="3">
        <v>45259.302627314813</v>
      </c>
      <c r="H7361" s="1">
        <v>137500</v>
      </c>
      <c r="I7361" t="s">
        <v>13272</v>
      </c>
      <c r="J7361" t="s">
        <v>819</v>
      </c>
    </row>
    <row r="7362" spans="1:10">
      <c r="A7362" t="s">
        <v>10</v>
      </c>
      <c r="B7362" t="s">
        <v>7985</v>
      </c>
      <c r="C7362" t="s">
        <v>171</v>
      </c>
      <c r="D7362" t="s">
        <v>13</v>
      </c>
      <c r="E7362" t="s">
        <v>14</v>
      </c>
      <c r="F7362" t="s">
        <v>171</v>
      </c>
      <c r="G7362" s="3">
        <v>45280.297800925924</v>
      </c>
      <c r="H7362" s="1">
        <v>162500</v>
      </c>
      <c r="I7362" t="s">
        <v>5977</v>
      </c>
      <c r="J7362" t="s">
        <v>13273</v>
      </c>
    </row>
    <row r="7363" spans="1:10">
      <c r="A7363" t="s">
        <v>33</v>
      </c>
      <c r="B7363" t="s">
        <v>569</v>
      </c>
      <c r="C7363" t="s">
        <v>1597</v>
      </c>
      <c r="D7363" t="s">
        <v>13</v>
      </c>
      <c r="E7363" t="s">
        <v>14</v>
      </c>
      <c r="F7363" t="s">
        <v>26</v>
      </c>
      <c r="G7363" s="3">
        <v>45057.292604166665</v>
      </c>
      <c r="H7363" s="1">
        <v>87500</v>
      </c>
      <c r="I7363" t="s">
        <v>13274</v>
      </c>
      <c r="J7363" t="s">
        <v>13275</v>
      </c>
    </row>
    <row r="7364" spans="1:10">
      <c r="A7364" t="s">
        <v>33</v>
      </c>
      <c r="B7364" t="s">
        <v>8895</v>
      </c>
      <c r="C7364" t="s">
        <v>24</v>
      </c>
      <c r="D7364" t="s">
        <v>13</v>
      </c>
      <c r="E7364" t="s">
        <v>25</v>
      </c>
      <c r="F7364" t="s">
        <v>26</v>
      </c>
      <c r="G7364" s="3">
        <v>45112.292453703703</v>
      </c>
      <c r="H7364" s="1">
        <v>150000</v>
      </c>
      <c r="I7364" t="s">
        <v>451</v>
      </c>
      <c r="J7364" t="s">
        <v>6782</v>
      </c>
    </row>
    <row r="7365" spans="1:10">
      <c r="A7365" t="s">
        <v>33</v>
      </c>
      <c r="B7365" t="s">
        <v>33</v>
      </c>
      <c r="C7365" t="s">
        <v>75</v>
      </c>
      <c r="D7365" t="s">
        <v>13</v>
      </c>
      <c r="E7365" t="s">
        <v>14</v>
      </c>
      <c r="F7365" t="s">
        <v>26</v>
      </c>
      <c r="G7365" s="3">
        <v>45009.292974537035</v>
      </c>
      <c r="H7365" s="1">
        <v>60000</v>
      </c>
      <c r="I7365" t="s">
        <v>13276</v>
      </c>
      <c r="J7365" t="s">
        <v>13277</v>
      </c>
    </row>
    <row r="7366" spans="1:10">
      <c r="A7366" t="s">
        <v>33</v>
      </c>
      <c r="B7366" t="s">
        <v>33</v>
      </c>
      <c r="C7366" t="s">
        <v>24</v>
      </c>
      <c r="D7366" t="s">
        <v>13</v>
      </c>
      <c r="E7366" t="s">
        <v>25</v>
      </c>
      <c r="F7366" t="s">
        <v>26</v>
      </c>
      <c r="G7366" s="3">
        <v>45235.29173611111</v>
      </c>
      <c r="H7366" s="1">
        <v>46500</v>
      </c>
      <c r="I7366" t="s">
        <v>9702</v>
      </c>
      <c r="J7366" t="s">
        <v>13278</v>
      </c>
    </row>
    <row r="7367" spans="1:10">
      <c r="A7367" t="s">
        <v>33</v>
      </c>
      <c r="B7367" t="s">
        <v>33</v>
      </c>
      <c r="C7367" t="s">
        <v>243</v>
      </c>
      <c r="D7367" t="s">
        <v>13</v>
      </c>
      <c r="E7367" t="s">
        <v>14</v>
      </c>
      <c r="F7367" t="s">
        <v>26</v>
      </c>
      <c r="G7367" s="3">
        <v>45006.3047337963</v>
      </c>
      <c r="H7367" s="1">
        <v>125000</v>
      </c>
      <c r="I7367" t="s">
        <v>13279</v>
      </c>
      <c r="J7367" t="s">
        <v>13280</v>
      </c>
    </row>
    <row r="7368" spans="1:10">
      <c r="A7368" t="s">
        <v>10</v>
      </c>
      <c r="B7368" t="s">
        <v>13281</v>
      </c>
      <c r="C7368" t="s">
        <v>24</v>
      </c>
      <c r="D7368" t="s">
        <v>13</v>
      </c>
      <c r="E7368" t="s">
        <v>25</v>
      </c>
      <c r="F7368" t="s">
        <v>26</v>
      </c>
      <c r="G7368" s="3">
        <v>45230.293483796297</v>
      </c>
      <c r="H7368" s="1">
        <v>206000</v>
      </c>
      <c r="I7368" t="s">
        <v>6259</v>
      </c>
      <c r="J7368" t="s">
        <v>11646</v>
      </c>
    </row>
    <row r="7369" spans="1:10">
      <c r="A7369" t="s">
        <v>10</v>
      </c>
      <c r="B7369" t="s">
        <v>13282</v>
      </c>
      <c r="C7369" t="s">
        <v>24</v>
      </c>
      <c r="D7369" t="s">
        <v>13</v>
      </c>
      <c r="E7369" t="s">
        <v>25</v>
      </c>
      <c r="F7369" t="s">
        <v>26</v>
      </c>
      <c r="G7369" s="3">
        <v>45223.29409722222</v>
      </c>
      <c r="H7369" s="1">
        <v>145000</v>
      </c>
      <c r="I7369" t="s">
        <v>2666</v>
      </c>
      <c r="J7369" t="s">
        <v>13283</v>
      </c>
    </row>
    <row r="7370" spans="1:10">
      <c r="A7370" t="s">
        <v>77</v>
      </c>
      <c r="B7370" t="s">
        <v>5986</v>
      </c>
      <c r="C7370" t="s">
        <v>325</v>
      </c>
      <c r="D7370" t="s">
        <v>13</v>
      </c>
      <c r="E7370" t="s">
        <v>14</v>
      </c>
      <c r="F7370" t="s">
        <v>26</v>
      </c>
      <c r="G7370" s="3">
        <v>45162.336886574078</v>
      </c>
      <c r="H7370" s="1">
        <v>99150</v>
      </c>
      <c r="I7370" t="s">
        <v>13284</v>
      </c>
      <c r="J7370" t="s">
        <v>13285</v>
      </c>
    </row>
    <row r="7371" spans="1:10">
      <c r="A7371" t="s">
        <v>33</v>
      </c>
      <c r="B7371" t="s">
        <v>33</v>
      </c>
      <c r="C7371" t="s">
        <v>13286</v>
      </c>
      <c r="D7371" t="s">
        <v>13</v>
      </c>
      <c r="E7371" t="s">
        <v>14</v>
      </c>
      <c r="F7371" t="s">
        <v>26</v>
      </c>
      <c r="G7371" s="3">
        <v>44980.293599537035</v>
      </c>
      <c r="H7371" s="1">
        <v>102500</v>
      </c>
      <c r="I7371" t="s">
        <v>88</v>
      </c>
      <c r="J7371" t="s">
        <v>9883</v>
      </c>
    </row>
    <row r="7372" spans="1:10">
      <c r="A7372" t="s">
        <v>33</v>
      </c>
      <c r="B7372" t="s">
        <v>13287</v>
      </c>
      <c r="C7372" t="s">
        <v>365</v>
      </c>
      <c r="D7372" t="s">
        <v>13</v>
      </c>
      <c r="E7372" t="s">
        <v>14</v>
      </c>
      <c r="F7372" t="s">
        <v>26</v>
      </c>
      <c r="G7372" s="3">
        <v>45025.294050925928</v>
      </c>
      <c r="H7372" s="1">
        <v>50000</v>
      </c>
      <c r="I7372" t="s">
        <v>88</v>
      </c>
      <c r="J7372" t="s">
        <v>144</v>
      </c>
    </row>
    <row r="7373" spans="1:10">
      <c r="A7373" t="s">
        <v>10</v>
      </c>
      <c r="B7373" t="s">
        <v>13288</v>
      </c>
      <c r="C7373" t="s">
        <v>3714</v>
      </c>
      <c r="D7373" t="s">
        <v>13</v>
      </c>
      <c r="E7373" t="s">
        <v>14</v>
      </c>
      <c r="F7373" t="s">
        <v>26</v>
      </c>
      <c r="G7373" s="3">
        <v>45115.312337962961</v>
      </c>
      <c r="H7373" s="1">
        <v>90000</v>
      </c>
      <c r="I7373" t="s">
        <v>13289</v>
      </c>
      <c r="J7373" t="s">
        <v>13290</v>
      </c>
    </row>
    <row r="7374" spans="1:10">
      <c r="A7374" t="s">
        <v>135</v>
      </c>
      <c r="B7374" t="s">
        <v>7670</v>
      </c>
      <c r="C7374" t="s">
        <v>75</v>
      </c>
      <c r="D7374" t="s">
        <v>13</v>
      </c>
      <c r="E7374" t="s">
        <v>14</v>
      </c>
      <c r="F7374" t="s">
        <v>26</v>
      </c>
      <c r="G7374" s="3">
        <v>45124.292743055557</v>
      </c>
      <c r="H7374" s="1">
        <v>163500</v>
      </c>
      <c r="I7374" t="s">
        <v>3626</v>
      </c>
      <c r="J7374" t="s">
        <v>7671</v>
      </c>
    </row>
    <row r="7375" spans="1:10">
      <c r="A7375" t="s">
        <v>135</v>
      </c>
      <c r="B7375" t="s">
        <v>13291</v>
      </c>
      <c r="C7375" t="s">
        <v>521</v>
      </c>
      <c r="D7375" t="s">
        <v>13</v>
      </c>
      <c r="E7375" t="s">
        <v>14</v>
      </c>
      <c r="F7375" t="s">
        <v>26</v>
      </c>
      <c r="G7375" s="3">
        <v>45100.306284722225</v>
      </c>
      <c r="H7375" s="1">
        <v>125000</v>
      </c>
      <c r="I7375" t="s">
        <v>2783</v>
      </c>
      <c r="J7375" t="s">
        <v>5546</v>
      </c>
    </row>
    <row r="7376" spans="1:10">
      <c r="A7376" t="s">
        <v>33</v>
      </c>
      <c r="B7376" t="s">
        <v>13292</v>
      </c>
      <c r="C7376" t="s">
        <v>13293</v>
      </c>
      <c r="D7376" t="s">
        <v>13</v>
      </c>
      <c r="E7376" t="s">
        <v>14</v>
      </c>
      <c r="F7376" t="s">
        <v>26</v>
      </c>
      <c r="G7376" s="3">
        <v>45181.337002314816</v>
      </c>
      <c r="H7376" s="1">
        <v>61500</v>
      </c>
      <c r="I7376" t="s">
        <v>13294</v>
      </c>
      <c r="J7376" t="s">
        <v>13295</v>
      </c>
    </row>
    <row r="7377" spans="1:10">
      <c r="A7377" t="s">
        <v>152</v>
      </c>
      <c r="B7377" t="s">
        <v>13296</v>
      </c>
      <c r="C7377" t="s">
        <v>2238</v>
      </c>
      <c r="D7377" t="s">
        <v>13</v>
      </c>
      <c r="E7377" t="s">
        <v>14</v>
      </c>
      <c r="F7377" t="s">
        <v>1110</v>
      </c>
      <c r="G7377" s="3">
        <v>45132.310624999998</v>
      </c>
      <c r="H7377" s="1">
        <v>177283</v>
      </c>
      <c r="I7377" t="s">
        <v>13297</v>
      </c>
      <c r="J7377" t="s">
        <v>13298</v>
      </c>
    </row>
    <row r="7378" spans="1:10">
      <c r="A7378" t="s">
        <v>18</v>
      </c>
      <c r="B7378" t="s">
        <v>13299</v>
      </c>
      <c r="C7378" t="s">
        <v>1926</v>
      </c>
      <c r="D7378" t="s">
        <v>13</v>
      </c>
      <c r="E7378" t="s">
        <v>14</v>
      </c>
      <c r="F7378" t="s">
        <v>26</v>
      </c>
      <c r="G7378" s="3">
        <v>45164.296064814815</v>
      </c>
      <c r="H7378" s="1">
        <v>125000</v>
      </c>
      <c r="I7378" t="s">
        <v>2673</v>
      </c>
      <c r="J7378" t="s">
        <v>13300</v>
      </c>
    </row>
    <row r="7379" spans="1:10">
      <c r="A7379" t="s">
        <v>33</v>
      </c>
      <c r="B7379" t="s">
        <v>33</v>
      </c>
      <c r="C7379" t="s">
        <v>276</v>
      </c>
      <c r="D7379" t="s">
        <v>13</v>
      </c>
      <c r="E7379" t="s">
        <v>14</v>
      </c>
      <c r="F7379" t="s">
        <v>26</v>
      </c>
      <c r="G7379" s="3">
        <v>44985.292037037034</v>
      </c>
      <c r="H7379" s="1">
        <v>90000</v>
      </c>
      <c r="I7379" t="s">
        <v>1438</v>
      </c>
      <c r="J7379" t="s">
        <v>13301</v>
      </c>
    </row>
    <row r="7380" spans="1:10">
      <c r="A7380" t="s">
        <v>10</v>
      </c>
      <c r="B7380" t="s">
        <v>13302</v>
      </c>
      <c r="C7380" t="s">
        <v>869</v>
      </c>
      <c r="D7380" t="s">
        <v>13</v>
      </c>
      <c r="E7380" t="s">
        <v>14</v>
      </c>
      <c r="F7380" t="s">
        <v>26</v>
      </c>
      <c r="G7380" s="3">
        <v>45064.291979166665</v>
      </c>
      <c r="H7380" s="1">
        <v>254000</v>
      </c>
      <c r="I7380" t="s">
        <v>11031</v>
      </c>
      <c r="J7380" t="s">
        <v>13303</v>
      </c>
    </row>
    <row r="7381" spans="1:10">
      <c r="A7381" t="s">
        <v>212</v>
      </c>
      <c r="B7381" t="s">
        <v>212</v>
      </c>
      <c r="C7381" t="s">
        <v>1105</v>
      </c>
      <c r="D7381" t="s">
        <v>13</v>
      </c>
      <c r="E7381" t="s">
        <v>14</v>
      </c>
      <c r="F7381" t="s">
        <v>26</v>
      </c>
      <c r="G7381" s="3">
        <v>45094.293888888889</v>
      </c>
      <c r="H7381" s="1">
        <v>125000</v>
      </c>
      <c r="I7381" t="s">
        <v>3454</v>
      </c>
      <c r="J7381" t="s">
        <v>13304</v>
      </c>
    </row>
    <row r="7382" spans="1:10">
      <c r="A7382" t="s">
        <v>212</v>
      </c>
      <c r="B7382" t="s">
        <v>212</v>
      </c>
      <c r="C7382" t="s">
        <v>243</v>
      </c>
      <c r="D7382" t="s">
        <v>13</v>
      </c>
      <c r="E7382" t="s">
        <v>14</v>
      </c>
      <c r="F7382" t="s">
        <v>26</v>
      </c>
      <c r="G7382" s="3">
        <v>44953.29619212963</v>
      </c>
      <c r="H7382" s="1">
        <v>90000</v>
      </c>
      <c r="I7382" t="s">
        <v>322</v>
      </c>
      <c r="J7382" t="s">
        <v>10708</v>
      </c>
    </row>
    <row r="7383" spans="1:10">
      <c r="A7383" t="s">
        <v>10</v>
      </c>
      <c r="B7383" t="s">
        <v>398</v>
      </c>
      <c r="C7383" t="s">
        <v>604</v>
      </c>
      <c r="D7383" t="s">
        <v>13</v>
      </c>
      <c r="E7383" t="s">
        <v>14</v>
      </c>
      <c r="F7383" t="s">
        <v>26</v>
      </c>
      <c r="G7383" s="3">
        <v>45006.307083333333</v>
      </c>
      <c r="H7383" s="1">
        <v>175000</v>
      </c>
      <c r="I7383" t="s">
        <v>2071</v>
      </c>
      <c r="J7383" t="s">
        <v>10772</v>
      </c>
    </row>
    <row r="7384" spans="1:10">
      <c r="A7384" t="s">
        <v>18</v>
      </c>
      <c r="B7384" t="s">
        <v>18</v>
      </c>
      <c r="C7384" t="s">
        <v>662</v>
      </c>
      <c r="D7384" t="s">
        <v>13</v>
      </c>
      <c r="E7384" t="s">
        <v>14</v>
      </c>
      <c r="F7384" t="s">
        <v>26</v>
      </c>
      <c r="G7384" s="3">
        <v>44959.297152777777</v>
      </c>
      <c r="H7384" s="1">
        <v>150000</v>
      </c>
      <c r="I7384" t="s">
        <v>88</v>
      </c>
      <c r="J7384" t="s">
        <v>13305</v>
      </c>
    </row>
    <row r="7385" spans="1:10">
      <c r="A7385" t="s">
        <v>33</v>
      </c>
      <c r="B7385" t="s">
        <v>8705</v>
      </c>
      <c r="C7385" t="s">
        <v>24</v>
      </c>
      <c r="D7385" t="s">
        <v>13</v>
      </c>
      <c r="E7385" t="s">
        <v>25</v>
      </c>
      <c r="F7385" t="s">
        <v>26</v>
      </c>
      <c r="G7385" s="3">
        <v>45124.294247685182</v>
      </c>
      <c r="H7385" s="1">
        <v>150000</v>
      </c>
      <c r="I7385" t="s">
        <v>451</v>
      </c>
      <c r="J7385" t="s">
        <v>452</v>
      </c>
    </row>
    <row r="7386" spans="1:10">
      <c r="A7386" t="s">
        <v>10</v>
      </c>
      <c r="B7386" t="s">
        <v>3127</v>
      </c>
      <c r="C7386" t="s">
        <v>19</v>
      </c>
      <c r="D7386" t="s">
        <v>13</v>
      </c>
      <c r="E7386" t="s">
        <v>14</v>
      </c>
      <c r="F7386" t="s">
        <v>26</v>
      </c>
      <c r="G7386" s="3">
        <v>45099.293981481482</v>
      </c>
      <c r="H7386" s="1">
        <v>115000</v>
      </c>
      <c r="I7386" t="s">
        <v>420</v>
      </c>
      <c r="J7386" t="s">
        <v>13306</v>
      </c>
    </row>
    <row r="7387" spans="1:10">
      <c r="A7387" t="s">
        <v>18</v>
      </c>
      <c r="B7387" t="s">
        <v>10182</v>
      </c>
      <c r="C7387" t="s">
        <v>1015</v>
      </c>
      <c r="D7387" t="s">
        <v>13</v>
      </c>
      <c r="E7387" t="s">
        <v>14</v>
      </c>
      <c r="F7387" t="s">
        <v>608</v>
      </c>
      <c r="G7387" s="3">
        <v>45020.31490740741</v>
      </c>
      <c r="H7387" s="1">
        <v>125000</v>
      </c>
      <c r="I7387" t="s">
        <v>1571</v>
      </c>
      <c r="J7387" t="s">
        <v>13307</v>
      </c>
    </row>
    <row r="7388" spans="1:10">
      <c r="A7388" t="s">
        <v>33</v>
      </c>
      <c r="B7388" t="s">
        <v>13308</v>
      </c>
      <c r="C7388" t="s">
        <v>13309</v>
      </c>
      <c r="D7388" t="s">
        <v>13</v>
      </c>
      <c r="E7388" t="s">
        <v>14</v>
      </c>
      <c r="F7388" t="s">
        <v>26</v>
      </c>
      <c r="G7388" s="3">
        <v>45044.293287037035</v>
      </c>
      <c r="H7388" s="1">
        <v>150000</v>
      </c>
      <c r="I7388" t="s">
        <v>4317</v>
      </c>
    </row>
    <row r="7389" spans="1:10">
      <c r="A7389" t="s">
        <v>18</v>
      </c>
      <c r="B7389" t="s">
        <v>13310</v>
      </c>
      <c r="C7389" t="s">
        <v>24</v>
      </c>
      <c r="D7389" t="s">
        <v>13</v>
      </c>
      <c r="E7389" t="s">
        <v>25</v>
      </c>
      <c r="F7389" t="s">
        <v>26</v>
      </c>
      <c r="G7389" s="3">
        <v>45154.307974537034</v>
      </c>
      <c r="H7389" s="1">
        <v>221500</v>
      </c>
      <c r="I7389" t="s">
        <v>13311</v>
      </c>
      <c r="J7389" t="s">
        <v>13312</v>
      </c>
    </row>
    <row r="7390" spans="1:10">
      <c r="A7390" t="s">
        <v>10</v>
      </c>
      <c r="B7390" t="s">
        <v>13313</v>
      </c>
      <c r="C7390" t="s">
        <v>1105</v>
      </c>
      <c r="D7390" t="s">
        <v>13</v>
      </c>
      <c r="E7390" t="s">
        <v>14</v>
      </c>
      <c r="F7390" t="s">
        <v>26</v>
      </c>
      <c r="G7390" s="3">
        <v>44996.295173611114</v>
      </c>
      <c r="H7390" s="1">
        <v>138500</v>
      </c>
      <c r="I7390" t="s">
        <v>3400</v>
      </c>
      <c r="J7390" t="s">
        <v>3401</v>
      </c>
    </row>
    <row r="7391" spans="1:10">
      <c r="A7391" t="s">
        <v>33</v>
      </c>
      <c r="B7391" t="s">
        <v>6305</v>
      </c>
      <c r="C7391" t="s">
        <v>13314</v>
      </c>
      <c r="D7391" t="s">
        <v>13</v>
      </c>
      <c r="E7391" t="s">
        <v>14</v>
      </c>
      <c r="F7391" t="s">
        <v>26</v>
      </c>
      <c r="G7391" s="3">
        <v>44978.356238425928</v>
      </c>
      <c r="H7391" s="1">
        <v>90000</v>
      </c>
      <c r="I7391" t="s">
        <v>13315</v>
      </c>
      <c r="J7391" t="s">
        <v>13316</v>
      </c>
    </row>
    <row r="7392" spans="1:10">
      <c r="A7392" t="s">
        <v>33</v>
      </c>
      <c r="B7392" t="s">
        <v>364</v>
      </c>
      <c r="C7392" t="s">
        <v>276</v>
      </c>
      <c r="D7392" t="s">
        <v>13</v>
      </c>
      <c r="E7392" t="s">
        <v>14</v>
      </c>
      <c r="F7392" t="s">
        <v>26</v>
      </c>
      <c r="G7392" s="3">
        <v>45204.291747685187</v>
      </c>
      <c r="H7392" s="1">
        <v>135000</v>
      </c>
      <c r="I7392" t="s">
        <v>1571</v>
      </c>
      <c r="J7392" t="s">
        <v>316</v>
      </c>
    </row>
    <row r="7393" spans="1:10">
      <c r="A7393" t="s">
        <v>33</v>
      </c>
      <c r="B7393" t="s">
        <v>13317</v>
      </c>
      <c r="C7393" t="s">
        <v>276</v>
      </c>
      <c r="D7393" t="s">
        <v>13</v>
      </c>
      <c r="E7393" t="s">
        <v>14</v>
      </c>
      <c r="F7393" t="s">
        <v>26</v>
      </c>
      <c r="G7393" s="3">
        <v>45041.291863425926</v>
      </c>
      <c r="H7393" s="1">
        <v>87500</v>
      </c>
      <c r="I7393" t="s">
        <v>4049</v>
      </c>
      <c r="J7393" t="s">
        <v>11711</v>
      </c>
    </row>
    <row r="7394" spans="1:10">
      <c r="A7394" t="s">
        <v>18</v>
      </c>
      <c r="B7394" t="s">
        <v>10182</v>
      </c>
      <c r="C7394" t="s">
        <v>1015</v>
      </c>
      <c r="D7394" t="s">
        <v>13</v>
      </c>
      <c r="E7394" t="s">
        <v>14</v>
      </c>
      <c r="F7394" t="s">
        <v>608</v>
      </c>
      <c r="G7394" s="3">
        <v>45141.300208333334</v>
      </c>
      <c r="H7394" s="1">
        <v>105000</v>
      </c>
      <c r="I7394" t="s">
        <v>1044</v>
      </c>
      <c r="J7394" t="s">
        <v>13318</v>
      </c>
    </row>
    <row r="7395" spans="1:10">
      <c r="A7395" t="s">
        <v>135</v>
      </c>
      <c r="B7395" t="s">
        <v>8881</v>
      </c>
      <c r="C7395" t="s">
        <v>13319</v>
      </c>
      <c r="D7395" t="s">
        <v>13</v>
      </c>
      <c r="E7395" t="s">
        <v>14</v>
      </c>
      <c r="F7395" t="s">
        <v>26</v>
      </c>
      <c r="G7395" s="3">
        <v>45283.29277777778</v>
      </c>
      <c r="H7395" s="1">
        <v>78500</v>
      </c>
      <c r="I7395" t="s">
        <v>602</v>
      </c>
      <c r="J7395" t="s">
        <v>230</v>
      </c>
    </row>
    <row r="7396" spans="1:10">
      <c r="A7396" t="s">
        <v>10</v>
      </c>
      <c r="B7396" t="s">
        <v>13320</v>
      </c>
      <c r="C7396" t="s">
        <v>136</v>
      </c>
      <c r="D7396" t="s">
        <v>13</v>
      </c>
      <c r="E7396" t="s">
        <v>14</v>
      </c>
      <c r="F7396" t="s">
        <v>26</v>
      </c>
      <c r="G7396" s="3">
        <v>45190.293252314812</v>
      </c>
      <c r="H7396" s="1">
        <v>150000</v>
      </c>
      <c r="I7396" t="s">
        <v>13321</v>
      </c>
      <c r="J7396" t="s">
        <v>13322</v>
      </c>
    </row>
    <row r="7397" spans="1:10">
      <c r="A7397" t="s">
        <v>212</v>
      </c>
      <c r="B7397" t="s">
        <v>13323</v>
      </c>
      <c r="C7397" t="s">
        <v>1926</v>
      </c>
      <c r="D7397" t="s">
        <v>13</v>
      </c>
      <c r="E7397" t="s">
        <v>14</v>
      </c>
      <c r="F7397" t="s">
        <v>26</v>
      </c>
      <c r="G7397" s="3">
        <v>44928.293622685182</v>
      </c>
      <c r="H7397" s="1">
        <v>175000</v>
      </c>
      <c r="I7397" t="s">
        <v>2673</v>
      </c>
    </row>
    <row r="7398" spans="1:10">
      <c r="A7398" t="s">
        <v>10</v>
      </c>
      <c r="B7398" t="s">
        <v>13324</v>
      </c>
      <c r="C7398" t="s">
        <v>1105</v>
      </c>
      <c r="D7398" t="s">
        <v>13</v>
      </c>
      <c r="E7398" t="s">
        <v>14</v>
      </c>
      <c r="F7398" t="s">
        <v>26</v>
      </c>
      <c r="G7398" s="3">
        <v>45167.295937499999</v>
      </c>
      <c r="H7398" s="1">
        <v>285000</v>
      </c>
      <c r="I7398" t="s">
        <v>3454</v>
      </c>
      <c r="J7398" t="s">
        <v>13325</v>
      </c>
    </row>
    <row r="7399" spans="1:10">
      <c r="A7399" t="s">
        <v>10</v>
      </c>
      <c r="B7399" t="s">
        <v>10</v>
      </c>
      <c r="C7399" t="s">
        <v>5454</v>
      </c>
      <c r="D7399" t="s">
        <v>13</v>
      </c>
      <c r="E7399" t="s">
        <v>14</v>
      </c>
      <c r="F7399" t="s">
        <v>26</v>
      </c>
      <c r="G7399" s="3">
        <v>45015.293703703705</v>
      </c>
      <c r="H7399" s="1">
        <v>90000</v>
      </c>
      <c r="I7399" t="s">
        <v>13326</v>
      </c>
      <c r="J7399" t="s">
        <v>13327</v>
      </c>
    </row>
    <row r="7400" spans="1:10">
      <c r="A7400" t="s">
        <v>10</v>
      </c>
      <c r="B7400" t="s">
        <v>1720</v>
      </c>
      <c r="C7400" t="s">
        <v>75</v>
      </c>
      <c r="D7400" t="s">
        <v>13</v>
      </c>
      <c r="E7400" t="s">
        <v>14</v>
      </c>
      <c r="F7400" t="s">
        <v>26</v>
      </c>
      <c r="G7400" s="3">
        <v>45001.294895833336</v>
      </c>
      <c r="H7400" s="1">
        <v>157500</v>
      </c>
      <c r="I7400" t="s">
        <v>2475</v>
      </c>
      <c r="J7400" t="s">
        <v>12089</v>
      </c>
    </row>
    <row r="7401" spans="1:10">
      <c r="A7401" t="s">
        <v>10</v>
      </c>
      <c r="B7401" t="s">
        <v>7310</v>
      </c>
      <c r="C7401" t="s">
        <v>5077</v>
      </c>
      <c r="D7401" t="s">
        <v>13</v>
      </c>
      <c r="E7401" t="s">
        <v>14</v>
      </c>
      <c r="F7401" t="s">
        <v>26</v>
      </c>
      <c r="G7401" s="3">
        <v>45004.310324074075</v>
      </c>
      <c r="H7401" s="1">
        <v>105000</v>
      </c>
      <c r="I7401" t="s">
        <v>5078</v>
      </c>
      <c r="J7401" t="s">
        <v>13328</v>
      </c>
    </row>
    <row r="7402" spans="1:10">
      <c r="A7402" t="s">
        <v>77</v>
      </c>
      <c r="B7402" t="s">
        <v>6821</v>
      </c>
      <c r="C7402" t="s">
        <v>119</v>
      </c>
      <c r="D7402" t="s">
        <v>1075</v>
      </c>
      <c r="E7402" t="s">
        <v>14</v>
      </c>
      <c r="F7402" t="s">
        <v>26</v>
      </c>
      <c r="G7402" s="3">
        <v>45203.292199074072</v>
      </c>
      <c r="H7402" s="1">
        <v>156000</v>
      </c>
      <c r="I7402" t="s">
        <v>4094</v>
      </c>
    </row>
    <row r="7403" spans="1:10">
      <c r="A7403" t="s">
        <v>77</v>
      </c>
      <c r="B7403" t="s">
        <v>13329</v>
      </c>
      <c r="C7403" t="s">
        <v>325</v>
      </c>
      <c r="D7403" t="s">
        <v>13</v>
      </c>
      <c r="E7403" t="s">
        <v>14</v>
      </c>
      <c r="F7403" t="s">
        <v>26</v>
      </c>
      <c r="G7403" s="3">
        <v>45215.328217592592</v>
      </c>
      <c r="H7403" s="1">
        <v>114500</v>
      </c>
      <c r="I7403" t="s">
        <v>326</v>
      </c>
      <c r="J7403" t="s">
        <v>11892</v>
      </c>
    </row>
    <row r="7404" spans="1:10">
      <c r="A7404" t="s">
        <v>73</v>
      </c>
      <c r="B7404" t="s">
        <v>73</v>
      </c>
      <c r="C7404" t="s">
        <v>30</v>
      </c>
      <c r="D7404" t="s">
        <v>13</v>
      </c>
      <c r="E7404" t="s">
        <v>14</v>
      </c>
      <c r="F7404" t="s">
        <v>20</v>
      </c>
      <c r="G7404" s="3">
        <v>45103.349050925928</v>
      </c>
      <c r="H7404" s="1">
        <v>170000</v>
      </c>
      <c r="I7404" t="s">
        <v>4644</v>
      </c>
      <c r="J7404" t="s">
        <v>13330</v>
      </c>
    </row>
    <row r="7405" spans="1:10">
      <c r="A7405" t="s">
        <v>212</v>
      </c>
      <c r="B7405" t="s">
        <v>13331</v>
      </c>
      <c r="C7405" t="s">
        <v>75</v>
      </c>
      <c r="D7405" t="s">
        <v>13</v>
      </c>
      <c r="E7405" t="s">
        <v>14</v>
      </c>
      <c r="F7405" t="s">
        <v>26</v>
      </c>
      <c r="G7405" s="3">
        <v>44979.292037037034</v>
      </c>
      <c r="H7405" s="1">
        <v>190500</v>
      </c>
      <c r="I7405" t="s">
        <v>458</v>
      </c>
      <c r="J7405" t="s">
        <v>13332</v>
      </c>
    </row>
    <row r="7406" spans="1:10">
      <c r="A7406" t="s">
        <v>10</v>
      </c>
      <c r="B7406" t="s">
        <v>4449</v>
      </c>
      <c r="C7406" t="s">
        <v>119</v>
      </c>
      <c r="D7406" t="s">
        <v>13</v>
      </c>
      <c r="E7406" t="s">
        <v>14</v>
      </c>
      <c r="F7406" t="s">
        <v>26</v>
      </c>
      <c r="G7406" s="3">
        <v>45105.294328703705</v>
      </c>
      <c r="H7406" s="1">
        <v>148507</v>
      </c>
      <c r="I7406" t="s">
        <v>4451</v>
      </c>
      <c r="J7406" t="s">
        <v>719</v>
      </c>
    </row>
    <row r="7407" spans="1:10">
      <c r="A7407" t="s">
        <v>10</v>
      </c>
      <c r="B7407" t="s">
        <v>10</v>
      </c>
      <c r="C7407" t="s">
        <v>119</v>
      </c>
      <c r="D7407" t="s">
        <v>13</v>
      </c>
      <c r="E7407" t="s">
        <v>14</v>
      </c>
      <c r="F7407" t="s">
        <v>26</v>
      </c>
      <c r="G7407" s="3">
        <v>45254.347743055558</v>
      </c>
      <c r="H7407" s="1">
        <v>132368</v>
      </c>
      <c r="I7407" t="s">
        <v>13333</v>
      </c>
      <c r="J7407" t="s">
        <v>13334</v>
      </c>
    </row>
    <row r="7408" spans="1:10">
      <c r="A7408" t="s">
        <v>10</v>
      </c>
      <c r="B7408" t="s">
        <v>1603</v>
      </c>
      <c r="C7408" t="s">
        <v>795</v>
      </c>
      <c r="D7408" t="s">
        <v>13</v>
      </c>
      <c r="E7408" t="s">
        <v>14</v>
      </c>
      <c r="F7408" t="s">
        <v>26</v>
      </c>
      <c r="G7408" s="3">
        <v>45118.295543981483</v>
      </c>
      <c r="H7408" s="1">
        <v>95700</v>
      </c>
      <c r="I7408" t="s">
        <v>3055</v>
      </c>
      <c r="J7408" t="s">
        <v>13335</v>
      </c>
    </row>
    <row r="7409" spans="1:10">
      <c r="A7409" t="s">
        <v>135</v>
      </c>
      <c r="B7409" t="s">
        <v>135</v>
      </c>
      <c r="C7409" t="s">
        <v>122</v>
      </c>
      <c r="D7409" t="s">
        <v>13</v>
      </c>
      <c r="E7409" t="s">
        <v>14</v>
      </c>
      <c r="F7409" t="s">
        <v>26</v>
      </c>
      <c r="G7409" s="3">
        <v>45156.292337962965</v>
      </c>
      <c r="H7409" s="1">
        <v>165000</v>
      </c>
      <c r="I7409" t="s">
        <v>13336</v>
      </c>
      <c r="J7409" t="s">
        <v>13337</v>
      </c>
    </row>
    <row r="7410" spans="1:10">
      <c r="A7410" t="s">
        <v>33</v>
      </c>
      <c r="B7410" t="s">
        <v>13338</v>
      </c>
      <c r="C7410" t="s">
        <v>24</v>
      </c>
      <c r="D7410" t="s">
        <v>13</v>
      </c>
      <c r="E7410" t="s">
        <v>25</v>
      </c>
      <c r="F7410" t="s">
        <v>26</v>
      </c>
      <c r="G7410" s="3">
        <v>44959.292094907411</v>
      </c>
      <c r="H7410" s="1">
        <v>77500</v>
      </c>
      <c r="I7410" t="s">
        <v>3732</v>
      </c>
      <c r="J7410" t="s">
        <v>13339</v>
      </c>
    </row>
    <row r="7411" spans="1:10">
      <c r="A7411" t="s">
        <v>33</v>
      </c>
      <c r="B7411" t="s">
        <v>33</v>
      </c>
      <c r="C7411" t="s">
        <v>1348</v>
      </c>
      <c r="D7411" t="s">
        <v>13</v>
      </c>
      <c r="E7411" t="s">
        <v>14</v>
      </c>
      <c r="F7411" t="s">
        <v>26</v>
      </c>
      <c r="G7411" s="3">
        <v>45021.291701388887</v>
      </c>
      <c r="H7411" s="1">
        <v>136500</v>
      </c>
      <c r="I7411" t="s">
        <v>5449</v>
      </c>
      <c r="J7411" t="s">
        <v>13340</v>
      </c>
    </row>
    <row r="7412" spans="1:10">
      <c r="A7412" t="s">
        <v>212</v>
      </c>
      <c r="B7412" t="s">
        <v>212</v>
      </c>
      <c r="C7412" t="s">
        <v>2706</v>
      </c>
      <c r="D7412" t="s">
        <v>13</v>
      </c>
      <c r="E7412" t="s">
        <v>14</v>
      </c>
      <c r="F7412" t="s">
        <v>20</v>
      </c>
      <c r="G7412" s="3">
        <v>45086.318958333337</v>
      </c>
      <c r="H7412" s="1">
        <v>112500.5</v>
      </c>
      <c r="I7412" t="s">
        <v>2646</v>
      </c>
      <c r="J7412" t="s">
        <v>7578</v>
      </c>
    </row>
    <row r="7413" spans="1:10">
      <c r="A7413" t="s">
        <v>77</v>
      </c>
      <c r="B7413" t="s">
        <v>6821</v>
      </c>
      <c r="C7413" t="s">
        <v>3426</v>
      </c>
      <c r="D7413" t="s">
        <v>13</v>
      </c>
      <c r="E7413" t="s">
        <v>14</v>
      </c>
      <c r="F7413" t="s">
        <v>26</v>
      </c>
      <c r="G7413" s="3">
        <v>45014.293287037035</v>
      </c>
      <c r="H7413" s="1">
        <v>82500</v>
      </c>
      <c r="I7413" t="s">
        <v>13341</v>
      </c>
      <c r="J7413" t="s">
        <v>7539</v>
      </c>
    </row>
    <row r="7414" spans="1:10">
      <c r="A7414" t="s">
        <v>33</v>
      </c>
      <c r="B7414" t="s">
        <v>13342</v>
      </c>
      <c r="C7414" t="s">
        <v>9496</v>
      </c>
      <c r="D7414" t="s">
        <v>13</v>
      </c>
      <c r="E7414" t="s">
        <v>14</v>
      </c>
      <c r="F7414" t="s">
        <v>171</v>
      </c>
      <c r="G7414" s="3">
        <v>45156.301469907405</v>
      </c>
      <c r="H7414" s="1">
        <v>72000</v>
      </c>
      <c r="I7414" t="s">
        <v>4225</v>
      </c>
      <c r="J7414" t="s">
        <v>13343</v>
      </c>
    </row>
    <row r="7415" spans="1:10">
      <c r="A7415" t="s">
        <v>33</v>
      </c>
      <c r="B7415" t="s">
        <v>33</v>
      </c>
      <c r="C7415" t="s">
        <v>276</v>
      </c>
      <c r="D7415" t="s">
        <v>13</v>
      </c>
      <c r="E7415" t="s">
        <v>14</v>
      </c>
      <c r="F7415" t="s">
        <v>26</v>
      </c>
      <c r="G7415" s="3">
        <v>44953.291886574072</v>
      </c>
      <c r="H7415" s="1">
        <v>90000</v>
      </c>
      <c r="I7415" t="s">
        <v>1438</v>
      </c>
      <c r="J7415" t="s">
        <v>7220</v>
      </c>
    </row>
    <row r="7416" spans="1:10">
      <c r="A7416" t="s">
        <v>33</v>
      </c>
      <c r="B7416" t="s">
        <v>13344</v>
      </c>
      <c r="C7416" t="s">
        <v>24</v>
      </c>
      <c r="D7416" t="s">
        <v>13</v>
      </c>
      <c r="E7416" t="s">
        <v>25</v>
      </c>
      <c r="F7416" t="s">
        <v>26</v>
      </c>
      <c r="G7416" s="3">
        <v>44958.292384259257</v>
      </c>
      <c r="H7416" s="1">
        <v>125000</v>
      </c>
      <c r="I7416" t="s">
        <v>13345</v>
      </c>
      <c r="J7416" t="s">
        <v>13346</v>
      </c>
    </row>
    <row r="7417" spans="1:10">
      <c r="A7417" t="s">
        <v>135</v>
      </c>
      <c r="B7417" t="s">
        <v>135</v>
      </c>
      <c r="C7417" t="s">
        <v>136</v>
      </c>
      <c r="D7417" t="s">
        <v>13</v>
      </c>
      <c r="E7417" t="s">
        <v>14</v>
      </c>
      <c r="F7417" t="s">
        <v>26</v>
      </c>
      <c r="G7417" s="3">
        <v>44988.292557870373</v>
      </c>
      <c r="H7417" s="1">
        <v>90000</v>
      </c>
      <c r="I7417" t="s">
        <v>11596</v>
      </c>
      <c r="J7417" t="s">
        <v>4775</v>
      </c>
    </row>
    <row r="7418" spans="1:10">
      <c r="A7418" t="s">
        <v>33</v>
      </c>
      <c r="B7418" t="s">
        <v>33</v>
      </c>
      <c r="C7418" t="s">
        <v>342</v>
      </c>
      <c r="D7418" t="s">
        <v>2139</v>
      </c>
      <c r="E7418" t="s">
        <v>14</v>
      </c>
      <c r="F7418" t="s">
        <v>26</v>
      </c>
      <c r="G7418" s="3">
        <v>45267.293645833335</v>
      </c>
      <c r="H7418" s="1">
        <v>75000</v>
      </c>
      <c r="I7418" t="s">
        <v>13347</v>
      </c>
      <c r="J7418" t="s">
        <v>13348</v>
      </c>
    </row>
    <row r="7419" spans="1:10">
      <c r="A7419" t="s">
        <v>10</v>
      </c>
      <c r="B7419" t="s">
        <v>8132</v>
      </c>
      <c r="C7419" t="s">
        <v>24</v>
      </c>
      <c r="D7419" t="s">
        <v>13</v>
      </c>
      <c r="E7419" t="s">
        <v>25</v>
      </c>
      <c r="F7419" t="s">
        <v>26</v>
      </c>
      <c r="G7419" s="3">
        <v>45042.296759259261</v>
      </c>
      <c r="H7419" s="1">
        <v>90200</v>
      </c>
      <c r="I7419" t="s">
        <v>13349</v>
      </c>
      <c r="J7419" t="s">
        <v>903</v>
      </c>
    </row>
    <row r="7420" spans="1:10">
      <c r="A7420" t="s">
        <v>10</v>
      </c>
      <c r="B7420" t="s">
        <v>13350</v>
      </c>
      <c r="C7420" t="s">
        <v>276</v>
      </c>
      <c r="D7420" t="s">
        <v>13</v>
      </c>
      <c r="E7420" t="s">
        <v>14</v>
      </c>
      <c r="F7420" t="s">
        <v>26</v>
      </c>
      <c r="G7420" s="3">
        <v>45062.293298611112</v>
      </c>
      <c r="H7420" s="1">
        <v>180000</v>
      </c>
      <c r="I7420" t="s">
        <v>2666</v>
      </c>
      <c r="J7420" t="s">
        <v>10461</v>
      </c>
    </row>
    <row r="7421" spans="1:10">
      <c r="A7421" t="s">
        <v>73</v>
      </c>
      <c r="B7421" t="s">
        <v>13351</v>
      </c>
      <c r="C7421" t="s">
        <v>614</v>
      </c>
      <c r="D7421" t="s">
        <v>13</v>
      </c>
      <c r="E7421" t="s">
        <v>14</v>
      </c>
      <c r="F7421" t="s">
        <v>608</v>
      </c>
      <c r="G7421" s="3">
        <v>45021.301944444444</v>
      </c>
      <c r="H7421" s="1">
        <v>125000</v>
      </c>
      <c r="I7421" t="s">
        <v>5836</v>
      </c>
      <c r="J7421" t="s">
        <v>13352</v>
      </c>
    </row>
    <row r="7422" spans="1:10">
      <c r="A7422" t="s">
        <v>135</v>
      </c>
      <c r="B7422" t="s">
        <v>13353</v>
      </c>
      <c r="C7422" t="s">
        <v>232</v>
      </c>
      <c r="D7422" t="s">
        <v>13</v>
      </c>
      <c r="E7422" t="s">
        <v>14</v>
      </c>
      <c r="F7422" t="s">
        <v>26</v>
      </c>
      <c r="G7422" s="3">
        <v>45138.291701388887</v>
      </c>
      <c r="H7422" s="1">
        <v>100000</v>
      </c>
      <c r="I7422" t="s">
        <v>5419</v>
      </c>
      <c r="J7422" t="s">
        <v>13354</v>
      </c>
    </row>
    <row r="7423" spans="1:10">
      <c r="A7423" t="s">
        <v>33</v>
      </c>
      <c r="B7423" t="s">
        <v>6323</v>
      </c>
      <c r="C7423" t="s">
        <v>1175</v>
      </c>
      <c r="D7423" t="s">
        <v>13</v>
      </c>
      <c r="E7423" t="s">
        <v>14</v>
      </c>
      <c r="F7423" t="s">
        <v>26</v>
      </c>
      <c r="G7423" s="3">
        <v>44994.29210648148</v>
      </c>
      <c r="H7423" s="1">
        <v>81650</v>
      </c>
      <c r="I7423" t="s">
        <v>6324</v>
      </c>
      <c r="J7423" t="s">
        <v>13355</v>
      </c>
    </row>
    <row r="7424" spans="1:10">
      <c r="A7424" t="s">
        <v>10</v>
      </c>
      <c r="B7424" t="s">
        <v>10</v>
      </c>
      <c r="C7424" t="s">
        <v>1405</v>
      </c>
      <c r="D7424" t="s">
        <v>13</v>
      </c>
      <c r="E7424" t="s">
        <v>14</v>
      </c>
      <c r="F7424" t="s">
        <v>26</v>
      </c>
      <c r="G7424" s="3">
        <v>45101.294861111113</v>
      </c>
      <c r="H7424" s="1">
        <v>90000</v>
      </c>
      <c r="I7424" t="s">
        <v>7778</v>
      </c>
    </row>
    <row r="7425" spans="1:10">
      <c r="A7425" t="s">
        <v>33</v>
      </c>
      <c r="B7425" t="s">
        <v>33</v>
      </c>
      <c r="C7425" t="s">
        <v>24</v>
      </c>
      <c r="D7425" t="s">
        <v>13</v>
      </c>
      <c r="E7425" t="s">
        <v>25</v>
      </c>
      <c r="F7425" t="s">
        <v>26</v>
      </c>
      <c r="G7425" s="3">
        <v>45270.32917824074</v>
      </c>
      <c r="H7425" s="1">
        <v>84000</v>
      </c>
      <c r="I7425" t="s">
        <v>602</v>
      </c>
      <c r="J7425" t="s">
        <v>624</v>
      </c>
    </row>
    <row r="7426" spans="1:10">
      <c r="A7426" t="s">
        <v>10</v>
      </c>
      <c r="B7426" t="s">
        <v>13356</v>
      </c>
      <c r="C7426" t="s">
        <v>24</v>
      </c>
      <c r="D7426" t="s">
        <v>13</v>
      </c>
      <c r="E7426" t="s">
        <v>25</v>
      </c>
      <c r="F7426" t="s">
        <v>26</v>
      </c>
      <c r="G7426" s="3">
        <v>45186.292719907404</v>
      </c>
      <c r="H7426" s="1">
        <v>167755</v>
      </c>
      <c r="I7426" t="s">
        <v>11867</v>
      </c>
      <c r="J7426" t="s">
        <v>5134</v>
      </c>
    </row>
    <row r="7427" spans="1:10">
      <c r="A7427" t="s">
        <v>212</v>
      </c>
      <c r="B7427" t="s">
        <v>8235</v>
      </c>
      <c r="C7427" t="s">
        <v>2792</v>
      </c>
      <c r="D7427" t="s">
        <v>13</v>
      </c>
      <c r="E7427" t="s">
        <v>14</v>
      </c>
      <c r="F7427" t="s">
        <v>26</v>
      </c>
      <c r="G7427" s="3">
        <v>45144.308009259257</v>
      </c>
      <c r="H7427" s="1">
        <v>100000</v>
      </c>
      <c r="I7427" t="s">
        <v>2888</v>
      </c>
      <c r="J7427" t="s">
        <v>8236</v>
      </c>
    </row>
    <row r="7428" spans="1:10">
      <c r="A7428" t="s">
        <v>33</v>
      </c>
      <c r="B7428" t="s">
        <v>33</v>
      </c>
      <c r="C7428" t="s">
        <v>352</v>
      </c>
      <c r="D7428" t="s">
        <v>13</v>
      </c>
      <c r="E7428" t="s">
        <v>14</v>
      </c>
      <c r="F7428" t="s">
        <v>352</v>
      </c>
      <c r="G7428" s="3">
        <v>45077.30736111111</v>
      </c>
      <c r="H7428" s="1">
        <v>48000</v>
      </c>
      <c r="I7428" t="s">
        <v>5642</v>
      </c>
      <c r="J7428" t="s">
        <v>13357</v>
      </c>
    </row>
    <row r="7429" spans="1:10">
      <c r="A7429" t="s">
        <v>33</v>
      </c>
      <c r="B7429" t="s">
        <v>620</v>
      </c>
      <c r="C7429" t="s">
        <v>536</v>
      </c>
      <c r="D7429" t="s">
        <v>13</v>
      </c>
      <c r="E7429" t="s">
        <v>14</v>
      </c>
      <c r="F7429" t="s">
        <v>26</v>
      </c>
      <c r="G7429" s="3">
        <v>45094.291678240741</v>
      </c>
      <c r="H7429" s="1">
        <v>60500</v>
      </c>
      <c r="I7429" t="s">
        <v>13358</v>
      </c>
      <c r="J7429" t="s">
        <v>13359</v>
      </c>
    </row>
    <row r="7430" spans="1:10">
      <c r="A7430" t="s">
        <v>10</v>
      </c>
      <c r="B7430" t="s">
        <v>10</v>
      </c>
      <c r="C7430" t="s">
        <v>243</v>
      </c>
      <c r="D7430" t="s">
        <v>13</v>
      </c>
      <c r="E7430" t="s">
        <v>14</v>
      </c>
      <c r="F7430" t="s">
        <v>26</v>
      </c>
      <c r="G7430" s="3">
        <v>45267.295729166668</v>
      </c>
      <c r="H7430" s="1">
        <v>100000</v>
      </c>
      <c r="I7430" t="s">
        <v>13360</v>
      </c>
      <c r="J7430" t="s">
        <v>13361</v>
      </c>
    </row>
    <row r="7431" spans="1:10">
      <c r="A7431" t="s">
        <v>77</v>
      </c>
      <c r="B7431" t="s">
        <v>13362</v>
      </c>
      <c r="C7431" t="s">
        <v>24</v>
      </c>
      <c r="D7431" t="s">
        <v>13</v>
      </c>
      <c r="E7431" t="s">
        <v>25</v>
      </c>
      <c r="F7431" t="s">
        <v>26</v>
      </c>
      <c r="G7431" s="3">
        <v>45043.292488425926</v>
      </c>
      <c r="H7431" s="1">
        <v>114500</v>
      </c>
      <c r="I7431" t="s">
        <v>11867</v>
      </c>
      <c r="J7431" t="s">
        <v>13363</v>
      </c>
    </row>
    <row r="7432" spans="1:10">
      <c r="A7432" t="s">
        <v>10</v>
      </c>
      <c r="B7432" t="s">
        <v>13364</v>
      </c>
      <c r="C7432" t="s">
        <v>11870</v>
      </c>
      <c r="D7432" t="s">
        <v>13</v>
      </c>
      <c r="E7432" t="s">
        <v>14</v>
      </c>
      <c r="F7432" t="s">
        <v>26</v>
      </c>
      <c r="G7432" s="3">
        <v>45163.294131944444</v>
      </c>
      <c r="H7432" s="1">
        <v>100000</v>
      </c>
      <c r="I7432" t="s">
        <v>11871</v>
      </c>
      <c r="J7432" t="s">
        <v>8828</v>
      </c>
    </row>
    <row r="7433" spans="1:10">
      <c r="A7433" t="s">
        <v>10</v>
      </c>
      <c r="B7433" t="s">
        <v>13365</v>
      </c>
      <c r="C7433" t="s">
        <v>24</v>
      </c>
      <c r="D7433" t="s">
        <v>13</v>
      </c>
      <c r="E7433" t="s">
        <v>25</v>
      </c>
      <c r="F7433" t="s">
        <v>26</v>
      </c>
      <c r="G7433" s="3">
        <v>45110.293298611112</v>
      </c>
      <c r="H7433" s="1">
        <v>150000</v>
      </c>
      <c r="I7433" t="s">
        <v>2666</v>
      </c>
      <c r="J7433" t="s">
        <v>582</v>
      </c>
    </row>
    <row r="7434" spans="1:10">
      <c r="A7434" t="s">
        <v>135</v>
      </c>
      <c r="B7434" t="s">
        <v>12580</v>
      </c>
      <c r="C7434" t="s">
        <v>325</v>
      </c>
      <c r="D7434" t="s">
        <v>13</v>
      </c>
      <c r="E7434" t="s">
        <v>14</v>
      </c>
      <c r="F7434" t="s">
        <v>26</v>
      </c>
      <c r="G7434" s="3">
        <v>44989.32885416667</v>
      </c>
      <c r="H7434" s="1">
        <v>90000</v>
      </c>
      <c r="I7434" t="s">
        <v>1751</v>
      </c>
    </row>
    <row r="7435" spans="1:10">
      <c r="A7435" t="s">
        <v>33</v>
      </c>
      <c r="B7435" t="s">
        <v>13366</v>
      </c>
      <c r="C7435" t="s">
        <v>24</v>
      </c>
      <c r="D7435" t="s">
        <v>13</v>
      </c>
      <c r="E7435" t="s">
        <v>25</v>
      </c>
      <c r="F7435" t="s">
        <v>26</v>
      </c>
      <c r="G7435" s="3">
        <v>45034.292557870373</v>
      </c>
      <c r="H7435" s="1">
        <v>167000</v>
      </c>
      <c r="I7435" t="s">
        <v>6259</v>
      </c>
      <c r="J7435" t="s">
        <v>11270</v>
      </c>
    </row>
    <row r="7436" spans="1:10">
      <c r="A7436" t="s">
        <v>33</v>
      </c>
      <c r="B7436" t="s">
        <v>13367</v>
      </c>
      <c r="C7436" t="s">
        <v>24</v>
      </c>
      <c r="D7436" t="s">
        <v>13</v>
      </c>
      <c r="E7436" t="s">
        <v>25</v>
      </c>
      <c r="F7436" t="s">
        <v>26</v>
      </c>
      <c r="G7436" s="3">
        <v>45229.292048611111</v>
      </c>
      <c r="H7436" s="1">
        <v>65000</v>
      </c>
      <c r="I7436" t="s">
        <v>621</v>
      </c>
      <c r="J7436" t="s">
        <v>622</v>
      </c>
    </row>
    <row r="7437" spans="1:10">
      <c r="A7437" t="s">
        <v>33</v>
      </c>
      <c r="B7437" t="s">
        <v>33</v>
      </c>
      <c r="C7437" t="s">
        <v>13368</v>
      </c>
      <c r="D7437" t="s">
        <v>13</v>
      </c>
      <c r="E7437" t="s">
        <v>14</v>
      </c>
      <c r="F7437" t="s">
        <v>26</v>
      </c>
      <c r="G7437" s="3">
        <v>44987.292650462965</v>
      </c>
      <c r="H7437" s="1">
        <v>98500</v>
      </c>
      <c r="I7437" t="s">
        <v>13369</v>
      </c>
    </row>
    <row r="7438" spans="1:10">
      <c r="A7438" t="s">
        <v>10</v>
      </c>
      <c r="B7438" t="s">
        <v>10</v>
      </c>
      <c r="C7438" t="s">
        <v>19</v>
      </c>
      <c r="D7438" t="s">
        <v>13</v>
      </c>
      <c r="E7438" t="s">
        <v>14</v>
      </c>
      <c r="F7438" t="s">
        <v>26</v>
      </c>
      <c r="G7438" s="3">
        <v>45212.293541666666</v>
      </c>
      <c r="H7438" s="1">
        <v>112015</v>
      </c>
      <c r="I7438" t="s">
        <v>4340</v>
      </c>
    </row>
    <row r="7439" spans="1:10">
      <c r="A7439" t="s">
        <v>10</v>
      </c>
      <c r="B7439" t="s">
        <v>13370</v>
      </c>
      <c r="C7439" t="s">
        <v>1926</v>
      </c>
      <c r="D7439" t="s">
        <v>13</v>
      </c>
      <c r="E7439" t="s">
        <v>14</v>
      </c>
      <c r="F7439" t="s">
        <v>26</v>
      </c>
      <c r="G7439" s="3">
        <v>44945.306469907409</v>
      </c>
      <c r="H7439" s="1">
        <v>150000</v>
      </c>
      <c r="I7439" t="s">
        <v>2673</v>
      </c>
      <c r="J7439" t="s">
        <v>338</v>
      </c>
    </row>
    <row r="7440" spans="1:10">
      <c r="A7440" t="s">
        <v>10</v>
      </c>
      <c r="B7440" t="s">
        <v>13371</v>
      </c>
      <c r="C7440" t="s">
        <v>4453</v>
      </c>
      <c r="D7440" t="s">
        <v>13</v>
      </c>
      <c r="E7440" t="s">
        <v>14</v>
      </c>
      <c r="F7440" t="s">
        <v>26</v>
      </c>
      <c r="G7440" s="3">
        <v>45096.295451388891</v>
      </c>
      <c r="H7440" s="1">
        <v>115000</v>
      </c>
      <c r="I7440" t="s">
        <v>1613</v>
      </c>
      <c r="J7440" t="s">
        <v>13372</v>
      </c>
    </row>
    <row r="7441" spans="1:10">
      <c r="A7441" t="s">
        <v>10</v>
      </c>
      <c r="B7441" t="s">
        <v>1039</v>
      </c>
      <c r="C7441" t="s">
        <v>24</v>
      </c>
      <c r="D7441" t="s">
        <v>13</v>
      </c>
      <c r="E7441" t="s">
        <v>25</v>
      </c>
      <c r="F7441" t="s">
        <v>26</v>
      </c>
      <c r="G7441" s="3">
        <v>45122.294108796297</v>
      </c>
      <c r="H7441" s="1">
        <v>123000</v>
      </c>
      <c r="I7441" t="s">
        <v>35</v>
      </c>
      <c r="J7441" t="s">
        <v>8676</v>
      </c>
    </row>
    <row r="7442" spans="1:10">
      <c r="A7442" t="s">
        <v>135</v>
      </c>
      <c r="B7442" t="s">
        <v>135</v>
      </c>
      <c r="C7442" t="s">
        <v>24</v>
      </c>
      <c r="D7442" t="s">
        <v>13</v>
      </c>
      <c r="E7442" t="s">
        <v>25</v>
      </c>
      <c r="F7442" t="s">
        <v>26</v>
      </c>
      <c r="G7442" s="3">
        <v>45153.291666666664</v>
      </c>
      <c r="H7442" s="1">
        <v>185000</v>
      </c>
      <c r="I7442" t="s">
        <v>451</v>
      </c>
      <c r="J7442" t="s">
        <v>13373</v>
      </c>
    </row>
    <row r="7443" spans="1:10">
      <c r="A7443" t="s">
        <v>77</v>
      </c>
      <c r="B7443" t="s">
        <v>13374</v>
      </c>
      <c r="C7443" t="s">
        <v>13375</v>
      </c>
      <c r="D7443" t="s">
        <v>13</v>
      </c>
      <c r="E7443" t="s">
        <v>14</v>
      </c>
      <c r="F7443" t="s">
        <v>26</v>
      </c>
      <c r="G7443" s="3">
        <v>45175.292349537034</v>
      </c>
      <c r="H7443" s="1">
        <v>42000</v>
      </c>
      <c r="I7443" t="s">
        <v>627</v>
      </c>
      <c r="J7443" t="s">
        <v>230</v>
      </c>
    </row>
    <row r="7444" spans="1:10">
      <c r="A7444" t="s">
        <v>10</v>
      </c>
      <c r="B7444" t="s">
        <v>13376</v>
      </c>
      <c r="C7444" t="s">
        <v>1105</v>
      </c>
      <c r="D7444" t="s">
        <v>13</v>
      </c>
      <c r="E7444" t="s">
        <v>14</v>
      </c>
      <c r="F7444" t="s">
        <v>26</v>
      </c>
      <c r="G7444" s="3">
        <v>44981.293703703705</v>
      </c>
      <c r="H7444" s="1">
        <v>181500</v>
      </c>
      <c r="I7444" t="s">
        <v>13377</v>
      </c>
      <c r="J7444" t="s">
        <v>1334</v>
      </c>
    </row>
    <row r="7445" spans="1:10">
      <c r="A7445" t="s">
        <v>33</v>
      </c>
      <c r="B7445" t="s">
        <v>13378</v>
      </c>
      <c r="C7445" t="s">
        <v>1166</v>
      </c>
      <c r="D7445" t="s">
        <v>13</v>
      </c>
      <c r="E7445" t="s">
        <v>14</v>
      </c>
      <c r="F7445" t="s">
        <v>26</v>
      </c>
      <c r="G7445" s="3">
        <v>45111.31486111111</v>
      </c>
      <c r="H7445" s="1">
        <v>75000</v>
      </c>
      <c r="I7445" t="s">
        <v>13379</v>
      </c>
      <c r="J7445" t="s">
        <v>526</v>
      </c>
    </row>
    <row r="7446" spans="1:10">
      <c r="A7446" t="s">
        <v>135</v>
      </c>
      <c r="B7446" t="s">
        <v>12516</v>
      </c>
      <c r="C7446" t="s">
        <v>232</v>
      </c>
      <c r="D7446" t="s">
        <v>13</v>
      </c>
      <c r="E7446" t="s">
        <v>14</v>
      </c>
      <c r="F7446" t="s">
        <v>26</v>
      </c>
      <c r="G7446" s="3">
        <v>45085.291608796295</v>
      </c>
      <c r="H7446" s="1">
        <v>139860</v>
      </c>
      <c r="I7446" t="s">
        <v>5871</v>
      </c>
      <c r="J7446" t="s">
        <v>5872</v>
      </c>
    </row>
    <row r="7447" spans="1:10">
      <c r="A7447" t="s">
        <v>10</v>
      </c>
      <c r="B7447" t="s">
        <v>13380</v>
      </c>
      <c r="C7447" t="s">
        <v>1105</v>
      </c>
      <c r="D7447" t="s">
        <v>13</v>
      </c>
      <c r="E7447" t="s">
        <v>14</v>
      </c>
      <c r="F7447" t="s">
        <v>26</v>
      </c>
      <c r="G7447" s="3">
        <v>45253.293761574074</v>
      </c>
      <c r="H7447" s="1">
        <v>138500</v>
      </c>
      <c r="I7447" t="s">
        <v>3400</v>
      </c>
      <c r="J7447" t="s">
        <v>3401</v>
      </c>
    </row>
    <row r="7448" spans="1:10">
      <c r="A7448" t="s">
        <v>10</v>
      </c>
      <c r="B7448" t="s">
        <v>1522</v>
      </c>
      <c r="C7448" t="s">
        <v>1503</v>
      </c>
      <c r="D7448" t="s">
        <v>13</v>
      </c>
      <c r="E7448" t="s">
        <v>14</v>
      </c>
      <c r="F7448" t="s">
        <v>26</v>
      </c>
      <c r="G7448" s="3">
        <v>45124.361527777779</v>
      </c>
      <c r="H7448" s="1">
        <v>115000</v>
      </c>
      <c r="I7448" t="s">
        <v>420</v>
      </c>
      <c r="J7448" t="s">
        <v>13381</v>
      </c>
    </row>
    <row r="7449" spans="1:10">
      <c r="A7449" t="s">
        <v>33</v>
      </c>
      <c r="B7449" t="s">
        <v>13382</v>
      </c>
      <c r="C7449" t="s">
        <v>992</v>
      </c>
      <c r="D7449" t="s">
        <v>13</v>
      </c>
      <c r="E7449" t="s">
        <v>14</v>
      </c>
      <c r="F7449" t="s">
        <v>162</v>
      </c>
      <c r="G7449" s="3">
        <v>44932.311666666668</v>
      </c>
      <c r="H7449" s="1">
        <v>89100</v>
      </c>
      <c r="I7449" t="s">
        <v>1472</v>
      </c>
      <c r="J7449" t="s">
        <v>13383</v>
      </c>
    </row>
    <row r="7450" spans="1:10">
      <c r="A7450" t="s">
        <v>33</v>
      </c>
      <c r="B7450" t="s">
        <v>13384</v>
      </c>
      <c r="C7450" t="s">
        <v>2311</v>
      </c>
      <c r="D7450" t="s">
        <v>13</v>
      </c>
      <c r="E7450" t="s">
        <v>14</v>
      </c>
      <c r="F7450" t="s">
        <v>26</v>
      </c>
      <c r="G7450" s="3">
        <v>45081.292002314818</v>
      </c>
      <c r="H7450" s="1">
        <v>124050</v>
      </c>
      <c r="I7450" t="s">
        <v>12984</v>
      </c>
      <c r="J7450" t="s">
        <v>13385</v>
      </c>
    </row>
    <row r="7451" spans="1:10">
      <c r="A7451" t="s">
        <v>18</v>
      </c>
      <c r="B7451" t="s">
        <v>13386</v>
      </c>
      <c r="C7451" t="s">
        <v>161</v>
      </c>
      <c r="D7451" t="s">
        <v>13</v>
      </c>
      <c r="E7451" t="s">
        <v>14</v>
      </c>
      <c r="F7451" t="s">
        <v>162</v>
      </c>
      <c r="G7451" s="3">
        <v>45146.302476851852</v>
      </c>
      <c r="H7451" s="1">
        <v>96773</v>
      </c>
      <c r="I7451" t="s">
        <v>13387</v>
      </c>
      <c r="J7451" t="s">
        <v>4696</v>
      </c>
    </row>
    <row r="7452" spans="1:10">
      <c r="A7452" t="s">
        <v>10</v>
      </c>
      <c r="B7452" t="s">
        <v>13388</v>
      </c>
      <c r="C7452" t="s">
        <v>521</v>
      </c>
      <c r="D7452" t="s">
        <v>13</v>
      </c>
      <c r="E7452" t="s">
        <v>14</v>
      </c>
      <c r="F7452" t="s">
        <v>26</v>
      </c>
      <c r="G7452" s="3">
        <v>45199.293854166666</v>
      </c>
      <c r="H7452" s="1">
        <v>49750</v>
      </c>
      <c r="I7452" t="s">
        <v>911</v>
      </c>
      <c r="J7452" t="s">
        <v>286</v>
      </c>
    </row>
    <row r="7453" spans="1:10">
      <c r="A7453" t="s">
        <v>73</v>
      </c>
      <c r="B7453" t="s">
        <v>73</v>
      </c>
      <c r="C7453" t="s">
        <v>1120</v>
      </c>
      <c r="D7453" t="s">
        <v>13</v>
      </c>
      <c r="E7453" t="s">
        <v>14</v>
      </c>
      <c r="F7453" t="s">
        <v>26</v>
      </c>
      <c r="G7453" s="3">
        <v>45170.311168981483</v>
      </c>
      <c r="H7453" s="1">
        <v>150000</v>
      </c>
      <c r="I7453" t="s">
        <v>3164</v>
      </c>
      <c r="J7453" t="s">
        <v>13389</v>
      </c>
    </row>
    <row r="7454" spans="1:10">
      <c r="A7454" t="s">
        <v>10</v>
      </c>
      <c r="B7454" t="s">
        <v>13390</v>
      </c>
      <c r="C7454" t="s">
        <v>3478</v>
      </c>
      <c r="D7454" t="s">
        <v>13</v>
      </c>
      <c r="E7454" t="s">
        <v>14</v>
      </c>
      <c r="F7454" t="s">
        <v>26</v>
      </c>
      <c r="G7454" s="3">
        <v>45024.293252314812</v>
      </c>
      <c r="H7454" s="1">
        <v>115000</v>
      </c>
      <c r="I7454" t="s">
        <v>13391</v>
      </c>
      <c r="J7454" t="s">
        <v>5883</v>
      </c>
    </row>
    <row r="7455" spans="1:10">
      <c r="A7455" t="s">
        <v>10</v>
      </c>
      <c r="B7455" t="s">
        <v>13392</v>
      </c>
      <c r="C7455" t="s">
        <v>13393</v>
      </c>
      <c r="D7455" t="s">
        <v>13</v>
      </c>
      <c r="E7455" t="s">
        <v>14</v>
      </c>
      <c r="F7455" t="s">
        <v>26</v>
      </c>
      <c r="G7455" s="3">
        <v>45047.295949074076</v>
      </c>
      <c r="H7455" s="1">
        <v>57181</v>
      </c>
      <c r="I7455" t="s">
        <v>2715</v>
      </c>
      <c r="J7455" t="s">
        <v>13394</v>
      </c>
    </row>
    <row r="7456" spans="1:10">
      <c r="A7456" t="s">
        <v>10</v>
      </c>
      <c r="B7456" t="s">
        <v>10</v>
      </c>
      <c r="C7456" t="s">
        <v>3475</v>
      </c>
      <c r="D7456" t="s">
        <v>13</v>
      </c>
      <c r="E7456" t="s">
        <v>14</v>
      </c>
      <c r="F7456" t="s">
        <v>26</v>
      </c>
      <c r="G7456" s="3">
        <v>44939.295324074075</v>
      </c>
      <c r="H7456" s="1">
        <v>90000</v>
      </c>
      <c r="I7456" t="s">
        <v>7778</v>
      </c>
      <c r="J7456" t="s">
        <v>214</v>
      </c>
    </row>
    <row r="7457" spans="1:10">
      <c r="A7457" t="s">
        <v>18</v>
      </c>
      <c r="B7457" t="s">
        <v>184</v>
      </c>
      <c r="C7457" t="s">
        <v>24</v>
      </c>
      <c r="D7457" t="s">
        <v>13</v>
      </c>
      <c r="E7457" t="s">
        <v>25</v>
      </c>
      <c r="F7457" t="s">
        <v>26</v>
      </c>
      <c r="G7457" s="3">
        <v>45105.299050925925</v>
      </c>
      <c r="H7457" s="1">
        <v>173775</v>
      </c>
      <c r="I7457" t="s">
        <v>8130</v>
      </c>
      <c r="J7457" t="s">
        <v>13395</v>
      </c>
    </row>
    <row r="7458" spans="1:10">
      <c r="A7458" t="s">
        <v>33</v>
      </c>
      <c r="B7458" t="s">
        <v>13396</v>
      </c>
      <c r="C7458" t="s">
        <v>884</v>
      </c>
      <c r="D7458" t="s">
        <v>13</v>
      </c>
      <c r="E7458" t="s">
        <v>14</v>
      </c>
      <c r="F7458" t="s">
        <v>26</v>
      </c>
      <c r="G7458" s="3">
        <v>44968.291759259257</v>
      </c>
      <c r="H7458" s="1">
        <v>115000</v>
      </c>
      <c r="I7458" t="s">
        <v>3326</v>
      </c>
      <c r="J7458" t="s">
        <v>13397</v>
      </c>
    </row>
    <row r="7459" spans="1:10">
      <c r="A7459" t="s">
        <v>10</v>
      </c>
      <c r="B7459" t="s">
        <v>357</v>
      </c>
      <c r="C7459" t="s">
        <v>3578</v>
      </c>
      <c r="D7459" t="s">
        <v>13</v>
      </c>
      <c r="E7459" t="s">
        <v>14</v>
      </c>
      <c r="F7459" t="s">
        <v>26</v>
      </c>
      <c r="G7459" s="3">
        <v>45008.295486111114</v>
      </c>
      <c r="H7459" s="1">
        <v>150000</v>
      </c>
      <c r="I7459" t="s">
        <v>1613</v>
      </c>
    </row>
    <row r="7460" spans="1:10">
      <c r="A7460" t="s">
        <v>18</v>
      </c>
      <c r="B7460" t="s">
        <v>18</v>
      </c>
      <c r="C7460" t="s">
        <v>1972</v>
      </c>
      <c r="D7460" t="s">
        <v>13</v>
      </c>
      <c r="E7460" t="s">
        <v>14</v>
      </c>
      <c r="F7460" t="s">
        <v>26</v>
      </c>
      <c r="G7460" s="3">
        <v>44961.299687500003</v>
      </c>
      <c r="H7460" s="1">
        <v>90000</v>
      </c>
      <c r="I7460" t="s">
        <v>6725</v>
      </c>
      <c r="J7460" t="s">
        <v>13398</v>
      </c>
    </row>
    <row r="7461" spans="1:10">
      <c r="A7461" t="s">
        <v>18</v>
      </c>
      <c r="B7461" t="s">
        <v>8832</v>
      </c>
      <c r="C7461" t="s">
        <v>9911</v>
      </c>
      <c r="D7461" t="s">
        <v>13</v>
      </c>
      <c r="E7461" t="s">
        <v>14</v>
      </c>
      <c r="F7461" t="s">
        <v>20</v>
      </c>
      <c r="G7461" s="3">
        <v>45120.329571759263</v>
      </c>
      <c r="H7461" s="1">
        <v>211000</v>
      </c>
      <c r="I7461" t="s">
        <v>120</v>
      </c>
      <c r="J7461" t="s">
        <v>8842</v>
      </c>
    </row>
    <row r="7462" spans="1:10">
      <c r="A7462" t="s">
        <v>33</v>
      </c>
      <c r="B7462" t="s">
        <v>6065</v>
      </c>
      <c r="C7462" t="s">
        <v>1081</v>
      </c>
      <c r="D7462" t="s">
        <v>412</v>
      </c>
      <c r="E7462" t="s">
        <v>14</v>
      </c>
      <c r="F7462" t="s">
        <v>20</v>
      </c>
      <c r="G7462" s="3">
        <v>45261.322442129633</v>
      </c>
      <c r="H7462" s="1">
        <v>50000</v>
      </c>
      <c r="I7462" t="s">
        <v>6067</v>
      </c>
      <c r="J7462" t="s">
        <v>295</v>
      </c>
    </row>
    <row r="7463" spans="1:10">
      <c r="A7463" t="s">
        <v>33</v>
      </c>
      <c r="B7463" t="s">
        <v>13399</v>
      </c>
      <c r="C7463" t="s">
        <v>201</v>
      </c>
      <c r="D7463" t="s">
        <v>13</v>
      </c>
      <c r="E7463" t="s">
        <v>14</v>
      </c>
      <c r="F7463" t="s">
        <v>26</v>
      </c>
      <c r="G7463" s="3">
        <v>44942.348506944443</v>
      </c>
      <c r="H7463" s="1">
        <v>125000</v>
      </c>
      <c r="I7463" t="s">
        <v>2995</v>
      </c>
    </row>
    <row r="7464" spans="1:10">
      <c r="A7464" t="s">
        <v>33</v>
      </c>
      <c r="B7464" t="s">
        <v>13400</v>
      </c>
      <c r="C7464" t="s">
        <v>232</v>
      </c>
      <c r="D7464" t="s">
        <v>13</v>
      </c>
      <c r="E7464" t="s">
        <v>14</v>
      </c>
      <c r="F7464" t="s">
        <v>26</v>
      </c>
      <c r="G7464" s="3">
        <v>45134.291643518518</v>
      </c>
      <c r="H7464" s="1">
        <v>135938.5</v>
      </c>
      <c r="I7464" t="s">
        <v>12456</v>
      </c>
      <c r="J7464" t="s">
        <v>13401</v>
      </c>
    </row>
    <row r="7465" spans="1:10">
      <c r="A7465" t="s">
        <v>10</v>
      </c>
      <c r="B7465" t="s">
        <v>1606</v>
      </c>
      <c r="C7465" t="s">
        <v>1117</v>
      </c>
      <c r="D7465" t="s">
        <v>13</v>
      </c>
      <c r="E7465" t="s">
        <v>14</v>
      </c>
      <c r="F7465" t="s">
        <v>20</v>
      </c>
      <c r="G7465" s="3">
        <v>45138.346712962964</v>
      </c>
      <c r="H7465" s="1">
        <v>125000</v>
      </c>
      <c r="I7465" t="s">
        <v>6678</v>
      </c>
      <c r="J7465" t="s">
        <v>3261</v>
      </c>
    </row>
    <row r="7466" spans="1:10">
      <c r="A7466" t="s">
        <v>18</v>
      </c>
      <c r="B7466" t="s">
        <v>193</v>
      </c>
      <c r="C7466" t="s">
        <v>1597</v>
      </c>
      <c r="D7466" t="s">
        <v>13</v>
      </c>
      <c r="E7466" t="s">
        <v>14</v>
      </c>
      <c r="F7466" t="s">
        <v>26</v>
      </c>
      <c r="G7466" s="3">
        <v>45165.299432870372</v>
      </c>
      <c r="H7466" s="1">
        <v>200000</v>
      </c>
      <c r="I7466" t="s">
        <v>195</v>
      </c>
      <c r="J7466" t="s">
        <v>28</v>
      </c>
    </row>
    <row r="7467" spans="1:10">
      <c r="A7467" t="s">
        <v>10</v>
      </c>
      <c r="B7467" t="s">
        <v>9999</v>
      </c>
      <c r="C7467" t="s">
        <v>13402</v>
      </c>
      <c r="D7467" t="s">
        <v>13</v>
      </c>
      <c r="E7467" t="s">
        <v>14</v>
      </c>
      <c r="F7467" t="s">
        <v>26</v>
      </c>
      <c r="G7467" s="3">
        <v>45289.292858796296</v>
      </c>
      <c r="H7467" s="1">
        <v>100000</v>
      </c>
      <c r="I7467" t="s">
        <v>980</v>
      </c>
      <c r="J7467" t="s">
        <v>10375</v>
      </c>
    </row>
    <row r="7468" spans="1:10">
      <c r="A7468" t="s">
        <v>10</v>
      </c>
      <c r="B7468" t="s">
        <v>10</v>
      </c>
      <c r="C7468" t="s">
        <v>8229</v>
      </c>
      <c r="D7468" t="s">
        <v>13</v>
      </c>
      <c r="E7468" t="s">
        <v>14</v>
      </c>
      <c r="F7468" t="s">
        <v>26</v>
      </c>
      <c r="G7468" s="3">
        <v>45231.294224537036</v>
      </c>
      <c r="H7468" s="1">
        <v>133850.5</v>
      </c>
      <c r="I7468" t="s">
        <v>12107</v>
      </c>
    </row>
    <row r="7469" spans="1:10">
      <c r="A7469" t="s">
        <v>135</v>
      </c>
      <c r="B7469" t="s">
        <v>13403</v>
      </c>
      <c r="C7469" t="s">
        <v>276</v>
      </c>
      <c r="D7469" t="s">
        <v>13</v>
      </c>
      <c r="E7469" t="s">
        <v>14</v>
      </c>
      <c r="F7469" t="s">
        <v>26</v>
      </c>
      <c r="G7469" s="3">
        <v>44929.685995370368</v>
      </c>
      <c r="H7469" s="1">
        <v>105000</v>
      </c>
      <c r="I7469" t="s">
        <v>128</v>
      </c>
      <c r="J7469" t="s">
        <v>13404</v>
      </c>
    </row>
    <row r="7470" spans="1:10">
      <c r="A7470" t="s">
        <v>212</v>
      </c>
      <c r="B7470" t="s">
        <v>5111</v>
      </c>
      <c r="C7470" t="s">
        <v>13405</v>
      </c>
      <c r="D7470" t="s">
        <v>13</v>
      </c>
      <c r="E7470" t="s">
        <v>14</v>
      </c>
      <c r="F7470" t="s">
        <v>1820</v>
      </c>
      <c r="G7470" s="3">
        <v>45071.318124999998</v>
      </c>
      <c r="H7470" s="1">
        <v>172500</v>
      </c>
      <c r="I7470" t="s">
        <v>13406</v>
      </c>
      <c r="J7470" t="s">
        <v>13407</v>
      </c>
    </row>
    <row r="7471" spans="1:10">
      <c r="A7471" t="s">
        <v>10</v>
      </c>
      <c r="B7471" t="s">
        <v>10</v>
      </c>
      <c r="C7471" t="s">
        <v>521</v>
      </c>
      <c r="D7471" t="s">
        <v>13</v>
      </c>
      <c r="E7471" t="s">
        <v>14</v>
      </c>
      <c r="F7471" t="s">
        <v>26</v>
      </c>
      <c r="G7471" s="3">
        <v>45048.295231481483</v>
      </c>
      <c r="H7471" s="1">
        <v>150000</v>
      </c>
      <c r="I7471" t="s">
        <v>6725</v>
      </c>
      <c r="J7471" t="s">
        <v>12288</v>
      </c>
    </row>
    <row r="7472" spans="1:10">
      <c r="A7472" t="s">
        <v>33</v>
      </c>
      <c r="B7472" t="s">
        <v>6391</v>
      </c>
      <c r="C7472" t="s">
        <v>391</v>
      </c>
      <c r="D7472" t="s">
        <v>13</v>
      </c>
      <c r="E7472" t="s">
        <v>14</v>
      </c>
      <c r="F7472" t="s">
        <v>26</v>
      </c>
      <c r="G7472" s="3">
        <v>45206.292453703703</v>
      </c>
      <c r="H7472" s="1">
        <v>125930</v>
      </c>
      <c r="I7472" t="s">
        <v>11867</v>
      </c>
      <c r="J7472" t="s">
        <v>6392</v>
      </c>
    </row>
    <row r="7473" spans="1:10">
      <c r="A7473" t="s">
        <v>10</v>
      </c>
      <c r="B7473" t="s">
        <v>10</v>
      </c>
      <c r="C7473" t="s">
        <v>232</v>
      </c>
      <c r="D7473" t="s">
        <v>13</v>
      </c>
      <c r="E7473" t="s">
        <v>14</v>
      </c>
      <c r="F7473" t="s">
        <v>26</v>
      </c>
      <c r="G7473" s="3">
        <v>45233.292997685188</v>
      </c>
      <c r="H7473" s="1">
        <v>150000</v>
      </c>
      <c r="I7473" t="s">
        <v>13408</v>
      </c>
      <c r="J7473" t="s">
        <v>13409</v>
      </c>
    </row>
    <row r="7474" spans="1:10">
      <c r="A7474" t="s">
        <v>135</v>
      </c>
      <c r="B7474" t="s">
        <v>5476</v>
      </c>
      <c r="C7474" t="s">
        <v>201</v>
      </c>
      <c r="D7474" t="s">
        <v>13</v>
      </c>
      <c r="E7474" t="s">
        <v>14</v>
      </c>
      <c r="F7474" t="s">
        <v>26</v>
      </c>
      <c r="G7474" s="3">
        <v>45028.333865740744</v>
      </c>
      <c r="H7474" s="1">
        <v>115000</v>
      </c>
      <c r="I7474" t="s">
        <v>13410</v>
      </c>
      <c r="J7474" t="s">
        <v>13411</v>
      </c>
    </row>
    <row r="7475" spans="1:10">
      <c r="A7475" t="s">
        <v>33</v>
      </c>
      <c r="B7475" t="s">
        <v>33</v>
      </c>
      <c r="C7475" t="s">
        <v>157</v>
      </c>
      <c r="D7475" t="s">
        <v>13</v>
      </c>
      <c r="E7475" t="s">
        <v>14</v>
      </c>
      <c r="F7475" t="s">
        <v>26</v>
      </c>
      <c r="G7475" s="3">
        <v>45239.292488425926</v>
      </c>
      <c r="H7475" s="1">
        <v>81311.5</v>
      </c>
      <c r="I7475" t="s">
        <v>13412</v>
      </c>
      <c r="J7475" t="s">
        <v>13413</v>
      </c>
    </row>
    <row r="7476" spans="1:10">
      <c r="A7476" t="s">
        <v>135</v>
      </c>
      <c r="B7476" t="s">
        <v>13414</v>
      </c>
      <c r="D7476" t="s">
        <v>13</v>
      </c>
      <c r="E7476" t="s">
        <v>14</v>
      </c>
      <c r="F7476" t="s">
        <v>26</v>
      </c>
      <c r="G7476" s="3">
        <v>45221.291689814818</v>
      </c>
      <c r="H7476" s="1">
        <v>185000</v>
      </c>
      <c r="I7476" t="s">
        <v>13415</v>
      </c>
    </row>
    <row r="7477" spans="1:10">
      <c r="A7477" t="s">
        <v>33</v>
      </c>
      <c r="B7477" t="s">
        <v>5800</v>
      </c>
      <c r="C7477" t="s">
        <v>232</v>
      </c>
      <c r="D7477" t="s">
        <v>13</v>
      </c>
      <c r="E7477" t="s">
        <v>14</v>
      </c>
      <c r="F7477" t="s">
        <v>26</v>
      </c>
      <c r="G7477" s="3">
        <v>45071.291608796295</v>
      </c>
      <c r="H7477" s="1">
        <v>90000</v>
      </c>
      <c r="I7477" t="s">
        <v>1118</v>
      </c>
      <c r="J7477" t="s">
        <v>13416</v>
      </c>
    </row>
    <row r="7478" spans="1:10">
      <c r="A7478" t="s">
        <v>106</v>
      </c>
      <c r="B7478" t="s">
        <v>106</v>
      </c>
      <c r="C7478" t="s">
        <v>13417</v>
      </c>
      <c r="D7478" t="s">
        <v>1075</v>
      </c>
      <c r="E7478" t="s">
        <v>14</v>
      </c>
      <c r="F7478" t="s">
        <v>2316</v>
      </c>
      <c r="G7478" s="3">
        <v>45284.31322916667</v>
      </c>
      <c r="H7478" s="1">
        <v>65000</v>
      </c>
      <c r="I7478" t="s">
        <v>13418</v>
      </c>
      <c r="J7478" t="s">
        <v>13419</v>
      </c>
    </row>
    <row r="7479" spans="1:10">
      <c r="A7479" t="s">
        <v>33</v>
      </c>
      <c r="B7479" t="s">
        <v>13420</v>
      </c>
      <c r="C7479" t="s">
        <v>276</v>
      </c>
      <c r="D7479" t="s">
        <v>13</v>
      </c>
      <c r="E7479" t="s">
        <v>14</v>
      </c>
      <c r="F7479" t="s">
        <v>26</v>
      </c>
      <c r="G7479" s="3">
        <v>45010.291643518518</v>
      </c>
      <c r="H7479" s="1">
        <v>115000</v>
      </c>
      <c r="I7479" t="s">
        <v>5761</v>
      </c>
      <c r="J7479" t="s">
        <v>1643</v>
      </c>
    </row>
    <row r="7480" spans="1:10">
      <c r="A7480" t="s">
        <v>33</v>
      </c>
      <c r="B7480" t="s">
        <v>13421</v>
      </c>
      <c r="C7480" t="s">
        <v>24</v>
      </c>
      <c r="D7480" t="s">
        <v>13</v>
      </c>
      <c r="E7480" t="s">
        <v>25</v>
      </c>
      <c r="F7480" t="s">
        <v>411</v>
      </c>
      <c r="G7480" s="3">
        <v>45124.326782407406</v>
      </c>
      <c r="H7480" s="1">
        <v>75000</v>
      </c>
      <c r="I7480" t="s">
        <v>13422</v>
      </c>
      <c r="J7480" t="s">
        <v>13423</v>
      </c>
    </row>
    <row r="7481" spans="1:10">
      <c r="A7481" t="s">
        <v>10</v>
      </c>
      <c r="B7481" t="s">
        <v>6241</v>
      </c>
      <c r="C7481" t="s">
        <v>75</v>
      </c>
      <c r="D7481" t="s">
        <v>13</v>
      </c>
      <c r="E7481" t="s">
        <v>14</v>
      </c>
      <c r="F7481" t="s">
        <v>26</v>
      </c>
      <c r="G7481" s="3">
        <v>45022.29310185185</v>
      </c>
      <c r="H7481" s="1">
        <v>252000</v>
      </c>
      <c r="I7481" t="s">
        <v>9433</v>
      </c>
      <c r="J7481" t="s">
        <v>13424</v>
      </c>
    </row>
    <row r="7482" spans="1:10">
      <c r="A7482" t="s">
        <v>212</v>
      </c>
      <c r="B7482" t="s">
        <v>13425</v>
      </c>
      <c r="C7482" t="s">
        <v>13426</v>
      </c>
      <c r="D7482" t="s">
        <v>13</v>
      </c>
      <c r="E7482" t="s">
        <v>14</v>
      </c>
      <c r="F7482" t="s">
        <v>26</v>
      </c>
      <c r="G7482" s="3">
        <v>45160.337488425925</v>
      </c>
      <c r="H7482" s="1">
        <v>125000</v>
      </c>
      <c r="I7482" t="s">
        <v>7131</v>
      </c>
      <c r="J7482" t="s">
        <v>13427</v>
      </c>
    </row>
    <row r="7483" spans="1:10">
      <c r="A7483" t="s">
        <v>33</v>
      </c>
      <c r="B7483" t="s">
        <v>13428</v>
      </c>
      <c r="C7483" t="s">
        <v>194</v>
      </c>
      <c r="D7483" t="s">
        <v>13</v>
      </c>
      <c r="E7483" t="s">
        <v>14</v>
      </c>
      <c r="F7483" t="s">
        <v>26</v>
      </c>
      <c r="G7483" s="3">
        <v>45025.293668981481</v>
      </c>
      <c r="H7483" s="1">
        <v>90000</v>
      </c>
      <c r="I7483" t="s">
        <v>88</v>
      </c>
      <c r="J7483" t="s">
        <v>2303</v>
      </c>
    </row>
    <row r="7484" spans="1:10">
      <c r="A7484" t="s">
        <v>10</v>
      </c>
      <c r="B7484" t="s">
        <v>10</v>
      </c>
      <c r="C7484" t="s">
        <v>243</v>
      </c>
      <c r="D7484" t="s">
        <v>13</v>
      </c>
      <c r="E7484" t="s">
        <v>14</v>
      </c>
      <c r="F7484" t="s">
        <v>26</v>
      </c>
      <c r="G7484" s="3">
        <v>45218.308981481481</v>
      </c>
      <c r="H7484" s="1">
        <v>108415.5</v>
      </c>
      <c r="I7484" t="s">
        <v>13429</v>
      </c>
      <c r="J7484" t="s">
        <v>13430</v>
      </c>
    </row>
    <row r="7485" spans="1:10">
      <c r="A7485" t="s">
        <v>212</v>
      </c>
      <c r="B7485" t="s">
        <v>212</v>
      </c>
      <c r="C7485" t="s">
        <v>753</v>
      </c>
      <c r="D7485" t="s">
        <v>13</v>
      </c>
      <c r="E7485" t="s">
        <v>14</v>
      </c>
      <c r="F7485" t="s">
        <v>26</v>
      </c>
      <c r="G7485" s="3">
        <v>45052.294189814813</v>
      </c>
      <c r="H7485" s="1">
        <v>150000</v>
      </c>
      <c r="I7485" t="s">
        <v>2793</v>
      </c>
      <c r="J7485" t="s">
        <v>13431</v>
      </c>
    </row>
    <row r="7486" spans="1:10">
      <c r="A7486" t="s">
        <v>33</v>
      </c>
      <c r="B7486" t="s">
        <v>33</v>
      </c>
      <c r="C7486" t="s">
        <v>1358</v>
      </c>
      <c r="D7486" t="s">
        <v>13</v>
      </c>
      <c r="E7486" t="s">
        <v>14</v>
      </c>
      <c r="F7486" t="s">
        <v>26</v>
      </c>
      <c r="G7486" s="3">
        <v>45172.291817129626</v>
      </c>
      <c r="H7486" s="1">
        <v>90000</v>
      </c>
      <c r="I7486" t="s">
        <v>13432</v>
      </c>
      <c r="J7486" t="s">
        <v>13433</v>
      </c>
    </row>
    <row r="7487" spans="1:10">
      <c r="A7487" t="s">
        <v>212</v>
      </c>
      <c r="B7487" t="s">
        <v>212</v>
      </c>
      <c r="C7487" t="s">
        <v>559</v>
      </c>
      <c r="D7487" t="s">
        <v>13</v>
      </c>
      <c r="E7487" t="s">
        <v>14</v>
      </c>
      <c r="F7487" t="s">
        <v>26</v>
      </c>
      <c r="G7487" s="3">
        <v>45058.295613425929</v>
      </c>
      <c r="H7487" s="1">
        <v>90000</v>
      </c>
      <c r="I7487" t="s">
        <v>560</v>
      </c>
    </row>
    <row r="7488" spans="1:10">
      <c r="A7488" t="s">
        <v>33</v>
      </c>
      <c r="B7488" t="s">
        <v>13434</v>
      </c>
      <c r="C7488" t="s">
        <v>557</v>
      </c>
      <c r="D7488" t="s">
        <v>13</v>
      </c>
      <c r="E7488" t="s">
        <v>14</v>
      </c>
      <c r="F7488" t="s">
        <v>26</v>
      </c>
      <c r="G7488" s="3">
        <v>45092.321817129632</v>
      </c>
      <c r="H7488" s="1">
        <v>50394.5</v>
      </c>
      <c r="I7488" t="s">
        <v>3409</v>
      </c>
      <c r="J7488" t="s">
        <v>13435</v>
      </c>
    </row>
    <row r="7489" spans="1:10">
      <c r="A7489" t="s">
        <v>33</v>
      </c>
      <c r="B7489" t="s">
        <v>12791</v>
      </c>
      <c r="C7489" t="s">
        <v>3695</v>
      </c>
      <c r="D7489" t="s">
        <v>13</v>
      </c>
      <c r="E7489" t="s">
        <v>14</v>
      </c>
      <c r="F7489" t="s">
        <v>26</v>
      </c>
      <c r="G7489" s="3">
        <v>45206.291747685187</v>
      </c>
      <c r="H7489" s="1">
        <v>119000</v>
      </c>
      <c r="I7489" t="s">
        <v>4123</v>
      </c>
      <c r="J7489" t="s">
        <v>4124</v>
      </c>
    </row>
    <row r="7490" spans="1:10">
      <c r="A7490" t="s">
        <v>33</v>
      </c>
      <c r="B7490" t="s">
        <v>11581</v>
      </c>
      <c r="C7490" t="s">
        <v>91</v>
      </c>
      <c r="D7490" t="s">
        <v>13</v>
      </c>
      <c r="E7490" t="s">
        <v>14</v>
      </c>
      <c r="F7490" t="s">
        <v>26</v>
      </c>
      <c r="G7490" s="3">
        <v>45063.291747685187</v>
      </c>
      <c r="H7490" s="1">
        <v>115000</v>
      </c>
      <c r="I7490" t="s">
        <v>11582</v>
      </c>
      <c r="J7490" t="s">
        <v>11583</v>
      </c>
    </row>
    <row r="7491" spans="1:10">
      <c r="A7491" t="s">
        <v>135</v>
      </c>
      <c r="B7491" t="s">
        <v>13436</v>
      </c>
      <c r="C7491" t="s">
        <v>171</v>
      </c>
      <c r="D7491" t="s">
        <v>13</v>
      </c>
      <c r="E7491" t="s">
        <v>14</v>
      </c>
      <c r="F7491" t="s">
        <v>171</v>
      </c>
      <c r="G7491" s="3">
        <v>45283.297962962963</v>
      </c>
      <c r="H7491" s="1">
        <v>106983.5</v>
      </c>
      <c r="I7491" t="s">
        <v>13034</v>
      </c>
      <c r="J7491" t="s">
        <v>13437</v>
      </c>
    </row>
    <row r="7492" spans="1:10">
      <c r="A7492" t="s">
        <v>10</v>
      </c>
      <c r="B7492" t="s">
        <v>13438</v>
      </c>
      <c r="C7492" t="s">
        <v>307</v>
      </c>
      <c r="D7492" t="s">
        <v>13</v>
      </c>
      <c r="E7492" t="s">
        <v>14</v>
      </c>
      <c r="F7492" t="s">
        <v>26</v>
      </c>
      <c r="G7492" s="3">
        <v>45113.294224537036</v>
      </c>
      <c r="H7492" s="1">
        <v>171000</v>
      </c>
      <c r="I7492" t="s">
        <v>870</v>
      </c>
      <c r="J7492" t="s">
        <v>13439</v>
      </c>
    </row>
    <row r="7493" spans="1:10">
      <c r="A7493" t="s">
        <v>33</v>
      </c>
      <c r="B7493" t="s">
        <v>13440</v>
      </c>
      <c r="C7493" t="s">
        <v>325</v>
      </c>
      <c r="D7493" t="s">
        <v>13</v>
      </c>
      <c r="E7493" t="s">
        <v>14</v>
      </c>
      <c r="F7493" t="s">
        <v>26</v>
      </c>
      <c r="G7493" s="3">
        <v>45237.334166666667</v>
      </c>
      <c r="H7493" s="1">
        <v>67500</v>
      </c>
      <c r="I7493" t="s">
        <v>13441</v>
      </c>
      <c r="J7493" t="s">
        <v>13442</v>
      </c>
    </row>
    <row r="7494" spans="1:10">
      <c r="A7494" t="s">
        <v>212</v>
      </c>
      <c r="B7494" t="s">
        <v>212</v>
      </c>
      <c r="C7494" t="s">
        <v>276</v>
      </c>
      <c r="D7494" t="s">
        <v>13</v>
      </c>
      <c r="E7494" t="s">
        <v>14</v>
      </c>
      <c r="F7494" t="s">
        <v>26</v>
      </c>
      <c r="G7494" s="3">
        <v>44941.293634259258</v>
      </c>
      <c r="H7494" s="1">
        <v>90000</v>
      </c>
      <c r="I7494" t="s">
        <v>5729</v>
      </c>
      <c r="J7494" t="s">
        <v>13443</v>
      </c>
    </row>
    <row r="7495" spans="1:10">
      <c r="A7495" t="s">
        <v>10</v>
      </c>
      <c r="B7495" t="s">
        <v>13444</v>
      </c>
      <c r="C7495" t="s">
        <v>243</v>
      </c>
      <c r="D7495" t="s">
        <v>13</v>
      </c>
      <c r="E7495" t="s">
        <v>14</v>
      </c>
      <c r="F7495" t="s">
        <v>26</v>
      </c>
      <c r="G7495" s="3">
        <v>45058.295370370368</v>
      </c>
      <c r="H7495" s="1">
        <v>90000</v>
      </c>
      <c r="I7495" t="s">
        <v>6353</v>
      </c>
      <c r="J7495" t="s">
        <v>13445</v>
      </c>
    </row>
    <row r="7496" spans="1:10">
      <c r="A7496" t="s">
        <v>212</v>
      </c>
      <c r="B7496" t="s">
        <v>212</v>
      </c>
      <c r="C7496" t="s">
        <v>1305</v>
      </c>
      <c r="D7496" t="s">
        <v>13</v>
      </c>
      <c r="E7496" t="s">
        <v>14</v>
      </c>
      <c r="F7496" t="s">
        <v>26</v>
      </c>
      <c r="G7496" s="3">
        <v>45154.293611111112</v>
      </c>
      <c r="H7496" s="1">
        <v>136500</v>
      </c>
      <c r="I7496" t="s">
        <v>2592</v>
      </c>
      <c r="J7496" t="s">
        <v>13446</v>
      </c>
    </row>
    <row r="7497" spans="1:10">
      <c r="A7497" t="s">
        <v>10</v>
      </c>
      <c r="B7497" t="s">
        <v>2474</v>
      </c>
      <c r="C7497" t="s">
        <v>1402</v>
      </c>
      <c r="D7497" t="s">
        <v>13</v>
      </c>
      <c r="E7497" t="s">
        <v>14</v>
      </c>
      <c r="F7497" t="s">
        <v>26</v>
      </c>
      <c r="G7497" s="3">
        <v>45048.294432870367</v>
      </c>
      <c r="H7497" s="1">
        <v>115000</v>
      </c>
      <c r="I7497" t="s">
        <v>980</v>
      </c>
      <c r="J7497" t="s">
        <v>599</v>
      </c>
    </row>
    <row r="7498" spans="1:10">
      <c r="A7498" t="s">
        <v>33</v>
      </c>
      <c r="B7498" t="s">
        <v>6323</v>
      </c>
      <c r="C7498" t="s">
        <v>1175</v>
      </c>
      <c r="D7498" t="s">
        <v>13</v>
      </c>
      <c r="E7498" t="s">
        <v>14</v>
      </c>
      <c r="F7498" t="s">
        <v>26</v>
      </c>
      <c r="G7498" s="3">
        <v>45071.291990740741</v>
      </c>
      <c r="H7498" s="1">
        <v>81650</v>
      </c>
      <c r="I7498" t="s">
        <v>6324</v>
      </c>
      <c r="J7498" t="s">
        <v>137</v>
      </c>
    </row>
    <row r="7499" spans="1:10">
      <c r="A7499" t="s">
        <v>10</v>
      </c>
      <c r="B7499" t="s">
        <v>13447</v>
      </c>
      <c r="C7499" t="s">
        <v>3851</v>
      </c>
      <c r="D7499" t="s">
        <v>13</v>
      </c>
      <c r="E7499" t="s">
        <v>14</v>
      </c>
      <c r="F7499" t="s">
        <v>26</v>
      </c>
      <c r="G7499" s="3">
        <v>45235.292083333334</v>
      </c>
      <c r="H7499" s="1">
        <v>65000</v>
      </c>
      <c r="I7499" t="s">
        <v>13448</v>
      </c>
      <c r="J7499" t="s">
        <v>230</v>
      </c>
    </row>
    <row r="7500" spans="1:10">
      <c r="A7500" t="s">
        <v>10</v>
      </c>
      <c r="B7500" t="s">
        <v>13449</v>
      </c>
      <c r="C7500" t="s">
        <v>13450</v>
      </c>
      <c r="D7500" t="s">
        <v>13</v>
      </c>
      <c r="E7500" t="s">
        <v>14</v>
      </c>
      <c r="F7500" t="s">
        <v>26</v>
      </c>
      <c r="G7500" s="3">
        <v>45080.293530092589</v>
      </c>
      <c r="H7500" s="1">
        <v>175000</v>
      </c>
      <c r="I7500" t="s">
        <v>13451</v>
      </c>
      <c r="J7500" t="s">
        <v>13452</v>
      </c>
    </row>
    <row r="7501" spans="1:10">
      <c r="A7501" t="s">
        <v>135</v>
      </c>
      <c r="B7501" t="s">
        <v>13453</v>
      </c>
      <c r="C7501" t="s">
        <v>24</v>
      </c>
      <c r="D7501" t="s">
        <v>13</v>
      </c>
      <c r="E7501" t="s">
        <v>25</v>
      </c>
      <c r="F7501" t="s">
        <v>26</v>
      </c>
      <c r="G7501" s="3">
        <v>45143.303726851853</v>
      </c>
      <c r="H7501" s="1">
        <v>107825.5</v>
      </c>
      <c r="I7501" t="s">
        <v>229</v>
      </c>
      <c r="J7501" t="s">
        <v>13454</v>
      </c>
    </row>
    <row r="7502" spans="1:10">
      <c r="A7502" t="s">
        <v>33</v>
      </c>
      <c r="B7502" t="s">
        <v>1642</v>
      </c>
      <c r="C7502" t="s">
        <v>243</v>
      </c>
      <c r="D7502" t="s">
        <v>13</v>
      </c>
      <c r="E7502" t="s">
        <v>14</v>
      </c>
      <c r="F7502" t="s">
        <v>26</v>
      </c>
      <c r="G7502" s="3">
        <v>44983.292743055557</v>
      </c>
      <c r="H7502" s="1">
        <v>90000</v>
      </c>
      <c r="I7502" t="s">
        <v>13455</v>
      </c>
      <c r="J7502" t="s">
        <v>13456</v>
      </c>
    </row>
    <row r="7503" spans="1:10">
      <c r="A7503" t="s">
        <v>135</v>
      </c>
      <c r="B7503" t="s">
        <v>13457</v>
      </c>
      <c r="C7503" t="s">
        <v>1042</v>
      </c>
      <c r="D7503" t="s">
        <v>13</v>
      </c>
      <c r="E7503" t="s">
        <v>14</v>
      </c>
      <c r="F7503" t="s">
        <v>198</v>
      </c>
      <c r="G7503" s="3">
        <v>44973.301539351851</v>
      </c>
      <c r="H7503" s="1">
        <v>111175</v>
      </c>
      <c r="I7503" t="s">
        <v>1715</v>
      </c>
      <c r="J7503" t="s">
        <v>13458</v>
      </c>
    </row>
    <row r="7504" spans="1:10">
      <c r="A7504" t="s">
        <v>152</v>
      </c>
      <c r="B7504" t="s">
        <v>13459</v>
      </c>
      <c r="C7504" t="s">
        <v>352</v>
      </c>
      <c r="D7504" t="s">
        <v>13</v>
      </c>
      <c r="E7504" t="s">
        <v>14</v>
      </c>
      <c r="F7504" t="s">
        <v>352</v>
      </c>
      <c r="G7504" s="3">
        <v>45057.308888888889</v>
      </c>
      <c r="H7504" s="1">
        <v>40000</v>
      </c>
      <c r="I7504" t="s">
        <v>172</v>
      </c>
      <c r="J7504" t="s">
        <v>13460</v>
      </c>
    </row>
    <row r="7505" spans="1:10">
      <c r="A7505" t="s">
        <v>10</v>
      </c>
      <c r="B7505" t="s">
        <v>13461</v>
      </c>
      <c r="C7505" t="s">
        <v>614</v>
      </c>
      <c r="D7505" t="s">
        <v>13</v>
      </c>
      <c r="E7505" t="s">
        <v>14</v>
      </c>
      <c r="F7505" t="s">
        <v>608</v>
      </c>
      <c r="G7505" s="3">
        <v>45023.312581018516</v>
      </c>
      <c r="H7505" s="1">
        <v>157500</v>
      </c>
      <c r="I7505" t="s">
        <v>13462</v>
      </c>
      <c r="J7505" t="s">
        <v>13463</v>
      </c>
    </row>
    <row r="7506" spans="1:10">
      <c r="A7506" t="s">
        <v>33</v>
      </c>
      <c r="B7506" t="s">
        <v>33</v>
      </c>
      <c r="C7506" t="s">
        <v>13464</v>
      </c>
      <c r="D7506" t="s">
        <v>13</v>
      </c>
      <c r="E7506" t="s">
        <v>14</v>
      </c>
      <c r="F7506" t="s">
        <v>26</v>
      </c>
      <c r="G7506" s="3">
        <v>45121.291828703703</v>
      </c>
      <c r="H7506" s="1">
        <v>90000</v>
      </c>
      <c r="I7506" t="s">
        <v>3326</v>
      </c>
    </row>
    <row r="7507" spans="1:10">
      <c r="A7507" t="s">
        <v>106</v>
      </c>
      <c r="B7507" t="s">
        <v>1398</v>
      </c>
      <c r="C7507" t="s">
        <v>75</v>
      </c>
      <c r="D7507" t="s">
        <v>13</v>
      </c>
      <c r="E7507" t="s">
        <v>14</v>
      </c>
      <c r="F7507" t="s">
        <v>26</v>
      </c>
      <c r="G7507" s="3">
        <v>45000.29415509259</v>
      </c>
      <c r="H7507" s="1">
        <v>175000</v>
      </c>
      <c r="I7507" t="s">
        <v>1399</v>
      </c>
      <c r="J7507" t="s">
        <v>1400</v>
      </c>
    </row>
    <row r="7508" spans="1:10">
      <c r="A7508" t="s">
        <v>10</v>
      </c>
      <c r="B7508" t="s">
        <v>1569</v>
      </c>
      <c r="C7508" t="s">
        <v>201</v>
      </c>
      <c r="D7508" t="s">
        <v>13</v>
      </c>
      <c r="E7508" t="s">
        <v>14</v>
      </c>
      <c r="F7508" t="s">
        <v>26</v>
      </c>
      <c r="G7508" s="3">
        <v>45137.295081018521</v>
      </c>
      <c r="H7508" s="1">
        <v>81400</v>
      </c>
      <c r="I7508" t="s">
        <v>5868</v>
      </c>
      <c r="J7508" t="s">
        <v>492</v>
      </c>
    </row>
    <row r="7509" spans="1:10">
      <c r="A7509" t="s">
        <v>10</v>
      </c>
      <c r="B7509" t="s">
        <v>10</v>
      </c>
      <c r="C7509" t="s">
        <v>209</v>
      </c>
      <c r="D7509" t="s">
        <v>13</v>
      </c>
      <c r="E7509" t="s">
        <v>14</v>
      </c>
      <c r="F7509" t="s">
        <v>209</v>
      </c>
      <c r="G7509" s="3">
        <v>45023.316805555558</v>
      </c>
      <c r="H7509" s="1">
        <v>157500</v>
      </c>
      <c r="I7509" t="s">
        <v>13465</v>
      </c>
      <c r="J7509" t="s">
        <v>13466</v>
      </c>
    </row>
    <row r="7510" spans="1:10">
      <c r="A7510" t="s">
        <v>33</v>
      </c>
      <c r="B7510" t="s">
        <v>13467</v>
      </c>
      <c r="C7510" t="s">
        <v>1740</v>
      </c>
      <c r="D7510" t="s">
        <v>13</v>
      </c>
      <c r="E7510" t="s">
        <v>14</v>
      </c>
      <c r="F7510" t="s">
        <v>314</v>
      </c>
      <c r="G7510" s="3">
        <v>44964.30846064815</v>
      </c>
      <c r="H7510" s="1">
        <v>51014</v>
      </c>
      <c r="I7510" t="s">
        <v>1741</v>
      </c>
      <c r="J7510" t="s">
        <v>9253</v>
      </c>
    </row>
    <row r="7511" spans="1:10">
      <c r="A7511" t="s">
        <v>33</v>
      </c>
      <c r="B7511" t="s">
        <v>13468</v>
      </c>
      <c r="C7511" t="s">
        <v>13469</v>
      </c>
      <c r="D7511" t="s">
        <v>13</v>
      </c>
      <c r="E7511" t="s">
        <v>14</v>
      </c>
      <c r="F7511" t="s">
        <v>26</v>
      </c>
      <c r="G7511" s="3">
        <v>45079.292291666665</v>
      </c>
      <c r="H7511" s="1">
        <v>115000</v>
      </c>
      <c r="I7511" t="s">
        <v>420</v>
      </c>
      <c r="J7511" t="s">
        <v>13470</v>
      </c>
    </row>
    <row r="7512" spans="1:10">
      <c r="A7512" t="s">
        <v>10</v>
      </c>
      <c r="B7512" t="s">
        <v>10</v>
      </c>
      <c r="C7512" t="s">
        <v>1965</v>
      </c>
      <c r="D7512" t="s">
        <v>13</v>
      </c>
      <c r="E7512" t="s">
        <v>14</v>
      </c>
      <c r="F7512" t="s">
        <v>26</v>
      </c>
      <c r="G7512" s="3">
        <v>45229.292615740742</v>
      </c>
      <c r="H7512" s="1">
        <v>46696</v>
      </c>
      <c r="I7512" t="s">
        <v>5830</v>
      </c>
      <c r="J7512" t="s">
        <v>1967</v>
      </c>
    </row>
    <row r="7513" spans="1:10">
      <c r="A7513" t="s">
        <v>18</v>
      </c>
      <c r="B7513" t="s">
        <v>13471</v>
      </c>
      <c r="C7513" t="s">
        <v>108</v>
      </c>
      <c r="D7513" t="s">
        <v>13</v>
      </c>
      <c r="E7513" t="s">
        <v>14</v>
      </c>
      <c r="F7513" t="s">
        <v>20</v>
      </c>
      <c r="G7513" s="3">
        <v>45180.304120370369</v>
      </c>
      <c r="H7513" s="1">
        <v>125000</v>
      </c>
      <c r="I7513" t="s">
        <v>11432</v>
      </c>
      <c r="J7513" t="s">
        <v>11433</v>
      </c>
    </row>
    <row r="7514" spans="1:10">
      <c r="A7514" t="s">
        <v>212</v>
      </c>
      <c r="B7514" t="s">
        <v>13472</v>
      </c>
      <c r="C7514" t="s">
        <v>13473</v>
      </c>
      <c r="D7514" t="s">
        <v>13</v>
      </c>
      <c r="E7514" t="s">
        <v>14</v>
      </c>
      <c r="F7514" t="s">
        <v>26</v>
      </c>
      <c r="G7514" s="3">
        <v>44938.295231481483</v>
      </c>
      <c r="H7514" s="1">
        <v>90000</v>
      </c>
      <c r="I7514" t="s">
        <v>3011</v>
      </c>
      <c r="J7514" t="s">
        <v>13474</v>
      </c>
    </row>
    <row r="7515" spans="1:10">
      <c r="A7515" t="s">
        <v>77</v>
      </c>
      <c r="B7515" t="s">
        <v>77</v>
      </c>
      <c r="C7515" t="s">
        <v>24</v>
      </c>
      <c r="D7515" t="s">
        <v>13</v>
      </c>
      <c r="E7515" t="s">
        <v>25</v>
      </c>
      <c r="F7515" t="s">
        <v>26</v>
      </c>
      <c r="G7515" s="3">
        <v>45147.292071759257</v>
      </c>
      <c r="H7515" s="1">
        <v>85000</v>
      </c>
      <c r="I7515" t="s">
        <v>7257</v>
      </c>
      <c r="J7515" t="s">
        <v>13475</v>
      </c>
    </row>
    <row r="7516" spans="1:10">
      <c r="A7516" t="s">
        <v>10</v>
      </c>
      <c r="B7516" t="s">
        <v>13476</v>
      </c>
      <c r="C7516" t="s">
        <v>7409</v>
      </c>
      <c r="D7516" t="s">
        <v>13</v>
      </c>
      <c r="E7516" t="s">
        <v>14</v>
      </c>
      <c r="F7516" t="s">
        <v>314</v>
      </c>
      <c r="G7516" s="3">
        <v>44964.30846064815</v>
      </c>
      <c r="H7516" s="1">
        <v>109500</v>
      </c>
      <c r="I7516" t="s">
        <v>7410</v>
      </c>
      <c r="J7516" t="s">
        <v>13477</v>
      </c>
    </row>
    <row r="7517" spans="1:10">
      <c r="A7517" t="s">
        <v>10</v>
      </c>
      <c r="B7517" t="s">
        <v>10</v>
      </c>
      <c r="C7517" t="s">
        <v>30</v>
      </c>
      <c r="D7517" t="s">
        <v>13</v>
      </c>
      <c r="E7517" t="s">
        <v>14</v>
      </c>
      <c r="F7517" t="s">
        <v>26</v>
      </c>
      <c r="G7517" s="3">
        <v>45232.294027777774</v>
      </c>
      <c r="H7517" s="1">
        <v>105000</v>
      </c>
      <c r="I7517" t="s">
        <v>13012</v>
      </c>
    </row>
    <row r="7518" spans="1:10">
      <c r="A7518" t="s">
        <v>73</v>
      </c>
      <c r="B7518" t="s">
        <v>354</v>
      </c>
      <c r="C7518" t="s">
        <v>194</v>
      </c>
      <c r="D7518" t="s">
        <v>13</v>
      </c>
      <c r="E7518" t="s">
        <v>14</v>
      </c>
      <c r="F7518" t="s">
        <v>26</v>
      </c>
      <c r="G7518" s="3">
        <v>45164.296064814815</v>
      </c>
      <c r="H7518" s="1">
        <v>119900</v>
      </c>
      <c r="I7518" t="s">
        <v>12399</v>
      </c>
      <c r="J7518" t="s">
        <v>13478</v>
      </c>
    </row>
    <row r="7519" spans="1:10">
      <c r="A7519" t="s">
        <v>10</v>
      </c>
      <c r="B7519" t="s">
        <v>12036</v>
      </c>
      <c r="C7519" t="s">
        <v>8991</v>
      </c>
      <c r="D7519" t="s">
        <v>13</v>
      </c>
      <c r="E7519" t="s">
        <v>14</v>
      </c>
      <c r="F7519" t="s">
        <v>26</v>
      </c>
      <c r="G7519" s="3">
        <v>45084.308854166666</v>
      </c>
      <c r="H7519" s="1">
        <v>170000</v>
      </c>
      <c r="I7519" t="s">
        <v>2666</v>
      </c>
      <c r="J7519" t="s">
        <v>166</v>
      </c>
    </row>
    <row r="7520" spans="1:10">
      <c r="A7520" t="s">
        <v>10</v>
      </c>
      <c r="B7520" t="s">
        <v>2483</v>
      </c>
      <c r="C7520" t="s">
        <v>676</v>
      </c>
      <c r="D7520" t="s">
        <v>13</v>
      </c>
      <c r="E7520" t="s">
        <v>14</v>
      </c>
      <c r="F7520" t="s">
        <v>26</v>
      </c>
      <c r="G7520" s="3">
        <v>45042.296550925923</v>
      </c>
      <c r="H7520" s="1">
        <v>100703</v>
      </c>
      <c r="I7520" t="s">
        <v>2860</v>
      </c>
    </row>
    <row r="7521" spans="1:10">
      <c r="A7521" t="s">
        <v>18</v>
      </c>
      <c r="B7521" t="s">
        <v>5876</v>
      </c>
      <c r="C7521" t="s">
        <v>1305</v>
      </c>
      <c r="D7521" t="s">
        <v>13</v>
      </c>
      <c r="E7521" t="s">
        <v>14</v>
      </c>
      <c r="F7521" t="s">
        <v>26</v>
      </c>
      <c r="G7521" s="3">
        <v>45086.713391203702</v>
      </c>
      <c r="H7521" s="1">
        <v>117500</v>
      </c>
      <c r="I7521" t="s">
        <v>57</v>
      </c>
      <c r="J7521" t="s">
        <v>8346</v>
      </c>
    </row>
    <row r="7522" spans="1:10">
      <c r="A7522" t="s">
        <v>33</v>
      </c>
      <c r="B7522" t="s">
        <v>13479</v>
      </c>
      <c r="C7522" t="s">
        <v>478</v>
      </c>
      <c r="D7522" t="s">
        <v>13</v>
      </c>
      <c r="E7522" t="s">
        <v>14</v>
      </c>
      <c r="F7522" t="s">
        <v>478</v>
      </c>
      <c r="G7522" s="3">
        <v>45280.732037037036</v>
      </c>
      <c r="H7522" s="1">
        <v>61169</v>
      </c>
      <c r="I7522" t="s">
        <v>479</v>
      </c>
      <c r="J7522" t="s">
        <v>13480</v>
      </c>
    </row>
    <row r="7523" spans="1:10">
      <c r="A7523" t="s">
        <v>18</v>
      </c>
      <c r="B7523" t="s">
        <v>13481</v>
      </c>
      <c r="C7523" t="s">
        <v>24</v>
      </c>
      <c r="D7523" t="s">
        <v>100</v>
      </c>
      <c r="E7523" t="s">
        <v>25</v>
      </c>
      <c r="F7523" t="s">
        <v>26</v>
      </c>
      <c r="G7523" s="3">
        <v>45162.754571759258</v>
      </c>
      <c r="H7523" s="1">
        <v>107500</v>
      </c>
      <c r="I7523" t="s">
        <v>483</v>
      </c>
    </row>
    <row r="7524" spans="1:10">
      <c r="A7524" t="s">
        <v>10</v>
      </c>
      <c r="B7524" t="s">
        <v>13482</v>
      </c>
      <c r="C7524" t="s">
        <v>24</v>
      </c>
      <c r="D7524" t="s">
        <v>13</v>
      </c>
      <c r="E7524" t="s">
        <v>25</v>
      </c>
      <c r="F7524" t="s">
        <v>26</v>
      </c>
      <c r="G7524" s="3">
        <v>45276.709351851852</v>
      </c>
      <c r="H7524" s="1">
        <v>173000</v>
      </c>
      <c r="I7524" t="s">
        <v>2229</v>
      </c>
      <c r="J7524" t="s">
        <v>1334</v>
      </c>
    </row>
    <row r="7525" spans="1:10">
      <c r="A7525" t="s">
        <v>33</v>
      </c>
      <c r="B7525" t="s">
        <v>33</v>
      </c>
      <c r="C7525" t="s">
        <v>434</v>
      </c>
      <c r="D7525" t="s">
        <v>13</v>
      </c>
      <c r="E7525" t="s">
        <v>14</v>
      </c>
      <c r="F7525" t="s">
        <v>26</v>
      </c>
      <c r="G7525" s="3">
        <v>45019.709594907406</v>
      </c>
      <c r="H7525" s="1">
        <v>50000</v>
      </c>
      <c r="I7525" t="s">
        <v>10185</v>
      </c>
      <c r="J7525" t="s">
        <v>316</v>
      </c>
    </row>
    <row r="7526" spans="1:10">
      <c r="A7526" t="s">
        <v>10</v>
      </c>
      <c r="B7526" t="s">
        <v>10</v>
      </c>
      <c r="C7526" t="s">
        <v>13483</v>
      </c>
      <c r="D7526" t="s">
        <v>13</v>
      </c>
      <c r="E7526" t="s">
        <v>14</v>
      </c>
      <c r="F7526" t="s">
        <v>262</v>
      </c>
      <c r="G7526" s="3">
        <v>45086.720439814817</v>
      </c>
      <c r="H7526" s="1">
        <v>90670</v>
      </c>
      <c r="I7526" t="s">
        <v>10377</v>
      </c>
      <c r="J7526" t="s">
        <v>13484</v>
      </c>
    </row>
    <row r="7527" spans="1:10">
      <c r="A7527" t="s">
        <v>73</v>
      </c>
      <c r="B7527" t="s">
        <v>73</v>
      </c>
      <c r="C7527" t="s">
        <v>24</v>
      </c>
      <c r="D7527" t="s">
        <v>13</v>
      </c>
      <c r="E7527" t="s">
        <v>25</v>
      </c>
      <c r="F7527" t="s">
        <v>26</v>
      </c>
      <c r="G7527" s="3">
        <v>44960.715057870373</v>
      </c>
      <c r="H7527" s="1">
        <v>160000</v>
      </c>
      <c r="I7527" t="s">
        <v>1397</v>
      </c>
      <c r="J7527" t="s">
        <v>13485</v>
      </c>
    </row>
    <row r="7528" spans="1:10">
      <c r="A7528" t="s">
        <v>18</v>
      </c>
      <c r="B7528" t="s">
        <v>4467</v>
      </c>
      <c r="C7528" t="s">
        <v>490</v>
      </c>
      <c r="D7528" t="s">
        <v>13</v>
      </c>
      <c r="E7528" t="s">
        <v>14</v>
      </c>
      <c r="F7528" t="s">
        <v>26</v>
      </c>
      <c r="G7528" s="3">
        <v>45218.729386574072</v>
      </c>
      <c r="H7528" s="1">
        <v>97151</v>
      </c>
      <c r="I7528" t="s">
        <v>5761</v>
      </c>
      <c r="J7528" t="s">
        <v>1693</v>
      </c>
    </row>
    <row r="7529" spans="1:10">
      <c r="A7529" t="s">
        <v>33</v>
      </c>
      <c r="B7529" t="s">
        <v>33</v>
      </c>
      <c r="C7529" t="s">
        <v>157</v>
      </c>
      <c r="D7529" t="s">
        <v>13</v>
      </c>
      <c r="E7529" t="s">
        <v>14</v>
      </c>
      <c r="F7529" t="s">
        <v>26</v>
      </c>
      <c r="G7529" s="3">
        <v>45021.709386574075</v>
      </c>
      <c r="H7529" s="1">
        <v>95000</v>
      </c>
      <c r="I7529" t="s">
        <v>88</v>
      </c>
      <c r="J7529" t="s">
        <v>13486</v>
      </c>
    </row>
    <row r="7530" spans="1:10">
      <c r="A7530" t="s">
        <v>10</v>
      </c>
      <c r="B7530" t="s">
        <v>13487</v>
      </c>
      <c r="C7530" t="s">
        <v>2261</v>
      </c>
      <c r="D7530" t="s">
        <v>100</v>
      </c>
      <c r="E7530" t="s">
        <v>14</v>
      </c>
      <c r="F7530" t="s">
        <v>26</v>
      </c>
      <c r="G7530" s="3">
        <v>45001.750937500001</v>
      </c>
      <c r="H7530" s="1">
        <v>137500</v>
      </c>
      <c r="I7530" t="s">
        <v>2861</v>
      </c>
      <c r="J7530" t="s">
        <v>13488</v>
      </c>
    </row>
    <row r="7531" spans="1:10">
      <c r="A7531" t="s">
        <v>212</v>
      </c>
      <c r="B7531" t="s">
        <v>13489</v>
      </c>
      <c r="C7531" t="s">
        <v>24</v>
      </c>
      <c r="D7531" t="s">
        <v>13</v>
      </c>
      <c r="E7531" t="s">
        <v>25</v>
      </c>
      <c r="F7531" t="s">
        <v>20</v>
      </c>
      <c r="G7531" s="3">
        <v>45224.771145833336</v>
      </c>
      <c r="H7531" s="1">
        <v>155000</v>
      </c>
      <c r="I7531" t="s">
        <v>335</v>
      </c>
      <c r="J7531" t="s">
        <v>7980</v>
      </c>
    </row>
    <row r="7532" spans="1:10">
      <c r="A7532" t="s">
        <v>18</v>
      </c>
      <c r="B7532" t="s">
        <v>18</v>
      </c>
      <c r="C7532" t="s">
        <v>767</v>
      </c>
      <c r="D7532" t="s">
        <v>13</v>
      </c>
      <c r="E7532" t="s">
        <v>14</v>
      </c>
      <c r="F7532" t="s">
        <v>26</v>
      </c>
      <c r="G7532" s="3">
        <v>44959.713090277779</v>
      </c>
      <c r="H7532" s="1">
        <v>208114</v>
      </c>
      <c r="I7532" t="s">
        <v>120</v>
      </c>
      <c r="J7532" t="s">
        <v>11559</v>
      </c>
    </row>
    <row r="7533" spans="1:10">
      <c r="A7533" t="s">
        <v>10</v>
      </c>
      <c r="B7533" t="s">
        <v>10</v>
      </c>
      <c r="C7533" t="s">
        <v>24</v>
      </c>
      <c r="D7533" t="s">
        <v>13</v>
      </c>
      <c r="E7533" t="s">
        <v>25</v>
      </c>
      <c r="F7533" t="s">
        <v>20</v>
      </c>
      <c r="G7533" s="3">
        <v>44973.751273148147</v>
      </c>
      <c r="H7533" s="1">
        <v>140000</v>
      </c>
      <c r="I7533" t="s">
        <v>13490</v>
      </c>
      <c r="J7533" t="s">
        <v>9885</v>
      </c>
    </row>
    <row r="7534" spans="1:10">
      <c r="A7534" t="s">
        <v>18</v>
      </c>
      <c r="B7534" t="s">
        <v>13491</v>
      </c>
      <c r="C7534" t="s">
        <v>232</v>
      </c>
      <c r="D7534" t="s">
        <v>13</v>
      </c>
      <c r="E7534" t="s">
        <v>14</v>
      </c>
      <c r="F7534" t="s">
        <v>26</v>
      </c>
      <c r="G7534" s="3">
        <v>45021.708275462966</v>
      </c>
      <c r="H7534" s="1">
        <v>137500</v>
      </c>
      <c r="I7534" t="s">
        <v>13492</v>
      </c>
      <c r="J7534" t="s">
        <v>13493</v>
      </c>
    </row>
    <row r="7535" spans="1:10">
      <c r="A7535" t="s">
        <v>33</v>
      </c>
      <c r="B7535" t="s">
        <v>8001</v>
      </c>
      <c r="C7535" t="s">
        <v>237</v>
      </c>
      <c r="D7535" t="s">
        <v>13</v>
      </c>
      <c r="E7535" t="s">
        <v>14</v>
      </c>
      <c r="F7535" t="s">
        <v>26</v>
      </c>
      <c r="G7535" s="3">
        <v>45019.710381944446</v>
      </c>
      <c r="H7535" s="1">
        <v>75000</v>
      </c>
      <c r="I7535" t="s">
        <v>13494</v>
      </c>
      <c r="J7535" t="s">
        <v>13495</v>
      </c>
    </row>
    <row r="7536" spans="1:10">
      <c r="A7536" t="s">
        <v>18</v>
      </c>
      <c r="B7536" t="s">
        <v>11547</v>
      </c>
      <c r="C7536" t="s">
        <v>119</v>
      </c>
      <c r="D7536" t="s">
        <v>13</v>
      </c>
      <c r="E7536" t="s">
        <v>14</v>
      </c>
      <c r="F7536" t="s">
        <v>26</v>
      </c>
      <c r="G7536" s="3">
        <v>45189.714282407411</v>
      </c>
      <c r="H7536" s="1">
        <v>137500</v>
      </c>
      <c r="I7536" t="s">
        <v>11974</v>
      </c>
      <c r="J7536" t="s">
        <v>13496</v>
      </c>
    </row>
    <row r="7537" spans="1:10">
      <c r="A7537" t="s">
        <v>73</v>
      </c>
      <c r="B7537" t="s">
        <v>73</v>
      </c>
      <c r="C7537" t="s">
        <v>1042</v>
      </c>
      <c r="D7537" t="s">
        <v>13</v>
      </c>
      <c r="E7537" t="s">
        <v>14</v>
      </c>
      <c r="F7537" t="s">
        <v>198</v>
      </c>
      <c r="G7537" s="3">
        <v>45089.735509259262</v>
      </c>
      <c r="H7537" s="1">
        <v>147500</v>
      </c>
      <c r="I7537" t="s">
        <v>2641</v>
      </c>
      <c r="J7537" t="s">
        <v>13497</v>
      </c>
    </row>
    <row r="7538" spans="1:10">
      <c r="A7538" t="s">
        <v>73</v>
      </c>
      <c r="B7538" t="s">
        <v>73</v>
      </c>
      <c r="C7538" t="s">
        <v>56</v>
      </c>
      <c r="D7538" t="s">
        <v>13</v>
      </c>
      <c r="E7538" t="s">
        <v>14</v>
      </c>
      <c r="F7538" t="s">
        <v>26</v>
      </c>
      <c r="G7538" s="3">
        <v>45106.715289351851</v>
      </c>
      <c r="H7538" s="1">
        <v>132500</v>
      </c>
      <c r="I7538" t="s">
        <v>13498</v>
      </c>
      <c r="J7538" t="s">
        <v>13499</v>
      </c>
    </row>
    <row r="7539" spans="1:10">
      <c r="A7539" t="s">
        <v>18</v>
      </c>
      <c r="B7539" t="s">
        <v>18</v>
      </c>
      <c r="C7539" t="s">
        <v>901</v>
      </c>
      <c r="D7539" t="s">
        <v>13</v>
      </c>
      <c r="E7539" t="s">
        <v>14</v>
      </c>
      <c r="F7539" t="s">
        <v>20</v>
      </c>
      <c r="G7539" s="3">
        <v>45280.748240740744</v>
      </c>
      <c r="H7539" s="1">
        <v>90000</v>
      </c>
      <c r="I7539" t="s">
        <v>13500</v>
      </c>
      <c r="J7539" t="s">
        <v>13501</v>
      </c>
    </row>
    <row r="7540" spans="1:10">
      <c r="A7540" t="s">
        <v>77</v>
      </c>
      <c r="B7540" t="s">
        <v>5986</v>
      </c>
      <c r="C7540" t="s">
        <v>1320</v>
      </c>
      <c r="D7540" t="s">
        <v>13</v>
      </c>
      <c r="E7540" t="s">
        <v>14</v>
      </c>
      <c r="F7540" t="s">
        <v>15</v>
      </c>
      <c r="G7540" s="3">
        <v>45093.751203703701</v>
      </c>
      <c r="H7540" s="1">
        <v>99150</v>
      </c>
      <c r="I7540" t="s">
        <v>2970</v>
      </c>
      <c r="J7540" t="s">
        <v>8678</v>
      </c>
    </row>
    <row r="7541" spans="1:10">
      <c r="A7541" t="s">
        <v>18</v>
      </c>
      <c r="B7541" t="s">
        <v>13502</v>
      </c>
      <c r="C7541" t="s">
        <v>56</v>
      </c>
      <c r="D7541" t="s">
        <v>13</v>
      </c>
      <c r="E7541" t="s">
        <v>14</v>
      </c>
      <c r="F7541" t="s">
        <v>20</v>
      </c>
      <c r="G7541" s="3">
        <v>45222.744953703703</v>
      </c>
      <c r="H7541" s="1">
        <v>287500</v>
      </c>
      <c r="I7541" t="s">
        <v>13503</v>
      </c>
      <c r="J7541" t="s">
        <v>13504</v>
      </c>
    </row>
    <row r="7542" spans="1:10">
      <c r="A7542" t="s">
        <v>18</v>
      </c>
      <c r="B7542" t="s">
        <v>188</v>
      </c>
      <c r="C7542" t="s">
        <v>40</v>
      </c>
      <c r="D7542" t="s">
        <v>13</v>
      </c>
      <c r="E7542" t="s">
        <v>14</v>
      </c>
      <c r="F7542" t="s">
        <v>26</v>
      </c>
      <c r="G7542" s="3">
        <v>45142.713368055556</v>
      </c>
      <c r="H7542" s="1">
        <v>200000</v>
      </c>
      <c r="I7542" t="s">
        <v>13505</v>
      </c>
      <c r="J7542" t="s">
        <v>1443</v>
      </c>
    </row>
    <row r="7543" spans="1:10">
      <c r="A7543" t="s">
        <v>212</v>
      </c>
      <c r="B7543" t="s">
        <v>13506</v>
      </c>
      <c r="C7543" t="s">
        <v>307</v>
      </c>
      <c r="D7543" t="s">
        <v>13</v>
      </c>
      <c r="E7543" t="s">
        <v>14</v>
      </c>
      <c r="F7543" t="s">
        <v>26</v>
      </c>
      <c r="G7543" s="3">
        <v>45072.710752314815</v>
      </c>
      <c r="H7543" s="1">
        <v>130000</v>
      </c>
      <c r="I7543" t="s">
        <v>13507</v>
      </c>
      <c r="J7543" t="s">
        <v>9953</v>
      </c>
    </row>
    <row r="7544" spans="1:10">
      <c r="A7544" t="s">
        <v>10</v>
      </c>
      <c r="B7544" t="s">
        <v>13508</v>
      </c>
      <c r="C7544" t="s">
        <v>798</v>
      </c>
      <c r="D7544" t="s">
        <v>13</v>
      </c>
      <c r="E7544" t="s">
        <v>14</v>
      </c>
      <c r="F7544" t="s">
        <v>26</v>
      </c>
      <c r="G7544" s="3">
        <v>45217.710104166668</v>
      </c>
      <c r="H7544" s="1">
        <v>118831.3828125</v>
      </c>
      <c r="I7544" t="s">
        <v>13509</v>
      </c>
      <c r="J7544" t="s">
        <v>13510</v>
      </c>
    </row>
    <row r="7545" spans="1:10">
      <c r="A7545" t="s">
        <v>212</v>
      </c>
      <c r="B7545" t="s">
        <v>13511</v>
      </c>
      <c r="C7545" t="s">
        <v>837</v>
      </c>
      <c r="D7545" t="s">
        <v>13</v>
      </c>
      <c r="E7545" t="s">
        <v>14</v>
      </c>
      <c r="F7545" t="s">
        <v>221</v>
      </c>
      <c r="G7545" s="3">
        <v>45098.74795138889</v>
      </c>
      <c r="H7545" s="1">
        <v>72900</v>
      </c>
      <c r="I7545" t="s">
        <v>6138</v>
      </c>
      <c r="J7545" t="s">
        <v>1667</v>
      </c>
    </row>
    <row r="7546" spans="1:10">
      <c r="A7546" t="s">
        <v>33</v>
      </c>
      <c r="B7546" t="s">
        <v>13512</v>
      </c>
      <c r="C7546" t="s">
        <v>10944</v>
      </c>
      <c r="D7546" t="s">
        <v>13</v>
      </c>
      <c r="E7546" t="s">
        <v>14</v>
      </c>
      <c r="F7546" t="s">
        <v>2012</v>
      </c>
      <c r="G7546" s="3">
        <v>45072.718692129631</v>
      </c>
      <c r="H7546" s="1">
        <v>57500</v>
      </c>
      <c r="I7546" t="s">
        <v>510</v>
      </c>
      <c r="J7546" t="s">
        <v>843</v>
      </c>
    </row>
    <row r="7547" spans="1:10">
      <c r="A7547" t="s">
        <v>10</v>
      </c>
      <c r="B7547" t="s">
        <v>13513</v>
      </c>
      <c r="C7547" t="s">
        <v>26</v>
      </c>
      <c r="D7547" t="s">
        <v>13</v>
      </c>
      <c r="E7547" t="s">
        <v>14</v>
      </c>
      <c r="F7547" t="s">
        <v>26</v>
      </c>
      <c r="G7547" s="3">
        <v>45113.711192129631</v>
      </c>
      <c r="H7547" s="1">
        <v>117500</v>
      </c>
      <c r="I7547" t="s">
        <v>10991</v>
      </c>
      <c r="J7547" t="s">
        <v>13514</v>
      </c>
    </row>
    <row r="7548" spans="1:10">
      <c r="A7548" t="s">
        <v>77</v>
      </c>
      <c r="B7548" t="s">
        <v>13515</v>
      </c>
      <c r="C7548" t="s">
        <v>1109</v>
      </c>
      <c r="D7548" t="s">
        <v>13</v>
      </c>
      <c r="E7548" t="s">
        <v>14</v>
      </c>
      <c r="F7548" t="s">
        <v>1110</v>
      </c>
      <c r="G7548" s="3">
        <v>45063.751805555556</v>
      </c>
      <c r="H7548" s="1">
        <v>72900</v>
      </c>
      <c r="I7548" t="s">
        <v>13516</v>
      </c>
      <c r="J7548" t="s">
        <v>13517</v>
      </c>
    </row>
    <row r="7549" spans="1:10">
      <c r="A7549" t="s">
        <v>18</v>
      </c>
      <c r="B7549" t="s">
        <v>18</v>
      </c>
      <c r="C7549" t="s">
        <v>385</v>
      </c>
      <c r="D7549" t="s">
        <v>13</v>
      </c>
      <c r="E7549" t="s">
        <v>14</v>
      </c>
      <c r="F7549" t="s">
        <v>26</v>
      </c>
      <c r="G7549" s="3">
        <v>45203.71497685185</v>
      </c>
      <c r="H7549" s="1">
        <v>107500</v>
      </c>
      <c r="I7549" t="s">
        <v>13518</v>
      </c>
      <c r="J7549" t="s">
        <v>13519</v>
      </c>
    </row>
    <row r="7550" spans="1:10">
      <c r="A7550" t="s">
        <v>73</v>
      </c>
      <c r="B7550" t="s">
        <v>13520</v>
      </c>
      <c r="C7550" t="s">
        <v>954</v>
      </c>
      <c r="D7550" t="s">
        <v>13</v>
      </c>
      <c r="E7550" t="s">
        <v>14</v>
      </c>
      <c r="F7550" t="s">
        <v>26</v>
      </c>
      <c r="G7550" s="3">
        <v>45188.712743055556</v>
      </c>
      <c r="H7550" s="1">
        <v>145000</v>
      </c>
      <c r="I7550" t="s">
        <v>13521</v>
      </c>
      <c r="J7550" t="s">
        <v>13522</v>
      </c>
    </row>
    <row r="7551" spans="1:10">
      <c r="A7551" t="s">
        <v>33</v>
      </c>
      <c r="B7551" t="s">
        <v>33</v>
      </c>
      <c r="C7551" t="s">
        <v>13523</v>
      </c>
      <c r="D7551" t="s">
        <v>13</v>
      </c>
      <c r="E7551" t="s">
        <v>14</v>
      </c>
      <c r="F7551" t="s">
        <v>1110</v>
      </c>
      <c r="G7551" s="3">
        <v>44938.755231481482</v>
      </c>
      <c r="H7551" s="1">
        <v>98500</v>
      </c>
      <c r="I7551" t="s">
        <v>13524</v>
      </c>
      <c r="J7551" t="s">
        <v>2955</v>
      </c>
    </row>
    <row r="7552" spans="1:10">
      <c r="A7552" t="s">
        <v>18</v>
      </c>
      <c r="B7552" t="s">
        <v>2919</v>
      </c>
      <c r="C7552" t="s">
        <v>5980</v>
      </c>
      <c r="D7552" t="s">
        <v>13</v>
      </c>
      <c r="E7552" t="s">
        <v>14</v>
      </c>
      <c r="F7552" t="s">
        <v>20</v>
      </c>
      <c r="G7552" s="3">
        <v>45079.760891203703</v>
      </c>
      <c r="H7552" s="1">
        <v>164000</v>
      </c>
      <c r="I7552" t="s">
        <v>195</v>
      </c>
      <c r="J7552" t="s">
        <v>2920</v>
      </c>
    </row>
    <row r="7553" spans="1:10">
      <c r="A7553" t="s">
        <v>18</v>
      </c>
      <c r="B7553" t="s">
        <v>328</v>
      </c>
      <c r="D7553" t="s">
        <v>13</v>
      </c>
      <c r="E7553" t="s">
        <v>14</v>
      </c>
      <c r="F7553" t="s">
        <v>26</v>
      </c>
      <c r="G7553" s="3">
        <v>44993.714305555557</v>
      </c>
      <c r="H7553" s="1">
        <v>170000</v>
      </c>
      <c r="I7553" t="s">
        <v>335</v>
      </c>
      <c r="J7553" t="s">
        <v>10623</v>
      </c>
    </row>
    <row r="7554" spans="1:10">
      <c r="A7554" t="s">
        <v>77</v>
      </c>
      <c r="B7554" t="s">
        <v>77</v>
      </c>
      <c r="C7554" t="s">
        <v>1739</v>
      </c>
      <c r="D7554" t="s">
        <v>100</v>
      </c>
      <c r="E7554" t="s">
        <v>14</v>
      </c>
      <c r="F7554" t="s">
        <v>26</v>
      </c>
      <c r="G7554" s="3">
        <v>45118.711782407408</v>
      </c>
      <c r="H7554" s="1">
        <v>67500</v>
      </c>
      <c r="I7554" t="s">
        <v>13525</v>
      </c>
    </row>
    <row r="7555" spans="1:10">
      <c r="A7555" t="s">
        <v>33</v>
      </c>
      <c r="B7555" t="s">
        <v>33</v>
      </c>
      <c r="C7555" t="s">
        <v>1405</v>
      </c>
      <c r="D7555" t="s">
        <v>1075</v>
      </c>
      <c r="E7555" t="s">
        <v>14</v>
      </c>
      <c r="F7555" t="s">
        <v>26</v>
      </c>
      <c r="G7555" s="3">
        <v>45267.708553240744</v>
      </c>
      <c r="H7555" s="1">
        <v>100000</v>
      </c>
      <c r="I7555" t="s">
        <v>120</v>
      </c>
      <c r="J7555" t="s">
        <v>2721</v>
      </c>
    </row>
    <row r="7556" spans="1:10">
      <c r="A7556" t="s">
        <v>212</v>
      </c>
      <c r="B7556" t="s">
        <v>212</v>
      </c>
      <c r="C7556" t="s">
        <v>24</v>
      </c>
      <c r="D7556" t="s">
        <v>13</v>
      </c>
      <c r="E7556" t="s">
        <v>25</v>
      </c>
      <c r="F7556" t="s">
        <v>26</v>
      </c>
      <c r="G7556" s="3">
        <v>45059.723958333336</v>
      </c>
      <c r="H7556" s="1">
        <v>180125</v>
      </c>
      <c r="I7556" t="s">
        <v>13526</v>
      </c>
      <c r="J7556" t="s">
        <v>13527</v>
      </c>
    </row>
    <row r="7557" spans="1:10">
      <c r="A7557" t="s">
        <v>73</v>
      </c>
      <c r="B7557" t="s">
        <v>73</v>
      </c>
      <c r="C7557" t="s">
        <v>13528</v>
      </c>
      <c r="D7557" t="s">
        <v>13</v>
      </c>
      <c r="E7557" t="s">
        <v>14</v>
      </c>
      <c r="F7557" t="s">
        <v>162</v>
      </c>
      <c r="G7557" s="3">
        <v>45154.745752314811</v>
      </c>
      <c r="H7557" s="1">
        <v>147500</v>
      </c>
      <c r="I7557" t="s">
        <v>3732</v>
      </c>
      <c r="J7557" t="s">
        <v>13529</v>
      </c>
    </row>
    <row r="7558" spans="1:10">
      <c r="A7558" t="s">
        <v>10</v>
      </c>
      <c r="B7558" t="s">
        <v>13530</v>
      </c>
      <c r="C7558" t="s">
        <v>119</v>
      </c>
      <c r="D7558" t="s">
        <v>13</v>
      </c>
      <c r="E7558" t="s">
        <v>14</v>
      </c>
      <c r="F7558" t="s">
        <v>26</v>
      </c>
      <c r="G7558" s="3">
        <v>45211.710682870369</v>
      </c>
      <c r="H7558" s="1">
        <v>107500</v>
      </c>
      <c r="I7558" t="s">
        <v>13531</v>
      </c>
      <c r="J7558" t="s">
        <v>13532</v>
      </c>
    </row>
    <row r="7559" spans="1:10">
      <c r="A7559" t="s">
        <v>135</v>
      </c>
      <c r="B7559" t="s">
        <v>13533</v>
      </c>
      <c r="C7559" t="s">
        <v>1042</v>
      </c>
      <c r="D7559" t="s">
        <v>13</v>
      </c>
      <c r="E7559" t="s">
        <v>14</v>
      </c>
      <c r="F7559" t="s">
        <v>198</v>
      </c>
      <c r="G7559" s="3">
        <v>45008.721770833334</v>
      </c>
      <c r="H7559" s="1">
        <v>111175</v>
      </c>
      <c r="I7559" t="s">
        <v>5343</v>
      </c>
      <c r="J7559" t="s">
        <v>13534</v>
      </c>
    </row>
    <row r="7560" spans="1:10">
      <c r="A7560" t="s">
        <v>73</v>
      </c>
      <c r="B7560" t="s">
        <v>73</v>
      </c>
      <c r="C7560" t="s">
        <v>1136</v>
      </c>
      <c r="D7560" t="s">
        <v>13</v>
      </c>
      <c r="E7560" t="s">
        <v>14</v>
      </c>
      <c r="F7560" t="s">
        <v>26</v>
      </c>
      <c r="G7560" s="3">
        <v>45229.712476851855</v>
      </c>
      <c r="H7560" s="1">
        <v>185000</v>
      </c>
      <c r="I7560" t="s">
        <v>7886</v>
      </c>
      <c r="J7560" t="s">
        <v>13535</v>
      </c>
    </row>
    <row r="7561" spans="1:10">
      <c r="A7561" t="s">
        <v>33</v>
      </c>
      <c r="B7561" t="s">
        <v>6996</v>
      </c>
      <c r="C7561" t="s">
        <v>557</v>
      </c>
      <c r="D7561" t="s">
        <v>13</v>
      </c>
      <c r="E7561" t="s">
        <v>14</v>
      </c>
      <c r="F7561" t="s">
        <v>26</v>
      </c>
      <c r="G7561" s="3">
        <v>45287.710046296299</v>
      </c>
      <c r="H7561" s="1">
        <v>100000</v>
      </c>
      <c r="I7561" t="s">
        <v>4689</v>
      </c>
      <c r="J7561" t="s">
        <v>6493</v>
      </c>
    </row>
    <row r="7562" spans="1:10">
      <c r="A7562" t="s">
        <v>152</v>
      </c>
      <c r="B7562" t="s">
        <v>152</v>
      </c>
      <c r="C7562" t="s">
        <v>48</v>
      </c>
      <c r="D7562" t="s">
        <v>13</v>
      </c>
      <c r="E7562" t="s">
        <v>14</v>
      </c>
      <c r="F7562" t="s">
        <v>49</v>
      </c>
      <c r="G7562" s="3">
        <v>45077.752476851849</v>
      </c>
      <c r="H7562" s="1">
        <v>101029</v>
      </c>
      <c r="I7562" t="s">
        <v>5320</v>
      </c>
      <c r="J7562" t="s">
        <v>13536</v>
      </c>
    </row>
    <row r="7563" spans="1:10">
      <c r="A7563" t="s">
        <v>33</v>
      </c>
      <c r="B7563" t="s">
        <v>33</v>
      </c>
      <c r="C7563" t="s">
        <v>1402</v>
      </c>
      <c r="D7563" t="s">
        <v>1075</v>
      </c>
      <c r="E7563" t="s">
        <v>14</v>
      </c>
      <c r="F7563" t="s">
        <v>26</v>
      </c>
      <c r="G7563" s="3">
        <v>45267.708807870367</v>
      </c>
      <c r="H7563" s="1">
        <v>100000</v>
      </c>
      <c r="I7563" t="s">
        <v>120</v>
      </c>
      <c r="J7563" t="s">
        <v>13537</v>
      </c>
    </row>
    <row r="7564" spans="1:10">
      <c r="A7564" t="s">
        <v>18</v>
      </c>
      <c r="B7564" t="s">
        <v>13538</v>
      </c>
      <c r="C7564" t="s">
        <v>276</v>
      </c>
      <c r="D7564" t="s">
        <v>13</v>
      </c>
      <c r="E7564" t="s">
        <v>14</v>
      </c>
      <c r="F7564" t="s">
        <v>20</v>
      </c>
      <c r="G7564" s="3">
        <v>44996.730497685188</v>
      </c>
      <c r="H7564" s="1">
        <v>124000</v>
      </c>
      <c r="I7564" t="s">
        <v>13539</v>
      </c>
      <c r="J7564" t="s">
        <v>13540</v>
      </c>
    </row>
    <row r="7565" spans="1:10">
      <c r="A7565" t="s">
        <v>18</v>
      </c>
      <c r="B7565" t="s">
        <v>13541</v>
      </c>
      <c r="C7565" t="s">
        <v>24</v>
      </c>
      <c r="D7565" t="s">
        <v>13</v>
      </c>
      <c r="E7565" t="s">
        <v>25</v>
      </c>
      <c r="F7565" t="s">
        <v>2698</v>
      </c>
      <c r="G7565" s="3">
        <v>44972.763124999998</v>
      </c>
      <c r="H7565" s="1">
        <v>52500</v>
      </c>
      <c r="I7565" t="s">
        <v>6461</v>
      </c>
      <c r="J7565" t="s">
        <v>6462</v>
      </c>
    </row>
    <row r="7566" spans="1:10">
      <c r="A7566" t="s">
        <v>10</v>
      </c>
      <c r="B7566" t="s">
        <v>10</v>
      </c>
      <c r="C7566" t="s">
        <v>24</v>
      </c>
      <c r="D7566" t="s">
        <v>13</v>
      </c>
      <c r="E7566" t="s">
        <v>25</v>
      </c>
      <c r="F7566" t="s">
        <v>26</v>
      </c>
      <c r="G7566" s="3">
        <v>45240.72415509259</v>
      </c>
      <c r="H7566" s="1">
        <v>122500</v>
      </c>
      <c r="I7566" t="s">
        <v>13542</v>
      </c>
      <c r="J7566" t="s">
        <v>11825</v>
      </c>
    </row>
    <row r="7567" spans="1:10">
      <c r="A7567" t="s">
        <v>18</v>
      </c>
      <c r="B7567" t="s">
        <v>13543</v>
      </c>
      <c r="C7567" t="s">
        <v>2480</v>
      </c>
      <c r="D7567" t="s">
        <v>13</v>
      </c>
      <c r="E7567" t="s">
        <v>14</v>
      </c>
      <c r="F7567" t="s">
        <v>26</v>
      </c>
      <c r="G7567" s="3">
        <v>45283.714039351849</v>
      </c>
      <c r="H7567" s="1">
        <v>117500</v>
      </c>
      <c r="I7567" t="s">
        <v>130</v>
      </c>
      <c r="J7567" t="s">
        <v>13544</v>
      </c>
    </row>
    <row r="7568" spans="1:10">
      <c r="A7568" t="s">
        <v>33</v>
      </c>
      <c r="B7568" t="s">
        <v>2319</v>
      </c>
      <c r="C7568" t="s">
        <v>798</v>
      </c>
      <c r="D7568" t="s">
        <v>13</v>
      </c>
      <c r="E7568" t="s">
        <v>14</v>
      </c>
      <c r="F7568" t="s">
        <v>26</v>
      </c>
      <c r="G7568" s="3">
        <v>45133.708703703705</v>
      </c>
      <c r="H7568" s="1">
        <v>86902</v>
      </c>
      <c r="I7568" t="s">
        <v>6758</v>
      </c>
      <c r="J7568" t="s">
        <v>2320</v>
      </c>
    </row>
    <row r="7569" spans="1:10">
      <c r="A7569" t="s">
        <v>10</v>
      </c>
      <c r="B7569" t="s">
        <v>398</v>
      </c>
      <c r="C7569" t="s">
        <v>24</v>
      </c>
      <c r="D7569" t="s">
        <v>13</v>
      </c>
      <c r="E7569" t="s">
        <v>25</v>
      </c>
      <c r="F7569" t="s">
        <v>20</v>
      </c>
      <c r="G7569" s="3">
        <v>45123.734780092593</v>
      </c>
      <c r="H7569" s="1">
        <v>88535</v>
      </c>
      <c r="I7569" t="s">
        <v>2229</v>
      </c>
      <c r="J7569" t="s">
        <v>1990</v>
      </c>
    </row>
    <row r="7570" spans="1:10">
      <c r="A7570" t="s">
        <v>33</v>
      </c>
      <c r="B7570" t="s">
        <v>33</v>
      </c>
      <c r="C7570" t="s">
        <v>13545</v>
      </c>
      <c r="D7570" t="s">
        <v>13</v>
      </c>
      <c r="E7570" t="s">
        <v>14</v>
      </c>
      <c r="F7570" t="s">
        <v>26</v>
      </c>
      <c r="G7570" s="3">
        <v>45264.709247685183</v>
      </c>
      <c r="H7570" s="1">
        <v>112500</v>
      </c>
      <c r="I7570" t="s">
        <v>13546</v>
      </c>
      <c r="J7570" t="s">
        <v>1727</v>
      </c>
    </row>
    <row r="7571" spans="1:10">
      <c r="A7571" t="s">
        <v>33</v>
      </c>
      <c r="B7571" t="s">
        <v>13547</v>
      </c>
      <c r="C7571" t="s">
        <v>24</v>
      </c>
      <c r="D7571" t="s">
        <v>13</v>
      </c>
      <c r="E7571" t="s">
        <v>25</v>
      </c>
      <c r="F7571" t="s">
        <v>26</v>
      </c>
      <c r="G7571" s="3">
        <v>45027.709293981483</v>
      </c>
      <c r="H7571" s="1">
        <v>67500</v>
      </c>
      <c r="I7571" t="s">
        <v>13548</v>
      </c>
      <c r="J7571" t="s">
        <v>13549</v>
      </c>
    </row>
    <row r="7572" spans="1:10">
      <c r="A7572" t="s">
        <v>10</v>
      </c>
      <c r="B7572" t="s">
        <v>13550</v>
      </c>
      <c r="C7572" t="s">
        <v>26</v>
      </c>
      <c r="D7572" t="s">
        <v>13</v>
      </c>
      <c r="E7572" t="s">
        <v>14</v>
      </c>
      <c r="F7572" t="s">
        <v>26</v>
      </c>
      <c r="G7572" s="3">
        <v>45012.71365740741</v>
      </c>
      <c r="H7572" s="1">
        <v>125000</v>
      </c>
      <c r="I7572" t="s">
        <v>13551</v>
      </c>
      <c r="J7572" t="s">
        <v>316</v>
      </c>
    </row>
    <row r="7573" spans="1:10">
      <c r="A7573" t="s">
        <v>18</v>
      </c>
      <c r="B7573" t="s">
        <v>18</v>
      </c>
      <c r="C7573" t="s">
        <v>13552</v>
      </c>
      <c r="D7573" t="s">
        <v>13</v>
      </c>
      <c r="E7573" t="s">
        <v>14</v>
      </c>
      <c r="F7573" t="s">
        <v>26</v>
      </c>
      <c r="G7573" s="3">
        <v>45208.728194444448</v>
      </c>
      <c r="H7573" s="1">
        <v>110000</v>
      </c>
      <c r="I7573" t="s">
        <v>13553</v>
      </c>
      <c r="J7573" t="s">
        <v>13554</v>
      </c>
    </row>
    <row r="7574" spans="1:10">
      <c r="A7574" t="s">
        <v>18</v>
      </c>
      <c r="B7574" t="s">
        <v>6062</v>
      </c>
      <c r="C7574" t="s">
        <v>24</v>
      </c>
      <c r="D7574" t="s">
        <v>13</v>
      </c>
      <c r="E7574" t="s">
        <v>25</v>
      </c>
      <c r="F7574" t="s">
        <v>26</v>
      </c>
      <c r="G7574" s="3">
        <v>45126.714247685188</v>
      </c>
      <c r="H7574" s="1">
        <v>125000</v>
      </c>
      <c r="I7574" t="s">
        <v>186</v>
      </c>
      <c r="J7574" t="s">
        <v>13555</v>
      </c>
    </row>
    <row r="7575" spans="1:10">
      <c r="A7575" t="s">
        <v>10</v>
      </c>
      <c r="B7575" t="s">
        <v>13556</v>
      </c>
      <c r="C7575" t="s">
        <v>1081</v>
      </c>
      <c r="D7575" t="s">
        <v>13</v>
      </c>
      <c r="E7575" t="s">
        <v>14</v>
      </c>
      <c r="F7575" t="s">
        <v>26</v>
      </c>
      <c r="G7575" s="3">
        <v>45110.710578703707</v>
      </c>
      <c r="H7575" s="1">
        <v>83000</v>
      </c>
      <c r="I7575" t="s">
        <v>13557</v>
      </c>
    </row>
    <row r="7576" spans="1:10">
      <c r="A7576" t="s">
        <v>10</v>
      </c>
      <c r="B7576" t="s">
        <v>10</v>
      </c>
      <c r="C7576" t="s">
        <v>6879</v>
      </c>
      <c r="D7576" t="s">
        <v>13</v>
      </c>
      <c r="E7576" t="s">
        <v>14</v>
      </c>
      <c r="F7576" t="s">
        <v>2131</v>
      </c>
      <c r="G7576" s="3">
        <v>44931.742175925923</v>
      </c>
      <c r="H7576" s="1">
        <v>157500</v>
      </c>
      <c r="I7576" t="s">
        <v>974</v>
      </c>
      <c r="J7576" t="s">
        <v>13558</v>
      </c>
    </row>
    <row r="7577" spans="1:10">
      <c r="A7577" t="s">
        <v>73</v>
      </c>
      <c r="B7577" t="s">
        <v>73</v>
      </c>
      <c r="C7577" t="s">
        <v>95</v>
      </c>
      <c r="D7577" t="s">
        <v>13</v>
      </c>
      <c r="E7577" t="s">
        <v>14</v>
      </c>
      <c r="F7577" t="s">
        <v>26</v>
      </c>
      <c r="G7577" s="3">
        <v>45129.713587962964</v>
      </c>
      <c r="H7577" s="1">
        <v>113977.5</v>
      </c>
      <c r="I7577" t="s">
        <v>12867</v>
      </c>
      <c r="J7577" t="s">
        <v>13559</v>
      </c>
    </row>
    <row r="7578" spans="1:10">
      <c r="A7578" t="s">
        <v>73</v>
      </c>
      <c r="B7578" t="s">
        <v>5966</v>
      </c>
      <c r="C7578" t="s">
        <v>723</v>
      </c>
      <c r="D7578" t="s">
        <v>13</v>
      </c>
      <c r="E7578" t="s">
        <v>14</v>
      </c>
      <c r="F7578" t="s">
        <v>724</v>
      </c>
      <c r="G7578" s="3">
        <v>45089.770879629628</v>
      </c>
      <c r="H7578" s="1">
        <v>173500</v>
      </c>
      <c r="I7578" t="s">
        <v>120</v>
      </c>
      <c r="J7578" t="s">
        <v>5967</v>
      </c>
    </row>
    <row r="7579" spans="1:10">
      <c r="A7579" t="s">
        <v>18</v>
      </c>
      <c r="B7579" t="s">
        <v>328</v>
      </c>
      <c r="C7579" t="s">
        <v>24</v>
      </c>
      <c r="D7579" t="s">
        <v>13</v>
      </c>
      <c r="E7579" t="s">
        <v>25</v>
      </c>
      <c r="F7579" t="s">
        <v>26</v>
      </c>
      <c r="G7579" s="3">
        <v>45042.719074074077</v>
      </c>
      <c r="H7579" s="1">
        <v>145000</v>
      </c>
      <c r="I7579" t="s">
        <v>13560</v>
      </c>
      <c r="J7579" t="s">
        <v>13561</v>
      </c>
    </row>
    <row r="7580" spans="1:10">
      <c r="A7580" t="s">
        <v>212</v>
      </c>
      <c r="B7580" t="s">
        <v>1804</v>
      </c>
      <c r="C7580" t="s">
        <v>24</v>
      </c>
      <c r="D7580" t="s">
        <v>13</v>
      </c>
      <c r="E7580" t="s">
        <v>25</v>
      </c>
      <c r="F7580" t="s">
        <v>20</v>
      </c>
      <c r="G7580" s="3">
        <v>44943.743078703701</v>
      </c>
      <c r="H7580" s="1">
        <v>165000</v>
      </c>
      <c r="I7580" t="s">
        <v>335</v>
      </c>
      <c r="J7580" t="s">
        <v>1805</v>
      </c>
    </row>
    <row r="7581" spans="1:10">
      <c r="A7581" t="s">
        <v>73</v>
      </c>
      <c r="B7581" t="s">
        <v>13562</v>
      </c>
      <c r="C7581" t="s">
        <v>24</v>
      </c>
      <c r="D7581" t="s">
        <v>13</v>
      </c>
      <c r="E7581" t="s">
        <v>25</v>
      </c>
      <c r="F7581" t="s">
        <v>26</v>
      </c>
      <c r="G7581" s="3">
        <v>45212.711817129632</v>
      </c>
      <c r="H7581" s="1">
        <v>111608.5</v>
      </c>
      <c r="I7581" t="s">
        <v>6758</v>
      </c>
      <c r="J7581" t="s">
        <v>13563</v>
      </c>
    </row>
    <row r="7582" spans="1:10">
      <c r="A7582" t="s">
        <v>73</v>
      </c>
      <c r="B7582" t="s">
        <v>73</v>
      </c>
      <c r="C7582" t="s">
        <v>56</v>
      </c>
      <c r="D7582" t="s">
        <v>13</v>
      </c>
      <c r="E7582" t="s">
        <v>14</v>
      </c>
      <c r="F7582" t="s">
        <v>26</v>
      </c>
      <c r="G7582" s="3">
        <v>44996.713495370372</v>
      </c>
      <c r="H7582" s="1">
        <v>122000</v>
      </c>
      <c r="I7582" t="s">
        <v>2788</v>
      </c>
      <c r="J7582" t="s">
        <v>13564</v>
      </c>
    </row>
    <row r="7583" spans="1:10">
      <c r="A7583" t="s">
        <v>18</v>
      </c>
      <c r="B7583" t="s">
        <v>13565</v>
      </c>
      <c r="C7583" t="s">
        <v>8983</v>
      </c>
      <c r="D7583" t="s">
        <v>13</v>
      </c>
      <c r="E7583" t="s">
        <v>14</v>
      </c>
      <c r="F7583" t="s">
        <v>478</v>
      </c>
      <c r="G7583" s="3">
        <v>45120.722592592596</v>
      </c>
      <c r="H7583" s="1">
        <v>97444</v>
      </c>
      <c r="I7583" t="s">
        <v>156</v>
      </c>
    </row>
    <row r="7584" spans="1:10">
      <c r="A7584" t="s">
        <v>18</v>
      </c>
      <c r="B7584" t="s">
        <v>18</v>
      </c>
      <c r="C7584" t="s">
        <v>40</v>
      </c>
      <c r="D7584" t="s">
        <v>13</v>
      </c>
      <c r="E7584" t="s">
        <v>14</v>
      </c>
      <c r="F7584" t="s">
        <v>26</v>
      </c>
      <c r="G7584" s="3">
        <v>44944.714108796295</v>
      </c>
      <c r="H7584" s="1">
        <v>157000</v>
      </c>
      <c r="I7584" t="s">
        <v>10145</v>
      </c>
      <c r="J7584" t="s">
        <v>11848</v>
      </c>
    </row>
    <row r="7585" spans="1:10">
      <c r="A7585" t="s">
        <v>135</v>
      </c>
      <c r="B7585" t="s">
        <v>13566</v>
      </c>
      <c r="C7585" t="s">
        <v>837</v>
      </c>
      <c r="D7585" t="s">
        <v>13</v>
      </c>
      <c r="E7585" t="s">
        <v>14</v>
      </c>
      <c r="F7585" t="s">
        <v>221</v>
      </c>
      <c r="G7585" s="3">
        <v>44952.725775462961</v>
      </c>
      <c r="H7585" s="1">
        <v>111175</v>
      </c>
      <c r="I7585" t="s">
        <v>3063</v>
      </c>
      <c r="J7585" t="s">
        <v>13567</v>
      </c>
    </row>
    <row r="7586" spans="1:10">
      <c r="A7586" t="s">
        <v>10</v>
      </c>
      <c r="B7586" t="s">
        <v>13568</v>
      </c>
      <c r="C7586" t="s">
        <v>13569</v>
      </c>
      <c r="D7586" t="s">
        <v>13</v>
      </c>
      <c r="E7586" t="s">
        <v>14</v>
      </c>
      <c r="F7586" t="s">
        <v>26</v>
      </c>
      <c r="G7586" s="3">
        <v>45151.711099537039</v>
      </c>
      <c r="H7586" s="1">
        <v>110000</v>
      </c>
      <c r="I7586" t="s">
        <v>13570</v>
      </c>
      <c r="J7586" t="s">
        <v>13571</v>
      </c>
    </row>
    <row r="7587" spans="1:10">
      <c r="A7587" t="s">
        <v>18</v>
      </c>
      <c r="B7587" t="s">
        <v>184</v>
      </c>
      <c r="C7587" t="s">
        <v>26</v>
      </c>
      <c r="D7587" t="s">
        <v>13</v>
      </c>
      <c r="E7587" t="s">
        <v>14</v>
      </c>
      <c r="F7587" t="s">
        <v>26</v>
      </c>
      <c r="G7587" s="3">
        <v>45128.750023148146</v>
      </c>
      <c r="H7587" s="1">
        <v>115000</v>
      </c>
      <c r="I7587" t="s">
        <v>112</v>
      </c>
      <c r="J7587" t="s">
        <v>113</v>
      </c>
    </row>
    <row r="7588" spans="1:10">
      <c r="A7588" t="s">
        <v>73</v>
      </c>
      <c r="B7588" t="s">
        <v>13572</v>
      </c>
      <c r="C7588" t="s">
        <v>24</v>
      </c>
      <c r="D7588" t="s">
        <v>13</v>
      </c>
      <c r="E7588" t="s">
        <v>25</v>
      </c>
      <c r="F7588" t="s">
        <v>20</v>
      </c>
      <c r="G7588" s="3">
        <v>45048.749039351853</v>
      </c>
      <c r="H7588" s="1">
        <v>150000</v>
      </c>
      <c r="I7588" t="s">
        <v>3968</v>
      </c>
      <c r="J7588" t="s">
        <v>13573</v>
      </c>
    </row>
    <row r="7589" spans="1:10">
      <c r="A7589" t="s">
        <v>10</v>
      </c>
      <c r="B7589" t="s">
        <v>13574</v>
      </c>
      <c r="C7589" t="s">
        <v>24</v>
      </c>
      <c r="D7589" t="s">
        <v>13</v>
      </c>
      <c r="E7589" t="s">
        <v>25</v>
      </c>
      <c r="F7589" t="s">
        <v>26</v>
      </c>
      <c r="G7589" s="3">
        <v>45125.711006944446</v>
      </c>
      <c r="H7589" s="1">
        <v>123000</v>
      </c>
      <c r="I7589" t="s">
        <v>13575</v>
      </c>
      <c r="J7589" t="s">
        <v>301</v>
      </c>
    </row>
    <row r="7590" spans="1:10">
      <c r="A7590" t="s">
        <v>18</v>
      </c>
      <c r="B7590" t="s">
        <v>13576</v>
      </c>
      <c r="C7590" t="s">
        <v>608</v>
      </c>
      <c r="D7590" t="s">
        <v>13</v>
      </c>
      <c r="E7590" t="s">
        <v>14</v>
      </c>
      <c r="F7590" t="s">
        <v>608</v>
      </c>
      <c r="G7590" s="3">
        <v>45013.727951388886</v>
      </c>
      <c r="H7590" s="1">
        <v>147500</v>
      </c>
      <c r="I7590" t="s">
        <v>458</v>
      </c>
      <c r="J7590" t="s">
        <v>13577</v>
      </c>
    </row>
    <row r="7591" spans="1:10">
      <c r="A7591" t="s">
        <v>10</v>
      </c>
      <c r="B7591" t="s">
        <v>10</v>
      </c>
      <c r="C7591" t="s">
        <v>108</v>
      </c>
      <c r="D7591" t="s">
        <v>1075</v>
      </c>
      <c r="E7591" t="s">
        <v>14</v>
      </c>
      <c r="F7591" t="s">
        <v>26</v>
      </c>
      <c r="G7591" s="3">
        <v>45232.710694444446</v>
      </c>
      <c r="H7591" s="1">
        <v>213500</v>
      </c>
      <c r="I7591" t="s">
        <v>2788</v>
      </c>
      <c r="J7591" t="s">
        <v>13578</v>
      </c>
    </row>
    <row r="7592" spans="1:10">
      <c r="A7592" t="s">
        <v>18</v>
      </c>
      <c r="B7592" t="s">
        <v>18</v>
      </c>
      <c r="C7592" t="s">
        <v>13579</v>
      </c>
      <c r="D7592" t="s">
        <v>13</v>
      </c>
      <c r="E7592" t="s">
        <v>14</v>
      </c>
      <c r="F7592" t="s">
        <v>26</v>
      </c>
      <c r="G7592" s="3">
        <v>44928.712210648147</v>
      </c>
      <c r="H7592" s="1">
        <v>123600</v>
      </c>
      <c r="I7592" t="s">
        <v>326</v>
      </c>
      <c r="J7592" t="s">
        <v>8163</v>
      </c>
    </row>
    <row r="7593" spans="1:10">
      <c r="A7593" t="s">
        <v>18</v>
      </c>
      <c r="B7593" t="s">
        <v>127</v>
      </c>
      <c r="C7593" t="s">
        <v>24</v>
      </c>
      <c r="D7593" t="s">
        <v>13</v>
      </c>
      <c r="E7593" t="s">
        <v>25</v>
      </c>
      <c r="F7593" t="s">
        <v>26</v>
      </c>
      <c r="G7593" s="3">
        <v>45022.714328703703</v>
      </c>
      <c r="H7593" s="1">
        <v>115000</v>
      </c>
      <c r="I7593" t="s">
        <v>13580</v>
      </c>
      <c r="J7593" t="s">
        <v>13581</v>
      </c>
    </row>
    <row r="7594" spans="1:10">
      <c r="A7594" t="s">
        <v>18</v>
      </c>
      <c r="B7594" t="s">
        <v>13582</v>
      </c>
      <c r="C7594" t="s">
        <v>4885</v>
      </c>
      <c r="D7594" t="s">
        <v>13</v>
      </c>
      <c r="E7594" t="s">
        <v>14</v>
      </c>
      <c r="F7594" t="s">
        <v>26</v>
      </c>
      <c r="G7594" s="3">
        <v>44957.713437500002</v>
      </c>
      <c r="H7594" s="1">
        <v>95000</v>
      </c>
      <c r="I7594" t="s">
        <v>13583</v>
      </c>
      <c r="J7594" t="s">
        <v>13584</v>
      </c>
    </row>
    <row r="7595" spans="1:10">
      <c r="A7595" t="s">
        <v>73</v>
      </c>
      <c r="B7595" t="s">
        <v>4044</v>
      </c>
      <c r="C7595" t="s">
        <v>13585</v>
      </c>
      <c r="D7595" t="s">
        <v>13</v>
      </c>
      <c r="E7595" t="s">
        <v>14</v>
      </c>
      <c r="F7595" t="s">
        <v>26</v>
      </c>
      <c r="G7595" s="3">
        <v>45209.712893518517</v>
      </c>
      <c r="H7595" s="1">
        <v>160000</v>
      </c>
      <c r="I7595" t="s">
        <v>13586</v>
      </c>
      <c r="J7595" t="s">
        <v>13587</v>
      </c>
    </row>
    <row r="7596" spans="1:10">
      <c r="A7596" t="s">
        <v>18</v>
      </c>
      <c r="B7596" t="s">
        <v>13588</v>
      </c>
      <c r="C7596" t="s">
        <v>157</v>
      </c>
      <c r="D7596" t="s">
        <v>100</v>
      </c>
      <c r="E7596" t="s">
        <v>14</v>
      </c>
      <c r="F7596" t="s">
        <v>20</v>
      </c>
      <c r="G7596" s="3">
        <v>45098.751307870371</v>
      </c>
      <c r="H7596" s="1">
        <v>110000</v>
      </c>
      <c r="I7596" t="s">
        <v>13589</v>
      </c>
      <c r="J7596" t="s">
        <v>13590</v>
      </c>
    </row>
    <row r="7597" spans="1:10">
      <c r="A7597" t="s">
        <v>18</v>
      </c>
      <c r="B7597" t="s">
        <v>127</v>
      </c>
      <c r="C7597" t="s">
        <v>385</v>
      </c>
      <c r="D7597" t="s">
        <v>13</v>
      </c>
      <c r="E7597" t="s">
        <v>14</v>
      </c>
      <c r="F7597" t="s">
        <v>26</v>
      </c>
      <c r="G7597" s="3">
        <v>45175.71197916667</v>
      </c>
      <c r="H7597" s="1">
        <v>155000</v>
      </c>
      <c r="I7597" t="s">
        <v>13591</v>
      </c>
      <c r="J7597" t="s">
        <v>13592</v>
      </c>
    </row>
    <row r="7598" spans="1:10">
      <c r="A7598" t="s">
        <v>18</v>
      </c>
      <c r="B7598" t="s">
        <v>10058</v>
      </c>
      <c r="C7598" t="s">
        <v>24</v>
      </c>
      <c r="D7598" t="s">
        <v>13</v>
      </c>
      <c r="E7598" t="s">
        <v>25</v>
      </c>
      <c r="F7598" t="s">
        <v>26</v>
      </c>
      <c r="G7598" s="3">
        <v>45098.714606481481</v>
      </c>
      <c r="H7598" s="1">
        <v>125000</v>
      </c>
      <c r="I7598" t="s">
        <v>13593</v>
      </c>
      <c r="J7598" t="s">
        <v>10060</v>
      </c>
    </row>
    <row r="7599" spans="1:10">
      <c r="A7599" t="s">
        <v>10</v>
      </c>
      <c r="B7599" t="s">
        <v>13594</v>
      </c>
      <c r="C7599" t="s">
        <v>684</v>
      </c>
      <c r="D7599" t="s">
        <v>13</v>
      </c>
      <c r="E7599" t="s">
        <v>14</v>
      </c>
      <c r="F7599" t="s">
        <v>209</v>
      </c>
      <c r="G7599" s="3">
        <v>44946.750810185185</v>
      </c>
      <c r="H7599" s="1">
        <v>89100</v>
      </c>
      <c r="I7599" t="s">
        <v>172</v>
      </c>
      <c r="J7599" t="s">
        <v>13595</v>
      </c>
    </row>
    <row r="7600" spans="1:10">
      <c r="A7600" t="s">
        <v>10</v>
      </c>
      <c r="B7600" t="s">
        <v>13596</v>
      </c>
      <c r="C7600" t="s">
        <v>352</v>
      </c>
      <c r="D7600" t="s">
        <v>13</v>
      </c>
      <c r="E7600" t="s">
        <v>14</v>
      </c>
      <c r="F7600" t="s">
        <v>352</v>
      </c>
      <c r="G7600" s="3">
        <v>45008.729780092595</v>
      </c>
      <c r="H7600" s="1">
        <v>50400</v>
      </c>
      <c r="I7600" t="s">
        <v>172</v>
      </c>
      <c r="J7600" t="s">
        <v>13597</v>
      </c>
    </row>
    <row r="7601" spans="1:10">
      <c r="A7601" t="s">
        <v>10</v>
      </c>
      <c r="B7601" t="s">
        <v>13598</v>
      </c>
      <c r="C7601" t="s">
        <v>9378</v>
      </c>
      <c r="D7601" t="s">
        <v>13</v>
      </c>
      <c r="E7601" t="s">
        <v>14</v>
      </c>
      <c r="F7601" t="s">
        <v>4917</v>
      </c>
      <c r="G7601" s="3">
        <v>45254.745740740742</v>
      </c>
      <c r="H7601" s="1">
        <v>121064</v>
      </c>
      <c r="I7601" t="s">
        <v>13599</v>
      </c>
      <c r="J7601" t="s">
        <v>13600</v>
      </c>
    </row>
    <row r="7602" spans="1:10">
      <c r="A7602" t="s">
        <v>152</v>
      </c>
      <c r="B7602" t="s">
        <v>13601</v>
      </c>
      <c r="C7602" t="s">
        <v>3001</v>
      </c>
      <c r="D7602" t="s">
        <v>13</v>
      </c>
      <c r="E7602" t="s">
        <v>14</v>
      </c>
      <c r="F7602" t="s">
        <v>198</v>
      </c>
      <c r="G7602" s="3">
        <v>45034.719664351855</v>
      </c>
      <c r="H7602" s="1">
        <v>166000</v>
      </c>
      <c r="I7602" t="s">
        <v>3002</v>
      </c>
      <c r="J7602" t="s">
        <v>13602</v>
      </c>
    </row>
    <row r="7603" spans="1:10">
      <c r="A7603" t="s">
        <v>152</v>
      </c>
      <c r="B7603" t="s">
        <v>6989</v>
      </c>
      <c r="C7603" t="s">
        <v>614</v>
      </c>
      <c r="D7603" t="s">
        <v>13</v>
      </c>
      <c r="E7603" t="s">
        <v>14</v>
      </c>
      <c r="F7603" t="s">
        <v>608</v>
      </c>
      <c r="G7603" s="3">
        <v>45006.735439814816</v>
      </c>
      <c r="H7603" s="1">
        <v>80850</v>
      </c>
      <c r="I7603" t="s">
        <v>5333</v>
      </c>
      <c r="J7603" t="s">
        <v>13603</v>
      </c>
    </row>
    <row r="7604" spans="1:10">
      <c r="A7604" t="s">
        <v>18</v>
      </c>
      <c r="B7604" t="s">
        <v>18</v>
      </c>
      <c r="C7604" t="s">
        <v>24</v>
      </c>
      <c r="D7604" t="s">
        <v>13</v>
      </c>
      <c r="E7604" t="s">
        <v>25</v>
      </c>
      <c r="F7604" t="s">
        <v>26</v>
      </c>
      <c r="G7604" s="3">
        <v>45266.712650462963</v>
      </c>
      <c r="H7604" s="1">
        <v>120000</v>
      </c>
      <c r="I7604" t="s">
        <v>57</v>
      </c>
      <c r="J7604" t="s">
        <v>13604</v>
      </c>
    </row>
    <row r="7605" spans="1:10">
      <c r="A7605" t="s">
        <v>10</v>
      </c>
      <c r="B7605" t="s">
        <v>10</v>
      </c>
      <c r="C7605" t="s">
        <v>1348</v>
      </c>
      <c r="D7605" t="s">
        <v>1075</v>
      </c>
      <c r="E7605" t="s">
        <v>14</v>
      </c>
      <c r="F7605" t="s">
        <v>26</v>
      </c>
      <c r="G7605" s="3">
        <v>45267.711006944446</v>
      </c>
      <c r="H7605" s="1">
        <v>100000</v>
      </c>
      <c r="I7605" t="s">
        <v>120</v>
      </c>
      <c r="J7605" t="s">
        <v>2721</v>
      </c>
    </row>
    <row r="7606" spans="1:10">
      <c r="A7606" t="s">
        <v>18</v>
      </c>
      <c r="B7606" t="s">
        <v>8669</v>
      </c>
      <c r="C7606" t="s">
        <v>56</v>
      </c>
      <c r="D7606" t="s">
        <v>2139</v>
      </c>
      <c r="E7606" t="s">
        <v>14</v>
      </c>
      <c r="F7606" t="s">
        <v>26</v>
      </c>
      <c r="G7606" s="3">
        <v>45231.712025462963</v>
      </c>
      <c r="H7606" s="1">
        <v>157500</v>
      </c>
      <c r="I7606" t="s">
        <v>3462</v>
      </c>
      <c r="J7606" t="s">
        <v>8670</v>
      </c>
    </row>
    <row r="7607" spans="1:10">
      <c r="A7607" t="s">
        <v>18</v>
      </c>
      <c r="B7607" t="s">
        <v>18</v>
      </c>
      <c r="C7607" t="s">
        <v>24</v>
      </c>
      <c r="D7607" t="s">
        <v>13</v>
      </c>
      <c r="E7607" t="s">
        <v>25</v>
      </c>
      <c r="F7607" t="s">
        <v>26</v>
      </c>
      <c r="G7607" s="3">
        <v>44981.712152777778</v>
      </c>
      <c r="H7607" s="1">
        <v>130000</v>
      </c>
      <c r="I7607" t="s">
        <v>13605</v>
      </c>
      <c r="J7607" t="s">
        <v>13606</v>
      </c>
    </row>
    <row r="7608" spans="1:10">
      <c r="A7608" t="s">
        <v>10</v>
      </c>
      <c r="B7608" t="s">
        <v>13607</v>
      </c>
      <c r="C7608" t="s">
        <v>24</v>
      </c>
      <c r="D7608" t="s">
        <v>13</v>
      </c>
      <c r="E7608" t="s">
        <v>25</v>
      </c>
      <c r="F7608" t="s">
        <v>26</v>
      </c>
      <c r="G7608" s="3">
        <v>45194.709652777776</v>
      </c>
      <c r="H7608" s="1">
        <v>160000</v>
      </c>
      <c r="I7608" t="s">
        <v>128</v>
      </c>
      <c r="J7608" t="s">
        <v>13608</v>
      </c>
    </row>
    <row r="7609" spans="1:10">
      <c r="A7609" t="s">
        <v>10</v>
      </c>
      <c r="B7609" t="s">
        <v>13609</v>
      </c>
      <c r="C7609" t="s">
        <v>1585</v>
      </c>
      <c r="D7609" t="s">
        <v>13</v>
      </c>
      <c r="E7609" t="s">
        <v>14</v>
      </c>
      <c r="F7609" t="s">
        <v>26</v>
      </c>
      <c r="G7609" s="3">
        <v>45133.712048611109</v>
      </c>
      <c r="H7609" s="1">
        <v>90000</v>
      </c>
      <c r="I7609" t="s">
        <v>13610</v>
      </c>
      <c r="J7609" t="s">
        <v>13611</v>
      </c>
    </row>
    <row r="7610" spans="1:10">
      <c r="A7610" t="s">
        <v>73</v>
      </c>
      <c r="B7610" t="s">
        <v>13612</v>
      </c>
      <c r="C7610" t="s">
        <v>108</v>
      </c>
      <c r="D7610" t="s">
        <v>13</v>
      </c>
      <c r="E7610" t="s">
        <v>14</v>
      </c>
      <c r="F7610" t="s">
        <v>20</v>
      </c>
      <c r="G7610" s="3">
        <v>45060.750462962962</v>
      </c>
      <c r="H7610" s="1">
        <v>165000</v>
      </c>
      <c r="I7610" t="s">
        <v>128</v>
      </c>
      <c r="J7610" t="s">
        <v>13613</v>
      </c>
    </row>
    <row r="7611" spans="1:10">
      <c r="A7611" t="s">
        <v>18</v>
      </c>
      <c r="B7611" t="s">
        <v>18</v>
      </c>
      <c r="C7611" t="s">
        <v>24</v>
      </c>
      <c r="D7611" t="s">
        <v>13</v>
      </c>
      <c r="E7611" t="s">
        <v>25</v>
      </c>
      <c r="F7611" t="s">
        <v>20</v>
      </c>
      <c r="G7611" s="3">
        <v>45174.747233796297</v>
      </c>
      <c r="H7611" s="1">
        <v>127500</v>
      </c>
      <c r="I7611" t="s">
        <v>13614</v>
      </c>
      <c r="J7611" t="s">
        <v>13615</v>
      </c>
    </row>
    <row r="7612" spans="1:10">
      <c r="A7612" t="s">
        <v>10</v>
      </c>
      <c r="B7612" t="s">
        <v>13616</v>
      </c>
      <c r="C7612" t="s">
        <v>750</v>
      </c>
      <c r="D7612" t="s">
        <v>13</v>
      </c>
      <c r="E7612" t="s">
        <v>14</v>
      </c>
      <c r="F7612" t="s">
        <v>26</v>
      </c>
      <c r="G7612" s="3">
        <v>45044.750358796293</v>
      </c>
      <c r="H7612" s="1">
        <v>134000</v>
      </c>
      <c r="I7612" t="s">
        <v>217</v>
      </c>
      <c r="J7612" t="s">
        <v>218</v>
      </c>
    </row>
    <row r="7613" spans="1:10">
      <c r="A7613" t="s">
        <v>33</v>
      </c>
      <c r="B7613" t="s">
        <v>13617</v>
      </c>
      <c r="C7613" t="s">
        <v>5841</v>
      </c>
      <c r="D7613" t="s">
        <v>13</v>
      </c>
      <c r="E7613" t="s">
        <v>14</v>
      </c>
      <c r="F7613" t="s">
        <v>26</v>
      </c>
      <c r="G7613" s="3">
        <v>45105.762476851851</v>
      </c>
      <c r="H7613" s="1">
        <v>85000</v>
      </c>
      <c r="I7613" t="s">
        <v>8607</v>
      </c>
      <c r="J7613" t="s">
        <v>344</v>
      </c>
    </row>
    <row r="7614" spans="1:10">
      <c r="A7614" t="s">
        <v>73</v>
      </c>
      <c r="B7614" t="s">
        <v>13618</v>
      </c>
      <c r="C7614" t="s">
        <v>171</v>
      </c>
      <c r="D7614" t="s">
        <v>13</v>
      </c>
      <c r="E7614" t="s">
        <v>14</v>
      </c>
      <c r="F7614" t="s">
        <v>171</v>
      </c>
      <c r="G7614" s="3">
        <v>44974.718738425923</v>
      </c>
      <c r="H7614" s="1">
        <v>147500</v>
      </c>
      <c r="I7614" t="s">
        <v>2004</v>
      </c>
      <c r="J7614" t="s">
        <v>13619</v>
      </c>
    </row>
    <row r="7615" spans="1:10">
      <c r="A7615" t="s">
        <v>33</v>
      </c>
      <c r="B7615" t="s">
        <v>33</v>
      </c>
      <c r="C7615" t="s">
        <v>24</v>
      </c>
      <c r="D7615" t="s">
        <v>13</v>
      </c>
      <c r="E7615" t="s">
        <v>25</v>
      </c>
      <c r="F7615" t="s">
        <v>26</v>
      </c>
      <c r="G7615" s="3">
        <v>45055.717430555553</v>
      </c>
      <c r="H7615" s="1">
        <v>83500</v>
      </c>
      <c r="I7615" t="s">
        <v>186</v>
      </c>
      <c r="J7615" t="s">
        <v>1643</v>
      </c>
    </row>
    <row r="7616" spans="1:10">
      <c r="A7616" t="s">
        <v>10</v>
      </c>
      <c r="B7616" t="s">
        <v>1418</v>
      </c>
      <c r="C7616" t="s">
        <v>136</v>
      </c>
      <c r="D7616" t="s">
        <v>13</v>
      </c>
      <c r="E7616" t="s">
        <v>14</v>
      </c>
      <c r="F7616" t="s">
        <v>26</v>
      </c>
      <c r="G7616" s="3">
        <v>45246.710462962961</v>
      </c>
      <c r="H7616" s="1">
        <v>199000</v>
      </c>
      <c r="I7616" t="s">
        <v>31</v>
      </c>
    </row>
    <row r="7617" spans="1:10">
      <c r="A7617" t="s">
        <v>18</v>
      </c>
      <c r="B7617" t="s">
        <v>18</v>
      </c>
      <c r="D7617" t="s">
        <v>13</v>
      </c>
      <c r="E7617" t="s">
        <v>14</v>
      </c>
      <c r="F7617" t="s">
        <v>26</v>
      </c>
      <c r="G7617" s="3">
        <v>45124.715092592596</v>
      </c>
      <c r="H7617" s="1">
        <v>155000</v>
      </c>
      <c r="I7617" t="s">
        <v>233</v>
      </c>
      <c r="J7617" t="s">
        <v>13620</v>
      </c>
    </row>
    <row r="7618" spans="1:10">
      <c r="A7618" t="s">
        <v>10</v>
      </c>
      <c r="B7618" t="s">
        <v>11050</v>
      </c>
      <c r="C7618" t="s">
        <v>122</v>
      </c>
      <c r="D7618" t="s">
        <v>13</v>
      </c>
      <c r="E7618" t="s">
        <v>14</v>
      </c>
      <c r="F7618" t="s">
        <v>26</v>
      </c>
      <c r="G7618" s="3">
        <v>45184.709143518521</v>
      </c>
      <c r="H7618" s="1">
        <v>170000</v>
      </c>
      <c r="I7618" t="s">
        <v>13621</v>
      </c>
      <c r="J7618" t="s">
        <v>301</v>
      </c>
    </row>
    <row r="7619" spans="1:10">
      <c r="A7619" t="s">
        <v>33</v>
      </c>
      <c r="B7619" t="s">
        <v>1437</v>
      </c>
      <c r="C7619" t="s">
        <v>26</v>
      </c>
      <c r="D7619" t="s">
        <v>13</v>
      </c>
      <c r="E7619" t="s">
        <v>14</v>
      </c>
      <c r="F7619" t="s">
        <v>26</v>
      </c>
      <c r="G7619" s="3">
        <v>45280.710729166669</v>
      </c>
      <c r="H7619" s="1">
        <v>75067.5</v>
      </c>
      <c r="I7619" t="s">
        <v>13622</v>
      </c>
      <c r="J7619" t="s">
        <v>13623</v>
      </c>
    </row>
    <row r="7620" spans="1:10">
      <c r="A7620" t="s">
        <v>33</v>
      </c>
      <c r="B7620" t="s">
        <v>13624</v>
      </c>
      <c r="C7620" t="s">
        <v>4073</v>
      </c>
      <c r="D7620" t="s">
        <v>13</v>
      </c>
      <c r="E7620" t="s">
        <v>14</v>
      </c>
      <c r="F7620" t="s">
        <v>26</v>
      </c>
      <c r="G7620" s="3">
        <v>45127.712372685186</v>
      </c>
      <c r="H7620" s="1">
        <v>75000</v>
      </c>
      <c r="I7620" t="s">
        <v>10901</v>
      </c>
      <c r="J7620" t="s">
        <v>13625</v>
      </c>
    </row>
    <row r="7621" spans="1:10">
      <c r="A7621" t="s">
        <v>73</v>
      </c>
      <c r="B7621" t="s">
        <v>13626</v>
      </c>
      <c r="C7621" t="s">
        <v>24</v>
      </c>
      <c r="D7621" t="s">
        <v>13</v>
      </c>
      <c r="E7621" t="s">
        <v>25</v>
      </c>
      <c r="F7621" t="s">
        <v>26</v>
      </c>
      <c r="G7621" s="3">
        <v>45196.713020833333</v>
      </c>
      <c r="H7621" s="1">
        <v>150000</v>
      </c>
      <c r="I7621" t="s">
        <v>531</v>
      </c>
      <c r="J7621" t="s">
        <v>13627</v>
      </c>
    </row>
    <row r="7622" spans="1:10">
      <c r="A7622" t="s">
        <v>18</v>
      </c>
      <c r="B7622" t="s">
        <v>13628</v>
      </c>
      <c r="C7622" t="s">
        <v>798</v>
      </c>
      <c r="D7622" t="s">
        <v>100</v>
      </c>
      <c r="E7622" t="s">
        <v>14</v>
      </c>
      <c r="F7622" t="s">
        <v>20</v>
      </c>
      <c r="G7622" s="3">
        <v>45028.750069444446</v>
      </c>
      <c r="H7622" s="1">
        <v>97444</v>
      </c>
      <c r="I7622" t="s">
        <v>10679</v>
      </c>
      <c r="J7622" t="s">
        <v>13629</v>
      </c>
    </row>
    <row r="7623" spans="1:10">
      <c r="A7623" t="s">
        <v>18</v>
      </c>
      <c r="B7623" t="s">
        <v>13630</v>
      </c>
      <c r="C7623" t="s">
        <v>4372</v>
      </c>
      <c r="D7623" t="s">
        <v>13</v>
      </c>
      <c r="E7623" t="s">
        <v>14</v>
      </c>
      <c r="F7623" t="s">
        <v>26</v>
      </c>
      <c r="G7623" s="3">
        <v>45266.711192129631</v>
      </c>
      <c r="H7623" s="1">
        <v>110000</v>
      </c>
      <c r="I7623" t="s">
        <v>9904</v>
      </c>
      <c r="J7623" t="s">
        <v>13631</v>
      </c>
    </row>
    <row r="7624" spans="1:10">
      <c r="A7624" t="s">
        <v>73</v>
      </c>
      <c r="B7624" t="s">
        <v>73</v>
      </c>
      <c r="C7624" t="s">
        <v>4525</v>
      </c>
      <c r="D7624" t="s">
        <v>13</v>
      </c>
      <c r="E7624" t="s">
        <v>14</v>
      </c>
      <c r="F7624" t="s">
        <v>20</v>
      </c>
      <c r="G7624" s="3">
        <v>45168.742002314815</v>
      </c>
      <c r="H7624" s="1">
        <v>165000</v>
      </c>
      <c r="I7624" t="s">
        <v>13632</v>
      </c>
      <c r="J7624" t="s">
        <v>13633</v>
      </c>
    </row>
    <row r="7625" spans="1:10">
      <c r="A7625" t="s">
        <v>18</v>
      </c>
      <c r="B7625" t="s">
        <v>184</v>
      </c>
      <c r="C7625" t="s">
        <v>325</v>
      </c>
      <c r="D7625" t="s">
        <v>13</v>
      </c>
      <c r="E7625" t="s">
        <v>14</v>
      </c>
      <c r="F7625" t="s">
        <v>26</v>
      </c>
      <c r="G7625" s="3">
        <v>45041.736712962964</v>
      </c>
      <c r="H7625" s="1">
        <v>135000</v>
      </c>
      <c r="I7625" t="s">
        <v>128</v>
      </c>
      <c r="J7625" t="s">
        <v>526</v>
      </c>
    </row>
    <row r="7626" spans="1:10">
      <c r="A7626" t="s">
        <v>18</v>
      </c>
      <c r="B7626" t="s">
        <v>13634</v>
      </c>
      <c r="C7626" t="s">
        <v>177</v>
      </c>
      <c r="D7626" t="s">
        <v>13</v>
      </c>
      <c r="E7626" t="s">
        <v>14</v>
      </c>
      <c r="F7626" t="s">
        <v>26</v>
      </c>
      <c r="G7626" s="3">
        <v>45168.71435185185</v>
      </c>
      <c r="H7626" s="1">
        <v>117500</v>
      </c>
      <c r="I7626" t="s">
        <v>13635</v>
      </c>
      <c r="J7626" t="s">
        <v>13636</v>
      </c>
    </row>
    <row r="7627" spans="1:10">
      <c r="A7627" t="s">
        <v>73</v>
      </c>
      <c r="B7627" t="s">
        <v>13637</v>
      </c>
      <c r="C7627" t="s">
        <v>7142</v>
      </c>
      <c r="D7627" t="s">
        <v>13</v>
      </c>
      <c r="E7627" t="s">
        <v>14</v>
      </c>
      <c r="F7627" t="s">
        <v>352</v>
      </c>
      <c r="G7627" s="3">
        <v>45146.716863425929</v>
      </c>
      <c r="H7627" s="1">
        <v>147500</v>
      </c>
      <c r="I7627" t="s">
        <v>11290</v>
      </c>
      <c r="J7627" t="s">
        <v>13638</v>
      </c>
    </row>
    <row r="7628" spans="1:10">
      <c r="A7628" t="s">
        <v>73</v>
      </c>
      <c r="B7628" t="s">
        <v>73</v>
      </c>
      <c r="C7628" t="s">
        <v>75</v>
      </c>
      <c r="D7628" t="s">
        <v>13</v>
      </c>
      <c r="E7628" t="s">
        <v>14</v>
      </c>
      <c r="F7628" t="s">
        <v>26</v>
      </c>
      <c r="G7628" s="3">
        <v>45076.714548611111</v>
      </c>
      <c r="H7628" s="1">
        <v>152500</v>
      </c>
      <c r="I7628" t="s">
        <v>21</v>
      </c>
      <c r="J7628" t="s">
        <v>166</v>
      </c>
    </row>
    <row r="7629" spans="1:10">
      <c r="A7629" t="s">
        <v>106</v>
      </c>
      <c r="B7629" t="s">
        <v>13639</v>
      </c>
      <c r="C7629" t="s">
        <v>24</v>
      </c>
      <c r="D7629" t="s">
        <v>13</v>
      </c>
      <c r="E7629" t="s">
        <v>25</v>
      </c>
      <c r="F7629" t="s">
        <v>1953</v>
      </c>
      <c r="G7629" s="3">
        <v>45006.7344212963</v>
      </c>
      <c r="H7629" s="1">
        <v>82500</v>
      </c>
      <c r="I7629" t="s">
        <v>13640</v>
      </c>
      <c r="J7629" t="s">
        <v>13641</v>
      </c>
    </row>
    <row r="7630" spans="1:10">
      <c r="A7630" t="s">
        <v>73</v>
      </c>
      <c r="B7630" t="s">
        <v>73</v>
      </c>
      <c r="D7630" t="s">
        <v>13</v>
      </c>
      <c r="E7630" t="s">
        <v>14</v>
      </c>
      <c r="F7630" t="s">
        <v>26</v>
      </c>
      <c r="G7630" s="3">
        <v>45027.726388888892</v>
      </c>
      <c r="H7630" s="1">
        <v>160000</v>
      </c>
      <c r="I7630" t="s">
        <v>21</v>
      </c>
      <c r="J7630" t="s">
        <v>13642</v>
      </c>
    </row>
    <row r="7631" spans="1:10">
      <c r="A7631" t="s">
        <v>18</v>
      </c>
      <c r="B7631" t="s">
        <v>13643</v>
      </c>
      <c r="C7631" t="s">
        <v>434</v>
      </c>
      <c r="D7631" t="s">
        <v>13</v>
      </c>
      <c r="E7631" t="s">
        <v>14</v>
      </c>
      <c r="F7631" t="s">
        <v>26</v>
      </c>
      <c r="G7631" s="3">
        <v>44953.716990740744</v>
      </c>
      <c r="H7631" s="1">
        <v>90000</v>
      </c>
      <c r="I7631" t="s">
        <v>13644</v>
      </c>
      <c r="J7631" t="s">
        <v>13645</v>
      </c>
    </row>
    <row r="7632" spans="1:10">
      <c r="A7632" t="s">
        <v>10</v>
      </c>
      <c r="B7632" t="s">
        <v>5651</v>
      </c>
      <c r="C7632" t="s">
        <v>24</v>
      </c>
      <c r="D7632" t="s">
        <v>13</v>
      </c>
      <c r="E7632" t="s">
        <v>25</v>
      </c>
      <c r="F7632" t="s">
        <v>694</v>
      </c>
      <c r="G7632" s="3">
        <v>45244.7346875</v>
      </c>
      <c r="H7632" s="1">
        <v>140500</v>
      </c>
      <c r="I7632" t="s">
        <v>4214</v>
      </c>
      <c r="J7632" t="s">
        <v>5652</v>
      </c>
    </row>
    <row r="7633" spans="1:10">
      <c r="A7633" t="s">
        <v>77</v>
      </c>
      <c r="B7633" t="s">
        <v>1414</v>
      </c>
      <c r="C7633" t="s">
        <v>201</v>
      </c>
      <c r="D7633" t="s">
        <v>13</v>
      </c>
      <c r="E7633" t="s">
        <v>14</v>
      </c>
      <c r="F7633" t="s">
        <v>26</v>
      </c>
      <c r="G7633" s="3">
        <v>44984.734791666669</v>
      </c>
      <c r="H7633" s="1">
        <v>150000</v>
      </c>
      <c r="I7633" t="s">
        <v>13646</v>
      </c>
      <c r="J7633" t="s">
        <v>4664</v>
      </c>
    </row>
    <row r="7634" spans="1:10">
      <c r="A7634" t="s">
        <v>33</v>
      </c>
      <c r="B7634" t="s">
        <v>33</v>
      </c>
      <c r="C7634" t="s">
        <v>1059</v>
      </c>
      <c r="D7634" t="s">
        <v>13</v>
      </c>
      <c r="E7634" t="s">
        <v>14</v>
      </c>
      <c r="F7634" t="s">
        <v>26</v>
      </c>
      <c r="G7634" s="3">
        <v>44993.708668981482</v>
      </c>
      <c r="H7634" s="1">
        <v>67500</v>
      </c>
      <c r="I7634" t="s">
        <v>13647</v>
      </c>
    </row>
    <row r="7635" spans="1:10">
      <c r="A7635" t="s">
        <v>18</v>
      </c>
      <c r="B7635" t="s">
        <v>328</v>
      </c>
      <c r="C7635" t="s">
        <v>325</v>
      </c>
      <c r="D7635" t="s">
        <v>13</v>
      </c>
      <c r="E7635" t="s">
        <v>14</v>
      </c>
      <c r="F7635" t="s">
        <v>26</v>
      </c>
      <c r="G7635" s="3">
        <v>45015.714259259257</v>
      </c>
      <c r="H7635" s="1">
        <v>134300</v>
      </c>
      <c r="I7635" t="s">
        <v>13648</v>
      </c>
      <c r="J7635" t="s">
        <v>13649</v>
      </c>
    </row>
    <row r="7636" spans="1:10">
      <c r="A7636" t="s">
        <v>18</v>
      </c>
      <c r="B7636" t="s">
        <v>18</v>
      </c>
      <c r="D7636" t="s">
        <v>13</v>
      </c>
      <c r="E7636" t="s">
        <v>14</v>
      </c>
      <c r="F7636" t="s">
        <v>26</v>
      </c>
      <c r="G7636" s="3">
        <v>45104.727175925924</v>
      </c>
      <c r="H7636" s="1">
        <v>225000</v>
      </c>
      <c r="I7636" t="s">
        <v>13650</v>
      </c>
      <c r="J7636" t="s">
        <v>13651</v>
      </c>
    </row>
    <row r="7637" spans="1:10">
      <c r="A7637" t="s">
        <v>212</v>
      </c>
      <c r="B7637" t="s">
        <v>13652</v>
      </c>
      <c r="C7637" t="s">
        <v>26</v>
      </c>
      <c r="D7637" t="s">
        <v>13</v>
      </c>
      <c r="E7637" t="s">
        <v>14</v>
      </c>
      <c r="F7637" t="s">
        <v>20</v>
      </c>
      <c r="G7637" s="3">
        <v>45062.745370370372</v>
      </c>
      <c r="H7637" s="1">
        <v>157500</v>
      </c>
      <c r="I7637" t="s">
        <v>814</v>
      </c>
      <c r="J7637" t="s">
        <v>6147</v>
      </c>
    </row>
    <row r="7638" spans="1:10">
      <c r="A7638" t="s">
        <v>18</v>
      </c>
      <c r="B7638" t="s">
        <v>18</v>
      </c>
      <c r="C7638" t="s">
        <v>243</v>
      </c>
      <c r="D7638" t="s">
        <v>13</v>
      </c>
      <c r="E7638" t="s">
        <v>14</v>
      </c>
      <c r="F7638" t="s">
        <v>26</v>
      </c>
      <c r="G7638" s="3">
        <v>45000.713819444441</v>
      </c>
      <c r="H7638" s="1">
        <v>130000</v>
      </c>
      <c r="I7638" t="s">
        <v>586</v>
      </c>
      <c r="J7638" t="s">
        <v>13653</v>
      </c>
    </row>
    <row r="7639" spans="1:10">
      <c r="A7639" t="s">
        <v>18</v>
      </c>
      <c r="B7639" t="s">
        <v>8213</v>
      </c>
      <c r="C7639" t="s">
        <v>108</v>
      </c>
      <c r="D7639" t="s">
        <v>13</v>
      </c>
      <c r="E7639" t="s">
        <v>14</v>
      </c>
      <c r="F7639" t="s">
        <v>26</v>
      </c>
      <c r="G7639" s="3">
        <v>45267.716932870368</v>
      </c>
      <c r="H7639" s="1">
        <v>208000</v>
      </c>
      <c r="I7639" t="s">
        <v>31</v>
      </c>
      <c r="J7639" t="s">
        <v>8054</v>
      </c>
    </row>
    <row r="7640" spans="1:10">
      <c r="A7640" t="s">
        <v>152</v>
      </c>
      <c r="B7640" t="s">
        <v>1216</v>
      </c>
      <c r="C7640" t="s">
        <v>1042</v>
      </c>
      <c r="D7640" t="s">
        <v>13</v>
      </c>
      <c r="E7640" t="s">
        <v>14</v>
      </c>
      <c r="F7640" t="s">
        <v>198</v>
      </c>
      <c r="G7640" s="3">
        <v>45091.722222222219</v>
      </c>
      <c r="H7640" s="1">
        <v>166000</v>
      </c>
      <c r="I7640" t="s">
        <v>13654</v>
      </c>
      <c r="J7640" t="s">
        <v>1831</v>
      </c>
    </row>
    <row r="7641" spans="1:10">
      <c r="A7641" t="s">
        <v>33</v>
      </c>
      <c r="B7641" t="s">
        <v>13655</v>
      </c>
      <c r="C7641" t="s">
        <v>30</v>
      </c>
      <c r="D7641" t="s">
        <v>13</v>
      </c>
      <c r="E7641" t="s">
        <v>14</v>
      </c>
      <c r="F7641" t="s">
        <v>26</v>
      </c>
      <c r="G7641" s="3">
        <v>45126.709027777775</v>
      </c>
      <c r="H7641" s="1">
        <v>90000</v>
      </c>
      <c r="I7641" t="s">
        <v>13656</v>
      </c>
      <c r="J7641" t="s">
        <v>316</v>
      </c>
    </row>
    <row r="7642" spans="1:10">
      <c r="A7642" t="s">
        <v>33</v>
      </c>
      <c r="B7642" t="s">
        <v>13657</v>
      </c>
      <c r="C7642" t="s">
        <v>10847</v>
      </c>
      <c r="D7642" t="s">
        <v>13</v>
      </c>
      <c r="E7642" t="s">
        <v>14</v>
      </c>
      <c r="F7642" t="s">
        <v>26</v>
      </c>
      <c r="G7642" s="3">
        <v>45248.708726851852</v>
      </c>
      <c r="H7642" s="1">
        <v>63651</v>
      </c>
      <c r="I7642" t="s">
        <v>4437</v>
      </c>
      <c r="J7642" t="s">
        <v>13658</v>
      </c>
    </row>
    <row r="7643" spans="1:10">
      <c r="A7643" t="s">
        <v>18</v>
      </c>
      <c r="B7643" t="s">
        <v>18</v>
      </c>
      <c r="C7643" t="s">
        <v>24</v>
      </c>
      <c r="D7643" t="s">
        <v>13</v>
      </c>
      <c r="E7643" t="s">
        <v>25</v>
      </c>
      <c r="F7643" t="s">
        <v>26</v>
      </c>
      <c r="G7643" s="3">
        <v>45005.71775462963</v>
      </c>
      <c r="H7643" s="1">
        <v>110000</v>
      </c>
      <c r="I7643" t="s">
        <v>13659</v>
      </c>
      <c r="J7643" t="s">
        <v>13660</v>
      </c>
    </row>
    <row r="7644" spans="1:10">
      <c r="A7644" t="s">
        <v>18</v>
      </c>
      <c r="B7644" t="s">
        <v>13661</v>
      </c>
      <c r="C7644" t="s">
        <v>1481</v>
      </c>
      <c r="D7644" t="s">
        <v>13</v>
      </c>
      <c r="E7644" t="s">
        <v>14</v>
      </c>
      <c r="F7644" t="s">
        <v>198</v>
      </c>
      <c r="G7644" s="3">
        <v>45061.762870370374</v>
      </c>
      <c r="H7644" s="1">
        <v>96773</v>
      </c>
      <c r="I7644" t="s">
        <v>13662</v>
      </c>
      <c r="J7644" t="s">
        <v>13663</v>
      </c>
    </row>
    <row r="7645" spans="1:10">
      <c r="A7645" t="s">
        <v>10</v>
      </c>
      <c r="B7645" t="s">
        <v>10</v>
      </c>
      <c r="D7645" t="s">
        <v>13</v>
      </c>
      <c r="E7645" t="s">
        <v>14</v>
      </c>
      <c r="F7645" t="s">
        <v>26</v>
      </c>
      <c r="G7645" s="3">
        <v>45167.711724537039</v>
      </c>
      <c r="H7645" s="1">
        <v>95000</v>
      </c>
      <c r="I7645" t="s">
        <v>13664</v>
      </c>
      <c r="J7645" t="s">
        <v>3673</v>
      </c>
    </row>
    <row r="7646" spans="1:10">
      <c r="A7646" t="s">
        <v>10</v>
      </c>
      <c r="B7646" t="s">
        <v>1430</v>
      </c>
      <c r="C7646" t="s">
        <v>24</v>
      </c>
      <c r="D7646" t="s">
        <v>13</v>
      </c>
      <c r="E7646" t="s">
        <v>25</v>
      </c>
      <c r="F7646" t="s">
        <v>26</v>
      </c>
      <c r="G7646" s="3">
        <v>45099.725543981483</v>
      </c>
      <c r="H7646" s="1">
        <v>115000</v>
      </c>
      <c r="I7646" t="s">
        <v>8118</v>
      </c>
      <c r="J7646" t="s">
        <v>13665</v>
      </c>
    </row>
    <row r="7647" spans="1:10">
      <c r="A7647" t="s">
        <v>33</v>
      </c>
      <c r="B7647" t="s">
        <v>13666</v>
      </c>
      <c r="C7647" t="s">
        <v>10214</v>
      </c>
      <c r="D7647" t="s">
        <v>13</v>
      </c>
      <c r="E7647" t="s">
        <v>14</v>
      </c>
      <c r="F7647" t="s">
        <v>26</v>
      </c>
      <c r="G7647" s="3">
        <v>45052.709965277776</v>
      </c>
      <c r="H7647" s="1">
        <v>61464</v>
      </c>
      <c r="I7647" t="s">
        <v>10215</v>
      </c>
      <c r="J7647" t="s">
        <v>13667</v>
      </c>
    </row>
    <row r="7648" spans="1:10">
      <c r="A7648" t="s">
        <v>33</v>
      </c>
      <c r="B7648" t="s">
        <v>33</v>
      </c>
      <c r="C7648" t="s">
        <v>434</v>
      </c>
      <c r="D7648" t="s">
        <v>13</v>
      </c>
      <c r="E7648" t="s">
        <v>14</v>
      </c>
      <c r="F7648" t="s">
        <v>26</v>
      </c>
      <c r="G7648" s="3">
        <v>44928.709189814814</v>
      </c>
      <c r="H7648" s="1">
        <v>50000</v>
      </c>
      <c r="I7648" t="s">
        <v>10185</v>
      </c>
      <c r="J7648" t="s">
        <v>316</v>
      </c>
    </row>
    <row r="7649" spans="1:10">
      <c r="A7649" t="s">
        <v>212</v>
      </c>
      <c r="B7649" t="s">
        <v>212</v>
      </c>
      <c r="C7649" t="s">
        <v>24</v>
      </c>
      <c r="D7649" t="s">
        <v>13</v>
      </c>
      <c r="E7649" t="s">
        <v>25</v>
      </c>
      <c r="F7649" t="s">
        <v>20</v>
      </c>
      <c r="G7649" s="3">
        <v>45096.746898148151</v>
      </c>
      <c r="H7649" s="1">
        <v>160000</v>
      </c>
      <c r="I7649" t="s">
        <v>516</v>
      </c>
      <c r="J7649" t="s">
        <v>13668</v>
      </c>
    </row>
    <row r="7650" spans="1:10">
      <c r="A7650" t="s">
        <v>10</v>
      </c>
      <c r="B7650" t="s">
        <v>13669</v>
      </c>
      <c r="C7650" t="s">
        <v>666</v>
      </c>
      <c r="D7650" t="s">
        <v>13</v>
      </c>
      <c r="E7650" t="s">
        <v>14</v>
      </c>
      <c r="F7650" t="s">
        <v>666</v>
      </c>
      <c r="G7650" s="3">
        <v>45100.728472222225</v>
      </c>
      <c r="H7650" s="1">
        <v>70000</v>
      </c>
      <c r="I7650" t="s">
        <v>234</v>
      </c>
      <c r="J7650" t="s">
        <v>13670</v>
      </c>
    </row>
    <row r="7651" spans="1:10">
      <c r="A7651" t="s">
        <v>18</v>
      </c>
      <c r="B7651" t="s">
        <v>18</v>
      </c>
      <c r="C7651" t="s">
        <v>232</v>
      </c>
      <c r="D7651" t="s">
        <v>13</v>
      </c>
      <c r="E7651" t="s">
        <v>14</v>
      </c>
      <c r="F7651" t="s">
        <v>26</v>
      </c>
      <c r="G7651" s="3">
        <v>45058.773993055554</v>
      </c>
      <c r="H7651" s="1">
        <v>120000</v>
      </c>
      <c r="I7651" t="s">
        <v>1342</v>
      </c>
      <c r="J7651" t="s">
        <v>1343</v>
      </c>
    </row>
    <row r="7652" spans="1:10">
      <c r="A7652" t="s">
        <v>18</v>
      </c>
      <c r="B7652" t="s">
        <v>18</v>
      </c>
      <c r="C7652" t="s">
        <v>391</v>
      </c>
      <c r="D7652" t="s">
        <v>13</v>
      </c>
      <c r="E7652" t="s">
        <v>14</v>
      </c>
      <c r="F7652" t="s">
        <v>26</v>
      </c>
      <c r="G7652" s="3">
        <v>44972.71466435185</v>
      </c>
      <c r="H7652" s="1">
        <v>115000</v>
      </c>
      <c r="I7652" t="s">
        <v>10665</v>
      </c>
      <c r="J7652" t="s">
        <v>13671</v>
      </c>
    </row>
    <row r="7653" spans="1:10">
      <c r="A7653" t="s">
        <v>33</v>
      </c>
      <c r="B7653" t="s">
        <v>13672</v>
      </c>
      <c r="C7653" t="s">
        <v>662</v>
      </c>
      <c r="D7653" t="s">
        <v>13</v>
      </c>
      <c r="E7653" t="s">
        <v>14</v>
      </c>
      <c r="F7653" t="s">
        <v>26</v>
      </c>
      <c r="G7653" s="3">
        <v>45114.70925925926</v>
      </c>
      <c r="H7653" s="1">
        <v>78294</v>
      </c>
      <c r="I7653" t="s">
        <v>10976</v>
      </c>
    </row>
    <row r="7654" spans="1:10">
      <c r="A7654" t="s">
        <v>152</v>
      </c>
      <c r="B7654" t="s">
        <v>13673</v>
      </c>
      <c r="C7654" t="s">
        <v>24</v>
      </c>
      <c r="D7654" t="s">
        <v>13</v>
      </c>
      <c r="E7654" t="s">
        <v>25</v>
      </c>
      <c r="F7654" t="s">
        <v>608</v>
      </c>
      <c r="G7654" s="3">
        <v>45132.722384259258</v>
      </c>
      <c r="H7654" s="1">
        <v>95000</v>
      </c>
      <c r="I7654" t="s">
        <v>13674</v>
      </c>
      <c r="J7654" t="s">
        <v>338</v>
      </c>
    </row>
    <row r="7655" spans="1:10">
      <c r="A7655" t="s">
        <v>33</v>
      </c>
      <c r="B7655" t="s">
        <v>364</v>
      </c>
      <c r="C7655" t="s">
        <v>3373</v>
      </c>
      <c r="D7655" t="s">
        <v>13</v>
      </c>
      <c r="E7655" t="s">
        <v>14</v>
      </c>
      <c r="F7655" t="s">
        <v>26</v>
      </c>
      <c r="G7655" s="3">
        <v>45062.708749999998</v>
      </c>
      <c r="H7655" s="1">
        <v>120000</v>
      </c>
      <c r="I7655" t="s">
        <v>13675</v>
      </c>
      <c r="J7655" t="s">
        <v>295</v>
      </c>
    </row>
    <row r="7656" spans="1:10">
      <c r="A7656" t="s">
        <v>135</v>
      </c>
      <c r="B7656" t="s">
        <v>13676</v>
      </c>
      <c r="C7656" t="s">
        <v>24</v>
      </c>
      <c r="D7656" t="s">
        <v>13</v>
      </c>
      <c r="E7656" t="s">
        <v>25</v>
      </c>
      <c r="F7656" t="s">
        <v>26</v>
      </c>
      <c r="G7656" s="3">
        <v>45230.748391203706</v>
      </c>
      <c r="H7656" s="1">
        <v>72500</v>
      </c>
      <c r="I7656" t="s">
        <v>13677</v>
      </c>
      <c r="J7656" t="s">
        <v>13678</v>
      </c>
    </row>
    <row r="7657" spans="1:10">
      <c r="A7657" t="s">
        <v>33</v>
      </c>
      <c r="B7657" t="s">
        <v>7570</v>
      </c>
      <c r="C7657" t="s">
        <v>13679</v>
      </c>
      <c r="D7657" t="s">
        <v>13</v>
      </c>
      <c r="E7657" t="s">
        <v>14</v>
      </c>
      <c r="F7657" t="s">
        <v>26</v>
      </c>
      <c r="G7657" s="3">
        <v>45104.709548611114</v>
      </c>
      <c r="H7657" s="1">
        <v>62500</v>
      </c>
      <c r="I7657" t="s">
        <v>13680</v>
      </c>
      <c r="J7657" t="s">
        <v>230</v>
      </c>
    </row>
    <row r="7658" spans="1:10">
      <c r="A7658" t="s">
        <v>18</v>
      </c>
      <c r="B7658" t="s">
        <v>18</v>
      </c>
      <c r="C7658" t="s">
        <v>75</v>
      </c>
      <c r="D7658" t="s">
        <v>13</v>
      </c>
      <c r="E7658" t="s">
        <v>14</v>
      </c>
      <c r="F7658" t="s">
        <v>26</v>
      </c>
      <c r="G7658" s="3">
        <v>45259.714050925926</v>
      </c>
      <c r="H7658" s="1">
        <v>120000</v>
      </c>
      <c r="I7658" t="s">
        <v>11169</v>
      </c>
      <c r="J7658" t="s">
        <v>11170</v>
      </c>
    </row>
    <row r="7659" spans="1:10">
      <c r="A7659" t="s">
        <v>73</v>
      </c>
      <c r="B7659" t="s">
        <v>73</v>
      </c>
      <c r="C7659" t="s">
        <v>4015</v>
      </c>
      <c r="D7659" t="s">
        <v>13</v>
      </c>
      <c r="E7659" t="s">
        <v>14</v>
      </c>
      <c r="F7659" t="s">
        <v>20</v>
      </c>
      <c r="G7659" s="3">
        <v>45120.746018518519</v>
      </c>
      <c r="H7659" s="1">
        <v>130000</v>
      </c>
      <c r="I7659" t="s">
        <v>13681</v>
      </c>
      <c r="J7659" t="s">
        <v>13682</v>
      </c>
    </row>
    <row r="7660" spans="1:10">
      <c r="A7660" t="s">
        <v>10</v>
      </c>
      <c r="B7660" t="s">
        <v>13683</v>
      </c>
      <c r="C7660" t="s">
        <v>1794</v>
      </c>
      <c r="D7660" t="s">
        <v>13</v>
      </c>
      <c r="E7660" t="s">
        <v>14</v>
      </c>
      <c r="F7660" t="s">
        <v>694</v>
      </c>
      <c r="G7660" s="3">
        <v>45142.725335648145</v>
      </c>
      <c r="H7660" s="1">
        <v>157500</v>
      </c>
      <c r="I7660" t="s">
        <v>685</v>
      </c>
      <c r="J7660" t="s">
        <v>13684</v>
      </c>
    </row>
    <row r="7661" spans="1:10">
      <c r="A7661" t="s">
        <v>73</v>
      </c>
      <c r="B7661" t="s">
        <v>13685</v>
      </c>
      <c r="C7661" t="s">
        <v>75</v>
      </c>
      <c r="D7661" t="s">
        <v>13</v>
      </c>
      <c r="E7661" t="s">
        <v>14</v>
      </c>
      <c r="F7661" t="s">
        <v>26</v>
      </c>
      <c r="G7661" s="3">
        <v>45188.711851851855</v>
      </c>
      <c r="H7661" s="1">
        <v>176500</v>
      </c>
      <c r="I7661" t="s">
        <v>2162</v>
      </c>
      <c r="J7661" t="s">
        <v>13686</v>
      </c>
    </row>
    <row r="7662" spans="1:10">
      <c r="A7662" t="s">
        <v>135</v>
      </c>
      <c r="B7662" t="s">
        <v>135</v>
      </c>
      <c r="C7662" t="s">
        <v>13687</v>
      </c>
      <c r="D7662" t="s">
        <v>13</v>
      </c>
      <c r="E7662" t="s">
        <v>14</v>
      </c>
      <c r="F7662" t="s">
        <v>26</v>
      </c>
      <c r="G7662" s="3">
        <v>44964.709560185183</v>
      </c>
      <c r="H7662" s="1">
        <v>96450</v>
      </c>
      <c r="I7662" t="s">
        <v>13688</v>
      </c>
      <c r="J7662" t="s">
        <v>1643</v>
      </c>
    </row>
    <row r="7663" spans="1:10">
      <c r="A7663" t="s">
        <v>10</v>
      </c>
      <c r="B7663" t="s">
        <v>13689</v>
      </c>
      <c r="C7663" t="s">
        <v>119</v>
      </c>
      <c r="D7663" t="s">
        <v>13</v>
      </c>
      <c r="E7663" t="s">
        <v>14</v>
      </c>
      <c r="F7663" t="s">
        <v>26</v>
      </c>
      <c r="G7663" s="3">
        <v>44930.149513888886</v>
      </c>
      <c r="H7663" s="1">
        <v>115000</v>
      </c>
      <c r="I7663" t="s">
        <v>13690</v>
      </c>
      <c r="J7663" t="s">
        <v>13691</v>
      </c>
    </row>
    <row r="7664" spans="1:10">
      <c r="A7664" t="s">
        <v>1537</v>
      </c>
      <c r="B7664" t="s">
        <v>12172</v>
      </c>
      <c r="C7664" t="s">
        <v>1756</v>
      </c>
      <c r="D7664" t="s">
        <v>13</v>
      </c>
      <c r="E7664" t="s">
        <v>14</v>
      </c>
      <c r="F7664" t="s">
        <v>209</v>
      </c>
      <c r="G7664" s="3">
        <v>45248.731400462966</v>
      </c>
      <c r="H7664" s="1">
        <v>79200</v>
      </c>
      <c r="I7664" t="s">
        <v>12173</v>
      </c>
      <c r="J7664" t="s">
        <v>12174</v>
      </c>
    </row>
    <row r="7665" spans="1:10">
      <c r="A7665" t="s">
        <v>18</v>
      </c>
      <c r="B7665" t="s">
        <v>18</v>
      </c>
      <c r="C7665" t="s">
        <v>19</v>
      </c>
      <c r="D7665" t="s">
        <v>13</v>
      </c>
      <c r="E7665" t="s">
        <v>14</v>
      </c>
      <c r="F7665" t="s">
        <v>26</v>
      </c>
      <c r="G7665" s="3">
        <v>45163.715868055559</v>
      </c>
      <c r="H7665" s="1">
        <v>134132.5</v>
      </c>
      <c r="I7665" t="s">
        <v>13692</v>
      </c>
      <c r="J7665" t="s">
        <v>13693</v>
      </c>
    </row>
    <row r="7666" spans="1:10">
      <c r="A7666" t="s">
        <v>10</v>
      </c>
      <c r="B7666" t="s">
        <v>13694</v>
      </c>
      <c r="C7666" t="s">
        <v>1481</v>
      </c>
      <c r="D7666" t="s">
        <v>13</v>
      </c>
      <c r="E7666" t="s">
        <v>14</v>
      </c>
      <c r="F7666" t="s">
        <v>198</v>
      </c>
      <c r="G7666" s="3">
        <v>45091.72216435185</v>
      </c>
      <c r="H7666" s="1">
        <v>157500</v>
      </c>
      <c r="I7666" t="s">
        <v>172</v>
      </c>
      <c r="J7666" t="s">
        <v>13695</v>
      </c>
    </row>
    <row r="7667" spans="1:10">
      <c r="A7667" t="s">
        <v>212</v>
      </c>
      <c r="B7667" t="s">
        <v>13696</v>
      </c>
      <c r="C7667" t="s">
        <v>1845</v>
      </c>
      <c r="D7667" t="s">
        <v>13</v>
      </c>
      <c r="E7667" t="s">
        <v>14</v>
      </c>
      <c r="F7667" t="s">
        <v>20</v>
      </c>
      <c r="G7667" s="3">
        <v>45233.744756944441</v>
      </c>
      <c r="H7667" s="1">
        <v>227500</v>
      </c>
      <c r="I7667" t="s">
        <v>1989</v>
      </c>
      <c r="J7667" t="s">
        <v>28</v>
      </c>
    </row>
    <row r="7668" spans="1:10">
      <c r="A7668" t="s">
        <v>33</v>
      </c>
      <c r="B7668" t="s">
        <v>2148</v>
      </c>
      <c r="C7668" t="s">
        <v>171</v>
      </c>
      <c r="D7668" t="s">
        <v>13</v>
      </c>
      <c r="E7668" t="s">
        <v>14</v>
      </c>
      <c r="F7668" t="s">
        <v>171</v>
      </c>
      <c r="G7668" s="3">
        <v>45048.718368055554</v>
      </c>
      <c r="H7668" s="1">
        <v>93600</v>
      </c>
      <c r="I7668" t="s">
        <v>13697</v>
      </c>
      <c r="J7668" t="s">
        <v>13698</v>
      </c>
    </row>
    <row r="7669" spans="1:10">
      <c r="A7669" t="s">
        <v>18</v>
      </c>
      <c r="B7669" t="s">
        <v>13699</v>
      </c>
      <c r="C7669" t="s">
        <v>24</v>
      </c>
      <c r="D7669" t="s">
        <v>13</v>
      </c>
      <c r="E7669" t="s">
        <v>25</v>
      </c>
      <c r="F7669" t="s">
        <v>26</v>
      </c>
      <c r="G7669" s="3">
        <v>45041.714988425927</v>
      </c>
      <c r="H7669" s="1">
        <v>192500</v>
      </c>
      <c r="I7669" t="s">
        <v>11175</v>
      </c>
      <c r="J7669" t="s">
        <v>11176</v>
      </c>
    </row>
    <row r="7670" spans="1:10">
      <c r="A7670" t="s">
        <v>73</v>
      </c>
      <c r="B7670" t="s">
        <v>13700</v>
      </c>
      <c r="C7670" t="s">
        <v>3031</v>
      </c>
      <c r="D7670" t="s">
        <v>13</v>
      </c>
      <c r="E7670" t="s">
        <v>14</v>
      </c>
      <c r="F7670" t="s">
        <v>26</v>
      </c>
      <c r="G7670" s="3">
        <v>45209.713159722225</v>
      </c>
      <c r="H7670" s="1">
        <v>165000</v>
      </c>
      <c r="I7670" t="s">
        <v>13701</v>
      </c>
    </row>
    <row r="7671" spans="1:10">
      <c r="A7671" t="s">
        <v>212</v>
      </c>
      <c r="B7671" t="s">
        <v>13702</v>
      </c>
      <c r="C7671" t="s">
        <v>24</v>
      </c>
      <c r="D7671" t="s">
        <v>13</v>
      </c>
      <c r="E7671" t="s">
        <v>25</v>
      </c>
      <c r="F7671" t="s">
        <v>26</v>
      </c>
      <c r="G7671" s="3">
        <v>45236.799016203702</v>
      </c>
      <c r="H7671" s="1">
        <v>157500</v>
      </c>
      <c r="I7671" t="s">
        <v>3626</v>
      </c>
      <c r="J7671" t="s">
        <v>5632</v>
      </c>
    </row>
    <row r="7672" spans="1:10">
      <c r="A7672" t="s">
        <v>33</v>
      </c>
      <c r="B7672" t="s">
        <v>6046</v>
      </c>
      <c r="C7672" t="s">
        <v>189</v>
      </c>
      <c r="D7672" t="s">
        <v>13</v>
      </c>
      <c r="E7672" t="s">
        <v>14</v>
      </c>
      <c r="F7672" t="s">
        <v>190</v>
      </c>
      <c r="G7672" s="3">
        <v>45111.729097222225</v>
      </c>
      <c r="H7672" s="1">
        <v>105000</v>
      </c>
      <c r="I7672" t="s">
        <v>6833</v>
      </c>
      <c r="J7672" t="s">
        <v>13703</v>
      </c>
    </row>
    <row r="7673" spans="1:10">
      <c r="A7673" t="s">
        <v>18</v>
      </c>
      <c r="B7673" t="s">
        <v>13704</v>
      </c>
      <c r="C7673" t="s">
        <v>371</v>
      </c>
      <c r="D7673" t="s">
        <v>13</v>
      </c>
      <c r="E7673" t="s">
        <v>14</v>
      </c>
      <c r="F7673" t="s">
        <v>26</v>
      </c>
      <c r="G7673" s="3">
        <v>44991.745324074072</v>
      </c>
      <c r="H7673" s="1">
        <v>110000</v>
      </c>
      <c r="I7673" t="s">
        <v>13705</v>
      </c>
      <c r="J7673" t="s">
        <v>13706</v>
      </c>
    </row>
    <row r="7674" spans="1:10">
      <c r="A7674" t="s">
        <v>212</v>
      </c>
      <c r="B7674" t="s">
        <v>13707</v>
      </c>
      <c r="C7674" t="s">
        <v>24</v>
      </c>
      <c r="D7674" t="s">
        <v>13</v>
      </c>
      <c r="E7674" t="s">
        <v>25</v>
      </c>
      <c r="F7674" t="s">
        <v>26</v>
      </c>
      <c r="G7674" s="3">
        <v>44937.712719907409</v>
      </c>
      <c r="H7674" s="1">
        <v>185000</v>
      </c>
      <c r="I7674" t="s">
        <v>9072</v>
      </c>
      <c r="J7674" t="s">
        <v>13708</v>
      </c>
    </row>
    <row r="7675" spans="1:10">
      <c r="A7675" t="s">
        <v>18</v>
      </c>
      <c r="B7675" t="s">
        <v>13709</v>
      </c>
      <c r="C7675" t="s">
        <v>209</v>
      </c>
      <c r="D7675" t="s">
        <v>13</v>
      </c>
      <c r="E7675" t="s">
        <v>14</v>
      </c>
      <c r="F7675" t="s">
        <v>209</v>
      </c>
      <c r="G7675" s="3">
        <v>45023.733472222222</v>
      </c>
      <c r="H7675" s="1">
        <v>133500</v>
      </c>
      <c r="I7675" t="s">
        <v>1064</v>
      </c>
      <c r="J7675" t="s">
        <v>6360</v>
      </c>
    </row>
    <row r="7676" spans="1:10">
      <c r="A7676" t="s">
        <v>18</v>
      </c>
      <c r="B7676" t="s">
        <v>13710</v>
      </c>
      <c r="C7676" t="s">
        <v>170</v>
      </c>
      <c r="D7676" t="s">
        <v>13</v>
      </c>
      <c r="E7676" t="s">
        <v>14</v>
      </c>
      <c r="F7676" t="s">
        <v>171</v>
      </c>
      <c r="G7676" s="3">
        <v>45075.714074074072</v>
      </c>
      <c r="H7676" s="1">
        <v>147500</v>
      </c>
      <c r="I7676" t="s">
        <v>6692</v>
      </c>
      <c r="J7676" t="s">
        <v>13711</v>
      </c>
    </row>
    <row r="7677" spans="1:10">
      <c r="A7677" t="s">
        <v>73</v>
      </c>
      <c r="B7677" t="s">
        <v>13712</v>
      </c>
      <c r="C7677" t="s">
        <v>108</v>
      </c>
      <c r="D7677" t="s">
        <v>13</v>
      </c>
      <c r="E7677" t="s">
        <v>14</v>
      </c>
      <c r="F7677" t="s">
        <v>26</v>
      </c>
      <c r="G7677" s="3">
        <v>45014.73228009259</v>
      </c>
      <c r="H7677" s="1">
        <v>233520</v>
      </c>
      <c r="I7677" t="s">
        <v>31</v>
      </c>
      <c r="J7677" t="s">
        <v>13713</v>
      </c>
    </row>
    <row r="7678" spans="1:10">
      <c r="A7678" t="s">
        <v>33</v>
      </c>
      <c r="B7678" t="s">
        <v>943</v>
      </c>
      <c r="C7678" t="s">
        <v>56</v>
      </c>
      <c r="D7678" t="s">
        <v>13</v>
      </c>
      <c r="E7678" t="s">
        <v>14</v>
      </c>
      <c r="F7678" t="s">
        <v>26</v>
      </c>
      <c r="G7678" s="3">
        <v>45188.708854166667</v>
      </c>
      <c r="H7678" s="1">
        <v>60000</v>
      </c>
      <c r="I7678" t="s">
        <v>13548</v>
      </c>
      <c r="J7678" t="s">
        <v>13549</v>
      </c>
    </row>
    <row r="7679" spans="1:10">
      <c r="A7679" t="s">
        <v>18</v>
      </c>
      <c r="B7679" t="s">
        <v>13714</v>
      </c>
      <c r="C7679" t="s">
        <v>232</v>
      </c>
      <c r="D7679" t="s">
        <v>13</v>
      </c>
      <c r="E7679" t="s">
        <v>14</v>
      </c>
      <c r="F7679" t="s">
        <v>26</v>
      </c>
      <c r="G7679" s="3">
        <v>45215.726990740739</v>
      </c>
      <c r="H7679" s="1">
        <v>155000</v>
      </c>
      <c r="I7679" t="s">
        <v>13715</v>
      </c>
      <c r="J7679" t="s">
        <v>13716</v>
      </c>
    </row>
    <row r="7680" spans="1:10">
      <c r="A7680" t="s">
        <v>135</v>
      </c>
      <c r="B7680" t="s">
        <v>13717</v>
      </c>
      <c r="C7680" t="s">
        <v>1010</v>
      </c>
      <c r="D7680" t="s">
        <v>13</v>
      </c>
      <c r="E7680" t="s">
        <v>14</v>
      </c>
      <c r="F7680" t="s">
        <v>26</v>
      </c>
      <c r="G7680" s="3">
        <v>45275.709166666667</v>
      </c>
      <c r="H7680" s="1">
        <v>100000</v>
      </c>
      <c r="I7680" t="s">
        <v>13718</v>
      </c>
      <c r="J7680" t="s">
        <v>13719</v>
      </c>
    </row>
    <row r="7681" spans="1:10">
      <c r="A7681" t="s">
        <v>212</v>
      </c>
      <c r="B7681" t="s">
        <v>13720</v>
      </c>
      <c r="C7681" t="s">
        <v>24</v>
      </c>
      <c r="D7681" t="s">
        <v>13</v>
      </c>
      <c r="E7681" t="s">
        <v>25</v>
      </c>
      <c r="F7681" t="s">
        <v>26</v>
      </c>
      <c r="G7681" s="3">
        <v>45170.724710648145</v>
      </c>
      <c r="H7681" s="1">
        <v>107700</v>
      </c>
      <c r="I7681" t="s">
        <v>1002</v>
      </c>
      <c r="J7681" t="s">
        <v>13721</v>
      </c>
    </row>
    <row r="7682" spans="1:10">
      <c r="A7682" t="s">
        <v>212</v>
      </c>
      <c r="B7682" t="s">
        <v>13722</v>
      </c>
      <c r="C7682" t="s">
        <v>209</v>
      </c>
      <c r="D7682" t="s">
        <v>13</v>
      </c>
      <c r="E7682" t="s">
        <v>14</v>
      </c>
      <c r="F7682" t="s">
        <v>209</v>
      </c>
      <c r="G7682" s="3">
        <v>45283.715428240743</v>
      </c>
      <c r="H7682" s="1">
        <v>91750</v>
      </c>
      <c r="I7682" t="s">
        <v>263</v>
      </c>
      <c r="J7682" t="s">
        <v>13723</v>
      </c>
    </row>
    <row r="7683" spans="1:10">
      <c r="A7683" t="s">
        <v>10</v>
      </c>
      <c r="B7683" t="s">
        <v>13724</v>
      </c>
      <c r="C7683" t="s">
        <v>119</v>
      </c>
      <c r="D7683" t="s">
        <v>13</v>
      </c>
      <c r="E7683" t="s">
        <v>14</v>
      </c>
      <c r="F7683" t="s">
        <v>26</v>
      </c>
      <c r="G7683" s="3">
        <v>44930.149456018517</v>
      </c>
      <c r="H7683" s="1">
        <v>115000</v>
      </c>
      <c r="I7683" t="s">
        <v>13690</v>
      </c>
      <c r="J7683" t="s">
        <v>13725</v>
      </c>
    </row>
    <row r="7684" spans="1:10">
      <c r="A7684" t="s">
        <v>18</v>
      </c>
      <c r="B7684" t="s">
        <v>470</v>
      </c>
      <c r="C7684" t="s">
        <v>4846</v>
      </c>
      <c r="D7684" t="s">
        <v>13</v>
      </c>
      <c r="E7684" t="s">
        <v>14</v>
      </c>
      <c r="F7684" t="s">
        <v>26</v>
      </c>
      <c r="G7684" s="3">
        <v>45238.726319444446</v>
      </c>
      <c r="H7684" s="1">
        <v>115000</v>
      </c>
      <c r="I7684" t="s">
        <v>88</v>
      </c>
    </row>
    <row r="7685" spans="1:10">
      <c r="A7685" t="s">
        <v>18</v>
      </c>
      <c r="B7685" t="s">
        <v>13726</v>
      </c>
      <c r="C7685" t="s">
        <v>24</v>
      </c>
      <c r="D7685" t="s">
        <v>13</v>
      </c>
      <c r="E7685" t="s">
        <v>25</v>
      </c>
      <c r="F7685" t="s">
        <v>26</v>
      </c>
      <c r="G7685" s="3">
        <v>45279.70925925926</v>
      </c>
      <c r="H7685" s="1">
        <v>186500</v>
      </c>
      <c r="I7685" t="s">
        <v>4214</v>
      </c>
      <c r="J7685" t="s">
        <v>13727</v>
      </c>
    </row>
    <row r="7686" spans="1:10">
      <c r="A7686" t="s">
        <v>73</v>
      </c>
      <c r="B7686" t="s">
        <v>2365</v>
      </c>
      <c r="C7686" t="s">
        <v>139</v>
      </c>
      <c r="D7686" t="s">
        <v>13</v>
      </c>
      <c r="E7686" t="s">
        <v>14</v>
      </c>
      <c r="F7686" t="s">
        <v>26</v>
      </c>
      <c r="G7686" s="3">
        <v>45120.730208333334</v>
      </c>
      <c r="H7686" s="1">
        <v>173500</v>
      </c>
      <c r="I7686" t="s">
        <v>120</v>
      </c>
      <c r="J7686" t="s">
        <v>2366</v>
      </c>
    </row>
    <row r="7687" spans="1:10">
      <c r="A7687" t="s">
        <v>33</v>
      </c>
      <c r="B7687" t="s">
        <v>13728</v>
      </c>
      <c r="C7687" t="s">
        <v>232</v>
      </c>
      <c r="D7687" t="s">
        <v>13</v>
      </c>
      <c r="E7687" t="s">
        <v>14</v>
      </c>
      <c r="F7687" t="s">
        <v>26</v>
      </c>
      <c r="G7687" s="3">
        <v>44943.708333333336</v>
      </c>
      <c r="H7687" s="1">
        <v>143000</v>
      </c>
      <c r="I7687" t="s">
        <v>13729</v>
      </c>
      <c r="J7687" t="s">
        <v>13730</v>
      </c>
    </row>
    <row r="7688" spans="1:10">
      <c r="A7688" t="s">
        <v>18</v>
      </c>
      <c r="B7688" t="s">
        <v>8832</v>
      </c>
      <c r="C7688" t="s">
        <v>947</v>
      </c>
      <c r="D7688" t="s">
        <v>13</v>
      </c>
      <c r="E7688" t="s">
        <v>14</v>
      </c>
      <c r="F7688" t="s">
        <v>26</v>
      </c>
      <c r="G7688" s="3">
        <v>45050.739884259259</v>
      </c>
      <c r="H7688" s="1">
        <v>177500</v>
      </c>
      <c r="I7688" t="s">
        <v>3090</v>
      </c>
      <c r="J7688" t="s">
        <v>546</v>
      </c>
    </row>
    <row r="7689" spans="1:10">
      <c r="A7689" t="s">
        <v>73</v>
      </c>
      <c r="B7689" t="s">
        <v>73</v>
      </c>
      <c r="C7689" t="s">
        <v>13731</v>
      </c>
      <c r="D7689" t="s">
        <v>13</v>
      </c>
      <c r="E7689" t="s">
        <v>14</v>
      </c>
      <c r="F7689" t="s">
        <v>26</v>
      </c>
      <c r="G7689" s="3">
        <v>45058.72724537037</v>
      </c>
      <c r="H7689" s="1">
        <v>150000</v>
      </c>
      <c r="I7689" t="s">
        <v>88</v>
      </c>
      <c r="J7689" t="s">
        <v>13732</v>
      </c>
    </row>
    <row r="7690" spans="1:10">
      <c r="A7690" t="s">
        <v>212</v>
      </c>
      <c r="B7690" t="s">
        <v>13733</v>
      </c>
      <c r="C7690" t="s">
        <v>189</v>
      </c>
      <c r="D7690" t="s">
        <v>13</v>
      </c>
      <c r="E7690" t="s">
        <v>14</v>
      </c>
      <c r="F7690" t="s">
        <v>190</v>
      </c>
      <c r="G7690" s="3">
        <v>44930.125486111108</v>
      </c>
      <c r="H7690" s="1">
        <v>79200</v>
      </c>
      <c r="I7690" t="s">
        <v>6207</v>
      </c>
      <c r="J7690" t="s">
        <v>13734</v>
      </c>
    </row>
    <row r="7691" spans="1:10">
      <c r="A7691" t="s">
        <v>33</v>
      </c>
      <c r="B7691" t="s">
        <v>33</v>
      </c>
      <c r="D7691" t="s">
        <v>13</v>
      </c>
      <c r="E7691" t="s">
        <v>14</v>
      </c>
      <c r="F7691" t="s">
        <v>26</v>
      </c>
      <c r="G7691" s="3">
        <v>45203.708344907405</v>
      </c>
      <c r="H7691" s="1">
        <v>80000</v>
      </c>
      <c r="I7691" t="s">
        <v>13735</v>
      </c>
      <c r="J7691" t="s">
        <v>13736</v>
      </c>
    </row>
    <row r="7692" spans="1:10">
      <c r="A7692" t="s">
        <v>18</v>
      </c>
      <c r="B7692" t="s">
        <v>1101</v>
      </c>
      <c r="C7692" t="s">
        <v>24</v>
      </c>
      <c r="D7692" t="s">
        <v>13</v>
      </c>
      <c r="E7692" t="s">
        <v>25</v>
      </c>
      <c r="F7692" t="s">
        <v>26</v>
      </c>
      <c r="G7692" s="3">
        <v>44935.713622685187</v>
      </c>
      <c r="H7692" s="1">
        <v>120000</v>
      </c>
      <c r="I7692" t="s">
        <v>8130</v>
      </c>
      <c r="J7692" t="s">
        <v>13737</v>
      </c>
    </row>
    <row r="7693" spans="1:10">
      <c r="A7693" t="s">
        <v>10</v>
      </c>
      <c r="B7693" t="s">
        <v>13738</v>
      </c>
      <c r="C7693" t="s">
        <v>2706</v>
      </c>
      <c r="D7693" t="s">
        <v>13</v>
      </c>
      <c r="E7693" t="s">
        <v>14</v>
      </c>
      <c r="F7693" t="s">
        <v>26</v>
      </c>
      <c r="G7693" s="3">
        <v>44927.711967592593</v>
      </c>
      <c r="H7693" s="1">
        <v>129982</v>
      </c>
      <c r="I7693" t="s">
        <v>4120</v>
      </c>
      <c r="J7693" t="s">
        <v>2581</v>
      </c>
    </row>
    <row r="7694" spans="1:10">
      <c r="A7694" t="s">
        <v>18</v>
      </c>
      <c r="B7694" t="s">
        <v>13739</v>
      </c>
      <c r="D7694" t="s">
        <v>13</v>
      </c>
      <c r="E7694" t="s">
        <v>14</v>
      </c>
      <c r="F7694" t="s">
        <v>26</v>
      </c>
      <c r="G7694" s="3">
        <v>45214.712071759262</v>
      </c>
      <c r="H7694" s="1">
        <v>225000</v>
      </c>
      <c r="I7694" t="s">
        <v>13740</v>
      </c>
      <c r="J7694" t="s">
        <v>248</v>
      </c>
    </row>
    <row r="7695" spans="1:10">
      <c r="A7695" t="s">
        <v>33</v>
      </c>
      <c r="B7695" t="s">
        <v>13741</v>
      </c>
      <c r="C7695" t="s">
        <v>557</v>
      </c>
      <c r="D7695" t="s">
        <v>13</v>
      </c>
      <c r="E7695" t="s">
        <v>14</v>
      </c>
      <c r="F7695" t="s">
        <v>26</v>
      </c>
      <c r="G7695" s="3">
        <v>45281.739560185182</v>
      </c>
      <c r="H7695" s="1">
        <v>81194.75</v>
      </c>
      <c r="I7695" t="s">
        <v>13742</v>
      </c>
      <c r="J7695" t="s">
        <v>13743</v>
      </c>
    </row>
    <row r="7696" spans="1:10">
      <c r="A7696" t="s">
        <v>18</v>
      </c>
      <c r="B7696" t="s">
        <v>18</v>
      </c>
      <c r="C7696" t="s">
        <v>26</v>
      </c>
      <c r="D7696" t="s">
        <v>13</v>
      </c>
      <c r="E7696" t="s">
        <v>14</v>
      </c>
      <c r="F7696" t="s">
        <v>26</v>
      </c>
      <c r="G7696" s="3">
        <v>44970.715370370373</v>
      </c>
      <c r="H7696" s="1">
        <v>125000</v>
      </c>
      <c r="I7696" t="s">
        <v>13744</v>
      </c>
      <c r="J7696" t="s">
        <v>13745</v>
      </c>
    </row>
    <row r="7697" spans="1:10">
      <c r="A7697" t="s">
        <v>212</v>
      </c>
      <c r="B7697" t="s">
        <v>13746</v>
      </c>
      <c r="C7697" t="s">
        <v>3851</v>
      </c>
      <c r="D7697" t="s">
        <v>13</v>
      </c>
      <c r="E7697" t="s">
        <v>14</v>
      </c>
      <c r="F7697" t="s">
        <v>26</v>
      </c>
      <c r="G7697" s="3">
        <v>45063.708622685182</v>
      </c>
      <c r="H7697" s="1">
        <v>236000</v>
      </c>
      <c r="I7697" t="s">
        <v>13747</v>
      </c>
      <c r="J7697" t="s">
        <v>13032</v>
      </c>
    </row>
    <row r="7698" spans="1:10">
      <c r="A7698" t="s">
        <v>18</v>
      </c>
      <c r="B7698" t="s">
        <v>328</v>
      </c>
      <c r="C7698" t="s">
        <v>2296</v>
      </c>
      <c r="D7698" t="s">
        <v>13</v>
      </c>
      <c r="E7698" t="s">
        <v>14</v>
      </c>
      <c r="F7698" t="s">
        <v>26</v>
      </c>
      <c r="G7698" s="3">
        <v>44948.713877314818</v>
      </c>
      <c r="H7698" s="1">
        <v>58926</v>
      </c>
      <c r="I7698" t="s">
        <v>120</v>
      </c>
      <c r="J7698" t="s">
        <v>7244</v>
      </c>
    </row>
    <row r="7699" spans="1:10">
      <c r="A7699" t="s">
        <v>18</v>
      </c>
      <c r="B7699" t="s">
        <v>18</v>
      </c>
      <c r="C7699" t="s">
        <v>1908</v>
      </c>
      <c r="D7699" t="s">
        <v>13</v>
      </c>
      <c r="E7699" t="s">
        <v>14</v>
      </c>
      <c r="F7699" t="s">
        <v>20</v>
      </c>
      <c r="G7699" s="3">
        <v>45070.757476851853</v>
      </c>
      <c r="H7699" s="1">
        <v>101000</v>
      </c>
      <c r="I7699" t="s">
        <v>88</v>
      </c>
      <c r="J7699" t="s">
        <v>13748</v>
      </c>
    </row>
    <row r="7700" spans="1:10">
      <c r="A7700" t="s">
        <v>106</v>
      </c>
      <c r="B7700" t="s">
        <v>13749</v>
      </c>
      <c r="C7700" t="s">
        <v>6180</v>
      </c>
      <c r="D7700" t="s">
        <v>13</v>
      </c>
      <c r="E7700" t="s">
        <v>14</v>
      </c>
      <c r="F7700" t="s">
        <v>608</v>
      </c>
      <c r="G7700" s="3">
        <v>44973.722372685188</v>
      </c>
      <c r="H7700" s="1">
        <v>99150</v>
      </c>
      <c r="I7700" t="s">
        <v>993</v>
      </c>
      <c r="J7700" t="s">
        <v>13750</v>
      </c>
    </row>
    <row r="7701" spans="1:10">
      <c r="A7701" t="s">
        <v>10</v>
      </c>
      <c r="B7701" t="s">
        <v>13751</v>
      </c>
      <c r="C7701" t="s">
        <v>13752</v>
      </c>
      <c r="D7701" t="s">
        <v>13</v>
      </c>
      <c r="E7701" t="s">
        <v>14</v>
      </c>
      <c r="F7701" t="s">
        <v>694</v>
      </c>
      <c r="G7701" s="3">
        <v>45001.741064814814</v>
      </c>
      <c r="H7701" s="1">
        <v>157500</v>
      </c>
      <c r="I7701" t="s">
        <v>2442</v>
      </c>
      <c r="J7701" t="s">
        <v>13753</v>
      </c>
    </row>
    <row r="7702" spans="1:10">
      <c r="A7702" t="s">
        <v>10</v>
      </c>
      <c r="B7702" t="s">
        <v>10</v>
      </c>
      <c r="C7702" t="s">
        <v>24</v>
      </c>
      <c r="D7702" t="s">
        <v>13</v>
      </c>
      <c r="E7702" t="s">
        <v>25</v>
      </c>
      <c r="F7702" t="s">
        <v>26</v>
      </c>
      <c r="G7702" s="3">
        <v>44992.762627314813</v>
      </c>
      <c r="H7702" s="1">
        <v>140000</v>
      </c>
      <c r="I7702" t="s">
        <v>13754</v>
      </c>
      <c r="J7702" t="s">
        <v>13755</v>
      </c>
    </row>
    <row r="7703" spans="1:10">
      <c r="A7703" t="s">
        <v>10</v>
      </c>
      <c r="B7703" t="s">
        <v>10</v>
      </c>
      <c r="C7703" t="s">
        <v>3204</v>
      </c>
      <c r="D7703" t="s">
        <v>13</v>
      </c>
      <c r="E7703" t="s">
        <v>14</v>
      </c>
      <c r="F7703" t="s">
        <v>26</v>
      </c>
      <c r="G7703" s="3">
        <v>45135.710196759261</v>
      </c>
      <c r="H7703" s="1">
        <v>160000</v>
      </c>
      <c r="I7703" t="s">
        <v>13756</v>
      </c>
      <c r="J7703" t="s">
        <v>1152</v>
      </c>
    </row>
    <row r="7704" spans="1:10">
      <c r="A7704" t="s">
        <v>33</v>
      </c>
      <c r="B7704" t="s">
        <v>33</v>
      </c>
      <c r="C7704" t="s">
        <v>5814</v>
      </c>
      <c r="D7704" t="s">
        <v>13</v>
      </c>
      <c r="E7704" t="s">
        <v>14</v>
      </c>
      <c r="F7704" t="s">
        <v>601</v>
      </c>
      <c r="G7704" s="3">
        <v>44960.736747685187</v>
      </c>
      <c r="H7704" s="1">
        <v>51014</v>
      </c>
      <c r="I7704" t="s">
        <v>6741</v>
      </c>
      <c r="J7704" t="s">
        <v>6742</v>
      </c>
    </row>
    <row r="7705" spans="1:10">
      <c r="A7705" t="s">
        <v>33</v>
      </c>
      <c r="B7705" t="s">
        <v>13757</v>
      </c>
      <c r="C7705" t="s">
        <v>3695</v>
      </c>
      <c r="D7705" t="s">
        <v>13</v>
      </c>
      <c r="E7705" t="s">
        <v>14</v>
      </c>
      <c r="F7705" t="s">
        <v>26</v>
      </c>
      <c r="G7705" s="3">
        <v>45174.708460648151</v>
      </c>
      <c r="H7705" s="1">
        <v>130000</v>
      </c>
      <c r="I7705" t="s">
        <v>13758</v>
      </c>
      <c r="J7705" t="s">
        <v>2255</v>
      </c>
    </row>
    <row r="7706" spans="1:10">
      <c r="A7706" t="s">
        <v>212</v>
      </c>
      <c r="B7706" t="s">
        <v>212</v>
      </c>
      <c r="C7706" t="s">
        <v>232</v>
      </c>
      <c r="D7706" t="s">
        <v>13</v>
      </c>
      <c r="E7706" t="s">
        <v>14</v>
      </c>
      <c r="F7706" t="s">
        <v>26</v>
      </c>
      <c r="G7706" s="3">
        <v>45014.711215277777</v>
      </c>
      <c r="H7706" s="1">
        <v>165508</v>
      </c>
      <c r="I7706" t="s">
        <v>13759</v>
      </c>
      <c r="J7706" t="s">
        <v>13760</v>
      </c>
    </row>
    <row r="7707" spans="1:10">
      <c r="A7707" t="s">
        <v>73</v>
      </c>
      <c r="B7707" t="s">
        <v>73</v>
      </c>
      <c r="C7707" t="s">
        <v>24</v>
      </c>
      <c r="D7707" t="s">
        <v>13</v>
      </c>
      <c r="E7707" t="s">
        <v>25</v>
      </c>
      <c r="F7707" t="s">
        <v>26</v>
      </c>
      <c r="G7707" s="3">
        <v>45138.71365740741</v>
      </c>
      <c r="H7707" s="1">
        <v>130000</v>
      </c>
      <c r="I7707" t="s">
        <v>13761</v>
      </c>
      <c r="J7707" t="s">
        <v>13762</v>
      </c>
    </row>
    <row r="7708" spans="1:10">
      <c r="A7708" t="s">
        <v>10</v>
      </c>
      <c r="B7708" t="s">
        <v>13763</v>
      </c>
      <c r="C7708" t="s">
        <v>24</v>
      </c>
      <c r="D7708" t="s">
        <v>13</v>
      </c>
      <c r="E7708" t="s">
        <v>25</v>
      </c>
      <c r="F7708" t="s">
        <v>26</v>
      </c>
      <c r="G7708" s="3">
        <v>44978.726203703707</v>
      </c>
      <c r="H7708" s="1">
        <v>155000</v>
      </c>
      <c r="I7708" t="s">
        <v>21</v>
      </c>
      <c r="J7708" t="s">
        <v>13764</v>
      </c>
    </row>
    <row r="7709" spans="1:10">
      <c r="A7709" t="s">
        <v>33</v>
      </c>
      <c r="B7709" t="s">
        <v>13765</v>
      </c>
      <c r="C7709" t="s">
        <v>441</v>
      </c>
      <c r="D7709" t="s">
        <v>13</v>
      </c>
      <c r="E7709" t="s">
        <v>14</v>
      </c>
      <c r="F7709" t="s">
        <v>26</v>
      </c>
      <c r="G7709" s="3">
        <v>45078.724560185183</v>
      </c>
      <c r="H7709" s="1">
        <v>49350</v>
      </c>
      <c r="I7709" t="s">
        <v>13766</v>
      </c>
      <c r="J7709" t="s">
        <v>230</v>
      </c>
    </row>
    <row r="7710" spans="1:10">
      <c r="A7710" t="s">
        <v>18</v>
      </c>
      <c r="B7710" t="s">
        <v>18</v>
      </c>
      <c r="C7710" t="s">
        <v>792</v>
      </c>
      <c r="D7710" t="s">
        <v>13</v>
      </c>
      <c r="E7710" t="s">
        <v>14</v>
      </c>
      <c r="F7710" t="s">
        <v>26</v>
      </c>
      <c r="G7710" s="3">
        <v>45246.712476851855</v>
      </c>
      <c r="H7710" s="1">
        <v>85000</v>
      </c>
      <c r="I7710" t="s">
        <v>7456</v>
      </c>
      <c r="J7710" t="s">
        <v>13767</v>
      </c>
    </row>
    <row r="7711" spans="1:10">
      <c r="A7711" t="s">
        <v>10</v>
      </c>
      <c r="B7711" t="s">
        <v>10</v>
      </c>
      <c r="C7711" t="s">
        <v>559</v>
      </c>
      <c r="D7711" t="s">
        <v>13</v>
      </c>
      <c r="E7711" t="s">
        <v>14</v>
      </c>
      <c r="F7711" t="s">
        <v>26</v>
      </c>
      <c r="G7711" s="3">
        <v>45063.710925925923</v>
      </c>
      <c r="H7711" s="1">
        <v>87705</v>
      </c>
      <c r="I7711" t="s">
        <v>11116</v>
      </c>
      <c r="J7711" t="s">
        <v>13768</v>
      </c>
    </row>
    <row r="7712" spans="1:10">
      <c r="A7712" t="s">
        <v>73</v>
      </c>
      <c r="B7712" t="s">
        <v>73</v>
      </c>
      <c r="C7712" t="s">
        <v>723</v>
      </c>
      <c r="D7712" t="s">
        <v>13</v>
      </c>
      <c r="E7712" t="s">
        <v>14</v>
      </c>
      <c r="F7712" t="s">
        <v>724</v>
      </c>
      <c r="G7712" s="3">
        <v>45089.770879629628</v>
      </c>
      <c r="H7712" s="1">
        <v>173500</v>
      </c>
      <c r="I7712" t="s">
        <v>120</v>
      </c>
      <c r="J7712" t="s">
        <v>12322</v>
      </c>
    </row>
    <row r="7713" spans="1:10">
      <c r="A7713" t="s">
        <v>33</v>
      </c>
      <c r="B7713" t="s">
        <v>6996</v>
      </c>
      <c r="C7713" t="s">
        <v>13769</v>
      </c>
      <c r="D7713" t="s">
        <v>13</v>
      </c>
      <c r="E7713" t="s">
        <v>14</v>
      </c>
      <c r="F7713" t="s">
        <v>26</v>
      </c>
      <c r="G7713" s="3">
        <v>45037.714432870373</v>
      </c>
      <c r="H7713" s="1">
        <v>70000</v>
      </c>
      <c r="I7713" t="s">
        <v>366</v>
      </c>
    </row>
    <row r="7714" spans="1:10">
      <c r="A7714" t="s">
        <v>135</v>
      </c>
      <c r="B7714" t="s">
        <v>13770</v>
      </c>
      <c r="C7714" t="s">
        <v>7142</v>
      </c>
      <c r="D7714" t="s">
        <v>13</v>
      </c>
      <c r="E7714" t="s">
        <v>14</v>
      </c>
      <c r="F7714" t="s">
        <v>352</v>
      </c>
      <c r="G7714" s="3">
        <v>44959.739131944443</v>
      </c>
      <c r="H7714" s="1">
        <v>79200</v>
      </c>
      <c r="I7714" t="s">
        <v>10237</v>
      </c>
      <c r="J7714" t="s">
        <v>2927</v>
      </c>
    </row>
    <row r="7715" spans="1:10">
      <c r="A7715" t="s">
        <v>212</v>
      </c>
      <c r="B7715" t="s">
        <v>212</v>
      </c>
      <c r="C7715" t="s">
        <v>24</v>
      </c>
      <c r="D7715" t="s">
        <v>13</v>
      </c>
      <c r="E7715" t="s">
        <v>25</v>
      </c>
      <c r="F7715" t="s">
        <v>26</v>
      </c>
      <c r="G7715" s="3">
        <v>44938.713043981479</v>
      </c>
      <c r="H7715" s="1">
        <v>153000</v>
      </c>
      <c r="I7715" t="s">
        <v>13771</v>
      </c>
      <c r="J7715" t="s">
        <v>13772</v>
      </c>
    </row>
    <row r="7716" spans="1:10">
      <c r="A7716" t="s">
        <v>18</v>
      </c>
      <c r="B7716" t="s">
        <v>18</v>
      </c>
      <c r="C7716" t="s">
        <v>4743</v>
      </c>
      <c r="D7716" t="s">
        <v>13</v>
      </c>
      <c r="E7716" t="s">
        <v>14</v>
      </c>
      <c r="F7716" t="s">
        <v>26</v>
      </c>
      <c r="G7716" s="3">
        <v>45149.736793981479</v>
      </c>
      <c r="H7716" s="1">
        <v>120000</v>
      </c>
      <c r="I7716" t="s">
        <v>1156</v>
      </c>
      <c r="J7716" t="s">
        <v>13773</v>
      </c>
    </row>
    <row r="7717" spans="1:10">
      <c r="A7717" t="s">
        <v>10</v>
      </c>
      <c r="B7717" t="s">
        <v>13774</v>
      </c>
      <c r="C7717" t="s">
        <v>1385</v>
      </c>
      <c r="D7717" t="s">
        <v>13</v>
      </c>
      <c r="E7717" t="s">
        <v>14</v>
      </c>
      <c r="F7717" t="s">
        <v>26</v>
      </c>
      <c r="G7717" s="3">
        <v>45108.710416666669</v>
      </c>
      <c r="H7717" s="1">
        <v>112500</v>
      </c>
      <c r="I7717" t="s">
        <v>13775</v>
      </c>
    </row>
    <row r="7718" spans="1:10">
      <c r="A7718" t="s">
        <v>33</v>
      </c>
      <c r="B7718" t="s">
        <v>13776</v>
      </c>
      <c r="C7718" t="s">
        <v>3359</v>
      </c>
      <c r="D7718" t="s">
        <v>13</v>
      </c>
      <c r="E7718" t="s">
        <v>14</v>
      </c>
      <c r="F7718" t="s">
        <v>26</v>
      </c>
      <c r="G7718" s="3">
        <v>45107.709120370368</v>
      </c>
      <c r="H7718" s="1">
        <v>100500</v>
      </c>
      <c r="I7718" t="s">
        <v>13777</v>
      </c>
      <c r="J7718" t="s">
        <v>587</v>
      </c>
    </row>
    <row r="7719" spans="1:10">
      <c r="A7719" t="s">
        <v>18</v>
      </c>
      <c r="B7719" t="s">
        <v>18</v>
      </c>
      <c r="C7719" t="s">
        <v>24</v>
      </c>
      <c r="D7719" t="s">
        <v>13</v>
      </c>
      <c r="E7719" t="s">
        <v>25</v>
      </c>
      <c r="F7719" t="s">
        <v>26</v>
      </c>
      <c r="G7719" s="3">
        <v>45084.727395833332</v>
      </c>
      <c r="H7719" s="1">
        <v>93500</v>
      </c>
      <c r="I7719" t="s">
        <v>13778</v>
      </c>
      <c r="J7719" t="s">
        <v>13779</v>
      </c>
    </row>
    <row r="7720" spans="1:10">
      <c r="A7720" t="s">
        <v>135</v>
      </c>
      <c r="B7720" t="s">
        <v>13780</v>
      </c>
      <c r="C7720" t="s">
        <v>4960</v>
      </c>
      <c r="D7720" t="s">
        <v>13</v>
      </c>
      <c r="E7720" t="s">
        <v>14</v>
      </c>
      <c r="F7720" t="s">
        <v>26</v>
      </c>
      <c r="G7720" s="3">
        <v>45162.710694444446</v>
      </c>
      <c r="H7720" s="1">
        <v>95000</v>
      </c>
      <c r="I7720" t="s">
        <v>13781</v>
      </c>
      <c r="J7720" t="s">
        <v>699</v>
      </c>
    </row>
    <row r="7721" spans="1:10">
      <c r="A7721" t="s">
        <v>77</v>
      </c>
      <c r="B7721" t="s">
        <v>2538</v>
      </c>
      <c r="C7721" t="s">
        <v>24</v>
      </c>
      <c r="D7721" t="s">
        <v>13</v>
      </c>
      <c r="E7721" t="s">
        <v>25</v>
      </c>
      <c r="F7721" t="s">
        <v>26</v>
      </c>
      <c r="G7721" s="3">
        <v>45056.733749999999</v>
      </c>
      <c r="H7721" s="1">
        <v>72500</v>
      </c>
      <c r="I7721" t="s">
        <v>13782</v>
      </c>
      <c r="J7721" t="s">
        <v>13783</v>
      </c>
    </row>
    <row r="7722" spans="1:10">
      <c r="A7722" t="s">
        <v>10</v>
      </c>
      <c r="B7722" t="s">
        <v>10</v>
      </c>
      <c r="C7722" t="s">
        <v>108</v>
      </c>
      <c r="D7722" t="s">
        <v>13</v>
      </c>
      <c r="E7722" t="s">
        <v>14</v>
      </c>
      <c r="F7722" t="s">
        <v>26</v>
      </c>
      <c r="G7722" s="3">
        <v>44994.712337962963</v>
      </c>
      <c r="H7722" s="1">
        <v>252000</v>
      </c>
      <c r="I7722" t="s">
        <v>2788</v>
      </c>
      <c r="J7722" t="s">
        <v>13784</v>
      </c>
    </row>
    <row r="7723" spans="1:10">
      <c r="A7723" t="s">
        <v>18</v>
      </c>
      <c r="B7723" t="s">
        <v>13785</v>
      </c>
      <c r="C7723" t="s">
        <v>3066</v>
      </c>
      <c r="D7723" t="s">
        <v>13</v>
      </c>
      <c r="E7723" t="s">
        <v>14</v>
      </c>
      <c r="F7723" t="s">
        <v>26</v>
      </c>
      <c r="G7723" s="3">
        <v>45262.722418981481</v>
      </c>
      <c r="H7723" s="1">
        <v>100000</v>
      </c>
      <c r="I7723" t="s">
        <v>88</v>
      </c>
      <c r="J7723" t="s">
        <v>13786</v>
      </c>
    </row>
    <row r="7724" spans="1:10">
      <c r="A7724" t="s">
        <v>73</v>
      </c>
      <c r="B7724" t="s">
        <v>73</v>
      </c>
      <c r="C7724" t="s">
        <v>243</v>
      </c>
      <c r="D7724" t="s">
        <v>13</v>
      </c>
      <c r="E7724" t="s">
        <v>14</v>
      </c>
      <c r="F7724" t="s">
        <v>26</v>
      </c>
      <c r="G7724" s="3">
        <v>44944.716111111113</v>
      </c>
      <c r="H7724" s="1">
        <v>172500</v>
      </c>
      <c r="I7724" t="s">
        <v>13787</v>
      </c>
      <c r="J7724" t="s">
        <v>13788</v>
      </c>
    </row>
    <row r="7725" spans="1:10">
      <c r="A7725" t="s">
        <v>10</v>
      </c>
      <c r="B7725" t="s">
        <v>13789</v>
      </c>
      <c r="C7725" t="s">
        <v>13790</v>
      </c>
      <c r="D7725" t="s">
        <v>13</v>
      </c>
      <c r="E7725" t="s">
        <v>14</v>
      </c>
      <c r="F7725" t="s">
        <v>26</v>
      </c>
      <c r="G7725" s="3">
        <v>44971.711284722223</v>
      </c>
      <c r="H7725" s="1">
        <v>110941.5</v>
      </c>
      <c r="I7725" t="s">
        <v>13791</v>
      </c>
      <c r="J7725" t="s">
        <v>13792</v>
      </c>
    </row>
    <row r="7726" spans="1:10">
      <c r="A7726" t="s">
        <v>33</v>
      </c>
      <c r="B7726" t="s">
        <v>33</v>
      </c>
      <c r="D7726" t="s">
        <v>13</v>
      </c>
      <c r="E7726" t="s">
        <v>14</v>
      </c>
      <c r="F7726" t="s">
        <v>26</v>
      </c>
      <c r="G7726" s="3">
        <v>45196.708379629628</v>
      </c>
      <c r="H7726" s="1">
        <v>85000</v>
      </c>
      <c r="I7726" t="s">
        <v>13793</v>
      </c>
      <c r="J7726" t="s">
        <v>13794</v>
      </c>
    </row>
    <row r="7727" spans="1:10">
      <c r="A7727" t="s">
        <v>10</v>
      </c>
      <c r="B7727" t="s">
        <v>13795</v>
      </c>
      <c r="C7727" t="s">
        <v>24</v>
      </c>
      <c r="D7727" t="s">
        <v>13</v>
      </c>
      <c r="E7727" t="s">
        <v>25</v>
      </c>
      <c r="F7727" t="s">
        <v>26</v>
      </c>
      <c r="G7727" s="3">
        <v>45042.713113425925</v>
      </c>
      <c r="H7727" s="1">
        <v>95000</v>
      </c>
      <c r="I7727" t="s">
        <v>13796</v>
      </c>
    </row>
    <row r="7728" spans="1:10">
      <c r="A7728" t="s">
        <v>18</v>
      </c>
      <c r="B7728" t="s">
        <v>18</v>
      </c>
      <c r="C7728" t="s">
        <v>9378</v>
      </c>
      <c r="D7728" t="s">
        <v>13</v>
      </c>
      <c r="E7728" t="s">
        <v>14</v>
      </c>
      <c r="F7728" t="s">
        <v>4917</v>
      </c>
      <c r="G7728" s="3">
        <v>44932.731157407405</v>
      </c>
      <c r="H7728" s="1">
        <v>98301.5</v>
      </c>
      <c r="I7728" t="s">
        <v>13797</v>
      </c>
      <c r="J7728" t="s">
        <v>13798</v>
      </c>
    </row>
    <row r="7729" spans="1:10">
      <c r="A7729" t="s">
        <v>33</v>
      </c>
      <c r="B7729" t="s">
        <v>1437</v>
      </c>
      <c r="C7729" t="s">
        <v>13799</v>
      </c>
      <c r="D7729" t="s">
        <v>13</v>
      </c>
      <c r="E7729" t="s">
        <v>14</v>
      </c>
      <c r="F7729" t="s">
        <v>26</v>
      </c>
      <c r="G7729" s="3">
        <v>45236.708414351851</v>
      </c>
      <c r="H7729" s="1">
        <v>72000</v>
      </c>
      <c r="I7729" t="s">
        <v>13800</v>
      </c>
      <c r="J7729" t="s">
        <v>1346</v>
      </c>
    </row>
    <row r="7730" spans="1:10">
      <c r="A7730" t="s">
        <v>18</v>
      </c>
      <c r="B7730" t="s">
        <v>18</v>
      </c>
      <c r="C7730" t="s">
        <v>185</v>
      </c>
      <c r="D7730" t="s">
        <v>13</v>
      </c>
      <c r="E7730" t="s">
        <v>14</v>
      </c>
      <c r="F7730" t="s">
        <v>26</v>
      </c>
      <c r="G7730" s="3">
        <v>44985.714097222219</v>
      </c>
      <c r="H7730" s="1">
        <v>72500</v>
      </c>
      <c r="I7730" t="s">
        <v>257</v>
      </c>
      <c r="J7730" t="s">
        <v>13801</v>
      </c>
    </row>
    <row r="7731" spans="1:10">
      <c r="A7731" t="s">
        <v>33</v>
      </c>
      <c r="B7731" t="s">
        <v>13802</v>
      </c>
      <c r="C7731" t="s">
        <v>157</v>
      </c>
      <c r="D7731" t="s">
        <v>13</v>
      </c>
      <c r="E7731" t="s">
        <v>14</v>
      </c>
      <c r="F7731" t="s">
        <v>26</v>
      </c>
      <c r="G7731" s="3">
        <v>45246.709293981483</v>
      </c>
      <c r="H7731" s="1">
        <v>102500</v>
      </c>
      <c r="I7731" t="s">
        <v>13803</v>
      </c>
      <c r="J7731" t="s">
        <v>2022</v>
      </c>
    </row>
    <row r="7732" spans="1:10">
      <c r="A7732" t="s">
        <v>33</v>
      </c>
      <c r="B7732" t="s">
        <v>13804</v>
      </c>
      <c r="C7732" t="s">
        <v>201</v>
      </c>
      <c r="D7732" t="s">
        <v>13</v>
      </c>
      <c r="E7732" t="s">
        <v>14</v>
      </c>
      <c r="F7732" t="s">
        <v>26</v>
      </c>
      <c r="G7732" s="3">
        <v>45238.750416666669</v>
      </c>
      <c r="H7732" s="1">
        <v>57058</v>
      </c>
      <c r="I7732" t="s">
        <v>2940</v>
      </c>
      <c r="J7732" t="s">
        <v>13805</v>
      </c>
    </row>
    <row r="7733" spans="1:10">
      <c r="A7733" t="s">
        <v>33</v>
      </c>
      <c r="B7733" t="s">
        <v>33</v>
      </c>
      <c r="C7733" t="s">
        <v>276</v>
      </c>
      <c r="D7733" t="s">
        <v>13</v>
      </c>
      <c r="E7733" t="s">
        <v>14</v>
      </c>
      <c r="F7733" t="s">
        <v>26</v>
      </c>
      <c r="G7733" s="3">
        <v>45128.708611111113</v>
      </c>
      <c r="H7733" s="1">
        <v>75000</v>
      </c>
      <c r="I7733" t="s">
        <v>13806</v>
      </c>
      <c r="J7733" t="s">
        <v>28</v>
      </c>
    </row>
    <row r="7734" spans="1:10">
      <c r="A7734" t="s">
        <v>33</v>
      </c>
      <c r="B7734" t="s">
        <v>33</v>
      </c>
      <c r="C7734" t="s">
        <v>1878</v>
      </c>
      <c r="D7734" t="s">
        <v>13</v>
      </c>
      <c r="E7734" t="s">
        <v>14</v>
      </c>
      <c r="F7734" t="s">
        <v>26</v>
      </c>
      <c r="G7734" s="3">
        <v>44971.709340277775</v>
      </c>
      <c r="H7734" s="1">
        <v>137500</v>
      </c>
      <c r="I7734" t="s">
        <v>13807</v>
      </c>
      <c r="J7734" t="s">
        <v>13808</v>
      </c>
    </row>
    <row r="7735" spans="1:10">
      <c r="A7735" t="s">
        <v>33</v>
      </c>
      <c r="B7735" t="s">
        <v>364</v>
      </c>
      <c r="C7735" t="s">
        <v>592</v>
      </c>
      <c r="D7735" t="s">
        <v>13</v>
      </c>
      <c r="E7735" t="s">
        <v>14</v>
      </c>
      <c r="F7735" t="s">
        <v>26</v>
      </c>
      <c r="G7735" s="3">
        <v>44958.788344907407</v>
      </c>
      <c r="H7735" s="1">
        <v>47275.5</v>
      </c>
      <c r="I7735" t="s">
        <v>13809</v>
      </c>
      <c r="J7735" t="s">
        <v>2137</v>
      </c>
    </row>
    <row r="7736" spans="1:10">
      <c r="A7736" t="s">
        <v>18</v>
      </c>
      <c r="B7736" t="s">
        <v>13810</v>
      </c>
      <c r="C7736" t="s">
        <v>26</v>
      </c>
      <c r="D7736" t="s">
        <v>13</v>
      </c>
      <c r="E7736" t="s">
        <v>14</v>
      </c>
      <c r="F7736" t="s">
        <v>26</v>
      </c>
      <c r="G7736" s="3">
        <v>45170.756527777776</v>
      </c>
      <c r="H7736" s="1">
        <v>127500</v>
      </c>
      <c r="I7736" t="s">
        <v>13811</v>
      </c>
      <c r="J7736" t="s">
        <v>6148</v>
      </c>
    </row>
    <row r="7737" spans="1:10">
      <c r="A7737" t="s">
        <v>33</v>
      </c>
      <c r="B7737" t="s">
        <v>33</v>
      </c>
      <c r="C7737" t="s">
        <v>1615</v>
      </c>
      <c r="D7737" t="s">
        <v>13812</v>
      </c>
      <c r="E7737" t="s">
        <v>14</v>
      </c>
      <c r="F7737" t="s">
        <v>26</v>
      </c>
      <c r="G7737" s="3">
        <v>45211.710231481484</v>
      </c>
      <c r="H7737" s="1">
        <v>77500</v>
      </c>
      <c r="I7737" t="s">
        <v>13813</v>
      </c>
      <c r="J7737" t="s">
        <v>13814</v>
      </c>
    </row>
    <row r="7738" spans="1:10">
      <c r="A7738" t="s">
        <v>33</v>
      </c>
      <c r="B7738" t="s">
        <v>13815</v>
      </c>
      <c r="C7738" t="s">
        <v>1276</v>
      </c>
      <c r="D7738" t="s">
        <v>13</v>
      </c>
      <c r="E7738" t="s">
        <v>14</v>
      </c>
      <c r="F7738" t="s">
        <v>26</v>
      </c>
      <c r="G7738" s="3">
        <v>45225.709016203706</v>
      </c>
      <c r="H7738" s="1">
        <v>65106</v>
      </c>
      <c r="I7738" t="s">
        <v>13816</v>
      </c>
    </row>
    <row r="7739" spans="1:10">
      <c r="A7739" t="s">
        <v>10</v>
      </c>
      <c r="B7739" t="s">
        <v>13817</v>
      </c>
      <c r="C7739" t="s">
        <v>1597</v>
      </c>
      <c r="D7739" t="s">
        <v>13</v>
      </c>
      <c r="E7739" t="s">
        <v>14</v>
      </c>
      <c r="F7739" t="s">
        <v>26</v>
      </c>
      <c r="G7739" s="3">
        <v>45000.7106712963</v>
      </c>
      <c r="H7739" s="1">
        <v>125000</v>
      </c>
      <c r="I7739" t="s">
        <v>13818</v>
      </c>
      <c r="J7739" t="s">
        <v>13819</v>
      </c>
    </row>
    <row r="7740" spans="1:10">
      <c r="A7740" t="s">
        <v>73</v>
      </c>
      <c r="B7740" t="s">
        <v>73</v>
      </c>
      <c r="C7740" t="s">
        <v>189</v>
      </c>
      <c r="D7740" t="s">
        <v>13</v>
      </c>
      <c r="E7740" t="s">
        <v>14</v>
      </c>
      <c r="F7740" t="s">
        <v>190</v>
      </c>
      <c r="G7740" s="3">
        <v>45170.746562499997</v>
      </c>
      <c r="H7740" s="1">
        <v>147500</v>
      </c>
      <c r="I7740" t="s">
        <v>13820</v>
      </c>
      <c r="J7740" t="s">
        <v>13821</v>
      </c>
    </row>
    <row r="7741" spans="1:10">
      <c r="A7741" t="s">
        <v>10</v>
      </c>
      <c r="B7741" t="s">
        <v>13822</v>
      </c>
      <c r="C7741" t="s">
        <v>2478</v>
      </c>
      <c r="D7741" t="s">
        <v>13</v>
      </c>
      <c r="E7741" t="s">
        <v>14</v>
      </c>
      <c r="F7741" t="s">
        <v>198</v>
      </c>
      <c r="G7741" s="3">
        <v>45037.732164351852</v>
      </c>
      <c r="H7741" s="1">
        <v>131560</v>
      </c>
      <c r="I7741" t="s">
        <v>1429</v>
      </c>
      <c r="J7741" t="s">
        <v>117</v>
      </c>
    </row>
    <row r="7742" spans="1:10">
      <c r="A7742" t="s">
        <v>18</v>
      </c>
      <c r="B7742" t="s">
        <v>852</v>
      </c>
      <c r="C7742" t="s">
        <v>24</v>
      </c>
      <c r="D7742" t="s">
        <v>100</v>
      </c>
      <c r="E7742" t="s">
        <v>25</v>
      </c>
      <c r="F7742" t="s">
        <v>26</v>
      </c>
      <c r="G7742" s="3">
        <v>45222.711168981485</v>
      </c>
      <c r="H7742" s="1">
        <v>165000</v>
      </c>
      <c r="I7742" t="s">
        <v>13823</v>
      </c>
      <c r="J7742" t="s">
        <v>1138</v>
      </c>
    </row>
    <row r="7743" spans="1:10">
      <c r="A7743" t="s">
        <v>18</v>
      </c>
      <c r="B7743" t="s">
        <v>18</v>
      </c>
      <c r="C7743" t="s">
        <v>13255</v>
      </c>
      <c r="D7743" t="s">
        <v>13</v>
      </c>
      <c r="E7743" t="s">
        <v>14</v>
      </c>
      <c r="F7743" t="s">
        <v>26</v>
      </c>
      <c r="G7743" s="3">
        <v>45134.747743055559</v>
      </c>
      <c r="H7743" s="1">
        <v>155000</v>
      </c>
      <c r="I7743" t="s">
        <v>13824</v>
      </c>
      <c r="J7743" t="s">
        <v>13825</v>
      </c>
    </row>
    <row r="7744" spans="1:10">
      <c r="A7744" t="s">
        <v>10</v>
      </c>
      <c r="B7744" t="s">
        <v>10</v>
      </c>
      <c r="C7744" t="s">
        <v>1094</v>
      </c>
      <c r="D7744" t="s">
        <v>13</v>
      </c>
      <c r="E7744" t="s">
        <v>14</v>
      </c>
      <c r="F7744" t="s">
        <v>205</v>
      </c>
      <c r="G7744" s="3">
        <v>44944.731412037036</v>
      </c>
      <c r="H7744" s="1">
        <v>157500</v>
      </c>
      <c r="I7744" t="s">
        <v>172</v>
      </c>
      <c r="J7744" t="s">
        <v>13826</v>
      </c>
    </row>
    <row r="7745" spans="1:10">
      <c r="A7745" t="s">
        <v>18</v>
      </c>
      <c r="B7745" t="s">
        <v>114</v>
      </c>
      <c r="C7745" t="s">
        <v>9092</v>
      </c>
      <c r="D7745" t="s">
        <v>13</v>
      </c>
      <c r="E7745" t="s">
        <v>14</v>
      </c>
      <c r="F7745" t="s">
        <v>26</v>
      </c>
      <c r="G7745" s="3">
        <v>45231.712233796294</v>
      </c>
      <c r="H7745" s="1">
        <v>120000</v>
      </c>
      <c r="I7745" t="s">
        <v>13827</v>
      </c>
      <c r="J7745" t="s">
        <v>13828</v>
      </c>
    </row>
    <row r="7746" spans="1:10">
      <c r="A7746" t="s">
        <v>33</v>
      </c>
      <c r="B7746" t="s">
        <v>13829</v>
      </c>
      <c r="C7746" t="s">
        <v>122</v>
      </c>
      <c r="D7746" t="s">
        <v>13</v>
      </c>
      <c r="E7746" t="s">
        <v>14</v>
      </c>
      <c r="F7746" t="s">
        <v>26</v>
      </c>
      <c r="G7746" s="3">
        <v>45022.708472222221</v>
      </c>
      <c r="H7746" s="1">
        <v>135000</v>
      </c>
      <c r="I7746" t="s">
        <v>13621</v>
      </c>
      <c r="J7746" t="s">
        <v>13830</v>
      </c>
    </row>
    <row r="7747" spans="1:10">
      <c r="A7747" t="s">
        <v>152</v>
      </c>
      <c r="B7747" t="s">
        <v>1216</v>
      </c>
      <c r="C7747" t="s">
        <v>665</v>
      </c>
      <c r="D7747" t="s">
        <v>13</v>
      </c>
      <c r="E7747" t="s">
        <v>14</v>
      </c>
      <c r="F7747" t="s">
        <v>666</v>
      </c>
      <c r="G7747" s="3">
        <v>45105.757106481484</v>
      </c>
      <c r="H7747" s="1">
        <v>166000</v>
      </c>
      <c r="I7747" t="s">
        <v>1362</v>
      </c>
      <c r="J7747" t="s">
        <v>13831</v>
      </c>
    </row>
    <row r="7748" spans="1:10">
      <c r="A7748" t="s">
        <v>10</v>
      </c>
      <c r="B7748" t="s">
        <v>10</v>
      </c>
      <c r="C7748" t="s">
        <v>694</v>
      </c>
      <c r="D7748" t="s">
        <v>13</v>
      </c>
      <c r="E7748" t="s">
        <v>14</v>
      </c>
      <c r="F7748" t="s">
        <v>694</v>
      </c>
      <c r="G7748" s="3">
        <v>45253.723958333336</v>
      </c>
      <c r="H7748" s="1">
        <v>164000</v>
      </c>
      <c r="I7748" t="s">
        <v>13832</v>
      </c>
      <c r="J7748" t="s">
        <v>13833</v>
      </c>
    </row>
    <row r="7749" spans="1:10">
      <c r="A7749" t="s">
        <v>10</v>
      </c>
      <c r="B7749" t="s">
        <v>13834</v>
      </c>
      <c r="C7749" t="s">
        <v>24</v>
      </c>
      <c r="D7749" t="s">
        <v>13</v>
      </c>
      <c r="E7749" t="s">
        <v>25</v>
      </c>
      <c r="F7749" t="s">
        <v>26</v>
      </c>
      <c r="G7749" s="3">
        <v>45107.711342592593</v>
      </c>
      <c r="H7749" s="1">
        <v>130500</v>
      </c>
      <c r="I7749" t="s">
        <v>458</v>
      </c>
      <c r="J7749" t="s">
        <v>13835</v>
      </c>
    </row>
    <row r="7750" spans="1:10">
      <c r="A7750" t="s">
        <v>33</v>
      </c>
      <c r="B7750" t="s">
        <v>33</v>
      </c>
      <c r="C7750" t="s">
        <v>232</v>
      </c>
      <c r="D7750" t="s">
        <v>13</v>
      </c>
      <c r="E7750" t="s">
        <v>14</v>
      </c>
      <c r="F7750" t="s">
        <v>26</v>
      </c>
      <c r="G7750" s="3">
        <v>45006.70820601852</v>
      </c>
      <c r="H7750" s="1">
        <v>105000</v>
      </c>
      <c r="I7750" t="s">
        <v>13836</v>
      </c>
      <c r="J7750" t="s">
        <v>1973</v>
      </c>
    </row>
    <row r="7751" spans="1:10">
      <c r="A7751" t="s">
        <v>33</v>
      </c>
      <c r="B7751" t="s">
        <v>13837</v>
      </c>
      <c r="C7751" t="s">
        <v>8320</v>
      </c>
      <c r="D7751" t="s">
        <v>13</v>
      </c>
      <c r="E7751" t="s">
        <v>14</v>
      </c>
      <c r="F7751" t="s">
        <v>26</v>
      </c>
      <c r="G7751" s="3">
        <v>44959.708310185182</v>
      </c>
      <c r="H7751" s="1">
        <v>50000</v>
      </c>
      <c r="I7751" t="s">
        <v>13838</v>
      </c>
      <c r="J7751" t="s">
        <v>13839</v>
      </c>
    </row>
    <row r="7752" spans="1:10">
      <c r="A7752" t="s">
        <v>77</v>
      </c>
      <c r="B7752" t="s">
        <v>13840</v>
      </c>
      <c r="C7752" t="s">
        <v>13841</v>
      </c>
      <c r="D7752" t="s">
        <v>13</v>
      </c>
      <c r="E7752" t="s">
        <v>14</v>
      </c>
      <c r="F7752" t="s">
        <v>26</v>
      </c>
      <c r="G7752" s="3">
        <v>45156.709050925929</v>
      </c>
      <c r="H7752" s="1">
        <v>125000</v>
      </c>
      <c r="I7752" t="s">
        <v>13842</v>
      </c>
      <c r="J7752" t="s">
        <v>13843</v>
      </c>
    </row>
    <row r="7753" spans="1:10">
      <c r="A7753" t="s">
        <v>106</v>
      </c>
      <c r="B7753" t="s">
        <v>13844</v>
      </c>
      <c r="C7753" t="s">
        <v>2333</v>
      </c>
      <c r="D7753" t="s">
        <v>13</v>
      </c>
      <c r="E7753" t="s">
        <v>14</v>
      </c>
      <c r="F7753" t="s">
        <v>171</v>
      </c>
      <c r="G7753" s="3">
        <v>45166.715891203705</v>
      </c>
      <c r="H7753" s="1">
        <v>79200</v>
      </c>
      <c r="I7753" t="s">
        <v>13845</v>
      </c>
      <c r="J7753" t="s">
        <v>13846</v>
      </c>
    </row>
    <row r="7754" spans="1:10">
      <c r="A7754" t="s">
        <v>73</v>
      </c>
      <c r="B7754" t="s">
        <v>73</v>
      </c>
      <c r="C7754" t="s">
        <v>792</v>
      </c>
      <c r="D7754" t="s">
        <v>13</v>
      </c>
      <c r="E7754" t="s">
        <v>14</v>
      </c>
      <c r="F7754" t="s">
        <v>26</v>
      </c>
      <c r="G7754" s="3">
        <v>44992.732731481483</v>
      </c>
      <c r="H7754" s="1">
        <v>152500</v>
      </c>
      <c r="I7754" t="s">
        <v>311</v>
      </c>
      <c r="J7754" t="s">
        <v>13847</v>
      </c>
    </row>
    <row r="7755" spans="1:10">
      <c r="A7755" t="s">
        <v>18</v>
      </c>
      <c r="B7755" t="s">
        <v>18</v>
      </c>
      <c r="C7755" t="s">
        <v>1819</v>
      </c>
      <c r="D7755" t="s">
        <v>13</v>
      </c>
      <c r="E7755" t="s">
        <v>14</v>
      </c>
      <c r="F7755" t="s">
        <v>1820</v>
      </c>
      <c r="G7755" s="3">
        <v>45036.720081018517</v>
      </c>
      <c r="H7755" s="1">
        <v>147500</v>
      </c>
      <c r="I7755" t="s">
        <v>1795</v>
      </c>
      <c r="J7755" t="s">
        <v>13848</v>
      </c>
    </row>
    <row r="7756" spans="1:10">
      <c r="A7756" t="s">
        <v>212</v>
      </c>
      <c r="B7756" t="s">
        <v>13849</v>
      </c>
      <c r="C7756" t="s">
        <v>24</v>
      </c>
      <c r="D7756" t="s">
        <v>13</v>
      </c>
      <c r="E7756" t="s">
        <v>25</v>
      </c>
      <c r="F7756" t="s">
        <v>26</v>
      </c>
      <c r="G7756" s="3">
        <v>45005.735312500001</v>
      </c>
      <c r="H7756" s="1">
        <v>185000</v>
      </c>
      <c r="I7756" t="s">
        <v>13850</v>
      </c>
      <c r="J7756" t="s">
        <v>13851</v>
      </c>
    </row>
    <row r="7757" spans="1:10">
      <c r="A7757" t="s">
        <v>18</v>
      </c>
      <c r="B7757" t="s">
        <v>13852</v>
      </c>
      <c r="C7757" t="s">
        <v>201</v>
      </c>
      <c r="D7757" t="s">
        <v>13</v>
      </c>
      <c r="E7757" t="s">
        <v>14</v>
      </c>
      <c r="F7757" t="s">
        <v>20</v>
      </c>
      <c r="G7757" s="3">
        <v>45190.728587962964</v>
      </c>
      <c r="H7757" s="1">
        <v>151000</v>
      </c>
      <c r="I7757" t="s">
        <v>13853</v>
      </c>
      <c r="J7757" t="s">
        <v>13854</v>
      </c>
    </row>
    <row r="7758" spans="1:10">
      <c r="A7758" t="s">
        <v>10</v>
      </c>
      <c r="B7758" t="s">
        <v>1763</v>
      </c>
      <c r="C7758" t="s">
        <v>441</v>
      </c>
      <c r="D7758" t="s">
        <v>13</v>
      </c>
      <c r="E7758" t="s">
        <v>14</v>
      </c>
      <c r="F7758" t="s">
        <v>26</v>
      </c>
      <c r="G7758" s="3">
        <v>44949.712361111109</v>
      </c>
      <c r="H7758" s="1">
        <v>110000</v>
      </c>
      <c r="I7758" t="s">
        <v>13855</v>
      </c>
      <c r="J7758" t="s">
        <v>13856</v>
      </c>
    </row>
    <row r="7759" spans="1:10">
      <c r="A7759" t="s">
        <v>10</v>
      </c>
      <c r="B7759" t="s">
        <v>10</v>
      </c>
      <c r="C7759" t="s">
        <v>5077</v>
      </c>
      <c r="D7759" t="s">
        <v>13</v>
      </c>
      <c r="E7759" t="s">
        <v>14</v>
      </c>
      <c r="F7759" t="s">
        <v>26</v>
      </c>
      <c r="G7759" s="3">
        <v>44997.713576388887</v>
      </c>
      <c r="H7759" s="1">
        <v>87500</v>
      </c>
      <c r="I7759" t="s">
        <v>13857</v>
      </c>
      <c r="J7759" t="s">
        <v>13858</v>
      </c>
    </row>
    <row r="7760" spans="1:10">
      <c r="A7760" t="s">
        <v>33</v>
      </c>
      <c r="B7760" t="s">
        <v>13859</v>
      </c>
      <c r="C7760" t="s">
        <v>826</v>
      </c>
      <c r="D7760" t="s">
        <v>13860</v>
      </c>
      <c r="E7760" t="s">
        <v>14</v>
      </c>
      <c r="F7760" t="s">
        <v>827</v>
      </c>
      <c r="G7760" s="3">
        <v>45234.74590277778</v>
      </c>
      <c r="H7760" s="1">
        <v>50400</v>
      </c>
      <c r="I7760" t="s">
        <v>685</v>
      </c>
      <c r="J7760" t="s">
        <v>298</v>
      </c>
    </row>
    <row r="7761" spans="1:10">
      <c r="A7761" t="s">
        <v>73</v>
      </c>
      <c r="B7761" t="s">
        <v>73</v>
      </c>
      <c r="C7761" t="s">
        <v>521</v>
      </c>
      <c r="D7761" t="s">
        <v>13</v>
      </c>
      <c r="E7761" t="s">
        <v>14</v>
      </c>
      <c r="F7761" t="s">
        <v>26</v>
      </c>
      <c r="G7761" s="3">
        <v>44932.71471064815</v>
      </c>
      <c r="H7761" s="1">
        <v>140000</v>
      </c>
      <c r="I7761" t="s">
        <v>88</v>
      </c>
      <c r="J7761" t="s">
        <v>13861</v>
      </c>
    </row>
    <row r="7762" spans="1:10">
      <c r="A7762" t="s">
        <v>10</v>
      </c>
      <c r="B7762" t="s">
        <v>10</v>
      </c>
      <c r="C7762" t="s">
        <v>24</v>
      </c>
      <c r="D7762" t="s">
        <v>13</v>
      </c>
      <c r="E7762" t="s">
        <v>25</v>
      </c>
      <c r="F7762" t="s">
        <v>26</v>
      </c>
      <c r="G7762" s="3">
        <v>45222.710185185184</v>
      </c>
      <c r="H7762" s="1">
        <v>100000</v>
      </c>
      <c r="I7762" t="s">
        <v>13605</v>
      </c>
      <c r="J7762" t="s">
        <v>13862</v>
      </c>
    </row>
    <row r="7763" spans="1:10">
      <c r="A7763" t="s">
        <v>18</v>
      </c>
      <c r="B7763" t="s">
        <v>18</v>
      </c>
      <c r="C7763" t="s">
        <v>684</v>
      </c>
      <c r="D7763" t="s">
        <v>13</v>
      </c>
      <c r="E7763" t="s">
        <v>14</v>
      </c>
      <c r="F7763" t="s">
        <v>209</v>
      </c>
      <c r="G7763" s="3">
        <v>44974.740451388891</v>
      </c>
      <c r="H7763" s="1">
        <v>147500</v>
      </c>
      <c r="I7763" t="s">
        <v>172</v>
      </c>
      <c r="J7763" t="s">
        <v>13863</v>
      </c>
    </row>
    <row r="7764" spans="1:10">
      <c r="A7764" t="s">
        <v>33</v>
      </c>
      <c r="B7764" t="s">
        <v>13864</v>
      </c>
      <c r="C7764" t="s">
        <v>24</v>
      </c>
      <c r="D7764" t="s">
        <v>13</v>
      </c>
      <c r="E7764" t="s">
        <v>25</v>
      </c>
      <c r="F7764" t="s">
        <v>26</v>
      </c>
      <c r="G7764" s="3">
        <v>45014.761874999997</v>
      </c>
      <c r="H7764" s="1">
        <v>95000</v>
      </c>
      <c r="I7764" t="s">
        <v>2539</v>
      </c>
      <c r="J7764" t="s">
        <v>3760</v>
      </c>
    </row>
    <row r="7765" spans="1:10">
      <c r="A7765" t="s">
        <v>18</v>
      </c>
      <c r="B7765" t="s">
        <v>18</v>
      </c>
      <c r="C7765" t="s">
        <v>24</v>
      </c>
      <c r="D7765" t="s">
        <v>13</v>
      </c>
      <c r="E7765" t="s">
        <v>25</v>
      </c>
      <c r="F7765" t="s">
        <v>26</v>
      </c>
      <c r="G7765" s="3">
        <v>45007.723298611112</v>
      </c>
      <c r="H7765" s="1">
        <v>95000</v>
      </c>
      <c r="I7765" t="s">
        <v>13865</v>
      </c>
      <c r="J7765" t="s">
        <v>141</v>
      </c>
    </row>
    <row r="7766" spans="1:10">
      <c r="A7766" t="s">
        <v>135</v>
      </c>
      <c r="B7766" t="s">
        <v>13866</v>
      </c>
      <c r="C7766" t="s">
        <v>2003</v>
      </c>
      <c r="D7766" t="s">
        <v>13</v>
      </c>
      <c r="E7766" t="s">
        <v>14</v>
      </c>
      <c r="F7766" t="s">
        <v>171</v>
      </c>
      <c r="G7766" s="3">
        <v>44960.731550925928</v>
      </c>
      <c r="H7766" s="1">
        <v>64800</v>
      </c>
      <c r="I7766" t="s">
        <v>685</v>
      </c>
      <c r="J7766" t="s">
        <v>13867</v>
      </c>
    </row>
    <row r="7767" spans="1:10">
      <c r="A7767" t="s">
        <v>73</v>
      </c>
      <c r="B7767" t="s">
        <v>73</v>
      </c>
      <c r="C7767" t="s">
        <v>24</v>
      </c>
      <c r="D7767" t="s">
        <v>13</v>
      </c>
      <c r="E7767" t="s">
        <v>25</v>
      </c>
      <c r="F7767" t="s">
        <v>608</v>
      </c>
      <c r="G7767" s="3">
        <v>45103.715590277781</v>
      </c>
      <c r="H7767" s="1">
        <v>175000</v>
      </c>
      <c r="I7767" t="s">
        <v>335</v>
      </c>
      <c r="J7767" t="s">
        <v>13868</v>
      </c>
    </row>
    <row r="7768" spans="1:10">
      <c r="A7768" t="s">
        <v>73</v>
      </c>
      <c r="B7768" t="s">
        <v>73</v>
      </c>
      <c r="C7768" t="s">
        <v>24</v>
      </c>
      <c r="D7768" t="s">
        <v>13</v>
      </c>
      <c r="E7768" t="s">
        <v>25</v>
      </c>
      <c r="F7768" t="s">
        <v>26</v>
      </c>
      <c r="G7768" s="3">
        <v>44974.715011574073</v>
      </c>
      <c r="H7768" s="1">
        <v>137500</v>
      </c>
      <c r="I7768" t="s">
        <v>13869</v>
      </c>
      <c r="J7768" t="s">
        <v>13870</v>
      </c>
    </row>
    <row r="7769" spans="1:10">
      <c r="A7769" t="s">
        <v>33</v>
      </c>
      <c r="B7769" t="s">
        <v>8892</v>
      </c>
      <c r="C7769" t="s">
        <v>3041</v>
      </c>
      <c r="D7769" t="s">
        <v>13</v>
      </c>
      <c r="E7769" t="s">
        <v>14</v>
      </c>
      <c r="F7769" t="s">
        <v>26</v>
      </c>
      <c r="G7769" s="3">
        <v>44951.708865740744</v>
      </c>
      <c r="H7769" s="1">
        <v>115000</v>
      </c>
      <c r="I7769" t="s">
        <v>11051</v>
      </c>
      <c r="J7769" t="s">
        <v>11052</v>
      </c>
    </row>
    <row r="7770" spans="1:10">
      <c r="A7770" t="s">
        <v>18</v>
      </c>
      <c r="B7770" t="s">
        <v>184</v>
      </c>
      <c r="C7770" t="s">
        <v>24</v>
      </c>
      <c r="D7770" t="s">
        <v>100</v>
      </c>
      <c r="E7770" t="s">
        <v>25</v>
      </c>
      <c r="F7770" t="s">
        <v>26</v>
      </c>
      <c r="G7770" s="3">
        <v>45210.733506944445</v>
      </c>
      <c r="H7770" s="1">
        <v>142500</v>
      </c>
      <c r="I7770" t="s">
        <v>88</v>
      </c>
      <c r="J7770" t="s">
        <v>13871</v>
      </c>
    </row>
    <row r="7771" spans="1:10">
      <c r="A7771" t="s">
        <v>18</v>
      </c>
      <c r="B7771" t="s">
        <v>18</v>
      </c>
      <c r="C7771" t="s">
        <v>24</v>
      </c>
      <c r="D7771" t="s">
        <v>13</v>
      </c>
      <c r="E7771" t="s">
        <v>25</v>
      </c>
      <c r="F7771" t="s">
        <v>26</v>
      </c>
      <c r="G7771" s="3">
        <v>45245.738067129627</v>
      </c>
      <c r="H7771" s="1">
        <v>175000</v>
      </c>
      <c r="I7771" t="s">
        <v>13872</v>
      </c>
      <c r="J7771" t="s">
        <v>13873</v>
      </c>
    </row>
    <row r="7772" spans="1:10">
      <c r="A7772" t="s">
        <v>10</v>
      </c>
      <c r="B7772" t="s">
        <v>13874</v>
      </c>
      <c r="C7772" t="s">
        <v>24</v>
      </c>
      <c r="D7772" t="s">
        <v>13</v>
      </c>
      <c r="E7772" t="s">
        <v>25</v>
      </c>
      <c r="F7772" t="s">
        <v>20</v>
      </c>
      <c r="G7772" s="3">
        <v>45190.728217592594</v>
      </c>
      <c r="H7772" s="1">
        <v>143000</v>
      </c>
      <c r="I7772" t="s">
        <v>1963</v>
      </c>
      <c r="J7772" t="s">
        <v>13875</v>
      </c>
    </row>
    <row r="7773" spans="1:10">
      <c r="A7773" t="s">
        <v>10</v>
      </c>
      <c r="B7773" t="s">
        <v>10</v>
      </c>
      <c r="C7773" t="s">
        <v>24</v>
      </c>
      <c r="D7773" t="s">
        <v>13</v>
      </c>
      <c r="E7773" t="s">
        <v>25</v>
      </c>
      <c r="F7773" t="s">
        <v>26</v>
      </c>
      <c r="G7773" s="3">
        <v>45210.710115740738</v>
      </c>
      <c r="H7773" s="1">
        <v>130000</v>
      </c>
      <c r="I7773" t="s">
        <v>13876</v>
      </c>
      <c r="J7773" t="s">
        <v>13877</v>
      </c>
    </row>
    <row r="7774" spans="1:10">
      <c r="A7774" t="s">
        <v>18</v>
      </c>
      <c r="B7774" t="s">
        <v>13878</v>
      </c>
      <c r="C7774" t="s">
        <v>3066</v>
      </c>
      <c r="D7774" t="s">
        <v>13</v>
      </c>
      <c r="E7774" t="s">
        <v>14</v>
      </c>
      <c r="F7774" t="s">
        <v>26</v>
      </c>
      <c r="G7774" s="3">
        <v>45147.712291666663</v>
      </c>
      <c r="H7774" s="1">
        <v>140000</v>
      </c>
      <c r="I7774" t="s">
        <v>13879</v>
      </c>
      <c r="J7774" t="s">
        <v>13880</v>
      </c>
    </row>
    <row r="7775" spans="1:10">
      <c r="A7775" t="s">
        <v>18</v>
      </c>
      <c r="B7775" t="s">
        <v>18</v>
      </c>
      <c r="C7775" t="s">
        <v>26</v>
      </c>
      <c r="D7775" t="s">
        <v>13</v>
      </c>
      <c r="E7775" t="s">
        <v>14</v>
      </c>
      <c r="F7775" t="s">
        <v>26</v>
      </c>
      <c r="G7775" s="3">
        <v>45058.714108796295</v>
      </c>
      <c r="H7775" s="1">
        <v>97500</v>
      </c>
      <c r="I7775" t="s">
        <v>13881</v>
      </c>
      <c r="J7775" t="s">
        <v>13882</v>
      </c>
    </row>
    <row r="7776" spans="1:10">
      <c r="A7776" t="s">
        <v>33</v>
      </c>
      <c r="B7776" t="s">
        <v>33</v>
      </c>
      <c r="C7776" t="s">
        <v>232</v>
      </c>
      <c r="D7776" t="s">
        <v>13</v>
      </c>
      <c r="E7776" t="s">
        <v>14</v>
      </c>
      <c r="F7776" t="s">
        <v>26</v>
      </c>
      <c r="G7776" s="3">
        <v>45244.708229166667</v>
      </c>
      <c r="H7776" s="1">
        <v>100000</v>
      </c>
      <c r="I7776" t="s">
        <v>130</v>
      </c>
      <c r="J7776" t="s">
        <v>3410</v>
      </c>
    </row>
    <row r="7777" spans="1:10">
      <c r="A7777" t="s">
        <v>18</v>
      </c>
      <c r="B7777" t="s">
        <v>18</v>
      </c>
      <c r="C7777" t="s">
        <v>24</v>
      </c>
      <c r="D7777" t="s">
        <v>13</v>
      </c>
      <c r="E7777" t="s">
        <v>25</v>
      </c>
      <c r="F7777" t="s">
        <v>162</v>
      </c>
      <c r="G7777" s="3">
        <v>45271.741828703707</v>
      </c>
      <c r="H7777" s="1">
        <v>100000</v>
      </c>
      <c r="I7777" t="s">
        <v>13883</v>
      </c>
      <c r="J7777" t="s">
        <v>301</v>
      </c>
    </row>
    <row r="7778" spans="1:10">
      <c r="A7778" t="s">
        <v>33</v>
      </c>
      <c r="B7778" t="s">
        <v>2148</v>
      </c>
      <c r="C7778" t="s">
        <v>391</v>
      </c>
      <c r="D7778" t="s">
        <v>13</v>
      </c>
      <c r="E7778" t="s">
        <v>14</v>
      </c>
      <c r="F7778" t="s">
        <v>26</v>
      </c>
      <c r="G7778" s="3">
        <v>44945.720995370371</v>
      </c>
      <c r="H7778" s="1">
        <v>70000</v>
      </c>
      <c r="I7778" t="s">
        <v>13884</v>
      </c>
      <c r="J7778" t="s">
        <v>13885</v>
      </c>
    </row>
    <row r="7779" spans="1:10">
      <c r="A7779" t="s">
        <v>33</v>
      </c>
      <c r="B7779" t="s">
        <v>33</v>
      </c>
      <c r="C7779" t="s">
        <v>741</v>
      </c>
      <c r="D7779" t="s">
        <v>13</v>
      </c>
      <c r="E7779" t="s">
        <v>14</v>
      </c>
      <c r="F7779" t="s">
        <v>171</v>
      </c>
      <c r="G7779" s="3">
        <v>44944.71775462963</v>
      </c>
      <c r="H7779" s="1">
        <v>111175</v>
      </c>
      <c r="I7779" t="s">
        <v>2218</v>
      </c>
      <c r="J7779" t="s">
        <v>2078</v>
      </c>
    </row>
    <row r="7780" spans="1:10">
      <c r="A7780" t="s">
        <v>18</v>
      </c>
      <c r="B7780" t="s">
        <v>11558</v>
      </c>
      <c r="C7780" t="s">
        <v>1175</v>
      </c>
      <c r="D7780" t="s">
        <v>13</v>
      </c>
      <c r="E7780" t="s">
        <v>14</v>
      </c>
      <c r="F7780" t="s">
        <v>26</v>
      </c>
      <c r="G7780" s="3">
        <v>45089.753078703703</v>
      </c>
      <c r="H7780" s="1">
        <v>211000</v>
      </c>
      <c r="I7780" t="s">
        <v>120</v>
      </c>
      <c r="J7780" t="s">
        <v>11559</v>
      </c>
    </row>
    <row r="7781" spans="1:10">
      <c r="A7781" t="s">
        <v>18</v>
      </c>
      <c r="B7781" t="s">
        <v>13886</v>
      </c>
      <c r="C7781" t="s">
        <v>358</v>
      </c>
      <c r="D7781" t="s">
        <v>13</v>
      </c>
      <c r="E7781" t="s">
        <v>14</v>
      </c>
      <c r="F7781" t="s">
        <v>26</v>
      </c>
      <c r="G7781" s="3">
        <v>45250.736620370371</v>
      </c>
      <c r="H7781" s="1">
        <v>141500</v>
      </c>
      <c r="I7781" t="s">
        <v>4214</v>
      </c>
      <c r="J7781" t="s">
        <v>13887</v>
      </c>
    </row>
    <row r="7782" spans="1:10">
      <c r="A7782" t="s">
        <v>33</v>
      </c>
      <c r="B7782" t="s">
        <v>13888</v>
      </c>
      <c r="C7782" t="s">
        <v>24</v>
      </c>
      <c r="D7782" t="s">
        <v>13</v>
      </c>
      <c r="E7782" t="s">
        <v>25</v>
      </c>
      <c r="F7782" t="s">
        <v>20</v>
      </c>
      <c r="G7782" s="3">
        <v>45196.720520833333</v>
      </c>
      <c r="H7782" s="1">
        <v>80000</v>
      </c>
      <c r="I7782" t="s">
        <v>13889</v>
      </c>
      <c r="J7782" t="s">
        <v>13890</v>
      </c>
    </row>
    <row r="7783" spans="1:10">
      <c r="A7783" t="s">
        <v>18</v>
      </c>
      <c r="B7783" t="s">
        <v>13891</v>
      </c>
      <c r="C7783" t="s">
        <v>243</v>
      </c>
      <c r="D7783" t="s">
        <v>13</v>
      </c>
      <c r="E7783" t="s">
        <v>14</v>
      </c>
      <c r="F7783" t="s">
        <v>26</v>
      </c>
      <c r="G7783" s="3">
        <v>44971.712696759256</v>
      </c>
      <c r="H7783" s="1">
        <v>192500</v>
      </c>
      <c r="I7783" t="s">
        <v>11175</v>
      </c>
      <c r="J7783" t="s">
        <v>11176</v>
      </c>
    </row>
    <row r="7784" spans="1:10">
      <c r="A7784" t="s">
        <v>18</v>
      </c>
      <c r="B7784" t="s">
        <v>688</v>
      </c>
      <c r="C7784" t="s">
        <v>232</v>
      </c>
      <c r="D7784" t="s">
        <v>13</v>
      </c>
      <c r="E7784" t="s">
        <v>14</v>
      </c>
      <c r="F7784" t="s">
        <v>20</v>
      </c>
      <c r="G7784" s="3">
        <v>45282.749166666668</v>
      </c>
      <c r="H7784" s="1">
        <v>120592.5</v>
      </c>
      <c r="I7784" t="s">
        <v>13892</v>
      </c>
      <c r="J7784" t="s">
        <v>13893</v>
      </c>
    </row>
    <row r="7785" spans="1:10">
      <c r="A7785" t="s">
        <v>33</v>
      </c>
      <c r="B7785" t="s">
        <v>33</v>
      </c>
      <c r="C7785" t="s">
        <v>24</v>
      </c>
      <c r="D7785" t="s">
        <v>13</v>
      </c>
      <c r="E7785" t="s">
        <v>25</v>
      </c>
      <c r="F7785" t="s">
        <v>26</v>
      </c>
      <c r="G7785" s="3">
        <v>45000.708275462966</v>
      </c>
      <c r="H7785" s="1">
        <v>145000</v>
      </c>
      <c r="I7785" t="s">
        <v>13894</v>
      </c>
      <c r="J7785" t="s">
        <v>13895</v>
      </c>
    </row>
    <row r="7786" spans="1:10">
      <c r="A7786" t="s">
        <v>212</v>
      </c>
      <c r="B7786" t="s">
        <v>13896</v>
      </c>
      <c r="C7786" t="s">
        <v>411</v>
      </c>
      <c r="D7786" t="s">
        <v>13</v>
      </c>
      <c r="E7786" t="s">
        <v>14</v>
      </c>
      <c r="F7786" t="s">
        <v>411</v>
      </c>
      <c r="G7786" s="3">
        <v>45020.741770833331</v>
      </c>
      <c r="H7786" s="1">
        <v>157500</v>
      </c>
      <c r="I7786" t="s">
        <v>372</v>
      </c>
      <c r="J7786" t="s">
        <v>338</v>
      </c>
    </row>
    <row r="7787" spans="1:10">
      <c r="A7787" t="s">
        <v>10</v>
      </c>
      <c r="B7787" t="s">
        <v>10</v>
      </c>
      <c r="C7787" t="s">
        <v>24</v>
      </c>
      <c r="D7787" t="s">
        <v>13</v>
      </c>
      <c r="E7787" t="s">
        <v>25</v>
      </c>
      <c r="F7787" t="s">
        <v>20</v>
      </c>
      <c r="G7787" s="3">
        <v>44983.721585648149</v>
      </c>
      <c r="H7787" s="1">
        <v>120000</v>
      </c>
      <c r="I7787" t="s">
        <v>8127</v>
      </c>
      <c r="J7787" t="s">
        <v>8128</v>
      </c>
    </row>
    <row r="7788" spans="1:10">
      <c r="A7788" t="s">
        <v>10</v>
      </c>
      <c r="B7788" t="s">
        <v>13897</v>
      </c>
      <c r="C7788" t="s">
        <v>5039</v>
      </c>
      <c r="D7788" t="s">
        <v>13</v>
      </c>
      <c r="E7788" t="s">
        <v>14</v>
      </c>
      <c r="F7788" t="s">
        <v>26</v>
      </c>
      <c r="G7788" s="3">
        <v>45104.711284722223</v>
      </c>
      <c r="H7788" s="1">
        <v>281070</v>
      </c>
      <c r="I7788" t="s">
        <v>6028</v>
      </c>
      <c r="J7788" t="s">
        <v>13898</v>
      </c>
    </row>
    <row r="7789" spans="1:10">
      <c r="A7789" t="s">
        <v>212</v>
      </c>
      <c r="B7789" t="s">
        <v>13899</v>
      </c>
      <c r="C7789" t="s">
        <v>75</v>
      </c>
      <c r="D7789" t="s">
        <v>13</v>
      </c>
      <c r="E7789" t="s">
        <v>14</v>
      </c>
      <c r="F7789" t="s">
        <v>26</v>
      </c>
      <c r="G7789" s="3">
        <v>45127.710960648146</v>
      </c>
      <c r="H7789" s="1">
        <v>171000</v>
      </c>
      <c r="I7789" t="s">
        <v>3360</v>
      </c>
      <c r="J7789" t="s">
        <v>338</v>
      </c>
    </row>
    <row r="7790" spans="1:10">
      <c r="A7790" t="s">
        <v>18</v>
      </c>
      <c r="B7790" t="s">
        <v>18</v>
      </c>
      <c r="C7790" t="s">
        <v>24</v>
      </c>
      <c r="D7790" t="s">
        <v>13</v>
      </c>
      <c r="E7790" t="s">
        <v>25</v>
      </c>
      <c r="F7790" t="s">
        <v>26</v>
      </c>
      <c r="G7790" s="3">
        <v>44971.724930555552</v>
      </c>
      <c r="H7790" s="1">
        <v>122500</v>
      </c>
      <c r="I7790" t="s">
        <v>1121</v>
      </c>
      <c r="J7790" t="s">
        <v>9713</v>
      </c>
    </row>
    <row r="7791" spans="1:10">
      <c r="A7791" t="s">
        <v>73</v>
      </c>
      <c r="B7791" t="s">
        <v>73</v>
      </c>
      <c r="C7791" t="s">
        <v>103</v>
      </c>
      <c r="D7791" t="s">
        <v>13</v>
      </c>
      <c r="E7791" t="s">
        <v>14</v>
      </c>
      <c r="F7791" t="s">
        <v>26</v>
      </c>
      <c r="G7791" s="3">
        <v>45097.713622685187</v>
      </c>
      <c r="H7791" s="1">
        <v>170000</v>
      </c>
      <c r="I7791" t="s">
        <v>1037</v>
      </c>
      <c r="J7791" t="s">
        <v>13900</v>
      </c>
    </row>
    <row r="7792" spans="1:10">
      <c r="A7792" t="s">
        <v>77</v>
      </c>
      <c r="B7792" t="s">
        <v>567</v>
      </c>
      <c r="C7792" t="s">
        <v>201</v>
      </c>
      <c r="D7792" t="s">
        <v>13</v>
      </c>
      <c r="E7792" t="s">
        <v>14</v>
      </c>
      <c r="F7792" t="s">
        <v>26</v>
      </c>
      <c r="G7792" s="3">
        <v>44971.743078703701</v>
      </c>
      <c r="H7792" s="1">
        <v>74500</v>
      </c>
      <c r="I7792" t="s">
        <v>257</v>
      </c>
      <c r="J7792" t="s">
        <v>1183</v>
      </c>
    </row>
    <row r="7793" spans="1:10">
      <c r="A7793" t="s">
        <v>18</v>
      </c>
      <c r="B7793" t="s">
        <v>18</v>
      </c>
      <c r="C7793" t="s">
        <v>1109</v>
      </c>
      <c r="D7793" t="s">
        <v>13</v>
      </c>
      <c r="E7793" t="s">
        <v>14</v>
      </c>
      <c r="F7793" t="s">
        <v>1110</v>
      </c>
      <c r="G7793" s="3">
        <v>44953.757974537039</v>
      </c>
      <c r="H7793" s="1">
        <v>147500</v>
      </c>
      <c r="I7793" t="s">
        <v>6008</v>
      </c>
      <c r="J7793" t="s">
        <v>2540</v>
      </c>
    </row>
    <row r="7794" spans="1:10">
      <c r="A7794" t="s">
        <v>135</v>
      </c>
      <c r="B7794" t="s">
        <v>13901</v>
      </c>
      <c r="C7794" t="s">
        <v>4025</v>
      </c>
      <c r="D7794" t="s">
        <v>13</v>
      </c>
      <c r="E7794" t="s">
        <v>14</v>
      </c>
      <c r="F7794" t="s">
        <v>26</v>
      </c>
      <c r="G7794" s="3">
        <v>45029.70890046296</v>
      </c>
      <c r="H7794" s="1">
        <v>150000</v>
      </c>
      <c r="I7794" t="s">
        <v>4185</v>
      </c>
      <c r="J7794" t="s">
        <v>13902</v>
      </c>
    </row>
    <row r="7795" spans="1:10">
      <c r="A7795" t="s">
        <v>135</v>
      </c>
      <c r="B7795" t="s">
        <v>1312</v>
      </c>
      <c r="C7795" t="s">
        <v>365</v>
      </c>
      <c r="D7795" t="s">
        <v>13</v>
      </c>
      <c r="E7795" t="s">
        <v>14</v>
      </c>
      <c r="F7795" t="s">
        <v>26</v>
      </c>
      <c r="G7795" s="3">
        <v>45106.710162037038</v>
      </c>
      <c r="H7795" s="1">
        <v>72500</v>
      </c>
      <c r="I7795" t="s">
        <v>250</v>
      </c>
      <c r="J7795" t="s">
        <v>1346</v>
      </c>
    </row>
    <row r="7796" spans="1:10">
      <c r="A7796" t="s">
        <v>18</v>
      </c>
      <c r="B7796" t="s">
        <v>852</v>
      </c>
      <c r="C7796" t="s">
        <v>26</v>
      </c>
      <c r="D7796" t="s">
        <v>111</v>
      </c>
      <c r="E7796" t="s">
        <v>14</v>
      </c>
      <c r="F7796" t="s">
        <v>26</v>
      </c>
      <c r="G7796" s="3">
        <v>45258.713113425925</v>
      </c>
      <c r="H7796" s="1">
        <v>135000</v>
      </c>
      <c r="I7796" t="s">
        <v>10085</v>
      </c>
      <c r="J7796" t="s">
        <v>13903</v>
      </c>
    </row>
    <row r="7797" spans="1:10">
      <c r="A7797" t="s">
        <v>212</v>
      </c>
      <c r="B7797" t="s">
        <v>13904</v>
      </c>
      <c r="C7797" t="s">
        <v>115</v>
      </c>
      <c r="D7797" t="s">
        <v>13</v>
      </c>
      <c r="E7797" t="s">
        <v>14</v>
      </c>
      <c r="F7797" t="s">
        <v>26</v>
      </c>
      <c r="G7797" s="3">
        <v>45147.710601851853</v>
      </c>
      <c r="H7797" s="1">
        <v>155000</v>
      </c>
      <c r="I7797" t="s">
        <v>335</v>
      </c>
      <c r="J7797" t="s">
        <v>1138</v>
      </c>
    </row>
    <row r="7798" spans="1:10">
      <c r="A7798" t="s">
        <v>33</v>
      </c>
      <c r="B7798" t="s">
        <v>13905</v>
      </c>
      <c r="C7798" t="s">
        <v>733</v>
      </c>
      <c r="D7798" t="s">
        <v>13</v>
      </c>
      <c r="E7798" t="s">
        <v>14</v>
      </c>
      <c r="F7798" t="s">
        <v>509</v>
      </c>
      <c r="G7798" s="3">
        <v>45173.718842592592</v>
      </c>
      <c r="H7798" s="1">
        <v>57500</v>
      </c>
      <c r="I7798" t="s">
        <v>2348</v>
      </c>
      <c r="J7798" t="s">
        <v>13906</v>
      </c>
    </row>
    <row r="7799" spans="1:10">
      <c r="A7799" t="s">
        <v>33</v>
      </c>
      <c r="B7799" t="s">
        <v>364</v>
      </c>
      <c r="C7799" t="s">
        <v>56</v>
      </c>
      <c r="D7799" t="s">
        <v>13</v>
      </c>
      <c r="E7799" t="s">
        <v>14</v>
      </c>
      <c r="F7799" t="s">
        <v>26</v>
      </c>
      <c r="G7799" s="3">
        <v>45089.709027777775</v>
      </c>
      <c r="H7799" s="1">
        <v>64000</v>
      </c>
      <c r="I7799" t="s">
        <v>13907</v>
      </c>
      <c r="J7799" t="s">
        <v>13908</v>
      </c>
    </row>
    <row r="7800" spans="1:10">
      <c r="A7800" t="s">
        <v>212</v>
      </c>
      <c r="B7800" t="s">
        <v>212</v>
      </c>
      <c r="C7800" t="s">
        <v>26</v>
      </c>
      <c r="D7800" t="s">
        <v>13</v>
      </c>
      <c r="E7800" t="s">
        <v>14</v>
      </c>
      <c r="F7800" t="s">
        <v>26</v>
      </c>
      <c r="G7800" s="3">
        <v>45282.710138888891</v>
      </c>
      <c r="H7800" s="1">
        <v>145500</v>
      </c>
      <c r="I7800" t="s">
        <v>980</v>
      </c>
      <c r="J7800" t="s">
        <v>13909</v>
      </c>
    </row>
    <row r="7801" spans="1:10">
      <c r="A7801" t="s">
        <v>10</v>
      </c>
      <c r="B7801" t="s">
        <v>10</v>
      </c>
      <c r="C7801" t="s">
        <v>161</v>
      </c>
      <c r="D7801" t="s">
        <v>13</v>
      </c>
      <c r="E7801" t="s">
        <v>14</v>
      </c>
      <c r="F7801" t="s">
        <v>162</v>
      </c>
      <c r="G7801" s="3">
        <v>44966.054236111115</v>
      </c>
      <c r="H7801" s="1">
        <v>132500</v>
      </c>
      <c r="I7801" t="s">
        <v>4869</v>
      </c>
      <c r="J7801" t="s">
        <v>13910</v>
      </c>
    </row>
    <row r="7802" spans="1:10">
      <c r="A7802" t="s">
        <v>18</v>
      </c>
      <c r="B7802" t="s">
        <v>2891</v>
      </c>
      <c r="C7802" t="s">
        <v>232</v>
      </c>
      <c r="D7802" t="s">
        <v>13</v>
      </c>
      <c r="E7802" t="s">
        <v>14</v>
      </c>
      <c r="F7802" t="s">
        <v>26</v>
      </c>
      <c r="G7802" s="3">
        <v>45107.748611111114</v>
      </c>
      <c r="H7802" s="1">
        <v>198500</v>
      </c>
      <c r="I7802" t="s">
        <v>195</v>
      </c>
      <c r="J7802" t="s">
        <v>2892</v>
      </c>
    </row>
    <row r="7803" spans="1:10">
      <c r="A7803" t="s">
        <v>10</v>
      </c>
      <c r="B7803" t="s">
        <v>10</v>
      </c>
      <c r="C7803" t="s">
        <v>119</v>
      </c>
      <c r="D7803" t="s">
        <v>13</v>
      </c>
      <c r="E7803" t="s">
        <v>14</v>
      </c>
      <c r="F7803" t="s">
        <v>26</v>
      </c>
      <c r="G7803" s="3">
        <v>45023.709965277776</v>
      </c>
      <c r="H7803" s="1">
        <v>88128</v>
      </c>
      <c r="I7803" t="s">
        <v>13911</v>
      </c>
      <c r="J7803" t="s">
        <v>13912</v>
      </c>
    </row>
    <row r="7804" spans="1:10">
      <c r="A7804" t="s">
        <v>152</v>
      </c>
      <c r="B7804" t="s">
        <v>13913</v>
      </c>
      <c r="C7804" t="s">
        <v>75</v>
      </c>
      <c r="D7804" t="s">
        <v>13</v>
      </c>
      <c r="E7804" t="s">
        <v>14</v>
      </c>
      <c r="F7804" t="s">
        <v>26</v>
      </c>
      <c r="G7804" s="3">
        <v>45054.71193287037</v>
      </c>
      <c r="H7804" s="1">
        <v>202000</v>
      </c>
      <c r="I7804" t="s">
        <v>1178</v>
      </c>
    </row>
    <row r="7805" spans="1:10">
      <c r="A7805" t="s">
        <v>10</v>
      </c>
      <c r="B7805" t="s">
        <v>13914</v>
      </c>
      <c r="C7805" t="s">
        <v>276</v>
      </c>
      <c r="D7805" t="s">
        <v>13</v>
      </c>
      <c r="E7805" t="s">
        <v>14</v>
      </c>
      <c r="F7805" t="s">
        <v>26</v>
      </c>
      <c r="G7805" s="3">
        <v>44991.727337962962</v>
      </c>
      <c r="H7805" s="1">
        <v>69962.5</v>
      </c>
      <c r="I7805" t="s">
        <v>2348</v>
      </c>
      <c r="J7805" t="s">
        <v>706</v>
      </c>
    </row>
    <row r="7806" spans="1:10">
      <c r="A7806" t="s">
        <v>33</v>
      </c>
      <c r="B7806" t="s">
        <v>1653</v>
      </c>
      <c r="C7806" t="s">
        <v>8748</v>
      </c>
      <c r="D7806" t="s">
        <v>13</v>
      </c>
      <c r="E7806" t="s">
        <v>14</v>
      </c>
      <c r="F7806" t="s">
        <v>26</v>
      </c>
      <c r="G7806" s="3">
        <v>45272.720972222225</v>
      </c>
      <c r="H7806" s="1">
        <v>60000</v>
      </c>
      <c r="I7806" t="s">
        <v>1655</v>
      </c>
      <c r="J7806" t="s">
        <v>1656</v>
      </c>
    </row>
    <row r="7807" spans="1:10">
      <c r="A7807" t="s">
        <v>73</v>
      </c>
      <c r="B7807" t="s">
        <v>73</v>
      </c>
      <c r="C7807" t="s">
        <v>24</v>
      </c>
      <c r="D7807" t="s">
        <v>13</v>
      </c>
      <c r="E7807" t="s">
        <v>25</v>
      </c>
      <c r="F7807" t="s">
        <v>26</v>
      </c>
      <c r="G7807" s="3">
        <v>45166.761087962965</v>
      </c>
      <c r="H7807" s="1">
        <v>212500</v>
      </c>
      <c r="I7807" t="s">
        <v>13915</v>
      </c>
      <c r="J7807" t="s">
        <v>13916</v>
      </c>
    </row>
    <row r="7808" spans="1:10">
      <c r="A7808" t="s">
        <v>18</v>
      </c>
      <c r="B7808" t="s">
        <v>13917</v>
      </c>
      <c r="C7808" t="s">
        <v>276</v>
      </c>
      <c r="D7808" t="s">
        <v>13</v>
      </c>
      <c r="E7808" t="s">
        <v>14</v>
      </c>
      <c r="F7808" t="s">
        <v>26</v>
      </c>
      <c r="G7808" s="3">
        <v>45110.713356481479</v>
      </c>
      <c r="H7808" s="1">
        <v>115000</v>
      </c>
      <c r="I7808" t="s">
        <v>5761</v>
      </c>
      <c r="J7808" t="s">
        <v>13918</v>
      </c>
    </row>
    <row r="7809" spans="1:10">
      <c r="A7809" t="s">
        <v>73</v>
      </c>
      <c r="B7809" t="s">
        <v>73</v>
      </c>
      <c r="C7809" t="s">
        <v>3038</v>
      </c>
      <c r="D7809" t="s">
        <v>13</v>
      </c>
      <c r="E7809" t="s">
        <v>14</v>
      </c>
      <c r="F7809" t="s">
        <v>171</v>
      </c>
      <c r="G7809" s="3">
        <v>45091.716828703706</v>
      </c>
      <c r="H7809" s="1">
        <v>147500</v>
      </c>
      <c r="I7809" t="s">
        <v>3600</v>
      </c>
      <c r="J7809" t="s">
        <v>6148</v>
      </c>
    </row>
    <row r="7810" spans="1:10">
      <c r="A7810" t="s">
        <v>33</v>
      </c>
      <c r="B7810" t="s">
        <v>13919</v>
      </c>
      <c r="C7810" t="s">
        <v>441</v>
      </c>
      <c r="D7810" t="s">
        <v>13</v>
      </c>
      <c r="E7810" t="s">
        <v>14</v>
      </c>
      <c r="F7810" t="s">
        <v>26</v>
      </c>
      <c r="G7810" s="3">
        <v>45209.735532407409</v>
      </c>
      <c r="H7810" s="1">
        <v>115575</v>
      </c>
      <c r="I7810" t="s">
        <v>6944</v>
      </c>
      <c r="J7810" t="s">
        <v>230</v>
      </c>
    </row>
    <row r="7811" spans="1:10">
      <c r="A7811" t="s">
        <v>10</v>
      </c>
      <c r="B7811" t="s">
        <v>13920</v>
      </c>
      <c r="C7811" t="s">
        <v>13921</v>
      </c>
      <c r="D7811" t="s">
        <v>13</v>
      </c>
      <c r="E7811" t="s">
        <v>14</v>
      </c>
      <c r="F7811" t="s">
        <v>26</v>
      </c>
      <c r="G7811" s="3">
        <v>45257.709050925929</v>
      </c>
      <c r="H7811" s="1">
        <v>75000</v>
      </c>
      <c r="I7811" t="s">
        <v>13922</v>
      </c>
      <c r="J7811" t="s">
        <v>13923</v>
      </c>
    </row>
    <row r="7812" spans="1:10">
      <c r="A7812" t="s">
        <v>33</v>
      </c>
      <c r="B7812" t="s">
        <v>33</v>
      </c>
      <c r="C7812" t="s">
        <v>869</v>
      </c>
      <c r="D7812" t="s">
        <v>13</v>
      </c>
      <c r="E7812" t="s">
        <v>14</v>
      </c>
      <c r="F7812" t="s">
        <v>26</v>
      </c>
      <c r="G7812" s="3">
        <v>45072.708854166667</v>
      </c>
      <c r="H7812" s="1">
        <v>90000</v>
      </c>
      <c r="I7812" t="s">
        <v>1709</v>
      </c>
    </row>
    <row r="7813" spans="1:10">
      <c r="A7813" t="s">
        <v>73</v>
      </c>
      <c r="B7813" t="s">
        <v>13924</v>
      </c>
      <c r="C7813" t="s">
        <v>26</v>
      </c>
      <c r="D7813" t="s">
        <v>13</v>
      </c>
      <c r="E7813" t="s">
        <v>14</v>
      </c>
      <c r="F7813" t="s">
        <v>26</v>
      </c>
      <c r="G7813" s="3">
        <v>44991.72928240741</v>
      </c>
      <c r="H7813" s="1">
        <v>99150</v>
      </c>
      <c r="I7813" t="s">
        <v>1393</v>
      </c>
      <c r="J7813" t="s">
        <v>13925</v>
      </c>
    </row>
    <row r="7814" spans="1:10">
      <c r="A7814" t="s">
        <v>73</v>
      </c>
      <c r="B7814" t="s">
        <v>7046</v>
      </c>
      <c r="C7814" t="s">
        <v>171</v>
      </c>
      <c r="D7814" t="s">
        <v>13</v>
      </c>
      <c r="E7814" t="s">
        <v>14</v>
      </c>
      <c r="F7814" t="s">
        <v>171</v>
      </c>
      <c r="G7814" s="3">
        <v>45271.739618055559</v>
      </c>
      <c r="H7814" s="1">
        <v>155000</v>
      </c>
      <c r="I7814" t="s">
        <v>9041</v>
      </c>
      <c r="J7814" t="s">
        <v>13926</v>
      </c>
    </row>
    <row r="7815" spans="1:10">
      <c r="A7815" t="s">
        <v>18</v>
      </c>
      <c r="B7815" t="s">
        <v>18</v>
      </c>
      <c r="C7815" t="s">
        <v>24</v>
      </c>
      <c r="D7815" t="s">
        <v>13</v>
      </c>
      <c r="E7815" t="s">
        <v>25</v>
      </c>
      <c r="F7815" t="s">
        <v>26</v>
      </c>
      <c r="G7815" s="3">
        <v>44974.748518518521</v>
      </c>
      <c r="H7815" s="1">
        <v>325000</v>
      </c>
      <c r="I7815" t="s">
        <v>3267</v>
      </c>
      <c r="J7815" t="s">
        <v>13927</v>
      </c>
    </row>
    <row r="7816" spans="1:10">
      <c r="A7816" t="s">
        <v>18</v>
      </c>
      <c r="B7816" t="s">
        <v>470</v>
      </c>
      <c r="C7816" t="s">
        <v>1389</v>
      </c>
      <c r="D7816" t="s">
        <v>13</v>
      </c>
      <c r="E7816" t="s">
        <v>14</v>
      </c>
      <c r="F7816" t="s">
        <v>1110</v>
      </c>
      <c r="G7816" s="3">
        <v>45075.729618055557</v>
      </c>
      <c r="H7816" s="1">
        <v>45000</v>
      </c>
      <c r="I7816" t="s">
        <v>13928</v>
      </c>
      <c r="J7816" t="s">
        <v>13929</v>
      </c>
    </row>
    <row r="7817" spans="1:10">
      <c r="A7817" t="s">
        <v>77</v>
      </c>
      <c r="B7817" t="s">
        <v>1414</v>
      </c>
      <c r="C7817" t="s">
        <v>13930</v>
      </c>
      <c r="D7817" t="s">
        <v>13</v>
      </c>
      <c r="E7817" t="s">
        <v>14</v>
      </c>
      <c r="F7817" t="s">
        <v>26</v>
      </c>
      <c r="G7817" s="3">
        <v>45161.709305555552</v>
      </c>
      <c r="H7817" s="1">
        <v>87500</v>
      </c>
      <c r="I7817" t="s">
        <v>13931</v>
      </c>
      <c r="J7817" t="s">
        <v>46</v>
      </c>
    </row>
    <row r="7818" spans="1:10">
      <c r="A7818" t="s">
        <v>10</v>
      </c>
      <c r="B7818" t="s">
        <v>13932</v>
      </c>
      <c r="C7818" t="s">
        <v>2003</v>
      </c>
      <c r="D7818" t="s">
        <v>13</v>
      </c>
      <c r="E7818" t="s">
        <v>14</v>
      </c>
      <c r="F7818" t="s">
        <v>171</v>
      </c>
      <c r="G7818" s="3">
        <v>45090.714363425926</v>
      </c>
      <c r="H7818" s="1">
        <v>50400</v>
      </c>
      <c r="I7818" t="s">
        <v>5030</v>
      </c>
      <c r="J7818" t="s">
        <v>13933</v>
      </c>
    </row>
    <row r="7819" spans="1:10">
      <c r="A7819" t="s">
        <v>212</v>
      </c>
      <c r="B7819" t="s">
        <v>212</v>
      </c>
      <c r="C7819" t="s">
        <v>136</v>
      </c>
      <c r="D7819" t="s">
        <v>13</v>
      </c>
      <c r="E7819" t="s">
        <v>14</v>
      </c>
      <c r="F7819" t="s">
        <v>26</v>
      </c>
      <c r="G7819" s="3">
        <v>45028.722488425927</v>
      </c>
      <c r="H7819" s="1">
        <v>177500</v>
      </c>
      <c r="I7819" t="s">
        <v>848</v>
      </c>
      <c r="J7819" t="s">
        <v>13106</v>
      </c>
    </row>
    <row r="7820" spans="1:10">
      <c r="A7820" t="s">
        <v>18</v>
      </c>
      <c r="B7820" t="s">
        <v>18</v>
      </c>
      <c r="C7820" t="s">
        <v>13934</v>
      </c>
      <c r="D7820" t="s">
        <v>13</v>
      </c>
      <c r="E7820" t="s">
        <v>14</v>
      </c>
      <c r="F7820" t="s">
        <v>26</v>
      </c>
      <c r="G7820" s="3">
        <v>45057.716689814813</v>
      </c>
      <c r="H7820" s="1">
        <v>80000</v>
      </c>
      <c r="I7820" t="s">
        <v>13935</v>
      </c>
      <c r="J7820" t="s">
        <v>13936</v>
      </c>
    </row>
    <row r="7821" spans="1:10">
      <c r="A7821" t="s">
        <v>10</v>
      </c>
      <c r="B7821" t="s">
        <v>13937</v>
      </c>
      <c r="C7821" t="s">
        <v>108</v>
      </c>
      <c r="D7821" t="s">
        <v>13</v>
      </c>
      <c r="E7821" t="s">
        <v>14</v>
      </c>
      <c r="F7821" t="s">
        <v>26</v>
      </c>
      <c r="G7821" s="3">
        <v>45156.711284722223</v>
      </c>
      <c r="H7821" s="1">
        <v>139500</v>
      </c>
      <c r="I7821" t="s">
        <v>13938</v>
      </c>
      <c r="J7821" t="s">
        <v>13939</v>
      </c>
    </row>
    <row r="7822" spans="1:10">
      <c r="A7822" t="s">
        <v>73</v>
      </c>
      <c r="B7822" t="s">
        <v>73</v>
      </c>
      <c r="C7822" t="s">
        <v>4745</v>
      </c>
      <c r="D7822" t="s">
        <v>13</v>
      </c>
      <c r="E7822" t="s">
        <v>14</v>
      </c>
      <c r="F7822" t="s">
        <v>26</v>
      </c>
      <c r="G7822" s="3">
        <v>44985.718472222223</v>
      </c>
      <c r="H7822" s="1">
        <v>170672</v>
      </c>
      <c r="I7822" t="s">
        <v>120</v>
      </c>
      <c r="J7822" t="s">
        <v>2721</v>
      </c>
    </row>
    <row r="7823" spans="1:10">
      <c r="A7823" t="s">
        <v>73</v>
      </c>
      <c r="B7823" t="s">
        <v>180</v>
      </c>
      <c r="C7823" t="s">
        <v>4651</v>
      </c>
      <c r="D7823" t="s">
        <v>13</v>
      </c>
      <c r="E7823" t="s">
        <v>14</v>
      </c>
      <c r="F7823" t="s">
        <v>26</v>
      </c>
      <c r="G7823" s="3">
        <v>45061.768935185188</v>
      </c>
      <c r="H7823" s="1">
        <v>192500</v>
      </c>
      <c r="I7823" t="s">
        <v>128</v>
      </c>
      <c r="J7823" t="s">
        <v>13940</v>
      </c>
    </row>
    <row r="7824" spans="1:10">
      <c r="A7824" t="s">
        <v>77</v>
      </c>
      <c r="B7824" t="s">
        <v>13941</v>
      </c>
      <c r="C7824" t="s">
        <v>24</v>
      </c>
      <c r="D7824" t="s">
        <v>13</v>
      </c>
      <c r="E7824" t="s">
        <v>25</v>
      </c>
      <c r="F7824" t="s">
        <v>26</v>
      </c>
      <c r="G7824" s="3">
        <v>45202.709340277775</v>
      </c>
      <c r="H7824" s="1">
        <v>84500</v>
      </c>
      <c r="I7824" t="s">
        <v>392</v>
      </c>
      <c r="J7824" t="s">
        <v>4760</v>
      </c>
    </row>
    <row r="7825" spans="1:10">
      <c r="A7825" t="s">
        <v>152</v>
      </c>
      <c r="B7825" t="s">
        <v>13942</v>
      </c>
      <c r="C7825" t="s">
        <v>1820</v>
      </c>
      <c r="D7825" t="s">
        <v>13</v>
      </c>
      <c r="E7825" t="s">
        <v>14</v>
      </c>
      <c r="F7825" t="s">
        <v>1820</v>
      </c>
      <c r="G7825" s="3">
        <v>45233.741909722223</v>
      </c>
      <c r="H7825" s="1">
        <v>170000</v>
      </c>
      <c r="I7825" t="s">
        <v>13943</v>
      </c>
      <c r="J7825" t="s">
        <v>338</v>
      </c>
    </row>
    <row r="7826" spans="1:10">
      <c r="A7826" t="s">
        <v>73</v>
      </c>
      <c r="B7826" t="s">
        <v>13944</v>
      </c>
      <c r="C7826" t="s">
        <v>1088</v>
      </c>
      <c r="D7826" t="s">
        <v>13</v>
      </c>
      <c r="E7826" t="s">
        <v>14</v>
      </c>
      <c r="F7826" t="s">
        <v>26</v>
      </c>
      <c r="G7826" s="3">
        <v>45103.709166666667</v>
      </c>
      <c r="H7826" s="1">
        <v>200000</v>
      </c>
      <c r="I7826" t="s">
        <v>13945</v>
      </c>
      <c r="J7826" t="s">
        <v>13946</v>
      </c>
    </row>
    <row r="7827" spans="1:10">
      <c r="A7827" t="s">
        <v>212</v>
      </c>
      <c r="B7827" t="s">
        <v>13947</v>
      </c>
      <c r="C7827" t="s">
        <v>1166</v>
      </c>
      <c r="D7827" t="s">
        <v>13</v>
      </c>
      <c r="E7827" t="s">
        <v>14</v>
      </c>
      <c r="F7827" t="s">
        <v>26</v>
      </c>
      <c r="G7827" s="3">
        <v>45190.741249999999</v>
      </c>
      <c r="H7827" s="1">
        <v>204000</v>
      </c>
      <c r="I7827" t="s">
        <v>13853</v>
      </c>
    </row>
    <row r="7828" spans="1:10">
      <c r="A7828" t="s">
        <v>73</v>
      </c>
      <c r="B7828" t="s">
        <v>270</v>
      </c>
      <c r="C7828" t="s">
        <v>13948</v>
      </c>
      <c r="D7828" t="s">
        <v>13</v>
      </c>
      <c r="E7828" t="s">
        <v>14</v>
      </c>
      <c r="F7828" t="s">
        <v>26</v>
      </c>
      <c r="G7828" s="3">
        <v>45044.7109375</v>
      </c>
      <c r="H7828" s="1">
        <v>218000</v>
      </c>
      <c r="I7828" t="s">
        <v>3732</v>
      </c>
      <c r="J7828" t="s">
        <v>13949</v>
      </c>
    </row>
    <row r="7829" spans="1:10">
      <c r="A7829" t="s">
        <v>33</v>
      </c>
      <c r="B7829" t="s">
        <v>13950</v>
      </c>
      <c r="C7829" t="s">
        <v>13951</v>
      </c>
      <c r="D7829" t="s">
        <v>13</v>
      </c>
      <c r="E7829" t="s">
        <v>14</v>
      </c>
      <c r="F7829" t="s">
        <v>26</v>
      </c>
      <c r="G7829" s="3">
        <v>45159.711168981485</v>
      </c>
      <c r="H7829" s="1">
        <v>173500</v>
      </c>
      <c r="I7829" t="s">
        <v>120</v>
      </c>
      <c r="J7829" t="s">
        <v>13952</v>
      </c>
    </row>
    <row r="7830" spans="1:10">
      <c r="A7830" t="s">
        <v>10</v>
      </c>
      <c r="B7830" t="s">
        <v>13953</v>
      </c>
      <c r="C7830" t="s">
        <v>26</v>
      </c>
      <c r="D7830" t="s">
        <v>13</v>
      </c>
      <c r="E7830" t="s">
        <v>14</v>
      </c>
      <c r="F7830" t="s">
        <v>26</v>
      </c>
      <c r="G7830" s="3">
        <v>44998.713506944441</v>
      </c>
      <c r="H7830" s="1">
        <v>155000</v>
      </c>
      <c r="I7830" t="s">
        <v>13954</v>
      </c>
      <c r="J7830" t="s">
        <v>13955</v>
      </c>
    </row>
    <row r="7831" spans="1:10">
      <c r="A7831" t="s">
        <v>33</v>
      </c>
      <c r="B7831" t="s">
        <v>9667</v>
      </c>
      <c r="C7831" t="s">
        <v>108</v>
      </c>
      <c r="D7831" t="s">
        <v>13</v>
      </c>
      <c r="E7831" t="s">
        <v>14</v>
      </c>
      <c r="F7831" t="s">
        <v>26</v>
      </c>
      <c r="G7831" s="3">
        <v>45002.708819444444</v>
      </c>
      <c r="H7831" s="1">
        <v>106300</v>
      </c>
      <c r="I7831" t="s">
        <v>4507</v>
      </c>
      <c r="J7831" t="s">
        <v>9668</v>
      </c>
    </row>
    <row r="7832" spans="1:10">
      <c r="A7832" t="s">
        <v>33</v>
      </c>
      <c r="B7832" t="s">
        <v>13956</v>
      </c>
      <c r="C7832" t="s">
        <v>1018</v>
      </c>
      <c r="D7832" t="s">
        <v>13</v>
      </c>
      <c r="E7832" t="s">
        <v>14</v>
      </c>
      <c r="F7832" t="s">
        <v>26</v>
      </c>
      <c r="G7832" s="3">
        <v>44981.708495370367</v>
      </c>
      <c r="H7832" s="1">
        <v>140000</v>
      </c>
      <c r="I7832" t="s">
        <v>13957</v>
      </c>
      <c r="J7832" t="s">
        <v>13958</v>
      </c>
    </row>
    <row r="7833" spans="1:10">
      <c r="A7833" t="s">
        <v>33</v>
      </c>
      <c r="B7833" t="s">
        <v>33</v>
      </c>
      <c r="C7833" t="s">
        <v>1689</v>
      </c>
      <c r="D7833" t="s">
        <v>13</v>
      </c>
      <c r="E7833" t="s">
        <v>14</v>
      </c>
      <c r="F7833" t="s">
        <v>26</v>
      </c>
      <c r="G7833" s="3">
        <v>44974.710659722223</v>
      </c>
      <c r="H7833" s="1">
        <v>85000</v>
      </c>
      <c r="I7833" t="s">
        <v>88</v>
      </c>
      <c r="J7833" t="s">
        <v>13959</v>
      </c>
    </row>
    <row r="7834" spans="1:10">
      <c r="A7834" t="s">
        <v>33</v>
      </c>
      <c r="B7834" t="s">
        <v>227</v>
      </c>
      <c r="C7834" t="s">
        <v>325</v>
      </c>
      <c r="D7834" t="s">
        <v>13</v>
      </c>
      <c r="E7834" t="s">
        <v>14</v>
      </c>
      <c r="F7834" t="s">
        <v>26</v>
      </c>
      <c r="G7834" s="3">
        <v>45016.756956018522</v>
      </c>
      <c r="H7834" s="1">
        <v>99150</v>
      </c>
      <c r="I7834" t="s">
        <v>1002</v>
      </c>
      <c r="J7834" t="s">
        <v>13960</v>
      </c>
    </row>
    <row r="7835" spans="1:10">
      <c r="A7835" t="s">
        <v>33</v>
      </c>
      <c r="B7835" t="s">
        <v>10831</v>
      </c>
      <c r="C7835" t="s">
        <v>411</v>
      </c>
      <c r="D7835" t="s">
        <v>13</v>
      </c>
      <c r="E7835" t="s">
        <v>14</v>
      </c>
      <c r="F7835" t="s">
        <v>411</v>
      </c>
      <c r="G7835" s="3">
        <v>45042.759131944447</v>
      </c>
      <c r="H7835" s="1">
        <v>111175</v>
      </c>
      <c r="I7835" t="s">
        <v>1241</v>
      </c>
      <c r="J7835" t="s">
        <v>13961</v>
      </c>
    </row>
    <row r="7836" spans="1:10">
      <c r="A7836" t="s">
        <v>10</v>
      </c>
      <c r="B7836" t="s">
        <v>13962</v>
      </c>
      <c r="C7836" t="s">
        <v>13963</v>
      </c>
      <c r="D7836" t="s">
        <v>13</v>
      </c>
      <c r="E7836" t="s">
        <v>14</v>
      </c>
      <c r="F7836" t="s">
        <v>26</v>
      </c>
      <c r="G7836" s="3">
        <v>44931.7106712963</v>
      </c>
      <c r="H7836" s="1">
        <v>162500</v>
      </c>
      <c r="I7836" t="s">
        <v>13964</v>
      </c>
      <c r="J7836" t="s">
        <v>13965</v>
      </c>
    </row>
    <row r="7837" spans="1:10">
      <c r="A7837" t="s">
        <v>33</v>
      </c>
      <c r="B7837" t="s">
        <v>13966</v>
      </c>
      <c r="D7837" t="s">
        <v>13</v>
      </c>
      <c r="E7837" t="s">
        <v>14</v>
      </c>
      <c r="F7837" t="s">
        <v>26</v>
      </c>
      <c r="G7837" s="3">
        <v>45132.708425925928</v>
      </c>
      <c r="H7837" s="1">
        <v>150000</v>
      </c>
      <c r="I7837" t="s">
        <v>104</v>
      </c>
      <c r="J7837" t="s">
        <v>647</v>
      </c>
    </row>
    <row r="7838" spans="1:10">
      <c r="A7838" t="s">
        <v>18</v>
      </c>
      <c r="B7838" t="s">
        <v>13967</v>
      </c>
      <c r="C7838" t="s">
        <v>7142</v>
      </c>
      <c r="D7838" t="s">
        <v>13</v>
      </c>
      <c r="E7838" t="s">
        <v>14</v>
      </c>
      <c r="F7838" t="s">
        <v>352</v>
      </c>
      <c r="G7838" s="3">
        <v>45086.719918981478</v>
      </c>
      <c r="H7838" s="1">
        <v>45000</v>
      </c>
      <c r="I7838" t="s">
        <v>7143</v>
      </c>
      <c r="J7838" t="s">
        <v>13968</v>
      </c>
    </row>
    <row r="7839" spans="1:10">
      <c r="A7839" t="s">
        <v>18</v>
      </c>
      <c r="B7839" t="s">
        <v>18</v>
      </c>
      <c r="C7839" t="s">
        <v>24</v>
      </c>
      <c r="D7839" t="s">
        <v>13</v>
      </c>
      <c r="E7839" t="s">
        <v>25</v>
      </c>
      <c r="F7839" t="s">
        <v>26</v>
      </c>
      <c r="G7839" s="3">
        <v>45201.728206018517</v>
      </c>
      <c r="H7839" s="1">
        <v>119500</v>
      </c>
      <c r="I7839" t="s">
        <v>7962</v>
      </c>
      <c r="J7839" t="s">
        <v>13969</v>
      </c>
    </row>
    <row r="7840" spans="1:10">
      <c r="A7840" t="s">
        <v>33</v>
      </c>
      <c r="B7840" t="s">
        <v>943</v>
      </c>
      <c r="C7840" t="s">
        <v>1259</v>
      </c>
      <c r="D7840" t="s">
        <v>13</v>
      </c>
      <c r="E7840" t="s">
        <v>14</v>
      </c>
      <c r="F7840" t="s">
        <v>26</v>
      </c>
      <c r="G7840" s="3">
        <v>45024.709363425929</v>
      </c>
      <c r="H7840" s="1">
        <v>100000</v>
      </c>
      <c r="I7840" t="s">
        <v>88</v>
      </c>
      <c r="J7840" t="s">
        <v>13970</v>
      </c>
    </row>
    <row r="7841" spans="1:10">
      <c r="A7841" t="s">
        <v>18</v>
      </c>
      <c r="B7841" t="s">
        <v>328</v>
      </c>
      <c r="C7841" t="s">
        <v>161</v>
      </c>
      <c r="D7841" t="s">
        <v>13</v>
      </c>
      <c r="E7841" t="s">
        <v>14</v>
      </c>
      <c r="F7841" t="s">
        <v>162</v>
      </c>
      <c r="G7841" s="3">
        <v>44959.7187962963</v>
      </c>
      <c r="H7841" s="1">
        <v>131580</v>
      </c>
      <c r="I7841" t="s">
        <v>13971</v>
      </c>
      <c r="J7841" t="s">
        <v>13972</v>
      </c>
    </row>
    <row r="7842" spans="1:10">
      <c r="A7842" t="s">
        <v>33</v>
      </c>
      <c r="B7842" t="s">
        <v>13973</v>
      </c>
      <c r="C7842" t="s">
        <v>243</v>
      </c>
      <c r="D7842" t="s">
        <v>13</v>
      </c>
      <c r="E7842" t="s">
        <v>14</v>
      </c>
      <c r="F7842" t="s">
        <v>26</v>
      </c>
      <c r="G7842" s="3">
        <v>45206.709224537037</v>
      </c>
      <c r="H7842" s="1">
        <v>90000</v>
      </c>
      <c r="I7842" t="s">
        <v>1133</v>
      </c>
    </row>
    <row r="7843" spans="1:10">
      <c r="A7843" t="s">
        <v>10</v>
      </c>
      <c r="B7843" t="s">
        <v>10</v>
      </c>
      <c r="C7843" t="s">
        <v>3373</v>
      </c>
      <c r="D7843" t="s">
        <v>13</v>
      </c>
      <c r="E7843" t="s">
        <v>14</v>
      </c>
      <c r="F7843" t="s">
        <v>20</v>
      </c>
      <c r="G7843" s="3">
        <v>45029.734861111108</v>
      </c>
      <c r="H7843" s="1">
        <v>80000</v>
      </c>
      <c r="I7843" t="s">
        <v>13974</v>
      </c>
      <c r="J7843" t="s">
        <v>13975</v>
      </c>
    </row>
    <row r="7844" spans="1:10">
      <c r="A7844" t="s">
        <v>10</v>
      </c>
      <c r="B7844" t="s">
        <v>13976</v>
      </c>
      <c r="C7844" t="s">
        <v>694</v>
      </c>
      <c r="D7844" t="s">
        <v>13</v>
      </c>
      <c r="E7844" t="s">
        <v>14</v>
      </c>
      <c r="F7844" t="s">
        <v>694</v>
      </c>
      <c r="G7844" s="3">
        <v>45273.721701388888</v>
      </c>
      <c r="H7844" s="1">
        <v>90000</v>
      </c>
      <c r="I7844" t="s">
        <v>13977</v>
      </c>
    </row>
    <row r="7845" spans="1:10">
      <c r="A7845" t="s">
        <v>73</v>
      </c>
      <c r="B7845" t="s">
        <v>73</v>
      </c>
      <c r="C7845" t="s">
        <v>24</v>
      </c>
      <c r="D7845" t="s">
        <v>13</v>
      </c>
      <c r="E7845" t="s">
        <v>25</v>
      </c>
      <c r="F7845" t="s">
        <v>26</v>
      </c>
      <c r="G7845" s="3">
        <v>45000.715289351851</v>
      </c>
      <c r="H7845" s="1">
        <v>155000</v>
      </c>
      <c r="I7845" t="s">
        <v>13978</v>
      </c>
      <c r="J7845" t="s">
        <v>13979</v>
      </c>
    </row>
    <row r="7846" spans="1:10">
      <c r="A7846" t="s">
        <v>73</v>
      </c>
      <c r="B7846" t="s">
        <v>13980</v>
      </c>
      <c r="C7846" t="s">
        <v>122</v>
      </c>
      <c r="D7846" t="s">
        <v>13</v>
      </c>
      <c r="E7846" t="s">
        <v>14</v>
      </c>
      <c r="F7846" t="s">
        <v>26</v>
      </c>
      <c r="G7846" s="3">
        <v>45082.716284722221</v>
      </c>
      <c r="H7846" s="1">
        <v>110000</v>
      </c>
      <c r="I7846" t="s">
        <v>13981</v>
      </c>
      <c r="J7846" t="s">
        <v>13982</v>
      </c>
    </row>
    <row r="7847" spans="1:10">
      <c r="A7847" t="s">
        <v>152</v>
      </c>
      <c r="B7847" t="s">
        <v>152</v>
      </c>
      <c r="C7847" t="s">
        <v>6690</v>
      </c>
      <c r="D7847" t="s">
        <v>13</v>
      </c>
      <c r="E7847" t="s">
        <v>14</v>
      </c>
      <c r="F7847" t="s">
        <v>6691</v>
      </c>
      <c r="G7847" s="3">
        <v>45131.723483796297</v>
      </c>
      <c r="H7847" s="1">
        <v>166000</v>
      </c>
      <c r="I7847" t="s">
        <v>13983</v>
      </c>
      <c r="J7847" t="s">
        <v>10394</v>
      </c>
    </row>
    <row r="7848" spans="1:10">
      <c r="A7848" t="s">
        <v>10</v>
      </c>
      <c r="B7848" t="s">
        <v>13984</v>
      </c>
      <c r="C7848" t="s">
        <v>56</v>
      </c>
      <c r="D7848" t="s">
        <v>13</v>
      </c>
      <c r="E7848" t="s">
        <v>14</v>
      </c>
      <c r="F7848" t="s">
        <v>26</v>
      </c>
      <c r="G7848" s="3">
        <v>44952.712465277778</v>
      </c>
      <c r="H7848" s="1">
        <v>142052</v>
      </c>
      <c r="I7848" t="s">
        <v>13985</v>
      </c>
    </row>
    <row r="7849" spans="1:10">
      <c r="A7849" t="s">
        <v>135</v>
      </c>
      <c r="B7849" t="s">
        <v>13986</v>
      </c>
      <c r="C7849" t="s">
        <v>1320</v>
      </c>
      <c r="D7849" t="s">
        <v>13</v>
      </c>
      <c r="E7849" t="s">
        <v>14</v>
      </c>
      <c r="F7849" t="s">
        <v>15</v>
      </c>
      <c r="G7849" s="3">
        <v>44943.733784722222</v>
      </c>
      <c r="H7849" s="1">
        <v>51014</v>
      </c>
      <c r="I7849" t="s">
        <v>2970</v>
      </c>
      <c r="J7849" t="s">
        <v>13987</v>
      </c>
    </row>
    <row r="7850" spans="1:10">
      <c r="A7850" t="s">
        <v>18</v>
      </c>
      <c r="B7850" t="s">
        <v>13988</v>
      </c>
      <c r="C7850" t="s">
        <v>170</v>
      </c>
      <c r="D7850" t="s">
        <v>13</v>
      </c>
      <c r="E7850" t="s">
        <v>14</v>
      </c>
      <c r="F7850" t="s">
        <v>171</v>
      </c>
      <c r="G7850" s="3">
        <v>45012.723101851851</v>
      </c>
      <c r="H7850" s="1">
        <v>147500</v>
      </c>
      <c r="I7850" t="s">
        <v>7029</v>
      </c>
      <c r="J7850" t="s">
        <v>13989</v>
      </c>
    </row>
    <row r="7851" spans="1:10">
      <c r="A7851" t="s">
        <v>73</v>
      </c>
      <c r="B7851" t="s">
        <v>73</v>
      </c>
      <c r="C7851" t="s">
        <v>6854</v>
      </c>
      <c r="D7851" t="s">
        <v>13</v>
      </c>
      <c r="E7851" t="s">
        <v>14</v>
      </c>
      <c r="F7851" t="s">
        <v>26</v>
      </c>
      <c r="G7851" s="3">
        <v>45281.712071759262</v>
      </c>
      <c r="H7851" s="1">
        <v>160000</v>
      </c>
      <c r="I7851" t="s">
        <v>13990</v>
      </c>
      <c r="J7851" t="s">
        <v>13991</v>
      </c>
    </row>
    <row r="7852" spans="1:10">
      <c r="A7852" t="s">
        <v>33</v>
      </c>
      <c r="B7852" t="s">
        <v>33</v>
      </c>
      <c r="C7852" t="s">
        <v>232</v>
      </c>
      <c r="D7852" t="s">
        <v>13</v>
      </c>
      <c r="E7852" t="s">
        <v>14</v>
      </c>
      <c r="F7852" t="s">
        <v>26</v>
      </c>
      <c r="G7852" s="3">
        <v>45074.708344907405</v>
      </c>
      <c r="H7852" s="1">
        <v>86373.46875</v>
      </c>
      <c r="I7852" t="s">
        <v>13992</v>
      </c>
      <c r="J7852" t="s">
        <v>2255</v>
      </c>
    </row>
    <row r="7853" spans="1:10">
      <c r="A7853" t="s">
        <v>212</v>
      </c>
      <c r="B7853" t="s">
        <v>212</v>
      </c>
      <c r="C7853" t="s">
        <v>56</v>
      </c>
      <c r="D7853" t="s">
        <v>13</v>
      </c>
      <c r="E7853" t="s">
        <v>14</v>
      </c>
      <c r="F7853" t="s">
        <v>26</v>
      </c>
      <c r="G7853" s="3">
        <v>45210.711018518516</v>
      </c>
      <c r="H7853" s="1">
        <v>116512.265625</v>
      </c>
      <c r="I7853" t="s">
        <v>13635</v>
      </c>
      <c r="J7853" t="s">
        <v>13993</v>
      </c>
    </row>
    <row r="7854" spans="1:10">
      <c r="A7854" t="s">
        <v>106</v>
      </c>
      <c r="B7854" t="s">
        <v>13994</v>
      </c>
      <c r="C7854" t="s">
        <v>13995</v>
      </c>
      <c r="D7854" t="s">
        <v>13</v>
      </c>
      <c r="E7854" t="s">
        <v>14</v>
      </c>
      <c r="F7854" t="s">
        <v>26</v>
      </c>
      <c r="G7854" s="3">
        <v>45270.709444444445</v>
      </c>
      <c r="H7854" s="1">
        <v>123000</v>
      </c>
      <c r="I7854" t="s">
        <v>13996</v>
      </c>
      <c r="J7854" t="s">
        <v>13997</v>
      </c>
    </row>
    <row r="7855" spans="1:10">
      <c r="A7855" t="s">
        <v>18</v>
      </c>
      <c r="B7855" t="s">
        <v>13998</v>
      </c>
      <c r="C7855" t="s">
        <v>24</v>
      </c>
      <c r="D7855" t="s">
        <v>13</v>
      </c>
      <c r="E7855" t="s">
        <v>25</v>
      </c>
      <c r="F7855" t="s">
        <v>26</v>
      </c>
      <c r="G7855" s="3">
        <v>45264.714745370373</v>
      </c>
      <c r="H7855" s="1">
        <v>155000</v>
      </c>
      <c r="I7855" t="s">
        <v>13999</v>
      </c>
      <c r="J7855" t="s">
        <v>14000</v>
      </c>
    </row>
    <row r="7856" spans="1:10">
      <c r="A7856" t="s">
        <v>18</v>
      </c>
      <c r="B7856" t="s">
        <v>18</v>
      </c>
      <c r="C7856" t="s">
        <v>119</v>
      </c>
      <c r="D7856" t="s">
        <v>13</v>
      </c>
      <c r="E7856" t="s">
        <v>14</v>
      </c>
      <c r="F7856" t="s">
        <v>26</v>
      </c>
      <c r="G7856" s="3">
        <v>45072.713726851849</v>
      </c>
      <c r="H7856" s="1">
        <v>160000</v>
      </c>
      <c r="I7856" t="s">
        <v>128</v>
      </c>
      <c r="J7856" t="s">
        <v>14001</v>
      </c>
    </row>
    <row r="7857" spans="1:10">
      <c r="A7857" t="s">
        <v>10</v>
      </c>
      <c r="B7857" t="s">
        <v>10</v>
      </c>
      <c r="C7857" t="s">
        <v>307</v>
      </c>
      <c r="D7857" t="s">
        <v>13</v>
      </c>
      <c r="E7857" t="s">
        <v>14</v>
      </c>
      <c r="F7857" t="s">
        <v>26</v>
      </c>
      <c r="G7857" s="3">
        <v>45271.710138888891</v>
      </c>
      <c r="H7857" s="1">
        <v>202093</v>
      </c>
      <c r="I7857" t="s">
        <v>870</v>
      </c>
      <c r="J7857" t="s">
        <v>10009</v>
      </c>
    </row>
    <row r="7858" spans="1:10">
      <c r="A7858" t="s">
        <v>33</v>
      </c>
      <c r="B7858" t="s">
        <v>33</v>
      </c>
      <c r="C7858" t="s">
        <v>119</v>
      </c>
      <c r="D7858" t="s">
        <v>13</v>
      </c>
      <c r="E7858" t="s">
        <v>14</v>
      </c>
      <c r="F7858" t="s">
        <v>26</v>
      </c>
      <c r="G7858" s="3">
        <v>45120.708506944444</v>
      </c>
      <c r="H7858" s="1">
        <v>58500</v>
      </c>
      <c r="I7858" t="s">
        <v>14002</v>
      </c>
      <c r="J7858" t="s">
        <v>14003</v>
      </c>
    </row>
    <row r="7859" spans="1:10">
      <c r="A7859" t="s">
        <v>77</v>
      </c>
      <c r="B7859" t="s">
        <v>14004</v>
      </c>
      <c r="C7859" t="s">
        <v>24</v>
      </c>
      <c r="D7859" t="s">
        <v>13</v>
      </c>
      <c r="E7859" t="s">
        <v>25</v>
      </c>
      <c r="F7859" t="s">
        <v>26</v>
      </c>
      <c r="G7859" s="3">
        <v>45167.757013888891</v>
      </c>
      <c r="H7859" s="1">
        <v>220000</v>
      </c>
      <c r="I7859" t="s">
        <v>14005</v>
      </c>
      <c r="J7859" t="s">
        <v>14006</v>
      </c>
    </row>
    <row r="7860" spans="1:10">
      <c r="A7860" t="s">
        <v>33</v>
      </c>
      <c r="B7860" t="s">
        <v>14007</v>
      </c>
      <c r="C7860" t="s">
        <v>741</v>
      </c>
      <c r="D7860" t="s">
        <v>13</v>
      </c>
      <c r="E7860" t="s">
        <v>14</v>
      </c>
      <c r="F7860" t="s">
        <v>171</v>
      </c>
      <c r="G7860" s="3">
        <v>45077.717777777776</v>
      </c>
      <c r="H7860" s="1">
        <v>111175</v>
      </c>
      <c r="I7860" t="s">
        <v>1133</v>
      </c>
      <c r="J7860" t="s">
        <v>12567</v>
      </c>
    </row>
    <row r="7861" spans="1:10">
      <c r="A7861" t="s">
        <v>18</v>
      </c>
      <c r="B7861" t="s">
        <v>18</v>
      </c>
      <c r="C7861" t="s">
        <v>26</v>
      </c>
      <c r="D7861" t="s">
        <v>13</v>
      </c>
      <c r="E7861" t="s">
        <v>14</v>
      </c>
      <c r="F7861" t="s">
        <v>26</v>
      </c>
      <c r="G7861" s="3">
        <v>45049.73300925926</v>
      </c>
      <c r="H7861" s="1">
        <v>130000</v>
      </c>
      <c r="I7861" t="s">
        <v>186</v>
      </c>
      <c r="J7861" t="s">
        <v>511</v>
      </c>
    </row>
    <row r="7862" spans="1:10">
      <c r="A7862" t="s">
        <v>212</v>
      </c>
      <c r="B7862" t="s">
        <v>3398</v>
      </c>
      <c r="C7862" t="s">
        <v>24</v>
      </c>
      <c r="D7862" t="s">
        <v>13</v>
      </c>
      <c r="E7862" t="s">
        <v>25</v>
      </c>
      <c r="F7862" t="s">
        <v>26</v>
      </c>
      <c r="G7862" s="3">
        <v>45007.716678240744</v>
      </c>
      <c r="H7862" s="1">
        <v>187500</v>
      </c>
      <c r="I7862" t="s">
        <v>8911</v>
      </c>
      <c r="J7862" t="s">
        <v>7460</v>
      </c>
    </row>
    <row r="7863" spans="1:10">
      <c r="A7863" t="s">
        <v>152</v>
      </c>
      <c r="B7863" t="s">
        <v>14008</v>
      </c>
      <c r="C7863" t="s">
        <v>681</v>
      </c>
      <c r="D7863" t="s">
        <v>13</v>
      </c>
      <c r="E7863" t="s">
        <v>14</v>
      </c>
      <c r="F7863" t="s">
        <v>681</v>
      </c>
      <c r="G7863" s="3">
        <v>45275.73510416667</v>
      </c>
      <c r="H7863" s="1">
        <v>72000</v>
      </c>
      <c r="I7863" t="s">
        <v>14009</v>
      </c>
      <c r="J7863" t="s">
        <v>14010</v>
      </c>
    </row>
    <row r="7864" spans="1:10">
      <c r="A7864" t="s">
        <v>10</v>
      </c>
      <c r="B7864" t="s">
        <v>652</v>
      </c>
      <c r="C7864" t="s">
        <v>24</v>
      </c>
      <c r="D7864" t="s">
        <v>13</v>
      </c>
      <c r="E7864" t="s">
        <v>25</v>
      </c>
      <c r="F7864" t="s">
        <v>20</v>
      </c>
      <c r="G7864" s="3">
        <v>45073.742222222223</v>
      </c>
      <c r="H7864" s="1">
        <v>262500</v>
      </c>
      <c r="I7864" t="s">
        <v>14011</v>
      </c>
      <c r="J7864" t="s">
        <v>14012</v>
      </c>
    </row>
    <row r="7865" spans="1:10">
      <c r="A7865" t="s">
        <v>33</v>
      </c>
      <c r="B7865" t="s">
        <v>33</v>
      </c>
      <c r="C7865" t="s">
        <v>12792</v>
      </c>
      <c r="D7865" t="s">
        <v>13</v>
      </c>
      <c r="E7865" t="s">
        <v>14</v>
      </c>
      <c r="F7865" t="s">
        <v>26</v>
      </c>
      <c r="G7865" s="3">
        <v>44942.721087962964</v>
      </c>
      <c r="H7865" s="1">
        <v>57000</v>
      </c>
      <c r="I7865" t="s">
        <v>14013</v>
      </c>
      <c r="J7865" t="s">
        <v>14014</v>
      </c>
    </row>
    <row r="7866" spans="1:10">
      <c r="A7866" t="s">
        <v>10</v>
      </c>
      <c r="B7866" t="s">
        <v>14015</v>
      </c>
      <c r="C7866" t="s">
        <v>24</v>
      </c>
      <c r="D7866" t="s">
        <v>13</v>
      </c>
      <c r="E7866" t="s">
        <v>25</v>
      </c>
      <c r="F7866" t="s">
        <v>20</v>
      </c>
      <c r="G7866" s="3">
        <v>45107.753194444442</v>
      </c>
      <c r="H7866" s="1">
        <v>190500</v>
      </c>
      <c r="I7866" t="s">
        <v>458</v>
      </c>
      <c r="J7866" t="s">
        <v>5632</v>
      </c>
    </row>
    <row r="7867" spans="1:10">
      <c r="A7867" t="s">
        <v>10</v>
      </c>
      <c r="B7867" t="s">
        <v>10</v>
      </c>
      <c r="C7867" t="s">
        <v>171</v>
      </c>
      <c r="D7867" t="s">
        <v>13</v>
      </c>
      <c r="E7867" t="s">
        <v>14</v>
      </c>
      <c r="F7867" t="s">
        <v>171</v>
      </c>
      <c r="G7867" s="3">
        <v>45283.714687500003</v>
      </c>
      <c r="H7867" s="1">
        <v>162500</v>
      </c>
      <c r="I7867" t="s">
        <v>253</v>
      </c>
      <c r="J7867" t="s">
        <v>14016</v>
      </c>
    </row>
    <row r="7868" spans="1:10">
      <c r="A7868" t="s">
        <v>10</v>
      </c>
      <c r="B7868" t="s">
        <v>14017</v>
      </c>
      <c r="C7868" t="s">
        <v>232</v>
      </c>
      <c r="D7868" t="s">
        <v>13</v>
      </c>
      <c r="E7868" t="s">
        <v>14</v>
      </c>
      <c r="F7868" t="s">
        <v>26</v>
      </c>
      <c r="G7868" s="3">
        <v>45154.710324074076</v>
      </c>
      <c r="H7868" s="1">
        <v>78000</v>
      </c>
      <c r="I7868" t="s">
        <v>14018</v>
      </c>
      <c r="J7868" t="s">
        <v>4539</v>
      </c>
    </row>
    <row r="7869" spans="1:10">
      <c r="A7869" t="s">
        <v>10</v>
      </c>
      <c r="B7869" t="s">
        <v>652</v>
      </c>
      <c r="C7869" t="s">
        <v>2557</v>
      </c>
      <c r="D7869" t="s">
        <v>13</v>
      </c>
      <c r="E7869" t="s">
        <v>14</v>
      </c>
      <c r="F7869" t="s">
        <v>1392</v>
      </c>
      <c r="G7869" s="3">
        <v>44964.724120370367</v>
      </c>
      <c r="H7869" s="1">
        <v>196000</v>
      </c>
      <c r="I7869" t="s">
        <v>974</v>
      </c>
      <c r="J7869" t="s">
        <v>5436</v>
      </c>
    </row>
    <row r="7870" spans="1:10">
      <c r="A7870" t="s">
        <v>33</v>
      </c>
      <c r="B7870" t="s">
        <v>14019</v>
      </c>
      <c r="C7870" t="s">
        <v>750</v>
      </c>
      <c r="D7870" t="s">
        <v>13</v>
      </c>
      <c r="E7870" t="s">
        <v>14</v>
      </c>
      <c r="F7870" t="s">
        <v>26</v>
      </c>
      <c r="G7870" s="3">
        <v>45036.708379629628</v>
      </c>
      <c r="H7870" s="1">
        <v>110200</v>
      </c>
      <c r="I7870" t="s">
        <v>217</v>
      </c>
      <c r="J7870" t="s">
        <v>14020</v>
      </c>
    </row>
    <row r="7871" spans="1:10">
      <c r="A7871" t="s">
        <v>18</v>
      </c>
      <c r="B7871" t="s">
        <v>1936</v>
      </c>
      <c r="C7871" t="s">
        <v>24</v>
      </c>
      <c r="D7871" t="s">
        <v>13</v>
      </c>
      <c r="E7871" t="s">
        <v>25</v>
      </c>
      <c r="F7871" t="s">
        <v>26</v>
      </c>
      <c r="G7871" s="3">
        <v>45040.713773148149</v>
      </c>
      <c r="H7871" s="1">
        <v>93700</v>
      </c>
      <c r="I7871" t="s">
        <v>7375</v>
      </c>
      <c r="J7871" t="s">
        <v>14021</v>
      </c>
    </row>
    <row r="7872" spans="1:10">
      <c r="A7872" t="s">
        <v>18</v>
      </c>
      <c r="B7872" t="s">
        <v>14022</v>
      </c>
      <c r="C7872" t="s">
        <v>171</v>
      </c>
      <c r="D7872" t="s">
        <v>13</v>
      </c>
      <c r="E7872" t="s">
        <v>14</v>
      </c>
      <c r="F7872" t="s">
        <v>171</v>
      </c>
      <c r="G7872" s="3">
        <v>45031.71733796296</v>
      </c>
      <c r="H7872" s="1">
        <v>96773</v>
      </c>
      <c r="I7872" t="s">
        <v>685</v>
      </c>
      <c r="J7872" t="s">
        <v>14023</v>
      </c>
    </row>
    <row r="7873" spans="1:10">
      <c r="A7873" t="s">
        <v>33</v>
      </c>
      <c r="B7873" t="s">
        <v>14024</v>
      </c>
      <c r="D7873" t="s">
        <v>13</v>
      </c>
      <c r="E7873" t="s">
        <v>14</v>
      </c>
      <c r="F7873" t="s">
        <v>26</v>
      </c>
      <c r="G7873" s="3">
        <v>45097.708414351851</v>
      </c>
      <c r="H7873" s="1">
        <v>80000</v>
      </c>
      <c r="I7873" t="s">
        <v>14025</v>
      </c>
      <c r="J7873" t="s">
        <v>14026</v>
      </c>
    </row>
    <row r="7874" spans="1:10">
      <c r="A7874" t="s">
        <v>33</v>
      </c>
      <c r="B7874" t="s">
        <v>14027</v>
      </c>
      <c r="C7874" t="s">
        <v>8818</v>
      </c>
      <c r="D7874" t="s">
        <v>13</v>
      </c>
      <c r="E7874" t="s">
        <v>14</v>
      </c>
      <c r="F7874" t="s">
        <v>26</v>
      </c>
      <c r="G7874" s="3">
        <v>45037.709456018521</v>
      </c>
      <c r="H7874" s="1">
        <v>85000</v>
      </c>
      <c r="I7874" t="s">
        <v>14028</v>
      </c>
      <c r="J7874" t="s">
        <v>14029</v>
      </c>
    </row>
    <row r="7875" spans="1:10">
      <c r="A7875" t="s">
        <v>18</v>
      </c>
      <c r="B7875" t="s">
        <v>14030</v>
      </c>
      <c r="C7875" t="s">
        <v>24</v>
      </c>
      <c r="D7875" t="s">
        <v>13</v>
      </c>
      <c r="E7875" t="s">
        <v>25</v>
      </c>
      <c r="F7875" t="s">
        <v>26</v>
      </c>
      <c r="G7875" s="3">
        <v>45025.717048611114</v>
      </c>
      <c r="H7875" s="1">
        <v>100000</v>
      </c>
      <c r="I7875" t="s">
        <v>14031</v>
      </c>
      <c r="J7875" t="s">
        <v>14032</v>
      </c>
    </row>
    <row r="7876" spans="1:10">
      <c r="A7876" t="s">
        <v>10</v>
      </c>
      <c r="B7876" t="s">
        <v>14033</v>
      </c>
      <c r="C7876" t="s">
        <v>676</v>
      </c>
      <c r="D7876" t="s">
        <v>13</v>
      </c>
      <c r="E7876" t="s">
        <v>14</v>
      </c>
      <c r="F7876" t="s">
        <v>20</v>
      </c>
      <c r="G7876" s="3">
        <v>44966.08697916667</v>
      </c>
      <c r="H7876" s="1">
        <v>102500</v>
      </c>
      <c r="I7876" t="s">
        <v>9370</v>
      </c>
      <c r="J7876" t="s">
        <v>14034</v>
      </c>
    </row>
    <row r="7877" spans="1:10">
      <c r="A7877" t="s">
        <v>33</v>
      </c>
      <c r="B7877" t="s">
        <v>14035</v>
      </c>
      <c r="C7877" t="s">
        <v>14036</v>
      </c>
      <c r="D7877" t="s">
        <v>13</v>
      </c>
      <c r="E7877" t="s">
        <v>14</v>
      </c>
      <c r="F7877" t="s">
        <v>26</v>
      </c>
      <c r="G7877" s="3">
        <v>44952.70857638889</v>
      </c>
      <c r="H7877" s="1">
        <v>95000</v>
      </c>
      <c r="I7877" t="s">
        <v>14037</v>
      </c>
      <c r="J7877" t="s">
        <v>4561</v>
      </c>
    </row>
    <row r="7878" spans="1:10">
      <c r="A7878" t="s">
        <v>135</v>
      </c>
      <c r="B7878" t="s">
        <v>14038</v>
      </c>
      <c r="C7878" t="s">
        <v>24</v>
      </c>
      <c r="D7878" t="s">
        <v>13</v>
      </c>
      <c r="E7878" t="s">
        <v>25</v>
      </c>
      <c r="F7878" t="s">
        <v>7242</v>
      </c>
      <c r="G7878" s="3">
        <v>45043.741099537037</v>
      </c>
      <c r="H7878" s="1">
        <v>115000</v>
      </c>
      <c r="I7878" t="s">
        <v>4966</v>
      </c>
      <c r="J7878" t="s">
        <v>14039</v>
      </c>
    </row>
    <row r="7879" spans="1:10">
      <c r="A7879" t="s">
        <v>10</v>
      </c>
      <c r="B7879" t="s">
        <v>14040</v>
      </c>
      <c r="C7879" t="s">
        <v>24</v>
      </c>
      <c r="D7879" t="s">
        <v>13</v>
      </c>
      <c r="E7879" t="s">
        <v>25</v>
      </c>
      <c r="F7879" t="s">
        <v>20</v>
      </c>
      <c r="G7879" s="3">
        <v>45002.757256944446</v>
      </c>
      <c r="H7879" s="1">
        <v>150000</v>
      </c>
      <c r="I7879" t="s">
        <v>14041</v>
      </c>
      <c r="J7879" t="s">
        <v>2659</v>
      </c>
    </row>
    <row r="7880" spans="1:10">
      <c r="A7880" t="s">
        <v>33</v>
      </c>
      <c r="B7880" t="s">
        <v>14042</v>
      </c>
      <c r="C7880" t="s">
        <v>589</v>
      </c>
      <c r="D7880" t="s">
        <v>13</v>
      </c>
      <c r="E7880" t="s">
        <v>14</v>
      </c>
      <c r="F7880" t="s">
        <v>26</v>
      </c>
      <c r="G7880" s="3">
        <v>44928.708414351851</v>
      </c>
      <c r="H7880" s="1">
        <v>218500</v>
      </c>
      <c r="I7880" t="s">
        <v>6335</v>
      </c>
      <c r="J7880" t="s">
        <v>6336</v>
      </c>
    </row>
    <row r="7881" spans="1:10">
      <c r="A7881" t="s">
        <v>73</v>
      </c>
      <c r="B7881" t="s">
        <v>14043</v>
      </c>
      <c r="C7881" t="s">
        <v>24</v>
      </c>
      <c r="D7881" t="s">
        <v>13</v>
      </c>
      <c r="E7881" t="s">
        <v>25</v>
      </c>
      <c r="F7881" t="s">
        <v>26</v>
      </c>
      <c r="G7881" s="3">
        <v>44966.726840277777</v>
      </c>
      <c r="H7881" s="1">
        <v>128453.5</v>
      </c>
      <c r="I7881" t="s">
        <v>4342</v>
      </c>
      <c r="J7881" t="s">
        <v>14044</v>
      </c>
    </row>
    <row r="7882" spans="1:10">
      <c r="A7882" t="s">
        <v>33</v>
      </c>
      <c r="B7882" t="s">
        <v>14045</v>
      </c>
      <c r="C7882" t="s">
        <v>1402</v>
      </c>
      <c r="D7882" t="s">
        <v>13</v>
      </c>
      <c r="E7882" t="s">
        <v>14</v>
      </c>
      <c r="F7882" t="s">
        <v>26</v>
      </c>
      <c r="G7882" s="3">
        <v>45232.708495370367</v>
      </c>
      <c r="H7882" s="1">
        <v>85000</v>
      </c>
      <c r="I7882" t="s">
        <v>14046</v>
      </c>
      <c r="J7882" t="s">
        <v>14047</v>
      </c>
    </row>
    <row r="7883" spans="1:10">
      <c r="A7883" t="s">
        <v>10</v>
      </c>
      <c r="B7883" t="s">
        <v>14048</v>
      </c>
      <c r="C7883" t="s">
        <v>24</v>
      </c>
      <c r="D7883" t="s">
        <v>13</v>
      </c>
      <c r="E7883" t="s">
        <v>25</v>
      </c>
      <c r="F7883" t="s">
        <v>26</v>
      </c>
      <c r="G7883" s="3">
        <v>44932.7112037037</v>
      </c>
      <c r="H7883" s="1">
        <v>185000</v>
      </c>
      <c r="I7883" t="s">
        <v>5140</v>
      </c>
      <c r="J7883" t="s">
        <v>14049</v>
      </c>
    </row>
    <row r="7884" spans="1:10">
      <c r="A7884" t="s">
        <v>10</v>
      </c>
      <c r="B7884" t="s">
        <v>547</v>
      </c>
      <c r="C7884" t="s">
        <v>14050</v>
      </c>
      <c r="D7884" t="s">
        <v>13</v>
      </c>
      <c r="E7884" t="s">
        <v>14</v>
      </c>
      <c r="F7884" t="s">
        <v>26</v>
      </c>
      <c r="G7884" s="3">
        <v>45272.721736111111</v>
      </c>
      <c r="H7884" s="1">
        <v>100000</v>
      </c>
      <c r="I7884" t="s">
        <v>14051</v>
      </c>
    </row>
    <row r="7885" spans="1:10">
      <c r="A7885" t="s">
        <v>33</v>
      </c>
      <c r="B7885" t="s">
        <v>33</v>
      </c>
      <c r="C7885" t="s">
        <v>2950</v>
      </c>
      <c r="D7885" t="s">
        <v>13</v>
      </c>
      <c r="E7885" t="s">
        <v>14</v>
      </c>
      <c r="F7885" t="s">
        <v>26</v>
      </c>
      <c r="G7885" s="3">
        <v>45284.708680555559</v>
      </c>
      <c r="H7885" s="1">
        <v>75000</v>
      </c>
      <c r="I7885" t="s">
        <v>2951</v>
      </c>
      <c r="J7885" t="s">
        <v>2952</v>
      </c>
    </row>
    <row r="7886" spans="1:10">
      <c r="A7886" t="s">
        <v>10</v>
      </c>
      <c r="B7886" t="s">
        <v>10</v>
      </c>
      <c r="C7886" t="s">
        <v>14052</v>
      </c>
      <c r="D7886" t="s">
        <v>1075</v>
      </c>
      <c r="E7886" t="s">
        <v>14</v>
      </c>
      <c r="F7886" t="s">
        <v>26</v>
      </c>
      <c r="G7886" s="3">
        <v>45267.7109375</v>
      </c>
      <c r="H7886" s="1">
        <v>100000</v>
      </c>
      <c r="I7886" t="s">
        <v>120</v>
      </c>
      <c r="J7886" t="s">
        <v>13537</v>
      </c>
    </row>
    <row r="7887" spans="1:10">
      <c r="A7887" t="s">
        <v>10</v>
      </c>
      <c r="B7887" t="s">
        <v>14053</v>
      </c>
      <c r="C7887" t="s">
        <v>1117</v>
      </c>
      <c r="D7887" t="s">
        <v>13</v>
      </c>
      <c r="E7887" t="s">
        <v>14</v>
      </c>
      <c r="F7887" t="s">
        <v>26</v>
      </c>
      <c r="G7887" s="3">
        <v>44950.712280092594</v>
      </c>
      <c r="H7887" s="1">
        <v>100000</v>
      </c>
      <c r="I7887" t="s">
        <v>128</v>
      </c>
      <c r="J7887" t="s">
        <v>14054</v>
      </c>
    </row>
    <row r="7888" spans="1:10">
      <c r="A7888" t="s">
        <v>33</v>
      </c>
      <c r="B7888" t="s">
        <v>7570</v>
      </c>
      <c r="C7888" t="s">
        <v>325</v>
      </c>
      <c r="D7888" t="s">
        <v>13</v>
      </c>
      <c r="E7888" t="s">
        <v>14</v>
      </c>
      <c r="F7888" t="s">
        <v>26</v>
      </c>
      <c r="G7888" s="3">
        <v>45037.746759259258</v>
      </c>
      <c r="H7888" s="1">
        <v>62500</v>
      </c>
      <c r="I7888" t="s">
        <v>186</v>
      </c>
      <c r="J7888" t="s">
        <v>14055</v>
      </c>
    </row>
    <row r="7889" spans="1:10">
      <c r="A7889" t="s">
        <v>10</v>
      </c>
      <c r="B7889" t="s">
        <v>10</v>
      </c>
      <c r="C7889" t="s">
        <v>24</v>
      </c>
      <c r="D7889" t="s">
        <v>13</v>
      </c>
      <c r="E7889" t="s">
        <v>25</v>
      </c>
      <c r="F7889" t="s">
        <v>26</v>
      </c>
      <c r="G7889" s="3">
        <v>45193.710451388892</v>
      </c>
      <c r="H7889" s="1">
        <v>85152</v>
      </c>
      <c r="I7889" t="s">
        <v>7661</v>
      </c>
      <c r="J7889" t="s">
        <v>166</v>
      </c>
    </row>
    <row r="7890" spans="1:10">
      <c r="A7890" t="s">
        <v>10</v>
      </c>
      <c r="B7890" t="s">
        <v>14056</v>
      </c>
      <c r="C7890" t="s">
        <v>26</v>
      </c>
      <c r="D7890" t="s">
        <v>13</v>
      </c>
      <c r="E7890" t="s">
        <v>14</v>
      </c>
      <c r="F7890" t="s">
        <v>26</v>
      </c>
      <c r="G7890" s="3">
        <v>45054.71334490741</v>
      </c>
      <c r="H7890" s="1">
        <v>220000</v>
      </c>
      <c r="I7890" t="s">
        <v>14057</v>
      </c>
      <c r="J7890" t="s">
        <v>14058</v>
      </c>
    </row>
    <row r="7891" spans="1:10">
      <c r="A7891" t="s">
        <v>10</v>
      </c>
      <c r="B7891" t="s">
        <v>14059</v>
      </c>
      <c r="C7891" t="s">
        <v>3066</v>
      </c>
      <c r="D7891" t="s">
        <v>13</v>
      </c>
      <c r="E7891" t="s">
        <v>14</v>
      </c>
      <c r="F7891" t="s">
        <v>26</v>
      </c>
      <c r="G7891" s="3">
        <v>44943.741423611114</v>
      </c>
      <c r="H7891" s="1">
        <v>164500</v>
      </c>
      <c r="I7891" t="s">
        <v>5711</v>
      </c>
      <c r="J7891" t="s">
        <v>14060</v>
      </c>
    </row>
    <row r="7892" spans="1:10">
      <c r="A7892" t="s">
        <v>152</v>
      </c>
      <c r="B7892" t="s">
        <v>14061</v>
      </c>
      <c r="C7892" t="s">
        <v>14062</v>
      </c>
      <c r="E7892" t="s">
        <v>14</v>
      </c>
      <c r="F7892" t="s">
        <v>2775</v>
      </c>
      <c r="G7892" s="3">
        <v>45113.741655092592</v>
      </c>
      <c r="H7892" s="1">
        <v>117407.5</v>
      </c>
      <c r="I7892" t="s">
        <v>14063</v>
      </c>
      <c r="J7892" t="s">
        <v>14064</v>
      </c>
    </row>
    <row r="7893" spans="1:10">
      <c r="A7893" t="s">
        <v>73</v>
      </c>
      <c r="B7893" t="s">
        <v>73</v>
      </c>
      <c r="C7893" t="s">
        <v>24</v>
      </c>
      <c r="D7893" t="s">
        <v>13</v>
      </c>
      <c r="E7893" t="s">
        <v>25</v>
      </c>
      <c r="F7893" t="s">
        <v>26</v>
      </c>
      <c r="G7893" s="3">
        <v>45045.713263888887</v>
      </c>
      <c r="H7893" s="1">
        <v>187500</v>
      </c>
      <c r="I7893" t="s">
        <v>14011</v>
      </c>
      <c r="J7893" t="s">
        <v>14065</v>
      </c>
    </row>
    <row r="7894" spans="1:10">
      <c r="A7894" t="s">
        <v>18</v>
      </c>
      <c r="B7894" t="s">
        <v>10539</v>
      </c>
      <c r="C7894" t="s">
        <v>4316</v>
      </c>
      <c r="D7894" t="s">
        <v>13</v>
      </c>
      <c r="E7894" t="s">
        <v>14</v>
      </c>
      <c r="F7894" t="s">
        <v>26</v>
      </c>
      <c r="G7894" s="3">
        <v>45059.727233796293</v>
      </c>
      <c r="H7894" s="1">
        <v>105000</v>
      </c>
      <c r="I7894" t="s">
        <v>10541</v>
      </c>
      <c r="J7894" t="s">
        <v>10542</v>
      </c>
    </row>
    <row r="7895" spans="1:10">
      <c r="A7895" t="s">
        <v>18</v>
      </c>
      <c r="B7895" t="s">
        <v>18</v>
      </c>
      <c r="C7895" t="s">
        <v>4597</v>
      </c>
      <c r="D7895" t="s">
        <v>13</v>
      </c>
      <c r="E7895" t="s">
        <v>14</v>
      </c>
      <c r="F7895" t="s">
        <v>20</v>
      </c>
      <c r="G7895" s="3">
        <v>45001.755995370368</v>
      </c>
      <c r="H7895" s="1">
        <v>140000</v>
      </c>
      <c r="I7895" t="s">
        <v>8631</v>
      </c>
      <c r="J7895" t="s">
        <v>1138</v>
      </c>
    </row>
    <row r="7896" spans="1:10">
      <c r="A7896" t="s">
        <v>18</v>
      </c>
      <c r="B7896" t="s">
        <v>14066</v>
      </c>
      <c r="C7896" t="s">
        <v>24</v>
      </c>
      <c r="D7896" t="s">
        <v>100</v>
      </c>
      <c r="E7896" t="s">
        <v>25</v>
      </c>
      <c r="F7896" t="s">
        <v>26</v>
      </c>
      <c r="G7896" s="3">
        <v>45188.713645833333</v>
      </c>
      <c r="H7896" s="1">
        <v>135000</v>
      </c>
      <c r="I7896" t="s">
        <v>10451</v>
      </c>
      <c r="J7896" t="s">
        <v>14067</v>
      </c>
    </row>
    <row r="7897" spans="1:10">
      <c r="A7897" t="s">
        <v>212</v>
      </c>
      <c r="B7897" t="s">
        <v>212</v>
      </c>
      <c r="C7897" t="s">
        <v>14068</v>
      </c>
      <c r="D7897" t="s">
        <v>13</v>
      </c>
      <c r="E7897" t="s">
        <v>14</v>
      </c>
      <c r="F7897" t="s">
        <v>26</v>
      </c>
      <c r="G7897" s="3">
        <v>44985.711886574078</v>
      </c>
      <c r="H7897" s="1">
        <v>150000</v>
      </c>
      <c r="I7897" t="s">
        <v>14069</v>
      </c>
      <c r="J7897" t="s">
        <v>582</v>
      </c>
    </row>
    <row r="7898" spans="1:10">
      <c r="A7898" t="s">
        <v>73</v>
      </c>
      <c r="B7898" t="s">
        <v>73</v>
      </c>
      <c r="C7898" t="s">
        <v>243</v>
      </c>
      <c r="D7898" t="s">
        <v>13</v>
      </c>
      <c r="E7898" t="s">
        <v>14</v>
      </c>
      <c r="F7898" t="s">
        <v>26</v>
      </c>
      <c r="G7898" s="3">
        <v>44948.71334490741</v>
      </c>
      <c r="H7898" s="1">
        <v>147500</v>
      </c>
      <c r="I7898" t="s">
        <v>685</v>
      </c>
      <c r="J7898" t="s">
        <v>14070</v>
      </c>
    </row>
    <row r="7899" spans="1:10">
      <c r="A7899" t="s">
        <v>33</v>
      </c>
      <c r="B7899" t="s">
        <v>14071</v>
      </c>
      <c r="C7899" t="s">
        <v>14072</v>
      </c>
      <c r="D7899" t="s">
        <v>13</v>
      </c>
      <c r="E7899" t="s">
        <v>14</v>
      </c>
      <c r="F7899" t="s">
        <v>694</v>
      </c>
      <c r="G7899" s="3">
        <v>44952.719155092593</v>
      </c>
      <c r="H7899" s="1">
        <v>51014</v>
      </c>
      <c r="I7899" t="s">
        <v>14073</v>
      </c>
    </row>
    <row r="7900" spans="1:10">
      <c r="A7900" t="s">
        <v>135</v>
      </c>
      <c r="B7900" t="s">
        <v>1312</v>
      </c>
      <c r="C7900" t="s">
        <v>8320</v>
      </c>
      <c r="D7900" t="s">
        <v>13</v>
      </c>
      <c r="E7900" t="s">
        <v>14</v>
      </c>
      <c r="F7900" t="s">
        <v>26</v>
      </c>
      <c r="G7900" s="3">
        <v>45016.708611111113</v>
      </c>
      <c r="H7900" s="1">
        <v>100000</v>
      </c>
      <c r="I7900" t="s">
        <v>653</v>
      </c>
      <c r="J7900" t="s">
        <v>316</v>
      </c>
    </row>
    <row r="7901" spans="1:10">
      <c r="A7901" t="s">
        <v>10</v>
      </c>
      <c r="B7901" t="s">
        <v>14074</v>
      </c>
      <c r="C7901" t="s">
        <v>24</v>
      </c>
      <c r="D7901" t="s">
        <v>13</v>
      </c>
      <c r="E7901" t="s">
        <v>25</v>
      </c>
      <c r="F7901" t="s">
        <v>26</v>
      </c>
      <c r="G7901" s="3">
        <v>44985.744675925926</v>
      </c>
      <c r="H7901" s="1">
        <v>127500</v>
      </c>
      <c r="I7901" t="s">
        <v>14075</v>
      </c>
      <c r="J7901" t="s">
        <v>14076</v>
      </c>
    </row>
    <row r="7902" spans="1:10">
      <c r="A7902" t="s">
        <v>33</v>
      </c>
      <c r="B7902" t="s">
        <v>9708</v>
      </c>
      <c r="C7902" t="s">
        <v>2070</v>
      </c>
      <c r="D7902" t="s">
        <v>111</v>
      </c>
      <c r="E7902" t="s">
        <v>14</v>
      </c>
      <c r="F7902" t="s">
        <v>26</v>
      </c>
      <c r="G7902" s="3">
        <v>45245.709733796299</v>
      </c>
      <c r="H7902" s="1">
        <v>65000</v>
      </c>
      <c r="I7902" t="s">
        <v>14077</v>
      </c>
      <c r="J7902" t="s">
        <v>338</v>
      </c>
    </row>
    <row r="7903" spans="1:10">
      <c r="A7903" t="s">
        <v>33</v>
      </c>
      <c r="B7903" t="s">
        <v>14078</v>
      </c>
      <c r="C7903" t="s">
        <v>14079</v>
      </c>
      <c r="D7903" t="s">
        <v>13</v>
      </c>
      <c r="E7903" t="s">
        <v>14</v>
      </c>
      <c r="F7903" t="s">
        <v>694</v>
      </c>
      <c r="G7903" s="3">
        <v>44960.731990740744</v>
      </c>
      <c r="H7903" s="1">
        <v>51014</v>
      </c>
      <c r="I7903" t="s">
        <v>14080</v>
      </c>
      <c r="J7903" t="s">
        <v>316</v>
      </c>
    </row>
    <row r="7904" spans="1:10">
      <c r="A7904" t="s">
        <v>33</v>
      </c>
      <c r="B7904" t="s">
        <v>14081</v>
      </c>
      <c r="C7904" t="s">
        <v>2012</v>
      </c>
      <c r="D7904" t="s">
        <v>100</v>
      </c>
      <c r="E7904" t="s">
        <v>14</v>
      </c>
      <c r="F7904" t="s">
        <v>2012</v>
      </c>
      <c r="G7904" s="3">
        <v>44966.050775462965</v>
      </c>
      <c r="H7904" s="1">
        <v>98500</v>
      </c>
      <c r="I7904" t="s">
        <v>14082</v>
      </c>
      <c r="J7904" t="s">
        <v>14083</v>
      </c>
    </row>
    <row r="7905" spans="1:10">
      <c r="A7905" t="s">
        <v>10</v>
      </c>
      <c r="B7905" t="s">
        <v>14084</v>
      </c>
      <c r="C7905" t="s">
        <v>95</v>
      </c>
      <c r="D7905" t="s">
        <v>13</v>
      </c>
      <c r="E7905" t="s">
        <v>14</v>
      </c>
      <c r="F7905" t="s">
        <v>26</v>
      </c>
      <c r="G7905" s="3">
        <v>44957.70888888889</v>
      </c>
      <c r="H7905" s="1">
        <v>52500</v>
      </c>
      <c r="I7905" t="s">
        <v>14085</v>
      </c>
      <c r="J7905" t="s">
        <v>230</v>
      </c>
    </row>
    <row r="7906" spans="1:10">
      <c r="A7906" t="s">
        <v>10</v>
      </c>
      <c r="B7906" t="s">
        <v>10</v>
      </c>
      <c r="D7906" t="s">
        <v>13</v>
      </c>
      <c r="E7906" t="s">
        <v>14</v>
      </c>
      <c r="F7906" t="s">
        <v>26</v>
      </c>
      <c r="G7906" s="3">
        <v>45231.708368055559</v>
      </c>
      <c r="H7906" s="1">
        <v>140000</v>
      </c>
      <c r="I7906" t="s">
        <v>14086</v>
      </c>
      <c r="J7906" t="s">
        <v>14087</v>
      </c>
    </row>
    <row r="7907" spans="1:10">
      <c r="A7907" t="s">
        <v>10</v>
      </c>
      <c r="B7907" t="s">
        <v>14088</v>
      </c>
      <c r="C7907" t="s">
        <v>559</v>
      </c>
      <c r="D7907" t="s">
        <v>13</v>
      </c>
      <c r="E7907" t="s">
        <v>14</v>
      </c>
      <c r="F7907" t="s">
        <v>26</v>
      </c>
      <c r="G7907" s="3">
        <v>44932.71230324074</v>
      </c>
      <c r="H7907" s="1">
        <v>165000</v>
      </c>
      <c r="I7907" t="s">
        <v>128</v>
      </c>
      <c r="J7907" t="s">
        <v>14089</v>
      </c>
    </row>
    <row r="7908" spans="1:10">
      <c r="A7908" t="s">
        <v>18</v>
      </c>
      <c r="B7908" t="s">
        <v>18</v>
      </c>
      <c r="C7908" t="s">
        <v>684</v>
      </c>
      <c r="D7908" t="s">
        <v>13</v>
      </c>
      <c r="E7908" t="s">
        <v>14</v>
      </c>
      <c r="F7908" t="s">
        <v>209</v>
      </c>
      <c r="G7908" s="3">
        <v>45016.728182870371</v>
      </c>
      <c r="H7908" s="1">
        <v>147500</v>
      </c>
      <c r="I7908" t="s">
        <v>898</v>
      </c>
      <c r="J7908" t="s">
        <v>14090</v>
      </c>
    </row>
    <row r="7909" spans="1:10">
      <c r="A7909" t="s">
        <v>18</v>
      </c>
      <c r="B7909" t="s">
        <v>14091</v>
      </c>
      <c r="C7909" t="s">
        <v>14092</v>
      </c>
      <c r="D7909" t="s">
        <v>13</v>
      </c>
      <c r="E7909" t="s">
        <v>14</v>
      </c>
      <c r="F7909" t="s">
        <v>20</v>
      </c>
      <c r="G7909" s="3">
        <v>45061.777962962966</v>
      </c>
      <c r="H7909" s="1">
        <v>100000</v>
      </c>
      <c r="I7909" t="s">
        <v>7983</v>
      </c>
      <c r="J7909" t="s">
        <v>7984</v>
      </c>
    </row>
    <row r="7910" spans="1:10">
      <c r="A7910" t="s">
        <v>10</v>
      </c>
      <c r="B7910" t="s">
        <v>14093</v>
      </c>
      <c r="C7910" t="s">
        <v>24</v>
      </c>
      <c r="D7910" t="s">
        <v>13</v>
      </c>
      <c r="E7910" t="s">
        <v>25</v>
      </c>
      <c r="F7910" t="s">
        <v>26</v>
      </c>
      <c r="G7910" s="3">
        <v>44932.711840277778</v>
      </c>
      <c r="H7910" s="1">
        <v>130000</v>
      </c>
      <c r="I7910" t="s">
        <v>3032</v>
      </c>
      <c r="J7910" t="s">
        <v>14094</v>
      </c>
    </row>
    <row r="7911" spans="1:10">
      <c r="A7911" t="s">
        <v>73</v>
      </c>
      <c r="B7911" t="s">
        <v>73</v>
      </c>
      <c r="C7911" t="s">
        <v>24</v>
      </c>
      <c r="D7911" t="s">
        <v>13</v>
      </c>
      <c r="E7911" t="s">
        <v>25</v>
      </c>
      <c r="F7911" t="s">
        <v>26</v>
      </c>
      <c r="G7911" s="3">
        <v>45215.725949074076</v>
      </c>
      <c r="H7911" s="1">
        <v>172500</v>
      </c>
      <c r="I7911" t="s">
        <v>14095</v>
      </c>
      <c r="J7911" t="s">
        <v>14096</v>
      </c>
    </row>
    <row r="7912" spans="1:10">
      <c r="A7912" t="s">
        <v>10</v>
      </c>
      <c r="B7912" t="s">
        <v>1158</v>
      </c>
      <c r="D7912" t="s">
        <v>13</v>
      </c>
      <c r="E7912" t="s">
        <v>14</v>
      </c>
      <c r="F7912" t="s">
        <v>26</v>
      </c>
      <c r="G7912" s="3">
        <v>45077.710578703707</v>
      </c>
      <c r="H7912" s="1">
        <v>171000</v>
      </c>
      <c r="I7912" t="s">
        <v>7913</v>
      </c>
      <c r="J7912" t="s">
        <v>14097</v>
      </c>
    </row>
    <row r="7913" spans="1:10">
      <c r="A7913" t="s">
        <v>73</v>
      </c>
      <c r="B7913" t="s">
        <v>14098</v>
      </c>
      <c r="C7913" t="s">
        <v>170</v>
      </c>
      <c r="D7913" t="s">
        <v>13</v>
      </c>
      <c r="E7913" t="s">
        <v>14</v>
      </c>
      <c r="F7913" t="s">
        <v>171</v>
      </c>
      <c r="G7913" s="3">
        <v>44976.717511574076</v>
      </c>
      <c r="H7913" s="1">
        <v>147500</v>
      </c>
      <c r="I7913" t="s">
        <v>974</v>
      </c>
      <c r="J7913" t="s">
        <v>14099</v>
      </c>
    </row>
    <row r="7914" spans="1:10">
      <c r="A7914" t="s">
        <v>33</v>
      </c>
      <c r="B7914" t="s">
        <v>14100</v>
      </c>
      <c r="C7914" t="s">
        <v>119</v>
      </c>
      <c r="D7914" t="s">
        <v>13</v>
      </c>
      <c r="E7914" t="s">
        <v>14</v>
      </c>
      <c r="F7914" t="s">
        <v>26</v>
      </c>
      <c r="G7914" s="3">
        <v>45086.708715277775</v>
      </c>
      <c r="H7914" s="1">
        <v>150000</v>
      </c>
      <c r="I7914" t="s">
        <v>430</v>
      </c>
      <c r="J7914" t="s">
        <v>431</v>
      </c>
    </row>
    <row r="7915" spans="1:10">
      <c r="A7915" t="s">
        <v>10</v>
      </c>
      <c r="B7915" t="s">
        <v>14101</v>
      </c>
      <c r="C7915" t="s">
        <v>24</v>
      </c>
      <c r="D7915" t="s">
        <v>13</v>
      </c>
      <c r="E7915" t="s">
        <v>25</v>
      </c>
      <c r="F7915" t="s">
        <v>26</v>
      </c>
      <c r="G7915" s="3">
        <v>45174.710243055553</v>
      </c>
      <c r="H7915" s="1">
        <v>85600</v>
      </c>
      <c r="I7915" t="s">
        <v>14102</v>
      </c>
      <c r="J7915" t="s">
        <v>808</v>
      </c>
    </row>
    <row r="7916" spans="1:10">
      <c r="A7916" t="s">
        <v>18</v>
      </c>
      <c r="B7916" t="s">
        <v>18</v>
      </c>
      <c r="C7916" t="s">
        <v>14103</v>
      </c>
      <c r="D7916" t="s">
        <v>13</v>
      </c>
      <c r="E7916" t="s">
        <v>14</v>
      </c>
      <c r="F7916" t="s">
        <v>26</v>
      </c>
      <c r="G7916" s="3">
        <v>45197.71365740741</v>
      </c>
      <c r="H7916" s="1">
        <v>73000</v>
      </c>
      <c r="I7916" t="s">
        <v>14104</v>
      </c>
      <c r="J7916" t="s">
        <v>344</v>
      </c>
    </row>
    <row r="7917" spans="1:10">
      <c r="A7917" t="s">
        <v>73</v>
      </c>
      <c r="B7917" t="s">
        <v>73</v>
      </c>
      <c r="C7917" t="s">
        <v>24</v>
      </c>
      <c r="D7917" t="s">
        <v>13</v>
      </c>
      <c r="E7917" t="s">
        <v>25</v>
      </c>
      <c r="F7917" t="s">
        <v>26</v>
      </c>
      <c r="G7917" s="3">
        <v>45223.757777777777</v>
      </c>
      <c r="H7917" s="1">
        <v>160000</v>
      </c>
      <c r="I7917" t="s">
        <v>1037</v>
      </c>
      <c r="J7917" t="s">
        <v>14105</v>
      </c>
    </row>
    <row r="7918" spans="1:10">
      <c r="A7918" t="s">
        <v>10</v>
      </c>
      <c r="B7918" t="s">
        <v>11127</v>
      </c>
      <c r="C7918" t="s">
        <v>24</v>
      </c>
      <c r="D7918" t="s">
        <v>13</v>
      </c>
      <c r="E7918" t="s">
        <v>25</v>
      </c>
      <c r="F7918" t="s">
        <v>26</v>
      </c>
      <c r="G7918" s="3">
        <v>45058.710856481484</v>
      </c>
      <c r="H7918" s="1">
        <v>137500</v>
      </c>
      <c r="I7918" t="s">
        <v>14106</v>
      </c>
      <c r="J7918" t="s">
        <v>14107</v>
      </c>
    </row>
    <row r="7919" spans="1:10">
      <c r="A7919" t="s">
        <v>10</v>
      </c>
      <c r="B7919" t="s">
        <v>4939</v>
      </c>
      <c r="C7919" t="s">
        <v>3212</v>
      </c>
      <c r="D7919" t="s">
        <v>13</v>
      </c>
      <c r="E7919" t="s">
        <v>14</v>
      </c>
      <c r="F7919" t="s">
        <v>2316</v>
      </c>
      <c r="G7919" s="3">
        <v>45194.748159722221</v>
      </c>
      <c r="H7919" s="1">
        <v>27000</v>
      </c>
      <c r="I7919" t="s">
        <v>14108</v>
      </c>
      <c r="J7919" t="s">
        <v>14109</v>
      </c>
    </row>
    <row r="7920" spans="1:10">
      <c r="A7920" t="s">
        <v>10</v>
      </c>
      <c r="B7920" t="s">
        <v>10</v>
      </c>
      <c r="C7920" t="s">
        <v>14110</v>
      </c>
      <c r="D7920" t="s">
        <v>13</v>
      </c>
      <c r="E7920" t="s">
        <v>14</v>
      </c>
      <c r="F7920" t="s">
        <v>26</v>
      </c>
      <c r="G7920" s="3">
        <v>45112.711446759262</v>
      </c>
      <c r="H7920" s="1">
        <v>70000</v>
      </c>
      <c r="I7920" t="s">
        <v>366</v>
      </c>
    </row>
    <row r="7921" spans="1:10">
      <c r="A7921" t="s">
        <v>33</v>
      </c>
      <c r="B7921" t="s">
        <v>1084</v>
      </c>
      <c r="C7921" t="s">
        <v>243</v>
      </c>
      <c r="D7921" t="s">
        <v>13</v>
      </c>
      <c r="E7921" t="s">
        <v>14</v>
      </c>
      <c r="F7921" t="s">
        <v>26</v>
      </c>
      <c r="G7921" s="3">
        <v>45029.709861111114</v>
      </c>
      <c r="H7921" s="1">
        <v>80850</v>
      </c>
      <c r="I7921" t="s">
        <v>14111</v>
      </c>
    </row>
    <row r="7922" spans="1:10">
      <c r="A7922" t="s">
        <v>18</v>
      </c>
      <c r="B7922" t="s">
        <v>18</v>
      </c>
      <c r="C7922" t="s">
        <v>232</v>
      </c>
      <c r="D7922" t="s">
        <v>13</v>
      </c>
      <c r="E7922" t="s">
        <v>14</v>
      </c>
      <c r="F7922" t="s">
        <v>26</v>
      </c>
      <c r="G7922" s="3">
        <v>44991.780393518522</v>
      </c>
      <c r="H7922" s="1">
        <v>120000</v>
      </c>
      <c r="I7922" t="s">
        <v>516</v>
      </c>
      <c r="J7922" t="s">
        <v>517</v>
      </c>
    </row>
    <row r="7923" spans="1:10">
      <c r="A7923" t="s">
        <v>135</v>
      </c>
      <c r="B7923" t="s">
        <v>14112</v>
      </c>
      <c r="C7923" t="s">
        <v>205</v>
      </c>
      <c r="D7923" t="s">
        <v>13</v>
      </c>
      <c r="E7923" t="s">
        <v>14</v>
      </c>
      <c r="F7923" t="s">
        <v>205</v>
      </c>
      <c r="G7923" s="3">
        <v>45269.720729166664</v>
      </c>
      <c r="H7923" s="1">
        <v>86400</v>
      </c>
      <c r="I7923" t="s">
        <v>14113</v>
      </c>
      <c r="J7923" t="s">
        <v>1643</v>
      </c>
    </row>
    <row r="7924" spans="1:10">
      <c r="A7924" t="s">
        <v>18</v>
      </c>
      <c r="B7924" t="s">
        <v>18</v>
      </c>
      <c r="C7924" t="s">
        <v>792</v>
      </c>
      <c r="D7924" t="s">
        <v>13</v>
      </c>
      <c r="E7924" t="s">
        <v>14</v>
      </c>
      <c r="F7924" t="s">
        <v>26</v>
      </c>
      <c r="G7924" s="3">
        <v>45250.711898148147</v>
      </c>
      <c r="H7924" s="1">
        <v>85000</v>
      </c>
      <c r="I7924" t="s">
        <v>14114</v>
      </c>
      <c r="J7924" t="s">
        <v>13767</v>
      </c>
    </row>
    <row r="7925" spans="1:10">
      <c r="A7925" t="s">
        <v>33</v>
      </c>
      <c r="B7925" t="s">
        <v>14115</v>
      </c>
      <c r="C7925" t="s">
        <v>4559</v>
      </c>
      <c r="D7925" t="s">
        <v>13</v>
      </c>
      <c r="E7925" t="s">
        <v>14</v>
      </c>
      <c r="F7925" t="s">
        <v>26</v>
      </c>
      <c r="G7925" s="3">
        <v>45084.709004629629</v>
      </c>
      <c r="H7925" s="1">
        <v>52000</v>
      </c>
      <c r="I7925" t="s">
        <v>14116</v>
      </c>
      <c r="J7925" t="s">
        <v>14117</v>
      </c>
    </row>
    <row r="7926" spans="1:10">
      <c r="A7926" t="s">
        <v>10</v>
      </c>
      <c r="B7926" t="s">
        <v>14118</v>
      </c>
      <c r="C7926" t="s">
        <v>3066</v>
      </c>
      <c r="D7926" t="s">
        <v>13</v>
      </c>
      <c r="E7926" t="s">
        <v>14</v>
      </c>
      <c r="F7926" t="s">
        <v>26</v>
      </c>
      <c r="G7926" s="3">
        <v>45236.79928240741</v>
      </c>
      <c r="H7926" s="1">
        <v>185000</v>
      </c>
      <c r="I7926" t="s">
        <v>13551</v>
      </c>
      <c r="J7926" t="s">
        <v>1334</v>
      </c>
    </row>
    <row r="7927" spans="1:10">
      <c r="A7927" t="s">
        <v>73</v>
      </c>
      <c r="B7927" t="s">
        <v>73</v>
      </c>
      <c r="C7927" t="s">
        <v>325</v>
      </c>
      <c r="D7927" t="s">
        <v>13</v>
      </c>
      <c r="E7927" t="s">
        <v>14</v>
      </c>
      <c r="F7927" t="s">
        <v>26</v>
      </c>
      <c r="G7927" s="3">
        <v>45130.723263888889</v>
      </c>
      <c r="H7927" s="1">
        <v>84000</v>
      </c>
      <c r="I7927" t="s">
        <v>1923</v>
      </c>
      <c r="J7927" t="s">
        <v>4537</v>
      </c>
    </row>
    <row r="7928" spans="1:10">
      <c r="A7928" t="s">
        <v>73</v>
      </c>
      <c r="B7928" t="s">
        <v>73</v>
      </c>
      <c r="C7928" t="s">
        <v>1059</v>
      </c>
      <c r="D7928" t="s">
        <v>13</v>
      </c>
      <c r="E7928" t="s">
        <v>14</v>
      </c>
      <c r="F7928" t="s">
        <v>20</v>
      </c>
      <c r="G7928" s="3">
        <v>45147.761145833334</v>
      </c>
      <c r="H7928" s="1">
        <v>173500</v>
      </c>
      <c r="I7928" t="s">
        <v>120</v>
      </c>
      <c r="J7928" t="s">
        <v>12322</v>
      </c>
    </row>
    <row r="7929" spans="1:10">
      <c r="A7929" t="s">
        <v>18</v>
      </c>
      <c r="B7929" t="s">
        <v>18</v>
      </c>
      <c r="C7929" t="s">
        <v>1123</v>
      </c>
      <c r="D7929" t="s">
        <v>13</v>
      </c>
      <c r="E7929" t="s">
        <v>14</v>
      </c>
      <c r="F7929" t="s">
        <v>1124</v>
      </c>
      <c r="G7929" s="3">
        <v>45161.727048611108</v>
      </c>
      <c r="H7929" s="1">
        <v>97444</v>
      </c>
      <c r="I7929" t="s">
        <v>4225</v>
      </c>
      <c r="J7929" t="s">
        <v>14119</v>
      </c>
    </row>
    <row r="7930" spans="1:10">
      <c r="A7930" t="s">
        <v>212</v>
      </c>
      <c r="B7930" t="s">
        <v>212</v>
      </c>
      <c r="C7930" t="s">
        <v>24</v>
      </c>
      <c r="D7930" t="s">
        <v>13</v>
      </c>
      <c r="E7930" t="s">
        <v>25</v>
      </c>
      <c r="F7930" t="s">
        <v>20</v>
      </c>
      <c r="G7930" s="3">
        <v>45092.751851851855</v>
      </c>
      <c r="H7930" s="1">
        <v>114000</v>
      </c>
      <c r="I7930" t="s">
        <v>14120</v>
      </c>
      <c r="J7930" t="s">
        <v>14121</v>
      </c>
    </row>
    <row r="7931" spans="1:10">
      <c r="A7931" t="s">
        <v>18</v>
      </c>
      <c r="B7931" t="s">
        <v>14122</v>
      </c>
      <c r="C7931" t="s">
        <v>14123</v>
      </c>
      <c r="D7931" t="s">
        <v>13</v>
      </c>
      <c r="E7931" t="s">
        <v>14</v>
      </c>
      <c r="F7931" t="s">
        <v>14124</v>
      </c>
      <c r="G7931" s="3">
        <v>45016.759120370371</v>
      </c>
      <c r="H7931" s="1">
        <v>96773</v>
      </c>
      <c r="I7931" t="s">
        <v>4382</v>
      </c>
      <c r="J7931" t="s">
        <v>14125</v>
      </c>
    </row>
    <row r="7932" spans="1:10">
      <c r="A7932" t="s">
        <v>10</v>
      </c>
      <c r="B7932" t="s">
        <v>10</v>
      </c>
      <c r="C7932" t="s">
        <v>12171</v>
      </c>
      <c r="D7932" t="s">
        <v>13</v>
      </c>
      <c r="E7932" t="s">
        <v>14</v>
      </c>
      <c r="F7932" t="s">
        <v>26</v>
      </c>
      <c r="G7932" s="3">
        <v>45204.710081018522</v>
      </c>
      <c r="H7932" s="1">
        <v>165000</v>
      </c>
      <c r="I7932" t="s">
        <v>14126</v>
      </c>
    </row>
    <row r="7933" spans="1:10">
      <c r="A7933" t="s">
        <v>77</v>
      </c>
      <c r="B7933" t="s">
        <v>14127</v>
      </c>
      <c r="C7933" t="s">
        <v>237</v>
      </c>
      <c r="D7933" t="s">
        <v>13</v>
      </c>
      <c r="E7933" t="s">
        <v>14</v>
      </c>
      <c r="F7933" t="s">
        <v>26</v>
      </c>
      <c r="G7933" s="3">
        <v>45167.711608796293</v>
      </c>
      <c r="H7933" s="1">
        <v>70000</v>
      </c>
      <c r="I7933" t="s">
        <v>14128</v>
      </c>
      <c r="J7933" t="s">
        <v>3203</v>
      </c>
    </row>
    <row r="7934" spans="1:10">
      <c r="A7934" t="s">
        <v>73</v>
      </c>
      <c r="B7934" t="s">
        <v>14129</v>
      </c>
      <c r="C7934" t="s">
        <v>733</v>
      </c>
      <c r="D7934" t="s">
        <v>13</v>
      </c>
      <c r="E7934" t="s">
        <v>14</v>
      </c>
      <c r="F7934" t="s">
        <v>509</v>
      </c>
      <c r="G7934" s="3">
        <v>45035.721956018519</v>
      </c>
      <c r="H7934" s="1">
        <v>89100</v>
      </c>
      <c r="I7934" t="s">
        <v>405</v>
      </c>
      <c r="J7934" t="s">
        <v>14130</v>
      </c>
    </row>
    <row r="7935" spans="1:10">
      <c r="A7935" t="s">
        <v>33</v>
      </c>
      <c r="B7935" t="s">
        <v>14131</v>
      </c>
      <c r="C7935" t="s">
        <v>11459</v>
      </c>
      <c r="D7935" t="s">
        <v>13</v>
      </c>
      <c r="E7935" t="s">
        <v>14</v>
      </c>
      <c r="F7935" t="s">
        <v>6202</v>
      </c>
      <c r="G7935" s="3">
        <v>45247.754212962966</v>
      </c>
      <c r="H7935" s="1">
        <v>43200</v>
      </c>
      <c r="I7935" t="s">
        <v>4494</v>
      </c>
      <c r="J7935" t="s">
        <v>14132</v>
      </c>
    </row>
    <row r="7936" spans="1:10">
      <c r="A7936" t="s">
        <v>33</v>
      </c>
      <c r="B7936" t="s">
        <v>13859</v>
      </c>
      <c r="C7936" t="s">
        <v>826</v>
      </c>
      <c r="D7936" t="s">
        <v>293</v>
      </c>
      <c r="E7936" t="s">
        <v>14</v>
      </c>
      <c r="F7936" t="s">
        <v>827</v>
      </c>
      <c r="G7936" s="3">
        <v>45049.748518518521</v>
      </c>
      <c r="H7936" s="1">
        <v>50400</v>
      </c>
      <c r="I7936" t="s">
        <v>685</v>
      </c>
      <c r="J7936" t="s">
        <v>298</v>
      </c>
    </row>
    <row r="7937" spans="1:10">
      <c r="A7937" t="s">
        <v>135</v>
      </c>
      <c r="B7937" t="s">
        <v>135</v>
      </c>
      <c r="C7937" t="s">
        <v>5039</v>
      </c>
      <c r="D7937" t="s">
        <v>13</v>
      </c>
      <c r="E7937" t="s">
        <v>14</v>
      </c>
      <c r="F7937" t="s">
        <v>26</v>
      </c>
      <c r="G7937" s="3">
        <v>45101.710289351853</v>
      </c>
      <c r="H7937" s="1">
        <v>105475</v>
      </c>
      <c r="I7937" t="s">
        <v>14133</v>
      </c>
      <c r="J7937" t="s">
        <v>14134</v>
      </c>
    </row>
    <row r="7938" spans="1:10">
      <c r="A7938" t="s">
        <v>18</v>
      </c>
      <c r="B7938" t="s">
        <v>14135</v>
      </c>
      <c r="C7938" t="s">
        <v>24</v>
      </c>
      <c r="D7938" t="s">
        <v>13</v>
      </c>
      <c r="E7938" t="s">
        <v>25</v>
      </c>
      <c r="F7938" t="s">
        <v>26</v>
      </c>
      <c r="G7938" s="3">
        <v>45141.750787037039</v>
      </c>
      <c r="H7938" s="1">
        <v>197500</v>
      </c>
      <c r="I7938" t="s">
        <v>14136</v>
      </c>
      <c r="J7938" t="s">
        <v>14137</v>
      </c>
    </row>
    <row r="7939" spans="1:10">
      <c r="A7939" t="s">
        <v>10</v>
      </c>
      <c r="B7939" t="s">
        <v>14138</v>
      </c>
      <c r="C7939" t="s">
        <v>115</v>
      </c>
      <c r="D7939" t="s">
        <v>13</v>
      </c>
      <c r="E7939" t="s">
        <v>14</v>
      </c>
      <c r="F7939" t="s">
        <v>20</v>
      </c>
      <c r="G7939" s="3">
        <v>45105.768321759257</v>
      </c>
      <c r="H7939" s="1">
        <v>90000</v>
      </c>
      <c r="I7939" t="s">
        <v>14139</v>
      </c>
      <c r="J7939" t="s">
        <v>14140</v>
      </c>
    </row>
    <row r="7940" spans="1:10">
      <c r="A7940" t="s">
        <v>77</v>
      </c>
      <c r="B7940" t="s">
        <v>14141</v>
      </c>
      <c r="C7940" t="s">
        <v>232</v>
      </c>
      <c r="D7940" t="s">
        <v>13</v>
      </c>
      <c r="E7940" t="s">
        <v>14</v>
      </c>
      <c r="F7940" t="s">
        <v>26</v>
      </c>
      <c r="G7940" s="3">
        <v>45226.709756944445</v>
      </c>
      <c r="H7940" s="1">
        <v>105000</v>
      </c>
      <c r="I7940" t="s">
        <v>14142</v>
      </c>
    </row>
    <row r="7941" spans="1:10">
      <c r="A7941" t="s">
        <v>33</v>
      </c>
      <c r="B7941" t="s">
        <v>33</v>
      </c>
      <c r="C7941" t="s">
        <v>461</v>
      </c>
      <c r="D7941" t="s">
        <v>13</v>
      </c>
      <c r="E7941" t="s">
        <v>14</v>
      </c>
      <c r="F7941" t="s">
        <v>26</v>
      </c>
      <c r="G7941" s="3">
        <v>44970.710405092592</v>
      </c>
      <c r="H7941" s="1">
        <v>103200</v>
      </c>
      <c r="I7941" t="s">
        <v>14143</v>
      </c>
      <c r="J7941" t="s">
        <v>14144</v>
      </c>
    </row>
    <row r="7942" spans="1:10">
      <c r="A7942" t="s">
        <v>33</v>
      </c>
      <c r="B7942" t="s">
        <v>33</v>
      </c>
      <c r="C7942" t="s">
        <v>26</v>
      </c>
      <c r="D7942" t="s">
        <v>13</v>
      </c>
      <c r="E7942" t="s">
        <v>14</v>
      </c>
      <c r="F7942" t="s">
        <v>26</v>
      </c>
      <c r="G7942" s="3">
        <v>44974.712488425925</v>
      </c>
      <c r="H7942" s="1">
        <v>111175</v>
      </c>
      <c r="I7942" t="s">
        <v>14145</v>
      </c>
      <c r="J7942" t="s">
        <v>14146</v>
      </c>
    </row>
    <row r="7943" spans="1:10">
      <c r="A7943" t="s">
        <v>10</v>
      </c>
      <c r="B7943" t="s">
        <v>357</v>
      </c>
      <c r="C7943" t="s">
        <v>4338</v>
      </c>
      <c r="D7943" t="s">
        <v>13</v>
      </c>
      <c r="E7943" t="s">
        <v>14</v>
      </c>
      <c r="F7943" t="s">
        <v>26</v>
      </c>
      <c r="G7943" s="3">
        <v>45110.710300925923</v>
      </c>
      <c r="H7943" s="1">
        <v>182000</v>
      </c>
      <c r="I7943" t="s">
        <v>11178</v>
      </c>
      <c r="J7943" t="s">
        <v>14147</v>
      </c>
    </row>
    <row r="7944" spans="1:10">
      <c r="A7944" t="s">
        <v>33</v>
      </c>
      <c r="B7944" t="s">
        <v>11136</v>
      </c>
      <c r="C7944" t="s">
        <v>441</v>
      </c>
      <c r="D7944" t="s">
        <v>13</v>
      </c>
      <c r="E7944" t="s">
        <v>14</v>
      </c>
      <c r="F7944" t="s">
        <v>26</v>
      </c>
      <c r="G7944" s="3">
        <v>45233.711261574077</v>
      </c>
      <c r="H7944" s="1">
        <v>62500</v>
      </c>
      <c r="I7944" t="s">
        <v>128</v>
      </c>
      <c r="J7944" t="s">
        <v>14148</v>
      </c>
    </row>
    <row r="7945" spans="1:10">
      <c r="A7945" t="s">
        <v>10</v>
      </c>
      <c r="B7945" t="s">
        <v>4106</v>
      </c>
      <c r="C7945" t="s">
        <v>24</v>
      </c>
      <c r="D7945" t="s">
        <v>13</v>
      </c>
      <c r="E7945" t="s">
        <v>25</v>
      </c>
      <c r="F7945" t="s">
        <v>20</v>
      </c>
      <c r="G7945" s="3">
        <v>45013.769085648149</v>
      </c>
      <c r="H7945" s="1">
        <v>145000</v>
      </c>
      <c r="I7945" t="s">
        <v>10443</v>
      </c>
      <c r="J7945" t="s">
        <v>5525</v>
      </c>
    </row>
    <row r="7946" spans="1:10">
      <c r="A7946" t="s">
        <v>33</v>
      </c>
      <c r="B7946" t="s">
        <v>33</v>
      </c>
      <c r="C7946" t="s">
        <v>56</v>
      </c>
      <c r="D7946" t="s">
        <v>13</v>
      </c>
      <c r="E7946" t="s">
        <v>14</v>
      </c>
      <c r="F7946" t="s">
        <v>26</v>
      </c>
      <c r="G7946" s="3">
        <v>44999.710520833331</v>
      </c>
      <c r="H7946" s="1">
        <v>72500</v>
      </c>
      <c r="I7946" t="s">
        <v>14149</v>
      </c>
      <c r="J7946" t="s">
        <v>14150</v>
      </c>
    </row>
    <row r="7947" spans="1:10">
      <c r="A7947" t="s">
        <v>135</v>
      </c>
      <c r="B7947" t="s">
        <v>14151</v>
      </c>
      <c r="C7947" t="s">
        <v>24</v>
      </c>
      <c r="D7947" t="s">
        <v>13</v>
      </c>
      <c r="E7947" t="s">
        <v>25</v>
      </c>
      <c r="F7947" t="s">
        <v>26</v>
      </c>
      <c r="G7947" s="3">
        <v>44964.709780092591</v>
      </c>
      <c r="H7947" s="1">
        <v>92500</v>
      </c>
      <c r="I7947" t="s">
        <v>250</v>
      </c>
      <c r="J7947" t="s">
        <v>14152</v>
      </c>
    </row>
    <row r="7948" spans="1:10">
      <c r="A7948" t="s">
        <v>10</v>
      </c>
      <c r="B7948" t="s">
        <v>14153</v>
      </c>
      <c r="C7948" t="s">
        <v>7047</v>
      </c>
      <c r="D7948" t="s">
        <v>13</v>
      </c>
      <c r="E7948" t="s">
        <v>14</v>
      </c>
      <c r="F7948" t="s">
        <v>26</v>
      </c>
      <c r="G7948" s="3">
        <v>45043.711006944446</v>
      </c>
      <c r="H7948" s="1">
        <v>115000</v>
      </c>
      <c r="I7948" t="s">
        <v>128</v>
      </c>
      <c r="J7948" t="s">
        <v>14154</v>
      </c>
    </row>
    <row r="7949" spans="1:10">
      <c r="A7949" t="s">
        <v>18</v>
      </c>
      <c r="B7949" t="s">
        <v>14155</v>
      </c>
      <c r="C7949" t="s">
        <v>24</v>
      </c>
      <c r="E7949" t="s">
        <v>25</v>
      </c>
      <c r="F7949" t="s">
        <v>2012</v>
      </c>
      <c r="G7949" s="3">
        <v>45175.715127314812</v>
      </c>
      <c r="H7949" s="1">
        <v>55000</v>
      </c>
      <c r="I7949" t="s">
        <v>14156</v>
      </c>
      <c r="J7949" t="s">
        <v>14157</v>
      </c>
    </row>
    <row r="7950" spans="1:10">
      <c r="A7950" t="s">
        <v>33</v>
      </c>
      <c r="B7950" t="s">
        <v>364</v>
      </c>
      <c r="C7950" t="s">
        <v>2706</v>
      </c>
      <c r="D7950" t="s">
        <v>13</v>
      </c>
      <c r="E7950" t="s">
        <v>14</v>
      </c>
      <c r="F7950" t="s">
        <v>26</v>
      </c>
      <c r="G7950" s="3">
        <v>45097.709189814814</v>
      </c>
      <c r="H7950" s="1">
        <v>60000</v>
      </c>
      <c r="I7950" t="s">
        <v>14158</v>
      </c>
      <c r="J7950" t="s">
        <v>14159</v>
      </c>
    </row>
    <row r="7951" spans="1:10">
      <c r="A7951" t="s">
        <v>10</v>
      </c>
      <c r="B7951" t="s">
        <v>10</v>
      </c>
      <c r="C7951" t="s">
        <v>434</v>
      </c>
      <c r="D7951" t="s">
        <v>13</v>
      </c>
      <c r="E7951" t="s">
        <v>14</v>
      </c>
      <c r="F7951" t="s">
        <v>20</v>
      </c>
      <c r="G7951" s="3">
        <v>45175.742430555554</v>
      </c>
      <c r="H7951" s="1">
        <v>150000</v>
      </c>
      <c r="I7951" t="s">
        <v>14160</v>
      </c>
      <c r="J7951" t="s">
        <v>14161</v>
      </c>
    </row>
    <row r="7952" spans="1:10">
      <c r="A7952" t="s">
        <v>18</v>
      </c>
      <c r="B7952" t="s">
        <v>470</v>
      </c>
      <c r="C7952" t="s">
        <v>2937</v>
      </c>
      <c r="D7952" t="s">
        <v>13</v>
      </c>
      <c r="E7952" t="s">
        <v>14</v>
      </c>
      <c r="F7952" t="s">
        <v>209</v>
      </c>
      <c r="G7952" s="3">
        <v>44993.716828703706</v>
      </c>
      <c r="H7952" s="1">
        <v>45000</v>
      </c>
      <c r="I7952" t="s">
        <v>5516</v>
      </c>
      <c r="J7952" t="s">
        <v>14162</v>
      </c>
    </row>
    <row r="7953" spans="1:10">
      <c r="A7953" t="s">
        <v>10</v>
      </c>
      <c r="B7953" t="s">
        <v>10</v>
      </c>
      <c r="C7953" t="s">
        <v>24</v>
      </c>
      <c r="D7953" t="s">
        <v>13</v>
      </c>
      <c r="E7953" t="s">
        <v>25</v>
      </c>
      <c r="F7953" t="s">
        <v>26</v>
      </c>
      <c r="G7953" s="3">
        <v>44995.713287037041</v>
      </c>
      <c r="H7953" s="1">
        <v>165000</v>
      </c>
      <c r="I7953" t="s">
        <v>10719</v>
      </c>
      <c r="J7953" t="s">
        <v>14163</v>
      </c>
    </row>
    <row r="7954" spans="1:10">
      <c r="A7954" t="s">
        <v>77</v>
      </c>
      <c r="B7954" t="s">
        <v>313</v>
      </c>
      <c r="C7954" t="s">
        <v>365</v>
      </c>
      <c r="D7954" t="s">
        <v>13</v>
      </c>
      <c r="E7954" t="s">
        <v>14</v>
      </c>
      <c r="F7954" t="s">
        <v>26</v>
      </c>
      <c r="G7954" s="3">
        <v>45037.710381944446</v>
      </c>
      <c r="H7954" s="1">
        <v>95000</v>
      </c>
      <c r="I7954" t="s">
        <v>343</v>
      </c>
      <c r="J7954" t="s">
        <v>14164</v>
      </c>
    </row>
    <row r="7955" spans="1:10">
      <c r="A7955" t="s">
        <v>33</v>
      </c>
      <c r="B7955" t="s">
        <v>33</v>
      </c>
      <c r="C7955" t="s">
        <v>5814</v>
      </c>
      <c r="D7955" t="s">
        <v>13</v>
      </c>
      <c r="E7955" t="s">
        <v>14</v>
      </c>
      <c r="F7955" t="s">
        <v>601</v>
      </c>
      <c r="G7955" s="3">
        <v>44966.733090277776</v>
      </c>
      <c r="H7955" s="1">
        <v>111175</v>
      </c>
      <c r="I7955" t="s">
        <v>993</v>
      </c>
      <c r="J7955" t="s">
        <v>13750</v>
      </c>
    </row>
    <row r="7956" spans="1:10">
      <c r="A7956" t="s">
        <v>18</v>
      </c>
      <c r="B7956" t="s">
        <v>114</v>
      </c>
      <c r="C7956" t="s">
        <v>1291</v>
      </c>
      <c r="D7956" t="s">
        <v>13</v>
      </c>
      <c r="E7956" t="s">
        <v>14</v>
      </c>
      <c r="F7956" t="s">
        <v>26</v>
      </c>
      <c r="G7956" s="3">
        <v>44950.749513888892</v>
      </c>
      <c r="H7956" s="1">
        <v>87500</v>
      </c>
      <c r="I7956" t="s">
        <v>5322</v>
      </c>
      <c r="J7956" t="s">
        <v>14165</v>
      </c>
    </row>
    <row r="7957" spans="1:10">
      <c r="A7957" t="s">
        <v>10</v>
      </c>
      <c r="B7957" t="s">
        <v>12002</v>
      </c>
      <c r="C7957" t="s">
        <v>24</v>
      </c>
      <c r="D7957" t="s">
        <v>13</v>
      </c>
      <c r="E7957" t="s">
        <v>25</v>
      </c>
      <c r="F7957" t="s">
        <v>26</v>
      </c>
      <c r="G7957" s="3">
        <v>45040.710833333331</v>
      </c>
      <c r="H7957" s="1">
        <v>124000</v>
      </c>
      <c r="I7957" t="s">
        <v>7375</v>
      </c>
      <c r="J7957" t="s">
        <v>14166</v>
      </c>
    </row>
    <row r="7958" spans="1:10">
      <c r="A7958" t="s">
        <v>33</v>
      </c>
      <c r="B7958" t="s">
        <v>14167</v>
      </c>
      <c r="C7958" t="s">
        <v>237</v>
      </c>
      <c r="D7958" t="s">
        <v>1075</v>
      </c>
      <c r="E7958" t="s">
        <v>14</v>
      </c>
      <c r="F7958" t="s">
        <v>26</v>
      </c>
      <c r="G7958" s="3">
        <v>45289.709282407406</v>
      </c>
      <c r="H7958" s="1">
        <v>60000</v>
      </c>
      <c r="I7958" t="s">
        <v>14168</v>
      </c>
      <c r="J7958" t="s">
        <v>5341</v>
      </c>
    </row>
    <row r="7959" spans="1:10">
      <c r="A7959" t="s">
        <v>73</v>
      </c>
      <c r="B7959" t="s">
        <v>354</v>
      </c>
      <c r="C7959" t="s">
        <v>1088</v>
      </c>
      <c r="D7959" t="s">
        <v>13</v>
      </c>
      <c r="E7959" t="s">
        <v>14</v>
      </c>
      <c r="F7959" t="s">
        <v>26</v>
      </c>
      <c r="G7959" s="3">
        <v>45135.73541666667</v>
      </c>
      <c r="H7959" s="1">
        <v>175000</v>
      </c>
      <c r="I7959" t="s">
        <v>14169</v>
      </c>
      <c r="J7959" t="s">
        <v>14170</v>
      </c>
    </row>
    <row r="7960" spans="1:10">
      <c r="A7960" t="s">
        <v>212</v>
      </c>
      <c r="B7960" t="s">
        <v>14171</v>
      </c>
      <c r="C7960" t="s">
        <v>232</v>
      </c>
      <c r="D7960" t="s">
        <v>13</v>
      </c>
      <c r="E7960" t="s">
        <v>14</v>
      </c>
      <c r="F7960" t="s">
        <v>26</v>
      </c>
      <c r="G7960" s="3">
        <v>45084.709594907406</v>
      </c>
      <c r="H7960" s="1">
        <v>170000</v>
      </c>
      <c r="I7960" t="s">
        <v>989</v>
      </c>
      <c r="J7960" t="s">
        <v>1383</v>
      </c>
    </row>
    <row r="7961" spans="1:10">
      <c r="A7961" t="s">
        <v>18</v>
      </c>
      <c r="B7961" t="s">
        <v>18</v>
      </c>
      <c r="C7961" t="s">
        <v>24</v>
      </c>
      <c r="D7961" t="s">
        <v>13</v>
      </c>
      <c r="E7961" t="s">
        <v>25</v>
      </c>
      <c r="F7961" t="s">
        <v>26</v>
      </c>
      <c r="G7961" s="3">
        <v>44985.716805555552</v>
      </c>
      <c r="H7961" s="1">
        <v>110000</v>
      </c>
      <c r="I7961" t="s">
        <v>14172</v>
      </c>
      <c r="J7961" t="s">
        <v>14173</v>
      </c>
    </row>
    <row r="7962" spans="1:10">
      <c r="A7962" t="s">
        <v>212</v>
      </c>
      <c r="B7962" t="s">
        <v>212</v>
      </c>
      <c r="C7962" t="s">
        <v>24</v>
      </c>
      <c r="D7962" t="s">
        <v>13</v>
      </c>
      <c r="E7962" t="s">
        <v>25</v>
      </c>
      <c r="F7962" t="s">
        <v>26</v>
      </c>
      <c r="G7962" s="3">
        <v>44984.710752314815</v>
      </c>
      <c r="H7962" s="1">
        <v>152500</v>
      </c>
      <c r="I7962" t="s">
        <v>10788</v>
      </c>
      <c r="J7962" t="s">
        <v>10789</v>
      </c>
    </row>
    <row r="7963" spans="1:10">
      <c r="A7963" t="s">
        <v>33</v>
      </c>
      <c r="B7963" t="s">
        <v>14174</v>
      </c>
      <c r="C7963" t="s">
        <v>243</v>
      </c>
      <c r="D7963" t="s">
        <v>13</v>
      </c>
      <c r="E7963" t="s">
        <v>14</v>
      </c>
      <c r="F7963" t="s">
        <v>26</v>
      </c>
      <c r="G7963" s="3">
        <v>45125.70957175926</v>
      </c>
      <c r="H7963" s="1">
        <v>82500</v>
      </c>
      <c r="I7963" t="s">
        <v>14175</v>
      </c>
      <c r="J7963" t="s">
        <v>14176</v>
      </c>
    </row>
    <row r="7964" spans="1:10">
      <c r="A7964" t="s">
        <v>212</v>
      </c>
      <c r="B7964" t="s">
        <v>212</v>
      </c>
      <c r="C7964" t="s">
        <v>189</v>
      </c>
      <c r="D7964" t="s">
        <v>13</v>
      </c>
      <c r="E7964" t="s">
        <v>14</v>
      </c>
      <c r="F7964" t="s">
        <v>190</v>
      </c>
      <c r="G7964" s="3">
        <v>44952.736238425925</v>
      </c>
      <c r="H7964" s="1">
        <v>157500</v>
      </c>
      <c r="I7964" t="s">
        <v>13820</v>
      </c>
      <c r="J7964" t="s">
        <v>301</v>
      </c>
    </row>
    <row r="7965" spans="1:10">
      <c r="A7965" t="s">
        <v>18</v>
      </c>
      <c r="B7965" t="s">
        <v>14177</v>
      </c>
      <c r="C7965" t="s">
        <v>4670</v>
      </c>
      <c r="D7965" t="s">
        <v>13</v>
      </c>
      <c r="E7965" t="s">
        <v>14</v>
      </c>
      <c r="F7965" t="s">
        <v>509</v>
      </c>
      <c r="G7965" s="3">
        <v>44989.724293981482</v>
      </c>
      <c r="H7965" s="1">
        <v>56700</v>
      </c>
      <c r="I7965" t="s">
        <v>1795</v>
      </c>
      <c r="J7965" t="s">
        <v>14178</v>
      </c>
    </row>
    <row r="7966" spans="1:10">
      <c r="A7966" t="s">
        <v>73</v>
      </c>
      <c r="B7966" t="s">
        <v>73</v>
      </c>
      <c r="C7966" t="s">
        <v>232</v>
      </c>
      <c r="D7966" t="s">
        <v>13</v>
      </c>
      <c r="E7966" t="s">
        <v>14</v>
      </c>
      <c r="F7966" t="s">
        <v>26</v>
      </c>
      <c r="G7966" s="3">
        <v>45167.729421296295</v>
      </c>
      <c r="H7966" s="1">
        <v>170000</v>
      </c>
      <c r="I7966" t="s">
        <v>7853</v>
      </c>
      <c r="J7966" t="s">
        <v>14179</v>
      </c>
    </row>
    <row r="7967" spans="1:10">
      <c r="A7967" t="s">
        <v>135</v>
      </c>
      <c r="B7967" t="s">
        <v>14180</v>
      </c>
      <c r="C7967" t="s">
        <v>243</v>
      </c>
      <c r="D7967" t="s">
        <v>13</v>
      </c>
      <c r="E7967" t="s">
        <v>14</v>
      </c>
      <c r="F7967" t="s">
        <v>26</v>
      </c>
      <c r="G7967" s="3">
        <v>45084.709224537037</v>
      </c>
      <c r="H7967" s="1">
        <v>89076</v>
      </c>
      <c r="I7967" t="s">
        <v>14181</v>
      </c>
      <c r="J7967" t="s">
        <v>9278</v>
      </c>
    </row>
    <row r="7968" spans="1:10">
      <c r="A7968" t="s">
        <v>18</v>
      </c>
      <c r="B7968" t="s">
        <v>6969</v>
      </c>
      <c r="C7968" t="s">
        <v>1740</v>
      </c>
      <c r="D7968" t="s">
        <v>13</v>
      </c>
      <c r="E7968" t="s">
        <v>14</v>
      </c>
      <c r="F7968" t="s">
        <v>314</v>
      </c>
      <c r="G7968" s="3">
        <v>45112.724236111113</v>
      </c>
      <c r="H7968" s="1">
        <v>69300</v>
      </c>
      <c r="I7968" t="s">
        <v>1741</v>
      </c>
      <c r="J7968" t="s">
        <v>2332</v>
      </c>
    </row>
    <row r="7969" spans="1:10">
      <c r="A7969" t="s">
        <v>18</v>
      </c>
      <c r="B7969" t="s">
        <v>14182</v>
      </c>
      <c r="C7969" t="s">
        <v>75</v>
      </c>
      <c r="D7969" t="s">
        <v>13</v>
      </c>
      <c r="E7969" t="s">
        <v>14</v>
      </c>
      <c r="F7969" t="s">
        <v>26</v>
      </c>
      <c r="G7969" s="3">
        <v>45042.709722222222</v>
      </c>
      <c r="H7969" s="1">
        <v>227000</v>
      </c>
      <c r="I7969" t="s">
        <v>1574</v>
      </c>
      <c r="J7969" t="s">
        <v>14183</v>
      </c>
    </row>
    <row r="7970" spans="1:10">
      <c r="A7970" t="s">
        <v>73</v>
      </c>
      <c r="B7970" t="s">
        <v>14184</v>
      </c>
      <c r="C7970" t="s">
        <v>411</v>
      </c>
      <c r="D7970" t="s">
        <v>13</v>
      </c>
      <c r="E7970" t="s">
        <v>14</v>
      </c>
      <c r="F7970" t="s">
        <v>411</v>
      </c>
      <c r="G7970" s="3">
        <v>45128.721041666664</v>
      </c>
      <c r="H7970" s="1">
        <v>79200</v>
      </c>
      <c r="I7970" t="s">
        <v>5366</v>
      </c>
      <c r="J7970" t="s">
        <v>14185</v>
      </c>
    </row>
    <row r="7971" spans="1:10">
      <c r="A7971" t="s">
        <v>18</v>
      </c>
      <c r="B7971" t="s">
        <v>14186</v>
      </c>
      <c r="C7971" t="s">
        <v>1105</v>
      </c>
      <c r="D7971" t="s">
        <v>13</v>
      </c>
      <c r="E7971" t="s">
        <v>14</v>
      </c>
      <c r="F7971" t="s">
        <v>26</v>
      </c>
      <c r="G7971" s="3">
        <v>45012.718148148146</v>
      </c>
      <c r="H7971" s="1">
        <v>234500</v>
      </c>
      <c r="I7971" t="s">
        <v>3400</v>
      </c>
      <c r="J7971" t="s">
        <v>14187</v>
      </c>
    </row>
    <row r="7972" spans="1:10">
      <c r="A7972" t="s">
        <v>10</v>
      </c>
      <c r="B7972" t="s">
        <v>14188</v>
      </c>
      <c r="C7972" t="s">
        <v>5226</v>
      </c>
      <c r="D7972" t="s">
        <v>13</v>
      </c>
      <c r="E7972" t="s">
        <v>14</v>
      </c>
      <c r="F7972" t="s">
        <v>26</v>
      </c>
      <c r="G7972" s="3">
        <v>45095.709641203706</v>
      </c>
      <c r="H7972" s="1">
        <v>160000</v>
      </c>
      <c r="I7972" t="s">
        <v>1118</v>
      </c>
      <c r="J7972" t="s">
        <v>14189</v>
      </c>
    </row>
    <row r="7973" spans="1:10">
      <c r="A7973" t="s">
        <v>10</v>
      </c>
      <c r="B7973" t="s">
        <v>10</v>
      </c>
      <c r="C7973" t="s">
        <v>26</v>
      </c>
      <c r="D7973" t="s">
        <v>13</v>
      </c>
      <c r="E7973" t="s">
        <v>14</v>
      </c>
      <c r="F7973" t="s">
        <v>20</v>
      </c>
      <c r="G7973" s="3">
        <v>45184.733958333331</v>
      </c>
      <c r="H7973" s="1">
        <v>110000</v>
      </c>
      <c r="I7973" t="s">
        <v>14190</v>
      </c>
      <c r="J7973" t="s">
        <v>3618</v>
      </c>
    </row>
    <row r="7974" spans="1:10">
      <c r="A7974" t="s">
        <v>10</v>
      </c>
      <c r="B7974" t="s">
        <v>398</v>
      </c>
      <c r="C7974" t="s">
        <v>4992</v>
      </c>
      <c r="D7974" t="s">
        <v>13</v>
      </c>
      <c r="E7974" t="s">
        <v>14</v>
      </c>
      <c r="F7974" t="s">
        <v>26</v>
      </c>
      <c r="G7974" s="3">
        <v>44974.712488425925</v>
      </c>
      <c r="H7974" s="1">
        <v>115000</v>
      </c>
      <c r="I7974" t="s">
        <v>14191</v>
      </c>
      <c r="J7974" t="s">
        <v>14192</v>
      </c>
    </row>
    <row r="7975" spans="1:10">
      <c r="A7975" t="s">
        <v>10</v>
      </c>
      <c r="B7975" t="s">
        <v>14193</v>
      </c>
      <c r="C7975" t="s">
        <v>24</v>
      </c>
      <c r="D7975" t="s">
        <v>13</v>
      </c>
      <c r="E7975" t="s">
        <v>25</v>
      </c>
      <c r="F7975" t="s">
        <v>20</v>
      </c>
      <c r="G7975" s="3">
        <v>45107.753229166665</v>
      </c>
      <c r="H7975" s="1">
        <v>190500</v>
      </c>
      <c r="I7975" t="s">
        <v>458</v>
      </c>
      <c r="J7975" t="s">
        <v>7690</v>
      </c>
    </row>
    <row r="7976" spans="1:10">
      <c r="A7976" t="s">
        <v>18</v>
      </c>
      <c r="B7976" t="s">
        <v>14194</v>
      </c>
      <c r="C7976" t="s">
        <v>24</v>
      </c>
      <c r="D7976" t="s">
        <v>13</v>
      </c>
      <c r="E7976" t="s">
        <v>25</v>
      </c>
      <c r="F7976" t="s">
        <v>26</v>
      </c>
      <c r="G7976" s="3">
        <v>45016.758587962962</v>
      </c>
      <c r="H7976" s="1">
        <v>155000</v>
      </c>
      <c r="I7976" t="s">
        <v>7853</v>
      </c>
      <c r="J7976" t="s">
        <v>14195</v>
      </c>
    </row>
    <row r="7977" spans="1:10">
      <c r="A7977" t="s">
        <v>18</v>
      </c>
      <c r="B7977" t="s">
        <v>14196</v>
      </c>
      <c r="C7977" t="s">
        <v>358</v>
      </c>
      <c r="D7977" t="s">
        <v>13</v>
      </c>
      <c r="E7977" t="s">
        <v>14</v>
      </c>
      <c r="F7977" t="s">
        <v>26</v>
      </c>
      <c r="G7977" s="3">
        <v>45275.713622685187</v>
      </c>
      <c r="H7977" s="1">
        <v>155000</v>
      </c>
      <c r="I7977" t="s">
        <v>4214</v>
      </c>
      <c r="J7977" t="s">
        <v>14197</v>
      </c>
    </row>
    <row r="7978" spans="1:10">
      <c r="A7978" t="s">
        <v>152</v>
      </c>
      <c r="B7978" t="s">
        <v>1216</v>
      </c>
      <c r="C7978" t="s">
        <v>209</v>
      </c>
      <c r="D7978" t="s">
        <v>13</v>
      </c>
      <c r="E7978" t="s">
        <v>14</v>
      </c>
      <c r="F7978" t="s">
        <v>209</v>
      </c>
      <c r="G7978" s="3">
        <v>45045.722858796296</v>
      </c>
      <c r="H7978" s="1">
        <v>166000</v>
      </c>
      <c r="I7978" t="s">
        <v>14198</v>
      </c>
      <c r="J7978" t="s">
        <v>1831</v>
      </c>
    </row>
    <row r="7979" spans="1:10">
      <c r="A7979" t="s">
        <v>10</v>
      </c>
      <c r="B7979" t="s">
        <v>357</v>
      </c>
      <c r="C7979" t="s">
        <v>12754</v>
      </c>
      <c r="D7979" t="s">
        <v>13</v>
      </c>
      <c r="E7979" t="s">
        <v>14</v>
      </c>
      <c r="F7979" t="s">
        <v>26</v>
      </c>
      <c r="G7979" s="3">
        <v>45051.721539351849</v>
      </c>
      <c r="H7979" s="1">
        <v>225000</v>
      </c>
      <c r="I7979" t="s">
        <v>4501</v>
      </c>
      <c r="J7979" t="s">
        <v>14199</v>
      </c>
    </row>
    <row r="7980" spans="1:10">
      <c r="A7980" t="s">
        <v>18</v>
      </c>
      <c r="B7980" t="s">
        <v>18</v>
      </c>
      <c r="C7980" t="s">
        <v>2011</v>
      </c>
      <c r="D7980" t="s">
        <v>13</v>
      </c>
      <c r="E7980" t="s">
        <v>14</v>
      </c>
      <c r="F7980" t="s">
        <v>2012</v>
      </c>
      <c r="G7980" s="3">
        <v>45135.717280092591</v>
      </c>
      <c r="H7980" s="1">
        <v>96773</v>
      </c>
      <c r="I7980" t="s">
        <v>2013</v>
      </c>
      <c r="J7980" t="s">
        <v>14200</v>
      </c>
    </row>
    <row r="7981" spans="1:10">
      <c r="A7981" t="s">
        <v>10</v>
      </c>
      <c r="B7981" t="s">
        <v>10</v>
      </c>
      <c r="C7981" t="s">
        <v>24</v>
      </c>
      <c r="D7981" t="s">
        <v>13</v>
      </c>
      <c r="E7981" t="s">
        <v>25</v>
      </c>
      <c r="F7981" t="s">
        <v>26</v>
      </c>
      <c r="G7981" s="3">
        <v>45028.722291666665</v>
      </c>
      <c r="H7981" s="1">
        <v>95000</v>
      </c>
      <c r="I7981" t="s">
        <v>14201</v>
      </c>
      <c r="J7981" t="s">
        <v>14202</v>
      </c>
    </row>
    <row r="7982" spans="1:10">
      <c r="A7982" t="s">
        <v>33</v>
      </c>
      <c r="B7982" t="s">
        <v>14203</v>
      </c>
      <c r="C7982" t="s">
        <v>26</v>
      </c>
      <c r="D7982" t="s">
        <v>13</v>
      </c>
      <c r="E7982" t="s">
        <v>14</v>
      </c>
      <c r="F7982" t="s">
        <v>26</v>
      </c>
      <c r="G7982" s="3">
        <v>45275.710752314815</v>
      </c>
      <c r="H7982" s="1">
        <v>77017.5</v>
      </c>
      <c r="I7982" t="s">
        <v>11527</v>
      </c>
      <c r="J7982" t="s">
        <v>14204</v>
      </c>
    </row>
    <row r="7983" spans="1:10">
      <c r="A7983" t="s">
        <v>106</v>
      </c>
      <c r="B7983" t="s">
        <v>14205</v>
      </c>
      <c r="C7983" t="s">
        <v>14206</v>
      </c>
      <c r="D7983" t="s">
        <v>13</v>
      </c>
      <c r="E7983" t="s">
        <v>14</v>
      </c>
      <c r="F7983" t="s">
        <v>3640</v>
      </c>
      <c r="G7983" s="3">
        <v>45275.733530092592</v>
      </c>
      <c r="H7983" s="1">
        <v>86400</v>
      </c>
      <c r="I7983" t="s">
        <v>14207</v>
      </c>
      <c r="J7983" t="s">
        <v>14208</v>
      </c>
    </row>
    <row r="7984" spans="1:10">
      <c r="A7984" t="s">
        <v>18</v>
      </c>
      <c r="B7984" t="s">
        <v>14209</v>
      </c>
      <c r="C7984" t="s">
        <v>1402</v>
      </c>
      <c r="D7984" t="s">
        <v>13</v>
      </c>
      <c r="E7984" t="s">
        <v>14</v>
      </c>
      <c r="F7984" t="s">
        <v>20</v>
      </c>
      <c r="G7984" s="3">
        <v>45118.757152777776</v>
      </c>
      <c r="H7984" s="1">
        <v>45000</v>
      </c>
      <c r="I7984" t="s">
        <v>11515</v>
      </c>
      <c r="J7984" t="s">
        <v>14210</v>
      </c>
    </row>
    <row r="7985" spans="1:10">
      <c r="A7985" t="s">
        <v>33</v>
      </c>
      <c r="B7985" t="s">
        <v>33</v>
      </c>
      <c r="C7985" t="s">
        <v>232</v>
      </c>
      <c r="D7985" t="s">
        <v>13</v>
      </c>
      <c r="E7985" t="s">
        <v>14</v>
      </c>
      <c r="F7985" t="s">
        <v>26</v>
      </c>
      <c r="G7985" s="3">
        <v>45194.708287037036</v>
      </c>
      <c r="H7985" s="1">
        <v>125000</v>
      </c>
      <c r="I7985" t="s">
        <v>14211</v>
      </c>
      <c r="J7985" t="s">
        <v>1334</v>
      </c>
    </row>
    <row r="7986" spans="1:10">
      <c r="A7986" t="s">
        <v>33</v>
      </c>
      <c r="B7986" t="s">
        <v>14212</v>
      </c>
      <c r="C7986" t="s">
        <v>8786</v>
      </c>
      <c r="D7986" t="s">
        <v>13</v>
      </c>
      <c r="E7986" t="s">
        <v>14</v>
      </c>
      <c r="F7986" t="s">
        <v>26</v>
      </c>
      <c r="G7986" s="3">
        <v>44964.708541666667</v>
      </c>
      <c r="H7986" s="1">
        <v>89833.5</v>
      </c>
      <c r="I7986" t="s">
        <v>537</v>
      </c>
      <c r="J7986" t="s">
        <v>544</v>
      </c>
    </row>
    <row r="7987" spans="1:10">
      <c r="A7987" t="s">
        <v>18</v>
      </c>
      <c r="B7987" t="s">
        <v>18</v>
      </c>
      <c r="C7987" t="s">
        <v>1756</v>
      </c>
      <c r="D7987" t="s">
        <v>13</v>
      </c>
      <c r="E7987" t="s">
        <v>14</v>
      </c>
      <c r="F7987" t="s">
        <v>209</v>
      </c>
      <c r="G7987" s="3">
        <v>45041.725694444445</v>
      </c>
      <c r="H7987" s="1">
        <v>133500</v>
      </c>
      <c r="I7987" t="s">
        <v>14213</v>
      </c>
      <c r="J7987" t="s">
        <v>14214</v>
      </c>
    </row>
    <row r="7988" spans="1:10">
      <c r="A7988" t="s">
        <v>33</v>
      </c>
      <c r="B7988" t="s">
        <v>10385</v>
      </c>
      <c r="C7988" t="s">
        <v>325</v>
      </c>
      <c r="D7988" t="s">
        <v>13</v>
      </c>
      <c r="E7988" t="s">
        <v>14</v>
      </c>
      <c r="F7988" t="s">
        <v>26</v>
      </c>
      <c r="G7988" s="3">
        <v>45162.753553240742</v>
      </c>
      <c r="H7988" s="1">
        <v>85000</v>
      </c>
      <c r="I7988" t="s">
        <v>1156</v>
      </c>
      <c r="J7988" t="s">
        <v>2058</v>
      </c>
    </row>
    <row r="7989" spans="1:10">
      <c r="A7989" t="s">
        <v>10</v>
      </c>
      <c r="B7989" t="s">
        <v>14215</v>
      </c>
      <c r="D7989" t="s">
        <v>13</v>
      </c>
      <c r="E7989" t="s">
        <v>14</v>
      </c>
      <c r="F7989" t="s">
        <v>528</v>
      </c>
      <c r="G7989" s="3">
        <v>45020.74596064815</v>
      </c>
      <c r="H7989" s="1">
        <v>50400</v>
      </c>
      <c r="I7989" t="s">
        <v>3420</v>
      </c>
      <c r="J7989" t="s">
        <v>28</v>
      </c>
    </row>
    <row r="7990" spans="1:10">
      <c r="A7990" t="s">
        <v>18</v>
      </c>
      <c r="B7990" t="s">
        <v>18</v>
      </c>
      <c r="C7990" t="s">
        <v>24</v>
      </c>
      <c r="D7990" t="s">
        <v>100</v>
      </c>
      <c r="E7990" t="s">
        <v>25</v>
      </c>
      <c r="F7990" t="s">
        <v>26</v>
      </c>
      <c r="G7990" s="3">
        <v>44993.712847222225</v>
      </c>
      <c r="H7990" s="1">
        <v>127500</v>
      </c>
      <c r="I7990" t="s">
        <v>14216</v>
      </c>
      <c r="J7990" t="s">
        <v>14217</v>
      </c>
    </row>
    <row r="7991" spans="1:10">
      <c r="A7991" t="s">
        <v>18</v>
      </c>
      <c r="B7991" t="s">
        <v>14218</v>
      </c>
      <c r="C7991" t="s">
        <v>1884</v>
      </c>
      <c r="D7991" t="s">
        <v>13</v>
      </c>
      <c r="E7991" t="s">
        <v>14</v>
      </c>
      <c r="F7991" t="s">
        <v>221</v>
      </c>
      <c r="G7991" s="3">
        <v>45001.734270833331</v>
      </c>
      <c r="H7991" s="1">
        <v>96773</v>
      </c>
      <c r="I7991" t="s">
        <v>6338</v>
      </c>
      <c r="J7991" t="s">
        <v>6339</v>
      </c>
    </row>
    <row r="7992" spans="1:10">
      <c r="A7992" t="s">
        <v>10</v>
      </c>
      <c r="B7992" t="s">
        <v>357</v>
      </c>
      <c r="C7992" t="s">
        <v>24</v>
      </c>
      <c r="D7992" t="s">
        <v>13</v>
      </c>
      <c r="E7992" t="s">
        <v>25</v>
      </c>
      <c r="F7992" t="s">
        <v>26</v>
      </c>
      <c r="G7992" s="3">
        <v>44966.044687499998</v>
      </c>
      <c r="H7992" s="1">
        <v>200000</v>
      </c>
      <c r="I7992" t="s">
        <v>335</v>
      </c>
      <c r="J7992" t="s">
        <v>9953</v>
      </c>
    </row>
    <row r="7993" spans="1:10">
      <c r="A7993" t="s">
        <v>33</v>
      </c>
      <c r="B7993" t="s">
        <v>33</v>
      </c>
      <c r="C7993" t="s">
        <v>24</v>
      </c>
      <c r="D7993" t="s">
        <v>13</v>
      </c>
      <c r="E7993" t="s">
        <v>25</v>
      </c>
      <c r="F7993" t="s">
        <v>26</v>
      </c>
      <c r="G7993" s="3">
        <v>44939.713067129633</v>
      </c>
      <c r="H7993" s="1">
        <v>75000</v>
      </c>
      <c r="I7993" t="s">
        <v>9824</v>
      </c>
      <c r="J7993" t="s">
        <v>14219</v>
      </c>
    </row>
    <row r="7994" spans="1:10">
      <c r="A7994" t="s">
        <v>33</v>
      </c>
      <c r="B7994" t="s">
        <v>14220</v>
      </c>
      <c r="C7994" t="s">
        <v>14221</v>
      </c>
      <c r="D7994" t="s">
        <v>13</v>
      </c>
      <c r="E7994" t="s">
        <v>14</v>
      </c>
      <c r="F7994" t="s">
        <v>26</v>
      </c>
      <c r="G7994" s="3">
        <v>45281.709282407406</v>
      </c>
      <c r="H7994" s="1">
        <v>50000</v>
      </c>
      <c r="I7994" t="s">
        <v>14222</v>
      </c>
      <c r="J7994" t="s">
        <v>14223</v>
      </c>
    </row>
    <row r="7995" spans="1:10">
      <c r="A7995" t="s">
        <v>10</v>
      </c>
      <c r="B7995" t="s">
        <v>14224</v>
      </c>
      <c r="C7995" t="s">
        <v>170</v>
      </c>
      <c r="D7995" t="s">
        <v>13</v>
      </c>
      <c r="E7995" t="s">
        <v>14</v>
      </c>
      <c r="F7995" t="s">
        <v>171</v>
      </c>
      <c r="G7995" s="3">
        <v>45154.743831018517</v>
      </c>
      <c r="H7995" s="1">
        <v>157500</v>
      </c>
      <c r="I7995" t="s">
        <v>2420</v>
      </c>
      <c r="J7995" t="s">
        <v>338</v>
      </c>
    </row>
    <row r="7996" spans="1:10">
      <c r="A7996" t="s">
        <v>10</v>
      </c>
      <c r="B7996" t="s">
        <v>10</v>
      </c>
      <c r="D7996" t="s">
        <v>13</v>
      </c>
      <c r="E7996" t="s">
        <v>14</v>
      </c>
      <c r="F7996" t="s">
        <v>26</v>
      </c>
      <c r="G7996" s="3">
        <v>45124.711053240739</v>
      </c>
      <c r="H7996" s="1">
        <v>155000</v>
      </c>
      <c r="I7996" t="s">
        <v>233</v>
      </c>
    </row>
    <row r="7997" spans="1:10">
      <c r="A7997" t="s">
        <v>33</v>
      </c>
      <c r="B7997" t="s">
        <v>33</v>
      </c>
      <c r="C7997" t="s">
        <v>1059</v>
      </c>
      <c r="D7997" t="s">
        <v>13</v>
      </c>
      <c r="E7997" t="s">
        <v>14</v>
      </c>
      <c r="F7997" t="s">
        <v>26</v>
      </c>
      <c r="G7997" s="3">
        <v>44984.708599537036</v>
      </c>
      <c r="H7997" s="1">
        <v>90000</v>
      </c>
      <c r="I7997" t="s">
        <v>14225</v>
      </c>
      <c r="J7997" t="s">
        <v>14226</v>
      </c>
    </row>
    <row r="7998" spans="1:10">
      <c r="A7998" t="s">
        <v>135</v>
      </c>
      <c r="B7998" t="s">
        <v>823</v>
      </c>
      <c r="C7998" t="s">
        <v>136</v>
      </c>
      <c r="D7998" t="s">
        <v>13</v>
      </c>
      <c r="E7998" t="s">
        <v>14</v>
      </c>
      <c r="F7998" t="s">
        <v>26</v>
      </c>
      <c r="G7998" s="3">
        <v>45246.708958333336</v>
      </c>
      <c r="H7998" s="1">
        <v>190063</v>
      </c>
      <c r="I7998" t="s">
        <v>31</v>
      </c>
      <c r="J7998" t="s">
        <v>824</v>
      </c>
    </row>
    <row r="7999" spans="1:10">
      <c r="A7999" t="s">
        <v>33</v>
      </c>
      <c r="B7999" t="s">
        <v>14227</v>
      </c>
      <c r="C7999" t="s">
        <v>884</v>
      </c>
      <c r="D7999" t="s">
        <v>13</v>
      </c>
      <c r="E7999" t="s">
        <v>14</v>
      </c>
      <c r="F7999" t="s">
        <v>26</v>
      </c>
      <c r="G7999" s="3">
        <v>44953.708460648151</v>
      </c>
      <c r="H7999" s="1">
        <v>95000</v>
      </c>
      <c r="I7999" t="s">
        <v>12965</v>
      </c>
      <c r="J7999" t="s">
        <v>14228</v>
      </c>
    </row>
    <row r="8000" spans="1:10">
      <c r="A8000" t="s">
        <v>33</v>
      </c>
      <c r="B8000" t="s">
        <v>3727</v>
      </c>
      <c r="C8000" t="s">
        <v>837</v>
      </c>
      <c r="D8000" t="s">
        <v>13</v>
      </c>
      <c r="E8000" t="s">
        <v>14</v>
      </c>
      <c r="F8000" t="s">
        <v>221</v>
      </c>
      <c r="G8000" s="3">
        <v>44995.734814814816</v>
      </c>
      <c r="H8000" s="1">
        <v>72900</v>
      </c>
      <c r="I8000" t="s">
        <v>14229</v>
      </c>
      <c r="J8000" t="s">
        <v>14230</v>
      </c>
    </row>
    <row r="8001" spans="1:10">
      <c r="A8001" t="s">
        <v>73</v>
      </c>
      <c r="B8001" t="s">
        <v>10383</v>
      </c>
      <c r="C8001" t="s">
        <v>441</v>
      </c>
      <c r="D8001" t="s">
        <v>13</v>
      </c>
      <c r="E8001" t="s">
        <v>14</v>
      </c>
      <c r="F8001" t="s">
        <v>26</v>
      </c>
      <c r="G8001" s="3">
        <v>44985.710844907408</v>
      </c>
      <c r="H8001" s="1">
        <v>147500</v>
      </c>
      <c r="I8001" t="s">
        <v>898</v>
      </c>
      <c r="J8001" t="s">
        <v>14231</v>
      </c>
    </row>
    <row r="8002" spans="1:10">
      <c r="A8002" t="s">
        <v>152</v>
      </c>
      <c r="B8002" t="s">
        <v>14232</v>
      </c>
      <c r="C8002" t="s">
        <v>3134</v>
      </c>
      <c r="D8002" t="s">
        <v>13</v>
      </c>
      <c r="E8002" t="s">
        <v>14</v>
      </c>
      <c r="F8002" t="s">
        <v>3134</v>
      </c>
      <c r="G8002" s="3">
        <v>45147.751863425925</v>
      </c>
      <c r="H8002" s="1">
        <v>72000</v>
      </c>
      <c r="I8002" t="s">
        <v>14233</v>
      </c>
      <c r="J8002" t="s">
        <v>230</v>
      </c>
    </row>
    <row r="8003" spans="1:10">
      <c r="A8003" t="s">
        <v>10</v>
      </c>
      <c r="B8003" t="s">
        <v>7918</v>
      </c>
      <c r="C8003" t="s">
        <v>4032</v>
      </c>
      <c r="D8003" t="s">
        <v>13</v>
      </c>
      <c r="E8003" t="s">
        <v>14</v>
      </c>
      <c r="F8003" t="s">
        <v>26</v>
      </c>
      <c r="G8003" s="3">
        <v>45163.711145833331</v>
      </c>
      <c r="H8003" s="1">
        <v>137500</v>
      </c>
      <c r="I8003" t="s">
        <v>14234</v>
      </c>
      <c r="J8003" t="s">
        <v>9144</v>
      </c>
    </row>
    <row r="8004" spans="1:10">
      <c r="A8004" t="s">
        <v>18</v>
      </c>
      <c r="B8004" t="s">
        <v>18</v>
      </c>
      <c r="C8004" t="s">
        <v>24</v>
      </c>
      <c r="D8004" t="s">
        <v>100</v>
      </c>
      <c r="E8004" t="s">
        <v>25</v>
      </c>
      <c r="F8004" t="s">
        <v>26</v>
      </c>
      <c r="G8004" s="3">
        <v>44987.743287037039</v>
      </c>
      <c r="H8004" s="1">
        <v>117500</v>
      </c>
      <c r="I8004" t="s">
        <v>9000</v>
      </c>
      <c r="J8004" t="s">
        <v>14235</v>
      </c>
    </row>
    <row r="8005" spans="1:10">
      <c r="A8005" t="s">
        <v>33</v>
      </c>
      <c r="B8005" t="s">
        <v>14236</v>
      </c>
      <c r="C8005" t="s">
        <v>24</v>
      </c>
      <c r="D8005" t="s">
        <v>13</v>
      </c>
      <c r="E8005" t="s">
        <v>25</v>
      </c>
      <c r="F8005" t="s">
        <v>26</v>
      </c>
      <c r="G8005" s="3">
        <v>44930.148761574077</v>
      </c>
      <c r="H8005" s="1">
        <v>90000</v>
      </c>
      <c r="I8005" t="s">
        <v>761</v>
      </c>
      <c r="J8005" t="s">
        <v>2660</v>
      </c>
    </row>
    <row r="8006" spans="1:10">
      <c r="A8006" t="s">
        <v>33</v>
      </c>
      <c r="B8006" t="s">
        <v>874</v>
      </c>
      <c r="C8006" t="s">
        <v>1175</v>
      </c>
      <c r="D8006" t="s">
        <v>13</v>
      </c>
      <c r="E8006" t="s">
        <v>14</v>
      </c>
      <c r="F8006" t="s">
        <v>26</v>
      </c>
      <c r="G8006" s="3">
        <v>45019.708634259259</v>
      </c>
      <c r="H8006" s="1">
        <v>72500</v>
      </c>
      <c r="I8006" t="s">
        <v>128</v>
      </c>
      <c r="J8006" t="s">
        <v>14237</v>
      </c>
    </row>
    <row r="8007" spans="1:10">
      <c r="A8007" t="s">
        <v>18</v>
      </c>
      <c r="B8007" t="s">
        <v>2802</v>
      </c>
      <c r="C8007" t="s">
        <v>694</v>
      </c>
      <c r="D8007" t="s">
        <v>13</v>
      </c>
      <c r="E8007" t="s">
        <v>14</v>
      </c>
      <c r="F8007" t="s">
        <v>694</v>
      </c>
      <c r="G8007" s="3">
        <v>45282.725925925923</v>
      </c>
      <c r="H8007" s="1">
        <v>92500</v>
      </c>
      <c r="I8007" t="s">
        <v>14238</v>
      </c>
      <c r="J8007" t="s">
        <v>251</v>
      </c>
    </row>
    <row r="8008" spans="1:10">
      <c r="A8008" t="s">
        <v>135</v>
      </c>
      <c r="B8008" t="s">
        <v>14239</v>
      </c>
      <c r="C8008" t="s">
        <v>2119</v>
      </c>
      <c r="D8008" t="s">
        <v>13</v>
      </c>
      <c r="E8008" t="s">
        <v>14</v>
      </c>
      <c r="F8008" t="s">
        <v>2119</v>
      </c>
      <c r="G8008" s="3">
        <v>45119.743495370371</v>
      </c>
      <c r="H8008" s="1">
        <v>111175</v>
      </c>
      <c r="I8008" t="s">
        <v>14240</v>
      </c>
      <c r="J8008" t="s">
        <v>14241</v>
      </c>
    </row>
    <row r="8009" spans="1:10">
      <c r="A8009" t="s">
        <v>10</v>
      </c>
      <c r="B8009" t="s">
        <v>10</v>
      </c>
      <c r="C8009" t="s">
        <v>662</v>
      </c>
      <c r="D8009" t="s">
        <v>13</v>
      </c>
      <c r="E8009" t="s">
        <v>14</v>
      </c>
      <c r="F8009" t="s">
        <v>26</v>
      </c>
      <c r="G8009" s="3">
        <v>45231.710127314815</v>
      </c>
      <c r="H8009" s="1">
        <v>140000</v>
      </c>
      <c r="I8009" t="s">
        <v>14086</v>
      </c>
      <c r="J8009" t="s">
        <v>14087</v>
      </c>
    </row>
    <row r="8010" spans="1:10">
      <c r="A8010" t="s">
        <v>135</v>
      </c>
      <c r="B8010" t="s">
        <v>135</v>
      </c>
      <c r="C8010" t="s">
        <v>56</v>
      </c>
      <c r="D8010" t="s">
        <v>13</v>
      </c>
      <c r="E8010" t="s">
        <v>14</v>
      </c>
      <c r="F8010" t="s">
        <v>26</v>
      </c>
      <c r="G8010" s="3">
        <v>44946.710185185184</v>
      </c>
      <c r="H8010" s="1">
        <v>145000</v>
      </c>
      <c r="I8010" t="s">
        <v>7886</v>
      </c>
      <c r="J8010" t="s">
        <v>1721</v>
      </c>
    </row>
    <row r="8011" spans="1:10">
      <c r="A8011" t="s">
        <v>152</v>
      </c>
      <c r="B8011" t="s">
        <v>14242</v>
      </c>
      <c r="C8011" t="s">
        <v>680</v>
      </c>
      <c r="D8011" t="s">
        <v>13</v>
      </c>
      <c r="E8011" t="s">
        <v>14</v>
      </c>
      <c r="F8011" t="s">
        <v>681</v>
      </c>
      <c r="G8011" s="3">
        <v>44930.736030092594</v>
      </c>
      <c r="H8011" s="1">
        <v>69000</v>
      </c>
      <c r="I8011" t="s">
        <v>3739</v>
      </c>
      <c r="J8011" t="s">
        <v>14243</v>
      </c>
    </row>
    <row r="8012" spans="1:10">
      <c r="A8012" t="s">
        <v>10</v>
      </c>
      <c r="B8012" t="s">
        <v>14244</v>
      </c>
      <c r="C8012" t="s">
        <v>232</v>
      </c>
      <c r="D8012" t="s">
        <v>13</v>
      </c>
      <c r="E8012" t="s">
        <v>14</v>
      </c>
      <c r="F8012" t="s">
        <v>26</v>
      </c>
      <c r="G8012" s="3">
        <v>45035.710729166669</v>
      </c>
      <c r="H8012" s="1">
        <v>225000</v>
      </c>
      <c r="I8012" t="s">
        <v>21</v>
      </c>
      <c r="J8012" t="s">
        <v>14245</v>
      </c>
    </row>
    <row r="8013" spans="1:10">
      <c r="A8013" t="s">
        <v>33</v>
      </c>
      <c r="B8013" t="s">
        <v>14246</v>
      </c>
      <c r="C8013" t="s">
        <v>136</v>
      </c>
      <c r="D8013" t="s">
        <v>13</v>
      </c>
      <c r="E8013" t="s">
        <v>14</v>
      </c>
      <c r="F8013" t="s">
        <v>26</v>
      </c>
      <c r="G8013" s="3">
        <v>45013.709907407407</v>
      </c>
      <c r="H8013" s="1">
        <v>90000</v>
      </c>
      <c r="I8013" t="s">
        <v>14247</v>
      </c>
      <c r="J8013" t="s">
        <v>14248</v>
      </c>
    </row>
    <row r="8014" spans="1:10">
      <c r="A8014" t="s">
        <v>18</v>
      </c>
      <c r="B8014" t="s">
        <v>1101</v>
      </c>
      <c r="C8014" t="s">
        <v>1871</v>
      </c>
      <c r="D8014" t="s">
        <v>13</v>
      </c>
      <c r="E8014" t="s">
        <v>14</v>
      </c>
      <c r="F8014" t="s">
        <v>20</v>
      </c>
      <c r="G8014" s="3">
        <v>45261.739398148151</v>
      </c>
      <c r="H8014" s="1">
        <v>105000</v>
      </c>
      <c r="I8014" t="s">
        <v>14249</v>
      </c>
      <c r="J8014" t="s">
        <v>10360</v>
      </c>
    </row>
    <row r="8015" spans="1:10">
      <c r="A8015" t="s">
        <v>10</v>
      </c>
      <c r="B8015" t="s">
        <v>10</v>
      </c>
      <c r="C8015" t="s">
        <v>24</v>
      </c>
      <c r="D8015" t="s">
        <v>1075</v>
      </c>
      <c r="E8015" t="s">
        <v>25</v>
      </c>
      <c r="F8015" t="s">
        <v>20</v>
      </c>
      <c r="G8015" s="3">
        <v>45195.721030092594</v>
      </c>
      <c r="H8015" s="1">
        <v>99400</v>
      </c>
      <c r="I8015" t="s">
        <v>14250</v>
      </c>
      <c r="J8015" t="s">
        <v>613</v>
      </c>
    </row>
    <row r="8016" spans="1:10">
      <c r="A8016" t="s">
        <v>18</v>
      </c>
      <c r="B8016" t="s">
        <v>14251</v>
      </c>
      <c r="C8016" t="s">
        <v>136</v>
      </c>
      <c r="D8016" t="s">
        <v>13</v>
      </c>
      <c r="E8016" t="s">
        <v>14</v>
      </c>
      <c r="F8016" t="s">
        <v>26</v>
      </c>
      <c r="G8016" s="3">
        <v>45084.765127314815</v>
      </c>
      <c r="H8016" s="1">
        <v>103369.671875</v>
      </c>
      <c r="I8016" t="s">
        <v>14252</v>
      </c>
      <c r="J8016" t="s">
        <v>14253</v>
      </c>
    </row>
    <row r="8017" spans="1:10">
      <c r="A8017" t="s">
        <v>73</v>
      </c>
      <c r="B8017" t="s">
        <v>14254</v>
      </c>
      <c r="C8017" t="s">
        <v>24</v>
      </c>
      <c r="D8017" t="s">
        <v>13</v>
      </c>
      <c r="E8017" t="s">
        <v>25</v>
      </c>
      <c r="F8017" t="s">
        <v>26</v>
      </c>
      <c r="G8017" s="3">
        <v>45153.757604166669</v>
      </c>
      <c r="H8017" s="1">
        <v>175000</v>
      </c>
      <c r="I8017" t="s">
        <v>14255</v>
      </c>
      <c r="J8017" t="s">
        <v>14256</v>
      </c>
    </row>
    <row r="8018" spans="1:10">
      <c r="A8018" t="s">
        <v>18</v>
      </c>
      <c r="B8018" t="s">
        <v>18</v>
      </c>
      <c r="C8018" t="s">
        <v>441</v>
      </c>
      <c r="D8018" t="s">
        <v>13</v>
      </c>
      <c r="E8018" t="s">
        <v>14</v>
      </c>
      <c r="F8018" t="s">
        <v>26</v>
      </c>
      <c r="G8018" s="3">
        <v>45002.713761574072</v>
      </c>
      <c r="H8018" s="1">
        <v>90000</v>
      </c>
      <c r="I8018" t="s">
        <v>8180</v>
      </c>
      <c r="J8018" t="s">
        <v>14257</v>
      </c>
    </row>
    <row r="8019" spans="1:10">
      <c r="A8019" t="s">
        <v>33</v>
      </c>
      <c r="B8019" t="s">
        <v>33</v>
      </c>
      <c r="C8019" t="s">
        <v>276</v>
      </c>
      <c r="D8019" t="s">
        <v>13</v>
      </c>
      <c r="E8019" t="s">
        <v>14</v>
      </c>
      <c r="F8019" t="s">
        <v>26</v>
      </c>
      <c r="G8019" s="3">
        <v>45105.708518518521</v>
      </c>
      <c r="H8019" s="1">
        <v>95000</v>
      </c>
      <c r="I8019" t="s">
        <v>14258</v>
      </c>
    </row>
    <row r="8020" spans="1:10">
      <c r="A8020" t="s">
        <v>212</v>
      </c>
      <c r="B8020" t="s">
        <v>2865</v>
      </c>
      <c r="C8020" t="s">
        <v>24</v>
      </c>
      <c r="D8020" t="s">
        <v>13</v>
      </c>
      <c r="E8020" t="s">
        <v>25</v>
      </c>
      <c r="F8020" t="s">
        <v>26</v>
      </c>
      <c r="G8020" s="3">
        <v>45223.710821759261</v>
      </c>
      <c r="H8020" s="1">
        <v>174000</v>
      </c>
      <c r="I8020" t="s">
        <v>5930</v>
      </c>
      <c r="J8020" t="s">
        <v>2968</v>
      </c>
    </row>
    <row r="8021" spans="1:10">
      <c r="A8021" t="s">
        <v>33</v>
      </c>
      <c r="B8021" t="s">
        <v>33</v>
      </c>
      <c r="C8021" t="s">
        <v>136</v>
      </c>
      <c r="D8021" t="s">
        <v>13</v>
      </c>
      <c r="E8021" t="s">
        <v>14</v>
      </c>
      <c r="F8021" t="s">
        <v>26</v>
      </c>
      <c r="G8021" s="3">
        <v>45127.709236111114</v>
      </c>
      <c r="H8021" s="1">
        <v>50325</v>
      </c>
      <c r="I8021" t="s">
        <v>14259</v>
      </c>
      <c r="J8021" t="s">
        <v>8563</v>
      </c>
    </row>
    <row r="8022" spans="1:10">
      <c r="A8022" t="s">
        <v>10</v>
      </c>
      <c r="B8022" t="s">
        <v>3631</v>
      </c>
      <c r="C8022" t="s">
        <v>798</v>
      </c>
      <c r="D8022" t="s">
        <v>13</v>
      </c>
      <c r="E8022" t="s">
        <v>14</v>
      </c>
      <c r="F8022" t="s">
        <v>26</v>
      </c>
      <c r="G8022" s="3">
        <v>45217.710081018522</v>
      </c>
      <c r="H8022" s="1">
        <v>69118.1484375</v>
      </c>
      <c r="I8022" t="s">
        <v>5161</v>
      </c>
      <c r="J8022" t="s">
        <v>14260</v>
      </c>
    </row>
    <row r="8023" spans="1:10">
      <c r="A8023" t="s">
        <v>18</v>
      </c>
      <c r="B8023" t="s">
        <v>18</v>
      </c>
      <c r="C8023" t="s">
        <v>805</v>
      </c>
      <c r="D8023" t="s">
        <v>13</v>
      </c>
      <c r="E8023" t="s">
        <v>14</v>
      </c>
      <c r="F8023" t="s">
        <v>806</v>
      </c>
      <c r="G8023" s="3">
        <v>45154.752476851849</v>
      </c>
      <c r="H8023" s="1">
        <v>147500</v>
      </c>
      <c r="I8023" t="s">
        <v>2926</v>
      </c>
      <c r="J8023" t="s">
        <v>14261</v>
      </c>
    </row>
    <row r="8024" spans="1:10">
      <c r="A8024" t="s">
        <v>18</v>
      </c>
      <c r="B8024" t="s">
        <v>2271</v>
      </c>
      <c r="C8024" t="s">
        <v>26</v>
      </c>
      <c r="D8024" t="s">
        <v>13</v>
      </c>
      <c r="E8024" t="s">
        <v>14</v>
      </c>
      <c r="F8024" t="s">
        <v>20</v>
      </c>
      <c r="G8024" s="3">
        <v>45267.754374999997</v>
      </c>
      <c r="H8024" s="1">
        <v>87499.5</v>
      </c>
      <c r="I8024" t="s">
        <v>2272</v>
      </c>
      <c r="J8024" t="s">
        <v>2273</v>
      </c>
    </row>
    <row r="8025" spans="1:10">
      <c r="A8025" t="s">
        <v>10</v>
      </c>
      <c r="B8025" t="s">
        <v>10</v>
      </c>
      <c r="C8025" t="s">
        <v>2338</v>
      </c>
      <c r="D8025" t="s">
        <v>13</v>
      </c>
      <c r="E8025" t="s">
        <v>14</v>
      </c>
      <c r="F8025" t="s">
        <v>162</v>
      </c>
      <c r="G8025" s="3">
        <v>44938.735034722224</v>
      </c>
      <c r="H8025" s="1">
        <v>157500</v>
      </c>
      <c r="I8025" t="s">
        <v>713</v>
      </c>
      <c r="J8025" t="s">
        <v>14262</v>
      </c>
    </row>
    <row r="8026" spans="1:10">
      <c r="A8026" t="s">
        <v>10</v>
      </c>
      <c r="B8026" t="s">
        <v>357</v>
      </c>
      <c r="C8026" t="s">
        <v>12754</v>
      </c>
      <c r="D8026" t="s">
        <v>13</v>
      </c>
      <c r="E8026" t="s">
        <v>14</v>
      </c>
      <c r="F8026" t="s">
        <v>26</v>
      </c>
      <c r="G8026" s="3">
        <v>45051.721377314818</v>
      </c>
      <c r="H8026" s="1">
        <v>225000</v>
      </c>
      <c r="I8026" t="s">
        <v>4501</v>
      </c>
      <c r="J8026" t="s">
        <v>14199</v>
      </c>
    </row>
    <row r="8027" spans="1:10">
      <c r="A8027" t="s">
        <v>18</v>
      </c>
      <c r="B8027" t="s">
        <v>18</v>
      </c>
      <c r="C8027" t="s">
        <v>14263</v>
      </c>
      <c r="D8027" t="s">
        <v>13</v>
      </c>
      <c r="E8027" t="s">
        <v>14</v>
      </c>
      <c r="F8027" t="s">
        <v>26</v>
      </c>
      <c r="G8027" s="3">
        <v>44973.71366898148</v>
      </c>
      <c r="H8027" s="1">
        <v>117500</v>
      </c>
      <c r="I8027" t="s">
        <v>816</v>
      </c>
      <c r="J8027" t="s">
        <v>14264</v>
      </c>
    </row>
    <row r="8028" spans="1:10">
      <c r="A8028" t="s">
        <v>18</v>
      </c>
      <c r="B8028" t="s">
        <v>18</v>
      </c>
      <c r="C8028" t="s">
        <v>75</v>
      </c>
      <c r="D8028" t="s">
        <v>13</v>
      </c>
      <c r="E8028" t="s">
        <v>14</v>
      </c>
      <c r="F8028" t="s">
        <v>20</v>
      </c>
      <c r="G8028" s="3">
        <v>45044.747893518521</v>
      </c>
      <c r="H8028" s="1">
        <v>145000</v>
      </c>
      <c r="I8028" t="s">
        <v>21</v>
      </c>
      <c r="J8028" t="s">
        <v>166</v>
      </c>
    </row>
    <row r="8029" spans="1:10">
      <c r="A8029" t="s">
        <v>18</v>
      </c>
      <c r="B8029" t="s">
        <v>14265</v>
      </c>
      <c r="C8029" t="s">
        <v>161</v>
      </c>
      <c r="D8029" t="s">
        <v>13</v>
      </c>
      <c r="E8029" t="s">
        <v>14</v>
      </c>
      <c r="F8029" t="s">
        <v>162</v>
      </c>
      <c r="G8029" s="3">
        <v>44960.733391203707</v>
      </c>
      <c r="H8029" s="1">
        <v>165000</v>
      </c>
      <c r="I8029" t="s">
        <v>1055</v>
      </c>
      <c r="J8029" t="s">
        <v>14266</v>
      </c>
    </row>
    <row r="8030" spans="1:10">
      <c r="A8030" t="s">
        <v>33</v>
      </c>
      <c r="B8030" t="s">
        <v>14267</v>
      </c>
      <c r="C8030" t="s">
        <v>24</v>
      </c>
      <c r="D8030" t="s">
        <v>13</v>
      </c>
      <c r="E8030" t="s">
        <v>25</v>
      </c>
      <c r="F8030" t="s">
        <v>26</v>
      </c>
      <c r="G8030" s="3">
        <v>45166.708622685182</v>
      </c>
      <c r="H8030" s="1">
        <v>85000</v>
      </c>
      <c r="I8030" t="s">
        <v>14268</v>
      </c>
      <c r="J8030" t="s">
        <v>3942</v>
      </c>
    </row>
    <row r="8031" spans="1:10">
      <c r="A8031" t="s">
        <v>73</v>
      </c>
      <c r="B8031" t="s">
        <v>14269</v>
      </c>
      <c r="C8031" t="s">
        <v>662</v>
      </c>
      <c r="D8031" t="s">
        <v>13</v>
      </c>
      <c r="E8031" t="s">
        <v>14</v>
      </c>
      <c r="F8031" t="s">
        <v>20</v>
      </c>
      <c r="G8031" s="3">
        <v>45234.755983796298</v>
      </c>
      <c r="H8031" s="1">
        <v>133000</v>
      </c>
      <c r="I8031" t="s">
        <v>14270</v>
      </c>
      <c r="J8031" t="s">
        <v>14271</v>
      </c>
    </row>
    <row r="8032" spans="1:10">
      <c r="A8032" t="s">
        <v>135</v>
      </c>
      <c r="B8032" t="s">
        <v>14272</v>
      </c>
      <c r="C8032" t="s">
        <v>24</v>
      </c>
      <c r="D8032" t="s">
        <v>13</v>
      </c>
      <c r="E8032" t="s">
        <v>25</v>
      </c>
      <c r="F8032" t="s">
        <v>26</v>
      </c>
      <c r="G8032" s="3">
        <v>45210.710844907408</v>
      </c>
      <c r="H8032" s="1">
        <v>102500</v>
      </c>
      <c r="I8032" t="s">
        <v>14273</v>
      </c>
      <c r="J8032" t="s">
        <v>14274</v>
      </c>
    </row>
    <row r="8033" spans="1:10">
      <c r="A8033" t="s">
        <v>73</v>
      </c>
      <c r="B8033" t="s">
        <v>73</v>
      </c>
      <c r="C8033" t="s">
        <v>24</v>
      </c>
      <c r="D8033" t="s">
        <v>13</v>
      </c>
      <c r="E8033" t="s">
        <v>25</v>
      </c>
      <c r="F8033" t="s">
        <v>26</v>
      </c>
      <c r="G8033" s="3">
        <v>45043.713935185187</v>
      </c>
      <c r="H8033" s="1">
        <v>125000</v>
      </c>
      <c r="I8033" t="s">
        <v>13081</v>
      </c>
      <c r="J8033" t="s">
        <v>14275</v>
      </c>
    </row>
    <row r="8034" spans="1:10">
      <c r="A8034" t="s">
        <v>135</v>
      </c>
      <c r="B8034" t="s">
        <v>135</v>
      </c>
      <c r="C8034" t="s">
        <v>2080</v>
      </c>
      <c r="D8034" t="s">
        <v>13</v>
      </c>
      <c r="E8034" t="s">
        <v>14</v>
      </c>
      <c r="F8034" t="s">
        <v>26</v>
      </c>
      <c r="G8034" s="3">
        <v>45146.708981481483</v>
      </c>
      <c r="H8034" s="1">
        <v>105475</v>
      </c>
      <c r="I8034" t="s">
        <v>14276</v>
      </c>
      <c r="J8034" t="s">
        <v>14134</v>
      </c>
    </row>
    <row r="8035" spans="1:10">
      <c r="A8035" t="s">
        <v>152</v>
      </c>
      <c r="B8035" t="s">
        <v>14277</v>
      </c>
      <c r="C8035" t="s">
        <v>5814</v>
      </c>
      <c r="D8035" t="s">
        <v>13</v>
      </c>
      <c r="E8035" t="s">
        <v>14</v>
      </c>
      <c r="F8035" t="s">
        <v>601</v>
      </c>
      <c r="G8035" s="3">
        <v>45108.722511574073</v>
      </c>
      <c r="H8035" s="1">
        <v>99150</v>
      </c>
      <c r="I8035" t="s">
        <v>4409</v>
      </c>
    </row>
    <row r="8036" spans="1:10">
      <c r="A8036" t="s">
        <v>212</v>
      </c>
      <c r="B8036" t="s">
        <v>14278</v>
      </c>
      <c r="C8036" t="s">
        <v>26</v>
      </c>
      <c r="D8036" t="s">
        <v>13</v>
      </c>
      <c r="E8036" t="s">
        <v>14</v>
      </c>
      <c r="F8036" t="s">
        <v>26</v>
      </c>
      <c r="G8036" s="3">
        <v>45145.723449074074</v>
      </c>
      <c r="H8036" s="1">
        <v>180000</v>
      </c>
      <c r="I8036" t="s">
        <v>335</v>
      </c>
      <c r="J8036" t="s">
        <v>301</v>
      </c>
    </row>
    <row r="8037" spans="1:10">
      <c r="A8037" t="s">
        <v>73</v>
      </c>
      <c r="B8037" t="s">
        <v>73</v>
      </c>
      <c r="C8037" t="s">
        <v>287</v>
      </c>
      <c r="D8037" t="s">
        <v>13</v>
      </c>
      <c r="E8037" t="s">
        <v>14</v>
      </c>
      <c r="F8037" t="s">
        <v>26</v>
      </c>
      <c r="G8037" s="3">
        <v>45127.71497685185</v>
      </c>
      <c r="H8037" s="1">
        <v>115000</v>
      </c>
      <c r="I8037" t="s">
        <v>8116</v>
      </c>
      <c r="J8037" t="s">
        <v>14279</v>
      </c>
    </row>
    <row r="8038" spans="1:10">
      <c r="A8038" t="s">
        <v>33</v>
      </c>
      <c r="B8038" t="s">
        <v>33</v>
      </c>
      <c r="C8038" t="s">
        <v>276</v>
      </c>
      <c r="D8038" t="s">
        <v>12824</v>
      </c>
      <c r="E8038" t="s">
        <v>14</v>
      </c>
      <c r="F8038" t="s">
        <v>26</v>
      </c>
      <c r="G8038" s="3">
        <v>45272.708645833336</v>
      </c>
      <c r="H8038" s="1">
        <v>80000</v>
      </c>
      <c r="I8038" t="s">
        <v>14280</v>
      </c>
    </row>
    <row r="8039" spans="1:10">
      <c r="A8039" t="s">
        <v>18</v>
      </c>
      <c r="B8039" t="s">
        <v>328</v>
      </c>
      <c r="D8039" t="s">
        <v>13</v>
      </c>
      <c r="E8039" t="s">
        <v>14</v>
      </c>
      <c r="F8039" t="s">
        <v>26</v>
      </c>
      <c r="G8039" s="3">
        <v>45256.712187500001</v>
      </c>
      <c r="H8039" s="1">
        <v>212500</v>
      </c>
      <c r="I8039" t="s">
        <v>10355</v>
      </c>
      <c r="J8039" t="s">
        <v>10356</v>
      </c>
    </row>
    <row r="8040" spans="1:10">
      <c r="A8040" t="s">
        <v>33</v>
      </c>
      <c r="B8040" t="s">
        <v>33</v>
      </c>
      <c r="C8040" t="s">
        <v>232</v>
      </c>
      <c r="D8040" t="s">
        <v>13</v>
      </c>
      <c r="E8040" t="s">
        <v>14</v>
      </c>
      <c r="F8040" t="s">
        <v>26</v>
      </c>
      <c r="G8040" s="3">
        <v>45083.708287037036</v>
      </c>
      <c r="H8040" s="1">
        <v>85000</v>
      </c>
      <c r="I8040" t="s">
        <v>14281</v>
      </c>
      <c r="J8040" t="s">
        <v>14282</v>
      </c>
    </row>
    <row r="8041" spans="1:10">
      <c r="A8041" t="s">
        <v>73</v>
      </c>
      <c r="B8041" t="s">
        <v>73</v>
      </c>
      <c r="C8041" t="s">
        <v>1059</v>
      </c>
      <c r="D8041" t="s">
        <v>13</v>
      </c>
      <c r="E8041" t="s">
        <v>14</v>
      </c>
      <c r="F8041" t="s">
        <v>20</v>
      </c>
      <c r="G8041" s="3">
        <v>45120.746053240742</v>
      </c>
      <c r="H8041" s="1">
        <v>115000</v>
      </c>
      <c r="I8041" t="s">
        <v>13681</v>
      </c>
      <c r="J8041" t="s">
        <v>13682</v>
      </c>
    </row>
    <row r="8042" spans="1:10">
      <c r="A8042" t="s">
        <v>10</v>
      </c>
      <c r="B8042" t="s">
        <v>1763</v>
      </c>
      <c r="C8042" t="s">
        <v>170</v>
      </c>
      <c r="D8042" t="s">
        <v>13</v>
      </c>
      <c r="E8042" t="s">
        <v>14</v>
      </c>
      <c r="F8042" t="s">
        <v>171</v>
      </c>
      <c r="G8042" s="3">
        <v>45062.719814814816</v>
      </c>
      <c r="H8042" s="1">
        <v>157500</v>
      </c>
      <c r="I8042" t="s">
        <v>974</v>
      </c>
      <c r="J8042" t="s">
        <v>301</v>
      </c>
    </row>
    <row r="8043" spans="1:10">
      <c r="A8043" t="s">
        <v>33</v>
      </c>
      <c r="B8043" t="s">
        <v>14283</v>
      </c>
      <c r="C8043" t="s">
        <v>837</v>
      </c>
      <c r="D8043" t="s">
        <v>13</v>
      </c>
      <c r="E8043" t="s">
        <v>14</v>
      </c>
      <c r="F8043" t="s">
        <v>221</v>
      </c>
      <c r="G8043" s="3">
        <v>45105.759004629632</v>
      </c>
      <c r="H8043" s="1">
        <v>89100</v>
      </c>
      <c r="I8043" t="s">
        <v>1873</v>
      </c>
    </row>
    <row r="8044" spans="1:10">
      <c r="A8044" t="s">
        <v>33</v>
      </c>
      <c r="B8044" t="s">
        <v>14284</v>
      </c>
      <c r="C8044" t="s">
        <v>232</v>
      </c>
      <c r="D8044" t="s">
        <v>13</v>
      </c>
      <c r="E8044" t="s">
        <v>14</v>
      </c>
      <c r="F8044" t="s">
        <v>26</v>
      </c>
      <c r="G8044" s="3">
        <v>45218.708344907405</v>
      </c>
      <c r="H8044" s="1">
        <v>57500</v>
      </c>
      <c r="I8044" t="s">
        <v>14285</v>
      </c>
      <c r="J8044" t="s">
        <v>8814</v>
      </c>
    </row>
    <row r="8045" spans="1:10">
      <c r="A8045" t="s">
        <v>10</v>
      </c>
      <c r="B8045" t="s">
        <v>1430</v>
      </c>
      <c r="C8045" t="s">
        <v>232</v>
      </c>
      <c r="D8045" t="s">
        <v>13</v>
      </c>
      <c r="E8045" t="s">
        <v>14</v>
      </c>
      <c r="F8045" t="s">
        <v>26</v>
      </c>
      <c r="G8045" s="3">
        <v>45270.714143518519</v>
      </c>
      <c r="H8045" s="1">
        <v>125000</v>
      </c>
      <c r="I8045" t="s">
        <v>14286</v>
      </c>
      <c r="J8045" t="s">
        <v>14287</v>
      </c>
    </row>
    <row r="8046" spans="1:10">
      <c r="A8046" t="s">
        <v>18</v>
      </c>
      <c r="B8046" t="s">
        <v>18</v>
      </c>
      <c r="C8046" t="s">
        <v>48</v>
      </c>
      <c r="D8046" t="s">
        <v>13</v>
      </c>
      <c r="E8046" t="s">
        <v>14</v>
      </c>
      <c r="F8046" t="s">
        <v>49</v>
      </c>
      <c r="G8046" s="3">
        <v>45000.727361111109</v>
      </c>
      <c r="H8046" s="1">
        <v>134241</v>
      </c>
      <c r="I8046" t="s">
        <v>1202</v>
      </c>
      <c r="J8046" t="s">
        <v>14288</v>
      </c>
    </row>
    <row r="8047" spans="1:10">
      <c r="A8047" t="s">
        <v>33</v>
      </c>
      <c r="B8047" t="s">
        <v>33</v>
      </c>
      <c r="C8047" t="s">
        <v>1018</v>
      </c>
      <c r="D8047" t="s">
        <v>13</v>
      </c>
      <c r="E8047" t="s">
        <v>14</v>
      </c>
      <c r="F8047" t="s">
        <v>26</v>
      </c>
      <c r="G8047" s="3">
        <v>45279.70857638889</v>
      </c>
      <c r="H8047" s="1">
        <v>73100</v>
      </c>
      <c r="I8047" t="s">
        <v>14289</v>
      </c>
      <c r="J8047" t="s">
        <v>66</v>
      </c>
    </row>
    <row r="8048" spans="1:10">
      <c r="A8048" t="s">
        <v>18</v>
      </c>
      <c r="B8048" t="s">
        <v>18</v>
      </c>
      <c r="C8048" t="s">
        <v>608</v>
      </c>
      <c r="D8048" t="s">
        <v>13</v>
      </c>
      <c r="E8048" t="s">
        <v>14</v>
      </c>
      <c r="F8048" t="s">
        <v>608</v>
      </c>
      <c r="G8048" s="3">
        <v>45100.73028935185</v>
      </c>
      <c r="H8048" s="1">
        <v>154000</v>
      </c>
      <c r="I8048" t="s">
        <v>10202</v>
      </c>
      <c r="J8048" t="s">
        <v>6629</v>
      </c>
    </row>
    <row r="8049" spans="1:10">
      <c r="A8049" t="s">
        <v>18</v>
      </c>
      <c r="B8049" t="s">
        <v>14290</v>
      </c>
      <c r="C8049" t="s">
        <v>7639</v>
      </c>
      <c r="D8049" t="s">
        <v>13</v>
      </c>
      <c r="E8049" t="s">
        <v>14</v>
      </c>
      <c r="F8049" t="s">
        <v>20</v>
      </c>
      <c r="G8049" s="3">
        <v>45103.76599537037</v>
      </c>
      <c r="H8049" s="1">
        <v>155000</v>
      </c>
      <c r="I8049" t="s">
        <v>12048</v>
      </c>
      <c r="J8049" t="s">
        <v>301</v>
      </c>
    </row>
    <row r="8050" spans="1:10">
      <c r="A8050" t="s">
        <v>33</v>
      </c>
      <c r="B8050" t="s">
        <v>33</v>
      </c>
      <c r="C8050" t="s">
        <v>14291</v>
      </c>
      <c r="D8050" t="s">
        <v>13</v>
      </c>
      <c r="E8050" t="s">
        <v>14</v>
      </c>
      <c r="F8050" t="s">
        <v>26</v>
      </c>
      <c r="G8050" s="3">
        <v>44977.708935185183</v>
      </c>
      <c r="H8050" s="1">
        <v>105000</v>
      </c>
      <c r="I8050" t="s">
        <v>88</v>
      </c>
      <c r="J8050" t="s">
        <v>9621</v>
      </c>
    </row>
    <row r="8051" spans="1:10">
      <c r="A8051" t="s">
        <v>10</v>
      </c>
      <c r="B8051" t="s">
        <v>10</v>
      </c>
      <c r="C8051" t="s">
        <v>1123</v>
      </c>
      <c r="D8051" t="s">
        <v>13</v>
      </c>
      <c r="E8051" t="s">
        <v>14</v>
      </c>
      <c r="F8051" t="s">
        <v>1124</v>
      </c>
      <c r="G8051" s="3">
        <v>45077.756342592591</v>
      </c>
      <c r="H8051" s="1">
        <v>157500</v>
      </c>
      <c r="I8051" t="s">
        <v>1125</v>
      </c>
      <c r="J8051" t="s">
        <v>14292</v>
      </c>
    </row>
    <row r="8052" spans="1:10">
      <c r="A8052" t="s">
        <v>18</v>
      </c>
      <c r="B8052" t="s">
        <v>18</v>
      </c>
      <c r="C8052" t="s">
        <v>26</v>
      </c>
      <c r="D8052" t="s">
        <v>13</v>
      </c>
      <c r="E8052" t="s">
        <v>14</v>
      </c>
      <c r="F8052" t="s">
        <v>26</v>
      </c>
      <c r="G8052" s="3">
        <v>45117.713912037034</v>
      </c>
      <c r="H8052" s="1">
        <v>92500</v>
      </c>
      <c r="I8052" t="s">
        <v>14293</v>
      </c>
      <c r="J8052" t="s">
        <v>14294</v>
      </c>
    </row>
    <row r="8053" spans="1:10">
      <c r="A8053" t="s">
        <v>10</v>
      </c>
      <c r="B8053" t="s">
        <v>10</v>
      </c>
      <c r="C8053" t="s">
        <v>24</v>
      </c>
      <c r="D8053" t="s">
        <v>13</v>
      </c>
      <c r="E8053" t="s">
        <v>25</v>
      </c>
      <c r="F8053" t="s">
        <v>20</v>
      </c>
      <c r="G8053" s="3">
        <v>45190.72828703704</v>
      </c>
      <c r="H8053" s="1">
        <v>185000</v>
      </c>
      <c r="I8053" t="s">
        <v>14295</v>
      </c>
      <c r="J8053" t="s">
        <v>4735</v>
      </c>
    </row>
    <row r="8054" spans="1:10">
      <c r="A8054" t="s">
        <v>10</v>
      </c>
      <c r="B8054" t="s">
        <v>10</v>
      </c>
      <c r="C8054" t="s">
        <v>14296</v>
      </c>
      <c r="D8054" t="s">
        <v>13</v>
      </c>
      <c r="E8054" t="s">
        <v>14</v>
      </c>
      <c r="F8054" t="s">
        <v>26</v>
      </c>
      <c r="G8054" s="3">
        <v>45091.711331018516</v>
      </c>
      <c r="H8054" s="1">
        <v>88365.03125</v>
      </c>
      <c r="I8054" t="s">
        <v>14297</v>
      </c>
      <c r="J8054" t="s">
        <v>14298</v>
      </c>
    </row>
    <row r="8055" spans="1:10">
      <c r="A8055" t="s">
        <v>10</v>
      </c>
      <c r="B8055" t="s">
        <v>10</v>
      </c>
      <c r="C8055" t="s">
        <v>1953</v>
      </c>
      <c r="D8055" t="s">
        <v>13</v>
      </c>
      <c r="E8055" t="s">
        <v>14</v>
      </c>
      <c r="F8055" t="s">
        <v>1953</v>
      </c>
      <c r="G8055" s="3">
        <v>45107.72</v>
      </c>
      <c r="H8055" s="1">
        <v>70000</v>
      </c>
      <c r="I8055" t="s">
        <v>5320</v>
      </c>
      <c r="J8055" t="s">
        <v>10461</v>
      </c>
    </row>
    <row r="8056" spans="1:10">
      <c r="A8056" t="s">
        <v>33</v>
      </c>
      <c r="B8056" t="s">
        <v>1084</v>
      </c>
      <c r="C8056" t="s">
        <v>1402</v>
      </c>
      <c r="D8056" t="s">
        <v>13</v>
      </c>
      <c r="E8056" t="s">
        <v>14</v>
      </c>
      <c r="F8056" t="s">
        <v>26</v>
      </c>
      <c r="G8056" s="3">
        <v>45095.708437499998</v>
      </c>
      <c r="H8056" s="1">
        <v>101462</v>
      </c>
      <c r="I8056" t="s">
        <v>6758</v>
      </c>
      <c r="J8056" t="s">
        <v>14299</v>
      </c>
    </row>
    <row r="8057" spans="1:10">
      <c r="A8057" t="s">
        <v>10</v>
      </c>
      <c r="B8057" t="s">
        <v>14300</v>
      </c>
      <c r="C8057" t="s">
        <v>232</v>
      </c>
      <c r="D8057" t="s">
        <v>13</v>
      </c>
      <c r="E8057" t="s">
        <v>14</v>
      </c>
      <c r="F8057" t="s">
        <v>26</v>
      </c>
      <c r="G8057" s="3">
        <v>45107.710949074077</v>
      </c>
      <c r="H8057" s="1">
        <v>119000</v>
      </c>
      <c r="I8057" t="s">
        <v>968</v>
      </c>
      <c r="J8057" t="s">
        <v>338</v>
      </c>
    </row>
    <row r="8058" spans="1:10">
      <c r="A8058" t="s">
        <v>18</v>
      </c>
      <c r="B8058" t="s">
        <v>14301</v>
      </c>
      <c r="C8058" t="s">
        <v>24</v>
      </c>
      <c r="D8058" t="s">
        <v>13</v>
      </c>
      <c r="E8058" t="s">
        <v>25</v>
      </c>
      <c r="F8058" t="s">
        <v>26</v>
      </c>
      <c r="G8058" s="3">
        <v>45190.711689814816</v>
      </c>
      <c r="H8058" s="1">
        <v>149000</v>
      </c>
      <c r="I8058" t="s">
        <v>14295</v>
      </c>
      <c r="J8058" t="s">
        <v>4735</v>
      </c>
    </row>
    <row r="8059" spans="1:10">
      <c r="A8059" t="s">
        <v>10</v>
      </c>
      <c r="B8059" t="s">
        <v>10</v>
      </c>
      <c r="C8059" t="s">
        <v>136</v>
      </c>
      <c r="D8059" t="s">
        <v>13</v>
      </c>
      <c r="E8059" t="s">
        <v>14</v>
      </c>
      <c r="F8059" t="s">
        <v>26</v>
      </c>
      <c r="G8059" s="3">
        <v>45121.710844907408</v>
      </c>
      <c r="H8059" s="1">
        <v>141500</v>
      </c>
      <c r="I8059" t="s">
        <v>14302</v>
      </c>
      <c r="J8059" t="s">
        <v>14303</v>
      </c>
    </row>
    <row r="8060" spans="1:10">
      <c r="A8060" t="s">
        <v>18</v>
      </c>
      <c r="B8060" t="s">
        <v>14304</v>
      </c>
      <c r="C8060" t="s">
        <v>1402</v>
      </c>
      <c r="D8060" t="s">
        <v>13</v>
      </c>
      <c r="E8060" t="s">
        <v>14</v>
      </c>
      <c r="F8060" t="s">
        <v>26</v>
      </c>
      <c r="G8060" s="3">
        <v>45014.729502314818</v>
      </c>
      <c r="H8060" s="1">
        <v>122340</v>
      </c>
      <c r="I8060" t="s">
        <v>14305</v>
      </c>
      <c r="J8060" t="s">
        <v>14306</v>
      </c>
    </row>
    <row r="8061" spans="1:10">
      <c r="A8061" t="s">
        <v>106</v>
      </c>
      <c r="B8061" t="s">
        <v>1221</v>
      </c>
      <c r="C8061" t="s">
        <v>14307</v>
      </c>
      <c r="D8061" t="s">
        <v>13</v>
      </c>
      <c r="E8061" t="s">
        <v>14</v>
      </c>
      <c r="F8061" t="s">
        <v>7271</v>
      </c>
      <c r="G8061" s="3">
        <v>45162.743715277778</v>
      </c>
      <c r="H8061" s="1">
        <v>66000</v>
      </c>
      <c r="I8061" t="s">
        <v>7272</v>
      </c>
      <c r="J8061" t="s">
        <v>14308</v>
      </c>
    </row>
    <row r="8062" spans="1:10">
      <c r="A8062" t="s">
        <v>33</v>
      </c>
      <c r="B8062" t="s">
        <v>14309</v>
      </c>
      <c r="C8062" t="s">
        <v>441</v>
      </c>
      <c r="D8062" t="s">
        <v>13</v>
      </c>
      <c r="E8062" t="s">
        <v>14</v>
      </c>
      <c r="F8062" t="s">
        <v>26</v>
      </c>
      <c r="G8062" s="3">
        <v>45071.709826388891</v>
      </c>
      <c r="H8062" s="1">
        <v>95000</v>
      </c>
      <c r="I8062" t="s">
        <v>14310</v>
      </c>
      <c r="J8062" t="s">
        <v>14311</v>
      </c>
    </row>
    <row r="8063" spans="1:10">
      <c r="A8063" t="s">
        <v>10</v>
      </c>
      <c r="B8063" t="s">
        <v>14312</v>
      </c>
      <c r="C8063" t="s">
        <v>3639</v>
      </c>
      <c r="D8063" t="s">
        <v>13</v>
      </c>
      <c r="E8063" t="s">
        <v>14</v>
      </c>
      <c r="F8063" t="s">
        <v>3640</v>
      </c>
      <c r="G8063" s="3">
        <v>45265.722708333335</v>
      </c>
      <c r="H8063" s="1">
        <v>121000</v>
      </c>
      <c r="I8063" t="s">
        <v>14313</v>
      </c>
      <c r="J8063" t="s">
        <v>14314</v>
      </c>
    </row>
    <row r="8064" spans="1:10">
      <c r="A8064" t="s">
        <v>135</v>
      </c>
      <c r="B8064" t="s">
        <v>14315</v>
      </c>
      <c r="C8064" t="s">
        <v>24</v>
      </c>
      <c r="D8064" t="s">
        <v>13</v>
      </c>
      <c r="E8064" t="s">
        <v>25</v>
      </c>
      <c r="F8064" t="s">
        <v>26</v>
      </c>
      <c r="G8064" s="3">
        <v>45008.709189814814</v>
      </c>
      <c r="H8064" s="1">
        <v>115442.5</v>
      </c>
      <c r="I8064" t="s">
        <v>14316</v>
      </c>
      <c r="J8064" t="s">
        <v>14317</v>
      </c>
    </row>
    <row r="8065" spans="1:10">
      <c r="A8065" t="s">
        <v>18</v>
      </c>
      <c r="B8065" t="s">
        <v>14318</v>
      </c>
      <c r="C8065" t="s">
        <v>24</v>
      </c>
      <c r="D8065" t="s">
        <v>100</v>
      </c>
      <c r="E8065" t="s">
        <v>25</v>
      </c>
      <c r="F8065" t="s">
        <v>26</v>
      </c>
      <c r="G8065" s="3">
        <v>45121.712962962964</v>
      </c>
      <c r="H8065" s="1">
        <v>125000</v>
      </c>
      <c r="I8065" t="s">
        <v>430</v>
      </c>
      <c r="J8065" t="s">
        <v>1056</v>
      </c>
    </row>
    <row r="8066" spans="1:10">
      <c r="A8066" t="s">
        <v>10</v>
      </c>
      <c r="B8066" t="s">
        <v>6675</v>
      </c>
      <c r="C8066" t="s">
        <v>10747</v>
      </c>
      <c r="D8066" t="s">
        <v>13</v>
      </c>
      <c r="E8066" t="s">
        <v>14</v>
      </c>
      <c r="F8066" t="s">
        <v>26</v>
      </c>
      <c r="G8066" s="3">
        <v>44999.709756944445</v>
      </c>
      <c r="H8066" s="1">
        <v>56500</v>
      </c>
      <c r="I8066" t="s">
        <v>88</v>
      </c>
      <c r="J8066" t="s">
        <v>544</v>
      </c>
    </row>
    <row r="8067" spans="1:10">
      <c r="A8067" t="s">
        <v>18</v>
      </c>
      <c r="B8067" t="s">
        <v>14319</v>
      </c>
      <c r="C8067" t="s">
        <v>232</v>
      </c>
      <c r="D8067" t="s">
        <v>13</v>
      </c>
      <c r="E8067" t="s">
        <v>14</v>
      </c>
      <c r="F8067" t="s">
        <v>20</v>
      </c>
      <c r="G8067" s="3">
        <v>45168.741851851853</v>
      </c>
      <c r="H8067" s="1">
        <v>177000</v>
      </c>
      <c r="I8067" t="s">
        <v>14320</v>
      </c>
      <c r="J8067" t="s">
        <v>14321</v>
      </c>
    </row>
    <row r="8068" spans="1:10">
      <c r="A8068" t="s">
        <v>212</v>
      </c>
      <c r="B8068" t="s">
        <v>212</v>
      </c>
      <c r="C8068" t="s">
        <v>26</v>
      </c>
      <c r="D8068" t="s">
        <v>13</v>
      </c>
      <c r="E8068" t="s">
        <v>14</v>
      </c>
      <c r="F8068" t="s">
        <v>26</v>
      </c>
      <c r="G8068" s="3">
        <v>44959.712083333332</v>
      </c>
      <c r="H8068" s="1">
        <v>164500</v>
      </c>
      <c r="I8068" t="s">
        <v>7366</v>
      </c>
      <c r="J8068" t="s">
        <v>14322</v>
      </c>
    </row>
    <row r="8069" spans="1:10">
      <c r="A8069" t="s">
        <v>152</v>
      </c>
      <c r="B8069" t="s">
        <v>1216</v>
      </c>
      <c r="C8069" t="s">
        <v>171</v>
      </c>
      <c r="D8069" t="s">
        <v>13</v>
      </c>
      <c r="E8069" t="s">
        <v>14</v>
      </c>
      <c r="F8069" t="s">
        <v>171</v>
      </c>
      <c r="G8069" s="3">
        <v>45148.715821759259</v>
      </c>
      <c r="H8069" s="1">
        <v>166000</v>
      </c>
      <c r="I8069" t="s">
        <v>9584</v>
      </c>
      <c r="J8069" t="s">
        <v>14323</v>
      </c>
    </row>
    <row r="8070" spans="1:10">
      <c r="A8070" t="s">
        <v>152</v>
      </c>
      <c r="B8070" t="s">
        <v>14324</v>
      </c>
      <c r="C8070" t="s">
        <v>10652</v>
      </c>
      <c r="D8070" t="s">
        <v>13</v>
      </c>
      <c r="E8070" t="s">
        <v>14</v>
      </c>
      <c r="F8070" t="s">
        <v>10652</v>
      </c>
      <c r="G8070" s="3">
        <v>45258.721307870372</v>
      </c>
      <c r="H8070" s="1">
        <v>182325</v>
      </c>
      <c r="I8070" t="s">
        <v>14325</v>
      </c>
      <c r="J8070" t="s">
        <v>14326</v>
      </c>
    </row>
    <row r="8071" spans="1:10">
      <c r="A8071" t="s">
        <v>33</v>
      </c>
      <c r="B8071" t="s">
        <v>14327</v>
      </c>
      <c r="C8071" t="s">
        <v>14328</v>
      </c>
      <c r="D8071" t="s">
        <v>13</v>
      </c>
      <c r="E8071" t="s">
        <v>14</v>
      </c>
      <c r="F8071" t="s">
        <v>26</v>
      </c>
      <c r="G8071" s="3">
        <v>44981.751666666663</v>
      </c>
      <c r="H8071" s="1">
        <v>80000</v>
      </c>
      <c r="I8071" t="s">
        <v>14329</v>
      </c>
      <c r="J8071" t="s">
        <v>14330</v>
      </c>
    </row>
    <row r="8072" spans="1:10">
      <c r="A8072" t="s">
        <v>33</v>
      </c>
      <c r="B8072" t="s">
        <v>14331</v>
      </c>
      <c r="C8072" t="s">
        <v>461</v>
      </c>
      <c r="D8072" t="s">
        <v>13</v>
      </c>
      <c r="E8072" t="s">
        <v>14</v>
      </c>
      <c r="F8072" t="s">
        <v>26</v>
      </c>
      <c r="G8072" s="3">
        <v>45014.710347222222</v>
      </c>
      <c r="H8072" s="1">
        <v>93617</v>
      </c>
      <c r="I8072" t="s">
        <v>14332</v>
      </c>
      <c r="J8072" t="s">
        <v>14333</v>
      </c>
    </row>
    <row r="8073" spans="1:10">
      <c r="A8073" t="s">
        <v>212</v>
      </c>
      <c r="B8073" t="s">
        <v>212</v>
      </c>
      <c r="C8073" t="s">
        <v>2161</v>
      </c>
      <c r="D8073" t="s">
        <v>13</v>
      </c>
      <c r="E8073" t="s">
        <v>14</v>
      </c>
      <c r="F8073" t="s">
        <v>2086</v>
      </c>
      <c r="G8073" s="3">
        <v>45138.731851851851</v>
      </c>
      <c r="H8073" s="1">
        <v>157500</v>
      </c>
      <c r="I8073" t="s">
        <v>14334</v>
      </c>
      <c r="J8073" t="s">
        <v>14335</v>
      </c>
    </row>
    <row r="8074" spans="1:10">
      <c r="A8074" t="s">
        <v>152</v>
      </c>
      <c r="B8074" t="s">
        <v>14336</v>
      </c>
      <c r="C8074" t="s">
        <v>684</v>
      </c>
      <c r="D8074" t="s">
        <v>13</v>
      </c>
      <c r="E8074" t="s">
        <v>14</v>
      </c>
      <c r="F8074" t="s">
        <v>209</v>
      </c>
      <c r="G8074" s="3">
        <v>44937.721400462964</v>
      </c>
      <c r="H8074" s="1">
        <v>166000</v>
      </c>
      <c r="I8074" t="s">
        <v>12048</v>
      </c>
      <c r="J8074" t="s">
        <v>14337</v>
      </c>
    </row>
    <row r="8075" spans="1:10">
      <c r="A8075" t="s">
        <v>212</v>
      </c>
      <c r="B8075" t="s">
        <v>14338</v>
      </c>
      <c r="C8075" t="s">
        <v>897</v>
      </c>
      <c r="D8075" t="s">
        <v>13</v>
      </c>
      <c r="E8075" t="s">
        <v>14</v>
      </c>
      <c r="F8075" t="s">
        <v>262</v>
      </c>
      <c r="G8075" s="3">
        <v>45001.733969907407</v>
      </c>
      <c r="H8075" s="1">
        <v>192000</v>
      </c>
      <c r="I8075" t="s">
        <v>974</v>
      </c>
      <c r="J8075" t="s">
        <v>199</v>
      </c>
    </row>
    <row r="8076" spans="1:10">
      <c r="A8076" t="s">
        <v>33</v>
      </c>
      <c r="B8076" t="s">
        <v>2652</v>
      </c>
      <c r="C8076" t="s">
        <v>7861</v>
      </c>
      <c r="D8076" t="s">
        <v>13</v>
      </c>
      <c r="E8076" t="s">
        <v>14</v>
      </c>
      <c r="F8076" t="s">
        <v>49</v>
      </c>
      <c r="G8076" s="3">
        <v>45133.716724537036</v>
      </c>
      <c r="H8076" s="1">
        <v>165000</v>
      </c>
      <c r="I8076" t="s">
        <v>1148</v>
      </c>
      <c r="J8076" t="s">
        <v>12902</v>
      </c>
    </row>
    <row r="8077" spans="1:10">
      <c r="A8077" t="s">
        <v>18</v>
      </c>
      <c r="B8077" t="s">
        <v>14339</v>
      </c>
      <c r="C8077" t="s">
        <v>171</v>
      </c>
      <c r="D8077" t="s">
        <v>13</v>
      </c>
      <c r="E8077" t="s">
        <v>14</v>
      </c>
      <c r="F8077" t="s">
        <v>171</v>
      </c>
      <c r="G8077" s="3">
        <v>45237.71634259259</v>
      </c>
      <c r="H8077" s="1">
        <v>146384.5</v>
      </c>
      <c r="I8077" t="s">
        <v>4397</v>
      </c>
      <c r="J8077" t="s">
        <v>14340</v>
      </c>
    </row>
    <row r="8078" spans="1:10">
      <c r="A8078" t="s">
        <v>106</v>
      </c>
      <c r="B8078" t="s">
        <v>14341</v>
      </c>
      <c r="C8078" t="s">
        <v>24</v>
      </c>
      <c r="D8078" t="s">
        <v>100</v>
      </c>
      <c r="E8078" t="s">
        <v>25</v>
      </c>
      <c r="F8078" t="s">
        <v>26</v>
      </c>
      <c r="G8078" s="3">
        <v>45244.709270833337</v>
      </c>
      <c r="H8078" s="1">
        <v>140000</v>
      </c>
      <c r="I8078" t="s">
        <v>4185</v>
      </c>
      <c r="J8078" t="s">
        <v>230</v>
      </c>
    </row>
    <row r="8079" spans="1:10">
      <c r="A8079" t="s">
        <v>10</v>
      </c>
      <c r="B8079" t="s">
        <v>10</v>
      </c>
      <c r="C8079" t="s">
        <v>1348</v>
      </c>
      <c r="D8079" t="s">
        <v>1075</v>
      </c>
      <c r="E8079" t="s">
        <v>14</v>
      </c>
      <c r="F8079" t="s">
        <v>26</v>
      </c>
      <c r="G8079" s="3">
        <v>45267.710972222223</v>
      </c>
      <c r="H8079" s="1">
        <v>100000</v>
      </c>
      <c r="I8079" t="s">
        <v>120</v>
      </c>
      <c r="J8079" t="s">
        <v>13537</v>
      </c>
    </row>
    <row r="8080" spans="1:10">
      <c r="A8080" t="s">
        <v>212</v>
      </c>
      <c r="B8080" t="s">
        <v>212</v>
      </c>
      <c r="C8080" t="s">
        <v>6879</v>
      </c>
      <c r="D8080" t="s">
        <v>13</v>
      </c>
      <c r="E8080" t="s">
        <v>14</v>
      </c>
      <c r="F8080" t="s">
        <v>2131</v>
      </c>
      <c r="G8080" s="3">
        <v>44999.725162037037</v>
      </c>
      <c r="H8080" s="1">
        <v>88128</v>
      </c>
      <c r="I8080" t="s">
        <v>10509</v>
      </c>
    </row>
    <row r="8081" spans="1:10">
      <c r="A8081" t="s">
        <v>10</v>
      </c>
      <c r="B8081" t="s">
        <v>14342</v>
      </c>
      <c r="C8081" t="s">
        <v>201</v>
      </c>
      <c r="D8081" t="s">
        <v>13</v>
      </c>
      <c r="E8081" t="s">
        <v>14</v>
      </c>
      <c r="F8081" t="s">
        <v>26</v>
      </c>
      <c r="G8081" s="3">
        <v>44992.762291666666</v>
      </c>
      <c r="H8081" s="1">
        <v>70000</v>
      </c>
      <c r="I8081" t="s">
        <v>366</v>
      </c>
    </row>
    <row r="8082" spans="1:10">
      <c r="A8082" t="s">
        <v>18</v>
      </c>
      <c r="B8082" t="s">
        <v>688</v>
      </c>
      <c r="C8082" t="s">
        <v>6966</v>
      </c>
      <c r="D8082" t="s">
        <v>13</v>
      </c>
      <c r="E8082" t="s">
        <v>14</v>
      </c>
      <c r="F8082" t="s">
        <v>601</v>
      </c>
      <c r="G8082" s="3">
        <v>45042.73642361111</v>
      </c>
      <c r="H8082" s="1">
        <v>70000</v>
      </c>
      <c r="I8082" t="s">
        <v>172</v>
      </c>
      <c r="J8082" t="s">
        <v>1056</v>
      </c>
    </row>
    <row r="8083" spans="1:10">
      <c r="A8083" t="s">
        <v>152</v>
      </c>
      <c r="B8083" t="s">
        <v>14343</v>
      </c>
      <c r="C8083" t="s">
        <v>14344</v>
      </c>
      <c r="D8083" t="s">
        <v>13</v>
      </c>
      <c r="E8083" t="s">
        <v>14</v>
      </c>
      <c r="F8083" t="s">
        <v>681</v>
      </c>
      <c r="G8083" s="3">
        <v>44964.726134259261</v>
      </c>
      <c r="H8083" s="1">
        <v>225000</v>
      </c>
      <c r="I8083" t="s">
        <v>14345</v>
      </c>
      <c r="J8083" t="s">
        <v>14346</v>
      </c>
    </row>
    <row r="8084" spans="1:10">
      <c r="A8084" t="s">
        <v>10</v>
      </c>
      <c r="B8084" t="s">
        <v>10</v>
      </c>
      <c r="C8084" t="s">
        <v>2689</v>
      </c>
      <c r="D8084" t="s">
        <v>13</v>
      </c>
      <c r="E8084" t="s">
        <v>14</v>
      </c>
      <c r="F8084" t="s">
        <v>26</v>
      </c>
      <c r="G8084" s="3">
        <v>45274.709780092591</v>
      </c>
      <c r="H8084" s="1">
        <v>93100</v>
      </c>
      <c r="I8084" t="s">
        <v>14347</v>
      </c>
      <c r="J8084" t="s">
        <v>2251</v>
      </c>
    </row>
    <row r="8085" spans="1:10">
      <c r="A8085" t="s">
        <v>33</v>
      </c>
      <c r="B8085" t="s">
        <v>33</v>
      </c>
      <c r="C8085" t="s">
        <v>3188</v>
      </c>
      <c r="D8085" t="s">
        <v>13</v>
      </c>
      <c r="E8085" t="s">
        <v>14</v>
      </c>
      <c r="F8085" t="s">
        <v>26</v>
      </c>
      <c r="G8085" s="3">
        <v>45252.708402777775</v>
      </c>
      <c r="H8085" s="1">
        <v>75000</v>
      </c>
      <c r="I8085" t="s">
        <v>14348</v>
      </c>
      <c r="J8085" t="s">
        <v>14349</v>
      </c>
    </row>
    <row r="8086" spans="1:10">
      <c r="A8086" t="s">
        <v>152</v>
      </c>
      <c r="B8086" t="s">
        <v>14350</v>
      </c>
      <c r="C8086" t="s">
        <v>165</v>
      </c>
      <c r="D8086" t="s">
        <v>13</v>
      </c>
      <c r="E8086" t="s">
        <v>14</v>
      </c>
      <c r="F8086" t="s">
        <v>26</v>
      </c>
      <c r="G8086" s="3">
        <v>44951.711122685185</v>
      </c>
      <c r="H8086" s="1">
        <v>166000</v>
      </c>
      <c r="I8086" t="s">
        <v>2960</v>
      </c>
      <c r="J8086" t="s">
        <v>14351</v>
      </c>
    </row>
    <row r="8087" spans="1:10">
      <c r="A8087" t="s">
        <v>10</v>
      </c>
      <c r="B8087" t="s">
        <v>14352</v>
      </c>
      <c r="C8087" t="s">
        <v>681</v>
      </c>
      <c r="D8087" t="s">
        <v>13</v>
      </c>
      <c r="E8087" t="s">
        <v>14</v>
      </c>
      <c r="F8087" t="s">
        <v>681</v>
      </c>
      <c r="G8087" s="3">
        <v>45245.726527777777</v>
      </c>
      <c r="H8087" s="1">
        <v>170575</v>
      </c>
      <c r="I8087" t="s">
        <v>14009</v>
      </c>
      <c r="J8087" t="s">
        <v>14353</v>
      </c>
    </row>
    <row r="8088" spans="1:10">
      <c r="A8088" t="s">
        <v>33</v>
      </c>
      <c r="B8088" t="s">
        <v>14354</v>
      </c>
      <c r="C8088" t="s">
        <v>419</v>
      </c>
      <c r="D8088" t="s">
        <v>13</v>
      </c>
      <c r="E8088" t="s">
        <v>14</v>
      </c>
      <c r="F8088" t="s">
        <v>26</v>
      </c>
      <c r="G8088" s="3">
        <v>44981.708599537036</v>
      </c>
      <c r="H8088" s="1">
        <v>62500</v>
      </c>
      <c r="I8088" t="s">
        <v>14355</v>
      </c>
      <c r="J8088" t="s">
        <v>14356</v>
      </c>
    </row>
    <row r="8089" spans="1:10">
      <c r="A8089" t="s">
        <v>10</v>
      </c>
      <c r="B8089" t="s">
        <v>14357</v>
      </c>
      <c r="C8089" t="s">
        <v>14358</v>
      </c>
      <c r="D8089" t="s">
        <v>13</v>
      </c>
      <c r="E8089" t="s">
        <v>14</v>
      </c>
      <c r="F8089" t="s">
        <v>26</v>
      </c>
      <c r="G8089" s="3">
        <v>45155.71234953704</v>
      </c>
      <c r="H8089" s="1">
        <v>176273.5</v>
      </c>
      <c r="I8089" t="s">
        <v>178</v>
      </c>
      <c r="J8089" t="s">
        <v>687</v>
      </c>
    </row>
    <row r="8090" spans="1:10">
      <c r="A8090" t="s">
        <v>73</v>
      </c>
      <c r="B8090" t="s">
        <v>73</v>
      </c>
      <c r="C8090" t="s">
        <v>24</v>
      </c>
      <c r="D8090" t="s">
        <v>13</v>
      </c>
      <c r="E8090" t="s">
        <v>25</v>
      </c>
      <c r="F8090" t="s">
        <v>20</v>
      </c>
      <c r="G8090" s="3">
        <v>45257.769687499997</v>
      </c>
      <c r="H8090" s="1">
        <v>170000</v>
      </c>
      <c r="I8090" t="s">
        <v>1037</v>
      </c>
      <c r="J8090" t="s">
        <v>14359</v>
      </c>
    </row>
    <row r="8091" spans="1:10">
      <c r="A8091" t="s">
        <v>10</v>
      </c>
      <c r="B8091" t="s">
        <v>14360</v>
      </c>
      <c r="C8091" t="s">
        <v>521</v>
      </c>
      <c r="D8091" t="s">
        <v>13</v>
      </c>
      <c r="E8091" t="s">
        <v>14</v>
      </c>
      <c r="F8091" t="s">
        <v>26</v>
      </c>
      <c r="G8091" s="3">
        <v>44995.712256944447</v>
      </c>
      <c r="H8091" s="1">
        <v>85000</v>
      </c>
      <c r="I8091" t="s">
        <v>14361</v>
      </c>
    </row>
    <row r="8092" spans="1:10">
      <c r="A8092" t="s">
        <v>18</v>
      </c>
      <c r="B8092" t="s">
        <v>18</v>
      </c>
      <c r="C8092" t="s">
        <v>792</v>
      </c>
      <c r="D8092" t="s">
        <v>13</v>
      </c>
      <c r="E8092" t="s">
        <v>14</v>
      </c>
      <c r="F8092" t="s">
        <v>26</v>
      </c>
      <c r="G8092" s="3">
        <v>45271.727384259262</v>
      </c>
      <c r="H8092" s="1">
        <v>107500</v>
      </c>
      <c r="I8092" t="s">
        <v>14362</v>
      </c>
      <c r="J8092" t="s">
        <v>14363</v>
      </c>
    </row>
    <row r="8093" spans="1:10">
      <c r="A8093" t="s">
        <v>10</v>
      </c>
      <c r="B8093" t="s">
        <v>1087</v>
      </c>
      <c r="C8093" t="s">
        <v>1088</v>
      </c>
      <c r="D8093" t="s">
        <v>13</v>
      </c>
      <c r="E8093" t="s">
        <v>14</v>
      </c>
      <c r="F8093" t="s">
        <v>26</v>
      </c>
      <c r="G8093" s="3">
        <v>45000.7108912037</v>
      </c>
      <c r="H8093" s="1">
        <v>122500</v>
      </c>
      <c r="I8093" t="s">
        <v>14364</v>
      </c>
      <c r="J8093" t="s">
        <v>1089</v>
      </c>
    </row>
    <row r="8094" spans="1:10">
      <c r="A8094" t="s">
        <v>33</v>
      </c>
      <c r="B8094" t="s">
        <v>33</v>
      </c>
      <c r="C8094" t="s">
        <v>24</v>
      </c>
      <c r="D8094" t="s">
        <v>13</v>
      </c>
      <c r="E8094" t="s">
        <v>25</v>
      </c>
      <c r="F8094" t="s">
        <v>26</v>
      </c>
      <c r="G8094" s="3">
        <v>45013.710324074076</v>
      </c>
      <c r="H8094" s="1">
        <v>72500</v>
      </c>
      <c r="I8094" t="s">
        <v>14149</v>
      </c>
      <c r="J8094" t="s">
        <v>14150</v>
      </c>
    </row>
    <row r="8095" spans="1:10">
      <c r="A8095" t="s">
        <v>33</v>
      </c>
      <c r="B8095" t="s">
        <v>3727</v>
      </c>
      <c r="C8095" t="s">
        <v>24</v>
      </c>
      <c r="D8095" t="s">
        <v>100</v>
      </c>
      <c r="E8095" t="s">
        <v>25</v>
      </c>
      <c r="F8095" t="s">
        <v>940</v>
      </c>
      <c r="G8095" s="3">
        <v>45077.745578703703</v>
      </c>
      <c r="H8095" s="1">
        <v>62000</v>
      </c>
      <c r="I8095" t="s">
        <v>1692</v>
      </c>
      <c r="J8095" t="s">
        <v>14365</v>
      </c>
    </row>
    <row r="8096" spans="1:10">
      <c r="A8096" t="s">
        <v>33</v>
      </c>
      <c r="B8096" t="s">
        <v>14366</v>
      </c>
      <c r="C8096" t="s">
        <v>26</v>
      </c>
      <c r="D8096" t="s">
        <v>13</v>
      </c>
      <c r="E8096" t="s">
        <v>14</v>
      </c>
      <c r="F8096" t="s">
        <v>26</v>
      </c>
      <c r="G8096" s="3">
        <v>45228.710405092592</v>
      </c>
      <c r="H8096" s="1">
        <v>118640</v>
      </c>
      <c r="I8096" t="s">
        <v>10401</v>
      </c>
      <c r="J8096" t="s">
        <v>203</v>
      </c>
    </row>
    <row r="8097" spans="1:10">
      <c r="A8097" t="s">
        <v>73</v>
      </c>
      <c r="B8097" t="s">
        <v>354</v>
      </c>
      <c r="C8097" t="s">
        <v>1088</v>
      </c>
      <c r="D8097" t="s">
        <v>13</v>
      </c>
      <c r="E8097" t="s">
        <v>14</v>
      </c>
      <c r="F8097" t="s">
        <v>26</v>
      </c>
      <c r="G8097" s="3">
        <v>45121.713333333333</v>
      </c>
      <c r="H8097" s="1">
        <v>175000</v>
      </c>
      <c r="I8097" t="s">
        <v>14169</v>
      </c>
      <c r="J8097" t="s">
        <v>14170</v>
      </c>
    </row>
    <row r="8098" spans="1:10">
      <c r="A8098" t="s">
        <v>33</v>
      </c>
      <c r="B8098" t="s">
        <v>2600</v>
      </c>
      <c r="C8098" t="s">
        <v>2495</v>
      </c>
      <c r="D8098" t="s">
        <v>13</v>
      </c>
      <c r="E8098" t="s">
        <v>14</v>
      </c>
      <c r="F8098" t="s">
        <v>26</v>
      </c>
      <c r="G8098" s="3">
        <v>45057.710173611114</v>
      </c>
      <c r="H8098" s="1">
        <v>52500</v>
      </c>
      <c r="I8098" t="s">
        <v>88</v>
      </c>
      <c r="J8098" t="s">
        <v>544</v>
      </c>
    </row>
    <row r="8099" spans="1:10">
      <c r="A8099" t="s">
        <v>33</v>
      </c>
      <c r="B8099" t="s">
        <v>14367</v>
      </c>
      <c r="C8099" t="s">
        <v>2149</v>
      </c>
      <c r="D8099" t="s">
        <v>13</v>
      </c>
      <c r="E8099" t="s">
        <v>14</v>
      </c>
      <c r="F8099" t="s">
        <v>26</v>
      </c>
      <c r="G8099" s="3">
        <v>44931.710196759261</v>
      </c>
      <c r="H8099" s="1">
        <v>67500</v>
      </c>
      <c r="I8099" t="s">
        <v>14368</v>
      </c>
      <c r="J8099" t="s">
        <v>14369</v>
      </c>
    </row>
    <row r="8100" spans="1:10">
      <c r="A8100" t="s">
        <v>212</v>
      </c>
      <c r="B8100" t="s">
        <v>14370</v>
      </c>
      <c r="C8100" t="s">
        <v>26</v>
      </c>
      <c r="D8100" t="s">
        <v>13</v>
      </c>
      <c r="E8100" t="s">
        <v>14</v>
      </c>
      <c r="F8100" t="s">
        <v>26</v>
      </c>
      <c r="G8100" s="3">
        <v>45274.710798611108</v>
      </c>
      <c r="H8100" s="1">
        <v>107800</v>
      </c>
      <c r="I8100" t="s">
        <v>14371</v>
      </c>
    </row>
    <row r="8101" spans="1:10">
      <c r="A8101" t="s">
        <v>135</v>
      </c>
      <c r="B8101" t="s">
        <v>135</v>
      </c>
      <c r="C8101" t="s">
        <v>243</v>
      </c>
      <c r="D8101" t="s">
        <v>13</v>
      </c>
      <c r="E8101" t="s">
        <v>14</v>
      </c>
      <c r="F8101" t="s">
        <v>26</v>
      </c>
      <c r="G8101" s="3">
        <v>45076.709479166668</v>
      </c>
      <c r="H8101" s="1">
        <v>120000</v>
      </c>
      <c r="I8101" t="s">
        <v>14372</v>
      </c>
      <c r="J8101" t="s">
        <v>11238</v>
      </c>
    </row>
    <row r="8102" spans="1:10">
      <c r="A8102" t="s">
        <v>33</v>
      </c>
      <c r="B8102" t="s">
        <v>14373</v>
      </c>
      <c r="C8102" t="s">
        <v>6690</v>
      </c>
      <c r="D8102" t="s">
        <v>13</v>
      </c>
      <c r="E8102" t="s">
        <v>14</v>
      </c>
      <c r="F8102" t="s">
        <v>6691</v>
      </c>
      <c r="G8102" s="3">
        <v>45162.731493055559</v>
      </c>
      <c r="H8102" s="1">
        <v>57500</v>
      </c>
      <c r="I8102" t="s">
        <v>2420</v>
      </c>
      <c r="J8102" t="s">
        <v>730</v>
      </c>
    </row>
    <row r="8103" spans="1:10">
      <c r="A8103" t="s">
        <v>18</v>
      </c>
      <c r="B8103" t="s">
        <v>5876</v>
      </c>
      <c r="C8103" t="s">
        <v>4634</v>
      </c>
      <c r="D8103" t="s">
        <v>13</v>
      </c>
      <c r="E8103" t="s">
        <v>14</v>
      </c>
      <c r="F8103" t="s">
        <v>26</v>
      </c>
      <c r="G8103" s="3">
        <v>45063.724085648151</v>
      </c>
      <c r="H8103" s="1">
        <v>117500</v>
      </c>
      <c r="I8103" t="s">
        <v>545</v>
      </c>
      <c r="J8103" t="s">
        <v>14374</v>
      </c>
    </row>
    <row r="8104" spans="1:10">
      <c r="A8104" t="s">
        <v>18</v>
      </c>
      <c r="B8104" t="s">
        <v>14375</v>
      </c>
      <c r="C8104" t="s">
        <v>24</v>
      </c>
      <c r="D8104" t="s">
        <v>100</v>
      </c>
      <c r="E8104" t="s">
        <v>25</v>
      </c>
      <c r="F8104" t="s">
        <v>26</v>
      </c>
      <c r="G8104" s="3">
        <v>45129.711539351854</v>
      </c>
      <c r="H8104" s="1">
        <v>110000</v>
      </c>
      <c r="I8104" t="s">
        <v>14310</v>
      </c>
      <c r="J8104" t="s">
        <v>14376</v>
      </c>
    </row>
    <row r="8105" spans="1:10">
      <c r="A8105" t="s">
        <v>18</v>
      </c>
      <c r="B8105" t="s">
        <v>328</v>
      </c>
      <c r="C8105" t="s">
        <v>733</v>
      </c>
      <c r="D8105" t="s">
        <v>13</v>
      </c>
      <c r="E8105" t="s">
        <v>14</v>
      </c>
      <c r="F8105" t="s">
        <v>509</v>
      </c>
      <c r="G8105" s="3">
        <v>44957.744027777779</v>
      </c>
      <c r="H8105" s="1">
        <v>131580</v>
      </c>
      <c r="I8105" t="s">
        <v>14377</v>
      </c>
      <c r="J8105" t="s">
        <v>14378</v>
      </c>
    </row>
    <row r="8106" spans="1:10">
      <c r="A8106" t="s">
        <v>33</v>
      </c>
      <c r="B8106" t="s">
        <v>33</v>
      </c>
      <c r="D8106" t="s">
        <v>100</v>
      </c>
      <c r="E8106" t="s">
        <v>14</v>
      </c>
      <c r="F8106" t="s">
        <v>26</v>
      </c>
      <c r="G8106" s="3">
        <v>45043.711701388886</v>
      </c>
      <c r="H8106" s="1">
        <v>75000</v>
      </c>
      <c r="I8106" t="s">
        <v>1559</v>
      </c>
      <c r="J8106" t="s">
        <v>14379</v>
      </c>
    </row>
    <row r="8107" spans="1:10">
      <c r="A8107" t="s">
        <v>18</v>
      </c>
      <c r="B8107" t="s">
        <v>18</v>
      </c>
      <c r="C8107" t="s">
        <v>24</v>
      </c>
      <c r="D8107" t="s">
        <v>100</v>
      </c>
      <c r="E8107" t="s">
        <v>25</v>
      </c>
      <c r="F8107" t="s">
        <v>26</v>
      </c>
      <c r="G8107" s="3">
        <v>45044.75099537037</v>
      </c>
      <c r="H8107" s="1">
        <v>115000</v>
      </c>
      <c r="I8107" t="s">
        <v>14380</v>
      </c>
      <c r="J8107" t="s">
        <v>14381</v>
      </c>
    </row>
    <row r="8108" spans="1:10">
      <c r="A8108" t="s">
        <v>33</v>
      </c>
      <c r="B8108" t="s">
        <v>5593</v>
      </c>
      <c r="C8108" t="s">
        <v>194</v>
      </c>
      <c r="D8108" t="s">
        <v>13</v>
      </c>
      <c r="E8108" t="s">
        <v>14</v>
      </c>
      <c r="F8108" t="s">
        <v>26</v>
      </c>
      <c r="G8108" s="3">
        <v>45287.709641203706</v>
      </c>
      <c r="H8108" s="1">
        <v>117500</v>
      </c>
      <c r="I8108" t="s">
        <v>88</v>
      </c>
      <c r="J8108" t="s">
        <v>14382</v>
      </c>
    </row>
    <row r="8109" spans="1:10">
      <c r="A8109" t="s">
        <v>33</v>
      </c>
      <c r="B8109" t="s">
        <v>6580</v>
      </c>
      <c r="D8109" t="s">
        <v>13</v>
      </c>
      <c r="E8109" t="s">
        <v>14</v>
      </c>
      <c r="F8109" t="s">
        <v>26</v>
      </c>
      <c r="G8109" s="3">
        <v>44987.708379629628</v>
      </c>
      <c r="H8109" s="1">
        <v>165000</v>
      </c>
      <c r="I8109" t="s">
        <v>14383</v>
      </c>
    </row>
    <row r="8110" spans="1:10">
      <c r="A8110" t="s">
        <v>18</v>
      </c>
      <c r="B8110" t="s">
        <v>18</v>
      </c>
      <c r="C8110" t="s">
        <v>95</v>
      </c>
      <c r="D8110" t="s">
        <v>13</v>
      </c>
      <c r="E8110" t="s">
        <v>14</v>
      </c>
      <c r="F8110" t="s">
        <v>26</v>
      </c>
      <c r="G8110" s="3">
        <v>44992.731817129628</v>
      </c>
      <c r="H8110" s="1">
        <v>95000</v>
      </c>
      <c r="I8110" t="s">
        <v>14384</v>
      </c>
      <c r="J8110" t="s">
        <v>14385</v>
      </c>
    </row>
    <row r="8111" spans="1:10">
      <c r="A8111" t="s">
        <v>10</v>
      </c>
      <c r="B8111" t="s">
        <v>1763</v>
      </c>
      <c r="C8111" t="s">
        <v>165</v>
      </c>
      <c r="D8111" t="s">
        <v>13</v>
      </c>
      <c r="E8111" t="s">
        <v>14</v>
      </c>
      <c r="F8111" t="s">
        <v>26</v>
      </c>
      <c r="G8111" s="3">
        <v>44960.712384259263</v>
      </c>
      <c r="H8111" s="1">
        <v>192189</v>
      </c>
      <c r="I8111" t="s">
        <v>14386</v>
      </c>
    </row>
    <row r="8112" spans="1:10">
      <c r="A8112" t="s">
        <v>18</v>
      </c>
      <c r="B8112" t="s">
        <v>14387</v>
      </c>
      <c r="C8112" t="s">
        <v>24</v>
      </c>
      <c r="D8112" t="s">
        <v>100</v>
      </c>
      <c r="E8112" t="s">
        <v>25</v>
      </c>
      <c r="F8112" t="s">
        <v>26</v>
      </c>
      <c r="G8112" s="3">
        <v>45138.712905092594</v>
      </c>
      <c r="H8112" s="1">
        <v>130000</v>
      </c>
      <c r="I8112" t="s">
        <v>14388</v>
      </c>
      <c r="J8112" t="s">
        <v>14389</v>
      </c>
    </row>
    <row r="8113" spans="1:10">
      <c r="A8113" t="s">
        <v>33</v>
      </c>
      <c r="B8113" t="s">
        <v>8137</v>
      </c>
      <c r="C8113" t="s">
        <v>985</v>
      </c>
      <c r="D8113" t="s">
        <v>13</v>
      </c>
      <c r="E8113" t="s">
        <v>14</v>
      </c>
      <c r="F8113" t="s">
        <v>986</v>
      </c>
      <c r="G8113" s="3">
        <v>45206.739282407405</v>
      </c>
      <c r="H8113" s="1">
        <v>125000</v>
      </c>
      <c r="I8113" t="s">
        <v>5343</v>
      </c>
      <c r="J8113" t="s">
        <v>8138</v>
      </c>
    </row>
    <row r="8114" spans="1:10">
      <c r="A8114" t="s">
        <v>73</v>
      </c>
      <c r="B8114" t="s">
        <v>73</v>
      </c>
      <c r="C8114" t="s">
        <v>779</v>
      </c>
      <c r="D8114" t="s">
        <v>13</v>
      </c>
      <c r="E8114" t="s">
        <v>14</v>
      </c>
      <c r="F8114" t="s">
        <v>26</v>
      </c>
      <c r="G8114" s="3">
        <v>45079.727094907408</v>
      </c>
      <c r="H8114" s="1">
        <v>117500</v>
      </c>
      <c r="I8114" t="s">
        <v>14390</v>
      </c>
      <c r="J8114" t="s">
        <v>14391</v>
      </c>
    </row>
    <row r="8115" spans="1:10">
      <c r="A8115" t="s">
        <v>18</v>
      </c>
      <c r="B8115" t="s">
        <v>14392</v>
      </c>
      <c r="C8115" t="s">
        <v>14393</v>
      </c>
      <c r="D8115" t="s">
        <v>13</v>
      </c>
      <c r="E8115" t="s">
        <v>14</v>
      </c>
      <c r="F8115" t="s">
        <v>26</v>
      </c>
      <c r="G8115" s="3">
        <v>45063.747129629628</v>
      </c>
      <c r="H8115" s="1">
        <v>88500</v>
      </c>
      <c r="I8115" t="s">
        <v>14394</v>
      </c>
      <c r="J8115" t="s">
        <v>11735</v>
      </c>
    </row>
    <row r="8116" spans="1:10">
      <c r="A8116" t="s">
        <v>73</v>
      </c>
      <c r="B8116" t="s">
        <v>14395</v>
      </c>
      <c r="C8116" t="s">
        <v>170</v>
      </c>
      <c r="D8116" t="s">
        <v>13</v>
      </c>
      <c r="E8116" t="s">
        <v>14</v>
      </c>
      <c r="F8116" t="s">
        <v>171</v>
      </c>
      <c r="G8116" s="3">
        <v>45028.729317129626</v>
      </c>
      <c r="H8116" s="1">
        <v>147500</v>
      </c>
      <c r="I8116" t="s">
        <v>974</v>
      </c>
      <c r="J8116" t="s">
        <v>14396</v>
      </c>
    </row>
    <row r="8117" spans="1:10">
      <c r="A8117" t="s">
        <v>18</v>
      </c>
      <c r="B8117" t="s">
        <v>18</v>
      </c>
      <c r="C8117" t="s">
        <v>13934</v>
      </c>
      <c r="D8117" t="s">
        <v>13</v>
      </c>
      <c r="E8117" t="s">
        <v>14</v>
      </c>
      <c r="F8117" t="s">
        <v>26</v>
      </c>
      <c r="G8117" s="3">
        <v>45009.715405092589</v>
      </c>
      <c r="H8117" s="1">
        <v>102500</v>
      </c>
      <c r="I8117" t="s">
        <v>27</v>
      </c>
      <c r="J8117" t="s">
        <v>28</v>
      </c>
    </row>
    <row r="8118" spans="1:10">
      <c r="A8118" t="s">
        <v>77</v>
      </c>
      <c r="B8118" t="s">
        <v>77</v>
      </c>
      <c r="C8118" t="s">
        <v>1010</v>
      </c>
      <c r="D8118" t="s">
        <v>13</v>
      </c>
      <c r="E8118" t="s">
        <v>14</v>
      </c>
      <c r="F8118" t="s">
        <v>26</v>
      </c>
      <c r="G8118" s="3">
        <v>45152.709583333337</v>
      </c>
      <c r="H8118" s="1">
        <v>54000</v>
      </c>
      <c r="I8118" t="s">
        <v>14128</v>
      </c>
      <c r="J8118" t="s">
        <v>14397</v>
      </c>
    </row>
    <row r="8119" spans="1:10">
      <c r="A8119" t="s">
        <v>33</v>
      </c>
      <c r="B8119" t="s">
        <v>1843</v>
      </c>
      <c r="C8119" t="s">
        <v>243</v>
      </c>
      <c r="D8119" t="s">
        <v>13</v>
      </c>
      <c r="E8119" t="s">
        <v>14</v>
      </c>
      <c r="F8119" t="s">
        <v>26</v>
      </c>
      <c r="G8119" s="3">
        <v>45105.71199074074</v>
      </c>
      <c r="H8119" s="1">
        <v>57500</v>
      </c>
      <c r="I8119" t="s">
        <v>14398</v>
      </c>
      <c r="J8119" t="s">
        <v>14399</v>
      </c>
    </row>
    <row r="8120" spans="1:10">
      <c r="A8120" t="s">
        <v>18</v>
      </c>
      <c r="B8120" t="s">
        <v>14400</v>
      </c>
      <c r="C8120" t="s">
        <v>14401</v>
      </c>
      <c r="D8120" t="s">
        <v>13</v>
      </c>
      <c r="E8120" t="s">
        <v>14</v>
      </c>
      <c r="F8120" t="s">
        <v>2086</v>
      </c>
      <c r="G8120" s="3">
        <v>45023.728171296294</v>
      </c>
      <c r="H8120" s="1">
        <v>96773</v>
      </c>
      <c r="I8120" t="s">
        <v>14402</v>
      </c>
      <c r="J8120" t="s">
        <v>14403</v>
      </c>
    </row>
    <row r="8121" spans="1:10">
      <c r="A8121" t="s">
        <v>10</v>
      </c>
      <c r="B8121" t="s">
        <v>1763</v>
      </c>
      <c r="C8121" t="s">
        <v>461</v>
      </c>
      <c r="D8121" t="s">
        <v>13</v>
      </c>
      <c r="E8121" t="s">
        <v>14</v>
      </c>
      <c r="F8121" t="s">
        <v>26</v>
      </c>
      <c r="G8121" s="3">
        <v>45146.711724537039</v>
      </c>
      <c r="H8121" s="1">
        <v>115000</v>
      </c>
      <c r="I8121" t="s">
        <v>14404</v>
      </c>
      <c r="J8121" t="s">
        <v>14405</v>
      </c>
    </row>
    <row r="8122" spans="1:10">
      <c r="A8122" t="s">
        <v>33</v>
      </c>
      <c r="B8122" t="s">
        <v>33</v>
      </c>
      <c r="C8122" t="s">
        <v>434</v>
      </c>
      <c r="D8122" t="s">
        <v>13</v>
      </c>
      <c r="E8122" t="s">
        <v>14</v>
      </c>
      <c r="F8122" t="s">
        <v>26</v>
      </c>
      <c r="G8122" s="3">
        <v>45008.709907407407</v>
      </c>
      <c r="H8122" s="1">
        <v>50000</v>
      </c>
      <c r="I8122" t="s">
        <v>10185</v>
      </c>
      <c r="J8122" t="s">
        <v>316</v>
      </c>
    </row>
    <row r="8123" spans="1:10">
      <c r="A8123" t="s">
        <v>73</v>
      </c>
      <c r="B8123" t="s">
        <v>14406</v>
      </c>
      <c r="C8123" t="s">
        <v>170</v>
      </c>
      <c r="D8123" t="s">
        <v>13</v>
      </c>
      <c r="E8123" t="s">
        <v>14</v>
      </c>
      <c r="F8123" t="s">
        <v>171</v>
      </c>
      <c r="G8123" s="3">
        <v>45156.718009259261</v>
      </c>
      <c r="H8123" s="1">
        <v>147500</v>
      </c>
      <c r="I8123" t="s">
        <v>374</v>
      </c>
      <c r="J8123" t="s">
        <v>14407</v>
      </c>
    </row>
    <row r="8124" spans="1:10">
      <c r="A8124" t="s">
        <v>33</v>
      </c>
      <c r="B8124" t="s">
        <v>14408</v>
      </c>
      <c r="C8124" t="s">
        <v>232</v>
      </c>
      <c r="D8124" t="s">
        <v>13</v>
      </c>
      <c r="E8124" t="s">
        <v>14</v>
      </c>
      <c r="F8124" t="s">
        <v>26</v>
      </c>
      <c r="G8124" s="3">
        <v>45047.708275462966</v>
      </c>
      <c r="H8124" s="1">
        <v>117500</v>
      </c>
      <c r="I8124" t="s">
        <v>14409</v>
      </c>
      <c r="J8124" t="s">
        <v>14410</v>
      </c>
    </row>
    <row r="8125" spans="1:10">
      <c r="A8125" t="s">
        <v>10</v>
      </c>
      <c r="B8125" t="s">
        <v>10</v>
      </c>
      <c r="C8125" t="s">
        <v>589</v>
      </c>
      <c r="D8125" t="s">
        <v>13</v>
      </c>
      <c r="E8125" t="s">
        <v>14</v>
      </c>
      <c r="F8125" t="s">
        <v>26</v>
      </c>
      <c r="G8125" s="3">
        <v>45135.734849537039</v>
      </c>
      <c r="H8125" s="1">
        <v>175000</v>
      </c>
      <c r="I8125" t="s">
        <v>14411</v>
      </c>
      <c r="J8125" t="s">
        <v>14412</v>
      </c>
    </row>
    <row r="8126" spans="1:10">
      <c r="A8126" t="s">
        <v>212</v>
      </c>
      <c r="B8126" t="s">
        <v>212</v>
      </c>
      <c r="C8126" t="s">
        <v>1597</v>
      </c>
      <c r="D8126" t="s">
        <v>13</v>
      </c>
      <c r="E8126" t="s">
        <v>14</v>
      </c>
      <c r="F8126" t="s">
        <v>26</v>
      </c>
      <c r="G8126" s="3">
        <v>45152.710949074077</v>
      </c>
      <c r="H8126" s="1">
        <v>157500</v>
      </c>
      <c r="I8126" t="s">
        <v>14413</v>
      </c>
      <c r="J8126" t="s">
        <v>14414</v>
      </c>
    </row>
    <row r="8127" spans="1:10">
      <c r="A8127" t="s">
        <v>10</v>
      </c>
      <c r="B8127" t="s">
        <v>14415</v>
      </c>
      <c r="C8127" t="s">
        <v>14416</v>
      </c>
      <c r="D8127" t="s">
        <v>13</v>
      </c>
      <c r="E8127" t="s">
        <v>14</v>
      </c>
      <c r="F8127" t="s">
        <v>26</v>
      </c>
      <c r="G8127" s="3">
        <v>45185.709930555553</v>
      </c>
      <c r="H8127" s="1">
        <v>140000</v>
      </c>
      <c r="I8127" t="s">
        <v>3456</v>
      </c>
      <c r="J8127" t="s">
        <v>14417</v>
      </c>
    </row>
    <row r="8128" spans="1:10">
      <c r="A8128" t="s">
        <v>18</v>
      </c>
      <c r="B8128" t="s">
        <v>809</v>
      </c>
      <c r="C8128" t="s">
        <v>1866</v>
      </c>
      <c r="D8128" t="s">
        <v>13</v>
      </c>
      <c r="E8128" t="s">
        <v>14</v>
      </c>
      <c r="F8128" t="s">
        <v>171</v>
      </c>
      <c r="G8128" s="3">
        <v>45008.723229166666</v>
      </c>
      <c r="H8128" s="1">
        <v>147500</v>
      </c>
      <c r="I8128" t="s">
        <v>993</v>
      </c>
      <c r="J8128" t="s">
        <v>14418</v>
      </c>
    </row>
    <row r="8129" spans="1:10">
      <c r="A8129" t="s">
        <v>10</v>
      </c>
      <c r="B8129" t="s">
        <v>14419</v>
      </c>
      <c r="C8129" t="s">
        <v>232</v>
      </c>
      <c r="D8129" t="s">
        <v>13</v>
      </c>
      <c r="E8129" t="s">
        <v>14</v>
      </c>
      <c r="F8129" t="s">
        <v>26</v>
      </c>
      <c r="G8129" s="3">
        <v>45028.721585648149</v>
      </c>
      <c r="H8129" s="1">
        <v>172500</v>
      </c>
      <c r="I8129" t="s">
        <v>1072</v>
      </c>
      <c r="J8129" t="s">
        <v>6471</v>
      </c>
    </row>
    <row r="8130" spans="1:10">
      <c r="A8130" t="s">
        <v>106</v>
      </c>
      <c r="B8130" t="s">
        <v>14420</v>
      </c>
      <c r="C8130" t="s">
        <v>1123</v>
      </c>
      <c r="D8130" t="s">
        <v>13</v>
      </c>
      <c r="E8130" t="s">
        <v>14</v>
      </c>
      <c r="F8130" t="s">
        <v>1124</v>
      </c>
      <c r="G8130" s="3">
        <v>45155.727430555555</v>
      </c>
      <c r="H8130" s="1">
        <v>139216</v>
      </c>
      <c r="I8130" t="s">
        <v>1125</v>
      </c>
      <c r="J8130" t="s">
        <v>14421</v>
      </c>
    </row>
    <row r="8131" spans="1:10">
      <c r="A8131" t="s">
        <v>33</v>
      </c>
      <c r="B8131" t="s">
        <v>620</v>
      </c>
      <c r="C8131" t="s">
        <v>11427</v>
      </c>
      <c r="D8131" t="s">
        <v>13</v>
      </c>
      <c r="E8131" t="s">
        <v>14</v>
      </c>
      <c r="F8131" t="s">
        <v>26</v>
      </c>
      <c r="G8131" s="3">
        <v>45084.763796296298</v>
      </c>
      <c r="H8131" s="1">
        <v>95000</v>
      </c>
      <c r="I8131" t="s">
        <v>14422</v>
      </c>
      <c r="J8131" t="s">
        <v>14423</v>
      </c>
    </row>
    <row r="8132" spans="1:10">
      <c r="A8132" t="s">
        <v>212</v>
      </c>
      <c r="B8132" t="s">
        <v>14424</v>
      </c>
      <c r="C8132" t="s">
        <v>24</v>
      </c>
      <c r="D8132" t="s">
        <v>13</v>
      </c>
      <c r="E8132" t="s">
        <v>25</v>
      </c>
      <c r="F8132" t="s">
        <v>26</v>
      </c>
      <c r="G8132" s="3">
        <v>44993.711689814816</v>
      </c>
      <c r="H8132" s="1">
        <v>160000</v>
      </c>
      <c r="I8132" t="s">
        <v>1397</v>
      </c>
      <c r="J8132" t="s">
        <v>14425</v>
      </c>
    </row>
    <row r="8133" spans="1:10">
      <c r="A8133" t="s">
        <v>33</v>
      </c>
      <c r="B8133" t="s">
        <v>33</v>
      </c>
      <c r="C8133" t="s">
        <v>1385</v>
      </c>
      <c r="D8133" t="s">
        <v>13</v>
      </c>
      <c r="E8133" t="s">
        <v>14</v>
      </c>
      <c r="F8133" t="s">
        <v>26</v>
      </c>
      <c r="G8133" s="3">
        <v>45000.708634259259</v>
      </c>
      <c r="H8133" s="1">
        <v>115000</v>
      </c>
      <c r="I8133" t="s">
        <v>8317</v>
      </c>
      <c r="J8133" t="s">
        <v>230</v>
      </c>
    </row>
    <row r="8134" spans="1:10">
      <c r="A8134" t="s">
        <v>10</v>
      </c>
      <c r="B8134" t="s">
        <v>1145</v>
      </c>
      <c r="C8134" t="s">
        <v>56</v>
      </c>
      <c r="D8134" t="s">
        <v>13</v>
      </c>
      <c r="E8134" t="s">
        <v>14</v>
      </c>
      <c r="F8134" t="s">
        <v>26</v>
      </c>
      <c r="G8134" s="3">
        <v>44937.712164351855</v>
      </c>
      <c r="H8134" s="1">
        <v>200000</v>
      </c>
      <c r="I8134" t="s">
        <v>14426</v>
      </c>
    </row>
    <row r="8135" spans="1:10">
      <c r="A8135" t="s">
        <v>18</v>
      </c>
      <c r="B8135" t="s">
        <v>14427</v>
      </c>
      <c r="C8135" t="s">
        <v>56</v>
      </c>
      <c r="D8135" t="s">
        <v>13</v>
      </c>
      <c r="E8135" t="s">
        <v>14</v>
      </c>
      <c r="F8135" t="s">
        <v>20</v>
      </c>
      <c r="G8135" s="3">
        <v>45258.739085648151</v>
      </c>
      <c r="H8135" s="1">
        <v>127500</v>
      </c>
      <c r="I8135" t="s">
        <v>13542</v>
      </c>
      <c r="J8135" t="s">
        <v>14428</v>
      </c>
    </row>
    <row r="8136" spans="1:10">
      <c r="A8136" t="s">
        <v>33</v>
      </c>
      <c r="B8136" t="s">
        <v>1084</v>
      </c>
      <c r="C8136" t="s">
        <v>108</v>
      </c>
      <c r="D8136" t="s">
        <v>13</v>
      </c>
      <c r="E8136" t="s">
        <v>14</v>
      </c>
      <c r="F8136" t="s">
        <v>26</v>
      </c>
      <c r="G8136" s="3">
        <v>45083.708958333336</v>
      </c>
      <c r="H8136" s="1">
        <v>85000</v>
      </c>
      <c r="I8136" t="s">
        <v>3231</v>
      </c>
      <c r="J8136" t="s">
        <v>14429</v>
      </c>
    </row>
    <row r="8137" spans="1:10">
      <c r="A8137" t="s">
        <v>152</v>
      </c>
      <c r="B8137" t="s">
        <v>14430</v>
      </c>
      <c r="C8137" t="s">
        <v>1884</v>
      </c>
      <c r="D8137" t="s">
        <v>13</v>
      </c>
      <c r="E8137" t="s">
        <v>14</v>
      </c>
      <c r="F8137" t="s">
        <v>221</v>
      </c>
      <c r="G8137" s="3">
        <v>44988.727164351854</v>
      </c>
      <c r="H8137" s="1">
        <v>166000</v>
      </c>
      <c r="I8137" t="s">
        <v>8455</v>
      </c>
      <c r="J8137" t="s">
        <v>9556</v>
      </c>
    </row>
    <row r="8138" spans="1:10">
      <c r="A8138" t="s">
        <v>77</v>
      </c>
      <c r="B8138" t="s">
        <v>14431</v>
      </c>
      <c r="C8138" t="s">
        <v>136</v>
      </c>
      <c r="D8138" t="s">
        <v>13</v>
      </c>
      <c r="E8138" t="s">
        <v>14</v>
      </c>
      <c r="F8138" t="s">
        <v>26</v>
      </c>
      <c r="G8138" s="3">
        <v>45107.709178240744</v>
      </c>
      <c r="H8138" s="1">
        <v>124497</v>
      </c>
      <c r="I8138" t="s">
        <v>1069</v>
      </c>
      <c r="J8138" t="s">
        <v>12186</v>
      </c>
    </row>
    <row r="8139" spans="1:10">
      <c r="A8139" t="s">
        <v>10</v>
      </c>
      <c r="B8139" t="s">
        <v>14432</v>
      </c>
      <c r="C8139" t="s">
        <v>589</v>
      </c>
      <c r="D8139" t="s">
        <v>13</v>
      </c>
      <c r="E8139" t="s">
        <v>14</v>
      </c>
      <c r="F8139" t="s">
        <v>26</v>
      </c>
      <c r="G8139" s="3">
        <v>44959.710335648146</v>
      </c>
      <c r="H8139" s="1">
        <v>152000</v>
      </c>
      <c r="I8139" t="s">
        <v>2788</v>
      </c>
      <c r="J8139" t="s">
        <v>14433</v>
      </c>
    </row>
    <row r="8140" spans="1:10">
      <c r="A8140" t="s">
        <v>33</v>
      </c>
      <c r="B8140" t="s">
        <v>33</v>
      </c>
      <c r="C8140" t="s">
        <v>24</v>
      </c>
      <c r="D8140" t="s">
        <v>13</v>
      </c>
      <c r="E8140" t="s">
        <v>25</v>
      </c>
      <c r="F8140" t="s">
        <v>26</v>
      </c>
      <c r="G8140" s="3">
        <v>44995.713912037034</v>
      </c>
      <c r="H8140" s="1">
        <v>87500</v>
      </c>
      <c r="I8140" t="s">
        <v>14434</v>
      </c>
      <c r="J8140" t="s">
        <v>2955</v>
      </c>
    </row>
    <row r="8141" spans="1:10">
      <c r="A8141" t="s">
        <v>135</v>
      </c>
      <c r="B8141" t="s">
        <v>14435</v>
      </c>
      <c r="C8141" t="s">
        <v>75</v>
      </c>
      <c r="D8141" t="s">
        <v>13</v>
      </c>
      <c r="E8141" t="s">
        <v>14</v>
      </c>
      <c r="F8141" t="s">
        <v>26</v>
      </c>
      <c r="G8141" s="3">
        <v>44933.708854166667</v>
      </c>
      <c r="H8141" s="1">
        <v>149000</v>
      </c>
      <c r="I8141" t="s">
        <v>1333</v>
      </c>
      <c r="J8141" t="s">
        <v>1334</v>
      </c>
    </row>
    <row r="8142" spans="1:10">
      <c r="A8142" t="s">
        <v>73</v>
      </c>
      <c r="B8142" t="s">
        <v>14436</v>
      </c>
      <c r="C8142" t="s">
        <v>24</v>
      </c>
      <c r="D8142" t="s">
        <v>13</v>
      </c>
      <c r="E8142" t="s">
        <v>25</v>
      </c>
      <c r="F8142" t="s">
        <v>171</v>
      </c>
      <c r="G8142" s="3">
        <v>45022.718900462962</v>
      </c>
      <c r="H8142" s="1">
        <v>56000</v>
      </c>
      <c r="I8142" t="s">
        <v>14437</v>
      </c>
      <c r="J8142" t="s">
        <v>14438</v>
      </c>
    </row>
    <row r="8143" spans="1:10">
      <c r="A8143" t="s">
        <v>33</v>
      </c>
      <c r="B8143" t="s">
        <v>14439</v>
      </c>
      <c r="C8143" t="s">
        <v>1226</v>
      </c>
      <c r="D8143" t="s">
        <v>13</v>
      </c>
      <c r="E8143" t="s">
        <v>14</v>
      </c>
      <c r="F8143" t="s">
        <v>26</v>
      </c>
      <c r="G8143" s="3">
        <v>45008.711099537039</v>
      </c>
      <c r="H8143" s="1">
        <v>126339.5</v>
      </c>
      <c r="I8143" t="s">
        <v>10324</v>
      </c>
      <c r="J8143" t="s">
        <v>14440</v>
      </c>
    </row>
    <row r="8144" spans="1:10">
      <c r="A8144" t="s">
        <v>73</v>
      </c>
      <c r="B8144" t="s">
        <v>14441</v>
      </c>
      <c r="C8144" t="s">
        <v>287</v>
      </c>
      <c r="D8144" t="s">
        <v>13</v>
      </c>
      <c r="E8144" t="s">
        <v>14</v>
      </c>
      <c r="F8144" t="s">
        <v>26</v>
      </c>
      <c r="G8144" s="3">
        <v>45288.727812500001</v>
      </c>
      <c r="H8144" s="1">
        <v>157500</v>
      </c>
      <c r="I8144" t="s">
        <v>7456</v>
      </c>
      <c r="J8144" t="s">
        <v>6238</v>
      </c>
    </row>
    <row r="8145" spans="1:10">
      <c r="A8145" t="s">
        <v>18</v>
      </c>
      <c r="B8145" t="s">
        <v>328</v>
      </c>
      <c r="C8145" t="s">
        <v>6690</v>
      </c>
      <c r="D8145" t="s">
        <v>13</v>
      </c>
      <c r="E8145" t="s">
        <v>14</v>
      </c>
      <c r="F8145" t="s">
        <v>6691</v>
      </c>
      <c r="G8145" s="3">
        <v>44987.725960648146</v>
      </c>
      <c r="H8145" s="1">
        <v>131580</v>
      </c>
      <c r="I8145" t="s">
        <v>6692</v>
      </c>
      <c r="J8145" t="s">
        <v>14442</v>
      </c>
    </row>
    <row r="8146" spans="1:10">
      <c r="A8146" t="s">
        <v>33</v>
      </c>
      <c r="B8146" t="s">
        <v>14443</v>
      </c>
      <c r="C8146" t="s">
        <v>232</v>
      </c>
      <c r="D8146" t="s">
        <v>13</v>
      </c>
      <c r="E8146" t="s">
        <v>14</v>
      </c>
      <c r="F8146" t="s">
        <v>26</v>
      </c>
      <c r="G8146" s="3">
        <v>45184.708356481482</v>
      </c>
      <c r="H8146" s="1">
        <v>112500</v>
      </c>
      <c r="I8146" t="s">
        <v>8535</v>
      </c>
      <c r="J8146" t="s">
        <v>14444</v>
      </c>
    </row>
    <row r="8147" spans="1:10">
      <c r="A8147" t="s">
        <v>10</v>
      </c>
      <c r="B8147" t="s">
        <v>5106</v>
      </c>
      <c r="C8147" t="s">
        <v>26</v>
      </c>
      <c r="D8147" t="s">
        <v>13</v>
      </c>
      <c r="E8147" t="s">
        <v>14</v>
      </c>
      <c r="F8147" t="s">
        <v>26</v>
      </c>
      <c r="G8147" s="3">
        <v>45147.710717592592</v>
      </c>
      <c r="H8147" s="1">
        <v>120000</v>
      </c>
      <c r="I8147" t="s">
        <v>4409</v>
      </c>
      <c r="J8147" t="s">
        <v>316</v>
      </c>
    </row>
    <row r="8148" spans="1:10">
      <c r="A8148" t="s">
        <v>212</v>
      </c>
      <c r="B8148" t="s">
        <v>3046</v>
      </c>
      <c r="C8148" t="s">
        <v>75</v>
      </c>
      <c r="D8148" t="s">
        <v>13</v>
      </c>
      <c r="E8148" t="s">
        <v>14</v>
      </c>
      <c r="F8148" t="s">
        <v>26</v>
      </c>
      <c r="G8148" s="3">
        <v>45114.709293981483</v>
      </c>
      <c r="H8148" s="1">
        <v>147500</v>
      </c>
      <c r="I8148" t="s">
        <v>14445</v>
      </c>
      <c r="J8148" t="s">
        <v>526</v>
      </c>
    </row>
    <row r="8149" spans="1:10">
      <c r="A8149" t="s">
        <v>33</v>
      </c>
      <c r="B8149" t="s">
        <v>14446</v>
      </c>
      <c r="C8149" t="s">
        <v>24</v>
      </c>
      <c r="D8149" t="s">
        <v>13</v>
      </c>
      <c r="E8149" t="s">
        <v>25</v>
      </c>
      <c r="F8149" t="s">
        <v>26</v>
      </c>
      <c r="G8149" s="3">
        <v>45006.719814814816</v>
      </c>
      <c r="H8149" s="1">
        <v>113500</v>
      </c>
      <c r="I8149" t="s">
        <v>10830</v>
      </c>
      <c r="J8149" t="s">
        <v>14447</v>
      </c>
    </row>
    <row r="8150" spans="1:10">
      <c r="A8150" t="s">
        <v>33</v>
      </c>
      <c r="B8150" t="s">
        <v>14448</v>
      </c>
      <c r="C8150" t="s">
        <v>557</v>
      </c>
      <c r="D8150" t="s">
        <v>13</v>
      </c>
      <c r="E8150" t="s">
        <v>14</v>
      </c>
      <c r="F8150" t="s">
        <v>26</v>
      </c>
      <c r="G8150" s="3">
        <v>45272.746620370373</v>
      </c>
      <c r="H8150" s="1">
        <v>60000</v>
      </c>
      <c r="I8150" t="s">
        <v>14449</v>
      </c>
      <c r="J8150" t="s">
        <v>306</v>
      </c>
    </row>
    <row r="8151" spans="1:10">
      <c r="A8151" t="s">
        <v>33</v>
      </c>
      <c r="B8151" t="s">
        <v>3727</v>
      </c>
      <c r="C8151" t="s">
        <v>170</v>
      </c>
      <c r="D8151" t="s">
        <v>13</v>
      </c>
      <c r="E8151" t="s">
        <v>14</v>
      </c>
      <c r="F8151" t="s">
        <v>171</v>
      </c>
      <c r="G8151" s="3">
        <v>45098.717152777775</v>
      </c>
      <c r="H8151" s="1">
        <v>79200</v>
      </c>
      <c r="I8151" t="s">
        <v>2348</v>
      </c>
      <c r="J8151" t="s">
        <v>14450</v>
      </c>
    </row>
    <row r="8152" spans="1:10">
      <c r="A8152" t="s">
        <v>152</v>
      </c>
      <c r="B8152" t="s">
        <v>14451</v>
      </c>
      <c r="C8152" t="s">
        <v>614</v>
      </c>
      <c r="D8152" t="s">
        <v>13</v>
      </c>
      <c r="E8152" t="s">
        <v>14</v>
      </c>
      <c r="F8152" t="s">
        <v>608</v>
      </c>
      <c r="G8152" s="3">
        <v>45106.716585648152</v>
      </c>
      <c r="H8152" s="1">
        <v>166600</v>
      </c>
      <c r="I8152" t="s">
        <v>3902</v>
      </c>
      <c r="J8152" t="s">
        <v>4036</v>
      </c>
    </row>
    <row r="8153" spans="1:10">
      <c r="A8153" t="s">
        <v>10</v>
      </c>
      <c r="B8153" t="s">
        <v>10</v>
      </c>
      <c r="C8153" t="s">
        <v>24</v>
      </c>
      <c r="D8153" t="s">
        <v>13</v>
      </c>
      <c r="E8153" t="s">
        <v>25</v>
      </c>
      <c r="F8153" t="s">
        <v>26</v>
      </c>
      <c r="G8153" s="3">
        <v>45090.710729166669</v>
      </c>
      <c r="H8153" s="1">
        <v>110000</v>
      </c>
      <c r="I8153" t="s">
        <v>14452</v>
      </c>
      <c r="J8153" t="s">
        <v>14453</v>
      </c>
    </row>
    <row r="8154" spans="1:10">
      <c r="A8154" t="s">
        <v>33</v>
      </c>
      <c r="B8154" t="s">
        <v>33</v>
      </c>
      <c r="C8154" t="s">
        <v>14454</v>
      </c>
      <c r="D8154" t="s">
        <v>13</v>
      </c>
      <c r="E8154" t="s">
        <v>14</v>
      </c>
      <c r="F8154" t="s">
        <v>26</v>
      </c>
      <c r="G8154" s="3">
        <v>44930.709305555552</v>
      </c>
      <c r="H8154" s="1">
        <v>70000</v>
      </c>
      <c r="I8154" t="s">
        <v>1141</v>
      </c>
      <c r="J8154" t="s">
        <v>14455</v>
      </c>
    </row>
    <row r="8155" spans="1:10">
      <c r="A8155" t="s">
        <v>106</v>
      </c>
      <c r="B8155" t="s">
        <v>14456</v>
      </c>
      <c r="C8155" t="s">
        <v>1123</v>
      </c>
      <c r="D8155" t="s">
        <v>13</v>
      </c>
      <c r="E8155" t="s">
        <v>14</v>
      </c>
      <c r="F8155" t="s">
        <v>1124</v>
      </c>
      <c r="G8155" s="3">
        <v>45113.730393518519</v>
      </c>
      <c r="H8155" s="1">
        <v>89100</v>
      </c>
      <c r="I8155" t="s">
        <v>3360</v>
      </c>
      <c r="J8155" t="s">
        <v>14457</v>
      </c>
    </row>
    <row r="8156" spans="1:10">
      <c r="A8156" t="s">
        <v>33</v>
      </c>
      <c r="B8156" t="s">
        <v>33</v>
      </c>
      <c r="C8156" t="s">
        <v>13995</v>
      </c>
      <c r="D8156" t="s">
        <v>13</v>
      </c>
      <c r="E8156" t="s">
        <v>14</v>
      </c>
      <c r="F8156" t="s">
        <v>26</v>
      </c>
      <c r="G8156" s="3">
        <v>45103.708541666667</v>
      </c>
      <c r="H8156" s="1">
        <v>80158.28125</v>
      </c>
      <c r="I8156" t="s">
        <v>14458</v>
      </c>
      <c r="J8156" t="s">
        <v>316</v>
      </c>
    </row>
    <row r="8157" spans="1:10">
      <c r="A8157" t="s">
        <v>10</v>
      </c>
      <c r="B8157" t="s">
        <v>10</v>
      </c>
      <c r="C8157" t="s">
        <v>13995</v>
      </c>
      <c r="D8157" t="s">
        <v>13</v>
      </c>
      <c r="E8157" t="s">
        <v>14</v>
      </c>
      <c r="F8157" t="s">
        <v>26</v>
      </c>
      <c r="G8157" s="3">
        <v>45162.711087962962</v>
      </c>
      <c r="H8157" s="1">
        <v>97775</v>
      </c>
      <c r="I8157" t="s">
        <v>14459</v>
      </c>
      <c r="J8157" t="s">
        <v>14460</v>
      </c>
    </row>
    <row r="8158" spans="1:10">
      <c r="A8158" t="s">
        <v>33</v>
      </c>
      <c r="B8158" t="s">
        <v>14461</v>
      </c>
      <c r="C8158" t="s">
        <v>3695</v>
      </c>
      <c r="D8158" t="s">
        <v>13</v>
      </c>
      <c r="E8158" t="s">
        <v>14</v>
      </c>
      <c r="F8158" t="s">
        <v>26</v>
      </c>
      <c r="G8158" s="3">
        <v>44994.708368055559</v>
      </c>
      <c r="H8158" s="1">
        <v>107500</v>
      </c>
      <c r="I8158" t="s">
        <v>9345</v>
      </c>
      <c r="J8158" t="s">
        <v>14462</v>
      </c>
    </row>
    <row r="8159" spans="1:10">
      <c r="A8159" t="s">
        <v>73</v>
      </c>
      <c r="B8159" t="s">
        <v>73</v>
      </c>
      <c r="C8159" t="s">
        <v>24</v>
      </c>
      <c r="D8159" t="s">
        <v>13</v>
      </c>
      <c r="E8159" t="s">
        <v>25</v>
      </c>
      <c r="F8159" t="s">
        <v>26</v>
      </c>
      <c r="G8159" s="3">
        <v>45089.727870370371</v>
      </c>
      <c r="H8159" s="1">
        <v>145000</v>
      </c>
      <c r="I8159" t="s">
        <v>10627</v>
      </c>
      <c r="J8159" t="s">
        <v>14463</v>
      </c>
    </row>
    <row r="8160" spans="1:10">
      <c r="A8160" t="s">
        <v>33</v>
      </c>
      <c r="B8160" t="s">
        <v>33</v>
      </c>
      <c r="C8160" t="s">
        <v>9781</v>
      </c>
      <c r="D8160" t="s">
        <v>13</v>
      </c>
      <c r="E8160" t="s">
        <v>14</v>
      </c>
      <c r="F8160" t="s">
        <v>26</v>
      </c>
      <c r="G8160" s="3">
        <v>45027.708773148152</v>
      </c>
      <c r="H8160" s="1">
        <v>92500</v>
      </c>
      <c r="I8160" t="s">
        <v>8180</v>
      </c>
      <c r="J8160" t="s">
        <v>9782</v>
      </c>
    </row>
    <row r="8161" spans="1:10">
      <c r="A8161" t="s">
        <v>10</v>
      </c>
      <c r="B8161" t="s">
        <v>14464</v>
      </c>
      <c r="C8161" t="s">
        <v>24</v>
      </c>
      <c r="D8161" t="s">
        <v>13</v>
      </c>
      <c r="E8161" t="s">
        <v>25</v>
      </c>
      <c r="F8161" t="s">
        <v>26</v>
      </c>
      <c r="G8161" s="3">
        <v>45097.710590277777</v>
      </c>
      <c r="H8161" s="1">
        <v>187500</v>
      </c>
      <c r="I8161" t="s">
        <v>14465</v>
      </c>
      <c r="J8161" t="s">
        <v>14466</v>
      </c>
    </row>
    <row r="8162" spans="1:10">
      <c r="A8162" t="s">
        <v>212</v>
      </c>
      <c r="B8162" t="s">
        <v>14467</v>
      </c>
      <c r="C8162" t="s">
        <v>14468</v>
      </c>
      <c r="D8162" t="s">
        <v>13</v>
      </c>
      <c r="E8162" t="s">
        <v>14</v>
      </c>
      <c r="F8162" t="s">
        <v>26</v>
      </c>
      <c r="G8162" s="3">
        <v>44963.713368055556</v>
      </c>
      <c r="H8162" s="1">
        <v>177885.5</v>
      </c>
      <c r="I8162" t="s">
        <v>4689</v>
      </c>
      <c r="J8162" t="s">
        <v>582</v>
      </c>
    </row>
    <row r="8163" spans="1:10">
      <c r="A8163" t="s">
        <v>33</v>
      </c>
      <c r="B8163" t="s">
        <v>1249</v>
      </c>
      <c r="C8163" t="s">
        <v>14469</v>
      </c>
      <c r="D8163" t="s">
        <v>13</v>
      </c>
      <c r="E8163" t="s">
        <v>14</v>
      </c>
      <c r="F8163" t="s">
        <v>26</v>
      </c>
      <c r="G8163" s="3">
        <v>45162.710497685184</v>
      </c>
      <c r="H8163" s="1">
        <v>87750</v>
      </c>
      <c r="I8163" t="s">
        <v>14470</v>
      </c>
      <c r="J8163" t="s">
        <v>316</v>
      </c>
    </row>
    <row r="8164" spans="1:10">
      <c r="A8164" t="s">
        <v>212</v>
      </c>
      <c r="B8164" t="s">
        <v>14471</v>
      </c>
      <c r="C8164" t="s">
        <v>325</v>
      </c>
      <c r="D8164" t="s">
        <v>13</v>
      </c>
      <c r="E8164" t="s">
        <v>14</v>
      </c>
      <c r="F8164" t="s">
        <v>26</v>
      </c>
      <c r="G8164" s="3">
        <v>44968.733657407407</v>
      </c>
      <c r="H8164" s="1">
        <v>131900</v>
      </c>
      <c r="I8164" t="s">
        <v>1002</v>
      </c>
      <c r="J8164" t="s">
        <v>284</v>
      </c>
    </row>
    <row r="8165" spans="1:10">
      <c r="A8165" t="s">
        <v>18</v>
      </c>
      <c r="B8165" t="s">
        <v>14472</v>
      </c>
      <c r="C8165" t="s">
        <v>307</v>
      </c>
      <c r="D8165" t="s">
        <v>100</v>
      </c>
      <c r="E8165" t="s">
        <v>14</v>
      </c>
      <c r="F8165" t="s">
        <v>26</v>
      </c>
      <c r="G8165" s="3">
        <v>45000.71435185185</v>
      </c>
      <c r="H8165" s="1">
        <v>70000</v>
      </c>
      <c r="I8165" t="s">
        <v>14473</v>
      </c>
      <c r="J8165" t="s">
        <v>14474</v>
      </c>
    </row>
    <row r="8166" spans="1:10">
      <c r="A8166" t="s">
        <v>18</v>
      </c>
      <c r="B8166" t="s">
        <v>14475</v>
      </c>
      <c r="C8166" t="s">
        <v>99</v>
      </c>
      <c r="D8166" t="s">
        <v>13</v>
      </c>
      <c r="E8166" t="s">
        <v>14</v>
      </c>
      <c r="F8166" t="s">
        <v>26</v>
      </c>
      <c r="G8166" s="3">
        <v>45076.715486111112</v>
      </c>
      <c r="H8166" s="1">
        <v>120000</v>
      </c>
      <c r="I8166" t="s">
        <v>617</v>
      </c>
      <c r="J8166" t="s">
        <v>14476</v>
      </c>
    </row>
    <row r="8167" spans="1:10">
      <c r="A8167" t="s">
        <v>77</v>
      </c>
      <c r="B8167" t="s">
        <v>14477</v>
      </c>
      <c r="C8167" t="s">
        <v>14478</v>
      </c>
      <c r="D8167" t="s">
        <v>13</v>
      </c>
      <c r="E8167" t="s">
        <v>14</v>
      </c>
      <c r="F8167" t="s">
        <v>26</v>
      </c>
      <c r="G8167" s="3">
        <v>45106.709513888891</v>
      </c>
      <c r="H8167" s="1">
        <v>110000</v>
      </c>
      <c r="I8167" t="s">
        <v>96</v>
      </c>
      <c r="J8167" t="s">
        <v>14479</v>
      </c>
    </row>
    <row r="8168" spans="1:10">
      <c r="A8168" t="s">
        <v>10</v>
      </c>
      <c r="B8168" t="s">
        <v>10</v>
      </c>
      <c r="C8168" t="s">
        <v>24</v>
      </c>
      <c r="D8168" t="s">
        <v>13</v>
      </c>
      <c r="E8168" t="s">
        <v>25</v>
      </c>
      <c r="F8168" t="s">
        <v>26</v>
      </c>
      <c r="G8168" s="3">
        <v>45239.710393518515</v>
      </c>
      <c r="H8168" s="1">
        <v>120000</v>
      </c>
      <c r="I8168" t="s">
        <v>14480</v>
      </c>
      <c r="J8168" t="s">
        <v>14481</v>
      </c>
    </row>
    <row r="8169" spans="1:10">
      <c r="A8169" t="s">
        <v>33</v>
      </c>
      <c r="B8169" t="s">
        <v>33</v>
      </c>
      <c r="C8169" t="s">
        <v>232</v>
      </c>
      <c r="D8169" t="s">
        <v>13</v>
      </c>
      <c r="E8169" t="s">
        <v>14</v>
      </c>
      <c r="F8169" t="s">
        <v>26</v>
      </c>
      <c r="G8169" s="3">
        <v>45085.708310185182</v>
      </c>
      <c r="H8169" s="1">
        <v>87500</v>
      </c>
      <c r="I8169" t="s">
        <v>685</v>
      </c>
      <c r="J8169" t="s">
        <v>14482</v>
      </c>
    </row>
    <row r="8170" spans="1:10">
      <c r="A8170" t="s">
        <v>33</v>
      </c>
      <c r="B8170" t="s">
        <v>33</v>
      </c>
      <c r="C8170" t="s">
        <v>2796</v>
      </c>
      <c r="D8170" t="s">
        <v>13</v>
      </c>
      <c r="E8170" t="s">
        <v>14</v>
      </c>
      <c r="F8170" t="s">
        <v>681</v>
      </c>
      <c r="G8170" s="3">
        <v>45110.718668981484</v>
      </c>
      <c r="H8170" s="1">
        <v>111175</v>
      </c>
      <c r="I8170" t="s">
        <v>2797</v>
      </c>
      <c r="J8170" t="s">
        <v>14483</v>
      </c>
    </row>
    <row r="8171" spans="1:10">
      <c r="A8171" t="s">
        <v>10</v>
      </c>
      <c r="B8171" t="s">
        <v>14484</v>
      </c>
      <c r="C8171" t="s">
        <v>108</v>
      </c>
      <c r="D8171" t="s">
        <v>13</v>
      </c>
      <c r="E8171" t="s">
        <v>14</v>
      </c>
      <c r="F8171" t="s">
        <v>26</v>
      </c>
      <c r="G8171" s="3">
        <v>45137.710925925923</v>
      </c>
      <c r="H8171" s="1">
        <v>202500</v>
      </c>
      <c r="I8171" t="s">
        <v>31</v>
      </c>
      <c r="J8171" t="s">
        <v>8083</v>
      </c>
    </row>
    <row r="8172" spans="1:10">
      <c r="A8172" t="s">
        <v>33</v>
      </c>
      <c r="B8172" t="s">
        <v>14485</v>
      </c>
      <c r="C8172" t="s">
        <v>24</v>
      </c>
      <c r="D8172" t="s">
        <v>13</v>
      </c>
      <c r="E8172" t="s">
        <v>25</v>
      </c>
      <c r="F8172" t="s">
        <v>26</v>
      </c>
      <c r="G8172" s="3">
        <v>44946.708726851852</v>
      </c>
      <c r="H8172" s="1">
        <v>90000</v>
      </c>
      <c r="I8172" t="s">
        <v>128</v>
      </c>
      <c r="J8172" t="s">
        <v>14486</v>
      </c>
    </row>
    <row r="8173" spans="1:10">
      <c r="A8173" t="s">
        <v>33</v>
      </c>
      <c r="B8173" t="s">
        <v>14487</v>
      </c>
      <c r="C8173" t="s">
        <v>201</v>
      </c>
      <c r="D8173" t="s">
        <v>13</v>
      </c>
      <c r="E8173" t="s">
        <v>14</v>
      </c>
      <c r="F8173" t="s">
        <v>26</v>
      </c>
      <c r="G8173" s="3">
        <v>45210.711828703701</v>
      </c>
      <c r="H8173" s="1">
        <v>52500</v>
      </c>
      <c r="I8173" t="s">
        <v>1563</v>
      </c>
      <c r="J8173" t="s">
        <v>9253</v>
      </c>
    </row>
    <row r="8174" spans="1:10">
      <c r="A8174" t="s">
        <v>10</v>
      </c>
      <c r="B8174" t="s">
        <v>14488</v>
      </c>
      <c r="C8174" t="s">
        <v>826</v>
      </c>
      <c r="D8174" t="s">
        <v>13</v>
      </c>
      <c r="E8174" t="s">
        <v>14</v>
      </c>
      <c r="F8174" t="s">
        <v>827</v>
      </c>
      <c r="G8174" s="3">
        <v>45083.732812499999</v>
      </c>
      <c r="H8174" s="1">
        <v>147500</v>
      </c>
      <c r="I8174" t="s">
        <v>685</v>
      </c>
      <c r="J8174" t="s">
        <v>14489</v>
      </c>
    </row>
    <row r="8175" spans="1:10">
      <c r="A8175" t="s">
        <v>10</v>
      </c>
      <c r="B8175" t="s">
        <v>1108</v>
      </c>
      <c r="C8175" t="s">
        <v>490</v>
      </c>
      <c r="D8175" t="s">
        <v>13</v>
      </c>
      <c r="E8175" t="s">
        <v>14</v>
      </c>
      <c r="F8175" t="s">
        <v>26</v>
      </c>
      <c r="G8175" s="3">
        <v>44993.758414351854</v>
      </c>
      <c r="H8175" s="1">
        <v>70000</v>
      </c>
      <c r="I8175" t="s">
        <v>366</v>
      </c>
    </row>
    <row r="8176" spans="1:10">
      <c r="A8176" t="s">
        <v>212</v>
      </c>
      <c r="B8176" t="s">
        <v>212</v>
      </c>
      <c r="C8176" t="s">
        <v>24</v>
      </c>
      <c r="D8176" t="s">
        <v>13</v>
      </c>
      <c r="E8176" t="s">
        <v>25</v>
      </c>
      <c r="F8176" t="s">
        <v>26</v>
      </c>
      <c r="G8176" s="3">
        <v>45063.710300925923</v>
      </c>
      <c r="H8176" s="1">
        <v>190000</v>
      </c>
      <c r="I8176" t="s">
        <v>8012</v>
      </c>
    </row>
    <row r="8177" spans="1:10">
      <c r="A8177" t="s">
        <v>33</v>
      </c>
      <c r="B8177" t="s">
        <v>14490</v>
      </c>
      <c r="C8177" t="s">
        <v>220</v>
      </c>
      <c r="D8177" t="s">
        <v>13</v>
      </c>
      <c r="E8177" t="s">
        <v>14</v>
      </c>
      <c r="F8177" t="s">
        <v>221</v>
      </c>
      <c r="G8177" s="3">
        <v>45031.735034722224</v>
      </c>
      <c r="H8177" s="1">
        <v>165000</v>
      </c>
      <c r="I8177" t="s">
        <v>172</v>
      </c>
      <c r="J8177" t="s">
        <v>222</v>
      </c>
    </row>
    <row r="8178" spans="1:10">
      <c r="A8178" t="s">
        <v>10</v>
      </c>
      <c r="B8178" t="s">
        <v>14491</v>
      </c>
      <c r="C8178" t="s">
        <v>1105</v>
      </c>
      <c r="D8178" t="s">
        <v>13</v>
      </c>
      <c r="E8178" t="s">
        <v>14</v>
      </c>
      <c r="F8178" t="s">
        <v>26</v>
      </c>
      <c r="G8178" s="3">
        <v>45012.712430555555</v>
      </c>
      <c r="H8178" s="1">
        <v>265500</v>
      </c>
      <c r="I8178" t="s">
        <v>3400</v>
      </c>
      <c r="J8178" t="s">
        <v>3401</v>
      </c>
    </row>
    <row r="8179" spans="1:10">
      <c r="A8179" t="s">
        <v>10</v>
      </c>
      <c r="B8179" t="s">
        <v>14492</v>
      </c>
      <c r="C8179" t="s">
        <v>2532</v>
      </c>
      <c r="D8179" t="s">
        <v>13</v>
      </c>
      <c r="E8179" t="s">
        <v>14</v>
      </c>
      <c r="F8179" t="s">
        <v>26</v>
      </c>
      <c r="G8179" s="3">
        <v>45030.712002314816</v>
      </c>
      <c r="H8179" s="1">
        <v>115750</v>
      </c>
      <c r="I8179" t="s">
        <v>217</v>
      </c>
      <c r="J8179" t="s">
        <v>14493</v>
      </c>
    </row>
    <row r="8180" spans="1:10">
      <c r="A8180" t="s">
        <v>33</v>
      </c>
      <c r="B8180" t="s">
        <v>33</v>
      </c>
      <c r="C8180" t="s">
        <v>557</v>
      </c>
      <c r="D8180" t="s">
        <v>13</v>
      </c>
      <c r="E8180" t="s">
        <v>14</v>
      </c>
      <c r="F8180" t="s">
        <v>26</v>
      </c>
      <c r="G8180" s="3">
        <v>45050.738935185182</v>
      </c>
      <c r="H8180" s="1">
        <v>78517</v>
      </c>
      <c r="I8180" t="s">
        <v>6758</v>
      </c>
      <c r="J8180" t="s">
        <v>14494</v>
      </c>
    </row>
    <row r="8181" spans="1:10">
      <c r="A8181" t="s">
        <v>33</v>
      </c>
      <c r="B8181" t="s">
        <v>5800</v>
      </c>
      <c r="C8181" t="s">
        <v>2003</v>
      </c>
      <c r="D8181" t="s">
        <v>13</v>
      </c>
      <c r="E8181" t="s">
        <v>14</v>
      </c>
      <c r="F8181" t="s">
        <v>171</v>
      </c>
      <c r="G8181" s="3">
        <v>45120.716631944444</v>
      </c>
      <c r="H8181" s="1">
        <v>57500</v>
      </c>
      <c r="I8181" t="s">
        <v>12233</v>
      </c>
      <c r="J8181" t="s">
        <v>3515</v>
      </c>
    </row>
    <row r="8182" spans="1:10">
      <c r="A8182" t="s">
        <v>18</v>
      </c>
      <c r="B8182" t="s">
        <v>132</v>
      </c>
      <c r="C8182" t="s">
        <v>2689</v>
      </c>
      <c r="D8182" t="s">
        <v>13</v>
      </c>
      <c r="E8182" t="s">
        <v>14</v>
      </c>
      <c r="F8182" t="s">
        <v>26</v>
      </c>
      <c r="G8182" s="3">
        <v>45113.714236111111</v>
      </c>
      <c r="H8182" s="1">
        <v>115000</v>
      </c>
      <c r="I8182" t="s">
        <v>14495</v>
      </c>
      <c r="J8182" t="s">
        <v>14496</v>
      </c>
    </row>
    <row r="8183" spans="1:10">
      <c r="A8183" t="s">
        <v>10</v>
      </c>
      <c r="B8183" t="s">
        <v>14497</v>
      </c>
      <c r="C8183" t="s">
        <v>859</v>
      </c>
      <c r="D8183" t="s">
        <v>13</v>
      </c>
      <c r="E8183" t="s">
        <v>14</v>
      </c>
      <c r="F8183" t="s">
        <v>155</v>
      </c>
      <c r="G8183" s="3">
        <v>44968.730983796297</v>
      </c>
      <c r="H8183" s="1">
        <v>56700</v>
      </c>
      <c r="I8183" t="s">
        <v>2339</v>
      </c>
    </row>
    <row r="8184" spans="1:10">
      <c r="A8184" t="s">
        <v>212</v>
      </c>
      <c r="B8184" t="s">
        <v>212</v>
      </c>
      <c r="C8184" t="s">
        <v>75</v>
      </c>
      <c r="D8184" t="s">
        <v>13</v>
      </c>
      <c r="E8184" t="s">
        <v>14</v>
      </c>
      <c r="F8184" t="s">
        <v>26</v>
      </c>
      <c r="G8184" s="3">
        <v>45014.712002314816</v>
      </c>
      <c r="H8184" s="1">
        <v>169339</v>
      </c>
      <c r="I8184" t="s">
        <v>13759</v>
      </c>
      <c r="J8184" t="s">
        <v>13760</v>
      </c>
    </row>
    <row r="8185" spans="1:10">
      <c r="A8185" t="s">
        <v>152</v>
      </c>
      <c r="B8185" t="s">
        <v>14498</v>
      </c>
      <c r="C8185" t="s">
        <v>1132</v>
      </c>
      <c r="D8185" t="s">
        <v>13</v>
      </c>
      <c r="E8185" t="s">
        <v>14</v>
      </c>
      <c r="F8185" t="s">
        <v>1132</v>
      </c>
      <c r="G8185" s="3">
        <v>45034.744768518518</v>
      </c>
      <c r="H8185" s="1">
        <v>101029</v>
      </c>
      <c r="I8185" t="s">
        <v>14499</v>
      </c>
      <c r="J8185" t="s">
        <v>14500</v>
      </c>
    </row>
    <row r="8186" spans="1:10">
      <c r="A8186" t="s">
        <v>33</v>
      </c>
      <c r="B8186" t="s">
        <v>3963</v>
      </c>
      <c r="C8186" t="s">
        <v>157</v>
      </c>
      <c r="D8186" t="s">
        <v>13</v>
      </c>
      <c r="E8186" t="s">
        <v>14</v>
      </c>
      <c r="F8186" t="s">
        <v>26</v>
      </c>
      <c r="G8186" s="3">
        <v>44999.710520833331</v>
      </c>
      <c r="H8186" s="1">
        <v>95000</v>
      </c>
      <c r="I8186" t="s">
        <v>14501</v>
      </c>
      <c r="J8186" t="s">
        <v>14502</v>
      </c>
    </row>
    <row r="8187" spans="1:10">
      <c r="A8187" t="s">
        <v>33</v>
      </c>
      <c r="B8187" t="s">
        <v>14503</v>
      </c>
      <c r="C8187" t="s">
        <v>56</v>
      </c>
      <c r="D8187" t="s">
        <v>1075</v>
      </c>
      <c r="E8187" t="s">
        <v>14</v>
      </c>
      <c r="F8187" t="s">
        <v>26</v>
      </c>
      <c r="G8187" s="3">
        <v>45184.709270833337</v>
      </c>
      <c r="H8187" s="1">
        <v>62004</v>
      </c>
      <c r="I8187" t="s">
        <v>13985</v>
      </c>
      <c r="J8187" t="s">
        <v>1643</v>
      </c>
    </row>
    <row r="8188" spans="1:10">
      <c r="A8188" t="s">
        <v>135</v>
      </c>
      <c r="B8188" t="s">
        <v>14504</v>
      </c>
      <c r="C8188" t="s">
        <v>232</v>
      </c>
      <c r="D8188" t="s">
        <v>13</v>
      </c>
      <c r="E8188" t="s">
        <v>14</v>
      </c>
      <c r="F8188" t="s">
        <v>26</v>
      </c>
      <c r="G8188" s="3">
        <v>45126.708333333336</v>
      </c>
      <c r="H8188" s="1">
        <v>112350</v>
      </c>
      <c r="I8188" t="s">
        <v>14505</v>
      </c>
      <c r="J8188" t="s">
        <v>12065</v>
      </c>
    </row>
    <row r="8189" spans="1:10">
      <c r="A8189" t="s">
        <v>10</v>
      </c>
      <c r="B8189" t="s">
        <v>10</v>
      </c>
      <c r="C8189" t="s">
        <v>24</v>
      </c>
      <c r="D8189" t="s">
        <v>13</v>
      </c>
      <c r="E8189" t="s">
        <v>25</v>
      </c>
      <c r="F8189" t="s">
        <v>608</v>
      </c>
      <c r="G8189" s="3">
        <v>45223.721180555556</v>
      </c>
      <c r="H8189" s="1">
        <v>115000</v>
      </c>
      <c r="I8189" t="s">
        <v>14506</v>
      </c>
      <c r="J8189" t="s">
        <v>14507</v>
      </c>
    </row>
    <row r="8190" spans="1:10">
      <c r="A8190" t="s">
        <v>212</v>
      </c>
      <c r="B8190" t="s">
        <v>14508</v>
      </c>
      <c r="C8190" t="s">
        <v>5454</v>
      </c>
      <c r="D8190" t="s">
        <v>13</v>
      </c>
      <c r="E8190" t="s">
        <v>14</v>
      </c>
      <c r="F8190" t="s">
        <v>26</v>
      </c>
      <c r="G8190" s="3">
        <v>45188.732824074075</v>
      </c>
      <c r="H8190" s="1">
        <v>199837.5</v>
      </c>
      <c r="I8190" t="s">
        <v>729</v>
      </c>
      <c r="J8190" t="s">
        <v>14509</v>
      </c>
    </row>
    <row r="8191" spans="1:10">
      <c r="A8191" t="s">
        <v>10</v>
      </c>
      <c r="B8191" t="s">
        <v>14510</v>
      </c>
      <c r="C8191" t="s">
        <v>232</v>
      </c>
      <c r="D8191" t="s">
        <v>13</v>
      </c>
      <c r="E8191" t="s">
        <v>14</v>
      </c>
      <c r="F8191" t="s">
        <v>26</v>
      </c>
      <c r="G8191" s="3">
        <v>45012.71199074074</v>
      </c>
      <c r="H8191" s="1">
        <v>265500</v>
      </c>
      <c r="I8191" t="s">
        <v>3400</v>
      </c>
      <c r="J8191" t="s">
        <v>3401</v>
      </c>
    </row>
    <row r="8192" spans="1:10">
      <c r="A8192" t="s">
        <v>33</v>
      </c>
      <c r="B8192" t="s">
        <v>14511</v>
      </c>
      <c r="C8192" t="s">
        <v>385</v>
      </c>
      <c r="D8192" t="s">
        <v>13</v>
      </c>
      <c r="E8192" t="s">
        <v>14</v>
      </c>
      <c r="F8192" t="s">
        <v>26</v>
      </c>
      <c r="G8192" s="3">
        <v>45159.738229166665</v>
      </c>
      <c r="H8192" s="1">
        <v>110000</v>
      </c>
      <c r="I8192" t="s">
        <v>186</v>
      </c>
      <c r="J8192" t="s">
        <v>2512</v>
      </c>
    </row>
    <row r="8193" spans="1:10">
      <c r="A8193" t="s">
        <v>18</v>
      </c>
      <c r="B8193" t="s">
        <v>18</v>
      </c>
      <c r="C8193" t="s">
        <v>13552</v>
      </c>
      <c r="D8193" t="s">
        <v>13</v>
      </c>
      <c r="E8193" t="s">
        <v>14</v>
      </c>
      <c r="F8193" t="s">
        <v>26</v>
      </c>
      <c r="G8193" s="3">
        <v>44961.732523148145</v>
      </c>
      <c r="H8193" s="1">
        <v>134995</v>
      </c>
      <c r="I8193" t="s">
        <v>14512</v>
      </c>
      <c r="J8193" t="s">
        <v>7067</v>
      </c>
    </row>
    <row r="8194" spans="1:10">
      <c r="A8194" t="s">
        <v>73</v>
      </c>
      <c r="B8194" t="s">
        <v>73</v>
      </c>
      <c r="C8194" t="s">
        <v>1015</v>
      </c>
      <c r="D8194" t="s">
        <v>13</v>
      </c>
      <c r="E8194" t="s">
        <v>14</v>
      </c>
      <c r="F8194" t="s">
        <v>608</v>
      </c>
      <c r="G8194" s="3">
        <v>44938.73605324074</v>
      </c>
      <c r="H8194" s="1">
        <v>147500</v>
      </c>
      <c r="I8194" t="s">
        <v>14513</v>
      </c>
      <c r="J8194" t="s">
        <v>14514</v>
      </c>
    </row>
    <row r="8195" spans="1:10">
      <c r="A8195" t="s">
        <v>10</v>
      </c>
      <c r="B8195" t="s">
        <v>14515</v>
      </c>
      <c r="C8195" t="s">
        <v>24</v>
      </c>
      <c r="D8195" t="s">
        <v>5505</v>
      </c>
      <c r="E8195" t="s">
        <v>25</v>
      </c>
      <c r="F8195" t="s">
        <v>26</v>
      </c>
      <c r="G8195" s="3">
        <v>45175.709328703706</v>
      </c>
      <c r="H8195" s="1">
        <v>43030</v>
      </c>
      <c r="I8195" t="s">
        <v>6758</v>
      </c>
      <c r="J8195" t="s">
        <v>14516</v>
      </c>
    </row>
    <row r="8196" spans="1:10">
      <c r="A8196" t="s">
        <v>33</v>
      </c>
      <c r="B8196" t="s">
        <v>33</v>
      </c>
      <c r="C8196" t="s">
        <v>24</v>
      </c>
      <c r="D8196" t="s">
        <v>13</v>
      </c>
      <c r="E8196" t="s">
        <v>25</v>
      </c>
      <c r="F8196" t="s">
        <v>26</v>
      </c>
      <c r="G8196" s="3">
        <v>44945.708414351851</v>
      </c>
      <c r="H8196" s="1">
        <v>115000</v>
      </c>
      <c r="I8196" t="s">
        <v>88</v>
      </c>
      <c r="J8196" t="s">
        <v>14517</v>
      </c>
    </row>
    <row r="8197" spans="1:10">
      <c r="A8197" t="s">
        <v>10</v>
      </c>
      <c r="B8197" t="s">
        <v>10</v>
      </c>
      <c r="C8197" t="s">
        <v>24</v>
      </c>
      <c r="D8197" t="s">
        <v>13</v>
      </c>
      <c r="E8197" t="s">
        <v>25</v>
      </c>
      <c r="F8197" t="s">
        <v>20</v>
      </c>
      <c r="G8197" s="3">
        <v>44930.748530092591</v>
      </c>
      <c r="H8197" s="1">
        <v>165000</v>
      </c>
      <c r="I8197" t="s">
        <v>14518</v>
      </c>
      <c r="J8197" t="s">
        <v>14519</v>
      </c>
    </row>
    <row r="8198" spans="1:10">
      <c r="A8198" t="s">
        <v>10</v>
      </c>
      <c r="B8198" t="s">
        <v>1430</v>
      </c>
      <c r="C8198" t="s">
        <v>1884</v>
      </c>
      <c r="D8198" t="s">
        <v>13</v>
      </c>
      <c r="E8198" t="s">
        <v>14</v>
      </c>
      <c r="F8198" t="s">
        <v>221</v>
      </c>
      <c r="G8198" s="3">
        <v>45020.739293981482</v>
      </c>
      <c r="H8198" s="1">
        <v>147500</v>
      </c>
      <c r="I8198" t="s">
        <v>6294</v>
      </c>
      <c r="J8198" t="s">
        <v>7308</v>
      </c>
    </row>
    <row r="8199" spans="1:10">
      <c r="A8199" t="s">
        <v>33</v>
      </c>
      <c r="B8199" t="s">
        <v>33</v>
      </c>
      <c r="C8199" t="s">
        <v>232</v>
      </c>
      <c r="D8199" t="s">
        <v>13</v>
      </c>
      <c r="E8199" t="s">
        <v>14</v>
      </c>
      <c r="F8199" t="s">
        <v>26</v>
      </c>
      <c r="G8199" s="3">
        <v>44992.711446759262</v>
      </c>
      <c r="H8199" s="1">
        <v>150000</v>
      </c>
      <c r="I8199" t="s">
        <v>14520</v>
      </c>
      <c r="J8199" t="s">
        <v>117</v>
      </c>
    </row>
    <row r="8200" spans="1:10">
      <c r="A8200" t="s">
        <v>33</v>
      </c>
      <c r="B8200" t="s">
        <v>2491</v>
      </c>
      <c r="C8200" t="s">
        <v>119</v>
      </c>
      <c r="D8200" t="s">
        <v>13</v>
      </c>
      <c r="E8200" t="s">
        <v>14</v>
      </c>
      <c r="F8200" t="s">
        <v>26</v>
      </c>
      <c r="G8200" s="3">
        <v>45048.708634259259</v>
      </c>
      <c r="H8200" s="1">
        <v>157500</v>
      </c>
      <c r="I8200" t="s">
        <v>186</v>
      </c>
      <c r="J8200" t="s">
        <v>14521</v>
      </c>
    </row>
    <row r="8201" spans="1:10">
      <c r="A8201" t="s">
        <v>33</v>
      </c>
      <c r="B8201" t="s">
        <v>14522</v>
      </c>
      <c r="C8201" t="s">
        <v>5077</v>
      </c>
      <c r="D8201" t="s">
        <v>13</v>
      </c>
      <c r="E8201" t="s">
        <v>14</v>
      </c>
      <c r="F8201" t="s">
        <v>26</v>
      </c>
      <c r="G8201" s="3">
        <v>45236.79892361111</v>
      </c>
      <c r="H8201" s="1">
        <v>52500</v>
      </c>
      <c r="I8201" t="s">
        <v>7631</v>
      </c>
      <c r="J8201" t="s">
        <v>5185</v>
      </c>
    </row>
    <row r="8202" spans="1:10">
      <c r="A8202" t="s">
        <v>33</v>
      </c>
      <c r="B8202" t="s">
        <v>14523</v>
      </c>
      <c r="C8202" t="s">
        <v>232</v>
      </c>
      <c r="D8202" t="s">
        <v>13</v>
      </c>
      <c r="E8202" t="s">
        <v>14</v>
      </c>
      <c r="F8202" t="s">
        <v>26</v>
      </c>
      <c r="G8202" s="3">
        <v>45124.708668981482</v>
      </c>
      <c r="H8202" s="1">
        <v>180000</v>
      </c>
      <c r="I8202" t="s">
        <v>14524</v>
      </c>
      <c r="J8202" t="s">
        <v>14525</v>
      </c>
    </row>
    <row r="8203" spans="1:10">
      <c r="A8203" t="s">
        <v>33</v>
      </c>
      <c r="B8203" t="s">
        <v>33</v>
      </c>
      <c r="C8203" t="s">
        <v>56</v>
      </c>
      <c r="D8203" t="s">
        <v>13</v>
      </c>
      <c r="E8203" t="s">
        <v>14</v>
      </c>
      <c r="F8203" t="s">
        <v>26</v>
      </c>
      <c r="G8203" s="3">
        <v>45019.70952546296</v>
      </c>
      <c r="H8203" s="1">
        <v>125000</v>
      </c>
      <c r="I8203" t="s">
        <v>10189</v>
      </c>
      <c r="J8203" t="s">
        <v>1183</v>
      </c>
    </row>
    <row r="8204" spans="1:10">
      <c r="A8204" t="s">
        <v>33</v>
      </c>
      <c r="B8204" t="s">
        <v>943</v>
      </c>
      <c r="C8204" t="s">
        <v>14526</v>
      </c>
      <c r="D8204" t="s">
        <v>13</v>
      </c>
      <c r="E8204" t="s">
        <v>14</v>
      </c>
      <c r="F8204" t="s">
        <v>162</v>
      </c>
      <c r="G8204" s="3">
        <v>45121.719317129631</v>
      </c>
      <c r="H8204" s="1">
        <v>72900</v>
      </c>
      <c r="I8204" t="s">
        <v>14527</v>
      </c>
      <c r="J8204" t="s">
        <v>14528</v>
      </c>
    </row>
    <row r="8205" spans="1:10">
      <c r="A8205" t="s">
        <v>10</v>
      </c>
      <c r="B8205" t="s">
        <v>10</v>
      </c>
      <c r="C8205" t="s">
        <v>243</v>
      </c>
      <c r="D8205" t="s">
        <v>13</v>
      </c>
      <c r="E8205" t="s">
        <v>14</v>
      </c>
      <c r="F8205" t="s">
        <v>26</v>
      </c>
      <c r="G8205" s="3">
        <v>45272.722245370373</v>
      </c>
      <c r="H8205" s="1">
        <v>100000</v>
      </c>
      <c r="I8205" t="s">
        <v>14529</v>
      </c>
      <c r="J8205" t="s">
        <v>14530</v>
      </c>
    </row>
    <row r="8206" spans="1:10">
      <c r="A8206" t="s">
        <v>10</v>
      </c>
      <c r="B8206" t="s">
        <v>2483</v>
      </c>
      <c r="C8206" t="s">
        <v>243</v>
      </c>
      <c r="D8206" t="s">
        <v>13</v>
      </c>
      <c r="E8206" t="s">
        <v>14</v>
      </c>
      <c r="F8206" t="s">
        <v>26</v>
      </c>
      <c r="G8206" s="3">
        <v>45187.711030092592</v>
      </c>
      <c r="H8206" s="1">
        <v>72883</v>
      </c>
      <c r="I8206" t="s">
        <v>14531</v>
      </c>
      <c r="J8206" t="s">
        <v>843</v>
      </c>
    </row>
    <row r="8207" spans="1:10">
      <c r="A8207" t="s">
        <v>33</v>
      </c>
      <c r="B8207" t="s">
        <v>33</v>
      </c>
      <c r="C8207" t="s">
        <v>3795</v>
      </c>
      <c r="D8207" t="s">
        <v>13</v>
      </c>
      <c r="E8207" t="s">
        <v>14</v>
      </c>
      <c r="F8207" t="s">
        <v>26</v>
      </c>
      <c r="G8207" s="3">
        <v>45133.754004629627</v>
      </c>
      <c r="H8207" s="1">
        <v>60000</v>
      </c>
      <c r="I8207" t="s">
        <v>14532</v>
      </c>
      <c r="J8207" t="s">
        <v>5103</v>
      </c>
    </row>
    <row r="8208" spans="1:10">
      <c r="A8208" t="s">
        <v>33</v>
      </c>
      <c r="B8208" t="s">
        <v>943</v>
      </c>
      <c r="C8208" t="s">
        <v>342</v>
      </c>
      <c r="D8208" t="s">
        <v>13</v>
      </c>
      <c r="E8208" t="s">
        <v>14</v>
      </c>
      <c r="F8208" t="s">
        <v>26</v>
      </c>
      <c r="G8208" s="3">
        <v>45168.710370370369</v>
      </c>
      <c r="H8208" s="1">
        <v>92500</v>
      </c>
      <c r="I8208" t="s">
        <v>37</v>
      </c>
      <c r="J8208" t="s">
        <v>14533</v>
      </c>
    </row>
    <row r="8209" spans="1:10">
      <c r="A8209" t="s">
        <v>212</v>
      </c>
      <c r="B8209" t="s">
        <v>212</v>
      </c>
      <c r="C8209" t="s">
        <v>232</v>
      </c>
      <c r="D8209" t="s">
        <v>13</v>
      </c>
      <c r="E8209" t="s">
        <v>14</v>
      </c>
      <c r="F8209" t="s">
        <v>26</v>
      </c>
      <c r="G8209" s="3">
        <v>45089.709537037037</v>
      </c>
      <c r="H8209" s="1">
        <v>122500</v>
      </c>
      <c r="I8209" t="s">
        <v>768</v>
      </c>
      <c r="J8209" t="s">
        <v>3760</v>
      </c>
    </row>
    <row r="8210" spans="1:10">
      <c r="A8210" t="s">
        <v>33</v>
      </c>
      <c r="B8210" t="s">
        <v>33</v>
      </c>
      <c r="C8210" t="s">
        <v>3585</v>
      </c>
      <c r="D8210" t="s">
        <v>13</v>
      </c>
      <c r="E8210" t="s">
        <v>14</v>
      </c>
      <c r="F8210" t="s">
        <v>3586</v>
      </c>
      <c r="G8210" s="3">
        <v>44995.740983796299</v>
      </c>
      <c r="H8210" s="1">
        <v>98500</v>
      </c>
      <c r="I8210" t="s">
        <v>4812</v>
      </c>
      <c r="J8210" t="s">
        <v>316</v>
      </c>
    </row>
    <row r="8211" spans="1:10">
      <c r="A8211" t="s">
        <v>212</v>
      </c>
      <c r="B8211" t="s">
        <v>212</v>
      </c>
      <c r="C8211" t="s">
        <v>24</v>
      </c>
      <c r="D8211" t="s">
        <v>13</v>
      </c>
      <c r="E8211" t="s">
        <v>25</v>
      </c>
      <c r="F8211" t="s">
        <v>712</v>
      </c>
      <c r="G8211" s="3">
        <v>45089.751967592594</v>
      </c>
      <c r="H8211" s="1">
        <v>166000</v>
      </c>
      <c r="I8211" t="s">
        <v>14534</v>
      </c>
      <c r="J8211" t="s">
        <v>14535</v>
      </c>
    </row>
    <row r="8212" spans="1:10">
      <c r="A8212" t="s">
        <v>10</v>
      </c>
      <c r="B8212" t="s">
        <v>10</v>
      </c>
      <c r="C8212" t="s">
        <v>162</v>
      </c>
      <c r="D8212" t="s">
        <v>13</v>
      </c>
      <c r="E8212" t="s">
        <v>14</v>
      </c>
      <c r="F8212" t="s">
        <v>162</v>
      </c>
      <c r="G8212" s="3">
        <v>45062.723240740743</v>
      </c>
      <c r="H8212" s="1">
        <v>52500</v>
      </c>
      <c r="I8212" t="s">
        <v>14536</v>
      </c>
      <c r="J8212" t="s">
        <v>3133</v>
      </c>
    </row>
    <row r="8213" spans="1:10">
      <c r="A8213" t="s">
        <v>106</v>
      </c>
      <c r="B8213" t="s">
        <v>14537</v>
      </c>
      <c r="C8213" t="s">
        <v>3829</v>
      </c>
      <c r="D8213" t="s">
        <v>13</v>
      </c>
      <c r="E8213" t="s">
        <v>14</v>
      </c>
      <c r="F8213" t="s">
        <v>694</v>
      </c>
      <c r="G8213" s="3">
        <v>45023.732430555552</v>
      </c>
      <c r="H8213" s="1">
        <v>79200</v>
      </c>
      <c r="I8213" t="s">
        <v>1520</v>
      </c>
      <c r="J8213" t="s">
        <v>14538</v>
      </c>
    </row>
    <row r="8214" spans="1:10">
      <c r="A8214" t="s">
        <v>10</v>
      </c>
      <c r="B8214" t="s">
        <v>10</v>
      </c>
      <c r="C8214" t="s">
        <v>24</v>
      </c>
      <c r="D8214" t="s">
        <v>13</v>
      </c>
      <c r="E8214" t="s">
        <v>25</v>
      </c>
      <c r="F8214" t="s">
        <v>608</v>
      </c>
      <c r="G8214" s="3">
        <v>45271.740532407406</v>
      </c>
      <c r="H8214" s="1">
        <v>67500</v>
      </c>
      <c r="I8214" t="s">
        <v>14539</v>
      </c>
    </row>
    <row r="8215" spans="1:10">
      <c r="A8215" t="s">
        <v>18</v>
      </c>
      <c r="B8215" t="s">
        <v>188</v>
      </c>
      <c r="C8215" t="s">
        <v>243</v>
      </c>
      <c r="D8215" t="s">
        <v>13</v>
      </c>
      <c r="E8215" t="s">
        <v>14</v>
      </c>
      <c r="F8215" t="s">
        <v>20</v>
      </c>
      <c r="G8215" s="3">
        <v>45100.765243055554</v>
      </c>
      <c r="H8215" s="1">
        <v>240000</v>
      </c>
      <c r="I8215" t="s">
        <v>335</v>
      </c>
      <c r="J8215" t="s">
        <v>14540</v>
      </c>
    </row>
    <row r="8216" spans="1:10">
      <c r="A8216" t="s">
        <v>10</v>
      </c>
      <c r="B8216" t="s">
        <v>10</v>
      </c>
      <c r="C8216" t="s">
        <v>1117</v>
      </c>
      <c r="D8216" t="s">
        <v>13</v>
      </c>
      <c r="E8216" t="s">
        <v>14</v>
      </c>
      <c r="F8216" t="s">
        <v>20</v>
      </c>
      <c r="G8216" s="3">
        <v>45151.729872685188</v>
      </c>
      <c r="H8216" s="1">
        <v>87450</v>
      </c>
      <c r="I8216" t="s">
        <v>14541</v>
      </c>
      <c r="J8216" t="s">
        <v>14542</v>
      </c>
    </row>
    <row r="8217" spans="1:10">
      <c r="A8217" t="s">
        <v>10</v>
      </c>
      <c r="B8217" t="s">
        <v>398</v>
      </c>
      <c r="C8217" t="s">
        <v>232</v>
      </c>
      <c r="D8217" t="s">
        <v>13</v>
      </c>
      <c r="E8217" t="s">
        <v>14</v>
      </c>
      <c r="F8217" t="s">
        <v>26</v>
      </c>
      <c r="G8217" s="3">
        <v>45028.721585648149</v>
      </c>
      <c r="H8217" s="1">
        <v>172500</v>
      </c>
      <c r="I8217" t="s">
        <v>1072</v>
      </c>
      <c r="J8217" t="s">
        <v>7197</v>
      </c>
    </row>
    <row r="8218" spans="1:10">
      <c r="A8218" t="s">
        <v>135</v>
      </c>
      <c r="B8218" t="s">
        <v>12803</v>
      </c>
      <c r="C8218" t="s">
        <v>24</v>
      </c>
      <c r="D8218" t="s">
        <v>13</v>
      </c>
      <c r="E8218" t="s">
        <v>25</v>
      </c>
      <c r="F8218" t="s">
        <v>26</v>
      </c>
      <c r="G8218" s="3">
        <v>44993.708506944444</v>
      </c>
      <c r="H8218" s="1">
        <v>98800</v>
      </c>
      <c r="I8218" t="s">
        <v>14543</v>
      </c>
      <c r="J8218" t="s">
        <v>9155</v>
      </c>
    </row>
    <row r="8219" spans="1:10">
      <c r="A8219" t="s">
        <v>18</v>
      </c>
      <c r="B8219" t="s">
        <v>14544</v>
      </c>
      <c r="C8219" t="s">
        <v>1794</v>
      </c>
      <c r="D8219" t="s">
        <v>13</v>
      </c>
      <c r="E8219" t="s">
        <v>14</v>
      </c>
      <c r="F8219" t="s">
        <v>694</v>
      </c>
      <c r="G8219" s="3">
        <v>45082.737118055556</v>
      </c>
      <c r="H8219" s="1">
        <v>147500</v>
      </c>
      <c r="I8219" t="s">
        <v>931</v>
      </c>
      <c r="J8219" t="s">
        <v>14545</v>
      </c>
    </row>
    <row r="8220" spans="1:10">
      <c r="A8220" t="s">
        <v>152</v>
      </c>
      <c r="B8220" t="s">
        <v>152</v>
      </c>
      <c r="C8220" t="s">
        <v>3038</v>
      </c>
      <c r="D8220" t="s">
        <v>13</v>
      </c>
      <c r="E8220" t="s">
        <v>14</v>
      </c>
      <c r="F8220" t="s">
        <v>171</v>
      </c>
      <c r="G8220" s="3">
        <v>45092.727268518516</v>
      </c>
      <c r="H8220" s="1">
        <v>69000</v>
      </c>
      <c r="I8220" t="s">
        <v>14546</v>
      </c>
      <c r="J8220" t="s">
        <v>14547</v>
      </c>
    </row>
    <row r="8221" spans="1:10">
      <c r="A8221" t="s">
        <v>10</v>
      </c>
      <c r="B8221" t="s">
        <v>1606</v>
      </c>
      <c r="C8221" t="s">
        <v>194</v>
      </c>
      <c r="D8221" t="s">
        <v>13</v>
      </c>
      <c r="E8221" t="s">
        <v>14</v>
      </c>
      <c r="F8221" t="s">
        <v>26</v>
      </c>
      <c r="G8221" s="3">
        <v>45058.712280092594</v>
      </c>
      <c r="H8221" s="1">
        <v>131475.5</v>
      </c>
      <c r="I8221" t="s">
        <v>14548</v>
      </c>
      <c r="J8221" t="s">
        <v>14549</v>
      </c>
    </row>
    <row r="8222" spans="1:10">
      <c r="A8222" t="s">
        <v>212</v>
      </c>
      <c r="B8222" t="s">
        <v>212</v>
      </c>
      <c r="C8222" t="s">
        <v>24</v>
      </c>
      <c r="D8222" t="s">
        <v>13</v>
      </c>
      <c r="E8222" t="s">
        <v>25</v>
      </c>
      <c r="F8222" t="s">
        <v>20</v>
      </c>
      <c r="G8222" s="3">
        <v>45043.733877314815</v>
      </c>
      <c r="H8222" s="1">
        <v>115000</v>
      </c>
      <c r="I8222" t="s">
        <v>335</v>
      </c>
      <c r="J8222" t="s">
        <v>1898</v>
      </c>
    </row>
    <row r="8223" spans="1:10">
      <c r="A8223" t="s">
        <v>10</v>
      </c>
      <c r="B8223" t="s">
        <v>2728</v>
      </c>
      <c r="C8223" t="s">
        <v>26</v>
      </c>
      <c r="D8223" t="s">
        <v>13</v>
      </c>
      <c r="E8223" t="s">
        <v>14</v>
      </c>
      <c r="F8223" t="s">
        <v>20</v>
      </c>
      <c r="G8223" s="3">
        <v>45131.733530092592</v>
      </c>
      <c r="H8223" s="1">
        <v>157500</v>
      </c>
      <c r="I8223" t="s">
        <v>1753</v>
      </c>
      <c r="J8223" t="s">
        <v>2729</v>
      </c>
    </row>
    <row r="8224" spans="1:10">
      <c r="A8224" t="s">
        <v>10</v>
      </c>
      <c r="B8224" t="s">
        <v>14550</v>
      </c>
      <c r="C8224" t="s">
        <v>24</v>
      </c>
      <c r="D8224" t="s">
        <v>13</v>
      </c>
      <c r="E8224" t="s">
        <v>25</v>
      </c>
      <c r="F8224" t="s">
        <v>26</v>
      </c>
      <c r="G8224" s="3">
        <v>45048.709340277775</v>
      </c>
      <c r="H8224" s="1">
        <v>136980</v>
      </c>
      <c r="I8224" t="s">
        <v>14551</v>
      </c>
      <c r="J8224" t="s">
        <v>14552</v>
      </c>
    </row>
    <row r="8225" spans="1:10">
      <c r="A8225" t="s">
        <v>33</v>
      </c>
      <c r="B8225" t="s">
        <v>14553</v>
      </c>
      <c r="C8225" t="s">
        <v>665</v>
      </c>
      <c r="D8225" t="s">
        <v>13</v>
      </c>
      <c r="E8225" t="s">
        <v>14</v>
      </c>
      <c r="F8225" t="s">
        <v>666</v>
      </c>
      <c r="G8225" s="3">
        <v>45134.73636574074</v>
      </c>
      <c r="H8225" s="1">
        <v>79200</v>
      </c>
      <c r="I8225" t="s">
        <v>1362</v>
      </c>
      <c r="J8225" t="s">
        <v>5702</v>
      </c>
    </row>
    <row r="8226" spans="1:10">
      <c r="A8226" t="s">
        <v>33</v>
      </c>
      <c r="B8226" t="s">
        <v>14554</v>
      </c>
      <c r="C8226" t="s">
        <v>108</v>
      </c>
      <c r="D8226" t="s">
        <v>13</v>
      </c>
      <c r="E8226" t="s">
        <v>14</v>
      </c>
      <c r="F8226" t="s">
        <v>26</v>
      </c>
      <c r="G8226" s="3">
        <v>45267.709479166668</v>
      </c>
      <c r="H8226" s="1">
        <v>208500</v>
      </c>
      <c r="I8226" t="s">
        <v>31</v>
      </c>
      <c r="J8226" t="s">
        <v>97</v>
      </c>
    </row>
    <row r="8227" spans="1:10">
      <c r="A8227" t="s">
        <v>18</v>
      </c>
      <c r="B8227" t="s">
        <v>14555</v>
      </c>
      <c r="C8227" t="s">
        <v>8585</v>
      </c>
      <c r="D8227" t="s">
        <v>13</v>
      </c>
      <c r="E8227" t="s">
        <v>14</v>
      </c>
      <c r="F8227" t="s">
        <v>26</v>
      </c>
      <c r="G8227" s="3">
        <v>45111.713159722225</v>
      </c>
      <c r="H8227" s="1">
        <v>100000</v>
      </c>
      <c r="I8227" t="s">
        <v>4501</v>
      </c>
      <c r="J8227" t="s">
        <v>14556</v>
      </c>
    </row>
    <row r="8228" spans="1:10">
      <c r="A8228" t="s">
        <v>33</v>
      </c>
      <c r="B8228" t="s">
        <v>14557</v>
      </c>
      <c r="C8228" t="s">
        <v>8320</v>
      </c>
      <c r="D8228" t="s">
        <v>100</v>
      </c>
      <c r="E8228" t="s">
        <v>14</v>
      </c>
      <c r="F8228" t="s">
        <v>26</v>
      </c>
      <c r="G8228" s="3">
        <v>45280.708495370367</v>
      </c>
      <c r="H8228" s="1">
        <v>115000</v>
      </c>
      <c r="I8228" t="s">
        <v>8954</v>
      </c>
    </row>
    <row r="8229" spans="1:10">
      <c r="A8229" t="s">
        <v>33</v>
      </c>
      <c r="B8229" t="s">
        <v>14558</v>
      </c>
      <c r="C8229" t="s">
        <v>9786</v>
      </c>
      <c r="D8229" t="s">
        <v>13</v>
      </c>
      <c r="E8229" t="s">
        <v>14</v>
      </c>
      <c r="F8229" t="s">
        <v>26</v>
      </c>
      <c r="G8229" s="3">
        <v>45248.708726851852</v>
      </c>
      <c r="H8229" s="1">
        <v>77169</v>
      </c>
      <c r="I8229" t="s">
        <v>4437</v>
      </c>
      <c r="J8229" t="s">
        <v>14559</v>
      </c>
    </row>
    <row r="8230" spans="1:10">
      <c r="A8230" t="s">
        <v>135</v>
      </c>
      <c r="B8230" t="s">
        <v>14560</v>
      </c>
      <c r="C8230" t="s">
        <v>237</v>
      </c>
      <c r="D8230" t="s">
        <v>13</v>
      </c>
      <c r="E8230" t="s">
        <v>14</v>
      </c>
      <c r="F8230" t="s">
        <v>26</v>
      </c>
      <c r="G8230" s="3">
        <v>45164.710011574076</v>
      </c>
      <c r="H8230" s="1">
        <v>112500</v>
      </c>
      <c r="I8230" t="s">
        <v>2624</v>
      </c>
      <c r="J8230" t="s">
        <v>2625</v>
      </c>
    </row>
    <row r="8231" spans="1:10">
      <c r="A8231" t="s">
        <v>10</v>
      </c>
      <c r="B8231" t="s">
        <v>10</v>
      </c>
      <c r="C8231" t="s">
        <v>24</v>
      </c>
      <c r="D8231" t="s">
        <v>13</v>
      </c>
      <c r="E8231" t="s">
        <v>25</v>
      </c>
      <c r="F8231" t="s">
        <v>26</v>
      </c>
      <c r="G8231" s="3">
        <v>44938.712881944448</v>
      </c>
      <c r="H8231" s="1">
        <v>110000</v>
      </c>
      <c r="I8231" t="s">
        <v>233</v>
      </c>
      <c r="J8231" t="s">
        <v>2310</v>
      </c>
    </row>
    <row r="8232" spans="1:10">
      <c r="A8232" t="s">
        <v>18</v>
      </c>
      <c r="B8232" t="s">
        <v>14561</v>
      </c>
      <c r="C8232" t="s">
        <v>24</v>
      </c>
      <c r="D8232" t="s">
        <v>100</v>
      </c>
      <c r="E8232" t="s">
        <v>25</v>
      </c>
      <c r="F8232" t="s">
        <v>26</v>
      </c>
      <c r="G8232" s="3">
        <v>44935.713483796295</v>
      </c>
      <c r="H8232" s="1">
        <v>130000</v>
      </c>
      <c r="I8232" t="s">
        <v>4185</v>
      </c>
      <c r="J8232" t="s">
        <v>14562</v>
      </c>
    </row>
    <row r="8233" spans="1:10">
      <c r="A8233" t="s">
        <v>33</v>
      </c>
      <c r="B8233" t="s">
        <v>33</v>
      </c>
      <c r="C8233" t="s">
        <v>189</v>
      </c>
      <c r="D8233" t="s">
        <v>13</v>
      </c>
      <c r="E8233" t="s">
        <v>14</v>
      </c>
      <c r="F8233" t="s">
        <v>190</v>
      </c>
      <c r="G8233" s="3">
        <v>45120.727152777778</v>
      </c>
      <c r="H8233" s="1">
        <v>111175</v>
      </c>
      <c r="I8233" t="s">
        <v>337</v>
      </c>
      <c r="J8233" t="s">
        <v>28</v>
      </c>
    </row>
    <row r="8234" spans="1:10">
      <c r="A8234" t="s">
        <v>33</v>
      </c>
      <c r="B8234" t="s">
        <v>33</v>
      </c>
      <c r="C8234" t="s">
        <v>14563</v>
      </c>
      <c r="D8234" t="s">
        <v>13</v>
      </c>
      <c r="E8234" t="s">
        <v>14</v>
      </c>
      <c r="F8234" t="s">
        <v>26</v>
      </c>
      <c r="G8234" s="3">
        <v>44978.723217592589</v>
      </c>
      <c r="H8234" s="1">
        <v>80000</v>
      </c>
      <c r="I8234" t="s">
        <v>14564</v>
      </c>
      <c r="J8234" t="s">
        <v>1643</v>
      </c>
    </row>
    <row r="8235" spans="1:10">
      <c r="A8235" t="s">
        <v>212</v>
      </c>
      <c r="B8235" t="s">
        <v>13720</v>
      </c>
      <c r="C8235" t="s">
        <v>162</v>
      </c>
      <c r="D8235" t="s">
        <v>13</v>
      </c>
      <c r="E8235" t="s">
        <v>14</v>
      </c>
      <c r="F8235" t="s">
        <v>162</v>
      </c>
      <c r="G8235" s="3">
        <v>45287.733472222222</v>
      </c>
      <c r="H8235" s="1">
        <v>170500</v>
      </c>
      <c r="I8235" t="s">
        <v>14565</v>
      </c>
      <c r="J8235" t="s">
        <v>14566</v>
      </c>
    </row>
    <row r="8236" spans="1:10">
      <c r="A8236" t="s">
        <v>106</v>
      </c>
      <c r="B8236" t="s">
        <v>14567</v>
      </c>
      <c r="C8236" t="s">
        <v>1132</v>
      </c>
      <c r="D8236" t="s">
        <v>13</v>
      </c>
      <c r="E8236" t="s">
        <v>14</v>
      </c>
      <c r="F8236" t="s">
        <v>1132</v>
      </c>
      <c r="G8236" s="3">
        <v>44987.721574074072</v>
      </c>
      <c r="H8236" s="1">
        <v>79200</v>
      </c>
      <c r="I8236" t="s">
        <v>14568</v>
      </c>
      <c r="J8236" t="s">
        <v>14569</v>
      </c>
    </row>
    <row r="8237" spans="1:10">
      <c r="A8237" t="s">
        <v>212</v>
      </c>
      <c r="B8237" t="s">
        <v>212</v>
      </c>
      <c r="C8237" t="s">
        <v>243</v>
      </c>
      <c r="D8237" t="s">
        <v>13</v>
      </c>
      <c r="E8237" t="s">
        <v>14</v>
      </c>
      <c r="F8237" t="s">
        <v>26</v>
      </c>
      <c r="G8237" s="3">
        <v>45191.712037037039</v>
      </c>
      <c r="H8237" s="1">
        <v>165735.03125</v>
      </c>
      <c r="I8237" t="s">
        <v>10343</v>
      </c>
      <c r="J8237" t="s">
        <v>14570</v>
      </c>
    </row>
    <row r="8238" spans="1:10">
      <c r="A8238" t="s">
        <v>212</v>
      </c>
      <c r="B8238" t="s">
        <v>8734</v>
      </c>
      <c r="C8238" t="s">
        <v>1952</v>
      </c>
      <c r="D8238" t="s">
        <v>13</v>
      </c>
      <c r="E8238" t="s">
        <v>14</v>
      </c>
      <c r="F8238" t="s">
        <v>1953</v>
      </c>
      <c r="G8238" s="3">
        <v>45120.717986111114</v>
      </c>
      <c r="H8238" s="1">
        <v>105300</v>
      </c>
      <c r="I8238" t="s">
        <v>4225</v>
      </c>
      <c r="J8238" t="s">
        <v>1373</v>
      </c>
    </row>
    <row r="8239" spans="1:10">
      <c r="A8239" t="s">
        <v>77</v>
      </c>
      <c r="B8239" t="s">
        <v>14571</v>
      </c>
      <c r="C8239" t="s">
        <v>24</v>
      </c>
      <c r="D8239" t="s">
        <v>13</v>
      </c>
      <c r="E8239" t="s">
        <v>25</v>
      </c>
      <c r="F8239" t="s">
        <v>26</v>
      </c>
      <c r="G8239" s="3">
        <v>45190.709097222221</v>
      </c>
      <c r="H8239" s="1">
        <v>72500</v>
      </c>
      <c r="I8239" t="s">
        <v>959</v>
      </c>
      <c r="J8239" t="s">
        <v>316</v>
      </c>
    </row>
    <row r="8240" spans="1:10">
      <c r="A8240" t="s">
        <v>33</v>
      </c>
      <c r="B8240" t="s">
        <v>33</v>
      </c>
      <c r="C8240" t="s">
        <v>24</v>
      </c>
      <c r="D8240" t="s">
        <v>13</v>
      </c>
      <c r="E8240" t="s">
        <v>25</v>
      </c>
      <c r="F8240" t="s">
        <v>26</v>
      </c>
      <c r="G8240" s="3">
        <v>45174.711331018516</v>
      </c>
      <c r="H8240" s="1">
        <v>106562.5</v>
      </c>
      <c r="I8240" t="s">
        <v>14572</v>
      </c>
      <c r="J8240" t="s">
        <v>14573</v>
      </c>
    </row>
    <row r="8241" spans="1:10">
      <c r="A8241" t="s">
        <v>33</v>
      </c>
      <c r="B8241" t="s">
        <v>364</v>
      </c>
      <c r="C8241" t="s">
        <v>24</v>
      </c>
      <c r="D8241" t="s">
        <v>13</v>
      </c>
      <c r="E8241" t="s">
        <v>25</v>
      </c>
      <c r="F8241" t="s">
        <v>26</v>
      </c>
      <c r="G8241" s="3">
        <v>45097.709224537037</v>
      </c>
      <c r="H8241" s="1">
        <v>62500</v>
      </c>
      <c r="I8241" t="s">
        <v>14158</v>
      </c>
      <c r="J8241" t="s">
        <v>14574</v>
      </c>
    </row>
    <row r="8242" spans="1:10">
      <c r="A8242" t="s">
        <v>10</v>
      </c>
      <c r="B8242" t="s">
        <v>14575</v>
      </c>
      <c r="C8242" t="s">
        <v>1566</v>
      </c>
      <c r="D8242" t="s">
        <v>13</v>
      </c>
      <c r="E8242" t="s">
        <v>14</v>
      </c>
      <c r="F8242" t="s">
        <v>694</v>
      </c>
      <c r="G8242" s="3">
        <v>45168.724374999998</v>
      </c>
      <c r="H8242" s="1">
        <v>56700</v>
      </c>
      <c r="I8242" t="s">
        <v>14576</v>
      </c>
      <c r="J8242" t="s">
        <v>14577</v>
      </c>
    </row>
    <row r="8243" spans="1:10">
      <c r="A8243" t="s">
        <v>10</v>
      </c>
      <c r="B8243" t="s">
        <v>14578</v>
      </c>
      <c r="C8243" t="s">
        <v>2059</v>
      </c>
      <c r="D8243" t="s">
        <v>13</v>
      </c>
      <c r="E8243" t="s">
        <v>14</v>
      </c>
      <c r="F8243" t="s">
        <v>26</v>
      </c>
      <c r="G8243" s="3">
        <v>44943.711481481485</v>
      </c>
      <c r="H8243" s="1">
        <v>207500</v>
      </c>
      <c r="I8243" t="s">
        <v>14579</v>
      </c>
      <c r="J8243" t="s">
        <v>613</v>
      </c>
    </row>
    <row r="8244" spans="1:10">
      <c r="A8244" t="s">
        <v>212</v>
      </c>
      <c r="B8244" t="s">
        <v>14580</v>
      </c>
      <c r="C8244" t="s">
        <v>24</v>
      </c>
      <c r="D8244" t="s">
        <v>13</v>
      </c>
      <c r="E8244" t="s">
        <v>25</v>
      </c>
      <c r="F8244" t="s">
        <v>20</v>
      </c>
      <c r="G8244" s="3">
        <v>45107.753182870372</v>
      </c>
      <c r="H8244" s="1">
        <v>157500</v>
      </c>
      <c r="I8244" t="s">
        <v>458</v>
      </c>
      <c r="J8244" t="s">
        <v>4659</v>
      </c>
    </row>
    <row r="8245" spans="1:10">
      <c r="A8245" t="s">
        <v>18</v>
      </c>
      <c r="B8245" t="s">
        <v>18</v>
      </c>
      <c r="C8245" t="s">
        <v>614</v>
      </c>
      <c r="D8245" t="s">
        <v>13</v>
      </c>
      <c r="E8245" t="s">
        <v>14</v>
      </c>
      <c r="F8245" t="s">
        <v>608</v>
      </c>
      <c r="G8245" s="3">
        <v>45043.718831018516</v>
      </c>
      <c r="H8245" s="1">
        <v>97444</v>
      </c>
      <c r="I8245" t="s">
        <v>14581</v>
      </c>
      <c r="J8245" t="s">
        <v>14582</v>
      </c>
    </row>
    <row r="8246" spans="1:10">
      <c r="A8246" t="s">
        <v>18</v>
      </c>
      <c r="B8246" t="s">
        <v>18</v>
      </c>
      <c r="C8246" t="s">
        <v>741</v>
      </c>
      <c r="D8246" t="s">
        <v>13</v>
      </c>
      <c r="E8246" t="s">
        <v>14</v>
      </c>
      <c r="F8246" t="s">
        <v>171</v>
      </c>
      <c r="G8246" s="3">
        <v>45006.731585648151</v>
      </c>
      <c r="H8246" s="1">
        <v>96773</v>
      </c>
      <c r="I8246" t="s">
        <v>1085</v>
      </c>
      <c r="J8246" t="s">
        <v>14583</v>
      </c>
    </row>
    <row r="8247" spans="1:10">
      <c r="A8247" t="s">
        <v>106</v>
      </c>
      <c r="B8247" t="s">
        <v>1440</v>
      </c>
      <c r="C8247" t="s">
        <v>24</v>
      </c>
      <c r="D8247" t="s">
        <v>13</v>
      </c>
      <c r="E8247" t="s">
        <v>25</v>
      </c>
      <c r="F8247" t="s">
        <v>608</v>
      </c>
      <c r="G8247" s="3">
        <v>45237.731631944444</v>
      </c>
      <c r="H8247" s="1">
        <v>225000</v>
      </c>
      <c r="I8247" t="s">
        <v>14584</v>
      </c>
      <c r="J8247" t="s">
        <v>14585</v>
      </c>
    </row>
    <row r="8248" spans="1:10">
      <c r="A8248" t="s">
        <v>106</v>
      </c>
      <c r="B8248" t="s">
        <v>1425</v>
      </c>
      <c r="C8248" t="s">
        <v>733</v>
      </c>
      <c r="D8248" t="s">
        <v>13</v>
      </c>
      <c r="E8248" t="s">
        <v>14</v>
      </c>
      <c r="F8248" t="s">
        <v>509</v>
      </c>
      <c r="G8248" s="3">
        <v>44942.751608796294</v>
      </c>
      <c r="H8248" s="1">
        <v>65000</v>
      </c>
      <c r="I8248" t="s">
        <v>14586</v>
      </c>
      <c r="J8248" t="s">
        <v>14587</v>
      </c>
    </row>
    <row r="8249" spans="1:10">
      <c r="A8249" t="s">
        <v>212</v>
      </c>
      <c r="B8249" t="s">
        <v>14588</v>
      </c>
      <c r="C8249" t="s">
        <v>24</v>
      </c>
      <c r="D8249" t="s">
        <v>13</v>
      </c>
      <c r="E8249" t="s">
        <v>25</v>
      </c>
      <c r="F8249" t="s">
        <v>26</v>
      </c>
      <c r="G8249" s="3">
        <v>44945.723090277781</v>
      </c>
      <c r="H8249" s="1">
        <v>229500</v>
      </c>
      <c r="I8249" t="s">
        <v>1501</v>
      </c>
      <c r="J8249" t="s">
        <v>1334</v>
      </c>
    </row>
    <row r="8250" spans="1:10">
      <c r="A8250" t="s">
        <v>10</v>
      </c>
      <c r="B8250" t="s">
        <v>14589</v>
      </c>
      <c r="C8250" t="s">
        <v>24</v>
      </c>
      <c r="D8250" t="s">
        <v>13</v>
      </c>
      <c r="E8250" t="s">
        <v>25</v>
      </c>
      <c r="F8250" t="s">
        <v>26</v>
      </c>
      <c r="G8250" s="3">
        <v>45118.712824074071</v>
      </c>
      <c r="H8250" s="1">
        <v>175000</v>
      </c>
      <c r="I8250" t="s">
        <v>233</v>
      </c>
      <c r="J8250" t="s">
        <v>2614</v>
      </c>
    </row>
    <row r="8251" spans="1:10">
      <c r="A8251" t="s">
        <v>18</v>
      </c>
      <c r="B8251" t="s">
        <v>184</v>
      </c>
      <c r="C8251" t="s">
        <v>24</v>
      </c>
      <c r="D8251" t="s">
        <v>13</v>
      </c>
      <c r="E8251" t="s">
        <v>25</v>
      </c>
      <c r="F8251" t="s">
        <v>20</v>
      </c>
      <c r="G8251" s="3">
        <v>45099.750196759262</v>
      </c>
      <c r="H8251" s="1">
        <v>132500</v>
      </c>
      <c r="I8251" t="s">
        <v>14590</v>
      </c>
      <c r="J8251" t="s">
        <v>14591</v>
      </c>
    </row>
    <row r="8252" spans="1:10">
      <c r="A8252" t="s">
        <v>33</v>
      </c>
      <c r="B8252" t="s">
        <v>14592</v>
      </c>
      <c r="C8252" t="s">
        <v>2608</v>
      </c>
      <c r="D8252" t="s">
        <v>13</v>
      </c>
      <c r="E8252" t="s">
        <v>14</v>
      </c>
      <c r="F8252" t="s">
        <v>26</v>
      </c>
      <c r="G8252" s="3">
        <v>45264.708402777775</v>
      </c>
      <c r="H8252" s="1">
        <v>100000</v>
      </c>
      <c r="I8252" t="s">
        <v>14593</v>
      </c>
      <c r="J8252" t="s">
        <v>14594</v>
      </c>
    </row>
    <row r="8253" spans="1:10">
      <c r="A8253" t="s">
        <v>10</v>
      </c>
      <c r="B8253" t="s">
        <v>1108</v>
      </c>
      <c r="C8253" t="s">
        <v>24</v>
      </c>
      <c r="D8253" t="s">
        <v>13</v>
      </c>
      <c r="E8253" t="s">
        <v>25</v>
      </c>
      <c r="F8253" t="s">
        <v>26</v>
      </c>
      <c r="G8253" s="3">
        <v>44959.711793981478</v>
      </c>
      <c r="H8253" s="1">
        <v>100000</v>
      </c>
      <c r="I8253" t="s">
        <v>14595</v>
      </c>
      <c r="J8253" t="s">
        <v>14596</v>
      </c>
    </row>
    <row r="8254" spans="1:10">
      <c r="A8254" t="s">
        <v>33</v>
      </c>
      <c r="B8254" t="s">
        <v>14597</v>
      </c>
      <c r="C8254" t="s">
        <v>14598</v>
      </c>
      <c r="D8254" t="s">
        <v>13</v>
      </c>
      <c r="E8254" t="s">
        <v>14</v>
      </c>
      <c r="F8254" t="s">
        <v>10310</v>
      </c>
      <c r="G8254" s="3">
        <v>44999.748819444445</v>
      </c>
      <c r="H8254" s="1">
        <v>163782</v>
      </c>
      <c r="I8254" t="s">
        <v>5734</v>
      </c>
      <c r="J8254" t="s">
        <v>14599</v>
      </c>
    </row>
    <row r="8255" spans="1:10">
      <c r="A8255" t="s">
        <v>135</v>
      </c>
      <c r="B8255" t="s">
        <v>14600</v>
      </c>
      <c r="C8255" t="s">
        <v>24</v>
      </c>
      <c r="D8255" t="s">
        <v>13</v>
      </c>
      <c r="E8255" t="s">
        <v>25</v>
      </c>
      <c r="F8255" t="s">
        <v>26</v>
      </c>
      <c r="G8255" s="3">
        <v>45050.710277777776</v>
      </c>
      <c r="H8255" s="1">
        <v>100000</v>
      </c>
      <c r="I8255" t="s">
        <v>14601</v>
      </c>
      <c r="J8255" t="s">
        <v>14602</v>
      </c>
    </row>
    <row r="8256" spans="1:10">
      <c r="A8256" t="s">
        <v>33</v>
      </c>
      <c r="B8256" t="s">
        <v>14603</v>
      </c>
      <c r="C8256" t="s">
        <v>2324</v>
      </c>
      <c r="D8256" t="s">
        <v>13</v>
      </c>
      <c r="E8256" t="s">
        <v>14</v>
      </c>
      <c r="F8256" t="s">
        <v>2325</v>
      </c>
      <c r="G8256" s="3">
        <v>45040.724849537037</v>
      </c>
      <c r="H8256" s="1">
        <v>56700</v>
      </c>
      <c r="I8256" t="s">
        <v>12783</v>
      </c>
      <c r="J8256" t="s">
        <v>295</v>
      </c>
    </row>
    <row r="8257" spans="1:10">
      <c r="A8257" t="s">
        <v>10</v>
      </c>
      <c r="B8257" t="s">
        <v>10</v>
      </c>
      <c r="C8257" t="s">
        <v>792</v>
      </c>
      <c r="D8257" t="s">
        <v>13</v>
      </c>
      <c r="E8257" t="s">
        <v>14</v>
      </c>
      <c r="F8257" t="s">
        <v>20</v>
      </c>
      <c r="G8257" s="3">
        <v>45148.756111111114</v>
      </c>
      <c r="H8257" s="1">
        <v>132500</v>
      </c>
      <c r="I8257" t="s">
        <v>14604</v>
      </c>
      <c r="J8257" t="s">
        <v>14605</v>
      </c>
    </row>
    <row r="8258" spans="1:10">
      <c r="A8258" t="s">
        <v>33</v>
      </c>
      <c r="B8258" t="s">
        <v>943</v>
      </c>
      <c r="C8258" t="s">
        <v>14606</v>
      </c>
      <c r="D8258" t="s">
        <v>13</v>
      </c>
      <c r="E8258" t="s">
        <v>14</v>
      </c>
      <c r="F8258" t="s">
        <v>26</v>
      </c>
      <c r="G8258" s="3">
        <v>45089.709409722222</v>
      </c>
      <c r="H8258" s="1">
        <v>60000</v>
      </c>
      <c r="I8258" t="s">
        <v>14607</v>
      </c>
      <c r="J8258" t="s">
        <v>9341</v>
      </c>
    </row>
    <row r="8259" spans="1:10">
      <c r="A8259" t="s">
        <v>10</v>
      </c>
      <c r="B8259" t="s">
        <v>14608</v>
      </c>
      <c r="C8259" t="s">
        <v>119</v>
      </c>
      <c r="D8259" t="s">
        <v>13</v>
      </c>
      <c r="E8259" t="s">
        <v>14</v>
      </c>
      <c r="F8259" t="s">
        <v>26</v>
      </c>
      <c r="G8259" s="3">
        <v>44941.710335648146</v>
      </c>
      <c r="H8259" s="1">
        <v>150500</v>
      </c>
      <c r="I8259" t="s">
        <v>14609</v>
      </c>
      <c r="J8259" t="s">
        <v>14610</v>
      </c>
    </row>
    <row r="8260" spans="1:10">
      <c r="A8260" t="s">
        <v>10</v>
      </c>
      <c r="B8260" t="s">
        <v>10</v>
      </c>
      <c r="C8260" t="s">
        <v>170</v>
      </c>
      <c r="D8260" t="s">
        <v>13</v>
      </c>
      <c r="E8260" t="s">
        <v>14</v>
      </c>
      <c r="F8260" t="s">
        <v>171</v>
      </c>
      <c r="G8260" s="3">
        <v>45145.745034722226</v>
      </c>
      <c r="H8260" s="1">
        <v>132500</v>
      </c>
      <c r="I8260" t="s">
        <v>9803</v>
      </c>
      <c r="J8260" t="s">
        <v>11329</v>
      </c>
    </row>
    <row r="8261" spans="1:10">
      <c r="A8261" t="s">
        <v>10</v>
      </c>
      <c r="B8261" t="s">
        <v>14611</v>
      </c>
      <c r="C8261" t="s">
        <v>391</v>
      </c>
      <c r="D8261" t="s">
        <v>13</v>
      </c>
      <c r="E8261" t="s">
        <v>14</v>
      </c>
      <c r="F8261" t="s">
        <v>20</v>
      </c>
      <c r="G8261" s="3">
        <v>45057.744293981479</v>
      </c>
      <c r="H8261" s="1">
        <v>118850</v>
      </c>
      <c r="I8261" t="s">
        <v>5449</v>
      </c>
      <c r="J8261" t="s">
        <v>14612</v>
      </c>
    </row>
    <row r="8262" spans="1:10">
      <c r="A8262" t="s">
        <v>10</v>
      </c>
      <c r="B8262" t="s">
        <v>14613</v>
      </c>
      <c r="C8262" t="s">
        <v>24</v>
      </c>
      <c r="D8262" t="s">
        <v>13</v>
      </c>
      <c r="E8262" t="s">
        <v>25</v>
      </c>
      <c r="F8262" t="s">
        <v>26</v>
      </c>
      <c r="G8262" s="3">
        <v>44964.712060185186</v>
      </c>
      <c r="H8262" s="1">
        <v>150000</v>
      </c>
      <c r="I8262" t="s">
        <v>761</v>
      </c>
      <c r="J8262" t="s">
        <v>9025</v>
      </c>
    </row>
    <row r="8263" spans="1:10">
      <c r="A8263" t="s">
        <v>33</v>
      </c>
      <c r="B8263" t="s">
        <v>33</v>
      </c>
      <c r="C8263" t="s">
        <v>1871</v>
      </c>
      <c r="D8263" t="s">
        <v>13</v>
      </c>
      <c r="E8263" t="s">
        <v>14</v>
      </c>
      <c r="F8263" t="s">
        <v>26</v>
      </c>
      <c r="G8263" s="3">
        <v>44964.709710648145</v>
      </c>
      <c r="H8263" s="1">
        <v>105000</v>
      </c>
      <c r="I8263" t="s">
        <v>8592</v>
      </c>
      <c r="J8263" t="s">
        <v>8593</v>
      </c>
    </row>
    <row r="8264" spans="1:10">
      <c r="A8264" t="s">
        <v>10</v>
      </c>
      <c r="B8264" t="s">
        <v>14614</v>
      </c>
      <c r="C8264" t="s">
        <v>24</v>
      </c>
      <c r="D8264" t="s">
        <v>13</v>
      </c>
      <c r="E8264" t="s">
        <v>25</v>
      </c>
      <c r="F8264" t="s">
        <v>20</v>
      </c>
      <c r="G8264" s="3">
        <v>44932.754201388889</v>
      </c>
      <c r="H8264" s="1">
        <v>165000</v>
      </c>
      <c r="I8264" t="s">
        <v>14615</v>
      </c>
      <c r="J8264" t="s">
        <v>3812</v>
      </c>
    </row>
    <row r="8265" spans="1:10">
      <c r="A8265" t="s">
        <v>135</v>
      </c>
      <c r="B8265" t="s">
        <v>14616</v>
      </c>
      <c r="C8265" t="s">
        <v>24</v>
      </c>
      <c r="D8265" t="s">
        <v>13</v>
      </c>
      <c r="E8265" t="s">
        <v>25</v>
      </c>
      <c r="F8265" t="s">
        <v>26</v>
      </c>
      <c r="G8265" s="3">
        <v>44933.709317129629</v>
      </c>
      <c r="H8265" s="1">
        <v>148290</v>
      </c>
      <c r="I8265" t="s">
        <v>14617</v>
      </c>
      <c r="J8265" t="s">
        <v>14618</v>
      </c>
    </row>
    <row r="8266" spans="1:10">
      <c r="A8266" t="s">
        <v>33</v>
      </c>
      <c r="B8266" t="s">
        <v>14619</v>
      </c>
      <c r="C8266" t="s">
        <v>391</v>
      </c>
      <c r="D8266" t="s">
        <v>13</v>
      </c>
      <c r="E8266" t="s">
        <v>14</v>
      </c>
      <c r="F8266" t="s">
        <v>26</v>
      </c>
      <c r="G8266" s="3">
        <v>45268.709108796298</v>
      </c>
      <c r="H8266" s="1">
        <v>65500</v>
      </c>
      <c r="I8266" t="s">
        <v>14620</v>
      </c>
      <c r="J8266" t="s">
        <v>1643</v>
      </c>
    </row>
    <row r="8267" spans="1:10">
      <c r="A8267" t="s">
        <v>18</v>
      </c>
      <c r="B8267" t="s">
        <v>14621</v>
      </c>
      <c r="C8267" t="s">
        <v>221</v>
      </c>
      <c r="D8267" t="s">
        <v>13</v>
      </c>
      <c r="E8267" t="s">
        <v>14</v>
      </c>
      <c r="F8267" t="s">
        <v>221</v>
      </c>
      <c r="G8267" s="3">
        <v>45280.726435185185</v>
      </c>
      <c r="H8267" s="1">
        <v>120000</v>
      </c>
      <c r="I8267" t="s">
        <v>1849</v>
      </c>
      <c r="J8267" t="s">
        <v>14622</v>
      </c>
    </row>
    <row r="8268" spans="1:10">
      <c r="A8268" t="s">
        <v>10</v>
      </c>
      <c r="B8268" t="s">
        <v>14623</v>
      </c>
      <c r="C8268" t="s">
        <v>4514</v>
      </c>
      <c r="D8268" t="s">
        <v>13</v>
      </c>
      <c r="E8268" t="s">
        <v>14</v>
      </c>
      <c r="F8268" t="s">
        <v>26</v>
      </c>
      <c r="G8268" s="3">
        <v>44985.744652777779</v>
      </c>
      <c r="H8268" s="1">
        <v>74235</v>
      </c>
      <c r="I8268" t="s">
        <v>12863</v>
      </c>
      <c r="J8268" t="s">
        <v>9703</v>
      </c>
    </row>
    <row r="8269" spans="1:10">
      <c r="A8269" t="s">
        <v>73</v>
      </c>
      <c r="B8269" t="s">
        <v>14624</v>
      </c>
      <c r="C8269" t="s">
        <v>161</v>
      </c>
      <c r="D8269" t="s">
        <v>13</v>
      </c>
      <c r="E8269" t="s">
        <v>14</v>
      </c>
      <c r="F8269" t="s">
        <v>162</v>
      </c>
      <c r="G8269" s="3">
        <v>44936.72991898148</v>
      </c>
      <c r="H8269" s="1">
        <v>125000</v>
      </c>
      <c r="I8269" t="s">
        <v>14625</v>
      </c>
      <c r="J8269" t="s">
        <v>14626</v>
      </c>
    </row>
    <row r="8270" spans="1:10">
      <c r="A8270" t="s">
        <v>18</v>
      </c>
      <c r="B8270" t="s">
        <v>184</v>
      </c>
      <c r="C8270" t="s">
        <v>24</v>
      </c>
      <c r="D8270" t="s">
        <v>100</v>
      </c>
      <c r="E8270" t="s">
        <v>25</v>
      </c>
      <c r="F8270" t="s">
        <v>26</v>
      </c>
      <c r="G8270" s="3">
        <v>44995.716874999998</v>
      </c>
      <c r="H8270" s="1">
        <v>157500</v>
      </c>
      <c r="I8270" t="s">
        <v>518</v>
      </c>
      <c r="J8270" t="s">
        <v>14627</v>
      </c>
    </row>
    <row r="8271" spans="1:10">
      <c r="A8271" t="s">
        <v>152</v>
      </c>
      <c r="B8271" t="s">
        <v>14628</v>
      </c>
      <c r="C8271" t="s">
        <v>14629</v>
      </c>
      <c r="D8271" t="s">
        <v>13</v>
      </c>
      <c r="E8271" t="s">
        <v>14</v>
      </c>
      <c r="F8271" t="s">
        <v>3640</v>
      </c>
      <c r="G8271" s="3">
        <v>45024.737719907411</v>
      </c>
      <c r="H8271" s="1">
        <v>89100</v>
      </c>
      <c r="I8271" t="s">
        <v>172</v>
      </c>
      <c r="J8271" t="s">
        <v>14630</v>
      </c>
    </row>
    <row r="8272" spans="1:10">
      <c r="A8272" t="s">
        <v>10</v>
      </c>
      <c r="B8272" t="s">
        <v>10</v>
      </c>
      <c r="D8272" t="s">
        <v>13</v>
      </c>
      <c r="E8272" t="s">
        <v>14</v>
      </c>
      <c r="F8272" t="s">
        <v>26</v>
      </c>
      <c r="G8272" s="3">
        <v>45152.708379629628</v>
      </c>
      <c r="H8272" s="1">
        <v>175000</v>
      </c>
      <c r="I8272" t="s">
        <v>516</v>
      </c>
      <c r="J8272" t="s">
        <v>11853</v>
      </c>
    </row>
    <row r="8273" spans="1:10">
      <c r="A8273" t="s">
        <v>10</v>
      </c>
      <c r="B8273" t="s">
        <v>10</v>
      </c>
      <c r="C8273" t="s">
        <v>75</v>
      </c>
      <c r="D8273" t="s">
        <v>13</v>
      </c>
      <c r="E8273" t="s">
        <v>14</v>
      </c>
      <c r="F8273" t="s">
        <v>26</v>
      </c>
      <c r="G8273" s="3">
        <v>45028.722314814811</v>
      </c>
      <c r="H8273" s="1">
        <v>155000</v>
      </c>
      <c r="I8273" t="s">
        <v>7484</v>
      </c>
      <c r="J8273" t="s">
        <v>7485</v>
      </c>
    </row>
    <row r="8274" spans="1:10">
      <c r="A8274" t="s">
        <v>18</v>
      </c>
      <c r="B8274" t="s">
        <v>18</v>
      </c>
      <c r="C8274" t="s">
        <v>119</v>
      </c>
      <c r="D8274" t="s">
        <v>13</v>
      </c>
      <c r="E8274" t="s">
        <v>14</v>
      </c>
      <c r="F8274" t="s">
        <v>26</v>
      </c>
      <c r="G8274" s="3">
        <v>44986.718541666669</v>
      </c>
      <c r="H8274" s="1">
        <v>112600.984375</v>
      </c>
      <c r="I8274" t="s">
        <v>14631</v>
      </c>
      <c r="J8274" t="s">
        <v>14632</v>
      </c>
    </row>
    <row r="8275" spans="1:10">
      <c r="A8275" t="s">
        <v>33</v>
      </c>
      <c r="B8275" t="s">
        <v>943</v>
      </c>
      <c r="C8275" t="s">
        <v>243</v>
      </c>
      <c r="D8275" t="s">
        <v>13</v>
      </c>
      <c r="E8275" t="s">
        <v>14</v>
      </c>
      <c r="F8275" t="s">
        <v>26</v>
      </c>
      <c r="G8275" s="3">
        <v>44978.723946759259</v>
      </c>
      <c r="H8275" s="1">
        <v>62500</v>
      </c>
      <c r="I8275" t="s">
        <v>14633</v>
      </c>
      <c r="J8275" t="s">
        <v>14634</v>
      </c>
    </row>
    <row r="8276" spans="1:10">
      <c r="A8276" t="s">
        <v>33</v>
      </c>
      <c r="B8276" t="s">
        <v>14635</v>
      </c>
      <c r="C8276" t="s">
        <v>232</v>
      </c>
      <c r="D8276" t="s">
        <v>13</v>
      </c>
      <c r="E8276" t="s">
        <v>14</v>
      </c>
      <c r="F8276" t="s">
        <v>26</v>
      </c>
      <c r="G8276" s="3">
        <v>45230.708344907405</v>
      </c>
      <c r="H8276" s="1">
        <v>50000</v>
      </c>
      <c r="I8276" t="s">
        <v>14636</v>
      </c>
      <c r="J8276" t="s">
        <v>2512</v>
      </c>
    </row>
    <row r="8277" spans="1:10">
      <c r="A8277" t="s">
        <v>10</v>
      </c>
      <c r="B8277" t="s">
        <v>14637</v>
      </c>
      <c r="C8277" t="s">
        <v>589</v>
      </c>
      <c r="D8277" t="s">
        <v>1075</v>
      </c>
      <c r="E8277" t="s">
        <v>14</v>
      </c>
      <c r="F8277" t="s">
        <v>26</v>
      </c>
      <c r="G8277" s="3">
        <v>45202.710046296299</v>
      </c>
      <c r="H8277" s="1">
        <v>152650</v>
      </c>
      <c r="I8277" t="s">
        <v>420</v>
      </c>
      <c r="J8277" t="s">
        <v>14638</v>
      </c>
    </row>
    <row r="8278" spans="1:10">
      <c r="A8278" t="s">
        <v>212</v>
      </c>
      <c r="B8278" t="s">
        <v>212</v>
      </c>
      <c r="C8278" t="s">
        <v>1776</v>
      </c>
      <c r="D8278" t="s">
        <v>13</v>
      </c>
      <c r="E8278" t="s">
        <v>14</v>
      </c>
      <c r="F8278" t="s">
        <v>26</v>
      </c>
      <c r="G8278" s="3">
        <v>45103.711030092592</v>
      </c>
      <c r="H8278" s="1">
        <v>162500</v>
      </c>
      <c r="I8278" t="s">
        <v>14639</v>
      </c>
    </row>
    <row r="8279" spans="1:10">
      <c r="A8279" t="s">
        <v>135</v>
      </c>
      <c r="B8279" t="s">
        <v>14640</v>
      </c>
      <c r="C8279" t="s">
        <v>209</v>
      </c>
      <c r="D8279" t="s">
        <v>13</v>
      </c>
      <c r="E8279" t="s">
        <v>14</v>
      </c>
      <c r="F8279" t="s">
        <v>209</v>
      </c>
      <c r="G8279" s="3">
        <v>45260.719768518517</v>
      </c>
      <c r="H8279" s="1">
        <v>118640</v>
      </c>
      <c r="I8279" t="s">
        <v>2453</v>
      </c>
    </row>
    <row r="8280" spans="1:10">
      <c r="A8280" t="s">
        <v>33</v>
      </c>
      <c r="B8280" t="s">
        <v>14641</v>
      </c>
      <c r="C8280" t="s">
        <v>7289</v>
      </c>
      <c r="D8280" t="s">
        <v>13</v>
      </c>
      <c r="E8280" t="s">
        <v>14</v>
      </c>
      <c r="F8280" t="s">
        <v>528</v>
      </c>
      <c r="G8280" s="3">
        <v>44944.73400462963</v>
      </c>
      <c r="H8280" s="1">
        <v>111175</v>
      </c>
      <c r="I8280" t="s">
        <v>4644</v>
      </c>
      <c r="J8280" t="s">
        <v>14642</v>
      </c>
    </row>
    <row r="8281" spans="1:10">
      <c r="A8281" t="s">
        <v>33</v>
      </c>
      <c r="B8281" t="s">
        <v>14643</v>
      </c>
      <c r="C8281" t="s">
        <v>9663</v>
      </c>
      <c r="D8281" t="s">
        <v>13</v>
      </c>
      <c r="E8281" t="s">
        <v>14</v>
      </c>
      <c r="F8281" t="s">
        <v>26</v>
      </c>
      <c r="G8281" s="3">
        <v>44931.710185185184</v>
      </c>
      <c r="H8281" s="1">
        <v>105000</v>
      </c>
      <c r="I8281" t="s">
        <v>14644</v>
      </c>
    </row>
    <row r="8282" spans="1:10">
      <c r="A8282" t="s">
        <v>73</v>
      </c>
      <c r="B8282" t="s">
        <v>14645</v>
      </c>
      <c r="C8282" t="s">
        <v>7487</v>
      </c>
      <c r="D8282" t="s">
        <v>13</v>
      </c>
      <c r="E8282" t="s">
        <v>14</v>
      </c>
      <c r="F8282" t="s">
        <v>7488</v>
      </c>
      <c r="G8282" s="3">
        <v>45120.747719907406</v>
      </c>
      <c r="H8282" s="1">
        <v>79200</v>
      </c>
      <c r="I8282" t="s">
        <v>7489</v>
      </c>
      <c r="J8282" t="s">
        <v>6904</v>
      </c>
    </row>
    <row r="8283" spans="1:10">
      <c r="A8283" t="s">
        <v>10</v>
      </c>
      <c r="B8283" t="s">
        <v>14646</v>
      </c>
      <c r="C8283" t="s">
        <v>26</v>
      </c>
      <c r="D8283" t="s">
        <v>13</v>
      </c>
      <c r="E8283" t="s">
        <v>14</v>
      </c>
      <c r="F8283" t="s">
        <v>26</v>
      </c>
      <c r="G8283" s="3">
        <v>45128.711226851854</v>
      </c>
      <c r="H8283" s="1">
        <v>119435</v>
      </c>
      <c r="I8283" t="s">
        <v>349</v>
      </c>
      <c r="J8283" t="s">
        <v>14647</v>
      </c>
    </row>
    <row r="8284" spans="1:10">
      <c r="A8284" t="s">
        <v>33</v>
      </c>
      <c r="B8284" t="s">
        <v>14648</v>
      </c>
      <c r="C8284" t="s">
        <v>8556</v>
      </c>
      <c r="D8284" t="s">
        <v>13</v>
      </c>
      <c r="E8284" t="s">
        <v>14</v>
      </c>
      <c r="F8284" t="s">
        <v>3640</v>
      </c>
      <c r="G8284" s="3">
        <v>45142.727500000001</v>
      </c>
      <c r="H8284" s="1">
        <v>105000</v>
      </c>
      <c r="I8284" t="s">
        <v>172</v>
      </c>
      <c r="J8284" t="s">
        <v>1943</v>
      </c>
    </row>
    <row r="8285" spans="1:10">
      <c r="A8285" t="s">
        <v>18</v>
      </c>
      <c r="B8285" t="s">
        <v>14649</v>
      </c>
      <c r="C8285" t="s">
        <v>767</v>
      </c>
      <c r="D8285" t="s">
        <v>13</v>
      </c>
      <c r="E8285" t="s">
        <v>14</v>
      </c>
      <c r="F8285" t="s">
        <v>20</v>
      </c>
      <c r="G8285" s="3">
        <v>45197.74628472222</v>
      </c>
      <c r="H8285" s="1">
        <v>145000</v>
      </c>
      <c r="I8285" t="s">
        <v>8395</v>
      </c>
      <c r="J8285" t="s">
        <v>13918</v>
      </c>
    </row>
    <row r="8286" spans="1:10">
      <c r="A8286" t="s">
        <v>10</v>
      </c>
      <c r="B8286" t="s">
        <v>14650</v>
      </c>
      <c r="C8286" t="s">
        <v>411</v>
      </c>
      <c r="D8286" t="s">
        <v>13</v>
      </c>
      <c r="E8286" t="s">
        <v>14</v>
      </c>
      <c r="F8286" t="s">
        <v>411</v>
      </c>
      <c r="G8286" s="3">
        <v>45103.717673611114</v>
      </c>
      <c r="H8286" s="1">
        <v>90670</v>
      </c>
      <c r="I8286" t="s">
        <v>12877</v>
      </c>
      <c r="J8286" t="s">
        <v>214</v>
      </c>
    </row>
    <row r="8287" spans="1:10">
      <c r="A8287" t="s">
        <v>33</v>
      </c>
      <c r="B8287" t="s">
        <v>14651</v>
      </c>
      <c r="C8287" t="s">
        <v>6033</v>
      </c>
      <c r="D8287" t="s">
        <v>13</v>
      </c>
      <c r="E8287" t="s">
        <v>14</v>
      </c>
      <c r="F8287" t="s">
        <v>2012</v>
      </c>
      <c r="G8287" s="3">
        <v>45113.720891203702</v>
      </c>
      <c r="H8287" s="1">
        <v>100500</v>
      </c>
      <c r="I8287" t="s">
        <v>14652</v>
      </c>
      <c r="J8287" t="s">
        <v>46</v>
      </c>
    </row>
    <row r="8288" spans="1:10">
      <c r="A8288" t="s">
        <v>18</v>
      </c>
      <c r="B8288" t="s">
        <v>184</v>
      </c>
      <c r="C8288" t="s">
        <v>1222</v>
      </c>
      <c r="D8288" t="s">
        <v>13</v>
      </c>
      <c r="E8288" t="s">
        <v>14</v>
      </c>
      <c r="F8288" t="s">
        <v>608</v>
      </c>
      <c r="G8288" s="3">
        <v>44934.7184375</v>
      </c>
      <c r="H8288" s="1">
        <v>190000</v>
      </c>
      <c r="I8288" t="s">
        <v>14653</v>
      </c>
      <c r="J8288" t="s">
        <v>14654</v>
      </c>
    </row>
    <row r="8289" spans="1:10">
      <c r="A8289" t="s">
        <v>135</v>
      </c>
      <c r="B8289" t="s">
        <v>14655</v>
      </c>
      <c r="C8289" t="s">
        <v>1291</v>
      </c>
      <c r="D8289" t="s">
        <v>13</v>
      </c>
      <c r="E8289" t="s">
        <v>14</v>
      </c>
      <c r="F8289" t="s">
        <v>20</v>
      </c>
      <c r="G8289" s="3">
        <v>45101.735312500001</v>
      </c>
      <c r="H8289" s="1">
        <v>122500</v>
      </c>
      <c r="I8289" t="s">
        <v>14656</v>
      </c>
      <c r="J8289" t="s">
        <v>14657</v>
      </c>
    </row>
    <row r="8290" spans="1:10">
      <c r="A8290" t="s">
        <v>33</v>
      </c>
      <c r="B8290" t="s">
        <v>14658</v>
      </c>
      <c r="C8290" t="s">
        <v>1739</v>
      </c>
      <c r="D8290" t="s">
        <v>13</v>
      </c>
      <c r="E8290" t="s">
        <v>14</v>
      </c>
      <c r="F8290" t="s">
        <v>26</v>
      </c>
      <c r="G8290" s="3">
        <v>44980.710150462961</v>
      </c>
      <c r="H8290" s="1">
        <v>82500</v>
      </c>
      <c r="I8290" t="s">
        <v>14659</v>
      </c>
      <c r="J8290" t="s">
        <v>14660</v>
      </c>
    </row>
    <row r="8291" spans="1:10">
      <c r="A8291" t="s">
        <v>10</v>
      </c>
      <c r="B8291" t="s">
        <v>357</v>
      </c>
      <c r="C8291" t="s">
        <v>75</v>
      </c>
      <c r="D8291" t="s">
        <v>13</v>
      </c>
      <c r="E8291" t="s">
        <v>14</v>
      </c>
      <c r="F8291" t="s">
        <v>26</v>
      </c>
      <c r="G8291" s="3">
        <v>45230.710069444445</v>
      </c>
      <c r="H8291" s="1">
        <v>268000</v>
      </c>
      <c r="I8291" t="s">
        <v>1989</v>
      </c>
      <c r="J8291" t="s">
        <v>14661</v>
      </c>
    </row>
    <row r="8292" spans="1:10">
      <c r="A8292" t="s">
        <v>33</v>
      </c>
      <c r="B8292" t="s">
        <v>14662</v>
      </c>
      <c r="C8292" t="s">
        <v>24</v>
      </c>
      <c r="D8292" t="s">
        <v>13</v>
      </c>
      <c r="E8292" t="s">
        <v>25</v>
      </c>
      <c r="F8292" t="s">
        <v>20</v>
      </c>
      <c r="G8292" s="3">
        <v>45058.805</v>
      </c>
      <c r="H8292" s="1">
        <v>60000</v>
      </c>
      <c r="I8292" t="s">
        <v>14663</v>
      </c>
      <c r="J8292" t="s">
        <v>14159</v>
      </c>
    </row>
    <row r="8293" spans="1:10">
      <c r="A8293" t="s">
        <v>10</v>
      </c>
      <c r="B8293" t="s">
        <v>10</v>
      </c>
      <c r="C8293" t="s">
        <v>24</v>
      </c>
      <c r="D8293" t="s">
        <v>100</v>
      </c>
      <c r="E8293" t="s">
        <v>25</v>
      </c>
      <c r="F8293" t="s">
        <v>608</v>
      </c>
      <c r="G8293" s="3">
        <v>45223.721122685187</v>
      </c>
      <c r="H8293" s="1">
        <v>90000</v>
      </c>
      <c r="I8293" t="s">
        <v>2489</v>
      </c>
      <c r="J8293" t="s">
        <v>14664</v>
      </c>
    </row>
    <row r="8294" spans="1:10">
      <c r="A8294" t="s">
        <v>33</v>
      </c>
      <c r="B8294" t="s">
        <v>14665</v>
      </c>
      <c r="C8294" t="s">
        <v>24</v>
      </c>
      <c r="D8294" t="s">
        <v>13</v>
      </c>
      <c r="E8294" t="s">
        <v>25</v>
      </c>
      <c r="F8294" t="s">
        <v>26</v>
      </c>
      <c r="G8294" s="3">
        <v>45105.708668981482</v>
      </c>
      <c r="H8294" s="1">
        <v>89500</v>
      </c>
      <c r="I8294" t="s">
        <v>11428</v>
      </c>
      <c r="J8294" t="s">
        <v>82</v>
      </c>
    </row>
    <row r="8295" spans="1:10">
      <c r="A8295" t="s">
        <v>10</v>
      </c>
      <c r="B8295" t="s">
        <v>14666</v>
      </c>
      <c r="C8295" t="s">
        <v>14667</v>
      </c>
      <c r="D8295" t="s">
        <v>13</v>
      </c>
      <c r="E8295" t="s">
        <v>14</v>
      </c>
      <c r="F8295" t="s">
        <v>26</v>
      </c>
      <c r="G8295" s="3">
        <v>45022.709976851853</v>
      </c>
      <c r="H8295" s="1">
        <v>97500</v>
      </c>
      <c r="I8295" t="s">
        <v>4049</v>
      </c>
      <c r="J8295" t="s">
        <v>14668</v>
      </c>
    </row>
    <row r="8296" spans="1:10">
      <c r="A8296" t="s">
        <v>33</v>
      </c>
      <c r="B8296" t="s">
        <v>14669</v>
      </c>
      <c r="C8296" t="s">
        <v>276</v>
      </c>
      <c r="D8296" t="s">
        <v>13</v>
      </c>
      <c r="E8296" t="s">
        <v>14</v>
      </c>
      <c r="F8296" t="s">
        <v>26</v>
      </c>
      <c r="G8296" s="3">
        <v>45027.708344907405</v>
      </c>
      <c r="H8296" s="1">
        <v>75000</v>
      </c>
      <c r="I8296" t="s">
        <v>14670</v>
      </c>
      <c r="J8296" t="s">
        <v>14671</v>
      </c>
    </row>
    <row r="8297" spans="1:10">
      <c r="A8297" t="s">
        <v>10</v>
      </c>
      <c r="B8297" t="s">
        <v>1158</v>
      </c>
      <c r="C8297" t="s">
        <v>24</v>
      </c>
      <c r="D8297" t="s">
        <v>13</v>
      </c>
      <c r="E8297" t="s">
        <v>25</v>
      </c>
      <c r="F8297" t="s">
        <v>20</v>
      </c>
      <c r="G8297" s="3">
        <v>45222.744745370372</v>
      </c>
      <c r="H8297" s="1">
        <v>202500</v>
      </c>
      <c r="I8297" t="s">
        <v>14672</v>
      </c>
      <c r="J8297" t="s">
        <v>14673</v>
      </c>
    </row>
    <row r="8298" spans="1:10">
      <c r="A8298" t="s">
        <v>18</v>
      </c>
      <c r="B8298" t="s">
        <v>924</v>
      </c>
      <c r="C8298" t="s">
        <v>170</v>
      </c>
      <c r="D8298" t="s">
        <v>13</v>
      </c>
      <c r="E8298" t="s">
        <v>14</v>
      </c>
      <c r="F8298" t="s">
        <v>171</v>
      </c>
      <c r="G8298" s="3">
        <v>45222.714571759258</v>
      </c>
      <c r="H8298" s="1">
        <v>156000</v>
      </c>
      <c r="I8298" t="s">
        <v>974</v>
      </c>
      <c r="J8298" t="s">
        <v>4549</v>
      </c>
    </row>
    <row r="8299" spans="1:10">
      <c r="A8299" t="s">
        <v>152</v>
      </c>
      <c r="B8299" t="s">
        <v>1216</v>
      </c>
      <c r="C8299" t="s">
        <v>805</v>
      </c>
      <c r="D8299" t="s">
        <v>13</v>
      </c>
      <c r="E8299" t="s">
        <v>14</v>
      </c>
      <c r="F8299" t="s">
        <v>806</v>
      </c>
      <c r="G8299" s="3">
        <v>44946.754328703704</v>
      </c>
      <c r="H8299" s="1">
        <v>166000</v>
      </c>
      <c r="I8299" t="s">
        <v>7956</v>
      </c>
      <c r="J8299" t="s">
        <v>14674</v>
      </c>
    </row>
    <row r="8300" spans="1:10">
      <c r="A8300" t="s">
        <v>18</v>
      </c>
      <c r="B8300" t="s">
        <v>14675</v>
      </c>
      <c r="C8300" t="s">
        <v>24</v>
      </c>
      <c r="D8300" t="s">
        <v>13</v>
      </c>
      <c r="E8300" t="s">
        <v>25</v>
      </c>
      <c r="F8300" t="s">
        <v>404</v>
      </c>
      <c r="G8300" s="3">
        <v>45148.757800925923</v>
      </c>
      <c r="H8300" s="1">
        <v>50000</v>
      </c>
      <c r="I8300" t="s">
        <v>917</v>
      </c>
      <c r="J8300" t="s">
        <v>14676</v>
      </c>
    </row>
    <row r="8301" spans="1:10">
      <c r="A8301" t="s">
        <v>10</v>
      </c>
      <c r="B8301" t="s">
        <v>14677</v>
      </c>
      <c r="C8301" t="s">
        <v>307</v>
      </c>
      <c r="D8301" t="s">
        <v>100</v>
      </c>
      <c r="E8301" t="s">
        <v>14</v>
      </c>
      <c r="F8301" t="s">
        <v>26</v>
      </c>
      <c r="G8301" s="3">
        <v>45265.710289351853</v>
      </c>
      <c r="H8301" s="1">
        <v>150000</v>
      </c>
      <c r="I8301" t="s">
        <v>4345</v>
      </c>
      <c r="J8301" t="s">
        <v>14678</v>
      </c>
    </row>
    <row r="8302" spans="1:10">
      <c r="A8302" t="s">
        <v>10</v>
      </c>
      <c r="B8302" t="s">
        <v>547</v>
      </c>
      <c r="C8302" t="s">
        <v>185</v>
      </c>
      <c r="D8302" t="s">
        <v>13</v>
      </c>
      <c r="E8302" t="s">
        <v>14</v>
      </c>
      <c r="F8302" t="s">
        <v>26</v>
      </c>
      <c r="G8302" s="3">
        <v>44937.741643518515</v>
      </c>
      <c r="H8302" s="1">
        <v>61022</v>
      </c>
      <c r="I8302" t="s">
        <v>1737</v>
      </c>
      <c r="J8302" t="s">
        <v>141</v>
      </c>
    </row>
    <row r="8303" spans="1:10">
      <c r="A8303" t="s">
        <v>73</v>
      </c>
      <c r="B8303" t="s">
        <v>4604</v>
      </c>
      <c r="C8303" t="s">
        <v>24</v>
      </c>
      <c r="D8303" t="s">
        <v>13</v>
      </c>
      <c r="E8303" t="s">
        <v>25</v>
      </c>
      <c r="F8303" t="s">
        <v>26</v>
      </c>
      <c r="G8303" s="3">
        <v>44992.730162037034</v>
      </c>
      <c r="H8303" s="1">
        <v>147500</v>
      </c>
      <c r="I8303" t="s">
        <v>21</v>
      </c>
      <c r="J8303" t="s">
        <v>2540</v>
      </c>
    </row>
    <row r="8304" spans="1:10">
      <c r="A8304" t="s">
        <v>18</v>
      </c>
      <c r="B8304" t="s">
        <v>14679</v>
      </c>
      <c r="C8304" t="s">
        <v>3935</v>
      </c>
      <c r="D8304" t="s">
        <v>13</v>
      </c>
      <c r="E8304" t="s">
        <v>14</v>
      </c>
      <c r="F8304" t="s">
        <v>1891</v>
      </c>
      <c r="G8304" s="3">
        <v>45006.742071759261</v>
      </c>
      <c r="H8304" s="1">
        <v>96773</v>
      </c>
      <c r="I8304" t="s">
        <v>3936</v>
      </c>
      <c r="J8304" t="s">
        <v>14680</v>
      </c>
    </row>
    <row r="8305" spans="1:10">
      <c r="A8305" t="s">
        <v>33</v>
      </c>
      <c r="B8305" t="s">
        <v>14681</v>
      </c>
      <c r="C8305" t="s">
        <v>897</v>
      </c>
      <c r="D8305" t="s">
        <v>13</v>
      </c>
      <c r="E8305" t="s">
        <v>14</v>
      </c>
      <c r="F8305" t="s">
        <v>262</v>
      </c>
      <c r="G8305" s="3">
        <v>44936.742407407408</v>
      </c>
      <c r="H8305" s="1">
        <v>45000</v>
      </c>
      <c r="I8305" t="s">
        <v>6338</v>
      </c>
    </row>
    <row r="8306" spans="1:10">
      <c r="A8306" t="s">
        <v>10</v>
      </c>
      <c r="B8306" t="s">
        <v>14682</v>
      </c>
      <c r="C8306" t="s">
        <v>24</v>
      </c>
      <c r="D8306" t="s">
        <v>13</v>
      </c>
      <c r="E8306" t="s">
        <v>25</v>
      </c>
      <c r="F8306" t="s">
        <v>26</v>
      </c>
      <c r="G8306" s="3">
        <v>45107.711481481485</v>
      </c>
      <c r="H8306" s="1">
        <v>190500</v>
      </c>
      <c r="I8306" t="s">
        <v>458</v>
      </c>
      <c r="J8306" t="s">
        <v>14683</v>
      </c>
    </row>
    <row r="8307" spans="1:10">
      <c r="A8307" t="s">
        <v>33</v>
      </c>
      <c r="B8307" t="s">
        <v>1642</v>
      </c>
      <c r="C8307" t="s">
        <v>19</v>
      </c>
      <c r="D8307" t="s">
        <v>13</v>
      </c>
      <c r="E8307" t="s">
        <v>14</v>
      </c>
      <c r="F8307" t="s">
        <v>26</v>
      </c>
      <c r="G8307" s="3">
        <v>45236.708449074074</v>
      </c>
      <c r="H8307" s="1">
        <v>103000</v>
      </c>
      <c r="I8307" t="s">
        <v>13800</v>
      </c>
      <c r="J8307" t="s">
        <v>1346</v>
      </c>
    </row>
    <row r="8308" spans="1:10">
      <c r="A8308" t="s">
        <v>33</v>
      </c>
      <c r="B8308" t="s">
        <v>1642</v>
      </c>
      <c r="C8308" t="s">
        <v>14684</v>
      </c>
      <c r="D8308" t="s">
        <v>13</v>
      </c>
      <c r="E8308" t="s">
        <v>14</v>
      </c>
      <c r="F8308" t="s">
        <v>26</v>
      </c>
      <c r="G8308" s="3">
        <v>45247.708506944444</v>
      </c>
      <c r="H8308" s="1">
        <v>110000</v>
      </c>
      <c r="I8308" t="s">
        <v>14685</v>
      </c>
    </row>
    <row r="8309" spans="1:10">
      <c r="A8309" t="s">
        <v>33</v>
      </c>
      <c r="B8309" t="s">
        <v>14686</v>
      </c>
      <c r="C8309" t="s">
        <v>75</v>
      </c>
      <c r="D8309" t="s">
        <v>13</v>
      </c>
      <c r="E8309" t="s">
        <v>14</v>
      </c>
      <c r="F8309" t="s">
        <v>26</v>
      </c>
      <c r="G8309" s="3">
        <v>45028.708761574075</v>
      </c>
      <c r="H8309" s="1">
        <v>125931</v>
      </c>
      <c r="I8309" t="s">
        <v>4902</v>
      </c>
      <c r="J8309" t="s">
        <v>599</v>
      </c>
    </row>
    <row r="8310" spans="1:10">
      <c r="A8310" t="s">
        <v>18</v>
      </c>
      <c r="B8310" t="s">
        <v>18</v>
      </c>
      <c r="C8310" t="s">
        <v>24</v>
      </c>
      <c r="D8310" t="s">
        <v>13</v>
      </c>
      <c r="E8310" t="s">
        <v>25</v>
      </c>
      <c r="F8310" t="s">
        <v>26</v>
      </c>
      <c r="G8310" s="3">
        <v>44988.713229166664</v>
      </c>
      <c r="H8310" s="1">
        <v>88500</v>
      </c>
      <c r="I8310" t="s">
        <v>88</v>
      </c>
      <c r="J8310" t="s">
        <v>14687</v>
      </c>
    </row>
    <row r="8311" spans="1:10">
      <c r="A8311" t="s">
        <v>10</v>
      </c>
      <c r="B8311" t="s">
        <v>10</v>
      </c>
      <c r="C8311" t="s">
        <v>3077</v>
      </c>
      <c r="D8311" t="s">
        <v>13</v>
      </c>
      <c r="E8311" t="s">
        <v>14</v>
      </c>
      <c r="F8311" t="s">
        <v>3077</v>
      </c>
      <c r="G8311" s="3">
        <v>44970.763472222221</v>
      </c>
      <c r="H8311" s="1">
        <v>157500</v>
      </c>
      <c r="I8311" t="s">
        <v>6008</v>
      </c>
      <c r="J8311" t="s">
        <v>14688</v>
      </c>
    </row>
    <row r="8312" spans="1:10">
      <c r="A8312" t="s">
        <v>10</v>
      </c>
      <c r="B8312" t="s">
        <v>14689</v>
      </c>
      <c r="C8312" t="s">
        <v>14690</v>
      </c>
      <c r="D8312" t="s">
        <v>13</v>
      </c>
      <c r="E8312" t="s">
        <v>14</v>
      </c>
      <c r="F8312" t="s">
        <v>26</v>
      </c>
      <c r="G8312" s="3">
        <v>45124.710613425923</v>
      </c>
      <c r="H8312" s="1">
        <v>77500</v>
      </c>
      <c r="I8312" t="s">
        <v>14069</v>
      </c>
      <c r="J8312" t="s">
        <v>1667</v>
      </c>
    </row>
    <row r="8313" spans="1:10">
      <c r="A8313" t="s">
        <v>33</v>
      </c>
      <c r="B8313" t="s">
        <v>33</v>
      </c>
      <c r="C8313" t="s">
        <v>14691</v>
      </c>
      <c r="D8313" t="s">
        <v>13</v>
      </c>
      <c r="E8313" t="s">
        <v>14</v>
      </c>
      <c r="F8313" t="s">
        <v>26</v>
      </c>
      <c r="G8313" s="3">
        <v>44999.708298611113</v>
      </c>
      <c r="H8313" s="1">
        <v>56000</v>
      </c>
      <c r="I8313" t="s">
        <v>14692</v>
      </c>
      <c r="J8313" t="s">
        <v>14693</v>
      </c>
    </row>
    <row r="8314" spans="1:10">
      <c r="A8314" t="s">
        <v>212</v>
      </c>
      <c r="B8314" t="s">
        <v>14694</v>
      </c>
      <c r="C8314" t="s">
        <v>26</v>
      </c>
      <c r="D8314" t="s">
        <v>13</v>
      </c>
      <c r="E8314" t="s">
        <v>14</v>
      </c>
      <c r="F8314" t="s">
        <v>20</v>
      </c>
      <c r="G8314" s="3">
        <v>45082.753136574072</v>
      </c>
      <c r="H8314" s="1">
        <v>262500</v>
      </c>
      <c r="I8314" t="s">
        <v>335</v>
      </c>
      <c r="J8314" t="s">
        <v>2640</v>
      </c>
    </row>
    <row r="8315" spans="1:10">
      <c r="A8315" t="s">
        <v>33</v>
      </c>
      <c r="B8315" t="s">
        <v>33</v>
      </c>
      <c r="C8315" t="s">
        <v>122</v>
      </c>
      <c r="D8315" t="s">
        <v>13</v>
      </c>
      <c r="E8315" t="s">
        <v>14</v>
      </c>
      <c r="F8315" t="s">
        <v>26</v>
      </c>
      <c r="G8315" s="3">
        <v>44953.709594907406</v>
      </c>
      <c r="H8315" s="1">
        <v>102500</v>
      </c>
      <c r="I8315" t="s">
        <v>13621</v>
      </c>
      <c r="J8315" t="s">
        <v>13830</v>
      </c>
    </row>
    <row r="8316" spans="1:10">
      <c r="A8316" t="s">
        <v>18</v>
      </c>
      <c r="B8316" t="s">
        <v>184</v>
      </c>
      <c r="C8316" t="s">
        <v>792</v>
      </c>
      <c r="D8316" t="s">
        <v>13</v>
      </c>
      <c r="E8316" t="s">
        <v>14</v>
      </c>
      <c r="F8316" t="s">
        <v>26</v>
      </c>
      <c r="G8316" s="3">
        <v>45230.711782407408</v>
      </c>
      <c r="H8316" s="1">
        <v>170000</v>
      </c>
      <c r="I8316" t="s">
        <v>14695</v>
      </c>
      <c r="J8316" t="s">
        <v>14696</v>
      </c>
    </row>
    <row r="8317" spans="1:10">
      <c r="A8317" t="s">
        <v>33</v>
      </c>
      <c r="B8317" t="s">
        <v>14697</v>
      </c>
      <c r="C8317" t="s">
        <v>24</v>
      </c>
      <c r="D8317" t="s">
        <v>13</v>
      </c>
      <c r="E8317" t="s">
        <v>25</v>
      </c>
      <c r="F8317" t="s">
        <v>20</v>
      </c>
      <c r="G8317" s="3">
        <v>44939.765740740739</v>
      </c>
      <c r="H8317" s="1">
        <v>82500</v>
      </c>
      <c r="I8317" t="s">
        <v>4201</v>
      </c>
      <c r="J8317" t="s">
        <v>10313</v>
      </c>
    </row>
    <row r="8318" spans="1:10">
      <c r="A8318" t="s">
        <v>212</v>
      </c>
      <c r="B8318" t="s">
        <v>212</v>
      </c>
      <c r="C8318" t="s">
        <v>441</v>
      </c>
      <c r="D8318" t="s">
        <v>13</v>
      </c>
      <c r="E8318" t="s">
        <v>14</v>
      </c>
      <c r="F8318" t="s">
        <v>26</v>
      </c>
      <c r="G8318" s="3">
        <v>45233.747974537036</v>
      </c>
      <c r="H8318" s="1">
        <v>170000</v>
      </c>
      <c r="I8318" t="s">
        <v>1989</v>
      </c>
      <c r="J8318" t="s">
        <v>647</v>
      </c>
    </row>
    <row r="8319" spans="1:10">
      <c r="A8319" t="s">
        <v>212</v>
      </c>
      <c r="B8319" t="s">
        <v>14698</v>
      </c>
      <c r="C8319" t="s">
        <v>26</v>
      </c>
      <c r="D8319" t="s">
        <v>13</v>
      </c>
      <c r="E8319" t="s">
        <v>14</v>
      </c>
      <c r="F8319" t="s">
        <v>20</v>
      </c>
      <c r="G8319" s="3">
        <v>44981.744143518517</v>
      </c>
      <c r="H8319" s="1">
        <v>157500</v>
      </c>
      <c r="I8319" t="s">
        <v>4977</v>
      </c>
      <c r="J8319" t="s">
        <v>14699</v>
      </c>
    </row>
    <row r="8320" spans="1:10">
      <c r="A8320" t="s">
        <v>18</v>
      </c>
      <c r="B8320" t="s">
        <v>14700</v>
      </c>
      <c r="C8320" t="s">
        <v>26</v>
      </c>
      <c r="D8320" t="s">
        <v>13</v>
      </c>
      <c r="E8320" t="s">
        <v>14</v>
      </c>
      <c r="F8320" t="s">
        <v>26</v>
      </c>
      <c r="G8320" s="3">
        <v>45258.711180555554</v>
      </c>
      <c r="H8320" s="1">
        <v>119909.5</v>
      </c>
      <c r="I8320" t="s">
        <v>14701</v>
      </c>
      <c r="J8320" t="s">
        <v>14702</v>
      </c>
    </row>
    <row r="8321" spans="1:10">
      <c r="A8321" t="s">
        <v>33</v>
      </c>
      <c r="B8321" t="s">
        <v>14703</v>
      </c>
      <c r="C8321" t="s">
        <v>24</v>
      </c>
      <c r="D8321" t="s">
        <v>13</v>
      </c>
      <c r="E8321" t="s">
        <v>25</v>
      </c>
      <c r="F8321" t="s">
        <v>26</v>
      </c>
      <c r="G8321" s="3">
        <v>44960.708333333336</v>
      </c>
      <c r="H8321" s="1">
        <v>81047</v>
      </c>
      <c r="I8321" t="s">
        <v>14704</v>
      </c>
      <c r="J8321" t="s">
        <v>5002</v>
      </c>
    </row>
    <row r="8322" spans="1:10">
      <c r="A8322" t="s">
        <v>33</v>
      </c>
      <c r="B8322" t="s">
        <v>7740</v>
      </c>
      <c r="C8322" t="s">
        <v>136</v>
      </c>
      <c r="D8322" t="s">
        <v>13</v>
      </c>
      <c r="E8322" t="s">
        <v>14</v>
      </c>
      <c r="F8322" t="s">
        <v>26</v>
      </c>
      <c r="G8322" s="3">
        <v>45058.70884259259</v>
      </c>
      <c r="H8322" s="1">
        <v>77265</v>
      </c>
      <c r="I8322" t="s">
        <v>14705</v>
      </c>
      <c r="J8322" t="s">
        <v>7741</v>
      </c>
    </row>
    <row r="8323" spans="1:10">
      <c r="A8323" t="s">
        <v>106</v>
      </c>
      <c r="B8323" t="s">
        <v>14706</v>
      </c>
      <c r="C8323" t="s">
        <v>741</v>
      </c>
      <c r="D8323" t="s">
        <v>13</v>
      </c>
      <c r="E8323" t="s">
        <v>14</v>
      </c>
      <c r="F8323" t="s">
        <v>171</v>
      </c>
      <c r="G8323" s="3">
        <v>45173.714386574073</v>
      </c>
      <c r="H8323" s="1">
        <v>79200</v>
      </c>
      <c r="I8323" t="s">
        <v>14707</v>
      </c>
      <c r="J8323" t="s">
        <v>14708</v>
      </c>
    </row>
    <row r="8324" spans="1:10">
      <c r="A8324" t="s">
        <v>152</v>
      </c>
      <c r="B8324" t="s">
        <v>152</v>
      </c>
      <c r="C8324" t="s">
        <v>1884</v>
      </c>
      <c r="D8324" t="s">
        <v>13</v>
      </c>
      <c r="E8324" t="s">
        <v>14</v>
      </c>
      <c r="F8324" t="s">
        <v>221</v>
      </c>
      <c r="G8324" s="3">
        <v>45126.721215277779</v>
      </c>
      <c r="H8324" s="1">
        <v>166000</v>
      </c>
      <c r="I8324" t="s">
        <v>838</v>
      </c>
      <c r="J8324" t="s">
        <v>338</v>
      </c>
    </row>
    <row r="8325" spans="1:10">
      <c r="A8325" t="s">
        <v>212</v>
      </c>
      <c r="B8325" t="s">
        <v>212</v>
      </c>
      <c r="C8325" t="s">
        <v>24</v>
      </c>
      <c r="D8325" t="s">
        <v>13</v>
      </c>
      <c r="E8325" t="s">
        <v>25</v>
      </c>
      <c r="F8325" t="s">
        <v>26</v>
      </c>
      <c r="G8325" s="3">
        <v>45044.711041666669</v>
      </c>
      <c r="H8325" s="1">
        <v>165000</v>
      </c>
      <c r="I8325" t="s">
        <v>335</v>
      </c>
      <c r="J8325" t="s">
        <v>301</v>
      </c>
    </row>
    <row r="8326" spans="1:10">
      <c r="A8326" t="s">
        <v>33</v>
      </c>
      <c r="B8326" t="s">
        <v>4459</v>
      </c>
      <c r="C8326" t="s">
        <v>826</v>
      </c>
      <c r="D8326" t="s">
        <v>13</v>
      </c>
      <c r="E8326" t="s">
        <v>14</v>
      </c>
      <c r="F8326" t="s">
        <v>827</v>
      </c>
      <c r="G8326" s="3">
        <v>44930.73641203704</v>
      </c>
      <c r="H8326" s="1">
        <v>45000</v>
      </c>
      <c r="I8326" t="s">
        <v>685</v>
      </c>
      <c r="J8326" t="s">
        <v>14709</v>
      </c>
    </row>
    <row r="8327" spans="1:10">
      <c r="A8327" t="s">
        <v>212</v>
      </c>
      <c r="B8327" t="s">
        <v>14710</v>
      </c>
      <c r="C8327" t="s">
        <v>826</v>
      </c>
      <c r="D8327" t="s">
        <v>13</v>
      </c>
      <c r="E8327" t="s">
        <v>14</v>
      </c>
      <c r="F8327" t="s">
        <v>827</v>
      </c>
      <c r="G8327" s="3">
        <v>45261.729270833333</v>
      </c>
      <c r="H8327" s="1">
        <v>64800</v>
      </c>
      <c r="I8327" t="s">
        <v>4606</v>
      </c>
      <c r="J8327" t="s">
        <v>14711</v>
      </c>
    </row>
    <row r="8328" spans="1:10">
      <c r="A8328" t="s">
        <v>18</v>
      </c>
      <c r="B8328" t="s">
        <v>7109</v>
      </c>
      <c r="C8328" t="s">
        <v>461</v>
      </c>
      <c r="D8328" t="s">
        <v>13</v>
      </c>
      <c r="E8328" t="s">
        <v>14</v>
      </c>
      <c r="F8328" t="s">
        <v>26</v>
      </c>
      <c r="G8328" s="3">
        <v>45127.711967592593</v>
      </c>
      <c r="H8328" s="1">
        <v>118850</v>
      </c>
      <c r="I8328" t="s">
        <v>718</v>
      </c>
      <c r="J8328" t="s">
        <v>719</v>
      </c>
    </row>
    <row r="8329" spans="1:10">
      <c r="A8329" t="s">
        <v>135</v>
      </c>
      <c r="B8329" t="s">
        <v>135</v>
      </c>
      <c r="C8329" t="s">
        <v>9379</v>
      </c>
      <c r="D8329" t="s">
        <v>13</v>
      </c>
      <c r="E8329" t="s">
        <v>14</v>
      </c>
      <c r="F8329" t="s">
        <v>26</v>
      </c>
      <c r="G8329" s="3">
        <v>45062.708449074074</v>
      </c>
      <c r="H8329" s="1">
        <v>115000</v>
      </c>
      <c r="I8329" t="s">
        <v>14712</v>
      </c>
    </row>
    <row r="8330" spans="1:10">
      <c r="A8330" t="s">
        <v>33</v>
      </c>
      <c r="B8330" t="s">
        <v>14713</v>
      </c>
      <c r="C8330" t="s">
        <v>24</v>
      </c>
      <c r="D8330" t="s">
        <v>13</v>
      </c>
      <c r="E8330" t="s">
        <v>25</v>
      </c>
      <c r="F8330" t="s">
        <v>26</v>
      </c>
      <c r="G8330" s="3">
        <v>44956.710069444445</v>
      </c>
      <c r="H8330" s="1">
        <v>82500</v>
      </c>
      <c r="I8330" t="s">
        <v>128</v>
      </c>
      <c r="J8330" t="s">
        <v>2225</v>
      </c>
    </row>
    <row r="8331" spans="1:10">
      <c r="A8331" t="s">
        <v>33</v>
      </c>
      <c r="B8331" t="s">
        <v>227</v>
      </c>
      <c r="C8331" t="s">
        <v>2608</v>
      </c>
      <c r="D8331" t="s">
        <v>13</v>
      </c>
      <c r="E8331" t="s">
        <v>14</v>
      </c>
      <c r="F8331" t="s">
        <v>26</v>
      </c>
      <c r="G8331" s="3">
        <v>44931.708761574075</v>
      </c>
      <c r="H8331" s="1">
        <v>127500</v>
      </c>
      <c r="I8331" t="s">
        <v>14714</v>
      </c>
      <c r="J8331" t="s">
        <v>10868</v>
      </c>
    </row>
    <row r="8332" spans="1:10">
      <c r="A8332" t="s">
        <v>10</v>
      </c>
      <c r="B8332" t="s">
        <v>10</v>
      </c>
      <c r="C8332" t="s">
        <v>638</v>
      </c>
      <c r="D8332" t="s">
        <v>13</v>
      </c>
      <c r="E8332" t="s">
        <v>14</v>
      </c>
      <c r="F8332" t="s">
        <v>26</v>
      </c>
      <c r="G8332" s="3">
        <v>45187.709722222222</v>
      </c>
      <c r="H8332" s="1">
        <v>83320.859375</v>
      </c>
      <c r="I8332" t="s">
        <v>14715</v>
      </c>
      <c r="J8332" t="s">
        <v>11698</v>
      </c>
    </row>
    <row r="8333" spans="1:10">
      <c r="A8333" t="s">
        <v>73</v>
      </c>
      <c r="B8333" t="s">
        <v>14645</v>
      </c>
      <c r="C8333" t="s">
        <v>7487</v>
      </c>
      <c r="D8333" t="s">
        <v>13</v>
      </c>
      <c r="E8333" t="s">
        <v>14</v>
      </c>
      <c r="F8333" t="s">
        <v>7488</v>
      </c>
      <c r="G8333" s="3">
        <v>45055.78701388889</v>
      </c>
      <c r="H8333" s="1">
        <v>79200</v>
      </c>
      <c r="I8333" t="s">
        <v>7489</v>
      </c>
      <c r="J8333" t="s">
        <v>6904</v>
      </c>
    </row>
    <row r="8334" spans="1:10">
      <c r="A8334" t="s">
        <v>10</v>
      </c>
      <c r="B8334" t="s">
        <v>14716</v>
      </c>
      <c r="C8334" t="s">
        <v>24</v>
      </c>
      <c r="D8334" t="s">
        <v>13</v>
      </c>
      <c r="E8334" t="s">
        <v>25</v>
      </c>
      <c r="F8334" t="s">
        <v>26</v>
      </c>
      <c r="G8334" s="3">
        <v>44940.711956018517</v>
      </c>
      <c r="H8334" s="1">
        <v>110000</v>
      </c>
      <c r="I8334" t="s">
        <v>10956</v>
      </c>
      <c r="J8334" t="s">
        <v>3697</v>
      </c>
    </row>
    <row r="8335" spans="1:10">
      <c r="A8335" t="s">
        <v>10</v>
      </c>
      <c r="B8335" t="s">
        <v>10</v>
      </c>
      <c r="C8335" t="s">
        <v>2324</v>
      </c>
      <c r="D8335" t="s">
        <v>13</v>
      </c>
      <c r="E8335" t="s">
        <v>14</v>
      </c>
      <c r="F8335" t="s">
        <v>2325</v>
      </c>
      <c r="G8335" s="3">
        <v>45097.746620370373</v>
      </c>
      <c r="H8335" s="1">
        <v>132500</v>
      </c>
      <c r="I8335" t="s">
        <v>14717</v>
      </c>
      <c r="J8335" t="s">
        <v>14718</v>
      </c>
    </row>
    <row r="8336" spans="1:10">
      <c r="A8336" t="s">
        <v>77</v>
      </c>
      <c r="B8336" t="s">
        <v>14719</v>
      </c>
      <c r="C8336" t="s">
        <v>14720</v>
      </c>
      <c r="D8336" t="s">
        <v>13</v>
      </c>
      <c r="E8336" t="s">
        <v>14</v>
      </c>
      <c r="F8336" t="s">
        <v>198</v>
      </c>
      <c r="G8336" s="3">
        <v>45105.732118055559</v>
      </c>
      <c r="H8336" s="1">
        <v>89100</v>
      </c>
      <c r="I8336" t="s">
        <v>14721</v>
      </c>
      <c r="J8336" t="s">
        <v>546</v>
      </c>
    </row>
    <row r="8337" spans="1:10">
      <c r="A8337" t="s">
        <v>73</v>
      </c>
      <c r="B8337" t="s">
        <v>73</v>
      </c>
      <c r="C8337" t="s">
        <v>24</v>
      </c>
      <c r="D8337" t="s">
        <v>13</v>
      </c>
      <c r="E8337" t="s">
        <v>25</v>
      </c>
      <c r="F8337" t="s">
        <v>26</v>
      </c>
      <c r="G8337" s="3">
        <v>45057.71497685185</v>
      </c>
      <c r="H8337" s="1">
        <v>170000</v>
      </c>
      <c r="I8337" t="s">
        <v>1397</v>
      </c>
      <c r="J8337" t="s">
        <v>113</v>
      </c>
    </row>
    <row r="8338" spans="1:10">
      <c r="A8338" t="s">
        <v>10</v>
      </c>
      <c r="B8338" t="s">
        <v>14722</v>
      </c>
      <c r="C8338" t="s">
        <v>24</v>
      </c>
      <c r="D8338" t="s">
        <v>100</v>
      </c>
      <c r="E8338" t="s">
        <v>25</v>
      </c>
      <c r="F8338" t="s">
        <v>26</v>
      </c>
      <c r="G8338" s="3">
        <v>45201.726331018515</v>
      </c>
      <c r="H8338" s="1">
        <v>122500</v>
      </c>
      <c r="I8338" t="s">
        <v>14723</v>
      </c>
      <c r="J8338" t="s">
        <v>14724</v>
      </c>
    </row>
    <row r="8339" spans="1:10">
      <c r="A8339" t="s">
        <v>33</v>
      </c>
      <c r="B8339" t="s">
        <v>571</v>
      </c>
      <c r="C8339" t="s">
        <v>837</v>
      </c>
      <c r="D8339" t="s">
        <v>13</v>
      </c>
      <c r="E8339" t="s">
        <v>14</v>
      </c>
      <c r="F8339" t="s">
        <v>221</v>
      </c>
      <c r="G8339" s="3">
        <v>45058.77516203704</v>
      </c>
      <c r="H8339" s="1">
        <v>72900</v>
      </c>
      <c r="I8339" t="s">
        <v>6138</v>
      </c>
      <c r="J8339" t="s">
        <v>14725</v>
      </c>
    </row>
    <row r="8340" spans="1:10">
      <c r="A8340" t="s">
        <v>10</v>
      </c>
      <c r="B8340" t="s">
        <v>14726</v>
      </c>
      <c r="C8340" t="s">
        <v>307</v>
      </c>
      <c r="D8340" t="s">
        <v>13</v>
      </c>
      <c r="E8340" t="s">
        <v>14</v>
      </c>
      <c r="F8340" t="s">
        <v>26</v>
      </c>
      <c r="G8340" s="3">
        <v>45037.711145833331</v>
      </c>
      <c r="H8340" s="1">
        <v>120000</v>
      </c>
      <c r="I8340" t="s">
        <v>14727</v>
      </c>
    </row>
    <row r="8341" spans="1:10">
      <c r="A8341" t="s">
        <v>10</v>
      </c>
      <c r="B8341" t="s">
        <v>14728</v>
      </c>
      <c r="C8341" t="s">
        <v>24</v>
      </c>
      <c r="D8341" t="s">
        <v>13</v>
      </c>
      <c r="E8341" t="s">
        <v>25</v>
      </c>
      <c r="F8341" t="s">
        <v>26</v>
      </c>
      <c r="G8341" s="3">
        <v>45090.711087962962</v>
      </c>
      <c r="H8341" s="1">
        <v>145000</v>
      </c>
      <c r="I8341" t="s">
        <v>14729</v>
      </c>
      <c r="J8341" t="s">
        <v>14730</v>
      </c>
    </row>
    <row r="8342" spans="1:10">
      <c r="A8342" t="s">
        <v>73</v>
      </c>
      <c r="B8342" t="s">
        <v>73</v>
      </c>
      <c r="C8342" t="s">
        <v>1739</v>
      </c>
      <c r="D8342" t="s">
        <v>13</v>
      </c>
      <c r="E8342" t="s">
        <v>14</v>
      </c>
      <c r="F8342" t="s">
        <v>26</v>
      </c>
      <c r="G8342" s="3">
        <v>45153.714305555557</v>
      </c>
      <c r="H8342" s="1">
        <v>97930</v>
      </c>
      <c r="I8342" t="s">
        <v>7403</v>
      </c>
      <c r="J8342" t="s">
        <v>14731</v>
      </c>
    </row>
    <row r="8343" spans="1:10">
      <c r="A8343" t="s">
        <v>33</v>
      </c>
      <c r="B8343" t="s">
        <v>33</v>
      </c>
      <c r="C8343" t="s">
        <v>14732</v>
      </c>
      <c r="D8343" t="s">
        <v>13</v>
      </c>
      <c r="E8343" t="s">
        <v>14</v>
      </c>
      <c r="F8343" t="s">
        <v>26</v>
      </c>
      <c r="G8343" s="3">
        <v>45028.708356481482</v>
      </c>
      <c r="H8343" s="1">
        <v>56772</v>
      </c>
      <c r="I8343" t="s">
        <v>14733</v>
      </c>
      <c r="J8343" t="s">
        <v>14734</v>
      </c>
    </row>
    <row r="8344" spans="1:10">
      <c r="A8344" t="s">
        <v>33</v>
      </c>
      <c r="B8344" t="s">
        <v>33</v>
      </c>
      <c r="C8344" t="s">
        <v>897</v>
      </c>
      <c r="D8344" t="s">
        <v>13</v>
      </c>
      <c r="E8344" t="s">
        <v>14</v>
      </c>
      <c r="F8344" t="s">
        <v>262</v>
      </c>
      <c r="G8344" s="3">
        <v>45100.748032407406</v>
      </c>
      <c r="H8344" s="1">
        <v>111175</v>
      </c>
      <c r="I8344" t="s">
        <v>14735</v>
      </c>
      <c r="J8344" t="s">
        <v>344</v>
      </c>
    </row>
    <row r="8345" spans="1:10">
      <c r="A8345" t="s">
        <v>18</v>
      </c>
      <c r="B8345" t="s">
        <v>14736</v>
      </c>
      <c r="C8345" t="s">
        <v>11005</v>
      </c>
      <c r="D8345" t="s">
        <v>13</v>
      </c>
      <c r="E8345" t="s">
        <v>14</v>
      </c>
      <c r="F8345" t="s">
        <v>2698</v>
      </c>
      <c r="G8345" s="3">
        <v>45037.744085648148</v>
      </c>
      <c r="H8345" s="1">
        <v>96773</v>
      </c>
      <c r="I8345" t="s">
        <v>14737</v>
      </c>
      <c r="J8345" t="s">
        <v>316</v>
      </c>
    </row>
    <row r="8346" spans="1:10">
      <c r="A8346" t="s">
        <v>33</v>
      </c>
      <c r="B8346" t="s">
        <v>364</v>
      </c>
      <c r="C8346" t="s">
        <v>232</v>
      </c>
      <c r="D8346" t="s">
        <v>13</v>
      </c>
      <c r="E8346" t="s">
        <v>14</v>
      </c>
      <c r="F8346" t="s">
        <v>26</v>
      </c>
      <c r="G8346" s="3">
        <v>45146.708344907405</v>
      </c>
      <c r="H8346" s="1">
        <v>85000</v>
      </c>
      <c r="I8346" t="s">
        <v>14738</v>
      </c>
      <c r="J8346" t="s">
        <v>14739</v>
      </c>
    </row>
    <row r="8347" spans="1:10">
      <c r="A8347" t="s">
        <v>10</v>
      </c>
      <c r="B8347" t="s">
        <v>14740</v>
      </c>
      <c r="C8347" t="s">
        <v>4206</v>
      </c>
      <c r="D8347" t="s">
        <v>13</v>
      </c>
      <c r="E8347" t="s">
        <v>14</v>
      </c>
      <c r="F8347" t="s">
        <v>26</v>
      </c>
      <c r="G8347" s="3">
        <v>45291.730520833335</v>
      </c>
      <c r="H8347" s="1">
        <v>114062.5</v>
      </c>
      <c r="I8347" t="s">
        <v>729</v>
      </c>
      <c r="J8347" t="s">
        <v>14741</v>
      </c>
    </row>
    <row r="8348" spans="1:10">
      <c r="A8348" t="s">
        <v>33</v>
      </c>
      <c r="B8348" t="s">
        <v>364</v>
      </c>
      <c r="C8348" t="s">
        <v>119</v>
      </c>
      <c r="D8348" t="s">
        <v>13</v>
      </c>
      <c r="E8348" t="s">
        <v>14</v>
      </c>
      <c r="F8348" t="s">
        <v>26</v>
      </c>
      <c r="G8348" s="3">
        <v>45203.708622685182</v>
      </c>
      <c r="H8348" s="1">
        <v>120000</v>
      </c>
      <c r="I8348" t="s">
        <v>14742</v>
      </c>
      <c r="J8348" t="s">
        <v>14743</v>
      </c>
    </row>
    <row r="8349" spans="1:10">
      <c r="A8349" t="s">
        <v>73</v>
      </c>
      <c r="B8349" t="s">
        <v>73</v>
      </c>
      <c r="C8349" t="s">
        <v>750</v>
      </c>
      <c r="D8349" t="s">
        <v>13</v>
      </c>
      <c r="E8349" t="s">
        <v>14</v>
      </c>
      <c r="F8349" t="s">
        <v>26</v>
      </c>
      <c r="G8349" s="3">
        <v>44959.715740740743</v>
      </c>
      <c r="H8349" s="1">
        <v>170672</v>
      </c>
      <c r="I8349" t="s">
        <v>120</v>
      </c>
      <c r="J8349" t="s">
        <v>2721</v>
      </c>
    </row>
    <row r="8350" spans="1:10">
      <c r="A8350" t="s">
        <v>18</v>
      </c>
      <c r="B8350" t="s">
        <v>114</v>
      </c>
      <c r="C8350" t="s">
        <v>680</v>
      </c>
      <c r="D8350" t="s">
        <v>13</v>
      </c>
      <c r="E8350" t="s">
        <v>14</v>
      </c>
      <c r="F8350" t="s">
        <v>681</v>
      </c>
      <c r="G8350" s="3">
        <v>44959.739884259259</v>
      </c>
      <c r="H8350" s="1">
        <v>89100</v>
      </c>
      <c r="I8350" t="s">
        <v>1148</v>
      </c>
      <c r="J8350" t="s">
        <v>4380</v>
      </c>
    </row>
    <row r="8351" spans="1:10">
      <c r="A8351" t="s">
        <v>33</v>
      </c>
      <c r="B8351" t="s">
        <v>9708</v>
      </c>
      <c r="C8351" t="s">
        <v>2070</v>
      </c>
      <c r="D8351" t="s">
        <v>13</v>
      </c>
      <c r="E8351" t="s">
        <v>14</v>
      </c>
      <c r="F8351" t="s">
        <v>26</v>
      </c>
      <c r="G8351" s="3">
        <v>45257.709675925929</v>
      </c>
      <c r="H8351" s="1">
        <v>62500</v>
      </c>
      <c r="I8351" t="s">
        <v>14744</v>
      </c>
      <c r="J8351" t="s">
        <v>338</v>
      </c>
    </row>
    <row r="8352" spans="1:10">
      <c r="A8352" t="s">
        <v>10</v>
      </c>
      <c r="B8352" t="s">
        <v>8517</v>
      </c>
      <c r="C8352" t="s">
        <v>30</v>
      </c>
      <c r="D8352" t="s">
        <v>13</v>
      </c>
      <c r="E8352" t="s">
        <v>14</v>
      </c>
      <c r="F8352" t="s">
        <v>26</v>
      </c>
      <c r="G8352" s="3">
        <v>44992.710046296299</v>
      </c>
      <c r="H8352" s="1">
        <v>224500</v>
      </c>
      <c r="I8352" t="s">
        <v>31</v>
      </c>
      <c r="J8352" t="s">
        <v>8432</v>
      </c>
    </row>
    <row r="8353" spans="1:10">
      <c r="A8353" t="s">
        <v>77</v>
      </c>
      <c r="B8353" t="s">
        <v>14745</v>
      </c>
      <c r="D8353" t="s">
        <v>13</v>
      </c>
      <c r="E8353" t="s">
        <v>14</v>
      </c>
      <c r="F8353" t="s">
        <v>26</v>
      </c>
      <c r="G8353" s="3">
        <v>44985.708402777775</v>
      </c>
      <c r="H8353" s="1">
        <v>105000</v>
      </c>
      <c r="I8353" t="s">
        <v>14746</v>
      </c>
      <c r="J8353" t="s">
        <v>14747</v>
      </c>
    </row>
    <row r="8354" spans="1:10">
      <c r="A8354" t="s">
        <v>10</v>
      </c>
      <c r="B8354" t="s">
        <v>14748</v>
      </c>
      <c r="C8354" t="s">
        <v>24</v>
      </c>
      <c r="D8354" t="s">
        <v>13</v>
      </c>
      <c r="E8354" t="s">
        <v>25</v>
      </c>
      <c r="F8354" t="s">
        <v>26</v>
      </c>
      <c r="G8354" s="3">
        <v>44980.724502314813</v>
      </c>
      <c r="H8354" s="1">
        <v>193500</v>
      </c>
      <c r="I8354" t="s">
        <v>4185</v>
      </c>
      <c r="J8354" t="s">
        <v>10341</v>
      </c>
    </row>
    <row r="8355" spans="1:10">
      <c r="A8355" t="s">
        <v>33</v>
      </c>
      <c r="B8355" t="s">
        <v>14749</v>
      </c>
      <c r="C8355" t="s">
        <v>14750</v>
      </c>
      <c r="D8355" t="s">
        <v>13</v>
      </c>
      <c r="E8355" t="s">
        <v>14</v>
      </c>
      <c r="F8355" t="s">
        <v>26</v>
      </c>
      <c r="G8355" s="3">
        <v>45131.709814814814</v>
      </c>
      <c r="H8355" s="1">
        <v>99150</v>
      </c>
      <c r="I8355" t="s">
        <v>14751</v>
      </c>
      <c r="J8355" t="s">
        <v>14752</v>
      </c>
    </row>
    <row r="8356" spans="1:10">
      <c r="A8356" t="s">
        <v>10</v>
      </c>
      <c r="B8356" t="s">
        <v>14753</v>
      </c>
      <c r="C8356" t="s">
        <v>232</v>
      </c>
      <c r="D8356" t="s">
        <v>5505</v>
      </c>
      <c r="E8356" t="s">
        <v>14</v>
      </c>
      <c r="F8356" t="s">
        <v>26</v>
      </c>
      <c r="G8356" s="3">
        <v>45229.709155092591</v>
      </c>
      <c r="H8356" s="1">
        <v>108500</v>
      </c>
      <c r="I8356" t="s">
        <v>2788</v>
      </c>
      <c r="J8356" t="s">
        <v>4633</v>
      </c>
    </row>
    <row r="8357" spans="1:10">
      <c r="A8357" t="s">
        <v>33</v>
      </c>
      <c r="B8357" t="s">
        <v>11650</v>
      </c>
      <c r="C8357" t="s">
        <v>6343</v>
      </c>
      <c r="D8357" t="s">
        <v>13</v>
      </c>
      <c r="E8357" t="s">
        <v>14</v>
      </c>
      <c r="F8357" t="s">
        <v>26</v>
      </c>
      <c r="G8357" s="3">
        <v>45231.708368055559</v>
      </c>
      <c r="H8357" s="1">
        <v>90000</v>
      </c>
      <c r="I8357" t="s">
        <v>14754</v>
      </c>
      <c r="J8357" t="s">
        <v>11652</v>
      </c>
    </row>
    <row r="8358" spans="1:10">
      <c r="A8358" t="s">
        <v>10</v>
      </c>
      <c r="B8358" t="s">
        <v>14755</v>
      </c>
      <c r="C8358" t="s">
        <v>24</v>
      </c>
      <c r="D8358" t="s">
        <v>13</v>
      </c>
      <c r="E8358" t="s">
        <v>25</v>
      </c>
      <c r="F8358" t="s">
        <v>20</v>
      </c>
      <c r="G8358" s="3">
        <v>45042.776203703703</v>
      </c>
      <c r="H8358" s="1">
        <v>142500</v>
      </c>
      <c r="I8358" t="s">
        <v>2691</v>
      </c>
      <c r="J8358" t="s">
        <v>14756</v>
      </c>
    </row>
    <row r="8359" spans="1:10">
      <c r="A8359" t="s">
        <v>212</v>
      </c>
      <c r="B8359" t="s">
        <v>14757</v>
      </c>
      <c r="C8359" t="s">
        <v>2080</v>
      </c>
      <c r="D8359" t="s">
        <v>13</v>
      </c>
      <c r="E8359" t="s">
        <v>14</v>
      </c>
      <c r="F8359" t="s">
        <v>26</v>
      </c>
      <c r="G8359" s="3">
        <v>45012.712430555555</v>
      </c>
      <c r="H8359" s="1">
        <v>234500</v>
      </c>
      <c r="I8359" t="s">
        <v>3400</v>
      </c>
      <c r="J8359" t="s">
        <v>3401</v>
      </c>
    </row>
    <row r="8360" spans="1:10">
      <c r="A8360" t="s">
        <v>33</v>
      </c>
      <c r="B8360" t="s">
        <v>14758</v>
      </c>
      <c r="C8360" t="s">
        <v>1094</v>
      </c>
      <c r="D8360" t="s">
        <v>13</v>
      </c>
      <c r="E8360" t="s">
        <v>14</v>
      </c>
      <c r="F8360" t="s">
        <v>205</v>
      </c>
      <c r="G8360" s="3">
        <v>45084.746493055558</v>
      </c>
      <c r="H8360" s="1">
        <v>80850</v>
      </c>
      <c r="I8360" t="s">
        <v>2907</v>
      </c>
    </row>
    <row r="8361" spans="1:10">
      <c r="A8361" t="s">
        <v>33</v>
      </c>
      <c r="B8361" t="s">
        <v>33</v>
      </c>
      <c r="C8361" t="s">
        <v>24</v>
      </c>
      <c r="D8361" t="s">
        <v>13</v>
      </c>
      <c r="E8361" t="s">
        <v>25</v>
      </c>
      <c r="F8361" t="s">
        <v>26</v>
      </c>
      <c r="G8361" s="3">
        <v>45156.708969907406</v>
      </c>
      <c r="H8361" s="1">
        <v>110000</v>
      </c>
      <c r="I8361" t="s">
        <v>10301</v>
      </c>
      <c r="J8361" t="s">
        <v>2255</v>
      </c>
    </row>
    <row r="8362" spans="1:10">
      <c r="A8362" t="s">
        <v>33</v>
      </c>
      <c r="B8362" t="s">
        <v>1843</v>
      </c>
      <c r="C8362" t="s">
        <v>9344</v>
      </c>
      <c r="D8362" t="s">
        <v>100</v>
      </c>
      <c r="E8362" t="s">
        <v>14</v>
      </c>
      <c r="F8362" t="s">
        <v>26</v>
      </c>
      <c r="G8362" s="3">
        <v>45159.708437499998</v>
      </c>
      <c r="H8362" s="1">
        <v>55000</v>
      </c>
      <c r="I8362" t="s">
        <v>14759</v>
      </c>
      <c r="J8362" t="s">
        <v>10062</v>
      </c>
    </row>
    <row r="8363" spans="1:10">
      <c r="A8363" t="s">
        <v>18</v>
      </c>
      <c r="B8363" t="s">
        <v>18</v>
      </c>
      <c r="C8363" t="s">
        <v>24</v>
      </c>
      <c r="D8363" t="s">
        <v>13</v>
      </c>
      <c r="E8363" t="s">
        <v>25</v>
      </c>
      <c r="F8363" t="s">
        <v>171</v>
      </c>
      <c r="G8363" s="3">
        <v>44985.72074074074</v>
      </c>
      <c r="H8363" s="1">
        <v>110000</v>
      </c>
      <c r="I8363" t="s">
        <v>14760</v>
      </c>
      <c r="J8363" t="s">
        <v>14173</v>
      </c>
    </row>
    <row r="8364" spans="1:10">
      <c r="A8364" t="s">
        <v>33</v>
      </c>
      <c r="B8364" t="s">
        <v>14761</v>
      </c>
      <c r="C8364" t="s">
        <v>14762</v>
      </c>
      <c r="D8364" t="s">
        <v>13</v>
      </c>
      <c r="E8364" t="s">
        <v>14</v>
      </c>
      <c r="F8364" t="s">
        <v>26</v>
      </c>
      <c r="G8364" s="3">
        <v>45061.708506944444</v>
      </c>
      <c r="H8364" s="1">
        <v>45000</v>
      </c>
      <c r="I8364" t="s">
        <v>14763</v>
      </c>
      <c r="J8364" t="s">
        <v>1842</v>
      </c>
    </row>
    <row r="8365" spans="1:10">
      <c r="A8365" t="s">
        <v>152</v>
      </c>
      <c r="B8365" t="s">
        <v>152</v>
      </c>
      <c r="C8365" t="s">
        <v>24</v>
      </c>
      <c r="D8365" t="s">
        <v>13</v>
      </c>
      <c r="E8365" t="s">
        <v>25</v>
      </c>
      <c r="F8365" t="s">
        <v>712</v>
      </c>
      <c r="G8365" s="3">
        <v>44967.769004629627</v>
      </c>
      <c r="H8365" s="1">
        <v>106000</v>
      </c>
      <c r="I8365" t="s">
        <v>14764</v>
      </c>
      <c r="J8365" t="s">
        <v>14765</v>
      </c>
    </row>
    <row r="8366" spans="1:10">
      <c r="A8366" t="s">
        <v>10</v>
      </c>
      <c r="B8366" t="s">
        <v>215</v>
      </c>
      <c r="C8366" t="s">
        <v>750</v>
      </c>
      <c r="D8366" t="s">
        <v>13</v>
      </c>
      <c r="E8366" t="s">
        <v>14</v>
      </c>
      <c r="F8366" t="s">
        <v>26</v>
      </c>
      <c r="G8366" s="3">
        <v>45044.750254629631</v>
      </c>
      <c r="H8366" s="1">
        <v>134000</v>
      </c>
      <c r="I8366" t="s">
        <v>217</v>
      </c>
      <c r="J8366" t="s">
        <v>218</v>
      </c>
    </row>
    <row r="8367" spans="1:10">
      <c r="A8367" t="s">
        <v>33</v>
      </c>
      <c r="B8367" t="s">
        <v>33</v>
      </c>
      <c r="C8367" t="s">
        <v>3413</v>
      </c>
      <c r="D8367" t="s">
        <v>13</v>
      </c>
      <c r="E8367" t="s">
        <v>14</v>
      </c>
      <c r="F8367" t="s">
        <v>26</v>
      </c>
      <c r="G8367" s="3">
        <v>45034.709166666667</v>
      </c>
      <c r="H8367" s="1">
        <v>55000</v>
      </c>
      <c r="I8367" t="s">
        <v>14766</v>
      </c>
      <c r="J8367" t="s">
        <v>14767</v>
      </c>
    </row>
    <row r="8368" spans="1:10">
      <c r="A8368" t="s">
        <v>77</v>
      </c>
      <c r="B8368" t="s">
        <v>14768</v>
      </c>
      <c r="C8368" t="s">
        <v>434</v>
      </c>
      <c r="D8368" t="s">
        <v>13</v>
      </c>
      <c r="E8368" t="s">
        <v>14</v>
      </c>
      <c r="F8368" t="s">
        <v>26</v>
      </c>
      <c r="G8368" s="3">
        <v>45202.709247685183</v>
      </c>
      <c r="H8368" s="1">
        <v>84500</v>
      </c>
      <c r="I8368" t="s">
        <v>14769</v>
      </c>
      <c r="J8368" t="s">
        <v>393</v>
      </c>
    </row>
    <row r="8369" spans="1:10">
      <c r="A8369" t="s">
        <v>212</v>
      </c>
      <c r="B8369" t="s">
        <v>212</v>
      </c>
      <c r="C8369" t="s">
        <v>2161</v>
      </c>
      <c r="D8369" t="s">
        <v>13</v>
      </c>
      <c r="E8369" t="s">
        <v>14</v>
      </c>
      <c r="F8369" t="s">
        <v>2086</v>
      </c>
      <c r="G8369" s="3">
        <v>45056.728993055556</v>
      </c>
      <c r="H8369" s="1">
        <v>157500</v>
      </c>
      <c r="I8369" t="s">
        <v>1133</v>
      </c>
      <c r="J8369" t="s">
        <v>301</v>
      </c>
    </row>
    <row r="8370" spans="1:10">
      <c r="A8370" t="s">
        <v>33</v>
      </c>
      <c r="B8370" t="s">
        <v>13287</v>
      </c>
      <c r="C8370" t="s">
        <v>1259</v>
      </c>
      <c r="D8370" t="s">
        <v>13</v>
      </c>
      <c r="E8370" t="s">
        <v>14</v>
      </c>
      <c r="F8370" t="s">
        <v>26</v>
      </c>
      <c r="G8370" s="3">
        <v>45024.709363425929</v>
      </c>
      <c r="H8370" s="1">
        <v>55000</v>
      </c>
      <c r="I8370" t="s">
        <v>88</v>
      </c>
      <c r="J8370" t="s">
        <v>144</v>
      </c>
    </row>
    <row r="8371" spans="1:10">
      <c r="A8371" t="s">
        <v>73</v>
      </c>
      <c r="B8371" t="s">
        <v>73</v>
      </c>
      <c r="C8371" t="s">
        <v>2296</v>
      </c>
      <c r="D8371" t="s">
        <v>13</v>
      </c>
      <c r="E8371" t="s">
        <v>14</v>
      </c>
      <c r="F8371" t="s">
        <v>26</v>
      </c>
      <c r="G8371" s="3">
        <v>44959.715694444443</v>
      </c>
      <c r="H8371" s="1">
        <v>170672</v>
      </c>
      <c r="I8371" t="s">
        <v>120</v>
      </c>
      <c r="J8371" t="s">
        <v>2721</v>
      </c>
    </row>
    <row r="8372" spans="1:10">
      <c r="A8372" t="s">
        <v>18</v>
      </c>
      <c r="B8372" t="s">
        <v>127</v>
      </c>
      <c r="C8372" t="s">
        <v>24</v>
      </c>
      <c r="D8372" t="s">
        <v>13</v>
      </c>
      <c r="E8372" t="s">
        <v>25</v>
      </c>
      <c r="F8372" t="s">
        <v>171</v>
      </c>
      <c r="G8372" s="3">
        <v>45096.728530092594</v>
      </c>
      <c r="H8372" s="1">
        <v>169500</v>
      </c>
      <c r="I8372" t="s">
        <v>14770</v>
      </c>
      <c r="J8372" t="s">
        <v>14771</v>
      </c>
    </row>
    <row r="8373" spans="1:10">
      <c r="A8373" t="s">
        <v>10</v>
      </c>
      <c r="B8373" t="s">
        <v>10</v>
      </c>
      <c r="C8373" t="s">
        <v>4015</v>
      </c>
      <c r="D8373" t="s">
        <v>13</v>
      </c>
      <c r="E8373" t="s">
        <v>14</v>
      </c>
      <c r="F8373" t="s">
        <v>26</v>
      </c>
      <c r="G8373" s="3">
        <v>45006.723067129627</v>
      </c>
      <c r="H8373" s="1">
        <v>135000</v>
      </c>
      <c r="I8373" t="s">
        <v>14772</v>
      </c>
      <c r="J8373" t="s">
        <v>14773</v>
      </c>
    </row>
    <row r="8374" spans="1:10">
      <c r="A8374" t="s">
        <v>77</v>
      </c>
      <c r="B8374" t="s">
        <v>567</v>
      </c>
      <c r="C8374" t="s">
        <v>325</v>
      </c>
      <c r="D8374" t="s">
        <v>13</v>
      </c>
      <c r="E8374" t="s">
        <v>14</v>
      </c>
      <c r="F8374" t="s">
        <v>26</v>
      </c>
      <c r="G8374" s="3">
        <v>44974.74732638889</v>
      </c>
      <c r="H8374" s="1">
        <v>92500</v>
      </c>
      <c r="I8374" t="s">
        <v>88</v>
      </c>
      <c r="J8374" t="s">
        <v>14774</v>
      </c>
    </row>
    <row r="8375" spans="1:10">
      <c r="A8375" t="s">
        <v>33</v>
      </c>
      <c r="B8375" t="s">
        <v>14775</v>
      </c>
      <c r="C8375" t="s">
        <v>14776</v>
      </c>
      <c r="D8375" t="s">
        <v>13</v>
      </c>
      <c r="E8375" t="s">
        <v>14</v>
      </c>
      <c r="F8375" t="s">
        <v>26</v>
      </c>
      <c r="G8375" s="3">
        <v>44996.70988425926</v>
      </c>
      <c r="H8375" s="1">
        <v>172015</v>
      </c>
      <c r="I8375" t="s">
        <v>69</v>
      </c>
      <c r="J8375" t="s">
        <v>14777</v>
      </c>
    </row>
    <row r="8376" spans="1:10">
      <c r="A8376" t="s">
        <v>106</v>
      </c>
      <c r="B8376" t="s">
        <v>14778</v>
      </c>
      <c r="C8376" t="s">
        <v>24</v>
      </c>
      <c r="D8376" t="s">
        <v>13</v>
      </c>
      <c r="E8376" t="s">
        <v>25</v>
      </c>
      <c r="F8376" t="s">
        <v>608</v>
      </c>
      <c r="G8376" s="3">
        <v>45027.758425925924</v>
      </c>
      <c r="H8376" s="1">
        <v>125000</v>
      </c>
      <c r="I8376" t="s">
        <v>9861</v>
      </c>
      <c r="J8376" t="s">
        <v>14779</v>
      </c>
    </row>
    <row r="8377" spans="1:10">
      <c r="A8377" t="s">
        <v>33</v>
      </c>
      <c r="B8377" t="s">
        <v>33</v>
      </c>
      <c r="C8377" t="s">
        <v>24</v>
      </c>
      <c r="D8377" t="s">
        <v>13</v>
      </c>
      <c r="E8377" t="s">
        <v>25</v>
      </c>
      <c r="F8377" t="s">
        <v>26</v>
      </c>
      <c r="G8377" s="3">
        <v>45028.708437499998</v>
      </c>
      <c r="H8377" s="1">
        <v>90000</v>
      </c>
      <c r="I8377" t="s">
        <v>57</v>
      </c>
      <c r="J8377" t="s">
        <v>14780</v>
      </c>
    </row>
    <row r="8378" spans="1:10">
      <c r="A8378" t="s">
        <v>10</v>
      </c>
      <c r="B8378" t="s">
        <v>8555</v>
      </c>
      <c r="C8378" t="s">
        <v>4837</v>
      </c>
      <c r="D8378" t="s">
        <v>13</v>
      </c>
      <c r="E8378" t="s">
        <v>14</v>
      </c>
      <c r="F8378" t="s">
        <v>26</v>
      </c>
      <c r="G8378" s="3">
        <v>45104.709305555552</v>
      </c>
      <c r="H8378" s="1">
        <v>130000</v>
      </c>
      <c r="I8378" t="s">
        <v>14781</v>
      </c>
      <c r="J8378" t="s">
        <v>6009</v>
      </c>
    </row>
    <row r="8379" spans="1:10">
      <c r="A8379" t="s">
        <v>33</v>
      </c>
      <c r="B8379" t="s">
        <v>14035</v>
      </c>
      <c r="D8379" t="s">
        <v>13</v>
      </c>
      <c r="E8379" t="s">
        <v>14</v>
      </c>
      <c r="F8379" t="s">
        <v>26</v>
      </c>
      <c r="G8379" s="3">
        <v>44995.708923611113</v>
      </c>
      <c r="H8379" s="1">
        <v>95000</v>
      </c>
      <c r="I8379" t="s">
        <v>14782</v>
      </c>
      <c r="J8379" t="s">
        <v>4561</v>
      </c>
    </row>
    <row r="8380" spans="1:10">
      <c r="A8380" t="s">
        <v>212</v>
      </c>
      <c r="B8380" t="s">
        <v>14783</v>
      </c>
      <c r="C8380" t="s">
        <v>325</v>
      </c>
      <c r="D8380" t="s">
        <v>13</v>
      </c>
      <c r="E8380" t="s">
        <v>14</v>
      </c>
      <c r="F8380" t="s">
        <v>26</v>
      </c>
      <c r="G8380" s="3">
        <v>45212.711388888885</v>
      </c>
      <c r="H8380" s="1">
        <v>196500</v>
      </c>
      <c r="I8380" t="s">
        <v>1002</v>
      </c>
      <c r="J8380" t="s">
        <v>14784</v>
      </c>
    </row>
    <row r="8381" spans="1:10">
      <c r="A8381" t="s">
        <v>18</v>
      </c>
      <c r="B8381" t="s">
        <v>470</v>
      </c>
      <c r="C8381" t="s">
        <v>12126</v>
      </c>
      <c r="D8381" t="s">
        <v>13</v>
      </c>
      <c r="E8381" t="s">
        <v>14</v>
      </c>
      <c r="F8381" t="s">
        <v>12126</v>
      </c>
      <c r="G8381" s="3">
        <v>45105.769803240742</v>
      </c>
      <c r="H8381" s="1">
        <v>45000</v>
      </c>
      <c r="I8381" t="s">
        <v>206</v>
      </c>
      <c r="J8381" t="s">
        <v>14785</v>
      </c>
    </row>
    <row r="8382" spans="1:10">
      <c r="A8382" t="s">
        <v>10</v>
      </c>
      <c r="B8382" t="s">
        <v>14786</v>
      </c>
      <c r="C8382" t="s">
        <v>30</v>
      </c>
      <c r="D8382" t="s">
        <v>13</v>
      </c>
      <c r="E8382" t="s">
        <v>14</v>
      </c>
      <c r="F8382" t="s">
        <v>26</v>
      </c>
      <c r="G8382" s="3">
        <v>45264.710277777776</v>
      </c>
      <c r="H8382" s="1">
        <v>107500</v>
      </c>
      <c r="I8382" t="s">
        <v>14787</v>
      </c>
      <c r="J8382" t="s">
        <v>14788</v>
      </c>
    </row>
    <row r="8383" spans="1:10">
      <c r="A8383" t="s">
        <v>33</v>
      </c>
      <c r="B8383" t="s">
        <v>33</v>
      </c>
      <c r="C8383" t="s">
        <v>3041</v>
      </c>
      <c r="D8383" t="s">
        <v>13</v>
      </c>
      <c r="E8383" t="s">
        <v>14</v>
      </c>
      <c r="F8383" t="s">
        <v>26</v>
      </c>
      <c r="G8383" s="3">
        <v>45050.709178240744</v>
      </c>
      <c r="H8383" s="1">
        <v>67500</v>
      </c>
      <c r="I8383" t="s">
        <v>14789</v>
      </c>
      <c r="J8383" t="s">
        <v>14790</v>
      </c>
    </row>
    <row r="8384" spans="1:10">
      <c r="A8384" t="s">
        <v>10</v>
      </c>
      <c r="B8384" t="s">
        <v>8555</v>
      </c>
      <c r="C8384" t="s">
        <v>1794</v>
      </c>
      <c r="D8384" t="s">
        <v>13</v>
      </c>
      <c r="E8384" t="s">
        <v>14</v>
      </c>
      <c r="F8384" t="s">
        <v>694</v>
      </c>
      <c r="G8384" s="3">
        <v>45113.726157407407</v>
      </c>
      <c r="H8384" s="1">
        <v>72900</v>
      </c>
      <c r="I8384" t="s">
        <v>14791</v>
      </c>
      <c r="J8384" t="s">
        <v>14792</v>
      </c>
    </row>
    <row r="8385" spans="1:10">
      <c r="A8385" t="s">
        <v>18</v>
      </c>
      <c r="B8385" t="s">
        <v>18</v>
      </c>
      <c r="C8385" t="s">
        <v>1098</v>
      </c>
      <c r="D8385" t="s">
        <v>13</v>
      </c>
      <c r="E8385" t="s">
        <v>14</v>
      </c>
      <c r="F8385" t="s">
        <v>26</v>
      </c>
      <c r="G8385" s="3">
        <v>44931.729375000003</v>
      </c>
      <c r="H8385" s="1">
        <v>130000</v>
      </c>
      <c r="I8385" t="s">
        <v>14793</v>
      </c>
      <c r="J8385" t="s">
        <v>14794</v>
      </c>
    </row>
    <row r="8386" spans="1:10">
      <c r="A8386" t="s">
        <v>33</v>
      </c>
      <c r="B8386" t="s">
        <v>14795</v>
      </c>
      <c r="C8386" t="s">
        <v>557</v>
      </c>
      <c r="D8386" t="s">
        <v>13</v>
      </c>
      <c r="E8386" t="s">
        <v>14</v>
      </c>
      <c r="F8386" t="s">
        <v>26</v>
      </c>
      <c r="G8386" s="3">
        <v>45287.735960648148</v>
      </c>
      <c r="H8386" s="1">
        <v>75000</v>
      </c>
      <c r="I8386" t="s">
        <v>4689</v>
      </c>
      <c r="J8386" t="s">
        <v>7688</v>
      </c>
    </row>
    <row r="8387" spans="1:10">
      <c r="A8387" t="s">
        <v>73</v>
      </c>
      <c r="B8387" t="s">
        <v>4360</v>
      </c>
      <c r="C8387" t="s">
        <v>3532</v>
      </c>
      <c r="D8387" t="s">
        <v>1075</v>
      </c>
      <c r="E8387" t="s">
        <v>14</v>
      </c>
      <c r="F8387" t="s">
        <v>26</v>
      </c>
      <c r="G8387" s="3">
        <v>45250.713807870372</v>
      </c>
      <c r="H8387" s="1">
        <v>173500</v>
      </c>
      <c r="I8387" t="s">
        <v>120</v>
      </c>
      <c r="J8387" t="s">
        <v>14796</v>
      </c>
    </row>
    <row r="8388" spans="1:10">
      <c r="A8388" t="s">
        <v>77</v>
      </c>
      <c r="B8388" t="s">
        <v>77</v>
      </c>
      <c r="C8388" t="s">
        <v>8978</v>
      </c>
      <c r="D8388" t="s">
        <v>13</v>
      </c>
      <c r="E8388" t="s">
        <v>14</v>
      </c>
      <c r="F8388" t="s">
        <v>26</v>
      </c>
      <c r="G8388" s="3">
        <v>45205.708877314813</v>
      </c>
      <c r="H8388" s="1">
        <v>97500</v>
      </c>
      <c r="I8388" t="s">
        <v>14797</v>
      </c>
      <c r="J8388" t="s">
        <v>14798</v>
      </c>
    </row>
    <row r="8389" spans="1:10">
      <c r="A8389" t="s">
        <v>135</v>
      </c>
      <c r="B8389" t="s">
        <v>8881</v>
      </c>
      <c r="C8389" t="s">
        <v>438</v>
      </c>
      <c r="D8389" t="s">
        <v>13</v>
      </c>
      <c r="E8389" t="s">
        <v>14</v>
      </c>
      <c r="F8389" t="s">
        <v>190</v>
      </c>
      <c r="G8389" s="3">
        <v>44995.748981481483</v>
      </c>
      <c r="H8389" s="1">
        <v>111175</v>
      </c>
      <c r="I8389" t="s">
        <v>439</v>
      </c>
      <c r="J8389" t="s">
        <v>14799</v>
      </c>
    </row>
    <row r="8390" spans="1:10">
      <c r="A8390" t="s">
        <v>18</v>
      </c>
      <c r="B8390" t="s">
        <v>14800</v>
      </c>
      <c r="C8390" t="s">
        <v>1794</v>
      </c>
      <c r="D8390" t="s">
        <v>13</v>
      </c>
      <c r="E8390" t="s">
        <v>14</v>
      </c>
      <c r="F8390" t="s">
        <v>694</v>
      </c>
      <c r="G8390" s="3">
        <v>45048.722210648149</v>
      </c>
      <c r="H8390" s="1">
        <v>97444</v>
      </c>
      <c r="I8390" t="s">
        <v>3739</v>
      </c>
      <c r="J8390" t="s">
        <v>14801</v>
      </c>
    </row>
    <row r="8391" spans="1:10">
      <c r="A8391" t="s">
        <v>135</v>
      </c>
      <c r="B8391" t="s">
        <v>14802</v>
      </c>
      <c r="C8391" t="s">
        <v>228</v>
      </c>
      <c r="D8391" t="s">
        <v>13</v>
      </c>
      <c r="E8391" t="s">
        <v>14</v>
      </c>
      <c r="F8391" t="s">
        <v>26</v>
      </c>
      <c r="G8391" s="3">
        <v>44982.708738425928</v>
      </c>
      <c r="H8391" s="1">
        <v>100000</v>
      </c>
      <c r="I8391" t="s">
        <v>453</v>
      </c>
    </row>
    <row r="8392" spans="1:10">
      <c r="A8392" t="s">
        <v>212</v>
      </c>
      <c r="B8392" t="s">
        <v>212</v>
      </c>
      <c r="C8392" t="s">
        <v>232</v>
      </c>
      <c r="D8392" t="s">
        <v>13</v>
      </c>
      <c r="E8392" t="s">
        <v>14</v>
      </c>
      <c r="F8392" t="s">
        <v>26</v>
      </c>
      <c r="G8392" s="3">
        <v>45113.710138888891</v>
      </c>
      <c r="H8392" s="1">
        <v>300000</v>
      </c>
      <c r="I8392" t="s">
        <v>14803</v>
      </c>
      <c r="J8392" t="s">
        <v>582</v>
      </c>
    </row>
    <row r="8393" spans="1:10">
      <c r="A8393" t="s">
        <v>10</v>
      </c>
      <c r="B8393" t="s">
        <v>14804</v>
      </c>
      <c r="C8393" t="s">
        <v>24</v>
      </c>
      <c r="D8393" t="s">
        <v>13</v>
      </c>
      <c r="E8393" t="s">
        <v>25</v>
      </c>
      <c r="F8393" t="s">
        <v>26</v>
      </c>
      <c r="G8393" s="3">
        <v>45169.713587962964</v>
      </c>
      <c r="H8393" s="1">
        <v>142500</v>
      </c>
      <c r="I8393" t="s">
        <v>14805</v>
      </c>
      <c r="J8393" t="s">
        <v>14806</v>
      </c>
    </row>
    <row r="8394" spans="1:10">
      <c r="A8394" t="s">
        <v>18</v>
      </c>
      <c r="B8394" t="s">
        <v>328</v>
      </c>
      <c r="C8394" t="s">
        <v>24</v>
      </c>
      <c r="D8394" t="s">
        <v>13</v>
      </c>
      <c r="E8394" t="s">
        <v>25</v>
      </c>
      <c r="F8394" t="s">
        <v>26</v>
      </c>
      <c r="G8394" s="3">
        <v>44999.742268518516</v>
      </c>
      <c r="H8394" s="1">
        <v>125000</v>
      </c>
      <c r="I8394" t="s">
        <v>14807</v>
      </c>
      <c r="J8394" t="s">
        <v>13991</v>
      </c>
    </row>
    <row r="8395" spans="1:10">
      <c r="A8395" t="s">
        <v>10</v>
      </c>
      <c r="B8395" t="s">
        <v>398</v>
      </c>
      <c r="C8395" t="s">
        <v>24</v>
      </c>
      <c r="D8395" t="s">
        <v>13</v>
      </c>
      <c r="E8395" t="s">
        <v>25</v>
      </c>
      <c r="F8395" t="s">
        <v>26</v>
      </c>
      <c r="G8395" s="3">
        <v>45042.711226851854</v>
      </c>
      <c r="H8395" s="1">
        <v>85000</v>
      </c>
      <c r="I8395" t="s">
        <v>14808</v>
      </c>
      <c r="J8395" t="s">
        <v>14809</v>
      </c>
    </row>
    <row r="8396" spans="1:10">
      <c r="A8396" t="s">
        <v>135</v>
      </c>
      <c r="B8396" t="s">
        <v>14810</v>
      </c>
      <c r="C8396" t="s">
        <v>136</v>
      </c>
      <c r="D8396" t="s">
        <v>13</v>
      </c>
      <c r="E8396" t="s">
        <v>14</v>
      </c>
      <c r="F8396" t="s">
        <v>26</v>
      </c>
      <c r="G8396" s="3">
        <v>45270.708703703705</v>
      </c>
      <c r="H8396" s="1">
        <v>107500</v>
      </c>
      <c r="I8396" t="s">
        <v>14811</v>
      </c>
      <c r="J8396" t="s">
        <v>2985</v>
      </c>
    </row>
    <row r="8397" spans="1:10">
      <c r="A8397" t="s">
        <v>33</v>
      </c>
      <c r="B8397" t="s">
        <v>14812</v>
      </c>
      <c r="C8397" t="s">
        <v>6033</v>
      </c>
      <c r="D8397" t="s">
        <v>13</v>
      </c>
      <c r="E8397" t="s">
        <v>14</v>
      </c>
      <c r="F8397" t="s">
        <v>2012</v>
      </c>
      <c r="G8397" s="3">
        <v>45013.726747685185</v>
      </c>
      <c r="H8397" s="1">
        <v>72000</v>
      </c>
      <c r="I8397" t="s">
        <v>14813</v>
      </c>
      <c r="J8397" t="s">
        <v>14814</v>
      </c>
    </row>
    <row r="8398" spans="1:10">
      <c r="A8398" t="s">
        <v>33</v>
      </c>
      <c r="B8398" t="s">
        <v>1001</v>
      </c>
      <c r="C8398" t="s">
        <v>201</v>
      </c>
      <c r="D8398" t="s">
        <v>100</v>
      </c>
      <c r="E8398" t="s">
        <v>14</v>
      </c>
      <c r="F8398" t="s">
        <v>26</v>
      </c>
      <c r="G8398" s="3">
        <v>44944.740555555552</v>
      </c>
      <c r="H8398" s="1">
        <v>112500</v>
      </c>
      <c r="I8398" t="s">
        <v>14815</v>
      </c>
      <c r="J8398" t="s">
        <v>14816</v>
      </c>
    </row>
    <row r="8399" spans="1:10">
      <c r="A8399" t="s">
        <v>18</v>
      </c>
      <c r="B8399" t="s">
        <v>1296</v>
      </c>
      <c r="C8399" t="s">
        <v>24</v>
      </c>
      <c r="D8399" t="s">
        <v>13</v>
      </c>
      <c r="E8399" t="s">
        <v>25</v>
      </c>
      <c r="F8399" t="s">
        <v>26</v>
      </c>
      <c r="G8399" s="3">
        <v>44992.728275462963</v>
      </c>
      <c r="H8399" s="1">
        <v>140000</v>
      </c>
      <c r="I8399" t="s">
        <v>8444</v>
      </c>
      <c r="J8399" t="s">
        <v>8445</v>
      </c>
    </row>
    <row r="8400" spans="1:10">
      <c r="A8400" t="s">
        <v>33</v>
      </c>
      <c r="B8400" t="s">
        <v>13137</v>
      </c>
      <c r="C8400" t="s">
        <v>24</v>
      </c>
      <c r="D8400" t="s">
        <v>13</v>
      </c>
      <c r="E8400" t="s">
        <v>25</v>
      </c>
      <c r="F8400" t="s">
        <v>26</v>
      </c>
      <c r="G8400" s="3">
        <v>45138.708506944444</v>
      </c>
      <c r="H8400" s="1">
        <v>89000</v>
      </c>
      <c r="I8400" t="s">
        <v>14817</v>
      </c>
      <c r="J8400" t="s">
        <v>14818</v>
      </c>
    </row>
    <row r="8401" spans="1:10">
      <c r="A8401" t="s">
        <v>33</v>
      </c>
      <c r="B8401" t="s">
        <v>7570</v>
      </c>
      <c r="C8401" t="s">
        <v>1669</v>
      </c>
      <c r="D8401" t="s">
        <v>13</v>
      </c>
      <c r="E8401" t="s">
        <v>14</v>
      </c>
      <c r="F8401" t="s">
        <v>26</v>
      </c>
      <c r="G8401" s="3">
        <v>44944.708611111113</v>
      </c>
      <c r="H8401" s="1">
        <v>65000</v>
      </c>
      <c r="I8401" t="s">
        <v>14819</v>
      </c>
      <c r="J8401" t="s">
        <v>14820</v>
      </c>
    </row>
    <row r="8402" spans="1:10">
      <c r="A8402" t="s">
        <v>135</v>
      </c>
      <c r="B8402" t="s">
        <v>14180</v>
      </c>
      <c r="C8402" t="s">
        <v>243</v>
      </c>
      <c r="D8402" t="s">
        <v>13</v>
      </c>
      <c r="E8402" t="s">
        <v>14</v>
      </c>
      <c r="F8402" t="s">
        <v>26</v>
      </c>
      <c r="G8402" s="3">
        <v>45120.709293981483</v>
      </c>
      <c r="H8402" s="1">
        <v>104238</v>
      </c>
      <c r="I8402" t="s">
        <v>9626</v>
      </c>
      <c r="J8402" t="s">
        <v>14821</v>
      </c>
    </row>
    <row r="8403" spans="1:10">
      <c r="A8403" t="s">
        <v>10</v>
      </c>
      <c r="B8403" t="s">
        <v>14822</v>
      </c>
      <c r="C8403" t="s">
        <v>24</v>
      </c>
      <c r="D8403" t="s">
        <v>13</v>
      </c>
      <c r="E8403" t="s">
        <v>25</v>
      </c>
      <c r="F8403" t="s">
        <v>26</v>
      </c>
      <c r="G8403" s="3">
        <v>45219.742604166669</v>
      </c>
      <c r="H8403" s="1">
        <v>112500</v>
      </c>
      <c r="I8403" t="s">
        <v>14823</v>
      </c>
      <c r="J8403" t="s">
        <v>14824</v>
      </c>
    </row>
    <row r="8404" spans="1:10">
      <c r="A8404" t="s">
        <v>33</v>
      </c>
      <c r="B8404" t="s">
        <v>14825</v>
      </c>
      <c r="C8404" t="s">
        <v>3038</v>
      </c>
      <c r="D8404" t="s">
        <v>13</v>
      </c>
      <c r="E8404" t="s">
        <v>14</v>
      </c>
      <c r="F8404" t="s">
        <v>171</v>
      </c>
      <c r="G8404" s="3">
        <v>45079.730011574073</v>
      </c>
      <c r="H8404" s="1">
        <v>57500</v>
      </c>
      <c r="I8404" t="s">
        <v>9311</v>
      </c>
      <c r="J8404" t="s">
        <v>14826</v>
      </c>
    </row>
    <row r="8405" spans="1:10">
      <c r="A8405" t="s">
        <v>106</v>
      </c>
      <c r="B8405" t="s">
        <v>14827</v>
      </c>
      <c r="C8405" t="s">
        <v>14828</v>
      </c>
      <c r="D8405" t="s">
        <v>100</v>
      </c>
      <c r="E8405" t="s">
        <v>14</v>
      </c>
      <c r="F8405" t="s">
        <v>209</v>
      </c>
      <c r="G8405" s="3">
        <v>45265.719340277778</v>
      </c>
      <c r="H8405" s="1">
        <v>65769</v>
      </c>
      <c r="I8405" t="s">
        <v>8590</v>
      </c>
      <c r="J8405" t="s">
        <v>14829</v>
      </c>
    </row>
    <row r="8406" spans="1:10">
      <c r="A8406" t="s">
        <v>33</v>
      </c>
      <c r="B8406" t="s">
        <v>14830</v>
      </c>
      <c r="C8406" t="s">
        <v>1358</v>
      </c>
      <c r="D8406" t="s">
        <v>13</v>
      </c>
      <c r="E8406" t="s">
        <v>14</v>
      </c>
      <c r="F8406" t="s">
        <v>26</v>
      </c>
      <c r="G8406" s="3">
        <v>44967.709050925929</v>
      </c>
      <c r="H8406" s="1">
        <v>74500</v>
      </c>
      <c r="I8406" t="s">
        <v>14831</v>
      </c>
      <c r="J8406" t="s">
        <v>14832</v>
      </c>
    </row>
    <row r="8407" spans="1:10">
      <c r="A8407" t="s">
        <v>33</v>
      </c>
      <c r="B8407" t="s">
        <v>33</v>
      </c>
      <c r="C8407" t="s">
        <v>14833</v>
      </c>
      <c r="D8407" t="s">
        <v>13</v>
      </c>
      <c r="E8407" t="s">
        <v>14</v>
      </c>
      <c r="F8407" t="s">
        <v>162</v>
      </c>
      <c r="G8407" s="3">
        <v>45108.718321759261</v>
      </c>
      <c r="H8407" s="1">
        <v>100500</v>
      </c>
      <c r="I8407" t="s">
        <v>6022</v>
      </c>
      <c r="J8407" t="s">
        <v>316</v>
      </c>
    </row>
    <row r="8408" spans="1:10">
      <c r="A8408" t="s">
        <v>10</v>
      </c>
      <c r="B8408" t="s">
        <v>10</v>
      </c>
      <c r="C8408" t="s">
        <v>1607</v>
      </c>
      <c r="D8408" t="s">
        <v>13</v>
      </c>
      <c r="E8408" t="s">
        <v>14</v>
      </c>
      <c r="F8408" t="s">
        <v>26</v>
      </c>
      <c r="G8408" s="3">
        <v>45108.733888888892</v>
      </c>
      <c r="H8408" s="1">
        <v>150000</v>
      </c>
      <c r="I8408" t="s">
        <v>729</v>
      </c>
      <c r="J8408" t="s">
        <v>14834</v>
      </c>
    </row>
    <row r="8409" spans="1:10">
      <c r="A8409" t="s">
        <v>33</v>
      </c>
      <c r="B8409" t="s">
        <v>14835</v>
      </c>
      <c r="C8409" t="s">
        <v>232</v>
      </c>
      <c r="D8409" t="s">
        <v>13</v>
      </c>
      <c r="E8409" t="s">
        <v>14</v>
      </c>
      <c r="F8409" t="s">
        <v>26</v>
      </c>
      <c r="G8409" s="3">
        <v>45029.70821759259</v>
      </c>
      <c r="H8409" s="1">
        <v>66455.5</v>
      </c>
      <c r="I8409" t="s">
        <v>5148</v>
      </c>
    </row>
    <row r="8410" spans="1:10">
      <c r="A8410" t="s">
        <v>33</v>
      </c>
      <c r="B8410" t="s">
        <v>14836</v>
      </c>
      <c r="C8410" t="s">
        <v>157</v>
      </c>
      <c r="D8410" t="s">
        <v>13</v>
      </c>
      <c r="E8410" t="s">
        <v>14</v>
      </c>
      <c r="F8410" t="s">
        <v>26</v>
      </c>
      <c r="G8410" s="3">
        <v>45072.70921296296</v>
      </c>
      <c r="H8410" s="1">
        <v>57000</v>
      </c>
      <c r="I8410" t="s">
        <v>14837</v>
      </c>
    </row>
    <row r="8411" spans="1:10">
      <c r="A8411" t="s">
        <v>33</v>
      </c>
      <c r="B8411" t="s">
        <v>14838</v>
      </c>
      <c r="C8411" t="s">
        <v>3134</v>
      </c>
      <c r="D8411" t="s">
        <v>13</v>
      </c>
      <c r="E8411" t="s">
        <v>14</v>
      </c>
      <c r="F8411" t="s">
        <v>3134</v>
      </c>
      <c r="G8411" s="3">
        <v>45189.728009259263</v>
      </c>
      <c r="H8411" s="1">
        <v>101750</v>
      </c>
      <c r="I8411" t="s">
        <v>14839</v>
      </c>
    </row>
    <row r="8412" spans="1:10">
      <c r="A8412" t="s">
        <v>10</v>
      </c>
      <c r="B8412" t="s">
        <v>10</v>
      </c>
      <c r="C8412" t="s">
        <v>2195</v>
      </c>
      <c r="D8412" t="s">
        <v>13</v>
      </c>
      <c r="E8412" t="s">
        <v>14</v>
      </c>
      <c r="F8412" t="s">
        <v>26</v>
      </c>
      <c r="G8412" s="3">
        <v>45043.710775462961</v>
      </c>
      <c r="H8412" s="1">
        <v>103472</v>
      </c>
      <c r="I8412" t="s">
        <v>14840</v>
      </c>
      <c r="J8412" t="s">
        <v>14841</v>
      </c>
    </row>
    <row r="8413" spans="1:10">
      <c r="A8413" t="s">
        <v>33</v>
      </c>
      <c r="B8413" t="s">
        <v>33</v>
      </c>
      <c r="C8413" t="s">
        <v>194</v>
      </c>
      <c r="D8413" t="s">
        <v>13</v>
      </c>
      <c r="E8413" t="s">
        <v>14</v>
      </c>
      <c r="F8413" t="s">
        <v>26</v>
      </c>
      <c r="G8413" s="3">
        <v>45028.720891203702</v>
      </c>
      <c r="H8413" s="1">
        <v>67500</v>
      </c>
      <c r="I8413" t="s">
        <v>14842</v>
      </c>
      <c r="J8413" t="s">
        <v>730</v>
      </c>
    </row>
    <row r="8414" spans="1:10">
      <c r="A8414" t="s">
        <v>135</v>
      </c>
      <c r="B8414" t="s">
        <v>14843</v>
      </c>
      <c r="C8414" t="s">
        <v>3038</v>
      </c>
      <c r="D8414" t="s">
        <v>13</v>
      </c>
      <c r="E8414" t="s">
        <v>14</v>
      </c>
      <c r="F8414" t="s">
        <v>171</v>
      </c>
      <c r="G8414" s="3">
        <v>45097.716620370367</v>
      </c>
      <c r="H8414" s="1">
        <v>177283</v>
      </c>
      <c r="I8414" t="s">
        <v>993</v>
      </c>
      <c r="J8414" t="s">
        <v>613</v>
      </c>
    </row>
    <row r="8415" spans="1:10">
      <c r="A8415" t="s">
        <v>33</v>
      </c>
      <c r="B8415" t="s">
        <v>14844</v>
      </c>
      <c r="C8415" t="s">
        <v>161</v>
      </c>
      <c r="D8415" t="s">
        <v>13</v>
      </c>
      <c r="E8415" t="s">
        <v>14</v>
      </c>
      <c r="F8415" t="s">
        <v>162</v>
      </c>
      <c r="G8415" s="3">
        <v>44979.720960648148</v>
      </c>
      <c r="H8415" s="1">
        <v>89100</v>
      </c>
      <c r="I8415" t="s">
        <v>1795</v>
      </c>
      <c r="J8415" t="s">
        <v>14845</v>
      </c>
    </row>
    <row r="8416" spans="1:10">
      <c r="A8416" t="s">
        <v>18</v>
      </c>
      <c r="B8416" t="s">
        <v>14846</v>
      </c>
      <c r="C8416" t="s">
        <v>24</v>
      </c>
      <c r="D8416" t="s">
        <v>13</v>
      </c>
      <c r="E8416" t="s">
        <v>25</v>
      </c>
      <c r="F8416" t="s">
        <v>20</v>
      </c>
      <c r="G8416" s="3">
        <v>45239.776203703703</v>
      </c>
      <c r="H8416" s="1">
        <v>76512.5</v>
      </c>
      <c r="I8416" t="s">
        <v>14847</v>
      </c>
      <c r="J8416" t="s">
        <v>14848</v>
      </c>
    </row>
    <row r="8417" spans="1:10">
      <c r="A8417" t="s">
        <v>18</v>
      </c>
      <c r="B8417" t="s">
        <v>14849</v>
      </c>
      <c r="C8417" t="s">
        <v>162</v>
      </c>
      <c r="D8417" t="s">
        <v>13</v>
      </c>
      <c r="E8417" t="s">
        <v>14</v>
      </c>
      <c r="F8417" t="s">
        <v>162</v>
      </c>
      <c r="G8417" s="3">
        <v>45229.717245370368</v>
      </c>
      <c r="H8417" s="1">
        <v>156500</v>
      </c>
      <c r="I8417" t="s">
        <v>12743</v>
      </c>
      <c r="J8417" t="s">
        <v>14850</v>
      </c>
    </row>
    <row r="8418" spans="1:10">
      <c r="A8418" t="s">
        <v>18</v>
      </c>
      <c r="B8418" t="s">
        <v>14851</v>
      </c>
      <c r="C8418" t="s">
        <v>10651</v>
      </c>
      <c r="D8418" t="s">
        <v>13</v>
      </c>
      <c r="E8418" t="s">
        <v>14</v>
      </c>
      <c r="F8418" t="s">
        <v>10652</v>
      </c>
      <c r="G8418" s="3">
        <v>45136.726412037038</v>
      </c>
      <c r="H8418" s="1">
        <v>163782</v>
      </c>
      <c r="I8418" t="s">
        <v>10653</v>
      </c>
      <c r="J8418" t="s">
        <v>14852</v>
      </c>
    </row>
    <row r="8419" spans="1:10">
      <c r="A8419" t="s">
        <v>33</v>
      </c>
      <c r="B8419" t="s">
        <v>9687</v>
      </c>
      <c r="C8419" t="s">
        <v>136</v>
      </c>
      <c r="D8419" t="s">
        <v>13</v>
      </c>
      <c r="E8419" t="s">
        <v>14</v>
      </c>
      <c r="F8419" t="s">
        <v>26</v>
      </c>
      <c r="G8419" s="3">
        <v>45079.708958333336</v>
      </c>
      <c r="H8419" s="1">
        <v>51000</v>
      </c>
      <c r="I8419" t="s">
        <v>14853</v>
      </c>
      <c r="J8419" t="s">
        <v>14854</v>
      </c>
    </row>
    <row r="8420" spans="1:10">
      <c r="A8420" t="s">
        <v>33</v>
      </c>
      <c r="B8420" t="s">
        <v>14855</v>
      </c>
      <c r="C8420" t="s">
        <v>5937</v>
      </c>
      <c r="D8420" t="s">
        <v>13</v>
      </c>
      <c r="E8420" t="s">
        <v>14</v>
      </c>
      <c r="F8420" t="s">
        <v>26</v>
      </c>
      <c r="G8420" s="3">
        <v>45098.708541666667</v>
      </c>
      <c r="H8420" s="1">
        <v>51500</v>
      </c>
      <c r="I8420" t="s">
        <v>14856</v>
      </c>
      <c r="J8420" t="s">
        <v>230</v>
      </c>
    </row>
    <row r="8421" spans="1:10">
      <c r="A8421" t="s">
        <v>33</v>
      </c>
      <c r="B8421" t="s">
        <v>14857</v>
      </c>
      <c r="C8421" t="s">
        <v>665</v>
      </c>
      <c r="D8421" t="s">
        <v>100</v>
      </c>
      <c r="E8421" t="s">
        <v>14</v>
      </c>
      <c r="F8421" t="s">
        <v>666</v>
      </c>
      <c r="G8421" s="3">
        <v>45168.722141203703</v>
      </c>
      <c r="H8421" s="1">
        <v>57500</v>
      </c>
      <c r="I8421" t="s">
        <v>3223</v>
      </c>
      <c r="J8421" t="s">
        <v>14858</v>
      </c>
    </row>
    <row r="8422" spans="1:10">
      <c r="A8422" t="s">
        <v>212</v>
      </c>
      <c r="B8422" t="s">
        <v>212</v>
      </c>
      <c r="C8422" t="s">
        <v>2085</v>
      </c>
      <c r="D8422" t="s">
        <v>13</v>
      </c>
      <c r="E8422" t="s">
        <v>14</v>
      </c>
      <c r="F8422" t="s">
        <v>2086</v>
      </c>
      <c r="G8422" s="3">
        <v>45154.742372685185</v>
      </c>
      <c r="H8422" s="1">
        <v>157500</v>
      </c>
      <c r="I8422" t="s">
        <v>458</v>
      </c>
      <c r="J8422" t="s">
        <v>14859</v>
      </c>
    </row>
    <row r="8423" spans="1:10">
      <c r="A8423" t="s">
        <v>10</v>
      </c>
      <c r="B8423" t="s">
        <v>10</v>
      </c>
      <c r="C8423" t="s">
        <v>24</v>
      </c>
      <c r="D8423" t="s">
        <v>13</v>
      </c>
      <c r="E8423" t="s">
        <v>25</v>
      </c>
      <c r="F8423" t="s">
        <v>26</v>
      </c>
      <c r="G8423" s="3">
        <v>45107.713738425926</v>
      </c>
      <c r="H8423" s="1">
        <v>154500</v>
      </c>
      <c r="I8423" t="s">
        <v>14860</v>
      </c>
      <c r="J8423" t="s">
        <v>14861</v>
      </c>
    </row>
    <row r="8424" spans="1:10">
      <c r="A8424" t="s">
        <v>33</v>
      </c>
      <c r="B8424" t="s">
        <v>33</v>
      </c>
      <c r="C8424" t="s">
        <v>2820</v>
      </c>
      <c r="D8424" t="s">
        <v>13</v>
      </c>
      <c r="E8424" t="s">
        <v>14</v>
      </c>
      <c r="F8424" t="s">
        <v>26</v>
      </c>
      <c r="G8424" s="3">
        <v>45138.76525462963</v>
      </c>
      <c r="H8424" s="1">
        <v>150000</v>
      </c>
      <c r="I8424" t="s">
        <v>14862</v>
      </c>
      <c r="J8424" t="s">
        <v>4280</v>
      </c>
    </row>
    <row r="8425" spans="1:10">
      <c r="A8425" t="s">
        <v>106</v>
      </c>
      <c r="B8425" t="s">
        <v>8917</v>
      </c>
      <c r="C8425" t="s">
        <v>9763</v>
      </c>
      <c r="D8425" t="s">
        <v>13</v>
      </c>
      <c r="E8425" t="s">
        <v>14</v>
      </c>
      <c r="F8425" t="s">
        <v>3640</v>
      </c>
      <c r="G8425" s="3">
        <v>45044.744641203702</v>
      </c>
      <c r="H8425" s="1">
        <v>194500</v>
      </c>
      <c r="I8425" t="s">
        <v>2348</v>
      </c>
      <c r="J8425" t="s">
        <v>14863</v>
      </c>
    </row>
    <row r="8426" spans="1:10">
      <c r="A8426" t="s">
        <v>33</v>
      </c>
      <c r="B8426" t="s">
        <v>33</v>
      </c>
      <c r="C8426" t="s">
        <v>232</v>
      </c>
      <c r="D8426" t="s">
        <v>13</v>
      </c>
      <c r="E8426" t="s">
        <v>14</v>
      </c>
      <c r="F8426" t="s">
        <v>26</v>
      </c>
      <c r="G8426" s="3">
        <v>45174.708356481482</v>
      </c>
      <c r="H8426" s="1">
        <v>80000</v>
      </c>
      <c r="I8426" t="s">
        <v>14864</v>
      </c>
      <c r="J8426" t="s">
        <v>14865</v>
      </c>
    </row>
    <row r="8427" spans="1:10">
      <c r="A8427" t="s">
        <v>33</v>
      </c>
      <c r="B8427" t="s">
        <v>1843</v>
      </c>
      <c r="C8427" t="s">
        <v>2937</v>
      </c>
      <c r="D8427" t="s">
        <v>13</v>
      </c>
      <c r="E8427" t="s">
        <v>14</v>
      </c>
      <c r="F8427" t="s">
        <v>209</v>
      </c>
      <c r="G8427" s="3">
        <v>45132.726261574076</v>
      </c>
      <c r="H8427" s="1">
        <v>57500</v>
      </c>
      <c r="I8427" t="s">
        <v>993</v>
      </c>
      <c r="J8427" t="s">
        <v>7258</v>
      </c>
    </row>
    <row r="8428" spans="1:10">
      <c r="A8428" t="s">
        <v>77</v>
      </c>
      <c r="B8428" t="s">
        <v>14866</v>
      </c>
      <c r="C8428" t="s">
        <v>201</v>
      </c>
      <c r="D8428" t="s">
        <v>13</v>
      </c>
      <c r="E8428" t="s">
        <v>14</v>
      </c>
      <c r="F8428" t="s">
        <v>26</v>
      </c>
      <c r="G8428" s="3">
        <v>45048.75571759259</v>
      </c>
      <c r="H8428" s="1">
        <v>112500</v>
      </c>
      <c r="I8428" t="s">
        <v>14867</v>
      </c>
      <c r="J8428" t="s">
        <v>14868</v>
      </c>
    </row>
    <row r="8429" spans="1:10">
      <c r="A8429" t="s">
        <v>33</v>
      </c>
      <c r="B8429" t="s">
        <v>14869</v>
      </c>
      <c r="C8429" t="s">
        <v>365</v>
      </c>
      <c r="D8429" t="s">
        <v>1075</v>
      </c>
      <c r="E8429" t="s">
        <v>14</v>
      </c>
      <c r="F8429" t="s">
        <v>26</v>
      </c>
      <c r="G8429" s="3">
        <v>45272.720995370371</v>
      </c>
      <c r="H8429" s="1">
        <v>60000</v>
      </c>
      <c r="I8429" t="s">
        <v>14870</v>
      </c>
    </row>
    <row r="8430" spans="1:10">
      <c r="A8430" t="s">
        <v>10</v>
      </c>
      <c r="B8430" t="s">
        <v>14871</v>
      </c>
      <c r="C8430" t="s">
        <v>1059</v>
      </c>
      <c r="D8430" t="s">
        <v>13</v>
      </c>
      <c r="E8430" t="s">
        <v>14</v>
      </c>
      <c r="F8430" t="s">
        <v>26</v>
      </c>
      <c r="G8430" s="3">
        <v>45104.710694444446</v>
      </c>
      <c r="H8430" s="1">
        <v>140000</v>
      </c>
      <c r="I8430" t="s">
        <v>11214</v>
      </c>
      <c r="J8430" t="s">
        <v>338</v>
      </c>
    </row>
    <row r="8431" spans="1:10">
      <c r="A8431" t="s">
        <v>33</v>
      </c>
      <c r="B8431" t="s">
        <v>14872</v>
      </c>
      <c r="C8431" t="s">
        <v>157</v>
      </c>
      <c r="D8431" t="s">
        <v>10927</v>
      </c>
      <c r="E8431" t="s">
        <v>14</v>
      </c>
      <c r="F8431" t="s">
        <v>26</v>
      </c>
      <c r="G8431" s="3">
        <v>45226.708854166667</v>
      </c>
      <c r="H8431" s="1">
        <v>65000</v>
      </c>
      <c r="I8431" t="s">
        <v>9820</v>
      </c>
      <c r="J8431" t="s">
        <v>8923</v>
      </c>
    </row>
    <row r="8432" spans="1:10">
      <c r="A8432" t="s">
        <v>33</v>
      </c>
      <c r="B8432" t="s">
        <v>746</v>
      </c>
      <c r="C8432" t="s">
        <v>232</v>
      </c>
      <c r="D8432" t="s">
        <v>13</v>
      </c>
      <c r="E8432" t="s">
        <v>14</v>
      </c>
      <c r="F8432" t="s">
        <v>26</v>
      </c>
      <c r="G8432" s="3">
        <v>45255.708310185182</v>
      </c>
      <c r="H8432" s="1">
        <v>115000</v>
      </c>
      <c r="I8432" t="s">
        <v>14873</v>
      </c>
      <c r="J8432" t="s">
        <v>14874</v>
      </c>
    </row>
    <row r="8433" spans="1:10">
      <c r="A8433" t="s">
        <v>33</v>
      </c>
      <c r="B8433" t="s">
        <v>569</v>
      </c>
      <c r="C8433" t="s">
        <v>232</v>
      </c>
      <c r="D8433" t="s">
        <v>13</v>
      </c>
      <c r="E8433" t="s">
        <v>14</v>
      </c>
      <c r="F8433" t="s">
        <v>26</v>
      </c>
      <c r="G8433" s="3">
        <v>45097.708379629628</v>
      </c>
      <c r="H8433" s="1">
        <v>90000</v>
      </c>
      <c r="I8433" t="s">
        <v>14875</v>
      </c>
      <c r="J8433" t="s">
        <v>2201</v>
      </c>
    </row>
    <row r="8434" spans="1:10">
      <c r="A8434" t="s">
        <v>33</v>
      </c>
      <c r="B8434" t="s">
        <v>9117</v>
      </c>
      <c r="C8434" t="s">
        <v>1305</v>
      </c>
      <c r="D8434" t="s">
        <v>13</v>
      </c>
      <c r="E8434" t="s">
        <v>14</v>
      </c>
      <c r="F8434" t="s">
        <v>26</v>
      </c>
      <c r="G8434" s="3">
        <v>45260.708437499998</v>
      </c>
      <c r="H8434" s="1">
        <v>70000</v>
      </c>
      <c r="I8434" t="s">
        <v>366</v>
      </c>
    </row>
    <row r="8435" spans="1:10">
      <c r="A8435" t="s">
        <v>212</v>
      </c>
      <c r="B8435" t="s">
        <v>212</v>
      </c>
      <c r="C8435" t="s">
        <v>24</v>
      </c>
      <c r="D8435" t="s">
        <v>13</v>
      </c>
      <c r="E8435" t="s">
        <v>25</v>
      </c>
      <c r="F8435" t="s">
        <v>26</v>
      </c>
      <c r="G8435" s="3">
        <v>45104.711284722223</v>
      </c>
      <c r="H8435" s="1">
        <v>120000</v>
      </c>
      <c r="I8435" t="s">
        <v>14876</v>
      </c>
      <c r="J8435" t="s">
        <v>14877</v>
      </c>
    </row>
    <row r="8436" spans="1:10">
      <c r="A8436" t="s">
        <v>33</v>
      </c>
      <c r="B8436" t="s">
        <v>33</v>
      </c>
      <c r="C8436" t="s">
        <v>391</v>
      </c>
      <c r="D8436" t="s">
        <v>13</v>
      </c>
      <c r="E8436" t="s">
        <v>14</v>
      </c>
      <c r="F8436" t="s">
        <v>26</v>
      </c>
      <c r="G8436" s="3">
        <v>45215.709143518521</v>
      </c>
      <c r="H8436" s="1">
        <v>75000</v>
      </c>
      <c r="I8436" t="s">
        <v>14878</v>
      </c>
      <c r="J8436" t="s">
        <v>316</v>
      </c>
    </row>
    <row r="8437" spans="1:10">
      <c r="A8437" t="s">
        <v>18</v>
      </c>
      <c r="B8437" t="s">
        <v>14879</v>
      </c>
      <c r="C8437" t="s">
        <v>56</v>
      </c>
      <c r="D8437" t="s">
        <v>13</v>
      </c>
      <c r="E8437" t="s">
        <v>14</v>
      </c>
      <c r="F8437" t="s">
        <v>26</v>
      </c>
      <c r="G8437" s="3">
        <v>44954.709641203706</v>
      </c>
      <c r="H8437" s="1">
        <v>145000</v>
      </c>
      <c r="I8437" t="s">
        <v>974</v>
      </c>
      <c r="J8437" t="s">
        <v>7731</v>
      </c>
    </row>
    <row r="8438" spans="1:10">
      <c r="A8438" t="s">
        <v>77</v>
      </c>
      <c r="B8438" t="s">
        <v>6821</v>
      </c>
      <c r="C8438" t="s">
        <v>201</v>
      </c>
      <c r="D8438" t="s">
        <v>13</v>
      </c>
      <c r="E8438" t="s">
        <v>14</v>
      </c>
      <c r="F8438" t="s">
        <v>26</v>
      </c>
      <c r="G8438" s="3">
        <v>45142.750162037039</v>
      </c>
      <c r="H8438" s="1">
        <v>70000</v>
      </c>
      <c r="I8438" t="s">
        <v>14880</v>
      </c>
    </row>
    <row r="8439" spans="1:10">
      <c r="A8439" t="s">
        <v>33</v>
      </c>
      <c r="B8439" t="s">
        <v>14881</v>
      </c>
      <c r="C8439" t="s">
        <v>24</v>
      </c>
      <c r="D8439" t="s">
        <v>13</v>
      </c>
      <c r="E8439" t="s">
        <v>25</v>
      </c>
      <c r="F8439" t="s">
        <v>26</v>
      </c>
      <c r="G8439" s="3">
        <v>45131.709965277776</v>
      </c>
      <c r="H8439" s="1">
        <v>99500</v>
      </c>
      <c r="I8439" t="s">
        <v>3796</v>
      </c>
      <c r="J8439" t="s">
        <v>3720</v>
      </c>
    </row>
    <row r="8440" spans="1:10">
      <c r="A8440" t="s">
        <v>33</v>
      </c>
      <c r="B8440" t="s">
        <v>33</v>
      </c>
      <c r="C8440" t="s">
        <v>201</v>
      </c>
      <c r="D8440" t="s">
        <v>13</v>
      </c>
      <c r="E8440" t="s">
        <v>14</v>
      </c>
      <c r="F8440" t="s">
        <v>26</v>
      </c>
      <c r="G8440" s="3">
        <v>45054.735520833332</v>
      </c>
      <c r="H8440" s="1">
        <v>95000</v>
      </c>
      <c r="I8440" t="s">
        <v>308</v>
      </c>
      <c r="J8440" t="s">
        <v>3720</v>
      </c>
    </row>
    <row r="8441" spans="1:10">
      <c r="A8441" t="s">
        <v>18</v>
      </c>
      <c r="B8441" t="s">
        <v>10997</v>
      </c>
      <c r="C8441" t="s">
        <v>243</v>
      </c>
      <c r="D8441" t="s">
        <v>13</v>
      </c>
      <c r="E8441" t="s">
        <v>14</v>
      </c>
      <c r="F8441" t="s">
        <v>26</v>
      </c>
      <c r="G8441" s="3">
        <v>45040.713923611111</v>
      </c>
      <c r="H8441" s="1">
        <v>93700</v>
      </c>
      <c r="I8441" t="s">
        <v>7375</v>
      </c>
      <c r="J8441" t="s">
        <v>14882</v>
      </c>
    </row>
    <row r="8442" spans="1:10">
      <c r="A8442" t="s">
        <v>33</v>
      </c>
      <c r="B8442" t="s">
        <v>4941</v>
      </c>
      <c r="C8442" t="s">
        <v>2829</v>
      </c>
      <c r="D8442" t="s">
        <v>13</v>
      </c>
      <c r="E8442" t="s">
        <v>14</v>
      </c>
      <c r="F8442" t="s">
        <v>26</v>
      </c>
      <c r="G8442" s="3">
        <v>45103.709386574075</v>
      </c>
      <c r="H8442" s="1">
        <v>46238.3984375</v>
      </c>
      <c r="I8442" t="s">
        <v>14883</v>
      </c>
      <c r="J8442" t="s">
        <v>1191</v>
      </c>
    </row>
    <row r="8443" spans="1:10">
      <c r="A8443" t="s">
        <v>212</v>
      </c>
      <c r="B8443" t="s">
        <v>14884</v>
      </c>
      <c r="C8443" t="s">
        <v>108</v>
      </c>
      <c r="D8443" t="s">
        <v>13</v>
      </c>
      <c r="E8443" t="s">
        <v>14</v>
      </c>
      <c r="F8443" t="s">
        <v>26</v>
      </c>
      <c r="G8443" s="3">
        <v>45267.709502314814</v>
      </c>
      <c r="H8443" s="1">
        <v>349500</v>
      </c>
      <c r="I8443" t="s">
        <v>31</v>
      </c>
      <c r="J8443" t="s">
        <v>3203</v>
      </c>
    </row>
    <row r="8444" spans="1:10">
      <c r="A8444" t="s">
        <v>10</v>
      </c>
      <c r="B8444" t="s">
        <v>14885</v>
      </c>
      <c r="C8444" t="s">
        <v>108</v>
      </c>
      <c r="D8444" t="s">
        <v>13</v>
      </c>
      <c r="E8444" t="s">
        <v>14</v>
      </c>
      <c r="F8444" t="s">
        <v>26</v>
      </c>
      <c r="G8444" s="3">
        <v>45247.7109837963</v>
      </c>
      <c r="H8444" s="1">
        <v>242500</v>
      </c>
      <c r="I8444" t="s">
        <v>31</v>
      </c>
      <c r="J8444" t="s">
        <v>1334</v>
      </c>
    </row>
    <row r="8445" spans="1:10">
      <c r="A8445" t="s">
        <v>10</v>
      </c>
      <c r="B8445" t="s">
        <v>14886</v>
      </c>
      <c r="C8445" t="s">
        <v>136</v>
      </c>
      <c r="D8445" t="s">
        <v>13</v>
      </c>
      <c r="E8445" t="s">
        <v>14</v>
      </c>
      <c r="F8445" t="s">
        <v>26</v>
      </c>
      <c r="G8445" s="3">
        <v>45118.712824074071</v>
      </c>
      <c r="H8445" s="1">
        <v>156500</v>
      </c>
      <c r="I8445" t="s">
        <v>14887</v>
      </c>
      <c r="J8445" t="s">
        <v>9284</v>
      </c>
    </row>
    <row r="8446" spans="1:10">
      <c r="A8446" t="s">
        <v>33</v>
      </c>
      <c r="B8446" t="s">
        <v>33</v>
      </c>
      <c r="C8446" t="s">
        <v>325</v>
      </c>
      <c r="D8446" t="s">
        <v>13</v>
      </c>
      <c r="E8446" t="s">
        <v>14</v>
      </c>
      <c r="F8446" t="s">
        <v>26</v>
      </c>
      <c r="G8446" s="3">
        <v>45021.732743055552</v>
      </c>
      <c r="H8446" s="1">
        <v>50000</v>
      </c>
      <c r="I8446" t="s">
        <v>14888</v>
      </c>
      <c r="J8446" t="s">
        <v>230</v>
      </c>
    </row>
    <row r="8447" spans="1:10">
      <c r="A8447" t="s">
        <v>152</v>
      </c>
      <c r="B8447" t="s">
        <v>1216</v>
      </c>
      <c r="D8447" t="s">
        <v>13</v>
      </c>
      <c r="E8447" t="s">
        <v>14</v>
      </c>
      <c r="F8447" t="s">
        <v>528</v>
      </c>
      <c r="G8447" s="3">
        <v>45051.732685185183</v>
      </c>
      <c r="H8447" s="1">
        <v>166000</v>
      </c>
      <c r="I8447" t="s">
        <v>3420</v>
      </c>
      <c r="J8447" t="s">
        <v>14889</v>
      </c>
    </row>
    <row r="8448" spans="1:10">
      <c r="A8448" t="s">
        <v>106</v>
      </c>
      <c r="B8448" t="s">
        <v>14890</v>
      </c>
      <c r="C8448" t="s">
        <v>24</v>
      </c>
      <c r="D8448" t="s">
        <v>13</v>
      </c>
      <c r="E8448" t="s">
        <v>25</v>
      </c>
      <c r="F8448" t="s">
        <v>601</v>
      </c>
      <c r="G8448" s="3">
        <v>45204.720381944448</v>
      </c>
      <c r="H8448" s="1">
        <v>155000</v>
      </c>
      <c r="I8448" t="s">
        <v>4214</v>
      </c>
      <c r="J8448" t="s">
        <v>14891</v>
      </c>
    </row>
    <row r="8449" spans="1:10">
      <c r="A8449" t="s">
        <v>33</v>
      </c>
      <c r="B8449" t="s">
        <v>364</v>
      </c>
      <c r="C8449" t="s">
        <v>14892</v>
      </c>
      <c r="D8449" t="s">
        <v>13</v>
      </c>
      <c r="E8449" t="s">
        <v>14</v>
      </c>
      <c r="F8449" t="s">
        <v>26</v>
      </c>
      <c r="G8449" s="3">
        <v>44970.708749999998</v>
      </c>
      <c r="H8449" s="1">
        <v>110000</v>
      </c>
      <c r="I8449" t="s">
        <v>14893</v>
      </c>
      <c r="J8449" t="s">
        <v>14894</v>
      </c>
    </row>
    <row r="8450" spans="1:10">
      <c r="A8450" t="s">
        <v>33</v>
      </c>
      <c r="B8450" t="s">
        <v>14895</v>
      </c>
      <c r="C8450" t="s">
        <v>237</v>
      </c>
      <c r="D8450" t="s">
        <v>13</v>
      </c>
      <c r="E8450" t="s">
        <v>14</v>
      </c>
      <c r="F8450" t="s">
        <v>26</v>
      </c>
      <c r="G8450" s="3">
        <v>45091.710115740738</v>
      </c>
      <c r="H8450" s="1">
        <v>125540</v>
      </c>
      <c r="I8450" t="s">
        <v>69</v>
      </c>
      <c r="J8450" t="s">
        <v>6907</v>
      </c>
    </row>
    <row r="8451" spans="1:10">
      <c r="A8451" t="s">
        <v>152</v>
      </c>
      <c r="B8451" t="s">
        <v>14896</v>
      </c>
      <c r="C8451" t="s">
        <v>14897</v>
      </c>
      <c r="D8451" t="s">
        <v>100</v>
      </c>
      <c r="E8451" t="s">
        <v>14</v>
      </c>
      <c r="F8451" t="s">
        <v>314</v>
      </c>
      <c r="G8451" s="3">
        <v>45014.755162037036</v>
      </c>
      <c r="H8451" s="1">
        <v>69300</v>
      </c>
      <c r="I8451" t="s">
        <v>14898</v>
      </c>
      <c r="J8451" t="s">
        <v>7890</v>
      </c>
    </row>
    <row r="8452" spans="1:10">
      <c r="A8452" t="s">
        <v>18</v>
      </c>
      <c r="B8452" t="s">
        <v>5062</v>
      </c>
      <c r="C8452" t="s">
        <v>1866</v>
      </c>
      <c r="D8452" t="s">
        <v>13</v>
      </c>
      <c r="E8452" t="s">
        <v>14</v>
      </c>
      <c r="F8452" t="s">
        <v>171</v>
      </c>
      <c r="G8452" s="3">
        <v>45082.71802083333</v>
      </c>
      <c r="H8452" s="1">
        <v>97444</v>
      </c>
      <c r="I8452" t="s">
        <v>11929</v>
      </c>
      <c r="J8452" t="s">
        <v>203</v>
      </c>
    </row>
    <row r="8453" spans="1:10">
      <c r="A8453" t="s">
        <v>77</v>
      </c>
      <c r="B8453" t="s">
        <v>14899</v>
      </c>
      <c r="C8453" t="s">
        <v>232</v>
      </c>
      <c r="D8453" t="s">
        <v>13</v>
      </c>
      <c r="E8453" t="s">
        <v>14</v>
      </c>
      <c r="F8453" t="s">
        <v>26</v>
      </c>
      <c r="G8453" s="3">
        <v>45124.708518518521</v>
      </c>
      <c r="H8453" s="1">
        <v>115000</v>
      </c>
      <c r="I8453" t="s">
        <v>617</v>
      </c>
    </row>
    <row r="8454" spans="1:10">
      <c r="A8454" t="s">
        <v>33</v>
      </c>
      <c r="B8454" t="s">
        <v>14900</v>
      </c>
      <c r="C8454" t="s">
        <v>6293</v>
      </c>
      <c r="D8454" t="s">
        <v>13</v>
      </c>
      <c r="E8454" t="s">
        <v>14</v>
      </c>
      <c r="F8454" t="s">
        <v>26</v>
      </c>
      <c r="G8454" s="3">
        <v>45126.708541666667</v>
      </c>
      <c r="H8454" s="1">
        <v>111175</v>
      </c>
      <c r="I8454" t="s">
        <v>6294</v>
      </c>
      <c r="J8454" t="s">
        <v>14901</v>
      </c>
    </row>
    <row r="8455" spans="1:10">
      <c r="A8455" t="s">
        <v>33</v>
      </c>
      <c r="B8455" t="s">
        <v>14902</v>
      </c>
      <c r="C8455" t="s">
        <v>7597</v>
      </c>
      <c r="D8455" t="s">
        <v>13</v>
      </c>
      <c r="E8455" t="s">
        <v>14</v>
      </c>
      <c r="F8455" t="s">
        <v>26</v>
      </c>
      <c r="G8455" s="3">
        <v>45097.709050925929</v>
      </c>
      <c r="H8455" s="1">
        <v>83500</v>
      </c>
      <c r="I8455" t="s">
        <v>14903</v>
      </c>
      <c r="J8455" t="s">
        <v>2090</v>
      </c>
    </row>
    <row r="8456" spans="1:10">
      <c r="A8456" t="s">
        <v>10</v>
      </c>
      <c r="B8456" t="s">
        <v>14904</v>
      </c>
      <c r="C8456" t="s">
        <v>676</v>
      </c>
      <c r="D8456" t="s">
        <v>13</v>
      </c>
      <c r="E8456" t="s">
        <v>14</v>
      </c>
      <c r="F8456" t="s">
        <v>20</v>
      </c>
      <c r="G8456" s="3">
        <v>45160.733796296299</v>
      </c>
      <c r="H8456" s="1">
        <v>100783</v>
      </c>
      <c r="I8456" t="s">
        <v>3758</v>
      </c>
      <c r="J8456" t="s">
        <v>14905</v>
      </c>
    </row>
    <row r="8457" spans="1:10">
      <c r="A8457" t="s">
        <v>33</v>
      </c>
      <c r="B8457" t="s">
        <v>14906</v>
      </c>
      <c r="C8457" t="s">
        <v>14907</v>
      </c>
      <c r="D8457" t="s">
        <v>13</v>
      </c>
      <c r="E8457" t="s">
        <v>14</v>
      </c>
      <c r="F8457" t="s">
        <v>26</v>
      </c>
      <c r="G8457" s="3">
        <v>45155.708437499998</v>
      </c>
      <c r="H8457" s="1">
        <v>115000</v>
      </c>
      <c r="I8457" t="s">
        <v>9618</v>
      </c>
      <c r="J8457" t="s">
        <v>14594</v>
      </c>
    </row>
    <row r="8458" spans="1:10">
      <c r="A8458" t="s">
        <v>77</v>
      </c>
      <c r="B8458" t="s">
        <v>14908</v>
      </c>
      <c r="C8458" t="s">
        <v>232</v>
      </c>
      <c r="D8458" t="s">
        <v>13</v>
      </c>
      <c r="E8458" t="s">
        <v>14</v>
      </c>
      <c r="F8458" t="s">
        <v>26</v>
      </c>
      <c r="G8458" s="3">
        <v>44977.708449074074</v>
      </c>
      <c r="H8458" s="1">
        <v>85000</v>
      </c>
      <c r="I8458" t="s">
        <v>14909</v>
      </c>
      <c r="J8458" t="s">
        <v>14910</v>
      </c>
    </row>
    <row r="8459" spans="1:10">
      <c r="A8459" t="s">
        <v>10</v>
      </c>
      <c r="B8459" t="s">
        <v>1430</v>
      </c>
      <c r="C8459" t="s">
        <v>24</v>
      </c>
      <c r="D8459" t="s">
        <v>13</v>
      </c>
      <c r="E8459" t="s">
        <v>25</v>
      </c>
      <c r="F8459" t="s">
        <v>20</v>
      </c>
      <c r="G8459" s="3">
        <v>44985.7346875</v>
      </c>
      <c r="H8459" s="1">
        <v>160000</v>
      </c>
      <c r="I8459" t="s">
        <v>8753</v>
      </c>
      <c r="J8459" t="s">
        <v>28</v>
      </c>
    </row>
    <row r="8460" spans="1:10">
      <c r="A8460" t="s">
        <v>212</v>
      </c>
      <c r="B8460" t="s">
        <v>14911</v>
      </c>
      <c r="C8460" t="s">
        <v>232</v>
      </c>
      <c r="D8460" t="s">
        <v>13</v>
      </c>
      <c r="E8460" t="s">
        <v>14</v>
      </c>
      <c r="F8460" t="s">
        <v>26</v>
      </c>
      <c r="G8460" s="3">
        <v>45012.71199074074</v>
      </c>
      <c r="H8460" s="1">
        <v>234500</v>
      </c>
      <c r="I8460" t="s">
        <v>3400</v>
      </c>
      <c r="J8460" t="s">
        <v>3401</v>
      </c>
    </row>
    <row r="8461" spans="1:10">
      <c r="A8461" t="s">
        <v>10</v>
      </c>
      <c r="B8461" t="s">
        <v>10</v>
      </c>
      <c r="C8461" t="s">
        <v>434</v>
      </c>
      <c r="D8461" t="s">
        <v>100</v>
      </c>
      <c r="E8461" t="s">
        <v>14</v>
      </c>
      <c r="F8461" t="s">
        <v>26</v>
      </c>
      <c r="G8461" s="3">
        <v>45049.71130787037</v>
      </c>
      <c r="H8461" s="1">
        <v>110000</v>
      </c>
      <c r="I8461" t="s">
        <v>14912</v>
      </c>
      <c r="J8461" t="s">
        <v>14913</v>
      </c>
    </row>
    <row r="8462" spans="1:10">
      <c r="A8462" t="s">
        <v>135</v>
      </c>
      <c r="B8462" t="s">
        <v>14914</v>
      </c>
      <c r="C8462" t="s">
        <v>2003</v>
      </c>
      <c r="D8462" t="s">
        <v>13</v>
      </c>
      <c r="E8462" t="s">
        <v>14</v>
      </c>
      <c r="F8462" t="s">
        <v>171</v>
      </c>
      <c r="G8462" s="3">
        <v>44966.049907407411</v>
      </c>
      <c r="H8462" s="1">
        <v>64800</v>
      </c>
      <c r="I8462" t="s">
        <v>685</v>
      </c>
      <c r="J8462" t="s">
        <v>14915</v>
      </c>
    </row>
    <row r="8463" spans="1:10">
      <c r="A8463" t="s">
        <v>10</v>
      </c>
      <c r="B8463" t="s">
        <v>14916</v>
      </c>
      <c r="D8463" t="s">
        <v>13</v>
      </c>
      <c r="E8463" t="s">
        <v>14</v>
      </c>
      <c r="F8463" t="s">
        <v>26</v>
      </c>
      <c r="G8463" s="3">
        <v>45153.709953703707</v>
      </c>
      <c r="H8463" s="1">
        <v>300000</v>
      </c>
      <c r="I8463" t="s">
        <v>14917</v>
      </c>
      <c r="J8463" t="s">
        <v>338</v>
      </c>
    </row>
    <row r="8464" spans="1:10">
      <c r="A8464" t="s">
        <v>10</v>
      </c>
      <c r="B8464" t="s">
        <v>10</v>
      </c>
      <c r="C8464" t="s">
        <v>521</v>
      </c>
      <c r="D8464" t="s">
        <v>13</v>
      </c>
      <c r="E8464" t="s">
        <v>14</v>
      </c>
      <c r="F8464" t="s">
        <v>26</v>
      </c>
      <c r="G8464" s="3">
        <v>45188.709560185183</v>
      </c>
      <c r="H8464" s="1">
        <v>125000</v>
      </c>
      <c r="I8464" t="s">
        <v>14918</v>
      </c>
      <c r="J8464" t="s">
        <v>14919</v>
      </c>
    </row>
    <row r="8465" spans="1:10">
      <c r="A8465" t="s">
        <v>33</v>
      </c>
      <c r="B8465" t="s">
        <v>14920</v>
      </c>
      <c r="C8465" t="s">
        <v>243</v>
      </c>
      <c r="D8465" t="s">
        <v>13</v>
      </c>
      <c r="E8465" t="s">
        <v>14</v>
      </c>
      <c r="F8465" t="s">
        <v>26</v>
      </c>
      <c r="G8465" s="3">
        <v>45174.709548611114</v>
      </c>
      <c r="H8465" s="1">
        <v>110000</v>
      </c>
      <c r="I8465" t="s">
        <v>14921</v>
      </c>
      <c r="J8465" t="s">
        <v>1643</v>
      </c>
    </row>
    <row r="8466" spans="1:10">
      <c r="A8466" t="s">
        <v>10</v>
      </c>
      <c r="B8466" t="s">
        <v>10</v>
      </c>
      <c r="C8466" t="s">
        <v>14922</v>
      </c>
      <c r="D8466" t="s">
        <v>13</v>
      </c>
      <c r="E8466" t="s">
        <v>14</v>
      </c>
      <c r="F8466" t="s">
        <v>26</v>
      </c>
      <c r="G8466" s="3">
        <v>45236.799155092594</v>
      </c>
      <c r="H8466" s="1">
        <v>187500</v>
      </c>
      <c r="I8466" t="s">
        <v>14923</v>
      </c>
      <c r="J8466" t="s">
        <v>14924</v>
      </c>
    </row>
    <row r="8467" spans="1:10">
      <c r="A8467" t="s">
        <v>73</v>
      </c>
      <c r="B8467" t="s">
        <v>73</v>
      </c>
      <c r="C8467" t="s">
        <v>228</v>
      </c>
      <c r="D8467" t="s">
        <v>13</v>
      </c>
      <c r="E8467" t="s">
        <v>14</v>
      </c>
      <c r="F8467" t="s">
        <v>26</v>
      </c>
      <c r="G8467" s="3">
        <v>44937.710127314815</v>
      </c>
      <c r="H8467" s="1">
        <v>150000</v>
      </c>
      <c r="I8467" t="s">
        <v>14925</v>
      </c>
      <c r="J8467" t="s">
        <v>915</v>
      </c>
    </row>
    <row r="8468" spans="1:10">
      <c r="A8468" t="s">
        <v>18</v>
      </c>
      <c r="B8468" t="s">
        <v>18</v>
      </c>
      <c r="C8468" t="s">
        <v>232</v>
      </c>
      <c r="D8468" t="s">
        <v>100</v>
      </c>
      <c r="E8468" t="s">
        <v>14</v>
      </c>
      <c r="F8468" t="s">
        <v>26</v>
      </c>
      <c r="G8468" s="3">
        <v>44979.716458333336</v>
      </c>
      <c r="H8468" s="1">
        <v>90000</v>
      </c>
      <c r="I8468" t="s">
        <v>14926</v>
      </c>
      <c r="J8468" t="s">
        <v>28</v>
      </c>
    </row>
    <row r="8469" spans="1:10">
      <c r="A8469" t="s">
        <v>10</v>
      </c>
      <c r="B8469" t="s">
        <v>14927</v>
      </c>
      <c r="C8469" t="s">
        <v>521</v>
      </c>
      <c r="D8469" t="s">
        <v>13</v>
      </c>
      <c r="E8469" t="s">
        <v>14</v>
      </c>
      <c r="F8469" t="s">
        <v>26</v>
      </c>
      <c r="G8469" s="3">
        <v>44943.711597222224</v>
      </c>
      <c r="H8469" s="1">
        <v>135000</v>
      </c>
      <c r="I8469" t="s">
        <v>14928</v>
      </c>
    </row>
    <row r="8470" spans="1:10">
      <c r="A8470" t="s">
        <v>10</v>
      </c>
      <c r="B8470" t="s">
        <v>10</v>
      </c>
      <c r="C8470" t="s">
        <v>26</v>
      </c>
      <c r="D8470" t="s">
        <v>13</v>
      </c>
      <c r="E8470" t="s">
        <v>14</v>
      </c>
      <c r="F8470" t="s">
        <v>26</v>
      </c>
      <c r="G8470" s="3">
        <v>45050.712696759256</v>
      </c>
      <c r="H8470" s="1">
        <v>150000</v>
      </c>
      <c r="I8470" t="s">
        <v>14929</v>
      </c>
    </row>
    <row r="8471" spans="1:10">
      <c r="A8471" t="s">
        <v>33</v>
      </c>
      <c r="B8471" t="s">
        <v>14930</v>
      </c>
      <c r="C8471" t="s">
        <v>243</v>
      </c>
      <c r="D8471" t="s">
        <v>13</v>
      </c>
      <c r="E8471" t="s">
        <v>14</v>
      </c>
      <c r="F8471" t="s">
        <v>26</v>
      </c>
      <c r="G8471" s="3">
        <v>45155.709930555553</v>
      </c>
      <c r="H8471" s="1">
        <v>86000</v>
      </c>
      <c r="I8471" t="s">
        <v>14931</v>
      </c>
      <c r="J8471" t="s">
        <v>843</v>
      </c>
    </row>
    <row r="8472" spans="1:10">
      <c r="A8472" t="s">
        <v>106</v>
      </c>
      <c r="B8472" t="s">
        <v>2850</v>
      </c>
      <c r="C8472" t="s">
        <v>1783</v>
      </c>
      <c r="D8472" t="s">
        <v>13</v>
      </c>
      <c r="E8472" t="s">
        <v>14</v>
      </c>
      <c r="F8472" t="s">
        <v>26</v>
      </c>
      <c r="G8472" s="3">
        <v>45114.708622685182</v>
      </c>
      <c r="H8472" s="1">
        <v>140998</v>
      </c>
      <c r="I8472" t="s">
        <v>14932</v>
      </c>
    </row>
    <row r="8473" spans="1:10">
      <c r="A8473" t="s">
        <v>33</v>
      </c>
      <c r="B8473" t="s">
        <v>14933</v>
      </c>
      <c r="C8473" t="s">
        <v>14934</v>
      </c>
      <c r="D8473" t="s">
        <v>13</v>
      </c>
      <c r="E8473" t="s">
        <v>14</v>
      </c>
      <c r="F8473" t="s">
        <v>26</v>
      </c>
      <c r="G8473" s="3">
        <v>44968.708333333336</v>
      </c>
      <c r="H8473" s="1">
        <v>95000</v>
      </c>
      <c r="I8473" t="s">
        <v>88</v>
      </c>
      <c r="J8473" t="s">
        <v>14935</v>
      </c>
    </row>
    <row r="8474" spans="1:10">
      <c r="A8474" t="s">
        <v>33</v>
      </c>
      <c r="B8474" t="s">
        <v>14448</v>
      </c>
      <c r="C8474" t="s">
        <v>557</v>
      </c>
      <c r="D8474" t="s">
        <v>13</v>
      </c>
      <c r="E8474" t="s">
        <v>14</v>
      </c>
      <c r="F8474" t="s">
        <v>26</v>
      </c>
      <c r="G8474" s="3">
        <v>45272.746678240743</v>
      </c>
      <c r="H8474" s="1">
        <v>60000</v>
      </c>
      <c r="I8474" t="s">
        <v>14449</v>
      </c>
      <c r="J8474" t="s">
        <v>306</v>
      </c>
    </row>
    <row r="8475" spans="1:10">
      <c r="A8475" t="s">
        <v>33</v>
      </c>
      <c r="B8475" t="s">
        <v>14936</v>
      </c>
      <c r="C8475" t="s">
        <v>24</v>
      </c>
      <c r="D8475" t="s">
        <v>13</v>
      </c>
      <c r="E8475" t="s">
        <v>25</v>
      </c>
      <c r="F8475" t="s">
        <v>26</v>
      </c>
      <c r="G8475" s="3">
        <v>45193.708449074074</v>
      </c>
      <c r="H8475" s="1">
        <v>105000</v>
      </c>
      <c r="I8475" t="s">
        <v>1583</v>
      </c>
    </row>
    <row r="8476" spans="1:10">
      <c r="A8476" t="s">
        <v>33</v>
      </c>
      <c r="B8476" t="s">
        <v>9785</v>
      </c>
      <c r="C8476" t="s">
        <v>9786</v>
      </c>
      <c r="D8476" t="s">
        <v>100</v>
      </c>
      <c r="E8476" t="s">
        <v>14</v>
      </c>
      <c r="F8476" t="s">
        <v>26</v>
      </c>
      <c r="G8476" s="3">
        <v>45161.709039351852</v>
      </c>
      <c r="H8476" s="1">
        <v>70200</v>
      </c>
      <c r="I8476" t="s">
        <v>14937</v>
      </c>
      <c r="J8476" t="s">
        <v>1095</v>
      </c>
    </row>
    <row r="8477" spans="1:10">
      <c r="A8477" t="s">
        <v>10</v>
      </c>
      <c r="B8477" t="s">
        <v>14740</v>
      </c>
      <c r="C8477" t="s">
        <v>14938</v>
      </c>
      <c r="D8477" t="s">
        <v>13</v>
      </c>
      <c r="E8477" t="s">
        <v>14</v>
      </c>
      <c r="F8477" t="s">
        <v>26</v>
      </c>
      <c r="G8477" s="3">
        <v>45263.709236111114</v>
      </c>
      <c r="H8477" s="1">
        <v>109500</v>
      </c>
      <c r="I8477" t="s">
        <v>729</v>
      </c>
      <c r="J8477" t="s">
        <v>1263</v>
      </c>
    </row>
    <row r="8478" spans="1:10">
      <c r="A8478" t="s">
        <v>33</v>
      </c>
      <c r="B8478" t="s">
        <v>33</v>
      </c>
      <c r="C8478" t="s">
        <v>8484</v>
      </c>
      <c r="D8478" t="s">
        <v>13</v>
      </c>
      <c r="E8478" t="s">
        <v>14</v>
      </c>
      <c r="F8478" t="s">
        <v>26</v>
      </c>
      <c r="G8478" s="3">
        <v>44985.710798611108</v>
      </c>
      <c r="H8478" s="1">
        <v>48938.390625</v>
      </c>
      <c r="I8478" t="s">
        <v>8485</v>
      </c>
      <c r="J8478" t="s">
        <v>8486</v>
      </c>
    </row>
    <row r="8479" spans="1:10">
      <c r="A8479" t="s">
        <v>73</v>
      </c>
      <c r="B8479" t="s">
        <v>73</v>
      </c>
      <c r="C8479" t="s">
        <v>161</v>
      </c>
      <c r="D8479" t="s">
        <v>13</v>
      </c>
      <c r="E8479" t="s">
        <v>14</v>
      </c>
      <c r="F8479" t="s">
        <v>162</v>
      </c>
      <c r="G8479" s="3">
        <v>45061.745844907404</v>
      </c>
      <c r="H8479" s="1">
        <v>147500</v>
      </c>
      <c r="I8479" t="s">
        <v>10916</v>
      </c>
      <c r="J8479" t="s">
        <v>14939</v>
      </c>
    </row>
    <row r="8480" spans="1:10">
      <c r="A8480" t="s">
        <v>212</v>
      </c>
      <c r="B8480" t="s">
        <v>212</v>
      </c>
      <c r="C8480" t="s">
        <v>1105</v>
      </c>
      <c r="D8480" t="s">
        <v>13</v>
      </c>
      <c r="E8480" t="s">
        <v>14</v>
      </c>
      <c r="F8480" t="s">
        <v>26</v>
      </c>
      <c r="G8480" s="3">
        <v>45113.710763888892</v>
      </c>
      <c r="H8480" s="1">
        <v>300000</v>
      </c>
      <c r="I8480" t="s">
        <v>14803</v>
      </c>
      <c r="J8480" t="s">
        <v>582</v>
      </c>
    </row>
    <row r="8481" spans="1:10">
      <c r="A8481" t="s">
        <v>33</v>
      </c>
      <c r="B8481" t="s">
        <v>4941</v>
      </c>
      <c r="C8481" t="s">
        <v>56</v>
      </c>
      <c r="D8481" t="s">
        <v>13</v>
      </c>
      <c r="E8481" t="s">
        <v>14</v>
      </c>
      <c r="F8481" t="s">
        <v>26</v>
      </c>
      <c r="G8481" s="3">
        <v>45012.710520833331</v>
      </c>
      <c r="H8481" s="1">
        <v>55704.73828125</v>
      </c>
      <c r="I8481" t="s">
        <v>14940</v>
      </c>
      <c r="J8481" t="s">
        <v>14941</v>
      </c>
    </row>
    <row r="8482" spans="1:10">
      <c r="A8482" t="s">
        <v>33</v>
      </c>
      <c r="B8482" t="s">
        <v>620</v>
      </c>
      <c r="C8482" t="s">
        <v>24</v>
      </c>
      <c r="D8482" t="s">
        <v>13</v>
      </c>
      <c r="E8482" t="s">
        <v>25</v>
      </c>
      <c r="F8482" t="s">
        <v>26</v>
      </c>
      <c r="G8482" s="3">
        <v>45156.709004629629</v>
      </c>
      <c r="H8482" s="1">
        <v>125000</v>
      </c>
      <c r="I8482" t="s">
        <v>10301</v>
      </c>
      <c r="J8482" t="s">
        <v>4709</v>
      </c>
    </row>
    <row r="8483" spans="1:10">
      <c r="A8483" t="s">
        <v>106</v>
      </c>
      <c r="B8483" t="s">
        <v>14942</v>
      </c>
      <c r="C8483" t="s">
        <v>2548</v>
      </c>
      <c r="D8483" t="s">
        <v>13</v>
      </c>
      <c r="E8483" t="s">
        <v>14</v>
      </c>
      <c r="F8483" t="s">
        <v>2549</v>
      </c>
      <c r="G8483" s="3">
        <v>44942.747245370374</v>
      </c>
      <c r="H8483" s="1">
        <v>79200</v>
      </c>
      <c r="I8483" t="s">
        <v>658</v>
      </c>
      <c r="J8483" t="s">
        <v>14943</v>
      </c>
    </row>
    <row r="8484" spans="1:10">
      <c r="A8484" t="s">
        <v>33</v>
      </c>
      <c r="B8484" t="s">
        <v>4929</v>
      </c>
      <c r="C8484" t="s">
        <v>1615</v>
      </c>
      <c r="D8484" t="s">
        <v>13</v>
      </c>
      <c r="E8484" t="s">
        <v>14</v>
      </c>
      <c r="F8484" t="s">
        <v>26</v>
      </c>
      <c r="G8484" s="3">
        <v>45153.709733796299</v>
      </c>
      <c r="H8484" s="1">
        <v>48750</v>
      </c>
      <c r="I8484" t="s">
        <v>14944</v>
      </c>
      <c r="J8484" t="s">
        <v>13623</v>
      </c>
    </row>
    <row r="8485" spans="1:10">
      <c r="A8485" t="s">
        <v>33</v>
      </c>
      <c r="B8485" t="s">
        <v>6440</v>
      </c>
      <c r="C8485" t="s">
        <v>56</v>
      </c>
      <c r="D8485" t="s">
        <v>13</v>
      </c>
      <c r="E8485" t="s">
        <v>14</v>
      </c>
      <c r="F8485" t="s">
        <v>26</v>
      </c>
      <c r="G8485" s="3">
        <v>45057.709733796299</v>
      </c>
      <c r="H8485" s="1">
        <v>69415</v>
      </c>
      <c r="I8485" t="s">
        <v>13985</v>
      </c>
      <c r="J8485" t="s">
        <v>14945</v>
      </c>
    </row>
    <row r="8486" spans="1:10">
      <c r="A8486" t="s">
        <v>135</v>
      </c>
      <c r="B8486" t="s">
        <v>14946</v>
      </c>
      <c r="C8486" t="s">
        <v>365</v>
      </c>
      <c r="D8486" t="s">
        <v>13</v>
      </c>
      <c r="E8486" t="s">
        <v>14</v>
      </c>
      <c r="F8486" t="s">
        <v>26</v>
      </c>
      <c r="G8486" s="3">
        <v>44942.72152777778</v>
      </c>
      <c r="H8486" s="1">
        <v>92500</v>
      </c>
      <c r="I8486" t="s">
        <v>8758</v>
      </c>
      <c r="J8486" t="s">
        <v>11053</v>
      </c>
    </row>
    <row r="8487" spans="1:10">
      <c r="A8487" t="s">
        <v>106</v>
      </c>
      <c r="B8487" t="s">
        <v>14947</v>
      </c>
      <c r="C8487" t="s">
        <v>24</v>
      </c>
      <c r="D8487" t="s">
        <v>13</v>
      </c>
      <c r="E8487" t="s">
        <v>25</v>
      </c>
      <c r="F8487" t="s">
        <v>1392</v>
      </c>
      <c r="G8487" s="3">
        <v>44977.72283564815</v>
      </c>
      <c r="H8487" s="1">
        <v>81500</v>
      </c>
      <c r="I8487" t="s">
        <v>6461</v>
      </c>
      <c r="J8487" t="s">
        <v>14948</v>
      </c>
    </row>
    <row r="8488" spans="1:10">
      <c r="A8488" t="s">
        <v>106</v>
      </c>
      <c r="B8488" t="s">
        <v>14949</v>
      </c>
      <c r="C8488" t="s">
        <v>11761</v>
      </c>
      <c r="D8488" t="s">
        <v>13</v>
      </c>
      <c r="E8488" t="s">
        <v>14</v>
      </c>
      <c r="F8488" t="s">
        <v>49</v>
      </c>
      <c r="G8488" s="3">
        <v>45014.760949074072</v>
      </c>
      <c r="H8488" s="1">
        <v>44418.5</v>
      </c>
      <c r="I8488" t="s">
        <v>11762</v>
      </c>
      <c r="J8488" t="s">
        <v>14950</v>
      </c>
    </row>
    <row r="8489" spans="1:10">
      <c r="A8489" t="s">
        <v>33</v>
      </c>
      <c r="B8489" t="s">
        <v>14951</v>
      </c>
      <c r="C8489" t="s">
        <v>24</v>
      </c>
      <c r="D8489" t="s">
        <v>13</v>
      </c>
      <c r="E8489" t="s">
        <v>25</v>
      </c>
      <c r="F8489" t="s">
        <v>26</v>
      </c>
      <c r="G8489" s="3">
        <v>45020.712430555555</v>
      </c>
      <c r="H8489" s="1">
        <v>107500</v>
      </c>
      <c r="I8489" t="s">
        <v>186</v>
      </c>
      <c r="J8489" t="s">
        <v>316</v>
      </c>
    </row>
    <row r="8490" spans="1:10">
      <c r="A8490" t="s">
        <v>33</v>
      </c>
      <c r="B8490" t="s">
        <v>33</v>
      </c>
      <c r="C8490" t="s">
        <v>2070</v>
      </c>
      <c r="D8490" t="s">
        <v>2139</v>
      </c>
      <c r="E8490" t="s">
        <v>14</v>
      </c>
      <c r="F8490" t="s">
        <v>26</v>
      </c>
      <c r="G8490" s="3">
        <v>45259.710520833331</v>
      </c>
      <c r="H8490" s="1">
        <v>50000</v>
      </c>
      <c r="I8490" t="s">
        <v>14952</v>
      </c>
      <c r="J8490" t="s">
        <v>338</v>
      </c>
    </row>
    <row r="8491" spans="1:10">
      <c r="A8491" t="s">
        <v>10</v>
      </c>
      <c r="B8491" t="s">
        <v>1108</v>
      </c>
      <c r="C8491" t="s">
        <v>14953</v>
      </c>
      <c r="D8491" t="s">
        <v>13</v>
      </c>
      <c r="E8491" t="s">
        <v>14</v>
      </c>
      <c r="F8491" t="s">
        <v>162</v>
      </c>
      <c r="G8491" s="3">
        <v>45023.73165509259</v>
      </c>
      <c r="H8491" s="1">
        <v>69962.5</v>
      </c>
      <c r="I8491" t="s">
        <v>14954</v>
      </c>
      <c r="J8491" t="s">
        <v>14955</v>
      </c>
    </row>
    <row r="8492" spans="1:10">
      <c r="A8492" t="s">
        <v>10</v>
      </c>
      <c r="B8492" t="s">
        <v>14956</v>
      </c>
      <c r="C8492" t="s">
        <v>24</v>
      </c>
      <c r="D8492" t="s">
        <v>13</v>
      </c>
      <c r="E8492" t="s">
        <v>25</v>
      </c>
      <c r="F8492" t="s">
        <v>26</v>
      </c>
      <c r="G8492" s="3">
        <v>45063.709861111114</v>
      </c>
      <c r="H8492" s="1">
        <v>175000</v>
      </c>
      <c r="I8492" t="s">
        <v>10023</v>
      </c>
      <c r="J8492" t="s">
        <v>1334</v>
      </c>
    </row>
    <row r="8493" spans="1:10">
      <c r="A8493" t="s">
        <v>77</v>
      </c>
      <c r="B8493" t="s">
        <v>77</v>
      </c>
      <c r="C8493" t="s">
        <v>232</v>
      </c>
      <c r="D8493" t="s">
        <v>100</v>
      </c>
      <c r="E8493" t="s">
        <v>14</v>
      </c>
      <c r="F8493" t="s">
        <v>26</v>
      </c>
      <c r="G8493" s="3">
        <v>45158.708356481482</v>
      </c>
      <c r="H8493" s="1">
        <v>97281</v>
      </c>
      <c r="I8493" t="s">
        <v>14957</v>
      </c>
      <c r="J8493" t="s">
        <v>14958</v>
      </c>
    </row>
    <row r="8494" spans="1:10">
      <c r="A8494" t="s">
        <v>10</v>
      </c>
      <c r="B8494" t="s">
        <v>14959</v>
      </c>
      <c r="C8494" t="s">
        <v>24</v>
      </c>
      <c r="D8494" t="s">
        <v>13</v>
      </c>
      <c r="E8494" t="s">
        <v>25</v>
      </c>
      <c r="F8494" t="s">
        <v>20</v>
      </c>
      <c r="G8494" s="3">
        <v>44978.750694444447</v>
      </c>
      <c r="H8494" s="1">
        <v>155000</v>
      </c>
      <c r="I8494" t="s">
        <v>14960</v>
      </c>
    </row>
    <row r="8495" spans="1:10">
      <c r="A8495" t="s">
        <v>33</v>
      </c>
      <c r="B8495" t="s">
        <v>14961</v>
      </c>
      <c r="C8495" t="s">
        <v>1908</v>
      </c>
      <c r="D8495" t="s">
        <v>13</v>
      </c>
      <c r="E8495" t="s">
        <v>14</v>
      </c>
      <c r="F8495" t="s">
        <v>26</v>
      </c>
      <c r="G8495" s="3">
        <v>45188.709178240744</v>
      </c>
      <c r="H8495" s="1">
        <v>91509.6015625</v>
      </c>
      <c r="I8495" t="s">
        <v>8421</v>
      </c>
      <c r="J8495" t="s">
        <v>14962</v>
      </c>
    </row>
    <row r="8496" spans="1:10">
      <c r="A8496" t="s">
        <v>10</v>
      </c>
      <c r="B8496" t="s">
        <v>3429</v>
      </c>
      <c r="C8496" t="s">
        <v>9057</v>
      </c>
      <c r="D8496" t="s">
        <v>13</v>
      </c>
      <c r="E8496" t="s">
        <v>14</v>
      </c>
      <c r="F8496" t="s">
        <v>3142</v>
      </c>
      <c r="G8496" s="3">
        <v>45255.718634259261</v>
      </c>
      <c r="H8496" s="1">
        <v>164000</v>
      </c>
      <c r="I8496" t="s">
        <v>3143</v>
      </c>
      <c r="J8496" t="s">
        <v>14963</v>
      </c>
    </row>
    <row r="8497" spans="1:10">
      <c r="A8497" t="s">
        <v>33</v>
      </c>
      <c r="B8497" t="s">
        <v>14964</v>
      </c>
      <c r="C8497" t="s">
        <v>557</v>
      </c>
      <c r="D8497" t="s">
        <v>13</v>
      </c>
      <c r="E8497" t="s">
        <v>14</v>
      </c>
      <c r="F8497" t="s">
        <v>26</v>
      </c>
      <c r="G8497" s="3">
        <v>45159.738229166665</v>
      </c>
      <c r="H8497" s="1">
        <v>42500</v>
      </c>
      <c r="I8497" t="s">
        <v>14965</v>
      </c>
      <c r="J8497" t="s">
        <v>230</v>
      </c>
    </row>
    <row r="8498" spans="1:10">
      <c r="A8498" t="s">
        <v>33</v>
      </c>
      <c r="B8498" t="s">
        <v>14966</v>
      </c>
      <c r="C8498" t="s">
        <v>171</v>
      </c>
      <c r="D8498" t="s">
        <v>13</v>
      </c>
      <c r="E8498" t="s">
        <v>14</v>
      </c>
      <c r="F8498" t="s">
        <v>171</v>
      </c>
      <c r="G8498" s="3">
        <v>45282.713900462964</v>
      </c>
      <c r="H8498" s="1">
        <v>64800</v>
      </c>
      <c r="I8498" t="s">
        <v>9041</v>
      </c>
      <c r="J8498" t="s">
        <v>28</v>
      </c>
    </row>
    <row r="8499" spans="1:10">
      <c r="A8499" t="s">
        <v>33</v>
      </c>
      <c r="B8499" t="s">
        <v>33</v>
      </c>
      <c r="C8499" t="s">
        <v>243</v>
      </c>
      <c r="D8499" t="s">
        <v>13</v>
      </c>
      <c r="E8499" t="s">
        <v>14</v>
      </c>
      <c r="F8499" t="s">
        <v>26</v>
      </c>
      <c r="G8499" s="3">
        <v>45107.709907407407</v>
      </c>
      <c r="H8499" s="1">
        <v>130000</v>
      </c>
      <c r="I8499" t="s">
        <v>14501</v>
      </c>
      <c r="J8499" t="s">
        <v>203</v>
      </c>
    </row>
    <row r="8500" spans="1:10">
      <c r="A8500" t="s">
        <v>10</v>
      </c>
      <c r="B8500" t="s">
        <v>8132</v>
      </c>
      <c r="C8500" t="s">
        <v>24</v>
      </c>
      <c r="D8500" t="s">
        <v>13</v>
      </c>
      <c r="E8500" t="s">
        <v>25</v>
      </c>
      <c r="F8500" t="s">
        <v>26</v>
      </c>
      <c r="G8500" s="3">
        <v>45055.717129629629</v>
      </c>
      <c r="H8500" s="1">
        <v>117100</v>
      </c>
      <c r="I8500" t="s">
        <v>14967</v>
      </c>
      <c r="J8500" t="s">
        <v>903</v>
      </c>
    </row>
    <row r="8501" spans="1:10">
      <c r="A8501" t="s">
        <v>10</v>
      </c>
      <c r="B8501" t="s">
        <v>14968</v>
      </c>
      <c r="C8501" t="s">
        <v>3041</v>
      </c>
      <c r="D8501" t="s">
        <v>13</v>
      </c>
      <c r="E8501" t="s">
        <v>14</v>
      </c>
      <c r="F8501" t="s">
        <v>26</v>
      </c>
      <c r="G8501" s="3">
        <v>44931.7109375</v>
      </c>
      <c r="H8501" s="1">
        <v>114500</v>
      </c>
      <c r="I8501" t="s">
        <v>11051</v>
      </c>
      <c r="J8501" t="s">
        <v>14969</v>
      </c>
    </row>
    <row r="8502" spans="1:10">
      <c r="A8502" t="s">
        <v>135</v>
      </c>
      <c r="B8502" t="s">
        <v>14970</v>
      </c>
      <c r="C8502" t="s">
        <v>747</v>
      </c>
      <c r="D8502" t="s">
        <v>13</v>
      </c>
      <c r="E8502" t="s">
        <v>14</v>
      </c>
      <c r="F8502" t="s">
        <v>26</v>
      </c>
      <c r="G8502" s="3">
        <v>44930.102314814816</v>
      </c>
      <c r="H8502" s="1">
        <v>125000</v>
      </c>
      <c r="I8502" t="s">
        <v>14971</v>
      </c>
      <c r="J8502" t="s">
        <v>14972</v>
      </c>
    </row>
    <row r="8503" spans="1:10">
      <c r="A8503" t="s">
        <v>10</v>
      </c>
      <c r="B8503" t="s">
        <v>14973</v>
      </c>
      <c r="C8503" t="s">
        <v>10847</v>
      </c>
      <c r="D8503" t="s">
        <v>13</v>
      </c>
      <c r="E8503" t="s">
        <v>14</v>
      </c>
      <c r="F8503" t="s">
        <v>26</v>
      </c>
      <c r="G8503" s="3">
        <v>44960.712442129632</v>
      </c>
      <c r="H8503" s="1">
        <v>151650</v>
      </c>
      <c r="I8503" t="s">
        <v>14974</v>
      </c>
      <c r="J8503" t="s">
        <v>14975</v>
      </c>
    </row>
    <row r="8504" spans="1:10">
      <c r="A8504" t="s">
        <v>33</v>
      </c>
      <c r="B8504" t="s">
        <v>33</v>
      </c>
      <c r="C8504" t="s">
        <v>56</v>
      </c>
      <c r="D8504" t="s">
        <v>13</v>
      </c>
      <c r="E8504" t="s">
        <v>14</v>
      </c>
      <c r="F8504" t="s">
        <v>26</v>
      </c>
      <c r="G8504" s="3">
        <v>45159.709293981483</v>
      </c>
      <c r="H8504" s="1">
        <v>110000</v>
      </c>
      <c r="I8504" t="s">
        <v>14976</v>
      </c>
      <c r="J8504" t="s">
        <v>14977</v>
      </c>
    </row>
    <row r="8505" spans="1:10">
      <c r="A8505" t="s">
        <v>212</v>
      </c>
      <c r="B8505" t="s">
        <v>14978</v>
      </c>
      <c r="C8505" t="s">
        <v>24</v>
      </c>
      <c r="D8505" t="s">
        <v>13</v>
      </c>
      <c r="E8505" t="s">
        <v>25</v>
      </c>
      <c r="F8505" t="s">
        <v>26</v>
      </c>
      <c r="G8505" s="3">
        <v>44940.71197916667</v>
      </c>
      <c r="H8505" s="1">
        <v>86150</v>
      </c>
      <c r="I8505" t="s">
        <v>9532</v>
      </c>
      <c r="J8505" t="s">
        <v>14979</v>
      </c>
    </row>
    <row r="8506" spans="1:10">
      <c r="A8506" t="s">
        <v>212</v>
      </c>
      <c r="B8506" t="s">
        <v>14980</v>
      </c>
      <c r="C8506" t="s">
        <v>108</v>
      </c>
      <c r="D8506" t="s">
        <v>13</v>
      </c>
      <c r="E8506" t="s">
        <v>14</v>
      </c>
      <c r="F8506" t="s">
        <v>26</v>
      </c>
      <c r="G8506" s="3">
        <v>45134.711180555554</v>
      </c>
      <c r="H8506" s="1">
        <v>187500</v>
      </c>
      <c r="I8506" t="s">
        <v>1814</v>
      </c>
      <c r="J8506" t="s">
        <v>4793</v>
      </c>
    </row>
    <row r="8507" spans="1:10">
      <c r="A8507" t="s">
        <v>33</v>
      </c>
      <c r="B8507" t="s">
        <v>33</v>
      </c>
      <c r="C8507" t="s">
        <v>243</v>
      </c>
      <c r="D8507" t="s">
        <v>13</v>
      </c>
      <c r="E8507" t="s">
        <v>14</v>
      </c>
      <c r="F8507" t="s">
        <v>26</v>
      </c>
      <c r="G8507" s="3">
        <v>45167.711134259262</v>
      </c>
      <c r="H8507" s="1">
        <v>95500</v>
      </c>
      <c r="I8507" t="s">
        <v>14981</v>
      </c>
      <c r="J8507" t="s">
        <v>14982</v>
      </c>
    </row>
    <row r="8508" spans="1:10">
      <c r="A8508" t="s">
        <v>10</v>
      </c>
      <c r="B8508" t="s">
        <v>14983</v>
      </c>
      <c r="C8508" t="s">
        <v>1740</v>
      </c>
      <c r="D8508" t="s">
        <v>13</v>
      </c>
      <c r="E8508" t="s">
        <v>14</v>
      </c>
      <c r="F8508" t="s">
        <v>314</v>
      </c>
      <c r="G8508" s="3">
        <v>44954.740057870367</v>
      </c>
      <c r="H8508" s="1">
        <v>69300</v>
      </c>
      <c r="I8508" t="s">
        <v>1741</v>
      </c>
    </row>
    <row r="8509" spans="1:10">
      <c r="A8509" t="s">
        <v>33</v>
      </c>
      <c r="B8509" t="s">
        <v>1437</v>
      </c>
      <c r="C8509" t="s">
        <v>461</v>
      </c>
      <c r="D8509" t="s">
        <v>13</v>
      </c>
      <c r="E8509" t="s">
        <v>14</v>
      </c>
      <c r="F8509" t="s">
        <v>26</v>
      </c>
      <c r="G8509" s="3">
        <v>44938.709861111114</v>
      </c>
      <c r="H8509" s="1">
        <v>52500</v>
      </c>
      <c r="I8509" t="s">
        <v>14984</v>
      </c>
      <c r="J8509" t="s">
        <v>14985</v>
      </c>
    </row>
    <row r="8510" spans="1:10">
      <c r="A8510" t="s">
        <v>33</v>
      </c>
      <c r="B8510" t="s">
        <v>10763</v>
      </c>
      <c r="C8510" t="s">
        <v>365</v>
      </c>
      <c r="D8510" t="s">
        <v>13</v>
      </c>
      <c r="E8510" t="s">
        <v>14</v>
      </c>
      <c r="F8510" t="s">
        <v>26</v>
      </c>
      <c r="G8510" s="3">
        <v>45014.710925925923</v>
      </c>
      <c r="H8510" s="1">
        <v>55000</v>
      </c>
      <c r="I8510" t="s">
        <v>10764</v>
      </c>
      <c r="J8510" t="s">
        <v>10765</v>
      </c>
    </row>
    <row r="8511" spans="1:10">
      <c r="A8511" t="s">
        <v>18</v>
      </c>
      <c r="B8511" t="s">
        <v>5352</v>
      </c>
      <c r="C8511" t="s">
        <v>24</v>
      </c>
      <c r="D8511" t="s">
        <v>13</v>
      </c>
      <c r="E8511" t="s">
        <v>25</v>
      </c>
      <c r="F8511" t="s">
        <v>26</v>
      </c>
      <c r="G8511" s="3">
        <v>44995.716296296298</v>
      </c>
      <c r="H8511" s="1">
        <v>87500</v>
      </c>
      <c r="I8511" t="s">
        <v>14986</v>
      </c>
      <c r="J8511" t="s">
        <v>14987</v>
      </c>
    </row>
    <row r="8512" spans="1:10">
      <c r="A8512" t="s">
        <v>10</v>
      </c>
      <c r="B8512" t="s">
        <v>14988</v>
      </c>
      <c r="C8512" t="s">
        <v>24</v>
      </c>
      <c r="D8512" t="s">
        <v>13</v>
      </c>
      <c r="E8512" t="s">
        <v>25</v>
      </c>
      <c r="F8512" t="s">
        <v>26</v>
      </c>
      <c r="G8512" s="3">
        <v>45136.710300925923</v>
      </c>
      <c r="H8512" s="1">
        <v>128000</v>
      </c>
      <c r="I8512" t="s">
        <v>1583</v>
      </c>
    </row>
    <row r="8513" spans="1:10">
      <c r="A8513" t="s">
        <v>152</v>
      </c>
      <c r="B8513" t="s">
        <v>152</v>
      </c>
      <c r="C8513" t="s">
        <v>75</v>
      </c>
      <c r="D8513" t="s">
        <v>13</v>
      </c>
      <c r="E8513" t="s">
        <v>14</v>
      </c>
      <c r="F8513" t="s">
        <v>26</v>
      </c>
      <c r="G8513" s="3">
        <v>45280.710081018522</v>
      </c>
      <c r="H8513" s="1">
        <v>212500</v>
      </c>
      <c r="I8513" t="s">
        <v>8012</v>
      </c>
      <c r="J8513" t="s">
        <v>301</v>
      </c>
    </row>
    <row r="8514" spans="1:10">
      <c r="A8514" t="s">
        <v>77</v>
      </c>
      <c r="B8514" t="s">
        <v>14989</v>
      </c>
      <c r="C8514" t="s">
        <v>237</v>
      </c>
      <c r="D8514" t="s">
        <v>13</v>
      </c>
      <c r="E8514" t="s">
        <v>14</v>
      </c>
      <c r="F8514" t="s">
        <v>26</v>
      </c>
      <c r="G8514" s="3">
        <v>45026.709444444445</v>
      </c>
      <c r="H8514" s="1">
        <v>52500</v>
      </c>
      <c r="I8514" t="s">
        <v>14990</v>
      </c>
      <c r="J8514" t="s">
        <v>14991</v>
      </c>
    </row>
    <row r="8515" spans="1:10">
      <c r="A8515" t="s">
        <v>33</v>
      </c>
      <c r="B8515" t="s">
        <v>14992</v>
      </c>
      <c r="C8515" t="s">
        <v>681</v>
      </c>
      <c r="D8515" t="s">
        <v>13</v>
      </c>
      <c r="E8515" t="s">
        <v>14</v>
      </c>
      <c r="F8515" t="s">
        <v>681</v>
      </c>
      <c r="G8515" s="3">
        <v>45258.726087962961</v>
      </c>
      <c r="H8515" s="1">
        <v>89204</v>
      </c>
      <c r="I8515" t="s">
        <v>14009</v>
      </c>
      <c r="J8515" t="s">
        <v>14993</v>
      </c>
    </row>
    <row r="8516" spans="1:10">
      <c r="A8516" t="s">
        <v>135</v>
      </c>
      <c r="B8516" t="s">
        <v>7433</v>
      </c>
      <c r="C8516" t="s">
        <v>243</v>
      </c>
      <c r="D8516" t="s">
        <v>13</v>
      </c>
      <c r="E8516" t="s">
        <v>14</v>
      </c>
      <c r="F8516" t="s">
        <v>26</v>
      </c>
      <c r="G8516" s="3">
        <v>44930.104212962964</v>
      </c>
      <c r="H8516" s="1">
        <v>90000</v>
      </c>
      <c r="I8516" t="s">
        <v>7434</v>
      </c>
      <c r="J8516" t="s">
        <v>7435</v>
      </c>
    </row>
    <row r="8517" spans="1:10">
      <c r="A8517" t="s">
        <v>18</v>
      </c>
      <c r="B8517" t="s">
        <v>18</v>
      </c>
      <c r="C8517" t="s">
        <v>24</v>
      </c>
      <c r="D8517" t="s">
        <v>100</v>
      </c>
      <c r="E8517" t="s">
        <v>25</v>
      </c>
      <c r="F8517" t="s">
        <v>20</v>
      </c>
      <c r="G8517" s="3">
        <v>45044.74763888889</v>
      </c>
      <c r="H8517" s="1">
        <v>115000</v>
      </c>
      <c r="I8517" t="s">
        <v>14380</v>
      </c>
      <c r="J8517" t="s">
        <v>14381</v>
      </c>
    </row>
    <row r="8518" spans="1:10">
      <c r="A8518" t="s">
        <v>33</v>
      </c>
      <c r="B8518" t="s">
        <v>364</v>
      </c>
      <c r="C8518" t="s">
        <v>365</v>
      </c>
      <c r="D8518" t="s">
        <v>13</v>
      </c>
      <c r="E8518" t="s">
        <v>14</v>
      </c>
      <c r="F8518" t="s">
        <v>26</v>
      </c>
      <c r="G8518" s="3">
        <v>44953.710868055554</v>
      </c>
      <c r="H8518" s="1">
        <v>70000</v>
      </c>
      <c r="I8518" t="s">
        <v>14994</v>
      </c>
      <c r="J8518" t="s">
        <v>230</v>
      </c>
    </row>
    <row r="8519" spans="1:10">
      <c r="A8519" t="s">
        <v>33</v>
      </c>
      <c r="B8519" t="s">
        <v>14995</v>
      </c>
      <c r="C8519" t="s">
        <v>1059</v>
      </c>
      <c r="D8519" t="s">
        <v>13</v>
      </c>
      <c r="E8519" t="s">
        <v>14</v>
      </c>
      <c r="F8519" t="s">
        <v>26</v>
      </c>
      <c r="G8519" s="3">
        <v>44977.708506944444</v>
      </c>
      <c r="H8519" s="1">
        <v>93000</v>
      </c>
      <c r="I8519" t="s">
        <v>14996</v>
      </c>
      <c r="J8519" t="s">
        <v>14997</v>
      </c>
    </row>
    <row r="8520" spans="1:10">
      <c r="A8520" t="s">
        <v>152</v>
      </c>
      <c r="B8520" t="s">
        <v>14998</v>
      </c>
      <c r="C8520" t="s">
        <v>170</v>
      </c>
      <c r="D8520" t="s">
        <v>13</v>
      </c>
      <c r="E8520" t="s">
        <v>14</v>
      </c>
      <c r="F8520" t="s">
        <v>171</v>
      </c>
      <c r="G8520" s="3">
        <v>44977.717766203707</v>
      </c>
      <c r="H8520" s="1">
        <v>79200</v>
      </c>
      <c r="I8520" t="s">
        <v>8853</v>
      </c>
      <c r="J8520" t="s">
        <v>14999</v>
      </c>
    </row>
    <row r="8521" spans="1:10">
      <c r="A8521" t="s">
        <v>33</v>
      </c>
      <c r="B8521" t="s">
        <v>33</v>
      </c>
      <c r="C8521" t="s">
        <v>119</v>
      </c>
      <c r="D8521" t="s">
        <v>13</v>
      </c>
      <c r="E8521" t="s">
        <v>14</v>
      </c>
      <c r="F8521" t="s">
        <v>26</v>
      </c>
      <c r="G8521" s="3">
        <v>44944.708518518521</v>
      </c>
      <c r="H8521" s="1">
        <v>100000</v>
      </c>
      <c r="I8521" t="s">
        <v>15000</v>
      </c>
      <c r="J8521" t="s">
        <v>15001</v>
      </c>
    </row>
    <row r="8522" spans="1:10">
      <c r="A8522" t="s">
        <v>33</v>
      </c>
      <c r="B8522" t="s">
        <v>33</v>
      </c>
      <c r="C8522" t="s">
        <v>15002</v>
      </c>
      <c r="D8522" t="s">
        <v>13</v>
      </c>
      <c r="E8522" t="s">
        <v>14</v>
      </c>
      <c r="F8522" t="s">
        <v>26</v>
      </c>
      <c r="G8522" s="3">
        <v>45198.708379629628</v>
      </c>
      <c r="H8522" s="1">
        <v>72500</v>
      </c>
      <c r="I8522" t="s">
        <v>15003</v>
      </c>
      <c r="J8522" t="s">
        <v>316</v>
      </c>
    </row>
    <row r="8523" spans="1:10">
      <c r="A8523" t="s">
        <v>10</v>
      </c>
      <c r="B8523" t="s">
        <v>10</v>
      </c>
      <c r="C8523" t="s">
        <v>15004</v>
      </c>
      <c r="D8523" t="s">
        <v>13</v>
      </c>
      <c r="E8523" t="s">
        <v>14</v>
      </c>
      <c r="F8523" t="s">
        <v>26</v>
      </c>
      <c r="G8523" s="3">
        <v>45028.721909722219</v>
      </c>
      <c r="H8523" s="1">
        <v>70000</v>
      </c>
      <c r="I8523" t="s">
        <v>366</v>
      </c>
      <c r="J8523" t="s">
        <v>15005</v>
      </c>
    </row>
    <row r="8524" spans="1:10">
      <c r="A8524" t="s">
        <v>33</v>
      </c>
      <c r="B8524" t="s">
        <v>33</v>
      </c>
      <c r="C8524" t="s">
        <v>95</v>
      </c>
      <c r="D8524" t="s">
        <v>13</v>
      </c>
      <c r="E8524" t="s">
        <v>14</v>
      </c>
      <c r="F8524" t="s">
        <v>26</v>
      </c>
      <c r="G8524" s="3">
        <v>44964.708819444444</v>
      </c>
      <c r="H8524" s="1">
        <v>100000</v>
      </c>
      <c r="I8524" t="s">
        <v>186</v>
      </c>
      <c r="J8524" t="s">
        <v>624</v>
      </c>
    </row>
    <row r="8525" spans="1:10">
      <c r="A8525" t="s">
        <v>10</v>
      </c>
      <c r="B8525" t="s">
        <v>2474</v>
      </c>
      <c r="C8525" t="s">
        <v>2689</v>
      </c>
      <c r="D8525" t="s">
        <v>13</v>
      </c>
      <c r="E8525" t="s">
        <v>14</v>
      </c>
      <c r="F8525" t="s">
        <v>26</v>
      </c>
      <c r="G8525" s="3">
        <v>44959.710231481484</v>
      </c>
      <c r="H8525" s="1">
        <v>123340</v>
      </c>
      <c r="I8525" t="s">
        <v>15006</v>
      </c>
      <c r="J8525" t="s">
        <v>15007</v>
      </c>
    </row>
    <row r="8526" spans="1:10">
      <c r="A8526" t="s">
        <v>33</v>
      </c>
      <c r="B8526" t="s">
        <v>15008</v>
      </c>
      <c r="C8526" t="s">
        <v>201</v>
      </c>
      <c r="D8526" t="s">
        <v>13</v>
      </c>
      <c r="E8526" t="s">
        <v>14</v>
      </c>
      <c r="F8526" t="s">
        <v>26</v>
      </c>
      <c r="G8526" s="3">
        <v>44937.74082175926</v>
      </c>
      <c r="H8526" s="1">
        <v>83862.5</v>
      </c>
      <c r="I8526" t="s">
        <v>2940</v>
      </c>
      <c r="J8526" t="s">
        <v>13805</v>
      </c>
    </row>
    <row r="8527" spans="1:10">
      <c r="A8527" t="s">
        <v>152</v>
      </c>
      <c r="B8527" t="s">
        <v>6989</v>
      </c>
      <c r="C8527" t="s">
        <v>30</v>
      </c>
      <c r="D8527" t="s">
        <v>13</v>
      </c>
      <c r="E8527" t="s">
        <v>14</v>
      </c>
      <c r="F8527" t="s">
        <v>26</v>
      </c>
      <c r="G8527" s="3">
        <v>44959.708877314813</v>
      </c>
      <c r="H8527" s="1">
        <v>218700</v>
      </c>
      <c r="I8527" t="s">
        <v>4644</v>
      </c>
      <c r="J8527" t="s">
        <v>15009</v>
      </c>
    </row>
    <row r="8528" spans="1:10">
      <c r="A8528" t="s">
        <v>33</v>
      </c>
      <c r="B8528" t="s">
        <v>2148</v>
      </c>
      <c r="C8528" t="s">
        <v>194</v>
      </c>
      <c r="D8528" t="s">
        <v>13</v>
      </c>
      <c r="E8528" t="s">
        <v>14</v>
      </c>
      <c r="F8528" t="s">
        <v>26</v>
      </c>
      <c r="G8528" s="3">
        <v>44964.709733796299</v>
      </c>
      <c r="H8528" s="1">
        <v>130000</v>
      </c>
      <c r="I8528" t="s">
        <v>88</v>
      </c>
      <c r="J8528" t="s">
        <v>13416</v>
      </c>
    </row>
    <row r="8529" spans="1:10">
      <c r="A8529" t="s">
        <v>10</v>
      </c>
      <c r="B8529" t="s">
        <v>8986</v>
      </c>
      <c r="C8529" t="s">
        <v>276</v>
      </c>
      <c r="D8529" t="s">
        <v>13</v>
      </c>
      <c r="E8529" t="s">
        <v>14</v>
      </c>
      <c r="F8529" t="s">
        <v>26</v>
      </c>
      <c r="G8529" s="3">
        <v>45215.724733796298</v>
      </c>
      <c r="H8529" s="1">
        <v>147500</v>
      </c>
      <c r="I8529" t="s">
        <v>5761</v>
      </c>
      <c r="J8529" t="s">
        <v>582</v>
      </c>
    </row>
    <row r="8530" spans="1:10">
      <c r="A8530" t="s">
        <v>77</v>
      </c>
      <c r="B8530" t="s">
        <v>15010</v>
      </c>
      <c r="C8530" t="s">
        <v>24</v>
      </c>
      <c r="D8530" t="s">
        <v>13</v>
      </c>
      <c r="E8530" t="s">
        <v>25</v>
      </c>
      <c r="F8530" t="s">
        <v>26</v>
      </c>
      <c r="G8530" s="3">
        <v>45151.709374999999</v>
      </c>
      <c r="H8530" s="1">
        <v>75000</v>
      </c>
      <c r="I8530" t="s">
        <v>35</v>
      </c>
      <c r="J8530" t="s">
        <v>1643</v>
      </c>
    </row>
    <row r="8531" spans="1:10">
      <c r="A8531" t="s">
        <v>33</v>
      </c>
      <c r="B8531" t="s">
        <v>5870</v>
      </c>
      <c r="C8531" t="s">
        <v>30</v>
      </c>
      <c r="D8531" t="s">
        <v>13</v>
      </c>
      <c r="E8531" t="s">
        <v>14</v>
      </c>
      <c r="F8531" t="s">
        <v>26</v>
      </c>
      <c r="G8531" s="3">
        <v>44960.709733796299</v>
      </c>
      <c r="H8531" s="1">
        <v>156500</v>
      </c>
      <c r="I8531" t="s">
        <v>15011</v>
      </c>
      <c r="J8531" t="s">
        <v>6205</v>
      </c>
    </row>
    <row r="8532" spans="1:10">
      <c r="A8532" t="s">
        <v>212</v>
      </c>
      <c r="B8532" t="s">
        <v>15012</v>
      </c>
      <c r="C8532" t="s">
        <v>165</v>
      </c>
      <c r="D8532" t="s">
        <v>13</v>
      </c>
      <c r="E8532" t="s">
        <v>14</v>
      </c>
      <c r="F8532" t="s">
        <v>26</v>
      </c>
      <c r="G8532" s="3">
        <v>44958.711597222224</v>
      </c>
      <c r="H8532" s="1">
        <v>157500</v>
      </c>
      <c r="I8532" t="s">
        <v>2960</v>
      </c>
      <c r="J8532" t="s">
        <v>15013</v>
      </c>
    </row>
    <row r="8533" spans="1:10">
      <c r="A8533" t="s">
        <v>10</v>
      </c>
      <c r="B8533" t="s">
        <v>398</v>
      </c>
      <c r="C8533" t="s">
        <v>8157</v>
      </c>
      <c r="D8533" t="s">
        <v>13</v>
      </c>
      <c r="E8533" t="s">
        <v>14</v>
      </c>
      <c r="F8533" t="s">
        <v>26</v>
      </c>
      <c r="G8533" s="3">
        <v>45014.711597222224</v>
      </c>
      <c r="H8533" s="1">
        <v>125000</v>
      </c>
      <c r="I8533" t="s">
        <v>15014</v>
      </c>
      <c r="J8533" t="s">
        <v>8674</v>
      </c>
    </row>
    <row r="8534" spans="1:10">
      <c r="A8534" t="s">
        <v>33</v>
      </c>
      <c r="B8534" t="s">
        <v>15015</v>
      </c>
      <c r="C8534" t="s">
        <v>2070</v>
      </c>
      <c r="D8534" t="s">
        <v>13</v>
      </c>
      <c r="E8534" t="s">
        <v>14</v>
      </c>
      <c r="F8534" t="s">
        <v>26</v>
      </c>
      <c r="G8534" s="3">
        <v>45246.709351851852</v>
      </c>
      <c r="H8534" s="1">
        <v>62500</v>
      </c>
      <c r="I8534" t="s">
        <v>15016</v>
      </c>
      <c r="J8534" t="s">
        <v>338</v>
      </c>
    </row>
    <row r="8535" spans="1:10">
      <c r="A8535" t="s">
        <v>212</v>
      </c>
      <c r="B8535" t="s">
        <v>15017</v>
      </c>
      <c r="C8535" t="s">
        <v>75</v>
      </c>
      <c r="D8535" t="s">
        <v>13</v>
      </c>
      <c r="E8535" t="s">
        <v>14</v>
      </c>
      <c r="F8535" t="s">
        <v>26</v>
      </c>
      <c r="G8535" s="3">
        <v>45105.711192129631</v>
      </c>
      <c r="H8535" s="1">
        <v>180000</v>
      </c>
      <c r="I8535" t="s">
        <v>15018</v>
      </c>
      <c r="J8535" t="s">
        <v>1334</v>
      </c>
    </row>
    <row r="8536" spans="1:10">
      <c r="A8536" t="s">
        <v>77</v>
      </c>
      <c r="B8536" t="s">
        <v>15019</v>
      </c>
      <c r="C8536" t="s">
        <v>411</v>
      </c>
      <c r="D8536" t="s">
        <v>13</v>
      </c>
      <c r="E8536" t="s">
        <v>14</v>
      </c>
      <c r="F8536" t="s">
        <v>411</v>
      </c>
      <c r="G8536" s="3">
        <v>45000.726226851853</v>
      </c>
      <c r="H8536" s="1">
        <v>79200</v>
      </c>
      <c r="I8536" t="s">
        <v>2509</v>
      </c>
      <c r="J8536" t="s">
        <v>15020</v>
      </c>
    </row>
    <row r="8537" spans="1:10">
      <c r="A8537" t="s">
        <v>10</v>
      </c>
      <c r="B8537" t="s">
        <v>10</v>
      </c>
      <c r="C8537" t="s">
        <v>411</v>
      </c>
      <c r="D8537" t="s">
        <v>13</v>
      </c>
      <c r="E8537" t="s">
        <v>14</v>
      </c>
      <c r="F8537" t="s">
        <v>411</v>
      </c>
      <c r="G8537" s="3">
        <v>45028.745312500003</v>
      </c>
      <c r="H8537" s="1">
        <v>88128</v>
      </c>
      <c r="I8537" t="s">
        <v>15021</v>
      </c>
      <c r="J8537" t="s">
        <v>15022</v>
      </c>
    </row>
    <row r="8538" spans="1:10">
      <c r="A8538" t="s">
        <v>18</v>
      </c>
      <c r="B8538" t="s">
        <v>15023</v>
      </c>
      <c r="C8538" t="s">
        <v>171</v>
      </c>
      <c r="D8538" t="s">
        <v>13</v>
      </c>
      <c r="E8538" t="s">
        <v>14</v>
      </c>
      <c r="F8538" t="s">
        <v>171</v>
      </c>
      <c r="G8538" s="3">
        <v>45266.714699074073</v>
      </c>
      <c r="H8538" s="1">
        <v>155500</v>
      </c>
      <c r="I8538" t="s">
        <v>15024</v>
      </c>
      <c r="J8538" t="s">
        <v>15025</v>
      </c>
    </row>
    <row r="8539" spans="1:10">
      <c r="A8539" t="s">
        <v>10</v>
      </c>
      <c r="B8539" t="s">
        <v>10</v>
      </c>
      <c r="C8539" t="s">
        <v>24</v>
      </c>
      <c r="D8539" t="s">
        <v>13</v>
      </c>
      <c r="E8539" t="s">
        <v>25</v>
      </c>
      <c r="F8539" t="s">
        <v>26</v>
      </c>
      <c r="G8539" s="3">
        <v>45044.711527777778</v>
      </c>
      <c r="H8539" s="1">
        <v>122500</v>
      </c>
      <c r="I8539" t="s">
        <v>6353</v>
      </c>
      <c r="J8539" t="s">
        <v>13445</v>
      </c>
    </row>
    <row r="8540" spans="1:10">
      <c r="A8540" t="s">
        <v>73</v>
      </c>
      <c r="B8540" t="s">
        <v>15026</v>
      </c>
      <c r="C8540" t="s">
        <v>24</v>
      </c>
      <c r="D8540" t="s">
        <v>13</v>
      </c>
      <c r="E8540" t="s">
        <v>25</v>
      </c>
      <c r="F8540" t="s">
        <v>26</v>
      </c>
      <c r="G8540" s="3">
        <v>45044.70952546296</v>
      </c>
      <c r="H8540" s="1">
        <v>200000</v>
      </c>
      <c r="I8540" t="s">
        <v>15027</v>
      </c>
      <c r="J8540" t="s">
        <v>15028</v>
      </c>
    </row>
    <row r="8541" spans="1:10">
      <c r="A8541" t="s">
        <v>18</v>
      </c>
      <c r="B8541" t="s">
        <v>9942</v>
      </c>
      <c r="C8541" t="s">
        <v>1739</v>
      </c>
      <c r="D8541" t="s">
        <v>13</v>
      </c>
      <c r="E8541" t="s">
        <v>14</v>
      </c>
      <c r="F8541" t="s">
        <v>26</v>
      </c>
      <c r="G8541" s="3">
        <v>45140.713900462964</v>
      </c>
      <c r="H8541" s="1">
        <v>107730</v>
      </c>
      <c r="I8541" t="s">
        <v>7403</v>
      </c>
      <c r="J8541" t="s">
        <v>9943</v>
      </c>
    </row>
    <row r="8542" spans="1:10">
      <c r="A8542" t="s">
        <v>77</v>
      </c>
      <c r="B8542" t="s">
        <v>77</v>
      </c>
      <c r="C8542" t="s">
        <v>56</v>
      </c>
      <c r="D8542" t="s">
        <v>13</v>
      </c>
      <c r="E8542" t="s">
        <v>14</v>
      </c>
      <c r="F8542" t="s">
        <v>26</v>
      </c>
      <c r="G8542" s="3">
        <v>45204.709189814814</v>
      </c>
      <c r="H8542" s="1">
        <v>72500</v>
      </c>
      <c r="I8542" t="s">
        <v>15029</v>
      </c>
      <c r="J8542" t="s">
        <v>15030</v>
      </c>
    </row>
    <row r="8543" spans="1:10">
      <c r="A8543" t="s">
        <v>33</v>
      </c>
      <c r="B8543" t="s">
        <v>364</v>
      </c>
      <c r="C8543" t="s">
        <v>1689</v>
      </c>
      <c r="D8543" t="s">
        <v>13</v>
      </c>
      <c r="E8543" t="s">
        <v>14</v>
      </c>
      <c r="F8543" t="s">
        <v>26</v>
      </c>
      <c r="G8543" s="3">
        <v>45261.709374999999</v>
      </c>
      <c r="H8543" s="1">
        <v>63500</v>
      </c>
      <c r="I8543" t="s">
        <v>15031</v>
      </c>
      <c r="J8543" t="s">
        <v>15032</v>
      </c>
    </row>
    <row r="8544" spans="1:10">
      <c r="A8544" t="s">
        <v>33</v>
      </c>
      <c r="B8544" t="s">
        <v>33</v>
      </c>
      <c r="C8544" t="s">
        <v>15033</v>
      </c>
      <c r="D8544" t="s">
        <v>13</v>
      </c>
      <c r="E8544" t="s">
        <v>14</v>
      </c>
      <c r="F8544" t="s">
        <v>26</v>
      </c>
      <c r="G8544" s="3">
        <v>45188.708460648151</v>
      </c>
      <c r="H8544" s="1">
        <v>80000</v>
      </c>
      <c r="I8544" t="s">
        <v>15034</v>
      </c>
      <c r="J8544" t="s">
        <v>15035</v>
      </c>
    </row>
    <row r="8545" spans="1:10">
      <c r="A8545" t="s">
        <v>212</v>
      </c>
      <c r="B8545" t="s">
        <v>212</v>
      </c>
      <c r="C8545" t="s">
        <v>75</v>
      </c>
      <c r="D8545" t="s">
        <v>13</v>
      </c>
      <c r="E8545" t="s">
        <v>14</v>
      </c>
      <c r="F8545" t="s">
        <v>26</v>
      </c>
      <c r="G8545" s="3">
        <v>44938.712199074071</v>
      </c>
      <c r="H8545" s="1">
        <v>190500</v>
      </c>
      <c r="I8545" t="s">
        <v>3050</v>
      </c>
      <c r="J8545" t="s">
        <v>28</v>
      </c>
    </row>
    <row r="8546" spans="1:10">
      <c r="A8546" t="s">
        <v>33</v>
      </c>
      <c r="B8546" t="s">
        <v>33</v>
      </c>
      <c r="C8546" t="s">
        <v>24</v>
      </c>
      <c r="D8546" t="s">
        <v>13</v>
      </c>
      <c r="E8546" t="s">
        <v>25</v>
      </c>
      <c r="F8546" t="s">
        <v>26</v>
      </c>
      <c r="G8546" s="3">
        <v>45103.708541666667</v>
      </c>
      <c r="H8546" s="1">
        <v>135000</v>
      </c>
      <c r="I8546" t="s">
        <v>15036</v>
      </c>
      <c r="J8546" t="s">
        <v>230</v>
      </c>
    </row>
    <row r="8547" spans="1:10">
      <c r="A8547" t="s">
        <v>135</v>
      </c>
      <c r="B8547" t="s">
        <v>15037</v>
      </c>
      <c r="C8547" t="s">
        <v>441</v>
      </c>
      <c r="D8547" t="s">
        <v>13</v>
      </c>
      <c r="E8547" t="s">
        <v>14</v>
      </c>
      <c r="F8547" t="s">
        <v>26</v>
      </c>
      <c r="G8547" s="3">
        <v>45096.738726851851</v>
      </c>
      <c r="H8547" s="1">
        <v>105515</v>
      </c>
      <c r="I8547" t="s">
        <v>69</v>
      </c>
    </row>
    <row r="8548" spans="1:10">
      <c r="A8548" t="s">
        <v>33</v>
      </c>
      <c r="B8548" t="s">
        <v>33</v>
      </c>
      <c r="C8548" t="s">
        <v>3373</v>
      </c>
      <c r="D8548" t="s">
        <v>13</v>
      </c>
      <c r="E8548" t="s">
        <v>14</v>
      </c>
      <c r="F8548" t="s">
        <v>26</v>
      </c>
      <c r="G8548" s="3">
        <v>45112.709548611114</v>
      </c>
      <c r="H8548" s="1">
        <v>60000</v>
      </c>
      <c r="I8548" t="s">
        <v>15038</v>
      </c>
      <c r="J8548" t="s">
        <v>2320</v>
      </c>
    </row>
    <row r="8549" spans="1:10">
      <c r="A8549" t="s">
        <v>18</v>
      </c>
      <c r="B8549" t="s">
        <v>4467</v>
      </c>
      <c r="C8549" t="s">
        <v>2608</v>
      </c>
      <c r="D8549" t="s">
        <v>13</v>
      </c>
      <c r="E8549" t="s">
        <v>14</v>
      </c>
      <c r="F8549" t="s">
        <v>26</v>
      </c>
      <c r="G8549" s="3">
        <v>45034.752083333333</v>
      </c>
      <c r="H8549" s="1">
        <v>60000</v>
      </c>
      <c r="I8549" t="s">
        <v>7831</v>
      </c>
      <c r="J8549" t="s">
        <v>15039</v>
      </c>
    </row>
    <row r="8550" spans="1:10">
      <c r="A8550" t="s">
        <v>77</v>
      </c>
      <c r="B8550" t="s">
        <v>567</v>
      </c>
      <c r="C8550" t="s">
        <v>15040</v>
      </c>
      <c r="D8550" t="s">
        <v>13</v>
      </c>
      <c r="E8550" t="s">
        <v>14</v>
      </c>
      <c r="F8550" t="s">
        <v>26</v>
      </c>
      <c r="G8550" s="3">
        <v>44936.709097222221</v>
      </c>
      <c r="H8550" s="1">
        <v>85000</v>
      </c>
      <c r="I8550" t="s">
        <v>15041</v>
      </c>
      <c r="J8550" t="s">
        <v>15042</v>
      </c>
    </row>
    <row r="8551" spans="1:10">
      <c r="A8551" t="s">
        <v>33</v>
      </c>
      <c r="B8551" t="s">
        <v>2652</v>
      </c>
      <c r="C8551" t="s">
        <v>5740</v>
      </c>
      <c r="D8551" t="s">
        <v>13</v>
      </c>
      <c r="E8551" t="s">
        <v>14</v>
      </c>
      <c r="F8551" t="s">
        <v>49</v>
      </c>
      <c r="G8551" s="3">
        <v>45099.746689814812</v>
      </c>
      <c r="H8551" s="1">
        <v>163782</v>
      </c>
      <c r="I8551" t="s">
        <v>5741</v>
      </c>
      <c r="J8551" t="s">
        <v>15043</v>
      </c>
    </row>
    <row r="8552" spans="1:10">
      <c r="A8552" t="s">
        <v>212</v>
      </c>
      <c r="B8552" t="s">
        <v>5360</v>
      </c>
      <c r="C8552" t="s">
        <v>26</v>
      </c>
      <c r="D8552" t="s">
        <v>13</v>
      </c>
      <c r="E8552" t="s">
        <v>14</v>
      </c>
      <c r="F8552" t="s">
        <v>26</v>
      </c>
      <c r="G8552" s="3">
        <v>45253.711493055554</v>
      </c>
      <c r="H8552" s="1">
        <v>170500</v>
      </c>
      <c r="I8552" t="s">
        <v>6468</v>
      </c>
      <c r="J8552" t="s">
        <v>6469</v>
      </c>
    </row>
    <row r="8553" spans="1:10">
      <c r="A8553" t="s">
        <v>18</v>
      </c>
      <c r="B8553" t="s">
        <v>18</v>
      </c>
      <c r="C8553" t="s">
        <v>1123</v>
      </c>
      <c r="D8553" t="s">
        <v>13</v>
      </c>
      <c r="E8553" t="s">
        <v>14</v>
      </c>
      <c r="F8553" t="s">
        <v>1124</v>
      </c>
      <c r="G8553" s="3">
        <v>44938.759768518517</v>
      </c>
      <c r="H8553" s="1">
        <v>147500</v>
      </c>
      <c r="I8553" t="s">
        <v>1125</v>
      </c>
      <c r="J8553" t="s">
        <v>15044</v>
      </c>
    </row>
    <row r="8554" spans="1:10">
      <c r="A8554" t="s">
        <v>10</v>
      </c>
      <c r="B8554" t="s">
        <v>1158</v>
      </c>
      <c r="C8554" t="s">
        <v>24</v>
      </c>
      <c r="D8554" t="s">
        <v>13</v>
      </c>
      <c r="E8554" t="s">
        <v>25</v>
      </c>
      <c r="F8554" t="s">
        <v>26</v>
      </c>
      <c r="G8554" s="3">
        <v>45289.709583333337</v>
      </c>
      <c r="H8554" s="1">
        <v>175000</v>
      </c>
      <c r="I8554" t="s">
        <v>10409</v>
      </c>
      <c r="J8554" t="s">
        <v>15045</v>
      </c>
    </row>
    <row r="8555" spans="1:10">
      <c r="A8555" t="s">
        <v>33</v>
      </c>
      <c r="B8555" t="s">
        <v>8723</v>
      </c>
      <c r="C8555" t="s">
        <v>5358</v>
      </c>
      <c r="D8555" t="s">
        <v>13</v>
      </c>
      <c r="E8555" t="s">
        <v>14</v>
      </c>
      <c r="F8555" t="s">
        <v>26</v>
      </c>
      <c r="G8555" s="3">
        <v>44951.708993055552</v>
      </c>
      <c r="H8555" s="1">
        <v>72500</v>
      </c>
      <c r="I8555" t="s">
        <v>15046</v>
      </c>
      <c r="J8555" t="s">
        <v>82</v>
      </c>
    </row>
    <row r="8556" spans="1:10">
      <c r="A8556" t="s">
        <v>10</v>
      </c>
      <c r="B8556" t="s">
        <v>15047</v>
      </c>
      <c r="C8556" t="s">
        <v>24</v>
      </c>
      <c r="D8556" t="s">
        <v>13</v>
      </c>
      <c r="E8556" t="s">
        <v>25</v>
      </c>
      <c r="F8556" t="s">
        <v>26</v>
      </c>
      <c r="G8556" s="3">
        <v>44946.70921296296</v>
      </c>
      <c r="H8556" s="1">
        <v>160000</v>
      </c>
      <c r="I8556" t="s">
        <v>15048</v>
      </c>
      <c r="J8556" t="s">
        <v>28</v>
      </c>
    </row>
    <row r="8557" spans="1:10">
      <c r="A8557" t="s">
        <v>10</v>
      </c>
      <c r="B8557" t="s">
        <v>10</v>
      </c>
      <c r="C8557" t="s">
        <v>26</v>
      </c>
      <c r="D8557" t="s">
        <v>111</v>
      </c>
      <c r="E8557" t="s">
        <v>14</v>
      </c>
      <c r="F8557" t="s">
        <v>26</v>
      </c>
      <c r="G8557" s="3">
        <v>45184.711319444446</v>
      </c>
      <c r="H8557" s="1">
        <v>88708</v>
      </c>
      <c r="I8557" t="s">
        <v>15049</v>
      </c>
      <c r="J8557" t="s">
        <v>15050</v>
      </c>
    </row>
    <row r="8558" spans="1:10">
      <c r="A8558" t="s">
        <v>33</v>
      </c>
      <c r="B8558" t="s">
        <v>1249</v>
      </c>
      <c r="C8558" t="s">
        <v>897</v>
      </c>
      <c r="D8558" t="s">
        <v>13</v>
      </c>
      <c r="E8558" t="s">
        <v>14</v>
      </c>
      <c r="F8558" t="s">
        <v>262</v>
      </c>
      <c r="G8558" s="3">
        <v>45054.726238425923</v>
      </c>
      <c r="H8558" s="1">
        <v>89100</v>
      </c>
      <c r="I8558" t="s">
        <v>1091</v>
      </c>
      <c r="J8558" t="s">
        <v>2090</v>
      </c>
    </row>
    <row r="8559" spans="1:10">
      <c r="A8559" t="s">
        <v>212</v>
      </c>
      <c r="B8559" t="s">
        <v>212</v>
      </c>
      <c r="C8559" t="s">
        <v>24</v>
      </c>
      <c r="D8559" t="s">
        <v>13</v>
      </c>
      <c r="E8559" t="s">
        <v>25</v>
      </c>
      <c r="F8559" t="s">
        <v>26</v>
      </c>
      <c r="G8559" s="3">
        <v>45082.711516203701</v>
      </c>
      <c r="H8559" s="1">
        <v>153000</v>
      </c>
      <c r="I8559" t="s">
        <v>11428</v>
      </c>
      <c r="J8559" t="s">
        <v>15051</v>
      </c>
    </row>
    <row r="8560" spans="1:10">
      <c r="A8560" t="s">
        <v>212</v>
      </c>
      <c r="B8560" t="s">
        <v>15052</v>
      </c>
      <c r="C8560" t="s">
        <v>24</v>
      </c>
      <c r="D8560" t="s">
        <v>13</v>
      </c>
      <c r="E8560" t="s">
        <v>25</v>
      </c>
      <c r="F8560" t="s">
        <v>20</v>
      </c>
      <c r="G8560" s="3">
        <v>45044.747372685182</v>
      </c>
      <c r="H8560" s="1">
        <v>165000</v>
      </c>
      <c r="I8560" t="s">
        <v>335</v>
      </c>
      <c r="J8560" t="s">
        <v>301</v>
      </c>
    </row>
    <row r="8561" spans="1:10">
      <c r="A8561" t="s">
        <v>33</v>
      </c>
      <c r="B8561" t="s">
        <v>15053</v>
      </c>
      <c r="C8561" t="s">
        <v>119</v>
      </c>
      <c r="D8561" t="s">
        <v>13</v>
      </c>
      <c r="E8561" t="s">
        <v>14</v>
      </c>
      <c r="F8561" t="s">
        <v>26</v>
      </c>
      <c r="G8561" s="3">
        <v>45030.708611111113</v>
      </c>
      <c r="H8561" s="1">
        <v>120000</v>
      </c>
      <c r="I8561" t="s">
        <v>15054</v>
      </c>
      <c r="J8561" t="s">
        <v>15055</v>
      </c>
    </row>
    <row r="8562" spans="1:10">
      <c r="A8562" t="s">
        <v>33</v>
      </c>
      <c r="B8562" t="s">
        <v>33</v>
      </c>
      <c r="C8562" t="s">
        <v>9781</v>
      </c>
      <c r="D8562" t="s">
        <v>13</v>
      </c>
      <c r="E8562" t="s">
        <v>14</v>
      </c>
      <c r="F8562" t="s">
        <v>26</v>
      </c>
      <c r="G8562" s="3">
        <v>45027.708773148152</v>
      </c>
      <c r="H8562" s="1">
        <v>97500</v>
      </c>
      <c r="I8562" t="s">
        <v>8180</v>
      </c>
      <c r="J8562" t="s">
        <v>9782</v>
      </c>
    </row>
    <row r="8563" spans="1:10">
      <c r="A8563" t="s">
        <v>77</v>
      </c>
      <c r="B8563" t="s">
        <v>15056</v>
      </c>
      <c r="C8563" t="s">
        <v>171</v>
      </c>
      <c r="D8563" t="s">
        <v>13</v>
      </c>
      <c r="E8563" t="s">
        <v>14</v>
      </c>
      <c r="F8563" t="s">
        <v>171</v>
      </c>
      <c r="G8563" s="3">
        <v>45274.715300925927</v>
      </c>
      <c r="H8563" s="1">
        <v>43200</v>
      </c>
      <c r="I8563" t="s">
        <v>15057</v>
      </c>
    </row>
    <row r="8564" spans="1:10">
      <c r="A8564" t="s">
        <v>152</v>
      </c>
      <c r="B8564" t="s">
        <v>15058</v>
      </c>
      <c r="C8564" t="s">
        <v>189</v>
      </c>
      <c r="D8564" t="s">
        <v>13</v>
      </c>
      <c r="E8564" t="s">
        <v>14</v>
      </c>
      <c r="F8564" t="s">
        <v>190</v>
      </c>
      <c r="G8564" s="3">
        <v>45118.748333333337</v>
      </c>
      <c r="H8564" s="1">
        <v>79200</v>
      </c>
      <c r="I8564" t="s">
        <v>6833</v>
      </c>
    </row>
    <row r="8565" spans="1:10">
      <c r="A8565" t="s">
        <v>33</v>
      </c>
      <c r="B8565" t="s">
        <v>2466</v>
      </c>
      <c r="C8565" t="s">
        <v>15059</v>
      </c>
      <c r="D8565" t="s">
        <v>13</v>
      </c>
      <c r="E8565" t="s">
        <v>14</v>
      </c>
      <c r="F8565" t="s">
        <v>26</v>
      </c>
      <c r="G8565" s="3">
        <v>45020.708472222221</v>
      </c>
      <c r="H8565" s="1">
        <v>55000</v>
      </c>
      <c r="I8565" t="s">
        <v>7976</v>
      </c>
      <c r="J8565" t="s">
        <v>316</v>
      </c>
    </row>
    <row r="8566" spans="1:10">
      <c r="A8566" t="s">
        <v>33</v>
      </c>
      <c r="B8566" t="s">
        <v>1058</v>
      </c>
      <c r="C8566" t="s">
        <v>1908</v>
      </c>
      <c r="D8566" t="s">
        <v>13</v>
      </c>
      <c r="E8566" t="s">
        <v>14</v>
      </c>
      <c r="F8566" t="s">
        <v>26</v>
      </c>
      <c r="G8566" s="3">
        <v>45091.710057870368</v>
      </c>
      <c r="H8566" s="1">
        <v>90000</v>
      </c>
      <c r="I8566" t="s">
        <v>5281</v>
      </c>
      <c r="J8566" t="s">
        <v>15060</v>
      </c>
    </row>
    <row r="8567" spans="1:10">
      <c r="A8567" t="s">
        <v>10</v>
      </c>
      <c r="B8567" t="s">
        <v>10</v>
      </c>
      <c r="C8567" t="s">
        <v>1845</v>
      </c>
      <c r="D8567" t="s">
        <v>13</v>
      </c>
      <c r="E8567" t="s">
        <v>14</v>
      </c>
      <c r="F8567" t="s">
        <v>20</v>
      </c>
      <c r="G8567" s="3">
        <v>45197.745312500003</v>
      </c>
      <c r="H8567" s="1">
        <v>80000</v>
      </c>
      <c r="I8567" t="s">
        <v>15061</v>
      </c>
      <c r="J8567" t="s">
        <v>15062</v>
      </c>
    </row>
    <row r="8568" spans="1:10">
      <c r="A8568" t="s">
        <v>135</v>
      </c>
      <c r="B8568" t="s">
        <v>15063</v>
      </c>
      <c r="C8568" t="s">
        <v>1010</v>
      </c>
      <c r="D8568" t="s">
        <v>13</v>
      </c>
      <c r="E8568" t="s">
        <v>14</v>
      </c>
      <c r="F8568" t="s">
        <v>26</v>
      </c>
      <c r="G8568" s="3">
        <v>44930.103750000002</v>
      </c>
      <c r="H8568" s="1">
        <v>90000</v>
      </c>
      <c r="I8568" t="s">
        <v>15064</v>
      </c>
      <c r="J8568" t="s">
        <v>15065</v>
      </c>
    </row>
    <row r="8569" spans="1:10">
      <c r="A8569" t="s">
        <v>33</v>
      </c>
      <c r="B8569" t="s">
        <v>33</v>
      </c>
      <c r="C8569" t="s">
        <v>4073</v>
      </c>
      <c r="D8569" t="s">
        <v>13</v>
      </c>
      <c r="E8569" t="s">
        <v>14</v>
      </c>
      <c r="F8569" t="s">
        <v>26</v>
      </c>
      <c r="G8569" s="3">
        <v>45050.738900462966</v>
      </c>
      <c r="H8569" s="1">
        <v>78517</v>
      </c>
      <c r="I8569" t="s">
        <v>6758</v>
      </c>
      <c r="J8569" t="s">
        <v>14494</v>
      </c>
    </row>
    <row r="8570" spans="1:10">
      <c r="A8570" t="s">
        <v>33</v>
      </c>
      <c r="B8570" t="s">
        <v>15066</v>
      </c>
      <c r="C8570" t="s">
        <v>24</v>
      </c>
      <c r="D8570" t="s">
        <v>13</v>
      </c>
      <c r="E8570" t="s">
        <v>25</v>
      </c>
      <c r="F8570" t="s">
        <v>26</v>
      </c>
      <c r="G8570" s="3">
        <v>45132.736967592595</v>
      </c>
      <c r="H8570" s="1">
        <v>126452</v>
      </c>
      <c r="I8570" t="s">
        <v>6758</v>
      </c>
      <c r="J8570" t="s">
        <v>4080</v>
      </c>
    </row>
    <row r="8571" spans="1:10">
      <c r="A8571" t="s">
        <v>212</v>
      </c>
      <c r="B8571" t="s">
        <v>212</v>
      </c>
      <c r="C8571" t="s">
        <v>24</v>
      </c>
      <c r="D8571" t="s">
        <v>13</v>
      </c>
      <c r="E8571" t="s">
        <v>25</v>
      </c>
      <c r="F8571" t="s">
        <v>20</v>
      </c>
      <c r="G8571" s="3">
        <v>45168.741157407407</v>
      </c>
      <c r="H8571" s="1">
        <v>200000</v>
      </c>
      <c r="I8571" t="s">
        <v>15067</v>
      </c>
    </row>
    <row r="8572" spans="1:10">
      <c r="A8572" t="s">
        <v>10</v>
      </c>
      <c r="B8572" t="s">
        <v>10</v>
      </c>
      <c r="C8572" t="s">
        <v>921</v>
      </c>
      <c r="D8572" t="s">
        <v>13</v>
      </c>
      <c r="E8572" t="s">
        <v>14</v>
      </c>
      <c r="F8572" t="s">
        <v>26</v>
      </c>
      <c r="G8572" s="3">
        <v>44981.710706018515</v>
      </c>
      <c r="H8572" s="1">
        <v>120000</v>
      </c>
      <c r="I8572" t="s">
        <v>4110</v>
      </c>
      <c r="J8572" t="s">
        <v>12056</v>
      </c>
    </row>
    <row r="8573" spans="1:10">
      <c r="A8573" t="s">
        <v>18</v>
      </c>
      <c r="B8573" t="s">
        <v>18</v>
      </c>
      <c r="C8573" t="s">
        <v>2549</v>
      </c>
      <c r="D8573" t="s">
        <v>13</v>
      </c>
      <c r="E8573" t="s">
        <v>14</v>
      </c>
      <c r="F8573" t="s">
        <v>2549</v>
      </c>
      <c r="G8573" s="3">
        <v>45251.750196759262</v>
      </c>
      <c r="H8573" s="1">
        <v>146000</v>
      </c>
      <c r="I8573" t="s">
        <v>15068</v>
      </c>
      <c r="J8573" t="s">
        <v>15069</v>
      </c>
    </row>
    <row r="8574" spans="1:10">
      <c r="A8574" t="s">
        <v>33</v>
      </c>
      <c r="B8574" t="s">
        <v>15070</v>
      </c>
      <c r="D8574" t="s">
        <v>13</v>
      </c>
      <c r="E8574" t="s">
        <v>14</v>
      </c>
      <c r="F8574" t="s">
        <v>26</v>
      </c>
      <c r="G8574" s="3">
        <v>45014.708564814813</v>
      </c>
      <c r="H8574" s="1">
        <v>100000</v>
      </c>
      <c r="I8574" t="s">
        <v>15071</v>
      </c>
      <c r="J8574" t="s">
        <v>15072</v>
      </c>
    </row>
    <row r="8575" spans="1:10">
      <c r="A8575" t="s">
        <v>33</v>
      </c>
      <c r="B8575" t="s">
        <v>15073</v>
      </c>
      <c r="C8575" t="s">
        <v>232</v>
      </c>
      <c r="D8575" t="s">
        <v>13</v>
      </c>
      <c r="E8575" t="s">
        <v>14</v>
      </c>
      <c r="F8575" t="s">
        <v>26</v>
      </c>
      <c r="G8575" s="3">
        <v>44993.708368055559</v>
      </c>
      <c r="H8575" s="1">
        <v>109874.734375</v>
      </c>
      <c r="I8575" t="s">
        <v>15074</v>
      </c>
      <c r="J8575" t="s">
        <v>15075</v>
      </c>
    </row>
    <row r="8576" spans="1:10">
      <c r="A8576" t="s">
        <v>33</v>
      </c>
      <c r="B8576" t="s">
        <v>15076</v>
      </c>
      <c r="C8576" t="s">
        <v>6326</v>
      </c>
      <c r="D8576" t="s">
        <v>13</v>
      </c>
      <c r="E8576" t="s">
        <v>14</v>
      </c>
      <c r="F8576" t="s">
        <v>26</v>
      </c>
      <c r="G8576" s="3">
        <v>44973.708379629628</v>
      </c>
      <c r="H8576" s="1">
        <v>82500</v>
      </c>
      <c r="I8576" t="s">
        <v>15077</v>
      </c>
      <c r="J8576" t="s">
        <v>306</v>
      </c>
    </row>
    <row r="8577" spans="1:10">
      <c r="A8577" t="s">
        <v>33</v>
      </c>
      <c r="B8577" t="s">
        <v>15078</v>
      </c>
      <c r="C8577" t="s">
        <v>142</v>
      </c>
      <c r="D8577" t="s">
        <v>100</v>
      </c>
      <c r="E8577" t="s">
        <v>14</v>
      </c>
      <c r="F8577" t="s">
        <v>26</v>
      </c>
      <c r="G8577" s="3">
        <v>45029.710335648146</v>
      </c>
      <c r="H8577" s="1">
        <v>93950</v>
      </c>
      <c r="I8577" t="s">
        <v>4185</v>
      </c>
      <c r="J8577" t="s">
        <v>15079</v>
      </c>
    </row>
    <row r="8578" spans="1:10">
      <c r="A8578" t="s">
        <v>33</v>
      </c>
      <c r="B8578" t="s">
        <v>364</v>
      </c>
      <c r="C8578" t="s">
        <v>2299</v>
      </c>
      <c r="D8578" t="s">
        <v>13</v>
      </c>
      <c r="E8578" t="s">
        <v>14</v>
      </c>
      <c r="F8578" t="s">
        <v>26</v>
      </c>
      <c r="G8578" s="3">
        <v>45219.709444444445</v>
      </c>
      <c r="H8578" s="1">
        <v>65000</v>
      </c>
      <c r="I8578" t="s">
        <v>15080</v>
      </c>
      <c r="J8578" t="s">
        <v>631</v>
      </c>
    </row>
    <row r="8579" spans="1:10">
      <c r="A8579" t="s">
        <v>10</v>
      </c>
      <c r="B8579" t="s">
        <v>10</v>
      </c>
      <c r="C8579" t="s">
        <v>243</v>
      </c>
      <c r="D8579" t="s">
        <v>13</v>
      </c>
      <c r="E8579" t="s">
        <v>14</v>
      </c>
      <c r="F8579" t="s">
        <v>26</v>
      </c>
      <c r="G8579" s="3">
        <v>45237.710972222223</v>
      </c>
      <c r="H8579" s="1">
        <v>225000</v>
      </c>
      <c r="I8579" t="s">
        <v>15081</v>
      </c>
      <c r="J8579" t="s">
        <v>15082</v>
      </c>
    </row>
    <row r="8580" spans="1:10">
      <c r="A8580" t="s">
        <v>33</v>
      </c>
      <c r="B8580" t="s">
        <v>33</v>
      </c>
      <c r="C8580" t="s">
        <v>237</v>
      </c>
      <c r="D8580" t="s">
        <v>13</v>
      </c>
      <c r="E8580" t="s">
        <v>14</v>
      </c>
      <c r="F8580" t="s">
        <v>26</v>
      </c>
      <c r="G8580" s="3">
        <v>44931.710138888891</v>
      </c>
      <c r="H8580" s="1">
        <v>127500</v>
      </c>
      <c r="I8580" t="s">
        <v>9725</v>
      </c>
      <c r="J8580" t="s">
        <v>298</v>
      </c>
    </row>
    <row r="8581" spans="1:10">
      <c r="A8581" t="s">
        <v>18</v>
      </c>
      <c r="B8581" t="s">
        <v>15083</v>
      </c>
      <c r="C8581" t="s">
        <v>434</v>
      </c>
      <c r="D8581" t="s">
        <v>13</v>
      </c>
      <c r="E8581" t="s">
        <v>14</v>
      </c>
      <c r="F8581" t="s">
        <v>26</v>
      </c>
      <c r="G8581" s="3">
        <v>45020.72865740741</v>
      </c>
      <c r="H8581" s="1">
        <v>105000</v>
      </c>
      <c r="I8581" t="s">
        <v>1072</v>
      </c>
      <c r="J8581" t="s">
        <v>15084</v>
      </c>
    </row>
    <row r="8582" spans="1:10">
      <c r="A8582" t="s">
        <v>10</v>
      </c>
      <c r="B8582" t="s">
        <v>15085</v>
      </c>
      <c r="C8582" t="s">
        <v>1348</v>
      </c>
      <c r="D8582" t="s">
        <v>13</v>
      </c>
      <c r="E8582" t="s">
        <v>14</v>
      </c>
      <c r="F8582" t="s">
        <v>26</v>
      </c>
      <c r="G8582" s="3">
        <v>45142.708599537036</v>
      </c>
      <c r="H8582" s="1">
        <v>99150</v>
      </c>
      <c r="I8582" t="s">
        <v>15086</v>
      </c>
      <c r="J8582" t="s">
        <v>15087</v>
      </c>
    </row>
    <row r="8583" spans="1:10">
      <c r="A8583" t="s">
        <v>152</v>
      </c>
      <c r="B8583" t="s">
        <v>15088</v>
      </c>
      <c r="C8583" t="s">
        <v>15089</v>
      </c>
      <c r="D8583" t="s">
        <v>13</v>
      </c>
      <c r="E8583" t="s">
        <v>14</v>
      </c>
      <c r="F8583" t="s">
        <v>198</v>
      </c>
      <c r="G8583" s="3">
        <v>44985.723391203705</v>
      </c>
      <c r="H8583" s="1">
        <v>44418.5</v>
      </c>
      <c r="I8583" t="s">
        <v>15090</v>
      </c>
      <c r="J8583" t="s">
        <v>15091</v>
      </c>
    </row>
    <row r="8584" spans="1:10">
      <c r="A8584" t="s">
        <v>33</v>
      </c>
      <c r="B8584" t="s">
        <v>15092</v>
      </c>
      <c r="C8584" t="s">
        <v>136</v>
      </c>
      <c r="D8584" t="s">
        <v>13</v>
      </c>
      <c r="E8584" t="s">
        <v>14</v>
      </c>
      <c r="F8584" t="s">
        <v>26</v>
      </c>
      <c r="G8584" s="3">
        <v>45096.708912037036</v>
      </c>
      <c r="H8584" s="1">
        <v>133000</v>
      </c>
      <c r="I8584" t="s">
        <v>5773</v>
      </c>
      <c r="J8584" t="s">
        <v>15093</v>
      </c>
    </row>
    <row r="8585" spans="1:10">
      <c r="A8585" t="s">
        <v>33</v>
      </c>
      <c r="B8585" t="s">
        <v>2148</v>
      </c>
      <c r="C8585" t="s">
        <v>1358</v>
      </c>
      <c r="D8585" t="s">
        <v>13</v>
      </c>
      <c r="E8585" t="s">
        <v>14</v>
      </c>
      <c r="F8585" t="s">
        <v>26</v>
      </c>
      <c r="G8585" s="3">
        <v>45133.709039351852</v>
      </c>
      <c r="H8585" s="1">
        <v>86000</v>
      </c>
      <c r="I8585" t="s">
        <v>15094</v>
      </c>
      <c r="J8585" t="s">
        <v>15095</v>
      </c>
    </row>
    <row r="8586" spans="1:10">
      <c r="A8586" t="s">
        <v>1537</v>
      </c>
      <c r="B8586" t="s">
        <v>15096</v>
      </c>
      <c r="C8586" t="s">
        <v>15097</v>
      </c>
      <c r="D8586" t="s">
        <v>13</v>
      </c>
      <c r="E8586" t="s">
        <v>14</v>
      </c>
      <c r="F8586" t="s">
        <v>190</v>
      </c>
      <c r="G8586" s="3">
        <v>45030.766469907408</v>
      </c>
      <c r="H8586" s="1">
        <v>79200</v>
      </c>
      <c r="I8586" t="s">
        <v>333</v>
      </c>
      <c r="J8586" t="s">
        <v>3934</v>
      </c>
    </row>
    <row r="8587" spans="1:10">
      <c r="A8587" t="s">
        <v>10</v>
      </c>
      <c r="B8587" t="s">
        <v>15098</v>
      </c>
      <c r="C8587" t="s">
        <v>1740</v>
      </c>
      <c r="D8587" t="s">
        <v>13</v>
      </c>
      <c r="E8587" t="s">
        <v>14</v>
      </c>
      <c r="F8587" t="s">
        <v>314</v>
      </c>
      <c r="G8587" s="3">
        <v>45084.747881944444</v>
      </c>
      <c r="H8587" s="1">
        <v>44100</v>
      </c>
      <c r="I8587" t="s">
        <v>1741</v>
      </c>
      <c r="J8587" t="s">
        <v>15099</v>
      </c>
    </row>
    <row r="8588" spans="1:10">
      <c r="A8588" t="s">
        <v>10</v>
      </c>
      <c r="B8588" t="s">
        <v>15100</v>
      </c>
      <c r="C8588" t="s">
        <v>24</v>
      </c>
      <c r="D8588" t="s">
        <v>13</v>
      </c>
      <c r="E8588" t="s">
        <v>25</v>
      </c>
      <c r="F8588" t="s">
        <v>26</v>
      </c>
      <c r="G8588" s="3">
        <v>44984.734965277778</v>
      </c>
      <c r="H8588" s="1">
        <v>150000</v>
      </c>
      <c r="I8588" t="s">
        <v>15101</v>
      </c>
      <c r="J8588" t="s">
        <v>3004</v>
      </c>
    </row>
    <row r="8589" spans="1:10">
      <c r="A8589" t="s">
        <v>18</v>
      </c>
      <c r="B8589" t="s">
        <v>15102</v>
      </c>
      <c r="C8589" t="s">
        <v>170</v>
      </c>
      <c r="D8589" t="s">
        <v>13</v>
      </c>
      <c r="E8589" t="s">
        <v>14</v>
      </c>
      <c r="F8589" t="s">
        <v>171</v>
      </c>
      <c r="G8589" s="3">
        <v>45055.729907407411</v>
      </c>
      <c r="H8589" s="1">
        <v>79200</v>
      </c>
      <c r="I8589" t="s">
        <v>15103</v>
      </c>
      <c r="J8589" t="s">
        <v>15104</v>
      </c>
    </row>
    <row r="8590" spans="1:10">
      <c r="A8590" t="s">
        <v>10</v>
      </c>
      <c r="B8590" t="s">
        <v>15105</v>
      </c>
      <c r="C8590" t="s">
        <v>1042</v>
      </c>
      <c r="D8590" t="s">
        <v>13</v>
      </c>
      <c r="E8590" t="s">
        <v>14</v>
      </c>
      <c r="F8590" t="s">
        <v>198</v>
      </c>
      <c r="G8590" s="3">
        <v>45028.73060185185</v>
      </c>
      <c r="H8590" s="1">
        <v>166941.5</v>
      </c>
      <c r="I8590" t="s">
        <v>4494</v>
      </c>
      <c r="J8590" t="s">
        <v>15106</v>
      </c>
    </row>
    <row r="8591" spans="1:10">
      <c r="A8591" t="s">
        <v>33</v>
      </c>
      <c r="B8591" t="s">
        <v>15107</v>
      </c>
      <c r="C8591" t="s">
        <v>201</v>
      </c>
      <c r="D8591" t="s">
        <v>13</v>
      </c>
      <c r="E8591" t="s">
        <v>14</v>
      </c>
      <c r="F8591" t="s">
        <v>26</v>
      </c>
      <c r="G8591" s="3">
        <v>45252.75644675926</v>
      </c>
      <c r="H8591" s="1">
        <v>90000</v>
      </c>
      <c r="I8591" t="s">
        <v>3549</v>
      </c>
      <c r="J8591" t="s">
        <v>7308</v>
      </c>
    </row>
    <row r="8592" spans="1:10">
      <c r="A8592" t="s">
        <v>10</v>
      </c>
      <c r="B8592" t="s">
        <v>10</v>
      </c>
      <c r="C8592" t="s">
        <v>24</v>
      </c>
      <c r="D8592" t="s">
        <v>13</v>
      </c>
      <c r="E8592" t="s">
        <v>25</v>
      </c>
      <c r="F8592" t="s">
        <v>26</v>
      </c>
      <c r="G8592" s="3">
        <v>44972.713125000002</v>
      </c>
      <c r="H8592" s="1">
        <v>125000</v>
      </c>
      <c r="I8592" t="s">
        <v>8239</v>
      </c>
      <c r="J8592" t="s">
        <v>15108</v>
      </c>
    </row>
    <row r="8593" spans="1:10">
      <c r="A8593" t="s">
        <v>33</v>
      </c>
      <c r="B8593" t="s">
        <v>15109</v>
      </c>
      <c r="C8593" t="s">
        <v>10152</v>
      </c>
      <c r="D8593" t="s">
        <v>13</v>
      </c>
      <c r="E8593" t="s">
        <v>14</v>
      </c>
      <c r="F8593" t="s">
        <v>26</v>
      </c>
      <c r="G8593" s="3">
        <v>45034.750752314816</v>
      </c>
      <c r="H8593" s="1">
        <v>110000</v>
      </c>
      <c r="I8593" t="s">
        <v>15110</v>
      </c>
      <c r="J8593" t="s">
        <v>316</v>
      </c>
    </row>
    <row r="8594" spans="1:10">
      <c r="A8594" t="s">
        <v>77</v>
      </c>
      <c r="B8594" t="s">
        <v>567</v>
      </c>
      <c r="C8594" t="s">
        <v>15111</v>
      </c>
      <c r="D8594" t="s">
        <v>13</v>
      </c>
      <c r="E8594" t="s">
        <v>14</v>
      </c>
      <c r="F8594" t="s">
        <v>26</v>
      </c>
      <c r="G8594" s="3">
        <v>45216.70894675926</v>
      </c>
      <c r="H8594" s="1">
        <v>87500</v>
      </c>
      <c r="I8594" t="s">
        <v>15112</v>
      </c>
      <c r="J8594" t="s">
        <v>15113</v>
      </c>
    </row>
    <row r="8595" spans="1:10">
      <c r="A8595" t="s">
        <v>33</v>
      </c>
      <c r="B8595" t="s">
        <v>620</v>
      </c>
      <c r="C8595" t="s">
        <v>6565</v>
      </c>
      <c r="D8595" t="s">
        <v>13</v>
      </c>
      <c r="E8595" t="s">
        <v>14</v>
      </c>
      <c r="F8595" t="s">
        <v>26</v>
      </c>
      <c r="G8595" s="3">
        <v>45196.709479166668</v>
      </c>
      <c r="H8595" s="1">
        <v>100000</v>
      </c>
      <c r="I8595" t="s">
        <v>15114</v>
      </c>
      <c r="J8595" t="s">
        <v>1155</v>
      </c>
    </row>
    <row r="8596" spans="1:10">
      <c r="A8596" t="s">
        <v>33</v>
      </c>
      <c r="B8596" t="s">
        <v>8581</v>
      </c>
      <c r="C8596" t="s">
        <v>15115</v>
      </c>
      <c r="D8596" t="s">
        <v>13</v>
      </c>
      <c r="E8596" t="s">
        <v>14</v>
      </c>
      <c r="F8596" t="s">
        <v>26</v>
      </c>
      <c r="G8596" s="3">
        <v>44928.709317129629</v>
      </c>
      <c r="H8596" s="1">
        <v>138615</v>
      </c>
      <c r="I8596" t="s">
        <v>69</v>
      </c>
      <c r="J8596" t="s">
        <v>8582</v>
      </c>
    </row>
    <row r="8597" spans="1:10">
      <c r="A8597" t="s">
        <v>33</v>
      </c>
      <c r="B8597" t="s">
        <v>620</v>
      </c>
      <c r="C8597" t="s">
        <v>119</v>
      </c>
      <c r="D8597" t="s">
        <v>13</v>
      </c>
      <c r="E8597" t="s">
        <v>14</v>
      </c>
      <c r="F8597" t="s">
        <v>26</v>
      </c>
      <c r="G8597" s="3">
        <v>45204.708414351851</v>
      </c>
      <c r="H8597" s="1">
        <v>77500</v>
      </c>
      <c r="I8597" t="s">
        <v>15116</v>
      </c>
      <c r="J8597" t="s">
        <v>344</v>
      </c>
    </row>
    <row r="8598" spans="1:10">
      <c r="A8598" t="s">
        <v>33</v>
      </c>
      <c r="B8598" t="s">
        <v>15117</v>
      </c>
      <c r="C8598" t="s">
        <v>954</v>
      </c>
      <c r="D8598" t="s">
        <v>13</v>
      </c>
      <c r="E8598" t="s">
        <v>14</v>
      </c>
      <c r="F8598" t="s">
        <v>26</v>
      </c>
      <c r="G8598" s="3">
        <v>45099.70888888889</v>
      </c>
      <c r="H8598" s="1">
        <v>62500</v>
      </c>
      <c r="I8598" t="s">
        <v>15118</v>
      </c>
      <c r="J8598" t="s">
        <v>4019</v>
      </c>
    </row>
    <row r="8599" spans="1:10">
      <c r="A8599" t="s">
        <v>33</v>
      </c>
      <c r="B8599" t="s">
        <v>15119</v>
      </c>
      <c r="C8599" t="s">
        <v>3426</v>
      </c>
      <c r="D8599" t="s">
        <v>13</v>
      </c>
      <c r="E8599" t="s">
        <v>14</v>
      </c>
      <c r="F8599" t="s">
        <v>26</v>
      </c>
      <c r="G8599" s="3">
        <v>45114.709293981483</v>
      </c>
      <c r="H8599" s="1">
        <v>103504.34375</v>
      </c>
      <c r="I8599" t="s">
        <v>15120</v>
      </c>
      <c r="J8599" t="s">
        <v>15121</v>
      </c>
    </row>
    <row r="8600" spans="1:10">
      <c r="A8600" t="s">
        <v>33</v>
      </c>
      <c r="B8600" t="s">
        <v>15122</v>
      </c>
      <c r="C8600" t="s">
        <v>14922</v>
      </c>
      <c r="D8600" t="s">
        <v>13</v>
      </c>
      <c r="E8600" t="s">
        <v>14</v>
      </c>
      <c r="F8600" t="s">
        <v>26</v>
      </c>
      <c r="G8600" s="3">
        <v>45196.708495370367</v>
      </c>
      <c r="H8600" s="1">
        <v>116000</v>
      </c>
      <c r="I8600" t="s">
        <v>15123</v>
      </c>
      <c r="J8600" t="s">
        <v>9703</v>
      </c>
    </row>
    <row r="8601" spans="1:10">
      <c r="A8601" t="s">
        <v>33</v>
      </c>
      <c r="B8601" t="s">
        <v>15124</v>
      </c>
      <c r="C8601" t="s">
        <v>56</v>
      </c>
      <c r="D8601" t="s">
        <v>13</v>
      </c>
      <c r="E8601" t="s">
        <v>14</v>
      </c>
      <c r="F8601" t="s">
        <v>26</v>
      </c>
      <c r="G8601" s="3">
        <v>45007.712789351855</v>
      </c>
      <c r="H8601" s="1">
        <v>70000</v>
      </c>
      <c r="I8601" t="s">
        <v>366</v>
      </c>
      <c r="J8601" t="s">
        <v>2544</v>
      </c>
    </row>
    <row r="8602" spans="1:10">
      <c r="A8602" t="s">
        <v>73</v>
      </c>
      <c r="B8602" t="s">
        <v>354</v>
      </c>
      <c r="C8602" t="s">
        <v>1088</v>
      </c>
      <c r="D8602" t="s">
        <v>13</v>
      </c>
      <c r="E8602" t="s">
        <v>14</v>
      </c>
      <c r="F8602" t="s">
        <v>26</v>
      </c>
      <c r="G8602" s="3">
        <v>45121.715069444443</v>
      </c>
      <c r="H8602" s="1">
        <v>175000</v>
      </c>
      <c r="I8602" t="s">
        <v>14169</v>
      </c>
      <c r="J8602" t="s">
        <v>14170</v>
      </c>
    </row>
    <row r="8603" spans="1:10">
      <c r="A8603" t="s">
        <v>33</v>
      </c>
      <c r="B8603" t="s">
        <v>15125</v>
      </c>
      <c r="C8603" t="s">
        <v>108</v>
      </c>
      <c r="D8603" t="s">
        <v>111</v>
      </c>
      <c r="E8603" t="s">
        <v>14</v>
      </c>
      <c r="F8603" t="s">
        <v>26</v>
      </c>
      <c r="G8603" s="3">
        <v>45243.70894675926</v>
      </c>
      <c r="H8603" s="1">
        <v>95000</v>
      </c>
      <c r="I8603" t="s">
        <v>15126</v>
      </c>
      <c r="J8603" t="s">
        <v>15127</v>
      </c>
    </row>
    <row r="8604" spans="1:10">
      <c r="A8604" t="s">
        <v>10</v>
      </c>
      <c r="B8604" t="s">
        <v>15128</v>
      </c>
      <c r="C8604" t="s">
        <v>75</v>
      </c>
      <c r="D8604" t="s">
        <v>13</v>
      </c>
      <c r="E8604" t="s">
        <v>14</v>
      </c>
      <c r="F8604" t="s">
        <v>26</v>
      </c>
      <c r="G8604" s="3">
        <v>45226.710451388892</v>
      </c>
      <c r="H8604" s="1">
        <v>250000</v>
      </c>
      <c r="I8604" t="s">
        <v>15129</v>
      </c>
      <c r="J8604" t="s">
        <v>338</v>
      </c>
    </row>
    <row r="8605" spans="1:10">
      <c r="A8605" t="s">
        <v>152</v>
      </c>
      <c r="B8605" t="s">
        <v>15130</v>
      </c>
      <c r="C8605" t="s">
        <v>508</v>
      </c>
      <c r="D8605" t="s">
        <v>13</v>
      </c>
      <c r="E8605" t="s">
        <v>14</v>
      </c>
      <c r="F8605" t="s">
        <v>509</v>
      </c>
      <c r="G8605" s="3">
        <v>45017.718425925923</v>
      </c>
      <c r="H8605" s="1">
        <v>157000</v>
      </c>
      <c r="I8605" t="s">
        <v>13406</v>
      </c>
      <c r="J8605" t="s">
        <v>15131</v>
      </c>
    </row>
    <row r="8606" spans="1:10">
      <c r="A8606" t="s">
        <v>10</v>
      </c>
      <c r="B8606" t="s">
        <v>15132</v>
      </c>
      <c r="D8606" t="s">
        <v>13</v>
      </c>
      <c r="E8606" t="s">
        <v>14</v>
      </c>
      <c r="F8606" t="s">
        <v>26</v>
      </c>
      <c r="G8606" s="3">
        <v>45198.71020833333</v>
      </c>
      <c r="H8606" s="1">
        <v>215000</v>
      </c>
      <c r="I8606" t="s">
        <v>15133</v>
      </c>
    </row>
    <row r="8607" spans="1:10">
      <c r="A8607" t="s">
        <v>33</v>
      </c>
      <c r="B8607" t="s">
        <v>15134</v>
      </c>
      <c r="C8607" t="s">
        <v>24</v>
      </c>
      <c r="D8607" t="s">
        <v>13</v>
      </c>
      <c r="E8607" t="s">
        <v>25</v>
      </c>
      <c r="F8607" t="s">
        <v>26</v>
      </c>
      <c r="G8607" s="3">
        <v>44953.708321759259</v>
      </c>
      <c r="H8607" s="1">
        <v>105000</v>
      </c>
      <c r="I8607" t="s">
        <v>15135</v>
      </c>
      <c r="J8607" t="s">
        <v>15136</v>
      </c>
    </row>
    <row r="8608" spans="1:10">
      <c r="A8608" t="s">
        <v>18</v>
      </c>
      <c r="B8608" t="s">
        <v>15137</v>
      </c>
      <c r="C8608" t="s">
        <v>157</v>
      </c>
      <c r="D8608" t="s">
        <v>100</v>
      </c>
      <c r="E8608" t="s">
        <v>14</v>
      </c>
      <c r="F8608" t="s">
        <v>26</v>
      </c>
      <c r="G8608" s="3">
        <v>45071.709143518521</v>
      </c>
      <c r="H8608" s="1">
        <v>80850</v>
      </c>
      <c r="I8608" t="s">
        <v>15138</v>
      </c>
      <c r="J8608" t="s">
        <v>15139</v>
      </c>
    </row>
    <row r="8609" spans="1:10">
      <c r="A8609" t="s">
        <v>10</v>
      </c>
      <c r="B8609" t="s">
        <v>15140</v>
      </c>
      <c r="C8609" t="s">
        <v>2080</v>
      </c>
      <c r="D8609" t="s">
        <v>13</v>
      </c>
      <c r="E8609" t="s">
        <v>14</v>
      </c>
      <c r="F8609" t="s">
        <v>26</v>
      </c>
      <c r="G8609" s="3">
        <v>45012.712546296294</v>
      </c>
      <c r="H8609" s="1">
        <v>265500</v>
      </c>
      <c r="I8609" t="s">
        <v>3400</v>
      </c>
      <c r="J8609" t="s">
        <v>11477</v>
      </c>
    </row>
    <row r="8610" spans="1:10">
      <c r="A8610" t="s">
        <v>10</v>
      </c>
      <c r="B8610" t="s">
        <v>2618</v>
      </c>
      <c r="C8610" t="s">
        <v>119</v>
      </c>
      <c r="D8610" t="s">
        <v>13</v>
      </c>
      <c r="E8610" t="s">
        <v>14</v>
      </c>
      <c r="F8610" t="s">
        <v>26</v>
      </c>
      <c r="G8610" s="3">
        <v>45265.709814814814</v>
      </c>
      <c r="H8610" s="1">
        <v>147500</v>
      </c>
      <c r="I8610" t="s">
        <v>2619</v>
      </c>
      <c r="J8610" t="s">
        <v>624</v>
      </c>
    </row>
    <row r="8611" spans="1:10">
      <c r="A8611" t="s">
        <v>18</v>
      </c>
      <c r="B8611" t="s">
        <v>15141</v>
      </c>
      <c r="C8611" t="s">
        <v>171</v>
      </c>
      <c r="D8611" t="s">
        <v>13</v>
      </c>
      <c r="E8611" t="s">
        <v>14</v>
      </c>
      <c r="F8611" t="s">
        <v>171</v>
      </c>
      <c r="G8611" s="3">
        <v>45274.71565972222</v>
      </c>
      <c r="H8611" s="1">
        <v>146000</v>
      </c>
      <c r="I8611" t="s">
        <v>7355</v>
      </c>
      <c r="J8611" t="s">
        <v>15142</v>
      </c>
    </row>
    <row r="8612" spans="1:10">
      <c r="A8612" t="s">
        <v>10</v>
      </c>
      <c r="B8612" t="s">
        <v>398</v>
      </c>
      <c r="C8612" t="s">
        <v>276</v>
      </c>
      <c r="D8612" t="s">
        <v>13</v>
      </c>
      <c r="E8612" t="s">
        <v>14</v>
      </c>
      <c r="F8612" t="s">
        <v>26</v>
      </c>
      <c r="G8612" s="3">
        <v>44936.722060185188</v>
      </c>
      <c r="H8612" s="1">
        <v>130000</v>
      </c>
      <c r="I8612" t="s">
        <v>10219</v>
      </c>
      <c r="J8612" t="s">
        <v>15143</v>
      </c>
    </row>
    <row r="8613" spans="1:10">
      <c r="A8613" t="s">
        <v>33</v>
      </c>
      <c r="B8613" t="s">
        <v>33</v>
      </c>
      <c r="C8613" t="s">
        <v>30</v>
      </c>
      <c r="D8613" t="s">
        <v>100</v>
      </c>
      <c r="E8613" t="s">
        <v>14</v>
      </c>
      <c r="F8613" t="s">
        <v>26</v>
      </c>
      <c r="G8613" s="3">
        <v>44971.708738425928</v>
      </c>
      <c r="H8613" s="1">
        <v>75000</v>
      </c>
      <c r="I8613" t="s">
        <v>15144</v>
      </c>
      <c r="J8613" t="s">
        <v>1056</v>
      </c>
    </row>
    <row r="8614" spans="1:10">
      <c r="A8614" t="s">
        <v>106</v>
      </c>
      <c r="B8614" t="s">
        <v>15145</v>
      </c>
      <c r="C8614" t="s">
        <v>9437</v>
      </c>
      <c r="D8614" t="s">
        <v>13</v>
      </c>
      <c r="E8614" t="s">
        <v>14</v>
      </c>
      <c r="F8614" t="s">
        <v>1026</v>
      </c>
      <c r="G8614" s="3">
        <v>45133.748807870368</v>
      </c>
      <c r="H8614" s="1">
        <v>64800</v>
      </c>
      <c r="I8614" t="s">
        <v>9438</v>
      </c>
      <c r="J8614" t="s">
        <v>9439</v>
      </c>
    </row>
    <row r="8615" spans="1:10">
      <c r="A8615" t="s">
        <v>33</v>
      </c>
      <c r="B8615" t="s">
        <v>2148</v>
      </c>
      <c r="C8615" t="s">
        <v>24</v>
      </c>
      <c r="D8615" t="s">
        <v>13</v>
      </c>
      <c r="E8615" t="s">
        <v>25</v>
      </c>
      <c r="F8615" t="s">
        <v>26</v>
      </c>
      <c r="G8615" s="3">
        <v>45283.708298611113</v>
      </c>
      <c r="H8615" s="1">
        <v>73000</v>
      </c>
      <c r="I8615" t="s">
        <v>2229</v>
      </c>
      <c r="J8615" t="s">
        <v>15146</v>
      </c>
    </row>
    <row r="8616" spans="1:10">
      <c r="A8616" t="s">
        <v>10</v>
      </c>
      <c r="B8616" t="s">
        <v>1158</v>
      </c>
      <c r="C8616" t="s">
        <v>75</v>
      </c>
      <c r="D8616" t="s">
        <v>13</v>
      </c>
      <c r="E8616" t="s">
        <v>14</v>
      </c>
      <c r="F8616" t="s">
        <v>26</v>
      </c>
      <c r="G8616" s="3">
        <v>44986.71471064815</v>
      </c>
      <c r="H8616" s="1">
        <v>185000</v>
      </c>
      <c r="I8616" t="s">
        <v>335</v>
      </c>
      <c r="J8616" t="s">
        <v>15147</v>
      </c>
    </row>
    <row r="8617" spans="1:10">
      <c r="A8617" t="s">
        <v>10</v>
      </c>
      <c r="B8617" t="s">
        <v>14740</v>
      </c>
      <c r="C8617" t="s">
        <v>767</v>
      </c>
      <c r="D8617" t="s">
        <v>13</v>
      </c>
      <c r="E8617" t="s">
        <v>14</v>
      </c>
      <c r="F8617" t="s">
        <v>26</v>
      </c>
      <c r="G8617" s="3">
        <v>45229.746689814812</v>
      </c>
      <c r="H8617" s="1">
        <v>166075</v>
      </c>
      <c r="I8617" t="s">
        <v>729</v>
      </c>
      <c r="J8617" t="s">
        <v>1316</v>
      </c>
    </row>
    <row r="8618" spans="1:10">
      <c r="A8618" t="s">
        <v>10</v>
      </c>
      <c r="B8618" t="s">
        <v>15148</v>
      </c>
      <c r="C8618" t="s">
        <v>24</v>
      </c>
      <c r="D8618" t="s">
        <v>13</v>
      </c>
      <c r="E8618" t="s">
        <v>25</v>
      </c>
      <c r="F8618" t="s">
        <v>26</v>
      </c>
      <c r="G8618" s="3">
        <v>45173.710173611114</v>
      </c>
      <c r="H8618" s="1">
        <v>122934</v>
      </c>
      <c r="I8618" t="s">
        <v>890</v>
      </c>
      <c r="J8618" t="s">
        <v>1183</v>
      </c>
    </row>
    <row r="8619" spans="1:10">
      <c r="A8619" t="s">
        <v>33</v>
      </c>
      <c r="B8619" t="s">
        <v>15149</v>
      </c>
      <c r="C8619" t="s">
        <v>170</v>
      </c>
      <c r="D8619" t="s">
        <v>13</v>
      </c>
      <c r="E8619" t="s">
        <v>14</v>
      </c>
      <c r="F8619" t="s">
        <v>171</v>
      </c>
      <c r="G8619" s="3">
        <v>44994.720173611109</v>
      </c>
      <c r="H8619" s="1">
        <v>64800</v>
      </c>
      <c r="I8619" t="s">
        <v>1190</v>
      </c>
      <c r="J8619" t="s">
        <v>15150</v>
      </c>
    </row>
    <row r="8620" spans="1:10">
      <c r="A8620" t="s">
        <v>10</v>
      </c>
      <c r="B8620" t="s">
        <v>10</v>
      </c>
      <c r="D8620" t="s">
        <v>13</v>
      </c>
      <c r="E8620" t="s">
        <v>14</v>
      </c>
      <c r="F8620" t="s">
        <v>26</v>
      </c>
      <c r="G8620" s="3">
        <v>45163.710879629631</v>
      </c>
      <c r="H8620" s="1">
        <v>155000</v>
      </c>
      <c r="I8620" t="s">
        <v>15151</v>
      </c>
      <c r="J8620" t="s">
        <v>15152</v>
      </c>
    </row>
    <row r="8621" spans="1:10">
      <c r="A8621" t="s">
        <v>33</v>
      </c>
      <c r="B8621" t="s">
        <v>15153</v>
      </c>
      <c r="C8621" t="s">
        <v>24</v>
      </c>
      <c r="D8621" t="s">
        <v>13</v>
      </c>
      <c r="E8621" t="s">
        <v>25</v>
      </c>
      <c r="F8621" t="s">
        <v>26</v>
      </c>
      <c r="G8621" s="3">
        <v>45096.709456018521</v>
      </c>
      <c r="H8621" s="1">
        <v>122500</v>
      </c>
      <c r="I8621" t="s">
        <v>8738</v>
      </c>
      <c r="J8621" t="s">
        <v>15154</v>
      </c>
    </row>
    <row r="8622" spans="1:10">
      <c r="A8622" t="s">
        <v>152</v>
      </c>
      <c r="B8622" t="s">
        <v>15155</v>
      </c>
      <c r="C8622" t="s">
        <v>1042</v>
      </c>
      <c r="D8622" t="s">
        <v>13</v>
      </c>
      <c r="E8622" t="s">
        <v>14</v>
      </c>
      <c r="F8622" t="s">
        <v>198</v>
      </c>
      <c r="G8622" s="3">
        <v>44972.731874999998</v>
      </c>
      <c r="H8622" s="1">
        <v>166000</v>
      </c>
      <c r="I8622" t="s">
        <v>4494</v>
      </c>
      <c r="J8622" t="s">
        <v>15156</v>
      </c>
    </row>
    <row r="8623" spans="1:10">
      <c r="A8623" t="s">
        <v>77</v>
      </c>
      <c r="B8623" t="s">
        <v>15157</v>
      </c>
      <c r="C8623" t="s">
        <v>56</v>
      </c>
      <c r="D8623" t="s">
        <v>13</v>
      </c>
      <c r="E8623" t="s">
        <v>14</v>
      </c>
      <c r="F8623" t="s">
        <v>26</v>
      </c>
      <c r="G8623" s="3">
        <v>45133.709409722222</v>
      </c>
      <c r="H8623" s="1">
        <v>87500</v>
      </c>
      <c r="I8623" t="s">
        <v>15158</v>
      </c>
    </row>
    <row r="8624" spans="1:10">
      <c r="A8624" t="s">
        <v>10</v>
      </c>
      <c r="B8624" t="s">
        <v>10</v>
      </c>
      <c r="C8624" t="s">
        <v>559</v>
      </c>
      <c r="D8624" t="s">
        <v>13</v>
      </c>
      <c r="E8624" t="s">
        <v>14</v>
      </c>
      <c r="F8624" t="s">
        <v>26</v>
      </c>
      <c r="G8624" s="3">
        <v>44958.710856481484</v>
      </c>
      <c r="H8624" s="1">
        <v>88128</v>
      </c>
      <c r="I8624" t="s">
        <v>11116</v>
      </c>
      <c r="J8624" t="s">
        <v>13768</v>
      </c>
    </row>
    <row r="8625" spans="1:10">
      <c r="A8625" t="s">
        <v>33</v>
      </c>
      <c r="B8625" t="s">
        <v>33</v>
      </c>
      <c r="C8625" t="s">
        <v>15159</v>
      </c>
      <c r="D8625" t="s">
        <v>13</v>
      </c>
      <c r="E8625" t="s">
        <v>14</v>
      </c>
      <c r="F8625" t="s">
        <v>26</v>
      </c>
      <c r="G8625" s="3">
        <v>44942.721087962964</v>
      </c>
      <c r="H8625" s="1">
        <v>75000</v>
      </c>
      <c r="I8625" t="s">
        <v>15160</v>
      </c>
      <c r="J8625" t="s">
        <v>4782</v>
      </c>
    </row>
    <row r="8626" spans="1:10">
      <c r="A8626" t="s">
        <v>18</v>
      </c>
      <c r="B8626" t="s">
        <v>4678</v>
      </c>
      <c r="C8626" t="s">
        <v>3511</v>
      </c>
      <c r="D8626" t="s">
        <v>1075</v>
      </c>
      <c r="E8626" t="s">
        <v>14</v>
      </c>
      <c r="F8626" t="s">
        <v>20</v>
      </c>
      <c r="G8626" s="3">
        <v>45212.011446759258</v>
      </c>
      <c r="H8626" s="1">
        <v>58300</v>
      </c>
      <c r="I8626" t="s">
        <v>420</v>
      </c>
      <c r="J8626" t="s">
        <v>15161</v>
      </c>
    </row>
    <row r="8627" spans="1:10">
      <c r="A8627" t="s">
        <v>10</v>
      </c>
      <c r="B8627" t="s">
        <v>4261</v>
      </c>
      <c r="C8627" t="s">
        <v>24</v>
      </c>
      <c r="D8627" t="s">
        <v>13</v>
      </c>
      <c r="E8627" t="s">
        <v>25</v>
      </c>
      <c r="F8627" t="s">
        <v>26</v>
      </c>
      <c r="G8627" s="3">
        <v>44946.97347222222</v>
      </c>
      <c r="H8627" s="1">
        <v>132500</v>
      </c>
      <c r="I8627" t="s">
        <v>335</v>
      </c>
      <c r="J8627" t="s">
        <v>4262</v>
      </c>
    </row>
    <row r="8628" spans="1:10">
      <c r="A8628" t="s">
        <v>18</v>
      </c>
      <c r="B8628" t="s">
        <v>15162</v>
      </c>
      <c r="C8628" t="s">
        <v>26</v>
      </c>
      <c r="D8628" t="s">
        <v>13</v>
      </c>
      <c r="E8628" t="s">
        <v>14</v>
      </c>
      <c r="F8628" t="s">
        <v>26</v>
      </c>
      <c r="G8628" s="3">
        <v>45268.960578703707</v>
      </c>
      <c r="H8628" s="1">
        <v>146000</v>
      </c>
      <c r="I8628" t="s">
        <v>1484</v>
      </c>
      <c r="J8628" t="s">
        <v>15163</v>
      </c>
    </row>
    <row r="8629" spans="1:10">
      <c r="A8629" t="s">
        <v>33</v>
      </c>
      <c r="B8629" t="s">
        <v>33</v>
      </c>
      <c r="C8629" t="s">
        <v>56</v>
      </c>
      <c r="D8629" t="s">
        <v>100</v>
      </c>
      <c r="E8629" t="s">
        <v>14</v>
      </c>
      <c r="F8629" t="s">
        <v>26</v>
      </c>
      <c r="G8629" s="3">
        <v>44953.96</v>
      </c>
      <c r="H8629" s="1">
        <v>37500</v>
      </c>
      <c r="I8629" t="s">
        <v>14169</v>
      </c>
      <c r="J8629" t="s">
        <v>15164</v>
      </c>
    </row>
    <row r="8630" spans="1:10">
      <c r="A8630" t="s">
        <v>10</v>
      </c>
      <c r="B8630" t="s">
        <v>10</v>
      </c>
      <c r="C8630" t="s">
        <v>2706</v>
      </c>
      <c r="D8630" t="s">
        <v>13</v>
      </c>
      <c r="E8630" t="s">
        <v>14</v>
      </c>
      <c r="F8630" t="s">
        <v>20</v>
      </c>
      <c r="G8630" s="3">
        <v>45044.997199074074</v>
      </c>
      <c r="H8630" s="1">
        <v>112500</v>
      </c>
      <c r="I8630" t="s">
        <v>335</v>
      </c>
      <c r="J8630" t="s">
        <v>15165</v>
      </c>
    </row>
    <row r="8631" spans="1:10">
      <c r="A8631" t="s">
        <v>18</v>
      </c>
      <c r="B8631" t="s">
        <v>15166</v>
      </c>
      <c r="C8631" t="s">
        <v>6854</v>
      </c>
      <c r="D8631" t="s">
        <v>13</v>
      </c>
      <c r="E8631" t="s">
        <v>14</v>
      </c>
      <c r="F8631" t="s">
        <v>26</v>
      </c>
      <c r="G8631" s="3">
        <v>45025.972141203703</v>
      </c>
      <c r="H8631" s="1">
        <v>163500</v>
      </c>
      <c r="I8631" t="s">
        <v>15167</v>
      </c>
      <c r="J8631" t="s">
        <v>6856</v>
      </c>
    </row>
    <row r="8632" spans="1:10">
      <c r="A8632" t="s">
        <v>33</v>
      </c>
      <c r="B8632" t="s">
        <v>15168</v>
      </c>
      <c r="C8632" t="s">
        <v>3141</v>
      </c>
      <c r="D8632" t="s">
        <v>13</v>
      </c>
      <c r="E8632" t="s">
        <v>14</v>
      </c>
      <c r="F8632" t="s">
        <v>3142</v>
      </c>
      <c r="G8632" s="3">
        <v>45126.985659722224</v>
      </c>
      <c r="H8632" s="1">
        <v>111175</v>
      </c>
      <c r="I8632" t="s">
        <v>3143</v>
      </c>
      <c r="J8632" t="s">
        <v>230</v>
      </c>
    </row>
    <row r="8633" spans="1:10">
      <c r="A8633" t="s">
        <v>212</v>
      </c>
      <c r="B8633" t="s">
        <v>15169</v>
      </c>
      <c r="C8633" t="s">
        <v>947</v>
      </c>
      <c r="D8633" t="s">
        <v>13</v>
      </c>
      <c r="E8633" t="s">
        <v>14</v>
      </c>
      <c r="F8633" t="s">
        <v>26</v>
      </c>
      <c r="G8633" s="3">
        <v>45154.961006944446</v>
      </c>
      <c r="H8633" s="1">
        <v>160000</v>
      </c>
      <c r="I8633" t="s">
        <v>948</v>
      </c>
      <c r="J8633" t="s">
        <v>15170</v>
      </c>
    </row>
    <row r="8634" spans="1:10">
      <c r="A8634" t="s">
        <v>18</v>
      </c>
      <c r="B8634" t="s">
        <v>15171</v>
      </c>
      <c r="C8634" t="s">
        <v>1074</v>
      </c>
      <c r="D8634" t="s">
        <v>1075</v>
      </c>
      <c r="E8634" t="s">
        <v>14</v>
      </c>
      <c r="F8634" t="s">
        <v>20</v>
      </c>
      <c r="G8634" s="3">
        <v>45271.009351851855</v>
      </c>
      <c r="H8634" s="1">
        <v>173500</v>
      </c>
      <c r="I8634" t="s">
        <v>120</v>
      </c>
      <c r="J8634" t="s">
        <v>15172</v>
      </c>
    </row>
    <row r="8635" spans="1:10">
      <c r="A8635" t="s">
        <v>18</v>
      </c>
      <c r="B8635" t="s">
        <v>15173</v>
      </c>
      <c r="C8635" t="s">
        <v>10996</v>
      </c>
      <c r="D8635" t="s">
        <v>13</v>
      </c>
      <c r="E8635" t="s">
        <v>14</v>
      </c>
      <c r="F8635" t="s">
        <v>26</v>
      </c>
      <c r="G8635" s="3">
        <v>45077.964942129627</v>
      </c>
      <c r="H8635" s="1">
        <v>137000</v>
      </c>
      <c r="I8635" t="s">
        <v>10998</v>
      </c>
      <c r="J8635" t="s">
        <v>11967</v>
      </c>
    </row>
    <row r="8636" spans="1:10">
      <c r="A8636" t="s">
        <v>18</v>
      </c>
      <c r="B8636" t="s">
        <v>18</v>
      </c>
      <c r="C8636" t="s">
        <v>3041</v>
      </c>
      <c r="D8636" t="s">
        <v>13</v>
      </c>
      <c r="E8636" t="s">
        <v>14</v>
      </c>
      <c r="F8636" t="s">
        <v>26</v>
      </c>
      <c r="G8636" s="3">
        <v>45188.696527777778</v>
      </c>
      <c r="H8636" s="1">
        <v>110000</v>
      </c>
      <c r="I8636" t="s">
        <v>88</v>
      </c>
      <c r="J8636" t="s">
        <v>316</v>
      </c>
    </row>
    <row r="8637" spans="1:10">
      <c r="A8637" t="s">
        <v>33</v>
      </c>
      <c r="B8637" t="s">
        <v>33</v>
      </c>
      <c r="C8637" t="s">
        <v>24</v>
      </c>
      <c r="D8637" t="s">
        <v>13</v>
      </c>
      <c r="E8637" t="s">
        <v>25</v>
      </c>
      <c r="F8637" t="s">
        <v>20</v>
      </c>
      <c r="G8637" s="3">
        <v>45229.979675925926</v>
      </c>
      <c r="H8637" s="1">
        <v>95000</v>
      </c>
      <c r="I8637" t="s">
        <v>15174</v>
      </c>
      <c r="J8637" t="s">
        <v>15175</v>
      </c>
    </row>
    <row r="8638" spans="1:10">
      <c r="A8638" t="s">
        <v>10</v>
      </c>
      <c r="B8638" t="s">
        <v>1720</v>
      </c>
      <c r="C8638" t="s">
        <v>30</v>
      </c>
      <c r="D8638" t="s">
        <v>13</v>
      </c>
      <c r="E8638" t="s">
        <v>14</v>
      </c>
      <c r="F8638" t="s">
        <v>26</v>
      </c>
      <c r="G8638" s="3">
        <v>44970.961863425924</v>
      </c>
      <c r="H8638" s="1">
        <v>224500</v>
      </c>
      <c r="I8638" t="s">
        <v>31</v>
      </c>
      <c r="J8638" t="s">
        <v>1721</v>
      </c>
    </row>
    <row r="8639" spans="1:10">
      <c r="A8639" t="s">
        <v>18</v>
      </c>
      <c r="B8639" t="s">
        <v>15176</v>
      </c>
      <c r="C8639" t="s">
        <v>149</v>
      </c>
      <c r="D8639" t="s">
        <v>13</v>
      </c>
      <c r="E8639" t="s">
        <v>14</v>
      </c>
      <c r="F8639" t="s">
        <v>20</v>
      </c>
      <c r="G8639" s="3">
        <v>45291.986481481479</v>
      </c>
      <c r="H8639" s="1">
        <v>140000</v>
      </c>
      <c r="I8639" t="s">
        <v>15177</v>
      </c>
      <c r="J8639" t="s">
        <v>15178</v>
      </c>
    </row>
    <row r="8640" spans="1:10">
      <c r="A8640" t="s">
        <v>212</v>
      </c>
      <c r="B8640" t="s">
        <v>8622</v>
      </c>
      <c r="C8640" t="s">
        <v>24</v>
      </c>
      <c r="D8640" t="s">
        <v>13</v>
      </c>
      <c r="E8640" t="s">
        <v>25</v>
      </c>
      <c r="F8640" t="s">
        <v>20</v>
      </c>
      <c r="G8640" s="3">
        <v>45170.999965277777</v>
      </c>
      <c r="H8640" s="1">
        <v>225000</v>
      </c>
      <c r="I8640" t="s">
        <v>15179</v>
      </c>
      <c r="J8640" t="s">
        <v>15180</v>
      </c>
    </row>
    <row r="8641" spans="1:10">
      <c r="A8641" t="s">
        <v>18</v>
      </c>
      <c r="B8641" t="s">
        <v>15181</v>
      </c>
      <c r="C8641" t="s">
        <v>24</v>
      </c>
      <c r="D8641" t="s">
        <v>13</v>
      </c>
      <c r="E8641" t="s">
        <v>25</v>
      </c>
      <c r="F8641" t="s">
        <v>26</v>
      </c>
      <c r="G8641" s="3">
        <v>44978.979687500003</v>
      </c>
      <c r="H8641" s="1">
        <v>147730.59375</v>
      </c>
      <c r="I8641" t="s">
        <v>9778</v>
      </c>
      <c r="J8641" t="s">
        <v>15182</v>
      </c>
    </row>
    <row r="8642" spans="1:10">
      <c r="A8642" t="s">
        <v>18</v>
      </c>
      <c r="B8642" t="s">
        <v>15183</v>
      </c>
      <c r="C8642" t="s">
        <v>232</v>
      </c>
      <c r="D8642" t="s">
        <v>13</v>
      </c>
      <c r="E8642" t="s">
        <v>14</v>
      </c>
      <c r="F8642" t="s">
        <v>26</v>
      </c>
      <c r="G8642" s="3">
        <v>44928.992685185185</v>
      </c>
      <c r="H8642" s="1">
        <v>130000</v>
      </c>
      <c r="I8642" t="s">
        <v>128</v>
      </c>
      <c r="J8642" t="s">
        <v>15184</v>
      </c>
    </row>
    <row r="8643" spans="1:10">
      <c r="A8643" t="s">
        <v>212</v>
      </c>
      <c r="B8643" t="s">
        <v>212</v>
      </c>
      <c r="C8643" t="s">
        <v>6584</v>
      </c>
      <c r="D8643" t="s">
        <v>13</v>
      </c>
      <c r="E8643" t="s">
        <v>14</v>
      </c>
      <c r="F8643" t="s">
        <v>26</v>
      </c>
      <c r="G8643" s="3">
        <v>44985.961736111109</v>
      </c>
      <c r="H8643" s="1">
        <v>152000</v>
      </c>
      <c r="I8643" t="s">
        <v>10830</v>
      </c>
      <c r="J8643" t="s">
        <v>6586</v>
      </c>
    </row>
    <row r="8644" spans="1:10">
      <c r="A8644" t="s">
        <v>33</v>
      </c>
      <c r="B8644" t="s">
        <v>15185</v>
      </c>
      <c r="C8644" t="s">
        <v>1026</v>
      </c>
      <c r="D8644" t="s">
        <v>13</v>
      </c>
      <c r="E8644" t="s">
        <v>14</v>
      </c>
      <c r="F8644" t="s">
        <v>1026</v>
      </c>
      <c r="G8644" s="3">
        <v>44968.982662037037</v>
      </c>
      <c r="H8644" s="1">
        <v>79200</v>
      </c>
      <c r="I8644" t="s">
        <v>2348</v>
      </c>
      <c r="J8644" t="s">
        <v>12486</v>
      </c>
    </row>
    <row r="8645" spans="1:10">
      <c r="A8645" t="s">
        <v>33</v>
      </c>
      <c r="B8645" t="s">
        <v>33</v>
      </c>
      <c r="C8645" t="s">
        <v>1952</v>
      </c>
      <c r="D8645" t="s">
        <v>13</v>
      </c>
      <c r="E8645" t="s">
        <v>14</v>
      </c>
      <c r="F8645" t="s">
        <v>1953</v>
      </c>
      <c r="G8645" s="3">
        <v>45049.987314814818</v>
      </c>
      <c r="H8645" s="1">
        <v>102500</v>
      </c>
      <c r="I8645" t="s">
        <v>1420</v>
      </c>
      <c r="J8645" t="s">
        <v>15186</v>
      </c>
    </row>
    <row r="8646" spans="1:10">
      <c r="A8646" t="s">
        <v>135</v>
      </c>
      <c r="B8646" t="s">
        <v>3845</v>
      </c>
      <c r="C8646" t="s">
        <v>1166</v>
      </c>
      <c r="D8646" t="s">
        <v>13</v>
      </c>
      <c r="E8646" t="s">
        <v>14</v>
      </c>
      <c r="F8646" t="s">
        <v>26</v>
      </c>
      <c r="G8646" s="3">
        <v>45139.988113425927</v>
      </c>
      <c r="H8646" s="1">
        <v>115000</v>
      </c>
      <c r="I8646" t="s">
        <v>3846</v>
      </c>
      <c r="J8646" t="s">
        <v>3847</v>
      </c>
    </row>
    <row r="8647" spans="1:10">
      <c r="A8647" t="s">
        <v>33</v>
      </c>
      <c r="B8647" t="s">
        <v>15187</v>
      </c>
      <c r="C8647" t="s">
        <v>901</v>
      </c>
      <c r="D8647" t="s">
        <v>13</v>
      </c>
      <c r="E8647" t="s">
        <v>14</v>
      </c>
      <c r="F8647" t="s">
        <v>20</v>
      </c>
      <c r="G8647" s="3">
        <v>45155.985138888886</v>
      </c>
      <c r="H8647" s="1">
        <v>93450</v>
      </c>
      <c r="I8647" t="s">
        <v>7652</v>
      </c>
      <c r="J8647" t="s">
        <v>15188</v>
      </c>
    </row>
    <row r="8648" spans="1:10">
      <c r="A8648" t="s">
        <v>18</v>
      </c>
      <c r="B8648" t="s">
        <v>1936</v>
      </c>
      <c r="C8648" t="s">
        <v>24</v>
      </c>
      <c r="D8648" t="s">
        <v>13</v>
      </c>
      <c r="E8648" t="s">
        <v>25</v>
      </c>
      <c r="F8648" t="s">
        <v>26</v>
      </c>
      <c r="G8648" s="3">
        <v>45104.98</v>
      </c>
      <c r="H8648" s="1">
        <v>115000</v>
      </c>
      <c r="I8648" t="s">
        <v>15189</v>
      </c>
      <c r="J8648" t="s">
        <v>15190</v>
      </c>
    </row>
    <row r="8649" spans="1:10">
      <c r="A8649" t="s">
        <v>10</v>
      </c>
      <c r="B8649" t="s">
        <v>15191</v>
      </c>
      <c r="C8649" t="s">
        <v>26</v>
      </c>
      <c r="D8649" t="s">
        <v>13</v>
      </c>
      <c r="E8649" t="s">
        <v>14</v>
      </c>
      <c r="F8649" t="s">
        <v>20</v>
      </c>
      <c r="G8649" s="3">
        <v>44955.014849537038</v>
      </c>
      <c r="H8649" s="1">
        <v>155000</v>
      </c>
      <c r="I8649" t="s">
        <v>15192</v>
      </c>
      <c r="J8649" t="s">
        <v>338</v>
      </c>
    </row>
    <row r="8650" spans="1:10">
      <c r="A8650" t="s">
        <v>18</v>
      </c>
      <c r="B8650" t="s">
        <v>6679</v>
      </c>
      <c r="C8650" t="s">
        <v>24</v>
      </c>
      <c r="D8650" t="s">
        <v>13</v>
      </c>
      <c r="E8650" t="s">
        <v>25</v>
      </c>
      <c r="F8650" t="s">
        <v>26</v>
      </c>
      <c r="G8650" s="3">
        <v>45021.96465277778</v>
      </c>
      <c r="H8650" s="1">
        <v>152000</v>
      </c>
      <c r="I8650" t="s">
        <v>15193</v>
      </c>
      <c r="J8650" t="s">
        <v>15194</v>
      </c>
    </row>
    <row r="8651" spans="1:10">
      <c r="A8651" t="s">
        <v>10</v>
      </c>
      <c r="B8651" t="s">
        <v>15195</v>
      </c>
      <c r="C8651" t="s">
        <v>24</v>
      </c>
      <c r="D8651" t="s">
        <v>13</v>
      </c>
      <c r="E8651" t="s">
        <v>25</v>
      </c>
      <c r="F8651" t="s">
        <v>26</v>
      </c>
      <c r="G8651" s="3">
        <v>45105.961469907408</v>
      </c>
      <c r="H8651" s="1">
        <v>219500</v>
      </c>
      <c r="I8651" t="s">
        <v>2162</v>
      </c>
      <c r="J8651" t="s">
        <v>5452</v>
      </c>
    </row>
    <row r="8652" spans="1:10">
      <c r="A8652" t="s">
        <v>10</v>
      </c>
      <c r="B8652" t="s">
        <v>2545</v>
      </c>
      <c r="C8652" t="s">
        <v>11282</v>
      </c>
      <c r="D8652" t="s">
        <v>13</v>
      </c>
      <c r="E8652" t="s">
        <v>14</v>
      </c>
      <c r="F8652" t="s">
        <v>2398</v>
      </c>
      <c r="G8652" s="3">
        <v>45091.99527777778</v>
      </c>
      <c r="H8652" s="1">
        <v>79200</v>
      </c>
      <c r="I8652" t="s">
        <v>15196</v>
      </c>
      <c r="J8652" t="s">
        <v>15197</v>
      </c>
    </row>
    <row r="8653" spans="1:10">
      <c r="A8653" t="s">
        <v>33</v>
      </c>
      <c r="B8653" t="s">
        <v>15198</v>
      </c>
      <c r="C8653" t="s">
        <v>56</v>
      </c>
      <c r="D8653" t="s">
        <v>13</v>
      </c>
      <c r="E8653" t="s">
        <v>14</v>
      </c>
      <c r="F8653" t="s">
        <v>26</v>
      </c>
      <c r="G8653" s="3">
        <v>45202.959247685183</v>
      </c>
      <c r="H8653" s="1">
        <v>87500</v>
      </c>
      <c r="I8653" t="s">
        <v>2783</v>
      </c>
      <c r="J8653" t="s">
        <v>15199</v>
      </c>
    </row>
    <row r="8654" spans="1:10">
      <c r="A8654" t="s">
        <v>212</v>
      </c>
      <c r="B8654" t="s">
        <v>15200</v>
      </c>
      <c r="C8654" t="s">
        <v>608</v>
      </c>
      <c r="D8654" t="s">
        <v>13</v>
      </c>
      <c r="E8654" t="s">
        <v>14</v>
      </c>
      <c r="F8654" t="s">
        <v>608</v>
      </c>
      <c r="G8654" s="3">
        <v>44981.986678240741</v>
      </c>
      <c r="H8654" s="1">
        <v>157500</v>
      </c>
      <c r="I8654" t="s">
        <v>458</v>
      </c>
      <c r="J8654" t="s">
        <v>15201</v>
      </c>
    </row>
    <row r="8655" spans="1:10">
      <c r="A8655" t="s">
        <v>18</v>
      </c>
      <c r="B8655" t="s">
        <v>11547</v>
      </c>
      <c r="C8655" t="s">
        <v>3475</v>
      </c>
      <c r="D8655" t="s">
        <v>13</v>
      </c>
      <c r="E8655" t="s">
        <v>14</v>
      </c>
      <c r="F8655" t="s">
        <v>26</v>
      </c>
      <c r="G8655" s="3">
        <v>45125.028715277775</v>
      </c>
      <c r="H8655" s="1">
        <v>137500</v>
      </c>
      <c r="I8655" t="s">
        <v>15202</v>
      </c>
      <c r="J8655" t="s">
        <v>15203</v>
      </c>
    </row>
    <row r="8656" spans="1:10">
      <c r="A8656" t="s">
        <v>18</v>
      </c>
      <c r="B8656" t="s">
        <v>184</v>
      </c>
      <c r="C8656" t="s">
        <v>4048</v>
      </c>
      <c r="D8656" t="s">
        <v>13</v>
      </c>
      <c r="E8656" t="s">
        <v>14</v>
      </c>
      <c r="F8656" t="s">
        <v>26</v>
      </c>
      <c r="G8656" s="3">
        <v>44942.990543981483</v>
      </c>
      <c r="H8656" s="1">
        <v>112500</v>
      </c>
      <c r="I8656" t="s">
        <v>15204</v>
      </c>
      <c r="J8656" t="s">
        <v>15205</v>
      </c>
    </row>
    <row r="8657" spans="1:10">
      <c r="A8657" t="s">
        <v>18</v>
      </c>
      <c r="B8657" t="s">
        <v>15206</v>
      </c>
      <c r="C8657" t="s">
        <v>24</v>
      </c>
      <c r="D8657" t="s">
        <v>13</v>
      </c>
      <c r="E8657" t="s">
        <v>25</v>
      </c>
      <c r="F8657" t="s">
        <v>26</v>
      </c>
      <c r="G8657" s="3">
        <v>44951.975243055553</v>
      </c>
      <c r="H8657" s="1">
        <v>149874</v>
      </c>
      <c r="I8657" t="s">
        <v>14551</v>
      </c>
      <c r="J8657" t="s">
        <v>15207</v>
      </c>
    </row>
    <row r="8658" spans="1:10">
      <c r="A8658" t="s">
        <v>18</v>
      </c>
      <c r="B8658" t="s">
        <v>13471</v>
      </c>
      <c r="C8658" t="s">
        <v>1109</v>
      </c>
      <c r="D8658" t="s">
        <v>13</v>
      </c>
      <c r="E8658" t="s">
        <v>14</v>
      </c>
      <c r="F8658" t="s">
        <v>1110</v>
      </c>
      <c r="G8658" s="3">
        <v>45085.995011574072</v>
      </c>
      <c r="H8658" s="1">
        <v>147500</v>
      </c>
      <c r="I8658" t="s">
        <v>15208</v>
      </c>
      <c r="J8658" t="s">
        <v>15209</v>
      </c>
    </row>
    <row r="8659" spans="1:10">
      <c r="A8659" t="s">
        <v>73</v>
      </c>
      <c r="B8659" t="s">
        <v>73</v>
      </c>
      <c r="C8659" t="s">
        <v>24</v>
      </c>
      <c r="D8659" t="s">
        <v>13</v>
      </c>
      <c r="E8659" t="s">
        <v>25</v>
      </c>
      <c r="F8659" t="s">
        <v>26</v>
      </c>
      <c r="G8659" s="3">
        <v>44971.975162037037</v>
      </c>
      <c r="H8659" s="1">
        <v>145000</v>
      </c>
      <c r="I8659" t="s">
        <v>186</v>
      </c>
      <c r="J8659" t="s">
        <v>15210</v>
      </c>
    </row>
    <row r="8660" spans="1:10">
      <c r="A8660" t="s">
        <v>33</v>
      </c>
      <c r="B8660" t="s">
        <v>15211</v>
      </c>
      <c r="C8660" t="s">
        <v>15212</v>
      </c>
      <c r="D8660" t="s">
        <v>13</v>
      </c>
      <c r="E8660" t="s">
        <v>14</v>
      </c>
      <c r="F8660" t="s">
        <v>26</v>
      </c>
      <c r="G8660" s="3">
        <v>44956.960011574076</v>
      </c>
      <c r="H8660" s="1">
        <v>132315</v>
      </c>
      <c r="I8660" t="s">
        <v>69</v>
      </c>
      <c r="J8660" t="s">
        <v>15213</v>
      </c>
    </row>
    <row r="8661" spans="1:10">
      <c r="A8661" t="s">
        <v>73</v>
      </c>
      <c r="B8661" t="s">
        <v>73</v>
      </c>
      <c r="C8661" t="s">
        <v>26</v>
      </c>
      <c r="D8661" t="s">
        <v>13</v>
      </c>
      <c r="E8661" t="s">
        <v>14</v>
      </c>
      <c r="F8661" t="s">
        <v>26</v>
      </c>
      <c r="G8661" s="3">
        <v>44995.967951388891</v>
      </c>
      <c r="H8661" s="1">
        <v>147500</v>
      </c>
      <c r="I8661" t="s">
        <v>6468</v>
      </c>
      <c r="J8661" t="s">
        <v>15214</v>
      </c>
    </row>
    <row r="8662" spans="1:10">
      <c r="A8662" t="s">
        <v>135</v>
      </c>
      <c r="B8662" t="s">
        <v>135</v>
      </c>
      <c r="C8662" t="s">
        <v>26</v>
      </c>
      <c r="D8662" t="s">
        <v>13</v>
      </c>
      <c r="E8662" t="s">
        <v>14</v>
      </c>
      <c r="F8662" t="s">
        <v>26</v>
      </c>
      <c r="G8662" s="3">
        <v>45279.961562500001</v>
      </c>
      <c r="H8662" s="1">
        <v>240000</v>
      </c>
      <c r="I8662" t="s">
        <v>4995</v>
      </c>
      <c r="J8662" t="s">
        <v>9927</v>
      </c>
    </row>
    <row r="8663" spans="1:10">
      <c r="A8663" t="s">
        <v>18</v>
      </c>
      <c r="B8663" t="s">
        <v>15215</v>
      </c>
      <c r="C8663" t="s">
        <v>2937</v>
      </c>
      <c r="D8663" t="s">
        <v>13</v>
      </c>
      <c r="E8663" t="s">
        <v>14</v>
      </c>
      <c r="F8663" t="s">
        <v>209</v>
      </c>
      <c r="G8663" s="3">
        <v>45167.99322916667</v>
      </c>
      <c r="H8663" s="1">
        <v>147500</v>
      </c>
      <c r="I8663" t="s">
        <v>5709</v>
      </c>
      <c r="J8663" t="s">
        <v>15216</v>
      </c>
    </row>
    <row r="8664" spans="1:10">
      <c r="A8664" t="s">
        <v>10</v>
      </c>
      <c r="B8664" t="s">
        <v>3429</v>
      </c>
      <c r="C8664" t="s">
        <v>24</v>
      </c>
      <c r="D8664" t="s">
        <v>13</v>
      </c>
      <c r="E8664" t="s">
        <v>25</v>
      </c>
      <c r="F8664" t="s">
        <v>20</v>
      </c>
      <c r="G8664" s="3">
        <v>45270.997418981482</v>
      </c>
      <c r="H8664" s="1">
        <v>155000</v>
      </c>
      <c r="I8664" t="s">
        <v>11214</v>
      </c>
      <c r="J8664" t="s">
        <v>15217</v>
      </c>
    </row>
    <row r="8665" spans="1:10">
      <c r="A8665" t="s">
        <v>10</v>
      </c>
      <c r="B8665" t="s">
        <v>2256</v>
      </c>
      <c r="C8665" t="s">
        <v>26</v>
      </c>
      <c r="D8665" t="s">
        <v>13</v>
      </c>
      <c r="E8665" t="s">
        <v>14</v>
      </c>
      <c r="F8665" t="s">
        <v>20</v>
      </c>
      <c r="G8665" s="3">
        <v>45142.998379629629</v>
      </c>
      <c r="H8665" s="1">
        <v>189000</v>
      </c>
      <c r="I8665" t="s">
        <v>765</v>
      </c>
      <c r="J8665" t="s">
        <v>2257</v>
      </c>
    </row>
    <row r="8666" spans="1:10">
      <c r="A8666" t="s">
        <v>18</v>
      </c>
      <c r="B8666" t="s">
        <v>18</v>
      </c>
      <c r="C8666" t="s">
        <v>358</v>
      </c>
      <c r="D8666" t="s">
        <v>13</v>
      </c>
      <c r="E8666" t="s">
        <v>14</v>
      </c>
      <c r="F8666" t="s">
        <v>26</v>
      </c>
      <c r="G8666" s="3">
        <v>45265.963356481479</v>
      </c>
      <c r="H8666" s="1">
        <v>169000</v>
      </c>
      <c r="I8666" t="s">
        <v>4214</v>
      </c>
      <c r="J8666" t="s">
        <v>15218</v>
      </c>
    </row>
    <row r="8667" spans="1:10">
      <c r="A8667" t="s">
        <v>18</v>
      </c>
      <c r="B8667" t="s">
        <v>15219</v>
      </c>
      <c r="C8667" t="s">
        <v>170</v>
      </c>
      <c r="D8667" t="s">
        <v>13</v>
      </c>
      <c r="E8667" t="s">
        <v>14</v>
      </c>
      <c r="F8667" t="s">
        <v>171</v>
      </c>
      <c r="G8667" s="3">
        <v>45050.968692129631</v>
      </c>
      <c r="H8667" s="1">
        <v>147500</v>
      </c>
      <c r="I8667" t="s">
        <v>15220</v>
      </c>
      <c r="J8667" t="s">
        <v>15221</v>
      </c>
    </row>
    <row r="8668" spans="1:10">
      <c r="A8668" t="s">
        <v>18</v>
      </c>
      <c r="B8668" t="s">
        <v>15222</v>
      </c>
      <c r="C8668" t="s">
        <v>24</v>
      </c>
      <c r="D8668" t="s">
        <v>13</v>
      </c>
      <c r="E8668" t="s">
        <v>25</v>
      </c>
      <c r="F8668" t="s">
        <v>601</v>
      </c>
      <c r="G8668" s="3">
        <v>45274.974641203706</v>
      </c>
      <c r="H8668" s="1">
        <v>171875</v>
      </c>
      <c r="I8668" t="s">
        <v>15223</v>
      </c>
      <c r="J8668" t="s">
        <v>15224</v>
      </c>
    </row>
    <row r="8669" spans="1:10">
      <c r="A8669" t="s">
        <v>18</v>
      </c>
      <c r="B8669" t="s">
        <v>8462</v>
      </c>
      <c r="C8669" t="s">
        <v>75</v>
      </c>
      <c r="D8669" t="s">
        <v>13</v>
      </c>
      <c r="E8669" t="s">
        <v>14</v>
      </c>
      <c r="F8669" t="s">
        <v>26</v>
      </c>
      <c r="G8669" s="3">
        <v>45210.962164351855</v>
      </c>
      <c r="H8669" s="1">
        <v>175000</v>
      </c>
      <c r="I8669" t="s">
        <v>15225</v>
      </c>
      <c r="J8669" t="s">
        <v>15226</v>
      </c>
    </row>
    <row r="8670" spans="1:10">
      <c r="A8670" t="s">
        <v>10</v>
      </c>
      <c r="B8670" t="s">
        <v>3148</v>
      </c>
      <c r="C8670" t="s">
        <v>24</v>
      </c>
      <c r="D8670" t="s">
        <v>13</v>
      </c>
      <c r="E8670" t="s">
        <v>25</v>
      </c>
      <c r="F8670" t="s">
        <v>26</v>
      </c>
      <c r="G8670" s="3">
        <v>45054.962800925925</v>
      </c>
      <c r="H8670" s="1">
        <v>100000</v>
      </c>
      <c r="I8670" t="s">
        <v>15227</v>
      </c>
      <c r="J8670" t="s">
        <v>15228</v>
      </c>
    </row>
    <row r="8671" spans="1:10">
      <c r="A8671" t="s">
        <v>10</v>
      </c>
      <c r="B8671" t="s">
        <v>10</v>
      </c>
      <c r="C8671" t="s">
        <v>24</v>
      </c>
      <c r="D8671" t="s">
        <v>13</v>
      </c>
      <c r="E8671" t="s">
        <v>25</v>
      </c>
      <c r="F8671" t="s">
        <v>26</v>
      </c>
      <c r="G8671" s="3">
        <v>45261.960011574076</v>
      </c>
      <c r="H8671" s="1">
        <v>141000</v>
      </c>
      <c r="I8671" t="s">
        <v>729</v>
      </c>
      <c r="J8671" t="s">
        <v>1263</v>
      </c>
    </row>
    <row r="8672" spans="1:10">
      <c r="A8672" t="s">
        <v>33</v>
      </c>
      <c r="B8672" t="s">
        <v>43</v>
      </c>
      <c r="C8672" t="s">
        <v>4700</v>
      </c>
      <c r="D8672" t="s">
        <v>13</v>
      </c>
      <c r="E8672" t="s">
        <v>14</v>
      </c>
      <c r="F8672" t="s">
        <v>20</v>
      </c>
      <c r="G8672" s="3">
        <v>44930.380624999998</v>
      </c>
      <c r="H8672" s="1">
        <v>77250</v>
      </c>
      <c r="I8672" t="s">
        <v>1477</v>
      </c>
      <c r="J8672" t="s">
        <v>1643</v>
      </c>
    </row>
    <row r="8673" spans="1:10">
      <c r="A8673" t="s">
        <v>18</v>
      </c>
      <c r="B8673" t="s">
        <v>18</v>
      </c>
      <c r="C8673" t="s">
        <v>1597</v>
      </c>
      <c r="D8673" t="s">
        <v>13</v>
      </c>
      <c r="E8673" t="s">
        <v>14</v>
      </c>
      <c r="F8673" t="s">
        <v>20</v>
      </c>
      <c r="G8673" s="3">
        <v>45095.007384259261</v>
      </c>
      <c r="H8673" s="1">
        <v>75000</v>
      </c>
      <c r="I8673" t="s">
        <v>128</v>
      </c>
      <c r="J8673" t="s">
        <v>15229</v>
      </c>
    </row>
    <row r="8674" spans="1:10">
      <c r="A8674" t="s">
        <v>18</v>
      </c>
      <c r="B8674" t="s">
        <v>184</v>
      </c>
      <c r="C8674" t="s">
        <v>15230</v>
      </c>
      <c r="D8674" t="s">
        <v>13</v>
      </c>
      <c r="E8674" t="s">
        <v>14</v>
      </c>
      <c r="F8674" t="s">
        <v>26</v>
      </c>
      <c r="G8674" s="3">
        <v>44946.980243055557</v>
      </c>
      <c r="H8674" s="1">
        <v>160060.234375</v>
      </c>
      <c r="I8674" t="s">
        <v>1549</v>
      </c>
      <c r="J8674" t="s">
        <v>15231</v>
      </c>
    </row>
    <row r="8675" spans="1:10">
      <c r="A8675" t="s">
        <v>212</v>
      </c>
      <c r="B8675" t="s">
        <v>15232</v>
      </c>
      <c r="C8675" t="s">
        <v>2296</v>
      </c>
      <c r="D8675" t="s">
        <v>13</v>
      </c>
      <c r="E8675" t="s">
        <v>14</v>
      </c>
      <c r="F8675" t="s">
        <v>26</v>
      </c>
      <c r="G8675" s="3">
        <v>45019.960821759261</v>
      </c>
      <c r="H8675" s="1">
        <v>185000</v>
      </c>
      <c r="I8675" t="s">
        <v>12295</v>
      </c>
      <c r="J8675" t="s">
        <v>12296</v>
      </c>
    </row>
    <row r="8676" spans="1:10">
      <c r="A8676" t="s">
        <v>10</v>
      </c>
      <c r="B8676" t="s">
        <v>10</v>
      </c>
      <c r="C8676" t="s">
        <v>24</v>
      </c>
      <c r="D8676" t="s">
        <v>13</v>
      </c>
      <c r="E8676" t="s">
        <v>25</v>
      </c>
      <c r="F8676" t="s">
        <v>608</v>
      </c>
      <c r="G8676" s="3">
        <v>45241.965891203705</v>
      </c>
      <c r="H8676" s="1">
        <v>130000</v>
      </c>
      <c r="I8676" t="s">
        <v>13876</v>
      </c>
      <c r="J8676" t="s">
        <v>13877</v>
      </c>
    </row>
    <row r="8677" spans="1:10">
      <c r="A8677" t="s">
        <v>73</v>
      </c>
      <c r="B8677" t="s">
        <v>1827</v>
      </c>
      <c r="C8677" t="s">
        <v>601</v>
      </c>
      <c r="D8677" t="s">
        <v>13</v>
      </c>
      <c r="E8677" t="s">
        <v>14</v>
      </c>
      <c r="F8677" t="s">
        <v>601</v>
      </c>
      <c r="G8677" s="3">
        <v>45289.968958333331</v>
      </c>
      <c r="H8677" s="1">
        <v>154000</v>
      </c>
      <c r="I8677" t="s">
        <v>15233</v>
      </c>
      <c r="J8677" t="s">
        <v>15234</v>
      </c>
    </row>
    <row r="8678" spans="1:10">
      <c r="A8678" t="s">
        <v>10</v>
      </c>
      <c r="B8678" t="s">
        <v>2448</v>
      </c>
      <c r="C8678" t="s">
        <v>75</v>
      </c>
      <c r="D8678" t="s">
        <v>13</v>
      </c>
      <c r="E8678" t="s">
        <v>14</v>
      </c>
      <c r="F8678" t="s">
        <v>26</v>
      </c>
      <c r="G8678" s="3">
        <v>44950.959467592591</v>
      </c>
      <c r="H8678" s="1">
        <v>138000</v>
      </c>
      <c r="I8678" t="s">
        <v>1989</v>
      </c>
      <c r="J8678" t="s">
        <v>808</v>
      </c>
    </row>
    <row r="8679" spans="1:10">
      <c r="A8679" t="s">
        <v>135</v>
      </c>
      <c r="B8679" t="s">
        <v>15235</v>
      </c>
      <c r="C8679" t="s">
        <v>108</v>
      </c>
      <c r="D8679" t="s">
        <v>13</v>
      </c>
      <c r="E8679" t="s">
        <v>14</v>
      </c>
      <c r="F8679" t="s">
        <v>26</v>
      </c>
      <c r="G8679" s="3">
        <v>45047.959050925929</v>
      </c>
      <c r="H8679" s="1">
        <v>143000</v>
      </c>
      <c r="I8679" t="s">
        <v>6252</v>
      </c>
    </row>
    <row r="8680" spans="1:10">
      <c r="A8680" t="s">
        <v>33</v>
      </c>
      <c r="B8680" t="s">
        <v>33</v>
      </c>
      <c r="C8680" t="s">
        <v>243</v>
      </c>
      <c r="D8680" t="s">
        <v>13</v>
      </c>
      <c r="E8680" t="s">
        <v>14</v>
      </c>
      <c r="F8680" t="s">
        <v>26</v>
      </c>
      <c r="G8680" s="3">
        <v>45061.959270833337</v>
      </c>
      <c r="H8680" s="1">
        <v>82500</v>
      </c>
      <c r="I8680" t="s">
        <v>8180</v>
      </c>
      <c r="J8680" t="s">
        <v>15236</v>
      </c>
    </row>
    <row r="8681" spans="1:10">
      <c r="A8681" t="s">
        <v>152</v>
      </c>
      <c r="B8681" t="s">
        <v>15237</v>
      </c>
      <c r="C8681" t="s">
        <v>136</v>
      </c>
      <c r="D8681" t="s">
        <v>13</v>
      </c>
      <c r="E8681" t="s">
        <v>14</v>
      </c>
      <c r="F8681" t="s">
        <v>26</v>
      </c>
      <c r="G8681" s="3">
        <v>45019.959178240744</v>
      </c>
      <c r="H8681" s="1">
        <v>210000</v>
      </c>
      <c r="I8681" t="s">
        <v>458</v>
      </c>
      <c r="J8681" t="s">
        <v>15238</v>
      </c>
    </row>
    <row r="8682" spans="1:10">
      <c r="A8682" t="s">
        <v>18</v>
      </c>
      <c r="B8682" t="s">
        <v>18</v>
      </c>
      <c r="C8682" t="s">
        <v>1884</v>
      </c>
      <c r="D8682" t="s">
        <v>13</v>
      </c>
      <c r="E8682" t="s">
        <v>14</v>
      </c>
      <c r="F8682" t="s">
        <v>221</v>
      </c>
      <c r="G8682" s="3">
        <v>45085.030856481484</v>
      </c>
      <c r="H8682" s="1">
        <v>147500</v>
      </c>
      <c r="I8682" t="s">
        <v>15239</v>
      </c>
      <c r="J8682" t="s">
        <v>15240</v>
      </c>
    </row>
    <row r="8683" spans="1:10">
      <c r="A8683" t="s">
        <v>135</v>
      </c>
      <c r="B8683" t="s">
        <v>15241</v>
      </c>
      <c r="C8683" t="s">
        <v>2299</v>
      </c>
      <c r="D8683" t="s">
        <v>13</v>
      </c>
      <c r="E8683" t="s">
        <v>14</v>
      </c>
      <c r="F8683" t="s">
        <v>26</v>
      </c>
      <c r="G8683" s="3">
        <v>45040.959050925929</v>
      </c>
      <c r="H8683" s="1">
        <v>108700</v>
      </c>
      <c r="I8683" t="s">
        <v>6696</v>
      </c>
      <c r="J8683" t="s">
        <v>15242</v>
      </c>
    </row>
    <row r="8684" spans="1:10">
      <c r="A8684" t="s">
        <v>73</v>
      </c>
      <c r="B8684" t="s">
        <v>15243</v>
      </c>
      <c r="C8684" t="s">
        <v>24</v>
      </c>
      <c r="D8684" t="s">
        <v>13</v>
      </c>
      <c r="E8684" t="s">
        <v>25</v>
      </c>
      <c r="F8684" t="s">
        <v>26</v>
      </c>
      <c r="G8684" s="3">
        <v>45005.968217592592</v>
      </c>
      <c r="H8684" s="1">
        <v>151000</v>
      </c>
      <c r="I8684" t="s">
        <v>15244</v>
      </c>
      <c r="J8684" t="s">
        <v>15245</v>
      </c>
    </row>
    <row r="8685" spans="1:10">
      <c r="A8685" t="s">
        <v>33</v>
      </c>
      <c r="B8685" t="s">
        <v>15246</v>
      </c>
      <c r="C8685" t="s">
        <v>15247</v>
      </c>
      <c r="D8685" t="s">
        <v>13</v>
      </c>
      <c r="E8685" t="s">
        <v>14</v>
      </c>
      <c r="F8685" t="s">
        <v>20</v>
      </c>
      <c r="G8685" s="3">
        <v>44934.989432870374</v>
      </c>
      <c r="H8685" s="1">
        <v>40000</v>
      </c>
      <c r="I8685" t="s">
        <v>5414</v>
      </c>
      <c r="J8685" t="s">
        <v>15248</v>
      </c>
    </row>
    <row r="8686" spans="1:10">
      <c r="A8686" t="s">
        <v>33</v>
      </c>
      <c r="B8686" t="s">
        <v>15249</v>
      </c>
      <c r="C8686" t="s">
        <v>8983</v>
      </c>
      <c r="D8686" t="s">
        <v>13</v>
      </c>
      <c r="E8686" t="s">
        <v>14</v>
      </c>
      <c r="F8686" t="s">
        <v>478</v>
      </c>
      <c r="G8686" s="3">
        <v>44937.979872685188</v>
      </c>
      <c r="H8686" s="1">
        <v>45000</v>
      </c>
      <c r="I8686" t="s">
        <v>15250</v>
      </c>
      <c r="J8686" t="s">
        <v>15251</v>
      </c>
    </row>
    <row r="8687" spans="1:10">
      <c r="A8687" t="s">
        <v>135</v>
      </c>
      <c r="B8687" t="s">
        <v>15252</v>
      </c>
      <c r="C8687" t="s">
        <v>136</v>
      </c>
      <c r="D8687" t="s">
        <v>13</v>
      </c>
      <c r="E8687" t="s">
        <v>14</v>
      </c>
      <c r="F8687" t="s">
        <v>26</v>
      </c>
      <c r="G8687" s="3">
        <v>45266.95884259259</v>
      </c>
      <c r="H8687" s="1">
        <v>80903</v>
      </c>
      <c r="I8687" t="s">
        <v>15253</v>
      </c>
      <c r="J8687" t="s">
        <v>286</v>
      </c>
    </row>
    <row r="8688" spans="1:10">
      <c r="A8688" t="s">
        <v>33</v>
      </c>
      <c r="B8688" t="s">
        <v>364</v>
      </c>
      <c r="C8688" t="s">
        <v>2299</v>
      </c>
      <c r="D8688" t="s">
        <v>13</v>
      </c>
      <c r="E8688" t="s">
        <v>14</v>
      </c>
      <c r="F8688" t="s">
        <v>26</v>
      </c>
      <c r="G8688" s="3">
        <v>45209.961006944446</v>
      </c>
      <c r="H8688" s="1">
        <v>77500</v>
      </c>
      <c r="I8688" t="s">
        <v>15254</v>
      </c>
      <c r="J8688" t="s">
        <v>316</v>
      </c>
    </row>
    <row r="8689" spans="1:10">
      <c r="A8689" t="s">
        <v>18</v>
      </c>
      <c r="B8689" t="s">
        <v>924</v>
      </c>
      <c r="C8689" t="s">
        <v>24</v>
      </c>
      <c r="D8689" t="s">
        <v>13</v>
      </c>
      <c r="E8689" t="s">
        <v>25</v>
      </c>
      <c r="F8689" t="s">
        <v>26</v>
      </c>
      <c r="G8689" s="3">
        <v>44987.966608796298</v>
      </c>
      <c r="H8689" s="1">
        <v>170000</v>
      </c>
      <c r="I8689" t="s">
        <v>4201</v>
      </c>
      <c r="J8689" t="s">
        <v>15255</v>
      </c>
    </row>
    <row r="8690" spans="1:10">
      <c r="A8690" t="s">
        <v>18</v>
      </c>
      <c r="B8690" t="s">
        <v>6257</v>
      </c>
      <c r="C8690" t="s">
        <v>95</v>
      </c>
      <c r="D8690" t="s">
        <v>13</v>
      </c>
      <c r="E8690" t="s">
        <v>14</v>
      </c>
      <c r="F8690" t="s">
        <v>20</v>
      </c>
      <c r="G8690" s="3">
        <v>45171.000543981485</v>
      </c>
      <c r="H8690" s="1">
        <v>144825</v>
      </c>
      <c r="I8690" t="s">
        <v>4582</v>
      </c>
      <c r="J8690" t="s">
        <v>15256</v>
      </c>
    </row>
    <row r="8691" spans="1:10">
      <c r="A8691" t="s">
        <v>212</v>
      </c>
      <c r="B8691" t="s">
        <v>15257</v>
      </c>
      <c r="C8691" t="s">
        <v>24</v>
      </c>
      <c r="D8691" t="s">
        <v>13</v>
      </c>
      <c r="E8691" t="s">
        <v>25</v>
      </c>
      <c r="F8691" t="s">
        <v>20</v>
      </c>
      <c r="G8691" s="3">
        <v>44947.030081018522</v>
      </c>
      <c r="H8691" s="1">
        <v>190000</v>
      </c>
      <c r="I8691" t="s">
        <v>15258</v>
      </c>
      <c r="J8691" t="s">
        <v>15259</v>
      </c>
    </row>
    <row r="8692" spans="1:10">
      <c r="A8692" t="s">
        <v>10</v>
      </c>
      <c r="B8692" t="s">
        <v>15260</v>
      </c>
      <c r="C8692" t="s">
        <v>1503</v>
      </c>
      <c r="D8692" t="s">
        <v>1075</v>
      </c>
      <c r="E8692" t="s">
        <v>14</v>
      </c>
      <c r="F8692" t="s">
        <v>26</v>
      </c>
      <c r="G8692" s="3">
        <v>45256.006342592591</v>
      </c>
      <c r="H8692" s="1">
        <v>152650</v>
      </c>
      <c r="I8692" t="s">
        <v>420</v>
      </c>
      <c r="J8692" t="s">
        <v>15261</v>
      </c>
    </row>
    <row r="8693" spans="1:10">
      <c r="A8693" t="s">
        <v>18</v>
      </c>
      <c r="B8693" t="s">
        <v>15262</v>
      </c>
      <c r="C8693" t="s">
        <v>490</v>
      </c>
      <c r="D8693" t="s">
        <v>13</v>
      </c>
      <c r="E8693" t="s">
        <v>14</v>
      </c>
      <c r="F8693" t="s">
        <v>26</v>
      </c>
      <c r="G8693" s="3">
        <v>45004.977569444447</v>
      </c>
      <c r="H8693" s="1">
        <v>100000</v>
      </c>
      <c r="I8693" t="s">
        <v>1571</v>
      </c>
      <c r="J8693" t="s">
        <v>15263</v>
      </c>
    </row>
    <row r="8694" spans="1:10">
      <c r="A8694" t="s">
        <v>135</v>
      </c>
      <c r="B8694" t="s">
        <v>15264</v>
      </c>
      <c r="C8694" t="s">
        <v>243</v>
      </c>
      <c r="D8694" t="s">
        <v>13</v>
      </c>
      <c r="E8694" t="s">
        <v>14</v>
      </c>
      <c r="F8694" t="s">
        <v>26</v>
      </c>
      <c r="G8694" s="3">
        <v>45139.960266203707</v>
      </c>
      <c r="H8694" s="1">
        <v>135000</v>
      </c>
      <c r="I8694" t="s">
        <v>3643</v>
      </c>
      <c r="J8694" t="s">
        <v>15265</v>
      </c>
    </row>
    <row r="8695" spans="1:10">
      <c r="A8695" t="s">
        <v>18</v>
      </c>
      <c r="B8695" t="s">
        <v>11315</v>
      </c>
      <c r="C8695" t="s">
        <v>325</v>
      </c>
      <c r="D8695" t="s">
        <v>13</v>
      </c>
      <c r="E8695" t="s">
        <v>14</v>
      </c>
      <c r="F8695" t="s">
        <v>26</v>
      </c>
      <c r="G8695" s="3">
        <v>45042.96435185185</v>
      </c>
      <c r="H8695" s="1">
        <v>147500</v>
      </c>
      <c r="I8695" t="s">
        <v>993</v>
      </c>
      <c r="J8695" t="s">
        <v>11316</v>
      </c>
    </row>
    <row r="8696" spans="1:10">
      <c r="A8696" t="s">
        <v>18</v>
      </c>
      <c r="B8696" t="s">
        <v>18</v>
      </c>
      <c r="C8696" t="s">
        <v>15266</v>
      </c>
      <c r="D8696" t="s">
        <v>13</v>
      </c>
      <c r="E8696" t="s">
        <v>14</v>
      </c>
      <c r="F8696" t="s">
        <v>26</v>
      </c>
      <c r="G8696" s="3">
        <v>45070.961805555555</v>
      </c>
      <c r="H8696" s="1">
        <v>130000</v>
      </c>
      <c r="I8696" t="s">
        <v>15267</v>
      </c>
      <c r="J8696" t="s">
        <v>15268</v>
      </c>
    </row>
    <row r="8697" spans="1:10">
      <c r="A8697" t="s">
        <v>18</v>
      </c>
      <c r="B8697" t="s">
        <v>15269</v>
      </c>
      <c r="C8697" t="s">
        <v>24</v>
      </c>
      <c r="D8697" t="s">
        <v>13</v>
      </c>
      <c r="E8697" t="s">
        <v>25</v>
      </c>
      <c r="F8697" t="s">
        <v>20</v>
      </c>
      <c r="G8697" s="3">
        <v>45202.970914351848</v>
      </c>
      <c r="H8697" s="1">
        <v>182500</v>
      </c>
      <c r="I8697" t="s">
        <v>15270</v>
      </c>
      <c r="J8697" t="s">
        <v>15271</v>
      </c>
    </row>
    <row r="8698" spans="1:10">
      <c r="A8698" t="s">
        <v>33</v>
      </c>
      <c r="B8698" t="s">
        <v>15272</v>
      </c>
      <c r="C8698" t="s">
        <v>232</v>
      </c>
      <c r="D8698" t="s">
        <v>13</v>
      </c>
      <c r="E8698" t="s">
        <v>14</v>
      </c>
      <c r="F8698" t="s">
        <v>26</v>
      </c>
      <c r="G8698" s="3">
        <v>45169.958344907405</v>
      </c>
      <c r="H8698" s="1">
        <v>110150</v>
      </c>
      <c r="I8698" t="s">
        <v>15258</v>
      </c>
      <c r="J8698" t="s">
        <v>819</v>
      </c>
    </row>
    <row r="8699" spans="1:10">
      <c r="A8699" t="s">
        <v>18</v>
      </c>
      <c r="B8699" t="s">
        <v>18</v>
      </c>
      <c r="C8699" t="s">
        <v>24</v>
      </c>
      <c r="D8699" t="s">
        <v>13</v>
      </c>
      <c r="E8699" t="s">
        <v>25</v>
      </c>
      <c r="F8699" t="s">
        <v>26</v>
      </c>
      <c r="G8699" s="3">
        <v>45160.963460648149</v>
      </c>
      <c r="H8699" s="1">
        <v>122500</v>
      </c>
      <c r="I8699" t="s">
        <v>15273</v>
      </c>
      <c r="J8699" t="s">
        <v>15274</v>
      </c>
    </row>
    <row r="8700" spans="1:10">
      <c r="A8700" t="s">
        <v>18</v>
      </c>
      <c r="B8700" t="s">
        <v>15275</v>
      </c>
      <c r="C8700" t="s">
        <v>15276</v>
      </c>
      <c r="D8700" t="s">
        <v>13</v>
      </c>
      <c r="E8700" t="s">
        <v>14</v>
      </c>
      <c r="F8700" t="s">
        <v>26</v>
      </c>
      <c r="G8700" s="3">
        <v>44959.965925925928</v>
      </c>
      <c r="H8700" s="1">
        <v>107500</v>
      </c>
      <c r="I8700" t="s">
        <v>15277</v>
      </c>
      <c r="J8700" t="s">
        <v>15278</v>
      </c>
    </row>
    <row r="8701" spans="1:10">
      <c r="A8701" t="s">
        <v>18</v>
      </c>
      <c r="B8701" t="s">
        <v>15279</v>
      </c>
      <c r="C8701" t="s">
        <v>24</v>
      </c>
      <c r="D8701" t="s">
        <v>13</v>
      </c>
      <c r="E8701" t="s">
        <v>25</v>
      </c>
      <c r="F8701" t="s">
        <v>26</v>
      </c>
      <c r="G8701" s="3">
        <v>45189.964328703703</v>
      </c>
      <c r="H8701" s="1">
        <v>227630</v>
      </c>
      <c r="I8701" t="s">
        <v>15280</v>
      </c>
      <c r="J8701" t="s">
        <v>15281</v>
      </c>
    </row>
    <row r="8702" spans="1:10">
      <c r="A8702" t="s">
        <v>106</v>
      </c>
      <c r="B8702" t="s">
        <v>15282</v>
      </c>
      <c r="C8702" t="s">
        <v>1952</v>
      </c>
      <c r="D8702" t="s">
        <v>13</v>
      </c>
      <c r="E8702" t="s">
        <v>14</v>
      </c>
      <c r="F8702" t="s">
        <v>1953</v>
      </c>
      <c r="G8702" s="3">
        <v>45010.974537037036</v>
      </c>
      <c r="H8702" s="1">
        <v>105650</v>
      </c>
      <c r="I8702" t="s">
        <v>9809</v>
      </c>
      <c r="J8702" t="s">
        <v>9709</v>
      </c>
    </row>
    <row r="8703" spans="1:10">
      <c r="A8703" t="s">
        <v>135</v>
      </c>
      <c r="B8703" t="s">
        <v>15283</v>
      </c>
      <c r="C8703" t="s">
        <v>24</v>
      </c>
      <c r="D8703" t="s">
        <v>13</v>
      </c>
      <c r="E8703" t="s">
        <v>25</v>
      </c>
      <c r="F8703" t="s">
        <v>26</v>
      </c>
      <c r="G8703" s="3">
        <v>45114.960682870369</v>
      </c>
      <c r="H8703" s="1">
        <v>85000</v>
      </c>
      <c r="I8703" t="s">
        <v>15284</v>
      </c>
      <c r="J8703" t="s">
        <v>15285</v>
      </c>
    </row>
    <row r="8704" spans="1:10">
      <c r="A8704" t="s">
        <v>10</v>
      </c>
      <c r="B8704" t="s">
        <v>15286</v>
      </c>
      <c r="C8704" t="s">
        <v>26</v>
      </c>
      <c r="D8704" t="s">
        <v>13</v>
      </c>
      <c r="E8704" t="s">
        <v>14</v>
      </c>
      <c r="F8704" t="s">
        <v>20</v>
      </c>
      <c r="G8704" s="3">
        <v>45139.01326388889</v>
      </c>
      <c r="H8704" s="1">
        <v>128464</v>
      </c>
      <c r="I8704" t="s">
        <v>11453</v>
      </c>
      <c r="J8704" t="s">
        <v>295</v>
      </c>
    </row>
    <row r="8705" spans="1:10">
      <c r="A8705" t="s">
        <v>73</v>
      </c>
      <c r="B8705" t="s">
        <v>4360</v>
      </c>
      <c r="C8705" t="s">
        <v>5937</v>
      </c>
      <c r="D8705" t="s">
        <v>1075</v>
      </c>
      <c r="E8705" t="s">
        <v>14</v>
      </c>
      <c r="F8705" t="s">
        <v>20</v>
      </c>
      <c r="G8705" s="3">
        <v>45249.986307870371</v>
      </c>
      <c r="H8705" s="1">
        <v>173500</v>
      </c>
      <c r="I8705" t="s">
        <v>120</v>
      </c>
      <c r="J8705" t="s">
        <v>4362</v>
      </c>
    </row>
    <row r="8706" spans="1:10">
      <c r="A8706" t="s">
        <v>10</v>
      </c>
      <c r="B8706" t="s">
        <v>15287</v>
      </c>
      <c r="C8706" t="s">
        <v>15288</v>
      </c>
      <c r="D8706" t="s">
        <v>13</v>
      </c>
      <c r="E8706" t="s">
        <v>14</v>
      </c>
      <c r="F8706" t="s">
        <v>681</v>
      </c>
      <c r="G8706" s="3">
        <v>45159.978622685187</v>
      </c>
      <c r="H8706" s="1">
        <v>157500</v>
      </c>
      <c r="I8706" t="s">
        <v>4918</v>
      </c>
      <c r="J8706" t="s">
        <v>3760</v>
      </c>
    </row>
    <row r="8707" spans="1:10">
      <c r="A8707" t="s">
        <v>10</v>
      </c>
      <c r="B8707" t="s">
        <v>15289</v>
      </c>
      <c r="C8707" t="s">
        <v>733</v>
      </c>
      <c r="D8707" t="s">
        <v>13</v>
      </c>
      <c r="E8707" t="s">
        <v>14</v>
      </c>
      <c r="F8707" t="s">
        <v>509</v>
      </c>
      <c r="G8707" s="3">
        <v>45036.965787037036</v>
      </c>
      <c r="H8707" s="1">
        <v>157500</v>
      </c>
      <c r="I8707" t="s">
        <v>734</v>
      </c>
      <c r="J8707" t="s">
        <v>8547</v>
      </c>
    </row>
    <row r="8708" spans="1:10">
      <c r="A8708" t="s">
        <v>152</v>
      </c>
      <c r="B8708" t="s">
        <v>15290</v>
      </c>
      <c r="C8708" t="s">
        <v>614</v>
      </c>
      <c r="D8708" t="s">
        <v>13</v>
      </c>
      <c r="E8708" t="s">
        <v>14</v>
      </c>
      <c r="F8708" t="s">
        <v>608</v>
      </c>
      <c r="G8708" s="3">
        <v>44958.997164351851</v>
      </c>
      <c r="H8708" s="1">
        <v>166000</v>
      </c>
      <c r="I8708" t="s">
        <v>15291</v>
      </c>
      <c r="J8708" t="s">
        <v>15292</v>
      </c>
    </row>
    <row r="8709" spans="1:10">
      <c r="A8709" t="s">
        <v>10</v>
      </c>
      <c r="B8709" t="s">
        <v>10</v>
      </c>
      <c r="C8709" t="s">
        <v>1884</v>
      </c>
      <c r="D8709" t="s">
        <v>13</v>
      </c>
      <c r="E8709" t="s">
        <v>14</v>
      </c>
      <c r="F8709" t="s">
        <v>221</v>
      </c>
      <c r="G8709" s="3">
        <v>45006.984780092593</v>
      </c>
      <c r="H8709" s="1">
        <v>131560</v>
      </c>
      <c r="I8709" t="s">
        <v>15293</v>
      </c>
      <c r="J8709" t="s">
        <v>15294</v>
      </c>
    </row>
    <row r="8710" spans="1:10">
      <c r="A8710" t="s">
        <v>73</v>
      </c>
      <c r="B8710" t="s">
        <v>15295</v>
      </c>
      <c r="C8710" t="s">
        <v>170</v>
      </c>
      <c r="D8710" t="s">
        <v>13</v>
      </c>
      <c r="E8710" t="s">
        <v>14</v>
      </c>
      <c r="F8710" t="s">
        <v>171</v>
      </c>
      <c r="G8710" s="3">
        <v>44984.965150462966</v>
      </c>
      <c r="H8710" s="1">
        <v>147500</v>
      </c>
      <c r="I8710" t="s">
        <v>2509</v>
      </c>
      <c r="J8710" t="s">
        <v>15296</v>
      </c>
    </row>
    <row r="8711" spans="1:10">
      <c r="A8711" t="s">
        <v>18</v>
      </c>
      <c r="B8711" t="s">
        <v>18</v>
      </c>
      <c r="C8711" t="s">
        <v>5562</v>
      </c>
      <c r="D8711" t="s">
        <v>13</v>
      </c>
      <c r="E8711" t="s">
        <v>14</v>
      </c>
      <c r="F8711" t="s">
        <v>26</v>
      </c>
      <c r="G8711" s="3">
        <v>45278.009166666663</v>
      </c>
      <c r="H8711" s="1">
        <v>108133</v>
      </c>
      <c r="I8711" t="s">
        <v>15297</v>
      </c>
      <c r="J8711" t="s">
        <v>295</v>
      </c>
    </row>
    <row r="8712" spans="1:10">
      <c r="A8712" t="s">
        <v>10</v>
      </c>
      <c r="B8712" t="s">
        <v>15298</v>
      </c>
      <c r="C8712" t="s">
        <v>24</v>
      </c>
      <c r="D8712" t="s">
        <v>13</v>
      </c>
      <c r="E8712" t="s">
        <v>25</v>
      </c>
      <c r="F8712" t="s">
        <v>20</v>
      </c>
      <c r="G8712" s="3">
        <v>44935.982314814813</v>
      </c>
      <c r="H8712" s="1">
        <v>105000</v>
      </c>
      <c r="I8712" t="s">
        <v>15299</v>
      </c>
      <c r="J8712" t="s">
        <v>199</v>
      </c>
    </row>
    <row r="8713" spans="1:10">
      <c r="A8713" t="s">
        <v>73</v>
      </c>
      <c r="B8713" t="s">
        <v>15300</v>
      </c>
      <c r="C8713" t="s">
        <v>95</v>
      </c>
      <c r="D8713" t="s">
        <v>13</v>
      </c>
      <c r="E8713" t="s">
        <v>14</v>
      </c>
      <c r="F8713" t="s">
        <v>26</v>
      </c>
      <c r="G8713" s="3">
        <v>45084.978078703702</v>
      </c>
      <c r="H8713" s="1">
        <v>115735</v>
      </c>
      <c r="I8713" t="s">
        <v>14656</v>
      </c>
      <c r="J8713" t="s">
        <v>15301</v>
      </c>
    </row>
    <row r="8714" spans="1:10">
      <c r="A8714" t="s">
        <v>10</v>
      </c>
      <c r="B8714" t="s">
        <v>15302</v>
      </c>
      <c r="C8714" t="s">
        <v>4372</v>
      </c>
      <c r="D8714" t="s">
        <v>13</v>
      </c>
      <c r="E8714" t="s">
        <v>14</v>
      </c>
      <c r="F8714" t="s">
        <v>26</v>
      </c>
      <c r="G8714" s="3">
        <v>45278.959560185183</v>
      </c>
      <c r="H8714" s="1">
        <v>160000</v>
      </c>
      <c r="I8714" t="s">
        <v>7456</v>
      </c>
      <c r="J8714" t="s">
        <v>15303</v>
      </c>
    </row>
    <row r="8715" spans="1:10">
      <c r="A8715" t="s">
        <v>10</v>
      </c>
      <c r="B8715" t="s">
        <v>10</v>
      </c>
      <c r="C8715" t="s">
        <v>1402</v>
      </c>
      <c r="D8715" t="s">
        <v>13</v>
      </c>
      <c r="E8715" t="s">
        <v>14</v>
      </c>
      <c r="F8715" t="s">
        <v>26</v>
      </c>
      <c r="G8715" s="3">
        <v>44939.014039351852</v>
      </c>
      <c r="H8715" s="1">
        <v>157500</v>
      </c>
      <c r="I8715" t="s">
        <v>15304</v>
      </c>
      <c r="J8715" t="s">
        <v>15305</v>
      </c>
    </row>
    <row r="8716" spans="1:10">
      <c r="A8716" t="s">
        <v>135</v>
      </c>
      <c r="B8716" t="s">
        <v>135</v>
      </c>
      <c r="C8716" t="s">
        <v>24</v>
      </c>
      <c r="D8716" t="s">
        <v>13</v>
      </c>
      <c r="E8716" t="s">
        <v>25</v>
      </c>
      <c r="F8716" t="s">
        <v>26</v>
      </c>
      <c r="G8716" s="3">
        <v>45040.959664351853</v>
      </c>
      <c r="H8716" s="1">
        <v>115000</v>
      </c>
      <c r="I8716" t="s">
        <v>15306</v>
      </c>
      <c r="J8716" t="s">
        <v>15307</v>
      </c>
    </row>
    <row r="8717" spans="1:10">
      <c r="A8717" t="s">
        <v>18</v>
      </c>
      <c r="B8717" t="s">
        <v>18</v>
      </c>
      <c r="C8717" t="s">
        <v>1018</v>
      </c>
      <c r="D8717" t="s">
        <v>13</v>
      </c>
      <c r="E8717" t="s">
        <v>14</v>
      </c>
      <c r="F8717" t="s">
        <v>26</v>
      </c>
      <c r="G8717" s="3">
        <v>45247.96539351852</v>
      </c>
      <c r="H8717" s="1">
        <v>87500</v>
      </c>
      <c r="I8717" t="s">
        <v>130</v>
      </c>
      <c r="J8717" t="s">
        <v>15308</v>
      </c>
    </row>
    <row r="8718" spans="1:10">
      <c r="A8718" t="s">
        <v>212</v>
      </c>
      <c r="B8718" t="s">
        <v>212</v>
      </c>
      <c r="C8718" t="s">
        <v>24</v>
      </c>
      <c r="D8718" t="s">
        <v>13</v>
      </c>
      <c r="E8718" t="s">
        <v>25</v>
      </c>
      <c r="F8718" t="s">
        <v>26</v>
      </c>
      <c r="G8718" s="3">
        <v>45215.974374999998</v>
      </c>
      <c r="H8718" s="1">
        <v>157500</v>
      </c>
      <c r="I8718" t="s">
        <v>15309</v>
      </c>
      <c r="J8718" t="s">
        <v>15310</v>
      </c>
    </row>
    <row r="8719" spans="1:10">
      <c r="A8719" t="s">
        <v>135</v>
      </c>
      <c r="B8719" t="s">
        <v>135</v>
      </c>
      <c r="C8719" t="s">
        <v>2616</v>
      </c>
      <c r="D8719" t="s">
        <v>13</v>
      </c>
      <c r="E8719" t="s">
        <v>14</v>
      </c>
      <c r="F8719" t="s">
        <v>26</v>
      </c>
      <c r="G8719" s="3">
        <v>45147.959004629629</v>
      </c>
      <c r="H8719" s="1">
        <v>120000</v>
      </c>
      <c r="I8719" t="s">
        <v>130</v>
      </c>
      <c r="J8719" t="s">
        <v>15311</v>
      </c>
    </row>
    <row r="8720" spans="1:10">
      <c r="A8720" t="s">
        <v>33</v>
      </c>
      <c r="B8720" t="s">
        <v>15312</v>
      </c>
      <c r="C8720" t="s">
        <v>6843</v>
      </c>
      <c r="D8720" t="s">
        <v>13</v>
      </c>
      <c r="E8720" t="s">
        <v>14</v>
      </c>
      <c r="F8720" t="s">
        <v>49</v>
      </c>
      <c r="G8720" s="3">
        <v>45043.023310185185</v>
      </c>
      <c r="H8720" s="1">
        <v>111175</v>
      </c>
      <c r="I8720" t="s">
        <v>1148</v>
      </c>
      <c r="J8720" t="s">
        <v>15313</v>
      </c>
    </row>
    <row r="8721" spans="1:10">
      <c r="A8721" t="s">
        <v>10</v>
      </c>
      <c r="B8721" t="s">
        <v>15314</v>
      </c>
      <c r="C8721" t="s">
        <v>767</v>
      </c>
      <c r="D8721" t="s">
        <v>1075</v>
      </c>
      <c r="E8721" t="s">
        <v>14</v>
      </c>
      <c r="F8721" t="s">
        <v>26</v>
      </c>
      <c r="G8721" s="3">
        <v>45289.014745370368</v>
      </c>
      <c r="H8721" s="1">
        <v>119550</v>
      </c>
      <c r="I8721" t="s">
        <v>420</v>
      </c>
      <c r="J8721" t="s">
        <v>15315</v>
      </c>
    </row>
    <row r="8722" spans="1:10">
      <c r="A8722" t="s">
        <v>18</v>
      </c>
      <c r="B8722" t="s">
        <v>18</v>
      </c>
      <c r="C8722" t="s">
        <v>2003</v>
      </c>
      <c r="D8722" t="s">
        <v>13</v>
      </c>
      <c r="E8722" t="s">
        <v>14</v>
      </c>
      <c r="F8722" t="s">
        <v>171</v>
      </c>
      <c r="G8722" s="3">
        <v>45093.991875</v>
      </c>
      <c r="H8722" s="1">
        <v>147500</v>
      </c>
      <c r="I8722" t="s">
        <v>865</v>
      </c>
      <c r="J8722" t="s">
        <v>5421</v>
      </c>
    </row>
    <row r="8723" spans="1:10">
      <c r="A8723" t="s">
        <v>18</v>
      </c>
      <c r="B8723" t="s">
        <v>2919</v>
      </c>
      <c r="C8723" t="s">
        <v>24</v>
      </c>
      <c r="D8723" t="s">
        <v>13</v>
      </c>
      <c r="E8723" t="s">
        <v>25</v>
      </c>
      <c r="F8723" t="s">
        <v>26</v>
      </c>
      <c r="G8723" s="3">
        <v>45281.96125</v>
      </c>
      <c r="H8723" s="1">
        <v>198500</v>
      </c>
      <c r="I8723" t="s">
        <v>195</v>
      </c>
      <c r="J8723" t="s">
        <v>316</v>
      </c>
    </row>
    <row r="8724" spans="1:10">
      <c r="A8724" t="s">
        <v>10</v>
      </c>
      <c r="B8724" t="s">
        <v>10</v>
      </c>
      <c r="C8724" t="s">
        <v>24</v>
      </c>
      <c r="D8724" t="s">
        <v>13</v>
      </c>
      <c r="E8724" t="s">
        <v>25</v>
      </c>
      <c r="F8724" t="s">
        <v>26</v>
      </c>
      <c r="G8724" s="3">
        <v>45041.961018518516</v>
      </c>
      <c r="H8724" s="1">
        <v>120000</v>
      </c>
      <c r="I8724" t="s">
        <v>186</v>
      </c>
      <c r="J8724" t="s">
        <v>9784</v>
      </c>
    </row>
    <row r="8725" spans="1:10">
      <c r="A8725" t="s">
        <v>73</v>
      </c>
      <c r="B8725" t="s">
        <v>4527</v>
      </c>
      <c r="C8725" t="s">
        <v>15316</v>
      </c>
      <c r="D8725" t="s">
        <v>13</v>
      </c>
      <c r="E8725" t="s">
        <v>14</v>
      </c>
      <c r="F8725" t="s">
        <v>26</v>
      </c>
      <c r="G8725" s="3">
        <v>44931.006631944445</v>
      </c>
      <c r="H8725" s="1">
        <v>170672</v>
      </c>
      <c r="I8725" t="s">
        <v>120</v>
      </c>
      <c r="J8725" t="s">
        <v>2721</v>
      </c>
    </row>
    <row r="8726" spans="1:10">
      <c r="A8726" t="s">
        <v>18</v>
      </c>
      <c r="B8726" t="s">
        <v>328</v>
      </c>
      <c r="C8726" t="s">
        <v>95</v>
      </c>
      <c r="D8726" t="s">
        <v>13</v>
      </c>
      <c r="E8726" t="s">
        <v>14</v>
      </c>
      <c r="F8726" t="s">
        <v>26</v>
      </c>
      <c r="G8726" s="3">
        <v>44964.966898148145</v>
      </c>
      <c r="H8726" s="1">
        <v>207500</v>
      </c>
      <c r="I8726" t="s">
        <v>2718</v>
      </c>
      <c r="J8726" t="s">
        <v>15317</v>
      </c>
    </row>
    <row r="8727" spans="1:10">
      <c r="A8727" t="s">
        <v>18</v>
      </c>
      <c r="B8727" t="s">
        <v>15318</v>
      </c>
      <c r="C8727" t="s">
        <v>115</v>
      </c>
      <c r="D8727" t="s">
        <v>13</v>
      </c>
      <c r="E8727" t="s">
        <v>14</v>
      </c>
      <c r="F8727" t="s">
        <v>26</v>
      </c>
      <c r="G8727" s="3">
        <v>45218.97934027778</v>
      </c>
      <c r="H8727" s="1">
        <v>157500</v>
      </c>
      <c r="I8727" t="s">
        <v>15319</v>
      </c>
      <c r="J8727" t="s">
        <v>15320</v>
      </c>
    </row>
    <row r="8728" spans="1:10">
      <c r="A8728" t="s">
        <v>18</v>
      </c>
      <c r="B8728" t="s">
        <v>18</v>
      </c>
      <c r="C8728" t="s">
        <v>201</v>
      </c>
      <c r="D8728" t="s">
        <v>13</v>
      </c>
      <c r="E8728" t="s">
        <v>14</v>
      </c>
      <c r="F8728" t="s">
        <v>26</v>
      </c>
      <c r="G8728" s="3">
        <v>44931.006423611114</v>
      </c>
      <c r="H8728" s="1">
        <v>207500</v>
      </c>
      <c r="I8728" t="s">
        <v>130</v>
      </c>
      <c r="J8728" t="s">
        <v>15321</v>
      </c>
    </row>
    <row r="8729" spans="1:10">
      <c r="A8729" t="s">
        <v>18</v>
      </c>
      <c r="B8729" t="s">
        <v>15322</v>
      </c>
      <c r="C8729" t="s">
        <v>6326</v>
      </c>
      <c r="D8729" t="s">
        <v>13</v>
      </c>
      <c r="E8729" t="s">
        <v>14</v>
      </c>
      <c r="F8729" t="s">
        <v>26</v>
      </c>
      <c r="G8729" s="3">
        <v>45122.96261574074</v>
      </c>
      <c r="H8729" s="1">
        <v>180000</v>
      </c>
      <c r="I8729" t="s">
        <v>3732</v>
      </c>
      <c r="J8729" t="s">
        <v>15323</v>
      </c>
    </row>
    <row r="8730" spans="1:10">
      <c r="A8730" t="s">
        <v>18</v>
      </c>
      <c r="B8730" t="s">
        <v>328</v>
      </c>
      <c r="C8730" t="s">
        <v>5400</v>
      </c>
      <c r="D8730" t="s">
        <v>13</v>
      </c>
      <c r="E8730" t="s">
        <v>14</v>
      </c>
      <c r="F8730" t="s">
        <v>26</v>
      </c>
      <c r="G8730" s="3">
        <v>44994.967291666668</v>
      </c>
      <c r="H8730" s="1">
        <v>125000</v>
      </c>
      <c r="I8730" t="s">
        <v>128</v>
      </c>
      <c r="J8730" t="s">
        <v>15324</v>
      </c>
    </row>
    <row r="8731" spans="1:10">
      <c r="A8731" t="s">
        <v>10</v>
      </c>
      <c r="B8731" t="s">
        <v>5651</v>
      </c>
      <c r="C8731" t="s">
        <v>24</v>
      </c>
      <c r="D8731" t="s">
        <v>13</v>
      </c>
      <c r="E8731" t="s">
        <v>25</v>
      </c>
      <c r="F8731" t="s">
        <v>26</v>
      </c>
      <c r="G8731" s="3">
        <v>45215.995219907411</v>
      </c>
      <c r="H8731" s="1">
        <v>140500</v>
      </c>
      <c r="I8731" t="s">
        <v>4214</v>
      </c>
      <c r="J8731" t="s">
        <v>5652</v>
      </c>
    </row>
    <row r="8732" spans="1:10">
      <c r="A8732" t="s">
        <v>212</v>
      </c>
      <c r="B8732" t="s">
        <v>3710</v>
      </c>
      <c r="C8732" t="s">
        <v>119</v>
      </c>
      <c r="D8732" t="s">
        <v>13</v>
      </c>
      <c r="E8732" t="s">
        <v>14</v>
      </c>
      <c r="F8732" t="s">
        <v>26</v>
      </c>
      <c r="G8732" s="3">
        <v>45194.999537037038</v>
      </c>
      <c r="H8732" s="1">
        <v>152221.5</v>
      </c>
      <c r="I8732" t="s">
        <v>3655</v>
      </c>
    </row>
    <row r="8733" spans="1:10">
      <c r="A8733" t="s">
        <v>73</v>
      </c>
      <c r="B8733" t="s">
        <v>15325</v>
      </c>
      <c r="C8733" t="s">
        <v>15276</v>
      </c>
      <c r="D8733" t="s">
        <v>13</v>
      </c>
      <c r="E8733" t="s">
        <v>14</v>
      </c>
      <c r="F8733" t="s">
        <v>26</v>
      </c>
      <c r="G8733" s="3">
        <v>44973.963182870371</v>
      </c>
      <c r="H8733" s="1">
        <v>160000</v>
      </c>
      <c r="I8733" t="s">
        <v>15326</v>
      </c>
      <c r="J8733" t="s">
        <v>15327</v>
      </c>
    </row>
    <row r="8734" spans="1:10">
      <c r="A8734" t="s">
        <v>18</v>
      </c>
      <c r="B8734" t="s">
        <v>15328</v>
      </c>
      <c r="C8734" t="s">
        <v>24</v>
      </c>
      <c r="D8734" t="s">
        <v>13</v>
      </c>
      <c r="E8734" t="s">
        <v>25</v>
      </c>
      <c r="F8734" t="s">
        <v>26</v>
      </c>
      <c r="G8734" s="3">
        <v>45071.962280092594</v>
      </c>
      <c r="H8734" s="1">
        <v>154000</v>
      </c>
      <c r="I8734" t="s">
        <v>10830</v>
      </c>
      <c r="J8734" t="s">
        <v>15329</v>
      </c>
    </row>
    <row r="8735" spans="1:10">
      <c r="A8735" t="s">
        <v>106</v>
      </c>
      <c r="B8735" t="s">
        <v>14341</v>
      </c>
      <c r="C8735" t="s">
        <v>5946</v>
      </c>
      <c r="D8735" t="s">
        <v>13</v>
      </c>
      <c r="E8735" t="s">
        <v>14</v>
      </c>
      <c r="F8735" t="s">
        <v>3680</v>
      </c>
      <c r="G8735" s="3">
        <v>45161.008460648147</v>
      </c>
      <c r="H8735" s="1">
        <v>127500</v>
      </c>
      <c r="I8735" t="s">
        <v>15330</v>
      </c>
      <c r="J8735" t="s">
        <v>15331</v>
      </c>
    </row>
    <row r="8736" spans="1:10">
      <c r="A8736" t="s">
        <v>33</v>
      </c>
      <c r="B8736" t="s">
        <v>364</v>
      </c>
      <c r="C8736" t="s">
        <v>15332</v>
      </c>
      <c r="D8736" t="s">
        <v>13</v>
      </c>
      <c r="E8736" t="s">
        <v>14</v>
      </c>
      <c r="F8736" t="s">
        <v>26</v>
      </c>
      <c r="G8736" s="3">
        <v>45014.959537037037</v>
      </c>
      <c r="H8736" s="1">
        <v>70000</v>
      </c>
      <c r="I8736" t="s">
        <v>186</v>
      </c>
      <c r="J8736" t="s">
        <v>15333</v>
      </c>
    </row>
    <row r="8737" spans="1:10">
      <c r="A8737" t="s">
        <v>33</v>
      </c>
      <c r="B8737" t="s">
        <v>33</v>
      </c>
      <c r="C8737" t="s">
        <v>6033</v>
      </c>
      <c r="D8737" t="s">
        <v>13</v>
      </c>
      <c r="E8737" t="s">
        <v>14</v>
      </c>
      <c r="F8737" t="s">
        <v>2012</v>
      </c>
      <c r="G8737" s="3">
        <v>45156.97152777778</v>
      </c>
      <c r="H8737" s="1">
        <v>100500</v>
      </c>
      <c r="I8737" t="s">
        <v>15334</v>
      </c>
      <c r="J8737" t="s">
        <v>15335</v>
      </c>
    </row>
    <row r="8738" spans="1:10">
      <c r="A8738" t="s">
        <v>73</v>
      </c>
      <c r="B8738" t="s">
        <v>73</v>
      </c>
      <c r="C8738" t="s">
        <v>26</v>
      </c>
      <c r="D8738" t="s">
        <v>13</v>
      </c>
      <c r="E8738" t="s">
        <v>14</v>
      </c>
      <c r="F8738" t="s">
        <v>26</v>
      </c>
      <c r="G8738" s="3">
        <v>45091.963425925926</v>
      </c>
      <c r="H8738" s="1">
        <v>132925.5</v>
      </c>
      <c r="I8738" t="s">
        <v>15336</v>
      </c>
      <c r="J8738" t="s">
        <v>15337</v>
      </c>
    </row>
    <row r="8739" spans="1:10">
      <c r="A8739" t="s">
        <v>135</v>
      </c>
      <c r="B8739" t="s">
        <v>135</v>
      </c>
      <c r="C8739" t="s">
        <v>24</v>
      </c>
      <c r="D8739" t="s">
        <v>13</v>
      </c>
      <c r="E8739" t="s">
        <v>25</v>
      </c>
      <c r="F8739" t="s">
        <v>26</v>
      </c>
      <c r="G8739" s="3">
        <v>44939.013645833336</v>
      </c>
      <c r="H8739" s="1">
        <v>43031</v>
      </c>
      <c r="I8739" t="s">
        <v>15338</v>
      </c>
    </row>
    <row r="8740" spans="1:10">
      <c r="A8740" t="s">
        <v>33</v>
      </c>
      <c r="B8740" t="s">
        <v>1642</v>
      </c>
      <c r="C8740" t="s">
        <v>216</v>
      </c>
      <c r="D8740" t="s">
        <v>13</v>
      </c>
      <c r="E8740" t="s">
        <v>14</v>
      </c>
      <c r="F8740" t="s">
        <v>26</v>
      </c>
      <c r="G8740" s="3">
        <v>44998.958692129629</v>
      </c>
      <c r="H8740" s="1">
        <v>100700</v>
      </c>
      <c r="I8740" t="s">
        <v>217</v>
      </c>
      <c r="J8740" t="s">
        <v>1834</v>
      </c>
    </row>
    <row r="8741" spans="1:10">
      <c r="A8741" t="s">
        <v>73</v>
      </c>
      <c r="B8741" t="s">
        <v>73</v>
      </c>
      <c r="C8741" t="s">
        <v>559</v>
      </c>
      <c r="D8741" t="s">
        <v>13</v>
      </c>
      <c r="E8741" t="s">
        <v>14</v>
      </c>
      <c r="F8741" t="s">
        <v>26</v>
      </c>
      <c r="G8741" s="3">
        <v>45154.0075462963</v>
      </c>
      <c r="H8741" s="1">
        <v>125000</v>
      </c>
      <c r="I8741" t="s">
        <v>130</v>
      </c>
      <c r="J8741" t="s">
        <v>15339</v>
      </c>
    </row>
    <row r="8742" spans="1:10">
      <c r="A8742" t="s">
        <v>33</v>
      </c>
      <c r="B8742" t="s">
        <v>6323</v>
      </c>
      <c r="C8742" t="s">
        <v>3829</v>
      </c>
      <c r="D8742" t="s">
        <v>13</v>
      </c>
      <c r="E8742" t="s">
        <v>14</v>
      </c>
      <c r="F8742" t="s">
        <v>694</v>
      </c>
      <c r="G8742" s="3">
        <v>45063.988969907405</v>
      </c>
      <c r="H8742" s="1">
        <v>53014</v>
      </c>
      <c r="I8742" t="s">
        <v>1520</v>
      </c>
      <c r="J8742" t="s">
        <v>15340</v>
      </c>
    </row>
    <row r="8743" spans="1:10">
      <c r="A8743" t="s">
        <v>10</v>
      </c>
      <c r="B8743" t="s">
        <v>15341</v>
      </c>
      <c r="C8743" t="s">
        <v>24</v>
      </c>
      <c r="D8743" t="s">
        <v>13</v>
      </c>
      <c r="E8743" t="s">
        <v>25</v>
      </c>
      <c r="F8743" t="s">
        <v>26</v>
      </c>
      <c r="G8743" s="3">
        <v>45110.960439814815</v>
      </c>
      <c r="H8743" s="1">
        <v>164628</v>
      </c>
      <c r="I8743" t="s">
        <v>4952</v>
      </c>
      <c r="J8743" t="s">
        <v>4953</v>
      </c>
    </row>
    <row r="8744" spans="1:10">
      <c r="A8744" t="s">
        <v>10</v>
      </c>
      <c r="B8744" t="s">
        <v>12002</v>
      </c>
      <c r="C8744" t="s">
        <v>24</v>
      </c>
      <c r="D8744" t="s">
        <v>13</v>
      </c>
      <c r="E8744" t="s">
        <v>25</v>
      </c>
      <c r="F8744" t="s">
        <v>26</v>
      </c>
      <c r="G8744" s="3">
        <v>45085.975439814814</v>
      </c>
      <c r="H8744" s="1">
        <v>217500</v>
      </c>
      <c r="I8744" t="s">
        <v>15342</v>
      </c>
      <c r="J8744" t="s">
        <v>11392</v>
      </c>
    </row>
    <row r="8745" spans="1:10">
      <c r="A8745" t="s">
        <v>135</v>
      </c>
      <c r="B8745" t="s">
        <v>15343</v>
      </c>
      <c r="C8745" t="s">
        <v>243</v>
      </c>
      <c r="D8745" t="s">
        <v>13</v>
      </c>
      <c r="E8745" t="s">
        <v>14</v>
      </c>
      <c r="F8745" t="s">
        <v>26</v>
      </c>
      <c r="G8745" s="3">
        <v>45074.959282407406</v>
      </c>
      <c r="H8745" s="1">
        <v>112500</v>
      </c>
      <c r="I8745" t="s">
        <v>15344</v>
      </c>
      <c r="J8745" t="s">
        <v>15345</v>
      </c>
    </row>
    <row r="8746" spans="1:10">
      <c r="A8746" t="s">
        <v>18</v>
      </c>
      <c r="B8746" t="s">
        <v>15346</v>
      </c>
      <c r="C8746" t="s">
        <v>232</v>
      </c>
      <c r="D8746" t="s">
        <v>13</v>
      </c>
      <c r="E8746" t="s">
        <v>14</v>
      </c>
      <c r="F8746" t="s">
        <v>26</v>
      </c>
      <c r="G8746" s="3">
        <v>45206.963206018518</v>
      </c>
      <c r="H8746" s="1">
        <v>140000</v>
      </c>
      <c r="I8746" t="s">
        <v>9919</v>
      </c>
      <c r="J8746" t="s">
        <v>9920</v>
      </c>
    </row>
    <row r="8747" spans="1:10">
      <c r="A8747" t="s">
        <v>10</v>
      </c>
      <c r="B8747" t="s">
        <v>15347</v>
      </c>
      <c r="C8747" t="s">
        <v>75</v>
      </c>
      <c r="D8747" t="s">
        <v>13</v>
      </c>
      <c r="E8747" t="s">
        <v>14</v>
      </c>
      <c r="F8747" t="s">
        <v>26</v>
      </c>
      <c r="G8747" s="3">
        <v>45034.961215277777</v>
      </c>
      <c r="H8747" s="1">
        <v>272500</v>
      </c>
      <c r="I8747" t="s">
        <v>2771</v>
      </c>
      <c r="J8747" t="s">
        <v>15348</v>
      </c>
    </row>
    <row r="8748" spans="1:10">
      <c r="A8748" t="s">
        <v>73</v>
      </c>
      <c r="B8748" t="s">
        <v>73</v>
      </c>
      <c r="C8748" t="s">
        <v>276</v>
      </c>
      <c r="D8748" t="s">
        <v>1075</v>
      </c>
      <c r="E8748" t="s">
        <v>14</v>
      </c>
      <c r="F8748" t="s">
        <v>26</v>
      </c>
      <c r="G8748" s="3">
        <v>45207.997870370367</v>
      </c>
      <c r="H8748" s="1">
        <v>173500</v>
      </c>
      <c r="I8748" t="s">
        <v>120</v>
      </c>
      <c r="J8748" t="s">
        <v>15349</v>
      </c>
    </row>
    <row r="8749" spans="1:10">
      <c r="A8749" t="s">
        <v>10</v>
      </c>
      <c r="B8749" t="s">
        <v>2483</v>
      </c>
      <c r="C8749" t="s">
        <v>550</v>
      </c>
      <c r="D8749" t="s">
        <v>13</v>
      </c>
      <c r="E8749" t="s">
        <v>14</v>
      </c>
      <c r="F8749" t="s">
        <v>26</v>
      </c>
      <c r="G8749" s="3">
        <v>45049.006030092591</v>
      </c>
      <c r="H8749" s="1">
        <v>152221.5</v>
      </c>
      <c r="I8749" t="s">
        <v>3253</v>
      </c>
    </row>
    <row r="8750" spans="1:10">
      <c r="A8750" t="s">
        <v>10</v>
      </c>
      <c r="B8750" t="s">
        <v>1108</v>
      </c>
      <c r="C8750" t="s">
        <v>75</v>
      </c>
      <c r="D8750" t="s">
        <v>13</v>
      </c>
      <c r="E8750" t="s">
        <v>14</v>
      </c>
      <c r="F8750" t="s">
        <v>26</v>
      </c>
      <c r="G8750" s="3">
        <v>45105.961192129631</v>
      </c>
      <c r="H8750" s="1">
        <v>75000</v>
      </c>
      <c r="I8750" t="s">
        <v>451</v>
      </c>
      <c r="J8750" t="s">
        <v>1267</v>
      </c>
    </row>
    <row r="8751" spans="1:10">
      <c r="A8751" t="s">
        <v>73</v>
      </c>
      <c r="B8751" t="s">
        <v>73</v>
      </c>
      <c r="C8751" t="s">
        <v>307</v>
      </c>
      <c r="D8751" t="s">
        <v>13</v>
      </c>
      <c r="E8751" t="s">
        <v>14</v>
      </c>
      <c r="F8751" t="s">
        <v>20</v>
      </c>
      <c r="G8751" s="3">
        <v>45075.984942129631</v>
      </c>
      <c r="H8751" s="1">
        <v>188000</v>
      </c>
      <c r="I8751" t="s">
        <v>4293</v>
      </c>
      <c r="J8751" t="s">
        <v>15350</v>
      </c>
    </row>
    <row r="8752" spans="1:10">
      <c r="A8752" t="s">
        <v>212</v>
      </c>
      <c r="B8752" t="s">
        <v>15351</v>
      </c>
      <c r="C8752" t="s">
        <v>24</v>
      </c>
      <c r="D8752" t="s">
        <v>13</v>
      </c>
      <c r="E8752" t="s">
        <v>25</v>
      </c>
      <c r="F8752" t="s">
        <v>26</v>
      </c>
      <c r="G8752" s="3">
        <v>45106.960393518515</v>
      </c>
      <c r="H8752" s="1">
        <v>181022.5</v>
      </c>
      <c r="I8752" t="s">
        <v>1673</v>
      </c>
      <c r="J8752" t="s">
        <v>819</v>
      </c>
    </row>
    <row r="8753" spans="1:10">
      <c r="A8753" t="s">
        <v>10</v>
      </c>
      <c r="B8753" t="s">
        <v>10</v>
      </c>
      <c r="C8753" t="s">
        <v>243</v>
      </c>
      <c r="D8753" t="s">
        <v>13</v>
      </c>
      <c r="E8753" t="s">
        <v>14</v>
      </c>
      <c r="F8753" t="s">
        <v>26</v>
      </c>
      <c r="G8753" s="3">
        <v>44928.961006944446</v>
      </c>
      <c r="H8753" s="1">
        <v>157500</v>
      </c>
      <c r="I8753" t="s">
        <v>6196</v>
      </c>
      <c r="J8753" t="s">
        <v>316</v>
      </c>
    </row>
    <row r="8754" spans="1:10">
      <c r="A8754" t="s">
        <v>212</v>
      </c>
      <c r="B8754" t="s">
        <v>212</v>
      </c>
      <c r="C8754" t="s">
        <v>1610</v>
      </c>
      <c r="D8754" t="s">
        <v>13</v>
      </c>
      <c r="E8754" t="s">
        <v>14</v>
      </c>
      <c r="F8754" t="s">
        <v>171</v>
      </c>
      <c r="G8754" s="3">
        <v>45118.970266203702</v>
      </c>
      <c r="H8754" s="1">
        <v>157500</v>
      </c>
      <c r="I8754" t="s">
        <v>3802</v>
      </c>
      <c r="J8754" t="s">
        <v>66</v>
      </c>
    </row>
    <row r="8755" spans="1:10">
      <c r="A8755" t="s">
        <v>73</v>
      </c>
      <c r="B8755" t="s">
        <v>4360</v>
      </c>
      <c r="C8755" t="s">
        <v>767</v>
      </c>
      <c r="D8755" t="s">
        <v>1075</v>
      </c>
      <c r="E8755" t="s">
        <v>14</v>
      </c>
      <c r="F8755" t="s">
        <v>26</v>
      </c>
      <c r="G8755" s="3">
        <v>45270.99690972222</v>
      </c>
      <c r="H8755" s="1">
        <v>173500</v>
      </c>
      <c r="I8755" t="s">
        <v>120</v>
      </c>
      <c r="J8755" t="s">
        <v>4362</v>
      </c>
    </row>
    <row r="8756" spans="1:10">
      <c r="A8756" t="s">
        <v>18</v>
      </c>
      <c r="B8756" t="s">
        <v>15352</v>
      </c>
      <c r="C8756" t="s">
        <v>64</v>
      </c>
      <c r="D8756" t="s">
        <v>13</v>
      </c>
      <c r="E8756" t="s">
        <v>14</v>
      </c>
      <c r="F8756" t="s">
        <v>26</v>
      </c>
      <c r="G8756" s="3">
        <v>45150.961527777778</v>
      </c>
      <c r="H8756" s="1">
        <v>95000</v>
      </c>
      <c r="I8756" t="s">
        <v>65</v>
      </c>
      <c r="J8756" t="s">
        <v>66</v>
      </c>
    </row>
    <row r="8757" spans="1:10">
      <c r="A8757" t="s">
        <v>18</v>
      </c>
      <c r="B8757" t="s">
        <v>15353</v>
      </c>
      <c r="C8757" t="s">
        <v>194</v>
      </c>
      <c r="D8757" t="s">
        <v>13</v>
      </c>
      <c r="E8757" t="s">
        <v>14</v>
      </c>
      <c r="F8757" t="s">
        <v>20</v>
      </c>
      <c r="G8757" s="3">
        <v>45071.007673611108</v>
      </c>
      <c r="H8757" s="1">
        <v>100000</v>
      </c>
      <c r="I8757" t="s">
        <v>88</v>
      </c>
      <c r="J8757" t="s">
        <v>15354</v>
      </c>
    </row>
    <row r="8758" spans="1:10">
      <c r="A8758" t="s">
        <v>10</v>
      </c>
      <c r="B8758" t="s">
        <v>3429</v>
      </c>
      <c r="C8758" t="s">
        <v>56</v>
      </c>
      <c r="D8758" t="s">
        <v>13</v>
      </c>
      <c r="E8758" t="s">
        <v>14</v>
      </c>
      <c r="F8758" t="s">
        <v>20</v>
      </c>
      <c r="G8758" s="3">
        <v>45168.991076388891</v>
      </c>
      <c r="H8758" s="1">
        <v>93000</v>
      </c>
      <c r="I8758" t="s">
        <v>15355</v>
      </c>
      <c r="J8758" t="s">
        <v>15356</v>
      </c>
    </row>
    <row r="8759" spans="1:10">
      <c r="A8759" t="s">
        <v>33</v>
      </c>
      <c r="B8759" t="s">
        <v>943</v>
      </c>
      <c r="C8759" t="s">
        <v>15357</v>
      </c>
      <c r="D8759" t="s">
        <v>13</v>
      </c>
      <c r="E8759" t="s">
        <v>14</v>
      </c>
      <c r="F8759" t="s">
        <v>26</v>
      </c>
      <c r="G8759" s="3">
        <v>45162.95853009259</v>
      </c>
      <c r="H8759" s="1">
        <v>77500</v>
      </c>
      <c r="I8759" t="s">
        <v>15358</v>
      </c>
      <c r="J8759" t="s">
        <v>230</v>
      </c>
    </row>
    <row r="8760" spans="1:10">
      <c r="A8760" t="s">
        <v>73</v>
      </c>
      <c r="B8760" t="s">
        <v>73</v>
      </c>
      <c r="C8760" t="s">
        <v>7772</v>
      </c>
      <c r="D8760" t="s">
        <v>13</v>
      </c>
      <c r="E8760" t="s">
        <v>14</v>
      </c>
      <c r="F8760" t="s">
        <v>26</v>
      </c>
      <c r="G8760" s="3">
        <v>45175.001388888886</v>
      </c>
      <c r="H8760" s="1">
        <v>173500</v>
      </c>
      <c r="I8760" t="s">
        <v>120</v>
      </c>
      <c r="J8760" t="s">
        <v>4662</v>
      </c>
    </row>
    <row r="8761" spans="1:10">
      <c r="A8761" t="s">
        <v>33</v>
      </c>
      <c r="B8761" t="s">
        <v>15359</v>
      </c>
      <c r="C8761" t="s">
        <v>171</v>
      </c>
      <c r="D8761" t="s">
        <v>100</v>
      </c>
      <c r="E8761" t="s">
        <v>14</v>
      </c>
      <c r="F8761" t="s">
        <v>171</v>
      </c>
      <c r="G8761" s="3">
        <v>45170.980474537035</v>
      </c>
      <c r="H8761" s="1">
        <v>64800</v>
      </c>
      <c r="I8761" t="s">
        <v>15360</v>
      </c>
      <c r="J8761" t="s">
        <v>2711</v>
      </c>
    </row>
    <row r="8762" spans="1:10">
      <c r="A8762" t="s">
        <v>18</v>
      </c>
      <c r="B8762" t="s">
        <v>127</v>
      </c>
      <c r="C8762" t="s">
        <v>26</v>
      </c>
      <c r="D8762" t="s">
        <v>13</v>
      </c>
      <c r="E8762" t="s">
        <v>14</v>
      </c>
      <c r="F8762" t="s">
        <v>26</v>
      </c>
      <c r="G8762" s="3">
        <v>44995.966782407406</v>
      </c>
      <c r="H8762" s="1">
        <v>200000</v>
      </c>
      <c r="I8762" t="s">
        <v>7827</v>
      </c>
      <c r="J8762" t="s">
        <v>7828</v>
      </c>
    </row>
    <row r="8763" spans="1:10">
      <c r="A8763" t="s">
        <v>212</v>
      </c>
      <c r="B8763" t="s">
        <v>212</v>
      </c>
      <c r="C8763" t="s">
        <v>2138</v>
      </c>
      <c r="D8763" t="s">
        <v>13</v>
      </c>
      <c r="E8763" t="s">
        <v>14</v>
      </c>
      <c r="F8763" t="s">
        <v>26</v>
      </c>
      <c r="G8763" s="3">
        <v>45159.962395833332</v>
      </c>
      <c r="H8763" s="1">
        <v>160000</v>
      </c>
      <c r="I8763" t="s">
        <v>6717</v>
      </c>
      <c r="J8763" t="s">
        <v>15361</v>
      </c>
    </row>
    <row r="8764" spans="1:10">
      <c r="A8764" t="s">
        <v>73</v>
      </c>
      <c r="B8764" t="s">
        <v>15362</v>
      </c>
      <c r="C8764" t="s">
        <v>2520</v>
      </c>
      <c r="D8764" t="s">
        <v>13</v>
      </c>
      <c r="E8764" t="s">
        <v>14</v>
      </c>
      <c r="F8764" t="s">
        <v>155</v>
      </c>
      <c r="G8764" s="3">
        <v>45075.972037037034</v>
      </c>
      <c r="H8764" s="1">
        <v>147500</v>
      </c>
      <c r="I8764" t="s">
        <v>1429</v>
      </c>
    </row>
    <row r="8765" spans="1:10">
      <c r="A8765" t="s">
        <v>18</v>
      </c>
      <c r="B8765" t="s">
        <v>5876</v>
      </c>
      <c r="C8765" t="s">
        <v>11406</v>
      </c>
      <c r="D8765" t="s">
        <v>13</v>
      </c>
      <c r="E8765" t="s">
        <v>14</v>
      </c>
      <c r="F8765" t="s">
        <v>190</v>
      </c>
      <c r="G8765" s="3">
        <v>44995.999016203707</v>
      </c>
      <c r="H8765" s="1">
        <v>79200</v>
      </c>
      <c r="I8765" t="s">
        <v>4945</v>
      </c>
      <c r="J8765" t="s">
        <v>15363</v>
      </c>
    </row>
    <row r="8766" spans="1:10">
      <c r="A8766" t="s">
        <v>33</v>
      </c>
      <c r="B8766" t="s">
        <v>15364</v>
      </c>
      <c r="C8766" t="s">
        <v>1226</v>
      </c>
      <c r="D8766" t="s">
        <v>13</v>
      </c>
      <c r="E8766" t="s">
        <v>14</v>
      </c>
      <c r="F8766" t="s">
        <v>26</v>
      </c>
      <c r="G8766" s="3">
        <v>44972.960775462961</v>
      </c>
      <c r="H8766" s="1">
        <v>125540</v>
      </c>
      <c r="I8766" t="s">
        <v>69</v>
      </c>
      <c r="J8766" t="s">
        <v>15365</v>
      </c>
    </row>
    <row r="8767" spans="1:10">
      <c r="A8767" t="s">
        <v>10</v>
      </c>
      <c r="B8767" t="s">
        <v>1430</v>
      </c>
      <c r="C8767" t="s">
        <v>3038</v>
      </c>
      <c r="D8767" t="s">
        <v>13</v>
      </c>
      <c r="E8767" t="s">
        <v>14</v>
      </c>
      <c r="F8767" t="s">
        <v>171</v>
      </c>
      <c r="G8767" s="3">
        <v>44991.999085648145</v>
      </c>
      <c r="H8767" s="1">
        <v>147500</v>
      </c>
      <c r="I8767" t="s">
        <v>9311</v>
      </c>
      <c r="J8767" t="s">
        <v>15366</v>
      </c>
    </row>
    <row r="8768" spans="1:10">
      <c r="A8768" t="s">
        <v>33</v>
      </c>
      <c r="B8768" t="s">
        <v>10376</v>
      </c>
      <c r="C8768" t="s">
        <v>201</v>
      </c>
      <c r="D8768" t="s">
        <v>13</v>
      </c>
      <c r="E8768" t="s">
        <v>14</v>
      </c>
      <c r="F8768" t="s">
        <v>26</v>
      </c>
      <c r="G8768" s="3">
        <v>45182.003668981481</v>
      </c>
      <c r="H8768" s="1">
        <v>68500</v>
      </c>
      <c r="I8768" t="s">
        <v>5482</v>
      </c>
      <c r="J8768" t="s">
        <v>230</v>
      </c>
    </row>
    <row r="8769" spans="1:10">
      <c r="A8769" t="s">
        <v>10</v>
      </c>
      <c r="B8769" t="s">
        <v>15367</v>
      </c>
      <c r="C8769" t="s">
        <v>122</v>
      </c>
      <c r="D8769" t="s">
        <v>13</v>
      </c>
      <c r="E8769" t="s">
        <v>14</v>
      </c>
      <c r="F8769" t="s">
        <v>26</v>
      </c>
      <c r="G8769" s="3">
        <v>45124.961898148147</v>
      </c>
      <c r="H8769" s="1">
        <v>171500</v>
      </c>
      <c r="I8769" t="s">
        <v>458</v>
      </c>
      <c r="J8769" t="s">
        <v>7671</v>
      </c>
    </row>
    <row r="8770" spans="1:10">
      <c r="A8770" t="s">
        <v>135</v>
      </c>
      <c r="B8770" t="s">
        <v>15368</v>
      </c>
      <c r="C8770" t="s">
        <v>5125</v>
      </c>
      <c r="D8770" t="s">
        <v>13</v>
      </c>
      <c r="E8770" t="s">
        <v>14</v>
      </c>
      <c r="F8770" t="s">
        <v>26</v>
      </c>
      <c r="G8770" s="3">
        <v>44953.959652777776</v>
      </c>
      <c r="H8770" s="1">
        <v>90000</v>
      </c>
      <c r="I8770" t="s">
        <v>3732</v>
      </c>
      <c r="J8770" t="s">
        <v>2090</v>
      </c>
    </row>
    <row r="8771" spans="1:10">
      <c r="A8771" t="s">
        <v>18</v>
      </c>
      <c r="B8771" t="s">
        <v>15369</v>
      </c>
      <c r="C8771" t="s">
        <v>521</v>
      </c>
      <c r="D8771" t="s">
        <v>13</v>
      </c>
      <c r="E8771" t="s">
        <v>14</v>
      </c>
      <c r="F8771" t="s">
        <v>26</v>
      </c>
      <c r="G8771" s="3">
        <v>44983.962534722225</v>
      </c>
      <c r="H8771" s="1">
        <v>155500</v>
      </c>
      <c r="I8771" t="s">
        <v>5696</v>
      </c>
      <c r="J8771" t="s">
        <v>15370</v>
      </c>
    </row>
    <row r="8772" spans="1:10">
      <c r="A8772" t="s">
        <v>18</v>
      </c>
      <c r="B8772" t="s">
        <v>11594</v>
      </c>
      <c r="C8772" t="s">
        <v>24</v>
      </c>
      <c r="D8772" t="s">
        <v>13</v>
      </c>
      <c r="E8772" t="s">
        <v>25</v>
      </c>
      <c r="F8772" t="s">
        <v>26</v>
      </c>
      <c r="G8772" s="3">
        <v>45043.985312500001</v>
      </c>
      <c r="H8772" s="1">
        <v>146000</v>
      </c>
      <c r="I8772" t="s">
        <v>3118</v>
      </c>
      <c r="J8772" t="s">
        <v>5396</v>
      </c>
    </row>
    <row r="8773" spans="1:10">
      <c r="A8773" t="s">
        <v>152</v>
      </c>
      <c r="B8773" t="s">
        <v>152</v>
      </c>
      <c r="C8773" t="s">
        <v>24</v>
      </c>
      <c r="D8773" t="s">
        <v>13</v>
      </c>
      <c r="E8773" t="s">
        <v>25</v>
      </c>
      <c r="F8773" t="s">
        <v>608</v>
      </c>
      <c r="G8773" s="3">
        <v>45084.980578703704</v>
      </c>
      <c r="H8773" s="1">
        <v>145000</v>
      </c>
      <c r="I8773" t="s">
        <v>1493</v>
      </c>
      <c r="J8773" t="s">
        <v>1494</v>
      </c>
    </row>
    <row r="8774" spans="1:10">
      <c r="A8774" t="s">
        <v>33</v>
      </c>
      <c r="B8774" t="s">
        <v>12360</v>
      </c>
      <c r="C8774" t="s">
        <v>15371</v>
      </c>
      <c r="D8774" t="s">
        <v>13</v>
      </c>
      <c r="E8774" t="s">
        <v>14</v>
      </c>
      <c r="F8774" t="s">
        <v>49</v>
      </c>
      <c r="G8774" s="3">
        <v>44931.987951388888</v>
      </c>
      <c r="H8774" s="1">
        <v>56700</v>
      </c>
      <c r="I8774" t="s">
        <v>510</v>
      </c>
      <c r="J8774" t="s">
        <v>295</v>
      </c>
    </row>
    <row r="8775" spans="1:10">
      <c r="A8775" t="s">
        <v>18</v>
      </c>
      <c r="B8775" t="s">
        <v>15372</v>
      </c>
      <c r="C8775" t="s">
        <v>24</v>
      </c>
      <c r="D8775" t="s">
        <v>13</v>
      </c>
      <c r="E8775" t="s">
        <v>25</v>
      </c>
      <c r="F8775" t="s">
        <v>26</v>
      </c>
      <c r="G8775" s="3">
        <v>45076.977673611109</v>
      </c>
      <c r="H8775" s="1">
        <v>170000</v>
      </c>
      <c r="I8775" t="s">
        <v>15373</v>
      </c>
      <c r="J8775" t="s">
        <v>15374</v>
      </c>
    </row>
    <row r="8776" spans="1:10">
      <c r="A8776" t="s">
        <v>10</v>
      </c>
      <c r="B8776" t="s">
        <v>15375</v>
      </c>
      <c r="C8776" t="s">
        <v>24</v>
      </c>
      <c r="D8776" t="s">
        <v>13</v>
      </c>
      <c r="E8776" t="s">
        <v>25</v>
      </c>
      <c r="F8776" t="s">
        <v>26</v>
      </c>
      <c r="G8776" s="3">
        <v>44943.015613425923</v>
      </c>
      <c r="H8776" s="1">
        <v>84620</v>
      </c>
      <c r="I8776" t="s">
        <v>3873</v>
      </c>
      <c r="J8776" t="s">
        <v>15376</v>
      </c>
    </row>
    <row r="8777" spans="1:10">
      <c r="A8777" t="s">
        <v>18</v>
      </c>
      <c r="B8777" t="s">
        <v>18</v>
      </c>
      <c r="C8777" t="s">
        <v>19</v>
      </c>
      <c r="D8777" t="s">
        <v>13</v>
      </c>
      <c r="E8777" t="s">
        <v>14</v>
      </c>
      <c r="F8777" t="s">
        <v>26</v>
      </c>
      <c r="G8777" s="3">
        <v>45044.963877314818</v>
      </c>
      <c r="H8777" s="1">
        <v>142500</v>
      </c>
      <c r="I8777" t="s">
        <v>10154</v>
      </c>
      <c r="J8777" t="s">
        <v>15377</v>
      </c>
    </row>
    <row r="8778" spans="1:10">
      <c r="A8778" t="s">
        <v>18</v>
      </c>
      <c r="B8778" t="s">
        <v>18</v>
      </c>
      <c r="C8778" t="s">
        <v>1891</v>
      </c>
      <c r="D8778" t="s">
        <v>13</v>
      </c>
      <c r="E8778" t="s">
        <v>14</v>
      </c>
      <c r="F8778" t="s">
        <v>1891</v>
      </c>
      <c r="G8778" s="3">
        <v>44927.004317129627</v>
      </c>
      <c r="H8778" s="1">
        <v>65000</v>
      </c>
      <c r="I8778" t="s">
        <v>15378</v>
      </c>
      <c r="J8778" t="s">
        <v>15379</v>
      </c>
    </row>
    <row r="8779" spans="1:10">
      <c r="A8779" t="s">
        <v>33</v>
      </c>
      <c r="B8779" t="s">
        <v>15380</v>
      </c>
      <c r="C8779" t="s">
        <v>24</v>
      </c>
      <c r="D8779" t="s">
        <v>13</v>
      </c>
      <c r="E8779" t="s">
        <v>25</v>
      </c>
      <c r="F8779" t="s">
        <v>26</v>
      </c>
      <c r="G8779" s="3">
        <v>45198.958240740743</v>
      </c>
      <c r="H8779" s="1">
        <v>75250</v>
      </c>
      <c r="I8779" t="s">
        <v>15381</v>
      </c>
      <c r="J8779" t="s">
        <v>15382</v>
      </c>
    </row>
    <row r="8780" spans="1:10">
      <c r="A8780" t="s">
        <v>33</v>
      </c>
      <c r="B8780" t="s">
        <v>33</v>
      </c>
      <c r="C8780" t="s">
        <v>1320</v>
      </c>
      <c r="D8780" t="s">
        <v>13</v>
      </c>
      <c r="E8780" t="s">
        <v>14</v>
      </c>
      <c r="F8780" t="s">
        <v>15</v>
      </c>
      <c r="G8780" s="3">
        <v>44975.980624999997</v>
      </c>
      <c r="H8780" s="1">
        <v>51014</v>
      </c>
      <c r="I8780" t="s">
        <v>685</v>
      </c>
      <c r="J8780" t="s">
        <v>230</v>
      </c>
    </row>
    <row r="8781" spans="1:10">
      <c r="A8781" t="s">
        <v>33</v>
      </c>
      <c r="B8781" t="s">
        <v>15383</v>
      </c>
      <c r="C8781" t="s">
        <v>24</v>
      </c>
      <c r="D8781" t="s">
        <v>13</v>
      </c>
      <c r="E8781" t="s">
        <v>25</v>
      </c>
      <c r="F8781" t="s">
        <v>26</v>
      </c>
      <c r="G8781" s="3">
        <v>45205.984027777777</v>
      </c>
      <c r="H8781" s="1">
        <v>72500</v>
      </c>
      <c r="I8781" t="s">
        <v>15384</v>
      </c>
      <c r="J8781" t="s">
        <v>15385</v>
      </c>
    </row>
    <row r="8782" spans="1:10">
      <c r="A8782" t="s">
        <v>73</v>
      </c>
      <c r="B8782" t="s">
        <v>15386</v>
      </c>
      <c r="C8782" t="s">
        <v>232</v>
      </c>
      <c r="D8782" t="s">
        <v>13</v>
      </c>
      <c r="E8782" t="s">
        <v>14</v>
      </c>
      <c r="F8782" t="s">
        <v>26</v>
      </c>
      <c r="G8782" s="3">
        <v>45022.962152777778</v>
      </c>
      <c r="H8782" s="1">
        <v>185000</v>
      </c>
      <c r="I8782" t="s">
        <v>15387</v>
      </c>
      <c r="J8782" t="s">
        <v>15388</v>
      </c>
    </row>
    <row r="8783" spans="1:10">
      <c r="A8783" t="s">
        <v>33</v>
      </c>
      <c r="B8783" t="s">
        <v>33</v>
      </c>
      <c r="C8783" t="s">
        <v>1615</v>
      </c>
      <c r="D8783" t="s">
        <v>13</v>
      </c>
      <c r="E8783" t="s">
        <v>14</v>
      </c>
      <c r="F8783" t="s">
        <v>26</v>
      </c>
      <c r="G8783" s="3">
        <v>45050.960277777776</v>
      </c>
      <c r="H8783" s="1">
        <v>45000</v>
      </c>
      <c r="I8783" t="s">
        <v>14944</v>
      </c>
      <c r="J8783" t="s">
        <v>13623</v>
      </c>
    </row>
    <row r="8784" spans="1:10">
      <c r="A8784" t="s">
        <v>18</v>
      </c>
      <c r="B8784" t="s">
        <v>15389</v>
      </c>
      <c r="C8784" t="s">
        <v>232</v>
      </c>
      <c r="D8784" t="s">
        <v>13</v>
      </c>
      <c r="E8784" t="s">
        <v>14</v>
      </c>
      <c r="F8784" t="s">
        <v>26</v>
      </c>
      <c r="G8784" s="3">
        <v>45195.964895833335</v>
      </c>
      <c r="H8784" s="1">
        <v>255000</v>
      </c>
      <c r="I8784" t="s">
        <v>14839</v>
      </c>
      <c r="J8784" t="s">
        <v>15390</v>
      </c>
    </row>
    <row r="8785" spans="1:10">
      <c r="A8785" t="s">
        <v>10</v>
      </c>
      <c r="B8785" t="s">
        <v>15391</v>
      </c>
      <c r="C8785" t="s">
        <v>56</v>
      </c>
      <c r="D8785" t="s">
        <v>13</v>
      </c>
      <c r="E8785" t="s">
        <v>14</v>
      </c>
      <c r="F8785" t="s">
        <v>26</v>
      </c>
      <c r="G8785" s="3">
        <v>45191.961712962962</v>
      </c>
      <c r="H8785" s="1">
        <v>138937.5</v>
      </c>
      <c r="I8785" t="s">
        <v>2783</v>
      </c>
      <c r="J8785" t="s">
        <v>15392</v>
      </c>
    </row>
    <row r="8786" spans="1:10">
      <c r="A8786" t="s">
        <v>33</v>
      </c>
      <c r="B8786" t="s">
        <v>15393</v>
      </c>
      <c r="C8786" t="s">
        <v>24</v>
      </c>
      <c r="D8786" t="s">
        <v>13</v>
      </c>
      <c r="E8786" t="s">
        <v>25</v>
      </c>
      <c r="F8786" t="s">
        <v>26</v>
      </c>
      <c r="G8786" s="3">
        <v>44930.355000000003</v>
      </c>
      <c r="H8786" s="1">
        <v>59000</v>
      </c>
      <c r="I8786" t="s">
        <v>4966</v>
      </c>
      <c r="J8786" t="s">
        <v>4967</v>
      </c>
    </row>
    <row r="8787" spans="1:10">
      <c r="A8787" t="s">
        <v>18</v>
      </c>
      <c r="B8787" t="s">
        <v>15394</v>
      </c>
      <c r="C8787" t="s">
        <v>419</v>
      </c>
      <c r="D8787" t="s">
        <v>100</v>
      </c>
      <c r="E8787" t="s">
        <v>14</v>
      </c>
      <c r="F8787" t="s">
        <v>26</v>
      </c>
      <c r="G8787" s="3">
        <v>45072.963055555556</v>
      </c>
      <c r="H8787" s="1">
        <v>50000</v>
      </c>
      <c r="I8787" t="s">
        <v>15395</v>
      </c>
      <c r="J8787" t="s">
        <v>15396</v>
      </c>
    </row>
    <row r="8788" spans="1:10">
      <c r="A8788" t="s">
        <v>73</v>
      </c>
      <c r="B8788" t="s">
        <v>73</v>
      </c>
      <c r="C8788" t="s">
        <v>608</v>
      </c>
      <c r="D8788" t="s">
        <v>13</v>
      </c>
      <c r="E8788" t="s">
        <v>14</v>
      </c>
      <c r="F8788" t="s">
        <v>608</v>
      </c>
      <c r="G8788" s="3">
        <v>44971.981388888889</v>
      </c>
      <c r="H8788" s="1">
        <v>147500</v>
      </c>
      <c r="I8788" t="s">
        <v>15397</v>
      </c>
      <c r="J8788" t="s">
        <v>15398</v>
      </c>
    </row>
    <row r="8789" spans="1:10">
      <c r="A8789" t="s">
        <v>10</v>
      </c>
      <c r="B8789" t="s">
        <v>357</v>
      </c>
      <c r="C8789" t="s">
        <v>3578</v>
      </c>
      <c r="D8789" t="s">
        <v>13</v>
      </c>
      <c r="E8789" t="s">
        <v>14</v>
      </c>
      <c r="F8789" t="s">
        <v>26</v>
      </c>
      <c r="G8789" s="3">
        <v>45131.961168981485</v>
      </c>
      <c r="H8789" s="1">
        <v>124250</v>
      </c>
      <c r="I8789" t="s">
        <v>1613</v>
      </c>
    </row>
    <row r="8790" spans="1:10">
      <c r="A8790" t="s">
        <v>18</v>
      </c>
      <c r="B8790" t="s">
        <v>15399</v>
      </c>
      <c r="C8790" t="s">
        <v>24</v>
      </c>
      <c r="D8790" t="s">
        <v>13</v>
      </c>
      <c r="E8790" t="s">
        <v>25</v>
      </c>
      <c r="F8790" t="s">
        <v>26</v>
      </c>
      <c r="G8790" s="3">
        <v>45021.965358796297</v>
      </c>
      <c r="H8790" s="1">
        <v>94500</v>
      </c>
      <c r="I8790" t="s">
        <v>15400</v>
      </c>
      <c r="J8790" t="s">
        <v>15401</v>
      </c>
    </row>
    <row r="8791" spans="1:10">
      <c r="A8791" t="s">
        <v>33</v>
      </c>
      <c r="B8791" t="s">
        <v>8723</v>
      </c>
      <c r="C8791" t="s">
        <v>385</v>
      </c>
      <c r="D8791" t="s">
        <v>13</v>
      </c>
      <c r="E8791" t="s">
        <v>14</v>
      </c>
      <c r="F8791" t="s">
        <v>26</v>
      </c>
      <c r="G8791" s="3">
        <v>45131.013611111113</v>
      </c>
      <c r="H8791" s="1">
        <v>82051.5</v>
      </c>
      <c r="I8791" t="s">
        <v>15402</v>
      </c>
      <c r="J8791" t="s">
        <v>15403</v>
      </c>
    </row>
    <row r="8792" spans="1:10">
      <c r="A8792" t="s">
        <v>33</v>
      </c>
      <c r="B8792" t="s">
        <v>15404</v>
      </c>
      <c r="C8792" t="s">
        <v>201</v>
      </c>
      <c r="D8792" t="s">
        <v>13</v>
      </c>
      <c r="E8792" t="s">
        <v>14</v>
      </c>
      <c r="F8792" t="s">
        <v>26</v>
      </c>
      <c r="G8792" s="3">
        <v>45028.03633101852</v>
      </c>
      <c r="H8792" s="1">
        <v>150890</v>
      </c>
      <c r="I8792" t="s">
        <v>69</v>
      </c>
    </row>
    <row r="8793" spans="1:10">
      <c r="A8793" t="s">
        <v>212</v>
      </c>
      <c r="B8793" t="s">
        <v>15405</v>
      </c>
      <c r="C8793" t="s">
        <v>108</v>
      </c>
      <c r="D8793" t="s">
        <v>13</v>
      </c>
      <c r="E8793" t="s">
        <v>14</v>
      </c>
      <c r="F8793" t="s">
        <v>26</v>
      </c>
      <c r="G8793" s="3">
        <v>45161.9608912037</v>
      </c>
      <c r="H8793" s="1">
        <v>139500</v>
      </c>
      <c r="I8793" t="s">
        <v>13938</v>
      </c>
      <c r="J8793" t="s">
        <v>15406</v>
      </c>
    </row>
    <row r="8794" spans="1:10">
      <c r="A8794" t="s">
        <v>10</v>
      </c>
      <c r="B8794" t="s">
        <v>5218</v>
      </c>
      <c r="C8794" t="s">
        <v>6278</v>
      </c>
      <c r="D8794" t="s">
        <v>13</v>
      </c>
      <c r="E8794" t="s">
        <v>14</v>
      </c>
      <c r="F8794" t="s">
        <v>20</v>
      </c>
      <c r="G8794" s="3">
        <v>45171.000034722223</v>
      </c>
      <c r="H8794" s="1">
        <v>107000</v>
      </c>
      <c r="I8794" t="s">
        <v>8738</v>
      </c>
      <c r="J8794" t="s">
        <v>15407</v>
      </c>
    </row>
    <row r="8795" spans="1:10">
      <c r="A8795" t="s">
        <v>33</v>
      </c>
      <c r="B8795" t="s">
        <v>15408</v>
      </c>
      <c r="C8795" t="s">
        <v>103</v>
      </c>
      <c r="D8795" t="s">
        <v>13</v>
      </c>
      <c r="E8795" t="s">
        <v>14</v>
      </c>
      <c r="F8795" t="s">
        <v>26</v>
      </c>
      <c r="G8795" s="3">
        <v>45146.958981481483</v>
      </c>
      <c r="H8795" s="1">
        <v>75000</v>
      </c>
      <c r="I8795" t="s">
        <v>15409</v>
      </c>
      <c r="J8795" t="s">
        <v>316</v>
      </c>
    </row>
    <row r="8796" spans="1:10">
      <c r="A8796" t="s">
        <v>212</v>
      </c>
      <c r="B8796" t="s">
        <v>15410</v>
      </c>
      <c r="C8796" t="s">
        <v>15411</v>
      </c>
      <c r="D8796" t="s">
        <v>13</v>
      </c>
      <c r="E8796" t="s">
        <v>14</v>
      </c>
      <c r="F8796" t="s">
        <v>827</v>
      </c>
      <c r="G8796" s="3">
        <v>44940.987395833334</v>
      </c>
      <c r="H8796" s="1">
        <v>79200</v>
      </c>
      <c r="I8796" t="s">
        <v>15412</v>
      </c>
      <c r="J8796" t="s">
        <v>15413</v>
      </c>
    </row>
    <row r="8797" spans="1:10">
      <c r="A8797" t="s">
        <v>33</v>
      </c>
      <c r="B8797" t="s">
        <v>14619</v>
      </c>
      <c r="C8797" t="s">
        <v>3965</v>
      </c>
      <c r="D8797" t="s">
        <v>13</v>
      </c>
      <c r="E8797" t="s">
        <v>14</v>
      </c>
      <c r="F8797" t="s">
        <v>26</v>
      </c>
      <c r="G8797" s="3">
        <v>44991.959108796298</v>
      </c>
      <c r="H8797" s="1">
        <v>92500</v>
      </c>
      <c r="I8797" t="s">
        <v>15414</v>
      </c>
      <c r="J8797" t="s">
        <v>1979</v>
      </c>
    </row>
    <row r="8798" spans="1:10">
      <c r="A8798" t="s">
        <v>135</v>
      </c>
      <c r="B8798" t="s">
        <v>15415</v>
      </c>
      <c r="C8798" t="s">
        <v>24</v>
      </c>
      <c r="D8798" t="s">
        <v>13</v>
      </c>
      <c r="E8798" t="s">
        <v>25</v>
      </c>
      <c r="F8798" t="s">
        <v>26</v>
      </c>
      <c r="G8798" s="3">
        <v>45113.959027777775</v>
      </c>
      <c r="H8798" s="1">
        <v>165000</v>
      </c>
      <c r="I8798" t="s">
        <v>5140</v>
      </c>
      <c r="J8798" t="s">
        <v>1727</v>
      </c>
    </row>
    <row r="8799" spans="1:10">
      <c r="A8799" t="s">
        <v>18</v>
      </c>
      <c r="B8799" t="s">
        <v>15416</v>
      </c>
      <c r="C8799" t="s">
        <v>13271</v>
      </c>
      <c r="D8799" t="s">
        <v>13</v>
      </c>
      <c r="E8799" t="s">
        <v>14</v>
      </c>
      <c r="F8799" t="s">
        <v>2086</v>
      </c>
      <c r="G8799" s="3">
        <v>45126.97457175926</v>
      </c>
      <c r="H8799" s="1">
        <v>97444</v>
      </c>
      <c r="I8799" t="s">
        <v>15417</v>
      </c>
      <c r="J8799" t="s">
        <v>15418</v>
      </c>
    </row>
    <row r="8800" spans="1:10">
      <c r="A8800" t="s">
        <v>33</v>
      </c>
      <c r="B8800" t="s">
        <v>15419</v>
      </c>
      <c r="C8800" t="s">
        <v>1166</v>
      </c>
      <c r="D8800" t="s">
        <v>13</v>
      </c>
      <c r="E8800" t="s">
        <v>14</v>
      </c>
      <c r="F8800" t="s">
        <v>26</v>
      </c>
      <c r="G8800" s="3">
        <v>45161.003703703704</v>
      </c>
      <c r="H8800" s="1">
        <v>100000</v>
      </c>
      <c r="I8800" t="s">
        <v>3846</v>
      </c>
      <c r="J8800" t="s">
        <v>3847</v>
      </c>
    </row>
    <row r="8801" spans="1:10">
      <c r="A8801" t="s">
        <v>10</v>
      </c>
      <c r="B8801" t="s">
        <v>10</v>
      </c>
      <c r="C8801" t="s">
        <v>24</v>
      </c>
      <c r="D8801" t="s">
        <v>13</v>
      </c>
      <c r="E8801" t="s">
        <v>25</v>
      </c>
      <c r="F8801" t="s">
        <v>26</v>
      </c>
      <c r="G8801" s="3">
        <v>45002.961006944446</v>
      </c>
      <c r="H8801" s="1">
        <v>130500</v>
      </c>
      <c r="I8801" t="s">
        <v>586</v>
      </c>
      <c r="J8801" t="s">
        <v>15420</v>
      </c>
    </row>
    <row r="8802" spans="1:10">
      <c r="A8802" t="s">
        <v>212</v>
      </c>
      <c r="B8802" t="s">
        <v>15421</v>
      </c>
      <c r="C8802" t="s">
        <v>15422</v>
      </c>
      <c r="D8802" t="s">
        <v>13</v>
      </c>
      <c r="E8802" t="s">
        <v>14</v>
      </c>
      <c r="F8802" t="s">
        <v>6691</v>
      </c>
      <c r="G8802" s="3">
        <v>44931.986261574071</v>
      </c>
      <c r="H8802" s="1">
        <v>157500</v>
      </c>
      <c r="I8802" t="s">
        <v>6692</v>
      </c>
      <c r="J8802" t="s">
        <v>3934</v>
      </c>
    </row>
    <row r="8803" spans="1:10">
      <c r="A8803" t="s">
        <v>10</v>
      </c>
      <c r="B8803" t="s">
        <v>15423</v>
      </c>
      <c r="C8803" t="s">
        <v>201</v>
      </c>
      <c r="D8803" t="s">
        <v>13</v>
      </c>
      <c r="E8803" t="s">
        <v>14</v>
      </c>
      <c r="F8803" t="s">
        <v>26</v>
      </c>
      <c r="G8803" s="3">
        <v>44993.961944444447</v>
      </c>
      <c r="H8803" s="1">
        <v>55000</v>
      </c>
      <c r="I8803" t="s">
        <v>10834</v>
      </c>
      <c r="J8803" t="s">
        <v>15424</v>
      </c>
    </row>
    <row r="8804" spans="1:10">
      <c r="A8804" t="s">
        <v>33</v>
      </c>
      <c r="B8804" t="s">
        <v>15425</v>
      </c>
      <c r="C8804" t="s">
        <v>5814</v>
      </c>
      <c r="D8804" t="s">
        <v>13</v>
      </c>
      <c r="E8804" t="s">
        <v>14</v>
      </c>
      <c r="F8804" t="s">
        <v>601</v>
      </c>
      <c r="G8804" s="3">
        <v>44999.980162037034</v>
      </c>
      <c r="H8804" s="1">
        <v>53014</v>
      </c>
      <c r="I8804" t="s">
        <v>828</v>
      </c>
      <c r="J8804" t="s">
        <v>15426</v>
      </c>
    </row>
    <row r="8805" spans="1:10">
      <c r="A8805" t="s">
        <v>18</v>
      </c>
      <c r="B8805" t="s">
        <v>1116</v>
      </c>
      <c r="C8805" t="s">
        <v>1405</v>
      </c>
      <c r="D8805" t="s">
        <v>1075</v>
      </c>
      <c r="E8805" t="s">
        <v>14</v>
      </c>
      <c r="F8805" t="s">
        <v>26</v>
      </c>
      <c r="G8805" s="3">
        <v>45248.963379629633</v>
      </c>
      <c r="H8805" s="1">
        <v>140500</v>
      </c>
      <c r="I8805" t="s">
        <v>2788</v>
      </c>
      <c r="J8805" t="s">
        <v>15427</v>
      </c>
    </row>
    <row r="8806" spans="1:10">
      <c r="A8806" t="s">
        <v>10</v>
      </c>
      <c r="B8806" t="s">
        <v>10</v>
      </c>
      <c r="C8806" t="s">
        <v>91</v>
      </c>
      <c r="D8806" t="s">
        <v>13</v>
      </c>
      <c r="E8806" t="s">
        <v>14</v>
      </c>
      <c r="F8806" t="s">
        <v>26</v>
      </c>
      <c r="G8806" s="3">
        <v>45289.959386574075</v>
      </c>
      <c r="H8806" s="1">
        <v>75000</v>
      </c>
      <c r="I8806" t="s">
        <v>7773</v>
      </c>
      <c r="J8806" t="s">
        <v>15428</v>
      </c>
    </row>
    <row r="8807" spans="1:10">
      <c r="A8807" t="s">
        <v>10</v>
      </c>
      <c r="B8807" t="s">
        <v>15429</v>
      </c>
      <c r="C8807" t="s">
        <v>377</v>
      </c>
      <c r="D8807" t="s">
        <v>13</v>
      </c>
      <c r="E8807" t="s">
        <v>14</v>
      </c>
      <c r="F8807" t="s">
        <v>26</v>
      </c>
      <c r="G8807" s="3">
        <v>44993.961793981478</v>
      </c>
      <c r="H8807" s="1">
        <v>130000</v>
      </c>
      <c r="I8807" t="s">
        <v>15430</v>
      </c>
      <c r="J8807" t="s">
        <v>15431</v>
      </c>
    </row>
    <row r="8808" spans="1:10">
      <c r="A8808" t="s">
        <v>33</v>
      </c>
      <c r="B8808" t="s">
        <v>15432</v>
      </c>
      <c r="C8808" t="s">
        <v>24</v>
      </c>
      <c r="D8808" t="s">
        <v>13</v>
      </c>
      <c r="E8808" t="s">
        <v>25</v>
      </c>
      <c r="F8808" t="s">
        <v>26</v>
      </c>
      <c r="G8808" s="3">
        <v>44944.960381944446</v>
      </c>
      <c r="H8808" s="1">
        <v>65000</v>
      </c>
      <c r="I8808" t="s">
        <v>186</v>
      </c>
      <c r="J8808" t="s">
        <v>230</v>
      </c>
    </row>
    <row r="8809" spans="1:10">
      <c r="A8809" t="s">
        <v>18</v>
      </c>
      <c r="B8809" t="s">
        <v>18</v>
      </c>
      <c r="C8809" t="s">
        <v>171</v>
      </c>
      <c r="D8809" t="s">
        <v>13</v>
      </c>
      <c r="E8809" t="s">
        <v>14</v>
      </c>
      <c r="F8809" t="s">
        <v>171</v>
      </c>
      <c r="G8809" s="3">
        <v>45253.968854166669</v>
      </c>
      <c r="H8809" s="1">
        <v>146000</v>
      </c>
      <c r="I8809" t="s">
        <v>11772</v>
      </c>
      <c r="J8809" t="s">
        <v>15433</v>
      </c>
    </row>
    <row r="8810" spans="1:10">
      <c r="A8810" t="s">
        <v>10</v>
      </c>
      <c r="B8810" t="s">
        <v>10</v>
      </c>
      <c r="C8810" t="s">
        <v>826</v>
      </c>
      <c r="D8810" t="s">
        <v>13</v>
      </c>
      <c r="E8810" t="s">
        <v>14</v>
      </c>
      <c r="F8810" t="s">
        <v>827</v>
      </c>
      <c r="G8810" s="3">
        <v>45240.988009259258</v>
      </c>
      <c r="H8810" s="1">
        <v>170575</v>
      </c>
      <c r="I8810" t="s">
        <v>1888</v>
      </c>
    </row>
    <row r="8811" spans="1:10">
      <c r="A8811" t="s">
        <v>135</v>
      </c>
      <c r="B8811" t="s">
        <v>135</v>
      </c>
      <c r="C8811" t="s">
        <v>232</v>
      </c>
      <c r="D8811" t="s">
        <v>13</v>
      </c>
      <c r="E8811" t="s">
        <v>14</v>
      </c>
      <c r="F8811" t="s">
        <v>26</v>
      </c>
      <c r="G8811" s="3">
        <v>45035.958275462966</v>
      </c>
      <c r="H8811" s="1">
        <v>95000</v>
      </c>
      <c r="I8811" t="s">
        <v>14409</v>
      </c>
      <c r="J8811" t="s">
        <v>15434</v>
      </c>
    </row>
    <row r="8812" spans="1:10">
      <c r="A8812" t="s">
        <v>10</v>
      </c>
      <c r="B8812" t="s">
        <v>357</v>
      </c>
      <c r="C8812" t="s">
        <v>3578</v>
      </c>
      <c r="D8812" t="s">
        <v>13</v>
      </c>
      <c r="E8812" t="s">
        <v>14</v>
      </c>
      <c r="F8812" t="s">
        <v>26</v>
      </c>
      <c r="G8812" s="3">
        <v>45122.960289351853</v>
      </c>
      <c r="H8812" s="1">
        <v>100000</v>
      </c>
      <c r="I8812" t="s">
        <v>1613</v>
      </c>
    </row>
    <row r="8813" spans="1:10">
      <c r="A8813" t="s">
        <v>73</v>
      </c>
      <c r="B8813" t="s">
        <v>73</v>
      </c>
      <c r="C8813" t="s">
        <v>136</v>
      </c>
      <c r="D8813" t="s">
        <v>13</v>
      </c>
      <c r="E8813" t="s">
        <v>14</v>
      </c>
      <c r="F8813" t="s">
        <v>26</v>
      </c>
      <c r="G8813" s="3">
        <v>44991.996840277781</v>
      </c>
      <c r="H8813" s="1">
        <v>187500</v>
      </c>
      <c r="I8813" t="s">
        <v>15435</v>
      </c>
      <c r="J8813" t="s">
        <v>15436</v>
      </c>
    </row>
    <row r="8814" spans="1:10">
      <c r="A8814" t="s">
        <v>73</v>
      </c>
      <c r="B8814" t="s">
        <v>73</v>
      </c>
      <c r="C8814" t="s">
        <v>24</v>
      </c>
      <c r="D8814" t="s">
        <v>13</v>
      </c>
      <c r="E8814" t="s">
        <v>25</v>
      </c>
      <c r="F8814" t="s">
        <v>26</v>
      </c>
      <c r="G8814" s="3">
        <v>45196.965046296296</v>
      </c>
      <c r="H8814" s="1">
        <v>160000</v>
      </c>
      <c r="I8814" t="s">
        <v>15437</v>
      </c>
      <c r="J8814" t="s">
        <v>15438</v>
      </c>
    </row>
    <row r="8815" spans="1:10">
      <c r="A8815" t="s">
        <v>73</v>
      </c>
      <c r="B8815" t="s">
        <v>11946</v>
      </c>
      <c r="C8815" t="s">
        <v>461</v>
      </c>
      <c r="D8815" t="s">
        <v>13</v>
      </c>
      <c r="E8815" t="s">
        <v>14</v>
      </c>
      <c r="F8815" t="s">
        <v>26</v>
      </c>
      <c r="G8815" s="3">
        <v>44928.964178240742</v>
      </c>
      <c r="H8815" s="1">
        <v>122470.5</v>
      </c>
      <c r="I8815" t="s">
        <v>4689</v>
      </c>
      <c r="J8815" t="s">
        <v>915</v>
      </c>
    </row>
    <row r="8816" spans="1:10">
      <c r="A8816" t="s">
        <v>106</v>
      </c>
      <c r="B8816" t="s">
        <v>13749</v>
      </c>
      <c r="C8816" t="s">
        <v>30</v>
      </c>
      <c r="D8816" t="s">
        <v>13</v>
      </c>
      <c r="E8816" t="s">
        <v>14</v>
      </c>
      <c r="F8816" t="s">
        <v>26</v>
      </c>
      <c r="G8816" s="3">
        <v>44966.293877314813</v>
      </c>
      <c r="H8816" s="1">
        <v>189000</v>
      </c>
      <c r="I8816" t="s">
        <v>15439</v>
      </c>
      <c r="J8816" t="s">
        <v>15440</v>
      </c>
    </row>
    <row r="8817" spans="1:10">
      <c r="A8817" t="s">
        <v>33</v>
      </c>
      <c r="B8817" t="s">
        <v>33</v>
      </c>
      <c r="C8817" t="s">
        <v>243</v>
      </c>
      <c r="D8817" t="s">
        <v>13</v>
      </c>
      <c r="E8817" t="s">
        <v>14</v>
      </c>
      <c r="F8817" t="s">
        <v>26</v>
      </c>
      <c r="G8817" s="3">
        <v>44944.960625</v>
      </c>
      <c r="H8817" s="1">
        <v>55000</v>
      </c>
      <c r="I8817" t="s">
        <v>15441</v>
      </c>
      <c r="J8817" t="s">
        <v>46</v>
      </c>
    </row>
    <row r="8818" spans="1:10">
      <c r="A8818" t="s">
        <v>10</v>
      </c>
      <c r="B8818" t="s">
        <v>15442</v>
      </c>
      <c r="C8818" t="s">
        <v>95</v>
      </c>
      <c r="D8818" t="s">
        <v>13</v>
      </c>
      <c r="E8818" t="s">
        <v>14</v>
      </c>
      <c r="F8818" t="s">
        <v>26</v>
      </c>
      <c r="G8818" s="3">
        <v>44963.962476851855</v>
      </c>
      <c r="H8818" s="1">
        <v>189970.6875</v>
      </c>
      <c r="I8818" t="s">
        <v>1549</v>
      </c>
      <c r="J8818" t="s">
        <v>15443</v>
      </c>
    </row>
    <row r="8819" spans="1:10">
      <c r="A8819" t="s">
        <v>33</v>
      </c>
      <c r="B8819" t="s">
        <v>7754</v>
      </c>
      <c r="C8819" t="s">
        <v>259</v>
      </c>
      <c r="D8819" t="s">
        <v>13</v>
      </c>
      <c r="E8819" t="s">
        <v>14</v>
      </c>
      <c r="F8819" t="s">
        <v>26</v>
      </c>
      <c r="G8819" s="3">
        <v>45125.958645833336</v>
      </c>
      <c r="H8819" s="1">
        <v>137500</v>
      </c>
      <c r="I8819" t="s">
        <v>1129</v>
      </c>
      <c r="J8819" t="s">
        <v>15444</v>
      </c>
    </row>
    <row r="8820" spans="1:10">
      <c r="A8820" t="s">
        <v>212</v>
      </c>
      <c r="B8820" t="s">
        <v>2865</v>
      </c>
      <c r="C8820" t="s">
        <v>24</v>
      </c>
      <c r="D8820" t="s">
        <v>13</v>
      </c>
      <c r="E8820" t="s">
        <v>25</v>
      </c>
      <c r="F8820" t="s">
        <v>26</v>
      </c>
      <c r="G8820" s="3">
        <v>45030.961273148147</v>
      </c>
      <c r="H8820" s="1">
        <v>187000</v>
      </c>
      <c r="I8820" t="s">
        <v>14005</v>
      </c>
      <c r="J8820" t="s">
        <v>5935</v>
      </c>
    </row>
    <row r="8821" spans="1:10">
      <c r="A8821" t="s">
        <v>18</v>
      </c>
      <c r="B8821" t="s">
        <v>2856</v>
      </c>
      <c r="C8821" t="s">
        <v>779</v>
      </c>
      <c r="D8821" t="s">
        <v>13</v>
      </c>
      <c r="E8821" t="s">
        <v>14</v>
      </c>
      <c r="F8821" t="s">
        <v>26</v>
      </c>
      <c r="G8821" s="3">
        <v>45148.012685185182</v>
      </c>
      <c r="H8821" s="1">
        <v>85000</v>
      </c>
      <c r="I8821" t="s">
        <v>14390</v>
      </c>
      <c r="J8821" t="s">
        <v>2318</v>
      </c>
    </row>
    <row r="8822" spans="1:10">
      <c r="A8822" t="s">
        <v>73</v>
      </c>
      <c r="B8822" t="s">
        <v>15445</v>
      </c>
      <c r="C8822" t="s">
        <v>24</v>
      </c>
      <c r="D8822" t="s">
        <v>13</v>
      </c>
      <c r="E8822" t="s">
        <v>25</v>
      </c>
      <c r="F8822" t="s">
        <v>26</v>
      </c>
      <c r="G8822" s="3">
        <v>45033.96197916667</v>
      </c>
      <c r="H8822" s="1">
        <v>152500</v>
      </c>
      <c r="I8822" t="s">
        <v>10557</v>
      </c>
      <c r="J8822" t="s">
        <v>15446</v>
      </c>
    </row>
    <row r="8823" spans="1:10">
      <c r="A8823" t="s">
        <v>212</v>
      </c>
      <c r="B8823" t="s">
        <v>15447</v>
      </c>
      <c r="C8823" t="s">
        <v>24</v>
      </c>
      <c r="D8823" t="s">
        <v>13</v>
      </c>
      <c r="E8823" t="s">
        <v>25</v>
      </c>
      <c r="F8823" t="s">
        <v>20</v>
      </c>
      <c r="G8823" s="3">
        <v>44935.982476851852</v>
      </c>
      <c r="H8823" s="1">
        <v>98856</v>
      </c>
      <c r="I8823" t="s">
        <v>15448</v>
      </c>
      <c r="J8823" t="s">
        <v>316</v>
      </c>
    </row>
    <row r="8824" spans="1:10">
      <c r="A8824" t="s">
        <v>10</v>
      </c>
      <c r="B8824" t="s">
        <v>3429</v>
      </c>
      <c r="C8824" t="s">
        <v>157</v>
      </c>
      <c r="D8824" t="s">
        <v>13</v>
      </c>
      <c r="E8824" t="s">
        <v>14</v>
      </c>
      <c r="F8824" t="s">
        <v>20</v>
      </c>
      <c r="G8824" s="3">
        <v>45291.98636574074</v>
      </c>
      <c r="H8824" s="1">
        <v>162500</v>
      </c>
      <c r="I8824" t="s">
        <v>3231</v>
      </c>
      <c r="J8824" t="s">
        <v>13075</v>
      </c>
    </row>
    <row r="8825" spans="1:10">
      <c r="A8825" t="s">
        <v>212</v>
      </c>
      <c r="B8825" t="s">
        <v>3398</v>
      </c>
      <c r="C8825" t="s">
        <v>1164</v>
      </c>
      <c r="D8825" t="s">
        <v>13</v>
      </c>
      <c r="E8825" t="s">
        <v>14</v>
      </c>
      <c r="F8825" t="s">
        <v>806</v>
      </c>
      <c r="G8825" s="3">
        <v>45111.966226851851</v>
      </c>
      <c r="H8825" s="1">
        <v>79200</v>
      </c>
      <c r="I8825" t="s">
        <v>1133</v>
      </c>
      <c r="J8825" t="s">
        <v>4172</v>
      </c>
    </row>
    <row r="8826" spans="1:10">
      <c r="A8826" t="s">
        <v>10</v>
      </c>
      <c r="B8826" t="s">
        <v>10</v>
      </c>
      <c r="C8826" t="s">
        <v>24</v>
      </c>
      <c r="D8826" t="s">
        <v>13</v>
      </c>
      <c r="E8826" t="s">
        <v>25</v>
      </c>
      <c r="F8826" t="s">
        <v>26</v>
      </c>
      <c r="G8826" s="3">
        <v>45216.960578703707</v>
      </c>
      <c r="H8826" s="1">
        <v>112000</v>
      </c>
      <c r="I8826" t="s">
        <v>15123</v>
      </c>
    </row>
    <row r="8827" spans="1:10">
      <c r="A8827" t="s">
        <v>33</v>
      </c>
      <c r="B8827" t="s">
        <v>15449</v>
      </c>
      <c r="C8827" t="s">
        <v>201</v>
      </c>
      <c r="D8827" t="s">
        <v>13</v>
      </c>
      <c r="E8827" t="s">
        <v>14</v>
      </c>
      <c r="F8827" t="s">
        <v>26</v>
      </c>
      <c r="G8827" s="3">
        <v>45274.981909722221</v>
      </c>
      <c r="H8827" s="1">
        <v>122000</v>
      </c>
      <c r="I8827" t="s">
        <v>4214</v>
      </c>
      <c r="J8827" t="s">
        <v>15450</v>
      </c>
    </row>
    <row r="8828" spans="1:10">
      <c r="A8828" t="s">
        <v>33</v>
      </c>
      <c r="B8828" t="s">
        <v>33</v>
      </c>
      <c r="C8828" t="s">
        <v>1607</v>
      </c>
      <c r="D8828" t="s">
        <v>13</v>
      </c>
      <c r="E8828" t="s">
        <v>14</v>
      </c>
      <c r="F8828" t="s">
        <v>26</v>
      </c>
      <c r="G8828" s="3">
        <v>45092.958564814813</v>
      </c>
      <c r="H8828" s="1">
        <v>95005</v>
      </c>
      <c r="I8828" t="s">
        <v>6758</v>
      </c>
      <c r="J8828" t="s">
        <v>15451</v>
      </c>
    </row>
    <row r="8829" spans="1:10">
      <c r="A8829" t="s">
        <v>18</v>
      </c>
      <c r="B8829" t="s">
        <v>2856</v>
      </c>
      <c r="C8829" t="s">
        <v>767</v>
      </c>
      <c r="D8829" t="s">
        <v>13</v>
      </c>
      <c r="E8829" t="s">
        <v>14</v>
      </c>
      <c r="F8829" t="s">
        <v>26</v>
      </c>
      <c r="G8829" s="3">
        <v>45270.996342592596</v>
      </c>
      <c r="H8829" s="1">
        <v>136000</v>
      </c>
      <c r="I8829" t="s">
        <v>5773</v>
      </c>
      <c r="J8829" t="s">
        <v>15452</v>
      </c>
    </row>
    <row r="8830" spans="1:10">
      <c r="A8830" t="s">
        <v>18</v>
      </c>
      <c r="B8830" t="s">
        <v>924</v>
      </c>
      <c r="C8830" t="s">
        <v>2080</v>
      </c>
      <c r="D8830" t="s">
        <v>13</v>
      </c>
      <c r="E8830" t="s">
        <v>14</v>
      </c>
      <c r="F8830" t="s">
        <v>26</v>
      </c>
      <c r="G8830" s="3">
        <v>45134.997627314813</v>
      </c>
      <c r="H8830" s="1">
        <v>163500</v>
      </c>
      <c r="I8830" t="s">
        <v>10844</v>
      </c>
      <c r="J8830" t="s">
        <v>15453</v>
      </c>
    </row>
    <row r="8831" spans="1:10">
      <c r="A8831" t="s">
        <v>18</v>
      </c>
      <c r="B8831" t="s">
        <v>18</v>
      </c>
      <c r="C8831" t="s">
        <v>19</v>
      </c>
      <c r="D8831" t="s">
        <v>13</v>
      </c>
      <c r="E8831" t="s">
        <v>14</v>
      </c>
      <c r="F8831" t="s">
        <v>26</v>
      </c>
      <c r="G8831" s="3">
        <v>44986.96837962963</v>
      </c>
      <c r="H8831" s="1">
        <v>96773</v>
      </c>
      <c r="I8831" t="s">
        <v>15454</v>
      </c>
      <c r="J8831" t="s">
        <v>15455</v>
      </c>
    </row>
    <row r="8832" spans="1:10">
      <c r="A8832" t="s">
        <v>152</v>
      </c>
      <c r="B8832" t="s">
        <v>15456</v>
      </c>
      <c r="C8832" t="s">
        <v>1132</v>
      </c>
      <c r="D8832" t="s">
        <v>13</v>
      </c>
      <c r="E8832" t="s">
        <v>14</v>
      </c>
      <c r="F8832" t="s">
        <v>1132</v>
      </c>
      <c r="G8832" s="3">
        <v>45047.977349537039</v>
      </c>
      <c r="H8832" s="1">
        <v>166000</v>
      </c>
      <c r="I8832" t="s">
        <v>14499</v>
      </c>
      <c r="J8832" t="s">
        <v>15457</v>
      </c>
    </row>
    <row r="8833" spans="1:10">
      <c r="A8833" t="s">
        <v>10</v>
      </c>
      <c r="B8833" t="s">
        <v>15458</v>
      </c>
      <c r="C8833" t="s">
        <v>19</v>
      </c>
      <c r="D8833" t="s">
        <v>13</v>
      </c>
      <c r="E8833" t="s">
        <v>14</v>
      </c>
      <c r="F8833" t="s">
        <v>26</v>
      </c>
      <c r="G8833" s="3">
        <v>45217.989618055559</v>
      </c>
      <c r="H8833" s="1">
        <v>140000</v>
      </c>
      <c r="I8833" t="s">
        <v>6572</v>
      </c>
      <c r="J8833" t="s">
        <v>582</v>
      </c>
    </row>
    <row r="8834" spans="1:10">
      <c r="A8834" t="s">
        <v>10</v>
      </c>
      <c r="B8834" t="s">
        <v>652</v>
      </c>
      <c r="C8834" t="s">
        <v>243</v>
      </c>
      <c r="D8834" t="s">
        <v>13</v>
      </c>
      <c r="E8834" t="s">
        <v>14</v>
      </c>
      <c r="F8834" t="s">
        <v>26</v>
      </c>
      <c r="G8834" s="3">
        <v>45235.960092592592</v>
      </c>
      <c r="H8834" s="1">
        <v>125000</v>
      </c>
      <c r="I8834" t="s">
        <v>857</v>
      </c>
      <c r="J8834" t="s">
        <v>214</v>
      </c>
    </row>
    <row r="8835" spans="1:10">
      <c r="A8835" t="s">
        <v>106</v>
      </c>
      <c r="B8835" t="s">
        <v>15459</v>
      </c>
      <c r="C8835" t="s">
        <v>15460</v>
      </c>
      <c r="D8835" t="s">
        <v>13</v>
      </c>
      <c r="E8835" t="s">
        <v>14</v>
      </c>
      <c r="F8835" t="s">
        <v>26</v>
      </c>
      <c r="G8835" s="3">
        <v>45247.96298611111</v>
      </c>
      <c r="H8835" s="1">
        <v>140000</v>
      </c>
      <c r="I8835" t="s">
        <v>15461</v>
      </c>
      <c r="J8835" t="s">
        <v>15462</v>
      </c>
    </row>
    <row r="8836" spans="1:10">
      <c r="A8836" t="s">
        <v>18</v>
      </c>
      <c r="B8836" t="s">
        <v>15463</v>
      </c>
      <c r="C8836" t="s">
        <v>6425</v>
      </c>
      <c r="D8836" t="s">
        <v>1075</v>
      </c>
      <c r="E8836" t="s">
        <v>14</v>
      </c>
      <c r="F8836" t="s">
        <v>26</v>
      </c>
      <c r="G8836" s="3">
        <v>45207.998090277775</v>
      </c>
      <c r="H8836" s="1">
        <v>288500</v>
      </c>
      <c r="I8836" t="s">
        <v>120</v>
      </c>
      <c r="J8836" t="s">
        <v>5356</v>
      </c>
    </row>
    <row r="8837" spans="1:10">
      <c r="A8837" t="s">
        <v>212</v>
      </c>
      <c r="B8837" t="s">
        <v>2896</v>
      </c>
      <c r="C8837" t="s">
        <v>24</v>
      </c>
      <c r="D8837" t="s">
        <v>13</v>
      </c>
      <c r="E8837" t="s">
        <v>25</v>
      </c>
      <c r="F8837" t="s">
        <v>26</v>
      </c>
      <c r="G8837" s="3">
        <v>45134.00440972222</v>
      </c>
      <c r="H8837" s="1">
        <v>225000</v>
      </c>
      <c r="I8837" t="s">
        <v>15464</v>
      </c>
      <c r="J8837" t="s">
        <v>919</v>
      </c>
    </row>
    <row r="8838" spans="1:10">
      <c r="A8838" t="s">
        <v>10</v>
      </c>
      <c r="B8838" t="s">
        <v>6016</v>
      </c>
      <c r="C8838" t="s">
        <v>15465</v>
      </c>
      <c r="D8838" t="s">
        <v>13</v>
      </c>
      <c r="E8838" t="s">
        <v>14</v>
      </c>
      <c r="F8838" t="s">
        <v>20</v>
      </c>
      <c r="G8838" s="3">
        <v>45248.00273148148</v>
      </c>
      <c r="H8838" s="1">
        <v>110000</v>
      </c>
      <c r="I8838" t="s">
        <v>6017</v>
      </c>
      <c r="J8838" t="s">
        <v>919</v>
      </c>
    </row>
    <row r="8839" spans="1:10">
      <c r="A8839" t="s">
        <v>135</v>
      </c>
      <c r="B8839" t="s">
        <v>15466</v>
      </c>
      <c r="C8839" t="s">
        <v>232</v>
      </c>
      <c r="D8839" t="s">
        <v>13</v>
      </c>
      <c r="E8839" t="s">
        <v>14</v>
      </c>
      <c r="F8839" t="s">
        <v>26</v>
      </c>
      <c r="G8839" s="3">
        <v>45021.958240740743</v>
      </c>
      <c r="H8839" s="1">
        <v>180000</v>
      </c>
      <c r="I8839" t="s">
        <v>15467</v>
      </c>
      <c r="J8839" t="s">
        <v>739</v>
      </c>
    </row>
    <row r="8840" spans="1:10">
      <c r="A8840" t="s">
        <v>18</v>
      </c>
      <c r="B8840" t="s">
        <v>11558</v>
      </c>
      <c r="C8840" t="s">
        <v>1059</v>
      </c>
      <c r="D8840" t="s">
        <v>13</v>
      </c>
      <c r="E8840" t="s">
        <v>14</v>
      </c>
      <c r="F8840" t="s">
        <v>26</v>
      </c>
      <c r="G8840" s="3">
        <v>44987.965104166666</v>
      </c>
      <c r="H8840" s="1">
        <v>208114</v>
      </c>
      <c r="I8840" t="s">
        <v>120</v>
      </c>
      <c r="J8840" t="s">
        <v>11559</v>
      </c>
    </row>
    <row r="8841" spans="1:10">
      <c r="A8841" t="s">
        <v>10</v>
      </c>
      <c r="B8841" t="s">
        <v>15468</v>
      </c>
      <c r="C8841" t="s">
        <v>24</v>
      </c>
      <c r="D8841" t="s">
        <v>13</v>
      </c>
      <c r="E8841" t="s">
        <v>25</v>
      </c>
      <c r="F8841" t="s">
        <v>26</v>
      </c>
      <c r="G8841" s="3">
        <v>44987.961817129632</v>
      </c>
      <c r="H8841" s="1">
        <v>162500</v>
      </c>
      <c r="I8841" t="s">
        <v>21</v>
      </c>
      <c r="J8841" t="s">
        <v>1138</v>
      </c>
    </row>
    <row r="8842" spans="1:10">
      <c r="A8842" t="s">
        <v>106</v>
      </c>
      <c r="B8842" t="s">
        <v>15469</v>
      </c>
      <c r="C8842" t="s">
        <v>5512</v>
      </c>
      <c r="D8842" t="s">
        <v>13</v>
      </c>
      <c r="E8842" t="s">
        <v>14</v>
      </c>
      <c r="F8842" t="s">
        <v>5513</v>
      </c>
      <c r="G8842" s="3">
        <v>45012.983182870368</v>
      </c>
      <c r="H8842" s="1">
        <v>89100</v>
      </c>
      <c r="I8842" t="s">
        <v>5514</v>
      </c>
      <c r="J8842" t="s">
        <v>5515</v>
      </c>
    </row>
    <row r="8843" spans="1:10">
      <c r="A8843" t="s">
        <v>212</v>
      </c>
      <c r="B8843" t="s">
        <v>3557</v>
      </c>
      <c r="C8843" t="s">
        <v>142</v>
      </c>
      <c r="D8843" t="s">
        <v>13</v>
      </c>
      <c r="E8843" t="s">
        <v>14</v>
      </c>
      <c r="F8843" t="s">
        <v>26</v>
      </c>
      <c r="G8843" s="3">
        <v>45157.996898148151</v>
      </c>
      <c r="H8843" s="1">
        <v>91800</v>
      </c>
      <c r="I8843" t="s">
        <v>359</v>
      </c>
    </row>
    <row r="8844" spans="1:10">
      <c r="A8844" t="s">
        <v>73</v>
      </c>
      <c r="B8844" t="s">
        <v>15470</v>
      </c>
      <c r="C8844" t="s">
        <v>24</v>
      </c>
      <c r="D8844" t="s">
        <v>13</v>
      </c>
      <c r="E8844" t="s">
        <v>25</v>
      </c>
      <c r="F8844" t="s">
        <v>26</v>
      </c>
      <c r="G8844" s="3">
        <v>45063.961365740739</v>
      </c>
      <c r="H8844" s="1">
        <v>150000</v>
      </c>
      <c r="I8844" t="s">
        <v>15471</v>
      </c>
      <c r="J8844" t="s">
        <v>15472</v>
      </c>
    </row>
    <row r="8845" spans="1:10">
      <c r="A8845" t="s">
        <v>10</v>
      </c>
      <c r="B8845" t="s">
        <v>14682</v>
      </c>
      <c r="C8845" t="s">
        <v>24</v>
      </c>
      <c r="D8845" t="s">
        <v>13</v>
      </c>
      <c r="E8845" t="s">
        <v>25</v>
      </c>
      <c r="F8845" t="s">
        <v>26</v>
      </c>
      <c r="G8845" s="3">
        <v>45152.960486111115</v>
      </c>
      <c r="H8845" s="1">
        <v>190500</v>
      </c>
      <c r="I8845" t="s">
        <v>458</v>
      </c>
      <c r="J8845" t="s">
        <v>14683</v>
      </c>
    </row>
    <row r="8846" spans="1:10">
      <c r="A8846" t="s">
        <v>10</v>
      </c>
      <c r="B8846" t="s">
        <v>12002</v>
      </c>
      <c r="C8846" t="s">
        <v>24</v>
      </c>
      <c r="D8846" t="s">
        <v>13</v>
      </c>
      <c r="E8846" t="s">
        <v>25</v>
      </c>
      <c r="F8846" t="s">
        <v>26</v>
      </c>
      <c r="G8846" s="3">
        <v>45136.960613425923</v>
      </c>
      <c r="H8846" s="1">
        <v>124000</v>
      </c>
      <c r="I8846" t="s">
        <v>7375</v>
      </c>
      <c r="J8846" t="s">
        <v>12003</v>
      </c>
    </row>
    <row r="8847" spans="1:10">
      <c r="A8847" t="s">
        <v>10</v>
      </c>
      <c r="B8847" t="s">
        <v>15473</v>
      </c>
      <c r="C8847" t="s">
        <v>26</v>
      </c>
      <c r="D8847" t="s">
        <v>1075</v>
      </c>
      <c r="E8847" t="s">
        <v>14</v>
      </c>
      <c r="F8847" t="s">
        <v>20</v>
      </c>
      <c r="G8847" s="3">
        <v>45289.033495370371</v>
      </c>
      <c r="H8847" s="1">
        <v>119500</v>
      </c>
      <c r="I8847" t="s">
        <v>420</v>
      </c>
      <c r="J8847" t="s">
        <v>15474</v>
      </c>
    </row>
    <row r="8848" spans="1:10">
      <c r="A8848" t="s">
        <v>212</v>
      </c>
      <c r="B8848" t="s">
        <v>3557</v>
      </c>
      <c r="C8848" t="s">
        <v>792</v>
      </c>
      <c r="D8848" t="s">
        <v>13</v>
      </c>
      <c r="E8848" t="s">
        <v>14</v>
      </c>
      <c r="F8848" t="s">
        <v>20</v>
      </c>
      <c r="G8848" s="3">
        <v>45170.01703703704</v>
      </c>
      <c r="H8848" s="1">
        <v>146000</v>
      </c>
      <c r="I8848" t="s">
        <v>2039</v>
      </c>
    </row>
    <row r="8849" spans="1:10">
      <c r="A8849" t="s">
        <v>106</v>
      </c>
      <c r="B8849" t="s">
        <v>15475</v>
      </c>
      <c r="C8849" t="s">
        <v>14828</v>
      </c>
      <c r="D8849" t="s">
        <v>100</v>
      </c>
      <c r="E8849" t="s">
        <v>14</v>
      </c>
      <c r="F8849" t="s">
        <v>209</v>
      </c>
      <c r="G8849" s="3">
        <v>45231.972719907404</v>
      </c>
      <c r="H8849" s="1">
        <v>65769</v>
      </c>
      <c r="I8849" t="s">
        <v>8590</v>
      </c>
      <c r="J8849" t="s">
        <v>15476</v>
      </c>
    </row>
    <row r="8850" spans="1:10">
      <c r="A8850" t="s">
        <v>18</v>
      </c>
      <c r="B8850" t="s">
        <v>15477</v>
      </c>
      <c r="C8850" t="s">
        <v>680</v>
      </c>
      <c r="D8850" t="s">
        <v>13</v>
      </c>
      <c r="E8850" t="s">
        <v>14</v>
      </c>
      <c r="F8850" t="s">
        <v>681</v>
      </c>
      <c r="G8850" s="3">
        <v>45079.983263888891</v>
      </c>
      <c r="H8850" s="1">
        <v>96773</v>
      </c>
      <c r="I8850" t="s">
        <v>6658</v>
      </c>
      <c r="J8850" t="s">
        <v>15478</v>
      </c>
    </row>
    <row r="8851" spans="1:10">
      <c r="A8851" t="s">
        <v>18</v>
      </c>
      <c r="B8851" t="s">
        <v>7068</v>
      </c>
      <c r="C8851" t="s">
        <v>171</v>
      </c>
      <c r="D8851" t="s">
        <v>13</v>
      </c>
      <c r="E8851" t="s">
        <v>14</v>
      </c>
      <c r="F8851" t="s">
        <v>171</v>
      </c>
      <c r="G8851" s="3">
        <v>45239.965960648151</v>
      </c>
      <c r="H8851" s="1">
        <v>156000</v>
      </c>
      <c r="I8851" t="s">
        <v>4397</v>
      </c>
      <c r="J8851" t="s">
        <v>15479</v>
      </c>
    </row>
    <row r="8852" spans="1:10">
      <c r="A8852" t="s">
        <v>18</v>
      </c>
      <c r="B8852" t="s">
        <v>15480</v>
      </c>
      <c r="C8852" t="s">
        <v>170</v>
      </c>
      <c r="D8852" t="s">
        <v>13</v>
      </c>
      <c r="E8852" t="s">
        <v>14</v>
      </c>
      <c r="F8852" t="s">
        <v>171</v>
      </c>
      <c r="G8852" s="3">
        <v>45043.968124999999</v>
      </c>
      <c r="H8852" s="1">
        <v>79200</v>
      </c>
      <c r="I8852" t="s">
        <v>2509</v>
      </c>
      <c r="J8852" t="s">
        <v>15481</v>
      </c>
    </row>
    <row r="8853" spans="1:10">
      <c r="A8853" t="s">
        <v>18</v>
      </c>
      <c r="B8853" t="s">
        <v>15482</v>
      </c>
      <c r="C8853" t="s">
        <v>232</v>
      </c>
      <c r="D8853" t="s">
        <v>13</v>
      </c>
      <c r="E8853" t="s">
        <v>14</v>
      </c>
      <c r="F8853" t="s">
        <v>26</v>
      </c>
      <c r="G8853" s="3">
        <v>45100.975752314815</v>
      </c>
      <c r="H8853" s="1">
        <v>173500</v>
      </c>
      <c r="I8853" t="s">
        <v>120</v>
      </c>
      <c r="J8853" t="s">
        <v>15483</v>
      </c>
    </row>
    <row r="8854" spans="1:10">
      <c r="A8854" t="s">
        <v>10</v>
      </c>
      <c r="B8854" t="s">
        <v>9281</v>
      </c>
      <c r="C8854" t="s">
        <v>24</v>
      </c>
      <c r="D8854" t="s">
        <v>13</v>
      </c>
      <c r="E8854" t="s">
        <v>25</v>
      </c>
      <c r="F8854" t="s">
        <v>20</v>
      </c>
      <c r="G8854" s="3">
        <v>45214.993703703702</v>
      </c>
      <c r="H8854" s="1">
        <v>122500</v>
      </c>
      <c r="I8854" t="s">
        <v>15484</v>
      </c>
      <c r="J8854" t="s">
        <v>15485</v>
      </c>
    </row>
    <row r="8855" spans="1:10">
      <c r="A8855" t="s">
        <v>10</v>
      </c>
      <c r="B8855" t="s">
        <v>1651</v>
      </c>
      <c r="C8855" t="s">
        <v>2812</v>
      </c>
      <c r="D8855" t="s">
        <v>13</v>
      </c>
      <c r="E8855" t="s">
        <v>14</v>
      </c>
      <c r="F8855" t="s">
        <v>2398</v>
      </c>
      <c r="G8855" s="3">
        <v>44953.985462962963</v>
      </c>
      <c r="H8855" s="1">
        <v>88128</v>
      </c>
      <c r="I8855" t="s">
        <v>2813</v>
      </c>
    </row>
    <row r="8856" spans="1:10">
      <c r="A8856" t="s">
        <v>10</v>
      </c>
      <c r="B8856" t="s">
        <v>15486</v>
      </c>
      <c r="C8856" t="s">
        <v>75</v>
      </c>
      <c r="D8856" t="s">
        <v>2112</v>
      </c>
      <c r="E8856" t="s">
        <v>14</v>
      </c>
      <c r="F8856" t="s">
        <v>26</v>
      </c>
      <c r="G8856" s="3">
        <v>45217.959224537037</v>
      </c>
      <c r="H8856" s="1">
        <v>87000</v>
      </c>
      <c r="I8856" t="s">
        <v>4214</v>
      </c>
      <c r="J8856" t="s">
        <v>2035</v>
      </c>
    </row>
    <row r="8857" spans="1:10">
      <c r="A8857" t="s">
        <v>18</v>
      </c>
      <c r="B8857" t="s">
        <v>4553</v>
      </c>
      <c r="C8857" t="s">
        <v>24</v>
      </c>
      <c r="D8857" t="s">
        <v>13</v>
      </c>
      <c r="E8857" t="s">
        <v>25</v>
      </c>
      <c r="F8857" t="s">
        <v>20</v>
      </c>
      <c r="G8857" s="3">
        <v>45191.985717592594</v>
      </c>
      <c r="H8857" s="1">
        <v>105000</v>
      </c>
      <c r="I8857" t="s">
        <v>10331</v>
      </c>
      <c r="J8857" t="s">
        <v>10332</v>
      </c>
    </row>
    <row r="8858" spans="1:10">
      <c r="A8858" t="s">
        <v>73</v>
      </c>
      <c r="B8858" t="s">
        <v>11977</v>
      </c>
      <c r="C8858" t="s">
        <v>232</v>
      </c>
      <c r="D8858" t="s">
        <v>13</v>
      </c>
      <c r="E8858" t="s">
        <v>14</v>
      </c>
      <c r="F8858" t="s">
        <v>26</v>
      </c>
      <c r="G8858" s="3">
        <v>44972.964861111112</v>
      </c>
      <c r="H8858" s="1">
        <v>138200</v>
      </c>
      <c r="I8858" t="s">
        <v>1707</v>
      </c>
      <c r="J8858" t="s">
        <v>6680</v>
      </c>
    </row>
    <row r="8859" spans="1:10">
      <c r="A8859" t="s">
        <v>18</v>
      </c>
      <c r="B8859" t="s">
        <v>15487</v>
      </c>
      <c r="C8859" t="s">
        <v>243</v>
      </c>
      <c r="D8859" t="s">
        <v>13</v>
      </c>
      <c r="E8859" t="s">
        <v>14</v>
      </c>
      <c r="F8859" t="s">
        <v>26</v>
      </c>
      <c r="G8859" s="3">
        <v>44994.966180555559</v>
      </c>
      <c r="H8859" s="1">
        <v>155000</v>
      </c>
      <c r="I8859" t="s">
        <v>685</v>
      </c>
      <c r="J8859" t="s">
        <v>3844</v>
      </c>
    </row>
    <row r="8860" spans="1:10">
      <c r="A8860" t="s">
        <v>73</v>
      </c>
      <c r="B8860" t="s">
        <v>15488</v>
      </c>
      <c r="C8860" t="s">
        <v>24</v>
      </c>
      <c r="D8860" t="s">
        <v>1075</v>
      </c>
      <c r="E8860" t="s">
        <v>25</v>
      </c>
      <c r="F8860" t="s">
        <v>26</v>
      </c>
      <c r="G8860" s="3">
        <v>45212.977685185186</v>
      </c>
      <c r="H8860" s="1">
        <v>236500</v>
      </c>
      <c r="I8860" t="s">
        <v>120</v>
      </c>
      <c r="J8860" t="s">
        <v>12423</v>
      </c>
    </row>
    <row r="8861" spans="1:10">
      <c r="A8861" t="s">
        <v>73</v>
      </c>
      <c r="B8861" t="s">
        <v>14269</v>
      </c>
      <c r="C8861" t="s">
        <v>662</v>
      </c>
      <c r="D8861" t="s">
        <v>13</v>
      </c>
      <c r="E8861" t="s">
        <v>14</v>
      </c>
      <c r="F8861" t="s">
        <v>20</v>
      </c>
      <c r="G8861" s="3">
        <v>45175.993067129632</v>
      </c>
      <c r="H8861" s="1">
        <v>133000</v>
      </c>
      <c r="I8861" t="s">
        <v>14270</v>
      </c>
      <c r="J8861" t="s">
        <v>14271</v>
      </c>
    </row>
    <row r="8862" spans="1:10">
      <c r="A8862" t="s">
        <v>18</v>
      </c>
      <c r="B8862" t="s">
        <v>15489</v>
      </c>
      <c r="C8862" t="s">
        <v>1094</v>
      </c>
      <c r="D8862" t="s">
        <v>13</v>
      </c>
      <c r="E8862" t="s">
        <v>14</v>
      </c>
      <c r="F8862" t="s">
        <v>205</v>
      </c>
      <c r="G8862" s="3">
        <v>44958.015601851854</v>
      </c>
      <c r="H8862" s="1">
        <v>147500</v>
      </c>
      <c r="I8862" t="s">
        <v>10827</v>
      </c>
      <c r="J8862" t="s">
        <v>15490</v>
      </c>
    </row>
    <row r="8863" spans="1:10">
      <c r="A8863" t="s">
        <v>106</v>
      </c>
      <c r="B8863" t="s">
        <v>15491</v>
      </c>
      <c r="C8863" t="s">
        <v>1323</v>
      </c>
      <c r="D8863" t="s">
        <v>13</v>
      </c>
      <c r="E8863" t="s">
        <v>14</v>
      </c>
      <c r="F8863" t="s">
        <v>348</v>
      </c>
      <c r="G8863" s="3">
        <v>45022.971076388887</v>
      </c>
      <c r="H8863" s="1">
        <v>89100</v>
      </c>
      <c r="I8863" t="s">
        <v>15492</v>
      </c>
      <c r="J8863" t="s">
        <v>15493</v>
      </c>
    </row>
    <row r="8864" spans="1:10">
      <c r="A8864" t="s">
        <v>18</v>
      </c>
      <c r="B8864" t="s">
        <v>15494</v>
      </c>
      <c r="C8864" t="s">
        <v>8585</v>
      </c>
      <c r="D8864" t="s">
        <v>13</v>
      </c>
      <c r="E8864" t="s">
        <v>14</v>
      </c>
      <c r="F8864" t="s">
        <v>26</v>
      </c>
      <c r="G8864" s="3">
        <v>45079.97934027778</v>
      </c>
      <c r="H8864" s="1">
        <v>85000</v>
      </c>
      <c r="I8864" t="s">
        <v>4501</v>
      </c>
      <c r="J8864" t="s">
        <v>14556</v>
      </c>
    </row>
    <row r="8865" spans="1:10">
      <c r="A8865" t="s">
        <v>33</v>
      </c>
      <c r="B8865" t="s">
        <v>15495</v>
      </c>
      <c r="C8865" t="s">
        <v>232</v>
      </c>
      <c r="D8865" t="s">
        <v>13</v>
      </c>
      <c r="E8865" t="s">
        <v>14</v>
      </c>
      <c r="F8865" t="s">
        <v>26</v>
      </c>
      <c r="G8865" s="3">
        <v>44936.958287037036</v>
      </c>
      <c r="H8865" s="1">
        <v>85000</v>
      </c>
      <c r="I8865" t="s">
        <v>1118</v>
      </c>
      <c r="J8865" t="s">
        <v>15496</v>
      </c>
    </row>
    <row r="8866" spans="1:10">
      <c r="A8866" t="s">
        <v>212</v>
      </c>
      <c r="B8866" t="s">
        <v>15497</v>
      </c>
      <c r="C8866" t="s">
        <v>24</v>
      </c>
      <c r="D8866" t="s">
        <v>13</v>
      </c>
      <c r="E8866" t="s">
        <v>25</v>
      </c>
      <c r="F8866" t="s">
        <v>26</v>
      </c>
      <c r="G8866" s="3">
        <v>44979.960416666669</v>
      </c>
      <c r="H8866" s="1">
        <v>229000</v>
      </c>
      <c r="I8866" t="s">
        <v>1501</v>
      </c>
      <c r="J8866" t="s">
        <v>624</v>
      </c>
    </row>
    <row r="8867" spans="1:10">
      <c r="A8867" t="s">
        <v>33</v>
      </c>
      <c r="B8867" t="s">
        <v>15498</v>
      </c>
      <c r="C8867" t="s">
        <v>243</v>
      </c>
      <c r="D8867" t="s">
        <v>13</v>
      </c>
      <c r="E8867" t="s">
        <v>14</v>
      </c>
      <c r="F8867" t="s">
        <v>26</v>
      </c>
      <c r="G8867" s="3">
        <v>45157.959641203706</v>
      </c>
      <c r="H8867" s="1">
        <v>84850</v>
      </c>
      <c r="I8867" t="s">
        <v>5717</v>
      </c>
      <c r="J8867" t="s">
        <v>3291</v>
      </c>
    </row>
    <row r="8868" spans="1:10">
      <c r="A8868" t="s">
        <v>10</v>
      </c>
      <c r="B8868" t="s">
        <v>15499</v>
      </c>
      <c r="C8868" t="s">
        <v>24</v>
      </c>
      <c r="D8868" t="s">
        <v>13</v>
      </c>
      <c r="E8868" t="s">
        <v>25</v>
      </c>
      <c r="F8868" t="s">
        <v>7242</v>
      </c>
      <c r="G8868" s="3">
        <v>45071.010023148148</v>
      </c>
      <c r="H8868" s="1">
        <v>100300</v>
      </c>
      <c r="I8868" t="s">
        <v>4966</v>
      </c>
      <c r="J8868" t="s">
        <v>566</v>
      </c>
    </row>
    <row r="8869" spans="1:10">
      <c r="A8869" t="s">
        <v>73</v>
      </c>
      <c r="B8869" t="s">
        <v>15500</v>
      </c>
      <c r="C8869" t="s">
        <v>7289</v>
      </c>
      <c r="D8869" t="s">
        <v>13</v>
      </c>
      <c r="E8869" t="s">
        <v>14</v>
      </c>
      <c r="F8869" t="s">
        <v>528</v>
      </c>
      <c r="G8869" s="3">
        <v>45001.998310185183</v>
      </c>
      <c r="H8869" s="1">
        <v>147500</v>
      </c>
      <c r="I8869" t="s">
        <v>4644</v>
      </c>
      <c r="J8869" t="s">
        <v>15501</v>
      </c>
    </row>
    <row r="8870" spans="1:10">
      <c r="A8870" t="s">
        <v>18</v>
      </c>
      <c r="B8870" t="s">
        <v>15502</v>
      </c>
      <c r="C8870" t="s">
        <v>1358</v>
      </c>
      <c r="D8870" t="s">
        <v>100</v>
      </c>
      <c r="E8870" t="s">
        <v>14</v>
      </c>
      <c r="F8870" t="s">
        <v>26</v>
      </c>
      <c r="G8870" s="3">
        <v>44972.962685185186</v>
      </c>
      <c r="H8870" s="1">
        <v>80500</v>
      </c>
      <c r="I8870" t="s">
        <v>15503</v>
      </c>
      <c r="J8870" t="s">
        <v>15504</v>
      </c>
    </row>
    <row r="8871" spans="1:10">
      <c r="A8871" t="s">
        <v>18</v>
      </c>
      <c r="B8871" t="s">
        <v>15505</v>
      </c>
      <c r="C8871" t="s">
        <v>1740</v>
      </c>
      <c r="D8871" t="s">
        <v>13</v>
      </c>
      <c r="E8871" t="s">
        <v>14</v>
      </c>
      <c r="F8871" t="s">
        <v>314</v>
      </c>
      <c r="G8871" s="3">
        <v>44936.987303240741</v>
      </c>
      <c r="H8871" s="1">
        <v>147500</v>
      </c>
      <c r="I8871" t="s">
        <v>1741</v>
      </c>
      <c r="J8871" t="s">
        <v>2332</v>
      </c>
    </row>
    <row r="8872" spans="1:10">
      <c r="A8872" t="s">
        <v>18</v>
      </c>
      <c r="B8872" t="s">
        <v>15506</v>
      </c>
      <c r="C8872" t="s">
        <v>15507</v>
      </c>
      <c r="D8872" t="s">
        <v>13</v>
      </c>
      <c r="E8872" t="s">
        <v>14</v>
      </c>
      <c r="F8872" t="s">
        <v>352</v>
      </c>
      <c r="G8872" s="3">
        <v>45043.966747685183</v>
      </c>
      <c r="H8872" s="1">
        <v>165000</v>
      </c>
      <c r="I8872" t="s">
        <v>11290</v>
      </c>
      <c r="J8872" t="s">
        <v>66</v>
      </c>
    </row>
    <row r="8873" spans="1:10">
      <c r="A8873" t="s">
        <v>18</v>
      </c>
      <c r="B8873" t="s">
        <v>18</v>
      </c>
      <c r="C8873" t="s">
        <v>662</v>
      </c>
      <c r="D8873" t="s">
        <v>13</v>
      </c>
      <c r="E8873" t="s">
        <v>14</v>
      </c>
      <c r="F8873" t="s">
        <v>26</v>
      </c>
      <c r="G8873" s="3">
        <v>45053.013854166667</v>
      </c>
      <c r="H8873" s="1">
        <v>135000</v>
      </c>
      <c r="I8873" t="s">
        <v>88</v>
      </c>
      <c r="J8873" t="s">
        <v>15508</v>
      </c>
    </row>
    <row r="8874" spans="1:10">
      <c r="A8874" t="s">
        <v>10</v>
      </c>
      <c r="B8874" t="s">
        <v>15509</v>
      </c>
      <c r="C8874" t="s">
        <v>24</v>
      </c>
      <c r="D8874" t="s">
        <v>13</v>
      </c>
      <c r="E8874" t="s">
        <v>25</v>
      </c>
      <c r="F8874" t="s">
        <v>20</v>
      </c>
      <c r="G8874" s="3">
        <v>44984.975173611114</v>
      </c>
      <c r="H8874" s="1">
        <v>180000</v>
      </c>
      <c r="I8874" t="s">
        <v>15510</v>
      </c>
      <c r="J8874" t="s">
        <v>15511</v>
      </c>
    </row>
    <row r="8875" spans="1:10">
      <c r="A8875" t="s">
        <v>10</v>
      </c>
      <c r="B8875" t="s">
        <v>15512</v>
      </c>
      <c r="C8875" t="s">
        <v>837</v>
      </c>
      <c r="D8875" t="s">
        <v>13</v>
      </c>
      <c r="E8875" t="s">
        <v>14</v>
      </c>
      <c r="F8875" t="s">
        <v>221</v>
      </c>
      <c r="G8875" s="3">
        <v>45170.987638888888</v>
      </c>
      <c r="H8875" s="1">
        <v>72900</v>
      </c>
      <c r="I8875" t="s">
        <v>14229</v>
      </c>
      <c r="J8875" t="s">
        <v>15513</v>
      </c>
    </row>
    <row r="8876" spans="1:10">
      <c r="A8876" t="s">
        <v>212</v>
      </c>
      <c r="B8876" t="s">
        <v>15514</v>
      </c>
      <c r="C8876" t="s">
        <v>24</v>
      </c>
      <c r="D8876" t="s">
        <v>13</v>
      </c>
      <c r="E8876" t="s">
        <v>25</v>
      </c>
      <c r="F8876" t="s">
        <v>26</v>
      </c>
      <c r="G8876" s="3">
        <v>45111.960219907407</v>
      </c>
      <c r="H8876" s="1">
        <v>190500</v>
      </c>
      <c r="I8876" t="s">
        <v>3626</v>
      </c>
      <c r="J8876" t="s">
        <v>5632</v>
      </c>
    </row>
    <row r="8877" spans="1:10">
      <c r="A8877" t="s">
        <v>212</v>
      </c>
      <c r="B8877" t="s">
        <v>15515</v>
      </c>
      <c r="C8877" t="s">
        <v>1965</v>
      </c>
      <c r="D8877" t="s">
        <v>13</v>
      </c>
      <c r="E8877" t="s">
        <v>14</v>
      </c>
      <c r="F8877" t="s">
        <v>26</v>
      </c>
      <c r="G8877" s="3">
        <v>44985.994710648149</v>
      </c>
      <c r="H8877" s="1">
        <v>168000</v>
      </c>
      <c r="I8877" t="s">
        <v>15516</v>
      </c>
      <c r="J8877" t="s">
        <v>15517</v>
      </c>
    </row>
    <row r="8878" spans="1:10">
      <c r="A8878" t="s">
        <v>33</v>
      </c>
      <c r="B8878" t="s">
        <v>15518</v>
      </c>
      <c r="C8878" t="s">
        <v>3795</v>
      </c>
      <c r="D8878" t="s">
        <v>13</v>
      </c>
      <c r="E8878" t="s">
        <v>14</v>
      </c>
      <c r="F8878" t="s">
        <v>26</v>
      </c>
      <c r="G8878" s="3">
        <v>45156.98810185185</v>
      </c>
      <c r="H8878" s="1">
        <v>52218.5</v>
      </c>
      <c r="I8878" t="s">
        <v>15519</v>
      </c>
      <c r="J8878" t="s">
        <v>15520</v>
      </c>
    </row>
    <row r="8879" spans="1:10">
      <c r="A8879" t="s">
        <v>212</v>
      </c>
      <c r="B8879" t="s">
        <v>15521</v>
      </c>
      <c r="C8879" t="s">
        <v>1794</v>
      </c>
      <c r="D8879" t="s">
        <v>13</v>
      </c>
      <c r="E8879" t="s">
        <v>14</v>
      </c>
      <c r="F8879" t="s">
        <v>694</v>
      </c>
      <c r="G8879" s="3">
        <v>44932.983680555553</v>
      </c>
      <c r="H8879" s="1">
        <v>89100</v>
      </c>
      <c r="I8879" t="s">
        <v>685</v>
      </c>
      <c r="J8879" t="s">
        <v>15522</v>
      </c>
    </row>
    <row r="8880" spans="1:10">
      <c r="A8880" t="s">
        <v>10</v>
      </c>
      <c r="B8880" t="s">
        <v>13112</v>
      </c>
      <c r="C8880" t="s">
        <v>3077</v>
      </c>
      <c r="D8880" t="s">
        <v>13</v>
      </c>
      <c r="E8880" t="s">
        <v>14</v>
      </c>
      <c r="F8880" t="s">
        <v>3077</v>
      </c>
      <c r="G8880" s="3">
        <v>45097.999884259261</v>
      </c>
      <c r="H8880" s="1">
        <v>132500</v>
      </c>
      <c r="I8880" t="s">
        <v>1795</v>
      </c>
      <c r="J8880" t="s">
        <v>301</v>
      </c>
    </row>
    <row r="8881" spans="1:10">
      <c r="A8881" t="s">
        <v>10</v>
      </c>
      <c r="B8881" t="s">
        <v>474</v>
      </c>
      <c r="C8881" t="s">
        <v>750</v>
      </c>
      <c r="D8881" t="s">
        <v>13</v>
      </c>
      <c r="E8881" t="s">
        <v>14</v>
      </c>
      <c r="F8881" t="s">
        <v>26</v>
      </c>
      <c r="G8881" s="3">
        <v>44968.961585648147</v>
      </c>
      <c r="H8881" s="1">
        <v>136400</v>
      </c>
      <c r="I8881" t="s">
        <v>217</v>
      </c>
      <c r="J8881" t="s">
        <v>218</v>
      </c>
    </row>
    <row r="8882" spans="1:10">
      <c r="A8882" t="s">
        <v>73</v>
      </c>
      <c r="B8882" t="s">
        <v>73</v>
      </c>
      <c r="C8882" t="s">
        <v>24</v>
      </c>
      <c r="D8882" t="s">
        <v>13</v>
      </c>
      <c r="E8882" t="s">
        <v>25</v>
      </c>
      <c r="F8882" t="s">
        <v>20</v>
      </c>
      <c r="G8882" s="3">
        <v>45007.008877314816</v>
      </c>
      <c r="H8882" s="1">
        <v>160000</v>
      </c>
      <c r="I8882" t="s">
        <v>15523</v>
      </c>
      <c r="J8882" t="s">
        <v>15524</v>
      </c>
    </row>
    <row r="8883" spans="1:10">
      <c r="A8883" t="s">
        <v>73</v>
      </c>
      <c r="B8883" t="s">
        <v>15525</v>
      </c>
      <c r="C8883" t="s">
        <v>26</v>
      </c>
      <c r="D8883" t="s">
        <v>13</v>
      </c>
      <c r="E8883" t="s">
        <v>14</v>
      </c>
      <c r="F8883" t="s">
        <v>26</v>
      </c>
      <c r="G8883" s="3">
        <v>45075.961342592593</v>
      </c>
      <c r="H8883" s="1">
        <v>350000</v>
      </c>
      <c r="I8883" t="s">
        <v>3267</v>
      </c>
      <c r="J8883" t="s">
        <v>15526</v>
      </c>
    </row>
    <row r="8884" spans="1:10">
      <c r="A8884" t="s">
        <v>10</v>
      </c>
      <c r="B8884" t="s">
        <v>15527</v>
      </c>
      <c r="C8884" t="s">
        <v>26</v>
      </c>
      <c r="D8884" t="s">
        <v>13</v>
      </c>
      <c r="E8884" t="s">
        <v>14</v>
      </c>
      <c r="F8884" t="s">
        <v>20</v>
      </c>
      <c r="G8884" s="3">
        <v>44937.001273148147</v>
      </c>
      <c r="H8884" s="1">
        <v>157500</v>
      </c>
      <c r="I8884" t="s">
        <v>6699</v>
      </c>
      <c r="J8884" t="s">
        <v>15528</v>
      </c>
    </row>
    <row r="8885" spans="1:10">
      <c r="A8885" t="s">
        <v>33</v>
      </c>
      <c r="B8885" t="s">
        <v>33</v>
      </c>
      <c r="C8885" t="s">
        <v>15529</v>
      </c>
      <c r="D8885" t="s">
        <v>13</v>
      </c>
      <c r="E8885" t="s">
        <v>14</v>
      </c>
      <c r="F8885" t="s">
        <v>26</v>
      </c>
      <c r="G8885" s="3">
        <v>45203.96197916667</v>
      </c>
      <c r="H8885" s="1">
        <v>70000</v>
      </c>
      <c r="I8885" t="s">
        <v>15530</v>
      </c>
      <c r="J8885" t="s">
        <v>15531</v>
      </c>
    </row>
    <row r="8886" spans="1:10">
      <c r="A8886" t="s">
        <v>77</v>
      </c>
      <c r="B8886" t="s">
        <v>15532</v>
      </c>
      <c r="C8886" t="s">
        <v>24</v>
      </c>
      <c r="D8886" t="s">
        <v>13</v>
      </c>
      <c r="E8886" t="s">
        <v>25</v>
      </c>
      <c r="F8886" t="s">
        <v>209</v>
      </c>
      <c r="G8886" s="3">
        <v>45271.992488425924</v>
      </c>
      <c r="H8886" s="1">
        <v>85000</v>
      </c>
      <c r="I8886" t="s">
        <v>15533</v>
      </c>
    </row>
    <row r="8887" spans="1:10">
      <c r="A8887" t="s">
        <v>33</v>
      </c>
      <c r="B8887" t="s">
        <v>33</v>
      </c>
      <c r="C8887" t="s">
        <v>1132</v>
      </c>
      <c r="D8887" t="s">
        <v>13</v>
      </c>
      <c r="E8887" t="s">
        <v>14</v>
      </c>
      <c r="F8887" t="s">
        <v>1132</v>
      </c>
      <c r="G8887" s="3">
        <v>45173.976319444446</v>
      </c>
      <c r="H8887" s="1">
        <v>111175</v>
      </c>
      <c r="I8887" t="s">
        <v>974</v>
      </c>
      <c r="J8887" t="s">
        <v>15534</v>
      </c>
    </row>
    <row r="8888" spans="1:10">
      <c r="A8888" t="s">
        <v>212</v>
      </c>
      <c r="B8888" t="s">
        <v>3557</v>
      </c>
      <c r="C8888" t="s">
        <v>142</v>
      </c>
      <c r="D8888" t="s">
        <v>13</v>
      </c>
      <c r="E8888" t="s">
        <v>14</v>
      </c>
      <c r="F8888" t="s">
        <v>26</v>
      </c>
      <c r="G8888" s="3">
        <v>45182.004236111112</v>
      </c>
      <c r="H8888" s="1">
        <v>91800</v>
      </c>
      <c r="I8888" t="s">
        <v>359</v>
      </c>
    </row>
    <row r="8889" spans="1:10">
      <c r="A8889" t="s">
        <v>10</v>
      </c>
      <c r="B8889" t="s">
        <v>1108</v>
      </c>
      <c r="C8889" t="s">
        <v>1250</v>
      </c>
      <c r="D8889" t="s">
        <v>13</v>
      </c>
      <c r="E8889" t="s">
        <v>14</v>
      </c>
      <c r="F8889" t="s">
        <v>404</v>
      </c>
      <c r="G8889" s="3">
        <v>44950.992106481484</v>
      </c>
      <c r="H8889" s="1">
        <v>64821.5</v>
      </c>
      <c r="I8889" t="s">
        <v>12216</v>
      </c>
      <c r="J8889" t="s">
        <v>15535</v>
      </c>
    </row>
    <row r="8890" spans="1:10">
      <c r="A8890" t="s">
        <v>135</v>
      </c>
      <c r="B8890" t="s">
        <v>15536</v>
      </c>
      <c r="C8890" t="s">
        <v>75</v>
      </c>
      <c r="D8890" t="s">
        <v>13</v>
      </c>
      <c r="E8890" t="s">
        <v>14</v>
      </c>
      <c r="F8890" t="s">
        <v>26</v>
      </c>
      <c r="G8890" s="3">
        <v>45035.958773148152</v>
      </c>
      <c r="H8890" s="1">
        <v>121500</v>
      </c>
      <c r="I8890" t="s">
        <v>15537</v>
      </c>
      <c r="J8890" t="s">
        <v>15538</v>
      </c>
    </row>
    <row r="8891" spans="1:10">
      <c r="A8891" t="s">
        <v>212</v>
      </c>
      <c r="B8891" t="s">
        <v>15539</v>
      </c>
      <c r="C8891" t="s">
        <v>115</v>
      </c>
      <c r="D8891" t="s">
        <v>13</v>
      </c>
      <c r="E8891" t="s">
        <v>14</v>
      </c>
      <c r="F8891" t="s">
        <v>26</v>
      </c>
      <c r="G8891" s="3">
        <v>44996.961944444447</v>
      </c>
      <c r="H8891" s="1">
        <v>137500</v>
      </c>
      <c r="I8891" t="s">
        <v>15540</v>
      </c>
      <c r="J8891" t="s">
        <v>15541</v>
      </c>
    </row>
    <row r="8892" spans="1:10">
      <c r="A8892" t="s">
        <v>33</v>
      </c>
      <c r="B8892" t="s">
        <v>33</v>
      </c>
      <c r="C8892" t="s">
        <v>325</v>
      </c>
      <c r="D8892" t="s">
        <v>13</v>
      </c>
      <c r="E8892" t="s">
        <v>14</v>
      </c>
      <c r="F8892" t="s">
        <v>26</v>
      </c>
      <c r="G8892" s="3">
        <v>45143.000451388885</v>
      </c>
      <c r="H8892" s="1">
        <v>111175</v>
      </c>
      <c r="I8892" t="s">
        <v>12173</v>
      </c>
      <c r="J8892" t="s">
        <v>15542</v>
      </c>
    </row>
    <row r="8893" spans="1:10">
      <c r="A8893" t="s">
        <v>18</v>
      </c>
      <c r="B8893" t="s">
        <v>15543</v>
      </c>
      <c r="C8893" t="s">
        <v>15544</v>
      </c>
      <c r="D8893" t="s">
        <v>13</v>
      </c>
      <c r="E8893" t="s">
        <v>14</v>
      </c>
      <c r="F8893" t="s">
        <v>26</v>
      </c>
      <c r="G8893" s="3">
        <v>44985.964513888888</v>
      </c>
      <c r="H8893" s="1">
        <v>127500</v>
      </c>
      <c r="I8893" t="s">
        <v>15545</v>
      </c>
      <c r="J8893" t="s">
        <v>15546</v>
      </c>
    </row>
    <row r="8894" spans="1:10">
      <c r="A8894" t="s">
        <v>33</v>
      </c>
      <c r="B8894" t="s">
        <v>15547</v>
      </c>
      <c r="C8894" t="s">
        <v>56</v>
      </c>
      <c r="D8894" t="s">
        <v>13</v>
      </c>
      <c r="E8894" t="s">
        <v>14</v>
      </c>
      <c r="F8894" t="s">
        <v>26</v>
      </c>
      <c r="G8894" s="3">
        <v>44931.959444444445</v>
      </c>
      <c r="H8894" s="1">
        <v>84479</v>
      </c>
      <c r="I8894" t="s">
        <v>13985</v>
      </c>
      <c r="J8894" t="s">
        <v>15548</v>
      </c>
    </row>
    <row r="8895" spans="1:10">
      <c r="A8895" t="s">
        <v>73</v>
      </c>
      <c r="B8895" t="s">
        <v>15549</v>
      </c>
      <c r="C8895" t="s">
        <v>15550</v>
      </c>
      <c r="D8895" t="s">
        <v>13</v>
      </c>
      <c r="E8895" t="s">
        <v>14</v>
      </c>
      <c r="F8895" t="s">
        <v>20</v>
      </c>
      <c r="G8895" s="3">
        <v>45207.985277777778</v>
      </c>
      <c r="H8895" s="1">
        <v>135000</v>
      </c>
      <c r="I8895" t="s">
        <v>15551</v>
      </c>
      <c r="J8895" t="s">
        <v>15552</v>
      </c>
    </row>
    <row r="8896" spans="1:10">
      <c r="A8896" t="s">
        <v>73</v>
      </c>
      <c r="B8896" t="s">
        <v>73</v>
      </c>
      <c r="C8896" t="s">
        <v>795</v>
      </c>
      <c r="D8896" t="s">
        <v>1075</v>
      </c>
      <c r="E8896" t="s">
        <v>14</v>
      </c>
      <c r="F8896" t="s">
        <v>26</v>
      </c>
      <c r="G8896" s="3">
        <v>45270.996342592596</v>
      </c>
      <c r="H8896" s="1">
        <v>184000</v>
      </c>
      <c r="I8896" t="s">
        <v>120</v>
      </c>
      <c r="J8896" t="s">
        <v>4662</v>
      </c>
    </row>
    <row r="8897" spans="1:10">
      <c r="A8897" t="s">
        <v>33</v>
      </c>
      <c r="B8897" t="s">
        <v>15553</v>
      </c>
      <c r="C8897" t="s">
        <v>243</v>
      </c>
      <c r="D8897" t="s">
        <v>13</v>
      </c>
      <c r="E8897" t="s">
        <v>14</v>
      </c>
      <c r="F8897" t="s">
        <v>26</v>
      </c>
      <c r="G8897" s="3">
        <v>45222.959004629629</v>
      </c>
      <c r="H8897" s="1">
        <v>115000</v>
      </c>
      <c r="I8897" t="s">
        <v>15554</v>
      </c>
      <c r="J8897" t="s">
        <v>15555</v>
      </c>
    </row>
    <row r="8898" spans="1:10">
      <c r="A8898" t="s">
        <v>10</v>
      </c>
      <c r="B8898" t="s">
        <v>398</v>
      </c>
      <c r="C8898" t="s">
        <v>24</v>
      </c>
      <c r="D8898" t="s">
        <v>13</v>
      </c>
      <c r="E8898" t="s">
        <v>25</v>
      </c>
      <c r="F8898" t="s">
        <v>20</v>
      </c>
      <c r="G8898" s="3">
        <v>44935.982604166667</v>
      </c>
      <c r="H8898" s="1">
        <v>125000</v>
      </c>
      <c r="I8898" t="s">
        <v>335</v>
      </c>
      <c r="J8898" t="s">
        <v>301</v>
      </c>
    </row>
    <row r="8899" spans="1:10">
      <c r="A8899" t="s">
        <v>212</v>
      </c>
      <c r="B8899" t="s">
        <v>15556</v>
      </c>
      <c r="C8899" t="s">
        <v>733</v>
      </c>
      <c r="D8899" t="s">
        <v>13</v>
      </c>
      <c r="E8899" t="s">
        <v>14</v>
      </c>
      <c r="F8899" t="s">
        <v>509</v>
      </c>
      <c r="G8899" s="3">
        <v>45133.990312499998</v>
      </c>
      <c r="H8899" s="1">
        <v>157500</v>
      </c>
      <c r="I8899" t="s">
        <v>12379</v>
      </c>
      <c r="J8899" t="s">
        <v>1138</v>
      </c>
    </row>
    <row r="8900" spans="1:10">
      <c r="A8900" t="s">
        <v>10</v>
      </c>
      <c r="B8900" t="s">
        <v>15557</v>
      </c>
      <c r="C8900" t="s">
        <v>1740</v>
      </c>
      <c r="D8900" t="s">
        <v>13</v>
      </c>
      <c r="E8900" t="s">
        <v>14</v>
      </c>
      <c r="F8900" t="s">
        <v>314</v>
      </c>
      <c r="G8900" s="3">
        <v>45036.004305555558</v>
      </c>
      <c r="H8900" s="1">
        <v>69962.5</v>
      </c>
      <c r="I8900" t="s">
        <v>1741</v>
      </c>
      <c r="J8900" t="s">
        <v>15558</v>
      </c>
    </row>
    <row r="8901" spans="1:10">
      <c r="A8901" t="s">
        <v>10</v>
      </c>
      <c r="B8901" t="s">
        <v>15559</v>
      </c>
      <c r="C8901" t="s">
        <v>2299</v>
      </c>
      <c r="D8901" t="s">
        <v>13</v>
      </c>
      <c r="E8901" t="s">
        <v>14</v>
      </c>
      <c r="F8901" t="s">
        <v>20</v>
      </c>
      <c r="G8901" s="3">
        <v>44952.994085648148</v>
      </c>
      <c r="H8901" s="1">
        <v>59480</v>
      </c>
      <c r="I8901" t="s">
        <v>5211</v>
      </c>
    </row>
    <row r="8902" spans="1:10">
      <c r="A8902" t="s">
        <v>33</v>
      </c>
      <c r="B8902" t="s">
        <v>15560</v>
      </c>
      <c r="C8902" t="s">
        <v>1908</v>
      </c>
      <c r="D8902" t="s">
        <v>13</v>
      </c>
      <c r="E8902" t="s">
        <v>14</v>
      </c>
      <c r="F8902" t="s">
        <v>26</v>
      </c>
      <c r="G8902" s="3">
        <v>45044.959999999999</v>
      </c>
      <c r="H8902" s="1">
        <v>63500</v>
      </c>
      <c r="I8902" t="s">
        <v>14601</v>
      </c>
    </row>
    <row r="8903" spans="1:10">
      <c r="A8903" t="s">
        <v>18</v>
      </c>
      <c r="B8903" t="s">
        <v>3761</v>
      </c>
      <c r="C8903" t="s">
        <v>24</v>
      </c>
      <c r="D8903" t="s">
        <v>13</v>
      </c>
      <c r="E8903" t="s">
        <v>25</v>
      </c>
      <c r="F8903" t="s">
        <v>26</v>
      </c>
      <c r="G8903" s="3">
        <v>44952.964131944442</v>
      </c>
      <c r="H8903" s="1">
        <v>200256</v>
      </c>
      <c r="I8903" t="s">
        <v>120</v>
      </c>
      <c r="J8903" t="s">
        <v>7244</v>
      </c>
    </row>
    <row r="8904" spans="1:10">
      <c r="A8904" t="s">
        <v>10</v>
      </c>
      <c r="B8904" t="s">
        <v>10</v>
      </c>
      <c r="C8904" t="s">
        <v>5562</v>
      </c>
      <c r="D8904" t="s">
        <v>13</v>
      </c>
      <c r="E8904" t="s">
        <v>14</v>
      </c>
      <c r="F8904" t="s">
        <v>26</v>
      </c>
      <c r="G8904" s="3">
        <v>45215.007106481484</v>
      </c>
      <c r="H8904" s="1">
        <v>108133</v>
      </c>
      <c r="I8904" t="s">
        <v>3758</v>
      </c>
      <c r="J8904" t="s">
        <v>730</v>
      </c>
    </row>
    <row r="8905" spans="1:10">
      <c r="A8905" t="s">
        <v>10</v>
      </c>
      <c r="B8905" t="s">
        <v>10</v>
      </c>
      <c r="C8905" t="s">
        <v>2261</v>
      </c>
      <c r="D8905" t="s">
        <v>13</v>
      </c>
      <c r="E8905" t="s">
        <v>14</v>
      </c>
      <c r="F8905" t="s">
        <v>26</v>
      </c>
      <c r="G8905" s="3">
        <v>45153.99560185185</v>
      </c>
      <c r="H8905" s="1">
        <v>98901.5</v>
      </c>
      <c r="I8905" t="s">
        <v>4301</v>
      </c>
      <c r="J8905" t="s">
        <v>4302</v>
      </c>
    </row>
    <row r="8906" spans="1:10">
      <c r="A8906" t="s">
        <v>10</v>
      </c>
      <c r="B8906" t="s">
        <v>9726</v>
      </c>
      <c r="C8906" t="s">
        <v>6690</v>
      </c>
      <c r="D8906" t="s">
        <v>13</v>
      </c>
      <c r="E8906" t="s">
        <v>14</v>
      </c>
      <c r="F8906" t="s">
        <v>6691</v>
      </c>
      <c r="G8906" s="3">
        <v>45026.969224537039</v>
      </c>
      <c r="H8906" s="1">
        <v>50400</v>
      </c>
      <c r="I8906" t="s">
        <v>1133</v>
      </c>
      <c r="J8906" t="s">
        <v>6548</v>
      </c>
    </row>
    <row r="8907" spans="1:10">
      <c r="A8907" t="s">
        <v>10</v>
      </c>
      <c r="B8907" t="s">
        <v>6014</v>
      </c>
      <c r="C8907" t="s">
        <v>2261</v>
      </c>
      <c r="D8907" t="s">
        <v>13</v>
      </c>
      <c r="E8907" t="s">
        <v>14</v>
      </c>
      <c r="F8907" t="s">
        <v>26</v>
      </c>
      <c r="G8907" s="3">
        <v>45146.962048611109</v>
      </c>
      <c r="H8907" s="1">
        <v>152650</v>
      </c>
      <c r="I8907" t="s">
        <v>420</v>
      </c>
      <c r="J8907" t="s">
        <v>6015</v>
      </c>
    </row>
    <row r="8908" spans="1:10">
      <c r="A8908" t="s">
        <v>10</v>
      </c>
      <c r="B8908" t="s">
        <v>3429</v>
      </c>
      <c r="C8908" t="s">
        <v>119</v>
      </c>
      <c r="D8908" t="s">
        <v>13</v>
      </c>
      <c r="E8908" t="s">
        <v>14</v>
      </c>
      <c r="F8908" t="s">
        <v>26</v>
      </c>
      <c r="G8908" s="3">
        <v>45151.98159722222</v>
      </c>
      <c r="H8908" s="1">
        <v>72870</v>
      </c>
      <c r="I8908" t="s">
        <v>15561</v>
      </c>
      <c r="J8908" t="s">
        <v>15562</v>
      </c>
    </row>
    <row r="8909" spans="1:10">
      <c r="A8909" t="s">
        <v>10</v>
      </c>
      <c r="B8909" t="s">
        <v>15563</v>
      </c>
      <c r="C8909" t="s">
        <v>189</v>
      </c>
      <c r="D8909" t="s">
        <v>13</v>
      </c>
      <c r="E8909" t="s">
        <v>14</v>
      </c>
      <c r="F8909" t="s">
        <v>190</v>
      </c>
      <c r="G8909" s="3">
        <v>44932.98777777778</v>
      </c>
      <c r="H8909" s="1">
        <v>109500</v>
      </c>
      <c r="I8909" t="s">
        <v>11705</v>
      </c>
    </row>
    <row r="8910" spans="1:10">
      <c r="A8910" t="s">
        <v>135</v>
      </c>
      <c r="B8910" t="s">
        <v>135</v>
      </c>
      <c r="C8910" t="s">
        <v>232</v>
      </c>
      <c r="D8910" t="s">
        <v>13</v>
      </c>
      <c r="E8910" t="s">
        <v>14</v>
      </c>
      <c r="F8910" t="s">
        <v>26</v>
      </c>
      <c r="G8910" s="3">
        <v>45159.958368055559</v>
      </c>
      <c r="H8910" s="1">
        <v>128000</v>
      </c>
      <c r="I8910" t="s">
        <v>15564</v>
      </c>
      <c r="J8910" t="s">
        <v>15565</v>
      </c>
    </row>
    <row r="8911" spans="1:10">
      <c r="A8911" t="s">
        <v>212</v>
      </c>
      <c r="B8911" t="s">
        <v>15566</v>
      </c>
      <c r="C8911" t="s">
        <v>24</v>
      </c>
      <c r="D8911" t="s">
        <v>13</v>
      </c>
      <c r="E8911" t="s">
        <v>25</v>
      </c>
      <c r="F8911" t="s">
        <v>26</v>
      </c>
      <c r="G8911" s="3">
        <v>45028.971585648149</v>
      </c>
      <c r="H8911" s="1">
        <v>195000</v>
      </c>
      <c r="I8911" t="s">
        <v>7154</v>
      </c>
      <c r="J8911" t="s">
        <v>7155</v>
      </c>
    </row>
    <row r="8912" spans="1:10">
      <c r="A8912" t="s">
        <v>33</v>
      </c>
      <c r="B8912" t="s">
        <v>15567</v>
      </c>
      <c r="C8912" t="s">
        <v>792</v>
      </c>
      <c r="D8912" t="s">
        <v>13</v>
      </c>
      <c r="E8912" t="s">
        <v>14</v>
      </c>
      <c r="F8912" t="s">
        <v>20</v>
      </c>
      <c r="G8912" s="3">
        <v>45217.985844907409</v>
      </c>
      <c r="H8912" s="1">
        <v>107000</v>
      </c>
      <c r="I8912" t="s">
        <v>2039</v>
      </c>
      <c r="J8912" t="s">
        <v>15568</v>
      </c>
    </row>
    <row r="8913" spans="1:10">
      <c r="A8913" t="s">
        <v>18</v>
      </c>
      <c r="B8913" t="s">
        <v>15569</v>
      </c>
      <c r="C8913" t="s">
        <v>307</v>
      </c>
      <c r="D8913" t="s">
        <v>13</v>
      </c>
      <c r="E8913" t="s">
        <v>14</v>
      </c>
      <c r="F8913" t="s">
        <v>26</v>
      </c>
      <c r="G8913" s="3">
        <v>45214.005740740744</v>
      </c>
      <c r="H8913" s="1">
        <v>80000</v>
      </c>
      <c r="I8913" t="s">
        <v>15570</v>
      </c>
      <c r="J8913" t="s">
        <v>15571</v>
      </c>
    </row>
    <row r="8914" spans="1:10">
      <c r="A8914" t="s">
        <v>212</v>
      </c>
      <c r="B8914" t="s">
        <v>14171</v>
      </c>
      <c r="C8914" t="s">
        <v>232</v>
      </c>
      <c r="D8914" t="s">
        <v>13</v>
      </c>
      <c r="E8914" t="s">
        <v>14</v>
      </c>
      <c r="F8914" t="s">
        <v>26</v>
      </c>
      <c r="G8914" s="3">
        <v>44936.971828703703</v>
      </c>
      <c r="H8914" s="1">
        <v>150000</v>
      </c>
      <c r="I8914" t="s">
        <v>9133</v>
      </c>
      <c r="J8914" t="s">
        <v>1334</v>
      </c>
    </row>
    <row r="8915" spans="1:10">
      <c r="A8915" t="s">
        <v>10</v>
      </c>
      <c r="B8915" t="s">
        <v>15572</v>
      </c>
      <c r="C8915" t="s">
        <v>307</v>
      </c>
      <c r="D8915" t="s">
        <v>13</v>
      </c>
      <c r="E8915" t="s">
        <v>14</v>
      </c>
      <c r="F8915" t="s">
        <v>26</v>
      </c>
      <c r="G8915" s="3">
        <v>45027.960520833331</v>
      </c>
      <c r="H8915" s="1">
        <v>180000</v>
      </c>
      <c r="I8915" t="s">
        <v>4293</v>
      </c>
    </row>
    <row r="8916" spans="1:10">
      <c r="A8916" t="s">
        <v>33</v>
      </c>
      <c r="B8916" t="s">
        <v>1858</v>
      </c>
      <c r="C8916" t="s">
        <v>15573</v>
      </c>
      <c r="D8916" t="s">
        <v>13</v>
      </c>
      <c r="E8916" t="s">
        <v>14</v>
      </c>
      <c r="F8916" t="s">
        <v>26</v>
      </c>
      <c r="G8916" s="3">
        <v>44930.96</v>
      </c>
      <c r="H8916" s="1">
        <v>85000</v>
      </c>
      <c r="I8916" t="s">
        <v>15574</v>
      </c>
      <c r="J8916" t="s">
        <v>15575</v>
      </c>
    </row>
    <row r="8917" spans="1:10">
      <c r="A8917" t="s">
        <v>10</v>
      </c>
      <c r="B8917" t="s">
        <v>10</v>
      </c>
      <c r="C8917" t="s">
        <v>99</v>
      </c>
      <c r="D8917" t="s">
        <v>13</v>
      </c>
      <c r="E8917" t="s">
        <v>14</v>
      </c>
      <c r="F8917" t="s">
        <v>26</v>
      </c>
      <c r="G8917" s="3">
        <v>45196.961446759262</v>
      </c>
      <c r="H8917" s="1">
        <v>137500</v>
      </c>
      <c r="I8917" t="s">
        <v>8447</v>
      </c>
      <c r="J8917" t="s">
        <v>82</v>
      </c>
    </row>
    <row r="8918" spans="1:10">
      <c r="A8918" t="s">
        <v>33</v>
      </c>
      <c r="B8918" t="s">
        <v>15576</v>
      </c>
      <c r="C8918" t="s">
        <v>201</v>
      </c>
      <c r="D8918" t="s">
        <v>13</v>
      </c>
      <c r="E8918" t="s">
        <v>14</v>
      </c>
      <c r="F8918" t="s">
        <v>26</v>
      </c>
      <c r="G8918" s="3">
        <v>44952.026747685188</v>
      </c>
      <c r="H8918" s="1">
        <v>97500</v>
      </c>
      <c r="I8918" t="s">
        <v>15577</v>
      </c>
      <c r="J8918" t="s">
        <v>15578</v>
      </c>
    </row>
    <row r="8919" spans="1:10">
      <c r="A8919" t="s">
        <v>10</v>
      </c>
      <c r="B8919" t="s">
        <v>15579</v>
      </c>
      <c r="C8919" t="s">
        <v>24</v>
      </c>
      <c r="D8919" t="s">
        <v>13</v>
      </c>
      <c r="E8919" t="s">
        <v>25</v>
      </c>
      <c r="F8919" t="s">
        <v>26</v>
      </c>
      <c r="G8919" s="3">
        <v>45159.961736111109</v>
      </c>
      <c r="H8919" s="1">
        <v>194000</v>
      </c>
      <c r="I8919" t="s">
        <v>15580</v>
      </c>
      <c r="J8919" t="s">
        <v>15581</v>
      </c>
    </row>
    <row r="8920" spans="1:10">
      <c r="A8920" t="s">
        <v>33</v>
      </c>
      <c r="B8920" t="s">
        <v>33</v>
      </c>
      <c r="C8920" t="s">
        <v>3373</v>
      </c>
      <c r="D8920" t="s">
        <v>13</v>
      </c>
      <c r="E8920" t="s">
        <v>14</v>
      </c>
      <c r="F8920" t="s">
        <v>26</v>
      </c>
      <c r="G8920" s="3">
        <v>45250.959004629629</v>
      </c>
      <c r="H8920" s="1">
        <v>102500</v>
      </c>
      <c r="I8920" t="s">
        <v>15582</v>
      </c>
      <c r="J8920" t="s">
        <v>15583</v>
      </c>
    </row>
    <row r="8921" spans="1:10">
      <c r="A8921" t="s">
        <v>10</v>
      </c>
      <c r="B8921" t="s">
        <v>15584</v>
      </c>
      <c r="C8921" t="s">
        <v>2744</v>
      </c>
      <c r="D8921" t="s">
        <v>13</v>
      </c>
      <c r="E8921" t="s">
        <v>14</v>
      </c>
      <c r="F8921" t="s">
        <v>26</v>
      </c>
      <c r="G8921" s="3">
        <v>45152.961608796293</v>
      </c>
      <c r="H8921" s="1">
        <v>90500</v>
      </c>
      <c r="I8921" t="s">
        <v>15585</v>
      </c>
      <c r="J8921" t="s">
        <v>15586</v>
      </c>
    </row>
    <row r="8922" spans="1:10">
      <c r="A8922" t="s">
        <v>73</v>
      </c>
      <c r="B8922" t="s">
        <v>15587</v>
      </c>
      <c r="C8922" t="s">
        <v>15588</v>
      </c>
      <c r="D8922" t="s">
        <v>13</v>
      </c>
      <c r="E8922" t="s">
        <v>14</v>
      </c>
      <c r="F8922" t="s">
        <v>827</v>
      </c>
      <c r="G8922" s="3">
        <v>44992.010578703703</v>
      </c>
      <c r="H8922" s="1">
        <v>79200</v>
      </c>
      <c r="I8922" t="s">
        <v>1393</v>
      </c>
      <c r="J8922" t="s">
        <v>13925</v>
      </c>
    </row>
    <row r="8923" spans="1:10">
      <c r="A8923" t="s">
        <v>10</v>
      </c>
      <c r="B8923" t="s">
        <v>1569</v>
      </c>
      <c r="C8923" t="s">
        <v>24</v>
      </c>
      <c r="D8923" t="s">
        <v>13</v>
      </c>
      <c r="E8923" t="s">
        <v>25</v>
      </c>
      <c r="F8923" t="s">
        <v>26</v>
      </c>
      <c r="G8923" s="3">
        <v>45197.960821759261</v>
      </c>
      <c r="H8923" s="1">
        <v>171000</v>
      </c>
      <c r="I8923" t="s">
        <v>10605</v>
      </c>
      <c r="J8923" t="s">
        <v>11141</v>
      </c>
    </row>
    <row r="8924" spans="1:10">
      <c r="A8924" t="s">
        <v>10</v>
      </c>
      <c r="B8924" t="s">
        <v>15589</v>
      </c>
      <c r="C8924" t="s">
        <v>24</v>
      </c>
      <c r="D8924" t="s">
        <v>13</v>
      </c>
      <c r="E8924" t="s">
        <v>25</v>
      </c>
      <c r="F8924" t="s">
        <v>20</v>
      </c>
      <c r="G8924" s="3">
        <v>45034.999861111108</v>
      </c>
      <c r="H8924" s="1">
        <v>172000</v>
      </c>
      <c r="I8924" t="s">
        <v>14041</v>
      </c>
      <c r="J8924" t="s">
        <v>1334</v>
      </c>
    </row>
    <row r="8925" spans="1:10">
      <c r="A8925" t="s">
        <v>10</v>
      </c>
      <c r="B8925" t="s">
        <v>10</v>
      </c>
      <c r="C8925" t="s">
        <v>24</v>
      </c>
      <c r="D8925" t="s">
        <v>13</v>
      </c>
      <c r="E8925" t="s">
        <v>25</v>
      </c>
      <c r="F8925" t="s">
        <v>26</v>
      </c>
      <c r="G8925" s="3">
        <v>45231.960034722222</v>
      </c>
      <c r="H8925" s="1">
        <v>197500</v>
      </c>
      <c r="I8925" t="s">
        <v>4214</v>
      </c>
      <c r="J8925" t="s">
        <v>15590</v>
      </c>
    </row>
    <row r="8926" spans="1:10">
      <c r="A8926" t="s">
        <v>73</v>
      </c>
      <c r="B8926" t="s">
        <v>15591</v>
      </c>
      <c r="C8926" t="s">
        <v>1534</v>
      </c>
      <c r="D8926" t="s">
        <v>13</v>
      </c>
      <c r="E8926" t="s">
        <v>14</v>
      </c>
      <c r="F8926" t="s">
        <v>26</v>
      </c>
      <c r="G8926" s="3">
        <v>44947.028946759259</v>
      </c>
      <c r="H8926" s="1">
        <v>150000</v>
      </c>
      <c r="I8926" t="s">
        <v>4010</v>
      </c>
      <c r="J8926" t="s">
        <v>15592</v>
      </c>
    </row>
    <row r="8927" spans="1:10">
      <c r="A8927" t="s">
        <v>10</v>
      </c>
      <c r="B8927" t="s">
        <v>398</v>
      </c>
      <c r="C8927" t="s">
        <v>232</v>
      </c>
      <c r="D8927" t="s">
        <v>13</v>
      </c>
      <c r="E8927" t="s">
        <v>14</v>
      </c>
      <c r="F8927" t="s">
        <v>26</v>
      </c>
      <c r="G8927" s="3">
        <v>44937.961076388892</v>
      </c>
      <c r="H8927" s="1">
        <v>205000</v>
      </c>
      <c r="I8927" t="s">
        <v>335</v>
      </c>
      <c r="J8927" t="s">
        <v>1334</v>
      </c>
    </row>
    <row r="8928" spans="1:10">
      <c r="A8928" t="s">
        <v>77</v>
      </c>
      <c r="B8928" t="s">
        <v>15593</v>
      </c>
      <c r="C8928" t="s">
        <v>3373</v>
      </c>
      <c r="D8928" t="s">
        <v>13</v>
      </c>
      <c r="E8928" t="s">
        <v>14</v>
      </c>
      <c r="F8928" t="s">
        <v>26</v>
      </c>
      <c r="G8928" s="3">
        <v>45274.959108796298</v>
      </c>
      <c r="H8928" s="1">
        <v>80000</v>
      </c>
      <c r="I8928" t="s">
        <v>15038</v>
      </c>
      <c r="J8928" t="s">
        <v>7214</v>
      </c>
    </row>
    <row r="8929" spans="1:10">
      <c r="A8929" t="s">
        <v>10</v>
      </c>
      <c r="B8929" t="s">
        <v>15594</v>
      </c>
      <c r="C8929" t="s">
        <v>1562</v>
      </c>
      <c r="D8929" t="s">
        <v>13</v>
      </c>
      <c r="E8929" t="s">
        <v>14</v>
      </c>
      <c r="F8929" t="s">
        <v>26</v>
      </c>
      <c r="G8929" s="3">
        <v>45099.962210648147</v>
      </c>
      <c r="H8929" s="1">
        <v>83750</v>
      </c>
      <c r="I8929" t="s">
        <v>15595</v>
      </c>
    </row>
    <row r="8930" spans="1:10">
      <c r="A8930" t="s">
        <v>18</v>
      </c>
      <c r="B8930" t="s">
        <v>15596</v>
      </c>
      <c r="D8930" t="s">
        <v>13</v>
      </c>
      <c r="E8930" t="s">
        <v>14</v>
      </c>
      <c r="F8930" t="s">
        <v>26</v>
      </c>
      <c r="G8930" s="3">
        <v>45041.958321759259</v>
      </c>
      <c r="H8930" s="1">
        <v>160000</v>
      </c>
      <c r="I8930" t="s">
        <v>7856</v>
      </c>
      <c r="J8930" t="s">
        <v>9896</v>
      </c>
    </row>
    <row r="8931" spans="1:10">
      <c r="A8931" t="s">
        <v>33</v>
      </c>
      <c r="B8931" t="s">
        <v>33</v>
      </c>
      <c r="C8931" t="s">
        <v>1117</v>
      </c>
      <c r="D8931" t="s">
        <v>13</v>
      </c>
      <c r="E8931" t="s">
        <v>14</v>
      </c>
      <c r="F8931" t="s">
        <v>26</v>
      </c>
      <c r="G8931" s="3">
        <v>45004.975972222222</v>
      </c>
      <c r="H8931" s="1">
        <v>105000</v>
      </c>
      <c r="I8931" t="s">
        <v>15597</v>
      </c>
      <c r="J8931" t="s">
        <v>344</v>
      </c>
    </row>
    <row r="8932" spans="1:10">
      <c r="A8932" t="s">
        <v>18</v>
      </c>
      <c r="B8932" t="s">
        <v>15598</v>
      </c>
      <c r="C8932" t="s">
        <v>12827</v>
      </c>
      <c r="D8932" t="s">
        <v>13</v>
      </c>
      <c r="E8932" t="s">
        <v>14</v>
      </c>
      <c r="F8932" t="s">
        <v>26</v>
      </c>
      <c r="G8932" s="3">
        <v>44967.991435185184</v>
      </c>
      <c r="H8932" s="1">
        <v>90000</v>
      </c>
      <c r="I8932" t="s">
        <v>15599</v>
      </c>
      <c r="J8932" t="s">
        <v>15600</v>
      </c>
    </row>
    <row r="8933" spans="1:10">
      <c r="A8933" t="s">
        <v>10</v>
      </c>
      <c r="B8933" t="s">
        <v>15601</v>
      </c>
      <c r="C8933" t="s">
        <v>411</v>
      </c>
      <c r="D8933" t="s">
        <v>13</v>
      </c>
      <c r="E8933" t="s">
        <v>14</v>
      </c>
      <c r="F8933" t="s">
        <v>411</v>
      </c>
      <c r="G8933" s="3">
        <v>45021.977488425924</v>
      </c>
      <c r="H8933" s="1">
        <v>157500</v>
      </c>
      <c r="I8933" t="s">
        <v>15602</v>
      </c>
      <c r="J8933" t="s">
        <v>3990</v>
      </c>
    </row>
    <row r="8934" spans="1:10">
      <c r="A8934" t="s">
        <v>73</v>
      </c>
      <c r="B8934" t="s">
        <v>8286</v>
      </c>
      <c r="C8934" t="s">
        <v>8978</v>
      </c>
      <c r="D8934" t="s">
        <v>13</v>
      </c>
      <c r="E8934" t="s">
        <v>14</v>
      </c>
      <c r="F8934" t="s">
        <v>26</v>
      </c>
      <c r="G8934" s="3">
        <v>45036.975949074076</v>
      </c>
      <c r="H8934" s="1">
        <v>125000</v>
      </c>
      <c r="I8934" t="s">
        <v>12009</v>
      </c>
      <c r="J8934" t="s">
        <v>15603</v>
      </c>
    </row>
    <row r="8935" spans="1:10">
      <c r="A8935" t="s">
        <v>10</v>
      </c>
      <c r="B8935" t="s">
        <v>10</v>
      </c>
      <c r="C8935" t="s">
        <v>662</v>
      </c>
      <c r="D8935" t="s">
        <v>13</v>
      </c>
      <c r="E8935" t="s">
        <v>14</v>
      </c>
      <c r="F8935" t="s">
        <v>26</v>
      </c>
      <c r="G8935" s="3">
        <v>44937.961747685185</v>
      </c>
      <c r="H8935" s="1">
        <v>99876.2734375</v>
      </c>
      <c r="I8935" t="s">
        <v>15604</v>
      </c>
      <c r="J8935" t="s">
        <v>15605</v>
      </c>
    </row>
    <row r="8936" spans="1:10">
      <c r="A8936" t="s">
        <v>10</v>
      </c>
      <c r="B8936" t="s">
        <v>3429</v>
      </c>
      <c r="C8936" t="s">
        <v>119</v>
      </c>
      <c r="D8936" t="s">
        <v>13</v>
      </c>
      <c r="E8936" t="s">
        <v>14</v>
      </c>
      <c r="F8936" t="s">
        <v>26</v>
      </c>
      <c r="G8936" s="3">
        <v>45198.987662037034</v>
      </c>
      <c r="H8936" s="1">
        <v>120000</v>
      </c>
      <c r="I8936" t="s">
        <v>2666</v>
      </c>
      <c r="J8936" t="s">
        <v>2343</v>
      </c>
    </row>
    <row r="8937" spans="1:10">
      <c r="A8937" t="s">
        <v>18</v>
      </c>
      <c r="B8937" t="s">
        <v>15606</v>
      </c>
      <c r="C8937" t="s">
        <v>665</v>
      </c>
      <c r="D8937" t="s">
        <v>13</v>
      </c>
      <c r="E8937" t="s">
        <v>14</v>
      </c>
      <c r="F8937" t="s">
        <v>666</v>
      </c>
      <c r="G8937" s="3">
        <v>45154.998576388891</v>
      </c>
      <c r="H8937" s="1">
        <v>72000</v>
      </c>
      <c r="I8937" t="s">
        <v>828</v>
      </c>
      <c r="J8937" t="s">
        <v>286</v>
      </c>
    </row>
    <row r="8938" spans="1:10">
      <c r="A8938" t="s">
        <v>10</v>
      </c>
      <c r="B8938" t="s">
        <v>10</v>
      </c>
      <c r="C8938" t="s">
        <v>119</v>
      </c>
      <c r="D8938" t="s">
        <v>13</v>
      </c>
      <c r="E8938" t="s">
        <v>14</v>
      </c>
      <c r="F8938" t="s">
        <v>26</v>
      </c>
      <c r="G8938" s="3">
        <v>44950.017500000002</v>
      </c>
      <c r="H8938" s="1">
        <v>115000</v>
      </c>
      <c r="I8938" t="s">
        <v>980</v>
      </c>
      <c r="J8938" t="s">
        <v>9144</v>
      </c>
    </row>
    <row r="8939" spans="1:10">
      <c r="A8939" t="s">
        <v>33</v>
      </c>
      <c r="B8939" t="s">
        <v>33</v>
      </c>
      <c r="C8939" t="s">
        <v>6690</v>
      </c>
      <c r="D8939" t="s">
        <v>13</v>
      </c>
      <c r="E8939" t="s">
        <v>14</v>
      </c>
      <c r="F8939" t="s">
        <v>6691</v>
      </c>
      <c r="G8939" s="3">
        <v>45164.968912037039</v>
      </c>
      <c r="H8939" s="1">
        <v>57500</v>
      </c>
      <c r="I8939" t="s">
        <v>15607</v>
      </c>
      <c r="J8939" t="s">
        <v>14724</v>
      </c>
    </row>
    <row r="8940" spans="1:10">
      <c r="A8940" t="s">
        <v>10</v>
      </c>
      <c r="B8940" t="s">
        <v>15608</v>
      </c>
      <c r="C8940" t="s">
        <v>162</v>
      </c>
      <c r="D8940" t="s">
        <v>13</v>
      </c>
      <c r="E8940" t="s">
        <v>14</v>
      </c>
      <c r="F8940" t="s">
        <v>162</v>
      </c>
      <c r="G8940" s="3">
        <v>45188.662638888891</v>
      </c>
      <c r="H8940" s="1">
        <v>105300</v>
      </c>
      <c r="I8940" t="s">
        <v>15609</v>
      </c>
    </row>
    <row r="8941" spans="1:10">
      <c r="A8941" t="s">
        <v>10</v>
      </c>
      <c r="B8941" t="s">
        <v>15610</v>
      </c>
      <c r="C8941" t="s">
        <v>1029</v>
      </c>
      <c r="D8941" t="s">
        <v>13</v>
      </c>
      <c r="E8941" t="s">
        <v>14</v>
      </c>
      <c r="F8941" t="s">
        <v>26</v>
      </c>
      <c r="G8941" s="3">
        <v>45147.961053240739</v>
      </c>
      <c r="H8941" s="1">
        <v>180000</v>
      </c>
      <c r="I8941" t="s">
        <v>15611</v>
      </c>
      <c r="J8941" t="s">
        <v>15612</v>
      </c>
    </row>
    <row r="8942" spans="1:10">
      <c r="A8942" t="s">
        <v>73</v>
      </c>
      <c r="B8942" t="s">
        <v>15613</v>
      </c>
      <c r="C8942" t="s">
        <v>4073</v>
      </c>
      <c r="D8942" t="s">
        <v>13</v>
      </c>
      <c r="E8942" t="s">
        <v>14</v>
      </c>
      <c r="F8942" t="s">
        <v>26</v>
      </c>
      <c r="G8942" s="3">
        <v>44972.965682870374</v>
      </c>
      <c r="H8942" s="1">
        <v>138200</v>
      </c>
      <c r="I8942" t="s">
        <v>1707</v>
      </c>
      <c r="J8942" t="s">
        <v>15614</v>
      </c>
    </row>
    <row r="8943" spans="1:10">
      <c r="A8943" t="s">
        <v>33</v>
      </c>
      <c r="B8943" t="s">
        <v>15615</v>
      </c>
      <c r="C8943" t="s">
        <v>12126</v>
      </c>
      <c r="D8943" t="s">
        <v>13</v>
      </c>
      <c r="E8943" t="s">
        <v>14</v>
      </c>
      <c r="F8943" t="s">
        <v>12126</v>
      </c>
      <c r="G8943" s="3">
        <v>45163.007719907408</v>
      </c>
      <c r="H8943" s="1">
        <v>100500</v>
      </c>
      <c r="I8943" t="s">
        <v>206</v>
      </c>
      <c r="J8943" t="s">
        <v>15616</v>
      </c>
    </row>
    <row r="8944" spans="1:10">
      <c r="A8944" t="s">
        <v>18</v>
      </c>
      <c r="B8944" t="s">
        <v>15617</v>
      </c>
      <c r="C8944" t="s">
        <v>792</v>
      </c>
      <c r="D8944" t="s">
        <v>13</v>
      </c>
      <c r="E8944" t="s">
        <v>14</v>
      </c>
      <c r="F8944" t="s">
        <v>20</v>
      </c>
      <c r="G8944" s="3">
        <v>45273.012777777774</v>
      </c>
      <c r="H8944" s="1">
        <v>125000</v>
      </c>
      <c r="I8944" t="s">
        <v>15618</v>
      </c>
      <c r="J8944" t="s">
        <v>1278</v>
      </c>
    </row>
    <row r="8945" spans="1:10">
      <c r="A8945" t="s">
        <v>10</v>
      </c>
      <c r="B8945" t="s">
        <v>398</v>
      </c>
      <c r="C8945" t="s">
        <v>232</v>
      </c>
      <c r="D8945" t="s">
        <v>13</v>
      </c>
      <c r="E8945" t="s">
        <v>14</v>
      </c>
      <c r="F8945" t="s">
        <v>26</v>
      </c>
      <c r="G8945" s="3">
        <v>44949.960613425923</v>
      </c>
      <c r="H8945" s="1">
        <v>205000</v>
      </c>
      <c r="I8945" t="s">
        <v>335</v>
      </c>
      <c r="J8945" t="s">
        <v>1334</v>
      </c>
    </row>
    <row r="8946" spans="1:10">
      <c r="A8946" t="s">
        <v>33</v>
      </c>
      <c r="B8946" t="s">
        <v>15619</v>
      </c>
      <c r="C8946" t="s">
        <v>1597</v>
      </c>
      <c r="D8946" t="s">
        <v>13</v>
      </c>
      <c r="E8946" t="s">
        <v>14</v>
      </c>
      <c r="F8946" t="s">
        <v>26</v>
      </c>
      <c r="G8946" s="3">
        <v>45086.958831018521</v>
      </c>
      <c r="H8946" s="1">
        <v>107500</v>
      </c>
      <c r="I8946" t="s">
        <v>88</v>
      </c>
      <c r="J8946" t="s">
        <v>15620</v>
      </c>
    </row>
    <row r="8947" spans="1:10">
      <c r="A8947" t="s">
        <v>10</v>
      </c>
      <c r="B8947" t="s">
        <v>3023</v>
      </c>
      <c r="C8947" t="s">
        <v>3024</v>
      </c>
      <c r="D8947" t="s">
        <v>13</v>
      </c>
      <c r="E8947" t="s">
        <v>14</v>
      </c>
      <c r="F8947" t="s">
        <v>26</v>
      </c>
      <c r="G8947" s="3">
        <v>45221.991990740738</v>
      </c>
      <c r="H8947" s="1">
        <v>117606</v>
      </c>
      <c r="I8947" t="s">
        <v>3025</v>
      </c>
    </row>
    <row r="8948" spans="1:10">
      <c r="A8948" t="s">
        <v>33</v>
      </c>
      <c r="B8948" t="s">
        <v>15621</v>
      </c>
      <c r="C8948" t="s">
        <v>1747</v>
      </c>
      <c r="D8948" t="s">
        <v>13</v>
      </c>
      <c r="E8948" t="s">
        <v>14</v>
      </c>
      <c r="F8948" t="s">
        <v>314</v>
      </c>
      <c r="G8948" s="3">
        <v>45020.991076388891</v>
      </c>
      <c r="H8948" s="1">
        <v>98500</v>
      </c>
      <c r="I8948" t="s">
        <v>1748</v>
      </c>
      <c r="J8948" t="s">
        <v>15622</v>
      </c>
    </row>
    <row r="8949" spans="1:10">
      <c r="A8949" t="s">
        <v>73</v>
      </c>
      <c r="B8949" t="s">
        <v>15623</v>
      </c>
      <c r="C8949" t="s">
        <v>521</v>
      </c>
      <c r="D8949" t="s">
        <v>13</v>
      </c>
      <c r="E8949" t="s">
        <v>14</v>
      </c>
      <c r="F8949" t="s">
        <v>26</v>
      </c>
      <c r="G8949" s="3">
        <v>44999.97016203704</v>
      </c>
      <c r="H8949" s="1">
        <v>140000</v>
      </c>
      <c r="I8949" t="s">
        <v>15624</v>
      </c>
      <c r="J8949" t="s">
        <v>15625</v>
      </c>
    </row>
    <row r="8950" spans="1:10">
      <c r="A8950" t="s">
        <v>33</v>
      </c>
      <c r="B8950" t="s">
        <v>15626</v>
      </c>
      <c r="C8950" t="s">
        <v>411</v>
      </c>
      <c r="D8950" t="s">
        <v>13</v>
      </c>
      <c r="E8950" t="s">
        <v>14</v>
      </c>
      <c r="F8950" t="s">
        <v>411</v>
      </c>
      <c r="G8950" s="3">
        <v>44943.975902777776</v>
      </c>
      <c r="H8950" s="1">
        <v>109500</v>
      </c>
      <c r="I8950" t="s">
        <v>15627</v>
      </c>
      <c r="J8950" t="s">
        <v>15628</v>
      </c>
    </row>
    <row r="8951" spans="1:10">
      <c r="A8951" t="s">
        <v>33</v>
      </c>
      <c r="B8951" t="s">
        <v>15629</v>
      </c>
      <c r="C8951" t="s">
        <v>792</v>
      </c>
      <c r="D8951" t="s">
        <v>13</v>
      </c>
      <c r="E8951" t="s">
        <v>14</v>
      </c>
      <c r="F8951" t="s">
        <v>20</v>
      </c>
      <c r="G8951" s="3">
        <v>45205.969259259262</v>
      </c>
      <c r="H8951" s="1">
        <v>175000</v>
      </c>
      <c r="I8951" t="s">
        <v>15630</v>
      </c>
    </row>
    <row r="8952" spans="1:10">
      <c r="A8952" t="s">
        <v>10</v>
      </c>
      <c r="B8952" t="s">
        <v>15631</v>
      </c>
      <c r="C8952" t="s">
        <v>170</v>
      </c>
      <c r="D8952" t="s">
        <v>13</v>
      </c>
      <c r="E8952" t="s">
        <v>14</v>
      </c>
      <c r="F8952" t="s">
        <v>171</v>
      </c>
      <c r="G8952" s="3">
        <v>44991.999502314815</v>
      </c>
      <c r="H8952" s="1">
        <v>69962.5</v>
      </c>
      <c r="I8952" t="s">
        <v>10352</v>
      </c>
      <c r="J8952" t="s">
        <v>15632</v>
      </c>
    </row>
    <row r="8953" spans="1:10">
      <c r="A8953" t="s">
        <v>10</v>
      </c>
      <c r="B8953" t="s">
        <v>15633</v>
      </c>
      <c r="C8953" t="s">
        <v>24</v>
      </c>
      <c r="D8953" t="s">
        <v>13</v>
      </c>
      <c r="E8953" t="s">
        <v>25</v>
      </c>
      <c r="F8953" t="s">
        <v>26</v>
      </c>
      <c r="G8953" s="3">
        <v>45019.96130787037</v>
      </c>
      <c r="H8953" s="1">
        <v>185000</v>
      </c>
      <c r="I8953" t="s">
        <v>12295</v>
      </c>
      <c r="J8953" t="s">
        <v>12296</v>
      </c>
    </row>
    <row r="8954" spans="1:10">
      <c r="A8954" t="s">
        <v>18</v>
      </c>
      <c r="B8954" t="s">
        <v>2856</v>
      </c>
      <c r="C8954" t="s">
        <v>365</v>
      </c>
      <c r="D8954" t="s">
        <v>13</v>
      </c>
      <c r="E8954" t="s">
        <v>14</v>
      </c>
      <c r="F8954" t="s">
        <v>20</v>
      </c>
      <c r="G8954" s="3">
        <v>45207.98474537037</v>
      </c>
      <c r="H8954" s="1">
        <v>150000</v>
      </c>
      <c r="I8954" t="s">
        <v>516</v>
      </c>
      <c r="J8954" t="s">
        <v>15634</v>
      </c>
    </row>
    <row r="8955" spans="1:10">
      <c r="A8955" t="s">
        <v>10</v>
      </c>
      <c r="B8955" t="s">
        <v>15635</v>
      </c>
      <c r="C8955" t="s">
        <v>24</v>
      </c>
      <c r="D8955" t="s">
        <v>13</v>
      </c>
      <c r="E8955" t="s">
        <v>25</v>
      </c>
      <c r="F8955" t="s">
        <v>26</v>
      </c>
      <c r="G8955" s="3">
        <v>45133.960335648146</v>
      </c>
      <c r="H8955" s="1">
        <v>171500</v>
      </c>
      <c r="I8955" t="s">
        <v>458</v>
      </c>
      <c r="J8955" t="s">
        <v>15636</v>
      </c>
    </row>
    <row r="8956" spans="1:10">
      <c r="A8956" t="s">
        <v>10</v>
      </c>
      <c r="B8956" t="s">
        <v>15637</v>
      </c>
      <c r="C8956" t="s">
        <v>26</v>
      </c>
      <c r="D8956" t="s">
        <v>13</v>
      </c>
      <c r="E8956" t="s">
        <v>14</v>
      </c>
      <c r="F8956" t="s">
        <v>26</v>
      </c>
      <c r="G8956" s="3">
        <v>45217.961516203701</v>
      </c>
      <c r="H8956" s="1">
        <v>100000</v>
      </c>
      <c r="I8956" t="s">
        <v>15638</v>
      </c>
      <c r="J8956" t="s">
        <v>431</v>
      </c>
    </row>
    <row r="8957" spans="1:10">
      <c r="A8957" t="s">
        <v>106</v>
      </c>
      <c r="B8957" t="s">
        <v>15639</v>
      </c>
      <c r="C8957" t="s">
        <v>901</v>
      </c>
      <c r="D8957" t="s">
        <v>13</v>
      </c>
      <c r="E8957" t="s">
        <v>14</v>
      </c>
      <c r="F8957" t="s">
        <v>20</v>
      </c>
      <c r="G8957" s="3">
        <v>45115.005995370368</v>
      </c>
      <c r="H8957" s="1">
        <v>90000</v>
      </c>
      <c r="I8957" t="s">
        <v>4049</v>
      </c>
      <c r="J8957" t="s">
        <v>4428</v>
      </c>
    </row>
    <row r="8958" spans="1:10">
      <c r="A8958" t="s">
        <v>18</v>
      </c>
      <c r="B8958" t="s">
        <v>18</v>
      </c>
      <c r="C8958" t="s">
        <v>170</v>
      </c>
      <c r="D8958" t="s">
        <v>13</v>
      </c>
      <c r="E8958" t="s">
        <v>14</v>
      </c>
      <c r="F8958" t="s">
        <v>171</v>
      </c>
      <c r="G8958" s="3">
        <v>45047.967592592591</v>
      </c>
      <c r="H8958" s="1">
        <v>147500</v>
      </c>
      <c r="I8958" t="s">
        <v>10352</v>
      </c>
      <c r="J8958" t="s">
        <v>15640</v>
      </c>
    </row>
    <row r="8959" spans="1:10">
      <c r="A8959" t="s">
        <v>33</v>
      </c>
      <c r="B8959" t="s">
        <v>33</v>
      </c>
      <c r="C8959" t="s">
        <v>24</v>
      </c>
      <c r="D8959" t="s">
        <v>13</v>
      </c>
      <c r="E8959" t="s">
        <v>25</v>
      </c>
      <c r="F8959" t="s">
        <v>26</v>
      </c>
      <c r="G8959" s="3">
        <v>45181.958923611113</v>
      </c>
      <c r="H8959" s="1">
        <v>117500</v>
      </c>
      <c r="I8959" t="s">
        <v>130</v>
      </c>
      <c r="J8959" t="s">
        <v>97</v>
      </c>
    </row>
    <row r="8960" spans="1:10">
      <c r="A8960" t="s">
        <v>106</v>
      </c>
      <c r="B8960" t="s">
        <v>15641</v>
      </c>
      <c r="C8960" t="s">
        <v>4224</v>
      </c>
      <c r="D8960" t="s">
        <v>13</v>
      </c>
      <c r="E8960" t="s">
        <v>14</v>
      </c>
      <c r="F8960" t="s">
        <v>26</v>
      </c>
      <c r="G8960" s="3">
        <v>45242.013541666667</v>
      </c>
      <c r="H8960" s="1">
        <v>146000</v>
      </c>
      <c r="I8960" t="s">
        <v>980</v>
      </c>
    </row>
    <row r="8961" spans="1:10">
      <c r="A8961" t="s">
        <v>18</v>
      </c>
      <c r="B8961" t="s">
        <v>18</v>
      </c>
      <c r="C8961" t="s">
        <v>13483</v>
      </c>
      <c r="D8961" t="s">
        <v>13</v>
      </c>
      <c r="E8961" t="s">
        <v>14</v>
      </c>
      <c r="F8961" t="s">
        <v>262</v>
      </c>
      <c r="G8961" s="3">
        <v>45055.993090277778</v>
      </c>
      <c r="H8961" s="1">
        <v>147500</v>
      </c>
      <c r="I8961" t="s">
        <v>15642</v>
      </c>
      <c r="J8961" t="s">
        <v>15643</v>
      </c>
    </row>
    <row r="8962" spans="1:10">
      <c r="A8962" t="s">
        <v>77</v>
      </c>
      <c r="B8962" t="s">
        <v>77</v>
      </c>
      <c r="C8962" t="s">
        <v>24</v>
      </c>
      <c r="D8962" t="s">
        <v>13</v>
      </c>
      <c r="E8962" t="s">
        <v>25</v>
      </c>
      <c r="F8962" t="s">
        <v>26</v>
      </c>
      <c r="G8962" s="3">
        <v>45271.959618055553</v>
      </c>
      <c r="H8962" s="1">
        <v>81200</v>
      </c>
      <c r="I8962" t="s">
        <v>15644</v>
      </c>
    </row>
    <row r="8963" spans="1:10">
      <c r="A8963" t="s">
        <v>33</v>
      </c>
      <c r="B8963" t="s">
        <v>15645</v>
      </c>
      <c r="C8963" t="s">
        <v>342</v>
      </c>
      <c r="D8963" t="s">
        <v>13</v>
      </c>
      <c r="E8963" t="s">
        <v>14</v>
      </c>
      <c r="F8963" t="s">
        <v>26</v>
      </c>
      <c r="G8963" s="3">
        <v>45184.959756944445</v>
      </c>
      <c r="H8963" s="1">
        <v>80000</v>
      </c>
      <c r="I8963" t="s">
        <v>15646</v>
      </c>
    </row>
    <row r="8964" spans="1:10">
      <c r="A8964" t="s">
        <v>73</v>
      </c>
      <c r="B8964" t="s">
        <v>15647</v>
      </c>
      <c r="C8964" t="s">
        <v>1029</v>
      </c>
      <c r="D8964" t="s">
        <v>13</v>
      </c>
      <c r="E8964" t="s">
        <v>14</v>
      </c>
      <c r="F8964" t="s">
        <v>26</v>
      </c>
      <c r="G8964" s="3">
        <v>45025.96534722222</v>
      </c>
      <c r="H8964" s="1">
        <v>120000</v>
      </c>
      <c r="I8964" t="s">
        <v>7017</v>
      </c>
      <c r="J8964" t="s">
        <v>7018</v>
      </c>
    </row>
    <row r="8965" spans="1:10">
      <c r="A8965" t="s">
        <v>135</v>
      </c>
      <c r="B8965" t="s">
        <v>15648</v>
      </c>
      <c r="C8965" t="s">
        <v>24</v>
      </c>
      <c r="D8965" t="s">
        <v>13</v>
      </c>
      <c r="E8965" t="s">
        <v>25</v>
      </c>
      <c r="F8965" t="s">
        <v>26</v>
      </c>
      <c r="G8965" s="3">
        <v>45033.958298611113</v>
      </c>
      <c r="H8965" s="1">
        <v>97517.5</v>
      </c>
      <c r="I8965" t="s">
        <v>928</v>
      </c>
      <c r="J8965" t="s">
        <v>316</v>
      </c>
    </row>
    <row r="8966" spans="1:10">
      <c r="A8966" t="s">
        <v>33</v>
      </c>
      <c r="B8966" t="s">
        <v>33</v>
      </c>
      <c r="C8966" t="s">
        <v>15649</v>
      </c>
      <c r="D8966" t="s">
        <v>13</v>
      </c>
      <c r="E8966" t="s">
        <v>14</v>
      </c>
      <c r="F8966" t="s">
        <v>209</v>
      </c>
      <c r="G8966" s="3">
        <v>45034.990115740744</v>
      </c>
      <c r="H8966" s="1">
        <v>53014</v>
      </c>
      <c r="I8966" t="s">
        <v>15650</v>
      </c>
      <c r="J8966" t="s">
        <v>15651</v>
      </c>
    </row>
    <row r="8967" spans="1:10">
      <c r="A8967" t="s">
        <v>10</v>
      </c>
      <c r="B8967" t="s">
        <v>15652</v>
      </c>
      <c r="C8967" t="s">
        <v>24</v>
      </c>
      <c r="D8967" t="s">
        <v>13</v>
      </c>
      <c r="E8967" t="s">
        <v>25</v>
      </c>
      <c r="F8967" t="s">
        <v>20</v>
      </c>
      <c r="G8967" s="3">
        <v>45029.984861111108</v>
      </c>
      <c r="H8967" s="1">
        <v>229500</v>
      </c>
      <c r="I8967" t="s">
        <v>1501</v>
      </c>
      <c r="J8967" t="s">
        <v>15653</v>
      </c>
    </row>
    <row r="8968" spans="1:10">
      <c r="A8968" t="s">
        <v>33</v>
      </c>
      <c r="B8968" t="s">
        <v>15654</v>
      </c>
      <c r="C8968" t="s">
        <v>1891</v>
      </c>
      <c r="D8968" t="s">
        <v>412</v>
      </c>
      <c r="E8968" t="s">
        <v>14</v>
      </c>
      <c r="F8968" t="s">
        <v>1891</v>
      </c>
      <c r="G8968" s="3">
        <v>44936.989490740743</v>
      </c>
      <c r="H8968" s="1">
        <v>45000</v>
      </c>
      <c r="I8968" t="s">
        <v>685</v>
      </c>
      <c r="J8968" t="s">
        <v>15655</v>
      </c>
    </row>
    <row r="8969" spans="1:10">
      <c r="A8969" t="s">
        <v>10</v>
      </c>
      <c r="B8969" t="s">
        <v>15656</v>
      </c>
      <c r="C8969" t="s">
        <v>26</v>
      </c>
      <c r="D8969" t="s">
        <v>1075</v>
      </c>
      <c r="E8969" t="s">
        <v>14</v>
      </c>
      <c r="F8969" t="s">
        <v>20</v>
      </c>
      <c r="G8969" s="3">
        <v>45289.03365740741</v>
      </c>
      <c r="H8969" s="1">
        <v>119550</v>
      </c>
      <c r="I8969" t="s">
        <v>420</v>
      </c>
      <c r="J8969" t="s">
        <v>15657</v>
      </c>
    </row>
    <row r="8970" spans="1:10">
      <c r="A8970" t="s">
        <v>18</v>
      </c>
      <c r="B8970" t="s">
        <v>15658</v>
      </c>
      <c r="C8970" t="s">
        <v>805</v>
      </c>
      <c r="D8970" t="s">
        <v>13</v>
      </c>
      <c r="E8970" t="s">
        <v>14</v>
      </c>
      <c r="F8970" t="s">
        <v>806</v>
      </c>
      <c r="G8970" s="3">
        <v>45043.975277777776</v>
      </c>
      <c r="H8970" s="1">
        <v>147500</v>
      </c>
      <c r="I8970" t="s">
        <v>1055</v>
      </c>
      <c r="J8970" t="s">
        <v>15659</v>
      </c>
    </row>
    <row r="8971" spans="1:10">
      <c r="A8971" t="s">
        <v>33</v>
      </c>
      <c r="B8971" t="s">
        <v>15660</v>
      </c>
      <c r="C8971" t="s">
        <v>232</v>
      </c>
      <c r="D8971" t="s">
        <v>13</v>
      </c>
      <c r="E8971" t="s">
        <v>14</v>
      </c>
      <c r="F8971" t="s">
        <v>26</v>
      </c>
      <c r="G8971" s="3">
        <v>45117.958356481482</v>
      </c>
      <c r="H8971" s="1">
        <v>66250</v>
      </c>
      <c r="I8971" t="s">
        <v>685</v>
      </c>
      <c r="J8971" t="s">
        <v>15661</v>
      </c>
    </row>
    <row r="8972" spans="1:10">
      <c r="A8972" t="s">
        <v>10</v>
      </c>
      <c r="B8972" t="s">
        <v>10</v>
      </c>
      <c r="C8972" t="s">
        <v>232</v>
      </c>
      <c r="D8972" t="s">
        <v>13</v>
      </c>
      <c r="E8972" t="s">
        <v>14</v>
      </c>
      <c r="F8972" t="s">
        <v>26</v>
      </c>
      <c r="G8972" s="3">
        <v>45118.962106481478</v>
      </c>
      <c r="H8972" s="1">
        <v>175000</v>
      </c>
      <c r="I8972" t="s">
        <v>15662</v>
      </c>
      <c r="J8972" t="s">
        <v>15663</v>
      </c>
    </row>
    <row r="8973" spans="1:10">
      <c r="A8973" t="s">
        <v>1537</v>
      </c>
      <c r="B8973" t="s">
        <v>13026</v>
      </c>
      <c r="C8973" t="s">
        <v>10805</v>
      </c>
      <c r="D8973" t="s">
        <v>13</v>
      </c>
      <c r="E8973" t="s">
        <v>14</v>
      </c>
      <c r="F8973" t="s">
        <v>26</v>
      </c>
      <c r="G8973" s="3">
        <v>45200.00037037037</v>
      </c>
      <c r="H8973" s="1">
        <v>57600</v>
      </c>
      <c r="I8973" t="s">
        <v>10806</v>
      </c>
      <c r="J8973" t="s">
        <v>286</v>
      </c>
    </row>
    <row r="8974" spans="1:10">
      <c r="A8974" t="s">
        <v>10</v>
      </c>
      <c r="B8974" t="s">
        <v>15664</v>
      </c>
      <c r="C8974" t="s">
        <v>24</v>
      </c>
      <c r="D8974" t="s">
        <v>13</v>
      </c>
      <c r="E8974" t="s">
        <v>25</v>
      </c>
      <c r="F8974" t="s">
        <v>26</v>
      </c>
      <c r="G8974" s="3">
        <v>44951.962430555555</v>
      </c>
      <c r="H8974" s="1">
        <v>150000</v>
      </c>
      <c r="I8974" t="s">
        <v>15665</v>
      </c>
      <c r="J8974" t="s">
        <v>15666</v>
      </c>
    </row>
    <row r="8975" spans="1:10">
      <c r="A8975" t="s">
        <v>10</v>
      </c>
      <c r="B8975" t="s">
        <v>15667</v>
      </c>
      <c r="C8975" t="s">
        <v>243</v>
      </c>
      <c r="D8975" t="s">
        <v>13</v>
      </c>
      <c r="E8975" t="s">
        <v>14</v>
      </c>
      <c r="F8975" t="s">
        <v>26</v>
      </c>
      <c r="G8975" s="3">
        <v>45194.961701388886</v>
      </c>
      <c r="H8975" s="1">
        <v>152500</v>
      </c>
      <c r="I8975" t="s">
        <v>3316</v>
      </c>
      <c r="J8975" t="s">
        <v>1183</v>
      </c>
    </row>
    <row r="8976" spans="1:10">
      <c r="A8976" t="s">
        <v>212</v>
      </c>
      <c r="B8976" t="s">
        <v>15668</v>
      </c>
      <c r="C8976" t="s">
        <v>24</v>
      </c>
      <c r="D8976" t="s">
        <v>13</v>
      </c>
      <c r="E8976" t="s">
        <v>25</v>
      </c>
      <c r="F8976" t="s">
        <v>26</v>
      </c>
      <c r="G8976" s="3">
        <v>45166.961655092593</v>
      </c>
      <c r="H8976" s="1">
        <v>163000</v>
      </c>
      <c r="I8976" t="s">
        <v>3939</v>
      </c>
      <c r="J8976" t="s">
        <v>3940</v>
      </c>
    </row>
    <row r="8977" spans="1:10">
      <c r="A8977" t="s">
        <v>10</v>
      </c>
      <c r="B8977" t="s">
        <v>15669</v>
      </c>
      <c r="C8977" t="s">
        <v>276</v>
      </c>
      <c r="D8977" t="s">
        <v>13</v>
      </c>
      <c r="E8977" t="s">
        <v>14</v>
      </c>
      <c r="F8977" t="s">
        <v>26</v>
      </c>
      <c r="G8977" s="3">
        <v>45212.960381944446</v>
      </c>
      <c r="H8977" s="1">
        <v>182000</v>
      </c>
      <c r="I8977" t="s">
        <v>5761</v>
      </c>
      <c r="J8977" t="s">
        <v>338</v>
      </c>
    </row>
    <row r="8978" spans="1:10">
      <c r="A8978" t="s">
        <v>18</v>
      </c>
      <c r="B8978" t="s">
        <v>18</v>
      </c>
      <c r="C8978" t="s">
        <v>4885</v>
      </c>
      <c r="D8978" t="s">
        <v>13</v>
      </c>
      <c r="E8978" t="s">
        <v>14</v>
      </c>
      <c r="F8978" t="s">
        <v>26</v>
      </c>
      <c r="G8978" s="3">
        <v>45079.978738425925</v>
      </c>
      <c r="H8978" s="1">
        <v>132500</v>
      </c>
      <c r="I8978" t="s">
        <v>15670</v>
      </c>
      <c r="J8978" t="s">
        <v>15671</v>
      </c>
    </row>
    <row r="8979" spans="1:10">
      <c r="A8979" t="s">
        <v>33</v>
      </c>
      <c r="B8979" t="s">
        <v>15672</v>
      </c>
      <c r="C8979" t="s">
        <v>136</v>
      </c>
      <c r="D8979" t="s">
        <v>13</v>
      </c>
      <c r="E8979" t="s">
        <v>14</v>
      </c>
      <c r="F8979" t="s">
        <v>26</v>
      </c>
      <c r="G8979" s="3">
        <v>45041.959201388891</v>
      </c>
      <c r="H8979" s="1">
        <v>130000</v>
      </c>
      <c r="I8979" t="s">
        <v>21</v>
      </c>
      <c r="J8979" t="s">
        <v>1297</v>
      </c>
    </row>
    <row r="8980" spans="1:10">
      <c r="A8980" t="s">
        <v>10</v>
      </c>
      <c r="B8980" t="s">
        <v>15673</v>
      </c>
      <c r="C8980" t="s">
        <v>553</v>
      </c>
      <c r="D8980" t="s">
        <v>13</v>
      </c>
      <c r="E8980" t="s">
        <v>14</v>
      </c>
      <c r="F8980" t="s">
        <v>26</v>
      </c>
      <c r="G8980" s="3">
        <v>44997.962164351855</v>
      </c>
      <c r="H8980" s="1">
        <v>95000</v>
      </c>
      <c r="I8980" t="s">
        <v>15674</v>
      </c>
      <c r="J8980" t="s">
        <v>3812</v>
      </c>
    </row>
    <row r="8981" spans="1:10">
      <c r="A8981" t="s">
        <v>212</v>
      </c>
      <c r="B8981" t="s">
        <v>15675</v>
      </c>
      <c r="C8981" t="s">
        <v>201</v>
      </c>
      <c r="D8981" t="s">
        <v>13</v>
      </c>
      <c r="E8981" t="s">
        <v>14</v>
      </c>
      <c r="F8981" t="s">
        <v>26</v>
      </c>
      <c r="G8981" s="3">
        <v>45083.961678240739</v>
      </c>
      <c r="H8981" s="1">
        <v>145000</v>
      </c>
      <c r="I8981" t="s">
        <v>257</v>
      </c>
      <c r="J8981" t="s">
        <v>10472</v>
      </c>
    </row>
    <row r="8982" spans="1:10">
      <c r="A8982" t="s">
        <v>73</v>
      </c>
      <c r="B8982" t="s">
        <v>73</v>
      </c>
      <c r="C8982" t="s">
        <v>508</v>
      </c>
      <c r="D8982" t="s">
        <v>13</v>
      </c>
      <c r="E8982" t="s">
        <v>14</v>
      </c>
      <c r="F8982" t="s">
        <v>509</v>
      </c>
      <c r="G8982" s="3">
        <v>45118.992245370369</v>
      </c>
      <c r="H8982" s="1">
        <v>147500</v>
      </c>
      <c r="I8982" t="s">
        <v>510</v>
      </c>
    </row>
    <row r="8983" spans="1:10">
      <c r="A8983" t="s">
        <v>106</v>
      </c>
      <c r="B8983" t="s">
        <v>15676</v>
      </c>
      <c r="C8983" t="s">
        <v>5039</v>
      </c>
      <c r="D8983" t="s">
        <v>13</v>
      </c>
      <c r="E8983" t="s">
        <v>14</v>
      </c>
      <c r="F8983" t="s">
        <v>26</v>
      </c>
      <c r="G8983" s="3">
        <v>45083.958993055552</v>
      </c>
      <c r="H8983" s="1">
        <v>176842</v>
      </c>
      <c r="I8983" t="s">
        <v>6028</v>
      </c>
      <c r="J8983" t="s">
        <v>3812</v>
      </c>
    </row>
    <row r="8984" spans="1:10">
      <c r="A8984" t="s">
        <v>18</v>
      </c>
      <c r="B8984" t="s">
        <v>18</v>
      </c>
      <c r="C8984" t="s">
        <v>26</v>
      </c>
      <c r="D8984" t="s">
        <v>13</v>
      </c>
      <c r="E8984" t="s">
        <v>14</v>
      </c>
      <c r="F8984" t="s">
        <v>26</v>
      </c>
      <c r="G8984" s="3">
        <v>45112.985949074071</v>
      </c>
      <c r="H8984" s="1">
        <v>165000</v>
      </c>
      <c r="I8984" t="s">
        <v>15677</v>
      </c>
      <c r="J8984" t="s">
        <v>15678</v>
      </c>
    </row>
    <row r="8985" spans="1:10">
      <c r="A8985" t="s">
        <v>73</v>
      </c>
      <c r="B8985" t="s">
        <v>73</v>
      </c>
      <c r="C8985" t="s">
        <v>15679</v>
      </c>
      <c r="D8985" t="s">
        <v>13</v>
      </c>
      <c r="E8985" t="s">
        <v>14</v>
      </c>
      <c r="F8985" t="s">
        <v>262</v>
      </c>
      <c r="G8985" s="3">
        <v>45131.978900462964</v>
      </c>
      <c r="H8985" s="1">
        <v>147500</v>
      </c>
      <c r="I8985" t="s">
        <v>172</v>
      </c>
      <c r="J8985" t="s">
        <v>15680</v>
      </c>
    </row>
    <row r="8986" spans="1:10">
      <c r="A8986" t="s">
        <v>73</v>
      </c>
      <c r="B8986" t="s">
        <v>15681</v>
      </c>
      <c r="C8986" t="s">
        <v>365</v>
      </c>
      <c r="D8986" t="s">
        <v>13</v>
      </c>
      <c r="E8986" t="s">
        <v>14</v>
      </c>
      <c r="F8986" t="s">
        <v>26</v>
      </c>
      <c r="G8986" s="3">
        <v>44998.966145833336</v>
      </c>
      <c r="H8986" s="1">
        <v>200000</v>
      </c>
      <c r="I8986" t="s">
        <v>7856</v>
      </c>
      <c r="J8986" t="s">
        <v>15682</v>
      </c>
    </row>
    <row r="8987" spans="1:10">
      <c r="A8987" t="s">
        <v>33</v>
      </c>
      <c r="B8987" t="s">
        <v>15683</v>
      </c>
      <c r="C8987" t="s">
        <v>1053</v>
      </c>
      <c r="D8987" t="s">
        <v>13</v>
      </c>
      <c r="E8987" t="s">
        <v>14</v>
      </c>
      <c r="F8987" t="s">
        <v>1054</v>
      </c>
      <c r="G8987" s="3">
        <v>45126.980949074074</v>
      </c>
      <c r="H8987" s="1">
        <v>105000</v>
      </c>
      <c r="I8987" t="s">
        <v>1008</v>
      </c>
      <c r="J8987" t="s">
        <v>15684</v>
      </c>
    </row>
    <row r="8988" spans="1:10">
      <c r="A8988" t="s">
        <v>18</v>
      </c>
      <c r="B8988" t="s">
        <v>13471</v>
      </c>
      <c r="C8988" t="s">
        <v>806</v>
      </c>
      <c r="D8988" t="s">
        <v>13</v>
      </c>
      <c r="E8988" t="s">
        <v>14</v>
      </c>
      <c r="F8988" t="s">
        <v>806</v>
      </c>
      <c r="G8988" s="3">
        <v>44958.999108796299</v>
      </c>
      <c r="H8988" s="1">
        <v>147500</v>
      </c>
      <c r="I8988" t="s">
        <v>172</v>
      </c>
      <c r="J8988" t="s">
        <v>199</v>
      </c>
    </row>
    <row r="8989" spans="1:10">
      <c r="A8989" t="s">
        <v>33</v>
      </c>
      <c r="B8989" t="s">
        <v>15685</v>
      </c>
      <c r="C8989" t="s">
        <v>201</v>
      </c>
      <c r="D8989" t="s">
        <v>13</v>
      </c>
      <c r="E8989" t="s">
        <v>14</v>
      </c>
      <c r="F8989" t="s">
        <v>26</v>
      </c>
      <c r="G8989" s="3">
        <v>44952.991296296299</v>
      </c>
      <c r="H8989" s="1">
        <v>97500</v>
      </c>
      <c r="I8989" t="s">
        <v>15577</v>
      </c>
      <c r="J8989" t="s">
        <v>15578</v>
      </c>
    </row>
    <row r="8990" spans="1:10">
      <c r="A8990" t="s">
        <v>212</v>
      </c>
      <c r="B8990" t="s">
        <v>3398</v>
      </c>
      <c r="C8990" t="s">
        <v>1164</v>
      </c>
      <c r="D8990" t="s">
        <v>13</v>
      </c>
      <c r="E8990" t="s">
        <v>14</v>
      </c>
      <c r="F8990" t="s">
        <v>806</v>
      </c>
      <c r="G8990" s="3">
        <v>45078.993819444448</v>
      </c>
      <c r="H8990" s="1">
        <v>79200</v>
      </c>
      <c r="I8990" t="s">
        <v>1133</v>
      </c>
      <c r="J8990" t="s">
        <v>4172</v>
      </c>
    </row>
    <row r="8991" spans="1:10">
      <c r="A8991" t="s">
        <v>18</v>
      </c>
      <c r="B8991" t="s">
        <v>18</v>
      </c>
      <c r="C8991" t="s">
        <v>2118</v>
      </c>
      <c r="D8991" t="s">
        <v>13</v>
      </c>
      <c r="E8991" t="s">
        <v>14</v>
      </c>
      <c r="F8991" t="s">
        <v>2119</v>
      </c>
      <c r="G8991" s="3">
        <v>44954.017083333332</v>
      </c>
      <c r="H8991" s="1">
        <v>133000</v>
      </c>
      <c r="I8991" t="s">
        <v>15686</v>
      </c>
      <c r="J8991" t="s">
        <v>1912</v>
      </c>
    </row>
    <row r="8992" spans="1:10">
      <c r="A8992" t="s">
        <v>33</v>
      </c>
      <c r="B8992" t="s">
        <v>1001</v>
      </c>
      <c r="C8992" t="s">
        <v>15687</v>
      </c>
      <c r="D8992" t="s">
        <v>13</v>
      </c>
      <c r="E8992" t="s">
        <v>14</v>
      </c>
      <c r="F8992" t="s">
        <v>26</v>
      </c>
      <c r="G8992" s="3">
        <v>45097.959432870368</v>
      </c>
      <c r="H8992" s="1">
        <v>85000</v>
      </c>
      <c r="I8992" t="s">
        <v>88</v>
      </c>
      <c r="J8992" t="s">
        <v>15688</v>
      </c>
    </row>
    <row r="8993" spans="1:10">
      <c r="A8993" t="s">
        <v>10</v>
      </c>
      <c r="B8993" t="s">
        <v>7936</v>
      </c>
      <c r="C8993" t="s">
        <v>1402</v>
      </c>
      <c r="D8993" t="s">
        <v>13</v>
      </c>
      <c r="E8993" t="s">
        <v>14</v>
      </c>
      <c r="F8993" t="s">
        <v>26</v>
      </c>
      <c r="G8993" s="3">
        <v>44952.02747685185</v>
      </c>
      <c r="H8993" s="1">
        <v>145000</v>
      </c>
      <c r="I8993" t="s">
        <v>980</v>
      </c>
      <c r="J8993" t="s">
        <v>599</v>
      </c>
    </row>
    <row r="8994" spans="1:10">
      <c r="A8994" t="s">
        <v>18</v>
      </c>
      <c r="B8994" t="s">
        <v>15689</v>
      </c>
      <c r="C8994" t="s">
        <v>7289</v>
      </c>
      <c r="D8994" t="s">
        <v>13</v>
      </c>
      <c r="E8994" t="s">
        <v>14</v>
      </c>
      <c r="F8994" t="s">
        <v>528</v>
      </c>
      <c r="G8994" s="3">
        <v>45173.979259259257</v>
      </c>
      <c r="H8994" s="1">
        <v>147500</v>
      </c>
      <c r="I8994" t="s">
        <v>4644</v>
      </c>
      <c r="J8994" t="s">
        <v>15690</v>
      </c>
    </row>
    <row r="8995" spans="1:10">
      <c r="A8995" t="s">
        <v>33</v>
      </c>
      <c r="B8995" t="s">
        <v>9638</v>
      </c>
      <c r="C8995" t="s">
        <v>12957</v>
      </c>
      <c r="D8995" t="s">
        <v>13</v>
      </c>
      <c r="E8995" t="s">
        <v>14</v>
      </c>
      <c r="F8995" t="s">
        <v>26</v>
      </c>
      <c r="G8995" s="3">
        <v>44949.959305555552</v>
      </c>
      <c r="H8995" s="1">
        <v>159133</v>
      </c>
      <c r="I8995" t="s">
        <v>10324</v>
      </c>
      <c r="J8995" t="s">
        <v>230</v>
      </c>
    </row>
    <row r="8996" spans="1:10">
      <c r="A8996" t="s">
        <v>10</v>
      </c>
      <c r="B8996" t="s">
        <v>15691</v>
      </c>
      <c r="C8996" t="s">
        <v>786</v>
      </c>
      <c r="D8996" t="s">
        <v>1075</v>
      </c>
      <c r="E8996" t="s">
        <v>14</v>
      </c>
      <c r="F8996" t="s">
        <v>198</v>
      </c>
      <c r="G8996" s="3">
        <v>45180.96875</v>
      </c>
      <c r="H8996" s="1">
        <v>140904.5</v>
      </c>
      <c r="I8996" t="s">
        <v>172</v>
      </c>
      <c r="J8996" t="s">
        <v>15692</v>
      </c>
    </row>
    <row r="8997" spans="1:10">
      <c r="A8997" t="s">
        <v>10</v>
      </c>
      <c r="B8997" t="s">
        <v>15693</v>
      </c>
      <c r="C8997" t="s">
        <v>24</v>
      </c>
      <c r="D8997" t="s">
        <v>13</v>
      </c>
      <c r="E8997" t="s">
        <v>25</v>
      </c>
      <c r="F8997" t="s">
        <v>26</v>
      </c>
      <c r="G8997" s="3">
        <v>45006.972962962966</v>
      </c>
      <c r="H8997" s="1">
        <v>177500</v>
      </c>
      <c r="I8997" t="s">
        <v>15694</v>
      </c>
      <c r="J8997" t="s">
        <v>15695</v>
      </c>
    </row>
    <row r="8998" spans="1:10">
      <c r="A8998" t="s">
        <v>33</v>
      </c>
      <c r="B8998" t="s">
        <v>15696</v>
      </c>
      <c r="C8998" t="s">
        <v>201</v>
      </c>
      <c r="D8998" t="s">
        <v>13</v>
      </c>
      <c r="E8998" t="s">
        <v>14</v>
      </c>
      <c r="F8998" t="s">
        <v>26</v>
      </c>
      <c r="G8998" s="3">
        <v>45239.000775462962</v>
      </c>
      <c r="H8998" s="1">
        <v>90000</v>
      </c>
      <c r="I8998" t="s">
        <v>4049</v>
      </c>
      <c r="J8998" t="s">
        <v>4229</v>
      </c>
    </row>
    <row r="8999" spans="1:10">
      <c r="A8999" t="s">
        <v>10</v>
      </c>
      <c r="B8999" t="s">
        <v>15697</v>
      </c>
      <c r="C8999" t="s">
        <v>24</v>
      </c>
      <c r="D8999" t="s">
        <v>13</v>
      </c>
      <c r="E8999" t="s">
        <v>25</v>
      </c>
      <c r="F8999" t="s">
        <v>26</v>
      </c>
      <c r="G8999" s="3">
        <v>45062.960717592592</v>
      </c>
      <c r="H8999" s="1">
        <v>210000</v>
      </c>
      <c r="I8999" t="s">
        <v>15698</v>
      </c>
      <c r="J8999" t="s">
        <v>15699</v>
      </c>
    </row>
    <row r="9000" spans="1:10">
      <c r="A9000" t="s">
        <v>10</v>
      </c>
      <c r="B9000" t="s">
        <v>10</v>
      </c>
      <c r="D9000" t="s">
        <v>13</v>
      </c>
      <c r="E9000" t="s">
        <v>14</v>
      </c>
      <c r="F9000" t="s">
        <v>26</v>
      </c>
      <c r="G9000" s="3">
        <v>45174.958460648151</v>
      </c>
      <c r="H9000" s="1">
        <v>112500</v>
      </c>
      <c r="I9000" t="s">
        <v>15700</v>
      </c>
      <c r="J9000" t="s">
        <v>15701</v>
      </c>
    </row>
    <row r="9001" spans="1:10">
      <c r="A9001" t="s">
        <v>10</v>
      </c>
      <c r="B9001" t="s">
        <v>15702</v>
      </c>
      <c r="C9001" t="s">
        <v>119</v>
      </c>
      <c r="D9001" t="s">
        <v>13</v>
      </c>
      <c r="E9001" t="s">
        <v>14</v>
      </c>
      <c r="F9001" t="s">
        <v>26</v>
      </c>
      <c r="G9001" s="3">
        <v>44940.989571759259</v>
      </c>
      <c r="H9001" s="1">
        <v>93045</v>
      </c>
      <c r="I9001" t="s">
        <v>15703</v>
      </c>
      <c r="J9001" t="s">
        <v>15704</v>
      </c>
    </row>
    <row r="9002" spans="1:10">
      <c r="A9002" t="s">
        <v>33</v>
      </c>
      <c r="B9002" t="s">
        <v>227</v>
      </c>
      <c r="C9002" t="s">
        <v>662</v>
      </c>
      <c r="D9002" t="s">
        <v>13</v>
      </c>
      <c r="E9002" t="s">
        <v>14</v>
      </c>
      <c r="F9002" t="s">
        <v>26</v>
      </c>
      <c r="G9002" s="3">
        <v>44984.958854166667</v>
      </c>
      <c r="H9002" s="1">
        <v>137500</v>
      </c>
      <c r="I9002" t="s">
        <v>8960</v>
      </c>
      <c r="J9002" t="s">
        <v>13416</v>
      </c>
    </row>
    <row r="9003" spans="1:10">
      <c r="A9003" t="s">
        <v>10</v>
      </c>
      <c r="B9003" t="s">
        <v>15705</v>
      </c>
      <c r="C9003" t="s">
        <v>7287</v>
      </c>
      <c r="D9003" t="s">
        <v>13</v>
      </c>
      <c r="E9003" t="s">
        <v>14</v>
      </c>
      <c r="F9003" t="s">
        <v>1392</v>
      </c>
      <c r="G9003" s="3">
        <v>45156.97016203704</v>
      </c>
      <c r="H9003" s="1">
        <v>79200</v>
      </c>
      <c r="I9003" t="s">
        <v>1393</v>
      </c>
      <c r="J9003" t="s">
        <v>15706</v>
      </c>
    </row>
    <row r="9004" spans="1:10">
      <c r="A9004" t="s">
        <v>135</v>
      </c>
      <c r="B9004" t="s">
        <v>1312</v>
      </c>
      <c r="C9004" t="s">
        <v>136</v>
      </c>
      <c r="D9004" t="s">
        <v>13</v>
      </c>
      <c r="E9004" t="s">
        <v>14</v>
      </c>
      <c r="F9004" t="s">
        <v>26</v>
      </c>
      <c r="G9004" s="3">
        <v>45212.959027777775</v>
      </c>
      <c r="H9004" s="1">
        <v>85000</v>
      </c>
      <c r="I9004" t="s">
        <v>15707</v>
      </c>
      <c r="J9004" t="s">
        <v>15708</v>
      </c>
    </row>
    <row r="9005" spans="1:10">
      <c r="A9005" t="s">
        <v>18</v>
      </c>
      <c r="B9005" t="s">
        <v>328</v>
      </c>
      <c r="C9005" t="s">
        <v>15709</v>
      </c>
      <c r="D9005" t="s">
        <v>1075</v>
      </c>
      <c r="E9005" t="s">
        <v>14</v>
      </c>
      <c r="F9005" t="s">
        <v>20</v>
      </c>
      <c r="G9005" s="3">
        <v>45270.997743055559</v>
      </c>
      <c r="H9005" s="1">
        <v>211000</v>
      </c>
      <c r="I9005" t="s">
        <v>120</v>
      </c>
      <c r="J9005" t="s">
        <v>4662</v>
      </c>
    </row>
    <row r="9006" spans="1:10">
      <c r="A9006" t="s">
        <v>33</v>
      </c>
      <c r="B9006" t="s">
        <v>15710</v>
      </c>
      <c r="C9006" t="s">
        <v>201</v>
      </c>
      <c r="D9006" t="s">
        <v>13</v>
      </c>
      <c r="E9006" t="s">
        <v>14</v>
      </c>
      <c r="F9006" t="s">
        <v>26</v>
      </c>
      <c r="G9006" s="3">
        <v>45195.985243055555</v>
      </c>
      <c r="H9006" s="1">
        <v>110924.5</v>
      </c>
      <c r="I9006" t="s">
        <v>12714</v>
      </c>
    </row>
    <row r="9007" spans="1:10">
      <c r="A9007" t="s">
        <v>10</v>
      </c>
      <c r="B9007" t="s">
        <v>15711</v>
      </c>
      <c r="C9007" t="s">
        <v>15712</v>
      </c>
      <c r="D9007" t="s">
        <v>13</v>
      </c>
      <c r="E9007" t="s">
        <v>14</v>
      </c>
      <c r="F9007" t="s">
        <v>221</v>
      </c>
      <c r="G9007" s="3">
        <v>45006.984780092593</v>
      </c>
      <c r="H9007" s="1">
        <v>131560</v>
      </c>
      <c r="I9007" t="s">
        <v>172</v>
      </c>
      <c r="J9007" t="s">
        <v>15713</v>
      </c>
    </row>
    <row r="9008" spans="1:10">
      <c r="A9008" t="s">
        <v>10</v>
      </c>
      <c r="B9008" t="s">
        <v>10</v>
      </c>
      <c r="C9008" t="s">
        <v>4743</v>
      </c>
      <c r="D9008" t="s">
        <v>100</v>
      </c>
      <c r="E9008" t="s">
        <v>14</v>
      </c>
      <c r="F9008" t="s">
        <v>26</v>
      </c>
      <c r="G9008" s="3">
        <v>45071.960844907408</v>
      </c>
      <c r="H9008" s="1">
        <v>139000</v>
      </c>
      <c r="I9008" t="s">
        <v>1156</v>
      </c>
      <c r="J9008" t="s">
        <v>316</v>
      </c>
    </row>
    <row r="9009" spans="1:10">
      <c r="A9009" t="s">
        <v>18</v>
      </c>
      <c r="B9009" t="s">
        <v>5352</v>
      </c>
      <c r="C9009" t="s">
        <v>15714</v>
      </c>
      <c r="D9009" t="s">
        <v>13</v>
      </c>
      <c r="E9009" t="s">
        <v>14</v>
      </c>
      <c r="F9009" t="s">
        <v>26</v>
      </c>
      <c r="G9009" s="3">
        <v>45183.963425925926</v>
      </c>
      <c r="H9009" s="1">
        <v>94500</v>
      </c>
      <c r="I9009" t="s">
        <v>9469</v>
      </c>
      <c r="J9009" t="s">
        <v>13504</v>
      </c>
    </row>
    <row r="9010" spans="1:10">
      <c r="A9010" t="s">
        <v>10</v>
      </c>
      <c r="B9010" t="s">
        <v>357</v>
      </c>
      <c r="C9010" t="s">
        <v>24</v>
      </c>
      <c r="D9010" t="s">
        <v>13</v>
      </c>
      <c r="E9010" t="s">
        <v>25</v>
      </c>
      <c r="F9010" t="s">
        <v>26</v>
      </c>
      <c r="G9010" s="3">
        <v>45245.012175925927</v>
      </c>
      <c r="H9010" s="1">
        <v>149287.5</v>
      </c>
      <c r="I9010" t="s">
        <v>10080</v>
      </c>
      <c r="J9010" t="s">
        <v>15715</v>
      </c>
    </row>
    <row r="9011" spans="1:10">
      <c r="A9011" t="s">
        <v>33</v>
      </c>
      <c r="B9011" t="s">
        <v>15716</v>
      </c>
      <c r="C9011" t="s">
        <v>1250</v>
      </c>
      <c r="D9011" t="s">
        <v>13</v>
      </c>
      <c r="E9011" t="s">
        <v>14</v>
      </c>
      <c r="F9011" t="s">
        <v>404</v>
      </c>
      <c r="G9011" s="3">
        <v>44998.994814814818</v>
      </c>
      <c r="H9011" s="1">
        <v>56700</v>
      </c>
      <c r="I9011" t="s">
        <v>1008</v>
      </c>
    </row>
    <row r="9012" spans="1:10">
      <c r="A9012" t="s">
        <v>18</v>
      </c>
      <c r="B9012" t="s">
        <v>2856</v>
      </c>
      <c r="C9012" t="s">
        <v>237</v>
      </c>
      <c r="D9012" t="s">
        <v>13</v>
      </c>
      <c r="E9012" t="s">
        <v>14</v>
      </c>
      <c r="F9012" t="s">
        <v>20</v>
      </c>
      <c r="G9012" s="3">
        <v>45221.001574074071</v>
      </c>
      <c r="H9012" s="1">
        <v>112000</v>
      </c>
      <c r="I9012" t="s">
        <v>980</v>
      </c>
      <c r="J9012" t="s">
        <v>15717</v>
      </c>
    </row>
    <row r="9013" spans="1:10">
      <c r="A9013" t="s">
        <v>18</v>
      </c>
      <c r="B9013" t="s">
        <v>15718</v>
      </c>
      <c r="C9013" t="s">
        <v>1117</v>
      </c>
      <c r="D9013" t="s">
        <v>13</v>
      </c>
      <c r="E9013" t="s">
        <v>14</v>
      </c>
      <c r="F9013" t="s">
        <v>26</v>
      </c>
      <c r="G9013" s="3">
        <v>45233.998668981483</v>
      </c>
      <c r="H9013" s="1">
        <v>118650</v>
      </c>
      <c r="I9013" t="s">
        <v>4123</v>
      </c>
      <c r="J9013" t="s">
        <v>15719</v>
      </c>
    </row>
    <row r="9014" spans="1:10">
      <c r="A9014" t="s">
        <v>152</v>
      </c>
      <c r="B9014" t="s">
        <v>15720</v>
      </c>
      <c r="C9014" t="s">
        <v>5491</v>
      </c>
      <c r="D9014" t="s">
        <v>13</v>
      </c>
      <c r="E9014" t="s">
        <v>14</v>
      </c>
      <c r="F9014" t="s">
        <v>681</v>
      </c>
      <c r="G9014" s="3">
        <v>45020.989236111112</v>
      </c>
      <c r="H9014" s="1">
        <v>89100</v>
      </c>
      <c r="I9014" t="s">
        <v>6008</v>
      </c>
      <c r="J9014" t="s">
        <v>9672</v>
      </c>
    </row>
    <row r="9015" spans="1:10">
      <c r="A9015" t="s">
        <v>33</v>
      </c>
      <c r="B9015" t="s">
        <v>33</v>
      </c>
      <c r="C9015" t="s">
        <v>136</v>
      </c>
      <c r="D9015" t="s">
        <v>13</v>
      </c>
      <c r="E9015" t="s">
        <v>14</v>
      </c>
      <c r="F9015" t="s">
        <v>26</v>
      </c>
      <c r="G9015" s="3">
        <v>45125.959004629629</v>
      </c>
      <c r="H9015" s="1">
        <v>100000</v>
      </c>
      <c r="I9015" t="s">
        <v>15721</v>
      </c>
      <c r="J9015" t="s">
        <v>8593</v>
      </c>
    </row>
    <row r="9016" spans="1:10">
      <c r="A9016" t="s">
        <v>212</v>
      </c>
      <c r="B9016" t="s">
        <v>14171</v>
      </c>
      <c r="C9016" t="s">
        <v>232</v>
      </c>
      <c r="D9016" t="s">
        <v>13</v>
      </c>
      <c r="E9016" t="s">
        <v>14</v>
      </c>
      <c r="F9016" t="s">
        <v>26</v>
      </c>
      <c r="G9016" s="3">
        <v>44947.962754629632</v>
      </c>
      <c r="H9016" s="1">
        <v>202000</v>
      </c>
      <c r="I9016" t="s">
        <v>15722</v>
      </c>
      <c r="J9016" t="s">
        <v>15723</v>
      </c>
    </row>
    <row r="9017" spans="1:10">
      <c r="A9017" t="s">
        <v>10</v>
      </c>
      <c r="B9017" t="s">
        <v>10</v>
      </c>
      <c r="C9017" t="s">
        <v>2469</v>
      </c>
      <c r="D9017" t="s">
        <v>13</v>
      </c>
      <c r="E9017" t="s">
        <v>14</v>
      </c>
      <c r="F9017" t="s">
        <v>26</v>
      </c>
      <c r="G9017" s="3">
        <v>45040.960289351853</v>
      </c>
      <c r="H9017" s="1">
        <v>145000</v>
      </c>
      <c r="I9017" t="s">
        <v>130</v>
      </c>
      <c r="J9017" t="s">
        <v>15724</v>
      </c>
    </row>
    <row r="9018" spans="1:10">
      <c r="A9018" t="s">
        <v>135</v>
      </c>
      <c r="B9018" t="s">
        <v>135</v>
      </c>
      <c r="C9018" t="s">
        <v>1305</v>
      </c>
      <c r="D9018" t="s">
        <v>13</v>
      </c>
      <c r="E9018" t="s">
        <v>14</v>
      </c>
      <c r="F9018" t="s">
        <v>26</v>
      </c>
      <c r="G9018" s="3">
        <v>45061.958333333336</v>
      </c>
      <c r="H9018" s="1">
        <v>130000</v>
      </c>
      <c r="I9018" t="s">
        <v>10085</v>
      </c>
      <c r="J9018" t="s">
        <v>15725</v>
      </c>
    </row>
    <row r="9019" spans="1:10">
      <c r="A9019" t="s">
        <v>33</v>
      </c>
      <c r="B9019" t="s">
        <v>33</v>
      </c>
      <c r="C9019" t="s">
        <v>24</v>
      </c>
      <c r="D9019" t="s">
        <v>13</v>
      </c>
      <c r="E9019" t="s">
        <v>25</v>
      </c>
      <c r="F9019" t="s">
        <v>26</v>
      </c>
      <c r="G9019" s="3">
        <v>44943.959803240738</v>
      </c>
      <c r="H9019" s="1">
        <v>65000</v>
      </c>
      <c r="I9019" t="s">
        <v>186</v>
      </c>
      <c r="J9019" t="s">
        <v>230</v>
      </c>
    </row>
    <row r="9020" spans="1:10">
      <c r="A9020" t="s">
        <v>33</v>
      </c>
      <c r="B9020" t="s">
        <v>15726</v>
      </c>
      <c r="C9020" t="s">
        <v>2689</v>
      </c>
      <c r="D9020" t="s">
        <v>13</v>
      </c>
      <c r="E9020" t="s">
        <v>14</v>
      </c>
      <c r="F9020" t="s">
        <v>26</v>
      </c>
      <c r="G9020" s="3">
        <v>45145.958368055559</v>
      </c>
      <c r="H9020" s="1">
        <v>67500</v>
      </c>
      <c r="I9020" t="s">
        <v>15727</v>
      </c>
      <c r="J9020" t="s">
        <v>15728</v>
      </c>
    </row>
    <row r="9021" spans="1:10">
      <c r="A9021" t="s">
        <v>33</v>
      </c>
      <c r="B9021" t="s">
        <v>1001</v>
      </c>
      <c r="C9021" t="s">
        <v>24</v>
      </c>
      <c r="D9021" t="s">
        <v>13</v>
      </c>
      <c r="E9021" t="s">
        <v>25</v>
      </c>
      <c r="F9021" t="s">
        <v>26</v>
      </c>
      <c r="G9021" s="3">
        <v>45049.958518518521</v>
      </c>
      <c r="H9021" s="1">
        <v>130000</v>
      </c>
      <c r="I9021" t="s">
        <v>4185</v>
      </c>
      <c r="J9021" t="s">
        <v>15729</v>
      </c>
    </row>
    <row r="9022" spans="1:10">
      <c r="A9022" t="s">
        <v>10</v>
      </c>
      <c r="B9022" t="s">
        <v>15730</v>
      </c>
      <c r="C9022" t="s">
        <v>947</v>
      </c>
      <c r="D9022" t="s">
        <v>13</v>
      </c>
      <c r="E9022" t="s">
        <v>14</v>
      </c>
      <c r="F9022" t="s">
        <v>26</v>
      </c>
      <c r="G9022" s="3">
        <v>45034.961145833331</v>
      </c>
      <c r="H9022" s="1">
        <v>140000</v>
      </c>
      <c r="I9022" t="s">
        <v>948</v>
      </c>
      <c r="J9022" t="s">
        <v>582</v>
      </c>
    </row>
    <row r="9023" spans="1:10">
      <c r="A9023" t="s">
        <v>33</v>
      </c>
      <c r="B9023" t="s">
        <v>15731</v>
      </c>
      <c r="C9023" t="s">
        <v>1689</v>
      </c>
      <c r="D9023" t="s">
        <v>13</v>
      </c>
      <c r="E9023" t="s">
        <v>14</v>
      </c>
      <c r="F9023" t="s">
        <v>26</v>
      </c>
      <c r="G9023" s="3">
        <v>44999.961319444446</v>
      </c>
      <c r="H9023" s="1">
        <v>51000</v>
      </c>
      <c r="I9023" t="s">
        <v>88</v>
      </c>
      <c r="J9023" t="s">
        <v>295</v>
      </c>
    </row>
    <row r="9024" spans="1:10">
      <c r="A9024" t="s">
        <v>10</v>
      </c>
      <c r="B9024" t="s">
        <v>15732</v>
      </c>
      <c r="C9024" t="s">
        <v>1385</v>
      </c>
      <c r="D9024" t="s">
        <v>13</v>
      </c>
      <c r="E9024" t="s">
        <v>14</v>
      </c>
      <c r="F9024" t="s">
        <v>26</v>
      </c>
      <c r="G9024" s="3">
        <v>45171.004247685189</v>
      </c>
      <c r="H9024" s="1">
        <v>145500</v>
      </c>
      <c r="I9024" t="s">
        <v>980</v>
      </c>
      <c r="J9024" t="s">
        <v>15733</v>
      </c>
    </row>
    <row r="9025" spans="1:10">
      <c r="A9025" t="s">
        <v>10</v>
      </c>
      <c r="B9025" t="s">
        <v>7936</v>
      </c>
      <c r="C9025" t="s">
        <v>767</v>
      </c>
      <c r="D9025" t="s">
        <v>13</v>
      </c>
      <c r="E9025" t="s">
        <v>14</v>
      </c>
      <c r="F9025" t="s">
        <v>26</v>
      </c>
      <c r="G9025" s="3">
        <v>45063.996365740742</v>
      </c>
      <c r="H9025" s="1">
        <v>190000</v>
      </c>
      <c r="I9025" t="s">
        <v>980</v>
      </c>
      <c r="J9025" t="s">
        <v>15734</v>
      </c>
    </row>
    <row r="9026" spans="1:10">
      <c r="A9026" t="s">
        <v>152</v>
      </c>
      <c r="B9026" t="s">
        <v>152</v>
      </c>
      <c r="C9026" t="s">
        <v>1794</v>
      </c>
      <c r="D9026" t="s">
        <v>13</v>
      </c>
      <c r="E9026" t="s">
        <v>14</v>
      </c>
      <c r="F9026" t="s">
        <v>694</v>
      </c>
      <c r="G9026" s="3">
        <v>44949.966747685183</v>
      </c>
      <c r="H9026" s="1">
        <v>166000</v>
      </c>
      <c r="I9026" t="s">
        <v>1420</v>
      </c>
      <c r="J9026" t="s">
        <v>15735</v>
      </c>
    </row>
    <row r="9027" spans="1:10">
      <c r="A9027" t="s">
        <v>33</v>
      </c>
      <c r="B9027" t="s">
        <v>15736</v>
      </c>
      <c r="C9027" t="s">
        <v>232</v>
      </c>
      <c r="D9027" t="s">
        <v>13</v>
      </c>
      <c r="E9027" t="s">
        <v>14</v>
      </c>
      <c r="F9027" t="s">
        <v>26</v>
      </c>
      <c r="G9027" s="3">
        <v>45135.958344907405</v>
      </c>
      <c r="H9027" s="1">
        <v>110000</v>
      </c>
      <c r="I9027" t="s">
        <v>15737</v>
      </c>
    </row>
    <row r="9028" spans="1:10">
      <c r="A9028" t="s">
        <v>152</v>
      </c>
      <c r="B9028" t="s">
        <v>15738</v>
      </c>
      <c r="C9028" t="s">
        <v>26</v>
      </c>
      <c r="D9028" t="s">
        <v>13</v>
      </c>
      <c r="E9028" t="s">
        <v>14</v>
      </c>
      <c r="F9028" t="s">
        <v>26</v>
      </c>
      <c r="G9028" s="3">
        <v>45057.962835648148</v>
      </c>
      <c r="H9028" s="1">
        <v>200000</v>
      </c>
      <c r="I9028" t="s">
        <v>7029</v>
      </c>
    </row>
    <row r="9029" spans="1:10">
      <c r="A9029" t="s">
        <v>18</v>
      </c>
      <c r="B9029" t="s">
        <v>15739</v>
      </c>
      <c r="C9029" t="s">
        <v>11624</v>
      </c>
      <c r="D9029" t="s">
        <v>13</v>
      </c>
      <c r="E9029" t="s">
        <v>14</v>
      </c>
      <c r="F9029" t="s">
        <v>694</v>
      </c>
      <c r="G9029" s="3">
        <v>44952.96980324074</v>
      </c>
      <c r="H9029" s="1">
        <v>98283</v>
      </c>
      <c r="I9029" t="s">
        <v>3143</v>
      </c>
      <c r="J9029" t="s">
        <v>15740</v>
      </c>
    </row>
    <row r="9030" spans="1:10">
      <c r="A9030" t="s">
        <v>212</v>
      </c>
      <c r="B9030" t="s">
        <v>212</v>
      </c>
      <c r="C9030" t="s">
        <v>461</v>
      </c>
      <c r="D9030" t="s">
        <v>13</v>
      </c>
      <c r="E9030" t="s">
        <v>14</v>
      </c>
      <c r="F9030" t="s">
        <v>26</v>
      </c>
      <c r="G9030" s="3">
        <v>45286.977546296293</v>
      </c>
      <c r="H9030" s="1">
        <v>148000</v>
      </c>
      <c r="I9030" t="s">
        <v>15741</v>
      </c>
      <c r="J9030" t="s">
        <v>15742</v>
      </c>
    </row>
    <row r="9031" spans="1:10">
      <c r="A9031" t="s">
        <v>10</v>
      </c>
      <c r="B9031" t="s">
        <v>15743</v>
      </c>
      <c r="C9031" t="s">
        <v>26</v>
      </c>
      <c r="D9031" t="s">
        <v>13</v>
      </c>
      <c r="E9031" t="s">
        <v>14</v>
      </c>
      <c r="F9031" t="s">
        <v>20</v>
      </c>
      <c r="G9031" s="3">
        <v>45020.996481481481</v>
      </c>
      <c r="H9031" s="1">
        <v>63464</v>
      </c>
      <c r="I9031" t="s">
        <v>3824</v>
      </c>
    </row>
    <row r="9032" spans="1:10">
      <c r="A9032" t="s">
        <v>33</v>
      </c>
      <c r="B9032" t="s">
        <v>33</v>
      </c>
      <c r="C9032" t="s">
        <v>24</v>
      </c>
      <c r="D9032" t="s">
        <v>13</v>
      </c>
      <c r="E9032" t="s">
        <v>25</v>
      </c>
      <c r="F9032" t="s">
        <v>26</v>
      </c>
      <c r="G9032" s="3">
        <v>44951.958229166667</v>
      </c>
      <c r="H9032" s="1">
        <v>70000</v>
      </c>
      <c r="I9032" t="s">
        <v>15744</v>
      </c>
      <c r="J9032" t="s">
        <v>15745</v>
      </c>
    </row>
    <row r="9033" spans="1:10">
      <c r="A9033" t="s">
        <v>10</v>
      </c>
      <c r="B9033" t="s">
        <v>15746</v>
      </c>
      <c r="C9033" t="s">
        <v>14358</v>
      </c>
      <c r="D9033" t="s">
        <v>13</v>
      </c>
      <c r="E9033" t="s">
        <v>14</v>
      </c>
      <c r="F9033" t="s">
        <v>26</v>
      </c>
      <c r="G9033" s="3">
        <v>44993.961921296293</v>
      </c>
      <c r="H9033" s="1">
        <v>55000</v>
      </c>
      <c r="I9033" t="s">
        <v>178</v>
      </c>
      <c r="J9033" t="s">
        <v>11850</v>
      </c>
    </row>
    <row r="9034" spans="1:10">
      <c r="A9034" t="s">
        <v>33</v>
      </c>
      <c r="B9034" t="s">
        <v>33</v>
      </c>
      <c r="C9034" t="s">
        <v>15747</v>
      </c>
      <c r="D9034" t="s">
        <v>13</v>
      </c>
      <c r="E9034" t="s">
        <v>14</v>
      </c>
      <c r="F9034" t="s">
        <v>26</v>
      </c>
      <c r="G9034" s="3">
        <v>45251.958877314813</v>
      </c>
      <c r="H9034" s="1">
        <v>115000</v>
      </c>
      <c r="I9034" t="s">
        <v>15748</v>
      </c>
      <c r="J9034" t="s">
        <v>15749</v>
      </c>
    </row>
    <row r="9035" spans="1:10">
      <c r="A9035" t="s">
        <v>10</v>
      </c>
      <c r="B9035" t="s">
        <v>15750</v>
      </c>
      <c r="C9035" t="s">
        <v>1117</v>
      </c>
      <c r="D9035" t="s">
        <v>100</v>
      </c>
      <c r="E9035" t="s">
        <v>14</v>
      </c>
      <c r="F9035" t="s">
        <v>26</v>
      </c>
      <c r="G9035" s="3">
        <v>45134.961493055554</v>
      </c>
      <c r="H9035" s="1">
        <v>64800</v>
      </c>
      <c r="I9035" t="s">
        <v>15751</v>
      </c>
      <c r="J9035" t="s">
        <v>15752</v>
      </c>
    </row>
    <row r="9036" spans="1:10">
      <c r="A9036" t="s">
        <v>33</v>
      </c>
      <c r="B9036" t="s">
        <v>33</v>
      </c>
      <c r="C9036" t="s">
        <v>1320</v>
      </c>
      <c r="D9036" t="s">
        <v>13</v>
      </c>
      <c r="E9036" t="s">
        <v>14</v>
      </c>
      <c r="F9036" t="s">
        <v>15</v>
      </c>
      <c r="G9036" s="3">
        <v>45120.981886574074</v>
      </c>
      <c r="H9036" s="1">
        <v>111175</v>
      </c>
      <c r="I9036" t="s">
        <v>374</v>
      </c>
      <c r="J9036" t="s">
        <v>15753</v>
      </c>
    </row>
    <row r="9037" spans="1:10">
      <c r="A9037" t="s">
        <v>135</v>
      </c>
      <c r="B9037" t="s">
        <v>15754</v>
      </c>
      <c r="C9037" t="s">
        <v>56</v>
      </c>
      <c r="D9037" t="s">
        <v>13</v>
      </c>
      <c r="E9037" t="s">
        <v>14</v>
      </c>
      <c r="F9037" t="s">
        <v>26</v>
      </c>
      <c r="G9037" s="3">
        <v>45223.959710648145</v>
      </c>
      <c r="H9037" s="1">
        <v>126100</v>
      </c>
      <c r="I9037" t="s">
        <v>15755</v>
      </c>
      <c r="J9037" t="s">
        <v>15756</v>
      </c>
    </row>
    <row r="9038" spans="1:10">
      <c r="A9038" t="s">
        <v>10</v>
      </c>
      <c r="B9038" t="s">
        <v>15757</v>
      </c>
      <c r="C9038" t="s">
        <v>2937</v>
      </c>
      <c r="D9038" t="s">
        <v>13</v>
      </c>
      <c r="E9038" t="s">
        <v>14</v>
      </c>
      <c r="F9038" t="s">
        <v>209</v>
      </c>
      <c r="G9038" s="3">
        <v>45104.99113425926</v>
      </c>
      <c r="H9038" s="1">
        <v>97444</v>
      </c>
      <c r="I9038" t="s">
        <v>15758</v>
      </c>
      <c r="J9038" t="s">
        <v>15759</v>
      </c>
    </row>
    <row r="9039" spans="1:10">
      <c r="A9039" t="s">
        <v>18</v>
      </c>
      <c r="B9039" t="s">
        <v>4467</v>
      </c>
      <c r="C9039" t="s">
        <v>3682</v>
      </c>
      <c r="D9039" t="s">
        <v>13</v>
      </c>
      <c r="E9039" t="s">
        <v>14</v>
      </c>
      <c r="F9039" t="s">
        <v>26</v>
      </c>
      <c r="G9039" s="3">
        <v>45272.974074074074</v>
      </c>
      <c r="H9039" s="1">
        <v>78295.5</v>
      </c>
      <c r="I9039" t="s">
        <v>10363</v>
      </c>
      <c r="J9039" t="s">
        <v>15760</v>
      </c>
    </row>
    <row r="9040" spans="1:10">
      <c r="A9040" t="s">
        <v>18</v>
      </c>
      <c r="B9040" t="s">
        <v>7883</v>
      </c>
      <c r="C9040" t="s">
        <v>24</v>
      </c>
      <c r="D9040" t="s">
        <v>13</v>
      </c>
      <c r="E9040" t="s">
        <v>25</v>
      </c>
      <c r="F9040" t="s">
        <v>26</v>
      </c>
      <c r="G9040" s="3">
        <v>44973.010821759257</v>
      </c>
      <c r="H9040" s="1">
        <v>158000</v>
      </c>
      <c r="I9040" t="s">
        <v>15761</v>
      </c>
      <c r="J9040" t="s">
        <v>15762</v>
      </c>
    </row>
    <row r="9041" spans="1:10">
      <c r="A9041" t="s">
        <v>10</v>
      </c>
      <c r="B9041" t="s">
        <v>15763</v>
      </c>
      <c r="C9041" t="s">
        <v>365</v>
      </c>
      <c r="D9041" t="s">
        <v>293</v>
      </c>
      <c r="E9041" t="s">
        <v>14</v>
      </c>
      <c r="F9041" t="s">
        <v>26</v>
      </c>
      <c r="G9041" s="3">
        <v>44995.960949074077</v>
      </c>
      <c r="H9041" s="1">
        <v>43000</v>
      </c>
      <c r="I9041" t="s">
        <v>685</v>
      </c>
      <c r="J9041" t="s">
        <v>15764</v>
      </c>
    </row>
    <row r="9042" spans="1:10">
      <c r="A9042" t="s">
        <v>33</v>
      </c>
      <c r="B9042" t="s">
        <v>33</v>
      </c>
      <c r="C9042" t="s">
        <v>1884</v>
      </c>
      <c r="D9042" t="s">
        <v>13</v>
      </c>
      <c r="E9042" t="s">
        <v>14</v>
      </c>
      <c r="F9042" t="s">
        <v>221</v>
      </c>
      <c r="G9042" s="3">
        <v>44947.00677083333</v>
      </c>
      <c r="H9042" s="1">
        <v>111175</v>
      </c>
      <c r="I9042" t="s">
        <v>685</v>
      </c>
      <c r="J9042" t="s">
        <v>230</v>
      </c>
    </row>
    <row r="9043" spans="1:10">
      <c r="A9043" t="s">
        <v>135</v>
      </c>
      <c r="B9043" t="s">
        <v>7304</v>
      </c>
      <c r="C9043" t="s">
        <v>3592</v>
      </c>
      <c r="D9043" t="s">
        <v>13</v>
      </c>
      <c r="E9043" t="s">
        <v>14</v>
      </c>
      <c r="F9043" t="s">
        <v>26</v>
      </c>
      <c r="G9043" s="3">
        <v>45034.960127314815</v>
      </c>
      <c r="H9043" s="1">
        <v>90000</v>
      </c>
      <c r="I9043" t="s">
        <v>130</v>
      </c>
      <c r="J9043" t="s">
        <v>7359</v>
      </c>
    </row>
    <row r="9044" spans="1:10">
      <c r="A9044" t="s">
        <v>10</v>
      </c>
      <c r="B9044" t="s">
        <v>15765</v>
      </c>
      <c r="C9044" t="s">
        <v>276</v>
      </c>
      <c r="D9044" t="s">
        <v>13</v>
      </c>
      <c r="E9044" t="s">
        <v>14</v>
      </c>
      <c r="F9044" t="s">
        <v>26</v>
      </c>
      <c r="G9044" s="3">
        <v>44969.961631944447</v>
      </c>
      <c r="H9044" s="1">
        <v>258000</v>
      </c>
      <c r="I9044" t="s">
        <v>277</v>
      </c>
      <c r="J9044" t="s">
        <v>316</v>
      </c>
    </row>
    <row r="9045" spans="1:10">
      <c r="A9045" t="s">
        <v>152</v>
      </c>
      <c r="B9045" t="s">
        <v>15766</v>
      </c>
      <c r="C9045" t="s">
        <v>411</v>
      </c>
      <c r="D9045" t="s">
        <v>13</v>
      </c>
      <c r="E9045" t="s">
        <v>14</v>
      </c>
      <c r="F9045" t="s">
        <v>411</v>
      </c>
      <c r="G9045" s="3">
        <v>45168.977407407408</v>
      </c>
      <c r="H9045" s="1">
        <v>157500</v>
      </c>
      <c r="I9045" t="s">
        <v>3223</v>
      </c>
      <c r="J9045" t="s">
        <v>10818</v>
      </c>
    </row>
    <row r="9046" spans="1:10">
      <c r="A9046" t="s">
        <v>212</v>
      </c>
      <c r="B9046" t="s">
        <v>5923</v>
      </c>
      <c r="C9046" t="s">
        <v>5924</v>
      </c>
      <c r="D9046" t="s">
        <v>13</v>
      </c>
      <c r="E9046" t="s">
        <v>14</v>
      </c>
      <c r="F9046" t="s">
        <v>26</v>
      </c>
      <c r="G9046" s="3">
        <v>45034.960532407407</v>
      </c>
      <c r="H9046" s="1">
        <v>158025</v>
      </c>
      <c r="I9046" t="s">
        <v>14565</v>
      </c>
      <c r="J9046" t="s">
        <v>5926</v>
      </c>
    </row>
    <row r="9047" spans="1:10">
      <c r="A9047" t="s">
        <v>10</v>
      </c>
      <c r="B9047" t="s">
        <v>15767</v>
      </c>
      <c r="C9047" t="s">
        <v>232</v>
      </c>
      <c r="D9047" t="s">
        <v>13</v>
      </c>
      <c r="E9047" t="s">
        <v>14</v>
      </c>
      <c r="F9047" t="s">
        <v>26</v>
      </c>
      <c r="G9047" s="3">
        <v>45235.958310185182</v>
      </c>
      <c r="H9047" s="1">
        <v>93223</v>
      </c>
      <c r="I9047" t="s">
        <v>3501</v>
      </c>
      <c r="J9047" t="s">
        <v>1334</v>
      </c>
    </row>
    <row r="9048" spans="1:10">
      <c r="A9048" t="s">
        <v>10</v>
      </c>
      <c r="B9048" t="s">
        <v>10</v>
      </c>
      <c r="C9048" t="s">
        <v>1385</v>
      </c>
      <c r="D9048" t="s">
        <v>13</v>
      </c>
      <c r="E9048" t="s">
        <v>14</v>
      </c>
      <c r="F9048" t="s">
        <v>26</v>
      </c>
      <c r="G9048" s="3">
        <v>45118.962291666663</v>
      </c>
      <c r="H9048" s="1">
        <v>117823.5</v>
      </c>
      <c r="I9048" t="s">
        <v>15768</v>
      </c>
      <c r="J9048" t="s">
        <v>15769</v>
      </c>
    </row>
    <row r="9049" spans="1:10">
      <c r="A9049" t="s">
        <v>33</v>
      </c>
      <c r="B9049" t="s">
        <v>3832</v>
      </c>
      <c r="C9049" t="s">
        <v>24</v>
      </c>
      <c r="D9049" t="s">
        <v>13</v>
      </c>
      <c r="E9049" t="s">
        <v>25</v>
      </c>
      <c r="F9049" t="s">
        <v>26</v>
      </c>
      <c r="G9049" s="3">
        <v>45184.959247685183</v>
      </c>
      <c r="H9049" s="1">
        <v>80000</v>
      </c>
      <c r="I9049" t="s">
        <v>15694</v>
      </c>
      <c r="J9049" t="s">
        <v>2058</v>
      </c>
    </row>
    <row r="9050" spans="1:10">
      <c r="A9050" t="s">
        <v>10</v>
      </c>
      <c r="B9050" t="s">
        <v>15770</v>
      </c>
      <c r="C9050" t="s">
        <v>10651</v>
      </c>
      <c r="D9050" t="s">
        <v>13</v>
      </c>
      <c r="E9050" t="s">
        <v>14</v>
      </c>
      <c r="F9050" t="s">
        <v>10652</v>
      </c>
      <c r="G9050" s="3">
        <v>44963.992314814815</v>
      </c>
      <c r="H9050" s="1">
        <v>64800</v>
      </c>
      <c r="I9050" t="s">
        <v>15771</v>
      </c>
    </row>
    <row r="9051" spans="1:10">
      <c r="A9051" t="s">
        <v>18</v>
      </c>
      <c r="B9051" t="s">
        <v>1936</v>
      </c>
      <c r="C9051" t="s">
        <v>24</v>
      </c>
      <c r="D9051" t="s">
        <v>13</v>
      </c>
      <c r="E9051" t="s">
        <v>25</v>
      </c>
      <c r="F9051" t="s">
        <v>26</v>
      </c>
      <c r="G9051" s="3">
        <v>45037.96533564815</v>
      </c>
      <c r="H9051" s="1">
        <v>127500</v>
      </c>
      <c r="I9051" t="s">
        <v>15772</v>
      </c>
      <c r="J9051" t="s">
        <v>15773</v>
      </c>
    </row>
    <row r="9052" spans="1:10">
      <c r="A9052" t="s">
        <v>212</v>
      </c>
      <c r="B9052" t="s">
        <v>4325</v>
      </c>
      <c r="C9052" t="s">
        <v>26</v>
      </c>
      <c r="D9052" t="s">
        <v>13</v>
      </c>
      <c r="E9052" t="s">
        <v>14</v>
      </c>
      <c r="F9052" t="s">
        <v>20</v>
      </c>
      <c r="G9052" s="3">
        <v>45252.029803240737</v>
      </c>
      <c r="H9052" s="1">
        <v>125250</v>
      </c>
      <c r="I9052" t="s">
        <v>2592</v>
      </c>
      <c r="J9052" t="s">
        <v>15774</v>
      </c>
    </row>
    <row r="9053" spans="1:10">
      <c r="A9053" t="s">
        <v>18</v>
      </c>
      <c r="B9053" t="s">
        <v>18</v>
      </c>
      <c r="C9053" t="s">
        <v>276</v>
      </c>
      <c r="D9053" t="s">
        <v>13</v>
      </c>
      <c r="E9053" t="s">
        <v>14</v>
      </c>
      <c r="F9053" t="s">
        <v>26</v>
      </c>
      <c r="G9053" s="3">
        <v>44958.97619212963</v>
      </c>
      <c r="H9053" s="1">
        <v>140000</v>
      </c>
      <c r="I9053" t="s">
        <v>7856</v>
      </c>
      <c r="J9053" t="s">
        <v>15775</v>
      </c>
    </row>
    <row r="9054" spans="1:10">
      <c r="A9054" t="s">
        <v>212</v>
      </c>
      <c r="B9054" t="s">
        <v>15776</v>
      </c>
      <c r="C9054" t="s">
        <v>26</v>
      </c>
      <c r="D9054" t="s">
        <v>13</v>
      </c>
      <c r="E9054" t="s">
        <v>14</v>
      </c>
      <c r="F9054" t="s">
        <v>26</v>
      </c>
      <c r="G9054" s="3">
        <v>44958.962893518517</v>
      </c>
      <c r="H9054" s="1">
        <v>157500</v>
      </c>
      <c r="I9054" t="s">
        <v>15777</v>
      </c>
      <c r="J9054" t="s">
        <v>15778</v>
      </c>
    </row>
    <row r="9055" spans="1:10">
      <c r="A9055" t="s">
        <v>18</v>
      </c>
      <c r="B9055" t="s">
        <v>18</v>
      </c>
      <c r="C9055" t="s">
        <v>15779</v>
      </c>
      <c r="D9055" t="s">
        <v>13</v>
      </c>
      <c r="E9055" t="s">
        <v>14</v>
      </c>
      <c r="F9055" t="s">
        <v>20</v>
      </c>
      <c r="G9055" s="3">
        <v>45278.01021990741</v>
      </c>
      <c r="H9055" s="1">
        <v>136384.5</v>
      </c>
      <c r="I9055" t="s">
        <v>15297</v>
      </c>
    </row>
    <row r="9056" spans="1:10">
      <c r="A9056" t="s">
        <v>33</v>
      </c>
      <c r="B9056" t="s">
        <v>15780</v>
      </c>
      <c r="C9056" t="s">
        <v>391</v>
      </c>
      <c r="D9056" t="s">
        <v>1075</v>
      </c>
      <c r="E9056" t="s">
        <v>14</v>
      </c>
      <c r="F9056" t="s">
        <v>26</v>
      </c>
      <c r="G9056" s="3">
        <v>45288.973668981482</v>
      </c>
      <c r="H9056" s="1">
        <v>60000</v>
      </c>
      <c r="I9056" t="s">
        <v>15781</v>
      </c>
    </row>
    <row r="9057" spans="1:10">
      <c r="A9057" t="s">
        <v>1537</v>
      </c>
      <c r="B9057" t="s">
        <v>15782</v>
      </c>
      <c r="C9057" t="s">
        <v>2011</v>
      </c>
      <c r="D9057" t="s">
        <v>13</v>
      </c>
      <c r="E9057" t="s">
        <v>14</v>
      </c>
      <c r="F9057" t="s">
        <v>2012</v>
      </c>
      <c r="G9057" s="3">
        <v>44981.987696759257</v>
      </c>
      <c r="H9057" s="1">
        <v>64800</v>
      </c>
      <c r="I9057" t="s">
        <v>2013</v>
      </c>
      <c r="J9057" t="s">
        <v>15783</v>
      </c>
    </row>
    <row r="9058" spans="1:10">
      <c r="A9058" t="s">
        <v>18</v>
      </c>
      <c r="B9058" t="s">
        <v>2802</v>
      </c>
      <c r="C9058" t="s">
        <v>232</v>
      </c>
      <c r="D9058" t="s">
        <v>13</v>
      </c>
      <c r="E9058" t="s">
        <v>14</v>
      </c>
      <c r="F9058" t="s">
        <v>26</v>
      </c>
      <c r="G9058" s="3">
        <v>45072.962199074071</v>
      </c>
      <c r="H9058" s="1">
        <v>65000</v>
      </c>
      <c r="I9058" t="s">
        <v>2879</v>
      </c>
      <c r="J9058" t="s">
        <v>2880</v>
      </c>
    </row>
    <row r="9059" spans="1:10">
      <c r="A9059" t="s">
        <v>18</v>
      </c>
      <c r="B9059" t="s">
        <v>15784</v>
      </c>
      <c r="C9059" t="s">
        <v>75</v>
      </c>
      <c r="D9059" t="s">
        <v>13</v>
      </c>
      <c r="E9059" t="s">
        <v>14</v>
      </c>
      <c r="F9059" t="s">
        <v>26</v>
      </c>
      <c r="G9059" s="3">
        <v>45198.962754629632</v>
      </c>
      <c r="H9059" s="1">
        <v>232500</v>
      </c>
      <c r="I9059" t="s">
        <v>10285</v>
      </c>
      <c r="J9059" t="s">
        <v>15785</v>
      </c>
    </row>
    <row r="9060" spans="1:10">
      <c r="A9060" t="s">
        <v>33</v>
      </c>
      <c r="B9060" t="s">
        <v>15786</v>
      </c>
      <c r="C9060" t="s">
        <v>5814</v>
      </c>
      <c r="D9060" t="s">
        <v>13</v>
      </c>
      <c r="E9060" t="s">
        <v>14</v>
      </c>
      <c r="F9060" t="s">
        <v>601</v>
      </c>
      <c r="G9060" s="3">
        <v>44936.983078703706</v>
      </c>
      <c r="H9060" s="1">
        <v>111202</v>
      </c>
      <c r="I9060" t="s">
        <v>6474</v>
      </c>
      <c r="J9060" t="s">
        <v>15787</v>
      </c>
    </row>
    <row r="9061" spans="1:10">
      <c r="A9061" t="s">
        <v>33</v>
      </c>
      <c r="B9061" t="s">
        <v>15788</v>
      </c>
      <c r="C9061" t="s">
        <v>9027</v>
      </c>
      <c r="D9061" t="s">
        <v>13</v>
      </c>
      <c r="E9061" t="s">
        <v>14</v>
      </c>
      <c r="F9061" t="s">
        <v>26</v>
      </c>
      <c r="G9061" s="3">
        <v>45019.959074074075</v>
      </c>
      <c r="H9061" s="1">
        <v>72500</v>
      </c>
      <c r="I9061" t="s">
        <v>15789</v>
      </c>
      <c r="J9061" t="s">
        <v>15790</v>
      </c>
    </row>
    <row r="9062" spans="1:10">
      <c r="A9062" t="s">
        <v>33</v>
      </c>
      <c r="B9062" t="s">
        <v>10385</v>
      </c>
      <c r="C9062" t="s">
        <v>237</v>
      </c>
      <c r="D9062" t="s">
        <v>13</v>
      </c>
      <c r="E9062" t="s">
        <v>14</v>
      </c>
      <c r="F9062" t="s">
        <v>26</v>
      </c>
      <c r="G9062" s="3">
        <v>45043.95989583333</v>
      </c>
      <c r="H9062" s="1">
        <v>105000</v>
      </c>
      <c r="I9062" t="s">
        <v>15791</v>
      </c>
      <c r="J9062" t="s">
        <v>15792</v>
      </c>
    </row>
    <row r="9063" spans="1:10">
      <c r="A9063" t="s">
        <v>10</v>
      </c>
      <c r="B9063" t="s">
        <v>10</v>
      </c>
      <c r="C9063" t="s">
        <v>24</v>
      </c>
      <c r="D9063" t="s">
        <v>13</v>
      </c>
      <c r="E9063" t="s">
        <v>25</v>
      </c>
      <c r="F9063" t="s">
        <v>26</v>
      </c>
      <c r="G9063" s="3">
        <v>45078.975601851853</v>
      </c>
      <c r="H9063" s="1">
        <v>111500</v>
      </c>
      <c r="I9063" t="s">
        <v>15793</v>
      </c>
      <c r="J9063" t="s">
        <v>15794</v>
      </c>
    </row>
    <row r="9064" spans="1:10">
      <c r="A9064" t="s">
        <v>33</v>
      </c>
      <c r="B9064" t="s">
        <v>208</v>
      </c>
      <c r="C9064" t="s">
        <v>441</v>
      </c>
      <c r="D9064" t="s">
        <v>111</v>
      </c>
      <c r="E9064" t="s">
        <v>14</v>
      </c>
      <c r="F9064" t="s">
        <v>26</v>
      </c>
      <c r="G9064" s="3">
        <v>45287.959780092591</v>
      </c>
      <c r="H9064" s="1">
        <v>70000</v>
      </c>
      <c r="I9064" t="s">
        <v>15795</v>
      </c>
      <c r="J9064" t="s">
        <v>1191</v>
      </c>
    </row>
    <row r="9065" spans="1:10">
      <c r="A9065" t="s">
        <v>10</v>
      </c>
      <c r="B9065" t="s">
        <v>10</v>
      </c>
      <c r="C9065" t="s">
        <v>2820</v>
      </c>
      <c r="D9065" t="s">
        <v>13</v>
      </c>
      <c r="E9065" t="s">
        <v>14</v>
      </c>
      <c r="F9065" t="s">
        <v>26</v>
      </c>
      <c r="G9065" s="3">
        <v>45134.004236111112</v>
      </c>
      <c r="H9065" s="1">
        <v>150000</v>
      </c>
      <c r="I9065" t="s">
        <v>15796</v>
      </c>
      <c r="J9065" t="s">
        <v>15797</v>
      </c>
    </row>
    <row r="9066" spans="1:10">
      <c r="A9066" t="s">
        <v>10</v>
      </c>
      <c r="B9066" t="s">
        <v>10</v>
      </c>
      <c r="C9066" t="s">
        <v>15798</v>
      </c>
      <c r="D9066" t="s">
        <v>13</v>
      </c>
      <c r="E9066" t="s">
        <v>14</v>
      </c>
      <c r="F9066" t="s">
        <v>26</v>
      </c>
      <c r="G9066" s="3">
        <v>44994.960636574076</v>
      </c>
      <c r="H9066" s="1">
        <v>69962.5</v>
      </c>
      <c r="I9066" t="s">
        <v>3417</v>
      </c>
      <c r="J9066" t="s">
        <v>1515</v>
      </c>
    </row>
    <row r="9067" spans="1:10">
      <c r="A9067" t="s">
        <v>73</v>
      </c>
      <c r="B9067" t="s">
        <v>2604</v>
      </c>
      <c r="C9067" t="s">
        <v>8946</v>
      </c>
      <c r="D9067" t="s">
        <v>13</v>
      </c>
      <c r="E9067" t="s">
        <v>14</v>
      </c>
      <c r="F9067" t="s">
        <v>1820</v>
      </c>
      <c r="G9067" s="3">
        <v>45050.97084490741</v>
      </c>
      <c r="H9067" s="1">
        <v>165000</v>
      </c>
      <c r="I9067" t="s">
        <v>2442</v>
      </c>
      <c r="J9067" t="s">
        <v>544</v>
      </c>
    </row>
    <row r="9068" spans="1:10">
      <c r="A9068" t="s">
        <v>33</v>
      </c>
      <c r="B9068" t="s">
        <v>1858</v>
      </c>
      <c r="C9068" t="s">
        <v>201</v>
      </c>
      <c r="D9068" t="s">
        <v>13</v>
      </c>
      <c r="E9068" t="s">
        <v>14</v>
      </c>
      <c r="F9068" t="s">
        <v>26</v>
      </c>
      <c r="G9068" s="3">
        <v>45168.994953703703</v>
      </c>
      <c r="H9068" s="1">
        <v>40000</v>
      </c>
      <c r="I9068" t="s">
        <v>15799</v>
      </c>
      <c r="J9068" t="s">
        <v>15800</v>
      </c>
    </row>
    <row r="9069" spans="1:10">
      <c r="A9069" t="s">
        <v>212</v>
      </c>
      <c r="B9069" t="s">
        <v>3557</v>
      </c>
      <c r="C9069" t="s">
        <v>1117</v>
      </c>
      <c r="D9069" t="s">
        <v>13</v>
      </c>
      <c r="E9069" t="s">
        <v>14</v>
      </c>
      <c r="F9069" t="s">
        <v>20</v>
      </c>
      <c r="G9069" s="3">
        <v>45092.016064814816</v>
      </c>
      <c r="H9069" s="1">
        <v>133000</v>
      </c>
      <c r="I9069" t="s">
        <v>7614</v>
      </c>
      <c r="J9069" t="s">
        <v>1334</v>
      </c>
    </row>
    <row r="9070" spans="1:10">
      <c r="A9070" t="s">
        <v>10</v>
      </c>
      <c r="B9070" t="s">
        <v>15801</v>
      </c>
      <c r="C9070" t="s">
        <v>75</v>
      </c>
      <c r="D9070" t="s">
        <v>13</v>
      </c>
      <c r="E9070" t="s">
        <v>14</v>
      </c>
      <c r="F9070" t="s">
        <v>26</v>
      </c>
      <c r="G9070" s="3">
        <v>45077.960682870369</v>
      </c>
      <c r="H9070" s="1">
        <v>154000</v>
      </c>
      <c r="I9070" t="s">
        <v>15802</v>
      </c>
      <c r="J9070" t="s">
        <v>2968</v>
      </c>
    </row>
    <row r="9071" spans="1:10">
      <c r="A9071" t="s">
        <v>33</v>
      </c>
      <c r="B9071" t="s">
        <v>33</v>
      </c>
      <c r="C9071" t="s">
        <v>325</v>
      </c>
      <c r="D9071" t="s">
        <v>13</v>
      </c>
      <c r="E9071" t="s">
        <v>14</v>
      </c>
      <c r="F9071" t="s">
        <v>26</v>
      </c>
      <c r="G9071" s="3">
        <v>45246.984525462962</v>
      </c>
      <c r="H9071" s="1">
        <v>110000</v>
      </c>
      <c r="I9071" t="s">
        <v>15803</v>
      </c>
      <c r="J9071" t="s">
        <v>301</v>
      </c>
    </row>
    <row r="9072" spans="1:10">
      <c r="A9072" t="s">
        <v>10</v>
      </c>
      <c r="B9072" t="s">
        <v>10</v>
      </c>
      <c r="C9072" t="s">
        <v>26</v>
      </c>
      <c r="D9072" t="s">
        <v>13</v>
      </c>
      <c r="E9072" t="s">
        <v>14</v>
      </c>
      <c r="F9072" t="s">
        <v>26</v>
      </c>
      <c r="G9072" s="3">
        <v>44937.962546296294</v>
      </c>
      <c r="H9072" s="1">
        <v>113500</v>
      </c>
      <c r="I9072" t="s">
        <v>486</v>
      </c>
      <c r="J9072" t="s">
        <v>2074</v>
      </c>
    </row>
    <row r="9073" spans="1:10">
      <c r="A9073" t="s">
        <v>10</v>
      </c>
      <c r="B9073" t="s">
        <v>10</v>
      </c>
      <c r="C9073" t="s">
        <v>26</v>
      </c>
      <c r="D9073" t="s">
        <v>13</v>
      </c>
      <c r="E9073" t="s">
        <v>14</v>
      </c>
      <c r="F9073" t="s">
        <v>20</v>
      </c>
      <c r="G9073" s="3">
        <v>45109.997025462966</v>
      </c>
      <c r="H9073" s="1">
        <v>113269.5</v>
      </c>
      <c r="I9073" t="s">
        <v>15804</v>
      </c>
    </row>
    <row r="9074" spans="1:10">
      <c r="A9074" t="s">
        <v>33</v>
      </c>
      <c r="B9074" t="s">
        <v>15805</v>
      </c>
      <c r="D9074" t="s">
        <v>13</v>
      </c>
      <c r="E9074" t="s">
        <v>14</v>
      </c>
      <c r="F9074" t="s">
        <v>26</v>
      </c>
      <c r="G9074" s="3">
        <v>45076.958333333336</v>
      </c>
      <c r="H9074" s="1">
        <v>92500</v>
      </c>
      <c r="I9074" t="s">
        <v>15806</v>
      </c>
      <c r="J9074" t="s">
        <v>15807</v>
      </c>
    </row>
    <row r="9075" spans="1:10">
      <c r="A9075" t="s">
        <v>10</v>
      </c>
      <c r="B9075" t="s">
        <v>15808</v>
      </c>
      <c r="C9075" t="s">
        <v>2744</v>
      </c>
      <c r="D9075" t="s">
        <v>13</v>
      </c>
      <c r="E9075" t="s">
        <v>14</v>
      </c>
      <c r="F9075" t="s">
        <v>20</v>
      </c>
      <c r="G9075" s="3">
        <v>45017.004837962966</v>
      </c>
      <c r="H9075" s="1">
        <v>87500</v>
      </c>
      <c r="I9075" t="s">
        <v>15809</v>
      </c>
      <c r="J9075" t="s">
        <v>15251</v>
      </c>
    </row>
    <row r="9076" spans="1:10">
      <c r="A9076" t="s">
        <v>10</v>
      </c>
      <c r="B9076" t="s">
        <v>15810</v>
      </c>
      <c r="C9076" t="s">
        <v>792</v>
      </c>
      <c r="D9076" t="s">
        <v>13</v>
      </c>
      <c r="E9076" t="s">
        <v>14</v>
      </c>
      <c r="F9076" t="s">
        <v>20</v>
      </c>
      <c r="G9076" s="3">
        <v>45087.992164351854</v>
      </c>
      <c r="H9076" s="1">
        <v>127500</v>
      </c>
      <c r="I9076" t="s">
        <v>4049</v>
      </c>
      <c r="J9076" t="s">
        <v>4428</v>
      </c>
    </row>
    <row r="9077" spans="1:10">
      <c r="A9077" t="s">
        <v>10</v>
      </c>
      <c r="B9077" t="s">
        <v>15811</v>
      </c>
      <c r="C9077" t="s">
        <v>24</v>
      </c>
      <c r="D9077" t="s">
        <v>13</v>
      </c>
      <c r="E9077" t="s">
        <v>25</v>
      </c>
      <c r="F9077" t="s">
        <v>20</v>
      </c>
      <c r="G9077" s="3">
        <v>44957.004652777781</v>
      </c>
      <c r="H9077" s="1">
        <v>104830</v>
      </c>
      <c r="I9077" t="s">
        <v>15812</v>
      </c>
      <c r="J9077" t="s">
        <v>15813</v>
      </c>
    </row>
    <row r="9078" spans="1:10">
      <c r="A9078" t="s">
        <v>212</v>
      </c>
      <c r="B9078" t="s">
        <v>3299</v>
      </c>
      <c r="C9078" t="s">
        <v>19</v>
      </c>
      <c r="D9078" t="s">
        <v>13</v>
      </c>
      <c r="E9078" t="s">
        <v>14</v>
      </c>
      <c r="F9078" t="s">
        <v>26</v>
      </c>
      <c r="G9078" s="3">
        <v>45057.9609375</v>
      </c>
      <c r="H9078" s="1">
        <v>169347.5</v>
      </c>
      <c r="I9078" t="s">
        <v>6758</v>
      </c>
      <c r="J9078" t="s">
        <v>3300</v>
      </c>
    </row>
    <row r="9079" spans="1:10">
      <c r="A9079" t="s">
        <v>33</v>
      </c>
      <c r="B9079" t="s">
        <v>15814</v>
      </c>
      <c r="C9079" t="s">
        <v>237</v>
      </c>
      <c r="D9079" t="s">
        <v>13</v>
      </c>
      <c r="E9079" t="s">
        <v>14</v>
      </c>
      <c r="F9079" t="s">
        <v>26</v>
      </c>
      <c r="G9079" s="3">
        <v>45118.961886574078</v>
      </c>
      <c r="H9079" s="1">
        <v>80850</v>
      </c>
      <c r="I9079" t="s">
        <v>2389</v>
      </c>
    </row>
    <row r="9080" spans="1:10">
      <c r="A9080" t="s">
        <v>135</v>
      </c>
      <c r="B9080" t="s">
        <v>135</v>
      </c>
      <c r="C9080" t="s">
        <v>26</v>
      </c>
      <c r="D9080" t="s">
        <v>13</v>
      </c>
      <c r="E9080" t="s">
        <v>14</v>
      </c>
      <c r="F9080" t="s">
        <v>20</v>
      </c>
      <c r="G9080" s="3">
        <v>45240.996828703705</v>
      </c>
      <c r="H9080" s="1">
        <v>119400</v>
      </c>
      <c r="I9080" t="s">
        <v>5278</v>
      </c>
      <c r="J9080" t="s">
        <v>15815</v>
      </c>
    </row>
    <row r="9081" spans="1:10">
      <c r="A9081" t="s">
        <v>33</v>
      </c>
      <c r="B9081" t="s">
        <v>33</v>
      </c>
      <c r="C9081" t="s">
        <v>24</v>
      </c>
      <c r="D9081" t="s">
        <v>13</v>
      </c>
      <c r="E9081" t="s">
        <v>25</v>
      </c>
      <c r="F9081" t="s">
        <v>608</v>
      </c>
      <c r="G9081" s="3">
        <v>45278.966053240743</v>
      </c>
      <c r="H9081" s="1">
        <v>82750</v>
      </c>
      <c r="I9081" t="s">
        <v>15816</v>
      </c>
    </row>
    <row r="9082" spans="1:10">
      <c r="A9082" t="s">
        <v>10</v>
      </c>
      <c r="B9082" t="s">
        <v>10</v>
      </c>
      <c r="C9082" t="s">
        <v>26</v>
      </c>
      <c r="D9082" t="s">
        <v>13</v>
      </c>
      <c r="E9082" t="s">
        <v>14</v>
      </c>
      <c r="F9082" t="s">
        <v>26</v>
      </c>
      <c r="G9082" s="3">
        <v>44946.973703703705</v>
      </c>
      <c r="H9082" s="1">
        <v>113500</v>
      </c>
      <c r="I9082" t="s">
        <v>486</v>
      </c>
      <c r="J9082" t="s">
        <v>2074</v>
      </c>
    </row>
    <row r="9083" spans="1:10">
      <c r="A9083" t="s">
        <v>135</v>
      </c>
      <c r="B9083" t="s">
        <v>15817</v>
      </c>
      <c r="C9083" t="s">
        <v>24</v>
      </c>
      <c r="D9083" t="s">
        <v>13</v>
      </c>
      <c r="E9083" t="s">
        <v>25</v>
      </c>
      <c r="F9083" t="s">
        <v>26</v>
      </c>
      <c r="G9083" s="3">
        <v>45001.960300925923</v>
      </c>
      <c r="H9083" s="1">
        <v>97500</v>
      </c>
      <c r="I9083" t="s">
        <v>15818</v>
      </c>
      <c r="J9083" t="s">
        <v>15819</v>
      </c>
    </row>
    <row r="9084" spans="1:10">
      <c r="A9084" t="s">
        <v>10</v>
      </c>
      <c r="B9084" t="s">
        <v>652</v>
      </c>
      <c r="C9084" t="s">
        <v>26</v>
      </c>
      <c r="D9084" t="s">
        <v>13</v>
      </c>
      <c r="E9084" t="s">
        <v>14</v>
      </c>
      <c r="F9084" t="s">
        <v>26</v>
      </c>
      <c r="G9084" s="3">
        <v>45082.961782407408</v>
      </c>
      <c r="H9084" s="1">
        <v>170000</v>
      </c>
      <c r="I9084" t="s">
        <v>8005</v>
      </c>
      <c r="J9084" t="s">
        <v>15820</v>
      </c>
    </row>
    <row r="9085" spans="1:10">
      <c r="A9085" t="s">
        <v>10</v>
      </c>
      <c r="B9085" t="s">
        <v>10</v>
      </c>
      <c r="C9085" t="s">
        <v>15821</v>
      </c>
      <c r="D9085" t="s">
        <v>13</v>
      </c>
      <c r="E9085" t="s">
        <v>14</v>
      </c>
      <c r="F9085" t="s">
        <v>1820</v>
      </c>
      <c r="G9085" s="3">
        <v>45012.981805555559</v>
      </c>
      <c r="H9085" s="1">
        <v>131560</v>
      </c>
      <c r="I9085" t="s">
        <v>4369</v>
      </c>
      <c r="J9085" t="s">
        <v>15822</v>
      </c>
    </row>
    <row r="9086" spans="1:10">
      <c r="A9086" t="s">
        <v>33</v>
      </c>
      <c r="B9086" t="s">
        <v>15823</v>
      </c>
      <c r="C9086" t="s">
        <v>2689</v>
      </c>
      <c r="D9086" t="s">
        <v>13</v>
      </c>
      <c r="E9086" t="s">
        <v>14</v>
      </c>
      <c r="F9086" t="s">
        <v>26</v>
      </c>
      <c r="G9086" s="3">
        <v>45045.958368055559</v>
      </c>
      <c r="H9086" s="1">
        <v>156000</v>
      </c>
      <c r="I9086" t="s">
        <v>14347</v>
      </c>
      <c r="J9086" t="s">
        <v>1095</v>
      </c>
    </row>
    <row r="9087" spans="1:10">
      <c r="A9087" t="s">
        <v>212</v>
      </c>
      <c r="B9087" t="s">
        <v>5360</v>
      </c>
      <c r="C9087" t="s">
        <v>232</v>
      </c>
      <c r="D9087" t="s">
        <v>13</v>
      </c>
      <c r="E9087" t="s">
        <v>14</v>
      </c>
      <c r="F9087" t="s">
        <v>26</v>
      </c>
      <c r="G9087" s="3">
        <v>45103.960081018522</v>
      </c>
      <c r="H9087" s="1">
        <v>175875</v>
      </c>
      <c r="I9087" t="s">
        <v>15824</v>
      </c>
      <c r="J9087" t="s">
        <v>5362</v>
      </c>
    </row>
    <row r="9088" spans="1:10">
      <c r="A9088" t="s">
        <v>212</v>
      </c>
      <c r="B9088" t="s">
        <v>14171</v>
      </c>
      <c r="C9088" t="s">
        <v>232</v>
      </c>
      <c r="D9088" t="s">
        <v>13</v>
      </c>
      <c r="E9088" t="s">
        <v>14</v>
      </c>
      <c r="F9088" t="s">
        <v>26</v>
      </c>
      <c r="G9088" s="3">
        <v>45197.95994212963</v>
      </c>
      <c r="H9088" s="1">
        <v>200000</v>
      </c>
      <c r="I9088" t="s">
        <v>2750</v>
      </c>
      <c r="J9088" t="s">
        <v>624</v>
      </c>
    </row>
    <row r="9089" spans="1:10">
      <c r="A9089" t="s">
        <v>33</v>
      </c>
      <c r="B9089" t="s">
        <v>15825</v>
      </c>
      <c r="C9089" t="s">
        <v>24</v>
      </c>
      <c r="D9089" t="s">
        <v>13</v>
      </c>
      <c r="E9089" t="s">
        <v>25</v>
      </c>
      <c r="F9089" t="s">
        <v>26</v>
      </c>
      <c r="G9089" s="3">
        <v>45139.959016203706</v>
      </c>
      <c r="H9089" s="1">
        <v>122000</v>
      </c>
      <c r="I9089" t="s">
        <v>15826</v>
      </c>
      <c r="J9089" t="s">
        <v>15827</v>
      </c>
    </row>
    <row r="9090" spans="1:10">
      <c r="A9090" t="s">
        <v>10</v>
      </c>
      <c r="B9090" t="s">
        <v>15828</v>
      </c>
      <c r="C9090" t="s">
        <v>56</v>
      </c>
      <c r="D9090" t="s">
        <v>1075</v>
      </c>
      <c r="E9090" t="s">
        <v>14</v>
      </c>
      <c r="F9090" t="s">
        <v>26</v>
      </c>
      <c r="G9090" s="3">
        <v>45177.975266203706</v>
      </c>
      <c r="H9090" s="1">
        <v>90000</v>
      </c>
      <c r="I9090" t="s">
        <v>10892</v>
      </c>
      <c r="J9090" t="s">
        <v>624</v>
      </c>
    </row>
    <row r="9091" spans="1:10">
      <c r="A9091" t="s">
        <v>152</v>
      </c>
      <c r="B9091" t="s">
        <v>6908</v>
      </c>
      <c r="C9091" t="s">
        <v>3062</v>
      </c>
      <c r="D9091" t="s">
        <v>13</v>
      </c>
      <c r="E9091" t="s">
        <v>14</v>
      </c>
      <c r="F9091" t="s">
        <v>198</v>
      </c>
      <c r="G9091" s="3">
        <v>44964.972800925927</v>
      </c>
      <c r="H9091" s="1">
        <v>89100</v>
      </c>
      <c r="I9091" t="s">
        <v>172</v>
      </c>
      <c r="J9091" t="s">
        <v>919</v>
      </c>
    </row>
    <row r="9092" spans="1:10">
      <c r="A9092" t="s">
        <v>18</v>
      </c>
      <c r="B9092" t="s">
        <v>15183</v>
      </c>
      <c r="C9092" t="s">
        <v>24</v>
      </c>
      <c r="D9092" t="s">
        <v>13</v>
      </c>
      <c r="E9092" t="s">
        <v>25</v>
      </c>
      <c r="F9092" t="s">
        <v>26</v>
      </c>
      <c r="G9092" s="3">
        <v>45256.006481481483</v>
      </c>
      <c r="H9092" s="1">
        <v>194500</v>
      </c>
      <c r="I9092" t="s">
        <v>8260</v>
      </c>
      <c r="J9092" t="s">
        <v>8261</v>
      </c>
    </row>
    <row r="9093" spans="1:10">
      <c r="A9093" t="s">
        <v>10</v>
      </c>
      <c r="B9093" t="s">
        <v>15829</v>
      </c>
      <c r="C9093" t="s">
        <v>232</v>
      </c>
      <c r="D9093" t="s">
        <v>13</v>
      </c>
      <c r="E9093" t="s">
        <v>14</v>
      </c>
      <c r="F9093" t="s">
        <v>26</v>
      </c>
      <c r="G9093" s="3">
        <v>45238.974074074074</v>
      </c>
      <c r="H9093" s="1">
        <v>216000</v>
      </c>
      <c r="I9093" t="s">
        <v>4214</v>
      </c>
      <c r="J9093" t="s">
        <v>15830</v>
      </c>
    </row>
    <row r="9094" spans="1:10">
      <c r="A9094" t="s">
        <v>10</v>
      </c>
      <c r="B9094" t="s">
        <v>10</v>
      </c>
      <c r="C9094" t="s">
        <v>1358</v>
      </c>
      <c r="D9094" t="s">
        <v>1075</v>
      </c>
      <c r="E9094" t="s">
        <v>14</v>
      </c>
      <c r="F9094" t="s">
        <v>26</v>
      </c>
      <c r="G9094" s="3">
        <v>45245.961412037039</v>
      </c>
      <c r="H9094" s="1">
        <v>178000</v>
      </c>
      <c r="I9094" t="s">
        <v>2788</v>
      </c>
      <c r="J9094" t="s">
        <v>13578</v>
      </c>
    </row>
    <row r="9095" spans="1:10">
      <c r="A9095" t="s">
        <v>106</v>
      </c>
      <c r="B9095" t="s">
        <v>15831</v>
      </c>
      <c r="C9095" t="s">
        <v>1402</v>
      </c>
      <c r="D9095" t="s">
        <v>13</v>
      </c>
      <c r="E9095" t="s">
        <v>14</v>
      </c>
      <c r="F9095" t="s">
        <v>20</v>
      </c>
      <c r="G9095" s="3">
        <v>45207.984756944446</v>
      </c>
      <c r="H9095" s="1">
        <v>100000</v>
      </c>
      <c r="I9095" t="s">
        <v>15832</v>
      </c>
    </row>
    <row r="9096" spans="1:10">
      <c r="A9096" t="s">
        <v>10</v>
      </c>
      <c r="B9096" t="s">
        <v>15833</v>
      </c>
      <c r="C9096" t="s">
        <v>528</v>
      </c>
      <c r="D9096" t="s">
        <v>13</v>
      </c>
      <c r="E9096" t="s">
        <v>14</v>
      </c>
      <c r="F9096" t="s">
        <v>528</v>
      </c>
      <c r="G9096" s="3">
        <v>45071.984143518515</v>
      </c>
      <c r="H9096" s="1">
        <v>157500</v>
      </c>
      <c r="I9096" t="s">
        <v>3905</v>
      </c>
      <c r="J9096" t="s">
        <v>15834</v>
      </c>
    </row>
    <row r="9097" spans="1:10">
      <c r="A9097" t="s">
        <v>212</v>
      </c>
      <c r="B9097" t="s">
        <v>15835</v>
      </c>
      <c r="C9097" t="s">
        <v>232</v>
      </c>
      <c r="D9097" t="s">
        <v>13</v>
      </c>
      <c r="E9097" t="s">
        <v>14</v>
      </c>
      <c r="F9097" t="s">
        <v>26</v>
      </c>
      <c r="G9097" s="3">
        <v>45019.960648148146</v>
      </c>
      <c r="H9097" s="1">
        <v>185000</v>
      </c>
      <c r="I9097" t="s">
        <v>12295</v>
      </c>
      <c r="J9097" t="s">
        <v>15836</v>
      </c>
    </row>
    <row r="9098" spans="1:10">
      <c r="A9098" t="s">
        <v>152</v>
      </c>
      <c r="B9098" t="s">
        <v>15837</v>
      </c>
      <c r="C9098" t="s">
        <v>15838</v>
      </c>
      <c r="D9098" t="s">
        <v>13</v>
      </c>
      <c r="E9098" t="s">
        <v>14</v>
      </c>
      <c r="F9098" t="s">
        <v>3680</v>
      </c>
      <c r="G9098" s="3">
        <v>45260.00304398148</v>
      </c>
      <c r="H9098" s="1">
        <v>195000</v>
      </c>
      <c r="I9098" t="s">
        <v>15839</v>
      </c>
      <c r="J9098" t="s">
        <v>15840</v>
      </c>
    </row>
    <row r="9099" spans="1:10">
      <c r="A9099" t="s">
        <v>33</v>
      </c>
      <c r="B9099" t="s">
        <v>15841</v>
      </c>
      <c r="C9099" t="s">
        <v>15842</v>
      </c>
      <c r="D9099" t="s">
        <v>13</v>
      </c>
      <c r="E9099" t="s">
        <v>14</v>
      </c>
      <c r="F9099" t="s">
        <v>26</v>
      </c>
      <c r="G9099" s="3">
        <v>45275.95884259259</v>
      </c>
      <c r="H9099" s="1">
        <v>75000</v>
      </c>
      <c r="I9099" t="s">
        <v>15843</v>
      </c>
      <c r="J9099" t="s">
        <v>15844</v>
      </c>
    </row>
    <row r="9100" spans="1:10">
      <c r="A9100" t="s">
        <v>135</v>
      </c>
      <c r="B9100" t="s">
        <v>15845</v>
      </c>
      <c r="C9100" t="s">
        <v>1607</v>
      </c>
      <c r="D9100" t="s">
        <v>13</v>
      </c>
      <c r="E9100" t="s">
        <v>14</v>
      </c>
      <c r="F9100" t="s">
        <v>26</v>
      </c>
      <c r="G9100" s="3">
        <v>45105.958796296298</v>
      </c>
      <c r="H9100" s="1">
        <v>70000</v>
      </c>
      <c r="I9100" t="s">
        <v>15846</v>
      </c>
      <c r="J9100" t="s">
        <v>15847</v>
      </c>
    </row>
    <row r="9101" spans="1:10">
      <c r="A9101" t="s">
        <v>18</v>
      </c>
      <c r="B9101" t="s">
        <v>15848</v>
      </c>
      <c r="C9101" t="s">
        <v>108</v>
      </c>
      <c r="D9101" t="s">
        <v>13</v>
      </c>
      <c r="E9101" t="s">
        <v>14</v>
      </c>
      <c r="F9101" t="s">
        <v>26</v>
      </c>
      <c r="G9101" s="3">
        <v>44970.963622685187</v>
      </c>
      <c r="H9101" s="1">
        <v>232500</v>
      </c>
      <c r="I9101" t="s">
        <v>31</v>
      </c>
      <c r="J9101" t="s">
        <v>8054</v>
      </c>
    </row>
    <row r="9102" spans="1:10">
      <c r="A9102" t="s">
        <v>10</v>
      </c>
      <c r="B9102" t="s">
        <v>15849</v>
      </c>
      <c r="C9102" t="s">
        <v>232</v>
      </c>
      <c r="D9102" t="s">
        <v>13</v>
      </c>
      <c r="E9102" t="s">
        <v>14</v>
      </c>
      <c r="F9102" t="s">
        <v>26</v>
      </c>
      <c r="G9102" s="3">
        <v>45077.959930555553</v>
      </c>
      <c r="H9102" s="1">
        <v>233500</v>
      </c>
      <c r="I9102" t="s">
        <v>15850</v>
      </c>
      <c r="J9102" t="s">
        <v>15851</v>
      </c>
    </row>
    <row r="9103" spans="1:10">
      <c r="A9103" t="s">
        <v>33</v>
      </c>
      <c r="B9103" t="s">
        <v>15852</v>
      </c>
      <c r="C9103" t="s">
        <v>15853</v>
      </c>
      <c r="D9103" t="s">
        <v>13</v>
      </c>
      <c r="E9103" t="s">
        <v>14</v>
      </c>
      <c r="F9103" t="s">
        <v>26</v>
      </c>
      <c r="G9103" s="3">
        <v>44952.959467592591</v>
      </c>
      <c r="H9103" s="1">
        <v>52000</v>
      </c>
      <c r="I9103" t="s">
        <v>15854</v>
      </c>
      <c r="J9103" t="s">
        <v>13623</v>
      </c>
    </row>
    <row r="9104" spans="1:10">
      <c r="A9104" t="s">
        <v>18</v>
      </c>
      <c r="B9104" t="s">
        <v>6707</v>
      </c>
      <c r="C9104" t="s">
        <v>325</v>
      </c>
      <c r="D9104" t="s">
        <v>13</v>
      </c>
      <c r="E9104" t="s">
        <v>14</v>
      </c>
      <c r="F9104" t="s">
        <v>26</v>
      </c>
      <c r="G9104" s="3">
        <v>45034.962569444448</v>
      </c>
      <c r="H9104" s="1">
        <v>147500</v>
      </c>
      <c r="I9104" t="s">
        <v>13284</v>
      </c>
      <c r="J9104" t="s">
        <v>15855</v>
      </c>
    </row>
    <row r="9105" spans="1:10">
      <c r="A9105" t="s">
        <v>10</v>
      </c>
      <c r="B9105" t="s">
        <v>15856</v>
      </c>
      <c r="C9105" t="s">
        <v>75</v>
      </c>
      <c r="D9105" t="s">
        <v>1075</v>
      </c>
      <c r="E9105" t="s">
        <v>14</v>
      </c>
      <c r="F9105" t="s">
        <v>26</v>
      </c>
      <c r="G9105" s="3">
        <v>45212.960659722223</v>
      </c>
      <c r="H9105" s="1">
        <v>142500</v>
      </c>
      <c r="I9105" t="s">
        <v>120</v>
      </c>
      <c r="J9105" t="s">
        <v>7619</v>
      </c>
    </row>
    <row r="9106" spans="1:10">
      <c r="A9106" t="s">
        <v>152</v>
      </c>
      <c r="B9106" t="s">
        <v>15857</v>
      </c>
      <c r="C9106" t="s">
        <v>2535</v>
      </c>
      <c r="D9106" t="s">
        <v>13</v>
      </c>
      <c r="E9106" t="s">
        <v>14</v>
      </c>
      <c r="F9106" t="s">
        <v>608</v>
      </c>
      <c r="G9106" s="3">
        <v>44985.976967592593</v>
      </c>
      <c r="H9106" s="1">
        <v>90000</v>
      </c>
      <c r="I9106" t="s">
        <v>8679</v>
      </c>
      <c r="J9106" t="s">
        <v>15858</v>
      </c>
    </row>
    <row r="9107" spans="1:10">
      <c r="A9107" t="s">
        <v>73</v>
      </c>
      <c r="B9107" t="s">
        <v>73</v>
      </c>
      <c r="C9107" t="s">
        <v>161</v>
      </c>
      <c r="D9107" t="s">
        <v>13</v>
      </c>
      <c r="E9107" t="s">
        <v>14</v>
      </c>
      <c r="F9107" t="s">
        <v>162</v>
      </c>
      <c r="G9107" s="3">
        <v>45208.980856481481</v>
      </c>
      <c r="H9107" s="1">
        <v>171620</v>
      </c>
      <c r="I9107" t="s">
        <v>4297</v>
      </c>
      <c r="J9107" t="s">
        <v>4298</v>
      </c>
    </row>
    <row r="9108" spans="1:10">
      <c r="A9108" t="s">
        <v>18</v>
      </c>
      <c r="B9108" t="s">
        <v>7028</v>
      </c>
      <c r="C9108" t="s">
        <v>947</v>
      </c>
      <c r="D9108" t="s">
        <v>100</v>
      </c>
      <c r="E9108" t="s">
        <v>14</v>
      </c>
      <c r="F9108" t="s">
        <v>20</v>
      </c>
      <c r="G9108" s="3">
        <v>44928.989849537036</v>
      </c>
      <c r="H9108" s="1">
        <v>135000</v>
      </c>
      <c r="I9108" t="s">
        <v>15859</v>
      </c>
      <c r="J9108" t="s">
        <v>7030</v>
      </c>
    </row>
    <row r="9109" spans="1:10">
      <c r="A9109" t="s">
        <v>152</v>
      </c>
      <c r="B9109" t="s">
        <v>15860</v>
      </c>
      <c r="C9109" t="s">
        <v>3062</v>
      </c>
      <c r="D9109" t="s">
        <v>13</v>
      </c>
      <c r="E9109" t="s">
        <v>14</v>
      </c>
      <c r="F9109" t="s">
        <v>198</v>
      </c>
      <c r="G9109" s="3">
        <v>44954.973275462966</v>
      </c>
      <c r="H9109" s="1">
        <v>44418.5</v>
      </c>
      <c r="I9109" t="s">
        <v>3143</v>
      </c>
      <c r="J9109" t="s">
        <v>15861</v>
      </c>
    </row>
    <row r="9110" spans="1:10">
      <c r="A9110" t="s">
        <v>106</v>
      </c>
      <c r="B9110" t="s">
        <v>15862</v>
      </c>
      <c r="C9110" t="s">
        <v>680</v>
      </c>
      <c r="D9110" t="s">
        <v>13</v>
      </c>
      <c r="E9110" t="s">
        <v>14</v>
      </c>
      <c r="F9110" t="s">
        <v>681</v>
      </c>
      <c r="G9110" s="3">
        <v>45168.986041666663</v>
      </c>
      <c r="H9110" s="1">
        <v>89100</v>
      </c>
      <c r="I9110" t="s">
        <v>8851</v>
      </c>
      <c r="J9110" t="s">
        <v>15863</v>
      </c>
    </row>
    <row r="9111" spans="1:10">
      <c r="A9111" t="s">
        <v>135</v>
      </c>
      <c r="B9111" t="s">
        <v>7304</v>
      </c>
      <c r="C9111" t="s">
        <v>24</v>
      </c>
      <c r="D9111" t="s">
        <v>13</v>
      </c>
      <c r="E9111" t="s">
        <v>25</v>
      </c>
      <c r="F9111" t="s">
        <v>26</v>
      </c>
      <c r="G9111" s="3">
        <v>45035.958252314813</v>
      </c>
      <c r="H9111" s="1">
        <v>110000</v>
      </c>
      <c r="I9111" t="s">
        <v>5415</v>
      </c>
      <c r="J9111" t="s">
        <v>316</v>
      </c>
    </row>
    <row r="9112" spans="1:10">
      <c r="A9112" t="s">
        <v>10</v>
      </c>
      <c r="B9112" t="s">
        <v>15864</v>
      </c>
      <c r="C9112" t="s">
        <v>201</v>
      </c>
      <c r="D9112" t="s">
        <v>13</v>
      </c>
      <c r="E9112" t="s">
        <v>14</v>
      </c>
      <c r="F9112" t="s">
        <v>26</v>
      </c>
      <c r="G9112" s="3">
        <v>44993.961944444447</v>
      </c>
      <c r="H9112" s="1">
        <v>55000</v>
      </c>
      <c r="I9112" t="s">
        <v>4949</v>
      </c>
      <c r="J9112" t="s">
        <v>4950</v>
      </c>
    </row>
    <row r="9113" spans="1:10">
      <c r="A9113" t="s">
        <v>10</v>
      </c>
      <c r="B9113" t="s">
        <v>15865</v>
      </c>
      <c r="C9113" t="s">
        <v>237</v>
      </c>
      <c r="D9113" t="s">
        <v>13</v>
      </c>
      <c r="E9113" t="s">
        <v>14</v>
      </c>
      <c r="F9113" t="s">
        <v>26</v>
      </c>
      <c r="G9113" s="3">
        <v>45200.99423611111</v>
      </c>
      <c r="H9113" s="1">
        <v>137000</v>
      </c>
      <c r="I9113" t="s">
        <v>69</v>
      </c>
      <c r="J9113" t="s">
        <v>15866</v>
      </c>
    </row>
    <row r="9114" spans="1:10">
      <c r="A9114" t="s">
        <v>106</v>
      </c>
      <c r="B9114" t="s">
        <v>15867</v>
      </c>
      <c r="C9114" t="s">
        <v>1132</v>
      </c>
      <c r="D9114" t="s">
        <v>13</v>
      </c>
      <c r="E9114" t="s">
        <v>14</v>
      </c>
      <c r="F9114" t="s">
        <v>1132</v>
      </c>
      <c r="G9114" s="3">
        <v>45075.972986111112</v>
      </c>
      <c r="H9114" s="1">
        <v>79200</v>
      </c>
      <c r="I9114" t="s">
        <v>14233</v>
      </c>
      <c r="J9114" t="s">
        <v>15868</v>
      </c>
    </row>
    <row r="9115" spans="1:10">
      <c r="A9115" t="s">
        <v>10</v>
      </c>
      <c r="B9115" t="s">
        <v>15693</v>
      </c>
      <c r="C9115" t="s">
        <v>24</v>
      </c>
      <c r="D9115" t="s">
        <v>13</v>
      </c>
      <c r="E9115" t="s">
        <v>25</v>
      </c>
      <c r="F9115" t="s">
        <v>20</v>
      </c>
      <c r="G9115" s="3">
        <v>45005.990081018521</v>
      </c>
      <c r="H9115" s="1">
        <v>177500</v>
      </c>
      <c r="I9115" t="s">
        <v>15694</v>
      </c>
      <c r="J9115" t="s">
        <v>15695</v>
      </c>
    </row>
    <row r="9116" spans="1:10">
      <c r="A9116" t="s">
        <v>77</v>
      </c>
      <c r="B9116" t="s">
        <v>15869</v>
      </c>
      <c r="C9116" t="s">
        <v>2316</v>
      </c>
      <c r="D9116" t="s">
        <v>13</v>
      </c>
      <c r="E9116" t="s">
        <v>14</v>
      </c>
      <c r="F9116" t="s">
        <v>2316</v>
      </c>
      <c r="G9116" s="3">
        <v>45210.985277777778</v>
      </c>
      <c r="H9116" s="1">
        <v>42700</v>
      </c>
      <c r="I9116" t="s">
        <v>15870</v>
      </c>
      <c r="J9116" t="s">
        <v>9082</v>
      </c>
    </row>
    <row r="9117" spans="1:10">
      <c r="A9117" t="s">
        <v>33</v>
      </c>
      <c r="B9117" t="s">
        <v>15871</v>
      </c>
      <c r="C9117" t="s">
        <v>276</v>
      </c>
      <c r="D9117" t="s">
        <v>13</v>
      </c>
      <c r="E9117" t="s">
        <v>14</v>
      </c>
      <c r="F9117" t="s">
        <v>26</v>
      </c>
      <c r="G9117" s="3">
        <v>45110.958460648151</v>
      </c>
      <c r="H9117" s="1">
        <v>89315.203125</v>
      </c>
      <c r="I9117" t="s">
        <v>15872</v>
      </c>
      <c r="J9117" t="s">
        <v>1183</v>
      </c>
    </row>
    <row r="9118" spans="1:10">
      <c r="A9118" t="s">
        <v>18</v>
      </c>
      <c r="B9118" t="s">
        <v>1296</v>
      </c>
      <c r="C9118" t="s">
        <v>165</v>
      </c>
      <c r="D9118" t="s">
        <v>13</v>
      </c>
      <c r="E9118" t="s">
        <v>14</v>
      </c>
      <c r="F9118" t="s">
        <v>26</v>
      </c>
      <c r="G9118" s="3">
        <v>45211.961365740739</v>
      </c>
      <c r="H9118" s="1">
        <v>154000</v>
      </c>
      <c r="I9118" t="s">
        <v>15873</v>
      </c>
      <c r="J9118" t="s">
        <v>15874</v>
      </c>
    </row>
    <row r="9119" spans="1:10">
      <c r="A9119" t="s">
        <v>18</v>
      </c>
      <c r="B9119" t="s">
        <v>18</v>
      </c>
      <c r="C9119" t="s">
        <v>771</v>
      </c>
      <c r="D9119" t="s">
        <v>13</v>
      </c>
      <c r="E9119" t="s">
        <v>14</v>
      </c>
      <c r="F9119" t="s">
        <v>26</v>
      </c>
      <c r="G9119" s="3">
        <v>45202.960752314815</v>
      </c>
      <c r="H9119" s="1">
        <v>80000</v>
      </c>
      <c r="I9119" t="s">
        <v>15875</v>
      </c>
      <c r="J9119" t="s">
        <v>582</v>
      </c>
    </row>
    <row r="9120" spans="1:10">
      <c r="A9120" t="s">
        <v>33</v>
      </c>
      <c r="B9120" t="s">
        <v>33</v>
      </c>
      <c r="C9120" t="s">
        <v>798</v>
      </c>
      <c r="D9120" t="s">
        <v>13</v>
      </c>
      <c r="E9120" t="s">
        <v>14</v>
      </c>
      <c r="F9120" t="s">
        <v>26</v>
      </c>
      <c r="G9120" s="3">
        <v>45118.958680555559</v>
      </c>
      <c r="H9120" s="1">
        <v>112500</v>
      </c>
      <c r="I9120" t="s">
        <v>15876</v>
      </c>
      <c r="J9120" t="s">
        <v>1727</v>
      </c>
    </row>
    <row r="9121" spans="1:10">
      <c r="A9121" t="s">
        <v>18</v>
      </c>
      <c r="B9121" t="s">
        <v>15877</v>
      </c>
      <c r="C9121" t="s">
        <v>75</v>
      </c>
      <c r="D9121" t="s">
        <v>1075</v>
      </c>
      <c r="E9121" t="s">
        <v>14</v>
      </c>
      <c r="F9121" t="s">
        <v>20</v>
      </c>
      <c r="G9121" s="3">
        <v>45192.979039351849</v>
      </c>
      <c r="H9121" s="1">
        <v>288500</v>
      </c>
      <c r="I9121" t="s">
        <v>120</v>
      </c>
      <c r="J9121" t="s">
        <v>5356</v>
      </c>
    </row>
    <row r="9122" spans="1:10">
      <c r="A9122" t="s">
        <v>18</v>
      </c>
      <c r="B9122" t="s">
        <v>15878</v>
      </c>
      <c r="C9122" t="s">
        <v>161</v>
      </c>
      <c r="D9122" t="s">
        <v>13</v>
      </c>
      <c r="E9122" t="s">
        <v>14</v>
      </c>
      <c r="F9122" t="s">
        <v>162</v>
      </c>
      <c r="G9122" s="3">
        <v>45010.972974537035</v>
      </c>
      <c r="H9122" s="1">
        <v>249000</v>
      </c>
      <c r="I9122" t="s">
        <v>4409</v>
      </c>
      <c r="J9122" t="s">
        <v>295</v>
      </c>
    </row>
    <row r="9123" spans="1:10">
      <c r="A9123" t="s">
        <v>106</v>
      </c>
      <c r="B9123" t="s">
        <v>15879</v>
      </c>
      <c r="C9123" t="s">
        <v>411</v>
      </c>
      <c r="D9123" t="s">
        <v>13</v>
      </c>
      <c r="E9123" t="s">
        <v>14</v>
      </c>
      <c r="F9123" t="s">
        <v>411</v>
      </c>
      <c r="G9123" s="3">
        <v>45168.977696759262</v>
      </c>
      <c r="H9123" s="1">
        <v>44418.5</v>
      </c>
      <c r="I9123" t="s">
        <v>15880</v>
      </c>
      <c r="J9123" t="s">
        <v>15881</v>
      </c>
    </row>
    <row r="9124" spans="1:10">
      <c r="A9124" t="s">
        <v>135</v>
      </c>
      <c r="B9124" t="s">
        <v>15882</v>
      </c>
      <c r="C9124" t="s">
        <v>232</v>
      </c>
      <c r="D9124" t="s">
        <v>13</v>
      </c>
      <c r="E9124" t="s">
        <v>14</v>
      </c>
      <c r="F9124" t="s">
        <v>26</v>
      </c>
      <c r="G9124" s="3">
        <v>45239.958333333336</v>
      </c>
      <c r="H9124" s="1">
        <v>128000</v>
      </c>
      <c r="I9124" t="s">
        <v>15883</v>
      </c>
      <c r="J9124" t="s">
        <v>15884</v>
      </c>
    </row>
    <row r="9125" spans="1:10">
      <c r="A9125" t="s">
        <v>10</v>
      </c>
      <c r="B9125" t="s">
        <v>15885</v>
      </c>
      <c r="C9125" t="s">
        <v>24</v>
      </c>
      <c r="D9125" t="s">
        <v>13</v>
      </c>
      <c r="E9125" t="s">
        <v>25</v>
      </c>
      <c r="F9125" t="s">
        <v>26</v>
      </c>
      <c r="G9125" s="3">
        <v>44982.003344907411</v>
      </c>
      <c r="H9125" s="1">
        <v>99955</v>
      </c>
      <c r="I9125" t="s">
        <v>1168</v>
      </c>
      <c r="J9125" t="s">
        <v>1169</v>
      </c>
    </row>
    <row r="9126" spans="1:10">
      <c r="A9126" t="s">
        <v>135</v>
      </c>
      <c r="B9126" t="s">
        <v>135</v>
      </c>
      <c r="C9126" t="s">
        <v>1166</v>
      </c>
      <c r="D9126" t="s">
        <v>13</v>
      </c>
      <c r="E9126" t="s">
        <v>14</v>
      </c>
      <c r="F9126" t="s">
        <v>26</v>
      </c>
      <c r="G9126" s="3">
        <v>44955.010023148148</v>
      </c>
      <c r="H9126" s="1">
        <v>200000</v>
      </c>
      <c r="I9126" t="s">
        <v>10834</v>
      </c>
      <c r="J9126" t="s">
        <v>15886</v>
      </c>
    </row>
    <row r="9127" spans="1:10">
      <c r="A9127" t="s">
        <v>10</v>
      </c>
      <c r="B9127" t="s">
        <v>15887</v>
      </c>
      <c r="C9127" t="s">
        <v>56</v>
      </c>
      <c r="D9127" t="s">
        <v>13</v>
      </c>
      <c r="E9127" t="s">
        <v>14</v>
      </c>
      <c r="F9127" t="s">
        <v>20</v>
      </c>
      <c r="G9127" s="3">
        <v>45285.999293981484</v>
      </c>
      <c r="H9127" s="1">
        <v>195500</v>
      </c>
      <c r="I9127" t="s">
        <v>359</v>
      </c>
      <c r="J9127" t="s">
        <v>15888</v>
      </c>
    </row>
    <row r="9128" spans="1:10">
      <c r="A9128" t="s">
        <v>10</v>
      </c>
      <c r="B9128" t="s">
        <v>15889</v>
      </c>
      <c r="C9128" t="s">
        <v>24</v>
      </c>
      <c r="D9128" t="s">
        <v>13</v>
      </c>
      <c r="E9128" t="s">
        <v>25</v>
      </c>
      <c r="F9128" t="s">
        <v>26</v>
      </c>
      <c r="G9128" s="3">
        <v>45047.962465277778</v>
      </c>
      <c r="H9128" s="1">
        <v>208000</v>
      </c>
      <c r="I9128" t="s">
        <v>11802</v>
      </c>
      <c r="J9128" t="s">
        <v>6303</v>
      </c>
    </row>
    <row r="9129" spans="1:10">
      <c r="A9129" t="s">
        <v>10</v>
      </c>
      <c r="B9129" t="s">
        <v>10</v>
      </c>
      <c r="C9129" t="s">
        <v>24</v>
      </c>
      <c r="D9129" t="s">
        <v>13</v>
      </c>
      <c r="E9129" t="s">
        <v>25</v>
      </c>
      <c r="F9129" t="s">
        <v>20</v>
      </c>
      <c r="G9129" s="3">
        <v>45019.997083333335</v>
      </c>
      <c r="H9129" s="1">
        <v>97500</v>
      </c>
      <c r="I9129" t="s">
        <v>2882</v>
      </c>
      <c r="J9129" t="s">
        <v>4114</v>
      </c>
    </row>
    <row r="9130" spans="1:10">
      <c r="A9130" t="s">
        <v>33</v>
      </c>
      <c r="B9130" t="s">
        <v>15890</v>
      </c>
      <c r="C9130" t="s">
        <v>589</v>
      </c>
      <c r="D9130" t="s">
        <v>13</v>
      </c>
      <c r="E9130" t="s">
        <v>14</v>
      </c>
      <c r="F9130" t="s">
        <v>26</v>
      </c>
      <c r="G9130" s="3">
        <v>45019.958553240744</v>
      </c>
      <c r="H9130" s="1">
        <v>89000</v>
      </c>
      <c r="I9130" t="s">
        <v>15891</v>
      </c>
      <c r="J9130" t="s">
        <v>15892</v>
      </c>
    </row>
    <row r="9131" spans="1:10">
      <c r="A9131" t="s">
        <v>106</v>
      </c>
      <c r="B9131" t="s">
        <v>12300</v>
      </c>
      <c r="C9131" t="s">
        <v>3680</v>
      </c>
      <c r="D9131" t="s">
        <v>13</v>
      </c>
      <c r="E9131" t="s">
        <v>14</v>
      </c>
      <c r="F9131" t="s">
        <v>3680</v>
      </c>
      <c r="G9131" s="3">
        <v>45140.009201388886</v>
      </c>
      <c r="H9131" s="1">
        <v>65684</v>
      </c>
      <c r="I9131" t="s">
        <v>15893</v>
      </c>
    </row>
    <row r="9132" spans="1:10">
      <c r="A9132" t="s">
        <v>18</v>
      </c>
      <c r="B9132" t="s">
        <v>15894</v>
      </c>
      <c r="C9132" t="s">
        <v>1871</v>
      </c>
      <c r="D9132" t="s">
        <v>1075</v>
      </c>
      <c r="E9132" t="s">
        <v>14</v>
      </c>
      <c r="F9132" t="s">
        <v>26</v>
      </c>
      <c r="G9132" s="3">
        <v>45256.006550925929</v>
      </c>
      <c r="H9132" s="1">
        <v>173500</v>
      </c>
      <c r="I9132" t="s">
        <v>15895</v>
      </c>
      <c r="J9132" t="s">
        <v>15896</v>
      </c>
    </row>
    <row r="9133" spans="1:10">
      <c r="A9133" t="s">
        <v>73</v>
      </c>
      <c r="B9133" t="s">
        <v>73</v>
      </c>
      <c r="C9133" t="s">
        <v>24</v>
      </c>
      <c r="D9133" t="s">
        <v>13</v>
      </c>
      <c r="E9133" t="s">
        <v>25</v>
      </c>
      <c r="F9133" t="s">
        <v>26</v>
      </c>
      <c r="G9133" s="3">
        <v>45089.977581018517</v>
      </c>
      <c r="H9133" s="1">
        <v>137500</v>
      </c>
      <c r="I9133" t="s">
        <v>3577</v>
      </c>
      <c r="J9133" t="s">
        <v>15897</v>
      </c>
    </row>
    <row r="9134" spans="1:10">
      <c r="A9134" t="s">
        <v>10</v>
      </c>
      <c r="B9134" t="s">
        <v>15898</v>
      </c>
      <c r="D9134" t="s">
        <v>13</v>
      </c>
      <c r="E9134" t="s">
        <v>14</v>
      </c>
      <c r="F9134" t="s">
        <v>26</v>
      </c>
      <c r="G9134" s="3">
        <v>44950.960462962961</v>
      </c>
      <c r="H9134" s="1">
        <v>225000</v>
      </c>
      <c r="I9134" t="s">
        <v>21</v>
      </c>
      <c r="J9134" t="s">
        <v>14245</v>
      </c>
    </row>
    <row r="9135" spans="1:10">
      <c r="A9135" t="s">
        <v>18</v>
      </c>
      <c r="B9135" t="s">
        <v>18</v>
      </c>
      <c r="C9135" t="s">
        <v>115</v>
      </c>
      <c r="D9135" t="s">
        <v>13</v>
      </c>
      <c r="E9135" t="s">
        <v>14</v>
      </c>
      <c r="F9135" t="s">
        <v>26</v>
      </c>
      <c r="G9135" s="3">
        <v>45278.961157407408</v>
      </c>
      <c r="H9135" s="1">
        <v>110000</v>
      </c>
      <c r="I9135" t="s">
        <v>15899</v>
      </c>
      <c r="J9135" t="s">
        <v>15900</v>
      </c>
    </row>
    <row r="9136" spans="1:10">
      <c r="A9136" t="s">
        <v>77</v>
      </c>
      <c r="B9136" t="s">
        <v>567</v>
      </c>
      <c r="C9136" t="s">
        <v>15901</v>
      </c>
      <c r="D9136" t="s">
        <v>13</v>
      </c>
      <c r="E9136" t="s">
        <v>14</v>
      </c>
      <c r="F9136" t="s">
        <v>6691</v>
      </c>
      <c r="G9136" s="3">
        <v>45146.010914351849</v>
      </c>
      <c r="H9136" s="1">
        <v>64800</v>
      </c>
      <c r="I9136" t="s">
        <v>12877</v>
      </c>
      <c r="J9136" t="s">
        <v>344</v>
      </c>
    </row>
    <row r="9137" spans="1:10">
      <c r="A9137" t="s">
        <v>18</v>
      </c>
      <c r="B9137" t="s">
        <v>15902</v>
      </c>
      <c r="C9137" t="s">
        <v>1053</v>
      </c>
      <c r="D9137" t="s">
        <v>13</v>
      </c>
      <c r="E9137" t="s">
        <v>14</v>
      </c>
      <c r="F9137" t="s">
        <v>1054</v>
      </c>
      <c r="G9137" s="3">
        <v>45121.976574074077</v>
      </c>
      <c r="H9137" s="1">
        <v>165000</v>
      </c>
      <c r="I9137" t="s">
        <v>1055</v>
      </c>
      <c r="J9137" t="s">
        <v>6149</v>
      </c>
    </row>
    <row r="9138" spans="1:10">
      <c r="A9138" t="s">
        <v>10</v>
      </c>
      <c r="B9138" t="s">
        <v>15903</v>
      </c>
      <c r="C9138" t="s">
        <v>1117</v>
      </c>
      <c r="D9138" t="s">
        <v>13</v>
      </c>
      <c r="E9138" t="s">
        <v>14</v>
      </c>
      <c r="F9138" t="s">
        <v>26</v>
      </c>
      <c r="G9138" s="3">
        <v>44989.962581018517</v>
      </c>
      <c r="H9138" s="1">
        <v>277500</v>
      </c>
      <c r="I9138" t="s">
        <v>195</v>
      </c>
    </row>
    <row r="9139" spans="1:10">
      <c r="A9139" t="s">
        <v>33</v>
      </c>
      <c r="B9139" t="s">
        <v>15904</v>
      </c>
      <c r="C9139" t="s">
        <v>232</v>
      </c>
      <c r="D9139" t="s">
        <v>13</v>
      </c>
      <c r="E9139" t="s">
        <v>14</v>
      </c>
      <c r="F9139" t="s">
        <v>26</v>
      </c>
      <c r="G9139" s="3">
        <v>45200.958333333336</v>
      </c>
      <c r="H9139" s="1">
        <v>77685.5</v>
      </c>
      <c r="I9139" t="s">
        <v>3501</v>
      </c>
      <c r="J9139" t="s">
        <v>15905</v>
      </c>
    </row>
    <row r="9140" spans="1:10">
      <c r="A9140" t="s">
        <v>10</v>
      </c>
      <c r="B9140" t="s">
        <v>14916</v>
      </c>
      <c r="C9140" t="s">
        <v>26</v>
      </c>
      <c r="D9140" t="s">
        <v>13</v>
      </c>
      <c r="E9140" t="s">
        <v>14</v>
      </c>
      <c r="F9140" t="s">
        <v>26</v>
      </c>
      <c r="G9140" s="3">
        <v>44938.962962962964</v>
      </c>
      <c r="H9140" s="1">
        <v>212500</v>
      </c>
      <c r="I9140" t="s">
        <v>14917</v>
      </c>
      <c r="J9140" t="s">
        <v>338</v>
      </c>
    </row>
    <row r="9141" spans="1:10">
      <c r="A9141" t="s">
        <v>10</v>
      </c>
      <c r="B9141" t="s">
        <v>15906</v>
      </c>
      <c r="C9141" t="s">
        <v>15907</v>
      </c>
      <c r="D9141" t="s">
        <v>13</v>
      </c>
      <c r="E9141" t="s">
        <v>14</v>
      </c>
      <c r="F9141" t="s">
        <v>190</v>
      </c>
      <c r="G9141" s="3">
        <v>45098.992662037039</v>
      </c>
      <c r="H9141" s="1">
        <v>50400</v>
      </c>
      <c r="I9141" t="s">
        <v>234</v>
      </c>
      <c r="J9141" t="s">
        <v>1667</v>
      </c>
    </row>
    <row r="9142" spans="1:10">
      <c r="A9142" t="s">
        <v>212</v>
      </c>
      <c r="B9142" t="s">
        <v>15908</v>
      </c>
      <c r="C9142" t="s">
        <v>7925</v>
      </c>
      <c r="D9142" t="s">
        <v>13</v>
      </c>
      <c r="E9142" t="s">
        <v>14</v>
      </c>
      <c r="F9142" t="s">
        <v>1790</v>
      </c>
      <c r="G9142" s="3">
        <v>45110.972199074073</v>
      </c>
      <c r="H9142" s="1">
        <v>79200</v>
      </c>
      <c r="I9142" t="s">
        <v>15909</v>
      </c>
      <c r="J9142" t="s">
        <v>431</v>
      </c>
    </row>
    <row r="9143" spans="1:10">
      <c r="A9143" t="s">
        <v>10</v>
      </c>
      <c r="B9143" t="s">
        <v>10</v>
      </c>
      <c r="C9143" t="s">
        <v>15910</v>
      </c>
      <c r="D9143" t="s">
        <v>13</v>
      </c>
      <c r="E9143" t="s">
        <v>14</v>
      </c>
      <c r="F9143" t="s">
        <v>20</v>
      </c>
      <c r="G9143" s="3">
        <v>44950.018773148149</v>
      </c>
      <c r="H9143" s="1">
        <v>95326</v>
      </c>
      <c r="I9143" t="s">
        <v>15911</v>
      </c>
    </row>
    <row r="9144" spans="1:10">
      <c r="A9144" t="s">
        <v>10</v>
      </c>
      <c r="B9144" t="s">
        <v>3429</v>
      </c>
      <c r="C9144" t="s">
        <v>977</v>
      </c>
      <c r="D9144" t="s">
        <v>13</v>
      </c>
      <c r="E9144" t="s">
        <v>14</v>
      </c>
      <c r="F9144" t="s">
        <v>26</v>
      </c>
      <c r="G9144" s="3">
        <v>45106.01295138889</v>
      </c>
      <c r="H9144" s="1">
        <v>90000</v>
      </c>
      <c r="I9144" t="s">
        <v>6673</v>
      </c>
      <c r="J9144" t="s">
        <v>6674</v>
      </c>
    </row>
    <row r="9145" spans="1:10">
      <c r="A9145" t="s">
        <v>212</v>
      </c>
      <c r="B9145" t="s">
        <v>212</v>
      </c>
      <c r="C9145" t="s">
        <v>1597</v>
      </c>
      <c r="D9145" t="s">
        <v>13</v>
      </c>
      <c r="E9145" t="s">
        <v>14</v>
      </c>
      <c r="F9145" t="s">
        <v>26</v>
      </c>
      <c r="G9145" s="3">
        <v>45259.961469907408</v>
      </c>
      <c r="H9145" s="1">
        <v>90000</v>
      </c>
      <c r="I9145" t="s">
        <v>15912</v>
      </c>
    </row>
    <row r="9146" spans="1:10">
      <c r="A9146" t="s">
        <v>33</v>
      </c>
      <c r="B9146" t="s">
        <v>33</v>
      </c>
      <c r="C9146" t="s">
        <v>157</v>
      </c>
      <c r="D9146" t="s">
        <v>13</v>
      </c>
      <c r="E9146" t="s">
        <v>14</v>
      </c>
      <c r="F9146" t="s">
        <v>26</v>
      </c>
      <c r="G9146" s="3">
        <v>45272.97042824074</v>
      </c>
      <c r="H9146" s="1">
        <v>110000</v>
      </c>
      <c r="I9146" t="s">
        <v>15913</v>
      </c>
      <c r="J9146" t="s">
        <v>15914</v>
      </c>
    </row>
    <row r="9147" spans="1:10">
      <c r="A9147" t="s">
        <v>10</v>
      </c>
      <c r="B9147" t="s">
        <v>15915</v>
      </c>
      <c r="C9147" t="s">
        <v>869</v>
      </c>
      <c r="D9147" t="s">
        <v>13</v>
      </c>
      <c r="E9147" t="s">
        <v>14</v>
      </c>
      <c r="F9147" t="s">
        <v>26</v>
      </c>
      <c r="G9147" s="3">
        <v>45156.961284722223</v>
      </c>
      <c r="H9147" s="1">
        <v>140000</v>
      </c>
      <c r="I9147" t="s">
        <v>12442</v>
      </c>
      <c r="J9147" t="s">
        <v>15916</v>
      </c>
    </row>
    <row r="9148" spans="1:10">
      <c r="A9148" t="s">
        <v>106</v>
      </c>
      <c r="B9148" t="s">
        <v>15917</v>
      </c>
      <c r="C9148" t="s">
        <v>6990</v>
      </c>
      <c r="D9148" t="s">
        <v>13</v>
      </c>
      <c r="E9148" t="s">
        <v>14</v>
      </c>
      <c r="F9148" t="s">
        <v>608</v>
      </c>
      <c r="G9148" s="3">
        <v>45013.978101851855</v>
      </c>
      <c r="H9148" s="1">
        <v>99150</v>
      </c>
      <c r="I9148" t="s">
        <v>1611</v>
      </c>
      <c r="J9148" t="s">
        <v>15918</v>
      </c>
    </row>
    <row r="9149" spans="1:10">
      <c r="A9149" t="s">
        <v>10</v>
      </c>
      <c r="B9149" t="s">
        <v>9203</v>
      </c>
      <c r="C9149" t="s">
        <v>792</v>
      </c>
      <c r="D9149" t="s">
        <v>13</v>
      </c>
      <c r="E9149" t="s">
        <v>14</v>
      </c>
      <c r="F9149" t="s">
        <v>20</v>
      </c>
      <c r="G9149" s="3">
        <v>45104.015023148146</v>
      </c>
      <c r="H9149" s="1">
        <v>164497.5</v>
      </c>
      <c r="I9149" t="s">
        <v>9204</v>
      </c>
      <c r="J9149" t="s">
        <v>9205</v>
      </c>
    </row>
    <row r="9150" spans="1:10">
      <c r="A9150" t="s">
        <v>33</v>
      </c>
      <c r="B9150" t="s">
        <v>15919</v>
      </c>
      <c r="C9150" t="s">
        <v>4073</v>
      </c>
      <c r="D9150" t="s">
        <v>13</v>
      </c>
      <c r="E9150" t="s">
        <v>14</v>
      </c>
      <c r="F9150" t="s">
        <v>26</v>
      </c>
      <c r="G9150" s="3">
        <v>45153.995312500003</v>
      </c>
      <c r="H9150" s="1">
        <v>134000</v>
      </c>
      <c r="I9150" t="s">
        <v>202</v>
      </c>
      <c r="J9150" t="s">
        <v>15920</v>
      </c>
    </row>
    <row r="9151" spans="1:10">
      <c r="A9151" t="s">
        <v>10</v>
      </c>
      <c r="B9151" t="s">
        <v>15921</v>
      </c>
      <c r="C9151" t="s">
        <v>75</v>
      </c>
      <c r="D9151" t="s">
        <v>13</v>
      </c>
      <c r="E9151" t="s">
        <v>14</v>
      </c>
      <c r="F9151" t="s">
        <v>26</v>
      </c>
      <c r="G9151" s="3">
        <v>45121.960844907408</v>
      </c>
      <c r="H9151" s="1">
        <v>167375</v>
      </c>
      <c r="I9151" t="s">
        <v>1106</v>
      </c>
      <c r="J9151" t="s">
        <v>701</v>
      </c>
    </row>
    <row r="9152" spans="1:10">
      <c r="A9152" t="s">
        <v>18</v>
      </c>
      <c r="B9152" t="s">
        <v>5395</v>
      </c>
      <c r="C9152" t="s">
        <v>119</v>
      </c>
      <c r="D9152" t="s">
        <v>13</v>
      </c>
      <c r="E9152" t="s">
        <v>14</v>
      </c>
      <c r="F9152" t="s">
        <v>26</v>
      </c>
      <c r="G9152" s="3">
        <v>44993.96471064815</v>
      </c>
      <c r="H9152" s="1">
        <v>146000</v>
      </c>
      <c r="I9152" t="s">
        <v>848</v>
      </c>
      <c r="J9152" t="s">
        <v>15922</v>
      </c>
    </row>
    <row r="9153" spans="1:10">
      <c r="A9153" t="s">
        <v>212</v>
      </c>
      <c r="B9153" t="s">
        <v>212</v>
      </c>
      <c r="C9153" t="s">
        <v>24</v>
      </c>
      <c r="D9153" t="s">
        <v>13</v>
      </c>
      <c r="E9153" t="s">
        <v>25</v>
      </c>
      <c r="F9153" t="s">
        <v>20</v>
      </c>
      <c r="G9153" s="3">
        <v>44964.002071759256</v>
      </c>
      <c r="H9153" s="1">
        <v>110000</v>
      </c>
      <c r="I9153" t="s">
        <v>2666</v>
      </c>
      <c r="J9153" t="s">
        <v>15923</v>
      </c>
    </row>
    <row r="9154" spans="1:10">
      <c r="A9154" t="s">
        <v>33</v>
      </c>
      <c r="B9154" t="s">
        <v>15924</v>
      </c>
      <c r="C9154" t="s">
        <v>4700</v>
      </c>
      <c r="D9154" t="s">
        <v>13</v>
      </c>
      <c r="E9154" t="s">
        <v>14</v>
      </c>
      <c r="F9154" t="s">
        <v>20</v>
      </c>
      <c r="G9154" s="3">
        <v>45020.996446759258</v>
      </c>
      <c r="H9154" s="1">
        <v>73264</v>
      </c>
      <c r="I9154" t="s">
        <v>15925</v>
      </c>
    </row>
    <row r="9155" spans="1:10">
      <c r="A9155" t="s">
        <v>10</v>
      </c>
      <c r="B9155" t="s">
        <v>3429</v>
      </c>
      <c r="C9155" t="s">
        <v>119</v>
      </c>
      <c r="D9155" t="s">
        <v>13</v>
      </c>
      <c r="E9155" t="s">
        <v>14</v>
      </c>
      <c r="F9155" t="s">
        <v>26</v>
      </c>
      <c r="G9155" s="3">
        <v>45043.984918981485</v>
      </c>
      <c r="H9155" s="1">
        <v>75782</v>
      </c>
      <c r="I9155" t="s">
        <v>14361</v>
      </c>
    </row>
    <row r="9156" spans="1:10">
      <c r="A9156" t="s">
        <v>18</v>
      </c>
      <c r="B9156" t="s">
        <v>15926</v>
      </c>
      <c r="C9156" t="s">
        <v>26</v>
      </c>
      <c r="D9156" t="s">
        <v>13</v>
      </c>
      <c r="E9156" t="s">
        <v>14</v>
      </c>
      <c r="F9156" t="s">
        <v>20</v>
      </c>
      <c r="G9156" s="3">
        <v>45180.970694444448</v>
      </c>
      <c r="H9156" s="1">
        <v>137500</v>
      </c>
      <c r="I9156" t="s">
        <v>15927</v>
      </c>
      <c r="J9156" t="s">
        <v>15928</v>
      </c>
    </row>
    <row r="9157" spans="1:10">
      <c r="A9157" t="s">
        <v>73</v>
      </c>
      <c r="B9157" t="s">
        <v>15929</v>
      </c>
      <c r="C9157" t="s">
        <v>170</v>
      </c>
      <c r="D9157" t="s">
        <v>13</v>
      </c>
      <c r="E9157" t="s">
        <v>14</v>
      </c>
      <c r="F9157" t="s">
        <v>171</v>
      </c>
      <c r="G9157" s="3">
        <v>45086.966527777775</v>
      </c>
      <c r="H9157" s="1">
        <v>147500</v>
      </c>
      <c r="I9157" t="s">
        <v>2162</v>
      </c>
      <c r="J9157" t="s">
        <v>11413</v>
      </c>
    </row>
    <row r="9158" spans="1:10">
      <c r="A9158" t="s">
        <v>10</v>
      </c>
      <c r="B9158" t="s">
        <v>15930</v>
      </c>
      <c r="C9158" t="s">
        <v>24</v>
      </c>
      <c r="D9158" t="s">
        <v>13</v>
      </c>
      <c r="E9158" t="s">
        <v>25</v>
      </c>
      <c r="F9158" t="s">
        <v>26</v>
      </c>
      <c r="G9158" s="3">
        <v>45124.961053240739</v>
      </c>
      <c r="H9158" s="1">
        <v>151500</v>
      </c>
      <c r="I9158" t="s">
        <v>1673</v>
      </c>
      <c r="J9158" t="s">
        <v>819</v>
      </c>
    </row>
    <row r="9159" spans="1:10">
      <c r="A9159" t="s">
        <v>212</v>
      </c>
      <c r="B9159" t="s">
        <v>15931</v>
      </c>
      <c r="C9159" t="s">
        <v>136</v>
      </c>
      <c r="D9159" t="s">
        <v>111</v>
      </c>
      <c r="E9159" t="s">
        <v>14</v>
      </c>
      <c r="F9159" t="s">
        <v>26</v>
      </c>
      <c r="G9159" s="3">
        <v>45247.959108796298</v>
      </c>
      <c r="H9159" s="1">
        <v>125000</v>
      </c>
      <c r="I9159" t="s">
        <v>15932</v>
      </c>
      <c r="J9159" t="s">
        <v>15933</v>
      </c>
    </row>
    <row r="9160" spans="1:10">
      <c r="A9160" t="s">
        <v>10</v>
      </c>
      <c r="B9160" t="s">
        <v>15302</v>
      </c>
      <c r="C9160" t="s">
        <v>24</v>
      </c>
      <c r="D9160" t="s">
        <v>13</v>
      </c>
      <c r="E9160" t="s">
        <v>25</v>
      </c>
      <c r="F9160" t="s">
        <v>26</v>
      </c>
      <c r="G9160" s="3">
        <v>44930.962129629632</v>
      </c>
      <c r="H9160" s="1">
        <v>162500</v>
      </c>
      <c r="I9160" t="s">
        <v>15934</v>
      </c>
      <c r="J9160" t="s">
        <v>15935</v>
      </c>
    </row>
    <row r="9161" spans="1:10">
      <c r="A9161" t="s">
        <v>33</v>
      </c>
      <c r="B9161" t="s">
        <v>15936</v>
      </c>
      <c r="C9161" t="s">
        <v>2706</v>
      </c>
      <c r="D9161" t="s">
        <v>13</v>
      </c>
      <c r="E9161" t="s">
        <v>14</v>
      </c>
      <c r="F9161" t="s">
        <v>26</v>
      </c>
      <c r="G9161" s="3">
        <v>45132.959756944445</v>
      </c>
      <c r="H9161" s="1">
        <v>97500</v>
      </c>
      <c r="I9161" t="s">
        <v>959</v>
      </c>
      <c r="J9161" t="s">
        <v>15937</v>
      </c>
    </row>
    <row r="9162" spans="1:10">
      <c r="A9162" t="s">
        <v>10</v>
      </c>
      <c r="B9162" t="s">
        <v>15938</v>
      </c>
      <c r="C9162" t="s">
        <v>1503</v>
      </c>
      <c r="D9162" t="s">
        <v>13</v>
      </c>
      <c r="E9162" t="s">
        <v>14</v>
      </c>
      <c r="F9162" t="s">
        <v>26</v>
      </c>
      <c r="G9162" s="3">
        <v>45175.000914351855</v>
      </c>
      <c r="H9162" s="1">
        <v>100051</v>
      </c>
      <c r="I9162" t="s">
        <v>15939</v>
      </c>
      <c r="J9162" t="s">
        <v>15940</v>
      </c>
    </row>
    <row r="9163" spans="1:10">
      <c r="A9163" t="s">
        <v>10</v>
      </c>
      <c r="B9163" t="s">
        <v>1569</v>
      </c>
      <c r="C9163" t="s">
        <v>24</v>
      </c>
      <c r="D9163" t="s">
        <v>13</v>
      </c>
      <c r="E9163" t="s">
        <v>25</v>
      </c>
      <c r="F9163" t="s">
        <v>26</v>
      </c>
      <c r="G9163" s="3">
        <v>45189.994687500002</v>
      </c>
      <c r="H9163" s="1">
        <v>155000</v>
      </c>
      <c r="I9163" t="s">
        <v>3231</v>
      </c>
    </row>
    <row r="9164" spans="1:10">
      <c r="A9164" t="s">
        <v>10</v>
      </c>
      <c r="B9164" t="s">
        <v>10</v>
      </c>
      <c r="C9164" t="s">
        <v>5039</v>
      </c>
      <c r="D9164" t="s">
        <v>13</v>
      </c>
      <c r="E9164" t="s">
        <v>14</v>
      </c>
      <c r="F9164" t="s">
        <v>26</v>
      </c>
      <c r="G9164" s="3">
        <v>45076.960335648146</v>
      </c>
      <c r="H9164" s="1">
        <v>88000</v>
      </c>
      <c r="I9164" t="s">
        <v>6028</v>
      </c>
      <c r="J9164" t="s">
        <v>6029</v>
      </c>
    </row>
    <row r="9165" spans="1:10">
      <c r="A9165" t="s">
        <v>152</v>
      </c>
      <c r="B9165" t="s">
        <v>15941</v>
      </c>
      <c r="C9165" t="s">
        <v>614</v>
      </c>
      <c r="D9165" t="s">
        <v>13</v>
      </c>
      <c r="E9165" t="s">
        <v>14</v>
      </c>
      <c r="F9165" t="s">
        <v>608</v>
      </c>
      <c r="G9165" s="3">
        <v>45082.969247685185</v>
      </c>
      <c r="H9165" s="1">
        <v>166000</v>
      </c>
      <c r="I9165" t="s">
        <v>1178</v>
      </c>
    </row>
    <row r="9166" spans="1:10">
      <c r="A9166" t="s">
        <v>10</v>
      </c>
      <c r="B9166" t="s">
        <v>10</v>
      </c>
      <c r="C9166" t="s">
        <v>119</v>
      </c>
      <c r="D9166" t="s">
        <v>13</v>
      </c>
      <c r="E9166" t="s">
        <v>14</v>
      </c>
      <c r="F9166" t="s">
        <v>26</v>
      </c>
      <c r="G9166" s="3">
        <v>45117.995358796295</v>
      </c>
      <c r="H9166" s="1">
        <v>152221.5</v>
      </c>
      <c r="I9166" t="s">
        <v>15942</v>
      </c>
      <c r="J9166" t="s">
        <v>15943</v>
      </c>
    </row>
    <row r="9167" spans="1:10">
      <c r="A9167" t="s">
        <v>212</v>
      </c>
      <c r="B9167" t="s">
        <v>15944</v>
      </c>
      <c r="C9167" t="s">
        <v>243</v>
      </c>
      <c r="D9167" t="s">
        <v>13</v>
      </c>
      <c r="E9167" t="s">
        <v>14</v>
      </c>
      <c r="F9167" t="s">
        <v>26</v>
      </c>
      <c r="G9167" s="3">
        <v>45194.961701388886</v>
      </c>
      <c r="H9167" s="1">
        <v>177000</v>
      </c>
      <c r="I9167" t="s">
        <v>3316</v>
      </c>
      <c r="J9167" t="s">
        <v>15945</v>
      </c>
    </row>
    <row r="9168" spans="1:10">
      <c r="A9168" t="s">
        <v>10</v>
      </c>
      <c r="B9168" t="s">
        <v>15946</v>
      </c>
      <c r="C9168" t="s">
        <v>1845</v>
      </c>
      <c r="D9168" t="s">
        <v>13</v>
      </c>
      <c r="E9168" t="s">
        <v>14</v>
      </c>
      <c r="F9168" t="s">
        <v>20</v>
      </c>
      <c r="G9168" s="3">
        <v>45106.018368055556</v>
      </c>
      <c r="H9168" s="1">
        <v>180000</v>
      </c>
      <c r="I9168" t="s">
        <v>1989</v>
      </c>
      <c r="J9168" t="s">
        <v>97</v>
      </c>
    </row>
    <row r="9169" spans="1:10">
      <c r="A9169" t="s">
        <v>152</v>
      </c>
      <c r="B9169" t="s">
        <v>15947</v>
      </c>
      <c r="C9169" t="s">
        <v>614</v>
      </c>
      <c r="D9169" t="s">
        <v>13</v>
      </c>
      <c r="E9169" t="s">
        <v>14</v>
      </c>
      <c r="F9169" t="s">
        <v>608</v>
      </c>
      <c r="G9169" s="3">
        <v>45014.984201388892</v>
      </c>
      <c r="H9169" s="1">
        <v>99150</v>
      </c>
      <c r="I9169" t="s">
        <v>2348</v>
      </c>
      <c r="J9169" t="s">
        <v>15948</v>
      </c>
    </row>
    <row r="9170" spans="1:10">
      <c r="A9170" t="s">
        <v>10</v>
      </c>
      <c r="B9170" t="s">
        <v>10</v>
      </c>
      <c r="C9170" t="s">
        <v>24</v>
      </c>
      <c r="D9170" t="s">
        <v>13</v>
      </c>
      <c r="E9170" t="s">
        <v>25</v>
      </c>
      <c r="F9170" t="s">
        <v>26</v>
      </c>
      <c r="G9170" s="3">
        <v>44928.992407407408</v>
      </c>
      <c r="H9170" s="1">
        <v>134000</v>
      </c>
      <c r="I9170" t="s">
        <v>4221</v>
      </c>
      <c r="J9170" t="s">
        <v>15949</v>
      </c>
    </row>
    <row r="9171" spans="1:10">
      <c r="A9171" t="s">
        <v>33</v>
      </c>
      <c r="B9171" t="s">
        <v>15950</v>
      </c>
      <c r="C9171" t="s">
        <v>3795</v>
      </c>
      <c r="D9171" t="s">
        <v>13</v>
      </c>
      <c r="E9171" t="s">
        <v>14</v>
      </c>
      <c r="F9171" t="s">
        <v>26</v>
      </c>
      <c r="G9171" s="3">
        <v>44954.019062500003</v>
      </c>
      <c r="H9171" s="1">
        <v>155000</v>
      </c>
      <c r="I9171" t="s">
        <v>15951</v>
      </c>
      <c r="J9171" t="s">
        <v>15952</v>
      </c>
    </row>
    <row r="9172" spans="1:10">
      <c r="A9172" t="s">
        <v>33</v>
      </c>
      <c r="B9172" t="s">
        <v>14648</v>
      </c>
      <c r="C9172" t="s">
        <v>6186</v>
      </c>
      <c r="D9172" t="s">
        <v>13</v>
      </c>
      <c r="E9172" t="s">
        <v>14</v>
      </c>
      <c r="F9172" t="s">
        <v>601</v>
      </c>
      <c r="G9172" s="3">
        <v>45125.990729166668</v>
      </c>
      <c r="H9172" s="1">
        <v>100500</v>
      </c>
      <c r="I9172" t="s">
        <v>81</v>
      </c>
      <c r="J9172" t="s">
        <v>230</v>
      </c>
    </row>
    <row r="9173" spans="1:10">
      <c r="A9173" t="s">
        <v>212</v>
      </c>
      <c r="B9173" t="s">
        <v>15953</v>
      </c>
      <c r="C9173" t="s">
        <v>26</v>
      </c>
      <c r="D9173" t="s">
        <v>13</v>
      </c>
      <c r="E9173" t="s">
        <v>14</v>
      </c>
      <c r="F9173" t="s">
        <v>20</v>
      </c>
      <c r="G9173" s="3">
        <v>45176.984270833331</v>
      </c>
      <c r="H9173" s="1">
        <v>135000</v>
      </c>
      <c r="I9173" t="s">
        <v>15954</v>
      </c>
      <c r="J9173" t="s">
        <v>8182</v>
      </c>
    </row>
    <row r="9174" spans="1:10">
      <c r="A9174" t="s">
        <v>18</v>
      </c>
      <c r="B9174" t="s">
        <v>7028</v>
      </c>
      <c r="C9174" t="s">
        <v>6966</v>
      </c>
      <c r="D9174" t="s">
        <v>13</v>
      </c>
      <c r="E9174" t="s">
        <v>14</v>
      </c>
      <c r="F9174" t="s">
        <v>601</v>
      </c>
      <c r="G9174" s="3">
        <v>45057.975312499999</v>
      </c>
      <c r="H9174" s="1">
        <v>147500</v>
      </c>
      <c r="I9174" t="s">
        <v>7029</v>
      </c>
      <c r="J9174" t="s">
        <v>7030</v>
      </c>
    </row>
    <row r="9175" spans="1:10">
      <c r="A9175" t="s">
        <v>10</v>
      </c>
      <c r="B9175" t="s">
        <v>15955</v>
      </c>
      <c r="C9175" t="s">
        <v>4206</v>
      </c>
      <c r="D9175" t="s">
        <v>13</v>
      </c>
      <c r="E9175" t="s">
        <v>14</v>
      </c>
      <c r="F9175" t="s">
        <v>26</v>
      </c>
      <c r="G9175" s="3">
        <v>45245.01226851852</v>
      </c>
      <c r="H9175" s="1">
        <v>92500</v>
      </c>
      <c r="I9175" t="s">
        <v>4049</v>
      </c>
      <c r="J9175" t="s">
        <v>4229</v>
      </c>
    </row>
    <row r="9176" spans="1:10">
      <c r="A9176" t="s">
        <v>33</v>
      </c>
      <c r="B9176" t="s">
        <v>15956</v>
      </c>
      <c r="C9176" t="s">
        <v>232</v>
      </c>
      <c r="D9176" t="s">
        <v>13</v>
      </c>
      <c r="E9176" t="s">
        <v>14</v>
      </c>
      <c r="F9176" t="s">
        <v>26</v>
      </c>
      <c r="G9176" s="3">
        <v>45215.958391203705</v>
      </c>
      <c r="H9176" s="1">
        <v>110150</v>
      </c>
      <c r="I9176" t="s">
        <v>15258</v>
      </c>
      <c r="J9176" t="s">
        <v>819</v>
      </c>
    </row>
    <row r="9177" spans="1:10">
      <c r="A9177" t="s">
        <v>33</v>
      </c>
      <c r="B9177" t="s">
        <v>9869</v>
      </c>
      <c r="C9177" t="s">
        <v>170</v>
      </c>
      <c r="D9177" t="s">
        <v>13</v>
      </c>
      <c r="E9177" t="s">
        <v>14</v>
      </c>
      <c r="F9177" t="s">
        <v>171</v>
      </c>
      <c r="G9177" s="3">
        <v>45124.973692129628</v>
      </c>
      <c r="H9177" s="1">
        <v>50400</v>
      </c>
      <c r="I9177" t="s">
        <v>9870</v>
      </c>
      <c r="J9177" t="s">
        <v>3410</v>
      </c>
    </row>
    <row r="9178" spans="1:10">
      <c r="A9178" t="s">
        <v>10</v>
      </c>
      <c r="B9178" t="s">
        <v>15957</v>
      </c>
      <c r="C9178" t="s">
        <v>24</v>
      </c>
      <c r="D9178" t="s">
        <v>13</v>
      </c>
      <c r="E9178" t="s">
        <v>25</v>
      </c>
      <c r="F9178" t="s">
        <v>26</v>
      </c>
      <c r="G9178" s="3">
        <v>45194.961701388886</v>
      </c>
      <c r="H9178" s="1">
        <v>182375</v>
      </c>
      <c r="I9178" t="s">
        <v>15958</v>
      </c>
      <c r="J9178" t="s">
        <v>7788</v>
      </c>
    </row>
    <row r="9179" spans="1:10">
      <c r="A9179" t="s">
        <v>212</v>
      </c>
      <c r="B9179" t="s">
        <v>15959</v>
      </c>
      <c r="C9179" t="s">
        <v>24</v>
      </c>
      <c r="D9179" t="s">
        <v>13</v>
      </c>
      <c r="E9179" t="s">
        <v>25</v>
      </c>
      <c r="F9179" t="s">
        <v>26</v>
      </c>
      <c r="G9179" s="3">
        <v>45170.021168981482</v>
      </c>
      <c r="H9179" s="1">
        <v>225000</v>
      </c>
      <c r="I9179" t="s">
        <v>15464</v>
      </c>
      <c r="J9179" t="s">
        <v>919</v>
      </c>
    </row>
    <row r="9180" spans="1:10">
      <c r="A9180" t="s">
        <v>73</v>
      </c>
      <c r="B9180" t="s">
        <v>3741</v>
      </c>
      <c r="C9180" t="s">
        <v>24</v>
      </c>
      <c r="D9180" t="s">
        <v>13</v>
      </c>
      <c r="E9180" t="s">
        <v>25</v>
      </c>
      <c r="F9180" t="s">
        <v>26</v>
      </c>
      <c r="G9180" s="3">
        <v>44980.976504629631</v>
      </c>
      <c r="H9180" s="1">
        <v>159000</v>
      </c>
      <c r="I9180" t="s">
        <v>6032</v>
      </c>
      <c r="J9180" t="s">
        <v>15960</v>
      </c>
    </row>
    <row r="9181" spans="1:10">
      <c r="A9181" t="s">
        <v>10</v>
      </c>
      <c r="B9181" t="s">
        <v>15961</v>
      </c>
      <c r="C9181" t="s">
        <v>521</v>
      </c>
      <c r="D9181" t="s">
        <v>13</v>
      </c>
      <c r="E9181" t="s">
        <v>14</v>
      </c>
      <c r="F9181" t="s">
        <v>26</v>
      </c>
      <c r="G9181" s="3">
        <v>45205.960023148145</v>
      </c>
      <c r="H9181" s="1">
        <v>99000</v>
      </c>
      <c r="I9181" t="s">
        <v>4049</v>
      </c>
      <c r="J9181" t="s">
        <v>4428</v>
      </c>
    </row>
    <row r="9182" spans="1:10">
      <c r="A9182" t="s">
        <v>135</v>
      </c>
      <c r="B9182" t="s">
        <v>135</v>
      </c>
      <c r="C9182" t="s">
        <v>12171</v>
      </c>
      <c r="D9182" t="s">
        <v>13</v>
      </c>
      <c r="E9182" t="s">
        <v>14</v>
      </c>
      <c r="F9182" t="s">
        <v>26</v>
      </c>
      <c r="G9182" s="3">
        <v>45108.958495370367</v>
      </c>
      <c r="H9182" s="1">
        <v>90000</v>
      </c>
      <c r="I9182" t="s">
        <v>88</v>
      </c>
      <c r="J9182" t="s">
        <v>15962</v>
      </c>
    </row>
    <row r="9183" spans="1:10">
      <c r="A9183" t="s">
        <v>10</v>
      </c>
      <c r="B9183" t="s">
        <v>15963</v>
      </c>
      <c r="C9183" t="s">
        <v>1250</v>
      </c>
      <c r="D9183" t="s">
        <v>13</v>
      </c>
      <c r="E9183" t="s">
        <v>14</v>
      </c>
      <c r="F9183" t="s">
        <v>404</v>
      </c>
      <c r="G9183" s="3">
        <v>45080.007986111108</v>
      </c>
      <c r="H9183" s="1">
        <v>109500</v>
      </c>
      <c r="I9183" t="s">
        <v>12216</v>
      </c>
      <c r="J9183" t="s">
        <v>15964</v>
      </c>
    </row>
    <row r="9184" spans="1:10">
      <c r="A9184" t="s">
        <v>33</v>
      </c>
      <c r="B9184" t="s">
        <v>15965</v>
      </c>
      <c r="C9184" t="s">
        <v>7162</v>
      </c>
      <c r="D9184" t="s">
        <v>13</v>
      </c>
      <c r="E9184" t="s">
        <v>14</v>
      </c>
      <c r="F9184" t="s">
        <v>26</v>
      </c>
      <c r="G9184" s="3">
        <v>44960.960601851853</v>
      </c>
      <c r="H9184" s="1">
        <v>61353</v>
      </c>
      <c r="I9184" t="s">
        <v>15966</v>
      </c>
      <c r="J9184" t="s">
        <v>15967</v>
      </c>
    </row>
    <row r="9185" spans="1:10">
      <c r="A9185" t="s">
        <v>18</v>
      </c>
      <c r="B9185" t="s">
        <v>10473</v>
      </c>
      <c r="C9185" t="s">
        <v>24</v>
      </c>
      <c r="D9185" t="s">
        <v>100</v>
      </c>
      <c r="E9185" t="s">
        <v>25</v>
      </c>
      <c r="F9185" t="s">
        <v>26</v>
      </c>
      <c r="G9185" s="3">
        <v>44978.002615740741</v>
      </c>
      <c r="H9185" s="1">
        <v>45000</v>
      </c>
      <c r="I9185" t="s">
        <v>15968</v>
      </c>
      <c r="J9185" t="s">
        <v>301</v>
      </c>
    </row>
    <row r="9186" spans="1:10">
      <c r="A9186" t="s">
        <v>135</v>
      </c>
      <c r="B9186" t="s">
        <v>15969</v>
      </c>
      <c r="C9186" t="s">
        <v>201</v>
      </c>
      <c r="D9186" t="s">
        <v>13</v>
      </c>
      <c r="E9186" t="s">
        <v>14</v>
      </c>
      <c r="F9186" t="s">
        <v>26</v>
      </c>
      <c r="G9186" s="3">
        <v>45267.014027777775</v>
      </c>
      <c r="H9186" s="1">
        <v>69400</v>
      </c>
      <c r="I9186" t="s">
        <v>6572</v>
      </c>
      <c r="J9186" t="s">
        <v>1721</v>
      </c>
    </row>
    <row r="9187" spans="1:10">
      <c r="A9187" t="s">
        <v>73</v>
      </c>
      <c r="B9187" t="s">
        <v>15970</v>
      </c>
      <c r="C9187" t="s">
        <v>161</v>
      </c>
      <c r="D9187" t="s">
        <v>13</v>
      </c>
      <c r="E9187" t="s">
        <v>14</v>
      </c>
      <c r="F9187" t="s">
        <v>162</v>
      </c>
      <c r="G9187" s="3">
        <v>45152.968275462961</v>
      </c>
      <c r="H9187" s="1">
        <v>147500</v>
      </c>
      <c r="I9187" t="s">
        <v>15971</v>
      </c>
      <c r="J9187" t="s">
        <v>15972</v>
      </c>
    </row>
    <row r="9188" spans="1:10">
      <c r="A9188" t="s">
        <v>33</v>
      </c>
      <c r="B9188" t="s">
        <v>15973</v>
      </c>
      <c r="C9188" t="s">
        <v>201</v>
      </c>
      <c r="D9188" t="s">
        <v>13</v>
      </c>
      <c r="E9188" t="s">
        <v>14</v>
      </c>
      <c r="F9188" t="s">
        <v>26</v>
      </c>
      <c r="G9188" s="3">
        <v>45114.988391203704</v>
      </c>
      <c r="H9188" s="1">
        <v>92500</v>
      </c>
      <c r="I9188" t="s">
        <v>4049</v>
      </c>
      <c r="J9188" t="s">
        <v>4428</v>
      </c>
    </row>
    <row r="9189" spans="1:10">
      <c r="A9189" t="s">
        <v>10</v>
      </c>
      <c r="B9189" t="s">
        <v>1596</v>
      </c>
      <c r="C9189" t="s">
        <v>75</v>
      </c>
      <c r="D9189" t="s">
        <v>13</v>
      </c>
      <c r="E9189" t="s">
        <v>14</v>
      </c>
      <c r="F9189" t="s">
        <v>26</v>
      </c>
      <c r="G9189" s="3">
        <v>45128.960532407407</v>
      </c>
      <c r="H9189" s="1">
        <v>198500</v>
      </c>
      <c r="I9189" t="s">
        <v>195</v>
      </c>
      <c r="J9189" t="s">
        <v>1334</v>
      </c>
    </row>
    <row r="9190" spans="1:10">
      <c r="A9190" t="s">
        <v>33</v>
      </c>
      <c r="B9190" t="s">
        <v>12820</v>
      </c>
      <c r="C9190" t="s">
        <v>608</v>
      </c>
      <c r="D9190" t="s">
        <v>13</v>
      </c>
      <c r="E9190" t="s">
        <v>14</v>
      </c>
      <c r="F9190" t="s">
        <v>608</v>
      </c>
      <c r="G9190" s="3">
        <v>45111.965740740743</v>
      </c>
      <c r="H9190" s="1">
        <v>99150</v>
      </c>
      <c r="I9190" t="s">
        <v>3443</v>
      </c>
      <c r="J9190" t="s">
        <v>15974</v>
      </c>
    </row>
    <row r="9191" spans="1:10">
      <c r="A9191" t="s">
        <v>18</v>
      </c>
      <c r="B9191" t="s">
        <v>2856</v>
      </c>
      <c r="C9191" t="s">
        <v>232</v>
      </c>
      <c r="D9191" t="s">
        <v>13</v>
      </c>
      <c r="E9191" t="s">
        <v>14</v>
      </c>
      <c r="F9191" t="s">
        <v>26</v>
      </c>
      <c r="G9191" s="3">
        <v>45255.01489583333</v>
      </c>
      <c r="H9191" s="1">
        <v>104250</v>
      </c>
      <c r="I9191" t="s">
        <v>15975</v>
      </c>
      <c r="J9191" t="s">
        <v>15976</v>
      </c>
    </row>
    <row r="9192" spans="1:10">
      <c r="A9192" t="s">
        <v>152</v>
      </c>
      <c r="B9192" t="s">
        <v>9959</v>
      </c>
      <c r="C9192" t="s">
        <v>4102</v>
      </c>
      <c r="D9192" t="s">
        <v>13</v>
      </c>
      <c r="E9192" t="s">
        <v>14</v>
      </c>
      <c r="F9192" t="s">
        <v>26</v>
      </c>
      <c r="G9192" s="3">
        <v>45161.988182870373</v>
      </c>
      <c r="H9192" s="1">
        <v>55000</v>
      </c>
      <c r="I9192" t="s">
        <v>9960</v>
      </c>
      <c r="J9192" t="s">
        <v>9961</v>
      </c>
    </row>
    <row r="9193" spans="1:10">
      <c r="A9193" t="s">
        <v>212</v>
      </c>
      <c r="B9193" t="s">
        <v>15977</v>
      </c>
      <c r="C9193" t="s">
        <v>1042</v>
      </c>
      <c r="D9193" t="s">
        <v>13</v>
      </c>
      <c r="E9193" t="s">
        <v>14</v>
      </c>
      <c r="F9193" t="s">
        <v>198</v>
      </c>
      <c r="G9193" s="3">
        <v>45062.976400462961</v>
      </c>
      <c r="H9193" s="1">
        <v>157500</v>
      </c>
      <c r="I9193" t="s">
        <v>10393</v>
      </c>
      <c r="J9193" t="s">
        <v>15978</v>
      </c>
    </row>
    <row r="9194" spans="1:10">
      <c r="A9194" t="s">
        <v>212</v>
      </c>
      <c r="B9194" t="s">
        <v>212</v>
      </c>
      <c r="C9194" t="s">
        <v>24</v>
      </c>
      <c r="D9194" t="s">
        <v>13</v>
      </c>
      <c r="E9194" t="s">
        <v>25</v>
      </c>
      <c r="F9194" t="s">
        <v>26</v>
      </c>
      <c r="G9194" s="3">
        <v>45191.962256944447</v>
      </c>
      <c r="H9194" s="1">
        <v>126000</v>
      </c>
      <c r="I9194" t="s">
        <v>3925</v>
      </c>
      <c r="J9194" t="s">
        <v>15979</v>
      </c>
    </row>
    <row r="9195" spans="1:10">
      <c r="A9195" t="s">
        <v>10</v>
      </c>
      <c r="B9195" t="s">
        <v>15980</v>
      </c>
      <c r="C9195" t="s">
        <v>24</v>
      </c>
      <c r="D9195" t="s">
        <v>13</v>
      </c>
      <c r="E9195" t="s">
        <v>25</v>
      </c>
      <c r="F9195" t="s">
        <v>26</v>
      </c>
      <c r="G9195" s="3">
        <v>45001.96261574074</v>
      </c>
      <c r="H9195" s="1">
        <v>247500</v>
      </c>
      <c r="I9195" t="s">
        <v>1501</v>
      </c>
      <c r="J9195" t="s">
        <v>624</v>
      </c>
    </row>
    <row r="9196" spans="1:10">
      <c r="A9196" t="s">
        <v>10</v>
      </c>
      <c r="B9196" t="s">
        <v>15981</v>
      </c>
      <c r="C9196" t="s">
        <v>792</v>
      </c>
      <c r="D9196" t="s">
        <v>13</v>
      </c>
      <c r="E9196" t="s">
        <v>14</v>
      </c>
      <c r="F9196" t="s">
        <v>20</v>
      </c>
      <c r="G9196" s="3">
        <v>45286.982974537037</v>
      </c>
      <c r="H9196" s="1">
        <v>174667.5</v>
      </c>
      <c r="I9196" t="s">
        <v>15982</v>
      </c>
      <c r="J9196" t="s">
        <v>15983</v>
      </c>
    </row>
    <row r="9197" spans="1:10">
      <c r="A9197" t="s">
        <v>18</v>
      </c>
      <c r="B9197" t="s">
        <v>15984</v>
      </c>
      <c r="C9197" t="s">
        <v>365</v>
      </c>
      <c r="D9197" t="s">
        <v>13</v>
      </c>
      <c r="E9197" t="s">
        <v>14</v>
      </c>
      <c r="F9197" t="s">
        <v>26</v>
      </c>
      <c r="G9197" s="3">
        <v>45169.961030092592</v>
      </c>
      <c r="H9197" s="1">
        <v>120000</v>
      </c>
      <c r="I9197" t="s">
        <v>10635</v>
      </c>
      <c r="J9197" t="s">
        <v>15985</v>
      </c>
    </row>
    <row r="9198" spans="1:10">
      <c r="A9198" t="s">
        <v>152</v>
      </c>
      <c r="B9198" t="s">
        <v>152</v>
      </c>
      <c r="C9198" t="s">
        <v>656</v>
      </c>
      <c r="D9198" t="s">
        <v>13</v>
      </c>
      <c r="E9198" t="s">
        <v>14</v>
      </c>
      <c r="F9198" t="s">
        <v>657</v>
      </c>
      <c r="G9198" s="3">
        <v>45028.017743055556</v>
      </c>
      <c r="H9198" s="1">
        <v>166000</v>
      </c>
      <c r="I9198" t="s">
        <v>2410</v>
      </c>
      <c r="J9198" t="s">
        <v>15986</v>
      </c>
    </row>
    <row r="9199" spans="1:10">
      <c r="A9199" t="s">
        <v>18</v>
      </c>
      <c r="B9199" t="s">
        <v>15987</v>
      </c>
      <c r="C9199" t="s">
        <v>3212</v>
      </c>
      <c r="D9199" t="s">
        <v>13</v>
      </c>
      <c r="E9199" t="s">
        <v>14</v>
      </c>
      <c r="F9199" t="s">
        <v>2316</v>
      </c>
      <c r="G9199" s="3">
        <v>45285.997824074075</v>
      </c>
      <c r="H9199" s="1">
        <v>62859</v>
      </c>
      <c r="I9199" t="s">
        <v>6758</v>
      </c>
      <c r="J9199" t="s">
        <v>15988</v>
      </c>
    </row>
    <row r="9200" spans="1:10">
      <c r="A9200" t="s">
        <v>77</v>
      </c>
      <c r="B9200" t="s">
        <v>15989</v>
      </c>
      <c r="C9200" t="s">
        <v>15990</v>
      </c>
      <c r="D9200" t="s">
        <v>13</v>
      </c>
      <c r="E9200" t="s">
        <v>14</v>
      </c>
      <c r="F9200" t="s">
        <v>26</v>
      </c>
      <c r="G9200" s="3">
        <v>45213.010231481479</v>
      </c>
      <c r="H9200" s="1">
        <v>101000</v>
      </c>
      <c r="I9200" t="s">
        <v>4795</v>
      </c>
      <c r="J9200" t="s">
        <v>1179</v>
      </c>
    </row>
    <row r="9201" spans="1:10">
      <c r="A9201" t="s">
        <v>10</v>
      </c>
      <c r="B9201" t="s">
        <v>15991</v>
      </c>
      <c r="C9201" t="s">
        <v>684</v>
      </c>
      <c r="D9201" t="s">
        <v>13</v>
      </c>
      <c r="E9201" t="s">
        <v>14</v>
      </c>
      <c r="F9201" t="s">
        <v>209</v>
      </c>
      <c r="G9201" s="3">
        <v>45100.99895833333</v>
      </c>
      <c r="H9201" s="1">
        <v>132500</v>
      </c>
      <c r="I9201" t="s">
        <v>974</v>
      </c>
      <c r="J9201" t="s">
        <v>15992</v>
      </c>
    </row>
    <row r="9202" spans="1:10">
      <c r="A9202" t="s">
        <v>18</v>
      </c>
      <c r="B9202" t="s">
        <v>15993</v>
      </c>
      <c r="C9202" t="s">
        <v>4500</v>
      </c>
      <c r="D9202" t="s">
        <v>13</v>
      </c>
      <c r="E9202" t="s">
        <v>14</v>
      </c>
      <c r="F9202" t="s">
        <v>26</v>
      </c>
      <c r="G9202" s="3">
        <v>45240.996006944442</v>
      </c>
      <c r="H9202" s="1">
        <v>150000</v>
      </c>
      <c r="I9202" t="s">
        <v>8170</v>
      </c>
      <c r="J9202" t="s">
        <v>15994</v>
      </c>
    </row>
    <row r="9203" spans="1:10">
      <c r="A9203" t="s">
        <v>212</v>
      </c>
      <c r="B9203" t="s">
        <v>15995</v>
      </c>
      <c r="C9203" t="s">
        <v>136</v>
      </c>
      <c r="D9203" t="s">
        <v>13</v>
      </c>
      <c r="E9203" t="s">
        <v>14</v>
      </c>
      <c r="F9203" t="s">
        <v>26</v>
      </c>
      <c r="G9203" s="3">
        <v>44973.960462962961</v>
      </c>
      <c r="H9203" s="1">
        <v>137500</v>
      </c>
      <c r="I9203" t="s">
        <v>15996</v>
      </c>
      <c r="J9203" t="s">
        <v>15997</v>
      </c>
    </row>
    <row r="9204" spans="1:10">
      <c r="A9204" t="s">
        <v>135</v>
      </c>
      <c r="B9204" t="s">
        <v>135</v>
      </c>
      <c r="C9204" t="s">
        <v>136</v>
      </c>
      <c r="D9204" t="s">
        <v>13</v>
      </c>
      <c r="E9204" t="s">
        <v>14</v>
      </c>
      <c r="F9204" t="s">
        <v>26</v>
      </c>
      <c r="G9204" s="3">
        <v>44930.959282407406</v>
      </c>
      <c r="H9204" s="1">
        <v>135000</v>
      </c>
      <c r="I9204" t="s">
        <v>15998</v>
      </c>
      <c r="J9204" t="s">
        <v>15999</v>
      </c>
    </row>
    <row r="9205" spans="1:10">
      <c r="A9205" t="s">
        <v>33</v>
      </c>
      <c r="B9205" t="s">
        <v>33</v>
      </c>
      <c r="C9205" t="s">
        <v>232</v>
      </c>
      <c r="D9205" t="s">
        <v>13</v>
      </c>
      <c r="E9205" t="s">
        <v>14</v>
      </c>
      <c r="F9205" t="s">
        <v>26</v>
      </c>
      <c r="G9205" s="3">
        <v>45089.958310185182</v>
      </c>
      <c r="H9205" s="1">
        <v>95000</v>
      </c>
      <c r="I9205" t="s">
        <v>15267</v>
      </c>
      <c r="J9205" t="s">
        <v>16000</v>
      </c>
    </row>
    <row r="9206" spans="1:10">
      <c r="A9206" t="s">
        <v>73</v>
      </c>
      <c r="B9206" t="s">
        <v>73</v>
      </c>
      <c r="C9206" t="s">
        <v>411</v>
      </c>
      <c r="D9206" t="s">
        <v>13</v>
      </c>
      <c r="E9206" t="s">
        <v>14</v>
      </c>
      <c r="F9206" t="s">
        <v>411</v>
      </c>
      <c r="G9206" s="3">
        <v>44930.990787037037</v>
      </c>
      <c r="H9206" s="1">
        <v>147500</v>
      </c>
      <c r="I9206" t="s">
        <v>4637</v>
      </c>
      <c r="J9206" t="s">
        <v>16001</v>
      </c>
    </row>
    <row r="9207" spans="1:10">
      <c r="A9207" t="s">
        <v>18</v>
      </c>
      <c r="B9207" t="s">
        <v>127</v>
      </c>
      <c r="C9207" t="s">
        <v>26</v>
      </c>
      <c r="D9207" t="s">
        <v>13</v>
      </c>
      <c r="E9207" t="s">
        <v>14</v>
      </c>
      <c r="F9207" t="s">
        <v>20</v>
      </c>
      <c r="G9207" s="3">
        <v>44962.017025462963</v>
      </c>
      <c r="H9207" s="1">
        <v>189750</v>
      </c>
      <c r="I9207" t="s">
        <v>16002</v>
      </c>
      <c r="J9207" t="s">
        <v>16003</v>
      </c>
    </row>
    <row r="9208" spans="1:10">
      <c r="A9208" t="s">
        <v>73</v>
      </c>
      <c r="B9208" t="s">
        <v>16004</v>
      </c>
      <c r="C9208" t="s">
        <v>122</v>
      </c>
      <c r="D9208" t="s">
        <v>13</v>
      </c>
      <c r="E9208" t="s">
        <v>14</v>
      </c>
      <c r="F9208" t="s">
        <v>26</v>
      </c>
      <c r="G9208" s="3">
        <v>45204.988020833334</v>
      </c>
      <c r="H9208" s="1">
        <v>157500</v>
      </c>
      <c r="I9208" t="s">
        <v>458</v>
      </c>
      <c r="J9208" t="s">
        <v>16005</v>
      </c>
    </row>
    <row r="9209" spans="1:10">
      <c r="A9209" t="s">
        <v>73</v>
      </c>
      <c r="B9209" t="s">
        <v>13685</v>
      </c>
      <c r="C9209" t="s">
        <v>75</v>
      </c>
      <c r="D9209" t="s">
        <v>13</v>
      </c>
      <c r="E9209" t="s">
        <v>14</v>
      </c>
      <c r="F9209" t="s">
        <v>26</v>
      </c>
      <c r="G9209" s="3">
        <v>45022.965162037035</v>
      </c>
      <c r="H9209" s="1">
        <v>190500</v>
      </c>
      <c r="I9209" t="s">
        <v>2162</v>
      </c>
      <c r="J9209" t="s">
        <v>16006</v>
      </c>
    </row>
    <row r="9210" spans="1:10">
      <c r="A9210" t="s">
        <v>73</v>
      </c>
      <c r="B9210" t="s">
        <v>5121</v>
      </c>
      <c r="C9210" t="s">
        <v>19</v>
      </c>
      <c r="D9210" t="s">
        <v>13</v>
      </c>
      <c r="E9210" t="s">
        <v>14</v>
      </c>
      <c r="F9210" t="s">
        <v>26</v>
      </c>
      <c r="G9210" s="3">
        <v>45285.994259259256</v>
      </c>
      <c r="H9210" s="1">
        <v>114062.5</v>
      </c>
      <c r="I9210" t="s">
        <v>729</v>
      </c>
      <c r="J9210" t="s">
        <v>7460</v>
      </c>
    </row>
    <row r="9211" spans="1:10">
      <c r="A9211" t="s">
        <v>33</v>
      </c>
      <c r="B9211" t="s">
        <v>16007</v>
      </c>
      <c r="C9211" t="s">
        <v>24</v>
      </c>
      <c r="D9211" t="s">
        <v>13</v>
      </c>
      <c r="E9211" t="s">
        <v>25</v>
      </c>
      <c r="F9211" t="s">
        <v>26</v>
      </c>
      <c r="G9211" s="3">
        <v>45139.959560185183</v>
      </c>
      <c r="H9211" s="1">
        <v>122000</v>
      </c>
      <c r="I9211" t="s">
        <v>10605</v>
      </c>
      <c r="J9211" t="s">
        <v>15827</v>
      </c>
    </row>
    <row r="9212" spans="1:10">
      <c r="A9212" t="s">
        <v>10</v>
      </c>
      <c r="B9212" t="s">
        <v>16008</v>
      </c>
      <c r="C9212" t="s">
        <v>24</v>
      </c>
      <c r="D9212" t="s">
        <v>13</v>
      </c>
      <c r="E9212" t="s">
        <v>25</v>
      </c>
      <c r="F9212" t="s">
        <v>26</v>
      </c>
      <c r="G9212" s="3">
        <v>45111.981747685182</v>
      </c>
      <c r="H9212" s="1">
        <v>130500</v>
      </c>
      <c r="I9212" t="s">
        <v>3626</v>
      </c>
      <c r="J9212" t="s">
        <v>13835</v>
      </c>
    </row>
    <row r="9213" spans="1:10">
      <c r="A9213" t="s">
        <v>10</v>
      </c>
      <c r="B9213" t="s">
        <v>896</v>
      </c>
      <c r="C9213" t="s">
        <v>2324</v>
      </c>
      <c r="D9213" t="s">
        <v>13</v>
      </c>
      <c r="E9213" t="s">
        <v>14</v>
      </c>
      <c r="F9213" t="s">
        <v>2325</v>
      </c>
      <c r="G9213" s="3">
        <v>45062.016365740739</v>
      </c>
      <c r="H9213" s="1">
        <v>157500</v>
      </c>
      <c r="I9213" t="s">
        <v>898</v>
      </c>
      <c r="J9213" t="s">
        <v>899</v>
      </c>
    </row>
    <row r="9214" spans="1:10">
      <c r="A9214" t="s">
        <v>212</v>
      </c>
      <c r="B9214" t="s">
        <v>7133</v>
      </c>
      <c r="C9214" t="s">
        <v>232</v>
      </c>
      <c r="D9214" t="s">
        <v>13</v>
      </c>
      <c r="E9214" t="s">
        <v>14</v>
      </c>
      <c r="F9214" t="s">
        <v>26</v>
      </c>
      <c r="G9214" s="3">
        <v>45159.961736111109</v>
      </c>
      <c r="H9214" s="1">
        <v>159500</v>
      </c>
      <c r="I9214" t="s">
        <v>16009</v>
      </c>
      <c r="J9214" t="s">
        <v>1334</v>
      </c>
    </row>
    <row r="9215" spans="1:10">
      <c r="A9215" t="s">
        <v>33</v>
      </c>
      <c r="B9215" t="s">
        <v>16010</v>
      </c>
      <c r="C9215" t="s">
        <v>157</v>
      </c>
      <c r="D9215" t="s">
        <v>13</v>
      </c>
      <c r="E9215" t="s">
        <v>14</v>
      </c>
      <c r="F9215" t="s">
        <v>26</v>
      </c>
      <c r="G9215" s="3">
        <v>45197.959317129629</v>
      </c>
      <c r="H9215" s="1">
        <v>58250.640625</v>
      </c>
      <c r="I9215" t="s">
        <v>16011</v>
      </c>
      <c r="J9215" t="s">
        <v>141</v>
      </c>
    </row>
    <row r="9216" spans="1:10">
      <c r="A9216" t="s">
        <v>10</v>
      </c>
      <c r="B9216" t="s">
        <v>16012</v>
      </c>
      <c r="C9216" t="s">
        <v>3031</v>
      </c>
      <c r="D9216" t="s">
        <v>13</v>
      </c>
      <c r="E9216" t="s">
        <v>14</v>
      </c>
      <c r="F9216" t="s">
        <v>26</v>
      </c>
      <c r="G9216" s="3">
        <v>45279.995439814818</v>
      </c>
      <c r="H9216" s="1">
        <v>140000</v>
      </c>
      <c r="I9216" t="s">
        <v>16013</v>
      </c>
      <c r="J9216" t="s">
        <v>16014</v>
      </c>
    </row>
    <row r="9217" spans="1:10">
      <c r="A9217" t="s">
        <v>33</v>
      </c>
      <c r="B9217" t="s">
        <v>33</v>
      </c>
      <c r="C9217" t="s">
        <v>119</v>
      </c>
      <c r="D9217" t="s">
        <v>13</v>
      </c>
      <c r="E9217" t="s">
        <v>14</v>
      </c>
      <c r="F9217" t="s">
        <v>26</v>
      </c>
      <c r="G9217" s="3">
        <v>45159.958599537036</v>
      </c>
      <c r="H9217" s="1">
        <v>65000</v>
      </c>
      <c r="I9217" t="s">
        <v>16015</v>
      </c>
      <c r="J9217" t="s">
        <v>16016</v>
      </c>
    </row>
    <row r="9218" spans="1:10">
      <c r="A9218" t="s">
        <v>33</v>
      </c>
      <c r="B9218" t="s">
        <v>33</v>
      </c>
      <c r="C9218" t="s">
        <v>232</v>
      </c>
      <c r="E9218" t="s">
        <v>14</v>
      </c>
      <c r="F9218" t="s">
        <v>26</v>
      </c>
      <c r="G9218" s="3">
        <v>45141.958356481482</v>
      </c>
      <c r="H9218" s="1">
        <v>93854</v>
      </c>
      <c r="I9218" t="s">
        <v>16017</v>
      </c>
      <c r="J9218" t="s">
        <v>14820</v>
      </c>
    </row>
    <row r="9219" spans="1:10">
      <c r="A9219" t="s">
        <v>33</v>
      </c>
      <c r="B9219" t="s">
        <v>16018</v>
      </c>
      <c r="C9219" t="s">
        <v>9781</v>
      </c>
      <c r="D9219" t="s">
        <v>13</v>
      </c>
      <c r="E9219" t="s">
        <v>14</v>
      </c>
      <c r="F9219" t="s">
        <v>26</v>
      </c>
      <c r="G9219" s="3">
        <v>45211.959016203706</v>
      </c>
      <c r="H9219" s="1">
        <v>78294</v>
      </c>
      <c r="I9219" t="s">
        <v>16019</v>
      </c>
    </row>
    <row r="9220" spans="1:10">
      <c r="A9220" t="s">
        <v>18</v>
      </c>
      <c r="B9220" t="s">
        <v>18</v>
      </c>
      <c r="C9220" t="s">
        <v>6768</v>
      </c>
      <c r="D9220" t="s">
        <v>13</v>
      </c>
      <c r="E9220" t="s">
        <v>14</v>
      </c>
      <c r="F9220" t="s">
        <v>26</v>
      </c>
      <c r="G9220" s="3">
        <v>44933.97991898148</v>
      </c>
      <c r="H9220" s="1">
        <v>112500</v>
      </c>
      <c r="I9220" t="s">
        <v>130</v>
      </c>
      <c r="J9220" t="s">
        <v>16020</v>
      </c>
    </row>
    <row r="9221" spans="1:10">
      <c r="A9221" t="s">
        <v>212</v>
      </c>
      <c r="B9221" t="s">
        <v>16021</v>
      </c>
      <c r="C9221" t="s">
        <v>56</v>
      </c>
      <c r="D9221" t="s">
        <v>13</v>
      </c>
      <c r="E9221" t="s">
        <v>14</v>
      </c>
      <c r="F9221" t="s">
        <v>26</v>
      </c>
      <c r="G9221" s="3">
        <v>45174.960439814815</v>
      </c>
      <c r="H9221" s="1">
        <v>183000</v>
      </c>
      <c r="I9221" t="s">
        <v>1423</v>
      </c>
      <c r="J9221" t="s">
        <v>16022</v>
      </c>
    </row>
    <row r="9222" spans="1:10">
      <c r="A9222" t="s">
        <v>33</v>
      </c>
      <c r="B9222" t="s">
        <v>16023</v>
      </c>
      <c r="C9222" t="s">
        <v>201</v>
      </c>
      <c r="D9222" t="s">
        <v>13</v>
      </c>
      <c r="E9222" t="s">
        <v>14</v>
      </c>
      <c r="F9222" t="s">
        <v>26</v>
      </c>
      <c r="G9222" s="3">
        <v>45175.000532407408</v>
      </c>
      <c r="H9222" s="1">
        <v>77027.5</v>
      </c>
      <c r="I9222" t="s">
        <v>2940</v>
      </c>
      <c r="J9222" t="s">
        <v>13805</v>
      </c>
    </row>
    <row r="9223" spans="1:10">
      <c r="A9223" t="s">
        <v>212</v>
      </c>
      <c r="B9223" t="s">
        <v>3557</v>
      </c>
      <c r="C9223" t="s">
        <v>142</v>
      </c>
      <c r="D9223" t="s">
        <v>13</v>
      </c>
      <c r="E9223" t="s">
        <v>14</v>
      </c>
      <c r="F9223" t="s">
        <v>26</v>
      </c>
      <c r="G9223" s="3">
        <v>45178.981400462966</v>
      </c>
      <c r="H9223" s="1">
        <v>91800</v>
      </c>
      <c r="I9223" t="s">
        <v>359</v>
      </c>
    </row>
    <row r="9224" spans="1:10">
      <c r="A9224" t="s">
        <v>33</v>
      </c>
      <c r="B9224" t="s">
        <v>16024</v>
      </c>
      <c r="C9224" t="s">
        <v>5570</v>
      </c>
      <c r="D9224" t="s">
        <v>13</v>
      </c>
      <c r="E9224" t="s">
        <v>14</v>
      </c>
      <c r="F9224" t="s">
        <v>26</v>
      </c>
      <c r="G9224" s="3">
        <v>44937.958819444444</v>
      </c>
      <c r="H9224" s="1">
        <v>137500</v>
      </c>
      <c r="I9224" t="s">
        <v>16025</v>
      </c>
      <c r="J9224" t="s">
        <v>5216</v>
      </c>
    </row>
    <row r="9225" spans="1:10">
      <c r="A9225" t="s">
        <v>33</v>
      </c>
      <c r="B9225" t="s">
        <v>16026</v>
      </c>
      <c r="C9225" t="s">
        <v>243</v>
      </c>
      <c r="D9225" t="s">
        <v>13</v>
      </c>
      <c r="E9225" t="s">
        <v>14</v>
      </c>
      <c r="F9225" t="s">
        <v>26</v>
      </c>
      <c r="G9225" s="3">
        <v>44930.959965277776</v>
      </c>
      <c r="H9225" s="1">
        <v>100000</v>
      </c>
      <c r="I9225" t="s">
        <v>14380</v>
      </c>
      <c r="J9225" t="s">
        <v>16027</v>
      </c>
    </row>
    <row r="9226" spans="1:10">
      <c r="A9226" t="s">
        <v>212</v>
      </c>
      <c r="B9226" t="s">
        <v>2865</v>
      </c>
      <c r="C9226" t="s">
        <v>24</v>
      </c>
      <c r="D9226" t="s">
        <v>13</v>
      </c>
      <c r="E9226" t="s">
        <v>25</v>
      </c>
      <c r="F9226" t="s">
        <v>20</v>
      </c>
      <c r="G9226" s="3">
        <v>44939.015173611115</v>
      </c>
      <c r="H9226" s="1">
        <v>191000</v>
      </c>
      <c r="I9226" t="s">
        <v>1178</v>
      </c>
      <c r="J9226" t="s">
        <v>16028</v>
      </c>
    </row>
    <row r="9227" spans="1:10">
      <c r="A9227" t="s">
        <v>10</v>
      </c>
      <c r="B9227" t="s">
        <v>16029</v>
      </c>
      <c r="C9227" t="s">
        <v>24</v>
      </c>
      <c r="D9227" t="s">
        <v>13</v>
      </c>
      <c r="E9227" t="s">
        <v>25</v>
      </c>
      <c r="F9227" t="s">
        <v>26</v>
      </c>
      <c r="G9227" s="3">
        <v>45070.961064814815</v>
      </c>
      <c r="H9227" s="1">
        <v>126000</v>
      </c>
      <c r="I9227" t="s">
        <v>1199</v>
      </c>
      <c r="J9227" t="s">
        <v>16030</v>
      </c>
    </row>
    <row r="9228" spans="1:10">
      <c r="A9228" t="s">
        <v>10</v>
      </c>
      <c r="B9228" t="s">
        <v>16031</v>
      </c>
      <c r="C9228" t="s">
        <v>24</v>
      </c>
      <c r="D9228" t="s">
        <v>13</v>
      </c>
      <c r="E9228" t="s">
        <v>25</v>
      </c>
      <c r="F9228" t="s">
        <v>26</v>
      </c>
      <c r="G9228" s="3">
        <v>45188.960185185184</v>
      </c>
      <c r="H9228" s="1">
        <v>130000</v>
      </c>
      <c r="I9228" t="s">
        <v>16032</v>
      </c>
    </row>
    <row r="9229" spans="1:10">
      <c r="A9229" t="s">
        <v>33</v>
      </c>
      <c r="B9229" t="s">
        <v>2061</v>
      </c>
      <c r="C9229" t="s">
        <v>24</v>
      </c>
      <c r="D9229" t="s">
        <v>13</v>
      </c>
      <c r="E9229" t="s">
        <v>25</v>
      </c>
      <c r="F9229" t="s">
        <v>20</v>
      </c>
      <c r="G9229" s="3">
        <v>45210.980497685188</v>
      </c>
      <c r="H9229" s="1">
        <v>80000</v>
      </c>
      <c r="I9229" t="s">
        <v>10226</v>
      </c>
      <c r="J9229" t="s">
        <v>16033</v>
      </c>
    </row>
    <row r="9230" spans="1:10">
      <c r="A9230" t="s">
        <v>10</v>
      </c>
      <c r="B9230" t="s">
        <v>398</v>
      </c>
      <c r="C9230" t="s">
        <v>232</v>
      </c>
      <c r="D9230" t="s">
        <v>13</v>
      </c>
      <c r="E9230" t="s">
        <v>14</v>
      </c>
      <c r="F9230" t="s">
        <v>26</v>
      </c>
      <c r="G9230" s="3">
        <v>44959.96020833333</v>
      </c>
      <c r="H9230" s="1">
        <v>182500</v>
      </c>
      <c r="I9230" t="s">
        <v>10219</v>
      </c>
      <c r="J9230" t="s">
        <v>338</v>
      </c>
    </row>
    <row r="9231" spans="1:10">
      <c r="A9231" t="s">
        <v>10</v>
      </c>
      <c r="B9231" t="s">
        <v>16034</v>
      </c>
      <c r="C9231" t="s">
        <v>276</v>
      </c>
      <c r="D9231" t="s">
        <v>13</v>
      </c>
      <c r="E9231" t="s">
        <v>14</v>
      </c>
      <c r="F9231" t="s">
        <v>26</v>
      </c>
      <c r="G9231" s="3">
        <v>45156.96056712963</v>
      </c>
      <c r="H9231" s="1">
        <v>127500</v>
      </c>
      <c r="I9231" t="s">
        <v>13539</v>
      </c>
      <c r="J9231" t="s">
        <v>16035</v>
      </c>
    </row>
    <row r="9232" spans="1:10">
      <c r="A9232" t="s">
        <v>10</v>
      </c>
      <c r="B9232" t="s">
        <v>10</v>
      </c>
      <c r="C9232" t="s">
        <v>19</v>
      </c>
      <c r="D9232" t="s">
        <v>13</v>
      </c>
      <c r="E9232" t="s">
        <v>14</v>
      </c>
      <c r="F9232" t="s">
        <v>26</v>
      </c>
      <c r="G9232" s="3">
        <v>45278.008819444447</v>
      </c>
      <c r="H9232" s="1">
        <v>132884</v>
      </c>
      <c r="I9232" t="s">
        <v>16036</v>
      </c>
    </row>
    <row r="9233" spans="1:10">
      <c r="A9233" t="s">
        <v>135</v>
      </c>
      <c r="B9233" t="s">
        <v>135</v>
      </c>
      <c r="C9233" t="s">
        <v>237</v>
      </c>
      <c r="D9233" t="s">
        <v>13</v>
      </c>
      <c r="E9233" t="s">
        <v>14</v>
      </c>
      <c r="F9233" t="s">
        <v>26</v>
      </c>
      <c r="G9233" s="3">
        <v>45061.959513888891</v>
      </c>
      <c r="H9233" s="1">
        <v>110000</v>
      </c>
      <c r="I9233" t="s">
        <v>130</v>
      </c>
      <c r="J9233" t="s">
        <v>2890</v>
      </c>
    </row>
    <row r="9234" spans="1:10">
      <c r="A9234" t="s">
        <v>10</v>
      </c>
      <c r="B9234" t="s">
        <v>16037</v>
      </c>
      <c r="C9234" t="s">
        <v>24</v>
      </c>
      <c r="D9234" t="s">
        <v>100</v>
      </c>
      <c r="E9234" t="s">
        <v>25</v>
      </c>
      <c r="F9234" t="s">
        <v>190</v>
      </c>
      <c r="G9234" s="3">
        <v>45001.995358796295</v>
      </c>
      <c r="H9234" s="1">
        <v>65000</v>
      </c>
      <c r="I9234" t="s">
        <v>16038</v>
      </c>
    </row>
    <row r="9235" spans="1:10">
      <c r="A9235" t="s">
        <v>33</v>
      </c>
      <c r="B9235" t="s">
        <v>1240</v>
      </c>
      <c r="C9235" t="s">
        <v>8695</v>
      </c>
      <c r="D9235" t="s">
        <v>13</v>
      </c>
      <c r="E9235" t="s">
        <v>14</v>
      </c>
      <c r="F9235" t="s">
        <v>26</v>
      </c>
      <c r="G9235" s="3">
        <v>44932.960138888891</v>
      </c>
      <c r="H9235" s="1">
        <v>62500</v>
      </c>
      <c r="I9235" t="s">
        <v>16039</v>
      </c>
      <c r="J9235" t="s">
        <v>16040</v>
      </c>
    </row>
    <row r="9236" spans="1:10">
      <c r="A9236" t="s">
        <v>10</v>
      </c>
      <c r="B9236" t="s">
        <v>215</v>
      </c>
      <c r="C9236" t="s">
        <v>901</v>
      </c>
      <c r="D9236" t="s">
        <v>13</v>
      </c>
      <c r="E9236" t="s">
        <v>14</v>
      </c>
      <c r="F9236" t="s">
        <v>20</v>
      </c>
      <c r="G9236" s="3">
        <v>44931.996412037035</v>
      </c>
      <c r="H9236" s="1">
        <v>171430</v>
      </c>
      <c r="I9236" t="s">
        <v>11867</v>
      </c>
      <c r="J9236" t="s">
        <v>338</v>
      </c>
    </row>
    <row r="9237" spans="1:10">
      <c r="A9237" t="s">
        <v>33</v>
      </c>
      <c r="B9237" t="s">
        <v>33</v>
      </c>
      <c r="C9237" t="s">
        <v>626</v>
      </c>
      <c r="D9237" t="s">
        <v>13</v>
      </c>
      <c r="E9237" t="s">
        <v>14</v>
      </c>
      <c r="F9237" t="s">
        <v>20</v>
      </c>
      <c r="G9237" s="3">
        <v>45194.98537037037</v>
      </c>
      <c r="H9237" s="1">
        <v>75000</v>
      </c>
      <c r="I9237" t="s">
        <v>186</v>
      </c>
      <c r="J9237" t="s">
        <v>338</v>
      </c>
    </row>
    <row r="9238" spans="1:10">
      <c r="A9238" t="s">
        <v>10</v>
      </c>
      <c r="B9238" t="s">
        <v>10</v>
      </c>
      <c r="C9238" t="s">
        <v>1405</v>
      </c>
      <c r="D9238" t="s">
        <v>13</v>
      </c>
      <c r="E9238" t="s">
        <v>14</v>
      </c>
      <c r="F9238" t="s">
        <v>26</v>
      </c>
      <c r="G9238" s="3">
        <v>45117.995416666665</v>
      </c>
      <c r="H9238" s="1">
        <v>90670</v>
      </c>
      <c r="I9238" t="s">
        <v>2595</v>
      </c>
      <c r="J9238" t="s">
        <v>14412</v>
      </c>
    </row>
    <row r="9239" spans="1:10">
      <c r="A9239" t="s">
        <v>33</v>
      </c>
      <c r="B9239" t="s">
        <v>943</v>
      </c>
      <c r="C9239" t="s">
        <v>24</v>
      </c>
      <c r="D9239" t="s">
        <v>13</v>
      </c>
      <c r="E9239" t="s">
        <v>25</v>
      </c>
      <c r="F9239" t="s">
        <v>26</v>
      </c>
      <c r="G9239" s="3">
        <v>45096.958402777775</v>
      </c>
      <c r="H9239" s="1">
        <v>100000</v>
      </c>
      <c r="I9239" t="s">
        <v>8180</v>
      </c>
      <c r="J9239" t="s">
        <v>141</v>
      </c>
    </row>
    <row r="9240" spans="1:10">
      <c r="A9240" t="s">
        <v>33</v>
      </c>
      <c r="B9240" t="s">
        <v>4584</v>
      </c>
      <c r="C9240" t="s">
        <v>237</v>
      </c>
      <c r="D9240" t="s">
        <v>13</v>
      </c>
      <c r="E9240" t="s">
        <v>14</v>
      </c>
      <c r="F9240" t="s">
        <v>26</v>
      </c>
      <c r="G9240" s="3">
        <v>44946.972233796296</v>
      </c>
      <c r="H9240" s="1">
        <v>60000</v>
      </c>
      <c r="I9240" t="s">
        <v>3948</v>
      </c>
      <c r="J9240" t="s">
        <v>3949</v>
      </c>
    </row>
    <row r="9241" spans="1:10">
      <c r="A9241" t="s">
        <v>77</v>
      </c>
      <c r="B9241" t="s">
        <v>16041</v>
      </c>
      <c r="C9241" t="s">
        <v>325</v>
      </c>
      <c r="D9241" t="s">
        <v>13</v>
      </c>
      <c r="E9241" t="s">
        <v>14</v>
      </c>
      <c r="F9241" t="s">
        <v>26</v>
      </c>
      <c r="G9241" s="3">
        <v>45171.004016203704</v>
      </c>
      <c r="H9241" s="1">
        <v>96000</v>
      </c>
      <c r="I9241" t="s">
        <v>1989</v>
      </c>
      <c r="J9241" t="s">
        <v>3942</v>
      </c>
    </row>
    <row r="9242" spans="1:10">
      <c r="A9242" t="s">
        <v>33</v>
      </c>
      <c r="B9242" t="s">
        <v>33</v>
      </c>
      <c r="C9242" t="s">
        <v>4700</v>
      </c>
      <c r="D9242" t="s">
        <v>13</v>
      </c>
      <c r="E9242" t="s">
        <v>14</v>
      </c>
      <c r="F9242" t="s">
        <v>20</v>
      </c>
      <c r="G9242" s="3">
        <v>44968.023877314816</v>
      </c>
      <c r="H9242" s="1">
        <v>57140</v>
      </c>
      <c r="I9242" t="s">
        <v>15925</v>
      </c>
      <c r="J9242" t="s">
        <v>3418</v>
      </c>
    </row>
    <row r="9243" spans="1:10">
      <c r="A9243" t="s">
        <v>33</v>
      </c>
      <c r="B9243" t="s">
        <v>16042</v>
      </c>
      <c r="C9243" t="s">
        <v>365</v>
      </c>
      <c r="D9243" t="s">
        <v>13</v>
      </c>
      <c r="E9243" t="s">
        <v>14</v>
      </c>
      <c r="F9243" t="s">
        <v>26</v>
      </c>
      <c r="G9243" s="3">
        <v>45169.9606712963</v>
      </c>
      <c r="H9243" s="1">
        <v>105000</v>
      </c>
      <c r="I9243" t="s">
        <v>10635</v>
      </c>
      <c r="J9243" t="s">
        <v>16043</v>
      </c>
    </row>
    <row r="9244" spans="1:10">
      <c r="A9244" t="s">
        <v>212</v>
      </c>
      <c r="B9244" t="s">
        <v>3398</v>
      </c>
      <c r="C9244" t="s">
        <v>24</v>
      </c>
      <c r="D9244" t="s">
        <v>13</v>
      </c>
      <c r="E9244" t="s">
        <v>25</v>
      </c>
      <c r="F9244" t="s">
        <v>26</v>
      </c>
      <c r="G9244" s="3">
        <v>44963.962881944448</v>
      </c>
      <c r="H9244" s="1">
        <v>200000</v>
      </c>
      <c r="I9244" t="s">
        <v>16044</v>
      </c>
      <c r="J9244" t="s">
        <v>16045</v>
      </c>
    </row>
    <row r="9245" spans="1:10">
      <c r="A9245" t="s">
        <v>212</v>
      </c>
      <c r="B9245" t="s">
        <v>1994</v>
      </c>
      <c r="C9245" t="s">
        <v>24</v>
      </c>
      <c r="D9245" t="s">
        <v>13</v>
      </c>
      <c r="E9245" t="s">
        <v>25</v>
      </c>
      <c r="F9245" t="s">
        <v>26</v>
      </c>
      <c r="G9245" s="3">
        <v>44946.973182870373</v>
      </c>
      <c r="H9245" s="1">
        <v>126000</v>
      </c>
      <c r="I9245" t="s">
        <v>1199</v>
      </c>
      <c r="J9245" t="s">
        <v>16046</v>
      </c>
    </row>
    <row r="9246" spans="1:10">
      <c r="A9246" t="s">
        <v>73</v>
      </c>
      <c r="B9246" t="s">
        <v>5121</v>
      </c>
      <c r="C9246" t="s">
        <v>4316</v>
      </c>
      <c r="D9246" t="s">
        <v>13</v>
      </c>
      <c r="E9246" t="s">
        <v>14</v>
      </c>
      <c r="F9246" t="s">
        <v>26</v>
      </c>
      <c r="G9246" s="3">
        <v>45207.998090277775</v>
      </c>
      <c r="H9246" s="1">
        <v>105000</v>
      </c>
      <c r="I9246" t="s">
        <v>16047</v>
      </c>
      <c r="J9246" t="s">
        <v>16048</v>
      </c>
    </row>
    <row r="9247" spans="1:10">
      <c r="A9247" t="s">
        <v>10</v>
      </c>
      <c r="B9247" t="s">
        <v>16049</v>
      </c>
      <c r="C9247" t="s">
        <v>1607</v>
      </c>
      <c r="D9247" t="s">
        <v>13</v>
      </c>
      <c r="E9247" t="s">
        <v>14</v>
      </c>
      <c r="F9247" t="s">
        <v>26</v>
      </c>
      <c r="G9247" s="3">
        <v>45149.008356481485</v>
      </c>
      <c r="H9247" s="1">
        <v>110000</v>
      </c>
      <c r="I9247" t="s">
        <v>12123</v>
      </c>
      <c r="J9247" t="s">
        <v>16050</v>
      </c>
    </row>
    <row r="9248" spans="1:10">
      <c r="A9248" t="s">
        <v>18</v>
      </c>
      <c r="B9248" t="s">
        <v>16051</v>
      </c>
      <c r="C9248" t="s">
        <v>4468</v>
      </c>
      <c r="D9248" t="s">
        <v>13</v>
      </c>
      <c r="E9248" t="s">
        <v>14</v>
      </c>
      <c r="F9248" t="s">
        <v>1891</v>
      </c>
      <c r="G9248" s="3">
        <v>44931.990879629629</v>
      </c>
      <c r="H9248" s="1">
        <v>50400</v>
      </c>
      <c r="I9248" t="s">
        <v>828</v>
      </c>
      <c r="J9248" t="s">
        <v>16052</v>
      </c>
    </row>
    <row r="9249" spans="1:10">
      <c r="A9249" t="s">
        <v>33</v>
      </c>
      <c r="B9249" t="s">
        <v>16053</v>
      </c>
      <c r="C9249" t="s">
        <v>391</v>
      </c>
      <c r="D9249" t="s">
        <v>13</v>
      </c>
      <c r="E9249" t="s">
        <v>14</v>
      </c>
      <c r="F9249" t="s">
        <v>26</v>
      </c>
      <c r="G9249" s="3">
        <v>45102.959247685183</v>
      </c>
      <c r="H9249" s="1">
        <v>104090</v>
      </c>
      <c r="I9249" t="s">
        <v>326</v>
      </c>
      <c r="J9249" t="s">
        <v>16054</v>
      </c>
    </row>
    <row r="9250" spans="1:10">
      <c r="A9250" t="s">
        <v>77</v>
      </c>
      <c r="B9250" t="s">
        <v>8752</v>
      </c>
      <c r="C9250" t="s">
        <v>684</v>
      </c>
      <c r="D9250" t="s">
        <v>13</v>
      </c>
      <c r="E9250" t="s">
        <v>14</v>
      </c>
      <c r="F9250" t="s">
        <v>209</v>
      </c>
      <c r="G9250" s="3">
        <v>45164.988946759258</v>
      </c>
      <c r="H9250" s="1">
        <v>56700</v>
      </c>
      <c r="I9250" t="s">
        <v>1133</v>
      </c>
      <c r="J9250" t="s">
        <v>46</v>
      </c>
    </row>
    <row r="9251" spans="1:10">
      <c r="A9251" t="s">
        <v>18</v>
      </c>
      <c r="B9251" t="s">
        <v>16055</v>
      </c>
      <c r="C9251" t="s">
        <v>232</v>
      </c>
      <c r="D9251" t="s">
        <v>13</v>
      </c>
      <c r="E9251" t="s">
        <v>14</v>
      </c>
      <c r="F9251" t="s">
        <v>26</v>
      </c>
      <c r="G9251" s="3">
        <v>45048.963726851849</v>
      </c>
      <c r="H9251" s="1">
        <v>212500</v>
      </c>
      <c r="I9251" t="s">
        <v>15387</v>
      </c>
      <c r="J9251" t="s">
        <v>16056</v>
      </c>
    </row>
    <row r="9252" spans="1:10">
      <c r="A9252" t="s">
        <v>33</v>
      </c>
      <c r="B9252" t="s">
        <v>1249</v>
      </c>
      <c r="C9252" t="s">
        <v>733</v>
      </c>
      <c r="D9252" t="s">
        <v>13</v>
      </c>
      <c r="E9252" t="s">
        <v>14</v>
      </c>
      <c r="F9252" t="s">
        <v>509</v>
      </c>
      <c r="G9252" s="3">
        <v>45036.96570601852</v>
      </c>
      <c r="H9252" s="1">
        <v>89100</v>
      </c>
      <c r="I9252" t="s">
        <v>5605</v>
      </c>
      <c r="J9252" t="s">
        <v>16057</v>
      </c>
    </row>
    <row r="9253" spans="1:10">
      <c r="A9253" t="s">
        <v>10</v>
      </c>
      <c r="B9253" t="s">
        <v>16058</v>
      </c>
      <c r="C9253" t="s">
        <v>232</v>
      </c>
      <c r="D9253" t="s">
        <v>1075</v>
      </c>
      <c r="E9253" t="s">
        <v>14</v>
      </c>
      <c r="F9253" t="s">
        <v>26</v>
      </c>
      <c r="G9253" s="3">
        <v>45217.959976851853</v>
      </c>
      <c r="H9253" s="1">
        <v>211000</v>
      </c>
      <c r="I9253" t="s">
        <v>120</v>
      </c>
      <c r="J9253" t="s">
        <v>12736</v>
      </c>
    </row>
    <row r="9254" spans="1:10">
      <c r="A9254" t="s">
        <v>212</v>
      </c>
      <c r="B9254" t="s">
        <v>16059</v>
      </c>
      <c r="C9254" t="s">
        <v>11282</v>
      </c>
      <c r="D9254" t="s">
        <v>13</v>
      </c>
      <c r="E9254" t="s">
        <v>14</v>
      </c>
      <c r="F9254" t="s">
        <v>2398</v>
      </c>
      <c r="G9254" s="3">
        <v>45056.037766203706</v>
      </c>
      <c r="H9254" s="1">
        <v>64800</v>
      </c>
      <c r="I9254" t="s">
        <v>16060</v>
      </c>
      <c r="J9254" t="s">
        <v>16061</v>
      </c>
    </row>
    <row r="9255" spans="1:10">
      <c r="A9255" t="s">
        <v>73</v>
      </c>
      <c r="B9255" t="s">
        <v>73</v>
      </c>
      <c r="C9255" t="s">
        <v>1451</v>
      </c>
      <c r="D9255" t="s">
        <v>13</v>
      </c>
      <c r="E9255" t="s">
        <v>14</v>
      </c>
      <c r="F9255" t="s">
        <v>26</v>
      </c>
      <c r="G9255" s="3">
        <v>45275.962384259263</v>
      </c>
      <c r="H9255" s="1">
        <v>117500</v>
      </c>
      <c r="I9255" t="s">
        <v>2666</v>
      </c>
      <c r="J9255" t="s">
        <v>16062</v>
      </c>
    </row>
    <row r="9256" spans="1:10">
      <c r="A9256" t="s">
        <v>33</v>
      </c>
      <c r="B9256" t="s">
        <v>16063</v>
      </c>
      <c r="C9256" t="s">
        <v>157</v>
      </c>
      <c r="D9256" t="s">
        <v>13</v>
      </c>
      <c r="E9256" t="s">
        <v>14</v>
      </c>
      <c r="F9256" t="s">
        <v>26</v>
      </c>
      <c r="G9256" s="3">
        <v>45082.959467592591</v>
      </c>
      <c r="H9256" s="1">
        <v>50000</v>
      </c>
      <c r="I9256" t="s">
        <v>15038</v>
      </c>
      <c r="J9256" t="s">
        <v>16064</v>
      </c>
    </row>
    <row r="9257" spans="1:10">
      <c r="A9257" t="s">
        <v>77</v>
      </c>
      <c r="B9257" t="s">
        <v>16065</v>
      </c>
      <c r="C9257" t="s">
        <v>243</v>
      </c>
      <c r="D9257" t="s">
        <v>13</v>
      </c>
      <c r="E9257" t="s">
        <v>14</v>
      </c>
      <c r="F9257" t="s">
        <v>26</v>
      </c>
      <c r="G9257" s="3">
        <v>45213.959305555552</v>
      </c>
      <c r="H9257" s="1">
        <v>118000</v>
      </c>
      <c r="I9257" t="s">
        <v>15722</v>
      </c>
      <c r="J9257" t="s">
        <v>97</v>
      </c>
    </row>
    <row r="9258" spans="1:10">
      <c r="A9258" t="s">
        <v>33</v>
      </c>
      <c r="B9258" t="s">
        <v>16066</v>
      </c>
      <c r="C9258" t="s">
        <v>24</v>
      </c>
      <c r="D9258" t="s">
        <v>13</v>
      </c>
      <c r="E9258" t="s">
        <v>25</v>
      </c>
      <c r="F9258" t="s">
        <v>26</v>
      </c>
      <c r="G9258" s="3">
        <v>44964.961458333331</v>
      </c>
      <c r="H9258" s="1">
        <v>58000</v>
      </c>
      <c r="I9258" t="s">
        <v>186</v>
      </c>
    </row>
    <row r="9259" spans="1:10">
      <c r="A9259" t="s">
        <v>212</v>
      </c>
      <c r="B9259" t="s">
        <v>212</v>
      </c>
      <c r="C9259" t="s">
        <v>792</v>
      </c>
      <c r="D9259" t="s">
        <v>13</v>
      </c>
      <c r="E9259" t="s">
        <v>14</v>
      </c>
      <c r="F9259" t="s">
        <v>20</v>
      </c>
      <c r="G9259" s="3">
        <v>45156.986493055556</v>
      </c>
      <c r="H9259" s="1">
        <v>170000</v>
      </c>
      <c r="I9259" t="s">
        <v>130</v>
      </c>
      <c r="J9259" t="s">
        <v>2457</v>
      </c>
    </row>
    <row r="9260" spans="1:10">
      <c r="A9260" t="s">
        <v>18</v>
      </c>
      <c r="B9260" t="s">
        <v>18</v>
      </c>
      <c r="C9260" t="s">
        <v>16067</v>
      </c>
      <c r="D9260" t="s">
        <v>13</v>
      </c>
      <c r="E9260" t="s">
        <v>14</v>
      </c>
      <c r="F9260" t="s">
        <v>681</v>
      </c>
      <c r="G9260" s="3">
        <v>45160.979027777779</v>
      </c>
      <c r="H9260" s="1">
        <v>97444</v>
      </c>
      <c r="I9260" t="s">
        <v>16068</v>
      </c>
      <c r="J9260" t="s">
        <v>16069</v>
      </c>
    </row>
    <row r="9261" spans="1:10">
      <c r="A9261" t="s">
        <v>33</v>
      </c>
      <c r="B9261" t="s">
        <v>1858</v>
      </c>
      <c r="C9261" t="s">
        <v>232</v>
      </c>
      <c r="D9261" t="s">
        <v>13</v>
      </c>
      <c r="E9261" t="s">
        <v>14</v>
      </c>
      <c r="F9261" t="s">
        <v>26</v>
      </c>
      <c r="G9261" s="3">
        <v>45118.958391203705</v>
      </c>
      <c r="H9261" s="1">
        <v>81600</v>
      </c>
      <c r="I9261" t="s">
        <v>16070</v>
      </c>
    </row>
    <row r="9262" spans="1:10">
      <c r="A9262" t="s">
        <v>33</v>
      </c>
      <c r="B9262" t="s">
        <v>13367</v>
      </c>
      <c r="C9262" t="s">
        <v>4559</v>
      </c>
      <c r="D9262" t="s">
        <v>13</v>
      </c>
      <c r="E9262" t="s">
        <v>14</v>
      </c>
      <c r="F9262" t="s">
        <v>26</v>
      </c>
      <c r="G9262" s="3">
        <v>44949.959537037037</v>
      </c>
      <c r="H9262" s="1">
        <v>81500</v>
      </c>
      <c r="I9262" t="s">
        <v>1004</v>
      </c>
      <c r="J9262" t="s">
        <v>16071</v>
      </c>
    </row>
    <row r="9263" spans="1:10">
      <c r="A9263" t="s">
        <v>10</v>
      </c>
      <c r="B9263" t="s">
        <v>10</v>
      </c>
      <c r="C9263" t="s">
        <v>16072</v>
      </c>
      <c r="D9263" t="s">
        <v>13</v>
      </c>
      <c r="E9263" t="s">
        <v>14</v>
      </c>
      <c r="F9263" t="s">
        <v>16073</v>
      </c>
      <c r="G9263" s="3">
        <v>45240.020648148151</v>
      </c>
      <c r="H9263" s="1">
        <v>84200</v>
      </c>
      <c r="I9263" t="s">
        <v>16074</v>
      </c>
      <c r="J9263" t="s">
        <v>16075</v>
      </c>
    </row>
    <row r="9264" spans="1:10">
      <c r="A9264" t="s">
        <v>33</v>
      </c>
      <c r="B9264" t="s">
        <v>33</v>
      </c>
      <c r="C9264" t="s">
        <v>717</v>
      </c>
      <c r="D9264" t="s">
        <v>13</v>
      </c>
      <c r="E9264" t="s">
        <v>14</v>
      </c>
      <c r="F9264" t="s">
        <v>26</v>
      </c>
      <c r="G9264" s="3">
        <v>44974.959305555552</v>
      </c>
      <c r="H9264" s="1">
        <v>74000</v>
      </c>
      <c r="I9264" t="s">
        <v>16076</v>
      </c>
      <c r="J9264" t="s">
        <v>16077</v>
      </c>
    </row>
    <row r="9265" spans="1:10">
      <c r="A9265" t="s">
        <v>33</v>
      </c>
      <c r="B9265" t="s">
        <v>16078</v>
      </c>
      <c r="C9265" t="s">
        <v>385</v>
      </c>
      <c r="D9265" t="s">
        <v>13</v>
      </c>
      <c r="E9265" t="s">
        <v>14</v>
      </c>
      <c r="F9265" t="s">
        <v>26</v>
      </c>
      <c r="G9265" s="3">
        <v>45007.99895833333</v>
      </c>
      <c r="H9265" s="1">
        <v>117500</v>
      </c>
      <c r="I9265" t="s">
        <v>186</v>
      </c>
      <c r="J9265" t="s">
        <v>2370</v>
      </c>
    </row>
    <row r="9266" spans="1:10">
      <c r="A9266" t="s">
        <v>33</v>
      </c>
      <c r="B9266" t="s">
        <v>840</v>
      </c>
      <c r="C9266" t="s">
        <v>16079</v>
      </c>
      <c r="D9266" t="s">
        <v>13</v>
      </c>
      <c r="E9266" t="s">
        <v>14</v>
      </c>
      <c r="F9266" t="s">
        <v>26</v>
      </c>
      <c r="G9266" s="3">
        <v>45089.958912037036</v>
      </c>
      <c r="H9266" s="1">
        <v>77500</v>
      </c>
      <c r="I9266" t="s">
        <v>16080</v>
      </c>
      <c r="J9266" t="s">
        <v>316</v>
      </c>
    </row>
    <row r="9267" spans="1:10">
      <c r="A9267" t="s">
        <v>135</v>
      </c>
      <c r="B9267" t="s">
        <v>16081</v>
      </c>
      <c r="C9267" t="s">
        <v>24</v>
      </c>
      <c r="D9267" t="s">
        <v>13</v>
      </c>
      <c r="E9267" t="s">
        <v>25</v>
      </c>
      <c r="F9267" t="s">
        <v>20</v>
      </c>
      <c r="G9267" s="3">
        <v>44974.000717592593</v>
      </c>
      <c r="H9267" s="1">
        <v>87500</v>
      </c>
      <c r="I9267" t="s">
        <v>4966</v>
      </c>
      <c r="J9267" t="s">
        <v>16082</v>
      </c>
    </row>
    <row r="9268" spans="1:10">
      <c r="A9268" t="s">
        <v>77</v>
      </c>
      <c r="B9268" t="s">
        <v>16083</v>
      </c>
      <c r="C9268" t="s">
        <v>897</v>
      </c>
      <c r="D9268" t="s">
        <v>13</v>
      </c>
      <c r="E9268" t="s">
        <v>14</v>
      </c>
      <c r="F9268" t="s">
        <v>262</v>
      </c>
      <c r="G9268" s="3">
        <v>45058.996331018519</v>
      </c>
      <c r="H9268" s="1">
        <v>89100</v>
      </c>
      <c r="I9268" t="s">
        <v>1091</v>
      </c>
      <c r="J9268" t="s">
        <v>16084</v>
      </c>
    </row>
    <row r="9269" spans="1:10">
      <c r="A9269" t="s">
        <v>33</v>
      </c>
      <c r="B9269" t="s">
        <v>16085</v>
      </c>
      <c r="C9269" t="s">
        <v>201</v>
      </c>
      <c r="D9269" t="s">
        <v>13</v>
      </c>
      <c r="E9269" t="s">
        <v>14</v>
      </c>
      <c r="F9269" t="s">
        <v>26</v>
      </c>
      <c r="G9269" s="3">
        <v>44968.02</v>
      </c>
      <c r="H9269" s="1">
        <v>130500</v>
      </c>
      <c r="I9269" t="s">
        <v>16086</v>
      </c>
      <c r="J9269" t="s">
        <v>16087</v>
      </c>
    </row>
    <row r="9270" spans="1:10">
      <c r="A9270" t="s">
        <v>10</v>
      </c>
      <c r="B9270" t="s">
        <v>16088</v>
      </c>
      <c r="C9270" t="s">
        <v>237</v>
      </c>
      <c r="D9270" t="s">
        <v>13</v>
      </c>
      <c r="E9270" t="s">
        <v>14</v>
      </c>
      <c r="F9270" t="s">
        <v>26</v>
      </c>
      <c r="G9270" s="3">
        <v>45221.003530092596</v>
      </c>
      <c r="H9270" s="1">
        <v>85000</v>
      </c>
      <c r="I9270" t="s">
        <v>4049</v>
      </c>
      <c r="J9270" t="s">
        <v>2800</v>
      </c>
    </row>
    <row r="9271" spans="1:10">
      <c r="A9271" t="s">
        <v>77</v>
      </c>
      <c r="B9271" t="s">
        <v>16089</v>
      </c>
      <c r="C9271" t="s">
        <v>342</v>
      </c>
      <c r="D9271" t="s">
        <v>13</v>
      </c>
      <c r="E9271" t="s">
        <v>14</v>
      </c>
      <c r="F9271" t="s">
        <v>26</v>
      </c>
      <c r="G9271" s="3">
        <v>45110.959710648145</v>
      </c>
      <c r="H9271" s="1">
        <v>60000</v>
      </c>
      <c r="I9271" t="s">
        <v>16090</v>
      </c>
      <c r="J9271" t="s">
        <v>16091</v>
      </c>
    </row>
    <row r="9272" spans="1:10">
      <c r="A9272" t="s">
        <v>33</v>
      </c>
      <c r="B9272" t="s">
        <v>33</v>
      </c>
      <c r="C9272" t="s">
        <v>232</v>
      </c>
      <c r="D9272" t="s">
        <v>13</v>
      </c>
      <c r="E9272" t="s">
        <v>14</v>
      </c>
      <c r="F9272" t="s">
        <v>26</v>
      </c>
      <c r="G9272" s="3">
        <v>45020.958275462966</v>
      </c>
      <c r="H9272" s="1">
        <v>90000</v>
      </c>
      <c r="I9272" t="s">
        <v>9064</v>
      </c>
      <c r="J9272" t="s">
        <v>338</v>
      </c>
    </row>
    <row r="9273" spans="1:10">
      <c r="A9273" t="s">
        <v>212</v>
      </c>
      <c r="B9273" t="s">
        <v>16092</v>
      </c>
      <c r="C9273" t="s">
        <v>24</v>
      </c>
      <c r="D9273" t="s">
        <v>13</v>
      </c>
      <c r="E9273" t="s">
        <v>25</v>
      </c>
      <c r="F9273" t="s">
        <v>26</v>
      </c>
      <c r="G9273" s="3">
        <v>45029.961747685185</v>
      </c>
      <c r="H9273" s="1">
        <v>167500</v>
      </c>
      <c r="I9273" t="s">
        <v>15464</v>
      </c>
      <c r="J9273" t="s">
        <v>919</v>
      </c>
    </row>
    <row r="9274" spans="1:10">
      <c r="A9274" t="s">
        <v>135</v>
      </c>
      <c r="B9274" t="s">
        <v>2267</v>
      </c>
      <c r="C9274" t="s">
        <v>232</v>
      </c>
      <c r="D9274" t="s">
        <v>13</v>
      </c>
      <c r="E9274" t="s">
        <v>14</v>
      </c>
      <c r="F9274" t="s">
        <v>26</v>
      </c>
      <c r="G9274" s="3">
        <v>45022.958229166667</v>
      </c>
      <c r="H9274" s="1">
        <v>105000</v>
      </c>
      <c r="I9274" t="s">
        <v>16093</v>
      </c>
      <c r="J9274" t="s">
        <v>16094</v>
      </c>
    </row>
    <row r="9275" spans="1:10">
      <c r="A9275" t="s">
        <v>212</v>
      </c>
      <c r="B9275" t="s">
        <v>212</v>
      </c>
      <c r="C9275" t="s">
        <v>108</v>
      </c>
      <c r="D9275" t="s">
        <v>13</v>
      </c>
      <c r="E9275" t="s">
        <v>14</v>
      </c>
      <c r="F9275" t="s">
        <v>26</v>
      </c>
      <c r="G9275" s="3">
        <v>45223.960763888892</v>
      </c>
      <c r="H9275" s="1">
        <v>140000</v>
      </c>
      <c r="I9275" t="s">
        <v>333</v>
      </c>
      <c r="J9275" t="s">
        <v>16095</v>
      </c>
    </row>
    <row r="9276" spans="1:10">
      <c r="A9276" t="s">
        <v>33</v>
      </c>
      <c r="B9276" t="s">
        <v>33</v>
      </c>
      <c r="C9276" t="s">
        <v>5937</v>
      </c>
      <c r="D9276" t="s">
        <v>13</v>
      </c>
      <c r="E9276" t="s">
        <v>14</v>
      </c>
      <c r="F9276" t="s">
        <v>26</v>
      </c>
      <c r="G9276" s="3">
        <v>44972.958611111113</v>
      </c>
      <c r="H9276" s="1">
        <v>45000</v>
      </c>
      <c r="I9276" t="s">
        <v>16096</v>
      </c>
      <c r="J9276" t="s">
        <v>16097</v>
      </c>
    </row>
    <row r="9277" spans="1:10">
      <c r="A9277" t="s">
        <v>10</v>
      </c>
      <c r="B9277" t="s">
        <v>2197</v>
      </c>
      <c r="C9277" t="s">
        <v>24</v>
      </c>
      <c r="D9277" t="s">
        <v>13</v>
      </c>
      <c r="E9277" t="s">
        <v>25</v>
      </c>
      <c r="F9277" t="s">
        <v>20</v>
      </c>
      <c r="G9277" s="3">
        <v>45180.970486111109</v>
      </c>
      <c r="H9277" s="1">
        <v>140000</v>
      </c>
      <c r="I9277" t="s">
        <v>16098</v>
      </c>
      <c r="J9277" t="s">
        <v>16099</v>
      </c>
    </row>
    <row r="9278" spans="1:10">
      <c r="A9278" t="s">
        <v>10</v>
      </c>
      <c r="B9278" t="s">
        <v>10</v>
      </c>
      <c r="C9278" t="s">
        <v>1059</v>
      </c>
      <c r="D9278" t="s">
        <v>13</v>
      </c>
      <c r="E9278" t="s">
        <v>14</v>
      </c>
      <c r="F9278" t="s">
        <v>26</v>
      </c>
      <c r="G9278" s="3">
        <v>45005.962395833332</v>
      </c>
      <c r="H9278" s="1">
        <v>106877.09375</v>
      </c>
      <c r="I9278" t="s">
        <v>15074</v>
      </c>
      <c r="J9278" t="s">
        <v>582</v>
      </c>
    </row>
    <row r="9279" spans="1:10">
      <c r="A9279" t="s">
        <v>10</v>
      </c>
      <c r="B9279" t="s">
        <v>16100</v>
      </c>
      <c r="C9279" t="s">
        <v>26</v>
      </c>
      <c r="D9279" t="s">
        <v>13</v>
      </c>
      <c r="E9279" t="s">
        <v>14</v>
      </c>
      <c r="F9279" t="s">
        <v>20</v>
      </c>
      <c r="G9279" s="3">
        <v>45020.99658564815</v>
      </c>
      <c r="H9279" s="1">
        <v>33488.5</v>
      </c>
      <c r="I9279" t="s">
        <v>3824</v>
      </c>
    </row>
    <row r="9280" spans="1:10">
      <c r="A9280" t="s">
        <v>33</v>
      </c>
      <c r="B9280" t="s">
        <v>16101</v>
      </c>
      <c r="C9280" t="s">
        <v>307</v>
      </c>
      <c r="D9280" t="s">
        <v>13</v>
      </c>
      <c r="E9280" t="s">
        <v>14</v>
      </c>
      <c r="F9280" t="s">
        <v>26</v>
      </c>
      <c r="G9280" s="3">
        <v>45096.958831018521</v>
      </c>
      <c r="H9280" s="1">
        <v>90465</v>
      </c>
      <c r="I9280" t="s">
        <v>16102</v>
      </c>
      <c r="J9280" t="s">
        <v>16103</v>
      </c>
    </row>
    <row r="9281" spans="1:10">
      <c r="A9281" t="s">
        <v>77</v>
      </c>
      <c r="B9281" t="s">
        <v>16104</v>
      </c>
      <c r="C9281" t="s">
        <v>9786</v>
      </c>
      <c r="D9281" t="s">
        <v>13</v>
      </c>
      <c r="E9281" t="s">
        <v>14</v>
      </c>
      <c r="F9281" t="s">
        <v>26</v>
      </c>
      <c r="G9281" s="3">
        <v>45281.958773148152</v>
      </c>
      <c r="H9281" s="1">
        <v>80000</v>
      </c>
      <c r="I9281" t="s">
        <v>16105</v>
      </c>
    </row>
    <row r="9282" spans="1:10">
      <c r="A9282" t="s">
        <v>33</v>
      </c>
      <c r="B9282" t="s">
        <v>1058</v>
      </c>
      <c r="C9282" t="s">
        <v>24</v>
      </c>
      <c r="D9282" t="s">
        <v>13</v>
      </c>
      <c r="E9282" t="s">
        <v>25</v>
      </c>
      <c r="F9282" t="s">
        <v>26</v>
      </c>
      <c r="G9282" s="3">
        <v>44949.000439814816</v>
      </c>
      <c r="H9282" s="1">
        <v>51059</v>
      </c>
      <c r="I9282" t="s">
        <v>16106</v>
      </c>
      <c r="J9282" t="s">
        <v>16107</v>
      </c>
    </row>
    <row r="9283" spans="1:10">
      <c r="A9283" t="s">
        <v>212</v>
      </c>
      <c r="B9283" t="s">
        <v>16108</v>
      </c>
      <c r="C9283" t="s">
        <v>826</v>
      </c>
      <c r="D9283" t="s">
        <v>13</v>
      </c>
      <c r="E9283" t="s">
        <v>14</v>
      </c>
      <c r="F9283" t="s">
        <v>827</v>
      </c>
      <c r="G9283" s="3">
        <v>45157.973645833335</v>
      </c>
      <c r="H9283" s="1">
        <v>70000</v>
      </c>
      <c r="I9283" t="s">
        <v>2970</v>
      </c>
      <c r="J9283" t="s">
        <v>16109</v>
      </c>
    </row>
    <row r="9284" spans="1:10">
      <c r="A9284" t="s">
        <v>33</v>
      </c>
      <c r="B9284" t="s">
        <v>364</v>
      </c>
      <c r="C9284" t="s">
        <v>4700</v>
      </c>
      <c r="D9284" t="s">
        <v>13</v>
      </c>
      <c r="E9284" t="s">
        <v>14</v>
      </c>
      <c r="F9284" t="s">
        <v>20</v>
      </c>
      <c r="G9284" s="3">
        <v>45011.990381944444</v>
      </c>
      <c r="H9284" s="1">
        <v>98038</v>
      </c>
      <c r="I9284" t="s">
        <v>16110</v>
      </c>
      <c r="J9284" t="s">
        <v>16111</v>
      </c>
    </row>
    <row r="9285" spans="1:10">
      <c r="A9285" t="s">
        <v>10</v>
      </c>
      <c r="B9285" t="s">
        <v>16112</v>
      </c>
      <c r="C9285" t="s">
        <v>24</v>
      </c>
      <c r="D9285" t="s">
        <v>13</v>
      </c>
      <c r="E9285" t="s">
        <v>25</v>
      </c>
      <c r="F9285" t="s">
        <v>26</v>
      </c>
      <c r="G9285" s="3">
        <v>44958.962893518517</v>
      </c>
      <c r="H9285" s="1">
        <v>61200</v>
      </c>
      <c r="I9285" t="s">
        <v>3250</v>
      </c>
      <c r="J9285" t="s">
        <v>16113</v>
      </c>
    </row>
    <row r="9286" spans="1:10">
      <c r="A9286" t="s">
        <v>33</v>
      </c>
      <c r="B9286" t="s">
        <v>16114</v>
      </c>
      <c r="C9286" t="s">
        <v>24</v>
      </c>
      <c r="D9286" t="s">
        <v>13</v>
      </c>
      <c r="E9286" t="s">
        <v>25</v>
      </c>
      <c r="F9286" t="s">
        <v>26</v>
      </c>
      <c r="G9286" s="3">
        <v>45283.986655092594</v>
      </c>
      <c r="H9286" s="1">
        <v>100400</v>
      </c>
      <c r="I9286" t="s">
        <v>1199</v>
      </c>
      <c r="J9286" t="s">
        <v>16115</v>
      </c>
    </row>
    <row r="9287" spans="1:10">
      <c r="A9287" t="s">
        <v>33</v>
      </c>
      <c r="B9287" t="s">
        <v>1058</v>
      </c>
      <c r="C9287" t="s">
        <v>243</v>
      </c>
      <c r="D9287" t="s">
        <v>13</v>
      </c>
      <c r="E9287" t="s">
        <v>14</v>
      </c>
      <c r="F9287" t="s">
        <v>26</v>
      </c>
      <c r="G9287" s="3">
        <v>45034.960023148145</v>
      </c>
      <c r="H9287" s="1">
        <v>102500</v>
      </c>
      <c r="I9287" t="s">
        <v>130</v>
      </c>
      <c r="J9287" t="s">
        <v>16116</v>
      </c>
    </row>
    <row r="9288" spans="1:10">
      <c r="A9288" t="s">
        <v>135</v>
      </c>
      <c r="B9288" t="s">
        <v>16117</v>
      </c>
      <c r="C9288" t="s">
        <v>26</v>
      </c>
      <c r="D9288" t="s">
        <v>13</v>
      </c>
      <c r="E9288" t="s">
        <v>14</v>
      </c>
      <c r="F9288" t="s">
        <v>20</v>
      </c>
      <c r="G9288" s="3">
        <v>45044.997245370374</v>
      </c>
      <c r="H9288" s="1">
        <v>178000</v>
      </c>
      <c r="I9288" t="s">
        <v>4409</v>
      </c>
      <c r="J9288" t="s">
        <v>16118</v>
      </c>
    </row>
    <row r="9289" spans="1:10">
      <c r="A9289" t="s">
        <v>77</v>
      </c>
      <c r="B9289" t="s">
        <v>16119</v>
      </c>
      <c r="C9289" t="s">
        <v>509</v>
      </c>
      <c r="D9289" t="s">
        <v>13</v>
      </c>
      <c r="E9289" t="s">
        <v>14</v>
      </c>
      <c r="F9289" t="s">
        <v>509</v>
      </c>
      <c r="G9289" s="3">
        <v>45290.964363425926</v>
      </c>
      <c r="H9289" s="1">
        <v>156500</v>
      </c>
      <c r="I9289" t="s">
        <v>13977</v>
      </c>
    </row>
    <row r="9290" spans="1:10">
      <c r="A9290" t="s">
        <v>10</v>
      </c>
      <c r="B9290" t="s">
        <v>16120</v>
      </c>
      <c r="C9290" t="s">
        <v>232</v>
      </c>
      <c r="D9290" t="s">
        <v>13</v>
      </c>
      <c r="E9290" t="s">
        <v>14</v>
      </c>
      <c r="F9290" t="s">
        <v>26</v>
      </c>
      <c r="G9290" s="3">
        <v>45104.960497685184</v>
      </c>
      <c r="H9290" s="1">
        <v>156500</v>
      </c>
      <c r="I9290" t="s">
        <v>4254</v>
      </c>
      <c r="J9290" t="s">
        <v>12285</v>
      </c>
    </row>
    <row r="9291" spans="1:10">
      <c r="A9291" t="s">
        <v>212</v>
      </c>
      <c r="B9291" t="s">
        <v>16121</v>
      </c>
      <c r="C9291" t="s">
        <v>1405</v>
      </c>
      <c r="D9291" t="s">
        <v>13</v>
      </c>
      <c r="E9291" t="s">
        <v>14</v>
      </c>
      <c r="F9291" t="s">
        <v>26</v>
      </c>
      <c r="G9291" s="3">
        <v>44973.010266203702</v>
      </c>
      <c r="H9291" s="1">
        <v>157500</v>
      </c>
      <c r="I9291" t="s">
        <v>16122</v>
      </c>
      <c r="J9291" t="s">
        <v>16123</v>
      </c>
    </row>
    <row r="9292" spans="1:10">
      <c r="A9292" t="s">
        <v>10</v>
      </c>
      <c r="B9292" t="s">
        <v>16124</v>
      </c>
      <c r="C9292" t="s">
        <v>24</v>
      </c>
      <c r="D9292" t="s">
        <v>13</v>
      </c>
      <c r="E9292" t="s">
        <v>25</v>
      </c>
      <c r="F9292" t="s">
        <v>26</v>
      </c>
      <c r="G9292" s="3">
        <v>44935.961145833331</v>
      </c>
      <c r="H9292" s="1">
        <v>147500</v>
      </c>
      <c r="I9292" t="s">
        <v>4185</v>
      </c>
      <c r="J9292" t="s">
        <v>16125</v>
      </c>
    </row>
    <row r="9293" spans="1:10">
      <c r="A9293" t="s">
        <v>33</v>
      </c>
      <c r="B9293" t="s">
        <v>16126</v>
      </c>
      <c r="C9293" t="s">
        <v>4073</v>
      </c>
      <c r="D9293" t="s">
        <v>13</v>
      </c>
      <c r="E9293" t="s">
        <v>14</v>
      </c>
      <c r="F9293" t="s">
        <v>26</v>
      </c>
      <c r="G9293" s="3">
        <v>45037.996701388889</v>
      </c>
      <c r="H9293" s="1">
        <v>50000</v>
      </c>
      <c r="I9293" t="s">
        <v>16127</v>
      </c>
      <c r="J9293" t="s">
        <v>16128</v>
      </c>
    </row>
    <row r="9294" spans="1:10">
      <c r="A9294" t="s">
        <v>106</v>
      </c>
      <c r="B9294" t="s">
        <v>16129</v>
      </c>
      <c r="C9294" t="s">
        <v>1109</v>
      </c>
      <c r="D9294" t="s">
        <v>13</v>
      </c>
      <c r="E9294" t="s">
        <v>14</v>
      </c>
      <c r="F9294" t="s">
        <v>1110</v>
      </c>
      <c r="G9294" s="3">
        <v>45028.996921296297</v>
      </c>
      <c r="H9294" s="1">
        <v>72900</v>
      </c>
      <c r="I9294" t="s">
        <v>6925</v>
      </c>
      <c r="J9294" t="s">
        <v>16130</v>
      </c>
    </row>
    <row r="9295" spans="1:10">
      <c r="A9295" t="s">
        <v>10</v>
      </c>
      <c r="B9295" t="s">
        <v>16088</v>
      </c>
      <c r="C9295" t="s">
        <v>237</v>
      </c>
      <c r="D9295" t="s">
        <v>13</v>
      </c>
      <c r="E9295" t="s">
        <v>14</v>
      </c>
      <c r="F9295" t="s">
        <v>26</v>
      </c>
      <c r="G9295" s="3">
        <v>45229.996562499997</v>
      </c>
      <c r="H9295" s="1">
        <v>85000</v>
      </c>
      <c r="I9295" t="s">
        <v>4049</v>
      </c>
      <c r="J9295" t="s">
        <v>2800</v>
      </c>
    </row>
    <row r="9296" spans="1:10">
      <c r="A9296" t="s">
        <v>18</v>
      </c>
      <c r="B9296" t="s">
        <v>16131</v>
      </c>
      <c r="C9296" t="s">
        <v>837</v>
      </c>
      <c r="D9296" t="s">
        <v>13</v>
      </c>
      <c r="E9296" t="s">
        <v>14</v>
      </c>
      <c r="F9296" t="s">
        <v>221</v>
      </c>
      <c r="G9296" s="3">
        <v>45091.992430555554</v>
      </c>
      <c r="H9296" s="1">
        <v>97444</v>
      </c>
      <c r="I9296" t="s">
        <v>1873</v>
      </c>
      <c r="J9296" t="s">
        <v>16132</v>
      </c>
    </row>
    <row r="9297" spans="1:10">
      <c r="A9297" t="s">
        <v>18</v>
      </c>
      <c r="B9297" t="s">
        <v>16133</v>
      </c>
      <c r="C9297" t="s">
        <v>276</v>
      </c>
      <c r="D9297" t="s">
        <v>13</v>
      </c>
      <c r="E9297" t="s">
        <v>14</v>
      </c>
      <c r="F9297" t="s">
        <v>20</v>
      </c>
      <c r="G9297" s="3">
        <v>44940.991284722222</v>
      </c>
      <c r="H9297" s="1">
        <v>90000</v>
      </c>
      <c r="I9297" t="s">
        <v>9391</v>
      </c>
      <c r="J9297" t="s">
        <v>16134</v>
      </c>
    </row>
    <row r="9298" spans="1:10">
      <c r="A9298" t="s">
        <v>10</v>
      </c>
      <c r="B9298" t="s">
        <v>10</v>
      </c>
      <c r="C9298" t="s">
        <v>1405</v>
      </c>
      <c r="D9298" t="s">
        <v>13</v>
      </c>
      <c r="E9298" t="s">
        <v>14</v>
      </c>
      <c r="F9298" t="s">
        <v>26</v>
      </c>
      <c r="G9298" s="3">
        <v>45010.022210648145</v>
      </c>
      <c r="H9298" s="1">
        <v>145500</v>
      </c>
      <c r="I9298" t="s">
        <v>980</v>
      </c>
      <c r="J9298" t="s">
        <v>5948</v>
      </c>
    </row>
    <row r="9299" spans="1:10">
      <c r="A9299" t="s">
        <v>18</v>
      </c>
      <c r="B9299" t="s">
        <v>16135</v>
      </c>
      <c r="C9299" t="s">
        <v>1320</v>
      </c>
      <c r="D9299" t="s">
        <v>13</v>
      </c>
      <c r="E9299" t="s">
        <v>14</v>
      </c>
      <c r="F9299" t="s">
        <v>15</v>
      </c>
      <c r="G9299" s="3">
        <v>44969.002372685187</v>
      </c>
      <c r="H9299" s="1">
        <v>155000</v>
      </c>
      <c r="I9299" t="s">
        <v>2970</v>
      </c>
      <c r="J9299" t="s">
        <v>16136</v>
      </c>
    </row>
    <row r="9300" spans="1:10">
      <c r="A9300" t="s">
        <v>10</v>
      </c>
      <c r="B9300" t="s">
        <v>16137</v>
      </c>
      <c r="C9300" t="s">
        <v>5400</v>
      </c>
      <c r="D9300" t="s">
        <v>13</v>
      </c>
      <c r="E9300" t="s">
        <v>14</v>
      </c>
      <c r="F9300" t="s">
        <v>26</v>
      </c>
      <c r="G9300" s="3">
        <v>45238.974907407406</v>
      </c>
      <c r="H9300" s="1">
        <v>184839.453125</v>
      </c>
      <c r="I9300" t="s">
        <v>195</v>
      </c>
    </row>
    <row r="9301" spans="1:10">
      <c r="A9301" t="s">
        <v>33</v>
      </c>
      <c r="B9301" t="s">
        <v>16138</v>
      </c>
      <c r="C9301" t="s">
        <v>411</v>
      </c>
      <c r="D9301" t="s">
        <v>13</v>
      </c>
      <c r="E9301" t="s">
        <v>14</v>
      </c>
      <c r="F9301" t="s">
        <v>411</v>
      </c>
      <c r="G9301" s="3">
        <v>45077.983344907407</v>
      </c>
      <c r="H9301" s="1">
        <v>79200</v>
      </c>
      <c r="I9301" t="s">
        <v>993</v>
      </c>
      <c r="J9301" t="s">
        <v>16139</v>
      </c>
    </row>
    <row r="9302" spans="1:10">
      <c r="A9302" t="s">
        <v>73</v>
      </c>
      <c r="B9302" t="s">
        <v>16140</v>
      </c>
      <c r="C9302" t="s">
        <v>2548</v>
      </c>
      <c r="D9302" t="s">
        <v>13</v>
      </c>
      <c r="E9302" t="s">
        <v>14</v>
      </c>
      <c r="F9302" t="s">
        <v>2549</v>
      </c>
      <c r="G9302" s="3">
        <v>45113.971562500003</v>
      </c>
      <c r="H9302" s="1">
        <v>45000</v>
      </c>
      <c r="I9302" t="s">
        <v>10523</v>
      </c>
      <c r="J9302" t="s">
        <v>16141</v>
      </c>
    </row>
    <row r="9303" spans="1:10">
      <c r="A9303" t="s">
        <v>212</v>
      </c>
      <c r="B9303" t="s">
        <v>16142</v>
      </c>
      <c r="C9303" t="s">
        <v>767</v>
      </c>
      <c r="D9303" t="s">
        <v>1075</v>
      </c>
      <c r="E9303" t="s">
        <v>14</v>
      </c>
      <c r="F9303" t="s">
        <v>26</v>
      </c>
      <c r="G9303" s="3">
        <v>45289.014803240738</v>
      </c>
      <c r="H9303" s="1">
        <v>152650</v>
      </c>
      <c r="I9303" t="s">
        <v>420</v>
      </c>
      <c r="J9303" t="s">
        <v>16143</v>
      </c>
    </row>
    <row r="9304" spans="1:10">
      <c r="A9304" t="s">
        <v>77</v>
      </c>
      <c r="B9304" t="s">
        <v>16144</v>
      </c>
      <c r="C9304" t="s">
        <v>24</v>
      </c>
      <c r="D9304" t="s">
        <v>13</v>
      </c>
      <c r="E9304" t="s">
        <v>25</v>
      </c>
      <c r="F9304" t="s">
        <v>26</v>
      </c>
      <c r="G9304" s="3">
        <v>44927.012442129628</v>
      </c>
      <c r="H9304" s="1">
        <v>90000</v>
      </c>
      <c r="I9304" t="s">
        <v>16145</v>
      </c>
      <c r="J9304" t="s">
        <v>16146</v>
      </c>
    </row>
    <row r="9305" spans="1:10">
      <c r="A9305" t="s">
        <v>10</v>
      </c>
      <c r="B9305" t="s">
        <v>16147</v>
      </c>
      <c r="C9305" t="s">
        <v>24</v>
      </c>
      <c r="D9305" t="s">
        <v>13</v>
      </c>
      <c r="E9305" t="s">
        <v>25</v>
      </c>
      <c r="F9305" t="s">
        <v>26</v>
      </c>
      <c r="G9305" s="3">
        <v>44948.01425925926</v>
      </c>
      <c r="H9305" s="1">
        <v>107330</v>
      </c>
      <c r="I9305" t="s">
        <v>16148</v>
      </c>
      <c r="J9305" t="s">
        <v>16149</v>
      </c>
    </row>
    <row r="9306" spans="1:10">
      <c r="A9306" t="s">
        <v>77</v>
      </c>
      <c r="B9306" t="s">
        <v>77</v>
      </c>
      <c r="C9306" t="s">
        <v>5077</v>
      </c>
      <c r="D9306" t="s">
        <v>13</v>
      </c>
      <c r="E9306" t="s">
        <v>14</v>
      </c>
      <c r="F9306" t="s">
        <v>26</v>
      </c>
      <c r="G9306" s="3">
        <v>45011.960381944446</v>
      </c>
      <c r="H9306" s="1">
        <v>35000</v>
      </c>
      <c r="I9306" t="s">
        <v>7631</v>
      </c>
      <c r="J9306" t="s">
        <v>5185</v>
      </c>
    </row>
    <row r="9307" spans="1:10">
      <c r="A9307" t="s">
        <v>10</v>
      </c>
      <c r="B9307" t="s">
        <v>3429</v>
      </c>
      <c r="C9307" t="s">
        <v>1117</v>
      </c>
      <c r="D9307" t="s">
        <v>13</v>
      </c>
      <c r="E9307" t="s">
        <v>14</v>
      </c>
      <c r="F9307" t="s">
        <v>20</v>
      </c>
      <c r="G9307" s="3">
        <v>45106.018287037034</v>
      </c>
      <c r="H9307" s="1">
        <v>105000</v>
      </c>
      <c r="I9307" t="s">
        <v>7425</v>
      </c>
      <c r="J9307" t="s">
        <v>2412</v>
      </c>
    </row>
    <row r="9308" spans="1:10">
      <c r="A9308" t="s">
        <v>212</v>
      </c>
      <c r="B9308" t="s">
        <v>16150</v>
      </c>
      <c r="C9308" t="s">
        <v>9097</v>
      </c>
      <c r="D9308" t="s">
        <v>13</v>
      </c>
      <c r="E9308" t="s">
        <v>14</v>
      </c>
      <c r="F9308" t="s">
        <v>20</v>
      </c>
      <c r="G9308" s="3">
        <v>44939.0155787037</v>
      </c>
      <c r="H9308" s="1">
        <v>158445</v>
      </c>
      <c r="I9308" t="s">
        <v>16151</v>
      </c>
      <c r="J9308" t="s">
        <v>16152</v>
      </c>
    </row>
    <row r="9309" spans="1:10">
      <c r="A9309" t="s">
        <v>33</v>
      </c>
      <c r="B9309" t="s">
        <v>16153</v>
      </c>
      <c r="C9309" t="s">
        <v>24</v>
      </c>
      <c r="D9309" t="s">
        <v>13</v>
      </c>
      <c r="E9309" t="s">
        <v>25</v>
      </c>
      <c r="F9309" t="s">
        <v>26</v>
      </c>
      <c r="G9309" s="3">
        <v>44943.015289351853</v>
      </c>
      <c r="H9309" s="1">
        <v>55000</v>
      </c>
      <c r="I9309" t="s">
        <v>7759</v>
      </c>
      <c r="J9309" t="s">
        <v>16154</v>
      </c>
    </row>
    <row r="9310" spans="1:10">
      <c r="A9310" t="s">
        <v>10</v>
      </c>
      <c r="B9310" t="s">
        <v>8551</v>
      </c>
      <c r="C9310" t="s">
        <v>1081</v>
      </c>
      <c r="D9310" t="s">
        <v>13</v>
      </c>
      <c r="E9310" t="s">
        <v>14</v>
      </c>
      <c r="F9310" t="s">
        <v>20</v>
      </c>
      <c r="G9310" s="3">
        <v>45029.984733796293</v>
      </c>
      <c r="H9310" s="1">
        <v>122220</v>
      </c>
      <c r="I9310" t="s">
        <v>5414</v>
      </c>
      <c r="J9310" t="s">
        <v>8553</v>
      </c>
    </row>
    <row r="9311" spans="1:10">
      <c r="A9311" t="s">
        <v>33</v>
      </c>
      <c r="B9311" t="s">
        <v>16155</v>
      </c>
      <c r="C9311" t="s">
        <v>6066</v>
      </c>
      <c r="D9311" t="s">
        <v>13</v>
      </c>
      <c r="E9311" t="s">
        <v>14</v>
      </c>
      <c r="F9311" t="s">
        <v>26</v>
      </c>
      <c r="G9311" s="3">
        <v>45204.987581018519</v>
      </c>
      <c r="H9311" s="1">
        <v>26444</v>
      </c>
      <c r="I9311" t="s">
        <v>16156</v>
      </c>
    </row>
    <row r="9312" spans="1:10">
      <c r="A9312" t="s">
        <v>33</v>
      </c>
      <c r="B9312" t="s">
        <v>12676</v>
      </c>
      <c r="C9312" t="s">
        <v>201</v>
      </c>
      <c r="D9312" t="s">
        <v>13</v>
      </c>
      <c r="E9312" t="s">
        <v>14</v>
      </c>
      <c r="F9312" t="s">
        <v>26</v>
      </c>
      <c r="G9312" s="3">
        <v>44927.012476851851</v>
      </c>
      <c r="H9312" s="1">
        <v>55000</v>
      </c>
      <c r="I9312" t="s">
        <v>16157</v>
      </c>
      <c r="J9312" t="s">
        <v>16158</v>
      </c>
    </row>
    <row r="9313" spans="1:10">
      <c r="A9313" t="s">
        <v>10</v>
      </c>
      <c r="B9313" t="s">
        <v>1603</v>
      </c>
      <c r="C9313" t="s">
        <v>75</v>
      </c>
      <c r="D9313" t="s">
        <v>13</v>
      </c>
      <c r="E9313" t="s">
        <v>14</v>
      </c>
      <c r="F9313" t="s">
        <v>26</v>
      </c>
      <c r="G9313" s="3">
        <v>45043.960868055554</v>
      </c>
      <c r="H9313" s="1">
        <v>140000</v>
      </c>
      <c r="I9313" t="s">
        <v>16159</v>
      </c>
      <c r="J9313" t="s">
        <v>624</v>
      </c>
    </row>
    <row r="9314" spans="1:10">
      <c r="A9314" t="s">
        <v>135</v>
      </c>
      <c r="B9314" t="s">
        <v>16160</v>
      </c>
      <c r="C9314" t="s">
        <v>521</v>
      </c>
      <c r="D9314" t="s">
        <v>13</v>
      </c>
      <c r="E9314" t="s">
        <v>14</v>
      </c>
      <c r="F9314" t="s">
        <v>26</v>
      </c>
      <c r="G9314" s="3">
        <v>45180.960555555554</v>
      </c>
      <c r="H9314" s="1">
        <v>140000</v>
      </c>
      <c r="I9314" t="s">
        <v>186</v>
      </c>
    </row>
    <row r="9315" spans="1:10">
      <c r="A9315" t="s">
        <v>18</v>
      </c>
      <c r="B9315" t="s">
        <v>188</v>
      </c>
      <c r="C9315" t="s">
        <v>16161</v>
      </c>
      <c r="D9315" t="s">
        <v>13</v>
      </c>
      <c r="E9315" t="s">
        <v>14</v>
      </c>
      <c r="F9315" t="s">
        <v>2086</v>
      </c>
      <c r="G9315" s="3">
        <v>45007.978587962964</v>
      </c>
      <c r="H9315" s="1">
        <v>79200</v>
      </c>
      <c r="I9315" t="s">
        <v>16162</v>
      </c>
      <c r="J9315" t="s">
        <v>16163</v>
      </c>
    </row>
    <row r="9316" spans="1:10">
      <c r="A9316" t="s">
        <v>135</v>
      </c>
      <c r="B9316" t="s">
        <v>16164</v>
      </c>
      <c r="C9316" t="s">
        <v>201</v>
      </c>
      <c r="D9316" t="s">
        <v>13</v>
      </c>
      <c r="E9316" t="s">
        <v>14</v>
      </c>
      <c r="F9316" t="s">
        <v>26</v>
      </c>
      <c r="G9316" s="3">
        <v>44955.010208333333</v>
      </c>
      <c r="H9316" s="1">
        <v>200000</v>
      </c>
      <c r="I9316" t="s">
        <v>10834</v>
      </c>
      <c r="J9316" t="s">
        <v>15886</v>
      </c>
    </row>
    <row r="9317" spans="1:10">
      <c r="A9317" t="s">
        <v>33</v>
      </c>
      <c r="B9317" t="s">
        <v>16165</v>
      </c>
      <c r="C9317" t="s">
        <v>24</v>
      </c>
      <c r="D9317" t="s">
        <v>13</v>
      </c>
      <c r="E9317" t="s">
        <v>25</v>
      </c>
      <c r="F9317" t="s">
        <v>26</v>
      </c>
      <c r="G9317" s="3">
        <v>45096.988680555558</v>
      </c>
      <c r="H9317" s="1">
        <v>80000</v>
      </c>
      <c r="I9317" t="s">
        <v>16166</v>
      </c>
      <c r="J9317" t="s">
        <v>16167</v>
      </c>
    </row>
    <row r="9318" spans="1:10">
      <c r="A9318" t="s">
        <v>10</v>
      </c>
      <c r="B9318" t="s">
        <v>10</v>
      </c>
      <c r="C9318" t="s">
        <v>1491</v>
      </c>
      <c r="D9318" t="s">
        <v>13</v>
      </c>
      <c r="E9318" t="s">
        <v>14</v>
      </c>
      <c r="F9318" t="s">
        <v>26</v>
      </c>
      <c r="G9318" s="3">
        <v>44949.961944444447</v>
      </c>
      <c r="H9318" s="1">
        <v>70000</v>
      </c>
      <c r="I9318" t="s">
        <v>366</v>
      </c>
    </row>
    <row r="9319" spans="1:10">
      <c r="A9319" t="s">
        <v>10</v>
      </c>
      <c r="B9319" t="s">
        <v>16168</v>
      </c>
      <c r="C9319" t="s">
        <v>84</v>
      </c>
      <c r="D9319" t="s">
        <v>293</v>
      </c>
      <c r="E9319" t="s">
        <v>14</v>
      </c>
      <c r="F9319" t="s">
        <v>26</v>
      </c>
      <c r="G9319" s="3">
        <v>44942.988020833334</v>
      </c>
      <c r="H9319" s="1">
        <v>63977</v>
      </c>
      <c r="I9319" t="s">
        <v>16169</v>
      </c>
    </row>
    <row r="9320" spans="1:10">
      <c r="A9320" t="s">
        <v>18</v>
      </c>
      <c r="B9320" t="s">
        <v>16170</v>
      </c>
      <c r="C9320" t="s">
        <v>171</v>
      </c>
      <c r="D9320" t="s">
        <v>13</v>
      </c>
      <c r="E9320" t="s">
        <v>14</v>
      </c>
      <c r="F9320" t="s">
        <v>171</v>
      </c>
      <c r="G9320" s="3">
        <v>45280.964907407404</v>
      </c>
      <c r="H9320" s="1">
        <v>120000</v>
      </c>
      <c r="I9320" t="s">
        <v>1849</v>
      </c>
      <c r="J9320" t="s">
        <v>338</v>
      </c>
    </row>
    <row r="9321" spans="1:10">
      <c r="A9321" t="s">
        <v>18</v>
      </c>
      <c r="B9321" t="s">
        <v>1294</v>
      </c>
      <c r="C9321" t="s">
        <v>24</v>
      </c>
      <c r="D9321" t="s">
        <v>13</v>
      </c>
      <c r="E9321" t="s">
        <v>25</v>
      </c>
      <c r="F9321" t="s">
        <v>26</v>
      </c>
      <c r="G9321" s="3">
        <v>45169.964942129627</v>
      </c>
      <c r="H9321" s="1">
        <v>146500</v>
      </c>
      <c r="I9321" t="s">
        <v>16171</v>
      </c>
      <c r="J9321" t="s">
        <v>16172</v>
      </c>
    </row>
    <row r="9322" spans="1:10">
      <c r="A9322" t="s">
        <v>33</v>
      </c>
      <c r="B9322" t="s">
        <v>2148</v>
      </c>
      <c r="C9322" t="s">
        <v>13402</v>
      </c>
      <c r="D9322" t="s">
        <v>13</v>
      </c>
      <c r="E9322" t="s">
        <v>14</v>
      </c>
      <c r="F9322" t="s">
        <v>26</v>
      </c>
      <c r="G9322" s="3">
        <v>45040.958402777775</v>
      </c>
      <c r="H9322" s="1">
        <v>107500</v>
      </c>
      <c r="I9322" t="s">
        <v>16173</v>
      </c>
      <c r="J9322" t="s">
        <v>2022</v>
      </c>
    </row>
    <row r="9323" spans="1:10">
      <c r="A9323" t="s">
        <v>33</v>
      </c>
      <c r="B9323" t="s">
        <v>16174</v>
      </c>
      <c r="C9323" t="s">
        <v>3413</v>
      </c>
      <c r="D9323" t="s">
        <v>13</v>
      </c>
      <c r="E9323" t="s">
        <v>14</v>
      </c>
      <c r="F9323" t="s">
        <v>26</v>
      </c>
      <c r="G9323" s="3">
        <v>45119.960868055554</v>
      </c>
      <c r="H9323" s="1">
        <v>105000</v>
      </c>
      <c r="I9323" t="s">
        <v>335</v>
      </c>
      <c r="J9323" t="s">
        <v>16175</v>
      </c>
    </row>
    <row r="9324" spans="1:10">
      <c r="A9324" t="s">
        <v>135</v>
      </c>
      <c r="B9324" t="s">
        <v>13901</v>
      </c>
      <c r="C9324" t="s">
        <v>2616</v>
      </c>
      <c r="D9324" t="s">
        <v>13</v>
      </c>
      <c r="E9324" t="s">
        <v>14</v>
      </c>
      <c r="F9324" t="s">
        <v>26</v>
      </c>
      <c r="G9324" s="3">
        <v>45030.959166666667</v>
      </c>
      <c r="H9324" s="1">
        <v>145000</v>
      </c>
      <c r="I9324" t="s">
        <v>4185</v>
      </c>
      <c r="J9324" t="s">
        <v>16176</v>
      </c>
    </row>
    <row r="9325" spans="1:10">
      <c r="A9325" t="s">
        <v>10</v>
      </c>
      <c r="B9325" t="s">
        <v>2933</v>
      </c>
      <c r="C9325" t="s">
        <v>16177</v>
      </c>
      <c r="D9325" t="s">
        <v>13</v>
      </c>
      <c r="E9325" t="s">
        <v>14</v>
      </c>
      <c r="F9325" t="s">
        <v>26</v>
      </c>
      <c r="G9325" s="3">
        <v>45071.986840277779</v>
      </c>
      <c r="H9325" s="1">
        <v>132368</v>
      </c>
      <c r="I9325" t="s">
        <v>1367</v>
      </c>
    </row>
    <row r="9326" spans="1:10">
      <c r="A9326" t="s">
        <v>18</v>
      </c>
      <c r="B9326" t="s">
        <v>16178</v>
      </c>
      <c r="C9326" t="s">
        <v>170</v>
      </c>
      <c r="D9326" t="s">
        <v>13</v>
      </c>
      <c r="E9326" t="s">
        <v>14</v>
      </c>
      <c r="F9326" t="s">
        <v>171</v>
      </c>
      <c r="G9326" s="3">
        <v>45047.967488425929</v>
      </c>
      <c r="H9326" s="1">
        <v>79200</v>
      </c>
      <c r="I9326" t="s">
        <v>2509</v>
      </c>
      <c r="J9326" t="s">
        <v>16179</v>
      </c>
    </row>
    <row r="9327" spans="1:10">
      <c r="A9327" t="s">
        <v>33</v>
      </c>
      <c r="B9327" t="s">
        <v>16180</v>
      </c>
      <c r="C9327" t="s">
        <v>24</v>
      </c>
      <c r="D9327" t="s">
        <v>13</v>
      </c>
      <c r="E9327" t="s">
        <v>25</v>
      </c>
      <c r="F9327" t="s">
        <v>26</v>
      </c>
      <c r="G9327" s="3">
        <v>44992.95994212963</v>
      </c>
      <c r="H9327" s="1">
        <v>75000</v>
      </c>
      <c r="I9327" t="s">
        <v>128</v>
      </c>
      <c r="J9327" t="s">
        <v>16181</v>
      </c>
    </row>
    <row r="9328" spans="1:10">
      <c r="A9328" t="s">
        <v>77</v>
      </c>
      <c r="B9328" t="s">
        <v>16182</v>
      </c>
      <c r="C9328" t="s">
        <v>24</v>
      </c>
      <c r="D9328" t="s">
        <v>13</v>
      </c>
      <c r="E9328" t="s">
        <v>25</v>
      </c>
      <c r="F9328" t="s">
        <v>20</v>
      </c>
      <c r="G9328" s="3">
        <v>45261.98914351852</v>
      </c>
      <c r="H9328" s="1">
        <v>72500</v>
      </c>
      <c r="I9328" t="s">
        <v>16183</v>
      </c>
      <c r="J9328" t="s">
        <v>16184</v>
      </c>
    </row>
    <row r="9329" spans="1:10">
      <c r="A9329" t="s">
        <v>33</v>
      </c>
      <c r="B9329" t="s">
        <v>1437</v>
      </c>
      <c r="C9329" t="s">
        <v>4700</v>
      </c>
      <c r="D9329" t="s">
        <v>13</v>
      </c>
      <c r="E9329" t="s">
        <v>14</v>
      </c>
      <c r="F9329" t="s">
        <v>20</v>
      </c>
      <c r="G9329" s="3">
        <v>45274.01902777778</v>
      </c>
      <c r="H9329" s="1">
        <v>69114.5</v>
      </c>
      <c r="I9329" t="s">
        <v>15925</v>
      </c>
      <c r="J9329" t="s">
        <v>16185</v>
      </c>
    </row>
    <row r="9330" spans="1:10">
      <c r="A9330" t="s">
        <v>77</v>
      </c>
      <c r="B9330" t="s">
        <v>16186</v>
      </c>
      <c r="C9330" t="s">
        <v>24</v>
      </c>
      <c r="D9330" t="s">
        <v>13</v>
      </c>
      <c r="E9330" t="s">
        <v>25</v>
      </c>
      <c r="F9330" t="s">
        <v>2316</v>
      </c>
      <c r="G9330" s="3">
        <v>45149.01054398148</v>
      </c>
      <c r="H9330" s="1">
        <v>82500</v>
      </c>
      <c r="I9330" t="s">
        <v>4966</v>
      </c>
      <c r="J9330" t="s">
        <v>16187</v>
      </c>
    </row>
    <row r="9331" spans="1:10">
      <c r="A9331" t="s">
        <v>73</v>
      </c>
      <c r="B9331" t="s">
        <v>73</v>
      </c>
      <c r="C9331" t="s">
        <v>16188</v>
      </c>
      <c r="D9331" t="s">
        <v>1075</v>
      </c>
      <c r="E9331" t="s">
        <v>14</v>
      </c>
      <c r="F9331" t="s">
        <v>26</v>
      </c>
      <c r="G9331" s="3">
        <v>45242.993125000001</v>
      </c>
      <c r="H9331" s="1">
        <v>184000</v>
      </c>
      <c r="I9331" t="s">
        <v>120</v>
      </c>
      <c r="J9331" t="s">
        <v>4662</v>
      </c>
    </row>
    <row r="9332" spans="1:10">
      <c r="A9332" t="s">
        <v>18</v>
      </c>
      <c r="B9332" t="s">
        <v>16189</v>
      </c>
      <c r="C9332" t="s">
        <v>108</v>
      </c>
      <c r="D9332" t="s">
        <v>13</v>
      </c>
      <c r="E9332" t="s">
        <v>14</v>
      </c>
      <c r="F9332" t="s">
        <v>26</v>
      </c>
      <c r="G9332" s="3">
        <v>45078.975462962961</v>
      </c>
      <c r="H9332" s="1">
        <v>200500</v>
      </c>
      <c r="I9332" t="s">
        <v>4771</v>
      </c>
      <c r="J9332" t="s">
        <v>16190</v>
      </c>
    </row>
    <row r="9333" spans="1:10">
      <c r="A9333" t="s">
        <v>10</v>
      </c>
      <c r="B9333" t="s">
        <v>1495</v>
      </c>
      <c r="C9333" t="s">
        <v>232</v>
      </c>
      <c r="D9333" t="s">
        <v>13</v>
      </c>
      <c r="E9333" t="s">
        <v>14</v>
      </c>
      <c r="F9333" t="s">
        <v>26</v>
      </c>
      <c r="G9333" s="3">
        <v>45104.960497685184</v>
      </c>
      <c r="H9333" s="1">
        <v>162000</v>
      </c>
      <c r="I9333" t="s">
        <v>16191</v>
      </c>
      <c r="J9333" t="s">
        <v>16192</v>
      </c>
    </row>
    <row r="9334" spans="1:10">
      <c r="A9334" t="s">
        <v>10</v>
      </c>
      <c r="B9334" t="s">
        <v>3429</v>
      </c>
      <c r="C9334" t="s">
        <v>676</v>
      </c>
      <c r="D9334" t="s">
        <v>13</v>
      </c>
      <c r="E9334" t="s">
        <v>14</v>
      </c>
      <c r="F9334" t="s">
        <v>20</v>
      </c>
      <c r="G9334" s="3">
        <v>45184.984120370369</v>
      </c>
      <c r="H9334" s="1">
        <v>135000</v>
      </c>
      <c r="I9334" t="s">
        <v>16193</v>
      </c>
      <c r="J9334" t="s">
        <v>613</v>
      </c>
    </row>
    <row r="9335" spans="1:10">
      <c r="A9335" t="s">
        <v>10</v>
      </c>
      <c r="B9335" t="s">
        <v>16194</v>
      </c>
      <c r="C9335" t="s">
        <v>16195</v>
      </c>
      <c r="D9335" t="s">
        <v>13</v>
      </c>
      <c r="E9335" t="s">
        <v>14</v>
      </c>
      <c r="F9335" t="s">
        <v>26</v>
      </c>
      <c r="G9335" s="3">
        <v>45079.960347222222</v>
      </c>
      <c r="H9335" s="1">
        <v>89150</v>
      </c>
      <c r="I9335" t="s">
        <v>16196</v>
      </c>
      <c r="J9335" t="s">
        <v>16197</v>
      </c>
    </row>
    <row r="9336" spans="1:10">
      <c r="A9336" t="s">
        <v>10</v>
      </c>
      <c r="B9336" t="s">
        <v>3429</v>
      </c>
      <c r="C9336" t="s">
        <v>119</v>
      </c>
      <c r="D9336" t="s">
        <v>13</v>
      </c>
      <c r="E9336" t="s">
        <v>14</v>
      </c>
      <c r="F9336" t="s">
        <v>26</v>
      </c>
      <c r="G9336" s="3">
        <v>44943.991423611114</v>
      </c>
      <c r="H9336" s="1">
        <v>72272</v>
      </c>
      <c r="I9336" t="s">
        <v>14361</v>
      </c>
    </row>
    <row r="9337" spans="1:10">
      <c r="A9337" t="s">
        <v>10</v>
      </c>
      <c r="B9337" t="s">
        <v>2483</v>
      </c>
      <c r="C9337" t="s">
        <v>901</v>
      </c>
      <c r="D9337" t="s">
        <v>13</v>
      </c>
      <c r="E9337" t="s">
        <v>14</v>
      </c>
      <c r="F9337" t="s">
        <v>20</v>
      </c>
      <c r="G9337" s="3">
        <v>45214.993541666663</v>
      </c>
      <c r="H9337" s="1">
        <v>102754.5</v>
      </c>
      <c r="I9337" t="s">
        <v>3619</v>
      </c>
    </row>
    <row r="9338" spans="1:10">
      <c r="A9338" t="s">
        <v>33</v>
      </c>
      <c r="B9338" t="s">
        <v>16198</v>
      </c>
      <c r="C9338" t="s">
        <v>1320</v>
      </c>
      <c r="D9338" t="s">
        <v>13</v>
      </c>
      <c r="E9338" t="s">
        <v>14</v>
      </c>
      <c r="F9338" t="s">
        <v>15</v>
      </c>
      <c r="G9338" s="3">
        <v>45161.974131944444</v>
      </c>
      <c r="H9338" s="1">
        <v>63000</v>
      </c>
      <c r="I9338" t="s">
        <v>2970</v>
      </c>
      <c r="J9338" t="s">
        <v>230</v>
      </c>
    </row>
    <row r="9339" spans="1:10">
      <c r="A9339" t="s">
        <v>135</v>
      </c>
      <c r="B9339" t="s">
        <v>16199</v>
      </c>
      <c r="C9339" t="s">
        <v>232</v>
      </c>
      <c r="D9339" t="s">
        <v>13</v>
      </c>
      <c r="E9339" t="s">
        <v>14</v>
      </c>
      <c r="F9339" t="s">
        <v>26</v>
      </c>
      <c r="G9339" s="3">
        <v>45168.958344907405</v>
      </c>
      <c r="H9339" s="1">
        <v>97216</v>
      </c>
      <c r="I9339" t="s">
        <v>16017</v>
      </c>
      <c r="J9339" t="s">
        <v>316</v>
      </c>
    </row>
    <row r="9340" spans="1:10">
      <c r="A9340" t="s">
        <v>33</v>
      </c>
      <c r="B9340" t="s">
        <v>208</v>
      </c>
      <c r="C9340" t="s">
        <v>119</v>
      </c>
      <c r="D9340" t="s">
        <v>13</v>
      </c>
      <c r="E9340" t="s">
        <v>14</v>
      </c>
      <c r="F9340" t="s">
        <v>26</v>
      </c>
      <c r="G9340" s="3">
        <v>45273.958738425928</v>
      </c>
      <c r="H9340" s="1">
        <v>70000</v>
      </c>
      <c r="I9340" t="s">
        <v>7773</v>
      </c>
    </row>
    <row r="9341" spans="1:10">
      <c r="A9341" t="s">
        <v>73</v>
      </c>
      <c r="B9341" t="s">
        <v>5121</v>
      </c>
      <c r="C9341" t="s">
        <v>977</v>
      </c>
      <c r="D9341" t="s">
        <v>1075</v>
      </c>
      <c r="E9341" t="s">
        <v>14</v>
      </c>
      <c r="F9341" t="s">
        <v>20</v>
      </c>
      <c r="G9341" s="3">
        <v>45283.99291666667</v>
      </c>
      <c r="H9341" s="1">
        <v>184000</v>
      </c>
      <c r="I9341" t="s">
        <v>15895</v>
      </c>
      <c r="J9341" t="s">
        <v>16200</v>
      </c>
    </row>
    <row r="9342" spans="1:10">
      <c r="A9342" t="s">
        <v>33</v>
      </c>
      <c r="B9342" t="s">
        <v>16201</v>
      </c>
      <c r="C9342" t="s">
        <v>136</v>
      </c>
      <c r="D9342" t="s">
        <v>13</v>
      </c>
      <c r="E9342" t="s">
        <v>14</v>
      </c>
      <c r="F9342" t="s">
        <v>26</v>
      </c>
      <c r="G9342" s="3">
        <v>45257.958877314813</v>
      </c>
      <c r="H9342" s="1">
        <v>117500</v>
      </c>
      <c r="I9342" t="s">
        <v>16202</v>
      </c>
      <c r="J9342" t="s">
        <v>16203</v>
      </c>
    </row>
    <row r="9343" spans="1:10">
      <c r="A9343" t="s">
        <v>33</v>
      </c>
      <c r="B9343" t="s">
        <v>33</v>
      </c>
      <c r="C9343" t="s">
        <v>2820</v>
      </c>
      <c r="D9343" t="s">
        <v>13</v>
      </c>
      <c r="E9343" t="s">
        <v>14</v>
      </c>
      <c r="F9343" t="s">
        <v>26</v>
      </c>
      <c r="G9343" s="3">
        <v>45134.004004629627</v>
      </c>
      <c r="H9343" s="1">
        <v>150000</v>
      </c>
      <c r="I9343" t="s">
        <v>4497</v>
      </c>
      <c r="J9343" t="s">
        <v>4280</v>
      </c>
    </row>
    <row r="9344" spans="1:10">
      <c r="A9344" t="s">
        <v>33</v>
      </c>
      <c r="B9344" t="s">
        <v>33</v>
      </c>
      <c r="C9344" t="s">
        <v>1233</v>
      </c>
      <c r="D9344" t="s">
        <v>13</v>
      </c>
      <c r="E9344" t="s">
        <v>14</v>
      </c>
      <c r="F9344" t="s">
        <v>26</v>
      </c>
      <c r="G9344" s="3">
        <v>45259.958703703705</v>
      </c>
      <c r="H9344" s="1">
        <v>75000</v>
      </c>
      <c r="I9344" t="s">
        <v>16204</v>
      </c>
      <c r="J9344" t="s">
        <v>16205</v>
      </c>
    </row>
    <row r="9345" spans="1:10">
      <c r="A9345" t="s">
        <v>10</v>
      </c>
      <c r="B9345" t="s">
        <v>10</v>
      </c>
      <c r="C9345" t="s">
        <v>26</v>
      </c>
      <c r="D9345" t="s">
        <v>13</v>
      </c>
      <c r="E9345" t="s">
        <v>14</v>
      </c>
      <c r="F9345" t="s">
        <v>20</v>
      </c>
      <c r="G9345" s="3">
        <v>45151.979803240742</v>
      </c>
      <c r="H9345" s="1">
        <v>75874</v>
      </c>
      <c r="I9345" t="s">
        <v>5576</v>
      </c>
      <c r="J9345" t="s">
        <v>16206</v>
      </c>
    </row>
    <row r="9346" spans="1:10">
      <c r="A9346" t="s">
        <v>10</v>
      </c>
      <c r="B9346" t="s">
        <v>16207</v>
      </c>
      <c r="C9346" t="s">
        <v>56</v>
      </c>
      <c r="D9346" t="s">
        <v>13</v>
      </c>
      <c r="E9346" t="s">
        <v>14</v>
      </c>
      <c r="F9346" t="s">
        <v>20</v>
      </c>
      <c r="G9346" s="3">
        <v>45201.986145833333</v>
      </c>
      <c r="H9346" s="1">
        <v>165450</v>
      </c>
      <c r="I9346" t="s">
        <v>2832</v>
      </c>
      <c r="J9346" t="s">
        <v>316</v>
      </c>
    </row>
    <row r="9347" spans="1:10">
      <c r="A9347" t="s">
        <v>73</v>
      </c>
      <c r="B9347" t="s">
        <v>73</v>
      </c>
      <c r="C9347" t="s">
        <v>24</v>
      </c>
      <c r="D9347" t="s">
        <v>13</v>
      </c>
      <c r="E9347" t="s">
        <v>25</v>
      </c>
      <c r="F9347" t="s">
        <v>20</v>
      </c>
      <c r="G9347" s="3">
        <v>45083.003379629627</v>
      </c>
      <c r="H9347" s="1">
        <v>115000</v>
      </c>
      <c r="I9347" t="s">
        <v>16208</v>
      </c>
    </row>
    <row r="9348" spans="1:10">
      <c r="A9348" t="s">
        <v>212</v>
      </c>
      <c r="B9348" t="s">
        <v>16209</v>
      </c>
      <c r="C9348" t="s">
        <v>115</v>
      </c>
      <c r="D9348" t="s">
        <v>13</v>
      </c>
      <c r="E9348" t="s">
        <v>14</v>
      </c>
      <c r="F9348" t="s">
        <v>20</v>
      </c>
      <c r="G9348" s="3">
        <v>45252.029907407406</v>
      </c>
      <c r="H9348" s="1">
        <v>135000</v>
      </c>
      <c r="I9348" t="s">
        <v>15540</v>
      </c>
      <c r="J9348" t="s">
        <v>16210</v>
      </c>
    </row>
    <row r="9349" spans="1:10">
      <c r="A9349" t="s">
        <v>33</v>
      </c>
      <c r="B9349" t="s">
        <v>5139</v>
      </c>
      <c r="C9349" t="s">
        <v>1105</v>
      </c>
      <c r="D9349" t="s">
        <v>13</v>
      </c>
      <c r="E9349" t="s">
        <v>14</v>
      </c>
      <c r="F9349" t="s">
        <v>26</v>
      </c>
      <c r="G9349" s="3">
        <v>45113.959108796298</v>
      </c>
      <c r="H9349" s="1">
        <v>170000</v>
      </c>
      <c r="I9349" t="s">
        <v>5633</v>
      </c>
      <c r="J9349" t="s">
        <v>5634</v>
      </c>
    </row>
    <row r="9350" spans="1:10">
      <c r="A9350" t="s">
        <v>33</v>
      </c>
      <c r="B9350" t="s">
        <v>2388</v>
      </c>
      <c r="C9350" t="s">
        <v>897</v>
      </c>
      <c r="D9350" t="s">
        <v>13</v>
      </c>
      <c r="E9350" t="s">
        <v>14</v>
      </c>
      <c r="F9350" t="s">
        <v>262</v>
      </c>
      <c r="G9350" s="3">
        <v>45015.983194444445</v>
      </c>
      <c r="H9350" s="1">
        <v>105650</v>
      </c>
      <c r="I9350" t="s">
        <v>5734</v>
      </c>
      <c r="J9350" t="s">
        <v>16211</v>
      </c>
    </row>
    <row r="9351" spans="1:10">
      <c r="A9351" t="s">
        <v>10</v>
      </c>
      <c r="B9351" t="s">
        <v>16212</v>
      </c>
      <c r="C9351" t="s">
        <v>411</v>
      </c>
      <c r="D9351" t="s">
        <v>13</v>
      </c>
      <c r="E9351" t="s">
        <v>14</v>
      </c>
      <c r="F9351" t="s">
        <v>411</v>
      </c>
      <c r="G9351" s="3">
        <v>45133.994849537034</v>
      </c>
      <c r="H9351" s="1">
        <v>90670</v>
      </c>
      <c r="I9351" t="s">
        <v>16213</v>
      </c>
      <c r="J9351" t="s">
        <v>624</v>
      </c>
    </row>
    <row r="9352" spans="1:10">
      <c r="A9352" t="s">
        <v>10</v>
      </c>
      <c r="B9352" t="s">
        <v>5149</v>
      </c>
      <c r="C9352" t="s">
        <v>24</v>
      </c>
      <c r="D9352" t="s">
        <v>13</v>
      </c>
      <c r="E9352" t="s">
        <v>25</v>
      </c>
      <c r="F9352" t="s">
        <v>26</v>
      </c>
      <c r="G9352" s="3">
        <v>44964.960034722222</v>
      </c>
      <c r="H9352" s="1">
        <v>155000</v>
      </c>
      <c r="I9352" t="s">
        <v>335</v>
      </c>
      <c r="J9352" t="s">
        <v>16214</v>
      </c>
    </row>
    <row r="9353" spans="1:10">
      <c r="A9353" t="s">
        <v>33</v>
      </c>
      <c r="B9353" t="s">
        <v>10831</v>
      </c>
      <c r="C9353" t="s">
        <v>162</v>
      </c>
      <c r="D9353" t="s">
        <v>1075</v>
      </c>
      <c r="E9353" t="s">
        <v>14</v>
      </c>
      <c r="F9353" t="s">
        <v>162</v>
      </c>
      <c r="G9353" s="3">
        <v>45241.967418981483</v>
      </c>
      <c r="H9353" s="1">
        <v>109000</v>
      </c>
      <c r="I9353" t="s">
        <v>7807</v>
      </c>
      <c r="J9353" t="s">
        <v>16215</v>
      </c>
    </row>
    <row r="9354" spans="1:10">
      <c r="A9354" t="s">
        <v>33</v>
      </c>
      <c r="B9354" t="s">
        <v>16216</v>
      </c>
      <c r="C9354" t="s">
        <v>536</v>
      </c>
      <c r="D9354" t="s">
        <v>13</v>
      </c>
      <c r="E9354" t="s">
        <v>14</v>
      </c>
      <c r="F9354" t="s">
        <v>26</v>
      </c>
      <c r="G9354" s="3">
        <v>45055.95857638889</v>
      </c>
      <c r="H9354" s="1">
        <v>92500</v>
      </c>
      <c r="I9354" t="s">
        <v>13358</v>
      </c>
      <c r="J9354" t="s">
        <v>4956</v>
      </c>
    </row>
    <row r="9355" spans="1:10">
      <c r="A9355" t="s">
        <v>10</v>
      </c>
      <c r="B9355" t="s">
        <v>10</v>
      </c>
      <c r="C9355" t="s">
        <v>411</v>
      </c>
      <c r="D9355" t="s">
        <v>13</v>
      </c>
      <c r="E9355" t="s">
        <v>14</v>
      </c>
      <c r="F9355" t="s">
        <v>411</v>
      </c>
      <c r="G9355" s="3">
        <v>44938.991249999999</v>
      </c>
      <c r="H9355" s="1">
        <v>157500</v>
      </c>
      <c r="I9355" t="s">
        <v>974</v>
      </c>
      <c r="J9355" t="s">
        <v>16217</v>
      </c>
    </row>
    <row r="9356" spans="1:10">
      <c r="A9356" t="s">
        <v>10</v>
      </c>
      <c r="B9356" t="s">
        <v>16218</v>
      </c>
      <c r="C9356" t="s">
        <v>9710</v>
      </c>
      <c r="D9356" t="s">
        <v>13</v>
      </c>
      <c r="E9356" t="s">
        <v>14</v>
      </c>
      <c r="F9356" t="s">
        <v>26</v>
      </c>
      <c r="G9356" s="3">
        <v>45034.961145833331</v>
      </c>
      <c r="H9356" s="1">
        <v>122500</v>
      </c>
      <c r="I9356" t="s">
        <v>16219</v>
      </c>
      <c r="J9356" t="s">
        <v>16220</v>
      </c>
    </row>
    <row r="9357" spans="1:10">
      <c r="A9357" t="s">
        <v>10</v>
      </c>
      <c r="B9357" t="s">
        <v>16221</v>
      </c>
      <c r="C9357" t="s">
        <v>75</v>
      </c>
      <c r="D9357" t="s">
        <v>13</v>
      </c>
      <c r="E9357" t="s">
        <v>14</v>
      </c>
      <c r="F9357" t="s">
        <v>26</v>
      </c>
      <c r="G9357" s="3">
        <v>45099.960972222223</v>
      </c>
      <c r="H9357" s="1">
        <v>157500</v>
      </c>
      <c r="I9357" t="s">
        <v>3626</v>
      </c>
      <c r="J9357" t="s">
        <v>4907</v>
      </c>
    </row>
    <row r="9358" spans="1:10">
      <c r="A9358" t="s">
        <v>212</v>
      </c>
      <c r="B9358" t="s">
        <v>12525</v>
      </c>
      <c r="C9358" t="s">
        <v>24</v>
      </c>
      <c r="D9358" t="s">
        <v>13</v>
      </c>
      <c r="E9358" t="s">
        <v>25</v>
      </c>
      <c r="F9358" t="s">
        <v>20</v>
      </c>
      <c r="G9358" s="3">
        <v>45285.999282407407</v>
      </c>
      <c r="H9358" s="1">
        <v>152500</v>
      </c>
      <c r="I9358" t="s">
        <v>16222</v>
      </c>
      <c r="J9358" t="s">
        <v>316</v>
      </c>
    </row>
    <row r="9359" spans="1:10">
      <c r="A9359" t="s">
        <v>10</v>
      </c>
      <c r="B9359" t="s">
        <v>10</v>
      </c>
      <c r="C9359" t="s">
        <v>2649</v>
      </c>
      <c r="D9359" t="s">
        <v>13</v>
      </c>
      <c r="E9359" t="s">
        <v>14</v>
      </c>
      <c r="F9359" t="s">
        <v>171</v>
      </c>
      <c r="G9359" s="3">
        <v>44936.977523148147</v>
      </c>
      <c r="H9359" s="1">
        <v>87307.5</v>
      </c>
      <c r="I9359" t="s">
        <v>16223</v>
      </c>
      <c r="J9359" t="s">
        <v>16224</v>
      </c>
    </row>
    <row r="9360" spans="1:10">
      <c r="A9360" t="s">
        <v>10</v>
      </c>
      <c r="B9360" t="s">
        <v>3371</v>
      </c>
      <c r="C9360" t="s">
        <v>7635</v>
      </c>
      <c r="D9360" t="s">
        <v>13</v>
      </c>
      <c r="E9360" t="s">
        <v>14</v>
      </c>
      <c r="F9360" t="s">
        <v>26</v>
      </c>
      <c r="G9360" s="3">
        <v>45113.981238425928</v>
      </c>
      <c r="H9360" s="1">
        <v>157934</v>
      </c>
      <c r="I9360" t="s">
        <v>2931</v>
      </c>
    </row>
    <row r="9361" spans="1:10">
      <c r="A9361" t="s">
        <v>18</v>
      </c>
      <c r="B9361" t="s">
        <v>16225</v>
      </c>
      <c r="C9361" t="s">
        <v>1175</v>
      </c>
      <c r="D9361" t="s">
        <v>1075</v>
      </c>
      <c r="E9361" t="s">
        <v>14</v>
      </c>
      <c r="F9361" t="s">
        <v>20</v>
      </c>
      <c r="G9361" s="3">
        <v>45283.992962962962</v>
      </c>
      <c r="H9361" s="1">
        <v>211000</v>
      </c>
      <c r="I9361" t="s">
        <v>15895</v>
      </c>
      <c r="J9361" t="s">
        <v>16226</v>
      </c>
    </row>
    <row r="9362" spans="1:10">
      <c r="A9362" t="s">
        <v>10</v>
      </c>
      <c r="B9362" t="s">
        <v>7676</v>
      </c>
      <c r="C9362" t="s">
        <v>232</v>
      </c>
      <c r="D9362" t="s">
        <v>13</v>
      </c>
      <c r="E9362" t="s">
        <v>14</v>
      </c>
      <c r="F9362" t="s">
        <v>26</v>
      </c>
      <c r="G9362" s="3">
        <v>45125.959953703707</v>
      </c>
      <c r="H9362" s="1">
        <v>151500</v>
      </c>
      <c r="I9362" t="s">
        <v>5470</v>
      </c>
      <c r="J9362" t="s">
        <v>819</v>
      </c>
    </row>
    <row r="9363" spans="1:10">
      <c r="A9363" t="s">
        <v>33</v>
      </c>
      <c r="B9363" t="s">
        <v>16227</v>
      </c>
      <c r="C9363" t="s">
        <v>24</v>
      </c>
      <c r="D9363" t="s">
        <v>13</v>
      </c>
      <c r="E9363" t="s">
        <v>25</v>
      </c>
      <c r="F9363" t="s">
        <v>26</v>
      </c>
      <c r="G9363" s="3">
        <v>45033.958298611113</v>
      </c>
      <c r="H9363" s="1">
        <v>120000</v>
      </c>
      <c r="I9363" t="s">
        <v>16228</v>
      </c>
      <c r="J9363" t="s">
        <v>13437</v>
      </c>
    </row>
    <row r="9364" spans="1:10">
      <c r="A9364" t="s">
        <v>212</v>
      </c>
      <c r="B9364" t="s">
        <v>16229</v>
      </c>
      <c r="C9364" t="s">
        <v>666</v>
      </c>
      <c r="D9364" t="s">
        <v>13</v>
      </c>
      <c r="E9364" t="s">
        <v>14</v>
      </c>
      <c r="F9364" t="s">
        <v>666</v>
      </c>
      <c r="G9364" s="3">
        <v>44977.998240740744</v>
      </c>
      <c r="H9364" s="1">
        <v>157500</v>
      </c>
      <c r="I9364" t="s">
        <v>3223</v>
      </c>
      <c r="J9364" t="s">
        <v>16230</v>
      </c>
    </row>
    <row r="9365" spans="1:10">
      <c r="A9365" t="s">
        <v>18</v>
      </c>
      <c r="B9365" t="s">
        <v>18</v>
      </c>
      <c r="C9365" t="s">
        <v>232</v>
      </c>
      <c r="D9365" t="s">
        <v>13</v>
      </c>
      <c r="E9365" t="s">
        <v>14</v>
      </c>
      <c r="F9365" t="s">
        <v>26</v>
      </c>
      <c r="G9365" s="3">
        <v>44943.016365740739</v>
      </c>
      <c r="H9365" s="1">
        <v>80000</v>
      </c>
      <c r="I9365" t="s">
        <v>16231</v>
      </c>
    </row>
    <row r="9366" spans="1:10">
      <c r="A9366" t="s">
        <v>33</v>
      </c>
      <c r="B9366" t="s">
        <v>43</v>
      </c>
      <c r="C9366" t="s">
        <v>6230</v>
      </c>
      <c r="D9366" t="s">
        <v>13</v>
      </c>
      <c r="E9366" t="s">
        <v>14</v>
      </c>
      <c r="F9366" t="s">
        <v>26</v>
      </c>
      <c r="G9366" s="3">
        <v>44992.959826388891</v>
      </c>
      <c r="H9366" s="1">
        <v>103600</v>
      </c>
      <c r="I9366" t="s">
        <v>45</v>
      </c>
      <c r="J9366" t="s">
        <v>46</v>
      </c>
    </row>
    <row r="9367" spans="1:10">
      <c r="A9367" t="s">
        <v>33</v>
      </c>
      <c r="B9367" t="s">
        <v>16232</v>
      </c>
      <c r="C9367" t="s">
        <v>24</v>
      </c>
      <c r="D9367" t="s">
        <v>13</v>
      </c>
      <c r="E9367" t="s">
        <v>25</v>
      </c>
      <c r="F9367" t="s">
        <v>26</v>
      </c>
      <c r="G9367" s="3">
        <v>45185.959317129629</v>
      </c>
      <c r="H9367" s="1">
        <v>112850</v>
      </c>
      <c r="I9367" t="s">
        <v>3626</v>
      </c>
      <c r="J9367" t="s">
        <v>16233</v>
      </c>
    </row>
    <row r="9368" spans="1:10">
      <c r="A9368" t="s">
        <v>212</v>
      </c>
      <c r="B9368" t="s">
        <v>212</v>
      </c>
      <c r="C9368" t="s">
        <v>16234</v>
      </c>
      <c r="D9368" t="s">
        <v>13</v>
      </c>
      <c r="E9368" t="s">
        <v>14</v>
      </c>
      <c r="F9368" t="s">
        <v>26</v>
      </c>
      <c r="G9368" s="3">
        <v>45227.959537037037</v>
      </c>
      <c r="H9368" s="1">
        <v>166075</v>
      </c>
      <c r="I9368" t="s">
        <v>729</v>
      </c>
      <c r="J9368" t="s">
        <v>16235</v>
      </c>
    </row>
    <row r="9369" spans="1:10">
      <c r="A9369" t="s">
        <v>10</v>
      </c>
      <c r="B9369" t="s">
        <v>549</v>
      </c>
      <c r="C9369" t="s">
        <v>4675</v>
      </c>
      <c r="D9369" t="s">
        <v>13</v>
      </c>
      <c r="E9369" t="s">
        <v>14</v>
      </c>
      <c r="F9369" t="s">
        <v>26</v>
      </c>
      <c r="G9369" s="3">
        <v>44950.017500000002</v>
      </c>
      <c r="H9369" s="1">
        <v>149946.5</v>
      </c>
      <c r="I9369" t="s">
        <v>12559</v>
      </c>
    </row>
    <row r="9370" spans="1:10">
      <c r="A9370" t="s">
        <v>10</v>
      </c>
      <c r="B9370" t="s">
        <v>16236</v>
      </c>
      <c r="C9370" t="s">
        <v>24</v>
      </c>
      <c r="D9370" t="s">
        <v>13</v>
      </c>
      <c r="E9370" t="s">
        <v>25</v>
      </c>
      <c r="F9370" t="s">
        <v>20</v>
      </c>
      <c r="G9370" s="3">
        <v>45011.990729166668</v>
      </c>
      <c r="H9370" s="1">
        <v>320000</v>
      </c>
      <c r="I9370" t="s">
        <v>16237</v>
      </c>
      <c r="J9370" t="s">
        <v>16238</v>
      </c>
    </row>
    <row r="9371" spans="1:10">
      <c r="A9371" t="s">
        <v>106</v>
      </c>
      <c r="B9371" t="s">
        <v>16239</v>
      </c>
      <c r="C9371" t="s">
        <v>3478</v>
      </c>
      <c r="D9371" t="s">
        <v>13</v>
      </c>
      <c r="E9371" t="s">
        <v>14</v>
      </c>
      <c r="F9371" t="s">
        <v>26</v>
      </c>
      <c r="G9371" s="3">
        <v>45212.959131944444</v>
      </c>
      <c r="H9371" s="1">
        <v>107500</v>
      </c>
      <c r="I9371" t="s">
        <v>16240</v>
      </c>
      <c r="J9371" t="s">
        <v>16241</v>
      </c>
    </row>
    <row r="9372" spans="1:10">
      <c r="A9372" t="s">
        <v>10</v>
      </c>
      <c r="B9372" t="s">
        <v>16242</v>
      </c>
      <c r="C9372" t="s">
        <v>1117</v>
      </c>
      <c r="D9372" t="s">
        <v>13</v>
      </c>
      <c r="E9372" t="s">
        <v>14</v>
      </c>
      <c r="F9372" t="s">
        <v>20</v>
      </c>
      <c r="G9372" s="3">
        <v>45149.00644675926</v>
      </c>
      <c r="H9372" s="1">
        <v>71000</v>
      </c>
      <c r="I9372" t="s">
        <v>16243</v>
      </c>
    </row>
    <row r="9373" spans="1:10">
      <c r="A9373" t="s">
        <v>33</v>
      </c>
      <c r="B9373" t="s">
        <v>16244</v>
      </c>
      <c r="C9373" t="s">
        <v>10761</v>
      </c>
      <c r="D9373" t="s">
        <v>13</v>
      </c>
      <c r="E9373" t="s">
        <v>14</v>
      </c>
      <c r="F9373" t="s">
        <v>26</v>
      </c>
      <c r="G9373" s="3">
        <v>45114.958703703705</v>
      </c>
      <c r="H9373" s="1">
        <v>110000</v>
      </c>
      <c r="I9373" t="s">
        <v>8159</v>
      </c>
      <c r="J9373" t="s">
        <v>1095</v>
      </c>
    </row>
    <row r="9374" spans="1:10">
      <c r="A9374" t="s">
        <v>106</v>
      </c>
      <c r="B9374" t="s">
        <v>8568</v>
      </c>
      <c r="C9374" t="s">
        <v>276</v>
      </c>
      <c r="D9374" t="s">
        <v>13</v>
      </c>
      <c r="E9374" t="s">
        <v>14</v>
      </c>
      <c r="F9374" t="s">
        <v>20</v>
      </c>
      <c r="G9374" s="3">
        <v>45219.010150462964</v>
      </c>
      <c r="H9374" s="1">
        <v>85000</v>
      </c>
      <c r="I9374" t="s">
        <v>8569</v>
      </c>
      <c r="J9374" t="s">
        <v>16245</v>
      </c>
    </row>
    <row r="9375" spans="1:10">
      <c r="A9375" t="s">
        <v>33</v>
      </c>
      <c r="B9375" t="s">
        <v>33</v>
      </c>
      <c r="C9375" t="s">
        <v>16246</v>
      </c>
      <c r="D9375" t="s">
        <v>13</v>
      </c>
      <c r="E9375" t="s">
        <v>14</v>
      </c>
      <c r="F9375" t="s">
        <v>26</v>
      </c>
      <c r="G9375" s="3">
        <v>44995.960231481484</v>
      </c>
      <c r="H9375" s="1">
        <v>51500</v>
      </c>
      <c r="I9375" t="s">
        <v>16247</v>
      </c>
      <c r="J9375" t="s">
        <v>16248</v>
      </c>
    </row>
    <row r="9376" spans="1:10">
      <c r="A9376" t="s">
        <v>10</v>
      </c>
      <c r="B9376" t="s">
        <v>16249</v>
      </c>
      <c r="C9376" t="s">
        <v>157</v>
      </c>
      <c r="D9376" t="s">
        <v>13</v>
      </c>
      <c r="E9376" t="s">
        <v>14</v>
      </c>
      <c r="F9376" t="s">
        <v>20</v>
      </c>
      <c r="G9376" s="3">
        <v>45096.99695601852</v>
      </c>
      <c r="H9376" s="1">
        <v>200000</v>
      </c>
      <c r="I9376" t="s">
        <v>5722</v>
      </c>
      <c r="J9376" t="s">
        <v>16250</v>
      </c>
    </row>
    <row r="9377" spans="1:10">
      <c r="A9377" t="s">
        <v>10</v>
      </c>
      <c r="B9377" t="s">
        <v>3429</v>
      </c>
      <c r="C9377" t="s">
        <v>119</v>
      </c>
      <c r="D9377" t="s">
        <v>13</v>
      </c>
      <c r="E9377" t="s">
        <v>14</v>
      </c>
      <c r="F9377" t="s">
        <v>26</v>
      </c>
      <c r="G9377" s="3">
        <v>45053.997777777775</v>
      </c>
      <c r="H9377" s="1">
        <v>75782</v>
      </c>
      <c r="I9377" t="s">
        <v>14361</v>
      </c>
    </row>
    <row r="9378" spans="1:10">
      <c r="A9378" t="s">
        <v>10</v>
      </c>
      <c r="B9378" t="s">
        <v>10</v>
      </c>
      <c r="C9378" t="s">
        <v>24</v>
      </c>
      <c r="D9378" t="s">
        <v>13</v>
      </c>
      <c r="E9378" t="s">
        <v>25</v>
      </c>
      <c r="F9378" t="s">
        <v>26</v>
      </c>
      <c r="G9378" s="3">
        <v>44966.961840277778</v>
      </c>
      <c r="H9378" s="1">
        <v>140000</v>
      </c>
      <c r="I9378" t="s">
        <v>16251</v>
      </c>
      <c r="J9378" t="s">
        <v>28</v>
      </c>
    </row>
    <row r="9379" spans="1:10">
      <c r="A9379" t="s">
        <v>18</v>
      </c>
      <c r="B9379" t="s">
        <v>2856</v>
      </c>
      <c r="C9379" t="s">
        <v>5814</v>
      </c>
      <c r="D9379" t="s">
        <v>13</v>
      </c>
      <c r="E9379" t="s">
        <v>14</v>
      </c>
      <c r="F9379" t="s">
        <v>601</v>
      </c>
      <c r="G9379" s="3">
        <v>45063.984131944446</v>
      </c>
      <c r="H9379" s="1">
        <v>133500</v>
      </c>
      <c r="I9379" t="s">
        <v>16252</v>
      </c>
      <c r="J9379" t="s">
        <v>16253</v>
      </c>
    </row>
    <row r="9380" spans="1:10">
      <c r="A9380" t="s">
        <v>135</v>
      </c>
      <c r="B9380" t="s">
        <v>16254</v>
      </c>
      <c r="C9380" t="s">
        <v>2820</v>
      </c>
      <c r="D9380" t="s">
        <v>13</v>
      </c>
      <c r="E9380" t="s">
        <v>14</v>
      </c>
      <c r="F9380" t="s">
        <v>26</v>
      </c>
      <c r="G9380" s="3">
        <v>45170.020682870374</v>
      </c>
      <c r="H9380" s="1">
        <v>145500</v>
      </c>
      <c r="I9380" t="s">
        <v>980</v>
      </c>
      <c r="J9380" t="s">
        <v>16255</v>
      </c>
    </row>
    <row r="9381" spans="1:10">
      <c r="A9381" t="s">
        <v>10</v>
      </c>
      <c r="B9381" t="s">
        <v>1145</v>
      </c>
      <c r="D9381" t="s">
        <v>13</v>
      </c>
      <c r="E9381" t="s">
        <v>14</v>
      </c>
      <c r="F9381" t="s">
        <v>26</v>
      </c>
      <c r="G9381" s="3">
        <v>45020.961215277777</v>
      </c>
      <c r="H9381" s="1">
        <v>200000</v>
      </c>
      <c r="I9381" t="s">
        <v>13761</v>
      </c>
    </row>
    <row r="9382" spans="1:10">
      <c r="A9382" t="s">
        <v>33</v>
      </c>
      <c r="B9382" t="s">
        <v>33</v>
      </c>
      <c r="C9382" t="s">
        <v>9471</v>
      </c>
      <c r="D9382" t="s">
        <v>13</v>
      </c>
      <c r="E9382" t="s">
        <v>14</v>
      </c>
      <c r="F9382" t="s">
        <v>26</v>
      </c>
      <c r="G9382" s="3">
        <v>45110.95884259259</v>
      </c>
      <c r="H9382" s="1">
        <v>70000</v>
      </c>
      <c r="I9382" t="s">
        <v>16256</v>
      </c>
      <c r="J9382" t="s">
        <v>4466</v>
      </c>
    </row>
    <row r="9383" spans="1:10">
      <c r="A9383" t="s">
        <v>33</v>
      </c>
      <c r="B9383" t="s">
        <v>3832</v>
      </c>
      <c r="C9383" t="s">
        <v>24</v>
      </c>
      <c r="D9383" t="s">
        <v>13</v>
      </c>
      <c r="E9383" t="s">
        <v>25</v>
      </c>
      <c r="F9383" t="s">
        <v>26</v>
      </c>
      <c r="G9383" s="3">
        <v>45187.958310185182</v>
      </c>
      <c r="H9383" s="1">
        <v>85000</v>
      </c>
      <c r="I9383" t="s">
        <v>16257</v>
      </c>
      <c r="J9383" t="s">
        <v>16258</v>
      </c>
    </row>
    <row r="9384" spans="1:10">
      <c r="A9384" t="s">
        <v>212</v>
      </c>
      <c r="B9384" t="s">
        <v>212</v>
      </c>
      <c r="C9384" t="s">
        <v>947</v>
      </c>
      <c r="D9384" t="s">
        <v>13</v>
      </c>
      <c r="E9384" t="s">
        <v>14</v>
      </c>
      <c r="F9384" t="s">
        <v>26</v>
      </c>
      <c r="G9384" s="3">
        <v>45025.961805555555</v>
      </c>
      <c r="H9384" s="1">
        <v>180000</v>
      </c>
      <c r="I9384" t="s">
        <v>16259</v>
      </c>
      <c r="J9384" t="s">
        <v>16260</v>
      </c>
    </row>
    <row r="9385" spans="1:10">
      <c r="A9385" t="s">
        <v>18</v>
      </c>
      <c r="B9385" t="s">
        <v>16261</v>
      </c>
      <c r="C9385" t="s">
        <v>243</v>
      </c>
      <c r="D9385" t="s">
        <v>1075</v>
      </c>
      <c r="E9385" t="s">
        <v>14</v>
      </c>
      <c r="F9385" t="s">
        <v>26</v>
      </c>
      <c r="G9385" s="3">
        <v>45192.97351851852</v>
      </c>
      <c r="H9385" s="1">
        <v>288500</v>
      </c>
      <c r="I9385" t="s">
        <v>120</v>
      </c>
      <c r="J9385" t="s">
        <v>5356</v>
      </c>
    </row>
    <row r="9386" spans="1:10">
      <c r="A9386" t="s">
        <v>33</v>
      </c>
      <c r="B9386" t="s">
        <v>16262</v>
      </c>
      <c r="C9386" t="s">
        <v>2689</v>
      </c>
      <c r="D9386" t="s">
        <v>13</v>
      </c>
      <c r="E9386" t="s">
        <v>14</v>
      </c>
      <c r="F9386" t="s">
        <v>26</v>
      </c>
      <c r="G9386" s="3">
        <v>45076.958333333336</v>
      </c>
      <c r="H9386" s="1">
        <v>113800</v>
      </c>
      <c r="I9386" t="s">
        <v>14347</v>
      </c>
      <c r="J9386" t="s">
        <v>9621</v>
      </c>
    </row>
    <row r="9387" spans="1:10">
      <c r="A9387" t="s">
        <v>135</v>
      </c>
      <c r="B9387" t="s">
        <v>16263</v>
      </c>
      <c r="C9387" t="s">
        <v>1042</v>
      </c>
      <c r="D9387" t="s">
        <v>13</v>
      </c>
      <c r="E9387" t="s">
        <v>14</v>
      </c>
      <c r="F9387" t="s">
        <v>198</v>
      </c>
      <c r="G9387" s="3">
        <v>45153.986817129633</v>
      </c>
      <c r="H9387" s="1">
        <v>111175</v>
      </c>
      <c r="I9387" t="s">
        <v>5343</v>
      </c>
      <c r="J9387" t="s">
        <v>16264</v>
      </c>
    </row>
    <row r="9388" spans="1:10">
      <c r="A9388" t="s">
        <v>77</v>
      </c>
      <c r="B9388" t="s">
        <v>16265</v>
      </c>
      <c r="C9388" t="s">
        <v>666</v>
      </c>
      <c r="D9388" t="s">
        <v>13</v>
      </c>
      <c r="E9388" t="s">
        <v>14</v>
      </c>
      <c r="F9388" t="s">
        <v>666</v>
      </c>
      <c r="G9388" s="3">
        <v>45048.981539351851</v>
      </c>
      <c r="H9388" s="1">
        <v>71280</v>
      </c>
      <c r="I9388" t="s">
        <v>3223</v>
      </c>
      <c r="J9388" t="s">
        <v>16266</v>
      </c>
    </row>
    <row r="9389" spans="1:10">
      <c r="A9389" t="s">
        <v>73</v>
      </c>
      <c r="B9389" t="s">
        <v>16267</v>
      </c>
      <c r="C9389" t="s">
        <v>24</v>
      </c>
      <c r="D9389" t="s">
        <v>13</v>
      </c>
      <c r="E9389" t="s">
        <v>25</v>
      </c>
      <c r="F9389" t="s">
        <v>352</v>
      </c>
      <c r="G9389" s="3">
        <v>45116.995462962965</v>
      </c>
      <c r="H9389" s="1">
        <v>66000</v>
      </c>
      <c r="I9389" t="s">
        <v>16268</v>
      </c>
      <c r="J9389" t="s">
        <v>16269</v>
      </c>
    </row>
    <row r="9390" spans="1:10">
      <c r="A9390" t="s">
        <v>212</v>
      </c>
      <c r="B9390" t="s">
        <v>212</v>
      </c>
      <c r="C9390" t="s">
        <v>30</v>
      </c>
      <c r="D9390" t="s">
        <v>13</v>
      </c>
      <c r="E9390" t="s">
        <v>14</v>
      </c>
      <c r="F9390" t="s">
        <v>26</v>
      </c>
      <c r="G9390" s="3">
        <v>45113.752453703702</v>
      </c>
      <c r="H9390" s="1">
        <v>90670</v>
      </c>
      <c r="I9390" t="s">
        <v>16270</v>
      </c>
      <c r="J9390" t="s">
        <v>16271</v>
      </c>
    </row>
    <row r="9391" spans="1:10">
      <c r="A9391" t="s">
        <v>18</v>
      </c>
      <c r="B9391" t="s">
        <v>18</v>
      </c>
      <c r="C9391" t="s">
        <v>24</v>
      </c>
      <c r="D9391" t="s">
        <v>13</v>
      </c>
      <c r="E9391" t="s">
        <v>25</v>
      </c>
      <c r="F9391" t="s">
        <v>162</v>
      </c>
      <c r="G9391" s="3">
        <v>44972.776388888888</v>
      </c>
      <c r="H9391" s="1">
        <v>110000</v>
      </c>
      <c r="I9391" t="s">
        <v>405</v>
      </c>
      <c r="J9391" t="s">
        <v>16272</v>
      </c>
    </row>
    <row r="9392" spans="1:10">
      <c r="A9392" t="s">
        <v>18</v>
      </c>
      <c r="B9392" t="s">
        <v>4275</v>
      </c>
      <c r="C9392" t="s">
        <v>2080</v>
      </c>
      <c r="D9392" t="s">
        <v>13</v>
      </c>
      <c r="E9392" t="s">
        <v>14</v>
      </c>
      <c r="F9392" t="s">
        <v>26</v>
      </c>
      <c r="G9392" s="3">
        <v>45037.768796296295</v>
      </c>
      <c r="H9392" s="1">
        <v>125000</v>
      </c>
      <c r="I9392" t="s">
        <v>16273</v>
      </c>
      <c r="J9392" t="s">
        <v>16274</v>
      </c>
    </row>
    <row r="9393" spans="1:10">
      <c r="A9393" t="s">
        <v>212</v>
      </c>
      <c r="B9393" t="s">
        <v>1994</v>
      </c>
      <c r="C9393" t="s">
        <v>24</v>
      </c>
      <c r="D9393" t="s">
        <v>13</v>
      </c>
      <c r="E9393" t="s">
        <v>25</v>
      </c>
      <c r="F9393" t="s">
        <v>20</v>
      </c>
      <c r="G9393" s="3">
        <v>44946.821469907409</v>
      </c>
      <c r="H9393" s="1">
        <v>126000</v>
      </c>
      <c r="I9393" t="s">
        <v>1199</v>
      </c>
      <c r="J9393" t="s">
        <v>2332</v>
      </c>
    </row>
    <row r="9394" spans="1:10">
      <c r="A9394" t="s">
        <v>18</v>
      </c>
      <c r="B9394" t="s">
        <v>11547</v>
      </c>
      <c r="C9394" t="s">
        <v>1776</v>
      </c>
      <c r="D9394" t="s">
        <v>13</v>
      </c>
      <c r="E9394" t="s">
        <v>14</v>
      </c>
      <c r="F9394" t="s">
        <v>20</v>
      </c>
      <c r="G9394" s="3">
        <v>45198.762708333335</v>
      </c>
      <c r="H9394" s="1">
        <v>137500</v>
      </c>
      <c r="I9394" t="s">
        <v>8354</v>
      </c>
      <c r="J9394" t="s">
        <v>16275</v>
      </c>
    </row>
    <row r="9395" spans="1:10">
      <c r="A9395" t="s">
        <v>18</v>
      </c>
      <c r="B9395" t="s">
        <v>18</v>
      </c>
      <c r="C9395" t="s">
        <v>795</v>
      </c>
      <c r="D9395" t="s">
        <v>13</v>
      </c>
      <c r="E9395" t="s">
        <v>14</v>
      </c>
      <c r="F9395" t="s">
        <v>20</v>
      </c>
      <c r="G9395" s="3">
        <v>45273.811342592591</v>
      </c>
      <c r="H9395" s="1">
        <v>121500</v>
      </c>
      <c r="I9395" t="s">
        <v>9391</v>
      </c>
      <c r="J9395" t="s">
        <v>16276</v>
      </c>
    </row>
    <row r="9396" spans="1:10">
      <c r="A9396" t="s">
        <v>18</v>
      </c>
      <c r="B9396" t="s">
        <v>16277</v>
      </c>
      <c r="C9396" t="s">
        <v>4885</v>
      </c>
      <c r="D9396" t="s">
        <v>13</v>
      </c>
      <c r="E9396" t="s">
        <v>14</v>
      </c>
      <c r="F9396" t="s">
        <v>26</v>
      </c>
      <c r="G9396" s="3">
        <v>44988.755601851852</v>
      </c>
      <c r="H9396" s="1">
        <v>105000</v>
      </c>
      <c r="I9396" t="s">
        <v>16278</v>
      </c>
      <c r="J9396" t="s">
        <v>16279</v>
      </c>
    </row>
    <row r="9397" spans="1:10">
      <c r="A9397" t="s">
        <v>18</v>
      </c>
      <c r="B9397" t="s">
        <v>132</v>
      </c>
      <c r="C9397" t="s">
        <v>12561</v>
      </c>
      <c r="D9397" t="s">
        <v>412</v>
      </c>
      <c r="E9397" t="s">
        <v>14</v>
      </c>
      <c r="F9397" t="s">
        <v>26</v>
      </c>
      <c r="G9397" s="3">
        <v>45197.755879629629</v>
      </c>
      <c r="H9397" s="1">
        <v>70000</v>
      </c>
      <c r="I9397" t="s">
        <v>16280</v>
      </c>
      <c r="J9397" t="s">
        <v>16281</v>
      </c>
    </row>
    <row r="9398" spans="1:10">
      <c r="A9398" t="s">
        <v>33</v>
      </c>
      <c r="B9398" t="s">
        <v>16282</v>
      </c>
      <c r="C9398" t="s">
        <v>1175</v>
      </c>
      <c r="D9398" t="s">
        <v>13</v>
      </c>
      <c r="E9398" t="s">
        <v>14</v>
      </c>
      <c r="F9398" t="s">
        <v>26</v>
      </c>
      <c r="G9398" s="3">
        <v>45001.750393518516</v>
      </c>
      <c r="H9398" s="1">
        <v>76747.5</v>
      </c>
      <c r="I9398" t="s">
        <v>9715</v>
      </c>
      <c r="J9398" t="s">
        <v>16283</v>
      </c>
    </row>
    <row r="9399" spans="1:10">
      <c r="A9399" t="s">
        <v>18</v>
      </c>
      <c r="B9399" t="s">
        <v>16284</v>
      </c>
      <c r="C9399" t="s">
        <v>2583</v>
      </c>
      <c r="D9399" t="s">
        <v>13</v>
      </c>
      <c r="E9399" t="s">
        <v>14</v>
      </c>
      <c r="F9399" t="s">
        <v>209</v>
      </c>
      <c r="G9399" s="3">
        <v>45124.784953703704</v>
      </c>
      <c r="H9399" s="1">
        <v>147500</v>
      </c>
      <c r="I9399" t="s">
        <v>8383</v>
      </c>
      <c r="J9399" t="s">
        <v>526</v>
      </c>
    </row>
    <row r="9400" spans="1:10">
      <c r="A9400" t="s">
        <v>18</v>
      </c>
      <c r="B9400" t="s">
        <v>13576</v>
      </c>
      <c r="C9400" t="s">
        <v>75</v>
      </c>
      <c r="D9400" t="s">
        <v>13</v>
      </c>
      <c r="E9400" t="s">
        <v>14</v>
      </c>
      <c r="F9400" t="s">
        <v>26</v>
      </c>
      <c r="G9400" s="3">
        <v>44975.752164351848</v>
      </c>
      <c r="H9400" s="1">
        <v>157500</v>
      </c>
      <c r="I9400" t="s">
        <v>458</v>
      </c>
      <c r="J9400" t="s">
        <v>16285</v>
      </c>
    </row>
    <row r="9401" spans="1:10">
      <c r="A9401" t="s">
        <v>73</v>
      </c>
      <c r="B9401" t="s">
        <v>2822</v>
      </c>
      <c r="C9401" t="s">
        <v>1059</v>
      </c>
      <c r="D9401" t="s">
        <v>13</v>
      </c>
      <c r="E9401" t="s">
        <v>14</v>
      </c>
      <c r="F9401" t="s">
        <v>26</v>
      </c>
      <c r="G9401" s="3">
        <v>45089.770150462966</v>
      </c>
      <c r="H9401" s="1">
        <v>246500</v>
      </c>
      <c r="I9401" t="s">
        <v>120</v>
      </c>
      <c r="J9401" t="s">
        <v>2721</v>
      </c>
    </row>
    <row r="9402" spans="1:10">
      <c r="A9402" t="s">
        <v>73</v>
      </c>
      <c r="B9402" t="s">
        <v>73</v>
      </c>
      <c r="C9402" t="s">
        <v>119</v>
      </c>
      <c r="D9402" t="s">
        <v>13</v>
      </c>
      <c r="E9402" t="s">
        <v>14</v>
      </c>
      <c r="F9402" t="s">
        <v>26</v>
      </c>
      <c r="G9402" s="3">
        <v>45037.770995370367</v>
      </c>
      <c r="H9402" s="1">
        <v>175000</v>
      </c>
      <c r="I9402" t="s">
        <v>128</v>
      </c>
      <c r="J9402" t="s">
        <v>2614</v>
      </c>
    </row>
    <row r="9403" spans="1:10">
      <c r="A9403" t="s">
        <v>18</v>
      </c>
      <c r="B9403" t="s">
        <v>328</v>
      </c>
      <c r="C9403" t="s">
        <v>16286</v>
      </c>
      <c r="D9403" t="s">
        <v>13</v>
      </c>
      <c r="E9403" t="s">
        <v>14</v>
      </c>
      <c r="F9403" t="s">
        <v>26</v>
      </c>
      <c r="G9403" s="3">
        <v>45145.814293981479</v>
      </c>
      <c r="H9403" s="1">
        <v>211000</v>
      </c>
      <c r="I9403" t="s">
        <v>120</v>
      </c>
      <c r="J9403" t="s">
        <v>16287</v>
      </c>
    </row>
    <row r="9404" spans="1:10">
      <c r="A9404" t="s">
        <v>10</v>
      </c>
      <c r="B9404" t="s">
        <v>16288</v>
      </c>
      <c r="C9404" t="s">
        <v>1166</v>
      </c>
      <c r="D9404" t="s">
        <v>100</v>
      </c>
      <c r="E9404" t="s">
        <v>14</v>
      </c>
      <c r="F9404" t="s">
        <v>26</v>
      </c>
      <c r="G9404" s="3">
        <v>45224.754293981481</v>
      </c>
      <c r="H9404" s="1">
        <v>112724.171875</v>
      </c>
      <c r="I9404" t="s">
        <v>16289</v>
      </c>
      <c r="J9404" t="s">
        <v>9821</v>
      </c>
    </row>
    <row r="9405" spans="1:10">
      <c r="A9405" t="s">
        <v>18</v>
      </c>
      <c r="B9405" t="s">
        <v>1294</v>
      </c>
      <c r="C9405" t="s">
        <v>24</v>
      </c>
      <c r="D9405" t="s">
        <v>13</v>
      </c>
      <c r="E9405" t="s">
        <v>25</v>
      </c>
      <c r="F9405" t="s">
        <v>26</v>
      </c>
      <c r="G9405" s="3">
        <v>45268.752974537034</v>
      </c>
      <c r="H9405" s="1">
        <v>105000</v>
      </c>
      <c r="I9405" t="s">
        <v>16290</v>
      </c>
      <c r="J9405" t="s">
        <v>16291</v>
      </c>
    </row>
    <row r="9406" spans="1:10">
      <c r="A9406" t="s">
        <v>33</v>
      </c>
      <c r="B9406" t="s">
        <v>13367</v>
      </c>
      <c r="C9406" t="s">
        <v>243</v>
      </c>
      <c r="D9406" t="s">
        <v>13</v>
      </c>
      <c r="E9406" t="s">
        <v>14</v>
      </c>
      <c r="F9406" t="s">
        <v>26</v>
      </c>
      <c r="G9406" s="3">
        <v>44990.751469907409</v>
      </c>
      <c r="H9406" s="1">
        <v>92500</v>
      </c>
      <c r="I9406" t="s">
        <v>175</v>
      </c>
      <c r="J9406" t="s">
        <v>16292</v>
      </c>
    </row>
    <row r="9407" spans="1:10">
      <c r="A9407" t="s">
        <v>10</v>
      </c>
      <c r="B9407" t="s">
        <v>16293</v>
      </c>
      <c r="C9407" t="s">
        <v>75</v>
      </c>
      <c r="D9407" t="s">
        <v>13</v>
      </c>
      <c r="E9407" t="s">
        <v>14</v>
      </c>
      <c r="F9407" t="s">
        <v>26</v>
      </c>
      <c r="G9407" s="3">
        <v>45142.750601851854</v>
      </c>
      <c r="H9407" s="1">
        <v>157500</v>
      </c>
      <c r="I9407" t="s">
        <v>1576</v>
      </c>
      <c r="J9407" t="s">
        <v>1334</v>
      </c>
    </row>
    <row r="9408" spans="1:10">
      <c r="A9408" t="s">
        <v>10</v>
      </c>
      <c r="B9408" t="s">
        <v>3445</v>
      </c>
      <c r="C9408" t="s">
        <v>1474</v>
      </c>
      <c r="D9408" t="s">
        <v>13</v>
      </c>
      <c r="E9408" t="s">
        <v>14</v>
      </c>
      <c r="F9408" t="s">
        <v>20</v>
      </c>
      <c r="G9408" s="3">
        <v>45168.782719907409</v>
      </c>
      <c r="H9408" s="1">
        <v>132500</v>
      </c>
      <c r="I9408" t="s">
        <v>8194</v>
      </c>
      <c r="J9408" t="s">
        <v>16294</v>
      </c>
    </row>
    <row r="9409" spans="1:10">
      <c r="A9409" t="s">
        <v>18</v>
      </c>
      <c r="B9409" t="s">
        <v>18</v>
      </c>
      <c r="C9409" t="s">
        <v>24</v>
      </c>
      <c r="D9409" t="s">
        <v>13</v>
      </c>
      <c r="E9409" t="s">
        <v>25</v>
      </c>
      <c r="F9409" t="s">
        <v>26</v>
      </c>
      <c r="G9409" s="3">
        <v>45274.753182870372</v>
      </c>
      <c r="H9409" s="1">
        <v>146500</v>
      </c>
      <c r="I9409" t="s">
        <v>16295</v>
      </c>
      <c r="J9409" t="s">
        <v>16296</v>
      </c>
    </row>
    <row r="9410" spans="1:10">
      <c r="A9410" t="s">
        <v>10</v>
      </c>
      <c r="B9410" t="s">
        <v>10</v>
      </c>
      <c r="C9410" t="s">
        <v>24</v>
      </c>
      <c r="D9410" t="s">
        <v>13</v>
      </c>
      <c r="E9410" t="s">
        <v>25</v>
      </c>
      <c r="F9410" t="s">
        <v>26</v>
      </c>
      <c r="G9410" s="3">
        <v>44959.753946759258</v>
      </c>
      <c r="H9410" s="1">
        <v>55000</v>
      </c>
      <c r="I9410" t="s">
        <v>16297</v>
      </c>
      <c r="J9410" t="s">
        <v>295</v>
      </c>
    </row>
    <row r="9411" spans="1:10">
      <c r="A9411" t="s">
        <v>18</v>
      </c>
      <c r="B9411" t="s">
        <v>7883</v>
      </c>
      <c r="C9411" t="s">
        <v>24</v>
      </c>
      <c r="D9411" t="s">
        <v>13</v>
      </c>
      <c r="E9411" t="s">
        <v>25</v>
      </c>
      <c r="F9411" t="s">
        <v>26</v>
      </c>
      <c r="G9411" s="3">
        <v>45211.769814814812</v>
      </c>
      <c r="H9411" s="1">
        <v>125000</v>
      </c>
      <c r="I9411" t="s">
        <v>7456</v>
      </c>
      <c r="J9411" t="s">
        <v>526</v>
      </c>
    </row>
    <row r="9412" spans="1:10">
      <c r="A9412" t="s">
        <v>18</v>
      </c>
      <c r="B9412" t="s">
        <v>18</v>
      </c>
      <c r="C9412" t="s">
        <v>24</v>
      </c>
      <c r="D9412" t="s">
        <v>13</v>
      </c>
      <c r="E9412" t="s">
        <v>25</v>
      </c>
      <c r="F9412" t="s">
        <v>26</v>
      </c>
      <c r="G9412" s="3">
        <v>45044.755335648151</v>
      </c>
      <c r="H9412" s="1">
        <v>145000</v>
      </c>
      <c r="I9412" t="s">
        <v>21</v>
      </c>
      <c r="J9412" t="s">
        <v>166</v>
      </c>
    </row>
    <row r="9413" spans="1:10">
      <c r="A9413" t="s">
        <v>73</v>
      </c>
      <c r="B9413" t="s">
        <v>16298</v>
      </c>
      <c r="C9413" t="s">
        <v>24</v>
      </c>
      <c r="D9413" t="s">
        <v>13</v>
      </c>
      <c r="E9413" t="s">
        <v>25</v>
      </c>
      <c r="F9413" t="s">
        <v>20</v>
      </c>
      <c r="G9413" s="3">
        <v>44945.831307870372</v>
      </c>
      <c r="H9413" s="1">
        <v>95000</v>
      </c>
      <c r="I9413" t="s">
        <v>16299</v>
      </c>
      <c r="J9413" t="s">
        <v>16300</v>
      </c>
    </row>
    <row r="9414" spans="1:10">
      <c r="A9414" t="s">
        <v>33</v>
      </c>
      <c r="B9414" t="s">
        <v>33</v>
      </c>
      <c r="C9414" t="s">
        <v>24</v>
      </c>
      <c r="D9414" t="s">
        <v>13</v>
      </c>
      <c r="E9414" t="s">
        <v>25</v>
      </c>
      <c r="F9414" t="s">
        <v>20</v>
      </c>
      <c r="G9414" s="3">
        <v>45233.786458333336</v>
      </c>
      <c r="H9414" s="1">
        <v>95000</v>
      </c>
      <c r="I9414" t="s">
        <v>15174</v>
      </c>
      <c r="J9414" t="s">
        <v>15175</v>
      </c>
    </row>
    <row r="9415" spans="1:10">
      <c r="A9415" t="s">
        <v>77</v>
      </c>
      <c r="B9415" t="s">
        <v>16301</v>
      </c>
      <c r="C9415" t="s">
        <v>391</v>
      </c>
      <c r="D9415" t="s">
        <v>13</v>
      </c>
      <c r="E9415" t="s">
        <v>14</v>
      </c>
      <c r="F9415" t="s">
        <v>26</v>
      </c>
      <c r="G9415" s="3">
        <v>45075.750648148147</v>
      </c>
      <c r="H9415" s="1">
        <v>138640</v>
      </c>
      <c r="I9415" t="s">
        <v>326</v>
      </c>
      <c r="J9415" t="s">
        <v>16302</v>
      </c>
    </row>
    <row r="9416" spans="1:10">
      <c r="A9416" t="s">
        <v>33</v>
      </c>
      <c r="B9416" t="s">
        <v>33</v>
      </c>
      <c r="C9416" t="s">
        <v>7142</v>
      </c>
      <c r="D9416" t="s">
        <v>13</v>
      </c>
      <c r="E9416" t="s">
        <v>14</v>
      </c>
      <c r="F9416" t="s">
        <v>352</v>
      </c>
      <c r="G9416" s="3">
        <v>45055.782766203702</v>
      </c>
      <c r="H9416" s="1">
        <v>53014</v>
      </c>
      <c r="I9416" t="s">
        <v>8679</v>
      </c>
      <c r="J9416" t="s">
        <v>16303</v>
      </c>
    </row>
    <row r="9417" spans="1:10">
      <c r="A9417" t="s">
        <v>33</v>
      </c>
      <c r="B9417" t="s">
        <v>33</v>
      </c>
      <c r="C9417" t="s">
        <v>325</v>
      </c>
      <c r="D9417" t="s">
        <v>13</v>
      </c>
      <c r="E9417" t="s">
        <v>14</v>
      </c>
      <c r="F9417" t="s">
        <v>26</v>
      </c>
      <c r="G9417" s="3">
        <v>45256.787731481483</v>
      </c>
      <c r="H9417" s="1">
        <v>100000</v>
      </c>
      <c r="I9417" t="s">
        <v>16304</v>
      </c>
      <c r="J9417" t="s">
        <v>16305</v>
      </c>
    </row>
    <row r="9418" spans="1:10">
      <c r="A9418" t="s">
        <v>18</v>
      </c>
      <c r="B9418" t="s">
        <v>18</v>
      </c>
      <c r="C9418" t="s">
        <v>232</v>
      </c>
      <c r="D9418" t="s">
        <v>13</v>
      </c>
      <c r="E9418" t="s">
        <v>14</v>
      </c>
      <c r="F9418" t="s">
        <v>26</v>
      </c>
      <c r="G9418" s="3">
        <v>44994.758981481478</v>
      </c>
      <c r="H9418" s="1">
        <v>350000</v>
      </c>
      <c r="I9418" t="s">
        <v>16306</v>
      </c>
      <c r="J9418" t="s">
        <v>15628</v>
      </c>
    </row>
    <row r="9419" spans="1:10">
      <c r="A9419" t="s">
        <v>33</v>
      </c>
      <c r="B9419" t="s">
        <v>15814</v>
      </c>
      <c r="C9419" t="s">
        <v>237</v>
      </c>
      <c r="D9419" t="s">
        <v>13</v>
      </c>
      <c r="E9419" t="s">
        <v>14</v>
      </c>
      <c r="F9419" t="s">
        <v>26</v>
      </c>
      <c r="G9419" s="3">
        <v>45106.75403935185</v>
      </c>
      <c r="H9419" s="1">
        <v>80850</v>
      </c>
      <c r="I9419" t="s">
        <v>2808</v>
      </c>
      <c r="J9419" t="s">
        <v>16307</v>
      </c>
    </row>
    <row r="9420" spans="1:10">
      <c r="A9420" t="s">
        <v>73</v>
      </c>
      <c r="B9420" t="s">
        <v>73</v>
      </c>
      <c r="C9420" t="s">
        <v>26</v>
      </c>
      <c r="D9420" t="s">
        <v>13</v>
      </c>
      <c r="E9420" t="s">
        <v>14</v>
      </c>
      <c r="F9420" t="s">
        <v>26</v>
      </c>
      <c r="G9420" s="3">
        <v>45030.770925925928</v>
      </c>
      <c r="H9420" s="1">
        <v>175000</v>
      </c>
      <c r="I9420" t="s">
        <v>12048</v>
      </c>
      <c r="J9420" t="s">
        <v>16308</v>
      </c>
    </row>
    <row r="9421" spans="1:10">
      <c r="A9421" t="s">
        <v>18</v>
      </c>
      <c r="B9421" t="s">
        <v>18</v>
      </c>
      <c r="C9421" t="s">
        <v>136</v>
      </c>
      <c r="D9421" t="s">
        <v>13</v>
      </c>
      <c r="E9421" t="s">
        <v>14</v>
      </c>
      <c r="F9421" t="s">
        <v>26</v>
      </c>
      <c r="G9421" s="3">
        <v>44949.755671296298</v>
      </c>
      <c r="H9421" s="1">
        <v>90000</v>
      </c>
      <c r="I9421" t="s">
        <v>14727</v>
      </c>
      <c r="J9421" t="s">
        <v>16309</v>
      </c>
    </row>
    <row r="9422" spans="1:10">
      <c r="A9422" t="s">
        <v>18</v>
      </c>
      <c r="B9422" t="s">
        <v>18</v>
      </c>
      <c r="C9422" t="s">
        <v>441</v>
      </c>
      <c r="D9422" t="s">
        <v>13</v>
      </c>
      <c r="E9422" t="s">
        <v>14</v>
      </c>
      <c r="F9422" t="s">
        <v>20</v>
      </c>
      <c r="G9422" s="3">
        <v>45040.78570601852</v>
      </c>
      <c r="H9422" s="1">
        <v>185000</v>
      </c>
      <c r="I9422" t="s">
        <v>130</v>
      </c>
      <c r="J9422" t="s">
        <v>2220</v>
      </c>
    </row>
    <row r="9423" spans="1:10">
      <c r="A9423" t="s">
        <v>18</v>
      </c>
      <c r="B9423" t="s">
        <v>18</v>
      </c>
      <c r="C9423" t="s">
        <v>2706</v>
      </c>
      <c r="D9423" t="s">
        <v>13</v>
      </c>
      <c r="E9423" t="s">
        <v>14</v>
      </c>
      <c r="F9423" t="s">
        <v>26</v>
      </c>
      <c r="G9423" s="3">
        <v>44930.756203703706</v>
      </c>
      <c r="H9423" s="1">
        <v>160000</v>
      </c>
      <c r="I9423" t="s">
        <v>7823</v>
      </c>
      <c r="J9423" t="s">
        <v>16310</v>
      </c>
    </row>
    <row r="9424" spans="1:10">
      <c r="A9424" t="s">
        <v>33</v>
      </c>
      <c r="B9424" t="s">
        <v>16311</v>
      </c>
      <c r="C9424" t="s">
        <v>16312</v>
      </c>
      <c r="D9424" t="s">
        <v>13</v>
      </c>
      <c r="E9424" t="s">
        <v>14</v>
      </c>
      <c r="F9424" t="s">
        <v>26</v>
      </c>
      <c r="G9424" s="3">
        <v>45029.750243055554</v>
      </c>
      <c r="H9424" s="1">
        <v>85000</v>
      </c>
      <c r="I9424" t="s">
        <v>16313</v>
      </c>
    </row>
    <row r="9425" spans="1:10">
      <c r="A9425" t="s">
        <v>18</v>
      </c>
      <c r="B9425" t="s">
        <v>16314</v>
      </c>
      <c r="C9425" t="s">
        <v>24</v>
      </c>
      <c r="D9425" t="s">
        <v>13</v>
      </c>
      <c r="E9425" t="s">
        <v>25</v>
      </c>
      <c r="F9425" t="s">
        <v>26</v>
      </c>
      <c r="G9425" s="3">
        <v>45190.753009259257</v>
      </c>
      <c r="H9425" s="1">
        <v>105900</v>
      </c>
      <c r="I9425" t="s">
        <v>14347</v>
      </c>
      <c r="J9425" t="s">
        <v>16315</v>
      </c>
    </row>
    <row r="9426" spans="1:10">
      <c r="A9426" t="s">
        <v>73</v>
      </c>
      <c r="B9426" t="s">
        <v>16316</v>
      </c>
      <c r="C9426" t="s">
        <v>24</v>
      </c>
      <c r="D9426" t="s">
        <v>13</v>
      </c>
      <c r="E9426" t="s">
        <v>25</v>
      </c>
      <c r="F9426" t="s">
        <v>26</v>
      </c>
      <c r="G9426" s="3">
        <v>44998.761030092595</v>
      </c>
      <c r="H9426" s="1">
        <v>147500</v>
      </c>
      <c r="I9426" t="s">
        <v>16317</v>
      </c>
      <c r="J9426" t="s">
        <v>16318</v>
      </c>
    </row>
    <row r="9427" spans="1:10">
      <c r="A9427" t="s">
        <v>212</v>
      </c>
      <c r="B9427" t="s">
        <v>16319</v>
      </c>
      <c r="C9427" t="s">
        <v>24</v>
      </c>
      <c r="D9427" t="s">
        <v>13</v>
      </c>
      <c r="E9427" t="s">
        <v>25</v>
      </c>
      <c r="F9427" t="s">
        <v>26</v>
      </c>
      <c r="G9427" s="3">
        <v>45115.751377314817</v>
      </c>
      <c r="H9427" s="1">
        <v>160000</v>
      </c>
      <c r="I9427" t="s">
        <v>21</v>
      </c>
      <c r="J9427" t="s">
        <v>624</v>
      </c>
    </row>
    <row r="9428" spans="1:10">
      <c r="A9428" t="s">
        <v>135</v>
      </c>
      <c r="B9428" t="s">
        <v>135</v>
      </c>
      <c r="C9428" t="s">
        <v>8363</v>
      </c>
      <c r="D9428" t="s">
        <v>13</v>
      </c>
      <c r="E9428" t="s">
        <v>14</v>
      </c>
      <c r="F9428" t="s">
        <v>26</v>
      </c>
      <c r="G9428" s="3">
        <v>45016.75209490741</v>
      </c>
      <c r="H9428" s="1">
        <v>80000</v>
      </c>
      <c r="I9428" t="s">
        <v>13811</v>
      </c>
      <c r="J9428" t="s">
        <v>16320</v>
      </c>
    </row>
    <row r="9429" spans="1:10">
      <c r="A9429" t="s">
        <v>10</v>
      </c>
      <c r="B9429" t="s">
        <v>10</v>
      </c>
      <c r="C9429" t="s">
        <v>24</v>
      </c>
      <c r="D9429" t="s">
        <v>13</v>
      </c>
      <c r="E9429" t="s">
        <v>25</v>
      </c>
      <c r="F9429" t="s">
        <v>20</v>
      </c>
      <c r="G9429" s="3">
        <v>44959.795023148145</v>
      </c>
      <c r="H9429" s="1">
        <v>175000</v>
      </c>
      <c r="I9429" t="s">
        <v>16321</v>
      </c>
      <c r="J9429" t="s">
        <v>16322</v>
      </c>
    </row>
    <row r="9430" spans="1:10">
      <c r="A9430" t="s">
        <v>18</v>
      </c>
      <c r="B9430" t="s">
        <v>16323</v>
      </c>
      <c r="C9430" t="s">
        <v>4361</v>
      </c>
      <c r="D9430" t="s">
        <v>13</v>
      </c>
      <c r="E9430" t="s">
        <v>14</v>
      </c>
      <c r="F9430" t="s">
        <v>20</v>
      </c>
      <c r="G9430" s="3">
        <v>44968.797106481485</v>
      </c>
      <c r="H9430" s="1">
        <v>208114</v>
      </c>
      <c r="I9430" t="s">
        <v>120</v>
      </c>
      <c r="J9430" t="s">
        <v>2721</v>
      </c>
    </row>
    <row r="9431" spans="1:10">
      <c r="A9431" t="s">
        <v>33</v>
      </c>
      <c r="B9431" t="s">
        <v>33</v>
      </c>
      <c r="C9431" t="s">
        <v>16324</v>
      </c>
      <c r="D9431" t="s">
        <v>13</v>
      </c>
      <c r="E9431" t="s">
        <v>14</v>
      </c>
      <c r="F9431" t="s">
        <v>26</v>
      </c>
      <c r="G9431" s="3">
        <v>45072.76934027778</v>
      </c>
      <c r="H9431" s="1">
        <v>62500</v>
      </c>
      <c r="I9431" t="s">
        <v>16325</v>
      </c>
      <c r="J9431" t="s">
        <v>82</v>
      </c>
    </row>
    <row r="9432" spans="1:10">
      <c r="A9432" t="s">
        <v>18</v>
      </c>
      <c r="B9432" t="s">
        <v>16326</v>
      </c>
      <c r="C9432" t="s">
        <v>24</v>
      </c>
      <c r="D9432" t="s">
        <v>13</v>
      </c>
      <c r="E9432" t="s">
        <v>25</v>
      </c>
      <c r="F9432" t="s">
        <v>26</v>
      </c>
      <c r="G9432" s="3">
        <v>45286.769699074073</v>
      </c>
      <c r="H9432" s="1">
        <v>79929</v>
      </c>
      <c r="I9432" t="s">
        <v>16327</v>
      </c>
      <c r="J9432" t="s">
        <v>16328</v>
      </c>
    </row>
    <row r="9433" spans="1:10">
      <c r="A9433" t="s">
        <v>18</v>
      </c>
      <c r="B9433" t="s">
        <v>4467</v>
      </c>
      <c r="C9433" t="s">
        <v>26</v>
      </c>
      <c r="D9433" t="s">
        <v>13</v>
      </c>
      <c r="E9433" t="s">
        <v>14</v>
      </c>
      <c r="F9433" t="s">
        <v>26</v>
      </c>
      <c r="G9433" s="3">
        <v>45034.75681712963</v>
      </c>
      <c r="H9433" s="1">
        <v>62500</v>
      </c>
      <c r="I9433" t="s">
        <v>7831</v>
      </c>
      <c r="J9433" t="s">
        <v>16329</v>
      </c>
    </row>
    <row r="9434" spans="1:10">
      <c r="A9434" t="s">
        <v>10</v>
      </c>
      <c r="B9434" t="s">
        <v>16330</v>
      </c>
      <c r="C9434" t="s">
        <v>24</v>
      </c>
      <c r="D9434" t="s">
        <v>13</v>
      </c>
      <c r="E9434" t="s">
        <v>25</v>
      </c>
      <c r="F9434" t="s">
        <v>26</v>
      </c>
      <c r="G9434" s="3">
        <v>45119.752326388887</v>
      </c>
      <c r="H9434" s="1">
        <v>205000</v>
      </c>
      <c r="I9434" t="s">
        <v>12871</v>
      </c>
      <c r="J9434" t="s">
        <v>8416</v>
      </c>
    </row>
    <row r="9435" spans="1:10">
      <c r="A9435" t="s">
        <v>73</v>
      </c>
      <c r="B9435" t="s">
        <v>73</v>
      </c>
      <c r="C9435" t="s">
        <v>16331</v>
      </c>
      <c r="D9435" t="s">
        <v>13</v>
      </c>
      <c r="E9435" t="s">
        <v>14</v>
      </c>
      <c r="F9435" t="s">
        <v>26</v>
      </c>
      <c r="G9435" s="3">
        <v>44946.77447916667</v>
      </c>
      <c r="H9435" s="1">
        <v>190000</v>
      </c>
      <c r="I9435" t="s">
        <v>16332</v>
      </c>
      <c r="J9435" t="s">
        <v>16333</v>
      </c>
    </row>
    <row r="9436" spans="1:10">
      <c r="A9436" t="s">
        <v>10</v>
      </c>
      <c r="B9436" t="s">
        <v>10</v>
      </c>
      <c r="C9436" t="s">
        <v>1845</v>
      </c>
      <c r="D9436" t="s">
        <v>13</v>
      </c>
      <c r="E9436" t="s">
        <v>14</v>
      </c>
      <c r="F9436" t="s">
        <v>20</v>
      </c>
      <c r="G9436" s="3">
        <v>45169.808356481481</v>
      </c>
      <c r="H9436" s="1">
        <v>86800</v>
      </c>
      <c r="I9436" t="s">
        <v>1002</v>
      </c>
      <c r="J9436" t="s">
        <v>16334</v>
      </c>
    </row>
    <row r="9437" spans="1:10">
      <c r="A9437" t="s">
        <v>10</v>
      </c>
      <c r="B9437" t="s">
        <v>16335</v>
      </c>
      <c r="C9437" t="s">
        <v>711</v>
      </c>
      <c r="D9437" t="s">
        <v>13</v>
      </c>
      <c r="E9437" t="s">
        <v>14</v>
      </c>
      <c r="F9437" t="s">
        <v>712</v>
      </c>
      <c r="G9437" s="3">
        <v>45062.777303240742</v>
      </c>
      <c r="H9437" s="1">
        <v>166419.5</v>
      </c>
      <c r="I9437" t="s">
        <v>713</v>
      </c>
      <c r="J9437" t="s">
        <v>16336</v>
      </c>
    </row>
    <row r="9438" spans="1:10">
      <c r="A9438" t="s">
        <v>106</v>
      </c>
      <c r="B9438" t="s">
        <v>16337</v>
      </c>
      <c r="C9438" t="s">
        <v>16072</v>
      </c>
      <c r="D9438" t="s">
        <v>13</v>
      </c>
      <c r="E9438" t="s">
        <v>14</v>
      </c>
      <c r="F9438" t="s">
        <v>16073</v>
      </c>
      <c r="G9438" s="3">
        <v>45104.822523148148</v>
      </c>
      <c r="H9438" s="1">
        <v>44100</v>
      </c>
      <c r="I9438" t="s">
        <v>1741</v>
      </c>
      <c r="J9438" t="s">
        <v>16338</v>
      </c>
    </row>
    <row r="9439" spans="1:10">
      <c r="A9439" t="s">
        <v>10</v>
      </c>
      <c r="B9439" t="s">
        <v>10</v>
      </c>
      <c r="C9439" t="s">
        <v>1517</v>
      </c>
      <c r="D9439" t="s">
        <v>100</v>
      </c>
      <c r="E9439" t="s">
        <v>14</v>
      </c>
      <c r="F9439" t="s">
        <v>26</v>
      </c>
      <c r="G9439" s="3">
        <v>45084.767372685186</v>
      </c>
      <c r="H9439" s="1">
        <v>130000</v>
      </c>
      <c r="I9439" t="s">
        <v>4345</v>
      </c>
    </row>
    <row r="9440" spans="1:10">
      <c r="A9440" t="s">
        <v>18</v>
      </c>
      <c r="B9440" t="s">
        <v>188</v>
      </c>
      <c r="C9440" t="s">
        <v>24</v>
      </c>
      <c r="D9440" t="s">
        <v>13</v>
      </c>
      <c r="E9440" t="s">
        <v>25</v>
      </c>
      <c r="F9440" t="s">
        <v>20</v>
      </c>
      <c r="G9440" s="3">
        <v>45085.791446759256</v>
      </c>
      <c r="H9440" s="1">
        <v>150000</v>
      </c>
      <c r="I9440" t="s">
        <v>16339</v>
      </c>
      <c r="J9440" t="s">
        <v>16340</v>
      </c>
    </row>
    <row r="9441" spans="1:10">
      <c r="A9441" t="s">
        <v>73</v>
      </c>
      <c r="B9441" t="s">
        <v>73</v>
      </c>
      <c r="C9441" t="s">
        <v>232</v>
      </c>
      <c r="D9441" t="s">
        <v>13</v>
      </c>
      <c r="E9441" t="s">
        <v>14</v>
      </c>
      <c r="F9441" t="s">
        <v>20</v>
      </c>
      <c r="G9441" s="3">
        <v>45106.81790509259</v>
      </c>
      <c r="H9441" s="1">
        <v>157500</v>
      </c>
      <c r="I9441" t="s">
        <v>516</v>
      </c>
      <c r="J9441" t="s">
        <v>1375</v>
      </c>
    </row>
    <row r="9442" spans="1:10">
      <c r="A9442" t="s">
        <v>10</v>
      </c>
      <c r="B9442" t="s">
        <v>7918</v>
      </c>
      <c r="C9442" t="s">
        <v>237</v>
      </c>
      <c r="D9442" t="s">
        <v>13</v>
      </c>
      <c r="E9442" t="s">
        <v>14</v>
      </c>
      <c r="F9442" t="s">
        <v>26</v>
      </c>
      <c r="G9442" s="3">
        <v>45089.794490740744</v>
      </c>
      <c r="H9442" s="1">
        <v>95000</v>
      </c>
      <c r="I9442" t="s">
        <v>13494</v>
      </c>
      <c r="J9442" t="s">
        <v>16341</v>
      </c>
    </row>
    <row r="9443" spans="1:10">
      <c r="A9443" t="s">
        <v>10</v>
      </c>
      <c r="B9443" t="s">
        <v>2902</v>
      </c>
      <c r="C9443" t="s">
        <v>56</v>
      </c>
      <c r="D9443" t="s">
        <v>13</v>
      </c>
      <c r="E9443" t="s">
        <v>14</v>
      </c>
      <c r="F9443" t="s">
        <v>26</v>
      </c>
      <c r="G9443" s="3">
        <v>45135.752476851849</v>
      </c>
      <c r="H9443" s="1">
        <v>164000</v>
      </c>
      <c r="I9443" t="s">
        <v>195</v>
      </c>
      <c r="J9443" t="s">
        <v>1334</v>
      </c>
    </row>
    <row r="9444" spans="1:10">
      <c r="A9444" t="s">
        <v>10</v>
      </c>
      <c r="B9444" t="s">
        <v>10</v>
      </c>
      <c r="C9444" t="s">
        <v>16342</v>
      </c>
      <c r="D9444" t="s">
        <v>13</v>
      </c>
      <c r="E9444" t="s">
        <v>14</v>
      </c>
      <c r="F9444" t="s">
        <v>26</v>
      </c>
      <c r="G9444" s="3">
        <v>45203.750219907408</v>
      </c>
      <c r="H9444" s="1">
        <v>150000</v>
      </c>
      <c r="I9444" t="s">
        <v>8239</v>
      </c>
      <c r="J9444" t="s">
        <v>16343</v>
      </c>
    </row>
    <row r="9445" spans="1:10">
      <c r="A9445" t="s">
        <v>212</v>
      </c>
      <c r="B9445" t="s">
        <v>16344</v>
      </c>
      <c r="C9445" t="s">
        <v>24</v>
      </c>
      <c r="D9445" t="s">
        <v>13</v>
      </c>
      <c r="E9445" t="s">
        <v>25</v>
      </c>
      <c r="F9445" t="s">
        <v>26</v>
      </c>
      <c r="G9445" s="3">
        <v>45112.752476851849</v>
      </c>
      <c r="H9445" s="1">
        <v>162060</v>
      </c>
      <c r="I9445" t="s">
        <v>10646</v>
      </c>
      <c r="J9445" t="s">
        <v>16345</v>
      </c>
    </row>
    <row r="9446" spans="1:10">
      <c r="A9446" t="s">
        <v>18</v>
      </c>
      <c r="B9446" t="s">
        <v>18</v>
      </c>
      <c r="C9446" t="s">
        <v>221</v>
      </c>
      <c r="D9446" t="s">
        <v>13</v>
      </c>
      <c r="E9446" t="s">
        <v>14</v>
      </c>
      <c r="F9446" t="s">
        <v>221</v>
      </c>
      <c r="G9446" s="3">
        <v>44943.765960648147</v>
      </c>
      <c r="H9446" s="1">
        <v>96773</v>
      </c>
      <c r="I9446" t="s">
        <v>4052</v>
      </c>
      <c r="J9446" t="s">
        <v>16346</v>
      </c>
    </row>
    <row r="9447" spans="1:10">
      <c r="A9447" t="s">
        <v>18</v>
      </c>
      <c r="B9447" t="s">
        <v>16347</v>
      </c>
      <c r="C9447" t="s">
        <v>276</v>
      </c>
      <c r="D9447" t="s">
        <v>13</v>
      </c>
      <c r="E9447" t="s">
        <v>14</v>
      </c>
      <c r="F9447" t="s">
        <v>20</v>
      </c>
      <c r="G9447" s="3">
        <v>44988.77140046296</v>
      </c>
      <c r="H9447" s="1">
        <v>147500</v>
      </c>
      <c r="I9447" t="s">
        <v>11211</v>
      </c>
      <c r="J9447" t="s">
        <v>16348</v>
      </c>
    </row>
    <row r="9448" spans="1:10">
      <c r="A9448" t="s">
        <v>212</v>
      </c>
      <c r="B9448" t="s">
        <v>16349</v>
      </c>
      <c r="C9448" t="s">
        <v>5581</v>
      </c>
      <c r="D9448" t="s">
        <v>13</v>
      </c>
      <c r="E9448" t="s">
        <v>14</v>
      </c>
      <c r="F9448" t="s">
        <v>26</v>
      </c>
      <c r="G9448" s="3">
        <v>45058.753125000003</v>
      </c>
      <c r="H9448" s="1">
        <v>166500</v>
      </c>
      <c r="I9448" t="s">
        <v>128</v>
      </c>
      <c r="J9448" t="s">
        <v>5582</v>
      </c>
    </row>
    <row r="9449" spans="1:10">
      <c r="A9449" t="s">
        <v>73</v>
      </c>
      <c r="B9449" t="s">
        <v>73</v>
      </c>
      <c r="C9449" t="s">
        <v>232</v>
      </c>
      <c r="D9449" t="s">
        <v>13</v>
      </c>
      <c r="E9449" t="s">
        <v>14</v>
      </c>
      <c r="F9449" t="s">
        <v>20</v>
      </c>
      <c r="G9449" s="3">
        <v>44968.797222222223</v>
      </c>
      <c r="H9449" s="1">
        <v>188602.5</v>
      </c>
      <c r="I9449" t="s">
        <v>8068</v>
      </c>
      <c r="J9449" t="s">
        <v>16350</v>
      </c>
    </row>
    <row r="9450" spans="1:10">
      <c r="A9450" t="s">
        <v>18</v>
      </c>
      <c r="B9450" t="s">
        <v>16351</v>
      </c>
      <c r="C9450" t="s">
        <v>24</v>
      </c>
      <c r="D9450" t="s">
        <v>13</v>
      </c>
      <c r="E9450" t="s">
        <v>25</v>
      </c>
      <c r="F9450" t="s">
        <v>26</v>
      </c>
      <c r="G9450" s="3">
        <v>45175.751909722225</v>
      </c>
      <c r="H9450" s="1">
        <v>130000</v>
      </c>
      <c r="I9450" t="s">
        <v>16352</v>
      </c>
      <c r="J9450" t="s">
        <v>16353</v>
      </c>
    </row>
    <row r="9451" spans="1:10">
      <c r="A9451" t="s">
        <v>18</v>
      </c>
      <c r="B9451" t="s">
        <v>16354</v>
      </c>
      <c r="C9451" t="s">
        <v>24</v>
      </c>
      <c r="D9451" t="s">
        <v>13</v>
      </c>
      <c r="E9451" t="s">
        <v>25</v>
      </c>
      <c r="F9451" t="s">
        <v>26</v>
      </c>
      <c r="G9451" s="3">
        <v>45036.767800925925</v>
      </c>
      <c r="H9451" s="1">
        <v>102500</v>
      </c>
      <c r="I9451" t="s">
        <v>27</v>
      </c>
      <c r="J9451" t="s">
        <v>28</v>
      </c>
    </row>
    <row r="9452" spans="1:10">
      <c r="A9452" t="s">
        <v>18</v>
      </c>
      <c r="B9452" t="s">
        <v>18</v>
      </c>
      <c r="C9452" t="s">
        <v>177</v>
      </c>
      <c r="D9452" t="s">
        <v>13</v>
      </c>
      <c r="E9452" t="s">
        <v>14</v>
      </c>
      <c r="F9452" t="s">
        <v>26</v>
      </c>
      <c r="G9452" s="3">
        <v>45174.793391203704</v>
      </c>
      <c r="H9452" s="1">
        <v>92500</v>
      </c>
      <c r="I9452" t="s">
        <v>16355</v>
      </c>
      <c r="J9452" t="s">
        <v>16356</v>
      </c>
    </row>
    <row r="9453" spans="1:10">
      <c r="A9453" t="s">
        <v>18</v>
      </c>
      <c r="B9453" t="s">
        <v>16357</v>
      </c>
      <c r="C9453" t="s">
        <v>24</v>
      </c>
      <c r="D9453" t="s">
        <v>13</v>
      </c>
      <c r="E9453" t="s">
        <v>25</v>
      </c>
      <c r="F9453" t="s">
        <v>20</v>
      </c>
      <c r="G9453" s="3">
        <v>45218.801550925928</v>
      </c>
      <c r="H9453" s="1">
        <v>137500</v>
      </c>
      <c r="I9453" t="s">
        <v>11548</v>
      </c>
      <c r="J9453" t="s">
        <v>11549</v>
      </c>
    </row>
    <row r="9454" spans="1:10">
      <c r="A9454" t="s">
        <v>10</v>
      </c>
      <c r="B9454" t="s">
        <v>1158</v>
      </c>
      <c r="C9454" t="s">
        <v>24</v>
      </c>
      <c r="D9454" t="s">
        <v>13</v>
      </c>
      <c r="E9454" t="s">
        <v>25</v>
      </c>
      <c r="F9454" t="s">
        <v>26</v>
      </c>
      <c r="G9454" s="3">
        <v>45139.755462962959</v>
      </c>
      <c r="H9454" s="1">
        <v>193000</v>
      </c>
      <c r="I9454" t="s">
        <v>16358</v>
      </c>
      <c r="J9454" t="s">
        <v>16359</v>
      </c>
    </row>
    <row r="9455" spans="1:10">
      <c r="A9455" t="s">
        <v>18</v>
      </c>
      <c r="B9455" t="s">
        <v>16360</v>
      </c>
      <c r="C9455" t="s">
        <v>24</v>
      </c>
      <c r="D9455" t="s">
        <v>13</v>
      </c>
      <c r="E9455" t="s">
        <v>25</v>
      </c>
      <c r="F9455" t="s">
        <v>26</v>
      </c>
      <c r="G9455" s="3">
        <v>45209.753032407411</v>
      </c>
      <c r="H9455" s="1">
        <v>113500</v>
      </c>
      <c r="I9455" t="s">
        <v>16361</v>
      </c>
      <c r="J9455" t="s">
        <v>316</v>
      </c>
    </row>
    <row r="9456" spans="1:10">
      <c r="A9456" t="s">
        <v>10</v>
      </c>
      <c r="B9456" t="s">
        <v>11200</v>
      </c>
      <c r="C9456" t="s">
        <v>1794</v>
      </c>
      <c r="D9456" t="s">
        <v>13</v>
      </c>
      <c r="E9456" t="s">
        <v>14</v>
      </c>
      <c r="F9456" t="s">
        <v>694</v>
      </c>
      <c r="G9456" s="3">
        <v>44938.761087962965</v>
      </c>
      <c r="H9456" s="1">
        <v>72900</v>
      </c>
      <c r="I9456" t="s">
        <v>16362</v>
      </c>
      <c r="J9456" t="s">
        <v>16363</v>
      </c>
    </row>
    <row r="9457" spans="1:10">
      <c r="A9457" t="s">
        <v>18</v>
      </c>
      <c r="B9457" t="s">
        <v>18</v>
      </c>
      <c r="C9457" t="s">
        <v>95</v>
      </c>
      <c r="D9457" t="s">
        <v>13</v>
      </c>
      <c r="E9457" t="s">
        <v>14</v>
      </c>
      <c r="F9457" t="s">
        <v>26</v>
      </c>
      <c r="G9457" s="3">
        <v>45027.767858796295</v>
      </c>
      <c r="H9457" s="1">
        <v>190000</v>
      </c>
      <c r="I9457" t="s">
        <v>186</v>
      </c>
      <c r="J9457" t="s">
        <v>8220</v>
      </c>
    </row>
    <row r="9458" spans="1:10">
      <c r="A9458" t="s">
        <v>10</v>
      </c>
      <c r="B9458" t="s">
        <v>10</v>
      </c>
      <c r="C9458" t="s">
        <v>2535</v>
      </c>
      <c r="D9458" t="s">
        <v>13</v>
      </c>
      <c r="E9458" t="s">
        <v>14</v>
      </c>
      <c r="F9458" t="s">
        <v>608</v>
      </c>
      <c r="G9458" s="3">
        <v>44930.159247685187</v>
      </c>
      <c r="H9458" s="1">
        <v>90000</v>
      </c>
      <c r="I9458" t="s">
        <v>16364</v>
      </c>
      <c r="J9458" t="s">
        <v>582</v>
      </c>
    </row>
    <row r="9459" spans="1:10">
      <c r="A9459" t="s">
        <v>18</v>
      </c>
      <c r="B9459" t="s">
        <v>18</v>
      </c>
      <c r="C9459" t="s">
        <v>4634</v>
      </c>
      <c r="D9459" t="s">
        <v>13</v>
      </c>
      <c r="E9459" t="s">
        <v>14</v>
      </c>
      <c r="F9459" t="s">
        <v>26</v>
      </c>
      <c r="G9459" s="3">
        <v>45042.820034722223</v>
      </c>
      <c r="H9459" s="1">
        <v>110000</v>
      </c>
      <c r="I9459" t="s">
        <v>88</v>
      </c>
      <c r="J9459" t="s">
        <v>16365</v>
      </c>
    </row>
    <row r="9460" spans="1:10">
      <c r="A9460" t="s">
        <v>10</v>
      </c>
      <c r="B9460" t="s">
        <v>10</v>
      </c>
      <c r="C9460" t="s">
        <v>16366</v>
      </c>
      <c r="D9460" t="s">
        <v>13</v>
      </c>
      <c r="E9460" t="s">
        <v>14</v>
      </c>
      <c r="F9460" t="s">
        <v>26</v>
      </c>
      <c r="G9460" s="3">
        <v>45156.752326388887</v>
      </c>
      <c r="H9460" s="1">
        <v>150000</v>
      </c>
      <c r="I9460" t="s">
        <v>729</v>
      </c>
    </row>
    <row r="9461" spans="1:10">
      <c r="A9461" t="s">
        <v>33</v>
      </c>
      <c r="B9461" t="s">
        <v>16367</v>
      </c>
      <c r="C9461" t="s">
        <v>243</v>
      </c>
      <c r="D9461" t="s">
        <v>13</v>
      </c>
      <c r="E9461" t="s">
        <v>14</v>
      </c>
      <c r="F9461" t="s">
        <v>26</v>
      </c>
      <c r="G9461" s="3">
        <v>45013.752500000002</v>
      </c>
      <c r="H9461" s="1">
        <v>62500</v>
      </c>
      <c r="I9461" t="s">
        <v>14633</v>
      </c>
      <c r="J9461" t="s">
        <v>16368</v>
      </c>
    </row>
    <row r="9462" spans="1:10">
      <c r="A9462" t="s">
        <v>18</v>
      </c>
      <c r="B9462" t="s">
        <v>16369</v>
      </c>
      <c r="C9462" t="s">
        <v>24</v>
      </c>
      <c r="D9462" t="s">
        <v>13</v>
      </c>
      <c r="E9462" t="s">
        <v>25</v>
      </c>
      <c r="F9462" t="s">
        <v>20</v>
      </c>
      <c r="G9462" s="3">
        <v>45194.777615740742</v>
      </c>
      <c r="H9462" s="1">
        <v>122500</v>
      </c>
      <c r="I9462" t="s">
        <v>1004</v>
      </c>
      <c r="J9462" t="s">
        <v>16370</v>
      </c>
    </row>
    <row r="9463" spans="1:10">
      <c r="A9463" t="s">
        <v>73</v>
      </c>
      <c r="B9463" t="s">
        <v>2822</v>
      </c>
      <c r="C9463" t="s">
        <v>325</v>
      </c>
      <c r="D9463" t="s">
        <v>13</v>
      </c>
      <c r="E9463" t="s">
        <v>14</v>
      </c>
      <c r="F9463" t="s">
        <v>26</v>
      </c>
      <c r="G9463" s="3">
        <v>45013.759733796294</v>
      </c>
      <c r="H9463" s="1">
        <v>175500</v>
      </c>
      <c r="I9463" t="s">
        <v>1002</v>
      </c>
      <c r="J9463" t="s">
        <v>16371</v>
      </c>
    </row>
    <row r="9464" spans="1:10">
      <c r="A9464" t="s">
        <v>18</v>
      </c>
      <c r="B9464" t="s">
        <v>18</v>
      </c>
      <c r="C9464" t="s">
        <v>16372</v>
      </c>
      <c r="D9464" t="s">
        <v>13</v>
      </c>
      <c r="E9464" t="s">
        <v>14</v>
      </c>
      <c r="F9464" t="s">
        <v>20</v>
      </c>
      <c r="G9464" s="3">
        <v>45196.763090277775</v>
      </c>
      <c r="H9464" s="1">
        <v>130000</v>
      </c>
      <c r="I9464" t="s">
        <v>8005</v>
      </c>
      <c r="J9464" t="s">
        <v>16373</v>
      </c>
    </row>
    <row r="9465" spans="1:10">
      <c r="A9465" t="s">
        <v>33</v>
      </c>
      <c r="B9465" t="s">
        <v>16374</v>
      </c>
      <c r="C9465" t="s">
        <v>1776</v>
      </c>
      <c r="D9465" t="s">
        <v>13</v>
      </c>
      <c r="E9465" t="s">
        <v>14</v>
      </c>
      <c r="F9465" t="s">
        <v>26</v>
      </c>
      <c r="G9465" s="3">
        <v>45056.751064814816</v>
      </c>
      <c r="H9465" s="1">
        <v>95000</v>
      </c>
      <c r="I9465" t="s">
        <v>16375</v>
      </c>
      <c r="J9465" t="s">
        <v>16376</v>
      </c>
    </row>
    <row r="9466" spans="1:10">
      <c r="A9466" t="s">
        <v>33</v>
      </c>
      <c r="B9466" t="s">
        <v>33</v>
      </c>
      <c r="C9466" t="s">
        <v>1908</v>
      </c>
      <c r="D9466" t="s">
        <v>13</v>
      </c>
      <c r="E9466" t="s">
        <v>14</v>
      </c>
      <c r="F9466" t="s">
        <v>26</v>
      </c>
      <c r="G9466" s="3">
        <v>45087.751087962963</v>
      </c>
      <c r="H9466" s="1">
        <v>84000</v>
      </c>
      <c r="I9466" t="s">
        <v>88</v>
      </c>
      <c r="J9466" t="s">
        <v>2890</v>
      </c>
    </row>
    <row r="9467" spans="1:10">
      <c r="A9467" t="s">
        <v>18</v>
      </c>
      <c r="B9467" t="s">
        <v>18</v>
      </c>
      <c r="C9467" t="s">
        <v>24</v>
      </c>
      <c r="D9467" t="s">
        <v>13</v>
      </c>
      <c r="E9467" t="s">
        <v>25</v>
      </c>
      <c r="F9467" t="s">
        <v>26</v>
      </c>
      <c r="G9467" s="3">
        <v>45228.752106481479</v>
      </c>
      <c r="H9467" s="1">
        <v>85000</v>
      </c>
      <c r="I9467" t="s">
        <v>16377</v>
      </c>
      <c r="J9467" t="s">
        <v>16378</v>
      </c>
    </row>
    <row r="9468" spans="1:10">
      <c r="A9468" t="s">
        <v>212</v>
      </c>
      <c r="B9468" t="s">
        <v>212</v>
      </c>
      <c r="C9468" t="s">
        <v>26</v>
      </c>
      <c r="D9468" t="s">
        <v>13</v>
      </c>
      <c r="E9468" t="s">
        <v>14</v>
      </c>
      <c r="F9468" t="s">
        <v>20</v>
      </c>
      <c r="G9468" s="3">
        <v>45131.774988425925</v>
      </c>
      <c r="H9468" s="1">
        <v>160000</v>
      </c>
      <c r="I9468" t="s">
        <v>516</v>
      </c>
      <c r="J9468" t="s">
        <v>13668</v>
      </c>
    </row>
    <row r="9469" spans="1:10">
      <c r="A9469" t="s">
        <v>10</v>
      </c>
      <c r="B9469" t="s">
        <v>10</v>
      </c>
      <c r="C9469" t="s">
        <v>232</v>
      </c>
      <c r="D9469" t="s">
        <v>13</v>
      </c>
      <c r="E9469" t="s">
        <v>14</v>
      </c>
      <c r="F9469" t="s">
        <v>26</v>
      </c>
      <c r="G9469" s="3">
        <v>45085.751400462963</v>
      </c>
      <c r="H9469" s="1">
        <v>120000</v>
      </c>
      <c r="I9469" t="s">
        <v>16379</v>
      </c>
      <c r="J9469" t="s">
        <v>16380</v>
      </c>
    </row>
    <row r="9470" spans="1:10">
      <c r="A9470" t="s">
        <v>18</v>
      </c>
      <c r="B9470" t="s">
        <v>18</v>
      </c>
      <c r="C9470" t="s">
        <v>24</v>
      </c>
      <c r="D9470" t="s">
        <v>13</v>
      </c>
      <c r="E9470" t="s">
        <v>25</v>
      </c>
      <c r="F9470" t="s">
        <v>20</v>
      </c>
      <c r="G9470" s="3">
        <v>44993.785925925928</v>
      </c>
      <c r="H9470" s="1">
        <v>140000</v>
      </c>
      <c r="I9470" t="s">
        <v>10289</v>
      </c>
    </row>
    <row r="9471" spans="1:10">
      <c r="A9471" t="s">
        <v>18</v>
      </c>
      <c r="B9471" t="s">
        <v>127</v>
      </c>
      <c r="C9471" t="s">
        <v>12754</v>
      </c>
      <c r="D9471" t="s">
        <v>13</v>
      </c>
      <c r="E9471" t="s">
        <v>14</v>
      </c>
      <c r="F9471" t="s">
        <v>26</v>
      </c>
      <c r="G9471" s="3">
        <v>45203.754351851851</v>
      </c>
      <c r="H9471" s="1">
        <v>180000</v>
      </c>
      <c r="I9471" t="s">
        <v>335</v>
      </c>
      <c r="J9471" t="s">
        <v>16381</v>
      </c>
    </row>
    <row r="9472" spans="1:10">
      <c r="A9472" t="s">
        <v>135</v>
      </c>
      <c r="B9472" t="s">
        <v>135</v>
      </c>
      <c r="C9472" t="s">
        <v>1623</v>
      </c>
      <c r="D9472" t="s">
        <v>13</v>
      </c>
      <c r="E9472" t="s">
        <v>14</v>
      </c>
      <c r="F9472" t="s">
        <v>26</v>
      </c>
      <c r="G9472" s="3">
        <v>45024.752395833333</v>
      </c>
      <c r="H9472" s="1">
        <v>111175</v>
      </c>
      <c r="I9472" t="s">
        <v>685</v>
      </c>
      <c r="J9472" t="s">
        <v>6251</v>
      </c>
    </row>
    <row r="9473" spans="1:10">
      <c r="A9473" t="s">
        <v>18</v>
      </c>
      <c r="B9473" t="s">
        <v>16382</v>
      </c>
      <c r="C9473" t="s">
        <v>24</v>
      </c>
      <c r="D9473" t="s">
        <v>13</v>
      </c>
      <c r="E9473" t="s">
        <v>25</v>
      </c>
      <c r="F9473" t="s">
        <v>20</v>
      </c>
      <c r="G9473" s="3">
        <v>45083.778541666667</v>
      </c>
      <c r="H9473" s="1">
        <v>140000</v>
      </c>
      <c r="I9473" t="s">
        <v>128</v>
      </c>
      <c r="J9473" t="s">
        <v>16383</v>
      </c>
    </row>
    <row r="9474" spans="1:10">
      <c r="A9474" t="s">
        <v>18</v>
      </c>
      <c r="B9474" t="s">
        <v>18</v>
      </c>
      <c r="C9474" t="s">
        <v>733</v>
      </c>
      <c r="D9474" t="s">
        <v>13</v>
      </c>
      <c r="E9474" t="s">
        <v>14</v>
      </c>
      <c r="F9474" t="s">
        <v>509</v>
      </c>
      <c r="G9474" s="3">
        <v>44937.767916666664</v>
      </c>
      <c r="H9474" s="1">
        <v>96760.5</v>
      </c>
      <c r="I9474" t="s">
        <v>1681</v>
      </c>
      <c r="J9474" t="s">
        <v>16384</v>
      </c>
    </row>
    <row r="9475" spans="1:10">
      <c r="A9475" t="s">
        <v>18</v>
      </c>
      <c r="B9475" t="s">
        <v>1862</v>
      </c>
      <c r="C9475" t="s">
        <v>16385</v>
      </c>
      <c r="D9475" t="s">
        <v>13</v>
      </c>
      <c r="E9475" t="s">
        <v>14</v>
      </c>
      <c r="F9475" t="s">
        <v>26</v>
      </c>
      <c r="G9475" s="3">
        <v>44960.772129629629</v>
      </c>
      <c r="H9475" s="1">
        <v>130000</v>
      </c>
      <c r="I9475" t="s">
        <v>16386</v>
      </c>
      <c r="J9475" t="s">
        <v>16387</v>
      </c>
    </row>
    <row r="9476" spans="1:10">
      <c r="A9476" t="s">
        <v>212</v>
      </c>
      <c r="B9476" t="s">
        <v>16388</v>
      </c>
      <c r="C9476" t="s">
        <v>24</v>
      </c>
      <c r="D9476" t="s">
        <v>13</v>
      </c>
      <c r="E9476" t="s">
        <v>25</v>
      </c>
      <c r="F9476" t="s">
        <v>20</v>
      </c>
      <c r="G9476" s="3">
        <v>44995.780115740738</v>
      </c>
      <c r="H9476" s="1">
        <v>195000</v>
      </c>
      <c r="I9476" t="s">
        <v>335</v>
      </c>
      <c r="J9476" t="s">
        <v>16389</v>
      </c>
    </row>
    <row r="9477" spans="1:10">
      <c r="A9477" t="s">
        <v>18</v>
      </c>
      <c r="B9477" t="s">
        <v>16390</v>
      </c>
      <c r="C9477" t="s">
        <v>792</v>
      </c>
      <c r="D9477" t="s">
        <v>13</v>
      </c>
      <c r="E9477" t="s">
        <v>14</v>
      </c>
      <c r="F9477" t="s">
        <v>26</v>
      </c>
      <c r="G9477" s="3">
        <v>45289.75577546296</v>
      </c>
      <c r="H9477" s="1">
        <v>115000</v>
      </c>
      <c r="I9477" t="s">
        <v>16391</v>
      </c>
      <c r="J9477" t="s">
        <v>16392</v>
      </c>
    </row>
    <row r="9478" spans="1:10">
      <c r="A9478" t="s">
        <v>10</v>
      </c>
      <c r="B9478" t="s">
        <v>10</v>
      </c>
      <c r="C9478" t="s">
        <v>75</v>
      </c>
      <c r="D9478" t="s">
        <v>13</v>
      </c>
      <c r="E9478" t="s">
        <v>14</v>
      </c>
      <c r="F9478" t="s">
        <v>26</v>
      </c>
      <c r="G9478" s="3">
        <v>45041.750775462962</v>
      </c>
      <c r="H9478" s="1">
        <v>170000</v>
      </c>
      <c r="I9478" t="s">
        <v>128</v>
      </c>
      <c r="J9478" t="s">
        <v>394</v>
      </c>
    </row>
    <row r="9479" spans="1:10">
      <c r="A9479" t="s">
        <v>33</v>
      </c>
      <c r="B9479" t="s">
        <v>33</v>
      </c>
      <c r="C9479" t="s">
        <v>56</v>
      </c>
      <c r="D9479" t="s">
        <v>13</v>
      </c>
      <c r="E9479" t="s">
        <v>14</v>
      </c>
      <c r="F9479" t="s">
        <v>26</v>
      </c>
      <c r="G9479" s="3">
        <v>45014.751701388886</v>
      </c>
      <c r="H9479" s="1">
        <v>100000</v>
      </c>
      <c r="I9479" t="s">
        <v>16393</v>
      </c>
      <c r="J9479" t="s">
        <v>8030</v>
      </c>
    </row>
    <row r="9480" spans="1:10">
      <c r="A9480" t="s">
        <v>10</v>
      </c>
      <c r="B9480" t="s">
        <v>10</v>
      </c>
      <c r="C9480" t="s">
        <v>249</v>
      </c>
      <c r="D9480" t="s">
        <v>13</v>
      </c>
      <c r="E9480" t="s">
        <v>14</v>
      </c>
      <c r="F9480" t="s">
        <v>26</v>
      </c>
      <c r="G9480" s="3">
        <v>45214.798530092594</v>
      </c>
      <c r="H9480" s="1">
        <v>120000</v>
      </c>
      <c r="I9480" t="s">
        <v>250</v>
      </c>
      <c r="J9480" t="s">
        <v>16394</v>
      </c>
    </row>
    <row r="9481" spans="1:10">
      <c r="A9481" t="s">
        <v>135</v>
      </c>
      <c r="B9481" t="s">
        <v>135</v>
      </c>
      <c r="C9481" t="s">
        <v>198</v>
      </c>
      <c r="D9481" t="s">
        <v>13</v>
      </c>
      <c r="E9481" t="s">
        <v>14</v>
      </c>
      <c r="F9481" t="s">
        <v>198</v>
      </c>
      <c r="G9481" s="3">
        <v>45238.77648148148</v>
      </c>
      <c r="H9481" s="1">
        <v>119400</v>
      </c>
      <c r="I9481" t="s">
        <v>7986</v>
      </c>
      <c r="J9481" t="s">
        <v>16395</v>
      </c>
    </row>
    <row r="9482" spans="1:10">
      <c r="A9482" t="s">
        <v>135</v>
      </c>
      <c r="B9482" t="s">
        <v>135</v>
      </c>
      <c r="D9482" t="s">
        <v>13</v>
      </c>
      <c r="E9482" t="s">
        <v>14</v>
      </c>
      <c r="F9482" t="s">
        <v>26</v>
      </c>
      <c r="G9482" s="3">
        <v>45107.750509259262</v>
      </c>
      <c r="H9482" s="1">
        <v>120000</v>
      </c>
      <c r="I9482" t="s">
        <v>7856</v>
      </c>
      <c r="J9482" t="s">
        <v>16396</v>
      </c>
    </row>
    <row r="9483" spans="1:10">
      <c r="A9483" t="s">
        <v>18</v>
      </c>
      <c r="B9483" t="s">
        <v>16397</v>
      </c>
      <c r="C9483" t="s">
        <v>1323</v>
      </c>
      <c r="D9483" t="s">
        <v>13</v>
      </c>
      <c r="E9483" t="s">
        <v>14</v>
      </c>
      <c r="F9483" t="s">
        <v>348</v>
      </c>
      <c r="G9483" s="3">
        <v>45091.787974537037</v>
      </c>
      <c r="H9483" s="1">
        <v>97444</v>
      </c>
      <c r="I9483" t="s">
        <v>10493</v>
      </c>
      <c r="J9483" t="s">
        <v>1138</v>
      </c>
    </row>
    <row r="9484" spans="1:10">
      <c r="A9484" t="s">
        <v>10</v>
      </c>
      <c r="B9484" t="s">
        <v>16398</v>
      </c>
      <c r="C9484" t="s">
        <v>2557</v>
      </c>
      <c r="D9484" t="s">
        <v>13</v>
      </c>
      <c r="E9484" t="s">
        <v>14</v>
      </c>
      <c r="F9484" t="s">
        <v>1392</v>
      </c>
      <c r="G9484" s="3">
        <v>44936.778078703705</v>
      </c>
      <c r="H9484" s="1">
        <v>64821.5</v>
      </c>
      <c r="I9484" t="s">
        <v>3902</v>
      </c>
      <c r="J9484" t="s">
        <v>16399</v>
      </c>
    </row>
    <row r="9485" spans="1:10">
      <c r="A9485" t="s">
        <v>18</v>
      </c>
      <c r="B9485" t="s">
        <v>18</v>
      </c>
      <c r="C9485" t="s">
        <v>16400</v>
      </c>
      <c r="D9485" t="s">
        <v>13</v>
      </c>
      <c r="E9485" t="s">
        <v>14</v>
      </c>
      <c r="F9485" t="s">
        <v>26</v>
      </c>
      <c r="G9485" s="3">
        <v>45107.757974537039</v>
      </c>
      <c r="H9485" s="1">
        <v>130000</v>
      </c>
      <c r="I9485" t="s">
        <v>16401</v>
      </c>
      <c r="J9485" t="s">
        <v>16402</v>
      </c>
    </row>
    <row r="9486" spans="1:10">
      <c r="A9486" t="s">
        <v>10</v>
      </c>
      <c r="B9486" t="s">
        <v>2846</v>
      </c>
      <c r="C9486" t="s">
        <v>24</v>
      </c>
      <c r="D9486" t="s">
        <v>13</v>
      </c>
      <c r="E9486" t="s">
        <v>25</v>
      </c>
      <c r="F9486" t="s">
        <v>26</v>
      </c>
      <c r="G9486" s="3">
        <v>44955.753611111111</v>
      </c>
      <c r="H9486" s="1">
        <v>110000</v>
      </c>
      <c r="I9486" t="s">
        <v>16403</v>
      </c>
      <c r="J9486" t="s">
        <v>16404</v>
      </c>
    </row>
    <row r="9487" spans="1:10">
      <c r="A9487" t="s">
        <v>18</v>
      </c>
      <c r="B9487" t="s">
        <v>18</v>
      </c>
      <c r="D9487" t="s">
        <v>13</v>
      </c>
      <c r="E9487" t="s">
        <v>14</v>
      </c>
      <c r="F9487" t="s">
        <v>26</v>
      </c>
      <c r="G9487" s="3">
        <v>44978.815486111111</v>
      </c>
      <c r="H9487" s="1">
        <v>140000</v>
      </c>
      <c r="I9487" t="s">
        <v>13787</v>
      </c>
      <c r="J9487" t="s">
        <v>16405</v>
      </c>
    </row>
    <row r="9488" spans="1:10">
      <c r="A9488" t="s">
        <v>77</v>
      </c>
      <c r="B9488" t="s">
        <v>567</v>
      </c>
      <c r="C9488" t="s">
        <v>243</v>
      </c>
      <c r="D9488" t="s">
        <v>13</v>
      </c>
      <c r="E9488" t="s">
        <v>14</v>
      </c>
      <c r="F9488" t="s">
        <v>26</v>
      </c>
      <c r="G9488" s="3">
        <v>45085.750983796293</v>
      </c>
      <c r="H9488" s="1">
        <v>70000</v>
      </c>
      <c r="I9488" t="s">
        <v>16406</v>
      </c>
      <c r="J9488" t="s">
        <v>16407</v>
      </c>
    </row>
    <row r="9489" spans="1:10">
      <c r="A9489" t="s">
        <v>10</v>
      </c>
      <c r="B9489" t="s">
        <v>16408</v>
      </c>
      <c r="C9489" t="s">
        <v>826</v>
      </c>
      <c r="D9489" t="s">
        <v>13</v>
      </c>
      <c r="E9489" t="s">
        <v>14</v>
      </c>
      <c r="F9489" t="s">
        <v>827</v>
      </c>
      <c r="G9489" s="3">
        <v>45070.784108796295</v>
      </c>
      <c r="H9489" s="1">
        <v>109500</v>
      </c>
      <c r="I9489" t="s">
        <v>685</v>
      </c>
      <c r="J9489" t="s">
        <v>16409</v>
      </c>
    </row>
    <row r="9490" spans="1:10">
      <c r="A9490" t="s">
        <v>18</v>
      </c>
      <c r="B9490" t="s">
        <v>18</v>
      </c>
      <c r="C9490" t="s">
        <v>24</v>
      </c>
      <c r="D9490" t="s">
        <v>13</v>
      </c>
      <c r="E9490" t="s">
        <v>25</v>
      </c>
      <c r="F9490" t="s">
        <v>20</v>
      </c>
      <c r="G9490" s="3">
        <v>45079.802488425928</v>
      </c>
      <c r="H9490" s="1">
        <v>75000</v>
      </c>
      <c r="I9490" t="s">
        <v>128</v>
      </c>
      <c r="J9490" t="s">
        <v>15229</v>
      </c>
    </row>
    <row r="9491" spans="1:10">
      <c r="A9491" t="s">
        <v>106</v>
      </c>
      <c r="B9491" t="s">
        <v>2076</v>
      </c>
      <c r="C9491" t="s">
        <v>201</v>
      </c>
      <c r="D9491" t="s">
        <v>13</v>
      </c>
      <c r="E9491" t="s">
        <v>14</v>
      </c>
      <c r="F9491" t="s">
        <v>26</v>
      </c>
      <c r="G9491" s="3">
        <v>44928.753321759257</v>
      </c>
      <c r="H9491" s="1">
        <v>99150</v>
      </c>
      <c r="I9491" t="s">
        <v>6196</v>
      </c>
      <c r="J9491" t="s">
        <v>16410</v>
      </c>
    </row>
    <row r="9492" spans="1:10">
      <c r="A9492" t="s">
        <v>73</v>
      </c>
      <c r="B9492" t="s">
        <v>16411</v>
      </c>
      <c r="C9492" t="s">
        <v>24</v>
      </c>
      <c r="D9492" t="s">
        <v>100</v>
      </c>
      <c r="E9492" t="s">
        <v>25</v>
      </c>
      <c r="F9492" t="s">
        <v>26</v>
      </c>
      <c r="G9492" s="3">
        <v>45133.754999999997</v>
      </c>
      <c r="H9492" s="1">
        <v>103500</v>
      </c>
      <c r="I9492" t="s">
        <v>483</v>
      </c>
      <c r="J9492" t="s">
        <v>16412</v>
      </c>
    </row>
    <row r="9493" spans="1:10">
      <c r="A9493" t="s">
        <v>73</v>
      </c>
      <c r="B9493" t="s">
        <v>73</v>
      </c>
      <c r="C9493" t="s">
        <v>24</v>
      </c>
      <c r="D9493" t="s">
        <v>13</v>
      </c>
      <c r="E9493" t="s">
        <v>25</v>
      </c>
      <c r="F9493" t="s">
        <v>26</v>
      </c>
      <c r="G9493" s="3">
        <v>45072.77070601852</v>
      </c>
      <c r="H9493" s="1">
        <v>130000</v>
      </c>
      <c r="I9493" t="s">
        <v>13761</v>
      </c>
      <c r="J9493" t="s">
        <v>16413</v>
      </c>
    </row>
    <row r="9494" spans="1:10">
      <c r="A9494" t="s">
        <v>33</v>
      </c>
      <c r="B9494" t="s">
        <v>16414</v>
      </c>
      <c r="C9494" t="s">
        <v>1081</v>
      </c>
      <c r="D9494" t="s">
        <v>13</v>
      </c>
      <c r="E9494" t="s">
        <v>14</v>
      </c>
      <c r="F9494" t="s">
        <v>20</v>
      </c>
      <c r="G9494" s="3">
        <v>44985.77511574074</v>
      </c>
      <c r="H9494" s="1">
        <v>101000</v>
      </c>
      <c r="I9494" t="s">
        <v>16415</v>
      </c>
      <c r="J9494" t="s">
        <v>16416</v>
      </c>
    </row>
    <row r="9495" spans="1:10">
      <c r="A9495" t="s">
        <v>18</v>
      </c>
      <c r="B9495" t="s">
        <v>16417</v>
      </c>
      <c r="D9495" t="s">
        <v>13</v>
      </c>
      <c r="E9495" t="s">
        <v>14</v>
      </c>
      <c r="F9495" t="s">
        <v>528</v>
      </c>
      <c r="G9495" s="3">
        <v>45280.774386574078</v>
      </c>
      <c r="H9495" s="1">
        <v>154000</v>
      </c>
      <c r="I9495" t="s">
        <v>4644</v>
      </c>
      <c r="J9495" t="s">
        <v>16418</v>
      </c>
    </row>
    <row r="9496" spans="1:10">
      <c r="A9496" t="s">
        <v>18</v>
      </c>
      <c r="B9496" t="s">
        <v>3122</v>
      </c>
      <c r="C9496" t="s">
        <v>232</v>
      </c>
      <c r="D9496" t="s">
        <v>13</v>
      </c>
      <c r="E9496" t="s">
        <v>14</v>
      </c>
      <c r="F9496" t="s">
        <v>26</v>
      </c>
      <c r="G9496" s="3">
        <v>44966.810694444444</v>
      </c>
      <c r="H9496" s="1">
        <v>55700</v>
      </c>
      <c r="I9496" t="s">
        <v>16419</v>
      </c>
      <c r="J9496" t="s">
        <v>16420</v>
      </c>
    </row>
    <row r="9497" spans="1:10">
      <c r="A9497" t="s">
        <v>33</v>
      </c>
      <c r="B9497" t="s">
        <v>33</v>
      </c>
      <c r="C9497" t="s">
        <v>119</v>
      </c>
      <c r="D9497" t="s">
        <v>13</v>
      </c>
      <c r="E9497" t="s">
        <v>14</v>
      </c>
      <c r="F9497" t="s">
        <v>26</v>
      </c>
      <c r="G9497" s="3">
        <v>45261.750069444446</v>
      </c>
      <c r="H9497" s="1">
        <v>77500</v>
      </c>
      <c r="I9497" t="s">
        <v>16421</v>
      </c>
      <c r="J9497" t="s">
        <v>699</v>
      </c>
    </row>
    <row r="9498" spans="1:10">
      <c r="A9498" t="s">
        <v>10</v>
      </c>
      <c r="B9498" t="s">
        <v>10</v>
      </c>
      <c r="C9498" t="s">
        <v>1908</v>
      </c>
      <c r="D9498" t="s">
        <v>13</v>
      </c>
      <c r="E9498" t="s">
        <v>14</v>
      </c>
      <c r="F9498" t="s">
        <v>26</v>
      </c>
      <c r="G9498" s="3">
        <v>44945.76662037037</v>
      </c>
      <c r="H9498" s="1">
        <v>130000</v>
      </c>
      <c r="I9498" t="s">
        <v>16422</v>
      </c>
      <c r="J9498" t="s">
        <v>8522</v>
      </c>
    </row>
    <row r="9499" spans="1:10">
      <c r="A9499" t="s">
        <v>10</v>
      </c>
      <c r="B9499" t="s">
        <v>357</v>
      </c>
      <c r="C9499" t="s">
        <v>24</v>
      </c>
      <c r="D9499" t="s">
        <v>13</v>
      </c>
      <c r="E9499" t="s">
        <v>25</v>
      </c>
      <c r="F9499" t="s">
        <v>26</v>
      </c>
      <c r="G9499" s="3">
        <v>45127.75335648148</v>
      </c>
      <c r="H9499" s="1">
        <v>225000</v>
      </c>
      <c r="I9499" t="s">
        <v>16321</v>
      </c>
      <c r="J9499" t="s">
        <v>16322</v>
      </c>
    </row>
    <row r="9500" spans="1:10">
      <c r="A9500" t="s">
        <v>77</v>
      </c>
      <c r="B9500" t="s">
        <v>16423</v>
      </c>
      <c r="C9500" t="s">
        <v>24</v>
      </c>
      <c r="D9500" t="s">
        <v>13</v>
      </c>
      <c r="E9500" t="s">
        <v>25</v>
      </c>
      <c r="F9500" t="s">
        <v>608</v>
      </c>
      <c r="G9500" s="3">
        <v>45098.757928240739</v>
      </c>
      <c r="H9500" s="1">
        <v>190000</v>
      </c>
      <c r="I9500" t="s">
        <v>335</v>
      </c>
      <c r="J9500" t="s">
        <v>1334</v>
      </c>
    </row>
    <row r="9501" spans="1:10">
      <c r="A9501" t="s">
        <v>18</v>
      </c>
      <c r="B9501" t="s">
        <v>16424</v>
      </c>
      <c r="C9501" t="s">
        <v>26</v>
      </c>
      <c r="D9501" t="s">
        <v>13</v>
      </c>
      <c r="E9501" t="s">
        <v>14</v>
      </c>
      <c r="F9501" t="s">
        <v>26</v>
      </c>
      <c r="G9501" s="3">
        <v>45007.760925925926</v>
      </c>
      <c r="H9501" s="1">
        <v>125000</v>
      </c>
      <c r="I9501" t="s">
        <v>16313</v>
      </c>
      <c r="J9501" t="s">
        <v>16425</v>
      </c>
    </row>
    <row r="9502" spans="1:10">
      <c r="A9502" t="s">
        <v>33</v>
      </c>
      <c r="B9502" t="s">
        <v>1843</v>
      </c>
      <c r="C9502" t="s">
        <v>325</v>
      </c>
      <c r="D9502" t="s">
        <v>13</v>
      </c>
      <c r="E9502" t="s">
        <v>14</v>
      </c>
      <c r="F9502" t="s">
        <v>26</v>
      </c>
      <c r="G9502" s="3">
        <v>45040.78633101852</v>
      </c>
      <c r="H9502" s="1">
        <v>60000</v>
      </c>
      <c r="I9502" t="s">
        <v>186</v>
      </c>
      <c r="J9502" t="s">
        <v>14055</v>
      </c>
    </row>
    <row r="9503" spans="1:10">
      <c r="A9503" t="s">
        <v>10</v>
      </c>
      <c r="B9503" t="s">
        <v>16426</v>
      </c>
      <c r="C9503" t="s">
        <v>4213</v>
      </c>
      <c r="D9503" t="s">
        <v>13</v>
      </c>
      <c r="E9503" t="s">
        <v>14</v>
      </c>
      <c r="F9503" t="s">
        <v>26</v>
      </c>
      <c r="G9503" s="3">
        <v>45155.778703703705</v>
      </c>
      <c r="H9503" s="1">
        <v>101000</v>
      </c>
      <c r="I9503" t="s">
        <v>16427</v>
      </c>
      <c r="J9503" t="s">
        <v>16428</v>
      </c>
    </row>
    <row r="9504" spans="1:10">
      <c r="A9504" t="s">
        <v>73</v>
      </c>
      <c r="B9504" t="s">
        <v>73</v>
      </c>
      <c r="C9504" t="s">
        <v>1392</v>
      </c>
      <c r="D9504" t="s">
        <v>13</v>
      </c>
      <c r="E9504" t="s">
        <v>14</v>
      </c>
      <c r="F9504" t="s">
        <v>1392</v>
      </c>
      <c r="G9504" s="3">
        <v>45217.771168981482</v>
      </c>
      <c r="H9504" s="1">
        <v>155500</v>
      </c>
      <c r="I9504" t="s">
        <v>16429</v>
      </c>
      <c r="J9504" t="s">
        <v>16430</v>
      </c>
    </row>
    <row r="9505" spans="1:10">
      <c r="A9505" t="s">
        <v>10</v>
      </c>
      <c r="B9505" t="s">
        <v>14956</v>
      </c>
      <c r="C9505" t="s">
        <v>26</v>
      </c>
      <c r="D9505" t="s">
        <v>13</v>
      </c>
      <c r="E9505" t="s">
        <v>14</v>
      </c>
      <c r="F9505" t="s">
        <v>26</v>
      </c>
      <c r="G9505" s="3">
        <v>44993.753217592595</v>
      </c>
      <c r="H9505" s="1">
        <v>157500</v>
      </c>
      <c r="I9505" t="s">
        <v>16222</v>
      </c>
      <c r="J9505" t="s">
        <v>338</v>
      </c>
    </row>
    <row r="9506" spans="1:10">
      <c r="A9506" t="s">
        <v>10</v>
      </c>
      <c r="B9506" t="s">
        <v>16431</v>
      </c>
      <c r="C9506" t="s">
        <v>1389</v>
      </c>
      <c r="D9506" t="s">
        <v>13</v>
      </c>
      <c r="E9506" t="s">
        <v>14</v>
      </c>
      <c r="F9506" t="s">
        <v>1110</v>
      </c>
      <c r="G9506" s="3">
        <v>44966.79105324074</v>
      </c>
      <c r="H9506" s="1">
        <v>88128</v>
      </c>
      <c r="I9506" t="s">
        <v>1390</v>
      </c>
      <c r="J9506" t="s">
        <v>16432</v>
      </c>
    </row>
    <row r="9507" spans="1:10">
      <c r="A9507" t="s">
        <v>33</v>
      </c>
      <c r="B9507" t="s">
        <v>16433</v>
      </c>
      <c r="C9507" t="s">
        <v>662</v>
      </c>
      <c r="D9507" t="s">
        <v>13</v>
      </c>
      <c r="E9507" t="s">
        <v>14</v>
      </c>
      <c r="F9507" t="s">
        <v>26</v>
      </c>
      <c r="G9507" s="3">
        <v>45096.750532407408</v>
      </c>
      <c r="H9507" s="1">
        <v>74050</v>
      </c>
      <c r="I9507" t="s">
        <v>45</v>
      </c>
      <c r="J9507" t="s">
        <v>582</v>
      </c>
    </row>
    <row r="9508" spans="1:10">
      <c r="A9508" t="s">
        <v>33</v>
      </c>
      <c r="B9508" t="s">
        <v>16434</v>
      </c>
      <c r="C9508" t="s">
        <v>1250</v>
      </c>
      <c r="D9508" t="s">
        <v>13</v>
      </c>
      <c r="E9508" t="s">
        <v>14</v>
      </c>
      <c r="F9508" t="s">
        <v>404</v>
      </c>
      <c r="G9508" s="3">
        <v>45127.79310185185</v>
      </c>
      <c r="H9508" s="1">
        <v>89100</v>
      </c>
      <c r="I9508" t="s">
        <v>8383</v>
      </c>
      <c r="J9508" t="s">
        <v>9490</v>
      </c>
    </row>
    <row r="9509" spans="1:10">
      <c r="A9509" t="s">
        <v>18</v>
      </c>
      <c r="B9509" t="s">
        <v>18</v>
      </c>
      <c r="C9509" t="s">
        <v>24</v>
      </c>
      <c r="D9509" t="s">
        <v>13</v>
      </c>
      <c r="E9509" t="s">
        <v>25</v>
      </c>
      <c r="F9509" t="s">
        <v>20</v>
      </c>
      <c r="G9509" s="3">
        <v>45152.782986111109</v>
      </c>
      <c r="H9509" s="1">
        <v>187500</v>
      </c>
      <c r="I9509" t="s">
        <v>2656</v>
      </c>
      <c r="J9509" t="s">
        <v>2657</v>
      </c>
    </row>
    <row r="9510" spans="1:10">
      <c r="A9510" t="s">
        <v>73</v>
      </c>
      <c r="B9510" t="s">
        <v>73</v>
      </c>
      <c r="C9510" t="s">
        <v>2299</v>
      </c>
      <c r="D9510" t="s">
        <v>13</v>
      </c>
      <c r="E9510" t="s">
        <v>14</v>
      </c>
      <c r="F9510" t="s">
        <v>20</v>
      </c>
      <c r="G9510" s="3">
        <v>45121.793136574073</v>
      </c>
      <c r="H9510" s="1">
        <v>113500</v>
      </c>
      <c r="I9510" t="s">
        <v>14893</v>
      </c>
      <c r="J9510" t="s">
        <v>16435</v>
      </c>
    </row>
    <row r="9511" spans="1:10">
      <c r="A9511" t="s">
        <v>18</v>
      </c>
      <c r="B9511" t="s">
        <v>16436</v>
      </c>
      <c r="C9511" t="s">
        <v>24</v>
      </c>
      <c r="D9511" t="s">
        <v>13</v>
      </c>
      <c r="E9511" t="s">
        <v>25</v>
      </c>
      <c r="F9511" t="s">
        <v>26</v>
      </c>
      <c r="G9511" s="3">
        <v>45032.804432870369</v>
      </c>
      <c r="H9511" s="1">
        <v>112500</v>
      </c>
      <c r="I9511" t="s">
        <v>88</v>
      </c>
      <c r="J9511" t="s">
        <v>16437</v>
      </c>
    </row>
    <row r="9512" spans="1:10">
      <c r="A9512" t="s">
        <v>106</v>
      </c>
      <c r="B9512" t="s">
        <v>1440</v>
      </c>
      <c r="C9512" t="s">
        <v>2161</v>
      </c>
      <c r="D9512" t="s">
        <v>13</v>
      </c>
      <c r="E9512" t="s">
        <v>14</v>
      </c>
      <c r="F9512" t="s">
        <v>2086</v>
      </c>
      <c r="G9512" s="3">
        <v>45198.766284722224</v>
      </c>
      <c r="H9512" s="1">
        <v>245000</v>
      </c>
      <c r="I9512" t="s">
        <v>6436</v>
      </c>
      <c r="J9512" t="s">
        <v>16438</v>
      </c>
    </row>
    <row r="9513" spans="1:10">
      <c r="A9513" t="s">
        <v>33</v>
      </c>
      <c r="B9513" t="s">
        <v>33</v>
      </c>
      <c r="C9513" t="s">
        <v>232</v>
      </c>
      <c r="D9513" t="s">
        <v>13</v>
      </c>
      <c r="E9513" t="s">
        <v>14</v>
      </c>
      <c r="F9513" t="s">
        <v>26</v>
      </c>
      <c r="G9513" s="3">
        <v>45159.750069444446</v>
      </c>
      <c r="H9513" s="1">
        <v>118500</v>
      </c>
      <c r="I9513" t="s">
        <v>4254</v>
      </c>
      <c r="J9513" t="s">
        <v>923</v>
      </c>
    </row>
    <row r="9514" spans="1:10">
      <c r="A9514" t="s">
        <v>10</v>
      </c>
      <c r="B9514" t="s">
        <v>5106</v>
      </c>
      <c r="C9514" t="s">
        <v>119</v>
      </c>
      <c r="D9514" t="s">
        <v>13</v>
      </c>
      <c r="E9514" t="s">
        <v>14</v>
      </c>
      <c r="F9514" t="s">
        <v>26</v>
      </c>
      <c r="G9514" s="3">
        <v>45077.751840277779</v>
      </c>
      <c r="H9514" s="1">
        <v>137500</v>
      </c>
      <c r="I9514" t="s">
        <v>2979</v>
      </c>
      <c r="J9514" t="s">
        <v>1334</v>
      </c>
    </row>
    <row r="9515" spans="1:10">
      <c r="A9515" t="s">
        <v>18</v>
      </c>
      <c r="B9515" t="s">
        <v>328</v>
      </c>
      <c r="C9515" t="s">
        <v>26</v>
      </c>
      <c r="D9515" t="s">
        <v>13</v>
      </c>
      <c r="E9515" t="s">
        <v>14</v>
      </c>
      <c r="F9515" t="s">
        <v>26</v>
      </c>
      <c r="G9515" s="3">
        <v>44956.757245370369</v>
      </c>
      <c r="H9515" s="1">
        <v>155000</v>
      </c>
      <c r="I9515" t="s">
        <v>816</v>
      </c>
      <c r="J9515" t="s">
        <v>1201</v>
      </c>
    </row>
    <row r="9516" spans="1:10">
      <c r="A9516" t="s">
        <v>33</v>
      </c>
      <c r="B9516" t="s">
        <v>33</v>
      </c>
      <c r="C9516" t="s">
        <v>411</v>
      </c>
      <c r="D9516" t="s">
        <v>13</v>
      </c>
      <c r="E9516" t="s">
        <v>14</v>
      </c>
      <c r="F9516" t="s">
        <v>411</v>
      </c>
      <c r="G9516" s="3">
        <v>45167.780185185184</v>
      </c>
      <c r="H9516" s="1">
        <v>105000</v>
      </c>
      <c r="I9516" t="s">
        <v>16439</v>
      </c>
      <c r="J9516" t="s">
        <v>16440</v>
      </c>
    </row>
    <row r="9517" spans="1:10">
      <c r="A9517" t="s">
        <v>18</v>
      </c>
      <c r="B9517" t="s">
        <v>18</v>
      </c>
      <c r="D9517" t="s">
        <v>13</v>
      </c>
      <c r="E9517" t="s">
        <v>14</v>
      </c>
      <c r="F9517" t="s">
        <v>20</v>
      </c>
      <c r="G9517" s="3">
        <v>45202.763136574074</v>
      </c>
      <c r="H9517" s="1">
        <v>97500</v>
      </c>
      <c r="I9517" t="s">
        <v>16441</v>
      </c>
      <c r="J9517" t="s">
        <v>28</v>
      </c>
    </row>
    <row r="9518" spans="1:10">
      <c r="A9518" t="s">
        <v>212</v>
      </c>
      <c r="B9518" t="s">
        <v>16442</v>
      </c>
      <c r="C9518" t="s">
        <v>198</v>
      </c>
      <c r="D9518" t="s">
        <v>13</v>
      </c>
      <c r="E9518" t="s">
        <v>14</v>
      </c>
      <c r="F9518" t="s">
        <v>198</v>
      </c>
      <c r="G9518" s="3">
        <v>45176.767083333332</v>
      </c>
      <c r="H9518" s="1">
        <v>147500</v>
      </c>
      <c r="I9518" t="s">
        <v>3319</v>
      </c>
      <c r="J9518" t="s">
        <v>16443</v>
      </c>
    </row>
    <row r="9519" spans="1:10">
      <c r="A9519" t="s">
        <v>33</v>
      </c>
      <c r="B9519" t="s">
        <v>33</v>
      </c>
      <c r="C9519" t="s">
        <v>24</v>
      </c>
      <c r="D9519" t="s">
        <v>100</v>
      </c>
      <c r="E9519" t="s">
        <v>25</v>
      </c>
      <c r="F9519" t="s">
        <v>26</v>
      </c>
      <c r="G9519" s="3">
        <v>45195.753576388888</v>
      </c>
      <c r="H9519" s="1">
        <v>65000</v>
      </c>
      <c r="I9519" t="s">
        <v>10231</v>
      </c>
      <c r="J9519" t="s">
        <v>16444</v>
      </c>
    </row>
    <row r="9520" spans="1:10">
      <c r="A9520" t="s">
        <v>10</v>
      </c>
      <c r="B9520" t="s">
        <v>16445</v>
      </c>
      <c r="C9520" t="s">
        <v>1402</v>
      </c>
      <c r="D9520" t="s">
        <v>13</v>
      </c>
      <c r="E9520" t="s">
        <v>14</v>
      </c>
      <c r="F9520" t="s">
        <v>26</v>
      </c>
      <c r="G9520" s="3">
        <v>45106.800659722219</v>
      </c>
      <c r="H9520" s="1">
        <v>147500</v>
      </c>
      <c r="I9520" t="s">
        <v>2619</v>
      </c>
      <c r="J9520" t="s">
        <v>16446</v>
      </c>
    </row>
    <row r="9521" spans="1:10">
      <c r="A9521" t="s">
        <v>18</v>
      </c>
      <c r="B9521" t="s">
        <v>924</v>
      </c>
      <c r="C9521" t="s">
        <v>2311</v>
      </c>
      <c r="D9521" t="s">
        <v>13</v>
      </c>
      <c r="E9521" t="s">
        <v>14</v>
      </c>
      <c r="F9521" t="s">
        <v>26</v>
      </c>
      <c r="G9521" s="3">
        <v>44980.767152777778</v>
      </c>
      <c r="H9521" s="1">
        <v>90000</v>
      </c>
      <c r="I9521" t="s">
        <v>14727</v>
      </c>
      <c r="J9521" t="s">
        <v>16447</v>
      </c>
    </row>
    <row r="9522" spans="1:10">
      <c r="A9522" t="s">
        <v>18</v>
      </c>
      <c r="B9522" t="s">
        <v>18</v>
      </c>
      <c r="C9522" t="s">
        <v>4503</v>
      </c>
      <c r="D9522" t="s">
        <v>13</v>
      </c>
      <c r="E9522" t="s">
        <v>14</v>
      </c>
      <c r="F9522" t="s">
        <v>26</v>
      </c>
      <c r="G9522" s="3">
        <v>45177.820532407408</v>
      </c>
      <c r="H9522" s="1">
        <v>70000</v>
      </c>
      <c r="I9522" t="s">
        <v>366</v>
      </c>
    </row>
    <row r="9523" spans="1:10">
      <c r="A9523" t="s">
        <v>10</v>
      </c>
      <c r="B9523" t="s">
        <v>10</v>
      </c>
      <c r="C9523" t="s">
        <v>1018</v>
      </c>
      <c r="D9523" t="s">
        <v>13</v>
      </c>
      <c r="E9523" t="s">
        <v>14</v>
      </c>
      <c r="F9523" t="s">
        <v>26</v>
      </c>
      <c r="G9523" s="3">
        <v>45009.75372685185</v>
      </c>
      <c r="H9523" s="1">
        <v>70000</v>
      </c>
      <c r="I9523" t="s">
        <v>366</v>
      </c>
      <c r="J9523" t="s">
        <v>16448</v>
      </c>
    </row>
    <row r="9524" spans="1:10">
      <c r="A9524" t="s">
        <v>18</v>
      </c>
      <c r="B9524" t="s">
        <v>114</v>
      </c>
      <c r="C9524" t="s">
        <v>2706</v>
      </c>
      <c r="D9524" t="s">
        <v>100</v>
      </c>
      <c r="E9524" t="s">
        <v>14</v>
      </c>
      <c r="F9524" t="s">
        <v>26</v>
      </c>
      <c r="G9524" s="3">
        <v>45184.754687499997</v>
      </c>
      <c r="H9524" s="1">
        <v>117500</v>
      </c>
      <c r="I9524" t="s">
        <v>959</v>
      </c>
      <c r="J9524" t="s">
        <v>2955</v>
      </c>
    </row>
    <row r="9525" spans="1:10">
      <c r="A9525" t="s">
        <v>135</v>
      </c>
      <c r="B9525" t="s">
        <v>135</v>
      </c>
      <c r="C9525" t="s">
        <v>662</v>
      </c>
      <c r="D9525" t="s">
        <v>13</v>
      </c>
      <c r="E9525" t="s">
        <v>14</v>
      </c>
      <c r="F9525" t="s">
        <v>26</v>
      </c>
      <c r="G9525" s="3">
        <v>45021.750775462962</v>
      </c>
      <c r="H9525" s="1">
        <v>112500</v>
      </c>
      <c r="I9525" t="s">
        <v>16449</v>
      </c>
      <c r="J9525" t="s">
        <v>12991</v>
      </c>
    </row>
    <row r="9526" spans="1:10">
      <c r="A9526" t="s">
        <v>106</v>
      </c>
      <c r="B9526" t="s">
        <v>16450</v>
      </c>
      <c r="C9526" t="s">
        <v>2535</v>
      </c>
      <c r="D9526" t="s">
        <v>13</v>
      </c>
      <c r="E9526" t="s">
        <v>14</v>
      </c>
      <c r="F9526" t="s">
        <v>608</v>
      </c>
      <c r="G9526" s="3">
        <v>45056.763645833336</v>
      </c>
      <c r="H9526" s="1">
        <v>99150</v>
      </c>
      <c r="I9526" t="s">
        <v>8679</v>
      </c>
      <c r="J9526" t="s">
        <v>16451</v>
      </c>
    </row>
    <row r="9527" spans="1:10">
      <c r="A9527" t="s">
        <v>33</v>
      </c>
      <c r="B9527" t="s">
        <v>33</v>
      </c>
      <c r="C9527" t="s">
        <v>2675</v>
      </c>
      <c r="D9527" t="s">
        <v>13</v>
      </c>
      <c r="E9527" t="s">
        <v>14</v>
      </c>
      <c r="F9527" t="s">
        <v>26</v>
      </c>
      <c r="G9527" s="3">
        <v>44957.750023148146</v>
      </c>
      <c r="H9527" s="1">
        <v>85000</v>
      </c>
      <c r="I9527" t="s">
        <v>16452</v>
      </c>
      <c r="J9527" t="s">
        <v>16453</v>
      </c>
    </row>
    <row r="9528" spans="1:10">
      <c r="A9528" t="s">
        <v>10</v>
      </c>
      <c r="B9528" t="s">
        <v>4499</v>
      </c>
      <c r="C9528" t="s">
        <v>4885</v>
      </c>
      <c r="D9528" t="s">
        <v>13</v>
      </c>
      <c r="E9528" t="s">
        <v>14</v>
      </c>
      <c r="F9528" t="s">
        <v>26</v>
      </c>
      <c r="G9528" s="3">
        <v>45202.752754629626</v>
      </c>
      <c r="H9528" s="1">
        <v>130000</v>
      </c>
      <c r="I9528" t="s">
        <v>16454</v>
      </c>
      <c r="J9528" t="s">
        <v>624</v>
      </c>
    </row>
    <row r="9529" spans="1:10">
      <c r="A9529" t="s">
        <v>10</v>
      </c>
      <c r="B9529" t="s">
        <v>16455</v>
      </c>
      <c r="C9529" t="s">
        <v>792</v>
      </c>
      <c r="D9529" t="s">
        <v>13</v>
      </c>
      <c r="E9529" t="s">
        <v>14</v>
      </c>
      <c r="F9529" t="s">
        <v>26</v>
      </c>
      <c r="G9529" s="3">
        <v>45072.752824074072</v>
      </c>
      <c r="H9529" s="1">
        <v>145000</v>
      </c>
      <c r="I9529" t="s">
        <v>128</v>
      </c>
      <c r="J9529" t="s">
        <v>338</v>
      </c>
    </row>
    <row r="9530" spans="1:10">
      <c r="A9530" t="s">
        <v>73</v>
      </c>
      <c r="B9530" t="s">
        <v>15549</v>
      </c>
      <c r="C9530" t="s">
        <v>15550</v>
      </c>
      <c r="D9530" t="s">
        <v>13</v>
      </c>
      <c r="E9530" t="s">
        <v>14</v>
      </c>
      <c r="F9530" t="s">
        <v>26</v>
      </c>
      <c r="G9530" s="3">
        <v>45184.756724537037</v>
      </c>
      <c r="H9530" s="1">
        <v>135000</v>
      </c>
      <c r="I9530" t="s">
        <v>15551</v>
      </c>
      <c r="J9530" t="s">
        <v>15552</v>
      </c>
    </row>
    <row r="9531" spans="1:10">
      <c r="A9531" t="s">
        <v>18</v>
      </c>
      <c r="B9531" t="s">
        <v>16456</v>
      </c>
      <c r="C9531" t="s">
        <v>24</v>
      </c>
      <c r="D9531" t="s">
        <v>13</v>
      </c>
      <c r="E9531" t="s">
        <v>25</v>
      </c>
      <c r="F9531" t="s">
        <v>26</v>
      </c>
      <c r="G9531" s="3">
        <v>44970.754988425928</v>
      </c>
      <c r="H9531" s="1">
        <v>130000</v>
      </c>
      <c r="I9531" t="s">
        <v>8180</v>
      </c>
      <c r="J9531" t="s">
        <v>16457</v>
      </c>
    </row>
    <row r="9532" spans="1:10">
      <c r="A9532" t="s">
        <v>18</v>
      </c>
      <c r="B9532" t="s">
        <v>1101</v>
      </c>
      <c r="C9532" t="s">
        <v>553</v>
      </c>
      <c r="D9532" t="s">
        <v>13</v>
      </c>
      <c r="E9532" t="s">
        <v>14</v>
      </c>
      <c r="F9532" t="s">
        <v>26</v>
      </c>
      <c r="G9532" s="3">
        <v>44945.78328703704</v>
      </c>
      <c r="H9532" s="1">
        <v>130000</v>
      </c>
      <c r="I9532" t="s">
        <v>16458</v>
      </c>
      <c r="J9532" t="s">
        <v>16459</v>
      </c>
    </row>
    <row r="9533" spans="1:10">
      <c r="A9533" t="s">
        <v>18</v>
      </c>
      <c r="B9533" t="s">
        <v>16460</v>
      </c>
      <c r="C9533" t="s">
        <v>614</v>
      </c>
      <c r="D9533" t="s">
        <v>13</v>
      </c>
      <c r="E9533" t="s">
        <v>14</v>
      </c>
      <c r="F9533" t="s">
        <v>608</v>
      </c>
      <c r="G9533" s="3">
        <v>44936.772060185183</v>
      </c>
      <c r="H9533" s="1">
        <v>147500</v>
      </c>
      <c r="I9533" t="s">
        <v>7225</v>
      </c>
      <c r="J9533" t="s">
        <v>16461</v>
      </c>
    </row>
    <row r="9534" spans="1:10">
      <c r="A9534" t="s">
        <v>10</v>
      </c>
      <c r="B9534" t="s">
        <v>15903</v>
      </c>
      <c r="C9534" t="s">
        <v>1597</v>
      </c>
      <c r="D9534" t="s">
        <v>13</v>
      </c>
      <c r="E9534" t="s">
        <v>14</v>
      </c>
      <c r="F9534" t="s">
        <v>26</v>
      </c>
      <c r="G9534" s="3">
        <v>45070.752083333333</v>
      </c>
      <c r="H9534" s="1">
        <v>243000</v>
      </c>
      <c r="I9534" t="s">
        <v>13022</v>
      </c>
    </row>
    <row r="9535" spans="1:10">
      <c r="A9535" t="s">
        <v>10</v>
      </c>
      <c r="B9535" t="s">
        <v>398</v>
      </c>
      <c r="C9535" t="s">
        <v>24</v>
      </c>
      <c r="D9535" t="s">
        <v>13</v>
      </c>
      <c r="E9535" t="s">
        <v>25</v>
      </c>
      <c r="F9535" t="s">
        <v>26</v>
      </c>
      <c r="G9535" s="3">
        <v>45063.751747685186</v>
      </c>
      <c r="H9535" s="1">
        <v>195000</v>
      </c>
      <c r="I9535" t="s">
        <v>16462</v>
      </c>
    </row>
    <row r="9536" spans="1:10">
      <c r="A9536" t="s">
        <v>10</v>
      </c>
      <c r="B9536" t="s">
        <v>398</v>
      </c>
      <c r="C9536" t="s">
        <v>24</v>
      </c>
      <c r="D9536" t="s">
        <v>13</v>
      </c>
      <c r="E9536" t="s">
        <v>25</v>
      </c>
      <c r="F9536" t="s">
        <v>26</v>
      </c>
      <c r="G9536" s="3">
        <v>44949.753900462965</v>
      </c>
      <c r="H9536" s="1">
        <v>180000</v>
      </c>
      <c r="I9536" t="s">
        <v>16463</v>
      </c>
      <c r="J9536" t="s">
        <v>338</v>
      </c>
    </row>
    <row r="9537" spans="1:10">
      <c r="A9537" t="s">
        <v>10</v>
      </c>
      <c r="B9537" t="s">
        <v>15594</v>
      </c>
      <c r="C9537" t="s">
        <v>12834</v>
      </c>
      <c r="D9537" t="s">
        <v>13</v>
      </c>
      <c r="E9537" t="s">
        <v>14</v>
      </c>
      <c r="F9537" t="s">
        <v>26</v>
      </c>
      <c r="G9537" s="3">
        <v>45029.778032407405</v>
      </c>
      <c r="H9537" s="1">
        <v>91250</v>
      </c>
      <c r="I9537" t="s">
        <v>5868</v>
      </c>
      <c r="J9537" t="s">
        <v>338</v>
      </c>
    </row>
    <row r="9538" spans="1:10">
      <c r="A9538" t="s">
        <v>212</v>
      </c>
      <c r="B9538" t="s">
        <v>16464</v>
      </c>
      <c r="C9538" t="s">
        <v>434</v>
      </c>
      <c r="D9538" t="s">
        <v>13</v>
      </c>
      <c r="E9538" t="s">
        <v>14</v>
      </c>
      <c r="F9538" t="s">
        <v>20</v>
      </c>
      <c r="G9538" s="3">
        <v>45033.775138888886</v>
      </c>
      <c r="H9538" s="1">
        <v>116600</v>
      </c>
      <c r="I9538" t="s">
        <v>69</v>
      </c>
      <c r="J9538" t="s">
        <v>16465</v>
      </c>
    </row>
    <row r="9539" spans="1:10">
      <c r="A9539" t="s">
        <v>212</v>
      </c>
      <c r="B9539" t="s">
        <v>16466</v>
      </c>
      <c r="C9539" t="s">
        <v>201</v>
      </c>
      <c r="D9539" t="s">
        <v>13</v>
      </c>
      <c r="E9539" t="s">
        <v>14</v>
      </c>
      <c r="F9539" t="s">
        <v>26</v>
      </c>
      <c r="G9539" s="3">
        <v>45014.803969907407</v>
      </c>
      <c r="H9539" s="1">
        <v>150000</v>
      </c>
      <c r="I9539" t="s">
        <v>833</v>
      </c>
      <c r="J9539" t="s">
        <v>1095</v>
      </c>
    </row>
    <row r="9540" spans="1:10">
      <c r="A9540" t="s">
        <v>10</v>
      </c>
      <c r="B9540" t="s">
        <v>9726</v>
      </c>
      <c r="D9540" t="s">
        <v>13</v>
      </c>
      <c r="E9540" t="s">
        <v>14</v>
      </c>
      <c r="F9540" t="s">
        <v>528</v>
      </c>
      <c r="G9540" s="3">
        <v>44964.775914351849</v>
      </c>
      <c r="H9540" s="1">
        <v>93600</v>
      </c>
      <c r="I9540" t="s">
        <v>1133</v>
      </c>
      <c r="J9540" t="s">
        <v>9727</v>
      </c>
    </row>
    <row r="9541" spans="1:10">
      <c r="A9541" t="s">
        <v>18</v>
      </c>
      <c r="B9541" t="s">
        <v>16467</v>
      </c>
      <c r="C9541" t="s">
        <v>921</v>
      </c>
      <c r="D9541" t="s">
        <v>13</v>
      </c>
      <c r="E9541" t="s">
        <v>14</v>
      </c>
      <c r="F9541" t="s">
        <v>26</v>
      </c>
      <c r="G9541" s="3">
        <v>45009.814456018517</v>
      </c>
      <c r="H9541" s="1">
        <v>122500</v>
      </c>
      <c r="I9541" t="s">
        <v>7228</v>
      </c>
      <c r="J9541" t="s">
        <v>16468</v>
      </c>
    </row>
    <row r="9542" spans="1:10">
      <c r="A9542" t="s">
        <v>212</v>
      </c>
      <c r="B9542" t="s">
        <v>16469</v>
      </c>
      <c r="C9542" t="s">
        <v>24</v>
      </c>
      <c r="D9542" t="s">
        <v>100</v>
      </c>
      <c r="E9542" t="s">
        <v>25</v>
      </c>
      <c r="F9542" t="s">
        <v>26</v>
      </c>
      <c r="G9542" s="3">
        <v>45030.75271990741</v>
      </c>
      <c r="H9542" s="1">
        <v>125000</v>
      </c>
      <c r="I9542" t="s">
        <v>16470</v>
      </c>
      <c r="J9542" t="s">
        <v>16471</v>
      </c>
    </row>
    <row r="9543" spans="1:10">
      <c r="A9543" t="s">
        <v>18</v>
      </c>
      <c r="B9543" t="s">
        <v>16472</v>
      </c>
      <c r="C9543" t="s">
        <v>2616</v>
      </c>
      <c r="D9543" t="s">
        <v>13</v>
      </c>
      <c r="E9543" t="s">
        <v>14</v>
      </c>
      <c r="F9543" t="s">
        <v>26</v>
      </c>
      <c r="G9543" s="3">
        <v>44981.753946759258</v>
      </c>
      <c r="H9543" s="1">
        <v>142500</v>
      </c>
      <c r="I9543" t="s">
        <v>8180</v>
      </c>
      <c r="J9543" t="s">
        <v>16473</v>
      </c>
    </row>
    <row r="9544" spans="1:10">
      <c r="A9544" t="s">
        <v>152</v>
      </c>
      <c r="B9544" t="s">
        <v>16474</v>
      </c>
      <c r="C9544" t="s">
        <v>1794</v>
      </c>
      <c r="D9544" t="s">
        <v>13</v>
      </c>
      <c r="E9544" t="s">
        <v>14</v>
      </c>
      <c r="F9544" t="s">
        <v>694</v>
      </c>
      <c r="G9544" s="3">
        <v>45098.783043981479</v>
      </c>
      <c r="H9544" s="1">
        <v>141000</v>
      </c>
      <c r="I9544" t="s">
        <v>16475</v>
      </c>
      <c r="J9544" t="s">
        <v>16476</v>
      </c>
    </row>
    <row r="9545" spans="1:10">
      <c r="A9545" t="s">
        <v>135</v>
      </c>
      <c r="B9545" t="s">
        <v>135</v>
      </c>
      <c r="C9545" t="s">
        <v>243</v>
      </c>
      <c r="D9545" t="s">
        <v>13</v>
      </c>
      <c r="E9545" t="s">
        <v>14</v>
      </c>
      <c r="F9545" t="s">
        <v>26</v>
      </c>
      <c r="G9545" s="3">
        <v>45114.75167824074</v>
      </c>
      <c r="H9545" s="1">
        <v>86500</v>
      </c>
      <c r="I9545" t="s">
        <v>16477</v>
      </c>
      <c r="J9545" t="s">
        <v>16478</v>
      </c>
    </row>
    <row r="9546" spans="1:10">
      <c r="A9546" t="s">
        <v>33</v>
      </c>
      <c r="B9546" t="s">
        <v>16479</v>
      </c>
      <c r="C9546" t="s">
        <v>16480</v>
      </c>
      <c r="D9546" t="s">
        <v>13</v>
      </c>
      <c r="E9546" t="s">
        <v>14</v>
      </c>
      <c r="F9546" t="s">
        <v>26</v>
      </c>
      <c r="G9546" s="3">
        <v>45160.795243055552</v>
      </c>
      <c r="H9546" s="1">
        <v>90000</v>
      </c>
      <c r="I9546" t="s">
        <v>16481</v>
      </c>
      <c r="J9546" t="s">
        <v>3794</v>
      </c>
    </row>
    <row r="9547" spans="1:10">
      <c r="A9547" t="s">
        <v>18</v>
      </c>
      <c r="B9547" t="s">
        <v>184</v>
      </c>
      <c r="C9547" t="s">
        <v>2080</v>
      </c>
      <c r="D9547" t="s">
        <v>13</v>
      </c>
      <c r="E9547" t="s">
        <v>14</v>
      </c>
      <c r="F9547" t="s">
        <v>26</v>
      </c>
      <c r="G9547" s="3">
        <v>44970.75681712963</v>
      </c>
      <c r="H9547" s="1">
        <v>132500</v>
      </c>
      <c r="I9547" t="s">
        <v>16482</v>
      </c>
      <c r="J9547" t="s">
        <v>16483</v>
      </c>
    </row>
    <row r="9548" spans="1:10">
      <c r="A9548" t="s">
        <v>33</v>
      </c>
      <c r="B9548" t="s">
        <v>33</v>
      </c>
      <c r="C9548" t="s">
        <v>24</v>
      </c>
      <c r="D9548" t="s">
        <v>100</v>
      </c>
      <c r="E9548" t="s">
        <v>25</v>
      </c>
      <c r="F9548" t="s">
        <v>26</v>
      </c>
      <c r="G9548" s="3">
        <v>45119.750868055555</v>
      </c>
      <c r="H9548" s="1">
        <v>95000</v>
      </c>
      <c r="I9548" t="s">
        <v>186</v>
      </c>
      <c r="J9548" t="s">
        <v>599</v>
      </c>
    </row>
    <row r="9549" spans="1:10">
      <c r="A9549" t="s">
        <v>33</v>
      </c>
      <c r="B9549" t="s">
        <v>16484</v>
      </c>
      <c r="C9549" t="s">
        <v>853</v>
      </c>
      <c r="D9549" t="s">
        <v>13</v>
      </c>
      <c r="E9549" t="s">
        <v>14</v>
      </c>
      <c r="F9549" t="s">
        <v>26</v>
      </c>
      <c r="G9549" s="3">
        <v>44928.751076388886</v>
      </c>
      <c r="H9549" s="1">
        <v>188675</v>
      </c>
      <c r="I9549" t="s">
        <v>69</v>
      </c>
    </row>
    <row r="9550" spans="1:10">
      <c r="A9550" t="s">
        <v>33</v>
      </c>
      <c r="B9550" t="s">
        <v>620</v>
      </c>
      <c r="C9550" t="s">
        <v>8748</v>
      </c>
      <c r="D9550" t="s">
        <v>13</v>
      </c>
      <c r="E9550" t="s">
        <v>14</v>
      </c>
      <c r="F9550" t="s">
        <v>26</v>
      </c>
      <c r="G9550" s="3">
        <v>45047.751817129632</v>
      </c>
      <c r="H9550" s="1">
        <v>62500</v>
      </c>
      <c r="I9550" t="s">
        <v>16485</v>
      </c>
      <c r="J9550" t="s">
        <v>16486</v>
      </c>
    </row>
    <row r="9551" spans="1:10">
      <c r="A9551" t="s">
        <v>18</v>
      </c>
      <c r="B9551" t="s">
        <v>16487</v>
      </c>
      <c r="C9551" t="s">
        <v>490</v>
      </c>
      <c r="D9551" t="s">
        <v>13</v>
      </c>
      <c r="E9551" t="s">
        <v>14</v>
      </c>
      <c r="F9551" t="s">
        <v>26</v>
      </c>
      <c r="G9551" s="3">
        <v>45126.758055555554</v>
      </c>
      <c r="H9551" s="1">
        <v>125000</v>
      </c>
      <c r="I9551" t="s">
        <v>14388</v>
      </c>
      <c r="J9551" t="s">
        <v>16488</v>
      </c>
    </row>
    <row r="9552" spans="1:10">
      <c r="A9552" t="s">
        <v>33</v>
      </c>
      <c r="B9552" t="s">
        <v>16489</v>
      </c>
      <c r="C9552" t="s">
        <v>3134</v>
      </c>
      <c r="D9552" t="s">
        <v>13</v>
      </c>
      <c r="E9552" t="s">
        <v>14</v>
      </c>
      <c r="F9552" t="s">
        <v>3134</v>
      </c>
      <c r="G9552" s="3">
        <v>45076.758946759262</v>
      </c>
      <c r="H9552" s="1">
        <v>57500</v>
      </c>
      <c r="I9552" t="s">
        <v>13011</v>
      </c>
      <c r="J9552" t="s">
        <v>7258</v>
      </c>
    </row>
    <row r="9553" spans="1:10">
      <c r="A9553" t="s">
        <v>212</v>
      </c>
      <c r="B9553" t="s">
        <v>3398</v>
      </c>
      <c r="C9553" t="s">
        <v>243</v>
      </c>
      <c r="D9553" t="s">
        <v>13</v>
      </c>
      <c r="E9553" t="s">
        <v>14</v>
      </c>
      <c r="F9553" t="s">
        <v>26</v>
      </c>
      <c r="G9553" s="3">
        <v>44975.753275462965</v>
      </c>
      <c r="H9553" s="1">
        <v>242597</v>
      </c>
      <c r="I9553" t="s">
        <v>120</v>
      </c>
      <c r="J9553" t="s">
        <v>3862</v>
      </c>
    </row>
    <row r="9554" spans="1:10">
      <c r="A9554" t="s">
        <v>73</v>
      </c>
      <c r="B9554" t="s">
        <v>73</v>
      </c>
      <c r="C9554" t="s">
        <v>24</v>
      </c>
      <c r="D9554" t="s">
        <v>13</v>
      </c>
      <c r="E9554" t="s">
        <v>25</v>
      </c>
      <c r="F9554" t="s">
        <v>26</v>
      </c>
      <c r="G9554" s="3">
        <v>45203.756469907406</v>
      </c>
      <c r="H9554" s="1">
        <v>145000</v>
      </c>
      <c r="I9554" t="s">
        <v>16490</v>
      </c>
      <c r="J9554" t="s">
        <v>16491</v>
      </c>
    </row>
    <row r="9555" spans="1:10">
      <c r="A9555" t="s">
        <v>106</v>
      </c>
      <c r="B9555" t="s">
        <v>16492</v>
      </c>
      <c r="C9555" t="s">
        <v>947</v>
      </c>
      <c r="D9555" t="s">
        <v>13</v>
      </c>
      <c r="E9555" t="s">
        <v>14</v>
      </c>
      <c r="F9555" t="s">
        <v>26</v>
      </c>
      <c r="G9555" s="3">
        <v>45152.755960648145</v>
      </c>
      <c r="H9555" s="1">
        <v>150000</v>
      </c>
      <c r="I9555" t="s">
        <v>4673</v>
      </c>
      <c r="J9555" t="s">
        <v>16493</v>
      </c>
    </row>
    <row r="9556" spans="1:10">
      <c r="A9556" t="s">
        <v>10</v>
      </c>
      <c r="B9556" t="s">
        <v>10113</v>
      </c>
      <c r="C9556" t="s">
        <v>13134</v>
      </c>
      <c r="D9556" t="s">
        <v>13</v>
      </c>
      <c r="E9556" t="s">
        <v>14</v>
      </c>
      <c r="F9556" t="s">
        <v>26</v>
      </c>
      <c r="G9556" s="3">
        <v>45007.757662037038</v>
      </c>
      <c r="H9556" s="1">
        <v>177000</v>
      </c>
      <c r="I9556" t="s">
        <v>3290</v>
      </c>
      <c r="J9556" t="s">
        <v>16494</v>
      </c>
    </row>
    <row r="9557" spans="1:10">
      <c r="A9557" t="s">
        <v>18</v>
      </c>
      <c r="B9557" t="s">
        <v>1101</v>
      </c>
      <c r="C9557" t="s">
        <v>5841</v>
      </c>
      <c r="D9557" t="s">
        <v>13</v>
      </c>
      <c r="E9557" t="s">
        <v>14</v>
      </c>
      <c r="F9557" t="s">
        <v>26</v>
      </c>
      <c r="G9557" s="3">
        <v>45007.760995370372</v>
      </c>
      <c r="H9557" s="1">
        <v>87500</v>
      </c>
      <c r="I9557" t="s">
        <v>8607</v>
      </c>
      <c r="J9557" t="s">
        <v>8608</v>
      </c>
    </row>
    <row r="9558" spans="1:10">
      <c r="A9558" t="s">
        <v>73</v>
      </c>
      <c r="B9558" t="s">
        <v>16495</v>
      </c>
      <c r="C9558" t="s">
        <v>24</v>
      </c>
      <c r="D9558" t="s">
        <v>13</v>
      </c>
      <c r="E9558" t="s">
        <v>25</v>
      </c>
      <c r="F9558" t="s">
        <v>26</v>
      </c>
      <c r="G9558" s="3">
        <v>45264.755868055552</v>
      </c>
      <c r="H9558" s="1">
        <v>130000</v>
      </c>
      <c r="I9558" t="s">
        <v>9736</v>
      </c>
      <c r="J9558" t="s">
        <v>16496</v>
      </c>
    </row>
    <row r="9559" spans="1:10">
      <c r="A9559" t="s">
        <v>212</v>
      </c>
      <c r="B9559" t="s">
        <v>212</v>
      </c>
      <c r="C9559" t="s">
        <v>325</v>
      </c>
      <c r="D9559" t="s">
        <v>13</v>
      </c>
      <c r="E9559" t="s">
        <v>14</v>
      </c>
      <c r="F9559" t="s">
        <v>26</v>
      </c>
      <c r="G9559" s="3">
        <v>45233.752743055556</v>
      </c>
      <c r="H9559" s="1">
        <v>170000</v>
      </c>
      <c r="I9559" t="s">
        <v>1989</v>
      </c>
      <c r="J9559" t="s">
        <v>647</v>
      </c>
    </row>
    <row r="9560" spans="1:10">
      <c r="A9560" t="s">
        <v>18</v>
      </c>
      <c r="B9560" t="s">
        <v>18</v>
      </c>
      <c r="C9560" t="s">
        <v>5519</v>
      </c>
      <c r="D9560" t="s">
        <v>13</v>
      </c>
      <c r="E9560" t="s">
        <v>14</v>
      </c>
      <c r="F9560" t="s">
        <v>26</v>
      </c>
      <c r="G9560" s="3">
        <v>45006.794664351852</v>
      </c>
      <c r="H9560" s="1">
        <v>150000</v>
      </c>
      <c r="I9560" t="s">
        <v>16497</v>
      </c>
      <c r="J9560" t="s">
        <v>4696</v>
      </c>
    </row>
    <row r="9561" spans="1:10">
      <c r="A9561" t="s">
        <v>18</v>
      </c>
      <c r="B9561" t="s">
        <v>1533</v>
      </c>
      <c r="C9561" t="s">
        <v>201</v>
      </c>
      <c r="D9561" t="s">
        <v>13</v>
      </c>
      <c r="E9561" t="s">
        <v>14</v>
      </c>
      <c r="F9561" t="s">
        <v>26</v>
      </c>
      <c r="G9561" s="3">
        <v>45063.788368055553</v>
      </c>
      <c r="H9561" s="1">
        <v>155000</v>
      </c>
      <c r="I9561" t="s">
        <v>7456</v>
      </c>
      <c r="J9561" t="s">
        <v>16498</v>
      </c>
    </row>
    <row r="9562" spans="1:10">
      <c r="A9562" t="s">
        <v>10</v>
      </c>
      <c r="B9562" t="s">
        <v>7691</v>
      </c>
      <c r="C9562" t="s">
        <v>884</v>
      </c>
      <c r="D9562" t="s">
        <v>13</v>
      </c>
      <c r="E9562" t="s">
        <v>14</v>
      </c>
      <c r="F9562" t="s">
        <v>26</v>
      </c>
      <c r="G9562" s="3">
        <v>45232.779108796298</v>
      </c>
      <c r="H9562" s="1">
        <v>109500</v>
      </c>
      <c r="I9562" t="s">
        <v>729</v>
      </c>
      <c r="J9562" t="s">
        <v>7692</v>
      </c>
    </row>
    <row r="9563" spans="1:10">
      <c r="A9563" t="s">
        <v>33</v>
      </c>
      <c r="B9563" t="s">
        <v>16499</v>
      </c>
      <c r="C9563" t="s">
        <v>3714</v>
      </c>
      <c r="D9563" t="s">
        <v>13</v>
      </c>
      <c r="E9563" t="s">
        <v>14</v>
      </c>
      <c r="F9563" t="s">
        <v>26</v>
      </c>
      <c r="G9563" s="3">
        <v>44993.799189814818</v>
      </c>
      <c r="H9563" s="1">
        <v>60000</v>
      </c>
      <c r="I9563" t="s">
        <v>16500</v>
      </c>
      <c r="J9563" t="s">
        <v>12868</v>
      </c>
    </row>
    <row r="9564" spans="1:10">
      <c r="A9564" t="s">
        <v>135</v>
      </c>
      <c r="B9564" t="s">
        <v>3879</v>
      </c>
      <c r="C9564" t="s">
        <v>7732</v>
      </c>
      <c r="D9564" t="s">
        <v>13</v>
      </c>
      <c r="E9564" t="s">
        <v>14</v>
      </c>
      <c r="F9564" t="s">
        <v>26</v>
      </c>
      <c r="G9564" s="3">
        <v>44978.814641203702</v>
      </c>
      <c r="H9564" s="1">
        <v>96500</v>
      </c>
      <c r="I9564" t="s">
        <v>4331</v>
      </c>
      <c r="J9564" t="s">
        <v>3881</v>
      </c>
    </row>
    <row r="9565" spans="1:10">
      <c r="A9565" t="s">
        <v>33</v>
      </c>
      <c r="B9565" t="s">
        <v>16501</v>
      </c>
      <c r="C9565" t="s">
        <v>75</v>
      </c>
      <c r="D9565" t="s">
        <v>13</v>
      </c>
      <c r="E9565" t="s">
        <v>14</v>
      </c>
      <c r="F9565" t="s">
        <v>26</v>
      </c>
      <c r="G9565" s="3">
        <v>45056.750740740739</v>
      </c>
      <c r="H9565" s="1">
        <v>90612.6015625</v>
      </c>
      <c r="I9565" t="s">
        <v>16502</v>
      </c>
      <c r="J9565" t="s">
        <v>730</v>
      </c>
    </row>
    <row r="9566" spans="1:10">
      <c r="A9566" t="s">
        <v>33</v>
      </c>
      <c r="B9566" t="s">
        <v>16503</v>
      </c>
      <c r="C9566" t="s">
        <v>237</v>
      </c>
      <c r="D9566" t="s">
        <v>13</v>
      </c>
      <c r="E9566" t="s">
        <v>14</v>
      </c>
      <c r="F9566" t="s">
        <v>26</v>
      </c>
      <c r="G9566" s="3">
        <v>44928.75141203704</v>
      </c>
      <c r="H9566" s="1">
        <v>117200</v>
      </c>
      <c r="I9566" t="s">
        <v>69</v>
      </c>
      <c r="J9566" t="s">
        <v>16504</v>
      </c>
    </row>
    <row r="9567" spans="1:10">
      <c r="A9567" t="s">
        <v>18</v>
      </c>
      <c r="B9567" t="s">
        <v>18</v>
      </c>
      <c r="C9567" t="s">
        <v>24</v>
      </c>
      <c r="D9567" t="s">
        <v>13</v>
      </c>
      <c r="E9567" t="s">
        <v>25</v>
      </c>
      <c r="F9567" t="s">
        <v>26</v>
      </c>
      <c r="G9567" s="3">
        <v>45020.756921296299</v>
      </c>
      <c r="H9567" s="1">
        <v>105000</v>
      </c>
      <c r="I9567" t="s">
        <v>16505</v>
      </c>
      <c r="J9567" t="s">
        <v>16506</v>
      </c>
    </row>
    <row r="9568" spans="1:10">
      <c r="A9568" t="s">
        <v>33</v>
      </c>
      <c r="B9568" t="s">
        <v>16507</v>
      </c>
      <c r="C9568" t="s">
        <v>4559</v>
      </c>
      <c r="D9568" t="s">
        <v>13</v>
      </c>
      <c r="E9568" t="s">
        <v>14</v>
      </c>
      <c r="F9568" t="s">
        <v>26</v>
      </c>
      <c r="G9568" s="3">
        <v>45227.750381944446</v>
      </c>
      <c r="H9568" s="1">
        <v>85000</v>
      </c>
      <c r="I9568" t="s">
        <v>88</v>
      </c>
      <c r="J9568" t="s">
        <v>16508</v>
      </c>
    </row>
    <row r="9569" spans="1:10">
      <c r="A9569" t="s">
        <v>10</v>
      </c>
      <c r="B9569" t="s">
        <v>1763</v>
      </c>
      <c r="C9569" t="s">
        <v>157</v>
      </c>
      <c r="D9569" t="s">
        <v>13</v>
      </c>
      <c r="E9569" t="s">
        <v>14</v>
      </c>
      <c r="F9569" t="s">
        <v>26</v>
      </c>
      <c r="G9569" s="3">
        <v>45271.752083333333</v>
      </c>
      <c r="H9569" s="1">
        <v>135000</v>
      </c>
      <c r="I9569" t="s">
        <v>16509</v>
      </c>
      <c r="J9569" t="s">
        <v>16510</v>
      </c>
    </row>
    <row r="9570" spans="1:10">
      <c r="A9570" t="s">
        <v>33</v>
      </c>
      <c r="B9570" t="s">
        <v>33</v>
      </c>
      <c r="C9570" t="s">
        <v>7424</v>
      </c>
      <c r="D9570" t="s">
        <v>13</v>
      </c>
      <c r="E9570" t="s">
        <v>14</v>
      </c>
      <c r="F9570" t="s">
        <v>26</v>
      </c>
      <c r="G9570" s="3">
        <v>45050.750844907408</v>
      </c>
      <c r="H9570" s="1">
        <v>67500</v>
      </c>
      <c r="I9570" t="s">
        <v>16511</v>
      </c>
      <c r="J9570" t="s">
        <v>14790</v>
      </c>
    </row>
    <row r="9571" spans="1:10">
      <c r="A9571" t="s">
        <v>106</v>
      </c>
      <c r="B9571" t="s">
        <v>14949</v>
      </c>
      <c r="C9571" t="s">
        <v>189</v>
      </c>
      <c r="D9571" t="s">
        <v>13</v>
      </c>
      <c r="E9571" t="s">
        <v>14</v>
      </c>
      <c r="F9571" t="s">
        <v>190</v>
      </c>
      <c r="G9571" s="3">
        <v>45077.792696759258</v>
      </c>
      <c r="H9571" s="1">
        <v>44418.5</v>
      </c>
      <c r="I9571" t="s">
        <v>16512</v>
      </c>
      <c r="J9571" t="s">
        <v>16513</v>
      </c>
    </row>
    <row r="9572" spans="1:10">
      <c r="A9572" t="s">
        <v>18</v>
      </c>
      <c r="B9572" t="s">
        <v>16514</v>
      </c>
      <c r="C9572" t="s">
        <v>6186</v>
      </c>
      <c r="D9572" t="s">
        <v>13</v>
      </c>
      <c r="E9572" t="s">
        <v>14</v>
      </c>
      <c r="F9572" t="s">
        <v>601</v>
      </c>
      <c r="G9572" s="3">
        <v>45149.766527777778</v>
      </c>
      <c r="H9572" s="1">
        <v>96773</v>
      </c>
      <c r="I9572" t="s">
        <v>16515</v>
      </c>
      <c r="J9572" t="s">
        <v>16516</v>
      </c>
    </row>
    <row r="9573" spans="1:10">
      <c r="A9573" t="s">
        <v>18</v>
      </c>
      <c r="B9573" t="s">
        <v>18</v>
      </c>
      <c r="C9573" t="s">
        <v>26</v>
      </c>
      <c r="D9573" t="s">
        <v>13</v>
      </c>
      <c r="E9573" t="s">
        <v>14</v>
      </c>
      <c r="F9573" t="s">
        <v>26</v>
      </c>
      <c r="G9573" s="3">
        <v>45146.787164351852</v>
      </c>
      <c r="H9573" s="1">
        <v>95000</v>
      </c>
      <c r="I9573" t="s">
        <v>16517</v>
      </c>
      <c r="J9573" t="s">
        <v>16518</v>
      </c>
    </row>
    <row r="9574" spans="1:10">
      <c r="A9574" t="s">
        <v>18</v>
      </c>
      <c r="B9574" t="s">
        <v>18</v>
      </c>
      <c r="C9574" t="s">
        <v>24</v>
      </c>
      <c r="D9574" t="s">
        <v>13</v>
      </c>
      <c r="E9574" t="s">
        <v>25</v>
      </c>
      <c r="F9574" t="s">
        <v>26</v>
      </c>
      <c r="G9574" s="3">
        <v>45224.757777777777</v>
      </c>
      <c r="H9574" s="1">
        <v>125000</v>
      </c>
      <c r="I9574" t="s">
        <v>7942</v>
      </c>
      <c r="J9574" t="s">
        <v>16519</v>
      </c>
    </row>
    <row r="9575" spans="1:10">
      <c r="A9575" t="s">
        <v>18</v>
      </c>
      <c r="B9575" t="s">
        <v>18</v>
      </c>
      <c r="C9575" t="s">
        <v>24</v>
      </c>
      <c r="D9575" t="s">
        <v>13</v>
      </c>
      <c r="E9575" t="s">
        <v>25</v>
      </c>
      <c r="F9575" t="s">
        <v>26</v>
      </c>
      <c r="G9575" s="3">
        <v>44928.755613425928</v>
      </c>
      <c r="H9575" s="1">
        <v>137320.3125</v>
      </c>
      <c r="I9575" t="s">
        <v>16520</v>
      </c>
      <c r="J9575" t="s">
        <v>16521</v>
      </c>
    </row>
    <row r="9576" spans="1:10">
      <c r="A9576" t="s">
        <v>18</v>
      </c>
      <c r="B9576" t="s">
        <v>127</v>
      </c>
      <c r="C9576" t="s">
        <v>276</v>
      </c>
      <c r="D9576" t="s">
        <v>13</v>
      </c>
      <c r="E9576" t="s">
        <v>14</v>
      </c>
      <c r="F9576" t="s">
        <v>26</v>
      </c>
      <c r="G9576" s="3">
        <v>45222.753148148149</v>
      </c>
      <c r="H9576" s="1">
        <v>107407.953125</v>
      </c>
      <c r="I9576" t="s">
        <v>16522</v>
      </c>
      <c r="J9576" t="s">
        <v>16523</v>
      </c>
    </row>
    <row r="9577" spans="1:10">
      <c r="A9577" t="s">
        <v>18</v>
      </c>
      <c r="B9577" t="s">
        <v>16524</v>
      </c>
      <c r="C9577" t="s">
        <v>209</v>
      </c>
      <c r="D9577" t="s">
        <v>412</v>
      </c>
      <c r="E9577" t="s">
        <v>14</v>
      </c>
      <c r="F9577" t="s">
        <v>209</v>
      </c>
      <c r="G9577" s="3">
        <v>45279.759571759256</v>
      </c>
      <c r="H9577" s="1">
        <v>164500</v>
      </c>
      <c r="I9577" t="s">
        <v>2946</v>
      </c>
      <c r="J9577" t="s">
        <v>16525</v>
      </c>
    </row>
    <row r="9578" spans="1:10">
      <c r="A9578" t="s">
        <v>10</v>
      </c>
      <c r="B9578" t="s">
        <v>16526</v>
      </c>
      <c r="C9578" t="s">
        <v>16527</v>
      </c>
      <c r="D9578" t="s">
        <v>13</v>
      </c>
      <c r="E9578" t="s">
        <v>14</v>
      </c>
      <c r="F9578" t="s">
        <v>26</v>
      </c>
      <c r="G9578" s="3">
        <v>45215.766539351855</v>
      </c>
      <c r="H9578" s="1">
        <v>175000</v>
      </c>
      <c r="I9578" t="s">
        <v>16528</v>
      </c>
      <c r="J9578" t="s">
        <v>16529</v>
      </c>
    </row>
    <row r="9579" spans="1:10">
      <c r="A9579" t="s">
        <v>33</v>
      </c>
      <c r="B9579" t="s">
        <v>12988</v>
      </c>
      <c r="C9579" t="s">
        <v>1358</v>
      </c>
      <c r="D9579" t="s">
        <v>13</v>
      </c>
      <c r="E9579" t="s">
        <v>14</v>
      </c>
      <c r="F9579" t="s">
        <v>26</v>
      </c>
      <c r="G9579" s="3">
        <v>44958.750891203701</v>
      </c>
      <c r="H9579" s="1">
        <v>85000</v>
      </c>
      <c r="I9579" t="s">
        <v>16530</v>
      </c>
      <c r="J9579" t="s">
        <v>16531</v>
      </c>
    </row>
    <row r="9580" spans="1:10">
      <c r="A9580" t="s">
        <v>212</v>
      </c>
      <c r="B9580" t="s">
        <v>16532</v>
      </c>
      <c r="C9580" t="s">
        <v>26</v>
      </c>
      <c r="D9580" t="s">
        <v>13</v>
      </c>
      <c r="E9580" t="s">
        <v>14</v>
      </c>
      <c r="F9580" t="s">
        <v>26</v>
      </c>
      <c r="G9580" s="3">
        <v>45084.767407407409</v>
      </c>
      <c r="H9580" s="1">
        <v>170000</v>
      </c>
      <c r="I9580" t="s">
        <v>335</v>
      </c>
      <c r="J9580" t="s">
        <v>301</v>
      </c>
    </row>
    <row r="9581" spans="1:10">
      <c r="A9581" t="s">
        <v>73</v>
      </c>
      <c r="B9581" t="s">
        <v>16533</v>
      </c>
      <c r="C9581" t="s">
        <v>62</v>
      </c>
      <c r="D9581" t="s">
        <v>100</v>
      </c>
      <c r="E9581" t="s">
        <v>14</v>
      </c>
      <c r="F9581" t="s">
        <v>26</v>
      </c>
      <c r="G9581" s="3">
        <v>44936.768090277779</v>
      </c>
      <c r="H9581" s="1">
        <v>127500</v>
      </c>
      <c r="I9581" t="s">
        <v>10085</v>
      </c>
      <c r="J9581" t="s">
        <v>16534</v>
      </c>
    </row>
    <row r="9582" spans="1:10">
      <c r="A9582" t="s">
        <v>10</v>
      </c>
      <c r="B9582" t="s">
        <v>10</v>
      </c>
      <c r="C9582" t="s">
        <v>24</v>
      </c>
      <c r="D9582" t="s">
        <v>13</v>
      </c>
      <c r="E9582" t="s">
        <v>25</v>
      </c>
      <c r="F9582" t="s">
        <v>26</v>
      </c>
      <c r="G9582" s="3">
        <v>45021.753263888888</v>
      </c>
      <c r="H9582" s="1">
        <v>130000</v>
      </c>
      <c r="I9582" t="s">
        <v>595</v>
      </c>
      <c r="J9582" t="s">
        <v>16535</v>
      </c>
    </row>
    <row r="9583" spans="1:10">
      <c r="A9583" t="s">
        <v>18</v>
      </c>
      <c r="B9583" t="s">
        <v>18</v>
      </c>
      <c r="C9583" t="s">
        <v>232</v>
      </c>
      <c r="D9583" t="s">
        <v>13</v>
      </c>
      <c r="E9583" t="s">
        <v>14</v>
      </c>
      <c r="F9583" t="s">
        <v>26</v>
      </c>
      <c r="G9583" s="3">
        <v>44998.760208333333</v>
      </c>
      <c r="H9583" s="1">
        <v>160000</v>
      </c>
      <c r="I9583" t="s">
        <v>16536</v>
      </c>
      <c r="J9583" t="s">
        <v>6024</v>
      </c>
    </row>
    <row r="9584" spans="1:10">
      <c r="A9584" t="s">
        <v>10</v>
      </c>
      <c r="B9584" t="s">
        <v>16537</v>
      </c>
      <c r="C9584" t="s">
        <v>1402</v>
      </c>
      <c r="D9584" t="s">
        <v>13</v>
      </c>
      <c r="E9584" t="s">
        <v>14</v>
      </c>
      <c r="F9584" t="s">
        <v>26</v>
      </c>
      <c r="G9584" s="3">
        <v>44962.810810185183</v>
      </c>
      <c r="H9584" s="1">
        <v>190000</v>
      </c>
      <c r="I9584" t="s">
        <v>6948</v>
      </c>
      <c r="J9584" t="s">
        <v>12637</v>
      </c>
    </row>
    <row r="9585" spans="1:10">
      <c r="A9585" t="s">
        <v>18</v>
      </c>
      <c r="B9585" t="s">
        <v>114</v>
      </c>
      <c r="C9585" t="s">
        <v>4700</v>
      </c>
      <c r="D9585" t="s">
        <v>13</v>
      </c>
      <c r="E9585" t="s">
        <v>14</v>
      </c>
      <c r="F9585" t="s">
        <v>26</v>
      </c>
      <c r="G9585" s="3">
        <v>45213.75409722222</v>
      </c>
      <c r="H9585" s="1">
        <v>102905.5</v>
      </c>
      <c r="I9585" t="s">
        <v>15925</v>
      </c>
      <c r="J9585" t="s">
        <v>16538</v>
      </c>
    </row>
    <row r="9586" spans="1:10">
      <c r="A9586" t="s">
        <v>73</v>
      </c>
      <c r="B9586" t="s">
        <v>73</v>
      </c>
      <c r="C9586" t="s">
        <v>24</v>
      </c>
      <c r="D9586" t="s">
        <v>13</v>
      </c>
      <c r="E9586" t="s">
        <v>25</v>
      </c>
      <c r="F9586" t="s">
        <v>26</v>
      </c>
      <c r="G9586" s="3">
        <v>45058.767881944441</v>
      </c>
      <c r="H9586" s="1">
        <v>145000</v>
      </c>
      <c r="I9586" t="s">
        <v>335</v>
      </c>
      <c r="J9586" t="s">
        <v>4910</v>
      </c>
    </row>
    <row r="9587" spans="1:10">
      <c r="A9587" t="s">
        <v>33</v>
      </c>
      <c r="B9587" t="s">
        <v>33</v>
      </c>
      <c r="C9587" t="s">
        <v>276</v>
      </c>
      <c r="D9587" t="s">
        <v>13</v>
      </c>
      <c r="E9587" t="s">
        <v>14</v>
      </c>
      <c r="F9587" t="s">
        <v>26</v>
      </c>
      <c r="G9587" s="3">
        <v>45030.7503125</v>
      </c>
      <c r="H9587" s="1">
        <v>86093.7578125</v>
      </c>
      <c r="I9587" t="s">
        <v>16522</v>
      </c>
      <c r="J9587" t="s">
        <v>5286</v>
      </c>
    </row>
    <row r="9588" spans="1:10">
      <c r="A9588" t="s">
        <v>18</v>
      </c>
      <c r="B9588" t="s">
        <v>16539</v>
      </c>
      <c r="C9588" t="s">
        <v>792</v>
      </c>
      <c r="D9588" t="s">
        <v>13</v>
      </c>
      <c r="E9588" t="s">
        <v>14</v>
      </c>
      <c r="F9588" t="s">
        <v>26</v>
      </c>
      <c r="G9588" s="3">
        <v>45003.756666666668</v>
      </c>
      <c r="H9588" s="1">
        <v>162500</v>
      </c>
      <c r="I9588" t="s">
        <v>65</v>
      </c>
      <c r="J9588" t="s">
        <v>16540</v>
      </c>
    </row>
    <row r="9589" spans="1:10">
      <c r="A9589" t="s">
        <v>135</v>
      </c>
      <c r="B9589" t="s">
        <v>16541</v>
      </c>
      <c r="C9589" t="s">
        <v>1794</v>
      </c>
      <c r="D9589" t="s">
        <v>13</v>
      </c>
      <c r="E9589" t="s">
        <v>14</v>
      </c>
      <c r="F9589" t="s">
        <v>694</v>
      </c>
      <c r="G9589" s="3">
        <v>44958.786493055559</v>
      </c>
      <c r="H9589" s="1">
        <v>111175</v>
      </c>
      <c r="I9589" t="s">
        <v>5036</v>
      </c>
      <c r="J9589" t="s">
        <v>16542</v>
      </c>
    </row>
    <row r="9590" spans="1:10">
      <c r="A9590" t="s">
        <v>33</v>
      </c>
      <c r="B9590" t="s">
        <v>16543</v>
      </c>
      <c r="C9590" t="s">
        <v>6865</v>
      </c>
      <c r="D9590" t="s">
        <v>13</v>
      </c>
      <c r="E9590" t="s">
        <v>14</v>
      </c>
      <c r="F9590" t="s">
        <v>712</v>
      </c>
      <c r="G9590" s="3">
        <v>44956.769409722219</v>
      </c>
      <c r="H9590" s="1">
        <v>80850</v>
      </c>
      <c r="I9590" t="s">
        <v>1217</v>
      </c>
      <c r="J9590" t="s">
        <v>16544</v>
      </c>
    </row>
    <row r="9591" spans="1:10">
      <c r="A9591" t="s">
        <v>33</v>
      </c>
      <c r="B9591" t="s">
        <v>16545</v>
      </c>
      <c r="C9591" t="s">
        <v>711</v>
      </c>
      <c r="D9591" t="s">
        <v>13</v>
      </c>
      <c r="E9591" t="s">
        <v>14</v>
      </c>
      <c r="F9591" t="s">
        <v>712</v>
      </c>
      <c r="G9591" s="3">
        <v>45127.788622685184</v>
      </c>
      <c r="H9591" s="1">
        <v>72900</v>
      </c>
      <c r="I9591" t="s">
        <v>16546</v>
      </c>
      <c r="J9591" t="s">
        <v>16547</v>
      </c>
    </row>
    <row r="9592" spans="1:10">
      <c r="A9592" t="s">
        <v>33</v>
      </c>
      <c r="B9592" t="s">
        <v>16548</v>
      </c>
      <c r="C9592" t="s">
        <v>1739</v>
      </c>
      <c r="D9592" t="s">
        <v>13</v>
      </c>
      <c r="E9592" t="s">
        <v>14</v>
      </c>
      <c r="F9592" t="s">
        <v>26</v>
      </c>
      <c r="G9592" s="3">
        <v>45154.751516203702</v>
      </c>
      <c r="H9592" s="1">
        <v>105650</v>
      </c>
      <c r="I9592" t="s">
        <v>3802</v>
      </c>
    </row>
    <row r="9593" spans="1:10">
      <c r="A9593" t="s">
        <v>18</v>
      </c>
      <c r="B9593" t="s">
        <v>7883</v>
      </c>
      <c r="C9593" t="s">
        <v>662</v>
      </c>
      <c r="D9593" t="s">
        <v>13</v>
      </c>
      <c r="E9593" t="s">
        <v>14</v>
      </c>
      <c r="F9593" t="s">
        <v>26</v>
      </c>
      <c r="G9593" s="3">
        <v>45139.761574074073</v>
      </c>
      <c r="H9593" s="1">
        <v>126000</v>
      </c>
      <c r="I9593" t="s">
        <v>3945</v>
      </c>
      <c r="J9593" t="s">
        <v>6238</v>
      </c>
    </row>
    <row r="9594" spans="1:10">
      <c r="A9594" t="s">
        <v>10</v>
      </c>
      <c r="B9594" t="s">
        <v>16549</v>
      </c>
      <c r="C9594" t="s">
        <v>750</v>
      </c>
      <c r="D9594" t="s">
        <v>13</v>
      </c>
      <c r="E9594" t="s">
        <v>14</v>
      </c>
      <c r="F9594" t="s">
        <v>26</v>
      </c>
      <c r="G9594" s="3">
        <v>45044.751851851855</v>
      </c>
      <c r="H9594" s="1">
        <v>115750</v>
      </c>
      <c r="I9594" t="s">
        <v>217</v>
      </c>
      <c r="J9594" t="s">
        <v>14493</v>
      </c>
    </row>
    <row r="9595" spans="1:10">
      <c r="A9595" t="s">
        <v>10</v>
      </c>
      <c r="B9595" t="s">
        <v>10</v>
      </c>
      <c r="C9595" t="s">
        <v>24</v>
      </c>
      <c r="D9595" t="s">
        <v>100</v>
      </c>
      <c r="E9595" t="s">
        <v>25</v>
      </c>
      <c r="F9595" t="s">
        <v>608</v>
      </c>
      <c r="G9595" s="3">
        <v>45175.772766203707</v>
      </c>
      <c r="H9595" s="1">
        <v>90000</v>
      </c>
      <c r="I9595" t="s">
        <v>2489</v>
      </c>
      <c r="J9595" t="s">
        <v>16550</v>
      </c>
    </row>
    <row r="9596" spans="1:10">
      <c r="A9596" t="s">
        <v>10</v>
      </c>
      <c r="B9596" t="s">
        <v>16551</v>
      </c>
      <c r="C9596" t="s">
        <v>6553</v>
      </c>
      <c r="D9596" t="s">
        <v>13</v>
      </c>
      <c r="E9596" t="s">
        <v>14</v>
      </c>
      <c r="F9596" t="s">
        <v>694</v>
      </c>
      <c r="G9596" s="3">
        <v>45019.772696759261</v>
      </c>
      <c r="H9596" s="1">
        <v>56700</v>
      </c>
      <c r="I9596" t="s">
        <v>172</v>
      </c>
    </row>
    <row r="9597" spans="1:10">
      <c r="A9597" t="s">
        <v>135</v>
      </c>
      <c r="B9597" t="s">
        <v>135</v>
      </c>
      <c r="C9597" t="s">
        <v>157</v>
      </c>
      <c r="D9597" t="s">
        <v>13</v>
      </c>
      <c r="E9597" t="s">
        <v>14</v>
      </c>
      <c r="F9597" t="s">
        <v>26</v>
      </c>
      <c r="G9597" s="3">
        <v>45010.75372685185</v>
      </c>
      <c r="H9597" s="1">
        <v>130000</v>
      </c>
      <c r="I9597" t="s">
        <v>848</v>
      </c>
    </row>
    <row r="9598" spans="1:10">
      <c r="A9598" t="s">
        <v>10</v>
      </c>
      <c r="B9598" t="s">
        <v>16552</v>
      </c>
      <c r="C9598" t="s">
        <v>24</v>
      </c>
      <c r="D9598" t="s">
        <v>13</v>
      </c>
      <c r="E9598" t="s">
        <v>25</v>
      </c>
      <c r="F9598" t="s">
        <v>608</v>
      </c>
      <c r="G9598" s="3">
        <v>45117.757106481484</v>
      </c>
      <c r="H9598" s="1">
        <v>150000</v>
      </c>
      <c r="I9598" t="s">
        <v>16553</v>
      </c>
      <c r="J9598" t="s">
        <v>295</v>
      </c>
    </row>
    <row r="9599" spans="1:10">
      <c r="A9599" t="s">
        <v>18</v>
      </c>
      <c r="B9599" t="s">
        <v>16554</v>
      </c>
      <c r="C9599" t="s">
        <v>2430</v>
      </c>
      <c r="D9599" t="s">
        <v>13</v>
      </c>
      <c r="E9599" t="s">
        <v>14</v>
      </c>
      <c r="F9599" t="s">
        <v>694</v>
      </c>
      <c r="G9599" s="3">
        <v>44933.761331018519</v>
      </c>
      <c r="H9599" s="1">
        <v>98301.5</v>
      </c>
      <c r="I9599" t="s">
        <v>3143</v>
      </c>
      <c r="J9599" t="s">
        <v>16555</v>
      </c>
    </row>
    <row r="9600" spans="1:10">
      <c r="A9600" t="s">
        <v>212</v>
      </c>
      <c r="B9600" t="s">
        <v>16556</v>
      </c>
      <c r="C9600" t="s">
        <v>24</v>
      </c>
      <c r="D9600" t="s">
        <v>13</v>
      </c>
      <c r="E9600" t="s">
        <v>25</v>
      </c>
      <c r="F9600" t="s">
        <v>26</v>
      </c>
      <c r="G9600" s="3">
        <v>44952.754363425927</v>
      </c>
      <c r="H9600" s="1">
        <v>315000</v>
      </c>
      <c r="I9600" t="s">
        <v>16306</v>
      </c>
    </row>
    <row r="9601" spans="1:10">
      <c r="A9601" t="s">
        <v>18</v>
      </c>
      <c r="B9601" t="s">
        <v>16557</v>
      </c>
      <c r="C9601" t="s">
        <v>3285</v>
      </c>
      <c r="D9601" t="s">
        <v>100</v>
      </c>
      <c r="E9601" t="s">
        <v>14</v>
      </c>
      <c r="F9601" t="s">
        <v>26</v>
      </c>
      <c r="G9601" s="3">
        <v>44968.753182870372</v>
      </c>
      <c r="H9601" s="1">
        <v>137500</v>
      </c>
      <c r="I9601" t="s">
        <v>16558</v>
      </c>
      <c r="J9601" t="s">
        <v>16559</v>
      </c>
    </row>
    <row r="9602" spans="1:10">
      <c r="A9602" t="s">
        <v>10</v>
      </c>
      <c r="B9602" t="s">
        <v>14973</v>
      </c>
      <c r="C9602" t="s">
        <v>10847</v>
      </c>
      <c r="D9602" t="s">
        <v>13</v>
      </c>
      <c r="E9602" t="s">
        <v>14</v>
      </c>
      <c r="F9602" t="s">
        <v>26</v>
      </c>
      <c r="G9602" s="3">
        <v>45062.752337962964</v>
      </c>
      <c r="H9602" s="1">
        <v>151650</v>
      </c>
      <c r="I9602" t="s">
        <v>14974</v>
      </c>
      <c r="J9602" t="s">
        <v>16560</v>
      </c>
    </row>
    <row r="9603" spans="1:10">
      <c r="A9603" t="s">
        <v>10</v>
      </c>
      <c r="B9603" t="s">
        <v>398</v>
      </c>
      <c r="C9603" t="s">
        <v>24</v>
      </c>
      <c r="D9603" t="s">
        <v>13</v>
      </c>
      <c r="E9603" t="s">
        <v>25</v>
      </c>
      <c r="F9603" t="s">
        <v>26</v>
      </c>
      <c r="G9603" s="3">
        <v>45176.752465277779</v>
      </c>
      <c r="H9603" s="1">
        <v>140000</v>
      </c>
      <c r="I9603" t="s">
        <v>9887</v>
      </c>
      <c r="J9603" t="s">
        <v>16561</v>
      </c>
    </row>
    <row r="9604" spans="1:10">
      <c r="A9604" t="s">
        <v>33</v>
      </c>
      <c r="B9604" t="s">
        <v>9708</v>
      </c>
      <c r="C9604" t="s">
        <v>201</v>
      </c>
      <c r="D9604" t="s">
        <v>13</v>
      </c>
      <c r="E9604" t="s">
        <v>14</v>
      </c>
      <c r="F9604" t="s">
        <v>26</v>
      </c>
      <c r="G9604" s="3">
        <v>45226.790173611109</v>
      </c>
      <c r="H9604" s="1">
        <v>45000</v>
      </c>
      <c r="I9604" t="s">
        <v>7759</v>
      </c>
      <c r="J9604" t="s">
        <v>12977</v>
      </c>
    </row>
    <row r="9605" spans="1:10">
      <c r="A9605" t="s">
        <v>73</v>
      </c>
      <c r="B9605" t="s">
        <v>73</v>
      </c>
      <c r="C9605" t="s">
        <v>6690</v>
      </c>
      <c r="D9605" t="s">
        <v>13</v>
      </c>
      <c r="E9605" t="s">
        <v>14</v>
      </c>
      <c r="F9605" t="s">
        <v>6691</v>
      </c>
      <c r="G9605" s="3">
        <v>45083.763136574074</v>
      </c>
      <c r="H9605" s="1">
        <v>147500</v>
      </c>
      <c r="I9605" t="s">
        <v>1844</v>
      </c>
      <c r="J9605" t="s">
        <v>16562</v>
      </c>
    </row>
    <row r="9606" spans="1:10">
      <c r="A9606" t="s">
        <v>18</v>
      </c>
      <c r="B9606" t="s">
        <v>18</v>
      </c>
      <c r="C9606" t="s">
        <v>16563</v>
      </c>
      <c r="D9606" t="s">
        <v>13</v>
      </c>
      <c r="E9606" t="s">
        <v>14</v>
      </c>
      <c r="F9606" t="s">
        <v>26</v>
      </c>
      <c r="G9606" s="3">
        <v>45240.787488425929</v>
      </c>
      <c r="H9606" s="1">
        <v>80000</v>
      </c>
      <c r="I9606" t="s">
        <v>88</v>
      </c>
      <c r="J9606" t="s">
        <v>16564</v>
      </c>
    </row>
    <row r="9607" spans="1:10">
      <c r="A9607" t="s">
        <v>33</v>
      </c>
      <c r="B9607" t="s">
        <v>16565</v>
      </c>
      <c r="C9607" t="s">
        <v>536</v>
      </c>
      <c r="D9607" t="s">
        <v>13</v>
      </c>
      <c r="E9607" t="s">
        <v>14</v>
      </c>
      <c r="F9607" t="s">
        <v>26</v>
      </c>
      <c r="G9607" s="3">
        <v>45121.750069444446</v>
      </c>
      <c r="H9607" s="1">
        <v>69591</v>
      </c>
      <c r="I9607" t="s">
        <v>5402</v>
      </c>
    </row>
    <row r="9608" spans="1:10">
      <c r="A9608" t="s">
        <v>18</v>
      </c>
      <c r="B9608" t="s">
        <v>18</v>
      </c>
      <c r="C9608" t="s">
        <v>3245</v>
      </c>
      <c r="D9608" t="s">
        <v>13</v>
      </c>
      <c r="E9608" t="s">
        <v>14</v>
      </c>
      <c r="F9608" t="s">
        <v>26</v>
      </c>
      <c r="G9608" s="3">
        <v>45014.773506944446</v>
      </c>
      <c r="H9608" s="1">
        <v>46798.5</v>
      </c>
      <c r="I9608" t="s">
        <v>3246</v>
      </c>
      <c r="J9608" t="s">
        <v>16566</v>
      </c>
    </row>
    <row r="9609" spans="1:10">
      <c r="A9609" t="s">
        <v>73</v>
      </c>
      <c r="B9609" t="s">
        <v>73</v>
      </c>
      <c r="D9609" t="s">
        <v>13</v>
      </c>
      <c r="E9609" t="s">
        <v>14</v>
      </c>
      <c r="F9609" t="s">
        <v>26</v>
      </c>
      <c r="G9609" s="3">
        <v>45000.754016203704</v>
      </c>
      <c r="H9609" s="1">
        <v>170000</v>
      </c>
      <c r="I9609" t="s">
        <v>335</v>
      </c>
      <c r="J9609" t="s">
        <v>10623</v>
      </c>
    </row>
    <row r="9610" spans="1:10">
      <c r="A9610" t="s">
        <v>33</v>
      </c>
      <c r="B9610" t="s">
        <v>1437</v>
      </c>
      <c r="C9610" t="s">
        <v>276</v>
      </c>
      <c r="D9610" t="s">
        <v>13</v>
      </c>
      <c r="E9610" t="s">
        <v>14</v>
      </c>
      <c r="F9610" t="s">
        <v>26</v>
      </c>
      <c r="G9610" s="3">
        <v>45118.750347222223</v>
      </c>
      <c r="H9610" s="1">
        <v>81775.859375</v>
      </c>
      <c r="I9610" t="s">
        <v>16567</v>
      </c>
      <c r="J9610" t="s">
        <v>16568</v>
      </c>
    </row>
    <row r="9611" spans="1:10">
      <c r="A9611" t="s">
        <v>10</v>
      </c>
      <c r="B9611" t="s">
        <v>10</v>
      </c>
      <c r="C9611" t="s">
        <v>26</v>
      </c>
      <c r="D9611" t="s">
        <v>13</v>
      </c>
      <c r="E9611" t="s">
        <v>14</v>
      </c>
      <c r="F9611" t="s">
        <v>26</v>
      </c>
      <c r="G9611" s="3">
        <v>45129.752488425926</v>
      </c>
      <c r="H9611" s="1">
        <v>125000</v>
      </c>
      <c r="I9611" t="s">
        <v>8837</v>
      </c>
      <c r="J9611" t="s">
        <v>8838</v>
      </c>
    </row>
    <row r="9612" spans="1:10">
      <c r="A9612" t="s">
        <v>10</v>
      </c>
      <c r="B9612" t="s">
        <v>10</v>
      </c>
      <c r="C9612" t="s">
        <v>201</v>
      </c>
      <c r="D9612" t="s">
        <v>13</v>
      </c>
      <c r="E9612" t="s">
        <v>14</v>
      </c>
      <c r="F9612" t="s">
        <v>26</v>
      </c>
      <c r="G9612" s="3">
        <v>45190.752766203703</v>
      </c>
      <c r="H9612" s="1">
        <v>80000</v>
      </c>
      <c r="I9612" t="s">
        <v>16569</v>
      </c>
      <c r="J9612" t="s">
        <v>16570</v>
      </c>
    </row>
    <row r="9613" spans="1:10">
      <c r="A9613" t="s">
        <v>18</v>
      </c>
      <c r="B9613" t="s">
        <v>18</v>
      </c>
      <c r="C9613" t="s">
        <v>24</v>
      </c>
      <c r="D9613" t="s">
        <v>13</v>
      </c>
      <c r="E9613" t="s">
        <v>25</v>
      </c>
      <c r="F9613" t="s">
        <v>26</v>
      </c>
      <c r="G9613" s="3">
        <v>45211.768287037034</v>
      </c>
      <c r="H9613" s="1">
        <v>100000</v>
      </c>
      <c r="I9613" t="s">
        <v>1260</v>
      </c>
      <c r="J9613" t="s">
        <v>16571</v>
      </c>
    </row>
    <row r="9614" spans="1:10">
      <c r="A9614" t="s">
        <v>77</v>
      </c>
      <c r="B9614" t="s">
        <v>16572</v>
      </c>
      <c r="C9614" t="s">
        <v>12309</v>
      </c>
      <c r="D9614" t="s">
        <v>13</v>
      </c>
      <c r="E9614" t="s">
        <v>14</v>
      </c>
      <c r="F9614" t="s">
        <v>26</v>
      </c>
      <c r="G9614" s="3">
        <v>45181.7502662037</v>
      </c>
      <c r="H9614" s="1">
        <v>115000</v>
      </c>
      <c r="I9614" t="s">
        <v>9345</v>
      </c>
      <c r="J9614" t="s">
        <v>16573</v>
      </c>
    </row>
    <row r="9615" spans="1:10">
      <c r="A9615" t="s">
        <v>18</v>
      </c>
      <c r="B9615" t="s">
        <v>16574</v>
      </c>
      <c r="C9615" t="s">
        <v>693</v>
      </c>
      <c r="D9615" t="s">
        <v>13</v>
      </c>
      <c r="E9615" t="s">
        <v>14</v>
      </c>
      <c r="F9615" t="s">
        <v>694</v>
      </c>
      <c r="G9615" s="3">
        <v>44945.789710648147</v>
      </c>
      <c r="H9615" s="1">
        <v>147500</v>
      </c>
      <c r="I9615" t="s">
        <v>2954</v>
      </c>
      <c r="J9615" t="s">
        <v>16575</v>
      </c>
    </row>
    <row r="9616" spans="1:10">
      <c r="A9616" t="s">
        <v>77</v>
      </c>
      <c r="B9616" t="s">
        <v>567</v>
      </c>
      <c r="C9616" t="s">
        <v>5077</v>
      </c>
      <c r="D9616" t="s">
        <v>13</v>
      </c>
      <c r="E9616" t="s">
        <v>14</v>
      </c>
      <c r="F9616" t="s">
        <v>26</v>
      </c>
      <c r="G9616" s="3">
        <v>45030.809502314813</v>
      </c>
      <c r="H9616" s="1">
        <v>70000</v>
      </c>
      <c r="I9616" t="s">
        <v>366</v>
      </c>
    </row>
    <row r="9617" spans="1:10">
      <c r="A9617" t="s">
        <v>18</v>
      </c>
      <c r="B9617" t="s">
        <v>16576</v>
      </c>
      <c r="C9617" t="s">
        <v>1866</v>
      </c>
      <c r="D9617" t="s">
        <v>13</v>
      </c>
      <c r="E9617" t="s">
        <v>14</v>
      </c>
      <c r="F9617" t="s">
        <v>171</v>
      </c>
      <c r="G9617" s="3">
        <v>45013.764166666668</v>
      </c>
      <c r="H9617" s="1">
        <v>72000</v>
      </c>
      <c r="I9617" t="s">
        <v>16577</v>
      </c>
      <c r="J9617" t="s">
        <v>16578</v>
      </c>
    </row>
    <row r="9618" spans="1:10">
      <c r="A9618" t="s">
        <v>10</v>
      </c>
      <c r="B9618" t="s">
        <v>10</v>
      </c>
      <c r="C9618" t="s">
        <v>1585</v>
      </c>
      <c r="D9618" t="s">
        <v>13</v>
      </c>
      <c r="E9618" t="s">
        <v>14</v>
      </c>
      <c r="F9618" t="s">
        <v>26</v>
      </c>
      <c r="G9618" s="3">
        <v>45020.754687499997</v>
      </c>
      <c r="H9618" s="1">
        <v>102035.5</v>
      </c>
      <c r="I9618" t="s">
        <v>3758</v>
      </c>
      <c r="J9618" t="s">
        <v>16579</v>
      </c>
    </row>
    <row r="9619" spans="1:10">
      <c r="A9619" t="s">
        <v>212</v>
      </c>
      <c r="B9619" t="s">
        <v>212</v>
      </c>
      <c r="C9619" t="s">
        <v>9378</v>
      </c>
      <c r="D9619" t="s">
        <v>13</v>
      </c>
      <c r="E9619" t="s">
        <v>14</v>
      </c>
      <c r="F9619" t="s">
        <v>4917</v>
      </c>
      <c r="G9619" s="3">
        <v>45029.771157407406</v>
      </c>
      <c r="H9619" s="1">
        <v>157500</v>
      </c>
      <c r="I9619" t="s">
        <v>5343</v>
      </c>
      <c r="J9619" t="s">
        <v>16580</v>
      </c>
    </row>
    <row r="9620" spans="1:10">
      <c r="A9620" t="s">
        <v>33</v>
      </c>
      <c r="B9620" t="s">
        <v>9078</v>
      </c>
      <c r="C9620" t="s">
        <v>232</v>
      </c>
      <c r="D9620" t="s">
        <v>13</v>
      </c>
      <c r="E9620" t="s">
        <v>14</v>
      </c>
      <c r="F9620" t="s">
        <v>26</v>
      </c>
      <c r="G9620" s="3">
        <v>45156.750034722223</v>
      </c>
      <c r="H9620" s="1">
        <v>69591</v>
      </c>
      <c r="I9620" t="s">
        <v>16581</v>
      </c>
    </row>
    <row r="9621" spans="1:10">
      <c r="A9621" t="s">
        <v>18</v>
      </c>
      <c r="B9621" t="s">
        <v>18</v>
      </c>
      <c r="C9621" t="s">
        <v>24</v>
      </c>
      <c r="D9621" t="s">
        <v>13</v>
      </c>
      <c r="E9621" t="s">
        <v>25</v>
      </c>
      <c r="F9621" t="s">
        <v>20</v>
      </c>
      <c r="G9621" s="3">
        <v>45082.794953703706</v>
      </c>
      <c r="H9621" s="1">
        <v>110000</v>
      </c>
      <c r="I9621" t="s">
        <v>16582</v>
      </c>
      <c r="J9621" t="s">
        <v>16583</v>
      </c>
    </row>
    <row r="9622" spans="1:10">
      <c r="A9622" t="s">
        <v>73</v>
      </c>
      <c r="B9622" t="s">
        <v>73</v>
      </c>
      <c r="C9622" t="s">
        <v>232</v>
      </c>
      <c r="D9622" t="s">
        <v>13</v>
      </c>
      <c r="E9622" t="s">
        <v>14</v>
      </c>
      <c r="F9622" t="s">
        <v>26</v>
      </c>
      <c r="G9622" s="3">
        <v>45138.808229166665</v>
      </c>
      <c r="H9622" s="1">
        <v>212500</v>
      </c>
      <c r="I9622" t="s">
        <v>9069</v>
      </c>
      <c r="J9622" t="s">
        <v>16584</v>
      </c>
    </row>
    <row r="9623" spans="1:10">
      <c r="A9623" t="s">
        <v>18</v>
      </c>
      <c r="B9623" t="s">
        <v>18</v>
      </c>
      <c r="C9623" t="s">
        <v>4102</v>
      </c>
      <c r="D9623" t="s">
        <v>13</v>
      </c>
      <c r="E9623" t="s">
        <v>14</v>
      </c>
      <c r="F9623" t="s">
        <v>26</v>
      </c>
      <c r="G9623" s="3">
        <v>45006.794953703706</v>
      </c>
      <c r="H9623" s="1">
        <v>87500</v>
      </c>
      <c r="I9623" t="s">
        <v>186</v>
      </c>
      <c r="J9623" t="s">
        <v>16585</v>
      </c>
    </row>
    <row r="9624" spans="1:10">
      <c r="A9624" t="s">
        <v>73</v>
      </c>
      <c r="B9624" t="s">
        <v>73</v>
      </c>
      <c r="C9624" t="s">
        <v>16586</v>
      </c>
      <c r="D9624" t="s">
        <v>13</v>
      </c>
      <c r="E9624" t="s">
        <v>14</v>
      </c>
      <c r="F9624" t="s">
        <v>4917</v>
      </c>
      <c r="G9624" s="3">
        <v>45111.770046296297</v>
      </c>
      <c r="H9624" s="1">
        <v>96773</v>
      </c>
      <c r="I9624" t="s">
        <v>16587</v>
      </c>
      <c r="J9624" t="s">
        <v>16588</v>
      </c>
    </row>
    <row r="9625" spans="1:10">
      <c r="A9625" t="s">
        <v>18</v>
      </c>
      <c r="B9625" t="s">
        <v>1101</v>
      </c>
      <c r="C9625" t="s">
        <v>3413</v>
      </c>
      <c r="D9625" t="s">
        <v>13</v>
      </c>
      <c r="E9625" t="s">
        <v>14</v>
      </c>
      <c r="F9625" t="s">
        <v>26</v>
      </c>
      <c r="G9625" s="3">
        <v>44972.756331018521</v>
      </c>
      <c r="H9625" s="1">
        <v>97500</v>
      </c>
      <c r="I9625" t="s">
        <v>16589</v>
      </c>
      <c r="J9625" t="s">
        <v>16590</v>
      </c>
    </row>
    <row r="9626" spans="1:10">
      <c r="A9626" t="s">
        <v>18</v>
      </c>
      <c r="B9626" t="s">
        <v>18</v>
      </c>
      <c r="C9626" t="s">
        <v>1348</v>
      </c>
      <c r="D9626" t="s">
        <v>13</v>
      </c>
      <c r="E9626" t="s">
        <v>14</v>
      </c>
      <c r="F9626" t="s">
        <v>20</v>
      </c>
      <c r="G9626" s="3">
        <v>45097.792581018519</v>
      </c>
      <c r="H9626" s="1">
        <v>130000</v>
      </c>
      <c r="I9626" t="s">
        <v>16591</v>
      </c>
      <c r="J9626" t="s">
        <v>16592</v>
      </c>
    </row>
    <row r="9627" spans="1:10">
      <c r="A9627" t="s">
        <v>212</v>
      </c>
      <c r="B9627" t="s">
        <v>212</v>
      </c>
      <c r="C9627" t="s">
        <v>1226</v>
      </c>
      <c r="D9627" t="s">
        <v>13</v>
      </c>
      <c r="E9627" t="s">
        <v>14</v>
      </c>
      <c r="F9627" t="s">
        <v>26</v>
      </c>
      <c r="G9627" s="3">
        <v>45224.815069444441</v>
      </c>
      <c r="H9627" s="1">
        <v>112040.5</v>
      </c>
      <c r="I9627" t="s">
        <v>16593</v>
      </c>
      <c r="J9627" t="s">
        <v>16594</v>
      </c>
    </row>
    <row r="9628" spans="1:10">
      <c r="A9628" t="s">
        <v>73</v>
      </c>
      <c r="B9628" t="s">
        <v>16595</v>
      </c>
      <c r="D9628" t="s">
        <v>13</v>
      </c>
      <c r="E9628" t="s">
        <v>14</v>
      </c>
      <c r="F9628" t="s">
        <v>26</v>
      </c>
      <c r="G9628" s="3">
        <v>44957.755856481483</v>
      </c>
      <c r="H9628" s="1">
        <v>300000</v>
      </c>
      <c r="I9628" t="s">
        <v>16596</v>
      </c>
      <c r="J9628" t="s">
        <v>16597</v>
      </c>
    </row>
    <row r="9629" spans="1:10">
      <c r="A9629" t="s">
        <v>106</v>
      </c>
      <c r="B9629" t="s">
        <v>3790</v>
      </c>
      <c r="C9629" t="s">
        <v>826</v>
      </c>
      <c r="D9629" t="s">
        <v>13</v>
      </c>
      <c r="E9629" t="s">
        <v>14</v>
      </c>
      <c r="F9629" t="s">
        <v>827</v>
      </c>
      <c r="G9629" s="3">
        <v>45119.765162037038</v>
      </c>
      <c r="H9629" s="1">
        <v>79200</v>
      </c>
      <c r="I9629" t="s">
        <v>1133</v>
      </c>
      <c r="J9629" t="s">
        <v>16598</v>
      </c>
    </row>
    <row r="9630" spans="1:10">
      <c r="A9630" t="s">
        <v>33</v>
      </c>
      <c r="B9630" t="s">
        <v>1843</v>
      </c>
      <c r="C9630" t="s">
        <v>201</v>
      </c>
      <c r="D9630" t="s">
        <v>13</v>
      </c>
      <c r="E9630" t="s">
        <v>14</v>
      </c>
      <c r="F9630" t="s">
        <v>26</v>
      </c>
      <c r="G9630" s="3">
        <v>44987.784108796295</v>
      </c>
      <c r="H9630" s="1">
        <v>70000</v>
      </c>
      <c r="I9630" t="s">
        <v>366</v>
      </c>
      <c r="J9630" t="s">
        <v>16599</v>
      </c>
    </row>
    <row r="9631" spans="1:10">
      <c r="A9631" t="s">
        <v>18</v>
      </c>
      <c r="B9631" t="s">
        <v>18</v>
      </c>
      <c r="C9631" t="s">
        <v>99</v>
      </c>
      <c r="D9631" t="s">
        <v>13</v>
      </c>
      <c r="E9631" t="s">
        <v>14</v>
      </c>
      <c r="F9631" t="s">
        <v>26</v>
      </c>
      <c r="G9631" s="3">
        <v>45103.754305555558</v>
      </c>
      <c r="H9631" s="1">
        <v>125000</v>
      </c>
      <c r="I9631" t="s">
        <v>16600</v>
      </c>
      <c r="J9631" t="s">
        <v>16601</v>
      </c>
    </row>
    <row r="9632" spans="1:10">
      <c r="A9632" t="s">
        <v>106</v>
      </c>
      <c r="B9632" t="s">
        <v>16602</v>
      </c>
      <c r="C9632" t="s">
        <v>2937</v>
      </c>
      <c r="D9632" t="s">
        <v>13</v>
      </c>
      <c r="E9632" t="s">
        <v>14</v>
      </c>
      <c r="F9632" t="s">
        <v>209</v>
      </c>
      <c r="G9632" s="3">
        <v>44994.761469907404</v>
      </c>
      <c r="H9632" s="1">
        <v>89100</v>
      </c>
      <c r="I9632" t="s">
        <v>4714</v>
      </c>
    </row>
    <row r="9633" spans="1:10">
      <c r="A9633" t="s">
        <v>10</v>
      </c>
      <c r="B9633" t="s">
        <v>16603</v>
      </c>
      <c r="C9633" t="s">
        <v>13679</v>
      </c>
      <c r="D9633" t="s">
        <v>13</v>
      </c>
      <c r="E9633" t="s">
        <v>14</v>
      </c>
      <c r="F9633" t="s">
        <v>26</v>
      </c>
      <c r="G9633" s="3">
        <v>45005.755902777775</v>
      </c>
      <c r="H9633" s="1">
        <v>80000</v>
      </c>
      <c r="I9633" t="s">
        <v>16604</v>
      </c>
      <c r="J9633" t="s">
        <v>16605</v>
      </c>
    </row>
    <row r="9634" spans="1:10">
      <c r="A9634" t="s">
        <v>106</v>
      </c>
      <c r="B9634" t="s">
        <v>14778</v>
      </c>
      <c r="C9634" t="s">
        <v>24</v>
      </c>
      <c r="D9634" t="s">
        <v>13</v>
      </c>
      <c r="E9634" t="s">
        <v>25</v>
      </c>
      <c r="F9634" t="s">
        <v>608</v>
      </c>
      <c r="G9634" s="3">
        <v>45100.771874999999</v>
      </c>
      <c r="H9634" s="1">
        <v>167500</v>
      </c>
      <c r="I9634" t="s">
        <v>335</v>
      </c>
      <c r="J9634" t="s">
        <v>16606</v>
      </c>
    </row>
    <row r="9635" spans="1:10">
      <c r="A9635" t="s">
        <v>18</v>
      </c>
      <c r="B9635" t="s">
        <v>18</v>
      </c>
      <c r="C9635" t="s">
        <v>24</v>
      </c>
      <c r="D9635" t="s">
        <v>13</v>
      </c>
      <c r="E9635" t="s">
        <v>25</v>
      </c>
      <c r="F9635" t="s">
        <v>26</v>
      </c>
      <c r="G9635" s="3">
        <v>45009.814340277779</v>
      </c>
      <c r="H9635" s="1">
        <v>132500</v>
      </c>
      <c r="I9635" t="s">
        <v>16607</v>
      </c>
      <c r="J9635" t="s">
        <v>16608</v>
      </c>
    </row>
    <row r="9636" spans="1:10">
      <c r="A9636" t="s">
        <v>73</v>
      </c>
      <c r="B9636" t="s">
        <v>73</v>
      </c>
      <c r="C9636" t="s">
        <v>243</v>
      </c>
      <c r="D9636" t="s">
        <v>13</v>
      </c>
      <c r="E9636" t="s">
        <v>14</v>
      </c>
      <c r="F9636" t="s">
        <v>26</v>
      </c>
      <c r="G9636" s="3">
        <v>44945.830011574071</v>
      </c>
      <c r="H9636" s="1">
        <v>167500</v>
      </c>
      <c r="I9636" t="s">
        <v>13787</v>
      </c>
      <c r="J9636" t="s">
        <v>16609</v>
      </c>
    </row>
    <row r="9637" spans="1:10">
      <c r="A9637" t="s">
        <v>18</v>
      </c>
      <c r="B9637" t="s">
        <v>16610</v>
      </c>
      <c r="C9637" t="s">
        <v>24</v>
      </c>
      <c r="D9637" t="s">
        <v>13</v>
      </c>
      <c r="E9637" t="s">
        <v>25</v>
      </c>
      <c r="F9637" t="s">
        <v>1937</v>
      </c>
      <c r="G9637" s="3">
        <v>44935.761736111112</v>
      </c>
      <c r="H9637" s="1">
        <v>235000</v>
      </c>
      <c r="I9637" t="s">
        <v>16611</v>
      </c>
      <c r="J9637" t="s">
        <v>16612</v>
      </c>
    </row>
    <row r="9638" spans="1:10">
      <c r="A9638" t="s">
        <v>135</v>
      </c>
      <c r="B9638" t="s">
        <v>5144</v>
      </c>
      <c r="C9638" t="s">
        <v>24</v>
      </c>
      <c r="D9638" t="s">
        <v>13</v>
      </c>
      <c r="E9638" t="s">
        <v>25</v>
      </c>
      <c r="F9638" t="s">
        <v>26</v>
      </c>
      <c r="G9638" s="3">
        <v>45148.750208333331</v>
      </c>
      <c r="H9638" s="1">
        <v>94366.75</v>
      </c>
      <c r="I9638" t="s">
        <v>5145</v>
      </c>
      <c r="J9638" t="s">
        <v>5146</v>
      </c>
    </row>
    <row r="9639" spans="1:10">
      <c r="A9639" t="s">
        <v>212</v>
      </c>
      <c r="B9639" t="s">
        <v>212</v>
      </c>
      <c r="C9639" t="s">
        <v>189</v>
      </c>
      <c r="D9639" t="s">
        <v>13</v>
      </c>
      <c r="E9639" t="s">
        <v>14</v>
      </c>
      <c r="F9639" t="s">
        <v>190</v>
      </c>
      <c r="G9639" s="3">
        <v>45082.788171296299</v>
      </c>
      <c r="H9639" s="1">
        <v>157500</v>
      </c>
      <c r="I9639" t="s">
        <v>16613</v>
      </c>
      <c r="J9639" t="s">
        <v>16614</v>
      </c>
    </row>
    <row r="9640" spans="1:10">
      <c r="A9640" t="s">
        <v>18</v>
      </c>
      <c r="B9640" t="s">
        <v>16615</v>
      </c>
      <c r="C9640" t="s">
        <v>24</v>
      </c>
      <c r="D9640" t="s">
        <v>13</v>
      </c>
      <c r="E9640" t="s">
        <v>25</v>
      </c>
      <c r="F9640" t="s">
        <v>26</v>
      </c>
      <c r="G9640" s="3">
        <v>44966.768240740741</v>
      </c>
      <c r="H9640" s="1">
        <v>75738.8359375</v>
      </c>
      <c r="I9640" t="s">
        <v>16616</v>
      </c>
      <c r="J9640" t="s">
        <v>16617</v>
      </c>
    </row>
    <row r="9641" spans="1:10">
      <c r="A9641" t="s">
        <v>73</v>
      </c>
      <c r="B9641" t="s">
        <v>73</v>
      </c>
      <c r="C9641" t="s">
        <v>521</v>
      </c>
      <c r="D9641" t="s">
        <v>13</v>
      </c>
      <c r="E9641" t="s">
        <v>14</v>
      </c>
      <c r="F9641" t="s">
        <v>26</v>
      </c>
      <c r="G9641" s="3">
        <v>45120.755312499998</v>
      </c>
      <c r="H9641" s="1">
        <v>138000</v>
      </c>
      <c r="I9641" t="s">
        <v>13681</v>
      </c>
      <c r="J9641" t="s">
        <v>13682</v>
      </c>
    </row>
    <row r="9642" spans="1:10">
      <c r="A9642" t="s">
        <v>135</v>
      </c>
      <c r="B9642" t="s">
        <v>16618</v>
      </c>
      <c r="C9642" t="s">
        <v>325</v>
      </c>
      <c r="D9642" t="s">
        <v>13</v>
      </c>
      <c r="E9642" t="s">
        <v>14</v>
      </c>
      <c r="F9642" t="s">
        <v>26</v>
      </c>
      <c r="G9642" s="3">
        <v>45022.789814814816</v>
      </c>
      <c r="H9642" s="1">
        <v>140000</v>
      </c>
      <c r="I9642" t="s">
        <v>1002</v>
      </c>
      <c r="J9642" t="s">
        <v>6223</v>
      </c>
    </row>
    <row r="9643" spans="1:10">
      <c r="A9643" t="s">
        <v>33</v>
      </c>
      <c r="B9643" t="s">
        <v>16619</v>
      </c>
      <c r="C9643" t="s">
        <v>536</v>
      </c>
      <c r="D9643" t="s">
        <v>13</v>
      </c>
      <c r="E9643" t="s">
        <v>14</v>
      </c>
      <c r="F9643" t="s">
        <v>26</v>
      </c>
      <c r="G9643" s="3">
        <v>45243.7499537037</v>
      </c>
      <c r="H9643" s="1">
        <v>92527.5</v>
      </c>
      <c r="I9643" t="s">
        <v>5001</v>
      </c>
    </row>
    <row r="9644" spans="1:10">
      <c r="A9644" t="s">
        <v>33</v>
      </c>
      <c r="B9644" t="s">
        <v>33</v>
      </c>
      <c r="C9644" t="s">
        <v>24</v>
      </c>
      <c r="D9644" t="s">
        <v>13</v>
      </c>
      <c r="E9644" t="s">
        <v>25</v>
      </c>
      <c r="F9644" t="s">
        <v>26</v>
      </c>
      <c r="G9644" s="3">
        <v>45021.750219907408</v>
      </c>
      <c r="H9644" s="1">
        <v>75000</v>
      </c>
      <c r="I9644" t="s">
        <v>57</v>
      </c>
      <c r="J9644" t="s">
        <v>14780</v>
      </c>
    </row>
    <row r="9645" spans="1:10">
      <c r="A9645" t="s">
        <v>18</v>
      </c>
      <c r="B9645" t="s">
        <v>18</v>
      </c>
      <c r="C9645" t="s">
        <v>14092</v>
      </c>
      <c r="D9645" t="s">
        <v>13</v>
      </c>
      <c r="E9645" t="s">
        <v>14</v>
      </c>
      <c r="F9645" t="s">
        <v>26</v>
      </c>
      <c r="G9645" s="3">
        <v>45027.767442129632</v>
      </c>
      <c r="H9645" s="1">
        <v>112500</v>
      </c>
      <c r="I9645" t="s">
        <v>16620</v>
      </c>
      <c r="J9645" t="s">
        <v>16621</v>
      </c>
    </row>
    <row r="9646" spans="1:10">
      <c r="A9646" t="s">
        <v>10</v>
      </c>
      <c r="B9646" t="s">
        <v>357</v>
      </c>
      <c r="C9646" t="s">
        <v>7463</v>
      </c>
      <c r="D9646" t="s">
        <v>13</v>
      </c>
      <c r="E9646" t="s">
        <v>14</v>
      </c>
      <c r="F9646" t="s">
        <v>26</v>
      </c>
      <c r="G9646" s="3">
        <v>44990.75309027778</v>
      </c>
      <c r="H9646" s="1">
        <v>128500</v>
      </c>
      <c r="I9646" t="s">
        <v>6051</v>
      </c>
      <c r="J9646" t="s">
        <v>6291</v>
      </c>
    </row>
    <row r="9647" spans="1:10">
      <c r="A9647" t="s">
        <v>212</v>
      </c>
      <c r="B9647" t="s">
        <v>16622</v>
      </c>
      <c r="C9647" t="s">
        <v>24</v>
      </c>
      <c r="D9647" t="s">
        <v>13</v>
      </c>
      <c r="E9647" t="s">
        <v>25</v>
      </c>
      <c r="F9647" t="s">
        <v>26</v>
      </c>
      <c r="G9647" s="3">
        <v>45107.752696759257</v>
      </c>
      <c r="H9647" s="1">
        <v>174000</v>
      </c>
      <c r="I9647" t="s">
        <v>3939</v>
      </c>
      <c r="J9647" t="s">
        <v>16623</v>
      </c>
    </row>
    <row r="9648" spans="1:10">
      <c r="A9648" t="s">
        <v>18</v>
      </c>
      <c r="B9648" t="s">
        <v>18</v>
      </c>
      <c r="C9648" t="s">
        <v>1794</v>
      </c>
      <c r="D9648" t="s">
        <v>13</v>
      </c>
      <c r="E9648" t="s">
        <v>14</v>
      </c>
      <c r="F9648" t="s">
        <v>694</v>
      </c>
      <c r="G9648" s="3">
        <v>45124.795740740738</v>
      </c>
      <c r="H9648" s="1">
        <v>97444</v>
      </c>
      <c r="I9648" t="s">
        <v>1133</v>
      </c>
      <c r="J9648" t="s">
        <v>16624</v>
      </c>
    </row>
    <row r="9649" spans="1:10">
      <c r="A9649" t="s">
        <v>18</v>
      </c>
      <c r="B9649" t="s">
        <v>16625</v>
      </c>
      <c r="C9649" t="s">
        <v>189</v>
      </c>
      <c r="D9649" t="s">
        <v>13</v>
      </c>
      <c r="E9649" t="s">
        <v>14</v>
      </c>
      <c r="F9649" t="s">
        <v>190</v>
      </c>
      <c r="G9649" s="3">
        <v>44966.117708333331</v>
      </c>
      <c r="H9649" s="1">
        <v>128682</v>
      </c>
      <c r="I9649" t="s">
        <v>13820</v>
      </c>
      <c r="J9649" t="s">
        <v>301</v>
      </c>
    </row>
    <row r="9650" spans="1:10">
      <c r="A9650" t="s">
        <v>33</v>
      </c>
      <c r="B9650" t="s">
        <v>33</v>
      </c>
      <c r="C9650" t="s">
        <v>1944</v>
      </c>
      <c r="D9650" t="s">
        <v>13</v>
      </c>
      <c r="E9650" t="s">
        <v>14</v>
      </c>
      <c r="F9650" t="s">
        <v>26</v>
      </c>
      <c r="G9650" s="3">
        <v>45174.792430555557</v>
      </c>
      <c r="H9650" s="1">
        <v>75000</v>
      </c>
      <c r="I9650" t="s">
        <v>1945</v>
      </c>
      <c r="J9650" t="s">
        <v>2078</v>
      </c>
    </row>
    <row r="9651" spans="1:10">
      <c r="A9651" t="s">
        <v>10</v>
      </c>
      <c r="B9651" t="s">
        <v>1569</v>
      </c>
      <c r="C9651" t="s">
        <v>24</v>
      </c>
      <c r="D9651" t="s">
        <v>13</v>
      </c>
      <c r="E9651" t="s">
        <v>25</v>
      </c>
      <c r="F9651" t="s">
        <v>26</v>
      </c>
      <c r="G9651" s="3">
        <v>44967.752812500003</v>
      </c>
      <c r="H9651" s="1">
        <v>160000</v>
      </c>
      <c r="I9651" t="s">
        <v>16626</v>
      </c>
      <c r="J9651" t="s">
        <v>16627</v>
      </c>
    </row>
    <row r="9652" spans="1:10">
      <c r="A9652" t="s">
        <v>18</v>
      </c>
      <c r="B9652" t="s">
        <v>18</v>
      </c>
      <c r="C9652" t="s">
        <v>24</v>
      </c>
      <c r="D9652" t="s">
        <v>13</v>
      </c>
      <c r="E9652" t="s">
        <v>25</v>
      </c>
      <c r="F9652" t="s">
        <v>26</v>
      </c>
      <c r="G9652" s="3">
        <v>45261.780173611114</v>
      </c>
      <c r="H9652" s="1">
        <v>140000</v>
      </c>
      <c r="I9652" t="s">
        <v>16628</v>
      </c>
      <c r="J9652" t="s">
        <v>4498</v>
      </c>
    </row>
    <row r="9653" spans="1:10">
      <c r="A9653" t="s">
        <v>212</v>
      </c>
      <c r="B9653" t="s">
        <v>16629</v>
      </c>
      <c r="C9653" t="s">
        <v>16630</v>
      </c>
      <c r="D9653" t="s">
        <v>13</v>
      </c>
      <c r="E9653" t="s">
        <v>14</v>
      </c>
      <c r="F9653" t="s">
        <v>26</v>
      </c>
      <c r="G9653" s="3">
        <v>45071.753194444442</v>
      </c>
      <c r="H9653" s="1">
        <v>112450</v>
      </c>
      <c r="I9653" t="s">
        <v>202</v>
      </c>
      <c r="J9653" t="s">
        <v>16631</v>
      </c>
    </row>
    <row r="9654" spans="1:10">
      <c r="A9654" t="s">
        <v>18</v>
      </c>
      <c r="B9654" t="s">
        <v>16632</v>
      </c>
      <c r="C9654" t="s">
        <v>16633</v>
      </c>
      <c r="D9654" t="s">
        <v>13</v>
      </c>
      <c r="E9654" t="s">
        <v>14</v>
      </c>
      <c r="F9654" t="s">
        <v>3640</v>
      </c>
      <c r="G9654" s="3">
        <v>45084.79142361111</v>
      </c>
      <c r="H9654" s="1">
        <v>147500</v>
      </c>
      <c r="I9654" t="s">
        <v>172</v>
      </c>
      <c r="J9654" t="s">
        <v>16634</v>
      </c>
    </row>
    <row r="9655" spans="1:10">
      <c r="A9655" t="s">
        <v>18</v>
      </c>
      <c r="B9655" t="s">
        <v>18</v>
      </c>
      <c r="C9655" t="s">
        <v>24</v>
      </c>
      <c r="D9655" t="s">
        <v>13</v>
      </c>
      <c r="E9655" t="s">
        <v>25</v>
      </c>
      <c r="F9655" t="s">
        <v>26</v>
      </c>
      <c r="G9655" s="3">
        <v>44994.779664351852</v>
      </c>
      <c r="H9655" s="1">
        <v>95550</v>
      </c>
      <c r="I9655" t="s">
        <v>16635</v>
      </c>
      <c r="J9655" t="s">
        <v>16636</v>
      </c>
    </row>
    <row r="9656" spans="1:10">
      <c r="A9656" t="s">
        <v>33</v>
      </c>
      <c r="B9656" t="s">
        <v>33</v>
      </c>
      <c r="C9656" t="s">
        <v>750</v>
      </c>
      <c r="D9656" t="s">
        <v>13</v>
      </c>
      <c r="E9656" t="s">
        <v>14</v>
      </c>
      <c r="F9656" t="s">
        <v>26</v>
      </c>
      <c r="G9656" s="3">
        <v>45037.750324074077</v>
      </c>
      <c r="H9656" s="1">
        <v>145000</v>
      </c>
      <c r="I9656" t="s">
        <v>128</v>
      </c>
      <c r="J9656" t="s">
        <v>16637</v>
      </c>
    </row>
    <row r="9657" spans="1:10">
      <c r="A9657" t="s">
        <v>10</v>
      </c>
      <c r="B9657" t="s">
        <v>652</v>
      </c>
      <c r="C9657" t="s">
        <v>325</v>
      </c>
      <c r="D9657" t="s">
        <v>13</v>
      </c>
      <c r="E9657" t="s">
        <v>14</v>
      </c>
      <c r="F9657" t="s">
        <v>26</v>
      </c>
      <c r="G9657" s="3">
        <v>45146.753784722219</v>
      </c>
      <c r="H9657" s="1">
        <v>145000</v>
      </c>
      <c r="I9657" t="s">
        <v>1002</v>
      </c>
      <c r="J9657" t="s">
        <v>8857</v>
      </c>
    </row>
    <row r="9658" spans="1:10">
      <c r="A9658" t="s">
        <v>10</v>
      </c>
      <c r="B9658" t="s">
        <v>215</v>
      </c>
      <c r="C9658" t="s">
        <v>24</v>
      </c>
      <c r="D9658" t="s">
        <v>13</v>
      </c>
      <c r="E9658" t="s">
        <v>25</v>
      </c>
      <c r="F9658" t="s">
        <v>26</v>
      </c>
      <c r="G9658" s="3">
        <v>45287.752083333333</v>
      </c>
      <c r="H9658" s="1">
        <v>127500</v>
      </c>
      <c r="I9658" t="s">
        <v>16638</v>
      </c>
      <c r="J9658" t="s">
        <v>624</v>
      </c>
    </row>
    <row r="9659" spans="1:10">
      <c r="A9659" t="s">
        <v>33</v>
      </c>
      <c r="B9659" t="s">
        <v>16639</v>
      </c>
      <c r="C9659" t="s">
        <v>9463</v>
      </c>
      <c r="D9659" t="s">
        <v>13</v>
      </c>
      <c r="E9659" t="s">
        <v>14</v>
      </c>
      <c r="F9659" t="s">
        <v>26</v>
      </c>
      <c r="G9659" s="3">
        <v>45084.750231481485</v>
      </c>
      <c r="H9659" s="1">
        <v>61750</v>
      </c>
      <c r="I9659" t="s">
        <v>88</v>
      </c>
      <c r="J9659" t="s">
        <v>16640</v>
      </c>
    </row>
    <row r="9660" spans="1:10">
      <c r="A9660" t="s">
        <v>18</v>
      </c>
      <c r="B9660" t="s">
        <v>18</v>
      </c>
      <c r="C9660" t="s">
        <v>24</v>
      </c>
      <c r="D9660" t="s">
        <v>13</v>
      </c>
      <c r="E9660" t="s">
        <v>25</v>
      </c>
      <c r="F9660" t="s">
        <v>26</v>
      </c>
      <c r="G9660" s="3">
        <v>45141.756284722222</v>
      </c>
      <c r="H9660" s="1">
        <v>145000</v>
      </c>
      <c r="I9660" t="s">
        <v>1004</v>
      </c>
      <c r="J9660" t="s">
        <v>16641</v>
      </c>
    </row>
    <row r="9661" spans="1:10">
      <c r="A9661" t="s">
        <v>18</v>
      </c>
      <c r="B9661" t="s">
        <v>16642</v>
      </c>
      <c r="C9661" t="s">
        <v>16643</v>
      </c>
      <c r="D9661" t="s">
        <v>100</v>
      </c>
      <c r="E9661" t="s">
        <v>14</v>
      </c>
      <c r="F9661" t="s">
        <v>26</v>
      </c>
      <c r="G9661" s="3">
        <v>44994.758796296293</v>
      </c>
      <c r="H9661" s="1">
        <v>50000</v>
      </c>
      <c r="I9661" t="s">
        <v>16644</v>
      </c>
      <c r="J9661" t="s">
        <v>11545</v>
      </c>
    </row>
    <row r="9662" spans="1:10">
      <c r="A9662" t="s">
        <v>33</v>
      </c>
      <c r="B9662" t="s">
        <v>33</v>
      </c>
      <c r="C9662" t="s">
        <v>325</v>
      </c>
      <c r="D9662" t="s">
        <v>100</v>
      </c>
      <c r="E9662" t="s">
        <v>14</v>
      </c>
      <c r="F9662" t="s">
        <v>26</v>
      </c>
      <c r="G9662" s="3">
        <v>45044.791863425926</v>
      </c>
      <c r="H9662" s="1">
        <v>95000</v>
      </c>
      <c r="I9662" t="s">
        <v>186</v>
      </c>
      <c r="J9662" t="s">
        <v>16645</v>
      </c>
    </row>
    <row r="9663" spans="1:10">
      <c r="A9663" t="s">
        <v>10</v>
      </c>
      <c r="B9663" t="s">
        <v>16646</v>
      </c>
      <c r="C9663" t="s">
        <v>198</v>
      </c>
      <c r="D9663" t="s">
        <v>13</v>
      </c>
      <c r="E9663" t="s">
        <v>14</v>
      </c>
      <c r="F9663" t="s">
        <v>198</v>
      </c>
      <c r="G9663" s="3">
        <v>45219.762777777774</v>
      </c>
      <c r="H9663" s="1">
        <v>171121</v>
      </c>
      <c r="I9663" t="s">
        <v>1753</v>
      </c>
      <c r="J9663" t="s">
        <v>16647</v>
      </c>
    </row>
    <row r="9664" spans="1:10">
      <c r="A9664" t="s">
        <v>33</v>
      </c>
      <c r="B9664" t="s">
        <v>12820</v>
      </c>
      <c r="C9664" t="s">
        <v>4310</v>
      </c>
      <c r="D9664" t="s">
        <v>13</v>
      </c>
      <c r="E9664" t="s">
        <v>14</v>
      </c>
      <c r="F9664" t="s">
        <v>26</v>
      </c>
      <c r="G9664" s="3">
        <v>45058.750057870369</v>
      </c>
      <c r="H9664" s="1">
        <v>89833.5</v>
      </c>
      <c r="I9664" t="s">
        <v>16648</v>
      </c>
    </row>
    <row r="9665" spans="1:10">
      <c r="A9665" t="s">
        <v>18</v>
      </c>
      <c r="B9665" t="s">
        <v>18</v>
      </c>
      <c r="C9665" t="s">
        <v>122</v>
      </c>
      <c r="D9665" t="s">
        <v>13</v>
      </c>
      <c r="E9665" t="s">
        <v>14</v>
      </c>
      <c r="F9665" t="s">
        <v>26</v>
      </c>
      <c r="G9665" s="3">
        <v>45041.754236111112</v>
      </c>
      <c r="H9665" s="1">
        <v>120000</v>
      </c>
      <c r="I9665" t="s">
        <v>9736</v>
      </c>
      <c r="J9665" t="s">
        <v>15684</v>
      </c>
    </row>
    <row r="9666" spans="1:10">
      <c r="A9666" t="s">
        <v>152</v>
      </c>
      <c r="B9666" t="s">
        <v>16649</v>
      </c>
      <c r="C9666" t="s">
        <v>1222</v>
      </c>
      <c r="D9666" t="s">
        <v>13</v>
      </c>
      <c r="E9666" t="s">
        <v>14</v>
      </c>
      <c r="F9666" t="s">
        <v>608</v>
      </c>
      <c r="G9666" s="3">
        <v>45106.758229166669</v>
      </c>
      <c r="H9666" s="1">
        <v>141000</v>
      </c>
      <c r="I9666" t="s">
        <v>3973</v>
      </c>
      <c r="J9666" t="s">
        <v>16650</v>
      </c>
    </row>
    <row r="9667" spans="1:10">
      <c r="A9667" t="s">
        <v>18</v>
      </c>
      <c r="B9667" t="s">
        <v>18</v>
      </c>
      <c r="C9667" t="s">
        <v>259</v>
      </c>
      <c r="D9667" t="s">
        <v>13</v>
      </c>
      <c r="E9667" t="s">
        <v>14</v>
      </c>
      <c r="F9667" t="s">
        <v>26</v>
      </c>
      <c r="G9667" s="3">
        <v>44940.781527777777</v>
      </c>
      <c r="H9667" s="1">
        <v>96500</v>
      </c>
      <c r="I9667" t="s">
        <v>4068</v>
      </c>
      <c r="J9667" t="s">
        <v>298</v>
      </c>
    </row>
    <row r="9668" spans="1:10">
      <c r="A9668" t="s">
        <v>10</v>
      </c>
      <c r="B9668" t="s">
        <v>10</v>
      </c>
      <c r="C9668" t="s">
        <v>24</v>
      </c>
      <c r="D9668" t="s">
        <v>13</v>
      </c>
      <c r="E9668" t="s">
        <v>25</v>
      </c>
      <c r="F9668" t="s">
        <v>26</v>
      </c>
      <c r="G9668" s="3">
        <v>45246.752881944441</v>
      </c>
      <c r="H9668" s="1">
        <v>130000</v>
      </c>
      <c r="I9668" t="s">
        <v>13876</v>
      </c>
      <c r="J9668" t="s">
        <v>13877</v>
      </c>
    </row>
    <row r="9669" spans="1:10">
      <c r="A9669" t="s">
        <v>10</v>
      </c>
      <c r="B9669" t="s">
        <v>16651</v>
      </c>
      <c r="C9669" t="s">
        <v>161</v>
      </c>
      <c r="D9669" t="s">
        <v>13</v>
      </c>
      <c r="E9669" t="s">
        <v>14</v>
      </c>
      <c r="F9669" t="s">
        <v>162</v>
      </c>
      <c r="G9669" s="3">
        <v>44974.765023148146</v>
      </c>
      <c r="H9669" s="1">
        <v>72900</v>
      </c>
      <c r="I9669" t="s">
        <v>16652</v>
      </c>
      <c r="J9669" t="s">
        <v>16653</v>
      </c>
    </row>
    <row r="9670" spans="1:10">
      <c r="A9670" t="s">
        <v>33</v>
      </c>
      <c r="B9670" t="s">
        <v>943</v>
      </c>
      <c r="C9670" t="s">
        <v>56</v>
      </c>
      <c r="D9670" t="s">
        <v>13</v>
      </c>
      <c r="E9670" t="s">
        <v>14</v>
      </c>
      <c r="F9670" t="s">
        <v>26</v>
      </c>
      <c r="G9670" s="3">
        <v>45194.750960648147</v>
      </c>
      <c r="H9670" s="1">
        <v>60000</v>
      </c>
      <c r="I9670" t="s">
        <v>13548</v>
      </c>
      <c r="J9670" t="s">
        <v>13549</v>
      </c>
    </row>
    <row r="9671" spans="1:10">
      <c r="A9671" t="s">
        <v>10</v>
      </c>
      <c r="B9671" t="s">
        <v>7918</v>
      </c>
      <c r="C9671" t="s">
        <v>15798</v>
      </c>
      <c r="D9671" t="s">
        <v>13</v>
      </c>
      <c r="E9671" t="s">
        <v>14</v>
      </c>
      <c r="F9671" t="s">
        <v>26</v>
      </c>
      <c r="G9671" s="3">
        <v>44973.754641203705</v>
      </c>
      <c r="H9671" s="1">
        <v>137500</v>
      </c>
      <c r="I9671" t="s">
        <v>16654</v>
      </c>
      <c r="J9671" t="s">
        <v>7278</v>
      </c>
    </row>
    <row r="9672" spans="1:10">
      <c r="A9672" t="s">
        <v>33</v>
      </c>
      <c r="B9672" t="s">
        <v>33</v>
      </c>
      <c r="C9672" t="s">
        <v>1525</v>
      </c>
      <c r="D9672" t="s">
        <v>13</v>
      </c>
      <c r="E9672" t="s">
        <v>14</v>
      </c>
      <c r="F9672" t="s">
        <v>26</v>
      </c>
      <c r="G9672" s="3">
        <v>45248.804016203707</v>
      </c>
      <c r="H9672" s="1">
        <v>69900</v>
      </c>
      <c r="I9672" t="s">
        <v>993</v>
      </c>
      <c r="J9672" t="s">
        <v>16655</v>
      </c>
    </row>
    <row r="9673" spans="1:10">
      <c r="A9673" t="s">
        <v>212</v>
      </c>
      <c r="B9673" t="s">
        <v>5873</v>
      </c>
      <c r="C9673" t="s">
        <v>16656</v>
      </c>
      <c r="D9673" t="s">
        <v>13</v>
      </c>
      <c r="E9673" t="s">
        <v>14</v>
      </c>
      <c r="F9673" t="s">
        <v>26</v>
      </c>
      <c r="G9673" s="3">
        <v>45036.751458333332</v>
      </c>
      <c r="H9673" s="1">
        <v>128050</v>
      </c>
      <c r="I9673" t="s">
        <v>4331</v>
      </c>
      <c r="J9673" t="s">
        <v>5875</v>
      </c>
    </row>
    <row r="9674" spans="1:10">
      <c r="A9674" t="s">
        <v>135</v>
      </c>
      <c r="B9674" t="s">
        <v>16657</v>
      </c>
      <c r="C9674" t="s">
        <v>2706</v>
      </c>
      <c r="D9674" t="s">
        <v>13</v>
      </c>
      <c r="E9674" t="s">
        <v>14</v>
      </c>
      <c r="F9674" t="s">
        <v>26</v>
      </c>
      <c r="G9674" s="3">
        <v>44944.75204861111</v>
      </c>
      <c r="H9674" s="1">
        <v>172500</v>
      </c>
      <c r="I9674" t="s">
        <v>16658</v>
      </c>
      <c r="J9674" t="s">
        <v>1487</v>
      </c>
    </row>
    <row r="9675" spans="1:10">
      <c r="A9675" t="s">
        <v>212</v>
      </c>
      <c r="B9675" t="s">
        <v>16659</v>
      </c>
      <c r="C9675" t="s">
        <v>24</v>
      </c>
      <c r="D9675" t="s">
        <v>13</v>
      </c>
      <c r="E9675" t="s">
        <v>25</v>
      </c>
      <c r="F9675" t="s">
        <v>26</v>
      </c>
      <c r="G9675" s="3">
        <v>45236.777974537035</v>
      </c>
      <c r="H9675" s="1">
        <v>176625</v>
      </c>
      <c r="I9675" t="s">
        <v>4100</v>
      </c>
      <c r="J9675" t="s">
        <v>16660</v>
      </c>
    </row>
    <row r="9676" spans="1:10">
      <c r="A9676" t="s">
        <v>33</v>
      </c>
      <c r="B9676" t="s">
        <v>6323</v>
      </c>
      <c r="D9676" t="s">
        <v>13</v>
      </c>
      <c r="E9676" t="s">
        <v>14</v>
      </c>
      <c r="F9676" t="s">
        <v>26</v>
      </c>
      <c r="G9676" s="3">
        <v>45194.749976851854</v>
      </c>
      <c r="H9676" s="1">
        <v>105000</v>
      </c>
      <c r="I9676" t="s">
        <v>16661</v>
      </c>
      <c r="J9676" t="s">
        <v>16662</v>
      </c>
    </row>
    <row r="9677" spans="1:10">
      <c r="A9677" t="s">
        <v>10</v>
      </c>
      <c r="B9677" t="s">
        <v>10</v>
      </c>
      <c r="C9677" t="s">
        <v>391</v>
      </c>
      <c r="D9677" t="s">
        <v>13</v>
      </c>
      <c r="E9677" t="s">
        <v>14</v>
      </c>
      <c r="F9677" t="s">
        <v>20</v>
      </c>
      <c r="G9677" s="3">
        <v>44969.80740740741</v>
      </c>
      <c r="H9677" s="1">
        <v>137150</v>
      </c>
      <c r="I9677" t="s">
        <v>1199</v>
      </c>
      <c r="J9677" t="s">
        <v>16663</v>
      </c>
    </row>
    <row r="9678" spans="1:10">
      <c r="A9678" t="s">
        <v>106</v>
      </c>
      <c r="B9678" t="s">
        <v>16664</v>
      </c>
      <c r="C9678" t="s">
        <v>723</v>
      </c>
      <c r="D9678" t="s">
        <v>13</v>
      </c>
      <c r="E9678" t="s">
        <v>14</v>
      </c>
      <c r="F9678" t="s">
        <v>724</v>
      </c>
      <c r="G9678" s="3">
        <v>45071.784444444442</v>
      </c>
      <c r="H9678" s="1">
        <v>211000</v>
      </c>
      <c r="I9678" t="s">
        <v>120</v>
      </c>
      <c r="J9678" t="s">
        <v>16665</v>
      </c>
    </row>
    <row r="9679" spans="1:10">
      <c r="A9679" t="s">
        <v>135</v>
      </c>
      <c r="B9679" t="s">
        <v>135</v>
      </c>
      <c r="C9679" t="s">
        <v>232</v>
      </c>
      <c r="D9679" t="s">
        <v>13</v>
      </c>
      <c r="E9679" t="s">
        <v>14</v>
      </c>
      <c r="F9679" t="s">
        <v>26</v>
      </c>
      <c r="G9679" s="3">
        <v>45278.7499537037</v>
      </c>
      <c r="H9679" s="1">
        <v>240000</v>
      </c>
      <c r="I9679" t="s">
        <v>4995</v>
      </c>
      <c r="J9679" t="s">
        <v>9927</v>
      </c>
    </row>
    <row r="9680" spans="1:10">
      <c r="A9680" t="s">
        <v>18</v>
      </c>
      <c r="B9680" t="s">
        <v>18</v>
      </c>
      <c r="C9680" t="s">
        <v>24</v>
      </c>
      <c r="D9680" t="s">
        <v>13</v>
      </c>
      <c r="E9680" t="s">
        <v>25</v>
      </c>
      <c r="F9680" t="s">
        <v>26</v>
      </c>
      <c r="G9680" s="3">
        <v>44985.756597222222</v>
      </c>
      <c r="H9680" s="1">
        <v>115000</v>
      </c>
      <c r="I9680" t="s">
        <v>16666</v>
      </c>
      <c r="J9680" t="s">
        <v>14173</v>
      </c>
    </row>
    <row r="9681" spans="1:10">
      <c r="A9681" t="s">
        <v>18</v>
      </c>
      <c r="B9681" t="s">
        <v>18</v>
      </c>
      <c r="C9681" t="s">
        <v>1908</v>
      </c>
      <c r="D9681" t="s">
        <v>13</v>
      </c>
      <c r="E9681" t="s">
        <v>14</v>
      </c>
      <c r="F9681" t="s">
        <v>26</v>
      </c>
      <c r="G9681" s="3">
        <v>45051.80804398148</v>
      </c>
      <c r="H9681" s="1">
        <v>103500</v>
      </c>
      <c r="I9681" t="s">
        <v>8414</v>
      </c>
      <c r="J9681" t="s">
        <v>16667</v>
      </c>
    </row>
    <row r="9682" spans="1:10">
      <c r="A9682" t="s">
        <v>77</v>
      </c>
      <c r="B9682" t="s">
        <v>6683</v>
      </c>
      <c r="C9682" t="s">
        <v>24</v>
      </c>
      <c r="D9682" t="s">
        <v>13</v>
      </c>
      <c r="E9682" t="s">
        <v>25</v>
      </c>
      <c r="F9682" t="s">
        <v>16668</v>
      </c>
      <c r="G9682" s="3">
        <v>45062.777141203704</v>
      </c>
      <c r="H9682" s="1">
        <v>16500</v>
      </c>
      <c r="I9682" t="s">
        <v>16669</v>
      </c>
    </row>
    <row r="9683" spans="1:10">
      <c r="A9683" t="s">
        <v>33</v>
      </c>
      <c r="B9683" t="s">
        <v>16670</v>
      </c>
      <c r="C9683" t="s">
        <v>3038</v>
      </c>
      <c r="D9683" t="s">
        <v>13</v>
      </c>
      <c r="E9683" t="s">
        <v>14</v>
      </c>
      <c r="F9683" t="s">
        <v>171</v>
      </c>
      <c r="G9683" s="3">
        <v>45105.774826388886</v>
      </c>
      <c r="H9683" s="1">
        <v>177283</v>
      </c>
      <c r="I9683" t="s">
        <v>374</v>
      </c>
    </row>
    <row r="9684" spans="1:10">
      <c r="A9684" t="s">
        <v>77</v>
      </c>
      <c r="B9684" t="s">
        <v>16671</v>
      </c>
      <c r="C9684" t="s">
        <v>4281</v>
      </c>
      <c r="D9684" t="s">
        <v>13</v>
      </c>
      <c r="E9684" t="s">
        <v>14</v>
      </c>
      <c r="F9684" t="s">
        <v>26</v>
      </c>
      <c r="G9684" s="3">
        <v>45133.750821759262</v>
      </c>
      <c r="H9684" s="1">
        <v>130500</v>
      </c>
      <c r="I9684" t="s">
        <v>16672</v>
      </c>
      <c r="J9684" t="s">
        <v>9621</v>
      </c>
    </row>
    <row r="9685" spans="1:10">
      <c r="A9685" t="s">
        <v>18</v>
      </c>
      <c r="B9685" t="s">
        <v>18</v>
      </c>
      <c r="C9685" t="s">
        <v>3038</v>
      </c>
      <c r="D9685" t="s">
        <v>13</v>
      </c>
      <c r="E9685" t="s">
        <v>14</v>
      </c>
      <c r="F9685" t="s">
        <v>171</v>
      </c>
      <c r="G9685" s="3">
        <v>44966.091122685182</v>
      </c>
      <c r="H9685" s="1">
        <v>147500</v>
      </c>
      <c r="I9685" t="s">
        <v>16673</v>
      </c>
      <c r="J9685" t="s">
        <v>16674</v>
      </c>
    </row>
    <row r="9686" spans="1:10">
      <c r="A9686" t="s">
        <v>33</v>
      </c>
      <c r="B9686" t="s">
        <v>33</v>
      </c>
      <c r="C9686" t="s">
        <v>434</v>
      </c>
      <c r="D9686" t="s">
        <v>111</v>
      </c>
      <c r="E9686" t="s">
        <v>14</v>
      </c>
      <c r="F9686" t="s">
        <v>26</v>
      </c>
      <c r="G9686" s="3">
        <v>45191.752129629633</v>
      </c>
      <c r="H9686" s="1">
        <v>51862.75</v>
      </c>
      <c r="I9686" t="s">
        <v>10185</v>
      </c>
      <c r="J9686" t="s">
        <v>28</v>
      </c>
    </row>
    <row r="9687" spans="1:10">
      <c r="A9687" t="s">
        <v>18</v>
      </c>
      <c r="B9687" t="s">
        <v>470</v>
      </c>
      <c r="C9687" t="s">
        <v>4846</v>
      </c>
      <c r="D9687" t="s">
        <v>13</v>
      </c>
      <c r="E9687" t="s">
        <v>14</v>
      </c>
      <c r="F9687" t="s">
        <v>26</v>
      </c>
      <c r="G9687" s="3">
        <v>45087.754791666666</v>
      </c>
      <c r="H9687" s="1">
        <v>125000</v>
      </c>
      <c r="I9687" t="s">
        <v>88</v>
      </c>
      <c r="J9687" t="s">
        <v>16675</v>
      </c>
    </row>
    <row r="9688" spans="1:10">
      <c r="A9688" t="s">
        <v>73</v>
      </c>
      <c r="B9688" t="s">
        <v>73</v>
      </c>
      <c r="C9688" t="s">
        <v>24</v>
      </c>
      <c r="D9688" t="s">
        <v>13</v>
      </c>
      <c r="E9688" t="s">
        <v>25</v>
      </c>
      <c r="F9688" t="s">
        <v>26</v>
      </c>
      <c r="G9688" s="3">
        <v>45006.79420138889</v>
      </c>
      <c r="H9688" s="1">
        <v>144500</v>
      </c>
      <c r="I9688" t="s">
        <v>308</v>
      </c>
      <c r="J9688" t="s">
        <v>10379</v>
      </c>
    </row>
    <row r="9689" spans="1:10">
      <c r="A9689" t="s">
        <v>18</v>
      </c>
      <c r="B9689" t="s">
        <v>7883</v>
      </c>
      <c r="C9689" t="s">
        <v>24</v>
      </c>
      <c r="D9689" t="s">
        <v>100</v>
      </c>
      <c r="E9689" t="s">
        <v>25</v>
      </c>
      <c r="F9689" t="s">
        <v>26</v>
      </c>
      <c r="G9689" s="3">
        <v>45175.752025462964</v>
      </c>
      <c r="H9689" s="1">
        <v>110000</v>
      </c>
      <c r="I9689" t="s">
        <v>16676</v>
      </c>
      <c r="J9689" t="s">
        <v>16677</v>
      </c>
    </row>
    <row r="9690" spans="1:10">
      <c r="A9690" t="s">
        <v>73</v>
      </c>
      <c r="B9690" t="s">
        <v>16678</v>
      </c>
      <c r="C9690" t="s">
        <v>26</v>
      </c>
      <c r="D9690" t="s">
        <v>13</v>
      </c>
      <c r="E9690" t="s">
        <v>14</v>
      </c>
      <c r="F9690" t="s">
        <v>26</v>
      </c>
      <c r="G9690" s="3">
        <v>45077.757511574076</v>
      </c>
      <c r="H9690" s="1">
        <v>213500</v>
      </c>
      <c r="I9690" t="s">
        <v>931</v>
      </c>
      <c r="J9690" t="s">
        <v>16679</v>
      </c>
    </row>
    <row r="9691" spans="1:10">
      <c r="A9691" t="s">
        <v>18</v>
      </c>
      <c r="B9691" t="s">
        <v>16680</v>
      </c>
      <c r="C9691" t="s">
        <v>741</v>
      </c>
      <c r="D9691" t="s">
        <v>13</v>
      </c>
      <c r="E9691" t="s">
        <v>14</v>
      </c>
      <c r="F9691" t="s">
        <v>171</v>
      </c>
      <c r="G9691" s="3">
        <v>44946.775324074071</v>
      </c>
      <c r="H9691" s="1">
        <v>79200</v>
      </c>
      <c r="I9691" t="s">
        <v>4673</v>
      </c>
      <c r="J9691" t="s">
        <v>16681</v>
      </c>
    </row>
    <row r="9692" spans="1:10">
      <c r="A9692" t="s">
        <v>10</v>
      </c>
      <c r="B9692" t="s">
        <v>10</v>
      </c>
      <c r="C9692" t="s">
        <v>201</v>
      </c>
      <c r="D9692" t="s">
        <v>13</v>
      </c>
      <c r="E9692" t="s">
        <v>14</v>
      </c>
      <c r="F9692" t="s">
        <v>26</v>
      </c>
      <c r="G9692" s="3">
        <v>45190.75267361111</v>
      </c>
      <c r="H9692" s="1">
        <v>148910</v>
      </c>
      <c r="I9692" t="s">
        <v>13040</v>
      </c>
      <c r="J9692" t="s">
        <v>6644</v>
      </c>
    </row>
    <row r="9693" spans="1:10">
      <c r="A9693" t="s">
        <v>18</v>
      </c>
      <c r="B9693" t="s">
        <v>184</v>
      </c>
      <c r="C9693" t="s">
        <v>325</v>
      </c>
      <c r="D9693" t="s">
        <v>13</v>
      </c>
      <c r="E9693" t="s">
        <v>14</v>
      </c>
      <c r="F9693" t="s">
        <v>26</v>
      </c>
      <c r="G9693" s="3">
        <v>45060.754953703705</v>
      </c>
      <c r="H9693" s="1">
        <v>135000</v>
      </c>
      <c r="I9693" t="s">
        <v>128</v>
      </c>
      <c r="J9693" t="s">
        <v>526</v>
      </c>
    </row>
    <row r="9694" spans="1:10">
      <c r="A9694" t="s">
        <v>33</v>
      </c>
      <c r="B9694" t="s">
        <v>16682</v>
      </c>
      <c r="C9694" t="s">
        <v>232</v>
      </c>
      <c r="D9694" t="s">
        <v>100</v>
      </c>
      <c r="E9694" t="s">
        <v>14</v>
      </c>
      <c r="F9694" t="s">
        <v>26</v>
      </c>
      <c r="G9694" s="3">
        <v>45082.750162037039</v>
      </c>
      <c r="H9694" s="1">
        <v>135000</v>
      </c>
      <c r="I9694" t="s">
        <v>16683</v>
      </c>
      <c r="J9694" t="s">
        <v>4561</v>
      </c>
    </row>
    <row r="9695" spans="1:10">
      <c r="A9695" t="s">
        <v>18</v>
      </c>
      <c r="B9695" t="s">
        <v>16684</v>
      </c>
      <c r="C9695" t="s">
        <v>24</v>
      </c>
      <c r="D9695" t="s">
        <v>13</v>
      </c>
      <c r="E9695" t="s">
        <v>25</v>
      </c>
      <c r="F9695" t="s">
        <v>26</v>
      </c>
      <c r="G9695" s="3">
        <v>45153.753993055558</v>
      </c>
      <c r="H9695" s="1">
        <v>105000</v>
      </c>
      <c r="I9695" t="s">
        <v>16449</v>
      </c>
      <c r="J9695" t="s">
        <v>16685</v>
      </c>
    </row>
    <row r="9696" spans="1:10">
      <c r="A9696" t="s">
        <v>33</v>
      </c>
      <c r="B9696" t="s">
        <v>16686</v>
      </c>
      <c r="C9696" t="s">
        <v>1128</v>
      </c>
      <c r="D9696" t="s">
        <v>13</v>
      </c>
      <c r="E9696" t="s">
        <v>14</v>
      </c>
      <c r="F9696" t="s">
        <v>26</v>
      </c>
      <c r="G9696" s="3">
        <v>44940.750196759262</v>
      </c>
      <c r="H9696" s="1">
        <v>143500</v>
      </c>
      <c r="I9696" t="s">
        <v>4068</v>
      </c>
      <c r="J9696" t="s">
        <v>10117</v>
      </c>
    </row>
    <row r="9697" spans="1:10">
      <c r="A9697" t="s">
        <v>18</v>
      </c>
      <c r="B9697" t="s">
        <v>18</v>
      </c>
      <c r="C9697" t="s">
        <v>764</v>
      </c>
      <c r="D9697" t="s">
        <v>13</v>
      </c>
      <c r="E9697" t="s">
        <v>14</v>
      </c>
      <c r="F9697" t="s">
        <v>26</v>
      </c>
      <c r="G9697" s="3">
        <v>45243.833553240744</v>
      </c>
      <c r="H9697" s="1">
        <v>115000</v>
      </c>
      <c r="I9697" t="s">
        <v>88</v>
      </c>
      <c r="J9697" t="s">
        <v>16687</v>
      </c>
    </row>
    <row r="9698" spans="1:10">
      <c r="A9698" t="s">
        <v>33</v>
      </c>
      <c r="B9698" t="s">
        <v>3963</v>
      </c>
      <c r="C9698" t="s">
        <v>2601</v>
      </c>
      <c r="D9698" t="s">
        <v>13</v>
      </c>
      <c r="E9698" t="s">
        <v>14</v>
      </c>
      <c r="F9698" t="s">
        <v>26</v>
      </c>
      <c r="G9698" s="3">
        <v>45203.753993055558</v>
      </c>
      <c r="H9698" s="1">
        <v>62500</v>
      </c>
      <c r="I9698" t="s">
        <v>16688</v>
      </c>
      <c r="J9698" t="s">
        <v>1589</v>
      </c>
    </row>
    <row r="9699" spans="1:10">
      <c r="A9699" t="s">
        <v>18</v>
      </c>
      <c r="B9699" t="s">
        <v>470</v>
      </c>
      <c r="C9699" t="s">
        <v>1863</v>
      </c>
      <c r="D9699" t="s">
        <v>100</v>
      </c>
      <c r="E9699" t="s">
        <v>14</v>
      </c>
      <c r="F9699" t="s">
        <v>26</v>
      </c>
      <c r="G9699" s="3">
        <v>44957.753831018519</v>
      </c>
      <c r="H9699" s="1">
        <v>169000</v>
      </c>
      <c r="I9699" t="s">
        <v>8059</v>
      </c>
      <c r="J9699" t="s">
        <v>16689</v>
      </c>
    </row>
    <row r="9700" spans="1:10">
      <c r="A9700" t="s">
        <v>10</v>
      </c>
      <c r="B9700" t="s">
        <v>16690</v>
      </c>
      <c r="C9700" t="s">
        <v>24</v>
      </c>
      <c r="D9700" t="s">
        <v>13</v>
      </c>
      <c r="E9700" t="s">
        <v>25</v>
      </c>
      <c r="F9700" t="s">
        <v>26</v>
      </c>
      <c r="G9700" s="3">
        <v>45001.75403935185</v>
      </c>
      <c r="H9700" s="1">
        <v>180000</v>
      </c>
      <c r="I9700" t="s">
        <v>123</v>
      </c>
      <c r="J9700" t="s">
        <v>16691</v>
      </c>
    </row>
    <row r="9701" spans="1:10">
      <c r="A9701" t="s">
        <v>18</v>
      </c>
      <c r="B9701" t="s">
        <v>16692</v>
      </c>
      <c r="C9701" t="s">
        <v>694</v>
      </c>
      <c r="D9701" t="s">
        <v>13</v>
      </c>
      <c r="E9701" t="s">
        <v>14</v>
      </c>
      <c r="F9701" t="s">
        <v>694</v>
      </c>
      <c r="G9701" s="3">
        <v>45274.760567129626</v>
      </c>
      <c r="H9701" s="1">
        <v>146000</v>
      </c>
      <c r="I9701" t="s">
        <v>16693</v>
      </c>
      <c r="J9701" t="s">
        <v>2255</v>
      </c>
    </row>
    <row r="9702" spans="1:10">
      <c r="A9702" t="s">
        <v>10</v>
      </c>
      <c r="B9702" t="s">
        <v>10</v>
      </c>
      <c r="C9702" t="s">
        <v>1117</v>
      </c>
      <c r="D9702" t="s">
        <v>13</v>
      </c>
      <c r="E9702" t="s">
        <v>14</v>
      </c>
      <c r="F9702" t="s">
        <v>26</v>
      </c>
      <c r="G9702" s="3">
        <v>44957.752604166664</v>
      </c>
      <c r="H9702" s="1">
        <v>145000</v>
      </c>
      <c r="I9702" t="s">
        <v>16694</v>
      </c>
      <c r="J9702" t="s">
        <v>624</v>
      </c>
    </row>
    <row r="9703" spans="1:10">
      <c r="A9703" t="s">
        <v>33</v>
      </c>
      <c r="B9703" t="s">
        <v>16695</v>
      </c>
      <c r="C9703" t="s">
        <v>10847</v>
      </c>
      <c r="D9703" t="s">
        <v>13</v>
      </c>
      <c r="E9703" t="s">
        <v>14</v>
      </c>
      <c r="F9703" t="s">
        <v>26</v>
      </c>
      <c r="G9703" s="3">
        <v>45275.750405092593</v>
      </c>
      <c r="H9703" s="1">
        <v>114150</v>
      </c>
      <c r="I9703" t="s">
        <v>14974</v>
      </c>
      <c r="J9703" t="s">
        <v>730</v>
      </c>
    </row>
    <row r="9704" spans="1:10">
      <c r="A9704" t="s">
        <v>18</v>
      </c>
      <c r="B9704" t="s">
        <v>18</v>
      </c>
      <c r="C9704" t="s">
        <v>95</v>
      </c>
      <c r="D9704" t="s">
        <v>13</v>
      </c>
      <c r="E9704" t="s">
        <v>14</v>
      </c>
      <c r="F9704" t="s">
        <v>26</v>
      </c>
      <c r="G9704" s="3">
        <v>45062.77888888889</v>
      </c>
      <c r="H9704" s="1">
        <v>113000</v>
      </c>
      <c r="I9704" t="s">
        <v>16696</v>
      </c>
      <c r="J9704" t="s">
        <v>16697</v>
      </c>
    </row>
    <row r="9705" spans="1:10">
      <c r="A9705" t="s">
        <v>18</v>
      </c>
      <c r="B9705" t="s">
        <v>16698</v>
      </c>
      <c r="C9705" t="s">
        <v>2296</v>
      </c>
      <c r="D9705" t="s">
        <v>13</v>
      </c>
      <c r="E9705" t="s">
        <v>14</v>
      </c>
      <c r="F9705" t="s">
        <v>26</v>
      </c>
      <c r="G9705" s="3">
        <v>45007.760185185187</v>
      </c>
      <c r="H9705" s="1">
        <v>80000</v>
      </c>
      <c r="I9705" t="s">
        <v>16699</v>
      </c>
      <c r="J9705" t="s">
        <v>16700</v>
      </c>
    </row>
    <row r="9706" spans="1:10">
      <c r="A9706" t="s">
        <v>106</v>
      </c>
      <c r="B9706" t="s">
        <v>15879</v>
      </c>
      <c r="C9706" t="s">
        <v>1794</v>
      </c>
      <c r="D9706" t="s">
        <v>13</v>
      </c>
      <c r="E9706" t="s">
        <v>14</v>
      </c>
      <c r="F9706" t="s">
        <v>694</v>
      </c>
      <c r="G9706" s="3">
        <v>45104.784710648149</v>
      </c>
      <c r="H9706" s="1">
        <v>44418.5</v>
      </c>
      <c r="I9706" t="s">
        <v>3258</v>
      </c>
      <c r="J9706" t="s">
        <v>16701</v>
      </c>
    </row>
    <row r="9707" spans="1:10">
      <c r="A9707" t="s">
        <v>33</v>
      </c>
      <c r="B9707" t="s">
        <v>33</v>
      </c>
      <c r="C9707" t="s">
        <v>232</v>
      </c>
      <c r="D9707" t="s">
        <v>13</v>
      </c>
      <c r="E9707" t="s">
        <v>14</v>
      </c>
      <c r="F9707" t="s">
        <v>26</v>
      </c>
      <c r="G9707" s="3">
        <v>45020.749976851854</v>
      </c>
      <c r="H9707" s="1">
        <v>68000</v>
      </c>
      <c r="I9707" t="s">
        <v>16702</v>
      </c>
      <c r="J9707" t="s">
        <v>16703</v>
      </c>
    </row>
    <row r="9708" spans="1:10">
      <c r="A9708" t="s">
        <v>33</v>
      </c>
      <c r="B9708" t="s">
        <v>840</v>
      </c>
      <c r="C9708" t="s">
        <v>232</v>
      </c>
      <c r="D9708" t="s">
        <v>13</v>
      </c>
      <c r="E9708" t="s">
        <v>14</v>
      </c>
      <c r="F9708" t="s">
        <v>26</v>
      </c>
      <c r="G9708" s="3">
        <v>45236.749965277777</v>
      </c>
      <c r="H9708" s="1">
        <v>65000</v>
      </c>
      <c r="I9708" t="s">
        <v>16704</v>
      </c>
    </row>
    <row r="9709" spans="1:10">
      <c r="A9709" t="s">
        <v>18</v>
      </c>
      <c r="B9709" t="s">
        <v>11293</v>
      </c>
      <c r="C9709" t="s">
        <v>4316</v>
      </c>
      <c r="D9709" t="s">
        <v>13</v>
      </c>
      <c r="E9709" t="s">
        <v>14</v>
      </c>
      <c r="F9709" t="s">
        <v>20</v>
      </c>
      <c r="G9709" s="3">
        <v>45044.789340277777</v>
      </c>
      <c r="H9709" s="1">
        <v>137500</v>
      </c>
      <c r="I9709" t="s">
        <v>16705</v>
      </c>
      <c r="J9709" t="s">
        <v>2067</v>
      </c>
    </row>
    <row r="9710" spans="1:10">
      <c r="A9710" t="s">
        <v>10</v>
      </c>
      <c r="B9710" t="s">
        <v>16706</v>
      </c>
      <c r="C9710" t="s">
        <v>1944</v>
      </c>
      <c r="D9710" t="s">
        <v>13</v>
      </c>
      <c r="E9710" t="s">
        <v>14</v>
      </c>
      <c r="F9710" t="s">
        <v>26</v>
      </c>
      <c r="G9710" s="3">
        <v>45112.753900462965</v>
      </c>
      <c r="H9710" s="1">
        <v>80000</v>
      </c>
      <c r="I9710" t="s">
        <v>4429</v>
      </c>
      <c r="J9710" t="s">
        <v>16707</v>
      </c>
    </row>
    <row r="9711" spans="1:10">
      <c r="A9711" t="s">
        <v>212</v>
      </c>
      <c r="B9711" t="s">
        <v>212</v>
      </c>
      <c r="C9711" t="s">
        <v>24</v>
      </c>
      <c r="D9711" t="s">
        <v>13</v>
      </c>
      <c r="E9711" t="s">
        <v>25</v>
      </c>
      <c r="F9711" t="s">
        <v>20</v>
      </c>
      <c r="G9711" s="3">
        <v>45167.794039351851</v>
      </c>
      <c r="H9711" s="1">
        <v>150000</v>
      </c>
      <c r="I9711" t="s">
        <v>9848</v>
      </c>
      <c r="J9711" t="s">
        <v>16708</v>
      </c>
    </row>
    <row r="9712" spans="1:10">
      <c r="A9712" t="s">
        <v>33</v>
      </c>
      <c r="B9712" t="s">
        <v>33</v>
      </c>
      <c r="C9712" t="s">
        <v>276</v>
      </c>
      <c r="D9712" t="s">
        <v>1075</v>
      </c>
      <c r="E9712" t="s">
        <v>14</v>
      </c>
      <c r="F9712" t="s">
        <v>26</v>
      </c>
      <c r="G9712" s="3">
        <v>45246.750231481485</v>
      </c>
      <c r="H9712" s="1">
        <v>72549.6171875</v>
      </c>
      <c r="I9712" t="s">
        <v>16709</v>
      </c>
      <c r="J9712" t="s">
        <v>16710</v>
      </c>
    </row>
    <row r="9713" spans="1:10">
      <c r="A9713" t="s">
        <v>73</v>
      </c>
      <c r="B9713" t="s">
        <v>15613</v>
      </c>
      <c r="C9713" t="s">
        <v>4073</v>
      </c>
      <c r="D9713" t="s">
        <v>13</v>
      </c>
      <c r="E9713" t="s">
        <v>14</v>
      </c>
      <c r="F9713" t="s">
        <v>26</v>
      </c>
      <c r="G9713" s="3">
        <v>44932.755057870374</v>
      </c>
      <c r="H9713" s="1">
        <v>135600</v>
      </c>
      <c r="I9713" t="s">
        <v>1707</v>
      </c>
      <c r="J9713" t="s">
        <v>16711</v>
      </c>
    </row>
    <row r="9714" spans="1:10">
      <c r="A9714" t="s">
        <v>10</v>
      </c>
      <c r="B9714" t="s">
        <v>16712</v>
      </c>
      <c r="C9714" t="s">
        <v>24</v>
      </c>
      <c r="D9714" t="s">
        <v>13</v>
      </c>
      <c r="E9714" t="s">
        <v>25</v>
      </c>
      <c r="F9714" t="s">
        <v>26</v>
      </c>
      <c r="G9714" s="3">
        <v>45043.753506944442</v>
      </c>
      <c r="H9714" s="1">
        <v>125000</v>
      </c>
      <c r="I9714" t="s">
        <v>233</v>
      </c>
      <c r="J9714" t="s">
        <v>338</v>
      </c>
    </row>
    <row r="9715" spans="1:10">
      <c r="A9715" t="s">
        <v>135</v>
      </c>
      <c r="B9715" t="s">
        <v>16713</v>
      </c>
      <c r="C9715" t="s">
        <v>157</v>
      </c>
      <c r="D9715" t="s">
        <v>13</v>
      </c>
      <c r="E9715" t="s">
        <v>14</v>
      </c>
      <c r="F9715" t="s">
        <v>26</v>
      </c>
      <c r="G9715" s="3">
        <v>45234.751018518517</v>
      </c>
      <c r="H9715" s="1">
        <v>102500</v>
      </c>
      <c r="I9715" t="s">
        <v>16714</v>
      </c>
      <c r="J9715" t="s">
        <v>16715</v>
      </c>
    </row>
    <row r="9716" spans="1:10">
      <c r="A9716" t="s">
        <v>18</v>
      </c>
      <c r="B9716" t="s">
        <v>16716</v>
      </c>
      <c r="C9716" t="s">
        <v>24</v>
      </c>
      <c r="D9716" t="s">
        <v>13</v>
      </c>
      <c r="E9716" t="s">
        <v>25</v>
      </c>
      <c r="F9716" t="s">
        <v>1836</v>
      </c>
      <c r="G9716" s="3">
        <v>45274.773263888892</v>
      </c>
      <c r="H9716" s="1">
        <v>80000</v>
      </c>
      <c r="I9716" t="s">
        <v>16717</v>
      </c>
      <c r="J9716" t="s">
        <v>16718</v>
      </c>
    </row>
    <row r="9717" spans="1:10">
      <c r="A9717" t="s">
        <v>10</v>
      </c>
      <c r="B9717" t="s">
        <v>16719</v>
      </c>
      <c r="C9717" t="s">
        <v>26</v>
      </c>
      <c r="D9717" t="s">
        <v>13</v>
      </c>
      <c r="E9717" t="s">
        <v>14</v>
      </c>
      <c r="F9717" t="s">
        <v>26</v>
      </c>
      <c r="G9717" s="3">
        <v>45269.751747685186</v>
      </c>
      <c r="H9717" s="1">
        <v>170500</v>
      </c>
      <c r="I9717" t="s">
        <v>16720</v>
      </c>
      <c r="J9717" t="s">
        <v>16721</v>
      </c>
    </row>
    <row r="9718" spans="1:10">
      <c r="A9718" t="s">
        <v>18</v>
      </c>
      <c r="B9718" t="s">
        <v>16472</v>
      </c>
      <c r="C9718" t="s">
        <v>4025</v>
      </c>
      <c r="D9718" t="s">
        <v>13</v>
      </c>
      <c r="E9718" t="s">
        <v>14</v>
      </c>
      <c r="F9718" t="s">
        <v>26</v>
      </c>
      <c r="G9718" s="3">
        <v>44981.756053240744</v>
      </c>
      <c r="H9718" s="1">
        <v>142500</v>
      </c>
      <c r="I9718" t="s">
        <v>8180</v>
      </c>
      <c r="J9718" t="s">
        <v>16473</v>
      </c>
    </row>
    <row r="9719" spans="1:10">
      <c r="A9719" t="s">
        <v>18</v>
      </c>
      <c r="B9719" t="s">
        <v>328</v>
      </c>
      <c r="C9719" t="s">
        <v>837</v>
      </c>
      <c r="D9719" t="s">
        <v>13</v>
      </c>
      <c r="E9719" t="s">
        <v>14</v>
      </c>
      <c r="F9719" t="s">
        <v>221</v>
      </c>
      <c r="G9719" s="3">
        <v>45104.785671296297</v>
      </c>
      <c r="H9719" s="1">
        <v>131580</v>
      </c>
      <c r="I9719" t="s">
        <v>14229</v>
      </c>
      <c r="J9719" t="s">
        <v>1693</v>
      </c>
    </row>
    <row r="9720" spans="1:10">
      <c r="A9720" t="s">
        <v>73</v>
      </c>
      <c r="B9720" t="s">
        <v>73</v>
      </c>
      <c r="C9720" t="s">
        <v>24</v>
      </c>
      <c r="D9720" t="s">
        <v>13</v>
      </c>
      <c r="E9720" t="s">
        <v>25</v>
      </c>
      <c r="F9720" t="s">
        <v>26</v>
      </c>
      <c r="G9720" s="3">
        <v>45017.789560185185</v>
      </c>
      <c r="H9720" s="1">
        <v>175000</v>
      </c>
      <c r="I9720" t="s">
        <v>10335</v>
      </c>
      <c r="J9720" t="s">
        <v>10336</v>
      </c>
    </row>
    <row r="9721" spans="1:10">
      <c r="A9721" t="s">
        <v>10</v>
      </c>
      <c r="B9721" t="s">
        <v>16722</v>
      </c>
      <c r="C9721" t="s">
        <v>1042</v>
      </c>
      <c r="D9721" t="s">
        <v>13</v>
      </c>
      <c r="E9721" t="s">
        <v>14</v>
      </c>
      <c r="F9721" t="s">
        <v>198</v>
      </c>
      <c r="G9721" s="3">
        <v>45033.759594907409</v>
      </c>
      <c r="H9721" s="1">
        <v>72900</v>
      </c>
      <c r="I9721" t="s">
        <v>16723</v>
      </c>
      <c r="J9721" t="s">
        <v>16724</v>
      </c>
    </row>
    <row r="9722" spans="1:10">
      <c r="A9722" t="s">
        <v>33</v>
      </c>
      <c r="B9722" t="s">
        <v>16725</v>
      </c>
      <c r="C9722" t="s">
        <v>170</v>
      </c>
      <c r="D9722" t="s">
        <v>13</v>
      </c>
      <c r="E9722" t="s">
        <v>14</v>
      </c>
      <c r="F9722" t="s">
        <v>171</v>
      </c>
      <c r="G9722" s="3">
        <v>45114.759895833333</v>
      </c>
      <c r="H9722" s="1">
        <v>79200</v>
      </c>
      <c r="I9722" t="s">
        <v>172</v>
      </c>
      <c r="J9722" t="s">
        <v>1095</v>
      </c>
    </row>
    <row r="9723" spans="1:10">
      <c r="A9723" t="s">
        <v>33</v>
      </c>
      <c r="B9723" t="s">
        <v>364</v>
      </c>
      <c r="C9723" t="s">
        <v>185</v>
      </c>
      <c r="D9723" t="s">
        <v>13</v>
      </c>
      <c r="E9723" t="s">
        <v>14</v>
      </c>
      <c r="F9723" t="s">
        <v>26</v>
      </c>
      <c r="G9723" s="3">
        <v>45051.762662037036</v>
      </c>
      <c r="H9723" s="1">
        <v>85375</v>
      </c>
      <c r="I9723" t="s">
        <v>16726</v>
      </c>
      <c r="J9723" t="s">
        <v>1643</v>
      </c>
    </row>
    <row r="9724" spans="1:10">
      <c r="A9724" t="s">
        <v>18</v>
      </c>
      <c r="B9724" t="s">
        <v>18</v>
      </c>
      <c r="C9724" t="s">
        <v>24</v>
      </c>
      <c r="D9724" t="s">
        <v>13</v>
      </c>
      <c r="E9724" t="s">
        <v>25</v>
      </c>
      <c r="F9724" t="s">
        <v>26</v>
      </c>
      <c r="G9724" s="3">
        <v>44953.756898148145</v>
      </c>
      <c r="H9724" s="1">
        <v>325000</v>
      </c>
      <c r="I9724" t="s">
        <v>3267</v>
      </c>
      <c r="J9724" t="s">
        <v>13927</v>
      </c>
    </row>
    <row r="9725" spans="1:10">
      <c r="A9725" t="s">
        <v>18</v>
      </c>
      <c r="B9725" t="s">
        <v>18</v>
      </c>
      <c r="C9725" t="s">
        <v>342</v>
      </c>
      <c r="D9725" t="s">
        <v>13</v>
      </c>
      <c r="E9725" t="s">
        <v>14</v>
      </c>
      <c r="F9725" t="s">
        <v>26</v>
      </c>
      <c r="G9725" s="3">
        <v>44988.751875000002</v>
      </c>
      <c r="H9725" s="1">
        <v>115000</v>
      </c>
      <c r="I9725" t="s">
        <v>16727</v>
      </c>
      <c r="J9725" t="s">
        <v>16728</v>
      </c>
    </row>
    <row r="9726" spans="1:10">
      <c r="A9726" t="s">
        <v>10</v>
      </c>
      <c r="B9726" t="s">
        <v>763</v>
      </c>
      <c r="C9726" t="s">
        <v>232</v>
      </c>
      <c r="D9726" t="s">
        <v>13</v>
      </c>
      <c r="E9726" t="s">
        <v>14</v>
      </c>
      <c r="F9726" t="s">
        <v>26</v>
      </c>
      <c r="G9726" s="3">
        <v>44945.763993055552</v>
      </c>
      <c r="H9726" s="1">
        <v>210000</v>
      </c>
      <c r="I9726" t="s">
        <v>335</v>
      </c>
      <c r="J9726" t="s">
        <v>1334</v>
      </c>
    </row>
    <row r="9727" spans="1:10">
      <c r="A9727" t="s">
        <v>10</v>
      </c>
      <c r="B9727" t="s">
        <v>10</v>
      </c>
      <c r="C9727" t="s">
        <v>24</v>
      </c>
      <c r="D9727" t="s">
        <v>13</v>
      </c>
      <c r="E9727" t="s">
        <v>25</v>
      </c>
      <c r="F9727" t="s">
        <v>26</v>
      </c>
      <c r="G9727" s="3">
        <v>45035.753761574073</v>
      </c>
      <c r="H9727" s="1">
        <v>145000</v>
      </c>
      <c r="I9727" t="s">
        <v>335</v>
      </c>
      <c r="J9727" t="s">
        <v>16729</v>
      </c>
    </row>
    <row r="9728" spans="1:10">
      <c r="A9728" t="s">
        <v>33</v>
      </c>
      <c r="B9728" t="s">
        <v>33</v>
      </c>
      <c r="C9728" t="s">
        <v>3426</v>
      </c>
      <c r="D9728" t="s">
        <v>13</v>
      </c>
      <c r="E9728" t="s">
        <v>14</v>
      </c>
      <c r="F9728" t="s">
        <v>26</v>
      </c>
      <c r="G9728" s="3">
        <v>45096.750462962962</v>
      </c>
      <c r="H9728" s="1">
        <v>92500</v>
      </c>
      <c r="I9728" t="s">
        <v>88</v>
      </c>
      <c r="J9728" t="s">
        <v>16730</v>
      </c>
    </row>
    <row r="9729" spans="1:10">
      <c r="A9729" t="s">
        <v>10</v>
      </c>
      <c r="B9729" t="s">
        <v>16731</v>
      </c>
      <c r="C9729" t="s">
        <v>24</v>
      </c>
      <c r="D9729" t="s">
        <v>13</v>
      </c>
      <c r="E9729" t="s">
        <v>25</v>
      </c>
      <c r="F9729" t="s">
        <v>26</v>
      </c>
      <c r="G9729" s="3">
        <v>45162.753703703704</v>
      </c>
      <c r="H9729" s="1">
        <v>164000</v>
      </c>
      <c r="I9729" t="s">
        <v>195</v>
      </c>
      <c r="J9729" t="s">
        <v>16732</v>
      </c>
    </row>
    <row r="9730" spans="1:10">
      <c r="A9730" t="s">
        <v>33</v>
      </c>
      <c r="B9730" t="s">
        <v>16733</v>
      </c>
      <c r="C9730" t="s">
        <v>665</v>
      </c>
      <c r="D9730" t="s">
        <v>13</v>
      </c>
      <c r="E9730" t="s">
        <v>14</v>
      </c>
      <c r="F9730" t="s">
        <v>666</v>
      </c>
      <c r="G9730" s="3">
        <v>44942.789340277777</v>
      </c>
      <c r="H9730" s="1">
        <v>111175</v>
      </c>
      <c r="I9730" t="s">
        <v>3223</v>
      </c>
      <c r="J9730" t="s">
        <v>9383</v>
      </c>
    </row>
    <row r="9731" spans="1:10">
      <c r="A9731" t="s">
        <v>10</v>
      </c>
      <c r="B9731" t="s">
        <v>16734</v>
      </c>
      <c r="C9731" t="s">
        <v>3851</v>
      </c>
      <c r="D9731" t="s">
        <v>13</v>
      </c>
      <c r="E9731" t="s">
        <v>14</v>
      </c>
      <c r="F9731" t="s">
        <v>26</v>
      </c>
      <c r="G9731" s="3">
        <v>45212.75236111111</v>
      </c>
      <c r="H9731" s="1">
        <v>103550</v>
      </c>
      <c r="I9731" t="s">
        <v>16735</v>
      </c>
      <c r="J9731" t="s">
        <v>16736</v>
      </c>
    </row>
    <row r="9732" spans="1:10">
      <c r="A9732" t="s">
        <v>212</v>
      </c>
      <c r="B9732" t="s">
        <v>16737</v>
      </c>
      <c r="C9732" t="s">
        <v>1610</v>
      </c>
      <c r="D9732" t="s">
        <v>13</v>
      </c>
      <c r="E9732" t="s">
        <v>14</v>
      </c>
      <c r="F9732" t="s">
        <v>171</v>
      </c>
      <c r="G9732" s="3">
        <v>45008.764710648145</v>
      </c>
      <c r="H9732" s="1">
        <v>149653</v>
      </c>
      <c r="I9732" t="s">
        <v>1133</v>
      </c>
      <c r="J9732" t="s">
        <v>16738</v>
      </c>
    </row>
    <row r="9733" spans="1:10">
      <c r="A9733" t="s">
        <v>33</v>
      </c>
      <c r="B9733" t="s">
        <v>16739</v>
      </c>
      <c r="C9733" t="s">
        <v>1776</v>
      </c>
      <c r="D9733" t="s">
        <v>13</v>
      </c>
      <c r="E9733" t="s">
        <v>14</v>
      </c>
      <c r="F9733" t="s">
        <v>26</v>
      </c>
      <c r="G9733" s="3">
        <v>45027.750914351855</v>
      </c>
      <c r="H9733" s="1">
        <v>70000</v>
      </c>
      <c r="I9733" t="s">
        <v>16740</v>
      </c>
      <c r="J9733" t="s">
        <v>16741</v>
      </c>
    </row>
    <row r="9734" spans="1:10">
      <c r="A9734" t="s">
        <v>18</v>
      </c>
      <c r="B9734" t="s">
        <v>7682</v>
      </c>
      <c r="C9734" t="s">
        <v>237</v>
      </c>
      <c r="D9734" t="s">
        <v>13</v>
      </c>
      <c r="E9734" t="s">
        <v>14</v>
      </c>
      <c r="F9734" t="s">
        <v>26</v>
      </c>
      <c r="G9734" s="3">
        <v>44932.754872685182</v>
      </c>
      <c r="H9734" s="1">
        <v>135600</v>
      </c>
      <c r="I9734" t="s">
        <v>1707</v>
      </c>
      <c r="J9734" t="s">
        <v>16711</v>
      </c>
    </row>
    <row r="9735" spans="1:10">
      <c r="A9735" t="s">
        <v>10</v>
      </c>
      <c r="B9735" t="s">
        <v>16742</v>
      </c>
      <c r="C9735" t="s">
        <v>711</v>
      </c>
      <c r="D9735" t="s">
        <v>13</v>
      </c>
      <c r="E9735" t="s">
        <v>14</v>
      </c>
      <c r="F9735" t="s">
        <v>712</v>
      </c>
      <c r="G9735" s="3">
        <v>44943.77134259259</v>
      </c>
      <c r="H9735" s="1">
        <v>53416.5</v>
      </c>
      <c r="I9735" t="s">
        <v>3739</v>
      </c>
      <c r="J9735" t="s">
        <v>4790</v>
      </c>
    </row>
    <row r="9736" spans="1:10">
      <c r="A9736" t="s">
        <v>10</v>
      </c>
      <c r="B9736" t="s">
        <v>16743</v>
      </c>
      <c r="C9736" t="s">
        <v>24</v>
      </c>
      <c r="D9736" t="s">
        <v>13</v>
      </c>
      <c r="E9736" t="s">
        <v>25</v>
      </c>
      <c r="F9736" t="s">
        <v>26</v>
      </c>
      <c r="G9736" s="3">
        <v>44932.753564814811</v>
      </c>
      <c r="H9736" s="1">
        <v>200000</v>
      </c>
      <c r="I9736" t="s">
        <v>14615</v>
      </c>
    </row>
    <row r="9737" spans="1:10">
      <c r="A9737" t="s">
        <v>18</v>
      </c>
      <c r="B9737" t="s">
        <v>132</v>
      </c>
      <c r="C9737" t="s">
        <v>24</v>
      </c>
      <c r="D9737" t="s">
        <v>13</v>
      </c>
      <c r="E9737" t="s">
        <v>25</v>
      </c>
      <c r="F9737" t="s">
        <v>20</v>
      </c>
      <c r="G9737" s="3">
        <v>45033.775497685187</v>
      </c>
      <c r="H9737" s="1">
        <v>135000</v>
      </c>
      <c r="I9737" t="s">
        <v>7970</v>
      </c>
      <c r="J9737" t="s">
        <v>16744</v>
      </c>
    </row>
    <row r="9738" spans="1:10">
      <c r="A9738" t="s">
        <v>18</v>
      </c>
      <c r="B9738" t="s">
        <v>16745</v>
      </c>
      <c r="C9738" t="s">
        <v>119</v>
      </c>
      <c r="D9738" t="s">
        <v>13</v>
      </c>
      <c r="E9738" t="s">
        <v>14</v>
      </c>
      <c r="F9738" t="s">
        <v>26</v>
      </c>
      <c r="G9738" s="3">
        <v>45168.760694444441</v>
      </c>
      <c r="H9738" s="1">
        <v>140000</v>
      </c>
      <c r="I9738" t="s">
        <v>16746</v>
      </c>
      <c r="J9738" t="s">
        <v>16747</v>
      </c>
    </row>
    <row r="9739" spans="1:10">
      <c r="A9739" t="s">
        <v>18</v>
      </c>
      <c r="B9739" t="s">
        <v>16748</v>
      </c>
      <c r="C9739" t="s">
        <v>24</v>
      </c>
      <c r="D9739" t="s">
        <v>13</v>
      </c>
      <c r="E9739" t="s">
        <v>25</v>
      </c>
      <c r="F9739" t="s">
        <v>26</v>
      </c>
      <c r="G9739" s="3">
        <v>45193.752789351849</v>
      </c>
      <c r="H9739" s="1">
        <v>210000</v>
      </c>
      <c r="I9739" t="s">
        <v>16749</v>
      </c>
      <c r="J9739" t="s">
        <v>16750</v>
      </c>
    </row>
    <row r="9740" spans="1:10">
      <c r="A9740" t="s">
        <v>33</v>
      </c>
      <c r="B9740" t="s">
        <v>5173</v>
      </c>
      <c r="D9740" t="s">
        <v>13</v>
      </c>
      <c r="E9740" t="s">
        <v>14</v>
      </c>
      <c r="F9740" t="s">
        <v>26</v>
      </c>
      <c r="G9740" s="3">
        <v>44935.750497685185</v>
      </c>
      <c r="H9740" s="1">
        <v>102500</v>
      </c>
      <c r="I9740" t="s">
        <v>1335</v>
      </c>
      <c r="J9740" t="s">
        <v>16751</v>
      </c>
    </row>
    <row r="9741" spans="1:10">
      <c r="A9741" t="s">
        <v>10</v>
      </c>
      <c r="B9741" t="s">
        <v>16752</v>
      </c>
      <c r="C9741" t="s">
        <v>24</v>
      </c>
      <c r="D9741" t="s">
        <v>13</v>
      </c>
      <c r="E9741" t="s">
        <v>25</v>
      </c>
      <c r="F9741" t="s">
        <v>26</v>
      </c>
      <c r="G9741" s="3">
        <v>45108.751215277778</v>
      </c>
      <c r="H9741" s="1">
        <v>180000</v>
      </c>
      <c r="I9741" t="s">
        <v>3645</v>
      </c>
      <c r="J9741" t="s">
        <v>16753</v>
      </c>
    </row>
    <row r="9742" spans="1:10">
      <c r="A9742" t="s">
        <v>18</v>
      </c>
      <c r="B9742" t="s">
        <v>18</v>
      </c>
      <c r="C9742" t="s">
        <v>24</v>
      </c>
      <c r="D9742" t="s">
        <v>13</v>
      </c>
      <c r="E9742" t="s">
        <v>25</v>
      </c>
      <c r="F9742" t="s">
        <v>26</v>
      </c>
      <c r="G9742" s="3">
        <v>45098.757025462961</v>
      </c>
      <c r="H9742" s="1">
        <v>155000</v>
      </c>
      <c r="I9742" t="s">
        <v>8753</v>
      </c>
      <c r="J9742" t="s">
        <v>16754</v>
      </c>
    </row>
    <row r="9743" spans="1:10">
      <c r="A9743" t="s">
        <v>10</v>
      </c>
      <c r="B9743" t="s">
        <v>16755</v>
      </c>
      <c r="C9743" t="s">
        <v>608</v>
      </c>
      <c r="D9743" t="s">
        <v>13</v>
      </c>
      <c r="E9743" t="s">
        <v>14</v>
      </c>
      <c r="F9743" t="s">
        <v>608</v>
      </c>
      <c r="G9743" s="3">
        <v>45093.784212962964</v>
      </c>
      <c r="H9743" s="1">
        <v>157500</v>
      </c>
      <c r="I9743" t="s">
        <v>1753</v>
      </c>
      <c r="J9743" t="s">
        <v>16756</v>
      </c>
    </row>
    <row r="9744" spans="1:10">
      <c r="A9744" t="s">
        <v>10</v>
      </c>
      <c r="B9744" t="s">
        <v>1603</v>
      </c>
      <c r="C9744" t="s">
        <v>185</v>
      </c>
      <c r="D9744" t="s">
        <v>13</v>
      </c>
      <c r="E9744" t="s">
        <v>14</v>
      </c>
      <c r="F9744" t="s">
        <v>26</v>
      </c>
      <c r="G9744" s="3">
        <v>44999.755497685182</v>
      </c>
      <c r="H9744" s="1">
        <v>57500</v>
      </c>
      <c r="I9744" t="s">
        <v>257</v>
      </c>
      <c r="J9744" t="s">
        <v>16757</v>
      </c>
    </row>
    <row r="9745" spans="1:10">
      <c r="A9745" t="s">
        <v>18</v>
      </c>
      <c r="B9745" t="s">
        <v>16758</v>
      </c>
      <c r="C9745" t="s">
        <v>170</v>
      </c>
      <c r="D9745" t="s">
        <v>13</v>
      </c>
      <c r="E9745" t="s">
        <v>14</v>
      </c>
      <c r="F9745" t="s">
        <v>171</v>
      </c>
      <c r="G9745" s="3">
        <v>44991.791643518518</v>
      </c>
      <c r="H9745" s="1">
        <v>147500</v>
      </c>
      <c r="I9745" t="s">
        <v>974</v>
      </c>
      <c r="J9745" t="s">
        <v>5732</v>
      </c>
    </row>
    <row r="9746" spans="1:10">
      <c r="A9746" t="s">
        <v>33</v>
      </c>
      <c r="B9746" t="s">
        <v>16759</v>
      </c>
      <c r="C9746" t="s">
        <v>232</v>
      </c>
      <c r="D9746" t="s">
        <v>13</v>
      </c>
      <c r="E9746" t="s">
        <v>14</v>
      </c>
      <c r="F9746" t="s">
        <v>26</v>
      </c>
      <c r="G9746" s="3">
        <v>45132.750023148146</v>
      </c>
      <c r="H9746" s="1">
        <v>107500</v>
      </c>
      <c r="I9746" t="s">
        <v>1594</v>
      </c>
      <c r="J9746" t="s">
        <v>16760</v>
      </c>
    </row>
    <row r="9747" spans="1:10">
      <c r="A9747" t="s">
        <v>77</v>
      </c>
      <c r="B9747" t="s">
        <v>16761</v>
      </c>
      <c r="C9747" t="s">
        <v>1109</v>
      </c>
      <c r="D9747" t="s">
        <v>13</v>
      </c>
      <c r="E9747" t="s">
        <v>14</v>
      </c>
      <c r="F9747" t="s">
        <v>1110</v>
      </c>
      <c r="G9747" s="3">
        <v>45063.793402777781</v>
      </c>
      <c r="H9747" s="1">
        <v>63000</v>
      </c>
      <c r="I9747" t="s">
        <v>13516</v>
      </c>
      <c r="J9747" t="s">
        <v>16762</v>
      </c>
    </row>
    <row r="9748" spans="1:10">
      <c r="A9748" t="s">
        <v>212</v>
      </c>
      <c r="B9748" t="s">
        <v>16763</v>
      </c>
      <c r="C9748" t="s">
        <v>24</v>
      </c>
      <c r="D9748" t="s">
        <v>13</v>
      </c>
      <c r="E9748" t="s">
        <v>25</v>
      </c>
      <c r="F9748" t="s">
        <v>26</v>
      </c>
      <c r="G9748" s="3">
        <v>45126.752743055556</v>
      </c>
      <c r="H9748" s="1">
        <v>245000</v>
      </c>
      <c r="I9748" t="s">
        <v>1574</v>
      </c>
      <c r="J9748" t="s">
        <v>1575</v>
      </c>
    </row>
    <row r="9749" spans="1:10">
      <c r="A9749" t="s">
        <v>33</v>
      </c>
      <c r="B9749" t="s">
        <v>840</v>
      </c>
      <c r="C9749" t="s">
        <v>7904</v>
      </c>
      <c r="D9749" t="s">
        <v>13</v>
      </c>
      <c r="E9749" t="s">
        <v>14</v>
      </c>
      <c r="F9749" t="s">
        <v>26</v>
      </c>
      <c r="G9749" s="3">
        <v>45155.751597222225</v>
      </c>
      <c r="H9749" s="1">
        <v>90000</v>
      </c>
      <c r="I9749" t="s">
        <v>8264</v>
      </c>
      <c r="J9749" t="s">
        <v>16764</v>
      </c>
    </row>
    <row r="9750" spans="1:10">
      <c r="A9750" t="s">
        <v>10</v>
      </c>
      <c r="B9750" t="s">
        <v>16765</v>
      </c>
      <c r="C9750" t="s">
        <v>24</v>
      </c>
      <c r="D9750" t="s">
        <v>13</v>
      </c>
      <c r="E9750" t="s">
        <v>25</v>
      </c>
      <c r="F9750" t="s">
        <v>26</v>
      </c>
      <c r="G9750" s="3">
        <v>44982.752743055556</v>
      </c>
      <c r="H9750" s="1">
        <v>107800</v>
      </c>
      <c r="I9750" t="s">
        <v>14974</v>
      </c>
      <c r="J9750" t="s">
        <v>137</v>
      </c>
    </row>
    <row r="9751" spans="1:10">
      <c r="A9751" t="s">
        <v>10</v>
      </c>
      <c r="B9751" t="s">
        <v>16766</v>
      </c>
      <c r="C9751" t="s">
        <v>307</v>
      </c>
      <c r="D9751" t="s">
        <v>13</v>
      </c>
      <c r="E9751" t="s">
        <v>14</v>
      </c>
      <c r="F9751" t="s">
        <v>26</v>
      </c>
      <c r="G9751" s="3">
        <v>45030.752233796295</v>
      </c>
      <c r="H9751" s="1">
        <v>195000</v>
      </c>
      <c r="I9751" t="s">
        <v>4819</v>
      </c>
      <c r="J9751" t="s">
        <v>16767</v>
      </c>
    </row>
    <row r="9752" spans="1:10">
      <c r="A9752" t="s">
        <v>152</v>
      </c>
      <c r="B9752" t="s">
        <v>16768</v>
      </c>
      <c r="C9752" t="s">
        <v>2937</v>
      </c>
      <c r="D9752" t="s">
        <v>13</v>
      </c>
      <c r="E9752" t="s">
        <v>14</v>
      </c>
      <c r="F9752" t="s">
        <v>209</v>
      </c>
      <c r="G9752" s="3">
        <v>45079.775613425925</v>
      </c>
      <c r="H9752" s="1">
        <v>101029</v>
      </c>
      <c r="I9752" t="s">
        <v>16769</v>
      </c>
      <c r="J9752" t="s">
        <v>16770</v>
      </c>
    </row>
    <row r="9753" spans="1:10">
      <c r="A9753" t="s">
        <v>33</v>
      </c>
      <c r="B9753" t="s">
        <v>580</v>
      </c>
      <c r="C9753" t="s">
        <v>6230</v>
      </c>
      <c r="D9753" t="s">
        <v>13</v>
      </c>
      <c r="E9753" t="s">
        <v>14</v>
      </c>
      <c r="F9753" t="s">
        <v>26</v>
      </c>
      <c r="G9753" s="3">
        <v>45096.750497685185</v>
      </c>
      <c r="H9753" s="1">
        <v>74050</v>
      </c>
      <c r="I9753" t="s">
        <v>45</v>
      </c>
      <c r="J9753" t="s">
        <v>582</v>
      </c>
    </row>
    <row r="9754" spans="1:10">
      <c r="A9754" t="s">
        <v>33</v>
      </c>
      <c r="B9754" t="s">
        <v>33</v>
      </c>
      <c r="C9754" t="s">
        <v>1461</v>
      </c>
      <c r="D9754" t="s">
        <v>100</v>
      </c>
      <c r="E9754" t="s">
        <v>14</v>
      </c>
      <c r="F9754" t="s">
        <v>26</v>
      </c>
      <c r="G9754" s="3">
        <v>45265.750879629632</v>
      </c>
      <c r="H9754" s="1">
        <v>65000</v>
      </c>
      <c r="I9754" t="s">
        <v>9948</v>
      </c>
      <c r="J9754" t="s">
        <v>9288</v>
      </c>
    </row>
    <row r="9755" spans="1:10">
      <c r="A9755" t="s">
        <v>33</v>
      </c>
      <c r="B9755" t="s">
        <v>16771</v>
      </c>
      <c r="C9755" t="s">
        <v>792</v>
      </c>
      <c r="D9755" t="s">
        <v>13</v>
      </c>
      <c r="E9755" t="s">
        <v>14</v>
      </c>
      <c r="F9755" t="s">
        <v>20</v>
      </c>
      <c r="G9755" s="3">
        <v>45105.809791666667</v>
      </c>
      <c r="H9755" s="1">
        <v>107000</v>
      </c>
      <c r="I9755" t="s">
        <v>16772</v>
      </c>
      <c r="J9755" t="s">
        <v>16773</v>
      </c>
    </row>
    <row r="9756" spans="1:10">
      <c r="A9756" t="s">
        <v>10</v>
      </c>
      <c r="B9756" t="s">
        <v>16774</v>
      </c>
      <c r="C9756" t="s">
        <v>666</v>
      </c>
      <c r="D9756" t="s">
        <v>13</v>
      </c>
      <c r="E9756" t="s">
        <v>14</v>
      </c>
      <c r="F9756" t="s">
        <v>666</v>
      </c>
      <c r="G9756" s="3">
        <v>45092.775034722225</v>
      </c>
      <c r="H9756" s="1">
        <v>50400</v>
      </c>
      <c r="I9756" t="s">
        <v>234</v>
      </c>
      <c r="J9756" t="s">
        <v>16775</v>
      </c>
    </row>
    <row r="9757" spans="1:10">
      <c r="A9757" t="s">
        <v>10</v>
      </c>
      <c r="B9757" t="s">
        <v>16776</v>
      </c>
      <c r="C9757" t="s">
        <v>5814</v>
      </c>
      <c r="D9757" t="s">
        <v>13</v>
      </c>
      <c r="E9757" t="s">
        <v>14</v>
      </c>
      <c r="F9757" t="s">
        <v>601</v>
      </c>
      <c r="G9757" s="3">
        <v>45267.783379629633</v>
      </c>
      <c r="H9757" s="1">
        <v>116950</v>
      </c>
      <c r="I9757" t="s">
        <v>16252</v>
      </c>
      <c r="J9757" t="s">
        <v>16777</v>
      </c>
    </row>
    <row r="9758" spans="1:10">
      <c r="A9758" t="s">
        <v>10</v>
      </c>
      <c r="B9758" t="s">
        <v>10</v>
      </c>
      <c r="C9758" t="s">
        <v>24</v>
      </c>
      <c r="D9758" t="s">
        <v>13</v>
      </c>
      <c r="E9758" t="s">
        <v>25</v>
      </c>
      <c r="F9758" t="s">
        <v>26</v>
      </c>
      <c r="G9758" s="3">
        <v>45107.753877314812</v>
      </c>
      <c r="H9758" s="1">
        <v>175000</v>
      </c>
      <c r="I9758" t="s">
        <v>8239</v>
      </c>
      <c r="J9758" t="s">
        <v>15108</v>
      </c>
    </row>
    <row r="9759" spans="1:10">
      <c r="A9759" t="s">
        <v>33</v>
      </c>
      <c r="B9759" t="s">
        <v>1524</v>
      </c>
      <c r="C9759" t="s">
        <v>1525</v>
      </c>
      <c r="D9759" t="s">
        <v>13</v>
      </c>
      <c r="E9759" t="s">
        <v>14</v>
      </c>
      <c r="F9759" t="s">
        <v>26</v>
      </c>
      <c r="G9759" s="3">
        <v>45014.804108796299</v>
      </c>
      <c r="H9759" s="1">
        <v>70000</v>
      </c>
      <c r="I9759" t="s">
        <v>1526</v>
      </c>
      <c r="J9759" t="s">
        <v>582</v>
      </c>
    </row>
    <row r="9760" spans="1:10">
      <c r="A9760" t="s">
        <v>73</v>
      </c>
      <c r="B9760" t="s">
        <v>367</v>
      </c>
      <c r="C9760" t="s">
        <v>1866</v>
      </c>
      <c r="D9760" t="s">
        <v>13</v>
      </c>
      <c r="E9760" t="s">
        <v>14</v>
      </c>
      <c r="F9760" t="s">
        <v>171</v>
      </c>
      <c r="G9760" s="3">
        <v>45097.757997685185</v>
      </c>
      <c r="H9760" s="1">
        <v>45000</v>
      </c>
      <c r="I9760" t="s">
        <v>4369</v>
      </c>
      <c r="J9760" t="s">
        <v>16778</v>
      </c>
    </row>
    <row r="9761" spans="1:10">
      <c r="A9761" t="s">
        <v>33</v>
      </c>
      <c r="B9761" t="s">
        <v>1642</v>
      </c>
      <c r="C9761" t="s">
        <v>901</v>
      </c>
      <c r="D9761" t="s">
        <v>13</v>
      </c>
      <c r="E9761" t="s">
        <v>14</v>
      </c>
      <c r="F9761" t="s">
        <v>26</v>
      </c>
      <c r="G9761" s="3">
        <v>45125.752708333333</v>
      </c>
      <c r="H9761" s="1">
        <v>111175</v>
      </c>
      <c r="I9761" t="s">
        <v>16779</v>
      </c>
      <c r="J9761" t="s">
        <v>16780</v>
      </c>
    </row>
    <row r="9762" spans="1:10">
      <c r="A9762" t="s">
        <v>10</v>
      </c>
      <c r="B9762" t="s">
        <v>11901</v>
      </c>
      <c r="C9762" t="s">
        <v>1320</v>
      </c>
      <c r="D9762" t="s">
        <v>13</v>
      </c>
      <c r="E9762" t="s">
        <v>14</v>
      </c>
      <c r="F9762" t="s">
        <v>15</v>
      </c>
      <c r="G9762" s="3">
        <v>45160.767164351855</v>
      </c>
      <c r="H9762" s="1">
        <v>80850</v>
      </c>
      <c r="I9762" t="s">
        <v>2970</v>
      </c>
      <c r="J9762" t="s">
        <v>16781</v>
      </c>
    </row>
    <row r="9763" spans="1:10">
      <c r="A9763" t="s">
        <v>18</v>
      </c>
      <c r="B9763" t="s">
        <v>924</v>
      </c>
      <c r="C9763" t="s">
        <v>8818</v>
      </c>
      <c r="D9763" t="s">
        <v>13</v>
      </c>
      <c r="E9763" t="s">
        <v>14</v>
      </c>
      <c r="F9763" t="s">
        <v>26</v>
      </c>
      <c r="G9763" s="3">
        <v>45155.756956018522</v>
      </c>
      <c r="H9763" s="1">
        <v>164000</v>
      </c>
      <c r="I9763" t="s">
        <v>16782</v>
      </c>
      <c r="J9763" t="s">
        <v>16783</v>
      </c>
    </row>
    <row r="9764" spans="1:10">
      <c r="A9764" t="s">
        <v>33</v>
      </c>
      <c r="B9764" t="s">
        <v>16784</v>
      </c>
      <c r="C9764" t="s">
        <v>103</v>
      </c>
      <c r="D9764" t="s">
        <v>13</v>
      </c>
      <c r="E9764" t="s">
        <v>14</v>
      </c>
      <c r="F9764" t="s">
        <v>26</v>
      </c>
      <c r="G9764" s="3">
        <v>45083.750601851854</v>
      </c>
      <c r="H9764" s="1">
        <v>127750</v>
      </c>
      <c r="I9764" t="s">
        <v>2673</v>
      </c>
      <c r="J9764" t="s">
        <v>1095</v>
      </c>
    </row>
    <row r="9765" spans="1:10">
      <c r="A9765" t="s">
        <v>18</v>
      </c>
      <c r="B9765" t="s">
        <v>18</v>
      </c>
      <c r="C9765" t="s">
        <v>7059</v>
      </c>
      <c r="D9765" t="s">
        <v>13</v>
      </c>
      <c r="E9765" t="s">
        <v>14</v>
      </c>
      <c r="F9765" t="s">
        <v>26</v>
      </c>
      <c r="G9765" s="3">
        <v>45051.769942129627</v>
      </c>
      <c r="H9765" s="1">
        <v>145000</v>
      </c>
      <c r="I9765" t="s">
        <v>88</v>
      </c>
      <c r="J9765" t="s">
        <v>16785</v>
      </c>
    </row>
    <row r="9766" spans="1:10">
      <c r="A9766" t="s">
        <v>10</v>
      </c>
      <c r="B9766" t="s">
        <v>1430</v>
      </c>
      <c r="C9766" t="s">
        <v>16786</v>
      </c>
      <c r="D9766" t="s">
        <v>13</v>
      </c>
      <c r="E9766" t="s">
        <v>14</v>
      </c>
      <c r="F9766" t="s">
        <v>2325</v>
      </c>
      <c r="G9766" s="3">
        <v>45274.769328703704</v>
      </c>
      <c r="H9766" s="1">
        <v>153500</v>
      </c>
      <c r="I9766" t="s">
        <v>16787</v>
      </c>
      <c r="J9766" t="s">
        <v>16788</v>
      </c>
    </row>
    <row r="9767" spans="1:10">
      <c r="A9767" t="s">
        <v>33</v>
      </c>
      <c r="B9767" t="s">
        <v>16789</v>
      </c>
      <c r="C9767" t="s">
        <v>1740</v>
      </c>
      <c r="D9767" t="s">
        <v>13</v>
      </c>
      <c r="E9767" t="s">
        <v>14</v>
      </c>
      <c r="F9767" t="s">
        <v>314</v>
      </c>
      <c r="G9767" s="3">
        <v>44945.797939814816</v>
      </c>
      <c r="H9767" s="1">
        <v>51014</v>
      </c>
      <c r="I9767" t="s">
        <v>1741</v>
      </c>
      <c r="J9767" t="s">
        <v>16790</v>
      </c>
    </row>
    <row r="9768" spans="1:10">
      <c r="A9768" t="s">
        <v>18</v>
      </c>
      <c r="B9768" t="s">
        <v>114</v>
      </c>
      <c r="C9768" t="s">
        <v>24</v>
      </c>
      <c r="D9768" t="s">
        <v>13</v>
      </c>
      <c r="E9768" t="s">
        <v>25</v>
      </c>
      <c r="F9768" t="s">
        <v>26</v>
      </c>
      <c r="G9768" s="3">
        <v>45112.756122685183</v>
      </c>
      <c r="H9768" s="1">
        <v>140000</v>
      </c>
      <c r="I9768" t="s">
        <v>257</v>
      </c>
      <c r="J9768" t="s">
        <v>16791</v>
      </c>
    </row>
    <row r="9769" spans="1:10">
      <c r="A9769" t="s">
        <v>135</v>
      </c>
      <c r="B9769" t="s">
        <v>135</v>
      </c>
      <c r="C9769" t="s">
        <v>16792</v>
      </c>
      <c r="D9769" t="s">
        <v>13</v>
      </c>
      <c r="E9769" t="s">
        <v>14</v>
      </c>
      <c r="F9769" t="s">
        <v>26</v>
      </c>
      <c r="G9769" s="3">
        <v>44950.750069444446</v>
      </c>
      <c r="H9769" s="1">
        <v>85000</v>
      </c>
      <c r="I9769" t="s">
        <v>16793</v>
      </c>
      <c r="J9769" t="s">
        <v>16794</v>
      </c>
    </row>
    <row r="9770" spans="1:10">
      <c r="A9770" t="s">
        <v>10</v>
      </c>
      <c r="B9770" t="s">
        <v>1158</v>
      </c>
      <c r="C9770" t="s">
        <v>24</v>
      </c>
      <c r="D9770" t="s">
        <v>13</v>
      </c>
      <c r="E9770" t="s">
        <v>25</v>
      </c>
      <c r="F9770" t="s">
        <v>26</v>
      </c>
      <c r="G9770" s="3">
        <v>45100.763819444444</v>
      </c>
      <c r="H9770" s="1">
        <v>210000</v>
      </c>
      <c r="I9770" t="s">
        <v>335</v>
      </c>
      <c r="J9770" t="s">
        <v>16795</v>
      </c>
    </row>
    <row r="9771" spans="1:10">
      <c r="A9771" t="s">
        <v>73</v>
      </c>
      <c r="B9771" t="s">
        <v>16796</v>
      </c>
      <c r="D9771" t="s">
        <v>13</v>
      </c>
      <c r="E9771" t="s">
        <v>14</v>
      </c>
      <c r="F9771" t="s">
        <v>26</v>
      </c>
      <c r="G9771" s="3">
        <v>45162.770104166666</v>
      </c>
      <c r="H9771" s="1">
        <v>100000</v>
      </c>
      <c r="I9771" t="s">
        <v>14595</v>
      </c>
      <c r="J9771" t="s">
        <v>16797</v>
      </c>
    </row>
    <row r="9772" spans="1:10">
      <c r="A9772" t="s">
        <v>10</v>
      </c>
      <c r="B9772" t="s">
        <v>16798</v>
      </c>
      <c r="C9772" t="s">
        <v>2299</v>
      </c>
      <c r="D9772" t="s">
        <v>13</v>
      </c>
      <c r="E9772" t="s">
        <v>14</v>
      </c>
      <c r="F9772" t="s">
        <v>26</v>
      </c>
      <c r="G9772" s="3">
        <v>45113.75277777778</v>
      </c>
      <c r="H9772" s="1">
        <v>191900</v>
      </c>
      <c r="I9772" t="s">
        <v>3482</v>
      </c>
      <c r="J9772" t="s">
        <v>3483</v>
      </c>
    </row>
    <row r="9773" spans="1:10">
      <c r="A9773" t="s">
        <v>10</v>
      </c>
      <c r="B9773" t="s">
        <v>16799</v>
      </c>
      <c r="C9773" t="s">
        <v>115</v>
      </c>
      <c r="D9773" t="s">
        <v>13</v>
      </c>
      <c r="E9773" t="s">
        <v>14</v>
      </c>
      <c r="F9773" t="s">
        <v>26</v>
      </c>
      <c r="G9773" s="3">
        <v>45105.75304398148</v>
      </c>
      <c r="H9773" s="1">
        <v>196000</v>
      </c>
      <c r="I9773" t="s">
        <v>16800</v>
      </c>
      <c r="J9773" t="s">
        <v>1532</v>
      </c>
    </row>
    <row r="9774" spans="1:10">
      <c r="A9774" t="s">
        <v>135</v>
      </c>
      <c r="B9774" t="s">
        <v>1622</v>
      </c>
      <c r="C9774" t="s">
        <v>16801</v>
      </c>
      <c r="D9774" t="s">
        <v>13</v>
      </c>
      <c r="E9774" t="s">
        <v>14</v>
      </c>
      <c r="F9774" t="s">
        <v>26</v>
      </c>
      <c r="G9774" s="3">
        <v>45062.777858796297</v>
      </c>
      <c r="H9774" s="1">
        <v>85000</v>
      </c>
      <c r="I9774" t="s">
        <v>5310</v>
      </c>
      <c r="J9774" t="s">
        <v>1643</v>
      </c>
    </row>
    <row r="9775" spans="1:10">
      <c r="A9775" t="s">
        <v>212</v>
      </c>
      <c r="B9775" t="s">
        <v>16802</v>
      </c>
      <c r="C9775" t="s">
        <v>157</v>
      </c>
      <c r="D9775" t="s">
        <v>13</v>
      </c>
      <c r="E9775" t="s">
        <v>14</v>
      </c>
      <c r="F9775" t="s">
        <v>26</v>
      </c>
      <c r="G9775" s="3">
        <v>45229.751516203702</v>
      </c>
      <c r="H9775" s="1">
        <v>159500</v>
      </c>
      <c r="I9775" t="s">
        <v>16803</v>
      </c>
      <c r="J9775" t="s">
        <v>301</v>
      </c>
    </row>
    <row r="9776" spans="1:10">
      <c r="A9776" t="s">
        <v>18</v>
      </c>
      <c r="B9776" t="s">
        <v>18</v>
      </c>
      <c r="C9776" t="s">
        <v>24</v>
      </c>
      <c r="D9776" t="s">
        <v>13</v>
      </c>
      <c r="E9776" t="s">
        <v>25</v>
      </c>
      <c r="F9776" t="s">
        <v>20</v>
      </c>
      <c r="G9776" s="3">
        <v>45057.786249999997</v>
      </c>
      <c r="H9776" s="1">
        <v>100000</v>
      </c>
      <c r="I9776" t="s">
        <v>16804</v>
      </c>
      <c r="J9776" t="s">
        <v>16805</v>
      </c>
    </row>
    <row r="9777" spans="1:10">
      <c r="A9777" t="s">
        <v>33</v>
      </c>
      <c r="B9777" t="s">
        <v>2295</v>
      </c>
      <c r="C9777" t="s">
        <v>16806</v>
      </c>
      <c r="D9777" t="s">
        <v>13</v>
      </c>
      <c r="E9777" t="s">
        <v>14</v>
      </c>
      <c r="F9777" t="s">
        <v>26</v>
      </c>
      <c r="G9777" s="3">
        <v>44958.829942129632</v>
      </c>
      <c r="H9777" s="1">
        <v>51586</v>
      </c>
      <c r="I9777" t="s">
        <v>703</v>
      </c>
      <c r="J9777" t="s">
        <v>16807</v>
      </c>
    </row>
    <row r="9778" spans="1:10">
      <c r="A9778" t="s">
        <v>33</v>
      </c>
      <c r="B9778" t="s">
        <v>16808</v>
      </c>
      <c r="C9778" t="s">
        <v>16809</v>
      </c>
      <c r="D9778" t="s">
        <v>13</v>
      </c>
      <c r="E9778" t="s">
        <v>14</v>
      </c>
      <c r="F9778" t="s">
        <v>26</v>
      </c>
      <c r="G9778" s="3">
        <v>45054.750219907408</v>
      </c>
      <c r="H9778" s="1">
        <v>77500</v>
      </c>
      <c r="I9778" t="s">
        <v>16810</v>
      </c>
      <c r="J9778" t="s">
        <v>16811</v>
      </c>
    </row>
    <row r="9779" spans="1:10">
      <c r="A9779" t="s">
        <v>10</v>
      </c>
      <c r="B9779" t="s">
        <v>398</v>
      </c>
      <c r="C9779" t="s">
        <v>24</v>
      </c>
      <c r="D9779" t="s">
        <v>13</v>
      </c>
      <c r="E9779" t="s">
        <v>25</v>
      </c>
      <c r="F9779" t="s">
        <v>20</v>
      </c>
      <c r="G9779" s="3">
        <v>45034.791562500002</v>
      </c>
      <c r="H9779" s="1">
        <v>150000</v>
      </c>
      <c r="I9779" t="s">
        <v>16812</v>
      </c>
      <c r="J9779" t="s">
        <v>16813</v>
      </c>
    </row>
    <row r="9780" spans="1:10">
      <c r="A9780" t="s">
        <v>212</v>
      </c>
      <c r="B9780" t="s">
        <v>212</v>
      </c>
      <c r="C9780" t="s">
        <v>434</v>
      </c>
      <c r="D9780" t="s">
        <v>100</v>
      </c>
      <c r="E9780" t="s">
        <v>14</v>
      </c>
      <c r="F9780" t="s">
        <v>26</v>
      </c>
      <c r="G9780" s="3">
        <v>45029.753333333334</v>
      </c>
      <c r="H9780" s="1">
        <v>135000</v>
      </c>
      <c r="I9780" t="s">
        <v>586</v>
      </c>
      <c r="J9780" t="s">
        <v>10772</v>
      </c>
    </row>
    <row r="9781" spans="1:10">
      <c r="A9781" t="s">
        <v>73</v>
      </c>
      <c r="B9781" t="s">
        <v>73</v>
      </c>
      <c r="C9781" t="s">
        <v>56</v>
      </c>
      <c r="D9781" t="s">
        <v>13</v>
      </c>
      <c r="E9781" t="s">
        <v>14</v>
      </c>
      <c r="F9781" t="s">
        <v>26</v>
      </c>
      <c r="G9781" s="3">
        <v>45048.756574074076</v>
      </c>
      <c r="H9781" s="1">
        <v>162500</v>
      </c>
      <c r="I9781" t="s">
        <v>8544</v>
      </c>
      <c r="J9781" t="s">
        <v>16814</v>
      </c>
    </row>
    <row r="9782" spans="1:10">
      <c r="A9782" t="s">
        <v>10</v>
      </c>
      <c r="B9782" t="s">
        <v>10</v>
      </c>
      <c r="C9782" t="s">
        <v>24</v>
      </c>
      <c r="D9782" t="s">
        <v>13</v>
      </c>
      <c r="E9782" t="s">
        <v>25</v>
      </c>
      <c r="F9782" t="s">
        <v>20</v>
      </c>
      <c r="G9782" s="3">
        <v>44931.788078703707</v>
      </c>
      <c r="H9782" s="1">
        <v>130000</v>
      </c>
      <c r="I9782" t="s">
        <v>16815</v>
      </c>
      <c r="J9782" t="s">
        <v>316</v>
      </c>
    </row>
    <row r="9783" spans="1:10">
      <c r="A9783" t="s">
        <v>152</v>
      </c>
      <c r="B9783" t="s">
        <v>16816</v>
      </c>
      <c r="C9783" t="s">
        <v>24</v>
      </c>
      <c r="D9783" t="s">
        <v>13</v>
      </c>
      <c r="E9783" t="s">
        <v>25</v>
      </c>
      <c r="F9783" t="s">
        <v>2182</v>
      </c>
      <c r="G9783" s="3">
        <v>44994.769236111111</v>
      </c>
      <c r="H9783" s="1">
        <v>50000</v>
      </c>
      <c r="I9783" t="s">
        <v>16817</v>
      </c>
      <c r="J9783" t="s">
        <v>11872</v>
      </c>
    </row>
    <row r="9784" spans="1:10">
      <c r="A9784" t="s">
        <v>33</v>
      </c>
      <c r="B9784" t="s">
        <v>15553</v>
      </c>
      <c r="C9784" t="s">
        <v>1132</v>
      </c>
      <c r="D9784" t="s">
        <v>13</v>
      </c>
      <c r="E9784" t="s">
        <v>14</v>
      </c>
      <c r="F9784" t="s">
        <v>1132</v>
      </c>
      <c r="G9784" s="3">
        <v>45215.780405092592</v>
      </c>
      <c r="H9784" s="1">
        <v>79200</v>
      </c>
      <c r="I9784" t="s">
        <v>14568</v>
      </c>
      <c r="J9784" t="s">
        <v>316</v>
      </c>
    </row>
    <row r="9785" spans="1:10">
      <c r="A9785" t="s">
        <v>10</v>
      </c>
      <c r="B9785" t="s">
        <v>4800</v>
      </c>
      <c r="C9785" t="s">
        <v>30</v>
      </c>
      <c r="D9785" t="s">
        <v>13</v>
      </c>
      <c r="E9785" t="s">
        <v>14</v>
      </c>
      <c r="F9785" t="s">
        <v>26</v>
      </c>
      <c r="G9785" s="3">
        <v>44992.768761574072</v>
      </c>
      <c r="H9785" s="1">
        <v>175500</v>
      </c>
      <c r="I9785" t="s">
        <v>31</v>
      </c>
      <c r="J9785" t="s">
        <v>3999</v>
      </c>
    </row>
    <row r="9786" spans="1:10">
      <c r="A9786" t="s">
        <v>77</v>
      </c>
      <c r="B9786" t="s">
        <v>77</v>
      </c>
      <c r="C9786" t="s">
        <v>24</v>
      </c>
      <c r="D9786" t="s">
        <v>13</v>
      </c>
      <c r="E9786" t="s">
        <v>25</v>
      </c>
      <c r="F9786" t="s">
        <v>26</v>
      </c>
      <c r="G9786" s="3">
        <v>45082.751226851855</v>
      </c>
      <c r="H9786" s="1">
        <v>62500</v>
      </c>
      <c r="I9786" t="s">
        <v>14158</v>
      </c>
      <c r="J9786" t="s">
        <v>14159</v>
      </c>
    </row>
    <row r="9787" spans="1:10">
      <c r="A9787" t="s">
        <v>10</v>
      </c>
      <c r="B9787" t="s">
        <v>7691</v>
      </c>
      <c r="C9787" t="s">
        <v>15059</v>
      </c>
      <c r="D9787" t="s">
        <v>13</v>
      </c>
      <c r="E9787" t="s">
        <v>14</v>
      </c>
      <c r="F9787" t="s">
        <v>26</v>
      </c>
      <c r="G9787" s="3">
        <v>45232.779224537036</v>
      </c>
      <c r="H9787" s="1">
        <v>109500</v>
      </c>
      <c r="I9787" t="s">
        <v>729</v>
      </c>
      <c r="J9787" t="s">
        <v>7692</v>
      </c>
    </row>
    <row r="9788" spans="1:10">
      <c r="A9788" t="s">
        <v>73</v>
      </c>
      <c r="B9788" t="s">
        <v>2994</v>
      </c>
      <c r="C9788" t="s">
        <v>2616</v>
      </c>
      <c r="D9788" t="s">
        <v>13</v>
      </c>
      <c r="E9788" t="s">
        <v>14</v>
      </c>
      <c r="F9788" t="s">
        <v>26</v>
      </c>
      <c r="G9788" s="3">
        <v>45040.756331018521</v>
      </c>
      <c r="H9788" s="1">
        <v>175000</v>
      </c>
      <c r="I9788" t="s">
        <v>130</v>
      </c>
      <c r="J9788" t="s">
        <v>12299</v>
      </c>
    </row>
    <row r="9789" spans="1:10">
      <c r="A9789" t="s">
        <v>33</v>
      </c>
      <c r="B9789" t="s">
        <v>43</v>
      </c>
      <c r="C9789" t="s">
        <v>157</v>
      </c>
      <c r="D9789" t="s">
        <v>13</v>
      </c>
      <c r="E9789" t="s">
        <v>14</v>
      </c>
      <c r="F9789" t="s">
        <v>26</v>
      </c>
      <c r="G9789" s="3">
        <v>45007.754525462966</v>
      </c>
      <c r="H9789" s="1">
        <v>106680</v>
      </c>
      <c r="I9789" t="s">
        <v>16818</v>
      </c>
      <c r="J9789" t="s">
        <v>16819</v>
      </c>
    </row>
    <row r="9790" spans="1:10">
      <c r="A9790" t="s">
        <v>18</v>
      </c>
      <c r="B9790" t="s">
        <v>8472</v>
      </c>
      <c r="C9790" t="s">
        <v>12754</v>
      </c>
      <c r="D9790" t="s">
        <v>13</v>
      </c>
      <c r="E9790" t="s">
        <v>14</v>
      </c>
      <c r="F9790" t="s">
        <v>20</v>
      </c>
      <c r="G9790" s="3">
        <v>45177.816018518519</v>
      </c>
      <c r="H9790" s="1">
        <v>95000</v>
      </c>
      <c r="I9790" t="s">
        <v>7773</v>
      </c>
      <c r="J9790" t="s">
        <v>16820</v>
      </c>
    </row>
    <row r="9791" spans="1:10">
      <c r="A9791" t="s">
        <v>106</v>
      </c>
      <c r="B9791" t="s">
        <v>14341</v>
      </c>
      <c r="C9791" t="s">
        <v>5498</v>
      </c>
      <c r="D9791" t="s">
        <v>13</v>
      </c>
      <c r="E9791" t="s">
        <v>14</v>
      </c>
      <c r="F9791" t="s">
        <v>20</v>
      </c>
      <c r="G9791" s="3">
        <v>44973.792349537034</v>
      </c>
      <c r="H9791" s="1">
        <v>93000</v>
      </c>
      <c r="I9791" t="s">
        <v>16821</v>
      </c>
      <c r="J9791" t="s">
        <v>16822</v>
      </c>
    </row>
    <row r="9792" spans="1:10">
      <c r="A9792" t="s">
        <v>18</v>
      </c>
      <c r="B9792" t="s">
        <v>16823</v>
      </c>
      <c r="C9792" t="s">
        <v>177</v>
      </c>
      <c r="D9792" t="s">
        <v>13</v>
      </c>
      <c r="E9792" t="s">
        <v>14</v>
      </c>
      <c r="F9792" t="s">
        <v>26</v>
      </c>
      <c r="G9792" s="3">
        <v>45176.755983796298</v>
      </c>
      <c r="H9792" s="1">
        <v>112500</v>
      </c>
      <c r="I9792" t="s">
        <v>16824</v>
      </c>
      <c r="J9792" t="s">
        <v>13636</v>
      </c>
    </row>
    <row r="9793" spans="1:10">
      <c r="A9793" t="s">
        <v>18</v>
      </c>
      <c r="B9793" t="s">
        <v>18</v>
      </c>
      <c r="C9793" t="s">
        <v>24</v>
      </c>
      <c r="D9793" t="s">
        <v>13</v>
      </c>
      <c r="E9793" t="s">
        <v>25</v>
      </c>
      <c r="F9793" t="s">
        <v>26</v>
      </c>
      <c r="G9793" s="3">
        <v>45116.764710648145</v>
      </c>
      <c r="H9793" s="1">
        <v>132500</v>
      </c>
      <c r="I9793" t="s">
        <v>186</v>
      </c>
      <c r="J9793" t="s">
        <v>1244</v>
      </c>
    </row>
    <row r="9794" spans="1:10">
      <c r="A9794" t="s">
        <v>10</v>
      </c>
      <c r="B9794" t="s">
        <v>4020</v>
      </c>
      <c r="C9794" t="s">
        <v>1597</v>
      </c>
      <c r="D9794" t="s">
        <v>13</v>
      </c>
      <c r="E9794" t="s">
        <v>14</v>
      </c>
      <c r="F9794" t="s">
        <v>26</v>
      </c>
      <c r="G9794" s="3">
        <v>45128.752164351848</v>
      </c>
      <c r="H9794" s="1">
        <v>198500</v>
      </c>
      <c r="I9794" t="s">
        <v>195</v>
      </c>
      <c r="J9794" t="s">
        <v>6096</v>
      </c>
    </row>
    <row r="9795" spans="1:10">
      <c r="A9795" t="s">
        <v>33</v>
      </c>
      <c r="B9795" t="s">
        <v>16825</v>
      </c>
      <c r="C9795" t="s">
        <v>1166</v>
      </c>
      <c r="D9795" t="s">
        <v>13</v>
      </c>
      <c r="E9795" t="s">
        <v>14</v>
      </c>
      <c r="F9795" t="s">
        <v>26</v>
      </c>
      <c r="G9795" s="3">
        <v>45113.772557870368</v>
      </c>
      <c r="H9795" s="1">
        <v>122500</v>
      </c>
      <c r="I9795" t="s">
        <v>14714</v>
      </c>
      <c r="J9795" t="s">
        <v>10868</v>
      </c>
    </row>
    <row r="9796" spans="1:10">
      <c r="A9796" t="s">
        <v>73</v>
      </c>
      <c r="B9796" t="s">
        <v>73</v>
      </c>
      <c r="C9796" t="s">
        <v>16826</v>
      </c>
      <c r="D9796" t="s">
        <v>13</v>
      </c>
      <c r="E9796" t="s">
        <v>14</v>
      </c>
      <c r="F9796" t="s">
        <v>681</v>
      </c>
      <c r="G9796" s="3">
        <v>45035.768287037034</v>
      </c>
      <c r="H9796" s="1">
        <v>147500</v>
      </c>
      <c r="I9796" t="s">
        <v>16827</v>
      </c>
      <c r="J9796" t="s">
        <v>16828</v>
      </c>
    </row>
    <row r="9797" spans="1:10">
      <c r="A9797" t="s">
        <v>18</v>
      </c>
      <c r="B9797" t="s">
        <v>18</v>
      </c>
      <c r="C9797" t="s">
        <v>221</v>
      </c>
      <c r="D9797" t="s">
        <v>13</v>
      </c>
      <c r="E9797" t="s">
        <v>14</v>
      </c>
      <c r="F9797" t="s">
        <v>221</v>
      </c>
      <c r="G9797" s="3">
        <v>45012.769884259258</v>
      </c>
      <c r="H9797" s="1">
        <v>147500</v>
      </c>
      <c r="I9797" t="s">
        <v>4052</v>
      </c>
      <c r="J9797" t="s">
        <v>16829</v>
      </c>
    </row>
    <row r="9798" spans="1:10">
      <c r="A9798" t="s">
        <v>212</v>
      </c>
      <c r="B9798" t="s">
        <v>16830</v>
      </c>
      <c r="C9798" t="s">
        <v>24</v>
      </c>
      <c r="D9798" t="s">
        <v>13</v>
      </c>
      <c r="E9798" t="s">
        <v>25</v>
      </c>
      <c r="F9798" t="s">
        <v>26</v>
      </c>
      <c r="G9798" s="3">
        <v>45059.763796296298</v>
      </c>
      <c r="H9798" s="1">
        <v>215000</v>
      </c>
      <c r="I9798" t="s">
        <v>8513</v>
      </c>
      <c r="J9798" t="s">
        <v>8514</v>
      </c>
    </row>
    <row r="9799" spans="1:10">
      <c r="A9799" t="s">
        <v>33</v>
      </c>
      <c r="B9799" t="s">
        <v>16831</v>
      </c>
      <c r="C9799" t="s">
        <v>16832</v>
      </c>
      <c r="D9799" t="s">
        <v>13</v>
      </c>
      <c r="E9799" t="s">
        <v>14</v>
      </c>
      <c r="F9799" t="s">
        <v>26</v>
      </c>
      <c r="G9799" s="3">
        <v>45104.750069444446</v>
      </c>
      <c r="H9799" s="1">
        <v>90000</v>
      </c>
      <c r="I9799" t="s">
        <v>16833</v>
      </c>
      <c r="J9799" t="s">
        <v>1346</v>
      </c>
    </row>
    <row r="9800" spans="1:10">
      <c r="A9800" t="s">
        <v>73</v>
      </c>
      <c r="B9800" t="s">
        <v>73</v>
      </c>
      <c r="C9800" t="s">
        <v>24</v>
      </c>
      <c r="D9800" t="s">
        <v>13</v>
      </c>
      <c r="E9800" t="s">
        <v>25</v>
      </c>
      <c r="F9800" t="s">
        <v>26</v>
      </c>
      <c r="G9800" s="3">
        <v>44946.820833333331</v>
      </c>
      <c r="H9800" s="1">
        <v>172500</v>
      </c>
      <c r="I9800" t="s">
        <v>21</v>
      </c>
      <c r="J9800" t="s">
        <v>16834</v>
      </c>
    </row>
    <row r="9801" spans="1:10">
      <c r="A9801" t="s">
        <v>73</v>
      </c>
      <c r="B9801" t="s">
        <v>73</v>
      </c>
      <c r="C9801" t="s">
        <v>24</v>
      </c>
      <c r="D9801" t="s">
        <v>13</v>
      </c>
      <c r="E9801" t="s">
        <v>25</v>
      </c>
      <c r="F9801" t="s">
        <v>26</v>
      </c>
      <c r="G9801" s="3">
        <v>44970.801180555558</v>
      </c>
      <c r="H9801" s="1">
        <v>135000</v>
      </c>
      <c r="I9801" t="s">
        <v>12354</v>
      </c>
      <c r="J9801" t="s">
        <v>16835</v>
      </c>
    </row>
    <row r="9802" spans="1:10">
      <c r="A9802" t="s">
        <v>212</v>
      </c>
      <c r="B9802" t="s">
        <v>5111</v>
      </c>
      <c r="C9802" t="s">
        <v>26</v>
      </c>
      <c r="D9802" t="s">
        <v>13</v>
      </c>
      <c r="E9802" t="s">
        <v>14</v>
      </c>
      <c r="F9802" t="s">
        <v>20</v>
      </c>
      <c r="G9802" s="3">
        <v>45119.788483796299</v>
      </c>
      <c r="H9802" s="1">
        <v>172500</v>
      </c>
      <c r="I9802" t="s">
        <v>16836</v>
      </c>
      <c r="J9802" t="s">
        <v>5292</v>
      </c>
    </row>
    <row r="9803" spans="1:10">
      <c r="A9803" t="s">
        <v>212</v>
      </c>
      <c r="B9803" t="s">
        <v>16837</v>
      </c>
      <c r="C9803" t="s">
        <v>24</v>
      </c>
      <c r="D9803" t="s">
        <v>13</v>
      </c>
      <c r="E9803" t="s">
        <v>25</v>
      </c>
      <c r="F9803" t="s">
        <v>26</v>
      </c>
      <c r="G9803" s="3">
        <v>44932.753981481481</v>
      </c>
      <c r="H9803" s="1">
        <v>190000</v>
      </c>
      <c r="I9803" t="s">
        <v>14615</v>
      </c>
      <c r="J9803" t="s">
        <v>295</v>
      </c>
    </row>
    <row r="9804" spans="1:10">
      <c r="A9804" t="s">
        <v>33</v>
      </c>
      <c r="B9804" t="s">
        <v>33</v>
      </c>
      <c r="C9804" t="s">
        <v>24</v>
      </c>
      <c r="D9804" t="s">
        <v>111</v>
      </c>
      <c r="E9804" t="s">
        <v>25</v>
      </c>
      <c r="F9804" t="s">
        <v>26</v>
      </c>
      <c r="G9804" s="3">
        <v>45241.752013888887</v>
      </c>
      <c r="H9804" s="1">
        <v>50000</v>
      </c>
      <c r="I9804" t="s">
        <v>16838</v>
      </c>
    </row>
    <row r="9805" spans="1:10">
      <c r="A9805" t="s">
        <v>212</v>
      </c>
      <c r="B9805" t="s">
        <v>16839</v>
      </c>
      <c r="C9805" t="s">
        <v>662</v>
      </c>
      <c r="D9805" t="s">
        <v>13</v>
      </c>
      <c r="E9805" t="s">
        <v>14</v>
      </c>
      <c r="F9805" t="s">
        <v>26</v>
      </c>
      <c r="G9805" s="3">
        <v>45156.753206018519</v>
      </c>
      <c r="H9805" s="1">
        <v>175000</v>
      </c>
      <c r="I9805" t="s">
        <v>335</v>
      </c>
      <c r="J9805" t="s">
        <v>7980</v>
      </c>
    </row>
    <row r="9806" spans="1:10">
      <c r="A9806" t="s">
        <v>10</v>
      </c>
      <c r="B9806" t="s">
        <v>1430</v>
      </c>
      <c r="D9806" t="s">
        <v>13</v>
      </c>
      <c r="E9806" t="s">
        <v>14</v>
      </c>
      <c r="F9806" t="s">
        <v>26</v>
      </c>
      <c r="G9806" s="3">
        <v>45138.750081018516</v>
      </c>
      <c r="H9806" s="1">
        <v>132500</v>
      </c>
      <c r="I9806" t="s">
        <v>16840</v>
      </c>
      <c r="J9806" t="s">
        <v>2809</v>
      </c>
    </row>
    <row r="9807" spans="1:10">
      <c r="A9807" t="s">
        <v>33</v>
      </c>
      <c r="B9807" t="s">
        <v>16841</v>
      </c>
      <c r="C9807" t="s">
        <v>24</v>
      </c>
      <c r="D9807" t="s">
        <v>13</v>
      </c>
      <c r="E9807" t="s">
        <v>25</v>
      </c>
      <c r="F9807" t="s">
        <v>26</v>
      </c>
      <c r="G9807" s="3">
        <v>45174.750254629631</v>
      </c>
      <c r="H9807" s="1">
        <v>94400</v>
      </c>
      <c r="I9807" t="s">
        <v>4563</v>
      </c>
      <c r="J9807" t="s">
        <v>2993</v>
      </c>
    </row>
    <row r="9808" spans="1:10">
      <c r="A9808" t="s">
        <v>10</v>
      </c>
      <c r="B9808" t="s">
        <v>1763</v>
      </c>
      <c r="C9808" t="s">
        <v>24</v>
      </c>
      <c r="D9808" t="s">
        <v>13</v>
      </c>
      <c r="E9808" t="s">
        <v>25</v>
      </c>
      <c r="F9808" t="s">
        <v>26</v>
      </c>
      <c r="G9808" s="3">
        <v>45147.752349537041</v>
      </c>
      <c r="H9808" s="1">
        <v>125000</v>
      </c>
      <c r="I9808" t="s">
        <v>16842</v>
      </c>
      <c r="J9808" t="s">
        <v>16843</v>
      </c>
    </row>
    <row r="9809" spans="1:10">
      <c r="A9809" t="s">
        <v>212</v>
      </c>
      <c r="B9809" t="s">
        <v>16844</v>
      </c>
      <c r="C9809" t="s">
        <v>3062</v>
      </c>
      <c r="D9809" t="s">
        <v>13</v>
      </c>
      <c r="E9809" t="s">
        <v>14</v>
      </c>
      <c r="F9809" t="s">
        <v>198</v>
      </c>
      <c r="G9809" s="3">
        <v>45133.7809375</v>
      </c>
      <c r="H9809" s="1">
        <v>157500</v>
      </c>
      <c r="I9809" t="s">
        <v>12379</v>
      </c>
      <c r="J9809" t="s">
        <v>1138</v>
      </c>
    </row>
    <row r="9810" spans="1:10">
      <c r="A9810" t="s">
        <v>73</v>
      </c>
      <c r="B9810" t="s">
        <v>73</v>
      </c>
      <c r="C9810" t="s">
        <v>3066</v>
      </c>
      <c r="D9810" t="s">
        <v>13</v>
      </c>
      <c r="E9810" t="s">
        <v>14</v>
      </c>
      <c r="F9810" t="s">
        <v>26</v>
      </c>
      <c r="G9810" s="3">
        <v>45237.756319444445</v>
      </c>
      <c r="H9810" s="1">
        <v>140000</v>
      </c>
      <c r="I9810" t="s">
        <v>1260</v>
      </c>
      <c r="J9810" t="s">
        <v>6548</v>
      </c>
    </row>
    <row r="9811" spans="1:10">
      <c r="A9811" t="s">
        <v>33</v>
      </c>
      <c r="B9811" t="s">
        <v>33</v>
      </c>
      <c r="C9811" t="s">
        <v>434</v>
      </c>
      <c r="D9811" t="s">
        <v>111</v>
      </c>
      <c r="E9811" t="s">
        <v>14</v>
      </c>
      <c r="F9811" t="s">
        <v>26</v>
      </c>
      <c r="G9811" s="3">
        <v>45213.750706018516</v>
      </c>
      <c r="H9811" s="1">
        <v>51862.75</v>
      </c>
      <c r="I9811" t="s">
        <v>10185</v>
      </c>
      <c r="J9811" t="s">
        <v>28</v>
      </c>
    </row>
    <row r="9812" spans="1:10">
      <c r="A9812" t="s">
        <v>18</v>
      </c>
      <c r="B9812" t="s">
        <v>18</v>
      </c>
      <c r="C9812" t="s">
        <v>2118</v>
      </c>
      <c r="D9812" t="s">
        <v>13</v>
      </c>
      <c r="E9812" t="s">
        <v>14</v>
      </c>
      <c r="F9812" t="s">
        <v>2119</v>
      </c>
      <c r="G9812" s="3">
        <v>44928.785439814812</v>
      </c>
      <c r="H9812" s="1">
        <v>96760.5</v>
      </c>
      <c r="I9812" t="s">
        <v>6658</v>
      </c>
      <c r="J9812" t="s">
        <v>6149</v>
      </c>
    </row>
    <row r="9813" spans="1:10">
      <c r="A9813" t="s">
        <v>33</v>
      </c>
      <c r="B9813" t="s">
        <v>2600</v>
      </c>
      <c r="C9813" t="s">
        <v>16845</v>
      </c>
      <c r="D9813" t="s">
        <v>13</v>
      </c>
      <c r="E9813" t="s">
        <v>14</v>
      </c>
      <c r="F9813" t="s">
        <v>26</v>
      </c>
      <c r="G9813" s="3">
        <v>45044.7503125</v>
      </c>
      <c r="H9813" s="1">
        <v>55000</v>
      </c>
      <c r="I9813" t="s">
        <v>88</v>
      </c>
      <c r="J9813" t="s">
        <v>16846</v>
      </c>
    </row>
    <row r="9814" spans="1:10">
      <c r="A9814" t="s">
        <v>135</v>
      </c>
      <c r="B9814" t="s">
        <v>16847</v>
      </c>
      <c r="C9814" t="s">
        <v>232</v>
      </c>
      <c r="D9814" t="s">
        <v>13</v>
      </c>
      <c r="E9814" t="s">
        <v>14</v>
      </c>
      <c r="F9814" t="s">
        <v>26</v>
      </c>
      <c r="G9814" s="3">
        <v>45021.749942129631</v>
      </c>
      <c r="H9814" s="1">
        <v>80000</v>
      </c>
      <c r="I9814" t="s">
        <v>4010</v>
      </c>
      <c r="J9814" t="s">
        <v>16848</v>
      </c>
    </row>
    <row r="9815" spans="1:10">
      <c r="A9815" t="s">
        <v>10</v>
      </c>
      <c r="B9815" t="s">
        <v>16849</v>
      </c>
      <c r="C9815" t="s">
        <v>1042</v>
      </c>
      <c r="D9815" t="s">
        <v>13</v>
      </c>
      <c r="E9815" t="s">
        <v>14</v>
      </c>
      <c r="F9815" t="s">
        <v>198</v>
      </c>
      <c r="G9815" s="3">
        <v>44992.778379629628</v>
      </c>
      <c r="H9815" s="1">
        <v>192000</v>
      </c>
      <c r="I9815" t="s">
        <v>4494</v>
      </c>
      <c r="J9815" t="s">
        <v>28</v>
      </c>
    </row>
    <row r="9816" spans="1:10">
      <c r="A9816" t="s">
        <v>10</v>
      </c>
      <c r="B9816" t="s">
        <v>16850</v>
      </c>
      <c r="C9816" t="s">
        <v>2235</v>
      </c>
      <c r="D9816" t="s">
        <v>13</v>
      </c>
      <c r="E9816" t="s">
        <v>14</v>
      </c>
      <c r="F9816" t="s">
        <v>1820</v>
      </c>
      <c r="G9816" s="3">
        <v>44952.776458333334</v>
      </c>
      <c r="H9816" s="1">
        <v>131867</v>
      </c>
      <c r="I9816" t="s">
        <v>14813</v>
      </c>
      <c r="J9816" t="s">
        <v>301</v>
      </c>
    </row>
    <row r="9817" spans="1:10">
      <c r="A9817" t="s">
        <v>33</v>
      </c>
      <c r="B9817" t="s">
        <v>33</v>
      </c>
      <c r="C9817" t="s">
        <v>8363</v>
      </c>
      <c r="D9817" t="s">
        <v>13</v>
      </c>
      <c r="E9817" t="s">
        <v>14</v>
      </c>
      <c r="F9817" t="s">
        <v>26</v>
      </c>
      <c r="G9817" s="3">
        <v>45070.751111111109</v>
      </c>
      <c r="H9817" s="1">
        <v>69500</v>
      </c>
      <c r="I9817" t="s">
        <v>16851</v>
      </c>
      <c r="J9817" t="s">
        <v>16852</v>
      </c>
    </row>
    <row r="9818" spans="1:10">
      <c r="A9818" t="s">
        <v>10</v>
      </c>
      <c r="B9818" t="s">
        <v>16853</v>
      </c>
      <c r="C9818" t="s">
        <v>75</v>
      </c>
      <c r="D9818" t="s">
        <v>13</v>
      </c>
      <c r="E9818" t="s">
        <v>14</v>
      </c>
      <c r="F9818" t="s">
        <v>26</v>
      </c>
      <c r="G9818" s="3">
        <v>45205.750543981485</v>
      </c>
      <c r="H9818" s="1">
        <v>425000</v>
      </c>
      <c r="I9818" t="s">
        <v>768</v>
      </c>
    </row>
    <row r="9819" spans="1:10">
      <c r="A9819" t="s">
        <v>33</v>
      </c>
      <c r="B9819" t="s">
        <v>16854</v>
      </c>
      <c r="C9819" t="s">
        <v>798</v>
      </c>
      <c r="D9819" t="s">
        <v>13</v>
      </c>
      <c r="E9819" t="s">
        <v>14</v>
      </c>
      <c r="F9819" t="s">
        <v>26</v>
      </c>
      <c r="G9819" s="3">
        <v>45127.750497685185</v>
      </c>
      <c r="H9819" s="1">
        <v>108776</v>
      </c>
      <c r="I9819" t="s">
        <v>16177</v>
      </c>
    </row>
    <row r="9820" spans="1:10">
      <c r="A9820" t="s">
        <v>77</v>
      </c>
      <c r="B9820" t="s">
        <v>16855</v>
      </c>
      <c r="C9820" t="s">
        <v>509</v>
      </c>
      <c r="D9820" t="s">
        <v>13</v>
      </c>
      <c r="E9820" t="s">
        <v>14</v>
      </c>
      <c r="F9820" t="s">
        <v>509</v>
      </c>
      <c r="G9820" s="3">
        <v>45269.763969907406</v>
      </c>
      <c r="H9820" s="1">
        <v>86400</v>
      </c>
      <c r="I9820" t="s">
        <v>16856</v>
      </c>
      <c r="J9820" t="s">
        <v>16857</v>
      </c>
    </row>
    <row r="9821" spans="1:10">
      <c r="A9821" t="s">
        <v>18</v>
      </c>
      <c r="B9821" t="s">
        <v>18</v>
      </c>
      <c r="C9821" t="s">
        <v>4015</v>
      </c>
      <c r="D9821" t="s">
        <v>13</v>
      </c>
      <c r="E9821" t="s">
        <v>14</v>
      </c>
      <c r="F9821" t="s">
        <v>26</v>
      </c>
      <c r="G9821" s="3">
        <v>45062.778865740744</v>
      </c>
      <c r="H9821" s="1">
        <v>100000</v>
      </c>
      <c r="I9821" t="s">
        <v>16696</v>
      </c>
      <c r="J9821" t="s">
        <v>16697</v>
      </c>
    </row>
    <row r="9822" spans="1:10">
      <c r="A9822" t="s">
        <v>10</v>
      </c>
      <c r="B9822" t="s">
        <v>16858</v>
      </c>
      <c r="C9822" t="s">
        <v>792</v>
      </c>
      <c r="D9822" t="s">
        <v>13</v>
      </c>
      <c r="E9822" t="s">
        <v>14</v>
      </c>
      <c r="F9822" t="s">
        <v>26</v>
      </c>
      <c r="G9822" s="3">
        <v>45088.752129629633</v>
      </c>
      <c r="H9822" s="1">
        <v>145000</v>
      </c>
      <c r="I9822" t="s">
        <v>1941</v>
      </c>
      <c r="J9822" t="s">
        <v>338</v>
      </c>
    </row>
    <row r="9823" spans="1:10">
      <c r="A9823" t="s">
        <v>10</v>
      </c>
      <c r="B9823" t="s">
        <v>16859</v>
      </c>
      <c r="C9823" t="s">
        <v>24</v>
      </c>
      <c r="D9823" t="s">
        <v>13</v>
      </c>
      <c r="E9823" t="s">
        <v>25</v>
      </c>
      <c r="F9823" t="s">
        <v>20</v>
      </c>
      <c r="G9823" s="3">
        <v>45134.790960648148</v>
      </c>
      <c r="H9823" s="1">
        <v>265000</v>
      </c>
      <c r="I9823" t="s">
        <v>16860</v>
      </c>
      <c r="J9823" t="s">
        <v>16861</v>
      </c>
    </row>
    <row r="9824" spans="1:10">
      <c r="A9824" t="s">
        <v>10</v>
      </c>
      <c r="B9824" t="s">
        <v>16862</v>
      </c>
      <c r="C9824" t="s">
        <v>947</v>
      </c>
      <c r="D9824" t="s">
        <v>13</v>
      </c>
      <c r="E9824" t="s">
        <v>14</v>
      </c>
      <c r="F9824" t="s">
        <v>26</v>
      </c>
      <c r="G9824" s="3">
        <v>44965.752638888887</v>
      </c>
      <c r="H9824" s="1">
        <v>157500</v>
      </c>
      <c r="I9824" t="s">
        <v>3905</v>
      </c>
      <c r="J9824" t="s">
        <v>15834</v>
      </c>
    </row>
    <row r="9825" spans="1:10">
      <c r="A9825" t="s">
        <v>33</v>
      </c>
      <c r="B9825" t="s">
        <v>14836</v>
      </c>
      <c r="C9825" t="s">
        <v>119</v>
      </c>
      <c r="D9825" t="s">
        <v>13</v>
      </c>
      <c r="E9825" t="s">
        <v>14</v>
      </c>
      <c r="F9825" t="s">
        <v>26</v>
      </c>
      <c r="G9825" s="3">
        <v>45086.750324074077</v>
      </c>
      <c r="H9825" s="1">
        <v>57000</v>
      </c>
      <c r="I9825" t="s">
        <v>14837</v>
      </c>
    </row>
    <row r="9826" spans="1:10">
      <c r="A9826" t="s">
        <v>73</v>
      </c>
      <c r="B9826" t="s">
        <v>73</v>
      </c>
      <c r="C9826" t="s">
        <v>24</v>
      </c>
      <c r="D9826" t="s">
        <v>13</v>
      </c>
      <c r="E9826" t="s">
        <v>25</v>
      </c>
      <c r="F9826" t="s">
        <v>20</v>
      </c>
      <c r="G9826" s="3">
        <v>45013.811944444446</v>
      </c>
      <c r="H9826" s="1">
        <v>182500</v>
      </c>
      <c r="I9826" t="s">
        <v>16863</v>
      </c>
      <c r="J9826" t="s">
        <v>16864</v>
      </c>
    </row>
    <row r="9827" spans="1:10">
      <c r="A9827" t="s">
        <v>106</v>
      </c>
      <c r="B9827" t="s">
        <v>16865</v>
      </c>
      <c r="C9827" t="s">
        <v>2011</v>
      </c>
      <c r="D9827" t="s">
        <v>13</v>
      </c>
      <c r="E9827" t="s">
        <v>14</v>
      </c>
      <c r="F9827" t="s">
        <v>2012</v>
      </c>
      <c r="G9827" s="3">
        <v>44973.759652777779</v>
      </c>
      <c r="H9827" s="1">
        <v>64800</v>
      </c>
      <c r="I9827" t="s">
        <v>2013</v>
      </c>
      <c r="J9827" t="s">
        <v>16866</v>
      </c>
    </row>
    <row r="9828" spans="1:10">
      <c r="A9828" t="s">
        <v>135</v>
      </c>
      <c r="B9828" t="s">
        <v>1312</v>
      </c>
      <c r="C9828" t="s">
        <v>232</v>
      </c>
      <c r="D9828" t="s">
        <v>13</v>
      </c>
      <c r="E9828" t="s">
        <v>14</v>
      </c>
      <c r="F9828" t="s">
        <v>26</v>
      </c>
      <c r="G9828" s="3">
        <v>45001.75</v>
      </c>
      <c r="H9828" s="1">
        <v>75000</v>
      </c>
      <c r="I9828" t="s">
        <v>16867</v>
      </c>
      <c r="J9828" t="s">
        <v>16868</v>
      </c>
    </row>
    <row r="9829" spans="1:10">
      <c r="A9829" t="s">
        <v>18</v>
      </c>
      <c r="B9829" t="s">
        <v>16869</v>
      </c>
      <c r="C9829" t="s">
        <v>7289</v>
      </c>
      <c r="D9829" t="s">
        <v>13</v>
      </c>
      <c r="E9829" t="s">
        <v>14</v>
      </c>
      <c r="F9829" t="s">
        <v>528</v>
      </c>
      <c r="G9829" s="3">
        <v>45028.790416666663</v>
      </c>
      <c r="H9829" s="1">
        <v>79200</v>
      </c>
      <c r="I9829" t="s">
        <v>2348</v>
      </c>
      <c r="J9829" t="s">
        <v>11130</v>
      </c>
    </row>
    <row r="9830" spans="1:10">
      <c r="A9830" t="s">
        <v>10</v>
      </c>
      <c r="B9830" t="s">
        <v>10</v>
      </c>
      <c r="C9830" t="s">
        <v>2325</v>
      </c>
      <c r="D9830" t="s">
        <v>13</v>
      </c>
      <c r="E9830" t="s">
        <v>14</v>
      </c>
      <c r="F9830" t="s">
        <v>2325</v>
      </c>
      <c r="G9830" s="3">
        <v>45282.763148148151</v>
      </c>
      <c r="H9830" s="1">
        <v>98500</v>
      </c>
      <c r="I9830" t="s">
        <v>16870</v>
      </c>
    </row>
    <row r="9831" spans="1:10">
      <c r="A9831" t="s">
        <v>33</v>
      </c>
      <c r="B9831" t="s">
        <v>8723</v>
      </c>
      <c r="C9831" t="s">
        <v>12361</v>
      </c>
      <c r="D9831" t="s">
        <v>100</v>
      </c>
      <c r="E9831" t="s">
        <v>14</v>
      </c>
      <c r="F9831" t="s">
        <v>806</v>
      </c>
      <c r="G9831" s="3">
        <v>45016.76903935185</v>
      </c>
      <c r="H9831" s="1">
        <v>50400</v>
      </c>
      <c r="I9831" t="s">
        <v>172</v>
      </c>
      <c r="J9831" t="s">
        <v>2521</v>
      </c>
    </row>
    <row r="9832" spans="1:10">
      <c r="A9832" t="s">
        <v>10</v>
      </c>
      <c r="B9832" t="s">
        <v>16871</v>
      </c>
      <c r="C9832" t="s">
        <v>1597</v>
      </c>
      <c r="D9832" t="s">
        <v>13</v>
      </c>
      <c r="E9832" t="s">
        <v>14</v>
      </c>
      <c r="F9832" t="s">
        <v>26</v>
      </c>
      <c r="G9832" s="3">
        <v>45139.753888888888</v>
      </c>
      <c r="H9832" s="1">
        <v>172500</v>
      </c>
      <c r="I9832" t="s">
        <v>16872</v>
      </c>
      <c r="J9832" t="s">
        <v>10461</v>
      </c>
    </row>
    <row r="9833" spans="1:10">
      <c r="A9833" t="s">
        <v>18</v>
      </c>
      <c r="B9833" t="s">
        <v>16873</v>
      </c>
      <c r="C9833" t="s">
        <v>4670</v>
      </c>
      <c r="D9833" t="s">
        <v>13</v>
      </c>
      <c r="E9833" t="s">
        <v>14</v>
      </c>
      <c r="F9833" t="s">
        <v>509</v>
      </c>
      <c r="G9833" s="3">
        <v>45100.790208333332</v>
      </c>
      <c r="H9833" s="1">
        <v>56700</v>
      </c>
      <c r="I9833" t="s">
        <v>1795</v>
      </c>
      <c r="J9833" t="s">
        <v>16874</v>
      </c>
    </row>
    <row r="9834" spans="1:10">
      <c r="A9834" t="s">
        <v>212</v>
      </c>
      <c r="B9834" t="s">
        <v>16875</v>
      </c>
      <c r="C9834" t="s">
        <v>165</v>
      </c>
      <c r="D9834" t="s">
        <v>13</v>
      </c>
      <c r="E9834" t="s">
        <v>14</v>
      </c>
      <c r="F9834" t="s">
        <v>26</v>
      </c>
      <c r="G9834" s="3">
        <v>44951.752685185187</v>
      </c>
      <c r="H9834" s="1">
        <v>157500</v>
      </c>
      <c r="I9834" t="s">
        <v>2960</v>
      </c>
      <c r="J9834" t="s">
        <v>16876</v>
      </c>
    </row>
    <row r="9835" spans="1:10">
      <c r="A9835" t="s">
        <v>18</v>
      </c>
      <c r="B9835" t="s">
        <v>16877</v>
      </c>
      <c r="C9835" t="s">
        <v>24</v>
      </c>
      <c r="D9835" t="s">
        <v>13</v>
      </c>
      <c r="E9835" t="s">
        <v>25</v>
      </c>
      <c r="F9835" t="s">
        <v>26</v>
      </c>
      <c r="G9835" s="3">
        <v>45094.75476851852</v>
      </c>
      <c r="H9835" s="1">
        <v>179500</v>
      </c>
      <c r="I9835" t="s">
        <v>11897</v>
      </c>
      <c r="J9835" t="s">
        <v>12519</v>
      </c>
    </row>
    <row r="9836" spans="1:10">
      <c r="A9836" t="s">
        <v>10</v>
      </c>
      <c r="B9836" t="s">
        <v>1108</v>
      </c>
      <c r="C9836" t="s">
        <v>434</v>
      </c>
      <c r="D9836" t="s">
        <v>13</v>
      </c>
      <c r="E9836" t="s">
        <v>14</v>
      </c>
      <c r="F9836" t="s">
        <v>26</v>
      </c>
      <c r="G9836" s="3">
        <v>45106.753055555557</v>
      </c>
      <c r="H9836" s="1">
        <v>51862.75</v>
      </c>
      <c r="I9836" t="s">
        <v>10185</v>
      </c>
      <c r="J9836" t="s">
        <v>28</v>
      </c>
    </row>
    <row r="9837" spans="1:10">
      <c r="A9837" t="s">
        <v>73</v>
      </c>
      <c r="B9837" t="s">
        <v>16878</v>
      </c>
      <c r="C9837" t="s">
        <v>26</v>
      </c>
      <c r="D9837" t="s">
        <v>13</v>
      </c>
      <c r="E9837" t="s">
        <v>14</v>
      </c>
      <c r="F9837" t="s">
        <v>26</v>
      </c>
      <c r="G9837" s="3">
        <v>45061.765706018516</v>
      </c>
      <c r="H9837" s="1">
        <v>325000</v>
      </c>
      <c r="I9837" t="s">
        <v>3267</v>
      </c>
      <c r="J9837" t="s">
        <v>15526</v>
      </c>
    </row>
    <row r="9838" spans="1:10">
      <c r="A9838" t="s">
        <v>18</v>
      </c>
      <c r="B9838" t="s">
        <v>16879</v>
      </c>
      <c r="C9838" t="s">
        <v>24</v>
      </c>
      <c r="D9838" t="s">
        <v>100</v>
      </c>
      <c r="E9838" t="s">
        <v>25</v>
      </c>
      <c r="F9838" t="s">
        <v>26</v>
      </c>
      <c r="G9838" s="3">
        <v>44938.758622685185</v>
      </c>
      <c r="H9838" s="1">
        <v>135000</v>
      </c>
      <c r="I9838" t="s">
        <v>16880</v>
      </c>
      <c r="J9838" t="s">
        <v>16881</v>
      </c>
    </row>
    <row r="9839" spans="1:10">
      <c r="A9839" t="s">
        <v>18</v>
      </c>
      <c r="B9839" t="s">
        <v>539</v>
      </c>
      <c r="C9839" t="s">
        <v>232</v>
      </c>
      <c r="D9839" t="s">
        <v>13</v>
      </c>
      <c r="E9839" t="s">
        <v>14</v>
      </c>
      <c r="F9839" t="s">
        <v>26</v>
      </c>
      <c r="G9839" s="3">
        <v>44977.795231481483</v>
      </c>
      <c r="H9839" s="1">
        <v>160000</v>
      </c>
      <c r="I9839" t="s">
        <v>16882</v>
      </c>
      <c r="J9839" t="s">
        <v>16883</v>
      </c>
    </row>
    <row r="9840" spans="1:10">
      <c r="A9840" t="s">
        <v>18</v>
      </c>
      <c r="B9840" t="s">
        <v>18</v>
      </c>
      <c r="C9840" t="s">
        <v>365</v>
      </c>
      <c r="D9840" t="s">
        <v>13</v>
      </c>
      <c r="E9840" t="s">
        <v>14</v>
      </c>
      <c r="F9840" t="s">
        <v>26</v>
      </c>
      <c r="G9840" s="3">
        <v>45103.751712962963</v>
      </c>
      <c r="H9840" s="1">
        <v>225000</v>
      </c>
      <c r="I9840" t="s">
        <v>16884</v>
      </c>
      <c r="J9840" t="s">
        <v>338</v>
      </c>
    </row>
    <row r="9841" spans="1:10">
      <c r="A9841" t="s">
        <v>10</v>
      </c>
      <c r="B9841" t="s">
        <v>16885</v>
      </c>
      <c r="C9841" t="s">
        <v>11427</v>
      </c>
      <c r="D9841" t="s">
        <v>13</v>
      </c>
      <c r="E9841" t="s">
        <v>14</v>
      </c>
      <c r="F9841" t="s">
        <v>26</v>
      </c>
      <c r="G9841" s="3">
        <v>45008.755381944444</v>
      </c>
      <c r="H9841" s="1">
        <v>85000</v>
      </c>
      <c r="I9841" t="s">
        <v>16886</v>
      </c>
      <c r="J9841" t="s">
        <v>16887</v>
      </c>
    </row>
    <row r="9842" spans="1:10">
      <c r="A9842" t="s">
        <v>73</v>
      </c>
      <c r="B9842" t="s">
        <v>16888</v>
      </c>
      <c r="C9842" t="s">
        <v>26</v>
      </c>
      <c r="D9842" t="s">
        <v>13</v>
      </c>
      <c r="E9842" t="s">
        <v>14</v>
      </c>
      <c r="F9842" t="s">
        <v>26</v>
      </c>
      <c r="G9842" s="3">
        <v>44953.811689814815</v>
      </c>
      <c r="H9842" s="1">
        <v>145000</v>
      </c>
      <c r="I9842" t="s">
        <v>16889</v>
      </c>
      <c r="J9842" t="s">
        <v>16890</v>
      </c>
    </row>
    <row r="9843" spans="1:10">
      <c r="A9843" t="s">
        <v>10</v>
      </c>
      <c r="B9843" t="s">
        <v>16891</v>
      </c>
      <c r="C9843" t="s">
        <v>4102</v>
      </c>
      <c r="D9843" t="s">
        <v>13</v>
      </c>
      <c r="E9843" t="s">
        <v>14</v>
      </c>
      <c r="F9843" t="s">
        <v>26</v>
      </c>
      <c r="G9843" s="3">
        <v>45058.814363425925</v>
      </c>
      <c r="H9843" s="1">
        <v>55000</v>
      </c>
      <c r="I9843" t="s">
        <v>9960</v>
      </c>
      <c r="J9843" t="s">
        <v>9961</v>
      </c>
    </row>
    <row r="9844" spans="1:10">
      <c r="A9844" t="s">
        <v>10</v>
      </c>
      <c r="B9844" t="s">
        <v>16892</v>
      </c>
      <c r="C9844" t="s">
        <v>521</v>
      </c>
      <c r="D9844" t="s">
        <v>13</v>
      </c>
      <c r="E9844" t="s">
        <v>14</v>
      </c>
      <c r="F9844" t="s">
        <v>26</v>
      </c>
      <c r="G9844" s="3">
        <v>45236.762916666667</v>
      </c>
      <c r="H9844" s="1">
        <v>117000</v>
      </c>
      <c r="I9844" t="s">
        <v>374</v>
      </c>
      <c r="J9844" t="s">
        <v>16893</v>
      </c>
    </row>
    <row r="9845" spans="1:10">
      <c r="A9845" t="s">
        <v>18</v>
      </c>
      <c r="B9845" t="s">
        <v>16894</v>
      </c>
      <c r="C9845" t="s">
        <v>16895</v>
      </c>
      <c r="D9845" t="s">
        <v>13</v>
      </c>
      <c r="E9845" t="s">
        <v>14</v>
      </c>
      <c r="F9845" t="s">
        <v>694</v>
      </c>
      <c r="G9845" s="3">
        <v>45232.768182870372</v>
      </c>
      <c r="H9845" s="1">
        <v>80850</v>
      </c>
      <c r="I9845" t="s">
        <v>7178</v>
      </c>
      <c r="J9845" t="s">
        <v>5858</v>
      </c>
    </row>
    <row r="9846" spans="1:10">
      <c r="A9846" t="s">
        <v>18</v>
      </c>
      <c r="B9846" t="s">
        <v>184</v>
      </c>
      <c r="C9846" t="s">
        <v>24</v>
      </c>
      <c r="D9846" t="s">
        <v>13</v>
      </c>
      <c r="E9846" t="s">
        <v>25</v>
      </c>
      <c r="F9846" t="s">
        <v>20</v>
      </c>
      <c r="G9846" s="3">
        <v>45007.798495370371</v>
      </c>
      <c r="H9846" s="1">
        <v>140000</v>
      </c>
      <c r="I9846" t="s">
        <v>14011</v>
      </c>
      <c r="J9846" t="s">
        <v>1011</v>
      </c>
    </row>
    <row r="9847" spans="1:10">
      <c r="A9847" t="s">
        <v>10</v>
      </c>
      <c r="B9847" t="s">
        <v>16896</v>
      </c>
      <c r="C9847" t="s">
        <v>56</v>
      </c>
      <c r="D9847" t="s">
        <v>13</v>
      </c>
      <c r="E9847" t="s">
        <v>14</v>
      </c>
      <c r="F9847" t="s">
        <v>20</v>
      </c>
      <c r="G9847" s="3">
        <v>45063.799050925925</v>
      </c>
      <c r="H9847" s="1">
        <v>157500</v>
      </c>
      <c r="I9847" t="s">
        <v>12204</v>
      </c>
      <c r="J9847" t="s">
        <v>338</v>
      </c>
    </row>
    <row r="9848" spans="1:10">
      <c r="A9848" t="s">
        <v>10</v>
      </c>
      <c r="B9848" t="s">
        <v>357</v>
      </c>
      <c r="C9848" t="s">
        <v>24</v>
      </c>
      <c r="D9848" t="s">
        <v>13</v>
      </c>
      <c r="E9848" t="s">
        <v>25</v>
      </c>
      <c r="F9848" t="s">
        <v>20</v>
      </c>
      <c r="G9848" s="3">
        <v>45237.793865740743</v>
      </c>
      <c r="H9848" s="1">
        <v>180000</v>
      </c>
      <c r="I9848" t="s">
        <v>16897</v>
      </c>
      <c r="J9848" t="s">
        <v>16898</v>
      </c>
    </row>
    <row r="9849" spans="1:10">
      <c r="A9849" t="s">
        <v>33</v>
      </c>
      <c r="B9849" t="s">
        <v>3963</v>
      </c>
      <c r="C9849" t="s">
        <v>3359</v>
      </c>
      <c r="D9849" t="s">
        <v>13</v>
      </c>
      <c r="E9849" t="s">
        <v>14</v>
      </c>
      <c r="F9849" t="s">
        <v>26</v>
      </c>
      <c r="G9849" s="3">
        <v>44970.750486111108</v>
      </c>
      <c r="H9849" s="1">
        <v>70000</v>
      </c>
      <c r="I9849" t="s">
        <v>366</v>
      </c>
      <c r="J9849" t="s">
        <v>316</v>
      </c>
    </row>
    <row r="9850" spans="1:10">
      <c r="A9850" t="s">
        <v>18</v>
      </c>
      <c r="B9850" t="s">
        <v>328</v>
      </c>
      <c r="C9850" t="s">
        <v>136</v>
      </c>
      <c r="D9850" t="s">
        <v>13</v>
      </c>
      <c r="E9850" t="s">
        <v>14</v>
      </c>
      <c r="F9850" t="s">
        <v>26</v>
      </c>
      <c r="G9850" s="3">
        <v>45093.780798611115</v>
      </c>
      <c r="H9850" s="1">
        <v>140000</v>
      </c>
      <c r="I9850" t="s">
        <v>16899</v>
      </c>
      <c r="J9850" t="s">
        <v>16900</v>
      </c>
    </row>
    <row r="9851" spans="1:10">
      <c r="A9851" t="s">
        <v>135</v>
      </c>
      <c r="B9851" t="s">
        <v>1622</v>
      </c>
      <c r="C9851" t="s">
        <v>1623</v>
      </c>
      <c r="D9851" t="s">
        <v>13</v>
      </c>
      <c r="E9851" t="s">
        <v>14</v>
      </c>
      <c r="F9851" t="s">
        <v>26</v>
      </c>
      <c r="G9851" s="3">
        <v>45124.819548611114</v>
      </c>
      <c r="H9851" s="1">
        <v>110000</v>
      </c>
      <c r="I9851" t="s">
        <v>595</v>
      </c>
    </row>
    <row r="9852" spans="1:10">
      <c r="A9852" t="s">
        <v>18</v>
      </c>
      <c r="B9852" t="s">
        <v>18</v>
      </c>
      <c r="C9852" t="s">
        <v>10776</v>
      </c>
      <c r="D9852" t="s">
        <v>13</v>
      </c>
      <c r="E9852" t="s">
        <v>14</v>
      </c>
      <c r="F9852" t="s">
        <v>26</v>
      </c>
      <c r="G9852" s="3">
        <v>45106.755266203705</v>
      </c>
      <c r="H9852" s="1">
        <v>100000</v>
      </c>
      <c r="I9852" t="s">
        <v>16901</v>
      </c>
      <c r="J9852" t="s">
        <v>16902</v>
      </c>
    </row>
    <row r="9853" spans="1:10">
      <c r="A9853" t="s">
        <v>10</v>
      </c>
      <c r="B9853" t="s">
        <v>10</v>
      </c>
      <c r="C9853" t="s">
        <v>171</v>
      </c>
      <c r="D9853" t="s">
        <v>13</v>
      </c>
      <c r="E9853" t="s">
        <v>14</v>
      </c>
      <c r="F9853" t="s">
        <v>171</v>
      </c>
      <c r="G9853" s="3">
        <v>45253.759826388887</v>
      </c>
      <c r="H9853" s="1">
        <v>121064</v>
      </c>
      <c r="I9853" t="s">
        <v>2832</v>
      </c>
    </row>
    <row r="9854" spans="1:10">
      <c r="A9854" t="s">
        <v>33</v>
      </c>
      <c r="B9854" t="s">
        <v>2148</v>
      </c>
      <c r="C9854" t="s">
        <v>1358</v>
      </c>
      <c r="D9854" t="s">
        <v>13</v>
      </c>
      <c r="E9854" t="s">
        <v>14</v>
      </c>
      <c r="F9854" t="s">
        <v>26</v>
      </c>
      <c r="G9854" s="3">
        <v>45133.750671296293</v>
      </c>
      <c r="H9854" s="1">
        <v>86000</v>
      </c>
      <c r="I9854" t="s">
        <v>15094</v>
      </c>
      <c r="J9854" t="s">
        <v>15095</v>
      </c>
    </row>
    <row r="9855" spans="1:10">
      <c r="A9855" t="s">
        <v>18</v>
      </c>
      <c r="B9855" t="s">
        <v>18</v>
      </c>
      <c r="C9855" t="s">
        <v>13731</v>
      </c>
      <c r="D9855" t="s">
        <v>13</v>
      </c>
      <c r="E9855" t="s">
        <v>14</v>
      </c>
      <c r="F9855" t="s">
        <v>26</v>
      </c>
      <c r="G9855" s="3">
        <v>45058.769629629627</v>
      </c>
      <c r="H9855" s="1">
        <v>150000</v>
      </c>
      <c r="I9855" t="s">
        <v>88</v>
      </c>
      <c r="J9855" t="s">
        <v>16903</v>
      </c>
    </row>
    <row r="9856" spans="1:10">
      <c r="A9856" t="s">
        <v>33</v>
      </c>
      <c r="B9856" t="s">
        <v>33</v>
      </c>
      <c r="C9856" t="s">
        <v>136</v>
      </c>
      <c r="D9856" t="s">
        <v>13</v>
      </c>
      <c r="E9856" t="s">
        <v>14</v>
      </c>
      <c r="F9856" t="s">
        <v>26</v>
      </c>
      <c r="G9856" s="3">
        <v>45041.750706018516</v>
      </c>
      <c r="H9856" s="1">
        <v>41000</v>
      </c>
      <c r="I9856" t="s">
        <v>16904</v>
      </c>
      <c r="J9856" t="s">
        <v>1861</v>
      </c>
    </row>
    <row r="9857" spans="1:10">
      <c r="A9857" t="s">
        <v>73</v>
      </c>
      <c r="B9857" t="s">
        <v>16905</v>
      </c>
      <c r="C9857" t="s">
        <v>1059</v>
      </c>
      <c r="D9857" t="s">
        <v>13</v>
      </c>
      <c r="E9857" t="s">
        <v>14</v>
      </c>
      <c r="F9857" t="s">
        <v>26</v>
      </c>
      <c r="G9857" s="3">
        <v>44977.755902777775</v>
      </c>
      <c r="H9857" s="1">
        <v>100000</v>
      </c>
      <c r="I9857" t="s">
        <v>14727</v>
      </c>
      <c r="J9857" t="s">
        <v>16906</v>
      </c>
    </row>
    <row r="9858" spans="1:10">
      <c r="A9858" t="s">
        <v>33</v>
      </c>
      <c r="B9858" t="s">
        <v>1843</v>
      </c>
      <c r="C9858" t="s">
        <v>1291</v>
      </c>
      <c r="D9858" t="s">
        <v>13</v>
      </c>
      <c r="E9858" t="s">
        <v>14</v>
      </c>
      <c r="F9858" t="s">
        <v>26</v>
      </c>
      <c r="G9858" s="3">
        <v>44965.750937500001</v>
      </c>
      <c r="H9858" s="1">
        <v>50000</v>
      </c>
      <c r="I9858" t="s">
        <v>16907</v>
      </c>
      <c r="J9858" t="s">
        <v>16908</v>
      </c>
    </row>
    <row r="9859" spans="1:10">
      <c r="A9859" t="s">
        <v>212</v>
      </c>
      <c r="B9859" t="s">
        <v>212</v>
      </c>
      <c r="C9859" t="s">
        <v>24</v>
      </c>
      <c r="D9859" t="s">
        <v>13</v>
      </c>
      <c r="E9859" t="s">
        <v>25</v>
      </c>
      <c r="F9859" t="s">
        <v>26</v>
      </c>
      <c r="G9859" s="3">
        <v>44995.755057870374</v>
      </c>
      <c r="H9859" s="1">
        <v>190000</v>
      </c>
      <c r="I9859" t="s">
        <v>335</v>
      </c>
      <c r="J9859" t="s">
        <v>16909</v>
      </c>
    </row>
    <row r="9860" spans="1:10">
      <c r="A9860" t="s">
        <v>10</v>
      </c>
      <c r="B9860" t="s">
        <v>10</v>
      </c>
      <c r="C9860" t="s">
        <v>24</v>
      </c>
      <c r="D9860" t="s">
        <v>13</v>
      </c>
      <c r="E9860" t="s">
        <v>25</v>
      </c>
      <c r="F9860" t="s">
        <v>26</v>
      </c>
      <c r="G9860" s="3">
        <v>44951.753472222219</v>
      </c>
      <c r="H9860" s="1">
        <v>135000</v>
      </c>
      <c r="I9860" t="s">
        <v>16910</v>
      </c>
      <c r="J9860" t="s">
        <v>16911</v>
      </c>
    </row>
    <row r="9861" spans="1:10">
      <c r="A9861" t="s">
        <v>18</v>
      </c>
      <c r="B9861" t="s">
        <v>18</v>
      </c>
      <c r="C9861" t="s">
        <v>490</v>
      </c>
      <c r="D9861" t="s">
        <v>13</v>
      </c>
      <c r="E9861" t="s">
        <v>14</v>
      </c>
      <c r="F9861" t="s">
        <v>26</v>
      </c>
      <c r="G9861" s="3">
        <v>45218.77103009259</v>
      </c>
      <c r="H9861" s="1">
        <v>120000</v>
      </c>
      <c r="I9861" t="s">
        <v>16912</v>
      </c>
      <c r="J9861" t="s">
        <v>16601</v>
      </c>
    </row>
    <row r="9862" spans="1:10">
      <c r="A9862" t="s">
        <v>212</v>
      </c>
      <c r="B9862" t="s">
        <v>16913</v>
      </c>
      <c r="C9862" t="s">
        <v>24</v>
      </c>
      <c r="D9862" t="s">
        <v>13</v>
      </c>
      <c r="E9862" t="s">
        <v>25</v>
      </c>
      <c r="F9862" t="s">
        <v>20</v>
      </c>
      <c r="G9862" s="3">
        <v>45049.79074074074</v>
      </c>
      <c r="H9862" s="1">
        <v>157500</v>
      </c>
      <c r="I9862" t="s">
        <v>10219</v>
      </c>
      <c r="J9862" t="s">
        <v>2251</v>
      </c>
    </row>
    <row r="9863" spans="1:10">
      <c r="A9863" t="s">
        <v>77</v>
      </c>
      <c r="B9863" t="s">
        <v>16914</v>
      </c>
      <c r="C9863" t="s">
        <v>666</v>
      </c>
      <c r="D9863" t="s">
        <v>13</v>
      </c>
      <c r="E9863" t="s">
        <v>14</v>
      </c>
      <c r="F9863" t="s">
        <v>666</v>
      </c>
      <c r="G9863" s="3">
        <v>45091.764374999999</v>
      </c>
      <c r="H9863" s="1">
        <v>64800</v>
      </c>
      <c r="I9863" t="s">
        <v>667</v>
      </c>
      <c r="J9863" t="s">
        <v>16915</v>
      </c>
    </row>
    <row r="9864" spans="1:10">
      <c r="A9864" t="s">
        <v>212</v>
      </c>
      <c r="B9864" t="s">
        <v>212</v>
      </c>
      <c r="C9864" t="s">
        <v>157</v>
      </c>
      <c r="D9864" t="s">
        <v>13</v>
      </c>
      <c r="E9864" t="s">
        <v>14</v>
      </c>
      <c r="F9864" t="s">
        <v>20</v>
      </c>
      <c r="G9864" s="3">
        <v>45002.798796296294</v>
      </c>
      <c r="H9864" s="1">
        <v>88128</v>
      </c>
      <c r="I9864" t="s">
        <v>16916</v>
      </c>
      <c r="J9864" t="s">
        <v>301</v>
      </c>
    </row>
    <row r="9865" spans="1:10">
      <c r="A9865" t="s">
        <v>18</v>
      </c>
      <c r="B9865" t="s">
        <v>18</v>
      </c>
      <c r="C9865" t="s">
        <v>24</v>
      </c>
      <c r="D9865" t="s">
        <v>13</v>
      </c>
      <c r="E9865" t="s">
        <v>25</v>
      </c>
      <c r="F9865" t="s">
        <v>26</v>
      </c>
      <c r="G9865" s="3">
        <v>45146.755532407406</v>
      </c>
      <c r="H9865" s="1">
        <v>132500</v>
      </c>
      <c r="I9865" t="s">
        <v>15273</v>
      </c>
      <c r="J9865" t="s">
        <v>16917</v>
      </c>
    </row>
    <row r="9866" spans="1:10">
      <c r="A9866" t="s">
        <v>18</v>
      </c>
      <c r="B9866" t="s">
        <v>16918</v>
      </c>
      <c r="C9866" t="s">
        <v>24</v>
      </c>
      <c r="D9866" t="s">
        <v>13</v>
      </c>
      <c r="E9866" t="s">
        <v>25</v>
      </c>
      <c r="F9866" t="s">
        <v>26</v>
      </c>
      <c r="G9866" s="3">
        <v>45202.755057870374</v>
      </c>
      <c r="H9866" s="1">
        <v>140000</v>
      </c>
      <c r="I9866" t="s">
        <v>1849</v>
      </c>
      <c r="J9866" t="s">
        <v>2955</v>
      </c>
    </row>
    <row r="9867" spans="1:10">
      <c r="A9867" t="s">
        <v>18</v>
      </c>
      <c r="B9867" t="s">
        <v>924</v>
      </c>
      <c r="C9867" t="s">
        <v>24</v>
      </c>
      <c r="D9867" t="s">
        <v>13</v>
      </c>
      <c r="E9867" t="s">
        <v>25</v>
      </c>
      <c r="F9867" t="s">
        <v>49</v>
      </c>
      <c r="G9867" s="3">
        <v>44979.76021990741</v>
      </c>
      <c r="H9867" s="1">
        <v>120000</v>
      </c>
      <c r="I9867" t="s">
        <v>16919</v>
      </c>
      <c r="J9867" t="s">
        <v>16920</v>
      </c>
    </row>
    <row r="9868" spans="1:10">
      <c r="A9868" t="s">
        <v>10</v>
      </c>
      <c r="B9868" t="s">
        <v>16921</v>
      </c>
      <c r="C9868" t="s">
        <v>75</v>
      </c>
      <c r="D9868" t="s">
        <v>13</v>
      </c>
      <c r="E9868" t="s">
        <v>14</v>
      </c>
      <c r="F9868" t="s">
        <v>26</v>
      </c>
      <c r="G9868" s="3">
        <v>45190.751701388886</v>
      </c>
      <c r="H9868" s="1">
        <v>192500</v>
      </c>
      <c r="I9868" t="s">
        <v>5247</v>
      </c>
      <c r="J9868" t="s">
        <v>1424</v>
      </c>
    </row>
    <row r="9869" spans="1:10">
      <c r="A9869" t="s">
        <v>18</v>
      </c>
      <c r="B9869" t="s">
        <v>16922</v>
      </c>
      <c r="C9869" t="s">
        <v>232</v>
      </c>
      <c r="D9869" t="s">
        <v>13</v>
      </c>
      <c r="E9869" t="s">
        <v>14</v>
      </c>
      <c r="F9869" t="s">
        <v>20</v>
      </c>
      <c r="G9869" s="3">
        <v>45013.811990740738</v>
      </c>
      <c r="H9869" s="1">
        <v>165000</v>
      </c>
      <c r="I9869" t="s">
        <v>16863</v>
      </c>
      <c r="J9869" t="s">
        <v>16923</v>
      </c>
    </row>
    <row r="9870" spans="1:10">
      <c r="A9870" t="s">
        <v>73</v>
      </c>
      <c r="B9870" t="s">
        <v>73</v>
      </c>
      <c r="C9870" t="s">
        <v>509</v>
      </c>
      <c r="D9870" t="s">
        <v>13</v>
      </c>
      <c r="E9870" t="s">
        <v>14</v>
      </c>
      <c r="F9870" t="s">
        <v>509</v>
      </c>
      <c r="G9870" s="3">
        <v>45277.764999999999</v>
      </c>
      <c r="H9870" s="1">
        <v>154000</v>
      </c>
      <c r="I9870" t="s">
        <v>1849</v>
      </c>
      <c r="J9870" t="s">
        <v>16924</v>
      </c>
    </row>
    <row r="9871" spans="1:10">
      <c r="A9871" t="s">
        <v>10</v>
      </c>
      <c r="B9871" t="s">
        <v>16925</v>
      </c>
      <c r="C9871" t="s">
        <v>232</v>
      </c>
      <c r="D9871" t="s">
        <v>13</v>
      </c>
      <c r="E9871" t="s">
        <v>14</v>
      </c>
      <c r="F9871" t="s">
        <v>26</v>
      </c>
      <c r="G9871" s="3">
        <v>45033.751828703702</v>
      </c>
      <c r="H9871" s="1">
        <v>192500</v>
      </c>
      <c r="I9871" t="s">
        <v>16463</v>
      </c>
      <c r="J9871" t="s">
        <v>338</v>
      </c>
    </row>
    <row r="9872" spans="1:10">
      <c r="A9872" t="s">
        <v>33</v>
      </c>
      <c r="B9872" t="s">
        <v>33</v>
      </c>
      <c r="C9872" t="s">
        <v>16926</v>
      </c>
      <c r="D9872" t="s">
        <v>13</v>
      </c>
      <c r="E9872" t="s">
        <v>14</v>
      </c>
      <c r="F9872" t="s">
        <v>26</v>
      </c>
      <c r="G9872" s="3">
        <v>44943.752013888887</v>
      </c>
      <c r="H9872" s="1">
        <v>47500</v>
      </c>
      <c r="I9872" t="s">
        <v>16927</v>
      </c>
    </row>
    <row r="9873" spans="1:10">
      <c r="A9873" t="s">
        <v>212</v>
      </c>
      <c r="B9873" t="s">
        <v>212</v>
      </c>
      <c r="C9873" t="s">
        <v>24</v>
      </c>
      <c r="D9873" t="s">
        <v>13</v>
      </c>
      <c r="E9873" t="s">
        <v>25</v>
      </c>
      <c r="F9873" t="s">
        <v>26</v>
      </c>
      <c r="G9873" s="3">
        <v>45207.751284722224</v>
      </c>
      <c r="H9873" s="1">
        <v>153286</v>
      </c>
      <c r="I9873" t="s">
        <v>720</v>
      </c>
      <c r="J9873" t="s">
        <v>2457</v>
      </c>
    </row>
    <row r="9874" spans="1:10">
      <c r="A9874" t="s">
        <v>212</v>
      </c>
      <c r="B9874" t="s">
        <v>2966</v>
      </c>
      <c r="C9874" t="s">
        <v>608</v>
      </c>
      <c r="D9874" t="s">
        <v>13</v>
      </c>
      <c r="E9874" t="s">
        <v>14</v>
      </c>
      <c r="F9874" t="s">
        <v>608</v>
      </c>
      <c r="G9874" s="3">
        <v>45042.764687499999</v>
      </c>
      <c r="H9874" s="1">
        <v>231000</v>
      </c>
      <c r="I9874" t="s">
        <v>2967</v>
      </c>
      <c r="J9874" t="s">
        <v>2968</v>
      </c>
    </row>
    <row r="9875" spans="1:10">
      <c r="A9875" t="s">
        <v>33</v>
      </c>
      <c r="B9875" t="s">
        <v>33</v>
      </c>
      <c r="C9875" t="s">
        <v>3373</v>
      </c>
      <c r="D9875" t="s">
        <v>13</v>
      </c>
      <c r="E9875" t="s">
        <v>14</v>
      </c>
      <c r="F9875" t="s">
        <v>26</v>
      </c>
      <c r="G9875" s="3">
        <v>45110.750763888886</v>
      </c>
      <c r="H9875" s="1">
        <v>100500</v>
      </c>
      <c r="I9875" t="s">
        <v>16928</v>
      </c>
      <c r="J9875" t="s">
        <v>2512</v>
      </c>
    </row>
    <row r="9876" spans="1:10">
      <c r="A9876" t="s">
        <v>106</v>
      </c>
      <c r="B9876" t="s">
        <v>16929</v>
      </c>
      <c r="C9876" t="s">
        <v>24</v>
      </c>
      <c r="D9876" t="s">
        <v>13</v>
      </c>
      <c r="E9876" t="s">
        <v>25</v>
      </c>
      <c r="F9876" t="s">
        <v>1392</v>
      </c>
      <c r="G9876" s="3">
        <v>44963.777939814812</v>
      </c>
      <c r="H9876" s="1">
        <v>182500</v>
      </c>
      <c r="I9876" t="s">
        <v>88</v>
      </c>
      <c r="J9876" t="s">
        <v>16930</v>
      </c>
    </row>
    <row r="9877" spans="1:10">
      <c r="A9877" t="s">
        <v>18</v>
      </c>
      <c r="B9877" t="s">
        <v>18</v>
      </c>
      <c r="C9877" t="s">
        <v>2689</v>
      </c>
      <c r="D9877" t="s">
        <v>13</v>
      </c>
      <c r="E9877" t="s">
        <v>14</v>
      </c>
      <c r="F9877" t="s">
        <v>26</v>
      </c>
      <c r="G9877" s="3">
        <v>45113.75508101852</v>
      </c>
      <c r="H9877" s="1">
        <v>110000</v>
      </c>
      <c r="I9877" t="s">
        <v>16931</v>
      </c>
      <c r="J9877" t="s">
        <v>16932</v>
      </c>
    </row>
    <row r="9878" spans="1:10">
      <c r="A9878" t="s">
        <v>33</v>
      </c>
      <c r="B9878" t="s">
        <v>16933</v>
      </c>
      <c r="C9878" t="s">
        <v>2063</v>
      </c>
      <c r="D9878" t="s">
        <v>13</v>
      </c>
      <c r="E9878" t="s">
        <v>14</v>
      </c>
      <c r="F9878" t="s">
        <v>26</v>
      </c>
      <c r="G9878" s="3">
        <v>44980.750648148147</v>
      </c>
      <c r="H9878" s="1">
        <v>145000</v>
      </c>
      <c r="I9878" t="s">
        <v>7252</v>
      </c>
      <c r="J9878" t="s">
        <v>16934</v>
      </c>
    </row>
    <row r="9879" spans="1:10">
      <c r="A9879" t="s">
        <v>33</v>
      </c>
      <c r="B9879" t="s">
        <v>16935</v>
      </c>
      <c r="C9879" t="s">
        <v>170</v>
      </c>
      <c r="D9879" t="s">
        <v>13</v>
      </c>
      <c r="E9879" t="s">
        <v>14</v>
      </c>
      <c r="F9879" t="s">
        <v>171</v>
      </c>
      <c r="G9879" s="3">
        <v>45103.758703703701</v>
      </c>
      <c r="H9879" s="1">
        <v>100500</v>
      </c>
      <c r="I9879" t="s">
        <v>685</v>
      </c>
      <c r="J9879" t="s">
        <v>230</v>
      </c>
    </row>
    <row r="9880" spans="1:10">
      <c r="A9880" t="s">
        <v>18</v>
      </c>
      <c r="B9880" t="s">
        <v>18</v>
      </c>
      <c r="C9880" t="s">
        <v>16067</v>
      </c>
      <c r="D9880" t="s">
        <v>13</v>
      </c>
      <c r="E9880" t="s">
        <v>14</v>
      </c>
      <c r="F9880" t="s">
        <v>681</v>
      </c>
      <c r="G9880" s="3">
        <v>45071.771458333336</v>
      </c>
      <c r="H9880" s="1">
        <v>97444</v>
      </c>
      <c r="I9880" t="s">
        <v>2926</v>
      </c>
      <c r="J9880" t="s">
        <v>16936</v>
      </c>
    </row>
    <row r="9881" spans="1:10">
      <c r="A9881" t="s">
        <v>212</v>
      </c>
      <c r="B9881" t="s">
        <v>212</v>
      </c>
      <c r="C9881" t="s">
        <v>24</v>
      </c>
      <c r="D9881" t="s">
        <v>13</v>
      </c>
      <c r="E9881" t="s">
        <v>25</v>
      </c>
      <c r="F9881" t="s">
        <v>20</v>
      </c>
      <c r="G9881" s="3">
        <v>45127.791238425925</v>
      </c>
      <c r="H9881" s="1">
        <v>160000</v>
      </c>
      <c r="I9881" t="s">
        <v>16937</v>
      </c>
      <c r="J9881" t="s">
        <v>16938</v>
      </c>
    </row>
    <row r="9882" spans="1:10">
      <c r="A9882" t="s">
        <v>212</v>
      </c>
      <c r="B9882" t="s">
        <v>212</v>
      </c>
      <c r="C9882" t="s">
        <v>1105</v>
      </c>
      <c r="D9882" t="s">
        <v>13</v>
      </c>
      <c r="E9882" t="s">
        <v>14</v>
      </c>
      <c r="F9882" t="s">
        <v>26</v>
      </c>
      <c r="G9882" s="3">
        <v>45167.754108796296</v>
      </c>
      <c r="H9882" s="1">
        <v>191000</v>
      </c>
      <c r="I9882" t="s">
        <v>16939</v>
      </c>
      <c r="J9882" t="s">
        <v>16940</v>
      </c>
    </row>
    <row r="9883" spans="1:10">
      <c r="A9883" t="s">
        <v>212</v>
      </c>
      <c r="B9883" t="s">
        <v>212</v>
      </c>
      <c r="C9883" t="s">
        <v>24</v>
      </c>
      <c r="D9883" t="s">
        <v>13</v>
      </c>
      <c r="E9883" t="s">
        <v>25</v>
      </c>
      <c r="F9883" t="s">
        <v>26</v>
      </c>
      <c r="G9883" s="3">
        <v>45112.753703703704</v>
      </c>
      <c r="H9883" s="1">
        <v>167500</v>
      </c>
      <c r="I9883" t="s">
        <v>16941</v>
      </c>
      <c r="J9883" t="s">
        <v>16942</v>
      </c>
    </row>
    <row r="9884" spans="1:10">
      <c r="A9884" t="s">
        <v>135</v>
      </c>
      <c r="B9884" t="s">
        <v>16943</v>
      </c>
      <c r="C9884" t="s">
        <v>24</v>
      </c>
      <c r="D9884" t="s">
        <v>13</v>
      </c>
      <c r="E9884" t="s">
        <v>25</v>
      </c>
      <c r="F9884" t="s">
        <v>26</v>
      </c>
      <c r="G9884" s="3">
        <v>45107.751608796294</v>
      </c>
      <c r="H9884" s="1">
        <v>140000</v>
      </c>
      <c r="I9884" t="s">
        <v>458</v>
      </c>
      <c r="J9884" t="s">
        <v>16944</v>
      </c>
    </row>
    <row r="9885" spans="1:10">
      <c r="A9885" t="s">
        <v>106</v>
      </c>
      <c r="B9885" t="s">
        <v>740</v>
      </c>
      <c r="C9885" t="s">
        <v>1610</v>
      </c>
      <c r="D9885" t="s">
        <v>13</v>
      </c>
      <c r="E9885" t="s">
        <v>14</v>
      </c>
      <c r="F9885" t="s">
        <v>171</v>
      </c>
      <c r="G9885" s="3">
        <v>45118.761956018519</v>
      </c>
      <c r="H9885" s="1">
        <v>50400</v>
      </c>
      <c r="I9885" t="s">
        <v>3802</v>
      </c>
      <c r="J9885" t="s">
        <v>9784</v>
      </c>
    </row>
    <row r="9886" spans="1:10">
      <c r="A9886" t="s">
        <v>18</v>
      </c>
      <c r="B9886" t="s">
        <v>16945</v>
      </c>
      <c r="C9886" t="s">
        <v>8946</v>
      </c>
      <c r="D9886" t="s">
        <v>13</v>
      </c>
      <c r="E9886" t="s">
        <v>14</v>
      </c>
      <c r="F9886" t="s">
        <v>1820</v>
      </c>
      <c r="G9886" s="3">
        <v>44966.12641203704</v>
      </c>
      <c r="H9886" s="1">
        <v>147500</v>
      </c>
      <c r="I9886" t="s">
        <v>2442</v>
      </c>
      <c r="J9886" t="s">
        <v>16946</v>
      </c>
    </row>
    <row r="9887" spans="1:10">
      <c r="A9887" t="s">
        <v>10</v>
      </c>
      <c r="B9887" t="s">
        <v>1158</v>
      </c>
      <c r="C9887" t="s">
        <v>157</v>
      </c>
      <c r="D9887" t="s">
        <v>13</v>
      </c>
      <c r="E9887" t="s">
        <v>14</v>
      </c>
      <c r="F9887" t="s">
        <v>20</v>
      </c>
      <c r="G9887" s="3">
        <v>45131.775196759256</v>
      </c>
      <c r="H9887" s="1">
        <v>171000</v>
      </c>
      <c r="I9887" t="s">
        <v>870</v>
      </c>
      <c r="J9887" t="s">
        <v>16947</v>
      </c>
    </row>
    <row r="9888" spans="1:10">
      <c r="A9888" t="s">
        <v>18</v>
      </c>
      <c r="B9888" t="s">
        <v>16948</v>
      </c>
      <c r="C9888" t="s">
        <v>171</v>
      </c>
      <c r="D9888" t="s">
        <v>13</v>
      </c>
      <c r="E9888" t="s">
        <v>14</v>
      </c>
      <c r="F9888" t="s">
        <v>171</v>
      </c>
      <c r="G9888" s="3">
        <v>45254.757291666669</v>
      </c>
      <c r="H9888" s="1">
        <v>43200</v>
      </c>
      <c r="I9888" t="s">
        <v>7406</v>
      </c>
      <c r="J9888" t="s">
        <v>16949</v>
      </c>
    </row>
    <row r="9889" spans="1:10">
      <c r="A9889" t="s">
        <v>10</v>
      </c>
      <c r="B9889" t="s">
        <v>16950</v>
      </c>
      <c r="C9889" t="s">
        <v>24</v>
      </c>
      <c r="D9889" t="s">
        <v>13</v>
      </c>
      <c r="E9889" t="s">
        <v>25</v>
      </c>
      <c r="F9889" t="s">
        <v>20</v>
      </c>
      <c r="G9889" s="3">
        <v>44963.79378472222</v>
      </c>
      <c r="H9889" s="1">
        <v>147500</v>
      </c>
      <c r="I9889" t="s">
        <v>3966</v>
      </c>
      <c r="J9889" t="s">
        <v>16951</v>
      </c>
    </row>
    <row r="9890" spans="1:10">
      <c r="A9890" t="s">
        <v>135</v>
      </c>
      <c r="B9890" t="s">
        <v>135</v>
      </c>
      <c r="C9890" t="s">
        <v>16952</v>
      </c>
      <c r="D9890" t="s">
        <v>13</v>
      </c>
      <c r="E9890" t="s">
        <v>14</v>
      </c>
      <c r="F9890" t="s">
        <v>26</v>
      </c>
      <c r="G9890" s="3">
        <v>45086.752627314818</v>
      </c>
      <c r="H9890" s="1">
        <v>59000</v>
      </c>
      <c r="I9890" t="s">
        <v>16953</v>
      </c>
      <c r="J9890" t="s">
        <v>952</v>
      </c>
    </row>
    <row r="9891" spans="1:10">
      <c r="A9891" t="s">
        <v>10</v>
      </c>
      <c r="B9891" t="s">
        <v>16954</v>
      </c>
      <c r="C9891" t="s">
        <v>237</v>
      </c>
      <c r="D9891" t="s">
        <v>13</v>
      </c>
      <c r="E9891" t="s">
        <v>14</v>
      </c>
      <c r="F9891" t="s">
        <v>26</v>
      </c>
      <c r="G9891" s="3">
        <v>45119.753622685188</v>
      </c>
      <c r="H9891" s="1">
        <v>115653.984375</v>
      </c>
      <c r="I9891" t="s">
        <v>16955</v>
      </c>
      <c r="J9891" t="s">
        <v>28</v>
      </c>
    </row>
    <row r="9892" spans="1:10">
      <c r="A9892" t="s">
        <v>10</v>
      </c>
      <c r="B9892" t="s">
        <v>16956</v>
      </c>
      <c r="C9892" t="s">
        <v>897</v>
      </c>
      <c r="D9892" t="s">
        <v>13</v>
      </c>
      <c r="E9892" t="s">
        <v>14</v>
      </c>
      <c r="F9892" t="s">
        <v>262</v>
      </c>
      <c r="G9892" s="3">
        <v>44945.803946759261</v>
      </c>
      <c r="H9892" s="1">
        <v>157500</v>
      </c>
      <c r="I9892" t="s">
        <v>890</v>
      </c>
      <c r="J9892" t="s">
        <v>316</v>
      </c>
    </row>
    <row r="9893" spans="1:10">
      <c r="A9893" t="s">
        <v>33</v>
      </c>
      <c r="B9893" t="s">
        <v>9276</v>
      </c>
      <c r="C9893" t="s">
        <v>1348</v>
      </c>
      <c r="D9893" t="s">
        <v>13</v>
      </c>
      <c r="E9893" t="s">
        <v>14</v>
      </c>
      <c r="F9893" t="s">
        <v>26</v>
      </c>
      <c r="G9893" s="3">
        <v>45160.750497685185</v>
      </c>
      <c r="H9893" s="1">
        <v>142045</v>
      </c>
      <c r="I9893" t="s">
        <v>3758</v>
      </c>
      <c r="J9893" t="s">
        <v>16957</v>
      </c>
    </row>
    <row r="9894" spans="1:10">
      <c r="A9894" t="s">
        <v>10</v>
      </c>
      <c r="B9894" t="s">
        <v>16958</v>
      </c>
      <c r="C9894" t="s">
        <v>119</v>
      </c>
      <c r="D9894" t="s">
        <v>13</v>
      </c>
      <c r="E9894" t="s">
        <v>14</v>
      </c>
      <c r="F9894" t="s">
        <v>26</v>
      </c>
      <c r="G9894" s="3">
        <v>45150.788483796299</v>
      </c>
      <c r="H9894" s="1">
        <v>137500</v>
      </c>
      <c r="I9894" t="s">
        <v>16959</v>
      </c>
      <c r="J9894" t="s">
        <v>8814</v>
      </c>
    </row>
    <row r="9895" spans="1:10">
      <c r="A9895" t="s">
        <v>18</v>
      </c>
      <c r="B9895" t="s">
        <v>16960</v>
      </c>
      <c r="C9895" t="s">
        <v>1010</v>
      </c>
      <c r="D9895" t="s">
        <v>13</v>
      </c>
      <c r="E9895" t="s">
        <v>14</v>
      </c>
      <c r="F9895" t="s">
        <v>26</v>
      </c>
      <c r="G9895" s="3">
        <v>45226.754432870373</v>
      </c>
      <c r="H9895" s="1">
        <v>112500</v>
      </c>
      <c r="I9895" t="s">
        <v>959</v>
      </c>
      <c r="J9895" t="s">
        <v>16961</v>
      </c>
    </row>
    <row r="9896" spans="1:10">
      <c r="A9896" t="s">
        <v>135</v>
      </c>
      <c r="B9896" t="s">
        <v>16962</v>
      </c>
      <c r="C9896" t="s">
        <v>441</v>
      </c>
      <c r="D9896" t="s">
        <v>13</v>
      </c>
      <c r="E9896" t="s">
        <v>14</v>
      </c>
      <c r="F9896" t="s">
        <v>26</v>
      </c>
      <c r="G9896" s="3">
        <v>45096.780462962961</v>
      </c>
      <c r="H9896" s="1">
        <v>105600</v>
      </c>
      <c r="I9896" t="s">
        <v>69</v>
      </c>
      <c r="J9896" t="s">
        <v>599</v>
      </c>
    </row>
    <row r="9897" spans="1:10">
      <c r="A9897" t="s">
        <v>18</v>
      </c>
      <c r="B9897" t="s">
        <v>3612</v>
      </c>
      <c r="C9897" t="s">
        <v>741</v>
      </c>
      <c r="D9897" t="s">
        <v>13</v>
      </c>
      <c r="E9897" t="s">
        <v>14</v>
      </c>
      <c r="F9897" t="s">
        <v>171</v>
      </c>
      <c r="G9897" s="3">
        <v>44951.783368055556</v>
      </c>
      <c r="H9897" s="1">
        <v>147500</v>
      </c>
      <c r="I9897" t="s">
        <v>742</v>
      </c>
      <c r="J9897" t="s">
        <v>3402</v>
      </c>
    </row>
    <row r="9898" spans="1:10">
      <c r="A9898" t="s">
        <v>135</v>
      </c>
      <c r="B9898" t="s">
        <v>16963</v>
      </c>
      <c r="C9898" t="s">
        <v>1451</v>
      </c>
      <c r="D9898" t="s">
        <v>13</v>
      </c>
      <c r="E9898" t="s">
        <v>14</v>
      </c>
      <c r="F9898" t="s">
        <v>26</v>
      </c>
      <c r="G9898" s="3">
        <v>44989.751145833332</v>
      </c>
      <c r="H9898" s="1">
        <v>75000</v>
      </c>
      <c r="I9898" t="s">
        <v>11576</v>
      </c>
      <c r="J9898" t="s">
        <v>141</v>
      </c>
    </row>
    <row r="9899" spans="1:10">
      <c r="A9899" t="s">
        <v>212</v>
      </c>
      <c r="B9899" t="s">
        <v>212</v>
      </c>
      <c r="C9899" t="s">
        <v>2937</v>
      </c>
      <c r="D9899" t="s">
        <v>13</v>
      </c>
      <c r="E9899" t="s">
        <v>14</v>
      </c>
      <c r="F9899" t="s">
        <v>209</v>
      </c>
      <c r="G9899" s="3">
        <v>45028.783935185187</v>
      </c>
      <c r="H9899" s="1">
        <v>157500</v>
      </c>
      <c r="I9899" t="s">
        <v>993</v>
      </c>
      <c r="J9899" t="s">
        <v>16964</v>
      </c>
    </row>
    <row r="9900" spans="1:10">
      <c r="A9900" t="s">
        <v>33</v>
      </c>
      <c r="B9900" t="s">
        <v>16965</v>
      </c>
      <c r="C9900" t="s">
        <v>243</v>
      </c>
      <c r="D9900" t="s">
        <v>13</v>
      </c>
      <c r="E9900" t="s">
        <v>14</v>
      </c>
      <c r="F9900" t="s">
        <v>26</v>
      </c>
      <c r="G9900" s="3">
        <v>45113.751296296294</v>
      </c>
      <c r="H9900" s="1">
        <v>81552</v>
      </c>
      <c r="I9900" t="s">
        <v>9277</v>
      </c>
      <c r="J9900" t="s">
        <v>16966</v>
      </c>
    </row>
    <row r="9901" spans="1:10">
      <c r="A9901" t="s">
        <v>18</v>
      </c>
      <c r="B9901" t="s">
        <v>18</v>
      </c>
      <c r="C9901" t="s">
        <v>136</v>
      </c>
      <c r="D9901" t="s">
        <v>13</v>
      </c>
      <c r="E9901" t="s">
        <v>14</v>
      </c>
      <c r="F9901" t="s">
        <v>26</v>
      </c>
      <c r="G9901" s="3">
        <v>45040.757650462961</v>
      </c>
      <c r="H9901" s="1">
        <v>142500</v>
      </c>
      <c r="I9901" t="s">
        <v>130</v>
      </c>
      <c r="J9901" t="s">
        <v>16967</v>
      </c>
    </row>
    <row r="9902" spans="1:10">
      <c r="A9902" t="s">
        <v>212</v>
      </c>
      <c r="B9902" t="s">
        <v>212</v>
      </c>
      <c r="C9902" t="s">
        <v>684</v>
      </c>
      <c r="D9902" t="s">
        <v>13</v>
      </c>
      <c r="E9902" t="s">
        <v>14</v>
      </c>
      <c r="F9902" t="s">
        <v>209</v>
      </c>
      <c r="G9902" s="3">
        <v>45085.77611111111</v>
      </c>
      <c r="H9902" s="1">
        <v>157500</v>
      </c>
      <c r="I9902" t="s">
        <v>272</v>
      </c>
      <c r="J9902" t="s">
        <v>16968</v>
      </c>
    </row>
    <row r="9903" spans="1:10">
      <c r="A9903" t="s">
        <v>33</v>
      </c>
      <c r="B9903" t="s">
        <v>1268</v>
      </c>
      <c r="C9903" t="s">
        <v>75</v>
      </c>
      <c r="D9903" t="s">
        <v>13</v>
      </c>
      <c r="E9903" t="s">
        <v>14</v>
      </c>
      <c r="F9903" t="s">
        <v>26</v>
      </c>
      <c r="G9903" s="3">
        <v>45035.753020833334</v>
      </c>
      <c r="H9903" s="1">
        <v>285000</v>
      </c>
      <c r="I9903" t="s">
        <v>16969</v>
      </c>
      <c r="J9903" t="s">
        <v>5872</v>
      </c>
    </row>
    <row r="9904" spans="1:10">
      <c r="A9904" t="s">
        <v>33</v>
      </c>
      <c r="B9904" t="s">
        <v>33</v>
      </c>
      <c r="C9904" t="s">
        <v>16970</v>
      </c>
      <c r="D9904" t="s">
        <v>13</v>
      </c>
      <c r="E9904" t="s">
        <v>14</v>
      </c>
      <c r="F9904" t="s">
        <v>26</v>
      </c>
      <c r="G9904" s="3">
        <v>45107.750289351854</v>
      </c>
      <c r="H9904" s="1">
        <v>67500</v>
      </c>
      <c r="I9904" t="s">
        <v>16971</v>
      </c>
    </row>
    <row r="9905" spans="1:10">
      <c r="A9905" t="s">
        <v>33</v>
      </c>
      <c r="B9905" t="s">
        <v>16972</v>
      </c>
      <c r="C9905" t="s">
        <v>75</v>
      </c>
      <c r="D9905" t="s">
        <v>13</v>
      </c>
      <c r="E9905" t="s">
        <v>14</v>
      </c>
      <c r="F9905" t="s">
        <v>26</v>
      </c>
      <c r="G9905" s="3">
        <v>45089.750578703701</v>
      </c>
      <c r="H9905" s="1">
        <v>97500</v>
      </c>
      <c r="I9905" t="s">
        <v>16973</v>
      </c>
      <c r="J9905" t="s">
        <v>344</v>
      </c>
    </row>
    <row r="9906" spans="1:10">
      <c r="A9906" t="s">
        <v>10</v>
      </c>
      <c r="B9906" t="s">
        <v>3735</v>
      </c>
      <c r="C9906" t="s">
        <v>24</v>
      </c>
      <c r="D9906" t="s">
        <v>13</v>
      </c>
      <c r="E9906" t="s">
        <v>25</v>
      </c>
      <c r="F9906" t="s">
        <v>26</v>
      </c>
      <c r="G9906" s="3">
        <v>45126.753020833334</v>
      </c>
      <c r="H9906" s="1">
        <v>135500</v>
      </c>
      <c r="I9906" t="s">
        <v>3736</v>
      </c>
      <c r="J9906" t="s">
        <v>3737</v>
      </c>
    </row>
    <row r="9907" spans="1:10">
      <c r="A9907" t="s">
        <v>152</v>
      </c>
      <c r="B9907" t="s">
        <v>16974</v>
      </c>
      <c r="C9907" t="s">
        <v>940</v>
      </c>
      <c r="D9907" t="s">
        <v>13</v>
      </c>
      <c r="E9907" t="s">
        <v>14</v>
      </c>
      <c r="F9907" t="s">
        <v>940</v>
      </c>
      <c r="G9907" s="3">
        <v>45098.767256944448</v>
      </c>
      <c r="H9907" s="1">
        <v>89100</v>
      </c>
      <c r="I9907" t="s">
        <v>6542</v>
      </c>
      <c r="J9907" t="s">
        <v>16975</v>
      </c>
    </row>
    <row r="9908" spans="1:10">
      <c r="A9908" t="s">
        <v>33</v>
      </c>
      <c r="B9908" t="s">
        <v>16976</v>
      </c>
      <c r="C9908" t="s">
        <v>1053</v>
      </c>
      <c r="D9908" t="s">
        <v>13</v>
      </c>
      <c r="E9908" t="s">
        <v>14</v>
      </c>
      <c r="F9908" t="s">
        <v>1054</v>
      </c>
      <c r="G9908" s="3">
        <v>44963.781990740739</v>
      </c>
      <c r="H9908" s="1">
        <v>163782</v>
      </c>
      <c r="I9908" t="s">
        <v>1055</v>
      </c>
      <c r="J9908" t="s">
        <v>5188</v>
      </c>
    </row>
    <row r="9909" spans="1:10">
      <c r="A9909" t="s">
        <v>73</v>
      </c>
      <c r="B9909" t="s">
        <v>73</v>
      </c>
      <c r="C9909" t="s">
        <v>5171</v>
      </c>
      <c r="D9909" t="s">
        <v>13</v>
      </c>
      <c r="E9909" t="s">
        <v>14</v>
      </c>
      <c r="F9909" t="s">
        <v>1124</v>
      </c>
      <c r="G9909" s="3">
        <v>45166.779791666668</v>
      </c>
      <c r="H9909" s="1">
        <v>147500</v>
      </c>
      <c r="I9909" t="s">
        <v>3806</v>
      </c>
      <c r="J9909" t="s">
        <v>16977</v>
      </c>
    </row>
    <row r="9910" spans="1:10">
      <c r="A9910" t="s">
        <v>73</v>
      </c>
      <c r="B9910" t="s">
        <v>1130</v>
      </c>
      <c r="C9910" t="s">
        <v>24</v>
      </c>
      <c r="D9910" t="s">
        <v>13</v>
      </c>
      <c r="E9910" t="s">
        <v>25</v>
      </c>
      <c r="F9910" t="s">
        <v>26</v>
      </c>
      <c r="G9910" s="3">
        <v>45084.771006944444</v>
      </c>
      <c r="H9910" s="1">
        <v>190000</v>
      </c>
      <c r="I9910" t="s">
        <v>128</v>
      </c>
      <c r="J9910" t="s">
        <v>1131</v>
      </c>
    </row>
    <row r="9911" spans="1:10">
      <c r="A9911" t="s">
        <v>106</v>
      </c>
      <c r="B9911" t="s">
        <v>740</v>
      </c>
      <c r="C9911" t="s">
        <v>1094</v>
      </c>
      <c r="D9911" t="s">
        <v>13</v>
      </c>
      <c r="E9911" t="s">
        <v>14</v>
      </c>
      <c r="F9911" t="s">
        <v>205</v>
      </c>
      <c r="G9911" s="3">
        <v>45152.782233796293</v>
      </c>
      <c r="H9911" s="1">
        <v>56700</v>
      </c>
      <c r="I9911" t="s">
        <v>16978</v>
      </c>
      <c r="J9911" t="s">
        <v>16979</v>
      </c>
    </row>
    <row r="9912" spans="1:10">
      <c r="A9912" t="s">
        <v>10</v>
      </c>
      <c r="B9912" t="s">
        <v>16980</v>
      </c>
      <c r="C9912" t="s">
        <v>24</v>
      </c>
      <c r="D9912" t="s">
        <v>13</v>
      </c>
      <c r="E9912" t="s">
        <v>25</v>
      </c>
      <c r="F9912" t="s">
        <v>26</v>
      </c>
      <c r="G9912" s="3">
        <v>45121.752789351849</v>
      </c>
      <c r="H9912" s="1">
        <v>178200.09375</v>
      </c>
      <c r="I9912" t="s">
        <v>8535</v>
      </c>
      <c r="J9912" t="s">
        <v>16981</v>
      </c>
    </row>
    <row r="9913" spans="1:10">
      <c r="A9913" t="s">
        <v>33</v>
      </c>
      <c r="B9913" t="s">
        <v>364</v>
      </c>
      <c r="C9913" t="s">
        <v>441</v>
      </c>
      <c r="D9913" t="s">
        <v>13</v>
      </c>
      <c r="E9913" t="s">
        <v>14</v>
      </c>
      <c r="F9913" t="s">
        <v>26</v>
      </c>
      <c r="G9913" s="3">
        <v>44980.80364583333</v>
      </c>
      <c r="H9913" s="1">
        <v>70000</v>
      </c>
      <c r="I9913" t="s">
        <v>366</v>
      </c>
    </row>
    <row r="9914" spans="1:10">
      <c r="A9914" t="s">
        <v>10</v>
      </c>
      <c r="B9914" t="s">
        <v>10</v>
      </c>
      <c r="C9914" t="s">
        <v>1965</v>
      </c>
      <c r="D9914" t="s">
        <v>13</v>
      </c>
      <c r="E9914" t="s">
        <v>14</v>
      </c>
      <c r="F9914" t="s">
        <v>26</v>
      </c>
      <c r="G9914" s="3">
        <v>45027.751689814817</v>
      </c>
      <c r="H9914" s="1">
        <v>132368</v>
      </c>
      <c r="I9914" t="s">
        <v>16982</v>
      </c>
      <c r="J9914" t="s">
        <v>16983</v>
      </c>
    </row>
    <row r="9915" spans="1:10">
      <c r="A9915" t="s">
        <v>18</v>
      </c>
      <c r="B9915" t="s">
        <v>18</v>
      </c>
      <c r="C9915" t="s">
        <v>56</v>
      </c>
      <c r="D9915" t="s">
        <v>13</v>
      </c>
      <c r="E9915" t="s">
        <v>14</v>
      </c>
      <c r="F9915" t="s">
        <v>26</v>
      </c>
      <c r="G9915" s="3">
        <v>45030.771354166667</v>
      </c>
      <c r="H9915" s="1">
        <v>101737</v>
      </c>
      <c r="I9915" t="s">
        <v>11377</v>
      </c>
      <c r="J9915" t="s">
        <v>16984</v>
      </c>
    </row>
    <row r="9916" spans="1:10">
      <c r="A9916" t="s">
        <v>18</v>
      </c>
      <c r="B9916" t="s">
        <v>328</v>
      </c>
      <c r="D9916" t="s">
        <v>13</v>
      </c>
      <c r="E9916" t="s">
        <v>14</v>
      </c>
      <c r="F9916" t="s">
        <v>26</v>
      </c>
      <c r="G9916" s="3">
        <v>45063.754027777781</v>
      </c>
      <c r="H9916" s="1">
        <v>160000</v>
      </c>
      <c r="I9916" t="s">
        <v>7856</v>
      </c>
      <c r="J9916" t="s">
        <v>16985</v>
      </c>
    </row>
    <row r="9917" spans="1:10">
      <c r="A9917" t="s">
        <v>73</v>
      </c>
      <c r="B9917" t="s">
        <v>73</v>
      </c>
      <c r="C9917" t="s">
        <v>24</v>
      </c>
      <c r="D9917" t="s">
        <v>13</v>
      </c>
      <c r="E9917" t="s">
        <v>25</v>
      </c>
      <c r="F9917" t="s">
        <v>26</v>
      </c>
      <c r="G9917" s="3">
        <v>45049.770960648151</v>
      </c>
      <c r="H9917" s="1">
        <v>135000</v>
      </c>
      <c r="I9917" t="s">
        <v>335</v>
      </c>
      <c r="J9917" t="s">
        <v>6203</v>
      </c>
    </row>
    <row r="9918" spans="1:10">
      <c r="A9918" t="s">
        <v>18</v>
      </c>
      <c r="B9918" t="s">
        <v>16986</v>
      </c>
      <c r="C9918" t="s">
        <v>201</v>
      </c>
      <c r="D9918" t="s">
        <v>13</v>
      </c>
      <c r="E9918" t="s">
        <v>14</v>
      </c>
      <c r="F9918" t="s">
        <v>26</v>
      </c>
      <c r="G9918" s="3">
        <v>44991.783518518518</v>
      </c>
      <c r="H9918" s="1">
        <v>117500</v>
      </c>
      <c r="I9918" t="s">
        <v>4010</v>
      </c>
      <c r="J9918" t="s">
        <v>16987</v>
      </c>
    </row>
    <row r="9919" spans="1:10">
      <c r="A9919" t="s">
        <v>10</v>
      </c>
      <c r="B9919" t="s">
        <v>1430</v>
      </c>
      <c r="C9919" t="s">
        <v>162</v>
      </c>
      <c r="D9919" t="s">
        <v>13</v>
      </c>
      <c r="E9919" t="s">
        <v>14</v>
      </c>
      <c r="F9919" t="s">
        <v>162</v>
      </c>
      <c r="G9919" s="3">
        <v>45218.775775462964</v>
      </c>
      <c r="H9919" s="1">
        <v>165000</v>
      </c>
      <c r="I9919" t="s">
        <v>1498</v>
      </c>
      <c r="J9919" t="s">
        <v>7388</v>
      </c>
    </row>
    <row r="9920" spans="1:10">
      <c r="A9920" t="s">
        <v>18</v>
      </c>
      <c r="B9920" t="s">
        <v>18</v>
      </c>
      <c r="C9920" t="s">
        <v>14629</v>
      </c>
      <c r="D9920" t="s">
        <v>100</v>
      </c>
      <c r="E9920" t="s">
        <v>14</v>
      </c>
      <c r="F9920" t="s">
        <v>3640</v>
      </c>
      <c r="G9920" s="3">
        <v>45113.767129629632</v>
      </c>
      <c r="H9920" s="1">
        <v>96773</v>
      </c>
      <c r="I9920" t="s">
        <v>16988</v>
      </c>
      <c r="J9920" t="s">
        <v>16989</v>
      </c>
    </row>
    <row r="9921" spans="1:10">
      <c r="A9921" t="s">
        <v>33</v>
      </c>
      <c r="B9921" t="s">
        <v>33</v>
      </c>
      <c r="C9921" t="s">
        <v>3308</v>
      </c>
      <c r="D9921" t="s">
        <v>13</v>
      </c>
      <c r="E9921" t="s">
        <v>14</v>
      </c>
      <c r="F9921" t="s">
        <v>26</v>
      </c>
      <c r="G9921" s="3">
        <v>45212.750578703701</v>
      </c>
      <c r="H9921" s="1">
        <v>70000</v>
      </c>
      <c r="I9921" t="s">
        <v>16990</v>
      </c>
    </row>
    <row r="9922" spans="1:10">
      <c r="A9922" t="s">
        <v>135</v>
      </c>
      <c r="B9922" t="s">
        <v>135</v>
      </c>
      <c r="C9922" t="s">
        <v>243</v>
      </c>
      <c r="D9922" t="s">
        <v>13</v>
      </c>
      <c r="E9922" t="s">
        <v>14</v>
      </c>
      <c r="F9922" t="s">
        <v>26</v>
      </c>
      <c r="G9922" s="3">
        <v>44993.750856481478</v>
      </c>
      <c r="H9922" s="1">
        <v>111175</v>
      </c>
      <c r="I9922" t="s">
        <v>14111</v>
      </c>
      <c r="J9922" t="s">
        <v>7308</v>
      </c>
    </row>
    <row r="9923" spans="1:10">
      <c r="A9923" t="s">
        <v>73</v>
      </c>
      <c r="B9923" t="s">
        <v>16991</v>
      </c>
      <c r="C9923" t="s">
        <v>1402</v>
      </c>
      <c r="D9923" t="s">
        <v>13</v>
      </c>
      <c r="E9923" t="s">
        <v>14</v>
      </c>
      <c r="F9923" t="s">
        <v>26</v>
      </c>
      <c r="G9923" s="3">
        <v>45157.755694444444</v>
      </c>
      <c r="H9923" s="1">
        <v>114956.5</v>
      </c>
      <c r="I9923" t="s">
        <v>6758</v>
      </c>
      <c r="J9923" t="s">
        <v>16992</v>
      </c>
    </row>
    <row r="9924" spans="1:10">
      <c r="A9924" t="s">
        <v>18</v>
      </c>
      <c r="B9924" t="s">
        <v>16993</v>
      </c>
      <c r="C9924" t="s">
        <v>119</v>
      </c>
      <c r="D9924" t="s">
        <v>13</v>
      </c>
      <c r="E9924" t="s">
        <v>14</v>
      </c>
      <c r="F9924" t="s">
        <v>26</v>
      </c>
      <c r="G9924" s="3">
        <v>45085.769641203704</v>
      </c>
      <c r="H9924" s="1">
        <v>97500</v>
      </c>
      <c r="I9924" t="s">
        <v>16994</v>
      </c>
      <c r="J9924" t="s">
        <v>16995</v>
      </c>
    </row>
    <row r="9925" spans="1:10">
      <c r="A9925" t="s">
        <v>10</v>
      </c>
      <c r="B9925" t="s">
        <v>1158</v>
      </c>
      <c r="C9925" t="s">
        <v>108</v>
      </c>
      <c r="D9925" t="s">
        <v>13</v>
      </c>
      <c r="E9925" t="s">
        <v>14</v>
      </c>
      <c r="F9925" t="s">
        <v>26</v>
      </c>
      <c r="G9925" s="3">
        <v>45142.752372685187</v>
      </c>
      <c r="H9925" s="1">
        <v>230000</v>
      </c>
      <c r="I9925" t="s">
        <v>1814</v>
      </c>
      <c r="J9925" t="s">
        <v>28</v>
      </c>
    </row>
    <row r="9926" spans="1:10">
      <c r="A9926" t="s">
        <v>18</v>
      </c>
      <c r="B9926" t="s">
        <v>16996</v>
      </c>
      <c r="C9926" t="s">
        <v>16997</v>
      </c>
      <c r="D9926" t="s">
        <v>13</v>
      </c>
      <c r="E9926" t="s">
        <v>14</v>
      </c>
      <c r="F9926" t="s">
        <v>26</v>
      </c>
      <c r="G9926" s="3">
        <v>45041.750277777777</v>
      </c>
      <c r="H9926" s="1">
        <v>55000</v>
      </c>
      <c r="I9926" t="s">
        <v>7976</v>
      </c>
      <c r="J9926" t="s">
        <v>1560</v>
      </c>
    </row>
    <row r="9927" spans="1:10">
      <c r="A9927" t="s">
        <v>33</v>
      </c>
      <c r="B9927" t="s">
        <v>16998</v>
      </c>
      <c r="C9927" t="s">
        <v>461</v>
      </c>
      <c r="D9927" t="s">
        <v>13</v>
      </c>
      <c r="E9927" t="s">
        <v>14</v>
      </c>
      <c r="F9927" t="s">
        <v>26</v>
      </c>
      <c r="G9927" s="3">
        <v>45126.751331018517</v>
      </c>
      <c r="H9927" s="1">
        <v>106479</v>
      </c>
      <c r="I9927" t="s">
        <v>1022</v>
      </c>
      <c r="J9927" t="s">
        <v>16999</v>
      </c>
    </row>
    <row r="9928" spans="1:10">
      <c r="A9928" t="s">
        <v>212</v>
      </c>
      <c r="B9928" t="s">
        <v>17000</v>
      </c>
      <c r="C9928" t="s">
        <v>19</v>
      </c>
      <c r="D9928" t="s">
        <v>13</v>
      </c>
      <c r="E9928" t="s">
        <v>14</v>
      </c>
      <c r="F9928" t="s">
        <v>26</v>
      </c>
      <c r="G9928" s="3">
        <v>45107.789502314816</v>
      </c>
      <c r="H9928" s="1">
        <v>177283</v>
      </c>
      <c r="I9928" t="s">
        <v>7696</v>
      </c>
      <c r="J9928" t="s">
        <v>17001</v>
      </c>
    </row>
    <row r="9929" spans="1:10">
      <c r="A9929" t="s">
        <v>18</v>
      </c>
      <c r="B9929" t="s">
        <v>132</v>
      </c>
      <c r="C9929" t="s">
        <v>24</v>
      </c>
      <c r="D9929" t="s">
        <v>13</v>
      </c>
      <c r="E9929" t="s">
        <v>25</v>
      </c>
      <c r="F9929" t="s">
        <v>20</v>
      </c>
      <c r="G9929" s="3">
        <v>44981.786365740743</v>
      </c>
      <c r="H9929" s="1">
        <v>115000</v>
      </c>
      <c r="I9929" t="s">
        <v>17002</v>
      </c>
      <c r="J9929" t="s">
        <v>17003</v>
      </c>
    </row>
    <row r="9930" spans="1:10">
      <c r="A9930" t="s">
        <v>10</v>
      </c>
      <c r="B9930" t="s">
        <v>12897</v>
      </c>
      <c r="C9930" t="s">
        <v>24</v>
      </c>
      <c r="D9930" t="s">
        <v>13</v>
      </c>
      <c r="E9930" t="s">
        <v>25</v>
      </c>
      <c r="F9930" t="s">
        <v>26</v>
      </c>
      <c r="G9930" s="3">
        <v>45072.752488425926</v>
      </c>
      <c r="H9930" s="1">
        <v>150000</v>
      </c>
      <c r="I9930" t="s">
        <v>17004</v>
      </c>
      <c r="J9930" t="s">
        <v>7599</v>
      </c>
    </row>
    <row r="9931" spans="1:10">
      <c r="A9931" t="s">
        <v>10</v>
      </c>
      <c r="B9931" t="s">
        <v>17005</v>
      </c>
      <c r="C9931" t="s">
        <v>1074</v>
      </c>
      <c r="D9931" t="s">
        <v>13</v>
      </c>
      <c r="E9931" t="s">
        <v>14</v>
      </c>
      <c r="F9931" t="s">
        <v>26</v>
      </c>
      <c r="G9931" s="3">
        <v>45219.752581018518</v>
      </c>
      <c r="H9931" s="1">
        <v>65000</v>
      </c>
      <c r="I9931" t="s">
        <v>17006</v>
      </c>
      <c r="J9931" t="s">
        <v>17007</v>
      </c>
    </row>
    <row r="9932" spans="1:10">
      <c r="A9932" t="s">
        <v>212</v>
      </c>
      <c r="B9932" t="s">
        <v>212</v>
      </c>
      <c r="C9932" t="s">
        <v>2085</v>
      </c>
      <c r="D9932" t="s">
        <v>13</v>
      </c>
      <c r="E9932" t="s">
        <v>14</v>
      </c>
      <c r="F9932" t="s">
        <v>2086</v>
      </c>
      <c r="G9932" s="3">
        <v>45016.758981481478</v>
      </c>
      <c r="H9932" s="1">
        <v>157500</v>
      </c>
      <c r="I9932" t="s">
        <v>15417</v>
      </c>
      <c r="J9932" t="s">
        <v>17008</v>
      </c>
    </row>
    <row r="9933" spans="1:10">
      <c r="A9933" t="s">
        <v>10</v>
      </c>
      <c r="B9933" t="s">
        <v>10</v>
      </c>
      <c r="C9933" t="s">
        <v>24</v>
      </c>
      <c r="D9933" t="s">
        <v>13</v>
      </c>
      <c r="E9933" t="s">
        <v>25</v>
      </c>
      <c r="F9933" t="s">
        <v>26</v>
      </c>
      <c r="G9933" s="3">
        <v>44937.753784722219</v>
      </c>
      <c r="H9933" s="1">
        <v>105000</v>
      </c>
      <c r="I9933" t="s">
        <v>4784</v>
      </c>
      <c r="J9933" t="s">
        <v>4785</v>
      </c>
    </row>
    <row r="9934" spans="1:10">
      <c r="A9934" t="s">
        <v>212</v>
      </c>
      <c r="B9934" t="s">
        <v>17009</v>
      </c>
      <c r="C9934" t="s">
        <v>7904</v>
      </c>
      <c r="D9934" t="s">
        <v>13</v>
      </c>
      <c r="E9934" t="s">
        <v>14</v>
      </c>
      <c r="F9934" t="s">
        <v>26</v>
      </c>
      <c r="G9934" s="3">
        <v>45056.751643518517</v>
      </c>
      <c r="H9934" s="1">
        <v>146500</v>
      </c>
      <c r="I9934" t="s">
        <v>17010</v>
      </c>
      <c r="J9934" t="s">
        <v>17011</v>
      </c>
    </row>
    <row r="9935" spans="1:10">
      <c r="A9935" t="s">
        <v>10</v>
      </c>
      <c r="B9935" t="s">
        <v>10</v>
      </c>
      <c r="C9935" t="s">
        <v>550</v>
      </c>
      <c r="D9935" t="s">
        <v>111</v>
      </c>
      <c r="E9935" t="s">
        <v>14</v>
      </c>
      <c r="F9935" t="s">
        <v>26</v>
      </c>
      <c r="G9935" s="3">
        <v>45275.751331018517</v>
      </c>
      <c r="H9935" s="1">
        <v>107500</v>
      </c>
      <c r="I9935" t="s">
        <v>1765</v>
      </c>
      <c r="J9935" t="s">
        <v>17012</v>
      </c>
    </row>
    <row r="9936" spans="1:10">
      <c r="A9936" t="s">
        <v>33</v>
      </c>
      <c r="B9936" t="s">
        <v>33</v>
      </c>
      <c r="C9936" t="s">
        <v>592</v>
      </c>
      <c r="D9936" t="s">
        <v>13</v>
      </c>
      <c r="E9936" t="s">
        <v>14</v>
      </c>
      <c r="F9936" t="s">
        <v>26</v>
      </c>
      <c r="G9936" s="3">
        <v>45021.774224537039</v>
      </c>
      <c r="H9936" s="1">
        <v>72500</v>
      </c>
      <c r="I9936" t="s">
        <v>17013</v>
      </c>
      <c r="J9936" t="s">
        <v>17014</v>
      </c>
    </row>
    <row r="9937" spans="1:10">
      <c r="A9937" t="s">
        <v>10</v>
      </c>
      <c r="B9937" t="s">
        <v>17015</v>
      </c>
      <c r="C9937" t="s">
        <v>1926</v>
      </c>
      <c r="D9937" t="s">
        <v>13</v>
      </c>
      <c r="E9937" t="s">
        <v>14</v>
      </c>
      <c r="F9937" t="s">
        <v>26</v>
      </c>
      <c r="G9937" s="3">
        <v>45006.764560185184</v>
      </c>
      <c r="H9937" s="1">
        <v>113949</v>
      </c>
      <c r="I9937" t="s">
        <v>17016</v>
      </c>
      <c r="J9937" t="s">
        <v>1831</v>
      </c>
    </row>
    <row r="9938" spans="1:10">
      <c r="A9938" t="s">
        <v>18</v>
      </c>
      <c r="B9938" t="s">
        <v>17017</v>
      </c>
      <c r="C9938" t="s">
        <v>2774</v>
      </c>
      <c r="D9938" t="s">
        <v>13</v>
      </c>
      <c r="E9938" t="s">
        <v>14</v>
      </c>
      <c r="F9938" t="s">
        <v>2775</v>
      </c>
      <c r="G9938" s="3">
        <v>45156.787418981483</v>
      </c>
      <c r="H9938" s="1">
        <v>69300</v>
      </c>
      <c r="I9938" t="s">
        <v>2776</v>
      </c>
    </row>
    <row r="9939" spans="1:10">
      <c r="A9939" t="s">
        <v>10</v>
      </c>
      <c r="B9939" t="s">
        <v>17018</v>
      </c>
      <c r="C9939" t="s">
        <v>232</v>
      </c>
      <c r="D9939" t="s">
        <v>13</v>
      </c>
      <c r="E9939" t="s">
        <v>14</v>
      </c>
      <c r="F9939" t="s">
        <v>26</v>
      </c>
      <c r="G9939" s="3">
        <v>45287.750138888892</v>
      </c>
      <c r="H9939" s="1">
        <v>585000</v>
      </c>
      <c r="I9939" t="s">
        <v>17019</v>
      </c>
      <c r="J9939" t="s">
        <v>230</v>
      </c>
    </row>
    <row r="9940" spans="1:10">
      <c r="A9940" t="s">
        <v>10</v>
      </c>
      <c r="B9940" t="s">
        <v>7691</v>
      </c>
      <c r="C9940" t="s">
        <v>17020</v>
      </c>
      <c r="D9940" t="s">
        <v>13</v>
      </c>
      <c r="E9940" t="s">
        <v>14</v>
      </c>
      <c r="F9940" t="s">
        <v>26</v>
      </c>
      <c r="G9940" s="3">
        <v>45232.779282407406</v>
      </c>
      <c r="H9940" s="1">
        <v>109500</v>
      </c>
      <c r="I9940" t="s">
        <v>729</v>
      </c>
      <c r="J9940" t="s">
        <v>7692</v>
      </c>
    </row>
    <row r="9941" spans="1:10">
      <c r="A9941" t="s">
        <v>33</v>
      </c>
      <c r="B9941" t="s">
        <v>9785</v>
      </c>
      <c r="C9941" t="s">
        <v>680</v>
      </c>
      <c r="D9941" t="s">
        <v>13</v>
      </c>
      <c r="E9941" t="s">
        <v>14</v>
      </c>
      <c r="F9941" t="s">
        <v>681</v>
      </c>
      <c r="G9941" s="3">
        <v>44971.779722222222</v>
      </c>
      <c r="H9941" s="1">
        <v>111175</v>
      </c>
      <c r="I9941" t="s">
        <v>11178</v>
      </c>
      <c r="J9941" t="s">
        <v>17021</v>
      </c>
    </row>
    <row r="9942" spans="1:10">
      <c r="A9942" t="s">
        <v>33</v>
      </c>
      <c r="B9942" t="s">
        <v>33</v>
      </c>
      <c r="C9942" t="s">
        <v>10747</v>
      </c>
      <c r="D9942" t="s">
        <v>13</v>
      </c>
      <c r="E9942" t="s">
        <v>14</v>
      </c>
      <c r="F9942" t="s">
        <v>26</v>
      </c>
      <c r="G9942" s="3">
        <v>44995.750983796293</v>
      </c>
      <c r="H9942" s="1">
        <v>56250</v>
      </c>
      <c r="I9942" t="s">
        <v>88</v>
      </c>
      <c r="J9942" t="s">
        <v>17022</v>
      </c>
    </row>
    <row r="9943" spans="1:10">
      <c r="A9943" t="s">
        <v>33</v>
      </c>
      <c r="B9943" t="s">
        <v>33</v>
      </c>
      <c r="C9943" t="s">
        <v>2173</v>
      </c>
      <c r="D9943" t="s">
        <v>13</v>
      </c>
      <c r="E9943" t="s">
        <v>14</v>
      </c>
      <c r="F9943" t="s">
        <v>26</v>
      </c>
      <c r="G9943" s="3">
        <v>45035.750208333331</v>
      </c>
      <c r="H9943" s="1">
        <v>82500</v>
      </c>
      <c r="I9943" t="s">
        <v>2174</v>
      </c>
      <c r="J9943" t="s">
        <v>17023</v>
      </c>
    </row>
    <row r="9944" spans="1:10">
      <c r="A9944" t="s">
        <v>73</v>
      </c>
      <c r="B9944" t="s">
        <v>17024</v>
      </c>
      <c r="C9944" t="s">
        <v>24</v>
      </c>
      <c r="D9944" t="s">
        <v>13</v>
      </c>
      <c r="E9944" t="s">
        <v>25</v>
      </c>
      <c r="F9944" t="s">
        <v>608</v>
      </c>
      <c r="G9944" s="3">
        <v>45016.760162037041</v>
      </c>
      <c r="H9944" s="1">
        <v>165000</v>
      </c>
      <c r="I9944" t="s">
        <v>335</v>
      </c>
      <c r="J9944" t="s">
        <v>113</v>
      </c>
    </row>
    <row r="9945" spans="1:10">
      <c r="A9945" t="s">
        <v>10</v>
      </c>
      <c r="B9945" t="s">
        <v>7940</v>
      </c>
      <c r="C9945" t="s">
        <v>2261</v>
      </c>
      <c r="D9945" t="s">
        <v>13</v>
      </c>
      <c r="E9945" t="s">
        <v>14</v>
      </c>
      <c r="F9945" t="s">
        <v>26</v>
      </c>
      <c r="G9945" s="3">
        <v>45050.754895833335</v>
      </c>
      <c r="H9945" s="1">
        <v>85000</v>
      </c>
      <c r="I9945" t="s">
        <v>1613</v>
      </c>
      <c r="J9945" t="s">
        <v>17025</v>
      </c>
    </row>
    <row r="9946" spans="1:10">
      <c r="A9946" t="s">
        <v>77</v>
      </c>
      <c r="B9946" t="s">
        <v>17026</v>
      </c>
      <c r="C9946" t="s">
        <v>162</v>
      </c>
      <c r="D9946" t="s">
        <v>13</v>
      </c>
      <c r="E9946" t="s">
        <v>14</v>
      </c>
      <c r="F9946" t="s">
        <v>162</v>
      </c>
      <c r="G9946" s="3">
        <v>45270.759062500001</v>
      </c>
      <c r="H9946" s="1">
        <v>57600</v>
      </c>
      <c r="I9946" t="s">
        <v>17027</v>
      </c>
      <c r="J9946" t="s">
        <v>17028</v>
      </c>
    </row>
    <row r="9947" spans="1:10">
      <c r="A9947" t="s">
        <v>73</v>
      </c>
      <c r="B9947" t="s">
        <v>73</v>
      </c>
      <c r="C9947" t="s">
        <v>26</v>
      </c>
      <c r="D9947" t="s">
        <v>13</v>
      </c>
      <c r="E9947" t="s">
        <v>14</v>
      </c>
      <c r="F9947" t="s">
        <v>20</v>
      </c>
      <c r="G9947" s="3">
        <v>45168.783310185187</v>
      </c>
      <c r="H9947" s="1">
        <v>140000</v>
      </c>
      <c r="I9947" t="s">
        <v>653</v>
      </c>
      <c r="J9947" t="s">
        <v>3007</v>
      </c>
    </row>
    <row r="9948" spans="1:10">
      <c r="A9948" t="s">
        <v>33</v>
      </c>
      <c r="B9948" t="s">
        <v>17029</v>
      </c>
      <c r="C9948" t="s">
        <v>9299</v>
      </c>
      <c r="D9948" t="s">
        <v>13</v>
      </c>
      <c r="E9948" t="s">
        <v>14</v>
      </c>
      <c r="F9948" t="s">
        <v>26</v>
      </c>
      <c r="G9948" s="3">
        <v>45257.750243055554</v>
      </c>
      <c r="H9948" s="1">
        <v>97500</v>
      </c>
      <c r="I9948" t="s">
        <v>17030</v>
      </c>
      <c r="J9948" t="s">
        <v>17031</v>
      </c>
    </row>
    <row r="9949" spans="1:10">
      <c r="A9949" t="s">
        <v>33</v>
      </c>
      <c r="B9949" t="s">
        <v>33</v>
      </c>
      <c r="C9949" t="s">
        <v>26</v>
      </c>
      <c r="D9949" t="s">
        <v>13</v>
      </c>
      <c r="E9949" t="s">
        <v>14</v>
      </c>
      <c r="F9949" t="s">
        <v>26</v>
      </c>
      <c r="G9949" s="3">
        <v>45278.751979166664</v>
      </c>
      <c r="H9949" s="1">
        <v>151000</v>
      </c>
      <c r="I9949" t="s">
        <v>4995</v>
      </c>
    </row>
    <row r="9950" spans="1:10">
      <c r="A9950" t="s">
        <v>10</v>
      </c>
      <c r="B9950" t="s">
        <v>17032</v>
      </c>
      <c r="C9950" t="s">
        <v>24</v>
      </c>
      <c r="D9950" t="s">
        <v>13</v>
      </c>
      <c r="E9950" t="s">
        <v>25</v>
      </c>
      <c r="F9950" t="s">
        <v>26</v>
      </c>
      <c r="G9950" s="3">
        <v>45133.751828703702</v>
      </c>
      <c r="H9950" s="1">
        <v>127484.203125</v>
      </c>
      <c r="I9950" t="s">
        <v>17033</v>
      </c>
      <c r="J9950" t="s">
        <v>17034</v>
      </c>
    </row>
    <row r="9951" spans="1:10">
      <c r="A9951" t="s">
        <v>10</v>
      </c>
      <c r="B9951" t="s">
        <v>17035</v>
      </c>
      <c r="C9951" t="s">
        <v>75</v>
      </c>
      <c r="D9951" t="s">
        <v>13</v>
      </c>
      <c r="E9951" t="s">
        <v>14</v>
      </c>
      <c r="F9951" t="s">
        <v>26</v>
      </c>
      <c r="G9951" s="3">
        <v>44965.752615740741</v>
      </c>
      <c r="H9951" s="1">
        <v>155000</v>
      </c>
      <c r="I9951" t="s">
        <v>4833</v>
      </c>
      <c r="J9951" t="s">
        <v>17036</v>
      </c>
    </row>
    <row r="9952" spans="1:10">
      <c r="A9952" t="s">
        <v>33</v>
      </c>
      <c r="B9952" t="s">
        <v>17037</v>
      </c>
      <c r="C9952" t="s">
        <v>232</v>
      </c>
      <c r="D9952" t="s">
        <v>13</v>
      </c>
      <c r="E9952" t="s">
        <v>14</v>
      </c>
      <c r="F9952" t="s">
        <v>26</v>
      </c>
      <c r="G9952" s="3">
        <v>45239.7500462963</v>
      </c>
      <c r="H9952" s="1">
        <v>105000</v>
      </c>
      <c r="I9952" t="s">
        <v>17038</v>
      </c>
      <c r="J9952" t="s">
        <v>4561</v>
      </c>
    </row>
    <row r="9953" spans="1:10">
      <c r="A9953" t="s">
        <v>33</v>
      </c>
      <c r="B9953" t="s">
        <v>17039</v>
      </c>
      <c r="C9953" t="s">
        <v>75</v>
      </c>
      <c r="D9953" t="s">
        <v>13</v>
      </c>
      <c r="E9953" t="s">
        <v>14</v>
      </c>
      <c r="F9953" t="s">
        <v>26</v>
      </c>
      <c r="G9953" s="3">
        <v>45057.751030092593</v>
      </c>
      <c r="H9953" s="1">
        <v>100000</v>
      </c>
      <c r="I9953" t="s">
        <v>15839</v>
      </c>
      <c r="J9953" t="s">
        <v>7466</v>
      </c>
    </row>
    <row r="9954" spans="1:10">
      <c r="A9954" t="s">
        <v>73</v>
      </c>
      <c r="B9954" t="s">
        <v>2994</v>
      </c>
      <c r="C9954" t="s">
        <v>24</v>
      </c>
      <c r="D9954" t="s">
        <v>13</v>
      </c>
      <c r="E9954" t="s">
        <v>25</v>
      </c>
      <c r="F9954" t="s">
        <v>26</v>
      </c>
      <c r="G9954" s="3">
        <v>44957.815115740741</v>
      </c>
      <c r="H9954" s="1">
        <v>127500</v>
      </c>
      <c r="I9954" t="s">
        <v>17040</v>
      </c>
      <c r="J9954" t="s">
        <v>17041</v>
      </c>
    </row>
    <row r="9955" spans="1:10">
      <c r="A9955" t="s">
        <v>33</v>
      </c>
      <c r="B9955" t="s">
        <v>17042</v>
      </c>
      <c r="C9955" t="s">
        <v>119</v>
      </c>
      <c r="D9955" t="s">
        <v>13</v>
      </c>
      <c r="E9955" t="s">
        <v>14</v>
      </c>
      <c r="F9955" t="s">
        <v>26</v>
      </c>
      <c r="G9955" s="3">
        <v>45235.7502662037</v>
      </c>
      <c r="H9955" s="1">
        <v>75000</v>
      </c>
      <c r="I9955" t="s">
        <v>951</v>
      </c>
      <c r="J9955" t="s">
        <v>952</v>
      </c>
    </row>
    <row r="9956" spans="1:10">
      <c r="A9956" t="s">
        <v>33</v>
      </c>
      <c r="B9956" t="s">
        <v>17043</v>
      </c>
      <c r="C9956" t="s">
        <v>8148</v>
      </c>
      <c r="D9956" t="s">
        <v>13</v>
      </c>
      <c r="E9956" t="s">
        <v>14</v>
      </c>
      <c r="F9956" t="s">
        <v>26</v>
      </c>
      <c r="G9956" s="3">
        <v>44994.751932870371</v>
      </c>
      <c r="H9956" s="1">
        <v>55000</v>
      </c>
      <c r="I9956" t="s">
        <v>9326</v>
      </c>
      <c r="J9956" t="s">
        <v>9327</v>
      </c>
    </row>
    <row r="9957" spans="1:10">
      <c r="A9957" t="s">
        <v>33</v>
      </c>
      <c r="B9957" t="s">
        <v>15553</v>
      </c>
      <c r="C9957" t="s">
        <v>24</v>
      </c>
      <c r="D9957" t="s">
        <v>13</v>
      </c>
      <c r="E9957" t="s">
        <v>25</v>
      </c>
      <c r="F9957" t="s">
        <v>26</v>
      </c>
      <c r="G9957" s="3">
        <v>45141.7503125</v>
      </c>
      <c r="H9957" s="1">
        <v>80000</v>
      </c>
      <c r="I9957" t="s">
        <v>10824</v>
      </c>
      <c r="J9957" t="s">
        <v>10825</v>
      </c>
    </row>
    <row r="9958" spans="1:10">
      <c r="A9958" t="s">
        <v>212</v>
      </c>
      <c r="B9958" t="s">
        <v>5246</v>
      </c>
      <c r="C9958" t="s">
        <v>947</v>
      </c>
      <c r="D9958" t="s">
        <v>13</v>
      </c>
      <c r="E9958" t="s">
        <v>14</v>
      </c>
      <c r="F9958" t="s">
        <v>26</v>
      </c>
      <c r="G9958" s="3">
        <v>45090.752129629633</v>
      </c>
      <c r="H9958" s="1">
        <v>170000</v>
      </c>
      <c r="I9958" t="s">
        <v>5247</v>
      </c>
      <c r="J9958" t="s">
        <v>5248</v>
      </c>
    </row>
    <row r="9959" spans="1:10">
      <c r="A9959" t="s">
        <v>10</v>
      </c>
      <c r="B9959" t="s">
        <v>652</v>
      </c>
      <c r="C9959" t="s">
        <v>325</v>
      </c>
      <c r="D9959" t="s">
        <v>13</v>
      </c>
      <c r="E9959" t="s">
        <v>14</v>
      </c>
      <c r="F9959" t="s">
        <v>26</v>
      </c>
      <c r="G9959" s="3">
        <v>45056.752662037034</v>
      </c>
      <c r="H9959" s="1">
        <v>163000</v>
      </c>
      <c r="I9959" t="s">
        <v>1002</v>
      </c>
      <c r="J9959" t="s">
        <v>8857</v>
      </c>
    </row>
    <row r="9960" spans="1:10">
      <c r="A9960" t="s">
        <v>33</v>
      </c>
      <c r="B9960" t="s">
        <v>840</v>
      </c>
      <c r="C9960" t="s">
        <v>232</v>
      </c>
      <c r="D9960" t="s">
        <v>13</v>
      </c>
      <c r="E9960" t="s">
        <v>14</v>
      </c>
      <c r="F9960" t="s">
        <v>26</v>
      </c>
      <c r="G9960" s="3">
        <v>45225.750011574077</v>
      </c>
      <c r="H9960" s="1">
        <v>91000</v>
      </c>
      <c r="I9960" t="s">
        <v>17044</v>
      </c>
      <c r="J9960" t="s">
        <v>316</v>
      </c>
    </row>
    <row r="9961" spans="1:10">
      <c r="A9961" t="s">
        <v>152</v>
      </c>
      <c r="B9961" t="s">
        <v>17045</v>
      </c>
      <c r="C9961" t="s">
        <v>170</v>
      </c>
      <c r="D9961" t="s">
        <v>13</v>
      </c>
      <c r="E9961" t="s">
        <v>14</v>
      </c>
      <c r="F9961" t="s">
        <v>171</v>
      </c>
      <c r="G9961" s="3">
        <v>44959.758587962962</v>
      </c>
      <c r="H9961" s="1">
        <v>79200</v>
      </c>
      <c r="I9961" t="s">
        <v>7029</v>
      </c>
      <c r="J9961" t="s">
        <v>17046</v>
      </c>
    </row>
    <row r="9962" spans="1:10">
      <c r="A9962" t="s">
        <v>77</v>
      </c>
      <c r="B9962" t="s">
        <v>567</v>
      </c>
      <c r="C9962" t="s">
        <v>8815</v>
      </c>
      <c r="D9962" t="s">
        <v>13</v>
      </c>
      <c r="E9962" t="s">
        <v>14</v>
      </c>
      <c r="F9962" t="s">
        <v>20</v>
      </c>
      <c r="G9962" s="3">
        <v>45203.762118055558</v>
      </c>
      <c r="H9962" s="1">
        <v>70000</v>
      </c>
      <c r="I9962" t="s">
        <v>366</v>
      </c>
    </row>
    <row r="9963" spans="1:10">
      <c r="A9963" t="s">
        <v>10</v>
      </c>
      <c r="B9963" t="s">
        <v>10</v>
      </c>
      <c r="C9963" t="s">
        <v>1402</v>
      </c>
      <c r="D9963" t="s">
        <v>13</v>
      </c>
      <c r="E9963" t="s">
        <v>14</v>
      </c>
      <c r="F9963" t="s">
        <v>26</v>
      </c>
      <c r="G9963" s="3">
        <v>45106.800625000003</v>
      </c>
      <c r="H9963" s="1">
        <v>145000</v>
      </c>
      <c r="I9963" t="s">
        <v>2619</v>
      </c>
      <c r="J9963" t="s">
        <v>17047</v>
      </c>
    </row>
    <row r="9964" spans="1:10">
      <c r="A9964" t="s">
        <v>18</v>
      </c>
      <c r="B9964" t="s">
        <v>18</v>
      </c>
      <c r="C9964" t="s">
        <v>3714</v>
      </c>
      <c r="D9964" t="s">
        <v>13</v>
      </c>
      <c r="E9964" t="s">
        <v>14</v>
      </c>
      <c r="F9964" t="s">
        <v>26</v>
      </c>
      <c r="G9964" s="3">
        <v>44987.756180555552</v>
      </c>
      <c r="H9964" s="1">
        <v>80000</v>
      </c>
      <c r="I9964" t="s">
        <v>17048</v>
      </c>
      <c r="J9964" t="s">
        <v>17049</v>
      </c>
    </row>
    <row r="9965" spans="1:10">
      <c r="A9965" t="s">
        <v>10</v>
      </c>
      <c r="B9965" t="s">
        <v>17050</v>
      </c>
      <c r="C9965" t="s">
        <v>9538</v>
      </c>
      <c r="D9965" t="s">
        <v>100</v>
      </c>
      <c r="E9965" t="s">
        <v>14</v>
      </c>
      <c r="F9965" t="s">
        <v>314</v>
      </c>
      <c r="G9965" s="3">
        <v>45002.774456018517</v>
      </c>
      <c r="H9965" s="1">
        <v>44100</v>
      </c>
      <c r="I9965" t="s">
        <v>2783</v>
      </c>
      <c r="J9965" t="s">
        <v>17051</v>
      </c>
    </row>
    <row r="9966" spans="1:10">
      <c r="A9966" t="s">
        <v>33</v>
      </c>
      <c r="B9966" t="s">
        <v>33</v>
      </c>
      <c r="C9966" t="s">
        <v>232</v>
      </c>
      <c r="D9966" t="s">
        <v>13</v>
      </c>
      <c r="E9966" t="s">
        <v>14</v>
      </c>
      <c r="F9966" t="s">
        <v>26</v>
      </c>
      <c r="G9966" s="3">
        <v>45176.750011574077</v>
      </c>
      <c r="H9966" s="1">
        <v>93027</v>
      </c>
      <c r="I9966" t="s">
        <v>5776</v>
      </c>
      <c r="J9966" t="s">
        <v>17052</v>
      </c>
    </row>
    <row r="9967" spans="1:10">
      <c r="A9967" t="s">
        <v>212</v>
      </c>
      <c r="B9967" t="s">
        <v>212</v>
      </c>
      <c r="C9967" t="s">
        <v>26</v>
      </c>
      <c r="D9967" t="s">
        <v>13</v>
      </c>
      <c r="E9967" t="s">
        <v>14</v>
      </c>
      <c r="F9967" t="s">
        <v>20</v>
      </c>
      <c r="G9967" s="3">
        <v>45034.791446759256</v>
      </c>
      <c r="H9967" s="1">
        <v>157500</v>
      </c>
      <c r="I9967" t="s">
        <v>4977</v>
      </c>
      <c r="J9967" t="s">
        <v>4978</v>
      </c>
    </row>
    <row r="9968" spans="1:10">
      <c r="A9968" t="s">
        <v>18</v>
      </c>
      <c r="B9968" t="s">
        <v>17053</v>
      </c>
      <c r="C9968" t="s">
        <v>1291</v>
      </c>
      <c r="D9968" t="s">
        <v>13</v>
      </c>
      <c r="E9968" t="s">
        <v>14</v>
      </c>
      <c r="F9968" t="s">
        <v>26</v>
      </c>
      <c r="G9968" s="3">
        <v>45054.757800925923</v>
      </c>
      <c r="H9968" s="1">
        <v>135000</v>
      </c>
      <c r="I9968" t="s">
        <v>17054</v>
      </c>
    </row>
    <row r="9969" spans="1:10">
      <c r="A9969" t="s">
        <v>33</v>
      </c>
      <c r="B9969" t="s">
        <v>1843</v>
      </c>
      <c r="C9969" t="s">
        <v>24</v>
      </c>
      <c r="D9969" t="s">
        <v>13</v>
      </c>
      <c r="E9969" t="s">
        <v>25</v>
      </c>
      <c r="F9969" t="s">
        <v>26</v>
      </c>
      <c r="G9969" s="3">
        <v>44981.750636574077</v>
      </c>
      <c r="H9969" s="1">
        <v>52500</v>
      </c>
      <c r="I9969" t="s">
        <v>17055</v>
      </c>
      <c r="J9969" t="s">
        <v>17056</v>
      </c>
    </row>
    <row r="9970" spans="1:10">
      <c r="A9970" t="s">
        <v>33</v>
      </c>
      <c r="B9970" t="s">
        <v>17057</v>
      </c>
      <c r="C9970" t="s">
        <v>1018</v>
      </c>
      <c r="D9970" t="s">
        <v>13</v>
      </c>
      <c r="E9970" t="s">
        <v>14</v>
      </c>
      <c r="F9970" t="s">
        <v>26</v>
      </c>
      <c r="G9970" s="3">
        <v>45058.750185185185</v>
      </c>
      <c r="H9970" s="1">
        <v>131900</v>
      </c>
      <c r="I9970" t="s">
        <v>17058</v>
      </c>
    </row>
    <row r="9971" spans="1:10">
      <c r="A9971" t="s">
        <v>10</v>
      </c>
      <c r="B9971" t="s">
        <v>10</v>
      </c>
      <c r="C9971" t="s">
        <v>108</v>
      </c>
      <c r="D9971" t="s">
        <v>13</v>
      </c>
      <c r="E9971" t="s">
        <v>14</v>
      </c>
      <c r="F9971" t="s">
        <v>26</v>
      </c>
      <c r="G9971" s="3">
        <v>44989.753518518519</v>
      </c>
      <c r="H9971" s="1">
        <v>124350</v>
      </c>
      <c r="I9971" t="s">
        <v>2832</v>
      </c>
      <c r="J9971" t="s">
        <v>97</v>
      </c>
    </row>
    <row r="9972" spans="1:10">
      <c r="A9972" t="s">
        <v>18</v>
      </c>
      <c r="B9972" t="s">
        <v>470</v>
      </c>
      <c r="C9972" t="s">
        <v>136</v>
      </c>
      <c r="D9972" t="s">
        <v>13</v>
      </c>
      <c r="E9972" t="s">
        <v>14</v>
      </c>
      <c r="F9972" t="s">
        <v>26</v>
      </c>
      <c r="G9972" s="3">
        <v>45232.779594907406</v>
      </c>
      <c r="H9972" s="1">
        <v>135000</v>
      </c>
      <c r="I9972" t="s">
        <v>88</v>
      </c>
    </row>
    <row r="9973" spans="1:10">
      <c r="A9973" t="s">
        <v>33</v>
      </c>
      <c r="B9973" t="s">
        <v>17059</v>
      </c>
      <c r="C9973" t="s">
        <v>601</v>
      </c>
      <c r="D9973" t="s">
        <v>13</v>
      </c>
      <c r="E9973" t="s">
        <v>14</v>
      </c>
      <c r="F9973" t="s">
        <v>601</v>
      </c>
      <c r="G9973" s="3">
        <v>44974.778252314813</v>
      </c>
      <c r="H9973" s="1">
        <v>102500</v>
      </c>
      <c r="I9973" t="s">
        <v>17060</v>
      </c>
      <c r="J9973" t="s">
        <v>3496</v>
      </c>
    </row>
    <row r="9974" spans="1:10">
      <c r="A9974" t="s">
        <v>106</v>
      </c>
      <c r="B9974" t="s">
        <v>17061</v>
      </c>
      <c r="C9974" t="s">
        <v>75</v>
      </c>
      <c r="D9974" t="s">
        <v>13</v>
      </c>
      <c r="E9974" t="s">
        <v>14</v>
      </c>
      <c r="F9974" t="s">
        <v>26</v>
      </c>
      <c r="G9974" s="3">
        <v>45282.751574074071</v>
      </c>
      <c r="H9974" s="1">
        <v>200000</v>
      </c>
      <c r="I9974" t="s">
        <v>335</v>
      </c>
      <c r="J9974" t="s">
        <v>17062</v>
      </c>
    </row>
    <row r="9975" spans="1:10">
      <c r="A9975" t="s">
        <v>18</v>
      </c>
      <c r="B9975" t="s">
        <v>17063</v>
      </c>
      <c r="C9975" t="s">
        <v>24</v>
      </c>
      <c r="D9975" t="s">
        <v>13</v>
      </c>
      <c r="E9975" t="s">
        <v>25</v>
      </c>
      <c r="F9975" t="s">
        <v>608</v>
      </c>
      <c r="G9975" s="3">
        <v>44959.761250000003</v>
      </c>
      <c r="H9975" s="1">
        <v>80000</v>
      </c>
      <c r="I9975" t="s">
        <v>8241</v>
      </c>
      <c r="J9975" t="s">
        <v>17064</v>
      </c>
    </row>
    <row r="9976" spans="1:10">
      <c r="A9976" t="s">
        <v>10</v>
      </c>
      <c r="B9976" t="s">
        <v>12822</v>
      </c>
      <c r="C9976" t="s">
        <v>7635</v>
      </c>
      <c r="D9976" t="s">
        <v>13</v>
      </c>
      <c r="E9976" t="s">
        <v>14</v>
      </c>
      <c r="F9976" t="s">
        <v>26</v>
      </c>
      <c r="G9976" s="3">
        <v>44945.828344907408</v>
      </c>
      <c r="H9976" s="1">
        <v>165000</v>
      </c>
      <c r="I9976" t="s">
        <v>17065</v>
      </c>
      <c r="J9976" t="s">
        <v>613</v>
      </c>
    </row>
    <row r="9977" spans="1:10">
      <c r="A9977" t="s">
        <v>33</v>
      </c>
      <c r="B9977" t="s">
        <v>17066</v>
      </c>
      <c r="C9977" t="s">
        <v>201</v>
      </c>
      <c r="D9977" t="s">
        <v>13</v>
      </c>
      <c r="E9977" t="s">
        <v>14</v>
      </c>
      <c r="F9977" t="s">
        <v>26</v>
      </c>
      <c r="G9977" s="3">
        <v>44967.811435185184</v>
      </c>
      <c r="H9977" s="1">
        <v>100000</v>
      </c>
      <c r="I9977" t="s">
        <v>17067</v>
      </c>
      <c r="J9977" t="s">
        <v>17068</v>
      </c>
    </row>
    <row r="9978" spans="1:10">
      <c r="A9978" t="s">
        <v>18</v>
      </c>
      <c r="B9978" t="s">
        <v>18</v>
      </c>
      <c r="C9978" t="s">
        <v>157</v>
      </c>
      <c r="D9978" t="s">
        <v>13</v>
      </c>
      <c r="E9978" t="s">
        <v>14</v>
      </c>
      <c r="F9978" t="s">
        <v>26</v>
      </c>
      <c r="G9978" s="3">
        <v>45113.754340277781</v>
      </c>
      <c r="H9978" s="1">
        <v>105000</v>
      </c>
      <c r="I9978" t="s">
        <v>1156</v>
      </c>
      <c r="J9978" t="s">
        <v>5916</v>
      </c>
    </row>
    <row r="9979" spans="1:10">
      <c r="A9979" t="s">
        <v>18</v>
      </c>
      <c r="B9979" t="s">
        <v>18</v>
      </c>
      <c r="C9979" t="s">
        <v>26</v>
      </c>
      <c r="D9979" t="s">
        <v>13</v>
      </c>
      <c r="E9979" t="s">
        <v>14</v>
      </c>
      <c r="F9979" t="s">
        <v>26</v>
      </c>
      <c r="G9979" s="3">
        <v>45256.770810185182</v>
      </c>
      <c r="H9979" s="1">
        <v>100000</v>
      </c>
      <c r="I9979" t="s">
        <v>17069</v>
      </c>
      <c r="J9979" t="s">
        <v>17070</v>
      </c>
    </row>
    <row r="9980" spans="1:10">
      <c r="A9980" t="s">
        <v>10</v>
      </c>
      <c r="B9980" t="s">
        <v>10</v>
      </c>
      <c r="C9980" t="s">
        <v>684</v>
      </c>
      <c r="D9980" t="s">
        <v>13</v>
      </c>
      <c r="E9980" t="s">
        <v>14</v>
      </c>
      <c r="F9980" t="s">
        <v>209</v>
      </c>
      <c r="G9980" s="3">
        <v>44974.782083333332</v>
      </c>
      <c r="H9980" s="1">
        <v>131867</v>
      </c>
      <c r="I9980" t="s">
        <v>974</v>
      </c>
      <c r="J9980" t="s">
        <v>7420</v>
      </c>
    </row>
    <row r="9981" spans="1:10">
      <c r="A9981" t="s">
        <v>212</v>
      </c>
      <c r="B9981" t="s">
        <v>212</v>
      </c>
      <c r="C9981" t="s">
        <v>1794</v>
      </c>
      <c r="D9981" t="s">
        <v>13</v>
      </c>
      <c r="E9981" t="s">
        <v>14</v>
      </c>
      <c r="F9981" t="s">
        <v>694</v>
      </c>
      <c r="G9981" s="3">
        <v>45152.76321759259</v>
      </c>
      <c r="H9981" s="1">
        <v>157500</v>
      </c>
      <c r="I9981" t="s">
        <v>6381</v>
      </c>
      <c r="J9981" t="s">
        <v>295</v>
      </c>
    </row>
    <row r="9982" spans="1:10">
      <c r="A9982" t="s">
        <v>73</v>
      </c>
      <c r="B9982" t="s">
        <v>73</v>
      </c>
      <c r="C9982" t="s">
        <v>2086</v>
      </c>
      <c r="D9982" t="s">
        <v>1075</v>
      </c>
      <c r="E9982" t="s">
        <v>14</v>
      </c>
      <c r="F9982" t="s">
        <v>2086</v>
      </c>
      <c r="G9982" s="3">
        <v>45259.76090277778</v>
      </c>
      <c r="H9982" s="1">
        <v>155500</v>
      </c>
      <c r="I9982" t="s">
        <v>17071</v>
      </c>
      <c r="J9982" t="s">
        <v>17072</v>
      </c>
    </row>
    <row r="9983" spans="1:10">
      <c r="A9983" t="s">
        <v>152</v>
      </c>
      <c r="B9983" t="s">
        <v>17073</v>
      </c>
      <c r="C9983" t="s">
        <v>1026</v>
      </c>
      <c r="D9983" t="s">
        <v>13</v>
      </c>
      <c r="E9983" t="s">
        <v>14</v>
      </c>
      <c r="F9983" t="s">
        <v>1026</v>
      </c>
      <c r="G9983" s="3">
        <v>45233.763020833336</v>
      </c>
      <c r="H9983" s="1">
        <v>190000</v>
      </c>
      <c r="I9983" t="s">
        <v>10285</v>
      </c>
      <c r="J9983" t="s">
        <v>17074</v>
      </c>
    </row>
    <row r="9984" spans="1:10">
      <c r="A9984" t="s">
        <v>33</v>
      </c>
      <c r="B9984" t="s">
        <v>17075</v>
      </c>
      <c r="D9984" t="s">
        <v>13</v>
      </c>
      <c r="E9984" t="s">
        <v>14</v>
      </c>
      <c r="F9984" t="s">
        <v>26</v>
      </c>
      <c r="G9984" s="3">
        <v>45210.750034722223</v>
      </c>
      <c r="H9984" s="1">
        <v>70000</v>
      </c>
      <c r="I9984" t="s">
        <v>17076</v>
      </c>
    </row>
    <row r="9985" spans="1:10">
      <c r="A9985" t="s">
        <v>77</v>
      </c>
      <c r="B9985" t="s">
        <v>5986</v>
      </c>
      <c r="C9985" t="s">
        <v>24</v>
      </c>
      <c r="D9985" t="s">
        <v>13</v>
      </c>
      <c r="E9985" t="s">
        <v>25</v>
      </c>
      <c r="F9985" t="s">
        <v>26</v>
      </c>
      <c r="G9985" s="3">
        <v>45114.780266203707</v>
      </c>
      <c r="H9985" s="1">
        <v>124000</v>
      </c>
      <c r="I9985" t="s">
        <v>8771</v>
      </c>
    </row>
    <row r="9986" spans="1:10">
      <c r="A9986" t="s">
        <v>33</v>
      </c>
      <c r="B9986" t="s">
        <v>17077</v>
      </c>
      <c r="C9986" t="s">
        <v>325</v>
      </c>
      <c r="D9986" t="s">
        <v>13</v>
      </c>
      <c r="E9986" t="s">
        <v>14</v>
      </c>
      <c r="F9986" t="s">
        <v>26</v>
      </c>
      <c r="G9986" s="3">
        <v>45161.779479166667</v>
      </c>
      <c r="H9986" s="1">
        <v>130250</v>
      </c>
      <c r="I9986" t="s">
        <v>1002</v>
      </c>
      <c r="J9986" t="s">
        <v>6223</v>
      </c>
    </row>
    <row r="9987" spans="1:10">
      <c r="A9987" t="s">
        <v>10</v>
      </c>
      <c r="B9987" t="s">
        <v>10</v>
      </c>
      <c r="C9987" t="s">
        <v>6367</v>
      </c>
      <c r="D9987" t="s">
        <v>13</v>
      </c>
      <c r="E9987" t="s">
        <v>14</v>
      </c>
      <c r="F9987" t="s">
        <v>26</v>
      </c>
      <c r="G9987" s="3">
        <v>45184.788553240738</v>
      </c>
      <c r="H9987" s="1">
        <v>127256.0625</v>
      </c>
      <c r="I9987" t="s">
        <v>17078</v>
      </c>
      <c r="J9987" t="s">
        <v>15797</v>
      </c>
    </row>
    <row r="9988" spans="1:10">
      <c r="A9988" t="s">
        <v>106</v>
      </c>
      <c r="B9988" t="s">
        <v>17079</v>
      </c>
      <c r="C9988" t="s">
        <v>24</v>
      </c>
      <c r="D9988" t="s">
        <v>13</v>
      </c>
      <c r="E9988" t="s">
        <v>25</v>
      </c>
      <c r="F9988" t="s">
        <v>26</v>
      </c>
      <c r="G9988" s="3">
        <v>45074.751909722225</v>
      </c>
      <c r="H9988" s="1">
        <v>155000</v>
      </c>
      <c r="I9988" t="s">
        <v>10788</v>
      </c>
      <c r="J9988" t="s">
        <v>17080</v>
      </c>
    </row>
    <row r="9989" spans="1:10">
      <c r="A9989" t="s">
        <v>73</v>
      </c>
      <c r="B9989" t="s">
        <v>17081</v>
      </c>
      <c r="C9989" t="s">
        <v>662</v>
      </c>
      <c r="D9989" t="s">
        <v>13</v>
      </c>
      <c r="E9989" t="s">
        <v>14</v>
      </c>
      <c r="F9989" t="s">
        <v>26</v>
      </c>
      <c r="G9989" s="3">
        <v>44981.753472222219</v>
      </c>
      <c r="H9989" s="1">
        <v>170000</v>
      </c>
      <c r="I9989" t="s">
        <v>11058</v>
      </c>
      <c r="J9989" t="s">
        <v>17082</v>
      </c>
    </row>
    <row r="9990" spans="1:10">
      <c r="A9990" t="s">
        <v>33</v>
      </c>
      <c r="B9990" t="s">
        <v>17083</v>
      </c>
      <c r="C9990" t="s">
        <v>24</v>
      </c>
      <c r="D9990" t="s">
        <v>13</v>
      </c>
      <c r="E9990" t="s">
        <v>25</v>
      </c>
      <c r="F9990" t="s">
        <v>20</v>
      </c>
      <c r="G9990" s="3">
        <v>44999.787372685183</v>
      </c>
      <c r="H9990" s="1">
        <v>85000</v>
      </c>
      <c r="I9990" t="s">
        <v>17084</v>
      </c>
      <c r="J9990" t="s">
        <v>17085</v>
      </c>
    </row>
    <row r="9991" spans="1:10">
      <c r="A9991" t="s">
        <v>10</v>
      </c>
      <c r="B9991" t="s">
        <v>10</v>
      </c>
      <c r="C9991" t="s">
        <v>24</v>
      </c>
      <c r="D9991" t="s">
        <v>100</v>
      </c>
      <c r="E9991" t="s">
        <v>25</v>
      </c>
      <c r="F9991" t="s">
        <v>26</v>
      </c>
      <c r="G9991" s="3">
        <v>45099.752800925926</v>
      </c>
      <c r="H9991" s="1">
        <v>78458.046875</v>
      </c>
      <c r="I9991" t="s">
        <v>17086</v>
      </c>
      <c r="J9991" t="s">
        <v>17087</v>
      </c>
    </row>
    <row r="9992" spans="1:10">
      <c r="A9992" t="s">
        <v>33</v>
      </c>
      <c r="B9992" t="s">
        <v>33</v>
      </c>
      <c r="C9992" t="s">
        <v>1405</v>
      </c>
      <c r="D9992" t="s">
        <v>13</v>
      </c>
      <c r="E9992" t="s">
        <v>14</v>
      </c>
      <c r="F9992" t="s">
        <v>26</v>
      </c>
      <c r="G9992" s="3">
        <v>45054.750173611108</v>
      </c>
      <c r="H9992" s="1">
        <v>70000</v>
      </c>
      <c r="I9992" t="s">
        <v>17088</v>
      </c>
      <c r="J9992" t="s">
        <v>17089</v>
      </c>
    </row>
    <row r="9993" spans="1:10">
      <c r="A9993" t="s">
        <v>33</v>
      </c>
      <c r="B9993" t="s">
        <v>17090</v>
      </c>
      <c r="C9993" t="s">
        <v>2129</v>
      </c>
      <c r="D9993" t="s">
        <v>13</v>
      </c>
      <c r="E9993" t="s">
        <v>14</v>
      </c>
      <c r="F9993" t="s">
        <v>26</v>
      </c>
      <c r="G9993" s="3">
        <v>45187.750578703701</v>
      </c>
      <c r="H9993" s="1">
        <v>65000</v>
      </c>
      <c r="I9993" t="s">
        <v>17091</v>
      </c>
      <c r="J9993" t="s">
        <v>230</v>
      </c>
    </row>
    <row r="9994" spans="1:10">
      <c r="A9994" t="s">
        <v>73</v>
      </c>
      <c r="B9994" t="s">
        <v>73</v>
      </c>
      <c r="C9994" t="s">
        <v>24</v>
      </c>
      <c r="D9994" t="s">
        <v>13</v>
      </c>
      <c r="E9994" t="s">
        <v>25</v>
      </c>
      <c r="F9994" t="s">
        <v>26</v>
      </c>
      <c r="G9994" s="3">
        <v>45035.755648148152</v>
      </c>
      <c r="H9994" s="1">
        <v>162500</v>
      </c>
      <c r="I9994" t="s">
        <v>1397</v>
      </c>
      <c r="J9994" t="s">
        <v>17092</v>
      </c>
    </row>
    <row r="9995" spans="1:10">
      <c r="A9995" t="s">
        <v>10</v>
      </c>
      <c r="B9995" t="s">
        <v>652</v>
      </c>
      <c r="C9995" t="s">
        <v>189</v>
      </c>
      <c r="D9995" t="s">
        <v>13</v>
      </c>
      <c r="E9995" t="s">
        <v>14</v>
      </c>
      <c r="F9995" t="s">
        <v>190</v>
      </c>
      <c r="G9995" s="3">
        <v>45062.781076388892</v>
      </c>
      <c r="H9995" s="1">
        <v>192000</v>
      </c>
      <c r="I9995" t="s">
        <v>10872</v>
      </c>
    </row>
    <row r="9996" spans="1:10">
      <c r="A9996" t="s">
        <v>18</v>
      </c>
      <c r="B9996" t="s">
        <v>18</v>
      </c>
      <c r="C9996" t="s">
        <v>358</v>
      </c>
      <c r="D9996" t="s">
        <v>13</v>
      </c>
      <c r="E9996" t="s">
        <v>14</v>
      </c>
      <c r="F9996" t="s">
        <v>26</v>
      </c>
      <c r="G9996" s="3">
        <v>45140.756886574076</v>
      </c>
      <c r="H9996" s="1">
        <v>100000</v>
      </c>
      <c r="I9996" t="s">
        <v>17093</v>
      </c>
      <c r="J9996" t="s">
        <v>17094</v>
      </c>
    </row>
    <row r="9997" spans="1:10">
      <c r="A9997" t="s">
        <v>212</v>
      </c>
      <c r="B9997" t="s">
        <v>17095</v>
      </c>
      <c r="C9997" t="s">
        <v>24</v>
      </c>
      <c r="D9997" t="s">
        <v>13</v>
      </c>
      <c r="E9997" t="s">
        <v>25</v>
      </c>
      <c r="F9997" t="s">
        <v>26</v>
      </c>
      <c r="G9997" s="3">
        <v>44974.753159722219</v>
      </c>
      <c r="H9997" s="1">
        <v>167500</v>
      </c>
      <c r="I9997" t="s">
        <v>3267</v>
      </c>
      <c r="J9997" t="s">
        <v>17096</v>
      </c>
    </row>
    <row r="9998" spans="1:10">
      <c r="A9998" t="s">
        <v>152</v>
      </c>
      <c r="B9998" t="s">
        <v>17097</v>
      </c>
      <c r="C9998" t="s">
        <v>7057</v>
      </c>
      <c r="D9998" t="s">
        <v>13</v>
      </c>
      <c r="E9998" t="s">
        <v>14</v>
      </c>
      <c r="F9998" t="s">
        <v>940</v>
      </c>
      <c r="G9998" s="3">
        <v>45175.776736111111</v>
      </c>
      <c r="H9998" s="1">
        <v>90670</v>
      </c>
      <c r="I9998" t="s">
        <v>16769</v>
      </c>
      <c r="J9998" t="s">
        <v>16770</v>
      </c>
    </row>
    <row r="9999" spans="1:10">
      <c r="A9999" t="s">
        <v>18</v>
      </c>
      <c r="B9999" t="s">
        <v>924</v>
      </c>
      <c r="C9999" t="s">
        <v>5787</v>
      </c>
      <c r="D9999" t="s">
        <v>13</v>
      </c>
      <c r="E9999" t="s">
        <v>14</v>
      </c>
      <c r="F9999" t="s">
        <v>26</v>
      </c>
      <c r="G9999" s="3">
        <v>44958.784189814818</v>
      </c>
      <c r="H9999" s="1">
        <v>65000</v>
      </c>
      <c r="I9999" t="s">
        <v>65</v>
      </c>
      <c r="J9999" t="s">
        <v>17098</v>
      </c>
    </row>
    <row r="10000" spans="1:10">
      <c r="A10000" t="s">
        <v>152</v>
      </c>
      <c r="B10000" t="s">
        <v>152</v>
      </c>
      <c r="C10000" t="s">
        <v>24</v>
      </c>
      <c r="D10000" t="s">
        <v>13</v>
      </c>
      <c r="E10000" t="s">
        <v>25</v>
      </c>
      <c r="F10000" t="s">
        <v>26</v>
      </c>
      <c r="G10000" s="3">
        <v>44973.774155092593</v>
      </c>
      <c r="H10000" s="1">
        <v>170000</v>
      </c>
      <c r="I10000" t="s">
        <v>13518</v>
      </c>
      <c r="J10000" t="s">
        <v>17099</v>
      </c>
    </row>
    <row r="10001" spans="1:10">
      <c r="A10001" t="s">
        <v>33</v>
      </c>
      <c r="B10001" t="s">
        <v>33</v>
      </c>
      <c r="C10001" t="s">
        <v>276</v>
      </c>
      <c r="D10001" t="s">
        <v>13</v>
      </c>
      <c r="E10001" t="s">
        <v>14</v>
      </c>
      <c r="F10001" t="s">
        <v>26</v>
      </c>
      <c r="G10001" s="3">
        <v>45084.750162037039</v>
      </c>
      <c r="H10001" s="1">
        <v>80000</v>
      </c>
      <c r="I10001" t="s">
        <v>17100</v>
      </c>
      <c r="J10001" t="s">
        <v>17101</v>
      </c>
    </row>
    <row r="10002" spans="1:10">
      <c r="A10002" t="s">
        <v>135</v>
      </c>
      <c r="B10002" t="s">
        <v>135</v>
      </c>
      <c r="C10002" t="s">
        <v>243</v>
      </c>
      <c r="D10002" t="s">
        <v>13</v>
      </c>
      <c r="E10002" t="s">
        <v>14</v>
      </c>
      <c r="F10002" t="s">
        <v>26</v>
      </c>
      <c r="G10002" s="3">
        <v>45055.752789351849</v>
      </c>
      <c r="H10002" s="1">
        <v>105000</v>
      </c>
      <c r="I10002" t="s">
        <v>17102</v>
      </c>
      <c r="J10002" t="s">
        <v>17103</v>
      </c>
    </row>
    <row r="10003" spans="1:10">
      <c r="A10003" t="s">
        <v>18</v>
      </c>
      <c r="B10003" t="s">
        <v>188</v>
      </c>
      <c r="C10003" t="s">
        <v>24</v>
      </c>
      <c r="D10003" t="s">
        <v>13</v>
      </c>
      <c r="E10003" t="s">
        <v>25</v>
      </c>
      <c r="F10003" t="s">
        <v>26</v>
      </c>
      <c r="G10003" s="3">
        <v>45035.813680555555</v>
      </c>
      <c r="H10003" s="1">
        <v>147500</v>
      </c>
      <c r="I10003" t="s">
        <v>17104</v>
      </c>
      <c r="J10003" t="s">
        <v>17105</v>
      </c>
    </row>
    <row r="10004" spans="1:10">
      <c r="A10004" t="s">
        <v>33</v>
      </c>
      <c r="B10004" t="s">
        <v>17106</v>
      </c>
      <c r="C10004" t="s">
        <v>136</v>
      </c>
      <c r="D10004" t="s">
        <v>13</v>
      </c>
      <c r="E10004" t="s">
        <v>14</v>
      </c>
      <c r="F10004" t="s">
        <v>26</v>
      </c>
      <c r="G10004" s="3">
        <v>45125.750821759262</v>
      </c>
      <c r="H10004" s="1">
        <v>85000</v>
      </c>
      <c r="I10004" t="s">
        <v>1909</v>
      </c>
      <c r="J10004" t="s">
        <v>17107</v>
      </c>
    </row>
    <row r="10005" spans="1:10">
      <c r="A10005" t="s">
        <v>212</v>
      </c>
      <c r="B10005" t="s">
        <v>17108</v>
      </c>
      <c r="C10005" t="s">
        <v>24</v>
      </c>
      <c r="D10005" t="s">
        <v>13</v>
      </c>
      <c r="E10005" t="s">
        <v>25</v>
      </c>
      <c r="F10005" t="s">
        <v>20</v>
      </c>
      <c r="G10005" s="3">
        <v>45195.76253472222</v>
      </c>
      <c r="H10005" s="1">
        <v>220000</v>
      </c>
      <c r="I10005" t="s">
        <v>5116</v>
      </c>
      <c r="J10005" t="s">
        <v>17109</v>
      </c>
    </row>
    <row r="10006" spans="1:10">
      <c r="A10006" t="s">
        <v>10</v>
      </c>
      <c r="B10006" t="s">
        <v>3738</v>
      </c>
      <c r="C10006" t="s">
        <v>4468</v>
      </c>
      <c r="D10006" t="s">
        <v>13</v>
      </c>
      <c r="E10006" t="s">
        <v>14</v>
      </c>
      <c r="F10006" t="s">
        <v>1891</v>
      </c>
      <c r="G10006" s="3">
        <v>44960.784930555557</v>
      </c>
      <c r="H10006" s="1">
        <v>132500</v>
      </c>
      <c r="I10006" t="s">
        <v>974</v>
      </c>
      <c r="J10006" t="s">
        <v>17110</v>
      </c>
    </row>
    <row r="10007" spans="1:10">
      <c r="A10007" t="s">
        <v>33</v>
      </c>
      <c r="B10007" t="s">
        <v>33</v>
      </c>
      <c r="C10007" t="s">
        <v>13263</v>
      </c>
      <c r="D10007" t="s">
        <v>13</v>
      </c>
      <c r="E10007" t="s">
        <v>14</v>
      </c>
      <c r="F10007" t="s">
        <v>26</v>
      </c>
      <c r="G10007" s="3">
        <v>45201.768807870372</v>
      </c>
      <c r="H10007" s="1">
        <v>95000</v>
      </c>
      <c r="I10007" t="s">
        <v>17111</v>
      </c>
      <c r="J10007" t="s">
        <v>17112</v>
      </c>
    </row>
    <row r="10008" spans="1:10">
      <c r="A10008" t="s">
        <v>33</v>
      </c>
      <c r="B10008" t="s">
        <v>33</v>
      </c>
      <c r="C10008" t="s">
        <v>26</v>
      </c>
      <c r="D10008" t="s">
        <v>13</v>
      </c>
      <c r="E10008" t="s">
        <v>14</v>
      </c>
      <c r="F10008" t="s">
        <v>26</v>
      </c>
      <c r="G10008" s="3">
        <v>45283.752870370372</v>
      </c>
      <c r="H10008" s="1">
        <v>75000</v>
      </c>
      <c r="I10008" t="s">
        <v>17113</v>
      </c>
      <c r="J10008" t="s">
        <v>17114</v>
      </c>
    </row>
    <row r="10009" spans="1:10">
      <c r="A10009" t="s">
        <v>10</v>
      </c>
      <c r="B10009" t="s">
        <v>10</v>
      </c>
      <c r="C10009" t="s">
        <v>24</v>
      </c>
      <c r="D10009" t="s">
        <v>13</v>
      </c>
      <c r="E10009" t="s">
        <v>25</v>
      </c>
      <c r="F10009" t="s">
        <v>20</v>
      </c>
      <c r="G10009" s="3">
        <v>45272.789525462962</v>
      </c>
      <c r="H10009" s="1">
        <v>90000</v>
      </c>
      <c r="I10009" t="s">
        <v>17115</v>
      </c>
      <c r="J10009" t="s">
        <v>17116</v>
      </c>
    </row>
    <row r="10010" spans="1:10">
      <c r="A10010" t="s">
        <v>33</v>
      </c>
      <c r="B10010" t="s">
        <v>17117</v>
      </c>
      <c r="C10010" t="s">
        <v>1503</v>
      </c>
      <c r="D10010" t="s">
        <v>13</v>
      </c>
      <c r="E10010" t="s">
        <v>14</v>
      </c>
      <c r="F10010" t="s">
        <v>26</v>
      </c>
      <c r="G10010" s="3">
        <v>45155.750358796293</v>
      </c>
      <c r="H10010" s="1">
        <v>112500</v>
      </c>
      <c r="I10010" t="s">
        <v>17118</v>
      </c>
      <c r="J10010" t="s">
        <v>17119</v>
      </c>
    </row>
    <row r="10011" spans="1:10">
      <c r="A10011" t="s">
        <v>10</v>
      </c>
      <c r="B10011" t="s">
        <v>17120</v>
      </c>
      <c r="C10011" t="s">
        <v>1740</v>
      </c>
      <c r="D10011" t="s">
        <v>13</v>
      </c>
      <c r="E10011" t="s">
        <v>14</v>
      </c>
      <c r="F10011" t="s">
        <v>314</v>
      </c>
      <c r="G10011" s="3">
        <v>45117.778391203705</v>
      </c>
      <c r="H10011" s="1">
        <v>70000</v>
      </c>
      <c r="I10011" t="s">
        <v>1741</v>
      </c>
      <c r="J10011" t="s">
        <v>17121</v>
      </c>
    </row>
    <row r="10012" spans="1:10">
      <c r="A10012" t="s">
        <v>18</v>
      </c>
      <c r="B10012" t="s">
        <v>18</v>
      </c>
      <c r="C10012" t="s">
        <v>24</v>
      </c>
      <c r="D10012" t="s">
        <v>13</v>
      </c>
      <c r="E10012" t="s">
        <v>25</v>
      </c>
      <c r="F10012" t="s">
        <v>26</v>
      </c>
      <c r="G10012" s="3">
        <v>44948.75545138889</v>
      </c>
      <c r="H10012" s="1">
        <v>180000</v>
      </c>
      <c r="I10012" t="s">
        <v>17122</v>
      </c>
      <c r="J10012" t="s">
        <v>17123</v>
      </c>
    </row>
    <row r="10013" spans="1:10">
      <c r="A10013" t="s">
        <v>10</v>
      </c>
      <c r="B10013" t="s">
        <v>17124</v>
      </c>
      <c r="C10013" t="s">
        <v>189</v>
      </c>
      <c r="D10013" t="s">
        <v>13</v>
      </c>
      <c r="E10013" t="s">
        <v>14</v>
      </c>
      <c r="F10013" t="s">
        <v>190</v>
      </c>
      <c r="G10013" s="3">
        <v>44970.794166666667</v>
      </c>
      <c r="H10013" s="1">
        <v>72000</v>
      </c>
      <c r="I10013" t="s">
        <v>11705</v>
      </c>
      <c r="J10013" t="s">
        <v>316</v>
      </c>
    </row>
    <row r="10014" spans="1:10">
      <c r="A10014" t="s">
        <v>33</v>
      </c>
      <c r="B10014" t="s">
        <v>17125</v>
      </c>
      <c r="C10014" t="s">
        <v>10847</v>
      </c>
      <c r="D10014" t="s">
        <v>13</v>
      </c>
      <c r="E10014" t="s">
        <v>14</v>
      </c>
      <c r="F10014" t="s">
        <v>26</v>
      </c>
      <c r="G10014" s="3">
        <v>45178.750590277778</v>
      </c>
      <c r="H10014" s="1">
        <v>114150</v>
      </c>
      <c r="I10014" t="s">
        <v>14974</v>
      </c>
      <c r="J10014" t="s">
        <v>17126</v>
      </c>
    </row>
    <row r="10015" spans="1:10">
      <c r="A10015" t="s">
        <v>33</v>
      </c>
      <c r="B10015" t="s">
        <v>17127</v>
      </c>
      <c r="C10015" t="s">
        <v>557</v>
      </c>
      <c r="D10015" t="s">
        <v>13</v>
      </c>
      <c r="E10015" t="s">
        <v>14</v>
      </c>
      <c r="F10015" t="s">
        <v>26</v>
      </c>
      <c r="G10015" s="3">
        <v>45145.813287037039</v>
      </c>
      <c r="H10015" s="1">
        <v>45530</v>
      </c>
      <c r="I10015" t="s">
        <v>3409</v>
      </c>
    </row>
    <row r="10016" spans="1:10">
      <c r="A10016" t="s">
        <v>10</v>
      </c>
      <c r="B10016" t="s">
        <v>17128</v>
      </c>
      <c r="C10016" t="s">
        <v>4885</v>
      </c>
      <c r="D10016" t="s">
        <v>13</v>
      </c>
      <c r="E10016" t="s">
        <v>14</v>
      </c>
      <c r="F10016" t="s">
        <v>20</v>
      </c>
      <c r="G10016" s="3">
        <v>45028.791412037041</v>
      </c>
      <c r="H10016" s="1">
        <v>140000</v>
      </c>
      <c r="I10016" t="s">
        <v>13813</v>
      </c>
      <c r="J10016" t="s">
        <v>17129</v>
      </c>
    </row>
    <row r="10017" spans="1:10">
      <c r="A10017" t="s">
        <v>212</v>
      </c>
      <c r="B10017" t="s">
        <v>17130</v>
      </c>
      <c r="C10017" t="s">
        <v>19</v>
      </c>
      <c r="D10017" t="s">
        <v>13</v>
      </c>
      <c r="E10017" t="s">
        <v>14</v>
      </c>
      <c r="F10017" t="s">
        <v>26</v>
      </c>
      <c r="G10017" s="3">
        <v>45156.752233796295</v>
      </c>
      <c r="H10017" s="1">
        <v>105151.5</v>
      </c>
      <c r="I10017" t="s">
        <v>6758</v>
      </c>
      <c r="J10017" t="s">
        <v>6759</v>
      </c>
    </row>
    <row r="10018" spans="1:10">
      <c r="A10018" t="s">
        <v>106</v>
      </c>
      <c r="B10018" t="s">
        <v>17131</v>
      </c>
      <c r="C10018" t="s">
        <v>17132</v>
      </c>
      <c r="D10018" t="s">
        <v>13</v>
      </c>
      <c r="E10018" t="s">
        <v>14</v>
      </c>
      <c r="F10018" t="s">
        <v>827</v>
      </c>
      <c r="G10018" s="3">
        <v>45035.798576388886</v>
      </c>
      <c r="H10018" s="1">
        <v>117500</v>
      </c>
      <c r="I10018" t="s">
        <v>88</v>
      </c>
      <c r="J10018" t="s">
        <v>544</v>
      </c>
    </row>
    <row r="10019" spans="1:10">
      <c r="A10019" t="s">
        <v>10</v>
      </c>
      <c r="B10019" t="s">
        <v>10</v>
      </c>
      <c r="C10019" t="s">
        <v>434</v>
      </c>
      <c r="D10019" t="s">
        <v>7604</v>
      </c>
      <c r="E10019" t="s">
        <v>14</v>
      </c>
      <c r="F10019" t="s">
        <v>20</v>
      </c>
      <c r="G10019" s="3">
        <v>45256.788854166669</v>
      </c>
      <c r="H10019" s="1">
        <v>75000</v>
      </c>
      <c r="I10019" t="s">
        <v>17133</v>
      </c>
      <c r="J10019" t="s">
        <v>1643</v>
      </c>
    </row>
    <row r="10020" spans="1:10">
      <c r="A10020" t="s">
        <v>33</v>
      </c>
      <c r="B10020" t="s">
        <v>17134</v>
      </c>
      <c r="C10020" t="s">
        <v>1402</v>
      </c>
      <c r="D10020" t="s">
        <v>13</v>
      </c>
      <c r="E10020" t="s">
        <v>14</v>
      </c>
      <c r="F10020" t="s">
        <v>26</v>
      </c>
      <c r="G10020" s="3">
        <v>44957.7500462963</v>
      </c>
      <c r="H10020" s="1">
        <v>94500</v>
      </c>
      <c r="I10020" t="s">
        <v>17135</v>
      </c>
      <c r="J10020" t="s">
        <v>17136</v>
      </c>
    </row>
    <row r="10021" spans="1:10">
      <c r="A10021" t="s">
        <v>152</v>
      </c>
      <c r="B10021" t="s">
        <v>1216</v>
      </c>
      <c r="C10021" t="s">
        <v>170</v>
      </c>
      <c r="D10021" t="s">
        <v>13</v>
      </c>
      <c r="E10021" t="s">
        <v>14</v>
      </c>
      <c r="F10021" t="s">
        <v>171</v>
      </c>
      <c r="G10021" s="3">
        <v>45126.758449074077</v>
      </c>
      <c r="H10021" s="1">
        <v>166000</v>
      </c>
      <c r="I10021" t="s">
        <v>11802</v>
      </c>
      <c r="J10021" t="s">
        <v>17137</v>
      </c>
    </row>
    <row r="10022" spans="1:10">
      <c r="A10022" t="s">
        <v>135</v>
      </c>
      <c r="B10022" t="s">
        <v>17138</v>
      </c>
      <c r="C10022" t="s">
        <v>119</v>
      </c>
      <c r="D10022" t="s">
        <v>13</v>
      </c>
      <c r="E10022" t="s">
        <v>14</v>
      </c>
      <c r="F10022" t="s">
        <v>26</v>
      </c>
      <c r="G10022" s="3">
        <v>45215.750196759262</v>
      </c>
      <c r="H10022" s="1">
        <v>145000</v>
      </c>
      <c r="I10022" t="s">
        <v>17139</v>
      </c>
      <c r="J10022" t="s">
        <v>17140</v>
      </c>
    </row>
    <row r="10023" spans="1:10">
      <c r="A10023" t="s">
        <v>212</v>
      </c>
      <c r="B10023" t="s">
        <v>212</v>
      </c>
      <c r="C10023" t="s">
        <v>3478</v>
      </c>
      <c r="D10023" t="s">
        <v>13</v>
      </c>
      <c r="E10023" t="s">
        <v>14</v>
      </c>
      <c r="F10023" t="s">
        <v>26</v>
      </c>
      <c r="G10023" s="3">
        <v>45061.752222222225</v>
      </c>
      <c r="H10023" s="1">
        <v>165000</v>
      </c>
      <c r="I10023" t="s">
        <v>17141</v>
      </c>
      <c r="J10023" t="s">
        <v>17142</v>
      </c>
    </row>
    <row r="10024" spans="1:10">
      <c r="A10024" t="s">
        <v>18</v>
      </c>
      <c r="B10024" t="s">
        <v>924</v>
      </c>
      <c r="C10024" t="s">
        <v>1259</v>
      </c>
      <c r="D10024" t="s">
        <v>13</v>
      </c>
      <c r="E10024" t="s">
        <v>14</v>
      </c>
      <c r="F10024" t="s">
        <v>26</v>
      </c>
      <c r="G10024" s="3">
        <v>45063.753437500003</v>
      </c>
      <c r="H10024" s="1">
        <v>160000</v>
      </c>
      <c r="I10024" t="s">
        <v>88</v>
      </c>
      <c r="J10024" t="s">
        <v>17143</v>
      </c>
    </row>
    <row r="10025" spans="1:10">
      <c r="A10025" t="s">
        <v>212</v>
      </c>
      <c r="B10025" t="s">
        <v>17144</v>
      </c>
      <c r="C10025" t="s">
        <v>165</v>
      </c>
      <c r="D10025" t="s">
        <v>13</v>
      </c>
      <c r="E10025" t="s">
        <v>14</v>
      </c>
      <c r="F10025" t="s">
        <v>26</v>
      </c>
      <c r="G10025" s="3">
        <v>44945.765023148146</v>
      </c>
      <c r="H10025" s="1">
        <v>239080</v>
      </c>
      <c r="I10025" t="s">
        <v>2960</v>
      </c>
      <c r="J10025" t="s">
        <v>17145</v>
      </c>
    </row>
    <row r="10026" spans="1:10">
      <c r="A10026" t="s">
        <v>18</v>
      </c>
      <c r="B10026" t="s">
        <v>1533</v>
      </c>
      <c r="C10026" t="s">
        <v>1534</v>
      </c>
      <c r="D10026" t="s">
        <v>13</v>
      </c>
      <c r="E10026" t="s">
        <v>14</v>
      </c>
      <c r="F10026" t="s">
        <v>26</v>
      </c>
      <c r="G10026" s="3">
        <v>45155.756956018522</v>
      </c>
      <c r="H10026" s="1">
        <v>102500</v>
      </c>
      <c r="I10026" t="s">
        <v>8954</v>
      </c>
      <c r="J10026" t="s">
        <v>1536</v>
      </c>
    </row>
    <row r="10027" spans="1:10">
      <c r="A10027" t="s">
        <v>152</v>
      </c>
      <c r="B10027" t="s">
        <v>17146</v>
      </c>
      <c r="C10027" t="s">
        <v>947</v>
      </c>
      <c r="D10027" t="s">
        <v>13</v>
      </c>
      <c r="E10027" t="s">
        <v>14</v>
      </c>
      <c r="F10027" t="s">
        <v>26</v>
      </c>
      <c r="G10027" s="3">
        <v>44981.750752314816</v>
      </c>
      <c r="H10027" s="1">
        <v>190000</v>
      </c>
      <c r="I10027" t="s">
        <v>17147</v>
      </c>
      <c r="J10027" t="s">
        <v>17148</v>
      </c>
    </row>
    <row r="10028" spans="1:10">
      <c r="A10028" t="s">
        <v>212</v>
      </c>
      <c r="B10028" t="s">
        <v>212</v>
      </c>
      <c r="D10028" t="s">
        <v>13</v>
      </c>
      <c r="E10028" t="s">
        <v>14</v>
      </c>
      <c r="F10028" t="s">
        <v>26</v>
      </c>
      <c r="G10028" s="3">
        <v>45077.751631944448</v>
      </c>
      <c r="H10028" s="1">
        <v>150000</v>
      </c>
      <c r="I10028" t="s">
        <v>3945</v>
      </c>
      <c r="J10028" t="s">
        <v>3946</v>
      </c>
    </row>
    <row r="10029" spans="1:10">
      <c r="A10029" t="s">
        <v>106</v>
      </c>
      <c r="B10029" t="s">
        <v>7751</v>
      </c>
      <c r="C10029" t="s">
        <v>24</v>
      </c>
      <c r="D10029" t="s">
        <v>13</v>
      </c>
      <c r="E10029" t="s">
        <v>25</v>
      </c>
      <c r="F10029" t="s">
        <v>411</v>
      </c>
      <c r="G10029" s="3">
        <v>45064.755902777775</v>
      </c>
      <c r="H10029" s="1">
        <v>45000</v>
      </c>
      <c r="I10029" t="s">
        <v>17149</v>
      </c>
      <c r="J10029" t="s">
        <v>17150</v>
      </c>
    </row>
    <row r="10030" spans="1:10">
      <c r="A10030" t="s">
        <v>73</v>
      </c>
      <c r="B10030" t="s">
        <v>73</v>
      </c>
      <c r="C10030" t="s">
        <v>325</v>
      </c>
      <c r="D10030" t="s">
        <v>13</v>
      </c>
      <c r="E10030" t="s">
        <v>14</v>
      </c>
      <c r="F10030" t="s">
        <v>26</v>
      </c>
      <c r="G10030" s="3">
        <v>45119.753692129627</v>
      </c>
      <c r="H10030" s="1">
        <v>152500</v>
      </c>
      <c r="I10030" t="s">
        <v>17151</v>
      </c>
      <c r="J10030" t="s">
        <v>17152</v>
      </c>
    </row>
    <row r="10031" spans="1:10">
      <c r="A10031" t="s">
        <v>33</v>
      </c>
      <c r="B10031" t="s">
        <v>17153</v>
      </c>
      <c r="C10031" t="s">
        <v>5206</v>
      </c>
      <c r="D10031" t="s">
        <v>13</v>
      </c>
      <c r="E10031" t="s">
        <v>14</v>
      </c>
      <c r="F10031" t="s">
        <v>26</v>
      </c>
      <c r="G10031" s="3">
        <v>45070.751446759263</v>
      </c>
      <c r="H10031" s="1">
        <v>62500</v>
      </c>
      <c r="I10031" t="s">
        <v>17154</v>
      </c>
      <c r="J10031" t="s">
        <v>4019</v>
      </c>
    </row>
    <row r="10032" spans="1:10">
      <c r="A10032" t="s">
        <v>152</v>
      </c>
      <c r="B10032" t="s">
        <v>17155</v>
      </c>
      <c r="C10032" t="s">
        <v>136</v>
      </c>
      <c r="D10032" t="s">
        <v>13</v>
      </c>
      <c r="E10032" t="s">
        <v>14</v>
      </c>
      <c r="F10032" t="s">
        <v>26</v>
      </c>
      <c r="G10032" s="3">
        <v>45104.750844907408</v>
      </c>
      <c r="H10032" s="1">
        <v>101029</v>
      </c>
      <c r="I10032" t="s">
        <v>17156</v>
      </c>
      <c r="J10032" t="s">
        <v>17157</v>
      </c>
    </row>
    <row r="10033" spans="1:10">
      <c r="A10033" t="s">
        <v>18</v>
      </c>
      <c r="B10033" t="s">
        <v>17158</v>
      </c>
      <c r="C10033" t="s">
        <v>24</v>
      </c>
      <c r="D10033" t="s">
        <v>13</v>
      </c>
      <c r="E10033" t="s">
        <v>25</v>
      </c>
      <c r="F10033" t="s">
        <v>162</v>
      </c>
      <c r="G10033" s="3">
        <v>44950.762094907404</v>
      </c>
      <c r="H10033" s="1">
        <v>50000</v>
      </c>
      <c r="I10033" t="s">
        <v>17159</v>
      </c>
      <c r="J10033" t="s">
        <v>166</v>
      </c>
    </row>
    <row r="10034" spans="1:10">
      <c r="A10034" t="s">
        <v>18</v>
      </c>
      <c r="B10034" t="s">
        <v>18</v>
      </c>
      <c r="C10034" t="s">
        <v>3270</v>
      </c>
      <c r="D10034" t="s">
        <v>13</v>
      </c>
      <c r="E10034" t="s">
        <v>14</v>
      </c>
      <c r="F10034" t="s">
        <v>1790</v>
      </c>
      <c r="G10034" s="3">
        <v>45028.790543981479</v>
      </c>
      <c r="H10034" s="1">
        <v>96773</v>
      </c>
      <c r="I10034" t="s">
        <v>9262</v>
      </c>
      <c r="J10034" t="s">
        <v>17160</v>
      </c>
    </row>
    <row r="10035" spans="1:10">
      <c r="A10035" t="s">
        <v>73</v>
      </c>
      <c r="B10035" t="s">
        <v>73</v>
      </c>
      <c r="C10035" t="s">
        <v>75</v>
      </c>
      <c r="D10035" t="s">
        <v>13</v>
      </c>
      <c r="E10035" t="s">
        <v>14</v>
      </c>
      <c r="F10035" t="s">
        <v>26</v>
      </c>
      <c r="G10035" s="3">
        <v>45099.75476851852</v>
      </c>
      <c r="H10035" s="1">
        <v>147500</v>
      </c>
      <c r="I10035" t="s">
        <v>768</v>
      </c>
      <c r="J10035" t="s">
        <v>17161</v>
      </c>
    </row>
    <row r="10036" spans="1:10">
      <c r="A10036" t="s">
        <v>77</v>
      </c>
      <c r="B10036" t="s">
        <v>567</v>
      </c>
      <c r="C10036" t="s">
        <v>10774</v>
      </c>
      <c r="D10036" t="s">
        <v>13</v>
      </c>
      <c r="E10036" t="s">
        <v>14</v>
      </c>
      <c r="F10036" t="s">
        <v>26</v>
      </c>
      <c r="G10036" s="3">
        <v>45054.751608796294</v>
      </c>
      <c r="H10036" s="1">
        <v>110000</v>
      </c>
      <c r="I10036" t="s">
        <v>17162</v>
      </c>
      <c r="J10036" t="s">
        <v>17163</v>
      </c>
    </row>
    <row r="10037" spans="1:10">
      <c r="A10037" t="s">
        <v>18</v>
      </c>
      <c r="B10037" t="s">
        <v>15463</v>
      </c>
      <c r="C10037" t="s">
        <v>3297</v>
      </c>
      <c r="D10037" t="s">
        <v>1075</v>
      </c>
      <c r="E10037" t="s">
        <v>14</v>
      </c>
      <c r="F10037" t="s">
        <v>26</v>
      </c>
      <c r="G10037" s="3">
        <v>45194.792175925926</v>
      </c>
      <c r="H10037" s="1">
        <v>308000</v>
      </c>
      <c r="I10037" t="s">
        <v>120</v>
      </c>
      <c r="J10037" t="s">
        <v>5356</v>
      </c>
    </row>
    <row r="10038" spans="1:10">
      <c r="A10038" t="s">
        <v>10</v>
      </c>
      <c r="B10038" t="s">
        <v>17164</v>
      </c>
      <c r="C10038" t="s">
        <v>24</v>
      </c>
      <c r="D10038" t="s">
        <v>13</v>
      </c>
      <c r="E10038" t="s">
        <v>25</v>
      </c>
      <c r="F10038" t="s">
        <v>26</v>
      </c>
      <c r="G10038" s="3">
        <v>45107.752696759257</v>
      </c>
      <c r="H10038" s="1">
        <v>145000</v>
      </c>
      <c r="I10038" t="s">
        <v>17165</v>
      </c>
      <c r="J10038" t="s">
        <v>4061</v>
      </c>
    </row>
    <row r="10039" spans="1:10">
      <c r="A10039" t="s">
        <v>73</v>
      </c>
      <c r="B10039" t="s">
        <v>73</v>
      </c>
      <c r="C10039" t="s">
        <v>26</v>
      </c>
      <c r="D10039" t="s">
        <v>13</v>
      </c>
      <c r="E10039" t="s">
        <v>14</v>
      </c>
      <c r="F10039" t="s">
        <v>26</v>
      </c>
      <c r="G10039" s="3">
        <v>44993.752743055556</v>
      </c>
      <c r="H10039" s="1">
        <v>147500</v>
      </c>
      <c r="I10039" t="s">
        <v>17166</v>
      </c>
      <c r="J10039" t="s">
        <v>17167</v>
      </c>
    </row>
    <row r="10040" spans="1:10">
      <c r="A10040" t="s">
        <v>18</v>
      </c>
      <c r="B10040" t="s">
        <v>17168</v>
      </c>
      <c r="C10040" t="s">
        <v>1481</v>
      </c>
      <c r="D10040" t="s">
        <v>13</v>
      </c>
      <c r="E10040" t="s">
        <v>14</v>
      </c>
      <c r="F10040" t="s">
        <v>198</v>
      </c>
      <c r="G10040" s="3">
        <v>44945.795474537037</v>
      </c>
      <c r="H10040" s="1">
        <v>56700</v>
      </c>
      <c r="I10040" t="s">
        <v>3143</v>
      </c>
      <c r="J10040" t="s">
        <v>316</v>
      </c>
    </row>
    <row r="10041" spans="1:10">
      <c r="A10041" t="s">
        <v>10</v>
      </c>
      <c r="B10041" t="s">
        <v>1046</v>
      </c>
      <c r="C10041" t="s">
        <v>1276</v>
      </c>
      <c r="D10041" t="s">
        <v>100</v>
      </c>
      <c r="E10041" t="s">
        <v>14</v>
      </c>
      <c r="F10041" t="s">
        <v>26</v>
      </c>
      <c r="G10041" s="3">
        <v>45121.750694444447</v>
      </c>
      <c r="H10041" s="1">
        <v>99150</v>
      </c>
      <c r="I10041" t="s">
        <v>10691</v>
      </c>
      <c r="J10041" t="s">
        <v>17169</v>
      </c>
    </row>
    <row r="10042" spans="1:10">
      <c r="A10042" t="s">
        <v>10</v>
      </c>
      <c r="B10042" t="s">
        <v>17170</v>
      </c>
      <c r="C10042" t="s">
        <v>232</v>
      </c>
      <c r="D10042" t="s">
        <v>13</v>
      </c>
      <c r="E10042" t="s">
        <v>14</v>
      </c>
      <c r="F10042" t="s">
        <v>26</v>
      </c>
      <c r="G10042" s="3">
        <v>45103.750162037039</v>
      </c>
      <c r="H10042" s="1">
        <v>67500</v>
      </c>
      <c r="I10042" t="s">
        <v>88</v>
      </c>
      <c r="J10042" t="s">
        <v>2022</v>
      </c>
    </row>
    <row r="10043" spans="1:10">
      <c r="A10043" t="s">
        <v>10</v>
      </c>
      <c r="B10043" t="s">
        <v>17171</v>
      </c>
      <c r="C10043" t="s">
        <v>24</v>
      </c>
      <c r="D10043" t="s">
        <v>13</v>
      </c>
      <c r="E10043" t="s">
        <v>25</v>
      </c>
      <c r="F10043" t="s">
        <v>20</v>
      </c>
      <c r="G10043" s="3">
        <v>45211.802569444444</v>
      </c>
      <c r="H10043" s="1">
        <v>215000</v>
      </c>
      <c r="I10043" t="s">
        <v>17172</v>
      </c>
      <c r="J10043" t="s">
        <v>17173</v>
      </c>
    </row>
    <row r="10044" spans="1:10">
      <c r="A10044" t="s">
        <v>77</v>
      </c>
      <c r="B10044" t="s">
        <v>17174</v>
      </c>
      <c r="C10044" t="s">
        <v>5946</v>
      </c>
      <c r="D10044" t="s">
        <v>13</v>
      </c>
      <c r="E10044" t="s">
        <v>14</v>
      </c>
      <c r="F10044" t="s">
        <v>3680</v>
      </c>
      <c r="G10044" s="3">
        <v>44945.838263888887</v>
      </c>
      <c r="H10044" s="1">
        <v>70000</v>
      </c>
      <c r="I10044" t="s">
        <v>6501</v>
      </c>
      <c r="J10044" t="s">
        <v>17175</v>
      </c>
    </row>
    <row r="10045" spans="1:10">
      <c r="A10045" t="s">
        <v>10</v>
      </c>
      <c r="B10045" t="s">
        <v>17176</v>
      </c>
      <c r="C10045" t="s">
        <v>75</v>
      </c>
      <c r="D10045" t="s">
        <v>1075</v>
      </c>
      <c r="E10045" t="s">
        <v>14</v>
      </c>
      <c r="F10045" t="s">
        <v>26</v>
      </c>
      <c r="G10045" s="3">
        <v>45247.75240740741</v>
      </c>
      <c r="H10045" s="1">
        <v>179000</v>
      </c>
      <c r="I10045" t="s">
        <v>120</v>
      </c>
      <c r="J10045" t="s">
        <v>17177</v>
      </c>
    </row>
    <row r="10046" spans="1:10">
      <c r="A10046" t="s">
        <v>33</v>
      </c>
      <c r="B10046" t="s">
        <v>17178</v>
      </c>
      <c r="C10046" t="s">
        <v>201</v>
      </c>
      <c r="D10046" t="s">
        <v>13</v>
      </c>
      <c r="E10046" t="s">
        <v>14</v>
      </c>
      <c r="F10046" t="s">
        <v>26</v>
      </c>
      <c r="G10046" s="3">
        <v>45118.792627314811</v>
      </c>
      <c r="H10046" s="1">
        <v>65000</v>
      </c>
      <c r="I10046" t="s">
        <v>17179</v>
      </c>
      <c r="J10046" t="s">
        <v>1643</v>
      </c>
    </row>
    <row r="10047" spans="1:10">
      <c r="A10047" t="s">
        <v>33</v>
      </c>
      <c r="B10047" t="s">
        <v>17180</v>
      </c>
      <c r="C10047" t="s">
        <v>26</v>
      </c>
      <c r="D10047" t="s">
        <v>13</v>
      </c>
      <c r="E10047" t="s">
        <v>14</v>
      </c>
      <c r="F10047" t="s">
        <v>26</v>
      </c>
      <c r="G10047" s="3">
        <v>45270.753495370373</v>
      </c>
      <c r="H10047" s="1">
        <v>72000</v>
      </c>
      <c r="I10047" t="s">
        <v>17181</v>
      </c>
      <c r="J10047" t="s">
        <v>17182</v>
      </c>
    </row>
    <row r="10048" spans="1:10">
      <c r="A10048" t="s">
        <v>10</v>
      </c>
      <c r="B10048" t="s">
        <v>7936</v>
      </c>
      <c r="C10048" t="s">
        <v>24</v>
      </c>
      <c r="D10048" t="s">
        <v>13</v>
      </c>
      <c r="E10048" t="s">
        <v>25</v>
      </c>
      <c r="F10048" t="s">
        <v>26</v>
      </c>
      <c r="G10048" s="3">
        <v>45212.80228009259</v>
      </c>
      <c r="H10048" s="1">
        <v>145500</v>
      </c>
      <c r="I10048" t="s">
        <v>980</v>
      </c>
      <c r="J10048" t="s">
        <v>17183</v>
      </c>
    </row>
    <row r="10049" spans="1:10">
      <c r="A10049" t="s">
        <v>10</v>
      </c>
      <c r="B10049" t="s">
        <v>7691</v>
      </c>
      <c r="C10049" t="s">
        <v>10445</v>
      </c>
      <c r="D10049" t="s">
        <v>13</v>
      </c>
      <c r="E10049" t="s">
        <v>14</v>
      </c>
      <c r="F10049" t="s">
        <v>26</v>
      </c>
      <c r="G10049" s="3">
        <v>45232.77915509259</v>
      </c>
      <c r="H10049" s="1">
        <v>109500</v>
      </c>
      <c r="I10049" t="s">
        <v>729</v>
      </c>
      <c r="J10049" t="s">
        <v>7692</v>
      </c>
    </row>
    <row r="10050" spans="1:10">
      <c r="A10050" t="s">
        <v>10</v>
      </c>
      <c r="B10050" t="s">
        <v>4066</v>
      </c>
      <c r="C10050" t="s">
        <v>259</v>
      </c>
      <c r="D10050" t="s">
        <v>13</v>
      </c>
      <c r="E10050" t="s">
        <v>14</v>
      </c>
      <c r="F10050" t="s">
        <v>26</v>
      </c>
      <c r="G10050" s="3">
        <v>44940.752511574072</v>
      </c>
      <c r="H10050" s="1">
        <v>128500</v>
      </c>
      <c r="I10050" t="s">
        <v>4068</v>
      </c>
      <c r="J10050" t="s">
        <v>260</v>
      </c>
    </row>
    <row r="10051" spans="1:10">
      <c r="A10051" t="s">
        <v>33</v>
      </c>
      <c r="B10051" t="s">
        <v>17184</v>
      </c>
      <c r="C10051" t="s">
        <v>161</v>
      </c>
      <c r="D10051" t="s">
        <v>13</v>
      </c>
      <c r="E10051" t="s">
        <v>14</v>
      </c>
      <c r="F10051" t="s">
        <v>162</v>
      </c>
      <c r="G10051" s="3">
        <v>45121.761354166665</v>
      </c>
      <c r="H10051" s="1">
        <v>100500</v>
      </c>
      <c r="I10051" t="s">
        <v>17185</v>
      </c>
      <c r="J10051" t="s">
        <v>295</v>
      </c>
    </row>
    <row r="10052" spans="1:10">
      <c r="A10052" t="s">
        <v>18</v>
      </c>
      <c r="B10052" t="s">
        <v>13785</v>
      </c>
      <c r="C10052" t="s">
        <v>24</v>
      </c>
      <c r="D10052" t="s">
        <v>13</v>
      </c>
      <c r="E10052" t="s">
        <v>25</v>
      </c>
      <c r="F10052" t="s">
        <v>26</v>
      </c>
      <c r="G10052" s="3">
        <v>45047.757303240738</v>
      </c>
      <c r="H10052" s="1">
        <v>115000</v>
      </c>
      <c r="I10052" t="s">
        <v>13503</v>
      </c>
      <c r="J10052" t="s">
        <v>17186</v>
      </c>
    </row>
    <row r="10053" spans="1:10">
      <c r="A10053" t="s">
        <v>106</v>
      </c>
      <c r="B10053" t="s">
        <v>17187</v>
      </c>
      <c r="C10053" t="s">
        <v>171</v>
      </c>
      <c r="D10053" t="s">
        <v>13</v>
      </c>
      <c r="E10053" t="s">
        <v>14</v>
      </c>
      <c r="F10053" t="s">
        <v>171</v>
      </c>
      <c r="G10053" s="3">
        <v>45251.758344907408</v>
      </c>
      <c r="H10053" s="1">
        <v>123000</v>
      </c>
      <c r="I10053" t="s">
        <v>4560</v>
      </c>
      <c r="J10053" t="s">
        <v>17188</v>
      </c>
    </row>
    <row r="10054" spans="1:10">
      <c r="A10054" t="s">
        <v>10</v>
      </c>
      <c r="B10054" t="s">
        <v>13789</v>
      </c>
      <c r="C10054" t="s">
        <v>1585</v>
      </c>
      <c r="D10054" t="s">
        <v>13</v>
      </c>
      <c r="E10054" t="s">
        <v>14</v>
      </c>
      <c r="F10054" t="s">
        <v>26</v>
      </c>
      <c r="G10054" s="3">
        <v>44951.753622685188</v>
      </c>
      <c r="H10054" s="1">
        <v>90000</v>
      </c>
      <c r="I10054" t="s">
        <v>17189</v>
      </c>
      <c r="J10054" t="s">
        <v>5292</v>
      </c>
    </row>
    <row r="10055" spans="1:10">
      <c r="A10055" t="s">
        <v>10</v>
      </c>
      <c r="B10055" t="s">
        <v>10</v>
      </c>
      <c r="C10055" t="s">
        <v>26</v>
      </c>
      <c r="D10055" t="s">
        <v>13</v>
      </c>
      <c r="E10055" t="s">
        <v>14</v>
      </c>
      <c r="F10055" t="s">
        <v>20</v>
      </c>
      <c r="G10055" s="3">
        <v>45274.774965277778</v>
      </c>
      <c r="H10055" s="1">
        <v>75000</v>
      </c>
      <c r="I10055" t="s">
        <v>17190</v>
      </c>
      <c r="J10055" t="s">
        <v>17191</v>
      </c>
    </row>
    <row r="10056" spans="1:10">
      <c r="A10056" t="s">
        <v>10</v>
      </c>
      <c r="B10056" t="s">
        <v>9772</v>
      </c>
      <c r="C10056" t="s">
        <v>559</v>
      </c>
      <c r="D10056" t="s">
        <v>13</v>
      </c>
      <c r="E10056" t="s">
        <v>14</v>
      </c>
      <c r="F10056" t="s">
        <v>26</v>
      </c>
      <c r="G10056" s="3">
        <v>45278.751377314817</v>
      </c>
      <c r="H10056" s="1">
        <v>221000</v>
      </c>
      <c r="I10056" t="s">
        <v>15439</v>
      </c>
      <c r="J10056" t="s">
        <v>17192</v>
      </c>
    </row>
    <row r="10057" spans="1:10">
      <c r="A10057" t="s">
        <v>10</v>
      </c>
      <c r="B10057" t="s">
        <v>17193</v>
      </c>
      <c r="C10057" t="s">
        <v>75</v>
      </c>
      <c r="D10057" t="s">
        <v>13</v>
      </c>
      <c r="E10057" t="s">
        <v>14</v>
      </c>
      <c r="F10057" t="s">
        <v>26</v>
      </c>
      <c r="G10057" s="3">
        <v>45160.752881944441</v>
      </c>
      <c r="H10057" s="1">
        <v>140000</v>
      </c>
      <c r="I10057" t="s">
        <v>17194</v>
      </c>
      <c r="J10057" t="s">
        <v>17195</v>
      </c>
    </row>
    <row r="10058" spans="1:10">
      <c r="A10058" t="s">
        <v>10</v>
      </c>
      <c r="B10058" t="s">
        <v>17196</v>
      </c>
      <c r="C10058" t="s">
        <v>15712</v>
      </c>
      <c r="D10058" t="s">
        <v>13</v>
      </c>
      <c r="E10058" t="s">
        <v>14</v>
      </c>
      <c r="F10058" t="s">
        <v>221</v>
      </c>
      <c r="G10058" s="3">
        <v>44984.765057870369</v>
      </c>
      <c r="H10058" s="1">
        <v>69962.5</v>
      </c>
      <c r="I10058" t="s">
        <v>172</v>
      </c>
      <c r="J10058" t="s">
        <v>17197</v>
      </c>
    </row>
    <row r="10059" spans="1:10">
      <c r="A10059" t="s">
        <v>10</v>
      </c>
      <c r="B10059" t="s">
        <v>10</v>
      </c>
      <c r="C10059" t="s">
        <v>24</v>
      </c>
      <c r="D10059" t="s">
        <v>13</v>
      </c>
      <c r="E10059" t="s">
        <v>25</v>
      </c>
      <c r="F10059" t="s">
        <v>26</v>
      </c>
      <c r="G10059" s="3">
        <v>44939.754062499997</v>
      </c>
      <c r="H10059" s="1">
        <v>132500</v>
      </c>
      <c r="I10059" t="s">
        <v>17198</v>
      </c>
      <c r="J10059" t="s">
        <v>17199</v>
      </c>
    </row>
    <row r="10060" spans="1:10">
      <c r="A10060" t="s">
        <v>33</v>
      </c>
      <c r="B10060" t="s">
        <v>17200</v>
      </c>
      <c r="C10060" t="s">
        <v>2311</v>
      </c>
      <c r="D10060" t="s">
        <v>13</v>
      </c>
      <c r="E10060" t="s">
        <v>14</v>
      </c>
      <c r="F10060" t="s">
        <v>26</v>
      </c>
      <c r="G10060" s="3">
        <v>45258.750231481485</v>
      </c>
      <c r="H10060" s="1">
        <v>141500</v>
      </c>
      <c r="I10060" t="s">
        <v>12984</v>
      </c>
      <c r="J10060" t="s">
        <v>3418</v>
      </c>
    </row>
    <row r="10061" spans="1:10">
      <c r="A10061" t="s">
        <v>10</v>
      </c>
      <c r="B10061" t="s">
        <v>17201</v>
      </c>
      <c r="C10061" t="s">
        <v>259</v>
      </c>
      <c r="D10061" t="s">
        <v>13</v>
      </c>
      <c r="E10061" t="s">
        <v>14</v>
      </c>
      <c r="F10061" t="s">
        <v>26</v>
      </c>
      <c r="G10061" s="3">
        <v>44940.752511574072</v>
      </c>
      <c r="H10061" s="1">
        <v>143500</v>
      </c>
      <c r="I10061" t="s">
        <v>4068</v>
      </c>
      <c r="J10061" t="s">
        <v>301</v>
      </c>
    </row>
    <row r="10062" spans="1:10">
      <c r="A10062" t="s">
        <v>33</v>
      </c>
      <c r="B10062" t="s">
        <v>17202</v>
      </c>
      <c r="C10062" t="s">
        <v>201</v>
      </c>
      <c r="D10062" t="s">
        <v>13</v>
      </c>
      <c r="E10062" t="s">
        <v>14</v>
      </c>
      <c r="F10062" t="s">
        <v>26</v>
      </c>
      <c r="G10062" s="3">
        <v>45176.779629629629</v>
      </c>
      <c r="H10062" s="1">
        <v>55000</v>
      </c>
      <c r="I10062" t="s">
        <v>7759</v>
      </c>
    </row>
    <row r="10063" spans="1:10">
      <c r="A10063" t="s">
        <v>10</v>
      </c>
      <c r="B10063" t="s">
        <v>17203</v>
      </c>
      <c r="C10063" t="s">
        <v>1794</v>
      </c>
      <c r="D10063" t="s">
        <v>13</v>
      </c>
      <c r="E10063" t="s">
        <v>14</v>
      </c>
      <c r="F10063" t="s">
        <v>694</v>
      </c>
      <c r="G10063" s="3">
        <v>45110.7658912037</v>
      </c>
      <c r="H10063" s="1">
        <v>72900</v>
      </c>
      <c r="I10063" t="s">
        <v>17204</v>
      </c>
      <c r="J10063" t="s">
        <v>17205</v>
      </c>
    </row>
    <row r="10064" spans="1:10">
      <c r="A10064" t="s">
        <v>135</v>
      </c>
      <c r="B10064" t="s">
        <v>17206</v>
      </c>
      <c r="C10064" t="s">
        <v>161</v>
      </c>
      <c r="D10064" t="s">
        <v>13</v>
      </c>
      <c r="E10064" t="s">
        <v>14</v>
      </c>
      <c r="F10064" t="s">
        <v>162</v>
      </c>
      <c r="G10064" s="3">
        <v>45280.75880787037</v>
      </c>
      <c r="H10064" s="1">
        <v>118140</v>
      </c>
      <c r="I10064" t="s">
        <v>4869</v>
      </c>
      <c r="J10064" t="s">
        <v>17207</v>
      </c>
    </row>
    <row r="10065" spans="1:10">
      <c r="A10065" t="s">
        <v>1537</v>
      </c>
      <c r="B10065" t="s">
        <v>17208</v>
      </c>
      <c r="C10065" t="s">
        <v>26</v>
      </c>
      <c r="D10065" t="s">
        <v>13</v>
      </c>
      <c r="E10065" t="s">
        <v>14</v>
      </c>
      <c r="F10065" t="s">
        <v>20</v>
      </c>
      <c r="G10065" s="3">
        <v>45014.828229166669</v>
      </c>
      <c r="H10065" s="1">
        <v>58000.5</v>
      </c>
      <c r="I10065" t="s">
        <v>17209</v>
      </c>
      <c r="J10065" t="s">
        <v>17210</v>
      </c>
    </row>
    <row r="10066" spans="1:10">
      <c r="A10066" t="s">
        <v>33</v>
      </c>
      <c r="B10066" t="s">
        <v>17211</v>
      </c>
      <c r="C10066" t="s">
        <v>24</v>
      </c>
      <c r="D10066" t="s">
        <v>13</v>
      </c>
      <c r="E10066" t="s">
        <v>25</v>
      </c>
      <c r="F10066" t="s">
        <v>26</v>
      </c>
      <c r="G10066" s="3">
        <v>45169.750474537039</v>
      </c>
      <c r="H10066" s="1">
        <v>75000</v>
      </c>
      <c r="I10066" t="s">
        <v>17212</v>
      </c>
      <c r="J10066" t="s">
        <v>344</v>
      </c>
    </row>
    <row r="10067" spans="1:10">
      <c r="A10067" t="s">
        <v>77</v>
      </c>
      <c r="B10067" t="s">
        <v>17213</v>
      </c>
      <c r="C10067" t="s">
        <v>385</v>
      </c>
      <c r="D10067" t="s">
        <v>13</v>
      </c>
      <c r="E10067" t="s">
        <v>14</v>
      </c>
      <c r="F10067" t="s">
        <v>26</v>
      </c>
      <c r="G10067" s="3">
        <v>45133.795798611114</v>
      </c>
      <c r="H10067" s="1">
        <v>87500</v>
      </c>
      <c r="I10067" t="s">
        <v>88</v>
      </c>
      <c r="J10067" t="s">
        <v>17214</v>
      </c>
    </row>
    <row r="10068" spans="1:10">
      <c r="A10068" t="s">
        <v>33</v>
      </c>
      <c r="B10068" t="s">
        <v>17215</v>
      </c>
      <c r="C10068" t="s">
        <v>1794</v>
      </c>
      <c r="D10068" t="s">
        <v>13</v>
      </c>
      <c r="E10068" t="s">
        <v>14</v>
      </c>
      <c r="F10068" t="s">
        <v>694</v>
      </c>
      <c r="G10068" s="3">
        <v>45132.771655092591</v>
      </c>
      <c r="H10068" s="1">
        <v>56700</v>
      </c>
      <c r="I10068" t="s">
        <v>1133</v>
      </c>
      <c r="J10068" t="s">
        <v>230</v>
      </c>
    </row>
    <row r="10069" spans="1:10">
      <c r="A10069" t="s">
        <v>135</v>
      </c>
      <c r="B10069" t="s">
        <v>17216</v>
      </c>
      <c r="C10069" t="s">
        <v>232</v>
      </c>
      <c r="D10069" t="s">
        <v>13</v>
      </c>
      <c r="E10069" t="s">
        <v>14</v>
      </c>
      <c r="F10069" t="s">
        <v>26</v>
      </c>
      <c r="G10069" s="3">
        <v>45262.750023148146</v>
      </c>
      <c r="H10069" s="1">
        <v>79500</v>
      </c>
      <c r="I10069" t="s">
        <v>4560</v>
      </c>
      <c r="J10069" t="s">
        <v>17217</v>
      </c>
    </row>
    <row r="10070" spans="1:10">
      <c r="A10070" t="s">
        <v>33</v>
      </c>
      <c r="B10070" t="s">
        <v>17218</v>
      </c>
      <c r="C10070" t="s">
        <v>1392</v>
      </c>
      <c r="D10070" t="s">
        <v>13</v>
      </c>
      <c r="E10070" t="s">
        <v>14</v>
      </c>
      <c r="F10070" t="s">
        <v>1392</v>
      </c>
      <c r="G10070" s="3">
        <v>45142.761921296296</v>
      </c>
      <c r="H10070" s="1">
        <v>100500</v>
      </c>
      <c r="I10070" t="s">
        <v>1393</v>
      </c>
      <c r="J10070" t="s">
        <v>17219</v>
      </c>
    </row>
    <row r="10071" spans="1:10">
      <c r="A10071" t="s">
        <v>212</v>
      </c>
      <c r="B10071" t="s">
        <v>17220</v>
      </c>
      <c r="C10071" t="s">
        <v>342</v>
      </c>
      <c r="D10071" t="s">
        <v>13</v>
      </c>
      <c r="E10071" t="s">
        <v>14</v>
      </c>
      <c r="F10071" t="s">
        <v>26</v>
      </c>
      <c r="G10071" s="3">
        <v>45140.751921296294</v>
      </c>
      <c r="H10071" s="1">
        <v>87500</v>
      </c>
      <c r="I10071" t="s">
        <v>8198</v>
      </c>
      <c r="J10071" t="s">
        <v>1346</v>
      </c>
    </row>
    <row r="10072" spans="1:10">
      <c r="A10072" t="s">
        <v>33</v>
      </c>
      <c r="B10072" t="s">
        <v>17221</v>
      </c>
      <c r="C10072" t="s">
        <v>6175</v>
      </c>
      <c r="D10072" t="s">
        <v>13</v>
      </c>
      <c r="E10072" t="s">
        <v>14</v>
      </c>
      <c r="F10072" t="s">
        <v>26</v>
      </c>
      <c r="G10072" s="3">
        <v>44992.750578703701</v>
      </c>
      <c r="H10072" s="1">
        <v>70000</v>
      </c>
      <c r="I10072" t="s">
        <v>366</v>
      </c>
      <c r="J10072" t="s">
        <v>316</v>
      </c>
    </row>
    <row r="10073" spans="1:10">
      <c r="A10073" t="s">
        <v>212</v>
      </c>
      <c r="B10073" t="s">
        <v>212</v>
      </c>
      <c r="C10073" t="s">
        <v>201</v>
      </c>
      <c r="D10073" t="s">
        <v>13</v>
      </c>
      <c r="E10073" t="s">
        <v>14</v>
      </c>
      <c r="F10073" t="s">
        <v>26</v>
      </c>
      <c r="G10073" s="3">
        <v>45190.752766203703</v>
      </c>
      <c r="H10073" s="1">
        <v>178458</v>
      </c>
      <c r="I10073" t="s">
        <v>3484</v>
      </c>
      <c r="J10073" t="s">
        <v>3485</v>
      </c>
    </row>
    <row r="10074" spans="1:10">
      <c r="A10074" t="s">
        <v>212</v>
      </c>
      <c r="B10074" t="s">
        <v>3046</v>
      </c>
      <c r="C10074" t="s">
        <v>161</v>
      </c>
      <c r="D10074" t="s">
        <v>13</v>
      </c>
      <c r="E10074" t="s">
        <v>14</v>
      </c>
      <c r="F10074" t="s">
        <v>162</v>
      </c>
      <c r="G10074" s="3">
        <v>44971.772314814814</v>
      </c>
      <c r="H10074" s="1">
        <v>81000</v>
      </c>
      <c r="I10074" t="s">
        <v>7159</v>
      </c>
      <c r="J10074" t="s">
        <v>17222</v>
      </c>
    </row>
    <row r="10075" spans="1:10">
      <c r="A10075" t="s">
        <v>10</v>
      </c>
      <c r="B10075" t="s">
        <v>10</v>
      </c>
      <c r="C10075" t="s">
        <v>792</v>
      </c>
      <c r="D10075" t="s">
        <v>13</v>
      </c>
      <c r="E10075" t="s">
        <v>14</v>
      </c>
      <c r="F10075" t="s">
        <v>26</v>
      </c>
      <c r="G10075" s="3">
        <v>45127.753206018519</v>
      </c>
      <c r="H10075" s="1">
        <v>110000</v>
      </c>
      <c r="I10075" t="s">
        <v>17223</v>
      </c>
    </row>
    <row r="10076" spans="1:10">
      <c r="A10076" t="s">
        <v>10</v>
      </c>
      <c r="B10076" t="s">
        <v>10</v>
      </c>
      <c r="C10076" t="s">
        <v>676</v>
      </c>
      <c r="D10076" t="s">
        <v>13</v>
      </c>
      <c r="E10076" t="s">
        <v>14</v>
      </c>
      <c r="F10076" t="s">
        <v>20</v>
      </c>
      <c r="G10076" s="3">
        <v>45162.790150462963</v>
      </c>
      <c r="H10076" s="1">
        <v>95000</v>
      </c>
      <c r="I10076" t="s">
        <v>17224</v>
      </c>
      <c r="J10076" t="s">
        <v>12637</v>
      </c>
    </row>
    <row r="10077" spans="1:10">
      <c r="A10077" t="s">
        <v>33</v>
      </c>
      <c r="B10077" t="s">
        <v>33</v>
      </c>
      <c r="C10077" t="s">
        <v>17225</v>
      </c>
      <c r="D10077" t="s">
        <v>13</v>
      </c>
      <c r="E10077" t="s">
        <v>14</v>
      </c>
      <c r="F10077" t="s">
        <v>26</v>
      </c>
      <c r="G10077" s="3">
        <v>44936.763136574074</v>
      </c>
      <c r="H10077" s="1">
        <v>61313.82421875</v>
      </c>
      <c r="I10077" t="s">
        <v>17226</v>
      </c>
      <c r="J10077" t="s">
        <v>230</v>
      </c>
    </row>
    <row r="10078" spans="1:10">
      <c r="A10078" t="s">
        <v>77</v>
      </c>
      <c r="B10078" t="s">
        <v>1414</v>
      </c>
      <c r="C10078" t="s">
        <v>157</v>
      </c>
      <c r="D10078" t="s">
        <v>13</v>
      </c>
      <c r="E10078" t="s">
        <v>14</v>
      </c>
      <c r="F10078" t="s">
        <v>26</v>
      </c>
      <c r="G10078" s="3">
        <v>45248.750474537039</v>
      </c>
      <c r="H10078" s="1">
        <v>65000</v>
      </c>
      <c r="I10078" t="s">
        <v>4995</v>
      </c>
      <c r="J10078" t="s">
        <v>17227</v>
      </c>
    </row>
    <row r="10079" spans="1:10">
      <c r="A10079" t="s">
        <v>33</v>
      </c>
      <c r="B10079" t="s">
        <v>1858</v>
      </c>
      <c r="C10079" t="s">
        <v>24</v>
      </c>
      <c r="D10079" t="s">
        <v>13</v>
      </c>
      <c r="E10079" t="s">
        <v>25</v>
      </c>
      <c r="F10079" t="s">
        <v>26</v>
      </c>
      <c r="G10079" s="3">
        <v>45157.750625000001</v>
      </c>
      <c r="H10079" s="1">
        <v>75000</v>
      </c>
      <c r="I10079" t="s">
        <v>35</v>
      </c>
      <c r="J10079" t="s">
        <v>1346</v>
      </c>
    </row>
    <row r="10080" spans="1:10">
      <c r="A10080" t="s">
        <v>212</v>
      </c>
      <c r="B10080" t="s">
        <v>212</v>
      </c>
      <c r="C10080" t="s">
        <v>1965</v>
      </c>
      <c r="D10080" t="s">
        <v>13</v>
      </c>
      <c r="E10080" t="s">
        <v>14</v>
      </c>
      <c r="F10080" t="s">
        <v>26</v>
      </c>
      <c r="G10080" s="3">
        <v>45058.752442129633</v>
      </c>
      <c r="H10080" s="1">
        <v>132368</v>
      </c>
      <c r="I10080" t="s">
        <v>16982</v>
      </c>
      <c r="J10080" t="s">
        <v>16983</v>
      </c>
    </row>
    <row r="10081" spans="1:10">
      <c r="A10081" t="s">
        <v>135</v>
      </c>
      <c r="B10081" t="s">
        <v>5071</v>
      </c>
      <c r="C10081" t="s">
        <v>1291</v>
      </c>
      <c r="D10081" t="s">
        <v>13</v>
      </c>
      <c r="E10081" t="s">
        <v>14</v>
      </c>
      <c r="F10081" t="s">
        <v>20</v>
      </c>
      <c r="G10081" s="3">
        <v>45090.776192129626</v>
      </c>
      <c r="H10081" s="1">
        <v>89000</v>
      </c>
      <c r="I10081" t="s">
        <v>685</v>
      </c>
      <c r="J10081" t="s">
        <v>141</v>
      </c>
    </row>
    <row r="10082" spans="1:10">
      <c r="A10082" t="s">
        <v>18</v>
      </c>
      <c r="B10082" t="s">
        <v>328</v>
      </c>
      <c r="C10082" t="s">
        <v>24</v>
      </c>
      <c r="D10082" t="s">
        <v>13</v>
      </c>
      <c r="E10082" t="s">
        <v>25</v>
      </c>
      <c r="F10082" t="s">
        <v>20</v>
      </c>
      <c r="G10082" s="3">
        <v>45112.798437500001</v>
      </c>
      <c r="H10082" s="1">
        <v>110000</v>
      </c>
      <c r="I10082" t="s">
        <v>2384</v>
      </c>
      <c r="J10082" t="s">
        <v>17228</v>
      </c>
    </row>
    <row r="10083" spans="1:10">
      <c r="A10083" t="s">
        <v>10</v>
      </c>
      <c r="B10083" t="s">
        <v>7211</v>
      </c>
      <c r="C10083" t="s">
        <v>17229</v>
      </c>
      <c r="D10083" t="s">
        <v>13</v>
      </c>
      <c r="E10083" t="s">
        <v>14</v>
      </c>
      <c r="F10083" t="s">
        <v>601</v>
      </c>
      <c r="G10083" s="3">
        <v>45155.767094907409</v>
      </c>
      <c r="H10083" s="1">
        <v>99150</v>
      </c>
      <c r="I10083" t="s">
        <v>172</v>
      </c>
      <c r="J10083" t="s">
        <v>17230</v>
      </c>
    </row>
    <row r="10084" spans="1:10">
      <c r="A10084" t="s">
        <v>33</v>
      </c>
      <c r="B10084" t="s">
        <v>1843</v>
      </c>
      <c r="C10084" t="s">
        <v>232</v>
      </c>
      <c r="D10084" t="s">
        <v>13</v>
      </c>
      <c r="E10084" t="s">
        <v>14</v>
      </c>
      <c r="F10084" t="s">
        <v>26</v>
      </c>
      <c r="G10084" s="3">
        <v>45059.749907407408</v>
      </c>
      <c r="H10084" s="1">
        <v>60500</v>
      </c>
      <c r="I10084" t="s">
        <v>17231</v>
      </c>
      <c r="J10084" t="s">
        <v>137</v>
      </c>
    </row>
    <row r="10085" spans="1:10">
      <c r="A10085" t="s">
        <v>10</v>
      </c>
      <c r="B10085" t="s">
        <v>2618</v>
      </c>
      <c r="C10085" t="s">
        <v>119</v>
      </c>
      <c r="D10085" t="s">
        <v>13</v>
      </c>
      <c r="E10085" t="s">
        <v>14</v>
      </c>
      <c r="F10085" t="s">
        <v>26</v>
      </c>
      <c r="G10085" s="3">
        <v>44928.75167824074</v>
      </c>
      <c r="H10085" s="1">
        <v>155000</v>
      </c>
      <c r="I10085" t="s">
        <v>2619</v>
      </c>
      <c r="J10085" t="s">
        <v>624</v>
      </c>
    </row>
    <row r="10086" spans="1:10">
      <c r="A10086" t="s">
        <v>18</v>
      </c>
      <c r="B10086" t="s">
        <v>8353</v>
      </c>
      <c r="C10086" t="s">
        <v>99</v>
      </c>
      <c r="D10086" t="s">
        <v>13</v>
      </c>
      <c r="E10086" t="s">
        <v>14</v>
      </c>
      <c r="F10086" t="s">
        <v>26</v>
      </c>
      <c r="G10086" s="3">
        <v>45092.767511574071</v>
      </c>
      <c r="H10086" s="1">
        <v>120000</v>
      </c>
      <c r="I10086" t="s">
        <v>8354</v>
      </c>
      <c r="J10086" t="s">
        <v>8355</v>
      </c>
    </row>
    <row r="10087" spans="1:10">
      <c r="A10087" t="s">
        <v>33</v>
      </c>
      <c r="B10087" t="s">
        <v>33</v>
      </c>
      <c r="C10087" t="s">
        <v>3373</v>
      </c>
      <c r="D10087" t="s">
        <v>13</v>
      </c>
      <c r="E10087" t="s">
        <v>14</v>
      </c>
      <c r="F10087" t="s">
        <v>26</v>
      </c>
      <c r="G10087" s="3">
        <v>45251.750972222224</v>
      </c>
      <c r="H10087" s="1">
        <v>68500</v>
      </c>
      <c r="I10087" t="s">
        <v>17232</v>
      </c>
    </row>
    <row r="10088" spans="1:10">
      <c r="A10088" t="s">
        <v>152</v>
      </c>
      <c r="B10088" t="s">
        <v>14324</v>
      </c>
      <c r="C10088" t="s">
        <v>162</v>
      </c>
      <c r="D10088" t="s">
        <v>13</v>
      </c>
      <c r="E10088" t="s">
        <v>14</v>
      </c>
      <c r="F10088" t="s">
        <v>162</v>
      </c>
      <c r="G10088" s="3">
        <v>45261.762418981481</v>
      </c>
      <c r="H10088" s="1">
        <v>182325</v>
      </c>
      <c r="I10088" t="s">
        <v>17233</v>
      </c>
      <c r="J10088" t="s">
        <v>17234</v>
      </c>
    </row>
    <row r="10089" spans="1:10">
      <c r="A10089" t="s">
        <v>33</v>
      </c>
      <c r="B10089" t="s">
        <v>17235</v>
      </c>
      <c r="C10089" t="s">
        <v>24</v>
      </c>
      <c r="D10089" t="s">
        <v>13</v>
      </c>
      <c r="E10089" t="s">
        <v>25</v>
      </c>
      <c r="F10089" t="s">
        <v>26</v>
      </c>
      <c r="G10089" s="3">
        <v>45119.750752314816</v>
      </c>
      <c r="H10089" s="1">
        <v>97500</v>
      </c>
      <c r="I10089" t="s">
        <v>17236</v>
      </c>
      <c r="J10089" t="s">
        <v>344</v>
      </c>
    </row>
    <row r="10090" spans="1:10">
      <c r="A10090" t="s">
        <v>73</v>
      </c>
      <c r="B10090" t="s">
        <v>4360</v>
      </c>
      <c r="C10090" t="s">
        <v>3532</v>
      </c>
      <c r="D10090" t="s">
        <v>1075</v>
      </c>
      <c r="E10090" t="s">
        <v>14</v>
      </c>
      <c r="F10090" t="s">
        <v>26</v>
      </c>
      <c r="G10090" s="3">
        <v>45264.777789351851</v>
      </c>
      <c r="H10090" s="1">
        <v>173500</v>
      </c>
      <c r="I10090" t="s">
        <v>120</v>
      </c>
      <c r="J10090" t="s">
        <v>14796</v>
      </c>
    </row>
    <row r="10091" spans="1:10">
      <c r="A10091" t="s">
        <v>33</v>
      </c>
      <c r="B10091" t="s">
        <v>33</v>
      </c>
      <c r="C10091" t="s">
        <v>56</v>
      </c>
      <c r="D10091" t="s">
        <v>13</v>
      </c>
      <c r="E10091" t="s">
        <v>14</v>
      </c>
      <c r="F10091" t="s">
        <v>20</v>
      </c>
      <c r="G10091" s="3">
        <v>45071.786481481482</v>
      </c>
      <c r="H10091" s="1">
        <v>57500</v>
      </c>
      <c r="I10091" t="s">
        <v>17237</v>
      </c>
      <c r="J10091" t="s">
        <v>4760</v>
      </c>
    </row>
    <row r="10092" spans="1:10">
      <c r="A10092" t="s">
        <v>18</v>
      </c>
      <c r="B10092" t="s">
        <v>17238</v>
      </c>
      <c r="C10092" t="s">
        <v>17239</v>
      </c>
      <c r="D10092" t="s">
        <v>13</v>
      </c>
      <c r="E10092" t="s">
        <v>14</v>
      </c>
      <c r="F10092" t="s">
        <v>2398</v>
      </c>
      <c r="G10092" s="3">
        <v>44991.809293981481</v>
      </c>
      <c r="H10092" s="1">
        <v>79200</v>
      </c>
      <c r="I10092" t="s">
        <v>172</v>
      </c>
    </row>
    <row r="10093" spans="1:10">
      <c r="A10093" t="s">
        <v>33</v>
      </c>
      <c r="B10093" t="s">
        <v>17240</v>
      </c>
      <c r="C10093" t="s">
        <v>5673</v>
      </c>
      <c r="D10093" t="s">
        <v>13</v>
      </c>
      <c r="E10093" t="s">
        <v>14</v>
      </c>
      <c r="F10093" t="s">
        <v>26</v>
      </c>
      <c r="G10093" s="3">
        <v>45113.750081018516</v>
      </c>
      <c r="H10093" s="1">
        <v>49725</v>
      </c>
      <c r="I10093" t="s">
        <v>17241</v>
      </c>
      <c r="J10093" t="s">
        <v>316</v>
      </c>
    </row>
    <row r="10094" spans="1:10">
      <c r="A10094" t="s">
        <v>33</v>
      </c>
      <c r="B10094" t="s">
        <v>33</v>
      </c>
      <c r="C10094" t="s">
        <v>24</v>
      </c>
      <c r="D10094" t="s">
        <v>13</v>
      </c>
      <c r="E10094" t="s">
        <v>25</v>
      </c>
      <c r="F10094" t="s">
        <v>26</v>
      </c>
      <c r="G10094" s="3">
        <v>45238.765196759261</v>
      </c>
      <c r="H10094" s="1">
        <v>77500</v>
      </c>
      <c r="I10094" t="s">
        <v>13503</v>
      </c>
      <c r="J10094" t="s">
        <v>532</v>
      </c>
    </row>
    <row r="10095" spans="1:10">
      <c r="A10095" t="s">
        <v>10</v>
      </c>
      <c r="B10095" t="s">
        <v>7691</v>
      </c>
      <c r="C10095" t="s">
        <v>6505</v>
      </c>
      <c r="D10095" t="s">
        <v>13</v>
      </c>
      <c r="E10095" t="s">
        <v>14</v>
      </c>
      <c r="F10095" t="s">
        <v>26</v>
      </c>
      <c r="G10095" s="3">
        <v>45232.77925925926</v>
      </c>
      <c r="H10095" s="1">
        <v>109500</v>
      </c>
      <c r="I10095" t="s">
        <v>729</v>
      </c>
      <c r="J10095" t="s">
        <v>7692</v>
      </c>
    </row>
    <row r="10096" spans="1:10">
      <c r="A10096" t="s">
        <v>77</v>
      </c>
      <c r="B10096" t="s">
        <v>17242</v>
      </c>
      <c r="C10096" t="s">
        <v>441</v>
      </c>
      <c r="D10096" t="s">
        <v>13</v>
      </c>
      <c r="E10096" t="s">
        <v>14</v>
      </c>
      <c r="F10096" t="s">
        <v>26</v>
      </c>
      <c r="G10096" s="3">
        <v>45000.751886574071</v>
      </c>
      <c r="H10096" s="1">
        <v>102500</v>
      </c>
      <c r="I10096" t="s">
        <v>17058</v>
      </c>
      <c r="J10096" t="s">
        <v>8814</v>
      </c>
    </row>
    <row r="10097" spans="1:10">
      <c r="A10097" t="s">
        <v>18</v>
      </c>
      <c r="B10097" t="s">
        <v>17243</v>
      </c>
      <c r="C10097" t="s">
        <v>24</v>
      </c>
      <c r="D10097" t="s">
        <v>13</v>
      </c>
      <c r="E10097" t="s">
        <v>25</v>
      </c>
      <c r="F10097" t="s">
        <v>26</v>
      </c>
      <c r="G10097" s="3">
        <v>45159.755787037036</v>
      </c>
      <c r="H10097" s="1">
        <v>185000</v>
      </c>
      <c r="I10097" t="s">
        <v>17244</v>
      </c>
      <c r="J10097" t="s">
        <v>17245</v>
      </c>
    </row>
    <row r="10098" spans="1:10">
      <c r="A10098" t="s">
        <v>10</v>
      </c>
      <c r="B10098" t="s">
        <v>10</v>
      </c>
      <c r="C10098" t="s">
        <v>24</v>
      </c>
      <c r="D10098" t="s">
        <v>13</v>
      </c>
      <c r="E10098" t="s">
        <v>25</v>
      </c>
      <c r="F10098" t="s">
        <v>26</v>
      </c>
      <c r="G10098" s="3">
        <v>45117.752696759257</v>
      </c>
      <c r="H10098" s="1">
        <v>93500</v>
      </c>
      <c r="I10098" t="s">
        <v>17246</v>
      </c>
      <c r="J10098" t="s">
        <v>6225</v>
      </c>
    </row>
    <row r="10099" spans="1:10">
      <c r="A10099" t="s">
        <v>10</v>
      </c>
      <c r="B10099" t="s">
        <v>7211</v>
      </c>
      <c r="C10099" t="s">
        <v>1305</v>
      </c>
      <c r="D10099" t="s">
        <v>13</v>
      </c>
      <c r="E10099" t="s">
        <v>14</v>
      </c>
      <c r="F10099" t="s">
        <v>26</v>
      </c>
      <c r="G10099" s="3">
        <v>45226.751388888886</v>
      </c>
      <c r="H10099" s="1">
        <v>120000</v>
      </c>
      <c r="I10099" t="s">
        <v>17247</v>
      </c>
    </row>
    <row r="10100" spans="1:10">
      <c r="A10100" t="s">
        <v>10</v>
      </c>
      <c r="B10100" t="s">
        <v>1430</v>
      </c>
      <c r="C10100" t="s">
        <v>684</v>
      </c>
      <c r="D10100" t="s">
        <v>13</v>
      </c>
      <c r="E10100" t="s">
        <v>14</v>
      </c>
      <c r="F10100" t="s">
        <v>209</v>
      </c>
      <c r="G10100" s="3">
        <v>44964.76284722222</v>
      </c>
      <c r="H10100" s="1">
        <v>147500</v>
      </c>
      <c r="I10100" t="s">
        <v>17248</v>
      </c>
      <c r="J10100" t="s">
        <v>17249</v>
      </c>
    </row>
    <row r="10101" spans="1:10">
      <c r="A10101" t="s">
        <v>73</v>
      </c>
      <c r="B10101" t="s">
        <v>17250</v>
      </c>
      <c r="C10101" t="s">
        <v>24</v>
      </c>
      <c r="D10101" t="s">
        <v>13</v>
      </c>
      <c r="E10101" t="s">
        <v>25</v>
      </c>
      <c r="F10101" t="s">
        <v>20</v>
      </c>
      <c r="G10101" s="3">
        <v>45057.786273148151</v>
      </c>
      <c r="H10101" s="1">
        <v>112500</v>
      </c>
      <c r="I10101" t="s">
        <v>17251</v>
      </c>
      <c r="J10101" t="s">
        <v>17252</v>
      </c>
    </row>
    <row r="10102" spans="1:10">
      <c r="A10102" t="s">
        <v>152</v>
      </c>
      <c r="B10102" t="s">
        <v>17253</v>
      </c>
      <c r="C10102" t="s">
        <v>170</v>
      </c>
      <c r="D10102" t="s">
        <v>13</v>
      </c>
      <c r="E10102" t="s">
        <v>14</v>
      </c>
      <c r="F10102" t="s">
        <v>171</v>
      </c>
      <c r="G10102" s="3">
        <v>44930.773877314816</v>
      </c>
      <c r="H10102" s="1">
        <v>79200</v>
      </c>
      <c r="I10102" t="s">
        <v>172</v>
      </c>
      <c r="J10102" t="s">
        <v>17254</v>
      </c>
    </row>
    <row r="10103" spans="1:10">
      <c r="A10103" t="s">
        <v>33</v>
      </c>
      <c r="B10103" t="s">
        <v>33</v>
      </c>
      <c r="C10103" t="s">
        <v>201</v>
      </c>
      <c r="D10103" t="s">
        <v>13</v>
      </c>
      <c r="E10103" t="s">
        <v>14</v>
      </c>
      <c r="F10103" t="s">
        <v>26</v>
      </c>
      <c r="G10103" s="3">
        <v>44966.122615740744</v>
      </c>
      <c r="H10103" s="1">
        <v>90000</v>
      </c>
      <c r="I10103" t="s">
        <v>3324</v>
      </c>
      <c r="J10103" t="s">
        <v>17255</v>
      </c>
    </row>
    <row r="10104" spans="1:10">
      <c r="A10104" t="s">
        <v>33</v>
      </c>
      <c r="B10104" t="s">
        <v>33</v>
      </c>
      <c r="C10104" t="s">
        <v>157</v>
      </c>
      <c r="D10104" t="s">
        <v>13</v>
      </c>
      <c r="E10104" t="s">
        <v>14</v>
      </c>
      <c r="F10104" t="s">
        <v>26</v>
      </c>
      <c r="G10104" s="3">
        <v>44945.76258101852</v>
      </c>
      <c r="H10104" s="1">
        <v>110240.109375</v>
      </c>
      <c r="I10104" t="s">
        <v>16955</v>
      </c>
      <c r="J10104" t="s">
        <v>17256</v>
      </c>
    </row>
    <row r="10105" spans="1:10">
      <c r="A10105" t="s">
        <v>10</v>
      </c>
      <c r="B10105" t="s">
        <v>10</v>
      </c>
      <c r="C10105" t="s">
        <v>24</v>
      </c>
      <c r="D10105" t="s">
        <v>13</v>
      </c>
      <c r="E10105" t="s">
        <v>25</v>
      </c>
      <c r="F10105" t="s">
        <v>26</v>
      </c>
      <c r="G10105" s="3">
        <v>45079.768113425926</v>
      </c>
      <c r="H10105" s="1">
        <v>144500</v>
      </c>
      <c r="I10105" t="s">
        <v>17257</v>
      </c>
      <c r="J10105" t="s">
        <v>17258</v>
      </c>
    </row>
    <row r="10106" spans="1:10">
      <c r="A10106" t="s">
        <v>152</v>
      </c>
      <c r="B10106" t="s">
        <v>17259</v>
      </c>
      <c r="C10106" t="s">
        <v>2706</v>
      </c>
      <c r="D10106" t="s">
        <v>13</v>
      </c>
      <c r="E10106" t="s">
        <v>14</v>
      </c>
      <c r="F10106" t="s">
        <v>20</v>
      </c>
      <c r="G10106" s="3">
        <v>44935.773888888885</v>
      </c>
      <c r="H10106" s="1">
        <v>151950</v>
      </c>
      <c r="I10106" t="s">
        <v>69</v>
      </c>
      <c r="J10106" t="s">
        <v>17260</v>
      </c>
    </row>
    <row r="10107" spans="1:10">
      <c r="A10107" t="s">
        <v>33</v>
      </c>
      <c r="B10107" t="s">
        <v>33</v>
      </c>
      <c r="C10107" t="s">
        <v>232</v>
      </c>
      <c r="D10107" t="s">
        <v>13</v>
      </c>
      <c r="E10107" t="s">
        <v>14</v>
      </c>
      <c r="F10107" t="s">
        <v>26</v>
      </c>
      <c r="G10107" s="3">
        <v>45212.75</v>
      </c>
      <c r="H10107" s="1">
        <v>107500</v>
      </c>
      <c r="I10107" t="s">
        <v>5195</v>
      </c>
      <c r="J10107" t="s">
        <v>17261</v>
      </c>
    </row>
    <row r="10108" spans="1:10">
      <c r="A10108" t="s">
        <v>18</v>
      </c>
      <c r="B10108" t="s">
        <v>17262</v>
      </c>
      <c r="C10108" t="s">
        <v>17263</v>
      </c>
      <c r="D10108" t="s">
        <v>13</v>
      </c>
      <c r="E10108" t="s">
        <v>14</v>
      </c>
      <c r="F10108" t="s">
        <v>17263</v>
      </c>
      <c r="G10108" s="3">
        <v>45279.781400462962</v>
      </c>
      <c r="H10108" s="1">
        <v>45000</v>
      </c>
      <c r="I10108" t="s">
        <v>17264</v>
      </c>
      <c r="J10108" t="s">
        <v>17265</v>
      </c>
    </row>
    <row r="10109" spans="1:10">
      <c r="A10109" t="s">
        <v>18</v>
      </c>
      <c r="B10109" t="s">
        <v>328</v>
      </c>
      <c r="C10109" t="s">
        <v>434</v>
      </c>
      <c r="D10109" t="s">
        <v>13</v>
      </c>
      <c r="E10109" t="s">
        <v>14</v>
      </c>
      <c r="F10109" t="s">
        <v>26</v>
      </c>
      <c r="G10109" s="3">
        <v>44986.761099537034</v>
      </c>
      <c r="H10109" s="1">
        <v>172500</v>
      </c>
      <c r="I10109" t="s">
        <v>1072</v>
      </c>
      <c r="J10109" t="s">
        <v>17266</v>
      </c>
    </row>
    <row r="10110" spans="1:10">
      <c r="A10110" t="s">
        <v>10</v>
      </c>
      <c r="B10110" t="s">
        <v>398</v>
      </c>
      <c r="C10110" t="s">
        <v>276</v>
      </c>
      <c r="D10110" t="s">
        <v>13</v>
      </c>
      <c r="E10110" t="s">
        <v>14</v>
      </c>
      <c r="F10110" t="s">
        <v>26</v>
      </c>
      <c r="G10110" s="3">
        <v>45229.751157407409</v>
      </c>
      <c r="H10110" s="1">
        <v>220000</v>
      </c>
      <c r="I10110" t="s">
        <v>13551</v>
      </c>
      <c r="J10110" t="s">
        <v>1831</v>
      </c>
    </row>
    <row r="10111" spans="1:10">
      <c r="A10111" t="s">
        <v>10</v>
      </c>
      <c r="B10111" t="s">
        <v>10581</v>
      </c>
      <c r="C10111" t="s">
        <v>237</v>
      </c>
      <c r="D10111" t="s">
        <v>13</v>
      </c>
      <c r="E10111" t="s">
        <v>14</v>
      </c>
      <c r="F10111" t="s">
        <v>26</v>
      </c>
      <c r="G10111" s="3">
        <v>45027.767222222225</v>
      </c>
      <c r="H10111" s="1">
        <v>135000</v>
      </c>
      <c r="I10111" t="s">
        <v>10582</v>
      </c>
      <c r="J10111" t="s">
        <v>17267</v>
      </c>
    </row>
    <row r="10112" spans="1:10">
      <c r="A10112" t="s">
        <v>33</v>
      </c>
      <c r="B10112" t="s">
        <v>17268</v>
      </c>
      <c r="C10112" t="s">
        <v>1794</v>
      </c>
      <c r="D10112" t="s">
        <v>13</v>
      </c>
      <c r="E10112" t="s">
        <v>14</v>
      </c>
      <c r="F10112" t="s">
        <v>694</v>
      </c>
      <c r="G10112" s="3">
        <v>45118.787465277775</v>
      </c>
      <c r="H10112" s="1">
        <v>89100</v>
      </c>
      <c r="I10112" t="s">
        <v>17269</v>
      </c>
      <c r="J10112" t="s">
        <v>1095</v>
      </c>
    </row>
    <row r="10113" spans="1:10">
      <c r="A10113" t="s">
        <v>33</v>
      </c>
      <c r="B10113" t="s">
        <v>17270</v>
      </c>
      <c r="C10113" t="s">
        <v>17271</v>
      </c>
      <c r="D10113" t="s">
        <v>13</v>
      </c>
      <c r="E10113" t="s">
        <v>14</v>
      </c>
      <c r="F10113" t="s">
        <v>26</v>
      </c>
      <c r="G10113" s="3">
        <v>44938.749965277777</v>
      </c>
      <c r="H10113" s="1">
        <v>54000</v>
      </c>
      <c r="I10113" t="s">
        <v>17272</v>
      </c>
      <c r="J10113" t="s">
        <v>230</v>
      </c>
    </row>
    <row r="10114" spans="1:10">
      <c r="A10114" t="s">
        <v>73</v>
      </c>
      <c r="B10114" t="s">
        <v>17273</v>
      </c>
      <c r="C10114" t="s">
        <v>170</v>
      </c>
      <c r="D10114" t="s">
        <v>13</v>
      </c>
      <c r="E10114" t="s">
        <v>14</v>
      </c>
      <c r="F10114" t="s">
        <v>171</v>
      </c>
      <c r="G10114" s="3">
        <v>44987.76253472222</v>
      </c>
      <c r="H10114" s="1">
        <v>98283</v>
      </c>
      <c r="I10114" t="s">
        <v>974</v>
      </c>
      <c r="J10114" t="s">
        <v>7731</v>
      </c>
    </row>
    <row r="10115" spans="1:10">
      <c r="A10115" t="s">
        <v>10</v>
      </c>
      <c r="B10115" t="s">
        <v>10</v>
      </c>
      <c r="C10115" t="s">
        <v>2469</v>
      </c>
      <c r="D10115" t="s">
        <v>13</v>
      </c>
      <c r="E10115" t="s">
        <v>14</v>
      </c>
      <c r="F10115" t="s">
        <v>26</v>
      </c>
      <c r="G10115" s="3">
        <v>45026.751550925925</v>
      </c>
      <c r="H10115" s="1">
        <v>125000</v>
      </c>
      <c r="I10115" t="s">
        <v>17274</v>
      </c>
      <c r="J10115" t="s">
        <v>17275</v>
      </c>
    </row>
    <row r="10116" spans="1:10">
      <c r="A10116" t="s">
        <v>33</v>
      </c>
      <c r="B10116" t="s">
        <v>17276</v>
      </c>
      <c r="C10116" t="s">
        <v>1291</v>
      </c>
      <c r="D10116" t="s">
        <v>13</v>
      </c>
      <c r="E10116" t="s">
        <v>14</v>
      </c>
      <c r="F10116" t="s">
        <v>26</v>
      </c>
      <c r="G10116" s="3">
        <v>45103.751157407409</v>
      </c>
      <c r="H10116" s="1">
        <v>104090</v>
      </c>
      <c r="I10116" t="s">
        <v>326</v>
      </c>
      <c r="J10116" t="s">
        <v>16054</v>
      </c>
    </row>
    <row r="10117" spans="1:10">
      <c r="A10117" t="s">
        <v>106</v>
      </c>
      <c r="B10117" t="s">
        <v>17277</v>
      </c>
      <c r="C10117" t="s">
        <v>17278</v>
      </c>
      <c r="D10117" t="s">
        <v>13</v>
      </c>
      <c r="E10117" t="s">
        <v>14</v>
      </c>
      <c r="F10117" t="s">
        <v>10310</v>
      </c>
      <c r="G10117" s="3">
        <v>45153.803460648145</v>
      </c>
      <c r="H10117" s="1">
        <v>80850</v>
      </c>
      <c r="I10117" t="s">
        <v>17279</v>
      </c>
      <c r="J10117" t="s">
        <v>17280</v>
      </c>
    </row>
    <row r="10118" spans="1:10">
      <c r="A10118" t="s">
        <v>33</v>
      </c>
      <c r="B10118" t="s">
        <v>17281</v>
      </c>
      <c r="C10118" t="s">
        <v>17282</v>
      </c>
      <c r="D10118" t="s">
        <v>13</v>
      </c>
      <c r="E10118" t="s">
        <v>14</v>
      </c>
      <c r="F10118" t="s">
        <v>26</v>
      </c>
      <c r="G10118" s="3">
        <v>45118.750173611108</v>
      </c>
      <c r="H10118" s="1">
        <v>55000</v>
      </c>
      <c r="I10118" t="s">
        <v>17283</v>
      </c>
    </row>
    <row r="10119" spans="1:10">
      <c r="A10119" t="s">
        <v>106</v>
      </c>
      <c r="B10119" t="s">
        <v>17284</v>
      </c>
      <c r="C10119" t="s">
        <v>1109</v>
      </c>
      <c r="D10119" t="s">
        <v>13</v>
      </c>
      <c r="E10119" t="s">
        <v>14</v>
      </c>
      <c r="F10119" t="s">
        <v>1110</v>
      </c>
      <c r="G10119" s="3">
        <v>45205.770185185182</v>
      </c>
      <c r="H10119" s="1">
        <v>114250</v>
      </c>
      <c r="I10119" t="s">
        <v>17285</v>
      </c>
      <c r="J10119" t="s">
        <v>17286</v>
      </c>
    </row>
    <row r="10120" spans="1:10">
      <c r="A10120" t="s">
        <v>212</v>
      </c>
      <c r="B10120" t="s">
        <v>17287</v>
      </c>
      <c r="C10120" t="s">
        <v>434</v>
      </c>
      <c r="D10120" t="s">
        <v>13</v>
      </c>
      <c r="E10120" t="s">
        <v>14</v>
      </c>
      <c r="F10120" t="s">
        <v>26</v>
      </c>
      <c r="G10120" s="3">
        <v>45096.750960648147</v>
      </c>
      <c r="H10120" s="1">
        <v>121840</v>
      </c>
      <c r="I10120" t="s">
        <v>69</v>
      </c>
      <c r="J10120" t="s">
        <v>17288</v>
      </c>
    </row>
    <row r="10121" spans="1:10">
      <c r="A10121" t="s">
        <v>10</v>
      </c>
      <c r="B10121" t="s">
        <v>357</v>
      </c>
      <c r="C10121" t="s">
        <v>7463</v>
      </c>
      <c r="D10121" t="s">
        <v>13</v>
      </c>
      <c r="E10121" t="s">
        <v>14</v>
      </c>
      <c r="F10121" t="s">
        <v>26</v>
      </c>
      <c r="G10121" s="3">
        <v>45017.751944444448</v>
      </c>
      <c r="H10121" s="1">
        <v>128500</v>
      </c>
      <c r="I10121" t="s">
        <v>6051</v>
      </c>
      <c r="J10121" t="s">
        <v>6291</v>
      </c>
    </row>
    <row r="10122" spans="1:10">
      <c r="A10122" t="s">
        <v>18</v>
      </c>
      <c r="B10122" t="s">
        <v>17289</v>
      </c>
      <c r="C10122" t="s">
        <v>1756</v>
      </c>
      <c r="D10122" t="s">
        <v>13</v>
      </c>
      <c r="E10122" t="s">
        <v>14</v>
      </c>
      <c r="F10122" t="s">
        <v>209</v>
      </c>
      <c r="G10122" s="3">
        <v>45138.798518518517</v>
      </c>
      <c r="H10122" s="1">
        <v>96773</v>
      </c>
      <c r="I10122" t="s">
        <v>13662</v>
      </c>
      <c r="J10122" t="s">
        <v>17290</v>
      </c>
    </row>
    <row r="10123" spans="1:10">
      <c r="A10123" t="s">
        <v>33</v>
      </c>
      <c r="B10123" t="s">
        <v>16489</v>
      </c>
      <c r="C10123" t="s">
        <v>3134</v>
      </c>
      <c r="D10123" t="s">
        <v>13</v>
      </c>
      <c r="E10123" t="s">
        <v>14</v>
      </c>
      <c r="F10123" t="s">
        <v>3134</v>
      </c>
      <c r="G10123" s="3">
        <v>45142.766631944447</v>
      </c>
      <c r="H10123" s="1">
        <v>57500</v>
      </c>
      <c r="I10123" t="s">
        <v>13011</v>
      </c>
      <c r="J10123" t="s">
        <v>7258</v>
      </c>
    </row>
    <row r="10124" spans="1:10">
      <c r="A10124" t="s">
        <v>33</v>
      </c>
      <c r="B10124" t="s">
        <v>17291</v>
      </c>
      <c r="C10124" t="s">
        <v>434</v>
      </c>
      <c r="D10124" t="s">
        <v>13</v>
      </c>
      <c r="E10124" t="s">
        <v>14</v>
      </c>
      <c r="F10124" t="s">
        <v>26</v>
      </c>
      <c r="G10124" s="3">
        <v>45096.750868055555</v>
      </c>
      <c r="H10124" s="1">
        <v>151950</v>
      </c>
      <c r="I10124" t="s">
        <v>69</v>
      </c>
      <c r="J10124" t="s">
        <v>17292</v>
      </c>
    </row>
    <row r="10125" spans="1:10">
      <c r="A10125" t="s">
        <v>10</v>
      </c>
      <c r="B10125" t="s">
        <v>10</v>
      </c>
      <c r="C10125" t="s">
        <v>5375</v>
      </c>
      <c r="D10125" t="s">
        <v>13</v>
      </c>
      <c r="E10125" t="s">
        <v>14</v>
      </c>
      <c r="F10125" t="s">
        <v>26</v>
      </c>
      <c r="G10125" s="3">
        <v>45245.752662037034</v>
      </c>
      <c r="H10125" s="1">
        <v>122500</v>
      </c>
      <c r="I10125" t="s">
        <v>5376</v>
      </c>
      <c r="J10125" t="s">
        <v>5377</v>
      </c>
    </row>
    <row r="10126" spans="1:10">
      <c r="A10126" t="s">
        <v>18</v>
      </c>
      <c r="B10126" t="s">
        <v>15181</v>
      </c>
      <c r="C10126" t="s">
        <v>24</v>
      </c>
      <c r="D10126" t="s">
        <v>13</v>
      </c>
      <c r="E10126" t="s">
        <v>25</v>
      </c>
      <c r="F10126" t="s">
        <v>26</v>
      </c>
      <c r="G10126" s="3">
        <v>45093.779791666668</v>
      </c>
      <c r="H10126" s="1">
        <v>150000</v>
      </c>
      <c r="I10126" t="s">
        <v>128</v>
      </c>
      <c r="J10126" t="s">
        <v>2332</v>
      </c>
    </row>
    <row r="10127" spans="1:10">
      <c r="A10127" t="s">
        <v>77</v>
      </c>
      <c r="B10127" t="s">
        <v>77</v>
      </c>
      <c r="C10127" t="s">
        <v>1926</v>
      </c>
      <c r="D10127" t="s">
        <v>13</v>
      </c>
      <c r="E10127" t="s">
        <v>14</v>
      </c>
      <c r="F10127" t="s">
        <v>26</v>
      </c>
      <c r="G10127" s="3">
        <v>45265.750486111108</v>
      </c>
      <c r="H10127" s="1">
        <v>107590.9375</v>
      </c>
      <c r="I10127" t="s">
        <v>17293</v>
      </c>
      <c r="J10127" t="s">
        <v>17294</v>
      </c>
    </row>
    <row r="10128" spans="1:10">
      <c r="A10128" t="s">
        <v>10</v>
      </c>
      <c r="B10128" t="s">
        <v>17295</v>
      </c>
      <c r="C10128" t="s">
        <v>157</v>
      </c>
      <c r="D10128" t="s">
        <v>13</v>
      </c>
      <c r="E10128" t="s">
        <v>14</v>
      </c>
      <c r="F10128" t="s">
        <v>20</v>
      </c>
      <c r="G10128" s="3">
        <v>45190.76971064815</v>
      </c>
      <c r="H10128" s="1">
        <v>214000</v>
      </c>
      <c r="I10128" t="s">
        <v>2748</v>
      </c>
      <c r="J10128" t="s">
        <v>17296</v>
      </c>
    </row>
    <row r="10129" spans="1:10">
      <c r="A10129" t="s">
        <v>33</v>
      </c>
      <c r="B10129" t="s">
        <v>33</v>
      </c>
      <c r="C10129" t="s">
        <v>2253</v>
      </c>
      <c r="D10129" t="s">
        <v>13</v>
      </c>
      <c r="E10129" t="s">
        <v>14</v>
      </c>
      <c r="F10129" t="s">
        <v>26</v>
      </c>
      <c r="G10129" s="3">
        <v>45124.75105324074</v>
      </c>
      <c r="H10129" s="1">
        <v>120000</v>
      </c>
      <c r="I10129" t="s">
        <v>17297</v>
      </c>
      <c r="J10129" t="s">
        <v>316</v>
      </c>
    </row>
    <row r="10130" spans="1:10">
      <c r="A10130" t="s">
        <v>33</v>
      </c>
      <c r="B10130" t="s">
        <v>5139</v>
      </c>
      <c r="C10130" t="s">
        <v>307</v>
      </c>
      <c r="D10130" t="s">
        <v>13</v>
      </c>
      <c r="E10130" t="s">
        <v>14</v>
      </c>
      <c r="F10130" t="s">
        <v>26</v>
      </c>
      <c r="G10130" s="3">
        <v>45204.750520833331</v>
      </c>
      <c r="H10130" s="1">
        <v>175500</v>
      </c>
      <c r="I10130" t="s">
        <v>4293</v>
      </c>
      <c r="J10130" t="s">
        <v>17298</v>
      </c>
    </row>
    <row r="10131" spans="1:10">
      <c r="A10131" t="s">
        <v>152</v>
      </c>
      <c r="B10131" t="s">
        <v>1216</v>
      </c>
      <c r="C10131" t="s">
        <v>75</v>
      </c>
      <c r="D10131" t="s">
        <v>13</v>
      </c>
      <c r="E10131" t="s">
        <v>14</v>
      </c>
      <c r="F10131" t="s">
        <v>26</v>
      </c>
      <c r="G10131" s="3">
        <v>44984.752025462964</v>
      </c>
      <c r="H10131" s="1">
        <v>166000</v>
      </c>
      <c r="I10131" t="s">
        <v>2509</v>
      </c>
      <c r="J10131" t="s">
        <v>15020</v>
      </c>
    </row>
    <row r="10132" spans="1:10">
      <c r="A10132" t="s">
        <v>33</v>
      </c>
      <c r="B10132" t="s">
        <v>17299</v>
      </c>
      <c r="C10132" t="s">
        <v>1226</v>
      </c>
      <c r="D10132" t="s">
        <v>13</v>
      </c>
      <c r="E10132" t="s">
        <v>14</v>
      </c>
      <c r="F10132" t="s">
        <v>26</v>
      </c>
      <c r="G10132" s="3">
        <v>45090.751423611109</v>
      </c>
      <c r="H10132" s="1">
        <v>90000</v>
      </c>
      <c r="I10132" t="s">
        <v>7942</v>
      </c>
      <c r="J10132" t="s">
        <v>17300</v>
      </c>
    </row>
    <row r="10133" spans="1:10">
      <c r="A10133" t="s">
        <v>33</v>
      </c>
      <c r="B10133" t="s">
        <v>620</v>
      </c>
      <c r="C10133" t="s">
        <v>24</v>
      </c>
      <c r="D10133" t="s">
        <v>13</v>
      </c>
      <c r="E10133" t="s">
        <v>25</v>
      </c>
      <c r="F10133" t="s">
        <v>26</v>
      </c>
      <c r="G10133" s="3">
        <v>45265.75068287037</v>
      </c>
      <c r="H10133" s="1">
        <v>74049</v>
      </c>
      <c r="I10133" t="s">
        <v>720</v>
      </c>
      <c r="J10133" t="s">
        <v>17301</v>
      </c>
    </row>
    <row r="10134" spans="1:10">
      <c r="A10134" t="s">
        <v>73</v>
      </c>
      <c r="B10134" t="s">
        <v>17302</v>
      </c>
      <c r="C10134" t="s">
        <v>198</v>
      </c>
      <c r="D10134" t="s">
        <v>13</v>
      </c>
      <c r="E10134" t="s">
        <v>14</v>
      </c>
      <c r="F10134" t="s">
        <v>198</v>
      </c>
      <c r="G10134" s="3">
        <v>45121.75885416667</v>
      </c>
      <c r="H10134" s="1">
        <v>147500</v>
      </c>
      <c r="I10134" t="s">
        <v>3791</v>
      </c>
      <c r="J10134" t="s">
        <v>17303</v>
      </c>
    </row>
    <row r="10135" spans="1:10">
      <c r="A10135" t="s">
        <v>10</v>
      </c>
      <c r="B10135" t="s">
        <v>17304</v>
      </c>
      <c r="C10135" t="s">
        <v>119</v>
      </c>
      <c r="D10135" t="s">
        <v>13</v>
      </c>
      <c r="E10135" t="s">
        <v>14</v>
      </c>
      <c r="F10135" t="s">
        <v>26</v>
      </c>
      <c r="G10135" s="3">
        <v>45077.751631944448</v>
      </c>
      <c r="H10135" s="1">
        <v>132500</v>
      </c>
      <c r="I10135" t="s">
        <v>17305</v>
      </c>
      <c r="J10135" t="s">
        <v>17306</v>
      </c>
    </row>
    <row r="10136" spans="1:10">
      <c r="A10136" t="s">
        <v>77</v>
      </c>
      <c r="B10136" t="s">
        <v>17307</v>
      </c>
      <c r="C10136" t="s">
        <v>17308</v>
      </c>
      <c r="D10136" t="s">
        <v>13</v>
      </c>
      <c r="E10136" t="s">
        <v>14</v>
      </c>
      <c r="F10136" t="s">
        <v>26</v>
      </c>
      <c r="G10136" s="3">
        <v>45092.762407407405</v>
      </c>
      <c r="H10136" s="1">
        <v>115000</v>
      </c>
      <c r="I10136" t="s">
        <v>17309</v>
      </c>
      <c r="J10136" t="s">
        <v>4097</v>
      </c>
    </row>
    <row r="10137" spans="1:10">
      <c r="A10137" t="s">
        <v>152</v>
      </c>
      <c r="B10137" t="s">
        <v>5170</v>
      </c>
      <c r="C10137" t="s">
        <v>17310</v>
      </c>
      <c r="D10137" t="s">
        <v>13</v>
      </c>
      <c r="E10137" t="s">
        <v>14</v>
      </c>
      <c r="F10137" t="s">
        <v>478</v>
      </c>
      <c r="G10137" s="3">
        <v>45262.773599537039</v>
      </c>
      <c r="H10137" s="1">
        <v>137500</v>
      </c>
      <c r="I10137" t="s">
        <v>6049</v>
      </c>
      <c r="J10137" t="s">
        <v>17311</v>
      </c>
    </row>
    <row r="10138" spans="1:10">
      <c r="A10138" t="s">
        <v>33</v>
      </c>
      <c r="B10138" t="s">
        <v>17312</v>
      </c>
      <c r="C10138" t="s">
        <v>680</v>
      </c>
      <c r="D10138" t="s">
        <v>13</v>
      </c>
      <c r="E10138" t="s">
        <v>14</v>
      </c>
      <c r="F10138" t="s">
        <v>681</v>
      </c>
      <c r="G10138" s="3">
        <v>45099.769606481481</v>
      </c>
      <c r="H10138" s="1">
        <v>105000</v>
      </c>
      <c r="I10138" t="s">
        <v>11178</v>
      </c>
      <c r="J10138" t="s">
        <v>17313</v>
      </c>
    </row>
    <row r="10139" spans="1:10">
      <c r="A10139" t="s">
        <v>135</v>
      </c>
      <c r="B10139" t="s">
        <v>135</v>
      </c>
      <c r="C10139" t="s">
        <v>157</v>
      </c>
      <c r="D10139" t="s">
        <v>13</v>
      </c>
      <c r="E10139" t="s">
        <v>14</v>
      </c>
      <c r="F10139" t="s">
        <v>26</v>
      </c>
      <c r="G10139" s="3">
        <v>45126.75104166667</v>
      </c>
      <c r="H10139" s="1">
        <v>104411.9296875</v>
      </c>
      <c r="I10139" t="s">
        <v>8820</v>
      </c>
      <c r="J10139" t="s">
        <v>17314</v>
      </c>
    </row>
    <row r="10140" spans="1:10">
      <c r="A10140" t="s">
        <v>33</v>
      </c>
      <c r="B10140" t="s">
        <v>17315</v>
      </c>
      <c r="C10140" t="s">
        <v>237</v>
      </c>
      <c r="D10140" t="s">
        <v>13</v>
      </c>
      <c r="E10140" t="s">
        <v>14</v>
      </c>
      <c r="F10140" t="s">
        <v>26</v>
      </c>
      <c r="G10140" s="3">
        <v>45155.752106481479</v>
      </c>
      <c r="H10140" s="1">
        <v>94400</v>
      </c>
      <c r="I10140" t="s">
        <v>4563</v>
      </c>
      <c r="J10140" t="s">
        <v>17316</v>
      </c>
    </row>
    <row r="10141" spans="1:10">
      <c r="A10141" t="s">
        <v>106</v>
      </c>
      <c r="B10141" t="s">
        <v>17317</v>
      </c>
      <c r="C10141" t="s">
        <v>122</v>
      </c>
      <c r="D10141" t="s">
        <v>13</v>
      </c>
      <c r="E10141" t="s">
        <v>14</v>
      </c>
      <c r="F10141" t="s">
        <v>26</v>
      </c>
      <c r="G10141" s="3">
        <v>45043.750555555554</v>
      </c>
      <c r="H10141" s="1">
        <v>110000</v>
      </c>
      <c r="I10141" t="s">
        <v>17318</v>
      </c>
      <c r="J10141" t="s">
        <v>17319</v>
      </c>
    </row>
    <row r="10142" spans="1:10">
      <c r="A10142" t="s">
        <v>135</v>
      </c>
      <c r="B10142" t="s">
        <v>135</v>
      </c>
      <c r="C10142" t="s">
        <v>17320</v>
      </c>
      <c r="D10142" t="s">
        <v>13</v>
      </c>
      <c r="E10142" t="s">
        <v>14</v>
      </c>
      <c r="F10142" t="s">
        <v>26</v>
      </c>
      <c r="G10142" s="3">
        <v>45265.750983796293</v>
      </c>
      <c r="H10142" s="1">
        <v>78000</v>
      </c>
      <c r="I10142" t="s">
        <v>17321</v>
      </c>
      <c r="J10142" t="s">
        <v>624</v>
      </c>
    </row>
    <row r="10143" spans="1:10">
      <c r="A10143" t="s">
        <v>77</v>
      </c>
      <c r="B10143" t="s">
        <v>17322</v>
      </c>
      <c r="C10143" t="s">
        <v>2706</v>
      </c>
      <c r="D10143" t="s">
        <v>13</v>
      </c>
      <c r="E10143" t="s">
        <v>14</v>
      </c>
      <c r="F10143" t="s">
        <v>20</v>
      </c>
      <c r="G10143" s="3">
        <v>44958.831805555557</v>
      </c>
      <c r="H10143" s="1">
        <v>100000</v>
      </c>
      <c r="I10143" t="s">
        <v>130</v>
      </c>
      <c r="J10143" t="s">
        <v>17323</v>
      </c>
    </row>
    <row r="10144" spans="1:10">
      <c r="A10144" t="s">
        <v>33</v>
      </c>
      <c r="B10144" t="s">
        <v>17324</v>
      </c>
      <c r="C10144" t="s">
        <v>7142</v>
      </c>
      <c r="D10144" t="s">
        <v>13</v>
      </c>
      <c r="E10144" t="s">
        <v>14</v>
      </c>
      <c r="F10144" t="s">
        <v>352</v>
      </c>
      <c r="G10144" s="3">
        <v>45023.769386574073</v>
      </c>
      <c r="H10144" s="1">
        <v>200000</v>
      </c>
      <c r="I10144" t="s">
        <v>7143</v>
      </c>
      <c r="J10144" t="s">
        <v>316</v>
      </c>
    </row>
    <row r="10145" spans="1:10">
      <c r="A10145" t="s">
        <v>10</v>
      </c>
      <c r="B10145" t="s">
        <v>17325</v>
      </c>
      <c r="C10145" t="s">
        <v>56</v>
      </c>
      <c r="D10145" t="s">
        <v>13</v>
      </c>
      <c r="E10145" t="s">
        <v>14</v>
      </c>
      <c r="F10145" t="s">
        <v>26</v>
      </c>
      <c r="G10145" s="3">
        <v>45012.754895833335</v>
      </c>
      <c r="H10145" s="1">
        <v>90000</v>
      </c>
      <c r="I10145" t="s">
        <v>17326</v>
      </c>
      <c r="J10145" t="s">
        <v>17327</v>
      </c>
    </row>
    <row r="10146" spans="1:10">
      <c r="A10146" t="s">
        <v>18</v>
      </c>
      <c r="B10146" t="s">
        <v>18</v>
      </c>
      <c r="C10146" t="s">
        <v>170</v>
      </c>
      <c r="D10146" t="s">
        <v>13</v>
      </c>
      <c r="E10146" t="s">
        <v>14</v>
      </c>
      <c r="F10146" t="s">
        <v>171</v>
      </c>
      <c r="G10146" s="3">
        <v>45083.75708333333</v>
      </c>
      <c r="H10146" s="1">
        <v>96773</v>
      </c>
      <c r="I10146" t="s">
        <v>17328</v>
      </c>
      <c r="J10146" t="s">
        <v>17329</v>
      </c>
    </row>
    <row r="10147" spans="1:10">
      <c r="A10147" t="s">
        <v>33</v>
      </c>
      <c r="B10147" t="s">
        <v>33</v>
      </c>
      <c r="C10147" t="s">
        <v>3028</v>
      </c>
      <c r="D10147" t="s">
        <v>13</v>
      </c>
      <c r="E10147" t="s">
        <v>14</v>
      </c>
      <c r="F10147" t="s">
        <v>26</v>
      </c>
      <c r="G10147" s="3">
        <v>45072.749930555554</v>
      </c>
      <c r="H10147" s="1">
        <v>125000</v>
      </c>
      <c r="I10147" t="s">
        <v>88</v>
      </c>
      <c r="J10147" t="s">
        <v>4313</v>
      </c>
    </row>
    <row r="10148" spans="1:10">
      <c r="A10148" t="s">
        <v>33</v>
      </c>
      <c r="B10148" t="s">
        <v>11035</v>
      </c>
      <c r="C10148" t="s">
        <v>243</v>
      </c>
      <c r="D10148" t="s">
        <v>13</v>
      </c>
      <c r="E10148" t="s">
        <v>14</v>
      </c>
      <c r="F10148" t="s">
        <v>26</v>
      </c>
      <c r="G10148" s="3">
        <v>45128.751111111109</v>
      </c>
      <c r="H10148" s="1">
        <v>126801.5</v>
      </c>
      <c r="I10148" t="s">
        <v>11455</v>
      </c>
      <c r="J10148" t="s">
        <v>903</v>
      </c>
    </row>
    <row r="10149" spans="1:10">
      <c r="A10149" t="s">
        <v>10</v>
      </c>
      <c r="B10149" t="s">
        <v>10</v>
      </c>
      <c r="C10149" t="s">
        <v>17330</v>
      </c>
      <c r="D10149" t="s">
        <v>13</v>
      </c>
      <c r="E10149" t="s">
        <v>14</v>
      </c>
      <c r="F10149" t="s">
        <v>1820</v>
      </c>
      <c r="G10149" s="3">
        <v>45108.76048611111</v>
      </c>
      <c r="H10149" s="1">
        <v>70000</v>
      </c>
      <c r="I10149" t="s">
        <v>2218</v>
      </c>
      <c r="J10149" t="s">
        <v>17331</v>
      </c>
    </row>
    <row r="10150" spans="1:10">
      <c r="A10150" t="s">
        <v>18</v>
      </c>
      <c r="B10150" t="s">
        <v>18</v>
      </c>
      <c r="C10150" t="s">
        <v>201</v>
      </c>
      <c r="D10150" t="s">
        <v>100</v>
      </c>
      <c r="E10150" t="s">
        <v>14</v>
      </c>
      <c r="F10150" t="s">
        <v>26</v>
      </c>
      <c r="G10150" s="3">
        <v>45062.754965277774</v>
      </c>
      <c r="H10150" s="1">
        <v>70000</v>
      </c>
      <c r="I10150" t="s">
        <v>88</v>
      </c>
      <c r="J10150" t="s">
        <v>17332</v>
      </c>
    </row>
    <row r="10151" spans="1:10">
      <c r="A10151" t="s">
        <v>106</v>
      </c>
      <c r="B10151" t="s">
        <v>17333</v>
      </c>
      <c r="C10151" t="s">
        <v>717</v>
      </c>
      <c r="D10151" t="s">
        <v>13</v>
      </c>
      <c r="E10151" t="s">
        <v>14</v>
      </c>
      <c r="F10151" t="s">
        <v>26</v>
      </c>
      <c r="G10151" s="3">
        <v>45118.793113425927</v>
      </c>
      <c r="H10151" s="1">
        <v>187500</v>
      </c>
      <c r="I10151" t="s">
        <v>17334</v>
      </c>
      <c r="J10151" t="s">
        <v>17335</v>
      </c>
    </row>
    <row r="10152" spans="1:10">
      <c r="A10152" t="s">
        <v>33</v>
      </c>
      <c r="B10152" t="s">
        <v>14327</v>
      </c>
      <c r="C10152" t="s">
        <v>14328</v>
      </c>
      <c r="D10152" t="s">
        <v>13</v>
      </c>
      <c r="E10152" t="s">
        <v>14</v>
      </c>
      <c r="F10152" t="s">
        <v>26</v>
      </c>
      <c r="G10152" s="3">
        <v>44964.781215277777</v>
      </c>
      <c r="H10152" s="1">
        <v>80000</v>
      </c>
      <c r="I10152" t="s">
        <v>14329</v>
      </c>
      <c r="J10152" t="s">
        <v>14330</v>
      </c>
    </row>
    <row r="10153" spans="1:10">
      <c r="A10153" t="s">
        <v>77</v>
      </c>
      <c r="B10153" t="s">
        <v>17336</v>
      </c>
      <c r="C10153" t="s">
        <v>170</v>
      </c>
      <c r="D10153" t="s">
        <v>13</v>
      </c>
      <c r="E10153" t="s">
        <v>14</v>
      </c>
      <c r="F10153" t="s">
        <v>171</v>
      </c>
      <c r="G10153" s="3">
        <v>45079.771655092591</v>
      </c>
      <c r="H10153" s="1">
        <v>79200</v>
      </c>
      <c r="I10153" t="s">
        <v>172</v>
      </c>
      <c r="J10153" t="s">
        <v>17337</v>
      </c>
    </row>
    <row r="10154" spans="1:10">
      <c r="A10154" t="s">
        <v>77</v>
      </c>
      <c r="B10154" t="s">
        <v>17338</v>
      </c>
      <c r="C10154" t="s">
        <v>3795</v>
      </c>
      <c r="D10154" t="s">
        <v>13</v>
      </c>
      <c r="E10154" t="s">
        <v>14</v>
      </c>
      <c r="F10154" t="s">
        <v>26</v>
      </c>
      <c r="G10154" s="3">
        <v>45190.782789351855</v>
      </c>
      <c r="H10154" s="1">
        <v>108750</v>
      </c>
      <c r="I10154" t="s">
        <v>17339</v>
      </c>
    </row>
    <row r="10155" spans="1:10">
      <c r="A10155" t="s">
        <v>212</v>
      </c>
      <c r="B10155" t="s">
        <v>212</v>
      </c>
      <c r="C10155" t="s">
        <v>24</v>
      </c>
      <c r="D10155" t="s">
        <v>13</v>
      </c>
      <c r="E10155" t="s">
        <v>25</v>
      </c>
      <c r="F10155" t="s">
        <v>20</v>
      </c>
      <c r="G10155" s="3">
        <v>45082.794699074075</v>
      </c>
      <c r="H10155" s="1">
        <v>114000</v>
      </c>
      <c r="I10155" t="s">
        <v>14120</v>
      </c>
      <c r="J10155" t="s">
        <v>14121</v>
      </c>
    </row>
    <row r="10156" spans="1:10">
      <c r="A10156" t="s">
        <v>10</v>
      </c>
      <c r="B10156" t="s">
        <v>10</v>
      </c>
      <c r="C10156" t="s">
        <v>1305</v>
      </c>
      <c r="D10156" t="s">
        <v>13</v>
      </c>
      <c r="E10156" t="s">
        <v>14</v>
      </c>
      <c r="F10156" t="s">
        <v>26</v>
      </c>
      <c r="G10156" s="3">
        <v>45177.751782407409</v>
      </c>
      <c r="H10156" s="1">
        <v>70000</v>
      </c>
      <c r="I10156" t="s">
        <v>366</v>
      </c>
      <c r="J10156" t="s">
        <v>16448</v>
      </c>
    </row>
    <row r="10157" spans="1:10">
      <c r="A10157" t="s">
        <v>73</v>
      </c>
      <c r="B10157" t="s">
        <v>73</v>
      </c>
      <c r="C10157" t="s">
        <v>24</v>
      </c>
      <c r="D10157" t="s">
        <v>13</v>
      </c>
      <c r="E10157" t="s">
        <v>25</v>
      </c>
      <c r="F10157" t="s">
        <v>26</v>
      </c>
      <c r="G10157" s="3">
        <v>45099.754710648151</v>
      </c>
      <c r="H10157" s="1">
        <v>137500</v>
      </c>
      <c r="I10157" t="s">
        <v>17340</v>
      </c>
      <c r="J10157" t="s">
        <v>17341</v>
      </c>
    </row>
    <row r="10158" spans="1:10">
      <c r="A10158" t="s">
        <v>33</v>
      </c>
      <c r="B10158" t="s">
        <v>17342</v>
      </c>
      <c r="C10158" t="s">
        <v>75</v>
      </c>
      <c r="D10158" t="s">
        <v>13</v>
      </c>
      <c r="E10158" t="s">
        <v>14</v>
      </c>
      <c r="F10158" t="s">
        <v>26</v>
      </c>
      <c r="G10158" s="3">
        <v>44963.750821759262</v>
      </c>
      <c r="H10158" s="1">
        <v>50000</v>
      </c>
      <c r="I10158" t="s">
        <v>17343</v>
      </c>
      <c r="J10158" t="s">
        <v>1177</v>
      </c>
    </row>
    <row r="10159" spans="1:10">
      <c r="A10159" t="s">
        <v>106</v>
      </c>
      <c r="B10159" t="s">
        <v>17344</v>
      </c>
      <c r="C10159" t="s">
        <v>1105</v>
      </c>
      <c r="D10159" t="s">
        <v>13</v>
      </c>
      <c r="E10159" t="s">
        <v>14</v>
      </c>
      <c r="F10159" t="s">
        <v>26</v>
      </c>
      <c r="G10159" s="3">
        <v>44984.751979166664</v>
      </c>
      <c r="H10159" s="1">
        <v>99150</v>
      </c>
      <c r="I10159" t="s">
        <v>2886</v>
      </c>
      <c r="J10159" t="s">
        <v>17345</v>
      </c>
    </row>
    <row r="10160" spans="1:10">
      <c r="A10160" t="s">
        <v>10</v>
      </c>
      <c r="B10160" t="s">
        <v>10</v>
      </c>
      <c r="C10160" t="s">
        <v>24</v>
      </c>
      <c r="D10160" t="s">
        <v>13</v>
      </c>
      <c r="E10160" t="s">
        <v>25</v>
      </c>
      <c r="F10160" t="s">
        <v>26</v>
      </c>
      <c r="G10160" s="3">
        <v>44985.754594907405</v>
      </c>
      <c r="H10160" s="1">
        <v>145000</v>
      </c>
      <c r="I10160" t="s">
        <v>17346</v>
      </c>
      <c r="J10160" t="s">
        <v>17347</v>
      </c>
    </row>
    <row r="10161" spans="1:10">
      <c r="A10161" t="s">
        <v>212</v>
      </c>
      <c r="B10161" t="s">
        <v>540</v>
      </c>
      <c r="C10161" t="s">
        <v>276</v>
      </c>
      <c r="D10161" t="s">
        <v>13</v>
      </c>
      <c r="E10161" t="s">
        <v>14</v>
      </c>
      <c r="F10161" t="s">
        <v>26</v>
      </c>
      <c r="G10161" s="3">
        <v>45125.751967592594</v>
      </c>
      <c r="H10161" s="1">
        <v>97500</v>
      </c>
      <c r="I10161" t="s">
        <v>335</v>
      </c>
      <c r="J10161" t="s">
        <v>17348</v>
      </c>
    </row>
    <row r="10162" spans="1:10">
      <c r="A10162" t="s">
        <v>33</v>
      </c>
      <c r="B10162" t="s">
        <v>17349</v>
      </c>
      <c r="C10162" t="s">
        <v>680</v>
      </c>
      <c r="D10162" t="s">
        <v>13</v>
      </c>
      <c r="E10162" t="s">
        <v>14</v>
      </c>
      <c r="F10162" t="s">
        <v>681</v>
      </c>
      <c r="G10162" s="3">
        <v>45120.761365740742</v>
      </c>
      <c r="H10162" s="1">
        <v>147500</v>
      </c>
      <c r="I10162" t="s">
        <v>6270</v>
      </c>
      <c r="J10162" t="s">
        <v>17350</v>
      </c>
    </row>
    <row r="10163" spans="1:10">
      <c r="A10163" t="s">
        <v>135</v>
      </c>
      <c r="B10163" t="s">
        <v>135</v>
      </c>
      <c r="C10163" t="s">
        <v>24</v>
      </c>
      <c r="D10163" t="s">
        <v>13</v>
      </c>
      <c r="E10163" t="s">
        <v>25</v>
      </c>
      <c r="F10163" t="s">
        <v>26</v>
      </c>
      <c r="G10163" s="3">
        <v>45007.756111111114</v>
      </c>
      <c r="H10163" s="1">
        <v>82500</v>
      </c>
      <c r="I10163" t="s">
        <v>17351</v>
      </c>
      <c r="J10163" t="s">
        <v>17352</v>
      </c>
    </row>
    <row r="10164" spans="1:10">
      <c r="A10164" t="s">
        <v>10</v>
      </c>
      <c r="B10164" t="s">
        <v>17353</v>
      </c>
      <c r="C10164" t="s">
        <v>24</v>
      </c>
      <c r="D10164" t="s">
        <v>13</v>
      </c>
      <c r="E10164" t="s">
        <v>25</v>
      </c>
      <c r="F10164" t="s">
        <v>601</v>
      </c>
      <c r="G10164" s="3">
        <v>44998.773009259261</v>
      </c>
      <c r="H10164" s="1">
        <v>122500</v>
      </c>
      <c r="I10164" t="s">
        <v>17354</v>
      </c>
      <c r="J10164" t="s">
        <v>17355</v>
      </c>
    </row>
    <row r="10165" spans="1:10">
      <c r="A10165" t="s">
        <v>33</v>
      </c>
      <c r="B10165" t="s">
        <v>33</v>
      </c>
      <c r="C10165" t="s">
        <v>3724</v>
      </c>
      <c r="D10165" t="s">
        <v>13</v>
      </c>
      <c r="E10165" t="s">
        <v>14</v>
      </c>
      <c r="F10165" t="s">
        <v>26</v>
      </c>
      <c r="G10165" s="3">
        <v>45204.751018518517</v>
      </c>
      <c r="H10165" s="1">
        <v>37500</v>
      </c>
      <c r="I10165" t="s">
        <v>17356</v>
      </c>
      <c r="J10165" t="s">
        <v>316</v>
      </c>
    </row>
    <row r="10166" spans="1:10">
      <c r="A10166" t="s">
        <v>77</v>
      </c>
      <c r="B10166" t="s">
        <v>567</v>
      </c>
      <c r="C10166" t="s">
        <v>3508</v>
      </c>
      <c r="D10166" t="s">
        <v>13</v>
      </c>
      <c r="E10166" t="s">
        <v>14</v>
      </c>
      <c r="F10166" t="s">
        <v>26</v>
      </c>
      <c r="G10166" s="3">
        <v>45266.750509259262</v>
      </c>
      <c r="H10166" s="1">
        <v>85000</v>
      </c>
      <c r="I10166" t="s">
        <v>17357</v>
      </c>
      <c r="J10166" t="s">
        <v>3510</v>
      </c>
    </row>
    <row r="10167" spans="1:10">
      <c r="A10167" t="s">
        <v>33</v>
      </c>
      <c r="B10167" t="s">
        <v>17342</v>
      </c>
      <c r="C10167" t="s">
        <v>276</v>
      </c>
      <c r="D10167" t="s">
        <v>13</v>
      </c>
      <c r="E10167" t="s">
        <v>14</v>
      </c>
      <c r="F10167" t="s">
        <v>26</v>
      </c>
      <c r="G10167" s="3">
        <v>44979.750254629631</v>
      </c>
      <c r="H10167" s="1">
        <v>52500</v>
      </c>
      <c r="I10167" t="s">
        <v>17358</v>
      </c>
      <c r="J10167" t="s">
        <v>5702</v>
      </c>
    </row>
    <row r="10168" spans="1:10">
      <c r="A10168" t="s">
        <v>10</v>
      </c>
      <c r="B10168" t="s">
        <v>17359</v>
      </c>
      <c r="C10168" t="s">
        <v>24</v>
      </c>
      <c r="D10168" t="s">
        <v>13</v>
      </c>
      <c r="E10168" t="s">
        <v>25</v>
      </c>
      <c r="F10168" t="s">
        <v>26</v>
      </c>
      <c r="G10168" s="3">
        <v>44964.75372685185</v>
      </c>
      <c r="H10168" s="1">
        <v>150000</v>
      </c>
      <c r="I10168" t="s">
        <v>7661</v>
      </c>
      <c r="J10168" t="s">
        <v>9025</v>
      </c>
    </row>
    <row r="10169" spans="1:10">
      <c r="A10169" t="s">
        <v>33</v>
      </c>
      <c r="B10169" t="s">
        <v>33</v>
      </c>
      <c r="C10169" t="s">
        <v>24</v>
      </c>
      <c r="D10169" t="s">
        <v>13</v>
      </c>
      <c r="E10169" t="s">
        <v>25</v>
      </c>
      <c r="F10169" t="s">
        <v>26</v>
      </c>
      <c r="G10169" s="3">
        <v>45254.805868055555</v>
      </c>
      <c r="H10169" s="1">
        <v>75000</v>
      </c>
      <c r="I10169" t="s">
        <v>14860</v>
      </c>
      <c r="J10169" t="s">
        <v>46</v>
      </c>
    </row>
    <row r="10170" spans="1:10">
      <c r="A10170" t="s">
        <v>33</v>
      </c>
      <c r="B10170" t="s">
        <v>17360</v>
      </c>
      <c r="C10170" t="s">
        <v>536</v>
      </c>
      <c r="D10170" t="s">
        <v>13</v>
      </c>
      <c r="E10170" t="s">
        <v>14</v>
      </c>
      <c r="F10170" t="s">
        <v>26</v>
      </c>
      <c r="G10170" s="3">
        <v>45287.7500462963</v>
      </c>
      <c r="H10170" s="1">
        <v>71678</v>
      </c>
      <c r="I10170" t="s">
        <v>5402</v>
      </c>
    </row>
    <row r="10171" spans="1:10">
      <c r="A10171" t="s">
        <v>10</v>
      </c>
      <c r="B10171" t="s">
        <v>652</v>
      </c>
      <c r="C10171" t="s">
        <v>75</v>
      </c>
      <c r="D10171" t="s">
        <v>13</v>
      </c>
      <c r="E10171" t="s">
        <v>14</v>
      </c>
      <c r="F10171" t="s">
        <v>26</v>
      </c>
      <c r="G10171" s="3">
        <v>45026.751666666663</v>
      </c>
      <c r="H10171" s="1">
        <v>275000</v>
      </c>
      <c r="I10171" t="s">
        <v>768</v>
      </c>
      <c r="J10171" t="s">
        <v>730</v>
      </c>
    </row>
    <row r="10172" spans="1:10">
      <c r="A10172" t="s">
        <v>10</v>
      </c>
      <c r="B10172" t="s">
        <v>17361</v>
      </c>
      <c r="C10172" t="s">
        <v>24</v>
      </c>
      <c r="D10172" t="s">
        <v>13</v>
      </c>
      <c r="E10172" t="s">
        <v>25</v>
      </c>
      <c r="F10172" t="s">
        <v>26</v>
      </c>
      <c r="G10172" s="3">
        <v>45082.784837962965</v>
      </c>
      <c r="H10172" s="1">
        <v>80000</v>
      </c>
      <c r="I10172" t="s">
        <v>14268</v>
      </c>
      <c r="J10172" t="s">
        <v>17362</v>
      </c>
    </row>
    <row r="10173" spans="1:10">
      <c r="A10173" t="s">
        <v>212</v>
      </c>
      <c r="B10173" t="s">
        <v>212</v>
      </c>
      <c r="C10173" t="s">
        <v>24</v>
      </c>
      <c r="D10173" t="s">
        <v>13</v>
      </c>
      <c r="E10173" t="s">
        <v>25</v>
      </c>
      <c r="F10173" t="s">
        <v>26</v>
      </c>
      <c r="G10173" s="3">
        <v>45086.751631944448</v>
      </c>
      <c r="H10173" s="1">
        <v>150000</v>
      </c>
      <c r="I10173" t="s">
        <v>5516</v>
      </c>
      <c r="J10173" t="s">
        <v>17363</v>
      </c>
    </row>
    <row r="10174" spans="1:10">
      <c r="A10174" t="s">
        <v>152</v>
      </c>
      <c r="B10174" t="s">
        <v>17364</v>
      </c>
      <c r="C10174" t="s">
        <v>170</v>
      </c>
      <c r="D10174" t="s">
        <v>13</v>
      </c>
      <c r="E10174" t="s">
        <v>14</v>
      </c>
      <c r="F10174" t="s">
        <v>171</v>
      </c>
      <c r="G10174" s="3">
        <v>44988.760381944441</v>
      </c>
      <c r="H10174" s="1">
        <v>185500</v>
      </c>
      <c r="I10174" t="s">
        <v>172</v>
      </c>
      <c r="J10174" t="s">
        <v>17365</v>
      </c>
    </row>
    <row r="10175" spans="1:10">
      <c r="A10175" t="s">
        <v>18</v>
      </c>
      <c r="B10175" t="s">
        <v>17366</v>
      </c>
      <c r="C10175" t="s">
        <v>601</v>
      </c>
      <c r="D10175" t="s">
        <v>13</v>
      </c>
      <c r="E10175" t="s">
        <v>14</v>
      </c>
      <c r="F10175" t="s">
        <v>601</v>
      </c>
      <c r="G10175" s="3">
        <v>45104.781701388885</v>
      </c>
      <c r="H10175" s="1">
        <v>134241</v>
      </c>
      <c r="I10175" t="s">
        <v>2670</v>
      </c>
      <c r="J10175" t="s">
        <v>17367</v>
      </c>
    </row>
    <row r="10176" spans="1:10">
      <c r="A10176" t="s">
        <v>33</v>
      </c>
      <c r="B10176" t="s">
        <v>4436</v>
      </c>
      <c r="C10176" t="s">
        <v>5101</v>
      </c>
      <c r="D10176" t="s">
        <v>13</v>
      </c>
      <c r="E10176" t="s">
        <v>14</v>
      </c>
      <c r="F10176" t="s">
        <v>26</v>
      </c>
      <c r="G10176" s="3">
        <v>44971.750405092593</v>
      </c>
      <c r="H10176" s="1">
        <v>170500</v>
      </c>
      <c r="I10176" t="s">
        <v>4437</v>
      </c>
      <c r="J10176" t="s">
        <v>6254</v>
      </c>
    </row>
    <row r="10177" spans="1:10">
      <c r="A10177" t="s">
        <v>10</v>
      </c>
      <c r="B10177" t="s">
        <v>17368</v>
      </c>
      <c r="C10177" t="s">
        <v>325</v>
      </c>
      <c r="D10177" t="s">
        <v>13</v>
      </c>
      <c r="E10177" t="s">
        <v>14</v>
      </c>
      <c r="F10177" t="s">
        <v>26</v>
      </c>
      <c r="G10177" s="3">
        <v>45124.756631944445</v>
      </c>
      <c r="H10177" s="1">
        <v>320000</v>
      </c>
      <c r="I10177" t="s">
        <v>1751</v>
      </c>
      <c r="J10177" t="s">
        <v>9672</v>
      </c>
    </row>
    <row r="10178" spans="1:10">
      <c r="A10178" t="s">
        <v>77</v>
      </c>
      <c r="B10178" t="s">
        <v>77</v>
      </c>
      <c r="C10178" t="s">
        <v>228</v>
      </c>
      <c r="D10178" t="s">
        <v>13</v>
      </c>
      <c r="E10178" t="s">
        <v>14</v>
      </c>
      <c r="F10178" t="s">
        <v>26</v>
      </c>
      <c r="G10178" s="3">
        <v>45037.751018518517</v>
      </c>
      <c r="H10178" s="1">
        <v>85000</v>
      </c>
      <c r="I10178" t="s">
        <v>17369</v>
      </c>
    </row>
    <row r="10179" spans="1:10">
      <c r="A10179" t="s">
        <v>10</v>
      </c>
      <c r="B10179" t="s">
        <v>17370</v>
      </c>
      <c r="C10179" t="s">
        <v>1094</v>
      </c>
      <c r="D10179" t="s">
        <v>13</v>
      </c>
      <c r="E10179" t="s">
        <v>14</v>
      </c>
      <c r="F10179" t="s">
        <v>205</v>
      </c>
      <c r="G10179" s="3">
        <v>45037.781238425923</v>
      </c>
      <c r="H10179" s="1">
        <v>69962.5</v>
      </c>
      <c r="I10179" t="s">
        <v>172</v>
      </c>
      <c r="J10179" t="s">
        <v>17371</v>
      </c>
    </row>
    <row r="10180" spans="1:10">
      <c r="A10180" t="s">
        <v>10</v>
      </c>
      <c r="B10180" t="s">
        <v>10</v>
      </c>
      <c r="D10180" t="s">
        <v>100</v>
      </c>
      <c r="E10180" t="s">
        <v>14</v>
      </c>
      <c r="F10180" t="s">
        <v>26</v>
      </c>
      <c r="G10180" s="3">
        <v>45147.751087962963</v>
      </c>
      <c r="H10180" s="1">
        <v>112500</v>
      </c>
      <c r="I10180" t="s">
        <v>1559</v>
      </c>
      <c r="J10180" t="s">
        <v>17372</v>
      </c>
    </row>
    <row r="10181" spans="1:10">
      <c r="A10181" t="s">
        <v>135</v>
      </c>
      <c r="B10181" t="s">
        <v>17373</v>
      </c>
      <c r="C10181" t="s">
        <v>232</v>
      </c>
      <c r="D10181" t="s">
        <v>13</v>
      </c>
      <c r="E10181" t="s">
        <v>14</v>
      </c>
      <c r="F10181" t="s">
        <v>26</v>
      </c>
      <c r="G10181" s="3">
        <v>44992.749988425923</v>
      </c>
      <c r="H10181" s="1">
        <v>96138</v>
      </c>
      <c r="I10181" t="s">
        <v>3237</v>
      </c>
      <c r="J10181" t="s">
        <v>7396</v>
      </c>
    </row>
    <row r="10182" spans="1:10">
      <c r="A10182" t="s">
        <v>212</v>
      </c>
      <c r="B10182" t="s">
        <v>212</v>
      </c>
      <c r="C10182" t="s">
        <v>75</v>
      </c>
      <c r="D10182" t="s">
        <v>13</v>
      </c>
      <c r="E10182" t="s">
        <v>14</v>
      </c>
      <c r="F10182" t="s">
        <v>26</v>
      </c>
      <c r="G10182" s="3">
        <v>45208.767395833333</v>
      </c>
      <c r="H10182" s="1">
        <v>195000</v>
      </c>
      <c r="I10182" t="s">
        <v>17374</v>
      </c>
    </row>
    <row r="10183" spans="1:10">
      <c r="A10183" t="s">
        <v>33</v>
      </c>
      <c r="B10183" t="s">
        <v>33</v>
      </c>
      <c r="C10183" t="s">
        <v>289</v>
      </c>
      <c r="D10183" t="s">
        <v>13</v>
      </c>
      <c r="E10183" t="s">
        <v>14</v>
      </c>
      <c r="F10183" t="s">
        <v>20</v>
      </c>
      <c r="G10183" s="3">
        <v>44992.791608796295</v>
      </c>
      <c r="H10183" s="1">
        <v>70000</v>
      </c>
      <c r="I10183" t="s">
        <v>88</v>
      </c>
      <c r="J10183" t="s">
        <v>2022</v>
      </c>
    </row>
    <row r="10184" spans="1:10">
      <c r="A10184" t="s">
        <v>10</v>
      </c>
      <c r="B10184" t="s">
        <v>17375</v>
      </c>
      <c r="C10184" t="s">
        <v>1136</v>
      </c>
      <c r="D10184" t="s">
        <v>13</v>
      </c>
      <c r="E10184" t="s">
        <v>14</v>
      </c>
      <c r="F10184" t="s">
        <v>26</v>
      </c>
      <c r="G10184" s="3">
        <v>44994.75403935185</v>
      </c>
      <c r="H10184" s="1">
        <v>175500</v>
      </c>
      <c r="I10184" t="s">
        <v>2673</v>
      </c>
      <c r="J10184" t="s">
        <v>17376</v>
      </c>
    </row>
    <row r="10185" spans="1:10">
      <c r="A10185" t="s">
        <v>212</v>
      </c>
      <c r="B10185" t="s">
        <v>12568</v>
      </c>
      <c r="C10185" t="s">
        <v>108</v>
      </c>
      <c r="D10185" t="s">
        <v>13</v>
      </c>
      <c r="E10185" t="s">
        <v>14</v>
      </c>
      <c r="F10185" t="s">
        <v>26</v>
      </c>
      <c r="G10185" s="3">
        <v>45013.754942129628</v>
      </c>
      <c r="H10185" s="1">
        <v>165450</v>
      </c>
      <c r="I10185" t="s">
        <v>2832</v>
      </c>
      <c r="J10185" t="s">
        <v>12569</v>
      </c>
    </row>
    <row r="10186" spans="1:10">
      <c r="A10186" t="s">
        <v>18</v>
      </c>
      <c r="B10186" t="s">
        <v>18</v>
      </c>
      <c r="C10186" t="s">
        <v>4743</v>
      </c>
      <c r="D10186" t="s">
        <v>13</v>
      </c>
      <c r="E10186" t="s">
        <v>14</v>
      </c>
      <c r="F10186" t="s">
        <v>26</v>
      </c>
      <c r="G10186" s="3">
        <v>45149.758379629631</v>
      </c>
      <c r="H10186" s="1">
        <v>115000</v>
      </c>
      <c r="I10186" t="s">
        <v>1156</v>
      </c>
      <c r="J10186" t="s">
        <v>13773</v>
      </c>
    </row>
    <row r="10187" spans="1:10">
      <c r="A10187" t="s">
        <v>73</v>
      </c>
      <c r="B10187" t="s">
        <v>17377</v>
      </c>
      <c r="C10187" t="s">
        <v>1789</v>
      </c>
      <c r="D10187" t="s">
        <v>13</v>
      </c>
      <c r="E10187" t="s">
        <v>14</v>
      </c>
      <c r="F10187" t="s">
        <v>1790</v>
      </c>
      <c r="G10187" s="3">
        <v>45044.788206018522</v>
      </c>
      <c r="H10187" s="1">
        <v>96773</v>
      </c>
      <c r="I10187" t="s">
        <v>17378</v>
      </c>
    </row>
    <row r="10188" spans="1:10">
      <c r="A10188" t="s">
        <v>33</v>
      </c>
      <c r="B10188" t="s">
        <v>17379</v>
      </c>
      <c r="C10188" t="s">
        <v>608</v>
      </c>
      <c r="D10188" t="s">
        <v>13</v>
      </c>
      <c r="E10188" t="s">
        <v>14</v>
      </c>
      <c r="F10188" t="s">
        <v>608</v>
      </c>
      <c r="G10188" s="3">
        <v>45028.771805555552</v>
      </c>
      <c r="H10188" s="1">
        <v>111175</v>
      </c>
      <c r="I10188" t="s">
        <v>1753</v>
      </c>
      <c r="J10188" t="s">
        <v>7356</v>
      </c>
    </row>
    <row r="10189" spans="1:10">
      <c r="A10189" t="s">
        <v>10</v>
      </c>
      <c r="B10189" t="s">
        <v>17380</v>
      </c>
      <c r="C10189" t="s">
        <v>232</v>
      </c>
      <c r="D10189" t="s">
        <v>13</v>
      </c>
      <c r="E10189" t="s">
        <v>14</v>
      </c>
      <c r="F10189" t="s">
        <v>26</v>
      </c>
      <c r="G10189" s="3">
        <v>44991.768587962964</v>
      </c>
      <c r="H10189" s="1">
        <v>195000</v>
      </c>
      <c r="I10189" t="s">
        <v>9030</v>
      </c>
    </row>
    <row r="10190" spans="1:10">
      <c r="A10190" t="s">
        <v>33</v>
      </c>
      <c r="B10190" t="s">
        <v>17381</v>
      </c>
      <c r="C10190" t="s">
        <v>24</v>
      </c>
      <c r="E10190" t="s">
        <v>25</v>
      </c>
      <c r="F10190" t="s">
        <v>26</v>
      </c>
      <c r="G10190" s="3">
        <v>45124.750543981485</v>
      </c>
      <c r="H10190" s="1">
        <v>157500</v>
      </c>
      <c r="I10190" t="s">
        <v>17382</v>
      </c>
      <c r="J10190" t="s">
        <v>1051</v>
      </c>
    </row>
    <row r="10191" spans="1:10">
      <c r="A10191" t="s">
        <v>152</v>
      </c>
      <c r="B10191" t="s">
        <v>152</v>
      </c>
      <c r="C10191" t="s">
        <v>56</v>
      </c>
      <c r="D10191" t="s">
        <v>13</v>
      </c>
      <c r="E10191" t="s">
        <v>14</v>
      </c>
      <c r="F10191" t="s">
        <v>20</v>
      </c>
      <c r="G10191" s="3">
        <v>44949.81050925926</v>
      </c>
      <c r="H10191" s="1">
        <v>165000</v>
      </c>
      <c r="I10191" t="s">
        <v>516</v>
      </c>
      <c r="J10191" t="s">
        <v>17383</v>
      </c>
    </row>
    <row r="10192" spans="1:10">
      <c r="A10192" t="s">
        <v>10</v>
      </c>
      <c r="B10192" t="s">
        <v>14973</v>
      </c>
      <c r="C10192" t="s">
        <v>10847</v>
      </c>
      <c r="D10192" t="s">
        <v>13</v>
      </c>
      <c r="E10192" t="s">
        <v>14</v>
      </c>
      <c r="F10192" t="s">
        <v>26</v>
      </c>
      <c r="G10192" s="3">
        <v>44953.753541666665</v>
      </c>
      <c r="H10192" s="1">
        <v>151650</v>
      </c>
      <c r="I10192" t="s">
        <v>14974</v>
      </c>
      <c r="J10192" t="s">
        <v>17384</v>
      </c>
    </row>
    <row r="10193" spans="1:10">
      <c r="A10193" t="s">
        <v>18</v>
      </c>
      <c r="B10193" t="s">
        <v>17385</v>
      </c>
      <c r="C10193" t="s">
        <v>24</v>
      </c>
      <c r="D10193" t="s">
        <v>13</v>
      </c>
      <c r="E10193" t="s">
        <v>25</v>
      </c>
      <c r="F10193" t="s">
        <v>26</v>
      </c>
      <c r="G10193" s="3">
        <v>45051.806435185186</v>
      </c>
      <c r="H10193" s="1">
        <v>100000</v>
      </c>
      <c r="I10193" t="s">
        <v>8313</v>
      </c>
      <c r="J10193" t="s">
        <v>17386</v>
      </c>
    </row>
    <row r="10194" spans="1:10">
      <c r="A10194" t="s">
        <v>10</v>
      </c>
      <c r="B10194" t="s">
        <v>17387</v>
      </c>
      <c r="C10194" t="s">
        <v>24</v>
      </c>
      <c r="D10194" t="s">
        <v>13</v>
      </c>
      <c r="E10194" t="s">
        <v>25</v>
      </c>
      <c r="F10194" t="s">
        <v>26</v>
      </c>
      <c r="G10194" s="3">
        <v>45178.750613425924</v>
      </c>
      <c r="H10194" s="1">
        <v>90000</v>
      </c>
      <c r="I10194" t="s">
        <v>2229</v>
      </c>
      <c r="J10194" t="s">
        <v>1334</v>
      </c>
    </row>
    <row r="10195" spans="1:10">
      <c r="A10195" t="s">
        <v>10</v>
      </c>
      <c r="B10195" t="s">
        <v>17388</v>
      </c>
      <c r="C10195" t="s">
        <v>26</v>
      </c>
      <c r="D10195" t="s">
        <v>13</v>
      </c>
      <c r="E10195" t="s">
        <v>14</v>
      </c>
      <c r="F10195" t="s">
        <v>26</v>
      </c>
      <c r="G10195" s="3">
        <v>45075.751851851855</v>
      </c>
      <c r="H10195" s="1">
        <v>90670</v>
      </c>
      <c r="I10195" t="s">
        <v>17389</v>
      </c>
      <c r="J10195" t="s">
        <v>17390</v>
      </c>
    </row>
    <row r="10196" spans="1:10">
      <c r="A10196" t="s">
        <v>33</v>
      </c>
      <c r="B10196" t="s">
        <v>227</v>
      </c>
      <c r="C10196" t="s">
        <v>1402</v>
      </c>
      <c r="D10196" t="s">
        <v>100</v>
      </c>
      <c r="E10196" t="s">
        <v>14</v>
      </c>
      <c r="F10196" t="s">
        <v>26</v>
      </c>
      <c r="G10196" s="3">
        <v>45071.750289351854</v>
      </c>
      <c r="H10196" s="1">
        <v>72500</v>
      </c>
      <c r="I10196" t="s">
        <v>17391</v>
      </c>
      <c r="J10196" t="s">
        <v>544</v>
      </c>
    </row>
    <row r="10197" spans="1:10">
      <c r="A10197" t="s">
        <v>10</v>
      </c>
      <c r="B10197" t="s">
        <v>1763</v>
      </c>
      <c r="C10197" t="s">
        <v>24</v>
      </c>
      <c r="D10197" t="s">
        <v>13</v>
      </c>
      <c r="E10197" t="s">
        <v>25</v>
      </c>
      <c r="F10197" t="s">
        <v>20</v>
      </c>
      <c r="G10197" s="3">
        <v>44935.774027777778</v>
      </c>
      <c r="H10197" s="1">
        <v>90000</v>
      </c>
      <c r="I10197" t="s">
        <v>17392</v>
      </c>
      <c r="J10197" t="s">
        <v>301</v>
      </c>
    </row>
    <row r="10198" spans="1:10">
      <c r="A10198" t="s">
        <v>33</v>
      </c>
      <c r="B10198" t="s">
        <v>17393</v>
      </c>
      <c r="C10198" t="s">
        <v>1610</v>
      </c>
      <c r="D10198" t="s">
        <v>13</v>
      </c>
      <c r="E10198" t="s">
        <v>14</v>
      </c>
      <c r="F10198" t="s">
        <v>171</v>
      </c>
      <c r="G10198" s="3">
        <v>45127.758472222224</v>
      </c>
      <c r="H10198" s="1">
        <v>111175</v>
      </c>
      <c r="I10198" t="s">
        <v>4272</v>
      </c>
      <c r="J10198" t="s">
        <v>17394</v>
      </c>
    </row>
    <row r="10199" spans="1:10">
      <c r="A10199" t="s">
        <v>18</v>
      </c>
      <c r="B10199" t="s">
        <v>11264</v>
      </c>
      <c r="C10199" t="s">
        <v>24</v>
      </c>
      <c r="D10199" t="s">
        <v>13</v>
      </c>
      <c r="E10199" t="s">
        <v>25</v>
      </c>
      <c r="F10199" t="s">
        <v>26</v>
      </c>
      <c r="G10199" s="3">
        <v>45076.769502314812</v>
      </c>
      <c r="H10199" s="1">
        <v>157000</v>
      </c>
      <c r="I10199" t="s">
        <v>186</v>
      </c>
      <c r="J10199" t="s">
        <v>17395</v>
      </c>
    </row>
    <row r="10200" spans="1:10">
      <c r="A10200" t="s">
        <v>33</v>
      </c>
      <c r="B10200" t="s">
        <v>14795</v>
      </c>
      <c r="C10200" t="s">
        <v>232</v>
      </c>
      <c r="D10200" t="s">
        <v>13</v>
      </c>
      <c r="E10200" t="s">
        <v>14</v>
      </c>
      <c r="F10200" t="s">
        <v>26</v>
      </c>
      <c r="G10200" s="3">
        <v>45224.750069444446</v>
      </c>
      <c r="H10200" s="1">
        <v>105000</v>
      </c>
      <c r="I10200" t="s">
        <v>335</v>
      </c>
      <c r="J10200" t="s">
        <v>523</v>
      </c>
    </row>
    <row r="10201" spans="1:10">
      <c r="A10201" t="s">
        <v>135</v>
      </c>
      <c r="B10201" t="s">
        <v>17396</v>
      </c>
      <c r="C10201" t="s">
        <v>1226</v>
      </c>
      <c r="D10201" t="s">
        <v>13</v>
      </c>
      <c r="E10201" t="s">
        <v>14</v>
      </c>
      <c r="F10201" t="s">
        <v>26</v>
      </c>
      <c r="G10201" s="3">
        <v>45071.751400462963</v>
      </c>
      <c r="H10201" s="1">
        <v>135000</v>
      </c>
      <c r="I10201" t="s">
        <v>8005</v>
      </c>
      <c r="J10201" t="s">
        <v>17397</v>
      </c>
    </row>
    <row r="10202" spans="1:10">
      <c r="A10202" t="s">
        <v>33</v>
      </c>
      <c r="B10202" t="s">
        <v>33</v>
      </c>
      <c r="C10202" t="s">
        <v>9629</v>
      </c>
      <c r="D10202" t="s">
        <v>13</v>
      </c>
      <c r="E10202" t="s">
        <v>14</v>
      </c>
      <c r="F10202" t="s">
        <v>26</v>
      </c>
      <c r="G10202" s="3">
        <v>45217.751192129632</v>
      </c>
      <c r="H10202" s="1">
        <v>95000</v>
      </c>
      <c r="I10202" t="s">
        <v>9630</v>
      </c>
      <c r="J10202" t="s">
        <v>17398</v>
      </c>
    </row>
    <row r="10203" spans="1:10">
      <c r="A10203" t="s">
        <v>212</v>
      </c>
      <c r="B10203" t="s">
        <v>17399</v>
      </c>
      <c r="C10203" t="s">
        <v>119</v>
      </c>
      <c r="D10203" t="s">
        <v>13</v>
      </c>
      <c r="E10203" t="s">
        <v>14</v>
      </c>
      <c r="F10203" t="s">
        <v>26</v>
      </c>
      <c r="G10203" s="3">
        <v>44932.75240740741</v>
      </c>
      <c r="H10203" s="1">
        <v>210000</v>
      </c>
      <c r="I10203" t="s">
        <v>17400</v>
      </c>
      <c r="J10203" t="s">
        <v>582</v>
      </c>
    </row>
    <row r="10204" spans="1:10">
      <c r="A10204" t="s">
        <v>33</v>
      </c>
      <c r="B10204" t="s">
        <v>17401</v>
      </c>
      <c r="C10204" t="s">
        <v>7925</v>
      </c>
      <c r="D10204" t="s">
        <v>13</v>
      </c>
      <c r="E10204" t="s">
        <v>14</v>
      </c>
      <c r="F10204" t="s">
        <v>1790</v>
      </c>
      <c r="G10204" s="3">
        <v>45118.78502314815</v>
      </c>
      <c r="H10204" s="1">
        <v>100500</v>
      </c>
      <c r="I10204" t="s">
        <v>17402</v>
      </c>
      <c r="J10204" t="s">
        <v>1183</v>
      </c>
    </row>
    <row r="10205" spans="1:10">
      <c r="A10205" t="s">
        <v>33</v>
      </c>
      <c r="B10205" t="s">
        <v>33</v>
      </c>
      <c r="C10205" t="s">
        <v>243</v>
      </c>
      <c r="D10205" t="s">
        <v>13</v>
      </c>
      <c r="E10205" t="s">
        <v>14</v>
      </c>
      <c r="F10205" t="s">
        <v>26</v>
      </c>
      <c r="G10205" s="3">
        <v>45054.75203703704</v>
      </c>
      <c r="H10205" s="1">
        <v>110000</v>
      </c>
      <c r="I10205" t="s">
        <v>7228</v>
      </c>
      <c r="J10205" t="s">
        <v>9570</v>
      </c>
    </row>
    <row r="10206" spans="1:10">
      <c r="A10206" t="s">
        <v>135</v>
      </c>
      <c r="B10206" t="s">
        <v>17403</v>
      </c>
      <c r="C10206" t="s">
        <v>243</v>
      </c>
      <c r="D10206" t="s">
        <v>13</v>
      </c>
      <c r="E10206" t="s">
        <v>14</v>
      </c>
      <c r="F10206" t="s">
        <v>26</v>
      </c>
      <c r="G10206" s="3">
        <v>44993.750856481478</v>
      </c>
      <c r="H10206" s="1">
        <v>82000</v>
      </c>
      <c r="I10206" t="s">
        <v>17404</v>
      </c>
    </row>
    <row r="10207" spans="1:10">
      <c r="A10207" t="s">
        <v>18</v>
      </c>
      <c r="B10207" t="s">
        <v>18</v>
      </c>
      <c r="C10207" t="s">
        <v>24</v>
      </c>
      <c r="D10207" t="s">
        <v>13</v>
      </c>
      <c r="E10207" t="s">
        <v>25</v>
      </c>
      <c r="F10207" t="s">
        <v>26</v>
      </c>
      <c r="G10207" s="3">
        <v>45043.777118055557</v>
      </c>
      <c r="H10207" s="1">
        <v>116682.5</v>
      </c>
      <c r="I10207" t="s">
        <v>17405</v>
      </c>
      <c r="J10207" t="s">
        <v>17406</v>
      </c>
    </row>
    <row r="10208" spans="1:10">
      <c r="A10208" t="s">
        <v>18</v>
      </c>
      <c r="B10208" t="s">
        <v>17407</v>
      </c>
      <c r="C10208" t="s">
        <v>232</v>
      </c>
      <c r="D10208" t="s">
        <v>13</v>
      </c>
      <c r="E10208" t="s">
        <v>14</v>
      </c>
      <c r="F10208" t="s">
        <v>26</v>
      </c>
      <c r="G10208" s="3">
        <v>45062.779583333337</v>
      </c>
      <c r="H10208" s="1">
        <v>135000</v>
      </c>
      <c r="I10208" t="s">
        <v>17408</v>
      </c>
      <c r="J10208" t="s">
        <v>17409</v>
      </c>
    </row>
    <row r="10209" spans="1:10">
      <c r="A10209" t="s">
        <v>10</v>
      </c>
      <c r="B10209" t="s">
        <v>17410</v>
      </c>
      <c r="C10209" t="s">
        <v>24</v>
      </c>
      <c r="D10209" t="s">
        <v>13</v>
      </c>
      <c r="E10209" t="s">
        <v>25</v>
      </c>
      <c r="F10209" t="s">
        <v>26</v>
      </c>
      <c r="G10209" s="3">
        <v>45062.753148148149</v>
      </c>
      <c r="H10209" s="1">
        <v>126000</v>
      </c>
      <c r="I10209" t="s">
        <v>1199</v>
      </c>
      <c r="J10209" t="s">
        <v>17411</v>
      </c>
    </row>
    <row r="10210" spans="1:10">
      <c r="A10210" t="s">
        <v>135</v>
      </c>
      <c r="B10210" t="s">
        <v>17412</v>
      </c>
      <c r="C10210" t="s">
        <v>119</v>
      </c>
      <c r="D10210" t="s">
        <v>13</v>
      </c>
      <c r="E10210" t="s">
        <v>14</v>
      </c>
      <c r="F10210" t="s">
        <v>26</v>
      </c>
      <c r="G10210" s="3">
        <v>45091.750462962962</v>
      </c>
      <c r="H10210" s="1">
        <v>101873.5</v>
      </c>
      <c r="I10210" t="s">
        <v>17413</v>
      </c>
      <c r="J10210" t="s">
        <v>17414</v>
      </c>
    </row>
    <row r="10211" spans="1:10">
      <c r="A10211" t="s">
        <v>106</v>
      </c>
      <c r="B10211" t="s">
        <v>17415</v>
      </c>
      <c r="C10211" t="s">
        <v>684</v>
      </c>
      <c r="D10211" t="s">
        <v>13</v>
      </c>
      <c r="E10211" t="s">
        <v>14</v>
      </c>
      <c r="F10211" t="s">
        <v>209</v>
      </c>
      <c r="G10211" s="3">
        <v>44966.114432870374</v>
      </c>
      <c r="H10211" s="1">
        <v>89100</v>
      </c>
      <c r="I10211" t="s">
        <v>172</v>
      </c>
      <c r="J10211" t="s">
        <v>9672</v>
      </c>
    </row>
    <row r="10212" spans="1:10">
      <c r="A10212" t="s">
        <v>73</v>
      </c>
      <c r="B10212" t="s">
        <v>367</v>
      </c>
      <c r="C10212" t="s">
        <v>1136</v>
      </c>
      <c r="D10212" t="s">
        <v>13</v>
      </c>
      <c r="E10212" t="s">
        <v>14</v>
      </c>
      <c r="F10212" t="s">
        <v>26</v>
      </c>
      <c r="G10212" s="3">
        <v>45163.757453703707</v>
      </c>
      <c r="H10212" s="1">
        <v>197500</v>
      </c>
      <c r="I10212" t="s">
        <v>2673</v>
      </c>
      <c r="J10212" t="s">
        <v>17416</v>
      </c>
    </row>
    <row r="10213" spans="1:10">
      <c r="A10213" t="s">
        <v>18</v>
      </c>
      <c r="B10213" t="s">
        <v>17417</v>
      </c>
      <c r="C10213" t="s">
        <v>1794</v>
      </c>
      <c r="D10213" t="s">
        <v>13</v>
      </c>
      <c r="E10213" t="s">
        <v>14</v>
      </c>
      <c r="F10213" t="s">
        <v>694</v>
      </c>
      <c r="G10213" s="3">
        <v>45114.772291666668</v>
      </c>
      <c r="H10213" s="1">
        <v>147500</v>
      </c>
      <c r="I10213" t="s">
        <v>2641</v>
      </c>
      <c r="J10213" t="s">
        <v>17418</v>
      </c>
    </row>
    <row r="10214" spans="1:10">
      <c r="A10214" t="s">
        <v>33</v>
      </c>
      <c r="B10214" t="s">
        <v>33</v>
      </c>
      <c r="C10214" t="s">
        <v>17308</v>
      </c>
      <c r="D10214" t="s">
        <v>13</v>
      </c>
      <c r="E10214" t="s">
        <v>14</v>
      </c>
      <c r="F10214" t="s">
        <v>26</v>
      </c>
      <c r="G10214" s="3">
        <v>45117.751157407409</v>
      </c>
      <c r="H10214" s="1">
        <v>65000</v>
      </c>
      <c r="I10214" t="s">
        <v>17419</v>
      </c>
      <c r="J10214" t="s">
        <v>230</v>
      </c>
    </row>
    <row r="10215" spans="1:10">
      <c r="A10215" t="s">
        <v>10</v>
      </c>
      <c r="B10215" t="s">
        <v>7337</v>
      </c>
      <c r="C10215" t="s">
        <v>1366</v>
      </c>
      <c r="D10215" t="s">
        <v>13</v>
      </c>
      <c r="E10215" t="s">
        <v>14</v>
      </c>
      <c r="F10215" t="s">
        <v>26</v>
      </c>
      <c r="G10215" s="3">
        <v>45111.773530092592</v>
      </c>
      <c r="H10215" s="1">
        <v>141000</v>
      </c>
      <c r="I10215" t="s">
        <v>1613</v>
      </c>
      <c r="J10215" t="s">
        <v>7338</v>
      </c>
    </row>
    <row r="10216" spans="1:10">
      <c r="A10216" t="s">
        <v>33</v>
      </c>
      <c r="B10216" t="s">
        <v>33</v>
      </c>
      <c r="C10216" t="s">
        <v>161</v>
      </c>
      <c r="D10216" t="s">
        <v>13</v>
      </c>
      <c r="E10216" t="s">
        <v>14</v>
      </c>
      <c r="F10216" t="s">
        <v>162</v>
      </c>
      <c r="G10216" s="3">
        <v>45155.762430555558</v>
      </c>
      <c r="H10216" s="1">
        <v>100500</v>
      </c>
      <c r="I10216" t="s">
        <v>17420</v>
      </c>
      <c r="J10216" t="s">
        <v>316</v>
      </c>
    </row>
    <row r="10217" spans="1:10">
      <c r="A10217" t="s">
        <v>77</v>
      </c>
      <c r="B10217" t="s">
        <v>2823</v>
      </c>
      <c r="C10217" t="s">
        <v>95</v>
      </c>
      <c r="D10217" t="s">
        <v>13</v>
      </c>
      <c r="E10217" t="s">
        <v>14</v>
      </c>
      <c r="F10217" t="s">
        <v>26</v>
      </c>
      <c r="G10217" s="3">
        <v>45217.750844907408</v>
      </c>
      <c r="H10217" s="1">
        <v>125000</v>
      </c>
      <c r="I10217" t="s">
        <v>96</v>
      </c>
      <c r="J10217" t="s">
        <v>97</v>
      </c>
    </row>
    <row r="10218" spans="1:10">
      <c r="A10218" t="s">
        <v>33</v>
      </c>
      <c r="B10218" t="s">
        <v>17421</v>
      </c>
      <c r="C10218" t="s">
        <v>8320</v>
      </c>
      <c r="D10218" t="s">
        <v>13</v>
      </c>
      <c r="E10218" t="s">
        <v>14</v>
      </c>
      <c r="F10218" t="s">
        <v>26</v>
      </c>
      <c r="G10218" s="3">
        <v>45040.750069444446</v>
      </c>
      <c r="H10218" s="1">
        <v>110000</v>
      </c>
      <c r="I10218" t="s">
        <v>17422</v>
      </c>
      <c r="J10218" t="s">
        <v>1643</v>
      </c>
    </row>
    <row r="10219" spans="1:10">
      <c r="A10219" t="s">
        <v>135</v>
      </c>
      <c r="B10219" t="s">
        <v>135</v>
      </c>
      <c r="C10219" t="s">
        <v>17423</v>
      </c>
      <c r="D10219" t="s">
        <v>13</v>
      </c>
      <c r="E10219" t="s">
        <v>14</v>
      </c>
      <c r="F10219" t="s">
        <v>26</v>
      </c>
      <c r="G10219" s="3">
        <v>45022.789722222224</v>
      </c>
      <c r="H10219" s="1">
        <v>35360</v>
      </c>
      <c r="I10219" t="s">
        <v>3409</v>
      </c>
      <c r="J10219" t="s">
        <v>17424</v>
      </c>
    </row>
    <row r="10220" spans="1:10">
      <c r="A10220" t="s">
        <v>18</v>
      </c>
      <c r="B10220" t="s">
        <v>17425</v>
      </c>
      <c r="C10220" t="s">
        <v>684</v>
      </c>
      <c r="D10220" t="s">
        <v>13</v>
      </c>
      <c r="E10220" t="s">
        <v>14</v>
      </c>
      <c r="F10220" t="s">
        <v>209</v>
      </c>
      <c r="G10220" s="3">
        <v>44987.760868055557</v>
      </c>
      <c r="H10220" s="1">
        <v>89100</v>
      </c>
      <c r="I10220" t="s">
        <v>172</v>
      </c>
      <c r="J10220" t="s">
        <v>17426</v>
      </c>
    </row>
    <row r="10221" spans="1:10">
      <c r="A10221" t="s">
        <v>10</v>
      </c>
      <c r="B10221" t="s">
        <v>17427</v>
      </c>
      <c r="C10221" t="s">
        <v>5039</v>
      </c>
      <c r="D10221" t="s">
        <v>13</v>
      </c>
      <c r="E10221" t="s">
        <v>14</v>
      </c>
      <c r="F10221" t="s">
        <v>26</v>
      </c>
      <c r="G10221" s="3">
        <v>45041.752395833333</v>
      </c>
      <c r="H10221" s="1">
        <v>115000</v>
      </c>
      <c r="I10221" t="s">
        <v>128</v>
      </c>
      <c r="J10221" t="s">
        <v>17428</v>
      </c>
    </row>
    <row r="10222" spans="1:10">
      <c r="A10222" t="s">
        <v>33</v>
      </c>
      <c r="B10222" t="s">
        <v>17429</v>
      </c>
      <c r="C10222" t="s">
        <v>733</v>
      </c>
      <c r="D10222" t="s">
        <v>13</v>
      </c>
      <c r="E10222" t="s">
        <v>14</v>
      </c>
      <c r="F10222" t="s">
        <v>509</v>
      </c>
      <c r="G10222" s="3">
        <v>45133.781840277778</v>
      </c>
      <c r="H10222" s="1">
        <v>111175</v>
      </c>
      <c r="I10222" t="s">
        <v>1786</v>
      </c>
      <c r="J10222" t="s">
        <v>17430</v>
      </c>
    </row>
    <row r="10223" spans="1:10">
      <c r="A10223" t="s">
        <v>135</v>
      </c>
      <c r="B10223" t="s">
        <v>17431</v>
      </c>
      <c r="C10223" t="s">
        <v>24</v>
      </c>
      <c r="D10223" t="s">
        <v>13</v>
      </c>
      <c r="E10223" t="s">
        <v>25</v>
      </c>
      <c r="F10223" t="s">
        <v>26</v>
      </c>
      <c r="G10223" s="3">
        <v>44942.763090277775</v>
      </c>
      <c r="H10223" s="1">
        <v>90000</v>
      </c>
      <c r="I10223" t="s">
        <v>8758</v>
      </c>
      <c r="J10223" t="s">
        <v>11053</v>
      </c>
    </row>
    <row r="10224" spans="1:10">
      <c r="A10224" t="s">
        <v>33</v>
      </c>
      <c r="B10224" t="s">
        <v>17432</v>
      </c>
      <c r="C10224" t="s">
        <v>448</v>
      </c>
      <c r="D10224" t="s">
        <v>13</v>
      </c>
      <c r="E10224" t="s">
        <v>14</v>
      </c>
      <c r="F10224" t="s">
        <v>26</v>
      </c>
      <c r="G10224" s="3">
        <v>44994.750462962962</v>
      </c>
      <c r="H10224" s="1">
        <v>115000</v>
      </c>
      <c r="I10224" t="s">
        <v>9345</v>
      </c>
      <c r="J10224" t="s">
        <v>14462</v>
      </c>
    </row>
    <row r="10225" spans="1:10">
      <c r="A10225" t="s">
        <v>33</v>
      </c>
      <c r="B10225" t="s">
        <v>33</v>
      </c>
      <c r="C10225" t="s">
        <v>2433</v>
      </c>
      <c r="D10225" t="s">
        <v>13</v>
      </c>
      <c r="E10225" t="s">
        <v>14</v>
      </c>
      <c r="F10225" t="s">
        <v>26</v>
      </c>
      <c r="G10225" s="3">
        <v>44967.750567129631</v>
      </c>
      <c r="H10225" s="1">
        <v>90000</v>
      </c>
      <c r="I10225" t="s">
        <v>17433</v>
      </c>
      <c r="J10225" t="s">
        <v>17434</v>
      </c>
    </row>
    <row r="10226" spans="1:10">
      <c r="A10226" t="s">
        <v>106</v>
      </c>
      <c r="B10226" t="s">
        <v>17284</v>
      </c>
      <c r="C10226" t="s">
        <v>9394</v>
      </c>
      <c r="D10226" t="s">
        <v>13</v>
      </c>
      <c r="E10226" t="s">
        <v>14</v>
      </c>
      <c r="F10226" t="s">
        <v>1110</v>
      </c>
      <c r="G10226" s="3">
        <v>45113.765416666669</v>
      </c>
      <c r="H10226" s="1">
        <v>156500</v>
      </c>
      <c r="I10226" t="s">
        <v>7071</v>
      </c>
      <c r="J10226" t="s">
        <v>17286</v>
      </c>
    </row>
    <row r="10227" spans="1:10">
      <c r="A10227" t="s">
        <v>33</v>
      </c>
      <c r="B10227" t="s">
        <v>17435</v>
      </c>
      <c r="C10227" t="s">
        <v>185</v>
      </c>
      <c r="D10227" t="s">
        <v>13</v>
      </c>
      <c r="E10227" t="s">
        <v>14</v>
      </c>
      <c r="F10227" t="s">
        <v>26</v>
      </c>
      <c r="G10227" s="3">
        <v>45190.751099537039</v>
      </c>
      <c r="H10227" s="1">
        <v>77500</v>
      </c>
      <c r="I10227" t="s">
        <v>4736</v>
      </c>
      <c r="J10227" t="s">
        <v>17436</v>
      </c>
    </row>
    <row r="10228" spans="1:10">
      <c r="A10228" t="s">
        <v>152</v>
      </c>
      <c r="B10228" t="s">
        <v>17437</v>
      </c>
      <c r="C10228" t="s">
        <v>26</v>
      </c>
      <c r="D10228" t="s">
        <v>13</v>
      </c>
      <c r="E10228" t="s">
        <v>14</v>
      </c>
      <c r="F10228" t="s">
        <v>20</v>
      </c>
      <c r="G10228" s="3">
        <v>44945.830775462964</v>
      </c>
      <c r="H10228" s="1">
        <v>172500</v>
      </c>
      <c r="I10228" t="s">
        <v>17438</v>
      </c>
      <c r="J10228" t="s">
        <v>2597</v>
      </c>
    </row>
    <row r="10229" spans="1:10">
      <c r="A10229" t="s">
        <v>10</v>
      </c>
      <c r="B10229" t="s">
        <v>10</v>
      </c>
      <c r="C10229" t="s">
        <v>75</v>
      </c>
      <c r="D10229" t="s">
        <v>13</v>
      </c>
      <c r="E10229" t="s">
        <v>14</v>
      </c>
      <c r="F10229" t="s">
        <v>26</v>
      </c>
      <c r="G10229" s="3">
        <v>45091.75105324074</v>
      </c>
      <c r="H10229" s="1">
        <v>145000</v>
      </c>
      <c r="I10229" t="s">
        <v>17439</v>
      </c>
      <c r="J10229" t="s">
        <v>17440</v>
      </c>
    </row>
    <row r="10230" spans="1:10">
      <c r="A10230" t="s">
        <v>33</v>
      </c>
      <c r="B10230" t="s">
        <v>10385</v>
      </c>
      <c r="C10230" t="s">
        <v>17441</v>
      </c>
      <c r="D10230" t="s">
        <v>100</v>
      </c>
      <c r="E10230" t="s">
        <v>14</v>
      </c>
      <c r="F10230" t="s">
        <v>26</v>
      </c>
      <c r="G10230" s="3">
        <v>45265.750173611108</v>
      </c>
      <c r="H10230" s="1">
        <v>52500</v>
      </c>
      <c r="I10230" t="s">
        <v>8158</v>
      </c>
      <c r="J10230" t="s">
        <v>82</v>
      </c>
    </row>
    <row r="10231" spans="1:10">
      <c r="A10231" t="s">
        <v>33</v>
      </c>
      <c r="B10231" t="s">
        <v>17442</v>
      </c>
      <c r="C10231" t="s">
        <v>232</v>
      </c>
      <c r="D10231" t="s">
        <v>13</v>
      </c>
      <c r="E10231" t="s">
        <v>14</v>
      </c>
      <c r="F10231" t="s">
        <v>26</v>
      </c>
      <c r="G10231" s="3">
        <v>45081.750011574077</v>
      </c>
      <c r="H10231" s="1">
        <v>105000</v>
      </c>
      <c r="I10231" t="s">
        <v>1118</v>
      </c>
    </row>
    <row r="10232" spans="1:10">
      <c r="A10232" t="s">
        <v>33</v>
      </c>
      <c r="B10232" t="s">
        <v>33</v>
      </c>
      <c r="C10232" t="s">
        <v>232</v>
      </c>
      <c r="D10232" t="s">
        <v>13</v>
      </c>
      <c r="E10232" t="s">
        <v>14</v>
      </c>
      <c r="F10232" t="s">
        <v>26</v>
      </c>
      <c r="G10232" s="3">
        <v>45210.750034722223</v>
      </c>
      <c r="H10232" s="1">
        <v>102500</v>
      </c>
      <c r="I10232" t="s">
        <v>16661</v>
      </c>
      <c r="J10232" t="s">
        <v>17443</v>
      </c>
    </row>
    <row r="10233" spans="1:10">
      <c r="A10233" t="s">
        <v>152</v>
      </c>
      <c r="B10233" t="s">
        <v>1216</v>
      </c>
      <c r="C10233" t="s">
        <v>221</v>
      </c>
      <c r="D10233" t="s">
        <v>13</v>
      </c>
      <c r="E10233" t="s">
        <v>14</v>
      </c>
      <c r="F10233" t="s">
        <v>221</v>
      </c>
      <c r="G10233" s="3">
        <v>45196.761701388888</v>
      </c>
      <c r="H10233" s="1">
        <v>189500</v>
      </c>
      <c r="I10233" t="s">
        <v>838</v>
      </c>
      <c r="J10233" t="s">
        <v>17444</v>
      </c>
    </row>
    <row r="10234" spans="1:10">
      <c r="A10234" t="s">
        <v>10</v>
      </c>
      <c r="B10234" t="s">
        <v>7691</v>
      </c>
      <c r="C10234" t="s">
        <v>2157</v>
      </c>
      <c r="D10234" t="s">
        <v>13</v>
      </c>
      <c r="E10234" t="s">
        <v>14</v>
      </c>
      <c r="F10234" t="s">
        <v>26</v>
      </c>
      <c r="G10234" s="3">
        <v>45232.77920138889</v>
      </c>
      <c r="H10234" s="1">
        <v>109500</v>
      </c>
      <c r="I10234" t="s">
        <v>729</v>
      </c>
      <c r="J10234" t="s">
        <v>7692</v>
      </c>
    </row>
    <row r="10235" spans="1:10">
      <c r="A10235" t="s">
        <v>135</v>
      </c>
      <c r="B10235" t="s">
        <v>17445</v>
      </c>
      <c r="C10235" t="s">
        <v>24</v>
      </c>
      <c r="D10235" t="s">
        <v>13</v>
      </c>
      <c r="E10235" t="s">
        <v>25</v>
      </c>
      <c r="F10235" t="s">
        <v>26</v>
      </c>
      <c r="G10235" s="3">
        <v>44995.751956018517</v>
      </c>
      <c r="H10235" s="1">
        <v>120000</v>
      </c>
      <c r="I10235" t="s">
        <v>4185</v>
      </c>
      <c r="J10235" t="s">
        <v>17446</v>
      </c>
    </row>
    <row r="10236" spans="1:10">
      <c r="A10236" t="s">
        <v>33</v>
      </c>
      <c r="B10236" t="s">
        <v>17447</v>
      </c>
      <c r="C10236" t="s">
        <v>24</v>
      </c>
      <c r="D10236" t="s">
        <v>13</v>
      </c>
      <c r="E10236" t="s">
        <v>25</v>
      </c>
      <c r="F10236" t="s">
        <v>26</v>
      </c>
      <c r="G10236" s="3">
        <v>44930.795659722222</v>
      </c>
      <c r="H10236" s="1">
        <v>65000</v>
      </c>
      <c r="I10236" t="s">
        <v>16080</v>
      </c>
    </row>
    <row r="10237" spans="1:10">
      <c r="A10237" t="s">
        <v>18</v>
      </c>
      <c r="B10237" t="s">
        <v>4553</v>
      </c>
      <c r="C10237" t="s">
        <v>24</v>
      </c>
      <c r="D10237" t="s">
        <v>13</v>
      </c>
      <c r="E10237" t="s">
        <v>25</v>
      </c>
      <c r="F10237" t="s">
        <v>26</v>
      </c>
      <c r="G10237" s="3">
        <v>45148.753703703704</v>
      </c>
      <c r="H10237" s="1">
        <v>105000</v>
      </c>
      <c r="I10237" t="s">
        <v>17448</v>
      </c>
      <c r="J10237" t="s">
        <v>17449</v>
      </c>
    </row>
    <row r="10238" spans="1:10">
      <c r="A10238" t="s">
        <v>10</v>
      </c>
      <c r="B10238" t="s">
        <v>17450</v>
      </c>
      <c r="C10238" t="s">
        <v>17451</v>
      </c>
      <c r="D10238" t="s">
        <v>13</v>
      </c>
      <c r="E10238" t="s">
        <v>14</v>
      </c>
      <c r="F10238" t="s">
        <v>26</v>
      </c>
      <c r="G10238" s="3">
        <v>45027.75172453704</v>
      </c>
      <c r="H10238" s="1">
        <v>78010</v>
      </c>
      <c r="I10238" t="s">
        <v>17452</v>
      </c>
      <c r="J10238" t="s">
        <v>17453</v>
      </c>
    </row>
    <row r="10239" spans="1:10">
      <c r="A10239" t="s">
        <v>33</v>
      </c>
      <c r="B10239" t="s">
        <v>17454</v>
      </c>
      <c r="C10239" t="s">
        <v>1175</v>
      </c>
      <c r="D10239" t="s">
        <v>13</v>
      </c>
      <c r="E10239" t="s">
        <v>14</v>
      </c>
      <c r="F10239" t="s">
        <v>26</v>
      </c>
      <c r="G10239" s="3">
        <v>45121.750196759262</v>
      </c>
      <c r="H10239" s="1">
        <v>92500</v>
      </c>
      <c r="I10239" t="s">
        <v>17455</v>
      </c>
      <c r="J10239" t="s">
        <v>17456</v>
      </c>
    </row>
    <row r="10240" spans="1:10">
      <c r="A10240" t="s">
        <v>33</v>
      </c>
      <c r="B10240" t="s">
        <v>33</v>
      </c>
      <c r="C10240" t="s">
        <v>17457</v>
      </c>
      <c r="D10240" t="s">
        <v>13</v>
      </c>
      <c r="E10240" t="s">
        <v>14</v>
      </c>
      <c r="F10240" t="s">
        <v>26</v>
      </c>
      <c r="G10240" s="3">
        <v>45149.750162037039</v>
      </c>
      <c r="H10240" s="1">
        <v>65000</v>
      </c>
      <c r="I10240" t="s">
        <v>17458</v>
      </c>
      <c r="J10240" t="s">
        <v>82</v>
      </c>
    </row>
    <row r="10241" spans="1:10">
      <c r="A10241" t="s">
        <v>33</v>
      </c>
      <c r="B10241" t="s">
        <v>17459</v>
      </c>
      <c r="C10241" t="s">
        <v>2937</v>
      </c>
      <c r="D10241" t="s">
        <v>13</v>
      </c>
      <c r="E10241" t="s">
        <v>14</v>
      </c>
      <c r="F10241" t="s">
        <v>209</v>
      </c>
      <c r="G10241" s="3">
        <v>45238.775601851848</v>
      </c>
      <c r="H10241" s="1">
        <v>56700</v>
      </c>
      <c r="I10241" t="s">
        <v>17460</v>
      </c>
      <c r="J10241" t="s">
        <v>2521</v>
      </c>
    </row>
    <row r="10242" spans="1:10">
      <c r="A10242" t="s">
        <v>18</v>
      </c>
      <c r="B10242" t="s">
        <v>8832</v>
      </c>
      <c r="C10242" t="s">
        <v>419</v>
      </c>
      <c r="D10242" t="s">
        <v>13</v>
      </c>
      <c r="E10242" t="s">
        <v>14</v>
      </c>
      <c r="F10242" t="s">
        <v>26</v>
      </c>
      <c r="G10242" s="3">
        <v>45169.758425925924</v>
      </c>
      <c r="H10242" s="1">
        <v>143500</v>
      </c>
      <c r="I10242" t="s">
        <v>17461</v>
      </c>
      <c r="J10242" t="s">
        <v>17462</v>
      </c>
    </row>
    <row r="10243" spans="1:10">
      <c r="A10243" t="s">
        <v>33</v>
      </c>
      <c r="B10243" t="s">
        <v>17463</v>
      </c>
      <c r="C10243" t="s">
        <v>3084</v>
      </c>
      <c r="D10243" t="s">
        <v>10316</v>
      </c>
      <c r="E10243" t="s">
        <v>14</v>
      </c>
      <c r="F10243" t="s">
        <v>26</v>
      </c>
      <c r="G10243" s="3">
        <v>45225.751145833332</v>
      </c>
      <c r="H10243" s="1">
        <v>70000</v>
      </c>
      <c r="I10243" t="s">
        <v>17464</v>
      </c>
      <c r="J10243" t="s">
        <v>17465</v>
      </c>
    </row>
    <row r="10244" spans="1:10">
      <c r="A10244" t="s">
        <v>18</v>
      </c>
      <c r="B10244" t="s">
        <v>184</v>
      </c>
      <c r="C10244" t="s">
        <v>1908</v>
      </c>
      <c r="D10244" t="s">
        <v>13</v>
      </c>
      <c r="E10244" t="s">
        <v>14</v>
      </c>
      <c r="F10244" t="s">
        <v>26</v>
      </c>
      <c r="G10244" s="3">
        <v>45091.754664351851</v>
      </c>
      <c r="H10244" s="1">
        <v>106500</v>
      </c>
      <c r="I10244" t="s">
        <v>88</v>
      </c>
      <c r="J10244" t="s">
        <v>1910</v>
      </c>
    </row>
    <row r="10245" spans="1:10">
      <c r="A10245" t="s">
        <v>33</v>
      </c>
      <c r="B10245" t="s">
        <v>17466</v>
      </c>
      <c r="C10245" t="s">
        <v>4806</v>
      </c>
      <c r="D10245" t="s">
        <v>1075</v>
      </c>
      <c r="E10245" t="s">
        <v>14</v>
      </c>
      <c r="F10245" t="s">
        <v>26</v>
      </c>
      <c r="G10245" s="3">
        <v>45281.75</v>
      </c>
      <c r="H10245" s="1">
        <v>66200</v>
      </c>
      <c r="I10245" t="s">
        <v>17467</v>
      </c>
    </row>
    <row r="10246" spans="1:10">
      <c r="A10246" t="s">
        <v>212</v>
      </c>
      <c r="B10246" t="s">
        <v>17468</v>
      </c>
      <c r="C10246" t="s">
        <v>13259</v>
      </c>
      <c r="D10246" t="s">
        <v>13</v>
      </c>
      <c r="E10246" t="s">
        <v>14</v>
      </c>
      <c r="F10246" t="s">
        <v>198</v>
      </c>
      <c r="G10246" s="3">
        <v>45028.772199074076</v>
      </c>
      <c r="H10246" s="1">
        <v>224500</v>
      </c>
      <c r="I10246" t="s">
        <v>13260</v>
      </c>
      <c r="J10246" t="s">
        <v>17469</v>
      </c>
    </row>
    <row r="10247" spans="1:10">
      <c r="A10247" t="s">
        <v>33</v>
      </c>
      <c r="B10247" t="s">
        <v>1642</v>
      </c>
      <c r="C10247" t="s">
        <v>1081</v>
      </c>
      <c r="D10247" t="s">
        <v>13</v>
      </c>
      <c r="E10247" t="s">
        <v>14</v>
      </c>
      <c r="F10247" t="s">
        <v>20</v>
      </c>
      <c r="G10247" s="3">
        <v>45250.778680555559</v>
      </c>
      <c r="H10247" s="1">
        <v>77660.5</v>
      </c>
      <c r="I10247" t="s">
        <v>15925</v>
      </c>
      <c r="J10247" t="s">
        <v>17470</v>
      </c>
    </row>
    <row r="10248" spans="1:10">
      <c r="A10248" t="s">
        <v>212</v>
      </c>
      <c r="B10248" t="s">
        <v>17471</v>
      </c>
      <c r="C10248" t="s">
        <v>17472</v>
      </c>
      <c r="D10248" t="s">
        <v>13</v>
      </c>
      <c r="E10248" t="s">
        <v>14</v>
      </c>
      <c r="F10248" t="s">
        <v>26</v>
      </c>
      <c r="G10248" s="3">
        <v>44960.751712962963</v>
      </c>
      <c r="H10248" s="1">
        <v>112025</v>
      </c>
      <c r="I10248" t="s">
        <v>69</v>
      </c>
      <c r="J10248" t="s">
        <v>17473</v>
      </c>
    </row>
    <row r="10249" spans="1:10">
      <c r="A10249" t="s">
        <v>10</v>
      </c>
      <c r="B10249" t="s">
        <v>1158</v>
      </c>
      <c r="C10249" t="s">
        <v>232</v>
      </c>
      <c r="D10249" t="s">
        <v>13</v>
      </c>
      <c r="E10249" t="s">
        <v>14</v>
      </c>
      <c r="F10249" t="s">
        <v>26</v>
      </c>
      <c r="G10249" s="3">
        <v>45027.751469907409</v>
      </c>
      <c r="H10249" s="1">
        <v>192500</v>
      </c>
      <c r="I10249" t="s">
        <v>16463</v>
      </c>
      <c r="J10249" t="s">
        <v>338</v>
      </c>
    </row>
    <row r="10250" spans="1:10">
      <c r="A10250" t="s">
        <v>152</v>
      </c>
      <c r="B10250" t="s">
        <v>17474</v>
      </c>
      <c r="C10250" t="s">
        <v>608</v>
      </c>
      <c r="D10250" t="s">
        <v>13</v>
      </c>
      <c r="E10250" t="s">
        <v>14</v>
      </c>
      <c r="F10250" t="s">
        <v>608</v>
      </c>
      <c r="G10250" s="3">
        <v>45272.769976851851</v>
      </c>
      <c r="H10250" s="1">
        <v>179000</v>
      </c>
      <c r="I10250" t="s">
        <v>11725</v>
      </c>
      <c r="J10250" t="s">
        <v>11850</v>
      </c>
    </row>
    <row r="10251" spans="1:10">
      <c r="A10251" t="s">
        <v>152</v>
      </c>
      <c r="B10251" t="s">
        <v>17475</v>
      </c>
      <c r="C10251" t="s">
        <v>108</v>
      </c>
      <c r="D10251" t="s">
        <v>13</v>
      </c>
      <c r="E10251" t="s">
        <v>14</v>
      </c>
      <c r="F10251" t="s">
        <v>26</v>
      </c>
      <c r="G10251" s="3">
        <v>45149.752800925926</v>
      </c>
      <c r="H10251" s="1">
        <v>152625</v>
      </c>
      <c r="I10251" t="s">
        <v>333</v>
      </c>
      <c r="J10251" t="s">
        <v>17476</v>
      </c>
    </row>
    <row r="10252" spans="1:10">
      <c r="A10252" t="s">
        <v>33</v>
      </c>
      <c r="B10252" t="s">
        <v>943</v>
      </c>
      <c r="D10252" t="s">
        <v>13</v>
      </c>
      <c r="E10252" t="s">
        <v>14</v>
      </c>
      <c r="F10252" t="s">
        <v>26</v>
      </c>
      <c r="G10252" s="3">
        <v>45093.750289351854</v>
      </c>
      <c r="H10252" s="1">
        <v>95000</v>
      </c>
      <c r="I10252" t="s">
        <v>335</v>
      </c>
      <c r="J10252" t="s">
        <v>1727</v>
      </c>
    </row>
    <row r="10253" spans="1:10">
      <c r="A10253" t="s">
        <v>33</v>
      </c>
      <c r="B10253" t="s">
        <v>2148</v>
      </c>
      <c r="C10253" t="s">
        <v>3795</v>
      </c>
      <c r="D10253" t="s">
        <v>13</v>
      </c>
      <c r="E10253" t="s">
        <v>14</v>
      </c>
      <c r="F10253" t="s">
        <v>26</v>
      </c>
      <c r="G10253" s="3">
        <v>45040.786273148151</v>
      </c>
      <c r="H10253" s="1">
        <v>85000</v>
      </c>
      <c r="I10253" t="s">
        <v>130</v>
      </c>
      <c r="J10253" t="s">
        <v>230</v>
      </c>
    </row>
    <row r="10254" spans="1:10">
      <c r="A10254" t="s">
        <v>77</v>
      </c>
      <c r="B10254" t="s">
        <v>567</v>
      </c>
      <c r="C10254" t="s">
        <v>365</v>
      </c>
      <c r="D10254" t="s">
        <v>13</v>
      </c>
      <c r="E10254" t="s">
        <v>14</v>
      </c>
      <c r="F10254" t="s">
        <v>26</v>
      </c>
      <c r="G10254" s="3">
        <v>44938.751967592594</v>
      </c>
      <c r="H10254" s="1">
        <v>100000</v>
      </c>
      <c r="I10254" t="s">
        <v>8758</v>
      </c>
      <c r="J10254" t="s">
        <v>1667</v>
      </c>
    </row>
    <row r="10255" spans="1:10">
      <c r="A10255" t="s">
        <v>106</v>
      </c>
      <c r="B10255" t="s">
        <v>17477</v>
      </c>
      <c r="C10255" t="s">
        <v>1884</v>
      </c>
      <c r="D10255" t="s">
        <v>13</v>
      </c>
      <c r="E10255" t="s">
        <v>14</v>
      </c>
      <c r="F10255" t="s">
        <v>221</v>
      </c>
      <c r="G10255" s="3">
        <v>45128.763252314813</v>
      </c>
      <c r="H10255" s="1">
        <v>89100</v>
      </c>
      <c r="I10255" t="s">
        <v>1148</v>
      </c>
      <c r="J10255" t="s">
        <v>17478</v>
      </c>
    </row>
    <row r="10256" spans="1:10">
      <c r="A10256" t="s">
        <v>33</v>
      </c>
      <c r="B10256" t="s">
        <v>2652</v>
      </c>
      <c r="D10256" t="s">
        <v>13</v>
      </c>
      <c r="E10256" t="s">
        <v>14</v>
      </c>
      <c r="F10256" t="s">
        <v>26</v>
      </c>
      <c r="G10256" s="3">
        <v>45174.793622685182</v>
      </c>
      <c r="H10256" s="1">
        <v>110000</v>
      </c>
      <c r="I10256" t="s">
        <v>4210</v>
      </c>
      <c r="J10256" t="s">
        <v>316</v>
      </c>
    </row>
    <row r="10257" spans="1:10">
      <c r="A10257" t="s">
        <v>18</v>
      </c>
      <c r="B10257" t="s">
        <v>17479</v>
      </c>
      <c r="C10257" t="s">
        <v>13426</v>
      </c>
      <c r="D10257" t="s">
        <v>13</v>
      </c>
      <c r="E10257" t="s">
        <v>14</v>
      </c>
      <c r="F10257" t="s">
        <v>26</v>
      </c>
      <c r="G10257" s="3">
        <v>45106.801134259258</v>
      </c>
      <c r="H10257" s="1">
        <v>121000</v>
      </c>
      <c r="I10257" t="s">
        <v>690</v>
      </c>
      <c r="J10257" t="s">
        <v>17480</v>
      </c>
    </row>
    <row r="10258" spans="1:10">
      <c r="A10258" t="s">
        <v>10</v>
      </c>
      <c r="B10258" t="s">
        <v>17481</v>
      </c>
      <c r="C10258" t="s">
        <v>201</v>
      </c>
      <c r="D10258" t="s">
        <v>13</v>
      </c>
      <c r="E10258" t="s">
        <v>14</v>
      </c>
      <c r="F10258" t="s">
        <v>26</v>
      </c>
      <c r="G10258" s="3">
        <v>45188.774236111109</v>
      </c>
      <c r="H10258" s="1">
        <v>113269.5</v>
      </c>
      <c r="I10258" t="s">
        <v>5383</v>
      </c>
      <c r="J10258" t="s">
        <v>17482</v>
      </c>
    </row>
    <row r="10259" spans="1:10">
      <c r="A10259" t="s">
        <v>212</v>
      </c>
      <c r="B10259" t="s">
        <v>17483</v>
      </c>
      <c r="C10259" t="s">
        <v>26</v>
      </c>
      <c r="D10259" t="s">
        <v>13</v>
      </c>
      <c r="E10259" t="s">
        <v>14</v>
      </c>
      <c r="F10259" t="s">
        <v>26</v>
      </c>
      <c r="G10259" s="3">
        <v>45121.753171296295</v>
      </c>
      <c r="H10259" s="1">
        <v>140000</v>
      </c>
      <c r="I10259" t="s">
        <v>17484</v>
      </c>
    </row>
    <row r="10260" spans="1:10">
      <c r="A10260" t="s">
        <v>152</v>
      </c>
      <c r="B10260" t="s">
        <v>17485</v>
      </c>
      <c r="C10260" t="s">
        <v>528</v>
      </c>
      <c r="D10260" t="s">
        <v>13</v>
      </c>
      <c r="E10260" t="s">
        <v>14</v>
      </c>
      <c r="F10260" t="s">
        <v>528</v>
      </c>
      <c r="G10260" s="3">
        <v>44946.812002314815</v>
      </c>
      <c r="H10260" s="1">
        <v>166000</v>
      </c>
      <c r="I10260" t="s">
        <v>3905</v>
      </c>
      <c r="J10260" t="s">
        <v>17486</v>
      </c>
    </row>
    <row r="10261" spans="1:10">
      <c r="A10261" t="s">
        <v>10</v>
      </c>
      <c r="B10261" t="s">
        <v>10</v>
      </c>
      <c r="C10261" t="s">
        <v>201</v>
      </c>
      <c r="D10261" t="s">
        <v>13</v>
      </c>
      <c r="E10261" t="s">
        <v>14</v>
      </c>
      <c r="F10261" t="s">
        <v>26</v>
      </c>
      <c r="G10261" s="3">
        <v>45238.767569444448</v>
      </c>
      <c r="H10261" s="1">
        <v>87503.71875</v>
      </c>
      <c r="I10261" t="s">
        <v>9736</v>
      </c>
      <c r="J10261" t="s">
        <v>301</v>
      </c>
    </row>
    <row r="10262" spans="1:10">
      <c r="A10262" t="s">
        <v>135</v>
      </c>
      <c r="B10262" t="s">
        <v>135</v>
      </c>
      <c r="C10262" t="s">
        <v>232</v>
      </c>
      <c r="D10262" t="s">
        <v>13</v>
      </c>
      <c r="E10262" t="s">
        <v>14</v>
      </c>
      <c r="F10262" t="s">
        <v>26</v>
      </c>
      <c r="G10262" s="3">
        <v>45037.750023148146</v>
      </c>
      <c r="H10262" s="1">
        <v>100000</v>
      </c>
      <c r="I10262" t="s">
        <v>17231</v>
      </c>
      <c r="J10262" t="s">
        <v>613</v>
      </c>
    </row>
    <row r="10263" spans="1:10">
      <c r="A10263" t="s">
        <v>10</v>
      </c>
      <c r="B10263" t="s">
        <v>10</v>
      </c>
      <c r="C10263" t="s">
        <v>1305</v>
      </c>
      <c r="D10263" t="s">
        <v>13</v>
      </c>
      <c r="E10263" t="s">
        <v>14</v>
      </c>
      <c r="F10263" t="s">
        <v>26</v>
      </c>
      <c r="G10263" s="3">
        <v>44936.763495370367</v>
      </c>
      <c r="H10263" s="1">
        <v>110000</v>
      </c>
      <c r="I10263" t="s">
        <v>17487</v>
      </c>
      <c r="J10263" t="s">
        <v>2058</v>
      </c>
    </row>
    <row r="10264" spans="1:10">
      <c r="A10264" t="s">
        <v>33</v>
      </c>
      <c r="B10264" t="s">
        <v>6996</v>
      </c>
      <c r="C10264" t="s">
        <v>75</v>
      </c>
      <c r="D10264" t="s">
        <v>13</v>
      </c>
      <c r="E10264" t="s">
        <v>14</v>
      </c>
      <c r="F10264" t="s">
        <v>26</v>
      </c>
      <c r="G10264" s="3">
        <v>45100.762060185189</v>
      </c>
      <c r="H10264" s="1">
        <v>115000</v>
      </c>
      <c r="I10264" t="s">
        <v>88</v>
      </c>
      <c r="J10264" t="s">
        <v>17488</v>
      </c>
    </row>
    <row r="10265" spans="1:10">
      <c r="A10265" t="s">
        <v>106</v>
      </c>
      <c r="B10265" t="s">
        <v>17489</v>
      </c>
      <c r="C10265" t="s">
        <v>9294</v>
      </c>
      <c r="D10265" t="s">
        <v>13</v>
      </c>
      <c r="E10265" t="s">
        <v>14</v>
      </c>
      <c r="F10265" t="s">
        <v>171</v>
      </c>
      <c r="G10265" s="3">
        <v>45086.758460648147</v>
      </c>
      <c r="H10265" s="1">
        <v>64800</v>
      </c>
      <c r="I10265" t="s">
        <v>10693</v>
      </c>
      <c r="J10265" t="s">
        <v>4097</v>
      </c>
    </row>
    <row r="10266" spans="1:10">
      <c r="A10266" t="s">
        <v>135</v>
      </c>
      <c r="B10266" t="s">
        <v>17490</v>
      </c>
      <c r="C10266" t="s">
        <v>1789</v>
      </c>
      <c r="D10266" t="s">
        <v>13</v>
      </c>
      <c r="E10266" t="s">
        <v>14</v>
      </c>
      <c r="F10266" t="s">
        <v>1790</v>
      </c>
      <c r="G10266" s="3">
        <v>45029.775891203702</v>
      </c>
      <c r="H10266" s="1">
        <v>64800</v>
      </c>
      <c r="I10266" t="s">
        <v>17491</v>
      </c>
    </row>
    <row r="10267" spans="1:10">
      <c r="A10267" t="s">
        <v>33</v>
      </c>
      <c r="B10267" t="s">
        <v>12820</v>
      </c>
      <c r="C10267" t="s">
        <v>108</v>
      </c>
      <c r="D10267" t="s">
        <v>13</v>
      </c>
      <c r="E10267" t="s">
        <v>14</v>
      </c>
      <c r="F10267" t="s">
        <v>26</v>
      </c>
      <c r="G10267" s="3">
        <v>45084.750543981485</v>
      </c>
      <c r="H10267" s="1">
        <v>167508</v>
      </c>
      <c r="I10267" t="s">
        <v>2832</v>
      </c>
      <c r="J10267" t="s">
        <v>17492</v>
      </c>
    </row>
    <row r="10268" spans="1:10">
      <c r="A10268" t="s">
        <v>135</v>
      </c>
      <c r="B10268" t="s">
        <v>1622</v>
      </c>
      <c r="C10268" t="s">
        <v>365</v>
      </c>
      <c r="D10268" t="s">
        <v>13</v>
      </c>
      <c r="E10268" t="s">
        <v>14</v>
      </c>
      <c r="F10268" t="s">
        <v>26</v>
      </c>
      <c r="G10268" s="3">
        <v>45190.751134259262</v>
      </c>
      <c r="H10268" s="1">
        <v>98910.078125</v>
      </c>
      <c r="I10268" t="s">
        <v>17493</v>
      </c>
      <c r="J10268" t="s">
        <v>1560</v>
      </c>
    </row>
    <row r="10269" spans="1:10">
      <c r="A10269" t="s">
        <v>33</v>
      </c>
      <c r="B10269" t="s">
        <v>17494</v>
      </c>
      <c r="C10269" t="s">
        <v>56</v>
      </c>
      <c r="D10269" t="s">
        <v>13</v>
      </c>
      <c r="E10269" t="s">
        <v>14</v>
      </c>
      <c r="F10269" t="s">
        <v>26</v>
      </c>
      <c r="G10269" s="3">
        <v>44973.752233796295</v>
      </c>
      <c r="H10269" s="1">
        <v>157500</v>
      </c>
      <c r="I10269" t="s">
        <v>195</v>
      </c>
      <c r="J10269" t="s">
        <v>17495</v>
      </c>
    </row>
    <row r="10270" spans="1:10">
      <c r="A10270" t="s">
        <v>152</v>
      </c>
      <c r="B10270" t="s">
        <v>6989</v>
      </c>
      <c r="C10270" t="s">
        <v>24</v>
      </c>
      <c r="D10270" t="s">
        <v>13</v>
      </c>
      <c r="E10270" t="s">
        <v>25</v>
      </c>
      <c r="F10270" t="s">
        <v>608</v>
      </c>
      <c r="G10270" s="3">
        <v>45099.75880787037</v>
      </c>
      <c r="H10270" s="1">
        <v>193000</v>
      </c>
      <c r="I10270" t="s">
        <v>4497</v>
      </c>
      <c r="J10270" t="s">
        <v>17496</v>
      </c>
    </row>
    <row r="10271" spans="1:10">
      <c r="A10271" t="s">
        <v>33</v>
      </c>
      <c r="B10271" t="s">
        <v>17497</v>
      </c>
      <c r="C10271" t="s">
        <v>232</v>
      </c>
      <c r="D10271" t="s">
        <v>13</v>
      </c>
      <c r="E10271" t="s">
        <v>14</v>
      </c>
      <c r="F10271" t="s">
        <v>26</v>
      </c>
      <c r="G10271" s="3">
        <v>45196.749942129631</v>
      </c>
      <c r="H10271" s="1">
        <v>73250</v>
      </c>
      <c r="I10271" t="s">
        <v>17498</v>
      </c>
      <c r="J10271" t="s">
        <v>17499</v>
      </c>
    </row>
    <row r="10272" spans="1:10">
      <c r="A10272" t="s">
        <v>212</v>
      </c>
      <c r="B10272" t="s">
        <v>17500</v>
      </c>
      <c r="C10272" t="s">
        <v>3031</v>
      </c>
      <c r="D10272" t="s">
        <v>13</v>
      </c>
      <c r="E10272" t="s">
        <v>14</v>
      </c>
      <c r="F10272" t="s">
        <v>26</v>
      </c>
      <c r="G10272" s="3">
        <v>45017.751944444448</v>
      </c>
      <c r="H10272" s="1">
        <v>131600</v>
      </c>
      <c r="I10272" t="s">
        <v>17501</v>
      </c>
      <c r="J10272" t="s">
        <v>3888</v>
      </c>
    </row>
    <row r="10273" spans="1:10">
      <c r="A10273" t="s">
        <v>33</v>
      </c>
      <c r="B10273" t="s">
        <v>17502</v>
      </c>
      <c r="C10273" t="s">
        <v>5090</v>
      </c>
      <c r="D10273" t="s">
        <v>13</v>
      </c>
      <c r="E10273" t="s">
        <v>14</v>
      </c>
      <c r="F10273" t="s">
        <v>4464</v>
      </c>
      <c r="G10273" s="3">
        <v>45125.802222222221</v>
      </c>
      <c r="H10273" s="1">
        <v>44100</v>
      </c>
      <c r="I10273" t="s">
        <v>1741</v>
      </c>
      <c r="J10273" t="s">
        <v>17503</v>
      </c>
    </row>
    <row r="10274" spans="1:10">
      <c r="A10274" t="s">
        <v>212</v>
      </c>
      <c r="B10274" t="s">
        <v>17504</v>
      </c>
      <c r="C10274" t="s">
        <v>24</v>
      </c>
      <c r="D10274" t="s">
        <v>13</v>
      </c>
      <c r="E10274" t="s">
        <v>25</v>
      </c>
      <c r="F10274" t="s">
        <v>26</v>
      </c>
      <c r="G10274" s="3">
        <v>45161.752789351849</v>
      </c>
      <c r="H10274" s="1">
        <v>137500</v>
      </c>
      <c r="I10274" t="s">
        <v>17505</v>
      </c>
      <c r="J10274" t="s">
        <v>17506</v>
      </c>
    </row>
    <row r="10275" spans="1:10">
      <c r="A10275" t="s">
        <v>135</v>
      </c>
      <c r="B10275" t="s">
        <v>2267</v>
      </c>
      <c r="C10275" t="s">
        <v>1341</v>
      </c>
      <c r="D10275" t="s">
        <v>13</v>
      </c>
      <c r="E10275" t="s">
        <v>14</v>
      </c>
      <c r="F10275" t="s">
        <v>26</v>
      </c>
      <c r="G10275" s="3">
        <v>45118.749976851854</v>
      </c>
      <c r="H10275" s="1">
        <v>118169</v>
      </c>
      <c r="I10275" t="s">
        <v>3501</v>
      </c>
      <c r="J10275" t="s">
        <v>3502</v>
      </c>
    </row>
    <row r="10276" spans="1:10">
      <c r="A10276" t="s">
        <v>135</v>
      </c>
      <c r="B10276" t="s">
        <v>135</v>
      </c>
      <c r="C10276" t="s">
        <v>17507</v>
      </c>
      <c r="D10276" t="s">
        <v>13</v>
      </c>
      <c r="E10276" t="s">
        <v>14</v>
      </c>
      <c r="F10276" t="s">
        <v>20</v>
      </c>
      <c r="G10276" s="3">
        <v>45104.82371527778</v>
      </c>
      <c r="H10276" s="1">
        <v>88900</v>
      </c>
      <c r="I10276" t="s">
        <v>17508</v>
      </c>
      <c r="J10276" t="s">
        <v>4466</v>
      </c>
    </row>
    <row r="10277" spans="1:10">
      <c r="A10277" t="s">
        <v>33</v>
      </c>
      <c r="B10277" t="s">
        <v>33</v>
      </c>
      <c r="C10277" t="s">
        <v>365</v>
      </c>
      <c r="D10277" t="s">
        <v>13</v>
      </c>
      <c r="E10277" t="s">
        <v>14</v>
      </c>
      <c r="F10277" t="s">
        <v>26</v>
      </c>
      <c r="G10277" s="3">
        <v>45058.751886574071</v>
      </c>
      <c r="H10277" s="1">
        <v>97500</v>
      </c>
      <c r="I10277" t="s">
        <v>17509</v>
      </c>
      <c r="J10277" t="s">
        <v>17510</v>
      </c>
    </row>
    <row r="10278" spans="1:10">
      <c r="A10278" t="s">
        <v>33</v>
      </c>
      <c r="B10278" t="s">
        <v>17511</v>
      </c>
      <c r="C10278" t="s">
        <v>6180</v>
      </c>
      <c r="D10278" t="s">
        <v>13</v>
      </c>
      <c r="E10278" t="s">
        <v>14</v>
      </c>
      <c r="F10278" t="s">
        <v>608</v>
      </c>
      <c r="G10278" s="3">
        <v>45260.759456018517</v>
      </c>
      <c r="H10278" s="1">
        <v>65000</v>
      </c>
      <c r="I10278" t="s">
        <v>7456</v>
      </c>
      <c r="J10278" t="s">
        <v>610</v>
      </c>
    </row>
    <row r="10279" spans="1:10">
      <c r="A10279" t="s">
        <v>212</v>
      </c>
      <c r="B10279" t="s">
        <v>3046</v>
      </c>
      <c r="C10279" t="s">
        <v>1222</v>
      </c>
      <c r="D10279" t="s">
        <v>13</v>
      </c>
      <c r="E10279" t="s">
        <v>14</v>
      </c>
      <c r="F10279" t="s">
        <v>608</v>
      </c>
      <c r="G10279" s="3">
        <v>44937.76185185185</v>
      </c>
      <c r="H10279" s="1">
        <v>157000</v>
      </c>
      <c r="I10279" t="s">
        <v>17512</v>
      </c>
      <c r="J10279" t="s">
        <v>17513</v>
      </c>
    </row>
    <row r="10280" spans="1:10">
      <c r="A10280" t="s">
        <v>135</v>
      </c>
      <c r="B10280" t="s">
        <v>17514</v>
      </c>
      <c r="C10280" t="s">
        <v>1059</v>
      </c>
      <c r="D10280" t="s">
        <v>13</v>
      </c>
      <c r="E10280" t="s">
        <v>14</v>
      </c>
      <c r="F10280" t="s">
        <v>26</v>
      </c>
      <c r="G10280" s="3">
        <v>45135.750162037039</v>
      </c>
      <c r="H10280" s="1">
        <v>125000</v>
      </c>
      <c r="I10280" t="s">
        <v>17515</v>
      </c>
      <c r="J10280" t="s">
        <v>1693</v>
      </c>
    </row>
    <row r="10281" spans="1:10">
      <c r="A10281" t="s">
        <v>10</v>
      </c>
      <c r="B10281" t="s">
        <v>17516</v>
      </c>
      <c r="C10281" t="s">
        <v>17517</v>
      </c>
      <c r="D10281" t="s">
        <v>13</v>
      </c>
      <c r="E10281" t="s">
        <v>14</v>
      </c>
      <c r="F10281" t="s">
        <v>26</v>
      </c>
      <c r="G10281" s="3">
        <v>44966.751932870371</v>
      </c>
      <c r="H10281" s="1">
        <v>100000</v>
      </c>
      <c r="I10281" t="s">
        <v>17518</v>
      </c>
      <c r="J10281" t="s">
        <v>295</v>
      </c>
    </row>
    <row r="10282" spans="1:10">
      <c r="A10282" t="s">
        <v>10</v>
      </c>
      <c r="B10282" t="s">
        <v>2618</v>
      </c>
      <c r="C10282" t="s">
        <v>119</v>
      </c>
      <c r="D10282" t="s">
        <v>13</v>
      </c>
      <c r="E10282" t="s">
        <v>14</v>
      </c>
      <c r="F10282" t="s">
        <v>26</v>
      </c>
      <c r="G10282" s="3">
        <v>45029.778067129628</v>
      </c>
      <c r="H10282" s="1">
        <v>130000</v>
      </c>
      <c r="I10282" t="s">
        <v>2619</v>
      </c>
      <c r="J10282" t="s">
        <v>624</v>
      </c>
    </row>
    <row r="10283" spans="1:10">
      <c r="A10283" t="s">
        <v>18</v>
      </c>
      <c r="B10283" t="s">
        <v>17519</v>
      </c>
      <c r="C10283" t="s">
        <v>614</v>
      </c>
      <c r="D10283" t="s">
        <v>13</v>
      </c>
      <c r="E10283" t="s">
        <v>14</v>
      </c>
      <c r="F10283" t="s">
        <v>608</v>
      </c>
      <c r="G10283" s="3">
        <v>45054.763090277775</v>
      </c>
      <c r="H10283" s="1">
        <v>70000</v>
      </c>
      <c r="I10283" t="s">
        <v>8533</v>
      </c>
      <c r="J10283" t="s">
        <v>17520</v>
      </c>
    </row>
    <row r="10284" spans="1:10">
      <c r="A10284" t="s">
        <v>10</v>
      </c>
      <c r="B10284" t="s">
        <v>10</v>
      </c>
      <c r="C10284" t="s">
        <v>5090</v>
      </c>
      <c r="D10284" t="s">
        <v>13</v>
      </c>
      <c r="E10284" t="s">
        <v>14</v>
      </c>
      <c r="F10284" t="s">
        <v>4464</v>
      </c>
      <c r="G10284" s="3">
        <v>44996.765509259261</v>
      </c>
      <c r="H10284" s="1">
        <v>69962.5</v>
      </c>
      <c r="I10284" t="s">
        <v>1741</v>
      </c>
      <c r="J10284" t="s">
        <v>15558</v>
      </c>
    </row>
    <row r="10285" spans="1:10">
      <c r="A10285" t="s">
        <v>33</v>
      </c>
      <c r="B10285" t="s">
        <v>17521</v>
      </c>
      <c r="C10285" t="s">
        <v>17522</v>
      </c>
      <c r="D10285" t="s">
        <v>13</v>
      </c>
      <c r="E10285" t="s">
        <v>14</v>
      </c>
      <c r="F10285" t="s">
        <v>26</v>
      </c>
      <c r="G10285" s="3">
        <v>45180.750347222223</v>
      </c>
      <c r="H10285" s="1">
        <v>92459.8984375</v>
      </c>
      <c r="I10285" t="s">
        <v>17523</v>
      </c>
      <c r="J10285" t="s">
        <v>1643</v>
      </c>
    </row>
    <row r="10286" spans="1:10">
      <c r="A10286" t="s">
        <v>10</v>
      </c>
      <c r="B10286" t="s">
        <v>4939</v>
      </c>
      <c r="C10286" t="s">
        <v>157</v>
      </c>
      <c r="D10286" t="s">
        <v>412</v>
      </c>
      <c r="E10286" t="s">
        <v>14</v>
      </c>
      <c r="F10286" t="s">
        <v>26</v>
      </c>
      <c r="G10286" s="3">
        <v>45105.75141203704</v>
      </c>
      <c r="H10286" s="1">
        <v>62500</v>
      </c>
      <c r="I10286" t="s">
        <v>13881</v>
      </c>
      <c r="J10286" t="s">
        <v>1424</v>
      </c>
    </row>
    <row r="10287" spans="1:10">
      <c r="A10287" t="s">
        <v>33</v>
      </c>
      <c r="B10287" t="s">
        <v>33</v>
      </c>
      <c r="C10287" t="s">
        <v>5039</v>
      </c>
      <c r="D10287" t="s">
        <v>100</v>
      </c>
      <c r="E10287" t="s">
        <v>14</v>
      </c>
      <c r="F10287" t="s">
        <v>26</v>
      </c>
      <c r="G10287" s="3">
        <v>44958.750717592593</v>
      </c>
      <c r="H10287" s="1">
        <v>77500</v>
      </c>
      <c r="I10287" t="s">
        <v>5281</v>
      </c>
      <c r="J10287" t="s">
        <v>17524</v>
      </c>
    </row>
    <row r="10288" spans="1:10">
      <c r="A10288" t="s">
        <v>152</v>
      </c>
      <c r="B10288" t="s">
        <v>17525</v>
      </c>
      <c r="C10288" t="s">
        <v>7142</v>
      </c>
      <c r="D10288" t="s">
        <v>13</v>
      </c>
      <c r="E10288" t="s">
        <v>14</v>
      </c>
      <c r="F10288" t="s">
        <v>352</v>
      </c>
      <c r="G10288" s="3">
        <v>45281.778252314813</v>
      </c>
      <c r="H10288" s="1">
        <v>156650</v>
      </c>
      <c r="I10288" t="s">
        <v>11290</v>
      </c>
      <c r="J10288" t="s">
        <v>1532</v>
      </c>
    </row>
    <row r="10289" spans="1:10">
      <c r="A10289" t="s">
        <v>18</v>
      </c>
      <c r="B10289" t="s">
        <v>18</v>
      </c>
      <c r="C10289" t="s">
        <v>26</v>
      </c>
      <c r="D10289" t="s">
        <v>13</v>
      </c>
      <c r="E10289" t="s">
        <v>14</v>
      </c>
      <c r="F10289" t="s">
        <v>26</v>
      </c>
      <c r="G10289" s="3">
        <v>44936.764722222222</v>
      </c>
      <c r="H10289" s="1">
        <v>162500</v>
      </c>
      <c r="I10289" t="s">
        <v>17526</v>
      </c>
      <c r="J10289" t="s">
        <v>17527</v>
      </c>
    </row>
    <row r="10290" spans="1:10">
      <c r="A10290" t="s">
        <v>33</v>
      </c>
      <c r="B10290" t="s">
        <v>943</v>
      </c>
      <c r="C10290" t="s">
        <v>365</v>
      </c>
      <c r="D10290" t="s">
        <v>13</v>
      </c>
      <c r="E10290" t="s">
        <v>14</v>
      </c>
      <c r="F10290" t="s">
        <v>26</v>
      </c>
      <c r="G10290" s="3">
        <v>45218.765821759262</v>
      </c>
      <c r="H10290" s="1">
        <v>80000</v>
      </c>
      <c r="I10290" t="s">
        <v>17528</v>
      </c>
      <c r="J10290" t="s">
        <v>17529</v>
      </c>
    </row>
    <row r="10291" spans="1:10">
      <c r="A10291" t="s">
        <v>212</v>
      </c>
      <c r="B10291" t="s">
        <v>17530</v>
      </c>
      <c r="C10291" t="s">
        <v>4015</v>
      </c>
      <c r="D10291" t="s">
        <v>13</v>
      </c>
      <c r="E10291" t="s">
        <v>14</v>
      </c>
      <c r="F10291" t="s">
        <v>26</v>
      </c>
      <c r="G10291" s="3">
        <v>45078.767337962963</v>
      </c>
      <c r="H10291" s="1">
        <v>185000</v>
      </c>
      <c r="I10291" t="s">
        <v>17531</v>
      </c>
      <c r="J10291" t="s">
        <v>3760</v>
      </c>
    </row>
    <row r="10292" spans="1:10">
      <c r="A10292" t="s">
        <v>33</v>
      </c>
      <c r="B10292" t="s">
        <v>17532</v>
      </c>
      <c r="C10292" t="s">
        <v>3062</v>
      </c>
      <c r="D10292" t="s">
        <v>13</v>
      </c>
      <c r="E10292" t="s">
        <v>14</v>
      </c>
      <c r="F10292" t="s">
        <v>198</v>
      </c>
      <c r="G10292" s="3">
        <v>45156.769375000003</v>
      </c>
      <c r="H10292" s="1">
        <v>105650</v>
      </c>
      <c r="I10292" t="s">
        <v>17533</v>
      </c>
      <c r="J10292" t="s">
        <v>7214</v>
      </c>
    </row>
    <row r="10293" spans="1:10">
      <c r="A10293" t="s">
        <v>33</v>
      </c>
      <c r="B10293" t="s">
        <v>2148</v>
      </c>
      <c r="C10293" t="s">
        <v>434</v>
      </c>
      <c r="D10293" t="s">
        <v>13</v>
      </c>
      <c r="E10293" t="s">
        <v>14</v>
      </c>
      <c r="F10293" t="s">
        <v>26</v>
      </c>
      <c r="G10293" s="3">
        <v>45012.75236111111</v>
      </c>
      <c r="H10293" s="1">
        <v>120000</v>
      </c>
      <c r="I10293" t="s">
        <v>17534</v>
      </c>
      <c r="J10293" t="s">
        <v>9569</v>
      </c>
    </row>
    <row r="10294" spans="1:10">
      <c r="A10294" t="s">
        <v>212</v>
      </c>
      <c r="B10294" t="s">
        <v>17535</v>
      </c>
      <c r="C10294" t="s">
        <v>161</v>
      </c>
      <c r="D10294" t="s">
        <v>13</v>
      </c>
      <c r="E10294" t="s">
        <v>14</v>
      </c>
      <c r="F10294" t="s">
        <v>162</v>
      </c>
      <c r="G10294" s="3">
        <v>44996.763692129629</v>
      </c>
      <c r="H10294" s="1">
        <v>157000</v>
      </c>
      <c r="I10294" t="s">
        <v>17536</v>
      </c>
      <c r="J10294" t="s">
        <v>3934</v>
      </c>
    </row>
    <row r="10295" spans="1:10">
      <c r="A10295" t="s">
        <v>18</v>
      </c>
      <c r="B10295" t="s">
        <v>328</v>
      </c>
      <c r="C10295" t="s">
        <v>17537</v>
      </c>
      <c r="D10295" t="s">
        <v>13</v>
      </c>
      <c r="E10295" t="s">
        <v>14</v>
      </c>
      <c r="F10295" t="s">
        <v>608</v>
      </c>
      <c r="G10295" s="3">
        <v>44993.762199074074</v>
      </c>
      <c r="H10295" s="1">
        <v>211000</v>
      </c>
      <c r="I10295" t="s">
        <v>120</v>
      </c>
      <c r="J10295" t="s">
        <v>7379</v>
      </c>
    </row>
    <row r="10296" spans="1:10">
      <c r="A10296" t="s">
        <v>10</v>
      </c>
      <c r="B10296" t="s">
        <v>17538</v>
      </c>
      <c r="C10296" t="s">
        <v>232</v>
      </c>
      <c r="D10296" t="s">
        <v>13</v>
      </c>
      <c r="E10296" t="s">
        <v>14</v>
      </c>
      <c r="F10296" t="s">
        <v>26</v>
      </c>
      <c r="G10296" s="3">
        <v>45215.765925925924</v>
      </c>
      <c r="H10296" s="1">
        <v>221000</v>
      </c>
      <c r="I10296" t="s">
        <v>17539</v>
      </c>
      <c r="J10296" t="s">
        <v>301</v>
      </c>
    </row>
    <row r="10297" spans="1:10">
      <c r="A10297" t="s">
        <v>77</v>
      </c>
      <c r="B10297" t="s">
        <v>77</v>
      </c>
      <c r="C10297" t="s">
        <v>12171</v>
      </c>
      <c r="D10297" t="s">
        <v>13</v>
      </c>
      <c r="E10297" t="s">
        <v>14</v>
      </c>
      <c r="F10297" t="s">
        <v>26</v>
      </c>
      <c r="G10297" s="3">
        <v>45054.750358796293</v>
      </c>
      <c r="H10297" s="1">
        <v>87500</v>
      </c>
      <c r="I10297" t="s">
        <v>17540</v>
      </c>
    </row>
    <row r="10298" spans="1:10">
      <c r="A10298" t="s">
        <v>10</v>
      </c>
      <c r="B10298" t="s">
        <v>10</v>
      </c>
      <c r="C10298" t="s">
        <v>717</v>
      </c>
      <c r="D10298" t="s">
        <v>13</v>
      </c>
      <c r="E10298" t="s">
        <v>14</v>
      </c>
      <c r="F10298" t="s">
        <v>26</v>
      </c>
      <c r="G10298" s="3">
        <v>45133.796018518522</v>
      </c>
      <c r="H10298" s="1">
        <v>90670</v>
      </c>
      <c r="I10298" t="s">
        <v>2595</v>
      </c>
      <c r="J10298" t="s">
        <v>2596</v>
      </c>
    </row>
    <row r="10299" spans="1:10">
      <c r="A10299" t="s">
        <v>18</v>
      </c>
      <c r="B10299" t="s">
        <v>17541</v>
      </c>
      <c r="C10299" t="s">
        <v>161</v>
      </c>
      <c r="D10299" t="s">
        <v>13</v>
      </c>
      <c r="E10299" t="s">
        <v>14</v>
      </c>
      <c r="F10299" t="s">
        <v>162</v>
      </c>
      <c r="G10299" s="3">
        <v>45096.772418981483</v>
      </c>
      <c r="H10299" s="1">
        <v>80850</v>
      </c>
      <c r="I10299" t="s">
        <v>17542</v>
      </c>
      <c r="J10299" t="s">
        <v>17543</v>
      </c>
    </row>
    <row r="10300" spans="1:10">
      <c r="A10300" t="s">
        <v>135</v>
      </c>
      <c r="B10300" t="s">
        <v>17544</v>
      </c>
      <c r="C10300" t="s">
        <v>232</v>
      </c>
      <c r="D10300" t="s">
        <v>13</v>
      </c>
      <c r="E10300" t="s">
        <v>14</v>
      </c>
      <c r="F10300" t="s">
        <v>26</v>
      </c>
      <c r="G10300" s="3">
        <v>44928.749988425923</v>
      </c>
      <c r="H10300" s="1">
        <v>105000</v>
      </c>
      <c r="I10300" t="s">
        <v>1118</v>
      </c>
      <c r="J10300" t="s">
        <v>17545</v>
      </c>
    </row>
    <row r="10301" spans="1:10">
      <c r="A10301" t="s">
        <v>212</v>
      </c>
      <c r="B10301" t="s">
        <v>17546</v>
      </c>
      <c r="C10301" t="s">
        <v>24</v>
      </c>
      <c r="D10301" t="s">
        <v>13</v>
      </c>
      <c r="E10301" t="s">
        <v>25</v>
      </c>
      <c r="F10301" t="s">
        <v>26</v>
      </c>
      <c r="G10301" s="3">
        <v>45120.752280092594</v>
      </c>
      <c r="H10301" s="1">
        <v>203000</v>
      </c>
      <c r="I10301" t="s">
        <v>898</v>
      </c>
      <c r="J10301" t="s">
        <v>3261</v>
      </c>
    </row>
    <row r="10302" spans="1:10">
      <c r="A10302" t="s">
        <v>10</v>
      </c>
      <c r="B10302" t="s">
        <v>10</v>
      </c>
      <c r="C10302" t="s">
        <v>792</v>
      </c>
      <c r="D10302" t="s">
        <v>13</v>
      </c>
      <c r="E10302" t="s">
        <v>14</v>
      </c>
      <c r="F10302" t="s">
        <v>26</v>
      </c>
      <c r="G10302" s="3">
        <v>45071.752268518518</v>
      </c>
      <c r="H10302" s="1">
        <v>108500</v>
      </c>
      <c r="I10302" t="s">
        <v>17547</v>
      </c>
    </row>
    <row r="10303" spans="1:10">
      <c r="A10303" t="s">
        <v>135</v>
      </c>
      <c r="B10303" t="s">
        <v>12803</v>
      </c>
      <c r="C10303" t="s">
        <v>24</v>
      </c>
      <c r="D10303" t="s">
        <v>13</v>
      </c>
      <c r="E10303" t="s">
        <v>25</v>
      </c>
      <c r="F10303" t="s">
        <v>26</v>
      </c>
      <c r="G10303" s="3">
        <v>45105.750462962962</v>
      </c>
      <c r="H10303" s="1">
        <v>98800</v>
      </c>
      <c r="I10303" t="s">
        <v>14543</v>
      </c>
      <c r="J10303" t="s">
        <v>17548</v>
      </c>
    </row>
    <row r="10304" spans="1:10">
      <c r="A10304" t="s">
        <v>18</v>
      </c>
      <c r="B10304" t="s">
        <v>17549</v>
      </c>
      <c r="C10304" t="s">
        <v>17550</v>
      </c>
      <c r="D10304" t="s">
        <v>13</v>
      </c>
      <c r="E10304" t="s">
        <v>14</v>
      </c>
      <c r="F10304" t="s">
        <v>20</v>
      </c>
      <c r="G10304" s="3">
        <v>45112.798333333332</v>
      </c>
      <c r="H10304" s="1">
        <v>166102</v>
      </c>
      <c r="I10304" t="s">
        <v>4297</v>
      </c>
      <c r="J10304" t="s">
        <v>8717</v>
      </c>
    </row>
    <row r="10305" spans="1:10">
      <c r="A10305" t="s">
        <v>33</v>
      </c>
      <c r="B10305" t="s">
        <v>33</v>
      </c>
      <c r="C10305" t="s">
        <v>157</v>
      </c>
      <c r="D10305" t="s">
        <v>13</v>
      </c>
      <c r="E10305" t="s">
        <v>14</v>
      </c>
      <c r="F10305" t="s">
        <v>26</v>
      </c>
      <c r="G10305" s="3">
        <v>45099.751006944447</v>
      </c>
      <c r="H10305" s="1">
        <v>73750</v>
      </c>
      <c r="I10305" t="s">
        <v>17551</v>
      </c>
      <c r="J10305" t="s">
        <v>17552</v>
      </c>
    </row>
    <row r="10306" spans="1:10">
      <c r="A10306" t="s">
        <v>10</v>
      </c>
      <c r="B10306" t="s">
        <v>1430</v>
      </c>
      <c r="C10306" t="s">
        <v>17553</v>
      </c>
      <c r="D10306" t="s">
        <v>13</v>
      </c>
      <c r="E10306" t="s">
        <v>14</v>
      </c>
      <c r="F10306" t="s">
        <v>2086</v>
      </c>
      <c r="G10306" s="3">
        <v>45119.76153935185</v>
      </c>
      <c r="H10306" s="1">
        <v>139216</v>
      </c>
      <c r="I10306" t="s">
        <v>17554</v>
      </c>
      <c r="J10306" t="s">
        <v>17555</v>
      </c>
    </row>
    <row r="10307" spans="1:10">
      <c r="A10307" t="s">
        <v>10</v>
      </c>
      <c r="B10307" t="s">
        <v>17556</v>
      </c>
      <c r="C10307" t="s">
        <v>17557</v>
      </c>
      <c r="D10307" t="s">
        <v>13</v>
      </c>
      <c r="E10307" t="s">
        <v>14</v>
      </c>
      <c r="F10307" t="s">
        <v>26</v>
      </c>
      <c r="G10307" s="3">
        <v>45172.751446759263</v>
      </c>
      <c r="H10307" s="1">
        <v>130000</v>
      </c>
      <c r="I10307" t="s">
        <v>35</v>
      </c>
      <c r="J10307" t="s">
        <v>1334</v>
      </c>
    </row>
    <row r="10308" spans="1:10">
      <c r="A10308" t="s">
        <v>77</v>
      </c>
      <c r="B10308" t="s">
        <v>17558</v>
      </c>
      <c r="C10308" t="s">
        <v>441</v>
      </c>
      <c r="D10308" t="s">
        <v>13</v>
      </c>
      <c r="E10308" t="s">
        <v>14</v>
      </c>
      <c r="F10308" t="s">
        <v>26</v>
      </c>
      <c r="G10308" s="3">
        <v>45204.751446759263</v>
      </c>
      <c r="H10308" s="1">
        <v>55000</v>
      </c>
      <c r="I10308" t="s">
        <v>17559</v>
      </c>
      <c r="J10308" t="s">
        <v>17560</v>
      </c>
    </row>
    <row r="10309" spans="1:10">
      <c r="A10309" t="s">
        <v>33</v>
      </c>
      <c r="B10309" t="s">
        <v>33</v>
      </c>
      <c r="C10309" t="s">
        <v>243</v>
      </c>
      <c r="D10309" t="s">
        <v>13</v>
      </c>
      <c r="E10309" t="s">
        <v>14</v>
      </c>
      <c r="F10309" t="s">
        <v>26</v>
      </c>
      <c r="G10309" s="3">
        <v>44980.751574074071</v>
      </c>
      <c r="H10309" s="1">
        <v>52500</v>
      </c>
      <c r="I10309" t="s">
        <v>17561</v>
      </c>
      <c r="J10309" t="s">
        <v>14311</v>
      </c>
    </row>
    <row r="10310" spans="1:10">
      <c r="A10310" t="s">
        <v>33</v>
      </c>
      <c r="B10310" t="s">
        <v>33</v>
      </c>
      <c r="C10310" t="s">
        <v>201</v>
      </c>
      <c r="D10310" t="s">
        <v>13</v>
      </c>
      <c r="E10310" t="s">
        <v>14</v>
      </c>
      <c r="F10310" t="s">
        <v>26</v>
      </c>
      <c r="G10310" s="3">
        <v>44963.791296296295</v>
      </c>
      <c r="H10310" s="1">
        <v>70500</v>
      </c>
      <c r="I10310" t="s">
        <v>7879</v>
      </c>
      <c r="J10310" t="s">
        <v>8593</v>
      </c>
    </row>
    <row r="10311" spans="1:10">
      <c r="A10311" t="s">
        <v>212</v>
      </c>
      <c r="B10311" t="s">
        <v>212</v>
      </c>
      <c r="C10311" t="s">
        <v>8818</v>
      </c>
      <c r="D10311" t="s">
        <v>13</v>
      </c>
      <c r="E10311" t="s">
        <v>14</v>
      </c>
      <c r="F10311" t="s">
        <v>26</v>
      </c>
      <c r="G10311" s="3">
        <v>45098.752592592595</v>
      </c>
      <c r="H10311" s="1">
        <v>152500</v>
      </c>
      <c r="I10311" t="s">
        <v>8819</v>
      </c>
      <c r="J10311" t="s">
        <v>5546</v>
      </c>
    </row>
    <row r="10312" spans="1:10">
      <c r="A10312" t="s">
        <v>33</v>
      </c>
      <c r="B10312" t="s">
        <v>33</v>
      </c>
      <c r="C10312" t="s">
        <v>276</v>
      </c>
      <c r="D10312" t="s">
        <v>13</v>
      </c>
      <c r="E10312" t="s">
        <v>14</v>
      </c>
      <c r="F10312" t="s">
        <v>26</v>
      </c>
      <c r="G10312" s="3">
        <v>45273.750405092593</v>
      </c>
      <c r="H10312" s="1">
        <v>151500</v>
      </c>
      <c r="I10312" t="s">
        <v>4995</v>
      </c>
    </row>
    <row r="10313" spans="1:10">
      <c r="A10313" t="s">
        <v>10</v>
      </c>
      <c r="B10313" t="s">
        <v>17562</v>
      </c>
      <c r="C10313" t="s">
        <v>243</v>
      </c>
      <c r="D10313" t="s">
        <v>13</v>
      </c>
      <c r="E10313" t="s">
        <v>14</v>
      </c>
      <c r="F10313" t="s">
        <v>26</v>
      </c>
      <c r="G10313" s="3">
        <v>45202.752858796295</v>
      </c>
      <c r="H10313" s="1">
        <v>111750</v>
      </c>
      <c r="I10313" t="s">
        <v>1072</v>
      </c>
      <c r="J10313" t="s">
        <v>301</v>
      </c>
    </row>
    <row r="10314" spans="1:10">
      <c r="A10314" t="s">
        <v>10</v>
      </c>
      <c r="B10314" t="s">
        <v>10</v>
      </c>
      <c r="C10314" t="s">
        <v>136</v>
      </c>
      <c r="D10314" t="s">
        <v>13</v>
      </c>
      <c r="E10314" t="s">
        <v>14</v>
      </c>
      <c r="F10314" t="s">
        <v>26</v>
      </c>
      <c r="G10314" s="3">
        <v>45027.75204861111</v>
      </c>
      <c r="H10314" s="1">
        <v>130000</v>
      </c>
      <c r="I10314" t="s">
        <v>14247</v>
      </c>
      <c r="J10314" t="s">
        <v>16125</v>
      </c>
    </row>
    <row r="10315" spans="1:10">
      <c r="A10315" t="s">
        <v>33</v>
      </c>
      <c r="B10315" t="s">
        <v>9139</v>
      </c>
      <c r="C10315" t="s">
        <v>954</v>
      </c>
      <c r="D10315" t="s">
        <v>13</v>
      </c>
      <c r="E10315" t="s">
        <v>14</v>
      </c>
      <c r="F10315" t="s">
        <v>26</v>
      </c>
      <c r="G10315" s="3">
        <v>45177.750567129631</v>
      </c>
      <c r="H10315" s="1">
        <v>73404.5</v>
      </c>
      <c r="I10315" t="s">
        <v>17563</v>
      </c>
      <c r="J10315" t="s">
        <v>777</v>
      </c>
    </row>
    <row r="10316" spans="1:10">
      <c r="A10316" t="s">
        <v>10</v>
      </c>
      <c r="B10316" t="s">
        <v>17564</v>
      </c>
      <c r="C10316" t="s">
        <v>24</v>
      </c>
      <c r="D10316" t="s">
        <v>13</v>
      </c>
      <c r="E10316" t="s">
        <v>25</v>
      </c>
      <c r="F10316" t="s">
        <v>26</v>
      </c>
      <c r="G10316" s="3">
        <v>45194.752847222226</v>
      </c>
      <c r="H10316" s="1">
        <v>137500</v>
      </c>
      <c r="I10316" t="s">
        <v>17565</v>
      </c>
      <c r="J10316" t="s">
        <v>3340</v>
      </c>
    </row>
    <row r="10317" spans="1:10">
      <c r="A10317" t="s">
        <v>212</v>
      </c>
      <c r="B10317" t="s">
        <v>7665</v>
      </c>
      <c r="C10317" t="s">
        <v>325</v>
      </c>
      <c r="D10317" t="s">
        <v>13</v>
      </c>
      <c r="E10317" t="s">
        <v>14</v>
      </c>
      <c r="F10317" t="s">
        <v>26</v>
      </c>
      <c r="G10317" s="3">
        <v>44979.788912037038</v>
      </c>
      <c r="H10317" s="1">
        <v>131900</v>
      </c>
      <c r="I10317" t="s">
        <v>1002</v>
      </c>
      <c r="J10317" t="s">
        <v>284</v>
      </c>
    </row>
    <row r="10318" spans="1:10">
      <c r="A10318" t="s">
        <v>77</v>
      </c>
      <c r="B10318" t="s">
        <v>77</v>
      </c>
      <c r="C10318" t="s">
        <v>17566</v>
      </c>
      <c r="D10318" t="s">
        <v>13</v>
      </c>
      <c r="E10318" t="s">
        <v>14</v>
      </c>
      <c r="F10318" t="s">
        <v>26</v>
      </c>
      <c r="G10318" s="3">
        <v>45084.750567129631</v>
      </c>
      <c r="H10318" s="1">
        <v>100000</v>
      </c>
      <c r="I10318" t="s">
        <v>88</v>
      </c>
      <c r="J10318" t="s">
        <v>17567</v>
      </c>
    </row>
    <row r="10319" spans="1:10">
      <c r="A10319" t="s">
        <v>33</v>
      </c>
      <c r="B10319" t="s">
        <v>5563</v>
      </c>
      <c r="C10319" t="s">
        <v>11005</v>
      </c>
      <c r="D10319" t="s">
        <v>13</v>
      </c>
      <c r="E10319" t="s">
        <v>14</v>
      </c>
      <c r="F10319" t="s">
        <v>2698</v>
      </c>
      <c r="G10319" s="3">
        <v>45015.779664351852</v>
      </c>
      <c r="H10319" s="1">
        <v>56700</v>
      </c>
      <c r="I10319" t="s">
        <v>12048</v>
      </c>
      <c r="J10319" t="s">
        <v>82</v>
      </c>
    </row>
    <row r="10320" spans="1:10">
      <c r="A10320" t="s">
        <v>33</v>
      </c>
      <c r="B10320" t="s">
        <v>17568</v>
      </c>
      <c r="C10320" t="s">
        <v>115</v>
      </c>
      <c r="D10320" t="s">
        <v>13</v>
      </c>
      <c r="E10320" t="s">
        <v>14</v>
      </c>
      <c r="F10320" t="s">
        <v>26</v>
      </c>
      <c r="G10320" s="3">
        <v>45049.752766203703</v>
      </c>
      <c r="H10320" s="1">
        <v>115000</v>
      </c>
      <c r="I10320" t="s">
        <v>17569</v>
      </c>
    </row>
    <row r="10321" spans="1:10">
      <c r="A10321" t="s">
        <v>33</v>
      </c>
      <c r="B10321" t="s">
        <v>33</v>
      </c>
      <c r="C10321" t="s">
        <v>11835</v>
      </c>
      <c r="D10321" t="s">
        <v>13</v>
      </c>
      <c r="E10321" t="s">
        <v>14</v>
      </c>
      <c r="F10321" t="s">
        <v>26</v>
      </c>
      <c r="G10321" s="3">
        <v>45077.750115740739</v>
      </c>
      <c r="H10321" s="1">
        <v>110000</v>
      </c>
      <c r="I10321" t="s">
        <v>17570</v>
      </c>
      <c r="J10321" t="s">
        <v>17571</v>
      </c>
    </row>
    <row r="10322" spans="1:10">
      <c r="A10322" t="s">
        <v>18</v>
      </c>
      <c r="B10322" t="s">
        <v>688</v>
      </c>
      <c r="C10322" t="s">
        <v>9843</v>
      </c>
      <c r="D10322" t="s">
        <v>13</v>
      </c>
      <c r="E10322" t="s">
        <v>14</v>
      </c>
      <c r="F10322" t="s">
        <v>26</v>
      </c>
      <c r="G10322" s="3">
        <v>45144.750787037039</v>
      </c>
      <c r="H10322" s="1">
        <v>82500</v>
      </c>
      <c r="I10322" t="s">
        <v>17572</v>
      </c>
      <c r="J10322" t="s">
        <v>1861</v>
      </c>
    </row>
    <row r="10323" spans="1:10">
      <c r="A10323" t="s">
        <v>10</v>
      </c>
      <c r="B10323" t="s">
        <v>17573</v>
      </c>
      <c r="C10323" t="s">
        <v>12171</v>
      </c>
      <c r="D10323" t="s">
        <v>13</v>
      </c>
      <c r="E10323" t="s">
        <v>14</v>
      </c>
      <c r="F10323" t="s">
        <v>26</v>
      </c>
      <c r="G10323" s="3">
        <v>44997.780289351853</v>
      </c>
      <c r="H10323" s="1">
        <v>62400</v>
      </c>
      <c r="I10323" t="s">
        <v>17574</v>
      </c>
      <c r="J10323" t="s">
        <v>17575</v>
      </c>
    </row>
    <row r="10324" spans="1:10">
      <c r="A10324" t="s">
        <v>18</v>
      </c>
      <c r="B10324" t="s">
        <v>17576</v>
      </c>
      <c r="C10324" t="s">
        <v>26</v>
      </c>
      <c r="D10324" t="s">
        <v>13</v>
      </c>
      <c r="E10324" t="s">
        <v>14</v>
      </c>
      <c r="F10324" t="s">
        <v>26</v>
      </c>
      <c r="G10324" s="3">
        <v>45119.756631944445</v>
      </c>
      <c r="H10324" s="1">
        <v>85000</v>
      </c>
      <c r="I10324" t="s">
        <v>8257</v>
      </c>
      <c r="J10324" t="s">
        <v>8258</v>
      </c>
    </row>
    <row r="10325" spans="1:10">
      <c r="A10325" t="s">
        <v>18</v>
      </c>
      <c r="B10325" t="s">
        <v>1296</v>
      </c>
      <c r="C10325" t="s">
        <v>17577</v>
      </c>
      <c r="D10325" t="s">
        <v>13</v>
      </c>
      <c r="E10325" t="s">
        <v>14</v>
      </c>
      <c r="F10325" t="s">
        <v>608</v>
      </c>
      <c r="G10325" s="3">
        <v>45057.764641203707</v>
      </c>
      <c r="H10325" s="1">
        <v>80850</v>
      </c>
      <c r="I10325" t="s">
        <v>17578</v>
      </c>
      <c r="J10325" t="s">
        <v>17579</v>
      </c>
    </row>
    <row r="10326" spans="1:10">
      <c r="A10326" t="s">
        <v>135</v>
      </c>
      <c r="B10326" t="s">
        <v>12908</v>
      </c>
      <c r="C10326" t="s">
        <v>901</v>
      </c>
      <c r="D10326" t="s">
        <v>13</v>
      </c>
      <c r="E10326" t="s">
        <v>14</v>
      </c>
      <c r="F10326" t="s">
        <v>26</v>
      </c>
      <c r="G10326" s="3">
        <v>45145.764456018522</v>
      </c>
      <c r="H10326" s="1">
        <v>120000</v>
      </c>
      <c r="I10326" t="s">
        <v>586</v>
      </c>
      <c r="J10326" t="s">
        <v>17580</v>
      </c>
    </row>
    <row r="10327" spans="1:10">
      <c r="A10327" t="s">
        <v>33</v>
      </c>
      <c r="B10327" t="s">
        <v>17581</v>
      </c>
      <c r="C10327" t="s">
        <v>4310</v>
      </c>
      <c r="D10327" t="s">
        <v>13</v>
      </c>
      <c r="E10327" t="s">
        <v>14</v>
      </c>
      <c r="F10327" t="s">
        <v>26</v>
      </c>
      <c r="G10327" s="3">
        <v>45215.750057870369</v>
      </c>
      <c r="H10327" s="1">
        <v>71678</v>
      </c>
      <c r="I10327" t="s">
        <v>17582</v>
      </c>
      <c r="J10327" t="s">
        <v>17583</v>
      </c>
    </row>
    <row r="10328" spans="1:10">
      <c r="A10328" t="s">
        <v>10</v>
      </c>
      <c r="B10328" t="s">
        <v>17584</v>
      </c>
      <c r="C10328" t="s">
        <v>434</v>
      </c>
      <c r="D10328" t="s">
        <v>13</v>
      </c>
      <c r="E10328" t="s">
        <v>14</v>
      </c>
      <c r="F10328" t="s">
        <v>26</v>
      </c>
      <c r="G10328" s="3">
        <v>45190.750787037039</v>
      </c>
      <c r="H10328" s="1">
        <v>108678</v>
      </c>
      <c r="I10328" t="s">
        <v>14617</v>
      </c>
      <c r="J10328" t="s">
        <v>17585</v>
      </c>
    </row>
    <row r="10329" spans="1:10">
      <c r="A10329" t="s">
        <v>212</v>
      </c>
      <c r="B10329" t="s">
        <v>17586</v>
      </c>
      <c r="C10329" t="s">
        <v>521</v>
      </c>
      <c r="D10329" t="s">
        <v>13</v>
      </c>
      <c r="E10329" t="s">
        <v>14</v>
      </c>
      <c r="F10329" t="s">
        <v>26</v>
      </c>
      <c r="G10329" s="3">
        <v>45126.752743055556</v>
      </c>
      <c r="H10329" s="1">
        <v>162000</v>
      </c>
      <c r="I10329" t="s">
        <v>17587</v>
      </c>
      <c r="J10329" t="s">
        <v>316</v>
      </c>
    </row>
    <row r="10330" spans="1:10">
      <c r="A10330" t="s">
        <v>10</v>
      </c>
      <c r="B10330" t="s">
        <v>11621</v>
      </c>
      <c r="C10330" t="s">
        <v>24</v>
      </c>
      <c r="D10330" t="s">
        <v>13</v>
      </c>
      <c r="E10330" t="s">
        <v>25</v>
      </c>
      <c r="F10330" t="s">
        <v>26</v>
      </c>
      <c r="G10330" s="3">
        <v>45272.762488425928</v>
      </c>
      <c r="H10330" s="1">
        <v>107500</v>
      </c>
      <c r="I10330" t="s">
        <v>1141</v>
      </c>
      <c r="J10330" t="s">
        <v>17588</v>
      </c>
    </row>
    <row r="10331" spans="1:10">
      <c r="A10331" t="s">
        <v>18</v>
      </c>
      <c r="B10331" t="s">
        <v>964</v>
      </c>
      <c r="C10331" t="s">
        <v>40</v>
      </c>
      <c r="D10331" t="s">
        <v>13</v>
      </c>
      <c r="E10331" t="s">
        <v>14</v>
      </c>
      <c r="F10331" t="s">
        <v>26</v>
      </c>
      <c r="G10331" s="3">
        <v>45051.767569444448</v>
      </c>
      <c r="H10331" s="1">
        <v>162355</v>
      </c>
      <c r="I10331" t="s">
        <v>31</v>
      </c>
      <c r="J10331" t="s">
        <v>17589</v>
      </c>
    </row>
    <row r="10332" spans="1:10">
      <c r="A10332" t="s">
        <v>73</v>
      </c>
      <c r="B10332" t="s">
        <v>17590</v>
      </c>
      <c r="C10332" t="s">
        <v>614</v>
      </c>
      <c r="D10332" t="s">
        <v>13</v>
      </c>
      <c r="E10332" t="s">
        <v>14</v>
      </c>
      <c r="F10332" t="s">
        <v>608</v>
      </c>
      <c r="G10332" s="3">
        <v>44970.774062500001</v>
      </c>
      <c r="H10332" s="1">
        <v>147500</v>
      </c>
      <c r="I10332" t="s">
        <v>15291</v>
      </c>
      <c r="J10332" t="s">
        <v>17591</v>
      </c>
    </row>
    <row r="10333" spans="1:10">
      <c r="A10333" t="s">
        <v>10</v>
      </c>
      <c r="B10333" t="s">
        <v>17592</v>
      </c>
      <c r="C10333" t="s">
        <v>411</v>
      </c>
      <c r="D10333" t="s">
        <v>13</v>
      </c>
      <c r="E10333" t="s">
        <v>14</v>
      </c>
      <c r="F10333" t="s">
        <v>411</v>
      </c>
      <c r="G10333" s="3">
        <v>45079.779675925929</v>
      </c>
      <c r="H10333" s="1">
        <v>79200</v>
      </c>
      <c r="I10333" t="s">
        <v>17593</v>
      </c>
      <c r="J10333" t="s">
        <v>344</v>
      </c>
    </row>
    <row r="10334" spans="1:10">
      <c r="A10334" t="s">
        <v>73</v>
      </c>
      <c r="B10334" t="s">
        <v>17594</v>
      </c>
      <c r="C10334" t="s">
        <v>17595</v>
      </c>
      <c r="D10334" t="s">
        <v>13</v>
      </c>
      <c r="E10334" t="s">
        <v>14</v>
      </c>
      <c r="F10334" t="s">
        <v>198</v>
      </c>
      <c r="G10334" s="3">
        <v>45056.767870370371</v>
      </c>
      <c r="H10334" s="1">
        <v>147500</v>
      </c>
      <c r="I10334" t="s">
        <v>172</v>
      </c>
      <c r="J10334" t="s">
        <v>17596</v>
      </c>
    </row>
    <row r="10335" spans="1:10">
      <c r="A10335" t="s">
        <v>18</v>
      </c>
      <c r="B10335" t="s">
        <v>17597</v>
      </c>
      <c r="C10335" t="s">
        <v>17598</v>
      </c>
      <c r="D10335" t="s">
        <v>13</v>
      </c>
      <c r="E10335" t="s">
        <v>14</v>
      </c>
      <c r="F10335" t="s">
        <v>1891</v>
      </c>
      <c r="G10335" s="3">
        <v>45149.759756944448</v>
      </c>
      <c r="H10335" s="1">
        <v>134241</v>
      </c>
      <c r="I10335" t="s">
        <v>2442</v>
      </c>
      <c r="J10335" t="s">
        <v>17599</v>
      </c>
    </row>
    <row r="10336" spans="1:10">
      <c r="A10336" t="s">
        <v>33</v>
      </c>
      <c r="B10336" t="s">
        <v>1993</v>
      </c>
      <c r="C10336" t="s">
        <v>237</v>
      </c>
      <c r="D10336" t="s">
        <v>13</v>
      </c>
      <c r="E10336" t="s">
        <v>14</v>
      </c>
      <c r="F10336" t="s">
        <v>26</v>
      </c>
      <c r="G10336" s="3">
        <v>45078.766192129631</v>
      </c>
      <c r="H10336" s="1">
        <v>113580</v>
      </c>
      <c r="I10336" t="s">
        <v>69</v>
      </c>
    </row>
    <row r="10337" spans="1:10">
      <c r="A10337" t="s">
        <v>10</v>
      </c>
      <c r="B10337" t="s">
        <v>1763</v>
      </c>
      <c r="C10337" t="s">
        <v>24</v>
      </c>
      <c r="D10337" t="s">
        <v>13</v>
      </c>
      <c r="E10337" t="s">
        <v>25</v>
      </c>
      <c r="F10337" t="s">
        <v>26</v>
      </c>
      <c r="G10337" s="3">
        <v>44930.753622685188</v>
      </c>
      <c r="H10337" s="1">
        <v>157500</v>
      </c>
      <c r="I10337" t="s">
        <v>17600</v>
      </c>
      <c r="J10337" t="s">
        <v>17601</v>
      </c>
    </row>
    <row r="10338" spans="1:10">
      <c r="A10338" t="s">
        <v>212</v>
      </c>
      <c r="B10338" t="s">
        <v>212</v>
      </c>
      <c r="C10338" t="s">
        <v>157</v>
      </c>
      <c r="D10338" t="s">
        <v>13</v>
      </c>
      <c r="E10338" t="s">
        <v>14</v>
      </c>
      <c r="F10338" t="s">
        <v>26</v>
      </c>
      <c r="G10338" s="3">
        <v>44964.752881944441</v>
      </c>
      <c r="H10338" s="1">
        <v>120000</v>
      </c>
      <c r="I10338" t="s">
        <v>10219</v>
      </c>
      <c r="J10338" t="s">
        <v>10772</v>
      </c>
    </row>
    <row r="10339" spans="1:10">
      <c r="A10339" t="s">
        <v>10</v>
      </c>
      <c r="B10339" t="s">
        <v>17602</v>
      </c>
      <c r="C10339" t="s">
        <v>1597</v>
      </c>
      <c r="D10339" t="s">
        <v>13</v>
      </c>
      <c r="E10339" t="s">
        <v>14</v>
      </c>
      <c r="F10339" t="s">
        <v>26</v>
      </c>
      <c r="G10339" s="3">
        <v>45070.752025462964</v>
      </c>
      <c r="H10339" s="1">
        <v>198500</v>
      </c>
      <c r="I10339" t="s">
        <v>2979</v>
      </c>
      <c r="J10339" t="s">
        <v>1334</v>
      </c>
    </row>
    <row r="10340" spans="1:10">
      <c r="A10340" t="s">
        <v>10</v>
      </c>
      <c r="B10340" t="s">
        <v>10</v>
      </c>
      <c r="C10340" t="s">
        <v>1348</v>
      </c>
      <c r="D10340" t="s">
        <v>13</v>
      </c>
      <c r="E10340" t="s">
        <v>14</v>
      </c>
      <c r="F10340" t="s">
        <v>26</v>
      </c>
      <c r="G10340" s="3">
        <v>45156.780312499999</v>
      </c>
      <c r="H10340" s="1">
        <v>150000</v>
      </c>
      <c r="I10340" t="s">
        <v>729</v>
      </c>
    </row>
    <row r="10341" spans="1:10">
      <c r="A10341" t="s">
        <v>33</v>
      </c>
      <c r="B10341" t="s">
        <v>2921</v>
      </c>
      <c r="C10341" t="s">
        <v>325</v>
      </c>
      <c r="D10341" t="s">
        <v>13</v>
      </c>
      <c r="E10341" t="s">
        <v>14</v>
      </c>
      <c r="F10341" t="s">
        <v>26</v>
      </c>
      <c r="G10341" s="3">
        <v>45169.812592592592</v>
      </c>
      <c r="H10341" s="1">
        <v>130250</v>
      </c>
      <c r="I10341" t="s">
        <v>1002</v>
      </c>
      <c r="J10341" t="s">
        <v>284</v>
      </c>
    </row>
    <row r="10342" spans="1:10">
      <c r="A10342" t="s">
        <v>10</v>
      </c>
      <c r="B10342" t="s">
        <v>17603</v>
      </c>
      <c r="C10342" t="s">
        <v>75</v>
      </c>
      <c r="D10342" t="s">
        <v>13</v>
      </c>
      <c r="E10342" t="s">
        <v>14</v>
      </c>
      <c r="F10342" t="s">
        <v>26</v>
      </c>
      <c r="G10342" s="3">
        <v>45218.75072916667</v>
      </c>
      <c r="H10342" s="1">
        <v>75000</v>
      </c>
      <c r="I10342" t="s">
        <v>8446</v>
      </c>
      <c r="J10342" t="s">
        <v>230</v>
      </c>
    </row>
    <row r="10343" spans="1:10">
      <c r="A10343" t="s">
        <v>1537</v>
      </c>
      <c r="B10343" t="s">
        <v>17604</v>
      </c>
      <c r="C10343" t="s">
        <v>1739</v>
      </c>
      <c r="D10343" t="s">
        <v>13</v>
      </c>
      <c r="E10343" t="s">
        <v>14</v>
      </c>
      <c r="F10343" t="s">
        <v>26</v>
      </c>
      <c r="G10343" s="3">
        <v>45136.753865740742</v>
      </c>
      <c r="H10343" s="1">
        <v>115000</v>
      </c>
      <c r="I10343" t="s">
        <v>17605</v>
      </c>
      <c r="J10343" t="s">
        <v>10360</v>
      </c>
    </row>
    <row r="10344" spans="1:10">
      <c r="A10344" t="s">
        <v>212</v>
      </c>
      <c r="B10344" t="s">
        <v>212</v>
      </c>
      <c r="C10344" t="s">
        <v>342</v>
      </c>
      <c r="D10344" t="s">
        <v>13</v>
      </c>
      <c r="E10344" t="s">
        <v>14</v>
      </c>
      <c r="F10344" t="s">
        <v>26</v>
      </c>
      <c r="G10344" s="3">
        <v>45007.791319444441</v>
      </c>
      <c r="H10344" s="1">
        <v>140000</v>
      </c>
      <c r="I10344" t="s">
        <v>1335</v>
      </c>
      <c r="J10344" t="s">
        <v>17606</v>
      </c>
    </row>
    <row r="10345" spans="1:10">
      <c r="A10345" t="s">
        <v>10</v>
      </c>
      <c r="B10345" t="s">
        <v>10272</v>
      </c>
      <c r="C10345" t="s">
        <v>24</v>
      </c>
      <c r="D10345" t="s">
        <v>13</v>
      </c>
      <c r="E10345" t="s">
        <v>25</v>
      </c>
      <c r="F10345" t="s">
        <v>17607</v>
      </c>
      <c r="G10345" s="3">
        <v>45061.813449074078</v>
      </c>
      <c r="H10345" s="1">
        <v>36000</v>
      </c>
      <c r="I10345" t="s">
        <v>17608</v>
      </c>
      <c r="J10345" t="s">
        <v>17609</v>
      </c>
    </row>
    <row r="10346" spans="1:10">
      <c r="A10346" t="s">
        <v>135</v>
      </c>
      <c r="B10346" t="s">
        <v>17610</v>
      </c>
      <c r="C10346" t="s">
        <v>1166</v>
      </c>
      <c r="D10346" t="s">
        <v>13</v>
      </c>
      <c r="E10346" t="s">
        <v>14</v>
      </c>
      <c r="F10346" t="s">
        <v>26</v>
      </c>
      <c r="G10346" s="3">
        <v>45092.780150462961</v>
      </c>
      <c r="H10346" s="1">
        <v>120000</v>
      </c>
      <c r="I10346" t="s">
        <v>17611</v>
      </c>
      <c r="J10346" t="s">
        <v>610</v>
      </c>
    </row>
    <row r="10347" spans="1:10">
      <c r="A10347" t="s">
        <v>33</v>
      </c>
      <c r="B10347" t="s">
        <v>17612</v>
      </c>
      <c r="C10347" t="s">
        <v>1109</v>
      </c>
      <c r="D10347" t="s">
        <v>13</v>
      </c>
      <c r="E10347" t="s">
        <v>14</v>
      </c>
      <c r="F10347" t="s">
        <v>1110</v>
      </c>
      <c r="G10347" s="3">
        <v>45028.788622685184</v>
      </c>
      <c r="H10347" s="1">
        <v>111175</v>
      </c>
      <c r="I10347" t="s">
        <v>3728</v>
      </c>
    </row>
    <row r="10348" spans="1:10">
      <c r="A10348" t="s">
        <v>33</v>
      </c>
      <c r="B10348" t="s">
        <v>17613</v>
      </c>
      <c r="C10348" t="s">
        <v>75</v>
      </c>
      <c r="D10348" t="s">
        <v>100</v>
      </c>
      <c r="E10348" t="s">
        <v>14</v>
      </c>
      <c r="F10348" t="s">
        <v>26</v>
      </c>
      <c r="G10348" s="3">
        <v>45267.750821759262</v>
      </c>
      <c r="H10348" s="1">
        <v>110000</v>
      </c>
      <c r="I10348" t="s">
        <v>17614</v>
      </c>
      <c r="J10348" t="s">
        <v>17615</v>
      </c>
    </row>
    <row r="10349" spans="1:10">
      <c r="A10349" t="s">
        <v>73</v>
      </c>
      <c r="B10349" t="s">
        <v>17616</v>
      </c>
      <c r="C10349" t="s">
        <v>17537</v>
      </c>
      <c r="D10349" t="s">
        <v>13</v>
      </c>
      <c r="E10349" t="s">
        <v>14</v>
      </c>
      <c r="F10349" t="s">
        <v>608</v>
      </c>
      <c r="G10349" s="3">
        <v>44977.764293981483</v>
      </c>
      <c r="H10349" s="1">
        <v>122000</v>
      </c>
      <c r="I10349" t="s">
        <v>17617</v>
      </c>
      <c r="J10349" t="s">
        <v>17618</v>
      </c>
    </row>
    <row r="10350" spans="1:10">
      <c r="A10350" t="s">
        <v>10</v>
      </c>
      <c r="B10350" t="s">
        <v>17619</v>
      </c>
      <c r="C10350" t="s">
        <v>1392</v>
      </c>
      <c r="D10350" t="s">
        <v>13</v>
      </c>
      <c r="E10350" t="s">
        <v>14</v>
      </c>
      <c r="F10350" t="s">
        <v>1392</v>
      </c>
      <c r="G10350" s="3">
        <v>45162.785960648151</v>
      </c>
      <c r="H10350" s="1">
        <v>79200</v>
      </c>
      <c r="I10350" t="s">
        <v>1393</v>
      </c>
      <c r="J10350" t="s">
        <v>17620</v>
      </c>
    </row>
    <row r="10351" spans="1:10">
      <c r="A10351" t="s">
        <v>10</v>
      </c>
      <c r="B10351" t="s">
        <v>17621</v>
      </c>
      <c r="C10351" t="s">
        <v>325</v>
      </c>
      <c r="D10351" t="s">
        <v>13</v>
      </c>
      <c r="E10351" t="s">
        <v>14</v>
      </c>
      <c r="F10351" t="s">
        <v>26</v>
      </c>
      <c r="G10351" s="3">
        <v>45050.754895833335</v>
      </c>
      <c r="H10351" s="1">
        <v>97800</v>
      </c>
      <c r="I10351" t="s">
        <v>17622</v>
      </c>
      <c r="J10351" t="s">
        <v>4121</v>
      </c>
    </row>
    <row r="10352" spans="1:10">
      <c r="A10352" t="s">
        <v>33</v>
      </c>
      <c r="B10352" t="s">
        <v>17623</v>
      </c>
      <c r="C10352" t="s">
        <v>8748</v>
      </c>
      <c r="D10352" t="s">
        <v>13</v>
      </c>
      <c r="E10352" t="s">
        <v>14</v>
      </c>
      <c r="F10352" t="s">
        <v>26</v>
      </c>
      <c r="G10352" s="3">
        <v>45015.751712962963</v>
      </c>
      <c r="H10352" s="1">
        <v>49951.19921875</v>
      </c>
      <c r="I10352" t="s">
        <v>17624</v>
      </c>
      <c r="J10352" t="s">
        <v>8422</v>
      </c>
    </row>
    <row r="10353" spans="1:10">
      <c r="A10353" t="s">
        <v>10</v>
      </c>
      <c r="B10353" t="s">
        <v>17625</v>
      </c>
      <c r="C10353" t="s">
        <v>521</v>
      </c>
      <c r="D10353" t="s">
        <v>13</v>
      </c>
      <c r="E10353" t="s">
        <v>14</v>
      </c>
      <c r="F10353" t="s">
        <v>26</v>
      </c>
      <c r="G10353" s="3">
        <v>45215.76662037037</v>
      </c>
      <c r="H10353" s="1">
        <v>150500</v>
      </c>
      <c r="I10353" t="s">
        <v>2030</v>
      </c>
    </row>
    <row r="10354" spans="1:10">
      <c r="A10354" t="s">
        <v>10</v>
      </c>
      <c r="B10354" t="s">
        <v>10</v>
      </c>
      <c r="C10354" t="s">
        <v>276</v>
      </c>
      <c r="D10354" t="s">
        <v>13</v>
      </c>
      <c r="E10354" t="s">
        <v>14</v>
      </c>
      <c r="F10354" t="s">
        <v>26</v>
      </c>
      <c r="G10354" s="3">
        <v>45139.753171296295</v>
      </c>
      <c r="H10354" s="1">
        <v>110000</v>
      </c>
      <c r="I10354" t="s">
        <v>8012</v>
      </c>
      <c r="J10354" t="s">
        <v>316</v>
      </c>
    </row>
    <row r="10355" spans="1:10">
      <c r="A10355" t="s">
        <v>33</v>
      </c>
      <c r="B10355" t="s">
        <v>17626</v>
      </c>
      <c r="C10355" t="s">
        <v>24</v>
      </c>
      <c r="D10355" t="s">
        <v>13</v>
      </c>
      <c r="E10355" t="s">
        <v>25</v>
      </c>
      <c r="F10355" t="s">
        <v>26</v>
      </c>
      <c r="G10355" s="3">
        <v>45047.750752314816</v>
      </c>
      <c r="H10355" s="1">
        <v>89796</v>
      </c>
      <c r="I10355" t="s">
        <v>17627</v>
      </c>
      <c r="J10355" t="s">
        <v>17628</v>
      </c>
    </row>
    <row r="10356" spans="1:10">
      <c r="A10356" t="s">
        <v>10</v>
      </c>
      <c r="B10356" t="s">
        <v>10</v>
      </c>
      <c r="C10356" t="s">
        <v>24</v>
      </c>
      <c r="D10356" t="s">
        <v>100</v>
      </c>
      <c r="E10356" t="s">
        <v>25</v>
      </c>
      <c r="F10356" t="s">
        <v>26</v>
      </c>
      <c r="G10356" s="3">
        <v>45215.767164351855</v>
      </c>
      <c r="H10356" s="1">
        <v>95000</v>
      </c>
      <c r="I10356" t="s">
        <v>2489</v>
      </c>
      <c r="J10356" t="s">
        <v>8587</v>
      </c>
    </row>
    <row r="10357" spans="1:10">
      <c r="A10357" t="s">
        <v>135</v>
      </c>
      <c r="B10357" t="s">
        <v>17629</v>
      </c>
      <c r="C10357" t="s">
        <v>1305</v>
      </c>
      <c r="D10357" t="s">
        <v>13</v>
      </c>
      <c r="E10357" t="s">
        <v>14</v>
      </c>
      <c r="F10357" t="s">
        <v>26</v>
      </c>
      <c r="G10357" s="3">
        <v>45142.750069444446</v>
      </c>
      <c r="H10357" s="1">
        <v>235040</v>
      </c>
      <c r="I10357" t="s">
        <v>69</v>
      </c>
      <c r="J10357" t="s">
        <v>316</v>
      </c>
    </row>
    <row r="10358" spans="1:10">
      <c r="A10358" t="s">
        <v>77</v>
      </c>
      <c r="B10358" t="s">
        <v>17630</v>
      </c>
      <c r="C10358" t="s">
        <v>24</v>
      </c>
      <c r="D10358" t="s">
        <v>13</v>
      </c>
      <c r="E10358" t="s">
        <v>25</v>
      </c>
      <c r="F10358" t="s">
        <v>26</v>
      </c>
      <c r="G10358" s="3">
        <v>45222.788506944446</v>
      </c>
      <c r="H10358" s="1">
        <v>90000</v>
      </c>
      <c r="I10358" t="s">
        <v>2229</v>
      </c>
      <c r="J10358" t="s">
        <v>17631</v>
      </c>
    </row>
    <row r="10359" spans="1:10">
      <c r="A10359" t="s">
        <v>152</v>
      </c>
      <c r="B10359" t="s">
        <v>152</v>
      </c>
      <c r="C10359" t="s">
        <v>24</v>
      </c>
      <c r="D10359" t="s">
        <v>13</v>
      </c>
      <c r="E10359" t="s">
        <v>25</v>
      </c>
      <c r="F10359" t="s">
        <v>26</v>
      </c>
      <c r="G10359" s="3">
        <v>45254.751736111109</v>
      </c>
      <c r="H10359" s="1">
        <v>300000</v>
      </c>
      <c r="I10359" t="s">
        <v>17632</v>
      </c>
      <c r="J10359" t="s">
        <v>17633</v>
      </c>
    </row>
    <row r="10360" spans="1:10">
      <c r="A10360" t="s">
        <v>10</v>
      </c>
      <c r="B10360" t="s">
        <v>10</v>
      </c>
      <c r="C10360" t="s">
        <v>24</v>
      </c>
      <c r="D10360" t="s">
        <v>13</v>
      </c>
      <c r="E10360" t="s">
        <v>25</v>
      </c>
      <c r="F10360" t="s">
        <v>26</v>
      </c>
      <c r="G10360" s="3">
        <v>45207.751400462963</v>
      </c>
      <c r="H10360" s="1">
        <v>126504.5</v>
      </c>
      <c r="I10360" t="s">
        <v>3873</v>
      </c>
      <c r="J10360" t="s">
        <v>17634</v>
      </c>
    </row>
    <row r="10361" spans="1:10">
      <c r="A10361" t="s">
        <v>33</v>
      </c>
      <c r="B10361" t="s">
        <v>33</v>
      </c>
      <c r="C10361" t="s">
        <v>391</v>
      </c>
      <c r="D10361" t="s">
        <v>13</v>
      </c>
      <c r="E10361" t="s">
        <v>14</v>
      </c>
      <c r="F10361" t="s">
        <v>26</v>
      </c>
      <c r="G10361" s="3">
        <v>44954.751168981478</v>
      </c>
      <c r="H10361" s="1">
        <v>85000</v>
      </c>
      <c r="I10361" t="s">
        <v>17635</v>
      </c>
      <c r="J10361" t="s">
        <v>17636</v>
      </c>
    </row>
    <row r="10362" spans="1:10">
      <c r="A10362" t="s">
        <v>212</v>
      </c>
      <c r="B10362" t="s">
        <v>17637</v>
      </c>
      <c r="C10362" t="s">
        <v>136</v>
      </c>
      <c r="D10362" t="s">
        <v>13</v>
      </c>
      <c r="E10362" t="s">
        <v>14</v>
      </c>
      <c r="F10362" t="s">
        <v>26</v>
      </c>
      <c r="G10362" s="3">
        <v>45205.751817129632</v>
      </c>
      <c r="H10362" s="1">
        <v>180000</v>
      </c>
      <c r="I10362" t="s">
        <v>335</v>
      </c>
      <c r="J10362" t="s">
        <v>17638</v>
      </c>
    </row>
    <row r="10363" spans="1:10">
      <c r="A10363" t="s">
        <v>10</v>
      </c>
      <c r="B10363" t="s">
        <v>10</v>
      </c>
      <c r="C10363" t="s">
        <v>24</v>
      </c>
      <c r="D10363" t="s">
        <v>13</v>
      </c>
      <c r="E10363" t="s">
        <v>25</v>
      </c>
      <c r="F10363" t="s">
        <v>26</v>
      </c>
      <c r="G10363" s="3">
        <v>45263.750879629632</v>
      </c>
      <c r="H10363" s="1">
        <v>124505</v>
      </c>
      <c r="I10363" t="s">
        <v>720</v>
      </c>
      <c r="J10363" t="s">
        <v>17639</v>
      </c>
    </row>
    <row r="10364" spans="1:10">
      <c r="A10364" t="s">
        <v>212</v>
      </c>
      <c r="B10364" t="s">
        <v>17640</v>
      </c>
      <c r="C10364" t="s">
        <v>136</v>
      </c>
      <c r="D10364" t="s">
        <v>13</v>
      </c>
      <c r="E10364" t="s">
        <v>14</v>
      </c>
      <c r="F10364" t="s">
        <v>26</v>
      </c>
      <c r="G10364" s="3">
        <v>45166.750983796293</v>
      </c>
      <c r="H10364" s="1">
        <v>125000</v>
      </c>
      <c r="I10364" t="s">
        <v>17641</v>
      </c>
      <c r="J10364" t="s">
        <v>17642</v>
      </c>
    </row>
    <row r="10365" spans="1:10">
      <c r="A10365" t="s">
        <v>212</v>
      </c>
      <c r="B10365" t="s">
        <v>212</v>
      </c>
      <c r="C10365" t="s">
        <v>614</v>
      </c>
      <c r="D10365" t="s">
        <v>13</v>
      </c>
      <c r="E10365" t="s">
        <v>14</v>
      </c>
      <c r="F10365" t="s">
        <v>608</v>
      </c>
      <c r="G10365" s="3">
        <v>45113.757430555554</v>
      </c>
      <c r="H10365" s="1">
        <v>157500</v>
      </c>
      <c r="I10365" t="s">
        <v>1133</v>
      </c>
      <c r="J10365" t="s">
        <v>1191</v>
      </c>
    </row>
    <row r="10366" spans="1:10">
      <c r="A10366" t="s">
        <v>10</v>
      </c>
      <c r="B10366" t="s">
        <v>398</v>
      </c>
      <c r="C10366" t="s">
        <v>26</v>
      </c>
      <c r="D10366" t="s">
        <v>13</v>
      </c>
      <c r="E10366" t="s">
        <v>14</v>
      </c>
      <c r="F10366" t="s">
        <v>20</v>
      </c>
      <c r="G10366" s="3">
        <v>45121.792986111112</v>
      </c>
      <c r="H10366" s="1">
        <v>174500</v>
      </c>
      <c r="I10366" t="s">
        <v>1380</v>
      </c>
      <c r="J10366" t="s">
        <v>4430</v>
      </c>
    </row>
    <row r="10367" spans="1:10">
      <c r="A10367" t="s">
        <v>212</v>
      </c>
      <c r="B10367" t="s">
        <v>212</v>
      </c>
      <c r="C10367" t="s">
        <v>24</v>
      </c>
      <c r="D10367" t="s">
        <v>13</v>
      </c>
      <c r="E10367" t="s">
        <v>25</v>
      </c>
      <c r="F10367" t="s">
        <v>26</v>
      </c>
      <c r="G10367" s="3">
        <v>45100.763912037037</v>
      </c>
      <c r="H10367" s="1">
        <v>110000</v>
      </c>
      <c r="I10367" t="s">
        <v>335</v>
      </c>
      <c r="J10367" t="s">
        <v>915</v>
      </c>
    </row>
    <row r="10368" spans="1:10">
      <c r="A10368" t="s">
        <v>73</v>
      </c>
      <c r="B10368" t="s">
        <v>73</v>
      </c>
      <c r="C10368" t="s">
        <v>243</v>
      </c>
      <c r="D10368" t="s">
        <v>13</v>
      </c>
      <c r="E10368" t="s">
        <v>14</v>
      </c>
      <c r="F10368" t="s">
        <v>26</v>
      </c>
      <c r="G10368" s="3">
        <v>45168.755902777775</v>
      </c>
      <c r="H10368" s="1">
        <v>165000</v>
      </c>
      <c r="I10368" t="s">
        <v>11058</v>
      </c>
      <c r="J10368" t="s">
        <v>17643</v>
      </c>
    </row>
    <row r="10369" spans="1:10">
      <c r="A10369" t="s">
        <v>135</v>
      </c>
      <c r="B10369" t="s">
        <v>17644</v>
      </c>
      <c r="C10369" t="s">
        <v>325</v>
      </c>
      <c r="D10369" t="s">
        <v>13</v>
      </c>
      <c r="E10369" t="s">
        <v>14</v>
      </c>
      <c r="F10369" t="s">
        <v>26</v>
      </c>
      <c r="G10369" s="3">
        <v>44937.78266203704</v>
      </c>
      <c r="H10369" s="1">
        <v>95000</v>
      </c>
      <c r="I10369" t="s">
        <v>17645</v>
      </c>
      <c r="J10369" t="s">
        <v>17646</v>
      </c>
    </row>
    <row r="10370" spans="1:10">
      <c r="A10370" t="s">
        <v>33</v>
      </c>
      <c r="B10370" t="s">
        <v>17075</v>
      </c>
      <c r="D10370" t="s">
        <v>13</v>
      </c>
      <c r="E10370" t="s">
        <v>14</v>
      </c>
      <c r="F10370" t="s">
        <v>26</v>
      </c>
      <c r="G10370" s="3">
        <v>45055.749976851854</v>
      </c>
      <c r="H10370" s="1">
        <v>70000</v>
      </c>
      <c r="I10370" t="s">
        <v>17647</v>
      </c>
    </row>
    <row r="10371" spans="1:10">
      <c r="A10371" t="s">
        <v>152</v>
      </c>
      <c r="B10371" t="s">
        <v>17648</v>
      </c>
      <c r="C10371" t="s">
        <v>1136</v>
      </c>
      <c r="D10371" t="s">
        <v>13</v>
      </c>
      <c r="E10371" t="s">
        <v>14</v>
      </c>
      <c r="F10371" t="s">
        <v>26</v>
      </c>
      <c r="G10371" s="3">
        <v>45071.752152777779</v>
      </c>
      <c r="H10371" s="1">
        <v>219500</v>
      </c>
      <c r="I10371" t="s">
        <v>2673</v>
      </c>
      <c r="J10371" t="s">
        <v>17649</v>
      </c>
    </row>
    <row r="10372" spans="1:10">
      <c r="A10372" t="s">
        <v>73</v>
      </c>
      <c r="B10372" t="s">
        <v>13076</v>
      </c>
      <c r="C10372" t="s">
        <v>614</v>
      </c>
      <c r="D10372" t="s">
        <v>13</v>
      </c>
      <c r="E10372" t="s">
        <v>14</v>
      </c>
      <c r="F10372" t="s">
        <v>608</v>
      </c>
      <c r="G10372" s="3">
        <v>45044.76021990741</v>
      </c>
      <c r="H10372" s="1">
        <v>147500</v>
      </c>
      <c r="I10372" t="s">
        <v>458</v>
      </c>
      <c r="J10372" t="s">
        <v>17650</v>
      </c>
    </row>
    <row r="10373" spans="1:10">
      <c r="A10373" t="s">
        <v>10</v>
      </c>
      <c r="B10373" t="s">
        <v>17651</v>
      </c>
      <c r="C10373" t="s">
        <v>3038</v>
      </c>
      <c r="D10373" t="s">
        <v>13</v>
      </c>
      <c r="E10373" t="s">
        <v>14</v>
      </c>
      <c r="F10373" t="s">
        <v>171</v>
      </c>
      <c r="G10373" s="3">
        <v>44943.758460648147</v>
      </c>
      <c r="H10373" s="1">
        <v>79200</v>
      </c>
      <c r="I10373" t="s">
        <v>2970</v>
      </c>
      <c r="J10373" t="s">
        <v>17652</v>
      </c>
    </row>
    <row r="10374" spans="1:10">
      <c r="A10374" t="s">
        <v>10</v>
      </c>
      <c r="B10374" t="s">
        <v>502</v>
      </c>
      <c r="C10374" t="s">
        <v>157</v>
      </c>
      <c r="D10374" t="s">
        <v>13</v>
      </c>
      <c r="E10374" t="s">
        <v>14</v>
      </c>
      <c r="F10374" t="s">
        <v>26</v>
      </c>
      <c r="G10374" s="3">
        <v>45051.763807870368</v>
      </c>
      <c r="H10374" s="1">
        <v>75318.5</v>
      </c>
      <c r="I10374" t="s">
        <v>17653</v>
      </c>
      <c r="J10374" t="s">
        <v>2310</v>
      </c>
    </row>
    <row r="10375" spans="1:10">
      <c r="A10375" t="s">
        <v>33</v>
      </c>
      <c r="B10375" t="s">
        <v>17654</v>
      </c>
      <c r="C10375" t="s">
        <v>17655</v>
      </c>
      <c r="D10375" t="s">
        <v>13</v>
      </c>
      <c r="E10375" t="s">
        <v>14</v>
      </c>
      <c r="F10375" t="s">
        <v>171</v>
      </c>
      <c r="G10375" s="3">
        <v>45057.763680555552</v>
      </c>
      <c r="H10375" s="1">
        <v>98500</v>
      </c>
      <c r="I10375" t="s">
        <v>17656</v>
      </c>
      <c r="J10375" t="s">
        <v>431</v>
      </c>
    </row>
    <row r="10376" spans="1:10">
      <c r="A10376" t="s">
        <v>33</v>
      </c>
      <c r="B10376" t="s">
        <v>33</v>
      </c>
      <c r="C10376" t="s">
        <v>232</v>
      </c>
      <c r="D10376" t="s">
        <v>13</v>
      </c>
      <c r="E10376" t="s">
        <v>14</v>
      </c>
      <c r="F10376" t="s">
        <v>26</v>
      </c>
      <c r="G10376" s="3">
        <v>45212.75</v>
      </c>
      <c r="H10376" s="1">
        <v>90000</v>
      </c>
      <c r="I10376" t="s">
        <v>186</v>
      </c>
      <c r="J10376" t="s">
        <v>17657</v>
      </c>
    </row>
    <row r="10377" spans="1:10">
      <c r="A10377" t="s">
        <v>33</v>
      </c>
      <c r="B10377" t="s">
        <v>17658</v>
      </c>
      <c r="C10377" t="s">
        <v>24</v>
      </c>
      <c r="D10377" t="s">
        <v>13</v>
      </c>
      <c r="E10377" t="s">
        <v>25</v>
      </c>
      <c r="F10377" t="s">
        <v>26</v>
      </c>
      <c r="G10377" s="3">
        <v>45034.749988425923</v>
      </c>
      <c r="H10377" s="1">
        <v>145000</v>
      </c>
      <c r="I10377" t="s">
        <v>8473</v>
      </c>
      <c r="J10377" t="s">
        <v>235</v>
      </c>
    </row>
    <row r="10378" spans="1:10">
      <c r="A10378" t="s">
        <v>33</v>
      </c>
      <c r="B10378" t="s">
        <v>17659</v>
      </c>
      <c r="C10378" t="s">
        <v>237</v>
      </c>
      <c r="D10378" t="s">
        <v>100</v>
      </c>
      <c r="E10378" t="s">
        <v>14</v>
      </c>
      <c r="F10378" t="s">
        <v>26</v>
      </c>
      <c r="G10378" s="3">
        <v>45009.753634259258</v>
      </c>
      <c r="H10378" s="1">
        <v>90000</v>
      </c>
      <c r="I10378" t="s">
        <v>27</v>
      </c>
      <c r="J10378" t="s">
        <v>17660</v>
      </c>
    </row>
    <row r="10379" spans="1:10">
      <c r="A10379" t="s">
        <v>10</v>
      </c>
      <c r="B10379" t="s">
        <v>9523</v>
      </c>
      <c r="C10379" t="s">
        <v>232</v>
      </c>
      <c r="D10379" t="s">
        <v>13</v>
      </c>
      <c r="E10379" t="s">
        <v>14</v>
      </c>
      <c r="F10379" t="s">
        <v>26</v>
      </c>
      <c r="G10379" s="3">
        <v>45278.751180555555</v>
      </c>
      <c r="H10379" s="1">
        <v>100000</v>
      </c>
      <c r="I10379" t="s">
        <v>9524</v>
      </c>
      <c r="J10379" t="s">
        <v>9525</v>
      </c>
    </row>
    <row r="10380" spans="1:10">
      <c r="A10380" t="s">
        <v>10</v>
      </c>
      <c r="B10380" t="s">
        <v>10</v>
      </c>
      <c r="C10380" t="s">
        <v>365</v>
      </c>
      <c r="D10380" t="s">
        <v>13</v>
      </c>
      <c r="E10380" t="s">
        <v>14</v>
      </c>
      <c r="F10380" t="s">
        <v>26</v>
      </c>
      <c r="G10380" s="3">
        <v>45259.754155092596</v>
      </c>
      <c r="H10380" s="1">
        <v>100000</v>
      </c>
      <c r="I10380" t="s">
        <v>5666</v>
      </c>
      <c r="J10380" t="s">
        <v>338</v>
      </c>
    </row>
    <row r="10381" spans="1:10">
      <c r="A10381" t="s">
        <v>10</v>
      </c>
      <c r="B10381" t="s">
        <v>17661</v>
      </c>
      <c r="C10381" t="s">
        <v>115</v>
      </c>
      <c r="D10381" t="s">
        <v>13</v>
      </c>
      <c r="E10381" t="s">
        <v>14</v>
      </c>
      <c r="F10381" t="s">
        <v>20</v>
      </c>
      <c r="G10381" s="3">
        <v>45020.788263888891</v>
      </c>
      <c r="H10381" s="1">
        <v>115000</v>
      </c>
      <c r="I10381" t="s">
        <v>17569</v>
      </c>
    </row>
    <row r="10382" spans="1:10">
      <c r="A10382" t="s">
        <v>212</v>
      </c>
      <c r="B10382" t="s">
        <v>17662</v>
      </c>
      <c r="C10382" t="s">
        <v>901</v>
      </c>
      <c r="D10382" t="s">
        <v>13</v>
      </c>
      <c r="E10382" t="s">
        <v>14</v>
      </c>
      <c r="F10382" t="s">
        <v>20</v>
      </c>
      <c r="G10382" s="3">
        <v>45200.760462962964</v>
      </c>
      <c r="H10382" s="1">
        <v>137500</v>
      </c>
      <c r="I10382" t="s">
        <v>17663</v>
      </c>
      <c r="J10382" t="s">
        <v>4996</v>
      </c>
    </row>
    <row r="10383" spans="1:10">
      <c r="A10383" t="s">
        <v>18</v>
      </c>
      <c r="B10383" t="s">
        <v>17664</v>
      </c>
      <c r="C10383" t="s">
        <v>3413</v>
      </c>
      <c r="D10383" t="s">
        <v>13</v>
      </c>
      <c r="E10383" t="s">
        <v>14</v>
      </c>
      <c r="F10383" t="s">
        <v>26</v>
      </c>
      <c r="G10383" s="3">
        <v>45071.767465277779</v>
      </c>
      <c r="H10383" s="1">
        <v>97500</v>
      </c>
      <c r="I10383" t="s">
        <v>16589</v>
      </c>
      <c r="J10383" t="s">
        <v>16590</v>
      </c>
    </row>
    <row r="10384" spans="1:10">
      <c r="A10384" t="s">
        <v>10</v>
      </c>
      <c r="B10384" t="s">
        <v>17665</v>
      </c>
      <c r="C10384" t="s">
        <v>17666</v>
      </c>
      <c r="D10384" t="s">
        <v>13</v>
      </c>
      <c r="E10384" t="s">
        <v>14</v>
      </c>
      <c r="F10384" t="s">
        <v>26</v>
      </c>
      <c r="G10384" s="3">
        <v>45224.752199074072</v>
      </c>
      <c r="H10384" s="1">
        <v>145000</v>
      </c>
      <c r="I10384" t="s">
        <v>17667</v>
      </c>
      <c r="J10384" t="s">
        <v>17668</v>
      </c>
    </row>
    <row r="10385" spans="1:10">
      <c r="A10385" t="s">
        <v>10</v>
      </c>
      <c r="B10385" t="s">
        <v>10</v>
      </c>
      <c r="C10385" t="s">
        <v>3724</v>
      </c>
      <c r="D10385" t="s">
        <v>13</v>
      </c>
      <c r="E10385" t="s">
        <v>14</v>
      </c>
      <c r="F10385" t="s">
        <v>26</v>
      </c>
      <c r="G10385" s="3">
        <v>44980.765509259261</v>
      </c>
      <c r="H10385" s="1">
        <v>70000</v>
      </c>
      <c r="I10385" t="s">
        <v>366</v>
      </c>
    </row>
    <row r="10386" spans="1:10">
      <c r="A10386" t="s">
        <v>10</v>
      </c>
      <c r="B10386" t="s">
        <v>7691</v>
      </c>
      <c r="C10386" t="s">
        <v>10853</v>
      </c>
      <c r="D10386" t="s">
        <v>13</v>
      </c>
      <c r="E10386" t="s">
        <v>14</v>
      </c>
      <c r="F10386" t="s">
        <v>26</v>
      </c>
      <c r="G10386" s="3">
        <v>45232.77925925926</v>
      </c>
      <c r="H10386" s="1">
        <v>109500</v>
      </c>
      <c r="I10386" t="s">
        <v>729</v>
      </c>
      <c r="J10386" t="s">
        <v>7692</v>
      </c>
    </row>
    <row r="10387" spans="1:10">
      <c r="A10387" t="s">
        <v>106</v>
      </c>
      <c r="B10387" t="s">
        <v>17669</v>
      </c>
      <c r="C10387" t="s">
        <v>1323</v>
      </c>
      <c r="D10387" t="s">
        <v>13</v>
      </c>
      <c r="E10387" t="s">
        <v>14</v>
      </c>
      <c r="F10387" t="s">
        <v>348</v>
      </c>
      <c r="G10387" s="3">
        <v>45091.78800925926</v>
      </c>
      <c r="H10387" s="1">
        <v>89100</v>
      </c>
      <c r="I10387" t="s">
        <v>17670</v>
      </c>
      <c r="J10387" t="s">
        <v>17671</v>
      </c>
    </row>
    <row r="10388" spans="1:10">
      <c r="A10388" t="s">
        <v>18</v>
      </c>
      <c r="B10388" t="s">
        <v>18</v>
      </c>
      <c r="C10388" t="s">
        <v>1250</v>
      </c>
      <c r="D10388" t="s">
        <v>13</v>
      </c>
      <c r="E10388" t="s">
        <v>14</v>
      </c>
      <c r="F10388" t="s">
        <v>404</v>
      </c>
      <c r="G10388" s="3">
        <v>44966.778865740744</v>
      </c>
      <c r="H10388" s="1">
        <v>147500</v>
      </c>
      <c r="I10388" t="s">
        <v>17672</v>
      </c>
      <c r="J10388" t="s">
        <v>17673</v>
      </c>
    </row>
    <row r="10389" spans="1:10">
      <c r="A10389" t="s">
        <v>152</v>
      </c>
      <c r="B10389" t="s">
        <v>17674</v>
      </c>
      <c r="C10389" t="s">
        <v>1597</v>
      </c>
      <c r="D10389" t="s">
        <v>13</v>
      </c>
      <c r="E10389" t="s">
        <v>14</v>
      </c>
      <c r="F10389" t="s">
        <v>26</v>
      </c>
      <c r="G10389" s="3">
        <v>45103.752500000002</v>
      </c>
      <c r="H10389" s="1">
        <v>99150</v>
      </c>
      <c r="I10389" t="s">
        <v>922</v>
      </c>
    </row>
    <row r="10390" spans="1:10">
      <c r="A10390" t="s">
        <v>33</v>
      </c>
      <c r="B10390" t="s">
        <v>13225</v>
      </c>
      <c r="C10390" t="s">
        <v>2557</v>
      </c>
      <c r="D10390" t="s">
        <v>13</v>
      </c>
      <c r="E10390" t="s">
        <v>14</v>
      </c>
      <c r="F10390" t="s">
        <v>1392</v>
      </c>
      <c r="G10390" s="3">
        <v>45002.772893518515</v>
      </c>
      <c r="H10390" s="1">
        <v>53014</v>
      </c>
      <c r="I10390" t="s">
        <v>6670</v>
      </c>
      <c r="J10390" t="s">
        <v>3340</v>
      </c>
    </row>
    <row r="10391" spans="1:10">
      <c r="A10391" t="s">
        <v>106</v>
      </c>
      <c r="B10391" t="s">
        <v>17675</v>
      </c>
      <c r="C10391" t="s">
        <v>7289</v>
      </c>
      <c r="D10391" t="s">
        <v>13</v>
      </c>
      <c r="E10391" t="s">
        <v>14</v>
      </c>
      <c r="F10391" t="s">
        <v>528</v>
      </c>
      <c r="G10391" s="3">
        <v>45283.781030092592</v>
      </c>
      <c r="H10391" s="1">
        <v>64800</v>
      </c>
      <c r="I10391" t="s">
        <v>4644</v>
      </c>
      <c r="J10391" t="s">
        <v>17676</v>
      </c>
    </row>
    <row r="10392" spans="1:10">
      <c r="A10392" t="s">
        <v>10</v>
      </c>
      <c r="B10392" t="s">
        <v>17677</v>
      </c>
      <c r="C10392" t="s">
        <v>521</v>
      </c>
      <c r="D10392" t="s">
        <v>13</v>
      </c>
      <c r="E10392" t="s">
        <v>14</v>
      </c>
      <c r="F10392" t="s">
        <v>26</v>
      </c>
      <c r="G10392" s="3">
        <v>45028.763981481483</v>
      </c>
      <c r="H10392" s="1">
        <v>90000</v>
      </c>
      <c r="I10392" t="s">
        <v>17678</v>
      </c>
      <c r="J10392" t="s">
        <v>17679</v>
      </c>
    </row>
    <row r="10393" spans="1:10">
      <c r="A10393" t="s">
        <v>33</v>
      </c>
      <c r="B10393" t="s">
        <v>33</v>
      </c>
      <c r="C10393" t="s">
        <v>119</v>
      </c>
      <c r="D10393" t="s">
        <v>13</v>
      </c>
      <c r="E10393" t="s">
        <v>14</v>
      </c>
      <c r="F10393" t="s">
        <v>26</v>
      </c>
      <c r="G10393" s="3">
        <v>45084.750138888892</v>
      </c>
      <c r="H10393" s="1">
        <v>102500</v>
      </c>
      <c r="I10393" t="s">
        <v>17680</v>
      </c>
      <c r="J10393" t="s">
        <v>316</v>
      </c>
    </row>
    <row r="10394" spans="1:10">
      <c r="A10394" t="s">
        <v>33</v>
      </c>
      <c r="B10394" t="s">
        <v>17681</v>
      </c>
      <c r="C10394" t="s">
        <v>6343</v>
      </c>
      <c r="D10394" t="s">
        <v>13</v>
      </c>
      <c r="E10394" t="s">
        <v>14</v>
      </c>
      <c r="F10394" t="s">
        <v>26</v>
      </c>
      <c r="G10394" s="3">
        <v>45194.7499537037</v>
      </c>
      <c r="H10394" s="1">
        <v>105000</v>
      </c>
      <c r="I10394" t="s">
        <v>17682</v>
      </c>
      <c r="J10394" t="s">
        <v>16662</v>
      </c>
    </row>
    <row r="10395" spans="1:10">
      <c r="A10395" t="s">
        <v>33</v>
      </c>
      <c r="B10395" t="s">
        <v>17683</v>
      </c>
      <c r="C10395" t="s">
        <v>232</v>
      </c>
      <c r="D10395" t="s">
        <v>13</v>
      </c>
      <c r="E10395" t="s">
        <v>14</v>
      </c>
      <c r="F10395" t="s">
        <v>26</v>
      </c>
      <c r="G10395" s="3">
        <v>45133.75</v>
      </c>
      <c r="H10395" s="1">
        <v>118500</v>
      </c>
      <c r="I10395" t="s">
        <v>4254</v>
      </c>
      <c r="J10395" t="s">
        <v>17684</v>
      </c>
    </row>
    <row r="10396" spans="1:10">
      <c r="A10396" t="s">
        <v>33</v>
      </c>
      <c r="B10396" t="s">
        <v>17685</v>
      </c>
      <c r="C10396" t="s">
        <v>4310</v>
      </c>
      <c r="D10396" t="s">
        <v>13</v>
      </c>
      <c r="E10396" t="s">
        <v>14</v>
      </c>
      <c r="F10396" t="s">
        <v>26</v>
      </c>
      <c r="G10396" s="3">
        <v>44944.750115740739</v>
      </c>
      <c r="H10396" s="1">
        <v>109159</v>
      </c>
      <c r="I10396" t="s">
        <v>17582</v>
      </c>
      <c r="J10396" t="s">
        <v>144</v>
      </c>
    </row>
    <row r="10397" spans="1:10">
      <c r="A10397" t="s">
        <v>33</v>
      </c>
      <c r="B10397" t="s">
        <v>17686</v>
      </c>
      <c r="C10397" t="s">
        <v>95</v>
      </c>
      <c r="D10397" t="s">
        <v>13</v>
      </c>
      <c r="E10397" t="s">
        <v>14</v>
      </c>
      <c r="F10397" t="s">
        <v>26</v>
      </c>
      <c r="G10397" s="3">
        <v>45145.750972222224</v>
      </c>
      <c r="H10397" s="1">
        <v>105000</v>
      </c>
      <c r="I10397" t="s">
        <v>17687</v>
      </c>
    </row>
    <row r="10398" spans="1:10">
      <c r="A10398" t="s">
        <v>152</v>
      </c>
      <c r="B10398" t="s">
        <v>17688</v>
      </c>
      <c r="C10398" t="s">
        <v>1042</v>
      </c>
      <c r="D10398" t="s">
        <v>13</v>
      </c>
      <c r="E10398" t="s">
        <v>14</v>
      </c>
      <c r="F10398" t="s">
        <v>198</v>
      </c>
      <c r="G10398" s="3">
        <v>44946.797673611109</v>
      </c>
      <c r="H10398" s="1">
        <v>89100</v>
      </c>
      <c r="I10398" t="s">
        <v>17689</v>
      </c>
      <c r="J10398" t="s">
        <v>17690</v>
      </c>
    </row>
    <row r="10399" spans="1:10">
      <c r="A10399" t="s">
        <v>212</v>
      </c>
      <c r="B10399" t="s">
        <v>17691</v>
      </c>
      <c r="C10399" t="s">
        <v>1018</v>
      </c>
      <c r="D10399" t="s">
        <v>13</v>
      </c>
      <c r="E10399" t="s">
        <v>14</v>
      </c>
      <c r="F10399" t="s">
        <v>26</v>
      </c>
      <c r="G10399" s="3">
        <v>45205.750243055554</v>
      </c>
      <c r="H10399" s="1">
        <v>190000</v>
      </c>
      <c r="I10399" t="s">
        <v>17692</v>
      </c>
      <c r="J10399" t="s">
        <v>316</v>
      </c>
    </row>
    <row r="10400" spans="1:10">
      <c r="A10400" t="s">
        <v>33</v>
      </c>
      <c r="B10400" t="s">
        <v>17693</v>
      </c>
      <c r="C10400" t="s">
        <v>119</v>
      </c>
      <c r="D10400" t="s">
        <v>13</v>
      </c>
      <c r="E10400" t="s">
        <v>14</v>
      </c>
      <c r="F10400" t="s">
        <v>26</v>
      </c>
      <c r="G10400" s="3">
        <v>45153.750173611108</v>
      </c>
      <c r="H10400" s="1">
        <v>66661.5</v>
      </c>
      <c r="I10400" t="s">
        <v>17694</v>
      </c>
      <c r="J10400" t="s">
        <v>17695</v>
      </c>
    </row>
    <row r="10401" spans="1:10">
      <c r="A10401" t="s">
        <v>33</v>
      </c>
      <c r="B10401" t="s">
        <v>17696</v>
      </c>
      <c r="C10401" t="s">
        <v>17697</v>
      </c>
      <c r="D10401" t="s">
        <v>13</v>
      </c>
      <c r="E10401" t="s">
        <v>14</v>
      </c>
      <c r="F10401" t="s">
        <v>26</v>
      </c>
      <c r="G10401" s="3">
        <v>45274.750694444447</v>
      </c>
      <c r="H10401" s="1">
        <v>50000</v>
      </c>
      <c r="I10401" t="s">
        <v>17698</v>
      </c>
      <c r="J10401" t="s">
        <v>17699</v>
      </c>
    </row>
    <row r="10402" spans="1:10">
      <c r="A10402" t="s">
        <v>10</v>
      </c>
      <c r="B10402" t="s">
        <v>10</v>
      </c>
      <c r="C10402" t="s">
        <v>108</v>
      </c>
      <c r="D10402" t="s">
        <v>13</v>
      </c>
      <c r="E10402" t="s">
        <v>14</v>
      </c>
      <c r="F10402" t="s">
        <v>26</v>
      </c>
      <c r="G10402" s="3">
        <v>44980.76462962963</v>
      </c>
      <c r="H10402" s="1">
        <v>110000</v>
      </c>
      <c r="I10402" t="s">
        <v>1283</v>
      </c>
    </row>
    <row r="10403" spans="1:10">
      <c r="A10403" t="s">
        <v>152</v>
      </c>
      <c r="B10403" t="s">
        <v>17700</v>
      </c>
      <c r="C10403" t="s">
        <v>17701</v>
      </c>
      <c r="D10403" t="s">
        <v>13</v>
      </c>
      <c r="E10403" t="s">
        <v>14</v>
      </c>
      <c r="F10403" t="s">
        <v>12126</v>
      </c>
      <c r="G10403" s="3">
        <v>45076.776655092595</v>
      </c>
      <c r="H10403" s="1">
        <v>45360</v>
      </c>
      <c r="I10403" t="s">
        <v>17702</v>
      </c>
      <c r="J10403" t="s">
        <v>17703</v>
      </c>
    </row>
    <row r="10404" spans="1:10">
      <c r="A10404" t="s">
        <v>10</v>
      </c>
      <c r="B10404" t="s">
        <v>7596</v>
      </c>
      <c r="C10404" t="s">
        <v>24</v>
      </c>
      <c r="D10404" t="s">
        <v>13</v>
      </c>
      <c r="E10404" t="s">
        <v>25</v>
      </c>
      <c r="F10404" t="s">
        <v>26</v>
      </c>
      <c r="G10404" s="3">
        <v>45132.752858796295</v>
      </c>
      <c r="H10404" s="1">
        <v>180000</v>
      </c>
      <c r="I10404" t="s">
        <v>17004</v>
      </c>
      <c r="J10404" t="s">
        <v>7599</v>
      </c>
    </row>
    <row r="10405" spans="1:10">
      <c r="A10405" t="s">
        <v>33</v>
      </c>
      <c r="B10405" t="s">
        <v>17704</v>
      </c>
      <c r="C10405" t="s">
        <v>17705</v>
      </c>
      <c r="D10405" t="s">
        <v>13</v>
      </c>
      <c r="E10405" t="s">
        <v>14</v>
      </c>
      <c r="F10405" t="s">
        <v>26</v>
      </c>
      <c r="G10405" s="3">
        <v>45155.778414351851</v>
      </c>
      <c r="H10405" s="1">
        <v>81450</v>
      </c>
      <c r="I10405" t="s">
        <v>17706</v>
      </c>
      <c r="J10405" t="s">
        <v>17707</v>
      </c>
    </row>
    <row r="10406" spans="1:10">
      <c r="A10406" t="s">
        <v>33</v>
      </c>
      <c r="B10406" t="s">
        <v>17708</v>
      </c>
      <c r="C10406" t="s">
        <v>232</v>
      </c>
      <c r="D10406" t="s">
        <v>13</v>
      </c>
      <c r="E10406" t="s">
        <v>14</v>
      </c>
      <c r="F10406" t="s">
        <v>26</v>
      </c>
      <c r="G10406" s="3">
        <v>44935.749988425923</v>
      </c>
      <c r="H10406" s="1">
        <v>95000</v>
      </c>
      <c r="I10406" t="s">
        <v>4210</v>
      </c>
      <c r="J10406" t="s">
        <v>17709</v>
      </c>
    </row>
    <row r="10407" spans="1:10">
      <c r="A10407" t="s">
        <v>212</v>
      </c>
      <c r="B10407" t="s">
        <v>212</v>
      </c>
      <c r="C10407" t="s">
        <v>2611</v>
      </c>
      <c r="D10407" t="s">
        <v>13</v>
      </c>
      <c r="E10407" t="s">
        <v>14</v>
      </c>
      <c r="F10407" t="s">
        <v>26</v>
      </c>
      <c r="G10407" s="3">
        <v>45107.789479166669</v>
      </c>
      <c r="H10407" s="1">
        <v>145000</v>
      </c>
      <c r="I10407" t="s">
        <v>653</v>
      </c>
      <c r="J10407" t="s">
        <v>11512</v>
      </c>
    </row>
    <row r="10408" spans="1:10">
      <c r="A10408" t="s">
        <v>33</v>
      </c>
      <c r="B10408" t="s">
        <v>17435</v>
      </c>
      <c r="C10408" t="s">
        <v>157</v>
      </c>
      <c r="D10408" t="s">
        <v>13</v>
      </c>
      <c r="E10408" t="s">
        <v>14</v>
      </c>
      <c r="F10408" t="s">
        <v>26</v>
      </c>
      <c r="G10408" s="3">
        <v>45027.750960648147</v>
      </c>
      <c r="H10408" s="1">
        <v>75000</v>
      </c>
      <c r="I10408" t="s">
        <v>130</v>
      </c>
      <c r="J10408" t="s">
        <v>17710</v>
      </c>
    </row>
    <row r="10409" spans="1:10">
      <c r="A10409" t="s">
        <v>212</v>
      </c>
      <c r="B10409" t="s">
        <v>212</v>
      </c>
      <c r="C10409" t="s">
        <v>161</v>
      </c>
      <c r="D10409" t="s">
        <v>13</v>
      </c>
      <c r="E10409" t="s">
        <v>14</v>
      </c>
      <c r="F10409" t="s">
        <v>162</v>
      </c>
      <c r="G10409" s="3">
        <v>45124.768900462965</v>
      </c>
      <c r="H10409" s="1">
        <v>90670</v>
      </c>
      <c r="I10409" t="s">
        <v>17711</v>
      </c>
      <c r="J10409" t="s">
        <v>17712</v>
      </c>
    </row>
    <row r="10410" spans="1:10">
      <c r="A10410" t="s">
        <v>10</v>
      </c>
      <c r="B10410" t="s">
        <v>17713</v>
      </c>
      <c r="C10410" t="s">
        <v>157</v>
      </c>
      <c r="D10410" t="s">
        <v>13</v>
      </c>
      <c r="E10410" t="s">
        <v>14</v>
      </c>
      <c r="F10410" t="s">
        <v>20</v>
      </c>
      <c r="G10410" s="3">
        <v>45113.778344907405</v>
      </c>
      <c r="H10410" s="1">
        <v>117128</v>
      </c>
      <c r="I10410" t="s">
        <v>3645</v>
      </c>
      <c r="J10410" t="s">
        <v>17714</v>
      </c>
    </row>
    <row r="10411" spans="1:10">
      <c r="A10411" t="s">
        <v>73</v>
      </c>
      <c r="B10411" t="s">
        <v>73</v>
      </c>
      <c r="C10411" t="s">
        <v>243</v>
      </c>
      <c r="D10411" t="s">
        <v>13</v>
      </c>
      <c r="E10411" t="s">
        <v>14</v>
      </c>
      <c r="F10411" t="s">
        <v>26</v>
      </c>
      <c r="G10411" s="3">
        <v>45237.753923611112</v>
      </c>
      <c r="H10411" s="1">
        <v>140000</v>
      </c>
      <c r="I10411" t="s">
        <v>17715</v>
      </c>
      <c r="J10411" t="s">
        <v>6548</v>
      </c>
    </row>
    <row r="10412" spans="1:10">
      <c r="A10412" t="s">
        <v>33</v>
      </c>
      <c r="B10412" t="s">
        <v>3768</v>
      </c>
      <c r="C10412" t="s">
        <v>201</v>
      </c>
      <c r="D10412" t="s">
        <v>13</v>
      </c>
      <c r="E10412" t="s">
        <v>14</v>
      </c>
      <c r="F10412" t="s">
        <v>26</v>
      </c>
      <c r="G10412" s="3">
        <v>44988.780590277776</v>
      </c>
      <c r="H10412" s="1">
        <v>70000</v>
      </c>
      <c r="I10412" t="s">
        <v>366</v>
      </c>
      <c r="J10412" t="s">
        <v>316</v>
      </c>
    </row>
    <row r="10413" spans="1:10">
      <c r="A10413" t="s">
        <v>33</v>
      </c>
      <c r="B10413" t="s">
        <v>33</v>
      </c>
      <c r="C10413" t="s">
        <v>6690</v>
      </c>
      <c r="D10413" t="s">
        <v>13</v>
      </c>
      <c r="E10413" t="s">
        <v>14</v>
      </c>
      <c r="F10413" t="s">
        <v>6691</v>
      </c>
      <c r="G10413" s="3">
        <v>45085.776377314818</v>
      </c>
      <c r="H10413" s="1">
        <v>100500</v>
      </c>
      <c r="I10413" t="s">
        <v>17716</v>
      </c>
      <c r="J10413" t="s">
        <v>344</v>
      </c>
    </row>
    <row r="10414" spans="1:10">
      <c r="A10414" t="s">
        <v>33</v>
      </c>
      <c r="B10414" t="s">
        <v>1694</v>
      </c>
      <c r="C10414" t="s">
        <v>19</v>
      </c>
      <c r="D10414" t="s">
        <v>13</v>
      </c>
      <c r="E10414" t="s">
        <v>14</v>
      </c>
      <c r="F10414" t="s">
        <v>26</v>
      </c>
      <c r="G10414" s="3">
        <v>45273.750127314815</v>
      </c>
      <c r="H10414" s="1">
        <v>119268</v>
      </c>
      <c r="I10414" t="s">
        <v>11745</v>
      </c>
    </row>
    <row r="10415" spans="1:10">
      <c r="A10415" t="s">
        <v>18</v>
      </c>
      <c r="B10415" t="s">
        <v>2856</v>
      </c>
      <c r="C10415" t="s">
        <v>205</v>
      </c>
      <c r="D10415" t="s">
        <v>13</v>
      </c>
      <c r="E10415" t="s">
        <v>14</v>
      </c>
      <c r="F10415" t="s">
        <v>205</v>
      </c>
      <c r="G10415" s="3">
        <v>45065.752083333333</v>
      </c>
      <c r="H10415" s="1">
        <v>97444</v>
      </c>
      <c r="I10415" t="s">
        <v>3218</v>
      </c>
      <c r="J10415" t="s">
        <v>17717</v>
      </c>
    </row>
    <row r="10416" spans="1:10">
      <c r="A10416" t="s">
        <v>33</v>
      </c>
      <c r="B10416" t="s">
        <v>33</v>
      </c>
      <c r="C10416" t="s">
        <v>24</v>
      </c>
      <c r="D10416" t="s">
        <v>13</v>
      </c>
      <c r="E10416" t="s">
        <v>25</v>
      </c>
      <c r="F10416" t="s">
        <v>26</v>
      </c>
      <c r="G10416" s="3">
        <v>45209.750949074078</v>
      </c>
      <c r="H10416" s="1">
        <v>60000</v>
      </c>
      <c r="I10416" t="s">
        <v>17718</v>
      </c>
      <c r="J10416" t="s">
        <v>17719</v>
      </c>
    </row>
    <row r="10417" spans="1:10">
      <c r="A10417" t="s">
        <v>33</v>
      </c>
      <c r="B10417" t="s">
        <v>17720</v>
      </c>
      <c r="C10417" t="s">
        <v>1402</v>
      </c>
      <c r="D10417" t="s">
        <v>13</v>
      </c>
      <c r="E10417" t="s">
        <v>14</v>
      </c>
      <c r="F10417" t="s">
        <v>26</v>
      </c>
      <c r="G10417" s="3">
        <v>45168.750277777777</v>
      </c>
      <c r="H10417" s="1">
        <v>140000</v>
      </c>
      <c r="I10417" t="s">
        <v>17721</v>
      </c>
      <c r="J10417" t="s">
        <v>230</v>
      </c>
    </row>
    <row r="10418" spans="1:10">
      <c r="A10418" t="s">
        <v>135</v>
      </c>
      <c r="B10418" t="s">
        <v>135</v>
      </c>
      <c r="D10418" t="s">
        <v>13</v>
      </c>
      <c r="E10418" t="s">
        <v>14</v>
      </c>
      <c r="F10418" t="s">
        <v>26</v>
      </c>
      <c r="G10418" s="3">
        <v>45007.749849537038</v>
      </c>
      <c r="H10418" s="1">
        <v>165000</v>
      </c>
      <c r="I10418" t="s">
        <v>17722</v>
      </c>
      <c r="J10418" t="s">
        <v>678</v>
      </c>
    </row>
    <row r="10419" spans="1:10">
      <c r="A10419" t="s">
        <v>33</v>
      </c>
      <c r="B10419" t="s">
        <v>33</v>
      </c>
      <c r="C10419" t="s">
        <v>24</v>
      </c>
      <c r="D10419" t="s">
        <v>13</v>
      </c>
      <c r="E10419" t="s">
        <v>25</v>
      </c>
      <c r="F10419" t="s">
        <v>26</v>
      </c>
      <c r="G10419" s="3">
        <v>44980.751250000001</v>
      </c>
      <c r="H10419" s="1">
        <v>100000</v>
      </c>
      <c r="I10419" t="s">
        <v>17723</v>
      </c>
      <c r="J10419" t="s">
        <v>6817</v>
      </c>
    </row>
    <row r="10420" spans="1:10">
      <c r="A10420" t="s">
        <v>135</v>
      </c>
      <c r="B10420" t="s">
        <v>17724</v>
      </c>
      <c r="C10420" t="s">
        <v>171</v>
      </c>
      <c r="D10420" t="s">
        <v>13</v>
      </c>
      <c r="E10420" t="s">
        <v>14</v>
      </c>
      <c r="F10420" t="s">
        <v>171</v>
      </c>
      <c r="G10420" s="3">
        <v>45232.759456018517</v>
      </c>
      <c r="H10420" s="1">
        <v>118640</v>
      </c>
      <c r="I10420" t="s">
        <v>10875</v>
      </c>
      <c r="J10420" t="s">
        <v>1095</v>
      </c>
    </row>
    <row r="10421" spans="1:10">
      <c r="A10421" t="s">
        <v>10</v>
      </c>
      <c r="B10421" t="s">
        <v>9772</v>
      </c>
      <c r="C10421" t="s">
        <v>30</v>
      </c>
      <c r="D10421" t="s">
        <v>13</v>
      </c>
      <c r="E10421" t="s">
        <v>14</v>
      </c>
      <c r="F10421" t="s">
        <v>26</v>
      </c>
      <c r="G10421" s="3">
        <v>45278.75172453704</v>
      </c>
      <c r="H10421" s="1">
        <v>245500</v>
      </c>
      <c r="I10421" t="s">
        <v>15439</v>
      </c>
      <c r="J10421" t="s">
        <v>17192</v>
      </c>
    </row>
    <row r="10422" spans="1:10">
      <c r="A10422" t="s">
        <v>212</v>
      </c>
      <c r="B10422" t="s">
        <v>17725</v>
      </c>
      <c r="C10422" t="s">
        <v>325</v>
      </c>
      <c r="D10422" t="s">
        <v>13</v>
      </c>
      <c r="E10422" t="s">
        <v>14</v>
      </c>
      <c r="F10422" t="s">
        <v>26</v>
      </c>
      <c r="G10422" s="3">
        <v>45050.754895833335</v>
      </c>
      <c r="H10422" s="1">
        <v>121400</v>
      </c>
      <c r="I10422" t="s">
        <v>17622</v>
      </c>
      <c r="J10422" t="s">
        <v>12082</v>
      </c>
    </row>
    <row r="10423" spans="1:10">
      <c r="A10423" t="s">
        <v>18</v>
      </c>
      <c r="B10423" t="s">
        <v>17726</v>
      </c>
      <c r="C10423" t="s">
        <v>17727</v>
      </c>
      <c r="D10423" t="s">
        <v>13</v>
      </c>
      <c r="E10423" t="s">
        <v>14</v>
      </c>
      <c r="F10423" t="s">
        <v>608</v>
      </c>
      <c r="G10423" s="3">
        <v>44993.762233796297</v>
      </c>
      <c r="H10423" s="1">
        <v>104087</v>
      </c>
      <c r="I10423" t="s">
        <v>17728</v>
      </c>
      <c r="J10423" t="s">
        <v>17729</v>
      </c>
    </row>
    <row r="10424" spans="1:10">
      <c r="A10424" t="s">
        <v>33</v>
      </c>
      <c r="B10424" t="s">
        <v>17730</v>
      </c>
      <c r="C10424" t="s">
        <v>4713</v>
      </c>
      <c r="D10424" t="s">
        <v>13</v>
      </c>
      <c r="E10424" t="s">
        <v>14</v>
      </c>
      <c r="F10424" t="s">
        <v>209</v>
      </c>
      <c r="G10424" s="3">
        <v>45084.787812499999</v>
      </c>
      <c r="H10424" s="1">
        <v>111175</v>
      </c>
      <c r="I10424" t="s">
        <v>1064</v>
      </c>
      <c r="J10424" t="s">
        <v>17731</v>
      </c>
    </row>
    <row r="10425" spans="1:10">
      <c r="A10425" t="s">
        <v>33</v>
      </c>
      <c r="B10425" t="s">
        <v>33</v>
      </c>
      <c r="C10425" t="s">
        <v>26</v>
      </c>
      <c r="D10425" t="s">
        <v>13</v>
      </c>
      <c r="E10425" t="s">
        <v>14</v>
      </c>
      <c r="F10425" t="s">
        <v>20</v>
      </c>
      <c r="G10425" s="3">
        <v>45044.789131944446</v>
      </c>
      <c r="H10425" s="1">
        <v>90000</v>
      </c>
      <c r="I10425" t="s">
        <v>17732</v>
      </c>
      <c r="J10425" t="s">
        <v>8776</v>
      </c>
    </row>
    <row r="10426" spans="1:10">
      <c r="A10426" t="s">
        <v>33</v>
      </c>
      <c r="B10426" t="s">
        <v>620</v>
      </c>
      <c r="C10426" t="s">
        <v>228</v>
      </c>
      <c r="D10426" t="s">
        <v>13</v>
      </c>
      <c r="E10426" t="s">
        <v>14</v>
      </c>
      <c r="F10426" t="s">
        <v>26</v>
      </c>
      <c r="G10426" s="3">
        <v>45282.750567129631</v>
      </c>
      <c r="H10426" s="1">
        <v>95000</v>
      </c>
      <c r="I10426" t="s">
        <v>17733</v>
      </c>
      <c r="J10426" t="s">
        <v>230</v>
      </c>
    </row>
    <row r="10427" spans="1:10">
      <c r="A10427" t="s">
        <v>135</v>
      </c>
      <c r="B10427" t="s">
        <v>17734</v>
      </c>
      <c r="C10427" t="s">
        <v>6690</v>
      </c>
      <c r="D10427" t="s">
        <v>13</v>
      </c>
      <c r="E10427" t="s">
        <v>14</v>
      </c>
      <c r="F10427" t="s">
        <v>6691</v>
      </c>
      <c r="G10427" s="3">
        <v>45170.774131944447</v>
      </c>
      <c r="H10427" s="1">
        <v>109500</v>
      </c>
      <c r="I10427" t="s">
        <v>2420</v>
      </c>
      <c r="J10427" t="s">
        <v>3687</v>
      </c>
    </row>
    <row r="10428" spans="1:10">
      <c r="A10428" t="s">
        <v>135</v>
      </c>
      <c r="B10428" t="s">
        <v>17735</v>
      </c>
      <c r="C10428" t="s">
        <v>947</v>
      </c>
      <c r="D10428" t="s">
        <v>13</v>
      </c>
      <c r="E10428" t="s">
        <v>14</v>
      </c>
      <c r="F10428" t="s">
        <v>26</v>
      </c>
      <c r="G10428" s="3">
        <v>45142.750821759262</v>
      </c>
      <c r="H10428" s="1">
        <v>120000</v>
      </c>
      <c r="I10428" t="s">
        <v>1002</v>
      </c>
      <c r="J10428" t="s">
        <v>316</v>
      </c>
    </row>
    <row r="10429" spans="1:10">
      <c r="A10429" t="s">
        <v>33</v>
      </c>
      <c r="B10429" t="s">
        <v>33</v>
      </c>
      <c r="C10429" t="s">
        <v>232</v>
      </c>
      <c r="D10429" t="s">
        <v>13</v>
      </c>
      <c r="E10429" t="s">
        <v>14</v>
      </c>
      <c r="F10429" t="s">
        <v>26</v>
      </c>
      <c r="G10429" s="3">
        <v>45194.7499537037</v>
      </c>
      <c r="H10429" s="1">
        <v>105000</v>
      </c>
      <c r="I10429" t="s">
        <v>16661</v>
      </c>
      <c r="J10429" t="s">
        <v>17736</v>
      </c>
    </row>
    <row r="10430" spans="1:10">
      <c r="A10430" t="s">
        <v>73</v>
      </c>
      <c r="B10430" t="s">
        <v>17737</v>
      </c>
      <c r="C10430" t="s">
        <v>24</v>
      </c>
      <c r="D10430" t="s">
        <v>13</v>
      </c>
      <c r="E10430" t="s">
        <v>25</v>
      </c>
      <c r="F10430" t="s">
        <v>26</v>
      </c>
      <c r="G10430" s="3">
        <v>45083.755520833336</v>
      </c>
      <c r="H10430" s="1">
        <v>145000</v>
      </c>
      <c r="I10430" t="s">
        <v>17738</v>
      </c>
      <c r="J10430" t="s">
        <v>4252</v>
      </c>
    </row>
    <row r="10431" spans="1:10">
      <c r="A10431" t="s">
        <v>18</v>
      </c>
      <c r="B10431" t="s">
        <v>17739</v>
      </c>
      <c r="C10431" t="s">
        <v>243</v>
      </c>
      <c r="D10431" t="s">
        <v>13</v>
      </c>
      <c r="E10431" t="s">
        <v>14</v>
      </c>
      <c r="F10431" t="s">
        <v>26</v>
      </c>
      <c r="G10431" s="3">
        <v>45156.781018518515</v>
      </c>
      <c r="H10431" s="1">
        <v>112500</v>
      </c>
      <c r="I10431" t="s">
        <v>9000</v>
      </c>
      <c r="J10431" t="s">
        <v>17740</v>
      </c>
    </row>
    <row r="10432" spans="1:10">
      <c r="A10432" t="s">
        <v>135</v>
      </c>
      <c r="B10432" t="s">
        <v>12109</v>
      </c>
      <c r="C10432" t="s">
        <v>3478</v>
      </c>
      <c r="D10432" t="s">
        <v>13</v>
      </c>
      <c r="E10432" t="s">
        <v>14</v>
      </c>
      <c r="F10432" t="s">
        <v>26</v>
      </c>
      <c r="G10432" s="3">
        <v>45061.750601851854</v>
      </c>
      <c r="H10432" s="1">
        <v>105000</v>
      </c>
      <c r="I10432" t="s">
        <v>5911</v>
      </c>
    </row>
    <row r="10433" spans="1:10">
      <c r="A10433" t="s">
        <v>212</v>
      </c>
      <c r="B10433" t="s">
        <v>212</v>
      </c>
      <c r="C10433" t="s">
        <v>24</v>
      </c>
      <c r="D10433" t="s">
        <v>13</v>
      </c>
      <c r="E10433" t="s">
        <v>25</v>
      </c>
      <c r="F10433" t="s">
        <v>20</v>
      </c>
      <c r="G10433" s="3">
        <v>45062.78696759259</v>
      </c>
      <c r="H10433" s="1">
        <v>114000</v>
      </c>
      <c r="I10433" t="s">
        <v>14120</v>
      </c>
      <c r="J10433" t="s">
        <v>14121</v>
      </c>
    </row>
    <row r="10434" spans="1:10">
      <c r="A10434" t="s">
        <v>152</v>
      </c>
      <c r="B10434" t="s">
        <v>17741</v>
      </c>
      <c r="C10434" t="s">
        <v>3001</v>
      </c>
      <c r="D10434" t="s">
        <v>13</v>
      </c>
      <c r="E10434" t="s">
        <v>14</v>
      </c>
      <c r="F10434" t="s">
        <v>198</v>
      </c>
      <c r="G10434" s="3">
        <v>45168.771458333336</v>
      </c>
      <c r="H10434" s="1">
        <v>89100</v>
      </c>
      <c r="I10434" t="s">
        <v>3002</v>
      </c>
      <c r="J10434" t="s">
        <v>17742</v>
      </c>
    </row>
    <row r="10435" spans="1:10">
      <c r="A10435" t="s">
        <v>33</v>
      </c>
      <c r="B10435" t="s">
        <v>43</v>
      </c>
      <c r="C10435" t="s">
        <v>4700</v>
      </c>
      <c r="D10435" t="s">
        <v>13</v>
      </c>
      <c r="E10435" t="s">
        <v>14</v>
      </c>
      <c r="F10435" t="s">
        <v>20</v>
      </c>
      <c r="G10435" s="3">
        <v>45015.779849537037</v>
      </c>
      <c r="H10435" s="1">
        <v>81325.5</v>
      </c>
      <c r="I10435" t="s">
        <v>15925</v>
      </c>
      <c r="J10435" t="s">
        <v>3418</v>
      </c>
    </row>
    <row r="10436" spans="1:10">
      <c r="A10436" t="s">
        <v>33</v>
      </c>
      <c r="B10436" t="s">
        <v>2304</v>
      </c>
      <c r="C10436" t="s">
        <v>24</v>
      </c>
      <c r="D10436" t="s">
        <v>13</v>
      </c>
      <c r="E10436" t="s">
        <v>25</v>
      </c>
      <c r="F10436" t="s">
        <v>26</v>
      </c>
      <c r="G10436" s="3">
        <v>45013.75203703704</v>
      </c>
      <c r="H10436" s="1">
        <v>85000</v>
      </c>
      <c r="I10436" t="s">
        <v>17743</v>
      </c>
      <c r="J10436" t="s">
        <v>17744</v>
      </c>
    </row>
    <row r="10437" spans="1:10">
      <c r="A10437" t="s">
        <v>10</v>
      </c>
      <c r="B10437" t="s">
        <v>7691</v>
      </c>
      <c r="C10437" t="s">
        <v>4675</v>
      </c>
      <c r="D10437" t="s">
        <v>13</v>
      </c>
      <c r="E10437" t="s">
        <v>14</v>
      </c>
      <c r="F10437" t="s">
        <v>26</v>
      </c>
      <c r="G10437" s="3">
        <v>45232.77920138889</v>
      </c>
      <c r="H10437" s="1">
        <v>109500</v>
      </c>
      <c r="I10437" t="s">
        <v>729</v>
      </c>
      <c r="J10437" t="s">
        <v>7692</v>
      </c>
    </row>
    <row r="10438" spans="1:10">
      <c r="A10438" t="s">
        <v>10</v>
      </c>
      <c r="B10438" t="s">
        <v>10</v>
      </c>
      <c r="C10438" t="s">
        <v>3440</v>
      </c>
      <c r="D10438" t="s">
        <v>13</v>
      </c>
      <c r="E10438" t="s">
        <v>14</v>
      </c>
      <c r="F10438" t="s">
        <v>26</v>
      </c>
      <c r="G10438" s="3">
        <v>45028.763958333337</v>
      </c>
      <c r="H10438" s="1">
        <v>97500</v>
      </c>
      <c r="I10438" t="s">
        <v>17745</v>
      </c>
      <c r="J10438" t="s">
        <v>17746</v>
      </c>
    </row>
    <row r="10439" spans="1:10">
      <c r="A10439" t="s">
        <v>135</v>
      </c>
      <c r="B10439" t="s">
        <v>10717</v>
      </c>
      <c r="C10439" t="s">
        <v>75</v>
      </c>
      <c r="D10439" t="s">
        <v>13</v>
      </c>
      <c r="E10439" t="s">
        <v>14</v>
      </c>
      <c r="F10439" t="s">
        <v>26</v>
      </c>
      <c r="G10439" s="3">
        <v>45247.750868055555</v>
      </c>
      <c r="H10439" s="1">
        <v>70000</v>
      </c>
      <c r="I10439" t="s">
        <v>294</v>
      </c>
      <c r="J10439" t="s">
        <v>17747</v>
      </c>
    </row>
    <row r="10440" spans="1:10">
      <c r="A10440" t="s">
        <v>10</v>
      </c>
      <c r="B10440" t="s">
        <v>17748</v>
      </c>
      <c r="C10440" t="s">
        <v>10847</v>
      </c>
      <c r="D10440" t="s">
        <v>13</v>
      </c>
      <c r="E10440" t="s">
        <v>14</v>
      </c>
      <c r="F10440" t="s">
        <v>26</v>
      </c>
      <c r="G10440" s="3">
        <v>44951.752418981479</v>
      </c>
      <c r="H10440" s="1">
        <v>107800</v>
      </c>
      <c r="I10440" t="s">
        <v>14974</v>
      </c>
      <c r="J10440" t="s">
        <v>17749</v>
      </c>
    </row>
    <row r="10441" spans="1:10">
      <c r="A10441" t="s">
        <v>10</v>
      </c>
      <c r="B10441" t="s">
        <v>6675</v>
      </c>
      <c r="C10441" t="s">
        <v>26</v>
      </c>
      <c r="D10441" t="s">
        <v>13</v>
      </c>
      <c r="E10441" t="s">
        <v>14</v>
      </c>
      <c r="F10441" t="s">
        <v>26</v>
      </c>
      <c r="G10441" s="3">
        <v>44985.754178240742</v>
      </c>
      <c r="H10441" s="1">
        <v>95000</v>
      </c>
      <c r="I10441" t="s">
        <v>2696</v>
      </c>
      <c r="J10441" t="s">
        <v>17750</v>
      </c>
    </row>
    <row r="10442" spans="1:10">
      <c r="A10442" t="s">
        <v>33</v>
      </c>
      <c r="B10442" t="s">
        <v>13396</v>
      </c>
      <c r="C10442" t="s">
        <v>24</v>
      </c>
      <c r="D10442" t="s">
        <v>13</v>
      </c>
      <c r="E10442" t="s">
        <v>25</v>
      </c>
      <c r="F10442" t="s">
        <v>26</v>
      </c>
      <c r="G10442" s="3">
        <v>45178.750590277778</v>
      </c>
      <c r="H10442" s="1">
        <v>90000</v>
      </c>
      <c r="I10442" t="s">
        <v>2229</v>
      </c>
      <c r="J10442" t="s">
        <v>11646</v>
      </c>
    </row>
    <row r="10443" spans="1:10">
      <c r="A10443" t="s">
        <v>18</v>
      </c>
      <c r="B10443" t="s">
        <v>11547</v>
      </c>
      <c r="C10443" t="s">
        <v>119</v>
      </c>
      <c r="D10443" t="s">
        <v>100</v>
      </c>
      <c r="E10443" t="s">
        <v>14</v>
      </c>
      <c r="F10443" t="s">
        <v>26</v>
      </c>
      <c r="G10443" s="3">
        <v>44985.672511574077</v>
      </c>
      <c r="H10443" s="1">
        <v>137500</v>
      </c>
      <c r="I10443" t="s">
        <v>2861</v>
      </c>
      <c r="J10443" t="s">
        <v>1592</v>
      </c>
    </row>
    <row r="10444" spans="1:10">
      <c r="A10444" t="s">
        <v>18</v>
      </c>
      <c r="B10444" t="s">
        <v>328</v>
      </c>
      <c r="C10444" t="s">
        <v>13951</v>
      </c>
      <c r="D10444" t="s">
        <v>1075</v>
      </c>
      <c r="E10444" t="s">
        <v>14</v>
      </c>
      <c r="F10444" t="s">
        <v>26</v>
      </c>
      <c r="G10444" s="3">
        <v>45215.687476851854</v>
      </c>
      <c r="H10444" s="1">
        <v>211000</v>
      </c>
      <c r="I10444" t="s">
        <v>120</v>
      </c>
      <c r="J10444" t="s">
        <v>16287</v>
      </c>
    </row>
    <row r="10445" spans="1:10">
      <c r="A10445" t="s">
        <v>77</v>
      </c>
      <c r="B10445" t="s">
        <v>17751</v>
      </c>
      <c r="C10445" t="s">
        <v>17752</v>
      </c>
      <c r="D10445" t="s">
        <v>13</v>
      </c>
      <c r="E10445" t="s">
        <v>14</v>
      </c>
      <c r="F10445" t="s">
        <v>26</v>
      </c>
      <c r="G10445" s="3">
        <v>45160.66815972222</v>
      </c>
      <c r="H10445" s="1">
        <v>67500</v>
      </c>
      <c r="I10445" t="s">
        <v>17753</v>
      </c>
      <c r="J10445" t="s">
        <v>13204</v>
      </c>
    </row>
    <row r="10446" spans="1:10">
      <c r="A10446" t="s">
        <v>73</v>
      </c>
      <c r="B10446" t="s">
        <v>17754</v>
      </c>
      <c r="C10446" t="s">
        <v>139</v>
      </c>
      <c r="D10446" t="s">
        <v>13</v>
      </c>
      <c r="E10446" t="s">
        <v>14</v>
      </c>
      <c r="F10446" t="s">
        <v>26</v>
      </c>
      <c r="G10446" s="3">
        <v>44961.691238425927</v>
      </c>
      <c r="H10446" s="1">
        <v>170672</v>
      </c>
      <c r="I10446" t="s">
        <v>120</v>
      </c>
      <c r="J10446" t="s">
        <v>1755</v>
      </c>
    </row>
    <row r="10447" spans="1:10">
      <c r="A10447" t="s">
        <v>33</v>
      </c>
      <c r="B10447" t="s">
        <v>11300</v>
      </c>
      <c r="C10447" t="s">
        <v>15159</v>
      </c>
      <c r="D10447" t="s">
        <v>13</v>
      </c>
      <c r="E10447" t="s">
        <v>14</v>
      </c>
      <c r="F10447" t="s">
        <v>26</v>
      </c>
      <c r="G10447" s="3">
        <v>44963.669305555559</v>
      </c>
      <c r="H10447" s="1">
        <v>148238.5</v>
      </c>
      <c r="I10447" t="s">
        <v>4689</v>
      </c>
    </row>
    <row r="10448" spans="1:10">
      <c r="A10448" t="s">
        <v>18</v>
      </c>
      <c r="B10448" t="s">
        <v>17755</v>
      </c>
      <c r="C10448" t="s">
        <v>232</v>
      </c>
      <c r="D10448" t="s">
        <v>13</v>
      </c>
      <c r="E10448" t="s">
        <v>14</v>
      </c>
      <c r="F10448" t="s">
        <v>26</v>
      </c>
      <c r="G10448" s="3">
        <v>45021.674166666664</v>
      </c>
      <c r="H10448" s="1">
        <v>525000</v>
      </c>
      <c r="I10448" t="s">
        <v>17756</v>
      </c>
      <c r="J10448" t="s">
        <v>17757</v>
      </c>
    </row>
    <row r="10449" spans="1:10">
      <c r="A10449" t="s">
        <v>18</v>
      </c>
      <c r="B10449" t="s">
        <v>114</v>
      </c>
      <c r="C10449" t="s">
        <v>24</v>
      </c>
      <c r="D10449" t="s">
        <v>13</v>
      </c>
      <c r="E10449" t="s">
        <v>25</v>
      </c>
      <c r="F10449" t="s">
        <v>26</v>
      </c>
      <c r="G10449" s="3">
        <v>45011.671215277776</v>
      </c>
      <c r="H10449" s="1">
        <v>125000</v>
      </c>
      <c r="I10449" t="s">
        <v>8134</v>
      </c>
      <c r="J10449" t="s">
        <v>17758</v>
      </c>
    </row>
    <row r="10450" spans="1:10">
      <c r="A10450" t="s">
        <v>18</v>
      </c>
      <c r="B10450" t="s">
        <v>539</v>
      </c>
      <c r="C10450" t="s">
        <v>24</v>
      </c>
      <c r="D10450" t="s">
        <v>13</v>
      </c>
      <c r="E10450" t="s">
        <v>25</v>
      </c>
      <c r="F10450" t="s">
        <v>26</v>
      </c>
      <c r="G10450" s="3">
        <v>44975.688055555554</v>
      </c>
      <c r="H10450" s="1">
        <v>155000</v>
      </c>
      <c r="I10450" t="s">
        <v>17759</v>
      </c>
      <c r="J10450" t="s">
        <v>16883</v>
      </c>
    </row>
    <row r="10451" spans="1:10">
      <c r="A10451" t="s">
        <v>18</v>
      </c>
      <c r="B10451" t="s">
        <v>328</v>
      </c>
      <c r="C10451" t="s">
        <v>56</v>
      </c>
      <c r="D10451" t="s">
        <v>13</v>
      </c>
      <c r="E10451" t="s">
        <v>14</v>
      </c>
      <c r="F10451" t="s">
        <v>26</v>
      </c>
      <c r="G10451" s="3">
        <v>45262.680347222224</v>
      </c>
      <c r="H10451" s="1">
        <v>110000</v>
      </c>
      <c r="I10451" t="s">
        <v>17760</v>
      </c>
      <c r="J10451" t="s">
        <v>17761</v>
      </c>
    </row>
    <row r="10452" spans="1:10">
      <c r="A10452" t="s">
        <v>18</v>
      </c>
      <c r="B10452" t="s">
        <v>18</v>
      </c>
      <c r="C10452" t="s">
        <v>24</v>
      </c>
      <c r="D10452" t="s">
        <v>13</v>
      </c>
      <c r="E10452" t="s">
        <v>25</v>
      </c>
      <c r="F10452" t="s">
        <v>20</v>
      </c>
      <c r="G10452" s="3">
        <v>45247.71193287037</v>
      </c>
      <c r="H10452" s="1">
        <v>128000</v>
      </c>
      <c r="I10452" t="s">
        <v>8116</v>
      </c>
      <c r="J10452" t="s">
        <v>17762</v>
      </c>
    </row>
    <row r="10453" spans="1:10">
      <c r="A10453" t="s">
        <v>18</v>
      </c>
      <c r="B10453" t="s">
        <v>18</v>
      </c>
      <c r="C10453" t="s">
        <v>1117</v>
      </c>
      <c r="D10453" t="s">
        <v>13</v>
      </c>
      <c r="E10453" t="s">
        <v>14</v>
      </c>
      <c r="F10453" t="s">
        <v>26</v>
      </c>
      <c r="G10453" s="3">
        <v>44959.674120370371</v>
      </c>
      <c r="H10453" s="1">
        <v>110000</v>
      </c>
      <c r="I10453" t="s">
        <v>186</v>
      </c>
      <c r="J10453" t="s">
        <v>10057</v>
      </c>
    </row>
    <row r="10454" spans="1:10">
      <c r="A10454" t="s">
        <v>77</v>
      </c>
      <c r="B10454" t="s">
        <v>17763</v>
      </c>
      <c r="C10454" t="s">
        <v>1739</v>
      </c>
      <c r="D10454" t="s">
        <v>13</v>
      </c>
      <c r="E10454" t="s">
        <v>14</v>
      </c>
      <c r="F10454" t="s">
        <v>26</v>
      </c>
      <c r="G10454" s="3">
        <v>45216.668009259258</v>
      </c>
      <c r="H10454" s="1">
        <v>90000</v>
      </c>
      <c r="I10454" t="s">
        <v>130</v>
      </c>
      <c r="J10454" t="s">
        <v>2512</v>
      </c>
    </row>
    <row r="10455" spans="1:10">
      <c r="A10455" t="s">
        <v>73</v>
      </c>
      <c r="B10455" t="s">
        <v>4360</v>
      </c>
      <c r="C10455" t="s">
        <v>1059</v>
      </c>
      <c r="D10455" t="s">
        <v>1075</v>
      </c>
      <c r="E10455" t="s">
        <v>14</v>
      </c>
      <c r="F10455" t="s">
        <v>26</v>
      </c>
      <c r="G10455" s="3">
        <v>45215.6874537037</v>
      </c>
      <c r="H10455" s="1">
        <v>173500</v>
      </c>
      <c r="I10455" t="s">
        <v>120</v>
      </c>
      <c r="J10455" t="s">
        <v>14796</v>
      </c>
    </row>
    <row r="10456" spans="1:10">
      <c r="A10456" t="s">
        <v>18</v>
      </c>
      <c r="B10456" t="s">
        <v>1533</v>
      </c>
      <c r="C10456" t="s">
        <v>24</v>
      </c>
      <c r="D10456" t="s">
        <v>13</v>
      </c>
      <c r="E10456" t="s">
        <v>25</v>
      </c>
      <c r="F10456" t="s">
        <v>26</v>
      </c>
      <c r="G10456" s="3">
        <v>45189.703599537039</v>
      </c>
      <c r="H10456" s="1">
        <v>145000</v>
      </c>
      <c r="I10456" t="s">
        <v>7456</v>
      </c>
      <c r="J10456" t="s">
        <v>17764</v>
      </c>
    </row>
    <row r="10457" spans="1:10">
      <c r="A10457" t="s">
        <v>18</v>
      </c>
      <c r="B10457" t="s">
        <v>17765</v>
      </c>
      <c r="C10457" t="s">
        <v>461</v>
      </c>
      <c r="D10457" t="s">
        <v>13</v>
      </c>
      <c r="E10457" t="s">
        <v>14</v>
      </c>
      <c r="F10457" t="s">
        <v>20</v>
      </c>
      <c r="G10457" s="3">
        <v>45005.700960648152</v>
      </c>
      <c r="H10457" s="1">
        <v>140000</v>
      </c>
      <c r="I10457" t="s">
        <v>772</v>
      </c>
      <c r="J10457" t="s">
        <v>773</v>
      </c>
    </row>
    <row r="10458" spans="1:10">
      <c r="A10458" t="s">
        <v>18</v>
      </c>
      <c r="B10458" t="s">
        <v>17766</v>
      </c>
      <c r="C10458" t="s">
        <v>2829</v>
      </c>
      <c r="D10458" t="s">
        <v>13</v>
      </c>
      <c r="E10458" t="s">
        <v>14</v>
      </c>
      <c r="F10458" t="s">
        <v>20</v>
      </c>
      <c r="G10458" s="3">
        <v>45005.699178240742</v>
      </c>
      <c r="H10458" s="1">
        <v>140000</v>
      </c>
      <c r="I10458" t="s">
        <v>772</v>
      </c>
      <c r="J10458" t="s">
        <v>17767</v>
      </c>
    </row>
    <row r="10459" spans="1:10">
      <c r="A10459" t="s">
        <v>18</v>
      </c>
      <c r="B10459" t="s">
        <v>18</v>
      </c>
      <c r="C10459" t="s">
        <v>24</v>
      </c>
      <c r="D10459" t="s">
        <v>13</v>
      </c>
      <c r="E10459" t="s">
        <v>25</v>
      </c>
      <c r="F10459" t="s">
        <v>26</v>
      </c>
      <c r="G10459" s="3">
        <v>44959.674363425926</v>
      </c>
      <c r="H10459" s="1">
        <v>120000</v>
      </c>
      <c r="I10459" t="s">
        <v>8144</v>
      </c>
      <c r="J10459" t="s">
        <v>8145</v>
      </c>
    </row>
    <row r="10460" spans="1:10">
      <c r="A10460" t="s">
        <v>10</v>
      </c>
      <c r="B10460" t="s">
        <v>17768</v>
      </c>
      <c r="C10460" t="s">
        <v>26</v>
      </c>
      <c r="D10460" t="s">
        <v>13</v>
      </c>
      <c r="E10460" t="s">
        <v>14</v>
      </c>
      <c r="F10460" t="s">
        <v>26</v>
      </c>
      <c r="G10460" s="3">
        <v>44930.064791666664</v>
      </c>
      <c r="H10460" s="1">
        <v>105000</v>
      </c>
      <c r="I10460" t="s">
        <v>17769</v>
      </c>
      <c r="J10460" t="s">
        <v>17770</v>
      </c>
    </row>
    <row r="10461" spans="1:10">
      <c r="A10461" t="s">
        <v>33</v>
      </c>
      <c r="B10461" t="s">
        <v>2652</v>
      </c>
      <c r="C10461" t="s">
        <v>17771</v>
      </c>
      <c r="D10461" t="s">
        <v>13</v>
      </c>
      <c r="E10461" t="s">
        <v>14</v>
      </c>
      <c r="F10461" t="s">
        <v>162</v>
      </c>
      <c r="G10461" s="3">
        <v>44970.689421296294</v>
      </c>
      <c r="H10461" s="1">
        <v>165000</v>
      </c>
      <c r="I10461" t="s">
        <v>5052</v>
      </c>
      <c r="J10461" t="s">
        <v>17772</v>
      </c>
    </row>
    <row r="10462" spans="1:10">
      <c r="A10462" t="s">
        <v>18</v>
      </c>
      <c r="B10462" t="s">
        <v>17773</v>
      </c>
      <c r="C10462" t="s">
        <v>24</v>
      </c>
      <c r="D10462" t="s">
        <v>13</v>
      </c>
      <c r="E10462" t="s">
        <v>25</v>
      </c>
      <c r="F10462" t="s">
        <v>26</v>
      </c>
      <c r="G10462" s="3">
        <v>45021.670914351853</v>
      </c>
      <c r="H10462" s="1">
        <v>97500</v>
      </c>
      <c r="I10462" t="s">
        <v>5844</v>
      </c>
      <c r="J10462" t="s">
        <v>17774</v>
      </c>
    </row>
    <row r="10463" spans="1:10">
      <c r="A10463" t="s">
        <v>106</v>
      </c>
      <c r="B10463" t="s">
        <v>17775</v>
      </c>
      <c r="C10463" t="s">
        <v>24</v>
      </c>
      <c r="D10463" t="s">
        <v>13</v>
      </c>
      <c r="E10463" t="s">
        <v>25</v>
      </c>
      <c r="F10463" t="s">
        <v>17776</v>
      </c>
      <c r="G10463" s="3">
        <v>45219.717546296299</v>
      </c>
      <c r="H10463" s="1">
        <v>85000</v>
      </c>
      <c r="I10463" t="s">
        <v>17777</v>
      </c>
      <c r="J10463" t="s">
        <v>17778</v>
      </c>
    </row>
    <row r="10464" spans="1:10">
      <c r="A10464" t="s">
        <v>73</v>
      </c>
      <c r="B10464" t="s">
        <v>73</v>
      </c>
      <c r="C10464" t="s">
        <v>7499</v>
      </c>
      <c r="D10464" t="s">
        <v>1075</v>
      </c>
      <c r="E10464" t="s">
        <v>14</v>
      </c>
      <c r="F10464" t="s">
        <v>26</v>
      </c>
      <c r="G10464" s="3">
        <v>45215.685659722221</v>
      </c>
      <c r="H10464" s="1">
        <v>173500</v>
      </c>
      <c r="I10464" t="s">
        <v>120</v>
      </c>
      <c r="J10464" t="s">
        <v>11846</v>
      </c>
    </row>
    <row r="10465" spans="1:10">
      <c r="A10465" t="s">
        <v>18</v>
      </c>
      <c r="B10465" t="s">
        <v>16277</v>
      </c>
      <c r="C10465" t="s">
        <v>4885</v>
      </c>
      <c r="D10465" t="s">
        <v>13</v>
      </c>
      <c r="E10465" t="s">
        <v>14</v>
      </c>
      <c r="F10465" t="s">
        <v>26</v>
      </c>
      <c r="G10465" s="3">
        <v>45222.669212962966</v>
      </c>
      <c r="H10465" s="1">
        <v>112500</v>
      </c>
      <c r="I10465" t="s">
        <v>16278</v>
      </c>
      <c r="J10465" t="s">
        <v>16279</v>
      </c>
    </row>
    <row r="10466" spans="1:10">
      <c r="A10466" t="s">
        <v>10</v>
      </c>
      <c r="B10466" t="s">
        <v>275</v>
      </c>
      <c r="C10466" t="s">
        <v>4613</v>
      </c>
      <c r="D10466" t="s">
        <v>13</v>
      </c>
      <c r="E10466" t="s">
        <v>14</v>
      </c>
      <c r="F10466" t="s">
        <v>26</v>
      </c>
      <c r="G10466" s="3">
        <v>45113.66915509259</v>
      </c>
      <c r="H10466" s="1">
        <v>206500</v>
      </c>
      <c r="I10466" t="s">
        <v>17779</v>
      </c>
      <c r="J10466" t="s">
        <v>28</v>
      </c>
    </row>
    <row r="10467" spans="1:10">
      <c r="A10467" t="s">
        <v>18</v>
      </c>
      <c r="B10467" t="s">
        <v>17780</v>
      </c>
      <c r="C10467" t="s">
        <v>232</v>
      </c>
      <c r="D10467" t="s">
        <v>13</v>
      </c>
      <c r="E10467" t="s">
        <v>14</v>
      </c>
      <c r="F10467" t="s">
        <v>26</v>
      </c>
      <c r="G10467" s="3">
        <v>45107.672326388885</v>
      </c>
      <c r="H10467" s="1">
        <v>400000</v>
      </c>
      <c r="I10467" t="s">
        <v>17756</v>
      </c>
      <c r="J10467" t="s">
        <v>338</v>
      </c>
    </row>
    <row r="10468" spans="1:10">
      <c r="A10468" t="s">
        <v>18</v>
      </c>
      <c r="B10468" t="s">
        <v>17781</v>
      </c>
      <c r="C10468" t="s">
        <v>377</v>
      </c>
      <c r="D10468" t="s">
        <v>13</v>
      </c>
      <c r="E10468" t="s">
        <v>14</v>
      </c>
      <c r="F10468" t="s">
        <v>20</v>
      </c>
      <c r="G10468" s="3">
        <v>45005.700879629629</v>
      </c>
      <c r="H10468" s="1">
        <v>140000</v>
      </c>
      <c r="I10468" t="s">
        <v>772</v>
      </c>
      <c r="J10468" t="s">
        <v>773</v>
      </c>
    </row>
    <row r="10469" spans="1:10">
      <c r="A10469" t="s">
        <v>10</v>
      </c>
      <c r="B10469" t="s">
        <v>7895</v>
      </c>
      <c r="C10469" t="s">
        <v>434</v>
      </c>
      <c r="D10469" t="s">
        <v>13</v>
      </c>
      <c r="E10469" t="s">
        <v>14</v>
      </c>
      <c r="F10469" t="s">
        <v>26</v>
      </c>
      <c r="G10469" s="3">
        <v>44946.668553240743</v>
      </c>
      <c r="H10469" s="1">
        <v>115000</v>
      </c>
      <c r="I10469" t="s">
        <v>7896</v>
      </c>
      <c r="J10469" t="s">
        <v>538</v>
      </c>
    </row>
    <row r="10470" spans="1:10">
      <c r="A10470" t="s">
        <v>18</v>
      </c>
      <c r="B10470" t="s">
        <v>328</v>
      </c>
      <c r="C10470" t="s">
        <v>24</v>
      </c>
      <c r="D10470" t="s">
        <v>13</v>
      </c>
      <c r="E10470" t="s">
        <v>25</v>
      </c>
      <c r="F10470" t="s">
        <v>26</v>
      </c>
      <c r="G10470" s="3">
        <v>45103.673113425924</v>
      </c>
      <c r="H10470" s="1">
        <v>175000</v>
      </c>
      <c r="I10470" t="s">
        <v>1397</v>
      </c>
      <c r="J10470" t="s">
        <v>17782</v>
      </c>
    </row>
    <row r="10471" spans="1:10">
      <c r="A10471" t="s">
        <v>33</v>
      </c>
      <c r="B10471" t="s">
        <v>3083</v>
      </c>
      <c r="C10471" t="s">
        <v>434</v>
      </c>
      <c r="D10471" t="s">
        <v>13</v>
      </c>
      <c r="E10471" t="s">
        <v>14</v>
      </c>
      <c r="F10471" t="s">
        <v>26</v>
      </c>
      <c r="G10471" s="3">
        <v>45098.667615740742</v>
      </c>
      <c r="H10471" s="1">
        <v>138615</v>
      </c>
      <c r="I10471" t="s">
        <v>69</v>
      </c>
      <c r="J10471" t="s">
        <v>2245</v>
      </c>
    </row>
    <row r="10472" spans="1:10">
      <c r="A10472" t="s">
        <v>18</v>
      </c>
      <c r="B10472" t="s">
        <v>17783</v>
      </c>
      <c r="C10472" t="s">
        <v>1010</v>
      </c>
      <c r="D10472" t="s">
        <v>13</v>
      </c>
      <c r="E10472" t="s">
        <v>14</v>
      </c>
      <c r="F10472" t="s">
        <v>26</v>
      </c>
      <c r="G10472" s="3">
        <v>45210.671446759261</v>
      </c>
      <c r="H10472" s="1">
        <v>112500</v>
      </c>
      <c r="I10472" t="s">
        <v>959</v>
      </c>
      <c r="J10472" t="s">
        <v>16961</v>
      </c>
    </row>
    <row r="10473" spans="1:10">
      <c r="A10473" t="s">
        <v>18</v>
      </c>
      <c r="B10473" t="s">
        <v>17784</v>
      </c>
      <c r="C10473" t="s">
        <v>24</v>
      </c>
      <c r="D10473" t="s">
        <v>13</v>
      </c>
      <c r="E10473" t="s">
        <v>25</v>
      </c>
      <c r="F10473" t="s">
        <v>26</v>
      </c>
      <c r="G10473" s="3">
        <v>44972.674270833333</v>
      </c>
      <c r="H10473" s="1">
        <v>215000</v>
      </c>
      <c r="I10473" t="s">
        <v>17785</v>
      </c>
      <c r="J10473" t="s">
        <v>17786</v>
      </c>
    </row>
    <row r="10474" spans="1:10">
      <c r="A10474" t="s">
        <v>10</v>
      </c>
      <c r="B10474" t="s">
        <v>502</v>
      </c>
      <c r="C10474" t="s">
        <v>26</v>
      </c>
      <c r="D10474" t="s">
        <v>13</v>
      </c>
      <c r="E10474" t="s">
        <v>14</v>
      </c>
      <c r="F10474" t="s">
        <v>20</v>
      </c>
      <c r="G10474" s="3">
        <v>45184.692256944443</v>
      </c>
      <c r="H10474" s="1">
        <v>85000</v>
      </c>
      <c r="I10474" t="s">
        <v>5281</v>
      </c>
      <c r="J10474" t="s">
        <v>17787</v>
      </c>
    </row>
    <row r="10475" spans="1:10">
      <c r="A10475" t="s">
        <v>18</v>
      </c>
      <c r="B10475" t="s">
        <v>17788</v>
      </c>
      <c r="C10475" t="s">
        <v>99</v>
      </c>
      <c r="D10475" t="s">
        <v>13</v>
      </c>
      <c r="E10475" t="s">
        <v>14</v>
      </c>
      <c r="F10475" t="s">
        <v>20</v>
      </c>
      <c r="G10475" s="3">
        <v>45005.701053240744</v>
      </c>
      <c r="H10475" s="1">
        <v>140000</v>
      </c>
      <c r="I10475" t="s">
        <v>772</v>
      </c>
      <c r="J10475" t="s">
        <v>17767</v>
      </c>
    </row>
    <row r="10476" spans="1:10">
      <c r="A10476" t="s">
        <v>152</v>
      </c>
      <c r="B10476" t="s">
        <v>8802</v>
      </c>
      <c r="C10476" t="s">
        <v>1109</v>
      </c>
      <c r="D10476" t="s">
        <v>13</v>
      </c>
      <c r="E10476" t="s">
        <v>14</v>
      </c>
      <c r="F10476" t="s">
        <v>1110</v>
      </c>
      <c r="G10476" s="3">
        <v>45098.700659722221</v>
      </c>
      <c r="H10476" s="1">
        <v>89100</v>
      </c>
      <c r="I10476" t="s">
        <v>17789</v>
      </c>
      <c r="J10476" t="s">
        <v>17790</v>
      </c>
    </row>
    <row r="10477" spans="1:10">
      <c r="A10477" t="s">
        <v>33</v>
      </c>
      <c r="B10477" t="s">
        <v>17791</v>
      </c>
      <c r="C10477" t="s">
        <v>237</v>
      </c>
      <c r="D10477" t="s">
        <v>13</v>
      </c>
      <c r="E10477" t="s">
        <v>14</v>
      </c>
      <c r="F10477" t="s">
        <v>26</v>
      </c>
      <c r="G10477" s="3">
        <v>44955.668553240743</v>
      </c>
      <c r="H10477" s="1">
        <v>60000</v>
      </c>
      <c r="I10477" t="s">
        <v>3948</v>
      </c>
      <c r="J10477" t="s">
        <v>3949</v>
      </c>
    </row>
    <row r="10478" spans="1:10">
      <c r="A10478" t="s">
        <v>18</v>
      </c>
      <c r="B10478" t="s">
        <v>17792</v>
      </c>
      <c r="C10478" t="s">
        <v>276</v>
      </c>
      <c r="D10478" t="s">
        <v>13</v>
      </c>
      <c r="E10478" t="s">
        <v>14</v>
      </c>
      <c r="F10478" t="s">
        <v>20</v>
      </c>
      <c r="G10478" s="3">
        <v>45230.705335648148</v>
      </c>
      <c r="H10478" s="1">
        <v>150000</v>
      </c>
      <c r="I10478" t="s">
        <v>2288</v>
      </c>
      <c r="J10478" t="s">
        <v>2858</v>
      </c>
    </row>
    <row r="10479" spans="1:10">
      <c r="A10479" t="s">
        <v>73</v>
      </c>
      <c r="B10479" t="s">
        <v>17793</v>
      </c>
      <c r="C10479" t="s">
        <v>24</v>
      </c>
      <c r="D10479" t="s">
        <v>13</v>
      </c>
      <c r="E10479" t="s">
        <v>25</v>
      </c>
      <c r="F10479" t="s">
        <v>26</v>
      </c>
      <c r="G10479" s="3">
        <v>45226.670624999999</v>
      </c>
      <c r="H10479" s="1">
        <v>165000</v>
      </c>
      <c r="I10479" t="s">
        <v>1037</v>
      </c>
      <c r="J10479" t="s">
        <v>17794</v>
      </c>
    </row>
    <row r="10480" spans="1:10">
      <c r="A10480" t="s">
        <v>18</v>
      </c>
      <c r="B10480" t="s">
        <v>18</v>
      </c>
      <c r="C10480" t="s">
        <v>24</v>
      </c>
      <c r="D10480" t="s">
        <v>13</v>
      </c>
      <c r="E10480" t="s">
        <v>25</v>
      </c>
      <c r="F10480" t="s">
        <v>26</v>
      </c>
      <c r="G10480" s="3">
        <v>45198.671585648146</v>
      </c>
      <c r="H10480" s="1">
        <v>120000</v>
      </c>
      <c r="I10480" t="s">
        <v>13876</v>
      </c>
      <c r="J10480" t="s">
        <v>17795</v>
      </c>
    </row>
    <row r="10481" spans="1:10">
      <c r="A10481" t="s">
        <v>73</v>
      </c>
      <c r="B10481" t="s">
        <v>73</v>
      </c>
      <c r="C10481" t="s">
        <v>4371</v>
      </c>
      <c r="D10481" t="s">
        <v>1075</v>
      </c>
      <c r="E10481" t="s">
        <v>14</v>
      </c>
      <c r="F10481" t="s">
        <v>26</v>
      </c>
      <c r="G10481" s="3">
        <v>45222.670636574076</v>
      </c>
      <c r="H10481" s="1">
        <v>173500</v>
      </c>
      <c r="I10481" t="s">
        <v>120</v>
      </c>
      <c r="J10481" t="s">
        <v>2721</v>
      </c>
    </row>
    <row r="10482" spans="1:10">
      <c r="A10482" t="s">
        <v>18</v>
      </c>
      <c r="B10482" t="s">
        <v>132</v>
      </c>
      <c r="C10482" t="s">
        <v>325</v>
      </c>
      <c r="D10482" t="s">
        <v>13</v>
      </c>
      <c r="E10482" t="s">
        <v>14</v>
      </c>
      <c r="F10482" t="s">
        <v>26</v>
      </c>
      <c r="G10482" s="3">
        <v>45201.686956018515</v>
      </c>
      <c r="H10482" s="1">
        <v>120000</v>
      </c>
      <c r="I10482" t="s">
        <v>63</v>
      </c>
      <c r="J10482" t="s">
        <v>17796</v>
      </c>
    </row>
    <row r="10483" spans="1:10">
      <c r="A10483" t="s">
        <v>77</v>
      </c>
      <c r="B10483" t="s">
        <v>567</v>
      </c>
      <c r="C10483" t="s">
        <v>162</v>
      </c>
      <c r="D10483" t="s">
        <v>13</v>
      </c>
      <c r="E10483" t="s">
        <v>14</v>
      </c>
      <c r="F10483" t="s">
        <v>162</v>
      </c>
      <c r="G10483" s="3">
        <v>45276.67396990741</v>
      </c>
      <c r="H10483" s="1">
        <v>73500</v>
      </c>
      <c r="I10483" t="s">
        <v>17797</v>
      </c>
      <c r="J10483" t="s">
        <v>17798</v>
      </c>
    </row>
    <row r="10484" spans="1:10">
      <c r="A10484" t="s">
        <v>10</v>
      </c>
      <c r="B10484" t="s">
        <v>17799</v>
      </c>
      <c r="C10484" t="s">
        <v>792</v>
      </c>
      <c r="D10484" t="s">
        <v>13</v>
      </c>
      <c r="E10484" t="s">
        <v>14</v>
      </c>
      <c r="F10484" t="s">
        <v>20</v>
      </c>
      <c r="G10484" s="3">
        <v>44964.699537037035</v>
      </c>
      <c r="H10484" s="1">
        <v>128195</v>
      </c>
      <c r="I10484" t="s">
        <v>17800</v>
      </c>
      <c r="J10484" t="s">
        <v>17801</v>
      </c>
    </row>
    <row r="10485" spans="1:10">
      <c r="A10485" t="s">
        <v>18</v>
      </c>
      <c r="B10485" t="s">
        <v>2919</v>
      </c>
      <c r="C10485" t="s">
        <v>6376</v>
      </c>
      <c r="D10485" t="s">
        <v>13</v>
      </c>
      <c r="E10485" t="s">
        <v>14</v>
      </c>
      <c r="F10485" t="s">
        <v>26</v>
      </c>
      <c r="G10485" s="3">
        <v>45258.696550925924</v>
      </c>
      <c r="H10485" s="1">
        <v>164000</v>
      </c>
      <c r="I10485" t="s">
        <v>195</v>
      </c>
      <c r="J10485" t="s">
        <v>2920</v>
      </c>
    </row>
    <row r="10486" spans="1:10">
      <c r="A10486" t="s">
        <v>73</v>
      </c>
      <c r="B10486" t="s">
        <v>73</v>
      </c>
      <c r="C10486" t="s">
        <v>24</v>
      </c>
      <c r="D10486" t="s">
        <v>13</v>
      </c>
      <c r="E10486" t="s">
        <v>25</v>
      </c>
      <c r="F10486" t="s">
        <v>26</v>
      </c>
      <c r="G10486" s="3">
        <v>44973.671863425923</v>
      </c>
      <c r="H10486" s="1">
        <v>140000</v>
      </c>
      <c r="I10486" t="s">
        <v>4201</v>
      </c>
      <c r="J10486" t="s">
        <v>17802</v>
      </c>
    </row>
    <row r="10487" spans="1:10">
      <c r="A10487" t="s">
        <v>10</v>
      </c>
      <c r="B10487" t="s">
        <v>17803</v>
      </c>
      <c r="C10487" t="s">
        <v>24</v>
      </c>
      <c r="D10487" t="s">
        <v>13</v>
      </c>
      <c r="E10487" t="s">
        <v>25</v>
      </c>
      <c r="F10487" t="s">
        <v>26</v>
      </c>
      <c r="G10487" s="3">
        <v>45034.670127314814</v>
      </c>
      <c r="H10487" s="1">
        <v>108560</v>
      </c>
      <c r="I10487" t="s">
        <v>17804</v>
      </c>
      <c r="J10487" t="s">
        <v>17805</v>
      </c>
    </row>
    <row r="10488" spans="1:10">
      <c r="A10488" t="s">
        <v>73</v>
      </c>
      <c r="B10488" t="s">
        <v>73</v>
      </c>
      <c r="C10488" t="s">
        <v>385</v>
      </c>
      <c r="D10488" t="s">
        <v>13</v>
      </c>
      <c r="E10488" t="s">
        <v>14</v>
      </c>
      <c r="F10488" t="s">
        <v>26</v>
      </c>
      <c r="G10488" s="3">
        <v>45236.757939814815</v>
      </c>
      <c r="H10488" s="1">
        <v>110000</v>
      </c>
      <c r="I10488" t="s">
        <v>1156</v>
      </c>
      <c r="J10488" t="s">
        <v>17806</v>
      </c>
    </row>
    <row r="10489" spans="1:10">
      <c r="A10489" t="s">
        <v>10</v>
      </c>
      <c r="B10489" t="s">
        <v>10</v>
      </c>
      <c r="C10489" t="s">
        <v>1776</v>
      </c>
      <c r="D10489" t="s">
        <v>1075</v>
      </c>
      <c r="E10489" t="s">
        <v>14</v>
      </c>
      <c r="F10489" t="s">
        <v>20</v>
      </c>
      <c r="G10489" s="3">
        <v>45188.678287037037</v>
      </c>
      <c r="H10489" s="1">
        <v>119908</v>
      </c>
      <c r="I10489" t="s">
        <v>17807</v>
      </c>
    </row>
    <row r="10490" spans="1:10">
      <c r="A10490" t="s">
        <v>18</v>
      </c>
      <c r="B10490" t="s">
        <v>328</v>
      </c>
      <c r="C10490" t="s">
        <v>1623</v>
      </c>
      <c r="D10490" t="s">
        <v>13</v>
      </c>
      <c r="E10490" t="s">
        <v>14</v>
      </c>
      <c r="F10490" t="s">
        <v>26</v>
      </c>
      <c r="G10490" s="3">
        <v>45132.672534722224</v>
      </c>
      <c r="H10490" s="1">
        <v>160000</v>
      </c>
      <c r="I10490" t="s">
        <v>17808</v>
      </c>
      <c r="J10490" t="s">
        <v>17809</v>
      </c>
    </row>
    <row r="10491" spans="1:10">
      <c r="A10491" t="s">
        <v>135</v>
      </c>
      <c r="B10491" t="s">
        <v>17810</v>
      </c>
      <c r="C10491" t="s">
        <v>826</v>
      </c>
      <c r="D10491" t="s">
        <v>13</v>
      </c>
      <c r="E10491" t="s">
        <v>14</v>
      </c>
      <c r="F10491" t="s">
        <v>827</v>
      </c>
      <c r="G10491" s="3">
        <v>44994.687662037039</v>
      </c>
      <c r="H10491" s="1">
        <v>111175</v>
      </c>
      <c r="I10491" t="s">
        <v>685</v>
      </c>
    </row>
    <row r="10492" spans="1:10">
      <c r="A10492" t="s">
        <v>18</v>
      </c>
      <c r="B10492" t="s">
        <v>18</v>
      </c>
      <c r="C10492" t="s">
        <v>24</v>
      </c>
      <c r="D10492" t="s">
        <v>13</v>
      </c>
      <c r="E10492" t="s">
        <v>25</v>
      </c>
      <c r="F10492" t="s">
        <v>20</v>
      </c>
      <c r="G10492" s="3">
        <v>44972.722997685189</v>
      </c>
      <c r="H10492" s="1">
        <v>85000</v>
      </c>
      <c r="I10492" t="s">
        <v>17811</v>
      </c>
      <c r="J10492" t="s">
        <v>17812</v>
      </c>
    </row>
    <row r="10493" spans="1:10">
      <c r="A10493" t="s">
        <v>10</v>
      </c>
      <c r="B10493" t="s">
        <v>10</v>
      </c>
      <c r="C10493" t="s">
        <v>75</v>
      </c>
      <c r="D10493" t="s">
        <v>13</v>
      </c>
      <c r="E10493" t="s">
        <v>14</v>
      </c>
      <c r="F10493" t="s">
        <v>26</v>
      </c>
      <c r="G10493" s="3">
        <v>45208.667384259257</v>
      </c>
      <c r="H10493" s="1">
        <v>150000</v>
      </c>
      <c r="I10493" t="s">
        <v>7915</v>
      </c>
      <c r="J10493" t="s">
        <v>3283</v>
      </c>
    </row>
    <row r="10494" spans="1:10">
      <c r="A10494" t="s">
        <v>135</v>
      </c>
      <c r="B10494" t="s">
        <v>135</v>
      </c>
      <c r="C10494" t="s">
        <v>17020</v>
      </c>
      <c r="D10494" t="s">
        <v>13</v>
      </c>
      <c r="E10494" t="s">
        <v>14</v>
      </c>
      <c r="F10494" t="s">
        <v>26</v>
      </c>
      <c r="G10494" s="3">
        <v>45191.66673611111</v>
      </c>
      <c r="H10494" s="1">
        <v>160000</v>
      </c>
      <c r="I10494" t="s">
        <v>17813</v>
      </c>
      <c r="J10494" t="s">
        <v>17814</v>
      </c>
    </row>
    <row r="10495" spans="1:10">
      <c r="A10495" t="s">
        <v>10</v>
      </c>
      <c r="B10495" t="s">
        <v>17815</v>
      </c>
      <c r="C10495" t="s">
        <v>358</v>
      </c>
      <c r="D10495" t="s">
        <v>1075</v>
      </c>
      <c r="E10495" t="s">
        <v>14</v>
      </c>
      <c r="F10495" t="s">
        <v>26</v>
      </c>
      <c r="G10495" s="3">
        <v>45184.670173611114</v>
      </c>
      <c r="H10495" s="1">
        <v>210000</v>
      </c>
      <c r="I10495" t="s">
        <v>2788</v>
      </c>
      <c r="J10495" t="s">
        <v>17816</v>
      </c>
    </row>
    <row r="10496" spans="1:10">
      <c r="A10496" t="s">
        <v>33</v>
      </c>
      <c r="B10496" t="s">
        <v>17817</v>
      </c>
      <c r="C10496" t="s">
        <v>24</v>
      </c>
      <c r="D10496" t="s">
        <v>13</v>
      </c>
      <c r="E10496" t="s">
        <v>25</v>
      </c>
      <c r="F10496" t="s">
        <v>26</v>
      </c>
      <c r="G10496" s="3">
        <v>44931.667233796295</v>
      </c>
      <c r="H10496" s="1">
        <v>95680</v>
      </c>
      <c r="I10496" t="s">
        <v>186</v>
      </c>
      <c r="J10496" t="s">
        <v>230</v>
      </c>
    </row>
    <row r="10497" spans="1:10">
      <c r="A10497" t="s">
        <v>10</v>
      </c>
      <c r="B10497" t="s">
        <v>10</v>
      </c>
      <c r="C10497" t="s">
        <v>161</v>
      </c>
      <c r="D10497" t="s">
        <v>13</v>
      </c>
      <c r="E10497" t="s">
        <v>14</v>
      </c>
      <c r="F10497" t="s">
        <v>162</v>
      </c>
      <c r="G10497" s="3">
        <v>44979.67900462963</v>
      </c>
      <c r="H10497" s="1">
        <v>75000</v>
      </c>
      <c r="I10497" t="s">
        <v>17818</v>
      </c>
      <c r="J10497" t="s">
        <v>17819</v>
      </c>
    </row>
    <row r="10498" spans="1:10">
      <c r="A10498" t="s">
        <v>33</v>
      </c>
      <c r="B10498" t="s">
        <v>17820</v>
      </c>
      <c r="C10498" t="s">
        <v>24</v>
      </c>
      <c r="D10498" t="s">
        <v>13</v>
      </c>
      <c r="E10498" t="s">
        <v>25</v>
      </c>
      <c r="F10498" t="s">
        <v>26</v>
      </c>
      <c r="G10498" s="3">
        <v>45135.669386574074</v>
      </c>
      <c r="H10498" s="1">
        <v>80000</v>
      </c>
      <c r="I10498" t="s">
        <v>8313</v>
      </c>
      <c r="J10498" t="s">
        <v>17821</v>
      </c>
    </row>
    <row r="10499" spans="1:10">
      <c r="A10499" t="s">
        <v>18</v>
      </c>
      <c r="B10499" t="s">
        <v>924</v>
      </c>
      <c r="C10499" t="s">
        <v>1117</v>
      </c>
      <c r="D10499" t="s">
        <v>13</v>
      </c>
      <c r="E10499" t="s">
        <v>14</v>
      </c>
      <c r="F10499" t="s">
        <v>26</v>
      </c>
      <c r="G10499" s="3">
        <v>44974.674641203703</v>
      </c>
      <c r="H10499" s="1">
        <v>175000</v>
      </c>
      <c r="I10499" t="s">
        <v>8098</v>
      </c>
      <c r="J10499" t="s">
        <v>8099</v>
      </c>
    </row>
    <row r="10500" spans="1:10">
      <c r="A10500" t="s">
        <v>18</v>
      </c>
      <c r="B10500" t="s">
        <v>17822</v>
      </c>
      <c r="C10500" t="s">
        <v>508</v>
      </c>
      <c r="D10500" t="s">
        <v>13</v>
      </c>
      <c r="E10500" t="s">
        <v>14</v>
      </c>
      <c r="F10500" t="s">
        <v>509</v>
      </c>
      <c r="G10500" s="3">
        <v>45045.677546296298</v>
      </c>
      <c r="H10500" s="1">
        <v>133500</v>
      </c>
      <c r="I10500" t="s">
        <v>1148</v>
      </c>
      <c r="J10500" t="s">
        <v>17823</v>
      </c>
    </row>
    <row r="10501" spans="1:10">
      <c r="A10501" t="s">
        <v>10</v>
      </c>
      <c r="B10501" t="s">
        <v>17824</v>
      </c>
      <c r="C10501" t="s">
        <v>24</v>
      </c>
      <c r="D10501" t="s">
        <v>13</v>
      </c>
      <c r="E10501" t="s">
        <v>25</v>
      </c>
      <c r="F10501" t="s">
        <v>26</v>
      </c>
      <c r="G10501" s="3">
        <v>45191.670717592591</v>
      </c>
      <c r="H10501" s="1">
        <v>195000</v>
      </c>
      <c r="I10501" t="s">
        <v>335</v>
      </c>
      <c r="J10501" t="s">
        <v>1138</v>
      </c>
    </row>
    <row r="10502" spans="1:10">
      <c r="A10502" t="s">
        <v>10</v>
      </c>
      <c r="B10502" t="s">
        <v>7151</v>
      </c>
      <c r="C10502" t="s">
        <v>5077</v>
      </c>
      <c r="D10502" t="s">
        <v>13</v>
      </c>
      <c r="E10502" t="s">
        <v>14</v>
      </c>
      <c r="F10502" t="s">
        <v>26</v>
      </c>
      <c r="G10502" s="3">
        <v>45281.669803240744</v>
      </c>
      <c r="H10502" s="1">
        <v>92500</v>
      </c>
      <c r="I10502" t="s">
        <v>5078</v>
      </c>
    </row>
    <row r="10503" spans="1:10">
      <c r="A10503" t="s">
        <v>18</v>
      </c>
      <c r="B10503" t="s">
        <v>18</v>
      </c>
      <c r="C10503" t="s">
        <v>2706</v>
      </c>
      <c r="D10503" t="s">
        <v>13</v>
      </c>
      <c r="E10503" t="s">
        <v>14</v>
      </c>
      <c r="F10503" t="s">
        <v>26</v>
      </c>
      <c r="G10503" s="3">
        <v>44971.670555555553</v>
      </c>
      <c r="H10503" s="1">
        <v>125000</v>
      </c>
      <c r="I10503" t="s">
        <v>2539</v>
      </c>
      <c r="J10503" t="s">
        <v>17825</v>
      </c>
    </row>
    <row r="10504" spans="1:10">
      <c r="A10504" t="s">
        <v>18</v>
      </c>
      <c r="B10504" t="s">
        <v>18</v>
      </c>
      <c r="C10504" t="s">
        <v>24</v>
      </c>
      <c r="D10504" t="s">
        <v>13</v>
      </c>
      <c r="E10504" t="s">
        <v>25</v>
      </c>
      <c r="F10504" t="s">
        <v>162</v>
      </c>
      <c r="G10504" s="3">
        <v>45189.674027777779</v>
      </c>
      <c r="H10504" s="1">
        <v>50000</v>
      </c>
      <c r="I10504" t="s">
        <v>17826</v>
      </c>
      <c r="J10504" t="s">
        <v>2318</v>
      </c>
    </row>
    <row r="10505" spans="1:10">
      <c r="A10505" t="s">
        <v>10</v>
      </c>
      <c r="B10505" t="s">
        <v>11935</v>
      </c>
      <c r="C10505" t="s">
        <v>461</v>
      </c>
      <c r="D10505" t="s">
        <v>13</v>
      </c>
      <c r="E10505" t="s">
        <v>14</v>
      </c>
      <c r="F10505" t="s">
        <v>26</v>
      </c>
      <c r="G10505" s="3">
        <v>45225.669814814813</v>
      </c>
      <c r="H10505" s="1">
        <v>115000</v>
      </c>
      <c r="I10505" t="s">
        <v>16591</v>
      </c>
      <c r="J10505" t="s">
        <v>17827</v>
      </c>
    </row>
    <row r="10506" spans="1:10">
      <c r="A10506" t="s">
        <v>18</v>
      </c>
      <c r="B10506" t="s">
        <v>1116</v>
      </c>
      <c r="C10506" t="s">
        <v>1259</v>
      </c>
      <c r="D10506" t="s">
        <v>13</v>
      </c>
      <c r="E10506" t="s">
        <v>14</v>
      </c>
      <c r="F10506" t="s">
        <v>26</v>
      </c>
      <c r="G10506" s="3">
        <v>44939.673587962963</v>
      </c>
      <c r="H10506" s="1">
        <v>87500</v>
      </c>
      <c r="I10506" t="s">
        <v>5681</v>
      </c>
      <c r="J10506" t="s">
        <v>17828</v>
      </c>
    </row>
    <row r="10507" spans="1:10">
      <c r="A10507" t="s">
        <v>33</v>
      </c>
      <c r="B10507" t="s">
        <v>17829</v>
      </c>
      <c r="C10507" t="s">
        <v>24</v>
      </c>
      <c r="D10507" t="s">
        <v>13</v>
      </c>
      <c r="E10507" t="s">
        <v>25</v>
      </c>
      <c r="F10507" t="s">
        <v>26</v>
      </c>
      <c r="G10507" s="3">
        <v>45041.66810185185</v>
      </c>
      <c r="H10507" s="1">
        <v>100000</v>
      </c>
      <c r="I10507" t="s">
        <v>17830</v>
      </c>
      <c r="J10507" t="s">
        <v>17831</v>
      </c>
    </row>
    <row r="10508" spans="1:10">
      <c r="A10508" t="s">
        <v>10</v>
      </c>
      <c r="B10508" t="s">
        <v>4035</v>
      </c>
      <c r="C10508" t="s">
        <v>1794</v>
      </c>
      <c r="D10508" t="s">
        <v>13</v>
      </c>
      <c r="E10508" t="s">
        <v>14</v>
      </c>
      <c r="F10508" t="s">
        <v>694</v>
      </c>
      <c r="G10508" s="3">
        <v>45091.682071759256</v>
      </c>
      <c r="H10508" s="1">
        <v>70000</v>
      </c>
      <c r="I10508" t="s">
        <v>3902</v>
      </c>
      <c r="J10508" t="s">
        <v>4036</v>
      </c>
    </row>
    <row r="10509" spans="1:10">
      <c r="A10509" t="s">
        <v>18</v>
      </c>
      <c r="B10509" t="s">
        <v>17832</v>
      </c>
      <c r="C10509" t="s">
        <v>24</v>
      </c>
      <c r="D10509" t="s">
        <v>13</v>
      </c>
      <c r="E10509" t="s">
        <v>25</v>
      </c>
      <c r="F10509" t="s">
        <v>26</v>
      </c>
      <c r="G10509" s="3">
        <v>45238.685555555552</v>
      </c>
      <c r="H10509" s="1">
        <v>135000</v>
      </c>
      <c r="I10509" t="s">
        <v>10582</v>
      </c>
      <c r="J10509" t="s">
        <v>16373</v>
      </c>
    </row>
    <row r="10510" spans="1:10">
      <c r="A10510" t="s">
        <v>73</v>
      </c>
      <c r="B10510" t="s">
        <v>73</v>
      </c>
      <c r="C10510" t="s">
        <v>365</v>
      </c>
      <c r="D10510" t="s">
        <v>13</v>
      </c>
      <c r="E10510" t="s">
        <v>14</v>
      </c>
      <c r="F10510" t="s">
        <v>26</v>
      </c>
      <c r="G10510" s="3">
        <v>45105.67224537037</v>
      </c>
      <c r="H10510" s="1">
        <v>150000</v>
      </c>
      <c r="I10510" t="s">
        <v>17833</v>
      </c>
      <c r="J10510" t="s">
        <v>17834</v>
      </c>
    </row>
    <row r="10511" spans="1:10">
      <c r="A10511" t="s">
        <v>33</v>
      </c>
      <c r="B10511" t="s">
        <v>33</v>
      </c>
      <c r="C10511" t="s">
        <v>3413</v>
      </c>
      <c r="D10511" t="s">
        <v>13</v>
      </c>
      <c r="E10511" t="s">
        <v>14</v>
      </c>
      <c r="F10511" t="s">
        <v>26</v>
      </c>
      <c r="G10511" s="3">
        <v>45176.667314814818</v>
      </c>
      <c r="H10511" s="1">
        <v>58448</v>
      </c>
      <c r="I10511" t="s">
        <v>17835</v>
      </c>
      <c r="J10511" t="s">
        <v>17836</v>
      </c>
    </row>
    <row r="10512" spans="1:10">
      <c r="A10512" t="s">
        <v>18</v>
      </c>
      <c r="B10512" t="s">
        <v>17837</v>
      </c>
      <c r="C10512" t="s">
        <v>287</v>
      </c>
      <c r="D10512" t="s">
        <v>13</v>
      </c>
      <c r="E10512" t="s">
        <v>14</v>
      </c>
      <c r="F10512" t="s">
        <v>26</v>
      </c>
      <c r="G10512" s="3">
        <v>44980.683599537035</v>
      </c>
      <c r="H10512" s="1">
        <v>122500</v>
      </c>
      <c r="I10512" t="s">
        <v>8116</v>
      </c>
      <c r="J10512" t="s">
        <v>17838</v>
      </c>
    </row>
    <row r="10513" spans="1:10">
      <c r="A10513" t="s">
        <v>18</v>
      </c>
      <c r="B10513" t="s">
        <v>17839</v>
      </c>
      <c r="C10513" t="s">
        <v>24</v>
      </c>
      <c r="D10513" t="s">
        <v>13</v>
      </c>
      <c r="E10513" t="s">
        <v>25</v>
      </c>
      <c r="F10513" t="s">
        <v>26</v>
      </c>
      <c r="G10513" s="3">
        <v>45189.671400462961</v>
      </c>
      <c r="H10513" s="1">
        <v>205000</v>
      </c>
      <c r="I10513" t="s">
        <v>17756</v>
      </c>
      <c r="J10513" t="s">
        <v>17840</v>
      </c>
    </row>
    <row r="10514" spans="1:10">
      <c r="A10514" t="s">
        <v>33</v>
      </c>
      <c r="B10514" t="s">
        <v>17841</v>
      </c>
      <c r="C10514" t="s">
        <v>17842</v>
      </c>
      <c r="D10514" t="s">
        <v>13</v>
      </c>
      <c r="E10514" t="s">
        <v>14</v>
      </c>
      <c r="F10514" t="s">
        <v>26</v>
      </c>
      <c r="G10514" s="3">
        <v>45250.666678240741</v>
      </c>
      <c r="H10514" s="1">
        <v>62500</v>
      </c>
      <c r="I10514" t="s">
        <v>17843</v>
      </c>
      <c r="J10514" t="s">
        <v>17844</v>
      </c>
    </row>
    <row r="10515" spans="1:10">
      <c r="A10515" t="s">
        <v>212</v>
      </c>
      <c r="B10515" t="s">
        <v>212</v>
      </c>
      <c r="C10515" t="s">
        <v>26</v>
      </c>
      <c r="D10515" t="s">
        <v>13</v>
      </c>
      <c r="E10515" t="s">
        <v>14</v>
      </c>
      <c r="F10515" t="s">
        <v>26</v>
      </c>
      <c r="G10515" s="3">
        <v>45203.67019675926</v>
      </c>
      <c r="H10515" s="1">
        <v>170000</v>
      </c>
      <c r="I10515" t="s">
        <v>10343</v>
      </c>
      <c r="J10515" t="s">
        <v>10344</v>
      </c>
    </row>
    <row r="10516" spans="1:10">
      <c r="A10516" t="s">
        <v>10</v>
      </c>
      <c r="B10516" t="s">
        <v>17845</v>
      </c>
      <c r="C10516" t="s">
        <v>2557</v>
      </c>
      <c r="D10516" t="s">
        <v>13</v>
      </c>
      <c r="E10516" t="s">
        <v>14</v>
      </c>
      <c r="F10516" t="s">
        <v>1392</v>
      </c>
      <c r="G10516" s="3">
        <v>45105.710625</v>
      </c>
      <c r="H10516" s="1">
        <v>79200</v>
      </c>
      <c r="I10516" t="s">
        <v>9730</v>
      </c>
      <c r="J10516" t="s">
        <v>17846</v>
      </c>
    </row>
    <row r="10517" spans="1:10">
      <c r="A10517" t="s">
        <v>10</v>
      </c>
      <c r="B10517" t="s">
        <v>215</v>
      </c>
      <c r="C10517" t="s">
        <v>276</v>
      </c>
      <c r="D10517" t="s">
        <v>13</v>
      </c>
      <c r="E10517" t="s">
        <v>14</v>
      </c>
      <c r="F10517" t="s">
        <v>26</v>
      </c>
      <c r="G10517" s="3">
        <v>44931.66883101852</v>
      </c>
      <c r="H10517" s="1">
        <v>57500</v>
      </c>
      <c r="I10517" t="s">
        <v>9164</v>
      </c>
      <c r="J10517" t="s">
        <v>17847</v>
      </c>
    </row>
    <row r="10518" spans="1:10">
      <c r="A10518" t="s">
        <v>10</v>
      </c>
      <c r="B10518" t="s">
        <v>7918</v>
      </c>
      <c r="C10518" t="s">
        <v>1348</v>
      </c>
      <c r="D10518" t="s">
        <v>13</v>
      </c>
      <c r="E10518" t="s">
        <v>14</v>
      </c>
      <c r="F10518" t="s">
        <v>26</v>
      </c>
      <c r="G10518" s="3">
        <v>44935.695219907408</v>
      </c>
      <c r="H10518" s="1">
        <v>137500</v>
      </c>
      <c r="I10518" t="s">
        <v>17848</v>
      </c>
      <c r="J10518" t="s">
        <v>17849</v>
      </c>
    </row>
    <row r="10519" spans="1:10">
      <c r="A10519" t="s">
        <v>135</v>
      </c>
      <c r="B10519" t="s">
        <v>17850</v>
      </c>
      <c r="C10519" t="s">
        <v>509</v>
      </c>
      <c r="D10519" t="s">
        <v>100</v>
      </c>
      <c r="E10519" t="s">
        <v>14</v>
      </c>
      <c r="F10519" t="s">
        <v>509</v>
      </c>
      <c r="G10519" s="3">
        <v>45021.678206018521</v>
      </c>
      <c r="H10519" s="1">
        <v>111175</v>
      </c>
      <c r="I10519" t="s">
        <v>5604</v>
      </c>
      <c r="J10519" t="s">
        <v>316</v>
      </c>
    </row>
    <row r="10520" spans="1:10">
      <c r="A10520" t="s">
        <v>73</v>
      </c>
      <c r="B10520" t="s">
        <v>4360</v>
      </c>
      <c r="C10520" t="s">
        <v>17851</v>
      </c>
      <c r="D10520" t="s">
        <v>1075</v>
      </c>
      <c r="E10520" t="s">
        <v>14</v>
      </c>
      <c r="F10520" t="s">
        <v>26</v>
      </c>
      <c r="G10520" s="3">
        <v>45265.670046296298</v>
      </c>
      <c r="H10520" s="1">
        <v>173500</v>
      </c>
      <c r="I10520" t="s">
        <v>120</v>
      </c>
      <c r="J10520" t="s">
        <v>14796</v>
      </c>
    </row>
    <row r="10521" spans="1:10">
      <c r="A10521" t="s">
        <v>18</v>
      </c>
      <c r="B10521" t="s">
        <v>18</v>
      </c>
      <c r="C10521" t="s">
        <v>4048</v>
      </c>
      <c r="D10521" t="s">
        <v>13</v>
      </c>
      <c r="E10521" t="s">
        <v>14</v>
      </c>
      <c r="F10521" t="s">
        <v>26</v>
      </c>
      <c r="G10521" s="3">
        <v>44955.674131944441</v>
      </c>
      <c r="H10521" s="1">
        <v>147500</v>
      </c>
      <c r="I10521" t="s">
        <v>17852</v>
      </c>
      <c r="J10521" t="s">
        <v>17853</v>
      </c>
    </row>
    <row r="10522" spans="1:10">
      <c r="A10522" t="s">
        <v>18</v>
      </c>
      <c r="B10522" t="s">
        <v>18</v>
      </c>
      <c r="C10522" t="s">
        <v>3359</v>
      </c>
      <c r="D10522" t="s">
        <v>100</v>
      </c>
      <c r="E10522" t="s">
        <v>14</v>
      </c>
      <c r="F10522" t="s">
        <v>26</v>
      </c>
      <c r="G10522" s="3">
        <v>45225.670729166668</v>
      </c>
      <c r="H10522" s="1">
        <v>90000</v>
      </c>
      <c r="I10522" t="s">
        <v>17854</v>
      </c>
      <c r="J10522" t="s">
        <v>17855</v>
      </c>
    </row>
    <row r="10523" spans="1:10">
      <c r="A10523" t="s">
        <v>33</v>
      </c>
      <c r="B10523" t="s">
        <v>4889</v>
      </c>
      <c r="C10523" t="s">
        <v>3714</v>
      </c>
      <c r="D10523" t="s">
        <v>13</v>
      </c>
      <c r="E10523" t="s">
        <v>14</v>
      </c>
      <c r="F10523" t="s">
        <v>26</v>
      </c>
      <c r="G10523" s="3">
        <v>45105.720810185187</v>
      </c>
      <c r="H10523" s="1">
        <v>117500</v>
      </c>
      <c r="I10523" t="s">
        <v>6144</v>
      </c>
      <c r="J10523" t="s">
        <v>28</v>
      </c>
    </row>
    <row r="10524" spans="1:10">
      <c r="A10524" t="s">
        <v>33</v>
      </c>
      <c r="B10524" t="s">
        <v>1843</v>
      </c>
      <c r="C10524" t="s">
        <v>3795</v>
      </c>
      <c r="D10524" t="s">
        <v>13</v>
      </c>
      <c r="E10524" t="s">
        <v>14</v>
      </c>
      <c r="F10524" t="s">
        <v>26</v>
      </c>
      <c r="G10524" s="3">
        <v>45272.704918981479</v>
      </c>
      <c r="H10524" s="1">
        <v>35000</v>
      </c>
      <c r="I10524" t="s">
        <v>17856</v>
      </c>
      <c r="J10524" t="s">
        <v>230</v>
      </c>
    </row>
    <row r="10525" spans="1:10">
      <c r="A10525" t="s">
        <v>18</v>
      </c>
      <c r="B10525" t="s">
        <v>5240</v>
      </c>
      <c r="C10525" t="s">
        <v>753</v>
      </c>
      <c r="D10525" t="s">
        <v>13</v>
      </c>
      <c r="E10525" t="s">
        <v>14</v>
      </c>
      <c r="F10525" t="s">
        <v>26</v>
      </c>
      <c r="G10525" s="3">
        <v>44944.672476851854</v>
      </c>
      <c r="H10525" s="1">
        <v>99800</v>
      </c>
      <c r="I10525" t="s">
        <v>2888</v>
      </c>
      <c r="J10525" t="s">
        <v>2794</v>
      </c>
    </row>
    <row r="10526" spans="1:10">
      <c r="A10526" t="s">
        <v>10</v>
      </c>
      <c r="B10526" t="s">
        <v>10</v>
      </c>
      <c r="C10526" t="s">
        <v>1405</v>
      </c>
      <c r="D10526" t="s">
        <v>13</v>
      </c>
      <c r="E10526" t="s">
        <v>14</v>
      </c>
      <c r="F10526" t="s">
        <v>26</v>
      </c>
      <c r="G10526" s="3">
        <v>44942.680254629631</v>
      </c>
      <c r="H10526" s="1">
        <v>145000</v>
      </c>
      <c r="I10526" t="s">
        <v>980</v>
      </c>
      <c r="J10526" t="s">
        <v>5011</v>
      </c>
    </row>
    <row r="10527" spans="1:10">
      <c r="A10527" t="s">
        <v>18</v>
      </c>
      <c r="B10527" t="s">
        <v>18</v>
      </c>
      <c r="C10527" t="s">
        <v>17857</v>
      </c>
      <c r="D10527" t="s">
        <v>13</v>
      </c>
      <c r="E10527" t="s">
        <v>14</v>
      </c>
      <c r="F10527" t="s">
        <v>49</v>
      </c>
      <c r="G10527" s="3">
        <v>44940.683298611111</v>
      </c>
      <c r="H10527" s="1">
        <v>147500</v>
      </c>
      <c r="I10527" t="s">
        <v>1795</v>
      </c>
      <c r="J10527" t="s">
        <v>17858</v>
      </c>
    </row>
    <row r="10528" spans="1:10">
      <c r="A10528" t="s">
        <v>18</v>
      </c>
      <c r="B10528" t="s">
        <v>18</v>
      </c>
      <c r="C10528" t="s">
        <v>2261</v>
      </c>
      <c r="D10528" t="s">
        <v>13</v>
      </c>
      <c r="E10528" t="s">
        <v>14</v>
      </c>
      <c r="F10528" t="s">
        <v>26</v>
      </c>
      <c r="G10528" s="3">
        <v>45082.675775462965</v>
      </c>
      <c r="H10528" s="1">
        <v>147500</v>
      </c>
      <c r="I10528" t="s">
        <v>17859</v>
      </c>
      <c r="J10528" t="s">
        <v>17860</v>
      </c>
    </row>
    <row r="10529" spans="1:10">
      <c r="A10529" t="s">
        <v>73</v>
      </c>
      <c r="B10529" t="s">
        <v>17861</v>
      </c>
      <c r="C10529" t="s">
        <v>853</v>
      </c>
      <c r="D10529" t="s">
        <v>13</v>
      </c>
      <c r="E10529" t="s">
        <v>14</v>
      </c>
      <c r="F10529" t="s">
        <v>26</v>
      </c>
      <c r="G10529" s="3">
        <v>45151.672118055554</v>
      </c>
      <c r="H10529" s="1">
        <v>132500</v>
      </c>
      <c r="I10529" t="s">
        <v>17862</v>
      </c>
      <c r="J10529" t="s">
        <v>17863</v>
      </c>
    </row>
    <row r="10530" spans="1:10">
      <c r="A10530" t="s">
        <v>18</v>
      </c>
      <c r="B10530" t="s">
        <v>18</v>
      </c>
      <c r="C10530" t="s">
        <v>232</v>
      </c>
      <c r="D10530" t="s">
        <v>13</v>
      </c>
      <c r="E10530" t="s">
        <v>14</v>
      </c>
      <c r="F10530" t="s">
        <v>26</v>
      </c>
      <c r="G10530" s="3">
        <v>44964.671076388891</v>
      </c>
      <c r="H10530" s="1">
        <v>110000</v>
      </c>
      <c r="I10530" t="s">
        <v>17864</v>
      </c>
      <c r="J10530" t="s">
        <v>17865</v>
      </c>
    </row>
    <row r="10531" spans="1:10">
      <c r="A10531" t="s">
        <v>73</v>
      </c>
      <c r="B10531" t="s">
        <v>73</v>
      </c>
      <c r="C10531" t="s">
        <v>24</v>
      </c>
      <c r="D10531" t="s">
        <v>13</v>
      </c>
      <c r="E10531" t="s">
        <v>25</v>
      </c>
      <c r="F10531" t="s">
        <v>26</v>
      </c>
      <c r="G10531" s="3">
        <v>45072.671134259261</v>
      </c>
      <c r="H10531" s="1">
        <v>145000</v>
      </c>
      <c r="I10531" t="s">
        <v>8713</v>
      </c>
      <c r="J10531" t="s">
        <v>17866</v>
      </c>
    </row>
    <row r="10532" spans="1:10">
      <c r="A10532" t="s">
        <v>212</v>
      </c>
      <c r="B10532" t="s">
        <v>17867</v>
      </c>
      <c r="C10532" t="s">
        <v>24</v>
      </c>
      <c r="D10532" t="s">
        <v>13</v>
      </c>
      <c r="E10532" t="s">
        <v>25</v>
      </c>
      <c r="F10532" t="s">
        <v>26</v>
      </c>
      <c r="G10532" s="3">
        <v>45168.670949074076</v>
      </c>
      <c r="H10532" s="1">
        <v>129000</v>
      </c>
      <c r="I10532" t="s">
        <v>17868</v>
      </c>
      <c r="J10532" t="s">
        <v>17869</v>
      </c>
    </row>
    <row r="10533" spans="1:10">
      <c r="A10533" t="s">
        <v>33</v>
      </c>
      <c r="B10533" t="s">
        <v>17870</v>
      </c>
      <c r="C10533" t="s">
        <v>13271</v>
      </c>
      <c r="D10533" t="s">
        <v>13</v>
      </c>
      <c r="E10533" t="s">
        <v>14</v>
      </c>
      <c r="F10533" t="s">
        <v>2086</v>
      </c>
      <c r="G10533" s="3">
        <v>45131.682384259257</v>
      </c>
      <c r="H10533" s="1">
        <v>100500</v>
      </c>
      <c r="I10533" t="s">
        <v>15417</v>
      </c>
      <c r="J10533" t="s">
        <v>17871</v>
      </c>
    </row>
    <row r="10534" spans="1:10">
      <c r="A10534" t="s">
        <v>18</v>
      </c>
      <c r="B10534" t="s">
        <v>328</v>
      </c>
      <c r="C10534" t="s">
        <v>17851</v>
      </c>
      <c r="D10534" t="s">
        <v>1075</v>
      </c>
      <c r="E10534" t="s">
        <v>14</v>
      </c>
      <c r="F10534" t="s">
        <v>26</v>
      </c>
      <c r="G10534" s="3">
        <v>45265.670115740744</v>
      </c>
      <c r="H10534" s="1">
        <v>179000</v>
      </c>
      <c r="I10534" t="s">
        <v>120</v>
      </c>
      <c r="J10534" t="s">
        <v>13952</v>
      </c>
    </row>
    <row r="10535" spans="1:10">
      <c r="A10535" t="s">
        <v>10</v>
      </c>
      <c r="B10535" t="s">
        <v>9134</v>
      </c>
      <c r="C10535" t="s">
        <v>136</v>
      </c>
      <c r="D10535" t="s">
        <v>13</v>
      </c>
      <c r="E10535" t="s">
        <v>14</v>
      </c>
      <c r="F10535" t="s">
        <v>26</v>
      </c>
      <c r="G10535" s="3">
        <v>45267.669583333336</v>
      </c>
      <c r="H10535" s="1">
        <v>182500</v>
      </c>
      <c r="I10535" t="s">
        <v>31</v>
      </c>
      <c r="J10535" t="s">
        <v>286</v>
      </c>
    </row>
    <row r="10536" spans="1:10">
      <c r="A10536" t="s">
        <v>106</v>
      </c>
      <c r="B10536" t="s">
        <v>17872</v>
      </c>
      <c r="C10536" t="s">
        <v>947</v>
      </c>
      <c r="D10536" t="s">
        <v>13</v>
      </c>
      <c r="E10536" t="s">
        <v>14</v>
      </c>
      <c r="F10536" t="s">
        <v>26</v>
      </c>
      <c r="G10536" s="3">
        <v>45115.673217592594</v>
      </c>
      <c r="H10536" s="1">
        <v>140000</v>
      </c>
      <c r="I10536" t="s">
        <v>4673</v>
      </c>
      <c r="J10536" t="s">
        <v>17873</v>
      </c>
    </row>
    <row r="10537" spans="1:10">
      <c r="A10537" t="s">
        <v>18</v>
      </c>
      <c r="B10537" t="s">
        <v>17874</v>
      </c>
      <c r="C10537" t="s">
        <v>24</v>
      </c>
      <c r="D10537" t="s">
        <v>13</v>
      </c>
      <c r="E10537" t="s">
        <v>25</v>
      </c>
      <c r="F10537" t="s">
        <v>26</v>
      </c>
      <c r="G10537" s="3">
        <v>45267.712013888886</v>
      </c>
      <c r="H10537" s="1">
        <v>122000</v>
      </c>
      <c r="I10537" t="s">
        <v>4214</v>
      </c>
      <c r="J10537" t="s">
        <v>17875</v>
      </c>
    </row>
    <row r="10538" spans="1:10">
      <c r="A10538" t="s">
        <v>10</v>
      </c>
      <c r="B10538" t="s">
        <v>17876</v>
      </c>
      <c r="C10538" t="s">
        <v>589</v>
      </c>
      <c r="D10538" t="s">
        <v>1075</v>
      </c>
      <c r="E10538" t="s">
        <v>14</v>
      </c>
      <c r="F10538" t="s">
        <v>26</v>
      </c>
      <c r="G10538" s="3">
        <v>45202.721226851849</v>
      </c>
      <c r="H10538" s="1">
        <v>152650</v>
      </c>
      <c r="I10538" t="s">
        <v>420</v>
      </c>
      <c r="J10538" t="s">
        <v>14638</v>
      </c>
    </row>
    <row r="10539" spans="1:10">
      <c r="A10539" t="s">
        <v>10</v>
      </c>
      <c r="B10539" t="s">
        <v>10</v>
      </c>
      <c r="C10539" t="s">
        <v>434</v>
      </c>
      <c r="D10539" t="s">
        <v>13</v>
      </c>
      <c r="E10539" t="s">
        <v>14</v>
      </c>
      <c r="F10539" t="s">
        <v>26</v>
      </c>
      <c r="G10539" s="3">
        <v>44966.002592592595</v>
      </c>
      <c r="H10539" s="1">
        <v>120000</v>
      </c>
      <c r="I10539" t="s">
        <v>17877</v>
      </c>
      <c r="J10539" t="s">
        <v>17878</v>
      </c>
    </row>
    <row r="10540" spans="1:10">
      <c r="A10540" t="s">
        <v>10</v>
      </c>
      <c r="B10540" t="s">
        <v>398</v>
      </c>
      <c r="C10540" t="s">
        <v>1166</v>
      </c>
      <c r="D10540" t="s">
        <v>13</v>
      </c>
      <c r="E10540" t="s">
        <v>14</v>
      </c>
      <c r="F10540" t="s">
        <v>26</v>
      </c>
      <c r="G10540" s="3">
        <v>44988.670590277776</v>
      </c>
      <c r="H10540" s="1">
        <v>140000</v>
      </c>
      <c r="I10540" t="s">
        <v>937</v>
      </c>
      <c r="J10540" t="s">
        <v>17879</v>
      </c>
    </row>
    <row r="10541" spans="1:10">
      <c r="A10541" t="s">
        <v>33</v>
      </c>
      <c r="B10541" t="s">
        <v>17880</v>
      </c>
      <c r="C10541" t="s">
        <v>438</v>
      </c>
      <c r="D10541" t="s">
        <v>13</v>
      </c>
      <c r="E10541" t="s">
        <v>14</v>
      </c>
      <c r="F10541" t="s">
        <v>190</v>
      </c>
      <c r="G10541" s="3">
        <v>44973.686249999999</v>
      </c>
      <c r="H10541" s="1">
        <v>111175</v>
      </c>
      <c r="I10541" t="s">
        <v>439</v>
      </c>
      <c r="J10541" t="s">
        <v>851</v>
      </c>
    </row>
    <row r="10542" spans="1:10">
      <c r="A10542" t="s">
        <v>73</v>
      </c>
      <c r="B10542" t="s">
        <v>73</v>
      </c>
      <c r="C10542" t="s">
        <v>201</v>
      </c>
      <c r="D10542" t="s">
        <v>13</v>
      </c>
      <c r="E10542" t="s">
        <v>14</v>
      </c>
      <c r="F10542" t="s">
        <v>26</v>
      </c>
      <c r="G10542" s="3">
        <v>45111.690115740741</v>
      </c>
      <c r="H10542" s="1">
        <v>147500</v>
      </c>
      <c r="I10542" t="s">
        <v>974</v>
      </c>
      <c r="J10542" t="s">
        <v>12615</v>
      </c>
    </row>
    <row r="10543" spans="1:10">
      <c r="A10543" t="s">
        <v>212</v>
      </c>
      <c r="B10543" t="s">
        <v>17500</v>
      </c>
      <c r="C10543" t="s">
        <v>119</v>
      </c>
      <c r="D10543" t="s">
        <v>13</v>
      </c>
      <c r="E10543" t="s">
        <v>14</v>
      </c>
      <c r="F10543" t="s">
        <v>26</v>
      </c>
      <c r="G10543" s="3">
        <v>45145.730312500003</v>
      </c>
      <c r="H10543" s="1">
        <v>180000</v>
      </c>
      <c r="I10543" t="s">
        <v>335</v>
      </c>
      <c r="J10543" t="s">
        <v>301</v>
      </c>
    </row>
    <row r="10544" spans="1:10">
      <c r="A10544" t="s">
        <v>10</v>
      </c>
      <c r="B10544" t="s">
        <v>17881</v>
      </c>
      <c r="C10544" t="s">
        <v>24</v>
      </c>
      <c r="D10544" t="s">
        <v>13</v>
      </c>
      <c r="E10544" t="s">
        <v>25</v>
      </c>
      <c r="F10544" t="s">
        <v>26</v>
      </c>
      <c r="G10544" s="3">
        <v>44959.70921296296</v>
      </c>
      <c r="H10544" s="1">
        <v>120000</v>
      </c>
      <c r="I10544" t="s">
        <v>17882</v>
      </c>
      <c r="J10544" t="s">
        <v>17883</v>
      </c>
    </row>
    <row r="10545" spans="1:10">
      <c r="A10545" t="s">
        <v>10</v>
      </c>
      <c r="B10545" t="s">
        <v>11489</v>
      </c>
      <c r="C10545" t="s">
        <v>1408</v>
      </c>
      <c r="D10545" t="s">
        <v>13</v>
      </c>
      <c r="E10545" t="s">
        <v>14</v>
      </c>
      <c r="F10545" t="s">
        <v>26</v>
      </c>
      <c r="G10545" s="3">
        <v>45093.710740740738</v>
      </c>
      <c r="H10545" s="1">
        <v>146383</v>
      </c>
      <c r="I10545" t="s">
        <v>9358</v>
      </c>
      <c r="J10545" t="s">
        <v>2251</v>
      </c>
    </row>
    <row r="10546" spans="1:10">
      <c r="A10546" t="s">
        <v>10</v>
      </c>
      <c r="B10546" t="s">
        <v>10</v>
      </c>
      <c r="C10546" t="s">
        <v>2325</v>
      </c>
      <c r="D10546" t="s">
        <v>13</v>
      </c>
      <c r="E10546" t="s">
        <v>14</v>
      </c>
      <c r="F10546" t="s">
        <v>2325</v>
      </c>
      <c r="G10546" s="3">
        <v>44951.71502314815</v>
      </c>
      <c r="H10546" s="1">
        <v>64821.5</v>
      </c>
      <c r="I10546" t="s">
        <v>2326</v>
      </c>
      <c r="J10546" t="s">
        <v>301</v>
      </c>
    </row>
    <row r="10547" spans="1:10">
      <c r="A10547" t="s">
        <v>18</v>
      </c>
      <c r="B10547" t="s">
        <v>328</v>
      </c>
      <c r="C10547" t="s">
        <v>17884</v>
      </c>
      <c r="D10547" t="s">
        <v>1075</v>
      </c>
      <c r="E10547" t="s">
        <v>14</v>
      </c>
      <c r="F10547" t="s">
        <v>26</v>
      </c>
      <c r="G10547" s="3">
        <v>45265.672881944447</v>
      </c>
      <c r="H10547" s="1">
        <v>211000</v>
      </c>
      <c r="I10547" t="s">
        <v>120</v>
      </c>
      <c r="J10547" t="s">
        <v>2721</v>
      </c>
    </row>
    <row r="10548" spans="1:10">
      <c r="A10548" t="s">
        <v>18</v>
      </c>
      <c r="B10548" t="s">
        <v>17885</v>
      </c>
      <c r="C10548" t="s">
        <v>26</v>
      </c>
      <c r="D10548" t="s">
        <v>13</v>
      </c>
      <c r="E10548" t="s">
        <v>14</v>
      </c>
      <c r="F10548" t="s">
        <v>26</v>
      </c>
      <c r="G10548" s="3">
        <v>45233.6718287037</v>
      </c>
      <c r="H10548" s="1">
        <v>156500</v>
      </c>
      <c r="I10548" t="s">
        <v>6725</v>
      </c>
      <c r="J10548" t="s">
        <v>17886</v>
      </c>
    </row>
    <row r="10549" spans="1:10">
      <c r="A10549" t="s">
        <v>135</v>
      </c>
      <c r="B10549" t="s">
        <v>10047</v>
      </c>
      <c r="C10549" t="s">
        <v>17887</v>
      </c>
      <c r="D10549" t="s">
        <v>13</v>
      </c>
      <c r="E10549" t="s">
        <v>14</v>
      </c>
      <c r="F10549" t="s">
        <v>26</v>
      </c>
      <c r="G10549" s="3">
        <v>44935.666678240741</v>
      </c>
      <c r="H10549" s="1">
        <v>112025</v>
      </c>
      <c r="I10549" t="s">
        <v>69</v>
      </c>
      <c r="J10549" t="s">
        <v>10049</v>
      </c>
    </row>
    <row r="10550" spans="1:10">
      <c r="A10550" t="s">
        <v>18</v>
      </c>
      <c r="B10550" t="s">
        <v>17888</v>
      </c>
      <c r="C10550" t="s">
        <v>136</v>
      </c>
      <c r="D10550" t="s">
        <v>13</v>
      </c>
      <c r="E10550" t="s">
        <v>14</v>
      </c>
      <c r="F10550" t="s">
        <v>26</v>
      </c>
      <c r="G10550" s="3">
        <v>45146.672627314816</v>
      </c>
      <c r="H10550" s="1">
        <v>198000</v>
      </c>
      <c r="I10550" t="s">
        <v>31</v>
      </c>
      <c r="J10550" t="s">
        <v>17889</v>
      </c>
    </row>
    <row r="10551" spans="1:10">
      <c r="A10551" t="s">
        <v>135</v>
      </c>
      <c r="B10551" t="s">
        <v>17890</v>
      </c>
      <c r="C10551" t="s">
        <v>662</v>
      </c>
      <c r="D10551" t="s">
        <v>13</v>
      </c>
      <c r="E10551" t="s">
        <v>14</v>
      </c>
      <c r="F10551" t="s">
        <v>26</v>
      </c>
      <c r="G10551" s="3">
        <v>45191.669930555552</v>
      </c>
      <c r="H10551" s="1">
        <v>145000</v>
      </c>
      <c r="I10551" t="s">
        <v>335</v>
      </c>
      <c r="J10551" t="s">
        <v>338</v>
      </c>
    </row>
    <row r="10552" spans="1:10">
      <c r="A10552" t="s">
        <v>18</v>
      </c>
      <c r="B10552" t="s">
        <v>15848</v>
      </c>
      <c r="C10552" t="s">
        <v>108</v>
      </c>
      <c r="D10552" t="s">
        <v>13</v>
      </c>
      <c r="E10552" t="s">
        <v>14</v>
      </c>
      <c r="F10552" t="s">
        <v>26</v>
      </c>
      <c r="G10552" s="3">
        <v>45267.674456018518</v>
      </c>
      <c r="H10552" s="1">
        <v>250000</v>
      </c>
      <c r="I10552" t="s">
        <v>31</v>
      </c>
      <c r="J10552" t="s">
        <v>8054</v>
      </c>
    </row>
    <row r="10553" spans="1:10">
      <c r="A10553" t="s">
        <v>18</v>
      </c>
      <c r="B10553" t="s">
        <v>18</v>
      </c>
      <c r="C10553" t="s">
        <v>24</v>
      </c>
      <c r="D10553" t="s">
        <v>13</v>
      </c>
      <c r="E10553" t="s">
        <v>25</v>
      </c>
      <c r="F10553" t="s">
        <v>20</v>
      </c>
      <c r="G10553" s="3">
        <v>45016.715069444443</v>
      </c>
      <c r="H10553" s="1">
        <v>147500</v>
      </c>
      <c r="I10553" t="s">
        <v>186</v>
      </c>
      <c r="J10553" t="s">
        <v>17891</v>
      </c>
    </row>
    <row r="10554" spans="1:10">
      <c r="A10554" t="s">
        <v>18</v>
      </c>
      <c r="B10554" t="s">
        <v>2145</v>
      </c>
      <c r="C10554" t="s">
        <v>4514</v>
      </c>
      <c r="D10554" t="s">
        <v>13</v>
      </c>
      <c r="E10554" t="s">
        <v>14</v>
      </c>
      <c r="F10554" t="s">
        <v>26</v>
      </c>
      <c r="G10554" s="3">
        <v>45005.677106481482</v>
      </c>
      <c r="H10554" s="1">
        <v>140000</v>
      </c>
      <c r="I10554" t="s">
        <v>772</v>
      </c>
      <c r="J10554" t="s">
        <v>773</v>
      </c>
    </row>
    <row r="10555" spans="1:10">
      <c r="A10555" t="s">
        <v>33</v>
      </c>
      <c r="B10555" t="s">
        <v>17892</v>
      </c>
      <c r="C10555" t="s">
        <v>3212</v>
      </c>
      <c r="D10555" t="s">
        <v>13</v>
      </c>
      <c r="E10555" t="s">
        <v>14</v>
      </c>
      <c r="F10555" t="s">
        <v>2316</v>
      </c>
      <c r="G10555" s="3">
        <v>44936.707152777781</v>
      </c>
      <c r="H10555" s="1">
        <v>60000</v>
      </c>
      <c r="I10555" t="s">
        <v>17893</v>
      </c>
      <c r="J10555" t="s">
        <v>17894</v>
      </c>
    </row>
    <row r="10556" spans="1:10">
      <c r="A10556" t="s">
        <v>10</v>
      </c>
      <c r="B10556" t="s">
        <v>10</v>
      </c>
      <c r="C10556" t="s">
        <v>232</v>
      </c>
      <c r="D10556" t="s">
        <v>13</v>
      </c>
      <c r="E10556" t="s">
        <v>14</v>
      </c>
      <c r="F10556" t="s">
        <v>26</v>
      </c>
      <c r="G10556" s="3">
        <v>45159.670069444444</v>
      </c>
      <c r="H10556" s="1">
        <v>165000</v>
      </c>
      <c r="I10556" t="s">
        <v>17895</v>
      </c>
    </row>
    <row r="10557" spans="1:10">
      <c r="A10557" t="s">
        <v>18</v>
      </c>
      <c r="B10557" t="s">
        <v>18</v>
      </c>
      <c r="C10557" t="s">
        <v>371</v>
      </c>
      <c r="D10557" t="s">
        <v>13</v>
      </c>
      <c r="E10557" t="s">
        <v>14</v>
      </c>
      <c r="F10557" t="s">
        <v>26</v>
      </c>
      <c r="G10557" s="3">
        <v>44972.674108796295</v>
      </c>
      <c r="H10557" s="1">
        <v>124538.171875</v>
      </c>
      <c r="I10557" t="s">
        <v>17896</v>
      </c>
      <c r="J10557" t="s">
        <v>2199</v>
      </c>
    </row>
    <row r="10558" spans="1:10">
      <c r="A10558" t="s">
        <v>10</v>
      </c>
      <c r="B10558" t="s">
        <v>17897</v>
      </c>
      <c r="C10558" t="s">
        <v>26</v>
      </c>
      <c r="D10558" t="s">
        <v>13</v>
      </c>
      <c r="E10558" t="s">
        <v>14</v>
      </c>
      <c r="F10558" t="s">
        <v>26</v>
      </c>
      <c r="G10558" s="3">
        <v>44974.670983796299</v>
      </c>
      <c r="H10558" s="1">
        <v>170000</v>
      </c>
      <c r="I10558" t="s">
        <v>5247</v>
      </c>
      <c r="J10558" t="s">
        <v>730</v>
      </c>
    </row>
    <row r="10559" spans="1:10">
      <c r="A10559" t="s">
        <v>33</v>
      </c>
      <c r="B10559" t="s">
        <v>17898</v>
      </c>
      <c r="C10559" t="s">
        <v>232</v>
      </c>
      <c r="D10559" t="s">
        <v>13</v>
      </c>
      <c r="E10559" t="s">
        <v>14</v>
      </c>
      <c r="F10559" t="s">
        <v>26</v>
      </c>
      <c r="G10559" s="3">
        <v>44973.666666666664</v>
      </c>
      <c r="H10559" s="1">
        <v>112500</v>
      </c>
      <c r="I10559" t="s">
        <v>16683</v>
      </c>
    </row>
    <row r="10560" spans="1:10">
      <c r="A10560" t="s">
        <v>33</v>
      </c>
      <c r="B10560" t="s">
        <v>33</v>
      </c>
      <c r="C10560" t="s">
        <v>201</v>
      </c>
      <c r="D10560" t="s">
        <v>13</v>
      </c>
      <c r="E10560" t="s">
        <v>14</v>
      </c>
      <c r="F10560" t="s">
        <v>26</v>
      </c>
      <c r="G10560" s="3">
        <v>45184.70521990741</v>
      </c>
      <c r="H10560" s="1">
        <v>127500</v>
      </c>
      <c r="I10560" t="s">
        <v>768</v>
      </c>
    </row>
    <row r="10561" spans="1:10">
      <c r="A10561" t="s">
        <v>73</v>
      </c>
      <c r="B10561" t="s">
        <v>73</v>
      </c>
      <c r="C10561" t="s">
        <v>24</v>
      </c>
      <c r="D10561" t="s">
        <v>13</v>
      </c>
      <c r="E10561" t="s">
        <v>25</v>
      </c>
      <c r="F10561" t="s">
        <v>26</v>
      </c>
      <c r="G10561" s="3">
        <v>45196.673275462963</v>
      </c>
      <c r="H10561" s="1">
        <v>177500</v>
      </c>
      <c r="I10561" t="s">
        <v>17899</v>
      </c>
      <c r="J10561" t="s">
        <v>17900</v>
      </c>
    </row>
    <row r="10562" spans="1:10">
      <c r="A10562" t="s">
        <v>10</v>
      </c>
      <c r="B10562" t="s">
        <v>10</v>
      </c>
      <c r="C10562" t="s">
        <v>189</v>
      </c>
      <c r="D10562" t="s">
        <v>13</v>
      </c>
      <c r="E10562" t="s">
        <v>14</v>
      </c>
      <c r="F10562" t="s">
        <v>190</v>
      </c>
      <c r="G10562" s="3">
        <v>44949.705821759257</v>
      </c>
      <c r="H10562" s="1">
        <v>157500</v>
      </c>
      <c r="I10562" t="s">
        <v>2886</v>
      </c>
      <c r="J10562" t="s">
        <v>17901</v>
      </c>
    </row>
    <row r="10563" spans="1:10">
      <c r="A10563" t="s">
        <v>18</v>
      </c>
      <c r="B10563" t="s">
        <v>17902</v>
      </c>
      <c r="C10563" t="s">
        <v>177</v>
      </c>
      <c r="D10563" t="s">
        <v>13</v>
      </c>
      <c r="E10563" t="s">
        <v>14</v>
      </c>
      <c r="F10563" t="s">
        <v>26</v>
      </c>
      <c r="G10563" s="3">
        <v>45041.670324074075</v>
      </c>
      <c r="H10563" s="1">
        <v>100000</v>
      </c>
      <c r="I10563" t="s">
        <v>1044</v>
      </c>
      <c r="J10563" t="s">
        <v>13636</v>
      </c>
    </row>
    <row r="10564" spans="1:10">
      <c r="A10564" t="s">
        <v>33</v>
      </c>
      <c r="B10564" t="s">
        <v>4390</v>
      </c>
      <c r="C10564" t="s">
        <v>157</v>
      </c>
      <c r="D10564" t="s">
        <v>13</v>
      </c>
      <c r="E10564" t="s">
        <v>14</v>
      </c>
      <c r="F10564" t="s">
        <v>26</v>
      </c>
      <c r="G10564" s="3">
        <v>45146.667604166665</v>
      </c>
      <c r="H10564" s="1">
        <v>118965</v>
      </c>
      <c r="I10564" t="s">
        <v>17903</v>
      </c>
      <c r="J10564" t="s">
        <v>4392</v>
      </c>
    </row>
    <row r="10565" spans="1:10">
      <c r="A10565" t="s">
        <v>33</v>
      </c>
      <c r="B10565" t="s">
        <v>33</v>
      </c>
      <c r="C10565" t="s">
        <v>14454</v>
      </c>
      <c r="D10565" t="s">
        <v>13</v>
      </c>
      <c r="E10565" t="s">
        <v>14</v>
      </c>
      <c r="F10565" t="s">
        <v>26</v>
      </c>
      <c r="G10565" s="3">
        <v>45001.667858796296</v>
      </c>
      <c r="H10565" s="1">
        <v>92500</v>
      </c>
      <c r="I10565" t="s">
        <v>1141</v>
      </c>
      <c r="J10565" t="s">
        <v>14455</v>
      </c>
    </row>
    <row r="10566" spans="1:10">
      <c r="A10566" t="s">
        <v>18</v>
      </c>
      <c r="B10566" t="s">
        <v>17904</v>
      </c>
      <c r="C10566" t="s">
        <v>3359</v>
      </c>
      <c r="D10566" t="s">
        <v>13</v>
      </c>
      <c r="E10566" t="s">
        <v>14</v>
      </c>
      <c r="F10566" t="s">
        <v>20</v>
      </c>
      <c r="G10566" s="3">
        <v>45124.73847222222</v>
      </c>
      <c r="H10566" s="1">
        <v>110000</v>
      </c>
      <c r="I10566" t="s">
        <v>17905</v>
      </c>
      <c r="J10566" t="s">
        <v>6216</v>
      </c>
    </row>
    <row r="10567" spans="1:10">
      <c r="A10567" t="s">
        <v>18</v>
      </c>
      <c r="B10567" t="s">
        <v>17906</v>
      </c>
      <c r="C10567" t="s">
        <v>9837</v>
      </c>
      <c r="D10567" t="s">
        <v>13</v>
      </c>
      <c r="E10567" t="s">
        <v>14</v>
      </c>
      <c r="F10567" t="s">
        <v>26</v>
      </c>
      <c r="G10567" s="3">
        <v>45083.672071759262</v>
      </c>
      <c r="H10567" s="1">
        <v>85000</v>
      </c>
      <c r="I10567" t="s">
        <v>4501</v>
      </c>
      <c r="J10567" t="s">
        <v>338</v>
      </c>
    </row>
    <row r="10568" spans="1:10">
      <c r="A10568" t="s">
        <v>77</v>
      </c>
      <c r="B10568" t="s">
        <v>567</v>
      </c>
      <c r="C10568" t="s">
        <v>2689</v>
      </c>
      <c r="D10568" t="s">
        <v>13</v>
      </c>
      <c r="E10568" t="s">
        <v>14</v>
      </c>
      <c r="F10568" t="s">
        <v>26</v>
      </c>
      <c r="G10568" s="3">
        <v>45041.666712962964</v>
      </c>
      <c r="H10568" s="1">
        <v>65000</v>
      </c>
      <c r="I10568" t="s">
        <v>17907</v>
      </c>
      <c r="J10568" t="s">
        <v>17908</v>
      </c>
    </row>
    <row r="10569" spans="1:10">
      <c r="A10569" t="s">
        <v>18</v>
      </c>
      <c r="B10569" t="s">
        <v>17909</v>
      </c>
      <c r="C10569" t="s">
        <v>108</v>
      </c>
      <c r="D10569" t="s">
        <v>13</v>
      </c>
      <c r="E10569" t="s">
        <v>14</v>
      </c>
      <c r="F10569" t="s">
        <v>26</v>
      </c>
      <c r="G10569" s="3">
        <v>45099.671435185184</v>
      </c>
      <c r="H10569" s="1">
        <v>124500</v>
      </c>
      <c r="I10569" t="s">
        <v>9107</v>
      </c>
      <c r="J10569" t="s">
        <v>1693</v>
      </c>
    </row>
    <row r="10570" spans="1:10">
      <c r="A10570" t="s">
        <v>33</v>
      </c>
      <c r="B10570" t="s">
        <v>17910</v>
      </c>
      <c r="C10570" t="s">
        <v>4073</v>
      </c>
      <c r="D10570" t="s">
        <v>13</v>
      </c>
      <c r="E10570" t="s">
        <v>14</v>
      </c>
      <c r="F10570" t="s">
        <v>26</v>
      </c>
      <c r="G10570" s="3">
        <v>45014.720324074071</v>
      </c>
      <c r="H10570" s="1">
        <v>56312.7421875</v>
      </c>
      <c r="I10570" t="s">
        <v>10901</v>
      </c>
      <c r="J10570" t="s">
        <v>17911</v>
      </c>
    </row>
    <row r="10571" spans="1:10">
      <c r="A10571" t="s">
        <v>18</v>
      </c>
      <c r="B10571" t="s">
        <v>1533</v>
      </c>
      <c r="C10571" t="s">
        <v>56</v>
      </c>
      <c r="D10571" t="s">
        <v>13</v>
      </c>
      <c r="E10571" t="s">
        <v>14</v>
      </c>
      <c r="F10571" t="s">
        <v>26</v>
      </c>
      <c r="G10571" s="3">
        <v>44980.685949074075</v>
      </c>
      <c r="H10571" s="1">
        <v>135000</v>
      </c>
      <c r="I10571" t="s">
        <v>8120</v>
      </c>
      <c r="J10571" t="s">
        <v>8121</v>
      </c>
    </row>
    <row r="10572" spans="1:10">
      <c r="A10572" t="s">
        <v>10</v>
      </c>
      <c r="B10572" t="s">
        <v>7309</v>
      </c>
      <c r="C10572" t="s">
        <v>119</v>
      </c>
      <c r="D10572" t="s">
        <v>13</v>
      </c>
      <c r="E10572" t="s">
        <v>14</v>
      </c>
      <c r="F10572" t="s">
        <v>26</v>
      </c>
      <c r="G10572" s="3">
        <v>45215.703553240739</v>
      </c>
      <c r="H10572" s="1">
        <v>152000</v>
      </c>
      <c r="I10572" t="s">
        <v>17912</v>
      </c>
    </row>
    <row r="10573" spans="1:10">
      <c r="A10573" t="s">
        <v>10</v>
      </c>
      <c r="B10573" t="s">
        <v>11551</v>
      </c>
      <c r="C10573" t="s">
        <v>325</v>
      </c>
      <c r="D10573" t="s">
        <v>13</v>
      </c>
      <c r="E10573" t="s">
        <v>14</v>
      </c>
      <c r="F10573" t="s">
        <v>26</v>
      </c>
      <c r="G10573" s="3">
        <v>44950.671307870369</v>
      </c>
      <c r="H10573" s="1">
        <v>150000</v>
      </c>
      <c r="I10573" t="s">
        <v>17913</v>
      </c>
      <c r="J10573" t="s">
        <v>28</v>
      </c>
    </row>
    <row r="10574" spans="1:10">
      <c r="A10574" t="s">
        <v>73</v>
      </c>
      <c r="B10574" t="s">
        <v>73</v>
      </c>
      <c r="C10574" t="s">
        <v>201</v>
      </c>
      <c r="D10574" t="s">
        <v>13</v>
      </c>
      <c r="E10574" t="s">
        <v>14</v>
      </c>
      <c r="F10574" t="s">
        <v>26</v>
      </c>
      <c r="G10574" s="3">
        <v>45240.684618055559</v>
      </c>
      <c r="H10574" s="1">
        <v>140000</v>
      </c>
      <c r="I10574" t="s">
        <v>1260</v>
      </c>
      <c r="J10574" t="s">
        <v>6548</v>
      </c>
    </row>
    <row r="10575" spans="1:10">
      <c r="A10575" t="s">
        <v>10</v>
      </c>
      <c r="B10575" t="s">
        <v>3665</v>
      </c>
      <c r="C10575" t="s">
        <v>24</v>
      </c>
      <c r="D10575" t="s">
        <v>13</v>
      </c>
      <c r="E10575" t="s">
        <v>25</v>
      </c>
      <c r="F10575" t="s">
        <v>26</v>
      </c>
      <c r="G10575" s="3">
        <v>45149.668969907405</v>
      </c>
      <c r="H10575" s="1">
        <v>145000</v>
      </c>
      <c r="I10575" t="s">
        <v>14268</v>
      </c>
      <c r="J10575" t="s">
        <v>5525</v>
      </c>
    </row>
    <row r="10576" spans="1:10">
      <c r="A10576" t="s">
        <v>33</v>
      </c>
      <c r="B10576" t="s">
        <v>33</v>
      </c>
      <c r="C10576" t="s">
        <v>24</v>
      </c>
      <c r="D10576" t="s">
        <v>111</v>
      </c>
      <c r="E10576" t="s">
        <v>25</v>
      </c>
      <c r="F10576" t="s">
        <v>26</v>
      </c>
      <c r="G10576" s="3">
        <v>45209.669560185182</v>
      </c>
      <c r="H10576" s="1">
        <v>102500</v>
      </c>
      <c r="I10576" t="s">
        <v>8344</v>
      </c>
    </row>
    <row r="10577" spans="1:10">
      <c r="A10577" t="s">
        <v>212</v>
      </c>
      <c r="B10577" t="s">
        <v>17914</v>
      </c>
      <c r="C10577" t="s">
        <v>26</v>
      </c>
      <c r="D10577" t="s">
        <v>100</v>
      </c>
      <c r="E10577" t="s">
        <v>14</v>
      </c>
      <c r="F10577" t="s">
        <v>26</v>
      </c>
      <c r="G10577" s="3">
        <v>45181.671238425923</v>
      </c>
      <c r="H10577" s="1">
        <v>157500</v>
      </c>
      <c r="I10577" t="s">
        <v>1574</v>
      </c>
      <c r="J10577" t="s">
        <v>624</v>
      </c>
    </row>
    <row r="10578" spans="1:10">
      <c r="A10578" t="s">
        <v>18</v>
      </c>
      <c r="B10578" t="s">
        <v>17915</v>
      </c>
      <c r="C10578" t="s">
        <v>24</v>
      </c>
      <c r="D10578" t="s">
        <v>13</v>
      </c>
      <c r="E10578" t="s">
        <v>25</v>
      </c>
      <c r="F10578" t="s">
        <v>20</v>
      </c>
      <c r="G10578" s="3">
        <v>45120.704710648148</v>
      </c>
      <c r="H10578" s="1">
        <v>124000</v>
      </c>
      <c r="I10578" t="s">
        <v>8771</v>
      </c>
      <c r="J10578" t="s">
        <v>17916</v>
      </c>
    </row>
    <row r="10579" spans="1:10">
      <c r="A10579" t="s">
        <v>10</v>
      </c>
      <c r="B10579" t="s">
        <v>10</v>
      </c>
      <c r="C10579" t="s">
        <v>11043</v>
      </c>
      <c r="D10579" t="s">
        <v>13</v>
      </c>
      <c r="E10579" t="s">
        <v>14</v>
      </c>
      <c r="F10579" t="s">
        <v>26</v>
      </c>
      <c r="G10579" s="3">
        <v>45130.680231481485</v>
      </c>
      <c r="H10579" s="1">
        <v>95000</v>
      </c>
      <c r="I10579" t="s">
        <v>11044</v>
      </c>
      <c r="J10579" t="s">
        <v>17917</v>
      </c>
    </row>
    <row r="10580" spans="1:10">
      <c r="A10580" t="s">
        <v>18</v>
      </c>
      <c r="B10580" t="s">
        <v>17918</v>
      </c>
      <c r="C10580" t="s">
        <v>62</v>
      </c>
      <c r="D10580" t="s">
        <v>13</v>
      </c>
      <c r="E10580" t="s">
        <v>14</v>
      </c>
      <c r="F10580" t="s">
        <v>26</v>
      </c>
      <c r="G10580" s="3">
        <v>44967.68340277778</v>
      </c>
      <c r="H10580" s="1">
        <v>147500</v>
      </c>
      <c r="I10580" t="s">
        <v>2442</v>
      </c>
      <c r="J10580" t="s">
        <v>17919</v>
      </c>
    </row>
    <row r="10581" spans="1:10">
      <c r="A10581" t="s">
        <v>18</v>
      </c>
      <c r="B10581" t="s">
        <v>18</v>
      </c>
      <c r="C10581" t="s">
        <v>17920</v>
      </c>
      <c r="D10581" t="s">
        <v>13</v>
      </c>
      <c r="E10581" t="s">
        <v>14</v>
      </c>
      <c r="F10581" t="s">
        <v>26</v>
      </c>
      <c r="G10581" s="3">
        <v>44999.676122685189</v>
      </c>
      <c r="H10581" s="1">
        <v>130000</v>
      </c>
      <c r="I10581" t="s">
        <v>186</v>
      </c>
      <c r="J10581" t="s">
        <v>3687</v>
      </c>
    </row>
    <row r="10582" spans="1:10">
      <c r="A10582" t="s">
        <v>10</v>
      </c>
      <c r="B10582" t="s">
        <v>357</v>
      </c>
      <c r="C10582" t="s">
        <v>24</v>
      </c>
      <c r="D10582" t="s">
        <v>13</v>
      </c>
      <c r="E10582" t="s">
        <v>25</v>
      </c>
      <c r="F10582" t="s">
        <v>26</v>
      </c>
      <c r="G10582" s="3">
        <v>45055.674826388888</v>
      </c>
      <c r="H10582" s="1">
        <v>190000</v>
      </c>
      <c r="I10582" t="s">
        <v>8063</v>
      </c>
      <c r="J10582" t="s">
        <v>166</v>
      </c>
    </row>
    <row r="10583" spans="1:10">
      <c r="A10583" t="s">
        <v>10</v>
      </c>
      <c r="B10583" t="s">
        <v>17921</v>
      </c>
      <c r="C10583" t="s">
        <v>434</v>
      </c>
      <c r="D10583" t="s">
        <v>13</v>
      </c>
      <c r="E10583" t="s">
        <v>14</v>
      </c>
      <c r="F10583" t="s">
        <v>26</v>
      </c>
      <c r="G10583" s="3">
        <v>45167.671331018515</v>
      </c>
      <c r="H10583" s="1">
        <v>116600</v>
      </c>
      <c r="I10583" t="s">
        <v>69</v>
      </c>
      <c r="J10583" t="s">
        <v>12026</v>
      </c>
    </row>
    <row r="10584" spans="1:10">
      <c r="A10584" t="s">
        <v>18</v>
      </c>
      <c r="B10584" t="s">
        <v>17922</v>
      </c>
      <c r="C10584" t="s">
        <v>17923</v>
      </c>
      <c r="D10584" t="s">
        <v>13</v>
      </c>
      <c r="E10584" t="s">
        <v>14</v>
      </c>
      <c r="F10584" t="s">
        <v>26</v>
      </c>
      <c r="G10584" s="3">
        <v>45005.675023148149</v>
      </c>
      <c r="H10584" s="1">
        <v>140000</v>
      </c>
      <c r="I10584" t="s">
        <v>772</v>
      </c>
      <c r="J10584" t="s">
        <v>17767</v>
      </c>
    </row>
    <row r="10585" spans="1:10">
      <c r="A10585" t="s">
        <v>73</v>
      </c>
      <c r="B10585" t="s">
        <v>73</v>
      </c>
      <c r="C10585" t="s">
        <v>434</v>
      </c>
      <c r="D10585" t="s">
        <v>13</v>
      </c>
      <c r="E10585" t="s">
        <v>14</v>
      </c>
      <c r="F10585" t="s">
        <v>26</v>
      </c>
      <c r="G10585" s="3">
        <v>45107.675613425927</v>
      </c>
      <c r="H10585" s="1">
        <v>135000</v>
      </c>
      <c r="I10585" t="s">
        <v>1072</v>
      </c>
      <c r="J10585" t="s">
        <v>12879</v>
      </c>
    </row>
    <row r="10586" spans="1:10">
      <c r="A10586" t="s">
        <v>10</v>
      </c>
      <c r="B10586" t="s">
        <v>17924</v>
      </c>
      <c r="C10586" t="s">
        <v>201</v>
      </c>
      <c r="D10586" t="s">
        <v>1075</v>
      </c>
      <c r="E10586" t="s">
        <v>14</v>
      </c>
      <c r="F10586" t="s">
        <v>26</v>
      </c>
      <c r="G10586" s="3">
        <v>45233.706192129626</v>
      </c>
      <c r="H10586" s="1">
        <v>107000</v>
      </c>
      <c r="I10586" t="s">
        <v>2788</v>
      </c>
      <c r="J10586" t="s">
        <v>17925</v>
      </c>
    </row>
    <row r="10587" spans="1:10">
      <c r="A10587" t="s">
        <v>10</v>
      </c>
      <c r="B10587" t="s">
        <v>17926</v>
      </c>
      <c r="C10587" t="s">
        <v>24</v>
      </c>
      <c r="D10587" t="s">
        <v>13</v>
      </c>
      <c r="E10587" t="s">
        <v>25</v>
      </c>
      <c r="F10587" t="s">
        <v>26</v>
      </c>
      <c r="G10587" s="3">
        <v>45174.709201388891</v>
      </c>
      <c r="H10587" s="1">
        <v>91000</v>
      </c>
      <c r="I10587" t="s">
        <v>5161</v>
      </c>
      <c r="J10587" t="s">
        <v>17927</v>
      </c>
    </row>
    <row r="10588" spans="1:10">
      <c r="A10588" t="s">
        <v>18</v>
      </c>
      <c r="B10588" t="s">
        <v>17928</v>
      </c>
      <c r="C10588" t="s">
        <v>342</v>
      </c>
      <c r="D10588" t="s">
        <v>13</v>
      </c>
      <c r="E10588" t="s">
        <v>14</v>
      </c>
      <c r="F10588" t="s">
        <v>26</v>
      </c>
      <c r="G10588" s="3">
        <v>45005.676203703704</v>
      </c>
      <c r="H10588" s="1">
        <v>140000</v>
      </c>
      <c r="I10588" t="s">
        <v>772</v>
      </c>
      <c r="J10588" t="s">
        <v>773</v>
      </c>
    </row>
    <row r="10589" spans="1:10">
      <c r="A10589" t="s">
        <v>73</v>
      </c>
      <c r="B10589" t="s">
        <v>17929</v>
      </c>
      <c r="C10589" t="s">
        <v>1866</v>
      </c>
      <c r="D10589" t="s">
        <v>13</v>
      </c>
      <c r="E10589" t="s">
        <v>14</v>
      </c>
      <c r="F10589" t="s">
        <v>171</v>
      </c>
      <c r="G10589" s="3">
        <v>45014.691064814811</v>
      </c>
      <c r="H10589" s="1">
        <v>79200</v>
      </c>
      <c r="I10589" t="s">
        <v>2509</v>
      </c>
      <c r="J10589" t="s">
        <v>9854</v>
      </c>
    </row>
    <row r="10590" spans="1:10">
      <c r="A10590" t="s">
        <v>73</v>
      </c>
      <c r="B10590" t="s">
        <v>73</v>
      </c>
      <c r="C10590" t="s">
        <v>75</v>
      </c>
      <c r="D10590" t="s">
        <v>13</v>
      </c>
      <c r="E10590" t="s">
        <v>14</v>
      </c>
      <c r="F10590" t="s">
        <v>26</v>
      </c>
      <c r="G10590" s="3">
        <v>45079.687256944446</v>
      </c>
      <c r="H10590" s="1">
        <v>150000</v>
      </c>
      <c r="I10590" t="s">
        <v>57</v>
      </c>
      <c r="J10590" t="s">
        <v>17930</v>
      </c>
    </row>
    <row r="10591" spans="1:10">
      <c r="A10591" t="s">
        <v>77</v>
      </c>
      <c r="B10591" t="s">
        <v>77</v>
      </c>
      <c r="C10591" t="s">
        <v>56</v>
      </c>
      <c r="D10591" t="s">
        <v>13</v>
      </c>
      <c r="E10591" t="s">
        <v>14</v>
      </c>
      <c r="F10591" t="s">
        <v>26</v>
      </c>
      <c r="G10591" s="3">
        <v>45209.667615740742</v>
      </c>
      <c r="H10591" s="1">
        <v>57500</v>
      </c>
      <c r="I10591" t="s">
        <v>17931</v>
      </c>
      <c r="J10591" t="s">
        <v>316</v>
      </c>
    </row>
    <row r="10592" spans="1:10">
      <c r="A10592" t="s">
        <v>212</v>
      </c>
      <c r="B10592" t="s">
        <v>6403</v>
      </c>
      <c r="C10592" t="s">
        <v>795</v>
      </c>
      <c r="D10592" t="s">
        <v>13</v>
      </c>
      <c r="E10592" t="s">
        <v>14</v>
      </c>
      <c r="F10592" t="s">
        <v>26</v>
      </c>
      <c r="G10592" s="3">
        <v>45089.668078703704</v>
      </c>
      <c r="H10592" s="1">
        <v>177500</v>
      </c>
      <c r="I10592" t="s">
        <v>796</v>
      </c>
    </row>
    <row r="10593" spans="1:10">
      <c r="A10593" t="s">
        <v>33</v>
      </c>
      <c r="B10593" t="s">
        <v>17932</v>
      </c>
      <c r="C10593" t="s">
        <v>119</v>
      </c>
      <c r="D10593" t="s">
        <v>13</v>
      </c>
      <c r="E10593" t="s">
        <v>14</v>
      </c>
      <c r="F10593" t="s">
        <v>26</v>
      </c>
      <c r="G10593" s="3">
        <v>44931.66679398148</v>
      </c>
      <c r="H10593" s="1">
        <v>65500.6640625</v>
      </c>
      <c r="I10593" t="s">
        <v>17933</v>
      </c>
      <c r="J10593" t="s">
        <v>15251</v>
      </c>
    </row>
    <row r="10594" spans="1:10">
      <c r="A10594" t="s">
        <v>18</v>
      </c>
      <c r="B10594" t="s">
        <v>17934</v>
      </c>
      <c r="C10594" t="s">
        <v>75</v>
      </c>
      <c r="D10594" t="s">
        <v>13</v>
      </c>
      <c r="E10594" t="s">
        <v>14</v>
      </c>
      <c r="F10594" t="s">
        <v>26</v>
      </c>
      <c r="G10594" s="3">
        <v>45225.670740740738</v>
      </c>
      <c r="H10594" s="1">
        <v>174000</v>
      </c>
      <c r="I10594" t="s">
        <v>4875</v>
      </c>
      <c r="J10594" t="s">
        <v>17935</v>
      </c>
    </row>
    <row r="10595" spans="1:10">
      <c r="A10595" t="s">
        <v>10</v>
      </c>
      <c r="B10595" t="s">
        <v>17936</v>
      </c>
      <c r="C10595" t="s">
        <v>24</v>
      </c>
      <c r="D10595" t="s">
        <v>13</v>
      </c>
      <c r="E10595" t="s">
        <v>25</v>
      </c>
      <c r="F10595" t="s">
        <v>20</v>
      </c>
      <c r="G10595" s="3">
        <v>44973.709247685183</v>
      </c>
      <c r="H10595" s="1">
        <v>167237.5</v>
      </c>
      <c r="I10595" t="s">
        <v>881</v>
      </c>
      <c r="J10595" t="s">
        <v>17937</v>
      </c>
    </row>
    <row r="10596" spans="1:10">
      <c r="A10596" t="s">
        <v>73</v>
      </c>
      <c r="B10596" t="s">
        <v>73</v>
      </c>
      <c r="D10596" t="s">
        <v>13</v>
      </c>
      <c r="E10596" t="s">
        <v>14</v>
      </c>
      <c r="F10596" t="s">
        <v>26</v>
      </c>
      <c r="G10596" s="3">
        <v>44994.672986111109</v>
      </c>
      <c r="H10596" s="1">
        <v>160000</v>
      </c>
      <c r="I10596" t="s">
        <v>1037</v>
      </c>
      <c r="J10596" t="s">
        <v>17938</v>
      </c>
    </row>
    <row r="10597" spans="1:10">
      <c r="A10597" t="s">
        <v>18</v>
      </c>
      <c r="B10597" t="s">
        <v>18</v>
      </c>
      <c r="C10597" t="s">
        <v>1952</v>
      </c>
      <c r="D10597" t="s">
        <v>13</v>
      </c>
      <c r="E10597" t="s">
        <v>14</v>
      </c>
      <c r="F10597" t="s">
        <v>1953</v>
      </c>
      <c r="G10597" s="3">
        <v>45034.695497685185</v>
      </c>
      <c r="H10597" s="1">
        <v>96773</v>
      </c>
      <c r="I10597" t="s">
        <v>17939</v>
      </c>
      <c r="J10597" t="s">
        <v>17940</v>
      </c>
    </row>
    <row r="10598" spans="1:10">
      <c r="A10598" t="s">
        <v>18</v>
      </c>
      <c r="B10598" t="s">
        <v>17941</v>
      </c>
      <c r="C10598" t="s">
        <v>2003</v>
      </c>
      <c r="D10598" t="s">
        <v>13</v>
      </c>
      <c r="E10598" t="s">
        <v>14</v>
      </c>
      <c r="F10598" t="s">
        <v>171</v>
      </c>
      <c r="G10598" s="3">
        <v>45117.689583333333</v>
      </c>
      <c r="H10598" s="1">
        <v>96773</v>
      </c>
      <c r="I10598" t="s">
        <v>865</v>
      </c>
      <c r="J10598" t="s">
        <v>28</v>
      </c>
    </row>
    <row r="10599" spans="1:10">
      <c r="A10599" t="s">
        <v>10</v>
      </c>
      <c r="B10599" t="s">
        <v>10</v>
      </c>
      <c r="C10599" t="s">
        <v>1585</v>
      </c>
      <c r="D10599" t="s">
        <v>13</v>
      </c>
      <c r="E10599" t="s">
        <v>14</v>
      </c>
      <c r="F10599" t="s">
        <v>26</v>
      </c>
      <c r="G10599" s="3">
        <v>44954.668668981481</v>
      </c>
      <c r="H10599" s="1">
        <v>149750</v>
      </c>
      <c r="I10599" t="s">
        <v>1767</v>
      </c>
      <c r="J10599" t="s">
        <v>17942</v>
      </c>
    </row>
    <row r="10600" spans="1:10">
      <c r="A10600" t="s">
        <v>18</v>
      </c>
      <c r="B10600" t="s">
        <v>18</v>
      </c>
      <c r="C10600" t="s">
        <v>17943</v>
      </c>
      <c r="D10600" t="s">
        <v>13</v>
      </c>
      <c r="E10600" t="s">
        <v>14</v>
      </c>
      <c r="F10600" t="s">
        <v>26</v>
      </c>
      <c r="G10600" s="3">
        <v>44951.682500000003</v>
      </c>
      <c r="H10600" s="1">
        <v>95000</v>
      </c>
      <c r="I10600" t="s">
        <v>17944</v>
      </c>
      <c r="J10600" t="s">
        <v>17945</v>
      </c>
    </row>
    <row r="10601" spans="1:10">
      <c r="A10601" t="s">
        <v>135</v>
      </c>
      <c r="B10601" t="s">
        <v>17946</v>
      </c>
      <c r="C10601" t="s">
        <v>1204</v>
      </c>
      <c r="D10601" t="s">
        <v>13</v>
      </c>
      <c r="E10601" t="s">
        <v>14</v>
      </c>
      <c r="F10601" t="s">
        <v>26</v>
      </c>
      <c r="G10601" s="3">
        <v>45196.667962962965</v>
      </c>
      <c r="H10601" s="1">
        <v>85000</v>
      </c>
      <c r="I10601" t="s">
        <v>17947</v>
      </c>
    </row>
    <row r="10602" spans="1:10">
      <c r="A10602" t="s">
        <v>10</v>
      </c>
      <c r="B10602" t="s">
        <v>2483</v>
      </c>
      <c r="C10602" t="s">
        <v>4073</v>
      </c>
      <c r="D10602" t="s">
        <v>13</v>
      </c>
      <c r="E10602" t="s">
        <v>14</v>
      </c>
      <c r="F10602" t="s">
        <v>26</v>
      </c>
      <c r="G10602" s="3">
        <v>45152.700833333336</v>
      </c>
      <c r="H10602" s="1">
        <v>75000</v>
      </c>
      <c r="I10602" t="s">
        <v>10901</v>
      </c>
      <c r="J10602" t="s">
        <v>13625</v>
      </c>
    </row>
    <row r="10603" spans="1:10">
      <c r="A10603" t="s">
        <v>1537</v>
      </c>
      <c r="B10603" t="s">
        <v>17948</v>
      </c>
      <c r="C10603" t="s">
        <v>614</v>
      </c>
      <c r="D10603" t="s">
        <v>13</v>
      </c>
      <c r="E10603" t="s">
        <v>14</v>
      </c>
      <c r="F10603" t="s">
        <v>608</v>
      </c>
      <c r="G10603" s="3">
        <v>44973.680706018517</v>
      </c>
      <c r="H10603" s="1">
        <v>130000</v>
      </c>
      <c r="I10603" t="s">
        <v>17949</v>
      </c>
      <c r="J10603" t="s">
        <v>17950</v>
      </c>
    </row>
    <row r="10604" spans="1:10">
      <c r="A10604" t="s">
        <v>18</v>
      </c>
      <c r="B10604" t="s">
        <v>328</v>
      </c>
      <c r="C10604" t="s">
        <v>24</v>
      </c>
      <c r="D10604" t="s">
        <v>13</v>
      </c>
      <c r="E10604" t="s">
        <v>25</v>
      </c>
      <c r="F10604" t="s">
        <v>26</v>
      </c>
      <c r="G10604" s="3">
        <v>44977.673009259262</v>
      </c>
      <c r="H10604" s="1">
        <v>135000</v>
      </c>
      <c r="I10604" t="s">
        <v>6758</v>
      </c>
      <c r="J10604" t="s">
        <v>17951</v>
      </c>
    </row>
    <row r="10605" spans="1:10">
      <c r="A10605" t="s">
        <v>10</v>
      </c>
      <c r="B10605" t="s">
        <v>17952</v>
      </c>
      <c r="C10605" t="s">
        <v>24</v>
      </c>
      <c r="D10605" t="s">
        <v>13</v>
      </c>
      <c r="E10605" t="s">
        <v>25</v>
      </c>
      <c r="F10605" t="s">
        <v>26</v>
      </c>
      <c r="G10605" s="3">
        <v>45254.668576388889</v>
      </c>
      <c r="H10605" s="1">
        <v>252500</v>
      </c>
      <c r="I10605" t="s">
        <v>17953</v>
      </c>
      <c r="J10605" t="s">
        <v>338</v>
      </c>
    </row>
    <row r="10606" spans="1:10">
      <c r="A10606" t="s">
        <v>152</v>
      </c>
      <c r="B10606" t="s">
        <v>17954</v>
      </c>
      <c r="C10606" t="s">
        <v>559</v>
      </c>
      <c r="D10606" t="s">
        <v>13</v>
      </c>
      <c r="E10606" t="s">
        <v>14</v>
      </c>
      <c r="F10606" t="s">
        <v>26</v>
      </c>
      <c r="G10606" s="3">
        <v>45029.670613425929</v>
      </c>
      <c r="H10606" s="1">
        <v>140000</v>
      </c>
      <c r="I10606" t="s">
        <v>172</v>
      </c>
      <c r="J10606" t="s">
        <v>996</v>
      </c>
    </row>
    <row r="10607" spans="1:10">
      <c r="A10607" t="s">
        <v>73</v>
      </c>
      <c r="B10607" t="s">
        <v>73</v>
      </c>
      <c r="C10607" t="s">
        <v>1305</v>
      </c>
      <c r="D10607" t="s">
        <v>13</v>
      </c>
      <c r="E10607" t="s">
        <v>14</v>
      </c>
      <c r="F10607" t="s">
        <v>20</v>
      </c>
      <c r="G10607" s="3">
        <v>45100.723599537036</v>
      </c>
      <c r="H10607" s="1">
        <v>173500</v>
      </c>
      <c r="I10607" t="s">
        <v>120</v>
      </c>
      <c r="J10607" t="s">
        <v>2721</v>
      </c>
    </row>
    <row r="10608" spans="1:10">
      <c r="A10608" t="s">
        <v>73</v>
      </c>
      <c r="B10608" t="s">
        <v>73</v>
      </c>
      <c r="C10608" t="s">
        <v>24</v>
      </c>
      <c r="D10608" t="s">
        <v>13</v>
      </c>
      <c r="E10608" t="s">
        <v>25</v>
      </c>
      <c r="F10608" t="s">
        <v>20</v>
      </c>
      <c r="G10608" s="3">
        <v>45222.703506944446</v>
      </c>
      <c r="H10608" s="1">
        <v>105000</v>
      </c>
      <c r="I10608" t="s">
        <v>17955</v>
      </c>
      <c r="J10608" t="s">
        <v>17956</v>
      </c>
    </row>
    <row r="10609" spans="1:10">
      <c r="A10609" t="s">
        <v>212</v>
      </c>
      <c r="B10609" t="s">
        <v>17957</v>
      </c>
      <c r="C10609" t="s">
        <v>276</v>
      </c>
      <c r="D10609" t="s">
        <v>13</v>
      </c>
      <c r="E10609" t="s">
        <v>14</v>
      </c>
      <c r="F10609" t="s">
        <v>26</v>
      </c>
      <c r="G10609" s="3">
        <v>45030.668599537035</v>
      </c>
      <c r="H10609" s="1">
        <v>175000</v>
      </c>
      <c r="I10609" t="s">
        <v>17958</v>
      </c>
      <c r="J10609" t="s">
        <v>996</v>
      </c>
    </row>
    <row r="10610" spans="1:10">
      <c r="A10610" t="s">
        <v>18</v>
      </c>
      <c r="B10610" t="s">
        <v>17959</v>
      </c>
      <c r="C10610" t="s">
        <v>3782</v>
      </c>
      <c r="D10610" t="s">
        <v>13</v>
      </c>
      <c r="E10610" t="s">
        <v>14</v>
      </c>
      <c r="F10610" t="s">
        <v>26</v>
      </c>
      <c r="G10610" s="3">
        <v>45005.676990740743</v>
      </c>
      <c r="H10610" s="1">
        <v>140000</v>
      </c>
      <c r="I10610" t="s">
        <v>772</v>
      </c>
      <c r="J10610" t="s">
        <v>773</v>
      </c>
    </row>
    <row r="10611" spans="1:10">
      <c r="A10611" t="s">
        <v>18</v>
      </c>
      <c r="B10611" t="s">
        <v>18</v>
      </c>
      <c r="D10611" t="s">
        <v>13</v>
      </c>
      <c r="E10611" t="s">
        <v>14</v>
      </c>
      <c r="F10611" t="s">
        <v>26</v>
      </c>
      <c r="G10611" s="3">
        <v>45182.672048611108</v>
      </c>
      <c r="H10611" s="1">
        <v>375000</v>
      </c>
      <c r="I10611" t="s">
        <v>575</v>
      </c>
      <c r="J10611" t="s">
        <v>17960</v>
      </c>
    </row>
    <row r="10612" spans="1:10">
      <c r="A10612" t="s">
        <v>10</v>
      </c>
      <c r="B10612" t="s">
        <v>10</v>
      </c>
      <c r="C10612" t="s">
        <v>826</v>
      </c>
      <c r="D10612" t="s">
        <v>13</v>
      </c>
      <c r="E10612" t="s">
        <v>14</v>
      </c>
      <c r="F10612" t="s">
        <v>827</v>
      </c>
      <c r="G10612" s="3">
        <v>45272.696087962962</v>
      </c>
      <c r="H10612" s="1">
        <v>163875</v>
      </c>
      <c r="I10612" t="s">
        <v>1888</v>
      </c>
      <c r="J10612" t="s">
        <v>17961</v>
      </c>
    </row>
    <row r="10613" spans="1:10">
      <c r="A10613" t="s">
        <v>33</v>
      </c>
      <c r="B10613" t="s">
        <v>33</v>
      </c>
      <c r="C10613" t="s">
        <v>201</v>
      </c>
      <c r="D10613" t="s">
        <v>13</v>
      </c>
      <c r="E10613" t="s">
        <v>14</v>
      </c>
      <c r="F10613" t="s">
        <v>26</v>
      </c>
      <c r="G10613" s="3">
        <v>45093.710300925923</v>
      </c>
      <c r="H10613" s="1">
        <v>111175</v>
      </c>
      <c r="I10613" t="s">
        <v>685</v>
      </c>
      <c r="J10613" t="s">
        <v>14482</v>
      </c>
    </row>
    <row r="10614" spans="1:10">
      <c r="A10614" t="s">
        <v>18</v>
      </c>
      <c r="B10614" t="s">
        <v>17962</v>
      </c>
      <c r="C10614" t="s">
        <v>232</v>
      </c>
      <c r="D10614" t="s">
        <v>13</v>
      </c>
      <c r="E10614" t="s">
        <v>14</v>
      </c>
      <c r="F10614" t="s">
        <v>26</v>
      </c>
      <c r="G10614" s="3">
        <v>45049.687592592592</v>
      </c>
      <c r="H10614" s="1">
        <v>140000</v>
      </c>
      <c r="I10614" t="s">
        <v>128</v>
      </c>
      <c r="J10614" t="s">
        <v>11265</v>
      </c>
    </row>
    <row r="10615" spans="1:10">
      <c r="A10615" t="s">
        <v>18</v>
      </c>
      <c r="B10615" t="s">
        <v>18</v>
      </c>
      <c r="C10615" t="s">
        <v>1117</v>
      </c>
      <c r="D10615" t="s">
        <v>13</v>
      </c>
      <c r="E10615" t="s">
        <v>14</v>
      </c>
      <c r="F10615" t="s">
        <v>26</v>
      </c>
      <c r="G10615" s="3">
        <v>44966.684560185182</v>
      </c>
      <c r="H10615" s="1">
        <v>125000</v>
      </c>
      <c r="I10615" t="s">
        <v>186</v>
      </c>
      <c r="J10615" t="s">
        <v>10057</v>
      </c>
    </row>
    <row r="10616" spans="1:10">
      <c r="A10616" t="s">
        <v>18</v>
      </c>
      <c r="B10616" t="s">
        <v>17963</v>
      </c>
      <c r="C10616" t="s">
        <v>17964</v>
      </c>
      <c r="D10616" t="s">
        <v>13</v>
      </c>
      <c r="E10616" t="s">
        <v>14</v>
      </c>
      <c r="F10616" t="s">
        <v>26</v>
      </c>
      <c r="G10616" s="3">
        <v>45005.676319444443</v>
      </c>
      <c r="H10616" s="1">
        <v>140000</v>
      </c>
      <c r="I10616" t="s">
        <v>772</v>
      </c>
      <c r="J10616" t="s">
        <v>17767</v>
      </c>
    </row>
    <row r="10617" spans="1:10">
      <c r="A10617" t="s">
        <v>33</v>
      </c>
      <c r="B10617" t="s">
        <v>33</v>
      </c>
      <c r="C10617" t="s">
        <v>243</v>
      </c>
      <c r="D10617" t="s">
        <v>13</v>
      </c>
      <c r="E10617" t="s">
        <v>14</v>
      </c>
      <c r="F10617" t="s">
        <v>26</v>
      </c>
      <c r="G10617" s="3">
        <v>45037.668240740742</v>
      </c>
      <c r="H10617" s="1">
        <v>85000</v>
      </c>
      <c r="I10617" t="s">
        <v>17965</v>
      </c>
      <c r="J10617" t="s">
        <v>230</v>
      </c>
    </row>
    <row r="10618" spans="1:10">
      <c r="A10618" t="s">
        <v>73</v>
      </c>
      <c r="B10618" t="s">
        <v>73</v>
      </c>
      <c r="C10618" t="s">
        <v>1136</v>
      </c>
      <c r="D10618" t="s">
        <v>13</v>
      </c>
      <c r="E10618" t="s">
        <v>14</v>
      </c>
      <c r="F10618" t="s">
        <v>26</v>
      </c>
      <c r="G10618" s="3">
        <v>45034.6718287037</v>
      </c>
      <c r="H10618" s="1">
        <v>160000</v>
      </c>
      <c r="I10618" t="s">
        <v>7886</v>
      </c>
      <c r="J10618" t="s">
        <v>8520</v>
      </c>
    </row>
    <row r="10619" spans="1:10">
      <c r="A10619" t="s">
        <v>10</v>
      </c>
      <c r="B10619" t="s">
        <v>10031</v>
      </c>
      <c r="C10619" t="s">
        <v>26</v>
      </c>
      <c r="D10619" t="s">
        <v>13</v>
      </c>
      <c r="E10619" t="s">
        <v>14</v>
      </c>
      <c r="F10619" t="s">
        <v>26</v>
      </c>
      <c r="G10619" s="3">
        <v>45126.670011574075</v>
      </c>
      <c r="H10619" s="1">
        <v>122500</v>
      </c>
      <c r="I10619" t="s">
        <v>10794</v>
      </c>
      <c r="J10619" t="s">
        <v>17927</v>
      </c>
    </row>
    <row r="10620" spans="1:10">
      <c r="A10620" t="s">
        <v>10</v>
      </c>
      <c r="B10620" t="s">
        <v>10</v>
      </c>
      <c r="C10620" t="s">
        <v>24</v>
      </c>
      <c r="D10620" t="s">
        <v>13</v>
      </c>
      <c r="E10620" t="s">
        <v>25</v>
      </c>
      <c r="F10620" t="s">
        <v>26</v>
      </c>
      <c r="G10620" s="3">
        <v>45008.672129629631</v>
      </c>
      <c r="H10620" s="1">
        <v>155000</v>
      </c>
      <c r="I10620" t="s">
        <v>16482</v>
      </c>
      <c r="J10620" t="s">
        <v>16125</v>
      </c>
    </row>
    <row r="10621" spans="1:10">
      <c r="A10621" t="s">
        <v>212</v>
      </c>
      <c r="B10621" t="s">
        <v>212</v>
      </c>
      <c r="C10621" t="s">
        <v>232</v>
      </c>
      <c r="D10621" t="s">
        <v>13</v>
      </c>
      <c r="E10621" t="s">
        <v>14</v>
      </c>
      <c r="F10621" t="s">
        <v>26</v>
      </c>
      <c r="G10621" s="3">
        <v>45217.668310185189</v>
      </c>
      <c r="H10621" s="1">
        <v>175000</v>
      </c>
      <c r="I10621" t="s">
        <v>17966</v>
      </c>
      <c r="J10621" t="s">
        <v>17967</v>
      </c>
    </row>
    <row r="10622" spans="1:10">
      <c r="A10622" t="s">
        <v>18</v>
      </c>
      <c r="B10622" t="s">
        <v>17968</v>
      </c>
      <c r="C10622" t="s">
        <v>992</v>
      </c>
      <c r="D10622" t="s">
        <v>13</v>
      </c>
      <c r="E10622" t="s">
        <v>14</v>
      </c>
      <c r="F10622" t="s">
        <v>162</v>
      </c>
      <c r="G10622" s="3">
        <v>45031.679143518515</v>
      </c>
      <c r="H10622" s="1">
        <v>147500</v>
      </c>
      <c r="I10622" t="s">
        <v>713</v>
      </c>
      <c r="J10622" t="s">
        <v>17969</v>
      </c>
    </row>
    <row r="10623" spans="1:10">
      <c r="A10623" t="s">
        <v>33</v>
      </c>
      <c r="B10623" t="s">
        <v>17970</v>
      </c>
      <c r="C10623" t="s">
        <v>24</v>
      </c>
      <c r="D10623" t="s">
        <v>100</v>
      </c>
      <c r="E10623" t="s">
        <v>25</v>
      </c>
      <c r="F10623" t="s">
        <v>26</v>
      </c>
      <c r="G10623" s="3">
        <v>45103.670057870368</v>
      </c>
      <c r="H10623" s="1">
        <v>110000</v>
      </c>
      <c r="I10623" t="s">
        <v>27</v>
      </c>
      <c r="J10623" t="s">
        <v>316</v>
      </c>
    </row>
    <row r="10624" spans="1:10">
      <c r="A10624" t="s">
        <v>10</v>
      </c>
      <c r="B10624" t="s">
        <v>10</v>
      </c>
      <c r="C10624" t="s">
        <v>232</v>
      </c>
      <c r="D10624" t="s">
        <v>13</v>
      </c>
      <c r="E10624" t="s">
        <v>14</v>
      </c>
      <c r="F10624" t="s">
        <v>26</v>
      </c>
      <c r="G10624" s="3">
        <v>45147.668240740742</v>
      </c>
      <c r="H10624" s="1">
        <v>150000</v>
      </c>
      <c r="I10624" t="s">
        <v>7915</v>
      </c>
      <c r="J10624" t="s">
        <v>3283</v>
      </c>
    </row>
    <row r="10625" spans="1:10">
      <c r="A10625" t="s">
        <v>18</v>
      </c>
      <c r="B10625" t="s">
        <v>17971</v>
      </c>
      <c r="C10625" t="s">
        <v>12706</v>
      </c>
      <c r="D10625" t="s">
        <v>13</v>
      </c>
      <c r="E10625" t="s">
        <v>14</v>
      </c>
      <c r="F10625" t="s">
        <v>20</v>
      </c>
      <c r="G10625" s="3">
        <v>45005.701099537036</v>
      </c>
      <c r="H10625" s="1">
        <v>140000</v>
      </c>
      <c r="I10625" t="s">
        <v>772</v>
      </c>
      <c r="J10625" t="s">
        <v>773</v>
      </c>
    </row>
    <row r="10626" spans="1:10">
      <c r="A10626" t="s">
        <v>18</v>
      </c>
      <c r="B10626" t="s">
        <v>18</v>
      </c>
      <c r="C10626" t="s">
        <v>13731</v>
      </c>
      <c r="D10626" t="s">
        <v>13</v>
      </c>
      <c r="E10626" t="s">
        <v>14</v>
      </c>
      <c r="F10626" t="s">
        <v>26</v>
      </c>
      <c r="G10626" s="3">
        <v>45001.674120370371</v>
      </c>
      <c r="H10626" s="1">
        <v>150000</v>
      </c>
      <c r="I10626" t="s">
        <v>186</v>
      </c>
      <c r="J10626" t="s">
        <v>9991</v>
      </c>
    </row>
    <row r="10627" spans="1:10">
      <c r="A10627" t="s">
        <v>212</v>
      </c>
      <c r="B10627" t="s">
        <v>17972</v>
      </c>
      <c r="C10627" t="s">
        <v>232</v>
      </c>
      <c r="D10627" t="s">
        <v>13</v>
      </c>
      <c r="E10627" t="s">
        <v>14</v>
      </c>
      <c r="F10627" t="s">
        <v>26</v>
      </c>
      <c r="G10627" s="3">
        <v>45157.668356481481</v>
      </c>
      <c r="H10627" s="1">
        <v>176000</v>
      </c>
      <c r="I10627" t="s">
        <v>10072</v>
      </c>
      <c r="J10627" t="s">
        <v>1334</v>
      </c>
    </row>
    <row r="10628" spans="1:10">
      <c r="A10628" t="s">
        <v>73</v>
      </c>
      <c r="B10628" t="s">
        <v>73</v>
      </c>
      <c r="C10628" t="s">
        <v>24</v>
      </c>
      <c r="D10628" t="s">
        <v>13</v>
      </c>
      <c r="E10628" t="s">
        <v>25</v>
      </c>
      <c r="F10628" t="s">
        <v>26</v>
      </c>
      <c r="G10628" s="3">
        <v>45146.703784722224</v>
      </c>
      <c r="H10628" s="1">
        <v>138500</v>
      </c>
      <c r="I10628" t="s">
        <v>17973</v>
      </c>
      <c r="J10628" t="s">
        <v>301</v>
      </c>
    </row>
    <row r="10629" spans="1:10">
      <c r="A10629" t="s">
        <v>33</v>
      </c>
      <c r="B10629" t="s">
        <v>1642</v>
      </c>
      <c r="C10629" t="s">
        <v>434</v>
      </c>
      <c r="D10629" t="s">
        <v>13</v>
      </c>
      <c r="E10629" t="s">
        <v>14</v>
      </c>
      <c r="F10629" t="s">
        <v>26</v>
      </c>
      <c r="G10629" s="3">
        <v>45060.667164351849</v>
      </c>
      <c r="H10629" s="1">
        <v>77500</v>
      </c>
      <c r="I10629" t="s">
        <v>4201</v>
      </c>
      <c r="J10629" t="s">
        <v>393</v>
      </c>
    </row>
    <row r="10630" spans="1:10">
      <c r="A10630" t="s">
        <v>10</v>
      </c>
      <c r="B10630" t="s">
        <v>17974</v>
      </c>
      <c r="C10630" t="s">
        <v>2532</v>
      </c>
      <c r="D10630" t="s">
        <v>13</v>
      </c>
      <c r="E10630" t="s">
        <v>14</v>
      </c>
      <c r="F10630" t="s">
        <v>26</v>
      </c>
      <c r="G10630" s="3">
        <v>45045.670555555553</v>
      </c>
      <c r="H10630" s="1">
        <v>136400</v>
      </c>
      <c r="I10630" t="s">
        <v>217</v>
      </c>
      <c r="J10630" t="s">
        <v>10228</v>
      </c>
    </row>
    <row r="10631" spans="1:10">
      <c r="A10631" t="s">
        <v>18</v>
      </c>
      <c r="B10631" t="s">
        <v>18</v>
      </c>
      <c r="C10631" t="s">
        <v>24</v>
      </c>
      <c r="D10631" t="s">
        <v>13</v>
      </c>
      <c r="E10631" t="s">
        <v>25</v>
      </c>
      <c r="F10631" t="s">
        <v>26</v>
      </c>
      <c r="G10631" s="3">
        <v>45202.721678240741</v>
      </c>
      <c r="H10631" s="1">
        <v>145000</v>
      </c>
      <c r="I10631" t="s">
        <v>8018</v>
      </c>
      <c r="J10631" t="s">
        <v>8019</v>
      </c>
    </row>
    <row r="10632" spans="1:10">
      <c r="A10632" t="s">
        <v>73</v>
      </c>
      <c r="B10632" t="s">
        <v>73</v>
      </c>
      <c r="C10632" t="s">
        <v>24</v>
      </c>
      <c r="D10632" t="s">
        <v>13</v>
      </c>
      <c r="E10632" t="s">
        <v>25</v>
      </c>
      <c r="F10632" t="s">
        <v>20</v>
      </c>
      <c r="G10632" s="3">
        <v>44935.691562499997</v>
      </c>
      <c r="H10632" s="1">
        <v>155000</v>
      </c>
      <c r="I10632" t="s">
        <v>1397</v>
      </c>
      <c r="J10632" t="s">
        <v>17975</v>
      </c>
    </row>
    <row r="10633" spans="1:10">
      <c r="A10633" t="s">
        <v>10</v>
      </c>
      <c r="B10633" t="s">
        <v>17976</v>
      </c>
      <c r="C10633" t="s">
        <v>419</v>
      </c>
      <c r="D10633" t="s">
        <v>13</v>
      </c>
      <c r="E10633" t="s">
        <v>14</v>
      </c>
      <c r="F10633" t="s">
        <v>26</v>
      </c>
      <c r="G10633" s="3">
        <v>44934.701921296299</v>
      </c>
      <c r="H10633" s="1">
        <v>170500</v>
      </c>
      <c r="I10633" t="s">
        <v>7483</v>
      </c>
      <c r="J10633" t="s">
        <v>17977</v>
      </c>
    </row>
    <row r="10634" spans="1:10">
      <c r="A10634" t="s">
        <v>10</v>
      </c>
      <c r="B10634" t="s">
        <v>10</v>
      </c>
      <c r="C10634" t="s">
        <v>119</v>
      </c>
      <c r="D10634" t="s">
        <v>13</v>
      </c>
      <c r="E10634" t="s">
        <v>14</v>
      </c>
      <c r="F10634" t="s">
        <v>26</v>
      </c>
      <c r="G10634" s="3">
        <v>45105.66915509259</v>
      </c>
      <c r="H10634" s="1">
        <v>97227</v>
      </c>
      <c r="I10634" t="s">
        <v>17978</v>
      </c>
      <c r="J10634" t="s">
        <v>17979</v>
      </c>
    </row>
    <row r="10635" spans="1:10">
      <c r="A10635" t="s">
        <v>33</v>
      </c>
      <c r="B10635" t="s">
        <v>1249</v>
      </c>
      <c r="C10635" t="s">
        <v>859</v>
      </c>
      <c r="D10635" t="s">
        <v>13</v>
      </c>
      <c r="E10635" t="s">
        <v>14</v>
      </c>
      <c r="F10635" t="s">
        <v>155</v>
      </c>
      <c r="G10635" s="3">
        <v>44935.682789351849</v>
      </c>
      <c r="H10635" s="1">
        <v>89100</v>
      </c>
      <c r="I10635" t="s">
        <v>860</v>
      </c>
      <c r="J10635" t="s">
        <v>17980</v>
      </c>
    </row>
    <row r="10636" spans="1:10">
      <c r="A10636" t="s">
        <v>10</v>
      </c>
      <c r="B10636" t="s">
        <v>10</v>
      </c>
      <c r="C10636" t="s">
        <v>24</v>
      </c>
      <c r="D10636" t="s">
        <v>13</v>
      </c>
      <c r="E10636" t="s">
        <v>25</v>
      </c>
      <c r="F10636" t="s">
        <v>20</v>
      </c>
      <c r="G10636" s="3">
        <v>44999.703912037039</v>
      </c>
      <c r="H10636" s="1">
        <v>130000</v>
      </c>
      <c r="I10636" t="s">
        <v>17981</v>
      </c>
    </row>
    <row r="10637" spans="1:10">
      <c r="A10637" t="s">
        <v>10</v>
      </c>
      <c r="B10637" t="s">
        <v>9134</v>
      </c>
      <c r="C10637" t="s">
        <v>30</v>
      </c>
      <c r="D10637" t="s">
        <v>13</v>
      </c>
      <c r="E10637" t="s">
        <v>14</v>
      </c>
      <c r="F10637" t="s">
        <v>26</v>
      </c>
      <c r="G10637" s="3">
        <v>45258.669062499997</v>
      </c>
      <c r="H10637" s="1">
        <v>145888.5</v>
      </c>
      <c r="I10637" t="s">
        <v>31</v>
      </c>
      <c r="J10637" t="s">
        <v>286</v>
      </c>
    </row>
    <row r="10638" spans="1:10">
      <c r="A10638" t="s">
        <v>10</v>
      </c>
      <c r="B10638" t="s">
        <v>10</v>
      </c>
      <c r="C10638" t="s">
        <v>24</v>
      </c>
      <c r="D10638" t="s">
        <v>13</v>
      </c>
      <c r="E10638" t="s">
        <v>25</v>
      </c>
      <c r="F10638" t="s">
        <v>26</v>
      </c>
      <c r="G10638" s="3">
        <v>45035.670555555553</v>
      </c>
      <c r="H10638" s="1">
        <v>155000</v>
      </c>
      <c r="I10638" t="s">
        <v>17982</v>
      </c>
      <c r="J10638" t="s">
        <v>17983</v>
      </c>
    </row>
    <row r="10639" spans="1:10">
      <c r="A10639" t="s">
        <v>10</v>
      </c>
      <c r="B10639" t="s">
        <v>17984</v>
      </c>
      <c r="C10639" t="s">
        <v>1965</v>
      </c>
      <c r="D10639" t="s">
        <v>412</v>
      </c>
      <c r="E10639" t="s">
        <v>14</v>
      </c>
      <c r="F10639" t="s">
        <v>26</v>
      </c>
      <c r="G10639" s="3">
        <v>44972.670590277776</v>
      </c>
      <c r="H10639" s="1">
        <v>116835</v>
      </c>
      <c r="I10639" t="s">
        <v>16982</v>
      </c>
      <c r="J10639" t="s">
        <v>5143</v>
      </c>
    </row>
    <row r="10640" spans="1:10">
      <c r="A10640" t="s">
        <v>18</v>
      </c>
      <c r="B10640" t="s">
        <v>18</v>
      </c>
      <c r="C10640" t="s">
        <v>13995</v>
      </c>
      <c r="D10640" t="s">
        <v>13</v>
      </c>
      <c r="E10640" t="s">
        <v>14</v>
      </c>
      <c r="F10640" t="s">
        <v>26</v>
      </c>
      <c r="G10640" s="3">
        <v>44971.684155092589</v>
      </c>
      <c r="H10640" s="1">
        <v>135000</v>
      </c>
      <c r="I10640" t="s">
        <v>13705</v>
      </c>
      <c r="J10640" t="s">
        <v>17985</v>
      </c>
    </row>
    <row r="10641" spans="1:10">
      <c r="A10641" t="s">
        <v>77</v>
      </c>
      <c r="B10641" t="s">
        <v>17986</v>
      </c>
      <c r="C10641" t="s">
        <v>198</v>
      </c>
      <c r="D10641" t="s">
        <v>13</v>
      </c>
      <c r="E10641" t="s">
        <v>14</v>
      </c>
      <c r="F10641" t="s">
        <v>198</v>
      </c>
      <c r="G10641" s="3">
        <v>45071.689270833333</v>
      </c>
      <c r="H10641" s="1">
        <v>80850</v>
      </c>
      <c r="I10641" t="s">
        <v>14604</v>
      </c>
      <c r="J10641" t="s">
        <v>17987</v>
      </c>
    </row>
    <row r="10642" spans="1:10">
      <c r="A10642" t="s">
        <v>33</v>
      </c>
      <c r="B10642" t="s">
        <v>2148</v>
      </c>
      <c r="C10642" t="s">
        <v>201</v>
      </c>
      <c r="D10642" t="s">
        <v>13</v>
      </c>
      <c r="E10642" t="s">
        <v>14</v>
      </c>
      <c r="F10642" t="s">
        <v>26</v>
      </c>
      <c r="G10642" s="3">
        <v>45016.715104166666</v>
      </c>
      <c r="H10642" s="1">
        <v>97500</v>
      </c>
      <c r="I10642" t="s">
        <v>17988</v>
      </c>
      <c r="J10642" t="s">
        <v>1643</v>
      </c>
    </row>
    <row r="10643" spans="1:10">
      <c r="A10643" t="s">
        <v>33</v>
      </c>
      <c r="B10643" t="s">
        <v>17989</v>
      </c>
      <c r="C10643" t="s">
        <v>30</v>
      </c>
      <c r="D10643" t="s">
        <v>13</v>
      </c>
      <c r="E10643" t="s">
        <v>14</v>
      </c>
      <c r="F10643" t="s">
        <v>26</v>
      </c>
      <c r="G10643" s="3">
        <v>45013.668425925927</v>
      </c>
      <c r="H10643" s="1">
        <v>170000</v>
      </c>
      <c r="I10643" t="s">
        <v>41</v>
      </c>
      <c r="J10643" t="s">
        <v>584</v>
      </c>
    </row>
    <row r="10644" spans="1:10">
      <c r="A10644" t="s">
        <v>18</v>
      </c>
      <c r="B10644" t="s">
        <v>17990</v>
      </c>
      <c r="C10644" t="s">
        <v>24</v>
      </c>
      <c r="D10644" t="s">
        <v>13</v>
      </c>
      <c r="E10644" t="s">
        <v>25</v>
      </c>
      <c r="F10644" t="s">
        <v>26</v>
      </c>
      <c r="G10644" s="3">
        <v>44973.672974537039</v>
      </c>
      <c r="H10644" s="1">
        <v>130000</v>
      </c>
      <c r="I10644" t="s">
        <v>17991</v>
      </c>
      <c r="J10644" t="s">
        <v>8990</v>
      </c>
    </row>
    <row r="10645" spans="1:10">
      <c r="A10645" t="s">
        <v>10</v>
      </c>
      <c r="B10645" t="s">
        <v>17992</v>
      </c>
      <c r="C10645" t="s">
        <v>680</v>
      </c>
      <c r="D10645" t="s">
        <v>13</v>
      </c>
      <c r="E10645" t="s">
        <v>14</v>
      </c>
      <c r="F10645" t="s">
        <v>681</v>
      </c>
      <c r="G10645" s="3">
        <v>45014.723993055559</v>
      </c>
      <c r="H10645" s="1">
        <v>157500</v>
      </c>
      <c r="I10645" t="s">
        <v>1429</v>
      </c>
      <c r="J10645" t="s">
        <v>17034</v>
      </c>
    </row>
    <row r="10646" spans="1:10">
      <c r="A10646" t="s">
        <v>33</v>
      </c>
      <c r="B10646" t="s">
        <v>9139</v>
      </c>
      <c r="C10646" t="s">
        <v>4073</v>
      </c>
      <c r="D10646" t="s">
        <v>13</v>
      </c>
      <c r="E10646" t="s">
        <v>14</v>
      </c>
      <c r="F10646" t="s">
        <v>26</v>
      </c>
      <c r="G10646" s="3">
        <v>45226.70684027778</v>
      </c>
      <c r="H10646" s="1">
        <v>62500</v>
      </c>
      <c r="I10646" t="s">
        <v>10901</v>
      </c>
      <c r="J10646" t="s">
        <v>17993</v>
      </c>
    </row>
    <row r="10647" spans="1:10">
      <c r="A10647" t="s">
        <v>152</v>
      </c>
      <c r="B10647" t="s">
        <v>17994</v>
      </c>
      <c r="C10647" t="s">
        <v>189</v>
      </c>
      <c r="D10647" t="s">
        <v>13</v>
      </c>
      <c r="E10647" t="s">
        <v>14</v>
      </c>
      <c r="F10647" t="s">
        <v>190</v>
      </c>
      <c r="G10647" s="3">
        <v>45139.682233796295</v>
      </c>
      <c r="H10647" s="1">
        <v>72000</v>
      </c>
      <c r="I10647" t="s">
        <v>2268</v>
      </c>
      <c r="J10647" t="s">
        <v>17995</v>
      </c>
    </row>
    <row r="10648" spans="1:10">
      <c r="A10648" t="s">
        <v>18</v>
      </c>
      <c r="B10648" t="s">
        <v>17996</v>
      </c>
      <c r="C10648" t="s">
        <v>608</v>
      </c>
      <c r="D10648" t="s">
        <v>13</v>
      </c>
      <c r="E10648" t="s">
        <v>14</v>
      </c>
      <c r="F10648" t="s">
        <v>608</v>
      </c>
      <c r="G10648" s="3">
        <v>45114.675266203703</v>
      </c>
      <c r="H10648" s="1">
        <v>188000</v>
      </c>
      <c r="I10648" t="s">
        <v>2967</v>
      </c>
      <c r="J10648" t="s">
        <v>2577</v>
      </c>
    </row>
    <row r="10649" spans="1:10">
      <c r="A10649" t="s">
        <v>33</v>
      </c>
      <c r="B10649" t="s">
        <v>33</v>
      </c>
      <c r="C10649" t="s">
        <v>232</v>
      </c>
      <c r="D10649" t="s">
        <v>13</v>
      </c>
      <c r="E10649" t="s">
        <v>14</v>
      </c>
      <c r="F10649" t="s">
        <v>26</v>
      </c>
      <c r="G10649" s="3">
        <v>45133.666666666664</v>
      </c>
      <c r="H10649" s="1">
        <v>113050</v>
      </c>
      <c r="I10649" t="s">
        <v>12571</v>
      </c>
      <c r="J10649" t="s">
        <v>17997</v>
      </c>
    </row>
    <row r="10650" spans="1:10">
      <c r="A10650" t="s">
        <v>10</v>
      </c>
      <c r="B10650" t="s">
        <v>7595</v>
      </c>
      <c r="C10650" t="s">
        <v>108</v>
      </c>
      <c r="D10650" t="s">
        <v>13</v>
      </c>
      <c r="E10650" t="s">
        <v>14</v>
      </c>
      <c r="F10650" t="s">
        <v>26</v>
      </c>
      <c r="G10650" s="3">
        <v>45027.667511574073</v>
      </c>
      <c r="H10650" s="1">
        <v>209955.5</v>
      </c>
      <c r="I10650" t="s">
        <v>31</v>
      </c>
      <c r="J10650" t="s">
        <v>316</v>
      </c>
    </row>
    <row r="10651" spans="1:10">
      <c r="A10651" t="s">
        <v>18</v>
      </c>
      <c r="B10651" t="s">
        <v>18</v>
      </c>
      <c r="C10651" t="s">
        <v>17998</v>
      </c>
      <c r="D10651" t="s">
        <v>13</v>
      </c>
      <c r="E10651" t="s">
        <v>14</v>
      </c>
      <c r="F10651" t="s">
        <v>26</v>
      </c>
      <c r="G10651" s="3">
        <v>45035.674930555557</v>
      </c>
      <c r="H10651" s="1">
        <v>125000</v>
      </c>
      <c r="I10651" t="s">
        <v>17999</v>
      </c>
      <c r="J10651" t="s">
        <v>18000</v>
      </c>
    </row>
    <row r="10652" spans="1:10">
      <c r="A10652" t="s">
        <v>18</v>
      </c>
      <c r="B10652" t="s">
        <v>18</v>
      </c>
      <c r="C10652" t="s">
        <v>3511</v>
      </c>
      <c r="D10652" t="s">
        <v>13</v>
      </c>
      <c r="E10652" t="s">
        <v>14</v>
      </c>
      <c r="F10652" t="s">
        <v>26</v>
      </c>
      <c r="G10652" s="3">
        <v>44970.673472222225</v>
      </c>
      <c r="H10652" s="1">
        <v>105000</v>
      </c>
      <c r="I10652" t="s">
        <v>816</v>
      </c>
      <c r="J10652" t="s">
        <v>18001</v>
      </c>
    </row>
    <row r="10653" spans="1:10">
      <c r="A10653" t="s">
        <v>73</v>
      </c>
      <c r="B10653" t="s">
        <v>18002</v>
      </c>
      <c r="C10653" t="s">
        <v>18003</v>
      </c>
      <c r="D10653" t="s">
        <v>13</v>
      </c>
      <c r="E10653" t="s">
        <v>14</v>
      </c>
      <c r="F10653" t="s">
        <v>26</v>
      </c>
      <c r="G10653" s="3">
        <v>45092.683263888888</v>
      </c>
      <c r="H10653" s="1">
        <v>142500</v>
      </c>
      <c r="I10653" t="s">
        <v>1106</v>
      </c>
      <c r="J10653" t="s">
        <v>18004</v>
      </c>
    </row>
    <row r="10654" spans="1:10">
      <c r="A10654" t="s">
        <v>33</v>
      </c>
      <c r="B10654" t="s">
        <v>9139</v>
      </c>
      <c r="C10654" t="s">
        <v>4073</v>
      </c>
      <c r="D10654" t="s">
        <v>13</v>
      </c>
      <c r="E10654" t="s">
        <v>14</v>
      </c>
      <c r="F10654" t="s">
        <v>26</v>
      </c>
      <c r="G10654" s="3">
        <v>45126.689421296294</v>
      </c>
      <c r="H10654" s="1">
        <v>65000.1328125</v>
      </c>
      <c r="I10654" t="s">
        <v>10901</v>
      </c>
      <c r="J10654" t="s">
        <v>18005</v>
      </c>
    </row>
    <row r="10655" spans="1:10">
      <c r="A10655" t="s">
        <v>10</v>
      </c>
      <c r="B10655" t="s">
        <v>18006</v>
      </c>
      <c r="C10655" t="s">
        <v>1503</v>
      </c>
      <c r="D10655" t="s">
        <v>13</v>
      </c>
      <c r="E10655" t="s">
        <v>14</v>
      </c>
      <c r="F10655" t="s">
        <v>26</v>
      </c>
      <c r="G10655" s="3">
        <v>44931.668715277781</v>
      </c>
      <c r="H10655" s="1">
        <v>130000</v>
      </c>
      <c r="I10655" t="s">
        <v>18007</v>
      </c>
      <c r="J10655" t="s">
        <v>3747</v>
      </c>
    </row>
    <row r="10656" spans="1:10">
      <c r="A10656" t="s">
        <v>33</v>
      </c>
      <c r="B10656" t="s">
        <v>6997</v>
      </c>
      <c r="C10656" t="s">
        <v>19</v>
      </c>
      <c r="D10656" t="s">
        <v>1075</v>
      </c>
      <c r="E10656" t="s">
        <v>14</v>
      </c>
      <c r="F10656" t="s">
        <v>26</v>
      </c>
      <c r="G10656" s="3">
        <v>45287.666875000003</v>
      </c>
      <c r="H10656" s="1">
        <v>170000</v>
      </c>
      <c r="I10656" t="s">
        <v>18008</v>
      </c>
      <c r="J10656" t="s">
        <v>18009</v>
      </c>
    </row>
    <row r="10657" spans="1:10">
      <c r="A10657" t="s">
        <v>73</v>
      </c>
      <c r="B10657" t="s">
        <v>18010</v>
      </c>
      <c r="C10657" t="s">
        <v>24</v>
      </c>
      <c r="D10657" t="s">
        <v>100</v>
      </c>
      <c r="E10657" t="s">
        <v>25</v>
      </c>
      <c r="F10657" t="s">
        <v>26</v>
      </c>
      <c r="G10657" s="3">
        <v>44963.672951388886</v>
      </c>
      <c r="H10657" s="1">
        <v>125000</v>
      </c>
      <c r="I10657" t="s">
        <v>18011</v>
      </c>
      <c r="J10657" t="s">
        <v>18012</v>
      </c>
    </row>
    <row r="10658" spans="1:10">
      <c r="A10658" t="s">
        <v>33</v>
      </c>
      <c r="B10658" t="s">
        <v>33</v>
      </c>
      <c r="C10658" t="s">
        <v>8089</v>
      </c>
      <c r="D10658" t="s">
        <v>13</v>
      </c>
      <c r="E10658" t="s">
        <v>14</v>
      </c>
      <c r="F10658" t="s">
        <v>26</v>
      </c>
      <c r="G10658" s="3">
        <v>44994.6955787037</v>
      </c>
      <c r="H10658" s="1">
        <v>65000</v>
      </c>
      <c r="I10658" t="s">
        <v>18013</v>
      </c>
      <c r="J10658" t="s">
        <v>18014</v>
      </c>
    </row>
    <row r="10659" spans="1:10">
      <c r="A10659" t="s">
        <v>18</v>
      </c>
      <c r="B10659" t="s">
        <v>18015</v>
      </c>
      <c r="C10659" t="s">
        <v>553</v>
      </c>
      <c r="D10659" t="s">
        <v>111</v>
      </c>
      <c r="E10659" t="s">
        <v>14</v>
      </c>
      <c r="F10659" t="s">
        <v>20</v>
      </c>
      <c r="G10659" s="3">
        <v>45188.376446759263</v>
      </c>
      <c r="H10659" s="1">
        <v>113836.5</v>
      </c>
      <c r="I10659" t="s">
        <v>186</v>
      </c>
      <c r="J10659" t="s">
        <v>18016</v>
      </c>
    </row>
    <row r="10660" spans="1:10">
      <c r="A10660" t="s">
        <v>18</v>
      </c>
      <c r="B10660" t="s">
        <v>18</v>
      </c>
      <c r="D10660" t="s">
        <v>13</v>
      </c>
      <c r="E10660" t="s">
        <v>14</v>
      </c>
      <c r="F10660" t="s">
        <v>26</v>
      </c>
      <c r="G10660" s="3">
        <v>44972.674675925926</v>
      </c>
      <c r="H10660" s="1">
        <v>200000</v>
      </c>
      <c r="I10660" t="s">
        <v>7856</v>
      </c>
      <c r="J10660" t="s">
        <v>338</v>
      </c>
    </row>
    <row r="10661" spans="1:10">
      <c r="A10661" t="s">
        <v>18</v>
      </c>
      <c r="B10661" t="s">
        <v>328</v>
      </c>
      <c r="C10661" t="s">
        <v>139</v>
      </c>
      <c r="D10661" t="s">
        <v>13</v>
      </c>
      <c r="E10661" t="s">
        <v>14</v>
      </c>
      <c r="F10661" t="s">
        <v>26</v>
      </c>
      <c r="G10661" s="3">
        <v>45112.674490740741</v>
      </c>
      <c r="H10661" s="1">
        <v>211000</v>
      </c>
      <c r="I10661" t="s">
        <v>120</v>
      </c>
      <c r="J10661" t="s">
        <v>12155</v>
      </c>
    </row>
    <row r="10662" spans="1:10">
      <c r="A10662" t="s">
        <v>73</v>
      </c>
      <c r="B10662" t="s">
        <v>18017</v>
      </c>
      <c r="C10662" t="s">
        <v>232</v>
      </c>
      <c r="D10662" t="s">
        <v>13</v>
      </c>
      <c r="E10662" t="s">
        <v>14</v>
      </c>
      <c r="F10662" t="s">
        <v>26</v>
      </c>
      <c r="G10662" s="3">
        <v>44932.672766203701</v>
      </c>
      <c r="H10662" s="1">
        <v>181500</v>
      </c>
      <c r="I10662" t="s">
        <v>18018</v>
      </c>
      <c r="J10662" t="s">
        <v>18019</v>
      </c>
    </row>
    <row r="10663" spans="1:10">
      <c r="A10663" t="s">
        <v>152</v>
      </c>
      <c r="B10663" t="s">
        <v>7703</v>
      </c>
      <c r="C10663" t="s">
        <v>170</v>
      </c>
      <c r="D10663" t="s">
        <v>13</v>
      </c>
      <c r="E10663" t="s">
        <v>14</v>
      </c>
      <c r="F10663" t="s">
        <v>171</v>
      </c>
      <c r="G10663" s="3">
        <v>44931.689259259256</v>
      </c>
      <c r="H10663" s="1">
        <v>185500</v>
      </c>
      <c r="I10663" t="s">
        <v>6468</v>
      </c>
      <c r="J10663" t="s">
        <v>18020</v>
      </c>
    </row>
    <row r="10664" spans="1:10">
      <c r="A10664" t="s">
        <v>18</v>
      </c>
      <c r="B10664" t="s">
        <v>18021</v>
      </c>
      <c r="C10664" t="s">
        <v>56</v>
      </c>
      <c r="D10664" t="s">
        <v>13</v>
      </c>
      <c r="E10664" t="s">
        <v>14</v>
      </c>
      <c r="F10664" t="s">
        <v>26</v>
      </c>
      <c r="G10664" s="3">
        <v>44982.729641203703</v>
      </c>
      <c r="H10664" s="1">
        <v>147500</v>
      </c>
      <c r="I10664" t="s">
        <v>18022</v>
      </c>
      <c r="J10664" t="s">
        <v>18023</v>
      </c>
    </row>
    <row r="10665" spans="1:10">
      <c r="A10665" t="s">
        <v>212</v>
      </c>
      <c r="B10665" t="s">
        <v>212</v>
      </c>
      <c r="C10665" t="s">
        <v>26</v>
      </c>
      <c r="D10665" t="s">
        <v>13</v>
      </c>
      <c r="E10665" t="s">
        <v>14</v>
      </c>
      <c r="F10665" t="s">
        <v>20</v>
      </c>
      <c r="G10665" s="3">
        <v>45142.706631944442</v>
      </c>
      <c r="H10665" s="1">
        <v>165000</v>
      </c>
      <c r="I10665" t="s">
        <v>359</v>
      </c>
      <c r="J10665" t="s">
        <v>66</v>
      </c>
    </row>
    <row r="10666" spans="1:10">
      <c r="A10666" t="s">
        <v>152</v>
      </c>
      <c r="B10666" t="s">
        <v>18024</v>
      </c>
      <c r="C10666" t="s">
        <v>4381</v>
      </c>
      <c r="D10666" t="s">
        <v>13</v>
      </c>
      <c r="E10666" t="s">
        <v>14</v>
      </c>
      <c r="F10666" t="s">
        <v>478</v>
      </c>
      <c r="G10666" s="3">
        <v>44988.701111111113</v>
      </c>
      <c r="H10666" s="1">
        <v>128682</v>
      </c>
      <c r="I10666" t="s">
        <v>4382</v>
      </c>
      <c r="J10666" t="s">
        <v>18025</v>
      </c>
    </row>
    <row r="10667" spans="1:10">
      <c r="A10667" t="s">
        <v>212</v>
      </c>
      <c r="B10667" t="s">
        <v>212</v>
      </c>
      <c r="C10667" t="s">
        <v>325</v>
      </c>
      <c r="D10667" t="s">
        <v>13</v>
      </c>
      <c r="E10667" t="s">
        <v>14</v>
      </c>
      <c r="F10667" t="s">
        <v>26</v>
      </c>
      <c r="G10667" s="3">
        <v>45126.670243055552</v>
      </c>
      <c r="H10667" s="1">
        <v>125000</v>
      </c>
      <c r="I10667" t="s">
        <v>18026</v>
      </c>
      <c r="J10667" t="s">
        <v>17311</v>
      </c>
    </row>
    <row r="10668" spans="1:10">
      <c r="A10668" t="s">
        <v>73</v>
      </c>
      <c r="B10668" t="s">
        <v>73</v>
      </c>
      <c r="C10668" t="s">
        <v>1117</v>
      </c>
      <c r="D10668" t="s">
        <v>13</v>
      </c>
      <c r="E10668" t="s">
        <v>14</v>
      </c>
      <c r="F10668" t="s">
        <v>26</v>
      </c>
      <c r="G10668" s="3">
        <v>45169.677905092591</v>
      </c>
      <c r="H10668" s="1">
        <v>157500</v>
      </c>
      <c r="I10668" t="s">
        <v>186</v>
      </c>
      <c r="J10668" t="s">
        <v>10057</v>
      </c>
    </row>
    <row r="10669" spans="1:10">
      <c r="A10669" t="s">
        <v>18</v>
      </c>
      <c r="B10669" t="s">
        <v>5860</v>
      </c>
      <c r="C10669" t="s">
        <v>201</v>
      </c>
      <c r="D10669" t="s">
        <v>13</v>
      </c>
      <c r="E10669" t="s">
        <v>14</v>
      </c>
      <c r="F10669" t="s">
        <v>26</v>
      </c>
      <c r="G10669" s="3">
        <v>44987.701145833336</v>
      </c>
      <c r="H10669" s="1">
        <v>137000</v>
      </c>
      <c r="I10669" t="s">
        <v>685</v>
      </c>
      <c r="J10669" t="s">
        <v>16917</v>
      </c>
    </row>
    <row r="10670" spans="1:10">
      <c r="A10670" t="s">
        <v>10</v>
      </c>
      <c r="B10670" t="s">
        <v>17926</v>
      </c>
      <c r="C10670" t="s">
        <v>24</v>
      </c>
      <c r="D10670" t="s">
        <v>13</v>
      </c>
      <c r="E10670" t="s">
        <v>25</v>
      </c>
      <c r="F10670" t="s">
        <v>26</v>
      </c>
      <c r="G10670" s="3">
        <v>45174.70921296296</v>
      </c>
      <c r="H10670" s="1">
        <v>108000</v>
      </c>
      <c r="I10670" t="s">
        <v>13509</v>
      </c>
      <c r="J10670" t="s">
        <v>17927</v>
      </c>
    </row>
    <row r="10671" spans="1:10">
      <c r="A10671" t="s">
        <v>18</v>
      </c>
      <c r="B10671" t="s">
        <v>18027</v>
      </c>
      <c r="C10671" t="s">
        <v>232</v>
      </c>
      <c r="D10671" t="s">
        <v>13</v>
      </c>
      <c r="E10671" t="s">
        <v>14</v>
      </c>
      <c r="F10671" t="s">
        <v>26</v>
      </c>
      <c r="G10671" s="3">
        <v>44979.674861111111</v>
      </c>
      <c r="H10671" s="1">
        <v>137000</v>
      </c>
      <c r="I10671" t="s">
        <v>685</v>
      </c>
      <c r="J10671" t="s">
        <v>18028</v>
      </c>
    </row>
    <row r="10672" spans="1:10">
      <c r="A10672" t="s">
        <v>33</v>
      </c>
      <c r="B10672" t="s">
        <v>18029</v>
      </c>
      <c r="C10672" t="s">
        <v>237</v>
      </c>
      <c r="D10672" t="s">
        <v>13</v>
      </c>
      <c r="E10672" t="s">
        <v>14</v>
      </c>
      <c r="F10672" t="s">
        <v>26</v>
      </c>
      <c r="G10672" s="3">
        <v>44939.66983796296</v>
      </c>
      <c r="H10672" s="1">
        <v>50388</v>
      </c>
      <c r="I10672" t="s">
        <v>18030</v>
      </c>
      <c r="J10672" t="s">
        <v>599</v>
      </c>
    </row>
    <row r="10673" spans="1:10">
      <c r="A10673" t="s">
        <v>33</v>
      </c>
      <c r="B10673" t="s">
        <v>18031</v>
      </c>
      <c r="C10673" t="s">
        <v>18032</v>
      </c>
      <c r="D10673" t="s">
        <v>13</v>
      </c>
      <c r="E10673" t="s">
        <v>14</v>
      </c>
      <c r="F10673" t="s">
        <v>26</v>
      </c>
      <c r="G10673" s="3">
        <v>44990.66815972222</v>
      </c>
      <c r="H10673" s="1">
        <v>60000</v>
      </c>
      <c r="I10673" t="s">
        <v>16927</v>
      </c>
    </row>
    <row r="10674" spans="1:10">
      <c r="A10674" t="s">
        <v>10</v>
      </c>
      <c r="B10674" t="s">
        <v>10</v>
      </c>
      <c r="C10674" t="s">
        <v>119</v>
      </c>
      <c r="D10674" t="s">
        <v>13</v>
      </c>
      <c r="E10674" t="s">
        <v>14</v>
      </c>
      <c r="F10674" t="s">
        <v>26</v>
      </c>
      <c r="G10674" s="3">
        <v>44966.668657407405</v>
      </c>
      <c r="H10674" s="1">
        <v>135000</v>
      </c>
      <c r="I10674" t="s">
        <v>18033</v>
      </c>
      <c r="J10674" t="s">
        <v>18034</v>
      </c>
    </row>
    <row r="10675" spans="1:10">
      <c r="A10675" t="s">
        <v>33</v>
      </c>
      <c r="B10675" t="s">
        <v>33</v>
      </c>
      <c r="C10675" t="s">
        <v>24</v>
      </c>
      <c r="D10675" t="s">
        <v>1075</v>
      </c>
      <c r="E10675" t="s">
        <v>25</v>
      </c>
      <c r="F10675" t="s">
        <v>26</v>
      </c>
      <c r="G10675" s="3">
        <v>45219.666805555556</v>
      </c>
      <c r="H10675" s="1">
        <v>111500</v>
      </c>
      <c r="I10675" t="s">
        <v>2788</v>
      </c>
      <c r="J10675" t="s">
        <v>10884</v>
      </c>
    </row>
    <row r="10676" spans="1:10">
      <c r="A10676" t="s">
        <v>10</v>
      </c>
      <c r="B10676" t="s">
        <v>18035</v>
      </c>
      <c r="C10676" t="s">
        <v>24</v>
      </c>
      <c r="D10676" t="s">
        <v>13</v>
      </c>
      <c r="E10676" t="s">
        <v>25</v>
      </c>
      <c r="F10676" t="s">
        <v>608</v>
      </c>
      <c r="G10676" s="3">
        <v>45208.69734953704</v>
      </c>
      <c r="H10676" s="1">
        <v>157000</v>
      </c>
      <c r="I10676" t="s">
        <v>15223</v>
      </c>
      <c r="J10676" t="s">
        <v>18036</v>
      </c>
    </row>
    <row r="10677" spans="1:10">
      <c r="A10677" t="s">
        <v>73</v>
      </c>
      <c r="B10677" t="s">
        <v>73</v>
      </c>
      <c r="C10677" t="s">
        <v>201</v>
      </c>
      <c r="D10677" t="s">
        <v>13</v>
      </c>
      <c r="E10677" t="s">
        <v>14</v>
      </c>
      <c r="F10677" t="s">
        <v>26</v>
      </c>
      <c r="G10677" s="3">
        <v>45058.686261574076</v>
      </c>
      <c r="H10677" s="1">
        <v>137500</v>
      </c>
      <c r="I10677" t="s">
        <v>10889</v>
      </c>
      <c r="J10677" t="s">
        <v>18037</v>
      </c>
    </row>
    <row r="10678" spans="1:10">
      <c r="A10678" t="s">
        <v>33</v>
      </c>
      <c r="B10678" t="s">
        <v>33</v>
      </c>
      <c r="C10678" t="s">
        <v>325</v>
      </c>
      <c r="D10678" t="s">
        <v>13</v>
      </c>
      <c r="E10678" t="s">
        <v>14</v>
      </c>
      <c r="F10678" t="s">
        <v>26</v>
      </c>
      <c r="G10678" s="3">
        <v>45205.692361111112</v>
      </c>
      <c r="H10678" s="1">
        <v>85000</v>
      </c>
      <c r="I10678" t="s">
        <v>88</v>
      </c>
      <c r="J10678" t="s">
        <v>18038</v>
      </c>
    </row>
    <row r="10679" spans="1:10">
      <c r="A10679" t="s">
        <v>18</v>
      </c>
      <c r="B10679" t="s">
        <v>18</v>
      </c>
      <c r="C10679" t="s">
        <v>901</v>
      </c>
      <c r="D10679" t="s">
        <v>13</v>
      </c>
      <c r="E10679" t="s">
        <v>14</v>
      </c>
      <c r="F10679" t="s">
        <v>26</v>
      </c>
      <c r="G10679" s="3">
        <v>45222.705671296295</v>
      </c>
      <c r="H10679" s="1">
        <v>105000</v>
      </c>
      <c r="I10679" t="s">
        <v>18039</v>
      </c>
      <c r="J10679" t="s">
        <v>9909</v>
      </c>
    </row>
    <row r="10680" spans="1:10">
      <c r="A10680" t="s">
        <v>33</v>
      </c>
      <c r="B10680" t="s">
        <v>18040</v>
      </c>
      <c r="C10680" t="s">
        <v>5787</v>
      </c>
      <c r="D10680" t="s">
        <v>13</v>
      </c>
      <c r="E10680" t="s">
        <v>14</v>
      </c>
      <c r="F10680" t="s">
        <v>26</v>
      </c>
      <c r="G10680" s="3">
        <v>45007.674305555556</v>
      </c>
      <c r="H10680" s="1">
        <v>111175</v>
      </c>
      <c r="I10680" t="s">
        <v>4765</v>
      </c>
      <c r="J10680" t="s">
        <v>97</v>
      </c>
    </row>
    <row r="10681" spans="1:10">
      <c r="A10681" t="s">
        <v>18</v>
      </c>
      <c r="B10681" t="s">
        <v>12794</v>
      </c>
      <c r="C10681" t="s">
        <v>24</v>
      </c>
      <c r="D10681" t="s">
        <v>13</v>
      </c>
      <c r="E10681" t="s">
        <v>25</v>
      </c>
      <c r="F10681" t="s">
        <v>26</v>
      </c>
      <c r="G10681" s="3">
        <v>45128.669988425929</v>
      </c>
      <c r="H10681" s="1">
        <v>82500</v>
      </c>
      <c r="I10681" t="s">
        <v>18041</v>
      </c>
      <c r="J10681" t="s">
        <v>18042</v>
      </c>
    </row>
    <row r="10682" spans="1:10">
      <c r="A10682" t="s">
        <v>10</v>
      </c>
      <c r="B10682" t="s">
        <v>357</v>
      </c>
      <c r="C10682" t="s">
        <v>24</v>
      </c>
      <c r="D10682" t="s">
        <v>13</v>
      </c>
      <c r="E10682" t="s">
        <v>25</v>
      </c>
      <c r="F10682" t="s">
        <v>26</v>
      </c>
      <c r="G10682" s="3">
        <v>45177.684247685182</v>
      </c>
      <c r="H10682" s="1">
        <v>215000</v>
      </c>
      <c r="I10682" t="s">
        <v>8063</v>
      </c>
      <c r="J10682" t="s">
        <v>9297</v>
      </c>
    </row>
    <row r="10683" spans="1:10">
      <c r="A10683" t="s">
        <v>18</v>
      </c>
      <c r="B10683" t="s">
        <v>18</v>
      </c>
      <c r="C10683" t="s">
        <v>24</v>
      </c>
      <c r="D10683" t="s">
        <v>13</v>
      </c>
      <c r="E10683" t="s">
        <v>25</v>
      </c>
      <c r="F10683" t="s">
        <v>26</v>
      </c>
      <c r="G10683" s="3">
        <v>45049.688298611109</v>
      </c>
      <c r="H10683" s="1">
        <v>137500</v>
      </c>
      <c r="I10683" t="s">
        <v>158</v>
      </c>
      <c r="J10683" t="s">
        <v>159</v>
      </c>
    </row>
    <row r="10684" spans="1:10">
      <c r="A10684" t="s">
        <v>18</v>
      </c>
      <c r="B10684" t="s">
        <v>18043</v>
      </c>
      <c r="C10684" t="s">
        <v>18044</v>
      </c>
      <c r="D10684" t="s">
        <v>13</v>
      </c>
      <c r="E10684" t="s">
        <v>14</v>
      </c>
      <c r="F10684" t="s">
        <v>26</v>
      </c>
      <c r="G10684" s="3">
        <v>45085.686539351853</v>
      </c>
      <c r="H10684" s="1">
        <v>135000</v>
      </c>
      <c r="I10684" t="s">
        <v>18045</v>
      </c>
      <c r="J10684" t="s">
        <v>18046</v>
      </c>
    </row>
    <row r="10685" spans="1:10">
      <c r="A10685" t="s">
        <v>33</v>
      </c>
      <c r="B10685" t="s">
        <v>33</v>
      </c>
      <c r="C10685" t="s">
        <v>18047</v>
      </c>
      <c r="D10685" t="s">
        <v>13</v>
      </c>
      <c r="E10685" t="s">
        <v>14</v>
      </c>
      <c r="F10685" t="s">
        <v>26</v>
      </c>
      <c r="G10685" s="3">
        <v>44953.667164351849</v>
      </c>
      <c r="H10685" s="1">
        <v>70000</v>
      </c>
      <c r="I10685" t="s">
        <v>18048</v>
      </c>
      <c r="J10685" t="s">
        <v>1643</v>
      </c>
    </row>
    <row r="10686" spans="1:10">
      <c r="A10686" t="s">
        <v>18</v>
      </c>
      <c r="B10686" t="s">
        <v>18</v>
      </c>
      <c r="C10686" t="s">
        <v>24</v>
      </c>
      <c r="D10686" t="s">
        <v>13</v>
      </c>
      <c r="E10686" t="s">
        <v>25</v>
      </c>
      <c r="F10686" t="s">
        <v>26</v>
      </c>
      <c r="G10686" s="3">
        <v>45155.671365740738</v>
      </c>
      <c r="H10686" s="1">
        <v>120000</v>
      </c>
      <c r="I10686" t="s">
        <v>18049</v>
      </c>
      <c r="J10686" t="s">
        <v>18050</v>
      </c>
    </row>
    <row r="10687" spans="1:10">
      <c r="A10687" t="s">
        <v>33</v>
      </c>
      <c r="B10687" t="s">
        <v>580</v>
      </c>
      <c r="C10687" t="s">
        <v>44</v>
      </c>
      <c r="D10687" t="s">
        <v>13</v>
      </c>
      <c r="E10687" t="s">
        <v>14</v>
      </c>
      <c r="F10687" t="s">
        <v>26</v>
      </c>
      <c r="G10687" s="3">
        <v>45050.667557870373</v>
      </c>
      <c r="H10687" s="1">
        <v>52900</v>
      </c>
      <c r="I10687" t="s">
        <v>2742</v>
      </c>
      <c r="J10687" t="s">
        <v>2711</v>
      </c>
    </row>
    <row r="10688" spans="1:10">
      <c r="A10688" t="s">
        <v>77</v>
      </c>
      <c r="B10688" t="s">
        <v>18051</v>
      </c>
      <c r="C10688" t="s">
        <v>157</v>
      </c>
      <c r="D10688" t="s">
        <v>13</v>
      </c>
      <c r="E10688" t="s">
        <v>14</v>
      </c>
      <c r="F10688" t="s">
        <v>26</v>
      </c>
      <c r="G10688" s="3">
        <v>45277.667615740742</v>
      </c>
      <c r="H10688" s="1">
        <v>131085</v>
      </c>
      <c r="I10688" t="s">
        <v>1199</v>
      </c>
      <c r="J10688" t="s">
        <v>18052</v>
      </c>
    </row>
    <row r="10689" spans="1:10">
      <c r="A10689" t="s">
        <v>18</v>
      </c>
      <c r="B10689" t="s">
        <v>127</v>
      </c>
      <c r="C10689" t="s">
        <v>5552</v>
      </c>
      <c r="D10689" t="s">
        <v>13</v>
      </c>
      <c r="E10689" t="s">
        <v>14</v>
      </c>
      <c r="F10689" t="s">
        <v>26</v>
      </c>
      <c r="G10689" s="3">
        <v>45152.673125000001</v>
      </c>
      <c r="H10689" s="1">
        <v>162500</v>
      </c>
      <c r="I10689" t="s">
        <v>5761</v>
      </c>
      <c r="J10689" t="s">
        <v>9457</v>
      </c>
    </row>
    <row r="10690" spans="1:10">
      <c r="A10690" t="s">
        <v>18</v>
      </c>
      <c r="B10690" t="s">
        <v>18053</v>
      </c>
      <c r="C10690" t="s">
        <v>18054</v>
      </c>
      <c r="D10690" t="s">
        <v>13</v>
      </c>
      <c r="E10690" t="s">
        <v>14</v>
      </c>
      <c r="F10690" t="s">
        <v>26</v>
      </c>
      <c r="G10690" s="3">
        <v>45005.678078703706</v>
      </c>
      <c r="H10690" s="1">
        <v>140000</v>
      </c>
      <c r="I10690" t="s">
        <v>772</v>
      </c>
      <c r="J10690" t="s">
        <v>17767</v>
      </c>
    </row>
    <row r="10691" spans="1:10">
      <c r="A10691" t="s">
        <v>212</v>
      </c>
      <c r="B10691" t="s">
        <v>18055</v>
      </c>
      <c r="C10691" t="s">
        <v>5125</v>
      </c>
      <c r="D10691" t="s">
        <v>13</v>
      </c>
      <c r="E10691" t="s">
        <v>14</v>
      </c>
      <c r="F10691" t="s">
        <v>26</v>
      </c>
      <c r="G10691" s="3">
        <v>45084.668495370373</v>
      </c>
      <c r="H10691" s="1">
        <v>180000</v>
      </c>
      <c r="I10691" t="s">
        <v>18056</v>
      </c>
      <c r="J10691" t="s">
        <v>18057</v>
      </c>
    </row>
    <row r="10692" spans="1:10">
      <c r="A10692" t="s">
        <v>10</v>
      </c>
      <c r="B10692" t="s">
        <v>10</v>
      </c>
      <c r="C10692" t="s">
        <v>8946</v>
      </c>
      <c r="D10692" t="s">
        <v>13</v>
      </c>
      <c r="E10692" t="s">
        <v>14</v>
      </c>
      <c r="F10692" t="s">
        <v>1820</v>
      </c>
      <c r="G10692" s="3">
        <v>45000.680648148147</v>
      </c>
      <c r="H10692" s="1">
        <v>157500</v>
      </c>
      <c r="I10692" t="s">
        <v>2442</v>
      </c>
      <c r="J10692" t="s">
        <v>18058</v>
      </c>
    </row>
    <row r="10693" spans="1:10">
      <c r="A10693" t="s">
        <v>10</v>
      </c>
      <c r="B10693" t="s">
        <v>10</v>
      </c>
      <c r="C10693" t="s">
        <v>5101</v>
      </c>
      <c r="D10693" t="s">
        <v>13</v>
      </c>
      <c r="E10693" t="s">
        <v>14</v>
      </c>
      <c r="F10693" t="s">
        <v>26</v>
      </c>
      <c r="G10693" s="3">
        <v>44930.064282407409</v>
      </c>
      <c r="H10693" s="1">
        <v>110000</v>
      </c>
      <c r="I10693" t="s">
        <v>5102</v>
      </c>
      <c r="J10693" t="s">
        <v>5103</v>
      </c>
    </row>
    <row r="10694" spans="1:10">
      <c r="A10694" t="s">
        <v>18</v>
      </c>
      <c r="B10694" t="s">
        <v>18059</v>
      </c>
      <c r="C10694" t="s">
        <v>24</v>
      </c>
      <c r="D10694" t="s">
        <v>13</v>
      </c>
      <c r="E10694" t="s">
        <v>25</v>
      </c>
      <c r="F10694" t="s">
        <v>26</v>
      </c>
      <c r="G10694" s="3">
        <v>45215.68650462963</v>
      </c>
      <c r="H10694" s="1">
        <v>137500</v>
      </c>
      <c r="I10694" t="s">
        <v>18060</v>
      </c>
      <c r="J10694" t="s">
        <v>18061</v>
      </c>
    </row>
    <row r="10695" spans="1:10">
      <c r="A10695" t="s">
        <v>33</v>
      </c>
      <c r="B10695" t="s">
        <v>11647</v>
      </c>
      <c r="C10695" t="s">
        <v>1042</v>
      </c>
      <c r="D10695" t="s">
        <v>13</v>
      </c>
      <c r="E10695" t="s">
        <v>14</v>
      </c>
      <c r="F10695" t="s">
        <v>198</v>
      </c>
      <c r="G10695" s="3">
        <v>44961.711956018517</v>
      </c>
      <c r="H10695" s="1">
        <v>89100</v>
      </c>
      <c r="I10695" t="s">
        <v>2641</v>
      </c>
    </row>
    <row r="10696" spans="1:10">
      <c r="A10696" t="s">
        <v>73</v>
      </c>
      <c r="B10696" t="s">
        <v>18062</v>
      </c>
      <c r="C10696" t="s">
        <v>232</v>
      </c>
      <c r="D10696" t="s">
        <v>13</v>
      </c>
      <c r="E10696" t="s">
        <v>14</v>
      </c>
      <c r="F10696" t="s">
        <v>26</v>
      </c>
      <c r="G10696" s="3">
        <v>44940.674629629626</v>
      </c>
      <c r="H10696" s="1">
        <v>168500</v>
      </c>
      <c r="I10696" t="s">
        <v>143</v>
      </c>
      <c r="J10696" t="s">
        <v>18063</v>
      </c>
    </row>
    <row r="10697" spans="1:10">
      <c r="A10697" t="s">
        <v>18</v>
      </c>
      <c r="B10697" t="s">
        <v>18064</v>
      </c>
      <c r="C10697" t="s">
        <v>559</v>
      </c>
      <c r="D10697" t="s">
        <v>13</v>
      </c>
      <c r="E10697" t="s">
        <v>14</v>
      </c>
      <c r="F10697" t="s">
        <v>26</v>
      </c>
      <c r="G10697" s="3">
        <v>45005.694386574076</v>
      </c>
      <c r="H10697" s="1">
        <v>140000</v>
      </c>
      <c r="I10697" t="s">
        <v>772</v>
      </c>
      <c r="J10697" t="s">
        <v>773</v>
      </c>
    </row>
    <row r="10698" spans="1:10">
      <c r="A10698" t="s">
        <v>18</v>
      </c>
      <c r="B10698" t="s">
        <v>18</v>
      </c>
      <c r="C10698" t="s">
        <v>10652</v>
      </c>
      <c r="D10698" t="s">
        <v>13</v>
      </c>
      <c r="E10698" t="s">
        <v>14</v>
      </c>
      <c r="F10698" t="s">
        <v>10652</v>
      </c>
      <c r="G10698" s="3">
        <v>45058.686597222222</v>
      </c>
      <c r="H10698" s="1">
        <v>96773</v>
      </c>
      <c r="I10698" t="s">
        <v>14325</v>
      </c>
      <c r="J10698" t="s">
        <v>18065</v>
      </c>
    </row>
    <row r="10699" spans="1:10">
      <c r="A10699" t="s">
        <v>10</v>
      </c>
      <c r="B10699" t="s">
        <v>10</v>
      </c>
      <c r="C10699" t="s">
        <v>26</v>
      </c>
      <c r="D10699" t="s">
        <v>13</v>
      </c>
      <c r="E10699" t="s">
        <v>14</v>
      </c>
      <c r="F10699" t="s">
        <v>26</v>
      </c>
      <c r="G10699" s="3">
        <v>45008.672106481485</v>
      </c>
      <c r="H10699" s="1">
        <v>117000</v>
      </c>
      <c r="I10699" t="s">
        <v>18066</v>
      </c>
      <c r="J10699" t="s">
        <v>18067</v>
      </c>
    </row>
    <row r="10700" spans="1:10">
      <c r="A10700" t="s">
        <v>18</v>
      </c>
      <c r="B10700" t="s">
        <v>18</v>
      </c>
      <c r="C10700" t="s">
        <v>194</v>
      </c>
      <c r="D10700" t="s">
        <v>13</v>
      </c>
      <c r="E10700" t="s">
        <v>14</v>
      </c>
      <c r="F10700" t="s">
        <v>26</v>
      </c>
      <c r="G10700" s="3">
        <v>45007.677569444444</v>
      </c>
      <c r="H10700" s="1">
        <v>110000</v>
      </c>
      <c r="I10700" t="s">
        <v>88</v>
      </c>
      <c r="J10700" t="s">
        <v>6009</v>
      </c>
    </row>
    <row r="10701" spans="1:10">
      <c r="A10701" t="s">
        <v>73</v>
      </c>
      <c r="B10701" t="s">
        <v>73</v>
      </c>
      <c r="C10701" t="s">
        <v>18068</v>
      </c>
      <c r="D10701" t="s">
        <v>13</v>
      </c>
      <c r="E10701" t="s">
        <v>14</v>
      </c>
      <c r="F10701" t="s">
        <v>26</v>
      </c>
      <c r="G10701" s="3">
        <v>45267.672337962962</v>
      </c>
      <c r="H10701" s="1">
        <v>128500</v>
      </c>
      <c r="I10701" t="s">
        <v>16714</v>
      </c>
      <c r="J10701" t="s">
        <v>18069</v>
      </c>
    </row>
    <row r="10702" spans="1:10">
      <c r="A10702" t="s">
        <v>18</v>
      </c>
      <c r="B10702" t="s">
        <v>18070</v>
      </c>
      <c r="C10702" t="s">
        <v>841</v>
      </c>
      <c r="D10702" t="s">
        <v>13</v>
      </c>
      <c r="E10702" t="s">
        <v>14</v>
      </c>
      <c r="F10702" t="s">
        <v>26</v>
      </c>
      <c r="G10702" s="3">
        <v>45118.673125000001</v>
      </c>
      <c r="H10702" s="1">
        <v>97500</v>
      </c>
      <c r="I10702" t="s">
        <v>842</v>
      </c>
      <c r="J10702" t="s">
        <v>965</v>
      </c>
    </row>
    <row r="10703" spans="1:10">
      <c r="A10703" t="s">
        <v>10</v>
      </c>
      <c r="B10703" t="s">
        <v>10</v>
      </c>
      <c r="D10703" t="s">
        <v>13</v>
      </c>
      <c r="E10703" t="s">
        <v>14</v>
      </c>
      <c r="F10703" t="s">
        <v>26</v>
      </c>
      <c r="G10703" s="3">
        <v>45201.666770833333</v>
      </c>
      <c r="H10703" s="1">
        <v>275000</v>
      </c>
      <c r="I10703" t="s">
        <v>575</v>
      </c>
      <c r="J10703" t="s">
        <v>18071</v>
      </c>
    </row>
    <row r="10704" spans="1:10">
      <c r="A10704" t="s">
        <v>18</v>
      </c>
      <c r="B10704" t="s">
        <v>18072</v>
      </c>
      <c r="C10704" t="s">
        <v>24</v>
      </c>
      <c r="D10704" t="s">
        <v>13</v>
      </c>
      <c r="E10704" t="s">
        <v>25</v>
      </c>
      <c r="F10704" t="s">
        <v>26</v>
      </c>
      <c r="G10704" s="3">
        <v>44973.672615740739</v>
      </c>
      <c r="H10704" s="1">
        <v>197000</v>
      </c>
      <c r="I10704" t="s">
        <v>881</v>
      </c>
      <c r="J10704" t="s">
        <v>18073</v>
      </c>
    </row>
    <row r="10705" spans="1:10">
      <c r="A10705" t="s">
        <v>10</v>
      </c>
      <c r="B10705" t="s">
        <v>18074</v>
      </c>
      <c r="C10705" t="s">
        <v>750</v>
      </c>
      <c r="D10705" t="s">
        <v>13</v>
      </c>
      <c r="E10705" t="s">
        <v>14</v>
      </c>
      <c r="F10705" t="s">
        <v>26</v>
      </c>
      <c r="G10705" s="3">
        <v>45056.66909722222</v>
      </c>
      <c r="H10705" s="1">
        <v>146000</v>
      </c>
      <c r="I10705" t="s">
        <v>217</v>
      </c>
      <c r="J10705" t="s">
        <v>18075</v>
      </c>
    </row>
    <row r="10706" spans="1:10">
      <c r="A10706" t="s">
        <v>18</v>
      </c>
      <c r="B10706" t="s">
        <v>18076</v>
      </c>
      <c r="C10706" t="s">
        <v>1461</v>
      </c>
      <c r="D10706" t="s">
        <v>13</v>
      </c>
      <c r="E10706" t="s">
        <v>14</v>
      </c>
      <c r="F10706" t="s">
        <v>26</v>
      </c>
      <c r="G10706" s="3">
        <v>45168.672615740739</v>
      </c>
      <c r="H10706" s="1">
        <v>120233.1875</v>
      </c>
      <c r="I10706" t="s">
        <v>10575</v>
      </c>
      <c r="J10706" t="s">
        <v>18077</v>
      </c>
    </row>
    <row r="10707" spans="1:10">
      <c r="A10707" t="s">
        <v>135</v>
      </c>
      <c r="B10707" t="s">
        <v>18078</v>
      </c>
      <c r="C10707" t="s">
        <v>4073</v>
      </c>
      <c r="D10707" t="s">
        <v>13</v>
      </c>
      <c r="E10707" t="s">
        <v>14</v>
      </c>
      <c r="F10707" t="s">
        <v>26</v>
      </c>
      <c r="G10707" s="3">
        <v>45126.689456018517</v>
      </c>
      <c r="H10707" s="1">
        <v>68497</v>
      </c>
      <c r="I10707" t="s">
        <v>10901</v>
      </c>
      <c r="J10707" t="s">
        <v>18079</v>
      </c>
    </row>
    <row r="10708" spans="1:10">
      <c r="A10708" t="s">
        <v>10</v>
      </c>
      <c r="B10708" t="s">
        <v>10</v>
      </c>
      <c r="C10708" t="s">
        <v>26</v>
      </c>
      <c r="D10708" t="s">
        <v>1075</v>
      </c>
      <c r="E10708" t="s">
        <v>14</v>
      </c>
      <c r="F10708" t="s">
        <v>26</v>
      </c>
      <c r="G10708" s="3">
        <v>45287.668541666666</v>
      </c>
      <c r="H10708" s="1">
        <v>114669.5</v>
      </c>
      <c r="I10708" t="s">
        <v>2977</v>
      </c>
      <c r="J10708" t="s">
        <v>6078</v>
      </c>
    </row>
    <row r="10709" spans="1:10">
      <c r="A10709" t="s">
        <v>18</v>
      </c>
      <c r="B10709" t="s">
        <v>18</v>
      </c>
      <c r="C10709" t="s">
        <v>24</v>
      </c>
      <c r="D10709" t="s">
        <v>13</v>
      </c>
      <c r="E10709" t="s">
        <v>25</v>
      </c>
      <c r="F10709" t="s">
        <v>26</v>
      </c>
      <c r="G10709" s="3">
        <v>45210.691516203704</v>
      </c>
      <c r="H10709" s="1">
        <v>140000</v>
      </c>
      <c r="I10709" t="s">
        <v>8592</v>
      </c>
      <c r="J10709" t="s">
        <v>18080</v>
      </c>
    </row>
    <row r="10710" spans="1:10">
      <c r="A10710" t="s">
        <v>33</v>
      </c>
      <c r="B10710" t="s">
        <v>33</v>
      </c>
      <c r="C10710" t="s">
        <v>2355</v>
      </c>
      <c r="D10710" t="s">
        <v>13</v>
      </c>
      <c r="E10710" t="s">
        <v>14</v>
      </c>
      <c r="F10710" t="s">
        <v>26</v>
      </c>
      <c r="G10710" s="3">
        <v>45191.669004629628</v>
      </c>
      <c r="H10710" s="1">
        <v>77500</v>
      </c>
      <c r="I10710" t="s">
        <v>18081</v>
      </c>
      <c r="J10710" t="s">
        <v>18082</v>
      </c>
    </row>
    <row r="10711" spans="1:10">
      <c r="A10711" t="s">
        <v>10</v>
      </c>
      <c r="B10711" t="s">
        <v>6150</v>
      </c>
      <c r="C10711" t="s">
        <v>232</v>
      </c>
      <c r="D10711" t="s">
        <v>13</v>
      </c>
      <c r="E10711" t="s">
        <v>14</v>
      </c>
      <c r="F10711" t="s">
        <v>26</v>
      </c>
      <c r="G10711" s="3">
        <v>45009.670370370368</v>
      </c>
      <c r="H10711" s="1">
        <v>157500</v>
      </c>
      <c r="I10711" t="s">
        <v>948</v>
      </c>
      <c r="J10711" t="s">
        <v>613</v>
      </c>
    </row>
    <row r="10712" spans="1:10">
      <c r="A10712" t="s">
        <v>33</v>
      </c>
      <c r="B10712" t="s">
        <v>43</v>
      </c>
      <c r="C10712" t="s">
        <v>7322</v>
      </c>
      <c r="D10712" t="s">
        <v>13</v>
      </c>
      <c r="E10712" t="s">
        <v>14</v>
      </c>
      <c r="F10712" t="s">
        <v>26</v>
      </c>
      <c r="G10712" s="3">
        <v>45052.667141203703</v>
      </c>
      <c r="H10712" s="1">
        <v>90250</v>
      </c>
      <c r="I10712" t="s">
        <v>1477</v>
      </c>
      <c r="J10712" t="s">
        <v>1643</v>
      </c>
    </row>
    <row r="10713" spans="1:10">
      <c r="A10713" t="s">
        <v>10</v>
      </c>
      <c r="B10713" t="s">
        <v>7151</v>
      </c>
      <c r="C10713" t="s">
        <v>5077</v>
      </c>
      <c r="D10713" t="s">
        <v>13</v>
      </c>
      <c r="E10713" t="s">
        <v>14</v>
      </c>
      <c r="F10713" t="s">
        <v>26</v>
      </c>
      <c r="G10713" s="3">
        <v>45133.670740740738</v>
      </c>
      <c r="H10713" s="1">
        <v>90000</v>
      </c>
      <c r="I10713" t="s">
        <v>5078</v>
      </c>
      <c r="J10713" t="s">
        <v>2906</v>
      </c>
    </row>
    <row r="10714" spans="1:10">
      <c r="A10714" t="s">
        <v>18</v>
      </c>
      <c r="B10714" t="s">
        <v>18</v>
      </c>
      <c r="C10714" t="s">
        <v>4401</v>
      </c>
      <c r="D10714" t="s">
        <v>13</v>
      </c>
      <c r="E10714" t="s">
        <v>14</v>
      </c>
      <c r="F10714" t="s">
        <v>26</v>
      </c>
      <c r="G10714" s="3">
        <v>45216.673888888887</v>
      </c>
      <c r="H10714" s="1">
        <v>122500</v>
      </c>
      <c r="I10714" t="s">
        <v>13744</v>
      </c>
      <c r="J10714" t="s">
        <v>8009</v>
      </c>
    </row>
    <row r="10715" spans="1:10">
      <c r="A10715" t="s">
        <v>18</v>
      </c>
      <c r="B10715" t="s">
        <v>18</v>
      </c>
      <c r="C10715" t="s">
        <v>136</v>
      </c>
      <c r="D10715" t="s">
        <v>13</v>
      </c>
      <c r="E10715" t="s">
        <v>14</v>
      </c>
      <c r="F10715" t="s">
        <v>26</v>
      </c>
      <c r="G10715" s="3">
        <v>45133.713263888887</v>
      </c>
      <c r="H10715" s="1">
        <v>117500</v>
      </c>
      <c r="I10715" t="s">
        <v>18083</v>
      </c>
      <c r="J10715" t="s">
        <v>18084</v>
      </c>
    </row>
    <row r="10716" spans="1:10">
      <c r="A10716" t="s">
        <v>135</v>
      </c>
      <c r="B10716" t="s">
        <v>18085</v>
      </c>
      <c r="C10716" t="s">
        <v>24</v>
      </c>
      <c r="D10716" t="s">
        <v>13</v>
      </c>
      <c r="E10716" t="s">
        <v>25</v>
      </c>
      <c r="F10716" t="s">
        <v>26</v>
      </c>
      <c r="G10716" s="3">
        <v>44974.705682870372</v>
      </c>
      <c r="H10716" s="1">
        <v>98000</v>
      </c>
      <c r="I10716" t="s">
        <v>8407</v>
      </c>
      <c r="J10716" t="s">
        <v>18086</v>
      </c>
    </row>
    <row r="10717" spans="1:10">
      <c r="A10717" t="s">
        <v>10</v>
      </c>
      <c r="B10717" t="s">
        <v>1457</v>
      </c>
      <c r="C10717" t="s">
        <v>572</v>
      </c>
      <c r="D10717" t="s">
        <v>13</v>
      </c>
      <c r="E10717" t="s">
        <v>14</v>
      </c>
      <c r="F10717" t="s">
        <v>26</v>
      </c>
      <c r="G10717" s="3">
        <v>45083.670034722221</v>
      </c>
      <c r="H10717" s="1">
        <v>113769.5</v>
      </c>
      <c r="I10717" t="s">
        <v>7994</v>
      </c>
      <c r="J10717" t="s">
        <v>18087</v>
      </c>
    </row>
    <row r="10718" spans="1:10">
      <c r="A10718" t="s">
        <v>33</v>
      </c>
      <c r="B10718" t="s">
        <v>18088</v>
      </c>
      <c r="C10718" t="s">
        <v>684</v>
      </c>
      <c r="D10718" t="s">
        <v>13</v>
      </c>
      <c r="E10718" t="s">
        <v>14</v>
      </c>
      <c r="F10718" t="s">
        <v>209</v>
      </c>
      <c r="G10718" s="3">
        <v>45195.677858796298</v>
      </c>
      <c r="H10718" s="1">
        <v>119459.5</v>
      </c>
      <c r="I10718" t="s">
        <v>1202</v>
      </c>
    </row>
    <row r="10719" spans="1:10">
      <c r="A10719" t="s">
        <v>10</v>
      </c>
      <c r="B10719" t="s">
        <v>10</v>
      </c>
      <c r="C10719" t="s">
        <v>461</v>
      </c>
      <c r="D10719" t="s">
        <v>13</v>
      </c>
      <c r="E10719" t="s">
        <v>14</v>
      </c>
      <c r="F10719" t="s">
        <v>26</v>
      </c>
      <c r="G10719" s="3">
        <v>45131.670115740744</v>
      </c>
      <c r="H10719" s="1">
        <v>95000</v>
      </c>
      <c r="I10719" t="s">
        <v>11044</v>
      </c>
      <c r="J10719" t="s">
        <v>17917</v>
      </c>
    </row>
    <row r="10720" spans="1:10">
      <c r="A10720" t="s">
        <v>73</v>
      </c>
      <c r="B10720" t="s">
        <v>18089</v>
      </c>
      <c r="C10720" t="s">
        <v>18090</v>
      </c>
      <c r="D10720" t="s">
        <v>13</v>
      </c>
      <c r="E10720" t="s">
        <v>14</v>
      </c>
      <c r="F10720" t="s">
        <v>198</v>
      </c>
      <c r="G10720" s="3">
        <v>44935.679918981485</v>
      </c>
      <c r="H10720" s="1">
        <v>89100</v>
      </c>
      <c r="I10720" t="s">
        <v>5020</v>
      </c>
      <c r="J10720" t="s">
        <v>18091</v>
      </c>
    </row>
    <row r="10721" spans="1:10">
      <c r="A10721" t="s">
        <v>10</v>
      </c>
      <c r="B10721" t="s">
        <v>3136</v>
      </c>
      <c r="C10721" t="s">
        <v>26</v>
      </c>
      <c r="D10721" t="s">
        <v>412</v>
      </c>
      <c r="E10721" t="s">
        <v>14</v>
      </c>
      <c r="F10721" t="s">
        <v>26</v>
      </c>
      <c r="G10721" s="3">
        <v>45180.669618055559</v>
      </c>
      <c r="H10721" s="1">
        <v>133137</v>
      </c>
      <c r="I10721" t="s">
        <v>8873</v>
      </c>
      <c r="J10721" t="s">
        <v>295</v>
      </c>
    </row>
    <row r="10722" spans="1:10">
      <c r="A10722" t="s">
        <v>10</v>
      </c>
      <c r="B10722" t="s">
        <v>18092</v>
      </c>
      <c r="C10722" t="s">
        <v>2207</v>
      </c>
      <c r="D10722" t="s">
        <v>13</v>
      </c>
      <c r="E10722" t="s">
        <v>14</v>
      </c>
      <c r="F10722" t="s">
        <v>26</v>
      </c>
      <c r="G10722" s="3">
        <v>45100.682280092595</v>
      </c>
      <c r="H10722" s="1">
        <v>93049.5</v>
      </c>
      <c r="I10722" t="s">
        <v>3231</v>
      </c>
    </row>
    <row r="10723" spans="1:10">
      <c r="A10723" t="s">
        <v>73</v>
      </c>
      <c r="B10723" t="s">
        <v>578</v>
      </c>
      <c r="C10723" t="s">
        <v>24</v>
      </c>
      <c r="D10723" t="s">
        <v>13</v>
      </c>
      <c r="E10723" t="s">
        <v>25</v>
      </c>
      <c r="F10723" t="s">
        <v>26</v>
      </c>
      <c r="G10723" s="3">
        <v>45260.67150462963</v>
      </c>
      <c r="H10723" s="1">
        <v>198500</v>
      </c>
      <c r="I10723" t="s">
        <v>18093</v>
      </c>
      <c r="J10723" t="s">
        <v>18094</v>
      </c>
    </row>
    <row r="10724" spans="1:10">
      <c r="A10724" t="s">
        <v>10</v>
      </c>
      <c r="B10724" t="s">
        <v>18095</v>
      </c>
      <c r="C10724" t="s">
        <v>4200</v>
      </c>
      <c r="D10724" t="s">
        <v>13</v>
      </c>
      <c r="E10724" t="s">
        <v>14</v>
      </c>
      <c r="F10724" t="s">
        <v>26</v>
      </c>
      <c r="G10724" s="3">
        <v>45106.670347222222</v>
      </c>
      <c r="H10724" s="1">
        <v>99032.71875</v>
      </c>
      <c r="I10724" t="s">
        <v>10078</v>
      </c>
      <c r="J10724" t="s">
        <v>18096</v>
      </c>
    </row>
    <row r="10725" spans="1:10">
      <c r="A10725" t="s">
        <v>18</v>
      </c>
      <c r="B10725" t="s">
        <v>18</v>
      </c>
      <c r="C10725" t="s">
        <v>18097</v>
      </c>
      <c r="D10725" t="s">
        <v>13</v>
      </c>
      <c r="E10725" t="s">
        <v>14</v>
      </c>
      <c r="F10725" t="s">
        <v>20</v>
      </c>
      <c r="G10725" s="3">
        <v>45005.70071759259</v>
      </c>
      <c r="H10725" s="1">
        <v>121680</v>
      </c>
      <c r="I10725" t="s">
        <v>2718</v>
      </c>
      <c r="J10725" t="s">
        <v>8220</v>
      </c>
    </row>
    <row r="10726" spans="1:10">
      <c r="A10726" t="s">
        <v>10</v>
      </c>
      <c r="B10726" t="s">
        <v>18098</v>
      </c>
      <c r="C10726" t="s">
        <v>136</v>
      </c>
      <c r="D10726" t="s">
        <v>13</v>
      </c>
      <c r="E10726" t="s">
        <v>14</v>
      </c>
      <c r="F10726" t="s">
        <v>26</v>
      </c>
      <c r="G10726" s="3">
        <v>45128.668888888889</v>
      </c>
      <c r="H10726" s="1">
        <v>215000</v>
      </c>
      <c r="I10726" t="s">
        <v>6270</v>
      </c>
      <c r="J10726" t="s">
        <v>18099</v>
      </c>
    </row>
    <row r="10727" spans="1:10">
      <c r="A10727" t="s">
        <v>33</v>
      </c>
      <c r="B10727" t="s">
        <v>33</v>
      </c>
      <c r="C10727" t="s">
        <v>2070</v>
      </c>
      <c r="D10727" t="s">
        <v>13</v>
      </c>
      <c r="E10727" t="s">
        <v>14</v>
      </c>
      <c r="F10727" t="s">
        <v>26</v>
      </c>
      <c r="G10727" s="3">
        <v>45019.668344907404</v>
      </c>
      <c r="H10727" s="1">
        <v>80000</v>
      </c>
      <c r="I10727" t="s">
        <v>18100</v>
      </c>
      <c r="J10727" t="s">
        <v>18101</v>
      </c>
    </row>
    <row r="10728" spans="1:10">
      <c r="A10728" t="s">
        <v>73</v>
      </c>
      <c r="B10728" t="s">
        <v>73</v>
      </c>
      <c r="C10728" t="s">
        <v>56</v>
      </c>
      <c r="D10728" t="s">
        <v>13</v>
      </c>
      <c r="E10728" t="s">
        <v>14</v>
      </c>
      <c r="F10728" t="s">
        <v>26</v>
      </c>
      <c r="G10728" s="3">
        <v>45239.672743055555</v>
      </c>
      <c r="H10728" s="1">
        <v>160000</v>
      </c>
      <c r="I10728" t="s">
        <v>18102</v>
      </c>
      <c r="J10728" t="s">
        <v>18103</v>
      </c>
    </row>
    <row r="10729" spans="1:10">
      <c r="A10729" t="s">
        <v>33</v>
      </c>
      <c r="B10729" t="s">
        <v>18104</v>
      </c>
      <c r="C10729" t="s">
        <v>14720</v>
      </c>
      <c r="D10729" t="s">
        <v>13</v>
      </c>
      <c r="E10729" t="s">
        <v>14</v>
      </c>
      <c r="F10729" t="s">
        <v>198</v>
      </c>
      <c r="G10729" s="3">
        <v>44951.708182870374</v>
      </c>
      <c r="H10729" s="1">
        <v>51014</v>
      </c>
      <c r="I10729" t="s">
        <v>685</v>
      </c>
      <c r="J10729" t="s">
        <v>18105</v>
      </c>
    </row>
    <row r="10730" spans="1:10">
      <c r="A10730" t="s">
        <v>18</v>
      </c>
      <c r="B10730" t="s">
        <v>184</v>
      </c>
      <c r="C10730" t="s">
        <v>24</v>
      </c>
      <c r="D10730" t="s">
        <v>13</v>
      </c>
      <c r="E10730" t="s">
        <v>25</v>
      </c>
      <c r="F10730" t="s">
        <v>26</v>
      </c>
      <c r="G10730" s="3">
        <v>45188.691284722219</v>
      </c>
      <c r="H10730" s="1">
        <v>112143.5</v>
      </c>
      <c r="I10730" t="s">
        <v>18106</v>
      </c>
      <c r="J10730" t="s">
        <v>18107</v>
      </c>
    </row>
    <row r="10731" spans="1:10">
      <c r="A10731" t="s">
        <v>33</v>
      </c>
      <c r="B10731" t="s">
        <v>18108</v>
      </c>
      <c r="C10731" t="s">
        <v>826</v>
      </c>
      <c r="D10731" t="s">
        <v>13</v>
      </c>
      <c r="E10731" t="s">
        <v>14</v>
      </c>
      <c r="F10731" t="s">
        <v>827</v>
      </c>
      <c r="G10731" s="3">
        <v>45168.694016203706</v>
      </c>
      <c r="H10731" s="1">
        <v>57500</v>
      </c>
      <c r="I10731" t="s">
        <v>6405</v>
      </c>
      <c r="J10731" t="s">
        <v>18109</v>
      </c>
    </row>
    <row r="10732" spans="1:10">
      <c r="A10732" t="s">
        <v>33</v>
      </c>
      <c r="B10732" t="s">
        <v>18110</v>
      </c>
      <c r="D10732" t="s">
        <v>13</v>
      </c>
      <c r="E10732" t="s">
        <v>14</v>
      </c>
      <c r="F10732" t="s">
        <v>26</v>
      </c>
      <c r="G10732" s="3">
        <v>45180.66679398148</v>
      </c>
      <c r="H10732" s="1">
        <v>90000</v>
      </c>
      <c r="I10732" t="s">
        <v>18111</v>
      </c>
      <c r="J10732" t="s">
        <v>18112</v>
      </c>
    </row>
    <row r="10733" spans="1:10">
      <c r="A10733" t="s">
        <v>18</v>
      </c>
      <c r="B10733" t="s">
        <v>18</v>
      </c>
      <c r="C10733" t="s">
        <v>24</v>
      </c>
      <c r="D10733" t="s">
        <v>13</v>
      </c>
      <c r="E10733" t="s">
        <v>25</v>
      </c>
      <c r="F10733" t="s">
        <v>26</v>
      </c>
      <c r="G10733" s="3">
        <v>45170.687222222223</v>
      </c>
      <c r="H10733" s="1">
        <v>115000</v>
      </c>
      <c r="I10733" t="s">
        <v>8257</v>
      </c>
      <c r="J10733" t="s">
        <v>18113</v>
      </c>
    </row>
    <row r="10734" spans="1:10">
      <c r="A10734" t="s">
        <v>10</v>
      </c>
      <c r="B10734" t="s">
        <v>6137</v>
      </c>
      <c r="C10734" t="s">
        <v>1405</v>
      </c>
      <c r="D10734" t="s">
        <v>13</v>
      </c>
      <c r="E10734" t="s">
        <v>14</v>
      </c>
      <c r="F10734" t="s">
        <v>26</v>
      </c>
      <c r="G10734" s="3">
        <v>44933.668113425927</v>
      </c>
      <c r="H10734" s="1">
        <v>115000</v>
      </c>
      <c r="I10734" t="s">
        <v>980</v>
      </c>
      <c r="J10734" t="s">
        <v>5011</v>
      </c>
    </row>
    <row r="10735" spans="1:10">
      <c r="A10735" t="s">
        <v>18</v>
      </c>
      <c r="B10735" t="s">
        <v>18114</v>
      </c>
      <c r="C10735" t="s">
        <v>122</v>
      </c>
      <c r="D10735" t="s">
        <v>13</v>
      </c>
      <c r="E10735" t="s">
        <v>14</v>
      </c>
      <c r="F10735" t="s">
        <v>26</v>
      </c>
      <c r="G10735" s="3">
        <v>45278.668449074074</v>
      </c>
      <c r="H10735" s="1">
        <v>212500</v>
      </c>
      <c r="I10735" t="s">
        <v>554</v>
      </c>
      <c r="J10735" t="s">
        <v>18115</v>
      </c>
    </row>
    <row r="10736" spans="1:10">
      <c r="A10736" t="s">
        <v>33</v>
      </c>
      <c r="B10736" t="s">
        <v>18116</v>
      </c>
      <c r="C10736" t="s">
        <v>18117</v>
      </c>
      <c r="D10736" t="s">
        <v>13</v>
      </c>
      <c r="E10736" t="s">
        <v>14</v>
      </c>
      <c r="F10736" t="s">
        <v>26</v>
      </c>
      <c r="G10736" s="3">
        <v>45039.668356481481</v>
      </c>
      <c r="H10736" s="1">
        <v>79500</v>
      </c>
      <c r="I10736" t="s">
        <v>18118</v>
      </c>
      <c r="J10736" t="s">
        <v>18119</v>
      </c>
    </row>
    <row r="10737" spans="1:10">
      <c r="A10737" t="s">
        <v>18</v>
      </c>
      <c r="B10737" t="s">
        <v>127</v>
      </c>
      <c r="C10737" t="s">
        <v>521</v>
      </c>
      <c r="D10737" t="s">
        <v>13</v>
      </c>
      <c r="E10737" t="s">
        <v>14</v>
      </c>
      <c r="F10737" t="s">
        <v>26</v>
      </c>
      <c r="G10737" s="3">
        <v>44963.673252314817</v>
      </c>
      <c r="H10737" s="1">
        <v>131000</v>
      </c>
      <c r="I10737" t="s">
        <v>1613</v>
      </c>
      <c r="J10737" t="s">
        <v>1614</v>
      </c>
    </row>
    <row r="10738" spans="1:10">
      <c r="A10738" t="s">
        <v>106</v>
      </c>
      <c r="B10738" t="s">
        <v>18120</v>
      </c>
      <c r="C10738" t="s">
        <v>170</v>
      </c>
      <c r="D10738" t="s">
        <v>13</v>
      </c>
      <c r="E10738" t="s">
        <v>14</v>
      </c>
      <c r="F10738" t="s">
        <v>171</v>
      </c>
      <c r="G10738" s="3">
        <v>44980.687951388885</v>
      </c>
      <c r="H10738" s="1">
        <v>79200</v>
      </c>
      <c r="I10738" t="s">
        <v>1753</v>
      </c>
      <c r="J10738" t="s">
        <v>18121</v>
      </c>
    </row>
    <row r="10739" spans="1:10">
      <c r="A10739" t="s">
        <v>10</v>
      </c>
      <c r="B10739" t="s">
        <v>10</v>
      </c>
      <c r="C10739" t="s">
        <v>115</v>
      </c>
      <c r="D10739" t="s">
        <v>13</v>
      </c>
      <c r="E10739" t="s">
        <v>14</v>
      </c>
      <c r="F10739" t="s">
        <v>20</v>
      </c>
      <c r="G10739" s="3">
        <v>45036.682708333334</v>
      </c>
      <c r="H10739" s="1">
        <v>115000</v>
      </c>
      <c r="I10739" t="s">
        <v>8755</v>
      </c>
      <c r="J10739" t="s">
        <v>7197</v>
      </c>
    </row>
    <row r="10740" spans="1:10">
      <c r="A10740" t="s">
        <v>18</v>
      </c>
      <c r="B10740" t="s">
        <v>7883</v>
      </c>
      <c r="C10740" t="s">
        <v>662</v>
      </c>
      <c r="D10740" t="s">
        <v>13</v>
      </c>
      <c r="E10740" t="s">
        <v>14</v>
      </c>
      <c r="F10740" t="s">
        <v>20</v>
      </c>
      <c r="G10740" s="3">
        <v>45189.678599537037</v>
      </c>
      <c r="H10740" s="1">
        <v>126000</v>
      </c>
      <c r="I10740" t="s">
        <v>3945</v>
      </c>
      <c r="J10740" t="s">
        <v>6238</v>
      </c>
    </row>
    <row r="10741" spans="1:10">
      <c r="A10741" t="s">
        <v>18</v>
      </c>
      <c r="B10741" t="s">
        <v>18122</v>
      </c>
      <c r="C10741" t="s">
        <v>12763</v>
      </c>
      <c r="D10741" t="s">
        <v>100</v>
      </c>
      <c r="E10741" t="s">
        <v>14</v>
      </c>
      <c r="F10741" t="s">
        <v>26</v>
      </c>
      <c r="G10741" s="3">
        <v>44957.670659722222</v>
      </c>
      <c r="H10741" s="1">
        <v>125000</v>
      </c>
      <c r="I10741" t="s">
        <v>10085</v>
      </c>
      <c r="J10741" t="s">
        <v>18123</v>
      </c>
    </row>
    <row r="10742" spans="1:10">
      <c r="A10742" t="s">
        <v>33</v>
      </c>
      <c r="B10742" t="s">
        <v>2652</v>
      </c>
      <c r="C10742" t="s">
        <v>711</v>
      </c>
      <c r="D10742" t="s">
        <v>13</v>
      </c>
      <c r="E10742" t="s">
        <v>14</v>
      </c>
      <c r="F10742" t="s">
        <v>712</v>
      </c>
      <c r="G10742" s="3">
        <v>44981.706412037034</v>
      </c>
      <c r="H10742" s="1">
        <v>165000</v>
      </c>
      <c r="I10742" t="s">
        <v>713</v>
      </c>
      <c r="J10742" t="s">
        <v>18124</v>
      </c>
    </row>
    <row r="10743" spans="1:10">
      <c r="A10743" t="s">
        <v>10</v>
      </c>
      <c r="B10743" t="s">
        <v>5106</v>
      </c>
      <c r="C10743" t="s">
        <v>26</v>
      </c>
      <c r="D10743" t="s">
        <v>13</v>
      </c>
      <c r="E10743" t="s">
        <v>14</v>
      </c>
      <c r="F10743" t="s">
        <v>26</v>
      </c>
      <c r="G10743" s="3">
        <v>44950.670972222222</v>
      </c>
      <c r="H10743" s="1">
        <v>106000</v>
      </c>
      <c r="I10743" t="s">
        <v>8648</v>
      </c>
      <c r="J10743" t="s">
        <v>8495</v>
      </c>
    </row>
    <row r="10744" spans="1:10">
      <c r="A10744" t="s">
        <v>18</v>
      </c>
      <c r="B10744" t="s">
        <v>328</v>
      </c>
      <c r="C10744" t="s">
        <v>1623</v>
      </c>
      <c r="D10744" t="s">
        <v>13</v>
      </c>
      <c r="E10744" t="s">
        <v>14</v>
      </c>
      <c r="F10744" t="s">
        <v>26</v>
      </c>
      <c r="G10744" s="3">
        <v>45132.674039351848</v>
      </c>
      <c r="H10744" s="1">
        <v>160000</v>
      </c>
      <c r="I10744" t="s">
        <v>17808</v>
      </c>
      <c r="J10744" t="s">
        <v>17809</v>
      </c>
    </row>
    <row r="10745" spans="1:10">
      <c r="A10745" t="s">
        <v>18</v>
      </c>
      <c r="B10745" t="s">
        <v>18</v>
      </c>
      <c r="D10745" t="s">
        <v>13</v>
      </c>
      <c r="E10745" t="s">
        <v>14</v>
      </c>
      <c r="F10745" t="s">
        <v>20</v>
      </c>
      <c r="G10745" s="3">
        <v>45062.70449074074</v>
      </c>
      <c r="H10745" s="1">
        <v>210000</v>
      </c>
      <c r="I10745" t="s">
        <v>9848</v>
      </c>
      <c r="J10745" t="s">
        <v>18125</v>
      </c>
    </row>
    <row r="10746" spans="1:10">
      <c r="A10746" t="s">
        <v>18</v>
      </c>
      <c r="B10746" t="s">
        <v>18126</v>
      </c>
      <c r="C10746" t="s">
        <v>3682</v>
      </c>
      <c r="D10746" t="s">
        <v>13</v>
      </c>
      <c r="E10746" t="s">
        <v>14</v>
      </c>
      <c r="F10746" t="s">
        <v>26</v>
      </c>
      <c r="G10746" s="3">
        <v>45005.675069444442</v>
      </c>
      <c r="H10746" s="1">
        <v>140000</v>
      </c>
      <c r="I10746" t="s">
        <v>772</v>
      </c>
      <c r="J10746" t="s">
        <v>773</v>
      </c>
    </row>
    <row r="10747" spans="1:10">
      <c r="A10747" t="s">
        <v>18</v>
      </c>
      <c r="B10747" t="s">
        <v>4553</v>
      </c>
      <c r="C10747" t="s">
        <v>6326</v>
      </c>
      <c r="D10747" t="s">
        <v>13</v>
      </c>
      <c r="E10747" t="s">
        <v>14</v>
      </c>
      <c r="F10747" t="s">
        <v>26</v>
      </c>
      <c r="G10747" s="3">
        <v>45093.698750000003</v>
      </c>
      <c r="H10747" s="1">
        <v>147500</v>
      </c>
      <c r="I10747" t="s">
        <v>3732</v>
      </c>
      <c r="J10747" t="s">
        <v>18127</v>
      </c>
    </row>
    <row r="10748" spans="1:10">
      <c r="A10748" t="s">
        <v>18</v>
      </c>
      <c r="B10748" t="s">
        <v>18</v>
      </c>
      <c r="C10748" t="s">
        <v>276</v>
      </c>
      <c r="D10748" t="s">
        <v>13</v>
      </c>
      <c r="E10748" t="s">
        <v>14</v>
      </c>
      <c r="F10748" t="s">
        <v>26</v>
      </c>
      <c r="G10748" s="3">
        <v>44960.672581018516</v>
      </c>
      <c r="H10748" s="1">
        <v>110000</v>
      </c>
      <c r="I10748" t="s">
        <v>4282</v>
      </c>
      <c r="J10748" t="s">
        <v>18128</v>
      </c>
    </row>
    <row r="10749" spans="1:10">
      <c r="A10749" t="s">
        <v>10</v>
      </c>
      <c r="B10749" t="s">
        <v>10</v>
      </c>
      <c r="C10749" t="s">
        <v>24</v>
      </c>
      <c r="D10749" t="s">
        <v>13</v>
      </c>
      <c r="E10749" t="s">
        <v>25</v>
      </c>
      <c r="F10749" t="s">
        <v>26</v>
      </c>
      <c r="G10749" s="3">
        <v>44980.682291666664</v>
      </c>
      <c r="H10749" s="1">
        <v>137000</v>
      </c>
      <c r="I10749" t="s">
        <v>13869</v>
      </c>
      <c r="J10749" t="s">
        <v>18129</v>
      </c>
    </row>
    <row r="10750" spans="1:10">
      <c r="A10750" t="s">
        <v>18</v>
      </c>
      <c r="B10750" t="s">
        <v>18</v>
      </c>
      <c r="C10750" t="s">
        <v>2675</v>
      </c>
      <c r="D10750" t="s">
        <v>13</v>
      </c>
      <c r="E10750" t="s">
        <v>14</v>
      </c>
      <c r="F10750" t="s">
        <v>26</v>
      </c>
      <c r="G10750" s="3">
        <v>44980.721643518518</v>
      </c>
      <c r="H10750" s="1">
        <v>162500</v>
      </c>
      <c r="I10750" t="s">
        <v>18130</v>
      </c>
      <c r="J10750" t="s">
        <v>2677</v>
      </c>
    </row>
    <row r="10751" spans="1:10">
      <c r="A10751" t="s">
        <v>18</v>
      </c>
      <c r="B10751" t="s">
        <v>18131</v>
      </c>
      <c r="C10751" t="s">
        <v>1305</v>
      </c>
      <c r="D10751" t="s">
        <v>13</v>
      </c>
      <c r="E10751" t="s">
        <v>14</v>
      </c>
      <c r="F10751" t="s">
        <v>26</v>
      </c>
      <c r="G10751" s="3">
        <v>45005.678437499999</v>
      </c>
      <c r="H10751" s="1">
        <v>140000</v>
      </c>
      <c r="I10751" t="s">
        <v>772</v>
      </c>
      <c r="J10751" t="s">
        <v>773</v>
      </c>
    </row>
    <row r="10752" spans="1:10">
      <c r="A10752" t="s">
        <v>77</v>
      </c>
      <c r="B10752" t="s">
        <v>567</v>
      </c>
      <c r="C10752" t="s">
        <v>24</v>
      </c>
      <c r="D10752" t="s">
        <v>13</v>
      </c>
      <c r="E10752" t="s">
        <v>25</v>
      </c>
      <c r="F10752" t="s">
        <v>608</v>
      </c>
      <c r="G10752" s="3">
        <v>45205.679201388892</v>
      </c>
      <c r="H10752" s="1">
        <v>100000</v>
      </c>
      <c r="I10752" t="s">
        <v>18132</v>
      </c>
      <c r="J10752" t="s">
        <v>3496</v>
      </c>
    </row>
    <row r="10753" spans="1:10">
      <c r="A10753" t="s">
        <v>33</v>
      </c>
      <c r="B10753" t="s">
        <v>18133</v>
      </c>
      <c r="C10753" t="s">
        <v>24</v>
      </c>
      <c r="D10753" t="s">
        <v>13</v>
      </c>
      <c r="E10753" t="s">
        <v>25</v>
      </c>
      <c r="F10753" t="s">
        <v>26</v>
      </c>
      <c r="G10753" s="3">
        <v>45262.666770833333</v>
      </c>
      <c r="H10753" s="1">
        <v>73631</v>
      </c>
      <c r="I10753" t="s">
        <v>720</v>
      </c>
      <c r="J10753" t="s">
        <v>18134</v>
      </c>
    </row>
    <row r="10754" spans="1:10">
      <c r="A10754" t="s">
        <v>33</v>
      </c>
      <c r="B10754" t="s">
        <v>33</v>
      </c>
      <c r="C10754" t="s">
        <v>24</v>
      </c>
      <c r="D10754" t="s">
        <v>13</v>
      </c>
      <c r="E10754" t="s">
        <v>25</v>
      </c>
      <c r="F10754" t="s">
        <v>26</v>
      </c>
      <c r="G10754" s="3">
        <v>45014.666701388887</v>
      </c>
      <c r="H10754" s="1">
        <v>70000</v>
      </c>
      <c r="I10754" t="s">
        <v>18135</v>
      </c>
    </row>
    <row r="10755" spans="1:10">
      <c r="A10755" t="s">
        <v>10</v>
      </c>
      <c r="B10755" t="s">
        <v>10</v>
      </c>
      <c r="C10755" t="s">
        <v>325</v>
      </c>
      <c r="D10755" t="s">
        <v>13</v>
      </c>
      <c r="E10755" t="s">
        <v>14</v>
      </c>
      <c r="F10755" t="s">
        <v>26</v>
      </c>
      <c r="G10755" s="3">
        <v>44978.684907407405</v>
      </c>
      <c r="H10755" s="1">
        <v>100000</v>
      </c>
      <c r="I10755" t="s">
        <v>1563</v>
      </c>
      <c r="J10755" t="s">
        <v>6225</v>
      </c>
    </row>
    <row r="10756" spans="1:10">
      <c r="A10756" t="s">
        <v>77</v>
      </c>
      <c r="B10756" t="s">
        <v>18136</v>
      </c>
      <c r="C10756" t="s">
        <v>18137</v>
      </c>
      <c r="D10756" t="s">
        <v>13</v>
      </c>
      <c r="E10756" t="s">
        <v>14</v>
      </c>
      <c r="F10756" t="s">
        <v>198</v>
      </c>
      <c r="G10756" s="3">
        <v>45265.678472222222</v>
      </c>
      <c r="H10756" s="1">
        <v>126000</v>
      </c>
      <c r="I10756" t="s">
        <v>11564</v>
      </c>
      <c r="J10756" t="s">
        <v>18138</v>
      </c>
    </row>
    <row r="10757" spans="1:10">
      <c r="A10757" t="s">
        <v>212</v>
      </c>
      <c r="B10757" t="s">
        <v>212</v>
      </c>
      <c r="C10757" t="s">
        <v>24</v>
      </c>
      <c r="D10757" t="s">
        <v>13</v>
      </c>
      <c r="E10757" t="s">
        <v>25</v>
      </c>
      <c r="F10757" t="s">
        <v>26</v>
      </c>
      <c r="G10757" s="3">
        <v>44930.670740740738</v>
      </c>
      <c r="H10757" s="1">
        <v>140000</v>
      </c>
      <c r="I10757" t="s">
        <v>18139</v>
      </c>
      <c r="J10757" t="s">
        <v>18140</v>
      </c>
    </row>
    <row r="10758" spans="1:10">
      <c r="A10758" t="s">
        <v>73</v>
      </c>
      <c r="B10758" t="s">
        <v>73</v>
      </c>
      <c r="C10758" t="s">
        <v>24</v>
      </c>
      <c r="D10758" t="s">
        <v>13</v>
      </c>
      <c r="E10758" t="s">
        <v>25</v>
      </c>
      <c r="F10758" t="s">
        <v>26</v>
      </c>
      <c r="G10758" s="3">
        <v>45043.674247685187</v>
      </c>
      <c r="H10758" s="1">
        <v>155000</v>
      </c>
      <c r="I10758" t="s">
        <v>18141</v>
      </c>
      <c r="J10758" t="s">
        <v>18142</v>
      </c>
    </row>
    <row r="10759" spans="1:10">
      <c r="A10759" t="s">
        <v>73</v>
      </c>
      <c r="B10759" t="s">
        <v>73</v>
      </c>
      <c r="C10759" t="s">
        <v>24</v>
      </c>
      <c r="D10759" t="s">
        <v>13</v>
      </c>
      <c r="E10759" t="s">
        <v>25</v>
      </c>
      <c r="F10759" t="s">
        <v>26</v>
      </c>
      <c r="G10759" s="3">
        <v>45072.675162037034</v>
      </c>
      <c r="H10759" s="1">
        <v>135000</v>
      </c>
      <c r="I10759" t="s">
        <v>57</v>
      </c>
      <c r="J10759" t="s">
        <v>18143</v>
      </c>
    </row>
    <row r="10760" spans="1:10">
      <c r="A10760" t="s">
        <v>10</v>
      </c>
      <c r="B10760" t="s">
        <v>10</v>
      </c>
      <c r="C10760" t="s">
        <v>19</v>
      </c>
      <c r="D10760" t="s">
        <v>13</v>
      </c>
      <c r="E10760" t="s">
        <v>14</v>
      </c>
      <c r="F10760" t="s">
        <v>26</v>
      </c>
      <c r="G10760" s="3">
        <v>45189.668310185189</v>
      </c>
      <c r="H10760" s="1">
        <v>210389.5</v>
      </c>
      <c r="I10760" t="s">
        <v>11745</v>
      </c>
      <c r="J10760" t="s">
        <v>18144</v>
      </c>
    </row>
    <row r="10761" spans="1:10">
      <c r="A10761" t="s">
        <v>73</v>
      </c>
      <c r="B10761" t="s">
        <v>73</v>
      </c>
      <c r="C10761" t="s">
        <v>17550</v>
      </c>
      <c r="D10761" t="s">
        <v>13</v>
      </c>
      <c r="E10761" t="s">
        <v>14</v>
      </c>
      <c r="F10761" t="s">
        <v>26</v>
      </c>
      <c r="G10761" s="3">
        <v>45079.687314814815</v>
      </c>
      <c r="H10761" s="1">
        <v>150000</v>
      </c>
      <c r="I10761" t="s">
        <v>57</v>
      </c>
      <c r="J10761" t="s">
        <v>17930</v>
      </c>
    </row>
    <row r="10762" spans="1:10">
      <c r="A10762" t="s">
        <v>10</v>
      </c>
      <c r="B10762" t="s">
        <v>10</v>
      </c>
      <c r="C10762" t="s">
        <v>901</v>
      </c>
      <c r="D10762" t="s">
        <v>13</v>
      </c>
      <c r="E10762" t="s">
        <v>14</v>
      </c>
      <c r="F10762" t="s">
        <v>26</v>
      </c>
      <c r="G10762" s="3">
        <v>45152.669525462959</v>
      </c>
      <c r="H10762" s="1">
        <v>95000</v>
      </c>
      <c r="I10762" t="s">
        <v>18145</v>
      </c>
      <c r="J10762" t="s">
        <v>18146</v>
      </c>
    </row>
    <row r="10763" spans="1:10">
      <c r="A10763" t="s">
        <v>18</v>
      </c>
      <c r="B10763" t="s">
        <v>127</v>
      </c>
      <c r="C10763" t="s">
        <v>26</v>
      </c>
      <c r="D10763" t="s">
        <v>13</v>
      </c>
      <c r="E10763" t="s">
        <v>14</v>
      </c>
      <c r="F10763" t="s">
        <v>26</v>
      </c>
      <c r="G10763" s="3">
        <v>44949.672395833331</v>
      </c>
      <c r="H10763" s="1">
        <v>255000</v>
      </c>
      <c r="I10763" t="s">
        <v>1397</v>
      </c>
    </row>
    <row r="10764" spans="1:10">
      <c r="A10764" t="s">
        <v>33</v>
      </c>
      <c r="B10764" t="s">
        <v>1858</v>
      </c>
      <c r="C10764" t="s">
        <v>18147</v>
      </c>
      <c r="D10764" t="s">
        <v>13</v>
      </c>
      <c r="E10764" t="s">
        <v>14</v>
      </c>
      <c r="F10764" t="s">
        <v>26</v>
      </c>
      <c r="G10764" s="3">
        <v>45092.679050925923</v>
      </c>
      <c r="H10764" s="1">
        <v>95000</v>
      </c>
      <c r="I10764" t="s">
        <v>186</v>
      </c>
      <c r="J10764" t="s">
        <v>18148</v>
      </c>
    </row>
    <row r="10765" spans="1:10">
      <c r="A10765" t="s">
        <v>10</v>
      </c>
      <c r="B10765" t="s">
        <v>18149</v>
      </c>
      <c r="D10765" t="s">
        <v>13</v>
      </c>
      <c r="E10765" t="s">
        <v>14</v>
      </c>
      <c r="F10765" t="s">
        <v>26</v>
      </c>
      <c r="G10765" s="3">
        <v>45197.668715277781</v>
      </c>
      <c r="H10765" s="1">
        <v>150000</v>
      </c>
      <c r="I10765" t="s">
        <v>167</v>
      </c>
      <c r="J10765" t="s">
        <v>16394</v>
      </c>
    </row>
    <row r="10766" spans="1:10">
      <c r="A10766" t="s">
        <v>33</v>
      </c>
      <c r="B10766" t="s">
        <v>571</v>
      </c>
      <c r="C10766" t="s">
        <v>18150</v>
      </c>
      <c r="D10766" t="s">
        <v>13</v>
      </c>
      <c r="E10766" t="s">
        <v>14</v>
      </c>
      <c r="F10766" t="s">
        <v>205</v>
      </c>
      <c r="G10766" s="3">
        <v>45112.682175925926</v>
      </c>
      <c r="H10766" s="1">
        <v>72900</v>
      </c>
      <c r="I10766" t="s">
        <v>18151</v>
      </c>
      <c r="J10766" t="s">
        <v>18152</v>
      </c>
    </row>
    <row r="10767" spans="1:10">
      <c r="A10767" t="s">
        <v>212</v>
      </c>
      <c r="B10767" t="s">
        <v>212</v>
      </c>
      <c r="C10767" t="s">
        <v>119</v>
      </c>
      <c r="D10767" t="s">
        <v>13</v>
      </c>
      <c r="E10767" t="s">
        <v>14</v>
      </c>
      <c r="F10767" t="s">
        <v>26</v>
      </c>
      <c r="G10767" s="3">
        <v>45091.698275462964</v>
      </c>
      <c r="H10767" s="1">
        <v>169500</v>
      </c>
      <c r="I10767" t="s">
        <v>18153</v>
      </c>
      <c r="J10767" t="s">
        <v>230</v>
      </c>
    </row>
    <row r="10768" spans="1:10">
      <c r="A10768" t="s">
        <v>18</v>
      </c>
      <c r="B10768" t="s">
        <v>184</v>
      </c>
      <c r="C10768" t="s">
        <v>18154</v>
      </c>
      <c r="D10768" t="s">
        <v>13</v>
      </c>
      <c r="E10768" t="s">
        <v>14</v>
      </c>
      <c r="F10768" t="s">
        <v>26</v>
      </c>
      <c r="G10768" s="3">
        <v>45259.672268518516</v>
      </c>
      <c r="H10768" s="1">
        <v>137500</v>
      </c>
      <c r="I10768" t="s">
        <v>18155</v>
      </c>
      <c r="J10768" t="s">
        <v>18156</v>
      </c>
    </row>
    <row r="10769" spans="1:10">
      <c r="A10769" t="s">
        <v>18</v>
      </c>
      <c r="B10769" t="s">
        <v>18</v>
      </c>
      <c r="C10769" t="s">
        <v>1597</v>
      </c>
      <c r="D10769" t="s">
        <v>13</v>
      </c>
      <c r="E10769" t="s">
        <v>14</v>
      </c>
      <c r="F10769" t="s">
        <v>26</v>
      </c>
      <c r="G10769" s="3">
        <v>45103.667523148149</v>
      </c>
      <c r="H10769" s="1">
        <v>75000</v>
      </c>
      <c r="I10769" t="s">
        <v>128</v>
      </c>
      <c r="J10769" t="s">
        <v>15229</v>
      </c>
    </row>
    <row r="10770" spans="1:10">
      <c r="A10770" t="s">
        <v>10</v>
      </c>
      <c r="B10770" t="s">
        <v>10</v>
      </c>
      <c r="C10770" t="s">
        <v>26</v>
      </c>
      <c r="D10770" t="s">
        <v>13</v>
      </c>
      <c r="E10770" t="s">
        <v>14</v>
      </c>
      <c r="F10770" t="s">
        <v>20</v>
      </c>
      <c r="G10770" s="3">
        <v>45205.677210648151</v>
      </c>
      <c r="H10770" s="1">
        <v>215500</v>
      </c>
      <c r="I10770" t="s">
        <v>15850</v>
      </c>
      <c r="J10770" t="s">
        <v>15851</v>
      </c>
    </row>
    <row r="10771" spans="1:10">
      <c r="A10771" t="s">
        <v>152</v>
      </c>
      <c r="B10771" t="s">
        <v>18157</v>
      </c>
      <c r="C10771" t="s">
        <v>26</v>
      </c>
      <c r="D10771" t="s">
        <v>13</v>
      </c>
      <c r="E10771" t="s">
        <v>14</v>
      </c>
      <c r="F10771" t="s">
        <v>26</v>
      </c>
      <c r="G10771" s="3">
        <v>45083.66988425926</v>
      </c>
      <c r="H10771" s="1">
        <v>110000</v>
      </c>
      <c r="I10771" t="s">
        <v>18158</v>
      </c>
      <c r="J10771" t="s">
        <v>18159</v>
      </c>
    </row>
    <row r="10772" spans="1:10">
      <c r="A10772" t="s">
        <v>18</v>
      </c>
      <c r="B10772" t="s">
        <v>18160</v>
      </c>
      <c r="C10772" t="s">
        <v>1871</v>
      </c>
      <c r="D10772" t="s">
        <v>13</v>
      </c>
      <c r="E10772" t="s">
        <v>14</v>
      </c>
      <c r="F10772" t="s">
        <v>26</v>
      </c>
      <c r="G10772" s="3">
        <v>45005.676087962966</v>
      </c>
      <c r="H10772" s="1">
        <v>140000</v>
      </c>
      <c r="I10772" t="s">
        <v>772</v>
      </c>
      <c r="J10772" t="s">
        <v>17767</v>
      </c>
    </row>
    <row r="10773" spans="1:10">
      <c r="A10773" t="s">
        <v>10</v>
      </c>
      <c r="B10773" t="s">
        <v>10</v>
      </c>
      <c r="C10773" t="s">
        <v>232</v>
      </c>
      <c r="D10773" t="s">
        <v>13</v>
      </c>
      <c r="E10773" t="s">
        <v>14</v>
      </c>
      <c r="F10773" t="s">
        <v>26</v>
      </c>
      <c r="G10773" s="3">
        <v>44978.682893518519</v>
      </c>
      <c r="H10773" s="1">
        <v>225000</v>
      </c>
      <c r="I10773" t="s">
        <v>7856</v>
      </c>
      <c r="J10773" t="s">
        <v>338</v>
      </c>
    </row>
    <row r="10774" spans="1:10">
      <c r="A10774" t="s">
        <v>18</v>
      </c>
      <c r="B10774" t="s">
        <v>184</v>
      </c>
      <c r="C10774" t="s">
        <v>3084</v>
      </c>
      <c r="D10774" t="s">
        <v>13</v>
      </c>
      <c r="E10774" t="s">
        <v>14</v>
      </c>
      <c r="F10774" t="s">
        <v>26</v>
      </c>
      <c r="G10774" s="3">
        <v>45182.671527777777</v>
      </c>
      <c r="H10774" s="1">
        <v>130000</v>
      </c>
      <c r="I10774" t="s">
        <v>130</v>
      </c>
      <c r="J10774" t="s">
        <v>18161</v>
      </c>
    </row>
    <row r="10775" spans="1:10">
      <c r="A10775" t="s">
        <v>18</v>
      </c>
      <c r="B10775" t="s">
        <v>18162</v>
      </c>
      <c r="C10775" t="s">
        <v>358</v>
      </c>
      <c r="D10775" t="s">
        <v>13</v>
      </c>
      <c r="E10775" t="s">
        <v>14</v>
      </c>
      <c r="F10775" t="s">
        <v>26</v>
      </c>
      <c r="G10775" s="3">
        <v>45107.675844907404</v>
      </c>
      <c r="H10775" s="1">
        <v>120000</v>
      </c>
      <c r="I10775" t="s">
        <v>18163</v>
      </c>
      <c r="J10775" t="s">
        <v>18164</v>
      </c>
    </row>
    <row r="10776" spans="1:10">
      <c r="A10776" t="s">
        <v>18</v>
      </c>
      <c r="B10776" t="s">
        <v>5896</v>
      </c>
      <c r="C10776" t="s">
        <v>24</v>
      </c>
      <c r="D10776" t="s">
        <v>13</v>
      </c>
      <c r="E10776" t="s">
        <v>25</v>
      </c>
      <c r="F10776" t="s">
        <v>26</v>
      </c>
      <c r="G10776" s="3">
        <v>44950.707858796297</v>
      </c>
      <c r="H10776" s="1">
        <v>131000</v>
      </c>
      <c r="I10776" t="s">
        <v>18165</v>
      </c>
    </row>
    <row r="10777" spans="1:10">
      <c r="A10777" t="s">
        <v>18</v>
      </c>
      <c r="B10777" t="s">
        <v>18166</v>
      </c>
      <c r="C10777" t="s">
        <v>237</v>
      </c>
      <c r="D10777" t="s">
        <v>13</v>
      </c>
      <c r="E10777" t="s">
        <v>14</v>
      </c>
      <c r="F10777" t="s">
        <v>26</v>
      </c>
      <c r="G10777" s="3">
        <v>45140.671458333331</v>
      </c>
      <c r="H10777" s="1">
        <v>110000</v>
      </c>
      <c r="I10777" t="s">
        <v>18167</v>
      </c>
      <c r="J10777" t="s">
        <v>18168</v>
      </c>
    </row>
    <row r="10778" spans="1:10">
      <c r="A10778" t="s">
        <v>10</v>
      </c>
      <c r="B10778" t="s">
        <v>10</v>
      </c>
      <c r="C10778" t="s">
        <v>24</v>
      </c>
      <c r="D10778" t="s">
        <v>13</v>
      </c>
      <c r="E10778" t="s">
        <v>25</v>
      </c>
      <c r="F10778" t="s">
        <v>26</v>
      </c>
      <c r="G10778" s="3">
        <v>45203.669340277775</v>
      </c>
      <c r="H10778" s="1">
        <v>250000</v>
      </c>
      <c r="I10778" t="s">
        <v>8239</v>
      </c>
      <c r="J10778" t="s">
        <v>15108</v>
      </c>
    </row>
    <row r="10779" spans="1:10">
      <c r="A10779" t="s">
        <v>10</v>
      </c>
      <c r="B10779" t="s">
        <v>10</v>
      </c>
      <c r="C10779" t="s">
        <v>1530</v>
      </c>
      <c r="D10779" t="s">
        <v>13</v>
      </c>
      <c r="E10779" t="s">
        <v>14</v>
      </c>
      <c r="F10779" t="s">
        <v>26</v>
      </c>
      <c r="G10779" s="3">
        <v>45148.666875000003</v>
      </c>
      <c r="H10779" s="1">
        <v>102500</v>
      </c>
      <c r="I10779" t="s">
        <v>18169</v>
      </c>
      <c r="J10779" t="s">
        <v>18170</v>
      </c>
    </row>
    <row r="10780" spans="1:10">
      <c r="A10780" t="s">
        <v>212</v>
      </c>
      <c r="B10780" t="s">
        <v>212</v>
      </c>
      <c r="C10780" t="s">
        <v>1233</v>
      </c>
      <c r="D10780" t="s">
        <v>13</v>
      </c>
      <c r="E10780" t="s">
        <v>14</v>
      </c>
      <c r="F10780" t="s">
        <v>26</v>
      </c>
      <c r="G10780" s="3">
        <v>45098.669594907406</v>
      </c>
      <c r="H10780" s="1">
        <v>155000</v>
      </c>
      <c r="I10780" t="s">
        <v>335</v>
      </c>
      <c r="J10780" t="s">
        <v>7980</v>
      </c>
    </row>
    <row r="10781" spans="1:10">
      <c r="A10781" t="s">
        <v>77</v>
      </c>
      <c r="B10781" t="s">
        <v>18171</v>
      </c>
      <c r="C10781" t="s">
        <v>24</v>
      </c>
      <c r="D10781" t="s">
        <v>13</v>
      </c>
      <c r="E10781" t="s">
        <v>25</v>
      </c>
      <c r="F10781" t="s">
        <v>26</v>
      </c>
      <c r="G10781" s="3">
        <v>45272.679247685184</v>
      </c>
      <c r="H10781" s="1">
        <v>100000</v>
      </c>
      <c r="I10781" t="s">
        <v>18172</v>
      </c>
      <c r="J10781" t="s">
        <v>18173</v>
      </c>
    </row>
    <row r="10782" spans="1:10">
      <c r="A10782" t="s">
        <v>73</v>
      </c>
      <c r="B10782" t="s">
        <v>73</v>
      </c>
      <c r="C10782" t="s">
        <v>1305</v>
      </c>
      <c r="D10782" t="s">
        <v>13</v>
      </c>
      <c r="E10782" t="s">
        <v>14</v>
      </c>
      <c r="F10782" t="s">
        <v>26</v>
      </c>
      <c r="G10782" s="3">
        <v>45280.671770833331</v>
      </c>
      <c r="H10782" s="1">
        <v>117500</v>
      </c>
      <c r="I10782" t="s">
        <v>57</v>
      </c>
      <c r="J10782" t="s">
        <v>18174</v>
      </c>
    </row>
    <row r="10783" spans="1:10">
      <c r="A10783" t="s">
        <v>10</v>
      </c>
      <c r="B10783" t="s">
        <v>7310</v>
      </c>
      <c r="C10783" t="s">
        <v>441</v>
      </c>
      <c r="D10783" t="s">
        <v>13</v>
      </c>
      <c r="E10783" t="s">
        <v>14</v>
      </c>
      <c r="F10783" t="s">
        <v>26</v>
      </c>
      <c r="G10783" s="3">
        <v>44979.669479166667</v>
      </c>
      <c r="H10783" s="1">
        <v>195000</v>
      </c>
      <c r="I10783" t="s">
        <v>8631</v>
      </c>
      <c r="J10783" t="s">
        <v>10341</v>
      </c>
    </row>
    <row r="10784" spans="1:10">
      <c r="A10784" t="s">
        <v>18</v>
      </c>
      <c r="B10784" t="s">
        <v>3761</v>
      </c>
      <c r="C10784" t="s">
        <v>18175</v>
      </c>
      <c r="D10784" t="s">
        <v>13</v>
      </c>
      <c r="E10784" t="s">
        <v>14</v>
      </c>
      <c r="F10784" t="s">
        <v>26</v>
      </c>
      <c r="G10784" s="3">
        <v>44953.67291666667</v>
      </c>
      <c r="H10784" s="1">
        <v>208114</v>
      </c>
      <c r="I10784" t="s">
        <v>120</v>
      </c>
      <c r="J10784" t="s">
        <v>7244</v>
      </c>
    </row>
    <row r="10785" spans="1:10">
      <c r="A10785" t="s">
        <v>33</v>
      </c>
      <c r="B10785" t="s">
        <v>33</v>
      </c>
      <c r="C10785" t="s">
        <v>136</v>
      </c>
      <c r="E10785" t="s">
        <v>14</v>
      </c>
      <c r="F10785" t="s">
        <v>26</v>
      </c>
      <c r="G10785" s="3">
        <v>45163.667511574073</v>
      </c>
      <c r="H10785" s="1">
        <v>70000</v>
      </c>
      <c r="I10785" t="s">
        <v>10771</v>
      </c>
      <c r="J10785" t="s">
        <v>230</v>
      </c>
    </row>
    <row r="10786" spans="1:10">
      <c r="A10786" t="s">
        <v>18</v>
      </c>
      <c r="B10786" t="s">
        <v>17906</v>
      </c>
      <c r="C10786" t="s">
        <v>9837</v>
      </c>
      <c r="D10786" t="s">
        <v>13</v>
      </c>
      <c r="E10786" t="s">
        <v>14</v>
      </c>
      <c r="F10786" t="s">
        <v>26</v>
      </c>
      <c r="G10786" s="3">
        <v>45083.673171296294</v>
      </c>
      <c r="H10786" s="1">
        <v>85000</v>
      </c>
      <c r="I10786" t="s">
        <v>4501</v>
      </c>
      <c r="J10786" t="s">
        <v>338</v>
      </c>
    </row>
    <row r="10787" spans="1:10">
      <c r="A10787" t="s">
        <v>18</v>
      </c>
      <c r="B10787" t="s">
        <v>114</v>
      </c>
      <c r="C10787" t="s">
        <v>24</v>
      </c>
      <c r="D10787" t="s">
        <v>13</v>
      </c>
      <c r="E10787" t="s">
        <v>25</v>
      </c>
      <c r="F10787" t="s">
        <v>26</v>
      </c>
      <c r="G10787" s="3">
        <v>45219.673344907409</v>
      </c>
      <c r="H10787" s="1">
        <v>130000</v>
      </c>
      <c r="I10787" t="s">
        <v>1044</v>
      </c>
      <c r="J10787" t="s">
        <v>18176</v>
      </c>
    </row>
    <row r="10788" spans="1:10">
      <c r="A10788" t="s">
        <v>10</v>
      </c>
      <c r="B10788" t="s">
        <v>18177</v>
      </c>
      <c r="C10788" t="s">
        <v>434</v>
      </c>
      <c r="D10788" t="s">
        <v>13</v>
      </c>
      <c r="E10788" t="s">
        <v>14</v>
      </c>
      <c r="F10788" t="s">
        <v>20</v>
      </c>
      <c r="G10788" s="3">
        <v>44928.69771990741</v>
      </c>
      <c r="H10788" s="1">
        <v>115000</v>
      </c>
      <c r="I10788" t="s">
        <v>7896</v>
      </c>
      <c r="J10788" t="s">
        <v>2251</v>
      </c>
    </row>
    <row r="10789" spans="1:10">
      <c r="A10789" t="s">
        <v>10</v>
      </c>
      <c r="B10789" t="s">
        <v>7369</v>
      </c>
      <c r="C10789" t="s">
        <v>3706</v>
      </c>
      <c r="D10789" t="s">
        <v>1075</v>
      </c>
      <c r="E10789" t="s">
        <v>14</v>
      </c>
      <c r="F10789" t="s">
        <v>26</v>
      </c>
      <c r="G10789" s="3">
        <v>45265.668252314812</v>
      </c>
      <c r="H10789" s="1">
        <v>99237</v>
      </c>
      <c r="I10789" t="s">
        <v>7370</v>
      </c>
    </row>
    <row r="10790" spans="1:10">
      <c r="A10790" t="s">
        <v>18</v>
      </c>
      <c r="B10790" t="s">
        <v>18</v>
      </c>
      <c r="C10790" t="s">
        <v>4743</v>
      </c>
      <c r="D10790" t="s">
        <v>13</v>
      </c>
      <c r="E10790" t="s">
        <v>14</v>
      </c>
      <c r="F10790" t="s">
        <v>26</v>
      </c>
      <c r="G10790" s="3">
        <v>44972.67559027778</v>
      </c>
      <c r="H10790" s="1">
        <v>100000</v>
      </c>
      <c r="I10790" t="s">
        <v>18178</v>
      </c>
      <c r="J10790" t="s">
        <v>18179</v>
      </c>
    </row>
    <row r="10791" spans="1:10">
      <c r="A10791" t="s">
        <v>10</v>
      </c>
      <c r="B10791" t="s">
        <v>10</v>
      </c>
      <c r="C10791" t="s">
        <v>1474</v>
      </c>
      <c r="D10791" t="s">
        <v>13</v>
      </c>
      <c r="E10791" t="s">
        <v>14</v>
      </c>
      <c r="F10791" t="s">
        <v>20</v>
      </c>
      <c r="G10791" s="3">
        <v>45154.716643518521</v>
      </c>
      <c r="H10791" s="1">
        <v>125000</v>
      </c>
      <c r="I10791" t="s">
        <v>18180</v>
      </c>
      <c r="J10791" t="s">
        <v>18181</v>
      </c>
    </row>
    <row r="10792" spans="1:10">
      <c r="A10792" t="s">
        <v>10</v>
      </c>
      <c r="B10792" t="s">
        <v>18182</v>
      </c>
      <c r="C10792" t="s">
        <v>170</v>
      </c>
      <c r="D10792" t="s">
        <v>13</v>
      </c>
      <c r="E10792" t="s">
        <v>14</v>
      </c>
      <c r="F10792" t="s">
        <v>171</v>
      </c>
      <c r="G10792" s="3">
        <v>45044.676006944443</v>
      </c>
      <c r="H10792" s="1">
        <v>157500</v>
      </c>
      <c r="I10792" t="s">
        <v>974</v>
      </c>
    </row>
    <row r="10793" spans="1:10">
      <c r="A10793" t="s">
        <v>10</v>
      </c>
      <c r="B10793" t="s">
        <v>215</v>
      </c>
      <c r="C10793" t="s">
        <v>6966</v>
      </c>
      <c r="D10793" t="s">
        <v>13</v>
      </c>
      <c r="E10793" t="s">
        <v>14</v>
      </c>
      <c r="F10793" t="s">
        <v>601</v>
      </c>
      <c r="G10793" s="3">
        <v>44932.691516203704</v>
      </c>
      <c r="H10793" s="1">
        <v>157500</v>
      </c>
      <c r="I10793" t="s">
        <v>18183</v>
      </c>
      <c r="J10793" t="s">
        <v>338</v>
      </c>
    </row>
    <row r="10794" spans="1:10">
      <c r="A10794" t="s">
        <v>18</v>
      </c>
      <c r="B10794" t="s">
        <v>3362</v>
      </c>
      <c r="C10794" t="s">
        <v>680</v>
      </c>
      <c r="D10794" t="s">
        <v>13</v>
      </c>
      <c r="E10794" t="s">
        <v>14</v>
      </c>
      <c r="F10794" t="s">
        <v>681</v>
      </c>
      <c r="G10794" s="3">
        <v>45190.687106481484</v>
      </c>
      <c r="H10794" s="1">
        <v>175000</v>
      </c>
      <c r="I10794" t="s">
        <v>6138</v>
      </c>
      <c r="J10794" t="s">
        <v>18184</v>
      </c>
    </row>
    <row r="10795" spans="1:10">
      <c r="A10795" t="s">
        <v>33</v>
      </c>
      <c r="B10795" t="s">
        <v>33</v>
      </c>
      <c r="C10795" t="s">
        <v>441</v>
      </c>
      <c r="D10795" t="s">
        <v>13</v>
      </c>
      <c r="E10795" t="s">
        <v>14</v>
      </c>
      <c r="F10795" t="s">
        <v>26</v>
      </c>
      <c r="G10795" s="3">
        <v>44965.668206018519</v>
      </c>
      <c r="H10795" s="1">
        <v>90000</v>
      </c>
      <c r="I10795" t="s">
        <v>13079</v>
      </c>
      <c r="J10795" t="s">
        <v>610</v>
      </c>
    </row>
    <row r="10796" spans="1:10">
      <c r="A10796" t="s">
        <v>18</v>
      </c>
      <c r="B10796" t="s">
        <v>18185</v>
      </c>
      <c r="C10796" t="s">
        <v>276</v>
      </c>
      <c r="D10796" t="s">
        <v>13</v>
      </c>
      <c r="E10796" t="s">
        <v>14</v>
      </c>
      <c r="F10796" t="s">
        <v>26</v>
      </c>
      <c r="G10796" s="3">
        <v>44952.674861111111</v>
      </c>
      <c r="H10796" s="1">
        <v>75000</v>
      </c>
      <c r="I10796" t="s">
        <v>18186</v>
      </c>
      <c r="J10796" t="s">
        <v>18187</v>
      </c>
    </row>
    <row r="10797" spans="1:10">
      <c r="A10797" t="s">
        <v>18</v>
      </c>
      <c r="B10797" t="s">
        <v>18188</v>
      </c>
      <c r="C10797" t="s">
        <v>24</v>
      </c>
      <c r="D10797" t="s">
        <v>13</v>
      </c>
      <c r="E10797" t="s">
        <v>25</v>
      </c>
      <c r="F10797" t="s">
        <v>26</v>
      </c>
      <c r="G10797" s="3">
        <v>45036.670381944445</v>
      </c>
      <c r="H10797" s="1">
        <v>146126</v>
      </c>
      <c r="I10797" t="s">
        <v>18189</v>
      </c>
      <c r="J10797" t="s">
        <v>18190</v>
      </c>
    </row>
    <row r="10798" spans="1:10">
      <c r="A10798" t="s">
        <v>18</v>
      </c>
      <c r="B10798" t="s">
        <v>18191</v>
      </c>
      <c r="C10798" t="s">
        <v>24</v>
      </c>
      <c r="D10798" t="s">
        <v>13</v>
      </c>
      <c r="E10798" t="s">
        <v>25</v>
      </c>
      <c r="F10798" t="s">
        <v>26</v>
      </c>
      <c r="G10798" s="3">
        <v>44995.709837962961</v>
      </c>
      <c r="H10798" s="1">
        <v>130000</v>
      </c>
      <c r="I10798" t="s">
        <v>14002</v>
      </c>
      <c r="J10798" t="s">
        <v>18192</v>
      </c>
    </row>
    <row r="10799" spans="1:10">
      <c r="A10799" t="s">
        <v>33</v>
      </c>
      <c r="B10799" t="s">
        <v>14408</v>
      </c>
      <c r="C10799" t="s">
        <v>232</v>
      </c>
      <c r="D10799" t="s">
        <v>13</v>
      </c>
      <c r="E10799" t="s">
        <v>14</v>
      </c>
      <c r="F10799" t="s">
        <v>26</v>
      </c>
      <c r="G10799" s="3">
        <v>45126.666851851849</v>
      </c>
      <c r="H10799" s="1">
        <v>147500</v>
      </c>
      <c r="I10799" t="s">
        <v>18193</v>
      </c>
      <c r="J10799" t="s">
        <v>14410</v>
      </c>
    </row>
    <row r="10800" spans="1:10">
      <c r="A10800" t="s">
        <v>18</v>
      </c>
      <c r="B10800" t="s">
        <v>18</v>
      </c>
      <c r="C10800" t="s">
        <v>24</v>
      </c>
      <c r="D10800" t="s">
        <v>13</v>
      </c>
      <c r="E10800" t="s">
        <v>25</v>
      </c>
      <c r="F10800" t="s">
        <v>1953</v>
      </c>
      <c r="G10800" s="3">
        <v>44959.701122685183</v>
      </c>
      <c r="H10800" s="1">
        <v>95000</v>
      </c>
      <c r="I10800" t="s">
        <v>18194</v>
      </c>
    </row>
    <row r="10801" spans="1:10">
      <c r="A10801" t="s">
        <v>18</v>
      </c>
      <c r="B10801" t="s">
        <v>328</v>
      </c>
      <c r="C10801" t="s">
        <v>201</v>
      </c>
      <c r="D10801" t="s">
        <v>13</v>
      </c>
      <c r="E10801" t="s">
        <v>14</v>
      </c>
      <c r="F10801" t="s">
        <v>26</v>
      </c>
      <c r="G10801" s="3">
        <v>44952.675092592595</v>
      </c>
      <c r="H10801" s="1">
        <v>109750</v>
      </c>
      <c r="I10801" t="s">
        <v>685</v>
      </c>
      <c r="J10801" t="s">
        <v>18195</v>
      </c>
    </row>
    <row r="10802" spans="1:10">
      <c r="A10802" t="s">
        <v>10</v>
      </c>
      <c r="B10802" t="s">
        <v>215</v>
      </c>
      <c r="C10802" t="s">
        <v>461</v>
      </c>
      <c r="D10802" t="s">
        <v>13</v>
      </c>
      <c r="E10802" t="s">
        <v>14</v>
      </c>
      <c r="F10802" t="s">
        <v>26</v>
      </c>
      <c r="G10802" s="3">
        <v>45090.66915509259</v>
      </c>
      <c r="H10802" s="1">
        <v>48548</v>
      </c>
      <c r="I10802" t="s">
        <v>9444</v>
      </c>
      <c r="J10802" t="s">
        <v>18196</v>
      </c>
    </row>
    <row r="10803" spans="1:10">
      <c r="A10803" t="s">
        <v>18</v>
      </c>
      <c r="B10803" t="s">
        <v>18</v>
      </c>
      <c r="C10803" t="s">
        <v>8256</v>
      </c>
      <c r="D10803" t="s">
        <v>13</v>
      </c>
      <c r="E10803" t="s">
        <v>14</v>
      </c>
      <c r="F10803" t="s">
        <v>26</v>
      </c>
      <c r="G10803" s="3">
        <v>45106.671423611115</v>
      </c>
      <c r="H10803" s="1">
        <v>90000</v>
      </c>
      <c r="I10803" t="s">
        <v>18197</v>
      </c>
      <c r="J10803" t="s">
        <v>8258</v>
      </c>
    </row>
    <row r="10804" spans="1:10">
      <c r="A10804" t="s">
        <v>152</v>
      </c>
      <c r="B10804" t="s">
        <v>18198</v>
      </c>
      <c r="C10804" t="s">
        <v>1747</v>
      </c>
      <c r="D10804" t="s">
        <v>13</v>
      </c>
      <c r="E10804" t="s">
        <v>14</v>
      </c>
      <c r="F10804" t="s">
        <v>314</v>
      </c>
      <c r="G10804" s="3">
        <v>44982.705381944441</v>
      </c>
      <c r="H10804" s="1">
        <v>185500</v>
      </c>
      <c r="I10804" t="s">
        <v>1911</v>
      </c>
      <c r="J10804" t="s">
        <v>18199</v>
      </c>
    </row>
    <row r="10805" spans="1:10">
      <c r="A10805" t="s">
        <v>18</v>
      </c>
      <c r="B10805" t="s">
        <v>15878</v>
      </c>
      <c r="C10805" t="s">
        <v>30</v>
      </c>
      <c r="D10805" t="s">
        <v>13</v>
      </c>
      <c r="E10805" t="s">
        <v>14</v>
      </c>
      <c r="F10805" t="s">
        <v>26</v>
      </c>
      <c r="G10805" s="3">
        <v>45055.672812500001</v>
      </c>
      <c r="H10805" s="1">
        <v>257000</v>
      </c>
      <c r="I10805" t="s">
        <v>2162</v>
      </c>
      <c r="J10805" t="s">
        <v>18200</v>
      </c>
    </row>
    <row r="10806" spans="1:10">
      <c r="A10806" t="s">
        <v>10</v>
      </c>
      <c r="B10806" t="s">
        <v>18201</v>
      </c>
      <c r="C10806" t="s">
        <v>391</v>
      </c>
      <c r="D10806" t="s">
        <v>13</v>
      </c>
      <c r="E10806" t="s">
        <v>14</v>
      </c>
      <c r="F10806" t="s">
        <v>26</v>
      </c>
      <c r="G10806" s="3">
        <v>45148.66914351852</v>
      </c>
      <c r="H10806" s="1">
        <v>82500</v>
      </c>
      <c r="I10806" t="s">
        <v>13827</v>
      </c>
    </row>
    <row r="10807" spans="1:10">
      <c r="A10807" t="s">
        <v>152</v>
      </c>
      <c r="B10807" t="s">
        <v>18202</v>
      </c>
      <c r="C10807" t="s">
        <v>209</v>
      </c>
      <c r="D10807" t="s">
        <v>13</v>
      </c>
      <c r="E10807" t="s">
        <v>14</v>
      </c>
      <c r="F10807" t="s">
        <v>209</v>
      </c>
      <c r="G10807" s="3">
        <v>44957.677812499998</v>
      </c>
      <c r="H10807" s="1">
        <v>89100</v>
      </c>
      <c r="I10807" t="s">
        <v>1064</v>
      </c>
      <c r="J10807" t="s">
        <v>18203</v>
      </c>
    </row>
    <row r="10808" spans="1:10">
      <c r="A10808" t="s">
        <v>10</v>
      </c>
      <c r="B10808" t="s">
        <v>18204</v>
      </c>
      <c r="C10808" t="s">
        <v>24</v>
      </c>
      <c r="D10808" t="s">
        <v>13</v>
      </c>
      <c r="E10808" t="s">
        <v>25</v>
      </c>
      <c r="F10808" t="s">
        <v>26</v>
      </c>
      <c r="G10808" s="3">
        <v>45167.672048611108</v>
      </c>
      <c r="H10808" s="1">
        <v>237500</v>
      </c>
      <c r="I10808" t="s">
        <v>8395</v>
      </c>
    </row>
    <row r="10809" spans="1:10">
      <c r="A10809" t="s">
        <v>33</v>
      </c>
      <c r="B10809" t="s">
        <v>33</v>
      </c>
      <c r="C10809" t="s">
        <v>24</v>
      </c>
      <c r="D10809" t="s">
        <v>13</v>
      </c>
      <c r="E10809" t="s">
        <v>25</v>
      </c>
      <c r="F10809" t="s">
        <v>26</v>
      </c>
      <c r="G10809" s="3">
        <v>45204.669293981482</v>
      </c>
      <c r="H10809" s="1">
        <v>45000</v>
      </c>
      <c r="I10809" t="s">
        <v>18205</v>
      </c>
      <c r="J10809" t="s">
        <v>230</v>
      </c>
    </row>
    <row r="10810" spans="1:10">
      <c r="A10810" t="s">
        <v>33</v>
      </c>
      <c r="B10810" t="s">
        <v>14284</v>
      </c>
      <c r="C10810" t="s">
        <v>232</v>
      </c>
      <c r="D10810" t="s">
        <v>13</v>
      </c>
      <c r="E10810" t="s">
        <v>14</v>
      </c>
      <c r="F10810" t="s">
        <v>26</v>
      </c>
      <c r="G10810" s="3">
        <v>45230.666678240741</v>
      </c>
      <c r="H10810" s="1">
        <v>57500</v>
      </c>
      <c r="I10810" t="s">
        <v>14285</v>
      </c>
      <c r="J10810" t="s">
        <v>8814</v>
      </c>
    </row>
    <row r="10811" spans="1:10">
      <c r="A10811" t="s">
        <v>212</v>
      </c>
      <c r="B10811" t="s">
        <v>212</v>
      </c>
      <c r="C10811" t="s">
        <v>26</v>
      </c>
      <c r="D10811" t="s">
        <v>13</v>
      </c>
      <c r="E10811" t="s">
        <v>14</v>
      </c>
      <c r="F10811" t="s">
        <v>20</v>
      </c>
      <c r="G10811" s="3">
        <v>45165.689421296294</v>
      </c>
      <c r="H10811" s="1">
        <v>160000</v>
      </c>
      <c r="I10811" t="s">
        <v>516</v>
      </c>
      <c r="J10811" t="s">
        <v>13668</v>
      </c>
    </row>
    <row r="10812" spans="1:10">
      <c r="A10812" t="s">
        <v>212</v>
      </c>
      <c r="B10812" t="s">
        <v>212</v>
      </c>
      <c r="C10812" t="s">
        <v>792</v>
      </c>
      <c r="D10812" t="s">
        <v>13</v>
      </c>
      <c r="E10812" t="s">
        <v>14</v>
      </c>
      <c r="F10812" t="s">
        <v>20</v>
      </c>
      <c r="G10812" s="3">
        <v>45005.699050925927</v>
      </c>
      <c r="H10812" s="1">
        <v>150000</v>
      </c>
      <c r="I10812" t="s">
        <v>18206</v>
      </c>
      <c r="J10812" t="s">
        <v>18207</v>
      </c>
    </row>
    <row r="10813" spans="1:10">
      <c r="A10813" t="s">
        <v>10</v>
      </c>
      <c r="B10813" t="s">
        <v>10</v>
      </c>
      <c r="C10813" t="s">
        <v>1120</v>
      </c>
      <c r="D10813" t="s">
        <v>13</v>
      </c>
      <c r="E10813" t="s">
        <v>14</v>
      </c>
      <c r="F10813" t="s">
        <v>26</v>
      </c>
      <c r="G10813" s="3">
        <v>45104.684814814813</v>
      </c>
      <c r="H10813" s="1">
        <v>140000</v>
      </c>
      <c r="I10813" t="s">
        <v>18208</v>
      </c>
      <c r="J10813" t="s">
        <v>1122</v>
      </c>
    </row>
    <row r="10814" spans="1:10">
      <c r="A10814" t="s">
        <v>18</v>
      </c>
      <c r="B10814" t="s">
        <v>18</v>
      </c>
      <c r="C10814" t="s">
        <v>10747</v>
      </c>
      <c r="D10814" t="s">
        <v>13</v>
      </c>
      <c r="E10814" t="s">
        <v>14</v>
      </c>
      <c r="F10814" t="s">
        <v>26</v>
      </c>
      <c r="G10814" s="3">
        <v>45005.676990740743</v>
      </c>
      <c r="H10814" s="1">
        <v>140000</v>
      </c>
      <c r="I10814" t="s">
        <v>772</v>
      </c>
      <c r="J10814" t="s">
        <v>17767</v>
      </c>
    </row>
    <row r="10815" spans="1:10">
      <c r="A10815" t="s">
        <v>10</v>
      </c>
      <c r="B10815" t="s">
        <v>10</v>
      </c>
      <c r="C10815" t="s">
        <v>24</v>
      </c>
      <c r="D10815" t="s">
        <v>13</v>
      </c>
      <c r="E10815" t="s">
        <v>25</v>
      </c>
      <c r="F10815" t="s">
        <v>26</v>
      </c>
      <c r="G10815" s="3">
        <v>44968.671342592592</v>
      </c>
      <c r="H10815" s="1">
        <v>125000</v>
      </c>
      <c r="I10815" t="s">
        <v>335</v>
      </c>
      <c r="J10815" t="s">
        <v>18209</v>
      </c>
    </row>
    <row r="10816" spans="1:10">
      <c r="A10816" t="s">
        <v>18</v>
      </c>
      <c r="B10816" t="s">
        <v>18210</v>
      </c>
      <c r="C10816" t="s">
        <v>3062</v>
      </c>
      <c r="D10816" t="s">
        <v>13</v>
      </c>
      <c r="E10816" t="s">
        <v>14</v>
      </c>
      <c r="F10816" t="s">
        <v>198</v>
      </c>
      <c r="G10816" s="3">
        <v>44950.681886574072</v>
      </c>
      <c r="H10816" s="1">
        <v>147500</v>
      </c>
      <c r="I10816" t="s">
        <v>172</v>
      </c>
      <c r="J10816" t="s">
        <v>18211</v>
      </c>
    </row>
    <row r="10817" spans="1:10">
      <c r="A10817" t="s">
        <v>10</v>
      </c>
      <c r="B10817" t="s">
        <v>1763</v>
      </c>
      <c r="C10817" t="s">
        <v>232</v>
      </c>
      <c r="D10817" t="s">
        <v>13</v>
      </c>
      <c r="E10817" t="s">
        <v>14</v>
      </c>
      <c r="F10817" t="s">
        <v>26</v>
      </c>
      <c r="G10817" s="3">
        <v>44943.669270833336</v>
      </c>
      <c r="H10817" s="1">
        <v>130000</v>
      </c>
      <c r="I10817" t="s">
        <v>617</v>
      </c>
      <c r="J10817" t="s">
        <v>11853</v>
      </c>
    </row>
    <row r="10818" spans="1:10">
      <c r="A10818" t="s">
        <v>18</v>
      </c>
      <c r="B10818" t="s">
        <v>18212</v>
      </c>
      <c r="C10818" t="s">
        <v>136</v>
      </c>
      <c r="D10818" t="s">
        <v>13</v>
      </c>
      <c r="E10818" t="s">
        <v>14</v>
      </c>
      <c r="F10818" t="s">
        <v>26</v>
      </c>
      <c r="G10818" s="3">
        <v>45118.710277777776</v>
      </c>
      <c r="H10818" s="1">
        <v>156500</v>
      </c>
      <c r="I10818" t="s">
        <v>14887</v>
      </c>
      <c r="J10818" t="s">
        <v>915</v>
      </c>
    </row>
    <row r="10819" spans="1:10">
      <c r="A10819" t="s">
        <v>10</v>
      </c>
      <c r="B10819" t="s">
        <v>18213</v>
      </c>
      <c r="C10819" t="s">
        <v>3024</v>
      </c>
      <c r="D10819" t="s">
        <v>13</v>
      </c>
      <c r="E10819" t="s">
        <v>14</v>
      </c>
      <c r="F10819" t="s">
        <v>26</v>
      </c>
      <c r="G10819" s="3">
        <v>45138.67046296296</v>
      </c>
      <c r="H10819" s="1">
        <v>203530.078125</v>
      </c>
      <c r="I10819" t="s">
        <v>18214</v>
      </c>
      <c r="J10819" t="s">
        <v>13488</v>
      </c>
    </row>
    <row r="10820" spans="1:10">
      <c r="A10820" t="s">
        <v>33</v>
      </c>
      <c r="B10820" t="s">
        <v>18215</v>
      </c>
      <c r="C10820" t="s">
        <v>24</v>
      </c>
      <c r="D10820" t="s">
        <v>13</v>
      </c>
      <c r="E10820" t="s">
        <v>25</v>
      </c>
      <c r="F10820" t="s">
        <v>26</v>
      </c>
      <c r="G10820" s="3">
        <v>45154.718414351853</v>
      </c>
      <c r="H10820" s="1">
        <v>69500</v>
      </c>
      <c r="I10820" t="s">
        <v>18216</v>
      </c>
      <c r="J10820" t="s">
        <v>6408</v>
      </c>
    </row>
    <row r="10821" spans="1:10">
      <c r="A10821" t="s">
        <v>10</v>
      </c>
      <c r="B10821" t="s">
        <v>18217</v>
      </c>
      <c r="C10821" t="s">
        <v>108</v>
      </c>
      <c r="D10821" t="s">
        <v>13</v>
      </c>
      <c r="E10821" t="s">
        <v>14</v>
      </c>
      <c r="F10821" t="s">
        <v>26</v>
      </c>
      <c r="G10821" s="3">
        <v>45176.668969907405</v>
      </c>
      <c r="H10821" s="1">
        <v>139500</v>
      </c>
      <c r="I10821" t="s">
        <v>31</v>
      </c>
      <c r="J10821" t="s">
        <v>769</v>
      </c>
    </row>
    <row r="10822" spans="1:10">
      <c r="A10822" t="s">
        <v>33</v>
      </c>
      <c r="B10822" t="s">
        <v>18218</v>
      </c>
      <c r="C10822" t="s">
        <v>18219</v>
      </c>
      <c r="D10822" t="s">
        <v>13</v>
      </c>
      <c r="E10822" t="s">
        <v>14</v>
      </c>
      <c r="F10822" t="s">
        <v>162</v>
      </c>
      <c r="G10822" s="3">
        <v>44963.678425925929</v>
      </c>
      <c r="H10822" s="1">
        <v>51014</v>
      </c>
      <c r="I10822" t="s">
        <v>2348</v>
      </c>
      <c r="J10822" t="s">
        <v>18220</v>
      </c>
    </row>
    <row r="10823" spans="1:10">
      <c r="A10823" t="s">
        <v>18</v>
      </c>
      <c r="B10823" t="s">
        <v>18</v>
      </c>
      <c r="C10823" t="s">
        <v>1689</v>
      </c>
      <c r="D10823" t="s">
        <v>13</v>
      </c>
      <c r="E10823" t="s">
        <v>14</v>
      </c>
      <c r="F10823" t="s">
        <v>26</v>
      </c>
      <c r="G10823" s="3">
        <v>45267.668726851851</v>
      </c>
      <c r="H10823" s="1">
        <v>100000</v>
      </c>
      <c r="I10823" t="s">
        <v>16727</v>
      </c>
      <c r="J10823" t="s">
        <v>4705</v>
      </c>
    </row>
    <row r="10824" spans="1:10">
      <c r="A10824" t="s">
        <v>33</v>
      </c>
      <c r="B10824" t="s">
        <v>18221</v>
      </c>
      <c r="C10824" t="s">
        <v>24</v>
      </c>
      <c r="D10824" t="s">
        <v>1075</v>
      </c>
      <c r="E10824" t="s">
        <v>25</v>
      </c>
      <c r="F10824" t="s">
        <v>26</v>
      </c>
      <c r="G10824" s="3">
        <v>45180.667013888888</v>
      </c>
      <c r="H10824" s="1">
        <v>152221.5</v>
      </c>
      <c r="I10824" t="s">
        <v>18222</v>
      </c>
      <c r="J10824" t="s">
        <v>18223</v>
      </c>
    </row>
    <row r="10825" spans="1:10">
      <c r="A10825" t="s">
        <v>10</v>
      </c>
      <c r="B10825" t="s">
        <v>16137</v>
      </c>
      <c r="C10825" t="s">
        <v>1105</v>
      </c>
      <c r="D10825" t="s">
        <v>13</v>
      </c>
      <c r="E10825" t="s">
        <v>14</v>
      </c>
      <c r="F10825" t="s">
        <v>26</v>
      </c>
      <c r="G10825" s="3">
        <v>44985.670335648145</v>
      </c>
      <c r="H10825" s="1">
        <v>192500</v>
      </c>
      <c r="I10825" t="s">
        <v>9336</v>
      </c>
      <c r="J10825" t="s">
        <v>1334</v>
      </c>
    </row>
    <row r="10826" spans="1:10">
      <c r="A10826" t="s">
        <v>33</v>
      </c>
      <c r="B10826" t="s">
        <v>2388</v>
      </c>
      <c r="C10826" t="s">
        <v>24</v>
      </c>
      <c r="D10826" t="s">
        <v>13</v>
      </c>
      <c r="E10826" t="s">
        <v>25</v>
      </c>
      <c r="F10826" t="s">
        <v>26</v>
      </c>
      <c r="G10826" s="3">
        <v>44952.667974537035</v>
      </c>
      <c r="H10826" s="1">
        <v>140000</v>
      </c>
      <c r="I10826" t="s">
        <v>186</v>
      </c>
      <c r="J10826" t="s">
        <v>7890</v>
      </c>
    </row>
    <row r="10827" spans="1:10">
      <c r="A10827" t="s">
        <v>212</v>
      </c>
      <c r="B10827" t="s">
        <v>18224</v>
      </c>
      <c r="C10827" t="s">
        <v>24</v>
      </c>
      <c r="D10827" t="s">
        <v>13</v>
      </c>
      <c r="E10827" t="s">
        <v>25</v>
      </c>
      <c r="F10827" t="s">
        <v>26</v>
      </c>
      <c r="G10827" s="3">
        <v>45174.66909722222</v>
      </c>
      <c r="H10827" s="1">
        <v>185000</v>
      </c>
      <c r="I10827" t="s">
        <v>18225</v>
      </c>
      <c r="J10827" t="s">
        <v>338</v>
      </c>
    </row>
    <row r="10828" spans="1:10">
      <c r="A10828" t="s">
        <v>10</v>
      </c>
      <c r="B10828" t="s">
        <v>10</v>
      </c>
      <c r="C10828" t="s">
        <v>24</v>
      </c>
      <c r="D10828" t="s">
        <v>13</v>
      </c>
      <c r="E10828" t="s">
        <v>25</v>
      </c>
      <c r="F10828" t="s">
        <v>20</v>
      </c>
      <c r="G10828" s="3">
        <v>45034.707962962966</v>
      </c>
      <c r="H10828" s="1">
        <v>170000</v>
      </c>
      <c r="I10828" t="s">
        <v>18226</v>
      </c>
      <c r="J10828" t="s">
        <v>18227</v>
      </c>
    </row>
    <row r="10829" spans="1:10">
      <c r="A10829" t="s">
        <v>18</v>
      </c>
      <c r="B10829" t="s">
        <v>18228</v>
      </c>
      <c r="C10829" t="s">
        <v>2689</v>
      </c>
      <c r="D10829" t="s">
        <v>13</v>
      </c>
      <c r="E10829" t="s">
        <v>14</v>
      </c>
      <c r="F10829" t="s">
        <v>26</v>
      </c>
      <c r="G10829" s="3">
        <v>45005.67701388889</v>
      </c>
      <c r="H10829" s="1">
        <v>140000</v>
      </c>
      <c r="I10829" t="s">
        <v>772</v>
      </c>
      <c r="J10829" t="s">
        <v>17767</v>
      </c>
    </row>
    <row r="10830" spans="1:10">
      <c r="A10830" t="s">
        <v>18</v>
      </c>
      <c r="B10830" t="s">
        <v>18</v>
      </c>
      <c r="C10830" t="s">
        <v>24</v>
      </c>
      <c r="D10830" t="s">
        <v>13</v>
      </c>
      <c r="E10830" t="s">
        <v>25</v>
      </c>
      <c r="F10830" t="s">
        <v>26</v>
      </c>
      <c r="G10830" s="3">
        <v>45070.67083333333</v>
      </c>
      <c r="H10830" s="1">
        <v>122500</v>
      </c>
      <c r="I10830" t="s">
        <v>186</v>
      </c>
      <c r="J10830" t="s">
        <v>86</v>
      </c>
    </row>
    <row r="10831" spans="1:10">
      <c r="A10831" t="s">
        <v>10</v>
      </c>
      <c r="B10831" t="s">
        <v>18229</v>
      </c>
      <c r="C10831" t="s">
        <v>2520</v>
      </c>
      <c r="D10831" t="s">
        <v>13</v>
      </c>
      <c r="E10831" t="s">
        <v>14</v>
      </c>
      <c r="F10831" t="s">
        <v>155</v>
      </c>
      <c r="G10831" s="3">
        <v>45086.683287037034</v>
      </c>
      <c r="H10831" s="1">
        <v>105650</v>
      </c>
      <c r="I10831" t="s">
        <v>1429</v>
      </c>
      <c r="J10831" t="s">
        <v>2521</v>
      </c>
    </row>
    <row r="10832" spans="1:10">
      <c r="A10832" t="s">
        <v>18</v>
      </c>
      <c r="B10832" t="s">
        <v>18230</v>
      </c>
      <c r="C10832" t="s">
        <v>24</v>
      </c>
      <c r="D10832" t="s">
        <v>100</v>
      </c>
      <c r="E10832" t="s">
        <v>25</v>
      </c>
      <c r="F10832" t="s">
        <v>26</v>
      </c>
      <c r="G10832" s="3">
        <v>44931.688530092593</v>
      </c>
      <c r="H10832" s="1">
        <v>122500</v>
      </c>
      <c r="I10832" t="s">
        <v>9085</v>
      </c>
      <c r="J10832" t="s">
        <v>6147</v>
      </c>
    </row>
    <row r="10833" spans="1:10">
      <c r="A10833" t="s">
        <v>33</v>
      </c>
      <c r="B10833" t="s">
        <v>33</v>
      </c>
      <c r="C10833" t="s">
        <v>18231</v>
      </c>
      <c r="D10833" t="s">
        <v>100</v>
      </c>
      <c r="E10833" t="s">
        <v>14</v>
      </c>
      <c r="F10833" t="s">
        <v>26</v>
      </c>
      <c r="G10833" s="3">
        <v>45006.666539351849</v>
      </c>
      <c r="H10833" s="1">
        <v>90000</v>
      </c>
      <c r="I10833" t="s">
        <v>18232</v>
      </c>
      <c r="J10833" t="s">
        <v>2512</v>
      </c>
    </row>
    <row r="10834" spans="1:10">
      <c r="A10834" t="s">
        <v>73</v>
      </c>
      <c r="B10834" t="s">
        <v>73</v>
      </c>
      <c r="C10834" t="s">
        <v>56</v>
      </c>
      <c r="D10834" t="s">
        <v>13</v>
      </c>
      <c r="E10834" t="s">
        <v>14</v>
      </c>
      <c r="F10834" t="s">
        <v>26</v>
      </c>
      <c r="G10834" s="3">
        <v>45247.672256944446</v>
      </c>
      <c r="H10834" s="1">
        <v>135000</v>
      </c>
      <c r="I10834" t="s">
        <v>57</v>
      </c>
    </row>
    <row r="10835" spans="1:10">
      <c r="A10835" t="s">
        <v>18</v>
      </c>
      <c r="B10835" t="s">
        <v>127</v>
      </c>
      <c r="C10835" t="s">
        <v>99</v>
      </c>
      <c r="D10835" t="s">
        <v>13</v>
      </c>
      <c r="E10835" t="s">
        <v>14</v>
      </c>
      <c r="F10835" t="s">
        <v>26</v>
      </c>
      <c r="G10835" s="3">
        <v>45161.673958333333</v>
      </c>
      <c r="H10835" s="1">
        <v>162500</v>
      </c>
      <c r="I10835" t="s">
        <v>5761</v>
      </c>
      <c r="J10835" t="s">
        <v>9457</v>
      </c>
    </row>
    <row r="10836" spans="1:10">
      <c r="A10836" t="s">
        <v>10</v>
      </c>
      <c r="B10836" t="s">
        <v>10</v>
      </c>
      <c r="C10836" t="s">
        <v>24</v>
      </c>
      <c r="D10836" t="s">
        <v>100</v>
      </c>
      <c r="E10836" t="s">
        <v>25</v>
      </c>
      <c r="F10836" t="s">
        <v>26</v>
      </c>
      <c r="G10836" s="3">
        <v>45132.670347222222</v>
      </c>
      <c r="H10836" s="1">
        <v>125000</v>
      </c>
      <c r="I10836" t="s">
        <v>16676</v>
      </c>
      <c r="J10836" t="s">
        <v>18233</v>
      </c>
    </row>
    <row r="10837" spans="1:10">
      <c r="A10837" t="s">
        <v>18</v>
      </c>
      <c r="B10837" t="s">
        <v>924</v>
      </c>
      <c r="C10837" t="s">
        <v>24</v>
      </c>
      <c r="D10837" t="s">
        <v>13</v>
      </c>
      <c r="E10837" t="s">
        <v>25</v>
      </c>
      <c r="F10837" t="s">
        <v>26</v>
      </c>
      <c r="G10837" s="3">
        <v>44944.672673611109</v>
      </c>
      <c r="H10837" s="1">
        <v>165000</v>
      </c>
      <c r="I10837" t="s">
        <v>8846</v>
      </c>
      <c r="J10837" t="s">
        <v>316</v>
      </c>
    </row>
    <row r="10838" spans="1:10">
      <c r="A10838" t="s">
        <v>10</v>
      </c>
      <c r="B10838" t="s">
        <v>18234</v>
      </c>
      <c r="C10838" t="s">
        <v>24</v>
      </c>
      <c r="D10838" t="s">
        <v>13</v>
      </c>
      <c r="E10838" t="s">
        <v>25</v>
      </c>
      <c r="F10838" t="s">
        <v>26</v>
      </c>
      <c r="G10838" s="3">
        <v>45174.668680555558</v>
      </c>
      <c r="H10838" s="1">
        <v>262500</v>
      </c>
      <c r="I10838" t="s">
        <v>7875</v>
      </c>
      <c r="J10838" t="s">
        <v>18235</v>
      </c>
    </row>
    <row r="10839" spans="1:10">
      <c r="A10839" t="s">
        <v>18</v>
      </c>
      <c r="B10839" t="s">
        <v>18</v>
      </c>
      <c r="C10839" t="s">
        <v>2261</v>
      </c>
      <c r="D10839" t="s">
        <v>13</v>
      </c>
      <c r="E10839" t="s">
        <v>14</v>
      </c>
      <c r="F10839" t="s">
        <v>26</v>
      </c>
      <c r="G10839" s="3">
        <v>44954.672071759262</v>
      </c>
      <c r="H10839" s="1">
        <v>133900</v>
      </c>
      <c r="I10839" t="s">
        <v>420</v>
      </c>
      <c r="J10839" t="s">
        <v>18236</v>
      </c>
    </row>
    <row r="10840" spans="1:10">
      <c r="A10840" t="s">
        <v>33</v>
      </c>
      <c r="B10840" t="s">
        <v>17494</v>
      </c>
      <c r="C10840" t="s">
        <v>17522</v>
      </c>
      <c r="D10840" t="s">
        <v>13</v>
      </c>
      <c r="E10840" t="s">
        <v>14</v>
      </c>
      <c r="F10840" t="s">
        <v>26</v>
      </c>
      <c r="G10840" s="3">
        <v>45031.666828703703</v>
      </c>
      <c r="H10840" s="1">
        <v>157500</v>
      </c>
      <c r="I10840" t="s">
        <v>195</v>
      </c>
      <c r="J10840" t="s">
        <v>17495</v>
      </c>
    </row>
    <row r="10841" spans="1:10">
      <c r="A10841" t="s">
        <v>212</v>
      </c>
      <c r="B10841" t="s">
        <v>212</v>
      </c>
      <c r="D10841" t="s">
        <v>13</v>
      </c>
      <c r="E10841" t="s">
        <v>14</v>
      </c>
      <c r="F10841" t="s">
        <v>26</v>
      </c>
      <c r="G10841" s="3">
        <v>45258.668321759258</v>
      </c>
      <c r="H10841" s="1">
        <v>150000</v>
      </c>
      <c r="I10841" t="s">
        <v>10355</v>
      </c>
      <c r="J10841" t="s">
        <v>316</v>
      </c>
    </row>
    <row r="10842" spans="1:10">
      <c r="A10842" t="s">
        <v>33</v>
      </c>
      <c r="B10842" t="s">
        <v>18237</v>
      </c>
      <c r="C10842" t="s">
        <v>136</v>
      </c>
      <c r="D10842" t="s">
        <v>13</v>
      </c>
      <c r="E10842" t="s">
        <v>14</v>
      </c>
      <c r="F10842" t="s">
        <v>26</v>
      </c>
      <c r="G10842" s="3">
        <v>45190.66710648148</v>
      </c>
      <c r="H10842" s="1">
        <v>72750</v>
      </c>
      <c r="I10842" t="s">
        <v>10164</v>
      </c>
      <c r="J10842" t="s">
        <v>18238</v>
      </c>
    </row>
    <row r="10843" spans="1:10">
      <c r="A10843" t="s">
        <v>33</v>
      </c>
      <c r="B10843" t="s">
        <v>18239</v>
      </c>
      <c r="C10843" t="s">
        <v>136</v>
      </c>
      <c r="D10843" t="s">
        <v>13</v>
      </c>
      <c r="E10843" t="s">
        <v>14</v>
      </c>
      <c r="F10843" t="s">
        <v>26</v>
      </c>
      <c r="G10843" s="3">
        <v>45001.667986111112</v>
      </c>
      <c r="H10843" s="1">
        <v>149508.5</v>
      </c>
      <c r="I10843" t="s">
        <v>31</v>
      </c>
      <c r="J10843" t="s">
        <v>566</v>
      </c>
    </row>
    <row r="10844" spans="1:10">
      <c r="A10844" t="s">
        <v>18</v>
      </c>
      <c r="B10844" t="s">
        <v>18</v>
      </c>
      <c r="C10844" t="s">
        <v>24</v>
      </c>
      <c r="D10844" t="s">
        <v>13</v>
      </c>
      <c r="E10844" t="s">
        <v>25</v>
      </c>
      <c r="F10844" t="s">
        <v>26</v>
      </c>
      <c r="G10844" s="3">
        <v>45097.671157407407</v>
      </c>
      <c r="H10844" s="1">
        <v>102500</v>
      </c>
      <c r="I10844" t="s">
        <v>18240</v>
      </c>
      <c r="J10844" t="s">
        <v>338</v>
      </c>
    </row>
    <row r="10845" spans="1:10">
      <c r="A10845" t="s">
        <v>33</v>
      </c>
      <c r="B10845" t="s">
        <v>33</v>
      </c>
      <c r="C10845" t="s">
        <v>162</v>
      </c>
      <c r="D10845" t="s">
        <v>13</v>
      </c>
      <c r="E10845" t="s">
        <v>14</v>
      </c>
      <c r="F10845" t="s">
        <v>162</v>
      </c>
      <c r="G10845" s="3">
        <v>45223.676689814813</v>
      </c>
      <c r="H10845" s="1">
        <v>30000</v>
      </c>
      <c r="I10845" t="s">
        <v>8246</v>
      </c>
      <c r="J10845" t="s">
        <v>2512</v>
      </c>
    </row>
    <row r="10846" spans="1:10">
      <c r="A10846" t="s">
        <v>18</v>
      </c>
      <c r="B10846" t="s">
        <v>5876</v>
      </c>
      <c r="C10846" t="s">
        <v>4102</v>
      </c>
      <c r="D10846" t="s">
        <v>13</v>
      </c>
      <c r="E10846" t="s">
        <v>14</v>
      </c>
      <c r="F10846" t="s">
        <v>26</v>
      </c>
      <c r="G10846" s="3">
        <v>44935.672719907408</v>
      </c>
      <c r="H10846" s="1">
        <v>127500</v>
      </c>
      <c r="I10846" t="s">
        <v>18241</v>
      </c>
      <c r="J10846" t="s">
        <v>18242</v>
      </c>
    </row>
    <row r="10847" spans="1:10">
      <c r="A10847" t="s">
        <v>10</v>
      </c>
      <c r="B10847" t="s">
        <v>18243</v>
      </c>
      <c r="C10847" t="s">
        <v>24</v>
      </c>
      <c r="D10847" t="s">
        <v>13</v>
      </c>
      <c r="E10847" t="s">
        <v>25</v>
      </c>
      <c r="F10847" t="s">
        <v>26</v>
      </c>
      <c r="G10847" s="3">
        <v>45070.669270833336</v>
      </c>
      <c r="H10847" s="1">
        <v>215000</v>
      </c>
      <c r="I10847" t="s">
        <v>335</v>
      </c>
      <c r="J10847" t="s">
        <v>18244</v>
      </c>
    </row>
    <row r="10848" spans="1:10">
      <c r="A10848" t="s">
        <v>10</v>
      </c>
      <c r="B10848" t="s">
        <v>10</v>
      </c>
      <c r="C10848" t="s">
        <v>75</v>
      </c>
      <c r="D10848" t="s">
        <v>13</v>
      </c>
      <c r="E10848" t="s">
        <v>14</v>
      </c>
      <c r="F10848" t="s">
        <v>26</v>
      </c>
      <c r="G10848" s="3">
        <v>45035.669502314813</v>
      </c>
      <c r="H10848" s="1">
        <v>127500</v>
      </c>
      <c r="I10848" t="s">
        <v>3646</v>
      </c>
      <c r="J10848" t="s">
        <v>3647</v>
      </c>
    </row>
    <row r="10849" spans="1:10">
      <c r="A10849" t="s">
        <v>73</v>
      </c>
      <c r="B10849" t="s">
        <v>73</v>
      </c>
      <c r="C10849" t="s">
        <v>24</v>
      </c>
      <c r="D10849" t="s">
        <v>13</v>
      </c>
      <c r="E10849" t="s">
        <v>25</v>
      </c>
      <c r="F10849" t="s">
        <v>26</v>
      </c>
      <c r="G10849" s="3">
        <v>45134.672974537039</v>
      </c>
      <c r="H10849" s="1">
        <v>182500</v>
      </c>
      <c r="I10849" t="s">
        <v>18245</v>
      </c>
      <c r="J10849" t="s">
        <v>18246</v>
      </c>
    </row>
    <row r="10850" spans="1:10">
      <c r="A10850" t="s">
        <v>73</v>
      </c>
      <c r="B10850" t="s">
        <v>73</v>
      </c>
      <c r="C10850" t="s">
        <v>572</v>
      </c>
      <c r="D10850" t="s">
        <v>13</v>
      </c>
      <c r="E10850" t="s">
        <v>14</v>
      </c>
      <c r="F10850" t="s">
        <v>20</v>
      </c>
      <c r="G10850" s="3">
        <v>45130.724039351851</v>
      </c>
      <c r="H10850" s="1">
        <v>135000</v>
      </c>
      <c r="I10850" t="s">
        <v>1923</v>
      </c>
      <c r="J10850" t="s">
        <v>18247</v>
      </c>
    </row>
    <row r="10851" spans="1:10">
      <c r="A10851" t="s">
        <v>77</v>
      </c>
      <c r="B10851" t="s">
        <v>9516</v>
      </c>
      <c r="C10851" t="s">
        <v>24</v>
      </c>
      <c r="D10851" t="s">
        <v>13</v>
      </c>
      <c r="E10851" t="s">
        <v>25</v>
      </c>
      <c r="F10851" t="s">
        <v>20</v>
      </c>
      <c r="G10851" s="3">
        <v>45151.688032407408</v>
      </c>
      <c r="H10851" s="1">
        <v>75000</v>
      </c>
      <c r="I10851" t="s">
        <v>35</v>
      </c>
      <c r="J10851" t="s">
        <v>230</v>
      </c>
    </row>
    <row r="10852" spans="1:10">
      <c r="A10852" t="s">
        <v>10</v>
      </c>
      <c r="B10852" t="s">
        <v>10</v>
      </c>
      <c r="C10852" t="s">
        <v>26</v>
      </c>
      <c r="D10852" t="s">
        <v>13</v>
      </c>
      <c r="E10852" t="s">
        <v>14</v>
      </c>
      <c r="F10852" t="s">
        <v>20</v>
      </c>
      <c r="G10852" s="3">
        <v>44960.712835648148</v>
      </c>
      <c r="H10852" s="1">
        <v>110000</v>
      </c>
      <c r="I10852" t="s">
        <v>7938</v>
      </c>
      <c r="J10852" t="s">
        <v>316</v>
      </c>
    </row>
    <row r="10853" spans="1:10">
      <c r="A10853" t="s">
        <v>33</v>
      </c>
      <c r="B10853" t="s">
        <v>33</v>
      </c>
      <c r="C10853" t="s">
        <v>1689</v>
      </c>
      <c r="D10853" t="s">
        <v>13</v>
      </c>
      <c r="E10853" t="s">
        <v>14</v>
      </c>
      <c r="F10853" t="s">
        <v>26</v>
      </c>
      <c r="G10853" s="3">
        <v>44973.669687499998</v>
      </c>
      <c r="H10853" s="1">
        <v>57500</v>
      </c>
      <c r="I10853" t="s">
        <v>18248</v>
      </c>
      <c r="J10853" t="s">
        <v>18249</v>
      </c>
    </row>
    <row r="10854" spans="1:10">
      <c r="A10854" t="s">
        <v>10</v>
      </c>
      <c r="B10854" t="s">
        <v>18250</v>
      </c>
      <c r="C10854" t="s">
        <v>680</v>
      </c>
      <c r="D10854" t="s">
        <v>13</v>
      </c>
      <c r="E10854" t="s">
        <v>14</v>
      </c>
      <c r="F10854" t="s">
        <v>681</v>
      </c>
      <c r="G10854" s="3">
        <v>44936.696400462963</v>
      </c>
      <c r="H10854" s="1">
        <v>157500</v>
      </c>
      <c r="I10854" t="s">
        <v>9677</v>
      </c>
      <c r="J10854" t="s">
        <v>18251</v>
      </c>
    </row>
    <row r="10855" spans="1:10">
      <c r="A10855" t="s">
        <v>18</v>
      </c>
      <c r="B10855" t="s">
        <v>11547</v>
      </c>
      <c r="C10855" t="s">
        <v>884</v>
      </c>
      <c r="D10855" t="s">
        <v>13</v>
      </c>
      <c r="E10855" t="s">
        <v>14</v>
      </c>
      <c r="F10855" t="s">
        <v>20</v>
      </c>
      <c r="G10855" s="3">
        <v>45274.692291666666</v>
      </c>
      <c r="H10855" s="1">
        <v>85000</v>
      </c>
      <c r="I10855" t="s">
        <v>18252</v>
      </c>
    </row>
    <row r="10856" spans="1:10">
      <c r="A10856" t="s">
        <v>18</v>
      </c>
      <c r="B10856" t="s">
        <v>18253</v>
      </c>
      <c r="C10856" t="s">
        <v>1392</v>
      </c>
      <c r="D10856" t="s">
        <v>13</v>
      </c>
      <c r="E10856" t="s">
        <v>14</v>
      </c>
      <c r="F10856" t="s">
        <v>1392</v>
      </c>
      <c r="G10856" s="3">
        <v>45125.696863425925</v>
      </c>
      <c r="H10856" s="1">
        <v>147500</v>
      </c>
      <c r="I10856" t="s">
        <v>1393</v>
      </c>
      <c r="J10856" t="s">
        <v>166</v>
      </c>
    </row>
    <row r="10857" spans="1:10">
      <c r="A10857" t="s">
        <v>33</v>
      </c>
      <c r="B10857" t="s">
        <v>18254</v>
      </c>
      <c r="D10857" t="s">
        <v>13</v>
      </c>
      <c r="E10857" t="s">
        <v>14</v>
      </c>
      <c r="F10857" t="s">
        <v>26</v>
      </c>
      <c r="G10857" s="3">
        <v>45132.666724537034</v>
      </c>
      <c r="H10857" s="1">
        <v>170000</v>
      </c>
      <c r="I10857" t="s">
        <v>104</v>
      </c>
      <c r="J10857" t="s">
        <v>230</v>
      </c>
    </row>
    <row r="10858" spans="1:10">
      <c r="A10858" t="s">
        <v>33</v>
      </c>
      <c r="B10858" t="s">
        <v>18255</v>
      </c>
      <c r="C10858" t="s">
        <v>18256</v>
      </c>
      <c r="D10858" t="s">
        <v>293</v>
      </c>
      <c r="E10858" t="s">
        <v>14</v>
      </c>
      <c r="F10858" t="s">
        <v>681</v>
      </c>
      <c r="G10858" s="3">
        <v>45288.72215277778</v>
      </c>
      <c r="H10858" s="1">
        <v>67000</v>
      </c>
      <c r="I10858" t="s">
        <v>2509</v>
      </c>
      <c r="J10858" t="s">
        <v>18257</v>
      </c>
    </row>
    <row r="10859" spans="1:10">
      <c r="A10859" t="s">
        <v>106</v>
      </c>
      <c r="B10859" t="s">
        <v>18258</v>
      </c>
      <c r="C10859" t="s">
        <v>371</v>
      </c>
      <c r="D10859" t="s">
        <v>13</v>
      </c>
      <c r="E10859" t="s">
        <v>14</v>
      </c>
      <c r="F10859" t="s">
        <v>26</v>
      </c>
      <c r="G10859" s="3">
        <v>45055.672974537039</v>
      </c>
      <c r="H10859" s="1">
        <v>152500</v>
      </c>
      <c r="I10859" t="s">
        <v>2522</v>
      </c>
    </row>
    <row r="10860" spans="1:10">
      <c r="A10860" t="s">
        <v>77</v>
      </c>
      <c r="B10860" t="s">
        <v>567</v>
      </c>
      <c r="C10860" t="s">
        <v>13679</v>
      </c>
      <c r="D10860" t="s">
        <v>13</v>
      </c>
      <c r="E10860" t="s">
        <v>14</v>
      </c>
      <c r="F10860" t="s">
        <v>26</v>
      </c>
      <c r="G10860" s="3">
        <v>45147.667488425926</v>
      </c>
      <c r="H10860" s="1">
        <v>92500</v>
      </c>
      <c r="I10860" t="s">
        <v>18259</v>
      </c>
      <c r="J10860" t="s">
        <v>18260</v>
      </c>
    </row>
    <row r="10861" spans="1:10">
      <c r="A10861" t="s">
        <v>73</v>
      </c>
      <c r="B10861" t="s">
        <v>73</v>
      </c>
      <c r="C10861" t="s">
        <v>24</v>
      </c>
      <c r="D10861" t="s">
        <v>13</v>
      </c>
      <c r="E10861" t="s">
        <v>25</v>
      </c>
      <c r="F10861" t="s">
        <v>26</v>
      </c>
      <c r="G10861" s="3">
        <v>45058.686064814814</v>
      </c>
      <c r="H10861" s="1">
        <v>155000</v>
      </c>
      <c r="I10861" t="s">
        <v>18261</v>
      </c>
      <c r="J10861" t="s">
        <v>18262</v>
      </c>
    </row>
    <row r="10862" spans="1:10">
      <c r="A10862" t="s">
        <v>10</v>
      </c>
      <c r="B10862" t="s">
        <v>18263</v>
      </c>
      <c r="C10862" t="s">
        <v>171</v>
      </c>
      <c r="D10862" t="s">
        <v>13</v>
      </c>
      <c r="E10862" t="s">
        <v>14</v>
      </c>
      <c r="F10862" t="s">
        <v>171</v>
      </c>
      <c r="G10862" s="3">
        <v>45091.674895833334</v>
      </c>
      <c r="H10862" s="1">
        <v>166419.5</v>
      </c>
      <c r="I10862" t="s">
        <v>1844</v>
      </c>
      <c r="J10862" t="s">
        <v>18264</v>
      </c>
    </row>
    <row r="10863" spans="1:10">
      <c r="A10863" t="s">
        <v>33</v>
      </c>
      <c r="B10863" t="s">
        <v>1642</v>
      </c>
      <c r="C10863" t="s">
        <v>56</v>
      </c>
      <c r="D10863" t="s">
        <v>13</v>
      </c>
      <c r="E10863" t="s">
        <v>14</v>
      </c>
      <c r="F10863" t="s">
        <v>26</v>
      </c>
      <c r="G10863" s="3">
        <v>45194.667453703703</v>
      </c>
      <c r="H10863" s="1">
        <v>67500</v>
      </c>
      <c r="I10863" t="s">
        <v>15755</v>
      </c>
      <c r="J10863" t="s">
        <v>18265</v>
      </c>
    </row>
    <row r="10864" spans="1:10">
      <c r="A10864" t="s">
        <v>10</v>
      </c>
      <c r="B10864" t="s">
        <v>18266</v>
      </c>
      <c r="C10864" t="s">
        <v>12542</v>
      </c>
      <c r="D10864" t="s">
        <v>13</v>
      </c>
      <c r="E10864" t="s">
        <v>14</v>
      </c>
      <c r="F10864" t="s">
        <v>26</v>
      </c>
      <c r="G10864" s="3">
        <v>45042.672013888892</v>
      </c>
      <c r="H10864" s="1">
        <v>144234</v>
      </c>
      <c r="I10864" t="s">
        <v>18267</v>
      </c>
      <c r="J10864" t="s">
        <v>18268</v>
      </c>
    </row>
    <row r="10865" spans="1:10">
      <c r="A10865" t="s">
        <v>135</v>
      </c>
      <c r="B10865" t="s">
        <v>18269</v>
      </c>
      <c r="C10865" t="s">
        <v>10946</v>
      </c>
      <c r="D10865" t="s">
        <v>13</v>
      </c>
      <c r="E10865" t="s">
        <v>14</v>
      </c>
      <c r="F10865" t="s">
        <v>26</v>
      </c>
      <c r="G10865" s="3">
        <v>45034.667511574073</v>
      </c>
      <c r="H10865" s="1">
        <v>100420.25</v>
      </c>
      <c r="I10865" t="s">
        <v>18270</v>
      </c>
      <c r="J10865" t="s">
        <v>18271</v>
      </c>
    </row>
    <row r="10866" spans="1:10">
      <c r="A10866" t="s">
        <v>77</v>
      </c>
      <c r="B10866" t="s">
        <v>18272</v>
      </c>
      <c r="C10866" t="s">
        <v>18273</v>
      </c>
      <c r="D10866" t="s">
        <v>13</v>
      </c>
      <c r="E10866" t="s">
        <v>14</v>
      </c>
      <c r="F10866" t="s">
        <v>694</v>
      </c>
      <c r="G10866" s="3">
        <v>45105.716064814813</v>
      </c>
      <c r="H10866" s="1">
        <v>89100</v>
      </c>
      <c r="I10866" t="s">
        <v>7178</v>
      </c>
      <c r="J10866" t="s">
        <v>18274</v>
      </c>
    </row>
    <row r="10867" spans="1:10">
      <c r="A10867" t="s">
        <v>10</v>
      </c>
      <c r="B10867" t="s">
        <v>215</v>
      </c>
      <c r="C10867" t="s">
        <v>216</v>
      </c>
      <c r="D10867" t="s">
        <v>13</v>
      </c>
      <c r="E10867" t="s">
        <v>14</v>
      </c>
      <c r="F10867" t="s">
        <v>26</v>
      </c>
      <c r="G10867" s="3">
        <v>45052.669629629629</v>
      </c>
      <c r="H10867" s="1">
        <v>124400</v>
      </c>
      <c r="I10867" t="s">
        <v>217</v>
      </c>
      <c r="J10867" t="s">
        <v>9509</v>
      </c>
    </row>
    <row r="10868" spans="1:10">
      <c r="A10868" t="s">
        <v>10</v>
      </c>
      <c r="B10868" t="s">
        <v>2483</v>
      </c>
      <c r="C10868" t="s">
        <v>550</v>
      </c>
      <c r="D10868" t="s">
        <v>1075</v>
      </c>
      <c r="E10868" t="s">
        <v>14</v>
      </c>
      <c r="F10868" t="s">
        <v>26</v>
      </c>
      <c r="G10868" s="3">
        <v>45272.6796412037</v>
      </c>
      <c r="H10868" s="1">
        <v>141951.5</v>
      </c>
      <c r="I10868" t="s">
        <v>18275</v>
      </c>
      <c r="J10868" t="s">
        <v>9213</v>
      </c>
    </row>
    <row r="10869" spans="1:10">
      <c r="A10869" t="s">
        <v>73</v>
      </c>
      <c r="B10869" t="s">
        <v>6421</v>
      </c>
      <c r="C10869" t="s">
        <v>201</v>
      </c>
      <c r="D10869" t="s">
        <v>13</v>
      </c>
      <c r="E10869" t="s">
        <v>14</v>
      </c>
      <c r="F10869" t="s">
        <v>26</v>
      </c>
      <c r="G10869" s="3">
        <v>45027.744733796295</v>
      </c>
      <c r="H10869" s="1">
        <v>147500</v>
      </c>
      <c r="I10869" t="s">
        <v>974</v>
      </c>
      <c r="J10869" t="s">
        <v>18276</v>
      </c>
    </row>
    <row r="10870" spans="1:10">
      <c r="A10870" t="s">
        <v>212</v>
      </c>
      <c r="B10870" t="s">
        <v>2865</v>
      </c>
      <c r="C10870" t="s">
        <v>24</v>
      </c>
      <c r="D10870" t="s">
        <v>13</v>
      </c>
      <c r="E10870" t="s">
        <v>25</v>
      </c>
      <c r="F10870" t="s">
        <v>26</v>
      </c>
      <c r="G10870" s="3">
        <v>44933.668078703704</v>
      </c>
      <c r="H10870" s="1">
        <v>193500</v>
      </c>
      <c r="I10870" t="s">
        <v>5366</v>
      </c>
    </row>
    <row r="10871" spans="1:10">
      <c r="A10871" t="s">
        <v>33</v>
      </c>
      <c r="B10871" t="s">
        <v>33</v>
      </c>
      <c r="C10871" t="s">
        <v>11282</v>
      </c>
      <c r="D10871" t="s">
        <v>13</v>
      </c>
      <c r="E10871" t="s">
        <v>14</v>
      </c>
      <c r="F10871" t="s">
        <v>2398</v>
      </c>
      <c r="G10871" s="3">
        <v>45112.687951388885</v>
      </c>
      <c r="H10871" s="1">
        <v>57500</v>
      </c>
      <c r="I10871" t="s">
        <v>18277</v>
      </c>
      <c r="J10871" t="s">
        <v>9333</v>
      </c>
    </row>
    <row r="10872" spans="1:10">
      <c r="A10872" t="s">
        <v>73</v>
      </c>
      <c r="B10872" t="s">
        <v>73</v>
      </c>
      <c r="C10872" t="s">
        <v>10652</v>
      </c>
      <c r="D10872" t="s">
        <v>13</v>
      </c>
      <c r="E10872" t="s">
        <v>14</v>
      </c>
      <c r="F10872" t="s">
        <v>10652</v>
      </c>
      <c r="G10872" s="3">
        <v>45265.677384259259</v>
      </c>
      <c r="H10872" s="1">
        <v>155500</v>
      </c>
      <c r="I10872" t="s">
        <v>14325</v>
      </c>
      <c r="J10872" t="s">
        <v>18278</v>
      </c>
    </row>
    <row r="10873" spans="1:10">
      <c r="A10873" t="s">
        <v>10</v>
      </c>
      <c r="B10873" t="s">
        <v>18279</v>
      </c>
      <c r="C10873" t="s">
        <v>157</v>
      </c>
      <c r="D10873" t="s">
        <v>13</v>
      </c>
      <c r="E10873" t="s">
        <v>14</v>
      </c>
      <c r="F10873" t="s">
        <v>26</v>
      </c>
      <c r="G10873" s="3">
        <v>45079.684004629627</v>
      </c>
      <c r="H10873" s="1">
        <v>205328.5</v>
      </c>
      <c r="I10873" t="s">
        <v>18280</v>
      </c>
      <c r="J10873" t="s">
        <v>18281</v>
      </c>
    </row>
    <row r="10874" spans="1:10">
      <c r="A10874" t="s">
        <v>73</v>
      </c>
      <c r="B10874" t="s">
        <v>18282</v>
      </c>
      <c r="C10874" t="s">
        <v>18283</v>
      </c>
      <c r="D10874" t="s">
        <v>13</v>
      </c>
      <c r="E10874" t="s">
        <v>14</v>
      </c>
      <c r="F10874" t="s">
        <v>694</v>
      </c>
      <c r="G10874" s="3">
        <v>45008.692106481481</v>
      </c>
      <c r="H10874" s="1">
        <v>147500</v>
      </c>
      <c r="I10874" t="s">
        <v>18284</v>
      </c>
      <c r="J10874" t="s">
        <v>267</v>
      </c>
    </row>
    <row r="10875" spans="1:10">
      <c r="A10875" t="s">
        <v>10</v>
      </c>
      <c r="B10875" t="s">
        <v>10</v>
      </c>
      <c r="C10875" t="s">
        <v>13319</v>
      </c>
      <c r="D10875" t="s">
        <v>13</v>
      </c>
      <c r="E10875" t="s">
        <v>14</v>
      </c>
      <c r="F10875" t="s">
        <v>26</v>
      </c>
      <c r="G10875" s="3">
        <v>45072.669803240744</v>
      </c>
      <c r="H10875" s="1">
        <v>119792.5</v>
      </c>
      <c r="I10875" t="s">
        <v>7994</v>
      </c>
      <c r="J10875" t="s">
        <v>18285</v>
      </c>
    </row>
    <row r="10876" spans="1:10">
      <c r="A10876" t="s">
        <v>10</v>
      </c>
      <c r="B10876" t="s">
        <v>18286</v>
      </c>
      <c r="C10876" t="s">
        <v>2253</v>
      </c>
      <c r="D10876" t="s">
        <v>13</v>
      </c>
      <c r="E10876" t="s">
        <v>14</v>
      </c>
      <c r="F10876" t="s">
        <v>26</v>
      </c>
      <c r="G10876" s="3">
        <v>45170.681134259263</v>
      </c>
      <c r="H10876" s="1">
        <v>156000</v>
      </c>
      <c r="I10876" t="s">
        <v>5717</v>
      </c>
      <c r="J10876" t="s">
        <v>18287</v>
      </c>
    </row>
    <row r="10877" spans="1:10">
      <c r="A10877" t="s">
        <v>10</v>
      </c>
      <c r="B10877" t="s">
        <v>18288</v>
      </c>
      <c r="C10877" t="s">
        <v>509</v>
      </c>
      <c r="D10877" t="s">
        <v>13</v>
      </c>
      <c r="E10877" t="s">
        <v>14</v>
      </c>
      <c r="F10877" t="s">
        <v>509</v>
      </c>
      <c r="G10877" s="3">
        <v>45271.70616898148</v>
      </c>
      <c r="H10877" s="1">
        <v>57600</v>
      </c>
      <c r="I10877" t="s">
        <v>18289</v>
      </c>
      <c r="J10877" t="s">
        <v>18290</v>
      </c>
    </row>
    <row r="10878" spans="1:10">
      <c r="A10878" t="s">
        <v>33</v>
      </c>
      <c r="B10878" t="s">
        <v>18291</v>
      </c>
      <c r="C10878" t="s">
        <v>826</v>
      </c>
      <c r="D10878" t="s">
        <v>13</v>
      </c>
      <c r="E10878" t="s">
        <v>14</v>
      </c>
      <c r="F10878" t="s">
        <v>827</v>
      </c>
      <c r="G10878" s="3">
        <v>45282.681377314817</v>
      </c>
      <c r="H10878" s="1">
        <v>75067.5</v>
      </c>
      <c r="I10878" t="s">
        <v>18292</v>
      </c>
      <c r="J10878" t="s">
        <v>14845</v>
      </c>
    </row>
    <row r="10879" spans="1:10">
      <c r="A10879" t="s">
        <v>33</v>
      </c>
      <c r="B10879" t="s">
        <v>18293</v>
      </c>
      <c r="C10879" t="s">
        <v>75</v>
      </c>
      <c r="D10879" t="s">
        <v>13</v>
      </c>
      <c r="E10879" t="s">
        <v>14</v>
      </c>
      <c r="F10879" t="s">
        <v>26</v>
      </c>
      <c r="G10879" s="3">
        <v>44999.668055555558</v>
      </c>
      <c r="H10879" s="1">
        <v>130500</v>
      </c>
      <c r="I10879" t="s">
        <v>458</v>
      </c>
      <c r="J10879" t="s">
        <v>18294</v>
      </c>
    </row>
    <row r="10880" spans="1:10">
      <c r="A10880" t="s">
        <v>135</v>
      </c>
      <c r="B10880" t="s">
        <v>135</v>
      </c>
      <c r="C10880" t="s">
        <v>56</v>
      </c>
      <c r="D10880" t="s">
        <v>13</v>
      </c>
      <c r="E10880" t="s">
        <v>14</v>
      </c>
      <c r="F10880" t="s">
        <v>26</v>
      </c>
      <c r="G10880" s="3">
        <v>45001.668113425927</v>
      </c>
      <c r="H10880" s="1">
        <v>103500</v>
      </c>
      <c r="I10880" t="s">
        <v>2788</v>
      </c>
      <c r="J10880" t="s">
        <v>18295</v>
      </c>
    </row>
    <row r="10881" spans="1:10">
      <c r="A10881" t="s">
        <v>10</v>
      </c>
      <c r="B10881" t="s">
        <v>18296</v>
      </c>
      <c r="C10881" t="s">
        <v>24</v>
      </c>
      <c r="D10881" t="s">
        <v>13</v>
      </c>
      <c r="E10881" t="s">
        <v>25</v>
      </c>
      <c r="F10881" t="s">
        <v>26</v>
      </c>
      <c r="G10881" s="3">
        <v>44945.681006944447</v>
      </c>
      <c r="H10881" s="1">
        <v>135000</v>
      </c>
      <c r="I10881" t="s">
        <v>15373</v>
      </c>
      <c r="J10881" t="s">
        <v>18297</v>
      </c>
    </row>
    <row r="10882" spans="1:10">
      <c r="A10882" t="s">
        <v>73</v>
      </c>
      <c r="B10882" t="s">
        <v>15488</v>
      </c>
      <c r="C10882" t="s">
        <v>9911</v>
      </c>
      <c r="D10882" t="s">
        <v>1075</v>
      </c>
      <c r="E10882" t="s">
        <v>14</v>
      </c>
      <c r="F10882" t="s">
        <v>26</v>
      </c>
      <c r="G10882" s="3">
        <v>45222.668749999997</v>
      </c>
      <c r="H10882" s="1">
        <v>246500</v>
      </c>
      <c r="I10882" t="s">
        <v>120</v>
      </c>
      <c r="J10882" t="s">
        <v>12423</v>
      </c>
    </row>
    <row r="10883" spans="1:10">
      <c r="A10883" t="s">
        <v>10</v>
      </c>
      <c r="B10883" t="s">
        <v>10</v>
      </c>
      <c r="C10883" t="s">
        <v>119</v>
      </c>
      <c r="D10883" t="s">
        <v>13</v>
      </c>
      <c r="E10883" t="s">
        <v>14</v>
      </c>
      <c r="F10883" t="s">
        <v>26</v>
      </c>
      <c r="G10883" s="3">
        <v>45239.668726851851</v>
      </c>
      <c r="H10883" s="1">
        <v>152500</v>
      </c>
      <c r="I10883" t="s">
        <v>2619</v>
      </c>
      <c r="J10883" t="s">
        <v>17047</v>
      </c>
    </row>
    <row r="10884" spans="1:10">
      <c r="A10884" t="s">
        <v>10</v>
      </c>
      <c r="B10884" t="s">
        <v>10</v>
      </c>
      <c r="C10884" t="s">
        <v>24</v>
      </c>
      <c r="D10884" t="s">
        <v>13</v>
      </c>
      <c r="E10884" t="s">
        <v>25</v>
      </c>
      <c r="F10884" t="s">
        <v>26</v>
      </c>
      <c r="G10884" s="3">
        <v>45105.667731481481</v>
      </c>
      <c r="H10884" s="1">
        <v>195000</v>
      </c>
      <c r="I10884" t="s">
        <v>308</v>
      </c>
      <c r="J10884" t="s">
        <v>338</v>
      </c>
    </row>
    <row r="10885" spans="1:10">
      <c r="A10885" t="s">
        <v>10</v>
      </c>
      <c r="B10885" t="s">
        <v>18298</v>
      </c>
      <c r="C10885" t="s">
        <v>24</v>
      </c>
      <c r="D10885" t="s">
        <v>13</v>
      </c>
      <c r="E10885" t="s">
        <v>25</v>
      </c>
      <c r="F10885" t="s">
        <v>26</v>
      </c>
      <c r="G10885" s="3">
        <v>45051.681076388886</v>
      </c>
      <c r="H10885" s="1">
        <v>105000</v>
      </c>
      <c r="I10885" t="s">
        <v>1072</v>
      </c>
      <c r="J10885" t="s">
        <v>18299</v>
      </c>
    </row>
    <row r="10886" spans="1:10">
      <c r="A10886" t="s">
        <v>212</v>
      </c>
      <c r="B10886" t="s">
        <v>212</v>
      </c>
      <c r="C10886" t="s">
        <v>26</v>
      </c>
      <c r="D10886" t="s">
        <v>13</v>
      </c>
      <c r="E10886" t="s">
        <v>14</v>
      </c>
      <c r="F10886" t="s">
        <v>26</v>
      </c>
      <c r="G10886" s="3">
        <v>45189.668749999997</v>
      </c>
      <c r="H10886" s="1">
        <v>177885.5</v>
      </c>
      <c r="I10886" t="s">
        <v>1022</v>
      </c>
      <c r="J10886" t="s">
        <v>6493</v>
      </c>
    </row>
    <row r="10887" spans="1:10">
      <c r="A10887" t="s">
        <v>212</v>
      </c>
      <c r="B10887" t="s">
        <v>212</v>
      </c>
      <c r="C10887" t="s">
        <v>24</v>
      </c>
      <c r="D10887" t="s">
        <v>13</v>
      </c>
      <c r="E10887" t="s">
        <v>25</v>
      </c>
      <c r="F10887" t="s">
        <v>26</v>
      </c>
      <c r="G10887" s="3">
        <v>44957.669282407405</v>
      </c>
      <c r="H10887" s="1">
        <v>475000</v>
      </c>
      <c r="I10887" t="s">
        <v>768</v>
      </c>
    </row>
    <row r="10888" spans="1:10">
      <c r="A10888" t="s">
        <v>10</v>
      </c>
      <c r="B10888" t="s">
        <v>10</v>
      </c>
      <c r="C10888" t="s">
        <v>3188</v>
      </c>
      <c r="D10888" t="s">
        <v>13</v>
      </c>
      <c r="E10888" t="s">
        <v>14</v>
      </c>
      <c r="F10888" t="s">
        <v>26</v>
      </c>
      <c r="G10888" s="3">
        <v>44956.668807870374</v>
      </c>
      <c r="H10888" s="1">
        <v>130000</v>
      </c>
      <c r="I10888" t="s">
        <v>7301</v>
      </c>
    </row>
    <row r="10889" spans="1:10">
      <c r="A10889" t="s">
        <v>152</v>
      </c>
      <c r="B10889" t="s">
        <v>18024</v>
      </c>
      <c r="C10889" t="s">
        <v>189</v>
      </c>
      <c r="D10889" t="s">
        <v>13</v>
      </c>
      <c r="E10889" t="s">
        <v>14</v>
      </c>
      <c r="F10889" t="s">
        <v>190</v>
      </c>
      <c r="G10889" s="3">
        <v>45110.684861111113</v>
      </c>
      <c r="H10889" s="1">
        <v>185500</v>
      </c>
      <c r="I10889" t="s">
        <v>18300</v>
      </c>
      <c r="J10889" t="s">
        <v>18301</v>
      </c>
    </row>
    <row r="10890" spans="1:10">
      <c r="A10890" t="s">
        <v>10</v>
      </c>
      <c r="B10890" t="s">
        <v>10283</v>
      </c>
      <c r="C10890" t="s">
        <v>24</v>
      </c>
      <c r="D10890" t="s">
        <v>13</v>
      </c>
      <c r="E10890" t="s">
        <v>25</v>
      </c>
      <c r="F10890" t="s">
        <v>26</v>
      </c>
      <c r="G10890" s="3">
        <v>45076.668738425928</v>
      </c>
      <c r="H10890" s="1">
        <v>225000</v>
      </c>
      <c r="I10890" t="s">
        <v>3462</v>
      </c>
      <c r="J10890" t="s">
        <v>3463</v>
      </c>
    </row>
    <row r="10891" spans="1:10">
      <c r="A10891" t="s">
        <v>33</v>
      </c>
      <c r="B10891" t="s">
        <v>18302</v>
      </c>
      <c r="C10891" t="s">
        <v>26</v>
      </c>
      <c r="D10891" t="s">
        <v>13</v>
      </c>
      <c r="E10891" t="s">
        <v>14</v>
      </c>
      <c r="F10891" t="s">
        <v>20</v>
      </c>
      <c r="G10891" s="3">
        <v>44944.701122685183</v>
      </c>
      <c r="H10891" s="1">
        <v>52500</v>
      </c>
      <c r="I10891" t="s">
        <v>18303</v>
      </c>
      <c r="J10891" t="s">
        <v>18304</v>
      </c>
    </row>
    <row r="10892" spans="1:10">
      <c r="A10892" t="s">
        <v>73</v>
      </c>
      <c r="B10892" t="s">
        <v>18305</v>
      </c>
      <c r="C10892" t="s">
        <v>3001</v>
      </c>
      <c r="D10892" t="s">
        <v>13</v>
      </c>
      <c r="E10892" t="s">
        <v>14</v>
      </c>
      <c r="F10892" t="s">
        <v>198</v>
      </c>
      <c r="G10892" s="3">
        <v>45273.681423611109</v>
      </c>
      <c r="H10892" s="1">
        <v>155000</v>
      </c>
      <c r="I10892" t="s">
        <v>685</v>
      </c>
      <c r="J10892" t="s">
        <v>18306</v>
      </c>
    </row>
    <row r="10893" spans="1:10">
      <c r="A10893" t="s">
        <v>77</v>
      </c>
      <c r="B10893" t="s">
        <v>77</v>
      </c>
      <c r="C10893" t="s">
        <v>5787</v>
      </c>
      <c r="D10893" t="s">
        <v>13</v>
      </c>
      <c r="E10893" t="s">
        <v>14</v>
      </c>
      <c r="F10893" t="s">
        <v>26</v>
      </c>
      <c r="G10893" s="3">
        <v>45189.667233796295</v>
      </c>
      <c r="H10893" s="1">
        <v>79000</v>
      </c>
      <c r="I10893" t="s">
        <v>18307</v>
      </c>
      <c r="J10893" t="s">
        <v>316</v>
      </c>
    </row>
    <row r="10894" spans="1:10">
      <c r="A10894" t="s">
        <v>212</v>
      </c>
      <c r="B10894" t="s">
        <v>18308</v>
      </c>
      <c r="C10894" t="s">
        <v>24</v>
      </c>
      <c r="D10894" t="s">
        <v>13</v>
      </c>
      <c r="E10894" t="s">
        <v>25</v>
      </c>
      <c r="F10894" t="s">
        <v>20</v>
      </c>
      <c r="G10894" s="3">
        <v>44937.700879629629</v>
      </c>
      <c r="H10894" s="1">
        <v>177500</v>
      </c>
      <c r="I10894" t="s">
        <v>18309</v>
      </c>
      <c r="J10894" t="s">
        <v>18310</v>
      </c>
    </row>
    <row r="10895" spans="1:10">
      <c r="A10895" t="s">
        <v>10</v>
      </c>
      <c r="B10895" t="s">
        <v>18311</v>
      </c>
      <c r="C10895" t="s">
        <v>2324</v>
      </c>
      <c r="D10895" t="s">
        <v>13</v>
      </c>
      <c r="E10895" t="s">
        <v>14</v>
      </c>
      <c r="F10895" t="s">
        <v>2325</v>
      </c>
      <c r="G10895" s="3">
        <v>45167.706365740742</v>
      </c>
      <c r="H10895" s="1">
        <v>157500</v>
      </c>
      <c r="I10895" t="s">
        <v>18312</v>
      </c>
      <c r="J10895" t="s">
        <v>18313</v>
      </c>
    </row>
    <row r="10896" spans="1:10">
      <c r="A10896" t="s">
        <v>73</v>
      </c>
      <c r="B10896" t="s">
        <v>73</v>
      </c>
      <c r="C10896" t="s">
        <v>24</v>
      </c>
      <c r="D10896" t="s">
        <v>13</v>
      </c>
      <c r="E10896" t="s">
        <v>25</v>
      </c>
      <c r="F10896" t="s">
        <v>26</v>
      </c>
      <c r="G10896" s="3">
        <v>45084.685127314813</v>
      </c>
      <c r="H10896" s="1">
        <v>140000</v>
      </c>
      <c r="I10896" t="s">
        <v>16208</v>
      </c>
      <c r="J10896" t="s">
        <v>18314</v>
      </c>
    </row>
    <row r="10897" spans="1:10">
      <c r="A10897" t="s">
        <v>18</v>
      </c>
      <c r="B10897" t="s">
        <v>15878</v>
      </c>
      <c r="C10897" t="s">
        <v>2299</v>
      </c>
      <c r="D10897" t="s">
        <v>13</v>
      </c>
      <c r="E10897" t="s">
        <v>14</v>
      </c>
      <c r="F10897" t="s">
        <v>26</v>
      </c>
      <c r="G10897" s="3">
        <v>44987.668576388889</v>
      </c>
      <c r="H10897" s="1">
        <v>159000</v>
      </c>
      <c r="I10897" t="s">
        <v>14893</v>
      </c>
      <c r="J10897" t="s">
        <v>18315</v>
      </c>
    </row>
    <row r="10898" spans="1:10">
      <c r="A10898" t="s">
        <v>18</v>
      </c>
      <c r="B10898" t="s">
        <v>18316</v>
      </c>
      <c r="C10898" t="s">
        <v>3062</v>
      </c>
      <c r="D10898" t="s">
        <v>412</v>
      </c>
      <c r="E10898" t="s">
        <v>14</v>
      </c>
      <c r="F10898" t="s">
        <v>198</v>
      </c>
      <c r="G10898" s="3">
        <v>45016.678252314814</v>
      </c>
      <c r="H10898" s="1">
        <v>89100</v>
      </c>
      <c r="I10898" t="s">
        <v>172</v>
      </c>
      <c r="J10898" t="s">
        <v>18317</v>
      </c>
    </row>
    <row r="10899" spans="1:10">
      <c r="A10899" t="s">
        <v>10</v>
      </c>
      <c r="B10899" t="s">
        <v>10</v>
      </c>
      <c r="C10899" t="s">
        <v>119</v>
      </c>
      <c r="D10899" t="s">
        <v>13</v>
      </c>
      <c r="E10899" t="s">
        <v>14</v>
      </c>
      <c r="F10899" t="s">
        <v>26</v>
      </c>
      <c r="G10899" s="3">
        <v>44999.670034722221</v>
      </c>
      <c r="H10899" s="1">
        <v>102500</v>
      </c>
      <c r="I10899" t="s">
        <v>17931</v>
      </c>
      <c r="J10899" t="s">
        <v>1373</v>
      </c>
    </row>
    <row r="10900" spans="1:10">
      <c r="A10900" t="s">
        <v>18</v>
      </c>
      <c r="B10900" t="s">
        <v>12243</v>
      </c>
      <c r="C10900" t="s">
        <v>5448</v>
      </c>
      <c r="D10900" t="s">
        <v>13</v>
      </c>
      <c r="E10900" t="s">
        <v>14</v>
      </c>
      <c r="F10900" t="s">
        <v>26</v>
      </c>
      <c r="G10900" s="3">
        <v>45005.677511574075</v>
      </c>
      <c r="H10900" s="1">
        <v>140000</v>
      </c>
      <c r="I10900" t="s">
        <v>772</v>
      </c>
      <c r="J10900" t="s">
        <v>773</v>
      </c>
    </row>
    <row r="10901" spans="1:10">
      <c r="A10901" t="s">
        <v>18</v>
      </c>
      <c r="B10901" t="s">
        <v>18</v>
      </c>
      <c r="C10901" t="s">
        <v>276</v>
      </c>
      <c r="D10901" t="s">
        <v>13</v>
      </c>
      <c r="E10901" t="s">
        <v>14</v>
      </c>
      <c r="F10901" t="s">
        <v>26</v>
      </c>
      <c r="G10901" s="3">
        <v>44994.673819444448</v>
      </c>
      <c r="H10901" s="1">
        <v>160000</v>
      </c>
      <c r="I10901" t="s">
        <v>1037</v>
      </c>
      <c r="J10901" t="s">
        <v>17938</v>
      </c>
    </row>
    <row r="10902" spans="1:10">
      <c r="A10902" t="s">
        <v>33</v>
      </c>
      <c r="B10902" t="s">
        <v>18318</v>
      </c>
      <c r="C10902" t="s">
        <v>201</v>
      </c>
      <c r="D10902" t="s">
        <v>13</v>
      </c>
      <c r="E10902" t="s">
        <v>14</v>
      </c>
      <c r="F10902" t="s">
        <v>26</v>
      </c>
      <c r="G10902" s="3">
        <v>45030.726064814815</v>
      </c>
      <c r="H10902" s="1">
        <v>100000</v>
      </c>
      <c r="I10902" t="s">
        <v>343</v>
      </c>
      <c r="J10902" t="s">
        <v>18319</v>
      </c>
    </row>
    <row r="10903" spans="1:10">
      <c r="A10903" t="s">
        <v>10</v>
      </c>
      <c r="B10903" t="s">
        <v>10</v>
      </c>
      <c r="C10903" t="s">
        <v>18320</v>
      </c>
      <c r="D10903" t="s">
        <v>13</v>
      </c>
      <c r="E10903" t="s">
        <v>14</v>
      </c>
      <c r="F10903" t="s">
        <v>20</v>
      </c>
      <c r="G10903" s="3">
        <v>45142.706712962965</v>
      </c>
      <c r="H10903" s="1">
        <v>110000</v>
      </c>
      <c r="I10903" t="s">
        <v>18321</v>
      </c>
      <c r="J10903" t="s">
        <v>18322</v>
      </c>
    </row>
    <row r="10904" spans="1:10">
      <c r="A10904" t="s">
        <v>10</v>
      </c>
      <c r="B10904" t="s">
        <v>10</v>
      </c>
      <c r="C10904" t="s">
        <v>589</v>
      </c>
      <c r="D10904" t="s">
        <v>13</v>
      </c>
      <c r="E10904" t="s">
        <v>14</v>
      </c>
      <c r="F10904" t="s">
        <v>26</v>
      </c>
      <c r="G10904" s="3">
        <v>45077.668368055558</v>
      </c>
      <c r="H10904" s="1">
        <v>147956.96875</v>
      </c>
      <c r="I10904" t="s">
        <v>18323</v>
      </c>
      <c r="J10904" t="s">
        <v>18324</v>
      </c>
    </row>
    <row r="10905" spans="1:10">
      <c r="A10905" t="s">
        <v>33</v>
      </c>
      <c r="B10905" t="s">
        <v>33</v>
      </c>
      <c r="C10905" t="s">
        <v>365</v>
      </c>
      <c r="D10905" t="s">
        <v>13</v>
      </c>
      <c r="E10905" t="s">
        <v>14</v>
      </c>
      <c r="F10905" t="s">
        <v>26</v>
      </c>
      <c r="G10905" s="3">
        <v>45175.667407407411</v>
      </c>
      <c r="H10905" s="1">
        <v>62500</v>
      </c>
      <c r="I10905" t="s">
        <v>18325</v>
      </c>
      <c r="J10905" t="s">
        <v>18326</v>
      </c>
    </row>
    <row r="10906" spans="1:10">
      <c r="A10906" t="s">
        <v>33</v>
      </c>
      <c r="B10906" t="s">
        <v>33</v>
      </c>
      <c r="C10906" t="s">
        <v>18327</v>
      </c>
      <c r="D10906" t="s">
        <v>13</v>
      </c>
      <c r="E10906" t="s">
        <v>14</v>
      </c>
      <c r="F10906" t="s">
        <v>26</v>
      </c>
      <c r="G10906" s="3">
        <v>45244.666886574072</v>
      </c>
      <c r="H10906" s="1">
        <v>87500</v>
      </c>
      <c r="I10906" t="s">
        <v>8830</v>
      </c>
      <c r="J10906" t="s">
        <v>11153</v>
      </c>
    </row>
    <row r="10907" spans="1:10">
      <c r="A10907" t="s">
        <v>10</v>
      </c>
      <c r="B10907" t="s">
        <v>10</v>
      </c>
      <c r="C10907" t="s">
        <v>1402</v>
      </c>
      <c r="D10907" t="s">
        <v>13</v>
      </c>
      <c r="E10907" t="s">
        <v>14</v>
      </c>
      <c r="F10907" t="s">
        <v>26</v>
      </c>
      <c r="G10907" s="3">
        <v>45274.690474537034</v>
      </c>
      <c r="H10907" s="1">
        <v>180000</v>
      </c>
      <c r="I10907" t="s">
        <v>15304</v>
      </c>
      <c r="J10907" t="s">
        <v>7568</v>
      </c>
    </row>
    <row r="10908" spans="1:10">
      <c r="A10908" t="s">
        <v>73</v>
      </c>
      <c r="B10908" t="s">
        <v>73</v>
      </c>
      <c r="C10908" t="s">
        <v>24</v>
      </c>
      <c r="D10908" t="s">
        <v>13</v>
      </c>
      <c r="E10908" t="s">
        <v>25</v>
      </c>
      <c r="F10908" t="s">
        <v>26</v>
      </c>
      <c r="G10908" s="3">
        <v>44971.683495370373</v>
      </c>
      <c r="H10908" s="1">
        <v>125000</v>
      </c>
      <c r="I10908" t="s">
        <v>18328</v>
      </c>
      <c r="J10908" t="s">
        <v>18329</v>
      </c>
    </row>
    <row r="10909" spans="1:10">
      <c r="A10909" t="s">
        <v>10</v>
      </c>
      <c r="B10909" t="s">
        <v>11719</v>
      </c>
      <c r="C10909" t="s">
        <v>26</v>
      </c>
      <c r="D10909" t="s">
        <v>13</v>
      </c>
      <c r="E10909" t="s">
        <v>14</v>
      </c>
      <c r="F10909" t="s">
        <v>26</v>
      </c>
      <c r="G10909" s="3">
        <v>45057.671527777777</v>
      </c>
      <c r="H10909" s="1">
        <v>132500</v>
      </c>
      <c r="I10909" t="s">
        <v>12365</v>
      </c>
      <c r="J10909" t="s">
        <v>582</v>
      </c>
    </row>
    <row r="10910" spans="1:10">
      <c r="A10910" t="s">
        <v>33</v>
      </c>
      <c r="B10910" t="s">
        <v>33</v>
      </c>
      <c r="C10910" t="s">
        <v>1405</v>
      </c>
      <c r="D10910" t="s">
        <v>13</v>
      </c>
      <c r="E10910" t="s">
        <v>14</v>
      </c>
      <c r="F10910" t="s">
        <v>26</v>
      </c>
      <c r="G10910" s="3">
        <v>45205.666828703703</v>
      </c>
      <c r="H10910" s="1">
        <v>85000</v>
      </c>
      <c r="I10910" t="s">
        <v>18330</v>
      </c>
      <c r="J10910" t="s">
        <v>230</v>
      </c>
    </row>
    <row r="10911" spans="1:10">
      <c r="A10911" t="s">
        <v>33</v>
      </c>
      <c r="B10911" t="s">
        <v>11300</v>
      </c>
      <c r="C10911" t="s">
        <v>1491</v>
      </c>
      <c r="D10911" t="s">
        <v>13</v>
      </c>
      <c r="E10911" t="s">
        <v>14</v>
      </c>
      <c r="F10911" t="s">
        <v>26</v>
      </c>
      <c r="G10911" s="3">
        <v>45219.66814814815</v>
      </c>
      <c r="H10911" s="1">
        <v>74000</v>
      </c>
      <c r="I10911" t="s">
        <v>1492</v>
      </c>
      <c r="J10911" t="s">
        <v>18331</v>
      </c>
    </row>
    <row r="10912" spans="1:10">
      <c r="A10912" t="s">
        <v>33</v>
      </c>
      <c r="B10912" t="s">
        <v>18332</v>
      </c>
      <c r="C10912" t="s">
        <v>1884</v>
      </c>
      <c r="D10912" t="s">
        <v>13</v>
      </c>
      <c r="E10912" t="s">
        <v>14</v>
      </c>
      <c r="F10912" t="s">
        <v>221</v>
      </c>
      <c r="G10912" s="3">
        <v>44982.706377314818</v>
      </c>
      <c r="H10912" s="1">
        <v>165000</v>
      </c>
      <c r="I10912" t="s">
        <v>172</v>
      </c>
      <c r="J10912" t="s">
        <v>1095</v>
      </c>
    </row>
    <row r="10913" spans="1:10">
      <c r="A10913" t="s">
        <v>10</v>
      </c>
      <c r="B10913" t="s">
        <v>8415</v>
      </c>
      <c r="C10913" t="s">
        <v>24</v>
      </c>
      <c r="D10913" t="s">
        <v>13</v>
      </c>
      <c r="E10913" t="s">
        <v>25</v>
      </c>
      <c r="F10913" t="s">
        <v>26</v>
      </c>
      <c r="G10913" s="3">
        <v>45201.684664351851</v>
      </c>
      <c r="H10913" s="1">
        <v>300000</v>
      </c>
      <c r="I10913" t="s">
        <v>516</v>
      </c>
      <c r="J10913" t="s">
        <v>8416</v>
      </c>
    </row>
    <row r="10914" spans="1:10">
      <c r="A10914" t="s">
        <v>33</v>
      </c>
      <c r="B10914" t="s">
        <v>6996</v>
      </c>
      <c r="C10914" t="s">
        <v>826</v>
      </c>
      <c r="D10914" t="s">
        <v>13</v>
      </c>
      <c r="E10914" t="s">
        <v>14</v>
      </c>
      <c r="F10914" t="s">
        <v>827</v>
      </c>
      <c r="G10914" s="3">
        <v>45086.690266203703</v>
      </c>
      <c r="H10914" s="1">
        <v>50400</v>
      </c>
      <c r="I10914" t="s">
        <v>685</v>
      </c>
      <c r="J10914" t="s">
        <v>12366</v>
      </c>
    </row>
    <row r="10915" spans="1:10">
      <c r="A10915" t="s">
        <v>18</v>
      </c>
      <c r="B10915" t="s">
        <v>18333</v>
      </c>
      <c r="C10915" t="s">
        <v>2333</v>
      </c>
      <c r="D10915" t="s">
        <v>13</v>
      </c>
      <c r="E10915" t="s">
        <v>14</v>
      </c>
      <c r="F10915" t="s">
        <v>171</v>
      </c>
      <c r="G10915" s="3">
        <v>44985.678946759261</v>
      </c>
      <c r="H10915" s="1">
        <v>96773</v>
      </c>
      <c r="I10915" t="s">
        <v>18334</v>
      </c>
      <c r="J10915" t="s">
        <v>18335</v>
      </c>
    </row>
    <row r="10916" spans="1:10">
      <c r="A10916" t="s">
        <v>106</v>
      </c>
      <c r="B10916" t="s">
        <v>18336</v>
      </c>
      <c r="C10916" t="s">
        <v>3866</v>
      </c>
      <c r="D10916" t="s">
        <v>13</v>
      </c>
      <c r="E10916" t="s">
        <v>14</v>
      </c>
      <c r="F10916" t="s">
        <v>3353</v>
      </c>
      <c r="G10916" s="3">
        <v>45011.695902777778</v>
      </c>
      <c r="H10916" s="1">
        <v>89100</v>
      </c>
      <c r="I10916" t="s">
        <v>9809</v>
      </c>
      <c r="J10916" t="s">
        <v>9709</v>
      </c>
    </row>
    <row r="10917" spans="1:10">
      <c r="A10917" t="s">
        <v>33</v>
      </c>
      <c r="B10917" t="s">
        <v>33</v>
      </c>
      <c r="C10917" t="s">
        <v>201</v>
      </c>
      <c r="D10917" t="s">
        <v>13</v>
      </c>
      <c r="E10917" t="s">
        <v>14</v>
      </c>
      <c r="F10917" t="s">
        <v>26</v>
      </c>
      <c r="G10917" s="3">
        <v>45106.716863425929</v>
      </c>
      <c r="H10917" s="1">
        <v>94000</v>
      </c>
      <c r="I10917" t="s">
        <v>15803</v>
      </c>
      <c r="J10917" t="s">
        <v>82</v>
      </c>
    </row>
    <row r="10918" spans="1:10">
      <c r="A10918" t="s">
        <v>10</v>
      </c>
      <c r="B10918" t="s">
        <v>18337</v>
      </c>
      <c r="C10918" t="s">
        <v>276</v>
      </c>
      <c r="D10918" t="s">
        <v>13</v>
      </c>
      <c r="E10918" t="s">
        <v>14</v>
      </c>
      <c r="F10918" t="s">
        <v>26</v>
      </c>
      <c r="G10918" s="3">
        <v>44928.668310185189</v>
      </c>
      <c r="H10918" s="1">
        <v>162000</v>
      </c>
      <c r="I10918" t="s">
        <v>5761</v>
      </c>
      <c r="J10918" t="s">
        <v>46</v>
      </c>
    </row>
    <row r="10919" spans="1:10">
      <c r="A10919" t="s">
        <v>18</v>
      </c>
      <c r="B10919" t="s">
        <v>18338</v>
      </c>
      <c r="C10919" t="s">
        <v>24</v>
      </c>
      <c r="D10919" t="s">
        <v>13</v>
      </c>
      <c r="E10919" t="s">
        <v>25</v>
      </c>
      <c r="F10919" t="s">
        <v>26</v>
      </c>
      <c r="G10919" s="3">
        <v>45091.673541666663</v>
      </c>
      <c r="H10919" s="1">
        <v>122500</v>
      </c>
      <c r="I10919" t="s">
        <v>4201</v>
      </c>
      <c r="J10919" t="s">
        <v>18339</v>
      </c>
    </row>
    <row r="10920" spans="1:10">
      <c r="A10920" t="s">
        <v>212</v>
      </c>
      <c r="B10920" t="s">
        <v>18340</v>
      </c>
      <c r="C10920" t="s">
        <v>165</v>
      </c>
      <c r="D10920" t="s">
        <v>13</v>
      </c>
      <c r="E10920" t="s">
        <v>14</v>
      </c>
      <c r="F10920" t="s">
        <v>26</v>
      </c>
      <c r="G10920" s="3">
        <v>45000.669016203705</v>
      </c>
      <c r="H10920" s="1">
        <v>327330</v>
      </c>
      <c r="I10920" t="s">
        <v>2960</v>
      </c>
      <c r="J10920" t="s">
        <v>15013</v>
      </c>
    </row>
    <row r="10921" spans="1:10">
      <c r="A10921" t="s">
        <v>152</v>
      </c>
      <c r="B10921" t="s">
        <v>152</v>
      </c>
      <c r="C10921" t="s">
        <v>733</v>
      </c>
      <c r="D10921" t="s">
        <v>13</v>
      </c>
      <c r="E10921" t="s">
        <v>14</v>
      </c>
      <c r="F10921" t="s">
        <v>509</v>
      </c>
      <c r="G10921" s="3">
        <v>44944.683831018519</v>
      </c>
      <c r="H10921" s="1">
        <v>104668</v>
      </c>
      <c r="I10921" t="s">
        <v>18341</v>
      </c>
      <c r="J10921" t="s">
        <v>18342</v>
      </c>
    </row>
    <row r="10922" spans="1:10">
      <c r="A10922" t="s">
        <v>73</v>
      </c>
      <c r="B10922" t="s">
        <v>3741</v>
      </c>
      <c r="C10922" t="s">
        <v>24</v>
      </c>
      <c r="D10922" t="s">
        <v>13</v>
      </c>
      <c r="E10922" t="s">
        <v>25</v>
      </c>
      <c r="F10922" t="s">
        <v>26</v>
      </c>
      <c r="G10922" s="3">
        <v>44940.671053240738</v>
      </c>
      <c r="H10922" s="1">
        <v>200000</v>
      </c>
      <c r="I10922" t="s">
        <v>18343</v>
      </c>
      <c r="J10922" t="s">
        <v>18344</v>
      </c>
    </row>
    <row r="10923" spans="1:10">
      <c r="A10923" t="s">
        <v>10</v>
      </c>
      <c r="B10923" t="s">
        <v>10</v>
      </c>
      <c r="C10923" t="s">
        <v>1117</v>
      </c>
      <c r="D10923" t="s">
        <v>13</v>
      </c>
      <c r="E10923" t="s">
        <v>14</v>
      </c>
      <c r="F10923" t="s">
        <v>26</v>
      </c>
      <c r="G10923" s="3">
        <v>45005.673171296294</v>
      </c>
      <c r="H10923" s="1">
        <v>150000</v>
      </c>
      <c r="I10923" t="s">
        <v>186</v>
      </c>
      <c r="J10923" t="s">
        <v>4909</v>
      </c>
    </row>
    <row r="10924" spans="1:10">
      <c r="A10924" t="s">
        <v>10</v>
      </c>
      <c r="B10924" t="s">
        <v>18345</v>
      </c>
      <c r="C10924" t="s">
        <v>391</v>
      </c>
      <c r="D10924" t="s">
        <v>13</v>
      </c>
      <c r="E10924" t="s">
        <v>14</v>
      </c>
      <c r="F10924" t="s">
        <v>20</v>
      </c>
      <c r="G10924" s="3">
        <v>44934.697962962964</v>
      </c>
      <c r="H10924" s="1">
        <v>133340</v>
      </c>
      <c r="I10924" t="s">
        <v>326</v>
      </c>
      <c r="J10924" t="s">
        <v>338</v>
      </c>
    </row>
    <row r="10925" spans="1:10">
      <c r="A10925" t="s">
        <v>73</v>
      </c>
      <c r="B10925" t="s">
        <v>73</v>
      </c>
      <c r="C10925" t="s">
        <v>1305</v>
      </c>
      <c r="D10925" t="s">
        <v>13</v>
      </c>
      <c r="E10925" t="s">
        <v>14</v>
      </c>
      <c r="F10925" t="s">
        <v>20</v>
      </c>
      <c r="G10925" s="3">
        <v>45215.701562499999</v>
      </c>
      <c r="H10925" s="1">
        <v>110000</v>
      </c>
      <c r="I10925" t="s">
        <v>16931</v>
      </c>
      <c r="J10925" t="s">
        <v>18346</v>
      </c>
    </row>
    <row r="10926" spans="1:10">
      <c r="A10926" t="s">
        <v>33</v>
      </c>
      <c r="B10926" t="s">
        <v>33</v>
      </c>
      <c r="C10926" t="s">
        <v>6343</v>
      </c>
      <c r="D10926" t="s">
        <v>13</v>
      </c>
      <c r="E10926" t="s">
        <v>14</v>
      </c>
      <c r="F10926" t="s">
        <v>26</v>
      </c>
      <c r="G10926" s="3">
        <v>45205.666597222225</v>
      </c>
      <c r="H10926" s="1">
        <v>100000</v>
      </c>
      <c r="I10926" t="s">
        <v>9214</v>
      </c>
      <c r="J10926" t="s">
        <v>8589</v>
      </c>
    </row>
    <row r="10927" spans="1:10">
      <c r="A10927" t="s">
        <v>152</v>
      </c>
      <c r="B10927" t="s">
        <v>18347</v>
      </c>
      <c r="C10927" t="s">
        <v>665</v>
      </c>
      <c r="D10927" t="s">
        <v>13</v>
      </c>
      <c r="E10927" t="s">
        <v>14</v>
      </c>
      <c r="F10927" t="s">
        <v>666</v>
      </c>
      <c r="G10927" s="3">
        <v>45063.695590277777</v>
      </c>
      <c r="H10927" s="1">
        <v>72000</v>
      </c>
      <c r="I10927" t="s">
        <v>1362</v>
      </c>
      <c r="J10927" t="s">
        <v>18348</v>
      </c>
    </row>
    <row r="10928" spans="1:10">
      <c r="A10928" t="s">
        <v>18</v>
      </c>
      <c r="B10928" t="s">
        <v>18349</v>
      </c>
      <c r="C10928" t="s">
        <v>3440</v>
      </c>
      <c r="D10928" t="s">
        <v>13</v>
      </c>
      <c r="E10928" t="s">
        <v>14</v>
      </c>
      <c r="F10928" t="s">
        <v>26</v>
      </c>
      <c r="G10928" s="3">
        <v>45005.675520833334</v>
      </c>
      <c r="H10928" s="1">
        <v>140000</v>
      </c>
      <c r="I10928" t="s">
        <v>772</v>
      </c>
      <c r="J10928" t="s">
        <v>773</v>
      </c>
    </row>
    <row r="10929" spans="1:10">
      <c r="A10929" t="s">
        <v>10</v>
      </c>
      <c r="B10929" t="s">
        <v>10</v>
      </c>
      <c r="C10929" t="s">
        <v>24</v>
      </c>
      <c r="D10929" t="s">
        <v>13</v>
      </c>
      <c r="E10929" t="s">
        <v>25</v>
      </c>
      <c r="F10929" t="s">
        <v>20</v>
      </c>
      <c r="G10929" s="3">
        <v>44973.70921296296</v>
      </c>
      <c r="H10929" s="1">
        <v>92500</v>
      </c>
      <c r="I10929" t="s">
        <v>18350</v>
      </c>
      <c r="J10929" t="s">
        <v>6216</v>
      </c>
    </row>
    <row r="10930" spans="1:10">
      <c r="A10930" t="s">
        <v>33</v>
      </c>
      <c r="B10930" t="s">
        <v>18351</v>
      </c>
      <c r="C10930" t="s">
        <v>662</v>
      </c>
      <c r="D10930" t="s">
        <v>13</v>
      </c>
      <c r="E10930" t="s">
        <v>14</v>
      </c>
      <c r="F10930" t="s">
        <v>26</v>
      </c>
      <c r="G10930" s="3">
        <v>44949.667615740742</v>
      </c>
      <c r="H10930" s="1">
        <v>105050</v>
      </c>
      <c r="I10930" t="s">
        <v>4435</v>
      </c>
    </row>
    <row r="10931" spans="1:10">
      <c r="A10931" t="s">
        <v>212</v>
      </c>
      <c r="B10931" t="s">
        <v>18352</v>
      </c>
      <c r="C10931" t="s">
        <v>1042</v>
      </c>
      <c r="D10931" t="s">
        <v>13</v>
      </c>
      <c r="E10931" t="s">
        <v>14</v>
      </c>
      <c r="F10931" t="s">
        <v>198</v>
      </c>
      <c r="G10931" s="3">
        <v>44964.680474537039</v>
      </c>
      <c r="H10931" s="1">
        <v>157500</v>
      </c>
      <c r="I10931" t="s">
        <v>5343</v>
      </c>
      <c r="J10931" t="s">
        <v>301</v>
      </c>
    </row>
    <row r="10932" spans="1:10">
      <c r="A10932" t="s">
        <v>10</v>
      </c>
      <c r="B10932" t="s">
        <v>10</v>
      </c>
      <c r="C10932" t="s">
        <v>4048</v>
      </c>
      <c r="D10932" t="s">
        <v>13</v>
      </c>
      <c r="E10932" t="s">
        <v>14</v>
      </c>
      <c r="F10932" t="s">
        <v>26</v>
      </c>
      <c r="G10932" s="3">
        <v>45259.670486111114</v>
      </c>
      <c r="H10932" s="1">
        <v>100000</v>
      </c>
      <c r="I10932" t="s">
        <v>18353</v>
      </c>
      <c r="J10932" t="s">
        <v>18354</v>
      </c>
    </row>
    <row r="10933" spans="1:10">
      <c r="A10933" t="s">
        <v>73</v>
      </c>
      <c r="B10933" t="s">
        <v>18355</v>
      </c>
      <c r="C10933" t="s">
        <v>18356</v>
      </c>
      <c r="D10933" t="s">
        <v>111</v>
      </c>
      <c r="E10933" t="s">
        <v>14</v>
      </c>
      <c r="F10933" t="s">
        <v>26</v>
      </c>
      <c r="G10933" s="3">
        <v>45244.670231481483</v>
      </c>
      <c r="H10933" s="1">
        <v>155000</v>
      </c>
      <c r="I10933" t="s">
        <v>18357</v>
      </c>
      <c r="J10933" t="s">
        <v>18358</v>
      </c>
    </row>
    <row r="10934" spans="1:10">
      <c r="A10934" t="s">
        <v>10</v>
      </c>
      <c r="B10934" t="s">
        <v>18359</v>
      </c>
      <c r="C10934" t="s">
        <v>201</v>
      </c>
      <c r="D10934" t="s">
        <v>13</v>
      </c>
      <c r="E10934" t="s">
        <v>14</v>
      </c>
      <c r="F10934" t="s">
        <v>26</v>
      </c>
      <c r="G10934" s="3">
        <v>45021.670243055552</v>
      </c>
      <c r="H10934" s="1">
        <v>120000</v>
      </c>
      <c r="I10934" t="s">
        <v>8354</v>
      </c>
      <c r="J10934" t="s">
        <v>18360</v>
      </c>
    </row>
    <row r="10935" spans="1:10">
      <c r="A10935" t="s">
        <v>10</v>
      </c>
      <c r="B10935" t="s">
        <v>18361</v>
      </c>
      <c r="C10935" t="s">
        <v>24</v>
      </c>
      <c r="D10935" t="s">
        <v>13</v>
      </c>
      <c r="E10935" t="s">
        <v>25</v>
      </c>
      <c r="F10935" t="s">
        <v>20</v>
      </c>
      <c r="G10935" s="3">
        <v>45061.735706018517</v>
      </c>
      <c r="H10935" s="1">
        <v>80000</v>
      </c>
      <c r="I10935" t="s">
        <v>18362</v>
      </c>
      <c r="J10935" t="s">
        <v>14525</v>
      </c>
    </row>
    <row r="10936" spans="1:10">
      <c r="A10936" t="s">
        <v>77</v>
      </c>
      <c r="B10936" t="s">
        <v>18363</v>
      </c>
      <c r="C10936" t="s">
        <v>1776</v>
      </c>
      <c r="D10936" t="s">
        <v>13</v>
      </c>
      <c r="E10936" t="s">
        <v>14</v>
      </c>
      <c r="F10936" t="s">
        <v>26</v>
      </c>
      <c r="G10936" s="3">
        <v>45057.668252314812</v>
      </c>
      <c r="H10936" s="1">
        <v>70000</v>
      </c>
      <c r="I10936" t="s">
        <v>18364</v>
      </c>
      <c r="J10936" t="s">
        <v>18365</v>
      </c>
    </row>
    <row r="10937" spans="1:10">
      <c r="A10937" t="s">
        <v>18</v>
      </c>
      <c r="B10937" t="s">
        <v>18366</v>
      </c>
      <c r="C10937" t="s">
        <v>170</v>
      </c>
      <c r="D10937" t="s">
        <v>13</v>
      </c>
      <c r="E10937" t="s">
        <v>14</v>
      </c>
      <c r="F10937" t="s">
        <v>171</v>
      </c>
      <c r="G10937" s="3">
        <v>45075.672615740739</v>
      </c>
      <c r="H10937" s="1">
        <v>147500</v>
      </c>
      <c r="I10937" t="s">
        <v>3517</v>
      </c>
      <c r="J10937" t="s">
        <v>18367</v>
      </c>
    </row>
    <row r="10938" spans="1:10">
      <c r="A10938" t="s">
        <v>10</v>
      </c>
      <c r="B10938" t="s">
        <v>398</v>
      </c>
      <c r="C10938" t="s">
        <v>276</v>
      </c>
      <c r="D10938" t="s">
        <v>13</v>
      </c>
      <c r="E10938" t="s">
        <v>14</v>
      </c>
      <c r="F10938" t="s">
        <v>26</v>
      </c>
      <c r="G10938" s="3">
        <v>45151.668090277781</v>
      </c>
      <c r="H10938" s="1">
        <v>117390</v>
      </c>
      <c r="I10938" t="s">
        <v>609</v>
      </c>
    </row>
    <row r="10939" spans="1:10">
      <c r="A10939" t="s">
        <v>10</v>
      </c>
      <c r="B10939" t="s">
        <v>18368</v>
      </c>
      <c r="C10939" t="s">
        <v>24</v>
      </c>
      <c r="D10939" t="s">
        <v>13</v>
      </c>
      <c r="E10939" t="s">
        <v>25</v>
      </c>
      <c r="F10939" t="s">
        <v>26</v>
      </c>
      <c r="G10939" s="3">
        <v>45215.682708333334</v>
      </c>
      <c r="H10939" s="1">
        <v>200000</v>
      </c>
      <c r="I10939" t="s">
        <v>2414</v>
      </c>
      <c r="J10939" t="s">
        <v>18369</v>
      </c>
    </row>
    <row r="10940" spans="1:10">
      <c r="A10940" t="s">
        <v>10</v>
      </c>
      <c r="B10940" t="s">
        <v>18370</v>
      </c>
      <c r="C10940" t="s">
        <v>119</v>
      </c>
      <c r="D10940" t="s">
        <v>13</v>
      </c>
      <c r="E10940" t="s">
        <v>14</v>
      </c>
      <c r="F10940" t="s">
        <v>26</v>
      </c>
      <c r="G10940" s="3">
        <v>44953.727766203701</v>
      </c>
      <c r="H10940" s="1">
        <v>79000</v>
      </c>
      <c r="I10940" t="s">
        <v>18371</v>
      </c>
      <c r="J10940" t="s">
        <v>18372</v>
      </c>
    </row>
    <row r="10941" spans="1:10">
      <c r="A10941" t="s">
        <v>73</v>
      </c>
      <c r="B10941" t="s">
        <v>73</v>
      </c>
      <c r="C10941" t="s">
        <v>24</v>
      </c>
      <c r="D10941" t="s">
        <v>13</v>
      </c>
      <c r="E10941" t="s">
        <v>25</v>
      </c>
      <c r="F10941" t="s">
        <v>20</v>
      </c>
      <c r="G10941" s="3">
        <v>45098.709606481483</v>
      </c>
      <c r="H10941" s="1">
        <v>210500</v>
      </c>
      <c r="I10941" t="s">
        <v>18373</v>
      </c>
      <c r="J10941" t="s">
        <v>18374</v>
      </c>
    </row>
    <row r="10942" spans="1:10">
      <c r="A10942" t="s">
        <v>10</v>
      </c>
      <c r="B10942" t="s">
        <v>18375</v>
      </c>
      <c r="C10942" t="s">
        <v>18376</v>
      </c>
      <c r="D10942" t="s">
        <v>13</v>
      </c>
      <c r="E10942" t="s">
        <v>14</v>
      </c>
      <c r="F10942" t="s">
        <v>26</v>
      </c>
      <c r="G10942" s="3">
        <v>45198.695937500001</v>
      </c>
      <c r="H10942" s="1">
        <v>165000</v>
      </c>
      <c r="I10942" t="s">
        <v>18377</v>
      </c>
      <c r="J10942" t="s">
        <v>18378</v>
      </c>
    </row>
    <row r="10943" spans="1:10">
      <c r="A10943" t="s">
        <v>18</v>
      </c>
      <c r="B10943" t="s">
        <v>328</v>
      </c>
      <c r="C10943" t="s">
        <v>2689</v>
      </c>
      <c r="D10943" t="s">
        <v>1075</v>
      </c>
      <c r="E10943" t="s">
        <v>14</v>
      </c>
      <c r="F10943" t="s">
        <v>26</v>
      </c>
      <c r="G10943" s="3">
        <v>45266.670231481483</v>
      </c>
      <c r="H10943" s="1">
        <v>211000</v>
      </c>
      <c r="I10943" t="s">
        <v>120</v>
      </c>
      <c r="J10943" t="s">
        <v>18379</v>
      </c>
    </row>
    <row r="10944" spans="1:10">
      <c r="A10944" t="s">
        <v>18</v>
      </c>
      <c r="B10944" t="s">
        <v>18380</v>
      </c>
      <c r="C10944" t="s">
        <v>1166</v>
      </c>
      <c r="D10944" t="s">
        <v>13</v>
      </c>
      <c r="E10944" t="s">
        <v>14</v>
      </c>
      <c r="F10944" t="s">
        <v>20</v>
      </c>
      <c r="G10944" s="3">
        <v>45203.679456018515</v>
      </c>
      <c r="H10944" s="1">
        <v>125000</v>
      </c>
      <c r="I10944" t="s">
        <v>1044</v>
      </c>
      <c r="J10944" t="s">
        <v>18381</v>
      </c>
    </row>
    <row r="10945" spans="1:10">
      <c r="A10945" t="s">
        <v>33</v>
      </c>
      <c r="B10945" t="s">
        <v>18382</v>
      </c>
      <c r="D10945" t="s">
        <v>13</v>
      </c>
      <c r="E10945" t="s">
        <v>14</v>
      </c>
      <c r="F10945" t="s">
        <v>528</v>
      </c>
      <c r="G10945" s="3">
        <v>45152.683379629627</v>
      </c>
      <c r="H10945" s="1">
        <v>111175</v>
      </c>
      <c r="I10945" t="s">
        <v>4644</v>
      </c>
      <c r="J10945" t="s">
        <v>18383</v>
      </c>
    </row>
    <row r="10946" spans="1:10">
      <c r="A10946" t="s">
        <v>18</v>
      </c>
      <c r="B10946" t="s">
        <v>18384</v>
      </c>
      <c r="D10946" t="s">
        <v>13</v>
      </c>
      <c r="E10946" t="s">
        <v>14</v>
      </c>
      <c r="F10946" t="s">
        <v>26</v>
      </c>
      <c r="G10946" s="3">
        <v>45197.670127314814</v>
      </c>
      <c r="H10946" s="1">
        <v>195000</v>
      </c>
      <c r="I10946" t="s">
        <v>5666</v>
      </c>
      <c r="J10946" t="s">
        <v>18385</v>
      </c>
    </row>
    <row r="10947" spans="1:10">
      <c r="A10947" t="s">
        <v>10</v>
      </c>
      <c r="B10947" t="s">
        <v>18386</v>
      </c>
      <c r="C10947" t="s">
        <v>4743</v>
      </c>
      <c r="D10947" t="s">
        <v>13</v>
      </c>
      <c r="E10947" t="s">
        <v>14</v>
      </c>
      <c r="F10947" t="s">
        <v>20</v>
      </c>
      <c r="G10947" s="3">
        <v>44951.736990740741</v>
      </c>
      <c r="H10947" s="1">
        <v>145000</v>
      </c>
      <c r="I10947" t="s">
        <v>18387</v>
      </c>
      <c r="J10947" t="s">
        <v>2760</v>
      </c>
    </row>
    <row r="10948" spans="1:10">
      <c r="A10948" t="s">
        <v>18</v>
      </c>
      <c r="B10948" t="s">
        <v>18</v>
      </c>
      <c r="C10948" t="s">
        <v>325</v>
      </c>
      <c r="D10948" t="s">
        <v>13</v>
      </c>
      <c r="E10948" t="s">
        <v>14</v>
      </c>
      <c r="F10948" t="s">
        <v>26</v>
      </c>
      <c r="G10948" s="3">
        <v>45128.708101851851</v>
      </c>
      <c r="H10948" s="1">
        <v>125000</v>
      </c>
      <c r="I10948" t="s">
        <v>18388</v>
      </c>
      <c r="J10948" t="s">
        <v>18389</v>
      </c>
    </row>
    <row r="10949" spans="1:10">
      <c r="A10949" t="s">
        <v>73</v>
      </c>
      <c r="B10949" t="s">
        <v>73</v>
      </c>
      <c r="C10949" t="s">
        <v>161</v>
      </c>
      <c r="D10949" t="s">
        <v>13</v>
      </c>
      <c r="E10949" t="s">
        <v>14</v>
      </c>
      <c r="F10949" t="s">
        <v>162</v>
      </c>
      <c r="G10949" s="3">
        <v>45056.681689814817</v>
      </c>
      <c r="H10949" s="1">
        <v>147500</v>
      </c>
      <c r="I10949" t="s">
        <v>18390</v>
      </c>
      <c r="J10949" t="s">
        <v>18391</v>
      </c>
    </row>
    <row r="10950" spans="1:10">
      <c r="A10950" t="s">
        <v>212</v>
      </c>
      <c r="B10950" t="s">
        <v>212</v>
      </c>
      <c r="C10950" t="s">
        <v>24</v>
      </c>
      <c r="D10950" t="s">
        <v>13</v>
      </c>
      <c r="E10950" t="s">
        <v>25</v>
      </c>
      <c r="F10950" t="s">
        <v>26</v>
      </c>
      <c r="G10950" s="3">
        <v>45020.669548611113</v>
      </c>
      <c r="H10950" s="1">
        <v>135000</v>
      </c>
      <c r="I10950" t="s">
        <v>335</v>
      </c>
      <c r="J10950" t="s">
        <v>18392</v>
      </c>
    </row>
    <row r="10951" spans="1:10">
      <c r="A10951" t="s">
        <v>33</v>
      </c>
      <c r="B10951" t="s">
        <v>18393</v>
      </c>
      <c r="C10951" t="s">
        <v>750</v>
      </c>
      <c r="D10951" t="s">
        <v>13</v>
      </c>
      <c r="E10951" t="s">
        <v>14</v>
      </c>
      <c r="F10951" t="s">
        <v>26</v>
      </c>
      <c r="G10951" s="3">
        <v>45056.666956018518</v>
      </c>
      <c r="H10951" s="1">
        <v>95900</v>
      </c>
      <c r="I10951" t="s">
        <v>217</v>
      </c>
      <c r="J10951" t="s">
        <v>3407</v>
      </c>
    </row>
    <row r="10952" spans="1:10">
      <c r="A10952" t="s">
        <v>10</v>
      </c>
      <c r="B10952" t="s">
        <v>18394</v>
      </c>
      <c r="C10952" t="s">
        <v>24</v>
      </c>
      <c r="D10952" t="s">
        <v>13</v>
      </c>
      <c r="E10952" t="s">
        <v>25</v>
      </c>
      <c r="F10952" t="s">
        <v>26</v>
      </c>
      <c r="G10952" s="3">
        <v>45050.697604166664</v>
      </c>
      <c r="H10952" s="1">
        <v>120000</v>
      </c>
      <c r="I10952" t="s">
        <v>13551</v>
      </c>
      <c r="J10952" t="s">
        <v>18395</v>
      </c>
    </row>
    <row r="10953" spans="1:10">
      <c r="A10953" t="s">
        <v>18</v>
      </c>
      <c r="B10953" t="s">
        <v>328</v>
      </c>
      <c r="C10953" t="s">
        <v>24</v>
      </c>
      <c r="D10953" t="s">
        <v>13</v>
      </c>
      <c r="E10953" t="s">
        <v>25</v>
      </c>
      <c r="F10953" t="s">
        <v>26</v>
      </c>
      <c r="G10953" s="3">
        <v>45272.682858796295</v>
      </c>
      <c r="H10953" s="1">
        <v>185000</v>
      </c>
      <c r="I10953" t="s">
        <v>13883</v>
      </c>
    </row>
    <row r="10954" spans="1:10">
      <c r="A10954" t="s">
        <v>18</v>
      </c>
      <c r="B10954" t="s">
        <v>18396</v>
      </c>
      <c r="C10954" t="s">
        <v>352</v>
      </c>
      <c r="D10954" t="s">
        <v>13</v>
      </c>
      <c r="E10954" t="s">
        <v>14</v>
      </c>
      <c r="F10954" t="s">
        <v>352</v>
      </c>
      <c r="G10954" s="3">
        <v>45057.683854166666</v>
      </c>
      <c r="H10954" s="1">
        <v>96773</v>
      </c>
      <c r="I10954" t="s">
        <v>172</v>
      </c>
      <c r="J10954" t="s">
        <v>18397</v>
      </c>
    </row>
    <row r="10955" spans="1:10">
      <c r="A10955" t="s">
        <v>18</v>
      </c>
      <c r="B10955" t="s">
        <v>18398</v>
      </c>
      <c r="C10955" t="s">
        <v>5400</v>
      </c>
      <c r="D10955" t="s">
        <v>13</v>
      </c>
      <c r="E10955" t="s">
        <v>14</v>
      </c>
      <c r="F10955" t="s">
        <v>20</v>
      </c>
      <c r="G10955" s="3">
        <v>45005.701122685183</v>
      </c>
      <c r="H10955" s="1">
        <v>140000</v>
      </c>
      <c r="I10955" t="s">
        <v>772</v>
      </c>
      <c r="J10955" t="s">
        <v>17767</v>
      </c>
    </row>
    <row r="10956" spans="1:10">
      <c r="A10956" t="s">
        <v>10</v>
      </c>
      <c r="B10956" t="s">
        <v>18399</v>
      </c>
      <c r="C10956" t="s">
        <v>14629</v>
      </c>
      <c r="D10956" t="s">
        <v>13</v>
      </c>
      <c r="E10956" t="s">
        <v>14</v>
      </c>
      <c r="F10956" t="s">
        <v>3640</v>
      </c>
      <c r="G10956" s="3">
        <v>44953.715312499997</v>
      </c>
      <c r="H10956" s="1">
        <v>56700</v>
      </c>
      <c r="I10956" t="s">
        <v>172</v>
      </c>
      <c r="J10956" t="s">
        <v>18400</v>
      </c>
    </row>
    <row r="10957" spans="1:10">
      <c r="A10957" t="s">
        <v>10</v>
      </c>
      <c r="B10957" t="s">
        <v>8372</v>
      </c>
      <c r="C10957" t="s">
        <v>157</v>
      </c>
      <c r="D10957" t="s">
        <v>13</v>
      </c>
      <c r="E10957" t="s">
        <v>14</v>
      </c>
      <c r="F10957" t="s">
        <v>20</v>
      </c>
      <c r="G10957" s="3">
        <v>45166.701666666668</v>
      </c>
      <c r="H10957" s="1">
        <v>212000</v>
      </c>
      <c r="I10957" t="s">
        <v>3645</v>
      </c>
      <c r="J10957" t="s">
        <v>18401</v>
      </c>
    </row>
    <row r="10958" spans="1:10">
      <c r="A10958" t="s">
        <v>18</v>
      </c>
      <c r="B10958" t="s">
        <v>18</v>
      </c>
      <c r="C10958" t="s">
        <v>792</v>
      </c>
      <c r="D10958" t="s">
        <v>13</v>
      </c>
      <c r="E10958" t="s">
        <v>14</v>
      </c>
      <c r="F10958" t="s">
        <v>20</v>
      </c>
      <c r="G10958" s="3">
        <v>44994.689571759256</v>
      </c>
      <c r="H10958" s="1">
        <v>137500</v>
      </c>
      <c r="I10958" t="s">
        <v>18402</v>
      </c>
      <c r="J10958" t="s">
        <v>18403</v>
      </c>
    </row>
    <row r="10959" spans="1:10">
      <c r="A10959" t="s">
        <v>10</v>
      </c>
      <c r="B10959" t="s">
        <v>18404</v>
      </c>
      <c r="C10959" t="s">
        <v>2296</v>
      </c>
      <c r="D10959" t="s">
        <v>13</v>
      </c>
      <c r="E10959" t="s">
        <v>14</v>
      </c>
      <c r="F10959" t="s">
        <v>26</v>
      </c>
      <c r="G10959" s="3">
        <v>45175.667743055557</v>
      </c>
      <c r="H10959" s="1">
        <v>172500</v>
      </c>
      <c r="I10959" t="s">
        <v>516</v>
      </c>
    </row>
    <row r="10960" spans="1:10">
      <c r="A10960" t="s">
        <v>33</v>
      </c>
      <c r="B10960" t="s">
        <v>33</v>
      </c>
      <c r="C10960" t="s">
        <v>18405</v>
      </c>
      <c r="D10960" t="s">
        <v>13</v>
      </c>
      <c r="E10960" t="s">
        <v>14</v>
      </c>
      <c r="F10960" t="s">
        <v>26</v>
      </c>
      <c r="G10960" s="3">
        <v>45176.667002314818</v>
      </c>
      <c r="H10960" s="1">
        <v>70000</v>
      </c>
      <c r="I10960" t="s">
        <v>88</v>
      </c>
      <c r="J10960" t="s">
        <v>18406</v>
      </c>
    </row>
    <row r="10961" spans="1:10">
      <c r="A10961" t="s">
        <v>73</v>
      </c>
      <c r="B10961" t="s">
        <v>18407</v>
      </c>
      <c r="C10961" t="s">
        <v>13393</v>
      </c>
      <c r="D10961" t="s">
        <v>13</v>
      </c>
      <c r="E10961" t="s">
        <v>14</v>
      </c>
      <c r="F10961" t="s">
        <v>26</v>
      </c>
      <c r="G10961" s="3">
        <v>44930.671643518515</v>
      </c>
      <c r="H10961" s="1">
        <v>115000</v>
      </c>
      <c r="I10961" t="s">
        <v>88</v>
      </c>
      <c r="J10961" t="s">
        <v>18408</v>
      </c>
    </row>
    <row r="10962" spans="1:10">
      <c r="A10962" t="s">
        <v>10</v>
      </c>
      <c r="B10962" t="s">
        <v>18409</v>
      </c>
      <c r="C10962" t="s">
        <v>24</v>
      </c>
      <c r="D10962" t="s">
        <v>13</v>
      </c>
      <c r="E10962" t="s">
        <v>25</v>
      </c>
      <c r="F10962" t="s">
        <v>20</v>
      </c>
      <c r="G10962" s="3">
        <v>44999.703865740739</v>
      </c>
      <c r="H10962" s="1">
        <v>32000</v>
      </c>
      <c r="I10962" t="s">
        <v>18410</v>
      </c>
      <c r="J10962" t="s">
        <v>18411</v>
      </c>
    </row>
    <row r="10963" spans="1:10">
      <c r="A10963" t="s">
        <v>135</v>
      </c>
      <c r="B10963" t="s">
        <v>135</v>
      </c>
      <c r="D10963" t="s">
        <v>13</v>
      </c>
      <c r="E10963" t="s">
        <v>14</v>
      </c>
      <c r="F10963" t="s">
        <v>26</v>
      </c>
      <c r="G10963" s="3">
        <v>44962.666759259257</v>
      </c>
      <c r="H10963" s="1">
        <v>135000</v>
      </c>
      <c r="I10963" t="s">
        <v>18412</v>
      </c>
      <c r="J10963" t="s">
        <v>18413</v>
      </c>
    </row>
    <row r="10964" spans="1:10">
      <c r="A10964" t="s">
        <v>18</v>
      </c>
      <c r="B10964" t="s">
        <v>18</v>
      </c>
      <c r="C10964" t="s">
        <v>2080</v>
      </c>
      <c r="D10964" t="s">
        <v>13</v>
      </c>
      <c r="E10964" t="s">
        <v>14</v>
      </c>
      <c r="F10964" t="s">
        <v>26</v>
      </c>
      <c r="G10964" s="3">
        <v>45062.671574074076</v>
      </c>
      <c r="H10964" s="1">
        <v>135000</v>
      </c>
      <c r="I10964" t="s">
        <v>7456</v>
      </c>
      <c r="J10964" t="s">
        <v>18414</v>
      </c>
    </row>
    <row r="10965" spans="1:10">
      <c r="A10965" t="s">
        <v>33</v>
      </c>
      <c r="B10965" t="s">
        <v>33</v>
      </c>
      <c r="C10965" t="s">
        <v>342</v>
      </c>
      <c r="D10965" t="s">
        <v>13</v>
      </c>
      <c r="E10965" t="s">
        <v>14</v>
      </c>
      <c r="F10965" t="s">
        <v>26</v>
      </c>
      <c r="G10965" s="3">
        <v>44952.671886574077</v>
      </c>
      <c r="H10965" s="1">
        <v>98500</v>
      </c>
      <c r="I10965" t="s">
        <v>2626</v>
      </c>
      <c r="J10965" t="s">
        <v>18415</v>
      </c>
    </row>
    <row r="10966" spans="1:10">
      <c r="A10966" t="s">
        <v>10</v>
      </c>
      <c r="B10966" t="s">
        <v>12806</v>
      </c>
      <c r="C10966" t="s">
        <v>232</v>
      </c>
      <c r="D10966" t="s">
        <v>13</v>
      </c>
      <c r="E10966" t="s">
        <v>14</v>
      </c>
      <c r="F10966" t="s">
        <v>26</v>
      </c>
      <c r="G10966" s="3">
        <v>45100.680520833332</v>
      </c>
      <c r="H10966" s="1">
        <v>245000</v>
      </c>
      <c r="I10966" t="s">
        <v>4254</v>
      </c>
      <c r="J10966" t="s">
        <v>18416</v>
      </c>
    </row>
    <row r="10967" spans="1:10">
      <c r="A10967" t="s">
        <v>33</v>
      </c>
      <c r="B10967" t="s">
        <v>33</v>
      </c>
      <c r="C10967" t="s">
        <v>1059</v>
      </c>
      <c r="D10967" t="s">
        <v>13</v>
      </c>
      <c r="E10967" t="s">
        <v>14</v>
      </c>
      <c r="F10967" t="s">
        <v>26</v>
      </c>
      <c r="G10967" s="3">
        <v>44963.666701388887</v>
      </c>
      <c r="H10967" s="1">
        <v>80000</v>
      </c>
      <c r="I10967" t="s">
        <v>14225</v>
      </c>
      <c r="J10967" t="s">
        <v>14226</v>
      </c>
    </row>
    <row r="10968" spans="1:10">
      <c r="A10968" t="s">
        <v>33</v>
      </c>
      <c r="B10968" t="s">
        <v>18417</v>
      </c>
      <c r="C10968" t="s">
        <v>232</v>
      </c>
      <c r="D10968" t="s">
        <v>412</v>
      </c>
      <c r="E10968" t="s">
        <v>14</v>
      </c>
      <c r="F10968" t="s">
        <v>26</v>
      </c>
      <c r="G10968" s="3">
        <v>45185.668020833335</v>
      </c>
      <c r="H10968" s="1">
        <v>63000</v>
      </c>
      <c r="I10968" t="s">
        <v>17231</v>
      </c>
    </row>
    <row r="10969" spans="1:10">
      <c r="A10969" t="s">
        <v>18</v>
      </c>
      <c r="B10969" t="s">
        <v>18418</v>
      </c>
      <c r="C10969" t="s">
        <v>1128</v>
      </c>
      <c r="D10969" t="s">
        <v>13</v>
      </c>
      <c r="E10969" t="s">
        <v>14</v>
      </c>
      <c r="F10969" t="s">
        <v>26</v>
      </c>
      <c r="G10969" s="3">
        <v>45129.70417824074</v>
      </c>
      <c r="H10969" s="1">
        <v>81000</v>
      </c>
      <c r="I10969" t="s">
        <v>8407</v>
      </c>
      <c r="J10969" t="s">
        <v>18419</v>
      </c>
    </row>
    <row r="10970" spans="1:10">
      <c r="A10970" t="s">
        <v>18</v>
      </c>
      <c r="B10970" t="s">
        <v>18420</v>
      </c>
      <c r="C10970" t="s">
        <v>24</v>
      </c>
      <c r="D10970" t="s">
        <v>13</v>
      </c>
      <c r="E10970" t="s">
        <v>25</v>
      </c>
      <c r="F10970" t="s">
        <v>26</v>
      </c>
      <c r="G10970" s="3">
        <v>45184.67119212963</v>
      </c>
      <c r="H10970" s="1">
        <v>115000</v>
      </c>
      <c r="I10970" t="s">
        <v>18421</v>
      </c>
      <c r="J10970" t="s">
        <v>18422</v>
      </c>
    </row>
    <row r="10971" spans="1:10">
      <c r="A10971" t="s">
        <v>10</v>
      </c>
      <c r="B10971" t="s">
        <v>2197</v>
      </c>
      <c r="C10971" t="s">
        <v>26</v>
      </c>
      <c r="D10971" t="s">
        <v>13</v>
      </c>
      <c r="E10971" t="s">
        <v>14</v>
      </c>
      <c r="F10971" t="s">
        <v>26</v>
      </c>
      <c r="G10971" s="3">
        <v>45036.668240740742</v>
      </c>
      <c r="H10971" s="1">
        <v>269000</v>
      </c>
      <c r="I10971" t="s">
        <v>18423</v>
      </c>
      <c r="J10971" t="s">
        <v>18424</v>
      </c>
    </row>
    <row r="10972" spans="1:10">
      <c r="A10972" t="s">
        <v>212</v>
      </c>
      <c r="B10972" t="s">
        <v>18425</v>
      </c>
      <c r="C10972" t="s">
        <v>24</v>
      </c>
      <c r="D10972" t="s">
        <v>13</v>
      </c>
      <c r="E10972" t="s">
        <v>25</v>
      </c>
      <c r="F10972" t="s">
        <v>20</v>
      </c>
      <c r="G10972" s="3">
        <v>44936.709907407407</v>
      </c>
      <c r="H10972" s="1">
        <v>165000</v>
      </c>
      <c r="I10972" t="s">
        <v>335</v>
      </c>
      <c r="J10972" t="s">
        <v>7980</v>
      </c>
    </row>
    <row r="10973" spans="1:10">
      <c r="A10973" t="s">
        <v>18</v>
      </c>
      <c r="B10973" t="s">
        <v>16487</v>
      </c>
      <c r="C10973" t="s">
        <v>209</v>
      </c>
      <c r="D10973" t="s">
        <v>13</v>
      </c>
      <c r="E10973" t="s">
        <v>14</v>
      </c>
      <c r="F10973" t="s">
        <v>209</v>
      </c>
      <c r="G10973" s="3">
        <v>45005.69</v>
      </c>
      <c r="H10973" s="1">
        <v>133500</v>
      </c>
      <c r="I10973" t="s">
        <v>1055</v>
      </c>
      <c r="J10973" t="s">
        <v>18426</v>
      </c>
    </row>
    <row r="10974" spans="1:10">
      <c r="A10974" t="s">
        <v>18</v>
      </c>
      <c r="B10974" t="s">
        <v>12169</v>
      </c>
      <c r="C10974" t="s">
        <v>185</v>
      </c>
      <c r="D10974" t="s">
        <v>13</v>
      </c>
      <c r="E10974" t="s">
        <v>14</v>
      </c>
      <c r="F10974" t="s">
        <v>20</v>
      </c>
      <c r="G10974" s="3">
        <v>45055.770300925928</v>
      </c>
      <c r="H10974" s="1">
        <v>135000</v>
      </c>
      <c r="I10974" t="s">
        <v>1050</v>
      </c>
      <c r="J10974" t="s">
        <v>18427</v>
      </c>
    </row>
    <row r="10975" spans="1:10">
      <c r="A10975" t="s">
        <v>18</v>
      </c>
      <c r="B10975" t="s">
        <v>132</v>
      </c>
      <c r="C10975" t="s">
        <v>18428</v>
      </c>
      <c r="D10975" t="s">
        <v>13</v>
      </c>
      <c r="E10975" t="s">
        <v>14</v>
      </c>
      <c r="F10975" t="s">
        <v>20</v>
      </c>
      <c r="G10975" s="3">
        <v>45130.723912037036</v>
      </c>
      <c r="H10975" s="1">
        <v>109300</v>
      </c>
      <c r="I10975" t="s">
        <v>1923</v>
      </c>
      <c r="J10975" t="s">
        <v>18429</v>
      </c>
    </row>
    <row r="10976" spans="1:10">
      <c r="A10976" t="s">
        <v>73</v>
      </c>
      <c r="B10976" t="s">
        <v>73</v>
      </c>
      <c r="C10976" t="s">
        <v>24</v>
      </c>
      <c r="D10976" t="s">
        <v>13</v>
      </c>
      <c r="E10976" t="s">
        <v>25</v>
      </c>
      <c r="F10976" t="s">
        <v>26</v>
      </c>
      <c r="G10976" s="3">
        <v>44970.673020833332</v>
      </c>
      <c r="H10976" s="1">
        <v>157500</v>
      </c>
      <c r="I10976" t="s">
        <v>335</v>
      </c>
      <c r="J10976" t="s">
        <v>18430</v>
      </c>
    </row>
    <row r="10977" spans="1:10">
      <c r="A10977" t="s">
        <v>212</v>
      </c>
      <c r="B10977" t="s">
        <v>18431</v>
      </c>
      <c r="C10977" t="s">
        <v>24</v>
      </c>
      <c r="D10977" t="s">
        <v>13</v>
      </c>
      <c r="E10977" t="s">
        <v>25</v>
      </c>
      <c r="F10977" t="s">
        <v>26</v>
      </c>
      <c r="G10977" s="3">
        <v>44973.669942129629</v>
      </c>
      <c r="H10977" s="1">
        <v>201669</v>
      </c>
      <c r="I10977" t="s">
        <v>881</v>
      </c>
      <c r="J10977" t="s">
        <v>18432</v>
      </c>
    </row>
    <row r="10978" spans="1:10">
      <c r="A10978" t="s">
        <v>33</v>
      </c>
      <c r="B10978" t="s">
        <v>18433</v>
      </c>
      <c r="C10978" t="s">
        <v>170</v>
      </c>
      <c r="D10978" t="s">
        <v>13</v>
      </c>
      <c r="E10978" t="s">
        <v>14</v>
      </c>
      <c r="F10978" t="s">
        <v>171</v>
      </c>
      <c r="G10978" s="3">
        <v>44994.678391203706</v>
      </c>
      <c r="H10978" s="1">
        <v>93600</v>
      </c>
      <c r="I10978" t="s">
        <v>1091</v>
      </c>
      <c r="J10978" t="s">
        <v>18434</v>
      </c>
    </row>
    <row r="10979" spans="1:10">
      <c r="A10979" t="s">
        <v>212</v>
      </c>
      <c r="B10979" t="s">
        <v>212</v>
      </c>
      <c r="C10979" t="s">
        <v>24</v>
      </c>
      <c r="D10979" t="s">
        <v>13</v>
      </c>
      <c r="E10979" t="s">
        <v>25</v>
      </c>
      <c r="F10979" t="s">
        <v>26</v>
      </c>
      <c r="G10979" s="3">
        <v>45150.668206018519</v>
      </c>
      <c r="H10979" s="1">
        <v>135000</v>
      </c>
      <c r="I10979" t="s">
        <v>14075</v>
      </c>
      <c r="J10979" t="s">
        <v>28</v>
      </c>
    </row>
    <row r="10980" spans="1:10">
      <c r="A10980" t="s">
        <v>212</v>
      </c>
      <c r="B10980" t="s">
        <v>212</v>
      </c>
      <c r="C10980" t="s">
        <v>24</v>
      </c>
      <c r="E10980" t="s">
        <v>25</v>
      </c>
      <c r="F10980" t="s">
        <v>26</v>
      </c>
      <c r="G10980" s="3">
        <v>45007.674930555557</v>
      </c>
      <c r="H10980" s="1">
        <v>300000</v>
      </c>
      <c r="I10980" t="s">
        <v>18435</v>
      </c>
    </row>
    <row r="10981" spans="1:10">
      <c r="A10981" t="s">
        <v>33</v>
      </c>
      <c r="B10981" t="s">
        <v>18436</v>
      </c>
      <c r="C10981" t="s">
        <v>2086</v>
      </c>
      <c r="D10981" t="s">
        <v>13</v>
      </c>
      <c r="E10981" t="s">
        <v>14</v>
      </c>
      <c r="F10981" t="s">
        <v>2086</v>
      </c>
      <c r="G10981" s="3">
        <v>45246.677615740744</v>
      </c>
      <c r="H10981" s="1">
        <v>118500</v>
      </c>
      <c r="I10981" t="s">
        <v>4875</v>
      </c>
      <c r="J10981" t="s">
        <v>6954</v>
      </c>
    </row>
    <row r="10982" spans="1:10">
      <c r="A10982" t="s">
        <v>10</v>
      </c>
      <c r="B10982" t="s">
        <v>10</v>
      </c>
      <c r="C10982" t="s">
        <v>201</v>
      </c>
      <c r="D10982" t="s">
        <v>13</v>
      </c>
      <c r="E10982" t="s">
        <v>14</v>
      </c>
      <c r="F10982" t="s">
        <v>26</v>
      </c>
      <c r="G10982" s="3">
        <v>45237.709282407406</v>
      </c>
      <c r="H10982" s="1">
        <v>120000</v>
      </c>
      <c r="I10982" t="s">
        <v>18437</v>
      </c>
      <c r="J10982" t="s">
        <v>18438</v>
      </c>
    </row>
    <row r="10983" spans="1:10">
      <c r="A10983" t="s">
        <v>10</v>
      </c>
      <c r="B10983" t="s">
        <v>10</v>
      </c>
      <c r="C10983" t="s">
        <v>232</v>
      </c>
      <c r="D10983" t="s">
        <v>13</v>
      </c>
      <c r="E10983" t="s">
        <v>14</v>
      </c>
      <c r="F10983" t="s">
        <v>26</v>
      </c>
      <c r="G10983" s="3">
        <v>45071.668240740742</v>
      </c>
      <c r="H10983" s="1">
        <v>108286.5</v>
      </c>
      <c r="I10983" t="s">
        <v>14875</v>
      </c>
      <c r="J10983" t="s">
        <v>17195</v>
      </c>
    </row>
    <row r="10984" spans="1:10">
      <c r="A10984" t="s">
        <v>10</v>
      </c>
      <c r="B10984" t="s">
        <v>14432</v>
      </c>
      <c r="C10984" t="s">
        <v>589</v>
      </c>
      <c r="D10984" t="s">
        <v>13</v>
      </c>
      <c r="E10984" t="s">
        <v>14</v>
      </c>
      <c r="F10984" t="s">
        <v>26</v>
      </c>
      <c r="G10984" s="3">
        <v>45091.698391203703</v>
      </c>
      <c r="H10984" s="1">
        <v>152000</v>
      </c>
      <c r="I10984" t="s">
        <v>2788</v>
      </c>
      <c r="J10984" t="s">
        <v>14433</v>
      </c>
    </row>
    <row r="10985" spans="1:10">
      <c r="A10985" t="s">
        <v>33</v>
      </c>
      <c r="B10985" t="s">
        <v>18439</v>
      </c>
      <c r="C10985" t="s">
        <v>136</v>
      </c>
      <c r="D10985" t="s">
        <v>13</v>
      </c>
      <c r="E10985" t="s">
        <v>14</v>
      </c>
      <c r="F10985" t="s">
        <v>26</v>
      </c>
      <c r="G10985" s="3">
        <v>45100.678807870368</v>
      </c>
      <c r="H10985" s="1">
        <v>92500</v>
      </c>
      <c r="I10985" t="s">
        <v>18440</v>
      </c>
      <c r="J10985" t="s">
        <v>18441</v>
      </c>
    </row>
    <row r="10986" spans="1:10">
      <c r="A10986" t="s">
        <v>33</v>
      </c>
      <c r="B10986" t="s">
        <v>18442</v>
      </c>
      <c r="C10986" t="s">
        <v>119</v>
      </c>
      <c r="D10986" t="s">
        <v>13</v>
      </c>
      <c r="E10986" t="s">
        <v>14</v>
      </c>
      <c r="F10986" t="s">
        <v>26</v>
      </c>
      <c r="G10986" s="3">
        <v>45083.666932870372</v>
      </c>
      <c r="H10986" s="1">
        <v>126519.5</v>
      </c>
      <c r="I10986" t="s">
        <v>18443</v>
      </c>
      <c r="J10986" t="s">
        <v>18444</v>
      </c>
    </row>
    <row r="10987" spans="1:10">
      <c r="A10987" t="s">
        <v>33</v>
      </c>
      <c r="B10987" t="s">
        <v>18445</v>
      </c>
      <c r="C10987" t="s">
        <v>157</v>
      </c>
      <c r="D10987" t="s">
        <v>13</v>
      </c>
      <c r="E10987" t="s">
        <v>14</v>
      </c>
      <c r="F10987" t="s">
        <v>26</v>
      </c>
      <c r="G10987" s="3">
        <v>45184.667685185188</v>
      </c>
      <c r="H10987" s="1">
        <v>185000</v>
      </c>
      <c r="I10987" t="s">
        <v>18446</v>
      </c>
      <c r="J10987" t="s">
        <v>18447</v>
      </c>
    </row>
    <row r="10988" spans="1:10">
      <c r="A10988" t="s">
        <v>73</v>
      </c>
      <c r="B10988" t="s">
        <v>18448</v>
      </c>
      <c r="C10988" t="s">
        <v>232</v>
      </c>
      <c r="D10988" t="s">
        <v>13</v>
      </c>
      <c r="E10988" t="s">
        <v>14</v>
      </c>
      <c r="F10988" t="s">
        <v>26</v>
      </c>
      <c r="G10988" s="3">
        <v>44995.710428240738</v>
      </c>
      <c r="H10988" s="1">
        <v>165000</v>
      </c>
      <c r="I10988" t="s">
        <v>18449</v>
      </c>
      <c r="J10988" t="s">
        <v>18450</v>
      </c>
    </row>
    <row r="10989" spans="1:10">
      <c r="A10989" t="s">
        <v>10</v>
      </c>
      <c r="B10989" t="s">
        <v>18451</v>
      </c>
      <c r="C10989" t="s">
        <v>26</v>
      </c>
      <c r="D10989" t="s">
        <v>13</v>
      </c>
      <c r="E10989" t="s">
        <v>14</v>
      </c>
      <c r="F10989" t="s">
        <v>20</v>
      </c>
      <c r="G10989" s="3">
        <v>45279.721192129633</v>
      </c>
      <c r="H10989" s="1">
        <v>107800</v>
      </c>
      <c r="I10989" t="s">
        <v>5298</v>
      </c>
      <c r="J10989" t="s">
        <v>1643</v>
      </c>
    </row>
    <row r="10990" spans="1:10">
      <c r="A10990" t="s">
        <v>10</v>
      </c>
      <c r="B10990" t="s">
        <v>10</v>
      </c>
      <c r="C10990" t="s">
        <v>1644</v>
      </c>
      <c r="D10990" t="s">
        <v>13</v>
      </c>
      <c r="E10990" t="s">
        <v>14</v>
      </c>
      <c r="F10990" t="s">
        <v>26</v>
      </c>
      <c r="G10990" s="3">
        <v>45048.670682870368</v>
      </c>
      <c r="H10990" s="1">
        <v>90000</v>
      </c>
      <c r="I10990" t="s">
        <v>88</v>
      </c>
      <c r="J10990" t="s">
        <v>18452</v>
      </c>
    </row>
    <row r="10991" spans="1:10">
      <c r="A10991" t="s">
        <v>106</v>
      </c>
      <c r="B10991" t="s">
        <v>18453</v>
      </c>
      <c r="C10991" t="s">
        <v>1794</v>
      </c>
      <c r="D10991" t="s">
        <v>13</v>
      </c>
      <c r="E10991" t="s">
        <v>14</v>
      </c>
      <c r="F10991" t="s">
        <v>694</v>
      </c>
      <c r="G10991" s="3">
        <v>44959.675891203704</v>
      </c>
      <c r="H10991" s="1">
        <v>166000</v>
      </c>
      <c r="I10991" t="s">
        <v>18454</v>
      </c>
    </row>
    <row r="10992" spans="1:10">
      <c r="A10992" t="s">
        <v>33</v>
      </c>
      <c r="B10992" t="s">
        <v>33</v>
      </c>
      <c r="C10992" t="s">
        <v>1123</v>
      </c>
      <c r="D10992" t="s">
        <v>13</v>
      </c>
      <c r="E10992" t="s">
        <v>14</v>
      </c>
      <c r="F10992" t="s">
        <v>1124</v>
      </c>
      <c r="G10992" s="3">
        <v>44961.719976851855</v>
      </c>
      <c r="H10992" s="1">
        <v>111175</v>
      </c>
      <c r="I10992" t="s">
        <v>8374</v>
      </c>
      <c r="J10992" t="s">
        <v>18455</v>
      </c>
    </row>
    <row r="10993" spans="1:10">
      <c r="A10993" t="s">
        <v>106</v>
      </c>
      <c r="B10993" t="s">
        <v>18456</v>
      </c>
      <c r="C10993" t="s">
        <v>201</v>
      </c>
      <c r="D10993" t="s">
        <v>13</v>
      </c>
      <c r="E10993" t="s">
        <v>14</v>
      </c>
      <c r="F10993" t="s">
        <v>26</v>
      </c>
      <c r="G10993" s="3">
        <v>45121.670717592591</v>
      </c>
      <c r="H10993" s="1">
        <v>173000</v>
      </c>
      <c r="I10993" t="s">
        <v>458</v>
      </c>
      <c r="J10993" t="s">
        <v>18457</v>
      </c>
    </row>
    <row r="10994" spans="1:10">
      <c r="A10994" t="s">
        <v>33</v>
      </c>
      <c r="B10994" t="s">
        <v>18458</v>
      </c>
      <c r="C10994" t="s">
        <v>162</v>
      </c>
      <c r="D10994" t="s">
        <v>13</v>
      </c>
      <c r="E10994" t="s">
        <v>14</v>
      </c>
      <c r="F10994" t="s">
        <v>162</v>
      </c>
      <c r="G10994" s="3">
        <v>45181.676203703704</v>
      </c>
      <c r="H10994" s="1">
        <v>72900</v>
      </c>
      <c r="I10994" t="s">
        <v>12808</v>
      </c>
      <c r="J10994" t="s">
        <v>18459</v>
      </c>
    </row>
    <row r="10995" spans="1:10">
      <c r="A10995" t="s">
        <v>33</v>
      </c>
      <c r="B10995" t="s">
        <v>18460</v>
      </c>
      <c r="C10995" t="s">
        <v>232</v>
      </c>
      <c r="D10995" t="s">
        <v>13</v>
      </c>
      <c r="E10995" t="s">
        <v>14</v>
      </c>
      <c r="F10995" t="s">
        <v>26</v>
      </c>
      <c r="G10995" s="3">
        <v>45278.666620370372</v>
      </c>
      <c r="H10995" s="1">
        <v>110000</v>
      </c>
      <c r="I10995" t="s">
        <v>8620</v>
      </c>
      <c r="J10995" t="s">
        <v>18461</v>
      </c>
    </row>
    <row r="10996" spans="1:10">
      <c r="A10996" t="s">
        <v>18</v>
      </c>
      <c r="B10996" t="s">
        <v>18</v>
      </c>
      <c r="C10996" t="s">
        <v>1291</v>
      </c>
      <c r="D10996" t="s">
        <v>13</v>
      </c>
      <c r="E10996" t="s">
        <v>14</v>
      </c>
      <c r="F10996" t="s">
        <v>26</v>
      </c>
      <c r="G10996" s="3">
        <v>45233.670590277776</v>
      </c>
      <c r="H10996" s="1">
        <v>70000</v>
      </c>
      <c r="I10996" t="s">
        <v>18462</v>
      </c>
      <c r="J10996" t="s">
        <v>18463</v>
      </c>
    </row>
    <row r="10997" spans="1:10">
      <c r="A10997" t="s">
        <v>18</v>
      </c>
      <c r="B10997" t="s">
        <v>924</v>
      </c>
      <c r="C10997" t="s">
        <v>1259</v>
      </c>
      <c r="D10997" t="s">
        <v>13</v>
      </c>
      <c r="E10997" t="s">
        <v>14</v>
      </c>
      <c r="F10997" t="s">
        <v>26</v>
      </c>
      <c r="G10997" s="3">
        <v>45024.700300925928</v>
      </c>
      <c r="H10997" s="1">
        <v>135000</v>
      </c>
      <c r="I10997" t="s">
        <v>88</v>
      </c>
      <c r="J10997" t="s">
        <v>17143</v>
      </c>
    </row>
    <row r="10998" spans="1:10">
      <c r="A10998" t="s">
        <v>10</v>
      </c>
      <c r="B10998" t="s">
        <v>14904</v>
      </c>
      <c r="C10998" t="s">
        <v>676</v>
      </c>
      <c r="D10998" t="s">
        <v>13</v>
      </c>
      <c r="E10998" t="s">
        <v>14</v>
      </c>
      <c r="F10998" t="s">
        <v>20</v>
      </c>
      <c r="G10998" s="3">
        <v>45160.69195601852</v>
      </c>
      <c r="H10998" s="1">
        <v>100783</v>
      </c>
      <c r="I10998" t="s">
        <v>3758</v>
      </c>
      <c r="J10998" t="s">
        <v>14905</v>
      </c>
    </row>
    <row r="10999" spans="1:10">
      <c r="A10999" t="s">
        <v>73</v>
      </c>
      <c r="B10999" t="s">
        <v>73</v>
      </c>
      <c r="C10999" t="s">
        <v>1408</v>
      </c>
      <c r="D10999" t="s">
        <v>13</v>
      </c>
      <c r="E10999" t="s">
        <v>14</v>
      </c>
      <c r="F10999" t="s">
        <v>26</v>
      </c>
      <c r="G10999" s="3">
        <v>45268.672662037039</v>
      </c>
      <c r="H10999" s="1">
        <v>120000</v>
      </c>
      <c r="I10999" t="s">
        <v>18464</v>
      </c>
      <c r="J10999" t="s">
        <v>18465</v>
      </c>
    </row>
    <row r="11000" spans="1:10">
      <c r="A11000" t="s">
        <v>152</v>
      </c>
      <c r="B11000" t="s">
        <v>3255</v>
      </c>
      <c r="C11000" t="s">
        <v>1884</v>
      </c>
      <c r="D11000" t="s">
        <v>13</v>
      </c>
      <c r="E11000" t="s">
        <v>14</v>
      </c>
      <c r="F11000" t="s">
        <v>221</v>
      </c>
      <c r="G11000" s="3">
        <v>45050.685543981483</v>
      </c>
      <c r="H11000" s="1">
        <v>89100</v>
      </c>
      <c r="I11000" t="s">
        <v>8455</v>
      </c>
      <c r="J11000" t="s">
        <v>9556</v>
      </c>
    </row>
    <row r="11001" spans="1:10">
      <c r="A11001" t="s">
        <v>10</v>
      </c>
      <c r="B11001" t="s">
        <v>18466</v>
      </c>
      <c r="C11001" t="s">
        <v>201</v>
      </c>
      <c r="D11001" t="s">
        <v>5505</v>
      </c>
      <c r="E11001" t="s">
        <v>14</v>
      </c>
      <c r="F11001" t="s">
        <v>26</v>
      </c>
      <c r="G11001" s="3">
        <v>45229.704652777778</v>
      </c>
      <c r="H11001" s="1">
        <v>108500</v>
      </c>
      <c r="I11001" t="s">
        <v>2788</v>
      </c>
      <c r="J11001" t="s">
        <v>18467</v>
      </c>
    </row>
    <row r="11002" spans="1:10">
      <c r="A11002" t="s">
        <v>18</v>
      </c>
      <c r="B11002" t="s">
        <v>18</v>
      </c>
      <c r="C11002" t="s">
        <v>1117</v>
      </c>
      <c r="D11002" t="s">
        <v>13</v>
      </c>
      <c r="E11002" t="s">
        <v>14</v>
      </c>
      <c r="F11002" t="s">
        <v>26</v>
      </c>
      <c r="G11002" s="3">
        <v>44930.688506944447</v>
      </c>
      <c r="H11002" s="1">
        <v>115000</v>
      </c>
      <c r="I11002" t="s">
        <v>13761</v>
      </c>
      <c r="J11002" t="s">
        <v>18468</v>
      </c>
    </row>
    <row r="11003" spans="1:10">
      <c r="A11003" t="s">
        <v>10</v>
      </c>
      <c r="B11003" t="s">
        <v>10</v>
      </c>
      <c r="C11003" t="s">
        <v>1739</v>
      </c>
      <c r="D11003" t="s">
        <v>13</v>
      </c>
      <c r="E11003" t="s">
        <v>14</v>
      </c>
      <c r="F11003" t="s">
        <v>26</v>
      </c>
      <c r="G11003" s="3">
        <v>45108.669675925928</v>
      </c>
      <c r="H11003" s="1">
        <v>110000</v>
      </c>
      <c r="I11003" t="s">
        <v>18469</v>
      </c>
      <c r="J11003" t="s">
        <v>18470</v>
      </c>
    </row>
    <row r="11004" spans="1:10">
      <c r="A11004" t="s">
        <v>33</v>
      </c>
      <c r="B11004" t="s">
        <v>2454</v>
      </c>
      <c r="C11004" t="s">
        <v>24</v>
      </c>
      <c r="D11004" t="s">
        <v>13</v>
      </c>
      <c r="E11004" t="s">
        <v>25</v>
      </c>
      <c r="F11004" t="s">
        <v>26</v>
      </c>
      <c r="G11004" s="3">
        <v>45097.667013888888</v>
      </c>
      <c r="H11004" s="1">
        <v>119908</v>
      </c>
      <c r="I11004" t="s">
        <v>18471</v>
      </c>
      <c r="J11004" t="s">
        <v>18472</v>
      </c>
    </row>
    <row r="11005" spans="1:10">
      <c r="A11005" t="s">
        <v>10</v>
      </c>
      <c r="B11005" t="s">
        <v>10</v>
      </c>
      <c r="C11005" t="s">
        <v>24</v>
      </c>
      <c r="D11005" t="s">
        <v>13</v>
      </c>
      <c r="E11005" t="s">
        <v>25</v>
      </c>
      <c r="F11005" t="s">
        <v>26</v>
      </c>
      <c r="G11005" s="3">
        <v>45105.670451388891</v>
      </c>
      <c r="H11005" s="1">
        <v>100000</v>
      </c>
      <c r="I11005" t="s">
        <v>18473</v>
      </c>
      <c r="J11005" t="s">
        <v>18474</v>
      </c>
    </row>
    <row r="11006" spans="1:10">
      <c r="A11006" t="s">
        <v>18</v>
      </c>
      <c r="B11006" t="s">
        <v>18</v>
      </c>
      <c r="C11006" t="s">
        <v>18475</v>
      </c>
      <c r="D11006" t="s">
        <v>13</v>
      </c>
      <c r="E11006" t="s">
        <v>14</v>
      </c>
      <c r="F11006" t="s">
        <v>26</v>
      </c>
      <c r="G11006" s="3">
        <v>45082.674722222226</v>
      </c>
      <c r="H11006" s="1">
        <v>90000</v>
      </c>
      <c r="I11006" t="s">
        <v>830</v>
      </c>
      <c r="J11006" t="s">
        <v>18476</v>
      </c>
    </row>
    <row r="11007" spans="1:10">
      <c r="A11007" t="s">
        <v>33</v>
      </c>
      <c r="B11007" t="s">
        <v>33</v>
      </c>
      <c r="C11007" t="s">
        <v>75</v>
      </c>
      <c r="D11007" t="s">
        <v>13</v>
      </c>
      <c r="E11007" t="s">
        <v>14</v>
      </c>
      <c r="F11007" t="s">
        <v>26</v>
      </c>
      <c r="G11007" s="3">
        <v>45093.667141203703</v>
      </c>
      <c r="H11007" s="1">
        <v>112050</v>
      </c>
      <c r="I11007" t="s">
        <v>3316</v>
      </c>
      <c r="J11007" t="s">
        <v>18477</v>
      </c>
    </row>
    <row r="11008" spans="1:10">
      <c r="A11008" t="s">
        <v>33</v>
      </c>
      <c r="B11008" t="s">
        <v>4929</v>
      </c>
      <c r="C11008" t="s">
        <v>136</v>
      </c>
      <c r="D11008" t="s">
        <v>13</v>
      </c>
      <c r="E11008" t="s">
        <v>14</v>
      </c>
      <c r="F11008" t="s">
        <v>26</v>
      </c>
      <c r="G11008" s="3">
        <v>45291.666747685187</v>
      </c>
      <c r="H11008" s="1">
        <v>72750</v>
      </c>
      <c r="I11008" t="s">
        <v>18478</v>
      </c>
      <c r="J11008" t="s">
        <v>18238</v>
      </c>
    </row>
    <row r="11009" spans="1:10">
      <c r="A11009" t="s">
        <v>33</v>
      </c>
      <c r="B11009" t="s">
        <v>4434</v>
      </c>
      <c r="C11009" t="s">
        <v>662</v>
      </c>
      <c r="D11009" t="s">
        <v>13</v>
      </c>
      <c r="E11009" t="s">
        <v>14</v>
      </c>
      <c r="F11009" t="s">
        <v>26</v>
      </c>
      <c r="G11009" s="3">
        <v>44940.667453703703</v>
      </c>
      <c r="H11009" s="1">
        <v>81350</v>
      </c>
      <c r="I11009" t="s">
        <v>4435</v>
      </c>
      <c r="J11009" t="s">
        <v>316</v>
      </c>
    </row>
    <row r="11010" spans="1:10">
      <c r="A11010" t="s">
        <v>10</v>
      </c>
      <c r="B11010" t="s">
        <v>18479</v>
      </c>
      <c r="C11010" t="s">
        <v>24</v>
      </c>
      <c r="D11010" t="s">
        <v>13</v>
      </c>
      <c r="E11010" t="s">
        <v>25</v>
      </c>
      <c r="F11010" t="s">
        <v>26</v>
      </c>
      <c r="G11010" s="3">
        <v>45205.667268518519</v>
      </c>
      <c r="H11010" s="1">
        <v>55000</v>
      </c>
      <c r="I11010" t="s">
        <v>18480</v>
      </c>
      <c r="J11010" t="s">
        <v>226</v>
      </c>
    </row>
    <row r="11011" spans="1:10">
      <c r="A11011" t="s">
        <v>18</v>
      </c>
      <c r="B11011" t="s">
        <v>5876</v>
      </c>
      <c r="C11011" t="s">
        <v>24</v>
      </c>
      <c r="D11011" t="s">
        <v>13</v>
      </c>
      <c r="E11011" t="s">
        <v>25</v>
      </c>
      <c r="F11011" t="s">
        <v>26</v>
      </c>
      <c r="G11011" s="3">
        <v>45021.670694444445</v>
      </c>
      <c r="H11011" s="1">
        <v>122500</v>
      </c>
      <c r="I11011" t="s">
        <v>18481</v>
      </c>
      <c r="J11011" t="s">
        <v>18482</v>
      </c>
    </row>
    <row r="11012" spans="1:10">
      <c r="A11012" t="s">
        <v>33</v>
      </c>
      <c r="B11012" t="s">
        <v>18483</v>
      </c>
      <c r="C11012" t="s">
        <v>162</v>
      </c>
      <c r="D11012" t="s">
        <v>13</v>
      </c>
      <c r="E11012" t="s">
        <v>14</v>
      </c>
      <c r="F11012" t="s">
        <v>162</v>
      </c>
      <c r="G11012" s="3">
        <v>45210.676585648151</v>
      </c>
      <c r="H11012" s="1">
        <v>30000</v>
      </c>
      <c r="I11012" t="s">
        <v>8246</v>
      </c>
      <c r="J11012" t="s">
        <v>18484</v>
      </c>
    </row>
    <row r="11013" spans="1:10">
      <c r="A11013" t="s">
        <v>33</v>
      </c>
      <c r="B11013" t="s">
        <v>18485</v>
      </c>
      <c r="C11013" t="s">
        <v>4597</v>
      </c>
      <c r="D11013" t="s">
        <v>13</v>
      </c>
      <c r="E11013" t="s">
        <v>14</v>
      </c>
      <c r="F11013" t="s">
        <v>26</v>
      </c>
      <c r="G11013" s="3">
        <v>45029.66746527778</v>
      </c>
      <c r="H11013" s="1">
        <v>113000</v>
      </c>
      <c r="I11013" t="s">
        <v>18486</v>
      </c>
      <c r="J11013" t="s">
        <v>18487</v>
      </c>
    </row>
    <row r="11014" spans="1:10">
      <c r="A11014" t="s">
        <v>18</v>
      </c>
      <c r="B11014" t="s">
        <v>18</v>
      </c>
      <c r="C11014" t="s">
        <v>26</v>
      </c>
      <c r="D11014" t="s">
        <v>13</v>
      </c>
      <c r="E11014" t="s">
        <v>14</v>
      </c>
      <c r="F11014" t="s">
        <v>26</v>
      </c>
      <c r="G11014" s="3">
        <v>45202.672650462962</v>
      </c>
      <c r="H11014" s="1">
        <v>130000</v>
      </c>
      <c r="I11014" t="s">
        <v>516</v>
      </c>
      <c r="J11014" t="s">
        <v>15634</v>
      </c>
    </row>
    <row r="11015" spans="1:10">
      <c r="A11015" t="s">
        <v>18</v>
      </c>
      <c r="B11015" t="s">
        <v>18</v>
      </c>
      <c r="C11015" t="s">
        <v>5039</v>
      </c>
      <c r="D11015" t="s">
        <v>13</v>
      </c>
      <c r="E11015" t="s">
        <v>14</v>
      </c>
      <c r="F11015" t="s">
        <v>26</v>
      </c>
      <c r="G11015" s="3">
        <v>44981.670532407406</v>
      </c>
      <c r="H11015" s="1">
        <v>112500</v>
      </c>
      <c r="I11015" t="s">
        <v>5195</v>
      </c>
      <c r="J11015" t="s">
        <v>18488</v>
      </c>
    </row>
    <row r="11016" spans="1:10">
      <c r="A11016" t="s">
        <v>152</v>
      </c>
      <c r="B11016" t="s">
        <v>18489</v>
      </c>
      <c r="C11016" t="s">
        <v>157</v>
      </c>
      <c r="D11016" t="s">
        <v>13</v>
      </c>
      <c r="E11016" t="s">
        <v>14</v>
      </c>
      <c r="F11016" t="s">
        <v>26</v>
      </c>
      <c r="G11016" s="3">
        <v>45231.668680555558</v>
      </c>
      <c r="H11016" s="1">
        <v>145000</v>
      </c>
      <c r="I11016" t="s">
        <v>1044</v>
      </c>
      <c r="J11016" t="s">
        <v>18490</v>
      </c>
    </row>
    <row r="11017" spans="1:10">
      <c r="A11017" t="s">
        <v>10</v>
      </c>
      <c r="B11017" t="s">
        <v>10</v>
      </c>
      <c r="C11017" t="s">
        <v>8983</v>
      </c>
      <c r="D11017" t="s">
        <v>13</v>
      </c>
      <c r="E11017" t="s">
        <v>14</v>
      </c>
      <c r="F11017" t="s">
        <v>478</v>
      </c>
      <c r="G11017" s="3">
        <v>45001.712743055556</v>
      </c>
      <c r="H11017" s="1">
        <v>88128</v>
      </c>
      <c r="I11017" t="s">
        <v>10292</v>
      </c>
      <c r="J11017" t="s">
        <v>18491</v>
      </c>
    </row>
    <row r="11018" spans="1:10">
      <c r="A11018" t="s">
        <v>33</v>
      </c>
      <c r="B11018" t="s">
        <v>18492</v>
      </c>
      <c r="C11018" t="s">
        <v>1866</v>
      </c>
      <c r="D11018" t="s">
        <v>13</v>
      </c>
      <c r="E11018" t="s">
        <v>14</v>
      </c>
      <c r="F11018" t="s">
        <v>171</v>
      </c>
      <c r="G11018" s="3">
        <v>45056.679340277777</v>
      </c>
      <c r="H11018" s="1">
        <v>79200</v>
      </c>
      <c r="I11018" t="s">
        <v>2509</v>
      </c>
      <c r="J11018" t="s">
        <v>16179</v>
      </c>
    </row>
    <row r="11019" spans="1:10">
      <c r="A11019" t="s">
        <v>10</v>
      </c>
      <c r="B11019" t="s">
        <v>398</v>
      </c>
      <c r="C11019" t="s">
        <v>26</v>
      </c>
      <c r="D11019" t="s">
        <v>13</v>
      </c>
      <c r="E11019" t="s">
        <v>14</v>
      </c>
      <c r="F11019" t="s">
        <v>26</v>
      </c>
      <c r="G11019" s="3">
        <v>44951.669861111113</v>
      </c>
      <c r="H11019" s="1">
        <v>128816</v>
      </c>
      <c r="I11019" t="s">
        <v>18493</v>
      </c>
      <c r="J11019" t="s">
        <v>18494</v>
      </c>
    </row>
    <row r="11020" spans="1:10">
      <c r="A11020" t="s">
        <v>18</v>
      </c>
      <c r="B11020" t="s">
        <v>18495</v>
      </c>
      <c r="D11020" t="s">
        <v>13</v>
      </c>
      <c r="E11020" t="s">
        <v>14</v>
      </c>
      <c r="F11020" t="s">
        <v>20</v>
      </c>
      <c r="G11020" s="3">
        <v>45021.690694444442</v>
      </c>
      <c r="H11020" s="1">
        <v>115000</v>
      </c>
      <c r="I11020" t="s">
        <v>18496</v>
      </c>
      <c r="J11020" t="s">
        <v>18497</v>
      </c>
    </row>
    <row r="11021" spans="1:10">
      <c r="A11021" t="s">
        <v>33</v>
      </c>
      <c r="B11021" t="s">
        <v>33</v>
      </c>
      <c r="C11021" t="s">
        <v>1128</v>
      </c>
      <c r="D11021" t="s">
        <v>1075</v>
      </c>
      <c r="E11021" t="s">
        <v>14</v>
      </c>
      <c r="F11021" t="s">
        <v>26</v>
      </c>
      <c r="G11021" s="3">
        <v>45216.666875000003</v>
      </c>
      <c r="H11021" s="1">
        <v>53887.5</v>
      </c>
      <c r="I11021" t="s">
        <v>18498</v>
      </c>
      <c r="J11021" t="s">
        <v>316</v>
      </c>
    </row>
    <row r="11022" spans="1:10">
      <c r="A11022" t="s">
        <v>10</v>
      </c>
      <c r="B11022" t="s">
        <v>10</v>
      </c>
      <c r="C11022" t="s">
        <v>1320</v>
      </c>
      <c r="D11022" t="s">
        <v>13</v>
      </c>
      <c r="E11022" t="s">
        <v>14</v>
      </c>
      <c r="F11022" t="s">
        <v>15</v>
      </c>
      <c r="G11022" s="3">
        <v>45037.707719907405</v>
      </c>
      <c r="H11022" s="1">
        <v>131560</v>
      </c>
      <c r="I11022" t="s">
        <v>2926</v>
      </c>
      <c r="J11022" t="s">
        <v>8737</v>
      </c>
    </row>
    <row r="11023" spans="1:10">
      <c r="A11023" t="s">
        <v>18</v>
      </c>
      <c r="B11023" t="s">
        <v>18</v>
      </c>
      <c r="C11023" t="s">
        <v>40</v>
      </c>
      <c r="D11023" t="s">
        <v>13</v>
      </c>
      <c r="E11023" t="s">
        <v>14</v>
      </c>
      <c r="F11023" t="s">
        <v>26</v>
      </c>
      <c r="G11023" s="3">
        <v>45275.672395833331</v>
      </c>
      <c r="H11023" s="1">
        <v>120000</v>
      </c>
      <c r="I11023" t="s">
        <v>18499</v>
      </c>
      <c r="J11023" t="s">
        <v>5356</v>
      </c>
    </row>
    <row r="11024" spans="1:10">
      <c r="A11024" t="s">
        <v>135</v>
      </c>
      <c r="B11024" t="s">
        <v>18500</v>
      </c>
      <c r="C11024" t="s">
        <v>666</v>
      </c>
      <c r="D11024" t="s">
        <v>13</v>
      </c>
      <c r="E11024" t="s">
        <v>14</v>
      </c>
      <c r="F11024" t="s">
        <v>666</v>
      </c>
      <c r="G11024" s="3">
        <v>45210.682199074072</v>
      </c>
      <c r="H11024" s="1">
        <v>89204</v>
      </c>
      <c r="I11024" t="s">
        <v>3223</v>
      </c>
      <c r="J11024" t="s">
        <v>18501</v>
      </c>
    </row>
    <row r="11025" spans="1:10">
      <c r="A11025" t="s">
        <v>33</v>
      </c>
      <c r="B11025" t="s">
        <v>18502</v>
      </c>
      <c r="C11025" t="s">
        <v>24</v>
      </c>
      <c r="D11025" t="s">
        <v>13</v>
      </c>
      <c r="E11025" t="s">
        <v>25</v>
      </c>
      <c r="F11025" t="s">
        <v>26</v>
      </c>
      <c r="G11025" s="3">
        <v>45162.667407407411</v>
      </c>
      <c r="H11025" s="1">
        <v>48500</v>
      </c>
      <c r="I11025" t="s">
        <v>18503</v>
      </c>
      <c r="J11025" t="s">
        <v>230</v>
      </c>
    </row>
    <row r="11026" spans="1:10">
      <c r="A11026" t="s">
        <v>33</v>
      </c>
      <c r="B11026" t="s">
        <v>33</v>
      </c>
      <c r="C11026" t="s">
        <v>10061</v>
      </c>
      <c r="D11026" t="s">
        <v>13</v>
      </c>
      <c r="E11026" t="s">
        <v>14</v>
      </c>
      <c r="F11026" t="s">
        <v>26</v>
      </c>
      <c r="G11026" s="3">
        <v>45157.667997685188</v>
      </c>
      <c r="H11026" s="1">
        <v>55000</v>
      </c>
      <c r="I11026" t="s">
        <v>88</v>
      </c>
      <c r="J11026" t="s">
        <v>18504</v>
      </c>
    </row>
    <row r="11027" spans="1:10">
      <c r="A11027" t="s">
        <v>18</v>
      </c>
      <c r="B11027" t="s">
        <v>18505</v>
      </c>
      <c r="C11027" t="s">
        <v>149</v>
      </c>
      <c r="D11027" t="s">
        <v>100</v>
      </c>
      <c r="E11027" t="s">
        <v>14</v>
      </c>
      <c r="F11027" t="s">
        <v>26</v>
      </c>
      <c r="G11027" s="3">
        <v>45181.672685185185</v>
      </c>
      <c r="H11027" s="1">
        <v>122500</v>
      </c>
      <c r="I11027" t="s">
        <v>18506</v>
      </c>
      <c r="J11027" t="s">
        <v>151</v>
      </c>
    </row>
    <row r="11028" spans="1:10">
      <c r="A11028" t="s">
        <v>33</v>
      </c>
      <c r="B11028" t="s">
        <v>18507</v>
      </c>
      <c r="C11028" t="s">
        <v>243</v>
      </c>
      <c r="D11028" t="s">
        <v>13</v>
      </c>
      <c r="E11028" t="s">
        <v>14</v>
      </c>
      <c r="F11028" t="s">
        <v>26</v>
      </c>
      <c r="G11028" s="3">
        <v>45121.668009259258</v>
      </c>
      <c r="H11028" s="1">
        <v>85000</v>
      </c>
      <c r="I11028" t="s">
        <v>17965</v>
      </c>
      <c r="J11028" t="s">
        <v>230</v>
      </c>
    </row>
    <row r="11029" spans="1:10">
      <c r="A11029" t="s">
        <v>212</v>
      </c>
      <c r="B11029" t="s">
        <v>12608</v>
      </c>
      <c r="C11029" t="s">
        <v>6879</v>
      </c>
      <c r="D11029" t="s">
        <v>13</v>
      </c>
      <c r="E11029" t="s">
        <v>14</v>
      </c>
      <c r="F11029" t="s">
        <v>2131</v>
      </c>
      <c r="G11029" s="3">
        <v>45114.682962962965</v>
      </c>
      <c r="H11029" s="1">
        <v>79200</v>
      </c>
      <c r="I11029" t="s">
        <v>1133</v>
      </c>
      <c r="J11029" t="s">
        <v>18508</v>
      </c>
    </row>
    <row r="11030" spans="1:10">
      <c r="A11030" t="s">
        <v>10</v>
      </c>
      <c r="B11030" t="s">
        <v>12036</v>
      </c>
      <c r="C11030" t="s">
        <v>1402</v>
      </c>
      <c r="D11030" t="s">
        <v>13</v>
      </c>
      <c r="E11030" t="s">
        <v>14</v>
      </c>
      <c r="F11030" t="s">
        <v>26</v>
      </c>
      <c r="G11030" s="3">
        <v>45011.669085648151</v>
      </c>
      <c r="H11030" s="1">
        <v>157500</v>
      </c>
      <c r="I11030" t="s">
        <v>15304</v>
      </c>
      <c r="J11030" t="s">
        <v>15305</v>
      </c>
    </row>
    <row r="11031" spans="1:10">
      <c r="A11031" t="s">
        <v>10</v>
      </c>
      <c r="B11031" t="s">
        <v>18509</v>
      </c>
      <c r="C11031" t="s">
        <v>24</v>
      </c>
      <c r="D11031" t="s">
        <v>13</v>
      </c>
      <c r="E11031" t="s">
        <v>25</v>
      </c>
      <c r="F11031" t="s">
        <v>26</v>
      </c>
      <c r="G11031" s="3">
        <v>45007.674745370372</v>
      </c>
      <c r="H11031" s="1">
        <v>145500</v>
      </c>
      <c r="I11031" t="s">
        <v>3456</v>
      </c>
      <c r="J11031" t="s">
        <v>648</v>
      </c>
    </row>
    <row r="11032" spans="1:10">
      <c r="A11032" t="s">
        <v>152</v>
      </c>
      <c r="B11032" t="s">
        <v>152</v>
      </c>
      <c r="C11032" t="s">
        <v>826</v>
      </c>
      <c r="D11032" t="s">
        <v>13</v>
      </c>
      <c r="E11032" t="s">
        <v>14</v>
      </c>
      <c r="F11032" t="s">
        <v>827</v>
      </c>
      <c r="G11032" s="3">
        <v>45238.700266203705</v>
      </c>
      <c r="H11032" s="1">
        <v>190000</v>
      </c>
      <c r="I11032" t="s">
        <v>1888</v>
      </c>
      <c r="J11032" t="s">
        <v>18510</v>
      </c>
    </row>
    <row r="11033" spans="1:10">
      <c r="A11033" t="s">
        <v>33</v>
      </c>
      <c r="B11033" t="s">
        <v>10376</v>
      </c>
      <c r="C11033" t="s">
        <v>237</v>
      </c>
      <c r="D11033" t="s">
        <v>13</v>
      </c>
      <c r="E11033" t="s">
        <v>14</v>
      </c>
      <c r="F11033" t="s">
        <v>26</v>
      </c>
      <c r="G11033" s="3">
        <v>45077.667951388888</v>
      </c>
      <c r="H11033" s="1">
        <v>80000</v>
      </c>
      <c r="I11033" t="s">
        <v>18511</v>
      </c>
      <c r="J11033" t="s">
        <v>544</v>
      </c>
    </row>
    <row r="11034" spans="1:10">
      <c r="A11034" t="s">
        <v>33</v>
      </c>
      <c r="B11034" t="s">
        <v>8001</v>
      </c>
      <c r="C11034" t="s">
        <v>717</v>
      </c>
      <c r="D11034" t="s">
        <v>13</v>
      </c>
      <c r="E11034" t="s">
        <v>14</v>
      </c>
      <c r="F11034" t="s">
        <v>26</v>
      </c>
      <c r="G11034" s="3">
        <v>44988.667071759257</v>
      </c>
      <c r="H11034" s="1">
        <v>112500</v>
      </c>
      <c r="I11034" t="s">
        <v>18512</v>
      </c>
    </row>
    <row r="11035" spans="1:10">
      <c r="A11035" t="s">
        <v>18</v>
      </c>
      <c r="B11035" t="s">
        <v>18513</v>
      </c>
      <c r="C11035" t="s">
        <v>1455</v>
      </c>
      <c r="D11035" t="s">
        <v>13</v>
      </c>
      <c r="E11035" t="s">
        <v>14</v>
      </c>
      <c r="F11035" t="s">
        <v>26</v>
      </c>
      <c r="G11035" s="3">
        <v>44930.689201388886</v>
      </c>
      <c r="H11035" s="1">
        <v>106256.8984375</v>
      </c>
      <c r="I11035" t="s">
        <v>10679</v>
      </c>
      <c r="J11035" t="s">
        <v>18514</v>
      </c>
    </row>
    <row r="11036" spans="1:10">
      <c r="A11036" t="s">
        <v>10</v>
      </c>
      <c r="B11036" t="s">
        <v>1108</v>
      </c>
      <c r="C11036" t="s">
        <v>676</v>
      </c>
      <c r="D11036" t="s">
        <v>13</v>
      </c>
      <c r="E11036" t="s">
        <v>14</v>
      </c>
      <c r="F11036" t="s">
        <v>26</v>
      </c>
      <c r="G11036" s="3">
        <v>45168.670624999999</v>
      </c>
      <c r="H11036" s="1">
        <v>87500</v>
      </c>
      <c r="I11036" t="s">
        <v>3889</v>
      </c>
      <c r="J11036" t="s">
        <v>18515</v>
      </c>
    </row>
    <row r="11037" spans="1:10">
      <c r="A11037" t="s">
        <v>33</v>
      </c>
      <c r="B11037" t="s">
        <v>18516</v>
      </c>
      <c r="C11037" t="s">
        <v>18517</v>
      </c>
      <c r="D11037" t="s">
        <v>13</v>
      </c>
      <c r="E11037" t="s">
        <v>14</v>
      </c>
      <c r="F11037" t="s">
        <v>26</v>
      </c>
      <c r="G11037" s="3">
        <v>45170.668043981481</v>
      </c>
      <c r="H11037" s="1">
        <v>50325</v>
      </c>
      <c r="I11037" t="s">
        <v>729</v>
      </c>
      <c r="J11037" t="s">
        <v>28</v>
      </c>
    </row>
    <row r="11038" spans="1:10">
      <c r="A11038" t="s">
        <v>10</v>
      </c>
      <c r="B11038" t="s">
        <v>6311</v>
      </c>
      <c r="C11038" t="s">
        <v>684</v>
      </c>
      <c r="D11038" t="s">
        <v>13</v>
      </c>
      <c r="E11038" t="s">
        <v>14</v>
      </c>
      <c r="F11038" t="s">
        <v>209</v>
      </c>
      <c r="G11038" s="3">
        <v>44966.031087962961</v>
      </c>
      <c r="H11038" s="1">
        <v>56700</v>
      </c>
      <c r="I11038" t="s">
        <v>1133</v>
      </c>
      <c r="J11038" t="s">
        <v>10896</v>
      </c>
    </row>
    <row r="11039" spans="1:10">
      <c r="A11039" t="s">
        <v>73</v>
      </c>
      <c r="B11039" t="s">
        <v>18518</v>
      </c>
      <c r="C11039" t="s">
        <v>7487</v>
      </c>
      <c r="D11039" t="s">
        <v>13</v>
      </c>
      <c r="E11039" t="s">
        <v>14</v>
      </c>
      <c r="F11039" t="s">
        <v>7488</v>
      </c>
      <c r="G11039" s="3">
        <v>45120.706030092595</v>
      </c>
      <c r="H11039" s="1">
        <v>79200</v>
      </c>
      <c r="I11039" t="s">
        <v>7489</v>
      </c>
      <c r="J11039" t="s">
        <v>18519</v>
      </c>
    </row>
    <row r="11040" spans="1:10">
      <c r="A11040" t="s">
        <v>10</v>
      </c>
      <c r="B11040" t="s">
        <v>10</v>
      </c>
      <c r="C11040" t="s">
        <v>24</v>
      </c>
      <c r="D11040" t="s">
        <v>13</v>
      </c>
      <c r="E11040" t="s">
        <v>25</v>
      </c>
      <c r="F11040" t="s">
        <v>26</v>
      </c>
      <c r="G11040" s="3">
        <v>45197.668923611112</v>
      </c>
      <c r="H11040" s="1">
        <v>128317.3671875</v>
      </c>
      <c r="I11040" t="s">
        <v>18520</v>
      </c>
      <c r="J11040" t="s">
        <v>18521</v>
      </c>
    </row>
    <row r="11041" spans="1:10">
      <c r="A11041" t="s">
        <v>10</v>
      </c>
      <c r="B11041" t="s">
        <v>10</v>
      </c>
      <c r="C11041" t="s">
        <v>232</v>
      </c>
      <c r="D11041" t="s">
        <v>13</v>
      </c>
      <c r="E11041" t="s">
        <v>14</v>
      </c>
      <c r="F11041" t="s">
        <v>26</v>
      </c>
      <c r="G11041" s="3">
        <v>45218.682638888888</v>
      </c>
      <c r="H11041" s="1">
        <v>97500</v>
      </c>
      <c r="I11041" t="s">
        <v>18522</v>
      </c>
      <c r="J11041" t="s">
        <v>9982</v>
      </c>
    </row>
    <row r="11042" spans="1:10">
      <c r="A11042" t="s">
        <v>135</v>
      </c>
      <c r="B11042" t="s">
        <v>135</v>
      </c>
      <c r="C11042" t="s">
        <v>14307</v>
      </c>
      <c r="D11042" t="s">
        <v>13</v>
      </c>
      <c r="E11042" t="s">
        <v>14</v>
      </c>
      <c r="F11042" t="s">
        <v>7271</v>
      </c>
      <c r="G11042" s="3">
        <v>45266.68645833333</v>
      </c>
      <c r="H11042" s="1">
        <v>118640</v>
      </c>
      <c r="I11042" t="s">
        <v>18523</v>
      </c>
      <c r="J11042" t="s">
        <v>28</v>
      </c>
    </row>
    <row r="11043" spans="1:10">
      <c r="A11043" t="s">
        <v>33</v>
      </c>
      <c r="B11043" t="s">
        <v>18524</v>
      </c>
      <c r="C11043" t="s">
        <v>441</v>
      </c>
      <c r="D11043" t="s">
        <v>13</v>
      </c>
      <c r="E11043" t="s">
        <v>14</v>
      </c>
      <c r="F11043" t="s">
        <v>26</v>
      </c>
      <c r="G11043" s="3">
        <v>45044.670451388891</v>
      </c>
      <c r="H11043" s="1">
        <v>82500</v>
      </c>
      <c r="I11043" t="s">
        <v>14310</v>
      </c>
      <c r="J11043" t="s">
        <v>9253</v>
      </c>
    </row>
    <row r="11044" spans="1:10">
      <c r="A11044" t="s">
        <v>10</v>
      </c>
      <c r="B11044" t="s">
        <v>432</v>
      </c>
      <c r="C11044" t="s">
        <v>30</v>
      </c>
      <c r="D11044" t="s">
        <v>13</v>
      </c>
      <c r="E11044" t="s">
        <v>14</v>
      </c>
      <c r="F11044" t="s">
        <v>26</v>
      </c>
      <c r="G11044" s="3">
        <v>45246.668796296297</v>
      </c>
      <c r="H11044" s="1">
        <v>224500</v>
      </c>
      <c r="I11044" t="s">
        <v>31</v>
      </c>
    </row>
    <row r="11045" spans="1:10">
      <c r="A11045" t="s">
        <v>18</v>
      </c>
      <c r="B11045" t="s">
        <v>18525</v>
      </c>
      <c r="C11045" t="s">
        <v>201</v>
      </c>
      <c r="D11045" t="s">
        <v>13</v>
      </c>
      <c r="E11045" t="s">
        <v>14</v>
      </c>
      <c r="F11045" t="s">
        <v>26</v>
      </c>
      <c r="G11045" s="3">
        <v>45037.672789351855</v>
      </c>
      <c r="H11045" s="1">
        <v>99150</v>
      </c>
      <c r="I11045" t="s">
        <v>18526</v>
      </c>
    </row>
    <row r="11046" spans="1:10">
      <c r="A11046" t="s">
        <v>18</v>
      </c>
      <c r="B11046" t="s">
        <v>18527</v>
      </c>
      <c r="C11046" t="s">
        <v>24</v>
      </c>
      <c r="D11046" t="s">
        <v>13</v>
      </c>
      <c r="E11046" t="s">
        <v>25</v>
      </c>
      <c r="F11046" t="s">
        <v>827</v>
      </c>
      <c r="G11046" s="3">
        <v>45232.681712962964</v>
      </c>
      <c r="H11046" s="1">
        <v>171875</v>
      </c>
      <c r="I11046" t="s">
        <v>15223</v>
      </c>
      <c r="J11046" t="s">
        <v>18528</v>
      </c>
    </row>
    <row r="11047" spans="1:10">
      <c r="A11047" t="s">
        <v>33</v>
      </c>
      <c r="B11047" t="s">
        <v>18529</v>
      </c>
      <c r="C11047" t="s">
        <v>18530</v>
      </c>
      <c r="D11047" t="s">
        <v>13</v>
      </c>
      <c r="E11047" t="s">
        <v>14</v>
      </c>
      <c r="F11047" t="s">
        <v>26</v>
      </c>
      <c r="G11047" s="3">
        <v>44956.667557870373</v>
      </c>
      <c r="H11047" s="1">
        <v>115000</v>
      </c>
      <c r="I11047" t="s">
        <v>18531</v>
      </c>
      <c r="J11047" t="s">
        <v>66</v>
      </c>
    </row>
    <row r="11048" spans="1:10">
      <c r="A11048" t="s">
        <v>18</v>
      </c>
      <c r="B11048" t="s">
        <v>9850</v>
      </c>
      <c r="C11048" t="s">
        <v>24</v>
      </c>
      <c r="D11048" t="s">
        <v>13</v>
      </c>
      <c r="E11048" t="s">
        <v>25</v>
      </c>
      <c r="F11048" t="s">
        <v>26</v>
      </c>
      <c r="G11048" s="3">
        <v>45019.674039351848</v>
      </c>
      <c r="H11048" s="1">
        <v>65752.5</v>
      </c>
      <c r="I11048" t="s">
        <v>9851</v>
      </c>
      <c r="J11048" t="s">
        <v>9852</v>
      </c>
    </row>
    <row r="11049" spans="1:10">
      <c r="A11049" t="s">
        <v>10</v>
      </c>
      <c r="B11049" t="s">
        <v>18532</v>
      </c>
      <c r="C11049" t="s">
        <v>24</v>
      </c>
      <c r="D11049" t="s">
        <v>13</v>
      </c>
      <c r="E11049" t="s">
        <v>25</v>
      </c>
      <c r="F11049" t="s">
        <v>26</v>
      </c>
      <c r="G11049" s="3">
        <v>45001.709363425929</v>
      </c>
      <c r="H11049" s="1">
        <v>110000</v>
      </c>
      <c r="I11049" t="s">
        <v>18533</v>
      </c>
      <c r="J11049" t="s">
        <v>18534</v>
      </c>
    </row>
    <row r="11050" spans="1:10">
      <c r="A11050" t="s">
        <v>212</v>
      </c>
      <c r="B11050" t="s">
        <v>212</v>
      </c>
      <c r="C11050" t="s">
        <v>24</v>
      </c>
      <c r="D11050" t="s">
        <v>13</v>
      </c>
      <c r="E11050" t="s">
        <v>25</v>
      </c>
      <c r="F11050" t="s">
        <v>26</v>
      </c>
      <c r="G11050" s="3">
        <v>45056.670787037037</v>
      </c>
      <c r="H11050" s="1">
        <v>125459.5</v>
      </c>
      <c r="I11050" t="s">
        <v>18535</v>
      </c>
      <c r="J11050" t="s">
        <v>18536</v>
      </c>
    </row>
    <row r="11051" spans="1:10">
      <c r="A11051" t="s">
        <v>10</v>
      </c>
      <c r="B11051" t="s">
        <v>18537</v>
      </c>
      <c r="D11051" t="s">
        <v>13</v>
      </c>
      <c r="E11051" t="s">
        <v>14</v>
      </c>
      <c r="F11051" t="s">
        <v>528</v>
      </c>
      <c r="G11051" s="3">
        <v>45131.687060185184</v>
      </c>
      <c r="H11051" s="1">
        <v>157500</v>
      </c>
      <c r="I11051" t="s">
        <v>4644</v>
      </c>
      <c r="J11051" t="s">
        <v>18538</v>
      </c>
    </row>
    <row r="11052" spans="1:10">
      <c r="A11052" t="s">
        <v>212</v>
      </c>
      <c r="B11052" t="s">
        <v>212</v>
      </c>
      <c r="C11052" t="s">
        <v>684</v>
      </c>
      <c r="D11052" t="s">
        <v>13</v>
      </c>
      <c r="E11052" t="s">
        <v>14</v>
      </c>
      <c r="F11052" t="s">
        <v>209</v>
      </c>
      <c r="G11052" s="3">
        <v>45000.683495370373</v>
      </c>
      <c r="H11052" s="1">
        <v>88128</v>
      </c>
      <c r="I11052" t="s">
        <v>18539</v>
      </c>
      <c r="J11052" t="s">
        <v>18540</v>
      </c>
    </row>
    <row r="11053" spans="1:10">
      <c r="A11053" t="s">
        <v>33</v>
      </c>
      <c r="B11053" t="s">
        <v>18541</v>
      </c>
      <c r="C11053" t="s">
        <v>662</v>
      </c>
      <c r="D11053" t="s">
        <v>13</v>
      </c>
      <c r="E11053" t="s">
        <v>14</v>
      </c>
      <c r="F11053" t="s">
        <v>26</v>
      </c>
      <c r="G11053" s="3">
        <v>44940.667766203704</v>
      </c>
      <c r="H11053" s="1">
        <v>81350</v>
      </c>
      <c r="I11053" t="s">
        <v>4435</v>
      </c>
      <c r="J11053" t="s">
        <v>316</v>
      </c>
    </row>
    <row r="11054" spans="1:10">
      <c r="A11054" t="s">
        <v>33</v>
      </c>
      <c r="B11054" t="s">
        <v>620</v>
      </c>
      <c r="C11054" t="s">
        <v>24</v>
      </c>
      <c r="D11054" t="s">
        <v>13</v>
      </c>
      <c r="E11054" t="s">
        <v>25</v>
      </c>
      <c r="F11054" t="s">
        <v>26</v>
      </c>
      <c r="G11054" s="3">
        <v>45254.667604166665</v>
      </c>
      <c r="H11054" s="1">
        <v>78040</v>
      </c>
      <c r="I11054" t="s">
        <v>720</v>
      </c>
    </row>
    <row r="11055" spans="1:10">
      <c r="A11055" t="s">
        <v>10</v>
      </c>
      <c r="B11055" t="s">
        <v>398</v>
      </c>
      <c r="C11055" t="s">
        <v>201</v>
      </c>
      <c r="D11055" t="s">
        <v>13</v>
      </c>
      <c r="E11055" t="s">
        <v>14</v>
      </c>
      <c r="F11055" t="s">
        <v>26</v>
      </c>
      <c r="G11055" s="3">
        <v>44956.670555555553</v>
      </c>
      <c r="H11055" s="1">
        <v>150000</v>
      </c>
      <c r="I11055" t="s">
        <v>7879</v>
      </c>
      <c r="J11055" t="s">
        <v>18542</v>
      </c>
    </row>
    <row r="11056" spans="1:10">
      <c r="A11056" t="s">
        <v>33</v>
      </c>
      <c r="B11056" t="s">
        <v>33</v>
      </c>
      <c r="C11056" t="s">
        <v>1323</v>
      </c>
      <c r="D11056" t="s">
        <v>13</v>
      </c>
      <c r="E11056" t="s">
        <v>14</v>
      </c>
      <c r="F11056" t="s">
        <v>348</v>
      </c>
      <c r="G11056" s="3">
        <v>45049.709062499998</v>
      </c>
      <c r="H11056" s="1">
        <v>98500</v>
      </c>
      <c r="I11056" t="s">
        <v>8290</v>
      </c>
      <c r="J11056" t="s">
        <v>18543</v>
      </c>
    </row>
    <row r="11057" spans="1:10">
      <c r="A11057" t="s">
        <v>33</v>
      </c>
      <c r="B11057" t="s">
        <v>2148</v>
      </c>
      <c r="C11057" t="s">
        <v>680</v>
      </c>
      <c r="D11057" t="s">
        <v>13</v>
      </c>
      <c r="E11057" t="s">
        <v>14</v>
      </c>
      <c r="F11057" t="s">
        <v>681</v>
      </c>
      <c r="G11057" s="3">
        <v>44994.684652777774</v>
      </c>
      <c r="H11057" s="1">
        <v>89100</v>
      </c>
      <c r="I11057" t="s">
        <v>1241</v>
      </c>
      <c r="J11057" t="s">
        <v>18544</v>
      </c>
    </row>
    <row r="11058" spans="1:10">
      <c r="A11058" t="s">
        <v>33</v>
      </c>
      <c r="B11058" t="s">
        <v>15425</v>
      </c>
      <c r="C11058" t="s">
        <v>5814</v>
      </c>
      <c r="D11058" t="s">
        <v>13</v>
      </c>
      <c r="E11058" t="s">
        <v>14</v>
      </c>
      <c r="F11058" t="s">
        <v>601</v>
      </c>
      <c r="G11058" s="3">
        <v>45028.690254629626</v>
      </c>
      <c r="H11058" s="1">
        <v>53014</v>
      </c>
      <c r="I11058" t="s">
        <v>828</v>
      </c>
      <c r="J11058" t="s">
        <v>2558</v>
      </c>
    </row>
    <row r="11059" spans="1:10">
      <c r="A11059" t="s">
        <v>10</v>
      </c>
      <c r="B11059" t="s">
        <v>9281</v>
      </c>
      <c r="C11059" t="s">
        <v>24</v>
      </c>
      <c r="D11059" t="s">
        <v>13</v>
      </c>
      <c r="E11059" t="s">
        <v>25</v>
      </c>
      <c r="F11059" t="s">
        <v>26</v>
      </c>
      <c r="G11059" s="3">
        <v>45216.674467592595</v>
      </c>
      <c r="H11059" s="1">
        <v>186000</v>
      </c>
      <c r="I11059" t="s">
        <v>18545</v>
      </c>
      <c r="J11059" t="s">
        <v>18546</v>
      </c>
    </row>
    <row r="11060" spans="1:10">
      <c r="A11060" t="s">
        <v>10</v>
      </c>
      <c r="B11060" t="s">
        <v>10</v>
      </c>
      <c r="C11060" t="s">
        <v>5437</v>
      </c>
      <c r="D11060" t="s">
        <v>100</v>
      </c>
      <c r="E11060" t="s">
        <v>14</v>
      </c>
      <c r="F11060" t="s">
        <v>26</v>
      </c>
      <c r="G11060" s="3">
        <v>45006.682592592595</v>
      </c>
      <c r="H11060" s="1">
        <v>125000</v>
      </c>
      <c r="I11060" t="s">
        <v>4185</v>
      </c>
      <c r="J11060" t="s">
        <v>1643</v>
      </c>
    </row>
    <row r="11061" spans="1:10">
      <c r="A11061" t="s">
        <v>33</v>
      </c>
      <c r="B11061" t="s">
        <v>33</v>
      </c>
      <c r="C11061" t="s">
        <v>18547</v>
      </c>
      <c r="D11061" t="s">
        <v>13</v>
      </c>
      <c r="E11061" t="s">
        <v>14</v>
      </c>
      <c r="F11061" t="s">
        <v>26</v>
      </c>
      <c r="G11061" s="3">
        <v>45204.668032407404</v>
      </c>
      <c r="H11061" s="1">
        <v>95000</v>
      </c>
      <c r="I11061" t="s">
        <v>1205</v>
      </c>
      <c r="J11061" t="s">
        <v>1206</v>
      </c>
    </row>
    <row r="11062" spans="1:10">
      <c r="A11062" t="s">
        <v>18</v>
      </c>
      <c r="B11062" t="s">
        <v>18548</v>
      </c>
      <c r="C11062" t="s">
        <v>1740</v>
      </c>
      <c r="D11062" t="s">
        <v>13</v>
      </c>
      <c r="E11062" t="s">
        <v>14</v>
      </c>
      <c r="F11062" t="s">
        <v>314</v>
      </c>
      <c r="G11062" s="3">
        <v>44974.698460648149</v>
      </c>
      <c r="H11062" s="1">
        <v>147500</v>
      </c>
      <c r="I11062" t="s">
        <v>1741</v>
      </c>
      <c r="J11062" t="s">
        <v>2332</v>
      </c>
    </row>
    <row r="11063" spans="1:10">
      <c r="A11063" t="s">
        <v>73</v>
      </c>
      <c r="B11063" t="s">
        <v>73</v>
      </c>
      <c r="C11063" t="s">
        <v>24</v>
      </c>
      <c r="D11063" t="s">
        <v>13</v>
      </c>
      <c r="E11063" t="s">
        <v>25</v>
      </c>
      <c r="F11063" t="s">
        <v>20</v>
      </c>
      <c r="G11063" s="3">
        <v>45217.694768518515</v>
      </c>
      <c r="H11063" s="1">
        <v>142500</v>
      </c>
      <c r="I11063" t="s">
        <v>18549</v>
      </c>
      <c r="J11063" t="s">
        <v>18550</v>
      </c>
    </row>
    <row r="11064" spans="1:10">
      <c r="A11064" t="s">
        <v>73</v>
      </c>
      <c r="B11064" t="s">
        <v>73</v>
      </c>
      <c r="C11064" t="s">
        <v>24</v>
      </c>
      <c r="D11064" t="s">
        <v>13</v>
      </c>
      <c r="E11064" t="s">
        <v>25</v>
      </c>
      <c r="F11064" t="s">
        <v>26</v>
      </c>
      <c r="G11064" s="3">
        <v>45009.677685185183</v>
      </c>
      <c r="H11064" s="1">
        <v>155000</v>
      </c>
      <c r="I11064" t="s">
        <v>18551</v>
      </c>
      <c r="J11064" t="s">
        <v>18552</v>
      </c>
    </row>
    <row r="11065" spans="1:10">
      <c r="A11065" t="s">
        <v>73</v>
      </c>
      <c r="B11065" t="s">
        <v>18553</v>
      </c>
      <c r="C11065" t="s">
        <v>24</v>
      </c>
      <c r="D11065" t="s">
        <v>13</v>
      </c>
      <c r="E11065" t="s">
        <v>25</v>
      </c>
      <c r="F11065" t="s">
        <v>26</v>
      </c>
      <c r="G11065" s="3">
        <v>45118.675787037035</v>
      </c>
      <c r="H11065" s="1">
        <v>137500</v>
      </c>
      <c r="I11065" t="s">
        <v>18554</v>
      </c>
      <c r="J11065" t="s">
        <v>18555</v>
      </c>
    </row>
    <row r="11066" spans="1:10">
      <c r="A11066" t="s">
        <v>18</v>
      </c>
      <c r="B11066" t="s">
        <v>18</v>
      </c>
      <c r="C11066" t="s">
        <v>1305</v>
      </c>
      <c r="D11066" t="s">
        <v>13</v>
      </c>
      <c r="E11066" t="s">
        <v>14</v>
      </c>
      <c r="F11066" t="s">
        <v>26</v>
      </c>
      <c r="G11066" s="3">
        <v>45106.672118055554</v>
      </c>
      <c r="H11066" s="1">
        <v>117500</v>
      </c>
      <c r="I11066" t="s">
        <v>57</v>
      </c>
      <c r="J11066" t="s">
        <v>8346</v>
      </c>
    </row>
    <row r="11067" spans="1:10">
      <c r="A11067" t="s">
        <v>18</v>
      </c>
      <c r="B11067" t="s">
        <v>18</v>
      </c>
      <c r="C11067" t="s">
        <v>2338</v>
      </c>
      <c r="D11067" t="s">
        <v>13</v>
      </c>
      <c r="E11067" t="s">
        <v>14</v>
      </c>
      <c r="F11067" t="s">
        <v>162</v>
      </c>
      <c r="G11067" s="3">
        <v>44984.676932870374</v>
      </c>
      <c r="H11067" s="1">
        <v>147500</v>
      </c>
      <c r="I11067" t="s">
        <v>18556</v>
      </c>
      <c r="J11067" t="s">
        <v>18557</v>
      </c>
    </row>
    <row r="11068" spans="1:10">
      <c r="A11068" t="s">
        <v>18</v>
      </c>
      <c r="B11068" t="s">
        <v>18</v>
      </c>
      <c r="C11068" t="s">
        <v>3038</v>
      </c>
      <c r="D11068" t="s">
        <v>13</v>
      </c>
      <c r="E11068" t="s">
        <v>14</v>
      </c>
      <c r="F11068" t="s">
        <v>171</v>
      </c>
      <c r="G11068" s="3">
        <v>44988.67696759259</v>
      </c>
      <c r="H11068" s="1">
        <v>96773</v>
      </c>
      <c r="I11068" t="s">
        <v>12905</v>
      </c>
      <c r="J11068" t="s">
        <v>18558</v>
      </c>
    </row>
    <row r="11069" spans="1:10">
      <c r="A11069" t="s">
        <v>33</v>
      </c>
      <c r="B11069" t="s">
        <v>18559</v>
      </c>
      <c r="C11069" t="s">
        <v>18560</v>
      </c>
      <c r="D11069" t="s">
        <v>13</v>
      </c>
      <c r="E11069" t="s">
        <v>14</v>
      </c>
      <c r="F11069" t="s">
        <v>601</v>
      </c>
      <c r="G11069" s="3">
        <v>45138.713194444441</v>
      </c>
      <c r="H11069" s="1">
        <v>80850</v>
      </c>
      <c r="I11069" t="s">
        <v>18561</v>
      </c>
      <c r="J11069" t="s">
        <v>18562</v>
      </c>
    </row>
    <row r="11070" spans="1:10">
      <c r="A11070" t="s">
        <v>33</v>
      </c>
      <c r="B11070" t="s">
        <v>1642</v>
      </c>
      <c r="C11070" t="s">
        <v>17923</v>
      </c>
      <c r="D11070" t="s">
        <v>13</v>
      </c>
      <c r="E11070" t="s">
        <v>14</v>
      </c>
      <c r="F11070" t="s">
        <v>26</v>
      </c>
      <c r="G11070" s="3">
        <v>44972.667442129627</v>
      </c>
      <c r="H11070" s="1">
        <v>57500</v>
      </c>
      <c r="I11070" t="s">
        <v>18563</v>
      </c>
      <c r="J11070" t="s">
        <v>1191</v>
      </c>
    </row>
    <row r="11071" spans="1:10">
      <c r="A11071" t="s">
        <v>135</v>
      </c>
      <c r="B11071" t="s">
        <v>18564</v>
      </c>
      <c r="C11071" t="s">
        <v>24</v>
      </c>
      <c r="D11071" t="s">
        <v>13</v>
      </c>
      <c r="E11071" t="s">
        <v>25</v>
      </c>
      <c r="F11071" t="s">
        <v>20</v>
      </c>
      <c r="G11071" s="3">
        <v>45043.692164351851</v>
      </c>
      <c r="H11071" s="1">
        <v>115000</v>
      </c>
      <c r="I11071" t="s">
        <v>18565</v>
      </c>
      <c r="J11071" t="s">
        <v>18566</v>
      </c>
    </row>
    <row r="11072" spans="1:10">
      <c r="A11072" t="s">
        <v>10</v>
      </c>
      <c r="B11072" t="s">
        <v>18567</v>
      </c>
      <c r="C11072" t="s">
        <v>170</v>
      </c>
      <c r="D11072" t="s">
        <v>13</v>
      </c>
      <c r="E11072" t="s">
        <v>14</v>
      </c>
      <c r="F11072" t="s">
        <v>171</v>
      </c>
      <c r="G11072" s="3">
        <v>44951.699837962966</v>
      </c>
      <c r="H11072" s="1">
        <v>79200</v>
      </c>
      <c r="I11072" t="s">
        <v>5030</v>
      </c>
      <c r="J11072" t="s">
        <v>6904</v>
      </c>
    </row>
    <row r="11073" spans="1:10">
      <c r="A11073" t="s">
        <v>18</v>
      </c>
      <c r="B11073" t="s">
        <v>184</v>
      </c>
      <c r="C11073" t="s">
        <v>24</v>
      </c>
      <c r="D11073" t="s">
        <v>13</v>
      </c>
      <c r="E11073" t="s">
        <v>25</v>
      </c>
      <c r="F11073" t="s">
        <v>26</v>
      </c>
      <c r="G11073" s="3">
        <v>45117.67119212963</v>
      </c>
      <c r="H11073" s="1">
        <v>140000</v>
      </c>
      <c r="I11073" t="s">
        <v>7938</v>
      </c>
      <c r="J11073" t="s">
        <v>18568</v>
      </c>
    </row>
    <row r="11074" spans="1:10">
      <c r="A11074" t="s">
        <v>135</v>
      </c>
      <c r="B11074" t="s">
        <v>135</v>
      </c>
      <c r="C11074" t="s">
        <v>201</v>
      </c>
      <c r="D11074" t="s">
        <v>13</v>
      </c>
      <c r="E11074" t="s">
        <v>14</v>
      </c>
      <c r="F11074" t="s">
        <v>26</v>
      </c>
      <c r="G11074" s="3">
        <v>44943.698958333334</v>
      </c>
      <c r="H11074" s="1">
        <v>79450</v>
      </c>
      <c r="I11074" t="s">
        <v>18569</v>
      </c>
      <c r="J11074" t="s">
        <v>934</v>
      </c>
    </row>
    <row r="11075" spans="1:10">
      <c r="A11075" t="s">
        <v>10</v>
      </c>
      <c r="B11075" t="s">
        <v>7151</v>
      </c>
      <c r="C11075" t="s">
        <v>170</v>
      </c>
      <c r="D11075" t="s">
        <v>13</v>
      </c>
      <c r="E11075" t="s">
        <v>14</v>
      </c>
      <c r="F11075" t="s">
        <v>171</v>
      </c>
      <c r="G11075" s="3">
        <v>44991.707835648151</v>
      </c>
      <c r="H11075" s="1">
        <v>157500</v>
      </c>
      <c r="I11075" t="s">
        <v>15777</v>
      </c>
      <c r="J11075" t="s">
        <v>15778</v>
      </c>
    </row>
    <row r="11076" spans="1:10">
      <c r="A11076" t="s">
        <v>18</v>
      </c>
      <c r="B11076" t="s">
        <v>18</v>
      </c>
      <c r="C11076" t="s">
        <v>16067</v>
      </c>
      <c r="D11076" t="s">
        <v>13</v>
      </c>
      <c r="E11076" t="s">
        <v>14</v>
      </c>
      <c r="F11076" t="s">
        <v>681</v>
      </c>
      <c r="G11076" s="3">
        <v>45098.684212962966</v>
      </c>
      <c r="H11076" s="1">
        <v>97444</v>
      </c>
      <c r="I11076" t="s">
        <v>16068</v>
      </c>
      <c r="J11076" t="s">
        <v>16069</v>
      </c>
    </row>
    <row r="11077" spans="1:10">
      <c r="A11077" t="s">
        <v>33</v>
      </c>
      <c r="B11077" t="s">
        <v>33</v>
      </c>
      <c r="C11077" t="s">
        <v>24</v>
      </c>
      <c r="D11077" t="s">
        <v>13</v>
      </c>
      <c r="E11077" t="s">
        <v>25</v>
      </c>
      <c r="F11077" t="s">
        <v>26</v>
      </c>
      <c r="G11077" s="3">
        <v>45152.667581018519</v>
      </c>
      <c r="H11077" s="1">
        <v>165000</v>
      </c>
      <c r="I11077" t="s">
        <v>602</v>
      </c>
      <c r="J11077" t="s">
        <v>18570</v>
      </c>
    </row>
    <row r="11078" spans="1:10">
      <c r="A11078" t="s">
        <v>135</v>
      </c>
      <c r="B11078" t="s">
        <v>18571</v>
      </c>
      <c r="C11078" t="s">
        <v>1794</v>
      </c>
      <c r="D11078" t="s">
        <v>100</v>
      </c>
      <c r="E11078" t="s">
        <v>14</v>
      </c>
      <c r="F11078" t="s">
        <v>694</v>
      </c>
      <c r="G11078" s="3">
        <v>45156.683854166666</v>
      </c>
      <c r="H11078" s="1">
        <v>111175</v>
      </c>
      <c r="I11078" t="s">
        <v>5604</v>
      </c>
      <c r="J11078" t="s">
        <v>344</v>
      </c>
    </row>
    <row r="11079" spans="1:10">
      <c r="A11079" t="s">
        <v>10</v>
      </c>
      <c r="B11079" t="s">
        <v>18572</v>
      </c>
      <c r="D11079" t="s">
        <v>13</v>
      </c>
      <c r="E11079" t="s">
        <v>14</v>
      </c>
      <c r="F11079" t="s">
        <v>26</v>
      </c>
      <c r="G11079" s="3">
        <v>45014.669548611113</v>
      </c>
      <c r="H11079" s="1">
        <v>148000</v>
      </c>
      <c r="I11079" t="s">
        <v>8535</v>
      </c>
      <c r="J11079" t="s">
        <v>18573</v>
      </c>
    </row>
    <row r="11080" spans="1:10">
      <c r="A11080" t="s">
        <v>10</v>
      </c>
      <c r="B11080" t="s">
        <v>549</v>
      </c>
      <c r="C11080" t="s">
        <v>798</v>
      </c>
      <c r="D11080" t="s">
        <v>13</v>
      </c>
      <c r="E11080" t="s">
        <v>14</v>
      </c>
      <c r="F11080" t="s">
        <v>26</v>
      </c>
      <c r="G11080" s="3">
        <v>44966.001747685186</v>
      </c>
      <c r="H11080" s="1">
        <v>112104.5</v>
      </c>
      <c r="I11080" t="s">
        <v>18574</v>
      </c>
    </row>
    <row r="11081" spans="1:10">
      <c r="A11081" t="s">
        <v>73</v>
      </c>
      <c r="B11081" t="s">
        <v>73</v>
      </c>
      <c r="C11081" t="s">
        <v>1117</v>
      </c>
      <c r="D11081" t="s">
        <v>13</v>
      </c>
      <c r="E11081" t="s">
        <v>14</v>
      </c>
      <c r="F11081" t="s">
        <v>26</v>
      </c>
      <c r="G11081" s="3">
        <v>45107.675069444442</v>
      </c>
      <c r="H11081" s="1">
        <v>160000</v>
      </c>
      <c r="I11081" t="s">
        <v>186</v>
      </c>
      <c r="J11081" t="s">
        <v>10057</v>
      </c>
    </row>
    <row r="11082" spans="1:10">
      <c r="A11082" t="s">
        <v>18</v>
      </c>
      <c r="B11082" t="s">
        <v>8669</v>
      </c>
      <c r="C11082" t="s">
        <v>26</v>
      </c>
      <c r="D11082" t="s">
        <v>2139</v>
      </c>
      <c r="E11082" t="s">
        <v>14</v>
      </c>
      <c r="F11082" t="s">
        <v>26</v>
      </c>
      <c r="G11082" s="3">
        <v>45255.669907407406</v>
      </c>
      <c r="H11082" s="1">
        <v>157500</v>
      </c>
      <c r="I11082" t="s">
        <v>3462</v>
      </c>
      <c r="J11082" t="s">
        <v>8670</v>
      </c>
    </row>
    <row r="11083" spans="1:10">
      <c r="A11083" t="s">
        <v>10</v>
      </c>
      <c r="B11083" t="s">
        <v>18575</v>
      </c>
      <c r="C11083" t="s">
        <v>1117</v>
      </c>
      <c r="D11083" t="s">
        <v>13</v>
      </c>
      <c r="E11083" t="s">
        <v>14</v>
      </c>
      <c r="F11083" t="s">
        <v>20</v>
      </c>
      <c r="G11083" s="3">
        <v>45226.704988425925</v>
      </c>
      <c r="H11083" s="1">
        <v>93438</v>
      </c>
      <c r="I11083" t="s">
        <v>4885</v>
      </c>
      <c r="J11083" t="s">
        <v>18576</v>
      </c>
    </row>
    <row r="11084" spans="1:10">
      <c r="A11084" t="s">
        <v>18</v>
      </c>
      <c r="B11084" t="s">
        <v>470</v>
      </c>
      <c r="C11084" t="s">
        <v>232</v>
      </c>
      <c r="D11084" t="s">
        <v>13</v>
      </c>
      <c r="E11084" t="s">
        <v>14</v>
      </c>
      <c r="F11084" t="s">
        <v>26</v>
      </c>
      <c r="G11084" s="3">
        <v>45126.67465277778</v>
      </c>
      <c r="H11084" s="1">
        <v>140000</v>
      </c>
      <c r="I11084" t="s">
        <v>10794</v>
      </c>
      <c r="J11084" t="s">
        <v>18577</v>
      </c>
    </row>
    <row r="11085" spans="1:10">
      <c r="A11085" t="s">
        <v>18</v>
      </c>
      <c r="B11085" t="s">
        <v>18578</v>
      </c>
      <c r="C11085" t="s">
        <v>12893</v>
      </c>
      <c r="D11085" t="s">
        <v>13</v>
      </c>
      <c r="E11085" t="s">
        <v>14</v>
      </c>
      <c r="F11085" t="s">
        <v>26</v>
      </c>
      <c r="G11085" s="3">
        <v>45005.694398148145</v>
      </c>
      <c r="H11085" s="1">
        <v>140000</v>
      </c>
      <c r="I11085" t="s">
        <v>772</v>
      </c>
      <c r="J11085" t="s">
        <v>17767</v>
      </c>
    </row>
    <row r="11086" spans="1:10">
      <c r="A11086" t="s">
        <v>33</v>
      </c>
      <c r="B11086" t="s">
        <v>18579</v>
      </c>
      <c r="C11086" t="s">
        <v>14328</v>
      </c>
      <c r="D11086" t="s">
        <v>13</v>
      </c>
      <c r="E11086" t="s">
        <v>14</v>
      </c>
      <c r="F11086" t="s">
        <v>26</v>
      </c>
      <c r="G11086" s="3">
        <v>45098.67082175926</v>
      </c>
      <c r="H11086" s="1">
        <v>110000</v>
      </c>
      <c r="I11086" t="s">
        <v>88</v>
      </c>
      <c r="J11086" t="s">
        <v>18580</v>
      </c>
    </row>
    <row r="11087" spans="1:10">
      <c r="A11087" t="s">
        <v>10</v>
      </c>
      <c r="B11087" t="s">
        <v>1763</v>
      </c>
      <c r="C11087" t="s">
        <v>24</v>
      </c>
      <c r="D11087" t="s">
        <v>13</v>
      </c>
      <c r="E11087" t="s">
        <v>25</v>
      </c>
      <c r="F11087" t="s">
        <v>26</v>
      </c>
      <c r="G11087" s="3">
        <v>45225.669502314813</v>
      </c>
      <c r="H11087" s="1">
        <v>141000</v>
      </c>
      <c r="I11087" t="s">
        <v>18581</v>
      </c>
      <c r="J11087" t="s">
        <v>915</v>
      </c>
    </row>
    <row r="11088" spans="1:10">
      <c r="A11088" t="s">
        <v>18</v>
      </c>
      <c r="B11088" t="s">
        <v>114</v>
      </c>
      <c r="C11088" t="s">
        <v>325</v>
      </c>
      <c r="D11088" t="s">
        <v>100</v>
      </c>
      <c r="E11088" t="s">
        <v>14</v>
      </c>
      <c r="F11088" t="s">
        <v>26</v>
      </c>
      <c r="G11088" s="3">
        <v>44945.745868055557</v>
      </c>
      <c r="H11088" s="1">
        <v>130000</v>
      </c>
      <c r="I11088" t="s">
        <v>88</v>
      </c>
      <c r="J11088" t="s">
        <v>18582</v>
      </c>
    </row>
    <row r="11089" spans="1:10">
      <c r="A11089" t="s">
        <v>33</v>
      </c>
      <c r="B11089" t="s">
        <v>14933</v>
      </c>
      <c r="C11089" t="s">
        <v>10240</v>
      </c>
      <c r="D11089" t="s">
        <v>13</v>
      </c>
      <c r="E11089" t="s">
        <v>14</v>
      </c>
      <c r="F11089" t="s">
        <v>26</v>
      </c>
      <c r="G11089" s="3">
        <v>44967.666643518518</v>
      </c>
      <c r="H11089" s="1">
        <v>95000</v>
      </c>
      <c r="I11089" t="s">
        <v>88</v>
      </c>
      <c r="J11089" t="s">
        <v>14935</v>
      </c>
    </row>
    <row r="11090" spans="1:10">
      <c r="A11090" t="s">
        <v>18</v>
      </c>
      <c r="B11090" t="s">
        <v>18583</v>
      </c>
      <c r="C11090" t="s">
        <v>1627</v>
      </c>
      <c r="D11090" t="s">
        <v>13</v>
      </c>
      <c r="E11090" t="s">
        <v>14</v>
      </c>
      <c r="F11090" t="s">
        <v>26</v>
      </c>
      <c r="G11090" s="3">
        <v>45151.670300925929</v>
      </c>
      <c r="H11090" s="1">
        <v>113250</v>
      </c>
      <c r="I11090" t="s">
        <v>10998</v>
      </c>
      <c r="J11090" t="s">
        <v>10999</v>
      </c>
    </row>
    <row r="11091" spans="1:10">
      <c r="A11091" t="s">
        <v>33</v>
      </c>
      <c r="B11091" t="s">
        <v>33</v>
      </c>
      <c r="C11091" t="s">
        <v>185</v>
      </c>
      <c r="D11091" t="s">
        <v>13</v>
      </c>
      <c r="E11091" t="s">
        <v>14</v>
      </c>
      <c r="F11091" t="s">
        <v>26</v>
      </c>
      <c r="G11091" s="3">
        <v>44992.669479166667</v>
      </c>
      <c r="H11091" s="1">
        <v>95000</v>
      </c>
      <c r="I11091" t="s">
        <v>88</v>
      </c>
      <c r="J11091" t="s">
        <v>4760</v>
      </c>
    </row>
    <row r="11092" spans="1:10">
      <c r="A11092" t="s">
        <v>10</v>
      </c>
      <c r="B11092" t="s">
        <v>18584</v>
      </c>
      <c r="C11092" t="s">
        <v>56</v>
      </c>
      <c r="D11092" t="s">
        <v>13</v>
      </c>
      <c r="E11092" t="s">
        <v>14</v>
      </c>
      <c r="F11092" t="s">
        <v>20</v>
      </c>
      <c r="G11092" s="3">
        <v>45058.763611111113</v>
      </c>
      <c r="H11092" s="1">
        <v>134000</v>
      </c>
      <c r="I11092" t="s">
        <v>18585</v>
      </c>
      <c r="J11092" t="s">
        <v>18586</v>
      </c>
    </row>
    <row r="11093" spans="1:10">
      <c r="A11093" t="s">
        <v>152</v>
      </c>
      <c r="B11093" t="s">
        <v>18587</v>
      </c>
      <c r="C11093" t="s">
        <v>205</v>
      </c>
      <c r="D11093" t="s">
        <v>13</v>
      </c>
      <c r="E11093" t="s">
        <v>14</v>
      </c>
      <c r="F11093" t="s">
        <v>205</v>
      </c>
      <c r="G11093" s="3">
        <v>45153.701365740744</v>
      </c>
      <c r="H11093" s="1">
        <v>56700</v>
      </c>
      <c r="I11093" t="s">
        <v>3218</v>
      </c>
      <c r="J11093" t="s">
        <v>18588</v>
      </c>
    </row>
    <row r="11094" spans="1:10">
      <c r="A11094" t="s">
        <v>10</v>
      </c>
      <c r="B11094" t="s">
        <v>5735</v>
      </c>
      <c r="C11094" t="s">
        <v>24</v>
      </c>
      <c r="D11094" t="s">
        <v>13</v>
      </c>
      <c r="E11094" t="s">
        <v>25</v>
      </c>
      <c r="F11094" t="s">
        <v>26</v>
      </c>
      <c r="G11094" s="3">
        <v>44996.670960648145</v>
      </c>
      <c r="H11094" s="1">
        <v>130000</v>
      </c>
      <c r="I11094" t="s">
        <v>11897</v>
      </c>
      <c r="J11094" t="s">
        <v>5736</v>
      </c>
    </row>
    <row r="11095" spans="1:10">
      <c r="A11095" t="s">
        <v>135</v>
      </c>
      <c r="B11095" t="s">
        <v>135</v>
      </c>
      <c r="C11095" t="s">
        <v>237</v>
      </c>
      <c r="D11095" t="s">
        <v>13</v>
      </c>
      <c r="E11095" t="s">
        <v>14</v>
      </c>
      <c r="F11095" t="s">
        <v>26</v>
      </c>
      <c r="G11095" s="3">
        <v>45243.668206018519</v>
      </c>
      <c r="H11095" s="1">
        <v>90000</v>
      </c>
      <c r="I11095" t="s">
        <v>617</v>
      </c>
      <c r="J11095" t="s">
        <v>18589</v>
      </c>
    </row>
    <row r="11096" spans="1:10">
      <c r="A11096" t="s">
        <v>212</v>
      </c>
      <c r="B11096" t="s">
        <v>212</v>
      </c>
      <c r="C11096" t="s">
        <v>1117</v>
      </c>
      <c r="D11096" t="s">
        <v>13</v>
      </c>
      <c r="E11096" t="s">
        <v>14</v>
      </c>
      <c r="F11096" t="s">
        <v>20</v>
      </c>
      <c r="G11096" s="3">
        <v>45078.753611111111</v>
      </c>
      <c r="H11096" s="1">
        <v>145000</v>
      </c>
      <c r="I11096" t="s">
        <v>5415</v>
      </c>
      <c r="J11096" t="s">
        <v>613</v>
      </c>
    </row>
    <row r="11097" spans="1:10">
      <c r="A11097" t="s">
        <v>18</v>
      </c>
      <c r="B11097" t="s">
        <v>12148</v>
      </c>
      <c r="C11097" t="s">
        <v>189</v>
      </c>
      <c r="D11097" t="s">
        <v>13</v>
      </c>
      <c r="E11097" t="s">
        <v>14</v>
      </c>
      <c r="F11097" t="s">
        <v>190</v>
      </c>
      <c r="G11097" s="3">
        <v>45054.697581018518</v>
      </c>
      <c r="H11097" s="1">
        <v>79200</v>
      </c>
      <c r="I11097" t="s">
        <v>4323</v>
      </c>
      <c r="J11097" t="s">
        <v>18590</v>
      </c>
    </row>
    <row r="11098" spans="1:10">
      <c r="A11098" t="s">
        <v>77</v>
      </c>
      <c r="B11098" t="s">
        <v>18591</v>
      </c>
      <c r="C11098" t="s">
        <v>276</v>
      </c>
      <c r="D11098" t="s">
        <v>13</v>
      </c>
      <c r="E11098" t="s">
        <v>14</v>
      </c>
      <c r="F11098" t="s">
        <v>26</v>
      </c>
      <c r="G11098" s="3">
        <v>45145.667129629626</v>
      </c>
      <c r="H11098" s="1">
        <v>130000</v>
      </c>
      <c r="I11098" t="s">
        <v>10219</v>
      </c>
      <c r="J11098" t="s">
        <v>18592</v>
      </c>
    </row>
    <row r="11099" spans="1:10">
      <c r="A11099" t="s">
        <v>18</v>
      </c>
      <c r="B11099" t="s">
        <v>18</v>
      </c>
      <c r="C11099" t="s">
        <v>24</v>
      </c>
      <c r="D11099" t="s">
        <v>13</v>
      </c>
      <c r="E11099" t="s">
        <v>25</v>
      </c>
      <c r="F11099" t="s">
        <v>26</v>
      </c>
      <c r="G11099" s="3">
        <v>45287.67</v>
      </c>
      <c r="H11099" s="1">
        <v>110000</v>
      </c>
      <c r="I11099" t="s">
        <v>18593</v>
      </c>
      <c r="J11099" t="s">
        <v>11392</v>
      </c>
    </row>
    <row r="11100" spans="1:10">
      <c r="A11100" t="s">
        <v>10</v>
      </c>
      <c r="B11100" t="s">
        <v>10</v>
      </c>
      <c r="C11100" t="s">
        <v>1175</v>
      </c>
      <c r="D11100" t="s">
        <v>13</v>
      </c>
      <c r="E11100" t="s">
        <v>14</v>
      </c>
      <c r="F11100" t="s">
        <v>26</v>
      </c>
      <c r="G11100" s="3">
        <v>45272.679884259262</v>
      </c>
      <c r="H11100" s="1">
        <v>75000</v>
      </c>
      <c r="I11100" t="s">
        <v>18594</v>
      </c>
      <c r="J11100" t="s">
        <v>5702</v>
      </c>
    </row>
    <row r="11101" spans="1:10">
      <c r="A11101" t="s">
        <v>212</v>
      </c>
      <c r="B11101" t="s">
        <v>212</v>
      </c>
      <c r="C11101" t="s">
        <v>4514</v>
      </c>
      <c r="D11101" t="s">
        <v>13</v>
      </c>
      <c r="E11101" t="s">
        <v>14</v>
      </c>
      <c r="F11101" t="s">
        <v>26</v>
      </c>
      <c r="G11101" s="3">
        <v>44957.668275462966</v>
      </c>
      <c r="H11101" s="1">
        <v>157500</v>
      </c>
      <c r="I11101" t="s">
        <v>18595</v>
      </c>
      <c r="J11101" t="s">
        <v>18596</v>
      </c>
    </row>
    <row r="11102" spans="1:10">
      <c r="A11102" t="s">
        <v>77</v>
      </c>
      <c r="B11102" t="s">
        <v>313</v>
      </c>
      <c r="C11102" t="s">
        <v>1320</v>
      </c>
      <c r="D11102" t="s">
        <v>13</v>
      </c>
      <c r="E11102" t="s">
        <v>14</v>
      </c>
      <c r="F11102" t="s">
        <v>15</v>
      </c>
      <c r="G11102" s="3">
        <v>45022.719583333332</v>
      </c>
      <c r="H11102" s="1">
        <v>63000</v>
      </c>
      <c r="I11102" t="s">
        <v>2970</v>
      </c>
      <c r="J11102" t="s">
        <v>18597</v>
      </c>
    </row>
    <row r="11103" spans="1:10">
      <c r="A11103" t="s">
        <v>10</v>
      </c>
      <c r="B11103" t="s">
        <v>18598</v>
      </c>
      <c r="C11103" t="s">
        <v>232</v>
      </c>
      <c r="D11103" t="s">
        <v>13</v>
      </c>
      <c r="E11103" t="s">
        <v>14</v>
      </c>
      <c r="F11103" t="s">
        <v>26</v>
      </c>
      <c r="G11103" s="3">
        <v>44998.669594907406</v>
      </c>
      <c r="H11103" s="1">
        <v>190000</v>
      </c>
      <c r="I11103" t="s">
        <v>18599</v>
      </c>
      <c r="J11103" t="s">
        <v>18600</v>
      </c>
    </row>
    <row r="11104" spans="1:10">
      <c r="A11104" t="s">
        <v>33</v>
      </c>
      <c r="B11104" t="s">
        <v>364</v>
      </c>
      <c r="C11104" t="s">
        <v>24</v>
      </c>
      <c r="D11104" t="s">
        <v>13</v>
      </c>
      <c r="E11104" t="s">
        <v>25</v>
      </c>
      <c r="F11104" t="s">
        <v>26</v>
      </c>
      <c r="G11104" s="3">
        <v>45061.667118055557</v>
      </c>
      <c r="H11104" s="1">
        <v>100000</v>
      </c>
      <c r="I11104" t="s">
        <v>8273</v>
      </c>
      <c r="J11104" t="s">
        <v>97</v>
      </c>
    </row>
    <row r="11105" spans="1:10">
      <c r="A11105" t="s">
        <v>10</v>
      </c>
      <c r="B11105" t="s">
        <v>10</v>
      </c>
      <c r="C11105" t="s">
        <v>434</v>
      </c>
      <c r="D11105" t="s">
        <v>13</v>
      </c>
      <c r="E11105" t="s">
        <v>14</v>
      </c>
      <c r="F11105" t="s">
        <v>26</v>
      </c>
      <c r="G11105" s="3">
        <v>45272.680243055554</v>
      </c>
      <c r="H11105" s="1">
        <v>150000</v>
      </c>
      <c r="I11105" t="s">
        <v>13705</v>
      </c>
      <c r="J11105" t="s">
        <v>295</v>
      </c>
    </row>
    <row r="11106" spans="1:10">
      <c r="A11106" t="s">
        <v>33</v>
      </c>
      <c r="B11106" t="s">
        <v>14795</v>
      </c>
      <c r="C11106" t="s">
        <v>1305</v>
      </c>
      <c r="D11106" t="s">
        <v>13</v>
      </c>
      <c r="E11106" t="s">
        <v>14</v>
      </c>
      <c r="F11106" t="s">
        <v>26</v>
      </c>
      <c r="G11106" s="3">
        <v>45275.666689814818</v>
      </c>
      <c r="H11106" s="1">
        <v>120000</v>
      </c>
      <c r="I11106" t="s">
        <v>18601</v>
      </c>
      <c r="J11106" t="s">
        <v>18602</v>
      </c>
    </row>
    <row r="11107" spans="1:10">
      <c r="A11107" t="s">
        <v>212</v>
      </c>
      <c r="B11107" t="s">
        <v>212</v>
      </c>
      <c r="C11107" t="s">
        <v>5189</v>
      </c>
      <c r="D11107" t="s">
        <v>13</v>
      </c>
      <c r="E11107" t="s">
        <v>14</v>
      </c>
      <c r="F11107" t="s">
        <v>162</v>
      </c>
      <c r="G11107" s="3">
        <v>44986.68472222222</v>
      </c>
      <c r="H11107" s="1">
        <v>157500</v>
      </c>
      <c r="I11107" t="s">
        <v>4869</v>
      </c>
      <c r="J11107" t="s">
        <v>18603</v>
      </c>
    </row>
    <row r="11108" spans="1:10">
      <c r="A11108" t="s">
        <v>33</v>
      </c>
      <c r="B11108" t="s">
        <v>18604</v>
      </c>
      <c r="C11108" t="s">
        <v>18605</v>
      </c>
      <c r="D11108" t="s">
        <v>13</v>
      </c>
      <c r="E11108" t="s">
        <v>14</v>
      </c>
      <c r="F11108" t="s">
        <v>26</v>
      </c>
      <c r="G11108" s="3">
        <v>45159.667245370372</v>
      </c>
      <c r="H11108" s="1">
        <v>67500</v>
      </c>
      <c r="I11108" t="s">
        <v>18606</v>
      </c>
      <c r="J11108" t="s">
        <v>843</v>
      </c>
    </row>
    <row r="11109" spans="1:10">
      <c r="A11109" t="s">
        <v>152</v>
      </c>
      <c r="B11109" t="s">
        <v>18607</v>
      </c>
      <c r="C11109" t="s">
        <v>171</v>
      </c>
      <c r="D11109" t="s">
        <v>13</v>
      </c>
      <c r="E11109" t="s">
        <v>14</v>
      </c>
      <c r="F11109" t="s">
        <v>171</v>
      </c>
      <c r="G11109" s="3">
        <v>45233.674259259256</v>
      </c>
      <c r="H11109" s="1">
        <v>183000</v>
      </c>
      <c r="I11109" t="s">
        <v>11113</v>
      </c>
      <c r="J11109" t="s">
        <v>230</v>
      </c>
    </row>
    <row r="11110" spans="1:10">
      <c r="A11110" t="s">
        <v>18</v>
      </c>
      <c r="B11110" t="s">
        <v>18608</v>
      </c>
      <c r="C11110" t="s">
        <v>232</v>
      </c>
      <c r="D11110" t="s">
        <v>13</v>
      </c>
      <c r="E11110" t="s">
        <v>14</v>
      </c>
      <c r="F11110" t="s">
        <v>26</v>
      </c>
      <c r="G11110" s="3">
        <v>44998.677141203705</v>
      </c>
      <c r="H11110" s="1">
        <v>225000</v>
      </c>
      <c r="I11110" t="s">
        <v>6176</v>
      </c>
      <c r="J11110" t="s">
        <v>17757</v>
      </c>
    </row>
    <row r="11111" spans="1:10">
      <c r="A11111" t="s">
        <v>33</v>
      </c>
      <c r="B11111" t="s">
        <v>33</v>
      </c>
      <c r="C11111" t="s">
        <v>119</v>
      </c>
      <c r="D11111" t="s">
        <v>100</v>
      </c>
      <c r="E11111" t="s">
        <v>14</v>
      </c>
      <c r="F11111" t="s">
        <v>26</v>
      </c>
      <c r="G11111" s="3">
        <v>45169.667141203703</v>
      </c>
      <c r="H11111" s="1">
        <v>90000</v>
      </c>
      <c r="I11111" t="s">
        <v>18609</v>
      </c>
      <c r="J11111" t="s">
        <v>808</v>
      </c>
    </row>
    <row r="11112" spans="1:10">
      <c r="A11112" t="s">
        <v>77</v>
      </c>
      <c r="B11112" t="s">
        <v>18610</v>
      </c>
      <c r="C11112" t="s">
        <v>75</v>
      </c>
      <c r="D11112" t="s">
        <v>13</v>
      </c>
      <c r="E11112" t="s">
        <v>14</v>
      </c>
      <c r="F11112" t="s">
        <v>26</v>
      </c>
      <c r="G11112" s="3">
        <v>45049.667939814812</v>
      </c>
      <c r="H11112" s="1">
        <v>117784</v>
      </c>
      <c r="I11112" t="s">
        <v>13218</v>
      </c>
      <c r="J11112" t="s">
        <v>5702</v>
      </c>
    </row>
    <row r="11113" spans="1:10">
      <c r="A11113" t="s">
        <v>73</v>
      </c>
      <c r="B11113" t="s">
        <v>73</v>
      </c>
      <c r="C11113" t="s">
        <v>438</v>
      </c>
      <c r="D11113" t="s">
        <v>13</v>
      </c>
      <c r="E11113" t="s">
        <v>14</v>
      </c>
      <c r="F11113" t="s">
        <v>190</v>
      </c>
      <c r="G11113" s="3">
        <v>44977.709178240744</v>
      </c>
      <c r="H11113" s="1">
        <v>147500</v>
      </c>
      <c r="I11113" t="s">
        <v>439</v>
      </c>
      <c r="J11113" t="s">
        <v>18611</v>
      </c>
    </row>
    <row r="11114" spans="1:10">
      <c r="A11114" t="s">
        <v>212</v>
      </c>
      <c r="B11114" t="s">
        <v>212</v>
      </c>
      <c r="C11114" t="s">
        <v>307</v>
      </c>
      <c r="D11114" t="s">
        <v>13</v>
      </c>
      <c r="E11114" t="s">
        <v>14</v>
      </c>
      <c r="F11114" t="s">
        <v>26</v>
      </c>
      <c r="G11114" s="3">
        <v>45071.668761574074</v>
      </c>
      <c r="H11114" s="1">
        <v>172000</v>
      </c>
      <c r="I11114" t="s">
        <v>870</v>
      </c>
      <c r="J11114" t="s">
        <v>4114</v>
      </c>
    </row>
    <row r="11115" spans="1:10">
      <c r="A11115" t="s">
        <v>10</v>
      </c>
      <c r="B11115" t="s">
        <v>18612</v>
      </c>
      <c r="C11115" t="s">
        <v>119</v>
      </c>
      <c r="D11115" t="s">
        <v>1075</v>
      </c>
      <c r="E11115" t="s">
        <v>14</v>
      </c>
      <c r="F11115" t="s">
        <v>26</v>
      </c>
      <c r="G11115" s="3">
        <v>45251.668657407405</v>
      </c>
      <c r="H11115" s="1">
        <v>113458</v>
      </c>
      <c r="I11115" t="s">
        <v>18613</v>
      </c>
      <c r="J11115" t="s">
        <v>18614</v>
      </c>
    </row>
    <row r="11116" spans="1:10">
      <c r="A11116" t="s">
        <v>33</v>
      </c>
      <c r="B11116" t="s">
        <v>18615</v>
      </c>
      <c r="C11116" t="s">
        <v>171</v>
      </c>
      <c r="D11116" t="s">
        <v>13</v>
      </c>
      <c r="E11116" t="s">
        <v>14</v>
      </c>
      <c r="F11116" t="s">
        <v>171</v>
      </c>
      <c r="G11116" s="3">
        <v>45237.674074074072</v>
      </c>
      <c r="H11116" s="1">
        <v>104550</v>
      </c>
      <c r="I11116" t="s">
        <v>18616</v>
      </c>
      <c r="J11116" t="s">
        <v>1191</v>
      </c>
    </row>
    <row r="11117" spans="1:10">
      <c r="A11117" t="s">
        <v>33</v>
      </c>
      <c r="B11117" t="s">
        <v>6323</v>
      </c>
      <c r="C11117" t="s">
        <v>24</v>
      </c>
      <c r="D11117" t="s">
        <v>13</v>
      </c>
      <c r="E11117" t="s">
        <v>25</v>
      </c>
      <c r="F11117" t="s">
        <v>26</v>
      </c>
      <c r="G11117" s="3">
        <v>45155.668773148151</v>
      </c>
      <c r="H11117" s="1">
        <v>75000</v>
      </c>
      <c r="I11117" t="s">
        <v>18617</v>
      </c>
      <c r="J11117" t="s">
        <v>18618</v>
      </c>
    </row>
    <row r="11118" spans="1:10">
      <c r="A11118" t="s">
        <v>10</v>
      </c>
      <c r="B11118" t="s">
        <v>7596</v>
      </c>
      <c r="C11118" t="s">
        <v>7597</v>
      </c>
      <c r="D11118" t="s">
        <v>13</v>
      </c>
      <c r="E11118" t="s">
        <v>14</v>
      </c>
      <c r="F11118" t="s">
        <v>26</v>
      </c>
      <c r="G11118" s="3">
        <v>45150.668668981481</v>
      </c>
      <c r="H11118" s="1">
        <v>180000</v>
      </c>
      <c r="I11118" t="s">
        <v>7598</v>
      </c>
      <c r="J11118" t="s">
        <v>7599</v>
      </c>
    </row>
    <row r="11119" spans="1:10">
      <c r="A11119" t="s">
        <v>33</v>
      </c>
      <c r="B11119" t="s">
        <v>18619</v>
      </c>
      <c r="C11119" t="s">
        <v>750</v>
      </c>
      <c r="D11119" t="s">
        <v>13</v>
      </c>
      <c r="E11119" t="s">
        <v>14</v>
      </c>
      <c r="F11119" t="s">
        <v>26</v>
      </c>
      <c r="G11119" s="3">
        <v>45052.666851851849</v>
      </c>
      <c r="H11119" s="1">
        <v>110200</v>
      </c>
      <c r="I11119" t="s">
        <v>217</v>
      </c>
      <c r="J11119" t="s">
        <v>18620</v>
      </c>
    </row>
    <row r="11120" spans="1:10">
      <c r="A11120" t="s">
        <v>10</v>
      </c>
      <c r="B11120" t="s">
        <v>18621</v>
      </c>
      <c r="C11120" t="s">
        <v>24</v>
      </c>
      <c r="D11120" t="s">
        <v>13</v>
      </c>
      <c r="E11120" t="s">
        <v>25</v>
      </c>
      <c r="F11120" t="s">
        <v>155</v>
      </c>
      <c r="G11120" s="3">
        <v>45267.702962962961</v>
      </c>
      <c r="H11120" s="1">
        <v>140000</v>
      </c>
      <c r="I11120" t="s">
        <v>18622</v>
      </c>
      <c r="J11120" t="s">
        <v>18623</v>
      </c>
    </row>
    <row r="11121" spans="1:10">
      <c r="A11121" t="s">
        <v>10</v>
      </c>
      <c r="B11121" t="s">
        <v>10</v>
      </c>
      <c r="C11121" t="s">
        <v>589</v>
      </c>
      <c r="D11121" t="s">
        <v>13</v>
      </c>
      <c r="E11121" t="s">
        <v>14</v>
      </c>
      <c r="F11121" t="s">
        <v>26</v>
      </c>
      <c r="G11121" s="3">
        <v>45118.670543981483</v>
      </c>
      <c r="H11121" s="1">
        <v>120000</v>
      </c>
      <c r="I11121" t="s">
        <v>10432</v>
      </c>
      <c r="J11121" t="s">
        <v>18624</v>
      </c>
    </row>
    <row r="11122" spans="1:10">
      <c r="A11122" t="s">
        <v>106</v>
      </c>
      <c r="B11122" t="s">
        <v>18625</v>
      </c>
      <c r="C11122" t="s">
        <v>786</v>
      </c>
      <c r="D11122" t="s">
        <v>13</v>
      </c>
      <c r="E11122" t="s">
        <v>14</v>
      </c>
      <c r="F11122" t="s">
        <v>198</v>
      </c>
      <c r="G11122" s="3">
        <v>45113.674976851849</v>
      </c>
      <c r="H11122" s="1">
        <v>177283</v>
      </c>
      <c r="I11122" t="s">
        <v>172</v>
      </c>
      <c r="J11122" t="s">
        <v>199</v>
      </c>
    </row>
    <row r="11123" spans="1:10">
      <c r="A11123" t="s">
        <v>33</v>
      </c>
      <c r="B11123" t="s">
        <v>33</v>
      </c>
      <c r="C11123" t="s">
        <v>4281</v>
      </c>
      <c r="D11123" t="s">
        <v>13</v>
      </c>
      <c r="E11123" t="s">
        <v>14</v>
      </c>
      <c r="F11123" t="s">
        <v>26</v>
      </c>
      <c r="G11123" s="3">
        <v>45162.667754629627</v>
      </c>
      <c r="H11123" s="1">
        <v>83000</v>
      </c>
      <c r="I11123" t="s">
        <v>18626</v>
      </c>
      <c r="J11123" t="s">
        <v>934</v>
      </c>
    </row>
    <row r="11124" spans="1:10">
      <c r="A11124" t="s">
        <v>10</v>
      </c>
      <c r="B11124" t="s">
        <v>357</v>
      </c>
      <c r="C11124" t="s">
        <v>2706</v>
      </c>
      <c r="D11124" t="s">
        <v>13</v>
      </c>
      <c r="E11124" t="s">
        <v>14</v>
      </c>
      <c r="F11124" t="s">
        <v>26</v>
      </c>
      <c r="G11124" s="3">
        <v>45022.668425925927</v>
      </c>
      <c r="H11124" s="1">
        <v>140000</v>
      </c>
      <c r="I11124" t="s">
        <v>1397</v>
      </c>
      <c r="J11124" t="s">
        <v>18627</v>
      </c>
    </row>
    <row r="11125" spans="1:10">
      <c r="A11125" t="s">
        <v>18</v>
      </c>
      <c r="B11125" t="s">
        <v>18</v>
      </c>
      <c r="C11125" t="s">
        <v>24</v>
      </c>
      <c r="D11125" t="s">
        <v>13</v>
      </c>
      <c r="E11125" t="s">
        <v>25</v>
      </c>
      <c r="F11125" t="s">
        <v>26</v>
      </c>
      <c r="G11125" s="3">
        <v>45013.676828703705</v>
      </c>
      <c r="H11125" s="1">
        <v>117500</v>
      </c>
      <c r="I11125" t="s">
        <v>186</v>
      </c>
      <c r="J11125" t="s">
        <v>8388</v>
      </c>
    </row>
    <row r="11126" spans="1:10">
      <c r="A11126" t="s">
        <v>33</v>
      </c>
      <c r="B11126" t="s">
        <v>746</v>
      </c>
      <c r="C11126" t="s">
        <v>24</v>
      </c>
      <c r="D11126" t="s">
        <v>13</v>
      </c>
      <c r="E11126" t="s">
        <v>25</v>
      </c>
      <c r="F11126" t="s">
        <v>26</v>
      </c>
      <c r="G11126" s="3">
        <v>45259.666701388887</v>
      </c>
      <c r="H11126" s="1">
        <v>120000</v>
      </c>
      <c r="I11126" t="s">
        <v>18628</v>
      </c>
      <c r="J11126" t="s">
        <v>14874</v>
      </c>
    </row>
    <row r="11127" spans="1:10">
      <c r="A11127" t="s">
        <v>10</v>
      </c>
      <c r="B11127" t="s">
        <v>8330</v>
      </c>
      <c r="C11127" t="s">
        <v>1385</v>
      </c>
      <c r="D11127" t="s">
        <v>13</v>
      </c>
      <c r="E11127" t="s">
        <v>14</v>
      </c>
      <c r="F11127" t="s">
        <v>26</v>
      </c>
      <c r="G11127" s="3">
        <v>44992.66982638889</v>
      </c>
      <c r="H11127" s="1">
        <v>137500</v>
      </c>
      <c r="I11127" t="s">
        <v>8331</v>
      </c>
      <c r="J11127" t="s">
        <v>8332</v>
      </c>
    </row>
    <row r="11128" spans="1:10">
      <c r="A11128" t="s">
        <v>77</v>
      </c>
      <c r="B11128" t="s">
        <v>18629</v>
      </c>
      <c r="C11128" t="s">
        <v>508</v>
      </c>
      <c r="D11128" t="s">
        <v>13</v>
      </c>
      <c r="E11128" t="s">
        <v>14</v>
      </c>
      <c r="F11128" t="s">
        <v>509</v>
      </c>
      <c r="G11128" s="3">
        <v>45272.694872685184</v>
      </c>
      <c r="H11128" s="1">
        <v>185000</v>
      </c>
      <c r="I11128" t="s">
        <v>6572</v>
      </c>
      <c r="J11128" t="s">
        <v>1056</v>
      </c>
    </row>
    <row r="11129" spans="1:10">
      <c r="A11129" t="s">
        <v>33</v>
      </c>
      <c r="B11129" t="s">
        <v>33</v>
      </c>
      <c r="C11129" t="s">
        <v>4806</v>
      </c>
      <c r="D11129" t="s">
        <v>13</v>
      </c>
      <c r="E11129" t="s">
        <v>14</v>
      </c>
      <c r="F11129" t="s">
        <v>26</v>
      </c>
      <c r="G11129" s="3">
        <v>45202.666770833333</v>
      </c>
      <c r="H11129" s="1">
        <v>77500</v>
      </c>
      <c r="I11129" t="s">
        <v>18630</v>
      </c>
      <c r="J11129" t="s">
        <v>46</v>
      </c>
    </row>
    <row r="11130" spans="1:10">
      <c r="A11130" t="s">
        <v>18</v>
      </c>
      <c r="B11130" t="s">
        <v>18</v>
      </c>
      <c r="C11130" t="s">
        <v>24</v>
      </c>
      <c r="D11130" t="s">
        <v>13</v>
      </c>
      <c r="E11130" t="s">
        <v>25</v>
      </c>
      <c r="F11130" t="s">
        <v>26</v>
      </c>
      <c r="G11130" s="3">
        <v>45119.700370370374</v>
      </c>
      <c r="H11130" s="1">
        <v>122500</v>
      </c>
      <c r="I11130" t="s">
        <v>7962</v>
      </c>
      <c r="J11130" t="s">
        <v>316</v>
      </c>
    </row>
    <row r="11131" spans="1:10">
      <c r="A11131" t="s">
        <v>212</v>
      </c>
      <c r="B11131" t="s">
        <v>18631</v>
      </c>
      <c r="C11131" t="s">
        <v>2299</v>
      </c>
      <c r="D11131" t="s">
        <v>13</v>
      </c>
      <c r="E11131" t="s">
        <v>14</v>
      </c>
      <c r="F11131" t="s">
        <v>26</v>
      </c>
      <c r="G11131" s="3">
        <v>44930.669699074075</v>
      </c>
      <c r="H11131" s="1">
        <v>127000</v>
      </c>
      <c r="I11131" t="s">
        <v>18632</v>
      </c>
      <c r="J11131" t="s">
        <v>4696</v>
      </c>
    </row>
    <row r="11132" spans="1:10">
      <c r="A11132" t="s">
        <v>33</v>
      </c>
      <c r="B11132" t="s">
        <v>33</v>
      </c>
      <c r="C11132" t="s">
        <v>11851</v>
      </c>
      <c r="D11132" t="s">
        <v>13</v>
      </c>
      <c r="E11132" t="s">
        <v>14</v>
      </c>
      <c r="F11132" t="s">
        <v>26</v>
      </c>
      <c r="G11132" s="3">
        <v>44988.666666666664</v>
      </c>
      <c r="H11132" s="1">
        <v>72500</v>
      </c>
      <c r="I11132" t="s">
        <v>88</v>
      </c>
      <c r="J11132" t="s">
        <v>316</v>
      </c>
    </row>
    <row r="11133" spans="1:10">
      <c r="A11133" t="s">
        <v>106</v>
      </c>
      <c r="B11133" t="s">
        <v>18633</v>
      </c>
      <c r="C11133" t="s">
        <v>741</v>
      </c>
      <c r="D11133" t="s">
        <v>13</v>
      </c>
      <c r="E11133" t="s">
        <v>14</v>
      </c>
      <c r="F11133" t="s">
        <v>171</v>
      </c>
      <c r="G11133" s="3">
        <v>45168.678356481483</v>
      </c>
      <c r="H11133" s="1">
        <v>45000</v>
      </c>
      <c r="I11133" t="s">
        <v>4673</v>
      </c>
      <c r="J11133" t="s">
        <v>18634</v>
      </c>
    </row>
    <row r="11134" spans="1:10">
      <c r="A11134" t="s">
        <v>152</v>
      </c>
      <c r="B11134" t="s">
        <v>18635</v>
      </c>
      <c r="C11134" t="s">
        <v>232</v>
      </c>
      <c r="D11134" t="s">
        <v>13</v>
      </c>
      <c r="E11134" t="s">
        <v>14</v>
      </c>
      <c r="F11134" t="s">
        <v>26</v>
      </c>
      <c r="G11134" s="3">
        <v>44932.668981481482</v>
      </c>
      <c r="H11134" s="1">
        <v>228000</v>
      </c>
      <c r="I11134" t="s">
        <v>18636</v>
      </c>
      <c r="J11134" t="s">
        <v>18637</v>
      </c>
    </row>
    <row r="11135" spans="1:10">
      <c r="A11135" t="s">
        <v>73</v>
      </c>
      <c r="B11135" t="s">
        <v>73</v>
      </c>
      <c r="C11135" t="s">
        <v>24</v>
      </c>
      <c r="D11135" t="s">
        <v>13</v>
      </c>
      <c r="E11135" t="s">
        <v>25</v>
      </c>
      <c r="F11135" t="s">
        <v>26</v>
      </c>
      <c r="G11135" s="3">
        <v>45048.6721875</v>
      </c>
      <c r="H11135" s="1">
        <v>110000</v>
      </c>
      <c r="I11135" t="s">
        <v>18638</v>
      </c>
      <c r="J11135" t="s">
        <v>2540</v>
      </c>
    </row>
    <row r="11136" spans="1:10">
      <c r="A11136" t="s">
        <v>33</v>
      </c>
      <c r="B11136" t="s">
        <v>18639</v>
      </c>
      <c r="C11136" t="s">
        <v>1358</v>
      </c>
      <c r="D11136" t="s">
        <v>13</v>
      </c>
      <c r="E11136" t="s">
        <v>14</v>
      </c>
      <c r="F11136" t="s">
        <v>26</v>
      </c>
      <c r="G11136" s="3">
        <v>45160.667488425926</v>
      </c>
      <c r="H11136" s="1">
        <v>78294</v>
      </c>
      <c r="I11136" t="s">
        <v>16019</v>
      </c>
    </row>
    <row r="11137" spans="1:10">
      <c r="A11137" t="s">
        <v>10</v>
      </c>
      <c r="B11137" t="s">
        <v>1464</v>
      </c>
      <c r="C11137" t="s">
        <v>108</v>
      </c>
      <c r="D11137" t="s">
        <v>13</v>
      </c>
      <c r="E11137" t="s">
        <v>14</v>
      </c>
      <c r="F11137" t="s">
        <v>26</v>
      </c>
      <c r="G11137" s="3">
        <v>45056.669814814813</v>
      </c>
      <c r="H11137" s="1">
        <v>181000</v>
      </c>
      <c r="I11137" t="s">
        <v>31</v>
      </c>
      <c r="J11137" t="s">
        <v>1334</v>
      </c>
    </row>
    <row r="11138" spans="1:10">
      <c r="A11138" t="s">
        <v>18</v>
      </c>
      <c r="B11138" t="s">
        <v>4153</v>
      </c>
      <c r="C11138" t="s">
        <v>157</v>
      </c>
      <c r="D11138" t="s">
        <v>13</v>
      </c>
      <c r="E11138" t="s">
        <v>14</v>
      </c>
      <c r="F11138" t="s">
        <v>26</v>
      </c>
      <c r="G11138" s="3">
        <v>44985.668391203704</v>
      </c>
      <c r="H11138" s="1">
        <v>99150</v>
      </c>
      <c r="I11138" t="s">
        <v>4154</v>
      </c>
      <c r="J11138" t="s">
        <v>4155</v>
      </c>
    </row>
    <row r="11139" spans="1:10">
      <c r="A11139" t="s">
        <v>18</v>
      </c>
      <c r="B11139" t="s">
        <v>18640</v>
      </c>
      <c r="C11139" t="s">
        <v>3038</v>
      </c>
      <c r="D11139" t="s">
        <v>100</v>
      </c>
      <c r="E11139" t="s">
        <v>14</v>
      </c>
      <c r="F11139" t="s">
        <v>171</v>
      </c>
      <c r="G11139" s="3">
        <v>44956.674490740741</v>
      </c>
      <c r="H11139" s="1">
        <v>147500</v>
      </c>
      <c r="I11139" t="s">
        <v>658</v>
      </c>
      <c r="J11139" t="s">
        <v>18641</v>
      </c>
    </row>
    <row r="11140" spans="1:10">
      <c r="A11140" t="s">
        <v>10</v>
      </c>
      <c r="B11140" t="s">
        <v>10</v>
      </c>
      <c r="C11140" t="s">
        <v>24</v>
      </c>
      <c r="D11140" t="s">
        <v>13</v>
      </c>
      <c r="E11140" t="s">
        <v>25</v>
      </c>
      <c r="F11140" t="s">
        <v>26</v>
      </c>
      <c r="G11140" s="3">
        <v>45222.668275462966</v>
      </c>
      <c r="H11140" s="1">
        <v>105000</v>
      </c>
      <c r="I11140" t="s">
        <v>18642</v>
      </c>
      <c r="J11140" t="s">
        <v>18643</v>
      </c>
    </row>
    <row r="11141" spans="1:10">
      <c r="A11141" t="s">
        <v>106</v>
      </c>
      <c r="B11141" t="s">
        <v>18644</v>
      </c>
      <c r="D11141" t="s">
        <v>13</v>
      </c>
      <c r="E11141" t="s">
        <v>14</v>
      </c>
      <c r="F11141" t="s">
        <v>26</v>
      </c>
      <c r="G11141" s="3">
        <v>45244.670474537037</v>
      </c>
      <c r="H11141" s="1">
        <v>177500</v>
      </c>
      <c r="I11141" t="s">
        <v>9069</v>
      </c>
      <c r="J11141" t="s">
        <v>338</v>
      </c>
    </row>
    <row r="11142" spans="1:10">
      <c r="A11142" t="s">
        <v>135</v>
      </c>
      <c r="B11142" t="s">
        <v>135</v>
      </c>
      <c r="C11142" t="s">
        <v>95</v>
      </c>
      <c r="D11142" t="s">
        <v>13</v>
      </c>
      <c r="E11142" t="s">
        <v>14</v>
      </c>
      <c r="F11142" t="s">
        <v>26</v>
      </c>
      <c r="G11142" s="3">
        <v>44949.667638888888</v>
      </c>
      <c r="H11142" s="1">
        <v>100379.765625</v>
      </c>
      <c r="I11142" t="s">
        <v>9725</v>
      </c>
      <c r="J11142" t="s">
        <v>3203</v>
      </c>
    </row>
    <row r="11143" spans="1:10">
      <c r="A11143" t="s">
        <v>18</v>
      </c>
      <c r="B11143" t="s">
        <v>18645</v>
      </c>
      <c r="D11143" t="s">
        <v>13</v>
      </c>
      <c r="E11143" t="s">
        <v>14</v>
      </c>
      <c r="F11143" t="s">
        <v>26</v>
      </c>
      <c r="G11143" s="3">
        <v>45071.671481481484</v>
      </c>
      <c r="H11143" s="1">
        <v>105000</v>
      </c>
      <c r="I11143" t="s">
        <v>8479</v>
      </c>
      <c r="J11143" t="s">
        <v>18646</v>
      </c>
    </row>
    <row r="11144" spans="1:10">
      <c r="A11144" t="s">
        <v>10</v>
      </c>
      <c r="B11144" t="s">
        <v>18647</v>
      </c>
      <c r="C11144" t="s">
        <v>177</v>
      </c>
      <c r="D11144" t="s">
        <v>293</v>
      </c>
      <c r="E11144" t="s">
        <v>14</v>
      </c>
      <c r="F11144" t="s">
        <v>26</v>
      </c>
      <c r="G11144" s="3">
        <v>45120.669479166667</v>
      </c>
      <c r="H11144" s="1">
        <v>129000</v>
      </c>
      <c r="I11144" t="s">
        <v>178</v>
      </c>
      <c r="J11144" t="s">
        <v>18648</v>
      </c>
    </row>
    <row r="11145" spans="1:10">
      <c r="A11145" t="s">
        <v>33</v>
      </c>
      <c r="B11145" t="s">
        <v>18649</v>
      </c>
      <c r="C11145" t="s">
        <v>24</v>
      </c>
      <c r="D11145" t="s">
        <v>412</v>
      </c>
      <c r="E11145" t="s">
        <v>25</v>
      </c>
      <c r="F11145" t="s">
        <v>26</v>
      </c>
      <c r="G11145" s="3">
        <v>45132.666979166665</v>
      </c>
      <c r="H11145" s="1">
        <v>82500</v>
      </c>
      <c r="I11145" t="s">
        <v>602</v>
      </c>
    </row>
    <row r="11146" spans="1:10">
      <c r="A11146" t="s">
        <v>33</v>
      </c>
      <c r="B11146" t="s">
        <v>8315</v>
      </c>
      <c r="C11146" t="s">
        <v>119</v>
      </c>
      <c r="D11146" t="s">
        <v>100</v>
      </c>
      <c r="E11146" t="s">
        <v>14</v>
      </c>
      <c r="F11146" t="s">
        <v>26</v>
      </c>
      <c r="G11146" s="3">
        <v>45161.667083333334</v>
      </c>
      <c r="H11146" s="1">
        <v>80500</v>
      </c>
      <c r="I11146" t="s">
        <v>186</v>
      </c>
    </row>
    <row r="11147" spans="1:10">
      <c r="A11147" t="s">
        <v>33</v>
      </c>
      <c r="B11147" t="s">
        <v>33</v>
      </c>
      <c r="C11147" t="s">
        <v>1689</v>
      </c>
      <c r="D11147" t="s">
        <v>13</v>
      </c>
      <c r="E11147" t="s">
        <v>14</v>
      </c>
      <c r="F11147" t="s">
        <v>26</v>
      </c>
      <c r="G11147" s="3">
        <v>45176.668321759258</v>
      </c>
      <c r="H11147" s="1">
        <v>44000</v>
      </c>
      <c r="I11147" t="s">
        <v>18248</v>
      </c>
      <c r="J11147" t="s">
        <v>18650</v>
      </c>
    </row>
    <row r="11148" spans="1:10">
      <c r="A11148" t="s">
        <v>18</v>
      </c>
      <c r="B11148" t="s">
        <v>18</v>
      </c>
      <c r="C11148" t="s">
        <v>19</v>
      </c>
      <c r="D11148" t="s">
        <v>13</v>
      </c>
      <c r="E11148" t="s">
        <v>14</v>
      </c>
      <c r="F11148" t="s">
        <v>20</v>
      </c>
      <c r="G11148" s="3">
        <v>45100.723958333336</v>
      </c>
      <c r="H11148" s="1">
        <v>145000</v>
      </c>
      <c r="I11148" t="s">
        <v>10154</v>
      </c>
      <c r="J11148" t="s">
        <v>10155</v>
      </c>
    </row>
    <row r="11149" spans="1:10">
      <c r="A11149" t="s">
        <v>33</v>
      </c>
      <c r="B11149" t="s">
        <v>33</v>
      </c>
      <c r="C11149" t="s">
        <v>24</v>
      </c>
      <c r="D11149" t="s">
        <v>13</v>
      </c>
      <c r="E11149" t="s">
        <v>25</v>
      </c>
      <c r="F11149" t="s">
        <v>26</v>
      </c>
      <c r="G11149" s="3">
        <v>45070.66741898148</v>
      </c>
      <c r="H11149" s="1">
        <v>62500</v>
      </c>
      <c r="I11149" t="s">
        <v>14158</v>
      </c>
      <c r="J11149" t="s">
        <v>14574</v>
      </c>
    </row>
    <row r="11150" spans="1:10">
      <c r="A11150" t="s">
        <v>18</v>
      </c>
      <c r="B11150" t="s">
        <v>9497</v>
      </c>
      <c r="C11150" t="s">
        <v>6690</v>
      </c>
      <c r="D11150" t="s">
        <v>13</v>
      </c>
      <c r="E11150" t="s">
        <v>14</v>
      </c>
      <c r="F11150" t="s">
        <v>6691</v>
      </c>
      <c r="G11150" s="3">
        <v>45153.690833333334</v>
      </c>
      <c r="H11150" s="1">
        <v>72000</v>
      </c>
      <c r="I11150" t="s">
        <v>2420</v>
      </c>
      <c r="J11150" t="s">
        <v>18651</v>
      </c>
    </row>
    <row r="11151" spans="1:10">
      <c r="A11151" t="s">
        <v>18</v>
      </c>
      <c r="B11151" t="s">
        <v>18652</v>
      </c>
      <c r="C11151" t="s">
        <v>1402</v>
      </c>
      <c r="D11151" t="s">
        <v>13</v>
      </c>
      <c r="E11151" t="s">
        <v>14</v>
      </c>
      <c r="F11151" t="s">
        <v>26</v>
      </c>
      <c r="G11151" s="3">
        <v>45063.68241898148</v>
      </c>
      <c r="H11151" s="1">
        <v>147500</v>
      </c>
      <c r="I11151" t="s">
        <v>186</v>
      </c>
      <c r="J11151" t="s">
        <v>6904</v>
      </c>
    </row>
    <row r="11152" spans="1:10">
      <c r="A11152" t="s">
        <v>10</v>
      </c>
      <c r="B11152" t="s">
        <v>18653</v>
      </c>
      <c r="C11152" t="s">
        <v>24</v>
      </c>
      <c r="D11152" t="s">
        <v>13</v>
      </c>
      <c r="E11152" t="s">
        <v>25</v>
      </c>
      <c r="F11152" t="s">
        <v>26</v>
      </c>
      <c r="G11152" s="3">
        <v>45232.668564814812</v>
      </c>
      <c r="H11152" s="1">
        <v>130000</v>
      </c>
      <c r="I11152" t="s">
        <v>18654</v>
      </c>
      <c r="J11152" t="s">
        <v>18655</v>
      </c>
    </row>
    <row r="11153" spans="1:10">
      <c r="A11153" t="s">
        <v>33</v>
      </c>
      <c r="B11153" t="s">
        <v>11300</v>
      </c>
      <c r="C11153" t="s">
        <v>6343</v>
      </c>
      <c r="D11153" t="s">
        <v>13</v>
      </c>
      <c r="E11153" t="s">
        <v>14</v>
      </c>
      <c r="F11153" t="s">
        <v>26</v>
      </c>
      <c r="G11153" s="3">
        <v>44998.666643518518</v>
      </c>
      <c r="H11153" s="1">
        <v>115500</v>
      </c>
      <c r="I11153" t="s">
        <v>4068</v>
      </c>
      <c r="J11153" t="s">
        <v>6344</v>
      </c>
    </row>
    <row r="11154" spans="1:10">
      <c r="A11154" t="s">
        <v>10</v>
      </c>
      <c r="B11154" t="s">
        <v>10</v>
      </c>
      <c r="C11154" t="s">
        <v>24</v>
      </c>
      <c r="D11154" t="s">
        <v>13</v>
      </c>
      <c r="E11154" t="s">
        <v>25</v>
      </c>
      <c r="F11154" t="s">
        <v>26</v>
      </c>
      <c r="G11154" s="3">
        <v>44936.681562500002</v>
      </c>
      <c r="H11154" s="1">
        <v>140000</v>
      </c>
      <c r="I11154" t="s">
        <v>233</v>
      </c>
      <c r="J11154" t="s">
        <v>624</v>
      </c>
    </row>
    <row r="11155" spans="1:10">
      <c r="A11155" t="s">
        <v>33</v>
      </c>
      <c r="B11155" t="s">
        <v>18656</v>
      </c>
      <c r="C11155" t="s">
        <v>75</v>
      </c>
      <c r="D11155" t="s">
        <v>13</v>
      </c>
      <c r="E11155" t="s">
        <v>14</v>
      </c>
      <c r="F11155" t="s">
        <v>26</v>
      </c>
      <c r="G11155" s="3">
        <v>45182.66715277778</v>
      </c>
      <c r="H11155" s="1">
        <v>60000</v>
      </c>
      <c r="I11155" t="s">
        <v>18657</v>
      </c>
      <c r="J11155" t="s">
        <v>18658</v>
      </c>
    </row>
    <row r="11156" spans="1:10">
      <c r="A11156" t="s">
        <v>10</v>
      </c>
      <c r="B11156" t="s">
        <v>18659</v>
      </c>
      <c r="C11156" t="s">
        <v>276</v>
      </c>
      <c r="D11156" t="s">
        <v>13</v>
      </c>
      <c r="E11156" t="s">
        <v>14</v>
      </c>
      <c r="F11156" t="s">
        <v>26</v>
      </c>
      <c r="G11156" s="3">
        <v>45006.680960648147</v>
      </c>
      <c r="H11156" s="1">
        <v>200000</v>
      </c>
      <c r="I11156" t="s">
        <v>1072</v>
      </c>
    </row>
    <row r="11157" spans="1:10">
      <c r="A11157" t="s">
        <v>10</v>
      </c>
      <c r="B11157" t="s">
        <v>18660</v>
      </c>
      <c r="C11157" t="s">
        <v>19</v>
      </c>
      <c r="D11157" t="s">
        <v>1075</v>
      </c>
      <c r="E11157" t="s">
        <v>14</v>
      </c>
      <c r="F11157" t="s">
        <v>26</v>
      </c>
      <c r="G11157" s="3">
        <v>45246.668356481481</v>
      </c>
      <c r="H11157" s="1">
        <v>152221.5</v>
      </c>
      <c r="I11157" t="s">
        <v>18008</v>
      </c>
      <c r="J11157" t="s">
        <v>18009</v>
      </c>
    </row>
    <row r="11158" spans="1:10">
      <c r="A11158" t="s">
        <v>152</v>
      </c>
      <c r="B11158" t="s">
        <v>18661</v>
      </c>
      <c r="C11158" t="s">
        <v>680</v>
      </c>
      <c r="D11158" t="s">
        <v>13</v>
      </c>
      <c r="E11158" t="s">
        <v>14</v>
      </c>
      <c r="F11158" t="s">
        <v>681</v>
      </c>
      <c r="G11158" s="3">
        <v>45103.68</v>
      </c>
      <c r="H11158" s="1">
        <v>80850</v>
      </c>
      <c r="I11158" t="s">
        <v>9101</v>
      </c>
    </row>
    <row r="11159" spans="1:10">
      <c r="A11159" t="s">
        <v>33</v>
      </c>
      <c r="B11159" t="s">
        <v>18662</v>
      </c>
      <c r="C11159" t="s">
        <v>18663</v>
      </c>
      <c r="D11159" t="s">
        <v>13</v>
      </c>
      <c r="E11159" t="s">
        <v>14</v>
      </c>
      <c r="F11159" t="s">
        <v>49</v>
      </c>
      <c r="G11159" s="3">
        <v>45117.704733796294</v>
      </c>
      <c r="H11159" s="1">
        <v>111175</v>
      </c>
      <c r="I11159" t="s">
        <v>50</v>
      </c>
      <c r="J11159" t="s">
        <v>18664</v>
      </c>
    </row>
    <row r="11160" spans="1:10">
      <c r="A11160" t="s">
        <v>212</v>
      </c>
      <c r="B11160" t="s">
        <v>18665</v>
      </c>
      <c r="C11160" t="s">
        <v>26</v>
      </c>
      <c r="D11160" t="s">
        <v>13</v>
      </c>
      <c r="E11160" t="s">
        <v>14</v>
      </c>
      <c r="F11160" t="s">
        <v>26</v>
      </c>
      <c r="G11160" s="3">
        <v>45201.684895833336</v>
      </c>
      <c r="H11160" s="1">
        <v>127000</v>
      </c>
      <c r="I11160" t="s">
        <v>6572</v>
      </c>
      <c r="J11160" t="s">
        <v>18666</v>
      </c>
    </row>
    <row r="11161" spans="1:10">
      <c r="A11161" t="s">
        <v>10</v>
      </c>
      <c r="B11161" t="s">
        <v>10</v>
      </c>
      <c r="C11161" t="s">
        <v>7345</v>
      </c>
      <c r="D11161" t="s">
        <v>13</v>
      </c>
      <c r="E11161" t="s">
        <v>14</v>
      </c>
      <c r="F11161" t="s">
        <v>26</v>
      </c>
      <c r="G11161" s="3">
        <v>44932.669039351851</v>
      </c>
      <c r="H11161" s="1">
        <v>135000</v>
      </c>
      <c r="I11161" t="s">
        <v>18667</v>
      </c>
      <c r="J11161" t="s">
        <v>1334</v>
      </c>
    </row>
    <row r="11162" spans="1:10">
      <c r="A11162" t="s">
        <v>212</v>
      </c>
      <c r="B11162" t="s">
        <v>18668</v>
      </c>
      <c r="C11162" t="s">
        <v>24</v>
      </c>
      <c r="D11162" t="s">
        <v>13</v>
      </c>
      <c r="E11162" t="s">
        <v>25</v>
      </c>
      <c r="F11162" t="s">
        <v>26</v>
      </c>
      <c r="G11162" s="3">
        <v>44937.669456018521</v>
      </c>
      <c r="H11162" s="1">
        <v>198000</v>
      </c>
      <c r="I11162" t="s">
        <v>4254</v>
      </c>
      <c r="J11162" t="s">
        <v>12285</v>
      </c>
    </row>
    <row r="11163" spans="1:10">
      <c r="A11163" t="s">
        <v>73</v>
      </c>
      <c r="B11163" t="s">
        <v>18669</v>
      </c>
      <c r="C11163" t="s">
        <v>276</v>
      </c>
      <c r="D11163" t="s">
        <v>13</v>
      </c>
      <c r="E11163" t="s">
        <v>14</v>
      </c>
      <c r="F11163" t="s">
        <v>26</v>
      </c>
      <c r="G11163" s="3">
        <v>44963.675682870373</v>
      </c>
      <c r="H11163" s="1">
        <v>140500</v>
      </c>
      <c r="I11163" t="s">
        <v>4637</v>
      </c>
      <c r="J11163" t="s">
        <v>4638</v>
      </c>
    </row>
    <row r="11164" spans="1:10">
      <c r="A11164" t="s">
        <v>10</v>
      </c>
      <c r="B11164" t="s">
        <v>18670</v>
      </c>
      <c r="C11164" t="s">
        <v>1117</v>
      </c>
      <c r="D11164" t="s">
        <v>13</v>
      </c>
      <c r="E11164" t="s">
        <v>14</v>
      </c>
      <c r="F11164" t="s">
        <v>20</v>
      </c>
      <c r="G11164" s="3">
        <v>45008.712152777778</v>
      </c>
      <c r="H11164" s="1">
        <v>100000</v>
      </c>
      <c r="I11164" t="s">
        <v>18671</v>
      </c>
      <c r="J11164" t="s">
        <v>18672</v>
      </c>
    </row>
    <row r="11165" spans="1:10">
      <c r="A11165" t="s">
        <v>10</v>
      </c>
      <c r="B11165" t="s">
        <v>398</v>
      </c>
      <c r="C11165" t="s">
        <v>676</v>
      </c>
      <c r="D11165" t="s">
        <v>13</v>
      </c>
      <c r="E11165" t="s">
        <v>14</v>
      </c>
      <c r="F11165" t="s">
        <v>26</v>
      </c>
      <c r="G11165" s="3">
        <v>45012.671793981484</v>
      </c>
      <c r="H11165" s="1">
        <v>120000</v>
      </c>
      <c r="I11165" t="s">
        <v>18673</v>
      </c>
      <c r="J11165" t="s">
        <v>18674</v>
      </c>
    </row>
    <row r="11166" spans="1:10">
      <c r="A11166" t="s">
        <v>33</v>
      </c>
      <c r="B11166" t="s">
        <v>364</v>
      </c>
      <c r="C11166" t="s">
        <v>232</v>
      </c>
      <c r="D11166" t="s">
        <v>13</v>
      </c>
      <c r="E11166" t="s">
        <v>14</v>
      </c>
      <c r="F11166" t="s">
        <v>26</v>
      </c>
      <c r="G11166" s="3">
        <v>45012.666597222225</v>
      </c>
      <c r="H11166" s="1">
        <v>90000</v>
      </c>
      <c r="I11166" t="s">
        <v>12221</v>
      </c>
      <c r="J11166" t="s">
        <v>1643</v>
      </c>
    </row>
    <row r="11167" spans="1:10">
      <c r="A11167" t="s">
        <v>18</v>
      </c>
      <c r="B11167" t="s">
        <v>18</v>
      </c>
      <c r="C11167" t="s">
        <v>411</v>
      </c>
      <c r="D11167" t="s">
        <v>13</v>
      </c>
      <c r="E11167" t="s">
        <v>14</v>
      </c>
      <c r="F11167" t="s">
        <v>411</v>
      </c>
      <c r="G11167" s="3">
        <v>45177.707569444443</v>
      </c>
      <c r="H11167" s="1">
        <v>147500</v>
      </c>
      <c r="I11167" t="s">
        <v>18675</v>
      </c>
      <c r="J11167" t="s">
        <v>18676</v>
      </c>
    </row>
    <row r="11168" spans="1:10">
      <c r="A11168" t="s">
        <v>10</v>
      </c>
      <c r="B11168" t="s">
        <v>10</v>
      </c>
      <c r="C11168" t="s">
        <v>232</v>
      </c>
      <c r="D11168" t="s">
        <v>13</v>
      </c>
      <c r="E11168" t="s">
        <v>14</v>
      </c>
      <c r="F11168" t="s">
        <v>26</v>
      </c>
      <c r="G11168" s="3">
        <v>45037.668969907405</v>
      </c>
      <c r="H11168" s="1">
        <v>120000</v>
      </c>
      <c r="I11168" t="s">
        <v>18677</v>
      </c>
      <c r="J11168" t="s">
        <v>18678</v>
      </c>
    </row>
    <row r="11169" spans="1:10">
      <c r="A11169" t="s">
        <v>135</v>
      </c>
      <c r="B11169" t="s">
        <v>135</v>
      </c>
      <c r="C11169" t="s">
        <v>3585</v>
      </c>
      <c r="D11169" t="s">
        <v>13</v>
      </c>
      <c r="E11169" t="s">
        <v>14</v>
      </c>
      <c r="F11169" t="s">
        <v>3586</v>
      </c>
      <c r="G11169" s="3">
        <v>44966.695833333331</v>
      </c>
      <c r="H11169" s="1">
        <v>98500</v>
      </c>
      <c r="I11169" t="s">
        <v>18679</v>
      </c>
      <c r="J11169" t="s">
        <v>316</v>
      </c>
    </row>
    <row r="11170" spans="1:10">
      <c r="A11170" t="s">
        <v>10</v>
      </c>
      <c r="B11170" t="s">
        <v>652</v>
      </c>
      <c r="C11170" t="s">
        <v>24</v>
      </c>
      <c r="D11170" t="s">
        <v>13</v>
      </c>
      <c r="E11170" t="s">
        <v>25</v>
      </c>
      <c r="F11170" t="s">
        <v>26</v>
      </c>
      <c r="G11170" s="3">
        <v>45006.681990740741</v>
      </c>
      <c r="H11170" s="1">
        <v>150000</v>
      </c>
      <c r="I11170" t="s">
        <v>21</v>
      </c>
      <c r="J11170" t="s">
        <v>582</v>
      </c>
    </row>
    <row r="11171" spans="1:10">
      <c r="A11171" t="s">
        <v>212</v>
      </c>
      <c r="B11171" t="s">
        <v>18680</v>
      </c>
      <c r="C11171" t="s">
        <v>837</v>
      </c>
      <c r="D11171" t="s">
        <v>13</v>
      </c>
      <c r="E11171" t="s">
        <v>14</v>
      </c>
      <c r="F11171" t="s">
        <v>221</v>
      </c>
      <c r="G11171" s="3">
        <v>45112.689710648148</v>
      </c>
      <c r="H11171" s="1">
        <v>157500</v>
      </c>
      <c r="I11171" t="s">
        <v>5193</v>
      </c>
    </row>
    <row r="11172" spans="1:10">
      <c r="A11172" t="s">
        <v>212</v>
      </c>
      <c r="B11172" t="s">
        <v>18681</v>
      </c>
      <c r="C11172" t="s">
        <v>24</v>
      </c>
      <c r="D11172" t="s">
        <v>13</v>
      </c>
      <c r="E11172" t="s">
        <v>25</v>
      </c>
      <c r="F11172" t="s">
        <v>26</v>
      </c>
      <c r="G11172" s="3">
        <v>45036.667881944442</v>
      </c>
      <c r="H11172" s="1">
        <v>198000</v>
      </c>
      <c r="I11172" t="s">
        <v>18682</v>
      </c>
    </row>
    <row r="11173" spans="1:10">
      <c r="A11173" t="s">
        <v>18</v>
      </c>
      <c r="B11173" t="s">
        <v>18683</v>
      </c>
      <c r="C11173" t="s">
        <v>276</v>
      </c>
      <c r="D11173" t="s">
        <v>13</v>
      </c>
      <c r="E11173" t="s">
        <v>14</v>
      </c>
      <c r="F11173" t="s">
        <v>20</v>
      </c>
      <c r="G11173" s="3">
        <v>45037.704872685186</v>
      </c>
      <c r="H11173" s="1">
        <v>105000</v>
      </c>
      <c r="I11173" t="s">
        <v>18684</v>
      </c>
      <c r="J11173" t="s">
        <v>18685</v>
      </c>
    </row>
    <row r="11174" spans="1:10">
      <c r="A11174" t="s">
        <v>33</v>
      </c>
      <c r="B11174" t="s">
        <v>18686</v>
      </c>
      <c r="C11174" t="s">
        <v>6180</v>
      </c>
      <c r="D11174" t="s">
        <v>13</v>
      </c>
      <c r="E11174" t="s">
        <v>14</v>
      </c>
      <c r="F11174" t="s">
        <v>608</v>
      </c>
      <c r="G11174" s="3">
        <v>44991.713067129633</v>
      </c>
      <c r="H11174" s="1">
        <v>98500</v>
      </c>
      <c r="I11174" t="s">
        <v>3215</v>
      </c>
      <c r="J11174" t="s">
        <v>18687</v>
      </c>
    </row>
    <row r="11175" spans="1:10">
      <c r="A11175" t="s">
        <v>10</v>
      </c>
      <c r="B11175" t="s">
        <v>18688</v>
      </c>
      <c r="C11175" t="s">
        <v>5924</v>
      </c>
      <c r="D11175" t="s">
        <v>13</v>
      </c>
      <c r="E11175" t="s">
        <v>14</v>
      </c>
      <c r="F11175" t="s">
        <v>26</v>
      </c>
      <c r="G11175" s="3">
        <v>45035.669178240743</v>
      </c>
      <c r="H11175" s="1">
        <v>123500</v>
      </c>
      <c r="I11175" t="s">
        <v>18689</v>
      </c>
      <c r="J11175" t="s">
        <v>18690</v>
      </c>
    </row>
    <row r="11176" spans="1:10">
      <c r="A11176" t="s">
        <v>10</v>
      </c>
      <c r="B11176" t="s">
        <v>18691</v>
      </c>
      <c r="C11176" t="s">
        <v>490</v>
      </c>
      <c r="D11176" t="s">
        <v>13</v>
      </c>
      <c r="E11176" t="s">
        <v>14</v>
      </c>
      <c r="F11176" t="s">
        <v>26</v>
      </c>
      <c r="G11176" s="3">
        <v>44977.668773148151</v>
      </c>
      <c r="H11176" s="1">
        <v>197500</v>
      </c>
      <c r="I11176" t="s">
        <v>18692</v>
      </c>
      <c r="J11176" t="s">
        <v>8448</v>
      </c>
    </row>
    <row r="11177" spans="1:10">
      <c r="A11177" t="s">
        <v>152</v>
      </c>
      <c r="B11177" t="s">
        <v>18693</v>
      </c>
      <c r="C11177" t="s">
        <v>3866</v>
      </c>
      <c r="D11177" t="s">
        <v>13</v>
      </c>
      <c r="E11177" t="s">
        <v>14</v>
      </c>
      <c r="F11177" t="s">
        <v>3353</v>
      </c>
      <c r="G11177" s="3">
        <v>44970.687083333331</v>
      </c>
      <c r="H11177" s="1">
        <v>89100</v>
      </c>
      <c r="I11177" t="s">
        <v>17060</v>
      </c>
      <c r="J11177" t="s">
        <v>166</v>
      </c>
    </row>
    <row r="11178" spans="1:10">
      <c r="A11178" t="s">
        <v>33</v>
      </c>
      <c r="B11178" t="s">
        <v>17568</v>
      </c>
      <c r="C11178" t="s">
        <v>750</v>
      </c>
      <c r="D11178" t="s">
        <v>13</v>
      </c>
      <c r="E11178" t="s">
        <v>14</v>
      </c>
      <c r="F11178" t="s">
        <v>26</v>
      </c>
      <c r="G11178" s="3">
        <v>45028.680127314816</v>
      </c>
      <c r="H11178" s="1">
        <v>128816</v>
      </c>
      <c r="I11178" t="s">
        <v>18694</v>
      </c>
      <c r="J11178" t="s">
        <v>18695</v>
      </c>
    </row>
    <row r="11179" spans="1:10">
      <c r="A11179" t="s">
        <v>33</v>
      </c>
      <c r="B11179" t="s">
        <v>18696</v>
      </c>
      <c r="C11179" t="s">
        <v>3426</v>
      </c>
      <c r="D11179" t="s">
        <v>13</v>
      </c>
      <c r="E11179" t="s">
        <v>14</v>
      </c>
      <c r="F11179" t="s">
        <v>26</v>
      </c>
      <c r="G11179" s="3">
        <v>45219.667303240742</v>
      </c>
      <c r="H11179" s="1">
        <v>103504.34375</v>
      </c>
      <c r="I11179" t="s">
        <v>15120</v>
      </c>
      <c r="J11179" t="s">
        <v>15121</v>
      </c>
    </row>
    <row r="11180" spans="1:10">
      <c r="A11180" t="s">
        <v>33</v>
      </c>
      <c r="B11180" t="s">
        <v>33</v>
      </c>
      <c r="C11180" t="s">
        <v>16324</v>
      </c>
      <c r="D11180" t="s">
        <v>13</v>
      </c>
      <c r="E11180" t="s">
        <v>14</v>
      </c>
      <c r="F11180" t="s">
        <v>26</v>
      </c>
      <c r="G11180" s="3">
        <v>45156.696400462963</v>
      </c>
      <c r="H11180" s="1">
        <v>62500</v>
      </c>
      <c r="I11180" t="s">
        <v>16325</v>
      </c>
      <c r="J11180" t="s">
        <v>82</v>
      </c>
    </row>
    <row r="11181" spans="1:10">
      <c r="A11181" t="s">
        <v>212</v>
      </c>
      <c r="B11181" t="s">
        <v>18697</v>
      </c>
      <c r="C11181" t="s">
        <v>24</v>
      </c>
      <c r="D11181" t="s">
        <v>13</v>
      </c>
      <c r="E11181" t="s">
        <v>25</v>
      </c>
      <c r="F11181" t="s">
        <v>26</v>
      </c>
      <c r="G11181" s="3">
        <v>45036.668356481481</v>
      </c>
      <c r="H11181" s="1">
        <v>198000</v>
      </c>
      <c r="I11181" t="s">
        <v>18682</v>
      </c>
    </row>
    <row r="11182" spans="1:10">
      <c r="A11182" t="s">
        <v>10</v>
      </c>
      <c r="B11182" t="s">
        <v>398</v>
      </c>
      <c r="C11182" t="s">
        <v>75</v>
      </c>
      <c r="D11182" t="s">
        <v>13</v>
      </c>
      <c r="E11182" t="s">
        <v>14</v>
      </c>
      <c r="F11182" t="s">
        <v>26</v>
      </c>
      <c r="G11182" s="3">
        <v>44930.064236111109</v>
      </c>
      <c r="H11182" s="1">
        <v>175000</v>
      </c>
      <c r="I11182" t="s">
        <v>130</v>
      </c>
      <c r="J11182" t="s">
        <v>18698</v>
      </c>
    </row>
    <row r="11183" spans="1:10">
      <c r="A11183" t="s">
        <v>18</v>
      </c>
      <c r="B11183" t="s">
        <v>6183</v>
      </c>
      <c r="C11183" t="s">
        <v>26</v>
      </c>
      <c r="D11183" t="s">
        <v>13</v>
      </c>
      <c r="E11183" t="s">
        <v>14</v>
      </c>
      <c r="F11183" t="s">
        <v>26</v>
      </c>
      <c r="G11183" s="3">
        <v>44992.688935185186</v>
      </c>
      <c r="H11183" s="1">
        <v>185000</v>
      </c>
      <c r="I11183" t="s">
        <v>7856</v>
      </c>
      <c r="J11183" t="s">
        <v>18699</v>
      </c>
    </row>
    <row r="11184" spans="1:10">
      <c r="A11184" t="s">
        <v>18</v>
      </c>
      <c r="B11184" t="s">
        <v>6536</v>
      </c>
      <c r="C11184" t="s">
        <v>26</v>
      </c>
      <c r="D11184" t="s">
        <v>13</v>
      </c>
      <c r="E11184" t="s">
        <v>14</v>
      </c>
      <c r="F11184" t="s">
        <v>26</v>
      </c>
      <c r="G11184" s="3">
        <v>45230.669236111113</v>
      </c>
      <c r="H11184" s="1">
        <v>151000</v>
      </c>
      <c r="I11184" t="s">
        <v>6463</v>
      </c>
      <c r="J11184" t="s">
        <v>18700</v>
      </c>
    </row>
    <row r="11185" spans="1:10">
      <c r="A11185" t="s">
        <v>18</v>
      </c>
      <c r="B11185" t="s">
        <v>18</v>
      </c>
      <c r="C11185" t="s">
        <v>2644</v>
      </c>
      <c r="D11185" t="s">
        <v>13</v>
      </c>
      <c r="E11185" t="s">
        <v>14</v>
      </c>
      <c r="F11185" t="s">
        <v>26</v>
      </c>
      <c r="G11185" s="3">
        <v>45051.722881944443</v>
      </c>
      <c r="H11185" s="1">
        <v>137500</v>
      </c>
      <c r="I11185" t="s">
        <v>18701</v>
      </c>
      <c r="J11185" t="s">
        <v>18702</v>
      </c>
    </row>
    <row r="11186" spans="1:10">
      <c r="A11186" t="s">
        <v>10</v>
      </c>
      <c r="B11186" t="s">
        <v>10</v>
      </c>
      <c r="C11186" t="s">
        <v>7091</v>
      </c>
      <c r="D11186" t="s">
        <v>13</v>
      </c>
      <c r="E11186" t="s">
        <v>14</v>
      </c>
      <c r="F11186" t="s">
        <v>509</v>
      </c>
      <c r="G11186" s="3">
        <v>44977.680393518516</v>
      </c>
      <c r="H11186" s="1">
        <v>88128</v>
      </c>
      <c r="I11186" t="s">
        <v>5320</v>
      </c>
      <c r="J11186" t="s">
        <v>18703</v>
      </c>
    </row>
    <row r="11187" spans="1:10">
      <c r="A11187" t="s">
        <v>135</v>
      </c>
      <c r="B11187" t="s">
        <v>17850</v>
      </c>
      <c r="C11187" t="s">
        <v>1042</v>
      </c>
      <c r="D11187" t="s">
        <v>100</v>
      </c>
      <c r="E11187" t="s">
        <v>14</v>
      </c>
      <c r="F11187" t="s">
        <v>198</v>
      </c>
      <c r="G11187" s="3">
        <v>45040.677465277775</v>
      </c>
      <c r="H11187" s="1">
        <v>111175</v>
      </c>
      <c r="I11187" t="s">
        <v>5604</v>
      </c>
      <c r="J11187" t="s">
        <v>316</v>
      </c>
    </row>
    <row r="11188" spans="1:10">
      <c r="A11188" t="s">
        <v>33</v>
      </c>
      <c r="B11188" t="s">
        <v>18704</v>
      </c>
      <c r="C11188" t="s">
        <v>30</v>
      </c>
      <c r="D11188" t="s">
        <v>13</v>
      </c>
      <c r="E11188" t="s">
        <v>14</v>
      </c>
      <c r="F11188" t="s">
        <v>26</v>
      </c>
      <c r="G11188" s="3">
        <v>45224.667442129627</v>
      </c>
      <c r="H11188" s="1">
        <v>181177.5</v>
      </c>
      <c r="I11188" t="s">
        <v>31</v>
      </c>
      <c r="J11188" t="s">
        <v>566</v>
      </c>
    </row>
    <row r="11189" spans="1:10">
      <c r="A11189" t="s">
        <v>212</v>
      </c>
      <c r="B11189" t="s">
        <v>14171</v>
      </c>
      <c r="C11189" t="s">
        <v>232</v>
      </c>
      <c r="D11189" t="s">
        <v>13</v>
      </c>
      <c r="E11189" t="s">
        <v>14</v>
      </c>
      <c r="F11189" t="s">
        <v>26</v>
      </c>
      <c r="G11189" s="3">
        <v>44937.669409722221</v>
      </c>
      <c r="H11189" s="1">
        <v>176500</v>
      </c>
      <c r="I11189" t="s">
        <v>8782</v>
      </c>
      <c r="J11189" t="s">
        <v>5188</v>
      </c>
    </row>
    <row r="11190" spans="1:10">
      <c r="A11190" t="s">
        <v>33</v>
      </c>
      <c r="B11190" t="s">
        <v>18705</v>
      </c>
      <c r="C11190" t="s">
        <v>201</v>
      </c>
      <c r="D11190" t="s">
        <v>13</v>
      </c>
      <c r="E11190" t="s">
        <v>14</v>
      </c>
      <c r="F11190" t="s">
        <v>26</v>
      </c>
      <c r="G11190" s="3">
        <v>45006.708993055552</v>
      </c>
      <c r="H11190" s="1">
        <v>64890</v>
      </c>
      <c r="I11190" t="s">
        <v>6758</v>
      </c>
      <c r="J11190" t="s">
        <v>18706</v>
      </c>
    </row>
    <row r="11191" spans="1:10">
      <c r="A11191" t="s">
        <v>212</v>
      </c>
      <c r="B11191" t="s">
        <v>12525</v>
      </c>
      <c r="C11191" t="s">
        <v>24</v>
      </c>
      <c r="D11191" t="s">
        <v>13</v>
      </c>
      <c r="E11191" t="s">
        <v>25</v>
      </c>
      <c r="F11191" t="s">
        <v>26</v>
      </c>
      <c r="G11191" s="3">
        <v>45026.669085648151</v>
      </c>
      <c r="H11191" s="1">
        <v>150000</v>
      </c>
      <c r="I11191" t="s">
        <v>335</v>
      </c>
      <c r="J11191" t="s">
        <v>316</v>
      </c>
    </row>
    <row r="11192" spans="1:10">
      <c r="A11192" t="s">
        <v>18</v>
      </c>
      <c r="B11192" t="s">
        <v>18707</v>
      </c>
      <c r="C11192" t="s">
        <v>352</v>
      </c>
      <c r="D11192" t="s">
        <v>13</v>
      </c>
      <c r="E11192" t="s">
        <v>14</v>
      </c>
      <c r="F11192" t="s">
        <v>352</v>
      </c>
      <c r="G11192" s="3">
        <v>45103.695740740739</v>
      </c>
      <c r="H11192" s="1">
        <v>45000</v>
      </c>
      <c r="I11192" t="s">
        <v>172</v>
      </c>
      <c r="J11192" t="s">
        <v>353</v>
      </c>
    </row>
    <row r="11193" spans="1:10">
      <c r="A11193" t="s">
        <v>18</v>
      </c>
      <c r="B11193" t="s">
        <v>18708</v>
      </c>
      <c r="C11193" t="s">
        <v>24</v>
      </c>
      <c r="D11193" t="s">
        <v>100</v>
      </c>
      <c r="E11193" t="s">
        <v>25</v>
      </c>
      <c r="F11193" t="s">
        <v>26</v>
      </c>
      <c r="G11193" s="3">
        <v>45093.697245370371</v>
      </c>
      <c r="H11193" s="1">
        <v>145000</v>
      </c>
      <c r="I11193" t="s">
        <v>14216</v>
      </c>
      <c r="J11193" t="s">
        <v>11288</v>
      </c>
    </row>
    <row r="11194" spans="1:10">
      <c r="A11194" t="s">
        <v>33</v>
      </c>
      <c r="B11194" t="s">
        <v>33</v>
      </c>
      <c r="C11194" t="s">
        <v>24</v>
      </c>
      <c r="D11194" t="s">
        <v>100</v>
      </c>
      <c r="E11194" t="s">
        <v>25</v>
      </c>
      <c r="F11194" t="s">
        <v>26</v>
      </c>
      <c r="G11194" s="3">
        <v>45189.669236111113</v>
      </c>
      <c r="H11194" s="1">
        <v>110000</v>
      </c>
      <c r="I11194" t="s">
        <v>18609</v>
      </c>
      <c r="J11194" t="s">
        <v>18709</v>
      </c>
    </row>
    <row r="11195" spans="1:10">
      <c r="A11195" t="s">
        <v>212</v>
      </c>
      <c r="B11195" t="s">
        <v>212</v>
      </c>
      <c r="C11195" t="s">
        <v>1105</v>
      </c>
      <c r="D11195" t="s">
        <v>13</v>
      </c>
      <c r="E11195" t="s">
        <v>14</v>
      </c>
      <c r="F11195" t="s">
        <v>26</v>
      </c>
      <c r="G11195" s="3">
        <v>45124.670405092591</v>
      </c>
      <c r="H11195" s="1">
        <v>300000</v>
      </c>
      <c r="I11195" t="s">
        <v>18710</v>
      </c>
      <c r="J11195" t="s">
        <v>230</v>
      </c>
    </row>
    <row r="11196" spans="1:10">
      <c r="A11196" t="s">
        <v>10</v>
      </c>
      <c r="B11196" t="s">
        <v>18711</v>
      </c>
      <c r="C11196" t="s">
        <v>216</v>
      </c>
      <c r="D11196" t="s">
        <v>13</v>
      </c>
      <c r="E11196" t="s">
        <v>14</v>
      </c>
      <c r="F11196" t="s">
        <v>26</v>
      </c>
      <c r="G11196" s="3">
        <v>45030.726527777777</v>
      </c>
      <c r="H11196" s="1">
        <v>136400</v>
      </c>
      <c r="I11196" t="s">
        <v>217</v>
      </c>
      <c r="J11196" t="s">
        <v>218</v>
      </c>
    </row>
    <row r="11197" spans="1:10">
      <c r="A11197" t="s">
        <v>33</v>
      </c>
      <c r="B11197" t="s">
        <v>33</v>
      </c>
      <c r="C11197" t="s">
        <v>18712</v>
      </c>
      <c r="D11197" t="s">
        <v>13</v>
      </c>
      <c r="E11197" t="s">
        <v>14</v>
      </c>
      <c r="F11197" t="s">
        <v>26</v>
      </c>
      <c r="G11197" s="3">
        <v>45082.666724537034</v>
      </c>
      <c r="H11197" s="1">
        <v>70000</v>
      </c>
      <c r="I11197" t="s">
        <v>18713</v>
      </c>
      <c r="J11197" t="s">
        <v>18714</v>
      </c>
    </row>
    <row r="11198" spans="1:10">
      <c r="A11198" t="s">
        <v>33</v>
      </c>
      <c r="B11198" t="s">
        <v>6996</v>
      </c>
      <c r="C11198" t="s">
        <v>9645</v>
      </c>
      <c r="D11198" t="s">
        <v>13</v>
      </c>
      <c r="E11198" t="s">
        <v>14</v>
      </c>
      <c r="F11198" t="s">
        <v>26</v>
      </c>
      <c r="G11198" s="3">
        <v>45190.667800925927</v>
      </c>
      <c r="H11198" s="1">
        <v>70000</v>
      </c>
      <c r="I11198" t="s">
        <v>366</v>
      </c>
    </row>
    <row r="11199" spans="1:10">
      <c r="A11199" t="s">
        <v>33</v>
      </c>
      <c r="B11199" t="s">
        <v>17932</v>
      </c>
      <c r="C11199" t="s">
        <v>119</v>
      </c>
      <c r="D11199" t="s">
        <v>13</v>
      </c>
      <c r="E11199" t="s">
        <v>14</v>
      </c>
      <c r="F11199" t="s">
        <v>26</v>
      </c>
      <c r="G11199" s="3">
        <v>45239.666851851849</v>
      </c>
      <c r="H11199" s="1">
        <v>65500.6640625</v>
      </c>
      <c r="I11199" t="s">
        <v>17933</v>
      </c>
      <c r="J11199" t="s">
        <v>15251</v>
      </c>
    </row>
    <row r="11200" spans="1:10">
      <c r="A11200" t="s">
        <v>33</v>
      </c>
      <c r="B11200" t="s">
        <v>18715</v>
      </c>
      <c r="C11200" t="s">
        <v>24</v>
      </c>
      <c r="D11200" t="s">
        <v>13</v>
      </c>
      <c r="E11200" t="s">
        <v>25</v>
      </c>
      <c r="F11200" t="s">
        <v>26</v>
      </c>
      <c r="G11200" s="3">
        <v>45095.668888888889</v>
      </c>
      <c r="H11200" s="1">
        <v>255829.5</v>
      </c>
      <c r="I11200" t="s">
        <v>3645</v>
      </c>
      <c r="J11200" t="s">
        <v>18716</v>
      </c>
    </row>
    <row r="11201" spans="1:10">
      <c r="A11201" t="s">
        <v>77</v>
      </c>
      <c r="B11201" t="s">
        <v>8413</v>
      </c>
      <c r="C11201" t="s">
        <v>157</v>
      </c>
      <c r="D11201" t="s">
        <v>13</v>
      </c>
      <c r="E11201" t="s">
        <v>14</v>
      </c>
      <c r="F11201" t="s">
        <v>26</v>
      </c>
      <c r="G11201" s="3">
        <v>45250.667395833334</v>
      </c>
      <c r="H11201" s="1">
        <v>57500</v>
      </c>
      <c r="I11201" t="s">
        <v>18717</v>
      </c>
      <c r="J11201" t="s">
        <v>18718</v>
      </c>
    </row>
    <row r="11202" spans="1:10">
      <c r="A11202" t="s">
        <v>18</v>
      </c>
      <c r="B11202" t="s">
        <v>18</v>
      </c>
      <c r="C11202" t="s">
        <v>13731</v>
      </c>
      <c r="D11202" t="s">
        <v>13</v>
      </c>
      <c r="E11202" t="s">
        <v>14</v>
      </c>
      <c r="F11202" t="s">
        <v>20</v>
      </c>
      <c r="G11202" s="3">
        <v>45008.713472222225</v>
      </c>
      <c r="H11202" s="1">
        <v>150000</v>
      </c>
      <c r="I11202" t="s">
        <v>186</v>
      </c>
      <c r="J11202" t="s">
        <v>18719</v>
      </c>
    </row>
    <row r="11203" spans="1:10">
      <c r="A11203" t="s">
        <v>33</v>
      </c>
      <c r="B11203" t="s">
        <v>18720</v>
      </c>
      <c r="C11203" t="s">
        <v>6626</v>
      </c>
      <c r="D11203" t="s">
        <v>13</v>
      </c>
      <c r="E11203" t="s">
        <v>14</v>
      </c>
      <c r="F11203" t="s">
        <v>601</v>
      </c>
      <c r="G11203" s="3">
        <v>44930.696909722225</v>
      </c>
      <c r="H11203" s="1">
        <v>100500</v>
      </c>
      <c r="I11203" t="s">
        <v>81</v>
      </c>
      <c r="J11203" t="s">
        <v>6187</v>
      </c>
    </row>
    <row r="11204" spans="1:10">
      <c r="A11204" t="s">
        <v>212</v>
      </c>
      <c r="B11204" t="s">
        <v>18721</v>
      </c>
      <c r="C11204" t="s">
        <v>24</v>
      </c>
      <c r="D11204" t="s">
        <v>13</v>
      </c>
      <c r="E11204" t="s">
        <v>25</v>
      </c>
      <c r="F11204" t="s">
        <v>26</v>
      </c>
      <c r="G11204" s="3">
        <v>44973.670798611114</v>
      </c>
      <c r="H11204" s="1">
        <v>201669</v>
      </c>
      <c r="I11204" t="s">
        <v>881</v>
      </c>
      <c r="J11204" t="s">
        <v>18432</v>
      </c>
    </row>
    <row r="11205" spans="1:10">
      <c r="A11205" t="s">
        <v>33</v>
      </c>
      <c r="B11205" t="s">
        <v>18722</v>
      </c>
      <c r="C11205" t="s">
        <v>24</v>
      </c>
      <c r="D11205" t="s">
        <v>13</v>
      </c>
      <c r="E11205" t="s">
        <v>25</v>
      </c>
      <c r="F11205" t="s">
        <v>26</v>
      </c>
      <c r="G11205" s="3">
        <v>44932.667627314811</v>
      </c>
      <c r="H11205" s="1">
        <v>115791.5</v>
      </c>
      <c r="I11205" t="s">
        <v>18723</v>
      </c>
      <c r="J11205" t="s">
        <v>2137</v>
      </c>
    </row>
    <row r="11206" spans="1:10">
      <c r="A11206" t="s">
        <v>10</v>
      </c>
      <c r="B11206" t="s">
        <v>2863</v>
      </c>
      <c r="C11206" t="s">
        <v>75</v>
      </c>
      <c r="D11206" t="s">
        <v>13</v>
      </c>
      <c r="E11206" t="s">
        <v>14</v>
      </c>
      <c r="F11206" t="s">
        <v>26</v>
      </c>
      <c r="G11206" s="3">
        <v>45132.669583333336</v>
      </c>
      <c r="H11206" s="1">
        <v>281450.5</v>
      </c>
      <c r="I11206" t="s">
        <v>1753</v>
      </c>
      <c r="J11206" t="s">
        <v>2864</v>
      </c>
    </row>
    <row r="11207" spans="1:10">
      <c r="A11207" t="s">
        <v>212</v>
      </c>
      <c r="B11207" t="s">
        <v>212</v>
      </c>
      <c r="C11207" t="s">
        <v>24</v>
      </c>
      <c r="D11207" t="s">
        <v>13</v>
      </c>
      <c r="E11207" t="s">
        <v>25</v>
      </c>
      <c r="F11207" t="s">
        <v>26</v>
      </c>
      <c r="G11207" s="3">
        <v>45117.668761574074</v>
      </c>
      <c r="H11207" s="1">
        <v>155000</v>
      </c>
      <c r="I11207" t="s">
        <v>17833</v>
      </c>
      <c r="J11207" t="s">
        <v>18724</v>
      </c>
    </row>
    <row r="11208" spans="1:10">
      <c r="A11208" t="s">
        <v>33</v>
      </c>
      <c r="B11208" t="s">
        <v>18725</v>
      </c>
      <c r="C11208" t="s">
        <v>385</v>
      </c>
      <c r="D11208" t="s">
        <v>13</v>
      </c>
      <c r="E11208" t="s">
        <v>14</v>
      </c>
      <c r="F11208" t="s">
        <v>26</v>
      </c>
      <c r="G11208" s="3">
        <v>45089.710752314815</v>
      </c>
      <c r="H11208" s="1">
        <v>50000</v>
      </c>
      <c r="I11208" t="s">
        <v>17358</v>
      </c>
      <c r="J11208" t="s">
        <v>5702</v>
      </c>
    </row>
    <row r="11209" spans="1:10">
      <c r="A11209" t="s">
        <v>10</v>
      </c>
      <c r="B11209" t="s">
        <v>5106</v>
      </c>
      <c r="C11209" t="s">
        <v>26</v>
      </c>
      <c r="D11209" t="s">
        <v>13</v>
      </c>
      <c r="E11209" t="s">
        <v>14</v>
      </c>
      <c r="F11209" t="s">
        <v>26</v>
      </c>
      <c r="G11209" s="3">
        <v>45080.668692129628</v>
      </c>
      <c r="H11209" s="1">
        <v>120000</v>
      </c>
      <c r="I11209" t="s">
        <v>4409</v>
      </c>
      <c r="J11209" t="s">
        <v>316</v>
      </c>
    </row>
    <row r="11210" spans="1:10">
      <c r="A11210" t="s">
        <v>33</v>
      </c>
      <c r="B11210" t="s">
        <v>18726</v>
      </c>
      <c r="C11210" t="s">
        <v>1358</v>
      </c>
      <c r="D11210" t="s">
        <v>13</v>
      </c>
      <c r="E11210" t="s">
        <v>14</v>
      </c>
      <c r="F11210" t="s">
        <v>26</v>
      </c>
      <c r="G11210" s="3">
        <v>45083.667268518519</v>
      </c>
      <c r="H11210" s="1">
        <v>92500</v>
      </c>
      <c r="I11210" t="s">
        <v>65</v>
      </c>
      <c r="J11210" t="s">
        <v>18727</v>
      </c>
    </row>
    <row r="11211" spans="1:10">
      <c r="A11211" t="s">
        <v>73</v>
      </c>
      <c r="B11211" t="s">
        <v>73</v>
      </c>
      <c r="C11211" t="s">
        <v>232</v>
      </c>
      <c r="D11211" t="s">
        <v>13</v>
      </c>
      <c r="E11211" t="s">
        <v>14</v>
      </c>
      <c r="F11211" t="s">
        <v>26</v>
      </c>
      <c r="G11211" s="3">
        <v>44964.699166666665</v>
      </c>
      <c r="H11211" s="1">
        <v>115000</v>
      </c>
      <c r="I11211" t="s">
        <v>17864</v>
      </c>
      <c r="J11211" t="s">
        <v>18728</v>
      </c>
    </row>
    <row r="11212" spans="1:10">
      <c r="A11212" t="s">
        <v>135</v>
      </c>
      <c r="B11212" t="s">
        <v>18729</v>
      </c>
      <c r="D11212" t="s">
        <v>13</v>
      </c>
      <c r="E11212" t="s">
        <v>14</v>
      </c>
      <c r="F11212" t="s">
        <v>26</v>
      </c>
      <c r="G11212" s="3">
        <v>45189.666643518518</v>
      </c>
      <c r="H11212" s="1">
        <v>220000</v>
      </c>
      <c r="I11212" t="s">
        <v>10219</v>
      </c>
      <c r="J11212" t="s">
        <v>18730</v>
      </c>
    </row>
    <row r="11213" spans="1:10">
      <c r="A11213" t="s">
        <v>18</v>
      </c>
      <c r="B11213" t="s">
        <v>18</v>
      </c>
      <c r="D11213" t="s">
        <v>13</v>
      </c>
      <c r="E11213" t="s">
        <v>14</v>
      </c>
      <c r="F11213" t="s">
        <v>20</v>
      </c>
      <c r="G11213" s="3">
        <v>45118.715370370373</v>
      </c>
      <c r="H11213" s="1">
        <v>390000</v>
      </c>
      <c r="I11213" t="s">
        <v>18731</v>
      </c>
      <c r="J11213" t="s">
        <v>18732</v>
      </c>
    </row>
    <row r="11214" spans="1:10">
      <c r="A11214" t="s">
        <v>10</v>
      </c>
      <c r="B11214" t="s">
        <v>10</v>
      </c>
      <c r="C11214" t="s">
        <v>24</v>
      </c>
      <c r="D11214" t="s">
        <v>13</v>
      </c>
      <c r="E11214" t="s">
        <v>25</v>
      </c>
      <c r="F11214" t="s">
        <v>20</v>
      </c>
      <c r="G11214" s="3">
        <v>45189.677835648145</v>
      </c>
      <c r="H11214" s="1">
        <v>105000</v>
      </c>
      <c r="I11214" t="s">
        <v>13605</v>
      </c>
      <c r="J11214" t="s">
        <v>13862</v>
      </c>
    </row>
    <row r="11215" spans="1:10">
      <c r="A11215" t="s">
        <v>10</v>
      </c>
      <c r="B11215" t="s">
        <v>502</v>
      </c>
      <c r="C11215" t="s">
        <v>385</v>
      </c>
      <c r="D11215" t="s">
        <v>13</v>
      </c>
      <c r="E11215" t="s">
        <v>14</v>
      </c>
      <c r="F11215" t="s">
        <v>26</v>
      </c>
      <c r="G11215" s="3">
        <v>44938.672546296293</v>
      </c>
      <c r="H11215" s="1">
        <v>107500</v>
      </c>
      <c r="I11215" t="s">
        <v>13518</v>
      </c>
      <c r="J11215" t="s">
        <v>18733</v>
      </c>
    </row>
    <row r="11216" spans="1:10">
      <c r="A11216" t="s">
        <v>10</v>
      </c>
      <c r="B11216" t="s">
        <v>7318</v>
      </c>
      <c r="C11216" t="s">
        <v>434</v>
      </c>
      <c r="D11216" t="s">
        <v>13</v>
      </c>
      <c r="E11216" t="s">
        <v>14</v>
      </c>
      <c r="F11216" t="s">
        <v>20</v>
      </c>
      <c r="G11216" s="3">
        <v>45054.707291666666</v>
      </c>
      <c r="H11216" s="1">
        <v>151950</v>
      </c>
      <c r="I11216" t="s">
        <v>69</v>
      </c>
      <c r="J11216" t="s">
        <v>1191</v>
      </c>
    </row>
    <row r="11217" spans="1:10">
      <c r="A11217" t="s">
        <v>106</v>
      </c>
      <c r="B11217" t="s">
        <v>18734</v>
      </c>
      <c r="C11217" t="s">
        <v>157</v>
      </c>
      <c r="D11217" t="s">
        <v>13</v>
      </c>
      <c r="E11217" t="s">
        <v>14</v>
      </c>
      <c r="F11217" t="s">
        <v>26</v>
      </c>
      <c r="G11217" s="3">
        <v>45272.678865740738</v>
      </c>
      <c r="H11217" s="1">
        <v>50000</v>
      </c>
      <c r="I11217" t="s">
        <v>18735</v>
      </c>
    </row>
    <row r="11218" spans="1:10">
      <c r="A11218" t="s">
        <v>33</v>
      </c>
      <c r="B11218" t="s">
        <v>33</v>
      </c>
      <c r="C11218" t="s">
        <v>1794</v>
      </c>
      <c r="D11218" t="s">
        <v>13</v>
      </c>
      <c r="E11218" t="s">
        <v>14</v>
      </c>
      <c r="F11218" t="s">
        <v>694</v>
      </c>
      <c r="G11218" s="3">
        <v>45092.692662037036</v>
      </c>
      <c r="H11218" s="1">
        <v>57500</v>
      </c>
      <c r="I11218" t="s">
        <v>10101</v>
      </c>
      <c r="J11218" t="s">
        <v>18736</v>
      </c>
    </row>
    <row r="11219" spans="1:10">
      <c r="A11219" t="s">
        <v>33</v>
      </c>
      <c r="B11219" t="s">
        <v>18737</v>
      </c>
      <c r="C11219" t="s">
        <v>4745</v>
      </c>
      <c r="D11219" t="s">
        <v>13</v>
      </c>
      <c r="E11219" t="s">
        <v>14</v>
      </c>
      <c r="F11219" t="s">
        <v>26</v>
      </c>
      <c r="G11219" s="3">
        <v>45072.666805555556</v>
      </c>
      <c r="H11219" s="1">
        <v>68350</v>
      </c>
      <c r="I11219" t="s">
        <v>18738</v>
      </c>
    </row>
    <row r="11220" spans="1:10">
      <c r="A11220" t="s">
        <v>18</v>
      </c>
      <c r="B11220" t="s">
        <v>18739</v>
      </c>
      <c r="C11220" t="s">
        <v>1105</v>
      </c>
      <c r="D11220" t="s">
        <v>13</v>
      </c>
      <c r="E11220" t="s">
        <v>14</v>
      </c>
      <c r="F11220" t="s">
        <v>26</v>
      </c>
      <c r="G11220" s="3">
        <v>45013.674317129633</v>
      </c>
      <c r="H11220" s="1">
        <v>270000</v>
      </c>
      <c r="I11220" t="s">
        <v>1037</v>
      </c>
      <c r="J11220" t="s">
        <v>18740</v>
      </c>
    </row>
    <row r="11221" spans="1:10">
      <c r="A11221" t="s">
        <v>18</v>
      </c>
      <c r="B11221" t="s">
        <v>18</v>
      </c>
      <c r="C11221" t="s">
        <v>3413</v>
      </c>
      <c r="D11221" t="s">
        <v>100</v>
      </c>
      <c r="E11221" t="s">
        <v>14</v>
      </c>
      <c r="F11221" t="s">
        <v>26</v>
      </c>
      <c r="G11221" s="3">
        <v>45022.673518518517</v>
      </c>
      <c r="H11221" s="1">
        <v>135000</v>
      </c>
      <c r="I11221" t="s">
        <v>18741</v>
      </c>
      <c r="J11221" t="s">
        <v>18742</v>
      </c>
    </row>
    <row r="11222" spans="1:10">
      <c r="A11222" t="s">
        <v>18</v>
      </c>
      <c r="B11222" t="s">
        <v>18743</v>
      </c>
      <c r="C11222" t="s">
        <v>24</v>
      </c>
      <c r="D11222" t="s">
        <v>100</v>
      </c>
      <c r="E11222" t="s">
        <v>25</v>
      </c>
      <c r="F11222" t="s">
        <v>26</v>
      </c>
      <c r="G11222" s="3">
        <v>44951.736168981479</v>
      </c>
      <c r="H11222" s="1">
        <v>107500</v>
      </c>
      <c r="I11222" t="s">
        <v>18744</v>
      </c>
      <c r="J11222" t="s">
        <v>18745</v>
      </c>
    </row>
    <row r="11223" spans="1:10">
      <c r="A11223" t="s">
        <v>135</v>
      </c>
      <c r="B11223" t="s">
        <v>135</v>
      </c>
      <c r="C11223" t="s">
        <v>243</v>
      </c>
      <c r="D11223" t="s">
        <v>13</v>
      </c>
      <c r="E11223" t="s">
        <v>14</v>
      </c>
      <c r="F11223" t="s">
        <v>26</v>
      </c>
      <c r="G11223" s="3">
        <v>45196.667916666665</v>
      </c>
      <c r="H11223" s="1">
        <v>98172</v>
      </c>
      <c r="I11223" t="s">
        <v>2995</v>
      </c>
    </row>
    <row r="11224" spans="1:10">
      <c r="A11224" t="s">
        <v>135</v>
      </c>
      <c r="B11224" t="s">
        <v>18746</v>
      </c>
      <c r="C11224" t="s">
        <v>122</v>
      </c>
      <c r="D11224" t="s">
        <v>13</v>
      </c>
      <c r="E11224" t="s">
        <v>14</v>
      </c>
      <c r="F11224" t="s">
        <v>26</v>
      </c>
      <c r="G11224" s="3">
        <v>45138.667280092595</v>
      </c>
      <c r="H11224" s="1">
        <v>98000</v>
      </c>
      <c r="I11224" t="s">
        <v>1289</v>
      </c>
      <c r="J11224" t="s">
        <v>18747</v>
      </c>
    </row>
    <row r="11225" spans="1:10">
      <c r="A11225" t="s">
        <v>18</v>
      </c>
      <c r="B11225" t="s">
        <v>688</v>
      </c>
      <c r="C11225" t="s">
        <v>170</v>
      </c>
      <c r="D11225" t="s">
        <v>13</v>
      </c>
      <c r="E11225" t="s">
        <v>14</v>
      </c>
      <c r="F11225" t="s">
        <v>171</v>
      </c>
      <c r="G11225" s="3">
        <v>45163.675613425927</v>
      </c>
      <c r="H11225" s="1">
        <v>80000</v>
      </c>
      <c r="I11225" t="s">
        <v>172</v>
      </c>
      <c r="J11225" t="s">
        <v>18748</v>
      </c>
    </row>
    <row r="11226" spans="1:10">
      <c r="A11226" t="s">
        <v>33</v>
      </c>
      <c r="B11226" t="s">
        <v>33</v>
      </c>
      <c r="C11226" t="s">
        <v>1884</v>
      </c>
      <c r="D11226" t="s">
        <v>13</v>
      </c>
      <c r="E11226" t="s">
        <v>14</v>
      </c>
      <c r="F11226" t="s">
        <v>221</v>
      </c>
      <c r="G11226" s="3">
        <v>45231.68650462963</v>
      </c>
      <c r="H11226" s="1">
        <v>118640</v>
      </c>
      <c r="I11226" t="s">
        <v>18749</v>
      </c>
      <c r="J11226" t="s">
        <v>4793</v>
      </c>
    </row>
    <row r="11227" spans="1:10">
      <c r="A11227" t="s">
        <v>10</v>
      </c>
      <c r="B11227" t="s">
        <v>18750</v>
      </c>
      <c r="C11227" t="s">
        <v>826</v>
      </c>
      <c r="D11227" t="s">
        <v>13</v>
      </c>
      <c r="E11227" t="s">
        <v>14</v>
      </c>
      <c r="F11227" t="s">
        <v>827</v>
      </c>
      <c r="G11227" s="3">
        <v>44993.682314814818</v>
      </c>
      <c r="H11227" s="1">
        <v>56500</v>
      </c>
      <c r="I11227" t="s">
        <v>18751</v>
      </c>
      <c r="J11227" t="s">
        <v>18752</v>
      </c>
    </row>
    <row r="11228" spans="1:10">
      <c r="A11228" t="s">
        <v>10</v>
      </c>
      <c r="B11228" t="s">
        <v>10</v>
      </c>
      <c r="C11228" t="s">
        <v>24</v>
      </c>
      <c r="D11228" t="s">
        <v>13</v>
      </c>
      <c r="E11228" t="s">
        <v>25</v>
      </c>
      <c r="F11228" t="s">
        <v>20</v>
      </c>
      <c r="G11228" s="3">
        <v>44967.732499999998</v>
      </c>
      <c r="H11228" s="1">
        <v>150000</v>
      </c>
      <c r="I11228" t="s">
        <v>27</v>
      </c>
      <c r="J11228" t="s">
        <v>1831</v>
      </c>
    </row>
    <row r="11229" spans="1:10">
      <c r="A11229" t="s">
        <v>212</v>
      </c>
      <c r="B11229" t="s">
        <v>18753</v>
      </c>
      <c r="C11229" t="s">
        <v>24</v>
      </c>
      <c r="D11229" t="s">
        <v>13</v>
      </c>
      <c r="E11229" t="s">
        <v>25</v>
      </c>
      <c r="F11229" t="s">
        <v>20</v>
      </c>
      <c r="G11229" s="3">
        <v>45000.693611111114</v>
      </c>
      <c r="H11229" s="1">
        <v>149029.015625</v>
      </c>
      <c r="I11229" t="s">
        <v>18754</v>
      </c>
      <c r="J11229" t="s">
        <v>18755</v>
      </c>
    </row>
    <row r="11230" spans="1:10">
      <c r="A11230" t="s">
        <v>33</v>
      </c>
      <c r="B11230" t="s">
        <v>33</v>
      </c>
      <c r="C11230" t="s">
        <v>391</v>
      </c>
      <c r="D11230" t="s">
        <v>13</v>
      </c>
      <c r="E11230" t="s">
        <v>14</v>
      </c>
      <c r="F11230" t="s">
        <v>26</v>
      </c>
      <c r="G11230" s="3">
        <v>45166.667905092596</v>
      </c>
      <c r="H11230" s="1">
        <v>55602</v>
      </c>
      <c r="I11230" t="s">
        <v>18756</v>
      </c>
      <c r="J11230" t="s">
        <v>18757</v>
      </c>
    </row>
    <row r="11231" spans="1:10">
      <c r="A11231" t="s">
        <v>135</v>
      </c>
      <c r="B11231" t="s">
        <v>6377</v>
      </c>
      <c r="C11231" t="s">
        <v>259</v>
      </c>
      <c r="D11231" t="s">
        <v>13</v>
      </c>
      <c r="E11231" t="s">
        <v>14</v>
      </c>
      <c r="F11231" t="s">
        <v>26</v>
      </c>
      <c r="G11231" s="3">
        <v>44991.666828703703</v>
      </c>
      <c r="H11231" s="1">
        <v>95000</v>
      </c>
      <c r="I11231" t="s">
        <v>4068</v>
      </c>
      <c r="J11231" t="s">
        <v>6378</v>
      </c>
    </row>
    <row r="11232" spans="1:10">
      <c r="A11232" t="s">
        <v>135</v>
      </c>
      <c r="B11232" t="s">
        <v>18758</v>
      </c>
      <c r="C11232" t="s">
        <v>1952</v>
      </c>
      <c r="D11232" t="s">
        <v>13</v>
      </c>
      <c r="E11232" t="s">
        <v>14</v>
      </c>
      <c r="F11232" t="s">
        <v>1953</v>
      </c>
      <c r="G11232" s="3">
        <v>44986.688449074078</v>
      </c>
      <c r="H11232" s="1">
        <v>111175</v>
      </c>
      <c r="I11232" t="s">
        <v>18759</v>
      </c>
      <c r="J11232" t="s">
        <v>3180</v>
      </c>
    </row>
    <row r="11233" spans="1:10">
      <c r="A11233" t="s">
        <v>33</v>
      </c>
      <c r="B11233" t="s">
        <v>33</v>
      </c>
      <c r="C11233" t="s">
        <v>119</v>
      </c>
      <c r="D11233" t="s">
        <v>1075</v>
      </c>
      <c r="E11233" t="s">
        <v>14</v>
      </c>
      <c r="F11233" t="s">
        <v>26</v>
      </c>
      <c r="G11233" s="3">
        <v>45232.666828703703</v>
      </c>
      <c r="H11233" s="1">
        <v>108329</v>
      </c>
      <c r="I11233" t="s">
        <v>18760</v>
      </c>
      <c r="J11233" t="s">
        <v>18761</v>
      </c>
    </row>
    <row r="11234" spans="1:10">
      <c r="A11234" t="s">
        <v>33</v>
      </c>
      <c r="B11234" t="s">
        <v>33</v>
      </c>
      <c r="C11234" t="s">
        <v>1132</v>
      </c>
      <c r="D11234" t="s">
        <v>13</v>
      </c>
      <c r="E11234" t="s">
        <v>14</v>
      </c>
      <c r="F11234" t="s">
        <v>1132</v>
      </c>
      <c r="G11234" s="3">
        <v>45226.685983796298</v>
      </c>
      <c r="H11234" s="1">
        <v>70500</v>
      </c>
      <c r="I11234" t="s">
        <v>1133</v>
      </c>
      <c r="J11234" t="s">
        <v>18762</v>
      </c>
    </row>
    <row r="11235" spans="1:10">
      <c r="A11235" t="s">
        <v>33</v>
      </c>
      <c r="B11235" t="s">
        <v>33</v>
      </c>
      <c r="C11235" t="s">
        <v>14934</v>
      </c>
      <c r="D11235" t="s">
        <v>13</v>
      </c>
      <c r="E11235" t="s">
        <v>14</v>
      </c>
      <c r="F11235" t="s">
        <v>26</v>
      </c>
      <c r="G11235" s="3">
        <v>44967.666666666664</v>
      </c>
      <c r="H11235" s="1">
        <v>95000</v>
      </c>
      <c r="I11235" t="s">
        <v>18763</v>
      </c>
      <c r="J11235" t="s">
        <v>14935</v>
      </c>
    </row>
    <row r="11236" spans="1:10">
      <c r="A11236" t="s">
        <v>77</v>
      </c>
      <c r="B11236" t="s">
        <v>18764</v>
      </c>
      <c r="C11236" t="s">
        <v>1323</v>
      </c>
      <c r="D11236" t="s">
        <v>13</v>
      </c>
      <c r="E11236" t="s">
        <v>14</v>
      </c>
      <c r="F11236" t="s">
        <v>348</v>
      </c>
      <c r="G11236" s="3">
        <v>45133.711643518516</v>
      </c>
      <c r="H11236" s="1">
        <v>89100</v>
      </c>
      <c r="I11236" t="s">
        <v>18765</v>
      </c>
      <c r="J11236" t="s">
        <v>18766</v>
      </c>
    </row>
    <row r="11237" spans="1:10">
      <c r="A11237" t="s">
        <v>10</v>
      </c>
      <c r="B11237" t="s">
        <v>2474</v>
      </c>
      <c r="C11237" t="s">
        <v>4514</v>
      </c>
      <c r="D11237" t="s">
        <v>13</v>
      </c>
      <c r="E11237" t="s">
        <v>14</v>
      </c>
      <c r="F11237" t="s">
        <v>26</v>
      </c>
      <c r="G11237" s="3">
        <v>44945.745439814818</v>
      </c>
      <c r="H11237" s="1">
        <v>74235</v>
      </c>
      <c r="I11237" t="s">
        <v>12863</v>
      </c>
      <c r="J11237" t="s">
        <v>12864</v>
      </c>
    </row>
    <row r="11238" spans="1:10">
      <c r="A11238" t="s">
        <v>18</v>
      </c>
      <c r="B11238" t="s">
        <v>18</v>
      </c>
      <c r="C11238" t="s">
        <v>170</v>
      </c>
      <c r="D11238" t="s">
        <v>13</v>
      </c>
      <c r="E11238" t="s">
        <v>14</v>
      </c>
      <c r="F11238" t="s">
        <v>171</v>
      </c>
      <c r="G11238" s="3">
        <v>45060.674525462964</v>
      </c>
      <c r="H11238" s="1">
        <v>147500</v>
      </c>
      <c r="I11238" t="s">
        <v>172</v>
      </c>
      <c r="J11238" t="s">
        <v>18767</v>
      </c>
    </row>
    <row r="11239" spans="1:10">
      <c r="A11239" t="s">
        <v>33</v>
      </c>
      <c r="B11239" t="s">
        <v>33</v>
      </c>
      <c r="C11239" t="s">
        <v>3508</v>
      </c>
      <c r="D11239" t="s">
        <v>13</v>
      </c>
      <c r="E11239" t="s">
        <v>14</v>
      </c>
      <c r="F11239" t="s">
        <v>26</v>
      </c>
      <c r="G11239" s="3">
        <v>45232.667361111111</v>
      </c>
      <c r="H11239" s="1">
        <v>87500</v>
      </c>
      <c r="I11239" t="s">
        <v>18768</v>
      </c>
      <c r="J11239" t="s">
        <v>18769</v>
      </c>
    </row>
    <row r="11240" spans="1:10">
      <c r="A11240" t="s">
        <v>33</v>
      </c>
      <c r="B11240" t="s">
        <v>18770</v>
      </c>
      <c r="C11240" t="s">
        <v>10651</v>
      </c>
      <c r="D11240" t="s">
        <v>13</v>
      </c>
      <c r="E11240" t="s">
        <v>14</v>
      </c>
      <c r="F11240" t="s">
        <v>10652</v>
      </c>
      <c r="G11240" s="3">
        <v>45009.727337962962</v>
      </c>
      <c r="H11240" s="1">
        <v>98500</v>
      </c>
      <c r="I11240" t="s">
        <v>18771</v>
      </c>
      <c r="J11240" t="s">
        <v>1643</v>
      </c>
    </row>
    <row r="11241" spans="1:10">
      <c r="A11241" t="s">
        <v>33</v>
      </c>
      <c r="B11241" t="s">
        <v>18772</v>
      </c>
      <c r="C11241" t="s">
        <v>694</v>
      </c>
      <c r="D11241" t="s">
        <v>13</v>
      </c>
      <c r="E11241" t="s">
        <v>14</v>
      </c>
      <c r="F11241" t="s">
        <v>694</v>
      </c>
      <c r="G11241" s="3">
        <v>45051.691087962965</v>
      </c>
      <c r="H11241" s="1">
        <v>53014</v>
      </c>
      <c r="I11241" t="s">
        <v>7178</v>
      </c>
      <c r="J11241" t="s">
        <v>316</v>
      </c>
    </row>
    <row r="11242" spans="1:10">
      <c r="A11242" t="s">
        <v>10</v>
      </c>
      <c r="B11242" t="s">
        <v>10</v>
      </c>
      <c r="C11242" t="s">
        <v>276</v>
      </c>
      <c r="D11242" t="s">
        <v>13</v>
      </c>
      <c r="E11242" t="s">
        <v>14</v>
      </c>
      <c r="F11242" t="s">
        <v>26</v>
      </c>
      <c r="G11242" s="3">
        <v>45268.668194444443</v>
      </c>
      <c r="H11242" s="1">
        <v>130000</v>
      </c>
      <c r="I11242" t="s">
        <v>4995</v>
      </c>
      <c r="J11242" t="s">
        <v>4616</v>
      </c>
    </row>
    <row r="11243" spans="1:10">
      <c r="A11243" t="s">
        <v>10</v>
      </c>
      <c r="B11243" t="s">
        <v>10</v>
      </c>
      <c r="C11243" t="s">
        <v>6797</v>
      </c>
      <c r="D11243" t="s">
        <v>100</v>
      </c>
      <c r="E11243" t="s">
        <v>14</v>
      </c>
      <c r="F11243" t="s">
        <v>26</v>
      </c>
      <c r="G11243" s="3">
        <v>45002.669282407405</v>
      </c>
      <c r="H11243" s="1">
        <v>105000</v>
      </c>
      <c r="I11243" t="s">
        <v>186</v>
      </c>
      <c r="J11243" t="s">
        <v>4790</v>
      </c>
    </row>
    <row r="11244" spans="1:10">
      <c r="A11244" t="s">
        <v>33</v>
      </c>
      <c r="B11244" t="s">
        <v>13420</v>
      </c>
      <c r="C11244" t="s">
        <v>18773</v>
      </c>
      <c r="D11244" t="s">
        <v>13</v>
      </c>
      <c r="E11244" t="s">
        <v>14</v>
      </c>
      <c r="F11244" t="s">
        <v>26</v>
      </c>
      <c r="G11244" s="3">
        <v>44985.668946759259</v>
      </c>
      <c r="H11244" s="1">
        <v>110500</v>
      </c>
      <c r="I11244" t="s">
        <v>5761</v>
      </c>
      <c r="J11244" t="s">
        <v>1643</v>
      </c>
    </row>
    <row r="11245" spans="1:10">
      <c r="A11245" t="s">
        <v>10</v>
      </c>
      <c r="B11245" t="s">
        <v>18774</v>
      </c>
      <c r="C11245" t="s">
        <v>201</v>
      </c>
      <c r="D11245" t="s">
        <v>13</v>
      </c>
      <c r="E11245" t="s">
        <v>14</v>
      </c>
      <c r="F11245" t="s">
        <v>26</v>
      </c>
      <c r="G11245" s="3">
        <v>45267.711296296293</v>
      </c>
      <c r="H11245" s="1">
        <v>177000</v>
      </c>
      <c r="I11245" t="s">
        <v>7614</v>
      </c>
      <c r="J11245" t="s">
        <v>1334</v>
      </c>
    </row>
    <row r="11246" spans="1:10">
      <c r="A11246" t="s">
        <v>33</v>
      </c>
      <c r="B11246" t="s">
        <v>33</v>
      </c>
      <c r="C11246" t="s">
        <v>325</v>
      </c>
      <c r="D11246" t="s">
        <v>13</v>
      </c>
      <c r="E11246" t="s">
        <v>14</v>
      </c>
      <c r="F11246" t="s">
        <v>26</v>
      </c>
      <c r="G11246" s="3">
        <v>45181.712071759262</v>
      </c>
      <c r="H11246" s="1">
        <v>57500</v>
      </c>
      <c r="I11246" t="s">
        <v>18775</v>
      </c>
      <c r="J11246" t="s">
        <v>13623</v>
      </c>
    </row>
    <row r="11247" spans="1:10">
      <c r="A11247" t="s">
        <v>135</v>
      </c>
      <c r="B11247" t="s">
        <v>18776</v>
      </c>
      <c r="C11247" t="s">
        <v>24</v>
      </c>
      <c r="D11247" t="s">
        <v>13</v>
      </c>
      <c r="E11247" t="s">
        <v>25</v>
      </c>
      <c r="F11247" t="s">
        <v>26</v>
      </c>
      <c r="G11247" s="3">
        <v>45153.703599537039</v>
      </c>
      <c r="H11247" s="1">
        <v>107500</v>
      </c>
      <c r="I11247" t="s">
        <v>88</v>
      </c>
      <c r="J11247" t="s">
        <v>18038</v>
      </c>
    </row>
    <row r="11248" spans="1:10">
      <c r="A11248" t="s">
        <v>33</v>
      </c>
      <c r="B11248" t="s">
        <v>18777</v>
      </c>
      <c r="C11248" t="s">
        <v>56</v>
      </c>
      <c r="D11248" t="s">
        <v>13</v>
      </c>
      <c r="E11248" t="s">
        <v>14</v>
      </c>
      <c r="F11248" t="s">
        <v>26</v>
      </c>
      <c r="G11248" s="3">
        <v>45267.667997685188</v>
      </c>
      <c r="H11248" s="1">
        <v>52500</v>
      </c>
      <c r="I11248" t="s">
        <v>1176</v>
      </c>
      <c r="J11248" t="s">
        <v>1177</v>
      </c>
    </row>
    <row r="11249" spans="1:10">
      <c r="A11249" t="s">
        <v>152</v>
      </c>
      <c r="B11249" t="s">
        <v>18778</v>
      </c>
      <c r="C11249" t="s">
        <v>1794</v>
      </c>
      <c r="D11249" t="s">
        <v>13</v>
      </c>
      <c r="E11249" t="s">
        <v>14</v>
      </c>
      <c r="F11249" t="s">
        <v>694</v>
      </c>
      <c r="G11249" s="3">
        <v>45035.682928240742</v>
      </c>
      <c r="H11249" s="1">
        <v>80850</v>
      </c>
      <c r="I11249" t="s">
        <v>18779</v>
      </c>
      <c r="J11249" t="s">
        <v>338</v>
      </c>
    </row>
    <row r="11250" spans="1:10">
      <c r="A11250" t="s">
        <v>212</v>
      </c>
      <c r="B11250" t="s">
        <v>18780</v>
      </c>
      <c r="C11250" t="s">
        <v>24</v>
      </c>
      <c r="D11250" t="s">
        <v>13</v>
      </c>
      <c r="E11250" t="s">
        <v>25</v>
      </c>
      <c r="F11250" t="s">
        <v>26</v>
      </c>
      <c r="G11250" s="3">
        <v>45015.669537037036</v>
      </c>
      <c r="H11250" s="1">
        <v>169805.5</v>
      </c>
      <c r="I11250" t="s">
        <v>18781</v>
      </c>
      <c r="J11250" t="s">
        <v>18782</v>
      </c>
    </row>
    <row r="11251" spans="1:10">
      <c r="A11251" t="s">
        <v>10</v>
      </c>
      <c r="B11251" t="s">
        <v>18783</v>
      </c>
      <c r="C11251" t="s">
        <v>162</v>
      </c>
      <c r="D11251" t="s">
        <v>13</v>
      </c>
      <c r="E11251" t="s">
        <v>14</v>
      </c>
      <c r="F11251" t="s">
        <v>162</v>
      </c>
      <c r="G11251" s="3">
        <v>45268.677418981482</v>
      </c>
      <c r="H11251" s="1">
        <v>163525</v>
      </c>
      <c r="I11251" t="s">
        <v>2265</v>
      </c>
      <c r="J11251" t="s">
        <v>298</v>
      </c>
    </row>
    <row r="11252" spans="1:10">
      <c r="A11252" t="s">
        <v>33</v>
      </c>
      <c r="B11252" t="s">
        <v>2148</v>
      </c>
      <c r="C11252" t="s">
        <v>1175</v>
      </c>
      <c r="D11252" t="s">
        <v>13</v>
      </c>
      <c r="E11252" t="s">
        <v>14</v>
      </c>
      <c r="F11252" t="s">
        <v>26</v>
      </c>
      <c r="G11252" s="3">
        <v>45055.667372685188</v>
      </c>
      <c r="H11252" s="1">
        <v>69104.5859375</v>
      </c>
      <c r="I11252" t="s">
        <v>18784</v>
      </c>
      <c r="J11252" t="s">
        <v>230</v>
      </c>
    </row>
    <row r="11253" spans="1:10">
      <c r="A11253" t="s">
        <v>33</v>
      </c>
      <c r="B11253" t="s">
        <v>33</v>
      </c>
      <c r="C11253" t="s">
        <v>18785</v>
      </c>
      <c r="D11253" t="s">
        <v>13</v>
      </c>
      <c r="E11253" t="s">
        <v>14</v>
      </c>
      <c r="F11253" t="s">
        <v>26</v>
      </c>
      <c r="G11253" s="3">
        <v>45057.667604166665</v>
      </c>
      <c r="H11253" s="1">
        <v>52500</v>
      </c>
      <c r="I11253" t="s">
        <v>88</v>
      </c>
      <c r="J11253" t="s">
        <v>1643</v>
      </c>
    </row>
    <row r="11254" spans="1:10">
      <c r="A11254" t="s">
        <v>135</v>
      </c>
      <c r="B11254" t="s">
        <v>1622</v>
      </c>
      <c r="C11254" t="s">
        <v>1081</v>
      </c>
      <c r="D11254" t="s">
        <v>13</v>
      </c>
      <c r="E11254" t="s">
        <v>14</v>
      </c>
      <c r="F11254" t="s">
        <v>20</v>
      </c>
      <c r="G11254" s="3">
        <v>45246.694340277776</v>
      </c>
      <c r="H11254" s="1">
        <v>80979</v>
      </c>
      <c r="I11254" t="s">
        <v>11003</v>
      </c>
    </row>
    <row r="11255" spans="1:10">
      <c r="A11255" t="s">
        <v>10</v>
      </c>
      <c r="B11255" t="s">
        <v>10</v>
      </c>
      <c r="C11255" t="s">
        <v>17537</v>
      </c>
      <c r="D11255" t="s">
        <v>13</v>
      </c>
      <c r="E11255" t="s">
        <v>14</v>
      </c>
      <c r="F11255" t="s">
        <v>608</v>
      </c>
      <c r="G11255" s="3">
        <v>45008.687731481485</v>
      </c>
      <c r="H11255" s="1">
        <v>82908</v>
      </c>
      <c r="I11255" t="s">
        <v>18786</v>
      </c>
      <c r="J11255" t="s">
        <v>18787</v>
      </c>
    </row>
    <row r="11256" spans="1:10">
      <c r="A11256" t="s">
        <v>33</v>
      </c>
      <c r="B11256" t="s">
        <v>18788</v>
      </c>
      <c r="C11256" t="s">
        <v>4723</v>
      </c>
      <c r="D11256" t="s">
        <v>13</v>
      </c>
      <c r="E11256" t="s">
        <v>14</v>
      </c>
      <c r="F11256" t="s">
        <v>26</v>
      </c>
      <c r="G11256" s="3">
        <v>45015.668310185189</v>
      </c>
      <c r="H11256" s="1">
        <v>47500</v>
      </c>
      <c r="I11256" t="s">
        <v>10528</v>
      </c>
      <c r="J11256" t="s">
        <v>18789</v>
      </c>
    </row>
    <row r="11257" spans="1:10">
      <c r="A11257" t="s">
        <v>135</v>
      </c>
      <c r="B11257" t="s">
        <v>18790</v>
      </c>
      <c r="C11257" t="s">
        <v>201</v>
      </c>
      <c r="D11257" t="s">
        <v>13</v>
      </c>
      <c r="E11257" t="s">
        <v>14</v>
      </c>
      <c r="F11257" t="s">
        <v>26</v>
      </c>
      <c r="G11257" s="3">
        <v>45079.697326388887</v>
      </c>
      <c r="H11257" s="1">
        <v>110000</v>
      </c>
      <c r="I11257" t="s">
        <v>18791</v>
      </c>
      <c r="J11257" t="s">
        <v>344</v>
      </c>
    </row>
    <row r="11258" spans="1:10">
      <c r="A11258" t="s">
        <v>135</v>
      </c>
      <c r="B11258" t="s">
        <v>18792</v>
      </c>
      <c r="C11258" t="s">
        <v>232</v>
      </c>
      <c r="D11258" t="s">
        <v>13</v>
      </c>
      <c r="E11258" t="s">
        <v>14</v>
      </c>
      <c r="F11258" t="s">
        <v>26</v>
      </c>
      <c r="G11258" s="3">
        <v>45257.666712962964</v>
      </c>
      <c r="H11258" s="1">
        <v>110000</v>
      </c>
      <c r="I11258" t="s">
        <v>4210</v>
      </c>
    </row>
    <row r="11259" spans="1:10">
      <c r="A11259" t="s">
        <v>212</v>
      </c>
      <c r="B11259" t="s">
        <v>18793</v>
      </c>
      <c r="D11259" t="s">
        <v>13</v>
      </c>
      <c r="E11259" t="s">
        <v>14</v>
      </c>
      <c r="F11259" t="s">
        <v>26</v>
      </c>
      <c r="G11259" s="3">
        <v>45161.668611111112</v>
      </c>
      <c r="H11259" s="1">
        <v>250000</v>
      </c>
      <c r="I11259" t="s">
        <v>2288</v>
      </c>
      <c r="J11259" t="s">
        <v>18794</v>
      </c>
    </row>
    <row r="11260" spans="1:10">
      <c r="A11260" t="s">
        <v>18</v>
      </c>
      <c r="B11260" t="s">
        <v>114</v>
      </c>
      <c r="C11260" t="s">
        <v>3866</v>
      </c>
      <c r="D11260" t="s">
        <v>13</v>
      </c>
      <c r="E11260" t="s">
        <v>14</v>
      </c>
      <c r="F11260" t="s">
        <v>3353</v>
      </c>
      <c r="G11260" s="3">
        <v>44932.714594907404</v>
      </c>
      <c r="H11260" s="1">
        <v>89100</v>
      </c>
      <c r="I11260" t="s">
        <v>172</v>
      </c>
      <c r="J11260" t="s">
        <v>18795</v>
      </c>
    </row>
    <row r="11261" spans="1:10">
      <c r="A11261" t="s">
        <v>33</v>
      </c>
      <c r="B11261" t="s">
        <v>18796</v>
      </c>
      <c r="C11261" t="s">
        <v>232</v>
      </c>
      <c r="D11261" t="s">
        <v>13</v>
      </c>
      <c r="E11261" t="s">
        <v>14</v>
      </c>
      <c r="F11261" t="s">
        <v>26</v>
      </c>
      <c r="G11261" s="3">
        <v>45013.666585648149</v>
      </c>
      <c r="H11261" s="1">
        <v>58157.5</v>
      </c>
      <c r="I11261" t="s">
        <v>5776</v>
      </c>
      <c r="J11261" t="s">
        <v>18797</v>
      </c>
    </row>
    <row r="11262" spans="1:10">
      <c r="A11262" t="s">
        <v>106</v>
      </c>
      <c r="B11262" t="s">
        <v>18798</v>
      </c>
      <c r="C11262" t="s">
        <v>24</v>
      </c>
      <c r="D11262" t="s">
        <v>13</v>
      </c>
      <c r="E11262" t="s">
        <v>25</v>
      </c>
      <c r="F11262" t="s">
        <v>1790</v>
      </c>
      <c r="G11262" s="3">
        <v>45061.72483796296</v>
      </c>
      <c r="H11262" s="1">
        <v>115000</v>
      </c>
      <c r="I11262" t="s">
        <v>18799</v>
      </c>
      <c r="J11262" t="s">
        <v>18800</v>
      </c>
    </row>
    <row r="11263" spans="1:10">
      <c r="A11263" t="s">
        <v>10</v>
      </c>
      <c r="B11263" t="s">
        <v>10</v>
      </c>
      <c r="C11263" t="s">
        <v>237</v>
      </c>
      <c r="D11263" t="s">
        <v>13</v>
      </c>
      <c r="E11263" t="s">
        <v>14</v>
      </c>
      <c r="F11263" t="s">
        <v>26</v>
      </c>
      <c r="G11263" s="3">
        <v>45118.709780092591</v>
      </c>
      <c r="H11263" s="1">
        <v>115000</v>
      </c>
      <c r="I11263" t="s">
        <v>18801</v>
      </c>
      <c r="J11263" t="s">
        <v>4817</v>
      </c>
    </row>
    <row r="11264" spans="1:10">
      <c r="A11264" t="s">
        <v>18</v>
      </c>
      <c r="B11264" t="s">
        <v>18802</v>
      </c>
      <c r="C11264" t="s">
        <v>2706</v>
      </c>
      <c r="D11264" t="s">
        <v>13</v>
      </c>
      <c r="E11264" t="s">
        <v>14</v>
      </c>
      <c r="F11264" t="s">
        <v>20</v>
      </c>
      <c r="G11264" s="3">
        <v>45212.716956018521</v>
      </c>
      <c r="H11264" s="1">
        <v>115500</v>
      </c>
      <c r="I11264" t="s">
        <v>1571</v>
      </c>
      <c r="J11264" t="s">
        <v>18803</v>
      </c>
    </row>
    <row r="11265" spans="1:10">
      <c r="A11265" t="s">
        <v>10</v>
      </c>
      <c r="B11265" t="s">
        <v>18804</v>
      </c>
      <c r="C11265" t="s">
        <v>201</v>
      </c>
      <c r="D11265" t="s">
        <v>13</v>
      </c>
      <c r="E11265" t="s">
        <v>14</v>
      </c>
      <c r="F11265" t="s">
        <v>26</v>
      </c>
      <c r="G11265" s="3">
        <v>45132.670624999999</v>
      </c>
      <c r="H11265" s="1">
        <v>281450.5</v>
      </c>
      <c r="I11265" t="s">
        <v>1753</v>
      </c>
      <c r="J11265" t="s">
        <v>769</v>
      </c>
    </row>
    <row r="11266" spans="1:10">
      <c r="A11266" t="s">
        <v>77</v>
      </c>
      <c r="B11266" t="s">
        <v>18805</v>
      </c>
      <c r="C11266" t="s">
        <v>4960</v>
      </c>
      <c r="D11266" t="s">
        <v>13</v>
      </c>
      <c r="E11266" t="s">
        <v>14</v>
      </c>
      <c r="F11266" t="s">
        <v>26</v>
      </c>
      <c r="G11266" s="3">
        <v>45145.68005787037</v>
      </c>
      <c r="H11266" s="1">
        <v>70000</v>
      </c>
      <c r="I11266" t="s">
        <v>8180</v>
      </c>
      <c r="J11266" t="s">
        <v>18806</v>
      </c>
    </row>
    <row r="11267" spans="1:10">
      <c r="A11267" t="s">
        <v>18</v>
      </c>
      <c r="B11267" t="s">
        <v>18807</v>
      </c>
      <c r="C11267" t="s">
        <v>4479</v>
      </c>
      <c r="D11267" t="s">
        <v>13</v>
      </c>
      <c r="E11267" t="s">
        <v>14</v>
      </c>
      <c r="F11267" t="s">
        <v>20</v>
      </c>
      <c r="G11267" s="3">
        <v>45130.72384259259</v>
      </c>
      <c r="H11267" s="1">
        <v>109300</v>
      </c>
      <c r="I11267" t="s">
        <v>1923</v>
      </c>
      <c r="J11267" t="s">
        <v>18429</v>
      </c>
    </row>
    <row r="11268" spans="1:10">
      <c r="A11268" t="s">
        <v>33</v>
      </c>
      <c r="B11268" t="s">
        <v>18808</v>
      </c>
      <c r="C11268" t="s">
        <v>24</v>
      </c>
      <c r="D11268" t="s">
        <v>13</v>
      </c>
      <c r="E11268" t="s">
        <v>25</v>
      </c>
      <c r="F11268" t="s">
        <v>26</v>
      </c>
      <c r="G11268" s="3">
        <v>44978.681932870371</v>
      </c>
      <c r="H11268" s="1">
        <v>79968</v>
      </c>
      <c r="I11268" t="s">
        <v>5886</v>
      </c>
      <c r="J11268" t="s">
        <v>18809</v>
      </c>
    </row>
    <row r="11269" spans="1:10">
      <c r="A11269" t="s">
        <v>77</v>
      </c>
      <c r="B11269" t="s">
        <v>18810</v>
      </c>
      <c r="C11269" t="s">
        <v>2706</v>
      </c>
      <c r="D11269" t="s">
        <v>13</v>
      </c>
      <c r="E11269" t="s">
        <v>14</v>
      </c>
      <c r="F11269" t="s">
        <v>20</v>
      </c>
      <c r="G11269" s="3">
        <v>44935.69059027778</v>
      </c>
      <c r="H11269" s="1">
        <v>103350</v>
      </c>
      <c r="I11269" t="s">
        <v>326</v>
      </c>
      <c r="J11269" t="s">
        <v>18811</v>
      </c>
    </row>
    <row r="11270" spans="1:10">
      <c r="A11270" t="s">
        <v>10</v>
      </c>
      <c r="B11270" t="s">
        <v>18812</v>
      </c>
      <c r="C11270" t="s">
        <v>154</v>
      </c>
      <c r="D11270" t="s">
        <v>13</v>
      </c>
      <c r="E11270" t="s">
        <v>14</v>
      </c>
      <c r="F11270" t="s">
        <v>155</v>
      </c>
      <c r="G11270" s="3">
        <v>45015.692164351851</v>
      </c>
      <c r="H11270" s="1">
        <v>166419.5</v>
      </c>
      <c r="I11270" t="s">
        <v>156</v>
      </c>
      <c r="J11270" t="s">
        <v>4313</v>
      </c>
    </row>
    <row r="11271" spans="1:10">
      <c r="A11271" t="s">
        <v>18</v>
      </c>
      <c r="B11271" t="s">
        <v>15502</v>
      </c>
      <c r="C11271" t="s">
        <v>232</v>
      </c>
      <c r="D11271" t="s">
        <v>13</v>
      </c>
      <c r="E11271" t="s">
        <v>14</v>
      </c>
      <c r="F11271" t="s">
        <v>26</v>
      </c>
      <c r="G11271" s="3">
        <v>45281.667939814812</v>
      </c>
      <c r="H11271" s="1">
        <v>150000</v>
      </c>
      <c r="I11271" t="s">
        <v>18813</v>
      </c>
      <c r="J11271" t="s">
        <v>18814</v>
      </c>
    </row>
    <row r="11272" spans="1:10">
      <c r="A11272" t="s">
        <v>33</v>
      </c>
      <c r="B11272" t="s">
        <v>33</v>
      </c>
      <c r="C11272" t="s">
        <v>3585</v>
      </c>
      <c r="D11272" t="s">
        <v>13</v>
      </c>
      <c r="E11272" t="s">
        <v>14</v>
      </c>
      <c r="F11272" t="s">
        <v>3586</v>
      </c>
      <c r="G11272" s="3">
        <v>45139.689965277779</v>
      </c>
      <c r="H11272" s="1">
        <v>111175</v>
      </c>
      <c r="I11272" t="s">
        <v>18815</v>
      </c>
      <c r="J11272" t="s">
        <v>2255</v>
      </c>
    </row>
    <row r="11273" spans="1:10">
      <c r="A11273" t="s">
        <v>10</v>
      </c>
      <c r="B11273" t="s">
        <v>13598</v>
      </c>
      <c r="C11273" t="s">
        <v>377</v>
      </c>
      <c r="D11273" t="s">
        <v>13</v>
      </c>
      <c r="E11273" t="s">
        <v>14</v>
      </c>
      <c r="F11273" t="s">
        <v>26</v>
      </c>
      <c r="G11273" s="3">
        <v>45135.669618055559</v>
      </c>
      <c r="H11273" s="1">
        <v>102500</v>
      </c>
      <c r="I11273" t="s">
        <v>18816</v>
      </c>
      <c r="J11273" t="s">
        <v>18817</v>
      </c>
    </row>
    <row r="11274" spans="1:10">
      <c r="A11274" t="s">
        <v>10</v>
      </c>
      <c r="B11274" t="s">
        <v>18711</v>
      </c>
      <c r="C11274" t="s">
        <v>216</v>
      </c>
      <c r="D11274" t="s">
        <v>13</v>
      </c>
      <c r="E11274" t="s">
        <v>14</v>
      </c>
      <c r="F11274" t="s">
        <v>26</v>
      </c>
      <c r="G11274" s="3">
        <v>45079.668773148151</v>
      </c>
      <c r="H11274" s="1">
        <v>136400</v>
      </c>
      <c r="I11274" t="s">
        <v>217</v>
      </c>
      <c r="J11274" t="s">
        <v>218</v>
      </c>
    </row>
    <row r="11275" spans="1:10">
      <c r="A11275" t="s">
        <v>18</v>
      </c>
      <c r="B11275" t="s">
        <v>18818</v>
      </c>
      <c r="C11275" t="s">
        <v>24</v>
      </c>
      <c r="D11275" t="s">
        <v>13</v>
      </c>
      <c r="E11275" t="s">
        <v>25</v>
      </c>
      <c r="F11275" t="s">
        <v>1820</v>
      </c>
      <c r="G11275" s="3">
        <v>45016.692025462966</v>
      </c>
      <c r="H11275" s="1">
        <v>100000</v>
      </c>
      <c r="I11275" t="s">
        <v>18819</v>
      </c>
      <c r="J11275" t="s">
        <v>18820</v>
      </c>
    </row>
    <row r="11276" spans="1:10">
      <c r="A11276" t="s">
        <v>33</v>
      </c>
      <c r="B11276" t="s">
        <v>18821</v>
      </c>
      <c r="C11276" t="s">
        <v>165</v>
      </c>
      <c r="D11276" t="s">
        <v>13</v>
      </c>
      <c r="E11276" t="s">
        <v>14</v>
      </c>
      <c r="F11276" t="s">
        <v>26</v>
      </c>
      <c r="G11276" s="3">
        <v>45084.667210648149</v>
      </c>
      <c r="H11276" s="1">
        <v>147500</v>
      </c>
      <c r="I11276" t="s">
        <v>272</v>
      </c>
      <c r="J11276" t="s">
        <v>2058</v>
      </c>
    </row>
    <row r="11277" spans="1:10">
      <c r="A11277" t="s">
        <v>212</v>
      </c>
      <c r="B11277" t="s">
        <v>212</v>
      </c>
      <c r="C11277" t="s">
        <v>24</v>
      </c>
      <c r="D11277" t="s">
        <v>13</v>
      </c>
      <c r="E11277" t="s">
        <v>25</v>
      </c>
      <c r="F11277" t="s">
        <v>20</v>
      </c>
      <c r="G11277" s="3">
        <v>44992.708506944444</v>
      </c>
      <c r="H11277" s="1">
        <v>120000</v>
      </c>
      <c r="I11277" t="s">
        <v>18822</v>
      </c>
      <c r="J11277" t="s">
        <v>18823</v>
      </c>
    </row>
    <row r="11278" spans="1:10">
      <c r="A11278" t="s">
        <v>33</v>
      </c>
      <c r="B11278" t="s">
        <v>33</v>
      </c>
      <c r="C11278" t="s">
        <v>18824</v>
      </c>
      <c r="D11278" t="s">
        <v>13</v>
      </c>
      <c r="E11278" t="s">
        <v>14</v>
      </c>
      <c r="F11278" t="s">
        <v>26</v>
      </c>
      <c r="G11278" s="3">
        <v>44994.668703703705</v>
      </c>
      <c r="H11278" s="1">
        <v>45000</v>
      </c>
      <c r="I11278" t="s">
        <v>18825</v>
      </c>
      <c r="J11278" t="s">
        <v>18826</v>
      </c>
    </row>
    <row r="11279" spans="1:10">
      <c r="A11279" t="s">
        <v>33</v>
      </c>
      <c r="B11279" t="s">
        <v>33</v>
      </c>
      <c r="C11279" t="s">
        <v>232</v>
      </c>
      <c r="D11279" t="s">
        <v>13</v>
      </c>
      <c r="E11279" t="s">
        <v>14</v>
      </c>
      <c r="F11279" t="s">
        <v>26</v>
      </c>
      <c r="G11279" s="3">
        <v>45276.666678240741</v>
      </c>
      <c r="H11279" s="1">
        <v>122500</v>
      </c>
      <c r="I11279" t="s">
        <v>18827</v>
      </c>
      <c r="J11279" t="s">
        <v>18828</v>
      </c>
    </row>
    <row r="11280" spans="1:10">
      <c r="A11280" t="s">
        <v>212</v>
      </c>
      <c r="B11280" t="s">
        <v>18829</v>
      </c>
      <c r="C11280" t="s">
        <v>232</v>
      </c>
      <c r="D11280" t="s">
        <v>13</v>
      </c>
      <c r="E11280" t="s">
        <v>14</v>
      </c>
      <c r="F11280" t="s">
        <v>26</v>
      </c>
      <c r="G11280" s="3">
        <v>45126.668587962966</v>
      </c>
      <c r="H11280" s="1">
        <v>99150</v>
      </c>
      <c r="I11280" t="s">
        <v>685</v>
      </c>
      <c r="J11280" t="s">
        <v>18830</v>
      </c>
    </row>
    <row r="11281" spans="1:10">
      <c r="A11281" t="s">
        <v>33</v>
      </c>
      <c r="B11281" t="s">
        <v>18831</v>
      </c>
      <c r="C11281" t="s">
        <v>5375</v>
      </c>
      <c r="D11281" t="s">
        <v>13</v>
      </c>
      <c r="E11281" t="s">
        <v>14</v>
      </c>
      <c r="F11281" t="s">
        <v>26</v>
      </c>
      <c r="G11281" s="3">
        <v>45231.666851851849</v>
      </c>
      <c r="H11281" s="1">
        <v>75000</v>
      </c>
      <c r="I11281" t="s">
        <v>18832</v>
      </c>
      <c r="J11281" t="s">
        <v>4539</v>
      </c>
    </row>
    <row r="11282" spans="1:10">
      <c r="A11282" t="s">
        <v>33</v>
      </c>
      <c r="B11282" t="s">
        <v>620</v>
      </c>
      <c r="C11282" t="s">
        <v>24</v>
      </c>
      <c r="D11282" t="s">
        <v>13</v>
      </c>
      <c r="E11282" t="s">
        <v>25</v>
      </c>
      <c r="F11282" t="s">
        <v>26</v>
      </c>
      <c r="G11282" s="3">
        <v>45103.705613425926</v>
      </c>
      <c r="H11282" s="1">
        <v>87500</v>
      </c>
      <c r="I11282" t="s">
        <v>3846</v>
      </c>
      <c r="J11282" t="s">
        <v>18833</v>
      </c>
    </row>
    <row r="11283" spans="1:10">
      <c r="A11283" t="s">
        <v>135</v>
      </c>
      <c r="B11283" t="s">
        <v>135</v>
      </c>
      <c r="C11283" t="s">
        <v>170</v>
      </c>
      <c r="D11283" t="s">
        <v>13</v>
      </c>
      <c r="E11283" t="s">
        <v>14</v>
      </c>
      <c r="F11283" t="s">
        <v>171</v>
      </c>
      <c r="G11283" s="3">
        <v>44987.678819444445</v>
      </c>
      <c r="H11283" s="1">
        <v>111175</v>
      </c>
      <c r="I11283" t="s">
        <v>685</v>
      </c>
      <c r="J11283" t="s">
        <v>18834</v>
      </c>
    </row>
    <row r="11284" spans="1:10">
      <c r="A11284" t="s">
        <v>33</v>
      </c>
      <c r="B11284" t="s">
        <v>18835</v>
      </c>
      <c r="C11284" t="s">
        <v>171</v>
      </c>
      <c r="D11284" t="s">
        <v>13</v>
      </c>
      <c r="E11284" t="s">
        <v>14</v>
      </c>
      <c r="F11284" t="s">
        <v>171</v>
      </c>
      <c r="G11284" s="3">
        <v>45253.675717592596</v>
      </c>
      <c r="H11284" s="1">
        <v>32400</v>
      </c>
      <c r="I11284" t="s">
        <v>18836</v>
      </c>
      <c r="J11284" t="s">
        <v>16185</v>
      </c>
    </row>
    <row r="11285" spans="1:10">
      <c r="A11285" t="s">
        <v>33</v>
      </c>
      <c r="B11285" t="s">
        <v>2148</v>
      </c>
      <c r="C11285" t="s">
        <v>441</v>
      </c>
      <c r="D11285" t="s">
        <v>13</v>
      </c>
      <c r="E11285" t="s">
        <v>14</v>
      </c>
      <c r="F11285" t="s">
        <v>26</v>
      </c>
      <c r="G11285" s="3">
        <v>45091.668391203704</v>
      </c>
      <c r="H11285" s="1">
        <v>70000</v>
      </c>
      <c r="I11285" t="s">
        <v>186</v>
      </c>
      <c r="J11285" t="s">
        <v>18837</v>
      </c>
    </row>
    <row r="11286" spans="1:10">
      <c r="A11286" t="s">
        <v>73</v>
      </c>
      <c r="B11286" t="s">
        <v>73</v>
      </c>
      <c r="D11286" t="s">
        <v>13</v>
      </c>
      <c r="E11286" t="s">
        <v>14</v>
      </c>
      <c r="F11286" t="s">
        <v>26</v>
      </c>
      <c r="G11286" s="3">
        <v>44973.671979166669</v>
      </c>
      <c r="H11286" s="1">
        <v>170000</v>
      </c>
      <c r="I11286" t="s">
        <v>335</v>
      </c>
      <c r="J11286" t="s">
        <v>18838</v>
      </c>
    </row>
    <row r="11287" spans="1:10">
      <c r="A11287" t="s">
        <v>10</v>
      </c>
      <c r="B11287" t="s">
        <v>18839</v>
      </c>
      <c r="C11287" t="s">
        <v>1689</v>
      </c>
      <c r="D11287" t="s">
        <v>13</v>
      </c>
      <c r="E11287" t="s">
        <v>14</v>
      </c>
      <c r="F11287" t="s">
        <v>26</v>
      </c>
      <c r="G11287" s="3">
        <v>45278.669166666667</v>
      </c>
      <c r="H11287" s="1">
        <v>110000</v>
      </c>
      <c r="I11287" t="s">
        <v>18840</v>
      </c>
      <c r="J11287" t="s">
        <v>5362</v>
      </c>
    </row>
    <row r="11288" spans="1:10">
      <c r="A11288" t="s">
        <v>135</v>
      </c>
      <c r="B11288" t="s">
        <v>11186</v>
      </c>
      <c r="C11288" t="s">
        <v>1166</v>
      </c>
      <c r="D11288" t="s">
        <v>13</v>
      </c>
      <c r="E11288" t="s">
        <v>14</v>
      </c>
      <c r="F11288" t="s">
        <v>26</v>
      </c>
      <c r="G11288" s="3">
        <v>45041.69427083333</v>
      </c>
      <c r="H11288" s="1">
        <v>91100</v>
      </c>
      <c r="I11288" t="s">
        <v>11187</v>
      </c>
      <c r="J11288" t="s">
        <v>11188</v>
      </c>
    </row>
    <row r="11289" spans="1:10">
      <c r="A11289" t="s">
        <v>10</v>
      </c>
      <c r="B11289" t="s">
        <v>398</v>
      </c>
      <c r="C11289" t="s">
        <v>201</v>
      </c>
      <c r="D11289" t="s">
        <v>13</v>
      </c>
      <c r="E11289" t="s">
        <v>14</v>
      </c>
      <c r="F11289" t="s">
        <v>26</v>
      </c>
      <c r="G11289" s="3">
        <v>44943.699432870373</v>
      </c>
      <c r="H11289" s="1">
        <v>126000</v>
      </c>
      <c r="I11289" t="s">
        <v>18569</v>
      </c>
      <c r="J11289" t="s">
        <v>18841</v>
      </c>
    </row>
    <row r="11290" spans="1:10">
      <c r="A11290" t="s">
        <v>73</v>
      </c>
      <c r="B11290" t="s">
        <v>73</v>
      </c>
      <c r="C11290" t="s">
        <v>26</v>
      </c>
      <c r="D11290" t="s">
        <v>13</v>
      </c>
      <c r="E11290" t="s">
        <v>14</v>
      </c>
      <c r="F11290" t="s">
        <v>26</v>
      </c>
      <c r="G11290" s="3">
        <v>45182.672268518516</v>
      </c>
      <c r="H11290" s="1">
        <v>165000</v>
      </c>
      <c r="I11290" t="s">
        <v>359</v>
      </c>
    </row>
    <row r="11291" spans="1:10">
      <c r="A11291" t="s">
        <v>77</v>
      </c>
      <c r="B11291" t="s">
        <v>18842</v>
      </c>
      <c r="C11291" t="s">
        <v>162</v>
      </c>
      <c r="D11291" t="s">
        <v>13</v>
      </c>
      <c r="E11291" t="s">
        <v>14</v>
      </c>
      <c r="F11291" t="s">
        <v>162</v>
      </c>
      <c r="G11291" s="3">
        <v>45249.677141203705</v>
      </c>
      <c r="H11291" s="1">
        <v>30000</v>
      </c>
      <c r="I11291" t="s">
        <v>8246</v>
      </c>
    </row>
    <row r="11292" spans="1:10">
      <c r="A11292" t="s">
        <v>135</v>
      </c>
      <c r="B11292" t="s">
        <v>18843</v>
      </c>
      <c r="C11292" t="s">
        <v>1291</v>
      </c>
      <c r="D11292" t="s">
        <v>13</v>
      </c>
      <c r="E11292" t="s">
        <v>14</v>
      </c>
      <c r="F11292" t="s">
        <v>26</v>
      </c>
      <c r="G11292" s="3">
        <v>45208.667824074073</v>
      </c>
      <c r="H11292" s="1">
        <v>145000</v>
      </c>
      <c r="I11292" t="s">
        <v>15913</v>
      </c>
      <c r="J11292" t="s">
        <v>18844</v>
      </c>
    </row>
    <row r="11293" spans="1:10">
      <c r="A11293" t="s">
        <v>33</v>
      </c>
      <c r="B11293" t="s">
        <v>10749</v>
      </c>
      <c r="C11293" t="s">
        <v>3795</v>
      </c>
      <c r="D11293" t="s">
        <v>13</v>
      </c>
      <c r="E11293" t="s">
        <v>14</v>
      </c>
      <c r="F11293" t="s">
        <v>26</v>
      </c>
      <c r="G11293" s="3">
        <v>45272.704953703702</v>
      </c>
      <c r="H11293" s="1">
        <v>70000</v>
      </c>
      <c r="I11293" t="s">
        <v>18845</v>
      </c>
    </row>
    <row r="11294" spans="1:10">
      <c r="A11294" t="s">
        <v>10</v>
      </c>
      <c r="B11294" t="s">
        <v>10</v>
      </c>
      <c r="C11294" t="s">
        <v>237</v>
      </c>
      <c r="D11294" t="s">
        <v>13</v>
      </c>
      <c r="E11294" t="s">
        <v>14</v>
      </c>
      <c r="F11294" t="s">
        <v>26</v>
      </c>
      <c r="G11294" s="3">
        <v>45010.703587962962</v>
      </c>
      <c r="H11294" s="1">
        <v>69962.5</v>
      </c>
      <c r="I11294" t="s">
        <v>3417</v>
      </c>
      <c r="J11294" t="s">
        <v>1515</v>
      </c>
    </row>
    <row r="11295" spans="1:10">
      <c r="A11295" t="s">
        <v>10</v>
      </c>
      <c r="B11295" t="s">
        <v>3185</v>
      </c>
      <c r="C11295" t="s">
        <v>521</v>
      </c>
      <c r="D11295" t="s">
        <v>13</v>
      </c>
      <c r="E11295" t="s">
        <v>14</v>
      </c>
      <c r="F11295" t="s">
        <v>26</v>
      </c>
      <c r="G11295" s="3">
        <v>44969.670254629629</v>
      </c>
      <c r="H11295" s="1">
        <v>116750</v>
      </c>
      <c r="I11295" t="s">
        <v>1613</v>
      </c>
      <c r="J11295" t="s">
        <v>18846</v>
      </c>
    </row>
    <row r="11296" spans="1:10">
      <c r="A11296" t="s">
        <v>10</v>
      </c>
      <c r="B11296" t="s">
        <v>18847</v>
      </c>
      <c r="C11296" t="s">
        <v>24</v>
      </c>
      <c r="D11296" t="s">
        <v>13</v>
      </c>
      <c r="E11296" t="s">
        <v>25</v>
      </c>
      <c r="F11296" t="s">
        <v>26</v>
      </c>
      <c r="G11296" s="3">
        <v>44995.671643518515</v>
      </c>
      <c r="H11296" s="1">
        <v>179500</v>
      </c>
      <c r="I11296" t="s">
        <v>5761</v>
      </c>
      <c r="J11296" t="s">
        <v>18848</v>
      </c>
    </row>
    <row r="11297" spans="1:10">
      <c r="A11297" t="s">
        <v>33</v>
      </c>
      <c r="B11297" t="s">
        <v>33</v>
      </c>
      <c r="C11297" t="s">
        <v>441</v>
      </c>
      <c r="D11297" t="s">
        <v>13</v>
      </c>
      <c r="E11297" t="s">
        <v>14</v>
      </c>
      <c r="F11297" t="s">
        <v>26</v>
      </c>
      <c r="G11297" s="3">
        <v>45013.669942129629</v>
      </c>
      <c r="H11297" s="1">
        <v>67500</v>
      </c>
      <c r="I11297" t="s">
        <v>18849</v>
      </c>
    </row>
    <row r="11298" spans="1:10">
      <c r="A11298" t="s">
        <v>33</v>
      </c>
      <c r="B11298" t="s">
        <v>17568</v>
      </c>
      <c r="C11298" t="s">
        <v>24</v>
      </c>
      <c r="D11298" t="s">
        <v>13</v>
      </c>
      <c r="E11298" t="s">
        <v>25</v>
      </c>
      <c r="F11298" t="s">
        <v>26</v>
      </c>
      <c r="G11298" s="3">
        <v>44970.717662037037</v>
      </c>
      <c r="H11298" s="1">
        <v>145000</v>
      </c>
      <c r="I11298" t="s">
        <v>8354</v>
      </c>
      <c r="J11298" t="s">
        <v>18850</v>
      </c>
    </row>
    <row r="11299" spans="1:10">
      <c r="A11299" t="s">
        <v>10</v>
      </c>
      <c r="B11299" t="s">
        <v>10</v>
      </c>
      <c r="C11299" t="s">
        <v>2937</v>
      </c>
      <c r="D11299" t="s">
        <v>13</v>
      </c>
      <c r="E11299" t="s">
        <v>14</v>
      </c>
      <c r="F11299" t="s">
        <v>209</v>
      </c>
      <c r="G11299" s="3">
        <v>44936.691030092596</v>
      </c>
      <c r="H11299" s="1">
        <v>157500</v>
      </c>
      <c r="I11299" t="s">
        <v>18851</v>
      </c>
      <c r="J11299" t="s">
        <v>18852</v>
      </c>
    </row>
    <row r="11300" spans="1:10">
      <c r="A11300" t="s">
        <v>33</v>
      </c>
      <c r="B11300" t="s">
        <v>5076</v>
      </c>
      <c r="C11300" t="s">
        <v>5077</v>
      </c>
      <c r="D11300" t="s">
        <v>13</v>
      </c>
      <c r="E11300" t="s">
        <v>14</v>
      </c>
      <c r="F11300" t="s">
        <v>26</v>
      </c>
      <c r="G11300" s="3">
        <v>45076.668020833335</v>
      </c>
      <c r="H11300" s="1">
        <v>64000</v>
      </c>
      <c r="I11300" t="s">
        <v>5078</v>
      </c>
      <c r="J11300" t="s">
        <v>18853</v>
      </c>
    </row>
    <row r="11301" spans="1:10">
      <c r="A11301" t="s">
        <v>212</v>
      </c>
      <c r="B11301" t="s">
        <v>4189</v>
      </c>
      <c r="C11301" t="s">
        <v>259</v>
      </c>
      <c r="D11301" t="s">
        <v>13</v>
      </c>
      <c r="E11301" t="s">
        <v>14</v>
      </c>
      <c r="F11301" t="s">
        <v>26</v>
      </c>
      <c r="G11301" s="3">
        <v>44940.669340277775</v>
      </c>
      <c r="H11301" s="1">
        <v>134000</v>
      </c>
      <c r="I11301" t="s">
        <v>4068</v>
      </c>
      <c r="J11301" t="s">
        <v>18854</v>
      </c>
    </row>
    <row r="11302" spans="1:10">
      <c r="A11302" t="s">
        <v>10</v>
      </c>
      <c r="B11302" t="s">
        <v>18855</v>
      </c>
      <c r="C11302" t="s">
        <v>232</v>
      </c>
      <c r="D11302" t="s">
        <v>13</v>
      </c>
      <c r="E11302" t="s">
        <v>14</v>
      </c>
      <c r="F11302" t="s">
        <v>26</v>
      </c>
      <c r="G11302" s="3">
        <v>45226.666747685187</v>
      </c>
      <c r="H11302" s="1">
        <v>107500</v>
      </c>
      <c r="I11302" t="s">
        <v>4026</v>
      </c>
    </row>
    <row r="11303" spans="1:10">
      <c r="A11303" t="s">
        <v>10</v>
      </c>
      <c r="B11303" t="s">
        <v>18856</v>
      </c>
      <c r="C11303" t="s">
        <v>108</v>
      </c>
      <c r="D11303" t="s">
        <v>13</v>
      </c>
      <c r="E11303" t="s">
        <v>14</v>
      </c>
      <c r="F11303" t="s">
        <v>26</v>
      </c>
      <c r="G11303" s="3">
        <v>44986.672997685186</v>
      </c>
      <c r="H11303" s="1">
        <v>128464</v>
      </c>
      <c r="I11303" t="s">
        <v>7994</v>
      </c>
      <c r="J11303" t="s">
        <v>18857</v>
      </c>
    </row>
    <row r="11304" spans="1:10">
      <c r="A11304" t="s">
        <v>10</v>
      </c>
      <c r="B11304" t="s">
        <v>18858</v>
      </c>
      <c r="C11304" t="s">
        <v>461</v>
      </c>
      <c r="D11304" t="s">
        <v>13</v>
      </c>
      <c r="E11304" t="s">
        <v>14</v>
      </c>
      <c r="F11304" t="s">
        <v>26</v>
      </c>
      <c r="G11304" s="3">
        <v>45125.669953703706</v>
      </c>
      <c r="H11304" s="1">
        <v>160957</v>
      </c>
      <c r="I11304" t="s">
        <v>3758</v>
      </c>
      <c r="J11304" t="s">
        <v>18859</v>
      </c>
    </row>
    <row r="11305" spans="1:10">
      <c r="A11305" t="s">
        <v>18</v>
      </c>
      <c r="B11305" t="s">
        <v>18</v>
      </c>
      <c r="C11305" t="s">
        <v>75</v>
      </c>
      <c r="D11305" t="s">
        <v>13</v>
      </c>
      <c r="E11305" t="s">
        <v>14</v>
      </c>
      <c r="F11305" t="s">
        <v>20</v>
      </c>
      <c r="G11305" s="3">
        <v>44957.732986111114</v>
      </c>
      <c r="H11305" s="1">
        <v>165000</v>
      </c>
      <c r="I11305" t="s">
        <v>9235</v>
      </c>
      <c r="J11305" t="s">
        <v>18860</v>
      </c>
    </row>
    <row r="11306" spans="1:10">
      <c r="A11306" t="s">
        <v>18</v>
      </c>
      <c r="B11306" t="s">
        <v>18861</v>
      </c>
      <c r="C11306" t="s">
        <v>24</v>
      </c>
      <c r="D11306" t="s">
        <v>13</v>
      </c>
      <c r="E11306" t="s">
        <v>25</v>
      </c>
      <c r="F11306" t="s">
        <v>26</v>
      </c>
      <c r="G11306" s="3">
        <v>44970.672430555554</v>
      </c>
      <c r="H11306" s="1">
        <v>122500</v>
      </c>
      <c r="I11306" t="s">
        <v>18862</v>
      </c>
      <c r="J11306" t="s">
        <v>18863</v>
      </c>
    </row>
    <row r="11307" spans="1:10">
      <c r="A11307" t="s">
        <v>106</v>
      </c>
      <c r="B11307" t="s">
        <v>18864</v>
      </c>
      <c r="C11307" t="s">
        <v>108</v>
      </c>
      <c r="D11307" t="s">
        <v>13</v>
      </c>
      <c r="E11307" t="s">
        <v>14</v>
      </c>
      <c r="F11307" t="s">
        <v>26</v>
      </c>
      <c r="G11307" s="3">
        <v>45120.667245370372</v>
      </c>
      <c r="H11307" s="1">
        <v>138450</v>
      </c>
      <c r="I11307" t="s">
        <v>18865</v>
      </c>
      <c r="J11307" t="s">
        <v>18866</v>
      </c>
    </row>
    <row r="11308" spans="1:10">
      <c r="A11308" t="s">
        <v>135</v>
      </c>
      <c r="B11308" t="s">
        <v>135</v>
      </c>
      <c r="C11308" t="s">
        <v>232</v>
      </c>
      <c r="D11308" t="s">
        <v>13</v>
      </c>
      <c r="E11308" t="s">
        <v>14</v>
      </c>
      <c r="F11308" t="s">
        <v>26</v>
      </c>
      <c r="G11308" s="3">
        <v>45048.666701388887</v>
      </c>
      <c r="H11308" s="1">
        <v>110000</v>
      </c>
      <c r="I11308" t="s">
        <v>16452</v>
      </c>
      <c r="J11308" t="s">
        <v>18867</v>
      </c>
    </row>
    <row r="11309" spans="1:10">
      <c r="A11309" t="s">
        <v>10</v>
      </c>
      <c r="B11309" t="s">
        <v>18868</v>
      </c>
      <c r="C11309" t="s">
        <v>276</v>
      </c>
      <c r="D11309" t="s">
        <v>13</v>
      </c>
      <c r="E11309" t="s">
        <v>14</v>
      </c>
      <c r="F11309" t="s">
        <v>26</v>
      </c>
      <c r="G11309" s="3">
        <v>45027.668356481481</v>
      </c>
      <c r="H11309" s="1">
        <v>140000</v>
      </c>
      <c r="I11309" t="s">
        <v>123</v>
      </c>
    </row>
    <row r="11310" spans="1:10">
      <c r="A11310" t="s">
        <v>10</v>
      </c>
      <c r="B11310" t="s">
        <v>18869</v>
      </c>
      <c r="C11310" t="s">
        <v>26</v>
      </c>
      <c r="D11310" t="s">
        <v>13</v>
      </c>
      <c r="E11310" t="s">
        <v>14</v>
      </c>
      <c r="F11310" t="s">
        <v>26</v>
      </c>
      <c r="G11310" s="3">
        <v>44938.671296296299</v>
      </c>
      <c r="H11310" s="1">
        <v>225000</v>
      </c>
      <c r="I11310" t="s">
        <v>8395</v>
      </c>
    </row>
    <row r="11311" spans="1:10">
      <c r="A11311" t="s">
        <v>152</v>
      </c>
      <c r="B11311" t="s">
        <v>1216</v>
      </c>
      <c r="C11311" t="s">
        <v>1110</v>
      </c>
      <c r="D11311" t="s">
        <v>13</v>
      </c>
      <c r="E11311" t="s">
        <v>14</v>
      </c>
      <c r="F11311" t="s">
        <v>1110</v>
      </c>
      <c r="G11311" s="3">
        <v>45147.709652777776</v>
      </c>
      <c r="H11311" s="1">
        <v>166000</v>
      </c>
      <c r="I11311" t="s">
        <v>2696</v>
      </c>
      <c r="J11311" t="s">
        <v>18870</v>
      </c>
    </row>
    <row r="11312" spans="1:10">
      <c r="A11312" t="s">
        <v>106</v>
      </c>
      <c r="B11312" t="s">
        <v>18871</v>
      </c>
      <c r="C11312" t="s">
        <v>243</v>
      </c>
      <c r="D11312" t="s">
        <v>13</v>
      </c>
      <c r="E11312" t="s">
        <v>14</v>
      </c>
      <c r="F11312" t="s">
        <v>26</v>
      </c>
      <c r="G11312" s="3">
        <v>45100.679907407408</v>
      </c>
      <c r="H11312" s="1">
        <v>140000</v>
      </c>
      <c r="I11312" t="s">
        <v>458</v>
      </c>
      <c r="J11312" t="s">
        <v>18872</v>
      </c>
    </row>
    <row r="11313" spans="1:10">
      <c r="A11313" t="s">
        <v>33</v>
      </c>
      <c r="B11313" t="s">
        <v>8671</v>
      </c>
      <c r="C11313" t="s">
        <v>5077</v>
      </c>
      <c r="D11313" t="s">
        <v>13</v>
      </c>
      <c r="E11313" t="s">
        <v>14</v>
      </c>
      <c r="F11313" t="s">
        <v>26</v>
      </c>
      <c r="G11313" s="3">
        <v>45083.668055555558</v>
      </c>
      <c r="H11313" s="1">
        <v>84500</v>
      </c>
      <c r="I11313" t="s">
        <v>5078</v>
      </c>
      <c r="J11313" t="s">
        <v>230</v>
      </c>
    </row>
    <row r="11314" spans="1:10">
      <c r="A11314" t="s">
        <v>33</v>
      </c>
      <c r="B11314" t="s">
        <v>1001</v>
      </c>
      <c r="C11314" t="s">
        <v>15687</v>
      </c>
      <c r="D11314" t="s">
        <v>13</v>
      </c>
      <c r="E11314" t="s">
        <v>14</v>
      </c>
      <c r="F11314" t="s">
        <v>26</v>
      </c>
      <c r="G11314" s="3">
        <v>45098.668032407404</v>
      </c>
      <c r="H11314" s="1">
        <v>85000</v>
      </c>
      <c r="I11314" t="s">
        <v>88</v>
      </c>
      <c r="J11314" t="s">
        <v>18873</v>
      </c>
    </row>
    <row r="11315" spans="1:10">
      <c r="A11315" t="s">
        <v>10</v>
      </c>
      <c r="B11315" t="s">
        <v>17170</v>
      </c>
      <c r="C11315" t="s">
        <v>8148</v>
      </c>
      <c r="D11315" t="s">
        <v>13</v>
      </c>
      <c r="E11315" t="s">
        <v>14</v>
      </c>
      <c r="F11315" t="s">
        <v>26</v>
      </c>
      <c r="G11315" s="3">
        <v>44985.669363425928</v>
      </c>
      <c r="H11315" s="1">
        <v>61500</v>
      </c>
      <c r="I11315" t="s">
        <v>5681</v>
      </c>
      <c r="J11315" t="s">
        <v>9024</v>
      </c>
    </row>
    <row r="11316" spans="1:10">
      <c r="A11316" t="s">
        <v>212</v>
      </c>
      <c r="B11316" t="s">
        <v>18874</v>
      </c>
      <c r="C11316" t="s">
        <v>171</v>
      </c>
      <c r="D11316" t="s">
        <v>13</v>
      </c>
      <c r="E11316" t="s">
        <v>14</v>
      </c>
      <c r="F11316" t="s">
        <v>171</v>
      </c>
      <c r="G11316" s="3">
        <v>45005.679629629631</v>
      </c>
      <c r="H11316" s="1">
        <v>157500</v>
      </c>
      <c r="I11316" t="s">
        <v>13983</v>
      </c>
      <c r="J11316" t="s">
        <v>599</v>
      </c>
    </row>
    <row r="11317" spans="1:10">
      <c r="A11317" t="s">
        <v>18</v>
      </c>
      <c r="B11317" t="s">
        <v>18875</v>
      </c>
      <c r="C11317" t="s">
        <v>684</v>
      </c>
      <c r="D11317" t="s">
        <v>13</v>
      </c>
      <c r="E11317" t="s">
        <v>14</v>
      </c>
      <c r="F11317" t="s">
        <v>209</v>
      </c>
      <c r="G11317" s="3">
        <v>44972.711435185185</v>
      </c>
      <c r="H11317" s="1">
        <v>98283</v>
      </c>
      <c r="I11317" t="s">
        <v>1064</v>
      </c>
      <c r="J11317" t="s">
        <v>18876</v>
      </c>
    </row>
    <row r="11318" spans="1:10">
      <c r="A11318" t="s">
        <v>33</v>
      </c>
      <c r="B11318" t="s">
        <v>18877</v>
      </c>
      <c r="C11318" t="s">
        <v>853</v>
      </c>
      <c r="D11318" t="s">
        <v>13</v>
      </c>
      <c r="E11318" t="s">
        <v>14</v>
      </c>
      <c r="F11318" t="s">
        <v>26</v>
      </c>
      <c r="G11318" s="3">
        <v>45267.668194444443</v>
      </c>
      <c r="H11318" s="1">
        <v>90000</v>
      </c>
      <c r="I11318" t="s">
        <v>18878</v>
      </c>
    </row>
    <row r="11319" spans="1:10">
      <c r="A11319" t="s">
        <v>33</v>
      </c>
      <c r="B11319" t="s">
        <v>33</v>
      </c>
      <c r="C11319" t="s">
        <v>14691</v>
      </c>
      <c r="D11319" t="s">
        <v>13</v>
      </c>
      <c r="E11319" t="s">
        <v>14</v>
      </c>
      <c r="F11319" t="s">
        <v>26</v>
      </c>
      <c r="G11319" s="3">
        <v>45161.666678240741</v>
      </c>
      <c r="H11319" s="1">
        <v>66589</v>
      </c>
      <c r="I11319" t="s">
        <v>18879</v>
      </c>
      <c r="J11319" t="s">
        <v>18880</v>
      </c>
    </row>
    <row r="11320" spans="1:10">
      <c r="A11320" t="s">
        <v>33</v>
      </c>
      <c r="B11320" t="s">
        <v>18881</v>
      </c>
      <c r="C11320" t="s">
        <v>1965</v>
      </c>
      <c r="D11320" t="s">
        <v>13</v>
      </c>
      <c r="E11320" t="s">
        <v>14</v>
      </c>
      <c r="F11320" t="s">
        <v>26</v>
      </c>
      <c r="G11320" s="3">
        <v>45055.667037037034</v>
      </c>
      <c r="H11320" s="1">
        <v>90000</v>
      </c>
      <c r="I11320" t="s">
        <v>18882</v>
      </c>
      <c r="J11320" t="s">
        <v>1967</v>
      </c>
    </row>
    <row r="11321" spans="1:10">
      <c r="A11321" t="s">
        <v>212</v>
      </c>
      <c r="B11321" t="s">
        <v>3299</v>
      </c>
      <c r="C11321" t="s">
        <v>4102</v>
      </c>
      <c r="D11321" t="s">
        <v>13</v>
      </c>
      <c r="E11321" t="s">
        <v>14</v>
      </c>
      <c r="F11321" t="s">
        <v>26</v>
      </c>
      <c r="G11321" s="3">
        <v>45077.705057870371</v>
      </c>
      <c r="H11321" s="1">
        <v>153007.5</v>
      </c>
      <c r="I11321" t="s">
        <v>6758</v>
      </c>
      <c r="J11321" t="s">
        <v>3300</v>
      </c>
    </row>
    <row r="11322" spans="1:10">
      <c r="A11322" t="s">
        <v>10</v>
      </c>
      <c r="B11322" t="s">
        <v>18883</v>
      </c>
      <c r="C11322" t="s">
        <v>10847</v>
      </c>
      <c r="D11322" t="s">
        <v>13</v>
      </c>
      <c r="E11322" t="s">
        <v>14</v>
      </c>
      <c r="F11322" t="s">
        <v>26</v>
      </c>
      <c r="G11322" s="3">
        <v>45135.668958333335</v>
      </c>
      <c r="H11322" s="1">
        <v>142000</v>
      </c>
      <c r="I11322" t="s">
        <v>18884</v>
      </c>
      <c r="J11322" t="s">
        <v>6401</v>
      </c>
    </row>
    <row r="11323" spans="1:10">
      <c r="A11323" t="s">
        <v>33</v>
      </c>
      <c r="B11323" t="s">
        <v>7754</v>
      </c>
      <c r="C11323" t="s">
        <v>24</v>
      </c>
      <c r="D11323" t="s">
        <v>13</v>
      </c>
      <c r="E11323" t="s">
        <v>25</v>
      </c>
      <c r="F11323" t="s">
        <v>26</v>
      </c>
      <c r="G11323" s="3">
        <v>45118.666724537034</v>
      </c>
      <c r="H11323" s="1">
        <v>186000</v>
      </c>
      <c r="I11323" t="s">
        <v>18885</v>
      </c>
      <c r="J11323" t="s">
        <v>18886</v>
      </c>
    </row>
    <row r="11324" spans="1:10">
      <c r="A11324" t="s">
        <v>33</v>
      </c>
      <c r="B11324" t="s">
        <v>8671</v>
      </c>
      <c r="C11324" t="s">
        <v>5077</v>
      </c>
      <c r="D11324" t="s">
        <v>13</v>
      </c>
      <c r="E11324" t="s">
        <v>14</v>
      </c>
      <c r="F11324" t="s">
        <v>26</v>
      </c>
      <c r="G11324" s="3">
        <v>44989.668888888889</v>
      </c>
      <c r="H11324" s="1">
        <v>80500</v>
      </c>
      <c r="I11324" t="s">
        <v>5078</v>
      </c>
      <c r="J11324" t="s">
        <v>18887</v>
      </c>
    </row>
    <row r="11325" spans="1:10">
      <c r="A11325" t="s">
        <v>33</v>
      </c>
      <c r="B11325" t="s">
        <v>10945</v>
      </c>
      <c r="C11325" t="s">
        <v>2299</v>
      </c>
      <c r="D11325" t="s">
        <v>13</v>
      </c>
      <c r="E11325" t="s">
        <v>14</v>
      </c>
      <c r="F11325" t="s">
        <v>26</v>
      </c>
      <c r="G11325" s="3">
        <v>44974.668402777781</v>
      </c>
      <c r="H11325" s="1">
        <v>60000</v>
      </c>
      <c r="I11325" t="s">
        <v>18888</v>
      </c>
    </row>
    <row r="11326" spans="1:10">
      <c r="A11326" t="s">
        <v>33</v>
      </c>
      <c r="B11326" t="s">
        <v>18889</v>
      </c>
      <c r="C11326" t="s">
        <v>8786</v>
      </c>
      <c r="D11326" t="s">
        <v>13</v>
      </c>
      <c r="E11326" t="s">
        <v>14</v>
      </c>
      <c r="F11326" t="s">
        <v>26</v>
      </c>
      <c r="G11326" s="3">
        <v>44964.66679398148</v>
      </c>
      <c r="H11326" s="1">
        <v>109164</v>
      </c>
      <c r="I11326" t="s">
        <v>537</v>
      </c>
      <c r="J11326" t="s">
        <v>1373</v>
      </c>
    </row>
    <row r="11327" spans="1:10">
      <c r="A11327" t="s">
        <v>135</v>
      </c>
      <c r="B11327" t="s">
        <v>7364</v>
      </c>
      <c r="C11327" t="s">
        <v>4073</v>
      </c>
      <c r="D11327" t="s">
        <v>412</v>
      </c>
      <c r="E11327" t="s">
        <v>14</v>
      </c>
      <c r="F11327" t="s">
        <v>26</v>
      </c>
      <c r="G11327" s="3">
        <v>45260.704953703702</v>
      </c>
      <c r="H11327" s="1">
        <v>57768.6015625</v>
      </c>
      <c r="I11327" t="s">
        <v>10901</v>
      </c>
      <c r="J11327" t="s">
        <v>2660</v>
      </c>
    </row>
    <row r="11328" spans="1:10">
      <c r="A11328" t="s">
        <v>10</v>
      </c>
      <c r="B11328" t="s">
        <v>18890</v>
      </c>
      <c r="C11328" t="s">
        <v>1539</v>
      </c>
      <c r="D11328" t="s">
        <v>13</v>
      </c>
      <c r="E11328" t="s">
        <v>14</v>
      </c>
      <c r="F11328" t="s">
        <v>940</v>
      </c>
      <c r="G11328" s="3">
        <v>45097.680625000001</v>
      </c>
      <c r="H11328" s="1">
        <v>56700</v>
      </c>
      <c r="I11328" t="s">
        <v>2572</v>
      </c>
      <c r="J11328" t="s">
        <v>18891</v>
      </c>
    </row>
    <row r="11329" spans="1:10">
      <c r="A11329" t="s">
        <v>33</v>
      </c>
      <c r="B11329" t="s">
        <v>18892</v>
      </c>
      <c r="C11329" t="s">
        <v>3413</v>
      </c>
      <c r="D11329" t="s">
        <v>13</v>
      </c>
      <c r="E11329" t="s">
        <v>14</v>
      </c>
      <c r="F11329" t="s">
        <v>26</v>
      </c>
      <c r="G11329" s="3">
        <v>45023.667025462964</v>
      </c>
      <c r="H11329" s="1">
        <v>90000</v>
      </c>
      <c r="I11329" t="s">
        <v>13507</v>
      </c>
      <c r="J11329" t="s">
        <v>610</v>
      </c>
    </row>
    <row r="11330" spans="1:10">
      <c r="A11330" t="s">
        <v>73</v>
      </c>
      <c r="B11330" t="s">
        <v>73</v>
      </c>
      <c r="C11330" t="s">
        <v>5171</v>
      </c>
      <c r="D11330" t="s">
        <v>13</v>
      </c>
      <c r="E11330" t="s">
        <v>14</v>
      </c>
      <c r="F11330" t="s">
        <v>1124</v>
      </c>
      <c r="G11330" s="3">
        <v>45041.691064814811</v>
      </c>
      <c r="H11330" s="1">
        <v>147500</v>
      </c>
      <c r="I11330" t="s">
        <v>3806</v>
      </c>
      <c r="J11330" t="s">
        <v>18893</v>
      </c>
    </row>
    <row r="11331" spans="1:10">
      <c r="A11331" t="s">
        <v>33</v>
      </c>
      <c r="B11331" t="s">
        <v>33</v>
      </c>
      <c r="C11331" t="s">
        <v>18894</v>
      </c>
      <c r="D11331" t="s">
        <v>13</v>
      </c>
      <c r="E11331" t="s">
        <v>14</v>
      </c>
      <c r="F11331" t="s">
        <v>26</v>
      </c>
      <c r="G11331" s="3">
        <v>45138.670011574075</v>
      </c>
      <c r="H11331" s="1">
        <v>100500</v>
      </c>
      <c r="I11331" t="s">
        <v>18895</v>
      </c>
      <c r="J11331" t="s">
        <v>610</v>
      </c>
    </row>
    <row r="11332" spans="1:10">
      <c r="A11332" t="s">
        <v>10</v>
      </c>
      <c r="B11332" t="s">
        <v>18896</v>
      </c>
      <c r="C11332" t="s">
        <v>1088</v>
      </c>
      <c r="D11332" t="s">
        <v>13</v>
      </c>
      <c r="E11332" t="s">
        <v>14</v>
      </c>
      <c r="F11332" t="s">
        <v>26</v>
      </c>
      <c r="G11332" s="3">
        <v>45085.668622685182</v>
      </c>
      <c r="H11332" s="1">
        <v>167500</v>
      </c>
      <c r="I11332" t="s">
        <v>9966</v>
      </c>
      <c r="J11332" t="s">
        <v>10008</v>
      </c>
    </row>
    <row r="11333" spans="1:10">
      <c r="A11333" t="s">
        <v>33</v>
      </c>
      <c r="B11333" t="s">
        <v>33</v>
      </c>
      <c r="C11333" t="s">
        <v>24</v>
      </c>
      <c r="D11333" t="s">
        <v>13</v>
      </c>
      <c r="E11333" t="s">
        <v>25</v>
      </c>
      <c r="F11333" t="s">
        <v>26</v>
      </c>
      <c r="G11333" s="3">
        <v>44999.698217592595</v>
      </c>
      <c r="H11333" s="1">
        <v>110000</v>
      </c>
      <c r="I11333" t="s">
        <v>186</v>
      </c>
      <c r="J11333" t="s">
        <v>3402</v>
      </c>
    </row>
    <row r="11334" spans="1:10">
      <c r="A11334" t="s">
        <v>212</v>
      </c>
      <c r="B11334" t="s">
        <v>18897</v>
      </c>
      <c r="C11334" t="s">
        <v>165</v>
      </c>
      <c r="D11334" t="s">
        <v>13</v>
      </c>
      <c r="E11334" t="s">
        <v>14</v>
      </c>
      <c r="F11334" t="s">
        <v>26</v>
      </c>
      <c r="G11334" s="3">
        <v>45000.669004629628</v>
      </c>
      <c r="H11334" s="1">
        <v>327330</v>
      </c>
      <c r="I11334" t="s">
        <v>2960</v>
      </c>
      <c r="J11334" t="s">
        <v>5035</v>
      </c>
    </row>
    <row r="11335" spans="1:10">
      <c r="A11335" t="s">
        <v>10</v>
      </c>
      <c r="B11335" t="s">
        <v>398</v>
      </c>
      <c r="C11335" t="s">
        <v>24</v>
      </c>
      <c r="D11335" t="s">
        <v>412</v>
      </c>
      <c r="E11335" t="s">
        <v>25</v>
      </c>
      <c r="F11335" t="s">
        <v>26</v>
      </c>
      <c r="G11335" s="3">
        <v>45201.684004629627</v>
      </c>
      <c r="H11335" s="1">
        <v>70000</v>
      </c>
      <c r="I11335" t="s">
        <v>17505</v>
      </c>
      <c r="J11335" t="s">
        <v>338</v>
      </c>
    </row>
    <row r="11336" spans="1:10">
      <c r="A11336" t="s">
        <v>10</v>
      </c>
      <c r="B11336" t="s">
        <v>18898</v>
      </c>
      <c r="C11336" t="s">
        <v>18899</v>
      </c>
      <c r="D11336" t="s">
        <v>13</v>
      </c>
      <c r="E11336" t="s">
        <v>14</v>
      </c>
      <c r="F11336" t="s">
        <v>694</v>
      </c>
      <c r="G11336" s="3">
        <v>44971.6875462963</v>
      </c>
      <c r="H11336" s="1">
        <v>157500</v>
      </c>
      <c r="I11336" t="s">
        <v>7178</v>
      </c>
      <c r="J11336" t="s">
        <v>18900</v>
      </c>
    </row>
    <row r="11337" spans="1:10">
      <c r="A11337" t="s">
        <v>77</v>
      </c>
      <c r="B11337" t="s">
        <v>2538</v>
      </c>
      <c r="C11337" t="s">
        <v>8484</v>
      </c>
      <c r="D11337" t="s">
        <v>1075</v>
      </c>
      <c r="E11337" t="s">
        <v>14</v>
      </c>
      <c r="F11337" t="s">
        <v>26</v>
      </c>
      <c r="G11337" s="3">
        <v>45252.668414351851</v>
      </c>
      <c r="H11337" s="1">
        <v>47608.96875</v>
      </c>
      <c r="I11337" t="s">
        <v>18901</v>
      </c>
      <c r="J11337" t="s">
        <v>18902</v>
      </c>
    </row>
    <row r="11338" spans="1:10">
      <c r="A11338" t="s">
        <v>135</v>
      </c>
      <c r="B11338" t="s">
        <v>18903</v>
      </c>
      <c r="C11338" t="s">
        <v>18904</v>
      </c>
      <c r="D11338" t="s">
        <v>13</v>
      </c>
      <c r="E11338" t="s">
        <v>14</v>
      </c>
      <c r="F11338" t="s">
        <v>198</v>
      </c>
      <c r="G11338" s="3">
        <v>44984.676076388889</v>
      </c>
      <c r="H11338" s="1">
        <v>111175</v>
      </c>
      <c r="I11338" t="s">
        <v>3063</v>
      </c>
      <c r="J11338" t="s">
        <v>18905</v>
      </c>
    </row>
    <row r="11339" spans="1:10">
      <c r="A11339" t="s">
        <v>33</v>
      </c>
      <c r="B11339" t="s">
        <v>18906</v>
      </c>
      <c r="C11339" t="s">
        <v>1226</v>
      </c>
      <c r="D11339" t="s">
        <v>13</v>
      </c>
      <c r="E11339" t="s">
        <v>14</v>
      </c>
      <c r="F11339" t="s">
        <v>26</v>
      </c>
      <c r="G11339" s="3">
        <v>45090.668090277781</v>
      </c>
      <c r="H11339" s="1">
        <v>129503.5</v>
      </c>
      <c r="I11339" t="s">
        <v>18907</v>
      </c>
      <c r="J11339" t="s">
        <v>9341</v>
      </c>
    </row>
    <row r="11340" spans="1:10">
      <c r="A11340" t="s">
        <v>18</v>
      </c>
      <c r="B11340" t="s">
        <v>18908</v>
      </c>
      <c r="C11340" t="s">
        <v>1810</v>
      </c>
      <c r="D11340" t="s">
        <v>1075</v>
      </c>
      <c r="E11340" t="s">
        <v>14</v>
      </c>
      <c r="F11340" t="s">
        <v>26</v>
      </c>
      <c r="G11340" s="3">
        <v>45215.685439814813</v>
      </c>
      <c r="H11340" s="1">
        <v>288500</v>
      </c>
      <c r="I11340" t="s">
        <v>120</v>
      </c>
      <c r="J11340" t="s">
        <v>4746</v>
      </c>
    </row>
    <row r="11341" spans="1:10">
      <c r="A11341" t="s">
        <v>10</v>
      </c>
      <c r="B11341" t="s">
        <v>10</v>
      </c>
      <c r="C11341" t="s">
        <v>1059</v>
      </c>
      <c r="D11341" t="s">
        <v>13</v>
      </c>
      <c r="E11341" t="s">
        <v>14</v>
      </c>
      <c r="F11341" t="s">
        <v>26</v>
      </c>
      <c r="G11341" s="3">
        <v>44986.671469907407</v>
      </c>
      <c r="H11341" s="1">
        <v>90000</v>
      </c>
      <c r="I11341" t="s">
        <v>18153</v>
      </c>
      <c r="J11341" t="s">
        <v>18909</v>
      </c>
    </row>
    <row r="11342" spans="1:10">
      <c r="A11342" t="s">
        <v>152</v>
      </c>
      <c r="B11342" t="s">
        <v>18910</v>
      </c>
      <c r="C11342" t="s">
        <v>201</v>
      </c>
      <c r="D11342" t="s">
        <v>13</v>
      </c>
      <c r="E11342" t="s">
        <v>14</v>
      </c>
      <c r="F11342" t="s">
        <v>26</v>
      </c>
      <c r="G11342" s="3">
        <v>45104.685370370367</v>
      </c>
      <c r="H11342" s="1">
        <v>166000</v>
      </c>
      <c r="I11342" t="s">
        <v>374</v>
      </c>
      <c r="J11342" t="s">
        <v>18911</v>
      </c>
    </row>
    <row r="11343" spans="1:10">
      <c r="A11343" t="s">
        <v>212</v>
      </c>
      <c r="B11343" t="s">
        <v>212</v>
      </c>
      <c r="C11343" t="s">
        <v>1026</v>
      </c>
      <c r="D11343" t="s">
        <v>13</v>
      </c>
      <c r="E11343" t="s">
        <v>14</v>
      </c>
      <c r="F11343" t="s">
        <v>1026</v>
      </c>
      <c r="G11343" s="3">
        <v>45042.732141203705</v>
      </c>
      <c r="H11343" s="1">
        <v>157500</v>
      </c>
      <c r="I11343" t="s">
        <v>974</v>
      </c>
      <c r="J11343" t="s">
        <v>6745</v>
      </c>
    </row>
    <row r="11344" spans="1:10">
      <c r="A11344" t="s">
        <v>77</v>
      </c>
      <c r="B11344" t="s">
        <v>18912</v>
      </c>
      <c r="C11344" t="s">
        <v>171</v>
      </c>
      <c r="D11344" t="s">
        <v>13</v>
      </c>
      <c r="E11344" t="s">
        <v>14</v>
      </c>
      <c r="F11344" t="s">
        <v>171</v>
      </c>
      <c r="G11344" s="3">
        <v>45273.675659722219</v>
      </c>
      <c r="H11344" s="1">
        <v>64800</v>
      </c>
      <c r="I11344" t="s">
        <v>2453</v>
      </c>
      <c r="J11344" t="s">
        <v>82</v>
      </c>
    </row>
    <row r="11345" spans="1:10">
      <c r="A11345" t="s">
        <v>33</v>
      </c>
      <c r="B11345" t="s">
        <v>18913</v>
      </c>
      <c r="C11345" t="s">
        <v>1794</v>
      </c>
      <c r="D11345" t="s">
        <v>13</v>
      </c>
      <c r="E11345" t="s">
        <v>14</v>
      </c>
      <c r="F11345" t="s">
        <v>694</v>
      </c>
      <c r="G11345" s="3">
        <v>45086.681064814817</v>
      </c>
      <c r="H11345" s="1">
        <v>100500</v>
      </c>
      <c r="I11345" t="s">
        <v>18914</v>
      </c>
      <c r="J11345" t="s">
        <v>97</v>
      </c>
    </row>
    <row r="11346" spans="1:10">
      <c r="A11346" t="s">
        <v>10</v>
      </c>
      <c r="B11346" t="s">
        <v>18915</v>
      </c>
      <c r="C11346" t="s">
        <v>18916</v>
      </c>
      <c r="D11346" t="s">
        <v>13</v>
      </c>
      <c r="E11346" t="s">
        <v>14</v>
      </c>
      <c r="F11346" t="s">
        <v>26</v>
      </c>
      <c r="G11346" s="3">
        <v>45204.696099537039</v>
      </c>
      <c r="H11346" s="1">
        <v>128832.984375</v>
      </c>
      <c r="I11346" t="s">
        <v>18377</v>
      </c>
      <c r="J11346" t="s">
        <v>18378</v>
      </c>
    </row>
    <row r="11347" spans="1:10">
      <c r="A11347" t="s">
        <v>18</v>
      </c>
      <c r="B11347" t="s">
        <v>18917</v>
      </c>
      <c r="C11347" t="s">
        <v>4338</v>
      </c>
      <c r="D11347" t="s">
        <v>13</v>
      </c>
      <c r="E11347" t="s">
        <v>14</v>
      </c>
      <c r="F11347" t="s">
        <v>26</v>
      </c>
      <c r="G11347" s="3">
        <v>45111.669247685182</v>
      </c>
      <c r="H11347" s="1">
        <v>182000</v>
      </c>
      <c r="I11347" t="s">
        <v>11178</v>
      </c>
      <c r="J11347" t="s">
        <v>18918</v>
      </c>
    </row>
    <row r="11348" spans="1:10">
      <c r="A11348" t="s">
        <v>33</v>
      </c>
      <c r="B11348" t="s">
        <v>33</v>
      </c>
      <c r="C11348" t="s">
        <v>17457</v>
      </c>
      <c r="D11348" t="s">
        <v>13</v>
      </c>
      <c r="E11348" t="s">
        <v>14</v>
      </c>
      <c r="F11348" t="s">
        <v>26</v>
      </c>
      <c r="G11348" s="3">
        <v>45165.66684027778</v>
      </c>
      <c r="H11348" s="1">
        <v>67500</v>
      </c>
      <c r="I11348" t="s">
        <v>17458</v>
      </c>
      <c r="J11348" t="s">
        <v>82</v>
      </c>
    </row>
    <row r="11349" spans="1:10">
      <c r="A11349" t="s">
        <v>10</v>
      </c>
      <c r="B11349" t="s">
        <v>18919</v>
      </c>
      <c r="C11349" t="s">
        <v>232</v>
      </c>
      <c r="D11349" t="s">
        <v>13</v>
      </c>
      <c r="E11349" t="s">
        <v>14</v>
      </c>
      <c r="F11349" t="s">
        <v>26</v>
      </c>
      <c r="G11349" s="3">
        <v>44985.669606481482</v>
      </c>
      <c r="H11349" s="1">
        <v>190000</v>
      </c>
      <c r="I11349" t="s">
        <v>7983</v>
      </c>
    </row>
    <row r="11350" spans="1:10">
      <c r="A11350" t="s">
        <v>18</v>
      </c>
      <c r="B11350" t="s">
        <v>18920</v>
      </c>
      <c r="C11350" t="s">
        <v>352</v>
      </c>
      <c r="D11350" t="s">
        <v>13</v>
      </c>
      <c r="E11350" t="s">
        <v>14</v>
      </c>
      <c r="F11350" t="s">
        <v>352</v>
      </c>
      <c r="G11350" s="3">
        <v>45132.679756944446</v>
      </c>
      <c r="H11350" s="1">
        <v>96773</v>
      </c>
      <c r="I11350" t="s">
        <v>18921</v>
      </c>
      <c r="J11350" t="s">
        <v>18922</v>
      </c>
    </row>
    <row r="11351" spans="1:10">
      <c r="A11351" t="s">
        <v>10</v>
      </c>
      <c r="B11351" t="s">
        <v>2197</v>
      </c>
      <c r="C11351" t="s">
        <v>24</v>
      </c>
      <c r="D11351" t="s">
        <v>13</v>
      </c>
      <c r="E11351" t="s">
        <v>25</v>
      </c>
      <c r="F11351" t="s">
        <v>26</v>
      </c>
      <c r="G11351" s="3">
        <v>45156.668807870374</v>
      </c>
      <c r="H11351" s="1">
        <v>230000</v>
      </c>
      <c r="I11351" t="s">
        <v>335</v>
      </c>
      <c r="J11351" t="s">
        <v>1831</v>
      </c>
    </row>
    <row r="11352" spans="1:10">
      <c r="A11352" t="s">
        <v>33</v>
      </c>
      <c r="B11352" t="s">
        <v>18923</v>
      </c>
      <c r="C11352" t="s">
        <v>1794</v>
      </c>
      <c r="D11352" t="s">
        <v>13</v>
      </c>
      <c r="E11352" t="s">
        <v>14</v>
      </c>
      <c r="F11352" t="s">
        <v>694</v>
      </c>
      <c r="G11352" s="3">
        <v>44977.701365740744</v>
      </c>
      <c r="H11352" s="1">
        <v>51014</v>
      </c>
      <c r="I11352" t="s">
        <v>10496</v>
      </c>
      <c r="J11352" t="s">
        <v>18924</v>
      </c>
    </row>
    <row r="11353" spans="1:10">
      <c r="A11353" t="s">
        <v>212</v>
      </c>
      <c r="B11353" t="s">
        <v>212</v>
      </c>
      <c r="C11353" t="s">
        <v>19</v>
      </c>
      <c r="D11353" t="s">
        <v>13</v>
      </c>
      <c r="E11353" t="s">
        <v>14</v>
      </c>
      <c r="F11353" t="s">
        <v>26</v>
      </c>
      <c r="G11353" s="3">
        <v>45079.697800925926</v>
      </c>
      <c r="H11353" s="1">
        <v>140000</v>
      </c>
      <c r="I11353" t="s">
        <v>1777</v>
      </c>
      <c r="J11353" t="s">
        <v>5756</v>
      </c>
    </row>
    <row r="11354" spans="1:10">
      <c r="A11354" t="s">
        <v>33</v>
      </c>
      <c r="B11354" t="s">
        <v>18925</v>
      </c>
      <c r="C11354" t="s">
        <v>2311</v>
      </c>
      <c r="D11354" t="s">
        <v>13</v>
      </c>
      <c r="E11354" t="s">
        <v>14</v>
      </c>
      <c r="F11354" t="s">
        <v>26</v>
      </c>
      <c r="G11354" s="3">
        <v>45084.666805555556</v>
      </c>
      <c r="H11354" s="1">
        <v>45000</v>
      </c>
      <c r="I11354" t="s">
        <v>18926</v>
      </c>
    </row>
    <row r="11355" spans="1:10">
      <c r="A11355" t="s">
        <v>10</v>
      </c>
      <c r="B11355" t="s">
        <v>10</v>
      </c>
      <c r="C11355" t="s">
        <v>232</v>
      </c>
      <c r="D11355" t="s">
        <v>1075</v>
      </c>
      <c r="E11355" t="s">
        <v>14</v>
      </c>
      <c r="F11355" t="s">
        <v>26</v>
      </c>
      <c r="G11355" s="3">
        <v>45190.668020833335</v>
      </c>
      <c r="H11355" s="1">
        <v>155125</v>
      </c>
      <c r="I11355" t="s">
        <v>18927</v>
      </c>
      <c r="J11355" t="s">
        <v>11078</v>
      </c>
    </row>
    <row r="11356" spans="1:10">
      <c r="A11356" t="s">
        <v>18</v>
      </c>
      <c r="B11356" t="s">
        <v>18</v>
      </c>
      <c r="C11356" t="s">
        <v>6690</v>
      </c>
      <c r="D11356" t="s">
        <v>13</v>
      </c>
      <c r="E11356" t="s">
        <v>14</v>
      </c>
      <c r="F11356" t="s">
        <v>6691</v>
      </c>
      <c r="G11356" s="3">
        <v>45002.689143518517</v>
      </c>
      <c r="H11356" s="1">
        <v>147500</v>
      </c>
      <c r="I11356" t="s">
        <v>18928</v>
      </c>
      <c r="J11356" t="s">
        <v>18929</v>
      </c>
    </row>
    <row r="11357" spans="1:10">
      <c r="A11357" t="s">
        <v>212</v>
      </c>
      <c r="B11357" t="s">
        <v>212</v>
      </c>
      <c r="C11357" t="s">
        <v>741</v>
      </c>
      <c r="D11357" t="s">
        <v>13</v>
      </c>
      <c r="E11357" t="s">
        <v>14</v>
      </c>
      <c r="F11357" t="s">
        <v>171</v>
      </c>
      <c r="G11357" s="3">
        <v>44970.686481481483</v>
      </c>
      <c r="H11357" s="1">
        <v>157500</v>
      </c>
      <c r="I11357" t="s">
        <v>272</v>
      </c>
      <c r="J11357" t="s">
        <v>16968</v>
      </c>
    </row>
    <row r="11358" spans="1:10">
      <c r="A11358" t="s">
        <v>33</v>
      </c>
      <c r="B11358" t="s">
        <v>5173</v>
      </c>
      <c r="C11358" t="s">
        <v>385</v>
      </c>
      <c r="D11358" t="s">
        <v>13</v>
      </c>
      <c r="E11358" t="s">
        <v>14</v>
      </c>
      <c r="F11358" t="s">
        <v>26</v>
      </c>
      <c r="G11358" s="3">
        <v>45212.7184837963</v>
      </c>
      <c r="H11358" s="1">
        <v>67500</v>
      </c>
      <c r="I11358" t="s">
        <v>18930</v>
      </c>
      <c r="J11358" t="s">
        <v>97</v>
      </c>
    </row>
    <row r="11359" spans="1:10">
      <c r="A11359" t="s">
        <v>33</v>
      </c>
      <c r="B11359" t="s">
        <v>18931</v>
      </c>
      <c r="C11359" t="s">
        <v>201</v>
      </c>
      <c r="D11359" t="s">
        <v>13</v>
      </c>
      <c r="E11359" t="s">
        <v>14</v>
      </c>
      <c r="F11359" t="s">
        <v>26</v>
      </c>
      <c r="G11359" s="3">
        <v>45005.693414351852</v>
      </c>
      <c r="H11359" s="1">
        <v>60000</v>
      </c>
      <c r="I11359" t="s">
        <v>11108</v>
      </c>
      <c r="J11359" t="s">
        <v>3276</v>
      </c>
    </row>
    <row r="11360" spans="1:10">
      <c r="A11360" t="s">
        <v>10</v>
      </c>
      <c r="B11360" t="s">
        <v>10</v>
      </c>
      <c r="C11360" t="s">
        <v>243</v>
      </c>
      <c r="D11360" t="s">
        <v>13</v>
      </c>
      <c r="E11360" t="s">
        <v>14</v>
      </c>
      <c r="F11360" t="s">
        <v>26</v>
      </c>
      <c r="G11360" s="3">
        <v>45043.670011574075</v>
      </c>
      <c r="H11360" s="1">
        <v>185000</v>
      </c>
      <c r="I11360" t="s">
        <v>18932</v>
      </c>
      <c r="J11360" t="s">
        <v>18933</v>
      </c>
    </row>
    <row r="11361" spans="1:10">
      <c r="A11361" t="s">
        <v>106</v>
      </c>
      <c r="B11361" t="s">
        <v>18934</v>
      </c>
      <c r="C11361" t="s">
        <v>136</v>
      </c>
      <c r="D11361" t="s">
        <v>13</v>
      </c>
      <c r="E11361" t="s">
        <v>14</v>
      </c>
      <c r="F11361" t="s">
        <v>26</v>
      </c>
      <c r="G11361" s="3">
        <v>45287.667604166665</v>
      </c>
      <c r="H11361" s="1">
        <v>95000</v>
      </c>
      <c r="I11361" t="s">
        <v>18935</v>
      </c>
    </row>
    <row r="11362" spans="1:10">
      <c r="A11362" t="s">
        <v>212</v>
      </c>
      <c r="B11362" t="s">
        <v>18936</v>
      </c>
      <c r="C11362" t="s">
        <v>232</v>
      </c>
      <c r="D11362" t="s">
        <v>13</v>
      </c>
      <c r="E11362" t="s">
        <v>14</v>
      </c>
      <c r="F11362" t="s">
        <v>26</v>
      </c>
      <c r="G11362" s="3">
        <v>44933.668032407404</v>
      </c>
      <c r="H11362" s="1">
        <v>245000</v>
      </c>
      <c r="I11362" t="s">
        <v>3400</v>
      </c>
      <c r="J11362" t="s">
        <v>716</v>
      </c>
    </row>
    <row r="11363" spans="1:10">
      <c r="A11363" t="s">
        <v>212</v>
      </c>
      <c r="B11363" t="s">
        <v>18937</v>
      </c>
      <c r="C11363" t="s">
        <v>75</v>
      </c>
      <c r="D11363" t="s">
        <v>13</v>
      </c>
      <c r="E11363" t="s">
        <v>14</v>
      </c>
      <c r="F11363" t="s">
        <v>26</v>
      </c>
      <c r="G11363" s="3">
        <v>45219.66982638889</v>
      </c>
      <c r="H11363" s="1">
        <v>157500</v>
      </c>
      <c r="I11363" t="s">
        <v>2771</v>
      </c>
      <c r="J11363" t="s">
        <v>18938</v>
      </c>
    </row>
    <row r="11364" spans="1:10">
      <c r="A11364" t="s">
        <v>33</v>
      </c>
      <c r="B11364" t="s">
        <v>33</v>
      </c>
      <c r="C11364" t="s">
        <v>232</v>
      </c>
      <c r="D11364" t="s">
        <v>13</v>
      </c>
      <c r="E11364" t="s">
        <v>14</v>
      </c>
      <c r="F11364" t="s">
        <v>26</v>
      </c>
      <c r="G11364" s="3">
        <v>45097.666712962964</v>
      </c>
      <c r="H11364" s="1">
        <v>100000</v>
      </c>
      <c r="I11364" t="s">
        <v>18939</v>
      </c>
      <c r="J11364" t="s">
        <v>1643</v>
      </c>
    </row>
    <row r="11365" spans="1:10">
      <c r="A11365" t="s">
        <v>18</v>
      </c>
      <c r="B11365" t="s">
        <v>18</v>
      </c>
      <c r="D11365" t="s">
        <v>13</v>
      </c>
      <c r="E11365" t="s">
        <v>14</v>
      </c>
      <c r="F11365" t="s">
        <v>26</v>
      </c>
      <c r="G11365" s="3">
        <v>44978.686238425929</v>
      </c>
      <c r="H11365" s="1">
        <v>120000</v>
      </c>
      <c r="I11365" t="s">
        <v>257</v>
      </c>
      <c r="J11365" t="s">
        <v>18940</v>
      </c>
    </row>
    <row r="11366" spans="1:10">
      <c r="A11366" t="s">
        <v>33</v>
      </c>
      <c r="B11366" t="s">
        <v>33</v>
      </c>
      <c r="C11366" t="s">
        <v>24</v>
      </c>
      <c r="D11366" t="s">
        <v>13</v>
      </c>
      <c r="E11366" t="s">
        <v>25</v>
      </c>
      <c r="F11366" t="s">
        <v>26</v>
      </c>
      <c r="G11366" s="3">
        <v>45289.666655092595</v>
      </c>
      <c r="H11366" s="1">
        <v>63594</v>
      </c>
      <c r="I11366" t="s">
        <v>720</v>
      </c>
    </row>
    <row r="11367" spans="1:10">
      <c r="A11367" t="s">
        <v>10</v>
      </c>
      <c r="B11367" t="s">
        <v>18941</v>
      </c>
      <c r="C11367" t="s">
        <v>24</v>
      </c>
      <c r="D11367" t="s">
        <v>13</v>
      </c>
      <c r="E11367" t="s">
        <v>25</v>
      </c>
      <c r="F11367" t="s">
        <v>26</v>
      </c>
      <c r="G11367" s="3">
        <v>45014.671979166669</v>
      </c>
      <c r="H11367" s="1">
        <v>51150</v>
      </c>
      <c r="I11367" t="s">
        <v>2733</v>
      </c>
      <c r="J11367" t="s">
        <v>18942</v>
      </c>
    </row>
    <row r="11368" spans="1:10">
      <c r="A11368" t="s">
        <v>33</v>
      </c>
      <c r="B11368" t="s">
        <v>33</v>
      </c>
      <c r="C11368" t="s">
        <v>24</v>
      </c>
      <c r="D11368" t="s">
        <v>13</v>
      </c>
      <c r="E11368" t="s">
        <v>25</v>
      </c>
      <c r="F11368" t="s">
        <v>26</v>
      </c>
      <c r="G11368" s="3">
        <v>45222.666863425926</v>
      </c>
      <c r="H11368" s="1">
        <v>110000</v>
      </c>
      <c r="I11368" t="s">
        <v>2229</v>
      </c>
      <c r="J11368" t="s">
        <v>230</v>
      </c>
    </row>
    <row r="11369" spans="1:10">
      <c r="A11369" t="s">
        <v>33</v>
      </c>
      <c r="B11369" t="s">
        <v>18943</v>
      </c>
      <c r="C11369" t="s">
        <v>1341</v>
      </c>
      <c r="D11369" t="s">
        <v>13</v>
      </c>
      <c r="E11369" t="s">
        <v>14</v>
      </c>
      <c r="F11369" t="s">
        <v>26</v>
      </c>
      <c r="G11369" s="3">
        <v>45091.666631944441</v>
      </c>
      <c r="H11369" s="1">
        <v>74050</v>
      </c>
      <c r="I11369" t="s">
        <v>10536</v>
      </c>
      <c r="J11369" t="s">
        <v>18944</v>
      </c>
    </row>
    <row r="11370" spans="1:10">
      <c r="A11370" t="s">
        <v>18</v>
      </c>
      <c r="B11370" t="s">
        <v>688</v>
      </c>
      <c r="C11370" t="s">
        <v>170</v>
      </c>
      <c r="D11370" t="s">
        <v>13</v>
      </c>
      <c r="E11370" t="s">
        <v>14</v>
      </c>
      <c r="F11370" t="s">
        <v>171</v>
      </c>
      <c r="G11370" s="3">
        <v>45118.678668981483</v>
      </c>
      <c r="H11370" s="1">
        <v>80000</v>
      </c>
      <c r="I11370" t="s">
        <v>18945</v>
      </c>
      <c r="J11370" t="s">
        <v>18946</v>
      </c>
    </row>
    <row r="11371" spans="1:10">
      <c r="A11371" t="s">
        <v>212</v>
      </c>
      <c r="B11371" t="s">
        <v>18947</v>
      </c>
      <c r="C11371" t="s">
        <v>24</v>
      </c>
      <c r="D11371" t="s">
        <v>13</v>
      </c>
      <c r="E11371" t="s">
        <v>25</v>
      </c>
      <c r="F11371" t="s">
        <v>26</v>
      </c>
      <c r="G11371" s="3">
        <v>45162.670416666668</v>
      </c>
      <c r="H11371" s="1">
        <v>105000</v>
      </c>
      <c r="I11371" t="s">
        <v>4174</v>
      </c>
      <c r="J11371" t="s">
        <v>819</v>
      </c>
    </row>
    <row r="11372" spans="1:10">
      <c r="A11372" t="s">
        <v>1537</v>
      </c>
      <c r="B11372" t="s">
        <v>18948</v>
      </c>
      <c r="C11372" t="s">
        <v>786</v>
      </c>
      <c r="D11372" t="s">
        <v>13</v>
      </c>
      <c r="E11372" t="s">
        <v>14</v>
      </c>
      <c r="F11372" t="s">
        <v>198</v>
      </c>
      <c r="G11372" s="3">
        <v>44973.676898148151</v>
      </c>
      <c r="H11372" s="1">
        <v>200000</v>
      </c>
      <c r="I11372" t="s">
        <v>172</v>
      </c>
      <c r="J11372" t="s">
        <v>18949</v>
      </c>
    </row>
    <row r="11373" spans="1:10">
      <c r="A11373" t="s">
        <v>18</v>
      </c>
      <c r="B11373" t="s">
        <v>18950</v>
      </c>
      <c r="C11373" t="s">
        <v>767</v>
      </c>
      <c r="D11373" t="s">
        <v>13</v>
      </c>
      <c r="E11373" t="s">
        <v>14</v>
      </c>
      <c r="F11373" t="s">
        <v>26</v>
      </c>
      <c r="G11373" s="3">
        <v>45242.701157407406</v>
      </c>
      <c r="H11373" s="1">
        <v>197500</v>
      </c>
      <c r="I11373" t="s">
        <v>18951</v>
      </c>
      <c r="J11373" t="s">
        <v>4970</v>
      </c>
    </row>
    <row r="11374" spans="1:10">
      <c r="A11374" t="s">
        <v>10</v>
      </c>
      <c r="B11374" t="s">
        <v>10</v>
      </c>
      <c r="C11374" t="s">
        <v>1348</v>
      </c>
      <c r="D11374" t="s">
        <v>13</v>
      </c>
      <c r="E11374" t="s">
        <v>14</v>
      </c>
      <c r="F11374" t="s">
        <v>26</v>
      </c>
      <c r="G11374" s="3">
        <v>45216.695821759262</v>
      </c>
      <c r="H11374" s="1">
        <v>112104.5</v>
      </c>
      <c r="I11374" t="s">
        <v>3758</v>
      </c>
      <c r="J11374" t="s">
        <v>18952</v>
      </c>
    </row>
    <row r="11375" spans="1:10">
      <c r="A11375" t="s">
        <v>33</v>
      </c>
      <c r="B11375" t="s">
        <v>18953</v>
      </c>
      <c r="C11375" t="s">
        <v>1405</v>
      </c>
      <c r="D11375" t="s">
        <v>13</v>
      </c>
      <c r="E11375" t="s">
        <v>14</v>
      </c>
      <c r="F11375" t="s">
        <v>26</v>
      </c>
      <c r="G11375" s="3">
        <v>45082.667094907411</v>
      </c>
      <c r="H11375" s="1">
        <v>40500</v>
      </c>
      <c r="I11375" t="s">
        <v>10391</v>
      </c>
      <c r="J11375" t="s">
        <v>18954</v>
      </c>
    </row>
    <row r="11376" spans="1:10">
      <c r="A11376" t="s">
        <v>10</v>
      </c>
      <c r="B11376" t="s">
        <v>18955</v>
      </c>
      <c r="C11376" t="s">
        <v>24</v>
      </c>
      <c r="D11376" t="s">
        <v>13</v>
      </c>
      <c r="E11376" t="s">
        <v>25</v>
      </c>
      <c r="F11376" t="s">
        <v>26</v>
      </c>
      <c r="G11376" s="3">
        <v>44932.670555555553</v>
      </c>
      <c r="H11376" s="1">
        <v>135000</v>
      </c>
      <c r="I11376" t="s">
        <v>18956</v>
      </c>
      <c r="J11376" t="s">
        <v>18957</v>
      </c>
    </row>
    <row r="11377" spans="1:10">
      <c r="A11377" t="s">
        <v>10</v>
      </c>
      <c r="B11377" t="s">
        <v>10</v>
      </c>
      <c r="C11377" t="s">
        <v>10445</v>
      </c>
      <c r="D11377" t="s">
        <v>13</v>
      </c>
      <c r="E11377" t="s">
        <v>14</v>
      </c>
      <c r="F11377" t="s">
        <v>26</v>
      </c>
      <c r="G11377" s="3">
        <v>45047.690243055556</v>
      </c>
      <c r="H11377" s="1">
        <v>123750</v>
      </c>
      <c r="I11377" t="s">
        <v>729</v>
      </c>
    </row>
    <row r="11378" spans="1:10">
      <c r="A11378" t="s">
        <v>10</v>
      </c>
      <c r="B11378" t="s">
        <v>10</v>
      </c>
      <c r="C11378" t="s">
        <v>1029</v>
      </c>
      <c r="D11378" t="s">
        <v>13</v>
      </c>
      <c r="E11378" t="s">
        <v>14</v>
      </c>
      <c r="F11378" t="s">
        <v>26</v>
      </c>
      <c r="G11378" s="3">
        <v>45183.668645833335</v>
      </c>
      <c r="H11378" s="1">
        <v>65500</v>
      </c>
      <c r="I11378" t="s">
        <v>18958</v>
      </c>
      <c r="J11378" t="s">
        <v>18959</v>
      </c>
    </row>
    <row r="11379" spans="1:10">
      <c r="A11379" t="s">
        <v>106</v>
      </c>
      <c r="B11379" t="s">
        <v>18960</v>
      </c>
      <c r="C11379" t="s">
        <v>608</v>
      </c>
      <c r="D11379" t="s">
        <v>13</v>
      </c>
      <c r="E11379" t="s">
        <v>14</v>
      </c>
      <c r="F11379" t="s">
        <v>608</v>
      </c>
      <c r="G11379" s="3">
        <v>45275.674386574072</v>
      </c>
      <c r="H11379" s="1">
        <v>158500</v>
      </c>
      <c r="I11379" t="s">
        <v>3443</v>
      </c>
      <c r="J11379" t="s">
        <v>18961</v>
      </c>
    </row>
    <row r="11380" spans="1:10">
      <c r="A11380" t="s">
        <v>152</v>
      </c>
      <c r="B11380" t="s">
        <v>9377</v>
      </c>
      <c r="C11380" t="s">
        <v>1042</v>
      </c>
      <c r="D11380" t="s">
        <v>13</v>
      </c>
      <c r="E11380" t="s">
        <v>14</v>
      </c>
      <c r="F11380" t="s">
        <v>198</v>
      </c>
      <c r="G11380" s="3">
        <v>45021.67728009259</v>
      </c>
      <c r="H11380" s="1">
        <v>166000</v>
      </c>
      <c r="I11380" t="s">
        <v>5343</v>
      </c>
      <c r="J11380" t="s">
        <v>6029</v>
      </c>
    </row>
    <row r="11381" spans="1:10">
      <c r="A11381" t="s">
        <v>18</v>
      </c>
      <c r="B11381" t="s">
        <v>18</v>
      </c>
      <c r="C11381" t="s">
        <v>2945</v>
      </c>
      <c r="D11381" t="s">
        <v>13</v>
      </c>
      <c r="E11381" t="s">
        <v>14</v>
      </c>
      <c r="F11381" t="s">
        <v>26</v>
      </c>
      <c r="G11381" s="3">
        <v>44976.67428240741</v>
      </c>
      <c r="H11381" s="1">
        <v>130133.578125</v>
      </c>
      <c r="I11381" t="s">
        <v>18962</v>
      </c>
      <c r="J11381" t="s">
        <v>18963</v>
      </c>
    </row>
    <row r="11382" spans="1:10">
      <c r="A11382" t="s">
        <v>33</v>
      </c>
      <c r="B11382" t="s">
        <v>18964</v>
      </c>
      <c r="C11382" t="s">
        <v>24</v>
      </c>
      <c r="D11382" t="s">
        <v>100</v>
      </c>
      <c r="E11382" t="s">
        <v>25</v>
      </c>
      <c r="F11382" t="s">
        <v>26</v>
      </c>
      <c r="G11382" s="3">
        <v>45024.66847222222</v>
      </c>
      <c r="H11382" s="1">
        <v>100000</v>
      </c>
      <c r="I11382" t="s">
        <v>10335</v>
      </c>
      <c r="J11382" t="s">
        <v>18965</v>
      </c>
    </row>
    <row r="11383" spans="1:10">
      <c r="A11383" t="s">
        <v>33</v>
      </c>
      <c r="B11383" t="s">
        <v>18966</v>
      </c>
      <c r="C11383" t="s">
        <v>2114</v>
      </c>
      <c r="D11383" t="s">
        <v>13</v>
      </c>
      <c r="E11383" t="s">
        <v>14</v>
      </c>
      <c r="F11383" t="s">
        <v>26</v>
      </c>
      <c r="G11383" s="3">
        <v>45177.668009259258</v>
      </c>
      <c r="H11383" s="1">
        <v>56500</v>
      </c>
      <c r="I11383" t="s">
        <v>18967</v>
      </c>
      <c r="J11383" t="s">
        <v>230</v>
      </c>
    </row>
    <row r="11384" spans="1:10">
      <c r="A11384" t="s">
        <v>18</v>
      </c>
      <c r="B11384" t="s">
        <v>18</v>
      </c>
      <c r="C11384" t="s">
        <v>3413</v>
      </c>
      <c r="D11384" t="s">
        <v>13</v>
      </c>
      <c r="E11384" t="s">
        <v>14</v>
      </c>
      <c r="F11384" t="s">
        <v>26</v>
      </c>
      <c r="G11384" s="3">
        <v>44989.70521990741</v>
      </c>
      <c r="H11384" s="1">
        <v>88500</v>
      </c>
      <c r="I11384" t="s">
        <v>88</v>
      </c>
      <c r="J11384" t="s">
        <v>14687</v>
      </c>
    </row>
    <row r="11385" spans="1:10">
      <c r="A11385" t="s">
        <v>33</v>
      </c>
      <c r="B11385" t="s">
        <v>364</v>
      </c>
      <c r="C11385" t="s">
        <v>17020</v>
      </c>
      <c r="D11385" t="s">
        <v>13</v>
      </c>
      <c r="E11385" t="s">
        <v>14</v>
      </c>
      <c r="F11385" t="s">
        <v>26</v>
      </c>
      <c r="G11385" s="3">
        <v>45176.66684027778</v>
      </c>
      <c r="H11385" s="1">
        <v>57500</v>
      </c>
      <c r="I11385" t="s">
        <v>7976</v>
      </c>
      <c r="J11385" t="s">
        <v>344</v>
      </c>
    </row>
    <row r="11386" spans="1:10">
      <c r="A11386" t="s">
        <v>212</v>
      </c>
      <c r="B11386" t="s">
        <v>212</v>
      </c>
      <c r="D11386" t="s">
        <v>13</v>
      </c>
      <c r="E11386" t="s">
        <v>14</v>
      </c>
      <c r="F11386" t="s">
        <v>26</v>
      </c>
      <c r="G11386" s="3">
        <v>45166.668657407405</v>
      </c>
      <c r="H11386" s="1">
        <v>160000</v>
      </c>
      <c r="I11386" t="s">
        <v>1303</v>
      </c>
    </row>
    <row r="11387" spans="1:10">
      <c r="A11387" t="s">
        <v>10</v>
      </c>
      <c r="B11387" t="s">
        <v>18968</v>
      </c>
      <c r="C11387" t="s">
        <v>24</v>
      </c>
      <c r="D11387" t="s">
        <v>13</v>
      </c>
      <c r="E11387" t="s">
        <v>25</v>
      </c>
      <c r="F11387" t="s">
        <v>26</v>
      </c>
      <c r="G11387" s="3">
        <v>44966.668599537035</v>
      </c>
      <c r="H11387" s="1">
        <v>160000</v>
      </c>
      <c r="I11387" t="s">
        <v>16626</v>
      </c>
      <c r="J11387" t="s">
        <v>16627</v>
      </c>
    </row>
    <row r="11388" spans="1:10">
      <c r="A11388" t="s">
        <v>10</v>
      </c>
      <c r="B11388" t="s">
        <v>357</v>
      </c>
      <c r="D11388" t="s">
        <v>13</v>
      </c>
      <c r="E11388" t="s">
        <v>14</v>
      </c>
      <c r="F11388" t="s">
        <v>26</v>
      </c>
      <c r="G11388" s="3">
        <v>45166.668599537035</v>
      </c>
      <c r="H11388" s="1">
        <v>225000</v>
      </c>
      <c r="I11388" t="s">
        <v>1303</v>
      </c>
      <c r="J11388" t="s">
        <v>214</v>
      </c>
    </row>
    <row r="11389" spans="1:10">
      <c r="A11389" t="s">
        <v>77</v>
      </c>
      <c r="B11389" t="s">
        <v>18969</v>
      </c>
      <c r="D11389" t="s">
        <v>13</v>
      </c>
      <c r="E11389" t="s">
        <v>14</v>
      </c>
      <c r="F11389" t="s">
        <v>26</v>
      </c>
      <c r="G11389" s="3">
        <v>45184.66673611111</v>
      </c>
      <c r="H11389" s="1">
        <v>120000</v>
      </c>
      <c r="I11389" t="s">
        <v>18970</v>
      </c>
      <c r="J11389" t="s">
        <v>18971</v>
      </c>
    </row>
    <row r="11390" spans="1:10">
      <c r="A11390" t="s">
        <v>18</v>
      </c>
      <c r="B11390" t="s">
        <v>17549</v>
      </c>
      <c r="C11390" t="s">
        <v>62</v>
      </c>
      <c r="D11390" t="s">
        <v>13</v>
      </c>
      <c r="E11390" t="s">
        <v>14</v>
      </c>
      <c r="F11390" t="s">
        <v>26</v>
      </c>
      <c r="G11390" s="3">
        <v>45133.67287037037</v>
      </c>
      <c r="H11390" s="1">
        <v>130000</v>
      </c>
      <c r="I11390" t="s">
        <v>1044</v>
      </c>
      <c r="J11390" t="s">
        <v>8717</v>
      </c>
    </row>
    <row r="11391" spans="1:10">
      <c r="A11391" t="s">
        <v>135</v>
      </c>
      <c r="B11391" t="s">
        <v>18972</v>
      </c>
      <c r="C11391" t="s">
        <v>232</v>
      </c>
      <c r="D11391" t="s">
        <v>13</v>
      </c>
      <c r="E11391" t="s">
        <v>14</v>
      </c>
      <c r="F11391" t="s">
        <v>26</v>
      </c>
      <c r="G11391" s="3">
        <v>44958.666585648149</v>
      </c>
      <c r="H11391" s="1">
        <v>90000</v>
      </c>
      <c r="I11391" t="s">
        <v>17212</v>
      </c>
      <c r="J11391" t="s">
        <v>18973</v>
      </c>
    </row>
    <row r="11392" spans="1:10">
      <c r="A11392" t="s">
        <v>73</v>
      </c>
      <c r="B11392" t="s">
        <v>18974</v>
      </c>
      <c r="C11392" t="s">
        <v>325</v>
      </c>
      <c r="D11392" t="s">
        <v>13</v>
      </c>
      <c r="E11392" t="s">
        <v>14</v>
      </c>
      <c r="F11392" t="s">
        <v>26</v>
      </c>
      <c r="G11392" s="3">
        <v>45057.672083333331</v>
      </c>
      <c r="H11392" s="1">
        <v>147500</v>
      </c>
      <c r="I11392" t="s">
        <v>13284</v>
      </c>
      <c r="J11392" t="s">
        <v>8676</v>
      </c>
    </row>
    <row r="11393" spans="1:10">
      <c r="A11393" t="s">
        <v>10</v>
      </c>
      <c r="B11393" t="s">
        <v>10</v>
      </c>
      <c r="C11393" t="s">
        <v>884</v>
      </c>
      <c r="D11393" t="s">
        <v>13</v>
      </c>
      <c r="E11393" t="s">
        <v>14</v>
      </c>
      <c r="F11393" t="s">
        <v>26</v>
      </c>
      <c r="G11393" s="3">
        <v>45219.70108796296</v>
      </c>
      <c r="H11393" s="1">
        <v>118000</v>
      </c>
      <c r="I11393" t="s">
        <v>16497</v>
      </c>
      <c r="J11393" t="s">
        <v>18975</v>
      </c>
    </row>
    <row r="11394" spans="1:10">
      <c r="A11394" t="s">
        <v>135</v>
      </c>
      <c r="B11394" t="s">
        <v>18976</v>
      </c>
      <c r="C11394" t="s">
        <v>1166</v>
      </c>
      <c r="D11394" t="s">
        <v>13</v>
      </c>
      <c r="E11394" t="s">
        <v>14</v>
      </c>
      <c r="F11394" t="s">
        <v>26</v>
      </c>
      <c r="G11394" s="3">
        <v>45264.693541666667</v>
      </c>
      <c r="H11394" s="1">
        <v>97277.4921875</v>
      </c>
      <c r="I11394" t="s">
        <v>18977</v>
      </c>
      <c r="J11394" t="s">
        <v>18978</v>
      </c>
    </row>
    <row r="11395" spans="1:10">
      <c r="A11395" t="s">
        <v>18</v>
      </c>
      <c r="B11395" t="s">
        <v>18979</v>
      </c>
      <c r="C11395" t="s">
        <v>509</v>
      </c>
      <c r="D11395" t="s">
        <v>13</v>
      </c>
      <c r="E11395" t="s">
        <v>14</v>
      </c>
      <c r="F11395" t="s">
        <v>509</v>
      </c>
      <c r="G11395" s="3">
        <v>45028.689849537041</v>
      </c>
      <c r="H11395" s="1">
        <v>89100</v>
      </c>
      <c r="I11395" t="s">
        <v>2509</v>
      </c>
      <c r="J11395" t="s">
        <v>18980</v>
      </c>
    </row>
    <row r="11396" spans="1:10">
      <c r="A11396" t="s">
        <v>10</v>
      </c>
      <c r="B11396" t="s">
        <v>18981</v>
      </c>
      <c r="C11396" t="s">
        <v>243</v>
      </c>
      <c r="D11396" t="s">
        <v>13</v>
      </c>
      <c r="E11396" t="s">
        <v>14</v>
      </c>
      <c r="F11396" t="s">
        <v>26</v>
      </c>
      <c r="G11396" s="3">
        <v>44994.671296296299</v>
      </c>
      <c r="H11396" s="1">
        <v>260500</v>
      </c>
      <c r="I11396" t="s">
        <v>15722</v>
      </c>
      <c r="J11396" t="s">
        <v>18982</v>
      </c>
    </row>
    <row r="11397" spans="1:10">
      <c r="A11397" t="s">
        <v>106</v>
      </c>
      <c r="B11397" t="s">
        <v>18983</v>
      </c>
      <c r="C11397" t="s">
        <v>171</v>
      </c>
      <c r="D11397" t="s">
        <v>13</v>
      </c>
      <c r="E11397" t="s">
        <v>14</v>
      </c>
      <c r="F11397" t="s">
        <v>171</v>
      </c>
      <c r="G11397" s="3">
        <v>45250.674108796295</v>
      </c>
      <c r="H11397" s="1">
        <v>59400</v>
      </c>
      <c r="I11397" t="s">
        <v>253</v>
      </c>
      <c r="J11397" t="s">
        <v>18984</v>
      </c>
    </row>
    <row r="11398" spans="1:10">
      <c r="A11398" t="s">
        <v>33</v>
      </c>
      <c r="B11398" t="s">
        <v>18985</v>
      </c>
      <c r="C11398" t="s">
        <v>4675</v>
      </c>
      <c r="D11398" t="s">
        <v>13</v>
      </c>
      <c r="E11398" t="s">
        <v>14</v>
      </c>
      <c r="F11398" t="s">
        <v>26</v>
      </c>
      <c r="G11398" s="3">
        <v>45218.666909722226</v>
      </c>
      <c r="H11398" s="1">
        <v>182500</v>
      </c>
      <c r="I11398" t="s">
        <v>11326</v>
      </c>
    </row>
    <row r="11399" spans="1:10">
      <c r="A11399" t="s">
        <v>33</v>
      </c>
      <c r="B11399" t="s">
        <v>33</v>
      </c>
      <c r="C11399" t="s">
        <v>119</v>
      </c>
      <c r="D11399" t="s">
        <v>412</v>
      </c>
      <c r="E11399" t="s">
        <v>14</v>
      </c>
      <c r="F11399" t="s">
        <v>26</v>
      </c>
      <c r="G11399" s="3">
        <v>45181.666990740741</v>
      </c>
      <c r="H11399" s="1">
        <v>74995</v>
      </c>
      <c r="I11399" t="s">
        <v>18986</v>
      </c>
    </row>
    <row r="11400" spans="1:10">
      <c r="A11400" t="s">
        <v>18</v>
      </c>
      <c r="B11400" t="s">
        <v>11684</v>
      </c>
      <c r="C11400" t="s">
        <v>2299</v>
      </c>
      <c r="D11400" t="s">
        <v>13</v>
      </c>
      <c r="E11400" t="s">
        <v>14</v>
      </c>
      <c r="F11400" t="s">
        <v>26</v>
      </c>
      <c r="G11400" s="3">
        <v>45092.684560185182</v>
      </c>
      <c r="H11400" s="1">
        <v>75000</v>
      </c>
      <c r="I11400" t="s">
        <v>128</v>
      </c>
      <c r="J11400" t="s">
        <v>18987</v>
      </c>
    </row>
    <row r="11401" spans="1:10">
      <c r="A11401" t="s">
        <v>152</v>
      </c>
      <c r="B11401" t="s">
        <v>18988</v>
      </c>
      <c r="C11401" t="s">
        <v>723</v>
      </c>
      <c r="D11401" t="s">
        <v>13</v>
      </c>
      <c r="E11401" t="s">
        <v>14</v>
      </c>
      <c r="F11401" t="s">
        <v>724</v>
      </c>
      <c r="G11401" s="3">
        <v>45061.733483796299</v>
      </c>
      <c r="H11401" s="1">
        <v>246500</v>
      </c>
      <c r="I11401" t="s">
        <v>120</v>
      </c>
      <c r="J11401" t="s">
        <v>18989</v>
      </c>
    </row>
    <row r="11402" spans="1:10">
      <c r="A11402" t="s">
        <v>152</v>
      </c>
      <c r="B11402" t="s">
        <v>152</v>
      </c>
      <c r="C11402" t="s">
        <v>24</v>
      </c>
      <c r="D11402" t="s">
        <v>13</v>
      </c>
      <c r="E11402" t="s">
        <v>25</v>
      </c>
      <c r="F11402" t="s">
        <v>26</v>
      </c>
      <c r="G11402" s="3">
        <v>45020.670787037037</v>
      </c>
      <c r="H11402" s="1">
        <v>140000</v>
      </c>
      <c r="I11402" t="s">
        <v>18990</v>
      </c>
      <c r="J11402" t="s">
        <v>18991</v>
      </c>
    </row>
    <row r="11403" spans="1:10">
      <c r="A11403" t="s">
        <v>10</v>
      </c>
      <c r="B11403" t="s">
        <v>995</v>
      </c>
      <c r="C11403" t="s">
        <v>30</v>
      </c>
      <c r="D11403" t="s">
        <v>13</v>
      </c>
      <c r="E11403" t="s">
        <v>14</v>
      </c>
      <c r="F11403" t="s">
        <v>26</v>
      </c>
      <c r="G11403" s="3">
        <v>45246.668796296297</v>
      </c>
      <c r="H11403" s="1">
        <v>196600</v>
      </c>
      <c r="I11403" t="s">
        <v>31</v>
      </c>
      <c r="J11403" t="s">
        <v>996</v>
      </c>
    </row>
    <row r="11404" spans="1:10">
      <c r="A11404" t="s">
        <v>10</v>
      </c>
      <c r="B11404" t="s">
        <v>10</v>
      </c>
      <c r="C11404" t="s">
        <v>232</v>
      </c>
      <c r="D11404" t="s">
        <v>13</v>
      </c>
      <c r="E11404" t="s">
        <v>14</v>
      </c>
      <c r="F11404" t="s">
        <v>26</v>
      </c>
      <c r="G11404" s="3">
        <v>44935.668796296297</v>
      </c>
      <c r="H11404" s="1">
        <v>167500</v>
      </c>
      <c r="I11404" t="s">
        <v>9863</v>
      </c>
      <c r="J11404" t="s">
        <v>18992</v>
      </c>
    </row>
    <row r="11405" spans="1:10">
      <c r="A11405" t="s">
        <v>73</v>
      </c>
      <c r="B11405" t="s">
        <v>73</v>
      </c>
      <c r="C11405" t="s">
        <v>9034</v>
      </c>
      <c r="D11405" t="s">
        <v>13</v>
      </c>
      <c r="E11405" t="s">
        <v>14</v>
      </c>
      <c r="F11405" t="s">
        <v>9035</v>
      </c>
      <c r="G11405" s="3">
        <v>45126.695370370369</v>
      </c>
      <c r="H11405" s="1">
        <v>147500</v>
      </c>
      <c r="I11405" t="s">
        <v>4606</v>
      </c>
      <c r="J11405" t="s">
        <v>915</v>
      </c>
    </row>
    <row r="11406" spans="1:10">
      <c r="A11406" t="s">
        <v>10</v>
      </c>
      <c r="B11406" t="s">
        <v>10</v>
      </c>
      <c r="C11406" t="s">
        <v>1059</v>
      </c>
      <c r="D11406" t="s">
        <v>13</v>
      </c>
      <c r="E11406" t="s">
        <v>14</v>
      </c>
      <c r="F11406" t="s">
        <v>26</v>
      </c>
      <c r="G11406" s="3">
        <v>45076.668263888889</v>
      </c>
      <c r="H11406" s="1">
        <v>101500</v>
      </c>
      <c r="I11406" t="s">
        <v>18993</v>
      </c>
      <c r="J11406" t="s">
        <v>12987</v>
      </c>
    </row>
    <row r="11407" spans="1:10">
      <c r="A11407" t="s">
        <v>106</v>
      </c>
      <c r="B11407" t="s">
        <v>18994</v>
      </c>
      <c r="C11407" t="s">
        <v>7224</v>
      </c>
      <c r="D11407" t="s">
        <v>13</v>
      </c>
      <c r="E11407" t="s">
        <v>14</v>
      </c>
      <c r="F11407" t="s">
        <v>1132</v>
      </c>
      <c r="G11407" s="3">
        <v>45250.682928240742</v>
      </c>
      <c r="H11407" s="1">
        <v>33455</v>
      </c>
      <c r="I11407" t="s">
        <v>7225</v>
      </c>
      <c r="J11407" t="s">
        <v>18995</v>
      </c>
    </row>
    <row r="11408" spans="1:10">
      <c r="A11408" t="s">
        <v>106</v>
      </c>
      <c r="B11408" t="s">
        <v>18996</v>
      </c>
      <c r="C11408" t="s">
        <v>3851</v>
      </c>
      <c r="D11408" t="s">
        <v>13</v>
      </c>
      <c r="E11408" t="s">
        <v>14</v>
      </c>
      <c r="F11408" t="s">
        <v>26</v>
      </c>
      <c r="G11408" s="3">
        <v>45128.667222222219</v>
      </c>
      <c r="H11408" s="1">
        <v>99150</v>
      </c>
      <c r="I11408" t="s">
        <v>13747</v>
      </c>
      <c r="J11408" t="s">
        <v>18997</v>
      </c>
    </row>
    <row r="11409" spans="1:10">
      <c r="A11409" t="s">
        <v>33</v>
      </c>
      <c r="B11409" t="s">
        <v>18998</v>
      </c>
      <c r="C11409" t="s">
        <v>232</v>
      </c>
      <c r="D11409" t="s">
        <v>13</v>
      </c>
      <c r="E11409" t="s">
        <v>14</v>
      </c>
      <c r="F11409" t="s">
        <v>26</v>
      </c>
      <c r="G11409" s="3">
        <v>44940.666666666664</v>
      </c>
      <c r="H11409" s="1">
        <v>138516</v>
      </c>
      <c r="I11409" t="s">
        <v>120</v>
      </c>
      <c r="J11409" t="s">
        <v>2739</v>
      </c>
    </row>
    <row r="11410" spans="1:10">
      <c r="A11410" t="s">
        <v>18</v>
      </c>
      <c r="B11410" t="s">
        <v>641</v>
      </c>
      <c r="C11410" t="s">
        <v>2478</v>
      </c>
      <c r="D11410" t="s">
        <v>13</v>
      </c>
      <c r="E11410" t="s">
        <v>14</v>
      </c>
      <c r="F11410" t="s">
        <v>198</v>
      </c>
      <c r="G11410" s="3">
        <v>45014.717430555553</v>
      </c>
      <c r="H11410" s="1">
        <v>89100</v>
      </c>
      <c r="I11410" t="s">
        <v>2641</v>
      </c>
      <c r="J11410" t="s">
        <v>18999</v>
      </c>
    </row>
    <row r="11411" spans="1:10">
      <c r="A11411" t="s">
        <v>33</v>
      </c>
      <c r="B11411" t="s">
        <v>19000</v>
      </c>
      <c r="D11411" t="s">
        <v>13</v>
      </c>
      <c r="E11411" t="s">
        <v>14</v>
      </c>
      <c r="F11411" t="s">
        <v>26</v>
      </c>
      <c r="G11411" s="3">
        <v>45027.666643518518</v>
      </c>
      <c r="H11411" s="1">
        <v>60000</v>
      </c>
      <c r="I11411" t="s">
        <v>4210</v>
      </c>
      <c r="J11411" t="s">
        <v>19001</v>
      </c>
    </row>
    <row r="11412" spans="1:10">
      <c r="A11412" t="s">
        <v>135</v>
      </c>
      <c r="B11412" t="s">
        <v>19002</v>
      </c>
      <c r="C11412" t="s">
        <v>75</v>
      </c>
      <c r="D11412" t="s">
        <v>13</v>
      </c>
      <c r="E11412" t="s">
        <v>14</v>
      </c>
      <c r="F11412" t="s">
        <v>26</v>
      </c>
      <c r="G11412" s="3">
        <v>45155.667500000003</v>
      </c>
      <c r="H11412" s="1">
        <v>97336</v>
      </c>
      <c r="I11412" t="s">
        <v>13218</v>
      </c>
      <c r="J11412" t="s">
        <v>5702</v>
      </c>
    </row>
    <row r="11413" spans="1:10">
      <c r="A11413" t="s">
        <v>10</v>
      </c>
      <c r="B11413" t="s">
        <v>19003</v>
      </c>
      <c r="C11413" t="s">
        <v>232</v>
      </c>
      <c r="D11413" t="s">
        <v>13</v>
      </c>
      <c r="E11413" t="s">
        <v>14</v>
      </c>
      <c r="F11413" t="s">
        <v>26</v>
      </c>
      <c r="G11413" s="3">
        <v>45020.669548611113</v>
      </c>
      <c r="H11413" s="1">
        <v>150000</v>
      </c>
      <c r="I11413" t="s">
        <v>19004</v>
      </c>
      <c r="J11413" t="s">
        <v>346</v>
      </c>
    </row>
    <row r="11414" spans="1:10">
      <c r="A11414" t="s">
        <v>18</v>
      </c>
      <c r="B11414" t="s">
        <v>18</v>
      </c>
      <c r="C11414" t="s">
        <v>2338</v>
      </c>
      <c r="D11414" t="s">
        <v>13</v>
      </c>
      <c r="E11414" t="s">
        <v>14</v>
      </c>
      <c r="F11414" t="s">
        <v>162</v>
      </c>
      <c r="G11414" s="3">
        <v>45083.677094907405</v>
      </c>
      <c r="H11414" s="1">
        <v>147500</v>
      </c>
      <c r="I11414" t="s">
        <v>18556</v>
      </c>
      <c r="J11414" t="s">
        <v>18557</v>
      </c>
    </row>
    <row r="11415" spans="1:10">
      <c r="A11415" t="s">
        <v>10</v>
      </c>
      <c r="B11415" t="s">
        <v>19005</v>
      </c>
      <c r="C11415" t="s">
        <v>24</v>
      </c>
      <c r="D11415" t="s">
        <v>13</v>
      </c>
      <c r="E11415" t="s">
        <v>25</v>
      </c>
      <c r="F11415" t="s">
        <v>26</v>
      </c>
      <c r="G11415" s="3">
        <v>45265.668680555558</v>
      </c>
      <c r="H11415" s="1">
        <v>135356</v>
      </c>
      <c r="I11415" t="s">
        <v>19006</v>
      </c>
      <c r="J11415" t="s">
        <v>19007</v>
      </c>
    </row>
    <row r="11416" spans="1:10">
      <c r="A11416" t="s">
        <v>18</v>
      </c>
      <c r="B11416" t="s">
        <v>132</v>
      </c>
      <c r="C11416" t="s">
        <v>161</v>
      </c>
      <c r="D11416" t="s">
        <v>13</v>
      </c>
      <c r="E11416" t="s">
        <v>14</v>
      </c>
      <c r="F11416" t="s">
        <v>162</v>
      </c>
      <c r="G11416" s="3">
        <v>44959.677106481482</v>
      </c>
      <c r="H11416" s="1">
        <v>80850</v>
      </c>
      <c r="I11416" t="s">
        <v>4225</v>
      </c>
      <c r="J11416" t="s">
        <v>19008</v>
      </c>
    </row>
    <row r="11417" spans="1:10">
      <c r="A11417" t="s">
        <v>10</v>
      </c>
      <c r="B11417" t="s">
        <v>10</v>
      </c>
      <c r="C11417" t="s">
        <v>26</v>
      </c>
      <c r="D11417" t="s">
        <v>13</v>
      </c>
      <c r="E11417" t="s">
        <v>14</v>
      </c>
      <c r="F11417" t="s">
        <v>20</v>
      </c>
      <c r="G11417" s="3">
        <v>44946.738506944443</v>
      </c>
      <c r="H11417" s="1">
        <v>150000</v>
      </c>
      <c r="I11417" t="s">
        <v>19009</v>
      </c>
      <c r="J11417" t="s">
        <v>19010</v>
      </c>
    </row>
    <row r="11418" spans="1:10">
      <c r="A11418" t="s">
        <v>212</v>
      </c>
      <c r="B11418" t="s">
        <v>19011</v>
      </c>
      <c r="C11418" t="s">
        <v>276</v>
      </c>
      <c r="D11418" t="s">
        <v>13</v>
      </c>
      <c r="E11418" t="s">
        <v>14</v>
      </c>
      <c r="F11418" t="s">
        <v>26</v>
      </c>
      <c r="G11418" s="3">
        <v>44933.668206018519</v>
      </c>
      <c r="H11418" s="1">
        <v>193499</v>
      </c>
      <c r="I11418" t="s">
        <v>5366</v>
      </c>
    </row>
    <row r="11419" spans="1:10">
      <c r="A11419" t="s">
        <v>212</v>
      </c>
      <c r="B11419" t="s">
        <v>19012</v>
      </c>
      <c r="C11419" t="s">
        <v>1237</v>
      </c>
      <c r="D11419" t="s">
        <v>13</v>
      </c>
      <c r="E11419" t="s">
        <v>14</v>
      </c>
      <c r="F11419" t="s">
        <v>26</v>
      </c>
      <c r="G11419" s="3">
        <v>44966.669305555559</v>
      </c>
      <c r="H11419" s="1">
        <v>157500</v>
      </c>
      <c r="I11419" t="s">
        <v>2475</v>
      </c>
      <c r="J11419" t="s">
        <v>19013</v>
      </c>
    </row>
    <row r="11420" spans="1:10">
      <c r="A11420" t="s">
        <v>33</v>
      </c>
      <c r="B11420" t="s">
        <v>33</v>
      </c>
      <c r="C11420" t="s">
        <v>841</v>
      </c>
      <c r="D11420" t="s">
        <v>13</v>
      </c>
      <c r="E11420" t="s">
        <v>14</v>
      </c>
      <c r="F11420" t="s">
        <v>26</v>
      </c>
      <c r="G11420" s="3">
        <v>45054.666655092595</v>
      </c>
      <c r="H11420" s="1">
        <v>65000</v>
      </c>
      <c r="I11420" t="s">
        <v>842</v>
      </c>
      <c r="J11420" t="s">
        <v>316</v>
      </c>
    </row>
    <row r="11421" spans="1:10">
      <c r="A11421" t="s">
        <v>33</v>
      </c>
      <c r="B11421" t="s">
        <v>19014</v>
      </c>
      <c r="C11421" t="s">
        <v>1819</v>
      </c>
      <c r="D11421" t="s">
        <v>13</v>
      </c>
      <c r="E11421" t="s">
        <v>14</v>
      </c>
      <c r="F11421" t="s">
        <v>1820</v>
      </c>
      <c r="G11421" s="3">
        <v>45115.678460648145</v>
      </c>
      <c r="H11421" s="1">
        <v>111175</v>
      </c>
      <c r="I11421" t="s">
        <v>1795</v>
      </c>
      <c r="J11421" t="s">
        <v>82</v>
      </c>
    </row>
    <row r="11422" spans="1:10">
      <c r="A11422" t="s">
        <v>33</v>
      </c>
      <c r="B11422" t="s">
        <v>227</v>
      </c>
      <c r="C11422" t="s">
        <v>767</v>
      </c>
      <c r="E11422" t="s">
        <v>14</v>
      </c>
      <c r="F11422" t="s">
        <v>26</v>
      </c>
      <c r="G11422" s="3">
        <v>44947.667060185187</v>
      </c>
      <c r="H11422" s="1">
        <v>118162</v>
      </c>
      <c r="I11422" t="s">
        <v>18535</v>
      </c>
      <c r="J11422" t="s">
        <v>19015</v>
      </c>
    </row>
    <row r="11423" spans="1:10">
      <c r="A11423" t="s">
        <v>10</v>
      </c>
      <c r="B11423" t="s">
        <v>16549</v>
      </c>
      <c r="C11423" t="s">
        <v>2532</v>
      </c>
      <c r="D11423" t="s">
        <v>13</v>
      </c>
      <c r="E11423" t="s">
        <v>14</v>
      </c>
      <c r="F11423" t="s">
        <v>26</v>
      </c>
      <c r="G11423" s="3">
        <v>45044.670428240737</v>
      </c>
      <c r="H11423" s="1">
        <v>115750</v>
      </c>
      <c r="I11423" t="s">
        <v>217</v>
      </c>
      <c r="J11423" t="s">
        <v>14493</v>
      </c>
    </row>
    <row r="11424" spans="1:10">
      <c r="A11424" t="s">
        <v>135</v>
      </c>
      <c r="B11424" t="s">
        <v>19016</v>
      </c>
      <c r="C11424" t="s">
        <v>1503</v>
      </c>
      <c r="D11424" t="s">
        <v>13</v>
      </c>
      <c r="E11424" t="s">
        <v>14</v>
      </c>
      <c r="F11424" t="s">
        <v>26</v>
      </c>
      <c r="G11424" s="3">
        <v>44938.66679398148</v>
      </c>
      <c r="H11424" s="1">
        <v>92500</v>
      </c>
      <c r="I11424" t="s">
        <v>19017</v>
      </c>
      <c r="J11424" t="s">
        <v>19018</v>
      </c>
    </row>
    <row r="11425" spans="1:10">
      <c r="A11425" t="s">
        <v>33</v>
      </c>
      <c r="B11425" t="s">
        <v>19019</v>
      </c>
      <c r="C11425" t="s">
        <v>4085</v>
      </c>
      <c r="D11425" t="s">
        <v>13</v>
      </c>
      <c r="E11425" t="s">
        <v>14</v>
      </c>
      <c r="F11425" t="s">
        <v>26</v>
      </c>
      <c r="G11425" s="3">
        <v>45218.666990740741</v>
      </c>
      <c r="H11425" s="1">
        <v>79500</v>
      </c>
      <c r="I11425" t="s">
        <v>19020</v>
      </c>
      <c r="J11425" t="s">
        <v>19021</v>
      </c>
    </row>
    <row r="11426" spans="1:10">
      <c r="A11426" t="s">
        <v>33</v>
      </c>
      <c r="B11426" t="s">
        <v>19022</v>
      </c>
      <c r="D11426" t="s">
        <v>13</v>
      </c>
      <c r="E11426" t="s">
        <v>14</v>
      </c>
      <c r="F11426" t="s">
        <v>26</v>
      </c>
      <c r="G11426" s="3">
        <v>45176.666724537034</v>
      </c>
      <c r="H11426" s="1">
        <v>117500</v>
      </c>
      <c r="I11426" t="s">
        <v>13647</v>
      </c>
      <c r="J11426" t="s">
        <v>9621</v>
      </c>
    </row>
    <row r="11427" spans="1:10">
      <c r="A11427" t="s">
        <v>152</v>
      </c>
      <c r="B11427" t="s">
        <v>19023</v>
      </c>
      <c r="C11427" t="s">
        <v>694</v>
      </c>
      <c r="D11427" t="s">
        <v>13</v>
      </c>
      <c r="E11427" t="s">
        <v>14</v>
      </c>
      <c r="F11427" t="s">
        <v>694</v>
      </c>
      <c r="G11427" s="3">
        <v>44942.701550925929</v>
      </c>
      <c r="H11427" s="1">
        <v>56700</v>
      </c>
      <c r="I11427" t="s">
        <v>19024</v>
      </c>
      <c r="J11427" t="s">
        <v>338</v>
      </c>
    </row>
    <row r="11428" spans="1:10">
      <c r="A11428" t="s">
        <v>10</v>
      </c>
      <c r="B11428" t="s">
        <v>19025</v>
      </c>
      <c r="C11428" t="s">
        <v>56</v>
      </c>
      <c r="D11428" t="s">
        <v>13</v>
      </c>
      <c r="E11428" t="s">
        <v>14</v>
      </c>
      <c r="F11428" t="s">
        <v>20</v>
      </c>
      <c r="G11428" s="3">
        <v>44961.725208333337</v>
      </c>
      <c r="H11428" s="1">
        <v>87020</v>
      </c>
      <c r="I11428" t="s">
        <v>2788</v>
      </c>
      <c r="J11428" t="s">
        <v>19026</v>
      </c>
    </row>
    <row r="11429" spans="1:10">
      <c r="A11429" t="s">
        <v>10</v>
      </c>
      <c r="B11429" t="s">
        <v>10</v>
      </c>
      <c r="C11429" t="s">
        <v>1348</v>
      </c>
      <c r="D11429" t="s">
        <v>13</v>
      </c>
      <c r="E11429" t="s">
        <v>14</v>
      </c>
      <c r="F11429" t="s">
        <v>26</v>
      </c>
      <c r="G11429" s="3">
        <v>45054.669525462959</v>
      </c>
      <c r="H11429" s="1">
        <v>115000</v>
      </c>
      <c r="I11429" t="s">
        <v>7483</v>
      </c>
      <c r="J11429" t="s">
        <v>5460</v>
      </c>
    </row>
    <row r="11430" spans="1:10">
      <c r="A11430" t="s">
        <v>10</v>
      </c>
      <c r="B11430" t="s">
        <v>19027</v>
      </c>
      <c r="C11430" t="s">
        <v>2706</v>
      </c>
      <c r="D11430" t="s">
        <v>13</v>
      </c>
      <c r="E11430" t="s">
        <v>14</v>
      </c>
      <c r="F11430" t="s">
        <v>20</v>
      </c>
      <c r="G11430" s="3">
        <v>44928.697511574072</v>
      </c>
      <c r="H11430" s="1">
        <v>101950</v>
      </c>
      <c r="I11430" t="s">
        <v>326</v>
      </c>
      <c r="J11430" t="s">
        <v>6392</v>
      </c>
    </row>
    <row r="11431" spans="1:10">
      <c r="A11431" t="s">
        <v>135</v>
      </c>
      <c r="B11431" t="s">
        <v>19028</v>
      </c>
      <c r="C11431" t="s">
        <v>18117</v>
      </c>
      <c r="D11431" t="s">
        <v>13</v>
      </c>
      <c r="E11431" t="s">
        <v>14</v>
      </c>
      <c r="F11431" t="s">
        <v>26</v>
      </c>
      <c r="G11431" s="3">
        <v>45039.689236111109</v>
      </c>
      <c r="H11431" s="1">
        <v>96500</v>
      </c>
      <c r="I11431" t="s">
        <v>18118</v>
      </c>
      <c r="J11431" t="s">
        <v>3881</v>
      </c>
    </row>
    <row r="11432" spans="1:10">
      <c r="A11432" t="s">
        <v>10</v>
      </c>
      <c r="B11432" t="s">
        <v>19029</v>
      </c>
      <c r="D11432" t="s">
        <v>13</v>
      </c>
      <c r="E11432" t="s">
        <v>14</v>
      </c>
      <c r="F11432" t="s">
        <v>26</v>
      </c>
      <c r="G11432" s="3">
        <v>45174.66846064815</v>
      </c>
      <c r="H11432" s="1">
        <v>220000</v>
      </c>
      <c r="I11432" t="s">
        <v>959</v>
      </c>
    </row>
    <row r="11433" spans="1:10">
      <c r="A11433" t="s">
        <v>33</v>
      </c>
      <c r="B11433" t="s">
        <v>1084</v>
      </c>
      <c r="C11433" t="s">
        <v>19030</v>
      </c>
      <c r="D11433" t="s">
        <v>13</v>
      </c>
      <c r="E11433" t="s">
        <v>14</v>
      </c>
      <c r="F11433" t="s">
        <v>26</v>
      </c>
      <c r="G11433" s="3">
        <v>45183.667071759257</v>
      </c>
      <c r="H11433" s="1">
        <v>52500</v>
      </c>
      <c r="I11433" t="s">
        <v>19031</v>
      </c>
      <c r="J11433" t="s">
        <v>19032</v>
      </c>
    </row>
    <row r="11434" spans="1:10">
      <c r="A11434" t="s">
        <v>135</v>
      </c>
      <c r="B11434" t="s">
        <v>135</v>
      </c>
      <c r="C11434" t="s">
        <v>3639</v>
      </c>
      <c r="D11434" t="s">
        <v>13</v>
      </c>
      <c r="E11434" t="s">
        <v>14</v>
      </c>
      <c r="F11434" t="s">
        <v>3640</v>
      </c>
      <c r="G11434" s="3">
        <v>44957.704328703701</v>
      </c>
      <c r="H11434" s="1">
        <v>111175</v>
      </c>
      <c r="I11434" t="s">
        <v>3363</v>
      </c>
      <c r="J11434" t="s">
        <v>5216</v>
      </c>
    </row>
    <row r="11435" spans="1:10">
      <c r="A11435" t="s">
        <v>106</v>
      </c>
      <c r="B11435" t="s">
        <v>19033</v>
      </c>
      <c r="C11435" t="s">
        <v>325</v>
      </c>
      <c r="D11435" t="s">
        <v>13</v>
      </c>
      <c r="E11435" t="s">
        <v>14</v>
      </c>
      <c r="F11435" t="s">
        <v>26</v>
      </c>
      <c r="G11435" s="3">
        <v>45188.690960648149</v>
      </c>
      <c r="H11435" s="1">
        <v>142430</v>
      </c>
      <c r="I11435" t="s">
        <v>8407</v>
      </c>
      <c r="J11435" t="s">
        <v>19034</v>
      </c>
    </row>
    <row r="11436" spans="1:10">
      <c r="A11436" t="s">
        <v>212</v>
      </c>
      <c r="B11436" t="s">
        <v>212</v>
      </c>
      <c r="C11436" t="s">
        <v>24</v>
      </c>
      <c r="D11436" t="s">
        <v>13</v>
      </c>
      <c r="E11436" t="s">
        <v>25</v>
      </c>
      <c r="F11436" t="s">
        <v>26</v>
      </c>
      <c r="G11436" s="3">
        <v>45163.669918981483</v>
      </c>
      <c r="H11436" s="1">
        <v>175000</v>
      </c>
      <c r="I11436" t="s">
        <v>19035</v>
      </c>
      <c r="J11436" t="s">
        <v>19036</v>
      </c>
    </row>
    <row r="11437" spans="1:10">
      <c r="A11437" t="s">
        <v>33</v>
      </c>
      <c r="B11437" t="s">
        <v>33</v>
      </c>
      <c r="C11437" t="s">
        <v>391</v>
      </c>
      <c r="D11437" t="s">
        <v>13</v>
      </c>
      <c r="E11437" t="s">
        <v>14</v>
      </c>
      <c r="F11437" t="s">
        <v>26</v>
      </c>
      <c r="G11437" s="3">
        <v>45163.667986111112</v>
      </c>
      <c r="H11437" s="1">
        <v>62653.5</v>
      </c>
      <c r="I11437" t="s">
        <v>19037</v>
      </c>
      <c r="J11437" t="s">
        <v>19038</v>
      </c>
    </row>
    <row r="11438" spans="1:10">
      <c r="A11438" t="s">
        <v>33</v>
      </c>
      <c r="B11438" t="s">
        <v>364</v>
      </c>
      <c r="C11438" t="s">
        <v>185</v>
      </c>
      <c r="D11438" t="s">
        <v>13</v>
      </c>
      <c r="E11438" t="s">
        <v>14</v>
      </c>
      <c r="F11438" t="s">
        <v>26</v>
      </c>
      <c r="G11438" s="3">
        <v>45120.667743055557</v>
      </c>
      <c r="H11438" s="1">
        <v>80000</v>
      </c>
      <c r="I11438" t="s">
        <v>19039</v>
      </c>
      <c r="J11438" t="s">
        <v>344</v>
      </c>
    </row>
    <row r="11439" spans="1:10">
      <c r="A11439" t="s">
        <v>10</v>
      </c>
      <c r="B11439" t="s">
        <v>339</v>
      </c>
      <c r="C11439" t="s">
        <v>276</v>
      </c>
      <c r="D11439" t="s">
        <v>13</v>
      </c>
      <c r="E11439" t="s">
        <v>14</v>
      </c>
      <c r="F11439" t="s">
        <v>26</v>
      </c>
      <c r="G11439" s="3">
        <v>45124.669618055559</v>
      </c>
      <c r="H11439" s="1">
        <v>125000</v>
      </c>
      <c r="I11439" t="s">
        <v>335</v>
      </c>
      <c r="J11439" t="s">
        <v>11646</v>
      </c>
    </row>
    <row r="11440" spans="1:10">
      <c r="A11440" t="s">
        <v>212</v>
      </c>
      <c r="B11440" t="s">
        <v>212</v>
      </c>
      <c r="D11440" t="s">
        <v>13</v>
      </c>
      <c r="E11440" t="s">
        <v>14</v>
      </c>
      <c r="F11440" t="s">
        <v>26</v>
      </c>
      <c r="G11440" s="3">
        <v>45105.669074074074</v>
      </c>
      <c r="H11440" s="1">
        <v>150000</v>
      </c>
      <c r="I11440" t="s">
        <v>21</v>
      </c>
      <c r="J11440" t="s">
        <v>613</v>
      </c>
    </row>
    <row r="11441" spans="1:10">
      <c r="A11441" t="s">
        <v>10</v>
      </c>
      <c r="B11441" t="s">
        <v>19040</v>
      </c>
      <c r="C11441" t="s">
        <v>24</v>
      </c>
      <c r="D11441" t="s">
        <v>13</v>
      </c>
      <c r="E11441" t="s">
        <v>25</v>
      </c>
      <c r="F11441" t="s">
        <v>26</v>
      </c>
      <c r="G11441" s="3">
        <v>44992.670092592591</v>
      </c>
      <c r="H11441" s="1">
        <v>128464</v>
      </c>
      <c r="I11441" t="s">
        <v>19041</v>
      </c>
      <c r="J11441" t="s">
        <v>19042</v>
      </c>
    </row>
    <row r="11442" spans="1:10">
      <c r="A11442" t="s">
        <v>33</v>
      </c>
      <c r="B11442" t="s">
        <v>19043</v>
      </c>
      <c r="C11442" t="s">
        <v>1884</v>
      </c>
      <c r="D11442" t="s">
        <v>13</v>
      </c>
      <c r="E11442" t="s">
        <v>14</v>
      </c>
      <c r="F11442" t="s">
        <v>221</v>
      </c>
      <c r="G11442" s="3">
        <v>44972.675949074073</v>
      </c>
      <c r="H11442" s="1">
        <v>72900</v>
      </c>
      <c r="I11442" t="s">
        <v>6385</v>
      </c>
    </row>
    <row r="11443" spans="1:10">
      <c r="A11443" t="s">
        <v>10</v>
      </c>
      <c r="B11443" t="s">
        <v>16885</v>
      </c>
      <c r="C11443" t="s">
        <v>232</v>
      </c>
      <c r="D11443" t="s">
        <v>13</v>
      </c>
      <c r="E11443" t="s">
        <v>14</v>
      </c>
      <c r="F11443" t="s">
        <v>26</v>
      </c>
      <c r="G11443" s="3">
        <v>45223.668958333335</v>
      </c>
      <c r="H11443" s="1">
        <v>135000</v>
      </c>
      <c r="I11443" t="s">
        <v>19044</v>
      </c>
      <c r="J11443" t="s">
        <v>19045</v>
      </c>
    </row>
    <row r="11444" spans="1:10">
      <c r="A11444" t="s">
        <v>212</v>
      </c>
      <c r="B11444" t="s">
        <v>212</v>
      </c>
      <c r="C11444" t="s">
        <v>56</v>
      </c>
      <c r="D11444" t="s">
        <v>13</v>
      </c>
      <c r="E11444" t="s">
        <v>14</v>
      </c>
      <c r="F11444" t="s">
        <v>26</v>
      </c>
      <c r="G11444" s="3">
        <v>45093.680706018517</v>
      </c>
      <c r="H11444" s="1">
        <v>165500</v>
      </c>
      <c r="I11444" t="s">
        <v>19046</v>
      </c>
      <c r="J11444" t="s">
        <v>523</v>
      </c>
    </row>
    <row r="11445" spans="1:10">
      <c r="A11445" t="s">
        <v>212</v>
      </c>
      <c r="B11445" t="s">
        <v>212</v>
      </c>
      <c r="C11445" t="s">
        <v>232</v>
      </c>
      <c r="D11445" t="s">
        <v>13</v>
      </c>
      <c r="E11445" t="s">
        <v>14</v>
      </c>
      <c r="F11445" t="s">
        <v>26</v>
      </c>
      <c r="G11445" s="3">
        <v>45232.668564814812</v>
      </c>
      <c r="H11445" s="1">
        <v>200000</v>
      </c>
      <c r="I11445" t="s">
        <v>19047</v>
      </c>
      <c r="J11445" t="s">
        <v>19048</v>
      </c>
    </row>
    <row r="11446" spans="1:10">
      <c r="A11446" t="s">
        <v>135</v>
      </c>
      <c r="B11446" t="s">
        <v>135</v>
      </c>
      <c r="C11446" t="s">
        <v>24</v>
      </c>
      <c r="D11446" t="s">
        <v>13</v>
      </c>
      <c r="E11446" t="s">
        <v>25</v>
      </c>
      <c r="F11446" t="s">
        <v>26</v>
      </c>
      <c r="G11446" s="3">
        <v>45258.667881944442</v>
      </c>
      <c r="H11446" s="1">
        <v>110000</v>
      </c>
      <c r="I11446" t="s">
        <v>19049</v>
      </c>
      <c r="J11446" t="s">
        <v>17214</v>
      </c>
    </row>
    <row r="11447" spans="1:10">
      <c r="A11447" t="s">
        <v>33</v>
      </c>
      <c r="B11447" t="s">
        <v>19050</v>
      </c>
      <c r="C11447" t="s">
        <v>16926</v>
      </c>
      <c r="D11447" t="s">
        <v>13</v>
      </c>
      <c r="E11447" t="s">
        <v>14</v>
      </c>
      <c r="F11447" t="s">
        <v>26</v>
      </c>
      <c r="G11447" s="3">
        <v>45077.667662037034</v>
      </c>
      <c r="H11447" s="1">
        <v>47500</v>
      </c>
      <c r="I11447" t="s">
        <v>16927</v>
      </c>
    </row>
    <row r="11448" spans="1:10">
      <c r="A11448" t="s">
        <v>106</v>
      </c>
      <c r="B11448" t="s">
        <v>19051</v>
      </c>
      <c r="C11448" t="s">
        <v>108</v>
      </c>
      <c r="D11448" t="s">
        <v>1075</v>
      </c>
      <c r="E11448" t="s">
        <v>14</v>
      </c>
      <c r="F11448" t="s">
        <v>26</v>
      </c>
      <c r="G11448" s="3">
        <v>45176.667534722219</v>
      </c>
      <c r="H11448" s="1">
        <v>111500</v>
      </c>
      <c r="I11448" t="s">
        <v>2788</v>
      </c>
      <c r="J11448" t="s">
        <v>19052</v>
      </c>
    </row>
    <row r="11449" spans="1:10">
      <c r="A11449" t="s">
        <v>33</v>
      </c>
      <c r="B11449" t="s">
        <v>19053</v>
      </c>
      <c r="C11449" t="s">
        <v>56</v>
      </c>
      <c r="D11449" t="s">
        <v>13</v>
      </c>
      <c r="E11449" t="s">
        <v>14</v>
      </c>
      <c r="F11449" t="s">
        <v>26</v>
      </c>
      <c r="G11449" s="3">
        <v>45156.667696759258</v>
      </c>
      <c r="H11449" s="1">
        <v>73500</v>
      </c>
      <c r="I11449" t="s">
        <v>19054</v>
      </c>
      <c r="J11449" t="s">
        <v>19055</v>
      </c>
    </row>
    <row r="11450" spans="1:10">
      <c r="A11450" t="s">
        <v>33</v>
      </c>
      <c r="B11450" t="s">
        <v>19056</v>
      </c>
      <c r="C11450" t="s">
        <v>56</v>
      </c>
      <c r="D11450" t="s">
        <v>13</v>
      </c>
      <c r="E11450" t="s">
        <v>14</v>
      </c>
      <c r="F11450" t="s">
        <v>26</v>
      </c>
      <c r="G11450" s="3">
        <v>44971.667534722219</v>
      </c>
      <c r="H11450" s="1">
        <v>70000</v>
      </c>
      <c r="I11450" t="s">
        <v>17351</v>
      </c>
      <c r="J11450" t="s">
        <v>16082</v>
      </c>
    </row>
    <row r="11451" spans="1:10">
      <c r="A11451" t="s">
        <v>10</v>
      </c>
      <c r="B11451" t="s">
        <v>10</v>
      </c>
      <c r="C11451" t="s">
        <v>365</v>
      </c>
      <c r="D11451" t="s">
        <v>13</v>
      </c>
      <c r="E11451" t="s">
        <v>14</v>
      </c>
      <c r="F11451" t="s">
        <v>26</v>
      </c>
      <c r="G11451" s="3">
        <v>45036.667708333334</v>
      </c>
      <c r="H11451" s="1">
        <v>140000</v>
      </c>
      <c r="I11451" t="s">
        <v>1546</v>
      </c>
      <c r="J11451" t="s">
        <v>316</v>
      </c>
    </row>
    <row r="11452" spans="1:10">
      <c r="A11452" t="s">
        <v>77</v>
      </c>
      <c r="B11452" t="s">
        <v>19057</v>
      </c>
      <c r="C11452" t="s">
        <v>24</v>
      </c>
      <c r="D11452" t="s">
        <v>13</v>
      </c>
      <c r="E11452" t="s">
        <v>25</v>
      </c>
      <c r="F11452" t="s">
        <v>4464</v>
      </c>
      <c r="G11452" s="3">
        <v>44953.692141203705</v>
      </c>
      <c r="H11452" s="1">
        <v>110000</v>
      </c>
      <c r="I11452" t="s">
        <v>19058</v>
      </c>
      <c r="J11452" t="s">
        <v>19059</v>
      </c>
    </row>
    <row r="11453" spans="1:10">
      <c r="A11453" t="s">
        <v>73</v>
      </c>
      <c r="B11453" t="s">
        <v>73</v>
      </c>
      <c r="C11453" t="s">
        <v>2299</v>
      </c>
      <c r="D11453" t="s">
        <v>13</v>
      </c>
      <c r="E11453" t="s">
        <v>14</v>
      </c>
      <c r="F11453" t="s">
        <v>26</v>
      </c>
      <c r="G11453" s="3">
        <v>45071.6721875</v>
      </c>
      <c r="H11453" s="1">
        <v>151000</v>
      </c>
      <c r="I11453" t="s">
        <v>19060</v>
      </c>
      <c r="J11453" t="s">
        <v>16435</v>
      </c>
    </row>
    <row r="11454" spans="1:10">
      <c r="A11454" t="s">
        <v>212</v>
      </c>
      <c r="B11454" t="s">
        <v>212</v>
      </c>
      <c r="C11454" t="s">
        <v>3475</v>
      </c>
      <c r="D11454" t="s">
        <v>13</v>
      </c>
      <c r="E11454" t="s">
        <v>14</v>
      </c>
      <c r="F11454" t="s">
        <v>26</v>
      </c>
      <c r="G11454" s="3">
        <v>44991.685740740744</v>
      </c>
      <c r="H11454" s="1">
        <v>165000</v>
      </c>
      <c r="I11454" t="s">
        <v>17346</v>
      </c>
      <c r="J11454" t="s">
        <v>19061</v>
      </c>
    </row>
    <row r="11455" spans="1:10">
      <c r="A11455" t="s">
        <v>10</v>
      </c>
      <c r="B11455" t="s">
        <v>10</v>
      </c>
      <c r="C11455" t="s">
        <v>136</v>
      </c>
      <c r="D11455" t="s">
        <v>13</v>
      </c>
      <c r="E11455" t="s">
        <v>14</v>
      </c>
      <c r="F11455" t="s">
        <v>26</v>
      </c>
      <c r="G11455" s="3">
        <v>45251.66909722222</v>
      </c>
      <c r="H11455" s="1">
        <v>122000</v>
      </c>
      <c r="I11455" t="s">
        <v>5006</v>
      </c>
      <c r="J11455" t="s">
        <v>5007</v>
      </c>
    </row>
    <row r="11456" spans="1:10">
      <c r="A11456" t="s">
        <v>152</v>
      </c>
      <c r="B11456" t="s">
        <v>152</v>
      </c>
      <c r="C11456" t="s">
        <v>6626</v>
      </c>
      <c r="D11456" t="s">
        <v>13</v>
      </c>
      <c r="E11456" t="s">
        <v>14</v>
      </c>
      <c r="F11456" t="s">
        <v>601</v>
      </c>
      <c r="G11456" s="3">
        <v>45089.692071759258</v>
      </c>
      <c r="H11456" s="1">
        <v>101029</v>
      </c>
      <c r="I11456" t="s">
        <v>19062</v>
      </c>
      <c r="J11456" t="s">
        <v>19063</v>
      </c>
    </row>
    <row r="11457" spans="1:10">
      <c r="A11457" t="s">
        <v>135</v>
      </c>
      <c r="B11457" t="s">
        <v>7221</v>
      </c>
      <c r="C11457" t="s">
        <v>170</v>
      </c>
      <c r="D11457" t="s">
        <v>13</v>
      </c>
      <c r="E11457" t="s">
        <v>14</v>
      </c>
      <c r="F11457" t="s">
        <v>171</v>
      </c>
      <c r="G11457" s="3">
        <v>45148.673888888887</v>
      </c>
      <c r="H11457" s="1">
        <v>111175</v>
      </c>
      <c r="I11457" t="s">
        <v>7236</v>
      </c>
      <c r="J11457" t="s">
        <v>344</v>
      </c>
    </row>
    <row r="11458" spans="1:10">
      <c r="A11458" t="s">
        <v>10</v>
      </c>
      <c r="B11458" t="s">
        <v>19064</v>
      </c>
      <c r="C11458" t="s">
        <v>165</v>
      </c>
      <c r="D11458" t="s">
        <v>13</v>
      </c>
      <c r="E11458" t="s">
        <v>14</v>
      </c>
      <c r="F11458" t="s">
        <v>26</v>
      </c>
      <c r="G11458" s="3">
        <v>44992.685219907406</v>
      </c>
      <c r="H11458" s="1">
        <v>166419.5</v>
      </c>
      <c r="I11458" t="s">
        <v>15777</v>
      </c>
      <c r="J11458" t="s">
        <v>19065</v>
      </c>
    </row>
    <row r="11459" spans="1:10">
      <c r="A11459" t="s">
        <v>18</v>
      </c>
      <c r="B11459" t="s">
        <v>19066</v>
      </c>
      <c r="C11459" t="s">
        <v>1610</v>
      </c>
      <c r="D11459" t="s">
        <v>13</v>
      </c>
      <c r="E11459" t="s">
        <v>14</v>
      </c>
      <c r="F11459" t="s">
        <v>171</v>
      </c>
      <c r="G11459" s="3">
        <v>45153.686423611114</v>
      </c>
      <c r="H11459" s="1">
        <v>105650</v>
      </c>
      <c r="I11459" t="s">
        <v>3600</v>
      </c>
      <c r="J11459" t="s">
        <v>19067</v>
      </c>
    </row>
    <row r="11460" spans="1:10">
      <c r="A11460" t="s">
        <v>10</v>
      </c>
      <c r="B11460" t="s">
        <v>1763</v>
      </c>
      <c r="C11460" t="s">
        <v>4048</v>
      </c>
      <c r="D11460" t="s">
        <v>13</v>
      </c>
      <c r="E11460" t="s">
        <v>14</v>
      </c>
      <c r="F11460" t="s">
        <v>20</v>
      </c>
      <c r="G11460" s="3">
        <v>45054.707395833335</v>
      </c>
      <c r="H11460" s="1">
        <v>167500</v>
      </c>
      <c r="I11460" t="s">
        <v>19068</v>
      </c>
      <c r="J11460" t="s">
        <v>19069</v>
      </c>
    </row>
    <row r="11461" spans="1:10">
      <c r="A11461" t="s">
        <v>73</v>
      </c>
      <c r="B11461" t="s">
        <v>73</v>
      </c>
      <c r="C11461" t="s">
        <v>1222</v>
      </c>
      <c r="D11461" t="s">
        <v>13</v>
      </c>
      <c r="E11461" t="s">
        <v>14</v>
      </c>
      <c r="F11461" t="s">
        <v>608</v>
      </c>
      <c r="G11461" s="3">
        <v>45269.671909722223</v>
      </c>
      <c r="H11461" s="1">
        <v>158000</v>
      </c>
      <c r="I11461" t="s">
        <v>3164</v>
      </c>
      <c r="J11461" t="s">
        <v>3165</v>
      </c>
    </row>
    <row r="11462" spans="1:10">
      <c r="A11462" t="s">
        <v>10</v>
      </c>
      <c r="B11462" t="s">
        <v>7325</v>
      </c>
      <c r="C11462" t="s">
        <v>243</v>
      </c>
      <c r="D11462" t="s">
        <v>1075</v>
      </c>
      <c r="E11462" t="s">
        <v>14</v>
      </c>
      <c r="F11462" t="s">
        <v>26</v>
      </c>
      <c r="G11462" s="3">
        <v>45286.668715277781</v>
      </c>
      <c r="H11462" s="1">
        <v>149120</v>
      </c>
      <c r="I11462" t="s">
        <v>7326</v>
      </c>
    </row>
    <row r="11463" spans="1:10">
      <c r="A11463" t="s">
        <v>33</v>
      </c>
      <c r="B11463" t="s">
        <v>15814</v>
      </c>
      <c r="C11463" t="s">
        <v>189</v>
      </c>
      <c r="D11463" t="s">
        <v>13</v>
      </c>
      <c r="E11463" t="s">
        <v>14</v>
      </c>
      <c r="F11463" t="s">
        <v>190</v>
      </c>
      <c r="G11463" s="3">
        <v>45118.706666666665</v>
      </c>
      <c r="H11463" s="1">
        <v>79200</v>
      </c>
      <c r="I11463" t="s">
        <v>191</v>
      </c>
      <c r="J11463" t="s">
        <v>316</v>
      </c>
    </row>
    <row r="11464" spans="1:10">
      <c r="A11464" t="s">
        <v>10</v>
      </c>
      <c r="B11464" t="s">
        <v>19070</v>
      </c>
      <c r="C11464" t="s">
        <v>232</v>
      </c>
      <c r="D11464" t="s">
        <v>13</v>
      </c>
      <c r="E11464" t="s">
        <v>14</v>
      </c>
      <c r="F11464" t="s">
        <v>26</v>
      </c>
      <c r="G11464" s="3">
        <v>45014.669548611113</v>
      </c>
      <c r="H11464" s="1">
        <v>155000</v>
      </c>
      <c r="I11464" t="s">
        <v>21</v>
      </c>
      <c r="J11464" t="s">
        <v>19071</v>
      </c>
    </row>
    <row r="11465" spans="1:10">
      <c r="A11465" t="s">
        <v>33</v>
      </c>
      <c r="B11465" t="s">
        <v>19072</v>
      </c>
      <c r="C11465" t="s">
        <v>1305</v>
      </c>
      <c r="D11465" t="s">
        <v>13</v>
      </c>
      <c r="E11465" t="s">
        <v>14</v>
      </c>
      <c r="F11465" t="s">
        <v>26</v>
      </c>
      <c r="G11465" s="3">
        <v>45098.666712962964</v>
      </c>
      <c r="H11465" s="1">
        <v>110000</v>
      </c>
      <c r="I11465" t="s">
        <v>13705</v>
      </c>
    </row>
    <row r="11466" spans="1:10">
      <c r="A11466" t="s">
        <v>33</v>
      </c>
      <c r="B11466" t="s">
        <v>19073</v>
      </c>
      <c r="C11466" t="s">
        <v>1385</v>
      </c>
      <c r="D11466" t="s">
        <v>412</v>
      </c>
      <c r="E11466" t="s">
        <v>14</v>
      </c>
      <c r="F11466" t="s">
        <v>26</v>
      </c>
      <c r="G11466" s="3">
        <v>45174.667025462964</v>
      </c>
      <c r="H11466" s="1">
        <v>152221.5</v>
      </c>
      <c r="I11466" t="s">
        <v>19074</v>
      </c>
      <c r="J11466" t="s">
        <v>19075</v>
      </c>
    </row>
    <row r="11467" spans="1:10">
      <c r="A11467" t="s">
        <v>18</v>
      </c>
      <c r="B11467" t="s">
        <v>19076</v>
      </c>
      <c r="C11467" t="s">
        <v>170</v>
      </c>
      <c r="D11467" t="s">
        <v>13</v>
      </c>
      <c r="E11467" t="s">
        <v>14</v>
      </c>
      <c r="F11467" t="s">
        <v>171</v>
      </c>
      <c r="G11467" s="3">
        <v>45035.677384259259</v>
      </c>
      <c r="H11467" s="1">
        <v>147500</v>
      </c>
      <c r="I11467" t="s">
        <v>974</v>
      </c>
      <c r="J11467" t="s">
        <v>19077</v>
      </c>
    </row>
    <row r="11468" spans="1:10">
      <c r="A11468" t="s">
        <v>212</v>
      </c>
      <c r="B11468" t="s">
        <v>19078</v>
      </c>
      <c r="C11468" t="s">
        <v>232</v>
      </c>
      <c r="D11468" t="s">
        <v>13</v>
      </c>
      <c r="E11468" t="s">
        <v>14</v>
      </c>
      <c r="F11468" t="s">
        <v>26</v>
      </c>
      <c r="G11468" s="3">
        <v>44939.670011574075</v>
      </c>
      <c r="H11468" s="1">
        <v>172500</v>
      </c>
      <c r="I11468" t="s">
        <v>19079</v>
      </c>
      <c r="J11468" t="s">
        <v>301</v>
      </c>
    </row>
    <row r="11469" spans="1:10">
      <c r="A11469" t="s">
        <v>135</v>
      </c>
      <c r="B11469" t="s">
        <v>5476</v>
      </c>
      <c r="C11469" t="s">
        <v>536</v>
      </c>
      <c r="D11469" t="s">
        <v>13</v>
      </c>
      <c r="E11469" t="s">
        <v>14</v>
      </c>
      <c r="F11469" t="s">
        <v>26</v>
      </c>
      <c r="G11469" s="3">
        <v>45272.666979166665</v>
      </c>
      <c r="H11469" s="1">
        <v>100000</v>
      </c>
      <c r="I11469" t="s">
        <v>13358</v>
      </c>
      <c r="J11469" t="s">
        <v>19080</v>
      </c>
    </row>
    <row r="11470" spans="1:10">
      <c r="A11470" t="s">
        <v>10</v>
      </c>
      <c r="B11470" t="s">
        <v>10</v>
      </c>
      <c r="C11470" t="s">
        <v>5400</v>
      </c>
      <c r="D11470" t="s">
        <v>13</v>
      </c>
      <c r="E11470" t="s">
        <v>14</v>
      </c>
      <c r="F11470" t="s">
        <v>26</v>
      </c>
      <c r="G11470" s="3">
        <v>45242.668078703704</v>
      </c>
      <c r="H11470" s="1">
        <v>139815.984375</v>
      </c>
      <c r="I11470" t="s">
        <v>195</v>
      </c>
      <c r="J11470" t="s">
        <v>706</v>
      </c>
    </row>
    <row r="11471" spans="1:10">
      <c r="A11471" t="s">
        <v>77</v>
      </c>
      <c r="B11471" t="s">
        <v>19081</v>
      </c>
      <c r="C11471" t="s">
        <v>56</v>
      </c>
      <c r="D11471" t="s">
        <v>13</v>
      </c>
      <c r="E11471" t="s">
        <v>14</v>
      </c>
      <c r="F11471" t="s">
        <v>26</v>
      </c>
      <c r="G11471" s="3">
        <v>45145.679363425923</v>
      </c>
      <c r="H11471" s="1">
        <v>82250</v>
      </c>
      <c r="I11471" t="s">
        <v>5930</v>
      </c>
      <c r="J11471" t="s">
        <v>19082</v>
      </c>
    </row>
    <row r="11472" spans="1:10">
      <c r="A11472" t="s">
        <v>10</v>
      </c>
      <c r="B11472" t="s">
        <v>19083</v>
      </c>
      <c r="C11472" t="s">
        <v>1081</v>
      </c>
      <c r="D11472" t="s">
        <v>1075</v>
      </c>
      <c r="E11472" t="s">
        <v>14</v>
      </c>
      <c r="F11472" t="s">
        <v>26</v>
      </c>
      <c r="G11472" s="3">
        <v>45229.668206018519</v>
      </c>
      <c r="H11472" s="1">
        <v>74495.5</v>
      </c>
      <c r="I11472" t="s">
        <v>19084</v>
      </c>
      <c r="J11472" t="s">
        <v>4246</v>
      </c>
    </row>
    <row r="11473" spans="1:10">
      <c r="A11473" t="s">
        <v>33</v>
      </c>
      <c r="B11473" t="s">
        <v>16825</v>
      </c>
      <c r="C11473" t="s">
        <v>13464</v>
      </c>
      <c r="D11473" t="s">
        <v>13</v>
      </c>
      <c r="E11473" t="s">
        <v>14</v>
      </c>
      <c r="F11473" t="s">
        <v>26</v>
      </c>
      <c r="G11473" s="3">
        <v>45113.666932870372</v>
      </c>
      <c r="H11473" s="1">
        <v>122500</v>
      </c>
      <c r="I11473" t="s">
        <v>14714</v>
      </c>
      <c r="J11473" t="s">
        <v>10868</v>
      </c>
    </row>
    <row r="11474" spans="1:10">
      <c r="A11474" t="s">
        <v>10</v>
      </c>
      <c r="B11474" t="s">
        <v>398</v>
      </c>
      <c r="C11474" t="s">
        <v>24</v>
      </c>
      <c r="D11474" t="s">
        <v>13</v>
      </c>
      <c r="E11474" t="s">
        <v>25</v>
      </c>
      <c r="F11474" t="s">
        <v>20</v>
      </c>
      <c r="G11474" s="3">
        <v>45105.726400462961</v>
      </c>
      <c r="H11474" s="1">
        <v>167500</v>
      </c>
      <c r="I11474" t="s">
        <v>19085</v>
      </c>
      <c r="J11474" t="s">
        <v>19086</v>
      </c>
    </row>
    <row r="11475" spans="1:10">
      <c r="A11475" t="s">
        <v>18</v>
      </c>
      <c r="B11475" t="s">
        <v>184</v>
      </c>
      <c r="C11475" t="s">
        <v>792</v>
      </c>
      <c r="D11475" t="s">
        <v>13</v>
      </c>
      <c r="E11475" t="s">
        <v>14</v>
      </c>
      <c r="F11475" t="s">
        <v>26</v>
      </c>
      <c r="G11475" s="3">
        <v>44971.682754629626</v>
      </c>
      <c r="H11475" s="1">
        <v>135000</v>
      </c>
      <c r="I11475" t="s">
        <v>9560</v>
      </c>
      <c r="J11475" t="s">
        <v>19087</v>
      </c>
    </row>
    <row r="11476" spans="1:10">
      <c r="A11476" t="s">
        <v>10</v>
      </c>
      <c r="B11476" t="s">
        <v>19088</v>
      </c>
      <c r="C11476" t="s">
        <v>24</v>
      </c>
      <c r="D11476" t="s">
        <v>100</v>
      </c>
      <c r="E11476" t="s">
        <v>25</v>
      </c>
      <c r="F11476" t="s">
        <v>26</v>
      </c>
      <c r="G11476" s="3">
        <v>45148.669699074075</v>
      </c>
      <c r="H11476" s="1">
        <v>130000</v>
      </c>
      <c r="I11476" t="s">
        <v>10451</v>
      </c>
      <c r="J11476" t="s">
        <v>17372</v>
      </c>
    </row>
    <row r="11477" spans="1:10">
      <c r="A11477" t="s">
        <v>33</v>
      </c>
      <c r="B11477" t="s">
        <v>19089</v>
      </c>
      <c r="C11477" t="s">
        <v>5486</v>
      </c>
      <c r="D11477" t="s">
        <v>13</v>
      </c>
      <c r="E11477" t="s">
        <v>14</v>
      </c>
      <c r="F11477" t="s">
        <v>26</v>
      </c>
      <c r="G11477" s="3">
        <v>44935.666724537034</v>
      </c>
      <c r="H11477" s="1">
        <v>88000</v>
      </c>
      <c r="I11477" t="s">
        <v>5487</v>
      </c>
      <c r="J11477" t="s">
        <v>5488</v>
      </c>
    </row>
    <row r="11478" spans="1:10">
      <c r="A11478" t="s">
        <v>77</v>
      </c>
      <c r="B11478" t="s">
        <v>6061</v>
      </c>
      <c r="C11478" t="s">
        <v>2316</v>
      </c>
      <c r="D11478" t="s">
        <v>13</v>
      </c>
      <c r="E11478" t="s">
        <v>14</v>
      </c>
      <c r="F11478" t="s">
        <v>2316</v>
      </c>
      <c r="G11478" s="3">
        <v>45033.687106481484</v>
      </c>
      <c r="H11478" s="1">
        <v>75000</v>
      </c>
      <c r="I11478" t="s">
        <v>19090</v>
      </c>
      <c r="J11478" t="s">
        <v>19091</v>
      </c>
    </row>
    <row r="11479" spans="1:10">
      <c r="A11479" t="s">
        <v>77</v>
      </c>
      <c r="B11479" t="s">
        <v>19092</v>
      </c>
      <c r="C11479" t="s">
        <v>157</v>
      </c>
      <c r="D11479" t="s">
        <v>13</v>
      </c>
      <c r="E11479" t="s">
        <v>14</v>
      </c>
      <c r="F11479" t="s">
        <v>26</v>
      </c>
      <c r="G11479" s="3">
        <v>45195.667812500003</v>
      </c>
      <c r="H11479" s="1">
        <v>50000</v>
      </c>
      <c r="I11479" t="s">
        <v>19093</v>
      </c>
    </row>
    <row r="11480" spans="1:10">
      <c r="A11480" t="s">
        <v>212</v>
      </c>
      <c r="B11480" t="s">
        <v>19094</v>
      </c>
      <c r="C11480" t="s">
        <v>10878</v>
      </c>
      <c r="D11480" t="s">
        <v>13</v>
      </c>
      <c r="E11480" t="s">
        <v>14</v>
      </c>
      <c r="F11480" t="s">
        <v>20</v>
      </c>
      <c r="G11480" s="3">
        <v>45252.717511574076</v>
      </c>
      <c r="H11480" s="1">
        <v>90000</v>
      </c>
      <c r="I11480" t="s">
        <v>19095</v>
      </c>
      <c r="J11480" t="s">
        <v>19096</v>
      </c>
    </row>
    <row r="11481" spans="1:10">
      <c r="A11481" t="s">
        <v>77</v>
      </c>
      <c r="B11481" t="s">
        <v>19097</v>
      </c>
      <c r="C11481" t="s">
        <v>2706</v>
      </c>
      <c r="D11481" t="s">
        <v>13</v>
      </c>
      <c r="E11481" t="s">
        <v>14</v>
      </c>
      <c r="F11481" t="s">
        <v>20</v>
      </c>
      <c r="G11481" s="3">
        <v>44935.690520833334</v>
      </c>
      <c r="H11481" s="1">
        <v>113550</v>
      </c>
      <c r="I11481" t="s">
        <v>326</v>
      </c>
      <c r="J11481" t="s">
        <v>19098</v>
      </c>
    </row>
    <row r="11482" spans="1:10">
      <c r="A11482" t="s">
        <v>212</v>
      </c>
      <c r="B11482" t="s">
        <v>19099</v>
      </c>
      <c r="C11482" t="s">
        <v>19100</v>
      </c>
      <c r="D11482" t="s">
        <v>13</v>
      </c>
      <c r="E11482" t="s">
        <v>14</v>
      </c>
      <c r="F11482" t="s">
        <v>26</v>
      </c>
      <c r="G11482" s="3">
        <v>44987.669733796298</v>
      </c>
      <c r="H11482" s="1">
        <v>157500</v>
      </c>
      <c r="I11482" t="s">
        <v>19101</v>
      </c>
      <c r="J11482" t="s">
        <v>19102</v>
      </c>
    </row>
    <row r="11483" spans="1:10">
      <c r="A11483" t="s">
        <v>135</v>
      </c>
      <c r="B11483" t="s">
        <v>4309</v>
      </c>
      <c r="C11483" t="s">
        <v>4310</v>
      </c>
      <c r="D11483" t="s">
        <v>13</v>
      </c>
      <c r="E11483" t="s">
        <v>14</v>
      </c>
      <c r="F11483" t="s">
        <v>26</v>
      </c>
      <c r="G11483" s="3">
        <v>45109.666863425926</v>
      </c>
      <c r="H11483" s="1">
        <v>95000</v>
      </c>
      <c r="I11483" t="s">
        <v>19103</v>
      </c>
      <c r="J11483" t="s">
        <v>4312</v>
      </c>
    </row>
    <row r="11484" spans="1:10">
      <c r="A11484" t="s">
        <v>135</v>
      </c>
      <c r="B11484" t="s">
        <v>19104</v>
      </c>
      <c r="C11484" t="s">
        <v>24</v>
      </c>
      <c r="D11484" t="s">
        <v>13</v>
      </c>
      <c r="E11484" t="s">
        <v>25</v>
      </c>
      <c r="F11484" t="s">
        <v>26</v>
      </c>
      <c r="G11484" s="3">
        <v>44952.699641203704</v>
      </c>
      <c r="H11484" s="1">
        <v>130000</v>
      </c>
      <c r="I11484" t="s">
        <v>7320</v>
      </c>
      <c r="J11484" t="s">
        <v>10677</v>
      </c>
    </row>
    <row r="11485" spans="1:10">
      <c r="A11485" t="s">
        <v>33</v>
      </c>
      <c r="B11485" t="s">
        <v>18116</v>
      </c>
      <c r="C11485" t="s">
        <v>5077</v>
      </c>
      <c r="D11485" t="s">
        <v>13</v>
      </c>
      <c r="E11485" t="s">
        <v>14</v>
      </c>
      <c r="F11485" t="s">
        <v>26</v>
      </c>
      <c r="G11485" s="3">
        <v>45039.668379629627</v>
      </c>
      <c r="H11485" s="1">
        <v>79500</v>
      </c>
      <c r="I11485" t="s">
        <v>18118</v>
      </c>
      <c r="J11485" t="s">
        <v>18119</v>
      </c>
    </row>
    <row r="11486" spans="1:10">
      <c r="A11486" t="s">
        <v>10</v>
      </c>
      <c r="B11486" t="s">
        <v>10</v>
      </c>
      <c r="C11486" t="s">
        <v>1305</v>
      </c>
      <c r="D11486" t="s">
        <v>13</v>
      </c>
      <c r="E11486" t="s">
        <v>14</v>
      </c>
      <c r="F11486" t="s">
        <v>26</v>
      </c>
      <c r="G11486" s="3">
        <v>45085.668067129627</v>
      </c>
      <c r="H11486" s="1">
        <v>125000</v>
      </c>
      <c r="I11486" t="s">
        <v>19105</v>
      </c>
      <c r="J11486" t="s">
        <v>19106</v>
      </c>
    </row>
    <row r="11487" spans="1:10">
      <c r="A11487" t="s">
        <v>10</v>
      </c>
      <c r="B11487" t="s">
        <v>398</v>
      </c>
      <c r="C11487" t="s">
        <v>232</v>
      </c>
      <c r="D11487" t="s">
        <v>13</v>
      </c>
      <c r="E11487" t="s">
        <v>14</v>
      </c>
      <c r="F11487" t="s">
        <v>26</v>
      </c>
      <c r="G11487" s="3">
        <v>45112.668888888889</v>
      </c>
      <c r="H11487" s="1">
        <v>167500</v>
      </c>
      <c r="I11487" t="s">
        <v>19107</v>
      </c>
      <c r="J11487" t="s">
        <v>18562</v>
      </c>
    </row>
    <row r="11488" spans="1:10">
      <c r="A11488" t="s">
        <v>33</v>
      </c>
      <c r="B11488" t="s">
        <v>19108</v>
      </c>
      <c r="C11488" t="s">
        <v>536</v>
      </c>
      <c r="D11488" t="s">
        <v>13</v>
      </c>
      <c r="E11488" t="s">
        <v>14</v>
      </c>
      <c r="F11488" t="s">
        <v>26</v>
      </c>
      <c r="G11488" s="3">
        <v>45191.668425925927</v>
      </c>
      <c r="H11488" s="1">
        <v>71678</v>
      </c>
      <c r="I11488" t="s">
        <v>19109</v>
      </c>
      <c r="J11488" t="s">
        <v>19110</v>
      </c>
    </row>
    <row r="11489" spans="1:10">
      <c r="A11489" t="s">
        <v>10</v>
      </c>
      <c r="B11489" t="s">
        <v>19111</v>
      </c>
      <c r="C11489" t="s">
        <v>24</v>
      </c>
      <c r="D11489" t="s">
        <v>13</v>
      </c>
      <c r="E11489" t="s">
        <v>25</v>
      </c>
      <c r="F11489" t="s">
        <v>26</v>
      </c>
      <c r="G11489" s="3">
        <v>45135.669583333336</v>
      </c>
      <c r="H11489" s="1">
        <v>106250</v>
      </c>
      <c r="I11489" t="s">
        <v>19112</v>
      </c>
      <c r="J11489" t="s">
        <v>19113</v>
      </c>
    </row>
    <row r="11490" spans="1:10">
      <c r="A11490" t="s">
        <v>135</v>
      </c>
      <c r="B11490" t="s">
        <v>135</v>
      </c>
      <c r="C11490" t="s">
        <v>232</v>
      </c>
      <c r="D11490" t="s">
        <v>13</v>
      </c>
      <c r="E11490" t="s">
        <v>14</v>
      </c>
      <c r="F11490" t="s">
        <v>26</v>
      </c>
      <c r="G11490" s="3">
        <v>44935.666678240741</v>
      </c>
      <c r="H11490" s="1">
        <v>130000</v>
      </c>
      <c r="I11490" t="s">
        <v>19114</v>
      </c>
      <c r="J11490" t="s">
        <v>647</v>
      </c>
    </row>
    <row r="11491" spans="1:10">
      <c r="A11491" t="s">
        <v>152</v>
      </c>
      <c r="B11491" t="s">
        <v>19115</v>
      </c>
      <c r="C11491" t="s">
        <v>1895</v>
      </c>
      <c r="D11491" t="s">
        <v>13</v>
      </c>
      <c r="E11491" t="s">
        <v>14</v>
      </c>
      <c r="F11491" t="s">
        <v>262</v>
      </c>
      <c r="G11491" s="3">
        <v>44988.694479166668</v>
      </c>
      <c r="H11491" s="1">
        <v>166000</v>
      </c>
      <c r="I11491" t="s">
        <v>15642</v>
      </c>
      <c r="J11491" t="s">
        <v>19116</v>
      </c>
    </row>
    <row r="11492" spans="1:10">
      <c r="A11492" t="s">
        <v>135</v>
      </c>
      <c r="B11492" t="s">
        <v>19117</v>
      </c>
      <c r="C11492" t="s">
        <v>56</v>
      </c>
      <c r="D11492" t="s">
        <v>13</v>
      </c>
      <c r="E11492" t="s">
        <v>14</v>
      </c>
      <c r="F11492" t="s">
        <v>26</v>
      </c>
      <c r="G11492" s="3">
        <v>45224.667662037034</v>
      </c>
      <c r="H11492" s="1">
        <v>97000</v>
      </c>
      <c r="I11492" t="s">
        <v>2057</v>
      </c>
    </row>
    <row r="11493" spans="1:10">
      <c r="A11493" t="s">
        <v>33</v>
      </c>
      <c r="B11493" t="s">
        <v>19118</v>
      </c>
      <c r="C11493" t="s">
        <v>9270</v>
      </c>
      <c r="D11493" t="s">
        <v>13</v>
      </c>
      <c r="E11493" t="s">
        <v>14</v>
      </c>
      <c r="F11493" t="s">
        <v>26</v>
      </c>
      <c r="G11493" s="3">
        <v>45231.695474537039</v>
      </c>
      <c r="H11493" s="1">
        <v>58000</v>
      </c>
      <c r="I11493" t="s">
        <v>19119</v>
      </c>
      <c r="J11493" t="s">
        <v>230</v>
      </c>
    </row>
    <row r="11494" spans="1:10">
      <c r="A11494" t="s">
        <v>33</v>
      </c>
      <c r="B11494" t="s">
        <v>33</v>
      </c>
      <c r="C11494" t="s">
        <v>3413</v>
      </c>
      <c r="D11494" t="s">
        <v>13</v>
      </c>
      <c r="E11494" t="s">
        <v>14</v>
      </c>
      <c r="F11494" t="s">
        <v>26</v>
      </c>
      <c r="G11494" s="3">
        <v>45218.667372685188</v>
      </c>
      <c r="H11494" s="1">
        <v>87500</v>
      </c>
      <c r="I11494" t="s">
        <v>19120</v>
      </c>
      <c r="J11494" t="s">
        <v>1643</v>
      </c>
    </row>
    <row r="11495" spans="1:10">
      <c r="A11495" t="s">
        <v>212</v>
      </c>
      <c r="B11495" t="s">
        <v>19121</v>
      </c>
      <c r="C11495" t="s">
        <v>75</v>
      </c>
      <c r="D11495" t="s">
        <v>13</v>
      </c>
      <c r="E11495" t="s">
        <v>14</v>
      </c>
      <c r="F11495" t="s">
        <v>26</v>
      </c>
      <c r="G11495" s="3">
        <v>44979.668414351851</v>
      </c>
      <c r="H11495" s="1">
        <v>195500</v>
      </c>
      <c r="I11495" t="s">
        <v>3234</v>
      </c>
      <c r="J11495" t="s">
        <v>7324</v>
      </c>
    </row>
    <row r="11496" spans="1:10">
      <c r="A11496" t="s">
        <v>10</v>
      </c>
      <c r="B11496" t="s">
        <v>10</v>
      </c>
      <c r="C11496" t="s">
        <v>24</v>
      </c>
      <c r="D11496" t="s">
        <v>13</v>
      </c>
      <c r="E11496" t="s">
        <v>25</v>
      </c>
      <c r="F11496" t="s">
        <v>26</v>
      </c>
      <c r="G11496" s="3">
        <v>44959.670127314814</v>
      </c>
      <c r="H11496" s="1">
        <v>130000</v>
      </c>
      <c r="I11496" t="s">
        <v>10647</v>
      </c>
      <c r="J11496" t="s">
        <v>1334</v>
      </c>
    </row>
    <row r="11497" spans="1:10">
      <c r="A11497" t="s">
        <v>73</v>
      </c>
      <c r="B11497" t="s">
        <v>1848</v>
      </c>
      <c r="C11497" t="s">
        <v>24</v>
      </c>
      <c r="D11497" t="s">
        <v>13</v>
      </c>
      <c r="E11497" t="s">
        <v>25</v>
      </c>
      <c r="F11497" t="s">
        <v>20</v>
      </c>
      <c r="G11497" s="3">
        <v>45149.692395833335</v>
      </c>
      <c r="H11497" s="1">
        <v>120000</v>
      </c>
      <c r="I11497" t="s">
        <v>14495</v>
      </c>
      <c r="J11497" t="s">
        <v>19122</v>
      </c>
    </row>
    <row r="11498" spans="1:10">
      <c r="A11498" t="s">
        <v>33</v>
      </c>
      <c r="B11498" t="s">
        <v>620</v>
      </c>
      <c r="C11498" t="s">
        <v>18547</v>
      </c>
      <c r="D11498" t="s">
        <v>13</v>
      </c>
      <c r="E11498" t="s">
        <v>14</v>
      </c>
      <c r="F11498" t="s">
        <v>26</v>
      </c>
      <c r="G11498" s="3">
        <v>44985.669131944444</v>
      </c>
      <c r="H11498" s="1">
        <v>67000</v>
      </c>
      <c r="I11498" t="s">
        <v>19123</v>
      </c>
      <c r="J11498" t="s">
        <v>431</v>
      </c>
    </row>
    <row r="11499" spans="1:10">
      <c r="A11499" t="s">
        <v>18</v>
      </c>
      <c r="B11499" t="s">
        <v>19124</v>
      </c>
      <c r="C11499" t="s">
        <v>1088</v>
      </c>
      <c r="D11499" t="s">
        <v>13</v>
      </c>
      <c r="E11499" t="s">
        <v>14</v>
      </c>
      <c r="F11499" t="s">
        <v>26</v>
      </c>
      <c r="G11499" s="3">
        <v>45005.694189814814</v>
      </c>
      <c r="H11499" s="1">
        <v>140000</v>
      </c>
      <c r="I11499" t="s">
        <v>772</v>
      </c>
      <c r="J11499" t="s">
        <v>17767</v>
      </c>
    </row>
    <row r="11500" spans="1:10">
      <c r="A11500" t="s">
        <v>10</v>
      </c>
      <c r="B11500" t="s">
        <v>10</v>
      </c>
      <c r="C11500" t="s">
        <v>19125</v>
      </c>
      <c r="D11500" t="s">
        <v>1075</v>
      </c>
      <c r="E11500" t="s">
        <v>14</v>
      </c>
      <c r="F11500" t="s">
        <v>26</v>
      </c>
      <c r="G11500" s="3">
        <v>45218.682754629626</v>
      </c>
      <c r="H11500" s="1">
        <v>111329.5</v>
      </c>
      <c r="I11500" t="s">
        <v>19126</v>
      </c>
    </row>
    <row r="11501" spans="1:10">
      <c r="A11501" t="s">
        <v>10</v>
      </c>
      <c r="B11501" t="s">
        <v>10</v>
      </c>
      <c r="C11501" t="s">
        <v>1029</v>
      </c>
      <c r="D11501" t="s">
        <v>13</v>
      </c>
      <c r="E11501" t="s">
        <v>14</v>
      </c>
      <c r="F11501" t="s">
        <v>26</v>
      </c>
      <c r="G11501" s="3">
        <v>44930.063923611109</v>
      </c>
      <c r="H11501" s="1">
        <v>82500</v>
      </c>
      <c r="I11501" t="s">
        <v>19127</v>
      </c>
      <c r="J11501" t="s">
        <v>338</v>
      </c>
    </row>
    <row r="11502" spans="1:10">
      <c r="A11502" t="s">
        <v>10</v>
      </c>
      <c r="B11502" t="s">
        <v>10</v>
      </c>
      <c r="C11502" t="s">
        <v>232</v>
      </c>
      <c r="D11502" t="s">
        <v>13</v>
      </c>
      <c r="E11502" t="s">
        <v>14</v>
      </c>
      <c r="F11502" t="s">
        <v>26</v>
      </c>
      <c r="G11502" s="3">
        <v>45194.668530092589</v>
      </c>
      <c r="H11502" s="1">
        <v>185000</v>
      </c>
      <c r="I11502" t="s">
        <v>663</v>
      </c>
      <c r="J11502" t="s">
        <v>338</v>
      </c>
    </row>
    <row r="11503" spans="1:10">
      <c r="A11503" t="s">
        <v>33</v>
      </c>
      <c r="B11503" t="s">
        <v>19128</v>
      </c>
      <c r="C11503" t="s">
        <v>1408</v>
      </c>
      <c r="D11503" t="s">
        <v>13</v>
      </c>
      <c r="E11503" t="s">
        <v>14</v>
      </c>
      <c r="F11503" t="s">
        <v>26</v>
      </c>
      <c r="G11503" s="3">
        <v>44984.667002314818</v>
      </c>
      <c r="H11503" s="1">
        <v>80000</v>
      </c>
      <c r="I11503" t="s">
        <v>19129</v>
      </c>
      <c r="J11503" t="s">
        <v>1643</v>
      </c>
    </row>
    <row r="11504" spans="1:10">
      <c r="A11504" t="s">
        <v>33</v>
      </c>
      <c r="B11504" t="s">
        <v>33</v>
      </c>
      <c r="C11504" t="s">
        <v>19130</v>
      </c>
      <c r="D11504" t="s">
        <v>13</v>
      </c>
      <c r="E11504" t="s">
        <v>14</v>
      </c>
      <c r="F11504" t="s">
        <v>26</v>
      </c>
      <c r="G11504" s="3">
        <v>45210.690810185188</v>
      </c>
      <c r="H11504" s="1">
        <v>60000</v>
      </c>
      <c r="I11504" t="s">
        <v>19131</v>
      </c>
      <c r="J11504" t="s">
        <v>19132</v>
      </c>
    </row>
    <row r="11505" spans="1:10">
      <c r="A11505" t="s">
        <v>33</v>
      </c>
      <c r="B11505" t="s">
        <v>19133</v>
      </c>
      <c r="C11505" t="s">
        <v>8363</v>
      </c>
      <c r="D11505" t="s">
        <v>13</v>
      </c>
      <c r="E11505" t="s">
        <v>14</v>
      </c>
      <c r="F11505" t="s">
        <v>26</v>
      </c>
      <c r="G11505" s="3">
        <v>45187.667754629627</v>
      </c>
      <c r="H11505" s="1">
        <v>120000</v>
      </c>
      <c r="I11505" t="s">
        <v>186</v>
      </c>
      <c r="J11505" t="s">
        <v>19134</v>
      </c>
    </row>
    <row r="11506" spans="1:10">
      <c r="A11506" t="s">
        <v>33</v>
      </c>
      <c r="B11506" t="s">
        <v>33</v>
      </c>
      <c r="C11506" t="s">
        <v>2820</v>
      </c>
      <c r="D11506" t="s">
        <v>13</v>
      </c>
      <c r="E11506" t="s">
        <v>14</v>
      </c>
      <c r="F11506" t="s">
        <v>26</v>
      </c>
      <c r="G11506" s="3">
        <v>45163.699062500003</v>
      </c>
      <c r="H11506" s="1">
        <v>117500</v>
      </c>
      <c r="I11506" t="s">
        <v>19135</v>
      </c>
      <c r="J11506" t="s">
        <v>4280</v>
      </c>
    </row>
    <row r="11507" spans="1:10">
      <c r="A11507" t="s">
        <v>152</v>
      </c>
      <c r="B11507" t="s">
        <v>19136</v>
      </c>
      <c r="C11507" t="s">
        <v>56</v>
      </c>
      <c r="D11507" t="s">
        <v>13</v>
      </c>
      <c r="E11507" t="s">
        <v>14</v>
      </c>
      <c r="F11507" t="s">
        <v>26</v>
      </c>
      <c r="G11507" s="3">
        <v>45008.668414351851</v>
      </c>
      <c r="H11507" s="1">
        <v>70000</v>
      </c>
      <c r="I11507" t="s">
        <v>19137</v>
      </c>
      <c r="J11507" t="s">
        <v>19138</v>
      </c>
    </row>
    <row r="11508" spans="1:10">
      <c r="A11508" t="s">
        <v>135</v>
      </c>
      <c r="B11508" t="s">
        <v>135</v>
      </c>
      <c r="C11508" t="s">
        <v>391</v>
      </c>
      <c r="D11508" t="s">
        <v>13</v>
      </c>
      <c r="E11508" t="s">
        <v>14</v>
      </c>
      <c r="F11508" t="s">
        <v>26</v>
      </c>
      <c r="G11508" s="3">
        <v>44967.667766203704</v>
      </c>
      <c r="H11508" s="1">
        <v>85750</v>
      </c>
      <c r="I11508" t="s">
        <v>392</v>
      </c>
    </row>
    <row r="11509" spans="1:10">
      <c r="A11509" t="s">
        <v>33</v>
      </c>
      <c r="B11509" t="s">
        <v>19139</v>
      </c>
      <c r="C11509" t="s">
        <v>448</v>
      </c>
      <c r="D11509" t="s">
        <v>100</v>
      </c>
      <c r="E11509" t="s">
        <v>14</v>
      </c>
      <c r="F11509" t="s">
        <v>26</v>
      </c>
      <c r="G11509" s="3">
        <v>45077.666898148149</v>
      </c>
      <c r="H11509" s="1">
        <v>100000</v>
      </c>
      <c r="I11509" t="s">
        <v>19140</v>
      </c>
      <c r="J11509" t="s">
        <v>19141</v>
      </c>
    </row>
    <row r="11510" spans="1:10">
      <c r="A11510" t="s">
        <v>33</v>
      </c>
      <c r="B11510" t="s">
        <v>19142</v>
      </c>
      <c r="C11510" t="s">
        <v>1105</v>
      </c>
      <c r="D11510" t="s">
        <v>13</v>
      </c>
      <c r="E11510" t="s">
        <v>14</v>
      </c>
      <c r="F11510" t="s">
        <v>26</v>
      </c>
      <c r="G11510" s="3">
        <v>45035.667233796295</v>
      </c>
      <c r="H11510" s="1">
        <v>115000</v>
      </c>
      <c r="I11510" t="s">
        <v>19143</v>
      </c>
    </row>
    <row r="11511" spans="1:10">
      <c r="A11511" t="s">
        <v>33</v>
      </c>
      <c r="B11511" t="s">
        <v>19144</v>
      </c>
      <c r="C11511" t="s">
        <v>2311</v>
      </c>
      <c r="D11511" t="s">
        <v>13</v>
      </c>
      <c r="E11511" t="s">
        <v>14</v>
      </c>
      <c r="F11511" t="s">
        <v>26</v>
      </c>
      <c r="G11511" s="3">
        <v>45210.667245370372</v>
      </c>
      <c r="H11511" s="1">
        <v>85166</v>
      </c>
      <c r="I11511" t="s">
        <v>19145</v>
      </c>
      <c r="J11511" t="s">
        <v>19146</v>
      </c>
    </row>
    <row r="11512" spans="1:10">
      <c r="A11512" t="s">
        <v>10</v>
      </c>
      <c r="B11512" t="s">
        <v>19147</v>
      </c>
      <c r="C11512" t="s">
        <v>680</v>
      </c>
      <c r="D11512" t="s">
        <v>100</v>
      </c>
      <c r="E11512" t="s">
        <v>14</v>
      </c>
      <c r="F11512" t="s">
        <v>681</v>
      </c>
      <c r="G11512" s="3">
        <v>44993.679699074077</v>
      </c>
      <c r="H11512" s="1">
        <v>89100</v>
      </c>
      <c r="I11512" t="s">
        <v>19148</v>
      </c>
      <c r="J11512" t="s">
        <v>199</v>
      </c>
    </row>
    <row r="11513" spans="1:10">
      <c r="A11513" t="s">
        <v>33</v>
      </c>
      <c r="B11513" t="s">
        <v>19149</v>
      </c>
      <c r="C11513" t="s">
        <v>921</v>
      </c>
      <c r="D11513" t="s">
        <v>13</v>
      </c>
      <c r="E11513" t="s">
        <v>14</v>
      </c>
      <c r="F11513" t="s">
        <v>26</v>
      </c>
      <c r="G11513" s="3">
        <v>45014.66846064815</v>
      </c>
      <c r="H11513" s="1">
        <v>141400</v>
      </c>
      <c r="I11513" t="s">
        <v>744</v>
      </c>
      <c r="J11513" t="s">
        <v>19150</v>
      </c>
    </row>
    <row r="11514" spans="1:10">
      <c r="A11514" t="s">
        <v>212</v>
      </c>
      <c r="B11514" t="s">
        <v>19151</v>
      </c>
      <c r="C11514" t="s">
        <v>1517</v>
      </c>
      <c r="D11514" t="s">
        <v>13</v>
      </c>
      <c r="E11514" t="s">
        <v>14</v>
      </c>
      <c r="F11514" t="s">
        <v>26</v>
      </c>
      <c r="G11514" s="3">
        <v>45154.670520833337</v>
      </c>
      <c r="H11514" s="1">
        <v>172000</v>
      </c>
      <c r="I11514" t="s">
        <v>870</v>
      </c>
      <c r="J11514" t="s">
        <v>8543</v>
      </c>
    </row>
    <row r="11515" spans="1:10">
      <c r="A11515" t="s">
        <v>33</v>
      </c>
      <c r="B11515" t="s">
        <v>19152</v>
      </c>
      <c r="C11515" t="s">
        <v>232</v>
      </c>
      <c r="D11515" t="s">
        <v>13</v>
      </c>
      <c r="E11515" t="s">
        <v>14</v>
      </c>
      <c r="F11515" t="s">
        <v>26</v>
      </c>
      <c r="G11515" s="3">
        <v>45163.666724537034</v>
      </c>
      <c r="H11515" s="1">
        <v>113775</v>
      </c>
      <c r="I11515" t="s">
        <v>5470</v>
      </c>
      <c r="J11515" t="s">
        <v>19153</v>
      </c>
    </row>
    <row r="11516" spans="1:10">
      <c r="A11516" t="s">
        <v>18</v>
      </c>
      <c r="B11516" t="s">
        <v>852</v>
      </c>
      <c r="C11516" t="s">
        <v>201</v>
      </c>
      <c r="D11516" t="s">
        <v>13</v>
      </c>
      <c r="E11516" t="s">
        <v>14</v>
      </c>
      <c r="F11516" t="s">
        <v>26</v>
      </c>
      <c r="G11516" s="3">
        <v>45289.670613425929</v>
      </c>
      <c r="H11516" s="1">
        <v>120000</v>
      </c>
      <c r="I11516" t="s">
        <v>617</v>
      </c>
      <c r="J11516" t="s">
        <v>8135</v>
      </c>
    </row>
    <row r="11517" spans="1:10">
      <c r="A11517" t="s">
        <v>212</v>
      </c>
      <c r="B11517" t="s">
        <v>19154</v>
      </c>
      <c r="C11517" t="s">
        <v>165</v>
      </c>
      <c r="D11517" t="s">
        <v>13</v>
      </c>
      <c r="E11517" t="s">
        <v>14</v>
      </c>
      <c r="F11517" t="s">
        <v>26</v>
      </c>
      <c r="G11517" s="3">
        <v>45119.66915509259</v>
      </c>
      <c r="H11517" s="1">
        <v>194500</v>
      </c>
      <c r="I11517" t="s">
        <v>11812</v>
      </c>
    </row>
    <row r="11518" spans="1:10">
      <c r="A11518" t="s">
        <v>135</v>
      </c>
      <c r="B11518" t="s">
        <v>135</v>
      </c>
      <c r="C11518" t="s">
        <v>170</v>
      </c>
      <c r="D11518" t="s">
        <v>13</v>
      </c>
      <c r="E11518" t="s">
        <v>14</v>
      </c>
      <c r="F11518" t="s">
        <v>171</v>
      </c>
      <c r="G11518" s="3">
        <v>44988.676631944443</v>
      </c>
      <c r="H11518" s="1">
        <v>111175</v>
      </c>
      <c r="I11518" t="s">
        <v>19155</v>
      </c>
      <c r="J11518" t="s">
        <v>1727</v>
      </c>
    </row>
    <row r="11519" spans="1:10">
      <c r="A11519" t="s">
        <v>10</v>
      </c>
      <c r="B11519" t="s">
        <v>10</v>
      </c>
      <c r="C11519" t="s">
        <v>75</v>
      </c>
      <c r="D11519" t="s">
        <v>13</v>
      </c>
      <c r="E11519" t="s">
        <v>14</v>
      </c>
      <c r="F11519" t="s">
        <v>26</v>
      </c>
      <c r="G11519" s="3">
        <v>45044.66914351852</v>
      </c>
      <c r="H11519" s="1">
        <v>180000</v>
      </c>
      <c r="I11519" t="s">
        <v>7484</v>
      </c>
      <c r="J11519" t="s">
        <v>19156</v>
      </c>
    </row>
    <row r="11520" spans="1:10">
      <c r="A11520" t="s">
        <v>212</v>
      </c>
      <c r="B11520" t="s">
        <v>19157</v>
      </c>
      <c r="C11520" t="s">
        <v>521</v>
      </c>
      <c r="D11520" t="s">
        <v>13</v>
      </c>
      <c r="E11520" t="s">
        <v>14</v>
      </c>
      <c r="F11520" t="s">
        <v>26</v>
      </c>
      <c r="G11520" s="3">
        <v>44946.681504629632</v>
      </c>
      <c r="H11520" s="1">
        <v>212500</v>
      </c>
      <c r="I11520" t="s">
        <v>335</v>
      </c>
      <c r="J11520" t="s">
        <v>166</v>
      </c>
    </row>
    <row r="11521" spans="1:10">
      <c r="A11521" t="s">
        <v>33</v>
      </c>
      <c r="B11521" t="s">
        <v>1843</v>
      </c>
      <c r="C11521" t="s">
        <v>75</v>
      </c>
      <c r="D11521" t="s">
        <v>13</v>
      </c>
      <c r="E11521" t="s">
        <v>14</v>
      </c>
      <c r="F11521" t="s">
        <v>26</v>
      </c>
      <c r="G11521" s="3">
        <v>45028.667199074072</v>
      </c>
      <c r="H11521" s="1">
        <v>63750</v>
      </c>
      <c r="I11521" t="s">
        <v>19158</v>
      </c>
      <c r="J11521" t="s">
        <v>9621</v>
      </c>
    </row>
    <row r="11522" spans="1:10">
      <c r="A11522" t="s">
        <v>135</v>
      </c>
      <c r="B11522" t="s">
        <v>19159</v>
      </c>
      <c r="C11522" t="s">
        <v>2198</v>
      </c>
      <c r="D11522" t="s">
        <v>13</v>
      </c>
      <c r="E11522" t="s">
        <v>14</v>
      </c>
      <c r="F11522" t="s">
        <v>26</v>
      </c>
      <c r="G11522" s="3">
        <v>45094.668078703704</v>
      </c>
      <c r="H11522" s="1">
        <v>87555</v>
      </c>
      <c r="I11522" t="s">
        <v>7873</v>
      </c>
      <c r="J11522" t="s">
        <v>7874</v>
      </c>
    </row>
    <row r="11523" spans="1:10">
      <c r="A11523" t="s">
        <v>33</v>
      </c>
      <c r="B11523" t="s">
        <v>2222</v>
      </c>
      <c r="C11523" t="s">
        <v>201</v>
      </c>
      <c r="D11523" t="s">
        <v>13</v>
      </c>
      <c r="E11523" t="s">
        <v>14</v>
      </c>
      <c r="F11523" t="s">
        <v>26</v>
      </c>
      <c r="G11523" s="3">
        <v>45257.72583333333</v>
      </c>
      <c r="H11523" s="1">
        <v>87526</v>
      </c>
      <c r="I11523" t="s">
        <v>19160</v>
      </c>
      <c r="J11523" t="s">
        <v>5702</v>
      </c>
    </row>
    <row r="11524" spans="1:10">
      <c r="A11524" t="s">
        <v>33</v>
      </c>
      <c r="B11524" t="s">
        <v>19161</v>
      </c>
      <c r="C11524" t="s">
        <v>1866</v>
      </c>
      <c r="D11524" t="s">
        <v>13</v>
      </c>
      <c r="E11524" t="s">
        <v>14</v>
      </c>
      <c r="F11524" t="s">
        <v>171</v>
      </c>
      <c r="G11524" s="3">
        <v>45119.674895833334</v>
      </c>
      <c r="H11524" s="1">
        <v>57500</v>
      </c>
      <c r="I11524" t="s">
        <v>11929</v>
      </c>
      <c r="J11524" t="s">
        <v>2711</v>
      </c>
    </row>
    <row r="11525" spans="1:10">
      <c r="A11525" t="s">
        <v>33</v>
      </c>
      <c r="B11525" t="s">
        <v>19162</v>
      </c>
      <c r="C11525" t="s">
        <v>119</v>
      </c>
      <c r="D11525" t="s">
        <v>13</v>
      </c>
      <c r="E11525" t="s">
        <v>14</v>
      </c>
      <c r="F11525" t="s">
        <v>26</v>
      </c>
      <c r="G11525" s="3">
        <v>45156.666921296295</v>
      </c>
      <c r="H11525" s="1">
        <v>128816</v>
      </c>
      <c r="I11525" t="s">
        <v>19163</v>
      </c>
      <c r="J11525" t="s">
        <v>19164</v>
      </c>
    </row>
    <row r="11526" spans="1:10">
      <c r="A11526" t="s">
        <v>10</v>
      </c>
      <c r="B11526" t="s">
        <v>398</v>
      </c>
      <c r="D11526" t="s">
        <v>13</v>
      </c>
      <c r="E11526" t="s">
        <v>14</v>
      </c>
      <c r="F11526" t="s">
        <v>26</v>
      </c>
      <c r="G11526" s="3">
        <v>45153.668287037035</v>
      </c>
      <c r="H11526" s="1">
        <v>225000</v>
      </c>
      <c r="I11526" t="s">
        <v>18970</v>
      </c>
      <c r="J11526" t="s">
        <v>1831</v>
      </c>
    </row>
    <row r="11527" spans="1:10">
      <c r="A11527" t="s">
        <v>33</v>
      </c>
      <c r="B11527" t="s">
        <v>19165</v>
      </c>
      <c r="C11527" t="s">
        <v>3795</v>
      </c>
      <c r="D11527" t="s">
        <v>13</v>
      </c>
      <c r="E11527" t="s">
        <v>14</v>
      </c>
      <c r="F11527" t="s">
        <v>26</v>
      </c>
      <c r="G11527" s="3">
        <v>44977.710127314815</v>
      </c>
      <c r="H11527" s="1">
        <v>50000</v>
      </c>
      <c r="I11527" t="s">
        <v>19166</v>
      </c>
    </row>
    <row r="11528" spans="1:10">
      <c r="A11528" t="s">
        <v>77</v>
      </c>
      <c r="B11528" t="s">
        <v>1648</v>
      </c>
      <c r="C11528" t="s">
        <v>122</v>
      </c>
      <c r="D11528" t="s">
        <v>13</v>
      </c>
      <c r="E11528" t="s">
        <v>14</v>
      </c>
      <c r="F11528" t="s">
        <v>26</v>
      </c>
      <c r="G11528" s="3">
        <v>44998.667581018519</v>
      </c>
      <c r="H11528" s="1">
        <v>62500</v>
      </c>
      <c r="I11528" t="s">
        <v>1650</v>
      </c>
      <c r="J11528" t="s">
        <v>5460</v>
      </c>
    </row>
    <row r="11529" spans="1:10">
      <c r="A11529" t="s">
        <v>18</v>
      </c>
      <c r="B11529" t="s">
        <v>18</v>
      </c>
      <c r="C11529" t="s">
        <v>8695</v>
      </c>
      <c r="D11529" t="s">
        <v>13</v>
      </c>
      <c r="E11529" t="s">
        <v>14</v>
      </c>
      <c r="F11529" t="s">
        <v>26</v>
      </c>
      <c r="G11529" s="3">
        <v>44987.675740740742</v>
      </c>
      <c r="H11529" s="1">
        <v>102500</v>
      </c>
      <c r="I11529" t="s">
        <v>88</v>
      </c>
      <c r="J11529" t="s">
        <v>526</v>
      </c>
    </row>
    <row r="11530" spans="1:10">
      <c r="A11530" t="s">
        <v>33</v>
      </c>
      <c r="B11530" t="s">
        <v>19167</v>
      </c>
      <c r="C11530" t="s">
        <v>1299</v>
      </c>
      <c r="D11530" t="s">
        <v>13</v>
      </c>
      <c r="E11530" t="s">
        <v>14</v>
      </c>
      <c r="F11530" t="s">
        <v>26</v>
      </c>
      <c r="G11530" s="3">
        <v>45153.667766203704</v>
      </c>
      <c r="H11530" s="1">
        <v>72100</v>
      </c>
      <c r="I11530" t="s">
        <v>19168</v>
      </c>
    </row>
    <row r="11531" spans="1:10">
      <c r="A11531" t="s">
        <v>10</v>
      </c>
      <c r="B11531" t="s">
        <v>19169</v>
      </c>
      <c r="C11531" t="s">
        <v>24</v>
      </c>
      <c r="D11531" t="s">
        <v>13</v>
      </c>
      <c r="E11531" t="s">
        <v>25</v>
      </c>
      <c r="F11531" t="s">
        <v>26</v>
      </c>
      <c r="G11531" s="3">
        <v>44993.668958333335</v>
      </c>
      <c r="H11531" s="1">
        <v>86500</v>
      </c>
      <c r="I11531" t="s">
        <v>19170</v>
      </c>
      <c r="J11531" t="s">
        <v>19171</v>
      </c>
    </row>
    <row r="11532" spans="1:10">
      <c r="A11532" t="s">
        <v>18</v>
      </c>
      <c r="B11532" t="s">
        <v>18</v>
      </c>
      <c r="C11532" t="s">
        <v>13123</v>
      </c>
      <c r="D11532" t="s">
        <v>13</v>
      </c>
      <c r="E11532" t="s">
        <v>14</v>
      </c>
      <c r="F11532" t="s">
        <v>608</v>
      </c>
      <c r="G11532" s="3">
        <v>45099.675358796296</v>
      </c>
      <c r="H11532" s="1">
        <v>96773</v>
      </c>
      <c r="I11532" t="s">
        <v>19172</v>
      </c>
      <c r="J11532" t="s">
        <v>19173</v>
      </c>
    </row>
    <row r="11533" spans="1:10">
      <c r="A11533" t="s">
        <v>33</v>
      </c>
      <c r="B11533" t="s">
        <v>19174</v>
      </c>
      <c r="C11533" t="s">
        <v>7279</v>
      </c>
      <c r="D11533" t="s">
        <v>13</v>
      </c>
      <c r="E11533" t="s">
        <v>14</v>
      </c>
      <c r="F11533" t="s">
        <v>26</v>
      </c>
      <c r="G11533" s="3">
        <v>45272.666967592595</v>
      </c>
      <c r="H11533" s="1">
        <v>45750</v>
      </c>
      <c r="I11533" t="s">
        <v>19175</v>
      </c>
      <c r="J11533" t="s">
        <v>3515</v>
      </c>
    </row>
    <row r="11534" spans="1:10">
      <c r="A11534" t="s">
        <v>73</v>
      </c>
      <c r="B11534" t="s">
        <v>19176</v>
      </c>
      <c r="C11534" t="s">
        <v>7925</v>
      </c>
      <c r="D11534" t="s">
        <v>13</v>
      </c>
      <c r="E11534" t="s">
        <v>14</v>
      </c>
      <c r="F11534" t="s">
        <v>1790</v>
      </c>
      <c r="G11534" s="3">
        <v>45098.698981481481</v>
      </c>
      <c r="H11534" s="1">
        <v>147500</v>
      </c>
      <c r="I11534" t="s">
        <v>4869</v>
      </c>
      <c r="J11534" t="s">
        <v>19177</v>
      </c>
    </row>
    <row r="11535" spans="1:10">
      <c r="A11535" t="s">
        <v>135</v>
      </c>
      <c r="B11535" t="s">
        <v>19178</v>
      </c>
      <c r="C11535" t="s">
        <v>24</v>
      </c>
      <c r="D11535" t="s">
        <v>13</v>
      </c>
      <c r="E11535" t="s">
        <v>25</v>
      </c>
      <c r="F11535" t="s">
        <v>26</v>
      </c>
      <c r="G11535" s="3">
        <v>45022.667083333334</v>
      </c>
      <c r="H11535" s="1">
        <v>82500</v>
      </c>
      <c r="I11535" t="s">
        <v>19179</v>
      </c>
      <c r="J11535" t="s">
        <v>141</v>
      </c>
    </row>
    <row r="11536" spans="1:10">
      <c r="A11536" t="s">
        <v>10</v>
      </c>
      <c r="B11536" t="s">
        <v>10</v>
      </c>
      <c r="C11536" t="s">
        <v>119</v>
      </c>
      <c r="D11536" t="s">
        <v>13</v>
      </c>
      <c r="E11536" t="s">
        <v>14</v>
      </c>
      <c r="F11536" t="s">
        <v>26</v>
      </c>
      <c r="G11536" s="3">
        <v>44980.720752314817</v>
      </c>
      <c r="H11536" s="1">
        <v>85000</v>
      </c>
      <c r="I11536" t="s">
        <v>19180</v>
      </c>
      <c r="J11536" t="s">
        <v>19181</v>
      </c>
    </row>
    <row r="11537" spans="1:10">
      <c r="A11537" t="s">
        <v>33</v>
      </c>
      <c r="B11537" t="s">
        <v>33</v>
      </c>
      <c r="C11537" t="s">
        <v>189</v>
      </c>
      <c r="D11537" t="s">
        <v>13</v>
      </c>
      <c r="E11537" t="s">
        <v>14</v>
      </c>
      <c r="F11537" t="s">
        <v>190</v>
      </c>
      <c r="G11537" s="3">
        <v>45006.7028587963</v>
      </c>
      <c r="H11537" s="1">
        <v>98500</v>
      </c>
      <c r="I11537" t="s">
        <v>19182</v>
      </c>
      <c r="J11537" t="s">
        <v>19183</v>
      </c>
    </row>
    <row r="11538" spans="1:10">
      <c r="A11538" t="s">
        <v>18</v>
      </c>
      <c r="B11538" t="s">
        <v>19184</v>
      </c>
      <c r="C11538" t="s">
        <v>788</v>
      </c>
      <c r="D11538" t="s">
        <v>13</v>
      </c>
      <c r="E11538" t="s">
        <v>14</v>
      </c>
      <c r="F11538" t="s">
        <v>26</v>
      </c>
      <c r="G11538" s="3">
        <v>45005.69431712963</v>
      </c>
      <c r="H11538" s="1">
        <v>140000</v>
      </c>
      <c r="I11538" t="s">
        <v>772</v>
      </c>
      <c r="J11538" t="s">
        <v>17767</v>
      </c>
    </row>
    <row r="11539" spans="1:10">
      <c r="A11539" t="s">
        <v>10</v>
      </c>
      <c r="B11539" t="s">
        <v>3885</v>
      </c>
      <c r="C11539" t="s">
        <v>901</v>
      </c>
      <c r="D11539" t="s">
        <v>13</v>
      </c>
      <c r="E11539" t="s">
        <v>14</v>
      </c>
      <c r="F11539" t="s">
        <v>26</v>
      </c>
      <c r="G11539" s="3">
        <v>45097.668958333335</v>
      </c>
      <c r="H11539" s="1">
        <v>74495.5</v>
      </c>
      <c r="I11539" t="s">
        <v>7994</v>
      </c>
      <c r="J11539" t="s">
        <v>18087</v>
      </c>
    </row>
    <row r="11540" spans="1:10">
      <c r="A11540" t="s">
        <v>18</v>
      </c>
      <c r="B11540" t="s">
        <v>18</v>
      </c>
      <c r="C11540" t="s">
        <v>365</v>
      </c>
      <c r="D11540" t="s">
        <v>13</v>
      </c>
      <c r="E11540" t="s">
        <v>14</v>
      </c>
      <c r="F11540" t="s">
        <v>26</v>
      </c>
      <c r="G11540" s="3">
        <v>45119.67291666667</v>
      </c>
      <c r="H11540" s="1">
        <v>115000</v>
      </c>
      <c r="I11540" t="s">
        <v>10635</v>
      </c>
      <c r="J11540" t="s">
        <v>15985</v>
      </c>
    </row>
    <row r="11541" spans="1:10">
      <c r="A11541" t="s">
        <v>10</v>
      </c>
      <c r="B11541" t="s">
        <v>10</v>
      </c>
      <c r="C11541" t="s">
        <v>490</v>
      </c>
      <c r="D11541" t="s">
        <v>13</v>
      </c>
      <c r="E11541" t="s">
        <v>14</v>
      </c>
      <c r="F11541" t="s">
        <v>26</v>
      </c>
      <c r="G11541" s="3">
        <v>44993.670081018521</v>
      </c>
      <c r="H11541" s="1">
        <v>97500</v>
      </c>
      <c r="I11541" t="s">
        <v>8397</v>
      </c>
      <c r="J11541" t="s">
        <v>19185</v>
      </c>
    </row>
    <row r="11542" spans="1:10">
      <c r="A11542" t="s">
        <v>33</v>
      </c>
      <c r="B11542" t="s">
        <v>9687</v>
      </c>
      <c r="C11542" t="s">
        <v>136</v>
      </c>
      <c r="D11542" t="s">
        <v>13</v>
      </c>
      <c r="E11542" t="s">
        <v>14</v>
      </c>
      <c r="F11542" t="s">
        <v>26</v>
      </c>
      <c r="G11542" s="3">
        <v>45076.667303240742</v>
      </c>
      <c r="H11542" s="1">
        <v>51000</v>
      </c>
      <c r="I11542" t="s">
        <v>14853</v>
      </c>
      <c r="J11542" t="s">
        <v>14854</v>
      </c>
    </row>
    <row r="11543" spans="1:10">
      <c r="A11543" t="s">
        <v>33</v>
      </c>
      <c r="B11543" t="s">
        <v>33</v>
      </c>
      <c r="C11543" t="s">
        <v>232</v>
      </c>
      <c r="D11543" t="s">
        <v>13</v>
      </c>
      <c r="E11543" t="s">
        <v>14</v>
      </c>
      <c r="F11543" t="s">
        <v>26</v>
      </c>
      <c r="G11543" s="3">
        <v>44944.666666666664</v>
      </c>
      <c r="H11543" s="1">
        <v>62500</v>
      </c>
      <c r="I11543" t="s">
        <v>19186</v>
      </c>
      <c r="J11543" t="s">
        <v>15496</v>
      </c>
    </row>
    <row r="11544" spans="1:10">
      <c r="A11544" t="s">
        <v>33</v>
      </c>
      <c r="B11544" t="s">
        <v>33</v>
      </c>
      <c r="C11544" t="s">
        <v>19187</v>
      </c>
      <c r="D11544" t="s">
        <v>13</v>
      </c>
      <c r="E11544" t="s">
        <v>14</v>
      </c>
      <c r="F11544" t="s">
        <v>26</v>
      </c>
      <c r="G11544" s="3">
        <v>45262.66746527778</v>
      </c>
      <c r="H11544" s="1">
        <v>75000</v>
      </c>
      <c r="I11544" t="s">
        <v>2951</v>
      </c>
      <c r="J11544" t="s">
        <v>2952</v>
      </c>
    </row>
    <row r="11545" spans="1:10">
      <c r="A11545" t="s">
        <v>77</v>
      </c>
      <c r="B11545" t="s">
        <v>19188</v>
      </c>
      <c r="C11545" t="s">
        <v>694</v>
      </c>
      <c r="D11545" t="s">
        <v>13</v>
      </c>
      <c r="E11545" t="s">
        <v>14</v>
      </c>
      <c r="F11545" t="s">
        <v>694</v>
      </c>
      <c r="G11545" s="3">
        <v>45259.678622685184</v>
      </c>
      <c r="H11545" s="1">
        <v>43200</v>
      </c>
      <c r="I11545" t="s">
        <v>19189</v>
      </c>
    </row>
    <row r="11546" spans="1:10">
      <c r="A11546" t="s">
        <v>18</v>
      </c>
      <c r="B11546" t="s">
        <v>18</v>
      </c>
      <c r="C11546" t="s">
        <v>201</v>
      </c>
      <c r="D11546" t="s">
        <v>13</v>
      </c>
      <c r="E11546" t="s">
        <v>14</v>
      </c>
      <c r="F11546" t="s">
        <v>26</v>
      </c>
      <c r="G11546" s="3">
        <v>44985.672164351854</v>
      </c>
      <c r="H11546" s="1">
        <v>160000</v>
      </c>
      <c r="I11546" t="s">
        <v>27</v>
      </c>
      <c r="J11546" t="s">
        <v>19190</v>
      </c>
    </row>
    <row r="11547" spans="1:10">
      <c r="A11547" t="s">
        <v>33</v>
      </c>
      <c r="B11547" t="s">
        <v>19191</v>
      </c>
      <c r="C11547" t="s">
        <v>4597</v>
      </c>
      <c r="D11547" t="s">
        <v>13</v>
      </c>
      <c r="E11547" t="s">
        <v>14</v>
      </c>
      <c r="F11547" t="s">
        <v>26</v>
      </c>
      <c r="G11547" s="3">
        <v>44930.06144675926</v>
      </c>
      <c r="H11547" s="1">
        <v>90000</v>
      </c>
      <c r="I11547" t="s">
        <v>88</v>
      </c>
      <c r="J11547" t="s">
        <v>19192</v>
      </c>
    </row>
    <row r="11548" spans="1:10">
      <c r="A11548" t="s">
        <v>33</v>
      </c>
      <c r="B11548" t="s">
        <v>19193</v>
      </c>
      <c r="D11548" t="s">
        <v>13</v>
      </c>
      <c r="E11548" t="s">
        <v>14</v>
      </c>
      <c r="F11548" t="s">
        <v>26</v>
      </c>
      <c r="G11548" s="3">
        <v>45121.666597222225</v>
      </c>
      <c r="H11548" s="1">
        <v>150000</v>
      </c>
      <c r="I11548" t="s">
        <v>7856</v>
      </c>
    </row>
    <row r="11549" spans="1:10">
      <c r="A11549" t="s">
        <v>33</v>
      </c>
      <c r="B11549" t="s">
        <v>19194</v>
      </c>
      <c r="C11549" t="s">
        <v>14934</v>
      </c>
      <c r="D11549" t="s">
        <v>13</v>
      </c>
      <c r="E11549" t="s">
        <v>14</v>
      </c>
      <c r="F11549" t="s">
        <v>26</v>
      </c>
      <c r="G11549" s="3">
        <v>44974.666770833333</v>
      </c>
      <c r="H11549" s="1">
        <v>117500</v>
      </c>
      <c r="I11549" t="s">
        <v>19195</v>
      </c>
      <c r="J11549" t="s">
        <v>19196</v>
      </c>
    </row>
    <row r="11550" spans="1:10">
      <c r="A11550" t="s">
        <v>106</v>
      </c>
      <c r="B11550" t="s">
        <v>19197</v>
      </c>
      <c r="C11550" t="s">
        <v>1123</v>
      </c>
      <c r="D11550" t="s">
        <v>13</v>
      </c>
      <c r="E11550" t="s">
        <v>14</v>
      </c>
      <c r="F11550" t="s">
        <v>1124</v>
      </c>
      <c r="G11550" s="3">
        <v>45097.676458333335</v>
      </c>
      <c r="H11550" s="1">
        <v>72900</v>
      </c>
      <c r="I11550" t="s">
        <v>8893</v>
      </c>
      <c r="J11550" t="s">
        <v>19198</v>
      </c>
    </row>
    <row r="11551" spans="1:10">
      <c r="A11551" t="s">
        <v>135</v>
      </c>
      <c r="B11551" t="s">
        <v>19199</v>
      </c>
      <c r="C11551" t="s">
        <v>711</v>
      </c>
      <c r="D11551" t="s">
        <v>13</v>
      </c>
      <c r="E11551" t="s">
        <v>14</v>
      </c>
      <c r="F11551" t="s">
        <v>712</v>
      </c>
      <c r="G11551" s="3">
        <v>45086.684942129628</v>
      </c>
      <c r="H11551" s="1">
        <v>194500</v>
      </c>
      <c r="I11551" t="s">
        <v>4409</v>
      </c>
      <c r="J11551" t="s">
        <v>2723</v>
      </c>
    </row>
    <row r="11552" spans="1:10">
      <c r="A11552" t="s">
        <v>10</v>
      </c>
      <c r="B11552" t="s">
        <v>10</v>
      </c>
      <c r="C11552" t="s">
        <v>1953</v>
      </c>
      <c r="D11552" t="s">
        <v>13</v>
      </c>
      <c r="E11552" t="s">
        <v>14</v>
      </c>
      <c r="F11552" t="s">
        <v>1953</v>
      </c>
      <c r="G11552" s="3">
        <v>44992.70039351852</v>
      </c>
      <c r="H11552" s="1">
        <v>88128</v>
      </c>
      <c r="I11552" t="s">
        <v>5427</v>
      </c>
      <c r="J11552" t="s">
        <v>19200</v>
      </c>
    </row>
    <row r="11553" spans="1:10">
      <c r="A11553" t="s">
        <v>33</v>
      </c>
      <c r="B11553" t="s">
        <v>19201</v>
      </c>
      <c r="C11553" t="s">
        <v>1226</v>
      </c>
      <c r="D11553" t="s">
        <v>13</v>
      </c>
      <c r="E11553" t="s">
        <v>14</v>
      </c>
      <c r="F11553" t="s">
        <v>26</v>
      </c>
      <c r="G11553" s="3">
        <v>44954.668414351851</v>
      </c>
      <c r="H11553" s="1">
        <v>57500</v>
      </c>
      <c r="I11553" t="s">
        <v>19202</v>
      </c>
      <c r="J11553" t="s">
        <v>9327</v>
      </c>
    </row>
    <row r="11554" spans="1:10">
      <c r="A11554" t="s">
        <v>106</v>
      </c>
      <c r="B11554" t="s">
        <v>19203</v>
      </c>
      <c r="C11554" t="s">
        <v>665</v>
      </c>
      <c r="D11554" t="s">
        <v>13</v>
      </c>
      <c r="E11554" t="s">
        <v>14</v>
      </c>
      <c r="F11554" t="s">
        <v>666</v>
      </c>
      <c r="G11554" s="3">
        <v>45168.68074074074</v>
      </c>
      <c r="H11554" s="1">
        <v>79200</v>
      </c>
      <c r="I11554" t="s">
        <v>1362</v>
      </c>
      <c r="J11554" t="s">
        <v>19204</v>
      </c>
    </row>
    <row r="11555" spans="1:10">
      <c r="A11555" t="s">
        <v>33</v>
      </c>
      <c r="B11555" t="s">
        <v>19205</v>
      </c>
      <c r="C11555" t="s">
        <v>243</v>
      </c>
      <c r="D11555" t="s">
        <v>13</v>
      </c>
      <c r="E11555" t="s">
        <v>14</v>
      </c>
      <c r="F11555" t="s">
        <v>26</v>
      </c>
      <c r="G11555" s="3">
        <v>45027.66783564815</v>
      </c>
      <c r="H11555" s="1">
        <v>110000</v>
      </c>
      <c r="I11555" t="s">
        <v>2554</v>
      </c>
      <c r="J11555" t="s">
        <v>46</v>
      </c>
    </row>
    <row r="11556" spans="1:10">
      <c r="A11556" t="s">
        <v>135</v>
      </c>
      <c r="B11556" t="s">
        <v>135</v>
      </c>
      <c r="C11556" t="s">
        <v>434</v>
      </c>
      <c r="D11556" t="s">
        <v>13</v>
      </c>
      <c r="E11556" t="s">
        <v>14</v>
      </c>
      <c r="F11556" t="s">
        <v>26</v>
      </c>
      <c r="G11556" s="3">
        <v>45106.667916666665</v>
      </c>
      <c r="H11556" s="1">
        <v>112500</v>
      </c>
      <c r="I11556" t="s">
        <v>19206</v>
      </c>
      <c r="J11556" t="s">
        <v>10770</v>
      </c>
    </row>
    <row r="11557" spans="1:10">
      <c r="A11557" t="s">
        <v>73</v>
      </c>
      <c r="B11557" t="s">
        <v>19207</v>
      </c>
      <c r="C11557" t="s">
        <v>2535</v>
      </c>
      <c r="D11557" t="s">
        <v>13</v>
      </c>
      <c r="E11557" t="s">
        <v>14</v>
      </c>
      <c r="F11557" t="s">
        <v>608</v>
      </c>
      <c r="G11557" s="3">
        <v>45107.676192129627</v>
      </c>
      <c r="H11557" s="1">
        <v>147500</v>
      </c>
      <c r="I11557" t="s">
        <v>10602</v>
      </c>
      <c r="J11557" t="s">
        <v>19208</v>
      </c>
    </row>
    <row r="11558" spans="1:10">
      <c r="A11558" t="s">
        <v>18</v>
      </c>
      <c r="B11558" t="s">
        <v>18</v>
      </c>
      <c r="C11558" t="s">
        <v>24</v>
      </c>
      <c r="D11558" t="s">
        <v>7604</v>
      </c>
      <c r="E11558" t="s">
        <v>25</v>
      </c>
      <c r="F11558" t="s">
        <v>26</v>
      </c>
      <c r="G11558" s="3">
        <v>45231.669942129629</v>
      </c>
      <c r="H11558" s="1">
        <v>107500</v>
      </c>
      <c r="I11558" t="s">
        <v>88</v>
      </c>
      <c r="J11558" t="s">
        <v>19209</v>
      </c>
    </row>
    <row r="11559" spans="1:10">
      <c r="A11559" t="s">
        <v>33</v>
      </c>
      <c r="B11559" t="s">
        <v>19210</v>
      </c>
      <c r="C11559" t="s">
        <v>3426</v>
      </c>
      <c r="D11559" t="s">
        <v>13</v>
      </c>
      <c r="E11559" t="s">
        <v>14</v>
      </c>
      <c r="F11559" t="s">
        <v>26</v>
      </c>
      <c r="G11559" s="3">
        <v>45055.667858796296</v>
      </c>
      <c r="H11559" s="1">
        <v>117967.1953125</v>
      </c>
      <c r="I11559" t="s">
        <v>15120</v>
      </c>
      <c r="J11559" t="s">
        <v>15121</v>
      </c>
    </row>
    <row r="11560" spans="1:10">
      <c r="A11560" t="s">
        <v>135</v>
      </c>
      <c r="B11560" t="s">
        <v>135</v>
      </c>
      <c r="C11560" t="s">
        <v>2706</v>
      </c>
      <c r="D11560" t="s">
        <v>13</v>
      </c>
      <c r="E11560" t="s">
        <v>14</v>
      </c>
      <c r="F11560" t="s">
        <v>26</v>
      </c>
      <c r="G11560" s="3">
        <v>45188.667129629626</v>
      </c>
      <c r="H11560" s="1">
        <v>92500</v>
      </c>
      <c r="I11560" t="s">
        <v>335</v>
      </c>
      <c r="J11560" t="s">
        <v>6408</v>
      </c>
    </row>
    <row r="11561" spans="1:10">
      <c r="A11561" t="s">
        <v>33</v>
      </c>
      <c r="B11561" t="s">
        <v>33</v>
      </c>
      <c r="C11561" t="s">
        <v>12309</v>
      </c>
      <c r="D11561" t="s">
        <v>13</v>
      </c>
      <c r="E11561" t="s">
        <v>14</v>
      </c>
      <c r="F11561" t="s">
        <v>26</v>
      </c>
      <c r="G11561" s="3">
        <v>45212.66684027778</v>
      </c>
      <c r="H11561" s="1">
        <v>112500</v>
      </c>
      <c r="I11561" t="s">
        <v>13758</v>
      </c>
      <c r="J11561" t="s">
        <v>16573</v>
      </c>
    </row>
    <row r="11562" spans="1:10">
      <c r="A11562" t="s">
        <v>10</v>
      </c>
      <c r="B11562" t="s">
        <v>19211</v>
      </c>
      <c r="C11562" t="s">
        <v>119</v>
      </c>
      <c r="D11562" t="s">
        <v>13</v>
      </c>
      <c r="E11562" t="s">
        <v>14</v>
      </c>
      <c r="F11562" t="s">
        <v>26</v>
      </c>
      <c r="G11562" s="3">
        <v>44992.721041666664</v>
      </c>
      <c r="H11562" s="1">
        <v>68773</v>
      </c>
      <c r="I11562" t="s">
        <v>7576</v>
      </c>
      <c r="J11562" t="s">
        <v>19212</v>
      </c>
    </row>
    <row r="11563" spans="1:10">
      <c r="A11563" t="s">
        <v>10</v>
      </c>
      <c r="B11563" t="s">
        <v>19213</v>
      </c>
      <c r="C11563" t="s">
        <v>19214</v>
      </c>
      <c r="D11563" t="s">
        <v>13</v>
      </c>
      <c r="E11563" t="s">
        <v>14</v>
      </c>
      <c r="F11563" t="s">
        <v>694</v>
      </c>
      <c r="G11563" s="3">
        <v>45117.698692129627</v>
      </c>
      <c r="H11563" s="1">
        <v>89100</v>
      </c>
      <c r="I11563" t="s">
        <v>19215</v>
      </c>
    </row>
    <row r="11564" spans="1:10">
      <c r="A11564" t="s">
        <v>10</v>
      </c>
      <c r="B11564" t="s">
        <v>19216</v>
      </c>
      <c r="C11564" t="s">
        <v>108</v>
      </c>
      <c r="D11564" t="s">
        <v>13</v>
      </c>
      <c r="E11564" t="s">
        <v>14</v>
      </c>
      <c r="F11564" t="s">
        <v>26</v>
      </c>
      <c r="G11564" s="3">
        <v>45090.668796296297</v>
      </c>
      <c r="H11564" s="1">
        <v>205655</v>
      </c>
      <c r="I11564" t="s">
        <v>31</v>
      </c>
      <c r="J11564" t="s">
        <v>19217</v>
      </c>
    </row>
    <row r="11565" spans="1:10">
      <c r="A11565" t="s">
        <v>33</v>
      </c>
      <c r="B11565" t="s">
        <v>19218</v>
      </c>
      <c r="C11565" t="s">
        <v>5814</v>
      </c>
      <c r="D11565" t="s">
        <v>412</v>
      </c>
      <c r="E11565" t="s">
        <v>14</v>
      </c>
      <c r="F11565" t="s">
        <v>601</v>
      </c>
      <c r="G11565" s="3">
        <v>44980.693784722222</v>
      </c>
      <c r="H11565" s="1">
        <v>63000</v>
      </c>
      <c r="I11565" t="s">
        <v>993</v>
      </c>
      <c r="J11565" t="s">
        <v>1643</v>
      </c>
    </row>
    <row r="11566" spans="1:10">
      <c r="A11566" t="s">
        <v>135</v>
      </c>
      <c r="B11566" t="s">
        <v>135</v>
      </c>
      <c r="C11566" t="s">
        <v>170</v>
      </c>
      <c r="D11566" t="s">
        <v>13</v>
      </c>
      <c r="E11566" t="s">
        <v>14</v>
      </c>
      <c r="F11566" t="s">
        <v>171</v>
      </c>
      <c r="G11566" s="3">
        <v>44995.680706018517</v>
      </c>
      <c r="H11566" s="1">
        <v>111175</v>
      </c>
      <c r="I11566" t="s">
        <v>685</v>
      </c>
      <c r="J11566" t="s">
        <v>2393</v>
      </c>
    </row>
    <row r="11567" spans="1:10">
      <c r="A11567" t="s">
        <v>33</v>
      </c>
      <c r="B11567" t="s">
        <v>19219</v>
      </c>
      <c r="C11567" t="s">
        <v>24</v>
      </c>
      <c r="D11567" t="s">
        <v>13</v>
      </c>
      <c r="E11567" t="s">
        <v>25</v>
      </c>
      <c r="F11567" t="s">
        <v>26</v>
      </c>
      <c r="G11567" s="3">
        <v>45098.66814814815</v>
      </c>
      <c r="H11567" s="1">
        <v>80000</v>
      </c>
      <c r="I11567" t="s">
        <v>15839</v>
      </c>
      <c r="J11567" t="s">
        <v>19220</v>
      </c>
    </row>
    <row r="11568" spans="1:10">
      <c r="A11568" t="s">
        <v>18</v>
      </c>
      <c r="B11568" t="s">
        <v>1101</v>
      </c>
      <c r="C11568" t="s">
        <v>608</v>
      </c>
      <c r="D11568" t="s">
        <v>13</v>
      </c>
      <c r="E11568" t="s">
        <v>14</v>
      </c>
      <c r="F11568" t="s">
        <v>608</v>
      </c>
      <c r="G11568" s="3">
        <v>45051.692974537036</v>
      </c>
      <c r="H11568" s="1">
        <v>147500</v>
      </c>
      <c r="I11568" t="s">
        <v>19221</v>
      </c>
      <c r="J11568" t="s">
        <v>19222</v>
      </c>
    </row>
    <row r="11569" spans="1:10">
      <c r="A11569" t="s">
        <v>33</v>
      </c>
      <c r="B11569" t="s">
        <v>1843</v>
      </c>
      <c r="C11569" t="s">
        <v>5077</v>
      </c>
      <c r="D11569" t="s">
        <v>13</v>
      </c>
      <c r="E11569" t="s">
        <v>14</v>
      </c>
      <c r="F11569" t="s">
        <v>26</v>
      </c>
      <c r="G11569" s="3">
        <v>45000.668425925927</v>
      </c>
      <c r="H11569" s="1">
        <v>55000</v>
      </c>
      <c r="I11569" t="s">
        <v>7976</v>
      </c>
      <c r="J11569" t="s">
        <v>1560</v>
      </c>
    </row>
    <row r="11570" spans="1:10">
      <c r="A11570" t="s">
        <v>212</v>
      </c>
      <c r="B11570" t="s">
        <v>212</v>
      </c>
      <c r="D11570" t="s">
        <v>13</v>
      </c>
      <c r="E11570" t="s">
        <v>14</v>
      </c>
      <c r="F11570" t="s">
        <v>26</v>
      </c>
      <c r="G11570" s="3">
        <v>45275.667962962965</v>
      </c>
      <c r="H11570" s="1">
        <v>325000</v>
      </c>
      <c r="I11570" t="s">
        <v>575</v>
      </c>
      <c r="J11570" t="s">
        <v>19223</v>
      </c>
    </row>
    <row r="11571" spans="1:10">
      <c r="A11571" t="s">
        <v>10</v>
      </c>
      <c r="B11571" t="s">
        <v>19224</v>
      </c>
      <c r="C11571" t="s">
        <v>170</v>
      </c>
      <c r="D11571" t="s">
        <v>13</v>
      </c>
      <c r="E11571" t="s">
        <v>14</v>
      </c>
      <c r="F11571" t="s">
        <v>171</v>
      </c>
      <c r="G11571" s="3">
        <v>45114.676493055558</v>
      </c>
      <c r="H11571" s="1">
        <v>113500</v>
      </c>
      <c r="I11571" t="s">
        <v>9803</v>
      </c>
      <c r="J11571" t="s">
        <v>7460</v>
      </c>
    </row>
    <row r="11572" spans="1:10">
      <c r="A11572" t="s">
        <v>10</v>
      </c>
      <c r="B11572" t="s">
        <v>19225</v>
      </c>
      <c r="C11572" t="s">
        <v>232</v>
      </c>
      <c r="D11572" t="s">
        <v>13</v>
      </c>
      <c r="E11572" t="s">
        <v>14</v>
      </c>
      <c r="F11572" t="s">
        <v>26</v>
      </c>
      <c r="G11572" s="3">
        <v>44933.668032407404</v>
      </c>
      <c r="H11572" s="1">
        <v>157000</v>
      </c>
      <c r="I11572" t="s">
        <v>2946</v>
      </c>
      <c r="J11572" t="s">
        <v>248</v>
      </c>
    </row>
    <row r="11573" spans="1:10">
      <c r="A11573" t="s">
        <v>152</v>
      </c>
      <c r="B11573" t="s">
        <v>152</v>
      </c>
      <c r="C11573" t="s">
        <v>75</v>
      </c>
      <c r="D11573" t="s">
        <v>13</v>
      </c>
      <c r="E11573" t="s">
        <v>14</v>
      </c>
      <c r="F11573" t="s">
        <v>26</v>
      </c>
      <c r="G11573" s="3">
        <v>45189.667210648149</v>
      </c>
      <c r="H11573" s="1">
        <v>207500</v>
      </c>
      <c r="I11573" t="s">
        <v>19226</v>
      </c>
      <c r="J11573" t="s">
        <v>19227</v>
      </c>
    </row>
    <row r="11574" spans="1:10">
      <c r="A11574" t="s">
        <v>33</v>
      </c>
      <c r="B11574" t="s">
        <v>19228</v>
      </c>
      <c r="C11574" t="s">
        <v>19</v>
      </c>
      <c r="D11574" t="s">
        <v>111</v>
      </c>
      <c r="E11574" t="s">
        <v>14</v>
      </c>
      <c r="F11574" t="s">
        <v>26</v>
      </c>
      <c r="G11574" s="3">
        <v>45224.666875000003</v>
      </c>
      <c r="H11574" s="1">
        <v>85000</v>
      </c>
      <c r="I11574" t="s">
        <v>19229</v>
      </c>
      <c r="J11574" t="s">
        <v>19230</v>
      </c>
    </row>
    <row r="11575" spans="1:10">
      <c r="A11575" t="s">
        <v>33</v>
      </c>
      <c r="B11575" t="s">
        <v>33</v>
      </c>
      <c r="C11575" t="s">
        <v>157</v>
      </c>
      <c r="D11575" t="s">
        <v>100</v>
      </c>
      <c r="E11575" t="s">
        <v>14</v>
      </c>
      <c r="F11575" t="s">
        <v>26</v>
      </c>
      <c r="G11575" s="3">
        <v>44991.669479166667</v>
      </c>
      <c r="H11575" s="1">
        <v>87000</v>
      </c>
      <c r="I11575" t="s">
        <v>13787</v>
      </c>
      <c r="J11575" t="s">
        <v>19231</v>
      </c>
    </row>
    <row r="11576" spans="1:10">
      <c r="A11576" t="s">
        <v>33</v>
      </c>
      <c r="B11576" t="s">
        <v>33</v>
      </c>
      <c r="C11576" t="s">
        <v>19232</v>
      </c>
      <c r="D11576" t="s">
        <v>13</v>
      </c>
      <c r="E11576" t="s">
        <v>14</v>
      </c>
      <c r="F11576" t="s">
        <v>26</v>
      </c>
      <c r="G11576" s="3">
        <v>44932.715081018519</v>
      </c>
      <c r="H11576" s="1">
        <v>50000</v>
      </c>
      <c r="I11576" t="s">
        <v>366</v>
      </c>
    </row>
    <row r="11577" spans="1:10">
      <c r="A11577" t="s">
        <v>33</v>
      </c>
      <c r="B11577" t="s">
        <v>33</v>
      </c>
      <c r="C11577" t="s">
        <v>24</v>
      </c>
      <c r="D11577" t="s">
        <v>13</v>
      </c>
      <c r="E11577" t="s">
        <v>25</v>
      </c>
      <c r="F11577" t="s">
        <v>26</v>
      </c>
      <c r="G11577" s="3">
        <v>44930.712060185186</v>
      </c>
      <c r="H11577" s="1">
        <v>95000</v>
      </c>
      <c r="I11577" t="s">
        <v>130</v>
      </c>
      <c r="J11577" t="s">
        <v>19233</v>
      </c>
    </row>
    <row r="11578" spans="1:10">
      <c r="A11578" t="s">
        <v>135</v>
      </c>
      <c r="B11578" t="s">
        <v>19234</v>
      </c>
      <c r="C11578" t="s">
        <v>24</v>
      </c>
      <c r="D11578" t="s">
        <v>13</v>
      </c>
      <c r="E11578" t="s">
        <v>25</v>
      </c>
      <c r="F11578" t="s">
        <v>26</v>
      </c>
      <c r="G11578" s="3">
        <v>45005.668287037035</v>
      </c>
      <c r="H11578" s="1">
        <v>99000</v>
      </c>
      <c r="I11578" t="s">
        <v>602</v>
      </c>
      <c r="J11578" t="s">
        <v>19235</v>
      </c>
    </row>
    <row r="11579" spans="1:10">
      <c r="A11579" t="s">
        <v>33</v>
      </c>
      <c r="B11579" t="s">
        <v>33</v>
      </c>
      <c r="C11579" t="s">
        <v>19236</v>
      </c>
      <c r="D11579" t="s">
        <v>13</v>
      </c>
      <c r="E11579" t="s">
        <v>14</v>
      </c>
      <c r="F11579" t="s">
        <v>26</v>
      </c>
      <c r="G11579" s="3">
        <v>45259.669050925928</v>
      </c>
      <c r="H11579" s="1">
        <v>57500</v>
      </c>
      <c r="I11579" t="s">
        <v>19237</v>
      </c>
      <c r="J11579" t="s">
        <v>7632</v>
      </c>
    </row>
    <row r="11580" spans="1:10">
      <c r="A11580" t="s">
        <v>152</v>
      </c>
      <c r="B11580" t="s">
        <v>1216</v>
      </c>
      <c r="C11580" t="s">
        <v>189</v>
      </c>
      <c r="D11580" t="s">
        <v>13</v>
      </c>
      <c r="E11580" t="s">
        <v>14</v>
      </c>
      <c r="F11580" t="s">
        <v>190</v>
      </c>
      <c r="G11580" s="3">
        <v>45140.692754629628</v>
      </c>
      <c r="H11580" s="1">
        <v>166000</v>
      </c>
      <c r="I11580" t="s">
        <v>5706</v>
      </c>
      <c r="J11580" t="s">
        <v>19238</v>
      </c>
    </row>
    <row r="11581" spans="1:10">
      <c r="A11581" t="s">
        <v>152</v>
      </c>
      <c r="B11581" t="s">
        <v>19239</v>
      </c>
      <c r="C11581" t="s">
        <v>198</v>
      </c>
      <c r="D11581" t="s">
        <v>19240</v>
      </c>
      <c r="E11581" t="s">
        <v>14</v>
      </c>
      <c r="F11581" t="s">
        <v>198</v>
      </c>
      <c r="G11581" s="3">
        <v>45282.679386574076</v>
      </c>
      <c r="H11581" s="1">
        <v>198000</v>
      </c>
      <c r="I11581" t="s">
        <v>420</v>
      </c>
      <c r="J11581" t="s">
        <v>19241</v>
      </c>
    </row>
    <row r="11582" spans="1:10">
      <c r="A11582" t="s">
        <v>135</v>
      </c>
      <c r="B11582" t="s">
        <v>135</v>
      </c>
      <c r="C11582" t="s">
        <v>869</v>
      </c>
      <c r="D11582" t="s">
        <v>13</v>
      </c>
      <c r="E11582" t="s">
        <v>14</v>
      </c>
      <c r="F11582" t="s">
        <v>26</v>
      </c>
      <c r="G11582" s="3">
        <v>45072.667280092595</v>
      </c>
      <c r="H11582" s="1">
        <v>150000</v>
      </c>
      <c r="I11582" t="s">
        <v>870</v>
      </c>
      <c r="J11582" t="s">
        <v>19242</v>
      </c>
    </row>
    <row r="11583" spans="1:10">
      <c r="A11583" t="s">
        <v>135</v>
      </c>
      <c r="B11583" t="s">
        <v>19243</v>
      </c>
      <c r="C11583" t="s">
        <v>5125</v>
      </c>
      <c r="D11583" t="s">
        <v>13</v>
      </c>
      <c r="E11583" t="s">
        <v>14</v>
      </c>
      <c r="F11583" t="s">
        <v>26</v>
      </c>
      <c r="G11583" s="3">
        <v>45084.667094907411</v>
      </c>
      <c r="H11583" s="1">
        <v>112500</v>
      </c>
      <c r="I11583" t="s">
        <v>18056</v>
      </c>
      <c r="J11583" t="s">
        <v>344</v>
      </c>
    </row>
    <row r="11584" spans="1:10">
      <c r="A11584" t="s">
        <v>33</v>
      </c>
      <c r="B11584" t="s">
        <v>19244</v>
      </c>
      <c r="C11584" t="s">
        <v>8363</v>
      </c>
      <c r="D11584" t="s">
        <v>13</v>
      </c>
      <c r="E11584" t="s">
        <v>14</v>
      </c>
      <c r="F11584" t="s">
        <v>26</v>
      </c>
      <c r="G11584" s="3">
        <v>45016.668819444443</v>
      </c>
      <c r="H11584" s="1">
        <v>87500</v>
      </c>
      <c r="I11584" t="s">
        <v>186</v>
      </c>
      <c r="J11584" t="s">
        <v>230</v>
      </c>
    </row>
    <row r="11585" spans="1:10">
      <c r="A11585" t="s">
        <v>77</v>
      </c>
      <c r="B11585" t="s">
        <v>3198</v>
      </c>
      <c r="C11585" t="s">
        <v>24</v>
      </c>
      <c r="D11585" t="s">
        <v>13</v>
      </c>
      <c r="E11585" t="s">
        <v>25</v>
      </c>
      <c r="F11585" t="s">
        <v>26</v>
      </c>
      <c r="G11585" s="3">
        <v>45237.709131944444</v>
      </c>
      <c r="H11585" s="1">
        <v>90000</v>
      </c>
      <c r="I11585" t="s">
        <v>2229</v>
      </c>
      <c r="J11585" t="s">
        <v>19245</v>
      </c>
    </row>
    <row r="11586" spans="1:10">
      <c r="A11586" t="s">
        <v>10</v>
      </c>
      <c r="B11586" t="s">
        <v>10</v>
      </c>
      <c r="C11586" t="s">
        <v>24</v>
      </c>
      <c r="D11586" t="s">
        <v>13</v>
      </c>
      <c r="E11586" t="s">
        <v>25</v>
      </c>
      <c r="F11586" t="s">
        <v>26</v>
      </c>
      <c r="G11586" s="3">
        <v>45009.670393518521</v>
      </c>
      <c r="H11586" s="1">
        <v>161500</v>
      </c>
      <c r="I11586" t="s">
        <v>796</v>
      </c>
      <c r="J11586" t="s">
        <v>1693</v>
      </c>
    </row>
    <row r="11587" spans="1:10">
      <c r="A11587" t="s">
        <v>33</v>
      </c>
      <c r="B11587" t="s">
        <v>33</v>
      </c>
      <c r="C11587" t="s">
        <v>119</v>
      </c>
      <c r="D11587" t="s">
        <v>13</v>
      </c>
      <c r="E11587" t="s">
        <v>14</v>
      </c>
      <c r="F11587" t="s">
        <v>26</v>
      </c>
      <c r="G11587" s="3">
        <v>45146.666875000003</v>
      </c>
      <c r="H11587" s="1">
        <v>72500</v>
      </c>
      <c r="I11587" t="s">
        <v>19246</v>
      </c>
      <c r="J11587" t="s">
        <v>19247</v>
      </c>
    </row>
    <row r="11588" spans="1:10">
      <c r="A11588" t="s">
        <v>77</v>
      </c>
      <c r="B11588" t="s">
        <v>19248</v>
      </c>
      <c r="C11588" t="s">
        <v>19249</v>
      </c>
      <c r="D11588" t="s">
        <v>13</v>
      </c>
      <c r="E11588" t="s">
        <v>14</v>
      </c>
      <c r="F11588" t="s">
        <v>26</v>
      </c>
      <c r="G11588" s="3">
        <v>45215.667013888888</v>
      </c>
      <c r="H11588" s="1">
        <v>70000</v>
      </c>
      <c r="I11588" t="s">
        <v>19250</v>
      </c>
      <c r="J11588" t="s">
        <v>3515</v>
      </c>
    </row>
    <row r="11589" spans="1:10">
      <c r="A11589" t="s">
        <v>33</v>
      </c>
      <c r="B11589" t="s">
        <v>19251</v>
      </c>
      <c r="C11589" t="s">
        <v>237</v>
      </c>
      <c r="D11589" t="s">
        <v>13</v>
      </c>
      <c r="E11589" t="s">
        <v>14</v>
      </c>
      <c r="F11589" t="s">
        <v>26</v>
      </c>
      <c r="G11589" s="3">
        <v>44985.669363425928</v>
      </c>
      <c r="H11589" s="1">
        <v>70000</v>
      </c>
      <c r="I11589" t="s">
        <v>19252</v>
      </c>
    </row>
    <row r="11590" spans="1:10">
      <c r="A11590" t="s">
        <v>33</v>
      </c>
      <c r="B11590" t="s">
        <v>33</v>
      </c>
      <c r="C11590" t="s">
        <v>119</v>
      </c>
      <c r="D11590" t="s">
        <v>13</v>
      </c>
      <c r="E11590" t="s">
        <v>14</v>
      </c>
      <c r="F11590" t="s">
        <v>26</v>
      </c>
      <c r="G11590" s="3">
        <v>45058.666759259257</v>
      </c>
      <c r="H11590" s="1">
        <v>170000</v>
      </c>
      <c r="I11590" t="s">
        <v>2666</v>
      </c>
      <c r="J11590" t="s">
        <v>344</v>
      </c>
    </row>
    <row r="11591" spans="1:10">
      <c r="A11591" t="s">
        <v>33</v>
      </c>
      <c r="B11591" t="s">
        <v>19253</v>
      </c>
      <c r="C11591" t="s">
        <v>7732</v>
      </c>
      <c r="D11591" t="s">
        <v>13</v>
      </c>
      <c r="E11591" t="s">
        <v>14</v>
      </c>
      <c r="F11591" t="s">
        <v>26</v>
      </c>
      <c r="G11591" s="3">
        <v>45266.722222222219</v>
      </c>
      <c r="H11591" s="1">
        <v>65000</v>
      </c>
      <c r="I11591" t="s">
        <v>19254</v>
      </c>
      <c r="J11591" t="s">
        <v>19255</v>
      </c>
    </row>
    <row r="11592" spans="1:10">
      <c r="A11592" t="s">
        <v>106</v>
      </c>
      <c r="B11592" t="s">
        <v>19256</v>
      </c>
      <c r="D11592" t="s">
        <v>13</v>
      </c>
      <c r="E11592" t="s">
        <v>14</v>
      </c>
      <c r="F11592" t="s">
        <v>26</v>
      </c>
      <c r="G11592" s="3">
        <v>45117.666724537034</v>
      </c>
      <c r="H11592" s="1">
        <v>265000</v>
      </c>
      <c r="I11592" t="s">
        <v>19257</v>
      </c>
      <c r="J11592" t="s">
        <v>19258</v>
      </c>
    </row>
    <row r="11593" spans="1:10">
      <c r="A11593" t="s">
        <v>18</v>
      </c>
      <c r="B11593" t="s">
        <v>19259</v>
      </c>
      <c r="C11593" t="s">
        <v>24</v>
      </c>
      <c r="D11593" t="s">
        <v>13</v>
      </c>
      <c r="E11593" t="s">
        <v>25</v>
      </c>
      <c r="F11593" t="s">
        <v>26</v>
      </c>
      <c r="G11593" s="3">
        <v>45083.686307870368</v>
      </c>
      <c r="H11593" s="1">
        <v>135500</v>
      </c>
      <c r="I11593" t="s">
        <v>3231</v>
      </c>
      <c r="J11593" t="s">
        <v>19260</v>
      </c>
    </row>
    <row r="11594" spans="1:10">
      <c r="A11594" t="s">
        <v>33</v>
      </c>
      <c r="B11594" t="s">
        <v>33</v>
      </c>
      <c r="C11594" t="s">
        <v>2433</v>
      </c>
      <c r="D11594" t="s">
        <v>13</v>
      </c>
      <c r="E11594" t="s">
        <v>14</v>
      </c>
      <c r="F11594" t="s">
        <v>26</v>
      </c>
      <c r="G11594" s="3">
        <v>45001.667870370373</v>
      </c>
      <c r="H11594" s="1">
        <v>86500</v>
      </c>
      <c r="I11594" t="s">
        <v>19261</v>
      </c>
      <c r="J11594" t="s">
        <v>19262</v>
      </c>
    </row>
    <row r="11595" spans="1:10">
      <c r="A11595" t="s">
        <v>33</v>
      </c>
      <c r="B11595" t="s">
        <v>620</v>
      </c>
      <c r="C11595" t="s">
        <v>342</v>
      </c>
      <c r="D11595" t="s">
        <v>13</v>
      </c>
      <c r="E11595" t="s">
        <v>14</v>
      </c>
      <c r="F11595" t="s">
        <v>26</v>
      </c>
      <c r="G11595" s="3">
        <v>45008.669432870367</v>
      </c>
      <c r="H11595" s="1">
        <v>55267.421875</v>
      </c>
      <c r="I11595" t="s">
        <v>7976</v>
      </c>
      <c r="J11595" t="s">
        <v>230</v>
      </c>
    </row>
    <row r="11596" spans="1:10">
      <c r="A11596" t="s">
        <v>18</v>
      </c>
      <c r="B11596" t="s">
        <v>18</v>
      </c>
      <c r="C11596" t="s">
        <v>16067</v>
      </c>
      <c r="D11596" t="s">
        <v>13</v>
      </c>
      <c r="E11596" t="s">
        <v>14</v>
      </c>
      <c r="F11596" t="s">
        <v>681</v>
      </c>
      <c r="G11596" s="3">
        <v>45106.691851851851</v>
      </c>
      <c r="H11596" s="1">
        <v>97444</v>
      </c>
      <c r="I11596" t="s">
        <v>16068</v>
      </c>
      <c r="J11596" t="s">
        <v>16069</v>
      </c>
    </row>
    <row r="11597" spans="1:10">
      <c r="A11597" t="s">
        <v>1537</v>
      </c>
      <c r="B11597" t="s">
        <v>19263</v>
      </c>
      <c r="C11597" t="s">
        <v>1123</v>
      </c>
      <c r="D11597" t="s">
        <v>13</v>
      </c>
      <c r="E11597" t="s">
        <v>14</v>
      </c>
      <c r="F11597" t="s">
        <v>1124</v>
      </c>
      <c r="G11597" s="3">
        <v>45118.70853009259</v>
      </c>
      <c r="H11597" s="1">
        <v>56700</v>
      </c>
      <c r="I11597" t="s">
        <v>8893</v>
      </c>
      <c r="J11597" t="s">
        <v>19264</v>
      </c>
    </row>
    <row r="11598" spans="1:10">
      <c r="A11598" t="s">
        <v>33</v>
      </c>
      <c r="B11598" t="s">
        <v>16825</v>
      </c>
      <c r="C11598" t="s">
        <v>232</v>
      </c>
      <c r="D11598" t="s">
        <v>13</v>
      </c>
      <c r="E11598" t="s">
        <v>14</v>
      </c>
      <c r="F11598" t="s">
        <v>26</v>
      </c>
      <c r="G11598" s="3">
        <v>45113.666655092595</v>
      </c>
      <c r="H11598" s="1">
        <v>122500</v>
      </c>
      <c r="I11598" t="s">
        <v>14714</v>
      </c>
      <c r="J11598" t="s">
        <v>10868</v>
      </c>
    </row>
    <row r="11599" spans="1:10">
      <c r="A11599" t="s">
        <v>33</v>
      </c>
      <c r="B11599" t="s">
        <v>19265</v>
      </c>
      <c r="C11599" t="s">
        <v>24</v>
      </c>
      <c r="D11599" t="s">
        <v>13</v>
      </c>
      <c r="E11599" t="s">
        <v>25</v>
      </c>
      <c r="F11599" t="s">
        <v>26</v>
      </c>
      <c r="G11599" s="3">
        <v>44937.668622685182</v>
      </c>
      <c r="H11599" s="1">
        <v>115000</v>
      </c>
      <c r="I11599" t="s">
        <v>19266</v>
      </c>
      <c r="J11599" t="s">
        <v>19267</v>
      </c>
    </row>
    <row r="11600" spans="1:10">
      <c r="A11600" t="s">
        <v>33</v>
      </c>
      <c r="B11600" t="s">
        <v>33</v>
      </c>
      <c r="C11600" t="s">
        <v>24</v>
      </c>
      <c r="D11600" t="s">
        <v>100</v>
      </c>
      <c r="E11600" t="s">
        <v>25</v>
      </c>
      <c r="F11600" t="s">
        <v>26</v>
      </c>
      <c r="G11600" s="3">
        <v>44952.671041666668</v>
      </c>
      <c r="H11600" s="1">
        <v>67500</v>
      </c>
      <c r="I11600" t="s">
        <v>186</v>
      </c>
      <c r="J11600" t="s">
        <v>19268</v>
      </c>
    </row>
    <row r="11601" spans="1:10">
      <c r="A11601" t="s">
        <v>33</v>
      </c>
      <c r="B11601" t="s">
        <v>19269</v>
      </c>
      <c r="C11601" t="s">
        <v>24</v>
      </c>
      <c r="D11601" t="s">
        <v>13</v>
      </c>
      <c r="E11601" t="s">
        <v>25</v>
      </c>
      <c r="F11601" t="s">
        <v>26</v>
      </c>
      <c r="G11601" s="3">
        <v>44930.666932870372</v>
      </c>
      <c r="H11601" s="1">
        <v>65000</v>
      </c>
      <c r="I11601" t="s">
        <v>19270</v>
      </c>
      <c r="J11601" t="s">
        <v>2512</v>
      </c>
    </row>
    <row r="11602" spans="1:10">
      <c r="A11602" t="s">
        <v>33</v>
      </c>
      <c r="B11602" t="s">
        <v>14487</v>
      </c>
      <c r="C11602" t="s">
        <v>1291</v>
      </c>
      <c r="D11602" t="s">
        <v>13</v>
      </c>
      <c r="E11602" t="s">
        <v>14</v>
      </c>
      <c r="F11602" t="s">
        <v>26</v>
      </c>
      <c r="G11602" s="3">
        <v>45051.679097222222</v>
      </c>
      <c r="H11602" s="1">
        <v>101100</v>
      </c>
      <c r="I11602" t="s">
        <v>8987</v>
      </c>
      <c r="J11602" t="s">
        <v>19271</v>
      </c>
    </row>
    <row r="11603" spans="1:10">
      <c r="A11603" t="s">
        <v>33</v>
      </c>
      <c r="B11603" t="s">
        <v>33</v>
      </c>
      <c r="C11603" t="s">
        <v>11851</v>
      </c>
      <c r="D11603" t="s">
        <v>13</v>
      </c>
      <c r="E11603" t="s">
        <v>14</v>
      </c>
      <c r="F11603" t="s">
        <v>26</v>
      </c>
      <c r="G11603" s="3">
        <v>44987.666712962964</v>
      </c>
      <c r="H11603" s="1">
        <v>70000</v>
      </c>
      <c r="I11603" t="s">
        <v>18763</v>
      </c>
      <c r="J11603" t="s">
        <v>316</v>
      </c>
    </row>
    <row r="11604" spans="1:10">
      <c r="A11604" t="s">
        <v>33</v>
      </c>
      <c r="B11604" t="s">
        <v>19272</v>
      </c>
      <c r="C11604" t="s">
        <v>657</v>
      </c>
      <c r="D11604" t="s">
        <v>13</v>
      </c>
      <c r="E11604" t="s">
        <v>14</v>
      </c>
      <c r="F11604" t="s">
        <v>657</v>
      </c>
      <c r="G11604" s="3">
        <v>44928.698923611111</v>
      </c>
      <c r="H11604" s="1">
        <v>100500</v>
      </c>
      <c r="I11604" t="s">
        <v>19273</v>
      </c>
      <c r="J11604" t="s">
        <v>19274</v>
      </c>
    </row>
    <row r="11605" spans="1:10">
      <c r="A11605" t="s">
        <v>10</v>
      </c>
      <c r="B11605" t="s">
        <v>2483</v>
      </c>
      <c r="C11605" t="s">
        <v>19275</v>
      </c>
      <c r="D11605" t="s">
        <v>13</v>
      </c>
      <c r="E11605" t="s">
        <v>14</v>
      </c>
      <c r="F11605" t="s">
        <v>26</v>
      </c>
      <c r="G11605" s="3">
        <v>45027.668645833335</v>
      </c>
      <c r="H11605" s="1">
        <v>107937</v>
      </c>
      <c r="I11605" t="s">
        <v>19276</v>
      </c>
      <c r="J11605" t="s">
        <v>19277</v>
      </c>
    </row>
    <row r="11606" spans="1:10">
      <c r="A11606" t="s">
        <v>77</v>
      </c>
      <c r="B11606" t="s">
        <v>19278</v>
      </c>
      <c r="C11606" t="s">
        <v>1081</v>
      </c>
      <c r="D11606" t="s">
        <v>13</v>
      </c>
      <c r="E11606" t="s">
        <v>14</v>
      </c>
      <c r="F11606" t="s">
        <v>20</v>
      </c>
      <c r="G11606" s="3">
        <v>45166.701562499999</v>
      </c>
      <c r="H11606" s="1">
        <v>60841</v>
      </c>
      <c r="I11606" t="s">
        <v>11003</v>
      </c>
    </row>
    <row r="11607" spans="1:10">
      <c r="A11607" t="s">
        <v>33</v>
      </c>
      <c r="B11607" t="s">
        <v>11055</v>
      </c>
      <c r="C11607" t="s">
        <v>24</v>
      </c>
      <c r="D11607" t="s">
        <v>13</v>
      </c>
      <c r="E11607" t="s">
        <v>25</v>
      </c>
      <c r="F11607" t="s">
        <v>26</v>
      </c>
      <c r="G11607" s="3">
        <v>45191.70653935185</v>
      </c>
      <c r="H11607" s="1">
        <v>114805</v>
      </c>
      <c r="I11607" t="s">
        <v>6758</v>
      </c>
      <c r="J11607" t="s">
        <v>4080</v>
      </c>
    </row>
    <row r="11608" spans="1:10">
      <c r="A11608" t="s">
        <v>33</v>
      </c>
      <c r="B11608" t="s">
        <v>19279</v>
      </c>
      <c r="C11608" t="s">
        <v>26</v>
      </c>
      <c r="D11608" t="s">
        <v>13</v>
      </c>
      <c r="E11608" t="s">
        <v>14</v>
      </c>
      <c r="F11608" t="s">
        <v>26</v>
      </c>
      <c r="G11608" s="3">
        <v>45280.669108796297</v>
      </c>
      <c r="H11608" s="1">
        <v>54000</v>
      </c>
      <c r="I11608" t="s">
        <v>19280</v>
      </c>
      <c r="J11608" t="s">
        <v>19281</v>
      </c>
    </row>
    <row r="11609" spans="1:10">
      <c r="A11609" t="s">
        <v>33</v>
      </c>
      <c r="B11609" t="s">
        <v>4136</v>
      </c>
      <c r="C11609" t="s">
        <v>391</v>
      </c>
      <c r="D11609" t="s">
        <v>13</v>
      </c>
      <c r="E11609" t="s">
        <v>14</v>
      </c>
      <c r="F11609" t="s">
        <v>26</v>
      </c>
      <c r="G11609" s="3">
        <v>45100.679351851853</v>
      </c>
      <c r="H11609" s="1">
        <v>93411</v>
      </c>
      <c r="I11609" t="s">
        <v>4137</v>
      </c>
      <c r="J11609" t="s">
        <v>4138</v>
      </c>
    </row>
    <row r="11610" spans="1:10">
      <c r="A11610" t="s">
        <v>10</v>
      </c>
      <c r="B11610" t="s">
        <v>10</v>
      </c>
      <c r="C11610" t="s">
        <v>24</v>
      </c>
      <c r="D11610" t="s">
        <v>13</v>
      </c>
      <c r="E11610" t="s">
        <v>25</v>
      </c>
      <c r="F11610" t="s">
        <v>26</v>
      </c>
      <c r="G11610" s="3">
        <v>45191.669861111113</v>
      </c>
      <c r="H11610" s="1">
        <v>100822.1875</v>
      </c>
      <c r="I11610" t="s">
        <v>1448</v>
      </c>
      <c r="J11610" t="s">
        <v>19282</v>
      </c>
    </row>
    <row r="11611" spans="1:10">
      <c r="A11611" t="s">
        <v>33</v>
      </c>
      <c r="B11611" t="s">
        <v>19283</v>
      </c>
      <c r="C11611" t="s">
        <v>1794</v>
      </c>
      <c r="D11611" t="s">
        <v>13</v>
      </c>
      <c r="E11611" t="s">
        <v>14</v>
      </c>
      <c r="F11611" t="s">
        <v>694</v>
      </c>
      <c r="G11611" s="3">
        <v>45020.694351851853</v>
      </c>
      <c r="H11611" s="1">
        <v>53014</v>
      </c>
      <c r="I11611" t="s">
        <v>7178</v>
      </c>
      <c r="J11611" t="s">
        <v>19284</v>
      </c>
    </row>
    <row r="11612" spans="1:10">
      <c r="A11612" t="s">
        <v>135</v>
      </c>
      <c r="B11612" t="s">
        <v>4625</v>
      </c>
      <c r="C11612" t="s">
        <v>24</v>
      </c>
      <c r="D11612" t="s">
        <v>13</v>
      </c>
      <c r="E11612" t="s">
        <v>25</v>
      </c>
      <c r="F11612" t="s">
        <v>26</v>
      </c>
      <c r="G11612" s="3">
        <v>45007.666516203702</v>
      </c>
      <c r="H11612" s="1">
        <v>120000</v>
      </c>
      <c r="I11612" t="s">
        <v>19285</v>
      </c>
      <c r="J11612" t="s">
        <v>5128</v>
      </c>
    </row>
    <row r="11613" spans="1:10">
      <c r="A11613" t="s">
        <v>33</v>
      </c>
      <c r="B11613" t="s">
        <v>19286</v>
      </c>
      <c r="C11613" t="s">
        <v>56</v>
      </c>
      <c r="D11613" t="s">
        <v>13</v>
      </c>
      <c r="E11613" t="s">
        <v>14</v>
      </c>
      <c r="F11613" t="s">
        <v>26</v>
      </c>
      <c r="G11613" s="3">
        <v>45030.667812500003</v>
      </c>
      <c r="H11613" s="1">
        <v>80000</v>
      </c>
      <c r="I11613" t="s">
        <v>13498</v>
      </c>
      <c r="J11613" t="s">
        <v>1643</v>
      </c>
    </row>
    <row r="11614" spans="1:10">
      <c r="A11614" t="s">
        <v>135</v>
      </c>
      <c r="B11614" t="s">
        <v>19287</v>
      </c>
      <c r="C11614" t="s">
        <v>170</v>
      </c>
      <c r="D11614" t="s">
        <v>13</v>
      </c>
      <c r="E11614" t="s">
        <v>14</v>
      </c>
      <c r="F11614" t="s">
        <v>171</v>
      </c>
      <c r="G11614" s="3">
        <v>45170.688726851855</v>
      </c>
      <c r="H11614" s="1">
        <v>111175</v>
      </c>
      <c r="I11614" t="s">
        <v>1125</v>
      </c>
      <c r="J11614" t="s">
        <v>19288</v>
      </c>
    </row>
    <row r="11615" spans="1:10">
      <c r="A11615" t="s">
        <v>33</v>
      </c>
      <c r="B11615" t="s">
        <v>33</v>
      </c>
      <c r="C11615" t="s">
        <v>232</v>
      </c>
      <c r="D11615" t="s">
        <v>13</v>
      </c>
      <c r="E11615" t="s">
        <v>14</v>
      </c>
      <c r="F11615" t="s">
        <v>26</v>
      </c>
      <c r="G11615" s="3">
        <v>45288.666643518518</v>
      </c>
      <c r="H11615" s="1">
        <v>87500</v>
      </c>
      <c r="I11615" t="s">
        <v>9724</v>
      </c>
      <c r="J11615" t="s">
        <v>19289</v>
      </c>
    </row>
    <row r="11616" spans="1:10">
      <c r="A11616" t="s">
        <v>106</v>
      </c>
      <c r="B11616" t="s">
        <v>19290</v>
      </c>
      <c r="C11616" t="s">
        <v>243</v>
      </c>
      <c r="D11616" t="s">
        <v>13</v>
      </c>
      <c r="E11616" t="s">
        <v>14</v>
      </c>
      <c r="F11616" t="s">
        <v>26</v>
      </c>
      <c r="G11616" s="3">
        <v>45223.668402777781</v>
      </c>
      <c r="H11616" s="1">
        <v>100000</v>
      </c>
      <c r="I11616" t="s">
        <v>19291</v>
      </c>
    </row>
    <row r="11617" spans="1:10">
      <c r="A11617" t="s">
        <v>135</v>
      </c>
      <c r="B11617" t="s">
        <v>8763</v>
      </c>
      <c r="C11617" t="s">
        <v>243</v>
      </c>
      <c r="D11617" t="s">
        <v>13</v>
      </c>
      <c r="E11617" t="s">
        <v>14</v>
      </c>
      <c r="F11617" t="s">
        <v>26</v>
      </c>
      <c r="G11617" s="3">
        <v>45031.667673611111</v>
      </c>
      <c r="H11617" s="1">
        <v>100000</v>
      </c>
      <c r="I11617" t="s">
        <v>130</v>
      </c>
      <c r="J11617" t="s">
        <v>8764</v>
      </c>
    </row>
    <row r="11618" spans="1:10">
      <c r="A11618" t="s">
        <v>77</v>
      </c>
      <c r="B11618" t="s">
        <v>6683</v>
      </c>
      <c r="C11618" t="s">
        <v>1081</v>
      </c>
      <c r="D11618" t="s">
        <v>13</v>
      </c>
      <c r="E11618" t="s">
        <v>14</v>
      </c>
      <c r="F11618" t="s">
        <v>20</v>
      </c>
      <c r="G11618" s="3">
        <v>45264.694814814815</v>
      </c>
      <c r="H11618" s="1">
        <v>50282</v>
      </c>
      <c r="I11618" t="s">
        <v>11003</v>
      </c>
    </row>
    <row r="11619" spans="1:10">
      <c r="A11619" t="s">
        <v>77</v>
      </c>
      <c r="B11619" t="s">
        <v>19292</v>
      </c>
      <c r="C11619" t="s">
        <v>56</v>
      </c>
      <c r="D11619" t="s">
        <v>13</v>
      </c>
      <c r="E11619" t="s">
        <v>14</v>
      </c>
      <c r="F11619" t="s">
        <v>26</v>
      </c>
      <c r="G11619" s="3">
        <v>45097.667719907404</v>
      </c>
      <c r="H11619" s="1">
        <v>116369</v>
      </c>
      <c r="I11619" t="s">
        <v>11377</v>
      </c>
      <c r="J11619" t="s">
        <v>3598</v>
      </c>
    </row>
    <row r="11620" spans="1:10">
      <c r="A11620" t="s">
        <v>33</v>
      </c>
      <c r="B11620" t="s">
        <v>19293</v>
      </c>
      <c r="C11620" t="s">
        <v>4723</v>
      </c>
      <c r="D11620" t="s">
        <v>13</v>
      </c>
      <c r="E11620" t="s">
        <v>14</v>
      </c>
      <c r="F11620" t="s">
        <v>26</v>
      </c>
      <c r="G11620" s="3">
        <v>45130.667812500003</v>
      </c>
      <c r="H11620" s="1">
        <v>55000</v>
      </c>
      <c r="I11620" t="s">
        <v>10528</v>
      </c>
      <c r="J11620" t="s">
        <v>19294</v>
      </c>
    </row>
    <row r="11621" spans="1:10">
      <c r="A11621" t="s">
        <v>135</v>
      </c>
      <c r="B11621" t="s">
        <v>19295</v>
      </c>
      <c r="C11621" t="s">
        <v>95</v>
      </c>
      <c r="D11621" t="s">
        <v>13</v>
      </c>
      <c r="E11621" t="s">
        <v>14</v>
      </c>
      <c r="F11621" t="s">
        <v>26</v>
      </c>
      <c r="G11621" s="3">
        <v>45191.668703703705</v>
      </c>
      <c r="H11621" s="1">
        <v>78500</v>
      </c>
      <c r="I11621" t="s">
        <v>14909</v>
      </c>
      <c r="J11621" t="s">
        <v>19296</v>
      </c>
    </row>
    <row r="11622" spans="1:10">
      <c r="A11622" t="s">
        <v>135</v>
      </c>
      <c r="B11622" t="s">
        <v>19297</v>
      </c>
      <c r="C11622" t="s">
        <v>75</v>
      </c>
      <c r="D11622" t="s">
        <v>13</v>
      </c>
      <c r="E11622" t="s">
        <v>14</v>
      </c>
      <c r="F11622" t="s">
        <v>26</v>
      </c>
      <c r="G11622" s="3">
        <v>45155.669768518521</v>
      </c>
      <c r="H11622" s="1">
        <v>170000</v>
      </c>
      <c r="I11622" t="s">
        <v>15873</v>
      </c>
      <c r="J11622" t="s">
        <v>582</v>
      </c>
    </row>
    <row r="11623" spans="1:10">
      <c r="A11623" t="s">
        <v>135</v>
      </c>
      <c r="B11623" t="s">
        <v>135</v>
      </c>
      <c r="C11623" t="s">
        <v>19298</v>
      </c>
      <c r="D11623" t="s">
        <v>13</v>
      </c>
      <c r="E11623" t="s">
        <v>14</v>
      </c>
      <c r="F11623" t="s">
        <v>26</v>
      </c>
      <c r="G11623" s="3">
        <v>45108.666666666664</v>
      </c>
      <c r="H11623" s="1">
        <v>170000</v>
      </c>
      <c r="I11623" t="s">
        <v>19299</v>
      </c>
      <c r="J11623" t="s">
        <v>301</v>
      </c>
    </row>
    <row r="11624" spans="1:10">
      <c r="A11624" t="s">
        <v>33</v>
      </c>
      <c r="B11624" t="s">
        <v>2600</v>
      </c>
      <c r="C11624" t="s">
        <v>2173</v>
      </c>
      <c r="D11624" t="s">
        <v>13</v>
      </c>
      <c r="E11624" t="s">
        <v>14</v>
      </c>
      <c r="F11624" t="s">
        <v>26</v>
      </c>
      <c r="G11624" s="3">
        <v>45021.666990740741</v>
      </c>
      <c r="H11624" s="1">
        <v>115000</v>
      </c>
      <c r="I11624" t="s">
        <v>9345</v>
      </c>
      <c r="J11624" t="s">
        <v>14462</v>
      </c>
    </row>
    <row r="11625" spans="1:10">
      <c r="A11625" t="s">
        <v>33</v>
      </c>
      <c r="B11625" t="s">
        <v>17029</v>
      </c>
      <c r="C11625" t="s">
        <v>19300</v>
      </c>
      <c r="D11625" t="s">
        <v>13</v>
      </c>
      <c r="E11625" t="s">
        <v>14</v>
      </c>
      <c r="F11625" t="s">
        <v>26</v>
      </c>
      <c r="G11625" s="3">
        <v>45216.666574074072</v>
      </c>
      <c r="H11625" s="1">
        <v>67500</v>
      </c>
      <c r="I11625" t="s">
        <v>19301</v>
      </c>
      <c r="J11625" t="s">
        <v>610</v>
      </c>
    </row>
    <row r="11626" spans="1:10">
      <c r="A11626" t="s">
        <v>10</v>
      </c>
      <c r="B11626" t="s">
        <v>10</v>
      </c>
      <c r="C11626" t="s">
        <v>377</v>
      </c>
      <c r="D11626" t="s">
        <v>13</v>
      </c>
      <c r="E11626" t="s">
        <v>14</v>
      </c>
      <c r="F11626" t="s">
        <v>26</v>
      </c>
      <c r="G11626" s="3">
        <v>44952.671620370369</v>
      </c>
      <c r="H11626" s="1">
        <v>74781</v>
      </c>
      <c r="I11626" t="s">
        <v>19302</v>
      </c>
    </row>
    <row r="11627" spans="1:10">
      <c r="A11627" t="s">
        <v>33</v>
      </c>
      <c r="B11627" t="s">
        <v>19303</v>
      </c>
      <c r="C11627" t="s">
        <v>9538</v>
      </c>
      <c r="D11627" t="s">
        <v>13</v>
      </c>
      <c r="E11627" t="s">
        <v>14</v>
      </c>
      <c r="F11627" t="s">
        <v>314</v>
      </c>
      <c r="G11627" s="3">
        <v>45034.701388888891</v>
      </c>
      <c r="H11627" s="1">
        <v>111175</v>
      </c>
      <c r="I11627" t="s">
        <v>2783</v>
      </c>
      <c r="J11627" t="s">
        <v>19304</v>
      </c>
    </row>
    <row r="11628" spans="1:10">
      <c r="A11628" t="s">
        <v>10</v>
      </c>
      <c r="B11628" t="s">
        <v>19305</v>
      </c>
      <c r="C11628" t="s">
        <v>2195</v>
      </c>
      <c r="D11628" t="s">
        <v>13</v>
      </c>
      <c r="E11628" t="s">
        <v>14</v>
      </c>
      <c r="F11628" t="s">
        <v>26</v>
      </c>
      <c r="G11628" s="3">
        <v>45143.680347222224</v>
      </c>
      <c r="H11628" s="1">
        <v>211255</v>
      </c>
      <c r="I11628" t="s">
        <v>4041</v>
      </c>
      <c r="J11628" t="s">
        <v>11392</v>
      </c>
    </row>
    <row r="11629" spans="1:10">
      <c r="A11629" t="s">
        <v>33</v>
      </c>
      <c r="B11629" t="s">
        <v>3159</v>
      </c>
      <c r="C11629" t="s">
        <v>19306</v>
      </c>
      <c r="D11629" t="s">
        <v>13</v>
      </c>
      <c r="E11629" t="s">
        <v>14</v>
      </c>
      <c r="F11629" t="s">
        <v>26</v>
      </c>
      <c r="G11629" s="3">
        <v>45223.666875000003</v>
      </c>
      <c r="H11629" s="1">
        <v>37500</v>
      </c>
      <c r="I11629" t="s">
        <v>19307</v>
      </c>
      <c r="J11629" t="s">
        <v>13623</v>
      </c>
    </row>
    <row r="11630" spans="1:10">
      <c r="A11630" t="s">
        <v>33</v>
      </c>
      <c r="B11630" t="s">
        <v>19308</v>
      </c>
      <c r="C11630" t="s">
        <v>157</v>
      </c>
      <c r="D11630" t="s">
        <v>13</v>
      </c>
      <c r="E11630" t="s">
        <v>14</v>
      </c>
      <c r="F11630" t="s">
        <v>26</v>
      </c>
      <c r="G11630" s="3">
        <v>45082.667731481481</v>
      </c>
      <c r="H11630" s="1">
        <v>87500</v>
      </c>
      <c r="I11630" t="s">
        <v>19309</v>
      </c>
      <c r="J11630" t="s">
        <v>82</v>
      </c>
    </row>
    <row r="11631" spans="1:10">
      <c r="A11631" t="s">
        <v>135</v>
      </c>
      <c r="B11631" t="s">
        <v>135</v>
      </c>
      <c r="C11631" t="s">
        <v>2086</v>
      </c>
      <c r="D11631" t="s">
        <v>13</v>
      </c>
      <c r="E11631" t="s">
        <v>14</v>
      </c>
      <c r="F11631" t="s">
        <v>2086</v>
      </c>
      <c r="G11631" s="3">
        <v>45155.675266203703</v>
      </c>
      <c r="H11631" s="1">
        <v>30000</v>
      </c>
      <c r="I11631" t="s">
        <v>8246</v>
      </c>
      <c r="J11631" t="s">
        <v>344</v>
      </c>
    </row>
    <row r="11632" spans="1:10">
      <c r="A11632" t="s">
        <v>10</v>
      </c>
      <c r="B11632" t="s">
        <v>3579</v>
      </c>
      <c r="C11632" t="s">
        <v>1597</v>
      </c>
      <c r="D11632" t="s">
        <v>13</v>
      </c>
      <c r="E11632" t="s">
        <v>14</v>
      </c>
      <c r="F11632" t="s">
        <v>26</v>
      </c>
      <c r="G11632" s="3">
        <v>44930.064155092594</v>
      </c>
      <c r="H11632" s="1">
        <v>350000</v>
      </c>
      <c r="I11632" t="s">
        <v>195</v>
      </c>
      <c r="J11632" t="s">
        <v>3582</v>
      </c>
    </row>
    <row r="11633" spans="1:10">
      <c r="A11633" t="s">
        <v>33</v>
      </c>
      <c r="B11633" t="s">
        <v>364</v>
      </c>
      <c r="D11633" t="s">
        <v>13</v>
      </c>
      <c r="E11633" t="s">
        <v>14</v>
      </c>
      <c r="F11633" t="s">
        <v>26</v>
      </c>
      <c r="G11633" s="3">
        <v>45019.666631944441</v>
      </c>
      <c r="H11633" s="1">
        <v>150000</v>
      </c>
      <c r="I11633" t="s">
        <v>19310</v>
      </c>
    </row>
    <row r="11634" spans="1:10">
      <c r="A11634" t="s">
        <v>33</v>
      </c>
      <c r="B11634" t="s">
        <v>19311</v>
      </c>
      <c r="C11634" t="s">
        <v>3028</v>
      </c>
      <c r="D11634" t="s">
        <v>13</v>
      </c>
      <c r="E11634" t="s">
        <v>14</v>
      </c>
      <c r="F11634" t="s">
        <v>26</v>
      </c>
      <c r="G11634" s="3">
        <v>45047.666724537034</v>
      </c>
      <c r="H11634" s="1">
        <v>72500</v>
      </c>
      <c r="I11634" t="s">
        <v>19312</v>
      </c>
      <c r="J11634" t="s">
        <v>3410</v>
      </c>
    </row>
    <row r="11635" spans="1:10">
      <c r="A11635" t="s">
        <v>135</v>
      </c>
      <c r="B11635" t="s">
        <v>135</v>
      </c>
      <c r="C11635" t="s">
        <v>1402</v>
      </c>
      <c r="D11635" t="s">
        <v>13</v>
      </c>
      <c r="E11635" t="s">
        <v>14</v>
      </c>
      <c r="F11635" t="s">
        <v>26</v>
      </c>
      <c r="G11635" s="3">
        <v>45126.667025462964</v>
      </c>
      <c r="H11635" s="1">
        <v>112100</v>
      </c>
      <c r="I11635" t="s">
        <v>19313</v>
      </c>
      <c r="J11635" t="s">
        <v>19314</v>
      </c>
    </row>
    <row r="11636" spans="1:10">
      <c r="A11636" t="s">
        <v>10</v>
      </c>
      <c r="B11636" t="s">
        <v>10</v>
      </c>
      <c r="C11636" t="s">
        <v>19</v>
      </c>
      <c r="D11636" t="s">
        <v>1075</v>
      </c>
      <c r="E11636" t="s">
        <v>14</v>
      </c>
      <c r="F11636" t="s">
        <v>26</v>
      </c>
      <c r="G11636" s="3">
        <v>45278.667893518519</v>
      </c>
      <c r="H11636" s="1">
        <v>132884</v>
      </c>
      <c r="I11636" t="s">
        <v>19315</v>
      </c>
    </row>
    <row r="11637" spans="1:10">
      <c r="A11637" t="s">
        <v>152</v>
      </c>
      <c r="B11637" t="s">
        <v>19316</v>
      </c>
      <c r="C11637" t="s">
        <v>1088</v>
      </c>
      <c r="D11637" t="s">
        <v>13</v>
      </c>
      <c r="E11637" t="s">
        <v>14</v>
      </c>
      <c r="F11637" t="s">
        <v>26</v>
      </c>
      <c r="G11637" s="3">
        <v>45107.670648148145</v>
      </c>
      <c r="H11637" s="1">
        <v>225500</v>
      </c>
      <c r="I11637" t="s">
        <v>18022</v>
      </c>
    </row>
    <row r="11638" spans="1:10">
      <c r="A11638" t="s">
        <v>18</v>
      </c>
      <c r="B11638" t="s">
        <v>18</v>
      </c>
      <c r="C11638" t="s">
        <v>26</v>
      </c>
      <c r="D11638" t="s">
        <v>13</v>
      </c>
      <c r="E11638" t="s">
        <v>14</v>
      </c>
      <c r="F11638" t="s">
        <v>26</v>
      </c>
      <c r="G11638" s="3">
        <v>45127.671458333331</v>
      </c>
      <c r="H11638" s="1">
        <v>82500</v>
      </c>
      <c r="I11638" t="s">
        <v>19317</v>
      </c>
    </row>
    <row r="11639" spans="1:10">
      <c r="A11639" t="s">
        <v>10</v>
      </c>
      <c r="B11639" t="s">
        <v>19318</v>
      </c>
      <c r="C11639" t="s">
        <v>1029</v>
      </c>
      <c r="D11639" t="s">
        <v>13</v>
      </c>
      <c r="E11639" t="s">
        <v>14</v>
      </c>
      <c r="F11639" t="s">
        <v>26</v>
      </c>
      <c r="G11639" s="3">
        <v>45100.682511574072</v>
      </c>
      <c r="H11639" s="1">
        <v>95000</v>
      </c>
      <c r="I11639" t="s">
        <v>9527</v>
      </c>
      <c r="J11639" t="s">
        <v>19319</v>
      </c>
    </row>
    <row r="11640" spans="1:10">
      <c r="A11640" t="s">
        <v>152</v>
      </c>
      <c r="B11640" t="s">
        <v>17954</v>
      </c>
      <c r="D11640" t="s">
        <v>13</v>
      </c>
      <c r="E11640" t="s">
        <v>14</v>
      </c>
      <c r="F11640" t="s">
        <v>528</v>
      </c>
      <c r="G11640" s="3">
        <v>45127.703275462962</v>
      </c>
      <c r="H11640" s="1">
        <v>79200</v>
      </c>
      <c r="I11640" t="s">
        <v>10285</v>
      </c>
      <c r="J11640" t="s">
        <v>6519</v>
      </c>
    </row>
    <row r="11641" spans="1:10">
      <c r="A11641" t="s">
        <v>33</v>
      </c>
      <c r="B11641" t="s">
        <v>19320</v>
      </c>
      <c r="C11641" t="s">
        <v>237</v>
      </c>
      <c r="D11641" t="s">
        <v>13</v>
      </c>
      <c r="E11641" t="s">
        <v>14</v>
      </c>
      <c r="F11641" t="s">
        <v>26</v>
      </c>
      <c r="G11641" s="3">
        <v>44930.063148148147</v>
      </c>
      <c r="H11641" s="1">
        <v>115000</v>
      </c>
      <c r="I11641" t="s">
        <v>1016</v>
      </c>
      <c r="J11641" t="s">
        <v>19321</v>
      </c>
    </row>
    <row r="11642" spans="1:10">
      <c r="A11642" t="s">
        <v>10</v>
      </c>
      <c r="B11642" t="s">
        <v>10</v>
      </c>
      <c r="C11642" t="s">
        <v>1965</v>
      </c>
      <c r="D11642" t="s">
        <v>13</v>
      </c>
      <c r="E11642" t="s">
        <v>14</v>
      </c>
      <c r="F11642" t="s">
        <v>26</v>
      </c>
      <c r="G11642" s="3">
        <v>45163.669305555559</v>
      </c>
      <c r="H11642" s="1">
        <v>142045</v>
      </c>
      <c r="I11642" t="s">
        <v>19322</v>
      </c>
      <c r="J11642" t="s">
        <v>19323</v>
      </c>
    </row>
    <row r="11643" spans="1:10">
      <c r="A11643" t="s">
        <v>33</v>
      </c>
      <c r="B11643" t="s">
        <v>1843</v>
      </c>
      <c r="C11643" t="s">
        <v>232</v>
      </c>
      <c r="D11643" t="s">
        <v>13</v>
      </c>
      <c r="E11643" t="s">
        <v>14</v>
      </c>
      <c r="F11643" t="s">
        <v>26</v>
      </c>
      <c r="G11643" s="3">
        <v>44950.666585648149</v>
      </c>
      <c r="H11643" s="1">
        <v>65000</v>
      </c>
      <c r="I11643" t="s">
        <v>19324</v>
      </c>
      <c r="J11643" t="s">
        <v>19325</v>
      </c>
    </row>
    <row r="11644" spans="1:10">
      <c r="A11644" t="s">
        <v>77</v>
      </c>
      <c r="B11644" t="s">
        <v>19326</v>
      </c>
      <c r="C11644" t="s">
        <v>24</v>
      </c>
      <c r="D11644" t="s">
        <v>13</v>
      </c>
      <c r="E11644" t="s">
        <v>25</v>
      </c>
      <c r="F11644" t="s">
        <v>26</v>
      </c>
      <c r="G11644" s="3">
        <v>45041.66747685185</v>
      </c>
      <c r="H11644" s="1">
        <v>130000</v>
      </c>
      <c r="I11644" t="s">
        <v>19327</v>
      </c>
      <c r="J11644" t="s">
        <v>344</v>
      </c>
    </row>
    <row r="11645" spans="1:10">
      <c r="A11645" t="s">
        <v>33</v>
      </c>
      <c r="B11645" t="s">
        <v>19328</v>
      </c>
      <c r="C11645" t="s">
        <v>365</v>
      </c>
      <c r="D11645" t="s">
        <v>13</v>
      </c>
      <c r="E11645" t="s">
        <v>14</v>
      </c>
      <c r="F11645" t="s">
        <v>26</v>
      </c>
      <c r="G11645" s="3">
        <v>44971.66810185185</v>
      </c>
      <c r="H11645" s="1">
        <v>143800</v>
      </c>
      <c r="I11645" t="s">
        <v>2995</v>
      </c>
      <c r="J11645" t="s">
        <v>316</v>
      </c>
    </row>
    <row r="11646" spans="1:10">
      <c r="A11646" t="s">
        <v>135</v>
      </c>
      <c r="B11646" t="s">
        <v>135</v>
      </c>
      <c r="D11646" t="s">
        <v>13</v>
      </c>
      <c r="E11646" t="s">
        <v>14</v>
      </c>
      <c r="F11646" t="s">
        <v>26</v>
      </c>
      <c r="G11646" s="3">
        <v>44943.666666666664</v>
      </c>
      <c r="H11646" s="1">
        <v>120000</v>
      </c>
      <c r="I11646" t="s">
        <v>19329</v>
      </c>
      <c r="J11646" t="s">
        <v>1183</v>
      </c>
    </row>
    <row r="11647" spans="1:10">
      <c r="A11647" t="s">
        <v>33</v>
      </c>
      <c r="B11647" t="s">
        <v>19330</v>
      </c>
      <c r="C11647" t="s">
        <v>19331</v>
      </c>
      <c r="D11647" t="s">
        <v>13</v>
      </c>
      <c r="E11647" t="s">
        <v>14</v>
      </c>
      <c r="F11647" t="s">
        <v>26</v>
      </c>
      <c r="G11647" s="3">
        <v>45095.667881944442</v>
      </c>
      <c r="H11647" s="1">
        <v>60000</v>
      </c>
      <c r="I11647" t="s">
        <v>19332</v>
      </c>
      <c r="J11647" t="s">
        <v>19333</v>
      </c>
    </row>
    <row r="11648" spans="1:10">
      <c r="A11648" t="s">
        <v>77</v>
      </c>
      <c r="B11648" t="s">
        <v>77</v>
      </c>
      <c r="C11648" t="s">
        <v>5549</v>
      </c>
      <c r="D11648" t="s">
        <v>13</v>
      </c>
      <c r="E11648" t="s">
        <v>14</v>
      </c>
      <c r="F11648" t="s">
        <v>26</v>
      </c>
      <c r="G11648" s="3">
        <v>44970.669282407405</v>
      </c>
      <c r="H11648" s="1">
        <v>77000</v>
      </c>
      <c r="I11648" t="s">
        <v>7673</v>
      </c>
      <c r="J11648" t="s">
        <v>344</v>
      </c>
    </row>
    <row r="11649" spans="1:10">
      <c r="A11649" t="s">
        <v>10</v>
      </c>
      <c r="B11649" t="s">
        <v>12728</v>
      </c>
      <c r="C11649" t="s">
        <v>171</v>
      </c>
      <c r="D11649" t="s">
        <v>13</v>
      </c>
      <c r="E11649" t="s">
        <v>14</v>
      </c>
      <c r="F11649" t="s">
        <v>171</v>
      </c>
      <c r="G11649" s="3">
        <v>45252.675798611112</v>
      </c>
      <c r="H11649" s="1">
        <v>170500</v>
      </c>
      <c r="I11649" t="s">
        <v>11772</v>
      </c>
      <c r="J11649" t="s">
        <v>19334</v>
      </c>
    </row>
    <row r="11650" spans="1:10">
      <c r="A11650" t="s">
        <v>212</v>
      </c>
      <c r="B11650" t="s">
        <v>19335</v>
      </c>
      <c r="C11650" t="s">
        <v>13528</v>
      </c>
      <c r="D11650" t="s">
        <v>13</v>
      </c>
      <c r="E11650" t="s">
        <v>14</v>
      </c>
      <c r="F11650" t="s">
        <v>162</v>
      </c>
      <c r="G11650" s="3">
        <v>44967.705659722225</v>
      </c>
      <c r="H11650" s="1">
        <v>89100</v>
      </c>
      <c r="I11650" t="s">
        <v>3732</v>
      </c>
      <c r="J11650" t="s">
        <v>19336</v>
      </c>
    </row>
    <row r="11651" spans="1:10">
      <c r="A11651" t="s">
        <v>10</v>
      </c>
      <c r="B11651" t="s">
        <v>1763</v>
      </c>
      <c r="C11651" t="s">
        <v>24</v>
      </c>
      <c r="D11651" t="s">
        <v>13</v>
      </c>
      <c r="E11651" t="s">
        <v>25</v>
      </c>
      <c r="F11651" t="s">
        <v>26</v>
      </c>
      <c r="G11651" s="3">
        <v>44967.681435185186</v>
      </c>
      <c r="H11651" s="1">
        <v>101270</v>
      </c>
      <c r="I11651" t="s">
        <v>10646</v>
      </c>
      <c r="J11651" t="s">
        <v>1179</v>
      </c>
    </row>
    <row r="11652" spans="1:10">
      <c r="A11652" t="s">
        <v>135</v>
      </c>
      <c r="B11652" t="s">
        <v>19337</v>
      </c>
      <c r="C11652" t="s">
        <v>365</v>
      </c>
      <c r="D11652" t="s">
        <v>13</v>
      </c>
      <c r="E11652" t="s">
        <v>14</v>
      </c>
      <c r="F11652" t="s">
        <v>26</v>
      </c>
      <c r="G11652" s="3">
        <v>45133.668333333335</v>
      </c>
      <c r="H11652" s="1">
        <v>102500</v>
      </c>
      <c r="I11652" t="s">
        <v>130</v>
      </c>
      <c r="J11652" t="s">
        <v>2890</v>
      </c>
    </row>
    <row r="11653" spans="1:10">
      <c r="A11653" t="s">
        <v>33</v>
      </c>
      <c r="B11653" t="s">
        <v>19338</v>
      </c>
      <c r="C11653" t="s">
        <v>4723</v>
      </c>
      <c r="D11653" t="s">
        <v>13</v>
      </c>
      <c r="E11653" t="s">
        <v>14</v>
      </c>
      <c r="F11653" t="s">
        <v>26</v>
      </c>
      <c r="G11653" s="3">
        <v>45130.667812500003</v>
      </c>
      <c r="H11653" s="1">
        <v>40307.5</v>
      </c>
      <c r="I11653" t="s">
        <v>10528</v>
      </c>
    </row>
    <row r="11654" spans="1:10">
      <c r="A11654" t="s">
        <v>18</v>
      </c>
      <c r="B11654" t="s">
        <v>19339</v>
      </c>
      <c r="C11654" t="s">
        <v>4316</v>
      </c>
      <c r="D11654" t="s">
        <v>13</v>
      </c>
      <c r="E11654" t="s">
        <v>14</v>
      </c>
      <c r="F11654" t="s">
        <v>26</v>
      </c>
      <c r="G11654" s="3">
        <v>45084.685335648152</v>
      </c>
      <c r="H11654" s="1">
        <v>98500</v>
      </c>
      <c r="I11654" t="s">
        <v>19340</v>
      </c>
      <c r="J11654" t="s">
        <v>19341</v>
      </c>
    </row>
    <row r="11655" spans="1:10">
      <c r="A11655" t="s">
        <v>33</v>
      </c>
      <c r="B11655" t="s">
        <v>9924</v>
      </c>
      <c r="C11655" t="s">
        <v>243</v>
      </c>
      <c r="D11655" t="s">
        <v>13</v>
      </c>
      <c r="E11655" t="s">
        <v>14</v>
      </c>
      <c r="F11655" t="s">
        <v>26</v>
      </c>
      <c r="G11655" s="3">
        <v>44963.669305555559</v>
      </c>
      <c r="H11655" s="1">
        <v>102500</v>
      </c>
      <c r="I11655" t="s">
        <v>9000</v>
      </c>
      <c r="J11655" t="s">
        <v>19342</v>
      </c>
    </row>
    <row r="11656" spans="1:10">
      <c r="A11656" t="s">
        <v>33</v>
      </c>
      <c r="B11656" t="s">
        <v>33</v>
      </c>
      <c r="C11656" t="s">
        <v>19343</v>
      </c>
      <c r="D11656" t="s">
        <v>13</v>
      </c>
      <c r="E11656" t="s">
        <v>14</v>
      </c>
      <c r="F11656" t="s">
        <v>26</v>
      </c>
      <c r="G11656" s="3">
        <v>45272.678969907407</v>
      </c>
      <c r="H11656" s="1">
        <v>73570.5</v>
      </c>
      <c r="I11656" t="s">
        <v>19344</v>
      </c>
    </row>
    <row r="11657" spans="1:10">
      <c r="A11657" t="s">
        <v>10</v>
      </c>
      <c r="B11657" t="s">
        <v>10</v>
      </c>
      <c r="C11657" t="s">
        <v>385</v>
      </c>
      <c r="D11657" t="s">
        <v>13</v>
      </c>
      <c r="E11657" t="s">
        <v>14</v>
      </c>
      <c r="F11657" t="s">
        <v>26</v>
      </c>
      <c r="G11657" s="3">
        <v>44949.587268518517</v>
      </c>
      <c r="H11657" s="1">
        <v>115000</v>
      </c>
      <c r="I11657" t="s">
        <v>13518</v>
      </c>
      <c r="J11657" t="s">
        <v>18733</v>
      </c>
    </row>
    <row r="11658" spans="1:10">
      <c r="A11658" t="s">
        <v>18</v>
      </c>
      <c r="B11658" t="s">
        <v>19345</v>
      </c>
      <c r="C11658" t="s">
        <v>232</v>
      </c>
      <c r="D11658" t="s">
        <v>13</v>
      </c>
      <c r="E11658" t="s">
        <v>14</v>
      </c>
      <c r="F11658" t="s">
        <v>26</v>
      </c>
      <c r="G11658" s="3">
        <v>45161.587534722225</v>
      </c>
      <c r="H11658" s="1">
        <v>244500</v>
      </c>
      <c r="I11658" t="s">
        <v>120</v>
      </c>
      <c r="J11658" t="s">
        <v>19346</v>
      </c>
    </row>
    <row r="11659" spans="1:10">
      <c r="A11659" t="s">
        <v>18</v>
      </c>
      <c r="B11659" t="s">
        <v>18</v>
      </c>
      <c r="C11659" t="s">
        <v>441</v>
      </c>
      <c r="D11659" t="s">
        <v>13</v>
      </c>
      <c r="E11659" t="s">
        <v>14</v>
      </c>
      <c r="F11659" t="s">
        <v>26</v>
      </c>
      <c r="G11659" s="3">
        <v>45002.587013888886</v>
      </c>
      <c r="H11659" s="1">
        <v>90000</v>
      </c>
      <c r="I11659" t="s">
        <v>8180</v>
      </c>
      <c r="J11659" t="s">
        <v>14257</v>
      </c>
    </row>
    <row r="11660" spans="1:10">
      <c r="A11660" t="s">
        <v>212</v>
      </c>
      <c r="B11660" t="s">
        <v>1180</v>
      </c>
      <c r="C11660" t="s">
        <v>108</v>
      </c>
      <c r="D11660" t="s">
        <v>13</v>
      </c>
      <c r="E11660" t="s">
        <v>14</v>
      </c>
      <c r="F11660" t="s">
        <v>26</v>
      </c>
      <c r="G11660" s="3">
        <v>45073.586458333331</v>
      </c>
      <c r="H11660" s="1">
        <v>184844.5</v>
      </c>
      <c r="I11660" t="s">
        <v>31</v>
      </c>
      <c r="J11660" t="s">
        <v>316</v>
      </c>
    </row>
    <row r="11661" spans="1:10">
      <c r="A11661" t="s">
        <v>152</v>
      </c>
      <c r="B11661" t="s">
        <v>19347</v>
      </c>
      <c r="C11661" t="s">
        <v>232</v>
      </c>
      <c r="D11661" t="s">
        <v>13</v>
      </c>
      <c r="E11661" t="s">
        <v>14</v>
      </c>
      <c r="F11661" t="s">
        <v>26</v>
      </c>
      <c r="G11661" s="3">
        <v>45273.583437499998</v>
      </c>
      <c r="H11661" s="1">
        <v>140000</v>
      </c>
      <c r="I11661" t="s">
        <v>3643</v>
      </c>
      <c r="J11661" t="s">
        <v>19348</v>
      </c>
    </row>
    <row r="11662" spans="1:10">
      <c r="A11662" t="s">
        <v>33</v>
      </c>
      <c r="B11662" t="s">
        <v>19349</v>
      </c>
      <c r="C11662" t="s">
        <v>4723</v>
      </c>
      <c r="D11662" t="s">
        <v>13</v>
      </c>
      <c r="E11662" t="s">
        <v>14</v>
      </c>
      <c r="F11662" t="s">
        <v>26</v>
      </c>
      <c r="G11662" s="3">
        <v>44930.584918981483</v>
      </c>
      <c r="H11662" s="1">
        <v>53357</v>
      </c>
      <c r="I11662" t="s">
        <v>19350</v>
      </c>
      <c r="J11662" t="s">
        <v>2927</v>
      </c>
    </row>
    <row r="11663" spans="1:10">
      <c r="A11663" t="s">
        <v>10</v>
      </c>
      <c r="B11663" t="s">
        <v>10</v>
      </c>
      <c r="C11663" t="s">
        <v>24</v>
      </c>
      <c r="D11663" t="s">
        <v>13</v>
      </c>
      <c r="E11663" t="s">
        <v>25</v>
      </c>
      <c r="F11663" t="s">
        <v>20</v>
      </c>
      <c r="G11663" s="3">
        <v>45001.630706018521</v>
      </c>
      <c r="H11663" s="1">
        <v>165000</v>
      </c>
      <c r="I11663" t="s">
        <v>14518</v>
      </c>
      <c r="J11663" t="s">
        <v>14519</v>
      </c>
    </row>
    <row r="11664" spans="1:10">
      <c r="A11664" t="s">
        <v>33</v>
      </c>
      <c r="B11664" t="s">
        <v>19351</v>
      </c>
      <c r="C11664" t="s">
        <v>201</v>
      </c>
      <c r="D11664" t="s">
        <v>13</v>
      </c>
      <c r="E11664" t="s">
        <v>14</v>
      </c>
      <c r="F11664" t="s">
        <v>26</v>
      </c>
      <c r="G11664" s="3">
        <v>45051.638541666667</v>
      </c>
      <c r="H11664" s="1">
        <v>156500</v>
      </c>
      <c r="I11664" t="s">
        <v>3645</v>
      </c>
      <c r="J11664" t="s">
        <v>19352</v>
      </c>
    </row>
    <row r="11665" spans="1:10">
      <c r="A11665" t="s">
        <v>152</v>
      </c>
      <c r="B11665" t="s">
        <v>19353</v>
      </c>
      <c r="C11665" t="s">
        <v>940</v>
      </c>
      <c r="D11665" t="s">
        <v>13</v>
      </c>
      <c r="E11665" t="s">
        <v>14</v>
      </c>
      <c r="F11665" t="s">
        <v>940</v>
      </c>
      <c r="G11665" s="3">
        <v>45000.607361111113</v>
      </c>
      <c r="H11665" s="1">
        <v>84000</v>
      </c>
      <c r="I11665" t="s">
        <v>2272</v>
      </c>
      <c r="J11665" t="s">
        <v>19354</v>
      </c>
    </row>
    <row r="11666" spans="1:10">
      <c r="A11666" t="s">
        <v>10</v>
      </c>
      <c r="B11666" t="s">
        <v>16603</v>
      </c>
      <c r="C11666" t="s">
        <v>2611</v>
      </c>
      <c r="D11666" t="s">
        <v>1075</v>
      </c>
      <c r="E11666" t="s">
        <v>14</v>
      </c>
      <c r="F11666" t="s">
        <v>26</v>
      </c>
      <c r="G11666" s="3">
        <v>45186.60423611111</v>
      </c>
      <c r="H11666" s="1">
        <v>102500</v>
      </c>
      <c r="I11666" t="s">
        <v>9702</v>
      </c>
      <c r="J11666" t="s">
        <v>11711</v>
      </c>
    </row>
    <row r="11667" spans="1:10">
      <c r="A11667" t="s">
        <v>18</v>
      </c>
      <c r="B11667" t="s">
        <v>184</v>
      </c>
      <c r="C11667" t="s">
        <v>24</v>
      </c>
      <c r="D11667" t="s">
        <v>13</v>
      </c>
      <c r="E11667" t="s">
        <v>25</v>
      </c>
      <c r="F11667" t="s">
        <v>26</v>
      </c>
      <c r="G11667" s="3">
        <v>45282.61818287037</v>
      </c>
      <c r="H11667" s="1">
        <v>129373</v>
      </c>
      <c r="I11667" t="s">
        <v>19355</v>
      </c>
      <c r="J11667" t="s">
        <v>19356</v>
      </c>
    </row>
    <row r="11668" spans="1:10">
      <c r="A11668" t="s">
        <v>152</v>
      </c>
      <c r="B11668" t="s">
        <v>19357</v>
      </c>
      <c r="C11668" t="s">
        <v>157</v>
      </c>
      <c r="D11668" t="s">
        <v>13</v>
      </c>
      <c r="E11668" t="s">
        <v>14</v>
      </c>
      <c r="F11668" t="s">
        <v>26</v>
      </c>
      <c r="G11668" s="3">
        <v>45037.584641203706</v>
      </c>
      <c r="H11668" s="1">
        <v>99150</v>
      </c>
      <c r="I11668" t="s">
        <v>19358</v>
      </c>
      <c r="J11668" t="s">
        <v>10394</v>
      </c>
    </row>
    <row r="11669" spans="1:10">
      <c r="A11669" t="s">
        <v>18</v>
      </c>
      <c r="B11669" t="s">
        <v>19359</v>
      </c>
      <c r="C11669" t="s">
        <v>30</v>
      </c>
      <c r="D11669" t="s">
        <v>13</v>
      </c>
      <c r="E11669" t="s">
        <v>14</v>
      </c>
      <c r="F11669" t="s">
        <v>26</v>
      </c>
      <c r="G11669" s="3">
        <v>45245.589490740742</v>
      </c>
      <c r="H11669" s="1">
        <v>248260</v>
      </c>
      <c r="I11669" t="s">
        <v>31</v>
      </c>
      <c r="J11669" t="s">
        <v>19360</v>
      </c>
    </row>
    <row r="11670" spans="1:10">
      <c r="A11670" t="s">
        <v>135</v>
      </c>
      <c r="B11670" t="s">
        <v>19361</v>
      </c>
      <c r="C11670" t="s">
        <v>24</v>
      </c>
      <c r="D11670" t="s">
        <v>13</v>
      </c>
      <c r="E11670" t="s">
        <v>25</v>
      </c>
      <c r="F11670" t="s">
        <v>20</v>
      </c>
      <c r="G11670" s="3">
        <v>45227.605671296296</v>
      </c>
      <c r="H11670" s="1">
        <v>170000</v>
      </c>
      <c r="I11670" t="s">
        <v>19362</v>
      </c>
      <c r="J11670" t="s">
        <v>19363</v>
      </c>
    </row>
    <row r="11671" spans="1:10">
      <c r="A11671" t="s">
        <v>212</v>
      </c>
      <c r="B11671" t="s">
        <v>212</v>
      </c>
      <c r="C11671" t="s">
        <v>24</v>
      </c>
      <c r="D11671" t="s">
        <v>13</v>
      </c>
      <c r="E11671" t="s">
        <v>25</v>
      </c>
      <c r="F11671" t="s">
        <v>20</v>
      </c>
      <c r="G11671" s="3">
        <v>45050.607094907406</v>
      </c>
      <c r="H11671" s="1">
        <v>175000</v>
      </c>
      <c r="I11671" t="s">
        <v>8890</v>
      </c>
      <c r="J11671" t="s">
        <v>19364</v>
      </c>
    </row>
    <row r="11672" spans="1:10">
      <c r="A11672" t="s">
        <v>10</v>
      </c>
      <c r="B11672" t="s">
        <v>5695</v>
      </c>
      <c r="C11672" t="s">
        <v>1164</v>
      </c>
      <c r="D11672" t="s">
        <v>13</v>
      </c>
      <c r="E11672" t="s">
        <v>14</v>
      </c>
      <c r="F11672" t="s">
        <v>806</v>
      </c>
      <c r="G11672" s="3">
        <v>45015.592858796299</v>
      </c>
      <c r="H11672" s="1">
        <v>69962.5</v>
      </c>
      <c r="I11672" t="s">
        <v>234</v>
      </c>
      <c r="J11672" t="s">
        <v>19365</v>
      </c>
    </row>
    <row r="11673" spans="1:10">
      <c r="A11673" t="s">
        <v>152</v>
      </c>
      <c r="B11673" t="s">
        <v>19366</v>
      </c>
      <c r="C11673" t="s">
        <v>786</v>
      </c>
      <c r="D11673" t="s">
        <v>13</v>
      </c>
      <c r="E11673" t="s">
        <v>14</v>
      </c>
      <c r="F11673" t="s">
        <v>198</v>
      </c>
      <c r="G11673" s="3">
        <v>45022.594675925924</v>
      </c>
      <c r="H11673" s="1">
        <v>56700</v>
      </c>
      <c r="I11673" t="s">
        <v>172</v>
      </c>
      <c r="J11673" t="s">
        <v>5883</v>
      </c>
    </row>
    <row r="11674" spans="1:10">
      <c r="A11674" t="s">
        <v>152</v>
      </c>
      <c r="B11674" t="s">
        <v>19367</v>
      </c>
      <c r="D11674" t="s">
        <v>13</v>
      </c>
      <c r="E11674" t="s">
        <v>14</v>
      </c>
      <c r="F11674" t="s">
        <v>528</v>
      </c>
      <c r="G11674" s="3">
        <v>44965.945451388892</v>
      </c>
      <c r="H11674" s="1">
        <v>166000</v>
      </c>
      <c r="I11674" t="s">
        <v>4644</v>
      </c>
      <c r="J11674" t="s">
        <v>5689</v>
      </c>
    </row>
    <row r="11675" spans="1:10">
      <c r="A11675" t="s">
        <v>18</v>
      </c>
      <c r="B11675" t="s">
        <v>18</v>
      </c>
      <c r="C11675" t="s">
        <v>24</v>
      </c>
      <c r="D11675" t="s">
        <v>13</v>
      </c>
      <c r="E11675" t="s">
        <v>25</v>
      </c>
      <c r="F11675" t="s">
        <v>26</v>
      </c>
      <c r="G11675" s="3">
        <v>44957.6483912037</v>
      </c>
      <c r="H11675" s="1">
        <v>85000</v>
      </c>
      <c r="I11675" t="s">
        <v>19368</v>
      </c>
      <c r="J11675" t="s">
        <v>19369</v>
      </c>
    </row>
    <row r="11676" spans="1:10">
      <c r="A11676" t="s">
        <v>18</v>
      </c>
      <c r="B11676" t="s">
        <v>18</v>
      </c>
      <c r="C11676" t="s">
        <v>24</v>
      </c>
      <c r="D11676" t="s">
        <v>13</v>
      </c>
      <c r="E11676" t="s">
        <v>25</v>
      </c>
      <c r="F11676" t="s">
        <v>26</v>
      </c>
      <c r="G11676" s="3">
        <v>45035.592685185184</v>
      </c>
      <c r="H11676" s="1">
        <v>140000</v>
      </c>
      <c r="I11676" t="s">
        <v>14426</v>
      </c>
      <c r="J11676" t="s">
        <v>19370</v>
      </c>
    </row>
    <row r="11677" spans="1:10">
      <c r="A11677" t="s">
        <v>18</v>
      </c>
      <c r="B11677" t="s">
        <v>127</v>
      </c>
      <c r="C11677" t="s">
        <v>26</v>
      </c>
      <c r="D11677" t="s">
        <v>13</v>
      </c>
      <c r="E11677" t="s">
        <v>14</v>
      </c>
      <c r="F11677" t="s">
        <v>26</v>
      </c>
      <c r="G11677" s="3">
        <v>44947.593900462962</v>
      </c>
      <c r="H11677" s="1">
        <v>205000</v>
      </c>
      <c r="I11677" t="s">
        <v>335</v>
      </c>
      <c r="J11677" t="s">
        <v>19371</v>
      </c>
    </row>
    <row r="11678" spans="1:10">
      <c r="A11678" t="s">
        <v>18</v>
      </c>
      <c r="B11678" t="s">
        <v>127</v>
      </c>
      <c r="C11678" t="s">
        <v>136</v>
      </c>
      <c r="D11678" t="s">
        <v>13</v>
      </c>
      <c r="E11678" t="s">
        <v>14</v>
      </c>
      <c r="F11678" t="s">
        <v>26</v>
      </c>
      <c r="G11678" s="3">
        <v>45245.590243055558</v>
      </c>
      <c r="H11678" s="1">
        <v>192500</v>
      </c>
      <c r="I11678" t="s">
        <v>233</v>
      </c>
      <c r="J11678" t="s">
        <v>19372</v>
      </c>
    </row>
    <row r="11679" spans="1:10">
      <c r="A11679" t="s">
        <v>18</v>
      </c>
      <c r="B11679" t="s">
        <v>19373</v>
      </c>
      <c r="C11679" t="s">
        <v>26</v>
      </c>
      <c r="D11679" t="s">
        <v>13</v>
      </c>
      <c r="E11679" t="s">
        <v>14</v>
      </c>
      <c r="F11679" t="s">
        <v>26</v>
      </c>
      <c r="G11679" s="3">
        <v>44984.586747685185</v>
      </c>
      <c r="H11679" s="1">
        <v>142500</v>
      </c>
      <c r="I11679" t="s">
        <v>8180</v>
      </c>
      <c r="J11679" t="s">
        <v>16473</v>
      </c>
    </row>
    <row r="11680" spans="1:10">
      <c r="A11680" t="s">
        <v>10</v>
      </c>
      <c r="B11680" t="s">
        <v>19374</v>
      </c>
      <c r="C11680" t="s">
        <v>767</v>
      </c>
      <c r="D11680" t="s">
        <v>13</v>
      </c>
      <c r="E11680" t="s">
        <v>14</v>
      </c>
      <c r="F11680" t="s">
        <v>26</v>
      </c>
      <c r="G11680" s="3">
        <v>45015.603715277779</v>
      </c>
      <c r="H11680" s="1">
        <v>205000</v>
      </c>
      <c r="I11680" t="s">
        <v>2595</v>
      </c>
      <c r="J11680" t="s">
        <v>19375</v>
      </c>
    </row>
    <row r="11681" spans="1:10">
      <c r="A11681" t="s">
        <v>18</v>
      </c>
      <c r="B11681" t="s">
        <v>19376</v>
      </c>
      <c r="C11681" t="s">
        <v>434</v>
      </c>
      <c r="D11681" t="s">
        <v>13</v>
      </c>
      <c r="E11681" t="s">
        <v>14</v>
      </c>
      <c r="F11681" t="s">
        <v>26</v>
      </c>
      <c r="G11681" s="3">
        <v>45208.603252314817</v>
      </c>
      <c r="H11681" s="1">
        <v>135000</v>
      </c>
      <c r="I11681" t="s">
        <v>16509</v>
      </c>
      <c r="J11681" t="s">
        <v>19377</v>
      </c>
    </row>
    <row r="11682" spans="1:10">
      <c r="A11682" t="s">
        <v>73</v>
      </c>
      <c r="B11682" t="s">
        <v>73</v>
      </c>
      <c r="C11682" t="s">
        <v>19378</v>
      </c>
      <c r="D11682" t="s">
        <v>13</v>
      </c>
      <c r="E11682" t="s">
        <v>14</v>
      </c>
      <c r="F11682" t="s">
        <v>26</v>
      </c>
      <c r="G11682" s="3">
        <v>45104.603113425925</v>
      </c>
      <c r="H11682" s="1">
        <v>173500</v>
      </c>
      <c r="I11682" t="s">
        <v>120</v>
      </c>
      <c r="J11682" t="s">
        <v>15483</v>
      </c>
    </row>
    <row r="11683" spans="1:10">
      <c r="A11683" t="s">
        <v>10</v>
      </c>
      <c r="B11683" t="s">
        <v>9999</v>
      </c>
      <c r="C11683" t="s">
        <v>26</v>
      </c>
      <c r="D11683" t="s">
        <v>13</v>
      </c>
      <c r="E11683" t="s">
        <v>14</v>
      </c>
      <c r="F11683" t="s">
        <v>20</v>
      </c>
      <c r="G11683" s="3">
        <v>45261.614259259259</v>
      </c>
      <c r="H11683" s="1">
        <v>100000</v>
      </c>
      <c r="I11683" t="s">
        <v>19379</v>
      </c>
      <c r="J11683" t="s">
        <v>338</v>
      </c>
    </row>
    <row r="11684" spans="1:10">
      <c r="A11684" t="s">
        <v>33</v>
      </c>
      <c r="B11684" t="s">
        <v>33</v>
      </c>
      <c r="C11684" t="s">
        <v>237</v>
      </c>
      <c r="D11684" t="s">
        <v>13</v>
      </c>
      <c r="E11684" t="s">
        <v>14</v>
      </c>
      <c r="F11684" t="s">
        <v>26</v>
      </c>
      <c r="G11684" s="3">
        <v>45072.584849537037</v>
      </c>
      <c r="H11684" s="1">
        <v>80000</v>
      </c>
      <c r="I11684" t="s">
        <v>186</v>
      </c>
      <c r="J11684" t="s">
        <v>19380</v>
      </c>
    </row>
    <row r="11685" spans="1:10">
      <c r="A11685" t="s">
        <v>18</v>
      </c>
      <c r="B11685" t="s">
        <v>19381</v>
      </c>
      <c r="C11685" t="s">
        <v>1405</v>
      </c>
      <c r="D11685" t="s">
        <v>13</v>
      </c>
      <c r="E11685" t="s">
        <v>14</v>
      </c>
      <c r="F11685" t="s">
        <v>26</v>
      </c>
      <c r="G11685" s="3">
        <v>45254.587858796294</v>
      </c>
      <c r="H11685" s="1">
        <v>100000</v>
      </c>
      <c r="I11685" t="s">
        <v>9108</v>
      </c>
      <c r="J11685" t="s">
        <v>166</v>
      </c>
    </row>
    <row r="11686" spans="1:10">
      <c r="A11686" t="s">
        <v>18</v>
      </c>
      <c r="B11686" t="s">
        <v>18</v>
      </c>
      <c r="C11686" t="s">
        <v>24</v>
      </c>
      <c r="D11686" t="s">
        <v>13</v>
      </c>
      <c r="E11686" t="s">
        <v>25</v>
      </c>
      <c r="F11686" t="s">
        <v>26</v>
      </c>
      <c r="G11686" s="3">
        <v>45153.587361111109</v>
      </c>
      <c r="H11686" s="1">
        <v>140000</v>
      </c>
      <c r="I11686" t="s">
        <v>19382</v>
      </c>
      <c r="J11686" t="s">
        <v>915</v>
      </c>
    </row>
    <row r="11687" spans="1:10">
      <c r="A11687" t="s">
        <v>212</v>
      </c>
      <c r="B11687" t="s">
        <v>19383</v>
      </c>
      <c r="C11687" t="s">
        <v>201</v>
      </c>
      <c r="D11687" t="s">
        <v>13</v>
      </c>
      <c r="E11687" t="s">
        <v>14</v>
      </c>
      <c r="F11687" t="s">
        <v>26</v>
      </c>
      <c r="G11687" s="3">
        <v>45029.587187500001</v>
      </c>
      <c r="H11687" s="1">
        <v>88128</v>
      </c>
      <c r="I11687" t="s">
        <v>16916</v>
      </c>
      <c r="J11687" t="s">
        <v>301</v>
      </c>
    </row>
    <row r="11688" spans="1:10">
      <c r="A11688" t="s">
        <v>10</v>
      </c>
      <c r="B11688" t="s">
        <v>1145</v>
      </c>
      <c r="C11688" t="s">
        <v>521</v>
      </c>
      <c r="D11688" t="s">
        <v>13</v>
      </c>
      <c r="E11688" t="s">
        <v>14</v>
      </c>
      <c r="F11688" t="s">
        <v>26</v>
      </c>
      <c r="G11688" s="3">
        <v>44928.585300925923</v>
      </c>
      <c r="H11688" s="1">
        <v>230000</v>
      </c>
      <c r="I11688" t="s">
        <v>335</v>
      </c>
      <c r="J11688" t="s">
        <v>1138</v>
      </c>
    </row>
    <row r="11689" spans="1:10">
      <c r="A11689" t="s">
        <v>18</v>
      </c>
      <c r="B11689" t="s">
        <v>3811</v>
      </c>
      <c r="C11689" t="s">
        <v>4363</v>
      </c>
      <c r="D11689" t="s">
        <v>13</v>
      </c>
      <c r="E11689" t="s">
        <v>14</v>
      </c>
      <c r="F11689" t="s">
        <v>26</v>
      </c>
      <c r="G11689" s="3">
        <v>44990.589675925927</v>
      </c>
      <c r="H11689" s="1">
        <v>95650</v>
      </c>
      <c r="I11689" t="s">
        <v>420</v>
      </c>
    </row>
    <row r="11690" spans="1:10">
      <c r="A11690" t="s">
        <v>33</v>
      </c>
      <c r="B11690" t="s">
        <v>33</v>
      </c>
      <c r="C11690" t="s">
        <v>24</v>
      </c>
      <c r="D11690" t="s">
        <v>13</v>
      </c>
      <c r="E11690" t="s">
        <v>25</v>
      </c>
      <c r="F11690" t="s">
        <v>20</v>
      </c>
      <c r="G11690" s="3">
        <v>44963.626967592594</v>
      </c>
      <c r="H11690" s="1">
        <v>72500</v>
      </c>
      <c r="I11690" t="s">
        <v>186</v>
      </c>
      <c r="J11690" t="s">
        <v>1643</v>
      </c>
    </row>
    <row r="11691" spans="1:10">
      <c r="A11691" t="s">
        <v>18</v>
      </c>
      <c r="B11691" t="s">
        <v>18</v>
      </c>
      <c r="C11691" t="s">
        <v>24</v>
      </c>
      <c r="D11691" t="s">
        <v>13</v>
      </c>
      <c r="E11691" t="s">
        <v>25</v>
      </c>
      <c r="F11691" t="s">
        <v>26</v>
      </c>
      <c r="G11691" s="3">
        <v>45084.603055555555</v>
      </c>
      <c r="H11691" s="1">
        <v>110000</v>
      </c>
      <c r="I11691" t="s">
        <v>16582</v>
      </c>
      <c r="J11691" t="s">
        <v>16583</v>
      </c>
    </row>
    <row r="11692" spans="1:10">
      <c r="A11692" t="s">
        <v>212</v>
      </c>
      <c r="B11692" t="s">
        <v>15052</v>
      </c>
      <c r="C11692" t="s">
        <v>26</v>
      </c>
      <c r="D11692" t="s">
        <v>13</v>
      </c>
      <c r="E11692" t="s">
        <v>14</v>
      </c>
      <c r="F11692" t="s">
        <v>20</v>
      </c>
      <c r="G11692" s="3">
        <v>44944.617604166669</v>
      </c>
      <c r="H11692" s="1">
        <v>165000</v>
      </c>
      <c r="I11692" t="s">
        <v>335</v>
      </c>
      <c r="J11692" t="s">
        <v>301</v>
      </c>
    </row>
    <row r="11693" spans="1:10">
      <c r="A11693" t="s">
        <v>18</v>
      </c>
      <c r="B11693" t="s">
        <v>8053</v>
      </c>
      <c r="C11693" t="s">
        <v>40</v>
      </c>
      <c r="D11693" t="s">
        <v>13</v>
      </c>
      <c r="E11693" t="s">
        <v>14</v>
      </c>
      <c r="F11693" t="s">
        <v>26</v>
      </c>
      <c r="G11693" s="3">
        <v>45095.586643518516</v>
      </c>
      <c r="H11693" s="1">
        <v>223774.5</v>
      </c>
      <c r="I11693" t="s">
        <v>31</v>
      </c>
      <c r="J11693" t="s">
        <v>8054</v>
      </c>
    </row>
    <row r="11694" spans="1:10">
      <c r="A11694" t="s">
        <v>18</v>
      </c>
      <c r="B11694" t="s">
        <v>19384</v>
      </c>
      <c r="C11694" t="s">
        <v>19</v>
      </c>
      <c r="D11694" t="s">
        <v>13</v>
      </c>
      <c r="E11694" t="s">
        <v>14</v>
      </c>
      <c r="F11694" t="s">
        <v>26</v>
      </c>
      <c r="G11694" s="3">
        <v>45010.591527777775</v>
      </c>
      <c r="H11694" s="1">
        <v>95700</v>
      </c>
      <c r="I11694" t="s">
        <v>420</v>
      </c>
      <c r="J11694" t="s">
        <v>19385</v>
      </c>
    </row>
    <row r="11695" spans="1:10">
      <c r="A11695" t="s">
        <v>10</v>
      </c>
      <c r="B11695" t="s">
        <v>1145</v>
      </c>
      <c r="C11695" t="s">
        <v>24</v>
      </c>
      <c r="D11695" t="s">
        <v>13</v>
      </c>
      <c r="E11695" t="s">
        <v>25</v>
      </c>
      <c r="F11695" t="s">
        <v>26</v>
      </c>
      <c r="G11695" s="3">
        <v>44930.586597222224</v>
      </c>
      <c r="H11695" s="1">
        <v>215000</v>
      </c>
      <c r="I11695" t="s">
        <v>516</v>
      </c>
    </row>
    <row r="11696" spans="1:10">
      <c r="A11696" t="s">
        <v>18</v>
      </c>
      <c r="B11696" t="s">
        <v>328</v>
      </c>
      <c r="C11696" t="s">
        <v>276</v>
      </c>
      <c r="D11696" t="s">
        <v>13</v>
      </c>
      <c r="E11696" t="s">
        <v>14</v>
      </c>
      <c r="F11696" t="s">
        <v>20</v>
      </c>
      <c r="G11696" s="3">
        <v>44999.621620370373</v>
      </c>
      <c r="H11696" s="1">
        <v>180000</v>
      </c>
      <c r="I11696" t="s">
        <v>335</v>
      </c>
      <c r="J11696" t="s">
        <v>19386</v>
      </c>
    </row>
    <row r="11697" spans="1:10">
      <c r="A11697" t="s">
        <v>18</v>
      </c>
      <c r="B11697" t="s">
        <v>18</v>
      </c>
      <c r="C11697" t="s">
        <v>6587</v>
      </c>
      <c r="D11697" t="s">
        <v>13</v>
      </c>
      <c r="E11697" t="s">
        <v>14</v>
      </c>
      <c r="F11697" t="s">
        <v>26</v>
      </c>
      <c r="G11697" s="3">
        <v>45013.591192129628</v>
      </c>
      <c r="H11697" s="1">
        <v>125000</v>
      </c>
      <c r="I11697" t="s">
        <v>88</v>
      </c>
      <c r="J11697" t="s">
        <v>587</v>
      </c>
    </row>
    <row r="11698" spans="1:10">
      <c r="A11698" t="s">
        <v>10</v>
      </c>
      <c r="B11698" t="s">
        <v>10</v>
      </c>
      <c r="C11698" t="s">
        <v>24</v>
      </c>
      <c r="D11698" t="s">
        <v>13</v>
      </c>
      <c r="E11698" t="s">
        <v>25</v>
      </c>
      <c r="F11698" t="s">
        <v>26</v>
      </c>
      <c r="G11698" s="3">
        <v>45009.589097222219</v>
      </c>
      <c r="H11698" s="1">
        <v>145000</v>
      </c>
      <c r="I11698" t="s">
        <v>483</v>
      </c>
      <c r="J11698" t="s">
        <v>338</v>
      </c>
    </row>
    <row r="11699" spans="1:10">
      <c r="A11699" t="s">
        <v>10</v>
      </c>
      <c r="B11699" t="s">
        <v>29</v>
      </c>
      <c r="C11699" t="s">
        <v>30</v>
      </c>
      <c r="D11699" t="s">
        <v>13</v>
      </c>
      <c r="E11699" t="s">
        <v>14</v>
      </c>
      <c r="F11699" t="s">
        <v>26</v>
      </c>
      <c r="G11699" s="3">
        <v>45289.583715277775</v>
      </c>
      <c r="H11699" s="1">
        <v>228222</v>
      </c>
      <c r="I11699" t="s">
        <v>31</v>
      </c>
      <c r="J11699" t="s">
        <v>32</v>
      </c>
    </row>
    <row r="11700" spans="1:10">
      <c r="A11700" t="s">
        <v>73</v>
      </c>
      <c r="B11700" t="s">
        <v>19387</v>
      </c>
      <c r="C11700" t="s">
        <v>24</v>
      </c>
      <c r="D11700" t="s">
        <v>13</v>
      </c>
      <c r="E11700" t="s">
        <v>25</v>
      </c>
      <c r="F11700" t="s">
        <v>26</v>
      </c>
      <c r="G11700" s="3">
        <v>45082.591319444444</v>
      </c>
      <c r="H11700" s="1">
        <v>165000</v>
      </c>
      <c r="I11700" t="s">
        <v>16317</v>
      </c>
      <c r="J11700" t="s">
        <v>19388</v>
      </c>
    </row>
    <row r="11701" spans="1:10">
      <c r="A11701" t="s">
        <v>152</v>
      </c>
      <c r="B11701" t="s">
        <v>1216</v>
      </c>
      <c r="C11701" t="s">
        <v>694</v>
      </c>
      <c r="D11701" t="s">
        <v>13</v>
      </c>
      <c r="E11701" t="s">
        <v>14</v>
      </c>
      <c r="F11701" t="s">
        <v>694</v>
      </c>
      <c r="G11701" s="3">
        <v>45100.627002314817</v>
      </c>
      <c r="H11701" s="1">
        <v>166000</v>
      </c>
      <c r="I11701" t="s">
        <v>13654</v>
      </c>
      <c r="J11701" t="s">
        <v>1831</v>
      </c>
    </row>
    <row r="11702" spans="1:10">
      <c r="A11702" t="s">
        <v>18</v>
      </c>
      <c r="B11702" t="s">
        <v>6969</v>
      </c>
      <c r="C11702" t="s">
        <v>276</v>
      </c>
      <c r="D11702" t="s">
        <v>13</v>
      </c>
      <c r="E11702" t="s">
        <v>14</v>
      </c>
      <c r="F11702" t="s">
        <v>26</v>
      </c>
      <c r="G11702" s="3">
        <v>44998.590833333335</v>
      </c>
      <c r="H11702" s="1">
        <v>140000</v>
      </c>
      <c r="I11702" t="s">
        <v>772</v>
      </c>
      <c r="J11702" t="s">
        <v>17767</v>
      </c>
    </row>
    <row r="11703" spans="1:10">
      <c r="A11703" t="s">
        <v>73</v>
      </c>
      <c r="B11703" t="s">
        <v>73</v>
      </c>
      <c r="C11703" t="s">
        <v>434</v>
      </c>
      <c r="D11703" t="s">
        <v>13</v>
      </c>
      <c r="E11703" t="s">
        <v>14</v>
      </c>
      <c r="F11703" t="s">
        <v>26</v>
      </c>
      <c r="G11703" s="3">
        <v>45100.600983796299</v>
      </c>
      <c r="H11703" s="1">
        <v>140000</v>
      </c>
      <c r="I11703" t="s">
        <v>19389</v>
      </c>
      <c r="J11703" t="s">
        <v>19390</v>
      </c>
    </row>
    <row r="11704" spans="1:10">
      <c r="A11704" t="s">
        <v>10</v>
      </c>
      <c r="B11704" t="s">
        <v>10</v>
      </c>
      <c r="C11704" t="s">
        <v>4372</v>
      </c>
      <c r="D11704" t="s">
        <v>13</v>
      </c>
      <c r="E11704" t="s">
        <v>14</v>
      </c>
      <c r="F11704" t="s">
        <v>26</v>
      </c>
      <c r="G11704" s="3">
        <v>45103.585115740738</v>
      </c>
      <c r="H11704" s="1">
        <v>155000</v>
      </c>
      <c r="I11704" t="s">
        <v>8395</v>
      </c>
      <c r="J11704" t="s">
        <v>117</v>
      </c>
    </row>
    <row r="11705" spans="1:10">
      <c r="A11705" t="s">
        <v>10</v>
      </c>
      <c r="B11705" t="s">
        <v>10</v>
      </c>
      <c r="C11705" t="s">
        <v>19391</v>
      </c>
      <c r="D11705" t="s">
        <v>13</v>
      </c>
      <c r="E11705" t="s">
        <v>14</v>
      </c>
      <c r="F11705" t="s">
        <v>26</v>
      </c>
      <c r="G11705" s="3">
        <v>45107.62296296296</v>
      </c>
      <c r="H11705" s="1">
        <v>100000</v>
      </c>
      <c r="I11705" t="s">
        <v>729</v>
      </c>
      <c r="J11705" t="s">
        <v>2564</v>
      </c>
    </row>
    <row r="11706" spans="1:10">
      <c r="A11706" t="s">
        <v>18</v>
      </c>
      <c r="B11706" t="s">
        <v>19392</v>
      </c>
      <c r="C11706" t="s">
        <v>232</v>
      </c>
      <c r="D11706" t="s">
        <v>13</v>
      </c>
      <c r="E11706" t="s">
        <v>14</v>
      </c>
      <c r="F11706" t="s">
        <v>26</v>
      </c>
      <c r="G11706" s="3">
        <v>45138.591307870367</v>
      </c>
      <c r="H11706" s="1">
        <v>110000</v>
      </c>
      <c r="I11706" t="s">
        <v>19393</v>
      </c>
      <c r="J11706" t="s">
        <v>19394</v>
      </c>
    </row>
    <row r="11707" spans="1:10">
      <c r="A11707" t="s">
        <v>18</v>
      </c>
      <c r="B11707" t="s">
        <v>18</v>
      </c>
      <c r="C11707" t="s">
        <v>24</v>
      </c>
      <c r="D11707" t="s">
        <v>13</v>
      </c>
      <c r="E11707" t="s">
        <v>25</v>
      </c>
      <c r="F11707" t="s">
        <v>26</v>
      </c>
      <c r="G11707" s="3">
        <v>45006.602337962962</v>
      </c>
      <c r="H11707" s="1">
        <v>115000</v>
      </c>
      <c r="I11707" t="s">
        <v>18638</v>
      </c>
      <c r="J11707" t="s">
        <v>19395</v>
      </c>
    </row>
    <row r="11708" spans="1:10">
      <c r="A11708" t="s">
        <v>73</v>
      </c>
      <c r="B11708" t="s">
        <v>73</v>
      </c>
      <c r="C11708" t="s">
        <v>665</v>
      </c>
      <c r="D11708" t="s">
        <v>13</v>
      </c>
      <c r="E11708" t="s">
        <v>14</v>
      </c>
      <c r="F11708" t="s">
        <v>666</v>
      </c>
      <c r="G11708" s="3">
        <v>45019.60019675926</v>
      </c>
      <c r="H11708" s="1">
        <v>147500</v>
      </c>
      <c r="I11708" t="s">
        <v>1362</v>
      </c>
      <c r="J11708" t="s">
        <v>19396</v>
      </c>
    </row>
    <row r="11709" spans="1:10">
      <c r="A11709" t="s">
        <v>73</v>
      </c>
      <c r="B11709" t="s">
        <v>73</v>
      </c>
      <c r="C11709" t="s">
        <v>24</v>
      </c>
      <c r="D11709" t="s">
        <v>13</v>
      </c>
      <c r="E11709" t="s">
        <v>25</v>
      </c>
      <c r="F11709" t="s">
        <v>26</v>
      </c>
      <c r="G11709" s="3">
        <v>45034.590046296296</v>
      </c>
      <c r="H11709" s="1">
        <v>170000</v>
      </c>
      <c r="I11709" t="s">
        <v>233</v>
      </c>
      <c r="J11709" t="s">
        <v>2199</v>
      </c>
    </row>
    <row r="11710" spans="1:10">
      <c r="A11710" t="s">
        <v>18</v>
      </c>
      <c r="B11710" t="s">
        <v>19397</v>
      </c>
      <c r="C11710" t="s">
        <v>3204</v>
      </c>
      <c r="D11710" t="s">
        <v>13</v>
      </c>
      <c r="E11710" t="s">
        <v>14</v>
      </c>
      <c r="F11710" t="s">
        <v>26</v>
      </c>
      <c r="G11710" s="3">
        <v>45078.605810185189</v>
      </c>
      <c r="H11710" s="1">
        <v>140000</v>
      </c>
      <c r="I11710" t="s">
        <v>13756</v>
      </c>
      <c r="J11710" t="s">
        <v>1928</v>
      </c>
    </row>
    <row r="11711" spans="1:10">
      <c r="A11711" t="s">
        <v>10</v>
      </c>
      <c r="B11711" t="s">
        <v>19398</v>
      </c>
      <c r="C11711" t="s">
        <v>17920</v>
      </c>
      <c r="D11711" t="s">
        <v>100</v>
      </c>
      <c r="E11711" t="s">
        <v>14</v>
      </c>
      <c r="F11711" t="s">
        <v>26</v>
      </c>
      <c r="G11711" s="3">
        <v>45279.586122685185</v>
      </c>
      <c r="H11711" s="1">
        <v>75000</v>
      </c>
      <c r="I11711" t="s">
        <v>5557</v>
      </c>
      <c r="J11711" t="s">
        <v>230</v>
      </c>
    </row>
    <row r="11712" spans="1:10">
      <c r="A11712" t="s">
        <v>73</v>
      </c>
      <c r="B11712" t="s">
        <v>19399</v>
      </c>
      <c r="C11712" t="s">
        <v>24</v>
      </c>
      <c r="D11712" t="s">
        <v>13</v>
      </c>
      <c r="E11712" t="s">
        <v>25</v>
      </c>
      <c r="F11712" t="s">
        <v>827</v>
      </c>
      <c r="G11712" s="3">
        <v>45174.616666666669</v>
      </c>
      <c r="H11712" s="1">
        <v>115000</v>
      </c>
      <c r="I11712" t="s">
        <v>17777</v>
      </c>
      <c r="J11712" t="s">
        <v>19400</v>
      </c>
    </row>
    <row r="11713" spans="1:10">
      <c r="A11713" t="s">
        <v>10</v>
      </c>
      <c r="B11713" t="s">
        <v>398</v>
      </c>
      <c r="C11713" t="s">
        <v>26</v>
      </c>
      <c r="D11713" t="s">
        <v>13</v>
      </c>
      <c r="E11713" t="s">
        <v>14</v>
      </c>
      <c r="F11713" t="s">
        <v>20</v>
      </c>
      <c r="G11713" s="3">
        <v>45268.616307870368</v>
      </c>
      <c r="H11713" s="1">
        <v>229410</v>
      </c>
      <c r="I11713" t="s">
        <v>7225</v>
      </c>
      <c r="J11713" t="s">
        <v>19401</v>
      </c>
    </row>
    <row r="11714" spans="1:10">
      <c r="A11714" t="s">
        <v>18</v>
      </c>
      <c r="B11714" t="s">
        <v>6969</v>
      </c>
      <c r="C11714" t="s">
        <v>1740</v>
      </c>
      <c r="D11714" t="s">
        <v>13</v>
      </c>
      <c r="E11714" t="s">
        <v>14</v>
      </c>
      <c r="F11714" t="s">
        <v>314</v>
      </c>
      <c r="G11714" s="3">
        <v>44993.59783564815</v>
      </c>
      <c r="H11714" s="1">
        <v>69300</v>
      </c>
      <c r="I11714" t="s">
        <v>1741</v>
      </c>
      <c r="J11714" t="s">
        <v>19402</v>
      </c>
    </row>
    <row r="11715" spans="1:10">
      <c r="A11715" t="s">
        <v>18</v>
      </c>
      <c r="B11715" t="s">
        <v>17888</v>
      </c>
      <c r="C11715" t="s">
        <v>30</v>
      </c>
      <c r="D11715" t="s">
        <v>13</v>
      </c>
      <c r="E11715" t="s">
        <v>14</v>
      </c>
      <c r="F11715" t="s">
        <v>26</v>
      </c>
      <c r="G11715" s="3">
        <v>45254.589629629627</v>
      </c>
      <c r="H11715" s="1">
        <v>198000</v>
      </c>
      <c r="I11715" t="s">
        <v>31</v>
      </c>
      <c r="J11715" t="s">
        <v>17889</v>
      </c>
    </row>
    <row r="11716" spans="1:10">
      <c r="A11716" t="s">
        <v>212</v>
      </c>
      <c r="B11716" t="s">
        <v>10829</v>
      </c>
      <c r="C11716" t="s">
        <v>19403</v>
      </c>
      <c r="D11716" t="s">
        <v>13</v>
      </c>
      <c r="E11716" t="s">
        <v>14</v>
      </c>
      <c r="F11716" t="s">
        <v>26</v>
      </c>
      <c r="G11716" s="3">
        <v>45195.58556712963</v>
      </c>
      <c r="H11716" s="1">
        <v>120080</v>
      </c>
      <c r="I11716" t="s">
        <v>8252</v>
      </c>
      <c r="J11716" t="s">
        <v>19404</v>
      </c>
    </row>
    <row r="11717" spans="1:10">
      <c r="A11717" t="s">
        <v>18</v>
      </c>
      <c r="B11717" t="s">
        <v>3811</v>
      </c>
      <c r="C11717" t="s">
        <v>4363</v>
      </c>
      <c r="D11717" t="s">
        <v>13</v>
      </c>
      <c r="E11717" t="s">
        <v>14</v>
      </c>
      <c r="F11717" t="s">
        <v>26</v>
      </c>
      <c r="G11717" s="3">
        <v>45020.59171296296</v>
      </c>
      <c r="H11717" s="1">
        <v>95650</v>
      </c>
      <c r="I11717" t="s">
        <v>420</v>
      </c>
    </row>
    <row r="11718" spans="1:10">
      <c r="A11718" t="s">
        <v>10</v>
      </c>
      <c r="B11718" t="s">
        <v>10</v>
      </c>
      <c r="C11718" t="s">
        <v>19405</v>
      </c>
      <c r="D11718" t="s">
        <v>13</v>
      </c>
      <c r="E11718" t="s">
        <v>14</v>
      </c>
      <c r="F11718" t="s">
        <v>26</v>
      </c>
      <c r="G11718" s="3">
        <v>45247.585312499999</v>
      </c>
      <c r="H11718" s="1">
        <v>67500</v>
      </c>
      <c r="I11718" t="s">
        <v>19406</v>
      </c>
      <c r="J11718" t="s">
        <v>19407</v>
      </c>
    </row>
    <row r="11719" spans="1:10">
      <c r="A11719" t="s">
        <v>18</v>
      </c>
      <c r="B11719" t="s">
        <v>19373</v>
      </c>
      <c r="C11719" t="s">
        <v>2616</v>
      </c>
      <c r="D11719" t="s">
        <v>13</v>
      </c>
      <c r="E11719" t="s">
        <v>14</v>
      </c>
      <c r="F11719" t="s">
        <v>26</v>
      </c>
      <c r="G11719" s="3">
        <v>44984.58865740741</v>
      </c>
      <c r="H11719" s="1">
        <v>142500</v>
      </c>
      <c r="I11719" t="s">
        <v>8180</v>
      </c>
      <c r="J11719" t="s">
        <v>16473</v>
      </c>
    </row>
    <row r="11720" spans="1:10">
      <c r="A11720" t="s">
        <v>77</v>
      </c>
      <c r="B11720" t="s">
        <v>77</v>
      </c>
      <c r="C11720" t="s">
        <v>2316</v>
      </c>
      <c r="D11720" t="s">
        <v>13</v>
      </c>
      <c r="E11720" t="s">
        <v>14</v>
      </c>
      <c r="F11720" t="s">
        <v>2316</v>
      </c>
      <c r="G11720" s="3">
        <v>45104.656157407408</v>
      </c>
      <c r="H11720" s="1">
        <v>42500</v>
      </c>
      <c r="I11720" t="s">
        <v>19408</v>
      </c>
      <c r="J11720" t="s">
        <v>19409</v>
      </c>
    </row>
    <row r="11721" spans="1:10">
      <c r="A11721" t="s">
        <v>18</v>
      </c>
      <c r="B11721" t="s">
        <v>114</v>
      </c>
      <c r="C11721" t="s">
        <v>3031</v>
      </c>
      <c r="D11721" t="s">
        <v>13</v>
      </c>
      <c r="E11721" t="s">
        <v>14</v>
      </c>
      <c r="F11721" t="s">
        <v>20</v>
      </c>
      <c r="G11721" s="3">
        <v>45121.626539351855</v>
      </c>
      <c r="H11721" s="1">
        <v>72500</v>
      </c>
      <c r="I11721" t="s">
        <v>19410</v>
      </c>
      <c r="J11721" t="s">
        <v>19411</v>
      </c>
    </row>
    <row r="11722" spans="1:10">
      <c r="A11722" t="s">
        <v>10</v>
      </c>
      <c r="B11722" t="s">
        <v>19412</v>
      </c>
      <c r="C11722" t="s">
        <v>24</v>
      </c>
      <c r="D11722" t="s">
        <v>13</v>
      </c>
      <c r="E11722" t="s">
        <v>25</v>
      </c>
      <c r="F11722" t="s">
        <v>20</v>
      </c>
      <c r="G11722" s="3">
        <v>44971.648310185185</v>
      </c>
      <c r="H11722" s="1">
        <v>150000</v>
      </c>
      <c r="I11722" t="s">
        <v>19413</v>
      </c>
      <c r="J11722" t="s">
        <v>19414</v>
      </c>
    </row>
    <row r="11723" spans="1:10">
      <c r="A11723" t="s">
        <v>33</v>
      </c>
      <c r="B11723" t="s">
        <v>33</v>
      </c>
      <c r="C11723" t="s">
        <v>4992</v>
      </c>
      <c r="D11723" t="s">
        <v>13</v>
      </c>
      <c r="E11723" t="s">
        <v>14</v>
      </c>
      <c r="F11723" t="s">
        <v>26</v>
      </c>
      <c r="G11723" s="3">
        <v>44972.585081018522</v>
      </c>
      <c r="H11723" s="1">
        <v>67500</v>
      </c>
      <c r="I11723" t="s">
        <v>19415</v>
      </c>
      <c r="J11723" t="s">
        <v>2955</v>
      </c>
    </row>
    <row r="11724" spans="1:10">
      <c r="A11724" t="s">
        <v>18</v>
      </c>
      <c r="B11724" t="s">
        <v>18</v>
      </c>
      <c r="C11724" t="s">
        <v>24</v>
      </c>
      <c r="D11724" t="s">
        <v>13</v>
      </c>
      <c r="E11724" t="s">
        <v>25</v>
      </c>
      <c r="F11724" t="s">
        <v>26</v>
      </c>
      <c r="G11724" s="3">
        <v>45105.58929398148</v>
      </c>
      <c r="H11724" s="1">
        <v>97500</v>
      </c>
      <c r="I11724" t="s">
        <v>5844</v>
      </c>
      <c r="J11724" t="s">
        <v>17774</v>
      </c>
    </row>
    <row r="11725" spans="1:10">
      <c r="A11725" t="s">
        <v>33</v>
      </c>
      <c r="B11725" t="s">
        <v>19416</v>
      </c>
      <c r="C11725" t="s">
        <v>24</v>
      </c>
      <c r="D11725" t="s">
        <v>13</v>
      </c>
      <c r="E11725" t="s">
        <v>25</v>
      </c>
      <c r="F11725" t="s">
        <v>26</v>
      </c>
      <c r="G11725" s="3">
        <v>44982.583611111113</v>
      </c>
      <c r="H11725" s="1">
        <v>126000</v>
      </c>
      <c r="I11725" t="s">
        <v>1199</v>
      </c>
      <c r="J11725" t="s">
        <v>19417</v>
      </c>
    </row>
    <row r="11726" spans="1:10">
      <c r="A11726" t="s">
        <v>33</v>
      </c>
      <c r="B11726" t="s">
        <v>33</v>
      </c>
      <c r="C11726" t="s">
        <v>1689</v>
      </c>
      <c r="D11726" t="s">
        <v>13</v>
      </c>
      <c r="E11726" t="s">
        <v>14</v>
      </c>
      <c r="F11726" t="s">
        <v>26</v>
      </c>
      <c r="G11726" s="3">
        <v>44973.586354166669</v>
      </c>
      <c r="H11726" s="1">
        <v>85000</v>
      </c>
      <c r="I11726" t="s">
        <v>88</v>
      </c>
      <c r="J11726" t="s">
        <v>13959</v>
      </c>
    </row>
    <row r="11727" spans="1:10">
      <c r="A11727" t="s">
        <v>18</v>
      </c>
      <c r="B11727" t="s">
        <v>18</v>
      </c>
      <c r="C11727" t="s">
        <v>307</v>
      </c>
      <c r="D11727" t="s">
        <v>13</v>
      </c>
      <c r="E11727" t="s">
        <v>14</v>
      </c>
      <c r="F11727" t="s">
        <v>26</v>
      </c>
      <c r="G11727" s="3">
        <v>45152.587650462963</v>
      </c>
      <c r="H11727" s="1">
        <v>90000</v>
      </c>
      <c r="I11727" t="s">
        <v>14727</v>
      </c>
      <c r="J11727" t="s">
        <v>19418</v>
      </c>
    </row>
    <row r="11728" spans="1:10">
      <c r="A11728" t="s">
        <v>18</v>
      </c>
      <c r="B11728" t="s">
        <v>17053</v>
      </c>
      <c r="C11728" t="s">
        <v>26</v>
      </c>
      <c r="D11728" t="s">
        <v>13</v>
      </c>
      <c r="E11728" t="s">
        <v>14</v>
      </c>
      <c r="F11728" t="s">
        <v>26</v>
      </c>
      <c r="G11728" s="3">
        <v>45127.587094907409</v>
      </c>
      <c r="H11728" s="1">
        <v>249000</v>
      </c>
      <c r="I11728" t="s">
        <v>19419</v>
      </c>
    </row>
    <row r="11729" spans="1:10">
      <c r="A11729" t="s">
        <v>18</v>
      </c>
      <c r="B11729" t="s">
        <v>328</v>
      </c>
      <c r="C11729" t="s">
        <v>4102</v>
      </c>
      <c r="D11729" t="s">
        <v>13</v>
      </c>
      <c r="E11729" t="s">
        <v>14</v>
      </c>
      <c r="F11729" t="s">
        <v>26</v>
      </c>
      <c r="G11729" s="3">
        <v>44983.587939814817</v>
      </c>
      <c r="H11729" s="1">
        <v>208114</v>
      </c>
      <c r="I11729" t="s">
        <v>120</v>
      </c>
      <c r="J11729" t="s">
        <v>19420</v>
      </c>
    </row>
    <row r="11730" spans="1:10">
      <c r="A11730" t="s">
        <v>73</v>
      </c>
      <c r="B11730" t="s">
        <v>73</v>
      </c>
      <c r="C11730" t="s">
        <v>24</v>
      </c>
      <c r="D11730" t="s">
        <v>13</v>
      </c>
      <c r="E11730" t="s">
        <v>25</v>
      </c>
      <c r="F11730" t="s">
        <v>26</v>
      </c>
      <c r="G11730" s="3">
        <v>45225.587372685186</v>
      </c>
      <c r="H11730" s="1">
        <v>178500</v>
      </c>
      <c r="I11730" t="s">
        <v>16171</v>
      </c>
      <c r="J11730" t="s">
        <v>16172</v>
      </c>
    </row>
    <row r="11731" spans="1:10">
      <c r="A11731" t="s">
        <v>18</v>
      </c>
      <c r="B11731" t="s">
        <v>19421</v>
      </c>
      <c r="C11731" t="s">
        <v>325</v>
      </c>
      <c r="D11731" t="s">
        <v>13</v>
      </c>
      <c r="E11731" t="s">
        <v>14</v>
      </c>
      <c r="F11731" t="s">
        <v>26</v>
      </c>
      <c r="G11731" s="3">
        <v>45000.606273148151</v>
      </c>
      <c r="H11731" s="1">
        <v>125000</v>
      </c>
      <c r="I11731" t="s">
        <v>27</v>
      </c>
      <c r="J11731" t="s">
        <v>19422</v>
      </c>
    </row>
    <row r="11732" spans="1:10">
      <c r="A11732" t="s">
        <v>73</v>
      </c>
      <c r="B11732" t="s">
        <v>73</v>
      </c>
      <c r="C11732" t="s">
        <v>56</v>
      </c>
      <c r="D11732" t="s">
        <v>13</v>
      </c>
      <c r="E11732" t="s">
        <v>14</v>
      </c>
      <c r="F11732" t="s">
        <v>26</v>
      </c>
      <c r="G11732" s="3">
        <v>45156.589421296296</v>
      </c>
      <c r="H11732" s="1">
        <v>140000</v>
      </c>
      <c r="I11732" t="s">
        <v>19423</v>
      </c>
      <c r="J11732" t="s">
        <v>19424</v>
      </c>
    </row>
    <row r="11733" spans="1:10">
      <c r="A11733" t="s">
        <v>73</v>
      </c>
      <c r="B11733" t="s">
        <v>3741</v>
      </c>
      <c r="C11733" t="s">
        <v>24</v>
      </c>
      <c r="D11733" t="s">
        <v>13</v>
      </c>
      <c r="E11733" t="s">
        <v>25</v>
      </c>
      <c r="F11733" t="s">
        <v>26</v>
      </c>
      <c r="G11733" s="3">
        <v>45166.588564814818</v>
      </c>
      <c r="H11733" s="1">
        <v>146000</v>
      </c>
      <c r="I11733" t="s">
        <v>19425</v>
      </c>
      <c r="J11733" t="s">
        <v>19426</v>
      </c>
    </row>
    <row r="11734" spans="1:10">
      <c r="A11734" t="s">
        <v>73</v>
      </c>
      <c r="B11734" t="s">
        <v>73</v>
      </c>
      <c r="C11734" t="s">
        <v>232</v>
      </c>
      <c r="D11734" t="s">
        <v>13</v>
      </c>
      <c r="E11734" t="s">
        <v>14</v>
      </c>
      <c r="F11734" t="s">
        <v>26</v>
      </c>
      <c r="G11734" s="3">
        <v>44973.590439814812</v>
      </c>
      <c r="H11734" s="1">
        <v>120000</v>
      </c>
      <c r="I11734" t="s">
        <v>516</v>
      </c>
      <c r="J11734" t="s">
        <v>517</v>
      </c>
    </row>
    <row r="11735" spans="1:10">
      <c r="A11735" t="s">
        <v>33</v>
      </c>
      <c r="B11735" t="s">
        <v>15965</v>
      </c>
      <c r="C11735" t="s">
        <v>7162</v>
      </c>
      <c r="D11735" t="s">
        <v>13</v>
      </c>
      <c r="E11735" t="s">
        <v>14</v>
      </c>
      <c r="F11735" t="s">
        <v>26</v>
      </c>
      <c r="G11735" s="3">
        <v>44965.584780092591</v>
      </c>
      <c r="H11735" s="1">
        <v>61353</v>
      </c>
      <c r="I11735" t="s">
        <v>15966</v>
      </c>
      <c r="J11735" t="s">
        <v>15967</v>
      </c>
    </row>
    <row r="11736" spans="1:10">
      <c r="A11736" t="s">
        <v>18</v>
      </c>
      <c r="B11736" t="s">
        <v>12169</v>
      </c>
      <c r="C11736" t="s">
        <v>4743</v>
      </c>
      <c r="D11736" t="s">
        <v>13</v>
      </c>
      <c r="E11736" t="s">
        <v>14</v>
      </c>
      <c r="F11736" t="s">
        <v>26</v>
      </c>
      <c r="G11736" s="3">
        <v>45189.588622685187</v>
      </c>
      <c r="H11736" s="1">
        <v>125000</v>
      </c>
      <c r="I11736" t="s">
        <v>8185</v>
      </c>
      <c r="J11736" t="s">
        <v>19427</v>
      </c>
    </row>
    <row r="11737" spans="1:10">
      <c r="A11737" t="s">
        <v>18</v>
      </c>
      <c r="B11737" t="s">
        <v>18</v>
      </c>
      <c r="C11737" t="s">
        <v>19428</v>
      </c>
      <c r="D11737" t="s">
        <v>13</v>
      </c>
      <c r="E11737" t="s">
        <v>14</v>
      </c>
      <c r="F11737" t="s">
        <v>26</v>
      </c>
      <c r="G11737" s="3">
        <v>45189.620335648149</v>
      </c>
      <c r="H11737" s="1">
        <v>96300</v>
      </c>
      <c r="I11737" t="s">
        <v>19429</v>
      </c>
      <c r="J11737" t="s">
        <v>19430</v>
      </c>
    </row>
    <row r="11738" spans="1:10">
      <c r="A11738" t="s">
        <v>10</v>
      </c>
      <c r="B11738" t="s">
        <v>10</v>
      </c>
      <c r="C11738" t="s">
        <v>5448</v>
      </c>
      <c r="D11738" t="s">
        <v>13</v>
      </c>
      <c r="E11738" t="s">
        <v>14</v>
      </c>
      <c r="F11738" t="s">
        <v>26</v>
      </c>
      <c r="G11738" s="3">
        <v>45151.585127314815</v>
      </c>
      <c r="H11738" s="1">
        <v>140350</v>
      </c>
      <c r="I11738" t="s">
        <v>19431</v>
      </c>
      <c r="J11738" t="s">
        <v>19432</v>
      </c>
    </row>
    <row r="11739" spans="1:10">
      <c r="A11739" t="s">
        <v>18</v>
      </c>
      <c r="B11739" t="s">
        <v>328</v>
      </c>
      <c r="C11739" t="s">
        <v>56</v>
      </c>
      <c r="D11739" t="s">
        <v>13</v>
      </c>
      <c r="E11739" t="s">
        <v>14</v>
      </c>
      <c r="F11739" t="s">
        <v>20</v>
      </c>
      <c r="G11739" s="3">
        <v>45121.626793981479</v>
      </c>
      <c r="H11739" s="1">
        <v>180000</v>
      </c>
      <c r="I11739" t="s">
        <v>14960</v>
      </c>
      <c r="J11739" t="s">
        <v>19433</v>
      </c>
    </row>
    <row r="11740" spans="1:10">
      <c r="A11740" t="s">
        <v>18</v>
      </c>
      <c r="B11740" t="s">
        <v>5862</v>
      </c>
      <c r="C11740" t="s">
        <v>1610</v>
      </c>
      <c r="D11740" t="s">
        <v>13</v>
      </c>
      <c r="E11740" t="s">
        <v>14</v>
      </c>
      <c r="F11740" t="s">
        <v>171</v>
      </c>
      <c r="G11740" s="3">
        <v>44991.624895833331</v>
      </c>
      <c r="H11740" s="1">
        <v>147500</v>
      </c>
      <c r="I11740" t="s">
        <v>6805</v>
      </c>
      <c r="J11740" t="s">
        <v>19434</v>
      </c>
    </row>
    <row r="11741" spans="1:10">
      <c r="A11741" t="s">
        <v>10</v>
      </c>
      <c r="B11741" t="s">
        <v>19435</v>
      </c>
      <c r="C11741" t="s">
        <v>750</v>
      </c>
      <c r="D11741" t="s">
        <v>13</v>
      </c>
      <c r="E11741" t="s">
        <v>14</v>
      </c>
      <c r="F11741" t="s">
        <v>26</v>
      </c>
      <c r="G11741" s="3">
        <v>44998.618321759262</v>
      </c>
      <c r="H11741" s="1">
        <v>115750</v>
      </c>
      <c r="I11741" t="s">
        <v>217</v>
      </c>
      <c r="J11741" t="s">
        <v>19436</v>
      </c>
    </row>
    <row r="11742" spans="1:10">
      <c r="A11742" t="s">
        <v>1537</v>
      </c>
      <c r="B11742" t="s">
        <v>19437</v>
      </c>
      <c r="C11742" t="s">
        <v>795</v>
      </c>
      <c r="D11742" t="s">
        <v>13</v>
      </c>
      <c r="E11742" t="s">
        <v>14</v>
      </c>
      <c r="F11742" t="s">
        <v>26</v>
      </c>
      <c r="G11742" s="3">
        <v>44963.591192129628</v>
      </c>
      <c r="H11742" s="1">
        <v>151000</v>
      </c>
      <c r="I11742" t="s">
        <v>796</v>
      </c>
      <c r="J11742" t="s">
        <v>10076</v>
      </c>
    </row>
    <row r="11743" spans="1:10">
      <c r="A11743" t="s">
        <v>18</v>
      </c>
      <c r="B11743" t="s">
        <v>18</v>
      </c>
      <c r="C11743" t="s">
        <v>232</v>
      </c>
      <c r="D11743" t="s">
        <v>13</v>
      </c>
      <c r="E11743" t="s">
        <v>14</v>
      </c>
      <c r="F11743" t="s">
        <v>26</v>
      </c>
      <c r="G11743" s="3">
        <v>45079.603414351855</v>
      </c>
      <c r="H11743" s="1">
        <v>134000</v>
      </c>
      <c r="I11743" t="s">
        <v>57</v>
      </c>
      <c r="J11743" t="s">
        <v>18143</v>
      </c>
    </row>
    <row r="11744" spans="1:10">
      <c r="A11744" t="s">
        <v>18</v>
      </c>
      <c r="B11744" t="s">
        <v>19438</v>
      </c>
      <c r="C11744" t="s">
        <v>157</v>
      </c>
      <c r="D11744" t="s">
        <v>13</v>
      </c>
      <c r="E11744" t="s">
        <v>14</v>
      </c>
      <c r="F11744" t="s">
        <v>26</v>
      </c>
      <c r="G11744" s="3">
        <v>45103.584386574075</v>
      </c>
      <c r="H11744" s="1">
        <v>96773</v>
      </c>
      <c r="I11744" t="s">
        <v>16916</v>
      </c>
      <c r="J11744" t="s">
        <v>19439</v>
      </c>
    </row>
    <row r="11745" spans="1:10">
      <c r="A11745" t="s">
        <v>73</v>
      </c>
      <c r="B11745" t="s">
        <v>73</v>
      </c>
      <c r="C11745" t="s">
        <v>24</v>
      </c>
      <c r="D11745" t="s">
        <v>13</v>
      </c>
      <c r="E11745" t="s">
        <v>25</v>
      </c>
      <c r="F11745" t="s">
        <v>26</v>
      </c>
      <c r="G11745" s="3">
        <v>44985.593310185184</v>
      </c>
      <c r="H11745" s="1">
        <v>180000</v>
      </c>
      <c r="I11745" t="s">
        <v>1397</v>
      </c>
      <c r="J11745" t="s">
        <v>19440</v>
      </c>
    </row>
    <row r="11746" spans="1:10">
      <c r="A11746" t="s">
        <v>18</v>
      </c>
      <c r="B11746" t="s">
        <v>19441</v>
      </c>
      <c r="C11746" t="s">
        <v>24</v>
      </c>
      <c r="D11746" t="s">
        <v>13</v>
      </c>
      <c r="E11746" t="s">
        <v>25</v>
      </c>
      <c r="F11746" t="s">
        <v>26</v>
      </c>
      <c r="G11746" s="3">
        <v>45216.613055555557</v>
      </c>
      <c r="H11746" s="1">
        <v>150000</v>
      </c>
      <c r="I11746" t="s">
        <v>19442</v>
      </c>
      <c r="J11746" t="s">
        <v>19443</v>
      </c>
    </row>
    <row r="11747" spans="1:10">
      <c r="A11747" t="s">
        <v>73</v>
      </c>
      <c r="B11747" t="s">
        <v>73</v>
      </c>
      <c r="C11747" t="s">
        <v>75</v>
      </c>
      <c r="D11747" t="s">
        <v>13</v>
      </c>
      <c r="E11747" t="s">
        <v>14</v>
      </c>
      <c r="F11747" t="s">
        <v>26</v>
      </c>
      <c r="G11747" s="3">
        <v>45118.592974537038</v>
      </c>
      <c r="H11747" s="1">
        <v>180500</v>
      </c>
      <c r="I11747" t="s">
        <v>13058</v>
      </c>
      <c r="J11747" t="s">
        <v>19444</v>
      </c>
    </row>
    <row r="11748" spans="1:10">
      <c r="A11748" t="s">
        <v>33</v>
      </c>
      <c r="B11748" t="s">
        <v>19445</v>
      </c>
      <c r="C11748" t="s">
        <v>1250</v>
      </c>
      <c r="D11748" t="s">
        <v>13</v>
      </c>
      <c r="E11748" t="s">
        <v>14</v>
      </c>
      <c r="F11748" t="s">
        <v>404</v>
      </c>
      <c r="G11748" s="3">
        <v>44951.632881944446</v>
      </c>
      <c r="H11748" s="1">
        <v>89100</v>
      </c>
      <c r="I11748" t="s">
        <v>1251</v>
      </c>
      <c r="J11748" t="s">
        <v>19446</v>
      </c>
    </row>
    <row r="11749" spans="1:10">
      <c r="A11749" t="s">
        <v>33</v>
      </c>
      <c r="B11749" t="s">
        <v>33</v>
      </c>
      <c r="C11749" t="s">
        <v>536</v>
      </c>
      <c r="D11749" t="s">
        <v>13</v>
      </c>
      <c r="E11749" t="s">
        <v>14</v>
      </c>
      <c r="F11749" t="s">
        <v>26</v>
      </c>
      <c r="G11749" s="3">
        <v>44939.583495370367</v>
      </c>
      <c r="H11749" s="1">
        <v>56000</v>
      </c>
      <c r="I11749" t="s">
        <v>19447</v>
      </c>
      <c r="J11749" t="s">
        <v>82</v>
      </c>
    </row>
    <row r="11750" spans="1:10">
      <c r="A11750" t="s">
        <v>18</v>
      </c>
      <c r="B11750" t="s">
        <v>18</v>
      </c>
      <c r="C11750" t="s">
        <v>24</v>
      </c>
      <c r="D11750" t="s">
        <v>13</v>
      </c>
      <c r="E11750" t="s">
        <v>25</v>
      </c>
      <c r="F11750" t="s">
        <v>20</v>
      </c>
      <c r="G11750" s="3">
        <v>45016.631249999999</v>
      </c>
      <c r="H11750" s="1">
        <v>140000</v>
      </c>
      <c r="I11750" t="s">
        <v>10230</v>
      </c>
      <c r="J11750" t="s">
        <v>19448</v>
      </c>
    </row>
    <row r="11751" spans="1:10">
      <c r="A11751" t="s">
        <v>18</v>
      </c>
      <c r="B11751" t="s">
        <v>19449</v>
      </c>
      <c r="C11751" t="s">
        <v>391</v>
      </c>
      <c r="D11751" t="s">
        <v>13</v>
      </c>
      <c r="E11751" t="s">
        <v>14</v>
      </c>
      <c r="F11751" t="s">
        <v>26</v>
      </c>
      <c r="G11751" s="3">
        <v>45178.585821759261</v>
      </c>
      <c r="H11751" s="1">
        <v>104090</v>
      </c>
      <c r="I11751" t="s">
        <v>326</v>
      </c>
      <c r="J11751" t="s">
        <v>19450</v>
      </c>
    </row>
    <row r="11752" spans="1:10">
      <c r="A11752" t="s">
        <v>33</v>
      </c>
      <c r="B11752" t="s">
        <v>33</v>
      </c>
      <c r="C11752" t="s">
        <v>3979</v>
      </c>
      <c r="D11752" t="s">
        <v>13</v>
      </c>
      <c r="E11752" t="s">
        <v>14</v>
      </c>
      <c r="F11752" t="s">
        <v>26</v>
      </c>
      <c r="G11752" s="3">
        <v>44930.584861111114</v>
      </c>
      <c r="H11752" s="1">
        <v>45000</v>
      </c>
      <c r="I11752" t="s">
        <v>19451</v>
      </c>
      <c r="J11752" t="s">
        <v>230</v>
      </c>
    </row>
    <row r="11753" spans="1:10">
      <c r="A11753" t="s">
        <v>18</v>
      </c>
      <c r="B11753" t="s">
        <v>18</v>
      </c>
      <c r="C11753" t="s">
        <v>24</v>
      </c>
      <c r="D11753" t="s">
        <v>13</v>
      </c>
      <c r="E11753" t="s">
        <v>25</v>
      </c>
      <c r="F11753" t="s">
        <v>26</v>
      </c>
      <c r="G11753" s="3">
        <v>45229.588541666664</v>
      </c>
      <c r="H11753" s="1">
        <v>67500</v>
      </c>
      <c r="I11753" t="s">
        <v>13806</v>
      </c>
      <c r="J11753" t="s">
        <v>19452</v>
      </c>
    </row>
    <row r="11754" spans="1:10">
      <c r="A11754" t="s">
        <v>10</v>
      </c>
      <c r="B11754" t="s">
        <v>357</v>
      </c>
      <c r="C11754" t="s">
        <v>24</v>
      </c>
      <c r="D11754" t="s">
        <v>13</v>
      </c>
      <c r="E11754" t="s">
        <v>25</v>
      </c>
      <c r="F11754" t="s">
        <v>26</v>
      </c>
      <c r="G11754" s="3">
        <v>45107.588217592594</v>
      </c>
      <c r="H11754" s="1">
        <v>160000</v>
      </c>
      <c r="I11754" t="s">
        <v>16297</v>
      </c>
      <c r="J11754" t="s">
        <v>817</v>
      </c>
    </row>
    <row r="11755" spans="1:10">
      <c r="A11755" t="s">
        <v>33</v>
      </c>
      <c r="B11755" t="s">
        <v>19453</v>
      </c>
      <c r="C11755" t="s">
        <v>95</v>
      </c>
      <c r="D11755" t="s">
        <v>13</v>
      </c>
      <c r="E11755" t="s">
        <v>14</v>
      </c>
      <c r="F11755" t="s">
        <v>26</v>
      </c>
      <c r="G11755" s="3">
        <v>45273.583981481483</v>
      </c>
      <c r="H11755" s="1">
        <v>103000</v>
      </c>
      <c r="I11755" t="s">
        <v>4049</v>
      </c>
      <c r="J11755" t="s">
        <v>4229</v>
      </c>
    </row>
    <row r="11756" spans="1:10">
      <c r="A11756" t="s">
        <v>18</v>
      </c>
      <c r="B11756" t="s">
        <v>19454</v>
      </c>
      <c r="C11756" t="s">
        <v>201</v>
      </c>
      <c r="D11756" t="s">
        <v>13</v>
      </c>
      <c r="E11756" t="s">
        <v>14</v>
      </c>
      <c r="F11756" t="s">
        <v>26</v>
      </c>
      <c r="G11756" s="3">
        <v>45110.586898148147</v>
      </c>
      <c r="H11756" s="1">
        <v>57500</v>
      </c>
      <c r="I11756" t="s">
        <v>19455</v>
      </c>
      <c r="J11756" t="s">
        <v>19456</v>
      </c>
    </row>
    <row r="11757" spans="1:10">
      <c r="A11757" t="s">
        <v>18</v>
      </c>
      <c r="B11757" t="s">
        <v>328</v>
      </c>
      <c r="C11757" t="s">
        <v>276</v>
      </c>
      <c r="D11757" t="s">
        <v>13</v>
      </c>
      <c r="E11757" t="s">
        <v>14</v>
      </c>
      <c r="F11757" t="s">
        <v>26</v>
      </c>
      <c r="G11757" s="3">
        <v>44963.59171296296</v>
      </c>
      <c r="H11757" s="1">
        <v>170000</v>
      </c>
      <c r="I11757" t="s">
        <v>7856</v>
      </c>
      <c r="J11757" t="s">
        <v>19457</v>
      </c>
    </row>
    <row r="11758" spans="1:10">
      <c r="A11758" t="s">
        <v>212</v>
      </c>
      <c r="B11758" t="s">
        <v>19458</v>
      </c>
      <c r="C11758" t="s">
        <v>2499</v>
      </c>
      <c r="D11758" t="s">
        <v>13</v>
      </c>
      <c r="E11758" t="s">
        <v>14</v>
      </c>
      <c r="F11758" t="s">
        <v>2499</v>
      </c>
      <c r="G11758" s="3">
        <v>45075.610752314817</v>
      </c>
      <c r="H11758" s="1">
        <v>123500</v>
      </c>
      <c r="I11758" t="s">
        <v>2500</v>
      </c>
      <c r="J11758" t="s">
        <v>17288</v>
      </c>
    </row>
    <row r="11759" spans="1:10">
      <c r="A11759" t="s">
        <v>18</v>
      </c>
      <c r="B11759" t="s">
        <v>328</v>
      </c>
      <c r="C11759" t="s">
        <v>3359</v>
      </c>
      <c r="D11759" t="s">
        <v>13</v>
      </c>
      <c r="E11759" t="s">
        <v>14</v>
      </c>
      <c r="F11759" t="s">
        <v>26</v>
      </c>
      <c r="G11759" s="3">
        <v>45005.610682870371</v>
      </c>
      <c r="H11759" s="1">
        <v>174720</v>
      </c>
      <c r="I11759" t="s">
        <v>2718</v>
      </c>
      <c r="J11759" t="s">
        <v>11914</v>
      </c>
    </row>
    <row r="11760" spans="1:10">
      <c r="A11760" t="s">
        <v>18</v>
      </c>
      <c r="B11760" t="s">
        <v>114</v>
      </c>
      <c r="C11760" t="s">
        <v>2253</v>
      </c>
      <c r="D11760" t="s">
        <v>13</v>
      </c>
      <c r="E11760" t="s">
        <v>14</v>
      </c>
      <c r="F11760" t="s">
        <v>26</v>
      </c>
      <c r="G11760" s="3">
        <v>45097.605879629627</v>
      </c>
      <c r="H11760" s="1">
        <v>125000</v>
      </c>
      <c r="I11760" t="s">
        <v>13827</v>
      </c>
      <c r="J11760" t="s">
        <v>19459</v>
      </c>
    </row>
    <row r="11761" spans="1:10">
      <c r="A11761" t="s">
        <v>33</v>
      </c>
      <c r="B11761" t="s">
        <v>33</v>
      </c>
      <c r="C11761" t="s">
        <v>9786</v>
      </c>
      <c r="D11761" t="s">
        <v>100</v>
      </c>
      <c r="E11761" t="s">
        <v>14</v>
      </c>
      <c r="F11761" t="s">
        <v>26</v>
      </c>
      <c r="G11761" s="3">
        <v>45164.583969907406</v>
      </c>
      <c r="H11761" s="1">
        <v>70200</v>
      </c>
      <c r="I11761" t="s">
        <v>5557</v>
      </c>
      <c r="J11761" t="s">
        <v>1095</v>
      </c>
    </row>
    <row r="11762" spans="1:10">
      <c r="A11762" t="s">
        <v>10</v>
      </c>
      <c r="B11762" t="s">
        <v>19460</v>
      </c>
      <c r="C11762" t="s">
        <v>859</v>
      </c>
      <c r="D11762" t="s">
        <v>13</v>
      </c>
      <c r="E11762" t="s">
        <v>14</v>
      </c>
      <c r="F11762" t="s">
        <v>155</v>
      </c>
      <c r="G11762" s="3">
        <v>45021.599756944444</v>
      </c>
      <c r="H11762" s="1">
        <v>80850</v>
      </c>
      <c r="I11762" t="s">
        <v>685</v>
      </c>
    </row>
    <row r="11763" spans="1:10">
      <c r="A11763" t="s">
        <v>10</v>
      </c>
      <c r="B11763" t="s">
        <v>10</v>
      </c>
      <c r="C11763" t="s">
        <v>26</v>
      </c>
      <c r="D11763" t="s">
        <v>13</v>
      </c>
      <c r="E11763" t="s">
        <v>14</v>
      </c>
      <c r="F11763" t="s">
        <v>20</v>
      </c>
      <c r="G11763" s="3">
        <v>45044.622199074074</v>
      </c>
      <c r="H11763" s="1">
        <v>158500</v>
      </c>
      <c r="I11763" t="s">
        <v>19461</v>
      </c>
      <c r="J11763" t="s">
        <v>19462</v>
      </c>
    </row>
    <row r="11764" spans="1:10">
      <c r="A11764" t="s">
        <v>18</v>
      </c>
      <c r="B11764" t="s">
        <v>18</v>
      </c>
      <c r="C11764" t="s">
        <v>26</v>
      </c>
      <c r="D11764" t="s">
        <v>13</v>
      </c>
      <c r="E11764" t="s">
        <v>14</v>
      </c>
      <c r="F11764" t="s">
        <v>26</v>
      </c>
      <c r="G11764" s="3">
        <v>44955.589537037034</v>
      </c>
      <c r="H11764" s="1">
        <v>125000</v>
      </c>
      <c r="I11764" t="s">
        <v>14175</v>
      </c>
      <c r="J11764" t="s">
        <v>19463</v>
      </c>
    </row>
    <row r="11765" spans="1:10">
      <c r="A11765" t="s">
        <v>73</v>
      </c>
      <c r="B11765" t="s">
        <v>2822</v>
      </c>
      <c r="C11765" t="s">
        <v>2945</v>
      </c>
      <c r="D11765" t="s">
        <v>13</v>
      </c>
      <c r="E11765" t="s">
        <v>14</v>
      </c>
      <c r="F11765" t="s">
        <v>26</v>
      </c>
      <c r="G11765" s="3">
        <v>45009.593726851854</v>
      </c>
      <c r="H11765" s="1">
        <v>222500</v>
      </c>
      <c r="I11765" t="s">
        <v>19464</v>
      </c>
      <c r="J11765" t="s">
        <v>19465</v>
      </c>
    </row>
    <row r="11766" spans="1:10">
      <c r="A11766" t="s">
        <v>18</v>
      </c>
      <c r="B11766" t="s">
        <v>19466</v>
      </c>
      <c r="C11766" t="s">
        <v>1627</v>
      </c>
      <c r="D11766" t="s">
        <v>13</v>
      </c>
      <c r="E11766" t="s">
        <v>14</v>
      </c>
      <c r="F11766" t="s">
        <v>26</v>
      </c>
      <c r="G11766" s="3">
        <v>45029.591331018521</v>
      </c>
      <c r="H11766" s="1">
        <v>110000</v>
      </c>
      <c r="I11766" t="s">
        <v>13811</v>
      </c>
      <c r="J11766" t="s">
        <v>19467</v>
      </c>
    </row>
    <row r="11767" spans="1:10">
      <c r="A11767" t="s">
        <v>10</v>
      </c>
      <c r="B11767" t="s">
        <v>1158</v>
      </c>
      <c r="C11767" t="s">
        <v>75</v>
      </c>
      <c r="D11767" t="s">
        <v>13</v>
      </c>
      <c r="E11767" t="s">
        <v>14</v>
      </c>
      <c r="F11767" t="s">
        <v>26</v>
      </c>
      <c r="G11767" s="3">
        <v>45042.587118055555</v>
      </c>
      <c r="H11767" s="1">
        <v>159331</v>
      </c>
      <c r="I11767" t="s">
        <v>4729</v>
      </c>
      <c r="J11767" t="s">
        <v>316</v>
      </c>
    </row>
    <row r="11768" spans="1:10">
      <c r="A11768" t="s">
        <v>33</v>
      </c>
      <c r="B11768" t="s">
        <v>3789</v>
      </c>
      <c r="C11768" t="s">
        <v>581</v>
      </c>
      <c r="D11768" t="s">
        <v>13</v>
      </c>
      <c r="E11768" t="s">
        <v>14</v>
      </c>
      <c r="F11768" t="s">
        <v>26</v>
      </c>
      <c r="G11768" s="3">
        <v>45003.584027777775</v>
      </c>
      <c r="H11768" s="1">
        <v>115800</v>
      </c>
      <c r="I11768" t="s">
        <v>2136</v>
      </c>
      <c r="J11768" t="s">
        <v>2711</v>
      </c>
    </row>
    <row r="11769" spans="1:10">
      <c r="A11769" t="s">
        <v>33</v>
      </c>
      <c r="B11769" t="s">
        <v>3832</v>
      </c>
      <c r="C11769" t="s">
        <v>24</v>
      </c>
      <c r="D11769" t="s">
        <v>13</v>
      </c>
      <c r="E11769" t="s">
        <v>25</v>
      </c>
      <c r="F11769" t="s">
        <v>26</v>
      </c>
      <c r="G11769" s="3">
        <v>45225.584282407406</v>
      </c>
      <c r="H11769" s="1">
        <v>79415.5</v>
      </c>
      <c r="I11769" t="s">
        <v>19468</v>
      </c>
      <c r="J11769" t="s">
        <v>19469</v>
      </c>
    </row>
    <row r="11770" spans="1:10">
      <c r="A11770" t="s">
        <v>18</v>
      </c>
      <c r="B11770" t="s">
        <v>328</v>
      </c>
      <c r="C11770" t="s">
        <v>243</v>
      </c>
      <c r="D11770" t="s">
        <v>13</v>
      </c>
      <c r="E11770" t="s">
        <v>14</v>
      </c>
      <c r="F11770" t="s">
        <v>26</v>
      </c>
      <c r="G11770" s="3">
        <v>45153.590219907404</v>
      </c>
      <c r="H11770" s="1">
        <v>165000</v>
      </c>
      <c r="I11770" t="s">
        <v>1902</v>
      </c>
      <c r="J11770" t="s">
        <v>8621</v>
      </c>
    </row>
    <row r="11771" spans="1:10">
      <c r="A11771" t="s">
        <v>10</v>
      </c>
      <c r="B11771" t="s">
        <v>3065</v>
      </c>
      <c r="C11771" t="s">
        <v>24</v>
      </c>
      <c r="D11771" t="s">
        <v>13</v>
      </c>
      <c r="E11771" t="s">
        <v>25</v>
      </c>
      <c r="F11771" t="s">
        <v>26</v>
      </c>
      <c r="G11771" s="3">
        <v>45147.585729166669</v>
      </c>
      <c r="H11771" s="1">
        <v>135000</v>
      </c>
      <c r="I11771" t="s">
        <v>19470</v>
      </c>
      <c r="J11771" t="s">
        <v>19471</v>
      </c>
    </row>
    <row r="11772" spans="1:10">
      <c r="A11772" t="s">
        <v>10</v>
      </c>
      <c r="B11772" t="s">
        <v>19472</v>
      </c>
      <c r="C11772" t="s">
        <v>189</v>
      </c>
      <c r="D11772" t="s">
        <v>13</v>
      </c>
      <c r="E11772" t="s">
        <v>14</v>
      </c>
      <c r="F11772" t="s">
        <v>190</v>
      </c>
      <c r="G11772" s="3">
        <v>45014.628761574073</v>
      </c>
      <c r="H11772" s="1">
        <v>157500</v>
      </c>
      <c r="I11772" t="s">
        <v>191</v>
      </c>
    </row>
    <row r="11773" spans="1:10">
      <c r="A11773" t="s">
        <v>33</v>
      </c>
      <c r="B11773" t="s">
        <v>33</v>
      </c>
      <c r="D11773" t="s">
        <v>13</v>
      </c>
      <c r="E11773" t="s">
        <v>14</v>
      </c>
      <c r="F11773" t="s">
        <v>26</v>
      </c>
      <c r="G11773" s="3">
        <v>44967.583310185182</v>
      </c>
      <c r="H11773" s="1">
        <v>92500</v>
      </c>
      <c r="I11773" t="s">
        <v>8395</v>
      </c>
      <c r="J11773" t="s">
        <v>7308</v>
      </c>
    </row>
    <row r="11774" spans="1:10">
      <c r="A11774" t="s">
        <v>18</v>
      </c>
      <c r="B11774" t="s">
        <v>8425</v>
      </c>
      <c r="C11774" t="s">
        <v>194</v>
      </c>
      <c r="D11774" t="s">
        <v>13</v>
      </c>
      <c r="E11774" t="s">
        <v>14</v>
      </c>
      <c r="F11774" t="s">
        <v>26</v>
      </c>
      <c r="G11774" s="3">
        <v>45163.590324074074</v>
      </c>
      <c r="H11774" s="1">
        <v>110000</v>
      </c>
      <c r="I11774" t="s">
        <v>88</v>
      </c>
      <c r="J11774" t="s">
        <v>19473</v>
      </c>
    </row>
    <row r="11775" spans="1:10">
      <c r="A11775" t="s">
        <v>18</v>
      </c>
      <c r="B11775" t="s">
        <v>19474</v>
      </c>
      <c r="C11775" t="s">
        <v>91</v>
      </c>
      <c r="D11775" t="s">
        <v>13</v>
      </c>
      <c r="E11775" t="s">
        <v>14</v>
      </c>
      <c r="F11775" t="s">
        <v>20</v>
      </c>
      <c r="G11775" s="3">
        <v>45153.618923611109</v>
      </c>
      <c r="H11775" s="1">
        <v>130000</v>
      </c>
      <c r="I11775" t="s">
        <v>19475</v>
      </c>
      <c r="J11775" t="s">
        <v>19476</v>
      </c>
    </row>
    <row r="11776" spans="1:10">
      <c r="A11776" t="s">
        <v>212</v>
      </c>
      <c r="B11776" t="s">
        <v>212</v>
      </c>
      <c r="C11776" t="s">
        <v>201</v>
      </c>
      <c r="D11776" t="s">
        <v>13</v>
      </c>
      <c r="E11776" t="s">
        <v>14</v>
      </c>
      <c r="F11776" t="s">
        <v>26</v>
      </c>
      <c r="G11776" s="3">
        <v>45205.586018518516</v>
      </c>
      <c r="H11776" s="1">
        <v>162500</v>
      </c>
      <c r="I11776" t="s">
        <v>186</v>
      </c>
      <c r="J11776" t="s">
        <v>19477</v>
      </c>
    </row>
    <row r="11777" spans="1:10">
      <c r="A11777" t="s">
        <v>212</v>
      </c>
      <c r="B11777" t="s">
        <v>19478</v>
      </c>
      <c r="C11777" t="s">
        <v>75</v>
      </c>
      <c r="D11777" t="s">
        <v>13</v>
      </c>
      <c r="E11777" t="s">
        <v>14</v>
      </c>
      <c r="F11777" t="s">
        <v>26</v>
      </c>
      <c r="G11777" s="3">
        <v>45124.587314814817</v>
      </c>
      <c r="H11777" s="1">
        <v>180000</v>
      </c>
      <c r="I11777" t="s">
        <v>233</v>
      </c>
      <c r="J11777" t="s">
        <v>19479</v>
      </c>
    </row>
    <row r="11778" spans="1:10">
      <c r="A11778" t="s">
        <v>33</v>
      </c>
      <c r="B11778" t="s">
        <v>19480</v>
      </c>
      <c r="C11778" t="s">
        <v>24</v>
      </c>
      <c r="D11778" t="s">
        <v>13</v>
      </c>
      <c r="E11778" t="s">
        <v>25</v>
      </c>
      <c r="F11778" t="s">
        <v>26</v>
      </c>
      <c r="G11778" s="3">
        <v>45219.583437499998</v>
      </c>
      <c r="H11778" s="1">
        <v>97500</v>
      </c>
      <c r="I11778" t="s">
        <v>19481</v>
      </c>
      <c r="J11778" t="s">
        <v>19482</v>
      </c>
    </row>
    <row r="11779" spans="1:10">
      <c r="A11779" t="s">
        <v>18</v>
      </c>
      <c r="B11779" t="s">
        <v>18</v>
      </c>
      <c r="C11779" t="s">
        <v>237</v>
      </c>
      <c r="D11779" t="s">
        <v>13</v>
      </c>
      <c r="E11779" t="s">
        <v>14</v>
      </c>
      <c r="F11779" t="s">
        <v>26</v>
      </c>
      <c r="G11779" s="3">
        <v>45114.591192129628</v>
      </c>
      <c r="H11779" s="1">
        <v>87500</v>
      </c>
      <c r="I11779" t="s">
        <v>19483</v>
      </c>
      <c r="J11779" t="s">
        <v>19484</v>
      </c>
    </row>
    <row r="11780" spans="1:10">
      <c r="A11780" t="s">
        <v>10</v>
      </c>
      <c r="B11780" t="s">
        <v>652</v>
      </c>
      <c r="C11780" t="s">
        <v>24</v>
      </c>
      <c r="D11780" t="s">
        <v>13</v>
      </c>
      <c r="E11780" t="s">
        <v>25</v>
      </c>
      <c r="F11780" t="s">
        <v>26</v>
      </c>
      <c r="G11780" s="3">
        <v>44937.586168981485</v>
      </c>
      <c r="H11780" s="1">
        <v>195000</v>
      </c>
      <c r="I11780" t="s">
        <v>335</v>
      </c>
      <c r="J11780" t="s">
        <v>3760</v>
      </c>
    </row>
    <row r="11781" spans="1:10">
      <c r="A11781" t="s">
        <v>18</v>
      </c>
      <c r="B11781" t="s">
        <v>18</v>
      </c>
      <c r="C11781" t="s">
        <v>1863</v>
      </c>
      <c r="D11781" t="s">
        <v>100</v>
      </c>
      <c r="E11781" t="s">
        <v>14</v>
      </c>
      <c r="F11781" t="s">
        <v>26</v>
      </c>
      <c r="G11781" s="3">
        <v>44927.601076388892</v>
      </c>
      <c r="H11781" s="1">
        <v>165000</v>
      </c>
      <c r="I11781" t="s">
        <v>340</v>
      </c>
      <c r="J11781" t="s">
        <v>19485</v>
      </c>
    </row>
    <row r="11782" spans="1:10">
      <c r="A11782" t="s">
        <v>10</v>
      </c>
      <c r="B11782" t="s">
        <v>19486</v>
      </c>
      <c r="C11782" t="s">
        <v>243</v>
      </c>
      <c r="D11782" t="s">
        <v>13</v>
      </c>
      <c r="E11782" t="s">
        <v>14</v>
      </c>
      <c r="F11782" t="s">
        <v>26</v>
      </c>
      <c r="G11782" s="3">
        <v>45019.586921296293</v>
      </c>
      <c r="H11782" s="1">
        <v>145000</v>
      </c>
      <c r="I11782" t="s">
        <v>18481</v>
      </c>
      <c r="J11782" t="s">
        <v>3760</v>
      </c>
    </row>
    <row r="11783" spans="1:10">
      <c r="A11783" t="s">
        <v>18</v>
      </c>
      <c r="B11783" t="s">
        <v>7909</v>
      </c>
      <c r="C11783" t="s">
        <v>19487</v>
      </c>
      <c r="D11783" t="s">
        <v>13</v>
      </c>
      <c r="E11783" t="s">
        <v>14</v>
      </c>
      <c r="F11783" t="s">
        <v>20</v>
      </c>
      <c r="G11783" s="3">
        <v>45079.635648148149</v>
      </c>
      <c r="H11783" s="1">
        <v>174720</v>
      </c>
      <c r="I11783" t="s">
        <v>2718</v>
      </c>
      <c r="J11783" t="s">
        <v>2719</v>
      </c>
    </row>
    <row r="11784" spans="1:10">
      <c r="A11784" t="s">
        <v>18</v>
      </c>
      <c r="B11784" t="s">
        <v>19488</v>
      </c>
      <c r="C11784" t="s">
        <v>56</v>
      </c>
      <c r="D11784" t="s">
        <v>13</v>
      </c>
      <c r="E11784" t="s">
        <v>14</v>
      </c>
      <c r="F11784" t="s">
        <v>26</v>
      </c>
      <c r="G11784" s="3">
        <v>44998.590798611112</v>
      </c>
      <c r="H11784" s="1">
        <v>140000</v>
      </c>
      <c r="I11784" t="s">
        <v>772</v>
      </c>
      <c r="J11784" t="s">
        <v>17767</v>
      </c>
    </row>
    <row r="11785" spans="1:10">
      <c r="A11785" t="s">
        <v>18</v>
      </c>
      <c r="B11785" t="s">
        <v>539</v>
      </c>
      <c r="C11785" t="s">
        <v>8983</v>
      </c>
      <c r="D11785" t="s">
        <v>13</v>
      </c>
      <c r="E11785" t="s">
        <v>14</v>
      </c>
      <c r="F11785" t="s">
        <v>478</v>
      </c>
      <c r="G11785" s="3">
        <v>45056.618587962963</v>
      </c>
      <c r="H11785" s="1">
        <v>96773</v>
      </c>
      <c r="I11785" t="s">
        <v>10292</v>
      </c>
      <c r="J11785" t="s">
        <v>6149</v>
      </c>
    </row>
    <row r="11786" spans="1:10">
      <c r="A11786" t="s">
        <v>10</v>
      </c>
      <c r="B11786" t="s">
        <v>10</v>
      </c>
      <c r="C11786" t="s">
        <v>24</v>
      </c>
      <c r="D11786" t="s">
        <v>13</v>
      </c>
      <c r="E11786" t="s">
        <v>25</v>
      </c>
      <c r="F11786" t="s">
        <v>26</v>
      </c>
      <c r="G11786" s="3">
        <v>45049.629305555558</v>
      </c>
      <c r="H11786" s="1">
        <v>160000</v>
      </c>
      <c r="I11786" t="s">
        <v>516</v>
      </c>
      <c r="J11786" t="s">
        <v>624</v>
      </c>
    </row>
    <row r="11787" spans="1:10">
      <c r="A11787" t="s">
        <v>18</v>
      </c>
      <c r="B11787" t="s">
        <v>328</v>
      </c>
      <c r="C11787" t="s">
        <v>11014</v>
      </c>
      <c r="D11787" t="s">
        <v>13</v>
      </c>
      <c r="E11787" t="s">
        <v>14</v>
      </c>
      <c r="F11787" t="s">
        <v>26</v>
      </c>
      <c r="G11787" s="3">
        <v>44983.586851851855</v>
      </c>
      <c r="H11787" s="1">
        <v>211000</v>
      </c>
      <c r="I11787" t="s">
        <v>120</v>
      </c>
      <c r="J11787" t="s">
        <v>10258</v>
      </c>
    </row>
    <row r="11788" spans="1:10">
      <c r="A11788" t="s">
        <v>106</v>
      </c>
      <c r="B11788" t="s">
        <v>19489</v>
      </c>
      <c r="C11788" t="s">
        <v>24</v>
      </c>
      <c r="D11788" t="s">
        <v>13</v>
      </c>
      <c r="E11788" t="s">
        <v>25</v>
      </c>
      <c r="F11788" t="s">
        <v>171</v>
      </c>
      <c r="G11788" s="3">
        <v>44992.610439814816</v>
      </c>
      <c r="H11788" s="1">
        <v>75000</v>
      </c>
      <c r="I11788" t="s">
        <v>10590</v>
      </c>
      <c r="J11788" t="s">
        <v>19490</v>
      </c>
    </row>
    <row r="11789" spans="1:10">
      <c r="A11789" t="s">
        <v>33</v>
      </c>
      <c r="B11789" t="s">
        <v>11136</v>
      </c>
      <c r="C11789" t="s">
        <v>24</v>
      </c>
      <c r="D11789" t="s">
        <v>13</v>
      </c>
      <c r="E11789" t="s">
        <v>25</v>
      </c>
      <c r="F11789" t="s">
        <v>26</v>
      </c>
      <c r="G11789" s="3">
        <v>44948.587060185186</v>
      </c>
      <c r="H11789" s="1">
        <v>100000</v>
      </c>
      <c r="I11789" t="s">
        <v>10335</v>
      </c>
      <c r="J11789" t="s">
        <v>2255</v>
      </c>
    </row>
    <row r="11790" spans="1:10">
      <c r="A11790" t="s">
        <v>18</v>
      </c>
      <c r="B11790" t="s">
        <v>18</v>
      </c>
      <c r="C11790" t="s">
        <v>24</v>
      </c>
      <c r="D11790" t="s">
        <v>13</v>
      </c>
      <c r="E11790" t="s">
        <v>25</v>
      </c>
      <c r="F11790" t="s">
        <v>26</v>
      </c>
      <c r="G11790" s="3">
        <v>45267.591550925928</v>
      </c>
      <c r="H11790" s="1">
        <v>120000</v>
      </c>
      <c r="I11790" t="s">
        <v>88</v>
      </c>
      <c r="J11790" t="s">
        <v>19491</v>
      </c>
    </row>
    <row r="11791" spans="1:10">
      <c r="A11791" t="s">
        <v>18</v>
      </c>
      <c r="B11791" t="s">
        <v>328</v>
      </c>
      <c r="C11791" t="s">
        <v>243</v>
      </c>
      <c r="D11791" t="s">
        <v>13</v>
      </c>
      <c r="E11791" t="s">
        <v>14</v>
      </c>
      <c r="F11791" t="s">
        <v>26</v>
      </c>
      <c r="G11791" s="3">
        <v>45041.588449074072</v>
      </c>
      <c r="H11791" s="1">
        <v>131580</v>
      </c>
      <c r="I11791" t="s">
        <v>685</v>
      </c>
      <c r="J11791" t="s">
        <v>19492</v>
      </c>
    </row>
    <row r="11792" spans="1:10">
      <c r="A11792" t="s">
        <v>18</v>
      </c>
      <c r="B11792" t="s">
        <v>18</v>
      </c>
      <c r="C11792" t="s">
        <v>24</v>
      </c>
      <c r="D11792" t="s">
        <v>13</v>
      </c>
      <c r="E11792" t="s">
        <v>25</v>
      </c>
      <c r="F11792" t="s">
        <v>26</v>
      </c>
      <c r="G11792" s="3">
        <v>45157.587002314816</v>
      </c>
      <c r="H11792" s="1">
        <v>125000</v>
      </c>
      <c r="I11792" t="s">
        <v>15273</v>
      </c>
      <c r="J11792" t="s">
        <v>15274</v>
      </c>
    </row>
    <row r="11793" spans="1:10">
      <c r="A11793" t="s">
        <v>18</v>
      </c>
      <c r="B11793" t="s">
        <v>19493</v>
      </c>
      <c r="C11793" t="s">
        <v>1059</v>
      </c>
      <c r="D11793" t="s">
        <v>13</v>
      </c>
      <c r="E11793" t="s">
        <v>14</v>
      </c>
      <c r="F11793" t="s">
        <v>26</v>
      </c>
      <c r="G11793" s="3">
        <v>44930.605995370373</v>
      </c>
      <c r="H11793" s="1">
        <v>120000</v>
      </c>
      <c r="I11793" t="s">
        <v>19494</v>
      </c>
      <c r="J11793" t="s">
        <v>13767</v>
      </c>
    </row>
    <row r="11794" spans="1:10">
      <c r="A11794" t="s">
        <v>212</v>
      </c>
      <c r="B11794" t="s">
        <v>12525</v>
      </c>
      <c r="C11794" t="s">
        <v>75</v>
      </c>
      <c r="D11794" t="s">
        <v>13</v>
      </c>
      <c r="E11794" t="s">
        <v>14</v>
      </c>
      <c r="F11794" t="s">
        <v>26</v>
      </c>
      <c r="G11794" s="3">
        <v>45151.585185185184</v>
      </c>
      <c r="H11794" s="1">
        <v>135180</v>
      </c>
      <c r="I11794" t="s">
        <v>19495</v>
      </c>
      <c r="J11794" t="s">
        <v>19496</v>
      </c>
    </row>
    <row r="11795" spans="1:10">
      <c r="A11795" t="s">
        <v>18</v>
      </c>
      <c r="B11795" t="s">
        <v>19497</v>
      </c>
      <c r="C11795" t="s">
        <v>1117</v>
      </c>
      <c r="D11795" t="s">
        <v>13</v>
      </c>
      <c r="E11795" t="s">
        <v>14</v>
      </c>
      <c r="F11795" t="s">
        <v>26</v>
      </c>
      <c r="G11795" s="3">
        <v>45016.589479166665</v>
      </c>
      <c r="H11795" s="1">
        <v>130000</v>
      </c>
      <c r="I11795" t="s">
        <v>1631</v>
      </c>
      <c r="J11795" t="s">
        <v>19498</v>
      </c>
    </row>
    <row r="11796" spans="1:10">
      <c r="A11796" t="s">
        <v>10</v>
      </c>
      <c r="B11796" t="s">
        <v>1145</v>
      </c>
      <c r="C11796" t="s">
        <v>24</v>
      </c>
      <c r="D11796" t="s">
        <v>13</v>
      </c>
      <c r="E11796" t="s">
        <v>25</v>
      </c>
      <c r="F11796" t="s">
        <v>26</v>
      </c>
      <c r="G11796" s="3">
        <v>45217.585995370369</v>
      </c>
      <c r="H11796" s="1">
        <v>165000</v>
      </c>
      <c r="I11796" t="s">
        <v>335</v>
      </c>
      <c r="J11796" t="s">
        <v>19499</v>
      </c>
    </row>
    <row r="11797" spans="1:10">
      <c r="A11797" t="s">
        <v>33</v>
      </c>
      <c r="B11797" t="s">
        <v>17075</v>
      </c>
      <c r="C11797" t="s">
        <v>24</v>
      </c>
      <c r="D11797" t="s">
        <v>13</v>
      </c>
      <c r="E11797" t="s">
        <v>25</v>
      </c>
      <c r="F11797" t="s">
        <v>26</v>
      </c>
      <c r="G11797" s="3">
        <v>45158.583356481482</v>
      </c>
      <c r="H11797" s="1">
        <v>60000</v>
      </c>
      <c r="I11797" t="s">
        <v>7661</v>
      </c>
      <c r="J11797" t="s">
        <v>3515</v>
      </c>
    </row>
    <row r="11798" spans="1:10">
      <c r="A11798" t="s">
        <v>33</v>
      </c>
      <c r="B11798" t="s">
        <v>33</v>
      </c>
      <c r="C11798" t="s">
        <v>4755</v>
      </c>
      <c r="D11798" t="s">
        <v>13</v>
      </c>
      <c r="E11798" t="s">
        <v>14</v>
      </c>
      <c r="F11798" t="s">
        <v>26</v>
      </c>
      <c r="G11798" s="3">
        <v>45282.584247685183</v>
      </c>
      <c r="H11798" s="1">
        <v>77500</v>
      </c>
      <c r="I11798" t="s">
        <v>19500</v>
      </c>
      <c r="J11798" t="s">
        <v>19501</v>
      </c>
    </row>
    <row r="11799" spans="1:10">
      <c r="A11799" t="s">
        <v>10</v>
      </c>
      <c r="B11799" t="s">
        <v>10</v>
      </c>
      <c r="C11799" t="s">
        <v>2706</v>
      </c>
      <c r="D11799" t="s">
        <v>13</v>
      </c>
      <c r="E11799" t="s">
        <v>14</v>
      </c>
      <c r="F11799" t="s">
        <v>20</v>
      </c>
      <c r="G11799" s="3">
        <v>45055.684756944444</v>
      </c>
      <c r="H11799" s="1">
        <v>132121.6875</v>
      </c>
      <c r="I11799" t="s">
        <v>8637</v>
      </c>
      <c r="J11799" t="s">
        <v>8638</v>
      </c>
    </row>
    <row r="11800" spans="1:10">
      <c r="A11800" t="s">
        <v>73</v>
      </c>
      <c r="B11800" t="s">
        <v>73</v>
      </c>
      <c r="C11800" t="s">
        <v>24</v>
      </c>
      <c r="D11800" t="s">
        <v>13</v>
      </c>
      <c r="E11800" t="s">
        <v>25</v>
      </c>
      <c r="F11800" t="s">
        <v>26</v>
      </c>
      <c r="G11800" s="3">
        <v>45250.588958333334</v>
      </c>
      <c r="H11800" s="1">
        <v>145000</v>
      </c>
      <c r="I11800" t="s">
        <v>19502</v>
      </c>
      <c r="J11800" t="s">
        <v>4326</v>
      </c>
    </row>
    <row r="11801" spans="1:10">
      <c r="A11801" t="s">
        <v>10</v>
      </c>
      <c r="B11801" t="s">
        <v>1999</v>
      </c>
      <c r="C11801" t="s">
        <v>589</v>
      </c>
      <c r="D11801" t="s">
        <v>13</v>
      </c>
      <c r="E11801" t="s">
        <v>14</v>
      </c>
      <c r="F11801" t="s">
        <v>26</v>
      </c>
      <c r="G11801" s="3">
        <v>44964.58525462963</v>
      </c>
      <c r="H11801" s="1">
        <v>145000</v>
      </c>
      <c r="I11801" t="s">
        <v>980</v>
      </c>
      <c r="J11801" t="s">
        <v>19503</v>
      </c>
    </row>
    <row r="11802" spans="1:10">
      <c r="A11802" t="s">
        <v>18</v>
      </c>
      <c r="B11802" t="s">
        <v>19504</v>
      </c>
      <c r="C11802" t="s">
        <v>40</v>
      </c>
      <c r="D11802" t="s">
        <v>13</v>
      </c>
      <c r="E11802" t="s">
        <v>14</v>
      </c>
      <c r="F11802" t="s">
        <v>26</v>
      </c>
      <c r="G11802" s="3">
        <v>45253.589444444442</v>
      </c>
      <c r="H11802" s="1">
        <v>259711</v>
      </c>
      <c r="I11802" t="s">
        <v>31</v>
      </c>
      <c r="J11802" t="s">
        <v>19360</v>
      </c>
    </row>
    <row r="11803" spans="1:10">
      <c r="A11803" t="s">
        <v>212</v>
      </c>
      <c r="B11803" t="s">
        <v>212</v>
      </c>
      <c r="C11803" t="s">
        <v>1128</v>
      </c>
      <c r="D11803" t="s">
        <v>13</v>
      </c>
      <c r="E11803" t="s">
        <v>14</v>
      </c>
      <c r="F11803" t="s">
        <v>26</v>
      </c>
      <c r="G11803" s="3">
        <v>45259.586319444446</v>
      </c>
      <c r="H11803" s="1">
        <v>95500</v>
      </c>
      <c r="I11803" t="s">
        <v>57</v>
      </c>
      <c r="J11803" t="s">
        <v>260</v>
      </c>
    </row>
    <row r="11804" spans="1:10">
      <c r="A11804" t="s">
        <v>10</v>
      </c>
      <c r="B11804" t="s">
        <v>6014</v>
      </c>
      <c r="C11804" t="s">
        <v>2261</v>
      </c>
      <c r="D11804" t="s">
        <v>13</v>
      </c>
      <c r="E11804" t="s">
        <v>14</v>
      </c>
      <c r="F11804" t="s">
        <v>26</v>
      </c>
      <c r="G11804" s="3">
        <v>45156.613483796296</v>
      </c>
      <c r="H11804" s="1">
        <v>152650</v>
      </c>
      <c r="I11804" t="s">
        <v>420</v>
      </c>
      <c r="J11804" t="s">
        <v>19505</v>
      </c>
    </row>
    <row r="11805" spans="1:10">
      <c r="A11805" t="s">
        <v>33</v>
      </c>
      <c r="B11805" t="s">
        <v>33</v>
      </c>
      <c r="C11805" t="s">
        <v>24</v>
      </c>
      <c r="D11805" t="s">
        <v>13</v>
      </c>
      <c r="E11805" t="s">
        <v>25</v>
      </c>
      <c r="F11805" t="s">
        <v>26</v>
      </c>
      <c r="G11805" s="3">
        <v>45149.58390046296</v>
      </c>
      <c r="H11805" s="1">
        <v>95329</v>
      </c>
      <c r="I11805" t="s">
        <v>2229</v>
      </c>
      <c r="J11805" t="s">
        <v>19506</v>
      </c>
    </row>
    <row r="11806" spans="1:10">
      <c r="A11806" t="s">
        <v>18</v>
      </c>
      <c r="B11806" t="s">
        <v>6062</v>
      </c>
      <c r="C11806" t="s">
        <v>24</v>
      </c>
      <c r="D11806" t="s">
        <v>13</v>
      </c>
      <c r="E11806" t="s">
        <v>25</v>
      </c>
      <c r="F11806" t="s">
        <v>26</v>
      </c>
      <c r="G11806" s="3">
        <v>45191.591956018521</v>
      </c>
      <c r="H11806" s="1">
        <v>120000</v>
      </c>
      <c r="I11806" t="s">
        <v>186</v>
      </c>
      <c r="J11806" t="s">
        <v>316</v>
      </c>
    </row>
    <row r="11807" spans="1:10">
      <c r="A11807" t="s">
        <v>10</v>
      </c>
      <c r="B11807" t="s">
        <v>10</v>
      </c>
      <c r="C11807" t="s">
        <v>792</v>
      </c>
      <c r="D11807" t="s">
        <v>13</v>
      </c>
      <c r="E11807" t="s">
        <v>14</v>
      </c>
      <c r="F11807" t="s">
        <v>20</v>
      </c>
      <c r="G11807" s="3">
        <v>45072.61141203704</v>
      </c>
      <c r="H11807" s="1">
        <v>108500</v>
      </c>
      <c r="I11807" t="s">
        <v>19507</v>
      </c>
    </row>
    <row r="11808" spans="1:10">
      <c r="A11808" t="s">
        <v>10</v>
      </c>
      <c r="B11808" t="s">
        <v>19508</v>
      </c>
      <c r="C11808" t="s">
        <v>30</v>
      </c>
      <c r="D11808" t="s">
        <v>13</v>
      </c>
      <c r="E11808" t="s">
        <v>14</v>
      </c>
      <c r="F11808" t="s">
        <v>26</v>
      </c>
      <c r="G11808" s="3">
        <v>45073.586423611108</v>
      </c>
      <c r="H11808" s="1">
        <v>239777.5</v>
      </c>
      <c r="I11808" t="s">
        <v>31</v>
      </c>
      <c r="J11808" t="s">
        <v>716</v>
      </c>
    </row>
    <row r="11809" spans="1:10">
      <c r="A11809" t="s">
        <v>18</v>
      </c>
      <c r="B11809" t="s">
        <v>18</v>
      </c>
      <c r="C11809" t="s">
        <v>56</v>
      </c>
      <c r="D11809" t="s">
        <v>13</v>
      </c>
      <c r="E11809" t="s">
        <v>14</v>
      </c>
      <c r="F11809" t="s">
        <v>26</v>
      </c>
      <c r="G11809" s="3">
        <v>44937.589074074072</v>
      </c>
      <c r="H11809" s="1">
        <v>187500</v>
      </c>
      <c r="I11809" t="s">
        <v>335</v>
      </c>
      <c r="J11809" t="s">
        <v>19509</v>
      </c>
    </row>
    <row r="11810" spans="1:10">
      <c r="A11810" t="s">
        <v>18</v>
      </c>
      <c r="B11810" t="s">
        <v>19510</v>
      </c>
      <c r="C11810" t="s">
        <v>3585</v>
      </c>
      <c r="D11810" t="s">
        <v>13</v>
      </c>
      <c r="E11810" t="s">
        <v>14</v>
      </c>
      <c r="F11810" t="s">
        <v>3586</v>
      </c>
      <c r="G11810" s="3">
        <v>44954.625462962962</v>
      </c>
      <c r="H11810" s="1">
        <v>249000</v>
      </c>
      <c r="I11810" t="s">
        <v>685</v>
      </c>
      <c r="J11810" t="s">
        <v>19511</v>
      </c>
    </row>
    <row r="11811" spans="1:10">
      <c r="A11811" t="s">
        <v>73</v>
      </c>
      <c r="B11811" t="s">
        <v>19512</v>
      </c>
      <c r="C11811" t="s">
        <v>806</v>
      </c>
      <c r="D11811" t="s">
        <v>13</v>
      </c>
      <c r="E11811" t="s">
        <v>14</v>
      </c>
      <c r="F11811" t="s">
        <v>806</v>
      </c>
      <c r="G11811" s="3">
        <v>45183.600011574075</v>
      </c>
      <c r="H11811" s="1">
        <v>50400</v>
      </c>
      <c r="I11811" t="s">
        <v>234</v>
      </c>
      <c r="J11811" t="s">
        <v>301</v>
      </c>
    </row>
    <row r="11812" spans="1:10">
      <c r="A11812" t="s">
        <v>18</v>
      </c>
      <c r="B11812" t="s">
        <v>127</v>
      </c>
      <c r="C11812" t="s">
        <v>24</v>
      </c>
      <c r="D11812" t="s">
        <v>13</v>
      </c>
      <c r="E11812" t="s">
        <v>25</v>
      </c>
      <c r="F11812" t="s">
        <v>20</v>
      </c>
      <c r="G11812" s="3">
        <v>44971.6487037037</v>
      </c>
      <c r="H11812" s="1">
        <v>250000</v>
      </c>
      <c r="I11812" t="s">
        <v>1037</v>
      </c>
      <c r="J11812" t="s">
        <v>1038</v>
      </c>
    </row>
    <row r="11813" spans="1:10">
      <c r="A11813" t="s">
        <v>18</v>
      </c>
      <c r="B11813" t="s">
        <v>18</v>
      </c>
      <c r="C11813" t="s">
        <v>1965</v>
      </c>
      <c r="D11813" t="s">
        <v>13</v>
      </c>
      <c r="E11813" t="s">
        <v>14</v>
      </c>
      <c r="F11813" t="s">
        <v>20</v>
      </c>
      <c r="G11813" s="3">
        <v>45149.609305555554</v>
      </c>
      <c r="H11813" s="1">
        <v>137500</v>
      </c>
      <c r="I11813" t="s">
        <v>19513</v>
      </c>
      <c r="J11813" t="s">
        <v>19514</v>
      </c>
    </row>
    <row r="11814" spans="1:10">
      <c r="A11814" t="s">
        <v>33</v>
      </c>
      <c r="B11814" t="s">
        <v>17042</v>
      </c>
      <c r="C11814" t="s">
        <v>119</v>
      </c>
      <c r="D11814" t="s">
        <v>13</v>
      </c>
      <c r="E11814" t="s">
        <v>14</v>
      </c>
      <c r="F11814" t="s">
        <v>26</v>
      </c>
      <c r="G11814" s="3">
        <v>45258.583726851852</v>
      </c>
      <c r="H11814" s="1">
        <v>75000</v>
      </c>
      <c r="I11814" t="s">
        <v>951</v>
      </c>
      <c r="J11814" t="s">
        <v>952</v>
      </c>
    </row>
    <row r="11815" spans="1:10">
      <c r="A11815" t="s">
        <v>18</v>
      </c>
      <c r="B11815" t="s">
        <v>19515</v>
      </c>
      <c r="C11815" t="s">
        <v>232</v>
      </c>
      <c r="D11815" t="s">
        <v>13</v>
      </c>
      <c r="E11815" t="s">
        <v>14</v>
      </c>
      <c r="F11815" t="s">
        <v>26</v>
      </c>
      <c r="G11815" s="3">
        <v>45055.593807870369</v>
      </c>
      <c r="H11815" s="1">
        <v>105000</v>
      </c>
      <c r="I11815" t="s">
        <v>1961</v>
      </c>
    </row>
    <row r="11816" spans="1:10">
      <c r="A11816" t="s">
        <v>18</v>
      </c>
      <c r="B11816" t="s">
        <v>2446</v>
      </c>
      <c r="C11816" t="s">
        <v>91</v>
      </c>
      <c r="D11816" t="s">
        <v>100</v>
      </c>
      <c r="E11816" t="s">
        <v>14</v>
      </c>
      <c r="F11816" t="s">
        <v>26</v>
      </c>
      <c r="G11816" s="3">
        <v>45182.587731481479</v>
      </c>
      <c r="H11816" s="1">
        <v>125000</v>
      </c>
      <c r="I11816" t="s">
        <v>1156</v>
      </c>
      <c r="J11816" t="s">
        <v>19516</v>
      </c>
    </row>
    <row r="11817" spans="1:10">
      <c r="A11817" t="s">
        <v>10</v>
      </c>
      <c r="B11817" t="s">
        <v>19517</v>
      </c>
      <c r="C11817" t="s">
        <v>75</v>
      </c>
      <c r="D11817" t="s">
        <v>13</v>
      </c>
      <c r="E11817" t="s">
        <v>14</v>
      </c>
      <c r="F11817" t="s">
        <v>26</v>
      </c>
      <c r="G11817" s="3">
        <v>45152.586157407408</v>
      </c>
      <c r="H11817" s="1">
        <v>78000</v>
      </c>
      <c r="I11817" t="s">
        <v>2788</v>
      </c>
      <c r="J11817" t="s">
        <v>19518</v>
      </c>
    </row>
    <row r="11818" spans="1:10">
      <c r="A11818" t="s">
        <v>73</v>
      </c>
      <c r="B11818" t="s">
        <v>2822</v>
      </c>
      <c r="C11818" t="s">
        <v>75</v>
      </c>
      <c r="D11818" t="s">
        <v>13</v>
      </c>
      <c r="E11818" t="s">
        <v>14</v>
      </c>
      <c r="F11818" t="s">
        <v>26</v>
      </c>
      <c r="G11818" s="3">
        <v>44983.58693287037</v>
      </c>
      <c r="H11818" s="1">
        <v>246500</v>
      </c>
      <c r="I11818" t="s">
        <v>120</v>
      </c>
      <c r="J11818" t="s">
        <v>4620</v>
      </c>
    </row>
    <row r="11819" spans="1:10">
      <c r="A11819" t="s">
        <v>18</v>
      </c>
      <c r="B11819" t="s">
        <v>18</v>
      </c>
      <c r="C11819" t="s">
        <v>232</v>
      </c>
      <c r="D11819" t="s">
        <v>13</v>
      </c>
      <c r="E11819" t="s">
        <v>14</v>
      </c>
      <c r="F11819" t="s">
        <v>20</v>
      </c>
      <c r="G11819" s="3">
        <v>44950.625833333332</v>
      </c>
      <c r="H11819" s="1">
        <v>155000</v>
      </c>
      <c r="I11819" t="s">
        <v>16600</v>
      </c>
      <c r="J11819" t="s">
        <v>19519</v>
      </c>
    </row>
    <row r="11820" spans="1:10">
      <c r="A11820" t="s">
        <v>152</v>
      </c>
      <c r="B11820" t="s">
        <v>19520</v>
      </c>
      <c r="C11820" t="s">
        <v>26</v>
      </c>
      <c r="D11820" t="s">
        <v>13</v>
      </c>
      <c r="E11820" t="s">
        <v>14</v>
      </c>
      <c r="F11820" t="s">
        <v>20</v>
      </c>
      <c r="G11820" s="3">
        <v>45037.620706018519</v>
      </c>
      <c r="H11820" s="1">
        <v>172500</v>
      </c>
      <c r="I11820" t="s">
        <v>948</v>
      </c>
      <c r="J11820" t="s">
        <v>19521</v>
      </c>
    </row>
    <row r="11821" spans="1:10">
      <c r="A11821" t="s">
        <v>18</v>
      </c>
      <c r="B11821" t="s">
        <v>19522</v>
      </c>
      <c r="C11821" t="s">
        <v>24</v>
      </c>
      <c r="D11821" t="s">
        <v>13</v>
      </c>
      <c r="E11821" t="s">
        <v>25</v>
      </c>
      <c r="F11821" t="s">
        <v>26</v>
      </c>
      <c r="G11821" s="3">
        <v>45056.610520833332</v>
      </c>
      <c r="H11821" s="1">
        <v>115000</v>
      </c>
      <c r="I11821" t="s">
        <v>186</v>
      </c>
      <c r="J11821" t="s">
        <v>19523</v>
      </c>
    </row>
    <row r="11822" spans="1:10">
      <c r="A11822" t="s">
        <v>73</v>
      </c>
      <c r="B11822" t="s">
        <v>73</v>
      </c>
      <c r="C11822" t="s">
        <v>161</v>
      </c>
      <c r="D11822" t="s">
        <v>13</v>
      </c>
      <c r="E11822" t="s">
        <v>14</v>
      </c>
      <c r="F11822" t="s">
        <v>162</v>
      </c>
      <c r="G11822" s="3">
        <v>45049.612025462964</v>
      </c>
      <c r="H11822" s="1">
        <v>147500</v>
      </c>
      <c r="I11822" t="s">
        <v>4637</v>
      </c>
      <c r="J11822" t="s">
        <v>4638</v>
      </c>
    </row>
    <row r="11823" spans="1:10">
      <c r="A11823" t="s">
        <v>77</v>
      </c>
      <c r="B11823" t="s">
        <v>567</v>
      </c>
      <c r="C11823" t="s">
        <v>391</v>
      </c>
      <c r="D11823" t="s">
        <v>13</v>
      </c>
      <c r="E11823" t="s">
        <v>14</v>
      </c>
      <c r="F11823" t="s">
        <v>26</v>
      </c>
      <c r="G11823" s="3">
        <v>45203.584618055553</v>
      </c>
      <c r="H11823" s="1">
        <v>81000</v>
      </c>
      <c r="I11823" t="s">
        <v>186</v>
      </c>
    </row>
    <row r="11824" spans="1:10">
      <c r="A11824" t="s">
        <v>33</v>
      </c>
      <c r="B11824" t="s">
        <v>19524</v>
      </c>
      <c r="C11824" t="s">
        <v>9344</v>
      </c>
      <c r="D11824" t="s">
        <v>13</v>
      </c>
      <c r="E11824" t="s">
        <v>14</v>
      </c>
      <c r="F11824" t="s">
        <v>26</v>
      </c>
      <c r="G11824" s="3">
        <v>44935.583414351851</v>
      </c>
      <c r="H11824" s="1">
        <v>111500</v>
      </c>
      <c r="I11824" t="s">
        <v>19525</v>
      </c>
      <c r="J11824" t="s">
        <v>7396</v>
      </c>
    </row>
    <row r="11825" spans="1:10">
      <c r="A11825" t="s">
        <v>18</v>
      </c>
      <c r="B11825" t="s">
        <v>18</v>
      </c>
      <c r="C11825" t="s">
        <v>237</v>
      </c>
      <c r="D11825" t="s">
        <v>13</v>
      </c>
      <c r="E11825" t="s">
        <v>14</v>
      </c>
      <c r="F11825" t="s">
        <v>26</v>
      </c>
      <c r="G11825" s="3">
        <v>45216.584837962961</v>
      </c>
      <c r="H11825" s="1">
        <v>95000</v>
      </c>
      <c r="I11825" t="s">
        <v>186</v>
      </c>
      <c r="J11825" t="s">
        <v>117</v>
      </c>
    </row>
    <row r="11826" spans="1:10">
      <c r="A11826" t="s">
        <v>73</v>
      </c>
      <c r="B11826" t="s">
        <v>73</v>
      </c>
      <c r="C11826" t="s">
        <v>24</v>
      </c>
      <c r="D11826" t="s">
        <v>13</v>
      </c>
      <c r="E11826" t="s">
        <v>25</v>
      </c>
      <c r="F11826" t="s">
        <v>26</v>
      </c>
      <c r="G11826" s="3">
        <v>44939.589120370372</v>
      </c>
      <c r="H11826" s="1">
        <v>150000</v>
      </c>
      <c r="I11826" t="s">
        <v>233</v>
      </c>
      <c r="J11826" t="s">
        <v>166</v>
      </c>
    </row>
    <row r="11827" spans="1:10">
      <c r="A11827" t="s">
        <v>18</v>
      </c>
      <c r="B11827" t="s">
        <v>470</v>
      </c>
      <c r="C11827" t="s">
        <v>19526</v>
      </c>
      <c r="D11827" t="s">
        <v>13</v>
      </c>
      <c r="E11827" t="s">
        <v>14</v>
      </c>
      <c r="F11827" t="s">
        <v>1392</v>
      </c>
      <c r="G11827" s="3">
        <v>45104.612962962965</v>
      </c>
      <c r="H11827" s="1">
        <v>125000</v>
      </c>
      <c r="I11827" t="s">
        <v>88</v>
      </c>
      <c r="J11827" t="s">
        <v>19527</v>
      </c>
    </row>
    <row r="11828" spans="1:10">
      <c r="A11828" t="s">
        <v>18</v>
      </c>
      <c r="B11828" t="s">
        <v>19528</v>
      </c>
      <c r="C11828" t="s">
        <v>201</v>
      </c>
      <c r="D11828" t="s">
        <v>13</v>
      </c>
      <c r="E11828" t="s">
        <v>14</v>
      </c>
      <c r="F11828" t="s">
        <v>26</v>
      </c>
      <c r="G11828" s="3">
        <v>45140.588599537034</v>
      </c>
      <c r="H11828" s="1">
        <v>117500</v>
      </c>
      <c r="I11828" t="s">
        <v>8297</v>
      </c>
      <c r="J11828" t="s">
        <v>19529</v>
      </c>
    </row>
    <row r="11829" spans="1:10">
      <c r="A11829" t="s">
        <v>73</v>
      </c>
      <c r="B11829" t="s">
        <v>73</v>
      </c>
      <c r="C11829" t="s">
        <v>157</v>
      </c>
      <c r="D11829" t="s">
        <v>13</v>
      </c>
      <c r="E11829" t="s">
        <v>14</v>
      </c>
      <c r="F11829" t="s">
        <v>26</v>
      </c>
      <c r="G11829" s="3">
        <v>44971.618935185186</v>
      </c>
      <c r="H11829" s="1">
        <v>90000</v>
      </c>
      <c r="I11829" t="s">
        <v>19530</v>
      </c>
      <c r="J11829" t="s">
        <v>19531</v>
      </c>
    </row>
    <row r="11830" spans="1:10">
      <c r="A11830" t="s">
        <v>73</v>
      </c>
      <c r="B11830" t="s">
        <v>19532</v>
      </c>
      <c r="C11830" t="s">
        <v>6862</v>
      </c>
      <c r="D11830" t="s">
        <v>13</v>
      </c>
      <c r="E11830" t="s">
        <v>14</v>
      </c>
      <c r="F11830" t="s">
        <v>26</v>
      </c>
      <c r="G11830" s="3">
        <v>44963.589918981481</v>
      </c>
      <c r="H11830" s="1">
        <v>143000</v>
      </c>
      <c r="I11830" t="s">
        <v>1613</v>
      </c>
      <c r="J11830" t="s">
        <v>19533</v>
      </c>
    </row>
    <row r="11831" spans="1:10">
      <c r="A11831" t="s">
        <v>33</v>
      </c>
      <c r="B11831" t="s">
        <v>33</v>
      </c>
      <c r="C11831" t="s">
        <v>1878</v>
      </c>
      <c r="D11831" t="s">
        <v>13</v>
      </c>
      <c r="E11831" t="s">
        <v>14</v>
      </c>
      <c r="F11831" t="s">
        <v>26</v>
      </c>
      <c r="G11831" s="3">
        <v>45012.586006944446</v>
      </c>
      <c r="H11831" s="1">
        <v>135842</v>
      </c>
      <c r="I11831" t="s">
        <v>1879</v>
      </c>
      <c r="J11831" t="s">
        <v>13808</v>
      </c>
    </row>
    <row r="11832" spans="1:10">
      <c r="A11832" t="s">
        <v>10</v>
      </c>
      <c r="B11832" t="s">
        <v>357</v>
      </c>
      <c r="C11832" t="s">
        <v>24</v>
      </c>
      <c r="D11832" t="s">
        <v>13</v>
      </c>
      <c r="E11832" t="s">
        <v>25</v>
      </c>
      <c r="F11832" t="s">
        <v>26</v>
      </c>
      <c r="G11832" s="3">
        <v>45131.586504629631</v>
      </c>
      <c r="H11832" s="1">
        <v>200000</v>
      </c>
      <c r="I11832" t="s">
        <v>1397</v>
      </c>
      <c r="J11832" t="s">
        <v>295</v>
      </c>
    </row>
    <row r="11833" spans="1:10">
      <c r="A11833" t="s">
        <v>18</v>
      </c>
      <c r="B11833" t="s">
        <v>19534</v>
      </c>
      <c r="C11833" t="s">
        <v>56</v>
      </c>
      <c r="D11833" t="s">
        <v>13</v>
      </c>
      <c r="E11833" t="s">
        <v>14</v>
      </c>
      <c r="F11833" t="s">
        <v>20</v>
      </c>
      <c r="G11833" s="3">
        <v>44972.639780092592</v>
      </c>
      <c r="H11833" s="1">
        <v>145000</v>
      </c>
      <c r="I11833" t="s">
        <v>16386</v>
      </c>
      <c r="J11833" t="s">
        <v>3342</v>
      </c>
    </row>
    <row r="11834" spans="1:10">
      <c r="A11834" t="s">
        <v>33</v>
      </c>
      <c r="B11834" t="s">
        <v>33</v>
      </c>
      <c r="C11834" t="s">
        <v>1175</v>
      </c>
      <c r="D11834" t="s">
        <v>13</v>
      </c>
      <c r="E11834" t="s">
        <v>14</v>
      </c>
      <c r="F11834" t="s">
        <v>26</v>
      </c>
      <c r="G11834" s="3">
        <v>45049.584224537037</v>
      </c>
      <c r="H11834" s="1">
        <v>70000</v>
      </c>
      <c r="I11834" t="s">
        <v>19535</v>
      </c>
      <c r="J11834" t="s">
        <v>19536</v>
      </c>
    </row>
    <row r="11835" spans="1:10">
      <c r="A11835" t="s">
        <v>73</v>
      </c>
      <c r="B11835" t="s">
        <v>19537</v>
      </c>
      <c r="D11835" t="s">
        <v>13</v>
      </c>
      <c r="E11835" t="s">
        <v>14</v>
      </c>
      <c r="F11835" t="s">
        <v>26</v>
      </c>
      <c r="G11835" s="3">
        <v>45027.602164351854</v>
      </c>
      <c r="H11835" s="1">
        <v>160000</v>
      </c>
      <c r="I11835" t="s">
        <v>19538</v>
      </c>
    </row>
    <row r="11836" spans="1:10">
      <c r="A11836" t="s">
        <v>33</v>
      </c>
      <c r="B11836" t="s">
        <v>19539</v>
      </c>
      <c r="C11836" t="s">
        <v>26</v>
      </c>
      <c r="D11836" t="s">
        <v>19240</v>
      </c>
      <c r="E11836" t="s">
        <v>14</v>
      </c>
      <c r="F11836" t="s">
        <v>20</v>
      </c>
      <c r="G11836" s="3">
        <v>45280.622800925928</v>
      </c>
      <c r="H11836" s="1">
        <v>54000</v>
      </c>
      <c r="I11836" t="s">
        <v>3168</v>
      </c>
      <c r="J11836" t="s">
        <v>19540</v>
      </c>
    </row>
    <row r="11837" spans="1:10">
      <c r="A11837" t="s">
        <v>10</v>
      </c>
      <c r="B11837" t="s">
        <v>19541</v>
      </c>
      <c r="C11837" t="s">
        <v>24</v>
      </c>
      <c r="D11837" t="s">
        <v>13</v>
      </c>
      <c r="E11837" t="s">
        <v>25</v>
      </c>
      <c r="F11837" t="s">
        <v>26</v>
      </c>
      <c r="G11837" s="3">
        <v>45091.587141203701</v>
      </c>
      <c r="H11837" s="1">
        <v>150000</v>
      </c>
      <c r="I11837" t="s">
        <v>761</v>
      </c>
      <c r="J11837" t="s">
        <v>338</v>
      </c>
    </row>
    <row r="11838" spans="1:10">
      <c r="A11838" t="s">
        <v>18</v>
      </c>
      <c r="B11838" t="s">
        <v>19542</v>
      </c>
      <c r="C11838" t="s">
        <v>750</v>
      </c>
      <c r="D11838" t="s">
        <v>13</v>
      </c>
      <c r="E11838" t="s">
        <v>14</v>
      </c>
      <c r="F11838" t="s">
        <v>26</v>
      </c>
      <c r="G11838" s="3">
        <v>44955.613206018519</v>
      </c>
      <c r="H11838" s="1">
        <v>177500</v>
      </c>
      <c r="I11838" t="s">
        <v>217</v>
      </c>
      <c r="J11838" t="s">
        <v>19543</v>
      </c>
    </row>
    <row r="11839" spans="1:10">
      <c r="A11839" t="s">
        <v>18</v>
      </c>
      <c r="B11839" t="s">
        <v>4467</v>
      </c>
      <c r="C11839" t="s">
        <v>24</v>
      </c>
      <c r="D11839" t="s">
        <v>13</v>
      </c>
      <c r="E11839" t="s">
        <v>25</v>
      </c>
      <c r="F11839" t="s">
        <v>26</v>
      </c>
      <c r="G11839" s="3">
        <v>45055.601979166669</v>
      </c>
      <c r="H11839" s="1">
        <v>94000</v>
      </c>
      <c r="I11839" t="s">
        <v>19544</v>
      </c>
      <c r="J11839" t="s">
        <v>19545</v>
      </c>
    </row>
    <row r="11840" spans="1:10">
      <c r="A11840" t="s">
        <v>152</v>
      </c>
      <c r="B11840" t="s">
        <v>19546</v>
      </c>
      <c r="C11840" t="s">
        <v>24</v>
      </c>
      <c r="D11840" t="s">
        <v>13</v>
      </c>
      <c r="E11840" t="s">
        <v>25</v>
      </c>
      <c r="F11840" t="s">
        <v>608</v>
      </c>
      <c r="G11840" s="3">
        <v>44998.603171296294</v>
      </c>
      <c r="H11840" s="1">
        <v>262500</v>
      </c>
      <c r="I11840" t="s">
        <v>17958</v>
      </c>
      <c r="J11840" t="s">
        <v>3934</v>
      </c>
    </row>
    <row r="11841" spans="1:10">
      <c r="A11841" t="s">
        <v>33</v>
      </c>
      <c r="B11841" t="s">
        <v>19547</v>
      </c>
      <c r="C11841" t="s">
        <v>665</v>
      </c>
      <c r="D11841" t="s">
        <v>13</v>
      </c>
      <c r="E11841" t="s">
        <v>14</v>
      </c>
      <c r="F11841" t="s">
        <v>666</v>
      </c>
      <c r="G11841" s="3">
        <v>45016.59579861111</v>
      </c>
      <c r="H11841" s="1">
        <v>111175</v>
      </c>
      <c r="I11841" t="s">
        <v>1362</v>
      </c>
      <c r="J11841" t="s">
        <v>1643</v>
      </c>
    </row>
    <row r="11842" spans="1:10">
      <c r="A11842" t="s">
        <v>10</v>
      </c>
      <c r="B11842" t="s">
        <v>10</v>
      </c>
      <c r="C11842" t="s">
        <v>119</v>
      </c>
      <c r="D11842" t="s">
        <v>13</v>
      </c>
      <c r="E11842" t="s">
        <v>14</v>
      </c>
      <c r="F11842" t="s">
        <v>26</v>
      </c>
      <c r="G11842" s="3">
        <v>45247.626574074071</v>
      </c>
      <c r="H11842" s="1">
        <v>100525.5</v>
      </c>
      <c r="I11842" t="s">
        <v>19548</v>
      </c>
    </row>
    <row r="11843" spans="1:10">
      <c r="A11843" t="s">
        <v>135</v>
      </c>
      <c r="B11843" t="s">
        <v>135</v>
      </c>
      <c r="C11843" t="s">
        <v>232</v>
      </c>
      <c r="D11843" t="s">
        <v>13</v>
      </c>
      <c r="E11843" t="s">
        <v>14</v>
      </c>
      <c r="F11843" t="s">
        <v>26</v>
      </c>
      <c r="G11843" s="3">
        <v>44930.583321759259</v>
      </c>
      <c r="H11843" s="1">
        <v>92500</v>
      </c>
      <c r="I11843" t="s">
        <v>19549</v>
      </c>
      <c r="J11843" t="s">
        <v>19550</v>
      </c>
    </row>
    <row r="11844" spans="1:10">
      <c r="A11844" t="s">
        <v>106</v>
      </c>
      <c r="B11844" t="s">
        <v>9406</v>
      </c>
      <c r="C11844" t="s">
        <v>24</v>
      </c>
      <c r="D11844" t="s">
        <v>13</v>
      </c>
      <c r="E11844" t="s">
        <v>25</v>
      </c>
      <c r="F11844" t="s">
        <v>26</v>
      </c>
      <c r="G11844" s="3">
        <v>45270.621238425927</v>
      </c>
      <c r="H11844" s="1">
        <v>140000</v>
      </c>
      <c r="I11844" t="s">
        <v>9407</v>
      </c>
      <c r="J11844" t="s">
        <v>19551</v>
      </c>
    </row>
    <row r="11845" spans="1:10">
      <c r="A11845" t="s">
        <v>18</v>
      </c>
      <c r="B11845" t="s">
        <v>8832</v>
      </c>
      <c r="C11845" t="s">
        <v>1740</v>
      </c>
      <c r="D11845" t="s">
        <v>13</v>
      </c>
      <c r="E11845" t="s">
        <v>14</v>
      </c>
      <c r="F11845" t="s">
        <v>314</v>
      </c>
      <c r="G11845" s="3">
        <v>45210.601261574076</v>
      </c>
      <c r="H11845" s="1">
        <v>155500</v>
      </c>
      <c r="I11845" t="s">
        <v>1741</v>
      </c>
      <c r="J11845" t="s">
        <v>4060</v>
      </c>
    </row>
    <row r="11846" spans="1:10">
      <c r="A11846" t="s">
        <v>18</v>
      </c>
      <c r="B11846" t="s">
        <v>924</v>
      </c>
      <c r="C11846" t="s">
        <v>608</v>
      </c>
      <c r="D11846" t="s">
        <v>13</v>
      </c>
      <c r="E11846" t="s">
        <v>14</v>
      </c>
      <c r="F11846" t="s">
        <v>608</v>
      </c>
      <c r="G11846" s="3">
        <v>45254.591851851852</v>
      </c>
      <c r="H11846" s="1">
        <v>155904.5</v>
      </c>
      <c r="I11846" t="s">
        <v>19552</v>
      </c>
      <c r="J11846" t="s">
        <v>19553</v>
      </c>
    </row>
    <row r="11847" spans="1:10">
      <c r="A11847" t="s">
        <v>10</v>
      </c>
      <c r="B11847" t="s">
        <v>19554</v>
      </c>
      <c r="C11847" t="s">
        <v>26</v>
      </c>
      <c r="D11847" t="s">
        <v>13</v>
      </c>
      <c r="E11847" t="s">
        <v>14</v>
      </c>
      <c r="F11847" t="s">
        <v>20</v>
      </c>
      <c r="G11847" s="3">
        <v>44971.648287037038</v>
      </c>
      <c r="H11847" s="1">
        <v>104893.5</v>
      </c>
      <c r="I11847" t="s">
        <v>19555</v>
      </c>
      <c r="J11847" t="s">
        <v>19556</v>
      </c>
    </row>
    <row r="11848" spans="1:10">
      <c r="A11848" t="s">
        <v>18</v>
      </c>
      <c r="B11848" t="s">
        <v>18</v>
      </c>
      <c r="C11848" t="s">
        <v>4200</v>
      </c>
      <c r="D11848" t="s">
        <v>13</v>
      </c>
      <c r="E11848" t="s">
        <v>14</v>
      </c>
      <c r="F11848" t="s">
        <v>26</v>
      </c>
      <c r="G11848" s="3">
        <v>45182.58898148148</v>
      </c>
      <c r="H11848" s="1">
        <v>85000</v>
      </c>
      <c r="I11848" t="s">
        <v>19557</v>
      </c>
      <c r="J11848" t="s">
        <v>19558</v>
      </c>
    </row>
    <row r="11849" spans="1:10">
      <c r="A11849" t="s">
        <v>10</v>
      </c>
      <c r="B11849" t="s">
        <v>3997</v>
      </c>
      <c r="C11849" t="s">
        <v>30</v>
      </c>
      <c r="D11849" t="s">
        <v>13</v>
      </c>
      <c r="E11849" t="s">
        <v>14</v>
      </c>
      <c r="F11849" t="s">
        <v>26</v>
      </c>
      <c r="G11849" s="3">
        <v>45116.584872685184</v>
      </c>
      <c r="H11849" s="1">
        <v>224500</v>
      </c>
      <c r="I11849" t="s">
        <v>31</v>
      </c>
      <c r="J11849" t="s">
        <v>1334</v>
      </c>
    </row>
    <row r="11850" spans="1:10">
      <c r="A11850" t="s">
        <v>73</v>
      </c>
      <c r="B11850" t="s">
        <v>19559</v>
      </c>
      <c r="C11850" t="s">
        <v>205</v>
      </c>
      <c r="D11850" t="s">
        <v>13</v>
      </c>
      <c r="E11850" t="s">
        <v>14</v>
      </c>
      <c r="F11850" t="s">
        <v>205</v>
      </c>
      <c r="G11850" s="3">
        <v>45105.628182870372</v>
      </c>
      <c r="H11850" s="1">
        <v>147500</v>
      </c>
      <c r="I11850" t="s">
        <v>206</v>
      </c>
      <c r="J11850" t="s">
        <v>19560</v>
      </c>
    </row>
    <row r="11851" spans="1:10">
      <c r="A11851" t="s">
        <v>10</v>
      </c>
      <c r="B11851" t="s">
        <v>19561</v>
      </c>
      <c r="C11851" t="s">
        <v>4468</v>
      </c>
      <c r="D11851" t="s">
        <v>412</v>
      </c>
      <c r="E11851" t="s">
        <v>14</v>
      </c>
      <c r="F11851" t="s">
        <v>1891</v>
      </c>
      <c r="G11851" s="3">
        <v>45001.618287037039</v>
      </c>
      <c r="H11851" s="1">
        <v>50400</v>
      </c>
      <c r="I11851" t="s">
        <v>685</v>
      </c>
      <c r="J11851" t="s">
        <v>6885</v>
      </c>
    </row>
    <row r="11852" spans="1:10">
      <c r="A11852" t="s">
        <v>212</v>
      </c>
      <c r="B11852" t="s">
        <v>19562</v>
      </c>
      <c r="C11852" t="s">
        <v>2080</v>
      </c>
      <c r="D11852" t="s">
        <v>13</v>
      </c>
      <c r="E11852" t="s">
        <v>14</v>
      </c>
      <c r="F11852" t="s">
        <v>26</v>
      </c>
      <c r="G11852" s="3">
        <v>44937.586655092593</v>
      </c>
      <c r="H11852" s="1">
        <v>215000</v>
      </c>
      <c r="I11852" t="s">
        <v>335</v>
      </c>
      <c r="J11852" t="s">
        <v>17757</v>
      </c>
    </row>
    <row r="11853" spans="1:10">
      <c r="A11853" t="s">
        <v>73</v>
      </c>
      <c r="B11853" t="s">
        <v>73</v>
      </c>
      <c r="C11853" t="s">
        <v>792</v>
      </c>
      <c r="D11853" t="s">
        <v>13</v>
      </c>
      <c r="E11853" t="s">
        <v>14</v>
      </c>
      <c r="F11853" t="s">
        <v>26</v>
      </c>
      <c r="G11853" s="3">
        <v>45045.588842592595</v>
      </c>
      <c r="H11853" s="1">
        <v>130000</v>
      </c>
      <c r="I11853" t="s">
        <v>130</v>
      </c>
      <c r="J11853" t="s">
        <v>316</v>
      </c>
    </row>
    <row r="11854" spans="1:10">
      <c r="A11854" t="s">
        <v>18</v>
      </c>
      <c r="B11854" t="s">
        <v>809</v>
      </c>
      <c r="C11854" t="s">
        <v>24</v>
      </c>
      <c r="D11854" t="s">
        <v>13</v>
      </c>
      <c r="E11854" t="s">
        <v>25</v>
      </c>
      <c r="F11854" t="s">
        <v>26</v>
      </c>
      <c r="G11854" s="3">
        <v>45268.588865740741</v>
      </c>
      <c r="H11854" s="1">
        <v>242000</v>
      </c>
      <c r="I11854" t="s">
        <v>195</v>
      </c>
      <c r="J11854" t="s">
        <v>8655</v>
      </c>
    </row>
    <row r="11855" spans="1:10">
      <c r="A11855" t="s">
        <v>18</v>
      </c>
      <c r="B11855" t="s">
        <v>19563</v>
      </c>
      <c r="C11855" t="s">
        <v>24</v>
      </c>
      <c r="D11855" t="s">
        <v>13</v>
      </c>
      <c r="E11855" t="s">
        <v>25</v>
      </c>
      <c r="F11855" t="s">
        <v>26</v>
      </c>
      <c r="G11855" s="3">
        <v>44942.61681712963</v>
      </c>
      <c r="H11855" s="1">
        <v>145000</v>
      </c>
      <c r="I11855" t="s">
        <v>595</v>
      </c>
      <c r="J11855" t="s">
        <v>19564</v>
      </c>
    </row>
    <row r="11856" spans="1:10">
      <c r="A11856" t="s">
        <v>10</v>
      </c>
      <c r="B11856" t="s">
        <v>19565</v>
      </c>
      <c r="C11856" t="s">
        <v>108</v>
      </c>
      <c r="D11856" t="s">
        <v>13</v>
      </c>
      <c r="E11856" t="s">
        <v>14</v>
      </c>
      <c r="F11856" t="s">
        <v>26</v>
      </c>
      <c r="G11856" s="3">
        <v>45235.584699074076</v>
      </c>
      <c r="H11856" s="1">
        <v>125500</v>
      </c>
      <c r="I11856" t="s">
        <v>31</v>
      </c>
      <c r="J11856" t="s">
        <v>19566</v>
      </c>
    </row>
    <row r="11857" spans="1:10">
      <c r="A11857" t="s">
        <v>18</v>
      </c>
      <c r="B11857" t="s">
        <v>18</v>
      </c>
      <c r="C11857" t="s">
        <v>24</v>
      </c>
      <c r="D11857" t="s">
        <v>13</v>
      </c>
      <c r="E11857" t="s">
        <v>25</v>
      </c>
      <c r="F11857" t="s">
        <v>26</v>
      </c>
      <c r="G11857" s="3">
        <v>45006.627534722225</v>
      </c>
      <c r="H11857" s="1">
        <v>162500</v>
      </c>
      <c r="I11857" t="s">
        <v>167</v>
      </c>
      <c r="J11857" t="s">
        <v>168</v>
      </c>
    </row>
    <row r="11858" spans="1:10">
      <c r="A11858" t="s">
        <v>135</v>
      </c>
      <c r="B11858" t="s">
        <v>135</v>
      </c>
      <c r="C11858" t="s">
        <v>662</v>
      </c>
      <c r="D11858" t="s">
        <v>13</v>
      </c>
      <c r="E11858" t="s">
        <v>14</v>
      </c>
      <c r="F11858" t="s">
        <v>26</v>
      </c>
      <c r="G11858" s="3">
        <v>44947.585625</v>
      </c>
      <c r="H11858" s="1">
        <v>115000</v>
      </c>
      <c r="I11858" t="s">
        <v>335</v>
      </c>
      <c r="J11858" t="s">
        <v>3496</v>
      </c>
    </row>
    <row r="11859" spans="1:10">
      <c r="A11859" t="s">
        <v>10</v>
      </c>
      <c r="B11859" t="s">
        <v>10</v>
      </c>
      <c r="C11859" t="s">
        <v>16952</v>
      </c>
      <c r="D11859" t="s">
        <v>13</v>
      </c>
      <c r="E11859" t="s">
        <v>14</v>
      </c>
      <c r="F11859" t="s">
        <v>26</v>
      </c>
      <c r="G11859" s="3">
        <v>44945.599143518521</v>
      </c>
      <c r="H11859" s="1">
        <v>130000</v>
      </c>
      <c r="I11859" t="s">
        <v>19567</v>
      </c>
      <c r="J11859" t="s">
        <v>19568</v>
      </c>
    </row>
    <row r="11860" spans="1:10">
      <c r="A11860" t="s">
        <v>33</v>
      </c>
      <c r="B11860" t="s">
        <v>19569</v>
      </c>
      <c r="C11860" t="s">
        <v>15709</v>
      </c>
      <c r="D11860" t="s">
        <v>13</v>
      </c>
      <c r="E11860" t="s">
        <v>14</v>
      </c>
      <c r="F11860" t="s">
        <v>26</v>
      </c>
      <c r="G11860" s="3">
        <v>45006.594884259262</v>
      </c>
      <c r="H11860" s="1">
        <v>55000</v>
      </c>
      <c r="I11860" t="s">
        <v>19570</v>
      </c>
      <c r="J11860" t="s">
        <v>230</v>
      </c>
    </row>
    <row r="11861" spans="1:10">
      <c r="A11861" t="s">
        <v>18</v>
      </c>
      <c r="B11861" t="s">
        <v>18</v>
      </c>
      <c r="C11861" t="s">
        <v>232</v>
      </c>
      <c r="D11861" t="s">
        <v>13</v>
      </c>
      <c r="E11861" t="s">
        <v>14</v>
      </c>
      <c r="F11861" t="s">
        <v>20</v>
      </c>
      <c r="G11861" s="3">
        <v>45106.651041666664</v>
      </c>
      <c r="H11861" s="1">
        <v>110000</v>
      </c>
      <c r="I11861" t="s">
        <v>19393</v>
      </c>
      <c r="J11861" t="s">
        <v>19571</v>
      </c>
    </row>
    <row r="11862" spans="1:10">
      <c r="A11862" t="s">
        <v>33</v>
      </c>
      <c r="B11862" t="s">
        <v>19572</v>
      </c>
      <c r="C11862" t="s">
        <v>30</v>
      </c>
      <c r="D11862" t="s">
        <v>13</v>
      </c>
      <c r="E11862" t="s">
        <v>14</v>
      </c>
      <c r="F11862" t="s">
        <v>26</v>
      </c>
      <c r="G11862" s="3">
        <v>45115.58384259259</v>
      </c>
      <c r="H11862" s="1">
        <v>132166</v>
      </c>
      <c r="I11862" t="s">
        <v>31</v>
      </c>
      <c r="J11862" t="s">
        <v>286</v>
      </c>
    </row>
    <row r="11863" spans="1:10">
      <c r="A11863" t="s">
        <v>106</v>
      </c>
      <c r="B11863" t="s">
        <v>19573</v>
      </c>
      <c r="C11863" t="s">
        <v>1094</v>
      </c>
      <c r="D11863" t="s">
        <v>13</v>
      </c>
      <c r="E11863" t="s">
        <v>14</v>
      </c>
      <c r="F11863" t="s">
        <v>205</v>
      </c>
      <c r="G11863" s="3">
        <v>45063.61078703704</v>
      </c>
      <c r="H11863" s="1">
        <v>80850</v>
      </c>
      <c r="I11863" t="s">
        <v>172</v>
      </c>
      <c r="J11863" t="s">
        <v>19574</v>
      </c>
    </row>
    <row r="11864" spans="1:10">
      <c r="A11864" t="s">
        <v>33</v>
      </c>
      <c r="B11864" t="s">
        <v>364</v>
      </c>
      <c r="C11864" t="s">
        <v>325</v>
      </c>
      <c r="D11864" t="s">
        <v>100</v>
      </c>
      <c r="E11864" t="s">
        <v>14</v>
      </c>
      <c r="F11864" t="s">
        <v>26</v>
      </c>
      <c r="G11864" s="3">
        <v>45022.623124999998</v>
      </c>
      <c r="H11864" s="1">
        <v>73500</v>
      </c>
      <c r="I11864" t="s">
        <v>9030</v>
      </c>
      <c r="J11864" t="s">
        <v>19575</v>
      </c>
    </row>
    <row r="11865" spans="1:10">
      <c r="A11865" t="s">
        <v>73</v>
      </c>
      <c r="B11865" t="s">
        <v>73</v>
      </c>
      <c r="C11865" t="s">
        <v>1908</v>
      </c>
      <c r="D11865" t="s">
        <v>13</v>
      </c>
      <c r="E11865" t="s">
        <v>14</v>
      </c>
      <c r="F11865" t="s">
        <v>26</v>
      </c>
      <c r="G11865" s="3">
        <v>45091.588738425926</v>
      </c>
      <c r="H11865" s="1">
        <v>106500</v>
      </c>
      <c r="I11865" t="s">
        <v>1909</v>
      </c>
      <c r="J11865" t="s">
        <v>19576</v>
      </c>
    </row>
    <row r="11866" spans="1:10">
      <c r="A11866" t="s">
        <v>33</v>
      </c>
      <c r="B11866" t="s">
        <v>33</v>
      </c>
      <c r="C11866" t="s">
        <v>201</v>
      </c>
      <c r="E11866" t="s">
        <v>14</v>
      </c>
      <c r="F11866" t="s">
        <v>26</v>
      </c>
      <c r="G11866" s="3">
        <v>45097.604756944442</v>
      </c>
      <c r="H11866" s="1">
        <v>95000</v>
      </c>
      <c r="I11866" t="s">
        <v>19577</v>
      </c>
      <c r="J11866" t="s">
        <v>19578</v>
      </c>
    </row>
    <row r="11867" spans="1:10">
      <c r="A11867" t="s">
        <v>212</v>
      </c>
      <c r="B11867" t="s">
        <v>7974</v>
      </c>
      <c r="C11867" t="s">
        <v>434</v>
      </c>
      <c r="D11867" t="s">
        <v>13</v>
      </c>
      <c r="E11867" t="s">
        <v>14</v>
      </c>
      <c r="F11867" t="s">
        <v>26</v>
      </c>
      <c r="G11867" s="3">
        <v>45026.585185185184</v>
      </c>
      <c r="H11867" s="1">
        <v>131890</v>
      </c>
      <c r="I11867" t="s">
        <v>69</v>
      </c>
      <c r="J11867" t="s">
        <v>1191</v>
      </c>
    </row>
    <row r="11868" spans="1:10">
      <c r="A11868" t="s">
        <v>18</v>
      </c>
      <c r="B11868" t="s">
        <v>470</v>
      </c>
      <c r="C11868" t="s">
        <v>1015</v>
      </c>
      <c r="D11868" t="s">
        <v>13</v>
      </c>
      <c r="E11868" t="s">
        <v>14</v>
      </c>
      <c r="F11868" t="s">
        <v>608</v>
      </c>
      <c r="G11868" s="3">
        <v>44970.607395833336</v>
      </c>
      <c r="H11868" s="1">
        <v>120000</v>
      </c>
      <c r="I11868" t="s">
        <v>19579</v>
      </c>
      <c r="J11868" t="s">
        <v>19580</v>
      </c>
    </row>
    <row r="11869" spans="1:10">
      <c r="A11869" t="s">
        <v>33</v>
      </c>
      <c r="B11869" t="s">
        <v>33</v>
      </c>
      <c r="C11869" t="s">
        <v>24</v>
      </c>
      <c r="D11869" t="s">
        <v>13</v>
      </c>
      <c r="E11869" t="s">
        <v>25</v>
      </c>
      <c r="F11869" t="s">
        <v>26</v>
      </c>
      <c r="G11869" s="3">
        <v>45091.58494212963</v>
      </c>
      <c r="H11869" s="1">
        <v>90000</v>
      </c>
      <c r="I11869" t="s">
        <v>1723</v>
      </c>
      <c r="J11869" t="s">
        <v>19581</v>
      </c>
    </row>
    <row r="11870" spans="1:10">
      <c r="A11870" t="s">
        <v>18</v>
      </c>
      <c r="B11870" t="s">
        <v>3362</v>
      </c>
      <c r="C11870" t="s">
        <v>805</v>
      </c>
      <c r="D11870" t="s">
        <v>13</v>
      </c>
      <c r="E11870" t="s">
        <v>14</v>
      </c>
      <c r="F11870" t="s">
        <v>806</v>
      </c>
      <c r="G11870" s="3">
        <v>45042.615081018521</v>
      </c>
      <c r="H11870" s="1">
        <v>96773</v>
      </c>
      <c r="I11870" t="s">
        <v>19582</v>
      </c>
      <c r="J11870" t="s">
        <v>19583</v>
      </c>
    </row>
    <row r="11871" spans="1:10">
      <c r="A11871" t="s">
        <v>33</v>
      </c>
      <c r="B11871" t="s">
        <v>19584</v>
      </c>
      <c r="C11871" t="s">
        <v>441</v>
      </c>
      <c r="D11871" t="s">
        <v>13</v>
      </c>
      <c r="E11871" t="s">
        <v>14</v>
      </c>
      <c r="F11871" t="s">
        <v>26</v>
      </c>
      <c r="G11871" s="3">
        <v>45168.620196759257</v>
      </c>
      <c r="H11871" s="1">
        <v>110000</v>
      </c>
      <c r="I11871" t="s">
        <v>250</v>
      </c>
      <c r="J11871" t="s">
        <v>19585</v>
      </c>
    </row>
    <row r="11872" spans="1:10">
      <c r="A11872" t="s">
        <v>18</v>
      </c>
      <c r="B11872" t="s">
        <v>964</v>
      </c>
      <c r="C11872" t="s">
        <v>108</v>
      </c>
      <c r="D11872" t="s">
        <v>13</v>
      </c>
      <c r="E11872" t="s">
        <v>14</v>
      </c>
      <c r="F11872" t="s">
        <v>26</v>
      </c>
      <c r="G11872" s="3">
        <v>45240.600243055553</v>
      </c>
      <c r="H11872" s="1">
        <v>171000</v>
      </c>
      <c r="I11872" t="s">
        <v>31</v>
      </c>
      <c r="J11872" t="s">
        <v>965</v>
      </c>
    </row>
    <row r="11873" spans="1:10">
      <c r="A11873" t="s">
        <v>73</v>
      </c>
      <c r="B11873" t="s">
        <v>354</v>
      </c>
      <c r="C11873" t="s">
        <v>8363</v>
      </c>
      <c r="D11873" t="s">
        <v>13</v>
      </c>
      <c r="E11873" t="s">
        <v>14</v>
      </c>
      <c r="F11873" t="s">
        <v>26</v>
      </c>
      <c r="G11873" s="3">
        <v>45048.632800925923</v>
      </c>
      <c r="H11873" s="1">
        <v>125000</v>
      </c>
      <c r="I11873" t="s">
        <v>13811</v>
      </c>
      <c r="J11873" t="s">
        <v>19586</v>
      </c>
    </row>
    <row r="11874" spans="1:10">
      <c r="A11874" t="s">
        <v>10</v>
      </c>
      <c r="B11874" t="s">
        <v>10</v>
      </c>
      <c r="C11874" t="s">
        <v>490</v>
      </c>
      <c r="D11874" t="s">
        <v>13</v>
      </c>
      <c r="E11874" t="s">
        <v>14</v>
      </c>
      <c r="F11874" t="s">
        <v>26</v>
      </c>
      <c r="G11874" s="3">
        <v>45148.586319444446</v>
      </c>
      <c r="H11874" s="1">
        <v>105000</v>
      </c>
      <c r="I11874" t="s">
        <v>19587</v>
      </c>
      <c r="J11874" t="s">
        <v>19588</v>
      </c>
    </row>
    <row r="11875" spans="1:10">
      <c r="A11875" t="s">
        <v>18</v>
      </c>
      <c r="B11875" t="s">
        <v>13810</v>
      </c>
      <c r="C11875" t="s">
        <v>24</v>
      </c>
      <c r="D11875" t="s">
        <v>13</v>
      </c>
      <c r="E11875" t="s">
        <v>25</v>
      </c>
      <c r="F11875" t="s">
        <v>20</v>
      </c>
      <c r="G11875" s="3">
        <v>45019.62327546296</v>
      </c>
      <c r="H11875" s="1">
        <v>83950</v>
      </c>
      <c r="I11875" t="s">
        <v>19589</v>
      </c>
      <c r="J11875" t="s">
        <v>19590</v>
      </c>
    </row>
    <row r="11876" spans="1:10">
      <c r="A11876" t="s">
        <v>135</v>
      </c>
      <c r="B11876" t="s">
        <v>19591</v>
      </c>
      <c r="C11876" t="s">
        <v>276</v>
      </c>
      <c r="D11876" t="s">
        <v>13</v>
      </c>
      <c r="E11876" t="s">
        <v>14</v>
      </c>
      <c r="F11876" t="s">
        <v>26</v>
      </c>
      <c r="G11876" s="3">
        <v>45114.583865740744</v>
      </c>
      <c r="H11876" s="1">
        <v>150000</v>
      </c>
      <c r="I11876" t="s">
        <v>6176</v>
      </c>
      <c r="J11876" t="s">
        <v>18408</v>
      </c>
    </row>
    <row r="11877" spans="1:10">
      <c r="A11877" t="s">
        <v>33</v>
      </c>
      <c r="B11877" t="s">
        <v>33</v>
      </c>
      <c r="C11877" t="s">
        <v>119</v>
      </c>
      <c r="D11877" t="s">
        <v>13</v>
      </c>
      <c r="E11877" t="s">
        <v>14</v>
      </c>
      <c r="F11877" t="s">
        <v>26</v>
      </c>
      <c r="G11877" s="3">
        <v>45076.583506944444</v>
      </c>
      <c r="H11877" s="1">
        <v>115150.5</v>
      </c>
      <c r="I11877" t="s">
        <v>19592</v>
      </c>
      <c r="J11877" t="s">
        <v>719</v>
      </c>
    </row>
    <row r="11878" spans="1:10">
      <c r="A11878" t="s">
        <v>10</v>
      </c>
      <c r="B11878" t="s">
        <v>3923</v>
      </c>
      <c r="C11878" t="s">
        <v>559</v>
      </c>
      <c r="D11878" t="s">
        <v>13</v>
      </c>
      <c r="E11878" t="s">
        <v>14</v>
      </c>
      <c r="F11878" t="s">
        <v>26</v>
      </c>
      <c r="G11878" s="3">
        <v>45099.600844907407</v>
      </c>
      <c r="H11878" s="1">
        <v>108000</v>
      </c>
      <c r="I11878" t="s">
        <v>4719</v>
      </c>
      <c r="J11878" t="s">
        <v>3924</v>
      </c>
    </row>
    <row r="11879" spans="1:10">
      <c r="A11879" t="s">
        <v>33</v>
      </c>
      <c r="B11879" t="s">
        <v>19593</v>
      </c>
      <c r="C11879" t="s">
        <v>19594</v>
      </c>
      <c r="D11879" t="s">
        <v>13</v>
      </c>
      <c r="E11879" t="s">
        <v>14</v>
      </c>
      <c r="F11879" t="s">
        <v>17607</v>
      </c>
      <c r="G11879" s="3">
        <v>45097.624513888892</v>
      </c>
      <c r="H11879" s="1">
        <v>105000</v>
      </c>
      <c r="I11879" t="s">
        <v>2907</v>
      </c>
      <c r="J11879" t="s">
        <v>19595</v>
      </c>
    </row>
    <row r="11880" spans="1:10">
      <c r="A11880" t="s">
        <v>10</v>
      </c>
      <c r="B11880" t="s">
        <v>19596</v>
      </c>
      <c r="C11880" t="s">
        <v>48</v>
      </c>
      <c r="D11880" t="s">
        <v>13</v>
      </c>
      <c r="E11880" t="s">
        <v>14</v>
      </c>
      <c r="F11880" t="s">
        <v>49</v>
      </c>
      <c r="G11880" s="3">
        <v>44944.602349537039</v>
      </c>
      <c r="H11880" s="1">
        <v>56700</v>
      </c>
      <c r="I11880" t="s">
        <v>4637</v>
      </c>
      <c r="J11880" t="s">
        <v>19597</v>
      </c>
    </row>
    <row r="11881" spans="1:10">
      <c r="A11881" t="s">
        <v>10</v>
      </c>
      <c r="B11881" t="s">
        <v>10</v>
      </c>
      <c r="C11881" t="s">
        <v>2514</v>
      </c>
      <c r="D11881" t="s">
        <v>13</v>
      </c>
      <c r="E11881" t="s">
        <v>14</v>
      </c>
      <c r="F11881" t="s">
        <v>26</v>
      </c>
      <c r="G11881" s="3">
        <v>44965.586006944446</v>
      </c>
      <c r="H11881" s="1">
        <v>84069</v>
      </c>
      <c r="I11881" t="s">
        <v>2515</v>
      </c>
    </row>
    <row r="11882" spans="1:10">
      <c r="A11882" t="s">
        <v>10</v>
      </c>
      <c r="B11882" t="s">
        <v>10</v>
      </c>
      <c r="C11882" t="s">
        <v>1348</v>
      </c>
      <c r="D11882" t="s">
        <v>13</v>
      </c>
      <c r="E11882" t="s">
        <v>14</v>
      </c>
      <c r="F11882" t="s">
        <v>26</v>
      </c>
      <c r="G11882" s="3">
        <v>45034.626099537039</v>
      </c>
      <c r="H11882" s="1">
        <v>142500</v>
      </c>
      <c r="I11882" t="s">
        <v>7483</v>
      </c>
      <c r="J11882" t="s">
        <v>8495</v>
      </c>
    </row>
    <row r="11883" spans="1:10">
      <c r="A11883" t="s">
        <v>135</v>
      </c>
      <c r="B11883" t="s">
        <v>19598</v>
      </c>
      <c r="C11883" t="s">
        <v>1654</v>
      </c>
      <c r="D11883" t="s">
        <v>13</v>
      </c>
      <c r="E11883" t="s">
        <v>14</v>
      </c>
      <c r="F11883" t="s">
        <v>26</v>
      </c>
      <c r="G11883" s="3">
        <v>45174.585046296299</v>
      </c>
      <c r="H11883" s="1">
        <v>95000</v>
      </c>
      <c r="I11883" t="s">
        <v>19599</v>
      </c>
      <c r="J11883" t="s">
        <v>10046</v>
      </c>
    </row>
    <row r="11884" spans="1:10">
      <c r="A11884" t="s">
        <v>18</v>
      </c>
      <c r="B11884" t="s">
        <v>19600</v>
      </c>
      <c r="C11884" t="s">
        <v>1871</v>
      </c>
      <c r="D11884" t="s">
        <v>13</v>
      </c>
      <c r="E11884" t="s">
        <v>14</v>
      </c>
      <c r="F11884" t="s">
        <v>26</v>
      </c>
      <c r="G11884" s="3">
        <v>45006.602696759262</v>
      </c>
      <c r="H11884" s="1">
        <v>105800</v>
      </c>
      <c r="I11884" t="s">
        <v>19601</v>
      </c>
      <c r="J11884" t="s">
        <v>2640</v>
      </c>
    </row>
    <row r="11885" spans="1:10">
      <c r="A11885" t="s">
        <v>18</v>
      </c>
      <c r="B11885" t="s">
        <v>18</v>
      </c>
      <c r="C11885" t="s">
        <v>237</v>
      </c>
      <c r="D11885" t="s">
        <v>13</v>
      </c>
      <c r="E11885" t="s">
        <v>14</v>
      </c>
      <c r="F11885" t="s">
        <v>26</v>
      </c>
      <c r="G11885" s="3">
        <v>45120.587407407409</v>
      </c>
      <c r="H11885" s="1">
        <v>147500</v>
      </c>
      <c r="I11885" t="s">
        <v>19602</v>
      </c>
      <c r="J11885" t="s">
        <v>19603</v>
      </c>
    </row>
    <row r="11886" spans="1:10">
      <c r="A11886" t="s">
        <v>33</v>
      </c>
      <c r="B11886" t="s">
        <v>19604</v>
      </c>
      <c r="C11886" t="s">
        <v>243</v>
      </c>
      <c r="D11886" t="s">
        <v>13</v>
      </c>
      <c r="E11886" t="s">
        <v>14</v>
      </c>
      <c r="F11886" t="s">
        <v>26</v>
      </c>
      <c r="G11886" s="3">
        <v>45231.584386574075</v>
      </c>
      <c r="H11886" s="1">
        <v>99762</v>
      </c>
      <c r="I11886" t="s">
        <v>9277</v>
      </c>
      <c r="J11886" t="s">
        <v>19605</v>
      </c>
    </row>
    <row r="11887" spans="1:10">
      <c r="A11887" t="s">
        <v>18</v>
      </c>
      <c r="B11887" t="s">
        <v>18</v>
      </c>
      <c r="C11887" t="s">
        <v>19606</v>
      </c>
      <c r="D11887" t="s">
        <v>13</v>
      </c>
      <c r="E11887" t="s">
        <v>14</v>
      </c>
      <c r="F11887" t="s">
        <v>26</v>
      </c>
      <c r="G11887" s="3">
        <v>45010.593599537038</v>
      </c>
      <c r="H11887" s="1">
        <v>95650</v>
      </c>
      <c r="I11887" t="s">
        <v>420</v>
      </c>
      <c r="J11887" t="s">
        <v>19607</v>
      </c>
    </row>
    <row r="11888" spans="1:10">
      <c r="A11888" t="s">
        <v>33</v>
      </c>
      <c r="B11888" t="s">
        <v>5076</v>
      </c>
      <c r="C11888" t="s">
        <v>5077</v>
      </c>
      <c r="D11888" t="s">
        <v>13</v>
      </c>
      <c r="E11888" t="s">
        <v>14</v>
      </c>
      <c r="F11888" t="s">
        <v>26</v>
      </c>
      <c r="G11888" s="3">
        <v>45027.661458333336</v>
      </c>
      <c r="H11888" s="1">
        <v>75000</v>
      </c>
      <c r="I11888" t="s">
        <v>5078</v>
      </c>
      <c r="J11888" t="s">
        <v>19608</v>
      </c>
    </row>
    <row r="11889" spans="1:10">
      <c r="A11889" t="s">
        <v>18</v>
      </c>
      <c r="B11889" t="s">
        <v>19609</v>
      </c>
      <c r="C11889" t="s">
        <v>559</v>
      </c>
      <c r="D11889" t="s">
        <v>13</v>
      </c>
      <c r="E11889" t="s">
        <v>14</v>
      </c>
      <c r="F11889" t="s">
        <v>26</v>
      </c>
      <c r="G11889" s="3">
        <v>45063.622060185182</v>
      </c>
      <c r="H11889" s="1">
        <v>120000</v>
      </c>
      <c r="I11889" t="s">
        <v>13705</v>
      </c>
      <c r="J11889" t="s">
        <v>19610</v>
      </c>
    </row>
    <row r="11890" spans="1:10">
      <c r="A11890" t="s">
        <v>77</v>
      </c>
      <c r="B11890" t="s">
        <v>567</v>
      </c>
      <c r="C11890" t="s">
        <v>262</v>
      </c>
      <c r="D11890" t="s">
        <v>13</v>
      </c>
      <c r="E11890" t="s">
        <v>14</v>
      </c>
      <c r="F11890" t="s">
        <v>262</v>
      </c>
      <c r="G11890" s="3">
        <v>45270.616736111115</v>
      </c>
      <c r="H11890" s="1">
        <v>123500</v>
      </c>
      <c r="I11890" t="s">
        <v>19611</v>
      </c>
      <c r="J11890" t="s">
        <v>19612</v>
      </c>
    </row>
    <row r="11891" spans="1:10">
      <c r="A11891" t="s">
        <v>18</v>
      </c>
      <c r="B11891" t="s">
        <v>19613</v>
      </c>
      <c r="C11891" t="s">
        <v>24</v>
      </c>
      <c r="D11891" t="s">
        <v>100</v>
      </c>
      <c r="E11891" t="s">
        <v>25</v>
      </c>
      <c r="F11891" t="s">
        <v>26</v>
      </c>
      <c r="G11891" s="3">
        <v>45134.589548611111</v>
      </c>
      <c r="H11891" s="1">
        <v>92850</v>
      </c>
      <c r="I11891" t="s">
        <v>17391</v>
      </c>
      <c r="J11891" t="s">
        <v>19614</v>
      </c>
    </row>
    <row r="11892" spans="1:10">
      <c r="A11892" t="s">
        <v>18</v>
      </c>
      <c r="B11892" t="s">
        <v>18</v>
      </c>
      <c r="C11892" t="s">
        <v>40</v>
      </c>
      <c r="D11892" t="s">
        <v>100</v>
      </c>
      <c r="E11892" t="s">
        <v>14</v>
      </c>
      <c r="F11892" t="s">
        <v>26</v>
      </c>
      <c r="G11892" s="3">
        <v>45205.587268518517</v>
      </c>
      <c r="H11892" s="1">
        <v>119500</v>
      </c>
      <c r="I11892" t="s">
        <v>8846</v>
      </c>
      <c r="J11892" t="s">
        <v>19615</v>
      </c>
    </row>
    <row r="11893" spans="1:10">
      <c r="A11893" t="s">
        <v>10</v>
      </c>
      <c r="B11893" t="s">
        <v>19616</v>
      </c>
      <c r="C11893" t="s">
        <v>26</v>
      </c>
      <c r="D11893" t="s">
        <v>13</v>
      </c>
      <c r="E11893" t="s">
        <v>14</v>
      </c>
      <c r="F11893" t="s">
        <v>20</v>
      </c>
      <c r="G11893" s="3">
        <v>45015.613449074073</v>
      </c>
      <c r="H11893" s="1">
        <v>180000</v>
      </c>
      <c r="I11893" t="s">
        <v>123</v>
      </c>
    </row>
    <row r="11894" spans="1:10">
      <c r="A11894" t="s">
        <v>18</v>
      </c>
      <c r="B11894" t="s">
        <v>328</v>
      </c>
      <c r="C11894" t="s">
        <v>243</v>
      </c>
      <c r="D11894" t="s">
        <v>100</v>
      </c>
      <c r="E11894" t="s">
        <v>14</v>
      </c>
      <c r="F11894" t="s">
        <v>26</v>
      </c>
      <c r="G11894" s="3">
        <v>45104.603900462964</v>
      </c>
      <c r="H11894" s="1">
        <v>145000</v>
      </c>
      <c r="I11894" t="s">
        <v>13560</v>
      </c>
      <c r="J11894" t="s">
        <v>13561</v>
      </c>
    </row>
    <row r="11895" spans="1:10">
      <c r="A11895" t="s">
        <v>33</v>
      </c>
      <c r="B11895" t="s">
        <v>19617</v>
      </c>
      <c r="C11895" t="s">
        <v>4703</v>
      </c>
      <c r="D11895" t="s">
        <v>13</v>
      </c>
      <c r="E11895" t="s">
        <v>14</v>
      </c>
      <c r="F11895" t="s">
        <v>26</v>
      </c>
      <c r="G11895" s="3">
        <v>45049.583981481483</v>
      </c>
      <c r="H11895" s="1">
        <v>80000</v>
      </c>
      <c r="I11895" t="s">
        <v>19618</v>
      </c>
      <c r="J11895" t="s">
        <v>19619</v>
      </c>
    </row>
    <row r="11896" spans="1:10">
      <c r="A11896" t="s">
        <v>33</v>
      </c>
      <c r="B11896" t="s">
        <v>33</v>
      </c>
      <c r="C11896" t="s">
        <v>325</v>
      </c>
      <c r="D11896" t="s">
        <v>2139</v>
      </c>
      <c r="E11896" t="s">
        <v>14</v>
      </c>
      <c r="F11896" t="s">
        <v>26</v>
      </c>
      <c r="G11896" s="3">
        <v>45180.614293981482</v>
      </c>
      <c r="H11896" s="1">
        <v>90000</v>
      </c>
      <c r="I11896" t="s">
        <v>19620</v>
      </c>
      <c r="J11896" t="s">
        <v>316</v>
      </c>
    </row>
    <row r="11897" spans="1:10">
      <c r="A11897" t="s">
        <v>73</v>
      </c>
      <c r="B11897" t="s">
        <v>73</v>
      </c>
      <c r="C11897" t="s">
        <v>232</v>
      </c>
      <c r="D11897" t="s">
        <v>13</v>
      </c>
      <c r="E11897" t="s">
        <v>14</v>
      </c>
      <c r="F11897" t="s">
        <v>26</v>
      </c>
      <c r="G11897" s="3">
        <v>44928.586782407408</v>
      </c>
      <c r="H11897" s="1">
        <v>190000</v>
      </c>
      <c r="I11897" t="s">
        <v>335</v>
      </c>
      <c r="J11897" t="s">
        <v>19621</v>
      </c>
    </row>
    <row r="11898" spans="1:10">
      <c r="A11898" t="s">
        <v>73</v>
      </c>
      <c r="B11898" t="s">
        <v>19622</v>
      </c>
      <c r="C11898" t="s">
        <v>18090</v>
      </c>
      <c r="D11898" t="s">
        <v>13</v>
      </c>
      <c r="E11898" t="s">
        <v>14</v>
      </c>
      <c r="F11898" t="s">
        <v>198</v>
      </c>
      <c r="G11898" s="3">
        <v>44933.592916666668</v>
      </c>
      <c r="H11898" s="1">
        <v>89100</v>
      </c>
      <c r="I11898" t="s">
        <v>5020</v>
      </c>
      <c r="J11898" t="s">
        <v>18091</v>
      </c>
    </row>
    <row r="11899" spans="1:10">
      <c r="A11899" t="s">
        <v>18</v>
      </c>
      <c r="B11899" t="s">
        <v>18</v>
      </c>
      <c r="C11899" t="s">
        <v>24</v>
      </c>
      <c r="D11899" t="s">
        <v>13</v>
      </c>
      <c r="E11899" t="s">
        <v>25</v>
      </c>
      <c r="F11899" t="s">
        <v>26</v>
      </c>
      <c r="G11899" s="3">
        <v>44952.592453703706</v>
      </c>
      <c r="H11899" s="1">
        <v>127500</v>
      </c>
      <c r="I11899" t="s">
        <v>27</v>
      </c>
      <c r="J11899" t="s">
        <v>19623</v>
      </c>
    </row>
    <row r="11900" spans="1:10">
      <c r="A11900" t="s">
        <v>152</v>
      </c>
      <c r="B11900" t="s">
        <v>19624</v>
      </c>
      <c r="C11900" t="s">
        <v>26</v>
      </c>
      <c r="D11900" t="s">
        <v>13</v>
      </c>
      <c r="E11900" t="s">
        <v>14</v>
      </c>
      <c r="F11900" t="s">
        <v>26</v>
      </c>
      <c r="G11900" s="3">
        <v>45276.585081018522</v>
      </c>
      <c r="H11900" s="1">
        <v>107800</v>
      </c>
      <c r="I11900" t="s">
        <v>1892</v>
      </c>
    </row>
    <row r="11901" spans="1:10">
      <c r="A11901" t="s">
        <v>33</v>
      </c>
      <c r="B11901" t="s">
        <v>19625</v>
      </c>
      <c r="C11901" t="s">
        <v>7446</v>
      </c>
      <c r="D11901" t="s">
        <v>13</v>
      </c>
      <c r="E11901" t="s">
        <v>14</v>
      </c>
      <c r="F11901" t="s">
        <v>26</v>
      </c>
      <c r="G11901" s="3">
        <v>45090.583368055559</v>
      </c>
      <c r="H11901" s="1">
        <v>81682</v>
      </c>
      <c r="I11901" t="s">
        <v>19626</v>
      </c>
      <c r="J11901" t="s">
        <v>19627</v>
      </c>
    </row>
    <row r="11902" spans="1:10">
      <c r="A11902" t="s">
        <v>10</v>
      </c>
      <c r="B11902" t="s">
        <v>1418</v>
      </c>
      <c r="C11902" t="s">
        <v>136</v>
      </c>
      <c r="D11902" t="s">
        <v>13</v>
      </c>
      <c r="E11902" t="s">
        <v>14</v>
      </c>
      <c r="F11902" t="s">
        <v>26</v>
      </c>
      <c r="G11902" s="3">
        <v>45161.584340277775</v>
      </c>
      <c r="H11902" s="1">
        <v>199000</v>
      </c>
      <c r="I11902" t="s">
        <v>31</v>
      </c>
    </row>
    <row r="11903" spans="1:10">
      <c r="A11903" t="s">
        <v>33</v>
      </c>
      <c r="B11903" t="s">
        <v>2061</v>
      </c>
      <c r="C11903" t="s">
        <v>19628</v>
      </c>
      <c r="D11903" t="s">
        <v>13</v>
      </c>
      <c r="E11903" t="s">
        <v>14</v>
      </c>
      <c r="F11903" t="s">
        <v>26</v>
      </c>
      <c r="G11903" s="3">
        <v>45146.584768518522</v>
      </c>
      <c r="H11903" s="1">
        <v>170000</v>
      </c>
      <c r="I11903" t="s">
        <v>8063</v>
      </c>
      <c r="J11903" t="s">
        <v>344</v>
      </c>
    </row>
    <row r="11904" spans="1:10">
      <c r="A11904" t="s">
        <v>18</v>
      </c>
      <c r="B11904" t="s">
        <v>125</v>
      </c>
      <c r="C11904" t="s">
        <v>40</v>
      </c>
      <c r="D11904" t="s">
        <v>13</v>
      </c>
      <c r="E11904" t="s">
        <v>14</v>
      </c>
      <c r="F11904" t="s">
        <v>26</v>
      </c>
      <c r="G11904" s="3">
        <v>45239.587523148148</v>
      </c>
      <c r="H11904" s="1">
        <v>187625</v>
      </c>
      <c r="I11904" t="s">
        <v>31</v>
      </c>
      <c r="J11904" t="s">
        <v>126</v>
      </c>
    </row>
    <row r="11905" spans="1:10">
      <c r="A11905" t="s">
        <v>106</v>
      </c>
      <c r="B11905" t="s">
        <v>19629</v>
      </c>
      <c r="C11905" t="s">
        <v>24</v>
      </c>
      <c r="D11905" t="s">
        <v>13</v>
      </c>
      <c r="E11905" t="s">
        <v>25</v>
      </c>
      <c r="F11905" t="s">
        <v>666</v>
      </c>
      <c r="G11905" s="3">
        <v>45141.59710648148</v>
      </c>
      <c r="H11905" s="1">
        <v>36000</v>
      </c>
      <c r="I11905" t="s">
        <v>1938</v>
      </c>
      <c r="J11905" t="s">
        <v>19630</v>
      </c>
    </row>
    <row r="11906" spans="1:10">
      <c r="A11906" t="s">
        <v>33</v>
      </c>
      <c r="B11906" t="s">
        <v>14212</v>
      </c>
      <c r="C11906" t="s">
        <v>536</v>
      </c>
      <c r="D11906" t="s">
        <v>13</v>
      </c>
      <c r="E11906" t="s">
        <v>14</v>
      </c>
      <c r="F11906" t="s">
        <v>26</v>
      </c>
      <c r="G11906" s="3">
        <v>44985.584085648145</v>
      </c>
      <c r="H11906" s="1">
        <v>89833.5</v>
      </c>
      <c r="I11906" t="s">
        <v>1372</v>
      </c>
      <c r="J11906" t="s">
        <v>544</v>
      </c>
    </row>
    <row r="11907" spans="1:10">
      <c r="A11907" t="s">
        <v>212</v>
      </c>
      <c r="B11907" t="s">
        <v>212</v>
      </c>
      <c r="C11907" t="s">
        <v>6278</v>
      </c>
      <c r="D11907" t="s">
        <v>13</v>
      </c>
      <c r="E11907" t="s">
        <v>14</v>
      </c>
      <c r="F11907" t="s">
        <v>26</v>
      </c>
      <c r="G11907" s="3">
        <v>45153.586111111108</v>
      </c>
      <c r="H11907" s="1">
        <v>162500</v>
      </c>
      <c r="I11907" t="s">
        <v>2459</v>
      </c>
      <c r="J11907" t="s">
        <v>2460</v>
      </c>
    </row>
    <row r="11908" spans="1:10">
      <c r="A11908" t="s">
        <v>18</v>
      </c>
      <c r="B11908" t="s">
        <v>19631</v>
      </c>
      <c r="C11908" t="s">
        <v>1794</v>
      </c>
      <c r="D11908" t="s">
        <v>13</v>
      </c>
      <c r="E11908" t="s">
        <v>14</v>
      </c>
      <c r="F11908" t="s">
        <v>694</v>
      </c>
      <c r="G11908" s="3">
        <v>44999.606030092589</v>
      </c>
      <c r="H11908" s="1">
        <v>96773</v>
      </c>
      <c r="I11908" t="s">
        <v>685</v>
      </c>
      <c r="J11908" t="s">
        <v>19632</v>
      </c>
    </row>
    <row r="11909" spans="1:10">
      <c r="A11909" t="s">
        <v>33</v>
      </c>
      <c r="B11909" t="s">
        <v>19633</v>
      </c>
      <c r="C11909" t="s">
        <v>1081</v>
      </c>
      <c r="D11909" t="s">
        <v>13</v>
      </c>
      <c r="E11909" t="s">
        <v>14</v>
      </c>
      <c r="F11909" t="s">
        <v>20</v>
      </c>
      <c r="G11909" s="3">
        <v>45251.654687499999</v>
      </c>
      <c r="H11909" s="1">
        <v>47500</v>
      </c>
      <c r="I11909" t="s">
        <v>19634</v>
      </c>
    </row>
    <row r="11910" spans="1:10">
      <c r="A11910" t="s">
        <v>73</v>
      </c>
      <c r="B11910" t="s">
        <v>6191</v>
      </c>
      <c r="C11910" t="s">
        <v>2138</v>
      </c>
      <c r="D11910" t="s">
        <v>13</v>
      </c>
      <c r="E11910" t="s">
        <v>14</v>
      </c>
      <c r="F11910" t="s">
        <v>26</v>
      </c>
      <c r="G11910" s="3">
        <v>45162.603043981479</v>
      </c>
      <c r="H11910" s="1">
        <v>143503</v>
      </c>
      <c r="I11910" t="s">
        <v>6192</v>
      </c>
      <c r="J11910" t="s">
        <v>6193</v>
      </c>
    </row>
    <row r="11911" spans="1:10">
      <c r="A11911" t="s">
        <v>18</v>
      </c>
      <c r="B11911" t="s">
        <v>11558</v>
      </c>
      <c r="C11911" t="s">
        <v>6425</v>
      </c>
      <c r="D11911" t="s">
        <v>13</v>
      </c>
      <c r="E11911" t="s">
        <v>14</v>
      </c>
      <c r="F11911" t="s">
        <v>26</v>
      </c>
      <c r="G11911" s="3">
        <v>45084.639861111114</v>
      </c>
      <c r="H11911" s="1">
        <v>208114</v>
      </c>
      <c r="I11911" t="s">
        <v>120</v>
      </c>
      <c r="J11911" t="s">
        <v>11559</v>
      </c>
    </row>
    <row r="11912" spans="1:10">
      <c r="A11912" t="s">
        <v>18</v>
      </c>
      <c r="B11912" t="s">
        <v>19635</v>
      </c>
      <c r="C11912" t="s">
        <v>4281</v>
      </c>
      <c r="D11912" t="s">
        <v>13</v>
      </c>
      <c r="E11912" t="s">
        <v>14</v>
      </c>
      <c r="F11912" t="s">
        <v>26</v>
      </c>
      <c r="G11912" s="3">
        <v>45029.611851851849</v>
      </c>
      <c r="H11912" s="1">
        <v>218500</v>
      </c>
      <c r="I11912" t="s">
        <v>16672</v>
      </c>
      <c r="J11912" t="s">
        <v>19636</v>
      </c>
    </row>
    <row r="11913" spans="1:10">
      <c r="A11913" t="s">
        <v>135</v>
      </c>
      <c r="B11913" t="s">
        <v>19637</v>
      </c>
      <c r="C11913" t="s">
        <v>136</v>
      </c>
      <c r="D11913" t="s">
        <v>13</v>
      </c>
      <c r="E11913" t="s">
        <v>14</v>
      </c>
      <c r="F11913" t="s">
        <v>26</v>
      </c>
      <c r="G11913" s="3">
        <v>44999.58792824074</v>
      </c>
      <c r="H11913" s="1">
        <v>168274.5</v>
      </c>
      <c r="I11913" t="s">
        <v>19638</v>
      </c>
      <c r="J11913" t="s">
        <v>214</v>
      </c>
    </row>
    <row r="11914" spans="1:10">
      <c r="A11914" t="s">
        <v>10</v>
      </c>
      <c r="B11914" t="s">
        <v>19639</v>
      </c>
      <c r="C11914" t="s">
        <v>24</v>
      </c>
      <c r="D11914" t="s">
        <v>100</v>
      </c>
      <c r="E11914" t="s">
        <v>25</v>
      </c>
      <c r="F11914" t="s">
        <v>26</v>
      </c>
      <c r="G11914" s="3">
        <v>44978.599618055552</v>
      </c>
      <c r="H11914" s="1">
        <v>45000</v>
      </c>
      <c r="I11914" t="s">
        <v>15968</v>
      </c>
      <c r="J11914" t="s">
        <v>301</v>
      </c>
    </row>
    <row r="11915" spans="1:10">
      <c r="A11915" t="s">
        <v>10</v>
      </c>
      <c r="B11915" t="s">
        <v>10</v>
      </c>
      <c r="C11915" t="s">
        <v>26</v>
      </c>
      <c r="D11915" t="s">
        <v>13</v>
      </c>
      <c r="E11915" t="s">
        <v>14</v>
      </c>
      <c r="F11915" t="s">
        <v>26</v>
      </c>
      <c r="G11915" s="3">
        <v>45280.585439814815</v>
      </c>
      <c r="H11915" s="1">
        <v>76500</v>
      </c>
      <c r="I11915" t="s">
        <v>4995</v>
      </c>
      <c r="J11915" t="s">
        <v>8910</v>
      </c>
    </row>
    <row r="11916" spans="1:10">
      <c r="A11916" t="s">
        <v>18</v>
      </c>
      <c r="B11916" t="s">
        <v>19640</v>
      </c>
      <c r="C11916" t="s">
        <v>1042</v>
      </c>
      <c r="D11916" t="s">
        <v>13</v>
      </c>
      <c r="E11916" t="s">
        <v>14</v>
      </c>
      <c r="F11916" t="s">
        <v>198</v>
      </c>
      <c r="G11916" s="3">
        <v>44938.614351851851</v>
      </c>
      <c r="H11916" s="1">
        <v>98301.5</v>
      </c>
      <c r="I11916" t="s">
        <v>1429</v>
      </c>
      <c r="J11916" t="s">
        <v>915</v>
      </c>
    </row>
    <row r="11917" spans="1:10">
      <c r="A11917" t="s">
        <v>73</v>
      </c>
      <c r="B11917" t="s">
        <v>19641</v>
      </c>
      <c r="C11917" t="s">
        <v>232</v>
      </c>
      <c r="D11917" t="s">
        <v>13</v>
      </c>
      <c r="E11917" t="s">
        <v>14</v>
      </c>
      <c r="F11917" t="s">
        <v>20</v>
      </c>
      <c r="G11917" s="3">
        <v>45209.597372685188</v>
      </c>
      <c r="H11917" s="1">
        <v>117500</v>
      </c>
      <c r="I11917" t="s">
        <v>9069</v>
      </c>
      <c r="J11917" t="s">
        <v>19642</v>
      </c>
    </row>
    <row r="11918" spans="1:10">
      <c r="A11918" t="s">
        <v>73</v>
      </c>
      <c r="B11918" t="s">
        <v>354</v>
      </c>
      <c r="C11918" t="s">
        <v>24</v>
      </c>
      <c r="D11918" t="s">
        <v>13</v>
      </c>
      <c r="E11918" t="s">
        <v>25</v>
      </c>
      <c r="F11918" t="s">
        <v>26</v>
      </c>
      <c r="G11918" s="3">
        <v>45272.622187499997</v>
      </c>
      <c r="H11918" s="1">
        <v>150000</v>
      </c>
      <c r="I11918" t="s">
        <v>9642</v>
      </c>
      <c r="J11918" t="s">
        <v>19643</v>
      </c>
    </row>
    <row r="11919" spans="1:10">
      <c r="A11919" t="s">
        <v>10</v>
      </c>
      <c r="B11919" t="s">
        <v>19644</v>
      </c>
      <c r="D11919" t="s">
        <v>13</v>
      </c>
      <c r="E11919" t="s">
        <v>14</v>
      </c>
      <c r="F11919" t="s">
        <v>26</v>
      </c>
      <c r="G11919" s="3">
        <v>45190.583298611113</v>
      </c>
      <c r="H11919" s="1">
        <v>115000</v>
      </c>
      <c r="I11919" t="s">
        <v>19645</v>
      </c>
      <c r="J11919" t="s">
        <v>19646</v>
      </c>
    </row>
    <row r="11920" spans="1:10">
      <c r="A11920" t="s">
        <v>10</v>
      </c>
      <c r="B11920" t="s">
        <v>10</v>
      </c>
      <c r="C11920" t="s">
        <v>24</v>
      </c>
      <c r="D11920" t="s">
        <v>13</v>
      </c>
      <c r="E11920" t="s">
        <v>25</v>
      </c>
      <c r="F11920" t="s">
        <v>26</v>
      </c>
      <c r="G11920" s="3">
        <v>44986.591006944444</v>
      </c>
      <c r="H11920" s="1">
        <v>130000</v>
      </c>
      <c r="I11920" t="s">
        <v>308</v>
      </c>
    </row>
    <row r="11921" spans="1:10">
      <c r="A11921" t="s">
        <v>10</v>
      </c>
      <c r="B11921" t="s">
        <v>19647</v>
      </c>
      <c r="C11921" t="s">
        <v>24</v>
      </c>
      <c r="D11921" t="s">
        <v>100</v>
      </c>
      <c r="E11921" t="s">
        <v>25</v>
      </c>
      <c r="F11921" t="s">
        <v>26</v>
      </c>
      <c r="G11921" s="3">
        <v>45044.586423611108</v>
      </c>
      <c r="H11921" s="1">
        <v>140000</v>
      </c>
      <c r="I11921" t="s">
        <v>8762</v>
      </c>
      <c r="J11921" t="s">
        <v>5045</v>
      </c>
    </row>
    <row r="11922" spans="1:10">
      <c r="A11922" t="s">
        <v>33</v>
      </c>
      <c r="B11922" t="s">
        <v>33</v>
      </c>
      <c r="C11922" t="s">
        <v>17943</v>
      </c>
      <c r="D11922" t="s">
        <v>100</v>
      </c>
      <c r="E11922" t="s">
        <v>14</v>
      </c>
      <c r="F11922" t="s">
        <v>20</v>
      </c>
      <c r="G11922" s="3">
        <v>44930.623437499999</v>
      </c>
      <c r="H11922" s="1">
        <v>43000</v>
      </c>
      <c r="I11922" t="s">
        <v>186</v>
      </c>
      <c r="J11922" t="s">
        <v>1643</v>
      </c>
    </row>
    <row r="11923" spans="1:10">
      <c r="A11923" t="s">
        <v>33</v>
      </c>
      <c r="B11923" t="s">
        <v>19648</v>
      </c>
      <c r="C11923" t="s">
        <v>24</v>
      </c>
      <c r="D11923" t="s">
        <v>13</v>
      </c>
      <c r="E11923" t="s">
        <v>25</v>
      </c>
      <c r="F11923" t="s">
        <v>26</v>
      </c>
      <c r="G11923" s="3">
        <v>45290.583321759259</v>
      </c>
      <c r="H11923" s="1">
        <v>107500</v>
      </c>
      <c r="I11923" t="s">
        <v>14860</v>
      </c>
      <c r="J11923" t="s">
        <v>46</v>
      </c>
    </row>
    <row r="11924" spans="1:10">
      <c r="A11924" t="s">
        <v>18</v>
      </c>
      <c r="B11924" t="s">
        <v>12367</v>
      </c>
      <c r="C11924" t="s">
        <v>24</v>
      </c>
      <c r="D11924" t="s">
        <v>13</v>
      </c>
      <c r="E11924" t="s">
        <v>25</v>
      </c>
      <c r="F11924" t="s">
        <v>26</v>
      </c>
      <c r="G11924" s="3">
        <v>45055.596574074072</v>
      </c>
      <c r="H11924" s="1">
        <v>122500</v>
      </c>
      <c r="I11924" t="s">
        <v>186</v>
      </c>
      <c r="J11924" t="s">
        <v>86</v>
      </c>
    </row>
    <row r="11925" spans="1:10">
      <c r="A11925" t="s">
        <v>18</v>
      </c>
      <c r="B11925" t="s">
        <v>18</v>
      </c>
      <c r="C11925" t="s">
        <v>14922</v>
      </c>
      <c r="D11925" t="s">
        <v>13</v>
      </c>
      <c r="E11925" t="s">
        <v>14</v>
      </c>
      <c r="F11925" t="s">
        <v>20</v>
      </c>
      <c r="G11925" s="3">
        <v>45194.611018518517</v>
      </c>
      <c r="H11925" s="1">
        <v>140000</v>
      </c>
      <c r="I11925" t="s">
        <v>5543</v>
      </c>
      <c r="J11925" t="s">
        <v>19649</v>
      </c>
    </row>
    <row r="11926" spans="1:10">
      <c r="A11926" t="s">
        <v>10</v>
      </c>
      <c r="B11926" t="s">
        <v>4472</v>
      </c>
      <c r="C11926" t="s">
        <v>2532</v>
      </c>
      <c r="D11926" t="s">
        <v>13</v>
      </c>
      <c r="E11926" t="s">
        <v>14</v>
      </c>
      <c r="F11926" t="s">
        <v>26</v>
      </c>
      <c r="G11926" s="3">
        <v>45021.608090277776</v>
      </c>
      <c r="H11926" s="1">
        <v>124400</v>
      </c>
      <c r="I11926" t="s">
        <v>217</v>
      </c>
      <c r="J11926" t="s">
        <v>10731</v>
      </c>
    </row>
    <row r="11927" spans="1:10">
      <c r="A11927" t="s">
        <v>73</v>
      </c>
      <c r="B11927" t="s">
        <v>19650</v>
      </c>
      <c r="C11927" t="s">
        <v>24</v>
      </c>
      <c r="D11927" t="s">
        <v>100</v>
      </c>
      <c r="E11927" t="s">
        <v>25</v>
      </c>
      <c r="F11927" t="s">
        <v>26</v>
      </c>
      <c r="G11927" s="3">
        <v>45174.587743055556</v>
      </c>
      <c r="H11927" s="1">
        <v>127500</v>
      </c>
      <c r="I11927" t="s">
        <v>16676</v>
      </c>
      <c r="J11927" t="s">
        <v>19651</v>
      </c>
    </row>
    <row r="11928" spans="1:10">
      <c r="A11928" t="s">
        <v>73</v>
      </c>
      <c r="B11928" t="s">
        <v>73</v>
      </c>
      <c r="C11928" t="s">
        <v>901</v>
      </c>
      <c r="D11928" t="s">
        <v>13</v>
      </c>
      <c r="E11928" t="s">
        <v>14</v>
      </c>
      <c r="F11928" t="s">
        <v>26</v>
      </c>
      <c r="G11928" s="3">
        <v>45012.591736111113</v>
      </c>
      <c r="H11928" s="1">
        <v>135000</v>
      </c>
      <c r="I11928" t="s">
        <v>186</v>
      </c>
      <c r="J11928" t="s">
        <v>19652</v>
      </c>
    </row>
    <row r="11929" spans="1:10">
      <c r="A11929" t="s">
        <v>10</v>
      </c>
      <c r="B11929" t="s">
        <v>652</v>
      </c>
      <c r="C11929" t="s">
        <v>232</v>
      </c>
      <c r="D11929" t="s">
        <v>13</v>
      </c>
      <c r="E11929" t="s">
        <v>14</v>
      </c>
      <c r="F11929" t="s">
        <v>26</v>
      </c>
      <c r="G11929" s="3">
        <v>44951.585312499999</v>
      </c>
      <c r="H11929" s="1">
        <v>205000</v>
      </c>
      <c r="I11929" t="s">
        <v>335</v>
      </c>
      <c r="J11929" t="s">
        <v>3760</v>
      </c>
    </row>
    <row r="11930" spans="1:10">
      <c r="A11930" t="s">
        <v>18</v>
      </c>
      <c r="B11930" t="s">
        <v>19653</v>
      </c>
      <c r="C11930" t="s">
        <v>19275</v>
      </c>
      <c r="D11930" t="s">
        <v>13</v>
      </c>
      <c r="E11930" t="s">
        <v>14</v>
      </c>
      <c r="F11930" t="s">
        <v>26</v>
      </c>
      <c r="G11930" s="3">
        <v>44990.587534722225</v>
      </c>
      <c r="H11930" s="1">
        <v>119550</v>
      </c>
      <c r="I11930" t="s">
        <v>420</v>
      </c>
      <c r="J11930" t="s">
        <v>19654</v>
      </c>
    </row>
    <row r="11931" spans="1:10">
      <c r="A11931" t="s">
        <v>106</v>
      </c>
      <c r="B11931" t="s">
        <v>19655</v>
      </c>
      <c r="C11931" t="s">
        <v>19656</v>
      </c>
      <c r="D11931" t="s">
        <v>13</v>
      </c>
      <c r="E11931" t="s">
        <v>14</v>
      </c>
      <c r="F11931" t="s">
        <v>681</v>
      </c>
      <c r="G11931" s="3">
        <v>44998.598287037035</v>
      </c>
      <c r="H11931" s="1">
        <v>185500</v>
      </c>
      <c r="I11931" t="s">
        <v>19657</v>
      </c>
      <c r="J11931" t="s">
        <v>19658</v>
      </c>
    </row>
    <row r="11932" spans="1:10">
      <c r="A11932" t="s">
        <v>73</v>
      </c>
      <c r="B11932" t="s">
        <v>19659</v>
      </c>
      <c r="C11932" t="s">
        <v>26</v>
      </c>
      <c r="D11932" t="s">
        <v>13</v>
      </c>
      <c r="E11932" t="s">
        <v>14</v>
      </c>
      <c r="F11932" t="s">
        <v>26</v>
      </c>
      <c r="G11932" s="3">
        <v>45041.586018518516</v>
      </c>
      <c r="H11932" s="1">
        <v>99150</v>
      </c>
      <c r="I11932" t="s">
        <v>2509</v>
      </c>
      <c r="J11932" t="s">
        <v>19660</v>
      </c>
    </row>
    <row r="11933" spans="1:10">
      <c r="A11933" t="s">
        <v>10</v>
      </c>
      <c r="B11933" t="s">
        <v>1606</v>
      </c>
      <c r="C11933" t="s">
        <v>19661</v>
      </c>
      <c r="D11933" t="s">
        <v>13</v>
      </c>
      <c r="E11933" t="s">
        <v>14</v>
      </c>
      <c r="F11933" t="s">
        <v>26</v>
      </c>
      <c r="G11933" s="3">
        <v>45048.586215277777</v>
      </c>
      <c r="H11933" s="1">
        <v>114000</v>
      </c>
      <c r="I11933" t="s">
        <v>19662</v>
      </c>
      <c r="J11933" t="s">
        <v>19663</v>
      </c>
    </row>
    <row r="11934" spans="1:10">
      <c r="A11934" t="s">
        <v>10</v>
      </c>
      <c r="B11934" t="s">
        <v>10</v>
      </c>
      <c r="C11934" t="s">
        <v>24</v>
      </c>
      <c r="D11934" t="s">
        <v>13</v>
      </c>
      <c r="E11934" t="s">
        <v>25</v>
      </c>
      <c r="F11934" t="s">
        <v>20</v>
      </c>
      <c r="G11934" s="3">
        <v>45041.608981481484</v>
      </c>
      <c r="H11934" s="1">
        <v>180000</v>
      </c>
      <c r="I11934" t="s">
        <v>1156</v>
      </c>
      <c r="J11934" t="s">
        <v>5143</v>
      </c>
    </row>
    <row r="11935" spans="1:10">
      <c r="A11935" t="s">
        <v>18</v>
      </c>
      <c r="B11935" t="s">
        <v>19359</v>
      </c>
      <c r="C11935" t="s">
        <v>136</v>
      </c>
      <c r="D11935" t="s">
        <v>13</v>
      </c>
      <c r="E11935" t="s">
        <v>14</v>
      </c>
      <c r="F11935" t="s">
        <v>26</v>
      </c>
      <c r="G11935" s="3">
        <v>45290.585659722223</v>
      </c>
      <c r="H11935" s="1">
        <v>235847</v>
      </c>
      <c r="I11935" t="s">
        <v>31</v>
      </c>
      <c r="J11935" t="s">
        <v>19360</v>
      </c>
    </row>
    <row r="11936" spans="1:10">
      <c r="A11936" t="s">
        <v>10</v>
      </c>
      <c r="B11936" t="s">
        <v>5149</v>
      </c>
      <c r="D11936" t="s">
        <v>13</v>
      </c>
      <c r="E11936" t="s">
        <v>14</v>
      </c>
      <c r="F11936" t="s">
        <v>26</v>
      </c>
      <c r="G11936" s="3">
        <v>45014.586215277777</v>
      </c>
      <c r="H11936" s="1">
        <v>195000</v>
      </c>
      <c r="I11936" t="s">
        <v>768</v>
      </c>
    </row>
    <row r="11937" spans="1:10">
      <c r="A11937" t="s">
        <v>73</v>
      </c>
      <c r="B11937" t="s">
        <v>8035</v>
      </c>
      <c r="C11937" t="s">
        <v>24</v>
      </c>
      <c r="D11937" t="s">
        <v>13</v>
      </c>
      <c r="E11937" t="s">
        <v>25</v>
      </c>
      <c r="F11937" t="s">
        <v>26</v>
      </c>
      <c r="G11937" s="3">
        <v>45113.589965277781</v>
      </c>
      <c r="H11937" s="1">
        <v>152433.5</v>
      </c>
      <c r="I11937" t="s">
        <v>1707</v>
      </c>
      <c r="J11937" t="s">
        <v>8036</v>
      </c>
    </row>
    <row r="11938" spans="1:10">
      <c r="A11938" t="s">
        <v>152</v>
      </c>
      <c r="B11938" t="s">
        <v>19664</v>
      </c>
      <c r="C11938" t="s">
        <v>608</v>
      </c>
      <c r="D11938" t="s">
        <v>13</v>
      </c>
      <c r="E11938" t="s">
        <v>14</v>
      </c>
      <c r="F11938" t="s">
        <v>608</v>
      </c>
      <c r="G11938" s="3">
        <v>45111.590810185182</v>
      </c>
      <c r="H11938" s="1">
        <v>166000</v>
      </c>
      <c r="I11938" t="s">
        <v>458</v>
      </c>
      <c r="J11938" t="s">
        <v>19665</v>
      </c>
    </row>
    <row r="11939" spans="1:10">
      <c r="A11939" t="s">
        <v>10</v>
      </c>
      <c r="B11939" t="s">
        <v>16799</v>
      </c>
      <c r="C11939" t="s">
        <v>115</v>
      </c>
      <c r="D11939" t="s">
        <v>13</v>
      </c>
      <c r="E11939" t="s">
        <v>14</v>
      </c>
      <c r="F11939" t="s">
        <v>20</v>
      </c>
      <c r="G11939" s="3">
        <v>45108.614259259259</v>
      </c>
      <c r="H11939" s="1">
        <v>196000</v>
      </c>
      <c r="I11939" t="s">
        <v>16800</v>
      </c>
      <c r="J11939" t="s">
        <v>1532</v>
      </c>
    </row>
    <row r="11940" spans="1:10">
      <c r="A11940" t="s">
        <v>10</v>
      </c>
      <c r="B11940" t="s">
        <v>19666</v>
      </c>
      <c r="C11940" t="s">
        <v>119</v>
      </c>
      <c r="D11940" t="s">
        <v>13</v>
      </c>
      <c r="E11940" t="s">
        <v>14</v>
      </c>
      <c r="F11940" t="s">
        <v>26</v>
      </c>
      <c r="G11940" s="3">
        <v>45205.609513888892</v>
      </c>
      <c r="H11940" s="1">
        <v>142045</v>
      </c>
      <c r="I11940" t="s">
        <v>19667</v>
      </c>
    </row>
    <row r="11941" spans="1:10">
      <c r="A11941" t="s">
        <v>33</v>
      </c>
      <c r="B11941" t="s">
        <v>33</v>
      </c>
      <c r="C11941" t="s">
        <v>1081</v>
      </c>
      <c r="D11941" t="s">
        <v>13</v>
      </c>
      <c r="E11941" t="s">
        <v>14</v>
      </c>
      <c r="F11941" t="s">
        <v>20</v>
      </c>
      <c r="G11941" s="3">
        <v>45013.643379629626</v>
      </c>
      <c r="H11941" s="1">
        <v>72000</v>
      </c>
      <c r="I11941" t="s">
        <v>19668</v>
      </c>
      <c r="J11941" t="s">
        <v>19669</v>
      </c>
    </row>
    <row r="11942" spans="1:10">
      <c r="A11942" t="s">
        <v>10</v>
      </c>
      <c r="B11942" t="s">
        <v>357</v>
      </c>
      <c r="C11942" t="s">
        <v>24</v>
      </c>
      <c r="D11942" t="s">
        <v>13</v>
      </c>
      <c r="E11942" t="s">
        <v>25</v>
      </c>
      <c r="F11942" t="s">
        <v>26</v>
      </c>
      <c r="G11942" s="3">
        <v>45107.587465277778</v>
      </c>
      <c r="H11942" s="1">
        <v>160000</v>
      </c>
      <c r="I11942" t="s">
        <v>16297</v>
      </c>
      <c r="J11942" t="s">
        <v>19670</v>
      </c>
    </row>
    <row r="11943" spans="1:10">
      <c r="A11943" t="s">
        <v>33</v>
      </c>
      <c r="B11943" t="s">
        <v>19671</v>
      </c>
      <c r="C11943" t="s">
        <v>662</v>
      </c>
      <c r="D11943" t="s">
        <v>2112</v>
      </c>
      <c r="E11943" t="s">
        <v>14</v>
      </c>
      <c r="F11943" t="s">
        <v>26</v>
      </c>
      <c r="G11943" s="3">
        <v>45230.583865740744</v>
      </c>
      <c r="H11943" s="1">
        <v>65000</v>
      </c>
      <c r="I11943" t="s">
        <v>9820</v>
      </c>
      <c r="J11943" t="s">
        <v>8923</v>
      </c>
    </row>
    <row r="11944" spans="1:10">
      <c r="A11944" t="s">
        <v>212</v>
      </c>
      <c r="B11944" t="s">
        <v>212</v>
      </c>
      <c r="C11944" t="s">
        <v>161</v>
      </c>
      <c r="D11944" t="s">
        <v>13</v>
      </c>
      <c r="E11944" t="s">
        <v>14</v>
      </c>
      <c r="F11944" t="s">
        <v>162</v>
      </c>
      <c r="G11944" s="3">
        <v>45063.605983796297</v>
      </c>
      <c r="H11944" s="1">
        <v>157500</v>
      </c>
      <c r="I11944" t="s">
        <v>2970</v>
      </c>
      <c r="J11944" t="s">
        <v>19672</v>
      </c>
    </row>
    <row r="11945" spans="1:10">
      <c r="A11945" t="s">
        <v>18</v>
      </c>
      <c r="B11945" t="s">
        <v>18</v>
      </c>
      <c r="C11945" t="s">
        <v>24</v>
      </c>
      <c r="D11945" t="s">
        <v>13</v>
      </c>
      <c r="E11945" t="s">
        <v>25</v>
      </c>
      <c r="F11945" t="s">
        <v>26</v>
      </c>
      <c r="G11945" s="3">
        <v>45089.628194444442</v>
      </c>
      <c r="H11945" s="1">
        <v>112500</v>
      </c>
      <c r="I11945" t="s">
        <v>15273</v>
      </c>
      <c r="J11945" t="s">
        <v>19673</v>
      </c>
    </row>
    <row r="11946" spans="1:10">
      <c r="A11946" t="s">
        <v>33</v>
      </c>
      <c r="B11946" t="s">
        <v>19674</v>
      </c>
      <c r="C11946" t="s">
        <v>1937</v>
      </c>
      <c r="D11946" t="s">
        <v>13</v>
      </c>
      <c r="E11946" t="s">
        <v>14</v>
      </c>
      <c r="F11946" t="s">
        <v>1937</v>
      </c>
      <c r="G11946" s="3">
        <v>45272.617858796293</v>
      </c>
      <c r="H11946" s="1">
        <v>68590.5</v>
      </c>
      <c r="I11946" t="s">
        <v>19675</v>
      </c>
      <c r="J11946" t="s">
        <v>19676</v>
      </c>
    </row>
    <row r="11947" spans="1:10">
      <c r="A11947" t="s">
        <v>18</v>
      </c>
      <c r="B11947" t="s">
        <v>18</v>
      </c>
      <c r="C11947" t="s">
        <v>24</v>
      </c>
      <c r="D11947" t="s">
        <v>13</v>
      </c>
      <c r="E11947" t="s">
        <v>25</v>
      </c>
      <c r="F11947" t="s">
        <v>26</v>
      </c>
      <c r="G11947" s="3">
        <v>45007.62636574074</v>
      </c>
      <c r="H11947" s="1">
        <v>175000</v>
      </c>
      <c r="I11947" t="s">
        <v>14426</v>
      </c>
      <c r="J11947" t="s">
        <v>19677</v>
      </c>
    </row>
    <row r="11948" spans="1:10">
      <c r="A11948" t="s">
        <v>18</v>
      </c>
      <c r="B11948" t="s">
        <v>19678</v>
      </c>
      <c r="C11948" t="s">
        <v>24</v>
      </c>
      <c r="D11948" t="s">
        <v>13</v>
      </c>
      <c r="E11948" t="s">
        <v>25</v>
      </c>
      <c r="F11948" t="s">
        <v>26</v>
      </c>
      <c r="G11948" s="3">
        <v>45176.613634259258</v>
      </c>
      <c r="H11948" s="1">
        <v>70000</v>
      </c>
      <c r="I11948" t="s">
        <v>19679</v>
      </c>
      <c r="J11948" t="s">
        <v>19680</v>
      </c>
    </row>
    <row r="11949" spans="1:10">
      <c r="A11949" t="s">
        <v>212</v>
      </c>
      <c r="B11949" t="s">
        <v>19681</v>
      </c>
      <c r="C11949" t="s">
        <v>24</v>
      </c>
      <c r="D11949" t="s">
        <v>13</v>
      </c>
      <c r="E11949" t="s">
        <v>25</v>
      </c>
      <c r="F11949" t="s">
        <v>26</v>
      </c>
      <c r="G11949" s="3">
        <v>45107.588206018518</v>
      </c>
      <c r="H11949" s="1">
        <v>157500</v>
      </c>
      <c r="I11949" t="s">
        <v>3626</v>
      </c>
      <c r="J11949" t="s">
        <v>4659</v>
      </c>
    </row>
    <row r="11950" spans="1:10">
      <c r="A11950" t="s">
        <v>152</v>
      </c>
      <c r="B11950" t="s">
        <v>19682</v>
      </c>
      <c r="C11950" t="s">
        <v>665</v>
      </c>
      <c r="D11950" t="s">
        <v>13</v>
      </c>
      <c r="E11950" t="s">
        <v>14</v>
      </c>
      <c r="F11950" t="s">
        <v>666</v>
      </c>
      <c r="G11950" s="3">
        <v>45063.612453703703</v>
      </c>
      <c r="H11950" s="1">
        <v>79200</v>
      </c>
      <c r="I11950" t="s">
        <v>1362</v>
      </c>
      <c r="J11950" t="s">
        <v>19683</v>
      </c>
    </row>
    <row r="11951" spans="1:10">
      <c r="A11951" t="s">
        <v>33</v>
      </c>
      <c r="B11951" t="s">
        <v>19684</v>
      </c>
      <c r="C11951" t="s">
        <v>108</v>
      </c>
      <c r="D11951" t="s">
        <v>13</v>
      </c>
      <c r="E11951" t="s">
        <v>14</v>
      </c>
      <c r="F11951" t="s">
        <v>26</v>
      </c>
      <c r="G11951" s="3">
        <v>45120.583761574075</v>
      </c>
      <c r="H11951" s="1">
        <v>181000</v>
      </c>
      <c r="I11951" t="s">
        <v>31</v>
      </c>
      <c r="J11951" t="s">
        <v>584</v>
      </c>
    </row>
    <row r="11952" spans="1:10">
      <c r="A11952" t="s">
        <v>10</v>
      </c>
      <c r="B11952" t="s">
        <v>357</v>
      </c>
      <c r="C11952" t="s">
        <v>75</v>
      </c>
      <c r="D11952" t="s">
        <v>13</v>
      </c>
      <c r="E11952" t="s">
        <v>14</v>
      </c>
      <c r="F11952" t="s">
        <v>26</v>
      </c>
      <c r="G11952" s="3">
        <v>44955.586273148147</v>
      </c>
      <c r="H11952" s="1">
        <v>220000</v>
      </c>
      <c r="I11952" t="s">
        <v>335</v>
      </c>
      <c r="J11952" t="s">
        <v>9953</v>
      </c>
    </row>
    <row r="11953" spans="1:10">
      <c r="A11953" t="s">
        <v>33</v>
      </c>
      <c r="B11953" t="s">
        <v>1843</v>
      </c>
      <c r="C11953" t="s">
        <v>438</v>
      </c>
      <c r="D11953" t="s">
        <v>13</v>
      </c>
      <c r="E11953" t="s">
        <v>14</v>
      </c>
      <c r="F11953" t="s">
        <v>190</v>
      </c>
      <c r="G11953" s="3">
        <v>45051.611840277779</v>
      </c>
      <c r="H11953" s="1">
        <v>53014</v>
      </c>
      <c r="I11953" t="s">
        <v>439</v>
      </c>
      <c r="J11953" t="s">
        <v>19685</v>
      </c>
    </row>
    <row r="11954" spans="1:10">
      <c r="A11954" t="s">
        <v>18</v>
      </c>
      <c r="B11954" t="s">
        <v>8675</v>
      </c>
      <c r="C11954" t="s">
        <v>24</v>
      </c>
      <c r="D11954" t="s">
        <v>13</v>
      </c>
      <c r="E11954" t="s">
        <v>25</v>
      </c>
      <c r="F11954" t="s">
        <v>26</v>
      </c>
      <c r="G11954" s="3">
        <v>45033.610567129632</v>
      </c>
      <c r="H11954" s="1">
        <v>120000</v>
      </c>
      <c r="I11954" t="s">
        <v>8297</v>
      </c>
      <c r="J11954" t="s">
        <v>9349</v>
      </c>
    </row>
    <row r="11955" spans="1:10">
      <c r="A11955" t="s">
        <v>18</v>
      </c>
      <c r="B11955" t="s">
        <v>18</v>
      </c>
      <c r="C11955" t="s">
        <v>411</v>
      </c>
      <c r="D11955" t="s">
        <v>13</v>
      </c>
      <c r="E11955" t="s">
        <v>14</v>
      </c>
      <c r="F11955" t="s">
        <v>411</v>
      </c>
      <c r="G11955" s="3">
        <v>45145.642569444448</v>
      </c>
      <c r="H11955" s="1">
        <v>147500</v>
      </c>
      <c r="I11955" t="s">
        <v>18675</v>
      </c>
      <c r="J11955" t="s">
        <v>19686</v>
      </c>
    </row>
    <row r="11956" spans="1:10">
      <c r="A11956" t="s">
        <v>10</v>
      </c>
      <c r="B11956" t="s">
        <v>10</v>
      </c>
      <c r="C11956" t="s">
        <v>75</v>
      </c>
      <c r="D11956" t="s">
        <v>13</v>
      </c>
      <c r="E11956" t="s">
        <v>14</v>
      </c>
      <c r="F11956" t="s">
        <v>26</v>
      </c>
      <c r="G11956" s="3">
        <v>44988.585868055554</v>
      </c>
      <c r="H11956" s="1">
        <v>185000</v>
      </c>
      <c r="I11956" t="s">
        <v>19687</v>
      </c>
      <c r="J11956" t="s">
        <v>1183</v>
      </c>
    </row>
    <row r="11957" spans="1:10">
      <c r="A11957" t="s">
        <v>10</v>
      </c>
      <c r="B11957" t="s">
        <v>10</v>
      </c>
      <c r="C11957" t="s">
        <v>24</v>
      </c>
      <c r="D11957" t="s">
        <v>100</v>
      </c>
      <c r="E11957" t="s">
        <v>25</v>
      </c>
      <c r="F11957" t="s">
        <v>608</v>
      </c>
      <c r="G11957" s="3">
        <v>44987.600173611114</v>
      </c>
      <c r="H11957" s="1">
        <v>156107</v>
      </c>
      <c r="I11957" t="s">
        <v>19688</v>
      </c>
      <c r="J11957" t="s">
        <v>19689</v>
      </c>
    </row>
    <row r="11958" spans="1:10">
      <c r="A11958" t="s">
        <v>18</v>
      </c>
      <c r="B11958" t="s">
        <v>18</v>
      </c>
      <c r="C11958" t="s">
        <v>24</v>
      </c>
      <c r="D11958" t="s">
        <v>13</v>
      </c>
      <c r="E11958" t="s">
        <v>25</v>
      </c>
      <c r="F11958" t="s">
        <v>26</v>
      </c>
      <c r="G11958" s="3">
        <v>45218.601979166669</v>
      </c>
      <c r="H11958" s="1">
        <v>150000</v>
      </c>
      <c r="I11958" t="s">
        <v>8050</v>
      </c>
      <c r="J11958" t="s">
        <v>14521</v>
      </c>
    </row>
    <row r="11959" spans="1:10">
      <c r="A11959" t="s">
        <v>33</v>
      </c>
      <c r="B11959" t="s">
        <v>2652</v>
      </c>
      <c r="C11959" t="s">
        <v>205</v>
      </c>
      <c r="D11959" t="s">
        <v>13</v>
      </c>
      <c r="E11959" t="s">
        <v>14</v>
      </c>
      <c r="F11959" t="s">
        <v>205</v>
      </c>
      <c r="G11959" s="3">
        <v>45269.595648148148</v>
      </c>
      <c r="H11959" s="1">
        <v>155000</v>
      </c>
      <c r="I11959" t="s">
        <v>14113</v>
      </c>
      <c r="J11959" t="s">
        <v>19690</v>
      </c>
    </row>
    <row r="11960" spans="1:10">
      <c r="A11960" t="s">
        <v>33</v>
      </c>
      <c r="B11960" t="s">
        <v>33</v>
      </c>
      <c r="C11960" t="s">
        <v>3359</v>
      </c>
      <c r="D11960" t="s">
        <v>13</v>
      </c>
      <c r="E11960" t="s">
        <v>14</v>
      </c>
      <c r="F11960" t="s">
        <v>26</v>
      </c>
      <c r="G11960" s="3">
        <v>45118.584062499998</v>
      </c>
      <c r="H11960" s="1">
        <v>70000</v>
      </c>
      <c r="I11960" t="s">
        <v>366</v>
      </c>
    </row>
    <row r="11961" spans="1:10">
      <c r="A11961" t="s">
        <v>73</v>
      </c>
      <c r="B11961" t="s">
        <v>73</v>
      </c>
      <c r="C11961" t="s">
        <v>232</v>
      </c>
      <c r="D11961" t="s">
        <v>13</v>
      </c>
      <c r="E11961" t="s">
        <v>14</v>
      </c>
      <c r="F11961" t="s">
        <v>26</v>
      </c>
      <c r="G11961" s="3">
        <v>45173.588692129626</v>
      </c>
      <c r="H11961" s="1">
        <v>150000</v>
      </c>
      <c r="I11961" t="s">
        <v>5666</v>
      </c>
      <c r="J11961" t="s">
        <v>19691</v>
      </c>
    </row>
    <row r="11962" spans="1:10">
      <c r="A11962" t="s">
        <v>10</v>
      </c>
      <c r="B11962" t="s">
        <v>10</v>
      </c>
      <c r="C11962" t="s">
        <v>676</v>
      </c>
      <c r="D11962" t="s">
        <v>13</v>
      </c>
      <c r="E11962" t="s">
        <v>14</v>
      </c>
      <c r="F11962" t="s">
        <v>20</v>
      </c>
      <c r="G11962" s="3">
        <v>45045.61928240741</v>
      </c>
      <c r="H11962" s="1">
        <v>130000</v>
      </c>
      <c r="I11962" t="s">
        <v>19692</v>
      </c>
      <c r="J11962" t="s">
        <v>19693</v>
      </c>
    </row>
    <row r="11963" spans="1:10">
      <c r="A11963" t="s">
        <v>33</v>
      </c>
      <c r="B11963" t="s">
        <v>8705</v>
      </c>
      <c r="C11963" t="s">
        <v>75</v>
      </c>
      <c r="D11963" t="s">
        <v>13</v>
      </c>
      <c r="E11963" t="s">
        <v>14</v>
      </c>
      <c r="F11963" t="s">
        <v>26</v>
      </c>
      <c r="G11963" s="3">
        <v>45112.584178240744</v>
      </c>
      <c r="H11963" s="1">
        <v>150000</v>
      </c>
      <c r="I11963" t="s">
        <v>451</v>
      </c>
      <c r="J11963" t="s">
        <v>452</v>
      </c>
    </row>
    <row r="11964" spans="1:10">
      <c r="A11964" t="s">
        <v>106</v>
      </c>
      <c r="B11964" t="s">
        <v>19694</v>
      </c>
      <c r="C11964" t="s">
        <v>24</v>
      </c>
      <c r="D11964" t="s">
        <v>13</v>
      </c>
      <c r="E11964" t="s">
        <v>25</v>
      </c>
      <c r="F11964" t="s">
        <v>608</v>
      </c>
      <c r="G11964" s="3">
        <v>45194.611990740741</v>
      </c>
      <c r="H11964" s="1">
        <v>110000</v>
      </c>
      <c r="I11964" t="s">
        <v>19695</v>
      </c>
      <c r="J11964" t="s">
        <v>19696</v>
      </c>
    </row>
    <row r="11965" spans="1:10">
      <c r="A11965" t="s">
        <v>33</v>
      </c>
      <c r="B11965" t="s">
        <v>19697</v>
      </c>
      <c r="C11965" t="s">
        <v>6626</v>
      </c>
      <c r="D11965" t="s">
        <v>13</v>
      </c>
      <c r="E11965" t="s">
        <v>14</v>
      </c>
      <c r="F11965" t="s">
        <v>601</v>
      </c>
      <c r="G11965" s="3">
        <v>45054.599317129629</v>
      </c>
      <c r="H11965" s="1">
        <v>98500</v>
      </c>
      <c r="I11965" t="s">
        <v>81</v>
      </c>
      <c r="J11965" t="s">
        <v>544</v>
      </c>
    </row>
    <row r="11966" spans="1:10">
      <c r="A11966" t="s">
        <v>18</v>
      </c>
      <c r="B11966" t="s">
        <v>19698</v>
      </c>
      <c r="C11966" t="s">
        <v>792</v>
      </c>
      <c r="D11966" t="s">
        <v>13</v>
      </c>
      <c r="E11966" t="s">
        <v>14</v>
      </c>
      <c r="F11966" t="s">
        <v>26</v>
      </c>
      <c r="G11966" s="3">
        <v>45274.589004629626</v>
      </c>
      <c r="H11966" s="1">
        <v>115000</v>
      </c>
      <c r="I11966" t="s">
        <v>8620</v>
      </c>
      <c r="J11966" t="s">
        <v>19476</v>
      </c>
    </row>
    <row r="11967" spans="1:10">
      <c r="A11967" t="s">
        <v>33</v>
      </c>
      <c r="B11967" t="s">
        <v>19699</v>
      </c>
      <c r="C11967" t="s">
        <v>232</v>
      </c>
      <c r="D11967" t="s">
        <v>13</v>
      </c>
      <c r="E11967" t="s">
        <v>14</v>
      </c>
      <c r="F11967" t="s">
        <v>26</v>
      </c>
      <c r="G11967" s="3">
        <v>45268.583391203705</v>
      </c>
      <c r="H11967" s="1">
        <v>90000</v>
      </c>
      <c r="I11967" t="s">
        <v>31</v>
      </c>
      <c r="J11967" t="s">
        <v>19700</v>
      </c>
    </row>
    <row r="11968" spans="1:10">
      <c r="A11968" t="s">
        <v>10</v>
      </c>
      <c r="B11968" t="s">
        <v>7310</v>
      </c>
      <c r="C11968" t="s">
        <v>2261</v>
      </c>
      <c r="D11968" t="s">
        <v>13</v>
      </c>
      <c r="E11968" t="s">
        <v>14</v>
      </c>
      <c r="F11968" t="s">
        <v>26</v>
      </c>
      <c r="G11968" s="3">
        <v>44960.628287037034</v>
      </c>
      <c r="H11968" s="1">
        <v>115000</v>
      </c>
      <c r="I11968" t="s">
        <v>980</v>
      </c>
      <c r="J11968" t="s">
        <v>8289</v>
      </c>
    </row>
    <row r="11969" spans="1:10">
      <c r="A11969" t="s">
        <v>73</v>
      </c>
      <c r="B11969" t="s">
        <v>5560</v>
      </c>
      <c r="C11969" t="s">
        <v>1291</v>
      </c>
      <c r="D11969" t="s">
        <v>13</v>
      </c>
      <c r="E11969" t="s">
        <v>14</v>
      </c>
      <c r="F11969" t="s">
        <v>26</v>
      </c>
      <c r="G11969" s="3">
        <v>44983.587141203701</v>
      </c>
      <c r="H11969" s="1">
        <v>173500</v>
      </c>
      <c r="I11969" t="s">
        <v>120</v>
      </c>
      <c r="J11969" t="s">
        <v>5561</v>
      </c>
    </row>
    <row r="11970" spans="1:10">
      <c r="A11970" t="s">
        <v>73</v>
      </c>
      <c r="B11970" t="s">
        <v>19701</v>
      </c>
      <c r="C11970" t="s">
        <v>157</v>
      </c>
      <c r="D11970" t="s">
        <v>13</v>
      </c>
      <c r="E11970" t="s">
        <v>14</v>
      </c>
      <c r="F11970" t="s">
        <v>26</v>
      </c>
      <c r="G11970" s="3">
        <v>45202.58871527778</v>
      </c>
      <c r="H11970" s="1">
        <v>99000</v>
      </c>
      <c r="I11970" t="s">
        <v>19702</v>
      </c>
      <c r="J11970" t="s">
        <v>3839</v>
      </c>
    </row>
    <row r="11971" spans="1:10">
      <c r="A11971" t="s">
        <v>73</v>
      </c>
      <c r="B11971" t="s">
        <v>73</v>
      </c>
      <c r="C11971" t="s">
        <v>1627</v>
      </c>
      <c r="D11971" t="s">
        <v>13</v>
      </c>
      <c r="E11971" t="s">
        <v>14</v>
      </c>
      <c r="F11971" t="s">
        <v>26</v>
      </c>
      <c r="G11971" s="3">
        <v>45157.58966435185</v>
      </c>
      <c r="H11971" s="1">
        <v>91950</v>
      </c>
      <c r="I11971" t="s">
        <v>19703</v>
      </c>
      <c r="J11971" t="s">
        <v>19704</v>
      </c>
    </row>
    <row r="11972" spans="1:10">
      <c r="A11972" t="s">
        <v>18</v>
      </c>
      <c r="B11972" t="s">
        <v>18</v>
      </c>
      <c r="C11972" t="s">
        <v>19705</v>
      </c>
      <c r="D11972" t="s">
        <v>100</v>
      </c>
      <c r="E11972" t="s">
        <v>14</v>
      </c>
      <c r="F11972" t="s">
        <v>26</v>
      </c>
      <c r="G11972" s="3">
        <v>45211.603912037041</v>
      </c>
      <c r="H11972" s="1">
        <v>117500</v>
      </c>
      <c r="I11972" t="s">
        <v>1335</v>
      </c>
      <c r="J11972" t="s">
        <v>19706</v>
      </c>
    </row>
    <row r="11973" spans="1:10">
      <c r="A11973" t="s">
        <v>18</v>
      </c>
      <c r="B11973" t="s">
        <v>19707</v>
      </c>
      <c r="D11973" t="s">
        <v>13</v>
      </c>
      <c r="E11973" t="s">
        <v>14</v>
      </c>
      <c r="F11973" t="s">
        <v>26</v>
      </c>
      <c r="G11973" s="3">
        <v>45182.586215277777</v>
      </c>
      <c r="H11973" s="1">
        <v>162500</v>
      </c>
      <c r="I11973" t="s">
        <v>19708</v>
      </c>
      <c r="J11973" t="s">
        <v>19709</v>
      </c>
    </row>
    <row r="11974" spans="1:10">
      <c r="A11974" t="s">
        <v>135</v>
      </c>
      <c r="B11974" t="s">
        <v>135</v>
      </c>
      <c r="C11974" t="s">
        <v>365</v>
      </c>
      <c r="D11974" t="s">
        <v>13</v>
      </c>
      <c r="E11974" t="s">
        <v>14</v>
      </c>
      <c r="F11974" t="s">
        <v>26</v>
      </c>
      <c r="G11974" s="3">
        <v>44931.585196759261</v>
      </c>
      <c r="H11974" s="1">
        <v>90000</v>
      </c>
      <c r="I11974" t="s">
        <v>8858</v>
      </c>
      <c r="J11974" t="s">
        <v>316</v>
      </c>
    </row>
    <row r="11975" spans="1:10">
      <c r="A11975" t="s">
        <v>73</v>
      </c>
      <c r="B11975" t="s">
        <v>73</v>
      </c>
      <c r="C11975" t="s">
        <v>24</v>
      </c>
      <c r="D11975" t="s">
        <v>13</v>
      </c>
      <c r="E11975" t="s">
        <v>25</v>
      </c>
      <c r="F11975" t="s">
        <v>26</v>
      </c>
      <c r="G11975" s="3">
        <v>45042.593564814815</v>
      </c>
      <c r="H11975" s="1">
        <v>152500</v>
      </c>
      <c r="I11975" t="s">
        <v>186</v>
      </c>
      <c r="J11975" t="s">
        <v>19710</v>
      </c>
    </row>
    <row r="11976" spans="1:10">
      <c r="A11976" t="s">
        <v>135</v>
      </c>
      <c r="B11976" t="s">
        <v>135</v>
      </c>
      <c r="C11976" t="s">
        <v>232</v>
      </c>
      <c r="D11976" t="s">
        <v>13</v>
      </c>
      <c r="E11976" t="s">
        <v>14</v>
      </c>
      <c r="F11976" t="s">
        <v>26</v>
      </c>
      <c r="G11976" s="3">
        <v>44931.583460648151</v>
      </c>
      <c r="H11976" s="1">
        <v>170000</v>
      </c>
      <c r="I11976" t="s">
        <v>335</v>
      </c>
      <c r="J11976" t="s">
        <v>8859</v>
      </c>
    </row>
    <row r="11977" spans="1:10">
      <c r="A11977" t="s">
        <v>33</v>
      </c>
      <c r="B11977" t="s">
        <v>3166</v>
      </c>
      <c r="C11977" t="s">
        <v>232</v>
      </c>
      <c r="D11977" t="s">
        <v>13</v>
      </c>
      <c r="E11977" t="s">
        <v>14</v>
      </c>
      <c r="F11977" t="s">
        <v>26</v>
      </c>
      <c r="G11977" s="3">
        <v>45116.583391203705</v>
      </c>
      <c r="H11977" s="1">
        <v>239777.5</v>
      </c>
      <c r="I11977" t="s">
        <v>31</v>
      </c>
      <c r="J11977" t="s">
        <v>716</v>
      </c>
    </row>
    <row r="11978" spans="1:10">
      <c r="A11978" t="s">
        <v>33</v>
      </c>
      <c r="B11978" t="s">
        <v>19711</v>
      </c>
      <c r="C11978" t="s">
        <v>243</v>
      </c>
      <c r="D11978" t="s">
        <v>13</v>
      </c>
      <c r="E11978" t="s">
        <v>14</v>
      </c>
      <c r="F11978" t="s">
        <v>26</v>
      </c>
      <c r="G11978" s="3">
        <v>44959.584699074076</v>
      </c>
      <c r="H11978" s="1">
        <v>68000</v>
      </c>
      <c r="I11978" t="s">
        <v>19712</v>
      </c>
      <c r="J11978" t="s">
        <v>19713</v>
      </c>
    </row>
    <row r="11979" spans="1:10">
      <c r="A11979" t="s">
        <v>33</v>
      </c>
      <c r="B11979" t="s">
        <v>19714</v>
      </c>
      <c r="C11979" t="s">
        <v>119</v>
      </c>
      <c r="D11979" t="s">
        <v>13</v>
      </c>
      <c r="E11979" t="s">
        <v>14</v>
      </c>
      <c r="F11979" t="s">
        <v>26</v>
      </c>
      <c r="G11979" s="3">
        <v>45041.583611111113</v>
      </c>
      <c r="H11979" s="1">
        <v>137500</v>
      </c>
      <c r="I11979" t="s">
        <v>19715</v>
      </c>
      <c r="J11979" t="s">
        <v>15055</v>
      </c>
    </row>
    <row r="11980" spans="1:10">
      <c r="A11980" t="s">
        <v>73</v>
      </c>
      <c r="B11980" t="s">
        <v>19716</v>
      </c>
      <c r="C11980" t="s">
        <v>24</v>
      </c>
      <c r="D11980" t="s">
        <v>13</v>
      </c>
      <c r="E11980" t="s">
        <v>25</v>
      </c>
      <c r="F11980" t="s">
        <v>26</v>
      </c>
      <c r="G11980" s="3">
        <v>44979.586828703701</v>
      </c>
      <c r="H11980" s="1">
        <v>125000</v>
      </c>
      <c r="I11980" t="s">
        <v>959</v>
      </c>
      <c r="J11980" t="s">
        <v>19717</v>
      </c>
    </row>
    <row r="11981" spans="1:10">
      <c r="A11981" t="s">
        <v>33</v>
      </c>
      <c r="B11981" t="s">
        <v>33</v>
      </c>
      <c r="C11981" t="s">
        <v>237</v>
      </c>
      <c r="D11981" t="s">
        <v>13</v>
      </c>
      <c r="E11981" t="s">
        <v>14</v>
      </c>
      <c r="F11981" t="s">
        <v>26</v>
      </c>
      <c r="G11981" s="3">
        <v>45096.584687499999</v>
      </c>
      <c r="H11981" s="1">
        <v>80000</v>
      </c>
      <c r="I11981" t="s">
        <v>19718</v>
      </c>
      <c r="J11981" t="s">
        <v>230</v>
      </c>
    </row>
    <row r="11982" spans="1:10">
      <c r="A11982" t="s">
        <v>212</v>
      </c>
      <c r="B11982" t="s">
        <v>212</v>
      </c>
      <c r="C11982" t="s">
        <v>24</v>
      </c>
      <c r="D11982" t="s">
        <v>13</v>
      </c>
      <c r="E11982" t="s">
        <v>25</v>
      </c>
      <c r="F11982" t="s">
        <v>20</v>
      </c>
      <c r="G11982" s="3">
        <v>45228.6015162037</v>
      </c>
      <c r="H11982" s="1">
        <v>165000</v>
      </c>
      <c r="I11982" t="s">
        <v>602</v>
      </c>
      <c r="J11982" t="s">
        <v>19719</v>
      </c>
    </row>
    <row r="11983" spans="1:10">
      <c r="A11983" t="s">
        <v>33</v>
      </c>
      <c r="B11983" t="s">
        <v>19720</v>
      </c>
      <c r="C11983" t="s">
        <v>276</v>
      </c>
      <c r="D11983" t="s">
        <v>13</v>
      </c>
      <c r="E11983" t="s">
        <v>14</v>
      </c>
      <c r="F11983" t="s">
        <v>26</v>
      </c>
      <c r="G11983" s="3">
        <v>45125.583645833336</v>
      </c>
      <c r="H11983" s="1">
        <v>125000</v>
      </c>
      <c r="I11983" t="s">
        <v>8048</v>
      </c>
      <c r="J11983" t="s">
        <v>18173</v>
      </c>
    </row>
    <row r="11984" spans="1:10">
      <c r="A11984" t="s">
        <v>10</v>
      </c>
      <c r="B11984" t="s">
        <v>10</v>
      </c>
      <c r="D11984" t="s">
        <v>13</v>
      </c>
      <c r="E11984" t="s">
        <v>14</v>
      </c>
      <c r="F11984" t="s">
        <v>26</v>
      </c>
      <c r="G11984" s="3">
        <v>45021.586527777778</v>
      </c>
      <c r="H11984" s="1">
        <v>125000</v>
      </c>
      <c r="I11984" t="s">
        <v>19721</v>
      </c>
      <c r="J11984" t="s">
        <v>19722</v>
      </c>
    </row>
    <row r="11985" spans="1:10">
      <c r="A11985" t="s">
        <v>106</v>
      </c>
      <c r="B11985" t="s">
        <v>19723</v>
      </c>
      <c r="C11985" t="s">
        <v>30</v>
      </c>
      <c r="D11985" t="s">
        <v>13</v>
      </c>
      <c r="E11985" t="s">
        <v>14</v>
      </c>
      <c r="F11985" t="s">
        <v>26</v>
      </c>
      <c r="G11985" s="3">
        <v>45073.589537037034</v>
      </c>
      <c r="H11985" s="1">
        <v>215352</v>
      </c>
      <c r="I11985" t="s">
        <v>31</v>
      </c>
      <c r="J11985" t="s">
        <v>183</v>
      </c>
    </row>
    <row r="11986" spans="1:10">
      <c r="A11986" t="s">
        <v>10</v>
      </c>
      <c r="B11986" t="s">
        <v>19724</v>
      </c>
      <c r="C11986" t="s">
        <v>30</v>
      </c>
      <c r="D11986" t="s">
        <v>13</v>
      </c>
      <c r="E11986" t="s">
        <v>14</v>
      </c>
      <c r="F11986" t="s">
        <v>26</v>
      </c>
      <c r="G11986" s="3">
        <v>45139.587430555555</v>
      </c>
      <c r="H11986" s="1">
        <v>224500</v>
      </c>
      <c r="I11986" t="s">
        <v>41</v>
      </c>
    </row>
    <row r="11987" spans="1:10">
      <c r="A11987" t="s">
        <v>10</v>
      </c>
      <c r="B11987" t="s">
        <v>10</v>
      </c>
      <c r="C11987" t="s">
        <v>19725</v>
      </c>
      <c r="D11987" t="s">
        <v>13</v>
      </c>
      <c r="E11987" t="s">
        <v>14</v>
      </c>
      <c r="F11987" t="s">
        <v>26</v>
      </c>
      <c r="G11987" s="3">
        <v>45107.623078703706</v>
      </c>
      <c r="H11987" s="1">
        <v>100000</v>
      </c>
      <c r="I11987" t="s">
        <v>729</v>
      </c>
      <c r="J11987" t="s">
        <v>2564</v>
      </c>
    </row>
    <row r="11988" spans="1:10">
      <c r="A11988" t="s">
        <v>18</v>
      </c>
      <c r="B11988" t="s">
        <v>19726</v>
      </c>
      <c r="C11988" t="s">
        <v>24</v>
      </c>
      <c r="D11988" t="s">
        <v>13</v>
      </c>
      <c r="E11988" t="s">
        <v>25</v>
      </c>
      <c r="F11988" t="s">
        <v>26</v>
      </c>
      <c r="G11988" s="3">
        <v>44994.590613425928</v>
      </c>
      <c r="H11988" s="1">
        <v>190000</v>
      </c>
      <c r="I11988" t="s">
        <v>21</v>
      </c>
      <c r="J11988" t="s">
        <v>19727</v>
      </c>
    </row>
    <row r="11989" spans="1:10">
      <c r="A11989" t="s">
        <v>18</v>
      </c>
      <c r="B11989" t="s">
        <v>132</v>
      </c>
      <c r="C11989" t="s">
        <v>1408</v>
      </c>
      <c r="D11989" t="s">
        <v>13</v>
      </c>
      <c r="E11989" t="s">
        <v>14</v>
      </c>
      <c r="F11989" t="s">
        <v>20</v>
      </c>
      <c r="G11989" s="3">
        <v>45007.631828703707</v>
      </c>
      <c r="H11989" s="1">
        <v>140000</v>
      </c>
      <c r="I11989" t="s">
        <v>186</v>
      </c>
      <c r="J11989" t="s">
        <v>19728</v>
      </c>
    </row>
    <row r="11990" spans="1:10">
      <c r="A11990" t="s">
        <v>10</v>
      </c>
      <c r="B11990" t="s">
        <v>2483</v>
      </c>
      <c r="C11990" t="s">
        <v>232</v>
      </c>
      <c r="D11990" t="s">
        <v>13</v>
      </c>
      <c r="E11990" t="s">
        <v>14</v>
      </c>
      <c r="F11990" t="s">
        <v>26</v>
      </c>
      <c r="G11990" s="3">
        <v>45151.584699074076</v>
      </c>
      <c r="H11990" s="1">
        <v>82500</v>
      </c>
      <c r="I11990" t="s">
        <v>19729</v>
      </c>
      <c r="J11990" t="s">
        <v>2485</v>
      </c>
    </row>
    <row r="11991" spans="1:10">
      <c r="A11991" t="s">
        <v>18</v>
      </c>
      <c r="B11991" t="s">
        <v>184</v>
      </c>
      <c r="C11991" t="s">
        <v>19730</v>
      </c>
      <c r="D11991" t="s">
        <v>13</v>
      </c>
      <c r="E11991" t="s">
        <v>14</v>
      </c>
      <c r="F11991" t="s">
        <v>26</v>
      </c>
      <c r="G11991" s="3">
        <v>45248.588310185187</v>
      </c>
      <c r="H11991" s="1">
        <v>156500</v>
      </c>
      <c r="I11991" t="s">
        <v>19731</v>
      </c>
      <c r="J11991" t="s">
        <v>19732</v>
      </c>
    </row>
    <row r="11992" spans="1:10">
      <c r="A11992" t="s">
        <v>33</v>
      </c>
      <c r="B11992" t="s">
        <v>19733</v>
      </c>
      <c r="C11992" t="s">
        <v>232</v>
      </c>
      <c r="D11992" t="s">
        <v>13</v>
      </c>
      <c r="E11992" t="s">
        <v>14</v>
      </c>
      <c r="F11992" t="s">
        <v>26</v>
      </c>
      <c r="G11992" s="3">
        <v>44938.583541666667</v>
      </c>
      <c r="H11992" s="1">
        <v>70000</v>
      </c>
      <c r="I11992" t="s">
        <v>1182</v>
      </c>
    </row>
    <row r="11993" spans="1:10">
      <c r="A11993" t="s">
        <v>10</v>
      </c>
      <c r="B11993" t="s">
        <v>7310</v>
      </c>
      <c r="C11993" t="s">
        <v>717</v>
      </c>
      <c r="D11993" t="s">
        <v>13</v>
      </c>
      <c r="E11993" t="s">
        <v>14</v>
      </c>
      <c r="F11993" t="s">
        <v>26</v>
      </c>
      <c r="G11993" s="3">
        <v>44964.615069444444</v>
      </c>
      <c r="H11993" s="1">
        <v>115000</v>
      </c>
      <c r="I11993" t="s">
        <v>980</v>
      </c>
    </row>
    <row r="11994" spans="1:10">
      <c r="A11994" t="s">
        <v>18</v>
      </c>
      <c r="B11994" t="s">
        <v>328</v>
      </c>
      <c r="C11994" t="s">
        <v>24</v>
      </c>
      <c r="D11994" t="s">
        <v>13</v>
      </c>
      <c r="E11994" t="s">
        <v>25</v>
      </c>
      <c r="F11994" t="s">
        <v>26</v>
      </c>
      <c r="G11994" s="3">
        <v>44985.61996527778</v>
      </c>
      <c r="H11994" s="1">
        <v>190000</v>
      </c>
      <c r="I11994" t="s">
        <v>1397</v>
      </c>
      <c r="J11994" t="s">
        <v>19734</v>
      </c>
    </row>
    <row r="11995" spans="1:10">
      <c r="A11995" t="s">
        <v>18</v>
      </c>
      <c r="B11995" t="s">
        <v>19735</v>
      </c>
      <c r="C11995" t="s">
        <v>56</v>
      </c>
      <c r="D11995" t="s">
        <v>13</v>
      </c>
      <c r="E11995" t="s">
        <v>14</v>
      </c>
      <c r="F11995" t="s">
        <v>26</v>
      </c>
      <c r="G11995" s="3">
        <v>44982.587546296294</v>
      </c>
      <c r="H11995" s="1">
        <v>111050</v>
      </c>
      <c r="I11995" t="s">
        <v>744</v>
      </c>
      <c r="J11995" t="s">
        <v>19736</v>
      </c>
    </row>
    <row r="11996" spans="1:10">
      <c r="A11996" t="s">
        <v>212</v>
      </c>
      <c r="B11996" t="s">
        <v>8041</v>
      </c>
      <c r="C11996" t="s">
        <v>24</v>
      </c>
      <c r="D11996" t="s">
        <v>13</v>
      </c>
      <c r="E11996" t="s">
        <v>25</v>
      </c>
      <c r="F11996" t="s">
        <v>26</v>
      </c>
      <c r="G11996" s="3">
        <v>45061.597939814812</v>
      </c>
      <c r="H11996" s="1">
        <v>140000</v>
      </c>
      <c r="I11996" t="s">
        <v>8042</v>
      </c>
      <c r="J11996" t="s">
        <v>8043</v>
      </c>
    </row>
    <row r="11997" spans="1:10">
      <c r="A11997" t="s">
        <v>18</v>
      </c>
      <c r="B11997" t="s">
        <v>19737</v>
      </c>
      <c r="C11997" t="s">
        <v>1794</v>
      </c>
      <c r="D11997" t="s">
        <v>13</v>
      </c>
      <c r="E11997" t="s">
        <v>14</v>
      </c>
      <c r="F11997" t="s">
        <v>694</v>
      </c>
      <c r="G11997" s="3">
        <v>45134.615277777775</v>
      </c>
      <c r="H11997" s="1">
        <v>72900</v>
      </c>
      <c r="I11997" t="s">
        <v>5803</v>
      </c>
      <c r="J11997" t="s">
        <v>301</v>
      </c>
    </row>
    <row r="11998" spans="1:10">
      <c r="A11998" t="s">
        <v>33</v>
      </c>
      <c r="B11998" t="s">
        <v>33</v>
      </c>
      <c r="C11998" t="s">
        <v>1291</v>
      </c>
      <c r="D11998" t="s">
        <v>13</v>
      </c>
      <c r="E11998" t="s">
        <v>14</v>
      </c>
      <c r="F11998" t="s">
        <v>20</v>
      </c>
      <c r="G11998" s="3">
        <v>45201.611284722225</v>
      </c>
      <c r="H11998" s="1">
        <v>80000</v>
      </c>
      <c r="I11998" t="s">
        <v>17551</v>
      </c>
      <c r="J11998" t="s">
        <v>19738</v>
      </c>
    </row>
    <row r="11999" spans="1:10">
      <c r="A11999" t="s">
        <v>18</v>
      </c>
      <c r="B11999" t="s">
        <v>18</v>
      </c>
      <c r="C11999" t="s">
        <v>391</v>
      </c>
      <c r="D11999" t="s">
        <v>13</v>
      </c>
      <c r="E11999" t="s">
        <v>14</v>
      </c>
      <c r="F11999" t="s">
        <v>26</v>
      </c>
      <c r="G11999" s="3">
        <v>45148.587847222225</v>
      </c>
      <c r="H11999" s="1">
        <v>110000</v>
      </c>
      <c r="I11999" t="s">
        <v>19739</v>
      </c>
      <c r="J11999" t="s">
        <v>19740</v>
      </c>
    </row>
    <row r="12000" spans="1:10">
      <c r="A12000" t="s">
        <v>33</v>
      </c>
      <c r="B12000" t="s">
        <v>33</v>
      </c>
      <c r="C12000" t="s">
        <v>232</v>
      </c>
      <c r="D12000" t="s">
        <v>13</v>
      </c>
      <c r="E12000" t="s">
        <v>14</v>
      </c>
      <c r="F12000" t="s">
        <v>26</v>
      </c>
      <c r="G12000" s="3">
        <v>45142.583356481482</v>
      </c>
      <c r="H12000" s="1">
        <v>71250</v>
      </c>
      <c r="I12000" t="s">
        <v>904</v>
      </c>
      <c r="J12000" t="s">
        <v>19741</v>
      </c>
    </row>
    <row r="12001" spans="1:10">
      <c r="A12001" t="s">
        <v>212</v>
      </c>
      <c r="B12001" t="s">
        <v>19742</v>
      </c>
      <c r="C12001" t="s">
        <v>24</v>
      </c>
      <c r="D12001" t="s">
        <v>13</v>
      </c>
      <c r="E12001" t="s">
        <v>25</v>
      </c>
      <c r="F12001" t="s">
        <v>509</v>
      </c>
      <c r="G12001" s="3">
        <v>45041.594814814816</v>
      </c>
      <c r="H12001" s="1">
        <v>45000</v>
      </c>
      <c r="I12001" t="s">
        <v>19743</v>
      </c>
      <c r="J12001" t="s">
        <v>19744</v>
      </c>
    </row>
    <row r="12002" spans="1:10">
      <c r="A12002" t="s">
        <v>18</v>
      </c>
      <c r="B12002" t="s">
        <v>328</v>
      </c>
      <c r="C12002" t="s">
        <v>4025</v>
      </c>
      <c r="D12002" t="s">
        <v>13</v>
      </c>
      <c r="E12002" t="s">
        <v>14</v>
      </c>
      <c r="F12002" t="s">
        <v>26</v>
      </c>
      <c r="G12002" s="3">
        <v>45076.587604166663</v>
      </c>
      <c r="H12002" s="1">
        <v>145000</v>
      </c>
      <c r="I12002" t="s">
        <v>8180</v>
      </c>
      <c r="J12002" t="s">
        <v>19745</v>
      </c>
    </row>
    <row r="12003" spans="1:10">
      <c r="A12003" t="s">
        <v>18</v>
      </c>
      <c r="B12003" t="s">
        <v>19746</v>
      </c>
      <c r="C12003" t="s">
        <v>119</v>
      </c>
      <c r="D12003" t="s">
        <v>13</v>
      </c>
      <c r="E12003" t="s">
        <v>14</v>
      </c>
      <c r="F12003" t="s">
        <v>26</v>
      </c>
      <c r="G12003" s="3">
        <v>45149.589942129627</v>
      </c>
      <c r="H12003" s="1">
        <v>110000</v>
      </c>
      <c r="I12003" t="s">
        <v>13507</v>
      </c>
      <c r="J12003" t="s">
        <v>18124</v>
      </c>
    </row>
    <row r="12004" spans="1:10">
      <c r="A12004" t="s">
        <v>10</v>
      </c>
      <c r="B12004" t="s">
        <v>398</v>
      </c>
      <c r="D12004" t="s">
        <v>13</v>
      </c>
      <c r="E12004" t="s">
        <v>14</v>
      </c>
      <c r="F12004" t="s">
        <v>26</v>
      </c>
      <c r="G12004" s="3">
        <v>45076.584826388891</v>
      </c>
      <c r="H12004" s="1">
        <v>180000</v>
      </c>
      <c r="I12004" t="s">
        <v>17958</v>
      </c>
      <c r="J12004" t="s">
        <v>996</v>
      </c>
    </row>
    <row r="12005" spans="1:10">
      <c r="A12005" t="s">
        <v>33</v>
      </c>
      <c r="B12005" t="s">
        <v>19747</v>
      </c>
      <c r="C12005" t="s">
        <v>26</v>
      </c>
      <c r="D12005" t="s">
        <v>13</v>
      </c>
      <c r="E12005" t="s">
        <v>14</v>
      </c>
      <c r="F12005" t="s">
        <v>26</v>
      </c>
      <c r="G12005" s="3">
        <v>45276.585324074076</v>
      </c>
      <c r="H12005" s="1">
        <v>107800</v>
      </c>
      <c r="I12005" t="s">
        <v>1892</v>
      </c>
      <c r="J12005" t="s">
        <v>19748</v>
      </c>
    </row>
    <row r="12006" spans="1:10">
      <c r="A12006" t="s">
        <v>18</v>
      </c>
      <c r="B12006" t="s">
        <v>18</v>
      </c>
      <c r="C12006" t="s">
        <v>24</v>
      </c>
      <c r="D12006" t="s">
        <v>13</v>
      </c>
      <c r="E12006" t="s">
        <v>25</v>
      </c>
      <c r="F12006" t="s">
        <v>1937</v>
      </c>
      <c r="G12006" s="3">
        <v>45141.602962962963</v>
      </c>
      <c r="H12006" s="1">
        <v>36000</v>
      </c>
      <c r="I12006" t="s">
        <v>1938</v>
      </c>
      <c r="J12006" t="s">
        <v>19749</v>
      </c>
    </row>
    <row r="12007" spans="1:10">
      <c r="A12007" t="s">
        <v>77</v>
      </c>
      <c r="B12007" t="s">
        <v>19750</v>
      </c>
      <c r="C12007" t="s">
        <v>232</v>
      </c>
      <c r="D12007" t="s">
        <v>13</v>
      </c>
      <c r="E12007" t="s">
        <v>14</v>
      </c>
      <c r="F12007" t="s">
        <v>26</v>
      </c>
      <c r="G12007" s="3">
        <v>45099.583391203705</v>
      </c>
      <c r="H12007" s="1">
        <v>115000</v>
      </c>
      <c r="I12007" t="s">
        <v>19751</v>
      </c>
      <c r="J12007" t="s">
        <v>316</v>
      </c>
    </row>
    <row r="12008" spans="1:10">
      <c r="A12008" t="s">
        <v>33</v>
      </c>
      <c r="B12008" t="s">
        <v>19752</v>
      </c>
      <c r="C12008" t="s">
        <v>826</v>
      </c>
      <c r="D12008" t="s">
        <v>13</v>
      </c>
      <c r="E12008" t="s">
        <v>14</v>
      </c>
      <c r="F12008" t="s">
        <v>827</v>
      </c>
      <c r="G12008" s="3">
        <v>44950.621550925927</v>
      </c>
      <c r="H12008" s="1">
        <v>165000</v>
      </c>
      <c r="I12008" t="s">
        <v>658</v>
      </c>
      <c r="J12008" t="s">
        <v>19753</v>
      </c>
    </row>
    <row r="12009" spans="1:10">
      <c r="A12009" t="s">
        <v>10</v>
      </c>
      <c r="B12009" t="s">
        <v>19754</v>
      </c>
      <c r="C12009" t="s">
        <v>4316</v>
      </c>
      <c r="D12009" t="s">
        <v>13</v>
      </c>
      <c r="E12009" t="s">
        <v>14</v>
      </c>
      <c r="F12009" t="s">
        <v>20</v>
      </c>
      <c r="G12009" s="3">
        <v>44930.00576388889</v>
      </c>
      <c r="H12009" s="1">
        <v>140000</v>
      </c>
      <c r="I12009" t="s">
        <v>17172</v>
      </c>
      <c r="J12009" t="s">
        <v>19755</v>
      </c>
    </row>
    <row r="12010" spans="1:10">
      <c r="A12010" t="s">
        <v>18</v>
      </c>
      <c r="B12010" t="s">
        <v>19756</v>
      </c>
      <c r="C12010" t="s">
        <v>884</v>
      </c>
      <c r="D12010" t="s">
        <v>13</v>
      </c>
      <c r="E12010" t="s">
        <v>14</v>
      </c>
      <c r="F12010" t="s">
        <v>26</v>
      </c>
      <c r="G12010" s="3">
        <v>45090.588020833333</v>
      </c>
      <c r="H12010" s="1">
        <v>200000</v>
      </c>
      <c r="I12010" t="s">
        <v>430</v>
      </c>
      <c r="J12010" t="s">
        <v>885</v>
      </c>
    </row>
    <row r="12011" spans="1:10">
      <c r="A12011" t="s">
        <v>10</v>
      </c>
      <c r="B12011" t="s">
        <v>10</v>
      </c>
      <c r="D12011" t="s">
        <v>100</v>
      </c>
      <c r="E12011" t="s">
        <v>14</v>
      </c>
      <c r="F12011" t="s">
        <v>26</v>
      </c>
      <c r="G12011" s="3">
        <v>45192.599050925928</v>
      </c>
      <c r="H12011" s="1">
        <v>115000</v>
      </c>
      <c r="I12011" t="s">
        <v>10451</v>
      </c>
      <c r="J12011" t="s">
        <v>19757</v>
      </c>
    </row>
    <row r="12012" spans="1:10">
      <c r="A12012" t="s">
        <v>10</v>
      </c>
      <c r="B12012" t="s">
        <v>19758</v>
      </c>
      <c r="C12012" t="s">
        <v>1402</v>
      </c>
      <c r="D12012" t="s">
        <v>13</v>
      </c>
      <c r="E12012" t="s">
        <v>14</v>
      </c>
      <c r="F12012" t="s">
        <v>26</v>
      </c>
      <c r="G12012" s="3">
        <v>45057.610671296294</v>
      </c>
      <c r="H12012" s="1">
        <v>145000</v>
      </c>
      <c r="I12012" t="s">
        <v>19759</v>
      </c>
      <c r="J12012" t="s">
        <v>19760</v>
      </c>
    </row>
    <row r="12013" spans="1:10">
      <c r="A12013" t="s">
        <v>33</v>
      </c>
      <c r="B12013" t="s">
        <v>19761</v>
      </c>
      <c r="C12013" t="s">
        <v>237</v>
      </c>
      <c r="D12013" t="s">
        <v>13</v>
      </c>
      <c r="E12013" t="s">
        <v>14</v>
      </c>
      <c r="F12013" t="s">
        <v>26</v>
      </c>
      <c r="G12013" s="3">
        <v>45170.596631944441</v>
      </c>
      <c r="H12013" s="1">
        <v>125540</v>
      </c>
      <c r="I12013" t="s">
        <v>69</v>
      </c>
      <c r="J12013" t="s">
        <v>544</v>
      </c>
    </row>
    <row r="12014" spans="1:10">
      <c r="A12014" t="s">
        <v>18</v>
      </c>
      <c r="B12014" t="s">
        <v>18</v>
      </c>
      <c r="C12014" t="s">
        <v>26</v>
      </c>
      <c r="D12014" t="s">
        <v>13</v>
      </c>
      <c r="E12014" t="s">
        <v>14</v>
      </c>
      <c r="F12014" t="s">
        <v>26</v>
      </c>
      <c r="G12014" s="3">
        <v>44950.591990740744</v>
      </c>
      <c r="H12014" s="1">
        <v>125000</v>
      </c>
      <c r="I12014" t="s">
        <v>14175</v>
      </c>
      <c r="J12014" t="s">
        <v>19463</v>
      </c>
    </row>
    <row r="12015" spans="1:10">
      <c r="A12015" t="s">
        <v>18</v>
      </c>
      <c r="B12015" t="s">
        <v>15848</v>
      </c>
      <c r="C12015" t="s">
        <v>30</v>
      </c>
      <c r="D12015" t="s">
        <v>13</v>
      </c>
      <c r="E12015" t="s">
        <v>14</v>
      </c>
      <c r="F12015" t="s">
        <v>26</v>
      </c>
      <c r="G12015" s="3">
        <v>44958.601273148146</v>
      </c>
      <c r="H12015" s="1">
        <v>235552</v>
      </c>
      <c r="I12015" t="s">
        <v>31</v>
      </c>
      <c r="J12015" t="s">
        <v>8054</v>
      </c>
    </row>
    <row r="12016" spans="1:10">
      <c r="A12016" t="s">
        <v>33</v>
      </c>
      <c r="B12016" t="s">
        <v>19762</v>
      </c>
      <c r="C12016" t="s">
        <v>348</v>
      </c>
      <c r="D12016" t="s">
        <v>13</v>
      </c>
      <c r="E12016" t="s">
        <v>14</v>
      </c>
      <c r="F12016" t="s">
        <v>348</v>
      </c>
      <c r="G12016" s="3">
        <v>45125.635439814818</v>
      </c>
      <c r="H12016" s="1">
        <v>165000</v>
      </c>
      <c r="I12016" t="s">
        <v>206</v>
      </c>
      <c r="J12016" t="s">
        <v>19763</v>
      </c>
    </row>
    <row r="12017" spans="1:10">
      <c r="A12017" t="s">
        <v>212</v>
      </c>
      <c r="B12017" t="s">
        <v>1994</v>
      </c>
      <c r="C12017" t="s">
        <v>24</v>
      </c>
      <c r="D12017" t="s">
        <v>13</v>
      </c>
      <c r="E12017" t="s">
        <v>25</v>
      </c>
      <c r="F12017" t="s">
        <v>26</v>
      </c>
      <c r="G12017" s="3">
        <v>45204.586099537039</v>
      </c>
      <c r="H12017" s="1">
        <v>175000</v>
      </c>
      <c r="I12017" t="s">
        <v>19764</v>
      </c>
      <c r="J12017" t="s">
        <v>1532</v>
      </c>
    </row>
    <row r="12018" spans="1:10">
      <c r="A12018" t="s">
        <v>152</v>
      </c>
      <c r="B12018" t="s">
        <v>152</v>
      </c>
      <c r="C12018" t="s">
        <v>24</v>
      </c>
      <c r="D12018" t="s">
        <v>13</v>
      </c>
      <c r="E12018" t="s">
        <v>25</v>
      </c>
      <c r="F12018" t="s">
        <v>608</v>
      </c>
      <c r="G12018" s="3">
        <v>45012.603865740741</v>
      </c>
      <c r="H12018" s="1">
        <v>240000</v>
      </c>
      <c r="I12018" t="s">
        <v>17958</v>
      </c>
      <c r="J12018" t="s">
        <v>996</v>
      </c>
    </row>
    <row r="12019" spans="1:10">
      <c r="A12019" t="s">
        <v>10</v>
      </c>
      <c r="B12019" t="s">
        <v>19765</v>
      </c>
      <c r="D12019" t="s">
        <v>13</v>
      </c>
      <c r="E12019" t="s">
        <v>14</v>
      </c>
      <c r="F12019" t="s">
        <v>26</v>
      </c>
      <c r="G12019" s="3">
        <v>45159.586770833332</v>
      </c>
      <c r="H12019" s="1">
        <v>162500</v>
      </c>
      <c r="I12019" t="s">
        <v>7856</v>
      </c>
      <c r="J12019" t="s">
        <v>19766</v>
      </c>
    </row>
    <row r="12020" spans="1:10">
      <c r="A12020" t="s">
        <v>18</v>
      </c>
      <c r="B12020" t="s">
        <v>18</v>
      </c>
      <c r="C12020" t="s">
        <v>19767</v>
      </c>
      <c r="D12020" t="s">
        <v>13</v>
      </c>
      <c r="E12020" t="s">
        <v>14</v>
      </c>
      <c r="F12020" t="s">
        <v>26</v>
      </c>
      <c r="G12020" s="3">
        <v>45271.632870370369</v>
      </c>
      <c r="H12020" s="1">
        <v>90000</v>
      </c>
      <c r="I12020" t="s">
        <v>19768</v>
      </c>
      <c r="J12020" t="s">
        <v>19769</v>
      </c>
    </row>
    <row r="12021" spans="1:10">
      <c r="A12021" t="s">
        <v>33</v>
      </c>
      <c r="B12021" t="s">
        <v>10792</v>
      </c>
      <c r="C12021" t="s">
        <v>3829</v>
      </c>
      <c r="D12021" t="s">
        <v>13</v>
      </c>
      <c r="E12021" t="s">
        <v>14</v>
      </c>
      <c r="F12021" t="s">
        <v>694</v>
      </c>
      <c r="G12021" s="3">
        <v>44977.617974537039</v>
      </c>
      <c r="H12021" s="1">
        <v>111175</v>
      </c>
      <c r="I12021" t="s">
        <v>1520</v>
      </c>
      <c r="J12021" t="s">
        <v>19770</v>
      </c>
    </row>
    <row r="12022" spans="1:10">
      <c r="A12022" t="s">
        <v>18</v>
      </c>
      <c r="B12022" t="s">
        <v>18</v>
      </c>
      <c r="C12022" t="s">
        <v>1503</v>
      </c>
      <c r="D12022" t="s">
        <v>13</v>
      </c>
      <c r="E12022" t="s">
        <v>14</v>
      </c>
      <c r="F12022" t="s">
        <v>26</v>
      </c>
      <c r="G12022" s="3">
        <v>45198.589120370372</v>
      </c>
      <c r="H12022" s="1">
        <v>150000</v>
      </c>
      <c r="I12022" t="s">
        <v>19771</v>
      </c>
      <c r="J12022" t="s">
        <v>19649</v>
      </c>
    </row>
    <row r="12023" spans="1:10">
      <c r="A12023" t="s">
        <v>10</v>
      </c>
      <c r="B12023" t="s">
        <v>19772</v>
      </c>
      <c r="C12023" t="s">
        <v>30</v>
      </c>
      <c r="D12023" t="s">
        <v>13</v>
      </c>
      <c r="E12023" t="s">
        <v>14</v>
      </c>
      <c r="F12023" t="s">
        <v>26</v>
      </c>
      <c r="G12023" s="3">
        <v>45161.584340277775</v>
      </c>
      <c r="H12023" s="1">
        <v>234000</v>
      </c>
      <c r="I12023" t="s">
        <v>31</v>
      </c>
      <c r="J12023" t="s">
        <v>730</v>
      </c>
    </row>
    <row r="12024" spans="1:10">
      <c r="A12024" t="s">
        <v>77</v>
      </c>
      <c r="B12024" t="s">
        <v>77</v>
      </c>
      <c r="C12024" t="s">
        <v>13293</v>
      </c>
      <c r="D12024" t="s">
        <v>13</v>
      </c>
      <c r="E12024" t="s">
        <v>14</v>
      </c>
      <c r="F12024" t="s">
        <v>26</v>
      </c>
      <c r="G12024" s="3">
        <v>45112.610138888886</v>
      </c>
      <c r="H12024" s="1">
        <v>80000</v>
      </c>
      <c r="I12024" t="s">
        <v>19773</v>
      </c>
    </row>
    <row r="12025" spans="1:10">
      <c r="A12025" t="s">
        <v>18</v>
      </c>
      <c r="B12025" t="s">
        <v>19774</v>
      </c>
      <c r="C12025" t="s">
        <v>490</v>
      </c>
      <c r="D12025" t="s">
        <v>13</v>
      </c>
      <c r="E12025" t="s">
        <v>14</v>
      </c>
      <c r="F12025" t="s">
        <v>26</v>
      </c>
      <c r="G12025" s="3">
        <v>44998.58966435185</v>
      </c>
      <c r="H12025" s="1">
        <v>140000</v>
      </c>
      <c r="I12025" t="s">
        <v>772</v>
      </c>
      <c r="J12025" t="s">
        <v>17767</v>
      </c>
    </row>
    <row r="12026" spans="1:10">
      <c r="A12026" t="s">
        <v>33</v>
      </c>
      <c r="B12026" t="s">
        <v>33</v>
      </c>
      <c r="C12026" t="s">
        <v>26</v>
      </c>
      <c r="D12026" t="s">
        <v>13</v>
      </c>
      <c r="E12026" t="s">
        <v>14</v>
      </c>
      <c r="F12026" t="s">
        <v>26</v>
      </c>
      <c r="G12026" s="3">
        <v>45259.587245370371</v>
      </c>
      <c r="H12026" s="1">
        <v>100000</v>
      </c>
      <c r="I12026" t="s">
        <v>63</v>
      </c>
      <c r="J12026" t="s">
        <v>431</v>
      </c>
    </row>
    <row r="12027" spans="1:10">
      <c r="A12027" t="s">
        <v>18</v>
      </c>
      <c r="B12027" t="s">
        <v>19775</v>
      </c>
      <c r="C12027" t="s">
        <v>24</v>
      </c>
      <c r="D12027" t="s">
        <v>13</v>
      </c>
      <c r="E12027" t="s">
        <v>25</v>
      </c>
      <c r="F12027" t="s">
        <v>940</v>
      </c>
      <c r="G12027" s="3">
        <v>44936.620717592596</v>
      </c>
      <c r="H12027" s="1">
        <v>50500</v>
      </c>
      <c r="I12027" t="s">
        <v>917</v>
      </c>
      <c r="J12027" t="s">
        <v>19776</v>
      </c>
    </row>
    <row r="12028" spans="1:10">
      <c r="A12028" t="s">
        <v>18</v>
      </c>
      <c r="B12028" t="s">
        <v>19777</v>
      </c>
      <c r="C12028" t="s">
        <v>792</v>
      </c>
      <c r="D12028" t="s">
        <v>100</v>
      </c>
      <c r="E12028" t="s">
        <v>14</v>
      </c>
      <c r="F12028" t="s">
        <v>26</v>
      </c>
      <c r="G12028" s="3">
        <v>45175.621354166666</v>
      </c>
      <c r="H12028" s="1">
        <v>157500</v>
      </c>
      <c r="I12028" t="s">
        <v>186</v>
      </c>
      <c r="J12028" t="s">
        <v>19778</v>
      </c>
    </row>
    <row r="12029" spans="1:10">
      <c r="A12029" t="s">
        <v>33</v>
      </c>
      <c r="B12029" t="s">
        <v>4424</v>
      </c>
      <c r="C12029" t="s">
        <v>194</v>
      </c>
      <c r="D12029" t="s">
        <v>13</v>
      </c>
      <c r="E12029" t="s">
        <v>14</v>
      </c>
      <c r="F12029" t="s">
        <v>26</v>
      </c>
      <c r="G12029" s="3">
        <v>45203.58488425926</v>
      </c>
      <c r="H12029" s="1">
        <v>155000</v>
      </c>
      <c r="I12029" t="s">
        <v>88</v>
      </c>
    </row>
    <row r="12030" spans="1:10">
      <c r="A12030" t="s">
        <v>152</v>
      </c>
      <c r="B12030" t="s">
        <v>19779</v>
      </c>
      <c r="C12030" t="s">
        <v>170</v>
      </c>
      <c r="D12030" t="s">
        <v>13</v>
      </c>
      <c r="E12030" t="s">
        <v>14</v>
      </c>
      <c r="F12030" t="s">
        <v>171</v>
      </c>
      <c r="G12030" s="3">
        <v>44971.602256944447</v>
      </c>
      <c r="H12030" s="1">
        <v>69000</v>
      </c>
      <c r="I12030" t="s">
        <v>19780</v>
      </c>
      <c r="J12030" t="s">
        <v>19781</v>
      </c>
    </row>
    <row r="12031" spans="1:10">
      <c r="A12031" t="s">
        <v>18</v>
      </c>
      <c r="B12031" t="s">
        <v>19782</v>
      </c>
      <c r="C12031" t="s">
        <v>157</v>
      </c>
      <c r="D12031" t="s">
        <v>13</v>
      </c>
      <c r="E12031" t="s">
        <v>14</v>
      </c>
      <c r="F12031" t="s">
        <v>26</v>
      </c>
      <c r="G12031" s="3">
        <v>45009.593587962961</v>
      </c>
      <c r="H12031" s="1">
        <v>90000</v>
      </c>
      <c r="I12031" t="s">
        <v>19783</v>
      </c>
      <c r="J12031" t="s">
        <v>19784</v>
      </c>
    </row>
    <row r="12032" spans="1:10">
      <c r="A12032" t="s">
        <v>10</v>
      </c>
      <c r="B12032" t="s">
        <v>10</v>
      </c>
      <c r="C12032" t="s">
        <v>26</v>
      </c>
      <c r="D12032" t="s">
        <v>13</v>
      </c>
      <c r="E12032" t="s">
        <v>14</v>
      </c>
      <c r="F12032" t="s">
        <v>26</v>
      </c>
      <c r="G12032" s="3">
        <v>44938.587824074071</v>
      </c>
      <c r="H12032" s="1">
        <v>187500</v>
      </c>
      <c r="I12032" t="s">
        <v>7856</v>
      </c>
      <c r="J12032" t="s">
        <v>19785</v>
      </c>
    </row>
    <row r="12033" spans="1:10">
      <c r="A12033" t="s">
        <v>10</v>
      </c>
      <c r="B12033" t="s">
        <v>652</v>
      </c>
      <c r="C12033" t="s">
        <v>26</v>
      </c>
      <c r="D12033" t="s">
        <v>13</v>
      </c>
      <c r="E12033" t="s">
        <v>14</v>
      </c>
      <c r="F12033" t="s">
        <v>20</v>
      </c>
      <c r="G12033" s="3">
        <v>45261.614259259259</v>
      </c>
      <c r="H12033" s="1">
        <v>212000</v>
      </c>
      <c r="I12033" t="s">
        <v>202</v>
      </c>
      <c r="J12033" t="s">
        <v>19786</v>
      </c>
    </row>
    <row r="12034" spans="1:10">
      <c r="A12034" t="s">
        <v>18</v>
      </c>
      <c r="B12034" t="s">
        <v>18</v>
      </c>
      <c r="D12034" t="s">
        <v>13</v>
      </c>
      <c r="E12034" t="s">
        <v>14</v>
      </c>
      <c r="F12034" t="s">
        <v>26</v>
      </c>
      <c r="G12034" s="3">
        <v>45133.589745370373</v>
      </c>
      <c r="H12034" s="1">
        <v>130000</v>
      </c>
      <c r="I12034" t="s">
        <v>1044</v>
      </c>
      <c r="J12034" t="s">
        <v>19787</v>
      </c>
    </row>
    <row r="12035" spans="1:10">
      <c r="A12035" t="s">
        <v>135</v>
      </c>
      <c r="B12035" t="s">
        <v>135</v>
      </c>
      <c r="C12035" t="s">
        <v>9378</v>
      </c>
      <c r="D12035" t="s">
        <v>13</v>
      </c>
      <c r="E12035" t="s">
        <v>14</v>
      </c>
      <c r="F12035" t="s">
        <v>4917</v>
      </c>
      <c r="G12035" s="3">
        <v>45111.603356481479</v>
      </c>
      <c r="H12035" s="1">
        <v>111175</v>
      </c>
      <c r="I12035" t="s">
        <v>5343</v>
      </c>
      <c r="J12035" t="s">
        <v>19788</v>
      </c>
    </row>
    <row r="12036" spans="1:10">
      <c r="A12036" t="s">
        <v>33</v>
      </c>
      <c r="B12036" t="s">
        <v>19789</v>
      </c>
      <c r="C12036" t="s">
        <v>7446</v>
      </c>
      <c r="D12036" t="s">
        <v>13</v>
      </c>
      <c r="E12036" t="s">
        <v>14</v>
      </c>
      <c r="F12036" t="s">
        <v>26</v>
      </c>
      <c r="G12036" s="3">
        <v>45041.583356481482</v>
      </c>
      <c r="H12036" s="1">
        <v>89978.5</v>
      </c>
      <c r="I12036" t="s">
        <v>19626</v>
      </c>
      <c r="J12036" t="s">
        <v>19790</v>
      </c>
    </row>
    <row r="12037" spans="1:10">
      <c r="A12037" t="s">
        <v>18</v>
      </c>
      <c r="B12037" t="s">
        <v>328</v>
      </c>
      <c r="C12037" t="s">
        <v>1952</v>
      </c>
      <c r="D12037" t="s">
        <v>13</v>
      </c>
      <c r="E12037" t="s">
        <v>14</v>
      </c>
      <c r="F12037" t="s">
        <v>1953</v>
      </c>
      <c r="G12037" s="3">
        <v>45079.615902777776</v>
      </c>
      <c r="H12037" s="1">
        <v>131580</v>
      </c>
      <c r="I12037" t="s">
        <v>19791</v>
      </c>
      <c r="J12037" t="s">
        <v>19792</v>
      </c>
    </row>
    <row r="12038" spans="1:10">
      <c r="A12038" t="s">
        <v>1537</v>
      </c>
      <c r="B12038" t="s">
        <v>19437</v>
      </c>
      <c r="C12038" t="s">
        <v>795</v>
      </c>
      <c r="D12038" t="s">
        <v>13</v>
      </c>
      <c r="E12038" t="s">
        <v>14</v>
      </c>
      <c r="F12038" t="s">
        <v>26</v>
      </c>
      <c r="G12038" s="3">
        <v>45052.600706018522</v>
      </c>
      <c r="H12038" s="1">
        <v>151000</v>
      </c>
      <c r="I12038" t="s">
        <v>796</v>
      </c>
      <c r="J12038" t="s">
        <v>10076</v>
      </c>
    </row>
    <row r="12039" spans="1:10">
      <c r="A12039" t="s">
        <v>33</v>
      </c>
      <c r="B12039" t="s">
        <v>33</v>
      </c>
      <c r="C12039" t="s">
        <v>8109</v>
      </c>
      <c r="D12039" t="s">
        <v>13</v>
      </c>
      <c r="E12039" t="s">
        <v>14</v>
      </c>
      <c r="F12039" t="s">
        <v>26</v>
      </c>
      <c r="G12039" s="3">
        <v>44956.583368055559</v>
      </c>
      <c r="H12039" s="1">
        <v>52500</v>
      </c>
      <c r="I12039" t="s">
        <v>257</v>
      </c>
      <c r="J12039" t="s">
        <v>141</v>
      </c>
    </row>
    <row r="12040" spans="1:10">
      <c r="A12040" t="s">
        <v>18</v>
      </c>
      <c r="B12040" t="s">
        <v>19793</v>
      </c>
      <c r="C12040" t="s">
        <v>795</v>
      </c>
      <c r="D12040" t="s">
        <v>13</v>
      </c>
      <c r="E12040" t="s">
        <v>14</v>
      </c>
      <c r="F12040" t="s">
        <v>26</v>
      </c>
      <c r="G12040" s="3">
        <v>45052.601273148146</v>
      </c>
      <c r="H12040" s="1">
        <v>151000</v>
      </c>
      <c r="I12040" t="s">
        <v>796</v>
      </c>
    </row>
    <row r="12041" spans="1:10">
      <c r="A12041" t="s">
        <v>212</v>
      </c>
      <c r="B12041" t="s">
        <v>212</v>
      </c>
      <c r="C12041" t="s">
        <v>136</v>
      </c>
      <c r="D12041" t="s">
        <v>13</v>
      </c>
      <c r="E12041" t="s">
        <v>14</v>
      </c>
      <c r="F12041" t="s">
        <v>26</v>
      </c>
      <c r="G12041" s="3">
        <v>45028.597291666665</v>
      </c>
      <c r="H12041" s="1">
        <v>160000</v>
      </c>
      <c r="I12041" t="s">
        <v>7360</v>
      </c>
      <c r="J12041" t="s">
        <v>19794</v>
      </c>
    </row>
    <row r="12042" spans="1:10">
      <c r="A12042" t="s">
        <v>212</v>
      </c>
      <c r="B12042" t="s">
        <v>19795</v>
      </c>
      <c r="C12042" t="s">
        <v>24</v>
      </c>
      <c r="D12042" t="s">
        <v>13</v>
      </c>
      <c r="E12042" t="s">
        <v>25</v>
      </c>
      <c r="F12042" t="s">
        <v>26</v>
      </c>
      <c r="G12042" s="3">
        <v>45107.587187500001</v>
      </c>
      <c r="H12042" s="1">
        <v>157500</v>
      </c>
      <c r="I12042" t="s">
        <v>3626</v>
      </c>
      <c r="J12042" t="s">
        <v>5632</v>
      </c>
    </row>
    <row r="12043" spans="1:10">
      <c r="A12043" t="s">
        <v>18</v>
      </c>
      <c r="B12043" t="s">
        <v>18</v>
      </c>
      <c r="D12043" t="s">
        <v>13</v>
      </c>
      <c r="E12043" t="s">
        <v>14</v>
      </c>
      <c r="F12043" t="s">
        <v>26</v>
      </c>
      <c r="G12043" s="3">
        <v>45103.589050925926</v>
      </c>
      <c r="H12043" s="1">
        <v>95000</v>
      </c>
      <c r="I12043" t="s">
        <v>14893</v>
      </c>
      <c r="J12043" t="s">
        <v>19796</v>
      </c>
    </row>
    <row r="12044" spans="1:10">
      <c r="A12044" t="s">
        <v>18</v>
      </c>
      <c r="B12044" t="s">
        <v>19797</v>
      </c>
      <c r="C12044" t="s">
        <v>6073</v>
      </c>
      <c r="D12044" t="s">
        <v>13</v>
      </c>
      <c r="E12044" t="s">
        <v>14</v>
      </c>
      <c r="F12044" t="s">
        <v>509</v>
      </c>
      <c r="G12044" s="3">
        <v>45056.597893518519</v>
      </c>
      <c r="H12044" s="1">
        <v>163782</v>
      </c>
      <c r="I12044" t="s">
        <v>9362</v>
      </c>
    </row>
    <row r="12045" spans="1:10">
      <c r="A12045" t="s">
        <v>212</v>
      </c>
      <c r="B12045" t="s">
        <v>19798</v>
      </c>
      <c r="C12045" t="s">
        <v>1794</v>
      </c>
      <c r="D12045" t="s">
        <v>13</v>
      </c>
      <c r="E12045" t="s">
        <v>14</v>
      </c>
      <c r="F12045" t="s">
        <v>694</v>
      </c>
      <c r="G12045" s="3">
        <v>45092.609537037039</v>
      </c>
      <c r="H12045" s="1">
        <v>157500</v>
      </c>
      <c r="I12045" t="s">
        <v>19024</v>
      </c>
      <c r="J12045" t="s">
        <v>19799</v>
      </c>
    </row>
    <row r="12046" spans="1:10">
      <c r="A12046" t="s">
        <v>10</v>
      </c>
      <c r="B12046" t="s">
        <v>10</v>
      </c>
      <c r="C12046" t="s">
        <v>26</v>
      </c>
      <c r="D12046" t="s">
        <v>13</v>
      </c>
      <c r="E12046" t="s">
        <v>14</v>
      </c>
      <c r="F12046" t="s">
        <v>26</v>
      </c>
      <c r="G12046" s="3">
        <v>45063.5858912037</v>
      </c>
      <c r="H12046" s="1">
        <v>155000</v>
      </c>
      <c r="I12046" t="s">
        <v>19800</v>
      </c>
      <c r="J12046" t="s">
        <v>11135</v>
      </c>
    </row>
    <row r="12047" spans="1:10">
      <c r="A12047" t="s">
        <v>33</v>
      </c>
      <c r="B12047" t="s">
        <v>33</v>
      </c>
      <c r="C12047" t="s">
        <v>2495</v>
      </c>
      <c r="D12047" t="s">
        <v>13</v>
      </c>
      <c r="E12047" t="s">
        <v>14</v>
      </c>
      <c r="F12047" t="s">
        <v>26</v>
      </c>
      <c r="G12047" s="3">
        <v>44931.585069444445</v>
      </c>
      <c r="H12047" s="1">
        <v>72500</v>
      </c>
      <c r="I12047" t="s">
        <v>2496</v>
      </c>
      <c r="J12047" t="s">
        <v>6706</v>
      </c>
    </row>
    <row r="12048" spans="1:10">
      <c r="A12048" t="s">
        <v>73</v>
      </c>
      <c r="B12048" t="s">
        <v>19801</v>
      </c>
      <c r="C12048" t="s">
        <v>365</v>
      </c>
      <c r="D12048" t="s">
        <v>13</v>
      </c>
      <c r="E12048" t="s">
        <v>14</v>
      </c>
      <c r="F12048" t="s">
        <v>26</v>
      </c>
      <c r="G12048" s="3">
        <v>45153.589872685188</v>
      </c>
      <c r="H12048" s="1">
        <v>125000</v>
      </c>
      <c r="I12048" t="s">
        <v>18225</v>
      </c>
      <c r="J12048" t="s">
        <v>19802</v>
      </c>
    </row>
    <row r="12049" spans="1:10">
      <c r="A12049" t="s">
        <v>10</v>
      </c>
      <c r="B12049" t="s">
        <v>17171</v>
      </c>
      <c r="C12049" t="s">
        <v>232</v>
      </c>
      <c r="D12049" t="s">
        <v>13</v>
      </c>
      <c r="E12049" t="s">
        <v>14</v>
      </c>
      <c r="F12049" t="s">
        <v>26</v>
      </c>
      <c r="G12049" s="3">
        <v>45180.585046296299</v>
      </c>
      <c r="H12049" s="1">
        <v>157500</v>
      </c>
      <c r="I12049" t="s">
        <v>233</v>
      </c>
      <c r="J12049" t="s">
        <v>381</v>
      </c>
    </row>
    <row r="12050" spans="1:10">
      <c r="A12050" t="s">
        <v>73</v>
      </c>
      <c r="B12050" t="s">
        <v>73</v>
      </c>
      <c r="C12050" t="s">
        <v>26</v>
      </c>
      <c r="D12050" t="s">
        <v>13</v>
      </c>
      <c r="E12050" t="s">
        <v>14</v>
      </c>
      <c r="F12050" t="s">
        <v>26</v>
      </c>
      <c r="G12050" s="3">
        <v>45006.627847222226</v>
      </c>
      <c r="H12050" s="1">
        <v>140000</v>
      </c>
      <c r="I12050" t="s">
        <v>17738</v>
      </c>
      <c r="J12050" t="s">
        <v>19803</v>
      </c>
    </row>
    <row r="12051" spans="1:10">
      <c r="A12051" t="s">
        <v>18</v>
      </c>
      <c r="B12051" t="s">
        <v>19804</v>
      </c>
      <c r="C12051" t="s">
        <v>24</v>
      </c>
      <c r="D12051" t="s">
        <v>13</v>
      </c>
      <c r="E12051" t="s">
        <v>25</v>
      </c>
      <c r="F12051" t="s">
        <v>26</v>
      </c>
      <c r="G12051" s="3">
        <v>45035.588078703702</v>
      </c>
      <c r="H12051" s="1">
        <v>117500</v>
      </c>
      <c r="I12051" t="s">
        <v>186</v>
      </c>
      <c r="J12051" t="s">
        <v>19805</v>
      </c>
    </row>
    <row r="12052" spans="1:10">
      <c r="A12052" t="s">
        <v>18</v>
      </c>
      <c r="B12052" t="s">
        <v>18</v>
      </c>
      <c r="C12052" t="s">
        <v>24</v>
      </c>
      <c r="D12052" t="s">
        <v>13</v>
      </c>
      <c r="E12052" t="s">
        <v>25</v>
      </c>
      <c r="F12052" t="s">
        <v>20</v>
      </c>
      <c r="G12052" s="3">
        <v>45003.610254629632</v>
      </c>
      <c r="H12052" s="1">
        <v>62500</v>
      </c>
      <c r="I12052" t="s">
        <v>65</v>
      </c>
      <c r="J12052" t="s">
        <v>16540</v>
      </c>
    </row>
    <row r="12053" spans="1:10">
      <c r="A12053" t="s">
        <v>33</v>
      </c>
      <c r="B12053" t="s">
        <v>5173</v>
      </c>
      <c r="C12053" t="s">
        <v>119</v>
      </c>
      <c r="D12053" t="s">
        <v>13</v>
      </c>
      <c r="E12053" t="s">
        <v>14</v>
      </c>
      <c r="F12053" t="s">
        <v>26</v>
      </c>
      <c r="G12053" s="3">
        <v>44961.583553240744</v>
      </c>
      <c r="H12053" s="1">
        <v>84000</v>
      </c>
      <c r="I12053" t="s">
        <v>19806</v>
      </c>
    </row>
    <row r="12054" spans="1:10">
      <c r="A12054" t="s">
        <v>18</v>
      </c>
      <c r="B12054" t="s">
        <v>1533</v>
      </c>
      <c r="C12054" t="s">
        <v>795</v>
      </c>
      <c r="D12054" t="s">
        <v>13</v>
      </c>
      <c r="E12054" t="s">
        <v>14</v>
      </c>
      <c r="F12054" t="s">
        <v>26</v>
      </c>
      <c r="G12054" s="3">
        <v>45170.631562499999</v>
      </c>
      <c r="H12054" s="1">
        <v>140000</v>
      </c>
      <c r="I12054" t="s">
        <v>14495</v>
      </c>
      <c r="J12054" t="s">
        <v>19807</v>
      </c>
    </row>
    <row r="12055" spans="1:10">
      <c r="A12055" t="s">
        <v>73</v>
      </c>
      <c r="B12055" t="s">
        <v>19808</v>
      </c>
      <c r="D12055" t="s">
        <v>13</v>
      </c>
      <c r="E12055" t="s">
        <v>14</v>
      </c>
      <c r="F12055" t="s">
        <v>26</v>
      </c>
      <c r="G12055" s="3">
        <v>45215.603229166663</v>
      </c>
      <c r="H12055" s="1">
        <v>215000</v>
      </c>
      <c r="I12055" t="s">
        <v>308</v>
      </c>
      <c r="J12055" t="s">
        <v>19809</v>
      </c>
    </row>
    <row r="12056" spans="1:10">
      <c r="A12056" t="s">
        <v>10</v>
      </c>
      <c r="B12056" t="s">
        <v>19810</v>
      </c>
      <c r="C12056" t="s">
        <v>119</v>
      </c>
      <c r="D12056" t="s">
        <v>1075</v>
      </c>
      <c r="E12056" t="s">
        <v>14</v>
      </c>
      <c r="F12056" t="s">
        <v>26</v>
      </c>
      <c r="G12056" s="3">
        <v>45209.61074074074</v>
      </c>
      <c r="H12056" s="1">
        <v>147500</v>
      </c>
      <c r="I12056" t="s">
        <v>19811</v>
      </c>
      <c r="J12056" t="s">
        <v>19812</v>
      </c>
    </row>
    <row r="12057" spans="1:10">
      <c r="A12057" t="s">
        <v>18</v>
      </c>
      <c r="B12057" t="s">
        <v>19813</v>
      </c>
      <c r="C12057" t="s">
        <v>1291</v>
      </c>
      <c r="D12057" t="s">
        <v>13</v>
      </c>
      <c r="E12057" t="s">
        <v>14</v>
      </c>
      <c r="F12057" t="s">
        <v>26</v>
      </c>
      <c r="G12057" s="3">
        <v>45203.589745370373</v>
      </c>
      <c r="H12057" s="1">
        <v>85995</v>
      </c>
      <c r="I12057" t="s">
        <v>326</v>
      </c>
      <c r="J12057" t="s">
        <v>19814</v>
      </c>
    </row>
    <row r="12058" spans="1:10">
      <c r="A12058" t="s">
        <v>18</v>
      </c>
      <c r="B12058" t="s">
        <v>18</v>
      </c>
      <c r="C12058" t="s">
        <v>40</v>
      </c>
      <c r="D12058" t="s">
        <v>13</v>
      </c>
      <c r="E12058" t="s">
        <v>14</v>
      </c>
      <c r="F12058" t="s">
        <v>26</v>
      </c>
      <c r="G12058" s="3">
        <v>45184.588391203702</v>
      </c>
      <c r="H12058" s="1">
        <v>110000</v>
      </c>
      <c r="I12058" t="s">
        <v>1283</v>
      </c>
      <c r="J12058" t="s">
        <v>19815</v>
      </c>
    </row>
    <row r="12059" spans="1:10">
      <c r="A12059" t="s">
        <v>18</v>
      </c>
      <c r="B12059" t="s">
        <v>19816</v>
      </c>
      <c r="C12059" t="s">
        <v>2161</v>
      </c>
      <c r="D12059" t="s">
        <v>13</v>
      </c>
      <c r="E12059" t="s">
        <v>14</v>
      </c>
      <c r="F12059" t="s">
        <v>2086</v>
      </c>
      <c r="G12059" s="3">
        <v>44970.624178240738</v>
      </c>
      <c r="H12059" s="1">
        <v>96773</v>
      </c>
      <c r="I12059" t="s">
        <v>3271</v>
      </c>
      <c r="J12059" t="s">
        <v>3272</v>
      </c>
    </row>
    <row r="12060" spans="1:10">
      <c r="A12060" t="s">
        <v>135</v>
      </c>
      <c r="B12060" t="s">
        <v>135</v>
      </c>
      <c r="C12060" t="s">
        <v>24</v>
      </c>
      <c r="D12060" t="s">
        <v>13</v>
      </c>
      <c r="E12060" t="s">
        <v>25</v>
      </c>
      <c r="F12060" t="s">
        <v>26</v>
      </c>
      <c r="G12060" s="3">
        <v>44929.977951388886</v>
      </c>
      <c r="H12060" s="1">
        <v>130000</v>
      </c>
      <c r="I12060" t="s">
        <v>19817</v>
      </c>
      <c r="J12060" t="s">
        <v>17524</v>
      </c>
    </row>
    <row r="12061" spans="1:10">
      <c r="A12061" t="s">
        <v>18</v>
      </c>
      <c r="B12061" t="s">
        <v>637</v>
      </c>
      <c r="C12061" t="s">
        <v>24</v>
      </c>
      <c r="D12061" t="s">
        <v>13</v>
      </c>
      <c r="E12061" t="s">
        <v>25</v>
      </c>
      <c r="F12061" t="s">
        <v>26</v>
      </c>
      <c r="G12061" s="3">
        <v>45013.592743055553</v>
      </c>
      <c r="H12061" s="1">
        <v>122500</v>
      </c>
      <c r="I12061" t="s">
        <v>639</v>
      </c>
      <c r="J12061" t="s">
        <v>640</v>
      </c>
    </row>
    <row r="12062" spans="1:10">
      <c r="A12062" t="s">
        <v>106</v>
      </c>
      <c r="B12062" t="s">
        <v>19818</v>
      </c>
      <c r="C12062" t="s">
        <v>2217</v>
      </c>
      <c r="D12062" t="s">
        <v>13</v>
      </c>
      <c r="E12062" t="s">
        <v>14</v>
      </c>
      <c r="F12062" t="s">
        <v>2012</v>
      </c>
      <c r="G12062" s="3">
        <v>45121.597430555557</v>
      </c>
      <c r="H12062" s="1">
        <v>79200</v>
      </c>
      <c r="I12062" t="s">
        <v>3951</v>
      </c>
      <c r="J12062" t="s">
        <v>19819</v>
      </c>
    </row>
    <row r="12063" spans="1:10">
      <c r="A12063" t="s">
        <v>33</v>
      </c>
      <c r="B12063" t="s">
        <v>19820</v>
      </c>
      <c r="C12063" t="s">
        <v>157</v>
      </c>
      <c r="D12063" t="s">
        <v>13</v>
      </c>
      <c r="E12063" t="s">
        <v>14</v>
      </c>
      <c r="F12063" t="s">
        <v>26</v>
      </c>
      <c r="G12063" s="3">
        <v>45113.58457175926</v>
      </c>
      <c r="H12063" s="1">
        <v>107025</v>
      </c>
      <c r="I12063" t="s">
        <v>1963</v>
      </c>
      <c r="J12063" t="s">
        <v>1095</v>
      </c>
    </row>
    <row r="12064" spans="1:10">
      <c r="A12064" t="s">
        <v>18</v>
      </c>
      <c r="B12064" t="s">
        <v>18</v>
      </c>
      <c r="C12064" t="s">
        <v>3585</v>
      </c>
      <c r="D12064" t="s">
        <v>13</v>
      </c>
      <c r="E12064" t="s">
        <v>14</v>
      </c>
      <c r="F12064" t="s">
        <v>3586</v>
      </c>
      <c r="G12064" s="3">
        <v>44932.613703703704</v>
      </c>
      <c r="H12064" s="1">
        <v>96760.5</v>
      </c>
      <c r="I12064" t="s">
        <v>4812</v>
      </c>
      <c r="J12064" t="s">
        <v>19821</v>
      </c>
    </row>
    <row r="12065" spans="1:10">
      <c r="A12065" t="s">
        <v>33</v>
      </c>
      <c r="B12065" t="s">
        <v>2148</v>
      </c>
      <c r="C12065" t="s">
        <v>434</v>
      </c>
      <c r="D12065" t="s">
        <v>13</v>
      </c>
      <c r="E12065" t="s">
        <v>14</v>
      </c>
      <c r="F12065" t="s">
        <v>26</v>
      </c>
      <c r="G12065" s="3">
        <v>45168.584618055553</v>
      </c>
      <c r="H12065" s="1">
        <v>107500</v>
      </c>
      <c r="I12065" t="s">
        <v>1033</v>
      </c>
      <c r="J12065" t="s">
        <v>9104</v>
      </c>
    </row>
    <row r="12066" spans="1:10">
      <c r="A12066" t="s">
        <v>10</v>
      </c>
      <c r="B12066" t="s">
        <v>8949</v>
      </c>
      <c r="C12066" t="s">
        <v>26</v>
      </c>
      <c r="D12066" t="s">
        <v>13</v>
      </c>
      <c r="E12066" t="s">
        <v>14</v>
      </c>
      <c r="F12066" t="s">
        <v>20</v>
      </c>
      <c r="G12066" s="3">
        <v>45082.628240740742</v>
      </c>
      <c r="H12066" s="1">
        <v>200000</v>
      </c>
      <c r="I12066" t="s">
        <v>8544</v>
      </c>
      <c r="J12066" t="s">
        <v>8950</v>
      </c>
    </row>
    <row r="12067" spans="1:10">
      <c r="A12067" t="s">
        <v>10</v>
      </c>
      <c r="B12067" t="s">
        <v>19822</v>
      </c>
      <c r="C12067" t="s">
        <v>2903</v>
      </c>
      <c r="D12067" t="s">
        <v>13</v>
      </c>
      <c r="E12067" t="s">
        <v>14</v>
      </c>
      <c r="F12067" t="s">
        <v>26</v>
      </c>
      <c r="G12067" s="3">
        <v>44997.586400462962</v>
      </c>
      <c r="H12067" s="1">
        <v>163963.078125</v>
      </c>
      <c r="I12067" t="s">
        <v>2904</v>
      </c>
      <c r="J12067" t="s">
        <v>19823</v>
      </c>
    </row>
    <row r="12068" spans="1:10">
      <c r="A12068" t="s">
        <v>212</v>
      </c>
      <c r="B12068" t="s">
        <v>2425</v>
      </c>
      <c r="C12068" t="s">
        <v>108</v>
      </c>
      <c r="D12068" t="s">
        <v>13</v>
      </c>
      <c r="E12068" t="s">
        <v>14</v>
      </c>
      <c r="F12068" t="s">
        <v>26</v>
      </c>
      <c r="G12068" s="3">
        <v>45208.600925925923</v>
      </c>
      <c r="H12068" s="1">
        <v>252844</v>
      </c>
      <c r="I12068" t="s">
        <v>31</v>
      </c>
      <c r="J12068" t="s">
        <v>769</v>
      </c>
    </row>
    <row r="12069" spans="1:10">
      <c r="A12069" t="s">
        <v>77</v>
      </c>
      <c r="B12069" t="s">
        <v>567</v>
      </c>
      <c r="D12069" t="s">
        <v>13</v>
      </c>
      <c r="E12069" t="s">
        <v>14</v>
      </c>
      <c r="F12069" t="s">
        <v>26</v>
      </c>
      <c r="G12069" s="3">
        <v>45194.58457175926</v>
      </c>
      <c r="H12069" s="1">
        <v>95000</v>
      </c>
      <c r="I12069" t="s">
        <v>1121</v>
      </c>
      <c r="J12069" t="s">
        <v>19824</v>
      </c>
    </row>
    <row r="12070" spans="1:10">
      <c r="A12070" t="s">
        <v>73</v>
      </c>
      <c r="B12070" t="s">
        <v>19825</v>
      </c>
      <c r="C12070" t="s">
        <v>3001</v>
      </c>
      <c r="D12070" t="s">
        <v>13</v>
      </c>
      <c r="E12070" t="s">
        <v>14</v>
      </c>
      <c r="F12070" t="s">
        <v>198</v>
      </c>
      <c r="G12070" s="3">
        <v>45124.621458333335</v>
      </c>
      <c r="H12070" s="1">
        <v>89100</v>
      </c>
      <c r="I12070" t="s">
        <v>1286</v>
      </c>
      <c r="J12070" t="s">
        <v>19826</v>
      </c>
    </row>
    <row r="12071" spans="1:10">
      <c r="A12071" t="s">
        <v>10</v>
      </c>
      <c r="B12071" t="s">
        <v>10</v>
      </c>
      <c r="C12071" t="s">
        <v>194</v>
      </c>
      <c r="D12071" t="s">
        <v>13</v>
      </c>
      <c r="E12071" t="s">
        <v>14</v>
      </c>
      <c r="F12071" t="s">
        <v>26</v>
      </c>
      <c r="G12071" s="3">
        <v>45246.585902777777</v>
      </c>
      <c r="H12071" s="1">
        <v>115000</v>
      </c>
      <c r="I12071" t="s">
        <v>88</v>
      </c>
      <c r="J12071" t="s">
        <v>3276</v>
      </c>
    </row>
    <row r="12072" spans="1:10">
      <c r="A12072" t="s">
        <v>10</v>
      </c>
      <c r="B12072" t="s">
        <v>10</v>
      </c>
      <c r="C12072" t="s">
        <v>201</v>
      </c>
      <c r="D12072" t="s">
        <v>100</v>
      </c>
      <c r="E12072" t="s">
        <v>14</v>
      </c>
      <c r="F12072" t="s">
        <v>26</v>
      </c>
      <c r="G12072" s="3">
        <v>45138.640682870369</v>
      </c>
      <c r="H12072" s="1">
        <v>120000</v>
      </c>
      <c r="I12072" t="s">
        <v>257</v>
      </c>
      <c r="J12072" t="s">
        <v>19827</v>
      </c>
    </row>
    <row r="12073" spans="1:10">
      <c r="A12073" t="s">
        <v>10</v>
      </c>
      <c r="B12073" t="s">
        <v>19828</v>
      </c>
      <c r="C12073" t="s">
        <v>24</v>
      </c>
      <c r="D12073" t="s">
        <v>13</v>
      </c>
      <c r="E12073" t="s">
        <v>25</v>
      </c>
      <c r="F12073" t="s">
        <v>26</v>
      </c>
      <c r="G12073" s="3">
        <v>45072.58630787037</v>
      </c>
      <c r="H12073" s="1">
        <v>175000</v>
      </c>
      <c r="I12073" t="s">
        <v>8395</v>
      </c>
    </row>
    <row r="12074" spans="1:10">
      <c r="A12074" t="s">
        <v>10</v>
      </c>
      <c r="B12074" t="s">
        <v>3871</v>
      </c>
      <c r="C12074" t="s">
        <v>30</v>
      </c>
      <c r="D12074" t="s">
        <v>13</v>
      </c>
      <c r="E12074" t="s">
        <v>14</v>
      </c>
      <c r="F12074" t="s">
        <v>26</v>
      </c>
      <c r="G12074" s="3">
        <v>45245.586527777778</v>
      </c>
      <c r="H12074" s="1">
        <v>224500</v>
      </c>
      <c r="I12074" t="s">
        <v>41</v>
      </c>
      <c r="J12074" t="s">
        <v>1334</v>
      </c>
    </row>
    <row r="12075" spans="1:10">
      <c r="A12075" t="s">
        <v>33</v>
      </c>
      <c r="B12075" t="s">
        <v>19829</v>
      </c>
      <c r="C12075" t="s">
        <v>95</v>
      </c>
      <c r="D12075" t="s">
        <v>13</v>
      </c>
      <c r="E12075" t="s">
        <v>14</v>
      </c>
      <c r="F12075" t="s">
        <v>26</v>
      </c>
      <c r="G12075" s="3">
        <v>44942.595300925925</v>
      </c>
      <c r="H12075" s="1">
        <v>90000</v>
      </c>
      <c r="I12075" t="s">
        <v>19830</v>
      </c>
      <c r="J12075" t="s">
        <v>19831</v>
      </c>
    </row>
    <row r="12076" spans="1:10">
      <c r="A12076" t="s">
        <v>18</v>
      </c>
      <c r="B12076" t="s">
        <v>688</v>
      </c>
      <c r="C12076" t="s">
        <v>4381</v>
      </c>
      <c r="D12076" t="s">
        <v>13</v>
      </c>
      <c r="E12076" t="s">
        <v>14</v>
      </c>
      <c r="F12076" t="s">
        <v>478</v>
      </c>
      <c r="G12076" s="3">
        <v>45138.636504629627</v>
      </c>
      <c r="H12076" s="1">
        <v>80000</v>
      </c>
      <c r="I12076" t="s">
        <v>4382</v>
      </c>
      <c r="J12076" t="s">
        <v>19832</v>
      </c>
    </row>
    <row r="12077" spans="1:10">
      <c r="A12077" t="s">
        <v>18</v>
      </c>
      <c r="B12077" t="s">
        <v>14318</v>
      </c>
      <c r="C12077" t="s">
        <v>24</v>
      </c>
      <c r="D12077" t="s">
        <v>100</v>
      </c>
      <c r="E12077" t="s">
        <v>25</v>
      </c>
      <c r="F12077" t="s">
        <v>26</v>
      </c>
      <c r="G12077" s="3">
        <v>45106.587731481479</v>
      </c>
      <c r="H12077" s="1">
        <v>140000</v>
      </c>
      <c r="I12077" t="s">
        <v>430</v>
      </c>
      <c r="J12077" t="s">
        <v>1056</v>
      </c>
    </row>
    <row r="12078" spans="1:10">
      <c r="A12078" t="s">
        <v>10</v>
      </c>
      <c r="B12078" t="s">
        <v>10</v>
      </c>
      <c r="C12078" t="s">
        <v>19833</v>
      </c>
      <c r="D12078" t="s">
        <v>13</v>
      </c>
      <c r="E12078" t="s">
        <v>14</v>
      </c>
      <c r="F12078" t="s">
        <v>162</v>
      </c>
      <c r="G12078" s="3">
        <v>45196.590810185182</v>
      </c>
      <c r="H12078" s="1">
        <v>111500</v>
      </c>
      <c r="I12078" t="s">
        <v>19834</v>
      </c>
      <c r="J12078" t="s">
        <v>19835</v>
      </c>
    </row>
    <row r="12079" spans="1:10">
      <c r="A12079" t="s">
        <v>73</v>
      </c>
      <c r="B12079" t="s">
        <v>1478</v>
      </c>
      <c r="C12079" t="s">
        <v>24</v>
      </c>
      <c r="D12079" t="s">
        <v>13</v>
      </c>
      <c r="E12079" t="s">
        <v>25</v>
      </c>
      <c r="F12079" t="s">
        <v>26</v>
      </c>
      <c r="G12079" s="3">
        <v>45127.588460648149</v>
      </c>
      <c r="H12079" s="1">
        <v>140000</v>
      </c>
      <c r="I12079" t="s">
        <v>186</v>
      </c>
      <c r="J12079" t="s">
        <v>1479</v>
      </c>
    </row>
    <row r="12080" spans="1:10">
      <c r="A12080" t="s">
        <v>73</v>
      </c>
      <c r="B12080" t="s">
        <v>3155</v>
      </c>
      <c r="C12080" t="s">
        <v>103</v>
      </c>
      <c r="D12080" t="s">
        <v>13</v>
      </c>
      <c r="E12080" t="s">
        <v>14</v>
      </c>
      <c r="F12080" t="s">
        <v>26</v>
      </c>
      <c r="G12080" s="3">
        <v>45048.588807870372</v>
      </c>
      <c r="H12080" s="1">
        <v>177500</v>
      </c>
      <c r="I12080" t="s">
        <v>130</v>
      </c>
      <c r="J12080" t="s">
        <v>3156</v>
      </c>
    </row>
    <row r="12081" spans="1:10">
      <c r="A12081" t="s">
        <v>33</v>
      </c>
      <c r="B12081" t="s">
        <v>19836</v>
      </c>
      <c r="C12081" t="s">
        <v>826</v>
      </c>
      <c r="D12081" t="s">
        <v>13</v>
      </c>
      <c r="E12081" t="s">
        <v>14</v>
      </c>
      <c r="F12081" t="s">
        <v>827</v>
      </c>
      <c r="G12081" s="3">
        <v>44999.605787037035</v>
      </c>
      <c r="H12081" s="1">
        <v>79200</v>
      </c>
      <c r="I12081" t="s">
        <v>685</v>
      </c>
      <c r="J12081" t="s">
        <v>344</v>
      </c>
    </row>
    <row r="12082" spans="1:10">
      <c r="A12082" t="s">
        <v>10</v>
      </c>
      <c r="B12082" t="s">
        <v>10</v>
      </c>
      <c r="C12082" t="s">
        <v>7205</v>
      </c>
      <c r="D12082" t="s">
        <v>13</v>
      </c>
      <c r="E12082" t="s">
        <v>14</v>
      </c>
      <c r="F12082" t="s">
        <v>26</v>
      </c>
      <c r="G12082" s="3">
        <v>44930.585717592592</v>
      </c>
      <c r="H12082" s="1">
        <v>120000.5</v>
      </c>
      <c r="I12082" t="s">
        <v>2646</v>
      </c>
      <c r="J12082" t="s">
        <v>9253</v>
      </c>
    </row>
    <row r="12083" spans="1:10">
      <c r="A12083" t="s">
        <v>135</v>
      </c>
      <c r="B12083" t="s">
        <v>1312</v>
      </c>
      <c r="C12083" t="s">
        <v>1018</v>
      </c>
      <c r="D12083" t="s">
        <v>13</v>
      </c>
      <c r="E12083" t="s">
        <v>14</v>
      </c>
      <c r="F12083" t="s">
        <v>26</v>
      </c>
      <c r="G12083" s="3">
        <v>45014.583715277775</v>
      </c>
      <c r="H12083" s="1">
        <v>72500</v>
      </c>
      <c r="I12083" t="s">
        <v>16867</v>
      </c>
      <c r="J12083" t="s">
        <v>16868</v>
      </c>
    </row>
    <row r="12084" spans="1:10">
      <c r="A12084" t="s">
        <v>33</v>
      </c>
      <c r="B12084" t="s">
        <v>19837</v>
      </c>
      <c r="C12084" t="s">
        <v>119</v>
      </c>
      <c r="D12084" t="s">
        <v>13</v>
      </c>
      <c r="E12084" t="s">
        <v>14</v>
      </c>
      <c r="F12084" t="s">
        <v>26</v>
      </c>
      <c r="G12084" s="3">
        <v>45138.583657407406</v>
      </c>
      <c r="H12084" s="1">
        <v>150000</v>
      </c>
      <c r="I12084" t="s">
        <v>430</v>
      </c>
      <c r="J12084" t="s">
        <v>19838</v>
      </c>
    </row>
    <row r="12085" spans="1:10">
      <c r="A12085" t="s">
        <v>33</v>
      </c>
      <c r="B12085" t="s">
        <v>3727</v>
      </c>
      <c r="C12085" t="s">
        <v>243</v>
      </c>
      <c r="D12085" t="s">
        <v>13</v>
      </c>
      <c r="E12085" t="s">
        <v>14</v>
      </c>
      <c r="F12085" t="s">
        <v>20</v>
      </c>
      <c r="G12085" s="3">
        <v>45220.626481481479</v>
      </c>
      <c r="H12085" s="1">
        <v>120000</v>
      </c>
      <c r="I12085" t="s">
        <v>186</v>
      </c>
      <c r="J12085" t="s">
        <v>19839</v>
      </c>
    </row>
    <row r="12086" spans="1:10">
      <c r="A12086" t="s">
        <v>18</v>
      </c>
      <c r="B12086" t="s">
        <v>184</v>
      </c>
      <c r="C12086" t="s">
        <v>232</v>
      </c>
      <c r="D12086" t="s">
        <v>13</v>
      </c>
      <c r="E12086" t="s">
        <v>14</v>
      </c>
      <c r="F12086" t="s">
        <v>26</v>
      </c>
      <c r="G12086" s="3">
        <v>45218.60434027778</v>
      </c>
      <c r="H12086" s="1">
        <v>125000</v>
      </c>
      <c r="I12086" t="s">
        <v>19840</v>
      </c>
      <c r="J12086" t="s">
        <v>19841</v>
      </c>
    </row>
    <row r="12087" spans="1:10">
      <c r="A12087" t="s">
        <v>73</v>
      </c>
      <c r="B12087" t="s">
        <v>19842</v>
      </c>
      <c r="C12087" t="s">
        <v>75</v>
      </c>
      <c r="D12087" t="s">
        <v>13</v>
      </c>
      <c r="E12087" t="s">
        <v>14</v>
      </c>
      <c r="F12087" t="s">
        <v>26</v>
      </c>
      <c r="G12087" s="3">
        <v>45006.597893518519</v>
      </c>
      <c r="H12087" s="1">
        <v>264500</v>
      </c>
      <c r="I12087" t="s">
        <v>19843</v>
      </c>
      <c r="J12087" t="s">
        <v>19844</v>
      </c>
    </row>
    <row r="12088" spans="1:10">
      <c r="A12088" t="s">
        <v>73</v>
      </c>
      <c r="B12088" t="s">
        <v>73</v>
      </c>
      <c r="C12088" t="s">
        <v>1198</v>
      </c>
      <c r="D12088" t="s">
        <v>13</v>
      </c>
      <c r="E12088" t="s">
        <v>14</v>
      </c>
      <c r="F12088" t="s">
        <v>26</v>
      </c>
      <c r="G12088" s="3">
        <v>44983.586793981478</v>
      </c>
      <c r="H12088" s="1">
        <v>173500</v>
      </c>
      <c r="I12088" t="s">
        <v>120</v>
      </c>
      <c r="J12088" t="s">
        <v>11859</v>
      </c>
    </row>
    <row r="12089" spans="1:10">
      <c r="A12089" t="s">
        <v>135</v>
      </c>
      <c r="B12089" t="s">
        <v>19845</v>
      </c>
      <c r="C12089" t="s">
        <v>157</v>
      </c>
      <c r="D12089" t="s">
        <v>13</v>
      </c>
      <c r="E12089" t="s">
        <v>14</v>
      </c>
      <c r="F12089" t="s">
        <v>26</v>
      </c>
      <c r="G12089" s="3">
        <v>45051.595682870371</v>
      </c>
      <c r="H12089" s="1">
        <v>98125</v>
      </c>
      <c r="I12089" t="s">
        <v>16803</v>
      </c>
      <c r="J12089" t="s">
        <v>19846</v>
      </c>
    </row>
    <row r="12090" spans="1:10">
      <c r="A12090" t="s">
        <v>152</v>
      </c>
      <c r="B12090" t="s">
        <v>19847</v>
      </c>
      <c r="C12090" t="s">
        <v>608</v>
      </c>
      <c r="D12090" t="s">
        <v>13</v>
      </c>
      <c r="E12090" t="s">
        <v>14</v>
      </c>
      <c r="F12090" t="s">
        <v>608</v>
      </c>
      <c r="G12090" s="3">
        <v>45077.593842592592</v>
      </c>
      <c r="H12090" s="1">
        <v>185500</v>
      </c>
      <c r="I12090" t="s">
        <v>1753</v>
      </c>
    </row>
    <row r="12091" spans="1:10">
      <c r="A12091" t="s">
        <v>18</v>
      </c>
      <c r="B12091" t="s">
        <v>18</v>
      </c>
      <c r="C12091" t="s">
        <v>26</v>
      </c>
      <c r="D12091" t="s">
        <v>13</v>
      </c>
      <c r="E12091" t="s">
        <v>14</v>
      </c>
      <c r="F12091" t="s">
        <v>20</v>
      </c>
      <c r="G12091" s="3">
        <v>45212.633831018517</v>
      </c>
      <c r="H12091" s="1">
        <v>130000</v>
      </c>
      <c r="I12091" t="s">
        <v>250</v>
      </c>
      <c r="J12091" t="s">
        <v>251</v>
      </c>
    </row>
    <row r="12092" spans="1:10">
      <c r="A12092" t="s">
        <v>33</v>
      </c>
      <c r="B12092" t="s">
        <v>19848</v>
      </c>
      <c r="C12092" t="s">
        <v>24</v>
      </c>
      <c r="D12092" t="s">
        <v>13</v>
      </c>
      <c r="E12092" t="s">
        <v>25</v>
      </c>
      <c r="F12092" t="s">
        <v>26</v>
      </c>
      <c r="G12092" s="3">
        <v>44970.583472222221</v>
      </c>
      <c r="H12092" s="1">
        <v>112500</v>
      </c>
      <c r="I12092" t="s">
        <v>590</v>
      </c>
      <c r="J12092" t="s">
        <v>12889</v>
      </c>
    </row>
    <row r="12093" spans="1:10">
      <c r="A12093" t="s">
        <v>10</v>
      </c>
      <c r="B12093" t="s">
        <v>10</v>
      </c>
      <c r="C12093" t="s">
        <v>589</v>
      </c>
      <c r="D12093" t="s">
        <v>13</v>
      </c>
      <c r="E12093" t="s">
        <v>14</v>
      </c>
      <c r="F12093" t="s">
        <v>26</v>
      </c>
      <c r="G12093" s="3">
        <v>45155.585717592592</v>
      </c>
      <c r="H12093" s="1">
        <v>152650</v>
      </c>
      <c r="I12093" t="s">
        <v>420</v>
      </c>
      <c r="J12093" t="s">
        <v>14638</v>
      </c>
    </row>
    <row r="12094" spans="1:10">
      <c r="A12094" t="s">
        <v>10</v>
      </c>
      <c r="B12094" t="s">
        <v>19849</v>
      </c>
      <c r="C12094" t="s">
        <v>24</v>
      </c>
      <c r="D12094" t="s">
        <v>13</v>
      </c>
      <c r="E12094" t="s">
        <v>25</v>
      </c>
      <c r="F12094" t="s">
        <v>26</v>
      </c>
      <c r="G12094" s="3">
        <v>45084.601261574076</v>
      </c>
      <c r="H12094" s="1">
        <v>124000</v>
      </c>
      <c r="I12094" t="s">
        <v>4174</v>
      </c>
      <c r="J12094" t="s">
        <v>19850</v>
      </c>
    </row>
    <row r="12095" spans="1:10">
      <c r="A12095" t="s">
        <v>18</v>
      </c>
      <c r="B12095" t="s">
        <v>18</v>
      </c>
      <c r="C12095" t="s">
        <v>1649</v>
      </c>
      <c r="D12095" t="s">
        <v>13</v>
      </c>
      <c r="E12095" t="s">
        <v>14</v>
      </c>
      <c r="F12095" t="s">
        <v>26</v>
      </c>
      <c r="G12095" s="3">
        <v>45096.589849537035</v>
      </c>
      <c r="H12095" s="1">
        <v>96773</v>
      </c>
      <c r="I12095" t="s">
        <v>19851</v>
      </c>
      <c r="J12095" t="s">
        <v>582</v>
      </c>
    </row>
    <row r="12096" spans="1:10">
      <c r="A12096" t="s">
        <v>18</v>
      </c>
      <c r="B12096" t="s">
        <v>12904</v>
      </c>
      <c r="C12096" t="s">
        <v>161</v>
      </c>
      <c r="D12096" t="s">
        <v>13</v>
      </c>
      <c r="E12096" t="s">
        <v>14</v>
      </c>
      <c r="F12096" t="s">
        <v>162</v>
      </c>
      <c r="G12096" s="3">
        <v>45129.592002314814</v>
      </c>
      <c r="H12096" s="1">
        <v>89100</v>
      </c>
      <c r="I12096" t="s">
        <v>17536</v>
      </c>
      <c r="J12096" t="s">
        <v>19852</v>
      </c>
    </row>
    <row r="12097" spans="1:10">
      <c r="A12097" t="s">
        <v>18</v>
      </c>
      <c r="B12097" t="s">
        <v>18</v>
      </c>
      <c r="C12097" t="s">
        <v>56</v>
      </c>
      <c r="D12097" t="s">
        <v>13</v>
      </c>
      <c r="E12097" t="s">
        <v>14</v>
      </c>
      <c r="F12097" t="s">
        <v>20</v>
      </c>
      <c r="G12097" s="3">
        <v>44980.61347222222</v>
      </c>
      <c r="H12097" s="1">
        <v>125000</v>
      </c>
      <c r="I12097" t="s">
        <v>18402</v>
      </c>
      <c r="J12097" t="s">
        <v>19853</v>
      </c>
    </row>
    <row r="12098" spans="1:10">
      <c r="A12098" t="s">
        <v>18</v>
      </c>
      <c r="B12098" t="s">
        <v>18</v>
      </c>
      <c r="C12098" t="s">
        <v>19854</v>
      </c>
      <c r="D12098" t="s">
        <v>13</v>
      </c>
      <c r="E12098" t="s">
        <v>14</v>
      </c>
      <c r="F12098" t="s">
        <v>26</v>
      </c>
      <c r="G12098" s="3">
        <v>45092.601481481484</v>
      </c>
      <c r="H12098" s="1">
        <v>105000.625</v>
      </c>
      <c r="I12098" t="s">
        <v>19855</v>
      </c>
      <c r="J12098" t="s">
        <v>19856</v>
      </c>
    </row>
    <row r="12099" spans="1:10">
      <c r="A12099" t="s">
        <v>33</v>
      </c>
      <c r="B12099" t="s">
        <v>33</v>
      </c>
      <c r="C12099" t="s">
        <v>24</v>
      </c>
      <c r="D12099" t="s">
        <v>13</v>
      </c>
      <c r="E12099" t="s">
        <v>25</v>
      </c>
      <c r="F12099" t="s">
        <v>26</v>
      </c>
      <c r="G12099" s="3">
        <v>45057.583437499998</v>
      </c>
      <c r="H12099" s="1">
        <v>81000</v>
      </c>
      <c r="I12099" t="s">
        <v>602</v>
      </c>
      <c r="J12099" t="s">
        <v>19857</v>
      </c>
    </row>
    <row r="12100" spans="1:10">
      <c r="A12100" t="s">
        <v>18</v>
      </c>
      <c r="B12100" t="s">
        <v>19858</v>
      </c>
      <c r="C12100" t="s">
        <v>24</v>
      </c>
      <c r="D12100" t="s">
        <v>13</v>
      </c>
      <c r="E12100" t="s">
        <v>25</v>
      </c>
      <c r="F12100" t="s">
        <v>20</v>
      </c>
      <c r="G12100" s="3">
        <v>45145.645370370374</v>
      </c>
      <c r="H12100" s="1">
        <v>170000</v>
      </c>
      <c r="I12100" t="s">
        <v>19859</v>
      </c>
    </row>
    <row r="12101" spans="1:10">
      <c r="A12101" t="s">
        <v>33</v>
      </c>
      <c r="B12101" t="s">
        <v>33</v>
      </c>
      <c r="C12101" t="s">
        <v>26</v>
      </c>
      <c r="D12101" t="s">
        <v>13</v>
      </c>
      <c r="E12101" t="s">
        <v>14</v>
      </c>
      <c r="F12101" t="s">
        <v>26</v>
      </c>
      <c r="G12101" s="3">
        <v>45103.586331018516</v>
      </c>
      <c r="H12101" s="1">
        <v>85000</v>
      </c>
      <c r="I12101" t="s">
        <v>186</v>
      </c>
      <c r="J12101" t="s">
        <v>19860</v>
      </c>
    </row>
    <row r="12102" spans="1:10">
      <c r="A12102" t="s">
        <v>18</v>
      </c>
      <c r="B12102" t="s">
        <v>19861</v>
      </c>
      <c r="C12102" t="s">
        <v>30</v>
      </c>
      <c r="D12102" t="s">
        <v>13</v>
      </c>
      <c r="E12102" t="s">
        <v>14</v>
      </c>
      <c r="F12102" t="s">
        <v>20</v>
      </c>
      <c r="G12102" s="3">
        <v>45287.617025462961</v>
      </c>
      <c r="H12102" s="1">
        <v>153034</v>
      </c>
      <c r="I12102" t="s">
        <v>31</v>
      </c>
      <c r="J12102" t="s">
        <v>19862</v>
      </c>
    </row>
    <row r="12103" spans="1:10">
      <c r="A12103" t="s">
        <v>10</v>
      </c>
      <c r="B12103" t="s">
        <v>19724</v>
      </c>
      <c r="C12103" t="s">
        <v>30</v>
      </c>
      <c r="D12103" t="s">
        <v>13</v>
      </c>
      <c r="E12103" t="s">
        <v>14</v>
      </c>
      <c r="F12103" t="s">
        <v>26</v>
      </c>
      <c r="G12103" s="3">
        <v>45248.584733796299</v>
      </c>
      <c r="H12103" s="1">
        <v>224500</v>
      </c>
      <c r="I12103" t="s">
        <v>41</v>
      </c>
    </row>
    <row r="12104" spans="1:10">
      <c r="A12104" t="s">
        <v>212</v>
      </c>
      <c r="B12104" t="s">
        <v>212</v>
      </c>
      <c r="C12104" t="s">
        <v>365</v>
      </c>
      <c r="D12104" t="s">
        <v>13</v>
      </c>
      <c r="E12104" t="s">
        <v>14</v>
      </c>
      <c r="F12104" t="s">
        <v>26</v>
      </c>
      <c r="G12104" s="3">
        <v>45128.58697916667</v>
      </c>
      <c r="H12104" s="1">
        <v>175000</v>
      </c>
      <c r="I12104" t="s">
        <v>8012</v>
      </c>
      <c r="J12104" t="s">
        <v>301</v>
      </c>
    </row>
    <row r="12105" spans="1:10">
      <c r="A12105" t="s">
        <v>18</v>
      </c>
      <c r="B12105" t="s">
        <v>18</v>
      </c>
      <c r="C12105" t="s">
        <v>1884</v>
      </c>
      <c r="D12105" t="s">
        <v>13</v>
      </c>
      <c r="E12105" t="s">
        <v>14</v>
      </c>
      <c r="F12105" t="s">
        <v>221</v>
      </c>
      <c r="G12105" s="3">
        <v>45006.60974537037</v>
      </c>
      <c r="H12105" s="1">
        <v>96773</v>
      </c>
      <c r="I12105" t="s">
        <v>15293</v>
      </c>
      <c r="J12105" t="s">
        <v>19863</v>
      </c>
    </row>
    <row r="12106" spans="1:10">
      <c r="A12106" t="s">
        <v>18</v>
      </c>
      <c r="B12106" t="s">
        <v>18</v>
      </c>
      <c r="C12106" t="s">
        <v>1794</v>
      </c>
      <c r="D12106" t="s">
        <v>13</v>
      </c>
      <c r="E12106" t="s">
        <v>14</v>
      </c>
      <c r="F12106" t="s">
        <v>694</v>
      </c>
      <c r="G12106" s="3">
        <v>45038.594317129631</v>
      </c>
      <c r="H12106" s="1">
        <v>97444</v>
      </c>
      <c r="I12106" t="s">
        <v>10602</v>
      </c>
      <c r="J12106" t="s">
        <v>19864</v>
      </c>
    </row>
    <row r="12107" spans="1:10">
      <c r="A12107" t="s">
        <v>18</v>
      </c>
      <c r="B12107" t="s">
        <v>19865</v>
      </c>
      <c r="C12107" t="s">
        <v>24</v>
      </c>
      <c r="D12107" t="s">
        <v>13</v>
      </c>
      <c r="E12107" t="s">
        <v>25</v>
      </c>
      <c r="F12107" t="s">
        <v>20</v>
      </c>
      <c r="G12107" s="3">
        <v>45128.627129629633</v>
      </c>
      <c r="H12107" s="1">
        <v>140000</v>
      </c>
      <c r="I12107" t="s">
        <v>186</v>
      </c>
      <c r="J12107" t="s">
        <v>1479</v>
      </c>
    </row>
    <row r="12108" spans="1:10">
      <c r="A12108" t="s">
        <v>135</v>
      </c>
      <c r="B12108" t="s">
        <v>135</v>
      </c>
      <c r="C12108" t="s">
        <v>8695</v>
      </c>
      <c r="D12108" t="s">
        <v>13</v>
      </c>
      <c r="E12108" t="s">
        <v>14</v>
      </c>
      <c r="F12108" t="s">
        <v>26</v>
      </c>
      <c r="G12108" s="3">
        <v>45029.58489583333</v>
      </c>
      <c r="H12108" s="1">
        <v>75000</v>
      </c>
      <c r="I12108" t="s">
        <v>9572</v>
      </c>
      <c r="J12108" t="s">
        <v>9573</v>
      </c>
    </row>
    <row r="12109" spans="1:10">
      <c r="A12109" t="s">
        <v>135</v>
      </c>
      <c r="B12109" t="s">
        <v>4269</v>
      </c>
      <c r="C12109" t="s">
        <v>24</v>
      </c>
      <c r="D12109" t="s">
        <v>13</v>
      </c>
      <c r="E12109" t="s">
        <v>25</v>
      </c>
      <c r="F12109" t="s">
        <v>26</v>
      </c>
      <c r="G12109" s="3">
        <v>45107.583321759259</v>
      </c>
      <c r="H12109" s="1">
        <v>140000</v>
      </c>
      <c r="I12109" t="s">
        <v>3626</v>
      </c>
      <c r="J12109" t="s">
        <v>4270</v>
      </c>
    </row>
    <row r="12110" spans="1:10">
      <c r="A12110" t="s">
        <v>212</v>
      </c>
      <c r="B12110" t="s">
        <v>7958</v>
      </c>
      <c r="C12110" t="s">
        <v>157</v>
      </c>
      <c r="D12110" t="s">
        <v>13</v>
      </c>
      <c r="E12110" t="s">
        <v>14</v>
      </c>
      <c r="F12110" t="s">
        <v>20</v>
      </c>
      <c r="G12110" s="3">
        <v>45045.619201388887</v>
      </c>
      <c r="H12110" s="1">
        <v>189000</v>
      </c>
      <c r="I12110" t="s">
        <v>3645</v>
      </c>
      <c r="J12110" t="s">
        <v>301</v>
      </c>
    </row>
    <row r="12111" spans="1:10">
      <c r="A12111" t="s">
        <v>212</v>
      </c>
      <c r="B12111" t="s">
        <v>212</v>
      </c>
      <c r="C12111" t="s">
        <v>24</v>
      </c>
      <c r="D12111" t="s">
        <v>13</v>
      </c>
      <c r="E12111" t="s">
        <v>25</v>
      </c>
      <c r="F12111" t="s">
        <v>26</v>
      </c>
      <c r="G12111" s="3">
        <v>45196.585833333331</v>
      </c>
      <c r="H12111" s="1">
        <v>162500</v>
      </c>
      <c r="I12111" t="s">
        <v>19866</v>
      </c>
      <c r="J12111" t="s">
        <v>19867</v>
      </c>
    </row>
    <row r="12112" spans="1:10">
      <c r="A12112" t="s">
        <v>33</v>
      </c>
      <c r="B12112" t="s">
        <v>19868</v>
      </c>
      <c r="C12112" t="s">
        <v>232</v>
      </c>
      <c r="D12112" t="s">
        <v>13</v>
      </c>
      <c r="E12112" t="s">
        <v>14</v>
      </c>
      <c r="F12112" t="s">
        <v>26</v>
      </c>
      <c r="G12112" s="3">
        <v>45105.583379629628</v>
      </c>
      <c r="H12112" s="1">
        <v>93027</v>
      </c>
      <c r="I12112" t="s">
        <v>972</v>
      </c>
      <c r="J12112" t="s">
        <v>19869</v>
      </c>
    </row>
    <row r="12113" spans="1:10">
      <c r="A12113" t="s">
        <v>33</v>
      </c>
      <c r="B12113" t="s">
        <v>19870</v>
      </c>
      <c r="C12113" t="s">
        <v>24</v>
      </c>
      <c r="D12113" t="s">
        <v>13</v>
      </c>
      <c r="E12113" t="s">
        <v>25</v>
      </c>
      <c r="F12113" t="s">
        <v>26</v>
      </c>
      <c r="G12113" s="3">
        <v>44980.598657407405</v>
      </c>
      <c r="H12113" s="1">
        <v>95000</v>
      </c>
      <c r="I12113" t="s">
        <v>343</v>
      </c>
      <c r="J12113" t="s">
        <v>19871</v>
      </c>
    </row>
    <row r="12114" spans="1:10">
      <c r="A12114" t="s">
        <v>33</v>
      </c>
      <c r="B12114" t="s">
        <v>19872</v>
      </c>
      <c r="C12114" t="s">
        <v>3103</v>
      </c>
      <c r="D12114" t="s">
        <v>13</v>
      </c>
      <c r="E12114" t="s">
        <v>14</v>
      </c>
      <c r="F12114" t="s">
        <v>26</v>
      </c>
      <c r="G12114" s="3">
        <v>44937.583391203705</v>
      </c>
      <c r="H12114" s="1">
        <v>77338.5</v>
      </c>
      <c r="I12114" t="s">
        <v>19873</v>
      </c>
      <c r="J12114" t="s">
        <v>4466</v>
      </c>
    </row>
    <row r="12115" spans="1:10">
      <c r="A12115" t="s">
        <v>18</v>
      </c>
      <c r="B12115" t="s">
        <v>8669</v>
      </c>
      <c r="C12115" t="s">
        <v>7463</v>
      </c>
      <c r="D12115" t="s">
        <v>13</v>
      </c>
      <c r="E12115" t="s">
        <v>14</v>
      </c>
      <c r="F12115" t="s">
        <v>20</v>
      </c>
      <c r="G12115" s="3">
        <v>44986.61</v>
      </c>
      <c r="H12115" s="1">
        <v>107850</v>
      </c>
      <c r="I12115" t="s">
        <v>6051</v>
      </c>
      <c r="J12115" t="s">
        <v>8371</v>
      </c>
    </row>
    <row r="12116" spans="1:10">
      <c r="A12116" t="s">
        <v>10</v>
      </c>
      <c r="B12116" t="s">
        <v>1082</v>
      </c>
      <c r="C12116" t="s">
        <v>30</v>
      </c>
      <c r="D12116" t="s">
        <v>13</v>
      </c>
      <c r="E12116" t="s">
        <v>14</v>
      </c>
      <c r="F12116" t="s">
        <v>26</v>
      </c>
      <c r="G12116" s="3">
        <v>45160.584363425929</v>
      </c>
      <c r="H12116" s="1">
        <v>224500</v>
      </c>
      <c r="I12116" t="s">
        <v>41</v>
      </c>
      <c r="J12116" t="s">
        <v>1083</v>
      </c>
    </row>
    <row r="12117" spans="1:10">
      <c r="A12117" t="s">
        <v>106</v>
      </c>
      <c r="B12117" t="s">
        <v>740</v>
      </c>
      <c r="C12117" t="s">
        <v>19874</v>
      </c>
      <c r="D12117" t="s">
        <v>13</v>
      </c>
      <c r="E12117" t="s">
        <v>14</v>
      </c>
      <c r="F12117" t="s">
        <v>19875</v>
      </c>
      <c r="G12117" s="3">
        <v>44977.624062499999</v>
      </c>
      <c r="H12117" s="1">
        <v>79200</v>
      </c>
      <c r="I12117" t="s">
        <v>19876</v>
      </c>
      <c r="J12117" t="s">
        <v>264</v>
      </c>
    </row>
    <row r="12118" spans="1:10">
      <c r="A12118" t="s">
        <v>18</v>
      </c>
      <c r="B12118" t="s">
        <v>18</v>
      </c>
      <c r="C12118" t="s">
        <v>4846</v>
      </c>
      <c r="D12118" t="s">
        <v>13</v>
      </c>
      <c r="E12118" t="s">
        <v>14</v>
      </c>
      <c r="F12118" t="s">
        <v>26</v>
      </c>
      <c r="G12118" s="3">
        <v>45181.590763888889</v>
      </c>
      <c r="H12118" s="1">
        <v>110000</v>
      </c>
      <c r="I12118" t="s">
        <v>88</v>
      </c>
      <c r="J12118" t="s">
        <v>1243</v>
      </c>
    </row>
    <row r="12119" spans="1:10">
      <c r="A12119" t="s">
        <v>212</v>
      </c>
      <c r="B12119" t="s">
        <v>212</v>
      </c>
      <c r="C12119" t="s">
        <v>19</v>
      </c>
      <c r="D12119" t="s">
        <v>13</v>
      </c>
      <c r="E12119" t="s">
        <v>14</v>
      </c>
      <c r="F12119" t="s">
        <v>26</v>
      </c>
      <c r="G12119" s="3">
        <v>45119.616886574076</v>
      </c>
      <c r="H12119" s="1">
        <v>172500</v>
      </c>
      <c r="I12119" t="s">
        <v>88</v>
      </c>
      <c r="J12119" t="s">
        <v>19877</v>
      </c>
    </row>
    <row r="12120" spans="1:10">
      <c r="A12120" t="s">
        <v>33</v>
      </c>
      <c r="B12120" t="s">
        <v>19878</v>
      </c>
      <c r="C12120" t="s">
        <v>5793</v>
      </c>
      <c r="D12120" t="s">
        <v>13</v>
      </c>
      <c r="E12120" t="s">
        <v>14</v>
      </c>
      <c r="F12120" t="s">
        <v>26</v>
      </c>
      <c r="G12120" s="3">
        <v>45054.583379629628</v>
      </c>
      <c r="H12120" s="1">
        <v>110000</v>
      </c>
      <c r="I12120" t="s">
        <v>19879</v>
      </c>
    </row>
    <row r="12121" spans="1:10">
      <c r="A12121" t="s">
        <v>10</v>
      </c>
      <c r="B12121" t="s">
        <v>10</v>
      </c>
      <c r="C12121" t="s">
        <v>11207</v>
      </c>
      <c r="D12121" t="s">
        <v>13</v>
      </c>
      <c r="E12121" t="s">
        <v>14</v>
      </c>
      <c r="F12121" t="s">
        <v>26</v>
      </c>
      <c r="G12121" s="3">
        <v>45202.585127314815</v>
      </c>
      <c r="H12121" s="1">
        <v>166075</v>
      </c>
      <c r="I12121" t="s">
        <v>729</v>
      </c>
      <c r="J12121" t="s">
        <v>19880</v>
      </c>
    </row>
    <row r="12122" spans="1:10">
      <c r="A12122" t="s">
        <v>18</v>
      </c>
      <c r="B12122" t="s">
        <v>18</v>
      </c>
      <c r="C12122" t="s">
        <v>24</v>
      </c>
      <c r="D12122" t="s">
        <v>13</v>
      </c>
      <c r="E12122" t="s">
        <v>25</v>
      </c>
      <c r="F12122" t="s">
        <v>26</v>
      </c>
      <c r="G12122" s="3">
        <v>45112.590081018519</v>
      </c>
      <c r="H12122" s="1">
        <v>118000</v>
      </c>
      <c r="I12122" t="s">
        <v>602</v>
      </c>
      <c r="J12122" t="s">
        <v>5646</v>
      </c>
    </row>
    <row r="12123" spans="1:10">
      <c r="A12123" t="s">
        <v>10</v>
      </c>
      <c r="B12123" t="s">
        <v>10</v>
      </c>
      <c r="C12123" t="s">
        <v>792</v>
      </c>
      <c r="D12123" t="s">
        <v>100</v>
      </c>
      <c r="E12123" t="s">
        <v>14</v>
      </c>
      <c r="F12123" t="s">
        <v>20</v>
      </c>
      <c r="G12123" s="3">
        <v>45083.611481481479</v>
      </c>
      <c r="H12123" s="1">
        <v>129500</v>
      </c>
      <c r="I12123" t="s">
        <v>19881</v>
      </c>
    </row>
    <row r="12124" spans="1:10">
      <c r="A12124" t="s">
        <v>18</v>
      </c>
      <c r="B12124" t="s">
        <v>470</v>
      </c>
      <c r="C12124" t="s">
        <v>7904</v>
      </c>
      <c r="D12124" t="s">
        <v>13</v>
      </c>
      <c r="E12124" t="s">
        <v>14</v>
      </c>
      <c r="F12124" t="s">
        <v>26</v>
      </c>
      <c r="G12124" s="3">
        <v>45267.588379629633</v>
      </c>
      <c r="H12124" s="1">
        <v>110000</v>
      </c>
      <c r="I12124" t="s">
        <v>88</v>
      </c>
      <c r="J12124" t="s">
        <v>3203</v>
      </c>
    </row>
    <row r="12125" spans="1:10">
      <c r="A12125" t="s">
        <v>33</v>
      </c>
      <c r="B12125" t="s">
        <v>19882</v>
      </c>
      <c r="C12125" t="s">
        <v>1819</v>
      </c>
      <c r="D12125" t="s">
        <v>13</v>
      </c>
      <c r="E12125" t="s">
        <v>14</v>
      </c>
      <c r="F12125" t="s">
        <v>1820</v>
      </c>
      <c r="G12125" s="3">
        <v>45153.606747685182</v>
      </c>
      <c r="H12125" s="1">
        <v>89100</v>
      </c>
      <c r="I12125" t="s">
        <v>1795</v>
      </c>
      <c r="J12125" t="s">
        <v>82</v>
      </c>
    </row>
    <row r="12126" spans="1:10">
      <c r="A12126" t="s">
        <v>10</v>
      </c>
      <c r="B12126" t="s">
        <v>19883</v>
      </c>
      <c r="C12126" t="s">
        <v>108</v>
      </c>
      <c r="D12126" t="s">
        <v>13</v>
      </c>
      <c r="E12126" t="s">
        <v>14</v>
      </c>
      <c r="F12126" t="s">
        <v>26</v>
      </c>
      <c r="G12126" s="3">
        <v>45093.597303240742</v>
      </c>
      <c r="H12126" s="1">
        <v>245000</v>
      </c>
      <c r="I12126" t="s">
        <v>31</v>
      </c>
      <c r="J12126" t="s">
        <v>1334</v>
      </c>
    </row>
    <row r="12127" spans="1:10">
      <c r="A12127" t="s">
        <v>10</v>
      </c>
      <c r="B12127" t="s">
        <v>19884</v>
      </c>
      <c r="C12127" t="s">
        <v>24</v>
      </c>
      <c r="D12127" t="s">
        <v>13</v>
      </c>
      <c r="E12127" t="s">
        <v>25</v>
      </c>
      <c r="F12127" t="s">
        <v>26</v>
      </c>
      <c r="G12127" s="3">
        <v>45000.586423611108</v>
      </c>
      <c r="H12127" s="1">
        <v>250000</v>
      </c>
      <c r="I12127" t="s">
        <v>8395</v>
      </c>
      <c r="J12127" t="s">
        <v>137</v>
      </c>
    </row>
    <row r="12128" spans="1:10">
      <c r="A12128" t="s">
        <v>10</v>
      </c>
      <c r="B12128" t="s">
        <v>19885</v>
      </c>
      <c r="C12128" t="s">
        <v>24</v>
      </c>
      <c r="D12128" t="s">
        <v>13</v>
      </c>
      <c r="E12128" t="s">
        <v>25</v>
      </c>
      <c r="F12128" t="s">
        <v>20</v>
      </c>
      <c r="G12128" s="3">
        <v>45205.593935185185</v>
      </c>
      <c r="H12128" s="1">
        <v>152500</v>
      </c>
      <c r="I12128" t="s">
        <v>19886</v>
      </c>
      <c r="J12128" t="s">
        <v>19887</v>
      </c>
    </row>
    <row r="12129" spans="1:10">
      <c r="A12129" t="s">
        <v>10</v>
      </c>
      <c r="B12129" t="s">
        <v>19888</v>
      </c>
      <c r="C12129" t="s">
        <v>108</v>
      </c>
      <c r="D12129" t="s">
        <v>13</v>
      </c>
      <c r="E12129" t="s">
        <v>14</v>
      </c>
      <c r="F12129" t="s">
        <v>26</v>
      </c>
      <c r="G12129" s="3">
        <v>45289.584687499999</v>
      </c>
      <c r="H12129" s="1">
        <v>252844.5</v>
      </c>
      <c r="I12129" t="s">
        <v>31</v>
      </c>
      <c r="J12129" t="s">
        <v>819</v>
      </c>
    </row>
    <row r="12130" spans="1:10">
      <c r="A12130" t="s">
        <v>10</v>
      </c>
      <c r="B12130" t="s">
        <v>10</v>
      </c>
      <c r="C12130" t="s">
        <v>24</v>
      </c>
      <c r="D12130" t="s">
        <v>13</v>
      </c>
      <c r="E12130" t="s">
        <v>25</v>
      </c>
      <c r="F12130" t="s">
        <v>20</v>
      </c>
      <c r="G12130" s="3">
        <v>45044.622372685182</v>
      </c>
      <c r="H12130" s="1">
        <v>150000</v>
      </c>
      <c r="I12130" t="s">
        <v>361</v>
      </c>
      <c r="J12130" t="s">
        <v>18603</v>
      </c>
    </row>
    <row r="12131" spans="1:10">
      <c r="A12131" t="s">
        <v>18</v>
      </c>
      <c r="B12131" t="s">
        <v>18</v>
      </c>
      <c r="C12131" t="s">
        <v>24</v>
      </c>
      <c r="D12131" t="s">
        <v>13</v>
      </c>
      <c r="E12131" t="s">
        <v>25</v>
      </c>
      <c r="F12131" t="s">
        <v>26</v>
      </c>
      <c r="G12131" s="3">
        <v>44992.607615740744</v>
      </c>
      <c r="H12131" s="1">
        <v>187500</v>
      </c>
      <c r="I12131" t="s">
        <v>19889</v>
      </c>
      <c r="J12131" t="s">
        <v>19890</v>
      </c>
    </row>
    <row r="12132" spans="1:10">
      <c r="A12132" t="s">
        <v>18</v>
      </c>
      <c r="B12132" t="s">
        <v>19891</v>
      </c>
      <c r="C12132" t="s">
        <v>24</v>
      </c>
      <c r="D12132" t="s">
        <v>13</v>
      </c>
      <c r="E12132" t="s">
        <v>25</v>
      </c>
      <c r="F12132" t="s">
        <v>198</v>
      </c>
      <c r="G12132" s="3">
        <v>45162.612870370373</v>
      </c>
      <c r="H12132" s="1">
        <v>140000</v>
      </c>
      <c r="I12132" t="s">
        <v>19892</v>
      </c>
      <c r="J12132" t="s">
        <v>19893</v>
      </c>
    </row>
    <row r="12133" spans="1:10">
      <c r="A12133" t="s">
        <v>18</v>
      </c>
      <c r="B12133" t="s">
        <v>10043</v>
      </c>
      <c r="C12133" t="s">
        <v>232</v>
      </c>
      <c r="D12133" t="s">
        <v>13</v>
      </c>
      <c r="E12133" t="s">
        <v>14</v>
      </c>
      <c r="F12133" t="s">
        <v>26</v>
      </c>
      <c r="G12133" s="3">
        <v>45019.594756944447</v>
      </c>
      <c r="H12133" s="1">
        <v>300000</v>
      </c>
      <c r="I12133" t="s">
        <v>19894</v>
      </c>
      <c r="J12133" t="s">
        <v>19895</v>
      </c>
    </row>
    <row r="12134" spans="1:10">
      <c r="A12134" t="s">
        <v>10</v>
      </c>
      <c r="B12134" t="s">
        <v>10</v>
      </c>
      <c r="C12134" t="s">
        <v>24</v>
      </c>
      <c r="D12134" t="s">
        <v>13</v>
      </c>
      <c r="E12134" t="s">
        <v>25</v>
      </c>
      <c r="F12134" t="s">
        <v>26</v>
      </c>
      <c r="G12134" s="3">
        <v>45059.599108796298</v>
      </c>
      <c r="H12134" s="1">
        <v>55500</v>
      </c>
      <c r="I12134" t="s">
        <v>19896</v>
      </c>
      <c r="J12134" t="s">
        <v>3515</v>
      </c>
    </row>
    <row r="12135" spans="1:10">
      <c r="A12135" t="s">
        <v>135</v>
      </c>
      <c r="B12135" t="s">
        <v>135</v>
      </c>
      <c r="C12135" t="s">
        <v>24</v>
      </c>
      <c r="D12135" t="s">
        <v>13</v>
      </c>
      <c r="E12135" t="s">
        <v>25</v>
      </c>
      <c r="F12135" t="s">
        <v>26</v>
      </c>
      <c r="G12135" s="3">
        <v>44963.586354166669</v>
      </c>
      <c r="H12135" s="1">
        <v>90000</v>
      </c>
      <c r="I12135" t="s">
        <v>19897</v>
      </c>
      <c r="J12135" t="s">
        <v>82</v>
      </c>
    </row>
    <row r="12136" spans="1:10">
      <c r="A12136" t="s">
        <v>18</v>
      </c>
      <c r="B12136" t="s">
        <v>328</v>
      </c>
      <c r="C12136" t="s">
        <v>201</v>
      </c>
      <c r="D12136" t="s">
        <v>13</v>
      </c>
      <c r="E12136" t="s">
        <v>14</v>
      </c>
      <c r="F12136" t="s">
        <v>26</v>
      </c>
      <c r="G12136" s="3">
        <v>45182.606087962966</v>
      </c>
      <c r="H12136" s="1">
        <v>100000</v>
      </c>
      <c r="I12136" t="s">
        <v>88</v>
      </c>
      <c r="J12136" t="s">
        <v>19898</v>
      </c>
    </row>
    <row r="12137" spans="1:10">
      <c r="A12137" t="s">
        <v>33</v>
      </c>
      <c r="B12137" t="s">
        <v>19899</v>
      </c>
      <c r="C12137" t="s">
        <v>385</v>
      </c>
      <c r="D12137" t="s">
        <v>13</v>
      </c>
      <c r="E12137" t="s">
        <v>14</v>
      </c>
      <c r="F12137" t="s">
        <v>26</v>
      </c>
      <c r="G12137" s="3">
        <v>44987.617581018516</v>
      </c>
      <c r="H12137" s="1">
        <v>115000</v>
      </c>
      <c r="I12137" t="s">
        <v>18791</v>
      </c>
      <c r="J12137" t="s">
        <v>344</v>
      </c>
    </row>
    <row r="12138" spans="1:10">
      <c r="A12138" t="s">
        <v>33</v>
      </c>
      <c r="B12138" t="s">
        <v>33</v>
      </c>
      <c r="C12138" t="s">
        <v>228</v>
      </c>
      <c r="D12138" t="s">
        <v>13</v>
      </c>
      <c r="E12138" t="s">
        <v>14</v>
      </c>
      <c r="F12138" t="s">
        <v>26</v>
      </c>
      <c r="G12138" s="3">
        <v>45142.58388888889</v>
      </c>
      <c r="H12138" s="1">
        <v>97363</v>
      </c>
      <c r="I12138" t="s">
        <v>229</v>
      </c>
    </row>
    <row r="12139" spans="1:10">
      <c r="A12139" t="s">
        <v>10</v>
      </c>
      <c r="B12139" t="s">
        <v>19900</v>
      </c>
      <c r="C12139" t="s">
        <v>24</v>
      </c>
      <c r="D12139" t="s">
        <v>13</v>
      </c>
      <c r="E12139" t="s">
        <v>25</v>
      </c>
      <c r="F12139" t="s">
        <v>26</v>
      </c>
      <c r="G12139" s="3">
        <v>44997.583379629628</v>
      </c>
      <c r="H12139" s="1">
        <v>112500</v>
      </c>
      <c r="I12139" t="s">
        <v>11128</v>
      </c>
      <c r="J12139" t="s">
        <v>4741</v>
      </c>
    </row>
    <row r="12140" spans="1:10">
      <c r="A12140" t="s">
        <v>33</v>
      </c>
      <c r="B12140" t="s">
        <v>19901</v>
      </c>
      <c r="C12140" t="s">
        <v>1348</v>
      </c>
      <c r="D12140" t="s">
        <v>13</v>
      </c>
      <c r="E12140" t="s">
        <v>14</v>
      </c>
      <c r="F12140" t="s">
        <v>26</v>
      </c>
      <c r="G12140" s="3">
        <v>44940.583854166667</v>
      </c>
      <c r="H12140" s="1">
        <v>72500</v>
      </c>
      <c r="I12140" t="s">
        <v>980</v>
      </c>
      <c r="J12140" t="s">
        <v>19902</v>
      </c>
    </row>
    <row r="12141" spans="1:10">
      <c r="A12141" t="s">
        <v>152</v>
      </c>
      <c r="B12141" t="s">
        <v>1216</v>
      </c>
      <c r="C12141" t="s">
        <v>614</v>
      </c>
      <c r="D12141" t="s">
        <v>13</v>
      </c>
      <c r="E12141" t="s">
        <v>14</v>
      </c>
      <c r="F12141" t="s">
        <v>608</v>
      </c>
      <c r="G12141" s="3">
        <v>45036.589490740742</v>
      </c>
      <c r="H12141" s="1">
        <v>166000</v>
      </c>
      <c r="I12141" t="s">
        <v>8679</v>
      </c>
      <c r="J12141" t="s">
        <v>16451</v>
      </c>
    </row>
    <row r="12142" spans="1:10">
      <c r="A12142" t="s">
        <v>18</v>
      </c>
      <c r="B12142" t="s">
        <v>132</v>
      </c>
      <c r="C12142" t="s">
        <v>589</v>
      </c>
      <c r="D12142" t="s">
        <v>13</v>
      </c>
      <c r="E12142" t="s">
        <v>14</v>
      </c>
      <c r="F12142" t="s">
        <v>26</v>
      </c>
      <c r="G12142" s="3">
        <v>45085.602349537039</v>
      </c>
      <c r="H12142" s="1">
        <v>102000</v>
      </c>
      <c r="I12142" t="s">
        <v>1004</v>
      </c>
      <c r="J12142" t="s">
        <v>591</v>
      </c>
    </row>
    <row r="12143" spans="1:10">
      <c r="A12143" t="s">
        <v>33</v>
      </c>
      <c r="B12143" t="s">
        <v>19903</v>
      </c>
      <c r="C12143" t="s">
        <v>136</v>
      </c>
      <c r="D12143" t="s">
        <v>13</v>
      </c>
      <c r="E12143" t="s">
        <v>14</v>
      </c>
      <c r="F12143" t="s">
        <v>26</v>
      </c>
      <c r="G12143" s="3">
        <v>45112.584374999999</v>
      </c>
      <c r="H12143" s="1">
        <v>145877.5</v>
      </c>
      <c r="I12143" t="s">
        <v>31</v>
      </c>
      <c r="J12143" t="s">
        <v>141</v>
      </c>
    </row>
    <row r="12144" spans="1:10">
      <c r="A12144" t="s">
        <v>18</v>
      </c>
      <c r="B12144" t="s">
        <v>18</v>
      </c>
      <c r="C12144" t="s">
        <v>314</v>
      </c>
      <c r="D12144" t="s">
        <v>13</v>
      </c>
      <c r="E12144" t="s">
        <v>14</v>
      </c>
      <c r="F12144" t="s">
        <v>314</v>
      </c>
      <c r="G12144" s="3">
        <v>45127.598009259258</v>
      </c>
      <c r="H12144" s="1">
        <v>134241</v>
      </c>
      <c r="I12144" t="s">
        <v>19904</v>
      </c>
      <c r="J12144" t="s">
        <v>19905</v>
      </c>
    </row>
    <row r="12145" spans="1:10">
      <c r="A12145" t="s">
        <v>18</v>
      </c>
      <c r="B12145" t="s">
        <v>184</v>
      </c>
      <c r="C12145" t="s">
        <v>232</v>
      </c>
      <c r="D12145" t="s">
        <v>13</v>
      </c>
      <c r="E12145" t="s">
        <v>14</v>
      </c>
      <c r="F12145" t="s">
        <v>26</v>
      </c>
      <c r="G12145" s="3">
        <v>45127.589456018519</v>
      </c>
      <c r="H12145" s="1">
        <v>130000</v>
      </c>
      <c r="I12145" t="s">
        <v>1044</v>
      </c>
      <c r="J12145" t="s">
        <v>19906</v>
      </c>
    </row>
    <row r="12146" spans="1:10">
      <c r="A12146" t="s">
        <v>18</v>
      </c>
      <c r="B12146" t="s">
        <v>18</v>
      </c>
      <c r="C12146" t="s">
        <v>24</v>
      </c>
      <c r="D12146" t="s">
        <v>13</v>
      </c>
      <c r="E12146" t="s">
        <v>25</v>
      </c>
      <c r="F12146" t="s">
        <v>26</v>
      </c>
      <c r="G12146" s="3">
        <v>45248.587511574071</v>
      </c>
      <c r="H12146" s="1">
        <v>117500</v>
      </c>
      <c r="I12146" t="s">
        <v>57</v>
      </c>
      <c r="J12146" t="s">
        <v>13604</v>
      </c>
    </row>
    <row r="12147" spans="1:10">
      <c r="A12147" t="s">
        <v>212</v>
      </c>
      <c r="B12147" t="s">
        <v>19907</v>
      </c>
      <c r="C12147" t="s">
        <v>108</v>
      </c>
      <c r="D12147" t="s">
        <v>13</v>
      </c>
      <c r="E12147" t="s">
        <v>14</v>
      </c>
      <c r="F12147" t="s">
        <v>26</v>
      </c>
      <c r="G12147" s="3">
        <v>45237.58556712963</v>
      </c>
      <c r="H12147" s="1">
        <v>184844.5</v>
      </c>
      <c r="I12147" t="s">
        <v>31</v>
      </c>
      <c r="J12147" t="s">
        <v>1334</v>
      </c>
    </row>
    <row r="12148" spans="1:10">
      <c r="A12148" t="s">
        <v>135</v>
      </c>
      <c r="B12148" t="s">
        <v>19908</v>
      </c>
      <c r="C12148" t="s">
        <v>237</v>
      </c>
      <c r="D12148" t="s">
        <v>13</v>
      </c>
      <c r="E12148" t="s">
        <v>14</v>
      </c>
      <c r="F12148" t="s">
        <v>26</v>
      </c>
      <c r="G12148" s="3">
        <v>45019.585509259261</v>
      </c>
      <c r="H12148" s="1">
        <v>170875</v>
      </c>
      <c r="I12148" t="s">
        <v>69</v>
      </c>
      <c r="J12148" t="s">
        <v>316</v>
      </c>
    </row>
    <row r="12149" spans="1:10">
      <c r="A12149" t="s">
        <v>33</v>
      </c>
      <c r="B12149" t="s">
        <v>17989</v>
      </c>
      <c r="C12149" t="s">
        <v>30</v>
      </c>
      <c r="D12149" t="s">
        <v>13</v>
      </c>
      <c r="E12149" t="s">
        <v>14</v>
      </c>
      <c r="F12149" t="s">
        <v>26</v>
      </c>
      <c r="G12149" s="3">
        <v>44958.584282407406</v>
      </c>
      <c r="H12149" s="1">
        <v>170000</v>
      </c>
      <c r="I12149" t="s">
        <v>41</v>
      </c>
      <c r="J12149" t="s">
        <v>584</v>
      </c>
    </row>
    <row r="12150" spans="1:10">
      <c r="A12150" t="s">
        <v>33</v>
      </c>
      <c r="B12150" t="s">
        <v>33</v>
      </c>
      <c r="C12150" t="s">
        <v>232</v>
      </c>
      <c r="D12150" t="s">
        <v>13</v>
      </c>
      <c r="E12150" t="s">
        <v>14</v>
      </c>
      <c r="F12150" t="s">
        <v>26</v>
      </c>
      <c r="G12150" s="3">
        <v>44955.583298611113</v>
      </c>
      <c r="H12150" s="1">
        <v>77500</v>
      </c>
      <c r="I12150" t="s">
        <v>335</v>
      </c>
      <c r="J12150" t="s">
        <v>1183</v>
      </c>
    </row>
    <row r="12151" spans="1:10">
      <c r="A12151" t="s">
        <v>18</v>
      </c>
      <c r="B12151" t="s">
        <v>2802</v>
      </c>
      <c r="C12151" t="s">
        <v>2299</v>
      </c>
      <c r="D12151" t="s">
        <v>13</v>
      </c>
      <c r="E12151" t="s">
        <v>14</v>
      </c>
      <c r="F12151" t="s">
        <v>26</v>
      </c>
      <c r="G12151" s="3">
        <v>45073.599432870367</v>
      </c>
      <c r="H12151" s="1">
        <v>82500</v>
      </c>
      <c r="I12151" t="s">
        <v>14893</v>
      </c>
      <c r="J12151" t="s">
        <v>19909</v>
      </c>
    </row>
    <row r="12152" spans="1:10">
      <c r="A12152" t="s">
        <v>10</v>
      </c>
      <c r="B12152" t="s">
        <v>19910</v>
      </c>
      <c r="C12152" t="s">
        <v>419</v>
      </c>
      <c r="D12152" t="s">
        <v>13</v>
      </c>
      <c r="E12152" t="s">
        <v>14</v>
      </c>
      <c r="F12152" t="s">
        <v>26</v>
      </c>
      <c r="G12152" s="3">
        <v>45022.623518518521</v>
      </c>
      <c r="H12152" s="1">
        <v>110000</v>
      </c>
      <c r="I12152" t="s">
        <v>19911</v>
      </c>
      <c r="J12152" t="s">
        <v>1334</v>
      </c>
    </row>
    <row r="12153" spans="1:10">
      <c r="A12153" t="s">
        <v>33</v>
      </c>
      <c r="B12153" t="s">
        <v>19912</v>
      </c>
      <c r="C12153" t="s">
        <v>24</v>
      </c>
      <c r="D12153" t="s">
        <v>13</v>
      </c>
      <c r="E12153" t="s">
        <v>25</v>
      </c>
      <c r="F12153" t="s">
        <v>26</v>
      </c>
      <c r="G12153" s="3">
        <v>45188.583391203705</v>
      </c>
      <c r="H12153" s="1">
        <v>129000</v>
      </c>
      <c r="I12153" t="s">
        <v>19913</v>
      </c>
      <c r="J12153" t="s">
        <v>14845</v>
      </c>
    </row>
    <row r="12154" spans="1:10">
      <c r="A12154" t="s">
        <v>212</v>
      </c>
      <c r="B12154" t="s">
        <v>212</v>
      </c>
      <c r="C12154" t="s">
        <v>24</v>
      </c>
      <c r="D12154" t="s">
        <v>13</v>
      </c>
      <c r="E12154" t="s">
        <v>25</v>
      </c>
      <c r="F12154" t="s">
        <v>26</v>
      </c>
      <c r="G12154" s="3">
        <v>45187.585543981484</v>
      </c>
      <c r="H12154" s="1">
        <v>160000</v>
      </c>
      <c r="I12154" t="s">
        <v>602</v>
      </c>
      <c r="J12154" t="s">
        <v>15881</v>
      </c>
    </row>
    <row r="12155" spans="1:10">
      <c r="A12155" t="s">
        <v>135</v>
      </c>
      <c r="B12155" t="s">
        <v>1312</v>
      </c>
      <c r="C12155" t="s">
        <v>795</v>
      </c>
      <c r="D12155" t="s">
        <v>13</v>
      </c>
      <c r="E12155" t="s">
        <v>14</v>
      </c>
      <c r="F12155" t="s">
        <v>26</v>
      </c>
      <c r="G12155" s="3">
        <v>45019.583483796298</v>
      </c>
      <c r="H12155" s="1">
        <v>117800</v>
      </c>
      <c r="I12155" t="s">
        <v>1707</v>
      </c>
      <c r="J12155" t="s">
        <v>19914</v>
      </c>
    </row>
    <row r="12156" spans="1:10">
      <c r="A12156" t="s">
        <v>212</v>
      </c>
      <c r="B12156" t="s">
        <v>212</v>
      </c>
      <c r="C12156" t="s">
        <v>792</v>
      </c>
      <c r="D12156" t="s">
        <v>13</v>
      </c>
      <c r="E12156" t="s">
        <v>14</v>
      </c>
      <c r="F12156" t="s">
        <v>20</v>
      </c>
      <c r="G12156" s="3">
        <v>45209.596678240741</v>
      </c>
      <c r="H12156" s="1">
        <v>175000</v>
      </c>
      <c r="I12156" t="s">
        <v>8012</v>
      </c>
      <c r="J12156" t="s">
        <v>19915</v>
      </c>
    </row>
    <row r="12157" spans="1:10">
      <c r="A12157" t="s">
        <v>33</v>
      </c>
      <c r="B12157" t="s">
        <v>33</v>
      </c>
      <c r="C12157" t="s">
        <v>1291</v>
      </c>
      <c r="D12157" t="s">
        <v>13</v>
      </c>
      <c r="E12157" t="s">
        <v>14</v>
      </c>
      <c r="F12157" t="s">
        <v>26</v>
      </c>
      <c r="G12157" s="3">
        <v>45091.584444444445</v>
      </c>
      <c r="H12157" s="1">
        <v>55000</v>
      </c>
      <c r="I12157" t="s">
        <v>19916</v>
      </c>
      <c r="J12157" t="s">
        <v>8316</v>
      </c>
    </row>
    <row r="12158" spans="1:10">
      <c r="A12158" t="s">
        <v>33</v>
      </c>
      <c r="B12158" t="s">
        <v>33</v>
      </c>
      <c r="C12158" t="s">
        <v>24</v>
      </c>
      <c r="D12158" t="s">
        <v>13</v>
      </c>
      <c r="E12158" t="s">
        <v>25</v>
      </c>
      <c r="F12158" t="s">
        <v>26</v>
      </c>
      <c r="G12158" s="3">
        <v>45183.583784722221</v>
      </c>
      <c r="H12158" s="1">
        <v>83500</v>
      </c>
      <c r="I12158" t="s">
        <v>602</v>
      </c>
      <c r="J12158" t="s">
        <v>19917</v>
      </c>
    </row>
    <row r="12159" spans="1:10">
      <c r="A12159" t="s">
        <v>18</v>
      </c>
      <c r="B12159" t="s">
        <v>18</v>
      </c>
      <c r="C12159" t="s">
        <v>19918</v>
      </c>
      <c r="D12159" t="s">
        <v>13</v>
      </c>
      <c r="E12159" t="s">
        <v>14</v>
      </c>
      <c r="F12159" t="s">
        <v>19875</v>
      </c>
      <c r="G12159" s="3">
        <v>45015.615810185183</v>
      </c>
      <c r="H12159" s="1">
        <v>96773</v>
      </c>
      <c r="I12159" t="s">
        <v>19919</v>
      </c>
      <c r="J12159" t="s">
        <v>13280</v>
      </c>
    </row>
    <row r="12160" spans="1:10">
      <c r="A12160" t="s">
        <v>10</v>
      </c>
      <c r="B12160" t="s">
        <v>19920</v>
      </c>
      <c r="C12160" t="s">
        <v>224</v>
      </c>
      <c r="D12160" t="s">
        <v>13</v>
      </c>
      <c r="E12160" t="s">
        <v>14</v>
      </c>
      <c r="F12160" t="s">
        <v>26</v>
      </c>
      <c r="G12160" s="3">
        <v>44986.589629629627</v>
      </c>
      <c r="H12160" s="1">
        <v>105700</v>
      </c>
      <c r="I12160" t="s">
        <v>225</v>
      </c>
      <c r="J12160" t="s">
        <v>19921</v>
      </c>
    </row>
    <row r="12161" spans="1:10">
      <c r="A12161" t="s">
        <v>33</v>
      </c>
      <c r="B12161" t="s">
        <v>19922</v>
      </c>
      <c r="C12161" t="s">
        <v>665</v>
      </c>
      <c r="D12161" t="s">
        <v>13</v>
      </c>
      <c r="E12161" t="s">
        <v>14</v>
      </c>
      <c r="F12161" t="s">
        <v>666</v>
      </c>
      <c r="G12161" s="3">
        <v>45063.612453703703</v>
      </c>
      <c r="H12161" s="1">
        <v>111175</v>
      </c>
      <c r="I12161" t="s">
        <v>1362</v>
      </c>
      <c r="J12161" t="s">
        <v>19923</v>
      </c>
    </row>
    <row r="12162" spans="1:10">
      <c r="A12162" t="s">
        <v>33</v>
      </c>
      <c r="B12162" t="s">
        <v>19924</v>
      </c>
      <c r="C12162" t="s">
        <v>837</v>
      </c>
      <c r="D12162" t="s">
        <v>13</v>
      </c>
      <c r="E12162" t="s">
        <v>14</v>
      </c>
      <c r="F12162" t="s">
        <v>221</v>
      </c>
      <c r="G12162" s="3">
        <v>44960.613946759258</v>
      </c>
      <c r="H12162" s="1">
        <v>56700</v>
      </c>
      <c r="I12162" t="s">
        <v>1873</v>
      </c>
    </row>
    <row r="12163" spans="1:10">
      <c r="A12163" t="s">
        <v>152</v>
      </c>
      <c r="B12163" t="s">
        <v>19925</v>
      </c>
      <c r="C12163" t="s">
        <v>26</v>
      </c>
      <c r="D12163" t="s">
        <v>13</v>
      </c>
      <c r="E12163" t="s">
        <v>14</v>
      </c>
      <c r="F12163" t="s">
        <v>26</v>
      </c>
      <c r="G12163" s="3">
        <v>44965.919293981482</v>
      </c>
      <c r="H12163" s="1">
        <v>139000</v>
      </c>
      <c r="I12163" t="s">
        <v>7029</v>
      </c>
      <c r="J12163" t="s">
        <v>19926</v>
      </c>
    </row>
    <row r="12164" spans="1:10">
      <c r="A12164" t="s">
        <v>10</v>
      </c>
      <c r="B12164" t="s">
        <v>10</v>
      </c>
      <c r="C12164" t="s">
        <v>19927</v>
      </c>
      <c r="D12164" t="s">
        <v>13</v>
      </c>
      <c r="E12164" t="s">
        <v>14</v>
      </c>
      <c r="F12164" t="s">
        <v>20</v>
      </c>
      <c r="G12164" s="3">
        <v>45288.658541666664</v>
      </c>
      <c r="H12164" s="1">
        <v>115000</v>
      </c>
      <c r="I12164" t="s">
        <v>19928</v>
      </c>
      <c r="J12164" t="s">
        <v>19929</v>
      </c>
    </row>
    <row r="12165" spans="1:10">
      <c r="A12165" t="s">
        <v>10</v>
      </c>
      <c r="B12165" t="s">
        <v>10</v>
      </c>
      <c r="C12165" t="s">
        <v>24</v>
      </c>
      <c r="D12165" t="s">
        <v>13</v>
      </c>
      <c r="E12165" t="s">
        <v>25</v>
      </c>
      <c r="F12165" t="s">
        <v>26</v>
      </c>
      <c r="G12165" s="3">
        <v>45122.585231481484</v>
      </c>
      <c r="H12165" s="1">
        <v>148000</v>
      </c>
      <c r="I12165" t="s">
        <v>2459</v>
      </c>
      <c r="J12165" t="s">
        <v>19930</v>
      </c>
    </row>
    <row r="12166" spans="1:10">
      <c r="A12166" t="s">
        <v>10</v>
      </c>
      <c r="B12166" t="s">
        <v>1569</v>
      </c>
      <c r="C12166" t="s">
        <v>24</v>
      </c>
      <c r="D12166" t="s">
        <v>13</v>
      </c>
      <c r="E12166" t="s">
        <v>25</v>
      </c>
      <c r="F12166" t="s">
        <v>26</v>
      </c>
      <c r="G12166" s="3">
        <v>45149.586238425924</v>
      </c>
      <c r="H12166" s="1">
        <v>146000</v>
      </c>
      <c r="I12166" t="s">
        <v>19931</v>
      </c>
      <c r="J12166" t="s">
        <v>19932</v>
      </c>
    </row>
    <row r="12167" spans="1:10">
      <c r="A12167" t="s">
        <v>18</v>
      </c>
      <c r="B12167" t="s">
        <v>19933</v>
      </c>
      <c r="C12167" t="s">
        <v>24</v>
      </c>
      <c r="D12167" t="s">
        <v>13</v>
      </c>
      <c r="E12167" t="s">
        <v>25</v>
      </c>
      <c r="F12167" t="s">
        <v>26</v>
      </c>
      <c r="G12167" s="3">
        <v>45034.588113425925</v>
      </c>
      <c r="H12167" s="1">
        <v>137500</v>
      </c>
      <c r="I12167" t="s">
        <v>19934</v>
      </c>
    </row>
    <row r="12168" spans="1:10">
      <c r="A12168" t="s">
        <v>106</v>
      </c>
      <c r="B12168" t="s">
        <v>740</v>
      </c>
      <c r="C12168" t="s">
        <v>775</v>
      </c>
      <c r="D12168" t="s">
        <v>13</v>
      </c>
      <c r="E12168" t="s">
        <v>14</v>
      </c>
      <c r="F12168" t="s">
        <v>775</v>
      </c>
      <c r="G12168" s="3">
        <v>44986.633217592593</v>
      </c>
      <c r="H12168" s="1">
        <v>44100</v>
      </c>
      <c r="I12168" t="s">
        <v>776</v>
      </c>
      <c r="J12168" t="s">
        <v>16753</v>
      </c>
    </row>
    <row r="12169" spans="1:10">
      <c r="A12169" t="s">
        <v>135</v>
      </c>
      <c r="B12169" t="s">
        <v>19935</v>
      </c>
      <c r="C12169" t="s">
        <v>4310</v>
      </c>
      <c r="D12169" t="s">
        <v>13</v>
      </c>
      <c r="E12169" t="s">
        <v>14</v>
      </c>
      <c r="F12169" t="s">
        <v>26</v>
      </c>
      <c r="G12169" s="3">
        <v>45094.583379629628</v>
      </c>
      <c r="H12169" s="1">
        <v>95000</v>
      </c>
      <c r="I12169" t="s">
        <v>4311</v>
      </c>
      <c r="J12169" t="s">
        <v>4312</v>
      </c>
    </row>
    <row r="12170" spans="1:10">
      <c r="A12170" t="s">
        <v>33</v>
      </c>
      <c r="B12170" t="s">
        <v>19936</v>
      </c>
      <c r="C12170" t="s">
        <v>119</v>
      </c>
      <c r="D12170" t="s">
        <v>13</v>
      </c>
      <c r="E12170" t="s">
        <v>14</v>
      </c>
      <c r="F12170" t="s">
        <v>26</v>
      </c>
      <c r="G12170" s="3">
        <v>44965.583634259259</v>
      </c>
      <c r="H12170" s="1">
        <v>115000</v>
      </c>
      <c r="I12170" t="s">
        <v>19937</v>
      </c>
      <c r="J12170" t="s">
        <v>19938</v>
      </c>
    </row>
    <row r="12171" spans="1:10">
      <c r="A12171" t="s">
        <v>10</v>
      </c>
      <c r="B12171" t="s">
        <v>19939</v>
      </c>
      <c r="C12171" t="s">
        <v>30</v>
      </c>
      <c r="D12171" t="s">
        <v>13</v>
      </c>
      <c r="E12171" t="s">
        <v>14</v>
      </c>
      <c r="F12171" t="s">
        <v>26</v>
      </c>
      <c r="G12171" s="3">
        <v>44958.586655092593</v>
      </c>
      <c r="H12171" s="1">
        <v>161955.5</v>
      </c>
      <c r="I12171" t="s">
        <v>31</v>
      </c>
      <c r="J12171" t="s">
        <v>19940</v>
      </c>
    </row>
    <row r="12172" spans="1:10">
      <c r="A12172" t="s">
        <v>10</v>
      </c>
      <c r="B12172" t="s">
        <v>398</v>
      </c>
      <c r="C12172" t="s">
        <v>24</v>
      </c>
      <c r="D12172" t="s">
        <v>13</v>
      </c>
      <c r="E12172" t="s">
        <v>25</v>
      </c>
      <c r="F12172" t="s">
        <v>26</v>
      </c>
      <c r="G12172" s="3">
        <v>45124.587199074071</v>
      </c>
      <c r="H12172" s="1">
        <v>170000</v>
      </c>
      <c r="I12172" t="s">
        <v>17958</v>
      </c>
      <c r="J12172" t="s">
        <v>166</v>
      </c>
    </row>
    <row r="12173" spans="1:10">
      <c r="A12173" t="s">
        <v>73</v>
      </c>
      <c r="B12173" t="s">
        <v>2994</v>
      </c>
      <c r="C12173" t="s">
        <v>119</v>
      </c>
      <c r="D12173" t="s">
        <v>13</v>
      </c>
      <c r="E12173" t="s">
        <v>14</v>
      </c>
      <c r="F12173" t="s">
        <v>26</v>
      </c>
      <c r="G12173" s="3">
        <v>45182.589085648149</v>
      </c>
      <c r="H12173" s="1">
        <v>119000</v>
      </c>
      <c r="I12173" t="s">
        <v>685</v>
      </c>
      <c r="J12173" t="s">
        <v>19941</v>
      </c>
    </row>
    <row r="12174" spans="1:10">
      <c r="A12174" t="s">
        <v>18</v>
      </c>
      <c r="B12174" t="s">
        <v>470</v>
      </c>
      <c r="C12174" t="s">
        <v>136</v>
      </c>
      <c r="D12174" t="s">
        <v>13</v>
      </c>
      <c r="E12174" t="s">
        <v>14</v>
      </c>
      <c r="F12174" t="s">
        <v>26</v>
      </c>
      <c r="G12174" s="3">
        <v>45233.623819444445</v>
      </c>
      <c r="H12174" s="1">
        <v>135000</v>
      </c>
      <c r="I12174" t="s">
        <v>88</v>
      </c>
      <c r="J12174" t="s">
        <v>2540</v>
      </c>
    </row>
    <row r="12175" spans="1:10">
      <c r="A12175" t="s">
        <v>73</v>
      </c>
      <c r="B12175" t="s">
        <v>19942</v>
      </c>
      <c r="C12175" t="s">
        <v>40</v>
      </c>
      <c r="D12175" t="s">
        <v>13</v>
      </c>
      <c r="E12175" t="s">
        <v>14</v>
      </c>
      <c r="F12175" t="s">
        <v>26</v>
      </c>
      <c r="G12175" s="3">
        <v>45249.587233796294</v>
      </c>
      <c r="H12175" s="1">
        <v>260775</v>
      </c>
      <c r="I12175" t="s">
        <v>31</v>
      </c>
      <c r="J12175" t="s">
        <v>19943</v>
      </c>
    </row>
    <row r="12176" spans="1:10">
      <c r="A12176" t="s">
        <v>10</v>
      </c>
      <c r="B12176" t="s">
        <v>19944</v>
      </c>
      <c r="C12176" t="s">
        <v>24</v>
      </c>
      <c r="D12176" t="s">
        <v>13</v>
      </c>
      <c r="E12176" t="s">
        <v>25</v>
      </c>
      <c r="F12176" t="s">
        <v>20</v>
      </c>
      <c r="G12176" s="3">
        <v>45042.651053240741</v>
      </c>
      <c r="H12176" s="1">
        <v>105000</v>
      </c>
      <c r="I12176" t="s">
        <v>19945</v>
      </c>
      <c r="J12176" t="s">
        <v>1334</v>
      </c>
    </row>
    <row r="12177" spans="1:10">
      <c r="A12177" t="s">
        <v>33</v>
      </c>
      <c r="B12177" t="s">
        <v>19946</v>
      </c>
      <c r="C12177" t="s">
        <v>19947</v>
      </c>
      <c r="D12177" t="s">
        <v>13</v>
      </c>
      <c r="E12177" t="s">
        <v>14</v>
      </c>
      <c r="F12177" t="s">
        <v>26</v>
      </c>
      <c r="G12177" s="3">
        <v>44971.58488425926</v>
      </c>
      <c r="H12177" s="1">
        <v>120710</v>
      </c>
      <c r="I12177" t="s">
        <v>69</v>
      </c>
    </row>
    <row r="12178" spans="1:10">
      <c r="A12178" t="s">
        <v>73</v>
      </c>
      <c r="B12178" t="s">
        <v>11904</v>
      </c>
      <c r="C12178" t="s">
        <v>24</v>
      </c>
      <c r="D12178" t="s">
        <v>13</v>
      </c>
      <c r="E12178" t="s">
        <v>25</v>
      </c>
      <c r="F12178" t="s">
        <v>26</v>
      </c>
      <c r="G12178" s="3">
        <v>45104.603750000002</v>
      </c>
      <c r="H12178" s="1">
        <v>125000</v>
      </c>
      <c r="I12178" t="s">
        <v>3267</v>
      </c>
      <c r="J12178" t="s">
        <v>19948</v>
      </c>
    </row>
    <row r="12179" spans="1:10">
      <c r="A12179" t="s">
        <v>10</v>
      </c>
      <c r="B12179" t="s">
        <v>4975</v>
      </c>
      <c r="C12179" t="s">
        <v>24</v>
      </c>
      <c r="D12179" t="s">
        <v>13</v>
      </c>
      <c r="E12179" t="s">
        <v>25</v>
      </c>
      <c r="F12179" t="s">
        <v>26</v>
      </c>
      <c r="G12179" s="3">
        <v>45099.586053240739</v>
      </c>
      <c r="H12179" s="1">
        <v>150000</v>
      </c>
      <c r="I12179" t="s">
        <v>4977</v>
      </c>
      <c r="J12179" t="s">
        <v>4978</v>
      </c>
    </row>
    <row r="12180" spans="1:10">
      <c r="A12180" t="s">
        <v>33</v>
      </c>
      <c r="B12180" t="s">
        <v>19949</v>
      </c>
      <c r="C12180" t="s">
        <v>608</v>
      </c>
      <c r="D12180" t="s">
        <v>13</v>
      </c>
      <c r="E12180" t="s">
        <v>14</v>
      </c>
      <c r="F12180" t="s">
        <v>608</v>
      </c>
      <c r="G12180" s="3">
        <v>45113.590648148151</v>
      </c>
      <c r="H12180" s="1">
        <v>105000</v>
      </c>
      <c r="I12180" t="s">
        <v>8379</v>
      </c>
    </row>
    <row r="12181" spans="1:10">
      <c r="A12181" t="s">
        <v>18</v>
      </c>
      <c r="B12181" t="s">
        <v>809</v>
      </c>
      <c r="C12181" t="s">
        <v>17310</v>
      </c>
      <c r="D12181" t="s">
        <v>13</v>
      </c>
      <c r="E12181" t="s">
        <v>14</v>
      </c>
      <c r="F12181" t="s">
        <v>478</v>
      </c>
      <c r="G12181" s="3">
        <v>45092.623831018522</v>
      </c>
      <c r="H12181" s="1">
        <v>134241</v>
      </c>
      <c r="I12181" t="s">
        <v>6049</v>
      </c>
      <c r="J12181" t="s">
        <v>1138</v>
      </c>
    </row>
    <row r="12182" spans="1:10">
      <c r="A12182" t="s">
        <v>152</v>
      </c>
      <c r="B12182" t="s">
        <v>19950</v>
      </c>
      <c r="C12182" t="s">
        <v>348</v>
      </c>
      <c r="D12182" t="s">
        <v>13</v>
      </c>
      <c r="E12182" t="s">
        <v>14</v>
      </c>
      <c r="F12182" t="s">
        <v>348</v>
      </c>
      <c r="G12182" s="3">
        <v>45230.616296296299</v>
      </c>
      <c r="H12182" s="1">
        <v>133000</v>
      </c>
      <c r="I12182" t="s">
        <v>206</v>
      </c>
      <c r="J12182" t="s">
        <v>19951</v>
      </c>
    </row>
    <row r="12183" spans="1:10">
      <c r="A12183" t="s">
        <v>33</v>
      </c>
      <c r="B12183" t="s">
        <v>33</v>
      </c>
      <c r="C12183" t="s">
        <v>24</v>
      </c>
      <c r="D12183" t="s">
        <v>13</v>
      </c>
      <c r="E12183" t="s">
        <v>25</v>
      </c>
      <c r="F12183" t="s">
        <v>26</v>
      </c>
      <c r="G12183" s="3">
        <v>44966.643159722225</v>
      </c>
      <c r="H12183" s="1">
        <v>105000</v>
      </c>
      <c r="I12183" t="s">
        <v>19952</v>
      </c>
      <c r="J12183" t="s">
        <v>19953</v>
      </c>
    </row>
    <row r="12184" spans="1:10">
      <c r="A12184" t="s">
        <v>10</v>
      </c>
      <c r="B12184" t="s">
        <v>19954</v>
      </c>
      <c r="C12184" t="s">
        <v>7059</v>
      </c>
      <c r="D12184" t="s">
        <v>13</v>
      </c>
      <c r="E12184" t="s">
        <v>14</v>
      </c>
      <c r="F12184" t="s">
        <v>26</v>
      </c>
      <c r="G12184" s="3">
        <v>45135.585648148146</v>
      </c>
      <c r="H12184" s="1">
        <v>80025</v>
      </c>
      <c r="I12184" t="s">
        <v>729</v>
      </c>
      <c r="J12184" t="s">
        <v>2320</v>
      </c>
    </row>
    <row r="12185" spans="1:10">
      <c r="A12185" t="s">
        <v>33</v>
      </c>
      <c r="B12185" t="s">
        <v>19955</v>
      </c>
      <c r="C12185" t="s">
        <v>314</v>
      </c>
      <c r="D12185" t="s">
        <v>13</v>
      </c>
      <c r="E12185" t="s">
        <v>14</v>
      </c>
      <c r="F12185" t="s">
        <v>314</v>
      </c>
      <c r="G12185" s="3">
        <v>45099.593923611108</v>
      </c>
      <c r="H12185" s="1">
        <v>44100</v>
      </c>
      <c r="I12185" t="s">
        <v>1741</v>
      </c>
    </row>
    <row r="12186" spans="1:10">
      <c r="A12186" t="s">
        <v>135</v>
      </c>
      <c r="B12186" t="s">
        <v>19956</v>
      </c>
      <c r="C12186" t="s">
        <v>136</v>
      </c>
      <c r="D12186" t="s">
        <v>13</v>
      </c>
      <c r="E12186" t="s">
        <v>14</v>
      </c>
      <c r="F12186" t="s">
        <v>26</v>
      </c>
      <c r="G12186" s="3">
        <v>45268.584016203706</v>
      </c>
      <c r="H12186" s="1">
        <v>149508.5</v>
      </c>
      <c r="I12186" t="s">
        <v>31</v>
      </c>
      <c r="J12186" t="s">
        <v>566</v>
      </c>
    </row>
    <row r="12187" spans="1:10">
      <c r="A12187" t="s">
        <v>33</v>
      </c>
      <c r="B12187" t="s">
        <v>33</v>
      </c>
      <c r="C12187" t="s">
        <v>1166</v>
      </c>
      <c r="D12187" t="s">
        <v>13</v>
      </c>
      <c r="E12187" t="s">
        <v>14</v>
      </c>
      <c r="F12187" t="s">
        <v>26</v>
      </c>
      <c r="G12187" s="3">
        <v>45237.625763888886</v>
      </c>
      <c r="H12187" s="1">
        <v>65000</v>
      </c>
      <c r="I12187" t="s">
        <v>19957</v>
      </c>
      <c r="J12187" t="s">
        <v>19958</v>
      </c>
    </row>
    <row r="12188" spans="1:10">
      <c r="A12188" t="s">
        <v>18</v>
      </c>
      <c r="B12188" t="s">
        <v>19959</v>
      </c>
      <c r="C12188" t="s">
        <v>171</v>
      </c>
      <c r="D12188" t="s">
        <v>13</v>
      </c>
      <c r="E12188" t="s">
        <v>14</v>
      </c>
      <c r="F12188" t="s">
        <v>171</v>
      </c>
      <c r="G12188" s="3">
        <v>45288.605879629627</v>
      </c>
      <c r="H12188" s="1">
        <v>121000</v>
      </c>
      <c r="I12188" t="s">
        <v>253</v>
      </c>
      <c r="J12188" t="s">
        <v>19960</v>
      </c>
    </row>
    <row r="12189" spans="1:10">
      <c r="A12189" t="s">
        <v>10</v>
      </c>
      <c r="B12189" t="s">
        <v>10</v>
      </c>
      <c r="C12189" t="s">
        <v>19961</v>
      </c>
      <c r="D12189" t="s">
        <v>13</v>
      </c>
      <c r="E12189" t="s">
        <v>14</v>
      </c>
      <c r="F12189" t="s">
        <v>26</v>
      </c>
      <c r="G12189" s="3">
        <v>44940.585787037038</v>
      </c>
      <c r="H12189" s="1">
        <v>130000</v>
      </c>
      <c r="I12189" t="s">
        <v>7301</v>
      </c>
    </row>
    <row r="12190" spans="1:10">
      <c r="A12190" t="s">
        <v>33</v>
      </c>
      <c r="B12190" t="s">
        <v>19962</v>
      </c>
      <c r="C12190" t="s">
        <v>232</v>
      </c>
      <c r="D12190" t="s">
        <v>13</v>
      </c>
      <c r="E12190" t="s">
        <v>14</v>
      </c>
      <c r="F12190" t="s">
        <v>26</v>
      </c>
      <c r="G12190" s="3">
        <v>45092.583310185182</v>
      </c>
      <c r="H12190" s="1">
        <v>110000</v>
      </c>
      <c r="I12190" t="s">
        <v>6670</v>
      </c>
      <c r="J12190" t="s">
        <v>19963</v>
      </c>
    </row>
    <row r="12191" spans="1:10">
      <c r="A12191" t="s">
        <v>18</v>
      </c>
      <c r="B12191" t="s">
        <v>19964</v>
      </c>
      <c r="C12191" t="s">
        <v>792</v>
      </c>
      <c r="D12191" t="s">
        <v>13</v>
      </c>
      <c r="E12191" t="s">
        <v>14</v>
      </c>
      <c r="F12191" t="s">
        <v>26</v>
      </c>
      <c r="G12191" s="3">
        <v>45274.589571759258</v>
      </c>
      <c r="H12191" s="1">
        <v>115000</v>
      </c>
      <c r="I12191" t="s">
        <v>8620</v>
      </c>
      <c r="J12191" t="s">
        <v>19476</v>
      </c>
    </row>
    <row r="12192" spans="1:10">
      <c r="A12192" t="s">
        <v>152</v>
      </c>
      <c r="B12192" t="s">
        <v>152</v>
      </c>
      <c r="C12192" t="s">
        <v>608</v>
      </c>
      <c r="D12192" t="s">
        <v>13</v>
      </c>
      <c r="E12192" t="s">
        <v>14</v>
      </c>
      <c r="F12192" t="s">
        <v>608</v>
      </c>
      <c r="G12192" s="3">
        <v>44956.59578703704</v>
      </c>
      <c r="H12192" s="1">
        <v>166000</v>
      </c>
      <c r="I12192" t="s">
        <v>458</v>
      </c>
      <c r="J12192" t="s">
        <v>19965</v>
      </c>
    </row>
    <row r="12193" spans="1:10">
      <c r="A12193" t="s">
        <v>10</v>
      </c>
      <c r="B12193" t="s">
        <v>10</v>
      </c>
      <c r="C12193" t="s">
        <v>24</v>
      </c>
      <c r="D12193" t="s">
        <v>13</v>
      </c>
      <c r="E12193" t="s">
        <v>25</v>
      </c>
      <c r="F12193" t="s">
        <v>26</v>
      </c>
      <c r="G12193" s="3">
        <v>44960.628495370373</v>
      </c>
      <c r="H12193" s="1">
        <v>147500</v>
      </c>
      <c r="I12193" t="s">
        <v>19966</v>
      </c>
      <c r="J12193" t="s">
        <v>19967</v>
      </c>
    </row>
    <row r="12194" spans="1:10">
      <c r="A12194" t="s">
        <v>33</v>
      </c>
      <c r="B12194" t="s">
        <v>33</v>
      </c>
      <c r="C12194" t="s">
        <v>56</v>
      </c>
      <c r="D12194" t="s">
        <v>13</v>
      </c>
      <c r="E12194" t="s">
        <v>14</v>
      </c>
      <c r="F12194" t="s">
        <v>26</v>
      </c>
      <c r="G12194" s="3">
        <v>45171.584363425929</v>
      </c>
      <c r="H12194" s="1">
        <v>102500</v>
      </c>
      <c r="I12194" t="s">
        <v>602</v>
      </c>
      <c r="J12194" t="s">
        <v>19968</v>
      </c>
    </row>
    <row r="12195" spans="1:10">
      <c r="A12195" t="s">
        <v>10</v>
      </c>
      <c r="B12195" t="s">
        <v>10</v>
      </c>
      <c r="C12195" t="s">
        <v>1585</v>
      </c>
      <c r="D12195" t="s">
        <v>100</v>
      </c>
      <c r="E12195" t="s">
        <v>14</v>
      </c>
      <c r="F12195" t="s">
        <v>26</v>
      </c>
      <c r="G12195" s="3">
        <v>45209.586678240739</v>
      </c>
      <c r="H12195" s="1">
        <v>130000</v>
      </c>
      <c r="I12195" t="s">
        <v>186</v>
      </c>
      <c r="J12195" t="s">
        <v>19969</v>
      </c>
    </row>
    <row r="12196" spans="1:10">
      <c r="A12196" t="s">
        <v>18</v>
      </c>
      <c r="B12196" t="s">
        <v>19970</v>
      </c>
      <c r="C12196" t="s">
        <v>3038</v>
      </c>
      <c r="D12196" t="s">
        <v>13</v>
      </c>
      <c r="E12196" t="s">
        <v>14</v>
      </c>
      <c r="F12196" t="s">
        <v>171</v>
      </c>
      <c r="G12196" s="3">
        <v>44985.595231481479</v>
      </c>
      <c r="H12196" s="1">
        <v>79200</v>
      </c>
      <c r="I12196" t="s">
        <v>2970</v>
      </c>
      <c r="J12196" t="s">
        <v>19971</v>
      </c>
    </row>
    <row r="12197" spans="1:10">
      <c r="A12197" t="s">
        <v>33</v>
      </c>
      <c r="B12197" t="s">
        <v>13367</v>
      </c>
      <c r="C12197" t="s">
        <v>2299</v>
      </c>
      <c r="D12197" t="s">
        <v>13</v>
      </c>
      <c r="E12197" t="s">
        <v>14</v>
      </c>
      <c r="F12197" t="s">
        <v>26</v>
      </c>
      <c r="G12197" s="3">
        <v>45120.583981481483</v>
      </c>
      <c r="H12197" s="1">
        <v>66255.671875</v>
      </c>
      <c r="I12197" t="s">
        <v>19972</v>
      </c>
      <c r="J12197" t="s">
        <v>19973</v>
      </c>
    </row>
    <row r="12198" spans="1:10">
      <c r="A12198" t="s">
        <v>33</v>
      </c>
      <c r="B12198" t="s">
        <v>33</v>
      </c>
      <c r="C12198" t="s">
        <v>232</v>
      </c>
      <c r="D12198" t="s">
        <v>13</v>
      </c>
      <c r="E12198" t="s">
        <v>14</v>
      </c>
      <c r="F12198" t="s">
        <v>26</v>
      </c>
      <c r="G12198" s="3">
        <v>45024.583333333336</v>
      </c>
      <c r="H12198" s="1">
        <v>85132.5</v>
      </c>
      <c r="I12198" t="s">
        <v>19974</v>
      </c>
      <c r="J12198" t="s">
        <v>5777</v>
      </c>
    </row>
    <row r="12199" spans="1:10">
      <c r="A12199" t="s">
        <v>73</v>
      </c>
      <c r="B12199" t="s">
        <v>73</v>
      </c>
      <c r="C12199" t="s">
        <v>1539</v>
      </c>
      <c r="D12199" t="s">
        <v>13</v>
      </c>
      <c r="E12199" t="s">
        <v>14</v>
      </c>
      <c r="F12199" t="s">
        <v>940</v>
      </c>
      <c r="G12199" s="3">
        <v>45162.614571759259</v>
      </c>
      <c r="H12199" s="1">
        <v>96773</v>
      </c>
      <c r="I12199" t="s">
        <v>19975</v>
      </c>
      <c r="J12199" t="s">
        <v>19976</v>
      </c>
    </row>
    <row r="12200" spans="1:10">
      <c r="A12200" t="s">
        <v>10</v>
      </c>
      <c r="B12200" t="s">
        <v>6366</v>
      </c>
      <c r="C12200" t="s">
        <v>1385</v>
      </c>
      <c r="D12200" t="s">
        <v>13</v>
      </c>
      <c r="E12200" t="s">
        <v>14</v>
      </c>
      <c r="F12200" t="s">
        <v>26</v>
      </c>
      <c r="G12200" s="3">
        <v>45111.585324074076</v>
      </c>
      <c r="H12200" s="1">
        <v>157500</v>
      </c>
      <c r="I12200" t="s">
        <v>8194</v>
      </c>
      <c r="J12200" t="s">
        <v>338</v>
      </c>
    </row>
    <row r="12201" spans="1:10">
      <c r="A12201" t="s">
        <v>106</v>
      </c>
      <c r="B12201" t="s">
        <v>19977</v>
      </c>
      <c r="C12201" t="s">
        <v>2535</v>
      </c>
      <c r="D12201" t="s">
        <v>13</v>
      </c>
      <c r="E12201" t="s">
        <v>14</v>
      </c>
      <c r="F12201" t="s">
        <v>608</v>
      </c>
      <c r="G12201" s="3">
        <v>44964.595208333332</v>
      </c>
      <c r="H12201" s="1">
        <v>99150</v>
      </c>
      <c r="I12201" t="s">
        <v>6468</v>
      </c>
      <c r="J12201" t="s">
        <v>19978</v>
      </c>
    </row>
    <row r="12202" spans="1:10">
      <c r="A12202" t="s">
        <v>135</v>
      </c>
      <c r="B12202" t="s">
        <v>10864</v>
      </c>
      <c r="C12202" t="s">
        <v>26</v>
      </c>
      <c r="D12202" t="s">
        <v>13</v>
      </c>
      <c r="E12202" t="s">
        <v>14</v>
      </c>
      <c r="F12202" t="s">
        <v>26</v>
      </c>
      <c r="G12202" s="3">
        <v>45271.585439814815</v>
      </c>
      <c r="H12202" s="1">
        <v>107800</v>
      </c>
      <c r="I12202" t="s">
        <v>1854</v>
      </c>
      <c r="J12202" t="s">
        <v>19979</v>
      </c>
    </row>
    <row r="12203" spans="1:10">
      <c r="A12203" t="s">
        <v>18</v>
      </c>
      <c r="B12203" t="s">
        <v>18</v>
      </c>
      <c r="C12203" t="s">
        <v>4634</v>
      </c>
      <c r="D12203" t="s">
        <v>13</v>
      </c>
      <c r="E12203" t="s">
        <v>14</v>
      </c>
      <c r="F12203" t="s">
        <v>26</v>
      </c>
      <c r="G12203" s="3">
        <v>45091.589467592596</v>
      </c>
      <c r="H12203" s="1">
        <v>150000</v>
      </c>
      <c r="I12203" t="s">
        <v>57</v>
      </c>
      <c r="J12203" t="s">
        <v>8717</v>
      </c>
    </row>
    <row r="12204" spans="1:10">
      <c r="A12204" t="s">
        <v>33</v>
      </c>
      <c r="B12204" t="s">
        <v>19980</v>
      </c>
      <c r="C12204" t="s">
        <v>24</v>
      </c>
      <c r="D12204" t="s">
        <v>13</v>
      </c>
      <c r="E12204" t="s">
        <v>25</v>
      </c>
      <c r="F12204" t="s">
        <v>26</v>
      </c>
      <c r="G12204" s="3">
        <v>45147.585243055553</v>
      </c>
      <c r="H12204" s="1">
        <v>170000</v>
      </c>
      <c r="I12204" t="s">
        <v>19981</v>
      </c>
      <c r="J12204" t="s">
        <v>117</v>
      </c>
    </row>
    <row r="12205" spans="1:10">
      <c r="A12205" t="s">
        <v>33</v>
      </c>
      <c r="B12205" t="s">
        <v>2148</v>
      </c>
      <c r="C12205" t="s">
        <v>154</v>
      </c>
      <c r="D12205" t="s">
        <v>13</v>
      </c>
      <c r="E12205" t="s">
        <v>14</v>
      </c>
      <c r="F12205" t="s">
        <v>155</v>
      </c>
      <c r="G12205" s="3">
        <v>44995.616886574076</v>
      </c>
      <c r="H12205" s="1">
        <v>89100</v>
      </c>
      <c r="I12205" t="s">
        <v>156</v>
      </c>
      <c r="J12205" t="s">
        <v>1095</v>
      </c>
    </row>
    <row r="12206" spans="1:10">
      <c r="A12206" t="s">
        <v>33</v>
      </c>
      <c r="B12206" t="s">
        <v>2652</v>
      </c>
      <c r="C12206" t="s">
        <v>827</v>
      </c>
      <c r="D12206" t="s">
        <v>13</v>
      </c>
      <c r="E12206" t="s">
        <v>14</v>
      </c>
      <c r="F12206" t="s">
        <v>827</v>
      </c>
      <c r="G12206" s="3">
        <v>45239.630023148151</v>
      </c>
      <c r="H12206" s="1">
        <v>156500</v>
      </c>
      <c r="I12206" t="s">
        <v>9748</v>
      </c>
      <c r="J12206" t="s">
        <v>19982</v>
      </c>
    </row>
    <row r="12207" spans="1:10">
      <c r="A12207" t="s">
        <v>33</v>
      </c>
      <c r="B12207" t="s">
        <v>364</v>
      </c>
      <c r="C12207" t="s">
        <v>232</v>
      </c>
      <c r="D12207" t="s">
        <v>13</v>
      </c>
      <c r="E12207" t="s">
        <v>14</v>
      </c>
      <c r="F12207" t="s">
        <v>26</v>
      </c>
      <c r="G12207" s="3">
        <v>45113.583391203705</v>
      </c>
      <c r="H12207" s="1">
        <v>80000</v>
      </c>
      <c r="I12207" t="s">
        <v>10406</v>
      </c>
      <c r="J12207" t="s">
        <v>18265</v>
      </c>
    </row>
    <row r="12208" spans="1:10">
      <c r="A12208" t="s">
        <v>10</v>
      </c>
      <c r="B12208" t="s">
        <v>357</v>
      </c>
      <c r="C12208" t="s">
        <v>921</v>
      </c>
      <c r="D12208" t="s">
        <v>13</v>
      </c>
      <c r="E12208" t="s">
        <v>14</v>
      </c>
      <c r="F12208" t="s">
        <v>20</v>
      </c>
      <c r="G12208" s="3">
        <v>45118.631631944445</v>
      </c>
      <c r="H12208" s="1">
        <v>174000</v>
      </c>
      <c r="I12208" t="s">
        <v>4110</v>
      </c>
      <c r="J12208" t="s">
        <v>13239</v>
      </c>
    </row>
    <row r="12209" spans="1:10">
      <c r="A12209" t="s">
        <v>33</v>
      </c>
      <c r="B12209" t="s">
        <v>33</v>
      </c>
      <c r="C12209" t="s">
        <v>19983</v>
      </c>
      <c r="D12209" t="s">
        <v>13</v>
      </c>
      <c r="E12209" t="s">
        <v>14</v>
      </c>
      <c r="F12209" t="s">
        <v>26</v>
      </c>
      <c r="G12209" s="3">
        <v>45061.583692129629</v>
      </c>
      <c r="H12209" s="1">
        <v>67500</v>
      </c>
      <c r="I12209" t="s">
        <v>19984</v>
      </c>
      <c r="J12209" t="s">
        <v>19985</v>
      </c>
    </row>
    <row r="12210" spans="1:10">
      <c r="A12210" t="s">
        <v>18</v>
      </c>
      <c r="B12210" t="s">
        <v>184</v>
      </c>
      <c r="C12210" t="s">
        <v>26</v>
      </c>
      <c r="D12210" t="s">
        <v>13</v>
      </c>
      <c r="E12210" t="s">
        <v>14</v>
      </c>
      <c r="F12210" t="s">
        <v>26</v>
      </c>
      <c r="G12210" s="3">
        <v>45275.585381944446</v>
      </c>
      <c r="H12210" s="1">
        <v>155000</v>
      </c>
      <c r="I12210" t="s">
        <v>19986</v>
      </c>
      <c r="J12210" t="s">
        <v>19987</v>
      </c>
    </row>
    <row r="12211" spans="1:10">
      <c r="A12211" t="s">
        <v>106</v>
      </c>
      <c r="B12211" t="s">
        <v>19988</v>
      </c>
      <c r="C12211" t="s">
        <v>24</v>
      </c>
      <c r="D12211" t="s">
        <v>13</v>
      </c>
      <c r="E12211" t="s">
        <v>25</v>
      </c>
      <c r="F12211" t="s">
        <v>26</v>
      </c>
      <c r="G12211" s="3">
        <v>45213.58353009259</v>
      </c>
      <c r="H12211" s="1">
        <v>120000</v>
      </c>
      <c r="I12211" t="s">
        <v>19989</v>
      </c>
      <c r="J12211" t="s">
        <v>19990</v>
      </c>
    </row>
    <row r="12212" spans="1:10">
      <c r="A12212" t="s">
        <v>33</v>
      </c>
      <c r="B12212" t="s">
        <v>33</v>
      </c>
      <c r="C12212" t="s">
        <v>365</v>
      </c>
      <c r="D12212" t="s">
        <v>13</v>
      </c>
      <c r="E12212" t="s">
        <v>14</v>
      </c>
      <c r="F12212" t="s">
        <v>26</v>
      </c>
      <c r="G12212" s="3">
        <v>45148.586527777778</v>
      </c>
      <c r="H12212" s="1">
        <v>65000</v>
      </c>
      <c r="I12212" t="s">
        <v>186</v>
      </c>
      <c r="J12212" t="s">
        <v>230</v>
      </c>
    </row>
    <row r="12213" spans="1:10">
      <c r="A12213" t="s">
        <v>33</v>
      </c>
      <c r="B12213" t="s">
        <v>19991</v>
      </c>
      <c r="C12213" t="s">
        <v>2003</v>
      </c>
      <c r="D12213" t="s">
        <v>13</v>
      </c>
      <c r="E12213" t="s">
        <v>14</v>
      </c>
      <c r="F12213" t="s">
        <v>171</v>
      </c>
      <c r="G12213" s="3">
        <v>44981.60738425926</v>
      </c>
      <c r="H12213" s="1">
        <v>111175</v>
      </c>
      <c r="I12213" t="s">
        <v>333</v>
      </c>
      <c r="J12213" t="s">
        <v>13651</v>
      </c>
    </row>
    <row r="12214" spans="1:10">
      <c r="A12214" t="s">
        <v>33</v>
      </c>
      <c r="B12214" t="s">
        <v>19992</v>
      </c>
      <c r="C12214" t="s">
        <v>2329</v>
      </c>
      <c r="D12214" t="s">
        <v>13</v>
      </c>
      <c r="E12214" t="s">
        <v>14</v>
      </c>
      <c r="F12214" t="s">
        <v>198</v>
      </c>
      <c r="G12214" s="3">
        <v>45003.590543981481</v>
      </c>
      <c r="H12214" s="1">
        <v>105650</v>
      </c>
      <c r="I12214" t="s">
        <v>2326</v>
      </c>
      <c r="J12214" t="s">
        <v>3698</v>
      </c>
    </row>
    <row r="12215" spans="1:10">
      <c r="A12215" t="s">
        <v>18</v>
      </c>
      <c r="B12215" t="s">
        <v>19993</v>
      </c>
      <c r="C12215" t="s">
        <v>19994</v>
      </c>
      <c r="D12215" t="s">
        <v>13</v>
      </c>
      <c r="E12215" t="s">
        <v>14</v>
      </c>
      <c r="F12215" t="s">
        <v>26</v>
      </c>
      <c r="G12215" s="3">
        <v>45005.593773148146</v>
      </c>
      <c r="H12215" s="1">
        <v>175000</v>
      </c>
      <c r="I12215" t="s">
        <v>19995</v>
      </c>
      <c r="J12215" t="s">
        <v>19996</v>
      </c>
    </row>
    <row r="12216" spans="1:10">
      <c r="A12216" t="s">
        <v>18</v>
      </c>
      <c r="B12216" t="s">
        <v>18</v>
      </c>
      <c r="C12216" t="s">
        <v>3695</v>
      </c>
      <c r="D12216" t="s">
        <v>13</v>
      </c>
      <c r="E12216" t="s">
        <v>14</v>
      </c>
      <c r="F12216" t="s">
        <v>26</v>
      </c>
      <c r="G12216" s="3">
        <v>44931.605104166665</v>
      </c>
      <c r="H12216" s="1">
        <v>110000</v>
      </c>
      <c r="I12216" t="s">
        <v>16452</v>
      </c>
      <c r="J12216" t="s">
        <v>19997</v>
      </c>
    </row>
    <row r="12217" spans="1:10">
      <c r="A12217" t="s">
        <v>33</v>
      </c>
      <c r="B12217" t="s">
        <v>19308</v>
      </c>
      <c r="C12217" t="s">
        <v>1320</v>
      </c>
      <c r="D12217" t="s">
        <v>13</v>
      </c>
      <c r="E12217" t="s">
        <v>14</v>
      </c>
      <c r="F12217" t="s">
        <v>15</v>
      </c>
      <c r="G12217" s="3">
        <v>44986.628587962965</v>
      </c>
      <c r="H12217" s="1">
        <v>48598.5</v>
      </c>
      <c r="I12217" t="s">
        <v>2926</v>
      </c>
      <c r="J12217" t="s">
        <v>19998</v>
      </c>
    </row>
    <row r="12218" spans="1:10">
      <c r="A12218" t="s">
        <v>18</v>
      </c>
      <c r="B12218" t="s">
        <v>2802</v>
      </c>
      <c r="C12218" t="s">
        <v>232</v>
      </c>
      <c r="D12218" t="s">
        <v>13</v>
      </c>
      <c r="E12218" t="s">
        <v>14</v>
      </c>
      <c r="F12218" t="s">
        <v>26</v>
      </c>
      <c r="G12218" s="3">
        <v>44980.638483796298</v>
      </c>
      <c r="H12218" s="1">
        <v>100000</v>
      </c>
      <c r="I12218" t="s">
        <v>19999</v>
      </c>
      <c r="J12218" t="s">
        <v>20000</v>
      </c>
    </row>
    <row r="12219" spans="1:10">
      <c r="A12219" t="s">
        <v>33</v>
      </c>
      <c r="B12219" t="s">
        <v>33</v>
      </c>
      <c r="C12219" t="s">
        <v>232</v>
      </c>
      <c r="D12219" t="s">
        <v>100</v>
      </c>
      <c r="E12219" t="s">
        <v>14</v>
      </c>
      <c r="F12219" t="s">
        <v>26</v>
      </c>
      <c r="G12219" s="3">
        <v>45281.583298611113</v>
      </c>
      <c r="H12219" s="1">
        <v>100000</v>
      </c>
      <c r="I12219" t="s">
        <v>20001</v>
      </c>
      <c r="J12219" t="s">
        <v>2640</v>
      </c>
    </row>
    <row r="12220" spans="1:10">
      <c r="A12220" t="s">
        <v>73</v>
      </c>
      <c r="B12220" t="s">
        <v>73</v>
      </c>
      <c r="C12220" t="s">
        <v>2535</v>
      </c>
      <c r="D12220" t="s">
        <v>13</v>
      </c>
      <c r="E12220" t="s">
        <v>14</v>
      </c>
      <c r="F12220" t="s">
        <v>608</v>
      </c>
      <c r="G12220" s="3">
        <v>44938.611087962963</v>
      </c>
      <c r="H12220" s="1">
        <v>140000</v>
      </c>
      <c r="I12220" t="s">
        <v>8753</v>
      </c>
      <c r="J12220" t="s">
        <v>113</v>
      </c>
    </row>
    <row r="12221" spans="1:10">
      <c r="A12221" t="s">
        <v>73</v>
      </c>
      <c r="B12221" t="s">
        <v>73</v>
      </c>
      <c r="C12221" t="s">
        <v>161</v>
      </c>
      <c r="D12221" t="s">
        <v>13</v>
      </c>
      <c r="E12221" t="s">
        <v>14</v>
      </c>
      <c r="F12221" t="s">
        <v>162</v>
      </c>
      <c r="G12221" s="3">
        <v>44936.604641203703</v>
      </c>
      <c r="H12221" s="1">
        <v>96760.5</v>
      </c>
      <c r="I12221" t="s">
        <v>18390</v>
      </c>
      <c r="J12221" t="s">
        <v>20002</v>
      </c>
    </row>
    <row r="12222" spans="1:10">
      <c r="A12222" t="s">
        <v>33</v>
      </c>
      <c r="B12222" t="s">
        <v>20003</v>
      </c>
      <c r="C12222" t="s">
        <v>24</v>
      </c>
      <c r="D12222" t="s">
        <v>13</v>
      </c>
      <c r="E12222" t="s">
        <v>25</v>
      </c>
      <c r="F12222" t="s">
        <v>26</v>
      </c>
      <c r="G12222" s="3">
        <v>45177.583807870367</v>
      </c>
      <c r="H12222" s="1">
        <v>82500</v>
      </c>
      <c r="I12222" t="s">
        <v>20004</v>
      </c>
      <c r="J12222" t="s">
        <v>20005</v>
      </c>
    </row>
    <row r="12223" spans="1:10">
      <c r="A12223" t="s">
        <v>152</v>
      </c>
      <c r="B12223" t="s">
        <v>20006</v>
      </c>
      <c r="C12223" t="s">
        <v>26</v>
      </c>
      <c r="D12223" t="s">
        <v>13</v>
      </c>
      <c r="E12223" t="s">
        <v>14</v>
      </c>
      <c r="F12223" t="s">
        <v>26</v>
      </c>
      <c r="G12223" s="3">
        <v>45005.589525462965</v>
      </c>
      <c r="H12223" s="1">
        <v>172500</v>
      </c>
      <c r="I12223" t="s">
        <v>16836</v>
      </c>
      <c r="J12223" t="s">
        <v>5883</v>
      </c>
    </row>
    <row r="12224" spans="1:10">
      <c r="A12224" t="s">
        <v>18</v>
      </c>
      <c r="B12224" t="s">
        <v>20007</v>
      </c>
      <c r="C12224" t="s">
        <v>2698</v>
      </c>
      <c r="D12224" t="s">
        <v>13</v>
      </c>
      <c r="E12224" t="s">
        <v>14</v>
      </c>
      <c r="F12224" t="s">
        <v>2698</v>
      </c>
      <c r="G12224" s="3">
        <v>45281.618495370371</v>
      </c>
      <c r="H12224" s="1">
        <v>154000</v>
      </c>
      <c r="I12224" t="s">
        <v>2699</v>
      </c>
      <c r="J12224" t="s">
        <v>20008</v>
      </c>
    </row>
    <row r="12225" spans="1:10">
      <c r="A12225" t="s">
        <v>18</v>
      </c>
      <c r="B12225" t="s">
        <v>924</v>
      </c>
      <c r="C12225" t="s">
        <v>24</v>
      </c>
      <c r="D12225" t="s">
        <v>13</v>
      </c>
      <c r="E12225" t="s">
        <v>25</v>
      </c>
      <c r="F12225" t="s">
        <v>26</v>
      </c>
      <c r="G12225" s="3">
        <v>45093.615671296298</v>
      </c>
      <c r="H12225" s="1">
        <v>115000</v>
      </c>
      <c r="I12225" t="s">
        <v>20009</v>
      </c>
      <c r="J12225" t="s">
        <v>20010</v>
      </c>
    </row>
    <row r="12226" spans="1:10">
      <c r="A12226" t="s">
        <v>73</v>
      </c>
      <c r="B12226" t="s">
        <v>20011</v>
      </c>
      <c r="C12226" t="s">
        <v>1166</v>
      </c>
      <c r="D12226" t="s">
        <v>13</v>
      </c>
      <c r="E12226" t="s">
        <v>14</v>
      </c>
      <c r="F12226" t="s">
        <v>20</v>
      </c>
      <c r="G12226" s="3">
        <v>45142.624085648145</v>
      </c>
      <c r="H12226" s="1">
        <v>140000</v>
      </c>
      <c r="I12226" t="s">
        <v>20012</v>
      </c>
      <c r="J12226" t="s">
        <v>20013</v>
      </c>
    </row>
    <row r="12227" spans="1:10">
      <c r="A12227" t="s">
        <v>10</v>
      </c>
      <c r="B12227" t="s">
        <v>10</v>
      </c>
      <c r="C12227" t="s">
        <v>108</v>
      </c>
      <c r="D12227" t="s">
        <v>13</v>
      </c>
      <c r="E12227" t="s">
        <v>14</v>
      </c>
      <c r="F12227" t="s">
        <v>26</v>
      </c>
      <c r="G12227" s="3">
        <v>45287.584189814814</v>
      </c>
      <c r="H12227" s="1">
        <v>228000</v>
      </c>
      <c r="I12227" t="s">
        <v>31</v>
      </c>
      <c r="J12227" t="s">
        <v>20014</v>
      </c>
    </row>
    <row r="12228" spans="1:10">
      <c r="A12228" t="s">
        <v>212</v>
      </c>
      <c r="B12228" t="s">
        <v>212</v>
      </c>
      <c r="C12228" t="s">
        <v>1366</v>
      </c>
      <c r="D12228" t="s">
        <v>13</v>
      </c>
      <c r="E12228" t="s">
        <v>14</v>
      </c>
      <c r="F12228" t="s">
        <v>26</v>
      </c>
      <c r="G12228" s="3">
        <v>44937.586192129631</v>
      </c>
      <c r="H12228" s="1">
        <v>130000</v>
      </c>
      <c r="I12228" t="s">
        <v>20015</v>
      </c>
      <c r="J12228" t="s">
        <v>20016</v>
      </c>
    </row>
    <row r="12229" spans="1:10">
      <c r="A12229" t="s">
        <v>212</v>
      </c>
      <c r="B12229" t="s">
        <v>11033</v>
      </c>
      <c r="C12229" t="s">
        <v>136</v>
      </c>
      <c r="D12229" t="s">
        <v>13</v>
      </c>
      <c r="E12229" t="s">
        <v>14</v>
      </c>
      <c r="F12229" t="s">
        <v>26</v>
      </c>
      <c r="G12229" s="3">
        <v>45114.586736111109</v>
      </c>
      <c r="H12229" s="1">
        <v>181022.5</v>
      </c>
      <c r="I12229" t="s">
        <v>5470</v>
      </c>
      <c r="J12229" t="s">
        <v>819</v>
      </c>
    </row>
    <row r="12230" spans="1:10">
      <c r="A12230" t="s">
        <v>18</v>
      </c>
      <c r="B12230" t="s">
        <v>20017</v>
      </c>
      <c r="C12230" t="s">
        <v>3413</v>
      </c>
      <c r="D12230" t="s">
        <v>13</v>
      </c>
      <c r="E12230" t="s">
        <v>14</v>
      </c>
      <c r="F12230" t="s">
        <v>26</v>
      </c>
      <c r="G12230" s="3">
        <v>44998.594004629631</v>
      </c>
      <c r="H12230" s="1">
        <v>140000</v>
      </c>
      <c r="I12230" t="s">
        <v>772</v>
      </c>
      <c r="J12230" t="s">
        <v>17767</v>
      </c>
    </row>
    <row r="12231" spans="1:10">
      <c r="A12231" t="s">
        <v>73</v>
      </c>
      <c r="B12231" t="s">
        <v>20018</v>
      </c>
      <c r="C12231" t="s">
        <v>9057</v>
      </c>
      <c r="D12231" t="s">
        <v>13</v>
      </c>
      <c r="E12231" t="s">
        <v>14</v>
      </c>
      <c r="F12231" t="s">
        <v>3142</v>
      </c>
      <c r="G12231" s="3">
        <v>44971.615613425929</v>
      </c>
      <c r="H12231" s="1">
        <v>69300</v>
      </c>
      <c r="I12231" t="s">
        <v>1148</v>
      </c>
      <c r="J12231" t="s">
        <v>20019</v>
      </c>
    </row>
    <row r="12232" spans="1:10">
      <c r="A12232" t="s">
        <v>33</v>
      </c>
      <c r="B12232" t="s">
        <v>7687</v>
      </c>
      <c r="C12232" t="s">
        <v>24</v>
      </c>
      <c r="D12232" t="s">
        <v>13</v>
      </c>
      <c r="E12232" t="s">
        <v>25</v>
      </c>
      <c r="F12232" t="s">
        <v>26</v>
      </c>
      <c r="G12232" s="3">
        <v>45173.584710648145</v>
      </c>
      <c r="H12232" s="1">
        <v>106479</v>
      </c>
      <c r="I12232" t="s">
        <v>1022</v>
      </c>
      <c r="J12232" t="s">
        <v>7688</v>
      </c>
    </row>
    <row r="12233" spans="1:10">
      <c r="A12233" t="s">
        <v>152</v>
      </c>
      <c r="B12233" t="s">
        <v>20020</v>
      </c>
      <c r="C12233" t="s">
        <v>3001</v>
      </c>
      <c r="D12233" t="s">
        <v>13</v>
      </c>
      <c r="E12233" t="s">
        <v>14</v>
      </c>
      <c r="F12233" t="s">
        <v>198</v>
      </c>
      <c r="G12233" s="3">
        <v>45168.604826388888</v>
      </c>
      <c r="H12233" s="1">
        <v>89100</v>
      </c>
      <c r="I12233" t="s">
        <v>20021</v>
      </c>
      <c r="J12233" t="s">
        <v>20022</v>
      </c>
    </row>
    <row r="12234" spans="1:10">
      <c r="A12234" t="s">
        <v>10</v>
      </c>
      <c r="B12234" t="s">
        <v>20023</v>
      </c>
      <c r="C12234" t="s">
        <v>119</v>
      </c>
      <c r="D12234" t="s">
        <v>13</v>
      </c>
      <c r="E12234" t="s">
        <v>14</v>
      </c>
      <c r="F12234" t="s">
        <v>26</v>
      </c>
      <c r="G12234" s="3">
        <v>45197.585046296299</v>
      </c>
      <c r="H12234" s="1">
        <v>106492.5</v>
      </c>
      <c r="I12234" t="s">
        <v>20024</v>
      </c>
      <c r="J12234" t="s">
        <v>20025</v>
      </c>
    </row>
    <row r="12235" spans="1:10">
      <c r="A12235" t="s">
        <v>152</v>
      </c>
      <c r="B12235" t="s">
        <v>20026</v>
      </c>
      <c r="C12235" t="s">
        <v>108</v>
      </c>
      <c r="D12235" t="s">
        <v>13</v>
      </c>
      <c r="E12235" t="s">
        <v>14</v>
      </c>
      <c r="F12235" t="s">
        <v>26</v>
      </c>
      <c r="G12235" s="3">
        <v>45073.588391203702</v>
      </c>
      <c r="H12235" s="1">
        <v>284000</v>
      </c>
      <c r="I12235" t="s">
        <v>31</v>
      </c>
      <c r="J12235" t="s">
        <v>20027</v>
      </c>
    </row>
    <row r="12236" spans="1:10">
      <c r="A12236" t="s">
        <v>152</v>
      </c>
      <c r="B12236" t="s">
        <v>20028</v>
      </c>
      <c r="C12236" t="s">
        <v>20029</v>
      </c>
      <c r="D12236" t="s">
        <v>13</v>
      </c>
      <c r="E12236" t="s">
        <v>14</v>
      </c>
      <c r="F12236" t="s">
        <v>26</v>
      </c>
      <c r="G12236" s="3">
        <v>45160.587870370371</v>
      </c>
      <c r="H12236" s="1">
        <v>99150</v>
      </c>
      <c r="I12236" t="s">
        <v>8967</v>
      </c>
    </row>
    <row r="12237" spans="1:10">
      <c r="A12237" t="s">
        <v>10</v>
      </c>
      <c r="B12237" t="s">
        <v>20030</v>
      </c>
      <c r="C12237" t="s">
        <v>24</v>
      </c>
      <c r="D12237" t="s">
        <v>13</v>
      </c>
      <c r="E12237" t="s">
        <v>25</v>
      </c>
      <c r="F12237" t="s">
        <v>26</v>
      </c>
      <c r="G12237" s="3">
        <v>44939.588472222225</v>
      </c>
      <c r="H12237" s="1">
        <v>225000</v>
      </c>
      <c r="I12237" t="s">
        <v>1734</v>
      </c>
      <c r="J12237" t="s">
        <v>301</v>
      </c>
    </row>
    <row r="12238" spans="1:10">
      <c r="A12238" t="s">
        <v>18</v>
      </c>
      <c r="B12238" t="s">
        <v>1782</v>
      </c>
      <c r="C12238" t="s">
        <v>3212</v>
      </c>
      <c r="D12238" t="s">
        <v>13</v>
      </c>
      <c r="E12238" t="s">
        <v>14</v>
      </c>
      <c r="F12238" t="s">
        <v>2316</v>
      </c>
      <c r="G12238" s="3">
        <v>45110.609351851854</v>
      </c>
      <c r="H12238" s="1">
        <v>113769.5</v>
      </c>
      <c r="I12238" t="s">
        <v>1469</v>
      </c>
      <c r="J12238" t="s">
        <v>1785</v>
      </c>
    </row>
    <row r="12239" spans="1:10">
      <c r="A12239" t="s">
        <v>10</v>
      </c>
      <c r="B12239" t="s">
        <v>20031</v>
      </c>
      <c r="C12239" t="s">
        <v>20032</v>
      </c>
      <c r="D12239" t="s">
        <v>13</v>
      </c>
      <c r="E12239" t="s">
        <v>14</v>
      </c>
      <c r="F12239" t="s">
        <v>5513</v>
      </c>
      <c r="G12239" s="3">
        <v>45228.602569444447</v>
      </c>
      <c r="H12239" s="1">
        <v>72900</v>
      </c>
      <c r="I12239" t="s">
        <v>1435</v>
      </c>
      <c r="J12239" t="s">
        <v>20033</v>
      </c>
    </row>
    <row r="12240" spans="1:10">
      <c r="A12240" t="s">
        <v>73</v>
      </c>
      <c r="B12240" t="s">
        <v>73</v>
      </c>
      <c r="C12240" t="s">
        <v>26</v>
      </c>
      <c r="D12240" t="s">
        <v>13</v>
      </c>
      <c r="E12240" t="s">
        <v>14</v>
      </c>
      <c r="F12240" t="s">
        <v>26</v>
      </c>
      <c r="G12240" s="3">
        <v>44964.591574074075</v>
      </c>
      <c r="H12240" s="1">
        <v>212500</v>
      </c>
      <c r="I12240" t="s">
        <v>7856</v>
      </c>
      <c r="J12240" t="s">
        <v>20034</v>
      </c>
    </row>
    <row r="12241" spans="1:10">
      <c r="A12241" t="s">
        <v>73</v>
      </c>
      <c r="B12241" t="s">
        <v>20035</v>
      </c>
      <c r="C12241" t="s">
        <v>3031</v>
      </c>
      <c r="D12241" t="s">
        <v>13</v>
      </c>
      <c r="E12241" t="s">
        <v>14</v>
      </c>
      <c r="F12241" t="s">
        <v>26</v>
      </c>
      <c r="G12241" s="3">
        <v>45058.601365740738</v>
      </c>
      <c r="H12241" s="1">
        <v>140000</v>
      </c>
      <c r="I12241" t="s">
        <v>3032</v>
      </c>
      <c r="J12241" t="s">
        <v>20036</v>
      </c>
    </row>
    <row r="12242" spans="1:10">
      <c r="A12242" t="s">
        <v>33</v>
      </c>
      <c r="B12242" t="s">
        <v>840</v>
      </c>
      <c r="C12242" t="s">
        <v>157</v>
      </c>
      <c r="D12242" t="s">
        <v>1075</v>
      </c>
      <c r="E12242" t="s">
        <v>14</v>
      </c>
      <c r="F12242" t="s">
        <v>26</v>
      </c>
      <c r="G12242" s="3">
        <v>45254.583958333336</v>
      </c>
      <c r="H12242" s="1">
        <v>65000</v>
      </c>
      <c r="I12242" t="s">
        <v>20037</v>
      </c>
    </row>
    <row r="12243" spans="1:10">
      <c r="A12243" t="s">
        <v>212</v>
      </c>
      <c r="B12243" t="s">
        <v>20038</v>
      </c>
      <c r="C12243" t="s">
        <v>24</v>
      </c>
      <c r="D12243" t="s">
        <v>13</v>
      </c>
      <c r="E12243" t="s">
        <v>25</v>
      </c>
      <c r="F12243" t="s">
        <v>26</v>
      </c>
      <c r="G12243" s="3">
        <v>44991.603981481479</v>
      </c>
      <c r="H12243" s="1">
        <v>200000</v>
      </c>
      <c r="I12243" t="s">
        <v>1397</v>
      </c>
      <c r="J12243" t="s">
        <v>20039</v>
      </c>
    </row>
    <row r="12244" spans="1:10">
      <c r="A12244" t="s">
        <v>18</v>
      </c>
      <c r="B12244" t="s">
        <v>18</v>
      </c>
      <c r="C12244" t="s">
        <v>108</v>
      </c>
      <c r="D12244" t="s">
        <v>13</v>
      </c>
      <c r="E12244" t="s">
        <v>14</v>
      </c>
      <c r="F12244" t="s">
        <v>26</v>
      </c>
      <c r="G12244" s="3">
        <v>44984.588854166665</v>
      </c>
      <c r="H12244" s="1">
        <v>99250</v>
      </c>
      <c r="I12244" t="s">
        <v>20040</v>
      </c>
      <c r="J12244" t="s">
        <v>20041</v>
      </c>
    </row>
    <row r="12245" spans="1:10">
      <c r="A12245" t="s">
        <v>18</v>
      </c>
      <c r="B12245" t="s">
        <v>20042</v>
      </c>
      <c r="C12245" t="s">
        <v>24</v>
      </c>
      <c r="D12245" t="s">
        <v>13</v>
      </c>
      <c r="E12245" t="s">
        <v>25</v>
      </c>
      <c r="F12245" t="s">
        <v>26</v>
      </c>
      <c r="G12245" s="3">
        <v>44986.634398148148</v>
      </c>
      <c r="H12245" s="1">
        <v>132500</v>
      </c>
      <c r="I12245" t="s">
        <v>186</v>
      </c>
      <c r="J12245" t="s">
        <v>20043</v>
      </c>
    </row>
    <row r="12246" spans="1:10">
      <c r="A12246" t="s">
        <v>33</v>
      </c>
      <c r="B12246" t="s">
        <v>33</v>
      </c>
      <c r="C12246" t="s">
        <v>8484</v>
      </c>
      <c r="D12246" t="s">
        <v>13</v>
      </c>
      <c r="E12246" t="s">
        <v>14</v>
      </c>
      <c r="F12246" t="s">
        <v>26</v>
      </c>
      <c r="G12246" s="3">
        <v>45048.5856712963</v>
      </c>
      <c r="H12246" s="1">
        <v>51221.23046875</v>
      </c>
      <c r="I12246" t="s">
        <v>8485</v>
      </c>
      <c r="J12246" t="s">
        <v>8486</v>
      </c>
    </row>
    <row r="12247" spans="1:10">
      <c r="A12247" t="s">
        <v>33</v>
      </c>
      <c r="B12247" t="s">
        <v>33</v>
      </c>
      <c r="C12247" t="s">
        <v>232</v>
      </c>
      <c r="D12247" t="s">
        <v>13</v>
      </c>
      <c r="E12247" t="s">
        <v>14</v>
      </c>
      <c r="F12247" t="s">
        <v>26</v>
      </c>
      <c r="G12247" s="3">
        <v>45104.583333333336</v>
      </c>
      <c r="H12247" s="1">
        <v>84157</v>
      </c>
      <c r="I12247" t="s">
        <v>20044</v>
      </c>
      <c r="J12247" t="s">
        <v>20045</v>
      </c>
    </row>
    <row r="12248" spans="1:10">
      <c r="A12248" t="s">
        <v>135</v>
      </c>
      <c r="B12248" t="s">
        <v>20046</v>
      </c>
      <c r="C12248" t="s">
        <v>232</v>
      </c>
      <c r="D12248" t="s">
        <v>13</v>
      </c>
      <c r="E12248" t="s">
        <v>14</v>
      </c>
      <c r="F12248" t="s">
        <v>26</v>
      </c>
      <c r="G12248" s="3">
        <v>45214.583368055559</v>
      </c>
      <c r="H12248" s="1">
        <v>102500</v>
      </c>
      <c r="I12248" t="s">
        <v>4026</v>
      </c>
      <c r="J12248" t="s">
        <v>20047</v>
      </c>
    </row>
    <row r="12249" spans="1:10">
      <c r="A12249" t="s">
        <v>18</v>
      </c>
      <c r="B12249" t="s">
        <v>13709</v>
      </c>
      <c r="C12249" t="s">
        <v>209</v>
      </c>
      <c r="D12249" t="s">
        <v>13</v>
      </c>
      <c r="E12249" t="s">
        <v>14</v>
      </c>
      <c r="F12249" t="s">
        <v>209</v>
      </c>
      <c r="G12249" s="3">
        <v>44974.615416666667</v>
      </c>
      <c r="H12249" s="1">
        <v>133000</v>
      </c>
      <c r="I12249" t="s">
        <v>1064</v>
      </c>
      <c r="J12249" t="s">
        <v>6360</v>
      </c>
    </row>
    <row r="12250" spans="1:10">
      <c r="A12250" t="s">
        <v>10</v>
      </c>
      <c r="B12250" t="s">
        <v>20048</v>
      </c>
      <c r="C12250" t="s">
        <v>24</v>
      </c>
      <c r="D12250" t="s">
        <v>13</v>
      </c>
      <c r="E12250" t="s">
        <v>25</v>
      </c>
      <c r="F12250" t="s">
        <v>26</v>
      </c>
      <c r="G12250" s="3">
        <v>45005.587696759256</v>
      </c>
      <c r="H12250" s="1">
        <v>90000</v>
      </c>
      <c r="I12250" t="s">
        <v>20049</v>
      </c>
      <c r="J12250" t="s">
        <v>20050</v>
      </c>
    </row>
    <row r="12251" spans="1:10">
      <c r="A12251" t="s">
        <v>135</v>
      </c>
      <c r="B12251" t="s">
        <v>135</v>
      </c>
      <c r="C12251" t="s">
        <v>4960</v>
      </c>
      <c r="D12251" t="s">
        <v>13</v>
      </c>
      <c r="E12251" t="s">
        <v>14</v>
      </c>
      <c r="F12251" t="s">
        <v>26</v>
      </c>
      <c r="G12251" s="3">
        <v>44963.586354166669</v>
      </c>
      <c r="H12251" s="1">
        <v>87500</v>
      </c>
      <c r="I12251" t="s">
        <v>20051</v>
      </c>
      <c r="J12251" t="s">
        <v>82</v>
      </c>
    </row>
    <row r="12252" spans="1:10">
      <c r="A12252" t="s">
        <v>212</v>
      </c>
      <c r="B12252" t="s">
        <v>4658</v>
      </c>
      <c r="C12252" t="s">
        <v>24</v>
      </c>
      <c r="D12252" t="s">
        <v>13</v>
      </c>
      <c r="E12252" t="s">
        <v>25</v>
      </c>
      <c r="F12252" t="s">
        <v>26</v>
      </c>
      <c r="G12252" s="3">
        <v>45107.587812500002</v>
      </c>
      <c r="H12252" s="1">
        <v>157500</v>
      </c>
      <c r="I12252" t="s">
        <v>3626</v>
      </c>
      <c r="J12252" t="s">
        <v>4659</v>
      </c>
    </row>
    <row r="12253" spans="1:10">
      <c r="A12253" t="s">
        <v>106</v>
      </c>
      <c r="B12253" t="s">
        <v>20052</v>
      </c>
      <c r="C12253" t="s">
        <v>509</v>
      </c>
      <c r="D12253" t="s">
        <v>13</v>
      </c>
      <c r="E12253" t="s">
        <v>14</v>
      </c>
      <c r="F12253" t="s">
        <v>509</v>
      </c>
      <c r="G12253" s="3">
        <v>45275.610451388886</v>
      </c>
      <c r="H12253" s="1">
        <v>57600</v>
      </c>
      <c r="I12253" t="s">
        <v>17264</v>
      </c>
      <c r="J12253" t="s">
        <v>20053</v>
      </c>
    </row>
    <row r="12254" spans="1:10">
      <c r="A12254" t="s">
        <v>73</v>
      </c>
      <c r="B12254" t="s">
        <v>20054</v>
      </c>
      <c r="C12254" t="s">
        <v>24</v>
      </c>
      <c r="D12254" t="s">
        <v>20055</v>
      </c>
      <c r="E12254" t="s">
        <v>25</v>
      </c>
      <c r="F12254" t="s">
        <v>2086</v>
      </c>
      <c r="G12254" s="3">
        <v>45254.594166666669</v>
      </c>
      <c r="H12254" s="1">
        <v>70000</v>
      </c>
      <c r="I12254" t="s">
        <v>20056</v>
      </c>
      <c r="J12254" t="s">
        <v>20057</v>
      </c>
    </row>
    <row r="12255" spans="1:10">
      <c r="A12255" t="s">
        <v>135</v>
      </c>
      <c r="B12255" t="s">
        <v>20058</v>
      </c>
      <c r="C12255" t="s">
        <v>3038</v>
      </c>
      <c r="D12255" t="s">
        <v>13</v>
      </c>
      <c r="E12255" t="s">
        <v>14</v>
      </c>
      <c r="F12255" t="s">
        <v>171</v>
      </c>
      <c r="G12255" s="3">
        <v>44939.59275462963</v>
      </c>
      <c r="H12255" s="1">
        <v>149637.5</v>
      </c>
      <c r="I12255" t="s">
        <v>374</v>
      </c>
      <c r="J12255" t="s">
        <v>5950</v>
      </c>
    </row>
    <row r="12256" spans="1:10">
      <c r="A12256" t="s">
        <v>212</v>
      </c>
      <c r="B12256" t="s">
        <v>3046</v>
      </c>
      <c r="C12256" t="s">
        <v>1117</v>
      </c>
      <c r="D12256" t="s">
        <v>13</v>
      </c>
      <c r="E12256" t="s">
        <v>14</v>
      </c>
      <c r="F12256" t="s">
        <v>20</v>
      </c>
      <c r="G12256" s="3">
        <v>44999.620567129627</v>
      </c>
      <c r="H12256" s="1">
        <v>161840</v>
      </c>
      <c r="I12256" t="s">
        <v>5871</v>
      </c>
      <c r="J12256" t="s">
        <v>20059</v>
      </c>
    </row>
    <row r="12257" spans="1:10">
      <c r="A12257" t="s">
        <v>33</v>
      </c>
      <c r="B12257" t="s">
        <v>9699</v>
      </c>
      <c r="C12257" t="s">
        <v>108</v>
      </c>
      <c r="D12257" t="s">
        <v>13</v>
      </c>
      <c r="E12257" t="s">
        <v>14</v>
      </c>
      <c r="F12257" t="s">
        <v>26</v>
      </c>
      <c r="G12257" s="3">
        <v>45073.583773148152</v>
      </c>
      <c r="H12257" s="1">
        <v>129480</v>
      </c>
      <c r="I12257" t="s">
        <v>31</v>
      </c>
      <c r="J12257" t="s">
        <v>9700</v>
      </c>
    </row>
    <row r="12258" spans="1:10">
      <c r="A12258" t="s">
        <v>73</v>
      </c>
      <c r="B12258" t="s">
        <v>73</v>
      </c>
      <c r="C12258" t="s">
        <v>795</v>
      </c>
      <c r="D12258" t="s">
        <v>13</v>
      </c>
      <c r="E12258" t="s">
        <v>14</v>
      </c>
      <c r="F12258" t="s">
        <v>26</v>
      </c>
      <c r="G12258" s="3">
        <v>44974.592037037037</v>
      </c>
      <c r="H12258" s="1">
        <v>160000</v>
      </c>
      <c r="I12258" t="s">
        <v>233</v>
      </c>
      <c r="J12258" t="s">
        <v>11392</v>
      </c>
    </row>
    <row r="12259" spans="1:10">
      <c r="A12259" t="s">
        <v>18</v>
      </c>
      <c r="B12259" t="s">
        <v>15181</v>
      </c>
      <c r="C12259" t="s">
        <v>56</v>
      </c>
      <c r="D12259" t="s">
        <v>13</v>
      </c>
      <c r="E12259" t="s">
        <v>14</v>
      </c>
      <c r="F12259" t="s">
        <v>26</v>
      </c>
      <c r="G12259" s="3">
        <v>45151.587557870371</v>
      </c>
      <c r="H12259" s="1">
        <v>96550</v>
      </c>
      <c r="I12259" t="s">
        <v>20060</v>
      </c>
      <c r="J12259" t="s">
        <v>20061</v>
      </c>
    </row>
    <row r="12260" spans="1:10">
      <c r="A12260" t="s">
        <v>33</v>
      </c>
      <c r="B12260" t="s">
        <v>20062</v>
      </c>
      <c r="C12260" t="s">
        <v>119</v>
      </c>
      <c r="D12260" t="s">
        <v>13</v>
      </c>
      <c r="E12260" t="s">
        <v>14</v>
      </c>
      <c r="F12260" t="s">
        <v>26</v>
      </c>
      <c r="G12260" s="3">
        <v>45197.583391203705</v>
      </c>
      <c r="H12260" s="1">
        <v>87500</v>
      </c>
      <c r="I12260" t="s">
        <v>20063</v>
      </c>
      <c r="J12260" t="s">
        <v>20064</v>
      </c>
    </row>
    <row r="12261" spans="1:10">
      <c r="A12261" t="s">
        <v>152</v>
      </c>
      <c r="B12261" t="s">
        <v>13673</v>
      </c>
      <c r="C12261" t="s">
        <v>24</v>
      </c>
      <c r="D12261" t="s">
        <v>13</v>
      </c>
      <c r="E12261" t="s">
        <v>25</v>
      </c>
      <c r="F12261" t="s">
        <v>608</v>
      </c>
      <c r="G12261" s="3">
        <v>45185.593865740739</v>
      </c>
      <c r="H12261" s="1">
        <v>95000</v>
      </c>
      <c r="I12261" t="s">
        <v>13674</v>
      </c>
      <c r="J12261" t="s">
        <v>338</v>
      </c>
    </row>
    <row r="12262" spans="1:10">
      <c r="A12262" t="s">
        <v>10</v>
      </c>
      <c r="B12262" t="s">
        <v>9134</v>
      </c>
      <c r="C12262" t="s">
        <v>30</v>
      </c>
      <c r="D12262" t="s">
        <v>13</v>
      </c>
      <c r="E12262" t="s">
        <v>14</v>
      </c>
      <c r="F12262" t="s">
        <v>26</v>
      </c>
      <c r="G12262" s="3">
        <v>45268.585312499999</v>
      </c>
      <c r="H12262" s="1">
        <v>192000</v>
      </c>
      <c r="I12262" t="s">
        <v>31</v>
      </c>
      <c r="J12262" t="s">
        <v>286</v>
      </c>
    </row>
    <row r="12263" spans="1:10">
      <c r="A12263" t="s">
        <v>10</v>
      </c>
      <c r="B12263" t="s">
        <v>6675</v>
      </c>
      <c r="C12263" t="s">
        <v>712</v>
      </c>
      <c r="D12263" t="s">
        <v>13</v>
      </c>
      <c r="E12263" t="s">
        <v>14</v>
      </c>
      <c r="F12263" t="s">
        <v>712</v>
      </c>
      <c r="G12263" s="3">
        <v>45157.61923611111</v>
      </c>
      <c r="H12263" s="1">
        <v>89100</v>
      </c>
      <c r="I12263" t="s">
        <v>3443</v>
      </c>
      <c r="J12263" t="s">
        <v>20065</v>
      </c>
    </row>
    <row r="12264" spans="1:10">
      <c r="A12264" t="s">
        <v>10</v>
      </c>
      <c r="B12264" t="s">
        <v>20066</v>
      </c>
      <c r="C12264" t="s">
        <v>325</v>
      </c>
      <c r="D12264" t="s">
        <v>13</v>
      </c>
      <c r="E12264" t="s">
        <v>14</v>
      </c>
      <c r="F12264" t="s">
        <v>26</v>
      </c>
      <c r="G12264" s="3">
        <v>45103.585381944446</v>
      </c>
      <c r="H12264" s="1">
        <v>135000</v>
      </c>
      <c r="I12264" t="s">
        <v>9618</v>
      </c>
    </row>
    <row r="12265" spans="1:10">
      <c r="A12265" t="s">
        <v>212</v>
      </c>
      <c r="B12265" t="s">
        <v>212</v>
      </c>
      <c r="C12265" t="s">
        <v>24</v>
      </c>
      <c r="D12265" t="s">
        <v>13</v>
      </c>
      <c r="E12265" t="s">
        <v>25</v>
      </c>
      <c r="F12265" t="s">
        <v>26</v>
      </c>
      <c r="G12265" s="3">
        <v>44931.586261574077</v>
      </c>
      <c r="H12265" s="1">
        <v>58500</v>
      </c>
      <c r="I12265" t="s">
        <v>20067</v>
      </c>
      <c r="J12265" t="s">
        <v>20068</v>
      </c>
    </row>
    <row r="12266" spans="1:10">
      <c r="A12266" t="s">
        <v>18</v>
      </c>
      <c r="B12266" t="s">
        <v>1101</v>
      </c>
      <c r="C12266" t="s">
        <v>711</v>
      </c>
      <c r="D12266" t="s">
        <v>13</v>
      </c>
      <c r="E12266" t="s">
        <v>14</v>
      </c>
      <c r="F12266" t="s">
        <v>712</v>
      </c>
      <c r="G12266" s="3">
        <v>45042.596574074072</v>
      </c>
      <c r="H12266" s="1">
        <v>147500</v>
      </c>
      <c r="I12266" t="s">
        <v>898</v>
      </c>
      <c r="J12266" t="s">
        <v>11729</v>
      </c>
    </row>
    <row r="12267" spans="1:10">
      <c r="A12267" t="s">
        <v>33</v>
      </c>
      <c r="B12267" t="s">
        <v>19308</v>
      </c>
      <c r="C12267" t="s">
        <v>15907</v>
      </c>
      <c r="D12267" t="s">
        <v>13</v>
      </c>
      <c r="E12267" t="s">
        <v>14</v>
      </c>
      <c r="F12267" t="s">
        <v>190</v>
      </c>
      <c r="G12267" s="3">
        <v>45078.644814814812</v>
      </c>
      <c r="H12267" s="1">
        <v>75216</v>
      </c>
      <c r="I12267" t="s">
        <v>234</v>
      </c>
      <c r="J12267" t="s">
        <v>1667</v>
      </c>
    </row>
    <row r="12268" spans="1:10">
      <c r="A12268" t="s">
        <v>73</v>
      </c>
      <c r="B12268" t="s">
        <v>8035</v>
      </c>
      <c r="C12268" t="s">
        <v>24</v>
      </c>
      <c r="D12268" t="s">
        <v>13</v>
      </c>
      <c r="E12268" t="s">
        <v>25</v>
      </c>
      <c r="F12268" t="s">
        <v>26</v>
      </c>
      <c r="G12268" s="3">
        <v>45072.588472222225</v>
      </c>
      <c r="H12268" s="1">
        <v>150300</v>
      </c>
      <c r="I12268" t="s">
        <v>1707</v>
      </c>
      <c r="J12268" t="s">
        <v>20069</v>
      </c>
    </row>
    <row r="12269" spans="1:10">
      <c r="A12269" t="s">
        <v>18</v>
      </c>
      <c r="B12269" t="s">
        <v>20070</v>
      </c>
      <c r="C12269" t="s">
        <v>276</v>
      </c>
      <c r="D12269" t="s">
        <v>13</v>
      </c>
      <c r="E12269" t="s">
        <v>14</v>
      </c>
      <c r="F12269" t="s">
        <v>26</v>
      </c>
      <c r="G12269" s="3">
        <v>44967.617083333331</v>
      </c>
      <c r="H12269" s="1">
        <v>110000</v>
      </c>
      <c r="I12269" t="s">
        <v>20071</v>
      </c>
      <c r="J12269" t="s">
        <v>20072</v>
      </c>
    </row>
    <row r="12270" spans="1:10">
      <c r="A12270" t="s">
        <v>18</v>
      </c>
      <c r="B12270" t="s">
        <v>20073</v>
      </c>
      <c r="C12270" t="s">
        <v>608</v>
      </c>
      <c r="D12270" t="s">
        <v>13</v>
      </c>
      <c r="E12270" t="s">
        <v>14</v>
      </c>
      <c r="F12270" t="s">
        <v>608</v>
      </c>
      <c r="G12270" s="3">
        <v>45245.593182870369</v>
      </c>
      <c r="H12270" s="1">
        <v>99150</v>
      </c>
      <c r="I12270" t="s">
        <v>5836</v>
      </c>
      <c r="J12270" t="s">
        <v>20074</v>
      </c>
    </row>
    <row r="12271" spans="1:10">
      <c r="A12271" t="s">
        <v>18</v>
      </c>
      <c r="B12271" t="s">
        <v>18</v>
      </c>
      <c r="C12271" t="s">
        <v>40</v>
      </c>
      <c r="D12271" t="s">
        <v>13</v>
      </c>
      <c r="E12271" t="s">
        <v>14</v>
      </c>
      <c r="F12271" t="s">
        <v>26</v>
      </c>
      <c r="G12271" s="3">
        <v>45096.602430555555</v>
      </c>
      <c r="H12271" s="1">
        <v>168500</v>
      </c>
      <c r="I12271" t="s">
        <v>57</v>
      </c>
      <c r="J12271" t="s">
        <v>76</v>
      </c>
    </row>
    <row r="12272" spans="1:10">
      <c r="A12272" t="s">
        <v>152</v>
      </c>
      <c r="B12272" t="s">
        <v>20075</v>
      </c>
      <c r="C12272" t="s">
        <v>1926</v>
      </c>
      <c r="D12272" t="s">
        <v>13</v>
      </c>
      <c r="E12272" t="s">
        <v>14</v>
      </c>
      <c r="F12272" t="s">
        <v>26</v>
      </c>
      <c r="G12272" s="3">
        <v>45130.585243055553</v>
      </c>
      <c r="H12272" s="1">
        <v>315000</v>
      </c>
      <c r="I12272" t="s">
        <v>20076</v>
      </c>
      <c r="J12272" t="s">
        <v>17345</v>
      </c>
    </row>
    <row r="12273" spans="1:10">
      <c r="A12273" t="s">
        <v>18</v>
      </c>
      <c r="B12273" t="s">
        <v>20077</v>
      </c>
      <c r="C12273" t="s">
        <v>1402</v>
      </c>
      <c r="D12273" t="s">
        <v>13</v>
      </c>
      <c r="E12273" t="s">
        <v>14</v>
      </c>
      <c r="F12273" t="s">
        <v>26</v>
      </c>
      <c r="G12273" s="3">
        <v>45015.587256944447</v>
      </c>
      <c r="H12273" s="1">
        <v>122340</v>
      </c>
      <c r="I12273" t="s">
        <v>14305</v>
      </c>
      <c r="J12273" t="s">
        <v>20078</v>
      </c>
    </row>
    <row r="12274" spans="1:10">
      <c r="A12274" t="s">
        <v>152</v>
      </c>
      <c r="B12274" t="s">
        <v>20079</v>
      </c>
      <c r="C12274" t="s">
        <v>1042</v>
      </c>
      <c r="D12274" t="s">
        <v>13</v>
      </c>
      <c r="E12274" t="s">
        <v>14</v>
      </c>
      <c r="F12274" t="s">
        <v>198</v>
      </c>
      <c r="G12274" s="3">
        <v>44929.993217592593</v>
      </c>
      <c r="H12274" s="1">
        <v>89100</v>
      </c>
      <c r="I12274" t="s">
        <v>20080</v>
      </c>
      <c r="J12274" t="s">
        <v>20081</v>
      </c>
    </row>
    <row r="12275" spans="1:10">
      <c r="A12275" t="s">
        <v>152</v>
      </c>
      <c r="B12275" t="s">
        <v>152</v>
      </c>
      <c r="C12275" t="s">
        <v>75</v>
      </c>
      <c r="D12275" t="s">
        <v>13</v>
      </c>
      <c r="E12275" t="s">
        <v>14</v>
      </c>
      <c r="F12275" t="s">
        <v>26</v>
      </c>
      <c r="G12275" s="3">
        <v>45174.58520833333</v>
      </c>
      <c r="H12275" s="1">
        <v>195000</v>
      </c>
      <c r="I12275" t="s">
        <v>17958</v>
      </c>
      <c r="J12275" t="s">
        <v>20082</v>
      </c>
    </row>
    <row r="12276" spans="1:10">
      <c r="A12276" t="s">
        <v>73</v>
      </c>
      <c r="B12276" t="s">
        <v>73</v>
      </c>
      <c r="C12276" t="s">
        <v>201</v>
      </c>
      <c r="D12276" t="s">
        <v>13</v>
      </c>
      <c r="E12276" t="s">
        <v>14</v>
      </c>
      <c r="F12276" t="s">
        <v>26</v>
      </c>
      <c r="G12276" s="3">
        <v>45097.605509259258</v>
      </c>
      <c r="H12276" s="1">
        <v>180000</v>
      </c>
      <c r="I12276" t="s">
        <v>20083</v>
      </c>
      <c r="J12276" t="s">
        <v>20084</v>
      </c>
    </row>
    <row r="12277" spans="1:10">
      <c r="A12277" t="s">
        <v>73</v>
      </c>
      <c r="B12277" t="s">
        <v>20085</v>
      </c>
      <c r="C12277" t="s">
        <v>3031</v>
      </c>
      <c r="D12277" t="s">
        <v>13</v>
      </c>
      <c r="E12277" t="s">
        <v>14</v>
      </c>
      <c r="F12277" t="s">
        <v>26</v>
      </c>
      <c r="G12277" s="3">
        <v>45055.60083333333</v>
      </c>
      <c r="H12277" s="1">
        <v>140000</v>
      </c>
      <c r="I12277" t="s">
        <v>3032</v>
      </c>
      <c r="J12277" t="s">
        <v>20036</v>
      </c>
    </row>
    <row r="12278" spans="1:10">
      <c r="A12278" t="s">
        <v>152</v>
      </c>
      <c r="B12278" t="s">
        <v>3094</v>
      </c>
      <c r="C12278" t="s">
        <v>24</v>
      </c>
      <c r="D12278" t="s">
        <v>100</v>
      </c>
      <c r="E12278" t="s">
        <v>25</v>
      </c>
      <c r="F12278" t="s">
        <v>694</v>
      </c>
      <c r="G12278" s="3">
        <v>44962.591874999998</v>
      </c>
      <c r="H12278" s="1">
        <v>105000</v>
      </c>
      <c r="I12278" t="s">
        <v>20086</v>
      </c>
      <c r="J12278" t="s">
        <v>20087</v>
      </c>
    </row>
    <row r="12279" spans="1:10">
      <c r="A12279" t="s">
        <v>18</v>
      </c>
      <c r="B12279" t="s">
        <v>18</v>
      </c>
      <c r="C12279" t="s">
        <v>1305</v>
      </c>
      <c r="D12279" t="s">
        <v>13</v>
      </c>
      <c r="E12279" t="s">
        <v>14</v>
      </c>
      <c r="F12279" t="s">
        <v>26</v>
      </c>
      <c r="G12279" s="3">
        <v>45100.602592592593</v>
      </c>
      <c r="H12279" s="1">
        <v>117500</v>
      </c>
      <c r="I12279" t="s">
        <v>57</v>
      </c>
      <c r="J12279" t="s">
        <v>8346</v>
      </c>
    </row>
    <row r="12280" spans="1:10">
      <c r="A12280" t="s">
        <v>10</v>
      </c>
      <c r="B12280" t="s">
        <v>1108</v>
      </c>
      <c r="C12280" t="s">
        <v>5814</v>
      </c>
      <c r="D12280" t="s">
        <v>13</v>
      </c>
      <c r="E12280" t="s">
        <v>14</v>
      </c>
      <c r="F12280" t="s">
        <v>601</v>
      </c>
      <c r="G12280" s="3">
        <v>45058.618969907409</v>
      </c>
      <c r="H12280" s="1">
        <v>87705</v>
      </c>
      <c r="I12280" t="s">
        <v>20088</v>
      </c>
      <c r="J12280" t="s">
        <v>20089</v>
      </c>
    </row>
    <row r="12281" spans="1:10">
      <c r="A12281" t="s">
        <v>18</v>
      </c>
      <c r="B12281" t="s">
        <v>20090</v>
      </c>
      <c r="C12281" t="s">
        <v>2085</v>
      </c>
      <c r="D12281" t="s">
        <v>13</v>
      </c>
      <c r="E12281" t="s">
        <v>14</v>
      </c>
      <c r="F12281" t="s">
        <v>2086</v>
      </c>
      <c r="G12281" s="3">
        <v>44987.59778935185</v>
      </c>
      <c r="H12281" s="1">
        <v>96773</v>
      </c>
      <c r="I12281" t="s">
        <v>20091</v>
      </c>
      <c r="J12281" t="s">
        <v>20092</v>
      </c>
    </row>
    <row r="12282" spans="1:10">
      <c r="A12282" t="s">
        <v>18</v>
      </c>
      <c r="B12282" t="s">
        <v>20093</v>
      </c>
      <c r="C12282" t="s">
        <v>19</v>
      </c>
      <c r="D12282" t="s">
        <v>13</v>
      </c>
      <c r="E12282" t="s">
        <v>14</v>
      </c>
      <c r="F12282" t="s">
        <v>20</v>
      </c>
      <c r="G12282" s="3">
        <v>45184.6094212963</v>
      </c>
      <c r="H12282" s="1">
        <v>152500</v>
      </c>
      <c r="I12282" t="s">
        <v>8354</v>
      </c>
      <c r="J12282" t="s">
        <v>20094</v>
      </c>
    </row>
    <row r="12283" spans="1:10">
      <c r="A12283" t="s">
        <v>212</v>
      </c>
      <c r="B12283" t="s">
        <v>212</v>
      </c>
      <c r="C12283" t="s">
        <v>9369</v>
      </c>
      <c r="D12283" t="s">
        <v>13</v>
      </c>
      <c r="E12283" t="s">
        <v>14</v>
      </c>
      <c r="F12283" t="s">
        <v>209</v>
      </c>
      <c r="G12283" s="3">
        <v>45173.596770833334</v>
      </c>
      <c r="H12283" s="1">
        <v>157500</v>
      </c>
      <c r="I12283" t="s">
        <v>1429</v>
      </c>
      <c r="J12283" t="s">
        <v>20095</v>
      </c>
    </row>
    <row r="12284" spans="1:10">
      <c r="A12284" t="s">
        <v>10</v>
      </c>
      <c r="B12284" t="s">
        <v>10</v>
      </c>
      <c r="C12284" t="s">
        <v>614</v>
      </c>
      <c r="D12284" t="s">
        <v>13</v>
      </c>
      <c r="E12284" t="s">
        <v>14</v>
      </c>
      <c r="F12284" t="s">
        <v>608</v>
      </c>
      <c r="G12284" s="3">
        <v>45173.594675925924</v>
      </c>
      <c r="H12284" s="1">
        <v>157500</v>
      </c>
      <c r="I12284" t="s">
        <v>14581</v>
      </c>
      <c r="J12284" t="s">
        <v>20096</v>
      </c>
    </row>
    <row r="12285" spans="1:10">
      <c r="A12285" t="s">
        <v>212</v>
      </c>
      <c r="B12285" t="s">
        <v>8622</v>
      </c>
      <c r="C12285" t="s">
        <v>1123</v>
      </c>
      <c r="D12285" t="s">
        <v>13</v>
      </c>
      <c r="E12285" t="s">
        <v>14</v>
      </c>
      <c r="F12285" t="s">
        <v>1124</v>
      </c>
      <c r="G12285" s="3">
        <v>45119.615694444445</v>
      </c>
      <c r="H12285" s="1">
        <v>157500</v>
      </c>
      <c r="I12285" t="s">
        <v>3360</v>
      </c>
      <c r="J12285" t="s">
        <v>1334</v>
      </c>
    </row>
    <row r="12286" spans="1:10">
      <c r="A12286" t="s">
        <v>33</v>
      </c>
      <c r="B12286" t="s">
        <v>20097</v>
      </c>
      <c r="C12286" t="s">
        <v>7446</v>
      </c>
      <c r="D12286" t="s">
        <v>7604</v>
      </c>
      <c r="E12286" t="s">
        <v>14</v>
      </c>
      <c r="F12286" t="s">
        <v>26</v>
      </c>
      <c r="G12286" s="3">
        <v>45201.583437499998</v>
      </c>
      <c r="H12286" s="1">
        <v>70000</v>
      </c>
      <c r="I12286" t="s">
        <v>19626</v>
      </c>
      <c r="J12286" t="s">
        <v>230</v>
      </c>
    </row>
    <row r="12287" spans="1:10">
      <c r="A12287" t="s">
        <v>10</v>
      </c>
      <c r="B12287" t="s">
        <v>10</v>
      </c>
      <c r="C12287" t="s">
        <v>1884</v>
      </c>
      <c r="D12287" t="s">
        <v>13</v>
      </c>
      <c r="E12287" t="s">
        <v>14</v>
      </c>
      <c r="F12287" t="s">
        <v>221</v>
      </c>
      <c r="G12287" s="3">
        <v>45048.602592592593</v>
      </c>
      <c r="H12287" s="1">
        <v>157500</v>
      </c>
      <c r="I12287" t="s">
        <v>2089</v>
      </c>
      <c r="J12287" t="s">
        <v>9302</v>
      </c>
    </row>
    <row r="12288" spans="1:10">
      <c r="A12288" t="s">
        <v>212</v>
      </c>
      <c r="B12288" t="s">
        <v>20098</v>
      </c>
      <c r="C12288" t="s">
        <v>1136</v>
      </c>
      <c r="D12288" t="s">
        <v>13</v>
      </c>
      <c r="E12288" t="s">
        <v>14</v>
      </c>
      <c r="F12288" t="s">
        <v>26</v>
      </c>
      <c r="G12288" s="3">
        <v>44990.585810185185</v>
      </c>
      <c r="H12288" s="1">
        <v>173000</v>
      </c>
      <c r="I12288" t="s">
        <v>2673</v>
      </c>
    </row>
    <row r="12289" spans="1:10">
      <c r="A12289" t="s">
        <v>10</v>
      </c>
      <c r="B12289" t="s">
        <v>4106</v>
      </c>
      <c r="C12289" t="s">
        <v>26</v>
      </c>
      <c r="D12289" t="s">
        <v>13</v>
      </c>
      <c r="E12289" t="s">
        <v>14</v>
      </c>
      <c r="F12289" t="s">
        <v>26</v>
      </c>
      <c r="G12289" s="3">
        <v>45199.58630787037</v>
      </c>
      <c r="H12289" s="1">
        <v>255000</v>
      </c>
      <c r="I12289" t="s">
        <v>20099</v>
      </c>
      <c r="J12289" t="s">
        <v>20100</v>
      </c>
    </row>
    <row r="12290" spans="1:10">
      <c r="A12290" t="s">
        <v>212</v>
      </c>
      <c r="B12290" t="s">
        <v>212</v>
      </c>
      <c r="C12290" t="s">
        <v>2706</v>
      </c>
      <c r="D12290" t="s">
        <v>100</v>
      </c>
      <c r="E12290" t="s">
        <v>14</v>
      </c>
      <c r="F12290" t="s">
        <v>20</v>
      </c>
      <c r="G12290" s="3">
        <v>45056.622696759259</v>
      </c>
      <c r="H12290" s="1">
        <v>185000</v>
      </c>
      <c r="I12290" t="s">
        <v>10085</v>
      </c>
      <c r="J12290" t="s">
        <v>20101</v>
      </c>
    </row>
    <row r="12291" spans="1:10">
      <c r="A12291" t="s">
        <v>10</v>
      </c>
      <c r="B12291" t="s">
        <v>10</v>
      </c>
      <c r="C12291" t="s">
        <v>162</v>
      </c>
      <c r="D12291" t="s">
        <v>13</v>
      </c>
      <c r="E12291" t="s">
        <v>14</v>
      </c>
      <c r="F12291" t="s">
        <v>162</v>
      </c>
      <c r="G12291" s="3">
        <v>45236.62939814815</v>
      </c>
      <c r="H12291" s="1">
        <v>128000</v>
      </c>
      <c r="I12291" t="s">
        <v>4397</v>
      </c>
      <c r="J12291" t="s">
        <v>301</v>
      </c>
    </row>
    <row r="12292" spans="1:10">
      <c r="A12292" t="s">
        <v>212</v>
      </c>
      <c r="B12292" t="s">
        <v>212</v>
      </c>
      <c r="C12292" t="s">
        <v>419</v>
      </c>
      <c r="D12292" t="s">
        <v>13</v>
      </c>
      <c r="E12292" t="s">
        <v>14</v>
      </c>
      <c r="F12292" t="s">
        <v>26</v>
      </c>
      <c r="G12292" s="3">
        <v>44949.642638888887</v>
      </c>
      <c r="H12292" s="1">
        <v>185000</v>
      </c>
      <c r="I12292" t="s">
        <v>20102</v>
      </c>
      <c r="J12292" t="s">
        <v>12718</v>
      </c>
    </row>
    <row r="12293" spans="1:10">
      <c r="A12293" t="s">
        <v>73</v>
      </c>
      <c r="B12293" t="s">
        <v>20103</v>
      </c>
      <c r="D12293" t="s">
        <v>13</v>
      </c>
      <c r="E12293" t="s">
        <v>14</v>
      </c>
      <c r="F12293" t="s">
        <v>26</v>
      </c>
      <c r="G12293" s="3">
        <v>45147.588425925926</v>
      </c>
      <c r="H12293" s="1">
        <v>135000</v>
      </c>
      <c r="I12293" t="s">
        <v>409</v>
      </c>
      <c r="J12293" t="s">
        <v>20104</v>
      </c>
    </row>
    <row r="12294" spans="1:10">
      <c r="A12294" t="s">
        <v>18</v>
      </c>
      <c r="B12294" t="s">
        <v>649</v>
      </c>
      <c r="C12294" t="s">
        <v>795</v>
      </c>
      <c r="D12294" t="s">
        <v>13</v>
      </c>
      <c r="E12294" t="s">
        <v>14</v>
      </c>
      <c r="F12294" t="s">
        <v>26</v>
      </c>
      <c r="G12294" s="3">
        <v>45189.589317129627</v>
      </c>
      <c r="H12294" s="1">
        <v>161500</v>
      </c>
      <c r="I12294" t="s">
        <v>1707</v>
      </c>
      <c r="J12294" t="s">
        <v>20105</v>
      </c>
    </row>
    <row r="12295" spans="1:10">
      <c r="A12295" t="s">
        <v>212</v>
      </c>
      <c r="B12295" t="s">
        <v>12425</v>
      </c>
      <c r="C12295" t="s">
        <v>325</v>
      </c>
      <c r="D12295" t="s">
        <v>13</v>
      </c>
      <c r="E12295" t="s">
        <v>14</v>
      </c>
      <c r="F12295" t="s">
        <v>26</v>
      </c>
      <c r="G12295" s="3">
        <v>45163.587847222225</v>
      </c>
      <c r="H12295" s="1">
        <v>189000</v>
      </c>
      <c r="I12295" t="s">
        <v>326</v>
      </c>
      <c r="J12295" t="s">
        <v>12426</v>
      </c>
    </row>
    <row r="12296" spans="1:10">
      <c r="A12296" t="s">
        <v>10</v>
      </c>
      <c r="B12296" t="s">
        <v>9234</v>
      </c>
      <c r="C12296" t="s">
        <v>589</v>
      </c>
      <c r="D12296" t="s">
        <v>13</v>
      </c>
      <c r="E12296" t="s">
        <v>14</v>
      </c>
      <c r="F12296" t="s">
        <v>26</v>
      </c>
      <c r="G12296" s="3">
        <v>45128.624259259261</v>
      </c>
      <c r="H12296" s="1">
        <v>140000</v>
      </c>
      <c r="I12296" t="s">
        <v>9235</v>
      </c>
      <c r="J12296" t="s">
        <v>7278</v>
      </c>
    </row>
    <row r="12297" spans="1:10">
      <c r="A12297" t="s">
        <v>73</v>
      </c>
      <c r="B12297" t="s">
        <v>73</v>
      </c>
      <c r="C12297" t="s">
        <v>2085</v>
      </c>
      <c r="D12297" t="s">
        <v>13</v>
      </c>
      <c r="E12297" t="s">
        <v>14</v>
      </c>
      <c r="F12297" t="s">
        <v>2086</v>
      </c>
      <c r="G12297" s="3">
        <v>45036.588773148149</v>
      </c>
      <c r="H12297" s="1">
        <v>147500</v>
      </c>
      <c r="I12297" t="s">
        <v>20106</v>
      </c>
      <c r="J12297" t="s">
        <v>20107</v>
      </c>
    </row>
    <row r="12298" spans="1:10">
      <c r="A12298" t="s">
        <v>33</v>
      </c>
      <c r="B12298" t="s">
        <v>9833</v>
      </c>
      <c r="C12298" t="s">
        <v>136</v>
      </c>
      <c r="D12298" t="s">
        <v>13</v>
      </c>
      <c r="E12298" t="s">
        <v>14</v>
      </c>
      <c r="F12298" t="s">
        <v>26</v>
      </c>
      <c r="G12298" s="3">
        <v>45160.584305555552</v>
      </c>
      <c r="H12298" s="1">
        <v>148040</v>
      </c>
      <c r="I12298" t="s">
        <v>31</v>
      </c>
      <c r="J12298" t="s">
        <v>97</v>
      </c>
    </row>
    <row r="12299" spans="1:10">
      <c r="A12299" t="s">
        <v>10</v>
      </c>
      <c r="B12299" t="s">
        <v>6492</v>
      </c>
      <c r="C12299" t="s">
        <v>20108</v>
      </c>
      <c r="D12299" t="s">
        <v>13</v>
      </c>
      <c r="E12299" t="s">
        <v>14</v>
      </c>
      <c r="F12299" t="s">
        <v>26</v>
      </c>
      <c r="G12299" s="3">
        <v>45287.585625</v>
      </c>
      <c r="H12299" s="1">
        <v>125654.5</v>
      </c>
      <c r="I12299" t="s">
        <v>1022</v>
      </c>
      <c r="J12299" t="s">
        <v>6493</v>
      </c>
    </row>
    <row r="12300" spans="1:10">
      <c r="A12300" t="s">
        <v>10</v>
      </c>
      <c r="B12300" t="s">
        <v>10</v>
      </c>
      <c r="C12300" t="s">
        <v>75</v>
      </c>
      <c r="D12300" t="s">
        <v>13</v>
      </c>
      <c r="E12300" t="s">
        <v>14</v>
      </c>
      <c r="F12300" t="s">
        <v>26</v>
      </c>
      <c r="G12300" s="3">
        <v>45177.585462962961</v>
      </c>
      <c r="H12300" s="1">
        <v>171000</v>
      </c>
      <c r="I12300" t="s">
        <v>8535</v>
      </c>
      <c r="J12300" t="s">
        <v>338</v>
      </c>
    </row>
    <row r="12301" spans="1:10">
      <c r="A12301" t="s">
        <v>33</v>
      </c>
      <c r="B12301" t="s">
        <v>12744</v>
      </c>
      <c r="C12301" t="s">
        <v>228</v>
      </c>
      <c r="D12301" t="s">
        <v>13</v>
      </c>
      <c r="E12301" t="s">
        <v>14</v>
      </c>
      <c r="F12301" t="s">
        <v>26</v>
      </c>
      <c r="G12301" s="3">
        <v>45168.584131944444</v>
      </c>
      <c r="H12301" s="1">
        <v>106700</v>
      </c>
      <c r="I12301" t="s">
        <v>4437</v>
      </c>
      <c r="J12301" t="s">
        <v>7396</v>
      </c>
    </row>
    <row r="12302" spans="1:10">
      <c r="A12302" t="s">
        <v>73</v>
      </c>
      <c r="B12302" t="s">
        <v>354</v>
      </c>
      <c r="C12302" t="s">
        <v>232</v>
      </c>
      <c r="D12302" t="s">
        <v>13</v>
      </c>
      <c r="E12302" t="s">
        <v>14</v>
      </c>
      <c r="F12302" t="s">
        <v>26</v>
      </c>
      <c r="G12302" s="3">
        <v>45001.590127314812</v>
      </c>
      <c r="H12302" s="1">
        <v>165000</v>
      </c>
      <c r="I12302" t="s">
        <v>13647</v>
      </c>
      <c r="J12302" t="s">
        <v>20109</v>
      </c>
    </row>
    <row r="12303" spans="1:10">
      <c r="A12303" t="s">
        <v>10</v>
      </c>
      <c r="B12303" t="s">
        <v>398</v>
      </c>
      <c r="C12303" t="s">
        <v>232</v>
      </c>
      <c r="D12303" t="s">
        <v>13</v>
      </c>
      <c r="E12303" t="s">
        <v>14</v>
      </c>
      <c r="F12303" t="s">
        <v>26</v>
      </c>
      <c r="G12303" s="3">
        <v>45125.584988425922</v>
      </c>
      <c r="H12303" s="1">
        <v>168500</v>
      </c>
      <c r="I12303" t="s">
        <v>516</v>
      </c>
      <c r="J12303" t="s">
        <v>582</v>
      </c>
    </row>
    <row r="12304" spans="1:10">
      <c r="A12304" t="s">
        <v>212</v>
      </c>
      <c r="B12304" t="s">
        <v>20110</v>
      </c>
      <c r="C12304" t="s">
        <v>24</v>
      </c>
      <c r="D12304" t="s">
        <v>13</v>
      </c>
      <c r="E12304" t="s">
        <v>25</v>
      </c>
      <c r="F12304" t="s">
        <v>26</v>
      </c>
      <c r="G12304" s="3">
        <v>45107.588125000002</v>
      </c>
      <c r="H12304" s="1">
        <v>157500</v>
      </c>
      <c r="I12304" t="s">
        <v>3626</v>
      </c>
      <c r="J12304" t="s">
        <v>5632</v>
      </c>
    </row>
    <row r="12305" spans="1:10">
      <c r="A12305" t="s">
        <v>33</v>
      </c>
      <c r="B12305" t="s">
        <v>20111</v>
      </c>
      <c r="C12305" t="s">
        <v>6180</v>
      </c>
      <c r="D12305" t="s">
        <v>13</v>
      </c>
      <c r="E12305" t="s">
        <v>14</v>
      </c>
      <c r="F12305" t="s">
        <v>608</v>
      </c>
      <c r="G12305" s="3">
        <v>44964.595081018517</v>
      </c>
      <c r="H12305" s="1">
        <v>99150</v>
      </c>
      <c r="I12305" t="s">
        <v>20112</v>
      </c>
    </row>
    <row r="12306" spans="1:10">
      <c r="A12306" t="s">
        <v>18</v>
      </c>
      <c r="B12306" t="s">
        <v>18</v>
      </c>
      <c r="C12306" t="s">
        <v>388</v>
      </c>
      <c r="D12306" t="s">
        <v>13</v>
      </c>
      <c r="E12306" t="s">
        <v>14</v>
      </c>
      <c r="F12306" t="s">
        <v>26</v>
      </c>
      <c r="G12306" s="3">
        <v>44974.59101851852</v>
      </c>
      <c r="H12306" s="1">
        <v>100000</v>
      </c>
      <c r="I12306" t="s">
        <v>2539</v>
      </c>
      <c r="J12306" t="s">
        <v>9253</v>
      </c>
    </row>
    <row r="12307" spans="1:10">
      <c r="A12307" t="s">
        <v>33</v>
      </c>
      <c r="B12307" t="s">
        <v>15312</v>
      </c>
      <c r="C12307" t="s">
        <v>7861</v>
      </c>
      <c r="D12307" t="s">
        <v>13</v>
      </c>
      <c r="E12307" t="s">
        <v>14</v>
      </c>
      <c r="F12307" t="s">
        <v>49</v>
      </c>
      <c r="G12307" s="3">
        <v>45142.605810185189</v>
      </c>
      <c r="H12307" s="1">
        <v>57500</v>
      </c>
      <c r="I12307" t="s">
        <v>1148</v>
      </c>
      <c r="J12307" t="s">
        <v>15313</v>
      </c>
    </row>
    <row r="12308" spans="1:10">
      <c r="A12308" t="s">
        <v>212</v>
      </c>
      <c r="B12308" t="s">
        <v>4571</v>
      </c>
      <c r="C12308" t="s">
        <v>75</v>
      </c>
      <c r="D12308" t="s">
        <v>13</v>
      </c>
      <c r="E12308" t="s">
        <v>14</v>
      </c>
      <c r="F12308" t="s">
        <v>26</v>
      </c>
      <c r="G12308" s="3">
        <v>45089.585231481484</v>
      </c>
      <c r="H12308" s="1">
        <v>315000</v>
      </c>
      <c r="I12308" t="s">
        <v>4572</v>
      </c>
      <c r="J12308" t="s">
        <v>708</v>
      </c>
    </row>
    <row r="12309" spans="1:10">
      <c r="A12309" t="s">
        <v>33</v>
      </c>
      <c r="B12309" t="s">
        <v>20113</v>
      </c>
      <c r="C12309" t="s">
        <v>6653</v>
      </c>
      <c r="D12309" t="s">
        <v>13</v>
      </c>
      <c r="E12309" t="s">
        <v>14</v>
      </c>
      <c r="F12309" t="s">
        <v>26</v>
      </c>
      <c r="G12309" s="3">
        <v>44993.583368055559</v>
      </c>
      <c r="H12309" s="1">
        <v>82500</v>
      </c>
      <c r="I12309" t="s">
        <v>20114</v>
      </c>
      <c r="J12309" t="s">
        <v>20115</v>
      </c>
    </row>
    <row r="12310" spans="1:10">
      <c r="A12310" t="s">
        <v>10</v>
      </c>
      <c r="B12310" t="s">
        <v>1430</v>
      </c>
      <c r="C12310" t="s">
        <v>680</v>
      </c>
      <c r="D12310" t="s">
        <v>13</v>
      </c>
      <c r="E12310" t="s">
        <v>14</v>
      </c>
      <c r="F12310" t="s">
        <v>681</v>
      </c>
      <c r="G12310" s="3">
        <v>45153.607743055552</v>
      </c>
      <c r="H12310" s="1">
        <v>147500</v>
      </c>
      <c r="I12310" t="s">
        <v>8851</v>
      </c>
      <c r="J12310" t="s">
        <v>20116</v>
      </c>
    </row>
    <row r="12311" spans="1:10">
      <c r="A12311" t="s">
        <v>10</v>
      </c>
      <c r="B12311" t="s">
        <v>10</v>
      </c>
      <c r="C12311" t="s">
        <v>956</v>
      </c>
      <c r="D12311" t="s">
        <v>13</v>
      </c>
      <c r="E12311" t="s">
        <v>14</v>
      </c>
      <c r="F12311" t="s">
        <v>26</v>
      </c>
      <c r="G12311" s="3">
        <v>45184.586875000001</v>
      </c>
      <c r="H12311" s="1">
        <v>95000</v>
      </c>
      <c r="I12311" t="s">
        <v>957</v>
      </c>
      <c r="J12311" t="s">
        <v>958</v>
      </c>
    </row>
    <row r="12312" spans="1:10">
      <c r="A12312" t="s">
        <v>135</v>
      </c>
      <c r="B12312" t="s">
        <v>135</v>
      </c>
      <c r="C12312" t="s">
        <v>1059</v>
      </c>
      <c r="D12312" t="s">
        <v>13</v>
      </c>
      <c r="E12312" t="s">
        <v>14</v>
      </c>
      <c r="F12312" t="s">
        <v>26</v>
      </c>
      <c r="G12312" s="3">
        <v>45174.583796296298</v>
      </c>
      <c r="H12312" s="1">
        <v>77500</v>
      </c>
      <c r="I12312" t="s">
        <v>13647</v>
      </c>
      <c r="J12312" t="s">
        <v>141</v>
      </c>
    </row>
    <row r="12313" spans="1:10">
      <c r="A12313" t="s">
        <v>106</v>
      </c>
      <c r="B12313" t="s">
        <v>20117</v>
      </c>
      <c r="C12313" t="s">
        <v>741</v>
      </c>
      <c r="D12313" t="s">
        <v>13</v>
      </c>
      <c r="E12313" t="s">
        <v>14</v>
      </c>
      <c r="F12313" t="s">
        <v>171</v>
      </c>
      <c r="G12313" s="3">
        <v>44936.602754629632</v>
      </c>
      <c r="H12313" s="1">
        <v>64800</v>
      </c>
      <c r="I12313" t="s">
        <v>20118</v>
      </c>
    </row>
    <row r="12314" spans="1:10">
      <c r="A12314" t="s">
        <v>33</v>
      </c>
      <c r="B12314" t="s">
        <v>20119</v>
      </c>
      <c r="C12314" t="s">
        <v>385</v>
      </c>
      <c r="D12314" t="s">
        <v>13</v>
      </c>
      <c r="E12314" t="s">
        <v>14</v>
      </c>
      <c r="F12314" t="s">
        <v>26</v>
      </c>
      <c r="G12314" s="3">
        <v>45044.623495370368</v>
      </c>
      <c r="H12314" s="1">
        <v>68067.078125</v>
      </c>
      <c r="I12314" t="s">
        <v>20120</v>
      </c>
      <c r="J12314" t="s">
        <v>7027</v>
      </c>
    </row>
    <row r="12315" spans="1:10">
      <c r="A12315" t="s">
        <v>18</v>
      </c>
      <c r="B12315" t="s">
        <v>18</v>
      </c>
      <c r="C12315" t="s">
        <v>24</v>
      </c>
      <c r="D12315" t="s">
        <v>13</v>
      </c>
      <c r="E12315" t="s">
        <v>25</v>
      </c>
      <c r="F12315" t="s">
        <v>26</v>
      </c>
      <c r="G12315" s="3">
        <v>44992.60497685185</v>
      </c>
      <c r="H12315" s="1">
        <v>187500</v>
      </c>
      <c r="I12315" t="s">
        <v>19889</v>
      </c>
      <c r="J12315" t="s">
        <v>19890</v>
      </c>
    </row>
    <row r="12316" spans="1:10">
      <c r="A12316" t="s">
        <v>18</v>
      </c>
      <c r="B12316" t="s">
        <v>8213</v>
      </c>
      <c r="C12316" t="s">
        <v>30</v>
      </c>
      <c r="D12316" t="s">
        <v>13</v>
      </c>
      <c r="E12316" t="s">
        <v>14</v>
      </c>
      <c r="F12316" t="s">
        <v>26</v>
      </c>
      <c r="G12316" s="3">
        <v>44958.618506944447</v>
      </c>
      <c r="H12316" s="1">
        <v>215352</v>
      </c>
      <c r="I12316" t="s">
        <v>31</v>
      </c>
      <c r="J12316" t="s">
        <v>8054</v>
      </c>
    </row>
    <row r="12317" spans="1:10">
      <c r="A12317" t="s">
        <v>33</v>
      </c>
      <c r="B12317" t="s">
        <v>33</v>
      </c>
      <c r="C12317" t="s">
        <v>1884</v>
      </c>
      <c r="D12317" t="s">
        <v>13</v>
      </c>
      <c r="E12317" t="s">
        <v>14</v>
      </c>
      <c r="F12317" t="s">
        <v>221</v>
      </c>
      <c r="G12317" s="3">
        <v>45085.617476851854</v>
      </c>
      <c r="H12317" s="1">
        <v>111175</v>
      </c>
      <c r="I12317" t="s">
        <v>1133</v>
      </c>
    </row>
    <row r="12318" spans="1:10">
      <c r="A12318" t="s">
        <v>212</v>
      </c>
      <c r="B12318" t="s">
        <v>20121</v>
      </c>
      <c r="C12318" t="s">
        <v>24</v>
      </c>
      <c r="D12318" t="s">
        <v>13</v>
      </c>
      <c r="E12318" t="s">
        <v>25</v>
      </c>
      <c r="F12318" t="s">
        <v>26</v>
      </c>
      <c r="G12318" s="3">
        <v>45079.601157407407</v>
      </c>
      <c r="H12318" s="1">
        <v>224000</v>
      </c>
      <c r="I12318" t="s">
        <v>13759</v>
      </c>
      <c r="J12318" t="s">
        <v>624</v>
      </c>
    </row>
    <row r="12319" spans="1:10">
      <c r="A12319" t="s">
        <v>152</v>
      </c>
      <c r="B12319" t="s">
        <v>152</v>
      </c>
      <c r="C12319" t="s">
        <v>24</v>
      </c>
      <c r="D12319" t="s">
        <v>13</v>
      </c>
      <c r="E12319" t="s">
        <v>25</v>
      </c>
      <c r="F12319" t="s">
        <v>26</v>
      </c>
      <c r="G12319" s="3">
        <v>45209.585324074076</v>
      </c>
      <c r="H12319" s="1">
        <v>130000</v>
      </c>
      <c r="I12319" t="s">
        <v>483</v>
      </c>
      <c r="J12319" t="s">
        <v>20122</v>
      </c>
    </row>
    <row r="12320" spans="1:10">
      <c r="A12320" t="s">
        <v>33</v>
      </c>
      <c r="B12320" t="s">
        <v>20123</v>
      </c>
      <c r="C12320" t="s">
        <v>24</v>
      </c>
      <c r="D12320" t="s">
        <v>13</v>
      </c>
      <c r="E12320" t="s">
        <v>25</v>
      </c>
      <c r="F12320" t="s">
        <v>26</v>
      </c>
      <c r="G12320" s="3">
        <v>45272.58353009259</v>
      </c>
      <c r="H12320" s="1">
        <v>70000</v>
      </c>
      <c r="I12320" t="s">
        <v>20124</v>
      </c>
      <c r="J12320" t="s">
        <v>20125</v>
      </c>
    </row>
    <row r="12321" spans="1:10">
      <c r="A12321" t="s">
        <v>33</v>
      </c>
      <c r="B12321" t="s">
        <v>1843</v>
      </c>
      <c r="C12321" t="s">
        <v>232</v>
      </c>
      <c r="D12321" t="s">
        <v>13</v>
      </c>
      <c r="E12321" t="s">
        <v>14</v>
      </c>
      <c r="F12321" t="s">
        <v>26</v>
      </c>
      <c r="G12321" s="3">
        <v>44998.583495370367</v>
      </c>
      <c r="H12321" s="1">
        <v>90000</v>
      </c>
      <c r="I12321" t="s">
        <v>1118</v>
      </c>
      <c r="J12321" t="s">
        <v>230</v>
      </c>
    </row>
    <row r="12322" spans="1:10">
      <c r="A12322" t="s">
        <v>33</v>
      </c>
      <c r="B12322" t="s">
        <v>33</v>
      </c>
      <c r="C12322" t="s">
        <v>157</v>
      </c>
      <c r="D12322" t="s">
        <v>13</v>
      </c>
      <c r="E12322" t="s">
        <v>14</v>
      </c>
      <c r="F12322" t="s">
        <v>26</v>
      </c>
      <c r="G12322" s="3">
        <v>44981.584282407406</v>
      </c>
      <c r="H12322" s="1">
        <v>100000</v>
      </c>
      <c r="I12322" t="s">
        <v>14727</v>
      </c>
      <c r="J12322" t="s">
        <v>17256</v>
      </c>
    </row>
    <row r="12323" spans="1:10">
      <c r="A12323" t="s">
        <v>18</v>
      </c>
      <c r="B12323" t="s">
        <v>18</v>
      </c>
      <c r="C12323" t="s">
        <v>201</v>
      </c>
      <c r="D12323" t="s">
        <v>13</v>
      </c>
      <c r="E12323" t="s">
        <v>14</v>
      </c>
      <c r="F12323" t="s">
        <v>26</v>
      </c>
      <c r="G12323" s="3">
        <v>45048.631898148145</v>
      </c>
      <c r="H12323" s="1">
        <v>129000</v>
      </c>
      <c r="I12323" t="s">
        <v>7846</v>
      </c>
      <c r="J12323" t="s">
        <v>20126</v>
      </c>
    </row>
    <row r="12324" spans="1:10">
      <c r="A12324" t="s">
        <v>10</v>
      </c>
      <c r="B12324" t="s">
        <v>20127</v>
      </c>
      <c r="C12324" t="s">
        <v>122</v>
      </c>
      <c r="D12324" t="s">
        <v>13</v>
      </c>
      <c r="E12324" t="s">
        <v>14</v>
      </c>
      <c r="F12324" t="s">
        <v>26</v>
      </c>
      <c r="G12324" s="3">
        <v>45171.585821759261</v>
      </c>
      <c r="H12324" s="1">
        <v>125000</v>
      </c>
      <c r="I12324" t="s">
        <v>20128</v>
      </c>
      <c r="J12324" t="s">
        <v>20129</v>
      </c>
    </row>
    <row r="12325" spans="1:10">
      <c r="A12325" t="s">
        <v>212</v>
      </c>
      <c r="B12325" t="s">
        <v>212</v>
      </c>
      <c r="C12325" t="s">
        <v>136</v>
      </c>
      <c r="D12325" t="s">
        <v>13</v>
      </c>
      <c r="E12325" t="s">
        <v>14</v>
      </c>
      <c r="F12325" t="s">
        <v>26</v>
      </c>
      <c r="G12325" s="3">
        <v>45135.585578703707</v>
      </c>
      <c r="H12325" s="1">
        <v>165000</v>
      </c>
      <c r="I12325" t="s">
        <v>20130</v>
      </c>
      <c r="J12325" t="s">
        <v>20131</v>
      </c>
    </row>
    <row r="12326" spans="1:10">
      <c r="A12326" t="s">
        <v>10</v>
      </c>
      <c r="B12326" t="s">
        <v>19954</v>
      </c>
      <c r="C12326" t="s">
        <v>3359</v>
      </c>
      <c r="D12326" t="s">
        <v>13</v>
      </c>
      <c r="E12326" t="s">
        <v>14</v>
      </c>
      <c r="F12326" t="s">
        <v>26</v>
      </c>
      <c r="G12326" s="3">
        <v>45135.585682870369</v>
      </c>
      <c r="H12326" s="1">
        <v>80025</v>
      </c>
      <c r="I12326" t="s">
        <v>729</v>
      </c>
      <c r="J12326" t="s">
        <v>2320</v>
      </c>
    </row>
    <row r="12327" spans="1:10">
      <c r="A12327" t="s">
        <v>10</v>
      </c>
      <c r="B12327" t="s">
        <v>10</v>
      </c>
      <c r="D12327" t="s">
        <v>13</v>
      </c>
      <c r="E12327" t="s">
        <v>14</v>
      </c>
      <c r="F12327" t="s">
        <v>26</v>
      </c>
      <c r="G12327" s="3">
        <v>45159.586736111109</v>
      </c>
      <c r="H12327" s="1">
        <v>350000</v>
      </c>
      <c r="I12327" t="s">
        <v>7856</v>
      </c>
    </row>
    <row r="12328" spans="1:10">
      <c r="A12328" t="s">
        <v>73</v>
      </c>
      <c r="B12328" t="s">
        <v>20132</v>
      </c>
      <c r="C12328" t="s">
        <v>24</v>
      </c>
      <c r="D12328" t="s">
        <v>13</v>
      </c>
      <c r="E12328" t="s">
        <v>25</v>
      </c>
      <c r="F12328" t="s">
        <v>26</v>
      </c>
      <c r="G12328" s="3">
        <v>45005.592986111114</v>
      </c>
      <c r="H12328" s="1">
        <v>135000</v>
      </c>
      <c r="I12328" t="s">
        <v>14286</v>
      </c>
      <c r="J12328" t="s">
        <v>20133</v>
      </c>
    </row>
    <row r="12329" spans="1:10">
      <c r="A12329" t="s">
        <v>18</v>
      </c>
      <c r="B12329" t="s">
        <v>20134</v>
      </c>
      <c r="C12329" t="s">
        <v>170</v>
      </c>
      <c r="D12329" t="s">
        <v>13</v>
      </c>
      <c r="E12329" t="s">
        <v>14</v>
      </c>
      <c r="F12329" t="s">
        <v>171</v>
      </c>
      <c r="G12329" s="3">
        <v>44984.590219907404</v>
      </c>
      <c r="H12329" s="1">
        <v>79200</v>
      </c>
      <c r="I12329" t="s">
        <v>2509</v>
      </c>
      <c r="J12329" t="s">
        <v>20135</v>
      </c>
    </row>
    <row r="12330" spans="1:10">
      <c r="A12330" t="s">
        <v>212</v>
      </c>
      <c r="B12330" t="s">
        <v>212</v>
      </c>
      <c r="C12330" t="s">
        <v>75</v>
      </c>
      <c r="D12330" t="s">
        <v>13</v>
      </c>
      <c r="E12330" t="s">
        <v>14</v>
      </c>
      <c r="F12330" t="s">
        <v>26</v>
      </c>
      <c r="G12330" s="3">
        <v>45013.587835648148</v>
      </c>
      <c r="H12330" s="1">
        <v>180500</v>
      </c>
      <c r="I12330" t="s">
        <v>13058</v>
      </c>
      <c r="J12330" t="s">
        <v>20136</v>
      </c>
    </row>
    <row r="12331" spans="1:10">
      <c r="A12331" t="s">
        <v>18</v>
      </c>
      <c r="B12331" t="s">
        <v>20137</v>
      </c>
      <c r="C12331" t="s">
        <v>171</v>
      </c>
      <c r="D12331" t="s">
        <v>13</v>
      </c>
      <c r="E12331" t="s">
        <v>14</v>
      </c>
      <c r="F12331" t="s">
        <v>171</v>
      </c>
      <c r="G12331" s="3">
        <v>45274.590925925928</v>
      </c>
      <c r="H12331" s="1">
        <v>43200</v>
      </c>
      <c r="I12331" t="s">
        <v>11772</v>
      </c>
      <c r="J12331" t="s">
        <v>20138</v>
      </c>
    </row>
    <row r="12332" spans="1:10">
      <c r="A12332" t="s">
        <v>10</v>
      </c>
      <c r="B12332" t="s">
        <v>15898</v>
      </c>
      <c r="C12332" t="s">
        <v>232</v>
      </c>
      <c r="D12332" t="s">
        <v>13</v>
      </c>
      <c r="E12332" t="s">
        <v>14</v>
      </c>
      <c r="F12332" t="s">
        <v>26</v>
      </c>
      <c r="G12332" s="3">
        <v>44978.599594907406</v>
      </c>
      <c r="H12332" s="1">
        <v>237500</v>
      </c>
      <c r="I12332" t="s">
        <v>21</v>
      </c>
      <c r="J12332" t="s">
        <v>14245</v>
      </c>
    </row>
    <row r="12333" spans="1:10">
      <c r="A12333" t="s">
        <v>33</v>
      </c>
      <c r="B12333" t="s">
        <v>2222</v>
      </c>
      <c r="C12333" t="s">
        <v>788</v>
      </c>
      <c r="D12333" t="s">
        <v>100</v>
      </c>
      <c r="E12333" t="s">
        <v>14</v>
      </c>
      <c r="F12333" t="s">
        <v>26</v>
      </c>
      <c r="G12333" s="3">
        <v>45023.584826388891</v>
      </c>
      <c r="H12333" s="1">
        <v>65000</v>
      </c>
      <c r="I12333" t="s">
        <v>88</v>
      </c>
      <c r="J12333" t="s">
        <v>2223</v>
      </c>
    </row>
    <row r="12334" spans="1:10">
      <c r="A12334" t="s">
        <v>212</v>
      </c>
      <c r="B12334" t="s">
        <v>20139</v>
      </c>
      <c r="C12334" t="s">
        <v>20140</v>
      </c>
      <c r="D12334" t="s">
        <v>13</v>
      </c>
      <c r="E12334" t="s">
        <v>14</v>
      </c>
      <c r="F12334" t="s">
        <v>20141</v>
      </c>
      <c r="G12334" s="3">
        <v>45001.630069444444</v>
      </c>
      <c r="H12334" s="1">
        <v>157500</v>
      </c>
      <c r="I12334" t="s">
        <v>974</v>
      </c>
      <c r="J12334" t="s">
        <v>20142</v>
      </c>
    </row>
    <row r="12335" spans="1:10">
      <c r="A12335" t="s">
        <v>10</v>
      </c>
      <c r="B12335" t="s">
        <v>20143</v>
      </c>
      <c r="C12335" t="s">
        <v>24</v>
      </c>
      <c r="D12335" t="s">
        <v>13</v>
      </c>
      <c r="E12335" t="s">
        <v>25</v>
      </c>
      <c r="F12335" t="s">
        <v>26</v>
      </c>
      <c r="G12335" s="3">
        <v>45021.58662037037</v>
      </c>
      <c r="H12335" s="1">
        <v>122500</v>
      </c>
      <c r="I12335" t="s">
        <v>830</v>
      </c>
      <c r="J12335" t="s">
        <v>20144</v>
      </c>
    </row>
    <row r="12336" spans="1:10">
      <c r="A12336" t="s">
        <v>10</v>
      </c>
      <c r="B12336" t="s">
        <v>357</v>
      </c>
      <c r="D12336" t="s">
        <v>13</v>
      </c>
      <c r="E12336" t="s">
        <v>14</v>
      </c>
      <c r="F12336" t="s">
        <v>26</v>
      </c>
      <c r="G12336" s="3">
        <v>45146.584965277776</v>
      </c>
      <c r="H12336" s="1">
        <v>165000</v>
      </c>
      <c r="I12336" t="s">
        <v>20145</v>
      </c>
      <c r="J12336" t="s">
        <v>20146</v>
      </c>
    </row>
    <row r="12337" spans="1:10">
      <c r="A12337" t="s">
        <v>33</v>
      </c>
      <c r="B12337" t="s">
        <v>20147</v>
      </c>
      <c r="C12337" t="s">
        <v>119</v>
      </c>
      <c r="D12337" t="s">
        <v>13</v>
      </c>
      <c r="E12337" t="s">
        <v>14</v>
      </c>
      <c r="F12337" t="s">
        <v>26</v>
      </c>
      <c r="G12337" s="3">
        <v>44953.583819444444</v>
      </c>
      <c r="H12337" s="1">
        <v>75500</v>
      </c>
      <c r="I12337" t="s">
        <v>20148</v>
      </c>
      <c r="J12337" t="s">
        <v>20149</v>
      </c>
    </row>
    <row r="12338" spans="1:10">
      <c r="A12338" t="s">
        <v>18</v>
      </c>
      <c r="B12338" t="s">
        <v>20150</v>
      </c>
      <c r="C12338" t="s">
        <v>24</v>
      </c>
      <c r="D12338" t="s">
        <v>13</v>
      </c>
      <c r="E12338" t="s">
        <v>25</v>
      </c>
      <c r="F12338" t="s">
        <v>26</v>
      </c>
      <c r="G12338" s="3">
        <v>45061.601157407407</v>
      </c>
      <c r="H12338" s="1">
        <v>100000</v>
      </c>
      <c r="I12338" t="s">
        <v>483</v>
      </c>
      <c r="J12338" t="s">
        <v>316</v>
      </c>
    </row>
    <row r="12339" spans="1:10">
      <c r="A12339" t="s">
        <v>33</v>
      </c>
      <c r="B12339" t="s">
        <v>8078</v>
      </c>
      <c r="C12339" t="s">
        <v>232</v>
      </c>
      <c r="D12339" t="s">
        <v>13</v>
      </c>
      <c r="E12339" t="s">
        <v>14</v>
      </c>
      <c r="F12339" t="s">
        <v>26</v>
      </c>
      <c r="G12339" s="3">
        <v>45290.583275462966</v>
      </c>
      <c r="H12339" s="1">
        <v>145500</v>
      </c>
      <c r="I12339" t="s">
        <v>31</v>
      </c>
      <c r="J12339" t="s">
        <v>8079</v>
      </c>
    </row>
    <row r="12340" spans="1:10">
      <c r="A12340" t="s">
        <v>73</v>
      </c>
      <c r="B12340" t="s">
        <v>73</v>
      </c>
      <c r="C12340" t="s">
        <v>897</v>
      </c>
      <c r="D12340" t="s">
        <v>13</v>
      </c>
      <c r="E12340" t="s">
        <v>14</v>
      </c>
      <c r="F12340" t="s">
        <v>262</v>
      </c>
      <c r="G12340" s="3">
        <v>45097.600046296298</v>
      </c>
      <c r="H12340" s="1">
        <v>147500</v>
      </c>
      <c r="I12340" t="s">
        <v>9354</v>
      </c>
      <c r="J12340" t="s">
        <v>5995</v>
      </c>
    </row>
    <row r="12341" spans="1:10">
      <c r="A12341" t="s">
        <v>33</v>
      </c>
      <c r="B12341" t="s">
        <v>20151</v>
      </c>
      <c r="C12341" t="s">
        <v>1226</v>
      </c>
      <c r="D12341" t="s">
        <v>13</v>
      </c>
      <c r="E12341" t="s">
        <v>14</v>
      </c>
      <c r="F12341" t="s">
        <v>26</v>
      </c>
      <c r="G12341" s="3">
        <v>45042.5859375</v>
      </c>
      <c r="H12341" s="1">
        <v>65000</v>
      </c>
      <c r="I12341" t="s">
        <v>20152</v>
      </c>
      <c r="J12341" t="s">
        <v>20153</v>
      </c>
    </row>
    <row r="12342" spans="1:10">
      <c r="A12342" t="s">
        <v>18</v>
      </c>
      <c r="B12342" t="s">
        <v>20154</v>
      </c>
      <c r="C12342" t="s">
        <v>806</v>
      </c>
      <c r="D12342" t="s">
        <v>13</v>
      </c>
      <c r="E12342" t="s">
        <v>14</v>
      </c>
      <c r="F12342" t="s">
        <v>806</v>
      </c>
      <c r="G12342" s="3">
        <v>45127.615740740737</v>
      </c>
      <c r="H12342" s="1">
        <v>50400</v>
      </c>
      <c r="I12342" t="s">
        <v>234</v>
      </c>
      <c r="J12342" t="s">
        <v>316</v>
      </c>
    </row>
    <row r="12343" spans="1:10">
      <c r="A12343" t="s">
        <v>18</v>
      </c>
      <c r="B12343" t="s">
        <v>20155</v>
      </c>
      <c r="C12343" t="s">
        <v>170</v>
      </c>
      <c r="D12343" t="s">
        <v>13</v>
      </c>
      <c r="E12343" t="s">
        <v>14</v>
      </c>
      <c r="F12343" t="s">
        <v>171</v>
      </c>
      <c r="G12343" s="3">
        <v>45012.598020833335</v>
      </c>
      <c r="H12343" s="1">
        <v>147500</v>
      </c>
      <c r="I12343" t="s">
        <v>20156</v>
      </c>
      <c r="J12343" t="s">
        <v>20157</v>
      </c>
    </row>
    <row r="12344" spans="1:10">
      <c r="A12344" t="s">
        <v>33</v>
      </c>
      <c r="B12344" t="s">
        <v>20158</v>
      </c>
      <c r="C12344" t="s">
        <v>185</v>
      </c>
      <c r="D12344" t="s">
        <v>412</v>
      </c>
      <c r="E12344" t="s">
        <v>14</v>
      </c>
      <c r="F12344" t="s">
        <v>26</v>
      </c>
      <c r="G12344" s="3">
        <v>45288.598900462966</v>
      </c>
      <c r="H12344" s="1">
        <v>51000</v>
      </c>
      <c r="I12344" t="s">
        <v>20159</v>
      </c>
    </row>
    <row r="12345" spans="1:10">
      <c r="A12345" t="s">
        <v>18</v>
      </c>
      <c r="B12345" t="s">
        <v>9841</v>
      </c>
      <c r="C12345" t="s">
        <v>4363</v>
      </c>
      <c r="D12345" t="s">
        <v>13</v>
      </c>
      <c r="E12345" t="s">
        <v>14</v>
      </c>
      <c r="F12345" t="s">
        <v>26</v>
      </c>
      <c r="G12345" s="3">
        <v>45211.600682870368</v>
      </c>
      <c r="H12345" s="1">
        <v>95650</v>
      </c>
      <c r="I12345" t="s">
        <v>420</v>
      </c>
    </row>
    <row r="12346" spans="1:10">
      <c r="A12346" t="s">
        <v>18</v>
      </c>
      <c r="B12346" t="s">
        <v>18</v>
      </c>
      <c r="C12346" t="s">
        <v>24</v>
      </c>
      <c r="D12346" t="s">
        <v>13</v>
      </c>
      <c r="E12346" t="s">
        <v>25</v>
      </c>
      <c r="F12346" t="s">
        <v>26</v>
      </c>
      <c r="G12346" s="3">
        <v>44973.608356481483</v>
      </c>
      <c r="H12346" s="1">
        <v>155000</v>
      </c>
      <c r="I12346" t="s">
        <v>130</v>
      </c>
      <c r="J12346" t="s">
        <v>20160</v>
      </c>
    </row>
    <row r="12347" spans="1:10">
      <c r="A12347" t="s">
        <v>33</v>
      </c>
      <c r="B12347" t="s">
        <v>20161</v>
      </c>
      <c r="C12347" t="s">
        <v>9063</v>
      </c>
      <c r="D12347" t="s">
        <v>13</v>
      </c>
      <c r="E12347" t="s">
        <v>14</v>
      </c>
      <c r="F12347" t="s">
        <v>26</v>
      </c>
      <c r="G12347" s="3">
        <v>45151.583449074074</v>
      </c>
      <c r="H12347" s="1">
        <v>115000</v>
      </c>
      <c r="I12347" t="s">
        <v>2473</v>
      </c>
    </row>
    <row r="12348" spans="1:10">
      <c r="A12348" t="s">
        <v>10</v>
      </c>
      <c r="B12348" t="s">
        <v>20162</v>
      </c>
      <c r="C12348" t="s">
        <v>237</v>
      </c>
      <c r="D12348" t="s">
        <v>13</v>
      </c>
      <c r="E12348" t="s">
        <v>14</v>
      </c>
      <c r="F12348" t="s">
        <v>26</v>
      </c>
      <c r="G12348" s="3">
        <v>45107.622893518521</v>
      </c>
      <c r="H12348" s="1">
        <v>130000</v>
      </c>
      <c r="I12348" t="s">
        <v>20163</v>
      </c>
      <c r="J12348" t="s">
        <v>20164</v>
      </c>
    </row>
    <row r="12349" spans="1:10">
      <c r="A12349" t="s">
        <v>73</v>
      </c>
      <c r="B12349" t="s">
        <v>73</v>
      </c>
      <c r="C12349" t="s">
        <v>1117</v>
      </c>
      <c r="D12349" t="s">
        <v>13</v>
      </c>
      <c r="E12349" t="s">
        <v>14</v>
      </c>
      <c r="F12349" t="s">
        <v>26</v>
      </c>
      <c r="G12349" s="3">
        <v>45048.589687500003</v>
      </c>
      <c r="H12349" s="1">
        <v>170000</v>
      </c>
      <c r="I12349" t="s">
        <v>130</v>
      </c>
      <c r="J12349" t="s">
        <v>20165</v>
      </c>
    </row>
    <row r="12350" spans="1:10">
      <c r="A12350" t="s">
        <v>33</v>
      </c>
      <c r="B12350" t="s">
        <v>20166</v>
      </c>
      <c r="C12350" t="s">
        <v>108</v>
      </c>
      <c r="D12350" t="s">
        <v>13</v>
      </c>
      <c r="E12350" t="s">
        <v>14</v>
      </c>
      <c r="F12350" t="s">
        <v>26</v>
      </c>
      <c r="G12350" s="3">
        <v>45073.583726851852</v>
      </c>
      <c r="H12350" s="1">
        <v>169311</v>
      </c>
      <c r="I12350" t="s">
        <v>31</v>
      </c>
      <c r="J12350" t="s">
        <v>344</v>
      </c>
    </row>
    <row r="12351" spans="1:10">
      <c r="A12351" t="s">
        <v>33</v>
      </c>
      <c r="B12351" t="s">
        <v>33</v>
      </c>
      <c r="C12351" t="s">
        <v>1323</v>
      </c>
      <c r="D12351" t="s">
        <v>13</v>
      </c>
      <c r="E12351" t="s">
        <v>14</v>
      </c>
      <c r="F12351" t="s">
        <v>348</v>
      </c>
      <c r="G12351" s="3">
        <v>45125.635439814818</v>
      </c>
      <c r="H12351" s="1">
        <v>105000</v>
      </c>
      <c r="I12351" t="s">
        <v>2970</v>
      </c>
      <c r="J12351" t="s">
        <v>17014</v>
      </c>
    </row>
    <row r="12352" spans="1:10">
      <c r="A12352" t="s">
        <v>33</v>
      </c>
      <c r="B12352" t="s">
        <v>2466</v>
      </c>
      <c r="C12352" t="s">
        <v>24</v>
      </c>
      <c r="D12352" t="s">
        <v>13</v>
      </c>
      <c r="E12352" t="s">
        <v>25</v>
      </c>
      <c r="F12352" t="s">
        <v>26</v>
      </c>
      <c r="G12352" s="3">
        <v>44944.615740740737</v>
      </c>
      <c r="H12352" s="1">
        <v>60000</v>
      </c>
      <c r="I12352" t="s">
        <v>20167</v>
      </c>
      <c r="J12352" t="s">
        <v>295</v>
      </c>
    </row>
    <row r="12353" spans="1:10">
      <c r="A12353" t="s">
        <v>152</v>
      </c>
      <c r="B12353" t="s">
        <v>20168</v>
      </c>
      <c r="C12353" t="s">
        <v>2235</v>
      </c>
      <c r="D12353" t="s">
        <v>13</v>
      </c>
      <c r="E12353" t="s">
        <v>14</v>
      </c>
      <c r="F12353" t="s">
        <v>1820</v>
      </c>
      <c r="G12353" s="3">
        <v>45128.62809027778</v>
      </c>
      <c r="H12353" s="1">
        <v>89100</v>
      </c>
      <c r="I12353" t="s">
        <v>20169</v>
      </c>
      <c r="J12353" t="s">
        <v>20170</v>
      </c>
    </row>
    <row r="12354" spans="1:10">
      <c r="A12354" t="s">
        <v>135</v>
      </c>
      <c r="B12354" t="s">
        <v>135</v>
      </c>
      <c r="C12354" t="s">
        <v>1669</v>
      </c>
      <c r="D12354" t="s">
        <v>13</v>
      </c>
      <c r="E12354" t="s">
        <v>14</v>
      </c>
      <c r="F12354" t="s">
        <v>26</v>
      </c>
      <c r="G12354" s="3">
        <v>44970.583472222221</v>
      </c>
      <c r="H12354" s="1">
        <v>122500</v>
      </c>
      <c r="I12354" t="s">
        <v>20171</v>
      </c>
      <c r="J12354" t="s">
        <v>20172</v>
      </c>
    </row>
    <row r="12355" spans="1:10">
      <c r="A12355" t="s">
        <v>33</v>
      </c>
      <c r="B12355" t="s">
        <v>9833</v>
      </c>
      <c r="C12355" t="s">
        <v>232</v>
      </c>
      <c r="D12355" t="s">
        <v>13</v>
      </c>
      <c r="E12355" t="s">
        <v>14</v>
      </c>
      <c r="F12355" t="s">
        <v>26</v>
      </c>
      <c r="G12355" s="3">
        <v>45252.583495370367</v>
      </c>
      <c r="H12355" s="1">
        <v>133000</v>
      </c>
      <c r="I12355" t="s">
        <v>31</v>
      </c>
      <c r="J12355" t="s">
        <v>97</v>
      </c>
    </row>
    <row r="12356" spans="1:10">
      <c r="A12356" t="s">
        <v>18</v>
      </c>
      <c r="B12356" t="s">
        <v>18</v>
      </c>
      <c r="C12356" t="s">
        <v>24</v>
      </c>
      <c r="D12356" t="s">
        <v>13</v>
      </c>
      <c r="E12356" t="s">
        <v>25</v>
      </c>
      <c r="F12356" t="s">
        <v>26</v>
      </c>
      <c r="G12356" s="3">
        <v>45051.639606481483</v>
      </c>
      <c r="H12356" s="1">
        <v>160000</v>
      </c>
      <c r="I12356" t="s">
        <v>12048</v>
      </c>
      <c r="J12356" t="s">
        <v>3402</v>
      </c>
    </row>
    <row r="12357" spans="1:10">
      <c r="A12357" t="s">
        <v>10</v>
      </c>
      <c r="B12357" t="s">
        <v>10</v>
      </c>
      <c r="C12357" t="s">
        <v>194</v>
      </c>
      <c r="D12357" t="s">
        <v>13</v>
      </c>
      <c r="E12357" t="s">
        <v>14</v>
      </c>
      <c r="F12357" t="s">
        <v>26</v>
      </c>
      <c r="G12357" s="3">
        <v>45107.588217592594</v>
      </c>
      <c r="H12357" s="1">
        <v>120000</v>
      </c>
      <c r="I12357" t="s">
        <v>20173</v>
      </c>
      <c r="J12357" t="s">
        <v>20174</v>
      </c>
    </row>
    <row r="12358" spans="1:10">
      <c r="A12358" t="s">
        <v>18</v>
      </c>
      <c r="B12358" t="s">
        <v>20175</v>
      </c>
      <c r="C12358" t="s">
        <v>170</v>
      </c>
      <c r="D12358" t="s">
        <v>13</v>
      </c>
      <c r="E12358" t="s">
        <v>14</v>
      </c>
      <c r="F12358" t="s">
        <v>171</v>
      </c>
      <c r="G12358" s="3">
        <v>45063.602395833332</v>
      </c>
      <c r="H12358" s="1">
        <v>79200</v>
      </c>
      <c r="I12358" t="s">
        <v>2162</v>
      </c>
      <c r="J12358" t="s">
        <v>20176</v>
      </c>
    </row>
    <row r="12359" spans="1:10">
      <c r="A12359" t="s">
        <v>33</v>
      </c>
      <c r="B12359" t="s">
        <v>20177</v>
      </c>
      <c r="C12359" t="s">
        <v>232</v>
      </c>
      <c r="D12359" t="s">
        <v>13</v>
      </c>
      <c r="E12359" t="s">
        <v>14</v>
      </c>
      <c r="F12359" t="s">
        <v>26</v>
      </c>
      <c r="G12359" s="3">
        <v>45128.583368055559</v>
      </c>
      <c r="H12359" s="1">
        <v>90000</v>
      </c>
      <c r="I12359" t="s">
        <v>31</v>
      </c>
      <c r="J12359" t="s">
        <v>9700</v>
      </c>
    </row>
    <row r="12360" spans="1:10">
      <c r="A12360" t="s">
        <v>212</v>
      </c>
      <c r="B12360" t="s">
        <v>212</v>
      </c>
      <c r="C12360" t="s">
        <v>26</v>
      </c>
      <c r="D12360" t="s">
        <v>13</v>
      </c>
      <c r="E12360" t="s">
        <v>14</v>
      </c>
      <c r="F12360" t="s">
        <v>26</v>
      </c>
      <c r="G12360" s="3">
        <v>45173.586226851854</v>
      </c>
      <c r="H12360" s="1">
        <v>200000</v>
      </c>
      <c r="I12360" t="s">
        <v>19800</v>
      </c>
      <c r="J12360" t="s">
        <v>20178</v>
      </c>
    </row>
    <row r="12361" spans="1:10">
      <c r="A12361" t="s">
        <v>1537</v>
      </c>
      <c r="B12361" t="s">
        <v>20179</v>
      </c>
      <c r="C12361" t="s">
        <v>20180</v>
      </c>
      <c r="D12361" t="s">
        <v>13</v>
      </c>
      <c r="E12361" t="s">
        <v>14</v>
      </c>
      <c r="F12361" t="s">
        <v>694</v>
      </c>
      <c r="G12361" s="3">
        <v>45198.604386574072</v>
      </c>
      <c r="H12361" s="1">
        <v>105968</v>
      </c>
      <c r="I12361" t="s">
        <v>931</v>
      </c>
      <c r="J12361" t="s">
        <v>20181</v>
      </c>
    </row>
    <row r="12362" spans="1:10">
      <c r="A12362" t="s">
        <v>33</v>
      </c>
      <c r="B12362" t="s">
        <v>20182</v>
      </c>
      <c r="C12362" t="s">
        <v>20183</v>
      </c>
      <c r="D12362" t="s">
        <v>13</v>
      </c>
      <c r="E12362" t="s">
        <v>14</v>
      </c>
      <c r="F12362" t="s">
        <v>26</v>
      </c>
      <c r="G12362" s="3">
        <v>44972.583472222221</v>
      </c>
      <c r="H12362" s="1">
        <v>95000</v>
      </c>
      <c r="I12362" t="s">
        <v>20184</v>
      </c>
      <c r="J12362" t="s">
        <v>20185</v>
      </c>
    </row>
    <row r="12363" spans="1:10">
      <c r="A12363" t="s">
        <v>152</v>
      </c>
      <c r="B12363" t="s">
        <v>20186</v>
      </c>
      <c r="C12363" t="s">
        <v>209</v>
      </c>
      <c r="D12363" t="s">
        <v>13</v>
      </c>
      <c r="E12363" t="s">
        <v>14</v>
      </c>
      <c r="F12363" t="s">
        <v>209</v>
      </c>
      <c r="G12363" s="3">
        <v>45266.592928240738</v>
      </c>
      <c r="H12363" s="1">
        <v>154750</v>
      </c>
      <c r="I12363" t="s">
        <v>551</v>
      </c>
      <c r="J12363" t="s">
        <v>20187</v>
      </c>
    </row>
    <row r="12364" spans="1:10">
      <c r="A12364" t="s">
        <v>33</v>
      </c>
      <c r="B12364" t="s">
        <v>20188</v>
      </c>
      <c r="C12364" t="s">
        <v>142</v>
      </c>
      <c r="D12364" t="s">
        <v>13</v>
      </c>
      <c r="E12364" t="s">
        <v>14</v>
      </c>
      <c r="F12364" t="s">
        <v>26</v>
      </c>
      <c r="G12364" s="3">
        <v>45190.58452546296</v>
      </c>
      <c r="H12364" s="1">
        <v>87000</v>
      </c>
      <c r="I12364" t="s">
        <v>20189</v>
      </c>
      <c r="J12364" t="s">
        <v>20190</v>
      </c>
    </row>
    <row r="12365" spans="1:10">
      <c r="A12365" t="s">
        <v>33</v>
      </c>
      <c r="B12365" t="s">
        <v>20191</v>
      </c>
      <c r="C12365" t="s">
        <v>136</v>
      </c>
      <c r="D12365" t="s">
        <v>13</v>
      </c>
      <c r="E12365" t="s">
        <v>14</v>
      </c>
      <c r="F12365" t="s">
        <v>26</v>
      </c>
      <c r="G12365" s="3">
        <v>45116.583680555559</v>
      </c>
      <c r="H12365" s="1">
        <v>125557.5</v>
      </c>
      <c r="I12365" t="s">
        <v>31</v>
      </c>
      <c r="J12365" t="s">
        <v>824</v>
      </c>
    </row>
    <row r="12366" spans="1:10">
      <c r="A12366" t="s">
        <v>18</v>
      </c>
      <c r="B12366" t="s">
        <v>18</v>
      </c>
      <c r="C12366" t="s">
        <v>1810</v>
      </c>
      <c r="D12366" t="s">
        <v>13</v>
      </c>
      <c r="E12366" t="s">
        <v>14</v>
      </c>
      <c r="F12366" t="s">
        <v>26</v>
      </c>
      <c r="G12366" s="3">
        <v>45209.589479166665</v>
      </c>
      <c r="H12366" s="1">
        <v>84920</v>
      </c>
      <c r="I12366" t="s">
        <v>20192</v>
      </c>
      <c r="J12366" t="s">
        <v>20193</v>
      </c>
    </row>
    <row r="12367" spans="1:10">
      <c r="A12367" t="s">
        <v>10</v>
      </c>
      <c r="B12367" t="s">
        <v>10</v>
      </c>
      <c r="C12367" t="s">
        <v>4514</v>
      </c>
      <c r="D12367" t="s">
        <v>13</v>
      </c>
      <c r="E12367" t="s">
        <v>14</v>
      </c>
      <c r="F12367" t="s">
        <v>26</v>
      </c>
      <c r="G12367" s="3">
        <v>45212.635787037034</v>
      </c>
      <c r="H12367" s="1">
        <v>74977</v>
      </c>
      <c r="I12367" t="s">
        <v>12863</v>
      </c>
    </row>
    <row r="12368" spans="1:10">
      <c r="A12368" t="s">
        <v>135</v>
      </c>
      <c r="B12368" t="s">
        <v>20194</v>
      </c>
      <c r="C12368" t="s">
        <v>75</v>
      </c>
      <c r="D12368" t="s">
        <v>13</v>
      </c>
      <c r="E12368" t="s">
        <v>14</v>
      </c>
      <c r="F12368" t="s">
        <v>26</v>
      </c>
      <c r="G12368" s="3">
        <v>44995.584328703706</v>
      </c>
      <c r="H12368" s="1">
        <v>180000</v>
      </c>
      <c r="I12368" t="s">
        <v>16939</v>
      </c>
      <c r="J12368" t="s">
        <v>3942</v>
      </c>
    </row>
    <row r="12369" spans="1:10">
      <c r="A12369" t="s">
        <v>33</v>
      </c>
      <c r="B12369" t="s">
        <v>2652</v>
      </c>
      <c r="C12369" t="s">
        <v>553</v>
      </c>
      <c r="D12369" t="s">
        <v>13</v>
      </c>
      <c r="E12369" t="s">
        <v>14</v>
      </c>
      <c r="F12369" t="s">
        <v>26</v>
      </c>
      <c r="G12369" s="3">
        <v>44959.586018518516</v>
      </c>
      <c r="H12369" s="1">
        <v>121500</v>
      </c>
      <c r="I12369" t="s">
        <v>6699</v>
      </c>
      <c r="J12369" t="s">
        <v>20195</v>
      </c>
    </row>
    <row r="12370" spans="1:10">
      <c r="A12370" t="s">
        <v>10</v>
      </c>
      <c r="B12370" t="s">
        <v>10</v>
      </c>
      <c r="C12370" t="s">
        <v>391</v>
      </c>
      <c r="D12370" t="s">
        <v>13</v>
      </c>
      <c r="E12370" t="s">
        <v>14</v>
      </c>
      <c r="F12370" t="s">
        <v>20</v>
      </c>
      <c r="G12370" s="3">
        <v>44952.619062500002</v>
      </c>
      <c r="H12370" s="1">
        <v>90000</v>
      </c>
      <c r="I12370" t="s">
        <v>14727</v>
      </c>
      <c r="J12370" t="s">
        <v>316</v>
      </c>
    </row>
    <row r="12371" spans="1:10">
      <c r="A12371" t="s">
        <v>212</v>
      </c>
      <c r="B12371" t="s">
        <v>212</v>
      </c>
      <c r="C12371" t="s">
        <v>1006</v>
      </c>
      <c r="D12371" t="s">
        <v>13</v>
      </c>
      <c r="E12371" t="s">
        <v>14</v>
      </c>
      <c r="F12371" t="s">
        <v>1007</v>
      </c>
      <c r="G12371" s="3">
        <v>45002.60597222222</v>
      </c>
      <c r="H12371" s="1">
        <v>157500</v>
      </c>
      <c r="I12371" t="s">
        <v>1008</v>
      </c>
      <c r="J12371" t="s">
        <v>20196</v>
      </c>
    </row>
    <row r="12372" spans="1:10">
      <c r="A12372" t="s">
        <v>33</v>
      </c>
      <c r="B12372" t="s">
        <v>20197</v>
      </c>
      <c r="C12372" t="s">
        <v>2708</v>
      </c>
      <c r="D12372" t="s">
        <v>13</v>
      </c>
      <c r="E12372" t="s">
        <v>14</v>
      </c>
      <c r="F12372" t="s">
        <v>26</v>
      </c>
      <c r="G12372" s="3">
        <v>45215.619849537034</v>
      </c>
      <c r="H12372" s="1">
        <v>95640</v>
      </c>
      <c r="I12372" t="s">
        <v>69</v>
      </c>
      <c r="J12372" t="s">
        <v>316</v>
      </c>
    </row>
    <row r="12373" spans="1:10">
      <c r="A12373" t="s">
        <v>33</v>
      </c>
      <c r="B12373" t="s">
        <v>33</v>
      </c>
      <c r="C12373" t="s">
        <v>1059</v>
      </c>
      <c r="D12373" t="s">
        <v>13</v>
      </c>
      <c r="E12373" t="s">
        <v>14</v>
      </c>
      <c r="F12373" t="s">
        <v>26</v>
      </c>
      <c r="G12373" s="3">
        <v>45205.583472222221</v>
      </c>
      <c r="H12373" s="1">
        <v>57593.75</v>
      </c>
      <c r="I12373" t="s">
        <v>20198</v>
      </c>
      <c r="J12373" t="s">
        <v>20199</v>
      </c>
    </row>
    <row r="12374" spans="1:10">
      <c r="A12374" t="s">
        <v>135</v>
      </c>
      <c r="B12374" t="s">
        <v>20200</v>
      </c>
      <c r="C12374" t="s">
        <v>20201</v>
      </c>
      <c r="D12374" t="s">
        <v>13</v>
      </c>
      <c r="E12374" t="s">
        <v>14</v>
      </c>
      <c r="F12374" t="s">
        <v>198</v>
      </c>
      <c r="G12374" s="3">
        <v>45168.604270833333</v>
      </c>
      <c r="H12374" s="1">
        <v>111175</v>
      </c>
      <c r="I12374" t="s">
        <v>8455</v>
      </c>
      <c r="J12374" t="s">
        <v>4775</v>
      </c>
    </row>
    <row r="12375" spans="1:10">
      <c r="A12375" t="s">
        <v>106</v>
      </c>
      <c r="B12375" t="s">
        <v>20202</v>
      </c>
      <c r="C12375" t="s">
        <v>170</v>
      </c>
      <c r="D12375" t="s">
        <v>13</v>
      </c>
      <c r="E12375" t="s">
        <v>14</v>
      </c>
      <c r="F12375" t="s">
        <v>171</v>
      </c>
      <c r="G12375" s="3">
        <v>45147.605439814812</v>
      </c>
      <c r="H12375" s="1">
        <v>79200</v>
      </c>
      <c r="I12375" t="s">
        <v>20156</v>
      </c>
      <c r="J12375" t="s">
        <v>20203</v>
      </c>
    </row>
    <row r="12376" spans="1:10">
      <c r="A12376" t="s">
        <v>73</v>
      </c>
      <c r="B12376" t="s">
        <v>73</v>
      </c>
      <c r="C12376" t="s">
        <v>75</v>
      </c>
      <c r="D12376" t="s">
        <v>13</v>
      </c>
      <c r="E12376" t="s">
        <v>14</v>
      </c>
      <c r="F12376" t="s">
        <v>26</v>
      </c>
      <c r="G12376" s="3">
        <v>44960.606134259258</v>
      </c>
      <c r="H12376" s="1">
        <v>180000</v>
      </c>
      <c r="I12376" t="s">
        <v>335</v>
      </c>
      <c r="J12376" t="s">
        <v>20204</v>
      </c>
    </row>
    <row r="12377" spans="1:10">
      <c r="A12377" t="s">
        <v>10</v>
      </c>
      <c r="B12377" t="s">
        <v>1108</v>
      </c>
      <c r="C12377" t="s">
        <v>792</v>
      </c>
      <c r="D12377" t="s">
        <v>13</v>
      </c>
      <c r="E12377" t="s">
        <v>14</v>
      </c>
      <c r="F12377" t="s">
        <v>20</v>
      </c>
      <c r="G12377" s="3">
        <v>45096.621990740743</v>
      </c>
      <c r="H12377" s="1">
        <v>75000</v>
      </c>
      <c r="I12377" t="s">
        <v>451</v>
      </c>
      <c r="J12377" t="s">
        <v>1267</v>
      </c>
    </row>
    <row r="12378" spans="1:10">
      <c r="A12378" t="s">
        <v>18</v>
      </c>
      <c r="B12378" t="s">
        <v>20205</v>
      </c>
      <c r="C12378" t="s">
        <v>9538</v>
      </c>
      <c r="D12378" t="s">
        <v>13</v>
      </c>
      <c r="E12378" t="s">
        <v>14</v>
      </c>
      <c r="F12378" t="s">
        <v>314</v>
      </c>
      <c r="G12378" s="3">
        <v>45034.618159722224</v>
      </c>
      <c r="H12378" s="1">
        <v>147500</v>
      </c>
      <c r="I12378" t="s">
        <v>2783</v>
      </c>
      <c r="J12378" t="s">
        <v>20206</v>
      </c>
    </row>
    <row r="12379" spans="1:10">
      <c r="A12379" t="s">
        <v>10</v>
      </c>
      <c r="B12379" t="s">
        <v>707</v>
      </c>
      <c r="C12379" t="s">
        <v>30</v>
      </c>
      <c r="D12379" t="s">
        <v>13</v>
      </c>
      <c r="E12379" t="s">
        <v>14</v>
      </c>
      <c r="F12379" t="s">
        <v>26</v>
      </c>
      <c r="G12379" s="3">
        <v>44958.587175925924</v>
      </c>
      <c r="H12379" s="1">
        <v>234000</v>
      </c>
      <c r="I12379" t="s">
        <v>31</v>
      </c>
      <c r="J12379" t="s">
        <v>708</v>
      </c>
    </row>
    <row r="12380" spans="1:10">
      <c r="A12380" t="s">
        <v>33</v>
      </c>
      <c r="B12380" t="s">
        <v>840</v>
      </c>
      <c r="C12380" t="s">
        <v>325</v>
      </c>
      <c r="D12380" t="s">
        <v>13</v>
      </c>
      <c r="E12380" t="s">
        <v>14</v>
      </c>
      <c r="F12380" t="s">
        <v>26</v>
      </c>
      <c r="G12380" s="3">
        <v>45008.621180555558</v>
      </c>
      <c r="H12380" s="1">
        <v>53032.421875</v>
      </c>
      <c r="I12380" t="s">
        <v>7976</v>
      </c>
      <c r="J12380" t="s">
        <v>230</v>
      </c>
    </row>
    <row r="12381" spans="1:10">
      <c r="A12381" t="s">
        <v>73</v>
      </c>
      <c r="B12381" t="s">
        <v>20207</v>
      </c>
      <c r="C12381" t="s">
        <v>572</v>
      </c>
      <c r="D12381" t="s">
        <v>13</v>
      </c>
      <c r="E12381" t="s">
        <v>14</v>
      </c>
      <c r="F12381" t="s">
        <v>26</v>
      </c>
      <c r="G12381" s="3">
        <v>45130.597812499997</v>
      </c>
      <c r="H12381" s="1">
        <v>101804.5</v>
      </c>
      <c r="I12381" t="s">
        <v>20208</v>
      </c>
      <c r="J12381" t="s">
        <v>20209</v>
      </c>
    </row>
    <row r="12382" spans="1:10">
      <c r="A12382" t="s">
        <v>33</v>
      </c>
      <c r="B12382" t="s">
        <v>14836</v>
      </c>
      <c r="C12382" t="s">
        <v>1402</v>
      </c>
      <c r="D12382" t="s">
        <v>13</v>
      </c>
      <c r="E12382" t="s">
        <v>14</v>
      </c>
      <c r="F12382" t="s">
        <v>26</v>
      </c>
      <c r="G12382" s="3">
        <v>45204.58357638889</v>
      </c>
      <c r="H12382" s="1">
        <v>57000</v>
      </c>
      <c r="I12382" t="s">
        <v>14837</v>
      </c>
    </row>
    <row r="12383" spans="1:10">
      <c r="A12383" t="s">
        <v>18</v>
      </c>
      <c r="B12383" t="s">
        <v>20210</v>
      </c>
      <c r="C12383" t="s">
        <v>388</v>
      </c>
      <c r="D12383" t="s">
        <v>13</v>
      </c>
      <c r="E12383" t="s">
        <v>14</v>
      </c>
      <c r="F12383" t="s">
        <v>26</v>
      </c>
      <c r="G12383" s="3">
        <v>45117.587106481478</v>
      </c>
      <c r="H12383" s="1">
        <v>102500</v>
      </c>
      <c r="I12383" t="s">
        <v>20211</v>
      </c>
      <c r="J12383" t="s">
        <v>20212</v>
      </c>
    </row>
    <row r="12384" spans="1:10">
      <c r="A12384" t="s">
        <v>33</v>
      </c>
      <c r="B12384" t="s">
        <v>1084</v>
      </c>
      <c r="C12384" t="s">
        <v>19030</v>
      </c>
      <c r="D12384" t="s">
        <v>13</v>
      </c>
      <c r="E12384" t="s">
        <v>14</v>
      </c>
      <c r="F12384" t="s">
        <v>26</v>
      </c>
      <c r="G12384" s="3">
        <v>45245.583611111113</v>
      </c>
      <c r="H12384" s="1">
        <v>52500</v>
      </c>
      <c r="I12384" t="s">
        <v>19031</v>
      </c>
      <c r="J12384" t="s">
        <v>19032</v>
      </c>
    </row>
    <row r="12385" spans="1:10">
      <c r="A12385" t="s">
        <v>33</v>
      </c>
      <c r="B12385" t="s">
        <v>1904</v>
      </c>
      <c r="C12385" t="s">
        <v>5841</v>
      </c>
      <c r="D12385" t="s">
        <v>13</v>
      </c>
      <c r="E12385" t="s">
        <v>14</v>
      </c>
      <c r="F12385" t="s">
        <v>26</v>
      </c>
      <c r="G12385" s="3">
        <v>45118.625960648147</v>
      </c>
      <c r="H12385" s="1">
        <v>75000</v>
      </c>
      <c r="I12385" t="s">
        <v>8607</v>
      </c>
      <c r="J12385" t="s">
        <v>344</v>
      </c>
    </row>
    <row r="12386" spans="1:10">
      <c r="A12386" t="s">
        <v>106</v>
      </c>
      <c r="B12386" t="s">
        <v>20213</v>
      </c>
      <c r="C12386" t="s">
        <v>1610</v>
      </c>
      <c r="D12386" t="s">
        <v>13</v>
      </c>
      <c r="E12386" t="s">
        <v>14</v>
      </c>
      <c r="F12386" t="s">
        <v>171</v>
      </c>
      <c r="G12386" s="3">
        <v>45103.591851851852</v>
      </c>
      <c r="H12386" s="1">
        <v>72000</v>
      </c>
      <c r="I12386" t="s">
        <v>6405</v>
      </c>
      <c r="J12386" t="s">
        <v>4959</v>
      </c>
    </row>
    <row r="12387" spans="1:10">
      <c r="A12387" t="s">
        <v>18</v>
      </c>
      <c r="B12387" t="s">
        <v>20214</v>
      </c>
      <c r="C12387" t="s">
        <v>4914</v>
      </c>
      <c r="D12387" t="s">
        <v>13</v>
      </c>
      <c r="E12387" t="s">
        <v>14</v>
      </c>
      <c r="F12387" t="s">
        <v>26</v>
      </c>
      <c r="G12387" s="3">
        <v>44998.590937499997</v>
      </c>
      <c r="H12387" s="1">
        <v>140000</v>
      </c>
      <c r="I12387" t="s">
        <v>772</v>
      </c>
      <c r="J12387" t="s">
        <v>773</v>
      </c>
    </row>
    <row r="12388" spans="1:10">
      <c r="A12388" t="s">
        <v>152</v>
      </c>
      <c r="B12388" t="s">
        <v>20215</v>
      </c>
      <c r="C12388" t="s">
        <v>3062</v>
      </c>
      <c r="D12388" t="s">
        <v>13</v>
      </c>
      <c r="E12388" t="s">
        <v>14</v>
      </c>
      <c r="F12388" t="s">
        <v>198</v>
      </c>
      <c r="G12388" s="3">
        <v>45133.614907407406</v>
      </c>
      <c r="H12388" s="1">
        <v>89100</v>
      </c>
      <c r="I12388" t="s">
        <v>12379</v>
      </c>
      <c r="J12388" t="s">
        <v>3402</v>
      </c>
    </row>
    <row r="12389" spans="1:10">
      <c r="A12389" t="s">
        <v>18</v>
      </c>
      <c r="B12389" t="s">
        <v>18</v>
      </c>
      <c r="C12389" t="s">
        <v>276</v>
      </c>
      <c r="D12389" t="s">
        <v>13</v>
      </c>
      <c r="E12389" t="s">
        <v>14</v>
      </c>
      <c r="F12389" t="s">
        <v>26</v>
      </c>
      <c r="G12389" s="3">
        <v>45232.590891203705</v>
      </c>
      <c r="H12389" s="1">
        <v>120000</v>
      </c>
      <c r="I12389" t="s">
        <v>88</v>
      </c>
    </row>
    <row r="12390" spans="1:10">
      <c r="A12390" t="s">
        <v>10</v>
      </c>
      <c r="B12390" t="s">
        <v>20216</v>
      </c>
      <c r="C12390" t="s">
        <v>4700</v>
      </c>
      <c r="D12390" t="s">
        <v>13</v>
      </c>
      <c r="E12390" t="s">
        <v>14</v>
      </c>
      <c r="F12390" t="s">
        <v>20</v>
      </c>
      <c r="G12390" s="3">
        <v>45145.644907407404</v>
      </c>
      <c r="H12390" s="1">
        <v>60000</v>
      </c>
      <c r="I12390" t="s">
        <v>20217</v>
      </c>
      <c r="J12390" t="s">
        <v>699</v>
      </c>
    </row>
    <row r="12391" spans="1:10">
      <c r="A12391" t="s">
        <v>10</v>
      </c>
      <c r="B12391" t="s">
        <v>20218</v>
      </c>
      <c r="C12391" t="s">
        <v>30</v>
      </c>
      <c r="D12391" t="s">
        <v>13</v>
      </c>
      <c r="E12391" t="s">
        <v>14</v>
      </c>
      <c r="F12391" t="s">
        <v>26</v>
      </c>
      <c r="G12391" s="3">
        <v>45289.584687499999</v>
      </c>
      <c r="H12391" s="1">
        <v>224500</v>
      </c>
      <c r="I12391" t="s">
        <v>31</v>
      </c>
      <c r="J12391" t="s">
        <v>20219</v>
      </c>
    </row>
    <row r="12392" spans="1:10">
      <c r="A12392" t="s">
        <v>135</v>
      </c>
      <c r="B12392" t="s">
        <v>20220</v>
      </c>
      <c r="C12392" t="s">
        <v>276</v>
      </c>
      <c r="D12392" t="s">
        <v>13</v>
      </c>
      <c r="E12392" t="s">
        <v>14</v>
      </c>
      <c r="F12392" t="s">
        <v>26</v>
      </c>
      <c r="G12392" s="3">
        <v>44931.583819444444</v>
      </c>
      <c r="H12392" s="1">
        <v>80000</v>
      </c>
      <c r="I12392" t="s">
        <v>335</v>
      </c>
      <c r="J12392" t="s">
        <v>20221</v>
      </c>
    </row>
    <row r="12393" spans="1:10">
      <c r="A12393" t="s">
        <v>135</v>
      </c>
      <c r="B12393" t="s">
        <v>20222</v>
      </c>
      <c r="C12393" t="s">
        <v>411</v>
      </c>
      <c r="D12393" t="s">
        <v>13</v>
      </c>
      <c r="E12393" t="s">
        <v>14</v>
      </c>
      <c r="F12393" t="s">
        <v>411</v>
      </c>
      <c r="G12393" s="3">
        <v>45117.607465277775</v>
      </c>
      <c r="H12393" s="1">
        <v>111175</v>
      </c>
      <c r="I12393" t="s">
        <v>4644</v>
      </c>
      <c r="J12393" t="s">
        <v>12125</v>
      </c>
    </row>
    <row r="12394" spans="1:10">
      <c r="A12394" t="s">
        <v>10</v>
      </c>
      <c r="B12394" t="s">
        <v>1453</v>
      </c>
      <c r="C12394" t="s">
        <v>201</v>
      </c>
      <c r="D12394" t="s">
        <v>13</v>
      </c>
      <c r="E12394" t="s">
        <v>14</v>
      </c>
      <c r="F12394" t="s">
        <v>26</v>
      </c>
      <c r="G12394" s="3">
        <v>44961.640451388892</v>
      </c>
      <c r="H12394" s="1">
        <v>240000</v>
      </c>
      <c r="I12394" t="s">
        <v>1604</v>
      </c>
      <c r="J12394" t="s">
        <v>762</v>
      </c>
    </row>
    <row r="12395" spans="1:10">
      <c r="A12395" t="s">
        <v>212</v>
      </c>
      <c r="B12395" t="s">
        <v>212</v>
      </c>
      <c r="C12395" t="s">
        <v>161</v>
      </c>
      <c r="D12395" t="s">
        <v>13</v>
      </c>
      <c r="E12395" t="s">
        <v>14</v>
      </c>
      <c r="F12395" t="s">
        <v>162</v>
      </c>
      <c r="G12395" s="3">
        <v>45142.595763888887</v>
      </c>
      <c r="H12395" s="1">
        <v>157500</v>
      </c>
      <c r="I12395" t="s">
        <v>1055</v>
      </c>
      <c r="J12395" t="s">
        <v>20223</v>
      </c>
    </row>
    <row r="12396" spans="1:10">
      <c r="A12396" t="s">
        <v>10</v>
      </c>
      <c r="B12396" t="s">
        <v>20224</v>
      </c>
      <c r="C12396" t="s">
        <v>1105</v>
      </c>
      <c r="D12396" t="s">
        <v>13</v>
      </c>
      <c r="E12396" t="s">
        <v>14</v>
      </c>
      <c r="F12396" t="s">
        <v>26</v>
      </c>
      <c r="G12396" s="3">
        <v>45151.585185185184</v>
      </c>
      <c r="H12396" s="1">
        <v>218500</v>
      </c>
      <c r="I12396" t="s">
        <v>7372</v>
      </c>
    </row>
    <row r="12397" spans="1:10">
      <c r="A12397" t="s">
        <v>152</v>
      </c>
      <c r="B12397" t="s">
        <v>20225</v>
      </c>
      <c r="C12397" t="s">
        <v>1105</v>
      </c>
      <c r="D12397" t="s">
        <v>13</v>
      </c>
      <c r="E12397" t="s">
        <v>14</v>
      </c>
      <c r="F12397" t="s">
        <v>26</v>
      </c>
      <c r="G12397" s="3">
        <v>45013.588275462964</v>
      </c>
      <c r="H12397" s="1">
        <v>179000</v>
      </c>
      <c r="I12397" t="s">
        <v>2348</v>
      </c>
      <c r="J12397" t="s">
        <v>5689</v>
      </c>
    </row>
    <row r="12398" spans="1:10">
      <c r="A12398" t="s">
        <v>212</v>
      </c>
      <c r="B12398" t="s">
        <v>19562</v>
      </c>
      <c r="C12398" t="s">
        <v>2080</v>
      </c>
      <c r="D12398" t="s">
        <v>13</v>
      </c>
      <c r="E12398" t="s">
        <v>14</v>
      </c>
      <c r="F12398" t="s">
        <v>26</v>
      </c>
      <c r="G12398" s="3">
        <v>44928.585289351853</v>
      </c>
      <c r="H12398" s="1">
        <v>215000</v>
      </c>
      <c r="I12398" t="s">
        <v>335</v>
      </c>
      <c r="J12398" t="s">
        <v>7075</v>
      </c>
    </row>
    <row r="12399" spans="1:10">
      <c r="A12399" t="s">
        <v>212</v>
      </c>
      <c r="B12399" t="s">
        <v>20226</v>
      </c>
      <c r="C12399" t="s">
        <v>2689</v>
      </c>
      <c r="D12399" t="s">
        <v>13</v>
      </c>
      <c r="E12399" t="s">
        <v>14</v>
      </c>
      <c r="F12399" t="s">
        <v>26</v>
      </c>
      <c r="G12399" s="3">
        <v>44940.585729166669</v>
      </c>
      <c r="H12399" s="1">
        <v>125500</v>
      </c>
      <c r="I12399" t="s">
        <v>20227</v>
      </c>
      <c r="J12399" t="s">
        <v>20228</v>
      </c>
    </row>
    <row r="12400" spans="1:10">
      <c r="A12400" t="s">
        <v>33</v>
      </c>
      <c r="B12400" t="s">
        <v>33</v>
      </c>
      <c r="C12400" t="s">
        <v>1689</v>
      </c>
      <c r="D12400" t="s">
        <v>13</v>
      </c>
      <c r="E12400" t="s">
        <v>14</v>
      </c>
      <c r="F12400" t="s">
        <v>26</v>
      </c>
      <c r="G12400" s="3">
        <v>45121.584988425922</v>
      </c>
      <c r="H12400" s="1">
        <v>45000</v>
      </c>
      <c r="I12400" t="s">
        <v>18248</v>
      </c>
      <c r="J12400" t="s">
        <v>18650</v>
      </c>
    </row>
    <row r="12401" spans="1:10">
      <c r="A12401" t="s">
        <v>212</v>
      </c>
      <c r="B12401" t="s">
        <v>20229</v>
      </c>
      <c r="C12401" t="s">
        <v>24</v>
      </c>
      <c r="D12401" t="s">
        <v>13</v>
      </c>
      <c r="E12401" t="s">
        <v>25</v>
      </c>
      <c r="F12401" t="s">
        <v>26</v>
      </c>
      <c r="G12401" s="3">
        <v>45042.588865740741</v>
      </c>
      <c r="H12401" s="1">
        <v>205000</v>
      </c>
      <c r="I12401" t="s">
        <v>8395</v>
      </c>
      <c r="J12401" t="s">
        <v>137</v>
      </c>
    </row>
    <row r="12402" spans="1:10">
      <c r="A12402" t="s">
        <v>33</v>
      </c>
      <c r="B12402" t="s">
        <v>20230</v>
      </c>
      <c r="C12402" t="s">
        <v>232</v>
      </c>
      <c r="D12402" t="s">
        <v>13</v>
      </c>
      <c r="E12402" t="s">
        <v>14</v>
      </c>
      <c r="F12402" t="s">
        <v>26</v>
      </c>
      <c r="G12402" s="3">
        <v>44927.583368055559</v>
      </c>
      <c r="H12402" s="1">
        <v>81167</v>
      </c>
      <c r="I12402" t="s">
        <v>1513</v>
      </c>
    </row>
    <row r="12403" spans="1:10">
      <c r="A12403" t="s">
        <v>33</v>
      </c>
      <c r="B12403" t="s">
        <v>33</v>
      </c>
      <c r="C12403" t="s">
        <v>1094</v>
      </c>
      <c r="D12403" t="s">
        <v>13</v>
      </c>
      <c r="E12403" t="s">
        <v>14</v>
      </c>
      <c r="F12403" t="s">
        <v>205</v>
      </c>
      <c r="G12403" s="3">
        <v>45134.61787037037</v>
      </c>
      <c r="H12403" s="1">
        <v>100500</v>
      </c>
      <c r="I12403" t="s">
        <v>2907</v>
      </c>
      <c r="J12403" t="s">
        <v>20231</v>
      </c>
    </row>
    <row r="12404" spans="1:10">
      <c r="A12404" t="s">
        <v>33</v>
      </c>
      <c r="B12404" t="s">
        <v>20232</v>
      </c>
      <c r="C12404" t="s">
        <v>20233</v>
      </c>
      <c r="D12404" t="s">
        <v>13</v>
      </c>
      <c r="E12404" t="s">
        <v>14</v>
      </c>
      <c r="F12404" t="s">
        <v>26</v>
      </c>
      <c r="G12404" s="3">
        <v>45285.58326388889</v>
      </c>
      <c r="H12404" s="1">
        <v>60000</v>
      </c>
      <c r="I12404" t="s">
        <v>20234</v>
      </c>
      <c r="J12404" t="s">
        <v>20235</v>
      </c>
    </row>
    <row r="12405" spans="1:10">
      <c r="A12405" t="s">
        <v>33</v>
      </c>
      <c r="B12405" t="s">
        <v>10945</v>
      </c>
      <c r="C12405" t="s">
        <v>1408</v>
      </c>
      <c r="D12405" t="s">
        <v>13</v>
      </c>
      <c r="E12405" t="s">
        <v>14</v>
      </c>
      <c r="F12405" t="s">
        <v>26</v>
      </c>
      <c r="G12405" s="3">
        <v>45063.583368055559</v>
      </c>
      <c r="H12405" s="1">
        <v>111175</v>
      </c>
      <c r="I12405" t="s">
        <v>20236</v>
      </c>
      <c r="J12405" t="s">
        <v>46</v>
      </c>
    </row>
    <row r="12406" spans="1:10">
      <c r="A12406" t="s">
        <v>10</v>
      </c>
      <c r="B12406" t="s">
        <v>5010</v>
      </c>
      <c r="C12406" t="s">
        <v>1405</v>
      </c>
      <c r="D12406" t="s">
        <v>13</v>
      </c>
      <c r="E12406" t="s">
        <v>14</v>
      </c>
      <c r="F12406" t="s">
        <v>26</v>
      </c>
      <c r="G12406" s="3">
        <v>44938.639097222222</v>
      </c>
      <c r="H12406" s="1">
        <v>145000</v>
      </c>
      <c r="I12406" t="s">
        <v>980</v>
      </c>
      <c r="J12406" t="s">
        <v>5011</v>
      </c>
    </row>
    <row r="12407" spans="1:10">
      <c r="A12407" t="s">
        <v>212</v>
      </c>
      <c r="B12407" t="s">
        <v>212</v>
      </c>
      <c r="C12407" t="s">
        <v>26</v>
      </c>
      <c r="D12407" t="s">
        <v>13</v>
      </c>
      <c r="E12407" t="s">
        <v>14</v>
      </c>
      <c r="F12407" t="s">
        <v>26</v>
      </c>
      <c r="G12407" s="3">
        <v>44935.586516203701</v>
      </c>
      <c r="H12407" s="1">
        <v>157500</v>
      </c>
      <c r="I12407" t="s">
        <v>20237</v>
      </c>
      <c r="J12407" t="s">
        <v>20238</v>
      </c>
    </row>
    <row r="12408" spans="1:10">
      <c r="A12408" t="s">
        <v>18</v>
      </c>
      <c r="B12408" t="s">
        <v>20239</v>
      </c>
      <c r="C12408" t="s">
        <v>2738</v>
      </c>
      <c r="D12408" t="s">
        <v>13</v>
      </c>
      <c r="E12408" t="s">
        <v>14</v>
      </c>
      <c r="F12408" t="s">
        <v>26</v>
      </c>
      <c r="G12408" s="3">
        <v>44984.610486111109</v>
      </c>
      <c r="H12408" s="1">
        <v>97925</v>
      </c>
      <c r="I12408" t="s">
        <v>69</v>
      </c>
      <c r="J12408" t="s">
        <v>7993</v>
      </c>
    </row>
    <row r="12409" spans="1:10">
      <c r="A12409" t="s">
        <v>18</v>
      </c>
      <c r="B12409" t="s">
        <v>20240</v>
      </c>
      <c r="C12409" t="s">
        <v>1740</v>
      </c>
      <c r="D12409" t="s">
        <v>13</v>
      </c>
      <c r="E12409" t="s">
        <v>14</v>
      </c>
      <c r="F12409" t="s">
        <v>314</v>
      </c>
      <c r="G12409" s="3">
        <v>44966.610289351855</v>
      </c>
      <c r="H12409" s="1">
        <v>133000</v>
      </c>
      <c r="I12409" t="s">
        <v>1741</v>
      </c>
      <c r="J12409" t="s">
        <v>20241</v>
      </c>
    </row>
    <row r="12410" spans="1:10">
      <c r="A12410" t="s">
        <v>18</v>
      </c>
      <c r="B12410" t="s">
        <v>328</v>
      </c>
      <c r="C12410" t="s">
        <v>9911</v>
      </c>
      <c r="D12410" t="s">
        <v>13</v>
      </c>
      <c r="E12410" t="s">
        <v>14</v>
      </c>
      <c r="F12410" t="s">
        <v>20</v>
      </c>
      <c r="G12410" s="3">
        <v>45063.632662037038</v>
      </c>
      <c r="H12410" s="1">
        <v>211000</v>
      </c>
      <c r="I12410" t="s">
        <v>120</v>
      </c>
      <c r="J12410" t="s">
        <v>4620</v>
      </c>
    </row>
    <row r="12411" spans="1:10">
      <c r="A12411" t="s">
        <v>33</v>
      </c>
      <c r="B12411" t="s">
        <v>33</v>
      </c>
      <c r="C12411" t="s">
        <v>157</v>
      </c>
      <c r="D12411" t="s">
        <v>13</v>
      </c>
      <c r="E12411" t="s">
        <v>14</v>
      </c>
      <c r="F12411" t="s">
        <v>26</v>
      </c>
      <c r="G12411" s="3">
        <v>45097.584189814814</v>
      </c>
      <c r="H12411" s="1">
        <v>95000</v>
      </c>
      <c r="I12411" t="s">
        <v>57</v>
      </c>
      <c r="J12411" t="s">
        <v>316</v>
      </c>
    </row>
    <row r="12412" spans="1:10">
      <c r="A12412" t="s">
        <v>33</v>
      </c>
      <c r="B12412" t="s">
        <v>33</v>
      </c>
      <c r="C12412" t="s">
        <v>8202</v>
      </c>
      <c r="D12412" t="s">
        <v>13</v>
      </c>
      <c r="E12412" t="s">
        <v>14</v>
      </c>
      <c r="F12412" t="s">
        <v>26</v>
      </c>
      <c r="G12412" s="3">
        <v>44985.585798611108</v>
      </c>
      <c r="H12412" s="1">
        <v>75000</v>
      </c>
      <c r="I12412" t="s">
        <v>8203</v>
      </c>
      <c r="J12412" t="s">
        <v>8204</v>
      </c>
    </row>
    <row r="12413" spans="1:10">
      <c r="A12413" t="s">
        <v>33</v>
      </c>
      <c r="B12413" t="s">
        <v>4889</v>
      </c>
      <c r="C12413" t="s">
        <v>385</v>
      </c>
      <c r="D12413" t="s">
        <v>13</v>
      </c>
      <c r="E12413" t="s">
        <v>14</v>
      </c>
      <c r="F12413" t="s">
        <v>26</v>
      </c>
      <c r="G12413" s="3">
        <v>44973.607245370367</v>
      </c>
      <c r="H12413" s="1">
        <v>102500</v>
      </c>
      <c r="I12413" t="s">
        <v>7879</v>
      </c>
      <c r="J12413" t="s">
        <v>526</v>
      </c>
    </row>
    <row r="12414" spans="1:10">
      <c r="A12414" t="s">
        <v>152</v>
      </c>
      <c r="B12414" t="s">
        <v>20242</v>
      </c>
      <c r="C12414" t="s">
        <v>352</v>
      </c>
      <c r="D12414" t="s">
        <v>13</v>
      </c>
      <c r="E12414" t="s">
        <v>14</v>
      </c>
      <c r="F12414" t="s">
        <v>352</v>
      </c>
      <c r="G12414" s="3">
        <v>45031.589884259258</v>
      </c>
      <c r="H12414" s="1">
        <v>79200</v>
      </c>
      <c r="I12414" t="s">
        <v>172</v>
      </c>
      <c r="J12414" t="s">
        <v>20243</v>
      </c>
    </row>
    <row r="12415" spans="1:10">
      <c r="A12415" t="s">
        <v>77</v>
      </c>
      <c r="B12415" t="s">
        <v>20244</v>
      </c>
      <c r="C12415" t="s">
        <v>24</v>
      </c>
      <c r="D12415" t="s">
        <v>13</v>
      </c>
      <c r="E12415" t="s">
        <v>25</v>
      </c>
      <c r="F12415" t="s">
        <v>26</v>
      </c>
      <c r="G12415" s="3">
        <v>45140.584826388891</v>
      </c>
      <c r="H12415" s="1">
        <v>111500</v>
      </c>
      <c r="I12415" t="s">
        <v>768</v>
      </c>
      <c r="J12415" t="s">
        <v>20245</v>
      </c>
    </row>
    <row r="12416" spans="1:10">
      <c r="A12416" t="s">
        <v>33</v>
      </c>
      <c r="B12416" t="s">
        <v>33</v>
      </c>
      <c r="C12416" t="s">
        <v>232</v>
      </c>
      <c r="D12416" t="s">
        <v>13</v>
      </c>
      <c r="E12416" t="s">
        <v>14</v>
      </c>
      <c r="F12416" t="s">
        <v>26</v>
      </c>
      <c r="G12416" s="3">
        <v>45281.583298611113</v>
      </c>
      <c r="H12416" s="1">
        <v>100000</v>
      </c>
      <c r="I12416" t="s">
        <v>9391</v>
      </c>
      <c r="J12416" t="s">
        <v>20246</v>
      </c>
    </row>
    <row r="12417" spans="1:10">
      <c r="A12417" t="s">
        <v>33</v>
      </c>
      <c r="B12417" t="s">
        <v>20247</v>
      </c>
      <c r="C12417" t="s">
        <v>20248</v>
      </c>
      <c r="D12417" t="s">
        <v>13</v>
      </c>
      <c r="E12417" t="s">
        <v>14</v>
      </c>
      <c r="F12417" t="s">
        <v>26</v>
      </c>
      <c r="G12417" s="3">
        <v>44938.584814814814</v>
      </c>
      <c r="H12417" s="1">
        <v>61500</v>
      </c>
      <c r="I12417" t="s">
        <v>20249</v>
      </c>
      <c r="J12417" t="s">
        <v>1191</v>
      </c>
    </row>
    <row r="12418" spans="1:10">
      <c r="A12418" t="s">
        <v>33</v>
      </c>
      <c r="B12418" t="s">
        <v>20250</v>
      </c>
      <c r="C12418" t="s">
        <v>1794</v>
      </c>
      <c r="D12418" t="s">
        <v>13</v>
      </c>
      <c r="E12418" t="s">
        <v>14</v>
      </c>
      <c r="F12418" t="s">
        <v>694</v>
      </c>
      <c r="G12418" s="3">
        <v>45090.596724537034</v>
      </c>
      <c r="H12418" s="1">
        <v>111175</v>
      </c>
      <c r="I12418" t="s">
        <v>1420</v>
      </c>
      <c r="J12418" t="s">
        <v>28</v>
      </c>
    </row>
    <row r="12419" spans="1:10">
      <c r="A12419" t="s">
        <v>33</v>
      </c>
      <c r="B12419" t="s">
        <v>20251</v>
      </c>
      <c r="C12419" t="s">
        <v>201</v>
      </c>
      <c r="D12419" t="s">
        <v>13</v>
      </c>
      <c r="E12419" t="s">
        <v>14</v>
      </c>
      <c r="F12419" t="s">
        <v>26</v>
      </c>
      <c r="G12419" s="3">
        <v>45195.610219907408</v>
      </c>
      <c r="H12419" s="1">
        <v>115000</v>
      </c>
      <c r="I12419" t="s">
        <v>20252</v>
      </c>
      <c r="J12419" t="s">
        <v>20253</v>
      </c>
    </row>
    <row r="12420" spans="1:10">
      <c r="A12420" t="s">
        <v>135</v>
      </c>
      <c r="B12420" t="s">
        <v>20254</v>
      </c>
      <c r="C12420" t="s">
        <v>243</v>
      </c>
      <c r="D12420" t="s">
        <v>13</v>
      </c>
      <c r="E12420" t="s">
        <v>14</v>
      </c>
      <c r="F12420" t="s">
        <v>26</v>
      </c>
      <c r="G12420" s="3">
        <v>45151.584398148145</v>
      </c>
      <c r="H12420" s="1">
        <v>51962</v>
      </c>
      <c r="I12420" t="s">
        <v>20255</v>
      </c>
      <c r="J12420" t="s">
        <v>7794</v>
      </c>
    </row>
    <row r="12421" spans="1:10">
      <c r="A12421" t="s">
        <v>152</v>
      </c>
      <c r="B12421" t="s">
        <v>20256</v>
      </c>
      <c r="C12421" t="s">
        <v>161</v>
      </c>
      <c r="D12421" t="s">
        <v>13</v>
      </c>
      <c r="E12421" t="s">
        <v>14</v>
      </c>
      <c r="F12421" t="s">
        <v>162</v>
      </c>
      <c r="G12421" s="3">
        <v>44958.620729166665</v>
      </c>
      <c r="H12421" s="1">
        <v>89100</v>
      </c>
      <c r="I12421" t="s">
        <v>20257</v>
      </c>
      <c r="J12421" t="s">
        <v>20258</v>
      </c>
    </row>
    <row r="12422" spans="1:10">
      <c r="A12422" t="s">
        <v>10</v>
      </c>
      <c r="B12422" t="s">
        <v>20259</v>
      </c>
      <c r="C12422" t="s">
        <v>3634</v>
      </c>
      <c r="D12422" t="s">
        <v>13</v>
      </c>
      <c r="E12422" t="s">
        <v>14</v>
      </c>
      <c r="F12422" t="s">
        <v>198</v>
      </c>
      <c r="G12422" s="3">
        <v>45005.595763888887</v>
      </c>
      <c r="H12422" s="1">
        <v>56700</v>
      </c>
      <c r="I12422" t="s">
        <v>172</v>
      </c>
      <c r="J12422" t="s">
        <v>12672</v>
      </c>
    </row>
    <row r="12423" spans="1:10">
      <c r="A12423" t="s">
        <v>212</v>
      </c>
      <c r="B12423" t="s">
        <v>20260</v>
      </c>
      <c r="C12423" t="s">
        <v>24</v>
      </c>
      <c r="D12423" t="s">
        <v>12824</v>
      </c>
      <c r="E12423" t="s">
        <v>25</v>
      </c>
      <c r="F12423" t="s">
        <v>26</v>
      </c>
      <c r="G12423" s="3">
        <v>45201.600706018522</v>
      </c>
      <c r="H12423" s="1">
        <v>128829.625</v>
      </c>
      <c r="I12423" t="s">
        <v>20261</v>
      </c>
      <c r="J12423" t="s">
        <v>20262</v>
      </c>
    </row>
    <row r="12424" spans="1:10">
      <c r="A12424" t="s">
        <v>10</v>
      </c>
      <c r="B12424" t="s">
        <v>20263</v>
      </c>
      <c r="C12424" t="s">
        <v>209</v>
      </c>
      <c r="D12424" t="s">
        <v>13</v>
      </c>
      <c r="E12424" t="s">
        <v>14</v>
      </c>
      <c r="F12424" t="s">
        <v>209</v>
      </c>
      <c r="G12424" s="3">
        <v>45246.594710648147</v>
      </c>
      <c r="H12424" s="1">
        <v>186928</v>
      </c>
      <c r="I12424" t="s">
        <v>11211</v>
      </c>
      <c r="J12424" t="s">
        <v>20264</v>
      </c>
    </row>
    <row r="12425" spans="1:10">
      <c r="A12425" t="s">
        <v>18</v>
      </c>
      <c r="B12425" t="s">
        <v>20265</v>
      </c>
      <c r="C12425" t="s">
        <v>365</v>
      </c>
      <c r="D12425" t="s">
        <v>13</v>
      </c>
      <c r="E12425" t="s">
        <v>14</v>
      </c>
      <c r="F12425" t="s">
        <v>26</v>
      </c>
      <c r="G12425" s="3">
        <v>45064.584768518522</v>
      </c>
      <c r="H12425" s="1">
        <v>200000</v>
      </c>
      <c r="I12425" t="s">
        <v>12048</v>
      </c>
      <c r="J12425" t="s">
        <v>301</v>
      </c>
    </row>
    <row r="12426" spans="1:10">
      <c r="A12426" t="s">
        <v>18</v>
      </c>
      <c r="B12426" t="s">
        <v>11293</v>
      </c>
      <c r="C12426" t="s">
        <v>24</v>
      </c>
      <c r="D12426" t="s">
        <v>13</v>
      </c>
      <c r="E12426" t="s">
        <v>25</v>
      </c>
      <c r="F12426" t="s">
        <v>20</v>
      </c>
      <c r="G12426" s="3">
        <v>44977.620416666665</v>
      </c>
      <c r="H12426" s="1">
        <v>152500</v>
      </c>
      <c r="I12426" t="s">
        <v>123</v>
      </c>
      <c r="J12426" t="s">
        <v>13772</v>
      </c>
    </row>
    <row r="12427" spans="1:10">
      <c r="A12427" t="s">
        <v>33</v>
      </c>
      <c r="B12427" t="s">
        <v>33</v>
      </c>
      <c r="C12427" t="s">
        <v>201</v>
      </c>
      <c r="D12427" t="s">
        <v>13</v>
      </c>
      <c r="E12427" t="s">
        <v>14</v>
      </c>
      <c r="F12427" t="s">
        <v>26</v>
      </c>
      <c r="G12427" s="3">
        <v>44936.624259259261</v>
      </c>
      <c r="H12427" s="1">
        <v>140000</v>
      </c>
      <c r="I12427" t="s">
        <v>308</v>
      </c>
      <c r="J12427" t="s">
        <v>20266</v>
      </c>
    </row>
    <row r="12428" spans="1:10">
      <c r="A12428" t="s">
        <v>10</v>
      </c>
      <c r="B12428" t="s">
        <v>10</v>
      </c>
      <c r="C12428" t="s">
        <v>24</v>
      </c>
      <c r="D12428" t="s">
        <v>13</v>
      </c>
      <c r="E12428" t="s">
        <v>25</v>
      </c>
      <c r="F12428" t="s">
        <v>20</v>
      </c>
      <c r="G12428" s="3">
        <v>44931.621608796297</v>
      </c>
      <c r="H12428" s="1">
        <v>130000</v>
      </c>
      <c r="I12428" t="s">
        <v>20267</v>
      </c>
      <c r="J12428" t="s">
        <v>20268</v>
      </c>
    </row>
    <row r="12429" spans="1:10">
      <c r="A12429" t="s">
        <v>212</v>
      </c>
      <c r="B12429" t="s">
        <v>20269</v>
      </c>
      <c r="C12429" t="s">
        <v>1392</v>
      </c>
      <c r="D12429" t="s">
        <v>13</v>
      </c>
      <c r="E12429" t="s">
        <v>14</v>
      </c>
      <c r="F12429" t="s">
        <v>1392</v>
      </c>
      <c r="G12429" s="3">
        <v>45174.618726851855</v>
      </c>
      <c r="H12429" s="1">
        <v>157500</v>
      </c>
      <c r="I12429" t="s">
        <v>1393</v>
      </c>
    </row>
    <row r="12430" spans="1:10">
      <c r="A12430" t="s">
        <v>10</v>
      </c>
      <c r="B12430" t="s">
        <v>10</v>
      </c>
      <c r="C12430" t="s">
        <v>75</v>
      </c>
      <c r="D12430" t="s">
        <v>13</v>
      </c>
      <c r="E12430" t="s">
        <v>14</v>
      </c>
      <c r="F12430" t="s">
        <v>26</v>
      </c>
      <c r="G12430" s="3">
        <v>45022.584745370368</v>
      </c>
      <c r="H12430" s="1">
        <v>150000</v>
      </c>
      <c r="I12430" t="s">
        <v>451</v>
      </c>
      <c r="J12430" t="s">
        <v>8282</v>
      </c>
    </row>
    <row r="12431" spans="1:10">
      <c r="A12431" t="s">
        <v>33</v>
      </c>
      <c r="B12431" t="s">
        <v>20270</v>
      </c>
      <c r="C12431" t="s">
        <v>20271</v>
      </c>
      <c r="D12431" t="s">
        <v>13</v>
      </c>
      <c r="E12431" t="s">
        <v>14</v>
      </c>
      <c r="F12431" t="s">
        <v>26</v>
      </c>
      <c r="G12431" s="3">
        <v>45001.58357638889</v>
      </c>
      <c r="H12431" s="1">
        <v>122500</v>
      </c>
      <c r="I12431" t="s">
        <v>8631</v>
      </c>
      <c r="J12431" t="s">
        <v>20272</v>
      </c>
    </row>
    <row r="12432" spans="1:10">
      <c r="A12432" t="s">
        <v>18</v>
      </c>
      <c r="B12432" t="s">
        <v>20273</v>
      </c>
      <c r="C12432" t="s">
        <v>24</v>
      </c>
      <c r="D12432" t="s">
        <v>13</v>
      </c>
      <c r="E12432" t="s">
        <v>25</v>
      </c>
      <c r="F12432" t="s">
        <v>26</v>
      </c>
      <c r="G12432" s="3">
        <v>44992.606076388889</v>
      </c>
      <c r="H12432" s="1">
        <v>130000</v>
      </c>
      <c r="I12432" t="s">
        <v>483</v>
      </c>
      <c r="J12432" t="s">
        <v>8721</v>
      </c>
    </row>
    <row r="12433" spans="1:10">
      <c r="A12433" t="s">
        <v>10</v>
      </c>
      <c r="B12433" t="s">
        <v>3445</v>
      </c>
      <c r="C12433" t="s">
        <v>1474</v>
      </c>
      <c r="D12433" t="s">
        <v>13</v>
      </c>
      <c r="E12433" t="s">
        <v>14</v>
      </c>
      <c r="F12433" t="s">
        <v>20</v>
      </c>
      <c r="G12433" s="3">
        <v>45121.626215277778</v>
      </c>
      <c r="H12433" s="1">
        <v>132500</v>
      </c>
      <c r="I12433" t="s">
        <v>8194</v>
      </c>
      <c r="J12433" t="s">
        <v>20274</v>
      </c>
    </row>
    <row r="12434" spans="1:10">
      <c r="A12434" t="s">
        <v>10</v>
      </c>
      <c r="B12434" t="s">
        <v>18572</v>
      </c>
      <c r="C12434" t="s">
        <v>24</v>
      </c>
      <c r="D12434" t="s">
        <v>13</v>
      </c>
      <c r="E12434" t="s">
        <v>25</v>
      </c>
      <c r="F12434" t="s">
        <v>26</v>
      </c>
      <c r="G12434" s="3">
        <v>45013.588854166665</v>
      </c>
      <c r="H12434" s="1">
        <v>148000</v>
      </c>
      <c r="I12434" t="s">
        <v>12236</v>
      </c>
      <c r="J12434" t="s">
        <v>20275</v>
      </c>
    </row>
    <row r="12435" spans="1:10">
      <c r="A12435" t="s">
        <v>73</v>
      </c>
      <c r="B12435" t="s">
        <v>73</v>
      </c>
      <c r="C12435" t="s">
        <v>26</v>
      </c>
      <c r="D12435" t="s">
        <v>13</v>
      </c>
      <c r="E12435" t="s">
        <v>14</v>
      </c>
      <c r="F12435" t="s">
        <v>26</v>
      </c>
      <c r="G12435" s="3">
        <v>44955.590277777781</v>
      </c>
      <c r="H12435" s="1">
        <v>185000</v>
      </c>
      <c r="I12435" t="s">
        <v>335</v>
      </c>
      <c r="J12435" t="s">
        <v>20276</v>
      </c>
    </row>
    <row r="12436" spans="1:10">
      <c r="A12436" t="s">
        <v>10</v>
      </c>
      <c r="B12436" t="s">
        <v>20277</v>
      </c>
      <c r="C12436" t="s">
        <v>1474</v>
      </c>
      <c r="D12436" t="s">
        <v>13</v>
      </c>
      <c r="E12436" t="s">
        <v>14</v>
      </c>
      <c r="F12436" t="s">
        <v>20</v>
      </c>
      <c r="G12436" s="3">
        <v>45178.593657407408</v>
      </c>
      <c r="H12436" s="1">
        <v>144435.234375</v>
      </c>
      <c r="I12436" t="s">
        <v>20278</v>
      </c>
      <c r="J12436" t="s">
        <v>699</v>
      </c>
    </row>
    <row r="12437" spans="1:10">
      <c r="A12437" t="s">
        <v>10</v>
      </c>
      <c r="B12437" t="s">
        <v>20279</v>
      </c>
      <c r="C12437" t="s">
        <v>1819</v>
      </c>
      <c r="D12437" t="s">
        <v>13</v>
      </c>
      <c r="E12437" t="s">
        <v>14</v>
      </c>
      <c r="F12437" t="s">
        <v>1820</v>
      </c>
      <c r="G12437" s="3">
        <v>45131.610520833332</v>
      </c>
      <c r="H12437" s="1">
        <v>157500</v>
      </c>
      <c r="I12437" t="s">
        <v>20280</v>
      </c>
      <c r="J12437" t="s">
        <v>20281</v>
      </c>
    </row>
    <row r="12438" spans="1:10">
      <c r="A12438" t="s">
        <v>10</v>
      </c>
      <c r="B12438" t="s">
        <v>1606</v>
      </c>
      <c r="C12438" t="s">
        <v>75</v>
      </c>
      <c r="D12438" t="s">
        <v>13</v>
      </c>
      <c r="E12438" t="s">
        <v>14</v>
      </c>
      <c r="F12438" t="s">
        <v>26</v>
      </c>
      <c r="G12438" s="3">
        <v>45151.585219907407</v>
      </c>
      <c r="H12438" s="1">
        <v>175375</v>
      </c>
      <c r="I12438" t="s">
        <v>7372</v>
      </c>
      <c r="J12438" t="s">
        <v>1334</v>
      </c>
    </row>
    <row r="12439" spans="1:10">
      <c r="A12439" t="s">
        <v>73</v>
      </c>
      <c r="B12439" t="s">
        <v>20282</v>
      </c>
      <c r="C12439" t="s">
        <v>24</v>
      </c>
      <c r="D12439" t="s">
        <v>13</v>
      </c>
      <c r="E12439" t="s">
        <v>25</v>
      </c>
      <c r="F12439" t="s">
        <v>26</v>
      </c>
      <c r="G12439" s="3">
        <v>44960.589479166665</v>
      </c>
      <c r="H12439" s="1">
        <v>145000</v>
      </c>
      <c r="I12439" t="s">
        <v>20283</v>
      </c>
      <c r="J12439" t="s">
        <v>20284</v>
      </c>
    </row>
    <row r="12440" spans="1:10">
      <c r="A12440" t="s">
        <v>18</v>
      </c>
      <c r="B12440" t="s">
        <v>20285</v>
      </c>
      <c r="C12440" t="s">
        <v>161</v>
      </c>
      <c r="D12440" t="s">
        <v>13</v>
      </c>
      <c r="E12440" t="s">
        <v>14</v>
      </c>
      <c r="F12440" t="s">
        <v>162</v>
      </c>
      <c r="G12440" s="3">
        <v>45006.608229166668</v>
      </c>
      <c r="H12440" s="1">
        <v>96773</v>
      </c>
      <c r="I12440" t="s">
        <v>20286</v>
      </c>
      <c r="J12440" t="s">
        <v>20287</v>
      </c>
    </row>
    <row r="12441" spans="1:10">
      <c r="A12441" t="s">
        <v>73</v>
      </c>
      <c r="B12441" t="s">
        <v>20288</v>
      </c>
      <c r="C12441" t="s">
        <v>232</v>
      </c>
      <c r="D12441" t="s">
        <v>13</v>
      </c>
      <c r="E12441" t="s">
        <v>14</v>
      </c>
      <c r="F12441" t="s">
        <v>26</v>
      </c>
      <c r="G12441" s="3">
        <v>45173.609363425923</v>
      </c>
      <c r="H12441" s="1">
        <v>150000</v>
      </c>
      <c r="I12441" t="s">
        <v>5666</v>
      </c>
      <c r="J12441" t="s">
        <v>20289</v>
      </c>
    </row>
    <row r="12442" spans="1:10">
      <c r="A12442" t="s">
        <v>10</v>
      </c>
      <c r="B12442" t="s">
        <v>20290</v>
      </c>
      <c r="C12442" t="s">
        <v>717</v>
      </c>
      <c r="D12442" t="s">
        <v>13</v>
      </c>
      <c r="E12442" t="s">
        <v>14</v>
      </c>
      <c r="F12442" t="s">
        <v>26</v>
      </c>
      <c r="G12442" s="3">
        <v>44964.615034722221</v>
      </c>
      <c r="H12442" s="1">
        <v>115000</v>
      </c>
      <c r="I12442" t="s">
        <v>980</v>
      </c>
      <c r="J12442" t="s">
        <v>20291</v>
      </c>
    </row>
    <row r="12443" spans="1:10">
      <c r="A12443" t="s">
        <v>77</v>
      </c>
      <c r="B12443" t="s">
        <v>20292</v>
      </c>
      <c r="C12443" t="s">
        <v>24</v>
      </c>
      <c r="D12443" t="s">
        <v>13</v>
      </c>
      <c r="E12443" t="s">
        <v>25</v>
      </c>
      <c r="F12443" t="s">
        <v>26</v>
      </c>
      <c r="G12443" s="3">
        <v>45107.584652777776</v>
      </c>
      <c r="H12443" s="1">
        <v>138640</v>
      </c>
      <c r="I12443" t="s">
        <v>326</v>
      </c>
      <c r="J12443" t="s">
        <v>20293</v>
      </c>
    </row>
    <row r="12444" spans="1:10">
      <c r="A12444" t="s">
        <v>18</v>
      </c>
      <c r="B12444" t="s">
        <v>20294</v>
      </c>
      <c r="C12444" t="s">
        <v>170</v>
      </c>
      <c r="D12444" t="s">
        <v>13</v>
      </c>
      <c r="E12444" t="s">
        <v>14</v>
      </c>
      <c r="F12444" t="s">
        <v>171</v>
      </c>
      <c r="G12444" s="3">
        <v>45092.602638888886</v>
      </c>
      <c r="H12444" s="1">
        <v>79200</v>
      </c>
      <c r="I12444" t="s">
        <v>20295</v>
      </c>
      <c r="J12444" t="s">
        <v>20296</v>
      </c>
    </row>
    <row r="12445" spans="1:10">
      <c r="A12445" t="s">
        <v>106</v>
      </c>
      <c r="B12445" t="s">
        <v>20297</v>
      </c>
      <c r="C12445" t="s">
        <v>108</v>
      </c>
      <c r="D12445" t="s">
        <v>13</v>
      </c>
      <c r="E12445" t="s">
        <v>14</v>
      </c>
      <c r="F12445" t="s">
        <v>26</v>
      </c>
      <c r="G12445" s="3">
        <v>45148.584050925929</v>
      </c>
      <c r="H12445" s="1">
        <v>166500</v>
      </c>
      <c r="I12445" t="s">
        <v>848</v>
      </c>
      <c r="J12445" t="s">
        <v>20298</v>
      </c>
    </row>
    <row r="12446" spans="1:10">
      <c r="A12446" t="s">
        <v>10</v>
      </c>
      <c r="B12446" t="s">
        <v>10</v>
      </c>
      <c r="C12446" t="s">
        <v>14629</v>
      </c>
      <c r="D12446" t="s">
        <v>13</v>
      </c>
      <c r="E12446" t="s">
        <v>14</v>
      </c>
      <c r="F12446" t="s">
        <v>3640</v>
      </c>
      <c r="G12446" s="3">
        <v>45173.590127314812</v>
      </c>
      <c r="H12446" s="1">
        <v>132500</v>
      </c>
      <c r="I12446" t="s">
        <v>20299</v>
      </c>
      <c r="J12446" t="s">
        <v>20300</v>
      </c>
    </row>
    <row r="12447" spans="1:10">
      <c r="A12447" t="s">
        <v>10</v>
      </c>
      <c r="B12447" t="s">
        <v>10</v>
      </c>
      <c r="C12447" t="s">
        <v>24</v>
      </c>
      <c r="D12447" t="s">
        <v>13</v>
      </c>
      <c r="E12447" t="s">
        <v>25</v>
      </c>
      <c r="F12447" t="s">
        <v>26</v>
      </c>
      <c r="G12447" s="3">
        <v>44950.587256944447</v>
      </c>
      <c r="H12447" s="1">
        <v>132500</v>
      </c>
      <c r="I12447" t="s">
        <v>186</v>
      </c>
      <c r="J12447" t="s">
        <v>20301</v>
      </c>
    </row>
    <row r="12448" spans="1:10">
      <c r="A12448" t="s">
        <v>10</v>
      </c>
      <c r="B12448" t="s">
        <v>20302</v>
      </c>
      <c r="C12448" t="s">
        <v>1136</v>
      </c>
      <c r="D12448" t="s">
        <v>13</v>
      </c>
      <c r="E12448" t="s">
        <v>14</v>
      </c>
      <c r="F12448" t="s">
        <v>26</v>
      </c>
      <c r="G12448" s="3">
        <v>45151.585092592592</v>
      </c>
      <c r="H12448" s="1">
        <v>161000</v>
      </c>
      <c r="I12448" t="s">
        <v>2673</v>
      </c>
      <c r="J12448" t="s">
        <v>344</v>
      </c>
    </row>
    <row r="12449" spans="1:10">
      <c r="A12449" t="s">
        <v>33</v>
      </c>
      <c r="B12449" t="s">
        <v>33</v>
      </c>
      <c r="C12449" t="s">
        <v>8089</v>
      </c>
      <c r="D12449" t="s">
        <v>13</v>
      </c>
      <c r="E12449" t="s">
        <v>14</v>
      </c>
      <c r="F12449" t="s">
        <v>26</v>
      </c>
      <c r="G12449" s="3">
        <v>45260.621562499997</v>
      </c>
      <c r="H12449" s="1">
        <v>72500</v>
      </c>
      <c r="I12449" t="s">
        <v>8180</v>
      </c>
      <c r="J12449" t="s">
        <v>20303</v>
      </c>
    </row>
    <row r="12450" spans="1:10">
      <c r="A12450" t="s">
        <v>10</v>
      </c>
      <c r="B12450" t="s">
        <v>20304</v>
      </c>
      <c r="C12450" t="s">
        <v>24</v>
      </c>
      <c r="D12450" t="s">
        <v>13</v>
      </c>
      <c r="E12450" t="s">
        <v>25</v>
      </c>
      <c r="F12450" t="s">
        <v>20</v>
      </c>
      <c r="G12450" s="3">
        <v>44958.66542824074</v>
      </c>
      <c r="H12450" s="1">
        <v>120000</v>
      </c>
      <c r="I12450" t="s">
        <v>3032</v>
      </c>
      <c r="J12450" t="s">
        <v>14094</v>
      </c>
    </row>
    <row r="12451" spans="1:10">
      <c r="A12451" t="s">
        <v>33</v>
      </c>
      <c r="B12451" t="s">
        <v>33</v>
      </c>
      <c r="C12451" t="s">
        <v>24</v>
      </c>
      <c r="D12451" t="s">
        <v>13</v>
      </c>
      <c r="E12451" t="s">
        <v>25</v>
      </c>
      <c r="F12451" t="s">
        <v>26</v>
      </c>
      <c r="G12451" s="3">
        <v>45222.585046296299</v>
      </c>
      <c r="H12451" s="1">
        <v>105000</v>
      </c>
      <c r="I12451" t="s">
        <v>20305</v>
      </c>
      <c r="J12451" t="s">
        <v>20306</v>
      </c>
    </row>
    <row r="12452" spans="1:10">
      <c r="A12452" t="s">
        <v>33</v>
      </c>
      <c r="B12452" t="s">
        <v>33</v>
      </c>
      <c r="C12452" t="s">
        <v>508</v>
      </c>
      <c r="D12452" t="s">
        <v>13</v>
      </c>
      <c r="E12452" t="s">
        <v>14</v>
      </c>
      <c r="F12452" t="s">
        <v>509</v>
      </c>
      <c r="G12452" s="3">
        <v>44983.590636574074</v>
      </c>
      <c r="H12452" s="1">
        <v>111175</v>
      </c>
      <c r="I12452" t="s">
        <v>685</v>
      </c>
    </row>
    <row r="12453" spans="1:10">
      <c r="A12453" t="s">
        <v>10</v>
      </c>
      <c r="B12453" t="s">
        <v>20307</v>
      </c>
      <c r="C12453" t="s">
        <v>75</v>
      </c>
      <c r="D12453" t="s">
        <v>13</v>
      </c>
      <c r="E12453" t="s">
        <v>14</v>
      </c>
      <c r="F12453" t="s">
        <v>26</v>
      </c>
      <c r="G12453" s="3">
        <v>45152.586122685185</v>
      </c>
      <c r="H12453" s="1">
        <v>102000</v>
      </c>
      <c r="I12453" t="s">
        <v>2788</v>
      </c>
      <c r="J12453" t="s">
        <v>19518</v>
      </c>
    </row>
    <row r="12454" spans="1:10">
      <c r="A12454" t="s">
        <v>33</v>
      </c>
      <c r="B12454" t="s">
        <v>33</v>
      </c>
      <c r="C12454" t="s">
        <v>7446</v>
      </c>
      <c r="D12454" t="s">
        <v>13</v>
      </c>
      <c r="E12454" t="s">
        <v>14</v>
      </c>
      <c r="F12454" t="s">
        <v>26</v>
      </c>
      <c r="G12454" s="3">
        <v>45168.583414351851</v>
      </c>
      <c r="H12454" s="1">
        <v>97086.5</v>
      </c>
      <c r="I12454" t="s">
        <v>19626</v>
      </c>
      <c r="J12454" t="s">
        <v>20308</v>
      </c>
    </row>
    <row r="12455" spans="1:10">
      <c r="A12455" t="s">
        <v>10</v>
      </c>
      <c r="B12455" t="s">
        <v>10</v>
      </c>
      <c r="C12455" t="s">
        <v>1366</v>
      </c>
      <c r="D12455" t="s">
        <v>13</v>
      </c>
      <c r="E12455" t="s">
        <v>14</v>
      </c>
      <c r="F12455" t="s">
        <v>26</v>
      </c>
      <c r="G12455" s="3">
        <v>45214.632106481484</v>
      </c>
      <c r="H12455" s="1">
        <v>165500</v>
      </c>
      <c r="I12455" t="s">
        <v>20309</v>
      </c>
      <c r="J12455" t="s">
        <v>18378</v>
      </c>
    </row>
    <row r="12456" spans="1:10">
      <c r="A12456" t="s">
        <v>18</v>
      </c>
      <c r="B12456" t="s">
        <v>18</v>
      </c>
      <c r="C12456" t="s">
        <v>24</v>
      </c>
      <c r="D12456" t="s">
        <v>100</v>
      </c>
      <c r="E12456" t="s">
        <v>25</v>
      </c>
      <c r="F12456" t="s">
        <v>26</v>
      </c>
      <c r="G12456" s="3">
        <v>45204.589571759258</v>
      </c>
      <c r="H12456" s="1">
        <v>130000</v>
      </c>
      <c r="I12456" t="s">
        <v>20310</v>
      </c>
      <c r="J12456" t="s">
        <v>20311</v>
      </c>
    </row>
    <row r="12457" spans="1:10">
      <c r="A12457" t="s">
        <v>10</v>
      </c>
      <c r="B12457" t="s">
        <v>20312</v>
      </c>
      <c r="C12457" t="s">
        <v>161</v>
      </c>
      <c r="D12457" t="s">
        <v>13</v>
      </c>
      <c r="E12457" t="s">
        <v>14</v>
      </c>
      <c r="F12457" t="s">
        <v>162</v>
      </c>
      <c r="G12457" s="3">
        <v>45058.60601851852</v>
      </c>
      <c r="H12457" s="1">
        <v>87705</v>
      </c>
      <c r="I12457" t="s">
        <v>16512</v>
      </c>
      <c r="J12457" t="s">
        <v>20313</v>
      </c>
    </row>
    <row r="12458" spans="1:10">
      <c r="A12458" t="s">
        <v>33</v>
      </c>
      <c r="B12458" t="s">
        <v>20314</v>
      </c>
      <c r="C12458" t="s">
        <v>2123</v>
      </c>
      <c r="D12458" t="s">
        <v>13</v>
      </c>
      <c r="E12458" t="s">
        <v>14</v>
      </c>
      <c r="F12458" t="s">
        <v>26</v>
      </c>
      <c r="G12458" s="3">
        <v>45209.583333333336</v>
      </c>
      <c r="H12458" s="1">
        <v>77446</v>
      </c>
      <c r="I12458" t="s">
        <v>972</v>
      </c>
      <c r="J12458" t="s">
        <v>28</v>
      </c>
    </row>
    <row r="12459" spans="1:10">
      <c r="A12459" t="s">
        <v>10</v>
      </c>
      <c r="B12459" t="s">
        <v>10</v>
      </c>
      <c r="C12459" t="s">
        <v>237</v>
      </c>
      <c r="D12459" t="s">
        <v>13</v>
      </c>
      <c r="E12459" t="s">
        <v>14</v>
      </c>
      <c r="F12459" t="s">
        <v>26</v>
      </c>
      <c r="G12459" s="3">
        <v>45019.588437500002</v>
      </c>
      <c r="H12459" s="1">
        <v>99288.140625</v>
      </c>
      <c r="I12459" t="s">
        <v>20163</v>
      </c>
      <c r="J12459" t="s">
        <v>20164</v>
      </c>
    </row>
    <row r="12460" spans="1:10">
      <c r="A12460" t="s">
        <v>10</v>
      </c>
      <c r="B12460" t="s">
        <v>10</v>
      </c>
      <c r="C12460" t="s">
        <v>7473</v>
      </c>
      <c r="D12460" t="s">
        <v>13</v>
      </c>
      <c r="E12460" t="s">
        <v>14</v>
      </c>
      <c r="F12460" t="s">
        <v>26</v>
      </c>
      <c r="G12460" s="3">
        <v>45216.612280092595</v>
      </c>
      <c r="H12460" s="1">
        <v>165000</v>
      </c>
      <c r="I12460" t="s">
        <v>20315</v>
      </c>
      <c r="J12460" t="s">
        <v>20316</v>
      </c>
    </row>
    <row r="12461" spans="1:10">
      <c r="A12461" t="s">
        <v>10</v>
      </c>
      <c r="B12461" t="s">
        <v>6366</v>
      </c>
      <c r="C12461" t="s">
        <v>24</v>
      </c>
      <c r="D12461" t="s">
        <v>13</v>
      </c>
      <c r="E12461" t="s">
        <v>25</v>
      </c>
      <c r="F12461" t="s">
        <v>26</v>
      </c>
      <c r="G12461" s="3">
        <v>45216.585613425923</v>
      </c>
      <c r="H12461" s="1">
        <v>130000</v>
      </c>
      <c r="I12461" t="s">
        <v>3443</v>
      </c>
      <c r="J12461" t="s">
        <v>20317</v>
      </c>
    </row>
    <row r="12462" spans="1:10">
      <c r="A12462" t="s">
        <v>10</v>
      </c>
      <c r="B12462" t="s">
        <v>502</v>
      </c>
      <c r="C12462" t="s">
        <v>2675</v>
      </c>
      <c r="D12462" t="s">
        <v>13</v>
      </c>
      <c r="E12462" t="s">
        <v>14</v>
      </c>
      <c r="F12462" t="s">
        <v>26</v>
      </c>
      <c r="G12462" s="3">
        <v>45170.596921296295</v>
      </c>
      <c r="H12462" s="1">
        <v>77500</v>
      </c>
      <c r="I12462" t="s">
        <v>65</v>
      </c>
      <c r="J12462" t="s">
        <v>20318</v>
      </c>
    </row>
    <row r="12463" spans="1:10">
      <c r="A12463" t="s">
        <v>212</v>
      </c>
      <c r="B12463" t="s">
        <v>2896</v>
      </c>
      <c r="C12463" t="s">
        <v>508</v>
      </c>
      <c r="D12463" t="s">
        <v>13</v>
      </c>
      <c r="E12463" t="s">
        <v>14</v>
      </c>
      <c r="F12463" t="s">
        <v>509</v>
      </c>
      <c r="G12463" s="3">
        <v>44953.628217592595</v>
      </c>
      <c r="H12463" s="1">
        <v>157500</v>
      </c>
      <c r="I12463" t="s">
        <v>1133</v>
      </c>
      <c r="J12463" t="s">
        <v>3261</v>
      </c>
    </row>
    <row r="12464" spans="1:10">
      <c r="A12464" t="s">
        <v>10</v>
      </c>
      <c r="B12464" t="s">
        <v>398</v>
      </c>
      <c r="C12464" t="s">
        <v>559</v>
      </c>
      <c r="D12464" t="s">
        <v>13</v>
      </c>
      <c r="E12464" t="s">
        <v>14</v>
      </c>
      <c r="F12464" t="s">
        <v>26</v>
      </c>
      <c r="G12464" s="3">
        <v>45028.598460648151</v>
      </c>
      <c r="H12464" s="1">
        <v>97500</v>
      </c>
      <c r="I12464" t="s">
        <v>516</v>
      </c>
      <c r="J12464" t="s">
        <v>648</v>
      </c>
    </row>
    <row r="12465" spans="1:10">
      <c r="A12465" t="s">
        <v>135</v>
      </c>
      <c r="B12465" t="s">
        <v>8197</v>
      </c>
      <c r="C12465" t="s">
        <v>201</v>
      </c>
      <c r="D12465" t="s">
        <v>13</v>
      </c>
      <c r="E12465" t="s">
        <v>14</v>
      </c>
      <c r="F12465" t="s">
        <v>26</v>
      </c>
      <c r="G12465" s="3">
        <v>45121.620798611111</v>
      </c>
      <c r="H12465" s="1">
        <v>87500</v>
      </c>
      <c r="I12465" t="s">
        <v>8198</v>
      </c>
      <c r="J12465" t="s">
        <v>1346</v>
      </c>
    </row>
    <row r="12466" spans="1:10">
      <c r="A12466" t="s">
        <v>33</v>
      </c>
      <c r="B12466" t="s">
        <v>20319</v>
      </c>
      <c r="C12466" t="s">
        <v>626</v>
      </c>
      <c r="D12466" t="s">
        <v>13</v>
      </c>
      <c r="E12466" t="s">
        <v>14</v>
      </c>
      <c r="F12466" t="s">
        <v>26</v>
      </c>
      <c r="G12466" s="3">
        <v>45142.585856481484</v>
      </c>
      <c r="H12466" s="1">
        <v>80850</v>
      </c>
      <c r="I12466" t="s">
        <v>20320</v>
      </c>
    </row>
    <row r="12467" spans="1:10">
      <c r="A12467" t="s">
        <v>77</v>
      </c>
      <c r="B12467" t="s">
        <v>20321</v>
      </c>
      <c r="C12467" t="s">
        <v>325</v>
      </c>
      <c r="D12467" t="s">
        <v>13</v>
      </c>
      <c r="E12467" t="s">
        <v>14</v>
      </c>
      <c r="F12467" t="s">
        <v>26</v>
      </c>
      <c r="G12467" s="3">
        <v>44971.618078703701</v>
      </c>
      <c r="H12467" s="1">
        <v>105000</v>
      </c>
      <c r="I12467" t="s">
        <v>10679</v>
      </c>
      <c r="J12467" t="s">
        <v>316</v>
      </c>
    </row>
    <row r="12468" spans="1:10">
      <c r="A12468" t="s">
        <v>33</v>
      </c>
      <c r="B12468" t="s">
        <v>33</v>
      </c>
      <c r="C12468" t="s">
        <v>119</v>
      </c>
      <c r="D12468" t="s">
        <v>13</v>
      </c>
      <c r="E12468" t="s">
        <v>14</v>
      </c>
      <c r="F12468" t="s">
        <v>26</v>
      </c>
      <c r="G12468" s="3">
        <v>45201.583622685182</v>
      </c>
      <c r="H12468" s="1">
        <v>140000</v>
      </c>
      <c r="I12468" t="s">
        <v>382</v>
      </c>
      <c r="J12468" t="s">
        <v>20322</v>
      </c>
    </row>
    <row r="12469" spans="1:10">
      <c r="A12469" t="s">
        <v>33</v>
      </c>
      <c r="B12469" t="s">
        <v>5076</v>
      </c>
      <c r="C12469" t="s">
        <v>5077</v>
      </c>
      <c r="D12469" t="s">
        <v>13</v>
      </c>
      <c r="E12469" t="s">
        <v>14</v>
      </c>
      <c r="F12469" t="s">
        <v>26</v>
      </c>
      <c r="G12469" s="3">
        <v>45172.648368055554</v>
      </c>
      <c r="H12469" s="1">
        <v>75000</v>
      </c>
      <c r="I12469" t="s">
        <v>5078</v>
      </c>
      <c r="J12469" t="s">
        <v>295</v>
      </c>
    </row>
    <row r="12470" spans="1:10">
      <c r="A12470" t="s">
        <v>77</v>
      </c>
      <c r="B12470" t="s">
        <v>20323</v>
      </c>
      <c r="C12470" t="s">
        <v>95</v>
      </c>
      <c r="D12470" t="s">
        <v>13</v>
      </c>
      <c r="E12470" t="s">
        <v>14</v>
      </c>
      <c r="F12470" t="s">
        <v>26</v>
      </c>
      <c r="G12470" s="3">
        <v>45230.584016203706</v>
      </c>
      <c r="H12470" s="1">
        <v>110000</v>
      </c>
      <c r="I12470" t="s">
        <v>18801</v>
      </c>
      <c r="J12470" t="s">
        <v>3203</v>
      </c>
    </row>
    <row r="12471" spans="1:10">
      <c r="A12471" t="s">
        <v>33</v>
      </c>
      <c r="B12471" t="s">
        <v>20324</v>
      </c>
      <c r="C12471" t="s">
        <v>243</v>
      </c>
      <c r="D12471" t="s">
        <v>13</v>
      </c>
      <c r="E12471" t="s">
        <v>14</v>
      </c>
      <c r="F12471" t="s">
        <v>26</v>
      </c>
      <c r="G12471" s="3">
        <v>45151.584374999999</v>
      </c>
      <c r="H12471" s="1">
        <v>60000</v>
      </c>
      <c r="I12471" t="s">
        <v>1013</v>
      </c>
      <c r="J12471" t="s">
        <v>20303</v>
      </c>
    </row>
    <row r="12472" spans="1:10">
      <c r="A12472" t="s">
        <v>10</v>
      </c>
      <c r="B12472" t="s">
        <v>10</v>
      </c>
      <c r="C12472" t="s">
        <v>1132</v>
      </c>
      <c r="D12472" t="s">
        <v>13</v>
      </c>
      <c r="E12472" t="s">
        <v>14</v>
      </c>
      <c r="F12472" t="s">
        <v>1132</v>
      </c>
      <c r="G12472" s="3">
        <v>45016.610671296294</v>
      </c>
      <c r="H12472" s="1">
        <v>157500</v>
      </c>
      <c r="I12472" t="s">
        <v>20325</v>
      </c>
      <c r="J12472" t="s">
        <v>20326</v>
      </c>
    </row>
    <row r="12473" spans="1:10">
      <c r="A12473" t="s">
        <v>77</v>
      </c>
      <c r="B12473" t="s">
        <v>1414</v>
      </c>
      <c r="C12473" t="s">
        <v>232</v>
      </c>
      <c r="D12473" t="s">
        <v>13</v>
      </c>
      <c r="E12473" t="s">
        <v>14</v>
      </c>
      <c r="F12473" t="s">
        <v>26</v>
      </c>
      <c r="G12473" s="3">
        <v>45254.583321759259</v>
      </c>
      <c r="H12473" s="1">
        <v>114000</v>
      </c>
      <c r="I12473" t="s">
        <v>4995</v>
      </c>
      <c r="J12473" t="s">
        <v>230</v>
      </c>
    </row>
    <row r="12474" spans="1:10">
      <c r="A12474" t="s">
        <v>33</v>
      </c>
      <c r="B12474" t="s">
        <v>20327</v>
      </c>
      <c r="C12474" t="s">
        <v>1341</v>
      </c>
      <c r="D12474" t="s">
        <v>13</v>
      </c>
      <c r="E12474" t="s">
        <v>14</v>
      </c>
      <c r="F12474" t="s">
        <v>26</v>
      </c>
      <c r="G12474" s="3">
        <v>44933.583344907405</v>
      </c>
      <c r="H12474" s="1">
        <v>64140</v>
      </c>
      <c r="I12474" t="s">
        <v>20328</v>
      </c>
      <c r="J12474" t="s">
        <v>4172</v>
      </c>
    </row>
    <row r="12475" spans="1:10">
      <c r="A12475" t="s">
        <v>10</v>
      </c>
      <c r="B12475" t="s">
        <v>20329</v>
      </c>
      <c r="C12475" t="s">
        <v>75</v>
      </c>
      <c r="D12475" t="s">
        <v>13</v>
      </c>
      <c r="E12475" t="s">
        <v>14</v>
      </c>
      <c r="F12475" t="s">
        <v>26</v>
      </c>
      <c r="G12475" s="3">
        <v>45151.585219907407</v>
      </c>
      <c r="H12475" s="1">
        <v>206575</v>
      </c>
      <c r="I12475" t="s">
        <v>7372</v>
      </c>
      <c r="J12475" t="s">
        <v>20330</v>
      </c>
    </row>
    <row r="12476" spans="1:10">
      <c r="A12476" t="s">
        <v>10</v>
      </c>
      <c r="B12476" t="s">
        <v>10</v>
      </c>
      <c r="C12476" t="s">
        <v>2514</v>
      </c>
      <c r="D12476" t="s">
        <v>13</v>
      </c>
      <c r="E12476" t="s">
        <v>14</v>
      </c>
      <c r="F12476" t="s">
        <v>26</v>
      </c>
      <c r="G12476" s="3">
        <v>44959.585914351854</v>
      </c>
      <c r="H12476" s="1">
        <v>111365</v>
      </c>
      <c r="I12476" t="s">
        <v>2515</v>
      </c>
    </row>
    <row r="12477" spans="1:10">
      <c r="A12477" t="s">
        <v>33</v>
      </c>
      <c r="B12477" t="s">
        <v>20331</v>
      </c>
      <c r="C12477" t="s">
        <v>2012</v>
      </c>
      <c r="D12477" t="s">
        <v>100</v>
      </c>
      <c r="E12477" t="s">
        <v>14</v>
      </c>
      <c r="F12477" t="s">
        <v>2012</v>
      </c>
      <c r="G12477" s="3">
        <v>45237.590162037035</v>
      </c>
      <c r="H12477" s="1">
        <v>69900</v>
      </c>
      <c r="I12477" t="s">
        <v>2232</v>
      </c>
      <c r="J12477" t="s">
        <v>8593</v>
      </c>
    </row>
    <row r="12478" spans="1:10">
      <c r="A12478" t="s">
        <v>152</v>
      </c>
      <c r="B12478" t="s">
        <v>20332</v>
      </c>
      <c r="C12478" t="s">
        <v>170</v>
      </c>
      <c r="D12478" t="s">
        <v>13</v>
      </c>
      <c r="E12478" t="s">
        <v>14</v>
      </c>
      <c r="F12478" t="s">
        <v>171</v>
      </c>
      <c r="G12478" s="3">
        <v>45044.592777777776</v>
      </c>
      <c r="H12478" s="1">
        <v>166000</v>
      </c>
      <c r="I12478" t="s">
        <v>974</v>
      </c>
      <c r="J12478" t="s">
        <v>20333</v>
      </c>
    </row>
    <row r="12479" spans="1:10">
      <c r="A12479" t="s">
        <v>33</v>
      </c>
      <c r="B12479" t="s">
        <v>20334</v>
      </c>
      <c r="C12479" t="s">
        <v>2689</v>
      </c>
      <c r="D12479" t="s">
        <v>13</v>
      </c>
      <c r="E12479" t="s">
        <v>14</v>
      </c>
      <c r="F12479" t="s">
        <v>26</v>
      </c>
      <c r="G12479" s="3">
        <v>44971.583333333336</v>
      </c>
      <c r="H12479" s="1">
        <v>100000</v>
      </c>
      <c r="I12479" t="s">
        <v>20227</v>
      </c>
      <c r="J12479" t="s">
        <v>20335</v>
      </c>
    </row>
    <row r="12480" spans="1:10">
      <c r="A12480" t="s">
        <v>135</v>
      </c>
      <c r="B12480" t="s">
        <v>20336</v>
      </c>
      <c r="C12480" t="s">
        <v>221</v>
      </c>
      <c r="D12480" t="s">
        <v>13</v>
      </c>
      <c r="E12480" t="s">
        <v>14</v>
      </c>
      <c r="F12480" t="s">
        <v>221</v>
      </c>
      <c r="G12480" s="3">
        <v>45177.624664351853</v>
      </c>
      <c r="H12480" s="1">
        <v>111175</v>
      </c>
      <c r="I12480" t="s">
        <v>20337</v>
      </c>
      <c r="J12480" t="s">
        <v>739</v>
      </c>
    </row>
    <row r="12481" spans="1:10">
      <c r="A12481" t="s">
        <v>10</v>
      </c>
      <c r="B12481" t="s">
        <v>10</v>
      </c>
      <c r="C12481" t="s">
        <v>741</v>
      </c>
      <c r="D12481" t="s">
        <v>13</v>
      </c>
      <c r="E12481" t="s">
        <v>14</v>
      </c>
      <c r="F12481" t="s">
        <v>171</v>
      </c>
      <c r="G12481" s="3">
        <v>45000.591736111113</v>
      </c>
      <c r="H12481" s="1">
        <v>157500</v>
      </c>
      <c r="I12481" t="s">
        <v>1133</v>
      </c>
      <c r="J12481" t="s">
        <v>8674</v>
      </c>
    </row>
    <row r="12482" spans="1:10">
      <c r="A12482" t="s">
        <v>77</v>
      </c>
      <c r="B12482" t="s">
        <v>20338</v>
      </c>
      <c r="C12482" t="s">
        <v>391</v>
      </c>
      <c r="D12482" t="s">
        <v>13</v>
      </c>
      <c r="E12482" t="s">
        <v>14</v>
      </c>
      <c r="F12482" t="s">
        <v>26</v>
      </c>
      <c r="G12482" s="3">
        <v>45000.58452546296</v>
      </c>
      <c r="H12482" s="1">
        <v>161335</v>
      </c>
      <c r="I12482" t="s">
        <v>326</v>
      </c>
      <c r="J12482" t="s">
        <v>20339</v>
      </c>
    </row>
    <row r="12483" spans="1:10">
      <c r="A12483" t="s">
        <v>33</v>
      </c>
      <c r="B12483" t="s">
        <v>20340</v>
      </c>
      <c r="C12483" t="s">
        <v>24</v>
      </c>
      <c r="D12483" t="s">
        <v>13</v>
      </c>
      <c r="E12483" t="s">
        <v>25</v>
      </c>
      <c r="F12483" t="s">
        <v>26</v>
      </c>
      <c r="G12483" s="3">
        <v>45279.583564814813</v>
      </c>
      <c r="H12483" s="1">
        <v>85000</v>
      </c>
      <c r="I12483" t="s">
        <v>20341</v>
      </c>
      <c r="J12483" t="s">
        <v>20342</v>
      </c>
    </row>
    <row r="12484" spans="1:10">
      <c r="A12484" t="s">
        <v>73</v>
      </c>
      <c r="B12484" t="s">
        <v>20343</v>
      </c>
      <c r="C12484" t="s">
        <v>209</v>
      </c>
      <c r="D12484" t="s">
        <v>13</v>
      </c>
      <c r="E12484" t="s">
        <v>14</v>
      </c>
      <c r="F12484" t="s">
        <v>209</v>
      </c>
      <c r="G12484" s="3">
        <v>45283.590428240743</v>
      </c>
      <c r="H12484" s="1">
        <v>86400</v>
      </c>
      <c r="I12484" t="s">
        <v>263</v>
      </c>
      <c r="J12484" t="s">
        <v>20344</v>
      </c>
    </row>
    <row r="12485" spans="1:10">
      <c r="A12485" t="s">
        <v>77</v>
      </c>
      <c r="B12485" t="s">
        <v>20345</v>
      </c>
      <c r="C12485" t="s">
        <v>24</v>
      </c>
      <c r="D12485" t="s">
        <v>13</v>
      </c>
      <c r="E12485" t="s">
        <v>25</v>
      </c>
      <c r="F12485" t="s">
        <v>26</v>
      </c>
      <c r="G12485" s="3">
        <v>45148.584282407406</v>
      </c>
      <c r="H12485" s="1">
        <v>50000</v>
      </c>
      <c r="I12485" t="s">
        <v>20346</v>
      </c>
      <c r="J12485" t="s">
        <v>230</v>
      </c>
    </row>
    <row r="12486" spans="1:10">
      <c r="A12486" t="s">
        <v>10</v>
      </c>
      <c r="B12486" t="s">
        <v>1763</v>
      </c>
      <c r="C12486" t="s">
        <v>24</v>
      </c>
      <c r="D12486" t="s">
        <v>1075</v>
      </c>
      <c r="E12486" t="s">
        <v>25</v>
      </c>
      <c r="F12486" t="s">
        <v>26</v>
      </c>
      <c r="G12486" s="3">
        <v>45224.648472222223</v>
      </c>
      <c r="H12486" s="1">
        <v>152000</v>
      </c>
      <c r="I12486" t="s">
        <v>2788</v>
      </c>
      <c r="J12486" t="s">
        <v>20347</v>
      </c>
    </row>
    <row r="12487" spans="1:10">
      <c r="A12487" t="s">
        <v>106</v>
      </c>
      <c r="B12487" t="s">
        <v>2076</v>
      </c>
      <c r="C12487" t="s">
        <v>170</v>
      </c>
      <c r="D12487" t="s">
        <v>13</v>
      </c>
      <c r="E12487" t="s">
        <v>14</v>
      </c>
      <c r="F12487" t="s">
        <v>171</v>
      </c>
      <c r="G12487" s="3">
        <v>45012.599050925928</v>
      </c>
      <c r="H12487" s="1">
        <v>79200</v>
      </c>
      <c r="I12487" t="s">
        <v>1055</v>
      </c>
      <c r="J12487" t="s">
        <v>2078</v>
      </c>
    </row>
    <row r="12488" spans="1:10">
      <c r="A12488" t="s">
        <v>152</v>
      </c>
      <c r="B12488" t="s">
        <v>20348</v>
      </c>
      <c r="C12488" t="s">
        <v>5513</v>
      </c>
      <c r="D12488" t="s">
        <v>13</v>
      </c>
      <c r="E12488" t="s">
        <v>14</v>
      </c>
      <c r="F12488" t="s">
        <v>5513</v>
      </c>
      <c r="G12488" s="3">
        <v>44978.649583333332</v>
      </c>
      <c r="H12488" s="1">
        <v>89100</v>
      </c>
      <c r="I12488" t="s">
        <v>5514</v>
      </c>
      <c r="J12488" t="s">
        <v>20349</v>
      </c>
    </row>
    <row r="12489" spans="1:10">
      <c r="A12489" t="s">
        <v>33</v>
      </c>
      <c r="B12489" t="s">
        <v>20350</v>
      </c>
      <c r="C12489" t="s">
        <v>136</v>
      </c>
      <c r="D12489" t="s">
        <v>13</v>
      </c>
      <c r="E12489" t="s">
        <v>14</v>
      </c>
      <c r="F12489" t="s">
        <v>26</v>
      </c>
      <c r="G12489" s="3">
        <v>45094.583773148152</v>
      </c>
      <c r="H12489" s="1">
        <v>204584.5</v>
      </c>
      <c r="I12489" t="s">
        <v>31</v>
      </c>
      <c r="J12489" t="s">
        <v>20351</v>
      </c>
    </row>
    <row r="12490" spans="1:10">
      <c r="A12490" t="s">
        <v>33</v>
      </c>
      <c r="B12490" t="s">
        <v>18040</v>
      </c>
      <c r="C12490" t="s">
        <v>232</v>
      </c>
      <c r="D12490" t="s">
        <v>13</v>
      </c>
      <c r="E12490" t="s">
        <v>14</v>
      </c>
      <c r="F12490" t="s">
        <v>26</v>
      </c>
      <c r="G12490" s="3">
        <v>44945.583460648151</v>
      </c>
      <c r="H12490" s="1">
        <v>90000</v>
      </c>
      <c r="I12490" t="s">
        <v>335</v>
      </c>
      <c r="J12490" t="s">
        <v>1183</v>
      </c>
    </row>
    <row r="12491" spans="1:10">
      <c r="A12491" t="s">
        <v>33</v>
      </c>
      <c r="B12491" t="s">
        <v>9687</v>
      </c>
      <c r="C12491" t="s">
        <v>2611</v>
      </c>
      <c r="D12491" t="s">
        <v>13</v>
      </c>
      <c r="E12491" t="s">
        <v>14</v>
      </c>
      <c r="F12491" t="s">
        <v>26</v>
      </c>
      <c r="G12491" s="3">
        <v>45057.610347222224</v>
      </c>
      <c r="H12491" s="1">
        <v>47515</v>
      </c>
      <c r="I12491" t="s">
        <v>9688</v>
      </c>
      <c r="J12491" t="s">
        <v>20352</v>
      </c>
    </row>
    <row r="12492" spans="1:10">
      <c r="A12492" t="s">
        <v>18</v>
      </c>
      <c r="B12492" t="s">
        <v>328</v>
      </c>
      <c r="C12492" t="s">
        <v>723</v>
      </c>
      <c r="D12492" t="s">
        <v>13</v>
      </c>
      <c r="E12492" t="s">
        <v>14</v>
      </c>
      <c r="F12492" t="s">
        <v>724</v>
      </c>
      <c r="G12492" s="3">
        <v>45063.630729166667</v>
      </c>
      <c r="H12492" s="1">
        <v>211000</v>
      </c>
      <c r="I12492" t="s">
        <v>120</v>
      </c>
      <c r="J12492" t="s">
        <v>4620</v>
      </c>
    </row>
    <row r="12493" spans="1:10">
      <c r="A12493" t="s">
        <v>33</v>
      </c>
      <c r="B12493" t="s">
        <v>20353</v>
      </c>
      <c r="C12493" t="s">
        <v>6690</v>
      </c>
      <c r="D12493" t="s">
        <v>13</v>
      </c>
      <c r="E12493" t="s">
        <v>14</v>
      </c>
      <c r="F12493" t="s">
        <v>6691</v>
      </c>
      <c r="G12493" s="3">
        <v>45190.602268518516</v>
      </c>
      <c r="H12493" s="1">
        <v>50400</v>
      </c>
      <c r="I12493" t="s">
        <v>15607</v>
      </c>
      <c r="J12493" t="s">
        <v>14724</v>
      </c>
    </row>
    <row r="12494" spans="1:10">
      <c r="A12494" t="s">
        <v>10</v>
      </c>
      <c r="B12494" t="s">
        <v>10</v>
      </c>
      <c r="C12494" t="s">
        <v>24</v>
      </c>
      <c r="D12494" t="s">
        <v>13</v>
      </c>
      <c r="E12494" t="s">
        <v>25</v>
      </c>
      <c r="F12494" t="s">
        <v>20</v>
      </c>
      <c r="G12494" s="3">
        <v>44938.6403587963</v>
      </c>
      <c r="H12494" s="1">
        <v>110000</v>
      </c>
      <c r="I12494" t="s">
        <v>20354</v>
      </c>
      <c r="J12494" t="s">
        <v>338</v>
      </c>
    </row>
    <row r="12495" spans="1:10">
      <c r="A12495" t="s">
        <v>33</v>
      </c>
      <c r="B12495" t="s">
        <v>33</v>
      </c>
      <c r="C12495" t="s">
        <v>201</v>
      </c>
      <c r="D12495" t="s">
        <v>13</v>
      </c>
      <c r="E12495" t="s">
        <v>14</v>
      </c>
      <c r="F12495" t="s">
        <v>26</v>
      </c>
      <c r="G12495" s="3">
        <v>44965.955949074072</v>
      </c>
      <c r="H12495" s="1">
        <v>135000</v>
      </c>
      <c r="I12495" t="s">
        <v>308</v>
      </c>
      <c r="J12495" t="s">
        <v>20266</v>
      </c>
    </row>
    <row r="12496" spans="1:10">
      <c r="A12496" t="s">
        <v>10</v>
      </c>
      <c r="B12496" t="s">
        <v>20355</v>
      </c>
      <c r="C12496" t="s">
        <v>26</v>
      </c>
      <c r="D12496" t="s">
        <v>13</v>
      </c>
      <c r="E12496" t="s">
        <v>14</v>
      </c>
      <c r="F12496" t="s">
        <v>26</v>
      </c>
      <c r="G12496" s="3">
        <v>45280.585347222222</v>
      </c>
      <c r="H12496" s="1">
        <v>72000</v>
      </c>
      <c r="I12496" t="s">
        <v>202</v>
      </c>
      <c r="J12496" t="s">
        <v>82</v>
      </c>
    </row>
    <row r="12497" spans="1:10">
      <c r="A12497" t="s">
        <v>33</v>
      </c>
      <c r="B12497" t="s">
        <v>33</v>
      </c>
      <c r="C12497" t="s">
        <v>56</v>
      </c>
      <c r="D12497" t="s">
        <v>13</v>
      </c>
      <c r="E12497" t="s">
        <v>14</v>
      </c>
      <c r="F12497" t="s">
        <v>20</v>
      </c>
      <c r="G12497" s="3">
        <v>45057.619386574072</v>
      </c>
      <c r="H12497" s="1">
        <v>80000</v>
      </c>
      <c r="I12497" t="s">
        <v>20356</v>
      </c>
      <c r="J12497" t="s">
        <v>20357</v>
      </c>
    </row>
    <row r="12498" spans="1:10">
      <c r="A12498" t="s">
        <v>212</v>
      </c>
      <c r="B12498" t="s">
        <v>20358</v>
      </c>
      <c r="C12498" t="s">
        <v>75</v>
      </c>
      <c r="D12498" t="s">
        <v>13</v>
      </c>
      <c r="E12498" t="s">
        <v>14</v>
      </c>
      <c r="F12498" t="s">
        <v>26</v>
      </c>
      <c r="G12498" s="3">
        <v>45151.585243055553</v>
      </c>
      <c r="H12498" s="1">
        <v>257000</v>
      </c>
      <c r="I12498" t="s">
        <v>7372</v>
      </c>
    </row>
    <row r="12499" spans="1:10">
      <c r="A12499" t="s">
        <v>10</v>
      </c>
      <c r="B12499" t="s">
        <v>3665</v>
      </c>
      <c r="C12499" t="s">
        <v>1117</v>
      </c>
      <c r="D12499" t="s">
        <v>13</v>
      </c>
      <c r="E12499" t="s">
        <v>14</v>
      </c>
      <c r="F12499" t="s">
        <v>26</v>
      </c>
      <c r="G12499" s="3">
        <v>45151.585486111115</v>
      </c>
      <c r="H12499" s="1">
        <v>200000</v>
      </c>
      <c r="I12499" t="s">
        <v>20359</v>
      </c>
      <c r="J12499" t="s">
        <v>20360</v>
      </c>
    </row>
    <row r="12500" spans="1:10">
      <c r="A12500" t="s">
        <v>18</v>
      </c>
      <c r="B12500" t="s">
        <v>20361</v>
      </c>
      <c r="C12500" t="s">
        <v>24</v>
      </c>
      <c r="D12500" t="s">
        <v>13</v>
      </c>
      <c r="E12500" t="s">
        <v>25</v>
      </c>
      <c r="F12500" t="s">
        <v>20</v>
      </c>
      <c r="G12500" s="3">
        <v>44938.641296296293</v>
      </c>
      <c r="H12500" s="1">
        <v>140000</v>
      </c>
      <c r="I12500" t="s">
        <v>1310</v>
      </c>
      <c r="J12500" t="s">
        <v>16917</v>
      </c>
    </row>
    <row r="12501" spans="1:10">
      <c r="A12501" t="s">
        <v>33</v>
      </c>
      <c r="B12501" t="s">
        <v>1555</v>
      </c>
      <c r="C12501" t="s">
        <v>24</v>
      </c>
      <c r="D12501" t="s">
        <v>13</v>
      </c>
      <c r="E12501" t="s">
        <v>25</v>
      </c>
      <c r="F12501" t="s">
        <v>26</v>
      </c>
      <c r="G12501" s="3">
        <v>45137.584641203706</v>
      </c>
      <c r="H12501" s="1">
        <v>110000</v>
      </c>
      <c r="I12501" t="s">
        <v>20362</v>
      </c>
    </row>
    <row r="12502" spans="1:10">
      <c r="A12502" t="s">
        <v>33</v>
      </c>
      <c r="B12502" t="s">
        <v>20363</v>
      </c>
      <c r="C12502" t="s">
        <v>391</v>
      </c>
      <c r="D12502" t="s">
        <v>13</v>
      </c>
      <c r="E12502" t="s">
        <v>14</v>
      </c>
      <c r="F12502" t="s">
        <v>26</v>
      </c>
      <c r="G12502" s="3">
        <v>45085.584027777775</v>
      </c>
      <c r="H12502" s="1">
        <v>73600</v>
      </c>
      <c r="I12502" t="s">
        <v>20364</v>
      </c>
      <c r="J12502" t="s">
        <v>10549</v>
      </c>
    </row>
    <row r="12503" spans="1:10">
      <c r="A12503" t="s">
        <v>10</v>
      </c>
      <c r="B12503" t="s">
        <v>20365</v>
      </c>
      <c r="C12503" t="s">
        <v>10651</v>
      </c>
      <c r="D12503" t="s">
        <v>13</v>
      </c>
      <c r="E12503" t="s">
        <v>14</v>
      </c>
      <c r="F12503" t="s">
        <v>10652</v>
      </c>
      <c r="G12503" s="3">
        <v>45114.603981481479</v>
      </c>
      <c r="H12503" s="1">
        <v>157500</v>
      </c>
      <c r="I12503" t="s">
        <v>10653</v>
      </c>
      <c r="J12503" t="s">
        <v>20366</v>
      </c>
    </row>
    <row r="12504" spans="1:10">
      <c r="A12504" t="s">
        <v>33</v>
      </c>
      <c r="B12504" t="s">
        <v>33</v>
      </c>
      <c r="C12504" t="s">
        <v>9405</v>
      </c>
      <c r="D12504" t="s">
        <v>13</v>
      </c>
      <c r="E12504" t="s">
        <v>14</v>
      </c>
      <c r="F12504" t="s">
        <v>26</v>
      </c>
      <c r="G12504" s="3">
        <v>45218.583865740744</v>
      </c>
      <c r="H12504" s="1">
        <v>77500</v>
      </c>
      <c r="I12504" t="s">
        <v>186</v>
      </c>
      <c r="J12504" t="s">
        <v>260</v>
      </c>
    </row>
    <row r="12505" spans="1:10">
      <c r="A12505" t="s">
        <v>33</v>
      </c>
      <c r="B12505" t="s">
        <v>1843</v>
      </c>
      <c r="C12505" t="s">
        <v>3695</v>
      </c>
      <c r="D12505" t="s">
        <v>13</v>
      </c>
      <c r="E12505" t="s">
        <v>14</v>
      </c>
      <c r="F12505" t="s">
        <v>26</v>
      </c>
      <c r="G12505" s="3">
        <v>44974.583506944444</v>
      </c>
      <c r="H12505" s="1">
        <v>60000</v>
      </c>
      <c r="I12505" t="s">
        <v>15744</v>
      </c>
      <c r="J12505" t="s">
        <v>230</v>
      </c>
    </row>
    <row r="12506" spans="1:10">
      <c r="A12506" t="s">
        <v>10</v>
      </c>
      <c r="B12506" t="s">
        <v>2483</v>
      </c>
      <c r="C12506" t="s">
        <v>232</v>
      </c>
      <c r="D12506" t="s">
        <v>13</v>
      </c>
      <c r="E12506" t="s">
        <v>14</v>
      </c>
      <c r="F12506" t="s">
        <v>26</v>
      </c>
      <c r="G12506" s="3">
        <v>44931.585289351853</v>
      </c>
      <c r="H12506" s="1">
        <v>85132.5</v>
      </c>
      <c r="I12506" t="s">
        <v>1513</v>
      </c>
      <c r="J12506" t="s">
        <v>3760</v>
      </c>
    </row>
    <row r="12507" spans="1:10">
      <c r="A12507" t="s">
        <v>10</v>
      </c>
      <c r="B12507" t="s">
        <v>10</v>
      </c>
      <c r="C12507" t="s">
        <v>24</v>
      </c>
      <c r="D12507" t="s">
        <v>13</v>
      </c>
      <c r="E12507" t="s">
        <v>25</v>
      </c>
      <c r="F12507" t="s">
        <v>26</v>
      </c>
      <c r="G12507" s="3">
        <v>45043.586793981478</v>
      </c>
      <c r="H12507" s="1">
        <v>137000</v>
      </c>
      <c r="I12507" t="s">
        <v>13869</v>
      </c>
      <c r="J12507" t="s">
        <v>18129</v>
      </c>
    </row>
    <row r="12508" spans="1:10">
      <c r="A12508" t="s">
        <v>33</v>
      </c>
      <c r="B12508" t="s">
        <v>20367</v>
      </c>
      <c r="C12508" t="s">
        <v>20368</v>
      </c>
      <c r="D12508" t="s">
        <v>13</v>
      </c>
      <c r="E12508" t="s">
        <v>14</v>
      </c>
      <c r="F12508" t="s">
        <v>162</v>
      </c>
      <c r="G12508" s="3">
        <v>44985.599583333336</v>
      </c>
      <c r="H12508" s="1">
        <v>111175</v>
      </c>
      <c r="I12508" t="s">
        <v>713</v>
      </c>
      <c r="J12508" t="s">
        <v>20369</v>
      </c>
    </row>
    <row r="12509" spans="1:10">
      <c r="A12509" t="s">
        <v>135</v>
      </c>
      <c r="B12509" t="s">
        <v>135</v>
      </c>
      <c r="C12509" t="s">
        <v>232</v>
      </c>
      <c r="D12509" t="s">
        <v>13</v>
      </c>
      <c r="E12509" t="s">
        <v>14</v>
      </c>
      <c r="F12509" t="s">
        <v>26</v>
      </c>
      <c r="G12509" s="3">
        <v>45090.583310185182</v>
      </c>
      <c r="H12509" s="1">
        <v>87761</v>
      </c>
      <c r="I12509" t="s">
        <v>972</v>
      </c>
      <c r="J12509" t="s">
        <v>20370</v>
      </c>
    </row>
    <row r="12510" spans="1:10">
      <c r="A12510" t="s">
        <v>10</v>
      </c>
      <c r="B12510" t="s">
        <v>20371</v>
      </c>
      <c r="C12510" t="s">
        <v>26</v>
      </c>
      <c r="D12510" t="s">
        <v>13</v>
      </c>
      <c r="E12510" t="s">
        <v>14</v>
      </c>
      <c r="F12510" t="s">
        <v>26</v>
      </c>
      <c r="G12510" s="3">
        <v>44991.604317129626</v>
      </c>
      <c r="H12510" s="1">
        <v>157500</v>
      </c>
      <c r="I12510" t="s">
        <v>948</v>
      </c>
      <c r="J12510" t="s">
        <v>20372</v>
      </c>
    </row>
    <row r="12511" spans="1:10">
      <c r="A12511" t="s">
        <v>212</v>
      </c>
      <c r="B12511" t="s">
        <v>1808</v>
      </c>
      <c r="C12511" t="s">
        <v>2261</v>
      </c>
      <c r="D12511" t="s">
        <v>13</v>
      </c>
      <c r="E12511" t="s">
        <v>14</v>
      </c>
      <c r="F12511" t="s">
        <v>26</v>
      </c>
      <c r="G12511" s="3">
        <v>44960.628287037034</v>
      </c>
      <c r="H12511" s="1">
        <v>152650</v>
      </c>
      <c r="I12511" t="s">
        <v>420</v>
      </c>
      <c r="J12511" t="s">
        <v>20373</v>
      </c>
    </row>
    <row r="12512" spans="1:10">
      <c r="A12512" t="s">
        <v>33</v>
      </c>
      <c r="B12512" t="s">
        <v>33</v>
      </c>
      <c r="C12512" t="s">
        <v>750</v>
      </c>
      <c r="D12512" t="s">
        <v>13</v>
      </c>
      <c r="E12512" t="s">
        <v>14</v>
      </c>
      <c r="F12512" t="s">
        <v>26</v>
      </c>
      <c r="G12512" s="3">
        <v>45110.583506944444</v>
      </c>
      <c r="H12512" s="1">
        <v>62500</v>
      </c>
      <c r="I12512" t="s">
        <v>10044</v>
      </c>
      <c r="J12512" t="s">
        <v>20374</v>
      </c>
    </row>
    <row r="12513" spans="1:10">
      <c r="A12513" t="s">
        <v>10</v>
      </c>
      <c r="B12513" t="s">
        <v>20375</v>
      </c>
      <c r="C12513" t="s">
        <v>108</v>
      </c>
      <c r="D12513" t="s">
        <v>13</v>
      </c>
      <c r="E12513" t="s">
        <v>14</v>
      </c>
      <c r="F12513" t="s">
        <v>26</v>
      </c>
      <c r="G12513" s="3">
        <v>44963.587476851855</v>
      </c>
      <c r="H12513" s="1">
        <v>141500</v>
      </c>
      <c r="I12513" t="s">
        <v>15891</v>
      </c>
    </row>
    <row r="12514" spans="1:10">
      <c r="A12514" t="s">
        <v>106</v>
      </c>
      <c r="B12514" t="s">
        <v>20376</v>
      </c>
      <c r="C12514" t="s">
        <v>12152</v>
      </c>
      <c r="D12514" t="s">
        <v>13</v>
      </c>
      <c r="E12514" t="s">
        <v>14</v>
      </c>
      <c r="F12514" t="s">
        <v>12152</v>
      </c>
      <c r="G12514" s="3">
        <v>45266.59648148148</v>
      </c>
      <c r="H12514" s="1">
        <v>320000</v>
      </c>
      <c r="I12514" t="s">
        <v>20377</v>
      </c>
    </row>
    <row r="12515" spans="1:10">
      <c r="A12515" t="s">
        <v>33</v>
      </c>
      <c r="B12515" t="s">
        <v>20378</v>
      </c>
      <c r="C12515" t="s">
        <v>24</v>
      </c>
      <c r="D12515" t="s">
        <v>13</v>
      </c>
      <c r="E12515" t="s">
        <v>25</v>
      </c>
      <c r="F12515" t="s">
        <v>26</v>
      </c>
      <c r="G12515" s="3">
        <v>45056.587557870371</v>
      </c>
      <c r="H12515" s="1">
        <v>74224.5</v>
      </c>
      <c r="I12515" t="s">
        <v>9358</v>
      </c>
      <c r="J12515" t="s">
        <v>20379</v>
      </c>
    </row>
    <row r="12516" spans="1:10">
      <c r="A12516" t="s">
        <v>73</v>
      </c>
      <c r="B12516" t="s">
        <v>73</v>
      </c>
      <c r="C12516" t="s">
        <v>24</v>
      </c>
      <c r="D12516" t="s">
        <v>13</v>
      </c>
      <c r="E12516" t="s">
        <v>25</v>
      </c>
      <c r="F12516" t="s">
        <v>20</v>
      </c>
      <c r="G12516" s="3">
        <v>45026.620393518519</v>
      </c>
      <c r="H12516" s="1">
        <v>150000</v>
      </c>
      <c r="I12516" t="s">
        <v>8344</v>
      </c>
      <c r="J12516" t="s">
        <v>20380</v>
      </c>
    </row>
    <row r="12517" spans="1:10">
      <c r="A12517" t="s">
        <v>33</v>
      </c>
      <c r="B12517" t="s">
        <v>20381</v>
      </c>
      <c r="C12517" t="s">
        <v>2059</v>
      </c>
      <c r="D12517" t="s">
        <v>13</v>
      </c>
      <c r="E12517" t="s">
        <v>14</v>
      </c>
      <c r="F12517" t="s">
        <v>26</v>
      </c>
      <c r="G12517" s="3">
        <v>45275.583738425928</v>
      </c>
      <c r="H12517" s="1">
        <v>77500</v>
      </c>
      <c r="I12517" t="s">
        <v>20382</v>
      </c>
      <c r="J12517" t="s">
        <v>1643</v>
      </c>
    </row>
    <row r="12518" spans="1:10">
      <c r="A12518" t="s">
        <v>73</v>
      </c>
      <c r="B12518" t="s">
        <v>20383</v>
      </c>
      <c r="C12518" t="s">
        <v>1794</v>
      </c>
      <c r="D12518" t="s">
        <v>13</v>
      </c>
      <c r="E12518" t="s">
        <v>14</v>
      </c>
      <c r="F12518" t="s">
        <v>694</v>
      </c>
      <c r="G12518" s="3">
        <v>45029.600775462961</v>
      </c>
      <c r="H12518" s="1">
        <v>147500</v>
      </c>
      <c r="I12518" t="s">
        <v>20384</v>
      </c>
      <c r="J12518" t="s">
        <v>20385</v>
      </c>
    </row>
    <row r="12519" spans="1:10">
      <c r="A12519" t="s">
        <v>33</v>
      </c>
      <c r="B12519" t="s">
        <v>33</v>
      </c>
      <c r="C12519" t="s">
        <v>157</v>
      </c>
      <c r="D12519" t="s">
        <v>13</v>
      </c>
      <c r="E12519" t="s">
        <v>14</v>
      </c>
      <c r="F12519" t="s">
        <v>26</v>
      </c>
      <c r="G12519" s="3">
        <v>44936.58425925926</v>
      </c>
      <c r="H12519" s="1">
        <v>80000</v>
      </c>
      <c r="I12519" t="s">
        <v>88</v>
      </c>
      <c r="J12519" t="s">
        <v>20386</v>
      </c>
    </row>
    <row r="12520" spans="1:10">
      <c r="A12520" t="s">
        <v>33</v>
      </c>
      <c r="B12520" t="s">
        <v>20387</v>
      </c>
      <c r="C12520" t="s">
        <v>20388</v>
      </c>
      <c r="D12520" t="s">
        <v>13</v>
      </c>
      <c r="E12520" t="s">
        <v>14</v>
      </c>
      <c r="F12520" t="s">
        <v>26</v>
      </c>
      <c r="G12520" s="3">
        <v>45056.584861111114</v>
      </c>
      <c r="H12520" s="1">
        <v>72500</v>
      </c>
      <c r="I12520" t="s">
        <v>20389</v>
      </c>
      <c r="J12520" t="s">
        <v>3515</v>
      </c>
    </row>
    <row r="12521" spans="1:10">
      <c r="A12521" t="s">
        <v>10</v>
      </c>
      <c r="B12521" t="s">
        <v>3127</v>
      </c>
      <c r="C12521" t="s">
        <v>1776</v>
      </c>
      <c r="D12521" t="s">
        <v>13</v>
      </c>
      <c r="E12521" t="s">
        <v>14</v>
      </c>
      <c r="F12521" t="s">
        <v>26</v>
      </c>
      <c r="G12521" s="3">
        <v>45098.586516203701</v>
      </c>
      <c r="H12521" s="1">
        <v>119550</v>
      </c>
      <c r="I12521" t="s">
        <v>420</v>
      </c>
      <c r="J12521" t="s">
        <v>13306</v>
      </c>
    </row>
    <row r="12522" spans="1:10">
      <c r="A12522" t="s">
        <v>135</v>
      </c>
      <c r="B12522" t="s">
        <v>135</v>
      </c>
      <c r="C12522" t="s">
        <v>12964</v>
      </c>
      <c r="D12522" t="s">
        <v>13</v>
      </c>
      <c r="E12522" t="s">
        <v>14</v>
      </c>
      <c r="F12522" t="s">
        <v>26</v>
      </c>
      <c r="G12522" s="3">
        <v>45215.583703703705</v>
      </c>
      <c r="H12522" s="1">
        <v>95000</v>
      </c>
      <c r="I12522" t="s">
        <v>20390</v>
      </c>
      <c r="J12522" t="s">
        <v>20391</v>
      </c>
    </row>
    <row r="12523" spans="1:10">
      <c r="A12523" t="s">
        <v>33</v>
      </c>
      <c r="B12523" t="s">
        <v>1058</v>
      </c>
      <c r="C12523" t="s">
        <v>4025</v>
      </c>
      <c r="D12523" t="s">
        <v>13</v>
      </c>
      <c r="E12523" t="s">
        <v>14</v>
      </c>
      <c r="F12523" t="s">
        <v>26</v>
      </c>
      <c r="G12523" s="3">
        <v>45098.583958333336</v>
      </c>
      <c r="H12523" s="1">
        <v>90300</v>
      </c>
      <c r="I12523" t="s">
        <v>20392</v>
      </c>
      <c r="J12523" t="s">
        <v>20393</v>
      </c>
    </row>
    <row r="12524" spans="1:10">
      <c r="A12524" t="s">
        <v>73</v>
      </c>
      <c r="B12524" t="s">
        <v>20394</v>
      </c>
      <c r="C12524" t="s">
        <v>170</v>
      </c>
      <c r="D12524" t="s">
        <v>13</v>
      </c>
      <c r="E12524" t="s">
        <v>14</v>
      </c>
      <c r="F12524" t="s">
        <v>171</v>
      </c>
      <c r="G12524" s="3">
        <v>45077.592870370368</v>
      </c>
      <c r="H12524" s="1">
        <v>45000</v>
      </c>
      <c r="I12524" t="s">
        <v>8686</v>
      </c>
      <c r="J12524" t="s">
        <v>20395</v>
      </c>
    </row>
    <row r="12525" spans="1:10">
      <c r="A12525" t="s">
        <v>33</v>
      </c>
      <c r="B12525" t="s">
        <v>20396</v>
      </c>
      <c r="C12525" t="s">
        <v>1341</v>
      </c>
      <c r="D12525" t="s">
        <v>13</v>
      </c>
      <c r="E12525" t="s">
        <v>14</v>
      </c>
      <c r="F12525" t="s">
        <v>26</v>
      </c>
      <c r="G12525" s="3">
        <v>45149.583356481482</v>
      </c>
      <c r="H12525" s="1">
        <v>81167</v>
      </c>
      <c r="I12525" t="s">
        <v>972</v>
      </c>
      <c r="J12525" t="s">
        <v>20397</v>
      </c>
    </row>
    <row r="12526" spans="1:10">
      <c r="A12526" t="s">
        <v>18</v>
      </c>
      <c r="B12526" t="s">
        <v>18</v>
      </c>
      <c r="C12526" t="s">
        <v>170</v>
      </c>
      <c r="D12526" t="s">
        <v>13</v>
      </c>
      <c r="E12526" t="s">
        <v>14</v>
      </c>
      <c r="F12526" t="s">
        <v>171</v>
      </c>
      <c r="G12526" s="3">
        <v>45124.598541666666</v>
      </c>
      <c r="H12526" s="1">
        <v>96773</v>
      </c>
      <c r="I12526" t="s">
        <v>20398</v>
      </c>
      <c r="J12526" t="s">
        <v>599</v>
      </c>
    </row>
    <row r="12527" spans="1:10">
      <c r="A12527" t="s">
        <v>33</v>
      </c>
      <c r="B12527" t="s">
        <v>33</v>
      </c>
      <c r="C12527" t="s">
        <v>2433</v>
      </c>
      <c r="D12527" t="s">
        <v>13</v>
      </c>
      <c r="E12527" t="s">
        <v>14</v>
      </c>
      <c r="F12527" t="s">
        <v>26</v>
      </c>
      <c r="G12527" s="3">
        <v>45091.584039351852</v>
      </c>
      <c r="H12527" s="1">
        <v>95000</v>
      </c>
      <c r="I12527" t="s">
        <v>20399</v>
      </c>
      <c r="J12527" t="s">
        <v>19262</v>
      </c>
    </row>
    <row r="12528" spans="1:10">
      <c r="A12528" t="s">
        <v>10</v>
      </c>
      <c r="B12528" t="s">
        <v>1158</v>
      </c>
      <c r="C12528" t="s">
        <v>307</v>
      </c>
      <c r="D12528" t="s">
        <v>13</v>
      </c>
      <c r="E12528" t="s">
        <v>14</v>
      </c>
      <c r="F12528" t="s">
        <v>26</v>
      </c>
      <c r="G12528" s="3">
        <v>45089.585196759261</v>
      </c>
      <c r="H12528" s="1">
        <v>195000</v>
      </c>
      <c r="I12528" t="s">
        <v>9754</v>
      </c>
      <c r="J12528" t="s">
        <v>1699</v>
      </c>
    </row>
    <row r="12529" spans="1:10">
      <c r="A12529" t="s">
        <v>33</v>
      </c>
      <c r="B12529" t="s">
        <v>20400</v>
      </c>
      <c r="C12529" t="s">
        <v>1029</v>
      </c>
      <c r="D12529" t="s">
        <v>13</v>
      </c>
      <c r="E12529" t="s">
        <v>14</v>
      </c>
      <c r="F12529" t="s">
        <v>26</v>
      </c>
      <c r="G12529" s="3">
        <v>45160.587604166663</v>
      </c>
      <c r="H12529" s="1">
        <v>149653</v>
      </c>
      <c r="I12529" t="s">
        <v>20401</v>
      </c>
      <c r="J12529" t="s">
        <v>20402</v>
      </c>
    </row>
    <row r="12530" spans="1:10">
      <c r="A12530" t="s">
        <v>33</v>
      </c>
      <c r="B12530" t="s">
        <v>33</v>
      </c>
      <c r="C12530" t="s">
        <v>4025</v>
      </c>
      <c r="D12530" t="s">
        <v>13</v>
      </c>
      <c r="E12530" t="s">
        <v>14</v>
      </c>
      <c r="F12530" t="s">
        <v>26</v>
      </c>
      <c r="G12530" s="3">
        <v>45072.583831018521</v>
      </c>
      <c r="H12530" s="1">
        <v>90300</v>
      </c>
      <c r="I12530" t="s">
        <v>20392</v>
      </c>
      <c r="J12530" t="s">
        <v>20403</v>
      </c>
    </row>
    <row r="12531" spans="1:10">
      <c r="A12531" t="s">
        <v>10</v>
      </c>
      <c r="B12531" t="s">
        <v>20404</v>
      </c>
      <c r="C12531" t="s">
        <v>550</v>
      </c>
      <c r="D12531" t="s">
        <v>13</v>
      </c>
      <c r="E12531" t="s">
        <v>14</v>
      </c>
      <c r="F12531" t="s">
        <v>26</v>
      </c>
      <c r="G12531" s="3">
        <v>44954.587118055555</v>
      </c>
      <c r="H12531" s="1">
        <v>119550</v>
      </c>
      <c r="I12531" t="s">
        <v>420</v>
      </c>
      <c r="J12531" t="s">
        <v>20405</v>
      </c>
    </row>
    <row r="12532" spans="1:10">
      <c r="A12532" t="s">
        <v>10</v>
      </c>
      <c r="B12532" t="s">
        <v>7151</v>
      </c>
      <c r="C12532" t="s">
        <v>717</v>
      </c>
      <c r="D12532" t="s">
        <v>13</v>
      </c>
      <c r="E12532" t="s">
        <v>14</v>
      </c>
      <c r="F12532" t="s">
        <v>26</v>
      </c>
      <c r="G12532" s="3">
        <v>44964.585150462961</v>
      </c>
      <c r="H12532" s="1">
        <v>115000</v>
      </c>
      <c r="I12532" t="s">
        <v>980</v>
      </c>
    </row>
    <row r="12533" spans="1:10">
      <c r="A12533" t="s">
        <v>10</v>
      </c>
      <c r="B12533" t="s">
        <v>20406</v>
      </c>
      <c r="C12533" t="s">
        <v>24</v>
      </c>
      <c r="D12533" t="s">
        <v>111</v>
      </c>
      <c r="E12533" t="s">
        <v>25</v>
      </c>
      <c r="F12533" t="s">
        <v>26</v>
      </c>
      <c r="G12533" s="3">
        <v>45184.585601851853</v>
      </c>
      <c r="H12533" s="1">
        <v>110000</v>
      </c>
      <c r="I12533" t="s">
        <v>8013</v>
      </c>
      <c r="J12533" t="s">
        <v>20407</v>
      </c>
    </row>
    <row r="12534" spans="1:10">
      <c r="A12534" t="s">
        <v>33</v>
      </c>
      <c r="B12534" t="s">
        <v>33</v>
      </c>
      <c r="C12534" t="s">
        <v>1305</v>
      </c>
      <c r="D12534" t="s">
        <v>100</v>
      </c>
      <c r="E12534" t="s">
        <v>14</v>
      </c>
      <c r="F12534" t="s">
        <v>26</v>
      </c>
      <c r="G12534" s="3">
        <v>44998.583518518521</v>
      </c>
      <c r="H12534" s="1">
        <v>100000</v>
      </c>
      <c r="I12534" t="s">
        <v>20408</v>
      </c>
      <c r="J12534" t="s">
        <v>8886</v>
      </c>
    </row>
    <row r="12535" spans="1:10">
      <c r="A12535" t="s">
        <v>33</v>
      </c>
      <c r="B12535" t="s">
        <v>14795</v>
      </c>
      <c r="C12535" t="s">
        <v>461</v>
      </c>
      <c r="D12535" t="s">
        <v>13</v>
      </c>
      <c r="E12535" t="s">
        <v>14</v>
      </c>
      <c r="F12535" t="s">
        <v>26</v>
      </c>
      <c r="G12535" s="3">
        <v>45085.584224537037</v>
      </c>
      <c r="H12535" s="1">
        <v>109696</v>
      </c>
      <c r="I12535" t="s">
        <v>1022</v>
      </c>
      <c r="J12535" t="s">
        <v>20409</v>
      </c>
    </row>
    <row r="12536" spans="1:10">
      <c r="A12536" t="s">
        <v>33</v>
      </c>
      <c r="B12536" t="s">
        <v>364</v>
      </c>
      <c r="C12536" t="s">
        <v>232</v>
      </c>
      <c r="D12536" t="s">
        <v>13</v>
      </c>
      <c r="E12536" t="s">
        <v>14</v>
      </c>
      <c r="F12536" t="s">
        <v>26</v>
      </c>
      <c r="G12536" s="3">
        <v>45105.583356481482</v>
      </c>
      <c r="H12536" s="1">
        <v>72500</v>
      </c>
      <c r="I12536" t="s">
        <v>19645</v>
      </c>
      <c r="J12536" t="s">
        <v>82</v>
      </c>
    </row>
    <row r="12537" spans="1:10">
      <c r="A12537" t="s">
        <v>10</v>
      </c>
      <c r="B12537" t="s">
        <v>10</v>
      </c>
      <c r="C12537" t="s">
        <v>243</v>
      </c>
      <c r="D12537" t="s">
        <v>13</v>
      </c>
      <c r="E12537" t="s">
        <v>14</v>
      </c>
      <c r="F12537" t="s">
        <v>26</v>
      </c>
      <c r="G12537" s="3">
        <v>45188.58494212963</v>
      </c>
      <c r="H12537" s="1">
        <v>110664</v>
      </c>
      <c r="I12537" t="s">
        <v>6283</v>
      </c>
      <c r="J12537" t="s">
        <v>20410</v>
      </c>
    </row>
    <row r="12538" spans="1:10">
      <c r="A12538" t="s">
        <v>33</v>
      </c>
      <c r="B12538" t="s">
        <v>33</v>
      </c>
      <c r="C12538" t="s">
        <v>24</v>
      </c>
      <c r="D12538" t="s">
        <v>13</v>
      </c>
      <c r="E12538" t="s">
        <v>25</v>
      </c>
      <c r="F12538" t="s">
        <v>26</v>
      </c>
      <c r="G12538" s="3">
        <v>45265.584282407406</v>
      </c>
      <c r="H12538" s="1">
        <v>76842</v>
      </c>
      <c r="I12538" t="s">
        <v>720</v>
      </c>
      <c r="J12538" t="s">
        <v>20411</v>
      </c>
    </row>
    <row r="12539" spans="1:10">
      <c r="A12539" t="s">
        <v>33</v>
      </c>
      <c r="B12539" t="s">
        <v>33</v>
      </c>
      <c r="C12539" t="s">
        <v>8682</v>
      </c>
      <c r="D12539" t="s">
        <v>13</v>
      </c>
      <c r="E12539" t="s">
        <v>14</v>
      </c>
      <c r="F12539" t="s">
        <v>26</v>
      </c>
      <c r="G12539" s="3">
        <v>45272.597881944443</v>
      </c>
      <c r="H12539" s="1">
        <v>39250</v>
      </c>
      <c r="I12539" t="s">
        <v>20412</v>
      </c>
      <c r="J12539" t="s">
        <v>3618</v>
      </c>
    </row>
    <row r="12540" spans="1:10">
      <c r="A12540" t="s">
        <v>33</v>
      </c>
      <c r="B12540" t="s">
        <v>20413</v>
      </c>
      <c r="C12540" t="s">
        <v>232</v>
      </c>
      <c r="D12540" t="s">
        <v>13</v>
      </c>
      <c r="E12540" t="s">
        <v>14</v>
      </c>
      <c r="F12540" t="s">
        <v>26</v>
      </c>
      <c r="G12540" s="3">
        <v>45057.583275462966</v>
      </c>
      <c r="H12540" s="1">
        <v>71239</v>
      </c>
      <c r="I12540" t="s">
        <v>2124</v>
      </c>
      <c r="J12540" t="s">
        <v>20414</v>
      </c>
    </row>
    <row r="12541" spans="1:10">
      <c r="A12541" t="s">
        <v>33</v>
      </c>
      <c r="B12541" t="s">
        <v>20415</v>
      </c>
      <c r="C12541" t="s">
        <v>48</v>
      </c>
      <c r="D12541" t="s">
        <v>13</v>
      </c>
      <c r="E12541" t="s">
        <v>14</v>
      </c>
      <c r="F12541" t="s">
        <v>49</v>
      </c>
      <c r="G12541" s="3">
        <v>45034.620775462965</v>
      </c>
      <c r="H12541" s="1">
        <v>89100</v>
      </c>
      <c r="I12541" t="s">
        <v>50</v>
      </c>
      <c r="J12541" t="s">
        <v>20416</v>
      </c>
    </row>
    <row r="12542" spans="1:10">
      <c r="A12542" t="s">
        <v>18</v>
      </c>
      <c r="B12542" t="s">
        <v>20417</v>
      </c>
      <c r="C12542" t="s">
        <v>589</v>
      </c>
      <c r="D12542" t="s">
        <v>13</v>
      </c>
      <c r="E12542" t="s">
        <v>14</v>
      </c>
      <c r="F12542" t="s">
        <v>26</v>
      </c>
      <c r="G12542" s="3">
        <v>45016.590416666666</v>
      </c>
      <c r="H12542" s="1">
        <v>122340</v>
      </c>
      <c r="I12542" t="s">
        <v>14305</v>
      </c>
      <c r="J12542" t="s">
        <v>20418</v>
      </c>
    </row>
    <row r="12543" spans="1:10">
      <c r="A12543" t="s">
        <v>73</v>
      </c>
      <c r="B12543" t="s">
        <v>20419</v>
      </c>
      <c r="C12543" t="s">
        <v>232</v>
      </c>
      <c r="D12543" t="s">
        <v>13</v>
      </c>
      <c r="E12543" t="s">
        <v>14</v>
      </c>
      <c r="F12543" t="s">
        <v>26</v>
      </c>
      <c r="G12543" s="3">
        <v>45170.604583333334</v>
      </c>
      <c r="H12543" s="1">
        <v>230000</v>
      </c>
      <c r="I12543" t="s">
        <v>5666</v>
      </c>
      <c r="J12543" t="s">
        <v>18385</v>
      </c>
    </row>
    <row r="12544" spans="1:10">
      <c r="A12544" t="s">
        <v>18</v>
      </c>
      <c r="B12544" t="s">
        <v>18</v>
      </c>
      <c r="C12544" t="s">
        <v>157</v>
      </c>
      <c r="D12544" t="s">
        <v>13</v>
      </c>
      <c r="E12544" t="s">
        <v>14</v>
      </c>
      <c r="F12544" t="s">
        <v>26</v>
      </c>
      <c r="G12544" s="3">
        <v>45162.603043981479</v>
      </c>
      <c r="H12544" s="1">
        <v>194000</v>
      </c>
      <c r="I12544" t="s">
        <v>277</v>
      </c>
      <c r="J12544" t="s">
        <v>20420</v>
      </c>
    </row>
    <row r="12545" spans="1:10">
      <c r="A12545" t="s">
        <v>18</v>
      </c>
      <c r="B12545" t="s">
        <v>18</v>
      </c>
      <c r="C12545" t="s">
        <v>56</v>
      </c>
      <c r="D12545" t="s">
        <v>13</v>
      </c>
      <c r="E12545" t="s">
        <v>14</v>
      </c>
      <c r="F12545" t="s">
        <v>26</v>
      </c>
      <c r="G12545" s="3">
        <v>44980.638460648152</v>
      </c>
      <c r="H12545" s="1">
        <v>125000</v>
      </c>
      <c r="I12545" t="s">
        <v>18402</v>
      </c>
      <c r="J12545" t="s">
        <v>19853</v>
      </c>
    </row>
    <row r="12546" spans="1:10">
      <c r="A12546" t="s">
        <v>33</v>
      </c>
      <c r="B12546" t="s">
        <v>20421</v>
      </c>
      <c r="C12546" t="s">
        <v>24</v>
      </c>
      <c r="D12546" t="s">
        <v>13</v>
      </c>
      <c r="E12546" t="s">
        <v>25</v>
      </c>
      <c r="F12546" t="s">
        <v>26</v>
      </c>
      <c r="G12546" s="3">
        <v>45097.583599537036</v>
      </c>
      <c r="H12546" s="1">
        <v>85000</v>
      </c>
      <c r="I12546" t="s">
        <v>20422</v>
      </c>
    </row>
    <row r="12547" spans="1:10">
      <c r="A12547" t="s">
        <v>33</v>
      </c>
      <c r="B12547" t="s">
        <v>20423</v>
      </c>
      <c r="C12547" t="s">
        <v>30</v>
      </c>
      <c r="D12547" t="s">
        <v>13</v>
      </c>
      <c r="E12547" t="s">
        <v>14</v>
      </c>
      <c r="F12547" t="s">
        <v>26</v>
      </c>
      <c r="G12547" s="3">
        <v>45254.583807870367</v>
      </c>
      <c r="H12547" s="1">
        <v>142088.5</v>
      </c>
      <c r="I12547" t="s">
        <v>31</v>
      </c>
      <c r="J12547" t="s">
        <v>566</v>
      </c>
    </row>
    <row r="12548" spans="1:10">
      <c r="A12548" t="s">
        <v>10</v>
      </c>
      <c r="B12548" t="s">
        <v>7151</v>
      </c>
      <c r="C12548" t="s">
        <v>358</v>
      </c>
      <c r="D12548" t="s">
        <v>13</v>
      </c>
      <c r="E12548" t="s">
        <v>14</v>
      </c>
      <c r="F12548" t="s">
        <v>26</v>
      </c>
      <c r="G12548" s="3">
        <v>45205.586134259262</v>
      </c>
      <c r="H12548" s="1">
        <v>114070</v>
      </c>
      <c r="I12548" t="s">
        <v>20424</v>
      </c>
      <c r="J12548" t="s">
        <v>20425</v>
      </c>
    </row>
    <row r="12549" spans="1:10">
      <c r="A12549" t="s">
        <v>33</v>
      </c>
      <c r="B12549" t="s">
        <v>33</v>
      </c>
      <c r="C12549" t="s">
        <v>243</v>
      </c>
      <c r="D12549" t="s">
        <v>13</v>
      </c>
      <c r="E12549" t="s">
        <v>14</v>
      </c>
      <c r="F12549" t="s">
        <v>26</v>
      </c>
      <c r="G12549" s="3">
        <v>45093.595972222225</v>
      </c>
      <c r="H12549" s="1">
        <v>95000</v>
      </c>
      <c r="I12549" t="s">
        <v>9630</v>
      </c>
      <c r="J12549" t="s">
        <v>17398</v>
      </c>
    </row>
    <row r="12550" spans="1:10">
      <c r="A12550" t="s">
        <v>33</v>
      </c>
      <c r="B12550" t="s">
        <v>20426</v>
      </c>
      <c r="C12550" t="s">
        <v>237</v>
      </c>
      <c r="D12550" t="s">
        <v>13</v>
      </c>
      <c r="E12550" t="s">
        <v>14</v>
      </c>
      <c r="F12550" t="s">
        <v>26</v>
      </c>
      <c r="G12550" s="3">
        <v>45141.585231481484</v>
      </c>
      <c r="H12550" s="1">
        <v>137610</v>
      </c>
      <c r="I12550" t="s">
        <v>69</v>
      </c>
    </row>
    <row r="12551" spans="1:10">
      <c r="A12551" t="s">
        <v>33</v>
      </c>
      <c r="B12551" t="s">
        <v>2466</v>
      </c>
      <c r="C12551" t="s">
        <v>9405</v>
      </c>
      <c r="D12551" t="s">
        <v>13</v>
      </c>
      <c r="E12551" t="s">
        <v>14</v>
      </c>
      <c r="F12551" t="s">
        <v>26</v>
      </c>
      <c r="G12551" s="3">
        <v>44951.583587962959</v>
      </c>
      <c r="H12551" s="1">
        <v>57500</v>
      </c>
      <c r="I12551" t="s">
        <v>186</v>
      </c>
      <c r="J12551" t="s">
        <v>230</v>
      </c>
    </row>
    <row r="12552" spans="1:10">
      <c r="A12552" t="s">
        <v>18</v>
      </c>
      <c r="B12552" t="s">
        <v>13630</v>
      </c>
      <c r="C12552" t="s">
        <v>24</v>
      </c>
      <c r="D12552" t="s">
        <v>13</v>
      </c>
      <c r="E12552" t="s">
        <v>25</v>
      </c>
      <c r="F12552" t="s">
        <v>26</v>
      </c>
      <c r="G12552" s="3">
        <v>45049.604814814818</v>
      </c>
      <c r="H12552" s="1">
        <v>155000</v>
      </c>
      <c r="I12552" t="s">
        <v>8313</v>
      </c>
      <c r="J12552" t="s">
        <v>20427</v>
      </c>
    </row>
    <row r="12553" spans="1:10">
      <c r="A12553" t="s">
        <v>10</v>
      </c>
      <c r="B12553" t="s">
        <v>10</v>
      </c>
      <c r="C12553" t="s">
        <v>676</v>
      </c>
      <c r="D12553" t="s">
        <v>13</v>
      </c>
      <c r="E12553" t="s">
        <v>14</v>
      </c>
      <c r="F12553" t="s">
        <v>26</v>
      </c>
      <c r="G12553" s="3">
        <v>44930.586550925924</v>
      </c>
      <c r="H12553" s="1">
        <v>120000.5</v>
      </c>
      <c r="I12553" t="s">
        <v>2646</v>
      </c>
      <c r="J12553" t="s">
        <v>9253</v>
      </c>
    </row>
    <row r="12554" spans="1:10">
      <c r="A12554" t="s">
        <v>33</v>
      </c>
      <c r="B12554" t="s">
        <v>840</v>
      </c>
      <c r="C12554" t="s">
        <v>24</v>
      </c>
      <c r="D12554" t="s">
        <v>13</v>
      </c>
      <c r="E12554" t="s">
        <v>25</v>
      </c>
      <c r="F12554" t="s">
        <v>26</v>
      </c>
      <c r="G12554" s="3">
        <v>45148.632905092592</v>
      </c>
      <c r="H12554" s="1">
        <v>90000</v>
      </c>
      <c r="I12554" t="s">
        <v>17212</v>
      </c>
      <c r="J12554" t="s">
        <v>2255</v>
      </c>
    </row>
    <row r="12555" spans="1:10">
      <c r="A12555" t="s">
        <v>18</v>
      </c>
      <c r="B12555" t="s">
        <v>20428</v>
      </c>
      <c r="C12555" t="s">
        <v>232</v>
      </c>
      <c r="D12555" t="s">
        <v>13</v>
      </c>
      <c r="E12555" t="s">
        <v>14</v>
      </c>
      <c r="F12555" t="s">
        <v>26</v>
      </c>
      <c r="G12555" s="3">
        <v>45120.589131944442</v>
      </c>
      <c r="H12555" s="1">
        <v>112500</v>
      </c>
      <c r="I12555" t="s">
        <v>9069</v>
      </c>
      <c r="J12555" t="s">
        <v>9070</v>
      </c>
    </row>
    <row r="12556" spans="1:10">
      <c r="A12556" t="s">
        <v>10</v>
      </c>
      <c r="B12556" t="s">
        <v>19954</v>
      </c>
      <c r="C12556" t="s">
        <v>521</v>
      </c>
      <c r="D12556" t="s">
        <v>13</v>
      </c>
      <c r="E12556" t="s">
        <v>14</v>
      </c>
      <c r="F12556" t="s">
        <v>26</v>
      </c>
      <c r="G12556" s="3">
        <v>45135.585648148146</v>
      </c>
      <c r="H12556" s="1">
        <v>80025</v>
      </c>
      <c r="I12556" t="s">
        <v>729</v>
      </c>
      <c r="J12556" t="s">
        <v>2320</v>
      </c>
    </row>
    <row r="12557" spans="1:10">
      <c r="A12557" t="s">
        <v>18</v>
      </c>
      <c r="B12557" t="s">
        <v>18</v>
      </c>
      <c r="C12557" t="s">
        <v>24</v>
      </c>
      <c r="D12557" t="s">
        <v>13</v>
      </c>
      <c r="E12557" t="s">
        <v>25</v>
      </c>
      <c r="F12557" t="s">
        <v>827</v>
      </c>
      <c r="G12557" s="3">
        <v>44999.605833333335</v>
      </c>
      <c r="H12557" s="1">
        <v>110000</v>
      </c>
      <c r="I12557" t="s">
        <v>88</v>
      </c>
      <c r="J12557" t="s">
        <v>19586</v>
      </c>
    </row>
    <row r="12558" spans="1:10">
      <c r="A12558" t="s">
        <v>18</v>
      </c>
      <c r="B12558" t="s">
        <v>18</v>
      </c>
      <c r="C12558" t="s">
        <v>189</v>
      </c>
      <c r="D12558" t="s">
        <v>13</v>
      </c>
      <c r="E12558" t="s">
        <v>14</v>
      </c>
      <c r="F12558" t="s">
        <v>190</v>
      </c>
      <c r="G12558" s="3">
        <v>45054.614386574074</v>
      </c>
      <c r="H12558" s="1">
        <v>97444</v>
      </c>
      <c r="I12558" t="s">
        <v>16613</v>
      </c>
      <c r="J12558" t="s">
        <v>20429</v>
      </c>
    </row>
    <row r="12559" spans="1:10">
      <c r="A12559" t="s">
        <v>33</v>
      </c>
      <c r="B12559" t="s">
        <v>364</v>
      </c>
      <c r="C12559" t="s">
        <v>608</v>
      </c>
      <c r="D12559" t="s">
        <v>13</v>
      </c>
      <c r="E12559" t="s">
        <v>14</v>
      </c>
      <c r="F12559" t="s">
        <v>608</v>
      </c>
      <c r="G12559" s="3">
        <v>45029.596053240741</v>
      </c>
      <c r="H12559" s="1">
        <v>49566.5</v>
      </c>
      <c r="I12559" t="s">
        <v>20430</v>
      </c>
      <c r="J12559" t="s">
        <v>20431</v>
      </c>
    </row>
    <row r="12560" spans="1:10">
      <c r="A12560" t="s">
        <v>135</v>
      </c>
      <c r="B12560" t="s">
        <v>20432</v>
      </c>
      <c r="C12560" t="s">
        <v>243</v>
      </c>
      <c r="D12560" t="s">
        <v>13</v>
      </c>
      <c r="E12560" t="s">
        <v>14</v>
      </c>
      <c r="F12560" t="s">
        <v>26</v>
      </c>
      <c r="G12560" s="3">
        <v>45086.58457175926</v>
      </c>
      <c r="H12560" s="1">
        <v>162500</v>
      </c>
      <c r="I12560" t="s">
        <v>7856</v>
      </c>
      <c r="J12560" t="s">
        <v>295</v>
      </c>
    </row>
    <row r="12561" spans="1:10">
      <c r="A12561" t="s">
        <v>33</v>
      </c>
      <c r="B12561" t="s">
        <v>20433</v>
      </c>
      <c r="C12561" t="s">
        <v>142</v>
      </c>
      <c r="D12561" t="s">
        <v>13</v>
      </c>
      <c r="E12561" t="s">
        <v>14</v>
      </c>
      <c r="F12561" t="s">
        <v>26</v>
      </c>
      <c r="G12561" s="3">
        <v>45084.58452546296</v>
      </c>
      <c r="H12561" s="1">
        <v>92500</v>
      </c>
      <c r="I12561" t="s">
        <v>20434</v>
      </c>
      <c r="J12561" t="s">
        <v>2927</v>
      </c>
    </row>
    <row r="12562" spans="1:10">
      <c r="A12562" t="s">
        <v>73</v>
      </c>
      <c r="B12562" t="s">
        <v>20435</v>
      </c>
      <c r="C12562" t="s">
        <v>24</v>
      </c>
      <c r="D12562" t="s">
        <v>13</v>
      </c>
      <c r="E12562" t="s">
        <v>25</v>
      </c>
      <c r="F12562" t="s">
        <v>26</v>
      </c>
      <c r="G12562" s="3">
        <v>44964.615856481483</v>
      </c>
      <c r="H12562" s="1">
        <v>135000</v>
      </c>
      <c r="I12562" t="s">
        <v>816</v>
      </c>
      <c r="J12562" t="s">
        <v>20436</v>
      </c>
    </row>
    <row r="12563" spans="1:10">
      <c r="A12563" t="s">
        <v>18</v>
      </c>
      <c r="B12563" t="s">
        <v>1116</v>
      </c>
      <c r="C12563" t="s">
        <v>24</v>
      </c>
      <c r="D12563" t="s">
        <v>13</v>
      </c>
      <c r="E12563" t="s">
        <v>25</v>
      </c>
      <c r="F12563" t="s">
        <v>601</v>
      </c>
      <c r="G12563" s="3">
        <v>45006.613344907404</v>
      </c>
      <c r="H12563" s="1">
        <v>60000</v>
      </c>
      <c r="I12563" t="s">
        <v>13640</v>
      </c>
      <c r="J12563" t="s">
        <v>20437</v>
      </c>
    </row>
    <row r="12564" spans="1:10">
      <c r="A12564" t="s">
        <v>73</v>
      </c>
      <c r="B12564" t="s">
        <v>73</v>
      </c>
      <c r="C12564" t="s">
        <v>24</v>
      </c>
      <c r="D12564" t="s">
        <v>13</v>
      </c>
      <c r="E12564" t="s">
        <v>25</v>
      </c>
      <c r="F12564" t="s">
        <v>26</v>
      </c>
      <c r="G12564" s="3">
        <v>44998.593692129631</v>
      </c>
      <c r="H12564" s="1">
        <v>140000</v>
      </c>
      <c r="I12564" t="s">
        <v>257</v>
      </c>
      <c r="J12564" t="s">
        <v>20438</v>
      </c>
    </row>
    <row r="12565" spans="1:10">
      <c r="A12565" t="s">
        <v>10</v>
      </c>
      <c r="B12565" t="s">
        <v>20439</v>
      </c>
      <c r="C12565" t="s">
        <v>1689</v>
      </c>
      <c r="D12565" t="s">
        <v>13</v>
      </c>
      <c r="E12565" t="s">
        <v>14</v>
      </c>
      <c r="F12565" t="s">
        <v>26</v>
      </c>
      <c r="G12565" s="3">
        <v>45042.585902777777</v>
      </c>
      <c r="H12565" s="1">
        <v>80000</v>
      </c>
      <c r="I12565" t="s">
        <v>250</v>
      </c>
      <c r="J12565" t="s">
        <v>230</v>
      </c>
    </row>
    <row r="12566" spans="1:10">
      <c r="A12566" t="s">
        <v>18</v>
      </c>
      <c r="B12566" t="s">
        <v>18</v>
      </c>
      <c r="C12566" t="s">
        <v>24</v>
      </c>
      <c r="D12566" t="s">
        <v>13</v>
      </c>
      <c r="E12566" t="s">
        <v>25</v>
      </c>
      <c r="F12566" t="s">
        <v>26</v>
      </c>
      <c r="G12566" s="3">
        <v>45150.586724537039</v>
      </c>
      <c r="H12566" s="1">
        <v>116000</v>
      </c>
      <c r="I12566" t="s">
        <v>602</v>
      </c>
      <c r="J12566" t="s">
        <v>20440</v>
      </c>
    </row>
    <row r="12567" spans="1:10">
      <c r="A12567" t="s">
        <v>10</v>
      </c>
      <c r="B12567" t="s">
        <v>20441</v>
      </c>
      <c r="C12567" t="s">
        <v>3152</v>
      </c>
      <c r="D12567" t="s">
        <v>13</v>
      </c>
      <c r="E12567" t="s">
        <v>14</v>
      </c>
      <c r="F12567" t="s">
        <v>20</v>
      </c>
      <c r="G12567" s="3">
        <v>45097.625150462962</v>
      </c>
      <c r="H12567" s="1">
        <v>77150</v>
      </c>
      <c r="I12567" t="s">
        <v>20442</v>
      </c>
      <c r="J12567" t="s">
        <v>843</v>
      </c>
    </row>
    <row r="12568" spans="1:10">
      <c r="A12568" t="s">
        <v>10</v>
      </c>
      <c r="B12568" t="s">
        <v>10</v>
      </c>
      <c r="C12568" t="s">
        <v>20443</v>
      </c>
      <c r="D12568" t="s">
        <v>13</v>
      </c>
      <c r="E12568" t="s">
        <v>14</v>
      </c>
      <c r="F12568" t="s">
        <v>26</v>
      </c>
      <c r="G12568" s="3">
        <v>45107.623101851852</v>
      </c>
      <c r="H12568" s="1">
        <v>100000</v>
      </c>
      <c r="I12568" t="s">
        <v>729</v>
      </c>
      <c r="J12568" t="s">
        <v>2564</v>
      </c>
    </row>
    <row r="12569" spans="1:10">
      <c r="A12569" t="s">
        <v>18</v>
      </c>
      <c r="B12569" t="s">
        <v>20444</v>
      </c>
      <c r="C12569" t="s">
        <v>10152</v>
      </c>
      <c r="D12569" t="s">
        <v>13</v>
      </c>
      <c r="E12569" t="s">
        <v>14</v>
      </c>
      <c r="F12569" t="s">
        <v>26</v>
      </c>
      <c r="G12569" s="3">
        <v>45125.587071759262</v>
      </c>
      <c r="H12569" s="1">
        <v>80850</v>
      </c>
      <c r="I12569" t="s">
        <v>20445</v>
      </c>
      <c r="J12569" t="s">
        <v>20446</v>
      </c>
    </row>
    <row r="12570" spans="1:10">
      <c r="A12570" t="s">
        <v>10</v>
      </c>
      <c r="B12570" t="s">
        <v>20447</v>
      </c>
      <c r="C12570" t="s">
        <v>3359</v>
      </c>
      <c r="D12570" t="s">
        <v>13</v>
      </c>
      <c r="E12570" t="s">
        <v>14</v>
      </c>
      <c r="F12570" t="s">
        <v>26</v>
      </c>
      <c r="G12570" s="3">
        <v>45279.586064814815</v>
      </c>
      <c r="H12570" s="1">
        <v>450000</v>
      </c>
      <c r="I12570" t="s">
        <v>6270</v>
      </c>
      <c r="J12570" t="s">
        <v>1334</v>
      </c>
    </row>
    <row r="12571" spans="1:10">
      <c r="A12571" t="s">
        <v>10</v>
      </c>
      <c r="B12571" t="s">
        <v>14885</v>
      </c>
      <c r="C12571" t="s">
        <v>108</v>
      </c>
      <c r="D12571" t="s">
        <v>13</v>
      </c>
      <c r="E12571" t="s">
        <v>14</v>
      </c>
      <c r="F12571" t="s">
        <v>26</v>
      </c>
      <c r="G12571" s="3">
        <v>45161.586087962962</v>
      </c>
      <c r="H12571" s="1">
        <v>242500</v>
      </c>
      <c r="I12571" t="s">
        <v>31</v>
      </c>
      <c r="J12571" t="s">
        <v>1334</v>
      </c>
    </row>
    <row r="12572" spans="1:10">
      <c r="A12572" t="s">
        <v>18</v>
      </c>
      <c r="B12572" t="s">
        <v>2953</v>
      </c>
      <c r="C12572" t="s">
        <v>170</v>
      </c>
      <c r="D12572" t="s">
        <v>13</v>
      </c>
      <c r="E12572" t="s">
        <v>14</v>
      </c>
      <c r="F12572" t="s">
        <v>171</v>
      </c>
      <c r="G12572" s="3">
        <v>44973.592118055552</v>
      </c>
      <c r="H12572" s="1">
        <v>79200</v>
      </c>
      <c r="I12572" t="s">
        <v>172</v>
      </c>
      <c r="J12572" t="s">
        <v>20448</v>
      </c>
    </row>
    <row r="12573" spans="1:10">
      <c r="A12573" t="s">
        <v>33</v>
      </c>
      <c r="B12573" t="s">
        <v>7754</v>
      </c>
      <c r="C12573" t="s">
        <v>5556</v>
      </c>
      <c r="D12573" t="s">
        <v>13</v>
      </c>
      <c r="E12573" t="s">
        <v>14</v>
      </c>
      <c r="F12573" t="s">
        <v>26</v>
      </c>
      <c r="G12573" s="3">
        <v>44959.583703703705</v>
      </c>
      <c r="H12573" s="1">
        <v>130000</v>
      </c>
      <c r="I12573" t="s">
        <v>20449</v>
      </c>
      <c r="J12573" t="s">
        <v>20450</v>
      </c>
    </row>
    <row r="12574" spans="1:10">
      <c r="A12574" t="s">
        <v>10</v>
      </c>
      <c r="B12574" t="s">
        <v>10</v>
      </c>
      <c r="C12574" t="s">
        <v>1965</v>
      </c>
      <c r="D12574" t="s">
        <v>13</v>
      </c>
      <c r="E12574" t="s">
        <v>14</v>
      </c>
      <c r="F12574" t="s">
        <v>26</v>
      </c>
      <c r="G12574" s="3">
        <v>44992.637418981481</v>
      </c>
      <c r="H12574" s="1">
        <v>125333.5</v>
      </c>
      <c r="I12574" t="s">
        <v>19322</v>
      </c>
      <c r="J12574" t="s">
        <v>5831</v>
      </c>
    </row>
    <row r="12575" spans="1:10">
      <c r="A12575" t="s">
        <v>33</v>
      </c>
      <c r="B12575" t="s">
        <v>33</v>
      </c>
      <c r="C12575" t="s">
        <v>243</v>
      </c>
      <c r="D12575" t="s">
        <v>13</v>
      </c>
      <c r="E12575" t="s">
        <v>14</v>
      </c>
      <c r="F12575" t="s">
        <v>26</v>
      </c>
      <c r="G12575" s="3">
        <v>45055.585925925923</v>
      </c>
      <c r="H12575" s="1">
        <v>100000</v>
      </c>
      <c r="I12575" t="s">
        <v>2554</v>
      </c>
      <c r="J12575" t="s">
        <v>2555</v>
      </c>
    </row>
    <row r="12576" spans="1:10">
      <c r="A12576" t="s">
        <v>33</v>
      </c>
      <c r="B12576" t="s">
        <v>20451</v>
      </c>
      <c r="C12576" t="s">
        <v>15230</v>
      </c>
      <c r="D12576" t="s">
        <v>13</v>
      </c>
      <c r="E12576" t="s">
        <v>14</v>
      </c>
      <c r="F12576" t="s">
        <v>26</v>
      </c>
      <c r="G12576" s="3">
        <v>45113.583807870367</v>
      </c>
      <c r="H12576" s="1">
        <v>39531</v>
      </c>
      <c r="I12576" t="s">
        <v>20452</v>
      </c>
      <c r="J12576" t="s">
        <v>6706</v>
      </c>
    </row>
    <row r="12577" spans="1:10">
      <c r="A12577" t="s">
        <v>10</v>
      </c>
      <c r="B12577" t="s">
        <v>7936</v>
      </c>
      <c r="C12577" t="s">
        <v>20453</v>
      </c>
      <c r="D12577" t="s">
        <v>13</v>
      </c>
      <c r="E12577" t="s">
        <v>14</v>
      </c>
      <c r="F12577" t="s">
        <v>26</v>
      </c>
      <c r="G12577" s="3">
        <v>44964.585300925923</v>
      </c>
      <c r="H12577" s="1">
        <v>145000</v>
      </c>
      <c r="I12577" t="s">
        <v>980</v>
      </c>
      <c r="J12577" t="s">
        <v>20454</v>
      </c>
    </row>
    <row r="12578" spans="1:10">
      <c r="A12578" t="s">
        <v>10</v>
      </c>
      <c r="B12578" t="s">
        <v>20048</v>
      </c>
      <c r="C12578" t="s">
        <v>24</v>
      </c>
      <c r="D12578" t="s">
        <v>13</v>
      </c>
      <c r="E12578" t="s">
        <v>25</v>
      </c>
      <c r="F12578" t="s">
        <v>26</v>
      </c>
      <c r="G12578" s="3">
        <v>45173.58520833333</v>
      </c>
      <c r="H12578" s="1">
        <v>90000</v>
      </c>
      <c r="I12578" t="s">
        <v>20455</v>
      </c>
      <c r="J12578" t="s">
        <v>7980</v>
      </c>
    </row>
    <row r="12579" spans="1:10">
      <c r="A12579" t="s">
        <v>33</v>
      </c>
      <c r="B12579" t="s">
        <v>20456</v>
      </c>
      <c r="C12579" t="s">
        <v>243</v>
      </c>
      <c r="D12579" t="s">
        <v>13</v>
      </c>
      <c r="E12579" t="s">
        <v>14</v>
      </c>
      <c r="F12579" t="s">
        <v>26</v>
      </c>
      <c r="G12579" s="3">
        <v>45086.58457175926</v>
      </c>
      <c r="H12579" s="1">
        <v>99150</v>
      </c>
      <c r="I12579" t="s">
        <v>685</v>
      </c>
      <c r="J12579" t="s">
        <v>17397</v>
      </c>
    </row>
    <row r="12580" spans="1:10">
      <c r="A12580" t="s">
        <v>10</v>
      </c>
      <c r="B12580" t="s">
        <v>20457</v>
      </c>
      <c r="C12580" t="s">
        <v>108</v>
      </c>
      <c r="D12580" t="s">
        <v>13</v>
      </c>
      <c r="E12580" t="s">
        <v>14</v>
      </c>
      <c r="F12580" t="s">
        <v>26</v>
      </c>
      <c r="G12580" s="3">
        <v>45106.586076388892</v>
      </c>
      <c r="H12580" s="1">
        <v>239777.5</v>
      </c>
      <c r="I12580" t="s">
        <v>31</v>
      </c>
      <c r="J12580" t="s">
        <v>808</v>
      </c>
    </row>
    <row r="12581" spans="1:10">
      <c r="A12581" t="s">
        <v>212</v>
      </c>
      <c r="B12581" t="s">
        <v>212</v>
      </c>
      <c r="C12581" t="s">
        <v>4960</v>
      </c>
      <c r="D12581" t="s">
        <v>13</v>
      </c>
      <c r="E12581" t="s">
        <v>14</v>
      </c>
      <c r="F12581" t="s">
        <v>26</v>
      </c>
      <c r="G12581" s="3">
        <v>45172.648541666669</v>
      </c>
      <c r="H12581" s="1">
        <v>159500</v>
      </c>
      <c r="I12581" t="s">
        <v>602</v>
      </c>
      <c r="J12581" t="s">
        <v>819</v>
      </c>
    </row>
    <row r="12582" spans="1:10">
      <c r="A12582" t="s">
        <v>33</v>
      </c>
      <c r="B12582" t="s">
        <v>20458</v>
      </c>
      <c r="C12582" t="s">
        <v>171</v>
      </c>
      <c r="D12582" t="s">
        <v>13</v>
      </c>
      <c r="E12582" t="s">
        <v>14</v>
      </c>
      <c r="F12582" t="s">
        <v>171</v>
      </c>
      <c r="G12582" s="3">
        <v>45238.605104166665</v>
      </c>
      <c r="H12582" s="1">
        <v>89118</v>
      </c>
      <c r="I12582" t="s">
        <v>18616</v>
      </c>
      <c r="J12582" t="s">
        <v>20459</v>
      </c>
    </row>
    <row r="12583" spans="1:10">
      <c r="A12583" t="s">
        <v>33</v>
      </c>
      <c r="B12583" t="s">
        <v>20460</v>
      </c>
      <c r="C12583" t="s">
        <v>1392</v>
      </c>
      <c r="D12583" t="s">
        <v>13</v>
      </c>
      <c r="E12583" t="s">
        <v>14</v>
      </c>
      <c r="F12583" t="s">
        <v>1392</v>
      </c>
      <c r="G12583" s="3">
        <v>44952.601111111115</v>
      </c>
      <c r="H12583" s="1">
        <v>98500</v>
      </c>
      <c r="I12583" t="s">
        <v>7175</v>
      </c>
    </row>
    <row r="12584" spans="1:10">
      <c r="A12584" t="s">
        <v>33</v>
      </c>
      <c r="B12584" t="s">
        <v>33</v>
      </c>
      <c r="C12584" t="s">
        <v>189</v>
      </c>
      <c r="D12584" t="s">
        <v>13</v>
      </c>
      <c r="E12584" t="s">
        <v>14</v>
      </c>
      <c r="F12584" t="s">
        <v>190</v>
      </c>
      <c r="G12584" s="3">
        <v>45082.621539351851</v>
      </c>
      <c r="H12584" s="1">
        <v>111175</v>
      </c>
      <c r="I12584" t="s">
        <v>6670</v>
      </c>
      <c r="J12584" t="s">
        <v>819</v>
      </c>
    </row>
    <row r="12585" spans="1:10">
      <c r="A12585" t="s">
        <v>33</v>
      </c>
      <c r="B12585" t="s">
        <v>13367</v>
      </c>
      <c r="C12585" t="s">
        <v>3795</v>
      </c>
      <c r="D12585" t="s">
        <v>13</v>
      </c>
      <c r="E12585" t="s">
        <v>14</v>
      </c>
      <c r="F12585" t="s">
        <v>26</v>
      </c>
      <c r="G12585" s="3">
        <v>44946.651967592596</v>
      </c>
      <c r="H12585" s="1">
        <v>70000</v>
      </c>
      <c r="I12585" t="s">
        <v>20461</v>
      </c>
      <c r="J12585" t="s">
        <v>16071</v>
      </c>
    </row>
    <row r="12586" spans="1:10">
      <c r="A12586" t="s">
        <v>33</v>
      </c>
      <c r="B12586" t="s">
        <v>33</v>
      </c>
      <c r="C12586" t="s">
        <v>6822</v>
      </c>
      <c r="D12586" t="s">
        <v>13</v>
      </c>
      <c r="E12586" t="s">
        <v>14</v>
      </c>
      <c r="F12586" t="s">
        <v>26</v>
      </c>
      <c r="G12586" s="3">
        <v>44992.584687499999</v>
      </c>
      <c r="H12586" s="1">
        <v>92500</v>
      </c>
      <c r="I12586" t="s">
        <v>20462</v>
      </c>
      <c r="J12586" t="s">
        <v>20463</v>
      </c>
    </row>
    <row r="12587" spans="1:10">
      <c r="A12587" t="s">
        <v>33</v>
      </c>
      <c r="B12587" t="s">
        <v>1058</v>
      </c>
      <c r="C12587" t="s">
        <v>1059</v>
      </c>
      <c r="D12587" t="s">
        <v>13</v>
      </c>
      <c r="E12587" t="s">
        <v>14</v>
      </c>
      <c r="F12587" t="s">
        <v>26</v>
      </c>
      <c r="G12587" s="3">
        <v>45100.583518518521</v>
      </c>
      <c r="H12587" s="1">
        <v>57500</v>
      </c>
      <c r="I12587" t="s">
        <v>20464</v>
      </c>
      <c r="J12587" t="s">
        <v>20465</v>
      </c>
    </row>
    <row r="12588" spans="1:10">
      <c r="A12588" t="s">
        <v>10</v>
      </c>
      <c r="B12588" t="s">
        <v>652</v>
      </c>
      <c r="C12588" t="s">
        <v>572</v>
      </c>
      <c r="D12588" t="s">
        <v>13</v>
      </c>
      <c r="E12588" t="s">
        <v>14</v>
      </c>
      <c r="F12588" t="s">
        <v>26</v>
      </c>
      <c r="G12588" s="3">
        <v>45091.603715277779</v>
      </c>
      <c r="H12588" s="1">
        <v>92500</v>
      </c>
      <c r="I12588" t="s">
        <v>573</v>
      </c>
      <c r="J12588" t="s">
        <v>20466</v>
      </c>
    </row>
    <row r="12589" spans="1:10">
      <c r="A12589" t="s">
        <v>212</v>
      </c>
      <c r="B12589" t="s">
        <v>212</v>
      </c>
      <c r="C12589" t="s">
        <v>5814</v>
      </c>
      <c r="D12589" t="s">
        <v>13</v>
      </c>
      <c r="E12589" t="s">
        <v>14</v>
      </c>
      <c r="F12589" t="s">
        <v>601</v>
      </c>
      <c r="G12589" s="3">
        <v>45190.602835648147</v>
      </c>
      <c r="H12589" s="1">
        <v>173000</v>
      </c>
      <c r="I12589" t="s">
        <v>20467</v>
      </c>
      <c r="J12589" t="s">
        <v>338</v>
      </c>
    </row>
    <row r="12590" spans="1:10">
      <c r="A12590" t="s">
        <v>18</v>
      </c>
      <c r="B12590" t="s">
        <v>794</v>
      </c>
      <c r="C12590" t="s">
        <v>795</v>
      </c>
      <c r="D12590" t="s">
        <v>13</v>
      </c>
      <c r="E12590" t="s">
        <v>14</v>
      </c>
      <c r="F12590" t="s">
        <v>26</v>
      </c>
      <c r="G12590" s="3">
        <v>44996.631226851852</v>
      </c>
      <c r="H12590" s="1">
        <v>136000</v>
      </c>
      <c r="I12590" t="s">
        <v>796</v>
      </c>
      <c r="J12590" t="s">
        <v>797</v>
      </c>
    </row>
    <row r="12591" spans="1:10">
      <c r="A12591" t="s">
        <v>18</v>
      </c>
      <c r="B12591" t="s">
        <v>16323</v>
      </c>
      <c r="C12591" t="s">
        <v>5659</v>
      </c>
      <c r="D12591" t="s">
        <v>13</v>
      </c>
      <c r="E12591" t="s">
        <v>14</v>
      </c>
      <c r="F12591" t="s">
        <v>26</v>
      </c>
      <c r="G12591" s="3">
        <v>44957.589236111111</v>
      </c>
      <c r="H12591" s="1">
        <v>208114</v>
      </c>
      <c r="I12591" t="s">
        <v>120</v>
      </c>
      <c r="J12591" t="s">
        <v>2721</v>
      </c>
    </row>
    <row r="12592" spans="1:10">
      <c r="A12592" t="s">
        <v>33</v>
      </c>
      <c r="B12592" t="s">
        <v>33</v>
      </c>
      <c r="C12592" t="s">
        <v>20468</v>
      </c>
      <c r="D12592" t="s">
        <v>13</v>
      </c>
      <c r="E12592" t="s">
        <v>14</v>
      </c>
      <c r="F12592" t="s">
        <v>26</v>
      </c>
      <c r="G12592" s="3">
        <v>45163.583437499998</v>
      </c>
      <c r="H12592" s="1">
        <v>60000</v>
      </c>
      <c r="I12592" t="s">
        <v>20469</v>
      </c>
      <c r="J12592" t="s">
        <v>16531</v>
      </c>
    </row>
    <row r="12593" spans="1:10">
      <c r="A12593" t="s">
        <v>152</v>
      </c>
      <c r="B12593" t="s">
        <v>20470</v>
      </c>
      <c r="C12593" t="s">
        <v>136</v>
      </c>
      <c r="D12593" t="s">
        <v>13</v>
      </c>
      <c r="E12593" t="s">
        <v>14</v>
      </c>
      <c r="F12593" t="s">
        <v>26</v>
      </c>
      <c r="G12593" s="3">
        <v>45104.586400462962</v>
      </c>
      <c r="H12593" s="1">
        <v>213000</v>
      </c>
      <c r="I12593" t="s">
        <v>20471</v>
      </c>
      <c r="J12593" t="s">
        <v>20472</v>
      </c>
    </row>
    <row r="12594" spans="1:10">
      <c r="A12594" t="s">
        <v>33</v>
      </c>
      <c r="B12594" t="s">
        <v>20473</v>
      </c>
      <c r="C12594" t="s">
        <v>1341</v>
      </c>
      <c r="D12594" t="s">
        <v>13</v>
      </c>
      <c r="E12594" t="s">
        <v>14</v>
      </c>
      <c r="F12594" t="s">
        <v>26</v>
      </c>
      <c r="G12594" s="3">
        <v>45090.583344907405</v>
      </c>
      <c r="H12594" s="1">
        <v>63549.5</v>
      </c>
      <c r="I12594" t="s">
        <v>20474</v>
      </c>
      <c r="J12594" t="s">
        <v>4313</v>
      </c>
    </row>
    <row r="12595" spans="1:10">
      <c r="A12595" t="s">
        <v>10</v>
      </c>
      <c r="B12595" t="s">
        <v>357</v>
      </c>
      <c r="C12595" t="s">
        <v>6175</v>
      </c>
      <c r="D12595" t="s">
        <v>13</v>
      </c>
      <c r="E12595" t="s">
        <v>14</v>
      </c>
      <c r="F12595" t="s">
        <v>26</v>
      </c>
      <c r="G12595" s="3">
        <v>45034.585694444446</v>
      </c>
      <c r="H12595" s="1">
        <v>172500</v>
      </c>
      <c r="I12595" t="s">
        <v>20475</v>
      </c>
      <c r="J12595" t="s">
        <v>6348</v>
      </c>
    </row>
    <row r="12596" spans="1:10">
      <c r="A12596" t="s">
        <v>212</v>
      </c>
      <c r="B12596" t="s">
        <v>212</v>
      </c>
      <c r="C12596" t="s">
        <v>26</v>
      </c>
      <c r="D12596" t="s">
        <v>13</v>
      </c>
      <c r="E12596" t="s">
        <v>14</v>
      </c>
      <c r="F12596" t="s">
        <v>26</v>
      </c>
      <c r="G12596" s="3">
        <v>44956.586643518516</v>
      </c>
      <c r="H12596" s="1">
        <v>250000</v>
      </c>
      <c r="I12596" t="s">
        <v>768</v>
      </c>
      <c r="J12596" t="s">
        <v>20476</v>
      </c>
    </row>
    <row r="12597" spans="1:10">
      <c r="A12597" t="s">
        <v>33</v>
      </c>
      <c r="B12597" t="s">
        <v>8723</v>
      </c>
      <c r="C12597" t="s">
        <v>20477</v>
      </c>
      <c r="D12597" t="s">
        <v>13</v>
      </c>
      <c r="E12597" t="s">
        <v>14</v>
      </c>
      <c r="F12597" t="s">
        <v>26</v>
      </c>
      <c r="G12597" s="3">
        <v>45198.612013888887</v>
      </c>
      <c r="H12597" s="1">
        <v>57500</v>
      </c>
      <c r="I12597" t="s">
        <v>9702</v>
      </c>
      <c r="J12597" t="s">
        <v>20125</v>
      </c>
    </row>
    <row r="12598" spans="1:10">
      <c r="A12598" t="s">
        <v>77</v>
      </c>
      <c r="B12598" t="s">
        <v>1648</v>
      </c>
      <c r="C12598" t="s">
        <v>276</v>
      </c>
      <c r="D12598" t="s">
        <v>13</v>
      </c>
      <c r="E12598" t="s">
        <v>14</v>
      </c>
      <c r="F12598" t="s">
        <v>26</v>
      </c>
      <c r="G12598" s="3">
        <v>45061.583506944444</v>
      </c>
      <c r="H12598" s="1">
        <v>62500</v>
      </c>
      <c r="I12598" t="s">
        <v>1650</v>
      </c>
    </row>
    <row r="12599" spans="1:10">
      <c r="A12599" t="s">
        <v>10</v>
      </c>
      <c r="B12599" t="s">
        <v>20478</v>
      </c>
      <c r="C12599" t="s">
        <v>216</v>
      </c>
      <c r="D12599" t="s">
        <v>13</v>
      </c>
      <c r="E12599" t="s">
        <v>14</v>
      </c>
      <c r="F12599" t="s">
        <v>26</v>
      </c>
      <c r="G12599" s="3">
        <v>45051.599583333336</v>
      </c>
      <c r="H12599" s="1">
        <v>133250</v>
      </c>
      <c r="I12599" t="s">
        <v>217</v>
      </c>
      <c r="J12599" t="s">
        <v>19436</v>
      </c>
    </row>
    <row r="12600" spans="1:10">
      <c r="A12600" t="s">
        <v>33</v>
      </c>
      <c r="B12600" t="s">
        <v>20479</v>
      </c>
      <c r="C12600" t="s">
        <v>17020</v>
      </c>
      <c r="D12600" t="s">
        <v>13</v>
      </c>
      <c r="E12600" t="s">
        <v>14</v>
      </c>
      <c r="F12600" t="s">
        <v>26</v>
      </c>
      <c r="G12600" s="3">
        <v>44940.583784722221</v>
      </c>
      <c r="H12600" s="1">
        <v>121065</v>
      </c>
      <c r="I12600" t="s">
        <v>14305</v>
      </c>
      <c r="J12600" t="s">
        <v>20480</v>
      </c>
    </row>
    <row r="12601" spans="1:10">
      <c r="A12601" t="s">
        <v>33</v>
      </c>
      <c r="B12601" t="s">
        <v>20481</v>
      </c>
      <c r="C12601" t="s">
        <v>232</v>
      </c>
      <c r="D12601" t="s">
        <v>13</v>
      </c>
      <c r="E12601" t="s">
        <v>14</v>
      </c>
      <c r="F12601" t="s">
        <v>26</v>
      </c>
      <c r="G12601" s="3">
        <v>45100.583368055559</v>
      </c>
      <c r="H12601" s="1">
        <v>73592</v>
      </c>
      <c r="I12601" t="s">
        <v>972</v>
      </c>
      <c r="J12601" t="s">
        <v>13437</v>
      </c>
    </row>
    <row r="12602" spans="1:10">
      <c r="A12602" t="s">
        <v>212</v>
      </c>
      <c r="B12602" t="s">
        <v>212</v>
      </c>
      <c r="C12602" t="s">
        <v>1585</v>
      </c>
      <c r="D12602" t="s">
        <v>13</v>
      </c>
      <c r="E12602" t="s">
        <v>14</v>
      </c>
      <c r="F12602" t="s">
        <v>26</v>
      </c>
      <c r="G12602" s="3">
        <v>44932.587152777778</v>
      </c>
      <c r="H12602" s="1">
        <v>140000</v>
      </c>
      <c r="I12602" t="s">
        <v>1586</v>
      </c>
      <c r="J12602" t="s">
        <v>20482</v>
      </c>
    </row>
    <row r="12603" spans="1:10">
      <c r="A12603" t="s">
        <v>10</v>
      </c>
      <c r="B12603" t="s">
        <v>20483</v>
      </c>
      <c r="C12603" t="s">
        <v>10055</v>
      </c>
      <c r="D12603" t="s">
        <v>1075</v>
      </c>
      <c r="E12603" t="s">
        <v>14</v>
      </c>
      <c r="F12603" t="s">
        <v>26</v>
      </c>
      <c r="G12603" s="3">
        <v>45188.320428240739</v>
      </c>
      <c r="H12603" s="1">
        <v>119500</v>
      </c>
      <c r="I12603" t="s">
        <v>420</v>
      </c>
      <c r="J12603" t="s">
        <v>6701</v>
      </c>
    </row>
    <row r="12604" spans="1:10">
      <c r="A12604" t="s">
        <v>77</v>
      </c>
      <c r="B12604" t="s">
        <v>20484</v>
      </c>
      <c r="C12604" t="s">
        <v>20485</v>
      </c>
      <c r="D12604" t="s">
        <v>13</v>
      </c>
      <c r="E12604" t="s">
        <v>14</v>
      </c>
      <c r="F12604" t="s">
        <v>198</v>
      </c>
      <c r="G12604" s="3">
        <v>45112.592534722222</v>
      </c>
      <c r="H12604" s="1">
        <v>89100</v>
      </c>
      <c r="I12604" t="s">
        <v>2641</v>
      </c>
      <c r="J12604" t="s">
        <v>599</v>
      </c>
    </row>
    <row r="12605" spans="1:10">
      <c r="A12605" t="s">
        <v>33</v>
      </c>
      <c r="B12605" t="s">
        <v>20486</v>
      </c>
      <c r="C12605" t="s">
        <v>24</v>
      </c>
      <c r="D12605" t="s">
        <v>13</v>
      </c>
      <c r="E12605" t="s">
        <v>25</v>
      </c>
      <c r="F12605" t="s">
        <v>26</v>
      </c>
      <c r="G12605" s="3">
        <v>45082.584814814814</v>
      </c>
      <c r="H12605" s="1">
        <v>109600</v>
      </c>
      <c r="I12605" t="s">
        <v>20487</v>
      </c>
      <c r="J12605" t="s">
        <v>20488</v>
      </c>
    </row>
    <row r="12606" spans="1:10">
      <c r="A12606" t="s">
        <v>10</v>
      </c>
      <c r="B12606" t="s">
        <v>20489</v>
      </c>
      <c r="C12606" t="s">
        <v>201</v>
      </c>
      <c r="D12606" t="s">
        <v>13</v>
      </c>
      <c r="E12606" t="s">
        <v>14</v>
      </c>
      <c r="F12606" t="s">
        <v>26</v>
      </c>
      <c r="G12606" s="3">
        <v>44991.616423611114</v>
      </c>
      <c r="H12606" s="1">
        <v>151950</v>
      </c>
      <c r="I12606" t="s">
        <v>69</v>
      </c>
      <c r="J12606" t="s">
        <v>1191</v>
      </c>
    </row>
    <row r="12607" spans="1:10">
      <c r="A12607" t="s">
        <v>135</v>
      </c>
      <c r="B12607" t="s">
        <v>20490</v>
      </c>
      <c r="C12607" t="s">
        <v>201</v>
      </c>
      <c r="D12607" t="s">
        <v>13</v>
      </c>
      <c r="E12607" t="s">
        <v>14</v>
      </c>
      <c r="F12607" t="s">
        <v>26</v>
      </c>
      <c r="G12607" s="3">
        <v>45056.608657407407</v>
      </c>
      <c r="H12607" s="1">
        <v>140000</v>
      </c>
      <c r="I12607" t="s">
        <v>458</v>
      </c>
      <c r="J12607" t="s">
        <v>20491</v>
      </c>
    </row>
    <row r="12608" spans="1:10">
      <c r="A12608" t="s">
        <v>10</v>
      </c>
      <c r="B12608" t="s">
        <v>20492</v>
      </c>
      <c r="C12608" t="s">
        <v>2557</v>
      </c>
      <c r="D12608" t="s">
        <v>13</v>
      </c>
      <c r="E12608" t="s">
        <v>14</v>
      </c>
      <c r="F12608" t="s">
        <v>1392</v>
      </c>
      <c r="G12608" s="3">
        <v>45049.620196759257</v>
      </c>
      <c r="H12608" s="1">
        <v>147500</v>
      </c>
      <c r="I12608" t="s">
        <v>6474</v>
      </c>
      <c r="J12608" t="s">
        <v>20493</v>
      </c>
    </row>
    <row r="12609" spans="1:10">
      <c r="A12609" t="s">
        <v>10</v>
      </c>
      <c r="B12609" t="s">
        <v>20494</v>
      </c>
      <c r="C12609" t="s">
        <v>5519</v>
      </c>
      <c r="D12609" t="s">
        <v>13</v>
      </c>
      <c r="E12609" t="s">
        <v>14</v>
      </c>
      <c r="F12609" t="s">
        <v>26</v>
      </c>
      <c r="G12609" s="3">
        <v>45191.62363425926</v>
      </c>
      <c r="H12609" s="1">
        <v>145000</v>
      </c>
      <c r="I12609" t="s">
        <v>20495</v>
      </c>
      <c r="J12609" t="s">
        <v>20496</v>
      </c>
    </row>
    <row r="12610" spans="1:10">
      <c r="A12610" t="s">
        <v>33</v>
      </c>
      <c r="B12610" t="s">
        <v>33</v>
      </c>
      <c r="C12610" t="s">
        <v>2480</v>
      </c>
      <c r="D12610" t="s">
        <v>13</v>
      </c>
      <c r="E12610" t="s">
        <v>14</v>
      </c>
      <c r="F12610" t="s">
        <v>26</v>
      </c>
      <c r="G12610" s="3">
        <v>45147.58353009259</v>
      </c>
      <c r="H12610" s="1">
        <v>110000</v>
      </c>
      <c r="I12610" t="s">
        <v>1546</v>
      </c>
      <c r="J12610" t="s">
        <v>2481</v>
      </c>
    </row>
    <row r="12611" spans="1:10">
      <c r="A12611" t="s">
        <v>33</v>
      </c>
      <c r="B12611" t="s">
        <v>33</v>
      </c>
      <c r="C12611" t="s">
        <v>232</v>
      </c>
      <c r="D12611" t="s">
        <v>13</v>
      </c>
      <c r="E12611" t="s">
        <v>14</v>
      </c>
      <c r="F12611" t="s">
        <v>26</v>
      </c>
      <c r="G12611" s="3">
        <v>45160.583344907405</v>
      </c>
      <c r="H12611" s="1">
        <v>71999.9765625</v>
      </c>
      <c r="I12611" t="s">
        <v>20497</v>
      </c>
      <c r="J12611" t="s">
        <v>20498</v>
      </c>
    </row>
    <row r="12612" spans="1:10">
      <c r="A12612" t="s">
        <v>10</v>
      </c>
      <c r="B12612" t="s">
        <v>3998</v>
      </c>
      <c r="C12612" t="s">
        <v>30</v>
      </c>
      <c r="D12612" t="s">
        <v>13</v>
      </c>
      <c r="E12612" t="s">
        <v>14</v>
      </c>
      <c r="F12612" t="s">
        <v>26</v>
      </c>
      <c r="G12612" s="3">
        <v>44958.587094907409</v>
      </c>
      <c r="H12612" s="1">
        <v>224500</v>
      </c>
      <c r="I12612" t="s">
        <v>31</v>
      </c>
      <c r="J12612" t="s">
        <v>3999</v>
      </c>
    </row>
    <row r="12613" spans="1:10">
      <c r="A12613" t="s">
        <v>135</v>
      </c>
      <c r="B12613" t="s">
        <v>20499</v>
      </c>
      <c r="C12613" t="s">
        <v>485</v>
      </c>
      <c r="D12613" t="s">
        <v>13</v>
      </c>
      <c r="E12613" t="s">
        <v>14</v>
      </c>
      <c r="F12613" t="s">
        <v>26</v>
      </c>
      <c r="G12613" s="3">
        <v>44960.627615740741</v>
      </c>
      <c r="H12613" s="1">
        <v>71000</v>
      </c>
      <c r="I12613" t="s">
        <v>20500</v>
      </c>
      <c r="J12613" t="s">
        <v>20501</v>
      </c>
    </row>
    <row r="12614" spans="1:10">
      <c r="A12614" t="s">
        <v>33</v>
      </c>
      <c r="B12614" t="s">
        <v>33</v>
      </c>
      <c r="D12614" t="s">
        <v>13</v>
      </c>
      <c r="E12614" t="s">
        <v>14</v>
      </c>
      <c r="F12614" t="s">
        <v>26</v>
      </c>
      <c r="G12614" s="3">
        <v>44980.583402777775</v>
      </c>
      <c r="H12614" s="1">
        <v>125000</v>
      </c>
      <c r="I12614" t="s">
        <v>20502</v>
      </c>
      <c r="J12614" t="s">
        <v>3203</v>
      </c>
    </row>
    <row r="12615" spans="1:10">
      <c r="A12615" t="s">
        <v>18</v>
      </c>
      <c r="B12615" t="s">
        <v>18</v>
      </c>
      <c r="C12615" t="s">
        <v>75</v>
      </c>
      <c r="D12615" t="s">
        <v>13</v>
      </c>
      <c r="E12615" t="s">
        <v>14</v>
      </c>
      <c r="F12615" t="s">
        <v>20</v>
      </c>
      <c r="G12615" s="3">
        <v>45096.622233796297</v>
      </c>
      <c r="H12615" s="1">
        <v>108000</v>
      </c>
      <c r="I12615" t="s">
        <v>3739</v>
      </c>
      <c r="J12615" t="s">
        <v>20503</v>
      </c>
    </row>
    <row r="12616" spans="1:10">
      <c r="A12616" t="s">
        <v>18</v>
      </c>
      <c r="B12616" t="s">
        <v>18</v>
      </c>
      <c r="C12616" t="s">
        <v>2161</v>
      </c>
      <c r="D12616" t="s">
        <v>13</v>
      </c>
      <c r="E12616" t="s">
        <v>14</v>
      </c>
      <c r="F12616" t="s">
        <v>2086</v>
      </c>
      <c r="G12616" s="3">
        <v>44960.617731481485</v>
      </c>
      <c r="H12616" s="1">
        <v>147500</v>
      </c>
      <c r="I12616" t="s">
        <v>20504</v>
      </c>
      <c r="J12616" t="s">
        <v>20505</v>
      </c>
    </row>
    <row r="12617" spans="1:10">
      <c r="A12617" t="s">
        <v>33</v>
      </c>
      <c r="B12617" t="s">
        <v>20506</v>
      </c>
      <c r="C12617" t="s">
        <v>3212</v>
      </c>
      <c r="D12617" t="s">
        <v>13</v>
      </c>
      <c r="E12617" t="s">
        <v>14</v>
      </c>
      <c r="F12617" t="s">
        <v>2316</v>
      </c>
      <c r="G12617" s="3">
        <v>45222.624560185184</v>
      </c>
      <c r="H12617" s="1">
        <v>50000</v>
      </c>
      <c r="I12617" t="s">
        <v>17358</v>
      </c>
      <c r="J12617" t="s">
        <v>5702</v>
      </c>
    </row>
    <row r="12618" spans="1:10">
      <c r="A12618" t="s">
        <v>10</v>
      </c>
      <c r="B12618" t="s">
        <v>3537</v>
      </c>
      <c r="C12618" t="s">
        <v>108</v>
      </c>
      <c r="D12618" t="s">
        <v>13</v>
      </c>
      <c r="E12618" t="s">
        <v>14</v>
      </c>
      <c r="F12618" t="s">
        <v>26</v>
      </c>
      <c r="G12618" s="3">
        <v>45073.586319444446</v>
      </c>
      <c r="H12618" s="1">
        <v>228000</v>
      </c>
      <c r="I12618" t="s">
        <v>31</v>
      </c>
      <c r="J12618" t="s">
        <v>3538</v>
      </c>
    </row>
    <row r="12619" spans="1:10">
      <c r="A12619" t="s">
        <v>10</v>
      </c>
      <c r="B12619" t="s">
        <v>10</v>
      </c>
      <c r="C12619" t="s">
        <v>2324</v>
      </c>
      <c r="D12619" t="s">
        <v>13</v>
      </c>
      <c r="E12619" t="s">
        <v>14</v>
      </c>
      <c r="F12619" t="s">
        <v>2325</v>
      </c>
      <c r="G12619" s="3">
        <v>45043.601469907408</v>
      </c>
      <c r="H12619" s="1">
        <v>157500</v>
      </c>
      <c r="I12619" t="s">
        <v>4369</v>
      </c>
      <c r="J12619" t="s">
        <v>1373</v>
      </c>
    </row>
    <row r="12620" spans="1:10">
      <c r="A12620" t="s">
        <v>33</v>
      </c>
      <c r="B12620" t="s">
        <v>20507</v>
      </c>
      <c r="C12620" t="s">
        <v>3519</v>
      </c>
      <c r="D12620" t="s">
        <v>13</v>
      </c>
      <c r="E12620" t="s">
        <v>14</v>
      </c>
      <c r="F12620" t="s">
        <v>26</v>
      </c>
      <c r="G12620" s="3">
        <v>45008.583819444444</v>
      </c>
      <c r="H12620" s="1">
        <v>70180.796875</v>
      </c>
      <c r="I12620" t="s">
        <v>20508</v>
      </c>
      <c r="J12620" t="s">
        <v>20509</v>
      </c>
    </row>
    <row r="12621" spans="1:10">
      <c r="A12621" t="s">
        <v>10</v>
      </c>
      <c r="B12621" t="s">
        <v>20510</v>
      </c>
      <c r="C12621" t="s">
        <v>170</v>
      </c>
      <c r="D12621" t="s">
        <v>13</v>
      </c>
      <c r="E12621" t="s">
        <v>14</v>
      </c>
      <c r="F12621" t="s">
        <v>171</v>
      </c>
      <c r="G12621" s="3">
        <v>44996.594074074077</v>
      </c>
      <c r="H12621" s="1">
        <v>50400</v>
      </c>
      <c r="I12621" t="s">
        <v>234</v>
      </c>
      <c r="J12621" t="s">
        <v>20511</v>
      </c>
    </row>
    <row r="12622" spans="1:10">
      <c r="A12622" t="s">
        <v>33</v>
      </c>
      <c r="B12622" t="s">
        <v>33</v>
      </c>
      <c r="C12622" t="s">
        <v>1669</v>
      </c>
      <c r="D12622" t="s">
        <v>13</v>
      </c>
      <c r="E12622" t="s">
        <v>14</v>
      </c>
      <c r="F12622" t="s">
        <v>26</v>
      </c>
      <c r="G12622" s="3">
        <v>45204.583645833336</v>
      </c>
      <c r="H12622" s="1">
        <v>90000</v>
      </c>
      <c r="I12622" t="s">
        <v>20512</v>
      </c>
      <c r="J12622" t="s">
        <v>20513</v>
      </c>
    </row>
    <row r="12623" spans="1:10">
      <c r="A12623" t="s">
        <v>33</v>
      </c>
      <c r="B12623" t="s">
        <v>33</v>
      </c>
      <c r="C12623" t="s">
        <v>7552</v>
      </c>
      <c r="D12623" t="s">
        <v>13</v>
      </c>
      <c r="E12623" t="s">
        <v>14</v>
      </c>
      <c r="F12623" t="s">
        <v>26</v>
      </c>
      <c r="G12623" s="3">
        <v>45037.58357638889</v>
      </c>
      <c r="H12623" s="1">
        <v>70000</v>
      </c>
      <c r="I12623" t="s">
        <v>20514</v>
      </c>
      <c r="J12623" t="s">
        <v>20515</v>
      </c>
    </row>
    <row r="12624" spans="1:10">
      <c r="A12624" t="s">
        <v>10</v>
      </c>
      <c r="B12624" t="s">
        <v>20516</v>
      </c>
      <c r="C12624" t="s">
        <v>771</v>
      </c>
      <c r="D12624" t="s">
        <v>13</v>
      </c>
      <c r="E12624" t="s">
        <v>14</v>
      </c>
      <c r="F12624" t="s">
        <v>20</v>
      </c>
      <c r="G12624" s="3">
        <v>44956.629780092589</v>
      </c>
      <c r="H12624" s="1">
        <v>77200</v>
      </c>
      <c r="I12624" t="s">
        <v>20517</v>
      </c>
      <c r="J12624" t="s">
        <v>582</v>
      </c>
    </row>
    <row r="12625" spans="1:10">
      <c r="A12625" t="s">
        <v>33</v>
      </c>
      <c r="B12625" t="s">
        <v>20518</v>
      </c>
      <c r="C12625" t="s">
        <v>136</v>
      </c>
      <c r="D12625" t="s">
        <v>13</v>
      </c>
      <c r="E12625" t="s">
        <v>14</v>
      </c>
      <c r="F12625" t="s">
        <v>26</v>
      </c>
      <c r="G12625" s="3">
        <v>44958.58425925926</v>
      </c>
      <c r="H12625" s="1">
        <v>222500</v>
      </c>
      <c r="I12625" t="s">
        <v>31</v>
      </c>
      <c r="J12625" t="s">
        <v>1334</v>
      </c>
    </row>
    <row r="12626" spans="1:10">
      <c r="A12626" t="s">
        <v>152</v>
      </c>
      <c r="B12626" t="s">
        <v>20519</v>
      </c>
      <c r="C12626" t="s">
        <v>1226</v>
      </c>
      <c r="D12626" t="s">
        <v>13</v>
      </c>
      <c r="E12626" t="s">
        <v>14</v>
      </c>
      <c r="F12626" t="s">
        <v>26</v>
      </c>
      <c r="G12626" s="3">
        <v>45098.585081018522</v>
      </c>
      <c r="H12626" s="1">
        <v>90000</v>
      </c>
      <c r="I12626" t="s">
        <v>7942</v>
      </c>
      <c r="J12626" t="s">
        <v>17300</v>
      </c>
    </row>
    <row r="12627" spans="1:10">
      <c r="A12627" t="s">
        <v>18</v>
      </c>
      <c r="B12627" t="s">
        <v>20520</v>
      </c>
      <c r="C12627" t="s">
        <v>1884</v>
      </c>
      <c r="D12627" t="s">
        <v>13</v>
      </c>
      <c r="E12627" t="s">
        <v>14</v>
      </c>
      <c r="F12627" t="s">
        <v>221</v>
      </c>
      <c r="G12627" s="3">
        <v>44938.614629629628</v>
      </c>
      <c r="H12627" s="1">
        <v>147500</v>
      </c>
      <c r="I12627" t="s">
        <v>6294</v>
      </c>
      <c r="J12627" t="s">
        <v>20521</v>
      </c>
    </row>
    <row r="12628" spans="1:10">
      <c r="A12628" t="s">
        <v>18</v>
      </c>
      <c r="B12628" t="s">
        <v>20522</v>
      </c>
      <c r="C12628" t="s">
        <v>24</v>
      </c>
      <c r="D12628" t="s">
        <v>13</v>
      </c>
      <c r="E12628" t="s">
        <v>25</v>
      </c>
      <c r="F12628" t="s">
        <v>26</v>
      </c>
      <c r="G12628" s="3">
        <v>45150.588645833333</v>
      </c>
      <c r="H12628" s="1">
        <v>122500</v>
      </c>
      <c r="I12628" t="s">
        <v>20523</v>
      </c>
      <c r="J12628" t="s">
        <v>2512</v>
      </c>
    </row>
    <row r="12629" spans="1:10">
      <c r="A12629" t="s">
        <v>18</v>
      </c>
      <c r="B12629" t="s">
        <v>18</v>
      </c>
      <c r="C12629" t="s">
        <v>1952</v>
      </c>
      <c r="D12629" t="s">
        <v>13</v>
      </c>
      <c r="E12629" t="s">
        <v>14</v>
      </c>
      <c r="F12629" t="s">
        <v>1953</v>
      </c>
      <c r="G12629" s="3">
        <v>45029.599351851852</v>
      </c>
      <c r="H12629" s="1">
        <v>147500</v>
      </c>
      <c r="I12629" t="s">
        <v>2158</v>
      </c>
      <c r="J12629" t="s">
        <v>20524</v>
      </c>
    </row>
    <row r="12630" spans="1:10">
      <c r="A12630" t="s">
        <v>33</v>
      </c>
      <c r="B12630" t="s">
        <v>1413</v>
      </c>
      <c r="C12630" t="s">
        <v>342</v>
      </c>
      <c r="D12630" t="s">
        <v>13</v>
      </c>
      <c r="E12630" t="s">
        <v>14</v>
      </c>
      <c r="F12630" t="s">
        <v>26</v>
      </c>
      <c r="G12630" s="3">
        <v>45170.596562500003</v>
      </c>
      <c r="H12630" s="1">
        <v>83500</v>
      </c>
      <c r="I12630" t="s">
        <v>602</v>
      </c>
      <c r="J12630" t="s">
        <v>141</v>
      </c>
    </row>
    <row r="12631" spans="1:10">
      <c r="A12631" t="s">
        <v>33</v>
      </c>
      <c r="B12631" t="s">
        <v>33</v>
      </c>
      <c r="C12631" t="s">
        <v>1226</v>
      </c>
      <c r="D12631" t="s">
        <v>13</v>
      </c>
      <c r="E12631" t="s">
        <v>14</v>
      </c>
      <c r="F12631" t="s">
        <v>26</v>
      </c>
      <c r="G12631" s="3">
        <v>45049.585752314815</v>
      </c>
      <c r="H12631" s="1">
        <v>82500</v>
      </c>
      <c r="I12631" t="s">
        <v>8414</v>
      </c>
      <c r="J12631" t="s">
        <v>2890</v>
      </c>
    </row>
    <row r="12632" spans="1:10">
      <c r="A12632" t="s">
        <v>73</v>
      </c>
      <c r="B12632" t="s">
        <v>73</v>
      </c>
      <c r="D12632" t="s">
        <v>13</v>
      </c>
      <c r="E12632" t="s">
        <v>14</v>
      </c>
      <c r="F12632" t="s">
        <v>26</v>
      </c>
      <c r="G12632" s="3">
        <v>45016.63318287037</v>
      </c>
      <c r="H12632" s="1">
        <v>172500</v>
      </c>
      <c r="I12632" t="s">
        <v>10794</v>
      </c>
      <c r="J12632" t="s">
        <v>20525</v>
      </c>
    </row>
    <row r="12633" spans="1:10">
      <c r="A12633" t="s">
        <v>10</v>
      </c>
      <c r="B12633" t="s">
        <v>20526</v>
      </c>
      <c r="C12633" t="s">
        <v>1042</v>
      </c>
      <c r="D12633" t="s">
        <v>13</v>
      </c>
      <c r="E12633" t="s">
        <v>14</v>
      </c>
      <c r="F12633" t="s">
        <v>198</v>
      </c>
      <c r="G12633" s="3">
        <v>45079.609409722223</v>
      </c>
      <c r="H12633" s="1">
        <v>192000</v>
      </c>
      <c r="I12633" t="s">
        <v>2641</v>
      </c>
      <c r="J12633" t="s">
        <v>12408</v>
      </c>
    </row>
    <row r="12634" spans="1:10">
      <c r="A12634" t="s">
        <v>212</v>
      </c>
      <c r="B12634" t="s">
        <v>20527</v>
      </c>
      <c r="C12634" t="s">
        <v>48</v>
      </c>
      <c r="D12634" t="s">
        <v>13</v>
      </c>
      <c r="E12634" t="s">
        <v>14</v>
      </c>
      <c r="F12634" t="s">
        <v>49</v>
      </c>
      <c r="G12634" s="3">
        <v>45093.631215277775</v>
      </c>
      <c r="H12634" s="1">
        <v>56700</v>
      </c>
      <c r="I12634" t="s">
        <v>3739</v>
      </c>
    </row>
    <row r="12635" spans="1:10">
      <c r="A12635" t="s">
        <v>10</v>
      </c>
      <c r="B12635" t="s">
        <v>19003</v>
      </c>
      <c r="C12635" t="s">
        <v>5814</v>
      </c>
      <c r="D12635" t="s">
        <v>13</v>
      </c>
      <c r="E12635" t="s">
        <v>14</v>
      </c>
      <c r="F12635" t="s">
        <v>601</v>
      </c>
      <c r="G12635" s="3">
        <v>45050.602800925924</v>
      </c>
      <c r="H12635" s="1">
        <v>69962.5</v>
      </c>
      <c r="I12635" t="s">
        <v>1133</v>
      </c>
      <c r="J12635" t="s">
        <v>260</v>
      </c>
    </row>
    <row r="12636" spans="1:10">
      <c r="A12636" t="s">
        <v>33</v>
      </c>
      <c r="B12636" t="s">
        <v>33</v>
      </c>
      <c r="C12636" t="s">
        <v>24</v>
      </c>
      <c r="D12636" t="s">
        <v>13</v>
      </c>
      <c r="E12636" t="s">
        <v>25</v>
      </c>
      <c r="F12636" t="s">
        <v>26</v>
      </c>
      <c r="G12636" s="3">
        <v>45125.584039351852</v>
      </c>
      <c r="H12636" s="1">
        <v>82500</v>
      </c>
      <c r="I12636" t="s">
        <v>602</v>
      </c>
      <c r="J12636" t="s">
        <v>13280</v>
      </c>
    </row>
    <row r="12637" spans="1:10">
      <c r="A12637" t="s">
        <v>10</v>
      </c>
      <c r="B12637" t="s">
        <v>20528</v>
      </c>
      <c r="C12637" t="s">
        <v>5235</v>
      </c>
      <c r="D12637" t="s">
        <v>13</v>
      </c>
      <c r="E12637" t="s">
        <v>14</v>
      </c>
      <c r="F12637" t="s">
        <v>198</v>
      </c>
      <c r="G12637" s="3">
        <v>44988.594363425924</v>
      </c>
      <c r="H12637" s="1">
        <v>157500</v>
      </c>
      <c r="I12637" t="s">
        <v>172</v>
      </c>
      <c r="J12637" t="s">
        <v>20529</v>
      </c>
    </row>
    <row r="12638" spans="1:10">
      <c r="A12638" t="s">
        <v>10</v>
      </c>
      <c r="B12638" t="s">
        <v>20530</v>
      </c>
      <c r="C12638" t="s">
        <v>19403</v>
      </c>
      <c r="D12638" t="s">
        <v>13</v>
      </c>
      <c r="E12638" t="s">
        <v>14</v>
      </c>
      <c r="F12638" t="s">
        <v>26</v>
      </c>
      <c r="G12638" s="3">
        <v>45135.585196759261</v>
      </c>
      <c r="H12638" s="1">
        <v>145500</v>
      </c>
      <c r="I12638" t="s">
        <v>8252</v>
      </c>
      <c r="J12638" t="s">
        <v>20531</v>
      </c>
    </row>
    <row r="12639" spans="1:10">
      <c r="A12639" t="s">
        <v>33</v>
      </c>
      <c r="B12639" t="s">
        <v>20532</v>
      </c>
      <c r="C12639" t="s">
        <v>5077</v>
      </c>
      <c r="D12639" t="s">
        <v>13</v>
      </c>
      <c r="E12639" t="s">
        <v>14</v>
      </c>
      <c r="F12639" t="s">
        <v>26</v>
      </c>
      <c r="G12639" s="3">
        <v>45154.585092592592</v>
      </c>
      <c r="H12639" s="1">
        <v>50000</v>
      </c>
      <c r="I12639" t="s">
        <v>5078</v>
      </c>
      <c r="J12639" t="s">
        <v>20533</v>
      </c>
    </row>
    <row r="12640" spans="1:10">
      <c r="A12640" t="s">
        <v>10</v>
      </c>
      <c r="B12640" t="s">
        <v>20143</v>
      </c>
      <c r="C12640" t="s">
        <v>24</v>
      </c>
      <c r="D12640" t="s">
        <v>13</v>
      </c>
      <c r="E12640" t="s">
        <v>25</v>
      </c>
      <c r="F12640" t="s">
        <v>20</v>
      </c>
      <c r="G12640" s="3">
        <v>45021.606712962966</v>
      </c>
      <c r="H12640" s="1">
        <v>122500</v>
      </c>
      <c r="I12640" t="s">
        <v>830</v>
      </c>
      <c r="J12640" t="s">
        <v>20144</v>
      </c>
    </row>
    <row r="12641" spans="1:10">
      <c r="A12641" t="s">
        <v>135</v>
      </c>
      <c r="B12641" t="s">
        <v>7206</v>
      </c>
      <c r="C12641" t="s">
        <v>119</v>
      </c>
      <c r="D12641" t="s">
        <v>13</v>
      </c>
      <c r="E12641" t="s">
        <v>14</v>
      </c>
      <c r="F12641" t="s">
        <v>26</v>
      </c>
      <c r="G12641" s="3">
        <v>45094.583437499998</v>
      </c>
      <c r="H12641" s="1">
        <v>145000</v>
      </c>
      <c r="I12641" t="s">
        <v>20534</v>
      </c>
      <c r="J12641" t="s">
        <v>7208</v>
      </c>
    </row>
    <row r="12642" spans="1:10">
      <c r="A12642" t="s">
        <v>135</v>
      </c>
      <c r="B12642" t="s">
        <v>20336</v>
      </c>
      <c r="C12642" t="s">
        <v>108</v>
      </c>
      <c r="D12642" t="s">
        <v>13</v>
      </c>
      <c r="E12642" t="s">
        <v>14</v>
      </c>
      <c r="F12642" t="s">
        <v>26</v>
      </c>
      <c r="G12642" s="3">
        <v>45145.584120370368</v>
      </c>
      <c r="H12642" s="1">
        <v>121000</v>
      </c>
      <c r="I12642" t="s">
        <v>13938</v>
      </c>
      <c r="J12642" t="s">
        <v>6785</v>
      </c>
    </row>
    <row r="12643" spans="1:10">
      <c r="A12643" t="s">
        <v>33</v>
      </c>
      <c r="B12643" t="s">
        <v>20535</v>
      </c>
      <c r="C12643" t="s">
        <v>1059</v>
      </c>
      <c r="D12643" t="s">
        <v>13</v>
      </c>
      <c r="E12643" t="s">
        <v>14</v>
      </c>
      <c r="F12643" t="s">
        <v>26</v>
      </c>
      <c r="G12643" s="3">
        <v>45161.58357638889</v>
      </c>
      <c r="H12643" s="1">
        <v>107500</v>
      </c>
      <c r="I12643" t="s">
        <v>3231</v>
      </c>
      <c r="J12643" t="s">
        <v>631</v>
      </c>
    </row>
    <row r="12644" spans="1:10">
      <c r="A12644" t="s">
        <v>33</v>
      </c>
      <c r="B12644" t="s">
        <v>1058</v>
      </c>
      <c r="C12644" t="s">
        <v>1739</v>
      </c>
      <c r="D12644" t="s">
        <v>13</v>
      </c>
      <c r="E12644" t="s">
        <v>14</v>
      </c>
      <c r="F12644" t="s">
        <v>26</v>
      </c>
      <c r="G12644" s="3">
        <v>45049.5856712963</v>
      </c>
      <c r="H12644" s="1">
        <v>80000</v>
      </c>
      <c r="I12644" t="s">
        <v>88</v>
      </c>
      <c r="J12644" t="s">
        <v>20536</v>
      </c>
    </row>
    <row r="12645" spans="1:10">
      <c r="A12645" t="s">
        <v>10</v>
      </c>
      <c r="B12645" t="s">
        <v>20537</v>
      </c>
      <c r="C12645" t="s">
        <v>18273</v>
      </c>
      <c r="D12645" t="s">
        <v>13</v>
      </c>
      <c r="E12645" t="s">
        <v>14</v>
      </c>
      <c r="F12645" t="s">
        <v>694</v>
      </c>
      <c r="G12645" s="3">
        <v>45015.607025462959</v>
      </c>
      <c r="H12645" s="1">
        <v>89100</v>
      </c>
      <c r="I12645" t="s">
        <v>2954</v>
      </c>
      <c r="J12645" t="s">
        <v>20538</v>
      </c>
    </row>
    <row r="12646" spans="1:10">
      <c r="A12646" t="s">
        <v>10</v>
      </c>
      <c r="B12646" t="s">
        <v>2381</v>
      </c>
      <c r="C12646" t="s">
        <v>30</v>
      </c>
      <c r="D12646" t="s">
        <v>13</v>
      </c>
      <c r="E12646" t="s">
        <v>14</v>
      </c>
      <c r="F12646" t="s">
        <v>26</v>
      </c>
      <c r="G12646" s="3">
        <v>44958.587094907409</v>
      </c>
      <c r="H12646" s="1">
        <v>161955.5</v>
      </c>
      <c r="I12646" t="s">
        <v>31</v>
      </c>
      <c r="J12646" t="s">
        <v>2382</v>
      </c>
    </row>
    <row r="12647" spans="1:10">
      <c r="A12647" t="s">
        <v>33</v>
      </c>
      <c r="B12647" t="s">
        <v>33</v>
      </c>
      <c r="C12647" t="s">
        <v>1610</v>
      </c>
      <c r="D12647" t="s">
        <v>13</v>
      </c>
      <c r="E12647" t="s">
        <v>14</v>
      </c>
      <c r="F12647" t="s">
        <v>171</v>
      </c>
      <c r="G12647" s="3">
        <v>45089.603912037041</v>
      </c>
      <c r="H12647" s="1">
        <v>111175</v>
      </c>
      <c r="I12647" t="s">
        <v>6805</v>
      </c>
      <c r="J12647" t="s">
        <v>20539</v>
      </c>
    </row>
    <row r="12648" spans="1:10">
      <c r="A12648" t="s">
        <v>10</v>
      </c>
      <c r="B12648" t="s">
        <v>10</v>
      </c>
      <c r="C12648" t="s">
        <v>108</v>
      </c>
      <c r="D12648" t="s">
        <v>13</v>
      </c>
      <c r="E12648" t="s">
        <v>14</v>
      </c>
      <c r="F12648" t="s">
        <v>26</v>
      </c>
      <c r="G12648" s="3">
        <v>45173.584108796298</v>
      </c>
      <c r="H12648" s="1">
        <v>70000</v>
      </c>
      <c r="I12648" t="s">
        <v>333</v>
      </c>
      <c r="J12648" t="s">
        <v>6593</v>
      </c>
    </row>
    <row r="12649" spans="1:10">
      <c r="A12649" t="s">
        <v>33</v>
      </c>
      <c r="B12649" t="s">
        <v>9372</v>
      </c>
      <c r="C12649" t="s">
        <v>276</v>
      </c>
      <c r="D12649" t="s">
        <v>13</v>
      </c>
      <c r="E12649" t="s">
        <v>14</v>
      </c>
      <c r="F12649" t="s">
        <v>26</v>
      </c>
      <c r="G12649" s="3">
        <v>45126.583738425928</v>
      </c>
      <c r="H12649" s="1">
        <v>105000</v>
      </c>
      <c r="I12649" t="s">
        <v>7856</v>
      </c>
      <c r="J12649" t="s">
        <v>17362</v>
      </c>
    </row>
    <row r="12650" spans="1:10">
      <c r="A12650" t="s">
        <v>10</v>
      </c>
      <c r="B12650" t="s">
        <v>20540</v>
      </c>
      <c r="C12650" t="s">
        <v>24</v>
      </c>
      <c r="D12650" t="s">
        <v>13</v>
      </c>
      <c r="E12650" t="s">
        <v>25</v>
      </c>
      <c r="F12650" t="s">
        <v>20</v>
      </c>
      <c r="G12650" s="3">
        <v>45086.610902777778</v>
      </c>
      <c r="H12650" s="1">
        <v>225000</v>
      </c>
      <c r="I12650" t="s">
        <v>8005</v>
      </c>
      <c r="J12650" t="s">
        <v>17520</v>
      </c>
    </row>
    <row r="12651" spans="1:10">
      <c r="A12651" t="s">
        <v>152</v>
      </c>
      <c r="B12651" t="s">
        <v>20541</v>
      </c>
      <c r="D12651" t="s">
        <v>13</v>
      </c>
      <c r="E12651" t="s">
        <v>14</v>
      </c>
      <c r="F12651" t="s">
        <v>528</v>
      </c>
      <c r="G12651" s="3">
        <v>45040.6175</v>
      </c>
      <c r="H12651" s="1">
        <v>79200</v>
      </c>
      <c r="I12651" t="s">
        <v>4644</v>
      </c>
      <c r="J12651" t="s">
        <v>7254</v>
      </c>
    </row>
    <row r="12652" spans="1:10">
      <c r="A12652" t="s">
        <v>33</v>
      </c>
      <c r="B12652" t="s">
        <v>364</v>
      </c>
      <c r="C12652" t="s">
        <v>557</v>
      </c>
      <c r="D12652" t="s">
        <v>13</v>
      </c>
      <c r="E12652" t="s">
        <v>14</v>
      </c>
      <c r="F12652" t="s">
        <v>26</v>
      </c>
      <c r="G12652" s="3">
        <v>45077.621111111112</v>
      </c>
      <c r="H12652" s="1">
        <v>57500</v>
      </c>
      <c r="I12652" t="s">
        <v>20542</v>
      </c>
      <c r="J12652" t="s">
        <v>316</v>
      </c>
    </row>
    <row r="12653" spans="1:10">
      <c r="A12653" t="s">
        <v>18</v>
      </c>
      <c r="B12653" t="s">
        <v>18</v>
      </c>
      <c r="C12653" t="s">
        <v>119</v>
      </c>
      <c r="D12653" t="s">
        <v>100</v>
      </c>
      <c r="E12653" t="s">
        <v>14</v>
      </c>
      <c r="F12653" t="s">
        <v>26</v>
      </c>
      <c r="G12653" s="3">
        <v>44951.652789351851</v>
      </c>
      <c r="H12653" s="1">
        <v>98283</v>
      </c>
      <c r="I12653" t="s">
        <v>10679</v>
      </c>
      <c r="J12653" t="s">
        <v>20543</v>
      </c>
    </row>
    <row r="12654" spans="1:10">
      <c r="A12654" t="s">
        <v>18</v>
      </c>
      <c r="B12654" t="s">
        <v>4198</v>
      </c>
      <c r="C12654" t="s">
        <v>201</v>
      </c>
      <c r="D12654" t="s">
        <v>13</v>
      </c>
      <c r="E12654" t="s">
        <v>14</v>
      </c>
      <c r="F12654" t="s">
        <v>26</v>
      </c>
      <c r="G12654" s="3">
        <v>45047.607222222221</v>
      </c>
      <c r="H12654" s="1">
        <v>211000</v>
      </c>
      <c r="I12654" t="s">
        <v>120</v>
      </c>
      <c r="J12654" t="s">
        <v>2721</v>
      </c>
    </row>
    <row r="12655" spans="1:10">
      <c r="A12655" t="s">
        <v>212</v>
      </c>
      <c r="B12655" t="s">
        <v>20544</v>
      </c>
      <c r="C12655" t="s">
        <v>1760</v>
      </c>
      <c r="D12655" t="s">
        <v>13</v>
      </c>
      <c r="E12655" t="s">
        <v>14</v>
      </c>
      <c r="F12655" t="s">
        <v>26</v>
      </c>
      <c r="G12655" s="3">
        <v>45154.585520833331</v>
      </c>
      <c r="H12655" s="1">
        <v>126000</v>
      </c>
      <c r="I12655" t="s">
        <v>1761</v>
      </c>
      <c r="J12655" t="s">
        <v>20545</v>
      </c>
    </row>
    <row r="12656" spans="1:10">
      <c r="A12656" t="s">
        <v>10</v>
      </c>
      <c r="B12656" t="s">
        <v>11403</v>
      </c>
      <c r="C12656" t="s">
        <v>391</v>
      </c>
      <c r="D12656" t="s">
        <v>13</v>
      </c>
      <c r="E12656" t="s">
        <v>14</v>
      </c>
      <c r="F12656" t="s">
        <v>26</v>
      </c>
      <c r="G12656" s="3">
        <v>45132.584699074076</v>
      </c>
      <c r="H12656" s="1">
        <v>125930</v>
      </c>
      <c r="I12656" t="s">
        <v>326</v>
      </c>
      <c r="J12656" t="s">
        <v>11404</v>
      </c>
    </row>
    <row r="12657" spans="1:10">
      <c r="A12657" t="s">
        <v>33</v>
      </c>
      <c r="B12657" t="s">
        <v>20546</v>
      </c>
      <c r="C12657" t="s">
        <v>9369</v>
      </c>
      <c r="D12657" t="s">
        <v>13</v>
      </c>
      <c r="E12657" t="s">
        <v>14</v>
      </c>
      <c r="F12657" t="s">
        <v>209</v>
      </c>
      <c r="G12657" s="3">
        <v>45041.600601851853</v>
      </c>
      <c r="H12657" s="1">
        <v>75600</v>
      </c>
      <c r="I12657" t="s">
        <v>2926</v>
      </c>
      <c r="J12657" t="s">
        <v>20547</v>
      </c>
    </row>
    <row r="12658" spans="1:10">
      <c r="A12658" t="s">
        <v>212</v>
      </c>
      <c r="B12658" t="s">
        <v>20548</v>
      </c>
      <c r="C12658" t="s">
        <v>24</v>
      </c>
      <c r="D12658" t="s">
        <v>13</v>
      </c>
      <c r="E12658" t="s">
        <v>25</v>
      </c>
      <c r="F12658" t="s">
        <v>26</v>
      </c>
      <c r="G12658" s="3">
        <v>45274.585578703707</v>
      </c>
      <c r="H12658" s="1">
        <v>175000</v>
      </c>
      <c r="I12658" t="s">
        <v>1397</v>
      </c>
      <c r="J12658" t="s">
        <v>214</v>
      </c>
    </row>
    <row r="12659" spans="1:10">
      <c r="A12659" t="s">
        <v>33</v>
      </c>
      <c r="B12659" t="s">
        <v>33</v>
      </c>
      <c r="C12659" t="s">
        <v>232</v>
      </c>
      <c r="D12659" t="s">
        <v>13</v>
      </c>
      <c r="E12659" t="s">
        <v>14</v>
      </c>
      <c r="F12659" t="s">
        <v>26</v>
      </c>
      <c r="G12659" s="3">
        <v>45029.58321759259</v>
      </c>
      <c r="H12659" s="1">
        <v>67070</v>
      </c>
      <c r="I12659" t="s">
        <v>20549</v>
      </c>
      <c r="J12659" t="s">
        <v>20550</v>
      </c>
    </row>
    <row r="12660" spans="1:10">
      <c r="A12660" t="s">
        <v>135</v>
      </c>
      <c r="B12660" t="s">
        <v>20551</v>
      </c>
      <c r="C12660" t="s">
        <v>232</v>
      </c>
      <c r="D12660" t="s">
        <v>13</v>
      </c>
      <c r="E12660" t="s">
        <v>14</v>
      </c>
      <c r="F12660" t="s">
        <v>26</v>
      </c>
      <c r="G12660" s="3">
        <v>44979.583368055559</v>
      </c>
      <c r="H12660" s="1">
        <v>81167</v>
      </c>
      <c r="I12660" t="s">
        <v>972</v>
      </c>
      <c r="J12660" t="s">
        <v>6249</v>
      </c>
    </row>
    <row r="12661" spans="1:10">
      <c r="A12661" t="s">
        <v>135</v>
      </c>
      <c r="B12661" t="s">
        <v>20552</v>
      </c>
      <c r="C12661" t="s">
        <v>24</v>
      </c>
      <c r="D12661" t="s">
        <v>13</v>
      </c>
      <c r="E12661" t="s">
        <v>25</v>
      </c>
      <c r="F12661" t="s">
        <v>26</v>
      </c>
      <c r="G12661" s="3">
        <v>45158.583356481482</v>
      </c>
      <c r="H12661" s="1">
        <v>80000</v>
      </c>
      <c r="I12661" t="s">
        <v>20553</v>
      </c>
      <c r="J12661" t="s">
        <v>20554</v>
      </c>
    </row>
    <row r="12662" spans="1:10">
      <c r="A12662" t="s">
        <v>212</v>
      </c>
      <c r="B12662" t="s">
        <v>20555</v>
      </c>
      <c r="C12662" t="s">
        <v>232</v>
      </c>
      <c r="D12662" t="s">
        <v>13</v>
      </c>
      <c r="E12662" t="s">
        <v>14</v>
      </c>
      <c r="F12662" t="s">
        <v>26</v>
      </c>
      <c r="G12662" s="3">
        <v>45013.587094907409</v>
      </c>
      <c r="H12662" s="1">
        <v>107500</v>
      </c>
      <c r="I12662" t="s">
        <v>3732</v>
      </c>
      <c r="J12662" t="s">
        <v>4196</v>
      </c>
    </row>
    <row r="12663" spans="1:10">
      <c r="A12663" t="s">
        <v>77</v>
      </c>
      <c r="B12663" t="s">
        <v>77</v>
      </c>
      <c r="C12663" t="s">
        <v>20556</v>
      </c>
      <c r="D12663" t="s">
        <v>13</v>
      </c>
      <c r="E12663" t="s">
        <v>14</v>
      </c>
      <c r="F12663" t="s">
        <v>26</v>
      </c>
      <c r="G12663" s="3">
        <v>45142.583784722221</v>
      </c>
      <c r="H12663" s="1">
        <v>90000</v>
      </c>
      <c r="I12663" t="s">
        <v>19250</v>
      </c>
    </row>
    <row r="12664" spans="1:10">
      <c r="A12664" t="s">
        <v>10</v>
      </c>
      <c r="B12664" t="s">
        <v>20557</v>
      </c>
      <c r="C12664" t="s">
        <v>694</v>
      </c>
      <c r="D12664" t="s">
        <v>13</v>
      </c>
      <c r="E12664" t="s">
        <v>14</v>
      </c>
      <c r="F12664" t="s">
        <v>694</v>
      </c>
      <c r="G12664" s="3">
        <v>45019.606481481482</v>
      </c>
      <c r="H12664" s="1">
        <v>69962.5</v>
      </c>
      <c r="I12664" t="s">
        <v>4918</v>
      </c>
      <c r="J12664" t="s">
        <v>338</v>
      </c>
    </row>
    <row r="12665" spans="1:10">
      <c r="A12665" t="s">
        <v>18</v>
      </c>
      <c r="B12665" t="s">
        <v>20558</v>
      </c>
      <c r="C12665" t="s">
        <v>521</v>
      </c>
      <c r="D12665" t="s">
        <v>13</v>
      </c>
      <c r="E12665" t="s">
        <v>14</v>
      </c>
      <c r="F12665" t="s">
        <v>26</v>
      </c>
      <c r="G12665" s="3">
        <v>45016.633622685185</v>
      </c>
      <c r="H12665" s="1">
        <v>148000</v>
      </c>
      <c r="I12665" t="s">
        <v>20559</v>
      </c>
      <c r="J12665" t="s">
        <v>20560</v>
      </c>
    </row>
    <row r="12666" spans="1:10">
      <c r="A12666" t="s">
        <v>33</v>
      </c>
      <c r="B12666" t="s">
        <v>20561</v>
      </c>
      <c r="C12666" t="s">
        <v>24</v>
      </c>
      <c r="D12666" t="s">
        <v>13</v>
      </c>
      <c r="E12666" t="s">
        <v>25</v>
      </c>
      <c r="F12666" t="s">
        <v>26</v>
      </c>
      <c r="G12666" s="3">
        <v>45072.583587962959</v>
      </c>
      <c r="H12666" s="1">
        <v>95000</v>
      </c>
      <c r="I12666" t="s">
        <v>20562</v>
      </c>
      <c r="J12666" t="s">
        <v>20563</v>
      </c>
    </row>
    <row r="12667" spans="1:10">
      <c r="A12667" t="s">
        <v>33</v>
      </c>
      <c r="B12667" t="s">
        <v>33</v>
      </c>
      <c r="C12667" t="s">
        <v>20564</v>
      </c>
      <c r="D12667" t="s">
        <v>13</v>
      </c>
      <c r="E12667" t="s">
        <v>14</v>
      </c>
      <c r="F12667" t="s">
        <v>26</v>
      </c>
      <c r="G12667" s="3">
        <v>45281.583437499998</v>
      </c>
      <c r="H12667" s="1">
        <v>100000</v>
      </c>
      <c r="I12667" t="s">
        <v>20565</v>
      </c>
      <c r="J12667" t="s">
        <v>20566</v>
      </c>
    </row>
    <row r="12668" spans="1:10">
      <c r="A12668" t="s">
        <v>73</v>
      </c>
      <c r="B12668" t="s">
        <v>20567</v>
      </c>
      <c r="C12668" t="s">
        <v>162</v>
      </c>
      <c r="D12668" t="s">
        <v>13</v>
      </c>
      <c r="E12668" t="s">
        <v>14</v>
      </c>
      <c r="F12668" t="s">
        <v>162</v>
      </c>
      <c r="G12668" s="3">
        <v>45254.593587962961</v>
      </c>
      <c r="H12668" s="1">
        <v>155904.5</v>
      </c>
      <c r="I12668" t="s">
        <v>6294</v>
      </c>
      <c r="J12668" t="s">
        <v>20521</v>
      </c>
    </row>
    <row r="12669" spans="1:10">
      <c r="A12669" t="s">
        <v>33</v>
      </c>
      <c r="B12669" t="s">
        <v>33</v>
      </c>
      <c r="C12669" t="s">
        <v>7446</v>
      </c>
      <c r="D12669" t="s">
        <v>13</v>
      </c>
      <c r="E12669" t="s">
        <v>14</v>
      </c>
      <c r="F12669" t="s">
        <v>26</v>
      </c>
      <c r="G12669" s="3">
        <v>45168.583414351851</v>
      </c>
      <c r="H12669" s="1">
        <v>97086.5</v>
      </c>
      <c r="I12669" t="s">
        <v>19626</v>
      </c>
      <c r="J12669" t="s">
        <v>20568</v>
      </c>
    </row>
    <row r="12670" spans="1:10">
      <c r="A12670" t="s">
        <v>33</v>
      </c>
      <c r="B12670" t="s">
        <v>33</v>
      </c>
      <c r="C12670" t="s">
        <v>24</v>
      </c>
      <c r="D12670" t="s">
        <v>13</v>
      </c>
      <c r="E12670" t="s">
        <v>25</v>
      </c>
      <c r="F12670" t="s">
        <v>26</v>
      </c>
      <c r="G12670" s="3">
        <v>45037.62164351852</v>
      </c>
      <c r="H12670" s="1">
        <v>115000</v>
      </c>
      <c r="I12670" t="s">
        <v>20569</v>
      </c>
      <c r="J12670" t="s">
        <v>141</v>
      </c>
    </row>
    <row r="12671" spans="1:10">
      <c r="A12671" t="s">
        <v>152</v>
      </c>
      <c r="B12671" t="s">
        <v>20570</v>
      </c>
      <c r="C12671" t="s">
        <v>75</v>
      </c>
      <c r="D12671" t="s">
        <v>13</v>
      </c>
      <c r="E12671" t="s">
        <v>14</v>
      </c>
      <c r="F12671" t="s">
        <v>26</v>
      </c>
      <c r="G12671" s="3">
        <v>45036.583749999998</v>
      </c>
      <c r="H12671" s="1">
        <v>90000</v>
      </c>
      <c r="I12671" t="s">
        <v>11911</v>
      </c>
    </row>
    <row r="12672" spans="1:10">
      <c r="A12672" t="s">
        <v>10</v>
      </c>
      <c r="B12672" t="s">
        <v>652</v>
      </c>
      <c r="C12672" t="s">
        <v>171</v>
      </c>
      <c r="D12672" t="s">
        <v>13</v>
      </c>
      <c r="E12672" t="s">
        <v>14</v>
      </c>
      <c r="F12672" t="s">
        <v>171</v>
      </c>
      <c r="G12672" s="3">
        <v>45278.590069444443</v>
      </c>
      <c r="H12672" s="1">
        <v>145000</v>
      </c>
      <c r="I12672" t="s">
        <v>17071</v>
      </c>
      <c r="J12672" t="s">
        <v>20571</v>
      </c>
    </row>
    <row r="12673" spans="1:10">
      <c r="A12673" t="s">
        <v>33</v>
      </c>
      <c r="B12673" t="s">
        <v>33</v>
      </c>
      <c r="C12673" t="s">
        <v>136</v>
      </c>
      <c r="D12673" t="s">
        <v>13</v>
      </c>
      <c r="E12673" t="s">
        <v>14</v>
      </c>
      <c r="F12673" t="s">
        <v>26</v>
      </c>
      <c r="G12673" s="3">
        <v>45061.583865740744</v>
      </c>
      <c r="H12673" s="1">
        <v>77000</v>
      </c>
      <c r="I12673" t="s">
        <v>20572</v>
      </c>
      <c r="J12673" t="s">
        <v>9104</v>
      </c>
    </row>
    <row r="12674" spans="1:10">
      <c r="A12674" t="s">
        <v>18</v>
      </c>
      <c r="B12674" t="s">
        <v>18</v>
      </c>
      <c r="C12674" t="s">
        <v>24</v>
      </c>
      <c r="D12674" t="s">
        <v>13</v>
      </c>
      <c r="E12674" t="s">
        <v>25</v>
      </c>
      <c r="F12674" t="s">
        <v>162</v>
      </c>
      <c r="G12674" s="3">
        <v>45233.593333333331</v>
      </c>
      <c r="H12674" s="1">
        <v>35000</v>
      </c>
      <c r="I12674" t="s">
        <v>20573</v>
      </c>
      <c r="J12674" t="s">
        <v>338</v>
      </c>
    </row>
    <row r="12675" spans="1:10">
      <c r="A12675" t="s">
        <v>33</v>
      </c>
      <c r="B12675" t="s">
        <v>20574</v>
      </c>
      <c r="C12675" t="s">
        <v>14526</v>
      </c>
      <c r="D12675" t="s">
        <v>100</v>
      </c>
      <c r="E12675" t="s">
        <v>14</v>
      </c>
      <c r="F12675" t="s">
        <v>162</v>
      </c>
      <c r="G12675" s="3">
        <v>44979.595613425925</v>
      </c>
      <c r="H12675" s="1">
        <v>51014</v>
      </c>
      <c r="I12675" t="s">
        <v>20575</v>
      </c>
      <c r="J12675" t="s">
        <v>230</v>
      </c>
    </row>
    <row r="12676" spans="1:10">
      <c r="A12676" t="s">
        <v>212</v>
      </c>
      <c r="B12676" t="s">
        <v>20576</v>
      </c>
      <c r="C12676" t="s">
        <v>24</v>
      </c>
      <c r="D12676" t="s">
        <v>13</v>
      </c>
      <c r="E12676" t="s">
        <v>25</v>
      </c>
      <c r="F12676" t="s">
        <v>26</v>
      </c>
      <c r="G12676" s="3">
        <v>44974.586643518516</v>
      </c>
      <c r="H12676" s="1">
        <v>195000</v>
      </c>
      <c r="I12676" t="s">
        <v>870</v>
      </c>
      <c r="J12676" t="s">
        <v>5167</v>
      </c>
    </row>
    <row r="12677" spans="1:10">
      <c r="A12677" t="s">
        <v>212</v>
      </c>
      <c r="B12677" t="s">
        <v>2192</v>
      </c>
      <c r="C12677" t="s">
        <v>1830</v>
      </c>
      <c r="D12677" t="s">
        <v>13</v>
      </c>
      <c r="E12677" t="s">
        <v>14</v>
      </c>
      <c r="F12677" t="s">
        <v>26</v>
      </c>
      <c r="G12677" s="3">
        <v>45151.584699074076</v>
      </c>
      <c r="H12677" s="1">
        <v>147787.5</v>
      </c>
      <c r="I12677" t="s">
        <v>20577</v>
      </c>
      <c r="J12677" t="s">
        <v>20578</v>
      </c>
    </row>
    <row r="12678" spans="1:10">
      <c r="A12678" t="s">
        <v>18</v>
      </c>
      <c r="B12678" t="s">
        <v>18</v>
      </c>
      <c r="C12678" t="s">
        <v>243</v>
      </c>
      <c r="D12678" t="s">
        <v>13</v>
      </c>
      <c r="E12678" t="s">
        <v>14</v>
      </c>
      <c r="F12678" t="s">
        <v>26</v>
      </c>
      <c r="G12678" s="3">
        <v>45076.587777777779</v>
      </c>
      <c r="H12678" s="1">
        <v>122422.59375</v>
      </c>
      <c r="I12678" t="s">
        <v>2208</v>
      </c>
      <c r="J12678" t="s">
        <v>20579</v>
      </c>
    </row>
    <row r="12679" spans="1:10">
      <c r="A12679" t="s">
        <v>77</v>
      </c>
      <c r="B12679" t="s">
        <v>20580</v>
      </c>
      <c r="C12679" t="s">
        <v>352</v>
      </c>
      <c r="D12679" t="s">
        <v>13</v>
      </c>
      <c r="E12679" t="s">
        <v>14</v>
      </c>
      <c r="F12679" t="s">
        <v>352</v>
      </c>
      <c r="G12679" s="3">
        <v>45208.60633101852</v>
      </c>
      <c r="H12679" s="1">
        <v>79200</v>
      </c>
      <c r="I12679" t="s">
        <v>172</v>
      </c>
      <c r="J12679" t="s">
        <v>9666</v>
      </c>
    </row>
    <row r="12680" spans="1:10">
      <c r="A12680" t="s">
        <v>152</v>
      </c>
      <c r="B12680" t="s">
        <v>20581</v>
      </c>
      <c r="C12680" t="s">
        <v>161</v>
      </c>
      <c r="D12680" t="s">
        <v>13</v>
      </c>
      <c r="E12680" t="s">
        <v>14</v>
      </c>
      <c r="F12680" t="s">
        <v>162</v>
      </c>
      <c r="G12680" s="3">
        <v>44959.593634259261</v>
      </c>
      <c r="H12680" s="1">
        <v>149653</v>
      </c>
      <c r="I12680" t="s">
        <v>20582</v>
      </c>
    </row>
    <row r="12681" spans="1:10">
      <c r="A12681" t="s">
        <v>10</v>
      </c>
      <c r="B12681" t="s">
        <v>20583</v>
      </c>
      <c r="C12681" t="s">
        <v>24</v>
      </c>
      <c r="D12681" t="s">
        <v>13</v>
      </c>
      <c r="E12681" t="s">
        <v>25</v>
      </c>
      <c r="F12681" t="s">
        <v>26</v>
      </c>
      <c r="G12681" s="3">
        <v>44964.586712962962</v>
      </c>
      <c r="H12681" s="1">
        <v>175000</v>
      </c>
      <c r="I12681" t="s">
        <v>21</v>
      </c>
      <c r="J12681" t="s">
        <v>20584</v>
      </c>
    </row>
    <row r="12682" spans="1:10">
      <c r="A12682" t="s">
        <v>33</v>
      </c>
      <c r="B12682" t="s">
        <v>19161</v>
      </c>
      <c r="C12682" t="s">
        <v>9394</v>
      </c>
      <c r="D12682" t="s">
        <v>13</v>
      </c>
      <c r="E12682" t="s">
        <v>14</v>
      </c>
      <c r="F12682" t="s">
        <v>1110</v>
      </c>
      <c r="G12682" s="3">
        <v>45065.601145833331</v>
      </c>
      <c r="H12682" s="1">
        <v>53014</v>
      </c>
      <c r="I12682" t="s">
        <v>20585</v>
      </c>
      <c r="J12682" t="s">
        <v>20586</v>
      </c>
    </row>
    <row r="12683" spans="1:10">
      <c r="A12683" t="s">
        <v>10</v>
      </c>
      <c r="B12683" t="s">
        <v>11403</v>
      </c>
      <c r="C12683" t="s">
        <v>17423</v>
      </c>
      <c r="D12683" t="s">
        <v>13</v>
      </c>
      <c r="E12683" t="s">
        <v>14</v>
      </c>
      <c r="F12683" t="s">
        <v>26</v>
      </c>
      <c r="G12683" s="3">
        <v>44928.617071759261</v>
      </c>
      <c r="H12683" s="1">
        <v>101950</v>
      </c>
      <c r="I12683" t="s">
        <v>326</v>
      </c>
      <c r="J12683" t="s">
        <v>6392</v>
      </c>
    </row>
    <row r="12684" spans="1:10">
      <c r="A12684" t="s">
        <v>33</v>
      </c>
      <c r="B12684" t="s">
        <v>7754</v>
      </c>
      <c r="C12684" t="s">
        <v>24</v>
      </c>
      <c r="D12684" t="s">
        <v>13</v>
      </c>
      <c r="E12684" t="s">
        <v>25</v>
      </c>
      <c r="F12684" t="s">
        <v>608</v>
      </c>
      <c r="G12684" s="3">
        <v>44959.594525462962</v>
      </c>
      <c r="H12684" s="1">
        <v>160000</v>
      </c>
      <c r="I12684" t="s">
        <v>19494</v>
      </c>
      <c r="J12684" t="s">
        <v>20587</v>
      </c>
    </row>
    <row r="12685" spans="1:10">
      <c r="A12685" t="s">
        <v>152</v>
      </c>
      <c r="B12685" t="s">
        <v>20588</v>
      </c>
      <c r="C12685" t="s">
        <v>24</v>
      </c>
      <c r="D12685" t="s">
        <v>13</v>
      </c>
      <c r="E12685" t="s">
        <v>25</v>
      </c>
      <c r="F12685" t="s">
        <v>26</v>
      </c>
      <c r="G12685" s="3">
        <v>44999.6172337963</v>
      </c>
      <c r="H12685" s="1">
        <v>165000</v>
      </c>
      <c r="I12685" t="s">
        <v>1072</v>
      </c>
      <c r="J12685" t="s">
        <v>20589</v>
      </c>
    </row>
    <row r="12686" spans="1:10">
      <c r="A12686" t="s">
        <v>18</v>
      </c>
      <c r="B12686" t="s">
        <v>20590</v>
      </c>
      <c r="C12686" t="s">
        <v>20591</v>
      </c>
      <c r="D12686" t="s">
        <v>13</v>
      </c>
      <c r="E12686" t="s">
        <v>14</v>
      </c>
      <c r="F12686" t="s">
        <v>26</v>
      </c>
      <c r="G12686" s="3">
        <v>44981.586863425924</v>
      </c>
      <c r="H12686" s="1">
        <v>83200</v>
      </c>
      <c r="I12686" t="s">
        <v>1613</v>
      </c>
      <c r="J12686" t="s">
        <v>20592</v>
      </c>
    </row>
    <row r="12687" spans="1:10">
      <c r="A12687" t="s">
        <v>18</v>
      </c>
      <c r="B12687" t="s">
        <v>20593</v>
      </c>
      <c r="C12687" t="s">
        <v>9498</v>
      </c>
      <c r="D12687" t="s">
        <v>13</v>
      </c>
      <c r="E12687" t="s">
        <v>14</v>
      </c>
      <c r="F12687" t="s">
        <v>601</v>
      </c>
      <c r="G12687" s="3">
        <v>45051.613229166665</v>
      </c>
      <c r="H12687" s="1">
        <v>147500</v>
      </c>
      <c r="I12687" t="s">
        <v>2670</v>
      </c>
      <c r="J12687" t="s">
        <v>20594</v>
      </c>
    </row>
    <row r="12688" spans="1:10">
      <c r="A12688" t="s">
        <v>77</v>
      </c>
      <c r="B12688" t="s">
        <v>20595</v>
      </c>
      <c r="C12688" t="s">
        <v>342</v>
      </c>
      <c r="D12688" t="s">
        <v>13</v>
      </c>
      <c r="E12688" t="s">
        <v>14</v>
      </c>
      <c r="F12688" t="s">
        <v>26</v>
      </c>
      <c r="G12688" s="3">
        <v>44995.58625</v>
      </c>
      <c r="H12688" s="1">
        <v>100000</v>
      </c>
      <c r="I12688" t="s">
        <v>16375</v>
      </c>
    </row>
    <row r="12689" spans="1:10">
      <c r="A12689" t="s">
        <v>10</v>
      </c>
      <c r="B12689" t="s">
        <v>1039</v>
      </c>
      <c r="C12689" t="s">
        <v>276</v>
      </c>
      <c r="D12689" t="s">
        <v>13</v>
      </c>
      <c r="E12689" t="s">
        <v>14</v>
      </c>
      <c r="F12689" t="s">
        <v>26</v>
      </c>
      <c r="G12689" s="3">
        <v>44928.584953703707</v>
      </c>
      <c r="H12689" s="1">
        <v>110000</v>
      </c>
      <c r="I12689" t="s">
        <v>335</v>
      </c>
      <c r="J12689" t="s">
        <v>20596</v>
      </c>
    </row>
    <row r="12690" spans="1:10">
      <c r="A12690" t="s">
        <v>18</v>
      </c>
      <c r="B12690" t="s">
        <v>328</v>
      </c>
      <c r="C12690" t="s">
        <v>162</v>
      </c>
      <c r="D12690" t="s">
        <v>13</v>
      </c>
      <c r="E12690" t="s">
        <v>14</v>
      </c>
      <c r="F12690" t="s">
        <v>162</v>
      </c>
      <c r="G12690" s="3">
        <v>44938.610335648147</v>
      </c>
      <c r="H12690" s="1">
        <v>131580</v>
      </c>
      <c r="I12690" t="s">
        <v>7097</v>
      </c>
      <c r="J12690" t="s">
        <v>20597</v>
      </c>
    </row>
    <row r="12691" spans="1:10">
      <c r="A12691" t="s">
        <v>152</v>
      </c>
      <c r="B12691" t="s">
        <v>9384</v>
      </c>
      <c r="C12691" t="s">
        <v>75</v>
      </c>
      <c r="D12691" t="s">
        <v>13</v>
      </c>
      <c r="E12691" t="s">
        <v>14</v>
      </c>
      <c r="F12691" t="s">
        <v>26</v>
      </c>
      <c r="G12691" s="3">
        <v>44967.586238425924</v>
      </c>
      <c r="H12691" s="1">
        <v>137388.5</v>
      </c>
      <c r="I12691" t="s">
        <v>20598</v>
      </c>
      <c r="J12691" t="s">
        <v>17116</v>
      </c>
    </row>
    <row r="12692" spans="1:10">
      <c r="A12692" t="s">
        <v>106</v>
      </c>
      <c r="B12692" t="s">
        <v>20599</v>
      </c>
      <c r="C12692" t="s">
        <v>8089</v>
      </c>
      <c r="D12692" t="s">
        <v>13</v>
      </c>
      <c r="E12692" t="s">
        <v>14</v>
      </c>
      <c r="F12692" t="s">
        <v>26</v>
      </c>
      <c r="G12692" s="3">
        <v>45036.600104166668</v>
      </c>
      <c r="H12692" s="1">
        <v>82500</v>
      </c>
      <c r="I12692" t="s">
        <v>88</v>
      </c>
      <c r="J12692" t="s">
        <v>20600</v>
      </c>
    </row>
    <row r="12693" spans="1:10">
      <c r="A12693" t="s">
        <v>10</v>
      </c>
      <c r="B12693" t="s">
        <v>1763</v>
      </c>
      <c r="C12693" t="s">
        <v>170</v>
      </c>
      <c r="D12693" t="s">
        <v>13</v>
      </c>
      <c r="E12693" t="s">
        <v>14</v>
      </c>
      <c r="F12693" t="s">
        <v>171</v>
      </c>
      <c r="G12693" s="3">
        <v>45120.591435185182</v>
      </c>
      <c r="H12693" s="1">
        <v>157500</v>
      </c>
      <c r="I12693" t="s">
        <v>1055</v>
      </c>
      <c r="J12693" t="s">
        <v>20601</v>
      </c>
    </row>
    <row r="12694" spans="1:10">
      <c r="A12694" t="s">
        <v>33</v>
      </c>
      <c r="B12694" t="s">
        <v>20602</v>
      </c>
      <c r="C12694" t="s">
        <v>232</v>
      </c>
      <c r="D12694" t="s">
        <v>13</v>
      </c>
      <c r="E12694" t="s">
        <v>14</v>
      </c>
      <c r="F12694" t="s">
        <v>26</v>
      </c>
      <c r="G12694" s="3">
        <v>45084.583310185182</v>
      </c>
      <c r="H12694" s="1">
        <v>70087</v>
      </c>
      <c r="I12694" t="s">
        <v>972</v>
      </c>
      <c r="J12694" t="s">
        <v>20603</v>
      </c>
    </row>
    <row r="12695" spans="1:10">
      <c r="A12695" t="s">
        <v>10</v>
      </c>
      <c r="B12695" t="s">
        <v>11200</v>
      </c>
      <c r="C12695" t="s">
        <v>24</v>
      </c>
      <c r="D12695" t="s">
        <v>13</v>
      </c>
      <c r="E12695" t="s">
        <v>25</v>
      </c>
      <c r="F12695" t="s">
        <v>20</v>
      </c>
      <c r="G12695" s="3">
        <v>45034.624780092592</v>
      </c>
      <c r="H12695" s="1">
        <v>135000</v>
      </c>
      <c r="I12695" t="s">
        <v>319</v>
      </c>
      <c r="J12695" t="s">
        <v>20604</v>
      </c>
    </row>
    <row r="12696" spans="1:10">
      <c r="A12696" t="s">
        <v>73</v>
      </c>
      <c r="B12696" t="s">
        <v>73</v>
      </c>
      <c r="C12696" t="s">
        <v>741</v>
      </c>
      <c r="D12696" t="s">
        <v>13</v>
      </c>
      <c r="E12696" t="s">
        <v>14</v>
      </c>
      <c r="F12696" t="s">
        <v>171</v>
      </c>
      <c r="G12696" s="3">
        <v>45029.595138888886</v>
      </c>
      <c r="H12696" s="1">
        <v>147500</v>
      </c>
      <c r="I12696" t="s">
        <v>272</v>
      </c>
      <c r="J12696" t="s">
        <v>11392</v>
      </c>
    </row>
    <row r="12697" spans="1:10">
      <c r="A12697" t="s">
        <v>33</v>
      </c>
      <c r="B12697" t="s">
        <v>1843</v>
      </c>
      <c r="C12697" t="s">
        <v>161</v>
      </c>
      <c r="D12697" t="s">
        <v>13</v>
      </c>
      <c r="E12697" t="s">
        <v>14</v>
      </c>
      <c r="F12697" t="s">
        <v>162</v>
      </c>
      <c r="G12697" s="3">
        <v>44964.594189814816</v>
      </c>
      <c r="H12697" s="1">
        <v>98500</v>
      </c>
      <c r="I12697" t="s">
        <v>20605</v>
      </c>
      <c r="J12697" t="s">
        <v>14060</v>
      </c>
    </row>
    <row r="12698" spans="1:10">
      <c r="A12698" t="s">
        <v>33</v>
      </c>
      <c r="B12698" t="s">
        <v>3166</v>
      </c>
      <c r="C12698" t="s">
        <v>232</v>
      </c>
      <c r="D12698" t="s">
        <v>13</v>
      </c>
      <c r="E12698" t="s">
        <v>14</v>
      </c>
      <c r="F12698" t="s">
        <v>26</v>
      </c>
      <c r="G12698" s="3">
        <v>45073.583298611113</v>
      </c>
      <c r="H12698" s="1">
        <v>239777.5</v>
      </c>
      <c r="I12698" t="s">
        <v>31</v>
      </c>
      <c r="J12698" t="s">
        <v>716</v>
      </c>
    </row>
    <row r="12699" spans="1:10">
      <c r="A12699" t="s">
        <v>18</v>
      </c>
      <c r="B12699" t="s">
        <v>20606</v>
      </c>
      <c r="C12699" t="s">
        <v>684</v>
      </c>
      <c r="D12699" t="s">
        <v>13</v>
      </c>
      <c r="E12699" t="s">
        <v>14</v>
      </c>
      <c r="F12699" t="s">
        <v>209</v>
      </c>
      <c r="G12699" s="3">
        <v>45041.600543981483</v>
      </c>
      <c r="H12699" s="1">
        <v>147500</v>
      </c>
      <c r="I12699" t="s">
        <v>1064</v>
      </c>
      <c r="J12699" t="s">
        <v>20607</v>
      </c>
    </row>
    <row r="12700" spans="1:10">
      <c r="A12700" t="s">
        <v>135</v>
      </c>
      <c r="B12700" t="s">
        <v>20608</v>
      </c>
      <c r="C12700" t="s">
        <v>24</v>
      </c>
      <c r="D12700" t="s">
        <v>13</v>
      </c>
      <c r="E12700" t="s">
        <v>25</v>
      </c>
      <c r="F12700" t="s">
        <v>26</v>
      </c>
      <c r="G12700" s="3">
        <v>45154.58384259259</v>
      </c>
      <c r="H12700" s="1">
        <v>109000</v>
      </c>
      <c r="I12700" t="s">
        <v>20609</v>
      </c>
      <c r="J12700" t="s">
        <v>20610</v>
      </c>
    </row>
    <row r="12701" spans="1:10">
      <c r="A12701" t="s">
        <v>10</v>
      </c>
      <c r="B12701" t="s">
        <v>10</v>
      </c>
      <c r="C12701" t="s">
        <v>6288</v>
      </c>
      <c r="D12701" t="s">
        <v>13</v>
      </c>
      <c r="E12701" t="s">
        <v>14</v>
      </c>
      <c r="F12701" t="s">
        <v>190</v>
      </c>
      <c r="G12701" s="3">
        <v>45104.61996527778</v>
      </c>
      <c r="H12701" s="1">
        <v>157500</v>
      </c>
      <c r="I12701" t="s">
        <v>20611</v>
      </c>
      <c r="J12701" t="s">
        <v>20612</v>
      </c>
    </row>
    <row r="12702" spans="1:10">
      <c r="A12702" t="s">
        <v>33</v>
      </c>
      <c r="B12702" t="s">
        <v>20613</v>
      </c>
      <c r="C12702" t="s">
        <v>26</v>
      </c>
      <c r="D12702" t="s">
        <v>13</v>
      </c>
      <c r="E12702" t="s">
        <v>14</v>
      </c>
      <c r="F12702" t="s">
        <v>20</v>
      </c>
      <c r="G12702" s="3">
        <v>45201.611215277779</v>
      </c>
      <c r="H12702" s="1">
        <v>87500</v>
      </c>
      <c r="I12702" t="s">
        <v>10219</v>
      </c>
      <c r="J12702" t="s">
        <v>344</v>
      </c>
    </row>
    <row r="12703" spans="1:10">
      <c r="A12703" t="s">
        <v>18</v>
      </c>
      <c r="B12703" t="s">
        <v>3761</v>
      </c>
      <c r="C12703" t="s">
        <v>1291</v>
      </c>
      <c r="D12703" t="s">
        <v>13</v>
      </c>
      <c r="E12703" t="s">
        <v>14</v>
      </c>
      <c r="F12703" t="s">
        <v>20</v>
      </c>
      <c r="G12703" s="3">
        <v>44974.626608796294</v>
      </c>
      <c r="H12703" s="1">
        <v>208114</v>
      </c>
      <c r="I12703" t="s">
        <v>120</v>
      </c>
      <c r="J12703" t="s">
        <v>2721</v>
      </c>
    </row>
    <row r="12704" spans="1:10">
      <c r="A12704" t="s">
        <v>73</v>
      </c>
      <c r="B12704" t="s">
        <v>20011</v>
      </c>
      <c r="C12704" t="s">
        <v>1166</v>
      </c>
      <c r="D12704" t="s">
        <v>13</v>
      </c>
      <c r="E12704" t="s">
        <v>14</v>
      </c>
      <c r="F12704" t="s">
        <v>26</v>
      </c>
      <c r="G12704" s="3">
        <v>45169.593402777777</v>
      </c>
      <c r="H12704" s="1">
        <v>140000</v>
      </c>
      <c r="I12704" t="s">
        <v>20012</v>
      </c>
      <c r="J12704" t="s">
        <v>20013</v>
      </c>
    </row>
    <row r="12705" spans="1:10">
      <c r="A12705" t="s">
        <v>18</v>
      </c>
      <c r="B12705" t="s">
        <v>20614</v>
      </c>
      <c r="C12705" t="s">
        <v>614</v>
      </c>
      <c r="D12705" t="s">
        <v>13</v>
      </c>
      <c r="E12705" t="s">
        <v>14</v>
      </c>
      <c r="F12705" t="s">
        <v>608</v>
      </c>
      <c r="G12705" s="3">
        <v>45153.602581018517</v>
      </c>
      <c r="H12705" s="1">
        <v>147500</v>
      </c>
      <c r="I12705" t="s">
        <v>15686</v>
      </c>
      <c r="J12705" t="s">
        <v>20615</v>
      </c>
    </row>
    <row r="12706" spans="1:10">
      <c r="A12706" t="s">
        <v>10</v>
      </c>
      <c r="B12706" t="s">
        <v>20616</v>
      </c>
      <c r="C12706" t="s">
        <v>26</v>
      </c>
      <c r="D12706" t="s">
        <v>13</v>
      </c>
      <c r="E12706" t="s">
        <v>14</v>
      </c>
      <c r="F12706" t="s">
        <v>26</v>
      </c>
      <c r="G12706" s="3">
        <v>45173.58625</v>
      </c>
      <c r="H12706" s="1">
        <v>157500</v>
      </c>
      <c r="I12706" t="s">
        <v>20617</v>
      </c>
      <c r="J12706" t="s">
        <v>6728</v>
      </c>
    </row>
    <row r="12707" spans="1:10">
      <c r="A12707" t="s">
        <v>10</v>
      </c>
      <c r="B12707" t="s">
        <v>20618</v>
      </c>
      <c r="C12707" t="s">
        <v>792</v>
      </c>
      <c r="D12707" t="s">
        <v>13</v>
      </c>
      <c r="E12707" t="s">
        <v>14</v>
      </c>
      <c r="F12707" t="s">
        <v>26</v>
      </c>
      <c r="G12707" s="3">
        <v>45028.597743055558</v>
      </c>
      <c r="H12707" s="1">
        <v>192500</v>
      </c>
      <c r="I12707" t="s">
        <v>653</v>
      </c>
      <c r="J12707" t="s">
        <v>1912</v>
      </c>
    </row>
    <row r="12708" spans="1:10">
      <c r="A12708" t="s">
        <v>18</v>
      </c>
      <c r="B12708" t="s">
        <v>20619</v>
      </c>
      <c r="C12708" t="s">
        <v>3038</v>
      </c>
      <c r="D12708" t="s">
        <v>13</v>
      </c>
      <c r="E12708" t="s">
        <v>14</v>
      </c>
      <c r="F12708" t="s">
        <v>171</v>
      </c>
      <c r="G12708" s="3">
        <v>45043.592905092592</v>
      </c>
      <c r="H12708" s="1">
        <v>147500</v>
      </c>
      <c r="I12708" t="s">
        <v>10138</v>
      </c>
      <c r="J12708" t="s">
        <v>20620</v>
      </c>
    </row>
    <row r="12709" spans="1:10">
      <c r="A12709" t="s">
        <v>18</v>
      </c>
      <c r="B12709" t="s">
        <v>964</v>
      </c>
      <c r="C12709" t="s">
        <v>108</v>
      </c>
      <c r="D12709" t="s">
        <v>13</v>
      </c>
      <c r="E12709" t="s">
        <v>14</v>
      </c>
      <c r="F12709" t="s">
        <v>26</v>
      </c>
      <c r="G12709" s="3">
        <v>45073.588229166664</v>
      </c>
      <c r="H12709" s="1">
        <v>171000</v>
      </c>
      <c r="I12709" t="s">
        <v>31</v>
      </c>
      <c r="J12709" t="s">
        <v>965</v>
      </c>
    </row>
    <row r="12710" spans="1:10">
      <c r="A12710" t="s">
        <v>77</v>
      </c>
      <c r="B12710" t="s">
        <v>20621</v>
      </c>
      <c r="C12710" t="s">
        <v>20622</v>
      </c>
      <c r="D12710" t="s">
        <v>13</v>
      </c>
      <c r="E12710" t="s">
        <v>14</v>
      </c>
      <c r="F12710" t="s">
        <v>26</v>
      </c>
      <c r="G12710" s="3">
        <v>45254.583645833336</v>
      </c>
      <c r="H12710" s="1">
        <v>47500</v>
      </c>
      <c r="I12710" t="s">
        <v>20623</v>
      </c>
      <c r="J12710" t="s">
        <v>5935</v>
      </c>
    </row>
    <row r="12711" spans="1:10">
      <c r="A12711" t="s">
        <v>10</v>
      </c>
      <c r="B12711" t="s">
        <v>10</v>
      </c>
      <c r="C12711" t="s">
        <v>232</v>
      </c>
      <c r="D12711" t="s">
        <v>13</v>
      </c>
      <c r="E12711" t="s">
        <v>14</v>
      </c>
      <c r="F12711" t="s">
        <v>26</v>
      </c>
      <c r="G12711" s="3">
        <v>45013.587071759262</v>
      </c>
      <c r="H12711" s="1">
        <v>162500</v>
      </c>
      <c r="I12711" t="s">
        <v>13957</v>
      </c>
      <c r="J12711" t="s">
        <v>8019</v>
      </c>
    </row>
    <row r="12712" spans="1:10">
      <c r="A12712" t="s">
        <v>33</v>
      </c>
      <c r="B12712" t="s">
        <v>7570</v>
      </c>
      <c r="C12712" t="s">
        <v>1059</v>
      </c>
      <c r="D12712" t="s">
        <v>13</v>
      </c>
      <c r="E12712" t="s">
        <v>14</v>
      </c>
      <c r="F12712" t="s">
        <v>26</v>
      </c>
      <c r="G12712" s="3">
        <v>45084.583449074074</v>
      </c>
      <c r="H12712" s="1">
        <v>45000</v>
      </c>
      <c r="I12712" t="s">
        <v>20624</v>
      </c>
      <c r="J12712" t="s">
        <v>8847</v>
      </c>
    </row>
    <row r="12713" spans="1:10">
      <c r="A12713" t="s">
        <v>212</v>
      </c>
      <c r="B12713" t="s">
        <v>20625</v>
      </c>
      <c r="C12713" t="s">
        <v>3038</v>
      </c>
      <c r="D12713" t="s">
        <v>13</v>
      </c>
      <c r="E12713" t="s">
        <v>14</v>
      </c>
      <c r="F12713" t="s">
        <v>171</v>
      </c>
      <c r="G12713" s="3">
        <v>44984.590277777781</v>
      </c>
      <c r="H12713" s="1">
        <v>149653</v>
      </c>
      <c r="I12713" t="s">
        <v>374</v>
      </c>
      <c r="J12713" t="s">
        <v>9672</v>
      </c>
    </row>
    <row r="12714" spans="1:10">
      <c r="A12714" t="s">
        <v>106</v>
      </c>
      <c r="B12714" t="s">
        <v>17284</v>
      </c>
      <c r="C12714" t="s">
        <v>2317</v>
      </c>
      <c r="D12714" t="s">
        <v>13</v>
      </c>
      <c r="E12714" t="s">
        <v>14</v>
      </c>
      <c r="F12714" t="s">
        <v>262</v>
      </c>
      <c r="G12714" s="3">
        <v>45043.592395833337</v>
      </c>
      <c r="H12714" s="1">
        <v>156500</v>
      </c>
      <c r="I12714" t="s">
        <v>7071</v>
      </c>
      <c r="J12714" t="s">
        <v>511</v>
      </c>
    </row>
    <row r="12715" spans="1:10">
      <c r="A12715" t="s">
        <v>33</v>
      </c>
      <c r="B12715" t="s">
        <v>20626</v>
      </c>
      <c r="C12715" t="s">
        <v>7162</v>
      </c>
      <c r="D12715" t="s">
        <v>13</v>
      </c>
      <c r="E12715" t="s">
        <v>14</v>
      </c>
      <c r="F12715" t="s">
        <v>26</v>
      </c>
      <c r="G12715" s="3">
        <v>44953.58556712963</v>
      </c>
      <c r="H12715" s="1">
        <v>90000</v>
      </c>
      <c r="I12715" t="s">
        <v>14332</v>
      </c>
      <c r="J12715" t="s">
        <v>20627</v>
      </c>
    </row>
    <row r="12716" spans="1:10">
      <c r="A12716" t="s">
        <v>33</v>
      </c>
      <c r="B12716" t="s">
        <v>33</v>
      </c>
      <c r="C12716" t="s">
        <v>24</v>
      </c>
      <c r="D12716" t="s">
        <v>13</v>
      </c>
      <c r="E12716" t="s">
        <v>25</v>
      </c>
      <c r="F12716" t="s">
        <v>26</v>
      </c>
      <c r="G12716" s="3">
        <v>45034.58353009259</v>
      </c>
      <c r="H12716" s="1">
        <v>95000</v>
      </c>
      <c r="I12716" t="s">
        <v>186</v>
      </c>
      <c r="J12716" t="s">
        <v>20628</v>
      </c>
    </row>
    <row r="12717" spans="1:10">
      <c r="A12717" t="s">
        <v>33</v>
      </c>
      <c r="B12717" t="s">
        <v>20629</v>
      </c>
      <c r="C12717" t="s">
        <v>232</v>
      </c>
      <c r="D12717" t="s">
        <v>13</v>
      </c>
      <c r="E12717" t="s">
        <v>14</v>
      </c>
      <c r="F12717" t="s">
        <v>26</v>
      </c>
      <c r="G12717" s="3">
        <v>45098.583379629628</v>
      </c>
      <c r="H12717" s="1">
        <v>95000</v>
      </c>
      <c r="I12717" t="s">
        <v>20630</v>
      </c>
      <c r="J12717" t="s">
        <v>141</v>
      </c>
    </row>
    <row r="12718" spans="1:10">
      <c r="A12718" t="s">
        <v>212</v>
      </c>
      <c r="B12718" t="s">
        <v>212</v>
      </c>
      <c r="C12718" t="s">
        <v>24</v>
      </c>
      <c r="D12718" t="s">
        <v>13</v>
      </c>
      <c r="E12718" t="s">
        <v>25</v>
      </c>
      <c r="F12718" t="s">
        <v>26</v>
      </c>
      <c r="G12718" s="3">
        <v>45034.586967592593</v>
      </c>
      <c r="H12718" s="1">
        <v>160000</v>
      </c>
      <c r="I12718" t="s">
        <v>15484</v>
      </c>
      <c r="J12718" t="s">
        <v>1831</v>
      </c>
    </row>
    <row r="12719" spans="1:10">
      <c r="A12719" t="s">
        <v>10</v>
      </c>
      <c r="B12719" t="s">
        <v>20631</v>
      </c>
      <c r="D12719" t="s">
        <v>13</v>
      </c>
      <c r="E12719" t="s">
        <v>14</v>
      </c>
      <c r="F12719" t="s">
        <v>26</v>
      </c>
      <c r="G12719" s="3">
        <v>45120.584780092591</v>
      </c>
      <c r="H12719" s="1">
        <v>215000</v>
      </c>
      <c r="I12719" t="s">
        <v>8395</v>
      </c>
    </row>
    <row r="12720" spans="1:10">
      <c r="A12720" t="s">
        <v>77</v>
      </c>
      <c r="B12720" t="s">
        <v>20632</v>
      </c>
      <c r="C12720" t="s">
        <v>3724</v>
      </c>
      <c r="D12720" t="s">
        <v>100</v>
      </c>
      <c r="E12720" t="s">
        <v>14</v>
      </c>
      <c r="F12720" t="s">
        <v>26</v>
      </c>
      <c r="G12720" s="3">
        <v>45203.58488425926</v>
      </c>
      <c r="H12720" s="1">
        <v>82500</v>
      </c>
      <c r="I12720" t="s">
        <v>20633</v>
      </c>
      <c r="J12720" t="s">
        <v>20634</v>
      </c>
    </row>
    <row r="12721" spans="1:10">
      <c r="A12721" t="s">
        <v>1537</v>
      </c>
      <c r="B12721" t="s">
        <v>20635</v>
      </c>
      <c r="C12721" t="s">
        <v>795</v>
      </c>
      <c r="D12721" t="s">
        <v>13</v>
      </c>
      <c r="E12721" t="s">
        <v>14</v>
      </c>
      <c r="F12721" t="s">
        <v>26</v>
      </c>
      <c r="G12721" s="3">
        <v>45010.593599537038</v>
      </c>
      <c r="H12721" s="1">
        <v>151000</v>
      </c>
      <c r="I12721" t="s">
        <v>796</v>
      </c>
    </row>
    <row r="12722" spans="1:10">
      <c r="A12722" t="s">
        <v>10</v>
      </c>
      <c r="B12722" t="s">
        <v>1763</v>
      </c>
      <c r="C12722" t="s">
        <v>662</v>
      </c>
      <c r="D12722" t="s">
        <v>13</v>
      </c>
      <c r="E12722" t="s">
        <v>14</v>
      </c>
      <c r="F12722" t="s">
        <v>26</v>
      </c>
      <c r="G12722" s="3">
        <v>45016.587384259263</v>
      </c>
      <c r="H12722" s="1">
        <v>118350</v>
      </c>
      <c r="I12722" t="s">
        <v>11411</v>
      </c>
      <c r="J12722" t="s">
        <v>11412</v>
      </c>
    </row>
    <row r="12723" spans="1:10">
      <c r="A12723" t="s">
        <v>152</v>
      </c>
      <c r="B12723" t="s">
        <v>20636</v>
      </c>
      <c r="C12723" t="s">
        <v>521</v>
      </c>
      <c r="D12723" t="s">
        <v>13</v>
      </c>
      <c r="E12723" t="s">
        <v>14</v>
      </c>
      <c r="F12723" t="s">
        <v>26</v>
      </c>
      <c r="G12723" s="3">
        <v>44930.586145833331</v>
      </c>
      <c r="H12723" s="1">
        <v>44408.5</v>
      </c>
      <c r="I12723" t="s">
        <v>20637</v>
      </c>
      <c r="J12723" t="s">
        <v>20638</v>
      </c>
    </row>
    <row r="12724" spans="1:10">
      <c r="A12724" t="s">
        <v>33</v>
      </c>
      <c r="B12724" t="s">
        <v>33</v>
      </c>
      <c r="C12724" t="s">
        <v>232</v>
      </c>
      <c r="D12724" t="s">
        <v>13</v>
      </c>
      <c r="E12724" t="s">
        <v>14</v>
      </c>
      <c r="F12724" t="s">
        <v>26</v>
      </c>
      <c r="G12724" s="3">
        <v>45045.583333333336</v>
      </c>
      <c r="H12724" s="1">
        <v>100000</v>
      </c>
      <c r="I12724" t="s">
        <v>972</v>
      </c>
      <c r="J12724" t="s">
        <v>20639</v>
      </c>
    </row>
    <row r="12725" spans="1:10">
      <c r="A12725" t="s">
        <v>18</v>
      </c>
      <c r="B12725" t="s">
        <v>20640</v>
      </c>
      <c r="C12725" t="s">
        <v>75</v>
      </c>
      <c r="D12725" t="s">
        <v>13</v>
      </c>
      <c r="E12725" t="s">
        <v>14</v>
      </c>
      <c r="F12725" t="s">
        <v>26</v>
      </c>
      <c r="G12725" s="3">
        <v>45135.588750000003</v>
      </c>
      <c r="H12725" s="1">
        <v>162500</v>
      </c>
      <c r="I12725" t="s">
        <v>10219</v>
      </c>
      <c r="J12725" t="s">
        <v>20641</v>
      </c>
    </row>
    <row r="12726" spans="1:10">
      <c r="A12726" t="s">
        <v>33</v>
      </c>
      <c r="B12726" t="s">
        <v>33</v>
      </c>
      <c r="C12726" t="s">
        <v>20642</v>
      </c>
      <c r="D12726" t="s">
        <v>13</v>
      </c>
      <c r="E12726" t="s">
        <v>14</v>
      </c>
      <c r="F12726" t="s">
        <v>26</v>
      </c>
      <c r="G12726" s="3">
        <v>45265.58421296296</v>
      </c>
      <c r="H12726" s="1">
        <v>70000</v>
      </c>
      <c r="I12726" t="s">
        <v>20643</v>
      </c>
      <c r="J12726" t="s">
        <v>20644</v>
      </c>
    </row>
    <row r="12727" spans="1:10">
      <c r="A12727" t="s">
        <v>135</v>
      </c>
      <c r="B12727" t="s">
        <v>20645</v>
      </c>
      <c r="C12727" t="s">
        <v>228</v>
      </c>
      <c r="D12727" t="s">
        <v>13</v>
      </c>
      <c r="E12727" t="s">
        <v>14</v>
      </c>
      <c r="F12727" t="s">
        <v>26</v>
      </c>
      <c r="G12727" s="3">
        <v>45016.584780092591</v>
      </c>
      <c r="H12727" s="1">
        <v>94111</v>
      </c>
      <c r="I12727" t="s">
        <v>229</v>
      </c>
      <c r="J12727" t="s">
        <v>230</v>
      </c>
    </row>
    <row r="12728" spans="1:10">
      <c r="A12728" t="s">
        <v>33</v>
      </c>
      <c r="B12728" t="s">
        <v>13251</v>
      </c>
      <c r="C12728" t="s">
        <v>24</v>
      </c>
      <c r="D12728" t="s">
        <v>13</v>
      </c>
      <c r="E12728" t="s">
        <v>25</v>
      </c>
      <c r="F12728" t="s">
        <v>26</v>
      </c>
      <c r="G12728" s="3">
        <v>45228.603125000001</v>
      </c>
      <c r="H12728" s="1">
        <v>50000</v>
      </c>
      <c r="I12728" t="s">
        <v>602</v>
      </c>
    </row>
    <row r="12729" spans="1:10">
      <c r="A12729" t="s">
        <v>33</v>
      </c>
      <c r="B12729" t="s">
        <v>33</v>
      </c>
      <c r="C12729" t="s">
        <v>136</v>
      </c>
      <c r="D12729" t="s">
        <v>13</v>
      </c>
      <c r="E12729" t="s">
        <v>14</v>
      </c>
      <c r="F12729" t="s">
        <v>26</v>
      </c>
      <c r="G12729" s="3">
        <v>45259.583703703705</v>
      </c>
      <c r="H12729" s="1">
        <v>110000</v>
      </c>
      <c r="I12729" t="s">
        <v>88</v>
      </c>
      <c r="J12729" t="s">
        <v>20646</v>
      </c>
    </row>
    <row r="12730" spans="1:10">
      <c r="A12730" t="s">
        <v>10</v>
      </c>
      <c r="B12730" t="s">
        <v>20647</v>
      </c>
      <c r="C12730" t="s">
        <v>767</v>
      </c>
      <c r="D12730" t="s">
        <v>13</v>
      </c>
      <c r="E12730" t="s">
        <v>14</v>
      </c>
      <c r="F12730" t="s">
        <v>26</v>
      </c>
      <c r="G12730" s="3">
        <v>45058.647430555553</v>
      </c>
      <c r="H12730" s="1">
        <v>150000</v>
      </c>
      <c r="I12730" t="s">
        <v>2666</v>
      </c>
      <c r="J12730" t="s">
        <v>4327</v>
      </c>
    </row>
    <row r="12731" spans="1:10">
      <c r="A12731" t="s">
        <v>135</v>
      </c>
      <c r="B12731" t="s">
        <v>135</v>
      </c>
      <c r="C12731" t="s">
        <v>24</v>
      </c>
      <c r="D12731" t="s">
        <v>13</v>
      </c>
      <c r="E12731" t="s">
        <v>25</v>
      </c>
      <c r="F12731" t="s">
        <v>26</v>
      </c>
      <c r="G12731" s="3">
        <v>45246.584502314814</v>
      </c>
      <c r="H12731" s="1">
        <v>95000</v>
      </c>
      <c r="I12731" t="s">
        <v>1723</v>
      </c>
      <c r="J12731" t="s">
        <v>20648</v>
      </c>
    </row>
    <row r="12732" spans="1:10">
      <c r="A12732" t="s">
        <v>33</v>
      </c>
      <c r="B12732" t="s">
        <v>33</v>
      </c>
      <c r="C12732" t="s">
        <v>325</v>
      </c>
      <c r="D12732" t="s">
        <v>13</v>
      </c>
      <c r="E12732" t="s">
        <v>14</v>
      </c>
      <c r="F12732" t="s">
        <v>26</v>
      </c>
      <c r="G12732" s="3">
        <v>45106.587094907409</v>
      </c>
      <c r="H12732" s="1">
        <v>105000</v>
      </c>
      <c r="I12732" t="s">
        <v>186</v>
      </c>
      <c r="J12732" t="s">
        <v>8593</v>
      </c>
    </row>
    <row r="12733" spans="1:10">
      <c r="A12733" t="s">
        <v>33</v>
      </c>
      <c r="B12733" t="s">
        <v>20649</v>
      </c>
      <c r="C12733" t="s">
        <v>5556</v>
      </c>
      <c r="D12733" t="s">
        <v>13</v>
      </c>
      <c r="E12733" t="s">
        <v>14</v>
      </c>
      <c r="F12733" t="s">
        <v>26</v>
      </c>
      <c r="G12733" s="3">
        <v>45085.583738425928</v>
      </c>
      <c r="H12733" s="1">
        <v>107500</v>
      </c>
      <c r="I12733" t="s">
        <v>20650</v>
      </c>
      <c r="J12733" t="s">
        <v>20651</v>
      </c>
    </row>
    <row r="12734" spans="1:10">
      <c r="A12734" t="s">
        <v>18</v>
      </c>
      <c r="B12734" t="s">
        <v>328</v>
      </c>
      <c r="C12734" t="s">
        <v>232</v>
      </c>
      <c r="D12734" t="s">
        <v>13</v>
      </c>
      <c r="E12734" t="s">
        <v>14</v>
      </c>
      <c r="F12734" t="s">
        <v>20</v>
      </c>
      <c r="G12734" s="3">
        <v>45118.632361111115</v>
      </c>
      <c r="H12734" s="1">
        <v>155000</v>
      </c>
      <c r="I12734" t="s">
        <v>516</v>
      </c>
      <c r="J12734" t="s">
        <v>1375</v>
      </c>
    </row>
    <row r="12735" spans="1:10">
      <c r="A12735" t="s">
        <v>18</v>
      </c>
      <c r="B12735" t="s">
        <v>20652</v>
      </c>
      <c r="C12735" t="s">
        <v>1054</v>
      </c>
      <c r="D12735" t="s">
        <v>13</v>
      </c>
      <c r="E12735" t="s">
        <v>14</v>
      </c>
      <c r="F12735" t="s">
        <v>1054</v>
      </c>
      <c r="G12735" s="3">
        <v>45281.614166666666</v>
      </c>
      <c r="H12735" s="1">
        <v>92500</v>
      </c>
      <c r="I12735" t="s">
        <v>20653</v>
      </c>
      <c r="J12735" t="s">
        <v>9253</v>
      </c>
    </row>
    <row r="12736" spans="1:10">
      <c r="A12736" t="s">
        <v>10</v>
      </c>
      <c r="B12736" t="s">
        <v>20654</v>
      </c>
      <c r="C12736" t="s">
        <v>1305</v>
      </c>
      <c r="D12736" t="s">
        <v>13</v>
      </c>
      <c r="E12736" t="s">
        <v>14</v>
      </c>
      <c r="F12736" t="s">
        <v>26</v>
      </c>
      <c r="G12736" s="3">
        <v>44984.584722222222</v>
      </c>
      <c r="H12736" s="1">
        <v>80850</v>
      </c>
      <c r="I12736" t="s">
        <v>16916</v>
      </c>
      <c r="J12736" t="s">
        <v>20655</v>
      </c>
    </row>
    <row r="12737" spans="1:10">
      <c r="A12737" t="s">
        <v>10</v>
      </c>
      <c r="B12737" t="s">
        <v>20224</v>
      </c>
      <c r="C12737" t="s">
        <v>75</v>
      </c>
      <c r="D12737" t="s">
        <v>13</v>
      </c>
      <c r="E12737" t="s">
        <v>14</v>
      </c>
      <c r="F12737" t="s">
        <v>26</v>
      </c>
      <c r="G12737" s="3">
        <v>45151.585243055553</v>
      </c>
      <c r="H12737" s="1">
        <v>218500</v>
      </c>
      <c r="I12737" t="s">
        <v>7372</v>
      </c>
    </row>
    <row r="12738" spans="1:10">
      <c r="A12738" t="s">
        <v>10</v>
      </c>
      <c r="B12738" t="s">
        <v>10</v>
      </c>
      <c r="C12738" t="s">
        <v>2261</v>
      </c>
      <c r="D12738" t="s">
        <v>100</v>
      </c>
      <c r="E12738" t="s">
        <v>14</v>
      </c>
      <c r="F12738" t="s">
        <v>26</v>
      </c>
      <c r="G12738" s="3">
        <v>45113.586701388886</v>
      </c>
      <c r="H12738" s="1">
        <v>190000</v>
      </c>
      <c r="I12738" t="s">
        <v>257</v>
      </c>
      <c r="J12738" t="s">
        <v>9152</v>
      </c>
    </row>
    <row r="12739" spans="1:10">
      <c r="A12739" t="s">
        <v>10</v>
      </c>
      <c r="B12739" t="s">
        <v>1763</v>
      </c>
      <c r="C12739" t="s">
        <v>1291</v>
      </c>
      <c r="D12739" t="s">
        <v>13</v>
      </c>
      <c r="E12739" t="s">
        <v>14</v>
      </c>
      <c r="F12739" t="s">
        <v>26</v>
      </c>
      <c r="G12739" s="3">
        <v>44984.585520833331</v>
      </c>
      <c r="H12739" s="1">
        <v>150000</v>
      </c>
      <c r="I12739" t="s">
        <v>20656</v>
      </c>
      <c r="J12739" t="s">
        <v>301</v>
      </c>
    </row>
    <row r="12740" spans="1:10">
      <c r="A12740" t="s">
        <v>10</v>
      </c>
      <c r="B12740" t="s">
        <v>20657</v>
      </c>
      <c r="C12740" t="s">
        <v>75</v>
      </c>
      <c r="D12740" t="s">
        <v>13</v>
      </c>
      <c r="E12740" t="s">
        <v>14</v>
      </c>
      <c r="F12740" t="s">
        <v>26</v>
      </c>
      <c r="G12740" s="3">
        <v>44987.586817129632</v>
      </c>
      <c r="H12740" s="1">
        <v>272500</v>
      </c>
      <c r="I12740" t="s">
        <v>458</v>
      </c>
      <c r="J12740" t="s">
        <v>20658</v>
      </c>
    </row>
    <row r="12741" spans="1:10">
      <c r="A12741" t="s">
        <v>10</v>
      </c>
      <c r="B12741" t="s">
        <v>357</v>
      </c>
      <c r="C12741" t="s">
        <v>24</v>
      </c>
      <c r="D12741" t="s">
        <v>13</v>
      </c>
      <c r="E12741" t="s">
        <v>25</v>
      </c>
      <c r="F12741" t="s">
        <v>26</v>
      </c>
      <c r="G12741" s="3">
        <v>44979.584305555552</v>
      </c>
      <c r="H12741" s="1">
        <v>185000</v>
      </c>
      <c r="I12741" t="s">
        <v>17958</v>
      </c>
      <c r="J12741" t="s">
        <v>996</v>
      </c>
    </row>
    <row r="12742" spans="1:10">
      <c r="A12742" t="s">
        <v>33</v>
      </c>
      <c r="B12742" t="s">
        <v>7570</v>
      </c>
      <c r="C12742" t="s">
        <v>1059</v>
      </c>
      <c r="D12742" t="s">
        <v>13</v>
      </c>
      <c r="E12742" t="s">
        <v>14</v>
      </c>
      <c r="F12742" t="s">
        <v>26</v>
      </c>
      <c r="G12742" s="3">
        <v>45153.583472222221</v>
      </c>
      <c r="H12742" s="1">
        <v>50000</v>
      </c>
      <c r="I12742" t="s">
        <v>20659</v>
      </c>
      <c r="J12742" t="s">
        <v>20660</v>
      </c>
    </row>
    <row r="12743" spans="1:10">
      <c r="A12743" t="s">
        <v>77</v>
      </c>
      <c r="B12743" t="s">
        <v>20661</v>
      </c>
      <c r="C12743" t="s">
        <v>201</v>
      </c>
      <c r="D12743" t="s">
        <v>13</v>
      </c>
      <c r="E12743" t="s">
        <v>14</v>
      </c>
      <c r="F12743" t="s">
        <v>26</v>
      </c>
      <c r="G12743" s="3">
        <v>45026.620497685188</v>
      </c>
      <c r="H12743" s="1">
        <v>151950</v>
      </c>
      <c r="I12743" t="s">
        <v>69</v>
      </c>
      <c r="J12743" t="s">
        <v>582</v>
      </c>
    </row>
    <row r="12744" spans="1:10">
      <c r="A12744" t="s">
        <v>77</v>
      </c>
      <c r="B12744" t="s">
        <v>20662</v>
      </c>
      <c r="C12744" t="s">
        <v>325</v>
      </c>
      <c r="D12744" t="s">
        <v>13</v>
      </c>
      <c r="E12744" t="s">
        <v>14</v>
      </c>
      <c r="F12744" t="s">
        <v>26</v>
      </c>
      <c r="G12744" s="3">
        <v>45230.623483796298</v>
      </c>
      <c r="H12744" s="1">
        <v>87500</v>
      </c>
      <c r="I12744" t="s">
        <v>88</v>
      </c>
      <c r="J12744" t="s">
        <v>20663</v>
      </c>
    </row>
    <row r="12745" spans="1:10">
      <c r="A12745" t="s">
        <v>10</v>
      </c>
      <c r="B12745" t="s">
        <v>1508</v>
      </c>
      <c r="C12745" t="s">
        <v>1509</v>
      </c>
      <c r="D12745" t="s">
        <v>412</v>
      </c>
      <c r="E12745" t="s">
        <v>14</v>
      </c>
      <c r="F12745" t="s">
        <v>26</v>
      </c>
      <c r="G12745" s="3">
        <v>44983.585370370369</v>
      </c>
      <c r="H12745" s="1">
        <v>173500</v>
      </c>
      <c r="I12745" t="s">
        <v>20664</v>
      </c>
      <c r="J12745" t="s">
        <v>1511</v>
      </c>
    </row>
    <row r="12746" spans="1:10">
      <c r="A12746" t="s">
        <v>33</v>
      </c>
      <c r="B12746" t="s">
        <v>9139</v>
      </c>
      <c r="C12746" t="s">
        <v>232</v>
      </c>
      <c r="D12746" t="s">
        <v>13</v>
      </c>
      <c r="E12746" t="s">
        <v>14</v>
      </c>
      <c r="F12746" t="s">
        <v>26</v>
      </c>
      <c r="G12746" s="3">
        <v>45141.583356481482</v>
      </c>
      <c r="H12746" s="1">
        <v>77446</v>
      </c>
      <c r="I12746" t="s">
        <v>972</v>
      </c>
      <c r="J12746" t="s">
        <v>230</v>
      </c>
    </row>
    <row r="12747" spans="1:10">
      <c r="A12747" t="s">
        <v>33</v>
      </c>
      <c r="B12747" t="s">
        <v>33</v>
      </c>
      <c r="C12747" t="s">
        <v>1461</v>
      </c>
      <c r="D12747" t="s">
        <v>13</v>
      </c>
      <c r="E12747" t="s">
        <v>14</v>
      </c>
      <c r="F12747" t="s">
        <v>26</v>
      </c>
      <c r="G12747" s="3">
        <v>45119.584479166668</v>
      </c>
      <c r="H12747" s="1">
        <v>55812.2734375</v>
      </c>
      <c r="I12747" t="s">
        <v>20665</v>
      </c>
      <c r="J12747" t="s">
        <v>82</v>
      </c>
    </row>
    <row r="12748" spans="1:10">
      <c r="A12748" t="s">
        <v>10</v>
      </c>
      <c r="B12748" t="s">
        <v>20666</v>
      </c>
      <c r="C12748" t="s">
        <v>232</v>
      </c>
      <c r="D12748" t="s">
        <v>13</v>
      </c>
      <c r="E12748" t="s">
        <v>14</v>
      </c>
      <c r="F12748" t="s">
        <v>26</v>
      </c>
      <c r="G12748" s="3">
        <v>44987.586168981485</v>
      </c>
      <c r="H12748" s="1">
        <v>88128</v>
      </c>
      <c r="I12748" t="s">
        <v>7023</v>
      </c>
    </row>
    <row r="12749" spans="1:10">
      <c r="A12749" t="s">
        <v>106</v>
      </c>
      <c r="B12749" t="s">
        <v>20667</v>
      </c>
      <c r="C12749" t="s">
        <v>7287</v>
      </c>
      <c r="D12749" t="s">
        <v>13</v>
      </c>
      <c r="E12749" t="s">
        <v>14</v>
      </c>
      <c r="F12749" t="s">
        <v>1392</v>
      </c>
      <c r="G12749" s="3">
        <v>44971.605891203704</v>
      </c>
      <c r="H12749" s="1">
        <v>79200</v>
      </c>
      <c r="I12749" t="s">
        <v>7175</v>
      </c>
      <c r="J12749" t="s">
        <v>344</v>
      </c>
    </row>
    <row r="12750" spans="1:10">
      <c r="A12750" t="s">
        <v>18</v>
      </c>
      <c r="B12750" t="s">
        <v>1340</v>
      </c>
      <c r="C12750" t="s">
        <v>232</v>
      </c>
      <c r="D12750" t="s">
        <v>13</v>
      </c>
      <c r="E12750" t="s">
        <v>14</v>
      </c>
      <c r="F12750" t="s">
        <v>26</v>
      </c>
      <c r="G12750" s="3">
        <v>45054.58902777778</v>
      </c>
      <c r="H12750" s="1">
        <v>180000</v>
      </c>
      <c r="I12750" t="s">
        <v>2750</v>
      </c>
      <c r="J12750" t="s">
        <v>2751</v>
      </c>
    </row>
    <row r="12751" spans="1:10">
      <c r="A12751" t="s">
        <v>106</v>
      </c>
      <c r="B12751" t="s">
        <v>2076</v>
      </c>
      <c r="C12751" t="s">
        <v>237</v>
      </c>
      <c r="D12751" t="s">
        <v>13</v>
      </c>
      <c r="E12751" t="s">
        <v>14</v>
      </c>
      <c r="F12751" t="s">
        <v>26</v>
      </c>
      <c r="G12751" s="3">
        <v>45204.584837962961</v>
      </c>
      <c r="H12751" s="1">
        <v>100000</v>
      </c>
      <c r="I12751" t="s">
        <v>186</v>
      </c>
      <c r="J12751" t="s">
        <v>20668</v>
      </c>
    </row>
    <row r="12752" spans="1:10">
      <c r="A12752" t="s">
        <v>10</v>
      </c>
      <c r="B12752" t="s">
        <v>20669</v>
      </c>
      <c r="C12752" t="s">
        <v>108</v>
      </c>
      <c r="D12752" t="s">
        <v>13</v>
      </c>
      <c r="E12752" t="s">
        <v>14</v>
      </c>
      <c r="F12752" t="s">
        <v>26</v>
      </c>
      <c r="G12752" s="3">
        <v>45245.586574074077</v>
      </c>
      <c r="H12752" s="1">
        <v>190960</v>
      </c>
      <c r="I12752" t="s">
        <v>31</v>
      </c>
      <c r="J12752" t="s">
        <v>316</v>
      </c>
    </row>
    <row r="12753" spans="1:10">
      <c r="A12753" t="s">
        <v>18</v>
      </c>
      <c r="B12753" t="s">
        <v>20670</v>
      </c>
      <c r="C12753" t="s">
        <v>24</v>
      </c>
      <c r="D12753" t="s">
        <v>13</v>
      </c>
      <c r="E12753" t="s">
        <v>25</v>
      </c>
      <c r="F12753" t="s">
        <v>1891</v>
      </c>
      <c r="G12753" s="3">
        <v>45006.616944444446</v>
      </c>
      <c r="H12753" s="1">
        <v>60000</v>
      </c>
      <c r="I12753" t="s">
        <v>13640</v>
      </c>
      <c r="J12753" t="s">
        <v>20437</v>
      </c>
    </row>
    <row r="12754" spans="1:10">
      <c r="A12754" t="s">
        <v>106</v>
      </c>
      <c r="B12754" t="s">
        <v>20671</v>
      </c>
      <c r="C12754" t="s">
        <v>24</v>
      </c>
      <c r="D12754" t="s">
        <v>13</v>
      </c>
      <c r="E12754" t="s">
        <v>25</v>
      </c>
      <c r="F12754" t="s">
        <v>827</v>
      </c>
      <c r="G12754" s="3">
        <v>45002.608993055554</v>
      </c>
      <c r="H12754" s="1">
        <v>132500</v>
      </c>
      <c r="I12754" t="s">
        <v>88</v>
      </c>
      <c r="J12754" t="s">
        <v>13991</v>
      </c>
    </row>
    <row r="12755" spans="1:10">
      <c r="A12755" t="s">
        <v>33</v>
      </c>
      <c r="B12755" t="s">
        <v>33</v>
      </c>
      <c r="C12755" t="s">
        <v>24</v>
      </c>
      <c r="D12755" t="s">
        <v>13</v>
      </c>
      <c r="E12755" t="s">
        <v>25</v>
      </c>
      <c r="F12755" t="s">
        <v>26</v>
      </c>
      <c r="G12755" s="3">
        <v>45143.595243055555</v>
      </c>
      <c r="H12755" s="1">
        <v>76007</v>
      </c>
      <c r="I12755" t="s">
        <v>720</v>
      </c>
      <c r="J12755" t="s">
        <v>230</v>
      </c>
    </row>
    <row r="12756" spans="1:10">
      <c r="A12756" t="s">
        <v>10</v>
      </c>
      <c r="B12756" t="s">
        <v>20672</v>
      </c>
      <c r="C12756" t="s">
        <v>1597</v>
      </c>
      <c r="D12756" t="s">
        <v>13</v>
      </c>
      <c r="E12756" t="s">
        <v>14</v>
      </c>
      <c r="F12756" t="s">
        <v>26</v>
      </c>
      <c r="G12756" s="3">
        <v>45153.585474537038</v>
      </c>
      <c r="H12756" s="1">
        <v>120500</v>
      </c>
      <c r="I12756" t="s">
        <v>4716</v>
      </c>
      <c r="J12756" t="s">
        <v>808</v>
      </c>
    </row>
    <row r="12757" spans="1:10">
      <c r="A12757" t="s">
        <v>10</v>
      </c>
      <c r="B12757" t="s">
        <v>20218</v>
      </c>
      <c r="C12757" t="s">
        <v>30</v>
      </c>
      <c r="D12757" t="s">
        <v>13</v>
      </c>
      <c r="E12757" t="s">
        <v>14</v>
      </c>
      <c r="F12757" t="s">
        <v>26</v>
      </c>
      <c r="G12757" s="3">
        <v>45161.584340277775</v>
      </c>
      <c r="H12757" s="1">
        <v>224500</v>
      </c>
      <c r="I12757" t="s">
        <v>31</v>
      </c>
      <c r="J12757" t="s">
        <v>20219</v>
      </c>
    </row>
    <row r="12758" spans="1:10">
      <c r="A12758" t="s">
        <v>152</v>
      </c>
      <c r="B12758" t="s">
        <v>1216</v>
      </c>
      <c r="C12758" t="s">
        <v>1233</v>
      </c>
      <c r="D12758" t="s">
        <v>13</v>
      </c>
      <c r="E12758" t="s">
        <v>14</v>
      </c>
      <c r="F12758" t="s">
        <v>26</v>
      </c>
      <c r="G12758" s="3">
        <v>45260.585960648146</v>
      </c>
      <c r="H12758" s="1">
        <v>150000</v>
      </c>
      <c r="I12758" t="s">
        <v>1234</v>
      </c>
      <c r="J12758" t="s">
        <v>2445</v>
      </c>
    </row>
    <row r="12759" spans="1:10">
      <c r="A12759" t="s">
        <v>77</v>
      </c>
      <c r="B12759" t="s">
        <v>9516</v>
      </c>
      <c r="C12759" t="s">
        <v>24</v>
      </c>
      <c r="D12759" t="s">
        <v>13</v>
      </c>
      <c r="E12759" t="s">
        <v>25</v>
      </c>
      <c r="F12759" t="s">
        <v>26</v>
      </c>
      <c r="G12759" s="3">
        <v>45210.584699074076</v>
      </c>
      <c r="H12759" s="1">
        <v>72000</v>
      </c>
      <c r="I12759" t="s">
        <v>35</v>
      </c>
    </row>
    <row r="12760" spans="1:10">
      <c r="A12760" t="s">
        <v>33</v>
      </c>
      <c r="B12760" t="s">
        <v>20673</v>
      </c>
      <c r="C12760" t="s">
        <v>4703</v>
      </c>
      <c r="D12760" t="s">
        <v>13</v>
      </c>
      <c r="E12760" t="s">
        <v>14</v>
      </c>
      <c r="F12760" t="s">
        <v>26</v>
      </c>
      <c r="G12760" s="3">
        <v>45057.58353009259</v>
      </c>
      <c r="H12760" s="1">
        <v>80000</v>
      </c>
      <c r="I12760" t="s">
        <v>19618</v>
      </c>
      <c r="J12760" t="s">
        <v>19619</v>
      </c>
    </row>
    <row r="12761" spans="1:10">
      <c r="A12761" t="s">
        <v>152</v>
      </c>
      <c r="B12761" t="s">
        <v>20674</v>
      </c>
      <c r="C12761" t="s">
        <v>170</v>
      </c>
      <c r="D12761" t="s">
        <v>13</v>
      </c>
      <c r="E12761" t="s">
        <v>14</v>
      </c>
      <c r="F12761" t="s">
        <v>171</v>
      </c>
      <c r="G12761" s="3">
        <v>45103.591874999998</v>
      </c>
      <c r="H12761" s="1">
        <v>79200</v>
      </c>
      <c r="I12761" t="s">
        <v>2509</v>
      </c>
      <c r="J12761" t="s">
        <v>15481</v>
      </c>
    </row>
    <row r="12762" spans="1:10">
      <c r="A12762" t="s">
        <v>33</v>
      </c>
      <c r="B12762" t="s">
        <v>33</v>
      </c>
      <c r="C12762" t="s">
        <v>448</v>
      </c>
      <c r="D12762" t="s">
        <v>13</v>
      </c>
      <c r="E12762" t="s">
        <v>14</v>
      </c>
      <c r="F12762" t="s">
        <v>26</v>
      </c>
      <c r="G12762" s="3">
        <v>44949.583668981482</v>
      </c>
      <c r="H12762" s="1">
        <v>87500</v>
      </c>
      <c r="I12762" t="s">
        <v>186</v>
      </c>
      <c r="J12762" t="s">
        <v>230</v>
      </c>
    </row>
    <row r="12763" spans="1:10">
      <c r="A12763" t="s">
        <v>33</v>
      </c>
      <c r="B12763" t="s">
        <v>20675</v>
      </c>
      <c r="C12763" t="s">
        <v>232</v>
      </c>
      <c r="D12763" t="s">
        <v>13</v>
      </c>
      <c r="E12763" t="s">
        <v>14</v>
      </c>
      <c r="F12763" t="s">
        <v>26</v>
      </c>
      <c r="G12763" s="3">
        <v>45029.583252314813</v>
      </c>
      <c r="H12763" s="1">
        <v>55000</v>
      </c>
      <c r="I12763" t="s">
        <v>20676</v>
      </c>
    </row>
    <row r="12764" spans="1:10">
      <c r="A12764" t="s">
        <v>33</v>
      </c>
      <c r="B12764" t="s">
        <v>33</v>
      </c>
      <c r="C12764" t="s">
        <v>798</v>
      </c>
      <c r="D12764" t="s">
        <v>13</v>
      </c>
      <c r="E12764" t="s">
        <v>14</v>
      </c>
      <c r="F12764" t="s">
        <v>26</v>
      </c>
      <c r="G12764" s="3">
        <v>45170.583425925928</v>
      </c>
      <c r="H12764" s="1">
        <v>86500</v>
      </c>
      <c r="I12764" t="s">
        <v>799</v>
      </c>
      <c r="J12764" t="s">
        <v>20677</v>
      </c>
    </row>
    <row r="12765" spans="1:10">
      <c r="A12765" t="s">
        <v>18</v>
      </c>
      <c r="B12765" t="s">
        <v>1294</v>
      </c>
      <c r="C12765" t="s">
        <v>24</v>
      </c>
      <c r="D12765" t="s">
        <v>13</v>
      </c>
      <c r="E12765" t="s">
        <v>25</v>
      </c>
      <c r="F12765" t="s">
        <v>26</v>
      </c>
      <c r="G12765" s="3">
        <v>44960.605185185188</v>
      </c>
      <c r="H12765" s="1">
        <v>100400</v>
      </c>
      <c r="I12765" t="s">
        <v>1199</v>
      </c>
      <c r="J12765" t="s">
        <v>20678</v>
      </c>
    </row>
    <row r="12766" spans="1:10">
      <c r="A12766" t="s">
        <v>18</v>
      </c>
      <c r="B12766" t="s">
        <v>20679</v>
      </c>
      <c r="C12766" t="s">
        <v>161</v>
      </c>
      <c r="D12766" t="s">
        <v>13</v>
      </c>
      <c r="E12766" t="s">
        <v>14</v>
      </c>
      <c r="F12766" t="s">
        <v>162</v>
      </c>
      <c r="G12766" s="3">
        <v>45111.595046296294</v>
      </c>
      <c r="H12766" s="1">
        <v>97444</v>
      </c>
      <c r="I12766" t="s">
        <v>2326</v>
      </c>
      <c r="J12766" t="s">
        <v>20680</v>
      </c>
    </row>
    <row r="12767" spans="1:10">
      <c r="A12767" t="s">
        <v>33</v>
      </c>
      <c r="B12767" t="s">
        <v>33</v>
      </c>
      <c r="C12767" t="s">
        <v>1166</v>
      </c>
      <c r="D12767" t="s">
        <v>100</v>
      </c>
      <c r="E12767" t="s">
        <v>14</v>
      </c>
      <c r="F12767" t="s">
        <v>26</v>
      </c>
      <c r="G12767" s="3">
        <v>45232.61215277778</v>
      </c>
      <c r="H12767" s="1">
        <v>62500.1953125</v>
      </c>
      <c r="I12767" t="s">
        <v>20681</v>
      </c>
      <c r="J12767" t="s">
        <v>86</v>
      </c>
    </row>
    <row r="12768" spans="1:10">
      <c r="A12768" t="s">
        <v>33</v>
      </c>
      <c r="B12768" t="s">
        <v>33</v>
      </c>
      <c r="C12768" t="s">
        <v>1866</v>
      </c>
      <c r="D12768" t="s">
        <v>13</v>
      </c>
      <c r="E12768" t="s">
        <v>14</v>
      </c>
      <c r="F12768" t="s">
        <v>171</v>
      </c>
      <c r="G12768" s="3">
        <v>45097.591307870367</v>
      </c>
      <c r="H12768" s="1">
        <v>111175</v>
      </c>
      <c r="I12768" t="s">
        <v>890</v>
      </c>
      <c r="J12768" t="s">
        <v>338</v>
      </c>
    </row>
    <row r="12769" spans="1:10">
      <c r="A12769" t="s">
        <v>33</v>
      </c>
      <c r="B12769" t="s">
        <v>33</v>
      </c>
      <c r="C12769" t="s">
        <v>237</v>
      </c>
      <c r="D12769" t="s">
        <v>13</v>
      </c>
      <c r="E12769" t="s">
        <v>14</v>
      </c>
      <c r="F12769" t="s">
        <v>26</v>
      </c>
      <c r="G12769" s="3">
        <v>45030.584780092591</v>
      </c>
      <c r="H12769" s="1">
        <v>65000</v>
      </c>
      <c r="I12769" t="s">
        <v>20682</v>
      </c>
      <c r="J12769" t="s">
        <v>15520</v>
      </c>
    </row>
    <row r="12770" spans="1:10">
      <c r="A12770" t="s">
        <v>10</v>
      </c>
      <c r="B12770" t="s">
        <v>20683</v>
      </c>
      <c r="C12770" t="s">
        <v>161</v>
      </c>
      <c r="D12770" t="s">
        <v>13</v>
      </c>
      <c r="E12770" t="s">
        <v>14</v>
      </c>
      <c r="F12770" t="s">
        <v>162</v>
      </c>
      <c r="G12770" s="3">
        <v>45155.595694444448</v>
      </c>
      <c r="H12770" s="1">
        <v>90670</v>
      </c>
      <c r="I12770" t="s">
        <v>20684</v>
      </c>
      <c r="J12770" t="s">
        <v>18416</v>
      </c>
    </row>
    <row r="12771" spans="1:10">
      <c r="A12771" t="s">
        <v>33</v>
      </c>
      <c r="B12771" t="s">
        <v>4889</v>
      </c>
      <c r="C12771" t="s">
        <v>7793</v>
      </c>
      <c r="D12771" t="s">
        <v>13</v>
      </c>
      <c r="E12771" t="s">
        <v>14</v>
      </c>
      <c r="F12771" t="s">
        <v>26</v>
      </c>
      <c r="G12771" s="3">
        <v>44949.585405092592</v>
      </c>
      <c r="H12771" s="1">
        <v>105000</v>
      </c>
      <c r="I12771" t="s">
        <v>4719</v>
      </c>
      <c r="J12771" t="s">
        <v>28</v>
      </c>
    </row>
    <row r="12772" spans="1:10">
      <c r="A12772" t="s">
        <v>77</v>
      </c>
      <c r="B12772" t="s">
        <v>20345</v>
      </c>
      <c r="C12772" t="s">
        <v>243</v>
      </c>
      <c r="D12772" t="s">
        <v>100</v>
      </c>
      <c r="E12772" t="s">
        <v>14</v>
      </c>
      <c r="F12772" t="s">
        <v>26</v>
      </c>
      <c r="G12772" s="3">
        <v>45174.584594907406</v>
      </c>
      <c r="H12772" s="1">
        <v>82500</v>
      </c>
      <c r="I12772" t="s">
        <v>20685</v>
      </c>
      <c r="J12772" t="s">
        <v>20686</v>
      </c>
    </row>
    <row r="12773" spans="1:10">
      <c r="A12773" t="s">
        <v>33</v>
      </c>
      <c r="B12773" t="s">
        <v>15078</v>
      </c>
      <c r="C12773" t="s">
        <v>4726</v>
      </c>
      <c r="D12773" t="s">
        <v>13</v>
      </c>
      <c r="E12773" t="s">
        <v>14</v>
      </c>
      <c r="F12773" t="s">
        <v>26</v>
      </c>
      <c r="G12773" s="3">
        <v>45112.585312499999</v>
      </c>
      <c r="H12773" s="1">
        <v>160000</v>
      </c>
      <c r="I12773" t="s">
        <v>20687</v>
      </c>
      <c r="J12773" t="s">
        <v>15079</v>
      </c>
    </row>
    <row r="12774" spans="1:10">
      <c r="A12774" t="s">
        <v>33</v>
      </c>
      <c r="B12774" t="s">
        <v>20688</v>
      </c>
      <c r="C12774" t="s">
        <v>6168</v>
      </c>
      <c r="D12774" t="s">
        <v>13</v>
      </c>
      <c r="E12774" t="s">
        <v>14</v>
      </c>
      <c r="F12774" t="s">
        <v>171</v>
      </c>
      <c r="G12774" s="3">
        <v>45070.589780092596</v>
      </c>
      <c r="H12774" s="1">
        <v>105650</v>
      </c>
      <c r="I12774" t="s">
        <v>828</v>
      </c>
      <c r="J12774" t="s">
        <v>20689</v>
      </c>
    </row>
    <row r="12775" spans="1:10">
      <c r="A12775" t="s">
        <v>33</v>
      </c>
      <c r="B12775" t="s">
        <v>33</v>
      </c>
      <c r="C12775" t="s">
        <v>232</v>
      </c>
      <c r="D12775" t="s">
        <v>13</v>
      </c>
      <c r="E12775" t="s">
        <v>14</v>
      </c>
      <c r="F12775" t="s">
        <v>26</v>
      </c>
      <c r="G12775" s="3">
        <v>44981.583344907405</v>
      </c>
      <c r="H12775" s="1">
        <v>71239</v>
      </c>
      <c r="I12775" t="s">
        <v>20690</v>
      </c>
      <c r="J12775" t="s">
        <v>1643</v>
      </c>
    </row>
    <row r="12776" spans="1:10">
      <c r="A12776" t="s">
        <v>33</v>
      </c>
      <c r="B12776" t="s">
        <v>33</v>
      </c>
      <c r="C12776" t="s">
        <v>3695</v>
      </c>
      <c r="D12776" t="s">
        <v>13</v>
      </c>
      <c r="E12776" t="s">
        <v>14</v>
      </c>
      <c r="F12776" t="s">
        <v>26</v>
      </c>
      <c r="G12776" s="3">
        <v>44943.583541666667</v>
      </c>
      <c r="H12776" s="1">
        <v>97500</v>
      </c>
      <c r="I12776" t="s">
        <v>186</v>
      </c>
      <c r="J12776" t="s">
        <v>20691</v>
      </c>
    </row>
    <row r="12777" spans="1:10">
      <c r="A12777" t="s">
        <v>106</v>
      </c>
      <c r="B12777" t="s">
        <v>20692</v>
      </c>
      <c r="C12777" t="s">
        <v>3795</v>
      </c>
      <c r="D12777" t="s">
        <v>13</v>
      </c>
      <c r="E12777" t="s">
        <v>14</v>
      </c>
      <c r="F12777" t="s">
        <v>26</v>
      </c>
      <c r="G12777" s="3">
        <v>45133.629201388889</v>
      </c>
      <c r="H12777" s="1">
        <v>50000</v>
      </c>
      <c r="I12777" t="s">
        <v>20461</v>
      </c>
      <c r="J12777" t="s">
        <v>20693</v>
      </c>
    </row>
    <row r="12778" spans="1:10">
      <c r="A12778" t="s">
        <v>135</v>
      </c>
      <c r="B12778" t="s">
        <v>135</v>
      </c>
      <c r="C12778" t="s">
        <v>119</v>
      </c>
      <c r="D12778" t="s">
        <v>13</v>
      </c>
      <c r="E12778" t="s">
        <v>14</v>
      </c>
      <c r="F12778" t="s">
        <v>26</v>
      </c>
      <c r="G12778" s="3">
        <v>45168.583472222221</v>
      </c>
      <c r="H12778" s="1">
        <v>123750</v>
      </c>
      <c r="I12778" t="s">
        <v>729</v>
      </c>
      <c r="J12778" t="s">
        <v>20694</v>
      </c>
    </row>
    <row r="12779" spans="1:10">
      <c r="A12779" t="s">
        <v>135</v>
      </c>
      <c r="B12779" t="s">
        <v>20695</v>
      </c>
      <c r="C12779" t="s">
        <v>2283</v>
      </c>
      <c r="D12779" t="s">
        <v>13</v>
      </c>
      <c r="E12779" t="s">
        <v>14</v>
      </c>
      <c r="F12779" t="s">
        <v>26</v>
      </c>
      <c r="G12779" s="3">
        <v>45268.584328703706</v>
      </c>
      <c r="H12779" s="1">
        <v>91000</v>
      </c>
      <c r="I12779" t="s">
        <v>15812</v>
      </c>
      <c r="J12779" t="s">
        <v>3618</v>
      </c>
    </row>
    <row r="12780" spans="1:10">
      <c r="A12780" t="s">
        <v>152</v>
      </c>
      <c r="B12780" t="s">
        <v>20696</v>
      </c>
      <c r="C12780" t="s">
        <v>30</v>
      </c>
      <c r="D12780" t="s">
        <v>13</v>
      </c>
      <c r="E12780" t="s">
        <v>14</v>
      </c>
      <c r="F12780" t="s">
        <v>26</v>
      </c>
      <c r="G12780" s="3">
        <v>44938.587291666663</v>
      </c>
      <c r="H12780" s="1">
        <v>99150</v>
      </c>
      <c r="I12780" t="s">
        <v>8112</v>
      </c>
      <c r="J12780" t="s">
        <v>20697</v>
      </c>
    </row>
    <row r="12781" spans="1:10">
      <c r="A12781" t="s">
        <v>10</v>
      </c>
      <c r="B12781" t="s">
        <v>10</v>
      </c>
      <c r="C12781" t="s">
        <v>24</v>
      </c>
      <c r="D12781" t="s">
        <v>13</v>
      </c>
      <c r="E12781" t="s">
        <v>25</v>
      </c>
      <c r="F12781" t="s">
        <v>26</v>
      </c>
      <c r="G12781" s="3">
        <v>45129.586180555554</v>
      </c>
      <c r="H12781" s="1">
        <v>112500.5</v>
      </c>
      <c r="I12781" t="s">
        <v>2646</v>
      </c>
      <c r="J12781" t="s">
        <v>6549</v>
      </c>
    </row>
    <row r="12782" spans="1:10">
      <c r="A12782" t="s">
        <v>77</v>
      </c>
      <c r="B12782" t="s">
        <v>1648</v>
      </c>
      <c r="C12782" t="s">
        <v>1649</v>
      </c>
      <c r="D12782" t="s">
        <v>13</v>
      </c>
      <c r="E12782" t="s">
        <v>14</v>
      </c>
      <c r="F12782" t="s">
        <v>26</v>
      </c>
      <c r="G12782" s="3">
        <v>44999.583495370367</v>
      </c>
      <c r="H12782" s="1">
        <v>62500</v>
      </c>
      <c r="I12782" t="s">
        <v>1650</v>
      </c>
    </row>
    <row r="12783" spans="1:10">
      <c r="A12783" t="s">
        <v>73</v>
      </c>
      <c r="B12783" t="s">
        <v>73</v>
      </c>
      <c r="C12783" t="s">
        <v>325</v>
      </c>
      <c r="D12783" t="s">
        <v>13</v>
      </c>
      <c r="E12783" t="s">
        <v>14</v>
      </c>
      <c r="F12783" t="s">
        <v>20</v>
      </c>
      <c r="G12783" s="3">
        <v>45048.623356481483</v>
      </c>
      <c r="H12783" s="1">
        <v>140000</v>
      </c>
      <c r="I12783" t="s">
        <v>130</v>
      </c>
      <c r="J12783" t="s">
        <v>511</v>
      </c>
    </row>
    <row r="12784" spans="1:10">
      <c r="A12784" t="s">
        <v>10</v>
      </c>
      <c r="B12784" t="s">
        <v>1430</v>
      </c>
      <c r="D12784" t="s">
        <v>13</v>
      </c>
      <c r="E12784" t="s">
        <v>14</v>
      </c>
      <c r="F12784" t="s">
        <v>26</v>
      </c>
      <c r="G12784" s="3">
        <v>45229.621446759258</v>
      </c>
      <c r="H12784" s="1">
        <v>110000</v>
      </c>
      <c r="I12784" t="s">
        <v>88</v>
      </c>
      <c r="J12784" t="s">
        <v>20698</v>
      </c>
    </row>
    <row r="12785" spans="1:10">
      <c r="A12785" t="s">
        <v>10</v>
      </c>
      <c r="B12785" t="s">
        <v>10</v>
      </c>
      <c r="C12785" t="s">
        <v>136</v>
      </c>
      <c r="D12785" t="s">
        <v>13</v>
      </c>
      <c r="E12785" t="s">
        <v>14</v>
      </c>
      <c r="F12785" t="s">
        <v>26</v>
      </c>
      <c r="G12785" s="3">
        <v>44947.589212962965</v>
      </c>
      <c r="H12785" s="1">
        <v>250000</v>
      </c>
      <c r="I12785" t="s">
        <v>660</v>
      </c>
      <c r="J12785" t="s">
        <v>661</v>
      </c>
    </row>
    <row r="12786" spans="1:10">
      <c r="A12786" t="s">
        <v>33</v>
      </c>
      <c r="B12786" t="s">
        <v>18656</v>
      </c>
      <c r="C12786" t="s">
        <v>243</v>
      </c>
      <c r="D12786" t="s">
        <v>13</v>
      </c>
      <c r="E12786" t="s">
        <v>14</v>
      </c>
      <c r="F12786" t="s">
        <v>26</v>
      </c>
      <c r="G12786" s="3">
        <v>45057.585138888891</v>
      </c>
      <c r="H12786" s="1">
        <v>56500</v>
      </c>
      <c r="I12786" t="s">
        <v>18657</v>
      </c>
      <c r="J12786" t="s">
        <v>4466</v>
      </c>
    </row>
    <row r="12787" spans="1:10">
      <c r="A12787" t="s">
        <v>18</v>
      </c>
      <c r="B12787" t="s">
        <v>20699</v>
      </c>
      <c r="C12787" t="s">
        <v>3212</v>
      </c>
      <c r="D12787" t="s">
        <v>13</v>
      </c>
      <c r="E12787" t="s">
        <v>14</v>
      </c>
      <c r="F12787" t="s">
        <v>2316</v>
      </c>
      <c r="G12787" s="3">
        <v>44994.605868055558</v>
      </c>
      <c r="H12787" s="1">
        <v>82315.75</v>
      </c>
      <c r="I12787" t="s">
        <v>17728</v>
      </c>
      <c r="J12787" t="s">
        <v>20700</v>
      </c>
    </row>
    <row r="12788" spans="1:10">
      <c r="A12788" t="s">
        <v>33</v>
      </c>
      <c r="B12788" t="s">
        <v>14327</v>
      </c>
      <c r="C12788" t="s">
        <v>956</v>
      </c>
      <c r="D12788" t="s">
        <v>13</v>
      </c>
      <c r="E12788" t="s">
        <v>14</v>
      </c>
      <c r="F12788" t="s">
        <v>26</v>
      </c>
      <c r="G12788" s="3">
        <v>45232.61215277778</v>
      </c>
      <c r="H12788" s="1">
        <v>70000</v>
      </c>
      <c r="I12788" t="s">
        <v>20701</v>
      </c>
      <c r="J12788" t="s">
        <v>1643</v>
      </c>
    </row>
    <row r="12789" spans="1:10">
      <c r="A12789" t="s">
        <v>33</v>
      </c>
      <c r="B12789" t="s">
        <v>13211</v>
      </c>
      <c r="C12789" t="s">
        <v>5335</v>
      </c>
      <c r="D12789" t="s">
        <v>13</v>
      </c>
      <c r="E12789" t="s">
        <v>14</v>
      </c>
      <c r="F12789" t="s">
        <v>26</v>
      </c>
      <c r="G12789" s="3">
        <v>44961.584456018521</v>
      </c>
      <c r="H12789" s="1">
        <v>83500</v>
      </c>
      <c r="I12789" t="s">
        <v>1613</v>
      </c>
      <c r="J12789" t="s">
        <v>8357</v>
      </c>
    </row>
    <row r="12790" spans="1:10">
      <c r="A12790" t="s">
        <v>212</v>
      </c>
      <c r="B12790" t="s">
        <v>20702</v>
      </c>
      <c r="C12790" t="s">
        <v>4085</v>
      </c>
      <c r="D12790" t="s">
        <v>13</v>
      </c>
      <c r="E12790" t="s">
        <v>14</v>
      </c>
      <c r="F12790" t="s">
        <v>26</v>
      </c>
      <c r="G12790" s="3">
        <v>45190.58489583333</v>
      </c>
      <c r="H12790" s="1">
        <v>152000</v>
      </c>
      <c r="I12790" t="s">
        <v>1072</v>
      </c>
      <c r="J12790" t="s">
        <v>6471</v>
      </c>
    </row>
    <row r="12791" spans="1:10">
      <c r="A12791" t="s">
        <v>10</v>
      </c>
      <c r="B12791" t="s">
        <v>10</v>
      </c>
      <c r="C12791" t="s">
        <v>24</v>
      </c>
      <c r="D12791" t="s">
        <v>100</v>
      </c>
      <c r="E12791" t="s">
        <v>25</v>
      </c>
      <c r="F12791" t="s">
        <v>26</v>
      </c>
      <c r="G12791" s="3">
        <v>44984.585856481484</v>
      </c>
      <c r="H12791" s="1">
        <v>55000</v>
      </c>
      <c r="I12791" t="s">
        <v>20703</v>
      </c>
      <c r="J12791" t="s">
        <v>20704</v>
      </c>
    </row>
    <row r="12792" spans="1:10">
      <c r="A12792" t="s">
        <v>10</v>
      </c>
      <c r="B12792" t="s">
        <v>20705</v>
      </c>
      <c r="C12792" t="s">
        <v>20706</v>
      </c>
      <c r="D12792" t="s">
        <v>13</v>
      </c>
      <c r="E12792" t="s">
        <v>14</v>
      </c>
      <c r="F12792" t="s">
        <v>694</v>
      </c>
      <c r="G12792" s="3">
        <v>45007.611122685186</v>
      </c>
      <c r="H12792" s="1">
        <v>147500</v>
      </c>
      <c r="I12792" t="s">
        <v>20707</v>
      </c>
      <c r="J12792" t="s">
        <v>20708</v>
      </c>
    </row>
    <row r="12793" spans="1:10">
      <c r="A12793" t="s">
        <v>77</v>
      </c>
      <c r="B12793" t="s">
        <v>77</v>
      </c>
      <c r="C12793" t="s">
        <v>2311</v>
      </c>
      <c r="D12793" t="s">
        <v>13</v>
      </c>
      <c r="E12793" t="s">
        <v>14</v>
      </c>
      <c r="F12793" t="s">
        <v>26</v>
      </c>
      <c r="G12793" s="3">
        <v>45232.583599537036</v>
      </c>
      <c r="H12793" s="1">
        <v>87500</v>
      </c>
      <c r="I12793" t="s">
        <v>88</v>
      </c>
      <c r="J12793" t="s">
        <v>4760</v>
      </c>
    </row>
    <row r="12794" spans="1:10">
      <c r="A12794" t="s">
        <v>10</v>
      </c>
      <c r="B12794" t="s">
        <v>1158</v>
      </c>
      <c r="C12794" t="s">
        <v>24</v>
      </c>
      <c r="D12794" t="s">
        <v>13</v>
      </c>
      <c r="E12794" t="s">
        <v>25</v>
      </c>
      <c r="F12794" t="s">
        <v>26</v>
      </c>
      <c r="G12794" s="3">
        <v>45106.585416666669</v>
      </c>
      <c r="H12794" s="1">
        <v>190000</v>
      </c>
      <c r="I12794" t="s">
        <v>20709</v>
      </c>
      <c r="J12794" t="s">
        <v>20710</v>
      </c>
    </row>
    <row r="12795" spans="1:10">
      <c r="A12795" t="s">
        <v>10</v>
      </c>
      <c r="B12795" t="s">
        <v>339</v>
      </c>
      <c r="C12795" t="s">
        <v>276</v>
      </c>
      <c r="D12795" t="s">
        <v>13</v>
      </c>
      <c r="E12795" t="s">
        <v>14</v>
      </c>
      <c r="F12795" t="s">
        <v>26</v>
      </c>
      <c r="G12795" s="3">
        <v>45126.585578703707</v>
      </c>
      <c r="H12795" s="1">
        <v>125000</v>
      </c>
      <c r="I12795" t="s">
        <v>335</v>
      </c>
      <c r="J12795" t="s">
        <v>11646</v>
      </c>
    </row>
    <row r="12796" spans="1:10">
      <c r="A12796" t="s">
        <v>10</v>
      </c>
      <c r="B12796" t="s">
        <v>10</v>
      </c>
      <c r="C12796" t="s">
        <v>2173</v>
      </c>
      <c r="D12796" t="s">
        <v>13</v>
      </c>
      <c r="E12796" t="s">
        <v>14</v>
      </c>
      <c r="F12796" t="s">
        <v>26</v>
      </c>
      <c r="G12796" s="3">
        <v>44935.585844907408</v>
      </c>
      <c r="H12796" s="1">
        <v>157500</v>
      </c>
      <c r="I12796" t="s">
        <v>16452</v>
      </c>
      <c r="J12796" t="s">
        <v>20711</v>
      </c>
    </row>
    <row r="12797" spans="1:10">
      <c r="A12797" t="s">
        <v>10</v>
      </c>
      <c r="B12797" t="s">
        <v>12250</v>
      </c>
      <c r="C12797" t="s">
        <v>1830</v>
      </c>
      <c r="D12797" t="s">
        <v>13</v>
      </c>
      <c r="E12797" t="s">
        <v>14</v>
      </c>
      <c r="F12797" t="s">
        <v>26</v>
      </c>
      <c r="G12797" s="3">
        <v>45151.584699074076</v>
      </c>
      <c r="H12797" s="1">
        <v>189162.5</v>
      </c>
      <c r="I12797" t="s">
        <v>20577</v>
      </c>
      <c r="J12797" t="s">
        <v>20578</v>
      </c>
    </row>
    <row r="12798" spans="1:10">
      <c r="A12798" t="s">
        <v>73</v>
      </c>
      <c r="B12798" t="s">
        <v>73</v>
      </c>
      <c r="C12798" t="s">
        <v>3001</v>
      </c>
      <c r="D12798" t="s">
        <v>13</v>
      </c>
      <c r="E12798" t="s">
        <v>14</v>
      </c>
      <c r="F12798" t="s">
        <v>198</v>
      </c>
      <c r="G12798" s="3">
        <v>45124.621620370373</v>
      </c>
      <c r="H12798" s="1">
        <v>147500</v>
      </c>
      <c r="I12798" t="s">
        <v>1286</v>
      </c>
      <c r="J12798" t="s">
        <v>19990</v>
      </c>
    </row>
    <row r="12799" spans="1:10">
      <c r="A12799" t="s">
        <v>33</v>
      </c>
      <c r="B12799" t="s">
        <v>33</v>
      </c>
      <c r="D12799" t="s">
        <v>13</v>
      </c>
      <c r="E12799" t="s">
        <v>14</v>
      </c>
      <c r="F12799" t="s">
        <v>26</v>
      </c>
      <c r="G12799" s="3">
        <v>44978.583472222221</v>
      </c>
      <c r="H12799" s="1">
        <v>115000</v>
      </c>
      <c r="I12799" t="s">
        <v>13915</v>
      </c>
      <c r="J12799" t="s">
        <v>316</v>
      </c>
    </row>
    <row r="12800" spans="1:10">
      <c r="A12800" t="s">
        <v>33</v>
      </c>
      <c r="B12800" t="s">
        <v>20712</v>
      </c>
      <c r="C12800" t="s">
        <v>1081</v>
      </c>
      <c r="D12800" t="s">
        <v>13</v>
      </c>
      <c r="E12800" t="s">
        <v>14</v>
      </c>
      <c r="F12800" t="s">
        <v>20</v>
      </c>
      <c r="G12800" s="3">
        <v>44945.663888888892</v>
      </c>
      <c r="H12800" s="1">
        <v>85000</v>
      </c>
      <c r="I12800" t="s">
        <v>15839</v>
      </c>
      <c r="J12800" t="s">
        <v>3410</v>
      </c>
    </row>
    <row r="12801" spans="1:10">
      <c r="A12801" t="s">
        <v>10</v>
      </c>
      <c r="B12801" t="s">
        <v>10</v>
      </c>
      <c r="C12801" t="s">
        <v>24</v>
      </c>
      <c r="D12801" t="s">
        <v>13</v>
      </c>
      <c r="E12801" t="s">
        <v>25</v>
      </c>
      <c r="F12801" t="s">
        <v>26</v>
      </c>
      <c r="G12801" s="3">
        <v>45148.585046296299</v>
      </c>
      <c r="H12801" s="1">
        <v>98000</v>
      </c>
      <c r="I12801" t="s">
        <v>602</v>
      </c>
      <c r="J12801" t="s">
        <v>20713</v>
      </c>
    </row>
    <row r="12802" spans="1:10">
      <c r="A12802" t="s">
        <v>135</v>
      </c>
      <c r="B12802" t="s">
        <v>20714</v>
      </c>
      <c r="C12802" t="s">
        <v>24</v>
      </c>
      <c r="D12802" t="s">
        <v>13</v>
      </c>
      <c r="E12802" t="s">
        <v>25</v>
      </c>
      <c r="F12802" t="s">
        <v>26</v>
      </c>
      <c r="G12802" s="3">
        <v>45107.584074074075</v>
      </c>
      <c r="H12802" s="1">
        <v>140000</v>
      </c>
      <c r="I12802" t="s">
        <v>3626</v>
      </c>
      <c r="J12802" t="s">
        <v>4270</v>
      </c>
    </row>
    <row r="12803" spans="1:10">
      <c r="A12803" t="s">
        <v>18</v>
      </c>
      <c r="B12803" t="s">
        <v>8053</v>
      </c>
      <c r="C12803" t="s">
        <v>40</v>
      </c>
      <c r="D12803" t="s">
        <v>13</v>
      </c>
      <c r="E12803" t="s">
        <v>14</v>
      </c>
      <c r="F12803" t="s">
        <v>26</v>
      </c>
      <c r="G12803" s="3">
        <v>44959.590196759258</v>
      </c>
      <c r="H12803" s="1">
        <v>223774.5</v>
      </c>
      <c r="I12803" t="s">
        <v>31</v>
      </c>
      <c r="J12803" t="s">
        <v>8054</v>
      </c>
    </row>
    <row r="12804" spans="1:10">
      <c r="A12804" t="s">
        <v>33</v>
      </c>
      <c r="B12804" t="s">
        <v>33</v>
      </c>
      <c r="C12804" t="s">
        <v>24</v>
      </c>
      <c r="D12804" t="s">
        <v>13</v>
      </c>
      <c r="E12804" t="s">
        <v>25</v>
      </c>
      <c r="F12804" t="s">
        <v>26</v>
      </c>
      <c r="G12804" s="3">
        <v>44944.583472222221</v>
      </c>
      <c r="H12804" s="1">
        <v>52000</v>
      </c>
      <c r="I12804" t="s">
        <v>20715</v>
      </c>
      <c r="J12804" t="s">
        <v>20716</v>
      </c>
    </row>
    <row r="12805" spans="1:10">
      <c r="A12805" t="s">
        <v>212</v>
      </c>
      <c r="B12805" t="s">
        <v>212</v>
      </c>
      <c r="C12805" t="s">
        <v>662</v>
      </c>
      <c r="D12805" t="s">
        <v>13</v>
      </c>
      <c r="E12805" t="s">
        <v>14</v>
      </c>
      <c r="F12805" t="s">
        <v>26</v>
      </c>
      <c r="G12805" s="3">
        <v>45145.597488425927</v>
      </c>
      <c r="H12805" s="1">
        <v>170000</v>
      </c>
      <c r="I12805" t="s">
        <v>335</v>
      </c>
      <c r="J12805" t="s">
        <v>7980</v>
      </c>
    </row>
    <row r="12806" spans="1:10">
      <c r="A12806" t="s">
        <v>33</v>
      </c>
      <c r="B12806" t="s">
        <v>20717</v>
      </c>
      <c r="C12806" t="s">
        <v>24</v>
      </c>
      <c r="D12806" t="s">
        <v>13</v>
      </c>
      <c r="E12806" t="s">
        <v>25</v>
      </c>
      <c r="F12806" t="s">
        <v>26</v>
      </c>
      <c r="G12806" s="3">
        <v>45124.583912037036</v>
      </c>
      <c r="H12806" s="1">
        <v>62500</v>
      </c>
      <c r="I12806" t="s">
        <v>20718</v>
      </c>
      <c r="J12806" t="s">
        <v>230</v>
      </c>
    </row>
    <row r="12807" spans="1:10">
      <c r="A12807" t="s">
        <v>10</v>
      </c>
      <c r="B12807" t="s">
        <v>20719</v>
      </c>
      <c r="C12807" t="s">
        <v>2003</v>
      </c>
      <c r="D12807" t="s">
        <v>13</v>
      </c>
      <c r="E12807" t="s">
        <v>14</v>
      </c>
      <c r="F12807" t="s">
        <v>171</v>
      </c>
      <c r="G12807" s="3">
        <v>45028.604016203702</v>
      </c>
      <c r="H12807" s="1">
        <v>79200</v>
      </c>
      <c r="I12807" t="s">
        <v>5030</v>
      </c>
      <c r="J12807" t="s">
        <v>20720</v>
      </c>
    </row>
    <row r="12808" spans="1:10">
      <c r="A12808" t="s">
        <v>10</v>
      </c>
      <c r="B12808" t="s">
        <v>10</v>
      </c>
      <c r="C12808" t="s">
        <v>20721</v>
      </c>
      <c r="D12808" t="s">
        <v>13</v>
      </c>
      <c r="E12808" t="s">
        <v>14</v>
      </c>
      <c r="F12808" t="s">
        <v>26</v>
      </c>
      <c r="G12808" s="3">
        <v>45107.622928240744</v>
      </c>
      <c r="H12808" s="1">
        <v>100000</v>
      </c>
      <c r="I12808" t="s">
        <v>729</v>
      </c>
      <c r="J12808" t="s">
        <v>2564</v>
      </c>
    </row>
    <row r="12809" spans="1:10">
      <c r="A12809" t="s">
        <v>18</v>
      </c>
      <c r="B12809" t="s">
        <v>18</v>
      </c>
      <c r="C12809" t="s">
        <v>243</v>
      </c>
      <c r="D12809" t="s">
        <v>13</v>
      </c>
      <c r="E12809" t="s">
        <v>14</v>
      </c>
      <c r="F12809" t="s">
        <v>26</v>
      </c>
      <c r="G12809" s="3">
        <v>44973.590011574073</v>
      </c>
      <c r="H12809" s="1">
        <v>102500</v>
      </c>
      <c r="I12809" t="s">
        <v>516</v>
      </c>
      <c r="J12809" t="s">
        <v>20722</v>
      </c>
    </row>
    <row r="12810" spans="1:10">
      <c r="A12810" t="s">
        <v>10</v>
      </c>
      <c r="B12810" t="s">
        <v>13073</v>
      </c>
      <c r="C12810" t="s">
        <v>4743</v>
      </c>
      <c r="D12810" t="s">
        <v>13</v>
      </c>
      <c r="E12810" t="s">
        <v>14</v>
      </c>
      <c r="F12810" t="s">
        <v>26</v>
      </c>
      <c r="G12810" s="3">
        <v>45090.585729166669</v>
      </c>
      <c r="H12810" s="1">
        <v>153500</v>
      </c>
      <c r="I12810" t="s">
        <v>4123</v>
      </c>
      <c r="J12810" t="s">
        <v>5309</v>
      </c>
    </row>
    <row r="12811" spans="1:10">
      <c r="A12811" t="s">
        <v>33</v>
      </c>
      <c r="B12811" t="s">
        <v>33</v>
      </c>
      <c r="C12811" t="s">
        <v>136</v>
      </c>
      <c r="D12811" t="s">
        <v>13</v>
      </c>
      <c r="E12811" t="s">
        <v>14</v>
      </c>
      <c r="F12811" t="s">
        <v>26</v>
      </c>
      <c r="G12811" s="3">
        <v>45056.584039351852</v>
      </c>
      <c r="H12811" s="1">
        <v>96500</v>
      </c>
      <c r="I12811" t="s">
        <v>20723</v>
      </c>
      <c r="J12811" t="s">
        <v>9104</v>
      </c>
    </row>
    <row r="12812" spans="1:10">
      <c r="A12812" t="s">
        <v>135</v>
      </c>
      <c r="B12812" t="s">
        <v>20724</v>
      </c>
      <c r="D12812" t="s">
        <v>13</v>
      </c>
      <c r="E12812" t="s">
        <v>14</v>
      </c>
      <c r="F12812" t="s">
        <v>26</v>
      </c>
      <c r="G12812" s="3">
        <v>45274.583402777775</v>
      </c>
      <c r="H12812" s="1">
        <v>120000</v>
      </c>
      <c r="I12812" t="s">
        <v>8447</v>
      </c>
      <c r="J12812" t="s">
        <v>20725</v>
      </c>
    </row>
    <row r="12813" spans="1:10">
      <c r="A12813" t="s">
        <v>18</v>
      </c>
      <c r="B12813" t="s">
        <v>470</v>
      </c>
      <c r="C12813" t="s">
        <v>24</v>
      </c>
      <c r="D12813" t="s">
        <v>13</v>
      </c>
      <c r="E12813" t="s">
        <v>25</v>
      </c>
      <c r="F12813" t="s">
        <v>26</v>
      </c>
      <c r="G12813" s="3">
        <v>45076.588692129626</v>
      </c>
      <c r="H12813" s="1">
        <v>150000</v>
      </c>
      <c r="I12813" t="s">
        <v>186</v>
      </c>
      <c r="J12813" t="s">
        <v>20726</v>
      </c>
    </row>
    <row r="12814" spans="1:10">
      <c r="A12814" t="s">
        <v>10</v>
      </c>
      <c r="B12814" t="s">
        <v>10</v>
      </c>
      <c r="C12814" t="s">
        <v>119</v>
      </c>
      <c r="D12814" t="s">
        <v>13</v>
      </c>
      <c r="E12814" t="s">
        <v>14</v>
      </c>
      <c r="F12814" t="s">
        <v>26</v>
      </c>
      <c r="G12814" s="3">
        <v>45009.647013888891</v>
      </c>
      <c r="H12814" s="1">
        <v>170000</v>
      </c>
      <c r="I12814" t="s">
        <v>20727</v>
      </c>
    </row>
    <row r="12815" spans="1:10">
      <c r="A12815" t="s">
        <v>18</v>
      </c>
      <c r="B12815" t="s">
        <v>184</v>
      </c>
      <c r="C12815" t="s">
        <v>30</v>
      </c>
      <c r="D12815" t="s">
        <v>13</v>
      </c>
      <c r="E12815" t="s">
        <v>14</v>
      </c>
      <c r="F12815" t="s">
        <v>26</v>
      </c>
      <c r="G12815" s="3">
        <v>44963.584178240744</v>
      </c>
      <c r="H12815" s="1">
        <v>200000</v>
      </c>
      <c r="I12815" t="s">
        <v>7252</v>
      </c>
      <c r="J12815" t="s">
        <v>20728</v>
      </c>
    </row>
    <row r="12816" spans="1:10">
      <c r="A12816" t="s">
        <v>33</v>
      </c>
      <c r="B12816" t="s">
        <v>20729</v>
      </c>
      <c r="C12816" t="s">
        <v>20730</v>
      </c>
      <c r="D12816" t="s">
        <v>13</v>
      </c>
      <c r="E12816" t="s">
        <v>14</v>
      </c>
      <c r="F12816" t="s">
        <v>26</v>
      </c>
      <c r="G12816" s="3">
        <v>45022.583749999998</v>
      </c>
      <c r="H12816" s="1">
        <v>34769</v>
      </c>
      <c r="I12816" t="s">
        <v>20731</v>
      </c>
      <c r="J12816" t="s">
        <v>20732</v>
      </c>
    </row>
    <row r="12817" spans="1:10">
      <c r="A12817" t="s">
        <v>33</v>
      </c>
      <c r="B12817" t="s">
        <v>5753</v>
      </c>
      <c r="C12817" t="s">
        <v>201</v>
      </c>
      <c r="D12817" t="s">
        <v>13</v>
      </c>
      <c r="E12817" t="s">
        <v>14</v>
      </c>
      <c r="F12817" t="s">
        <v>26</v>
      </c>
      <c r="G12817" s="3">
        <v>45092.613564814812</v>
      </c>
      <c r="H12817" s="1">
        <v>95274.96875</v>
      </c>
      <c r="I12817" t="s">
        <v>9977</v>
      </c>
      <c r="J12817" t="s">
        <v>20733</v>
      </c>
    </row>
    <row r="12818" spans="1:10">
      <c r="A12818" t="s">
        <v>18</v>
      </c>
      <c r="B12818" t="s">
        <v>328</v>
      </c>
      <c r="C12818" t="s">
        <v>1042</v>
      </c>
      <c r="D12818" t="s">
        <v>13</v>
      </c>
      <c r="E12818" t="s">
        <v>14</v>
      </c>
      <c r="F12818" t="s">
        <v>198</v>
      </c>
      <c r="G12818" s="3">
        <v>44994.596759259257</v>
      </c>
      <c r="H12818" s="1">
        <v>131580</v>
      </c>
      <c r="I12818" t="s">
        <v>2641</v>
      </c>
    </row>
    <row r="12819" spans="1:10">
      <c r="A12819" t="s">
        <v>73</v>
      </c>
      <c r="B12819" t="s">
        <v>73</v>
      </c>
      <c r="C12819" t="s">
        <v>157</v>
      </c>
      <c r="D12819" t="s">
        <v>13</v>
      </c>
      <c r="E12819" t="s">
        <v>14</v>
      </c>
      <c r="F12819" t="s">
        <v>26</v>
      </c>
      <c r="G12819" s="3">
        <v>45183.463576388887</v>
      </c>
      <c r="H12819" s="1">
        <v>117500</v>
      </c>
      <c r="I12819" t="s">
        <v>650</v>
      </c>
      <c r="J12819" t="s">
        <v>2692</v>
      </c>
    </row>
    <row r="12820" spans="1:10">
      <c r="A12820" t="s">
        <v>18</v>
      </c>
      <c r="B12820" t="s">
        <v>20734</v>
      </c>
      <c r="C12820" t="s">
        <v>115</v>
      </c>
      <c r="D12820" t="s">
        <v>13</v>
      </c>
      <c r="E12820" t="s">
        <v>14</v>
      </c>
      <c r="F12820" t="s">
        <v>26</v>
      </c>
      <c r="G12820" s="3">
        <v>44935.465648148151</v>
      </c>
      <c r="H12820" s="1">
        <v>90000</v>
      </c>
      <c r="I12820" t="s">
        <v>20735</v>
      </c>
      <c r="J12820" t="s">
        <v>20736</v>
      </c>
    </row>
    <row r="12821" spans="1:10">
      <c r="A12821" t="s">
        <v>152</v>
      </c>
      <c r="B12821" t="s">
        <v>20737</v>
      </c>
      <c r="C12821" t="s">
        <v>2235</v>
      </c>
      <c r="D12821" t="s">
        <v>13</v>
      </c>
      <c r="E12821" t="s">
        <v>14</v>
      </c>
      <c r="F12821" t="s">
        <v>1820</v>
      </c>
      <c r="G12821" s="3">
        <v>45021.476412037038</v>
      </c>
      <c r="H12821" s="1">
        <v>89100</v>
      </c>
      <c r="I12821" t="s">
        <v>20738</v>
      </c>
      <c r="J12821" t="s">
        <v>20739</v>
      </c>
    </row>
    <row r="12822" spans="1:10">
      <c r="A12822" t="s">
        <v>18</v>
      </c>
      <c r="B12822" t="s">
        <v>20740</v>
      </c>
      <c r="C12822" t="s">
        <v>18283</v>
      </c>
      <c r="D12822" t="s">
        <v>13</v>
      </c>
      <c r="E12822" t="s">
        <v>14</v>
      </c>
      <c r="F12822" t="s">
        <v>694</v>
      </c>
      <c r="G12822" s="3">
        <v>44971.479745370372</v>
      </c>
      <c r="H12822" s="1">
        <v>133000</v>
      </c>
      <c r="I12822" t="s">
        <v>1148</v>
      </c>
      <c r="J12822" t="s">
        <v>20741</v>
      </c>
    </row>
    <row r="12823" spans="1:10">
      <c r="A12823" t="s">
        <v>18</v>
      </c>
      <c r="B12823" t="s">
        <v>18</v>
      </c>
      <c r="C12823" t="s">
        <v>26</v>
      </c>
      <c r="D12823" t="s">
        <v>13</v>
      </c>
      <c r="E12823" t="s">
        <v>14</v>
      </c>
      <c r="F12823" t="s">
        <v>20</v>
      </c>
      <c r="G12823" s="3">
        <v>45203.470949074072</v>
      </c>
      <c r="H12823" s="1">
        <v>155000</v>
      </c>
      <c r="I12823" t="s">
        <v>20742</v>
      </c>
      <c r="J12823" t="s">
        <v>20743</v>
      </c>
    </row>
    <row r="12824" spans="1:10">
      <c r="A12824" t="s">
        <v>10</v>
      </c>
      <c r="B12824" t="s">
        <v>20744</v>
      </c>
      <c r="C12824" t="s">
        <v>119</v>
      </c>
      <c r="D12824" t="s">
        <v>13</v>
      </c>
      <c r="E12824" t="s">
        <v>14</v>
      </c>
      <c r="F12824" t="s">
        <v>26</v>
      </c>
      <c r="G12824" s="3">
        <v>45105.512928240743</v>
      </c>
      <c r="H12824" s="1">
        <v>150000</v>
      </c>
      <c r="I12824" t="s">
        <v>14305</v>
      </c>
    </row>
    <row r="12825" spans="1:10">
      <c r="A12825" t="s">
        <v>18</v>
      </c>
      <c r="B12825" t="s">
        <v>18</v>
      </c>
      <c r="C12825" t="s">
        <v>75</v>
      </c>
      <c r="D12825" t="s">
        <v>13</v>
      </c>
      <c r="E12825" t="s">
        <v>14</v>
      </c>
      <c r="F12825" t="s">
        <v>20</v>
      </c>
      <c r="G12825" s="3">
        <v>45049.499756944446</v>
      </c>
      <c r="H12825" s="1">
        <v>148000</v>
      </c>
      <c r="I12825" t="s">
        <v>20745</v>
      </c>
      <c r="J12825" t="s">
        <v>20746</v>
      </c>
    </row>
    <row r="12826" spans="1:10">
      <c r="A12826" t="s">
        <v>33</v>
      </c>
      <c r="B12826" t="s">
        <v>20747</v>
      </c>
      <c r="C12826" t="s">
        <v>2706</v>
      </c>
      <c r="D12826" t="s">
        <v>13</v>
      </c>
      <c r="E12826" t="s">
        <v>14</v>
      </c>
      <c r="F12826" t="s">
        <v>20</v>
      </c>
      <c r="G12826" s="3">
        <v>45280.497523148151</v>
      </c>
      <c r="H12826" s="1">
        <v>65000</v>
      </c>
      <c r="I12826" t="s">
        <v>20748</v>
      </c>
      <c r="J12826" t="s">
        <v>20749</v>
      </c>
    </row>
    <row r="12827" spans="1:10">
      <c r="A12827" t="s">
        <v>73</v>
      </c>
      <c r="B12827" t="s">
        <v>4680</v>
      </c>
      <c r="C12827" t="s">
        <v>325</v>
      </c>
      <c r="D12827" t="s">
        <v>13</v>
      </c>
      <c r="E12827" t="s">
        <v>14</v>
      </c>
      <c r="F12827" t="s">
        <v>26</v>
      </c>
      <c r="G12827" s="3">
        <v>45251.463935185187</v>
      </c>
      <c r="H12827" s="1">
        <v>150000</v>
      </c>
      <c r="I12827" t="s">
        <v>130</v>
      </c>
      <c r="J12827" t="s">
        <v>4681</v>
      </c>
    </row>
    <row r="12828" spans="1:10">
      <c r="A12828" t="s">
        <v>10</v>
      </c>
      <c r="B12828" t="s">
        <v>20750</v>
      </c>
      <c r="C12828" t="s">
        <v>6376</v>
      </c>
      <c r="D12828" t="s">
        <v>13</v>
      </c>
      <c r="E12828" t="s">
        <v>14</v>
      </c>
      <c r="F12828" t="s">
        <v>26</v>
      </c>
      <c r="G12828" s="3">
        <v>45266.459907407407</v>
      </c>
      <c r="H12828" s="1">
        <v>198500</v>
      </c>
      <c r="I12828" t="s">
        <v>195</v>
      </c>
      <c r="J12828" t="s">
        <v>1334</v>
      </c>
    </row>
    <row r="12829" spans="1:10">
      <c r="A12829" t="s">
        <v>10</v>
      </c>
      <c r="B12829" t="s">
        <v>398</v>
      </c>
      <c r="C12829" t="s">
        <v>490</v>
      </c>
      <c r="D12829" t="s">
        <v>13</v>
      </c>
      <c r="E12829" t="s">
        <v>14</v>
      </c>
      <c r="F12829" t="s">
        <v>26</v>
      </c>
      <c r="G12829" s="3">
        <v>45269.493344907409</v>
      </c>
      <c r="H12829" s="1">
        <v>162623.5</v>
      </c>
      <c r="I12829" t="s">
        <v>3011</v>
      </c>
      <c r="J12829" t="s">
        <v>20751</v>
      </c>
    </row>
    <row r="12830" spans="1:10">
      <c r="A12830" t="s">
        <v>10</v>
      </c>
      <c r="B12830" t="s">
        <v>398</v>
      </c>
      <c r="C12830" t="s">
        <v>1305</v>
      </c>
      <c r="D12830" t="s">
        <v>13</v>
      </c>
      <c r="E12830" t="s">
        <v>14</v>
      </c>
      <c r="F12830" t="s">
        <v>26</v>
      </c>
      <c r="G12830" s="3">
        <v>45133.460162037038</v>
      </c>
      <c r="H12830" s="1">
        <v>100000</v>
      </c>
      <c r="I12830" t="s">
        <v>1438</v>
      </c>
      <c r="J12830" t="s">
        <v>20752</v>
      </c>
    </row>
    <row r="12831" spans="1:10">
      <c r="A12831" t="s">
        <v>18</v>
      </c>
      <c r="B12831" t="s">
        <v>809</v>
      </c>
      <c r="C12831" t="s">
        <v>75</v>
      </c>
      <c r="D12831" t="s">
        <v>13</v>
      </c>
      <c r="E12831" t="s">
        <v>14</v>
      </c>
      <c r="F12831" t="s">
        <v>26</v>
      </c>
      <c r="G12831" s="3">
        <v>44970.50949074074</v>
      </c>
      <c r="H12831" s="1">
        <v>182500</v>
      </c>
      <c r="I12831" t="s">
        <v>4833</v>
      </c>
      <c r="J12831" t="s">
        <v>20753</v>
      </c>
    </row>
    <row r="12832" spans="1:10">
      <c r="A12832" t="s">
        <v>18</v>
      </c>
      <c r="B12832" t="s">
        <v>328</v>
      </c>
      <c r="C12832" t="s">
        <v>662</v>
      </c>
      <c r="D12832" t="s">
        <v>13</v>
      </c>
      <c r="E12832" t="s">
        <v>14</v>
      </c>
      <c r="F12832" t="s">
        <v>26</v>
      </c>
      <c r="G12832" s="3">
        <v>44969.463113425925</v>
      </c>
      <c r="H12832" s="1">
        <v>174720</v>
      </c>
      <c r="I12832" t="s">
        <v>2718</v>
      </c>
      <c r="J12832" t="s">
        <v>11914</v>
      </c>
    </row>
    <row r="12833" spans="1:10">
      <c r="A12833" t="s">
        <v>135</v>
      </c>
      <c r="B12833" t="s">
        <v>20754</v>
      </c>
      <c r="C12833" t="s">
        <v>20755</v>
      </c>
      <c r="D12833" t="s">
        <v>13</v>
      </c>
      <c r="E12833" t="s">
        <v>14</v>
      </c>
      <c r="F12833" t="s">
        <v>26</v>
      </c>
      <c r="G12833" s="3">
        <v>45183.459629629629</v>
      </c>
      <c r="H12833" s="1">
        <v>114586.5</v>
      </c>
      <c r="I12833" t="s">
        <v>902</v>
      </c>
    </row>
    <row r="12834" spans="1:10">
      <c r="A12834" t="s">
        <v>33</v>
      </c>
      <c r="B12834" t="s">
        <v>20756</v>
      </c>
      <c r="C12834" t="s">
        <v>4700</v>
      </c>
      <c r="D12834" t="s">
        <v>13</v>
      </c>
      <c r="E12834" t="s">
        <v>14</v>
      </c>
      <c r="F12834" t="s">
        <v>20</v>
      </c>
      <c r="G12834" s="3">
        <v>45038.488356481481</v>
      </c>
      <c r="H12834" s="1">
        <v>95260</v>
      </c>
      <c r="I12834" t="s">
        <v>2995</v>
      </c>
      <c r="J12834" t="s">
        <v>20757</v>
      </c>
    </row>
    <row r="12835" spans="1:10">
      <c r="A12835" t="s">
        <v>10</v>
      </c>
      <c r="B12835" t="s">
        <v>20758</v>
      </c>
      <c r="C12835" t="s">
        <v>24</v>
      </c>
      <c r="D12835" t="s">
        <v>13</v>
      </c>
      <c r="E12835" t="s">
        <v>25</v>
      </c>
      <c r="F12835" t="s">
        <v>26</v>
      </c>
      <c r="G12835" s="3">
        <v>45225.461215277777</v>
      </c>
      <c r="H12835" s="1">
        <v>185000</v>
      </c>
      <c r="I12835" t="s">
        <v>20759</v>
      </c>
      <c r="J12835" t="s">
        <v>20760</v>
      </c>
    </row>
    <row r="12836" spans="1:10">
      <c r="A12836" t="s">
        <v>18</v>
      </c>
      <c r="B12836" t="s">
        <v>18</v>
      </c>
      <c r="C12836" t="s">
        <v>161</v>
      </c>
      <c r="D12836" t="s">
        <v>13</v>
      </c>
      <c r="E12836" t="s">
        <v>14</v>
      </c>
      <c r="F12836" t="s">
        <v>162</v>
      </c>
      <c r="G12836" s="3">
        <v>45131.468842592592</v>
      </c>
      <c r="H12836" s="1">
        <v>96773</v>
      </c>
      <c r="I12836" t="s">
        <v>20761</v>
      </c>
      <c r="J12836" t="s">
        <v>20762</v>
      </c>
    </row>
    <row r="12837" spans="1:10">
      <c r="A12837" t="s">
        <v>73</v>
      </c>
      <c r="B12837" t="s">
        <v>73</v>
      </c>
      <c r="C12837" t="s">
        <v>161</v>
      </c>
      <c r="D12837" t="s">
        <v>13</v>
      </c>
      <c r="E12837" t="s">
        <v>14</v>
      </c>
      <c r="F12837" t="s">
        <v>162</v>
      </c>
      <c r="G12837" s="3">
        <v>45128.469641203701</v>
      </c>
      <c r="H12837" s="1">
        <v>147500</v>
      </c>
      <c r="I12837" t="s">
        <v>20763</v>
      </c>
      <c r="J12837" t="s">
        <v>20764</v>
      </c>
    </row>
    <row r="12838" spans="1:10">
      <c r="A12838" t="s">
        <v>73</v>
      </c>
      <c r="B12838" t="s">
        <v>6477</v>
      </c>
      <c r="C12838" t="s">
        <v>19</v>
      </c>
      <c r="D12838" t="s">
        <v>13</v>
      </c>
      <c r="E12838" t="s">
        <v>14</v>
      </c>
      <c r="F12838" t="s">
        <v>26</v>
      </c>
      <c r="G12838" s="3">
        <v>45131.482349537036</v>
      </c>
      <c r="H12838" s="1">
        <v>100000</v>
      </c>
      <c r="I12838" t="s">
        <v>2839</v>
      </c>
    </row>
    <row r="12839" spans="1:10">
      <c r="A12839" t="s">
        <v>10</v>
      </c>
      <c r="B12839" t="s">
        <v>20765</v>
      </c>
      <c r="C12839" t="s">
        <v>56</v>
      </c>
      <c r="D12839" t="s">
        <v>13</v>
      </c>
      <c r="E12839" t="s">
        <v>14</v>
      </c>
      <c r="F12839" t="s">
        <v>26</v>
      </c>
      <c r="G12839" s="3">
        <v>45275.45921296296</v>
      </c>
      <c r="H12839" s="1">
        <v>138500</v>
      </c>
      <c r="I12839" t="s">
        <v>195</v>
      </c>
      <c r="J12839" t="s">
        <v>20766</v>
      </c>
    </row>
    <row r="12840" spans="1:10">
      <c r="A12840" t="s">
        <v>77</v>
      </c>
      <c r="B12840" t="s">
        <v>20767</v>
      </c>
      <c r="C12840" t="s">
        <v>3413</v>
      </c>
      <c r="D12840" t="s">
        <v>13</v>
      </c>
      <c r="E12840" t="s">
        <v>14</v>
      </c>
      <c r="F12840" t="s">
        <v>26</v>
      </c>
      <c r="G12840" s="3">
        <v>45265.458912037036</v>
      </c>
      <c r="H12840" s="1">
        <v>100000</v>
      </c>
      <c r="I12840" t="s">
        <v>130</v>
      </c>
      <c r="J12840" t="s">
        <v>19032</v>
      </c>
    </row>
    <row r="12841" spans="1:10">
      <c r="A12841" t="s">
        <v>212</v>
      </c>
      <c r="B12841" t="s">
        <v>20768</v>
      </c>
      <c r="C12841" t="s">
        <v>7118</v>
      </c>
      <c r="D12841" t="s">
        <v>13</v>
      </c>
      <c r="E12841" t="s">
        <v>14</v>
      </c>
      <c r="F12841" t="s">
        <v>26</v>
      </c>
      <c r="G12841" s="3">
        <v>44980.461261574077</v>
      </c>
      <c r="H12841" s="1">
        <v>90000</v>
      </c>
      <c r="I12841" t="s">
        <v>5925</v>
      </c>
      <c r="J12841" t="s">
        <v>613</v>
      </c>
    </row>
    <row r="12842" spans="1:10">
      <c r="A12842" t="s">
        <v>106</v>
      </c>
      <c r="B12842" t="s">
        <v>1057</v>
      </c>
      <c r="C12842" t="s">
        <v>75</v>
      </c>
      <c r="D12842" t="s">
        <v>13</v>
      </c>
      <c r="E12842" t="s">
        <v>14</v>
      </c>
      <c r="F12842" t="s">
        <v>26</v>
      </c>
      <c r="G12842" s="3">
        <v>45280.458912037036</v>
      </c>
      <c r="H12842" s="1">
        <v>156500</v>
      </c>
      <c r="I12842" t="s">
        <v>195</v>
      </c>
      <c r="J12842" t="s">
        <v>316</v>
      </c>
    </row>
    <row r="12843" spans="1:10">
      <c r="A12843" t="s">
        <v>212</v>
      </c>
      <c r="B12843" t="s">
        <v>20769</v>
      </c>
      <c r="C12843" t="s">
        <v>20770</v>
      </c>
      <c r="D12843" t="s">
        <v>13</v>
      </c>
      <c r="E12843" t="s">
        <v>14</v>
      </c>
      <c r="F12843" t="s">
        <v>26</v>
      </c>
      <c r="G12843" s="3">
        <v>45038.461041666669</v>
      </c>
      <c r="H12843" s="1">
        <v>136000</v>
      </c>
      <c r="I12843" t="s">
        <v>936</v>
      </c>
      <c r="J12843" t="s">
        <v>9341</v>
      </c>
    </row>
    <row r="12844" spans="1:10">
      <c r="A12844" t="s">
        <v>18</v>
      </c>
      <c r="B12844" t="s">
        <v>20771</v>
      </c>
      <c r="C12844" t="s">
        <v>24</v>
      </c>
      <c r="D12844" t="s">
        <v>13</v>
      </c>
      <c r="E12844" t="s">
        <v>25</v>
      </c>
      <c r="F12844" t="s">
        <v>26</v>
      </c>
      <c r="G12844" s="3">
        <v>45035.464513888888</v>
      </c>
      <c r="H12844" s="1">
        <v>145000</v>
      </c>
      <c r="I12844" t="s">
        <v>128</v>
      </c>
      <c r="J12844" t="s">
        <v>20772</v>
      </c>
    </row>
    <row r="12845" spans="1:10">
      <c r="A12845" t="s">
        <v>212</v>
      </c>
      <c r="B12845" t="s">
        <v>20773</v>
      </c>
      <c r="C12845" t="s">
        <v>3702</v>
      </c>
      <c r="D12845" t="s">
        <v>1075</v>
      </c>
      <c r="E12845" t="s">
        <v>14</v>
      </c>
      <c r="F12845" t="s">
        <v>26</v>
      </c>
      <c r="G12845" s="3">
        <v>45247.460358796299</v>
      </c>
      <c r="H12845" s="1">
        <v>135144.5</v>
      </c>
      <c r="I12845" t="s">
        <v>12107</v>
      </c>
      <c r="J12845" t="s">
        <v>20774</v>
      </c>
    </row>
    <row r="12846" spans="1:10">
      <c r="A12846" t="s">
        <v>18</v>
      </c>
      <c r="B12846" t="s">
        <v>18</v>
      </c>
      <c r="C12846" t="s">
        <v>259</v>
      </c>
      <c r="D12846" t="s">
        <v>13</v>
      </c>
      <c r="E12846" t="s">
        <v>14</v>
      </c>
      <c r="F12846" t="s">
        <v>26</v>
      </c>
      <c r="G12846" s="3">
        <v>44948.501458333332</v>
      </c>
      <c r="H12846" s="1">
        <v>96500</v>
      </c>
      <c r="I12846" t="s">
        <v>1129</v>
      </c>
      <c r="J12846" t="s">
        <v>298</v>
      </c>
    </row>
    <row r="12847" spans="1:10">
      <c r="A12847" t="s">
        <v>73</v>
      </c>
      <c r="B12847" t="s">
        <v>73</v>
      </c>
      <c r="C12847" t="s">
        <v>276</v>
      </c>
      <c r="D12847" t="s">
        <v>13</v>
      </c>
      <c r="E12847" t="s">
        <v>14</v>
      </c>
      <c r="F12847" t="s">
        <v>26</v>
      </c>
      <c r="G12847" s="3">
        <v>45153.462395833332</v>
      </c>
      <c r="H12847" s="1">
        <v>125000</v>
      </c>
      <c r="I12847" t="s">
        <v>1438</v>
      </c>
      <c r="J12847" t="s">
        <v>20775</v>
      </c>
    </row>
    <row r="12848" spans="1:10">
      <c r="A12848" t="s">
        <v>212</v>
      </c>
      <c r="B12848" t="s">
        <v>6403</v>
      </c>
      <c r="C12848" t="s">
        <v>9097</v>
      </c>
      <c r="D12848" t="s">
        <v>13</v>
      </c>
      <c r="E12848" t="s">
        <v>14</v>
      </c>
      <c r="F12848" t="s">
        <v>20</v>
      </c>
      <c r="G12848" s="3">
        <v>45126.483391203707</v>
      </c>
      <c r="H12848" s="1">
        <v>177500</v>
      </c>
      <c r="I12848" t="s">
        <v>13853</v>
      </c>
    </row>
    <row r="12849" spans="1:10">
      <c r="A12849" t="s">
        <v>73</v>
      </c>
      <c r="B12849" t="s">
        <v>73</v>
      </c>
      <c r="C12849" t="s">
        <v>20776</v>
      </c>
      <c r="D12849" t="s">
        <v>13</v>
      </c>
      <c r="E12849" t="s">
        <v>14</v>
      </c>
      <c r="F12849" t="s">
        <v>14124</v>
      </c>
      <c r="G12849" s="3">
        <v>44965.828090277777</v>
      </c>
      <c r="H12849" s="1">
        <v>147500</v>
      </c>
      <c r="I12849" t="s">
        <v>1148</v>
      </c>
      <c r="J12849" t="s">
        <v>20777</v>
      </c>
    </row>
    <row r="12850" spans="1:10">
      <c r="A12850" t="s">
        <v>10</v>
      </c>
      <c r="B12850" t="s">
        <v>20778</v>
      </c>
      <c r="C12850" t="s">
        <v>3895</v>
      </c>
      <c r="D12850" t="s">
        <v>13</v>
      </c>
      <c r="E12850" t="s">
        <v>14</v>
      </c>
      <c r="F12850" t="s">
        <v>26</v>
      </c>
      <c r="G12850" s="3">
        <v>45197.460439814815</v>
      </c>
      <c r="H12850" s="1">
        <v>206000</v>
      </c>
      <c r="I12850" t="s">
        <v>5761</v>
      </c>
      <c r="J12850" t="s">
        <v>230</v>
      </c>
    </row>
    <row r="12851" spans="1:10">
      <c r="A12851" t="s">
        <v>18</v>
      </c>
      <c r="B12851" t="s">
        <v>18</v>
      </c>
      <c r="C12851" t="s">
        <v>119</v>
      </c>
      <c r="D12851" t="s">
        <v>13</v>
      </c>
      <c r="E12851" t="s">
        <v>14</v>
      </c>
      <c r="F12851" t="s">
        <v>26</v>
      </c>
      <c r="G12851" s="3">
        <v>45040.462719907409</v>
      </c>
      <c r="H12851" s="1">
        <v>160000</v>
      </c>
      <c r="I12851" t="s">
        <v>128</v>
      </c>
      <c r="J12851" t="s">
        <v>14001</v>
      </c>
    </row>
    <row r="12852" spans="1:10">
      <c r="A12852" t="s">
        <v>18</v>
      </c>
      <c r="B12852" t="s">
        <v>20779</v>
      </c>
      <c r="C12852" t="s">
        <v>15059</v>
      </c>
      <c r="D12852" t="s">
        <v>13</v>
      </c>
      <c r="E12852" t="s">
        <v>14</v>
      </c>
      <c r="F12852" t="s">
        <v>26</v>
      </c>
      <c r="G12852" s="3">
        <v>45161.464212962965</v>
      </c>
      <c r="H12852" s="1">
        <v>145000</v>
      </c>
      <c r="I12852" t="s">
        <v>2788</v>
      </c>
      <c r="J12852" t="s">
        <v>20780</v>
      </c>
    </row>
    <row r="12853" spans="1:10">
      <c r="A12853" t="s">
        <v>73</v>
      </c>
      <c r="B12853" t="s">
        <v>73</v>
      </c>
      <c r="C12853" t="s">
        <v>177</v>
      </c>
      <c r="D12853" t="s">
        <v>13</v>
      </c>
      <c r="E12853" t="s">
        <v>14</v>
      </c>
      <c r="F12853" t="s">
        <v>26</v>
      </c>
      <c r="G12853" s="3">
        <v>44977.46603009259</v>
      </c>
      <c r="H12853" s="1">
        <v>120000</v>
      </c>
      <c r="I12853" t="s">
        <v>128</v>
      </c>
      <c r="J12853" t="s">
        <v>20781</v>
      </c>
    </row>
    <row r="12854" spans="1:10">
      <c r="A12854" t="s">
        <v>10</v>
      </c>
      <c r="B12854" t="s">
        <v>20782</v>
      </c>
      <c r="C12854" t="s">
        <v>792</v>
      </c>
      <c r="D12854" t="s">
        <v>13</v>
      </c>
      <c r="E12854" t="s">
        <v>14</v>
      </c>
      <c r="F12854" t="s">
        <v>20</v>
      </c>
      <c r="G12854" s="3">
        <v>45080.482048611113</v>
      </c>
      <c r="H12854" s="1">
        <v>100000</v>
      </c>
      <c r="I12854" t="s">
        <v>20783</v>
      </c>
    </row>
    <row r="12855" spans="1:10">
      <c r="A12855" t="s">
        <v>33</v>
      </c>
      <c r="B12855" t="s">
        <v>2737</v>
      </c>
      <c r="C12855" t="s">
        <v>20784</v>
      </c>
      <c r="D12855" t="s">
        <v>13</v>
      </c>
      <c r="E12855" t="s">
        <v>14</v>
      </c>
      <c r="F12855" t="s">
        <v>20</v>
      </c>
      <c r="G12855" s="3">
        <v>44973.50068287037</v>
      </c>
      <c r="H12855" s="1">
        <v>138516</v>
      </c>
      <c r="I12855" t="s">
        <v>120</v>
      </c>
      <c r="J12855" t="s">
        <v>2739</v>
      </c>
    </row>
    <row r="12856" spans="1:10">
      <c r="A12856" t="s">
        <v>10</v>
      </c>
      <c r="B12856" t="s">
        <v>20785</v>
      </c>
      <c r="C12856" t="s">
        <v>56</v>
      </c>
      <c r="D12856" t="s">
        <v>13</v>
      </c>
      <c r="E12856" t="s">
        <v>14</v>
      </c>
      <c r="F12856" t="s">
        <v>26</v>
      </c>
      <c r="G12856" s="3">
        <v>45133.459317129629</v>
      </c>
      <c r="H12856" s="1">
        <v>100000</v>
      </c>
      <c r="I12856" t="s">
        <v>186</v>
      </c>
      <c r="J12856" t="s">
        <v>1144</v>
      </c>
    </row>
    <row r="12857" spans="1:10">
      <c r="A12857" t="s">
        <v>18</v>
      </c>
      <c r="B12857" t="s">
        <v>18</v>
      </c>
      <c r="C12857" t="s">
        <v>20786</v>
      </c>
      <c r="D12857" t="s">
        <v>13</v>
      </c>
      <c r="E12857" t="s">
        <v>14</v>
      </c>
      <c r="F12857" t="s">
        <v>26</v>
      </c>
      <c r="G12857" s="3">
        <v>45228.461817129632</v>
      </c>
      <c r="H12857" s="1">
        <v>112200</v>
      </c>
      <c r="I12857" t="s">
        <v>20787</v>
      </c>
      <c r="J12857" t="s">
        <v>20788</v>
      </c>
    </row>
    <row r="12858" spans="1:10">
      <c r="A12858" t="s">
        <v>106</v>
      </c>
      <c r="B12858" t="s">
        <v>20789</v>
      </c>
      <c r="C12858" t="s">
        <v>243</v>
      </c>
      <c r="D12858" t="s">
        <v>13</v>
      </c>
      <c r="E12858" t="s">
        <v>14</v>
      </c>
      <c r="F12858" t="s">
        <v>26</v>
      </c>
      <c r="G12858" s="3">
        <v>45077.466805555552</v>
      </c>
      <c r="H12858" s="1">
        <v>99150</v>
      </c>
      <c r="I12858" t="s">
        <v>20790</v>
      </c>
      <c r="J12858" t="s">
        <v>20791</v>
      </c>
    </row>
    <row r="12859" spans="1:10">
      <c r="A12859" t="s">
        <v>73</v>
      </c>
      <c r="B12859" t="s">
        <v>20792</v>
      </c>
      <c r="C12859" t="s">
        <v>198</v>
      </c>
      <c r="D12859" t="s">
        <v>13</v>
      </c>
      <c r="E12859" t="s">
        <v>14</v>
      </c>
      <c r="F12859" t="s">
        <v>198</v>
      </c>
      <c r="G12859" s="3">
        <v>45258.472615740742</v>
      </c>
      <c r="H12859" s="1">
        <v>155500</v>
      </c>
      <c r="I12859" t="s">
        <v>10393</v>
      </c>
      <c r="J12859" t="s">
        <v>20793</v>
      </c>
    </row>
    <row r="12860" spans="1:10">
      <c r="A12860" t="s">
        <v>73</v>
      </c>
      <c r="B12860" t="s">
        <v>2822</v>
      </c>
      <c r="C12860" t="s">
        <v>24</v>
      </c>
      <c r="D12860" t="s">
        <v>13</v>
      </c>
      <c r="E12860" t="s">
        <v>25</v>
      </c>
      <c r="F12860" t="s">
        <v>20</v>
      </c>
      <c r="G12860" s="3">
        <v>45090.485115740739</v>
      </c>
      <c r="H12860" s="1">
        <v>142500</v>
      </c>
      <c r="I12860" t="s">
        <v>20794</v>
      </c>
      <c r="J12860" t="s">
        <v>20795</v>
      </c>
    </row>
    <row r="12861" spans="1:10">
      <c r="A12861" t="s">
        <v>18</v>
      </c>
      <c r="B12861" t="s">
        <v>11264</v>
      </c>
      <c r="C12861" t="s">
        <v>232</v>
      </c>
      <c r="D12861" t="s">
        <v>13</v>
      </c>
      <c r="E12861" t="s">
        <v>14</v>
      </c>
      <c r="F12861" t="s">
        <v>20</v>
      </c>
      <c r="G12861" s="3">
        <v>44968.505879629629</v>
      </c>
      <c r="H12861" s="1">
        <v>145000</v>
      </c>
      <c r="I12861" t="s">
        <v>128</v>
      </c>
      <c r="J12861" t="s">
        <v>11265</v>
      </c>
    </row>
    <row r="12862" spans="1:10">
      <c r="A12862" t="s">
        <v>18</v>
      </c>
      <c r="B12862" t="s">
        <v>20796</v>
      </c>
      <c r="C12862" t="s">
        <v>119</v>
      </c>
      <c r="D12862" t="s">
        <v>13</v>
      </c>
      <c r="E12862" t="s">
        <v>14</v>
      </c>
      <c r="F12862" t="s">
        <v>26</v>
      </c>
      <c r="G12862" s="3">
        <v>45093.489872685182</v>
      </c>
      <c r="H12862" s="1">
        <v>125000</v>
      </c>
      <c r="I12862" t="s">
        <v>10051</v>
      </c>
      <c r="J12862" t="s">
        <v>20797</v>
      </c>
    </row>
    <row r="12863" spans="1:10">
      <c r="A12863" t="s">
        <v>18</v>
      </c>
      <c r="B12863" t="s">
        <v>20798</v>
      </c>
      <c r="C12863" t="s">
        <v>136</v>
      </c>
      <c r="D12863" t="s">
        <v>13</v>
      </c>
      <c r="E12863" t="s">
        <v>14</v>
      </c>
      <c r="F12863" t="s">
        <v>26</v>
      </c>
      <c r="G12863" s="3">
        <v>45099.463900462964</v>
      </c>
      <c r="H12863" s="1">
        <v>125000</v>
      </c>
      <c r="I12863" t="s">
        <v>20799</v>
      </c>
      <c r="J12863" t="s">
        <v>20800</v>
      </c>
    </row>
    <row r="12864" spans="1:10">
      <c r="A12864" t="s">
        <v>10</v>
      </c>
      <c r="B12864" t="s">
        <v>10</v>
      </c>
      <c r="C12864" t="s">
        <v>189</v>
      </c>
      <c r="D12864" t="s">
        <v>13</v>
      </c>
      <c r="E12864" t="s">
        <v>14</v>
      </c>
      <c r="F12864" t="s">
        <v>190</v>
      </c>
      <c r="G12864" s="3">
        <v>44966.500023148146</v>
      </c>
      <c r="H12864" s="1">
        <v>157500</v>
      </c>
      <c r="I12864" t="s">
        <v>20801</v>
      </c>
      <c r="J12864" t="s">
        <v>20802</v>
      </c>
    </row>
    <row r="12865" spans="1:10">
      <c r="A12865" t="s">
        <v>18</v>
      </c>
      <c r="B12865" t="s">
        <v>2891</v>
      </c>
      <c r="C12865" t="s">
        <v>24</v>
      </c>
      <c r="D12865" t="s">
        <v>13</v>
      </c>
      <c r="E12865" t="s">
        <v>25</v>
      </c>
      <c r="F12865" t="s">
        <v>26</v>
      </c>
      <c r="G12865" s="3">
        <v>45181.465312499997</v>
      </c>
      <c r="H12865" s="1">
        <v>198500</v>
      </c>
      <c r="I12865" t="s">
        <v>195</v>
      </c>
      <c r="J12865" t="s">
        <v>2892</v>
      </c>
    </row>
    <row r="12866" spans="1:10">
      <c r="A12866" t="s">
        <v>18</v>
      </c>
      <c r="B12866" t="s">
        <v>20803</v>
      </c>
      <c r="C12866" t="s">
        <v>62</v>
      </c>
      <c r="D12866" t="s">
        <v>13</v>
      </c>
      <c r="E12866" t="s">
        <v>14</v>
      </c>
      <c r="F12866" t="s">
        <v>26</v>
      </c>
      <c r="G12866" s="3">
        <v>45160.466145833336</v>
      </c>
      <c r="H12866" s="1">
        <v>125000</v>
      </c>
      <c r="I12866" t="s">
        <v>20804</v>
      </c>
      <c r="J12866" t="s">
        <v>20805</v>
      </c>
    </row>
    <row r="12867" spans="1:10">
      <c r="A12867" t="s">
        <v>33</v>
      </c>
      <c r="B12867" t="s">
        <v>20806</v>
      </c>
      <c r="C12867" t="s">
        <v>243</v>
      </c>
      <c r="D12867" t="s">
        <v>13</v>
      </c>
      <c r="E12867" t="s">
        <v>14</v>
      </c>
      <c r="F12867" t="s">
        <v>26</v>
      </c>
      <c r="G12867" s="3">
        <v>45014.460497685184</v>
      </c>
      <c r="H12867" s="1">
        <v>125000</v>
      </c>
      <c r="I12867" t="s">
        <v>20807</v>
      </c>
      <c r="J12867" t="s">
        <v>2569</v>
      </c>
    </row>
    <row r="12868" spans="1:10">
      <c r="A12868" t="s">
        <v>18</v>
      </c>
      <c r="B12868" t="s">
        <v>11547</v>
      </c>
      <c r="C12868" t="s">
        <v>3475</v>
      </c>
      <c r="D12868" t="s">
        <v>13</v>
      </c>
      <c r="E12868" t="s">
        <v>14</v>
      </c>
      <c r="F12868" t="s">
        <v>20</v>
      </c>
      <c r="G12868" s="3">
        <v>45155.485601851855</v>
      </c>
      <c r="H12868" s="1">
        <v>137500</v>
      </c>
      <c r="I12868" t="s">
        <v>18252</v>
      </c>
      <c r="J12868" t="s">
        <v>20808</v>
      </c>
    </row>
    <row r="12869" spans="1:10">
      <c r="A12869" t="s">
        <v>18</v>
      </c>
      <c r="B12869" t="s">
        <v>4553</v>
      </c>
      <c r="C12869" t="s">
        <v>1689</v>
      </c>
      <c r="D12869" t="s">
        <v>13</v>
      </c>
      <c r="E12869" t="s">
        <v>14</v>
      </c>
      <c r="F12869" t="s">
        <v>26</v>
      </c>
      <c r="G12869" s="3">
        <v>45057.465474537035</v>
      </c>
      <c r="H12869" s="1">
        <v>90000</v>
      </c>
      <c r="I12869" t="s">
        <v>20809</v>
      </c>
      <c r="J12869" t="s">
        <v>230</v>
      </c>
    </row>
    <row r="12870" spans="1:10">
      <c r="A12870" t="s">
        <v>18</v>
      </c>
      <c r="B12870" t="s">
        <v>20810</v>
      </c>
      <c r="C12870" t="s">
        <v>391</v>
      </c>
      <c r="D12870" t="s">
        <v>13</v>
      </c>
      <c r="E12870" t="s">
        <v>14</v>
      </c>
      <c r="F12870" t="s">
        <v>26</v>
      </c>
      <c r="G12870" s="3">
        <v>44978.477349537039</v>
      </c>
      <c r="H12870" s="1">
        <v>115000</v>
      </c>
      <c r="I12870" t="s">
        <v>20811</v>
      </c>
      <c r="J12870" t="s">
        <v>20812</v>
      </c>
    </row>
    <row r="12871" spans="1:10">
      <c r="A12871" t="s">
        <v>10</v>
      </c>
      <c r="B12871" t="s">
        <v>20813</v>
      </c>
      <c r="C12871" t="s">
        <v>13134</v>
      </c>
      <c r="D12871" t="s">
        <v>13</v>
      </c>
      <c r="E12871" t="s">
        <v>14</v>
      </c>
      <c r="F12871" t="s">
        <v>26</v>
      </c>
      <c r="G12871" s="3">
        <v>45146.460636574076</v>
      </c>
      <c r="H12871" s="1">
        <v>204000</v>
      </c>
      <c r="I12871" t="s">
        <v>3290</v>
      </c>
      <c r="J12871" t="s">
        <v>20814</v>
      </c>
    </row>
    <row r="12872" spans="1:10">
      <c r="A12872" t="s">
        <v>18</v>
      </c>
      <c r="B12872" t="s">
        <v>20815</v>
      </c>
      <c r="C12872" t="s">
        <v>232</v>
      </c>
      <c r="D12872" t="s">
        <v>13</v>
      </c>
      <c r="E12872" t="s">
        <v>14</v>
      </c>
      <c r="F12872" t="s">
        <v>26</v>
      </c>
      <c r="G12872" s="3">
        <v>45161.46329861111</v>
      </c>
      <c r="H12872" s="1">
        <v>125000</v>
      </c>
      <c r="I12872" t="s">
        <v>20816</v>
      </c>
      <c r="J12872" t="s">
        <v>20817</v>
      </c>
    </row>
    <row r="12873" spans="1:10">
      <c r="A12873" t="s">
        <v>33</v>
      </c>
      <c r="B12873" t="s">
        <v>1555</v>
      </c>
      <c r="C12873" t="s">
        <v>20818</v>
      </c>
      <c r="D12873" t="s">
        <v>13</v>
      </c>
      <c r="E12873" t="s">
        <v>14</v>
      </c>
      <c r="F12873" t="s">
        <v>3257</v>
      </c>
      <c r="G12873" s="3">
        <v>45274.476307870369</v>
      </c>
      <c r="H12873" s="1">
        <v>118640</v>
      </c>
      <c r="I12873" t="s">
        <v>3258</v>
      </c>
      <c r="J12873" t="s">
        <v>6205</v>
      </c>
    </row>
    <row r="12874" spans="1:10">
      <c r="A12874" t="s">
        <v>33</v>
      </c>
      <c r="B12874" t="s">
        <v>20819</v>
      </c>
      <c r="C12874" t="s">
        <v>48</v>
      </c>
      <c r="D12874" t="s">
        <v>13</v>
      </c>
      <c r="E12874" t="s">
        <v>14</v>
      </c>
      <c r="F12874" t="s">
        <v>49</v>
      </c>
      <c r="G12874" s="3">
        <v>45133.466724537036</v>
      </c>
      <c r="H12874" s="1">
        <v>72900</v>
      </c>
      <c r="I12874" t="s">
        <v>6008</v>
      </c>
      <c r="J12874" t="s">
        <v>1643</v>
      </c>
    </row>
    <row r="12875" spans="1:10">
      <c r="A12875" t="s">
        <v>73</v>
      </c>
      <c r="B12875" t="s">
        <v>20820</v>
      </c>
      <c r="C12875" t="s">
        <v>5980</v>
      </c>
      <c r="D12875" t="s">
        <v>13</v>
      </c>
      <c r="E12875" t="s">
        <v>14</v>
      </c>
      <c r="F12875" t="s">
        <v>20</v>
      </c>
      <c r="G12875" s="3">
        <v>45143.52851851852</v>
      </c>
      <c r="H12875" s="1">
        <v>160000</v>
      </c>
      <c r="I12875" t="s">
        <v>7252</v>
      </c>
      <c r="J12875" t="s">
        <v>20821</v>
      </c>
    </row>
    <row r="12876" spans="1:10">
      <c r="A12876" t="s">
        <v>77</v>
      </c>
      <c r="B12876" t="s">
        <v>20822</v>
      </c>
      <c r="C12876" t="s">
        <v>557</v>
      </c>
      <c r="D12876" t="s">
        <v>13</v>
      </c>
      <c r="E12876" t="s">
        <v>14</v>
      </c>
      <c r="F12876" t="s">
        <v>26</v>
      </c>
      <c r="G12876" s="3">
        <v>44964.489560185182</v>
      </c>
      <c r="H12876" s="1">
        <v>115000</v>
      </c>
      <c r="I12876" t="s">
        <v>20823</v>
      </c>
      <c r="J12876" t="s">
        <v>20824</v>
      </c>
    </row>
    <row r="12877" spans="1:10">
      <c r="A12877" t="s">
        <v>33</v>
      </c>
      <c r="B12877" t="s">
        <v>20825</v>
      </c>
      <c r="C12877" t="s">
        <v>243</v>
      </c>
      <c r="D12877" t="s">
        <v>13</v>
      </c>
      <c r="E12877" t="s">
        <v>14</v>
      </c>
      <c r="F12877" t="s">
        <v>26</v>
      </c>
      <c r="G12877" s="3">
        <v>45041.459560185183</v>
      </c>
      <c r="H12877" s="1">
        <v>115000</v>
      </c>
      <c r="I12877" t="s">
        <v>2703</v>
      </c>
      <c r="J12877" t="s">
        <v>20826</v>
      </c>
    </row>
    <row r="12878" spans="1:10">
      <c r="A12878" t="s">
        <v>10</v>
      </c>
      <c r="B12878" t="s">
        <v>20827</v>
      </c>
      <c r="C12878" t="s">
        <v>177</v>
      </c>
      <c r="D12878" t="s">
        <v>13</v>
      </c>
      <c r="E12878" t="s">
        <v>14</v>
      </c>
      <c r="F12878" t="s">
        <v>26</v>
      </c>
      <c r="G12878" s="3">
        <v>45056.462650462963</v>
      </c>
      <c r="H12878" s="1">
        <v>145000</v>
      </c>
      <c r="I12878" t="s">
        <v>20828</v>
      </c>
      <c r="J12878" t="s">
        <v>20829</v>
      </c>
    </row>
    <row r="12879" spans="1:10">
      <c r="A12879" t="s">
        <v>73</v>
      </c>
      <c r="B12879" t="s">
        <v>73</v>
      </c>
      <c r="C12879" t="s">
        <v>20830</v>
      </c>
      <c r="D12879" t="s">
        <v>13</v>
      </c>
      <c r="E12879" t="s">
        <v>14</v>
      </c>
      <c r="F12879" t="s">
        <v>26</v>
      </c>
      <c r="G12879" s="3">
        <v>45277.50922453704</v>
      </c>
      <c r="H12879" s="1">
        <v>128000</v>
      </c>
      <c r="I12879" t="s">
        <v>20831</v>
      </c>
      <c r="J12879" t="s">
        <v>20832</v>
      </c>
    </row>
    <row r="12880" spans="1:10">
      <c r="A12880" t="s">
        <v>152</v>
      </c>
      <c r="B12880" t="s">
        <v>7703</v>
      </c>
      <c r="C12880" t="s">
        <v>221</v>
      </c>
      <c r="D12880" t="s">
        <v>13</v>
      </c>
      <c r="E12880" t="s">
        <v>14</v>
      </c>
      <c r="F12880" t="s">
        <v>221</v>
      </c>
      <c r="G12880" s="3">
        <v>44963.485891203702</v>
      </c>
      <c r="H12880" s="1">
        <v>185500</v>
      </c>
      <c r="I12880" t="s">
        <v>4052</v>
      </c>
      <c r="J12880" t="s">
        <v>20833</v>
      </c>
    </row>
    <row r="12881" spans="1:10">
      <c r="A12881" t="s">
        <v>135</v>
      </c>
      <c r="B12881" t="s">
        <v>20834</v>
      </c>
      <c r="C12881" t="s">
        <v>201</v>
      </c>
      <c r="D12881" t="s">
        <v>13</v>
      </c>
      <c r="E12881" t="s">
        <v>14</v>
      </c>
      <c r="F12881" t="s">
        <v>26</v>
      </c>
      <c r="G12881" s="3">
        <v>44979.497048611112</v>
      </c>
      <c r="H12881" s="1">
        <v>82200</v>
      </c>
      <c r="I12881" t="s">
        <v>6051</v>
      </c>
      <c r="J12881" t="s">
        <v>344</v>
      </c>
    </row>
    <row r="12882" spans="1:10">
      <c r="A12882" t="s">
        <v>77</v>
      </c>
      <c r="B12882" t="s">
        <v>20835</v>
      </c>
      <c r="C12882" t="s">
        <v>4713</v>
      </c>
      <c r="D12882" t="s">
        <v>13</v>
      </c>
      <c r="E12882" t="s">
        <v>14</v>
      </c>
      <c r="F12882" t="s">
        <v>209</v>
      </c>
      <c r="G12882" s="3">
        <v>44996.46837962963</v>
      </c>
      <c r="H12882" s="1">
        <v>89100</v>
      </c>
      <c r="I12882" t="s">
        <v>1064</v>
      </c>
      <c r="J12882" t="s">
        <v>20836</v>
      </c>
    </row>
    <row r="12883" spans="1:10">
      <c r="A12883" t="s">
        <v>212</v>
      </c>
      <c r="B12883" t="s">
        <v>20837</v>
      </c>
      <c r="C12883" t="s">
        <v>2315</v>
      </c>
      <c r="D12883" t="s">
        <v>13</v>
      </c>
      <c r="E12883" t="s">
        <v>14</v>
      </c>
      <c r="F12883" t="s">
        <v>2316</v>
      </c>
      <c r="G12883" s="3">
        <v>45026.476423611108</v>
      </c>
      <c r="H12883" s="1">
        <v>375000</v>
      </c>
      <c r="I12883" t="s">
        <v>20838</v>
      </c>
      <c r="J12883" t="s">
        <v>1967</v>
      </c>
    </row>
    <row r="12884" spans="1:10">
      <c r="A12884" t="s">
        <v>33</v>
      </c>
      <c r="B12884" t="s">
        <v>33</v>
      </c>
      <c r="C12884" t="s">
        <v>4856</v>
      </c>
      <c r="D12884" t="s">
        <v>13</v>
      </c>
      <c r="E12884" t="s">
        <v>14</v>
      </c>
      <c r="F12884" t="s">
        <v>26</v>
      </c>
      <c r="G12884" s="3">
        <v>45273.460370370369</v>
      </c>
      <c r="H12884" s="1">
        <v>65000</v>
      </c>
      <c r="I12884" t="s">
        <v>20839</v>
      </c>
      <c r="J12884" t="s">
        <v>20840</v>
      </c>
    </row>
    <row r="12885" spans="1:10">
      <c r="A12885" t="s">
        <v>152</v>
      </c>
      <c r="B12885" t="s">
        <v>20841</v>
      </c>
      <c r="C12885" t="s">
        <v>170</v>
      </c>
      <c r="D12885" t="s">
        <v>13</v>
      </c>
      <c r="E12885" t="s">
        <v>14</v>
      </c>
      <c r="F12885" t="s">
        <v>171</v>
      </c>
      <c r="G12885" s="3">
        <v>45132.467152777775</v>
      </c>
      <c r="H12885" s="1">
        <v>79200</v>
      </c>
      <c r="I12885" t="s">
        <v>20842</v>
      </c>
      <c r="J12885" t="s">
        <v>338</v>
      </c>
    </row>
    <row r="12886" spans="1:10">
      <c r="A12886" t="s">
        <v>73</v>
      </c>
      <c r="B12886" t="s">
        <v>2994</v>
      </c>
      <c r="C12886" t="s">
        <v>19</v>
      </c>
      <c r="D12886" t="s">
        <v>13</v>
      </c>
      <c r="E12886" t="s">
        <v>14</v>
      </c>
      <c r="F12886" t="s">
        <v>26</v>
      </c>
      <c r="G12886" s="3">
        <v>45015.479432870372</v>
      </c>
      <c r="H12886" s="1">
        <v>125000</v>
      </c>
      <c r="I12886" t="s">
        <v>2783</v>
      </c>
      <c r="J12886" t="s">
        <v>7114</v>
      </c>
    </row>
    <row r="12887" spans="1:10">
      <c r="A12887" t="s">
        <v>18</v>
      </c>
      <c r="B12887" t="s">
        <v>18</v>
      </c>
      <c r="C12887" t="s">
        <v>40</v>
      </c>
      <c r="D12887" t="s">
        <v>13</v>
      </c>
      <c r="E12887" t="s">
        <v>14</v>
      </c>
      <c r="F12887" t="s">
        <v>26</v>
      </c>
      <c r="G12887" s="3">
        <v>44980.477488425924</v>
      </c>
      <c r="H12887" s="1">
        <v>90000</v>
      </c>
      <c r="I12887" t="s">
        <v>20843</v>
      </c>
      <c r="J12887" t="s">
        <v>20844</v>
      </c>
    </row>
    <row r="12888" spans="1:10">
      <c r="A12888" t="s">
        <v>10</v>
      </c>
      <c r="B12888" t="s">
        <v>20845</v>
      </c>
      <c r="C12888" t="s">
        <v>1597</v>
      </c>
      <c r="D12888" t="s">
        <v>13</v>
      </c>
      <c r="E12888" t="s">
        <v>14</v>
      </c>
      <c r="F12888" t="s">
        <v>26</v>
      </c>
      <c r="G12888" s="3">
        <v>44929.855949074074</v>
      </c>
      <c r="H12888" s="1">
        <v>110290</v>
      </c>
      <c r="I12888" t="s">
        <v>20846</v>
      </c>
    </row>
    <row r="12889" spans="1:10">
      <c r="A12889" t="s">
        <v>18</v>
      </c>
      <c r="B12889" t="s">
        <v>20847</v>
      </c>
      <c r="C12889" t="s">
        <v>24</v>
      </c>
      <c r="D12889" t="s">
        <v>13</v>
      </c>
      <c r="E12889" t="s">
        <v>25</v>
      </c>
      <c r="F12889" t="s">
        <v>26</v>
      </c>
      <c r="G12889" s="3">
        <v>44932.464814814812</v>
      </c>
      <c r="H12889" s="1">
        <v>172475.5</v>
      </c>
      <c r="I12889" t="s">
        <v>5990</v>
      </c>
      <c r="J12889" t="s">
        <v>20848</v>
      </c>
    </row>
    <row r="12890" spans="1:10">
      <c r="A12890" t="s">
        <v>33</v>
      </c>
      <c r="B12890" t="s">
        <v>20849</v>
      </c>
      <c r="C12890" t="s">
        <v>662</v>
      </c>
      <c r="D12890" t="s">
        <v>412</v>
      </c>
      <c r="E12890" t="s">
        <v>14</v>
      </c>
      <c r="F12890" t="s">
        <v>26</v>
      </c>
      <c r="G12890" s="3">
        <v>45125.459074074075</v>
      </c>
      <c r="H12890" s="1">
        <v>37499.5</v>
      </c>
      <c r="I12890" t="s">
        <v>20850</v>
      </c>
      <c r="J12890" t="s">
        <v>20851</v>
      </c>
    </row>
    <row r="12891" spans="1:10">
      <c r="A12891" t="s">
        <v>18</v>
      </c>
      <c r="B12891" t="s">
        <v>18</v>
      </c>
      <c r="C12891" t="s">
        <v>7473</v>
      </c>
      <c r="D12891" t="s">
        <v>13</v>
      </c>
      <c r="E12891" t="s">
        <v>14</v>
      </c>
      <c r="F12891" t="s">
        <v>26</v>
      </c>
      <c r="G12891" s="3">
        <v>44998.468587962961</v>
      </c>
      <c r="H12891" s="1">
        <v>80000</v>
      </c>
      <c r="I12891" t="s">
        <v>128</v>
      </c>
      <c r="J12891" t="s">
        <v>20852</v>
      </c>
    </row>
    <row r="12892" spans="1:10">
      <c r="A12892" t="s">
        <v>10</v>
      </c>
      <c r="B12892" t="s">
        <v>1596</v>
      </c>
      <c r="C12892" t="s">
        <v>24</v>
      </c>
      <c r="D12892" t="s">
        <v>13</v>
      </c>
      <c r="E12892" t="s">
        <v>25</v>
      </c>
      <c r="F12892" t="s">
        <v>20</v>
      </c>
      <c r="G12892" s="3">
        <v>45280.497939814813</v>
      </c>
      <c r="H12892" s="1">
        <v>198500</v>
      </c>
      <c r="I12892" t="s">
        <v>195</v>
      </c>
      <c r="J12892" t="s">
        <v>1334</v>
      </c>
    </row>
    <row r="12893" spans="1:10">
      <c r="A12893" t="s">
        <v>10</v>
      </c>
      <c r="B12893" t="s">
        <v>1430</v>
      </c>
      <c r="C12893" t="s">
        <v>161</v>
      </c>
      <c r="D12893" t="s">
        <v>13</v>
      </c>
      <c r="E12893" t="s">
        <v>14</v>
      </c>
      <c r="F12893" t="s">
        <v>162</v>
      </c>
      <c r="G12893" s="3">
        <v>45224.470023148147</v>
      </c>
      <c r="H12893" s="1">
        <v>158500</v>
      </c>
      <c r="I12893" t="s">
        <v>20853</v>
      </c>
      <c r="J12893" t="s">
        <v>20854</v>
      </c>
    </row>
    <row r="12894" spans="1:10">
      <c r="A12894" t="s">
        <v>73</v>
      </c>
      <c r="B12894" t="s">
        <v>73</v>
      </c>
      <c r="C12894" t="s">
        <v>1908</v>
      </c>
      <c r="D12894" t="s">
        <v>13</v>
      </c>
      <c r="E12894" t="s">
        <v>14</v>
      </c>
      <c r="F12894" t="s">
        <v>20</v>
      </c>
      <c r="G12894" s="3">
        <v>45089.52443287037</v>
      </c>
      <c r="H12894" s="1">
        <v>102500</v>
      </c>
      <c r="I12894" t="s">
        <v>130</v>
      </c>
      <c r="J12894" t="s">
        <v>11956</v>
      </c>
    </row>
    <row r="12895" spans="1:10">
      <c r="A12895" t="s">
        <v>10</v>
      </c>
      <c r="B12895" t="s">
        <v>20855</v>
      </c>
      <c r="C12895" t="s">
        <v>24</v>
      </c>
      <c r="D12895" t="s">
        <v>13</v>
      </c>
      <c r="E12895" t="s">
        <v>25</v>
      </c>
      <c r="F12895" t="s">
        <v>26</v>
      </c>
      <c r="G12895" s="3">
        <v>45240.474259259259</v>
      </c>
      <c r="H12895" s="1">
        <v>73000</v>
      </c>
      <c r="I12895" t="s">
        <v>35</v>
      </c>
      <c r="J12895" t="s">
        <v>20856</v>
      </c>
    </row>
    <row r="12896" spans="1:10">
      <c r="A12896" t="s">
        <v>212</v>
      </c>
      <c r="B12896" t="s">
        <v>20857</v>
      </c>
      <c r="C12896" t="s">
        <v>201</v>
      </c>
      <c r="D12896" t="s">
        <v>13</v>
      </c>
      <c r="E12896" t="s">
        <v>14</v>
      </c>
      <c r="F12896" t="s">
        <v>26</v>
      </c>
      <c r="G12896" s="3">
        <v>44946.4766087963</v>
      </c>
      <c r="H12896" s="1">
        <v>90000</v>
      </c>
      <c r="I12896" t="s">
        <v>1604</v>
      </c>
      <c r="J12896" t="s">
        <v>9025</v>
      </c>
    </row>
    <row r="12897" spans="1:10">
      <c r="A12897" t="s">
        <v>73</v>
      </c>
      <c r="B12897" t="s">
        <v>73</v>
      </c>
      <c r="C12897" t="s">
        <v>26</v>
      </c>
      <c r="D12897" t="s">
        <v>13</v>
      </c>
      <c r="E12897" t="s">
        <v>14</v>
      </c>
      <c r="F12897" t="s">
        <v>26</v>
      </c>
      <c r="G12897" s="3">
        <v>44977.465208333335</v>
      </c>
      <c r="H12897" s="1">
        <v>120000</v>
      </c>
      <c r="I12897" t="s">
        <v>128</v>
      </c>
      <c r="J12897" t="s">
        <v>20781</v>
      </c>
    </row>
    <row r="12898" spans="1:10">
      <c r="A12898" t="s">
        <v>33</v>
      </c>
      <c r="B12898" t="s">
        <v>20858</v>
      </c>
      <c r="C12898" t="s">
        <v>24</v>
      </c>
      <c r="D12898" t="s">
        <v>13</v>
      </c>
      <c r="E12898" t="s">
        <v>25</v>
      </c>
      <c r="F12898" t="s">
        <v>26</v>
      </c>
      <c r="G12898" s="3">
        <v>44959.461736111109</v>
      </c>
      <c r="H12898" s="1">
        <v>73000</v>
      </c>
      <c r="I12898" t="s">
        <v>20859</v>
      </c>
      <c r="J12898" t="s">
        <v>730</v>
      </c>
    </row>
    <row r="12899" spans="1:10">
      <c r="A12899" t="s">
        <v>33</v>
      </c>
      <c r="B12899" t="s">
        <v>20860</v>
      </c>
      <c r="C12899" t="s">
        <v>897</v>
      </c>
      <c r="D12899" t="s">
        <v>13</v>
      </c>
      <c r="E12899" t="s">
        <v>14</v>
      </c>
      <c r="F12899" t="s">
        <v>262</v>
      </c>
      <c r="G12899" s="3">
        <v>44931.489270833335</v>
      </c>
      <c r="H12899" s="1">
        <v>111202</v>
      </c>
      <c r="I12899" t="s">
        <v>890</v>
      </c>
      <c r="J12899" t="s">
        <v>344</v>
      </c>
    </row>
    <row r="12900" spans="1:10">
      <c r="A12900" t="s">
        <v>73</v>
      </c>
      <c r="B12900" t="s">
        <v>4925</v>
      </c>
      <c r="C12900" t="s">
        <v>232</v>
      </c>
      <c r="D12900" t="s">
        <v>13</v>
      </c>
      <c r="E12900" t="s">
        <v>14</v>
      </c>
      <c r="F12900" t="s">
        <v>26</v>
      </c>
      <c r="G12900" s="3">
        <v>45051.476956018516</v>
      </c>
      <c r="H12900" s="1">
        <v>130000</v>
      </c>
      <c r="I12900" t="s">
        <v>20861</v>
      </c>
      <c r="J12900" t="s">
        <v>20862</v>
      </c>
    </row>
    <row r="12901" spans="1:10">
      <c r="A12901" t="s">
        <v>33</v>
      </c>
      <c r="B12901" t="s">
        <v>20863</v>
      </c>
      <c r="C12901" t="s">
        <v>9057</v>
      </c>
      <c r="D12901" t="s">
        <v>13</v>
      </c>
      <c r="E12901" t="s">
        <v>14</v>
      </c>
      <c r="F12901" t="s">
        <v>3142</v>
      </c>
      <c r="G12901" s="3">
        <v>45171.50141203704</v>
      </c>
      <c r="H12901" s="1">
        <v>57500</v>
      </c>
      <c r="I12901" t="s">
        <v>3143</v>
      </c>
      <c r="J12901" t="s">
        <v>20864</v>
      </c>
    </row>
    <row r="12902" spans="1:10">
      <c r="A12902" t="s">
        <v>73</v>
      </c>
      <c r="B12902" t="s">
        <v>73</v>
      </c>
      <c r="C12902" t="s">
        <v>4597</v>
      </c>
      <c r="D12902" t="s">
        <v>13</v>
      </c>
      <c r="E12902" t="s">
        <v>14</v>
      </c>
      <c r="F12902" t="s">
        <v>26</v>
      </c>
      <c r="G12902" s="3">
        <v>45155.463761574072</v>
      </c>
      <c r="H12902" s="1">
        <v>115000</v>
      </c>
      <c r="I12902" t="s">
        <v>15982</v>
      </c>
      <c r="J12902" t="s">
        <v>13116</v>
      </c>
    </row>
    <row r="12903" spans="1:10">
      <c r="A12903" t="s">
        <v>33</v>
      </c>
      <c r="B12903" t="s">
        <v>20865</v>
      </c>
      <c r="C12903" t="s">
        <v>826</v>
      </c>
      <c r="D12903" t="s">
        <v>13</v>
      </c>
      <c r="E12903" t="s">
        <v>14</v>
      </c>
      <c r="F12903" t="s">
        <v>827</v>
      </c>
      <c r="G12903" s="3">
        <v>44981.491238425922</v>
      </c>
      <c r="H12903" s="1">
        <v>111175</v>
      </c>
      <c r="I12903" t="s">
        <v>685</v>
      </c>
      <c r="J12903" t="s">
        <v>599</v>
      </c>
    </row>
    <row r="12904" spans="1:10">
      <c r="A12904" t="s">
        <v>212</v>
      </c>
      <c r="B12904" t="s">
        <v>212</v>
      </c>
      <c r="C12904" t="s">
        <v>157</v>
      </c>
      <c r="D12904" t="s">
        <v>13</v>
      </c>
      <c r="E12904" t="s">
        <v>14</v>
      </c>
      <c r="F12904" t="s">
        <v>26</v>
      </c>
      <c r="G12904" s="3">
        <v>44988.46125</v>
      </c>
      <c r="H12904" s="1">
        <v>150000</v>
      </c>
      <c r="I12904" t="s">
        <v>870</v>
      </c>
      <c r="J12904" t="s">
        <v>20866</v>
      </c>
    </row>
    <row r="12905" spans="1:10">
      <c r="A12905" t="s">
        <v>10</v>
      </c>
      <c r="B12905" t="s">
        <v>2197</v>
      </c>
      <c r="C12905" t="s">
        <v>24</v>
      </c>
      <c r="D12905" t="s">
        <v>13</v>
      </c>
      <c r="E12905" t="s">
        <v>25</v>
      </c>
      <c r="F12905" t="s">
        <v>26</v>
      </c>
      <c r="G12905" s="3">
        <v>44947.464999999997</v>
      </c>
      <c r="H12905" s="1">
        <v>300000</v>
      </c>
      <c r="I12905" t="s">
        <v>20867</v>
      </c>
      <c r="J12905" t="s">
        <v>3647</v>
      </c>
    </row>
    <row r="12906" spans="1:10">
      <c r="A12906" t="s">
        <v>10</v>
      </c>
      <c r="B12906" t="s">
        <v>10</v>
      </c>
      <c r="C12906" t="s">
        <v>6587</v>
      </c>
      <c r="D12906" t="s">
        <v>13</v>
      </c>
      <c r="E12906" t="s">
        <v>14</v>
      </c>
      <c r="F12906" t="s">
        <v>26</v>
      </c>
      <c r="G12906" s="3">
        <v>44972.463240740741</v>
      </c>
      <c r="H12906" s="1">
        <v>105000</v>
      </c>
      <c r="I12906" t="s">
        <v>128</v>
      </c>
      <c r="J12906" t="s">
        <v>20868</v>
      </c>
    </row>
    <row r="12907" spans="1:10">
      <c r="A12907" t="s">
        <v>10</v>
      </c>
      <c r="B12907" t="s">
        <v>20869</v>
      </c>
      <c r="C12907" t="s">
        <v>4453</v>
      </c>
      <c r="D12907" t="s">
        <v>13</v>
      </c>
      <c r="E12907" t="s">
        <v>14</v>
      </c>
      <c r="F12907" t="s">
        <v>26</v>
      </c>
      <c r="G12907" s="3">
        <v>45007.466053240743</v>
      </c>
      <c r="H12907" s="1">
        <v>83200</v>
      </c>
      <c r="I12907" t="s">
        <v>1613</v>
      </c>
      <c r="J12907" t="s">
        <v>20870</v>
      </c>
    </row>
    <row r="12908" spans="1:10">
      <c r="A12908" t="s">
        <v>212</v>
      </c>
      <c r="B12908" t="s">
        <v>20871</v>
      </c>
      <c r="C12908" t="s">
        <v>75</v>
      </c>
      <c r="D12908" t="s">
        <v>13</v>
      </c>
      <c r="E12908" t="s">
        <v>14</v>
      </c>
      <c r="F12908" t="s">
        <v>26</v>
      </c>
      <c r="G12908" s="3">
        <v>44972.459143518521</v>
      </c>
      <c r="H12908" s="1">
        <v>157500</v>
      </c>
      <c r="I12908" t="s">
        <v>10072</v>
      </c>
      <c r="J12908" t="s">
        <v>316</v>
      </c>
    </row>
    <row r="12909" spans="1:10">
      <c r="A12909" t="s">
        <v>18</v>
      </c>
      <c r="B12909" t="s">
        <v>20872</v>
      </c>
      <c r="C12909" t="s">
        <v>237</v>
      </c>
      <c r="D12909" t="s">
        <v>13</v>
      </c>
      <c r="E12909" t="s">
        <v>14</v>
      </c>
      <c r="F12909" t="s">
        <v>26</v>
      </c>
      <c r="G12909" s="3">
        <v>44976.465648148151</v>
      </c>
      <c r="H12909" s="1">
        <v>90000</v>
      </c>
      <c r="I12909" t="s">
        <v>3326</v>
      </c>
      <c r="J12909" t="s">
        <v>20873</v>
      </c>
    </row>
    <row r="12910" spans="1:10">
      <c r="A12910" t="s">
        <v>33</v>
      </c>
      <c r="B12910" t="s">
        <v>33</v>
      </c>
      <c r="C12910" t="s">
        <v>20874</v>
      </c>
      <c r="D12910" t="s">
        <v>13</v>
      </c>
      <c r="E12910" t="s">
        <v>14</v>
      </c>
      <c r="F12910" t="s">
        <v>26</v>
      </c>
      <c r="G12910" s="3">
        <v>45268.458657407406</v>
      </c>
      <c r="H12910" s="1">
        <v>107500</v>
      </c>
      <c r="I12910" t="s">
        <v>130</v>
      </c>
      <c r="J12910" t="s">
        <v>20875</v>
      </c>
    </row>
    <row r="12911" spans="1:10">
      <c r="A12911" t="s">
        <v>135</v>
      </c>
      <c r="B12911" t="s">
        <v>135</v>
      </c>
      <c r="C12911" t="s">
        <v>733</v>
      </c>
      <c r="D12911" t="s">
        <v>13</v>
      </c>
      <c r="E12911" t="s">
        <v>14</v>
      </c>
      <c r="F12911" t="s">
        <v>509</v>
      </c>
      <c r="G12911" s="3">
        <v>45117.486909722225</v>
      </c>
      <c r="H12911" s="1">
        <v>100500</v>
      </c>
      <c r="I12911" t="s">
        <v>20876</v>
      </c>
      <c r="J12911" t="s">
        <v>20877</v>
      </c>
    </row>
    <row r="12912" spans="1:10">
      <c r="A12912" t="s">
        <v>10</v>
      </c>
      <c r="B12912" t="s">
        <v>20878</v>
      </c>
      <c r="C12912" t="s">
        <v>20879</v>
      </c>
      <c r="D12912" t="s">
        <v>1075</v>
      </c>
      <c r="E12912" t="s">
        <v>14</v>
      </c>
      <c r="F12912" t="s">
        <v>26</v>
      </c>
      <c r="G12912" s="3">
        <v>45191.461331018516</v>
      </c>
      <c r="H12912" s="1">
        <v>92500</v>
      </c>
      <c r="I12912" t="s">
        <v>2788</v>
      </c>
      <c r="J12912" t="s">
        <v>10498</v>
      </c>
    </row>
    <row r="12913" spans="1:10">
      <c r="A12913" t="s">
        <v>18</v>
      </c>
      <c r="B12913" t="s">
        <v>20880</v>
      </c>
      <c r="C12913" t="s">
        <v>792</v>
      </c>
      <c r="D12913" t="s">
        <v>13</v>
      </c>
      <c r="E12913" t="s">
        <v>14</v>
      </c>
      <c r="F12913" t="s">
        <v>26</v>
      </c>
      <c r="G12913" s="3">
        <v>45045.461493055554</v>
      </c>
      <c r="H12913" s="1">
        <v>147500</v>
      </c>
      <c r="I12913" t="s">
        <v>3039</v>
      </c>
      <c r="J12913" t="s">
        <v>20881</v>
      </c>
    </row>
    <row r="12914" spans="1:10">
      <c r="A12914" t="s">
        <v>73</v>
      </c>
      <c r="B12914" t="s">
        <v>20882</v>
      </c>
      <c r="C12914" t="s">
        <v>276</v>
      </c>
      <c r="D12914" t="s">
        <v>13</v>
      </c>
      <c r="E12914" t="s">
        <v>14</v>
      </c>
      <c r="F12914" t="s">
        <v>20</v>
      </c>
      <c r="G12914" s="3">
        <v>45191.485185185185</v>
      </c>
      <c r="H12914" s="1">
        <v>194000</v>
      </c>
      <c r="I12914" t="s">
        <v>277</v>
      </c>
      <c r="J12914" t="s">
        <v>20420</v>
      </c>
    </row>
    <row r="12915" spans="1:10">
      <c r="A12915" t="s">
        <v>212</v>
      </c>
      <c r="B12915" t="s">
        <v>212</v>
      </c>
      <c r="C12915" t="s">
        <v>26</v>
      </c>
      <c r="D12915" t="s">
        <v>13</v>
      </c>
      <c r="E12915" t="s">
        <v>14</v>
      </c>
      <c r="F12915" t="s">
        <v>20</v>
      </c>
      <c r="G12915" s="3">
        <v>45236.550636574073</v>
      </c>
      <c r="H12915" s="1">
        <v>120000</v>
      </c>
      <c r="I12915" t="s">
        <v>335</v>
      </c>
      <c r="J12915" t="s">
        <v>338</v>
      </c>
    </row>
    <row r="12916" spans="1:10">
      <c r="A12916" t="s">
        <v>10</v>
      </c>
      <c r="B12916" t="s">
        <v>1763</v>
      </c>
      <c r="C12916" t="s">
        <v>461</v>
      </c>
      <c r="D12916" t="s">
        <v>13</v>
      </c>
      <c r="E12916" t="s">
        <v>14</v>
      </c>
      <c r="F12916" t="s">
        <v>26</v>
      </c>
      <c r="G12916" s="3">
        <v>45020.462557870371</v>
      </c>
      <c r="H12916" s="1">
        <v>125000</v>
      </c>
      <c r="I12916" t="s">
        <v>20883</v>
      </c>
      <c r="J12916" t="s">
        <v>166</v>
      </c>
    </row>
    <row r="12917" spans="1:10">
      <c r="A12917" t="s">
        <v>33</v>
      </c>
      <c r="B12917" t="s">
        <v>20884</v>
      </c>
      <c r="C12917" t="s">
        <v>666</v>
      </c>
      <c r="D12917" t="s">
        <v>13</v>
      </c>
      <c r="E12917" t="s">
        <v>14</v>
      </c>
      <c r="F12917" t="s">
        <v>666</v>
      </c>
      <c r="G12917" s="3">
        <v>44931.483599537038</v>
      </c>
      <c r="H12917" s="1">
        <v>79200</v>
      </c>
      <c r="I12917" t="s">
        <v>172</v>
      </c>
      <c r="J12917" t="s">
        <v>10613</v>
      </c>
    </row>
    <row r="12918" spans="1:10">
      <c r="A12918" t="s">
        <v>33</v>
      </c>
      <c r="B12918" t="s">
        <v>20885</v>
      </c>
      <c r="C12918" t="s">
        <v>1132</v>
      </c>
      <c r="D12918" t="s">
        <v>13</v>
      </c>
      <c r="E12918" t="s">
        <v>14</v>
      </c>
      <c r="F12918" t="s">
        <v>1132</v>
      </c>
      <c r="G12918" s="3">
        <v>45224.503888888888</v>
      </c>
      <c r="H12918" s="1">
        <v>64800</v>
      </c>
      <c r="I12918" t="s">
        <v>19638</v>
      </c>
    </row>
    <row r="12919" spans="1:10">
      <c r="A12919" t="s">
        <v>10</v>
      </c>
      <c r="B12919" t="s">
        <v>10</v>
      </c>
      <c r="C12919" t="s">
        <v>24</v>
      </c>
      <c r="D12919" t="s">
        <v>13</v>
      </c>
      <c r="E12919" t="s">
        <v>25</v>
      </c>
      <c r="F12919" t="s">
        <v>20886</v>
      </c>
      <c r="G12919" s="3">
        <v>45014.540937500002</v>
      </c>
      <c r="H12919" s="1">
        <v>30750</v>
      </c>
      <c r="I12919" t="s">
        <v>801</v>
      </c>
      <c r="J12919" t="s">
        <v>316</v>
      </c>
    </row>
    <row r="12920" spans="1:10">
      <c r="A12920" t="s">
        <v>18</v>
      </c>
      <c r="B12920" t="s">
        <v>4979</v>
      </c>
      <c r="C12920" t="s">
        <v>20784</v>
      </c>
      <c r="D12920" t="s">
        <v>1075</v>
      </c>
      <c r="E12920" t="s">
        <v>14</v>
      </c>
      <c r="F12920" t="s">
        <v>26</v>
      </c>
      <c r="G12920" s="3">
        <v>45180.463518518518</v>
      </c>
      <c r="H12920" s="1">
        <v>305500</v>
      </c>
      <c r="I12920" t="s">
        <v>120</v>
      </c>
      <c r="J12920" t="s">
        <v>4746</v>
      </c>
    </row>
    <row r="12921" spans="1:10">
      <c r="A12921" t="s">
        <v>10</v>
      </c>
      <c r="B12921" t="s">
        <v>4171</v>
      </c>
      <c r="C12921" t="s">
        <v>676</v>
      </c>
      <c r="D12921" t="s">
        <v>13</v>
      </c>
      <c r="E12921" t="s">
        <v>14</v>
      </c>
      <c r="F12921" t="s">
        <v>26</v>
      </c>
      <c r="G12921" s="3">
        <v>45012.463483796295</v>
      </c>
      <c r="H12921" s="1">
        <v>108000</v>
      </c>
      <c r="I12921" t="s">
        <v>453</v>
      </c>
      <c r="J12921" t="s">
        <v>4172</v>
      </c>
    </row>
    <row r="12922" spans="1:10">
      <c r="A12922" t="s">
        <v>18</v>
      </c>
      <c r="B12922" t="s">
        <v>20887</v>
      </c>
      <c r="C12922" t="s">
        <v>20888</v>
      </c>
      <c r="D12922" t="s">
        <v>13</v>
      </c>
      <c r="E12922" t="s">
        <v>14</v>
      </c>
      <c r="F12922" t="s">
        <v>694</v>
      </c>
      <c r="G12922" s="3">
        <v>45118.495729166665</v>
      </c>
      <c r="H12922" s="1">
        <v>89100</v>
      </c>
      <c r="I12922" t="s">
        <v>13845</v>
      </c>
      <c r="J12922" t="s">
        <v>20889</v>
      </c>
    </row>
    <row r="12923" spans="1:10">
      <c r="A12923" t="s">
        <v>10</v>
      </c>
      <c r="B12923" t="s">
        <v>20890</v>
      </c>
      <c r="C12923" t="s">
        <v>20891</v>
      </c>
      <c r="D12923" t="s">
        <v>13</v>
      </c>
      <c r="E12923" t="s">
        <v>14</v>
      </c>
      <c r="F12923" t="s">
        <v>26</v>
      </c>
      <c r="G12923" s="3">
        <v>45089.459814814814</v>
      </c>
      <c r="H12923" s="1">
        <v>84800</v>
      </c>
      <c r="I12923" t="s">
        <v>202</v>
      </c>
      <c r="J12923" t="s">
        <v>20892</v>
      </c>
    </row>
    <row r="12924" spans="1:10">
      <c r="A12924" t="s">
        <v>18</v>
      </c>
      <c r="B12924" t="s">
        <v>4275</v>
      </c>
      <c r="C12924" t="s">
        <v>536</v>
      </c>
      <c r="D12924" t="s">
        <v>13</v>
      </c>
      <c r="E12924" t="s">
        <v>14</v>
      </c>
      <c r="F12924" t="s">
        <v>26</v>
      </c>
      <c r="G12924" s="3">
        <v>45028.475092592591</v>
      </c>
      <c r="H12924" s="1">
        <v>98000</v>
      </c>
      <c r="I12924" t="s">
        <v>20893</v>
      </c>
      <c r="J12924" t="s">
        <v>20894</v>
      </c>
    </row>
    <row r="12925" spans="1:10">
      <c r="A12925" t="s">
        <v>18</v>
      </c>
      <c r="B12925" t="s">
        <v>20895</v>
      </c>
      <c r="C12925" t="s">
        <v>325</v>
      </c>
      <c r="D12925" t="s">
        <v>13</v>
      </c>
      <c r="E12925" t="s">
        <v>14</v>
      </c>
      <c r="F12925" t="s">
        <v>26</v>
      </c>
      <c r="G12925" s="3">
        <v>44984.485289351855</v>
      </c>
      <c r="H12925" s="1">
        <v>98283</v>
      </c>
      <c r="I12925" t="s">
        <v>20896</v>
      </c>
      <c r="J12925" t="s">
        <v>20897</v>
      </c>
    </row>
    <row r="12926" spans="1:10">
      <c r="A12926" t="s">
        <v>73</v>
      </c>
      <c r="B12926" t="s">
        <v>20898</v>
      </c>
      <c r="C12926" t="s">
        <v>1136</v>
      </c>
      <c r="D12926" t="s">
        <v>13</v>
      </c>
      <c r="E12926" t="s">
        <v>14</v>
      </c>
      <c r="F12926" t="s">
        <v>26</v>
      </c>
      <c r="G12926" s="3">
        <v>45089.503298611111</v>
      </c>
      <c r="H12926" s="1">
        <v>219500</v>
      </c>
      <c r="I12926" t="s">
        <v>2673</v>
      </c>
      <c r="J12926" t="s">
        <v>20899</v>
      </c>
    </row>
    <row r="12927" spans="1:10">
      <c r="A12927" t="s">
        <v>18</v>
      </c>
      <c r="B12927" t="s">
        <v>5876</v>
      </c>
      <c r="C12927" t="s">
        <v>91</v>
      </c>
      <c r="D12927" t="s">
        <v>13</v>
      </c>
      <c r="E12927" t="s">
        <v>14</v>
      </c>
      <c r="F12927" t="s">
        <v>26</v>
      </c>
      <c r="G12927" s="3">
        <v>44963.501122685186</v>
      </c>
      <c r="H12927" s="1">
        <v>90000</v>
      </c>
      <c r="I12927" t="s">
        <v>3011</v>
      </c>
    </row>
    <row r="12928" spans="1:10">
      <c r="A12928" t="s">
        <v>18</v>
      </c>
      <c r="B12928" t="s">
        <v>18</v>
      </c>
      <c r="C12928" t="s">
        <v>19</v>
      </c>
      <c r="D12928" t="s">
        <v>13</v>
      </c>
      <c r="E12928" t="s">
        <v>14</v>
      </c>
      <c r="F12928" t="s">
        <v>26</v>
      </c>
      <c r="G12928" s="3">
        <v>44971.462002314816</v>
      </c>
      <c r="H12928" s="1">
        <v>147500</v>
      </c>
      <c r="I12928" t="s">
        <v>10827</v>
      </c>
      <c r="J12928" t="s">
        <v>10828</v>
      </c>
    </row>
    <row r="12929" spans="1:10">
      <c r="A12929" t="s">
        <v>10</v>
      </c>
      <c r="B12929" t="s">
        <v>10</v>
      </c>
      <c r="C12929" t="s">
        <v>792</v>
      </c>
      <c r="D12929" t="s">
        <v>13</v>
      </c>
      <c r="E12929" t="s">
        <v>14</v>
      </c>
      <c r="F12929" t="s">
        <v>20</v>
      </c>
      <c r="G12929" s="3">
        <v>45224.520729166667</v>
      </c>
      <c r="H12929" s="1">
        <v>90000</v>
      </c>
      <c r="I12929" t="s">
        <v>906</v>
      </c>
      <c r="J12929" t="s">
        <v>20900</v>
      </c>
    </row>
    <row r="12930" spans="1:10">
      <c r="A12930" t="s">
        <v>10</v>
      </c>
      <c r="B12930" t="s">
        <v>10</v>
      </c>
      <c r="C12930" t="s">
        <v>1175</v>
      </c>
      <c r="D12930" t="s">
        <v>13</v>
      </c>
      <c r="E12930" t="s">
        <v>14</v>
      </c>
      <c r="F12930" t="s">
        <v>26</v>
      </c>
      <c r="G12930" s="3">
        <v>45146.460162037038</v>
      </c>
      <c r="H12930" s="1">
        <v>112250</v>
      </c>
      <c r="I12930" t="s">
        <v>20901</v>
      </c>
      <c r="J12930" t="s">
        <v>20902</v>
      </c>
    </row>
    <row r="12931" spans="1:10">
      <c r="A12931" t="s">
        <v>73</v>
      </c>
      <c r="B12931" t="s">
        <v>2994</v>
      </c>
      <c r="C12931" t="s">
        <v>750</v>
      </c>
      <c r="D12931" t="s">
        <v>13</v>
      </c>
      <c r="E12931" t="s">
        <v>14</v>
      </c>
      <c r="F12931" t="s">
        <v>26</v>
      </c>
      <c r="G12931" s="3">
        <v>45099.476574074077</v>
      </c>
      <c r="H12931" s="1">
        <v>90000</v>
      </c>
      <c r="I12931" t="s">
        <v>20903</v>
      </c>
      <c r="J12931" t="s">
        <v>1693</v>
      </c>
    </row>
    <row r="12932" spans="1:10">
      <c r="A12932" t="s">
        <v>10</v>
      </c>
      <c r="B12932" t="s">
        <v>398</v>
      </c>
      <c r="C12932" t="s">
        <v>24</v>
      </c>
      <c r="D12932" t="s">
        <v>13</v>
      </c>
      <c r="E12932" t="s">
        <v>25</v>
      </c>
      <c r="F12932" t="s">
        <v>26</v>
      </c>
      <c r="G12932" s="3">
        <v>45096.462511574071</v>
      </c>
      <c r="H12932" s="1">
        <v>200000</v>
      </c>
      <c r="I12932" t="s">
        <v>1397</v>
      </c>
      <c r="J12932" t="s">
        <v>7259</v>
      </c>
    </row>
    <row r="12933" spans="1:10">
      <c r="A12933" t="s">
        <v>18</v>
      </c>
      <c r="B12933" t="s">
        <v>18</v>
      </c>
      <c r="C12933" t="s">
        <v>24</v>
      </c>
      <c r="D12933" t="s">
        <v>13</v>
      </c>
      <c r="E12933" t="s">
        <v>25</v>
      </c>
      <c r="F12933" t="s">
        <v>20</v>
      </c>
      <c r="G12933" s="3">
        <v>44965.837326388886</v>
      </c>
      <c r="H12933" s="1">
        <v>145000</v>
      </c>
      <c r="I12933" t="s">
        <v>20904</v>
      </c>
      <c r="J12933" t="s">
        <v>20905</v>
      </c>
    </row>
    <row r="12934" spans="1:10">
      <c r="A12934" t="s">
        <v>135</v>
      </c>
      <c r="B12934" t="s">
        <v>135</v>
      </c>
      <c r="C12934" t="s">
        <v>232</v>
      </c>
      <c r="D12934" t="s">
        <v>13</v>
      </c>
      <c r="E12934" t="s">
        <v>14</v>
      </c>
      <c r="F12934" t="s">
        <v>26</v>
      </c>
      <c r="G12934" s="3">
        <v>45023.458391203705</v>
      </c>
      <c r="H12934" s="1">
        <v>105000</v>
      </c>
      <c r="I12934" t="s">
        <v>2907</v>
      </c>
      <c r="J12934" t="s">
        <v>20906</v>
      </c>
    </row>
    <row r="12935" spans="1:10">
      <c r="A12935" t="s">
        <v>33</v>
      </c>
      <c r="B12935" t="s">
        <v>20907</v>
      </c>
      <c r="C12935" t="s">
        <v>24</v>
      </c>
      <c r="D12935" t="s">
        <v>13</v>
      </c>
      <c r="E12935" t="s">
        <v>25</v>
      </c>
      <c r="F12935" t="s">
        <v>26</v>
      </c>
      <c r="G12935" s="3">
        <v>45017.459363425929</v>
      </c>
      <c r="H12935" s="1">
        <v>80250</v>
      </c>
      <c r="I12935" t="s">
        <v>20908</v>
      </c>
      <c r="J12935" t="s">
        <v>20909</v>
      </c>
    </row>
    <row r="12936" spans="1:10">
      <c r="A12936" t="s">
        <v>18</v>
      </c>
      <c r="B12936" t="s">
        <v>2919</v>
      </c>
      <c r="C12936" t="s">
        <v>307</v>
      </c>
      <c r="D12936" t="s">
        <v>13</v>
      </c>
      <c r="E12936" t="s">
        <v>14</v>
      </c>
      <c r="F12936" t="s">
        <v>26</v>
      </c>
      <c r="G12936" s="3">
        <v>45242.460613425923</v>
      </c>
      <c r="H12936" s="1">
        <v>164000</v>
      </c>
      <c r="I12936" t="s">
        <v>195</v>
      </c>
      <c r="J12936" t="s">
        <v>2920</v>
      </c>
    </row>
    <row r="12937" spans="1:10">
      <c r="A12937" t="s">
        <v>33</v>
      </c>
      <c r="B12937" t="s">
        <v>20910</v>
      </c>
      <c r="C12937" t="s">
        <v>441</v>
      </c>
      <c r="D12937" t="s">
        <v>13</v>
      </c>
      <c r="E12937" t="s">
        <v>14</v>
      </c>
      <c r="F12937" t="s">
        <v>26</v>
      </c>
      <c r="G12937" s="3">
        <v>45110.479178240741</v>
      </c>
      <c r="H12937" s="1">
        <v>375000</v>
      </c>
      <c r="I12937" t="s">
        <v>1016</v>
      </c>
      <c r="J12937" t="s">
        <v>843</v>
      </c>
    </row>
    <row r="12938" spans="1:10">
      <c r="A12938" t="s">
        <v>10</v>
      </c>
      <c r="B12938" t="s">
        <v>5390</v>
      </c>
      <c r="C12938" t="s">
        <v>2606</v>
      </c>
      <c r="D12938" t="s">
        <v>13</v>
      </c>
      <c r="E12938" t="s">
        <v>14</v>
      </c>
      <c r="F12938" t="s">
        <v>26</v>
      </c>
      <c r="G12938" s="3">
        <v>45124.528402777774</v>
      </c>
      <c r="H12938" s="1">
        <v>116250</v>
      </c>
      <c r="I12938" t="s">
        <v>202</v>
      </c>
      <c r="J12938" t="s">
        <v>20911</v>
      </c>
    </row>
    <row r="12939" spans="1:10">
      <c r="A12939" t="s">
        <v>212</v>
      </c>
      <c r="B12939" t="s">
        <v>20912</v>
      </c>
      <c r="C12939" t="s">
        <v>4453</v>
      </c>
      <c r="D12939" t="s">
        <v>13</v>
      </c>
      <c r="E12939" t="s">
        <v>14</v>
      </c>
      <c r="F12939" t="s">
        <v>26</v>
      </c>
      <c r="G12939" s="3">
        <v>45012.463136574072</v>
      </c>
      <c r="H12939" s="1">
        <v>127000</v>
      </c>
      <c r="I12939" t="s">
        <v>1613</v>
      </c>
      <c r="J12939" t="s">
        <v>8710</v>
      </c>
    </row>
    <row r="12940" spans="1:10">
      <c r="A12940" t="s">
        <v>33</v>
      </c>
      <c r="B12940" t="s">
        <v>1058</v>
      </c>
      <c r="C12940" t="s">
        <v>201</v>
      </c>
      <c r="D12940" t="s">
        <v>13</v>
      </c>
      <c r="E12940" t="s">
        <v>14</v>
      </c>
      <c r="F12940" t="s">
        <v>26</v>
      </c>
      <c r="G12940" s="3">
        <v>45045.49496527778</v>
      </c>
      <c r="H12940" s="1">
        <v>95000</v>
      </c>
      <c r="I12940" t="s">
        <v>130</v>
      </c>
      <c r="J12940" t="s">
        <v>1687</v>
      </c>
    </row>
    <row r="12941" spans="1:10">
      <c r="A12941" t="s">
        <v>10</v>
      </c>
      <c r="B12941" t="s">
        <v>20913</v>
      </c>
      <c r="C12941" t="s">
        <v>6372</v>
      </c>
      <c r="D12941" t="s">
        <v>13</v>
      </c>
      <c r="E12941" t="s">
        <v>14</v>
      </c>
      <c r="F12941" t="s">
        <v>26</v>
      </c>
      <c r="G12941" s="3">
        <v>45157.460601851853</v>
      </c>
      <c r="H12941" s="1">
        <v>80718</v>
      </c>
      <c r="I12941" t="s">
        <v>7849</v>
      </c>
      <c r="J12941" t="s">
        <v>7850</v>
      </c>
    </row>
    <row r="12942" spans="1:10">
      <c r="A12942" t="s">
        <v>33</v>
      </c>
      <c r="B12942" t="s">
        <v>2652</v>
      </c>
      <c r="C12942" t="s">
        <v>3038</v>
      </c>
      <c r="D12942" t="s">
        <v>13</v>
      </c>
      <c r="E12942" t="s">
        <v>14</v>
      </c>
      <c r="F12942" t="s">
        <v>171</v>
      </c>
      <c r="G12942" s="3">
        <v>44964.46707175926</v>
      </c>
      <c r="H12942" s="1">
        <v>163782</v>
      </c>
      <c r="I12942" t="s">
        <v>20914</v>
      </c>
      <c r="J12942" t="s">
        <v>20915</v>
      </c>
    </row>
    <row r="12943" spans="1:10">
      <c r="A12943" t="s">
        <v>212</v>
      </c>
      <c r="B12943" t="s">
        <v>20773</v>
      </c>
      <c r="C12943" t="s">
        <v>12106</v>
      </c>
      <c r="D12943" t="s">
        <v>1075</v>
      </c>
      <c r="E12943" t="s">
        <v>14</v>
      </c>
      <c r="F12943" t="s">
        <v>26</v>
      </c>
      <c r="G12943" s="3">
        <v>45247.461273148147</v>
      </c>
      <c r="H12943" s="1">
        <v>135144.5</v>
      </c>
      <c r="I12943" t="s">
        <v>12107</v>
      </c>
      <c r="J12943" t="s">
        <v>20774</v>
      </c>
    </row>
    <row r="12944" spans="1:10">
      <c r="A12944" t="s">
        <v>33</v>
      </c>
      <c r="B12944" t="s">
        <v>33</v>
      </c>
      <c r="C12944" t="s">
        <v>12239</v>
      </c>
      <c r="D12944" t="s">
        <v>13</v>
      </c>
      <c r="E12944" t="s">
        <v>14</v>
      </c>
      <c r="F12944" t="s">
        <v>26</v>
      </c>
      <c r="G12944" s="3">
        <v>44984.458877314813</v>
      </c>
      <c r="H12944" s="1">
        <v>80500</v>
      </c>
      <c r="I12944" t="s">
        <v>20916</v>
      </c>
    </row>
    <row r="12945" spans="1:10">
      <c r="A12945" t="s">
        <v>152</v>
      </c>
      <c r="B12945" t="s">
        <v>20917</v>
      </c>
      <c r="C12945" t="s">
        <v>20918</v>
      </c>
      <c r="D12945" t="s">
        <v>13</v>
      </c>
      <c r="E12945" t="s">
        <v>14</v>
      </c>
      <c r="F12945" t="s">
        <v>198</v>
      </c>
      <c r="G12945" s="3">
        <v>45057.477152777778</v>
      </c>
      <c r="H12945" s="1">
        <v>89100</v>
      </c>
      <c r="I12945" t="s">
        <v>172</v>
      </c>
      <c r="J12945" t="s">
        <v>20919</v>
      </c>
    </row>
    <row r="12946" spans="1:10">
      <c r="A12946" t="s">
        <v>10</v>
      </c>
      <c r="B12946" t="s">
        <v>20920</v>
      </c>
      <c r="C12946" t="s">
        <v>792</v>
      </c>
      <c r="D12946" t="s">
        <v>13</v>
      </c>
      <c r="E12946" t="s">
        <v>14</v>
      </c>
      <c r="F12946" t="s">
        <v>20</v>
      </c>
      <c r="G12946" s="3">
        <v>45113.486620370371</v>
      </c>
      <c r="H12946" s="1">
        <v>150000</v>
      </c>
      <c r="I12946" t="s">
        <v>1941</v>
      </c>
      <c r="J12946" t="s">
        <v>301</v>
      </c>
    </row>
    <row r="12947" spans="1:10">
      <c r="A12947" t="s">
        <v>73</v>
      </c>
      <c r="B12947" t="s">
        <v>2717</v>
      </c>
      <c r="C12947" t="s">
        <v>20921</v>
      </c>
      <c r="D12947" t="s">
        <v>13</v>
      </c>
      <c r="E12947" t="s">
        <v>14</v>
      </c>
      <c r="F12947" t="s">
        <v>26</v>
      </c>
      <c r="G12947" s="3">
        <v>45129.463078703702</v>
      </c>
      <c r="H12947" s="1">
        <v>166000</v>
      </c>
      <c r="I12947" t="s">
        <v>2718</v>
      </c>
      <c r="J12947" t="s">
        <v>2719</v>
      </c>
    </row>
    <row r="12948" spans="1:10">
      <c r="A12948" t="s">
        <v>18</v>
      </c>
      <c r="B12948" t="s">
        <v>18</v>
      </c>
      <c r="C12948" t="s">
        <v>24</v>
      </c>
      <c r="D12948" t="s">
        <v>13</v>
      </c>
      <c r="E12948" t="s">
        <v>25</v>
      </c>
      <c r="F12948" t="s">
        <v>26</v>
      </c>
      <c r="G12948" s="3">
        <v>45096.463437500002</v>
      </c>
      <c r="H12948" s="1">
        <v>105000</v>
      </c>
      <c r="I12948" t="s">
        <v>19494</v>
      </c>
      <c r="J12948" t="s">
        <v>20922</v>
      </c>
    </row>
    <row r="12949" spans="1:10">
      <c r="A12949" t="s">
        <v>10</v>
      </c>
      <c r="B12949" t="s">
        <v>20923</v>
      </c>
      <c r="C12949" t="s">
        <v>20924</v>
      </c>
      <c r="D12949" t="s">
        <v>13</v>
      </c>
      <c r="E12949" t="s">
        <v>14</v>
      </c>
      <c r="F12949" t="s">
        <v>162</v>
      </c>
      <c r="G12949" s="3">
        <v>45275.467326388891</v>
      </c>
      <c r="H12949" s="1">
        <v>154000</v>
      </c>
      <c r="I12949" t="s">
        <v>9385</v>
      </c>
      <c r="J12949" t="s">
        <v>819</v>
      </c>
    </row>
    <row r="12950" spans="1:10">
      <c r="A12950" t="s">
        <v>18</v>
      </c>
      <c r="B12950" t="s">
        <v>20925</v>
      </c>
      <c r="C12950" t="s">
        <v>741</v>
      </c>
      <c r="D12950" t="s">
        <v>13</v>
      </c>
      <c r="E12950" t="s">
        <v>14</v>
      </c>
      <c r="F12950" t="s">
        <v>171</v>
      </c>
      <c r="G12950" s="3">
        <v>45118.470335648148</v>
      </c>
      <c r="H12950" s="1">
        <v>96773</v>
      </c>
      <c r="I12950" t="s">
        <v>1055</v>
      </c>
      <c r="J12950" t="s">
        <v>20926</v>
      </c>
    </row>
    <row r="12951" spans="1:10">
      <c r="A12951" t="s">
        <v>10</v>
      </c>
      <c r="B12951" t="s">
        <v>20927</v>
      </c>
      <c r="C12951" t="s">
        <v>108</v>
      </c>
      <c r="D12951" t="s">
        <v>13</v>
      </c>
      <c r="E12951" t="s">
        <v>14</v>
      </c>
      <c r="F12951" t="s">
        <v>26</v>
      </c>
      <c r="G12951" s="3">
        <v>45146.4609375</v>
      </c>
      <c r="H12951" s="1">
        <v>68000</v>
      </c>
      <c r="I12951" t="s">
        <v>8909</v>
      </c>
      <c r="J12951" t="s">
        <v>1138</v>
      </c>
    </row>
    <row r="12952" spans="1:10">
      <c r="A12952" t="s">
        <v>18</v>
      </c>
      <c r="B12952" t="s">
        <v>328</v>
      </c>
      <c r="C12952" t="s">
        <v>325</v>
      </c>
      <c r="D12952" t="s">
        <v>13</v>
      </c>
      <c r="E12952" t="s">
        <v>14</v>
      </c>
      <c r="F12952" t="s">
        <v>20</v>
      </c>
      <c r="G12952" s="3">
        <v>44988.47996527778</v>
      </c>
      <c r="H12952" s="1">
        <v>115000</v>
      </c>
      <c r="I12952" t="s">
        <v>4536</v>
      </c>
      <c r="J12952" t="s">
        <v>20928</v>
      </c>
    </row>
    <row r="12953" spans="1:10">
      <c r="A12953" t="s">
        <v>212</v>
      </c>
      <c r="B12953" t="s">
        <v>20929</v>
      </c>
      <c r="C12953" t="s">
        <v>4453</v>
      </c>
      <c r="D12953" t="s">
        <v>13</v>
      </c>
      <c r="E12953" t="s">
        <v>14</v>
      </c>
      <c r="F12953" t="s">
        <v>26</v>
      </c>
      <c r="G12953" s="3">
        <v>45007.46607638889</v>
      </c>
      <c r="H12953" s="1">
        <v>127000</v>
      </c>
      <c r="I12953" t="s">
        <v>1613</v>
      </c>
      <c r="J12953" t="s">
        <v>8710</v>
      </c>
    </row>
    <row r="12954" spans="1:10">
      <c r="A12954" t="s">
        <v>152</v>
      </c>
      <c r="B12954" t="s">
        <v>20930</v>
      </c>
      <c r="C12954" t="s">
        <v>3866</v>
      </c>
      <c r="D12954" t="s">
        <v>13</v>
      </c>
      <c r="E12954" t="s">
        <v>14</v>
      </c>
      <c r="F12954" t="s">
        <v>3353</v>
      </c>
      <c r="G12954" s="3">
        <v>45007.502893518518</v>
      </c>
      <c r="H12954" s="1">
        <v>89100</v>
      </c>
      <c r="I12954" t="s">
        <v>17060</v>
      </c>
      <c r="J12954" t="s">
        <v>20931</v>
      </c>
    </row>
    <row r="12955" spans="1:10">
      <c r="A12955" t="s">
        <v>18</v>
      </c>
      <c r="B12955" t="s">
        <v>193</v>
      </c>
      <c r="C12955" t="s">
        <v>24</v>
      </c>
      <c r="D12955" t="s">
        <v>13</v>
      </c>
      <c r="E12955" t="s">
        <v>25</v>
      </c>
      <c r="F12955" t="s">
        <v>26</v>
      </c>
      <c r="G12955" s="3">
        <v>45178.460115740738</v>
      </c>
      <c r="H12955" s="1">
        <v>233000</v>
      </c>
      <c r="I12955" t="s">
        <v>195</v>
      </c>
      <c r="J12955" t="s">
        <v>28</v>
      </c>
    </row>
    <row r="12956" spans="1:10">
      <c r="A12956" t="s">
        <v>10</v>
      </c>
      <c r="B12956" t="s">
        <v>20932</v>
      </c>
      <c r="C12956" t="s">
        <v>185</v>
      </c>
      <c r="D12956" t="s">
        <v>13</v>
      </c>
      <c r="E12956" t="s">
        <v>14</v>
      </c>
      <c r="F12956" t="s">
        <v>26</v>
      </c>
      <c r="G12956" s="3">
        <v>44995.500879629632</v>
      </c>
      <c r="H12956" s="1">
        <v>125000</v>
      </c>
      <c r="I12956" t="s">
        <v>6876</v>
      </c>
    </row>
    <row r="12957" spans="1:10">
      <c r="A12957" t="s">
        <v>18</v>
      </c>
      <c r="B12957" t="s">
        <v>18</v>
      </c>
      <c r="C12957" t="s">
        <v>232</v>
      </c>
      <c r="D12957" t="s">
        <v>13</v>
      </c>
      <c r="E12957" t="s">
        <v>14</v>
      </c>
      <c r="F12957" t="s">
        <v>26</v>
      </c>
      <c r="G12957" s="3">
        <v>45185.479803240742</v>
      </c>
      <c r="H12957" s="1">
        <v>122500</v>
      </c>
      <c r="I12957" t="s">
        <v>20933</v>
      </c>
      <c r="J12957" t="s">
        <v>20934</v>
      </c>
    </row>
    <row r="12958" spans="1:10">
      <c r="A12958" t="s">
        <v>10</v>
      </c>
      <c r="B12958" t="s">
        <v>20935</v>
      </c>
      <c r="C12958" t="s">
        <v>1743</v>
      </c>
      <c r="D12958" t="s">
        <v>13</v>
      </c>
      <c r="E12958" t="s">
        <v>14</v>
      </c>
      <c r="F12958" t="s">
        <v>162</v>
      </c>
      <c r="G12958" s="3">
        <v>45233.46806712963</v>
      </c>
      <c r="H12958" s="1">
        <v>165000</v>
      </c>
      <c r="I12958" t="s">
        <v>14313</v>
      </c>
      <c r="J12958" t="s">
        <v>20936</v>
      </c>
    </row>
    <row r="12959" spans="1:10">
      <c r="A12959" t="s">
        <v>18</v>
      </c>
      <c r="B12959" t="s">
        <v>20937</v>
      </c>
      <c r="C12959" t="s">
        <v>201</v>
      </c>
      <c r="D12959" t="s">
        <v>13</v>
      </c>
      <c r="E12959" t="s">
        <v>14</v>
      </c>
      <c r="F12959" t="s">
        <v>26</v>
      </c>
      <c r="G12959" s="3">
        <v>44981.461828703701</v>
      </c>
      <c r="H12959" s="1">
        <v>161952</v>
      </c>
      <c r="I12959" t="s">
        <v>2995</v>
      </c>
      <c r="J12959" t="s">
        <v>20938</v>
      </c>
    </row>
    <row r="12960" spans="1:10">
      <c r="A12960" t="s">
        <v>18</v>
      </c>
      <c r="B12960" t="s">
        <v>20939</v>
      </c>
      <c r="C12960" t="s">
        <v>1109</v>
      </c>
      <c r="D12960" t="s">
        <v>13</v>
      </c>
      <c r="E12960" t="s">
        <v>14</v>
      </c>
      <c r="F12960" t="s">
        <v>1110</v>
      </c>
      <c r="G12960" s="3">
        <v>44992.504872685182</v>
      </c>
      <c r="H12960" s="1">
        <v>89100</v>
      </c>
      <c r="I12960" t="s">
        <v>3728</v>
      </c>
      <c r="J12960" t="s">
        <v>20940</v>
      </c>
    </row>
    <row r="12961" spans="1:10">
      <c r="A12961" t="s">
        <v>18</v>
      </c>
      <c r="B12961" t="s">
        <v>20941</v>
      </c>
      <c r="C12961" t="s">
        <v>243</v>
      </c>
      <c r="D12961" t="s">
        <v>13</v>
      </c>
      <c r="E12961" t="s">
        <v>14</v>
      </c>
      <c r="F12961" t="s">
        <v>26</v>
      </c>
      <c r="G12961" s="3">
        <v>45103.463425925926</v>
      </c>
      <c r="H12961" s="1">
        <v>125000</v>
      </c>
      <c r="I12961" t="s">
        <v>322</v>
      </c>
      <c r="J12961" t="s">
        <v>20942</v>
      </c>
    </row>
    <row r="12962" spans="1:10">
      <c r="A12962" t="s">
        <v>18</v>
      </c>
      <c r="B12962" t="s">
        <v>18</v>
      </c>
      <c r="C12962" t="s">
        <v>4263</v>
      </c>
      <c r="D12962" t="s">
        <v>13</v>
      </c>
      <c r="E12962" t="s">
        <v>14</v>
      </c>
      <c r="F12962" t="s">
        <v>26</v>
      </c>
      <c r="G12962" s="3">
        <v>45119.463645833333</v>
      </c>
      <c r="H12962" s="1">
        <v>125000</v>
      </c>
      <c r="I12962" t="s">
        <v>4264</v>
      </c>
      <c r="J12962" t="s">
        <v>20943</v>
      </c>
    </row>
    <row r="12963" spans="1:10">
      <c r="A12963" t="s">
        <v>73</v>
      </c>
      <c r="B12963" t="s">
        <v>19942</v>
      </c>
      <c r="C12963" t="s">
        <v>40</v>
      </c>
      <c r="D12963" t="s">
        <v>13</v>
      </c>
      <c r="E12963" t="s">
        <v>14</v>
      </c>
      <c r="F12963" t="s">
        <v>20</v>
      </c>
      <c r="G12963" s="3">
        <v>45207.485266203701</v>
      </c>
      <c r="H12963" s="1">
        <v>260775</v>
      </c>
      <c r="I12963" t="s">
        <v>31</v>
      </c>
      <c r="J12963" t="s">
        <v>19943</v>
      </c>
    </row>
    <row r="12964" spans="1:10">
      <c r="A12964" t="s">
        <v>73</v>
      </c>
      <c r="B12964" t="s">
        <v>73</v>
      </c>
      <c r="C12964" t="s">
        <v>20944</v>
      </c>
      <c r="D12964" t="s">
        <v>13</v>
      </c>
      <c r="E12964" t="s">
        <v>14</v>
      </c>
      <c r="F12964" t="s">
        <v>26</v>
      </c>
      <c r="G12964" s="3">
        <v>45075.475798611114</v>
      </c>
      <c r="H12964" s="1">
        <v>90000</v>
      </c>
      <c r="I12964" t="s">
        <v>7456</v>
      </c>
      <c r="J12964" t="s">
        <v>20945</v>
      </c>
    </row>
    <row r="12965" spans="1:10">
      <c r="A12965" t="s">
        <v>73</v>
      </c>
      <c r="B12965" t="s">
        <v>20946</v>
      </c>
      <c r="C12965" t="s">
        <v>232</v>
      </c>
      <c r="D12965" t="s">
        <v>13</v>
      </c>
      <c r="E12965" t="s">
        <v>14</v>
      </c>
      <c r="F12965" t="s">
        <v>20</v>
      </c>
      <c r="G12965" s="3">
        <v>45041.484525462962</v>
      </c>
      <c r="H12965" s="1">
        <v>162500</v>
      </c>
      <c r="I12965" t="s">
        <v>130</v>
      </c>
      <c r="J12965" t="s">
        <v>20947</v>
      </c>
    </row>
    <row r="12966" spans="1:10">
      <c r="A12966" t="s">
        <v>10</v>
      </c>
      <c r="B12966" t="s">
        <v>20948</v>
      </c>
      <c r="C12966" t="s">
        <v>434</v>
      </c>
      <c r="D12966" t="s">
        <v>13</v>
      </c>
      <c r="E12966" t="s">
        <v>14</v>
      </c>
      <c r="F12966" t="s">
        <v>26</v>
      </c>
      <c r="G12966" s="3">
        <v>45166.461446759262</v>
      </c>
      <c r="H12966" s="1">
        <v>151950</v>
      </c>
      <c r="I12966" t="s">
        <v>69</v>
      </c>
      <c r="J12966" t="s">
        <v>20949</v>
      </c>
    </row>
    <row r="12967" spans="1:10">
      <c r="A12967" t="s">
        <v>10</v>
      </c>
      <c r="B12967" t="s">
        <v>357</v>
      </c>
      <c r="C12967" t="s">
        <v>20950</v>
      </c>
      <c r="D12967" t="s">
        <v>13</v>
      </c>
      <c r="E12967" t="s">
        <v>14</v>
      </c>
      <c r="F12967" t="s">
        <v>26</v>
      </c>
      <c r="G12967" s="3">
        <v>45169.464560185188</v>
      </c>
      <c r="H12967" s="1">
        <v>166677</v>
      </c>
      <c r="I12967" t="s">
        <v>20951</v>
      </c>
      <c r="J12967" t="s">
        <v>4533</v>
      </c>
    </row>
    <row r="12968" spans="1:10">
      <c r="A12968" t="s">
        <v>10</v>
      </c>
      <c r="B12968" t="s">
        <v>20952</v>
      </c>
      <c r="C12968" t="s">
        <v>608</v>
      </c>
      <c r="D12968" t="s">
        <v>13</v>
      </c>
      <c r="E12968" t="s">
        <v>14</v>
      </c>
      <c r="F12968" t="s">
        <v>608</v>
      </c>
      <c r="G12968" s="3">
        <v>44953.484861111108</v>
      </c>
      <c r="H12968" s="1">
        <v>99150</v>
      </c>
      <c r="I12968" t="s">
        <v>20953</v>
      </c>
      <c r="J12968" t="s">
        <v>20954</v>
      </c>
    </row>
    <row r="12969" spans="1:10">
      <c r="A12969" t="s">
        <v>33</v>
      </c>
      <c r="B12969" t="s">
        <v>33</v>
      </c>
      <c r="C12969" t="s">
        <v>20955</v>
      </c>
      <c r="D12969" t="s">
        <v>13</v>
      </c>
      <c r="E12969" t="s">
        <v>14</v>
      </c>
      <c r="F12969" t="s">
        <v>162</v>
      </c>
      <c r="G12969" s="3">
        <v>45154.495428240742</v>
      </c>
      <c r="H12969" s="1">
        <v>100500</v>
      </c>
      <c r="I12969" t="s">
        <v>20956</v>
      </c>
      <c r="J12969" t="s">
        <v>20957</v>
      </c>
    </row>
    <row r="12970" spans="1:10">
      <c r="A12970" t="s">
        <v>152</v>
      </c>
      <c r="B12970" t="s">
        <v>20958</v>
      </c>
      <c r="C12970" t="s">
        <v>786</v>
      </c>
      <c r="D12970" t="s">
        <v>13</v>
      </c>
      <c r="E12970" t="s">
        <v>14</v>
      </c>
      <c r="F12970" t="s">
        <v>198</v>
      </c>
      <c r="G12970" s="3">
        <v>44971.478715277779</v>
      </c>
      <c r="H12970" s="1">
        <v>56700</v>
      </c>
      <c r="I12970" t="s">
        <v>172</v>
      </c>
      <c r="J12970" t="s">
        <v>20959</v>
      </c>
    </row>
    <row r="12971" spans="1:10">
      <c r="A12971" t="s">
        <v>10</v>
      </c>
      <c r="B12971" t="s">
        <v>10</v>
      </c>
      <c r="C12971" t="s">
        <v>24</v>
      </c>
      <c r="D12971" t="s">
        <v>13</v>
      </c>
      <c r="E12971" t="s">
        <v>25</v>
      </c>
      <c r="F12971" t="s">
        <v>20</v>
      </c>
      <c r="G12971" s="3">
        <v>45035.509120370371</v>
      </c>
      <c r="H12971" s="1">
        <v>115000</v>
      </c>
      <c r="I12971" t="s">
        <v>20960</v>
      </c>
      <c r="J12971" t="s">
        <v>20961</v>
      </c>
    </row>
    <row r="12972" spans="1:10">
      <c r="A12972" t="s">
        <v>33</v>
      </c>
      <c r="B12972" t="s">
        <v>20962</v>
      </c>
      <c r="C12972" t="s">
        <v>20963</v>
      </c>
      <c r="D12972" t="s">
        <v>13</v>
      </c>
      <c r="E12972" t="s">
        <v>14</v>
      </c>
      <c r="F12972" t="s">
        <v>26</v>
      </c>
      <c r="G12972" s="3">
        <v>45283.458298611113</v>
      </c>
      <c r="H12972" s="1">
        <v>75000</v>
      </c>
      <c r="I12972" t="s">
        <v>19368</v>
      </c>
      <c r="J12972" t="s">
        <v>20964</v>
      </c>
    </row>
    <row r="12973" spans="1:10">
      <c r="A12973" t="s">
        <v>212</v>
      </c>
      <c r="B12973" t="s">
        <v>20965</v>
      </c>
      <c r="C12973" t="s">
        <v>165</v>
      </c>
      <c r="D12973" t="s">
        <v>13</v>
      </c>
      <c r="E12973" t="s">
        <v>14</v>
      </c>
      <c r="F12973" t="s">
        <v>26</v>
      </c>
      <c r="G12973" s="3">
        <v>45147.45890046296</v>
      </c>
      <c r="H12973" s="1">
        <v>327330</v>
      </c>
      <c r="I12973" t="s">
        <v>2960</v>
      </c>
      <c r="J12973" t="s">
        <v>20966</v>
      </c>
    </row>
    <row r="12974" spans="1:10">
      <c r="A12974" t="s">
        <v>18</v>
      </c>
      <c r="B12974" t="s">
        <v>18</v>
      </c>
      <c r="D12974" t="s">
        <v>13</v>
      </c>
      <c r="E12974" t="s">
        <v>14</v>
      </c>
      <c r="F12974" t="s">
        <v>26</v>
      </c>
      <c r="G12974" s="3">
        <v>45175.46234953704</v>
      </c>
      <c r="H12974" s="1">
        <v>375000</v>
      </c>
      <c r="I12974" t="s">
        <v>575</v>
      </c>
      <c r="J12974" t="s">
        <v>17960</v>
      </c>
    </row>
    <row r="12975" spans="1:10">
      <c r="A12975" t="s">
        <v>10</v>
      </c>
      <c r="B12975" t="s">
        <v>20750</v>
      </c>
      <c r="C12975" t="s">
        <v>24</v>
      </c>
      <c r="D12975" t="s">
        <v>13</v>
      </c>
      <c r="E12975" t="s">
        <v>25</v>
      </c>
      <c r="F12975" t="s">
        <v>26</v>
      </c>
      <c r="G12975" s="3">
        <v>45185.460243055553</v>
      </c>
      <c r="H12975" s="1">
        <v>198500</v>
      </c>
      <c r="I12975" t="s">
        <v>195</v>
      </c>
      <c r="J12975" t="s">
        <v>1334</v>
      </c>
    </row>
    <row r="12976" spans="1:10">
      <c r="A12976" t="s">
        <v>18</v>
      </c>
      <c r="B12976" t="s">
        <v>328</v>
      </c>
      <c r="C12976" t="s">
        <v>2616</v>
      </c>
      <c r="D12976" t="s">
        <v>13</v>
      </c>
      <c r="E12976" t="s">
        <v>14</v>
      </c>
      <c r="F12976" t="s">
        <v>26</v>
      </c>
      <c r="G12976" s="3">
        <v>45036.460949074077</v>
      </c>
      <c r="H12976" s="1">
        <v>192500</v>
      </c>
      <c r="I12976" t="s">
        <v>130</v>
      </c>
      <c r="J12976" t="s">
        <v>20967</v>
      </c>
    </row>
    <row r="12977" spans="1:10">
      <c r="A12977" t="s">
        <v>73</v>
      </c>
      <c r="B12977" t="s">
        <v>16495</v>
      </c>
      <c r="C12977" t="s">
        <v>26</v>
      </c>
      <c r="D12977" t="s">
        <v>13</v>
      </c>
      <c r="E12977" t="s">
        <v>14</v>
      </c>
      <c r="F12977" t="s">
        <v>26</v>
      </c>
      <c r="G12977" s="3">
        <v>45247.502384259256</v>
      </c>
      <c r="H12977" s="1">
        <v>125000</v>
      </c>
      <c r="I12977" t="s">
        <v>335</v>
      </c>
      <c r="J12977" t="s">
        <v>20968</v>
      </c>
    </row>
    <row r="12978" spans="1:10">
      <c r="A12978" t="s">
        <v>18</v>
      </c>
      <c r="B12978" t="s">
        <v>184</v>
      </c>
      <c r="C12978" t="s">
        <v>24</v>
      </c>
      <c r="D12978" t="s">
        <v>13</v>
      </c>
      <c r="E12978" t="s">
        <v>25</v>
      </c>
      <c r="F12978" t="s">
        <v>26</v>
      </c>
      <c r="G12978" s="3">
        <v>44965.796817129631</v>
      </c>
      <c r="H12978" s="1">
        <v>135000</v>
      </c>
      <c r="I12978" t="s">
        <v>20969</v>
      </c>
      <c r="J12978" t="s">
        <v>20970</v>
      </c>
    </row>
    <row r="12979" spans="1:10">
      <c r="A12979" t="s">
        <v>18</v>
      </c>
      <c r="B12979" t="s">
        <v>20971</v>
      </c>
      <c r="C12979" t="s">
        <v>13314</v>
      </c>
      <c r="D12979" t="s">
        <v>13</v>
      </c>
      <c r="E12979" t="s">
        <v>14</v>
      </c>
      <c r="F12979" t="s">
        <v>26</v>
      </c>
      <c r="G12979" s="3">
        <v>44954.512361111112</v>
      </c>
      <c r="H12979" s="1">
        <v>90000</v>
      </c>
      <c r="I12979" t="s">
        <v>13315</v>
      </c>
      <c r="J12979" t="s">
        <v>20972</v>
      </c>
    </row>
    <row r="12980" spans="1:10">
      <c r="A12980" t="s">
        <v>73</v>
      </c>
      <c r="B12980" t="s">
        <v>2717</v>
      </c>
      <c r="C12980" t="s">
        <v>9710</v>
      </c>
      <c r="D12980" t="s">
        <v>13</v>
      </c>
      <c r="E12980" t="s">
        <v>14</v>
      </c>
      <c r="F12980" t="s">
        <v>26</v>
      </c>
      <c r="G12980" s="3">
        <v>45129.49596064815</v>
      </c>
      <c r="H12980" s="1">
        <v>166000</v>
      </c>
      <c r="I12980" t="s">
        <v>2718</v>
      </c>
      <c r="J12980" t="s">
        <v>2719</v>
      </c>
    </row>
    <row r="12981" spans="1:10">
      <c r="A12981" t="s">
        <v>18</v>
      </c>
      <c r="B12981" t="s">
        <v>18</v>
      </c>
      <c r="C12981" t="s">
        <v>461</v>
      </c>
      <c r="D12981" t="s">
        <v>13</v>
      </c>
      <c r="E12981" t="s">
        <v>14</v>
      </c>
      <c r="F12981" t="s">
        <v>26</v>
      </c>
      <c r="G12981" s="3">
        <v>45146.462754629632</v>
      </c>
      <c r="H12981" s="1">
        <v>102500</v>
      </c>
      <c r="I12981" t="s">
        <v>20973</v>
      </c>
      <c r="J12981" t="s">
        <v>20974</v>
      </c>
    </row>
    <row r="12982" spans="1:10">
      <c r="A12982" t="s">
        <v>18</v>
      </c>
      <c r="B12982" t="s">
        <v>18</v>
      </c>
      <c r="C12982" t="s">
        <v>8748</v>
      </c>
      <c r="D12982" t="s">
        <v>13</v>
      </c>
      <c r="E12982" t="s">
        <v>14</v>
      </c>
      <c r="F12982" t="s">
        <v>26</v>
      </c>
      <c r="G12982" s="3">
        <v>45034.463171296295</v>
      </c>
      <c r="H12982" s="1">
        <v>120000</v>
      </c>
      <c r="I12982" t="s">
        <v>128</v>
      </c>
      <c r="J12982" t="s">
        <v>20975</v>
      </c>
    </row>
    <row r="12983" spans="1:10">
      <c r="A12983" t="s">
        <v>152</v>
      </c>
      <c r="B12983" t="s">
        <v>20976</v>
      </c>
      <c r="C12983" t="s">
        <v>20977</v>
      </c>
      <c r="D12983" t="s">
        <v>13</v>
      </c>
      <c r="E12983" t="s">
        <v>14</v>
      </c>
      <c r="F12983" t="s">
        <v>26</v>
      </c>
      <c r="G12983" s="3">
        <v>45257.4612037037</v>
      </c>
      <c r="H12983" s="1">
        <v>235000</v>
      </c>
      <c r="I12983" t="s">
        <v>130</v>
      </c>
      <c r="J12983" t="s">
        <v>20978</v>
      </c>
    </row>
    <row r="12984" spans="1:10">
      <c r="A12984" t="s">
        <v>73</v>
      </c>
      <c r="B12984" t="s">
        <v>73</v>
      </c>
      <c r="C12984" t="s">
        <v>75</v>
      </c>
      <c r="D12984" t="s">
        <v>13</v>
      </c>
      <c r="E12984" t="s">
        <v>14</v>
      </c>
      <c r="F12984" t="s">
        <v>26</v>
      </c>
      <c r="G12984" s="3">
        <v>45091.490694444445</v>
      </c>
      <c r="H12984" s="1">
        <v>170000</v>
      </c>
      <c r="I12984" t="s">
        <v>335</v>
      </c>
      <c r="J12984" t="s">
        <v>20979</v>
      </c>
    </row>
    <row r="12985" spans="1:10">
      <c r="A12985" t="s">
        <v>18</v>
      </c>
      <c r="B12985" t="s">
        <v>6257</v>
      </c>
      <c r="C12985" t="s">
        <v>2945</v>
      </c>
      <c r="D12985" t="s">
        <v>13</v>
      </c>
      <c r="E12985" t="s">
        <v>14</v>
      </c>
      <c r="F12985" t="s">
        <v>26</v>
      </c>
      <c r="G12985" s="3">
        <v>45113.481805555559</v>
      </c>
      <c r="H12985" s="1">
        <v>150000</v>
      </c>
      <c r="I12985" t="s">
        <v>3499</v>
      </c>
      <c r="J12985" t="s">
        <v>20980</v>
      </c>
    </row>
    <row r="12986" spans="1:10">
      <c r="A12986" t="s">
        <v>212</v>
      </c>
      <c r="B12986" t="s">
        <v>212</v>
      </c>
      <c r="C12986" t="s">
        <v>6824</v>
      </c>
      <c r="D12986" t="s">
        <v>13</v>
      </c>
      <c r="E12986" t="s">
        <v>14</v>
      </c>
      <c r="F12986" t="s">
        <v>26</v>
      </c>
      <c r="G12986" s="3">
        <v>45071.460104166668</v>
      </c>
      <c r="H12986" s="1">
        <v>115000</v>
      </c>
      <c r="I12986" t="s">
        <v>1072</v>
      </c>
      <c r="J12986" t="s">
        <v>20981</v>
      </c>
    </row>
    <row r="12987" spans="1:10">
      <c r="A12987" t="s">
        <v>10</v>
      </c>
      <c r="B12987" t="s">
        <v>10</v>
      </c>
      <c r="C12987" t="s">
        <v>201</v>
      </c>
      <c r="D12987" t="s">
        <v>13</v>
      </c>
      <c r="E12987" t="s">
        <v>14</v>
      </c>
      <c r="F12987" t="s">
        <v>26</v>
      </c>
      <c r="G12987" s="3">
        <v>45146.462141203701</v>
      </c>
      <c r="H12987" s="1">
        <v>95005</v>
      </c>
      <c r="I12987" t="s">
        <v>6758</v>
      </c>
      <c r="J12987" t="s">
        <v>6759</v>
      </c>
    </row>
    <row r="12988" spans="1:10">
      <c r="A12988" t="s">
        <v>135</v>
      </c>
      <c r="B12988" t="s">
        <v>20982</v>
      </c>
      <c r="C12988" t="s">
        <v>1794</v>
      </c>
      <c r="D12988" t="s">
        <v>13</v>
      </c>
      <c r="E12988" t="s">
        <v>14</v>
      </c>
      <c r="F12988" t="s">
        <v>694</v>
      </c>
      <c r="G12988" s="3">
        <v>44996.479155092595</v>
      </c>
      <c r="H12988" s="1">
        <v>89100</v>
      </c>
      <c r="I12988" t="s">
        <v>685</v>
      </c>
      <c r="J12988" t="s">
        <v>20983</v>
      </c>
    </row>
    <row r="12989" spans="1:10">
      <c r="A12989" t="s">
        <v>18</v>
      </c>
      <c r="B12989" t="s">
        <v>18</v>
      </c>
      <c r="C12989" t="s">
        <v>3353</v>
      </c>
      <c r="D12989" t="s">
        <v>13</v>
      </c>
      <c r="E12989" t="s">
        <v>14</v>
      </c>
      <c r="F12989" t="s">
        <v>3353</v>
      </c>
      <c r="G12989" s="3">
        <v>45061.514386574076</v>
      </c>
      <c r="H12989" s="1">
        <v>147500</v>
      </c>
      <c r="I12989" t="s">
        <v>1719</v>
      </c>
      <c r="J12989" t="s">
        <v>20984</v>
      </c>
    </row>
    <row r="12990" spans="1:10">
      <c r="A12990" t="s">
        <v>33</v>
      </c>
      <c r="B12990" t="s">
        <v>33</v>
      </c>
      <c r="C12990" t="s">
        <v>75</v>
      </c>
      <c r="D12990" t="s">
        <v>13</v>
      </c>
      <c r="E12990" t="s">
        <v>14</v>
      </c>
      <c r="F12990" t="s">
        <v>26</v>
      </c>
      <c r="G12990" s="3">
        <v>45267.459201388891</v>
      </c>
      <c r="H12990" s="1">
        <v>165000</v>
      </c>
      <c r="I12990" t="s">
        <v>20985</v>
      </c>
      <c r="J12990" t="s">
        <v>20986</v>
      </c>
    </row>
    <row r="12991" spans="1:10">
      <c r="A12991" t="s">
        <v>77</v>
      </c>
      <c r="B12991" t="s">
        <v>20987</v>
      </c>
      <c r="C12991" t="s">
        <v>56</v>
      </c>
      <c r="D12991" t="s">
        <v>13</v>
      </c>
      <c r="E12991" t="s">
        <v>14</v>
      </c>
      <c r="F12991" t="s">
        <v>26</v>
      </c>
      <c r="G12991" s="3">
        <v>45130.459178240744</v>
      </c>
      <c r="H12991" s="1">
        <v>85240</v>
      </c>
      <c r="I12991" t="s">
        <v>20988</v>
      </c>
      <c r="J12991" t="s">
        <v>20989</v>
      </c>
    </row>
    <row r="12992" spans="1:10">
      <c r="A12992" t="s">
        <v>10</v>
      </c>
      <c r="B12992" t="s">
        <v>52</v>
      </c>
      <c r="C12992" t="s">
        <v>20990</v>
      </c>
      <c r="D12992" t="s">
        <v>13</v>
      </c>
      <c r="E12992" t="s">
        <v>14</v>
      </c>
      <c r="F12992" t="s">
        <v>26</v>
      </c>
      <c r="G12992" s="3">
        <v>45256.459988425922</v>
      </c>
      <c r="H12992" s="1">
        <v>103128</v>
      </c>
      <c r="I12992" t="s">
        <v>54</v>
      </c>
      <c r="J12992" t="s">
        <v>55</v>
      </c>
    </row>
    <row r="12993" spans="1:10">
      <c r="A12993" t="s">
        <v>18</v>
      </c>
      <c r="B12993" t="s">
        <v>39</v>
      </c>
      <c r="C12993" t="s">
        <v>40</v>
      </c>
      <c r="D12993" t="s">
        <v>13</v>
      </c>
      <c r="E12993" t="s">
        <v>14</v>
      </c>
      <c r="F12993" t="s">
        <v>26</v>
      </c>
      <c r="G12993" s="3">
        <v>45156.465462962966</v>
      </c>
      <c r="H12993" s="1">
        <v>129500</v>
      </c>
      <c r="I12993" t="s">
        <v>41</v>
      </c>
      <c r="J12993" t="s">
        <v>42</v>
      </c>
    </row>
    <row r="12994" spans="1:10">
      <c r="A12994" t="s">
        <v>33</v>
      </c>
      <c r="B12994" t="s">
        <v>20991</v>
      </c>
      <c r="C12994" t="s">
        <v>992</v>
      </c>
      <c r="D12994" t="s">
        <v>13</v>
      </c>
      <c r="E12994" t="s">
        <v>14</v>
      </c>
      <c r="F12994" t="s">
        <v>162</v>
      </c>
      <c r="G12994" s="3">
        <v>45052.481585648151</v>
      </c>
      <c r="H12994" s="1">
        <v>56700</v>
      </c>
      <c r="I12994" t="s">
        <v>993</v>
      </c>
      <c r="J12994" t="s">
        <v>2711</v>
      </c>
    </row>
    <row r="12995" spans="1:10">
      <c r="A12995" t="s">
        <v>135</v>
      </c>
      <c r="B12995" t="s">
        <v>20992</v>
      </c>
      <c r="C12995" t="s">
        <v>20993</v>
      </c>
      <c r="D12995" t="s">
        <v>13</v>
      </c>
      <c r="E12995" t="s">
        <v>14</v>
      </c>
      <c r="F12995" t="s">
        <v>26</v>
      </c>
      <c r="G12995" s="3">
        <v>45082.458958333336</v>
      </c>
      <c r="H12995" s="1">
        <v>96500</v>
      </c>
      <c r="I12995" t="s">
        <v>4331</v>
      </c>
      <c r="J12995" t="s">
        <v>20994</v>
      </c>
    </row>
    <row r="12996" spans="1:10">
      <c r="A12996" t="s">
        <v>33</v>
      </c>
      <c r="B12996" t="s">
        <v>20995</v>
      </c>
      <c r="C12996" t="s">
        <v>237</v>
      </c>
      <c r="D12996" t="s">
        <v>13</v>
      </c>
      <c r="E12996" t="s">
        <v>14</v>
      </c>
      <c r="F12996" t="s">
        <v>26</v>
      </c>
      <c r="G12996" s="3">
        <v>44957.459641203706</v>
      </c>
      <c r="H12996" s="1">
        <v>101540</v>
      </c>
      <c r="I12996" t="s">
        <v>69</v>
      </c>
      <c r="J12996" t="s">
        <v>316</v>
      </c>
    </row>
    <row r="12997" spans="1:10">
      <c r="A12997" t="s">
        <v>18</v>
      </c>
      <c r="B12997" t="s">
        <v>4628</v>
      </c>
      <c r="C12997" t="s">
        <v>12444</v>
      </c>
      <c r="D12997" t="s">
        <v>13</v>
      </c>
      <c r="E12997" t="s">
        <v>14</v>
      </c>
      <c r="F12997" t="s">
        <v>26</v>
      </c>
      <c r="G12997" s="3">
        <v>45284.460844907408</v>
      </c>
      <c r="H12997" s="1">
        <v>145500</v>
      </c>
      <c r="I12997" t="s">
        <v>980</v>
      </c>
      <c r="J12997" t="s">
        <v>4629</v>
      </c>
    </row>
    <row r="12998" spans="1:10">
      <c r="A12998" t="s">
        <v>18</v>
      </c>
      <c r="B12998" t="s">
        <v>20996</v>
      </c>
      <c r="C12998" t="s">
        <v>18894</v>
      </c>
      <c r="D12998" t="s">
        <v>13</v>
      </c>
      <c r="E12998" t="s">
        <v>14</v>
      </c>
      <c r="F12998" t="s">
        <v>26</v>
      </c>
      <c r="G12998" s="3">
        <v>45026.46371527778</v>
      </c>
      <c r="H12998" s="1">
        <v>246500</v>
      </c>
      <c r="I12998" t="s">
        <v>120</v>
      </c>
      <c r="J12998" t="s">
        <v>2721</v>
      </c>
    </row>
    <row r="12999" spans="1:10">
      <c r="A12999" t="s">
        <v>135</v>
      </c>
      <c r="B12999" t="s">
        <v>20997</v>
      </c>
      <c r="C12999" t="s">
        <v>136</v>
      </c>
      <c r="D12999" t="s">
        <v>13</v>
      </c>
      <c r="E12999" t="s">
        <v>14</v>
      </c>
      <c r="F12999" t="s">
        <v>26</v>
      </c>
      <c r="G12999" s="3">
        <v>45016.459849537037</v>
      </c>
      <c r="H12999" s="1">
        <v>124497</v>
      </c>
      <c r="I12999" t="s">
        <v>1069</v>
      </c>
      <c r="J12999" t="s">
        <v>544</v>
      </c>
    </row>
    <row r="13000" spans="1:10">
      <c r="A13000" t="s">
        <v>18</v>
      </c>
      <c r="B13000" t="s">
        <v>18</v>
      </c>
      <c r="C13000" t="s">
        <v>119</v>
      </c>
      <c r="D13000" t="s">
        <v>13</v>
      </c>
      <c r="E13000" t="s">
        <v>14</v>
      </c>
      <c r="F13000" t="s">
        <v>26</v>
      </c>
      <c r="G13000" s="3">
        <v>45093.488321759258</v>
      </c>
      <c r="H13000" s="1">
        <v>140000</v>
      </c>
      <c r="I13000" t="s">
        <v>11974</v>
      </c>
      <c r="J13000" t="s">
        <v>20998</v>
      </c>
    </row>
    <row r="13001" spans="1:10">
      <c r="A13001" t="s">
        <v>73</v>
      </c>
      <c r="B13001" t="s">
        <v>1754</v>
      </c>
      <c r="C13001" t="s">
        <v>232</v>
      </c>
      <c r="D13001" t="s">
        <v>13</v>
      </c>
      <c r="E13001" t="s">
        <v>14</v>
      </c>
      <c r="F13001" t="s">
        <v>26</v>
      </c>
      <c r="G13001" s="3">
        <v>45026.461504629631</v>
      </c>
      <c r="H13001" s="1">
        <v>173500</v>
      </c>
      <c r="I13001" t="s">
        <v>120</v>
      </c>
      <c r="J13001" t="s">
        <v>1755</v>
      </c>
    </row>
    <row r="13002" spans="1:10">
      <c r="A13002" t="s">
        <v>73</v>
      </c>
      <c r="B13002" t="s">
        <v>1827</v>
      </c>
      <c r="C13002" t="s">
        <v>12</v>
      </c>
      <c r="D13002" t="s">
        <v>13</v>
      </c>
      <c r="E13002" t="s">
        <v>14</v>
      </c>
      <c r="F13002" t="s">
        <v>15</v>
      </c>
      <c r="G13002" s="3">
        <v>44987.488611111112</v>
      </c>
      <c r="H13002" s="1">
        <v>165000</v>
      </c>
      <c r="I13002" t="s">
        <v>3791</v>
      </c>
      <c r="J13002" t="s">
        <v>20999</v>
      </c>
    </row>
    <row r="13003" spans="1:10">
      <c r="A13003" t="s">
        <v>212</v>
      </c>
      <c r="B13003" t="s">
        <v>20773</v>
      </c>
      <c r="C13003" t="s">
        <v>26</v>
      </c>
      <c r="D13003" t="s">
        <v>1075</v>
      </c>
      <c r="E13003" t="s">
        <v>14</v>
      </c>
      <c r="F13003" t="s">
        <v>26</v>
      </c>
      <c r="G13003" s="3">
        <v>45247.461724537039</v>
      </c>
      <c r="H13003" s="1">
        <v>135144.5</v>
      </c>
      <c r="I13003" t="s">
        <v>12107</v>
      </c>
      <c r="J13003" t="s">
        <v>20774</v>
      </c>
    </row>
    <row r="13004" spans="1:10">
      <c r="A13004" t="s">
        <v>18</v>
      </c>
      <c r="B13004" t="s">
        <v>21000</v>
      </c>
      <c r="C13004" t="s">
        <v>24</v>
      </c>
      <c r="D13004" t="s">
        <v>13</v>
      </c>
      <c r="E13004" t="s">
        <v>25</v>
      </c>
      <c r="F13004" t="s">
        <v>26</v>
      </c>
      <c r="G13004" s="3">
        <v>44967.520891203705</v>
      </c>
      <c r="H13004" s="1">
        <v>72750</v>
      </c>
      <c r="I13004" t="s">
        <v>21001</v>
      </c>
      <c r="J13004" t="s">
        <v>21002</v>
      </c>
    </row>
    <row r="13005" spans="1:10">
      <c r="A13005" t="s">
        <v>10</v>
      </c>
      <c r="B13005" t="s">
        <v>3093</v>
      </c>
      <c r="C13005" t="s">
        <v>201</v>
      </c>
      <c r="D13005" t="s">
        <v>13</v>
      </c>
      <c r="E13005" t="s">
        <v>14</v>
      </c>
      <c r="F13005" t="s">
        <v>26</v>
      </c>
      <c r="G13005" s="3">
        <v>45019.498912037037</v>
      </c>
      <c r="H13005" s="1">
        <v>115000</v>
      </c>
      <c r="I13005" t="s">
        <v>1454</v>
      </c>
      <c r="J13005" t="s">
        <v>1605</v>
      </c>
    </row>
    <row r="13006" spans="1:10">
      <c r="A13006" t="s">
        <v>10</v>
      </c>
      <c r="B13006" t="s">
        <v>10</v>
      </c>
      <c r="C13006" t="s">
        <v>108</v>
      </c>
      <c r="D13006" t="s">
        <v>13</v>
      </c>
      <c r="E13006" t="s">
        <v>14</v>
      </c>
      <c r="F13006" t="s">
        <v>26</v>
      </c>
      <c r="G13006" s="3">
        <v>45146.460706018515</v>
      </c>
      <c r="H13006" s="1">
        <v>137875</v>
      </c>
      <c r="I13006" t="s">
        <v>21003</v>
      </c>
      <c r="J13006" t="s">
        <v>21004</v>
      </c>
    </row>
    <row r="13007" spans="1:10">
      <c r="A13007" t="s">
        <v>10</v>
      </c>
      <c r="B13007" t="s">
        <v>1596</v>
      </c>
      <c r="C13007" t="s">
        <v>232</v>
      </c>
      <c r="D13007" t="s">
        <v>13</v>
      </c>
      <c r="E13007" t="s">
        <v>14</v>
      </c>
      <c r="F13007" t="s">
        <v>26</v>
      </c>
      <c r="G13007" s="3">
        <v>45114.461168981485</v>
      </c>
      <c r="H13007" s="1">
        <v>198500</v>
      </c>
      <c r="I13007" t="s">
        <v>195</v>
      </c>
      <c r="J13007" t="s">
        <v>1334</v>
      </c>
    </row>
    <row r="13008" spans="1:10">
      <c r="A13008" t="s">
        <v>73</v>
      </c>
      <c r="B13008" t="s">
        <v>21005</v>
      </c>
      <c r="C13008" t="s">
        <v>441</v>
      </c>
      <c r="D13008" t="s">
        <v>13</v>
      </c>
      <c r="E13008" t="s">
        <v>14</v>
      </c>
      <c r="F13008" t="s">
        <v>26</v>
      </c>
      <c r="G13008" s="3">
        <v>44963.467094907406</v>
      </c>
      <c r="H13008" s="1">
        <v>151950</v>
      </c>
      <c r="I13008" t="s">
        <v>69</v>
      </c>
      <c r="J13008" t="s">
        <v>21006</v>
      </c>
    </row>
    <row r="13009" spans="1:10">
      <c r="A13009" t="s">
        <v>10</v>
      </c>
      <c r="B13009" t="s">
        <v>10</v>
      </c>
      <c r="C13009" t="s">
        <v>75</v>
      </c>
      <c r="D13009" t="s">
        <v>13</v>
      </c>
      <c r="E13009" t="s">
        <v>14</v>
      </c>
      <c r="F13009" t="s">
        <v>26</v>
      </c>
      <c r="G13009" s="3">
        <v>45266.459791666668</v>
      </c>
      <c r="H13009" s="1">
        <v>215323</v>
      </c>
      <c r="I13009" t="s">
        <v>1947</v>
      </c>
    </row>
    <row r="13010" spans="1:10">
      <c r="A13010" t="s">
        <v>10</v>
      </c>
      <c r="B13010" t="s">
        <v>21007</v>
      </c>
      <c r="C13010" t="s">
        <v>21008</v>
      </c>
      <c r="D13010" t="s">
        <v>13</v>
      </c>
      <c r="E13010" t="s">
        <v>14</v>
      </c>
      <c r="F13010" t="s">
        <v>26</v>
      </c>
      <c r="G13010" s="3">
        <v>45054.463159722225</v>
      </c>
      <c r="H13010" s="1">
        <v>200000</v>
      </c>
      <c r="I13010" t="s">
        <v>1761</v>
      </c>
      <c r="J13010" t="s">
        <v>21009</v>
      </c>
    </row>
    <row r="13011" spans="1:10">
      <c r="A13011" t="s">
        <v>73</v>
      </c>
      <c r="B13011" t="s">
        <v>73</v>
      </c>
      <c r="C13011" t="s">
        <v>24</v>
      </c>
      <c r="D13011" t="s">
        <v>13</v>
      </c>
      <c r="E13011" t="s">
        <v>25</v>
      </c>
      <c r="F13011" t="s">
        <v>20</v>
      </c>
      <c r="G13011" s="3">
        <v>45238.503020833334</v>
      </c>
      <c r="H13011" s="1">
        <v>165000</v>
      </c>
      <c r="I13011" t="s">
        <v>21010</v>
      </c>
      <c r="J13011" t="s">
        <v>21011</v>
      </c>
    </row>
    <row r="13012" spans="1:10">
      <c r="A13012" t="s">
        <v>10</v>
      </c>
      <c r="B13012" t="s">
        <v>21012</v>
      </c>
      <c r="C13012" t="s">
        <v>24</v>
      </c>
      <c r="D13012" t="s">
        <v>13</v>
      </c>
      <c r="E13012" t="s">
        <v>25</v>
      </c>
      <c r="F13012" t="s">
        <v>26</v>
      </c>
      <c r="G13012" s="3">
        <v>45227.4612037037</v>
      </c>
      <c r="H13012" s="1">
        <v>120000</v>
      </c>
      <c r="I13012" t="s">
        <v>130</v>
      </c>
      <c r="J13012" t="s">
        <v>18891</v>
      </c>
    </row>
    <row r="13013" spans="1:10">
      <c r="A13013" t="s">
        <v>212</v>
      </c>
      <c r="B13013" t="s">
        <v>21013</v>
      </c>
      <c r="C13013" t="s">
        <v>75</v>
      </c>
      <c r="D13013" t="s">
        <v>13</v>
      </c>
      <c r="E13013" t="s">
        <v>14</v>
      </c>
      <c r="F13013" t="s">
        <v>26</v>
      </c>
      <c r="G13013" s="3">
        <v>45057.462314814817</v>
      </c>
      <c r="H13013" s="1">
        <v>150000</v>
      </c>
      <c r="I13013" t="s">
        <v>21014</v>
      </c>
      <c r="J13013" t="s">
        <v>3007</v>
      </c>
    </row>
    <row r="13014" spans="1:10">
      <c r="A13014" t="s">
        <v>10</v>
      </c>
      <c r="B13014" t="s">
        <v>21015</v>
      </c>
      <c r="C13014" t="s">
        <v>2080</v>
      </c>
      <c r="D13014" t="s">
        <v>13</v>
      </c>
      <c r="E13014" t="s">
        <v>14</v>
      </c>
      <c r="F13014" t="s">
        <v>26</v>
      </c>
      <c r="G13014" s="3">
        <v>45146.460833333331</v>
      </c>
      <c r="H13014" s="1">
        <v>174720</v>
      </c>
      <c r="I13014" t="s">
        <v>2081</v>
      </c>
      <c r="J13014" t="s">
        <v>4430</v>
      </c>
    </row>
    <row r="13015" spans="1:10">
      <c r="A13015" t="s">
        <v>73</v>
      </c>
      <c r="B13015" t="s">
        <v>3855</v>
      </c>
      <c r="C13015" t="s">
        <v>18894</v>
      </c>
      <c r="D13015" t="s">
        <v>1075</v>
      </c>
      <c r="E13015" t="s">
        <v>14</v>
      </c>
      <c r="F13015" t="s">
        <v>26</v>
      </c>
      <c r="G13015" s="3">
        <v>45257.465543981481</v>
      </c>
      <c r="H13015" s="1">
        <v>173500</v>
      </c>
      <c r="I13015" t="s">
        <v>120</v>
      </c>
      <c r="J13015" t="s">
        <v>5660</v>
      </c>
    </row>
    <row r="13016" spans="1:10">
      <c r="A13016" t="s">
        <v>10</v>
      </c>
      <c r="B13016" t="s">
        <v>21016</v>
      </c>
      <c r="C13016" t="s">
        <v>572</v>
      </c>
      <c r="D13016" t="s">
        <v>13</v>
      </c>
      <c r="E13016" t="s">
        <v>14</v>
      </c>
      <c r="F13016" t="s">
        <v>26</v>
      </c>
      <c r="G13016" s="3">
        <v>45168.462465277778</v>
      </c>
      <c r="H13016" s="1">
        <v>115000</v>
      </c>
      <c r="I13016" t="s">
        <v>3015</v>
      </c>
      <c r="J13016" t="s">
        <v>11689</v>
      </c>
    </row>
    <row r="13017" spans="1:10">
      <c r="A13017" t="s">
        <v>212</v>
      </c>
      <c r="B13017" t="s">
        <v>21017</v>
      </c>
      <c r="C13017" t="s">
        <v>1908</v>
      </c>
      <c r="D13017" t="s">
        <v>13</v>
      </c>
      <c r="E13017" t="s">
        <v>14</v>
      </c>
      <c r="F13017" t="s">
        <v>26</v>
      </c>
      <c r="G13017" s="3">
        <v>45079.476400462961</v>
      </c>
      <c r="H13017" s="1">
        <v>150000</v>
      </c>
      <c r="I13017" t="s">
        <v>19780</v>
      </c>
      <c r="J13017" t="s">
        <v>21018</v>
      </c>
    </row>
    <row r="13018" spans="1:10">
      <c r="A13018" t="s">
        <v>33</v>
      </c>
      <c r="B13018" t="s">
        <v>21019</v>
      </c>
      <c r="C13018" t="s">
        <v>119</v>
      </c>
      <c r="D13018" t="s">
        <v>13</v>
      </c>
      <c r="E13018" t="s">
        <v>14</v>
      </c>
      <c r="F13018" t="s">
        <v>26</v>
      </c>
      <c r="G13018" s="3">
        <v>45079.458622685182</v>
      </c>
      <c r="H13018" s="1">
        <v>145000</v>
      </c>
      <c r="I13018" t="s">
        <v>646</v>
      </c>
      <c r="J13018" t="s">
        <v>431</v>
      </c>
    </row>
    <row r="13019" spans="1:10">
      <c r="A13019" t="s">
        <v>10</v>
      </c>
      <c r="B13019" t="s">
        <v>10</v>
      </c>
      <c r="C13019" t="s">
        <v>1402</v>
      </c>
      <c r="D13019" t="s">
        <v>13</v>
      </c>
      <c r="E13019" t="s">
        <v>14</v>
      </c>
      <c r="F13019" t="s">
        <v>26</v>
      </c>
      <c r="G13019" s="3">
        <v>45159.461840277778</v>
      </c>
      <c r="H13019" s="1">
        <v>175000</v>
      </c>
      <c r="I13019" t="s">
        <v>21020</v>
      </c>
      <c r="J13019" t="s">
        <v>21021</v>
      </c>
    </row>
    <row r="13020" spans="1:10">
      <c r="A13020" t="s">
        <v>33</v>
      </c>
      <c r="B13020" t="s">
        <v>21022</v>
      </c>
      <c r="C13020" t="s">
        <v>122</v>
      </c>
      <c r="D13020" t="s">
        <v>13</v>
      </c>
      <c r="E13020" t="s">
        <v>14</v>
      </c>
      <c r="F13020" t="s">
        <v>26</v>
      </c>
      <c r="G13020" s="3">
        <v>45118.459074074075</v>
      </c>
      <c r="H13020" s="1">
        <v>150000</v>
      </c>
      <c r="I13020" t="s">
        <v>1289</v>
      </c>
      <c r="J13020" t="s">
        <v>21023</v>
      </c>
    </row>
    <row r="13021" spans="1:10">
      <c r="A13021" t="s">
        <v>212</v>
      </c>
      <c r="B13021" t="s">
        <v>21024</v>
      </c>
      <c r="C13021" t="s">
        <v>1794</v>
      </c>
      <c r="D13021" t="s">
        <v>13</v>
      </c>
      <c r="E13021" t="s">
        <v>14</v>
      </c>
      <c r="F13021" t="s">
        <v>694</v>
      </c>
      <c r="G13021" s="3">
        <v>45099.472337962965</v>
      </c>
      <c r="H13021" s="1">
        <v>157500</v>
      </c>
      <c r="I13021" t="s">
        <v>10602</v>
      </c>
      <c r="J13021" t="s">
        <v>21025</v>
      </c>
    </row>
    <row r="13022" spans="1:10">
      <c r="A13022" t="s">
        <v>73</v>
      </c>
      <c r="B13022" t="s">
        <v>21026</v>
      </c>
      <c r="C13022" t="s">
        <v>411</v>
      </c>
      <c r="D13022" t="s">
        <v>13</v>
      </c>
      <c r="E13022" t="s">
        <v>14</v>
      </c>
      <c r="F13022" t="s">
        <v>411</v>
      </c>
      <c r="G13022" s="3">
        <v>45047.476018518515</v>
      </c>
      <c r="H13022" s="1">
        <v>147500</v>
      </c>
      <c r="I13022" t="s">
        <v>974</v>
      </c>
      <c r="J13022" t="s">
        <v>21027</v>
      </c>
    </row>
    <row r="13023" spans="1:10">
      <c r="A13023" t="s">
        <v>18</v>
      </c>
      <c r="B13023" t="s">
        <v>4979</v>
      </c>
      <c r="C13023" t="s">
        <v>75</v>
      </c>
      <c r="D13023" t="s">
        <v>13</v>
      </c>
      <c r="E13023" t="s">
        <v>14</v>
      </c>
      <c r="F13023" t="s">
        <v>26</v>
      </c>
      <c r="G13023" s="3">
        <v>45078.479409722226</v>
      </c>
      <c r="H13023" s="1">
        <v>375000</v>
      </c>
      <c r="I13023" t="s">
        <v>2720</v>
      </c>
      <c r="J13023" t="s">
        <v>4746</v>
      </c>
    </row>
    <row r="13024" spans="1:10">
      <c r="A13024" t="s">
        <v>10</v>
      </c>
      <c r="B13024" t="s">
        <v>21028</v>
      </c>
      <c r="C13024" t="s">
        <v>1597</v>
      </c>
      <c r="D13024" t="s">
        <v>13</v>
      </c>
      <c r="E13024" t="s">
        <v>14</v>
      </c>
      <c r="F13024" t="s">
        <v>26</v>
      </c>
      <c r="G13024" s="3">
        <v>45122.458796296298</v>
      </c>
      <c r="H13024" s="1">
        <v>198500</v>
      </c>
      <c r="I13024" t="s">
        <v>195</v>
      </c>
      <c r="J13024" t="s">
        <v>3582</v>
      </c>
    </row>
    <row r="13025" spans="1:10">
      <c r="A13025" t="s">
        <v>212</v>
      </c>
      <c r="B13025" t="s">
        <v>21029</v>
      </c>
      <c r="C13025" t="s">
        <v>24</v>
      </c>
      <c r="D13025" t="s">
        <v>13</v>
      </c>
      <c r="E13025" t="s">
        <v>25</v>
      </c>
      <c r="F13025" t="s">
        <v>3680</v>
      </c>
      <c r="G13025" s="3">
        <v>44944.499062499999</v>
      </c>
      <c r="H13025" s="1">
        <v>137500</v>
      </c>
      <c r="I13025" t="s">
        <v>4966</v>
      </c>
      <c r="J13025" t="s">
        <v>21030</v>
      </c>
    </row>
    <row r="13026" spans="1:10">
      <c r="A13026" t="s">
        <v>18</v>
      </c>
      <c r="B13026" t="s">
        <v>21031</v>
      </c>
      <c r="C13026" t="s">
        <v>205</v>
      </c>
      <c r="D13026" t="s">
        <v>13</v>
      </c>
      <c r="E13026" t="s">
        <v>14</v>
      </c>
      <c r="F13026" t="s">
        <v>205</v>
      </c>
      <c r="G13026" s="3">
        <v>45169.491331018522</v>
      </c>
      <c r="H13026" s="1">
        <v>147500</v>
      </c>
      <c r="I13026" t="s">
        <v>3218</v>
      </c>
      <c r="J13026" t="s">
        <v>21032</v>
      </c>
    </row>
    <row r="13027" spans="1:10">
      <c r="A13027" t="s">
        <v>18</v>
      </c>
      <c r="B13027" t="s">
        <v>18</v>
      </c>
      <c r="C13027" t="s">
        <v>24</v>
      </c>
      <c r="D13027" t="s">
        <v>13</v>
      </c>
      <c r="E13027" t="s">
        <v>25</v>
      </c>
      <c r="F13027" t="s">
        <v>26</v>
      </c>
      <c r="G13027" s="3">
        <v>45124.465868055559</v>
      </c>
      <c r="H13027" s="1">
        <v>300000</v>
      </c>
      <c r="I13027" t="s">
        <v>17756</v>
      </c>
      <c r="J13027" t="s">
        <v>301</v>
      </c>
    </row>
    <row r="13028" spans="1:10">
      <c r="A13028" t="s">
        <v>10</v>
      </c>
      <c r="B13028" t="s">
        <v>21033</v>
      </c>
      <c r="C13028" t="s">
        <v>1166</v>
      </c>
      <c r="D13028" t="s">
        <v>13</v>
      </c>
      <c r="E13028" t="s">
        <v>14</v>
      </c>
      <c r="F13028" t="s">
        <v>26</v>
      </c>
      <c r="G13028" s="3">
        <v>45146.462291666663</v>
      </c>
      <c r="H13028" s="1">
        <v>160136.5</v>
      </c>
      <c r="I13028" t="s">
        <v>18636</v>
      </c>
      <c r="J13028" t="s">
        <v>21034</v>
      </c>
    </row>
    <row r="13029" spans="1:10">
      <c r="A13029" t="s">
        <v>18</v>
      </c>
      <c r="B13029" t="s">
        <v>924</v>
      </c>
      <c r="C13029" t="s">
        <v>171</v>
      </c>
      <c r="D13029" t="s">
        <v>13</v>
      </c>
      <c r="E13029" t="s">
        <v>14</v>
      </c>
      <c r="F13029" t="s">
        <v>171</v>
      </c>
      <c r="G13029" s="3">
        <v>45275.465543981481</v>
      </c>
      <c r="H13029" s="1">
        <v>155000</v>
      </c>
      <c r="I13029" t="s">
        <v>5990</v>
      </c>
      <c r="J13029" t="s">
        <v>21035</v>
      </c>
    </row>
    <row r="13030" spans="1:10">
      <c r="A13030" t="s">
        <v>18</v>
      </c>
      <c r="B13030" t="s">
        <v>21036</v>
      </c>
      <c r="C13030" t="s">
        <v>3134</v>
      </c>
      <c r="D13030" t="s">
        <v>13</v>
      </c>
      <c r="E13030" t="s">
        <v>14</v>
      </c>
      <c r="F13030" t="s">
        <v>3134</v>
      </c>
      <c r="G13030" s="3">
        <v>45231.468472222223</v>
      </c>
      <c r="H13030" s="1">
        <v>94001</v>
      </c>
      <c r="I13030" t="s">
        <v>8481</v>
      </c>
      <c r="J13030" t="s">
        <v>21037</v>
      </c>
    </row>
    <row r="13031" spans="1:10">
      <c r="A13031" t="s">
        <v>18</v>
      </c>
      <c r="B13031" t="s">
        <v>18</v>
      </c>
      <c r="C13031" t="s">
        <v>157</v>
      </c>
      <c r="D13031" t="s">
        <v>13</v>
      </c>
      <c r="E13031" t="s">
        <v>14</v>
      </c>
      <c r="F13031" t="s">
        <v>26</v>
      </c>
      <c r="G13031" s="3">
        <v>45212.477048611108</v>
      </c>
      <c r="H13031" s="1">
        <v>78000</v>
      </c>
      <c r="I13031" t="s">
        <v>21038</v>
      </c>
      <c r="J13031" t="s">
        <v>21039</v>
      </c>
    </row>
    <row r="13032" spans="1:10">
      <c r="A13032" t="s">
        <v>10</v>
      </c>
      <c r="B13032" t="s">
        <v>10</v>
      </c>
      <c r="C13032" t="s">
        <v>21040</v>
      </c>
      <c r="D13032" t="s">
        <v>13</v>
      </c>
      <c r="E13032" t="s">
        <v>14</v>
      </c>
      <c r="F13032" t="s">
        <v>26</v>
      </c>
      <c r="G13032" s="3">
        <v>45273.460925925923</v>
      </c>
      <c r="H13032" s="1">
        <v>100000</v>
      </c>
      <c r="I13032" t="s">
        <v>21041</v>
      </c>
      <c r="J13032" t="s">
        <v>21042</v>
      </c>
    </row>
    <row r="13033" spans="1:10">
      <c r="A13033" t="s">
        <v>33</v>
      </c>
      <c r="B13033" t="s">
        <v>21043</v>
      </c>
      <c r="C13033" t="s">
        <v>741</v>
      </c>
      <c r="D13033" t="s">
        <v>13</v>
      </c>
      <c r="E13033" t="s">
        <v>14</v>
      </c>
      <c r="F13033" t="s">
        <v>171</v>
      </c>
      <c r="G13033" s="3">
        <v>44991.499895833331</v>
      </c>
      <c r="H13033" s="1">
        <v>111175</v>
      </c>
      <c r="I13033" t="s">
        <v>272</v>
      </c>
      <c r="J13033" t="s">
        <v>21044</v>
      </c>
    </row>
    <row r="13034" spans="1:10">
      <c r="A13034" t="s">
        <v>73</v>
      </c>
      <c r="B13034" t="s">
        <v>73</v>
      </c>
      <c r="C13034" t="s">
        <v>232</v>
      </c>
      <c r="D13034" t="s">
        <v>13</v>
      </c>
      <c r="E13034" t="s">
        <v>14</v>
      </c>
      <c r="F13034" t="s">
        <v>26</v>
      </c>
      <c r="G13034" s="3">
        <v>45133.504965277774</v>
      </c>
      <c r="H13034" s="1">
        <v>155000</v>
      </c>
      <c r="I13034" t="s">
        <v>130</v>
      </c>
      <c r="J13034" t="s">
        <v>10500</v>
      </c>
    </row>
    <row r="13035" spans="1:10">
      <c r="A13035" t="s">
        <v>106</v>
      </c>
      <c r="B13035" t="s">
        <v>21045</v>
      </c>
      <c r="C13035" t="s">
        <v>837</v>
      </c>
      <c r="D13035" t="s">
        <v>13</v>
      </c>
      <c r="E13035" t="s">
        <v>14</v>
      </c>
      <c r="F13035" t="s">
        <v>221</v>
      </c>
      <c r="G13035" s="3">
        <v>45022.4765162037</v>
      </c>
      <c r="H13035" s="1">
        <v>89100</v>
      </c>
      <c r="I13035" t="s">
        <v>1873</v>
      </c>
      <c r="J13035" t="s">
        <v>21046</v>
      </c>
    </row>
    <row r="13036" spans="1:10">
      <c r="A13036" t="s">
        <v>135</v>
      </c>
      <c r="B13036" t="s">
        <v>14038</v>
      </c>
      <c r="C13036" t="s">
        <v>4723</v>
      </c>
      <c r="D13036" t="s">
        <v>13</v>
      </c>
      <c r="E13036" t="s">
        <v>14</v>
      </c>
      <c r="F13036" t="s">
        <v>26</v>
      </c>
      <c r="G13036" s="3">
        <v>45042.460451388892</v>
      </c>
      <c r="H13036" s="1">
        <v>125000</v>
      </c>
      <c r="I13036" t="s">
        <v>2492</v>
      </c>
      <c r="J13036" t="s">
        <v>14039</v>
      </c>
    </row>
    <row r="13037" spans="1:10">
      <c r="A13037" t="s">
        <v>33</v>
      </c>
      <c r="B13037" t="s">
        <v>33</v>
      </c>
      <c r="C13037" t="s">
        <v>232</v>
      </c>
      <c r="D13037" t="s">
        <v>13</v>
      </c>
      <c r="E13037" t="s">
        <v>14</v>
      </c>
      <c r="F13037" t="s">
        <v>26</v>
      </c>
      <c r="G13037" s="3">
        <v>45101.458356481482</v>
      </c>
      <c r="H13037" s="1">
        <v>125000</v>
      </c>
      <c r="I13037" t="s">
        <v>186</v>
      </c>
      <c r="J13037" t="s">
        <v>1339</v>
      </c>
    </row>
    <row r="13038" spans="1:10">
      <c r="A13038" t="s">
        <v>18</v>
      </c>
      <c r="B13038" t="s">
        <v>18</v>
      </c>
      <c r="C13038" t="s">
        <v>11526</v>
      </c>
      <c r="D13038" t="s">
        <v>13</v>
      </c>
      <c r="E13038" t="s">
        <v>14</v>
      </c>
      <c r="F13038" t="s">
        <v>20</v>
      </c>
      <c r="G13038" s="3">
        <v>45099.499930555554</v>
      </c>
      <c r="H13038" s="1">
        <v>125000</v>
      </c>
      <c r="I13038" t="s">
        <v>11527</v>
      </c>
      <c r="J13038" t="s">
        <v>21047</v>
      </c>
    </row>
    <row r="13039" spans="1:10">
      <c r="A13039" t="s">
        <v>18</v>
      </c>
      <c r="B13039" t="s">
        <v>21048</v>
      </c>
      <c r="C13039" t="s">
        <v>232</v>
      </c>
      <c r="D13039" t="s">
        <v>13</v>
      </c>
      <c r="E13039" t="s">
        <v>14</v>
      </c>
      <c r="F13039" t="s">
        <v>26</v>
      </c>
      <c r="G13039" s="3">
        <v>44981.462407407409</v>
      </c>
      <c r="H13039" s="1">
        <v>152500</v>
      </c>
      <c r="I13039" t="s">
        <v>21049</v>
      </c>
      <c r="J13039" t="s">
        <v>21050</v>
      </c>
    </row>
    <row r="13040" spans="1:10">
      <c r="A13040" t="s">
        <v>10</v>
      </c>
      <c r="B13040" t="s">
        <v>21051</v>
      </c>
      <c r="C13040" t="s">
        <v>608</v>
      </c>
      <c r="D13040" t="s">
        <v>13</v>
      </c>
      <c r="E13040" t="s">
        <v>14</v>
      </c>
      <c r="F13040" t="s">
        <v>608</v>
      </c>
      <c r="G13040" s="3">
        <v>45140.467037037037</v>
      </c>
      <c r="H13040" s="1">
        <v>132500</v>
      </c>
      <c r="I13040" t="s">
        <v>5301</v>
      </c>
      <c r="J13040" t="s">
        <v>21052</v>
      </c>
    </row>
    <row r="13041" spans="1:10">
      <c r="A13041" t="s">
        <v>33</v>
      </c>
      <c r="B13041" t="s">
        <v>33</v>
      </c>
      <c r="C13041" t="s">
        <v>136</v>
      </c>
      <c r="D13041" t="s">
        <v>13</v>
      </c>
      <c r="E13041" t="s">
        <v>14</v>
      </c>
      <c r="F13041" t="s">
        <v>26</v>
      </c>
      <c r="G13041" s="3">
        <v>45273.461516203701</v>
      </c>
      <c r="H13041" s="1">
        <v>100000</v>
      </c>
      <c r="I13041" t="s">
        <v>14086</v>
      </c>
      <c r="J13041" t="s">
        <v>14087</v>
      </c>
    </row>
    <row r="13042" spans="1:10">
      <c r="A13042" t="s">
        <v>73</v>
      </c>
      <c r="B13042" t="s">
        <v>73</v>
      </c>
      <c r="C13042" t="s">
        <v>26</v>
      </c>
      <c r="D13042" t="s">
        <v>13</v>
      </c>
      <c r="E13042" t="s">
        <v>14</v>
      </c>
      <c r="F13042" t="s">
        <v>26</v>
      </c>
      <c r="G13042" s="3">
        <v>45213.505532407406</v>
      </c>
      <c r="H13042" s="1">
        <v>200000</v>
      </c>
      <c r="I13042" t="s">
        <v>130</v>
      </c>
      <c r="J13042" t="s">
        <v>21053</v>
      </c>
    </row>
    <row r="13043" spans="1:10">
      <c r="A13043" t="s">
        <v>18</v>
      </c>
      <c r="B13043" t="s">
        <v>21054</v>
      </c>
      <c r="C13043" t="s">
        <v>40</v>
      </c>
      <c r="D13043" t="s">
        <v>13</v>
      </c>
      <c r="E13043" t="s">
        <v>14</v>
      </c>
      <c r="F13043" t="s">
        <v>26</v>
      </c>
      <c r="G13043" s="3">
        <v>45165.462685185186</v>
      </c>
      <c r="H13043" s="1">
        <v>205000</v>
      </c>
      <c r="I13043" t="s">
        <v>130</v>
      </c>
      <c r="J13043" t="s">
        <v>19943</v>
      </c>
    </row>
    <row r="13044" spans="1:10">
      <c r="A13044" t="s">
        <v>10</v>
      </c>
      <c r="B13044" t="s">
        <v>11901</v>
      </c>
      <c r="C13044" t="s">
        <v>1320</v>
      </c>
      <c r="D13044" t="s">
        <v>13</v>
      </c>
      <c r="E13044" t="s">
        <v>14</v>
      </c>
      <c r="F13044" t="s">
        <v>15</v>
      </c>
      <c r="G13044" s="3">
        <v>44988.485856481479</v>
      </c>
      <c r="H13044" s="1">
        <v>63000</v>
      </c>
      <c r="I13044" t="s">
        <v>2970</v>
      </c>
      <c r="J13044" t="s">
        <v>21055</v>
      </c>
    </row>
    <row r="13045" spans="1:10">
      <c r="A13045" t="s">
        <v>212</v>
      </c>
      <c r="B13045" t="s">
        <v>6527</v>
      </c>
      <c r="C13045" t="s">
        <v>461</v>
      </c>
      <c r="D13045" t="s">
        <v>13</v>
      </c>
      <c r="E13045" t="s">
        <v>14</v>
      </c>
      <c r="F13045" t="s">
        <v>26</v>
      </c>
      <c r="G13045" s="3">
        <v>45168.495405092595</v>
      </c>
      <c r="H13045" s="1">
        <v>177885.5</v>
      </c>
      <c r="I13045" t="s">
        <v>4689</v>
      </c>
      <c r="J13045" t="s">
        <v>6493</v>
      </c>
    </row>
    <row r="13046" spans="1:10">
      <c r="A13046" t="s">
        <v>77</v>
      </c>
      <c r="B13046" t="s">
        <v>567</v>
      </c>
      <c r="C13046" t="s">
        <v>8748</v>
      </c>
      <c r="D13046" t="s">
        <v>13</v>
      </c>
      <c r="E13046" t="s">
        <v>14</v>
      </c>
      <c r="F13046" t="s">
        <v>26</v>
      </c>
      <c r="G13046" s="3">
        <v>45254.459270833337</v>
      </c>
      <c r="H13046" s="1">
        <v>105000</v>
      </c>
      <c r="I13046" t="s">
        <v>130</v>
      </c>
      <c r="J13046" t="s">
        <v>21056</v>
      </c>
    </row>
    <row r="13047" spans="1:10">
      <c r="A13047" t="s">
        <v>77</v>
      </c>
      <c r="B13047" t="s">
        <v>21057</v>
      </c>
      <c r="C13047" t="s">
        <v>24</v>
      </c>
      <c r="D13047" t="s">
        <v>13</v>
      </c>
      <c r="E13047" t="s">
        <v>25</v>
      </c>
      <c r="F13047" t="s">
        <v>198</v>
      </c>
      <c r="G13047" s="3">
        <v>45286.46979166667</v>
      </c>
      <c r="H13047" s="1">
        <v>29900</v>
      </c>
      <c r="I13047" t="s">
        <v>21058</v>
      </c>
      <c r="J13047" t="s">
        <v>199</v>
      </c>
    </row>
    <row r="13048" spans="1:10">
      <c r="A13048" t="s">
        <v>33</v>
      </c>
      <c r="B13048" t="s">
        <v>14775</v>
      </c>
      <c r="C13048" t="s">
        <v>21059</v>
      </c>
      <c r="D13048" t="s">
        <v>13</v>
      </c>
      <c r="E13048" t="s">
        <v>14</v>
      </c>
      <c r="F13048" t="s">
        <v>26</v>
      </c>
      <c r="G13048" s="3">
        <v>44939.461585648147</v>
      </c>
      <c r="H13048" s="1">
        <v>172015</v>
      </c>
      <c r="I13048" t="s">
        <v>69</v>
      </c>
      <c r="J13048" t="s">
        <v>3676</v>
      </c>
    </row>
    <row r="13049" spans="1:10">
      <c r="A13049" t="s">
        <v>10</v>
      </c>
      <c r="B13049" t="s">
        <v>12228</v>
      </c>
      <c r="C13049" t="s">
        <v>30</v>
      </c>
      <c r="D13049" t="s">
        <v>13</v>
      </c>
      <c r="E13049" t="s">
        <v>14</v>
      </c>
      <c r="F13049" t="s">
        <v>26</v>
      </c>
      <c r="G13049" s="3">
        <v>44938.459374999999</v>
      </c>
      <c r="H13049" s="1">
        <v>207560</v>
      </c>
      <c r="I13049" t="s">
        <v>31</v>
      </c>
      <c r="J13049" t="s">
        <v>28</v>
      </c>
    </row>
    <row r="13050" spans="1:10">
      <c r="A13050" t="s">
        <v>135</v>
      </c>
      <c r="B13050" t="s">
        <v>2680</v>
      </c>
      <c r="C13050" t="s">
        <v>2681</v>
      </c>
      <c r="D13050" t="s">
        <v>13</v>
      </c>
      <c r="E13050" t="s">
        <v>14</v>
      </c>
      <c r="F13050" t="s">
        <v>26</v>
      </c>
      <c r="G13050" s="3">
        <v>45007.46261574074</v>
      </c>
      <c r="H13050" s="1">
        <v>134000</v>
      </c>
      <c r="I13050" t="s">
        <v>1613</v>
      </c>
      <c r="J13050" t="s">
        <v>2682</v>
      </c>
    </row>
    <row r="13051" spans="1:10">
      <c r="A13051" t="s">
        <v>18</v>
      </c>
      <c r="B13051" t="s">
        <v>3811</v>
      </c>
      <c r="C13051" t="s">
        <v>4363</v>
      </c>
      <c r="D13051" t="s">
        <v>13</v>
      </c>
      <c r="E13051" t="s">
        <v>14</v>
      </c>
      <c r="F13051" t="s">
        <v>26</v>
      </c>
      <c r="G13051" s="3">
        <v>45019.468032407407</v>
      </c>
      <c r="H13051" s="1">
        <v>115000</v>
      </c>
      <c r="I13051" t="s">
        <v>420</v>
      </c>
    </row>
    <row r="13052" spans="1:10">
      <c r="A13052" t="s">
        <v>33</v>
      </c>
      <c r="B13052" t="s">
        <v>21060</v>
      </c>
      <c r="C13052" t="s">
        <v>237</v>
      </c>
      <c r="D13052" t="s">
        <v>13</v>
      </c>
      <c r="E13052" t="s">
        <v>14</v>
      </c>
      <c r="F13052" t="s">
        <v>26</v>
      </c>
      <c r="G13052" s="3">
        <v>45138.460115740738</v>
      </c>
      <c r="H13052" s="1">
        <v>95640</v>
      </c>
      <c r="I13052" t="s">
        <v>69</v>
      </c>
    </row>
    <row r="13053" spans="1:10">
      <c r="A13053" t="s">
        <v>212</v>
      </c>
      <c r="B13053" t="s">
        <v>21061</v>
      </c>
      <c r="C13053" t="s">
        <v>21062</v>
      </c>
      <c r="D13053" t="s">
        <v>13</v>
      </c>
      <c r="E13053" t="s">
        <v>14</v>
      </c>
      <c r="F13053" t="s">
        <v>26</v>
      </c>
      <c r="G13053" s="3">
        <v>45252.460763888892</v>
      </c>
      <c r="H13053" s="1">
        <v>227500</v>
      </c>
      <c r="I13053" t="s">
        <v>1989</v>
      </c>
      <c r="J13053" t="s">
        <v>21063</v>
      </c>
    </row>
    <row r="13054" spans="1:10">
      <c r="A13054" t="s">
        <v>73</v>
      </c>
      <c r="B13054" t="s">
        <v>73</v>
      </c>
      <c r="C13054" t="s">
        <v>16286</v>
      </c>
      <c r="D13054" t="s">
        <v>1075</v>
      </c>
      <c r="E13054" t="s">
        <v>14</v>
      </c>
      <c r="F13054" t="s">
        <v>26</v>
      </c>
      <c r="G13054" s="3">
        <v>45271.477175925924</v>
      </c>
      <c r="H13054" s="1">
        <v>173500</v>
      </c>
      <c r="I13054" t="s">
        <v>120</v>
      </c>
      <c r="J13054" t="s">
        <v>2721</v>
      </c>
    </row>
    <row r="13055" spans="1:10">
      <c r="A13055" t="s">
        <v>18</v>
      </c>
      <c r="B13055" t="s">
        <v>127</v>
      </c>
      <c r="C13055" t="s">
        <v>21064</v>
      </c>
      <c r="D13055" t="s">
        <v>13</v>
      </c>
      <c r="E13055" t="s">
        <v>14</v>
      </c>
      <c r="F13055" t="s">
        <v>26</v>
      </c>
      <c r="G13055" s="3">
        <v>44963.467187499999</v>
      </c>
      <c r="H13055" s="1">
        <v>175000</v>
      </c>
      <c r="I13055" t="s">
        <v>12837</v>
      </c>
      <c r="J13055" t="s">
        <v>21065</v>
      </c>
    </row>
    <row r="13056" spans="1:10">
      <c r="A13056" t="s">
        <v>10</v>
      </c>
      <c r="B13056" t="s">
        <v>2545</v>
      </c>
      <c r="C13056" t="s">
        <v>136</v>
      </c>
      <c r="D13056" t="s">
        <v>412</v>
      </c>
      <c r="E13056" t="s">
        <v>14</v>
      </c>
      <c r="F13056" t="s">
        <v>26</v>
      </c>
      <c r="G13056" s="3">
        <v>45273.461493055554</v>
      </c>
      <c r="H13056" s="1">
        <v>125000</v>
      </c>
      <c r="I13056" t="s">
        <v>21066</v>
      </c>
      <c r="J13056" t="s">
        <v>21067</v>
      </c>
    </row>
    <row r="13057" spans="1:10">
      <c r="A13057" t="s">
        <v>18</v>
      </c>
      <c r="B13057" t="s">
        <v>21068</v>
      </c>
      <c r="C13057" t="s">
        <v>4073</v>
      </c>
      <c r="D13057" t="s">
        <v>13</v>
      </c>
      <c r="E13057" t="s">
        <v>14</v>
      </c>
      <c r="F13057" t="s">
        <v>26</v>
      </c>
      <c r="G13057" s="3">
        <v>45093.488518518519</v>
      </c>
      <c r="H13057" s="1">
        <v>115000</v>
      </c>
      <c r="I13057" t="s">
        <v>2783</v>
      </c>
      <c r="J13057" t="s">
        <v>6063</v>
      </c>
    </row>
    <row r="13058" spans="1:10">
      <c r="A13058" t="s">
        <v>106</v>
      </c>
      <c r="B13058" t="s">
        <v>21069</v>
      </c>
      <c r="C13058" t="s">
        <v>985</v>
      </c>
      <c r="D13058" t="s">
        <v>13</v>
      </c>
      <c r="E13058" t="s">
        <v>14</v>
      </c>
      <c r="F13058" t="s">
        <v>986</v>
      </c>
      <c r="G13058" s="3">
        <v>45119.491006944445</v>
      </c>
      <c r="H13058" s="1">
        <v>72900</v>
      </c>
      <c r="I13058" t="s">
        <v>21070</v>
      </c>
      <c r="J13058" t="s">
        <v>4097</v>
      </c>
    </row>
    <row r="13059" spans="1:10">
      <c r="A13059" t="s">
        <v>10</v>
      </c>
      <c r="B13059" t="s">
        <v>2545</v>
      </c>
      <c r="C13059" t="s">
        <v>1110</v>
      </c>
      <c r="D13059" t="s">
        <v>13</v>
      </c>
      <c r="E13059" t="s">
        <v>14</v>
      </c>
      <c r="F13059" t="s">
        <v>1110</v>
      </c>
      <c r="G13059" s="3">
        <v>45222.49422453704</v>
      </c>
      <c r="H13059" s="1">
        <v>89100</v>
      </c>
      <c r="I13059" t="s">
        <v>21071</v>
      </c>
      <c r="J13059" t="s">
        <v>21072</v>
      </c>
    </row>
    <row r="13060" spans="1:10">
      <c r="A13060" t="s">
        <v>10</v>
      </c>
      <c r="B13060" t="s">
        <v>21073</v>
      </c>
      <c r="C13060" t="s">
        <v>1597</v>
      </c>
      <c r="D13060" t="s">
        <v>13</v>
      </c>
      <c r="E13060" t="s">
        <v>14</v>
      </c>
      <c r="F13060" t="s">
        <v>26</v>
      </c>
      <c r="G13060" s="3">
        <v>45097.460520833331</v>
      </c>
      <c r="H13060" s="1">
        <v>350000</v>
      </c>
      <c r="I13060" t="s">
        <v>195</v>
      </c>
      <c r="J13060" t="s">
        <v>2251</v>
      </c>
    </row>
    <row r="13061" spans="1:10">
      <c r="A13061" t="s">
        <v>18</v>
      </c>
      <c r="B13061" t="s">
        <v>18</v>
      </c>
      <c r="C13061" t="s">
        <v>21074</v>
      </c>
      <c r="D13061" t="s">
        <v>13</v>
      </c>
      <c r="E13061" t="s">
        <v>14</v>
      </c>
      <c r="F13061" t="s">
        <v>26</v>
      </c>
      <c r="G13061" s="3">
        <v>45146.464548611111</v>
      </c>
      <c r="H13061" s="1">
        <v>147500</v>
      </c>
      <c r="I13061" t="s">
        <v>21075</v>
      </c>
      <c r="J13061" t="s">
        <v>21076</v>
      </c>
    </row>
    <row r="13062" spans="1:10">
      <c r="A13062" t="s">
        <v>33</v>
      </c>
      <c r="B13062" t="s">
        <v>33</v>
      </c>
      <c r="C13062" t="s">
        <v>232</v>
      </c>
      <c r="D13062" t="s">
        <v>13</v>
      </c>
      <c r="E13062" t="s">
        <v>14</v>
      </c>
      <c r="F13062" t="s">
        <v>26</v>
      </c>
      <c r="G13062" s="3">
        <v>45058.45826388889</v>
      </c>
      <c r="H13062" s="1">
        <v>115000</v>
      </c>
      <c r="I13062" t="s">
        <v>4010</v>
      </c>
      <c r="J13062" t="s">
        <v>9381</v>
      </c>
    </row>
    <row r="13063" spans="1:10">
      <c r="A13063" t="s">
        <v>18</v>
      </c>
      <c r="B13063" t="s">
        <v>21077</v>
      </c>
      <c r="C13063" t="s">
        <v>2080</v>
      </c>
      <c r="D13063" t="s">
        <v>13</v>
      </c>
      <c r="E13063" t="s">
        <v>14</v>
      </c>
      <c r="F13063" t="s">
        <v>26</v>
      </c>
      <c r="G13063" s="3">
        <v>45021.465833333335</v>
      </c>
      <c r="H13063" s="1">
        <v>120000</v>
      </c>
      <c r="I13063" t="s">
        <v>128</v>
      </c>
      <c r="J13063" t="s">
        <v>21078</v>
      </c>
    </row>
    <row r="13064" spans="1:10">
      <c r="A13064" t="s">
        <v>18</v>
      </c>
      <c r="B13064" t="s">
        <v>5352</v>
      </c>
      <c r="C13064" t="s">
        <v>1389</v>
      </c>
      <c r="D13064" t="s">
        <v>13</v>
      </c>
      <c r="E13064" t="s">
        <v>14</v>
      </c>
      <c r="F13064" t="s">
        <v>1110</v>
      </c>
      <c r="G13064" s="3">
        <v>44952.480162037034</v>
      </c>
      <c r="H13064" s="1">
        <v>72900</v>
      </c>
      <c r="I13064" t="s">
        <v>1390</v>
      </c>
      <c r="J13064" t="s">
        <v>21079</v>
      </c>
    </row>
    <row r="13065" spans="1:10">
      <c r="A13065" t="s">
        <v>10</v>
      </c>
      <c r="B13065" t="s">
        <v>10</v>
      </c>
      <c r="C13065" t="s">
        <v>2532</v>
      </c>
      <c r="D13065" t="s">
        <v>13</v>
      </c>
      <c r="E13065" t="s">
        <v>14</v>
      </c>
      <c r="F13065" t="s">
        <v>26</v>
      </c>
      <c r="G13065" s="3">
        <v>45062.461712962962</v>
      </c>
      <c r="H13065" s="1">
        <v>115000</v>
      </c>
      <c r="I13065" t="s">
        <v>420</v>
      </c>
      <c r="J13065" t="s">
        <v>21080</v>
      </c>
    </row>
    <row r="13066" spans="1:10">
      <c r="A13066" t="s">
        <v>33</v>
      </c>
      <c r="B13066" t="s">
        <v>1084</v>
      </c>
      <c r="C13066" t="s">
        <v>243</v>
      </c>
      <c r="D13066" t="s">
        <v>13</v>
      </c>
      <c r="E13066" t="s">
        <v>14</v>
      </c>
      <c r="F13066" t="s">
        <v>26</v>
      </c>
      <c r="G13066" s="3">
        <v>45086.459548611114</v>
      </c>
      <c r="H13066" s="1">
        <v>125000</v>
      </c>
      <c r="I13066" t="s">
        <v>21081</v>
      </c>
      <c r="J13066" t="s">
        <v>21082</v>
      </c>
    </row>
    <row r="13067" spans="1:10">
      <c r="A13067" t="s">
        <v>33</v>
      </c>
      <c r="B13067" t="s">
        <v>21083</v>
      </c>
      <c r="C13067" t="s">
        <v>1124</v>
      </c>
      <c r="D13067" t="s">
        <v>13</v>
      </c>
      <c r="E13067" t="s">
        <v>14</v>
      </c>
      <c r="F13067" t="s">
        <v>1124</v>
      </c>
      <c r="G13067" s="3">
        <v>45132.47184027778</v>
      </c>
      <c r="H13067" s="1">
        <v>57500</v>
      </c>
      <c r="I13067" t="s">
        <v>1055</v>
      </c>
    </row>
    <row r="13068" spans="1:10">
      <c r="A13068" t="s">
        <v>152</v>
      </c>
      <c r="B13068" t="s">
        <v>152</v>
      </c>
      <c r="C13068" t="s">
        <v>170</v>
      </c>
      <c r="D13068" t="s">
        <v>13</v>
      </c>
      <c r="E13068" t="s">
        <v>14</v>
      </c>
      <c r="F13068" t="s">
        <v>171</v>
      </c>
      <c r="G13068" s="3">
        <v>45143.492013888892</v>
      </c>
      <c r="H13068" s="1">
        <v>101029</v>
      </c>
      <c r="I13068" t="s">
        <v>21084</v>
      </c>
      <c r="J13068" t="s">
        <v>9231</v>
      </c>
    </row>
    <row r="13069" spans="1:10">
      <c r="A13069" t="s">
        <v>73</v>
      </c>
      <c r="B13069" t="s">
        <v>2822</v>
      </c>
      <c r="C13069" t="s">
        <v>24</v>
      </c>
      <c r="D13069" t="s">
        <v>13</v>
      </c>
      <c r="E13069" t="s">
        <v>25</v>
      </c>
      <c r="F13069" t="s">
        <v>20</v>
      </c>
      <c r="G13069" s="3">
        <v>45090.484907407408</v>
      </c>
      <c r="H13069" s="1">
        <v>142500</v>
      </c>
      <c r="I13069" t="s">
        <v>20794</v>
      </c>
      <c r="J13069" t="s">
        <v>20795</v>
      </c>
    </row>
    <row r="13070" spans="1:10">
      <c r="A13070" t="s">
        <v>10</v>
      </c>
      <c r="B13070" t="s">
        <v>10</v>
      </c>
      <c r="C13070" t="s">
        <v>4162</v>
      </c>
      <c r="D13070" t="s">
        <v>13</v>
      </c>
      <c r="E13070" t="s">
        <v>14</v>
      </c>
      <c r="F13070" t="s">
        <v>26</v>
      </c>
      <c r="G13070" s="3">
        <v>45023.460185185184</v>
      </c>
      <c r="H13070" s="1">
        <v>90000</v>
      </c>
      <c r="I13070" t="s">
        <v>4163</v>
      </c>
      <c r="J13070" t="s">
        <v>2906</v>
      </c>
    </row>
    <row r="13071" spans="1:10">
      <c r="A13071" t="s">
        <v>33</v>
      </c>
      <c r="B13071" t="s">
        <v>21085</v>
      </c>
      <c r="C13071" t="s">
        <v>262</v>
      </c>
      <c r="D13071" t="s">
        <v>13</v>
      </c>
      <c r="E13071" t="s">
        <v>14</v>
      </c>
      <c r="F13071" t="s">
        <v>262</v>
      </c>
      <c r="G13071" s="3">
        <v>45279.483726851853</v>
      </c>
      <c r="H13071" s="1">
        <v>118140</v>
      </c>
      <c r="I13071" t="s">
        <v>263</v>
      </c>
      <c r="J13071" t="s">
        <v>21086</v>
      </c>
    </row>
    <row r="13072" spans="1:10">
      <c r="A13072" t="s">
        <v>10</v>
      </c>
      <c r="B13072" t="s">
        <v>10</v>
      </c>
      <c r="C13072" t="s">
        <v>24</v>
      </c>
      <c r="D13072" t="s">
        <v>13</v>
      </c>
      <c r="E13072" t="s">
        <v>25</v>
      </c>
      <c r="F13072" t="s">
        <v>26</v>
      </c>
      <c r="G13072" s="3">
        <v>45170.475416666668</v>
      </c>
      <c r="H13072" s="1">
        <v>105000</v>
      </c>
      <c r="I13072" t="s">
        <v>14876</v>
      </c>
      <c r="J13072" t="s">
        <v>21087</v>
      </c>
    </row>
    <row r="13073" spans="1:10">
      <c r="A13073" t="s">
        <v>18</v>
      </c>
      <c r="B13073" t="s">
        <v>1101</v>
      </c>
      <c r="C13073" t="s">
        <v>40</v>
      </c>
      <c r="D13073" t="s">
        <v>13</v>
      </c>
      <c r="E13073" t="s">
        <v>14</v>
      </c>
      <c r="F13073" t="s">
        <v>20</v>
      </c>
      <c r="G13073" s="3">
        <v>45143.528344907405</v>
      </c>
      <c r="H13073" s="1">
        <v>112000</v>
      </c>
      <c r="I13073" t="s">
        <v>21088</v>
      </c>
      <c r="J13073" t="s">
        <v>21089</v>
      </c>
    </row>
    <row r="13074" spans="1:10">
      <c r="A13074" t="s">
        <v>18</v>
      </c>
      <c r="B13074" t="s">
        <v>21090</v>
      </c>
      <c r="C13074" t="s">
        <v>10214</v>
      </c>
      <c r="D13074" t="s">
        <v>13</v>
      </c>
      <c r="E13074" t="s">
        <v>14</v>
      </c>
      <c r="F13074" t="s">
        <v>26</v>
      </c>
      <c r="G13074" s="3">
        <v>45125.463402777779</v>
      </c>
      <c r="H13074" s="1">
        <v>114042.5</v>
      </c>
      <c r="I13074" t="s">
        <v>21091</v>
      </c>
      <c r="J13074" t="s">
        <v>21092</v>
      </c>
    </row>
    <row r="13075" spans="1:10">
      <c r="A13075" t="s">
        <v>77</v>
      </c>
      <c r="B13075" t="s">
        <v>313</v>
      </c>
      <c r="C13075" t="s">
        <v>21093</v>
      </c>
      <c r="D13075" t="s">
        <v>13</v>
      </c>
      <c r="E13075" t="s">
        <v>14</v>
      </c>
      <c r="F13075" t="s">
        <v>26</v>
      </c>
      <c r="G13075" s="3">
        <v>45267.459976851853</v>
      </c>
      <c r="H13075" s="1">
        <v>80000</v>
      </c>
      <c r="I13075" t="s">
        <v>130</v>
      </c>
    </row>
    <row r="13076" spans="1:10">
      <c r="A13076" t="s">
        <v>212</v>
      </c>
      <c r="B13076" t="s">
        <v>21094</v>
      </c>
      <c r="C13076" t="s">
        <v>614</v>
      </c>
      <c r="D13076" t="s">
        <v>13</v>
      </c>
      <c r="E13076" t="s">
        <v>14</v>
      </c>
      <c r="F13076" t="s">
        <v>608</v>
      </c>
      <c r="G13076" s="3">
        <v>44974.486400462964</v>
      </c>
      <c r="H13076" s="1">
        <v>90000</v>
      </c>
      <c r="I13076" t="s">
        <v>12219</v>
      </c>
      <c r="J13076" t="s">
        <v>21095</v>
      </c>
    </row>
    <row r="13077" spans="1:10">
      <c r="A13077" t="s">
        <v>18</v>
      </c>
      <c r="B13077" t="s">
        <v>21096</v>
      </c>
      <c r="C13077" t="s">
        <v>1402</v>
      </c>
      <c r="D13077" t="s">
        <v>13</v>
      </c>
      <c r="E13077" t="s">
        <v>14</v>
      </c>
      <c r="F13077" t="s">
        <v>26</v>
      </c>
      <c r="G13077" s="3">
        <v>44951.475706018522</v>
      </c>
      <c r="H13077" s="1">
        <v>125000</v>
      </c>
      <c r="I13077" t="s">
        <v>1652</v>
      </c>
      <c r="J13077" t="s">
        <v>21097</v>
      </c>
    </row>
    <row r="13078" spans="1:10">
      <c r="A13078" t="s">
        <v>10</v>
      </c>
      <c r="B13078" t="s">
        <v>1606</v>
      </c>
      <c r="C13078" t="s">
        <v>243</v>
      </c>
      <c r="D13078" t="s">
        <v>13</v>
      </c>
      <c r="E13078" t="s">
        <v>14</v>
      </c>
      <c r="F13078" t="s">
        <v>26</v>
      </c>
      <c r="G13078" s="3">
        <v>45062.46130787037</v>
      </c>
      <c r="H13078" s="1">
        <v>90000</v>
      </c>
      <c r="I13078" t="s">
        <v>21098</v>
      </c>
      <c r="J13078" t="s">
        <v>21099</v>
      </c>
    </row>
    <row r="13079" spans="1:10">
      <c r="A13079" t="s">
        <v>18</v>
      </c>
      <c r="B13079" t="s">
        <v>18</v>
      </c>
      <c r="D13079" t="s">
        <v>13</v>
      </c>
      <c r="E13079" t="s">
        <v>14</v>
      </c>
      <c r="F13079" t="s">
        <v>26</v>
      </c>
      <c r="G13079" s="3">
        <v>45188.462106481478</v>
      </c>
      <c r="H13079" s="1">
        <v>117500</v>
      </c>
      <c r="I13079" t="s">
        <v>10355</v>
      </c>
      <c r="J13079" t="s">
        <v>21100</v>
      </c>
    </row>
    <row r="13080" spans="1:10">
      <c r="A13080" t="s">
        <v>10</v>
      </c>
      <c r="B13080" t="s">
        <v>10</v>
      </c>
      <c r="C13080" t="s">
        <v>19</v>
      </c>
      <c r="D13080" t="s">
        <v>13</v>
      </c>
      <c r="E13080" t="s">
        <v>14</v>
      </c>
      <c r="F13080" t="s">
        <v>26</v>
      </c>
      <c r="G13080" s="3">
        <v>45055.463310185187</v>
      </c>
      <c r="H13080" s="1">
        <v>115000</v>
      </c>
      <c r="I13080" t="s">
        <v>420</v>
      </c>
      <c r="J13080" t="s">
        <v>12408</v>
      </c>
    </row>
    <row r="13081" spans="1:10">
      <c r="A13081" t="s">
        <v>10</v>
      </c>
      <c r="B13081" t="s">
        <v>398</v>
      </c>
      <c r="C13081" t="s">
        <v>243</v>
      </c>
      <c r="D13081" t="s">
        <v>13</v>
      </c>
      <c r="E13081" t="s">
        <v>14</v>
      </c>
      <c r="F13081" t="s">
        <v>26</v>
      </c>
      <c r="G13081" s="3">
        <v>45138.461944444447</v>
      </c>
      <c r="H13081" s="1">
        <v>174720</v>
      </c>
      <c r="I13081" t="s">
        <v>2081</v>
      </c>
      <c r="J13081" t="s">
        <v>4430</v>
      </c>
    </row>
    <row r="13082" spans="1:10">
      <c r="A13082" t="s">
        <v>33</v>
      </c>
      <c r="B13082" t="s">
        <v>33</v>
      </c>
      <c r="C13082" t="s">
        <v>243</v>
      </c>
      <c r="D13082" t="s">
        <v>13</v>
      </c>
      <c r="E13082" t="s">
        <v>14</v>
      </c>
      <c r="F13082" t="s">
        <v>26</v>
      </c>
      <c r="G13082" s="3">
        <v>45118.461435185185</v>
      </c>
      <c r="H13082" s="1">
        <v>90000</v>
      </c>
      <c r="I13082" t="s">
        <v>11175</v>
      </c>
      <c r="J13082" t="s">
        <v>28</v>
      </c>
    </row>
    <row r="13083" spans="1:10">
      <c r="A13083" t="s">
        <v>18</v>
      </c>
      <c r="B13083" t="s">
        <v>18</v>
      </c>
      <c r="C13083" t="s">
        <v>404</v>
      </c>
      <c r="D13083" t="s">
        <v>13</v>
      </c>
      <c r="E13083" t="s">
        <v>14</v>
      </c>
      <c r="F13083" t="s">
        <v>404</v>
      </c>
      <c r="G13083" s="3">
        <v>45132.484976851854</v>
      </c>
      <c r="H13083" s="1">
        <v>147500</v>
      </c>
      <c r="I13083" t="s">
        <v>21101</v>
      </c>
      <c r="J13083" t="s">
        <v>21102</v>
      </c>
    </row>
    <row r="13084" spans="1:10">
      <c r="A13084" t="s">
        <v>18</v>
      </c>
      <c r="B13084" t="s">
        <v>21103</v>
      </c>
      <c r="C13084" t="s">
        <v>2792</v>
      </c>
      <c r="D13084" t="s">
        <v>13</v>
      </c>
      <c r="E13084" t="s">
        <v>14</v>
      </c>
      <c r="F13084" t="s">
        <v>26</v>
      </c>
      <c r="G13084" s="3">
        <v>45146.465358796297</v>
      </c>
      <c r="H13084" s="1">
        <v>130800</v>
      </c>
      <c r="I13084" t="s">
        <v>21104</v>
      </c>
      <c r="J13084" t="s">
        <v>21105</v>
      </c>
    </row>
    <row r="13085" spans="1:10">
      <c r="A13085" t="s">
        <v>33</v>
      </c>
      <c r="B13085" t="s">
        <v>21106</v>
      </c>
      <c r="C13085" t="s">
        <v>21107</v>
      </c>
      <c r="D13085" t="s">
        <v>412</v>
      </c>
      <c r="E13085" t="s">
        <v>14</v>
      </c>
      <c r="F13085" t="s">
        <v>162</v>
      </c>
      <c r="G13085" s="3">
        <v>44996.471747685187</v>
      </c>
      <c r="H13085" s="1">
        <v>56700</v>
      </c>
      <c r="I13085" t="s">
        <v>1429</v>
      </c>
      <c r="J13085" t="s">
        <v>21108</v>
      </c>
    </row>
    <row r="13086" spans="1:10">
      <c r="A13086" t="s">
        <v>10</v>
      </c>
      <c r="B13086" t="s">
        <v>10</v>
      </c>
      <c r="C13086" t="s">
        <v>21109</v>
      </c>
      <c r="D13086" t="s">
        <v>13</v>
      </c>
      <c r="E13086" t="s">
        <v>14</v>
      </c>
      <c r="F13086" t="s">
        <v>26</v>
      </c>
      <c r="G13086" s="3">
        <v>45273.462488425925</v>
      </c>
      <c r="H13086" s="1">
        <v>100000</v>
      </c>
      <c r="I13086" t="s">
        <v>21110</v>
      </c>
      <c r="J13086" t="s">
        <v>230</v>
      </c>
    </row>
    <row r="13087" spans="1:10">
      <c r="A13087" t="s">
        <v>10</v>
      </c>
      <c r="B13087" t="s">
        <v>5106</v>
      </c>
      <c r="C13087" t="s">
        <v>75</v>
      </c>
      <c r="D13087" t="s">
        <v>13</v>
      </c>
      <c r="E13087" t="s">
        <v>14</v>
      </c>
      <c r="F13087" t="s">
        <v>26</v>
      </c>
      <c r="G13087" s="3">
        <v>45114.461759259262</v>
      </c>
      <c r="H13087" s="1">
        <v>125000</v>
      </c>
      <c r="I13087" t="s">
        <v>16222</v>
      </c>
      <c r="J13087" t="s">
        <v>1334</v>
      </c>
    </row>
    <row r="13088" spans="1:10">
      <c r="A13088" t="s">
        <v>33</v>
      </c>
      <c r="B13088" t="s">
        <v>21111</v>
      </c>
      <c r="C13088" t="s">
        <v>15059</v>
      </c>
      <c r="D13088" t="s">
        <v>13</v>
      </c>
      <c r="E13088" t="s">
        <v>14</v>
      </c>
      <c r="F13088" t="s">
        <v>26</v>
      </c>
      <c r="G13088" s="3">
        <v>45147.458506944444</v>
      </c>
      <c r="H13088" s="1">
        <v>115000</v>
      </c>
      <c r="I13088" t="s">
        <v>4317</v>
      </c>
    </row>
    <row r="13089" spans="1:10">
      <c r="A13089" t="s">
        <v>10</v>
      </c>
      <c r="B13089" t="s">
        <v>10</v>
      </c>
      <c r="C13089" t="s">
        <v>1117</v>
      </c>
      <c r="D13089" t="s">
        <v>13</v>
      </c>
      <c r="E13089" t="s">
        <v>14</v>
      </c>
      <c r="F13089" t="s">
        <v>26</v>
      </c>
      <c r="G13089" s="3">
        <v>45154.461574074077</v>
      </c>
      <c r="H13089" s="1">
        <v>125000</v>
      </c>
      <c r="I13089" t="s">
        <v>21112</v>
      </c>
      <c r="J13089" t="s">
        <v>301</v>
      </c>
    </row>
    <row r="13090" spans="1:10">
      <c r="A13090" t="s">
        <v>18</v>
      </c>
      <c r="B13090" t="s">
        <v>18</v>
      </c>
      <c r="C13090" t="s">
        <v>7929</v>
      </c>
      <c r="D13090" t="s">
        <v>13</v>
      </c>
      <c r="E13090" t="s">
        <v>14</v>
      </c>
      <c r="F13090" t="s">
        <v>26</v>
      </c>
      <c r="G13090" s="3">
        <v>44957.463703703703</v>
      </c>
      <c r="H13090" s="1">
        <v>175000</v>
      </c>
      <c r="I13090" t="s">
        <v>7662</v>
      </c>
      <c r="J13090" t="s">
        <v>21113</v>
      </c>
    </row>
    <row r="13091" spans="1:10">
      <c r="A13091" t="s">
        <v>33</v>
      </c>
      <c r="B13091" t="s">
        <v>2061</v>
      </c>
      <c r="C13091" t="s">
        <v>24</v>
      </c>
      <c r="D13091" t="s">
        <v>13</v>
      </c>
      <c r="E13091" t="s">
        <v>25</v>
      </c>
      <c r="F13091" t="s">
        <v>26</v>
      </c>
      <c r="G13091" s="3">
        <v>45137.458912037036</v>
      </c>
      <c r="H13091" s="1">
        <v>123000</v>
      </c>
      <c r="I13091" t="s">
        <v>602</v>
      </c>
      <c r="J13091" t="s">
        <v>17214</v>
      </c>
    </row>
    <row r="13092" spans="1:10">
      <c r="A13092" t="s">
        <v>18</v>
      </c>
      <c r="B13092" t="s">
        <v>18</v>
      </c>
      <c r="C13092" t="s">
        <v>91</v>
      </c>
      <c r="D13092" t="s">
        <v>13</v>
      </c>
      <c r="E13092" t="s">
        <v>14</v>
      </c>
      <c r="F13092" t="s">
        <v>26</v>
      </c>
      <c r="G13092" s="3">
        <v>45084.476712962962</v>
      </c>
      <c r="H13092" s="1">
        <v>140629.203125</v>
      </c>
      <c r="I13092" t="s">
        <v>21114</v>
      </c>
      <c r="J13092" t="s">
        <v>21115</v>
      </c>
    </row>
    <row r="13093" spans="1:10">
      <c r="A13093" t="s">
        <v>10</v>
      </c>
      <c r="B13093" t="s">
        <v>8254</v>
      </c>
      <c r="C13093" t="s">
        <v>108</v>
      </c>
      <c r="D13093" t="s">
        <v>13</v>
      </c>
      <c r="E13093" t="s">
        <v>14</v>
      </c>
      <c r="F13093" t="s">
        <v>26</v>
      </c>
      <c r="G13093" s="3">
        <v>44956.461053240739</v>
      </c>
      <c r="H13093" s="1">
        <v>115000</v>
      </c>
      <c r="I13093" t="s">
        <v>9957</v>
      </c>
      <c r="J13093" t="s">
        <v>6205</v>
      </c>
    </row>
    <row r="13094" spans="1:10">
      <c r="A13094" t="s">
        <v>18</v>
      </c>
      <c r="B13094" t="s">
        <v>21116</v>
      </c>
      <c r="C13094" t="s">
        <v>259</v>
      </c>
      <c r="D13094" t="s">
        <v>13</v>
      </c>
      <c r="E13094" t="s">
        <v>14</v>
      </c>
      <c r="F13094" t="s">
        <v>26</v>
      </c>
      <c r="G13094" s="3">
        <v>44935.463622685187</v>
      </c>
      <c r="H13094" s="1">
        <v>150000</v>
      </c>
      <c r="I13094" t="s">
        <v>1129</v>
      </c>
      <c r="J13094" t="s">
        <v>21117</v>
      </c>
    </row>
    <row r="13095" spans="1:10">
      <c r="A13095" t="s">
        <v>10</v>
      </c>
      <c r="B13095" t="s">
        <v>10</v>
      </c>
      <c r="C13095" t="s">
        <v>521</v>
      </c>
      <c r="D13095" t="s">
        <v>13</v>
      </c>
      <c r="E13095" t="s">
        <v>14</v>
      </c>
      <c r="F13095" t="s">
        <v>26</v>
      </c>
      <c r="G13095" s="3">
        <v>45029.461412037039</v>
      </c>
      <c r="H13095" s="1">
        <v>100000</v>
      </c>
      <c r="I13095" t="s">
        <v>9757</v>
      </c>
      <c r="J13095" t="s">
        <v>9758</v>
      </c>
    </row>
    <row r="13096" spans="1:10">
      <c r="A13096" t="s">
        <v>10</v>
      </c>
      <c r="B13096" t="s">
        <v>1430</v>
      </c>
      <c r="C13096" t="s">
        <v>792</v>
      </c>
      <c r="D13096" t="s">
        <v>13</v>
      </c>
      <c r="E13096" t="s">
        <v>14</v>
      </c>
      <c r="F13096" t="s">
        <v>26</v>
      </c>
      <c r="G13096" s="3">
        <v>45246.463912037034</v>
      </c>
      <c r="H13096" s="1">
        <v>135000</v>
      </c>
      <c r="I13096" t="s">
        <v>130</v>
      </c>
    </row>
    <row r="13097" spans="1:10">
      <c r="A13097" t="s">
        <v>18</v>
      </c>
      <c r="B13097" t="s">
        <v>21077</v>
      </c>
      <c r="C13097" t="s">
        <v>2469</v>
      </c>
      <c r="D13097" t="s">
        <v>13</v>
      </c>
      <c r="E13097" t="s">
        <v>14</v>
      </c>
      <c r="F13097" t="s">
        <v>26</v>
      </c>
      <c r="G13097" s="3">
        <v>45009.465092592596</v>
      </c>
      <c r="H13097" s="1">
        <v>120000</v>
      </c>
      <c r="I13097" t="s">
        <v>128</v>
      </c>
      <c r="J13097" t="s">
        <v>21078</v>
      </c>
    </row>
    <row r="13098" spans="1:10">
      <c r="A13098" t="s">
        <v>33</v>
      </c>
      <c r="B13098" t="s">
        <v>1843</v>
      </c>
      <c r="C13098" t="s">
        <v>1953</v>
      </c>
      <c r="D13098" t="s">
        <v>13</v>
      </c>
      <c r="E13098" t="s">
        <v>14</v>
      </c>
      <c r="F13098" t="s">
        <v>1953</v>
      </c>
      <c r="G13098" s="3">
        <v>45051.481759259259</v>
      </c>
      <c r="H13098" s="1">
        <v>53014</v>
      </c>
      <c r="I13098" t="s">
        <v>4869</v>
      </c>
      <c r="J13098" t="s">
        <v>338</v>
      </c>
    </row>
    <row r="13099" spans="1:10">
      <c r="A13099" t="s">
        <v>18</v>
      </c>
      <c r="B13099" t="s">
        <v>18</v>
      </c>
      <c r="C13099" t="s">
        <v>1109</v>
      </c>
      <c r="D13099" t="s">
        <v>13</v>
      </c>
      <c r="E13099" t="s">
        <v>14</v>
      </c>
      <c r="F13099" t="s">
        <v>1110</v>
      </c>
      <c r="G13099" s="3">
        <v>45232.485023148147</v>
      </c>
      <c r="H13099" s="1">
        <v>120000</v>
      </c>
      <c r="I13099" t="s">
        <v>21118</v>
      </c>
      <c r="J13099" t="s">
        <v>21119</v>
      </c>
    </row>
    <row r="13100" spans="1:10">
      <c r="A13100" t="s">
        <v>18</v>
      </c>
      <c r="B13100" t="s">
        <v>21120</v>
      </c>
      <c r="C13100" t="s">
        <v>24</v>
      </c>
      <c r="D13100" t="s">
        <v>13</v>
      </c>
      <c r="E13100" t="s">
        <v>25</v>
      </c>
      <c r="F13100" t="s">
        <v>26</v>
      </c>
      <c r="G13100" s="3">
        <v>44956.465648148151</v>
      </c>
      <c r="H13100" s="1">
        <v>251000</v>
      </c>
      <c r="I13100" t="s">
        <v>10145</v>
      </c>
      <c r="J13100" t="s">
        <v>21121</v>
      </c>
    </row>
    <row r="13101" spans="1:10">
      <c r="A13101" t="s">
        <v>33</v>
      </c>
      <c r="B13101" t="s">
        <v>7430</v>
      </c>
      <c r="C13101" t="s">
        <v>7345</v>
      </c>
      <c r="D13101" t="s">
        <v>13</v>
      </c>
      <c r="E13101" t="s">
        <v>14</v>
      </c>
      <c r="F13101" t="s">
        <v>26</v>
      </c>
      <c r="G13101" s="3">
        <v>45131.458715277775</v>
      </c>
      <c r="H13101" s="1">
        <v>76350</v>
      </c>
      <c r="I13101" t="s">
        <v>202</v>
      </c>
      <c r="J13101" t="s">
        <v>624</v>
      </c>
    </row>
    <row r="13102" spans="1:10">
      <c r="A13102" t="s">
        <v>10</v>
      </c>
      <c r="B13102" t="s">
        <v>21122</v>
      </c>
      <c r="C13102" t="s">
        <v>237</v>
      </c>
      <c r="D13102" t="s">
        <v>13</v>
      </c>
      <c r="E13102" t="s">
        <v>14</v>
      </c>
      <c r="F13102" t="s">
        <v>26</v>
      </c>
      <c r="G13102" s="3">
        <v>44936.473749999997</v>
      </c>
      <c r="H13102" s="1">
        <v>200000</v>
      </c>
      <c r="I13102" t="s">
        <v>21123</v>
      </c>
    </row>
    <row r="13103" spans="1:10">
      <c r="A13103" t="s">
        <v>18</v>
      </c>
      <c r="B13103" t="s">
        <v>21124</v>
      </c>
      <c r="C13103" t="s">
        <v>24</v>
      </c>
      <c r="D13103" t="s">
        <v>13</v>
      </c>
      <c r="E13103" t="s">
        <v>25</v>
      </c>
      <c r="F13103" t="s">
        <v>26</v>
      </c>
      <c r="G13103" s="3">
        <v>45033.463703703703</v>
      </c>
      <c r="H13103" s="1">
        <v>112500</v>
      </c>
      <c r="I13103" t="s">
        <v>88</v>
      </c>
      <c r="J13103" t="s">
        <v>16437</v>
      </c>
    </row>
    <row r="13104" spans="1:10">
      <c r="A13104" t="s">
        <v>212</v>
      </c>
      <c r="B13104" t="s">
        <v>212</v>
      </c>
      <c r="C13104" t="s">
        <v>189</v>
      </c>
      <c r="D13104" t="s">
        <v>13</v>
      </c>
      <c r="E13104" t="s">
        <v>14</v>
      </c>
      <c r="F13104" t="s">
        <v>190</v>
      </c>
      <c r="G13104" s="3">
        <v>45142.470034722224</v>
      </c>
      <c r="H13104" s="1">
        <v>157500</v>
      </c>
      <c r="I13104" t="s">
        <v>455</v>
      </c>
      <c r="J13104" t="s">
        <v>21125</v>
      </c>
    </row>
    <row r="13105" spans="1:10">
      <c r="A13105" t="s">
        <v>33</v>
      </c>
      <c r="B13105" t="s">
        <v>21126</v>
      </c>
      <c r="D13105" t="s">
        <v>13</v>
      </c>
      <c r="E13105" t="s">
        <v>14</v>
      </c>
      <c r="F13105" t="s">
        <v>528</v>
      </c>
      <c r="G13105" s="3">
        <v>45260.493252314816</v>
      </c>
      <c r="H13105" s="1">
        <v>118640</v>
      </c>
      <c r="I13105" t="s">
        <v>4644</v>
      </c>
      <c r="J13105" t="s">
        <v>21127</v>
      </c>
    </row>
    <row r="13106" spans="1:10">
      <c r="A13106" t="s">
        <v>212</v>
      </c>
      <c r="B13106" t="s">
        <v>21128</v>
      </c>
      <c r="C13106" t="s">
        <v>21129</v>
      </c>
      <c r="D13106" t="s">
        <v>13</v>
      </c>
      <c r="E13106" t="s">
        <v>14</v>
      </c>
      <c r="F13106" t="s">
        <v>26</v>
      </c>
      <c r="G13106" s="3">
        <v>45164.460266203707</v>
      </c>
      <c r="H13106" s="1">
        <v>125000</v>
      </c>
      <c r="I13106" t="s">
        <v>21130</v>
      </c>
      <c r="J13106" t="s">
        <v>21131</v>
      </c>
    </row>
    <row r="13107" spans="1:10">
      <c r="A13107" t="s">
        <v>10</v>
      </c>
      <c r="B13107" t="s">
        <v>21132</v>
      </c>
      <c r="C13107" t="s">
        <v>24</v>
      </c>
      <c r="D13107" t="s">
        <v>13</v>
      </c>
      <c r="E13107" t="s">
        <v>25</v>
      </c>
      <c r="F13107" t="s">
        <v>26</v>
      </c>
      <c r="G13107" s="3">
        <v>44929.85732638889</v>
      </c>
      <c r="H13107" s="1">
        <v>132662</v>
      </c>
      <c r="I13107" t="s">
        <v>21133</v>
      </c>
      <c r="J13107" t="s">
        <v>8941</v>
      </c>
    </row>
    <row r="13108" spans="1:10">
      <c r="A13108" t="s">
        <v>18</v>
      </c>
      <c r="B13108" t="s">
        <v>21134</v>
      </c>
      <c r="C13108" t="s">
        <v>1015</v>
      </c>
      <c r="D13108" t="s">
        <v>13</v>
      </c>
      <c r="E13108" t="s">
        <v>14</v>
      </c>
      <c r="F13108" t="s">
        <v>608</v>
      </c>
      <c r="G13108" s="3">
        <v>45147.465254629627</v>
      </c>
      <c r="H13108" s="1">
        <v>100000</v>
      </c>
      <c r="I13108" t="s">
        <v>1016</v>
      </c>
      <c r="J13108" t="s">
        <v>21135</v>
      </c>
    </row>
    <row r="13109" spans="1:10">
      <c r="A13109" t="s">
        <v>10</v>
      </c>
      <c r="B13109" t="s">
        <v>21136</v>
      </c>
      <c r="C13109" t="s">
        <v>614</v>
      </c>
      <c r="D13109" t="s">
        <v>13</v>
      </c>
      <c r="E13109" t="s">
        <v>14</v>
      </c>
      <c r="F13109" t="s">
        <v>608</v>
      </c>
      <c r="G13109" s="3">
        <v>45124.474826388891</v>
      </c>
      <c r="H13109" s="1">
        <v>125000</v>
      </c>
      <c r="I13109" t="s">
        <v>3045</v>
      </c>
      <c r="J13109" t="s">
        <v>21137</v>
      </c>
    </row>
    <row r="13110" spans="1:10">
      <c r="A13110" t="s">
        <v>18</v>
      </c>
      <c r="B13110" t="s">
        <v>18</v>
      </c>
      <c r="C13110" t="s">
        <v>24</v>
      </c>
      <c r="D13110" t="s">
        <v>13</v>
      </c>
      <c r="E13110" t="s">
        <v>25</v>
      </c>
      <c r="F13110" t="s">
        <v>26</v>
      </c>
      <c r="G13110" s="3">
        <v>45237.462546296294</v>
      </c>
      <c r="H13110" s="1">
        <v>145000</v>
      </c>
      <c r="I13110" t="s">
        <v>130</v>
      </c>
      <c r="J13110" t="s">
        <v>21138</v>
      </c>
    </row>
    <row r="13111" spans="1:10">
      <c r="A13111" t="s">
        <v>33</v>
      </c>
      <c r="B13111" t="s">
        <v>33</v>
      </c>
      <c r="C13111" t="s">
        <v>1908</v>
      </c>
      <c r="D13111" t="s">
        <v>13</v>
      </c>
      <c r="E13111" t="s">
        <v>14</v>
      </c>
      <c r="F13111" t="s">
        <v>26</v>
      </c>
      <c r="G13111" s="3">
        <v>45063.459606481483</v>
      </c>
      <c r="H13111" s="1">
        <v>87500</v>
      </c>
      <c r="I13111" t="s">
        <v>130</v>
      </c>
      <c r="J13111" t="s">
        <v>21139</v>
      </c>
    </row>
    <row r="13112" spans="1:10">
      <c r="A13112" t="s">
        <v>10</v>
      </c>
      <c r="B13112" t="s">
        <v>652</v>
      </c>
      <c r="C13112" t="s">
        <v>21140</v>
      </c>
      <c r="D13112" t="s">
        <v>13</v>
      </c>
      <c r="E13112" t="s">
        <v>14</v>
      </c>
      <c r="F13112" t="s">
        <v>26</v>
      </c>
      <c r="G13112" s="3">
        <v>45011.460833333331</v>
      </c>
      <c r="H13112" s="1">
        <v>175000</v>
      </c>
      <c r="I13112" t="s">
        <v>4023</v>
      </c>
      <c r="J13112" t="s">
        <v>21141</v>
      </c>
    </row>
    <row r="13113" spans="1:10">
      <c r="A13113" t="s">
        <v>33</v>
      </c>
      <c r="B13113" t="s">
        <v>21142</v>
      </c>
      <c r="C13113" t="s">
        <v>21143</v>
      </c>
      <c r="D13113" t="s">
        <v>13</v>
      </c>
      <c r="E13113" t="s">
        <v>14</v>
      </c>
      <c r="F13113" t="s">
        <v>26</v>
      </c>
      <c r="G13113" s="3">
        <v>45100.458414351851</v>
      </c>
      <c r="H13113" s="1">
        <v>138750</v>
      </c>
      <c r="I13113" t="s">
        <v>21144</v>
      </c>
    </row>
    <row r="13114" spans="1:10">
      <c r="A13114" t="s">
        <v>18</v>
      </c>
      <c r="B13114" t="s">
        <v>18</v>
      </c>
      <c r="C13114" t="s">
        <v>91</v>
      </c>
      <c r="D13114" t="s">
        <v>13</v>
      </c>
      <c r="E13114" t="s">
        <v>14</v>
      </c>
      <c r="F13114" t="s">
        <v>20</v>
      </c>
      <c r="G13114" s="3">
        <v>45133.507997685185</v>
      </c>
      <c r="H13114" s="1">
        <v>135000</v>
      </c>
      <c r="I13114" t="s">
        <v>13787</v>
      </c>
      <c r="J13114" t="s">
        <v>21145</v>
      </c>
    </row>
    <row r="13115" spans="1:10">
      <c r="A13115" t="s">
        <v>73</v>
      </c>
      <c r="B13115" t="s">
        <v>21146</v>
      </c>
      <c r="C13115" t="s">
        <v>20944</v>
      </c>
      <c r="D13115" t="s">
        <v>13</v>
      </c>
      <c r="E13115" t="s">
        <v>14</v>
      </c>
      <c r="F13115" t="s">
        <v>26</v>
      </c>
      <c r="G13115" s="3">
        <v>45072.46466435185</v>
      </c>
      <c r="H13115" s="1">
        <v>95000</v>
      </c>
      <c r="I13115" t="s">
        <v>7456</v>
      </c>
      <c r="J13115" t="s">
        <v>20945</v>
      </c>
    </row>
    <row r="13116" spans="1:10">
      <c r="A13116" t="s">
        <v>10</v>
      </c>
      <c r="B13116" t="s">
        <v>21147</v>
      </c>
      <c r="C13116" t="s">
        <v>2469</v>
      </c>
      <c r="D13116" t="s">
        <v>13</v>
      </c>
      <c r="E13116" t="s">
        <v>14</v>
      </c>
      <c r="F13116" t="s">
        <v>26</v>
      </c>
      <c r="G13116" s="3">
        <v>45146.460960648146</v>
      </c>
      <c r="H13116" s="1">
        <v>120307</v>
      </c>
      <c r="I13116" t="s">
        <v>21148</v>
      </c>
      <c r="J13116" t="s">
        <v>5634</v>
      </c>
    </row>
    <row r="13117" spans="1:10">
      <c r="A13117" t="s">
        <v>18</v>
      </c>
      <c r="B13117" t="s">
        <v>21149</v>
      </c>
      <c r="C13117" t="s">
        <v>108</v>
      </c>
      <c r="D13117" t="s">
        <v>13</v>
      </c>
      <c r="E13117" t="s">
        <v>14</v>
      </c>
      <c r="F13117" t="s">
        <v>26</v>
      </c>
      <c r="G13117" s="3">
        <v>45206.462476851855</v>
      </c>
      <c r="H13117" s="1">
        <v>134437.5</v>
      </c>
      <c r="I13117" t="s">
        <v>2783</v>
      </c>
      <c r="J13117" t="s">
        <v>21150</v>
      </c>
    </row>
    <row r="13118" spans="1:10">
      <c r="A13118" t="s">
        <v>10</v>
      </c>
      <c r="B13118" t="s">
        <v>818</v>
      </c>
      <c r="C13118" t="s">
        <v>108</v>
      </c>
      <c r="D13118" t="s">
        <v>13</v>
      </c>
      <c r="E13118" t="s">
        <v>14</v>
      </c>
      <c r="F13118" t="s">
        <v>26</v>
      </c>
      <c r="G13118" s="3">
        <v>44975.460451388892</v>
      </c>
      <c r="H13118" s="1">
        <v>178500</v>
      </c>
      <c r="I13118" t="s">
        <v>31</v>
      </c>
      <c r="J13118" t="s">
        <v>819</v>
      </c>
    </row>
    <row r="13119" spans="1:10">
      <c r="A13119" t="s">
        <v>33</v>
      </c>
      <c r="B13119" t="s">
        <v>21151</v>
      </c>
      <c r="C13119" t="s">
        <v>5498</v>
      </c>
      <c r="D13119" t="s">
        <v>13</v>
      </c>
      <c r="E13119" t="s">
        <v>14</v>
      </c>
      <c r="F13119" t="s">
        <v>20</v>
      </c>
      <c r="G13119" s="3">
        <v>45128.500879629632</v>
      </c>
      <c r="H13119" s="1">
        <v>115000</v>
      </c>
      <c r="I13119" t="s">
        <v>3765</v>
      </c>
    </row>
    <row r="13120" spans="1:10">
      <c r="A13120" t="s">
        <v>10</v>
      </c>
      <c r="B13120" t="s">
        <v>21152</v>
      </c>
      <c r="C13120" t="s">
        <v>490</v>
      </c>
      <c r="D13120" t="s">
        <v>13</v>
      </c>
      <c r="E13120" t="s">
        <v>14</v>
      </c>
      <c r="F13120" t="s">
        <v>26</v>
      </c>
      <c r="G13120" s="3">
        <v>45236.486585648148</v>
      </c>
      <c r="H13120" s="1">
        <v>100000</v>
      </c>
      <c r="I13120" t="s">
        <v>21153</v>
      </c>
      <c r="J13120" t="s">
        <v>21154</v>
      </c>
    </row>
    <row r="13121" spans="1:10">
      <c r="A13121" t="s">
        <v>18</v>
      </c>
      <c r="B13121" t="s">
        <v>328</v>
      </c>
      <c r="C13121" t="s">
        <v>75</v>
      </c>
      <c r="D13121" t="s">
        <v>13</v>
      </c>
      <c r="E13121" t="s">
        <v>14</v>
      </c>
      <c r="F13121" t="s">
        <v>26</v>
      </c>
      <c r="G13121" s="3">
        <v>45138.466469907406</v>
      </c>
      <c r="H13121" s="1">
        <v>174720</v>
      </c>
      <c r="I13121" t="s">
        <v>2081</v>
      </c>
      <c r="J13121" t="s">
        <v>11572</v>
      </c>
    </row>
    <row r="13122" spans="1:10">
      <c r="A13122" t="s">
        <v>18</v>
      </c>
      <c r="B13122" t="s">
        <v>1294</v>
      </c>
      <c r="C13122" t="s">
        <v>6903</v>
      </c>
      <c r="D13122" t="s">
        <v>13</v>
      </c>
      <c r="E13122" t="s">
        <v>14</v>
      </c>
      <c r="F13122" t="s">
        <v>26</v>
      </c>
      <c r="G13122" s="3">
        <v>45152.464537037034</v>
      </c>
      <c r="H13122" s="1">
        <v>150000</v>
      </c>
      <c r="I13122" t="s">
        <v>21155</v>
      </c>
      <c r="J13122" t="s">
        <v>21156</v>
      </c>
    </row>
    <row r="13123" spans="1:10">
      <c r="A13123" t="s">
        <v>212</v>
      </c>
      <c r="B13123" t="s">
        <v>21157</v>
      </c>
      <c r="C13123" t="s">
        <v>4102</v>
      </c>
      <c r="D13123" t="s">
        <v>13</v>
      </c>
      <c r="E13123" t="s">
        <v>14</v>
      </c>
      <c r="F13123" t="s">
        <v>26</v>
      </c>
      <c r="G13123" s="3">
        <v>44954.460428240738</v>
      </c>
      <c r="H13123" s="1">
        <v>242597</v>
      </c>
      <c r="I13123" t="s">
        <v>120</v>
      </c>
      <c r="J13123" t="s">
        <v>3862</v>
      </c>
    </row>
    <row r="13124" spans="1:10">
      <c r="A13124" t="s">
        <v>33</v>
      </c>
      <c r="B13124" t="s">
        <v>33</v>
      </c>
      <c r="C13124" t="s">
        <v>194</v>
      </c>
      <c r="D13124" t="s">
        <v>13</v>
      </c>
      <c r="E13124" t="s">
        <v>14</v>
      </c>
      <c r="F13124" t="s">
        <v>26</v>
      </c>
      <c r="G13124" s="3">
        <v>45234.459606481483</v>
      </c>
      <c r="H13124" s="1">
        <v>75000</v>
      </c>
      <c r="I13124" t="s">
        <v>21158</v>
      </c>
      <c r="J13124" t="s">
        <v>8776</v>
      </c>
    </row>
    <row r="13125" spans="1:10">
      <c r="A13125" t="s">
        <v>33</v>
      </c>
      <c r="B13125" t="s">
        <v>4166</v>
      </c>
      <c r="C13125" t="s">
        <v>237</v>
      </c>
      <c r="D13125" t="s">
        <v>13</v>
      </c>
      <c r="E13125" t="s">
        <v>14</v>
      </c>
      <c r="F13125" t="s">
        <v>26</v>
      </c>
      <c r="G13125" s="3">
        <v>44953.4609375</v>
      </c>
      <c r="H13125" s="1">
        <v>112690</v>
      </c>
      <c r="I13125" t="s">
        <v>69</v>
      </c>
      <c r="J13125" t="s">
        <v>4168</v>
      </c>
    </row>
    <row r="13126" spans="1:10">
      <c r="A13126" t="s">
        <v>10</v>
      </c>
      <c r="B13126" t="s">
        <v>5390</v>
      </c>
      <c r="C13126" t="s">
        <v>550</v>
      </c>
      <c r="D13126" t="s">
        <v>13</v>
      </c>
      <c r="E13126" t="s">
        <v>14</v>
      </c>
      <c r="F13126" t="s">
        <v>26</v>
      </c>
      <c r="G13126" s="3">
        <v>45062.461331018516</v>
      </c>
      <c r="H13126" s="1">
        <v>107500</v>
      </c>
      <c r="I13126" t="s">
        <v>130</v>
      </c>
      <c r="J13126" t="s">
        <v>2577</v>
      </c>
    </row>
    <row r="13127" spans="1:10">
      <c r="A13127" t="s">
        <v>10</v>
      </c>
      <c r="B13127" t="s">
        <v>20030</v>
      </c>
      <c r="C13127" t="s">
        <v>24</v>
      </c>
      <c r="D13127" t="s">
        <v>13</v>
      </c>
      <c r="E13127" t="s">
        <v>25</v>
      </c>
      <c r="F13127" t="s">
        <v>26</v>
      </c>
      <c r="G13127" s="3">
        <v>44953.462638888886</v>
      </c>
      <c r="H13127" s="1">
        <v>265000</v>
      </c>
      <c r="I13127" t="s">
        <v>8267</v>
      </c>
      <c r="J13127" t="s">
        <v>15881</v>
      </c>
    </row>
    <row r="13128" spans="1:10">
      <c r="A13128" t="s">
        <v>10</v>
      </c>
      <c r="B13128" t="s">
        <v>21159</v>
      </c>
      <c r="C13128" t="s">
        <v>232</v>
      </c>
      <c r="D13128" t="s">
        <v>13</v>
      </c>
      <c r="E13128" t="s">
        <v>14</v>
      </c>
      <c r="F13128" t="s">
        <v>26</v>
      </c>
      <c r="G13128" s="3">
        <v>45267.460497685184</v>
      </c>
      <c r="H13128" s="1">
        <v>105000</v>
      </c>
      <c r="I13128" t="s">
        <v>21160</v>
      </c>
      <c r="J13128" t="s">
        <v>21161</v>
      </c>
    </row>
    <row r="13129" spans="1:10">
      <c r="A13129" t="s">
        <v>212</v>
      </c>
      <c r="B13129" t="s">
        <v>1808</v>
      </c>
      <c r="C13129" t="s">
        <v>2261</v>
      </c>
      <c r="D13129" t="s">
        <v>13</v>
      </c>
      <c r="E13129" t="s">
        <v>14</v>
      </c>
      <c r="F13129" t="s">
        <v>26</v>
      </c>
      <c r="G13129" s="3">
        <v>44981.461585648147</v>
      </c>
      <c r="H13129" s="1">
        <v>152650</v>
      </c>
      <c r="I13129" t="s">
        <v>420</v>
      </c>
      <c r="J13129" t="s">
        <v>20373</v>
      </c>
    </row>
    <row r="13130" spans="1:10">
      <c r="A13130" t="s">
        <v>18</v>
      </c>
      <c r="B13130" t="s">
        <v>18</v>
      </c>
      <c r="C13130" t="s">
        <v>243</v>
      </c>
      <c r="D13130" t="s">
        <v>13</v>
      </c>
      <c r="E13130" t="s">
        <v>14</v>
      </c>
      <c r="F13130" t="s">
        <v>26</v>
      </c>
      <c r="G13130" s="3">
        <v>45055.473749999997</v>
      </c>
      <c r="H13130" s="1">
        <v>175000</v>
      </c>
      <c r="I13130" t="s">
        <v>21162</v>
      </c>
      <c r="J13130" t="s">
        <v>2640</v>
      </c>
    </row>
    <row r="13131" spans="1:10">
      <c r="A13131" t="s">
        <v>18</v>
      </c>
      <c r="B13131" t="s">
        <v>132</v>
      </c>
      <c r="C13131" t="s">
        <v>2338</v>
      </c>
      <c r="D13131" t="s">
        <v>13</v>
      </c>
      <c r="E13131" t="s">
        <v>14</v>
      </c>
      <c r="F13131" t="s">
        <v>162</v>
      </c>
      <c r="G13131" s="3">
        <v>45013.475995370369</v>
      </c>
      <c r="H13131" s="1">
        <v>89100</v>
      </c>
      <c r="I13131" t="s">
        <v>713</v>
      </c>
      <c r="J13131" t="s">
        <v>21163</v>
      </c>
    </row>
    <row r="13132" spans="1:10">
      <c r="A13132" t="s">
        <v>212</v>
      </c>
      <c r="B13132" t="s">
        <v>21164</v>
      </c>
      <c r="C13132" t="s">
        <v>24</v>
      </c>
      <c r="D13132" t="s">
        <v>13</v>
      </c>
      <c r="E13132" t="s">
        <v>25</v>
      </c>
      <c r="F13132" t="s">
        <v>26</v>
      </c>
      <c r="G13132" s="3">
        <v>44999.463159722225</v>
      </c>
      <c r="H13132" s="1">
        <v>145000</v>
      </c>
      <c r="I13132" t="s">
        <v>128</v>
      </c>
      <c r="J13132" t="s">
        <v>21165</v>
      </c>
    </row>
    <row r="13133" spans="1:10">
      <c r="A13133" t="s">
        <v>33</v>
      </c>
      <c r="B13133" t="s">
        <v>12238</v>
      </c>
      <c r="C13133" t="s">
        <v>12239</v>
      </c>
      <c r="D13133" t="s">
        <v>13</v>
      </c>
      <c r="E13133" t="s">
        <v>14</v>
      </c>
      <c r="F13133" t="s">
        <v>26</v>
      </c>
      <c r="G13133" s="3">
        <v>44984.458912037036</v>
      </c>
      <c r="H13133" s="1">
        <v>67500</v>
      </c>
      <c r="I13133" t="s">
        <v>7849</v>
      </c>
    </row>
    <row r="13134" spans="1:10">
      <c r="A13134" t="s">
        <v>135</v>
      </c>
      <c r="B13134" t="s">
        <v>21166</v>
      </c>
      <c r="C13134" t="s">
        <v>365</v>
      </c>
      <c r="D13134" t="s">
        <v>13</v>
      </c>
      <c r="E13134" t="s">
        <v>14</v>
      </c>
      <c r="F13134" t="s">
        <v>26</v>
      </c>
      <c r="G13134" s="3">
        <v>44963.461354166669</v>
      </c>
      <c r="H13134" s="1">
        <v>111175</v>
      </c>
      <c r="I13134" t="s">
        <v>14839</v>
      </c>
    </row>
    <row r="13135" spans="1:10">
      <c r="A13135" t="s">
        <v>33</v>
      </c>
      <c r="B13135" t="s">
        <v>21167</v>
      </c>
      <c r="C13135" t="s">
        <v>767</v>
      </c>
      <c r="D13135" t="s">
        <v>13</v>
      </c>
      <c r="E13135" t="s">
        <v>14</v>
      </c>
      <c r="F13135" t="s">
        <v>26</v>
      </c>
      <c r="G13135" s="3">
        <v>45077.458657407406</v>
      </c>
      <c r="H13135" s="1">
        <v>107250</v>
      </c>
      <c r="I13135" t="s">
        <v>1767</v>
      </c>
      <c r="J13135" t="s">
        <v>3410</v>
      </c>
    </row>
    <row r="13136" spans="1:10">
      <c r="A13136" t="s">
        <v>10</v>
      </c>
      <c r="B13136" t="s">
        <v>398</v>
      </c>
      <c r="C13136" t="s">
        <v>2253</v>
      </c>
      <c r="D13136" t="s">
        <v>13</v>
      </c>
      <c r="E13136" t="s">
        <v>14</v>
      </c>
      <c r="F13136" t="s">
        <v>26</v>
      </c>
      <c r="G13136" s="3">
        <v>45146.460775462961</v>
      </c>
      <c r="H13136" s="1">
        <v>207500</v>
      </c>
      <c r="I13136" t="s">
        <v>11212</v>
      </c>
      <c r="J13136" t="s">
        <v>21168</v>
      </c>
    </row>
    <row r="13137" spans="1:10">
      <c r="A13137" t="s">
        <v>18</v>
      </c>
      <c r="B13137" t="s">
        <v>18</v>
      </c>
      <c r="C13137" t="s">
        <v>1105</v>
      </c>
      <c r="D13137" t="s">
        <v>13</v>
      </c>
      <c r="E13137" t="s">
        <v>14</v>
      </c>
      <c r="F13137" t="s">
        <v>26</v>
      </c>
      <c r="G13137" s="3">
        <v>44984.463854166665</v>
      </c>
      <c r="H13137" s="1">
        <v>150000</v>
      </c>
      <c r="I13137" t="s">
        <v>21169</v>
      </c>
      <c r="J13137" t="s">
        <v>21170</v>
      </c>
    </row>
    <row r="13138" spans="1:10">
      <c r="A13138" t="s">
        <v>10</v>
      </c>
      <c r="B13138" t="s">
        <v>21171</v>
      </c>
      <c r="C13138" t="s">
        <v>521</v>
      </c>
      <c r="D13138" t="s">
        <v>293</v>
      </c>
      <c r="E13138" t="s">
        <v>14</v>
      </c>
      <c r="F13138" t="s">
        <v>26</v>
      </c>
      <c r="G13138" s="3">
        <v>45273.461423611108</v>
      </c>
      <c r="H13138" s="1">
        <v>60000</v>
      </c>
      <c r="I13138" t="s">
        <v>21172</v>
      </c>
      <c r="J13138" t="s">
        <v>1643</v>
      </c>
    </row>
    <row r="13139" spans="1:10">
      <c r="A13139" t="s">
        <v>18</v>
      </c>
      <c r="B13139" t="s">
        <v>2422</v>
      </c>
      <c r="C13139" t="s">
        <v>108</v>
      </c>
      <c r="D13139" t="s">
        <v>13</v>
      </c>
      <c r="E13139" t="s">
        <v>14</v>
      </c>
      <c r="F13139" t="s">
        <v>26</v>
      </c>
      <c r="G13139" s="3">
        <v>45078.48233796296</v>
      </c>
      <c r="H13139" s="1">
        <v>150000</v>
      </c>
      <c r="I13139" t="s">
        <v>2832</v>
      </c>
      <c r="J13139" t="s">
        <v>21173</v>
      </c>
    </row>
    <row r="13140" spans="1:10">
      <c r="A13140" t="s">
        <v>73</v>
      </c>
      <c r="B13140" t="s">
        <v>73</v>
      </c>
      <c r="C13140" t="s">
        <v>3353</v>
      </c>
      <c r="D13140" t="s">
        <v>13</v>
      </c>
      <c r="E13140" t="s">
        <v>14</v>
      </c>
      <c r="F13140" t="s">
        <v>3353</v>
      </c>
      <c r="G13140" s="3">
        <v>45170.494826388887</v>
      </c>
      <c r="H13140" s="1">
        <v>147500</v>
      </c>
      <c r="I13140" t="s">
        <v>1719</v>
      </c>
      <c r="J13140" t="s">
        <v>21174</v>
      </c>
    </row>
    <row r="13141" spans="1:10">
      <c r="A13141" t="s">
        <v>10</v>
      </c>
      <c r="B13141" t="s">
        <v>21175</v>
      </c>
      <c r="C13141" t="s">
        <v>119</v>
      </c>
      <c r="D13141" t="s">
        <v>13</v>
      </c>
      <c r="E13141" t="s">
        <v>14</v>
      </c>
      <c r="F13141" t="s">
        <v>26</v>
      </c>
      <c r="G13141" s="3">
        <v>45000.480706018519</v>
      </c>
      <c r="H13141" s="1">
        <v>90000</v>
      </c>
      <c r="I13141" t="s">
        <v>21176</v>
      </c>
      <c r="J13141" t="s">
        <v>21177</v>
      </c>
    </row>
    <row r="13142" spans="1:10">
      <c r="A13142" t="s">
        <v>10</v>
      </c>
      <c r="B13142" t="s">
        <v>21178</v>
      </c>
      <c r="C13142" t="s">
        <v>1166</v>
      </c>
      <c r="D13142" t="s">
        <v>13</v>
      </c>
      <c r="E13142" t="s">
        <v>14</v>
      </c>
      <c r="F13142" t="s">
        <v>26</v>
      </c>
      <c r="G13142" s="3">
        <v>45052.46199074074</v>
      </c>
      <c r="H13142" s="1">
        <v>160136.5</v>
      </c>
      <c r="I13142" t="s">
        <v>18636</v>
      </c>
      <c r="J13142" t="s">
        <v>5883</v>
      </c>
    </row>
    <row r="13143" spans="1:10">
      <c r="A13143" t="s">
        <v>33</v>
      </c>
      <c r="B13143" t="s">
        <v>33</v>
      </c>
      <c r="C13143" t="s">
        <v>189</v>
      </c>
      <c r="D13143" t="s">
        <v>13</v>
      </c>
      <c r="E13143" t="s">
        <v>14</v>
      </c>
      <c r="F13143" t="s">
        <v>190</v>
      </c>
      <c r="G13143" s="3">
        <v>45125.51153935185</v>
      </c>
      <c r="H13143" s="1">
        <v>100500</v>
      </c>
      <c r="I13143" t="s">
        <v>12603</v>
      </c>
      <c r="J13143" t="s">
        <v>21179</v>
      </c>
    </row>
    <row r="13144" spans="1:10">
      <c r="A13144" t="s">
        <v>18</v>
      </c>
      <c r="B13144" t="s">
        <v>18</v>
      </c>
      <c r="C13144" t="s">
        <v>24</v>
      </c>
      <c r="D13144" t="s">
        <v>13</v>
      </c>
      <c r="E13144" t="s">
        <v>25</v>
      </c>
      <c r="F13144" t="s">
        <v>26</v>
      </c>
      <c r="G13144" s="3">
        <v>44936.500763888886</v>
      </c>
      <c r="H13144" s="1">
        <v>144481.5</v>
      </c>
      <c r="I13144" t="s">
        <v>1022</v>
      </c>
      <c r="J13144" t="s">
        <v>4690</v>
      </c>
    </row>
    <row r="13145" spans="1:10">
      <c r="A13145" t="s">
        <v>212</v>
      </c>
      <c r="B13145" t="s">
        <v>21180</v>
      </c>
      <c r="C13145" t="s">
        <v>559</v>
      </c>
      <c r="D13145" t="s">
        <v>13</v>
      </c>
      <c r="E13145" t="s">
        <v>14</v>
      </c>
      <c r="F13145" t="s">
        <v>26</v>
      </c>
      <c r="G13145" s="3">
        <v>45173.46020833333</v>
      </c>
      <c r="H13145" s="1">
        <v>90000</v>
      </c>
      <c r="I13145" t="s">
        <v>13175</v>
      </c>
      <c r="J13145" t="s">
        <v>21181</v>
      </c>
    </row>
    <row r="13146" spans="1:10">
      <c r="A13146" t="s">
        <v>10</v>
      </c>
      <c r="B13146" t="s">
        <v>21182</v>
      </c>
      <c r="C13146" t="s">
        <v>232</v>
      </c>
      <c r="D13146" t="s">
        <v>13</v>
      </c>
      <c r="E13146" t="s">
        <v>14</v>
      </c>
      <c r="F13146" t="s">
        <v>26</v>
      </c>
      <c r="G13146" s="3">
        <v>45076.459826388891</v>
      </c>
      <c r="H13146" s="1">
        <v>162500</v>
      </c>
      <c r="I13146" t="s">
        <v>130</v>
      </c>
      <c r="J13146" t="s">
        <v>21183</v>
      </c>
    </row>
    <row r="13147" spans="1:10">
      <c r="A13147" t="s">
        <v>18</v>
      </c>
      <c r="B13147" t="s">
        <v>328</v>
      </c>
      <c r="C13147" t="s">
        <v>201</v>
      </c>
      <c r="D13147" t="s">
        <v>13</v>
      </c>
      <c r="E13147" t="s">
        <v>14</v>
      </c>
      <c r="F13147" t="s">
        <v>20</v>
      </c>
      <c r="G13147" s="3">
        <v>45138.513773148145</v>
      </c>
      <c r="H13147" s="1">
        <v>174720</v>
      </c>
      <c r="I13147" t="s">
        <v>2081</v>
      </c>
      <c r="J13147" t="s">
        <v>11572</v>
      </c>
    </row>
    <row r="13148" spans="1:10">
      <c r="A13148" t="s">
        <v>18</v>
      </c>
      <c r="B13148" t="s">
        <v>18</v>
      </c>
      <c r="C13148" t="s">
        <v>24</v>
      </c>
      <c r="D13148" t="s">
        <v>13</v>
      </c>
      <c r="E13148" t="s">
        <v>25</v>
      </c>
      <c r="F13148" t="s">
        <v>20</v>
      </c>
      <c r="G13148" s="3">
        <v>45104.532962962963</v>
      </c>
      <c r="H13148" s="1">
        <v>105000</v>
      </c>
      <c r="I13148" t="s">
        <v>128</v>
      </c>
      <c r="J13148" t="s">
        <v>21184</v>
      </c>
    </row>
    <row r="13149" spans="1:10">
      <c r="A13149" t="s">
        <v>18</v>
      </c>
      <c r="B13149" t="s">
        <v>5878</v>
      </c>
      <c r="C13149" t="s">
        <v>325</v>
      </c>
      <c r="D13149" t="s">
        <v>13</v>
      </c>
      <c r="E13149" t="s">
        <v>14</v>
      </c>
      <c r="F13149" t="s">
        <v>26</v>
      </c>
      <c r="G13149" s="3">
        <v>45150.462233796294</v>
      </c>
      <c r="H13149" s="1">
        <v>115000</v>
      </c>
      <c r="I13149" t="s">
        <v>5879</v>
      </c>
      <c r="J13149" t="s">
        <v>5880</v>
      </c>
    </row>
    <row r="13150" spans="1:10">
      <c r="A13150" t="s">
        <v>18</v>
      </c>
      <c r="B13150" t="s">
        <v>132</v>
      </c>
      <c r="C13150" t="s">
        <v>24</v>
      </c>
      <c r="D13150" t="s">
        <v>13</v>
      </c>
      <c r="E13150" t="s">
        <v>25</v>
      </c>
      <c r="F13150" t="s">
        <v>26</v>
      </c>
      <c r="G13150" s="3">
        <v>45007.473460648151</v>
      </c>
      <c r="H13150" s="1">
        <v>92500</v>
      </c>
      <c r="I13150" t="s">
        <v>1546</v>
      </c>
      <c r="J13150" t="s">
        <v>1547</v>
      </c>
    </row>
    <row r="13151" spans="1:10">
      <c r="A13151" t="s">
        <v>212</v>
      </c>
      <c r="B13151" t="s">
        <v>21185</v>
      </c>
      <c r="C13151" t="s">
        <v>24</v>
      </c>
      <c r="D13151" t="s">
        <v>13</v>
      </c>
      <c r="E13151" t="s">
        <v>25</v>
      </c>
      <c r="F13151" t="s">
        <v>20</v>
      </c>
      <c r="G13151" s="3">
        <v>45091.516099537039</v>
      </c>
      <c r="H13151" s="1">
        <v>140000</v>
      </c>
      <c r="I13151" t="s">
        <v>21186</v>
      </c>
      <c r="J13151" t="s">
        <v>21187</v>
      </c>
    </row>
    <row r="13152" spans="1:10">
      <c r="A13152" t="s">
        <v>10</v>
      </c>
      <c r="B13152" t="s">
        <v>1763</v>
      </c>
      <c r="C13152" t="s">
        <v>170</v>
      </c>
      <c r="D13152" t="s">
        <v>13</v>
      </c>
      <c r="E13152" t="s">
        <v>14</v>
      </c>
      <c r="F13152" t="s">
        <v>171</v>
      </c>
      <c r="G13152" s="3">
        <v>45092.477187500001</v>
      </c>
      <c r="H13152" s="1">
        <v>157500</v>
      </c>
      <c r="I13152" t="s">
        <v>21188</v>
      </c>
      <c r="J13152" t="s">
        <v>21189</v>
      </c>
    </row>
    <row r="13153" spans="1:10">
      <c r="A13153" t="s">
        <v>10</v>
      </c>
      <c r="B13153" t="s">
        <v>15601</v>
      </c>
      <c r="C13153" t="s">
        <v>411</v>
      </c>
      <c r="D13153" t="s">
        <v>13</v>
      </c>
      <c r="E13153" t="s">
        <v>14</v>
      </c>
      <c r="F13153" t="s">
        <v>411</v>
      </c>
      <c r="G13153" s="3">
        <v>44960.491226851853</v>
      </c>
      <c r="H13153" s="1">
        <v>157500</v>
      </c>
      <c r="I13153" t="s">
        <v>15602</v>
      </c>
      <c r="J13153" t="s">
        <v>3990</v>
      </c>
    </row>
    <row r="13154" spans="1:10">
      <c r="A13154" t="s">
        <v>18</v>
      </c>
      <c r="B13154" t="s">
        <v>21190</v>
      </c>
      <c r="C13154" t="s">
        <v>170</v>
      </c>
      <c r="D13154" t="s">
        <v>13</v>
      </c>
      <c r="E13154" t="s">
        <v>14</v>
      </c>
      <c r="F13154" t="s">
        <v>171</v>
      </c>
      <c r="G13154" s="3">
        <v>45071.476087962961</v>
      </c>
      <c r="H13154" s="1">
        <v>79200</v>
      </c>
      <c r="I13154" t="s">
        <v>6207</v>
      </c>
      <c r="J13154" t="s">
        <v>21191</v>
      </c>
    </row>
    <row r="13155" spans="1:10">
      <c r="A13155" t="s">
        <v>10</v>
      </c>
      <c r="B13155" t="s">
        <v>10</v>
      </c>
      <c r="C13155" t="s">
        <v>371</v>
      </c>
      <c r="D13155" t="s">
        <v>13</v>
      </c>
      <c r="E13155" t="s">
        <v>14</v>
      </c>
      <c r="F13155" t="s">
        <v>26</v>
      </c>
      <c r="G13155" s="3">
        <v>45093.472187500003</v>
      </c>
      <c r="H13155" s="1">
        <v>87500</v>
      </c>
      <c r="I13155" t="s">
        <v>21192</v>
      </c>
      <c r="J13155" t="s">
        <v>301</v>
      </c>
    </row>
    <row r="13156" spans="1:10">
      <c r="A13156" t="s">
        <v>33</v>
      </c>
      <c r="B13156" t="s">
        <v>1437</v>
      </c>
      <c r="C13156" t="s">
        <v>276</v>
      </c>
      <c r="D13156" t="s">
        <v>13</v>
      </c>
      <c r="E13156" t="s">
        <v>14</v>
      </c>
      <c r="F13156" t="s">
        <v>26</v>
      </c>
      <c r="G13156" s="3">
        <v>45130.458599537036</v>
      </c>
      <c r="H13156" s="1">
        <v>81775.859375</v>
      </c>
      <c r="I13156" t="s">
        <v>21193</v>
      </c>
      <c r="J13156" t="s">
        <v>16568</v>
      </c>
    </row>
    <row r="13157" spans="1:10">
      <c r="A13157" t="s">
        <v>73</v>
      </c>
      <c r="B13157" t="s">
        <v>73</v>
      </c>
      <c r="C13157" t="s">
        <v>9455</v>
      </c>
      <c r="D13157" t="s">
        <v>13</v>
      </c>
      <c r="E13157" t="s">
        <v>14</v>
      </c>
      <c r="F13157" t="s">
        <v>26</v>
      </c>
      <c r="G13157" s="3">
        <v>45268.464502314811</v>
      </c>
      <c r="H13157" s="1">
        <v>97500</v>
      </c>
      <c r="I13157" t="s">
        <v>130</v>
      </c>
      <c r="J13157" t="s">
        <v>21194</v>
      </c>
    </row>
    <row r="13158" spans="1:10">
      <c r="A13158" t="s">
        <v>212</v>
      </c>
      <c r="B13158" t="s">
        <v>21195</v>
      </c>
      <c r="C13158" t="s">
        <v>1884</v>
      </c>
      <c r="D13158" t="s">
        <v>13</v>
      </c>
      <c r="E13158" t="s">
        <v>14</v>
      </c>
      <c r="F13158" t="s">
        <v>221</v>
      </c>
      <c r="G13158" s="3">
        <v>45105.508877314816</v>
      </c>
      <c r="H13158" s="1">
        <v>157500</v>
      </c>
      <c r="I13158" t="s">
        <v>8455</v>
      </c>
      <c r="J13158" t="s">
        <v>4061</v>
      </c>
    </row>
    <row r="13159" spans="1:10">
      <c r="A13159" t="s">
        <v>212</v>
      </c>
      <c r="B13159" t="s">
        <v>21196</v>
      </c>
      <c r="C13159" t="s">
        <v>75</v>
      </c>
      <c r="D13159" t="s">
        <v>13</v>
      </c>
      <c r="E13159" t="s">
        <v>14</v>
      </c>
      <c r="F13159" t="s">
        <v>26</v>
      </c>
      <c r="G13159" s="3">
        <v>45146.4609837963</v>
      </c>
      <c r="H13159" s="1">
        <v>337500</v>
      </c>
      <c r="I13159" t="s">
        <v>120</v>
      </c>
      <c r="J13159" t="s">
        <v>7505</v>
      </c>
    </row>
    <row r="13160" spans="1:10">
      <c r="A13160" t="s">
        <v>10</v>
      </c>
      <c r="B13160" t="s">
        <v>10</v>
      </c>
      <c r="C13160" t="s">
        <v>1088</v>
      </c>
      <c r="D13160" t="s">
        <v>13</v>
      </c>
      <c r="E13160" t="s">
        <v>14</v>
      </c>
      <c r="F13160" t="s">
        <v>26</v>
      </c>
      <c r="G13160" s="3">
        <v>45105.459282407406</v>
      </c>
      <c r="H13160" s="1">
        <v>150000</v>
      </c>
      <c r="I13160" t="s">
        <v>1751</v>
      </c>
      <c r="J13160" t="s">
        <v>21197</v>
      </c>
    </row>
    <row r="13161" spans="1:10">
      <c r="A13161" t="s">
        <v>73</v>
      </c>
      <c r="B13161" t="s">
        <v>73</v>
      </c>
      <c r="C13161" t="s">
        <v>1405</v>
      </c>
      <c r="D13161" t="s">
        <v>1075</v>
      </c>
      <c r="E13161" t="s">
        <v>14</v>
      </c>
      <c r="F13161" t="s">
        <v>26</v>
      </c>
      <c r="G13161" s="3">
        <v>45246.462812500002</v>
      </c>
      <c r="H13161" s="1">
        <v>146000</v>
      </c>
      <c r="I13161" t="s">
        <v>2788</v>
      </c>
      <c r="J13161" t="s">
        <v>21198</v>
      </c>
    </row>
    <row r="13162" spans="1:10">
      <c r="A13162" t="s">
        <v>10</v>
      </c>
      <c r="B13162" t="s">
        <v>16218</v>
      </c>
      <c r="C13162" t="s">
        <v>9710</v>
      </c>
      <c r="D13162" t="s">
        <v>13</v>
      </c>
      <c r="E13162" t="s">
        <v>14</v>
      </c>
      <c r="F13162" t="s">
        <v>26</v>
      </c>
      <c r="G13162" s="3">
        <v>45041.459085648145</v>
      </c>
      <c r="H13162" s="1">
        <v>122500</v>
      </c>
      <c r="I13162" t="s">
        <v>16219</v>
      </c>
      <c r="J13162" t="s">
        <v>16220</v>
      </c>
    </row>
    <row r="13163" spans="1:10">
      <c r="A13163" t="s">
        <v>33</v>
      </c>
      <c r="B13163" t="s">
        <v>21199</v>
      </c>
      <c r="C13163" t="s">
        <v>12361</v>
      </c>
      <c r="D13163" t="s">
        <v>13</v>
      </c>
      <c r="E13163" t="s">
        <v>14</v>
      </c>
      <c r="F13163" t="s">
        <v>806</v>
      </c>
      <c r="G13163" s="3">
        <v>45008.481388888889</v>
      </c>
      <c r="H13163" s="1">
        <v>111175</v>
      </c>
      <c r="I13163" t="s">
        <v>172</v>
      </c>
      <c r="J13163" t="s">
        <v>1280</v>
      </c>
    </row>
    <row r="13164" spans="1:10">
      <c r="A13164" t="s">
        <v>18</v>
      </c>
      <c r="B13164" t="s">
        <v>4275</v>
      </c>
      <c r="C13164" t="s">
        <v>1503</v>
      </c>
      <c r="D13164" t="s">
        <v>13</v>
      </c>
      <c r="E13164" t="s">
        <v>14</v>
      </c>
      <c r="F13164" t="s">
        <v>20</v>
      </c>
      <c r="G13164" s="3">
        <v>44929.89576388889</v>
      </c>
      <c r="H13164" s="1">
        <v>160000</v>
      </c>
      <c r="I13164" t="s">
        <v>21200</v>
      </c>
      <c r="J13164" t="s">
        <v>21201</v>
      </c>
    </row>
    <row r="13165" spans="1:10">
      <c r="A13165" t="s">
        <v>135</v>
      </c>
      <c r="B13165" t="s">
        <v>21202</v>
      </c>
      <c r="C13165" t="s">
        <v>21203</v>
      </c>
      <c r="D13165" t="s">
        <v>13</v>
      </c>
      <c r="E13165" t="s">
        <v>14</v>
      </c>
      <c r="F13165" t="s">
        <v>26</v>
      </c>
      <c r="G13165" s="3">
        <v>45126.459849537037</v>
      </c>
      <c r="H13165" s="1">
        <v>90000</v>
      </c>
      <c r="I13165" t="s">
        <v>21204</v>
      </c>
      <c r="J13165" t="s">
        <v>21205</v>
      </c>
    </row>
    <row r="13166" spans="1:10">
      <c r="A13166" t="s">
        <v>18</v>
      </c>
      <c r="B13166" t="s">
        <v>1101</v>
      </c>
      <c r="C13166" t="s">
        <v>4015</v>
      </c>
      <c r="D13166" t="s">
        <v>13</v>
      </c>
      <c r="E13166" t="s">
        <v>14</v>
      </c>
      <c r="F13166" t="s">
        <v>26</v>
      </c>
      <c r="G13166" s="3">
        <v>45121.463425925926</v>
      </c>
      <c r="H13166" s="1">
        <v>115000</v>
      </c>
      <c r="I13166" t="s">
        <v>21206</v>
      </c>
      <c r="J13166" t="s">
        <v>21207</v>
      </c>
    </row>
    <row r="13167" spans="1:10">
      <c r="A13167" t="s">
        <v>10</v>
      </c>
      <c r="B13167" t="s">
        <v>10</v>
      </c>
      <c r="C13167" t="s">
        <v>2532</v>
      </c>
      <c r="D13167" t="s">
        <v>13</v>
      </c>
      <c r="E13167" t="s">
        <v>14</v>
      </c>
      <c r="F13167" t="s">
        <v>26</v>
      </c>
      <c r="G13167" s="3">
        <v>45014.513009259259</v>
      </c>
      <c r="H13167" s="1">
        <v>115000</v>
      </c>
      <c r="I13167" t="s">
        <v>420</v>
      </c>
      <c r="J13167" t="s">
        <v>21080</v>
      </c>
    </row>
    <row r="13168" spans="1:10">
      <c r="A13168" t="s">
        <v>18</v>
      </c>
      <c r="B13168" t="s">
        <v>21208</v>
      </c>
      <c r="C13168" t="s">
        <v>1794</v>
      </c>
      <c r="D13168" t="s">
        <v>13</v>
      </c>
      <c r="E13168" t="s">
        <v>14</v>
      </c>
      <c r="F13168" t="s">
        <v>694</v>
      </c>
      <c r="G13168" s="3">
        <v>45056.478043981479</v>
      </c>
      <c r="H13168" s="1">
        <v>147500</v>
      </c>
      <c r="I13168" t="s">
        <v>1202</v>
      </c>
      <c r="J13168" t="s">
        <v>561</v>
      </c>
    </row>
    <row r="13169" spans="1:10">
      <c r="A13169" t="s">
        <v>33</v>
      </c>
      <c r="B13169" t="s">
        <v>33</v>
      </c>
      <c r="C13169" t="s">
        <v>8695</v>
      </c>
      <c r="D13169" t="s">
        <v>13</v>
      </c>
      <c r="E13169" t="s">
        <v>14</v>
      </c>
      <c r="F13169" t="s">
        <v>26</v>
      </c>
      <c r="G13169" s="3">
        <v>45172.459085648145</v>
      </c>
      <c r="H13169" s="1">
        <v>60000</v>
      </c>
      <c r="I13169" t="s">
        <v>130</v>
      </c>
      <c r="J13169" t="s">
        <v>21209</v>
      </c>
    </row>
    <row r="13170" spans="1:10">
      <c r="A13170" t="s">
        <v>33</v>
      </c>
      <c r="B13170" t="s">
        <v>21210</v>
      </c>
      <c r="C13170" t="s">
        <v>24</v>
      </c>
      <c r="D13170" t="s">
        <v>13</v>
      </c>
      <c r="E13170" t="s">
        <v>25</v>
      </c>
      <c r="F13170" t="s">
        <v>3680</v>
      </c>
      <c r="G13170" s="3">
        <v>45091.517928240741</v>
      </c>
      <c r="H13170" s="1">
        <v>95000</v>
      </c>
      <c r="I13170" t="s">
        <v>4966</v>
      </c>
      <c r="J13170" t="s">
        <v>12290</v>
      </c>
    </row>
    <row r="13171" spans="1:10">
      <c r="A13171" t="s">
        <v>33</v>
      </c>
      <c r="B13171" t="s">
        <v>21211</v>
      </c>
      <c r="C13171" t="s">
        <v>19</v>
      </c>
      <c r="D13171" t="s">
        <v>13</v>
      </c>
      <c r="E13171" t="s">
        <v>14</v>
      </c>
      <c r="F13171" t="s">
        <v>20</v>
      </c>
      <c r="G13171" s="3">
        <v>45111.487615740742</v>
      </c>
      <c r="H13171" s="1">
        <v>75000</v>
      </c>
      <c r="I13171" t="s">
        <v>7778</v>
      </c>
      <c r="J13171" t="s">
        <v>21212</v>
      </c>
    </row>
    <row r="13172" spans="1:10">
      <c r="A13172" t="s">
        <v>18</v>
      </c>
      <c r="B13172" t="s">
        <v>5697</v>
      </c>
      <c r="C13172" t="s">
        <v>6854</v>
      </c>
      <c r="D13172" t="s">
        <v>13</v>
      </c>
      <c r="E13172" t="s">
        <v>14</v>
      </c>
      <c r="F13172" t="s">
        <v>26</v>
      </c>
      <c r="G13172" s="3">
        <v>44928.463101851848</v>
      </c>
      <c r="H13172" s="1">
        <v>150000</v>
      </c>
      <c r="I13172" t="s">
        <v>6855</v>
      </c>
      <c r="J13172" t="s">
        <v>21213</v>
      </c>
    </row>
    <row r="13173" spans="1:10">
      <c r="A13173" t="s">
        <v>10</v>
      </c>
      <c r="B13173" t="s">
        <v>10</v>
      </c>
      <c r="C13173" t="s">
        <v>276</v>
      </c>
      <c r="D13173" t="s">
        <v>13</v>
      </c>
      <c r="E13173" t="s">
        <v>14</v>
      </c>
      <c r="F13173" t="s">
        <v>26</v>
      </c>
      <c r="G13173" s="3">
        <v>44965.793564814812</v>
      </c>
      <c r="H13173" s="1">
        <v>166000</v>
      </c>
      <c r="I13173" t="s">
        <v>14534</v>
      </c>
      <c r="J13173" t="s">
        <v>21214</v>
      </c>
    </row>
    <row r="13174" spans="1:10">
      <c r="A13174" t="s">
        <v>212</v>
      </c>
      <c r="B13174" t="s">
        <v>21215</v>
      </c>
      <c r="C13174" t="s">
        <v>177</v>
      </c>
      <c r="D13174" t="s">
        <v>13</v>
      </c>
      <c r="E13174" t="s">
        <v>14</v>
      </c>
      <c r="F13174" t="s">
        <v>26</v>
      </c>
      <c r="G13174" s="3">
        <v>44987.463125000002</v>
      </c>
      <c r="H13174" s="1">
        <v>115000</v>
      </c>
      <c r="I13174" t="s">
        <v>178</v>
      </c>
      <c r="J13174" t="s">
        <v>11850</v>
      </c>
    </row>
    <row r="13175" spans="1:10">
      <c r="A13175" t="s">
        <v>10</v>
      </c>
      <c r="B13175" t="s">
        <v>2978</v>
      </c>
      <c r="C13175" t="s">
        <v>232</v>
      </c>
      <c r="D13175" t="s">
        <v>13</v>
      </c>
      <c r="E13175" t="s">
        <v>14</v>
      </c>
      <c r="F13175" t="s">
        <v>26</v>
      </c>
      <c r="G13175" s="3">
        <v>45148.45994212963</v>
      </c>
      <c r="H13175" s="1">
        <v>164000</v>
      </c>
      <c r="I13175" t="s">
        <v>195</v>
      </c>
      <c r="J13175" t="s">
        <v>1334</v>
      </c>
    </row>
    <row r="13176" spans="1:10">
      <c r="A13176" t="s">
        <v>18</v>
      </c>
      <c r="B13176" t="s">
        <v>21216</v>
      </c>
      <c r="C13176" t="s">
        <v>753</v>
      </c>
      <c r="D13176" t="s">
        <v>13</v>
      </c>
      <c r="E13176" t="s">
        <v>14</v>
      </c>
      <c r="F13176" t="s">
        <v>26</v>
      </c>
      <c r="G13176" s="3">
        <v>45161.463240740741</v>
      </c>
      <c r="H13176" s="1">
        <v>94150</v>
      </c>
      <c r="I13176" t="s">
        <v>4123</v>
      </c>
      <c r="J13176" t="s">
        <v>5827</v>
      </c>
    </row>
    <row r="13177" spans="1:10">
      <c r="A13177" t="s">
        <v>10</v>
      </c>
      <c r="B13177" t="s">
        <v>10</v>
      </c>
      <c r="C13177" t="s">
        <v>5519</v>
      </c>
      <c r="D13177" t="s">
        <v>13</v>
      </c>
      <c r="E13177" t="s">
        <v>14</v>
      </c>
      <c r="F13177" t="s">
        <v>26</v>
      </c>
      <c r="G13177" s="3">
        <v>45246.45989583333</v>
      </c>
      <c r="H13177" s="1">
        <v>170575</v>
      </c>
      <c r="I13177" t="s">
        <v>8194</v>
      </c>
      <c r="J13177" t="s">
        <v>21217</v>
      </c>
    </row>
    <row r="13178" spans="1:10">
      <c r="A13178" t="s">
        <v>18</v>
      </c>
      <c r="B13178" t="s">
        <v>21218</v>
      </c>
      <c r="C13178" t="s">
        <v>1740</v>
      </c>
      <c r="D13178" t="s">
        <v>13</v>
      </c>
      <c r="E13178" t="s">
        <v>14</v>
      </c>
      <c r="F13178" t="s">
        <v>314</v>
      </c>
      <c r="G13178" s="3">
        <v>45058.502025462964</v>
      </c>
      <c r="H13178" s="1">
        <v>249000</v>
      </c>
      <c r="I13178" t="s">
        <v>1741</v>
      </c>
      <c r="J13178" t="s">
        <v>21219</v>
      </c>
    </row>
    <row r="13179" spans="1:10">
      <c r="A13179" t="s">
        <v>33</v>
      </c>
      <c r="B13179" t="s">
        <v>33</v>
      </c>
      <c r="C13179" t="s">
        <v>1402</v>
      </c>
      <c r="D13179" t="s">
        <v>13</v>
      </c>
      <c r="E13179" t="s">
        <v>14</v>
      </c>
      <c r="F13179" t="s">
        <v>26</v>
      </c>
      <c r="G13179" s="3">
        <v>45093.458414351851</v>
      </c>
      <c r="H13179" s="1">
        <v>111175</v>
      </c>
      <c r="I13179" t="s">
        <v>21220</v>
      </c>
      <c r="J13179" t="s">
        <v>21221</v>
      </c>
    </row>
    <row r="13180" spans="1:10">
      <c r="A13180" t="s">
        <v>18</v>
      </c>
      <c r="B13180" t="s">
        <v>184</v>
      </c>
      <c r="C13180" t="s">
        <v>10878</v>
      </c>
      <c r="D13180" t="s">
        <v>13</v>
      </c>
      <c r="E13180" t="s">
        <v>14</v>
      </c>
      <c r="F13180" t="s">
        <v>26</v>
      </c>
      <c r="G13180" s="3">
        <v>45161.463148148148</v>
      </c>
      <c r="H13180" s="1">
        <v>125000</v>
      </c>
      <c r="I13180" t="s">
        <v>21222</v>
      </c>
      <c r="J13180" t="s">
        <v>6815</v>
      </c>
    </row>
    <row r="13181" spans="1:10">
      <c r="A13181" t="s">
        <v>18</v>
      </c>
      <c r="B13181" t="s">
        <v>18</v>
      </c>
      <c r="C13181" t="s">
        <v>985</v>
      </c>
      <c r="D13181" t="s">
        <v>13</v>
      </c>
      <c r="E13181" t="s">
        <v>14</v>
      </c>
      <c r="F13181" t="s">
        <v>986</v>
      </c>
      <c r="G13181" s="3">
        <v>45093.52138888889</v>
      </c>
      <c r="H13181" s="1">
        <v>96773</v>
      </c>
      <c r="I13181" t="s">
        <v>10190</v>
      </c>
      <c r="J13181" t="s">
        <v>21223</v>
      </c>
    </row>
    <row r="13182" spans="1:10">
      <c r="A13182" t="s">
        <v>10</v>
      </c>
      <c r="B13182" t="s">
        <v>10</v>
      </c>
      <c r="C13182" t="s">
        <v>115</v>
      </c>
      <c r="D13182" t="s">
        <v>13</v>
      </c>
      <c r="E13182" t="s">
        <v>14</v>
      </c>
      <c r="F13182" t="s">
        <v>20</v>
      </c>
      <c r="G13182" s="3">
        <v>45075.484479166669</v>
      </c>
      <c r="H13182" s="1">
        <v>90000</v>
      </c>
      <c r="I13182" t="s">
        <v>2832</v>
      </c>
      <c r="J13182" t="s">
        <v>21224</v>
      </c>
    </row>
    <row r="13183" spans="1:10">
      <c r="A13183" t="s">
        <v>212</v>
      </c>
      <c r="B13183" t="s">
        <v>21225</v>
      </c>
      <c r="C13183" t="s">
        <v>11354</v>
      </c>
      <c r="D13183" t="s">
        <v>13</v>
      </c>
      <c r="E13183" t="s">
        <v>14</v>
      </c>
      <c r="F13183" t="s">
        <v>26</v>
      </c>
      <c r="G13183" s="3">
        <v>45120.460636574076</v>
      </c>
      <c r="H13183" s="1">
        <v>125000</v>
      </c>
      <c r="I13183" t="s">
        <v>1751</v>
      </c>
      <c r="J13183" t="s">
        <v>3261</v>
      </c>
    </row>
    <row r="13184" spans="1:10">
      <c r="A13184" t="s">
        <v>10</v>
      </c>
      <c r="B13184" t="s">
        <v>21226</v>
      </c>
      <c r="C13184" t="s">
        <v>30</v>
      </c>
      <c r="D13184" t="s">
        <v>13</v>
      </c>
      <c r="E13184" t="s">
        <v>14</v>
      </c>
      <c r="F13184" t="s">
        <v>26</v>
      </c>
      <c r="G13184" s="3">
        <v>44979.460185185184</v>
      </c>
      <c r="H13184" s="1">
        <v>200000</v>
      </c>
      <c r="I13184" t="s">
        <v>15011</v>
      </c>
      <c r="J13184" t="s">
        <v>1334</v>
      </c>
    </row>
    <row r="13185" spans="1:10">
      <c r="A13185" t="s">
        <v>18</v>
      </c>
      <c r="B13185" t="s">
        <v>470</v>
      </c>
      <c r="C13185" t="s">
        <v>243</v>
      </c>
      <c r="D13185" t="s">
        <v>13</v>
      </c>
      <c r="E13185" t="s">
        <v>14</v>
      </c>
      <c r="F13185" t="s">
        <v>26</v>
      </c>
      <c r="G13185" s="3">
        <v>45030.47865740741</v>
      </c>
      <c r="H13185" s="1">
        <v>45000</v>
      </c>
      <c r="I13185" t="s">
        <v>685</v>
      </c>
      <c r="J13185" t="s">
        <v>21227</v>
      </c>
    </row>
    <row r="13186" spans="1:10">
      <c r="A13186" t="s">
        <v>135</v>
      </c>
      <c r="B13186" t="s">
        <v>135</v>
      </c>
      <c r="C13186" t="s">
        <v>5946</v>
      </c>
      <c r="D13186" t="s">
        <v>13</v>
      </c>
      <c r="E13186" t="s">
        <v>14</v>
      </c>
      <c r="F13186" t="s">
        <v>3680</v>
      </c>
      <c r="G13186" s="3">
        <v>44944.499062499999</v>
      </c>
      <c r="H13186" s="1">
        <v>82500</v>
      </c>
      <c r="I13186" t="s">
        <v>4966</v>
      </c>
      <c r="J13186" t="s">
        <v>17352</v>
      </c>
    </row>
    <row r="13187" spans="1:10">
      <c r="A13187" t="s">
        <v>33</v>
      </c>
      <c r="B13187" t="s">
        <v>21228</v>
      </c>
      <c r="C13187" t="s">
        <v>3262</v>
      </c>
      <c r="D13187" t="s">
        <v>13</v>
      </c>
      <c r="E13187" t="s">
        <v>14</v>
      </c>
      <c r="F13187" t="s">
        <v>26</v>
      </c>
      <c r="G13187" s="3">
        <v>45013.461817129632</v>
      </c>
      <c r="H13187" s="1">
        <v>42500</v>
      </c>
      <c r="I13187" t="s">
        <v>21229</v>
      </c>
      <c r="J13187" t="s">
        <v>9158</v>
      </c>
    </row>
    <row r="13188" spans="1:10">
      <c r="A13188" t="s">
        <v>10</v>
      </c>
      <c r="B13188" t="s">
        <v>1453</v>
      </c>
      <c r="C13188" t="s">
        <v>201</v>
      </c>
      <c r="D13188" t="s">
        <v>13</v>
      </c>
      <c r="E13188" t="s">
        <v>14</v>
      </c>
      <c r="F13188" t="s">
        <v>26</v>
      </c>
      <c r="G13188" s="3">
        <v>45012.464062500003</v>
      </c>
      <c r="H13188" s="1">
        <v>180000</v>
      </c>
      <c r="I13188" t="s">
        <v>1604</v>
      </c>
      <c r="J13188" t="s">
        <v>762</v>
      </c>
    </row>
    <row r="13189" spans="1:10">
      <c r="A13189" t="s">
        <v>212</v>
      </c>
      <c r="B13189" t="s">
        <v>21094</v>
      </c>
      <c r="C13189" t="s">
        <v>614</v>
      </c>
      <c r="D13189" t="s">
        <v>13</v>
      </c>
      <c r="E13189" t="s">
        <v>14</v>
      </c>
      <c r="F13189" t="s">
        <v>608</v>
      </c>
      <c r="G13189" s="3">
        <v>45033.467650462961</v>
      </c>
      <c r="H13189" s="1">
        <v>90000</v>
      </c>
      <c r="I13189" t="s">
        <v>21230</v>
      </c>
      <c r="J13189" t="s">
        <v>21231</v>
      </c>
    </row>
    <row r="13190" spans="1:10">
      <c r="A13190" t="s">
        <v>212</v>
      </c>
      <c r="B13190" t="s">
        <v>21232</v>
      </c>
      <c r="C13190" t="s">
        <v>307</v>
      </c>
      <c r="D13190" t="s">
        <v>13</v>
      </c>
      <c r="E13190" t="s">
        <v>14</v>
      </c>
      <c r="F13190" t="s">
        <v>26</v>
      </c>
      <c r="G13190" s="3">
        <v>45131.460972222223</v>
      </c>
      <c r="H13190" s="1">
        <v>240000</v>
      </c>
      <c r="I13190" t="s">
        <v>130</v>
      </c>
      <c r="J13190" t="s">
        <v>769</v>
      </c>
    </row>
    <row r="13191" spans="1:10">
      <c r="A13191" t="s">
        <v>135</v>
      </c>
      <c r="B13191" t="s">
        <v>21233</v>
      </c>
      <c r="C13191" t="s">
        <v>237</v>
      </c>
      <c r="D13191" t="s">
        <v>13</v>
      </c>
      <c r="E13191" t="s">
        <v>14</v>
      </c>
      <c r="F13191" t="s">
        <v>26</v>
      </c>
      <c r="G13191" s="3">
        <v>44944.461145833331</v>
      </c>
      <c r="H13191" s="1">
        <v>115000</v>
      </c>
      <c r="I13191" t="s">
        <v>1016</v>
      </c>
    </row>
    <row r="13192" spans="1:10">
      <c r="A13192" t="s">
        <v>33</v>
      </c>
      <c r="B13192" t="s">
        <v>21234</v>
      </c>
      <c r="C13192" t="s">
        <v>243</v>
      </c>
      <c r="D13192" t="s">
        <v>13</v>
      </c>
      <c r="E13192" t="s">
        <v>14</v>
      </c>
      <c r="F13192" t="s">
        <v>26</v>
      </c>
      <c r="G13192" s="3">
        <v>45107.45994212963</v>
      </c>
      <c r="H13192" s="1">
        <v>225000</v>
      </c>
      <c r="I13192" t="s">
        <v>21235</v>
      </c>
      <c r="J13192" t="s">
        <v>21236</v>
      </c>
    </row>
    <row r="13193" spans="1:10">
      <c r="A13193" t="s">
        <v>10</v>
      </c>
      <c r="B13193" t="s">
        <v>21237</v>
      </c>
      <c r="C13193" t="s">
        <v>232</v>
      </c>
      <c r="D13193" t="s">
        <v>13</v>
      </c>
      <c r="E13193" t="s">
        <v>14</v>
      </c>
      <c r="F13193" t="s">
        <v>26</v>
      </c>
      <c r="G13193" s="3">
        <v>45061.459675925929</v>
      </c>
      <c r="H13193" s="1">
        <v>200000</v>
      </c>
      <c r="I13193" t="s">
        <v>14839</v>
      </c>
      <c r="J13193" t="s">
        <v>21238</v>
      </c>
    </row>
    <row r="13194" spans="1:10">
      <c r="A13194" t="s">
        <v>10</v>
      </c>
      <c r="B13194" t="s">
        <v>21239</v>
      </c>
      <c r="C13194" t="s">
        <v>24</v>
      </c>
      <c r="D13194" t="s">
        <v>13</v>
      </c>
      <c r="E13194" t="s">
        <v>25</v>
      </c>
      <c r="F13194" t="s">
        <v>26</v>
      </c>
      <c r="G13194" s="3">
        <v>45146.461354166669</v>
      </c>
      <c r="H13194" s="1">
        <v>179500</v>
      </c>
      <c r="I13194" t="s">
        <v>3645</v>
      </c>
      <c r="J13194" t="s">
        <v>21240</v>
      </c>
    </row>
    <row r="13195" spans="1:10">
      <c r="A13195" t="s">
        <v>18</v>
      </c>
      <c r="B13195" t="s">
        <v>18</v>
      </c>
      <c r="C13195" t="s">
        <v>614</v>
      </c>
      <c r="D13195" t="s">
        <v>13</v>
      </c>
      <c r="E13195" t="s">
        <v>14</v>
      </c>
      <c r="F13195" t="s">
        <v>608</v>
      </c>
      <c r="G13195" s="3">
        <v>45091.467465277776</v>
      </c>
      <c r="H13195" s="1">
        <v>147500</v>
      </c>
      <c r="I13195" t="s">
        <v>21241</v>
      </c>
      <c r="J13195" t="s">
        <v>21242</v>
      </c>
    </row>
    <row r="13196" spans="1:10">
      <c r="A13196" t="s">
        <v>18</v>
      </c>
      <c r="B13196" t="s">
        <v>21243</v>
      </c>
      <c r="C13196" t="s">
        <v>17423</v>
      </c>
      <c r="D13196" t="s">
        <v>13</v>
      </c>
      <c r="E13196" t="s">
        <v>14</v>
      </c>
      <c r="F13196" t="s">
        <v>26</v>
      </c>
      <c r="G13196" s="3">
        <v>45173.463182870371</v>
      </c>
      <c r="H13196" s="1">
        <v>130000</v>
      </c>
      <c r="I13196" t="s">
        <v>21244</v>
      </c>
      <c r="J13196" t="s">
        <v>21245</v>
      </c>
    </row>
    <row r="13197" spans="1:10">
      <c r="A13197" t="s">
        <v>73</v>
      </c>
      <c r="B13197" t="s">
        <v>4360</v>
      </c>
      <c r="C13197" t="s">
        <v>5659</v>
      </c>
      <c r="D13197" t="s">
        <v>1075</v>
      </c>
      <c r="E13197" t="s">
        <v>14</v>
      </c>
      <c r="F13197" t="s">
        <v>26</v>
      </c>
      <c r="G13197" s="3">
        <v>45271.477569444447</v>
      </c>
      <c r="H13197" s="1">
        <v>173500</v>
      </c>
      <c r="I13197" t="s">
        <v>120</v>
      </c>
      <c r="J13197" t="s">
        <v>14796</v>
      </c>
    </row>
    <row r="13198" spans="1:10">
      <c r="A13198" t="s">
        <v>212</v>
      </c>
      <c r="B13198" t="s">
        <v>21246</v>
      </c>
      <c r="C13198" t="s">
        <v>3084</v>
      </c>
      <c r="D13198" t="s">
        <v>13</v>
      </c>
      <c r="E13198" t="s">
        <v>14</v>
      </c>
      <c r="F13198" t="s">
        <v>26</v>
      </c>
      <c r="G13198" s="3">
        <v>45248.459062499998</v>
      </c>
      <c r="H13198" s="1">
        <v>87500</v>
      </c>
      <c r="I13198" t="s">
        <v>19368</v>
      </c>
    </row>
    <row r="13199" spans="1:10">
      <c r="A13199" t="s">
        <v>18</v>
      </c>
      <c r="B13199" t="s">
        <v>14475</v>
      </c>
      <c r="C13199" t="s">
        <v>108</v>
      </c>
      <c r="D13199" t="s">
        <v>13</v>
      </c>
      <c r="E13199" t="s">
        <v>14</v>
      </c>
      <c r="F13199" t="s">
        <v>26</v>
      </c>
      <c r="G13199" s="3">
        <v>44958.491018518522</v>
      </c>
      <c r="H13199" s="1">
        <v>90000</v>
      </c>
      <c r="I13199" t="s">
        <v>617</v>
      </c>
      <c r="J13199" t="s">
        <v>21247</v>
      </c>
    </row>
    <row r="13200" spans="1:10">
      <c r="A13200" t="s">
        <v>10</v>
      </c>
      <c r="B13200" t="s">
        <v>21248</v>
      </c>
      <c r="C13200" t="s">
        <v>56</v>
      </c>
      <c r="D13200" t="s">
        <v>13</v>
      </c>
      <c r="E13200" t="s">
        <v>14</v>
      </c>
      <c r="F13200" t="s">
        <v>26</v>
      </c>
      <c r="G13200" s="3">
        <v>45105.461481481485</v>
      </c>
      <c r="H13200" s="1">
        <v>175000</v>
      </c>
      <c r="I13200" t="s">
        <v>195</v>
      </c>
      <c r="J13200" t="s">
        <v>21249</v>
      </c>
    </row>
    <row r="13201" spans="1:10">
      <c r="A13201" t="s">
        <v>18</v>
      </c>
      <c r="B13201" t="s">
        <v>184</v>
      </c>
      <c r="C13201" t="s">
        <v>792</v>
      </c>
      <c r="D13201" t="s">
        <v>13</v>
      </c>
      <c r="E13201" t="s">
        <v>14</v>
      </c>
      <c r="F13201" t="s">
        <v>26</v>
      </c>
      <c r="G13201" s="3">
        <v>45028.476631944446</v>
      </c>
      <c r="H13201" s="1">
        <v>125000</v>
      </c>
      <c r="I13201" t="s">
        <v>21250</v>
      </c>
      <c r="J13201" t="s">
        <v>21251</v>
      </c>
    </row>
    <row r="13202" spans="1:10">
      <c r="A13202" t="s">
        <v>212</v>
      </c>
      <c r="B13202" t="s">
        <v>21252</v>
      </c>
      <c r="C13202" t="s">
        <v>24</v>
      </c>
      <c r="D13202" t="s">
        <v>13</v>
      </c>
      <c r="E13202" t="s">
        <v>25</v>
      </c>
      <c r="F13202" t="s">
        <v>26</v>
      </c>
      <c r="G13202" s="3">
        <v>45027.460648148146</v>
      </c>
      <c r="H13202" s="1">
        <v>198875</v>
      </c>
      <c r="I13202" t="s">
        <v>1989</v>
      </c>
      <c r="J13202" t="s">
        <v>1990</v>
      </c>
    </row>
    <row r="13203" spans="1:10">
      <c r="A13203" t="s">
        <v>106</v>
      </c>
      <c r="B13203" t="s">
        <v>21253</v>
      </c>
      <c r="C13203" t="s">
        <v>119</v>
      </c>
      <c r="D13203" t="s">
        <v>13</v>
      </c>
      <c r="E13203" t="s">
        <v>14</v>
      </c>
      <c r="F13203" t="s">
        <v>26</v>
      </c>
      <c r="G13203" s="3">
        <v>44973.482534722221</v>
      </c>
      <c r="H13203" s="1">
        <v>190500</v>
      </c>
      <c r="I13203" t="s">
        <v>458</v>
      </c>
      <c r="J13203" t="s">
        <v>21254</v>
      </c>
    </row>
    <row r="13204" spans="1:10">
      <c r="A13204" t="s">
        <v>33</v>
      </c>
      <c r="B13204" t="s">
        <v>33</v>
      </c>
      <c r="C13204" t="s">
        <v>24</v>
      </c>
      <c r="D13204" t="s">
        <v>13</v>
      </c>
      <c r="E13204" t="s">
        <v>25</v>
      </c>
      <c r="F13204" t="s">
        <v>26</v>
      </c>
      <c r="G13204" s="3">
        <v>44998.459039351852</v>
      </c>
      <c r="H13204" s="1">
        <v>78000</v>
      </c>
      <c r="I13204" t="s">
        <v>21255</v>
      </c>
      <c r="J13204" t="s">
        <v>21256</v>
      </c>
    </row>
    <row r="13205" spans="1:10">
      <c r="A13205" t="s">
        <v>73</v>
      </c>
      <c r="B13205" t="s">
        <v>73</v>
      </c>
      <c r="C13205" t="s">
        <v>325</v>
      </c>
      <c r="D13205" t="s">
        <v>13</v>
      </c>
      <c r="E13205" t="s">
        <v>14</v>
      </c>
      <c r="F13205" t="s">
        <v>26</v>
      </c>
      <c r="G13205" s="3">
        <v>45114.48914351852</v>
      </c>
      <c r="H13205" s="1">
        <v>152433.5</v>
      </c>
      <c r="I13205" t="s">
        <v>1313</v>
      </c>
      <c r="J13205" t="s">
        <v>8036</v>
      </c>
    </row>
    <row r="13206" spans="1:10">
      <c r="A13206" t="s">
        <v>73</v>
      </c>
      <c r="B13206" t="s">
        <v>73</v>
      </c>
      <c r="C13206" t="s">
        <v>243</v>
      </c>
      <c r="D13206" t="s">
        <v>13</v>
      </c>
      <c r="E13206" t="s">
        <v>14</v>
      </c>
      <c r="F13206" t="s">
        <v>26</v>
      </c>
      <c r="G13206" s="3">
        <v>44987.466527777775</v>
      </c>
      <c r="H13206" s="1">
        <v>150000</v>
      </c>
      <c r="I13206" t="s">
        <v>21257</v>
      </c>
      <c r="J13206" t="s">
        <v>21258</v>
      </c>
    </row>
    <row r="13207" spans="1:10">
      <c r="A13207" t="s">
        <v>18</v>
      </c>
      <c r="B13207" t="s">
        <v>21243</v>
      </c>
      <c r="C13207" t="s">
        <v>1405</v>
      </c>
      <c r="D13207" t="s">
        <v>13</v>
      </c>
      <c r="E13207" t="s">
        <v>14</v>
      </c>
      <c r="F13207" t="s">
        <v>20</v>
      </c>
      <c r="G13207" s="3">
        <v>45221.490543981483</v>
      </c>
      <c r="H13207" s="1">
        <v>165880</v>
      </c>
      <c r="I13207" t="s">
        <v>2839</v>
      </c>
      <c r="J13207" t="s">
        <v>21259</v>
      </c>
    </row>
    <row r="13208" spans="1:10">
      <c r="A13208" t="s">
        <v>33</v>
      </c>
      <c r="B13208" t="s">
        <v>21260</v>
      </c>
      <c r="C13208" t="s">
        <v>3440</v>
      </c>
      <c r="D13208" t="s">
        <v>13</v>
      </c>
      <c r="E13208" t="s">
        <v>14</v>
      </c>
      <c r="F13208" t="s">
        <v>26</v>
      </c>
      <c r="G13208" s="3">
        <v>45032.458877314813</v>
      </c>
      <c r="H13208" s="1">
        <v>109750</v>
      </c>
      <c r="I13208" t="s">
        <v>21261</v>
      </c>
      <c r="J13208" t="s">
        <v>14226</v>
      </c>
    </row>
    <row r="13209" spans="1:10">
      <c r="A13209" t="s">
        <v>212</v>
      </c>
      <c r="B13209" t="s">
        <v>21262</v>
      </c>
      <c r="C13209" t="s">
        <v>1088</v>
      </c>
      <c r="D13209" t="s">
        <v>13</v>
      </c>
      <c r="E13209" t="s">
        <v>14</v>
      </c>
      <c r="F13209" t="s">
        <v>26</v>
      </c>
      <c r="G13209" s="3">
        <v>45096.462060185186</v>
      </c>
      <c r="H13209" s="1">
        <v>350000</v>
      </c>
      <c r="I13209" t="s">
        <v>21263</v>
      </c>
    </row>
    <row r="13210" spans="1:10">
      <c r="A13210" t="s">
        <v>73</v>
      </c>
      <c r="B13210" t="s">
        <v>73</v>
      </c>
      <c r="C13210" t="s">
        <v>201</v>
      </c>
      <c r="D13210" t="s">
        <v>13</v>
      </c>
      <c r="E13210" t="s">
        <v>14</v>
      </c>
      <c r="F13210" t="s">
        <v>26</v>
      </c>
      <c r="G13210" s="3">
        <v>45045.464618055557</v>
      </c>
      <c r="H13210" s="1">
        <v>140000</v>
      </c>
      <c r="I13210" t="s">
        <v>128</v>
      </c>
      <c r="J13210" t="s">
        <v>21264</v>
      </c>
    </row>
    <row r="13211" spans="1:10">
      <c r="A13211" t="s">
        <v>10</v>
      </c>
      <c r="B13211" t="s">
        <v>12025</v>
      </c>
      <c r="C13211" t="s">
        <v>91</v>
      </c>
      <c r="D13211" t="s">
        <v>13</v>
      </c>
      <c r="E13211" t="s">
        <v>14</v>
      </c>
      <c r="F13211" t="s">
        <v>26</v>
      </c>
      <c r="G13211" s="3">
        <v>45146.460370370369</v>
      </c>
      <c r="H13211" s="1">
        <v>116600</v>
      </c>
      <c r="I13211" t="s">
        <v>21265</v>
      </c>
      <c r="J13211" t="s">
        <v>12026</v>
      </c>
    </row>
    <row r="13212" spans="1:10">
      <c r="A13212" t="s">
        <v>73</v>
      </c>
      <c r="B13212" t="s">
        <v>73</v>
      </c>
      <c r="C13212" t="s">
        <v>26</v>
      </c>
      <c r="D13212" t="s">
        <v>13</v>
      </c>
      <c r="E13212" t="s">
        <v>14</v>
      </c>
      <c r="F13212" t="s">
        <v>26</v>
      </c>
      <c r="G13212" s="3">
        <v>45219.467499999999</v>
      </c>
      <c r="H13212" s="1">
        <v>160000</v>
      </c>
      <c r="I13212" t="s">
        <v>335</v>
      </c>
      <c r="J13212" t="s">
        <v>473</v>
      </c>
    </row>
    <row r="13213" spans="1:10">
      <c r="A13213" t="s">
        <v>33</v>
      </c>
      <c r="B13213" t="s">
        <v>21266</v>
      </c>
      <c r="C13213" t="s">
        <v>21267</v>
      </c>
      <c r="D13213" t="s">
        <v>13</v>
      </c>
      <c r="E13213" t="s">
        <v>14</v>
      </c>
      <c r="F13213" t="s">
        <v>26</v>
      </c>
      <c r="G13213" s="3">
        <v>45284.45826388889</v>
      </c>
      <c r="H13213" s="1">
        <v>142500</v>
      </c>
      <c r="I13213" t="s">
        <v>130</v>
      </c>
      <c r="J13213" t="s">
        <v>21268</v>
      </c>
    </row>
    <row r="13214" spans="1:10">
      <c r="A13214" t="s">
        <v>73</v>
      </c>
      <c r="B13214" t="s">
        <v>73</v>
      </c>
      <c r="C13214" t="s">
        <v>24</v>
      </c>
      <c r="D13214" t="s">
        <v>13</v>
      </c>
      <c r="E13214" t="s">
        <v>25</v>
      </c>
      <c r="F13214" t="s">
        <v>26</v>
      </c>
      <c r="G13214" s="3">
        <v>45267.464930555558</v>
      </c>
      <c r="H13214" s="1">
        <v>151500</v>
      </c>
      <c r="I13214" t="s">
        <v>21269</v>
      </c>
      <c r="J13214" t="s">
        <v>21270</v>
      </c>
    </row>
    <row r="13215" spans="1:10">
      <c r="A13215" t="s">
        <v>77</v>
      </c>
      <c r="B13215" t="s">
        <v>21271</v>
      </c>
      <c r="C13215" t="s">
        <v>75</v>
      </c>
      <c r="D13215" t="s">
        <v>13</v>
      </c>
      <c r="E13215" t="s">
        <v>14</v>
      </c>
      <c r="F13215" t="s">
        <v>26</v>
      </c>
      <c r="G13215" s="3">
        <v>45057.46234953704</v>
      </c>
      <c r="H13215" s="1">
        <v>157500</v>
      </c>
      <c r="I13215" t="s">
        <v>458</v>
      </c>
      <c r="J13215" t="s">
        <v>21272</v>
      </c>
    </row>
    <row r="13216" spans="1:10">
      <c r="A13216" t="s">
        <v>212</v>
      </c>
      <c r="B13216" t="s">
        <v>212</v>
      </c>
      <c r="C13216" t="s">
        <v>21273</v>
      </c>
      <c r="D13216" t="s">
        <v>13</v>
      </c>
      <c r="E13216" t="s">
        <v>14</v>
      </c>
      <c r="F13216" t="s">
        <v>26</v>
      </c>
      <c r="G13216" s="3">
        <v>45170.472094907411</v>
      </c>
      <c r="H13216" s="1">
        <v>90000</v>
      </c>
      <c r="I13216" t="s">
        <v>21274</v>
      </c>
      <c r="J13216" t="s">
        <v>21275</v>
      </c>
    </row>
    <row r="13217" spans="1:10">
      <c r="A13217" t="s">
        <v>212</v>
      </c>
      <c r="B13217" t="s">
        <v>21276</v>
      </c>
      <c r="C13217" t="s">
        <v>162</v>
      </c>
      <c r="D13217" t="s">
        <v>13</v>
      </c>
      <c r="E13217" t="s">
        <v>14</v>
      </c>
      <c r="F13217" t="s">
        <v>162</v>
      </c>
      <c r="G13217" s="3">
        <v>45073.46770833333</v>
      </c>
      <c r="H13217" s="1">
        <v>157500</v>
      </c>
      <c r="I13217" t="s">
        <v>12783</v>
      </c>
      <c r="J13217" t="s">
        <v>21277</v>
      </c>
    </row>
    <row r="13218" spans="1:10">
      <c r="A13218" t="s">
        <v>212</v>
      </c>
      <c r="B13218" t="s">
        <v>16629</v>
      </c>
      <c r="C13218" t="s">
        <v>767</v>
      </c>
      <c r="D13218" t="s">
        <v>13</v>
      </c>
      <c r="E13218" t="s">
        <v>14</v>
      </c>
      <c r="F13218" t="s">
        <v>26</v>
      </c>
      <c r="G13218" s="3">
        <v>44988.460543981484</v>
      </c>
      <c r="H13218" s="1">
        <v>115000</v>
      </c>
      <c r="I13218" t="s">
        <v>202</v>
      </c>
      <c r="J13218" t="s">
        <v>16631</v>
      </c>
    </row>
    <row r="13219" spans="1:10">
      <c r="A13219" t="s">
        <v>33</v>
      </c>
      <c r="B13219" t="s">
        <v>21278</v>
      </c>
      <c r="C13219" t="s">
        <v>4224</v>
      </c>
      <c r="D13219" t="s">
        <v>13</v>
      </c>
      <c r="E13219" t="s">
        <v>14</v>
      </c>
      <c r="F13219" t="s">
        <v>26</v>
      </c>
      <c r="G13219" s="3">
        <v>45289.458321759259</v>
      </c>
      <c r="H13219" s="1">
        <v>70000</v>
      </c>
      <c r="I13219" t="s">
        <v>21279</v>
      </c>
      <c r="J13219" t="s">
        <v>21280</v>
      </c>
    </row>
    <row r="13220" spans="1:10">
      <c r="A13220" t="s">
        <v>73</v>
      </c>
      <c r="B13220" t="s">
        <v>73</v>
      </c>
      <c r="C13220" t="s">
        <v>177</v>
      </c>
      <c r="D13220" t="s">
        <v>13</v>
      </c>
      <c r="E13220" t="s">
        <v>14</v>
      </c>
      <c r="F13220" t="s">
        <v>26</v>
      </c>
      <c r="G13220" s="3">
        <v>45055.476898148147</v>
      </c>
      <c r="H13220" s="1">
        <v>90000</v>
      </c>
      <c r="I13220" t="s">
        <v>21281</v>
      </c>
      <c r="J13220" t="s">
        <v>21282</v>
      </c>
    </row>
    <row r="13221" spans="1:10">
      <c r="A13221" t="s">
        <v>135</v>
      </c>
      <c r="B13221" t="s">
        <v>135</v>
      </c>
      <c r="C13221" t="s">
        <v>1491</v>
      </c>
      <c r="D13221" t="s">
        <v>13</v>
      </c>
      <c r="E13221" t="s">
        <v>14</v>
      </c>
      <c r="F13221" t="s">
        <v>26</v>
      </c>
      <c r="G13221" s="3">
        <v>44998.460416666669</v>
      </c>
      <c r="H13221" s="1">
        <v>90000</v>
      </c>
      <c r="I13221" t="s">
        <v>21283</v>
      </c>
      <c r="J13221" t="s">
        <v>21284</v>
      </c>
    </row>
    <row r="13222" spans="1:10">
      <c r="A13222" t="s">
        <v>18</v>
      </c>
      <c r="B13222" t="s">
        <v>18</v>
      </c>
      <c r="C13222" t="s">
        <v>657</v>
      </c>
      <c r="D13222" t="s">
        <v>13</v>
      </c>
      <c r="E13222" t="s">
        <v>14</v>
      </c>
      <c r="F13222" t="s">
        <v>657</v>
      </c>
      <c r="G13222" s="3">
        <v>45270.490289351852</v>
      </c>
      <c r="H13222" s="1">
        <v>146000</v>
      </c>
      <c r="I13222" t="s">
        <v>1892</v>
      </c>
      <c r="J13222" t="s">
        <v>511</v>
      </c>
    </row>
    <row r="13223" spans="1:10">
      <c r="A13223" t="s">
        <v>18</v>
      </c>
      <c r="B13223" t="s">
        <v>184</v>
      </c>
      <c r="C13223" t="s">
        <v>119</v>
      </c>
      <c r="D13223" t="s">
        <v>13</v>
      </c>
      <c r="E13223" t="s">
        <v>14</v>
      </c>
      <c r="F13223" t="s">
        <v>26</v>
      </c>
      <c r="G13223" s="3">
        <v>45161.46266203704</v>
      </c>
      <c r="H13223" s="1">
        <v>225000</v>
      </c>
      <c r="I13223" t="s">
        <v>21285</v>
      </c>
      <c r="J13223" t="s">
        <v>6149</v>
      </c>
    </row>
    <row r="13224" spans="1:10">
      <c r="A13224" t="s">
        <v>33</v>
      </c>
      <c r="B13224" t="s">
        <v>21286</v>
      </c>
      <c r="C13224" t="s">
        <v>608</v>
      </c>
      <c r="D13224" t="s">
        <v>13</v>
      </c>
      <c r="E13224" t="s">
        <v>14</v>
      </c>
      <c r="F13224" t="s">
        <v>608</v>
      </c>
      <c r="G13224" s="3">
        <v>45257.494930555556</v>
      </c>
      <c r="H13224" s="1">
        <v>108415.5</v>
      </c>
      <c r="I13224" t="s">
        <v>7157</v>
      </c>
      <c r="J13224" t="s">
        <v>21287</v>
      </c>
    </row>
    <row r="13225" spans="1:10">
      <c r="A13225" t="s">
        <v>10</v>
      </c>
      <c r="B13225" t="s">
        <v>339</v>
      </c>
      <c r="C13225" t="s">
        <v>243</v>
      </c>
      <c r="D13225" t="s">
        <v>13</v>
      </c>
      <c r="E13225" t="s">
        <v>14</v>
      </c>
      <c r="F13225" t="s">
        <v>26</v>
      </c>
      <c r="G13225" s="3">
        <v>44961.462048611109</v>
      </c>
      <c r="H13225" s="1">
        <v>150000</v>
      </c>
      <c r="I13225" t="s">
        <v>1062</v>
      </c>
      <c r="J13225" t="s">
        <v>21288</v>
      </c>
    </row>
    <row r="13226" spans="1:10">
      <c r="A13226" t="s">
        <v>10</v>
      </c>
      <c r="B13226" t="s">
        <v>21289</v>
      </c>
      <c r="C13226" t="s">
        <v>24</v>
      </c>
      <c r="D13226" t="s">
        <v>13</v>
      </c>
      <c r="E13226" t="s">
        <v>25</v>
      </c>
      <c r="F13226" t="s">
        <v>26</v>
      </c>
      <c r="G13226" s="3">
        <v>45238.475081018521</v>
      </c>
      <c r="H13226" s="1">
        <v>85000</v>
      </c>
      <c r="I13226" t="s">
        <v>21290</v>
      </c>
    </row>
    <row r="13227" spans="1:10">
      <c r="A13227" t="s">
        <v>33</v>
      </c>
      <c r="B13227" t="s">
        <v>8078</v>
      </c>
      <c r="C13227" t="s">
        <v>30</v>
      </c>
      <c r="D13227" t="s">
        <v>13</v>
      </c>
      <c r="E13227" t="s">
        <v>14</v>
      </c>
      <c r="F13227" t="s">
        <v>26</v>
      </c>
      <c r="G13227" s="3">
        <v>45247.459201388891</v>
      </c>
      <c r="H13227" s="1">
        <v>145500</v>
      </c>
      <c r="I13227" t="s">
        <v>31</v>
      </c>
      <c r="J13227" t="s">
        <v>21291</v>
      </c>
    </row>
    <row r="13228" spans="1:10">
      <c r="A13228" t="s">
        <v>135</v>
      </c>
      <c r="B13228" t="s">
        <v>21292</v>
      </c>
      <c r="C13228" t="s">
        <v>325</v>
      </c>
      <c r="D13228" t="s">
        <v>13</v>
      </c>
      <c r="E13228" t="s">
        <v>14</v>
      </c>
      <c r="F13228" t="s">
        <v>26</v>
      </c>
      <c r="G13228" s="3">
        <v>44972.510081018518</v>
      </c>
      <c r="H13228" s="1">
        <v>115000</v>
      </c>
      <c r="I13228" t="s">
        <v>1751</v>
      </c>
      <c r="J13228" t="s">
        <v>7214</v>
      </c>
    </row>
    <row r="13229" spans="1:10">
      <c r="A13229" t="s">
        <v>33</v>
      </c>
      <c r="B13229" t="s">
        <v>13088</v>
      </c>
      <c r="C13229" t="s">
        <v>21293</v>
      </c>
      <c r="D13229" t="s">
        <v>13</v>
      </c>
      <c r="E13229" t="s">
        <v>14</v>
      </c>
      <c r="F13229" t="s">
        <v>26</v>
      </c>
      <c r="G13229" s="3">
        <v>44964.458460648151</v>
      </c>
      <c r="H13229" s="1">
        <v>75500</v>
      </c>
      <c r="I13229" t="s">
        <v>21294</v>
      </c>
      <c r="J13229" t="s">
        <v>316</v>
      </c>
    </row>
    <row r="13230" spans="1:10">
      <c r="A13230" t="s">
        <v>18</v>
      </c>
      <c r="B13230" t="s">
        <v>18</v>
      </c>
      <c r="C13230" t="s">
        <v>1117</v>
      </c>
      <c r="D13230" t="s">
        <v>13</v>
      </c>
      <c r="E13230" t="s">
        <v>14</v>
      </c>
      <c r="F13230" t="s">
        <v>26</v>
      </c>
      <c r="G13230" s="3">
        <v>45160.464606481481</v>
      </c>
      <c r="H13230" s="1">
        <v>100000</v>
      </c>
      <c r="I13230" t="s">
        <v>128</v>
      </c>
      <c r="J13230" t="s">
        <v>21295</v>
      </c>
    </row>
    <row r="13231" spans="1:10">
      <c r="A13231" t="s">
        <v>33</v>
      </c>
      <c r="B13231" t="s">
        <v>4046</v>
      </c>
      <c r="C13231" t="s">
        <v>201</v>
      </c>
      <c r="D13231" t="s">
        <v>13</v>
      </c>
      <c r="E13231" t="s">
        <v>14</v>
      </c>
      <c r="F13231" t="s">
        <v>26</v>
      </c>
      <c r="G13231" s="3">
        <v>45167.505798611113</v>
      </c>
      <c r="H13231" s="1">
        <v>115800</v>
      </c>
      <c r="I13231" t="s">
        <v>1477</v>
      </c>
      <c r="J13231" t="s">
        <v>2126</v>
      </c>
    </row>
    <row r="13232" spans="1:10">
      <c r="A13232" t="s">
        <v>18</v>
      </c>
      <c r="B13232" t="s">
        <v>2756</v>
      </c>
      <c r="C13232" t="s">
        <v>9344</v>
      </c>
      <c r="D13232" t="s">
        <v>13</v>
      </c>
      <c r="E13232" t="s">
        <v>14</v>
      </c>
      <c r="F13232" t="s">
        <v>26</v>
      </c>
      <c r="G13232" s="3">
        <v>44967.474710648145</v>
      </c>
      <c r="H13232" s="1">
        <v>125000</v>
      </c>
      <c r="I13232" t="s">
        <v>3933</v>
      </c>
      <c r="J13232" t="s">
        <v>21296</v>
      </c>
    </row>
    <row r="13233" spans="1:10">
      <c r="A13233" t="s">
        <v>212</v>
      </c>
      <c r="B13233" t="s">
        <v>21297</v>
      </c>
      <c r="C13233" t="s">
        <v>24</v>
      </c>
      <c r="D13233" t="s">
        <v>13</v>
      </c>
      <c r="E13233" t="s">
        <v>25</v>
      </c>
      <c r="F13233" t="s">
        <v>26</v>
      </c>
      <c r="G13233" s="3">
        <v>45170.475289351853</v>
      </c>
      <c r="H13233" s="1">
        <v>125000</v>
      </c>
      <c r="I13233" t="s">
        <v>21298</v>
      </c>
      <c r="J13233" t="s">
        <v>4861</v>
      </c>
    </row>
    <row r="13234" spans="1:10">
      <c r="A13234" t="s">
        <v>18</v>
      </c>
      <c r="B13234" t="s">
        <v>18</v>
      </c>
      <c r="C13234" t="s">
        <v>9976</v>
      </c>
      <c r="D13234" t="s">
        <v>13</v>
      </c>
      <c r="E13234" t="s">
        <v>14</v>
      </c>
      <c r="F13234" t="s">
        <v>26</v>
      </c>
      <c r="G13234" s="3">
        <v>45188.462013888886</v>
      </c>
      <c r="H13234" s="1">
        <v>102030</v>
      </c>
      <c r="I13234" t="s">
        <v>4397</v>
      </c>
      <c r="J13234" t="s">
        <v>11402</v>
      </c>
    </row>
    <row r="13235" spans="1:10">
      <c r="A13235" t="s">
        <v>212</v>
      </c>
      <c r="B13235" t="s">
        <v>12568</v>
      </c>
      <c r="C13235" t="s">
        <v>108</v>
      </c>
      <c r="D13235" t="s">
        <v>13</v>
      </c>
      <c r="E13235" t="s">
        <v>14</v>
      </c>
      <c r="F13235" t="s">
        <v>26</v>
      </c>
      <c r="G13235" s="3">
        <v>45014.462002314816</v>
      </c>
      <c r="H13235" s="1">
        <v>115000</v>
      </c>
      <c r="I13235" t="s">
        <v>2832</v>
      </c>
      <c r="J13235" t="s">
        <v>12569</v>
      </c>
    </row>
    <row r="13236" spans="1:10">
      <c r="A13236" t="s">
        <v>18</v>
      </c>
      <c r="B13236" t="s">
        <v>127</v>
      </c>
      <c r="C13236" t="s">
        <v>6854</v>
      </c>
      <c r="D13236" t="s">
        <v>13</v>
      </c>
      <c r="E13236" t="s">
        <v>14</v>
      </c>
      <c r="F13236" t="s">
        <v>26</v>
      </c>
      <c r="G13236" s="3">
        <v>45284.463055555556</v>
      </c>
      <c r="H13236" s="1">
        <v>176775.5</v>
      </c>
      <c r="I13236" t="s">
        <v>21299</v>
      </c>
      <c r="J13236" t="s">
        <v>21300</v>
      </c>
    </row>
    <row r="13237" spans="1:10">
      <c r="A13237" t="s">
        <v>10</v>
      </c>
      <c r="B13237" t="s">
        <v>3429</v>
      </c>
      <c r="C13237" t="s">
        <v>12152</v>
      </c>
      <c r="D13237" t="s">
        <v>21301</v>
      </c>
      <c r="E13237" t="s">
        <v>14</v>
      </c>
      <c r="F13237" t="s">
        <v>12152</v>
      </c>
      <c r="G13237" s="3">
        <v>45240.483888888892</v>
      </c>
      <c r="H13237" s="1">
        <v>320000</v>
      </c>
      <c r="I13237" t="s">
        <v>21302</v>
      </c>
      <c r="J13237" t="s">
        <v>21303</v>
      </c>
    </row>
    <row r="13238" spans="1:10">
      <c r="A13238" t="s">
        <v>135</v>
      </c>
      <c r="B13238" t="s">
        <v>21304</v>
      </c>
      <c r="C13238" t="s">
        <v>161</v>
      </c>
      <c r="D13238" t="s">
        <v>13</v>
      </c>
      <c r="E13238" t="s">
        <v>14</v>
      </c>
      <c r="F13238" t="s">
        <v>162</v>
      </c>
      <c r="G13238" s="3">
        <v>44952.47074074074</v>
      </c>
      <c r="H13238" s="1">
        <v>105300</v>
      </c>
      <c r="I13238" t="s">
        <v>685</v>
      </c>
    </row>
    <row r="13239" spans="1:10">
      <c r="A13239" t="s">
        <v>18</v>
      </c>
      <c r="B13239" t="s">
        <v>18</v>
      </c>
      <c r="C13239" t="s">
        <v>75</v>
      </c>
      <c r="D13239" t="s">
        <v>13</v>
      </c>
      <c r="E13239" t="s">
        <v>14</v>
      </c>
      <c r="F13239" t="s">
        <v>26</v>
      </c>
      <c r="G13239" s="3">
        <v>45076.458969907406</v>
      </c>
      <c r="H13239" s="1">
        <v>214500</v>
      </c>
      <c r="I13239" t="s">
        <v>6975</v>
      </c>
      <c r="J13239" t="s">
        <v>11297</v>
      </c>
    </row>
    <row r="13240" spans="1:10">
      <c r="A13240" t="s">
        <v>10</v>
      </c>
      <c r="B13240" t="s">
        <v>21028</v>
      </c>
      <c r="C13240" t="s">
        <v>1597</v>
      </c>
      <c r="D13240" t="s">
        <v>13</v>
      </c>
      <c r="E13240" t="s">
        <v>14</v>
      </c>
      <c r="F13240" t="s">
        <v>26</v>
      </c>
      <c r="G13240" s="3">
        <v>45133.459097222221</v>
      </c>
      <c r="H13240" s="1">
        <v>198500</v>
      </c>
      <c r="I13240" t="s">
        <v>195</v>
      </c>
      <c r="J13240" t="s">
        <v>3582</v>
      </c>
    </row>
    <row r="13241" spans="1:10">
      <c r="A13241" t="s">
        <v>18</v>
      </c>
      <c r="B13241" t="s">
        <v>21305</v>
      </c>
      <c r="C13241" t="s">
        <v>232</v>
      </c>
      <c r="D13241" t="s">
        <v>13</v>
      </c>
      <c r="E13241" t="s">
        <v>14</v>
      </c>
      <c r="F13241" t="s">
        <v>26</v>
      </c>
      <c r="G13241" s="3">
        <v>45132.462442129632</v>
      </c>
      <c r="H13241" s="1">
        <v>150000</v>
      </c>
      <c r="I13241" t="s">
        <v>21306</v>
      </c>
      <c r="J13241" t="s">
        <v>21307</v>
      </c>
    </row>
    <row r="13242" spans="1:10">
      <c r="A13242" t="s">
        <v>18</v>
      </c>
      <c r="B13242" t="s">
        <v>21308</v>
      </c>
      <c r="C13242" t="s">
        <v>21309</v>
      </c>
      <c r="D13242" t="s">
        <v>13</v>
      </c>
      <c r="E13242" t="s">
        <v>14</v>
      </c>
      <c r="F13242" t="s">
        <v>1054</v>
      </c>
      <c r="G13242" s="3">
        <v>45015.486851851849</v>
      </c>
      <c r="H13242" s="1">
        <v>147500</v>
      </c>
      <c r="I13242" t="s">
        <v>172</v>
      </c>
      <c r="J13242" t="s">
        <v>21310</v>
      </c>
    </row>
    <row r="13243" spans="1:10">
      <c r="A13243" t="s">
        <v>135</v>
      </c>
      <c r="B13243" t="s">
        <v>21311</v>
      </c>
      <c r="C13243" t="s">
        <v>24</v>
      </c>
      <c r="D13243" t="s">
        <v>13</v>
      </c>
      <c r="E13243" t="s">
        <v>25</v>
      </c>
      <c r="F13243" t="s">
        <v>26</v>
      </c>
      <c r="G13243" s="3">
        <v>44986.508634259262</v>
      </c>
      <c r="H13243" s="1">
        <v>97500</v>
      </c>
      <c r="I13243" t="s">
        <v>21312</v>
      </c>
    </row>
    <row r="13244" spans="1:10">
      <c r="A13244" t="s">
        <v>18</v>
      </c>
      <c r="B13244" t="s">
        <v>18</v>
      </c>
      <c r="C13244" t="s">
        <v>24</v>
      </c>
      <c r="D13244" t="s">
        <v>13</v>
      </c>
      <c r="E13244" t="s">
        <v>25</v>
      </c>
      <c r="F13244" t="s">
        <v>26</v>
      </c>
      <c r="G13244" s="3">
        <v>45245.464756944442</v>
      </c>
      <c r="H13244" s="1">
        <v>132500</v>
      </c>
      <c r="I13244" t="s">
        <v>21313</v>
      </c>
      <c r="J13244" t="s">
        <v>21314</v>
      </c>
    </row>
    <row r="13245" spans="1:10">
      <c r="A13245" t="s">
        <v>18</v>
      </c>
      <c r="B13245" t="s">
        <v>18</v>
      </c>
      <c r="C13245" t="s">
        <v>638</v>
      </c>
      <c r="D13245" t="s">
        <v>13</v>
      </c>
      <c r="E13245" t="s">
        <v>14</v>
      </c>
      <c r="F13245" t="s">
        <v>26</v>
      </c>
      <c r="G13245" s="3">
        <v>45062.462372685186</v>
      </c>
      <c r="H13245" s="1">
        <v>115000</v>
      </c>
      <c r="I13245" t="s">
        <v>420</v>
      </c>
      <c r="J13245" t="s">
        <v>21315</v>
      </c>
    </row>
    <row r="13246" spans="1:10">
      <c r="A13246" t="s">
        <v>18</v>
      </c>
      <c r="B13246" t="s">
        <v>18</v>
      </c>
      <c r="C13246" t="s">
        <v>1405</v>
      </c>
      <c r="D13246" t="s">
        <v>1075</v>
      </c>
      <c r="E13246" t="s">
        <v>14</v>
      </c>
      <c r="F13246" t="s">
        <v>26</v>
      </c>
      <c r="G13246" s="3">
        <v>45284.462731481479</v>
      </c>
      <c r="H13246" s="1">
        <v>111500</v>
      </c>
      <c r="I13246" t="s">
        <v>2788</v>
      </c>
      <c r="J13246" t="s">
        <v>21316</v>
      </c>
    </row>
    <row r="13247" spans="1:10">
      <c r="A13247" t="s">
        <v>10</v>
      </c>
      <c r="B13247" t="s">
        <v>652</v>
      </c>
      <c r="C13247" t="s">
        <v>189</v>
      </c>
      <c r="D13247" t="s">
        <v>13</v>
      </c>
      <c r="E13247" t="s">
        <v>14</v>
      </c>
      <c r="F13247" t="s">
        <v>190</v>
      </c>
      <c r="G13247" s="3">
        <v>45077.501064814816</v>
      </c>
      <c r="H13247" s="1">
        <v>183320</v>
      </c>
      <c r="I13247" t="s">
        <v>4602</v>
      </c>
      <c r="J13247" t="s">
        <v>21317</v>
      </c>
    </row>
    <row r="13248" spans="1:10">
      <c r="A13248" t="s">
        <v>77</v>
      </c>
      <c r="B13248" t="s">
        <v>21318</v>
      </c>
      <c r="C13248" t="s">
        <v>21319</v>
      </c>
      <c r="D13248" t="s">
        <v>13</v>
      </c>
      <c r="E13248" t="s">
        <v>14</v>
      </c>
      <c r="F13248" t="s">
        <v>26</v>
      </c>
      <c r="G13248" s="3">
        <v>45221.45957175926</v>
      </c>
      <c r="H13248" s="1">
        <v>67917.5</v>
      </c>
      <c r="I13248" t="s">
        <v>21320</v>
      </c>
      <c r="J13248" t="s">
        <v>230</v>
      </c>
    </row>
    <row r="13249" spans="1:10">
      <c r="A13249" t="s">
        <v>73</v>
      </c>
      <c r="B13249" t="s">
        <v>73</v>
      </c>
      <c r="C13249" t="s">
        <v>1884</v>
      </c>
      <c r="D13249" t="s">
        <v>13</v>
      </c>
      <c r="E13249" t="s">
        <v>14</v>
      </c>
      <c r="F13249" t="s">
        <v>221</v>
      </c>
      <c r="G13249" s="3">
        <v>45114.482743055552</v>
      </c>
      <c r="H13249" s="1">
        <v>147500</v>
      </c>
      <c r="I13249" t="s">
        <v>4225</v>
      </c>
      <c r="J13249" t="s">
        <v>21321</v>
      </c>
    </row>
    <row r="13250" spans="1:10">
      <c r="A13250" t="s">
        <v>212</v>
      </c>
      <c r="B13250" t="s">
        <v>21322</v>
      </c>
      <c r="C13250" t="s">
        <v>767</v>
      </c>
      <c r="D13250" t="s">
        <v>13</v>
      </c>
      <c r="E13250" t="s">
        <v>14</v>
      </c>
      <c r="F13250" t="s">
        <v>26</v>
      </c>
      <c r="G13250" s="3">
        <v>44928.492222222223</v>
      </c>
      <c r="H13250" s="1">
        <v>222589</v>
      </c>
      <c r="I13250" t="s">
        <v>120</v>
      </c>
      <c r="J13250" t="s">
        <v>3862</v>
      </c>
    </row>
    <row r="13251" spans="1:10">
      <c r="A13251" t="s">
        <v>212</v>
      </c>
      <c r="B13251" t="s">
        <v>21323</v>
      </c>
      <c r="C13251" t="s">
        <v>2280</v>
      </c>
      <c r="D13251" t="s">
        <v>13</v>
      </c>
      <c r="E13251" t="s">
        <v>14</v>
      </c>
      <c r="F13251" t="s">
        <v>26</v>
      </c>
      <c r="G13251" s="3">
        <v>45146.4609837963</v>
      </c>
      <c r="H13251" s="1">
        <v>155500</v>
      </c>
      <c r="I13251" t="s">
        <v>2281</v>
      </c>
      <c r="J13251" t="s">
        <v>5872</v>
      </c>
    </row>
    <row r="13252" spans="1:10">
      <c r="A13252" t="s">
        <v>77</v>
      </c>
      <c r="B13252" t="s">
        <v>567</v>
      </c>
      <c r="C13252" t="s">
        <v>6395</v>
      </c>
      <c r="D13252" t="s">
        <v>13</v>
      </c>
      <c r="E13252" t="s">
        <v>14</v>
      </c>
      <c r="F13252" t="s">
        <v>20</v>
      </c>
      <c r="G13252" s="3">
        <v>45142.498252314814</v>
      </c>
      <c r="H13252" s="1">
        <v>99000</v>
      </c>
      <c r="I13252" t="s">
        <v>729</v>
      </c>
      <c r="J13252" t="s">
        <v>599</v>
      </c>
    </row>
    <row r="13253" spans="1:10">
      <c r="A13253" t="s">
        <v>33</v>
      </c>
      <c r="B13253" t="s">
        <v>21324</v>
      </c>
      <c r="C13253" t="s">
        <v>19</v>
      </c>
      <c r="D13253" t="s">
        <v>13</v>
      </c>
      <c r="E13253" t="s">
        <v>14</v>
      </c>
      <c r="F13253" t="s">
        <v>26</v>
      </c>
      <c r="G13253" s="3">
        <v>45166.458553240744</v>
      </c>
      <c r="H13253" s="1">
        <v>213000</v>
      </c>
      <c r="I13253" t="s">
        <v>202</v>
      </c>
      <c r="J13253" t="s">
        <v>1721</v>
      </c>
    </row>
    <row r="13254" spans="1:10">
      <c r="A13254" t="s">
        <v>1537</v>
      </c>
      <c r="B13254" t="s">
        <v>21325</v>
      </c>
      <c r="C13254" t="s">
        <v>21326</v>
      </c>
      <c r="D13254" t="s">
        <v>13</v>
      </c>
      <c r="E13254" t="s">
        <v>14</v>
      </c>
      <c r="F13254" t="s">
        <v>509</v>
      </c>
      <c r="G13254" s="3">
        <v>44972.503819444442</v>
      </c>
      <c r="H13254" s="1">
        <v>56700</v>
      </c>
      <c r="I13254" t="s">
        <v>2095</v>
      </c>
      <c r="J13254" t="s">
        <v>21327</v>
      </c>
    </row>
    <row r="13255" spans="1:10">
      <c r="A13255" t="s">
        <v>33</v>
      </c>
      <c r="B13255" t="s">
        <v>33</v>
      </c>
      <c r="C13255" t="s">
        <v>6822</v>
      </c>
      <c r="D13255" t="s">
        <v>13</v>
      </c>
      <c r="E13255" t="s">
        <v>14</v>
      </c>
      <c r="F13255" t="s">
        <v>26</v>
      </c>
      <c r="G13255" s="3">
        <v>44937.459849537037</v>
      </c>
      <c r="H13255" s="1">
        <v>90000</v>
      </c>
      <c r="I13255" t="s">
        <v>21328</v>
      </c>
      <c r="J13255" t="s">
        <v>21329</v>
      </c>
    </row>
    <row r="13256" spans="1:10">
      <c r="A13256" t="s">
        <v>18</v>
      </c>
      <c r="B13256" t="s">
        <v>21330</v>
      </c>
      <c r="C13256" t="s">
        <v>494</v>
      </c>
      <c r="D13256" t="s">
        <v>13</v>
      </c>
      <c r="E13256" t="s">
        <v>14</v>
      </c>
      <c r="F13256" t="s">
        <v>26</v>
      </c>
      <c r="G13256" s="3">
        <v>45030.463182870371</v>
      </c>
      <c r="H13256" s="1">
        <v>115000</v>
      </c>
      <c r="I13256" t="s">
        <v>1313</v>
      </c>
      <c r="J13256" t="s">
        <v>21331</v>
      </c>
    </row>
    <row r="13257" spans="1:10">
      <c r="A13257" t="s">
        <v>106</v>
      </c>
      <c r="B13257" t="s">
        <v>21332</v>
      </c>
      <c r="C13257" t="s">
        <v>30</v>
      </c>
      <c r="D13257" t="s">
        <v>13</v>
      </c>
      <c r="E13257" t="s">
        <v>14</v>
      </c>
      <c r="F13257" t="s">
        <v>26</v>
      </c>
      <c r="G13257" s="3">
        <v>45036.458680555559</v>
      </c>
      <c r="H13257" s="1">
        <v>245500</v>
      </c>
      <c r="I13257" t="s">
        <v>15439</v>
      </c>
      <c r="J13257" t="s">
        <v>21333</v>
      </c>
    </row>
    <row r="13258" spans="1:10">
      <c r="A13258" t="s">
        <v>33</v>
      </c>
      <c r="B13258" t="s">
        <v>21334</v>
      </c>
      <c r="C13258" t="s">
        <v>385</v>
      </c>
      <c r="D13258" t="s">
        <v>13</v>
      </c>
      <c r="E13258" t="s">
        <v>14</v>
      </c>
      <c r="F13258" t="s">
        <v>26</v>
      </c>
      <c r="G13258" s="3">
        <v>45061.518090277779</v>
      </c>
      <c r="H13258" s="1">
        <v>130000</v>
      </c>
      <c r="I13258" t="s">
        <v>7846</v>
      </c>
      <c r="J13258" t="s">
        <v>2955</v>
      </c>
    </row>
    <row r="13259" spans="1:10">
      <c r="A13259" t="s">
        <v>33</v>
      </c>
      <c r="B13259" t="s">
        <v>21335</v>
      </c>
      <c r="C13259" t="s">
        <v>24</v>
      </c>
      <c r="D13259" t="s">
        <v>13</v>
      </c>
      <c r="E13259" t="s">
        <v>25</v>
      </c>
      <c r="F13259" t="s">
        <v>26</v>
      </c>
      <c r="G13259" s="3">
        <v>45141.459826388891</v>
      </c>
      <c r="H13259" s="1">
        <v>106479</v>
      </c>
      <c r="I13259" t="s">
        <v>1022</v>
      </c>
      <c r="J13259" t="s">
        <v>1023</v>
      </c>
    </row>
    <row r="13260" spans="1:10">
      <c r="A13260" t="s">
        <v>10</v>
      </c>
      <c r="B13260" t="s">
        <v>21336</v>
      </c>
      <c r="C13260" t="s">
        <v>792</v>
      </c>
      <c r="D13260" t="s">
        <v>13</v>
      </c>
      <c r="E13260" t="s">
        <v>14</v>
      </c>
      <c r="F13260" t="s">
        <v>26</v>
      </c>
      <c r="G13260" s="3">
        <v>45091.461365740739</v>
      </c>
      <c r="H13260" s="1">
        <v>225000</v>
      </c>
      <c r="I13260" t="s">
        <v>21337</v>
      </c>
      <c r="J13260" t="s">
        <v>21338</v>
      </c>
    </row>
    <row r="13261" spans="1:10">
      <c r="A13261" t="s">
        <v>10</v>
      </c>
      <c r="B13261" t="s">
        <v>10</v>
      </c>
      <c r="C13261" t="s">
        <v>1405</v>
      </c>
      <c r="D13261" t="s">
        <v>13</v>
      </c>
      <c r="E13261" t="s">
        <v>14</v>
      </c>
      <c r="F13261" t="s">
        <v>26</v>
      </c>
      <c r="G13261" s="3">
        <v>45028.47179398148</v>
      </c>
      <c r="H13261" s="1">
        <v>118850</v>
      </c>
      <c r="I13261" t="s">
        <v>5449</v>
      </c>
      <c r="J13261" t="s">
        <v>21339</v>
      </c>
    </row>
    <row r="13262" spans="1:10">
      <c r="A13262" t="s">
        <v>18</v>
      </c>
      <c r="B13262" t="s">
        <v>21340</v>
      </c>
      <c r="C13262" t="s">
        <v>1402</v>
      </c>
      <c r="D13262" t="s">
        <v>13</v>
      </c>
      <c r="E13262" t="s">
        <v>14</v>
      </c>
      <c r="F13262" t="s">
        <v>20</v>
      </c>
      <c r="G13262" s="3">
        <v>44979.489722222221</v>
      </c>
      <c r="H13262" s="1">
        <v>150000</v>
      </c>
      <c r="I13262" t="s">
        <v>11515</v>
      </c>
      <c r="J13262" t="s">
        <v>21341</v>
      </c>
    </row>
    <row r="13263" spans="1:10">
      <c r="A13263" t="s">
        <v>73</v>
      </c>
      <c r="B13263" t="s">
        <v>3054</v>
      </c>
      <c r="C13263" t="s">
        <v>243</v>
      </c>
      <c r="D13263" t="s">
        <v>13</v>
      </c>
      <c r="E13263" t="s">
        <v>14</v>
      </c>
      <c r="F13263" t="s">
        <v>26</v>
      </c>
      <c r="G13263" s="3">
        <v>45114.464050925926</v>
      </c>
      <c r="H13263" s="1">
        <v>138200</v>
      </c>
      <c r="I13263" t="s">
        <v>1313</v>
      </c>
      <c r="J13263" t="s">
        <v>21342</v>
      </c>
    </row>
    <row r="13264" spans="1:10">
      <c r="A13264" t="s">
        <v>10</v>
      </c>
      <c r="B13264" t="s">
        <v>1606</v>
      </c>
      <c r="C13264" t="s">
        <v>3682</v>
      </c>
      <c r="D13264" t="s">
        <v>13</v>
      </c>
      <c r="E13264" t="s">
        <v>14</v>
      </c>
      <c r="F13264" t="s">
        <v>26</v>
      </c>
      <c r="G13264" s="3">
        <v>45161.460636574076</v>
      </c>
      <c r="H13264" s="1">
        <v>150000</v>
      </c>
      <c r="I13264" t="s">
        <v>6231</v>
      </c>
      <c r="J13264" t="s">
        <v>4165</v>
      </c>
    </row>
    <row r="13265" spans="1:10">
      <c r="A13265" t="s">
        <v>135</v>
      </c>
      <c r="B13265" t="s">
        <v>21343</v>
      </c>
      <c r="C13265" t="s">
        <v>8312</v>
      </c>
      <c r="D13265" t="s">
        <v>13</v>
      </c>
      <c r="E13265" t="s">
        <v>14</v>
      </c>
      <c r="F13265" t="s">
        <v>26</v>
      </c>
      <c r="G13265" s="3">
        <v>45061.459282407406</v>
      </c>
      <c r="H13265" s="1">
        <v>107500</v>
      </c>
      <c r="I13265" t="s">
        <v>1118</v>
      </c>
      <c r="J13265" t="s">
        <v>97</v>
      </c>
    </row>
    <row r="13266" spans="1:10">
      <c r="A13266" t="s">
        <v>73</v>
      </c>
      <c r="B13266" t="s">
        <v>21344</v>
      </c>
      <c r="C13266" t="s">
        <v>608</v>
      </c>
      <c r="D13266" t="s">
        <v>13</v>
      </c>
      <c r="E13266" t="s">
        <v>14</v>
      </c>
      <c r="F13266" t="s">
        <v>608</v>
      </c>
      <c r="G13266" s="3">
        <v>45113.465613425928</v>
      </c>
      <c r="H13266" s="1">
        <v>64800</v>
      </c>
      <c r="I13266" t="s">
        <v>8379</v>
      </c>
      <c r="J13266" t="s">
        <v>21345</v>
      </c>
    </row>
    <row r="13267" spans="1:10">
      <c r="A13267" t="s">
        <v>18</v>
      </c>
      <c r="B13267" t="s">
        <v>21346</v>
      </c>
      <c r="C13267" t="s">
        <v>2945</v>
      </c>
      <c r="D13267" t="s">
        <v>13</v>
      </c>
      <c r="E13267" t="s">
        <v>14</v>
      </c>
      <c r="F13267" t="s">
        <v>26</v>
      </c>
      <c r="G13267" s="3">
        <v>45142.462025462963</v>
      </c>
      <c r="H13267" s="1">
        <v>182000</v>
      </c>
      <c r="I13267" t="s">
        <v>6572</v>
      </c>
      <c r="J13267" t="s">
        <v>21347</v>
      </c>
    </row>
    <row r="13268" spans="1:10">
      <c r="A13268" t="s">
        <v>10</v>
      </c>
      <c r="B13268" t="s">
        <v>21348</v>
      </c>
      <c r="C13268" t="s">
        <v>434</v>
      </c>
      <c r="D13268" t="s">
        <v>13</v>
      </c>
      <c r="E13268" t="s">
        <v>14</v>
      </c>
      <c r="F13268" t="s">
        <v>26</v>
      </c>
      <c r="G13268" s="3">
        <v>44988.461273148147</v>
      </c>
      <c r="H13268" s="1">
        <v>90000</v>
      </c>
      <c r="I13268" t="s">
        <v>21349</v>
      </c>
      <c r="J13268" t="s">
        <v>21350</v>
      </c>
    </row>
    <row r="13269" spans="1:10">
      <c r="A13269" t="s">
        <v>212</v>
      </c>
      <c r="B13269" t="s">
        <v>21351</v>
      </c>
      <c r="C13269" t="s">
        <v>21352</v>
      </c>
      <c r="D13269" t="s">
        <v>13</v>
      </c>
      <c r="E13269" t="s">
        <v>14</v>
      </c>
      <c r="F13269" t="s">
        <v>26</v>
      </c>
      <c r="G13269" s="3">
        <v>45002.459699074076</v>
      </c>
      <c r="H13269" s="1">
        <v>115000</v>
      </c>
      <c r="I13269" t="s">
        <v>980</v>
      </c>
      <c r="J13269" t="s">
        <v>21353</v>
      </c>
    </row>
    <row r="13270" spans="1:10">
      <c r="A13270" t="s">
        <v>10</v>
      </c>
      <c r="B13270" t="s">
        <v>10</v>
      </c>
      <c r="C13270" t="s">
        <v>717</v>
      </c>
      <c r="D13270" t="s">
        <v>13</v>
      </c>
      <c r="E13270" t="s">
        <v>14</v>
      </c>
      <c r="F13270" t="s">
        <v>26</v>
      </c>
      <c r="G13270" s="3">
        <v>45146.46025462963</v>
      </c>
      <c r="H13270" s="1">
        <v>136500</v>
      </c>
      <c r="I13270" t="s">
        <v>551</v>
      </c>
      <c r="J13270" t="s">
        <v>7075</v>
      </c>
    </row>
    <row r="13271" spans="1:10">
      <c r="A13271" t="s">
        <v>73</v>
      </c>
      <c r="B13271" t="s">
        <v>73</v>
      </c>
      <c r="C13271" t="s">
        <v>26</v>
      </c>
      <c r="D13271" t="s">
        <v>13</v>
      </c>
      <c r="E13271" t="s">
        <v>14</v>
      </c>
      <c r="F13271" t="s">
        <v>26</v>
      </c>
      <c r="G13271" s="3">
        <v>44965.462858796294</v>
      </c>
      <c r="H13271" s="1">
        <v>120000</v>
      </c>
      <c r="I13271" t="s">
        <v>128</v>
      </c>
      <c r="J13271" t="s">
        <v>20781</v>
      </c>
    </row>
    <row r="13272" spans="1:10">
      <c r="A13272" t="s">
        <v>33</v>
      </c>
      <c r="B13272" t="s">
        <v>13184</v>
      </c>
      <c r="C13272" t="s">
        <v>9140</v>
      </c>
      <c r="D13272" t="s">
        <v>13</v>
      </c>
      <c r="E13272" t="s">
        <v>14</v>
      </c>
      <c r="F13272" t="s">
        <v>26</v>
      </c>
      <c r="G13272" s="3">
        <v>45080.472858796296</v>
      </c>
      <c r="H13272" s="1">
        <v>81641</v>
      </c>
      <c r="I13272" t="s">
        <v>4342</v>
      </c>
      <c r="J13272" t="s">
        <v>13186</v>
      </c>
    </row>
    <row r="13273" spans="1:10">
      <c r="A13273" t="s">
        <v>10</v>
      </c>
      <c r="B13273" t="s">
        <v>398</v>
      </c>
      <c r="C13273" t="s">
        <v>3782</v>
      </c>
      <c r="D13273" t="s">
        <v>13</v>
      </c>
      <c r="E13273" t="s">
        <v>14</v>
      </c>
      <c r="F13273" t="s">
        <v>20</v>
      </c>
      <c r="G13273" s="3">
        <v>45126.483425925922</v>
      </c>
      <c r="H13273" s="1">
        <v>108000</v>
      </c>
      <c r="I13273" t="s">
        <v>5243</v>
      </c>
      <c r="J13273" t="s">
        <v>21354</v>
      </c>
    </row>
    <row r="13274" spans="1:10">
      <c r="A13274" t="s">
        <v>33</v>
      </c>
      <c r="B13274" t="s">
        <v>21355</v>
      </c>
      <c r="C13274" t="s">
        <v>1042</v>
      </c>
      <c r="D13274" t="s">
        <v>13</v>
      </c>
      <c r="E13274" t="s">
        <v>14</v>
      </c>
      <c r="F13274" t="s">
        <v>198</v>
      </c>
      <c r="G13274" s="3">
        <v>45108.465543981481</v>
      </c>
      <c r="H13274" s="1">
        <v>57500</v>
      </c>
      <c r="I13274" t="s">
        <v>4494</v>
      </c>
      <c r="J13274" t="s">
        <v>6142</v>
      </c>
    </row>
    <row r="13275" spans="1:10">
      <c r="A13275" t="s">
        <v>212</v>
      </c>
      <c r="B13275" t="s">
        <v>212</v>
      </c>
      <c r="C13275" t="s">
        <v>461</v>
      </c>
      <c r="D13275" t="s">
        <v>13</v>
      </c>
      <c r="E13275" t="s">
        <v>14</v>
      </c>
      <c r="F13275" t="s">
        <v>26</v>
      </c>
      <c r="G13275" s="3">
        <v>45052.461134259262</v>
      </c>
      <c r="H13275" s="1">
        <v>118000</v>
      </c>
      <c r="I13275" t="s">
        <v>14143</v>
      </c>
    </row>
    <row r="13276" spans="1:10">
      <c r="A13276" t="s">
        <v>18</v>
      </c>
      <c r="B13276" t="s">
        <v>328</v>
      </c>
      <c r="C13276" t="s">
        <v>232</v>
      </c>
      <c r="D13276" t="s">
        <v>13</v>
      </c>
      <c r="E13276" t="s">
        <v>14</v>
      </c>
      <c r="F13276" t="s">
        <v>20</v>
      </c>
      <c r="G13276" s="3">
        <v>45124.530509259261</v>
      </c>
      <c r="H13276" s="1">
        <v>165000</v>
      </c>
      <c r="I13276" t="s">
        <v>7853</v>
      </c>
      <c r="J13276" t="s">
        <v>14179</v>
      </c>
    </row>
    <row r="13277" spans="1:10">
      <c r="A13277" t="s">
        <v>212</v>
      </c>
      <c r="B13277" t="s">
        <v>2896</v>
      </c>
      <c r="C13277" t="s">
        <v>371</v>
      </c>
      <c r="D13277" t="s">
        <v>13</v>
      </c>
      <c r="E13277" t="s">
        <v>14</v>
      </c>
      <c r="F13277" t="s">
        <v>26</v>
      </c>
      <c r="G13277" s="3">
        <v>45112.461215277777</v>
      </c>
      <c r="H13277" s="1">
        <v>200000</v>
      </c>
      <c r="I13277" t="s">
        <v>554</v>
      </c>
      <c r="J13277" t="s">
        <v>21356</v>
      </c>
    </row>
    <row r="13278" spans="1:10">
      <c r="A13278" t="s">
        <v>10</v>
      </c>
      <c r="B13278" t="s">
        <v>10</v>
      </c>
      <c r="C13278" t="s">
        <v>5814</v>
      </c>
      <c r="D13278" t="s">
        <v>13</v>
      </c>
      <c r="E13278" t="s">
        <v>14</v>
      </c>
      <c r="F13278" t="s">
        <v>601</v>
      </c>
      <c r="G13278" s="3">
        <v>44993.473599537036</v>
      </c>
      <c r="H13278" s="1">
        <v>157500</v>
      </c>
      <c r="I13278" t="s">
        <v>1133</v>
      </c>
      <c r="J13278" t="s">
        <v>4172</v>
      </c>
    </row>
    <row r="13279" spans="1:10">
      <c r="A13279" t="s">
        <v>10</v>
      </c>
      <c r="B13279" t="s">
        <v>1603</v>
      </c>
      <c r="C13279" t="s">
        <v>1233</v>
      </c>
      <c r="D13279" t="s">
        <v>13</v>
      </c>
      <c r="E13279" t="s">
        <v>14</v>
      </c>
      <c r="F13279" t="s">
        <v>26</v>
      </c>
      <c r="G13279" s="3">
        <v>44945.473113425927</v>
      </c>
      <c r="H13279" s="1">
        <v>125000</v>
      </c>
      <c r="I13279" t="s">
        <v>21357</v>
      </c>
      <c r="J13279" t="s">
        <v>21358</v>
      </c>
    </row>
    <row r="13280" spans="1:10">
      <c r="A13280" t="s">
        <v>73</v>
      </c>
      <c r="B13280" t="s">
        <v>21359</v>
      </c>
      <c r="C13280" t="s">
        <v>5924</v>
      </c>
      <c r="D13280" t="s">
        <v>13</v>
      </c>
      <c r="E13280" t="s">
        <v>14</v>
      </c>
      <c r="F13280" t="s">
        <v>26</v>
      </c>
      <c r="G13280" s="3">
        <v>45035.52207175926</v>
      </c>
      <c r="H13280" s="1">
        <v>115000</v>
      </c>
      <c r="I13280" t="s">
        <v>420</v>
      </c>
      <c r="J13280" t="s">
        <v>21360</v>
      </c>
    </row>
    <row r="13281" spans="1:10">
      <c r="A13281" t="s">
        <v>18</v>
      </c>
      <c r="B13281" t="s">
        <v>18</v>
      </c>
      <c r="C13281" t="s">
        <v>441</v>
      </c>
      <c r="D13281" t="s">
        <v>13</v>
      </c>
      <c r="E13281" t="s">
        <v>14</v>
      </c>
      <c r="F13281" t="s">
        <v>26</v>
      </c>
      <c r="G13281" s="3">
        <v>45076.464814814812</v>
      </c>
      <c r="H13281" s="1">
        <v>115000</v>
      </c>
      <c r="I13281" t="s">
        <v>130</v>
      </c>
      <c r="J13281" t="s">
        <v>2220</v>
      </c>
    </row>
    <row r="13282" spans="1:10">
      <c r="A13282" t="s">
        <v>18</v>
      </c>
      <c r="B13282" t="s">
        <v>7312</v>
      </c>
      <c r="C13282" t="s">
        <v>1117</v>
      </c>
      <c r="D13282" t="s">
        <v>13</v>
      </c>
      <c r="E13282" t="s">
        <v>14</v>
      </c>
      <c r="F13282" t="s">
        <v>26</v>
      </c>
      <c r="G13282" s="3">
        <v>45045.461527777778</v>
      </c>
      <c r="H13282" s="1">
        <v>198000</v>
      </c>
      <c r="I13282" t="s">
        <v>3039</v>
      </c>
      <c r="J13282" t="s">
        <v>7313</v>
      </c>
    </row>
    <row r="13283" spans="1:10">
      <c r="A13283" t="s">
        <v>73</v>
      </c>
      <c r="B13283" t="s">
        <v>21361</v>
      </c>
      <c r="C13283" t="s">
        <v>232</v>
      </c>
      <c r="D13283" t="s">
        <v>13</v>
      </c>
      <c r="E13283" t="s">
        <v>14</v>
      </c>
      <c r="F13283" t="s">
        <v>26</v>
      </c>
      <c r="G13283" s="3">
        <v>44947.463125000002</v>
      </c>
      <c r="H13283" s="1">
        <v>157500</v>
      </c>
      <c r="I13283" t="s">
        <v>458</v>
      </c>
      <c r="J13283" t="s">
        <v>21362</v>
      </c>
    </row>
    <row r="13284" spans="1:10">
      <c r="A13284" t="s">
        <v>73</v>
      </c>
      <c r="B13284" t="s">
        <v>21363</v>
      </c>
      <c r="C13284" t="s">
        <v>21364</v>
      </c>
      <c r="D13284" t="s">
        <v>13</v>
      </c>
      <c r="E13284" t="s">
        <v>14</v>
      </c>
      <c r="F13284" t="s">
        <v>694</v>
      </c>
      <c r="G13284" s="3">
        <v>45058.503634259258</v>
      </c>
      <c r="H13284" s="1">
        <v>96773</v>
      </c>
      <c r="I13284" t="s">
        <v>21365</v>
      </c>
    </row>
    <row r="13285" spans="1:10">
      <c r="A13285" t="s">
        <v>33</v>
      </c>
      <c r="B13285" t="s">
        <v>1642</v>
      </c>
      <c r="C13285" t="s">
        <v>1305</v>
      </c>
      <c r="D13285" t="s">
        <v>13</v>
      </c>
      <c r="E13285" t="s">
        <v>14</v>
      </c>
      <c r="F13285" t="s">
        <v>26</v>
      </c>
      <c r="G13285" s="3">
        <v>45085.458310185182</v>
      </c>
      <c r="H13285" s="1">
        <v>90000</v>
      </c>
      <c r="I13285" t="s">
        <v>1438</v>
      </c>
      <c r="J13285" t="s">
        <v>6090</v>
      </c>
    </row>
    <row r="13286" spans="1:10">
      <c r="A13286" t="s">
        <v>33</v>
      </c>
      <c r="B13286" t="s">
        <v>21366</v>
      </c>
      <c r="C13286" t="s">
        <v>243</v>
      </c>
      <c r="D13286" t="s">
        <v>13</v>
      </c>
      <c r="E13286" t="s">
        <v>14</v>
      </c>
      <c r="F13286" t="s">
        <v>26</v>
      </c>
      <c r="G13286" s="3">
        <v>44929.85423611111</v>
      </c>
      <c r="H13286" s="1">
        <v>130000</v>
      </c>
      <c r="I13286" t="s">
        <v>21367</v>
      </c>
      <c r="J13286" t="s">
        <v>21368</v>
      </c>
    </row>
    <row r="13287" spans="1:10">
      <c r="A13287" t="s">
        <v>18</v>
      </c>
      <c r="B13287" t="s">
        <v>21369</v>
      </c>
      <c r="C13287" t="s">
        <v>40</v>
      </c>
      <c r="D13287" t="s">
        <v>13</v>
      </c>
      <c r="E13287" t="s">
        <v>14</v>
      </c>
      <c r="F13287" t="s">
        <v>26</v>
      </c>
      <c r="G13287" s="3">
        <v>45116.460729166669</v>
      </c>
      <c r="H13287" s="1">
        <v>156000</v>
      </c>
      <c r="I13287" t="s">
        <v>6572</v>
      </c>
      <c r="J13287" t="s">
        <v>21370</v>
      </c>
    </row>
    <row r="13288" spans="1:10">
      <c r="A13288" t="s">
        <v>77</v>
      </c>
      <c r="B13288" t="s">
        <v>21371</v>
      </c>
      <c r="C13288" t="s">
        <v>391</v>
      </c>
      <c r="D13288" t="s">
        <v>13</v>
      </c>
      <c r="E13288" t="s">
        <v>14</v>
      </c>
      <c r="F13288" t="s">
        <v>26</v>
      </c>
      <c r="G13288" s="3">
        <v>44971.459120370368</v>
      </c>
      <c r="H13288" s="1">
        <v>167755</v>
      </c>
      <c r="I13288" t="s">
        <v>326</v>
      </c>
      <c r="J13288" t="s">
        <v>8108</v>
      </c>
    </row>
    <row r="13289" spans="1:10">
      <c r="A13289" t="s">
        <v>33</v>
      </c>
      <c r="B13289" t="s">
        <v>943</v>
      </c>
      <c r="C13289" t="s">
        <v>103</v>
      </c>
      <c r="D13289" t="s">
        <v>13</v>
      </c>
      <c r="E13289" t="s">
        <v>14</v>
      </c>
      <c r="F13289" t="s">
        <v>26</v>
      </c>
      <c r="G13289" s="3">
        <v>45092.458865740744</v>
      </c>
      <c r="H13289" s="1">
        <v>90000</v>
      </c>
      <c r="I13289" t="s">
        <v>21372</v>
      </c>
      <c r="J13289" t="s">
        <v>230</v>
      </c>
    </row>
    <row r="13290" spans="1:10">
      <c r="A13290" t="s">
        <v>10</v>
      </c>
      <c r="B13290" t="s">
        <v>10</v>
      </c>
      <c r="C13290" t="s">
        <v>559</v>
      </c>
      <c r="D13290" t="s">
        <v>13</v>
      </c>
      <c r="E13290" t="s">
        <v>14</v>
      </c>
      <c r="F13290" t="s">
        <v>26</v>
      </c>
      <c r="G13290" s="3">
        <v>45012.46230324074</v>
      </c>
      <c r="H13290" s="1">
        <v>125000</v>
      </c>
      <c r="I13290" t="s">
        <v>4797</v>
      </c>
      <c r="J13290" t="s">
        <v>21373</v>
      </c>
    </row>
    <row r="13291" spans="1:10">
      <c r="A13291" t="s">
        <v>135</v>
      </c>
      <c r="B13291" t="s">
        <v>21374</v>
      </c>
      <c r="C13291" t="s">
        <v>136</v>
      </c>
      <c r="D13291" t="s">
        <v>13</v>
      </c>
      <c r="E13291" t="s">
        <v>14</v>
      </c>
      <c r="F13291" t="s">
        <v>26</v>
      </c>
      <c r="G13291" s="3">
        <v>44961.458726851852</v>
      </c>
      <c r="H13291" s="1">
        <v>115000</v>
      </c>
      <c r="I13291" t="s">
        <v>21375</v>
      </c>
    </row>
    <row r="13292" spans="1:10">
      <c r="A13292" t="s">
        <v>152</v>
      </c>
      <c r="B13292" t="s">
        <v>21376</v>
      </c>
      <c r="C13292" t="s">
        <v>733</v>
      </c>
      <c r="D13292" t="s">
        <v>13</v>
      </c>
      <c r="E13292" t="s">
        <v>14</v>
      </c>
      <c r="F13292" t="s">
        <v>509</v>
      </c>
      <c r="G13292" s="3">
        <v>44938.490266203706</v>
      </c>
      <c r="H13292" s="1">
        <v>56700</v>
      </c>
      <c r="I13292" t="s">
        <v>18341</v>
      </c>
      <c r="J13292" t="s">
        <v>21377</v>
      </c>
    </row>
    <row r="13293" spans="1:10">
      <c r="A13293" t="s">
        <v>212</v>
      </c>
      <c r="B13293" t="s">
        <v>21378</v>
      </c>
      <c r="C13293" t="s">
        <v>7512</v>
      </c>
      <c r="D13293" t="s">
        <v>13</v>
      </c>
      <c r="E13293" t="s">
        <v>14</v>
      </c>
      <c r="F13293" t="s">
        <v>26</v>
      </c>
      <c r="G13293" s="3">
        <v>44990.459687499999</v>
      </c>
      <c r="H13293" s="1">
        <v>125000</v>
      </c>
      <c r="I13293" t="s">
        <v>2995</v>
      </c>
    </row>
    <row r="13294" spans="1:10">
      <c r="A13294" t="s">
        <v>73</v>
      </c>
      <c r="B13294" t="s">
        <v>73</v>
      </c>
      <c r="C13294" t="s">
        <v>119</v>
      </c>
      <c r="D13294" t="s">
        <v>13</v>
      </c>
      <c r="E13294" t="s">
        <v>14</v>
      </c>
      <c r="F13294" t="s">
        <v>20</v>
      </c>
      <c r="G13294" s="3">
        <v>44954.51666666667</v>
      </c>
      <c r="H13294" s="1">
        <v>147500</v>
      </c>
      <c r="I13294" t="s">
        <v>21379</v>
      </c>
      <c r="J13294" t="s">
        <v>7495</v>
      </c>
    </row>
    <row r="13295" spans="1:10">
      <c r="A13295" t="s">
        <v>73</v>
      </c>
      <c r="B13295" t="s">
        <v>73</v>
      </c>
      <c r="C13295" t="s">
        <v>3866</v>
      </c>
      <c r="D13295" t="s">
        <v>13</v>
      </c>
      <c r="E13295" t="s">
        <v>14</v>
      </c>
      <c r="F13295" t="s">
        <v>3353</v>
      </c>
      <c r="G13295" s="3">
        <v>44987.488125000003</v>
      </c>
      <c r="H13295" s="1">
        <v>147500</v>
      </c>
      <c r="I13295" t="s">
        <v>4225</v>
      </c>
      <c r="J13295" t="s">
        <v>14119</v>
      </c>
    </row>
    <row r="13296" spans="1:10">
      <c r="A13296" t="s">
        <v>10</v>
      </c>
      <c r="B13296" t="s">
        <v>21380</v>
      </c>
      <c r="C13296" t="s">
        <v>24</v>
      </c>
      <c r="D13296" t="s">
        <v>13</v>
      </c>
      <c r="E13296" t="s">
        <v>25</v>
      </c>
      <c r="F13296" t="s">
        <v>26</v>
      </c>
      <c r="G13296" s="3">
        <v>44994.462800925925</v>
      </c>
      <c r="H13296" s="1">
        <v>140000</v>
      </c>
      <c r="I13296" t="s">
        <v>21381</v>
      </c>
      <c r="J13296" t="s">
        <v>21382</v>
      </c>
    </row>
    <row r="13297" spans="1:10">
      <c r="A13297" t="s">
        <v>18</v>
      </c>
      <c r="B13297" t="s">
        <v>21383</v>
      </c>
      <c r="C13297" t="s">
        <v>14776</v>
      </c>
      <c r="D13297" t="s">
        <v>111</v>
      </c>
      <c r="E13297" t="s">
        <v>14</v>
      </c>
      <c r="F13297" t="s">
        <v>26</v>
      </c>
      <c r="G13297" s="3">
        <v>45194.458784722221</v>
      </c>
      <c r="H13297" s="1">
        <v>121194.546875</v>
      </c>
      <c r="I13297" t="s">
        <v>21384</v>
      </c>
      <c r="J13297" t="s">
        <v>21385</v>
      </c>
    </row>
    <row r="13298" spans="1:10">
      <c r="A13298" t="s">
        <v>10</v>
      </c>
      <c r="B13298" t="s">
        <v>21386</v>
      </c>
      <c r="C13298" t="s">
        <v>20776</v>
      </c>
      <c r="D13298" t="s">
        <v>13</v>
      </c>
      <c r="E13298" t="s">
        <v>14</v>
      </c>
      <c r="F13298" t="s">
        <v>14124</v>
      </c>
      <c r="G13298" s="3">
        <v>45273.510740740741</v>
      </c>
      <c r="H13298" s="1">
        <v>36000</v>
      </c>
      <c r="I13298" t="s">
        <v>1148</v>
      </c>
      <c r="J13298" t="s">
        <v>97</v>
      </c>
    </row>
    <row r="13299" spans="1:10">
      <c r="A13299" t="s">
        <v>33</v>
      </c>
      <c r="B13299" t="s">
        <v>21387</v>
      </c>
      <c r="C13299" t="s">
        <v>20755</v>
      </c>
      <c r="D13299" t="s">
        <v>13</v>
      </c>
      <c r="E13299" t="s">
        <v>14</v>
      </c>
      <c r="F13299" t="s">
        <v>26</v>
      </c>
      <c r="G13299" s="3">
        <v>45124.464085648149</v>
      </c>
      <c r="H13299" s="1">
        <v>169686</v>
      </c>
      <c r="I13299" t="s">
        <v>902</v>
      </c>
    </row>
    <row r="13300" spans="1:10">
      <c r="A13300" t="s">
        <v>18</v>
      </c>
      <c r="B13300" t="s">
        <v>21388</v>
      </c>
      <c r="C13300" t="s">
        <v>1863</v>
      </c>
      <c r="D13300" t="s">
        <v>13</v>
      </c>
      <c r="E13300" t="s">
        <v>14</v>
      </c>
      <c r="F13300" t="s">
        <v>26</v>
      </c>
      <c r="G13300" s="3">
        <v>45021.464768518519</v>
      </c>
      <c r="H13300" s="1">
        <v>125000</v>
      </c>
      <c r="I13300" t="s">
        <v>6447</v>
      </c>
      <c r="J13300" t="s">
        <v>21389</v>
      </c>
    </row>
    <row r="13301" spans="1:10">
      <c r="A13301" t="s">
        <v>18</v>
      </c>
      <c r="B13301" t="s">
        <v>132</v>
      </c>
      <c r="C13301" t="s">
        <v>19994</v>
      </c>
      <c r="D13301" t="s">
        <v>13</v>
      </c>
      <c r="E13301" t="s">
        <v>14</v>
      </c>
      <c r="F13301" t="s">
        <v>26</v>
      </c>
      <c r="G13301" s="3">
        <v>45056.465324074074</v>
      </c>
      <c r="H13301" s="1">
        <v>115000</v>
      </c>
      <c r="I13301" t="s">
        <v>21390</v>
      </c>
      <c r="J13301" t="s">
        <v>16315</v>
      </c>
    </row>
    <row r="13302" spans="1:10">
      <c r="A13302" t="s">
        <v>10</v>
      </c>
      <c r="B13302" t="s">
        <v>21391</v>
      </c>
      <c r="C13302" t="s">
        <v>24</v>
      </c>
      <c r="D13302" t="s">
        <v>13</v>
      </c>
      <c r="E13302" t="s">
        <v>25</v>
      </c>
      <c r="F13302" t="s">
        <v>26</v>
      </c>
      <c r="G13302" s="3">
        <v>45214.459166666667</v>
      </c>
      <c r="H13302" s="1">
        <v>214379.5</v>
      </c>
      <c r="I13302" t="s">
        <v>3645</v>
      </c>
      <c r="J13302" t="s">
        <v>21392</v>
      </c>
    </row>
    <row r="13303" spans="1:10">
      <c r="A13303" t="s">
        <v>18</v>
      </c>
      <c r="B13303" t="s">
        <v>21393</v>
      </c>
      <c r="C13303" t="s">
        <v>837</v>
      </c>
      <c r="D13303" t="s">
        <v>13</v>
      </c>
      <c r="E13303" t="s">
        <v>14</v>
      </c>
      <c r="F13303" t="s">
        <v>221</v>
      </c>
      <c r="G13303" s="3">
        <v>45115.476388888892</v>
      </c>
      <c r="H13303" s="1">
        <v>89100</v>
      </c>
      <c r="I13303" t="s">
        <v>1148</v>
      </c>
      <c r="J13303" t="s">
        <v>9349</v>
      </c>
    </row>
    <row r="13304" spans="1:10">
      <c r="A13304" t="s">
        <v>73</v>
      </c>
      <c r="B13304" t="s">
        <v>4527</v>
      </c>
      <c r="C13304" t="s">
        <v>243</v>
      </c>
      <c r="D13304" t="s">
        <v>13</v>
      </c>
      <c r="E13304" t="s">
        <v>14</v>
      </c>
      <c r="F13304" t="s">
        <v>26</v>
      </c>
      <c r="G13304" s="3">
        <v>44944.466111111113</v>
      </c>
      <c r="H13304" s="1">
        <v>150000</v>
      </c>
      <c r="I13304" t="s">
        <v>2720</v>
      </c>
      <c r="J13304" t="s">
        <v>2721</v>
      </c>
    </row>
    <row r="13305" spans="1:10">
      <c r="A13305" t="s">
        <v>33</v>
      </c>
      <c r="B13305" t="s">
        <v>21394</v>
      </c>
      <c r="C13305" t="s">
        <v>1175</v>
      </c>
      <c r="D13305" t="s">
        <v>13</v>
      </c>
      <c r="E13305" t="s">
        <v>14</v>
      </c>
      <c r="F13305" t="s">
        <v>26</v>
      </c>
      <c r="G13305" s="3">
        <v>44939.458587962959</v>
      </c>
      <c r="H13305" s="1">
        <v>70600</v>
      </c>
      <c r="I13305" t="s">
        <v>2783</v>
      </c>
      <c r="J13305" t="s">
        <v>21395</v>
      </c>
    </row>
    <row r="13306" spans="1:10">
      <c r="A13306" t="s">
        <v>33</v>
      </c>
      <c r="B13306" t="s">
        <v>21396</v>
      </c>
      <c r="C13306" t="s">
        <v>4916</v>
      </c>
      <c r="D13306" t="s">
        <v>13</v>
      </c>
      <c r="E13306" t="s">
        <v>14</v>
      </c>
      <c r="F13306" t="s">
        <v>4917</v>
      </c>
      <c r="G13306" s="3">
        <v>44995.484293981484</v>
      </c>
      <c r="H13306" s="1">
        <v>72900</v>
      </c>
      <c r="I13306" t="s">
        <v>6338</v>
      </c>
      <c r="J13306" t="s">
        <v>21397</v>
      </c>
    </row>
    <row r="13307" spans="1:10">
      <c r="A13307" t="s">
        <v>33</v>
      </c>
      <c r="B13307" t="s">
        <v>33</v>
      </c>
      <c r="C13307" t="s">
        <v>8695</v>
      </c>
      <c r="D13307" t="s">
        <v>13</v>
      </c>
      <c r="E13307" t="s">
        <v>14</v>
      </c>
      <c r="F13307" t="s">
        <v>26</v>
      </c>
      <c r="G13307" s="3">
        <v>45244.459074074075</v>
      </c>
      <c r="H13307" s="1">
        <v>60000</v>
      </c>
      <c r="I13307" t="s">
        <v>130</v>
      </c>
      <c r="J13307" t="s">
        <v>21209</v>
      </c>
    </row>
    <row r="13308" spans="1:10">
      <c r="A13308" t="s">
        <v>18</v>
      </c>
      <c r="B13308" t="s">
        <v>18</v>
      </c>
      <c r="C13308" t="s">
        <v>1226</v>
      </c>
      <c r="D13308" t="s">
        <v>13</v>
      </c>
      <c r="E13308" t="s">
        <v>14</v>
      </c>
      <c r="F13308" t="s">
        <v>20</v>
      </c>
      <c r="G13308" s="3">
        <v>44968.505439814813</v>
      </c>
      <c r="H13308" s="1">
        <v>155000</v>
      </c>
      <c r="I13308" t="s">
        <v>21398</v>
      </c>
      <c r="J13308" t="s">
        <v>21399</v>
      </c>
    </row>
    <row r="13309" spans="1:10">
      <c r="A13309" t="s">
        <v>18</v>
      </c>
      <c r="B13309" t="s">
        <v>18875</v>
      </c>
      <c r="C13309" t="s">
        <v>684</v>
      </c>
      <c r="D13309" t="s">
        <v>13</v>
      </c>
      <c r="E13309" t="s">
        <v>14</v>
      </c>
      <c r="F13309" t="s">
        <v>209</v>
      </c>
      <c r="G13309" s="3">
        <v>44980.479050925926</v>
      </c>
      <c r="H13309" s="1">
        <v>147500</v>
      </c>
      <c r="I13309" t="s">
        <v>1064</v>
      </c>
      <c r="J13309" t="s">
        <v>21400</v>
      </c>
    </row>
    <row r="13310" spans="1:10">
      <c r="A13310" t="s">
        <v>152</v>
      </c>
      <c r="B13310" t="s">
        <v>152</v>
      </c>
      <c r="C13310" t="s">
        <v>209</v>
      </c>
      <c r="D13310" t="s">
        <v>13</v>
      </c>
      <c r="E13310" t="s">
        <v>14</v>
      </c>
      <c r="F13310" t="s">
        <v>209</v>
      </c>
      <c r="G13310" s="3">
        <v>45270.468310185184</v>
      </c>
      <c r="H13310" s="1">
        <v>186000</v>
      </c>
      <c r="I13310" t="s">
        <v>2127</v>
      </c>
      <c r="J13310" t="s">
        <v>21401</v>
      </c>
    </row>
    <row r="13311" spans="1:10">
      <c r="A13311" t="s">
        <v>18</v>
      </c>
      <c r="B13311" t="s">
        <v>21402</v>
      </c>
      <c r="C13311" t="s">
        <v>161</v>
      </c>
      <c r="D13311" t="s">
        <v>13</v>
      </c>
      <c r="E13311" t="s">
        <v>14</v>
      </c>
      <c r="F13311" t="s">
        <v>162</v>
      </c>
      <c r="G13311" s="3">
        <v>45265.468217592592</v>
      </c>
      <c r="H13311" s="1">
        <v>155500</v>
      </c>
      <c r="I13311" t="s">
        <v>21403</v>
      </c>
      <c r="J13311" t="s">
        <v>21404</v>
      </c>
    </row>
    <row r="13312" spans="1:10">
      <c r="A13312" t="s">
        <v>135</v>
      </c>
      <c r="B13312" t="s">
        <v>6258</v>
      </c>
      <c r="C13312" t="s">
        <v>75</v>
      </c>
      <c r="D13312" t="s">
        <v>13</v>
      </c>
      <c r="E13312" t="s">
        <v>14</v>
      </c>
      <c r="F13312" t="s">
        <v>26</v>
      </c>
      <c r="G13312" s="3">
        <v>45110.458958333336</v>
      </c>
      <c r="H13312" s="1">
        <v>127000</v>
      </c>
      <c r="I13312" t="s">
        <v>6259</v>
      </c>
      <c r="J13312" t="s">
        <v>6260</v>
      </c>
    </row>
    <row r="13313" spans="1:10">
      <c r="A13313" t="s">
        <v>33</v>
      </c>
      <c r="B13313" t="s">
        <v>4941</v>
      </c>
      <c r="C13313" t="s">
        <v>2829</v>
      </c>
      <c r="D13313" t="s">
        <v>13</v>
      </c>
      <c r="E13313" t="s">
        <v>14</v>
      </c>
      <c r="F13313" t="s">
        <v>20</v>
      </c>
      <c r="G13313" s="3">
        <v>44940.490601851852</v>
      </c>
      <c r="H13313" s="1">
        <v>46238.3984375</v>
      </c>
      <c r="I13313" t="s">
        <v>14883</v>
      </c>
      <c r="J13313" t="s">
        <v>1191</v>
      </c>
    </row>
    <row r="13314" spans="1:10">
      <c r="A13314" t="s">
        <v>73</v>
      </c>
      <c r="B13314" t="s">
        <v>21405</v>
      </c>
      <c r="C13314" t="s">
        <v>614</v>
      </c>
      <c r="D13314" t="s">
        <v>13</v>
      </c>
      <c r="E13314" t="s">
        <v>14</v>
      </c>
      <c r="F13314" t="s">
        <v>608</v>
      </c>
      <c r="G13314" s="3">
        <v>45044.468553240738</v>
      </c>
      <c r="H13314" s="1">
        <v>90000</v>
      </c>
      <c r="I13314" t="s">
        <v>21406</v>
      </c>
    </row>
    <row r="13315" spans="1:10">
      <c r="A13315" t="s">
        <v>33</v>
      </c>
      <c r="B13315" t="s">
        <v>3719</v>
      </c>
      <c r="C13315" t="s">
        <v>30</v>
      </c>
      <c r="D13315" t="s">
        <v>13</v>
      </c>
      <c r="E13315" t="s">
        <v>14</v>
      </c>
      <c r="F13315" t="s">
        <v>26</v>
      </c>
      <c r="G13315" s="3">
        <v>45141.45894675926</v>
      </c>
      <c r="H13315" s="1">
        <v>200000</v>
      </c>
      <c r="I13315" t="s">
        <v>3330</v>
      </c>
      <c r="J13315" t="s">
        <v>21407</v>
      </c>
    </row>
    <row r="13316" spans="1:10">
      <c r="A13316" t="s">
        <v>10</v>
      </c>
      <c r="B13316" t="s">
        <v>21408</v>
      </c>
      <c r="C13316" t="s">
        <v>3634</v>
      </c>
      <c r="D13316" t="s">
        <v>13</v>
      </c>
      <c r="E13316" t="s">
        <v>14</v>
      </c>
      <c r="F13316" t="s">
        <v>198</v>
      </c>
      <c r="G13316" s="3">
        <v>45051.48605324074</v>
      </c>
      <c r="H13316" s="1">
        <v>89100</v>
      </c>
      <c r="I13316" t="s">
        <v>172</v>
      </c>
      <c r="J13316" t="s">
        <v>10361</v>
      </c>
    </row>
    <row r="13317" spans="1:10">
      <c r="A13317" t="s">
        <v>10</v>
      </c>
      <c r="B13317" t="s">
        <v>12250</v>
      </c>
      <c r="C13317" t="s">
        <v>201</v>
      </c>
      <c r="D13317" t="s">
        <v>13</v>
      </c>
      <c r="E13317" t="s">
        <v>14</v>
      </c>
      <c r="F13317" t="s">
        <v>26</v>
      </c>
      <c r="G13317" s="3">
        <v>45146.462164351855</v>
      </c>
      <c r="H13317" s="1">
        <v>189162.5</v>
      </c>
      <c r="I13317" t="s">
        <v>20577</v>
      </c>
      <c r="J13317" t="s">
        <v>20578</v>
      </c>
    </row>
    <row r="13318" spans="1:10">
      <c r="A13318" t="s">
        <v>135</v>
      </c>
      <c r="B13318" t="s">
        <v>21409</v>
      </c>
      <c r="C13318" t="s">
        <v>2012</v>
      </c>
      <c r="D13318" t="s">
        <v>13</v>
      </c>
      <c r="E13318" t="s">
        <v>14</v>
      </c>
      <c r="F13318" t="s">
        <v>2012</v>
      </c>
      <c r="G13318" s="3">
        <v>45287.471608796295</v>
      </c>
      <c r="H13318" s="1">
        <v>111983.5</v>
      </c>
      <c r="I13318" t="s">
        <v>5990</v>
      </c>
      <c r="J13318" t="s">
        <v>11054</v>
      </c>
    </row>
    <row r="13319" spans="1:10">
      <c r="A13319" t="s">
        <v>212</v>
      </c>
      <c r="B13319" t="s">
        <v>20773</v>
      </c>
      <c r="C13319" t="s">
        <v>21410</v>
      </c>
      <c r="D13319" t="s">
        <v>1075</v>
      </c>
      <c r="E13319" t="s">
        <v>14</v>
      </c>
      <c r="F13319" t="s">
        <v>26</v>
      </c>
      <c r="G13319" s="3">
        <v>45247.461319444446</v>
      </c>
      <c r="H13319" s="1">
        <v>135144.5</v>
      </c>
      <c r="I13319" t="s">
        <v>12107</v>
      </c>
      <c r="J13319" t="s">
        <v>20774</v>
      </c>
    </row>
    <row r="13320" spans="1:10">
      <c r="A13320" t="s">
        <v>18</v>
      </c>
      <c r="B13320" t="s">
        <v>21411</v>
      </c>
      <c r="C13320" t="s">
        <v>1088</v>
      </c>
      <c r="D13320" t="s">
        <v>13</v>
      </c>
      <c r="E13320" t="s">
        <v>14</v>
      </c>
      <c r="F13320" t="s">
        <v>26</v>
      </c>
      <c r="G13320" s="3">
        <v>44957.463680555556</v>
      </c>
      <c r="H13320" s="1">
        <v>115000</v>
      </c>
      <c r="I13320" t="s">
        <v>2368</v>
      </c>
      <c r="J13320" t="s">
        <v>21412</v>
      </c>
    </row>
    <row r="13321" spans="1:10">
      <c r="A13321" t="s">
        <v>18</v>
      </c>
      <c r="B13321" t="s">
        <v>18</v>
      </c>
      <c r="C13321" t="s">
        <v>24</v>
      </c>
      <c r="D13321" t="s">
        <v>13</v>
      </c>
      <c r="E13321" t="s">
        <v>25</v>
      </c>
      <c r="F13321" t="s">
        <v>162</v>
      </c>
      <c r="G13321" s="3">
        <v>45273.470034722224</v>
      </c>
      <c r="H13321" s="1">
        <v>67500</v>
      </c>
      <c r="I13321" t="s">
        <v>21413</v>
      </c>
      <c r="J13321" t="s">
        <v>21414</v>
      </c>
    </row>
    <row r="13322" spans="1:10">
      <c r="A13322" t="s">
        <v>10</v>
      </c>
      <c r="B13322" t="s">
        <v>10</v>
      </c>
      <c r="C13322" t="s">
        <v>1474</v>
      </c>
      <c r="D13322" t="s">
        <v>13</v>
      </c>
      <c r="E13322" t="s">
        <v>14</v>
      </c>
      <c r="F13322" t="s">
        <v>20</v>
      </c>
      <c r="G13322" s="3">
        <v>45117.4999537037</v>
      </c>
      <c r="H13322" s="1">
        <v>120000</v>
      </c>
      <c r="I13322" t="s">
        <v>729</v>
      </c>
      <c r="J13322" t="s">
        <v>1376</v>
      </c>
    </row>
    <row r="13323" spans="1:10">
      <c r="A13323" t="s">
        <v>73</v>
      </c>
      <c r="B13323" t="s">
        <v>73</v>
      </c>
      <c r="C13323" t="s">
        <v>56</v>
      </c>
      <c r="D13323" t="s">
        <v>13</v>
      </c>
      <c r="E13323" t="s">
        <v>14</v>
      </c>
      <c r="F13323" t="s">
        <v>26</v>
      </c>
      <c r="G13323" s="3">
        <v>44995.464930555558</v>
      </c>
      <c r="H13323" s="1">
        <v>125000</v>
      </c>
      <c r="I13323" t="s">
        <v>6468</v>
      </c>
      <c r="J13323" t="s">
        <v>21415</v>
      </c>
    </row>
    <row r="13324" spans="1:10">
      <c r="A13324" t="s">
        <v>33</v>
      </c>
      <c r="B13324" t="s">
        <v>2737</v>
      </c>
      <c r="C13324" t="s">
        <v>1291</v>
      </c>
      <c r="D13324" t="s">
        <v>13</v>
      </c>
      <c r="E13324" t="s">
        <v>14</v>
      </c>
      <c r="F13324" t="s">
        <v>26</v>
      </c>
      <c r="G13324" s="3">
        <v>44944.45989583333</v>
      </c>
      <c r="H13324" s="1">
        <v>125000</v>
      </c>
      <c r="I13324" t="s">
        <v>2720</v>
      </c>
      <c r="J13324" t="s">
        <v>2739</v>
      </c>
    </row>
    <row r="13325" spans="1:10">
      <c r="A13325" t="s">
        <v>33</v>
      </c>
      <c r="B13325" t="s">
        <v>21416</v>
      </c>
      <c r="C13325" t="s">
        <v>56</v>
      </c>
      <c r="D13325" t="s">
        <v>293</v>
      </c>
      <c r="E13325" t="s">
        <v>14</v>
      </c>
      <c r="F13325" t="s">
        <v>26</v>
      </c>
      <c r="G13325" s="3">
        <v>45000.459479166668</v>
      </c>
      <c r="H13325" s="1">
        <v>55000</v>
      </c>
      <c r="I13325" t="s">
        <v>974</v>
      </c>
      <c r="J13325" t="s">
        <v>1643</v>
      </c>
    </row>
    <row r="13326" spans="1:10">
      <c r="A13326" t="s">
        <v>18</v>
      </c>
      <c r="B13326" t="s">
        <v>14122</v>
      </c>
      <c r="C13326" t="s">
        <v>1794</v>
      </c>
      <c r="D13326" t="s">
        <v>13</v>
      </c>
      <c r="E13326" t="s">
        <v>14</v>
      </c>
      <c r="F13326" t="s">
        <v>694</v>
      </c>
      <c r="G13326" s="3">
        <v>45028.490520833337</v>
      </c>
      <c r="H13326" s="1">
        <v>96773</v>
      </c>
      <c r="I13326" t="s">
        <v>4382</v>
      </c>
      <c r="J13326" t="s">
        <v>14125</v>
      </c>
    </row>
    <row r="13327" spans="1:10">
      <c r="A13327" t="s">
        <v>73</v>
      </c>
      <c r="B13327" t="s">
        <v>4686</v>
      </c>
      <c r="C13327" t="s">
        <v>24</v>
      </c>
      <c r="D13327" t="s">
        <v>13</v>
      </c>
      <c r="E13327" t="s">
        <v>25</v>
      </c>
      <c r="F13327" t="s">
        <v>26</v>
      </c>
      <c r="G13327" s="3">
        <v>45227.46261574074</v>
      </c>
      <c r="H13327" s="1">
        <v>115785</v>
      </c>
      <c r="I13327" t="s">
        <v>9154</v>
      </c>
      <c r="J13327" t="s">
        <v>21417</v>
      </c>
    </row>
    <row r="13328" spans="1:10">
      <c r="A13328" t="s">
        <v>10</v>
      </c>
      <c r="B13328" t="s">
        <v>5114</v>
      </c>
      <c r="C13328" t="s">
        <v>3041</v>
      </c>
      <c r="D13328" t="s">
        <v>13</v>
      </c>
      <c r="E13328" t="s">
        <v>14</v>
      </c>
      <c r="F13328" t="s">
        <v>26</v>
      </c>
      <c r="G13328" s="3">
        <v>44964.460925925923</v>
      </c>
      <c r="H13328" s="1">
        <v>125000</v>
      </c>
      <c r="I13328" t="s">
        <v>128</v>
      </c>
      <c r="J13328" t="s">
        <v>2927</v>
      </c>
    </row>
    <row r="13329" spans="1:10">
      <c r="A13329" t="s">
        <v>152</v>
      </c>
      <c r="B13329" t="s">
        <v>21418</v>
      </c>
      <c r="C13329" t="s">
        <v>1402</v>
      </c>
      <c r="D13329" t="s">
        <v>13</v>
      </c>
      <c r="E13329" t="s">
        <v>14</v>
      </c>
      <c r="F13329" t="s">
        <v>26</v>
      </c>
      <c r="G13329" s="3">
        <v>45215.495115740741</v>
      </c>
      <c r="H13329" s="1">
        <v>80850</v>
      </c>
      <c r="I13329" t="s">
        <v>21419</v>
      </c>
      <c r="J13329" t="s">
        <v>21420</v>
      </c>
    </row>
    <row r="13330" spans="1:10">
      <c r="A13330" t="s">
        <v>135</v>
      </c>
      <c r="B13330" t="s">
        <v>21421</v>
      </c>
      <c r="C13330" t="s">
        <v>170</v>
      </c>
      <c r="D13330" t="s">
        <v>13</v>
      </c>
      <c r="E13330" t="s">
        <v>14</v>
      </c>
      <c r="F13330" t="s">
        <v>171</v>
      </c>
      <c r="G13330" s="3">
        <v>45145.495104166665</v>
      </c>
      <c r="H13330" s="1">
        <v>111175</v>
      </c>
      <c r="I13330" t="s">
        <v>21422</v>
      </c>
      <c r="J13330" t="s">
        <v>11753</v>
      </c>
    </row>
    <row r="13331" spans="1:10">
      <c r="A13331" t="s">
        <v>33</v>
      </c>
      <c r="B13331" t="s">
        <v>33</v>
      </c>
      <c r="C13331" t="s">
        <v>19331</v>
      </c>
      <c r="D13331" t="s">
        <v>13</v>
      </c>
      <c r="E13331" t="s">
        <v>14</v>
      </c>
      <c r="F13331" t="s">
        <v>26</v>
      </c>
      <c r="G13331" s="3">
        <v>45011.46025462963</v>
      </c>
      <c r="H13331" s="1">
        <v>90000</v>
      </c>
      <c r="I13331" t="s">
        <v>21423</v>
      </c>
      <c r="J13331" t="s">
        <v>2512</v>
      </c>
    </row>
    <row r="13332" spans="1:10">
      <c r="A13332" t="s">
        <v>10</v>
      </c>
      <c r="B13332" t="s">
        <v>21424</v>
      </c>
      <c r="C13332" t="s">
        <v>1291</v>
      </c>
      <c r="D13332" t="s">
        <v>13</v>
      </c>
      <c r="E13332" t="s">
        <v>14</v>
      </c>
      <c r="F13332" t="s">
        <v>20</v>
      </c>
      <c r="G13332" s="3">
        <v>44978.500462962962</v>
      </c>
      <c r="H13332" s="1">
        <v>150000</v>
      </c>
      <c r="I13332" t="s">
        <v>3011</v>
      </c>
      <c r="J13332" t="s">
        <v>1693</v>
      </c>
    </row>
    <row r="13333" spans="1:10">
      <c r="A13333" t="s">
        <v>33</v>
      </c>
      <c r="B13333" t="s">
        <v>21425</v>
      </c>
      <c r="C13333" t="s">
        <v>232</v>
      </c>
      <c r="D13333" t="s">
        <v>13</v>
      </c>
      <c r="E13333" t="s">
        <v>14</v>
      </c>
      <c r="F13333" t="s">
        <v>26</v>
      </c>
      <c r="G13333" s="3">
        <v>44936.458599537036</v>
      </c>
      <c r="H13333" s="1">
        <v>125000</v>
      </c>
      <c r="I13333" t="s">
        <v>21426</v>
      </c>
      <c r="J13333" t="s">
        <v>230</v>
      </c>
    </row>
    <row r="13334" spans="1:10">
      <c r="A13334" t="s">
        <v>212</v>
      </c>
      <c r="B13334" t="s">
        <v>21427</v>
      </c>
      <c r="C13334" t="s">
        <v>2012</v>
      </c>
      <c r="D13334" t="s">
        <v>13</v>
      </c>
      <c r="E13334" t="s">
        <v>14</v>
      </c>
      <c r="F13334" t="s">
        <v>2012</v>
      </c>
      <c r="G13334" s="3">
        <v>45272.4766087963</v>
      </c>
      <c r="H13334" s="1">
        <v>64800</v>
      </c>
      <c r="I13334" t="s">
        <v>1892</v>
      </c>
    </row>
    <row r="13335" spans="1:10">
      <c r="A13335" t="s">
        <v>212</v>
      </c>
      <c r="B13335" t="s">
        <v>212</v>
      </c>
      <c r="C13335" t="s">
        <v>1166</v>
      </c>
      <c r="D13335" t="s">
        <v>13</v>
      </c>
      <c r="E13335" t="s">
        <v>14</v>
      </c>
      <c r="F13335" t="s">
        <v>26</v>
      </c>
      <c r="G13335" s="3">
        <v>45112.484965277778</v>
      </c>
      <c r="H13335" s="1">
        <v>107744</v>
      </c>
      <c r="I13335" t="s">
        <v>8964</v>
      </c>
      <c r="J13335" t="s">
        <v>21428</v>
      </c>
    </row>
    <row r="13336" spans="1:10">
      <c r="A13336" t="s">
        <v>10</v>
      </c>
      <c r="B13336" t="s">
        <v>1603</v>
      </c>
      <c r="C13336" t="s">
        <v>136</v>
      </c>
      <c r="D13336" t="s">
        <v>13</v>
      </c>
      <c r="E13336" t="s">
        <v>14</v>
      </c>
      <c r="F13336" t="s">
        <v>26</v>
      </c>
      <c r="G13336" s="3">
        <v>45124.462071759262</v>
      </c>
      <c r="H13336" s="1">
        <v>103392.5</v>
      </c>
      <c r="I13336" t="s">
        <v>2009</v>
      </c>
      <c r="J13336" t="s">
        <v>21429</v>
      </c>
    </row>
    <row r="13337" spans="1:10">
      <c r="A13337" t="s">
        <v>135</v>
      </c>
      <c r="B13337" t="s">
        <v>10107</v>
      </c>
      <c r="C13337" t="s">
        <v>10108</v>
      </c>
      <c r="D13337" t="s">
        <v>13</v>
      </c>
      <c r="E13337" t="s">
        <v>14</v>
      </c>
      <c r="F13337" t="s">
        <v>26</v>
      </c>
      <c r="G13337" s="3">
        <v>44978.473240740743</v>
      </c>
      <c r="H13337" s="1">
        <v>100000</v>
      </c>
      <c r="I13337" t="s">
        <v>1963</v>
      </c>
    </row>
    <row r="13338" spans="1:10">
      <c r="A13338" t="s">
        <v>73</v>
      </c>
      <c r="B13338" t="s">
        <v>367</v>
      </c>
      <c r="C13338" t="s">
        <v>434</v>
      </c>
      <c r="D13338" t="s">
        <v>13</v>
      </c>
      <c r="E13338" t="s">
        <v>14</v>
      </c>
      <c r="F13338" t="s">
        <v>26</v>
      </c>
      <c r="G13338" s="3">
        <v>45000.465208333335</v>
      </c>
      <c r="H13338" s="1">
        <v>90000</v>
      </c>
      <c r="I13338" t="s">
        <v>1751</v>
      </c>
      <c r="J13338" t="s">
        <v>21430</v>
      </c>
    </row>
    <row r="13339" spans="1:10">
      <c r="A13339" t="s">
        <v>73</v>
      </c>
      <c r="B13339" t="s">
        <v>21431</v>
      </c>
      <c r="C13339" t="s">
        <v>2315</v>
      </c>
      <c r="D13339" t="s">
        <v>13</v>
      </c>
      <c r="E13339" t="s">
        <v>14</v>
      </c>
      <c r="F13339" t="s">
        <v>2316</v>
      </c>
      <c r="G13339" s="3">
        <v>45026.476446759261</v>
      </c>
      <c r="H13339" s="1">
        <v>90000</v>
      </c>
      <c r="I13339" t="s">
        <v>20838</v>
      </c>
      <c r="J13339" t="s">
        <v>21432</v>
      </c>
    </row>
    <row r="13340" spans="1:10">
      <c r="A13340" t="s">
        <v>73</v>
      </c>
      <c r="B13340" t="s">
        <v>73</v>
      </c>
      <c r="C13340" t="s">
        <v>2161</v>
      </c>
      <c r="D13340" t="s">
        <v>13</v>
      </c>
      <c r="E13340" t="s">
        <v>14</v>
      </c>
      <c r="F13340" t="s">
        <v>2086</v>
      </c>
      <c r="G13340" s="3">
        <v>44991.502141203702</v>
      </c>
      <c r="H13340" s="1">
        <v>96773</v>
      </c>
      <c r="I13340" t="s">
        <v>21433</v>
      </c>
      <c r="J13340" t="s">
        <v>21434</v>
      </c>
    </row>
    <row r="13341" spans="1:10">
      <c r="A13341" t="s">
        <v>212</v>
      </c>
      <c r="B13341" t="s">
        <v>21435</v>
      </c>
      <c r="C13341" t="s">
        <v>4623</v>
      </c>
      <c r="D13341" t="s">
        <v>13</v>
      </c>
      <c r="E13341" t="s">
        <v>14</v>
      </c>
      <c r="F13341" t="s">
        <v>26</v>
      </c>
      <c r="G13341" s="3">
        <v>45273.460555555554</v>
      </c>
      <c r="H13341" s="1">
        <v>135000</v>
      </c>
      <c r="I13341" t="s">
        <v>11246</v>
      </c>
      <c r="J13341" t="s">
        <v>1699</v>
      </c>
    </row>
    <row r="13342" spans="1:10">
      <c r="A13342" t="s">
        <v>33</v>
      </c>
      <c r="B13342" t="s">
        <v>4459</v>
      </c>
      <c r="C13342" t="s">
        <v>1908</v>
      </c>
      <c r="D13342" t="s">
        <v>13</v>
      </c>
      <c r="E13342" t="s">
        <v>14</v>
      </c>
      <c r="F13342" t="s">
        <v>26</v>
      </c>
      <c r="G13342" s="3">
        <v>45043.459965277776</v>
      </c>
      <c r="H13342" s="1">
        <v>112500</v>
      </c>
      <c r="I13342" t="s">
        <v>130</v>
      </c>
      <c r="J13342" t="s">
        <v>21436</v>
      </c>
    </row>
    <row r="13343" spans="1:10">
      <c r="A13343" t="s">
        <v>10</v>
      </c>
      <c r="B13343" t="s">
        <v>3579</v>
      </c>
      <c r="C13343" t="s">
        <v>26</v>
      </c>
      <c r="D13343" t="s">
        <v>13</v>
      </c>
      <c r="E13343" t="s">
        <v>14</v>
      </c>
      <c r="F13343" t="s">
        <v>26</v>
      </c>
      <c r="G13343" s="3">
        <v>44988.461689814816</v>
      </c>
      <c r="H13343" s="1">
        <v>131867</v>
      </c>
      <c r="I13343" t="s">
        <v>1393</v>
      </c>
      <c r="J13343" t="s">
        <v>1532</v>
      </c>
    </row>
    <row r="13344" spans="1:10">
      <c r="A13344" t="s">
        <v>212</v>
      </c>
      <c r="B13344" t="s">
        <v>212</v>
      </c>
      <c r="C13344" t="s">
        <v>21437</v>
      </c>
      <c r="D13344" t="s">
        <v>13</v>
      </c>
      <c r="E13344" t="s">
        <v>14</v>
      </c>
      <c r="F13344" t="s">
        <v>26</v>
      </c>
      <c r="G13344" s="3">
        <v>45221.491956018515</v>
      </c>
      <c r="H13344" s="1">
        <v>138750</v>
      </c>
      <c r="I13344" t="s">
        <v>3887</v>
      </c>
      <c r="J13344" t="s">
        <v>1996</v>
      </c>
    </row>
    <row r="13345" spans="1:10">
      <c r="A13345" t="s">
        <v>152</v>
      </c>
      <c r="B13345" t="s">
        <v>21438</v>
      </c>
      <c r="C13345" t="s">
        <v>1042</v>
      </c>
      <c r="D13345" t="s">
        <v>13</v>
      </c>
      <c r="E13345" t="s">
        <v>14</v>
      </c>
      <c r="F13345" t="s">
        <v>198</v>
      </c>
      <c r="G13345" s="3">
        <v>45006.481111111112</v>
      </c>
      <c r="H13345" s="1">
        <v>166000</v>
      </c>
      <c r="I13345" t="s">
        <v>20080</v>
      </c>
      <c r="J13345" t="s">
        <v>21439</v>
      </c>
    </row>
    <row r="13346" spans="1:10">
      <c r="A13346" t="s">
        <v>10</v>
      </c>
      <c r="B13346" t="s">
        <v>10</v>
      </c>
      <c r="C13346" t="s">
        <v>136</v>
      </c>
      <c r="D13346" t="s">
        <v>13</v>
      </c>
      <c r="E13346" t="s">
        <v>14</v>
      </c>
      <c r="F13346" t="s">
        <v>26</v>
      </c>
      <c r="G13346" s="3">
        <v>45146.460613425923</v>
      </c>
      <c r="H13346" s="1">
        <v>71500</v>
      </c>
      <c r="I13346" t="s">
        <v>2870</v>
      </c>
      <c r="J13346" t="s">
        <v>21440</v>
      </c>
    </row>
    <row r="13347" spans="1:10">
      <c r="A13347" t="s">
        <v>135</v>
      </c>
      <c r="B13347" t="s">
        <v>135</v>
      </c>
      <c r="C13347" t="s">
        <v>24</v>
      </c>
      <c r="D13347" t="s">
        <v>13</v>
      </c>
      <c r="E13347" t="s">
        <v>25</v>
      </c>
      <c r="F13347" t="s">
        <v>26</v>
      </c>
      <c r="G13347" s="3">
        <v>45111.459351851852</v>
      </c>
      <c r="H13347" s="1">
        <v>100500</v>
      </c>
      <c r="I13347" t="s">
        <v>602</v>
      </c>
      <c r="J13347" t="s">
        <v>21441</v>
      </c>
    </row>
    <row r="13348" spans="1:10">
      <c r="A13348" t="s">
        <v>33</v>
      </c>
      <c r="B13348" t="s">
        <v>12744</v>
      </c>
      <c r="C13348" t="s">
        <v>5787</v>
      </c>
      <c r="D13348" t="s">
        <v>13</v>
      </c>
      <c r="E13348" t="s">
        <v>14</v>
      </c>
      <c r="F13348" t="s">
        <v>26</v>
      </c>
      <c r="G13348" s="3">
        <v>45143.470243055555</v>
      </c>
      <c r="H13348" s="1">
        <v>106700</v>
      </c>
      <c r="I13348" t="s">
        <v>4437</v>
      </c>
      <c r="J13348" t="s">
        <v>21442</v>
      </c>
    </row>
    <row r="13349" spans="1:10">
      <c r="A13349" t="s">
        <v>33</v>
      </c>
      <c r="B13349" t="s">
        <v>571</v>
      </c>
      <c r="C13349" t="s">
        <v>15821</v>
      </c>
      <c r="D13349" t="s">
        <v>13</v>
      </c>
      <c r="E13349" t="s">
        <v>14</v>
      </c>
      <c r="F13349" t="s">
        <v>1820</v>
      </c>
      <c r="G13349" s="3">
        <v>45013.49726851852</v>
      </c>
      <c r="H13349" s="1">
        <v>89100</v>
      </c>
      <c r="I13349" t="s">
        <v>4369</v>
      </c>
      <c r="J13349" t="s">
        <v>338</v>
      </c>
    </row>
    <row r="13350" spans="1:10">
      <c r="A13350" t="s">
        <v>73</v>
      </c>
      <c r="B13350" t="s">
        <v>21443</v>
      </c>
      <c r="C13350" t="s">
        <v>232</v>
      </c>
      <c r="D13350" t="s">
        <v>13</v>
      </c>
      <c r="E13350" t="s">
        <v>14</v>
      </c>
      <c r="F13350" t="s">
        <v>26</v>
      </c>
      <c r="G13350" s="3">
        <v>45049.479641203703</v>
      </c>
      <c r="H13350" s="1">
        <v>185000</v>
      </c>
      <c r="I13350" t="s">
        <v>21444</v>
      </c>
      <c r="J13350" t="s">
        <v>21445</v>
      </c>
    </row>
    <row r="13351" spans="1:10">
      <c r="A13351" t="s">
        <v>135</v>
      </c>
      <c r="B13351" t="s">
        <v>10107</v>
      </c>
      <c r="C13351" t="s">
        <v>10108</v>
      </c>
      <c r="D13351" t="s">
        <v>13</v>
      </c>
      <c r="E13351" t="s">
        <v>14</v>
      </c>
      <c r="F13351" t="s">
        <v>26</v>
      </c>
      <c r="G13351" s="3">
        <v>44974.459548611114</v>
      </c>
      <c r="H13351" s="1">
        <v>100000</v>
      </c>
      <c r="I13351" t="s">
        <v>1963</v>
      </c>
    </row>
    <row r="13352" spans="1:10">
      <c r="A13352" t="s">
        <v>18</v>
      </c>
      <c r="B13352" t="s">
        <v>18</v>
      </c>
      <c r="C13352" t="s">
        <v>56</v>
      </c>
      <c r="D13352" t="s">
        <v>13</v>
      </c>
      <c r="E13352" t="s">
        <v>14</v>
      </c>
      <c r="F13352" t="s">
        <v>26</v>
      </c>
      <c r="G13352" s="3">
        <v>45042.470358796294</v>
      </c>
      <c r="H13352" s="1">
        <v>90000</v>
      </c>
      <c r="I13352" t="s">
        <v>4830</v>
      </c>
      <c r="J13352" t="s">
        <v>4831</v>
      </c>
    </row>
    <row r="13353" spans="1:10">
      <c r="A13353" t="s">
        <v>212</v>
      </c>
      <c r="B13353" t="s">
        <v>212</v>
      </c>
      <c r="C13353" t="s">
        <v>165</v>
      </c>
      <c r="D13353" t="s">
        <v>13</v>
      </c>
      <c r="E13353" t="s">
        <v>14</v>
      </c>
      <c r="F13353" t="s">
        <v>26</v>
      </c>
      <c r="G13353" s="3">
        <v>45154.460972222223</v>
      </c>
      <c r="H13353" s="1">
        <v>200000</v>
      </c>
      <c r="I13353" t="s">
        <v>2726</v>
      </c>
      <c r="J13353" t="s">
        <v>2727</v>
      </c>
    </row>
    <row r="13354" spans="1:10">
      <c r="A13354" t="s">
        <v>33</v>
      </c>
      <c r="B13354" t="s">
        <v>21446</v>
      </c>
      <c r="C13354" t="s">
        <v>441</v>
      </c>
      <c r="D13354" t="s">
        <v>13</v>
      </c>
      <c r="E13354" t="s">
        <v>14</v>
      </c>
      <c r="F13354" t="s">
        <v>26</v>
      </c>
      <c r="G13354" s="3">
        <v>45230.498391203706</v>
      </c>
      <c r="H13354" s="1">
        <v>151950</v>
      </c>
      <c r="I13354" t="s">
        <v>69</v>
      </c>
    </row>
    <row r="13355" spans="1:10">
      <c r="A13355" t="s">
        <v>33</v>
      </c>
      <c r="B13355" t="s">
        <v>33</v>
      </c>
      <c r="C13355" t="s">
        <v>24</v>
      </c>
      <c r="D13355" t="s">
        <v>13</v>
      </c>
      <c r="E13355" t="s">
        <v>25</v>
      </c>
      <c r="F13355" t="s">
        <v>26</v>
      </c>
      <c r="G13355" s="3">
        <v>45194.458287037036</v>
      </c>
      <c r="H13355" s="1">
        <v>151500</v>
      </c>
      <c r="I13355" t="s">
        <v>720</v>
      </c>
      <c r="J13355" t="s">
        <v>819</v>
      </c>
    </row>
    <row r="13356" spans="1:10">
      <c r="A13356" t="s">
        <v>33</v>
      </c>
      <c r="B13356" t="s">
        <v>15814</v>
      </c>
      <c r="C13356" t="s">
        <v>189</v>
      </c>
      <c r="D13356" t="s">
        <v>13</v>
      </c>
      <c r="E13356" t="s">
        <v>14</v>
      </c>
      <c r="F13356" t="s">
        <v>190</v>
      </c>
      <c r="G13356" s="3">
        <v>45093.505324074074</v>
      </c>
      <c r="H13356" s="1">
        <v>72000</v>
      </c>
      <c r="I13356" t="s">
        <v>20801</v>
      </c>
      <c r="J13356" t="s">
        <v>28</v>
      </c>
    </row>
    <row r="13357" spans="1:10">
      <c r="A13357" t="s">
        <v>152</v>
      </c>
      <c r="B13357" t="s">
        <v>21447</v>
      </c>
      <c r="C13357" t="s">
        <v>559</v>
      </c>
      <c r="D13357" t="s">
        <v>13</v>
      </c>
      <c r="E13357" t="s">
        <v>14</v>
      </c>
      <c r="F13357" t="s">
        <v>26</v>
      </c>
      <c r="G13357" s="3">
        <v>45267.462858796294</v>
      </c>
      <c r="H13357" s="1">
        <v>120000</v>
      </c>
      <c r="I13357" t="s">
        <v>128</v>
      </c>
      <c r="J13357" t="s">
        <v>21448</v>
      </c>
    </row>
    <row r="13358" spans="1:10">
      <c r="A13358" t="s">
        <v>33</v>
      </c>
      <c r="B13358" t="s">
        <v>33</v>
      </c>
      <c r="C13358" t="s">
        <v>12239</v>
      </c>
      <c r="D13358" t="s">
        <v>13</v>
      </c>
      <c r="E13358" t="s">
        <v>14</v>
      </c>
      <c r="F13358" t="s">
        <v>26</v>
      </c>
      <c r="G13358" s="3">
        <v>44959.458761574075</v>
      </c>
      <c r="H13358" s="1">
        <v>80500</v>
      </c>
      <c r="I13358" t="s">
        <v>21449</v>
      </c>
    </row>
    <row r="13359" spans="1:10">
      <c r="A13359" t="s">
        <v>10</v>
      </c>
      <c r="B13359" t="s">
        <v>13237</v>
      </c>
      <c r="C13359" t="s">
        <v>24</v>
      </c>
      <c r="D13359" t="s">
        <v>13</v>
      </c>
      <c r="E13359" t="s">
        <v>25</v>
      </c>
      <c r="F13359" t="s">
        <v>20</v>
      </c>
      <c r="G13359" s="3">
        <v>45084.537476851852</v>
      </c>
      <c r="H13359" s="1">
        <v>100000</v>
      </c>
      <c r="I13359" t="s">
        <v>21450</v>
      </c>
      <c r="J13359" t="s">
        <v>21451</v>
      </c>
    </row>
    <row r="13360" spans="1:10">
      <c r="A13360" t="s">
        <v>33</v>
      </c>
      <c r="B13360" t="s">
        <v>21452</v>
      </c>
      <c r="C13360" t="s">
        <v>24</v>
      </c>
      <c r="D13360" t="s">
        <v>13</v>
      </c>
      <c r="E13360" t="s">
        <v>25</v>
      </c>
      <c r="F13360" t="s">
        <v>26</v>
      </c>
      <c r="G13360" s="3">
        <v>44978.522835648146</v>
      </c>
      <c r="H13360" s="1">
        <v>79000</v>
      </c>
      <c r="I13360" t="s">
        <v>27</v>
      </c>
      <c r="J13360" t="s">
        <v>21453</v>
      </c>
    </row>
    <row r="13361" spans="1:10">
      <c r="A13361" t="s">
        <v>10</v>
      </c>
      <c r="B13361" t="s">
        <v>21454</v>
      </c>
      <c r="C13361" t="s">
        <v>15798</v>
      </c>
      <c r="D13361" t="s">
        <v>13</v>
      </c>
      <c r="E13361" t="s">
        <v>14</v>
      </c>
      <c r="F13361" t="s">
        <v>26</v>
      </c>
      <c r="G13361" s="3">
        <v>44979.46125</v>
      </c>
      <c r="H13361" s="1">
        <v>109500</v>
      </c>
      <c r="I13361" t="s">
        <v>21455</v>
      </c>
    </row>
    <row r="13362" spans="1:10">
      <c r="A13362" t="s">
        <v>10</v>
      </c>
      <c r="B13362" t="s">
        <v>21456</v>
      </c>
      <c r="C13362" t="s">
        <v>19</v>
      </c>
      <c r="D13362" t="s">
        <v>13</v>
      </c>
      <c r="E13362" t="s">
        <v>14</v>
      </c>
      <c r="F13362" t="s">
        <v>26</v>
      </c>
      <c r="G13362" s="3">
        <v>45019.499236111114</v>
      </c>
      <c r="H13362" s="1">
        <v>115000</v>
      </c>
      <c r="I13362" t="s">
        <v>420</v>
      </c>
      <c r="J13362" t="s">
        <v>21457</v>
      </c>
    </row>
    <row r="13363" spans="1:10">
      <c r="A13363" t="s">
        <v>135</v>
      </c>
      <c r="B13363" t="s">
        <v>6860</v>
      </c>
      <c r="C13363" t="s">
        <v>21458</v>
      </c>
      <c r="D13363" t="s">
        <v>13</v>
      </c>
      <c r="E13363" t="s">
        <v>14</v>
      </c>
      <c r="F13363" t="s">
        <v>26</v>
      </c>
      <c r="G13363" s="3">
        <v>44935.458344907405</v>
      </c>
      <c r="H13363" s="1">
        <v>146500</v>
      </c>
      <c r="I13363" t="s">
        <v>69</v>
      </c>
      <c r="J13363" t="s">
        <v>21459</v>
      </c>
    </row>
    <row r="13364" spans="1:10">
      <c r="A13364" t="s">
        <v>212</v>
      </c>
      <c r="B13364" t="s">
        <v>21460</v>
      </c>
      <c r="C13364" t="s">
        <v>75</v>
      </c>
      <c r="D13364" t="s">
        <v>13</v>
      </c>
      <c r="E13364" t="s">
        <v>14</v>
      </c>
      <c r="F13364" t="s">
        <v>26</v>
      </c>
      <c r="G13364" s="3">
        <v>45012.462581018517</v>
      </c>
      <c r="H13364" s="1">
        <v>90000</v>
      </c>
      <c r="I13364" t="s">
        <v>2092</v>
      </c>
      <c r="J13364" t="s">
        <v>21461</v>
      </c>
    </row>
    <row r="13365" spans="1:10">
      <c r="A13365" t="s">
        <v>77</v>
      </c>
      <c r="B13365" t="s">
        <v>12552</v>
      </c>
      <c r="C13365" t="s">
        <v>434</v>
      </c>
      <c r="D13365" t="s">
        <v>13</v>
      </c>
      <c r="E13365" t="s">
        <v>14</v>
      </c>
      <c r="F13365" t="s">
        <v>26</v>
      </c>
      <c r="G13365" s="3">
        <v>45146.459374999999</v>
      </c>
      <c r="H13365" s="1">
        <v>95640</v>
      </c>
      <c r="I13365" t="s">
        <v>69</v>
      </c>
      <c r="J13365" t="s">
        <v>8998</v>
      </c>
    </row>
    <row r="13366" spans="1:10">
      <c r="A13366" t="s">
        <v>10</v>
      </c>
      <c r="B13366" t="s">
        <v>21462</v>
      </c>
      <c r="C13366" t="s">
        <v>75</v>
      </c>
      <c r="D13366" t="s">
        <v>13</v>
      </c>
      <c r="E13366" t="s">
        <v>14</v>
      </c>
      <c r="F13366" t="s">
        <v>26</v>
      </c>
      <c r="G13366" s="3">
        <v>44981.460370370369</v>
      </c>
      <c r="H13366" s="1">
        <v>130000</v>
      </c>
      <c r="I13366" t="s">
        <v>9887</v>
      </c>
      <c r="J13366" t="s">
        <v>21463</v>
      </c>
    </row>
    <row r="13367" spans="1:10">
      <c r="A13367" t="s">
        <v>18</v>
      </c>
      <c r="B13367" t="s">
        <v>21464</v>
      </c>
      <c r="C13367" t="s">
        <v>276</v>
      </c>
      <c r="D13367" t="s">
        <v>13</v>
      </c>
      <c r="E13367" t="s">
        <v>14</v>
      </c>
      <c r="F13367" t="s">
        <v>26</v>
      </c>
      <c r="G13367" s="3">
        <v>45137.516944444447</v>
      </c>
      <c r="H13367" s="1">
        <v>150000</v>
      </c>
      <c r="I13367" t="s">
        <v>130</v>
      </c>
      <c r="J13367" t="s">
        <v>21465</v>
      </c>
    </row>
    <row r="13368" spans="1:10">
      <c r="A13368" t="s">
        <v>10</v>
      </c>
      <c r="B13368" t="s">
        <v>6366</v>
      </c>
      <c r="C13368" t="s">
        <v>1962</v>
      </c>
      <c r="D13368" t="s">
        <v>13</v>
      </c>
      <c r="E13368" t="s">
        <v>14</v>
      </c>
      <c r="F13368" t="s">
        <v>20</v>
      </c>
      <c r="G13368" s="3">
        <v>45076.488159722219</v>
      </c>
      <c r="H13368" s="1">
        <v>115000</v>
      </c>
      <c r="I13368" t="s">
        <v>5696</v>
      </c>
      <c r="J13368" t="s">
        <v>21466</v>
      </c>
    </row>
    <row r="13369" spans="1:10">
      <c r="A13369" t="s">
        <v>33</v>
      </c>
      <c r="B13369" t="s">
        <v>12929</v>
      </c>
      <c r="C13369" t="s">
        <v>1366</v>
      </c>
      <c r="D13369" t="s">
        <v>13</v>
      </c>
      <c r="E13369" t="s">
        <v>14</v>
      </c>
      <c r="F13369" t="s">
        <v>26</v>
      </c>
      <c r="G13369" s="3">
        <v>45010.458310185182</v>
      </c>
      <c r="H13369" s="1">
        <v>119908</v>
      </c>
      <c r="I13369" t="s">
        <v>1367</v>
      </c>
      <c r="J13369" t="s">
        <v>18562</v>
      </c>
    </row>
    <row r="13370" spans="1:10">
      <c r="A13370" t="s">
        <v>212</v>
      </c>
      <c r="B13370" t="s">
        <v>1808</v>
      </c>
      <c r="C13370" t="s">
        <v>122</v>
      </c>
      <c r="D13370" t="s">
        <v>13</v>
      </c>
      <c r="E13370" t="s">
        <v>14</v>
      </c>
      <c r="F13370" t="s">
        <v>26</v>
      </c>
      <c r="G13370" s="3">
        <v>45118.459189814814</v>
      </c>
      <c r="H13370" s="1">
        <v>150000</v>
      </c>
      <c r="I13370" t="s">
        <v>1289</v>
      </c>
      <c r="J13370" t="s">
        <v>21467</v>
      </c>
    </row>
    <row r="13371" spans="1:10">
      <c r="A13371" t="s">
        <v>18</v>
      </c>
      <c r="B13371" t="s">
        <v>127</v>
      </c>
      <c r="C13371" t="s">
        <v>232</v>
      </c>
      <c r="D13371" t="s">
        <v>13</v>
      </c>
      <c r="E13371" t="s">
        <v>14</v>
      </c>
      <c r="F13371" t="s">
        <v>26</v>
      </c>
      <c r="G13371" s="3">
        <v>45093.490717592591</v>
      </c>
      <c r="H13371" s="1">
        <v>180000</v>
      </c>
      <c r="I13371" t="s">
        <v>335</v>
      </c>
      <c r="J13371" t="s">
        <v>21468</v>
      </c>
    </row>
    <row r="13372" spans="1:10">
      <c r="A13372" t="s">
        <v>212</v>
      </c>
      <c r="B13372" t="s">
        <v>21469</v>
      </c>
      <c r="C13372" t="s">
        <v>1175</v>
      </c>
      <c r="D13372" t="s">
        <v>13</v>
      </c>
      <c r="E13372" t="s">
        <v>14</v>
      </c>
      <c r="F13372" t="s">
        <v>26</v>
      </c>
      <c r="G13372" s="3">
        <v>45132.487256944441</v>
      </c>
      <c r="H13372" s="1">
        <v>142000</v>
      </c>
      <c r="I13372" t="s">
        <v>3666</v>
      </c>
      <c r="J13372" t="s">
        <v>21470</v>
      </c>
    </row>
    <row r="13373" spans="1:10">
      <c r="A13373" t="s">
        <v>10</v>
      </c>
      <c r="B13373" t="s">
        <v>398</v>
      </c>
      <c r="C13373" t="s">
        <v>461</v>
      </c>
      <c r="D13373" t="s">
        <v>13</v>
      </c>
      <c r="E13373" t="s">
        <v>14</v>
      </c>
      <c r="F13373" t="s">
        <v>26</v>
      </c>
      <c r="G13373" s="3">
        <v>45112.461909722224</v>
      </c>
      <c r="H13373" s="1">
        <v>145000</v>
      </c>
      <c r="I13373" t="s">
        <v>3451</v>
      </c>
      <c r="J13373" t="s">
        <v>21471</v>
      </c>
    </row>
    <row r="13374" spans="1:10">
      <c r="A13374" t="s">
        <v>33</v>
      </c>
      <c r="B13374" t="s">
        <v>33</v>
      </c>
      <c r="C13374" t="s">
        <v>3256</v>
      </c>
      <c r="D13374" t="s">
        <v>13</v>
      </c>
      <c r="E13374" t="s">
        <v>14</v>
      </c>
      <c r="F13374" t="s">
        <v>3257</v>
      </c>
      <c r="G13374" s="3">
        <v>45037.498900462961</v>
      </c>
      <c r="H13374" s="1">
        <v>53014</v>
      </c>
      <c r="I13374" t="s">
        <v>993</v>
      </c>
      <c r="J13374" t="s">
        <v>21472</v>
      </c>
    </row>
    <row r="13375" spans="1:10">
      <c r="A13375" t="s">
        <v>135</v>
      </c>
      <c r="B13375" t="s">
        <v>20222</v>
      </c>
      <c r="D13375" t="s">
        <v>13</v>
      </c>
      <c r="E13375" t="s">
        <v>14</v>
      </c>
      <c r="F13375" t="s">
        <v>528</v>
      </c>
      <c r="G13375" s="3">
        <v>45106.506342592591</v>
      </c>
      <c r="H13375" s="1">
        <v>111175</v>
      </c>
      <c r="I13375" t="s">
        <v>4644</v>
      </c>
      <c r="J13375" t="s">
        <v>12125</v>
      </c>
    </row>
    <row r="13376" spans="1:10">
      <c r="A13376" t="s">
        <v>212</v>
      </c>
      <c r="B13376" t="s">
        <v>20773</v>
      </c>
      <c r="C13376" t="s">
        <v>21473</v>
      </c>
      <c r="D13376" t="s">
        <v>1075</v>
      </c>
      <c r="E13376" t="s">
        <v>14</v>
      </c>
      <c r="F13376" t="s">
        <v>26</v>
      </c>
      <c r="G13376" s="3">
        <v>45247.461550925924</v>
      </c>
      <c r="H13376" s="1">
        <v>135144.5</v>
      </c>
      <c r="I13376" t="s">
        <v>12107</v>
      </c>
      <c r="J13376" t="s">
        <v>20774</v>
      </c>
    </row>
    <row r="13377" spans="1:10">
      <c r="A13377" t="s">
        <v>212</v>
      </c>
      <c r="B13377" t="s">
        <v>21474</v>
      </c>
      <c r="C13377" t="s">
        <v>684</v>
      </c>
      <c r="D13377" t="s">
        <v>13</v>
      </c>
      <c r="E13377" t="s">
        <v>14</v>
      </c>
      <c r="F13377" t="s">
        <v>209</v>
      </c>
      <c r="G13377" s="3">
        <v>45045.472685185188</v>
      </c>
      <c r="H13377" s="1">
        <v>157500</v>
      </c>
      <c r="I13377" t="s">
        <v>974</v>
      </c>
      <c r="J13377" t="s">
        <v>21475</v>
      </c>
    </row>
    <row r="13378" spans="1:10">
      <c r="A13378" t="s">
        <v>152</v>
      </c>
      <c r="B13378" t="s">
        <v>21476</v>
      </c>
      <c r="C13378" t="s">
        <v>307</v>
      </c>
      <c r="D13378" t="s">
        <v>13</v>
      </c>
      <c r="E13378" t="s">
        <v>14</v>
      </c>
      <c r="F13378" t="s">
        <v>26</v>
      </c>
      <c r="G13378" s="3">
        <v>44974.459629629629</v>
      </c>
      <c r="H13378" s="1">
        <v>138000</v>
      </c>
      <c r="I13378" t="s">
        <v>13042</v>
      </c>
      <c r="J13378" t="s">
        <v>17345</v>
      </c>
    </row>
    <row r="13379" spans="1:10">
      <c r="A13379" t="s">
        <v>73</v>
      </c>
      <c r="B13379" t="s">
        <v>21477</v>
      </c>
      <c r="C13379" t="s">
        <v>1222</v>
      </c>
      <c r="D13379" t="s">
        <v>13</v>
      </c>
      <c r="E13379" t="s">
        <v>14</v>
      </c>
      <c r="F13379" t="s">
        <v>608</v>
      </c>
      <c r="G13379" s="3">
        <v>45105.466458333336</v>
      </c>
      <c r="H13379" s="1">
        <v>200000</v>
      </c>
      <c r="I13379" t="s">
        <v>6777</v>
      </c>
      <c r="J13379" t="s">
        <v>21478</v>
      </c>
    </row>
    <row r="13380" spans="1:10">
      <c r="A13380" t="s">
        <v>212</v>
      </c>
      <c r="B13380" t="s">
        <v>21479</v>
      </c>
      <c r="C13380" t="s">
        <v>711</v>
      </c>
      <c r="D13380" t="s">
        <v>13</v>
      </c>
      <c r="E13380" t="s">
        <v>14</v>
      </c>
      <c r="F13380" t="s">
        <v>712</v>
      </c>
      <c r="G13380" s="3">
        <v>45002.482349537036</v>
      </c>
      <c r="H13380" s="1">
        <v>166419.5</v>
      </c>
      <c r="I13380" t="s">
        <v>16546</v>
      </c>
      <c r="J13380" t="s">
        <v>2090</v>
      </c>
    </row>
    <row r="13381" spans="1:10">
      <c r="A13381" t="s">
        <v>18</v>
      </c>
      <c r="B13381" t="s">
        <v>114</v>
      </c>
      <c r="C13381" t="s">
        <v>119</v>
      </c>
      <c r="D13381" t="s">
        <v>13</v>
      </c>
      <c r="E13381" t="s">
        <v>14</v>
      </c>
      <c r="F13381" t="s">
        <v>26</v>
      </c>
      <c r="G13381" s="3">
        <v>45084.514953703707</v>
      </c>
      <c r="H13381" s="1">
        <v>90000</v>
      </c>
      <c r="I13381" t="s">
        <v>21480</v>
      </c>
      <c r="J13381" t="s">
        <v>21481</v>
      </c>
    </row>
    <row r="13382" spans="1:10">
      <c r="A13382" t="s">
        <v>33</v>
      </c>
      <c r="B13382" t="s">
        <v>21482</v>
      </c>
      <c r="C13382" t="s">
        <v>3214</v>
      </c>
      <c r="D13382" t="s">
        <v>13</v>
      </c>
      <c r="E13382" t="s">
        <v>14</v>
      </c>
      <c r="F13382" t="s">
        <v>608</v>
      </c>
      <c r="G13382" s="3">
        <v>45096.479050925926</v>
      </c>
      <c r="H13382" s="1">
        <v>90000</v>
      </c>
      <c r="I13382" t="s">
        <v>5913</v>
      </c>
      <c r="J13382" t="s">
        <v>14199</v>
      </c>
    </row>
    <row r="13383" spans="1:10">
      <c r="A13383" t="s">
        <v>73</v>
      </c>
      <c r="B13383" t="s">
        <v>73</v>
      </c>
      <c r="C13383" t="s">
        <v>24</v>
      </c>
      <c r="D13383" t="s">
        <v>13</v>
      </c>
      <c r="E13383" t="s">
        <v>25</v>
      </c>
      <c r="F13383" t="s">
        <v>20</v>
      </c>
      <c r="G13383" s="3">
        <v>45093.522824074076</v>
      </c>
      <c r="H13383" s="1">
        <v>190000</v>
      </c>
      <c r="I13383" t="s">
        <v>335</v>
      </c>
      <c r="J13383" t="s">
        <v>21483</v>
      </c>
    </row>
    <row r="13384" spans="1:10">
      <c r="A13384" t="s">
        <v>33</v>
      </c>
      <c r="B13384" t="s">
        <v>33</v>
      </c>
      <c r="C13384" t="s">
        <v>6367</v>
      </c>
      <c r="D13384" t="s">
        <v>100</v>
      </c>
      <c r="E13384" t="s">
        <v>14</v>
      </c>
      <c r="F13384" t="s">
        <v>26</v>
      </c>
      <c r="G13384" s="3">
        <v>45273.462789351855</v>
      </c>
      <c r="H13384" s="1">
        <v>100000</v>
      </c>
      <c r="I13384" t="s">
        <v>21484</v>
      </c>
      <c r="J13384" t="s">
        <v>338</v>
      </c>
    </row>
    <row r="13385" spans="1:10">
      <c r="A13385" t="s">
        <v>33</v>
      </c>
      <c r="B13385" t="s">
        <v>21485</v>
      </c>
      <c r="C13385" t="s">
        <v>209</v>
      </c>
      <c r="D13385" t="s">
        <v>13</v>
      </c>
      <c r="E13385" t="s">
        <v>14</v>
      </c>
      <c r="F13385" t="s">
        <v>209</v>
      </c>
      <c r="G13385" s="3">
        <v>45010.488368055558</v>
      </c>
      <c r="H13385" s="1">
        <v>102500</v>
      </c>
      <c r="I13385" t="s">
        <v>1064</v>
      </c>
      <c r="J13385" t="s">
        <v>21486</v>
      </c>
    </row>
    <row r="13386" spans="1:10">
      <c r="A13386" t="s">
        <v>18</v>
      </c>
      <c r="B13386" t="s">
        <v>21487</v>
      </c>
      <c r="C13386" t="s">
        <v>243</v>
      </c>
      <c r="D13386" t="s">
        <v>13</v>
      </c>
      <c r="E13386" t="s">
        <v>14</v>
      </c>
      <c r="F13386" t="s">
        <v>26</v>
      </c>
      <c r="G13386" s="3">
        <v>45072.463055555556</v>
      </c>
      <c r="H13386" s="1">
        <v>90000</v>
      </c>
      <c r="I13386" t="s">
        <v>2071</v>
      </c>
      <c r="J13386" t="s">
        <v>21488</v>
      </c>
    </row>
    <row r="13387" spans="1:10">
      <c r="A13387" t="s">
        <v>10</v>
      </c>
      <c r="B13387" t="s">
        <v>21489</v>
      </c>
      <c r="C13387" t="s">
        <v>901</v>
      </c>
      <c r="D13387" t="s">
        <v>13</v>
      </c>
      <c r="E13387" t="s">
        <v>14</v>
      </c>
      <c r="F13387" t="s">
        <v>26</v>
      </c>
      <c r="G13387" s="3">
        <v>44948.461469907408</v>
      </c>
      <c r="H13387" s="1">
        <v>92671.25</v>
      </c>
      <c r="I13387" t="s">
        <v>17728</v>
      </c>
      <c r="J13387" t="s">
        <v>21490</v>
      </c>
    </row>
    <row r="13388" spans="1:10">
      <c r="A13388" t="s">
        <v>73</v>
      </c>
      <c r="B13388" t="s">
        <v>21491</v>
      </c>
      <c r="C13388" t="s">
        <v>157</v>
      </c>
      <c r="D13388" t="s">
        <v>13</v>
      </c>
      <c r="E13388" t="s">
        <v>14</v>
      </c>
      <c r="F13388" t="s">
        <v>26</v>
      </c>
      <c r="G13388" s="3">
        <v>45030.463634259257</v>
      </c>
      <c r="H13388" s="1">
        <v>125000</v>
      </c>
      <c r="I13388" t="s">
        <v>3645</v>
      </c>
      <c r="J13388" t="s">
        <v>21492</v>
      </c>
    </row>
    <row r="13389" spans="1:10">
      <c r="A13389" t="s">
        <v>33</v>
      </c>
      <c r="B13389" t="s">
        <v>33</v>
      </c>
      <c r="C13389" t="s">
        <v>24</v>
      </c>
      <c r="D13389" t="s">
        <v>13</v>
      </c>
      <c r="E13389" t="s">
        <v>25</v>
      </c>
      <c r="F13389" t="s">
        <v>20</v>
      </c>
      <c r="G13389" s="3">
        <v>44998.498668981483</v>
      </c>
      <c r="H13389" s="1">
        <v>90000</v>
      </c>
      <c r="I13389" t="s">
        <v>85</v>
      </c>
    </row>
    <row r="13390" spans="1:10">
      <c r="A13390" t="s">
        <v>73</v>
      </c>
      <c r="B13390" t="s">
        <v>21493</v>
      </c>
      <c r="C13390" t="s">
        <v>2063</v>
      </c>
      <c r="D13390" t="s">
        <v>13</v>
      </c>
      <c r="E13390" t="s">
        <v>14</v>
      </c>
      <c r="F13390" t="s">
        <v>26</v>
      </c>
      <c r="G13390" s="3">
        <v>45096.465590277781</v>
      </c>
      <c r="H13390" s="1">
        <v>190000</v>
      </c>
      <c r="I13390" t="s">
        <v>7252</v>
      </c>
      <c r="J13390" t="s">
        <v>20728</v>
      </c>
    </row>
    <row r="13391" spans="1:10">
      <c r="A13391" t="s">
        <v>212</v>
      </c>
      <c r="B13391" t="s">
        <v>16629</v>
      </c>
      <c r="C13391" t="s">
        <v>201</v>
      </c>
      <c r="D13391" t="s">
        <v>100</v>
      </c>
      <c r="E13391" t="s">
        <v>14</v>
      </c>
      <c r="F13391" t="s">
        <v>26</v>
      </c>
      <c r="G13391" s="3">
        <v>44973.463055555556</v>
      </c>
      <c r="H13391" s="1">
        <v>112450</v>
      </c>
      <c r="I13391" t="s">
        <v>202</v>
      </c>
      <c r="J13391" t="s">
        <v>16631</v>
      </c>
    </row>
    <row r="13392" spans="1:10">
      <c r="A13392" t="s">
        <v>135</v>
      </c>
      <c r="B13392" t="s">
        <v>135</v>
      </c>
      <c r="C13392" t="s">
        <v>24</v>
      </c>
      <c r="D13392" t="s">
        <v>100</v>
      </c>
      <c r="E13392" t="s">
        <v>25</v>
      </c>
      <c r="F13392" t="s">
        <v>608</v>
      </c>
      <c r="G13392" s="3">
        <v>45268.46670138889</v>
      </c>
      <c r="H13392" s="1">
        <v>67500</v>
      </c>
      <c r="I13392" t="s">
        <v>2489</v>
      </c>
      <c r="J13392" t="s">
        <v>21494</v>
      </c>
    </row>
    <row r="13393" spans="1:10">
      <c r="A13393" t="s">
        <v>73</v>
      </c>
      <c r="B13393" t="s">
        <v>21495</v>
      </c>
      <c r="C13393" t="s">
        <v>4468</v>
      </c>
      <c r="D13393" t="s">
        <v>13</v>
      </c>
      <c r="E13393" t="s">
        <v>14</v>
      </c>
      <c r="F13393" t="s">
        <v>1891</v>
      </c>
      <c r="G13393" s="3">
        <v>45156.467037037037</v>
      </c>
      <c r="H13393" s="1">
        <v>147500</v>
      </c>
      <c r="I13393" t="s">
        <v>8566</v>
      </c>
      <c r="J13393" t="s">
        <v>21496</v>
      </c>
    </row>
    <row r="13394" spans="1:10">
      <c r="A13394" t="s">
        <v>73</v>
      </c>
      <c r="B13394" t="s">
        <v>73</v>
      </c>
      <c r="C13394" t="s">
        <v>1015</v>
      </c>
      <c r="D13394" t="s">
        <v>13</v>
      </c>
      <c r="E13394" t="s">
        <v>14</v>
      </c>
      <c r="F13394" t="s">
        <v>608</v>
      </c>
      <c r="G13394" s="3">
        <v>45029.47111111111</v>
      </c>
      <c r="H13394" s="1">
        <v>125000</v>
      </c>
      <c r="I13394" t="s">
        <v>21497</v>
      </c>
      <c r="J13394" t="s">
        <v>16573</v>
      </c>
    </row>
    <row r="13395" spans="1:10">
      <c r="A13395" t="s">
        <v>73</v>
      </c>
      <c r="B13395" t="s">
        <v>73</v>
      </c>
      <c r="C13395" t="s">
        <v>26</v>
      </c>
      <c r="D13395" t="s">
        <v>13</v>
      </c>
      <c r="E13395" t="s">
        <v>14</v>
      </c>
      <c r="F13395" t="s">
        <v>26</v>
      </c>
      <c r="G13395" s="3">
        <v>45042.466620370367</v>
      </c>
      <c r="H13395" s="1">
        <v>120000</v>
      </c>
      <c r="I13395" t="s">
        <v>1546</v>
      </c>
      <c r="J13395" t="s">
        <v>21498</v>
      </c>
    </row>
    <row r="13396" spans="1:10">
      <c r="A13396" t="s">
        <v>135</v>
      </c>
      <c r="B13396" t="s">
        <v>21499</v>
      </c>
      <c r="C13396" t="s">
        <v>201</v>
      </c>
      <c r="D13396" t="s">
        <v>13</v>
      </c>
      <c r="E13396" t="s">
        <v>14</v>
      </c>
      <c r="F13396" t="s">
        <v>26</v>
      </c>
      <c r="G13396" s="3">
        <v>45055.525625000002</v>
      </c>
      <c r="H13396" s="1">
        <v>115000</v>
      </c>
      <c r="I13396" t="s">
        <v>4331</v>
      </c>
      <c r="J13396" t="s">
        <v>21500</v>
      </c>
    </row>
    <row r="13397" spans="1:10">
      <c r="A13397" t="s">
        <v>18</v>
      </c>
      <c r="B13397" t="s">
        <v>21501</v>
      </c>
      <c r="C13397" t="s">
        <v>276</v>
      </c>
      <c r="D13397" t="s">
        <v>13</v>
      </c>
      <c r="E13397" t="s">
        <v>14</v>
      </c>
      <c r="F13397" t="s">
        <v>26</v>
      </c>
      <c r="G13397" s="3">
        <v>45132.48809027778</v>
      </c>
      <c r="H13397" s="1">
        <v>120500</v>
      </c>
      <c r="I13397" t="s">
        <v>13853</v>
      </c>
      <c r="J13397" t="s">
        <v>21502</v>
      </c>
    </row>
    <row r="13398" spans="1:10">
      <c r="A13398" t="s">
        <v>212</v>
      </c>
      <c r="B13398" t="s">
        <v>21503</v>
      </c>
      <c r="C13398" t="s">
        <v>75</v>
      </c>
      <c r="D13398" t="s">
        <v>13</v>
      </c>
      <c r="E13398" t="s">
        <v>14</v>
      </c>
      <c r="F13398" t="s">
        <v>26</v>
      </c>
      <c r="G13398" s="3">
        <v>45258.460509259261</v>
      </c>
      <c r="H13398" s="1">
        <v>200000</v>
      </c>
      <c r="I13398" t="s">
        <v>2967</v>
      </c>
      <c r="J13398" t="s">
        <v>2968</v>
      </c>
    </row>
    <row r="13399" spans="1:10">
      <c r="A13399" t="s">
        <v>18</v>
      </c>
      <c r="B13399" t="s">
        <v>21504</v>
      </c>
      <c r="D13399" t="s">
        <v>13</v>
      </c>
      <c r="E13399" t="s">
        <v>14</v>
      </c>
      <c r="F13399" t="s">
        <v>20</v>
      </c>
      <c r="G13399" s="3">
        <v>44999.496261574073</v>
      </c>
      <c r="H13399" s="1">
        <v>375000</v>
      </c>
      <c r="I13399" t="s">
        <v>21505</v>
      </c>
      <c r="J13399" t="s">
        <v>21506</v>
      </c>
    </row>
    <row r="13400" spans="1:10">
      <c r="A13400" t="s">
        <v>212</v>
      </c>
      <c r="B13400" t="s">
        <v>21507</v>
      </c>
      <c r="C13400" t="s">
        <v>21508</v>
      </c>
      <c r="D13400" t="s">
        <v>13</v>
      </c>
      <c r="E13400" t="s">
        <v>14</v>
      </c>
      <c r="F13400" t="s">
        <v>26</v>
      </c>
      <c r="G13400" s="3">
        <v>45098.460219907407</v>
      </c>
      <c r="H13400" s="1">
        <v>150000</v>
      </c>
      <c r="I13400" t="s">
        <v>12251</v>
      </c>
      <c r="J13400" t="s">
        <v>21509</v>
      </c>
    </row>
    <row r="13401" spans="1:10">
      <c r="A13401" t="s">
        <v>135</v>
      </c>
      <c r="B13401" t="s">
        <v>135</v>
      </c>
      <c r="C13401" t="s">
        <v>136</v>
      </c>
      <c r="D13401" t="s">
        <v>13</v>
      </c>
      <c r="E13401" t="s">
        <v>14</v>
      </c>
      <c r="F13401" t="s">
        <v>26</v>
      </c>
      <c r="G13401" s="3">
        <v>45165.459062499998</v>
      </c>
      <c r="H13401" s="1">
        <v>115000</v>
      </c>
      <c r="I13401" t="s">
        <v>130</v>
      </c>
      <c r="J13401" t="s">
        <v>12891</v>
      </c>
    </row>
    <row r="13402" spans="1:10">
      <c r="A13402" t="s">
        <v>152</v>
      </c>
      <c r="B13402" t="s">
        <v>20332</v>
      </c>
      <c r="C13402" t="s">
        <v>75</v>
      </c>
      <c r="D13402" t="s">
        <v>13</v>
      </c>
      <c r="E13402" t="s">
        <v>14</v>
      </c>
      <c r="F13402" t="s">
        <v>26</v>
      </c>
      <c r="G13402" s="3">
        <v>45057.462372685186</v>
      </c>
      <c r="H13402" s="1">
        <v>227500</v>
      </c>
      <c r="I13402" t="s">
        <v>2475</v>
      </c>
      <c r="J13402" t="s">
        <v>21510</v>
      </c>
    </row>
    <row r="13403" spans="1:10">
      <c r="A13403" t="s">
        <v>10</v>
      </c>
      <c r="B13403" t="s">
        <v>10</v>
      </c>
      <c r="C13403" t="s">
        <v>243</v>
      </c>
      <c r="D13403" t="s">
        <v>13</v>
      </c>
      <c r="E13403" t="s">
        <v>14</v>
      </c>
      <c r="F13403" t="s">
        <v>26</v>
      </c>
      <c r="G13403" s="3">
        <v>45012.463900462964</v>
      </c>
      <c r="H13403" s="1">
        <v>175000</v>
      </c>
      <c r="I13403" t="s">
        <v>21511</v>
      </c>
      <c r="J13403" t="s">
        <v>21512</v>
      </c>
    </row>
    <row r="13404" spans="1:10">
      <c r="A13404" t="s">
        <v>18</v>
      </c>
      <c r="B13404" t="s">
        <v>21513</v>
      </c>
      <c r="C13404" t="s">
        <v>243</v>
      </c>
      <c r="D13404" t="s">
        <v>13</v>
      </c>
      <c r="E13404" t="s">
        <v>14</v>
      </c>
      <c r="F13404" t="s">
        <v>26</v>
      </c>
      <c r="G13404" s="3">
        <v>44954.46802083333</v>
      </c>
      <c r="H13404" s="1">
        <v>80000</v>
      </c>
      <c r="I13404" t="s">
        <v>128</v>
      </c>
      <c r="J13404" t="s">
        <v>21514</v>
      </c>
    </row>
    <row r="13405" spans="1:10">
      <c r="A13405" t="s">
        <v>18</v>
      </c>
      <c r="B13405" t="s">
        <v>18</v>
      </c>
      <c r="C13405" t="s">
        <v>1794</v>
      </c>
      <c r="D13405" t="s">
        <v>13</v>
      </c>
      <c r="E13405" t="s">
        <v>14</v>
      </c>
      <c r="F13405" t="s">
        <v>694</v>
      </c>
      <c r="G13405" s="3">
        <v>45126.476053240738</v>
      </c>
      <c r="H13405" s="1">
        <v>147500</v>
      </c>
      <c r="I13405" t="s">
        <v>1202</v>
      </c>
      <c r="J13405" t="s">
        <v>21515</v>
      </c>
    </row>
    <row r="13406" spans="1:10">
      <c r="A13406" t="s">
        <v>73</v>
      </c>
      <c r="B13406" t="s">
        <v>14441</v>
      </c>
      <c r="C13406" t="s">
        <v>56</v>
      </c>
      <c r="D13406" t="s">
        <v>13</v>
      </c>
      <c r="E13406" t="s">
        <v>14</v>
      </c>
      <c r="F13406" t="s">
        <v>26</v>
      </c>
      <c r="G13406" s="3">
        <v>45079.479189814818</v>
      </c>
      <c r="H13406" s="1">
        <v>150000</v>
      </c>
      <c r="I13406" t="s">
        <v>6192</v>
      </c>
      <c r="J13406" t="s">
        <v>6193</v>
      </c>
    </row>
    <row r="13407" spans="1:10">
      <c r="A13407" t="s">
        <v>18</v>
      </c>
      <c r="B13407" t="s">
        <v>21516</v>
      </c>
      <c r="C13407" t="s">
        <v>7345</v>
      </c>
      <c r="D13407" t="s">
        <v>13</v>
      </c>
      <c r="E13407" t="s">
        <v>14</v>
      </c>
      <c r="F13407" t="s">
        <v>26</v>
      </c>
      <c r="G13407" s="3">
        <v>45160.463495370372</v>
      </c>
      <c r="H13407" s="1">
        <v>115000</v>
      </c>
      <c r="I13407" t="s">
        <v>420</v>
      </c>
      <c r="J13407" t="s">
        <v>21517</v>
      </c>
    </row>
    <row r="13408" spans="1:10">
      <c r="A13408" t="s">
        <v>18</v>
      </c>
      <c r="B13408" t="s">
        <v>127</v>
      </c>
      <c r="C13408" t="s">
        <v>1059</v>
      </c>
      <c r="D13408" t="s">
        <v>13</v>
      </c>
      <c r="E13408" t="s">
        <v>14</v>
      </c>
      <c r="F13408" t="s">
        <v>26</v>
      </c>
      <c r="G13408" s="3">
        <v>45160.463333333333</v>
      </c>
      <c r="H13408" s="1">
        <v>170000</v>
      </c>
      <c r="I13408" t="s">
        <v>335</v>
      </c>
      <c r="J13408" t="s">
        <v>21518</v>
      </c>
    </row>
    <row r="13409" spans="1:10">
      <c r="A13409" t="s">
        <v>18</v>
      </c>
      <c r="B13409" t="s">
        <v>21519</v>
      </c>
      <c r="C13409" t="s">
        <v>40</v>
      </c>
      <c r="D13409" t="s">
        <v>13</v>
      </c>
      <c r="E13409" t="s">
        <v>14</v>
      </c>
      <c r="F13409" t="s">
        <v>26</v>
      </c>
      <c r="G13409" s="3">
        <v>45169.522094907406</v>
      </c>
      <c r="H13409" s="1">
        <v>150000</v>
      </c>
      <c r="I13409" t="s">
        <v>3750</v>
      </c>
      <c r="J13409" t="s">
        <v>21520</v>
      </c>
    </row>
    <row r="13410" spans="1:10">
      <c r="A13410" t="s">
        <v>33</v>
      </c>
      <c r="B13410" t="s">
        <v>3159</v>
      </c>
      <c r="C13410" t="s">
        <v>3532</v>
      </c>
      <c r="D13410" t="s">
        <v>12824</v>
      </c>
      <c r="E13410" t="s">
        <v>14</v>
      </c>
      <c r="F13410" t="s">
        <v>26</v>
      </c>
      <c r="G13410" s="3">
        <v>45271.458726851852</v>
      </c>
      <c r="H13410" s="1">
        <v>60000</v>
      </c>
      <c r="I13410" t="s">
        <v>21521</v>
      </c>
      <c r="J13410" t="s">
        <v>10302</v>
      </c>
    </row>
    <row r="13411" spans="1:10">
      <c r="A13411" t="s">
        <v>33</v>
      </c>
      <c r="B13411" t="s">
        <v>4889</v>
      </c>
      <c r="C13411" t="s">
        <v>56</v>
      </c>
      <c r="D13411" t="s">
        <v>13</v>
      </c>
      <c r="E13411" t="s">
        <v>14</v>
      </c>
      <c r="F13411" t="s">
        <v>26</v>
      </c>
      <c r="G13411" s="3">
        <v>45028.459074074075</v>
      </c>
      <c r="H13411" s="1">
        <v>150000</v>
      </c>
      <c r="I13411" t="s">
        <v>3772</v>
      </c>
      <c r="J13411" t="s">
        <v>21522</v>
      </c>
    </row>
    <row r="13412" spans="1:10">
      <c r="A13412" t="s">
        <v>18</v>
      </c>
      <c r="B13412" t="s">
        <v>11264</v>
      </c>
      <c r="C13412" t="s">
        <v>232</v>
      </c>
      <c r="D13412" t="s">
        <v>13</v>
      </c>
      <c r="E13412" t="s">
        <v>14</v>
      </c>
      <c r="F13412" t="s">
        <v>26</v>
      </c>
      <c r="G13412" s="3">
        <v>44996.463182870371</v>
      </c>
      <c r="H13412" s="1">
        <v>145000</v>
      </c>
      <c r="I13412" t="s">
        <v>128</v>
      </c>
      <c r="J13412" t="s">
        <v>11265</v>
      </c>
    </row>
    <row r="13413" spans="1:10">
      <c r="A13413" t="s">
        <v>135</v>
      </c>
      <c r="B13413" t="s">
        <v>135</v>
      </c>
      <c r="C13413" t="s">
        <v>5206</v>
      </c>
      <c r="D13413" t="s">
        <v>13</v>
      </c>
      <c r="E13413" t="s">
        <v>14</v>
      </c>
      <c r="F13413" t="s">
        <v>26</v>
      </c>
      <c r="G13413" s="3">
        <v>45013.461608796293</v>
      </c>
      <c r="H13413" s="1">
        <v>90000</v>
      </c>
      <c r="I13413" t="s">
        <v>21523</v>
      </c>
      <c r="J13413" t="s">
        <v>21524</v>
      </c>
    </row>
    <row r="13414" spans="1:10">
      <c r="A13414" t="s">
        <v>212</v>
      </c>
      <c r="B13414" t="s">
        <v>1808</v>
      </c>
      <c r="C13414" t="s">
        <v>2261</v>
      </c>
      <c r="D13414" t="s">
        <v>13</v>
      </c>
      <c r="E13414" t="s">
        <v>14</v>
      </c>
      <c r="F13414" t="s">
        <v>26</v>
      </c>
      <c r="G13414" s="3">
        <v>45019.49894675926</v>
      </c>
      <c r="H13414" s="1">
        <v>115000</v>
      </c>
      <c r="I13414" t="s">
        <v>420</v>
      </c>
      <c r="J13414" t="s">
        <v>20373</v>
      </c>
    </row>
    <row r="13415" spans="1:10">
      <c r="A13415" t="s">
        <v>33</v>
      </c>
      <c r="B13415" t="s">
        <v>21525</v>
      </c>
      <c r="C13415" t="s">
        <v>441</v>
      </c>
      <c r="D13415" t="s">
        <v>13</v>
      </c>
      <c r="E13415" t="s">
        <v>14</v>
      </c>
      <c r="F13415" t="s">
        <v>26</v>
      </c>
      <c r="G13415" s="3">
        <v>45125.513310185182</v>
      </c>
      <c r="H13415" s="1">
        <v>120000</v>
      </c>
      <c r="I13415" t="s">
        <v>238</v>
      </c>
      <c r="J13415" t="s">
        <v>239</v>
      </c>
    </row>
    <row r="13416" spans="1:10">
      <c r="A13416" t="s">
        <v>18</v>
      </c>
      <c r="B13416" t="s">
        <v>18</v>
      </c>
      <c r="C13416" t="s">
        <v>243</v>
      </c>
      <c r="D13416" t="s">
        <v>13</v>
      </c>
      <c r="E13416" t="s">
        <v>14</v>
      </c>
      <c r="F13416" t="s">
        <v>26</v>
      </c>
      <c r="G13416" s="3">
        <v>44968.465011574073</v>
      </c>
      <c r="H13416" s="1">
        <v>97500</v>
      </c>
      <c r="I13416" t="s">
        <v>5788</v>
      </c>
      <c r="J13416" t="s">
        <v>6827</v>
      </c>
    </row>
    <row r="13417" spans="1:10">
      <c r="A13417" t="s">
        <v>33</v>
      </c>
      <c r="B13417" t="s">
        <v>21526</v>
      </c>
      <c r="C13417" t="s">
        <v>136</v>
      </c>
      <c r="D13417" t="s">
        <v>13</v>
      </c>
      <c r="E13417" t="s">
        <v>14</v>
      </c>
      <c r="F13417" t="s">
        <v>26</v>
      </c>
      <c r="G13417" s="3">
        <v>45235.458715277775</v>
      </c>
      <c r="H13417" s="1">
        <v>81311.5</v>
      </c>
      <c r="I13417" t="s">
        <v>31</v>
      </c>
      <c r="J13417" t="s">
        <v>21527</v>
      </c>
    </row>
    <row r="13418" spans="1:10">
      <c r="A13418" t="s">
        <v>18</v>
      </c>
      <c r="B13418" t="s">
        <v>21528</v>
      </c>
      <c r="C13418" t="s">
        <v>792</v>
      </c>
      <c r="D13418" t="s">
        <v>13</v>
      </c>
      <c r="E13418" t="s">
        <v>14</v>
      </c>
      <c r="F13418" t="s">
        <v>26</v>
      </c>
      <c r="G13418" s="3">
        <v>45018.460555555554</v>
      </c>
      <c r="H13418" s="1">
        <v>125000</v>
      </c>
      <c r="I13418" t="s">
        <v>65</v>
      </c>
      <c r="J13418" t="s">
        <v>21529</v>
      </c>
    </row>
    <row r="13419" spans="1:10">
      <c r="A13419" t="s">
        <v>18</v>
      </c>
      <c r="B13419" t="s">
        <v>18</v>
      </c>
      <c r="C13419" t="s">
        <v>614</v>
      </c>
      <c r="D13419" t="s">
        <v>13</v>
      </c>
      <c r="E13419" t="s">
        <v>14</v>
      </c>
      <c r="F13419" t="s">
        <v>608</v>
      </c>
      <c r="G13419" s="3">
        <v>45100.48028935185</v>
      </c>
      <c r="H13419" s="1">
        <v>90000</v>
      </c>
      <c r="I13419" t="s">
        <v>21530</v>
      </c>
      <c r="J13419" t="s">
        <v>21242</v>
      </c>
    </row>
    <row r="13420" spans="1:10">
      <c r="A13420" t="s">
        <v>10</v>
      </c>
      <c r="B13420" t="s">
        <v>10</v>
      </c>
      <c r="C13420" t="s">
        <v>108</v>
      </c>
      <c r="D13420" t="s">
        <v>13</v>
      </c>
      <c r="E13420" t="s">
        <v>14</v>
      </c>
      <c r="F13420" t="s">
        <v>26</v>
      </c>
      <c r="G13420" s="3">
        <v>44965.793923611112</v>
      </c>
      <c r="H13420" s="1">
        <v>184500</v>
      </c>
      <c r="I13420" t="s">
        <v>14534</v>
      </c>
      <c r="J13420" t="s">
        <v>21214</v>
      </c>
    </row>
    <row r="13421" spans="1:10">
      <c r="A13421" t="s">
        <v>10</v>
      </c>
      <c r="B13421" t="s">
        <v>1606</v>
      </c>
      <c r="C13421" t="s">
        <v>170</v>
      </c>
      <c r="D13421" t="s">
        <v>13</v>
      </c>
      <c r="E13421" t="s">
        <v>14</v>
      </c>
      <c r="F13421" t="s">
        <v>171</v>
      </c>
      <c r="G13421" s="3">
        <v>44938.468495370369</v>
      </c>
      <c r="H13421" s="1">
        <v>157500</v>
      </c>
      <c r="I13421" t="s">
        <v>333</v>
      </c>
      <c r="J13421" t="s">
        <v>12576</v>
      </c>
    </row>
    <row r="13422" spans="1:10">
      <c r="A13422" t="s">
        <v>33</v>
      </c>
      <c r="B13422" t="s">
        <v>21531</v>
      </c>
      <c r="C13422" t="s">
        <v>232</v>
      </c>
      <c r="D13422" t="s">
        <v>13</v>
      </c>
      <c r="E13422" t="s">
        <v>14</v>
      </c>
      <c r="F13422" t="s">
        <v>26</v>
      </c>
      <c r="G13422" s="3">
        <v>44981.458414351851</v>
      </c>
      <c r="H13422" s="1">
        <v>110000</v>
      </c>
      <c r="I13422" t="s">
        <v>21049</v>
      </c>
      <c r="J13422" t="s">
        <v>2660</v>
      </c>
    </row>
    <row r="13423" spans="1:10">
      <c r="A13423" t="s">
        <v>10</v>
      </c>
      <c r="B13423" t="s">
        <v>21532</v>
      </c>
      <c r="C13423" t="s">
        <v>209</v>
      </c>
      <c r="D13423" t="s">
        <v>13</v>
      </c>
      <c r="E13423" t="s">
        <v>14</v>
      </c>
      <c r="F13423" t="s">
        <v>209</v>
      </c>
      <c r="G13423" s="3">
        <v>45083.471076388887</v>
      </c>
      <c r="H13423" s="1">
        <v>132500</v>
      </c>
      <c r="I13423" t="s">
        <v>1064</v>
      </c>
      <c r="J13423" t="s">
        <v>21533</v>
      </c>
    </row>
    <row r="13424" spans="1:10">
      <c r="A13424" t="s">
        <v>33</v>
      </c>
      <c r="B13424" t="s">
        <v>21534</v>
      </c>
      <c r="C13424" t="s">
        <v>711</v>
      </c>
      <c r="D13424" t="s">
        <v>13</v>
      </c>
      <c r="E13424" t="s">
        <v>14</v>
      </c>
      <c r="F13424" t="s">
        <v>712</v>
      </c>
      <c r="G13424" s="3">
        <v>45117.49422453704</v>
      </c>
      <c r="H13424" s="1">
        <v>100500</v>
      </c>
      <c r="I13424" t="s">
        <v>21535</v>
      </c>
      <c r="J13424" t="s">
        <v>21536</v>
      </c>
    </row>
    <row r="13425" spans="1:10">
      <c r="A13425" t="s">
        <v>152</v>
      </c>
      <c r="B13425" t="s">
        <v>9676</v>
      </c>
      <c r="C13425" t="s">
        <v>680</v>
      </c>
      <c r="D13425" t="s">
        <v>13</v>
      </c>
      <c r="E13425" t="s">
        <v>14</v>
      </c>
      <c r="F13425" t="s">
        <v>681</v>
      </c>
      <c r="G13425" s="3">
        <v>44936.488333333335</v>
      </c>
      <c r="H13425" s="1">
        <v>166000</v>
      </c>
      <c r="I13425" t="s">
        <v>9677</v>
      </c>
      <c r="J13425" t="s">
        <v>5292</v>
      </c>
    </row>
    <row r="13426" spans="1:10">
      <c r="A13426" t="s">
        <v>33</v>
      </c>
      <c r="B13426" t="s">
        <v>21537</v>
      </c>
      <c r="C13426" t="s">
        <v>232</v>
      </c>
      <c r="D13426" t="s">
        <v>13</v>
      </c>
      <c r="E13426" t="s">
        <v>14</v>
      </c>
      <c r="F13426" t="s">
        <v>26</v>
      </c>
      <c r="G13426" s="3">
        <v>45023.458425925928</v>
      </c>
      <c r="H13426" s="1">
        <v>112500</v>
      </c>
      <c r="I13426" t="s">
        <v>21538</v>
      </c>
      <c r="J13426" t="s">
        <v>230</v>
      </c>
    </row>
    <row r="13427" spans="1:10">
      <c r="A13427" t="s">
        <v>33</v>
      </c>
      <c r="B13427" t="s">
        <v>21539</v>
      </c>
      <c r="C13427" t="s">
        <v>6744</v>
      </c>
      <c r="D13427" t="s">
        <v>13</v>
      </c>
      <c r="E13427" t="s">
        <v>14</v>
      </c>
      <c r="F13427" t="s">
        <v>1026</v>
      </c>
      <c r="G13427" s="3">
        <v>45035.507094907407</v>
      </c>
      <c r="H13427" s="1">
        <v>98500</v>
      </c>
      <c r="I13427" t="s">
        <v>14111</v>
      </c>
      <c r="J13427" t="s">
        <v>21540</v>
      </c>
    </row>
    <row r="13428" spans="1:10">
      <c r="A13428" t="s">
        <v>73</v>
      </c>
      <c r="B13428" t="s">
        <v>21541</v>
      </c>
      <c r="C13428" t="s">
        <v>6180</v>
      </c>
      <c r="D13428" t="s">
        <v>13</v>
      </c>
      <c r="E13428" t="s">
        <v>14</v>
      </c>
      <c r="F13428" t="s">
        <v>608</v>
      </c>
      <c r="G13428" s="3">
        <v>44990.471851851849</v>
      </c>
      <c r="H13428" s="1">
        <v>125000</v>
      </c>
      <c r="I13428" t="s">
        <v>2788</v>
      </c>
      <c r="J13428" t="s">
        <v>21542</v>
      </c>
    </row>
    <row r="13429" spans="1:10">
      <c r="A13429" t="s">
        <v>10</v>
      </c>
      <c r="B13429" t="s">
        <v>10</v>
      </c>
      <c r="C13429" t="s">
        <v>5493</v>
      </c>
      <c r="D13429" t="s">
        <v>13</v>
      </c>
      <c r="E13429" t="s">
        <v>14</v>
      </c>
      <c r="F13429" t="s">
        <v>26</v>
      </c>
      <c r="G13429" s="3">
        <v>44950.499050925922</v>
      </c>
      <c r="H13429" s="1">
        <v>88393.5</v>
      </c>
      <c r="I13429" t="s">
        <v>5383</v>
      </c>
    </row>
    <row r="13430" spans="1:10">
      <c r="A13430" t="s">
        <v>10</v>
      </c>
      <c r="B13430" t="s">
        <v>21543</v>
      </c>
      <c r="C13430" t="s">
        <v>1402</v>
      </c>
      <c r="D13430" t="s">
        <v>13</v>
      </c>
      <c r="E13430" t="s">
        <v>14</v>
      </c>
      <c r="F13430" t="s">
        <v>26</v>
      </c>
      <c r="G13430" s="3">
        <v>44998.493321759262</v>
      </c>
      <c r="H13430" s="1">
        <v>115000</v>
      </c>
      <c r="I13430" t="s">
        <v>14305</v>
      </c>
      <c r="J13430" t="s">
        <v>21544</v>
      </c>
    </row>
    <row r="13431" spans="1:10">
      <c r="A13431" t="s">
        <v>33</v>
      </c>
      <c r="B13431" t="s">
        <v>21545</v>
      </c>
      <c r="C13431" t="s">
        <v>95</v>
      </c>
      <c r="D13431" t="s">
        <v>13</v>
      </c>
      <c r="E13431" t="s">
        <v>14</v>
      </c>
      <c r="F13431" t="s">
        <v>26</v>
      </c>
      <c r="G13431" s="3">
        <v>45145.459120370368</v>
      </c>
      <c r="H13431" s="1">
        <v>92500</v>
      </c>
      <c r="I13431" t="s">
        <v>130</v>
      </c>
      <c r="J13431" t="s">
        <v>1643</v>
      </c>
    </row>
    <row r="13432" spans="1:10">
      <c r="A13432" t="s">
        <v>33</v>
      </c>
      <c r="B13432" t="s">
        <v>21546</v>
      </c>
      <c r="C13432" t="s">
        <v>201</v>
      </c>
      <c r="D13432" t="s">
        <v>13</v>
      </c>
      <c r="E13432" t="s">
        <v>14</v>
      </c>
      <c r="F13432" t="s">
        <v>26</v>
      </c>
      <c r="G13432" s="3">
        <v>45105.512511574074</v>
      </c>
      <c r="H13432" s="1">
        <v>90000</v>
      </c>
      <c r="I13432" t="s">
        <v>21547</v>
      </c>
      <c r="J13432" t="s">
        <v>21548</v>
      </c>
    </row>
    <row r="13433" spans="1:10">
      <c r="A13433" t="s">
        <v>18</v>
      </c>
      <c r="B13433" t="s">
        <v>5613</v>
      </c>
      <c r="C13433" t="s">
        <v>1042</v>
      </c>
      <c r="D13433" t="s">
        <v>100</v>
      </c>
      <c r="E13433" t="s">
        <v>14</v>
      </c>
      <c r="F13433" t="s">
        <v>198</v>
      </c>
      <c r="G13433" s="3">
        <v>45040.469421296293</v>
      </c>
      <c r="H13433" s="1">
        <v>147500</v>
      </c>
      <c r="I13433" t="s">
        <v>5604</v>
      </c>
      <c r="J13433" t="s">
        <v>5614</v>
      </c>
    </row>
    <row r="13434" spans="1:10">
      <c r="A13434" t="s">
        <v>10</v>
      </c>
      <c r="B13434" t="s">
        <v>398</v>
      </c>
      <c r="C13434" t="s">
        <v>259</v>
      </c>
      <c r="D13434" t="s">
        <v>13</v>
      </c>
      <c r="E13434" t="s">
        <v>14</v>
      </c>
      <c r="F13434" t="s">
        <v>26</v>
      </c>
      <c r="G13434" s="3">
        <v>44929.855706018519</v>
      </c>
      <c r="H13434" s="1">
        <v>143500</v>
      </c>
      <c r="I13434" t="s">
        <v>21549</v>
      </c>
      <c r="J13434" t="s">
        <v>260</v>
      </c>
    </row>
    <row r="13435" spans="1:10">
      <c r="A13435" t="s">
        <v>10</v>
      </c>
      <c r="B13435" t="s">
        <v>21550</v>
      </c>
      <c r="C13435" t="s">
        <v>434</v>
      </c>
      <c r="D13435" t="s">
        <v>13</v>
      </c>
      <c r="E13435" t="s">
        <v>14</v>
      </c>
      <c r="F13435" t="s">
        <v>26</v>
      </c>
      <c r="G13435" s="3">
        <v>45089.460439814815</v>
      </c>
      <c r="H13435" s="1">
        <v>116600</v>
      </c>
      <c r="I13435" t="s">
        <v>69</v>
      </c>
      <c r="J13435" t="s">
        <v>3952</v>
      </c>
    </row>
    <row r="13436" spans="1:10">
      <c r="A13436" t="s">
        <v>212</v>
      </c>
      <c r="B13436" t="s">
        <v>21551</v>
      </c>
      <c r="C13436" t="s">
        <v>733</v>
      </c>
      <c r="D13436" t="s">
        <v>13</v>
      </c>
      <c r="E13436" t="s">
        <v>14</v>
      </c>
      <c r="F13436" t="s">
        <v>509</v>
      </c>
      <c r="G13436" s="3">
        <v>45265.475393518522</v>
      </c>
      <c r="H13436" s="1">
        <v>72504</v>
      </c>
      <c r="I13436" t="s">
        <v>21552</v>
      </c>
      <c r="J13436" t="s">
        <v>21553</v>
      </c>
    </row>
    <row r="13437" spans="1:10">
      <c r="A13437" t="s">
        <v>10</v>
      </c>
      <c r="B13437" t="s">
        <v>1763</v>
      </c>
      <c r="C13437" t="s">
        <v>95</v>
      </c>
      <c r="D13437" t="s">
        <v>13</v>
      </c>
      <c r="E13437" t="s">
        <v>14</v>
      </c>
      <c r="F13437" t="s">
        <v>26</v>
      </c>
      <c r="G13437" s="3">
        <v>45112.461180555554</v>
      </c>
      <c r="H13437" s="1">
        <v>125000</v>
      </c>
      <c r="I13437" t="s">
        <v>21554</v>
      </c>
      <c r="J13437" t="s">
        <v>21555</v>
      </c>
    </row>
    <row r="13438" spans="1:10">
      <c r="A13438" t="s">
        <v>10</v>
      </c>
      <c r="B13438" t="s">
        <v>21556</v>
      </c>
      <c r="C13438" t="s">
        <v>1402</v>
      </c>
      <c r="D13438" t="s">
        <v>13</v>
      </c>
      <c r="E13438" t="s">
        <v>14</v>
      </c>
      <c r="F13438" t="s">
        <v>26</v>
      </c>
      <c r="G13438" s="3">
        <v>45050.489270833335</v>
      </c>
      <c r="H13438" s="1">
        <v>125000</v>
      </c>
      <c r="I13438" t="s">
        <v>3750</v>
      </c>
      <c r="J13438" t="s">
        <v>2099</v>
      </c>
    </row>
    <row r="13439" spans="1:10">
      <c r="A13439" t="s">
        <v>73</v>
      </c>
      <c r="B13439" t="s">
        <v>15488</v>
      </c>
      <c r="C13439" t="s">
        <v>9911</v>
      </c>
      <c r="D13439" t="s">
        <v>1075</v>
      </c>
      <c r="E13439" t="s">
        <v>14</v>
      </c>
      <c r="F13439" t="s">
        <v>26</v>
      </c>
      <c r="G13439" s="3">
        <v>45271.477442129632</v>
      </c>
      <c r="H13439" s="1">
        <v>246500</v>
      </c>
      <c r="I13439" t="s">
        <v>120</v>
      </c>
      <c r="J13439" t="s">
        <v>12423</v>
      </c>
    </row>
    <row r="13440" spans="1:10">
      <c r="A13440" t="s">
        <v>10</v>
      </c>
      <c r="B13440" t="s">
        <v>21557</v>
      </c>
      <c r="C13440" t="s">
        <v>1780</v>
      </c>
      <c r="D13440" t="s">
        <v>13</v>
      </c>
      <c r="E13440" t="s">
        <v>14</v>
      </c>
      <c r="F13440" t="s">
        <v>26</v>
      </c>
      <c r="G13440" s="3">
        <v>45018.476481481484</v>
      </c>
      <c r="H13440" s="1">
        <v>110000</v>
      </c>
      <c r="I13440" t="s">
        <v>21558</v>
      </c>
      <c r="J13440" t="s">
        <v>21559</v>
      </c>
    </row>
    <row r="13441" spans="1:10">
      <c r="A13441" t="s">
        <v>33</v>
      </c>
      <c r="B13441" t="s">
        <v>21560</v>
      </c>
      <c r="C13441" t="s">
        <v>21561</v>
      </c>
      <c r="D13441" t="s">
        <v>13</v>
      </c>
      <c r="E13441" t="s">
        <v>14</v>
      </c>
      <c r="F13441" t="s">
        <v>26</v>
      </c>
      <c r="G13441" s="3">
        <v>44931.458935185183</v>
      </c>
      <c r="H13441" s="1">
        <v>115000</v>
      </c>
      <c r="I13441" t="s">
        <v>2998</v>
      </c>
      <c r="J13441" t="s">
        <v>21562</v>
      </c>
    </row>
    <row r="13442" spans="1:10">
      <c r="A13442" t="s">
        <v>77</v>
      </c>
      <c r="B13442" t="s">
        <v>313</v>
      </c>
      <c r="C13442" t="s">
        <v>434</v>
      </c>
      <c r="D13442" t="s">
        <v>13</v>
      </c>
      <c r="E13442" t="s">
        <v>14</v>
      </c>
      <c r="F13442" t="s">
        <v>26</v>
      </c>
      <c r="G13442" s="3">
        <v>45253.45921296296</v>
      </c>
      <c r="H13442" s="1">
        <v>75000</v>
      </c>
      <c r="I13442" t="s">
        <v>21563</v>
      </c>
      <c r="J13442" t="s">
        <v>11053</v>
      </c>
    </row>
    <row r="13443" spans="1:10">
      <c r="A13443" t="s">
        <v>33</v>
      </c>
      <c r="B13443" t="s">
        <v>13367</v>
      </c>
      <c r="C13443" t="s">
        <v>237</v>
      </c>
      <c r="D13443" t="s">
        <v>13</v>
      </c>
      <c r="E13443" t="s">
        <v>14</v>
      </c>
      <c r="F13443" t="s">
        <v>26</v>
      </c>
      <c r="G13443" s="3">
        <v>45154.460092592592</v>
      </c>
      <c r="H13443" s="1">
        <v>90000</v>
      </c>
      <c r="I13443" t="s">
        <v>130</v>
      </c>
      <c r="J13443" t="s">
        <v>4760</v>
      </c>
    </row>
    <row r="13444" spans="1:10">
      <c r="A13444" t="s">
        <v>33</v>
      </c>
      <c r="B13444" t="s">
        <v>21564</v>
      </c>
      <c r="C13444" t="s">
        <v>557</v>
      </c>
      <c r="D13444" t="s">
        <v>13</v>
      </c>
      <c r="E13444" t="s">
        <v>14</v>
      </c>
      <c r="F13444" t="s">
        <v>26</v>
      </c>
      <c r="G13444" s="3">
        <v>45108.483391203707</v>
      </c>
      <c r="H13444" s="1">
        <v>67922.5</v>
      </c>
      <c r="I13444" t="s">
        <v>21565</v>
      </c>
      <c r="J13444" t="s">
        <v>544</v>
      </c>
    </row>
    <row r="13445" spans="1:10">
      <c r="A13445" t="s">
        <v>10</v>
      </c>
      <c r="B13445" t="s">
        <v>21566</v>
      </c>
      <c r="C13445" t="s">
        <v>75</v>
      </c>
      <c r="D13445" t="s">
        <v>13</v>
      </c>
      <c r="E13445" t="s">
        <v>14</v>
      </c>
      <c r="F13445" t="s">
        <v>26</v>
      </c>
      <c r="G13445" s="3">
        <v>45118.462905092594</v>
      </c>
      <c r="H13445" s="1">
        <v>90000</v>
      </c>
      <c r="I13445" t="s">
        <v>11175</v>
      </c>
      <c r="J13445" t="s">
        <v>1334</v>
      </c>
    </row>
    <row r="13446" spans="1:10">
      <c r="A13446" t="s">
        <v>10</v>
      </c>
      <c r="B13446" t="s">
        <v>21567</v>
      </c>
      <c r="C13446" t="s">
        <v>19</v>
      </c>
      <c r="D13446" t="s">
        <v>13</v>
      </c>
      <c r="E13446" t="s">
        <v>14</v>
      </c>
      <c r="F13446" t="s">
        <v>26</v>
      </c>
      <c r="G13446" s="3">
        <v>45138.515833333331</v>
      </c>
      <c r="H13446" s="1">
        <v>90000</v>
      </c>
      <c r="I13446" t="s">
        <v>21568</v>
      </c>
      <c r="J13446" t="s">
        <v>21569</v>
      </c>
    </row>
    <row r="13447" spans="1:10">
      <c r="A13447" t="s">
        <v>212</v>
      </c>
      <c r="B13447" t="s">
        <v>212</v>
      </c>
      <c r="C13447" t="s">
        <v>13134</v>
      </c>
      <c r="D13447" t="s">
        <v>13</v>
      </c>
      <c r="E13447" t="s">
        <v>14</v>
      </c>
      <c r="F13447" t="s">
        <v>26</v>
      </c>
      <c r="G13447" s="3">
        <v>45146.4608912037</v>
      </c>
      <c r="H13447" s="1">
        <v>156000</v>
      </c>
      <c r="I13447" t="s">
        <v>3290</v>
      </c>
      <c r="J13447" t="s">
        <v>21570</v>
      </c>
    </row>
    <row r="13448" spans="1:10">
      <c r="A13448" t="s">
        <v>18</v>
      </c>
      <c r="B13448" t="s">
        <v>18</v>
      </c>
      <c r="C13448" t="s">
        <v>490</v>
      </c>
      <c r="D13448" t="s">
        <v>13</v>
      </c>
      <c r="E13448" t="s">
        <v>14</v>
      </c>
      <c r="F13448" t="s">
        <v>20</v>
      </c>
      <c r="G13448" s="3">
        <v>45148.506689814814</v>
      </c>
      <c r="H13448" s="1">
        <v>100000</v>
      </c>
      <c r="I13448" t="s">
        <v>3011</v>
      </c>
      <c r="J13448" t="s">
        <v>6149</v>
      </c>
    </row>
    <row r="13449" spans="1:10">
      <c r="A13449" t="s">
        <v>212</v>
      </c>
      <c r="B13449" t="s">
        <v>21571</v>
      </c>
      <c r="C13449" t="s">
        <v>21572</v>
      </c>
      <c r="D13449" t="s">
        <v>13</v>
      </c>
      <c r="E13449" t="s">
        <v>14</v>
      </c>
      <c r="F13449" t="s">
        <v>26</v>
      </c>
      <c r="G13449" s="3">
        <v>44931.461793981478</v>
      </c>
      <c r="H13449" s="1">
        <v>150000</v>
      </c>
      <c r="I13449" t="s">
        <v>21573</v>
      </c>
      <c r="J13449" t="s">
        <v>21574</v>
      </c>
    </row>
    <row r="13450" spans="1:10">
      <c r="A13450" t="s">
        <v>18</v>
      </c>
      <c r="B13450" t="s">
        <v>18</v>
      </c>
      <c r="C13450" t="s">
        <v>56</v>
      </c>
      <c r="D13450" t="s">
        <v>13</v>
      </c>
      <c r="E13450" t="s">
        <v>14</v>
      </c>
      <c r="F13450" t="s">
        <v>26</v>
      </c>
      <c r="G13450" s="3">
        <v>45093.490520833337</v>
      </c>
      <c r="H13450" s="1">
        <v>125000</v>
      </c>
      <c r="I13450" t="s">
        <v>2783</v>
      </c>
      <c r="J13450" t="s">
        <v>21150</v>
      </c>
    </row>
    <row r="13451" spans="1:10">
      <c r="A13451" t="s">
        <v>33</v>
      </c>
      <c r="B13451" t="s">
        <v>21575</v>
      </c>
      <c r="C13451" t="s">
        <v>1866</v>
      </c>
      <c r="D13451" t="s">
        <v>13</v>
      </c>
      <c r="E13451" t="s">
        <v>14</v>
      </c>
      <c r="F13451" t="s">
        <v>171</v>
      </c>
      <c r="G13451" s="3">
        <v>45029.470138888886</v>
      </c>
      <c r="H13451" s="1">
        <v>98500</v>
      </c>
      <c r="I13451" t="s">
        <v>10377</v>
      </c>
      <c r="J13451" t="s">
        <v>21576</v>
      </c>
    </row>
    <row r="13452" spans="1:10">
      <c r="A13452" t="s">
        <v>73</v>
      </c>
      <c r="B13452" t="s">
        <v>73</v>
      </c>
      <c r="C13452" t="s">
        <v>139</v>
      </c>
      <c r="D13452" t="s">
        <v>13</v>
      </c>
      <c r="E13452" t="s">
        <v>14</v>
      </c>
      <c r="F13452" t="s">
        <v>26</v>
      </c>
      <c r="G13452" s="3">
        <v>45138.465682870374</v>
      </c>
      <c r="H13452" s="1">
        <v>173500</v>
      </c>
      <c r="I13452" t="s">
        <v>120</v>
      </c>
      <c r="J13452" t="s">
        <v>11846</v>
      </c>
    </row>
    <row r="13453" spans="1:10">
      <c r="A13453" t="s">
        <v>33</v>
      </c>
      <c r="B13453" t="s">
        <v>9484</v>
      </c>
      <c r="C13453" t="s">
        <v>21577</v>
      </c>
      <c r="D13453" t="s">
        <v>13</v>
      </c>
      <c r="E13453" t="s">
        <v>14</v>
      </c>
      <c r="F13453" t="s">
        <v>26</v>
      </c>
      <c r="G13453" s="3">
        <v>45258.458622685182</v>
      </c>
      <c r="H13453" s="1">
        <v>97500</v>
      </c>
      <c r="I13453" t="s">
        <v>9485</v>
      </c>
      <c r="J13453" t="s">
        <v>2318</v>
      </c>
    </row>
    <row r="13454" spans="1:10">
      <c r="A13454" t="s">
        <v>10</v>
      </c>
      <c r="B13454" t="s">
        <v>21578</v>
      </c>
      <c r="C13454" t="s">
        <v>3695</v>
      </c>
      <c r="D13454" t="s">
        <v>13</v>
      </c>
      <c r="E13454" t="s">
        <v>14</v>
      </c>
      <c r="F13454" t="s">
        <v>26</v>
      </c>
      <c r="G13454" s="3">
        <v>45096.459953703707</v>
      </c>
      <c r="H13454" s="1">
        <v>160000</v>
      </c>
      <c r="I13454" t="s">
        <v>1118</v>
      </c>
      <c r="J13454" t="s">
        <v>14189</v>
      </c>
    </row>
    <row r="13455" spans="1:10">
      <c r="A13455" t="s">
        <v>10</v>
      </c>
      <c r="B13455" t="s">
        <v>21579</v>
      </c>
      <c r="C13455" t="s">
        <v>99</v>
      </c>
      <c r="D13455" t="s">
        <v>13</v>
      </c>
      <c r="E13455" t="s">
        <v>14</v>
      </c>
      <c r="F13455" t="s">
        <v>26</v>
      </c>
      <c r="G13455" s="3">
        <v>45126.481620370374</v>
      </c>
      <c r="H13455" s="1">
        <v>121500</v>
      </c>
      <c r="I13455" t="s">
        <v>21580</v>
      </c>
      <c r="J13455" t="s">
        <v>21581</v>
      </c>
    </row>
    <row r="13456" spans="1:10">
      <c r="A13456" t="s">
        <v>135</v>
      </c>
      <c r="B13456" t="s">
        <v>135</v>
      </c>
      <c r="C13456" t="s">
        <v>869</v>
      </c>
      <c r="D13456" t="s">
        <v>1075</v>
      </c>
      <c r="E13456" t="s">
        <v>14</v>
      </c>
      <c r="F13456" t="s">
        <v>26</v>
      </c>
      <c r="G13456" s="3">
        <v>45273.459201388891</v>
      </c>
      <c r="H13456" s="1">
        <v>125000</v>
      </c>
      <c r="I13456" t="s">
        <v>11246</v>
      </c>
      <c r="J13456" t="s">
        <v>21582</v>
      </c>
    </row>
    <row r="13457" spans="1:10">
      <c r="A13457" t="s">
        <v>10</v>
      </c>
      <c r="B13457" t="s">
        <v>9627</v>
      </c>
      <c r="C13457" t="s">
        <v>3084</v>
      </c>
      <c r="D13457" t="s">
        <v>13</v>
      </c>
      <c r="E13457" t="s">
        <v>14</v>
      </c>
      <c r="F13457" t="s">
        <v>26</v>
      </c>
      <c r="G13457" s="3">
        <v>45138.461944444447</v>
      </c>
      <c r="H13457" s="1">
        <v>116600</v>
      </c>
      <c r="I13457" t="s">
        <v>69</v>
      </c>
      <c r="J13457" t="s">
        <v>3952</v>
      </c>
    </row>
    <row r="13458" spans="1:10">
      <c r="A13458" t="s">
        <v>33</v>
      </c>
      <c r="B13458" t="s">
        <v>4459</v>
      </c>
      <c r="C13458" t="s">
        <v>342</v>
      </c>
      <c r="D13458" t="s">
        <v>13</v>
      </c>
      <c r="E13458" t="s">
        <v>14</v>
      </c>
      <c r="F13458" t="s">
        <v>26</v>
      </c>
      <c r="G13458" s="3">
        <v>45055.46193287037</v>
      </c>
      <c r="H13458" s="1">
        <v>47500</v>
      </c>
      <c r="I13458" t="s">
        <v>21583</v>
      </c>
    </row>
    <row r="13459" spans="1:10">
      <c r="A13459" t="s">
        <v>10</v>
      </c>
      <c r="B13459" t="s">
        <v>10</v>
      </c>
      <c r="C13459" t="s">
        <v>26</v>
      </c>
      <c r="D13459" t="s">
        <v>13</v>
      </c>
      <c r="E13459" t="s">
        <v>14</v>
      </c>
      <c r="F13459" t="s">
        <v>26</v>
      </c>
      <c r="G13459" s="3">
        <v>45242.460081018522</v>
      </c>
      <c r="H13459" s="1">
        <v>164500</v>
      </c>
      <c r="I13459" t="s">
        <v>7776</v>
      </c>
      <c r="J13459" t="s">
        <v>21584</v>
      </c>
    </row>
    <row r="13460" spans="1:10">
      <c r="A13460" t="s">
        <v>10</v>
      </c>
      <c r="B13460" t="s">
        <v>21585</v>
      </c>
      <c r="C13460" t="s">
        <v>165</v>
      </c>
      <c r="D13460" t="s">
        <v>13</v>
      </c>
      <c r="E13460" t="s">
        <v>14</v>
      </c>
      <c r="F13460" t="s">
        <v>26</v>
      </c>
      <c r="G13460" s="3">
        <v>45238.474710648145</v>
      </c>
      <c r="H13460" s="1">
        <v>350000</v>
      </c>
      <c r="I13460" t="s">
        <v>21586</v>
      </c>
      <c r="J13460" t="s">
        <v>21587</v>
      </c>
    </row>
    <row r="13461" spans="1:10">
      <c r="A13461" t="s">
        <v>33</v>
      </c>
      <c r="B13461" t="s">
        <v>21588</v>
      </c>
      <c r="C13461" t="s">
        <v>1392</v>
      </c>
      <c r="D13461" t="s">
        <v>13</v>
      </c>
      <c r="E13461" t="s">
        <v>14</v>
      </c>
      <c r="F13461" t="s">
        <v>1392</v>
      </c>
      <c r="G13461" s="3">
        <v>45284.470810185187</v>
      </c>
      <c r="H13461" s="1">
        <v>75067.5</v>
      </c>
      <c r="I13461" t="s">
        <v>21589</v>
      </c>
      <c r="J13461" t="s">
        <v>21590</v>
      </c>
    </row>
    <row r="13462" spans="1:10">
      <c r="A13462" t="s">
        <v>18</v>
      </c>
      <c r="B13462" t="s">
        <v>18</v>
      </c>
      <c r="C13462" t="s">
        <v>6186</v>
      </c>
      <c r="D13462" t="s">
        <v>13</v>
      </c>
      <c r="E13462" t="s">
        <v>14</v>
      </c>
      <c r="F13462" t="s">
        <v>601</v>
      </c>
      <c r="G13462" s="3">
        <v>44943.472453703704</v>
      </c>
      <c r="H13462" s="1">
        <v>96773</v>
      </c>
      <c r="I13462" t="s">
        <v>81</v>
      </c>
      <c r="J13462" t="s">
        <v>21591</v>
      </c>
    </row>
    <row r="13463" spans="1:10">
      <c r="A13463" t="s">
        <v>73</v>
      </c>
      <c r="B13463" t="s">
        <v>73</v>
      </c>
      <c r="C13463" t="s">
        <v>30</v>
      </c>
      <c r="D13463" t="s">
        <v>13</v>
      </c>
      <c r="E13463" t="s">
        <v>14</v>
      </c>
      <c r="F13463" t="s">
        <v>26</v>
      </c>
      <c r="G13463" s="3">
        <v>45103.464444444442</v>
      </c>
      <c r="H13463" s="1">
        <v>150000</v>
      </c>
      <c r="I13463" t="s">
        <v>4644</v>
      </c>
      <c r="J13463" t="s">
        <v>14418</v>
      </c>
    </row>
    <row r="13464" spans="1:10">
      <c r="A13464" t="s">
        <v>152</v>
      </c>
      <c r="B13464" t="s">
        <v>9635</v>
      </c>
      <c r="C13464" t="s">
        <v>9681</v>
      </c>
      <c r="D13464" t="s">
        <v>13</v>
      </c>
      <c r="E13464" t="s">
        <v>14</v>
      </c>
      <c r="F13464" t="s">
        <v>1953</v>
      </c>
      <c r="G13464" s="3">
        <v>44966.500439814816</v>
      </c>
      <c r="H13464" s="1">
        <v>89100</v>
      </c>
      <c r="I13464" t="s">
        <v>9682</v>
      </c>
      <c r="J13464" t="s">
        <v>21592</v>
      </c>
    </row>
    <row r="13465" spans="1:10">
      <c r="A13465" t="s">
        <v>10</v>
      </c>
      <c r="B13465" t="s">
        <v>21593</v>
      </c>
      <c r="C13465" t="s">
        <v>75</v>
      </c>
      <c r="D13465" t="s">
        <v>13</v>
      </c>
      <c r="E13465" t="s">
        <v>14</v>
      </c>
      <c r="F13465" t="s">
        <v>26</v>
      </c>
      <c r="G13465" s="3">
        <v>45146.460810185185</v>
      </c>
      <c r="H13465" s="1">
        <v>241000</v>
      </c>
      <c r="I13465" t="s">
        <v>10072</v>
      </c>
      <c r="J13465" t="s">
        <v>1334</v>
      </c>
    </row>
    <row r="13466" spans="1:10">
      <c r="A13466" t="s">
        <v>152</v>
      </c>
      <c r="B13466" t="s">
        <v>152</v>
      </c>
      <c r="C13466" t="s">
        <v>2557</v>
      </c>
      <c r="D13466" t="s">
        <v>13</v>
      </c>
      <c r="E13466" t="s">
        <v>14</v>
      </c>
      <c r="F13466" t="s">
        <v>1392</v>
      </c>
      <c r="G13466" s="3">
        <v>45118.490879629629</v>
      </c>
      <c r="H13466" s="1">
        <v>166000</v>
      </c>
      <c r="I13466" t="s">
        <v>838</v>
      </c>
      <c r="J13466" t="s">
        <v>21594</v>
      </c>
    </row>
    <row r="13467" spans="1:10">
      <c r="A13467" t="s">
        <v>10</v>
      </c>
      <c r="B13467" t="s">
        <v>21595</v>
      </c>
      <c r="C13467" t="s">
        <v>185</v>
      </c>
      <c r="D13467" t="s">
        <v>13</v>
      </c>
      <c r="E13467" t="s">
        <v>14</v>
      </c>
      <c r="F13467" t="s">
        <v>26</v>
      </c>
      <c r="G13467" s="3">
        <v>45273.517789351848</v>
      </c>
      <c r="H13467" s="1">
        <v>108415.5</v>
      </c>
      <c r="I13467" t="s">
        <v>21596</v>
      </c>
      <c r="J13467" t="s">
        <v>21597</v>
      </c>
    </row>
    <row r="13468" spans="1:10">
      <c r="A13468" t="s">
        <v>135</v>
      </c>
      <c r="B13468" t="s">
        <v>21598</v>
      </c>
      <c r="C13468" t="s">
        <v>307</v>
      </c>
      <c r="D13468" t="s">
        <v>13</v>
      </c>
      <c r="E13468" t="s">
        <v>14</v>
      </c>
      <c r="F13468" t="s">
        <v>26</v>
      </c>
      <c r="G13468" s="3">
        <v>45119.459120370368</v>
      </c>
      <c r="H13468" s="1">
        <v>119300</v>
      </c>
      <c r="I13468" t="s">
        <v>936</v>
      </c>
      <c r="J13468" t="s">
        <v>6548</v>
      </c>
    </row>
    <row r="13469" spans="1:10">
      <c r="A13469" t="s">
        <v>10</v>
      </c>
      <c r="B13469" t="s">
        <v>1395</v>
      </c>
      <c r="C13469" t="s">
        <v>1164</v>
      </c>
      <c r="D13469" t="s">
        <v>13</v>
      </c>
      <c r="E13469" t="s">
        <v>14</v>
      </c>
      <c r="F13469" t="s">
        <v>806</v>
      </c>
      <c r="G13469" s="3">
        <v>45044.473923611113</v>
      </c>
      <c r="H13469" s="1">
        <v>50400</v>
      </c>
      <c r="I13469" t="s">
        <v>234</v>
      </c>
      <c r="J13469" t="s">
        <v>21599</v>
      </c>
    </row>
    <row r="13470" spans="1:10">
      <c r="A13470" t="s">
        <v>33</v>
      </c>
      <c r="B13470" t="s">
        <v>1843</v>
      </c>
      <c r="C13470" t="s">
        <v>1094</v>
      </c>
      <c r="D13470" t="s">
        <v>13</v>
      </c>
      <c r="E13470" t="s">
        <v>14</v>
      </c>
      <c r="F13470" t="s">
        <v>205</v>
      </c>
      <c r="G13470" s="3">
        <v>44943.482407407406</v>
      </c>
      <c r="H13470" s="1">
        <v>51014</v>
      </c>
      <c r="I13470" t="s">
        <v>172</v>
      </c>
    </row>
    <row r="13471" spans="1:10">
      <c r="A13471" t="s">
        <v>33</v>
      </c>
      <c r="B13471" t="s">
        <v>21600</v>
      </c>
      <c r="C13471" t="s">
        <v>75</v>
      </c>
      <c r="D13471" t="s">
        <v>13</v>
      </c>
      <c r="E13471" t="s">
        <v>14</v>
      </c>
      <c r="F13471" t="s">
        <v>26</v>
      </c>
      <c r="G13471" s="3">
        <v>45112.45921296296</v>
      </c>
      <c r="H13471" s="1">
        <v>235000</v>
      </c>
      <c r="I13471" t="s">
        <v>6975</v>
      </c>
      <c r="J13471" t="s">
        <v>21601</v>
      </c>
    </row>
    <row r="13472" spans="1:10">
      <c r="A13472" t="s">
        <v>10</v>
      </c>
      <c r="B13472" t="s">
        <v>10</v>
      </c>
      <c r="C13472" t="s">
        <v>232</v>
      </c>
      <c r="D13472" t="s">
        <v>13</v>
      </c>
      <c r="E13472" t="s">
        <v>14</v>
      </c>
      <c r="F13472" t="s">
        <v>26</v>
      </c>
      <c r="G13472" s="3">
        <v>44964.460023148145</v>
      </c>
      <c r="H13472" s="1">
        <v>125000</v>
      </c>
      <c r="I13472" t="s">
        <v>21602</v>
      </c>
      <c r="J13472" t="s">
        <v>21603</v>
      </c>
    </row>
    <row r="13473" spans="1:10">
      <c r="A13473" t="s">
        <v>18</v>
      </c>
      <c r="B13473" t="s">
        <v>21604</v>
      </c>
      <c r="C13473" t="s">
        <v>3214</v>
      </c>
      <c r="D13473" t="s">
        <v>13</v>
      </c>
      <c r="E13473" t="s">
        <v>14</v>
      </c>
      <c r="F13473" t="s">
        <v>608</v>
      </c>
      <c r="G13473" s="3">
        <v>44986.477824074071</v>
      </c>
      <c r="H13473" s="1">
        <v>90000</v>
      </c>
      <c r="I13473" t="s">
        <v>3772</v>
      </c>
      <c r="J13473" t="s">
        <v>21605</v>
      </c>
    </row>
    <row r="13474" spans="1:10">
      <c r="A13474" t="s">
        <v>73</v>
      </c>
      <c r="B13474" t="s">
        <v>73</v>
      </c>
      <c r="C13474" t="s">
        <v>2085</v>
      </c>
      <c r="D13474" t="s">
        <v>13</v>
      </c>
      <c r="E13474" t="s">
        <v>14</v>
      </c>
      <c r="F13474" t="s">
        <v>2086</v>
      </c>
      <c r="G13474" s="3">
        <v>45173.473368055558</v>
      </c>
      <c r="H13474" s="1">
        <v>147500</v>
      </c>
      <c r="I13474" t="s">
        <v>1576</v>
      </c>
      <c r="J13474" t="s">
        <v>21606</v>
      </c>
    </row>
    <row r="13475" spans="1:10">
      <c r="A13475" t="s">
        <v>77</v>
      </c>
      <c r="B13475" t="s">
        <v>21607</v>
      </c>
      <c r="C13475" t="s">
        <v>161</v>
      </c>
      <c r="D13475" t="s">
        <v>13</v>
      </c>
      <c r="E13475" t="s">
        <v>14</v>
      </c>
      <c r="F13475" t="s">
        <v>162</v>
      </c>
      <c r="G13475" s="3">
        <v>45051.481215277781</v>
      </c>
      <c r="H13475" s="1">
        <v>56700</v>
      </c>
      <c r="I13475" t="s">
        <v>993</v>
      </c>
      <c r="J13475" t="s">
        <v>21608</v>
      </c>
    </row>
    <row r="13476" spans="1:10">
      <c r="A13476" t="s">
        <v>10</v>
      </c>
      <c r="B13476" t="s">
        <v>21609</v>
      </c>
      <c r="C13476" t="s">
        <v>232</v>
      </c>
      <c r="D13476" t="s">
        <v>13</v>
      </c>
      <c r="E13476" t="s">
        <v>14</v>
      </c>
      <c r="F13476" t="s">
        <v>26</v>
      </c>
      <c r="G13476" s="3">
        <v>45001.460949074077</v>
      </c>
      <c r="H13476" s="1">
        <v>200000</v>
      </c>
      <c r="I13476" t="s">
        <v>14839</v>
      </c>
      <c r="J13476" t="s">
        <v>21238</v>
      </c>
    </row>
    <row r="13477" spans="1:10">
      <c r="A13477" t="s">
        <v>10</v>
      </c>
      <c r="B13477" t="s">
        <v>21610</v>
      </c>
      <c r="C13477" t="s">
        <v>1405</v>
      </c>
      <c r="D13477" t="s">
        <v>13</v>
      </c>
      <c r="E13477" t="s">
        <v>14</v>
      </c>
      <c r="F13477" t="s">
        <v>26</v>
      </c>
      <c r="G13477" s="3">
        <v>45041.486087962963</v>
      </c>
      <c r="H13477" s="1">
        <v>155000</v>
      </c>
      <c r="I13477" t="s">
        <v>130</v>
      </c>
      <c r="J13477" t="s">
        <v>338</v>
      </c>
    </row>
    <row r="13478" spans="1:10">
      <c r="A13478" t="s">
        <v>33</v>
      </c>
      <c r="B13478" t="s">
        <v>364</v>
      </c>
      <c r="C13478" t="s">
        <v>3979</v>
      </c>
      <c r="D13478" t="s">
        <v>13</v>
      </c>
      <c r="E13478" t="s">
        <v>14</v>
      </c>
      <c r="F13478" t="s">
        <v>26</v>
      </c>
      <c r="G13478" s="3">
        <v>44938.459872685184</v>
      </c>
      <c r="H13478" s="1">
        <v>90000</v>
      </c>
      <c r="I13478" t="s">
        <v>3980</v>
      </c>
      <c r="J13478" t="s">
        <v>3780</v>
      </c>
    </row>
    <row r="13479" spans="1:10">
      <c r="A13479" t="s">
        <v>10</v>
      </c>
      <c r="B13479" t="s">
        <v>10</v>
      </c>
      <c r="C13479" t="s">
        <v>237</v>
      </c>
      <c r="D13479" t="s">
        <v>13</v>
      </c>
      <c r="E13479" t="s">
        <v>14</v>
      </c>
      <c r="F13479" t="s">
        <v>26</v>
      </c>
      <c r="G13479" s="3">
        <v>45224.523402777777</v>
      </c>
      <c r="H13479" s="1">
        <v>101014</v>
      </c>
      <c r="I13479" t="s">
        <v>21611</v>
      </c>
      <c r="J13479" t="s">
        <v>21612</v>
      </c>
    </row>
    <row r="13480" spans="1:10">
      <c r="A13480" t="s">
        <v>135</v>
      </c>
      <c r="B13480" t="s">
        <v>14151</v>
      </c>
      <c r="C13480" t="s">
        <v>119</v>
      </c>
      <c r="D13480" t="s">
        <v>13</v>
      </c>
      <c r="E13480" t="s">
        <v>14</v>
      </c>
      <c r="F13480" t="s">
        <v>26</v>
      </c>
      <c r="G13480" s="3">
        <v>45111.458449074074</v>
      </c>
      <c r="H13480" s="1">
        <v>90000</v>
      </c>
      <c r="I13480" t="s">
        <v>3326</v>
      </c>
      <c r="J13480" t="s">
        <v>21613</v>
      </c>
    </row>
    <row r="13481" spans="1:10">
      <c r="A13481" t="s">
        <v>73</v>
      </c>
      <c r="B13481" t="s">
        <v>73</v>
      </c>
      <c r="C13481" t="s">
        <v>232</v>
      </c>
      <c r="D13481" t="s">
        <v>13</v>
      </c>
      <c r="E13481" t="s">
        <v>14</v>
      </c>
      <c r="F13481" t="s">
        <v>26</v>
      </c>
      <c r="G13481" s="3">
        <v>45091.491076388891</v>
      </c>
      <c r="H13481" s="1">
        <v>99350</v>
      </c>
      <c r="I13481" t="s">
        <v>14875</v>
      </c>
      <c r="J13481" t="s">
        <v>21614</v>
      </c>
    </row>
    <row r="13482" spans="1:10">
      <c r="A13482" t="s">
        <v>33</v>
      </c>
      <c r="B13482" t="s">
        <v>21615</v>
      </c>
      <c r="C13482" t="s">
        <v>136</v>
      </c>
      <c r="D13482" t="s">
        <v>13</v>
      </c>
      <c r="E13482" t="s">
        <v>14</v>
      </c>
      <c r="F13482" t="s">
        <v>26</v>
      </c>
      <c r="G13482" s="3">
        <v>45169.458958333336</v>
      </c>
      <c r="H13482" s="1">
        <v>93550</v>
      </c>
      <c r="I13482" t="s">
        <v>2710</v>
      </c>
      <c r="J13482" t="s">
        <v>21616</v>
      </c>
    </row>
    <row r="13483" spans="1:10">
      <c r="A13483" t="s">
        <v>10</v>
      </c>
      <c r="B13483" t="s">
        <v>10</v>
      </c>
      <c r="C13483" t="s">
        <v>3204</v>
      </c>
      <c r="D13483" t="s">
        <v>13</v>
      </c>
      <c r="E13483" t="s">
        <v>14</v>
      </c>
      <c r="F13483" t="s">
        <v>26</v>
      </c>
      <c r="G13483" s="3">
        <v>45208.475208333337</v>
      </c>
      <c r="H13483" s="1">
        <v>112000</v>
      </c>
      <c r="I13483" t="s">
        <v>980</v>
      </c>
      <c r="J13483" t="s">
        <v>10375</v>
      </c>
    </row>
    <row r="13484" spans="1:10">
      <c r="A13484" t="s">
        <v>33</v>
      </c>
      <c r="B13484" t="s">
        <v>8892</v>
      </c>
      <c r="C13484" t="s">
        <v>1597</v>
      </c>
      <c r="D13484" t="s">
        <v>13</v>
      </c>
      <c r="E13484" t="s">
        <v>14</v>
      </c>
      <c r="F13484" t="s">
        <v>26</v>
      </c>
      <c r="G13484" s="3">
        <v>45096.458969907406</v>
      </c>
      <c r="H13484" s="1">
        <v>75000</v>
      </c>
      <c r="I13484" t="s">
        <v>128</v>
      </c>
      <c r="J13484" t="s">
        <v>21617</v>
      </c>
    </row>
    <row r="13485" spans="1:10">
      <c r="A13485" t="s">
        <v>135</v>
      </c>
      <c r="B13485" t="s">
        <v>21618</v>
      </c>
      <c r="C13485" t="s">
        <v>237</v>
      </c>
      <c r="D13485" t="s">
        <v>13</v>
      </c>
      <c r="E13485" t="s">
        <v>14</v>
      </c>
      <c r="F13485" t="s">
        <v>26</v>
      </c>
      <c r="G13485" s="3">
        <v>45168.460509259261</v>
      </c>
      <c r="H13485" s="1">
        <v>105515</v>
      </c>
      <c r="I13485" t="s">
        <v>69</v>
      </c>
    </row>
    <row r="13486" spans="1:10">
      <c r="A13486" t="s">
        <v>33</v>
      </c>
      <c r="B13486" t="s">
        <v>21619</v>
      </c>
      <c r="C13486" t="s">
        <v>18560</v>
      </c>
      <c r="D13486" t="s">
        <v>100</v>
      </c>
      <c r="E13486" t="s">
        <v>14</v>
      </c>
      <c r="F13486" t="s">
        <v>601</v>
      </c>
      <c r="G13486" s="3">
        <v>45086.469699074078</v>
      </c>
      <c r="H13486" s="1">
        <v>80850</v>
      </c>
      <c r="I13486" t="s">
        <v>18561</v>
      </c>
      <c r="J13486" t="s">
        <v>3515</v>
      </c>
    </row>
    <row r="13487" spans="1:10">
      <c r="A13487" t="s">
        <v>10</v>
      </c>
      <c r="B13487" t="s">
        <v>21620</v>
      </c>
      <c r="C13487" t="s">
        <v>232</v>
      </c>
      <c r="D13487" t="s">
        <v>13</v>
      </c>
      <c r="E13487" t="s">
        <v>14</v>
      </c>
      <c r="F13487" t="s">
        <v>26</v>
      </c>
      <c r="G13487" s="3">
        <v>44949.460613425923</v>
      </c>
      <c r="H13487" s="1">
        <v>131867</v>
      </c>
      <c r="I13487" t="s">
        <v>948</v>
      </c>
      <c r="J13487" t="s">
        <v>2178</v>
      </c>
    </row>
    <row r="13488" spans="1:10">
      <c r="A13488" t="s">
        <v>10</v>
      </c>
      <c r="B13488" t="s">
        <v>357</v>
      </c>
      <c r="C13488" t="s">
        <v>56</v>
      </c>
      <c r="D13488" t="s">
        <v>13</v>
      </c>
      <c r="E13488" t="s">
        <v>14</v>
      </c>
      <c r="F13488" t="s">
        <v>20</v>
      </c>
      <c r="G13488" s="3">
        <v>44950.5</v>
      </c>
      <c r="H13488" s="1">
        <v>125000</v>
      </c>
      <c r="I13488" t="s">
        <v>21621</v>
      </c>
      <c r="J13488" t="s">
        <v>21622</v>
      </c>
    </row>
    <row r="13489" spans="1:10">
      <c r="A13489" t="s">
        <v>33</v>
      </c>
      <c r="B13489" t="s">
        <v>21623</v>
      </c>
      <c r="C13489" t="s">
        <v>26</v>
      </c>
      <c r="D13489" t="s">
        <v>13</v>
      </c>
      <c r="E13489" t="s">
        <v>14</v>
      </c>
      <c r="F13489" t="s">
        <v>20</v>
      </c>
      <c r="G13489" s="3">
        <v>45275.512488425928</v>
      </c>
      <c r="H13489" s="1">
        <v>89500</v>
      </c>
      <c r="I13489" t="s">
        <v>20843</v>
      </c>
      <c r="J13489" t="s">
        <v>21624</v>
      </c>
    </row>
    <row r="13490" spans="1:10">
      <c r="A13490" t="s">
        <v>73</v>
      </c>
      <c r="B13490" t="s">
        <v>21625</v>
      </c>
      <c r="C13490" t="s">
        <v>2299</v>
      </c>
      <c r="D13490" t="s">
        <v>13</v>
      </c>
      <c r="E13490" t="s">
        <v>14</v>
      </c>
      <c r="F13490" t="s">
        <v>20</v>
      </c>
      <c r="G13490" s="3">
        <v>45061.527708333335</v>
      </c>
      <c r="H13490" s="1">
        <v>112500</v>
      </c>
      <c r="I13490" t="s">
        <v>128</v>
      </c>
      <c r="J13490" t="s">
        <v>21626</v>
      </c>
    </row>
    <row r="13491" spans="1:10">
      <c r="A13491" t="s">
        <v>212</v>
      </c>
      <c r="B13491" t="s">
        <v>20773</v>
      </c>
      <c r="C13491" t="s">
        <v>21627</v>
      </c>
      <c r="D13491" t="s">
        <v>1075</v>
      </c>
      <c r="E13491" t="s">
        <v>14</v>
      </c>
      <c r="F13491" t="s">
        <v>26</v>
      </c>
      <c r="G13491" s="3">
        <v>45247.460775462961</v>
      </c>
      <c r="H13491" s="1">
        <v>135144.5</v>
      </c>
      <c r="I13491" t="s">
        <v>12107</v>
      </c>
      <c r="J13491" t="s">
        <v>20774</v>
      </c>
    </row>
    <row r="13492" spans="1:10">
      <c r="A13492" t="s">
        <v>73</v>
      </c>
      <c r="B13492" t="s">
        <v>73</v>
      </c>
      <c r="C13492" t="s">
        <v>6038</v>
      </c>
      <c r="D13492" t="s">
        <v>13</v>
      </c>
      <c r="E13492" t="s">
        <v>14</v>
      </c>
      <c r="F13492" t="s">
        <v>26</v>
      </c>
      <c r="G13492" s="3">
        <v>45010.468576388892</v>
      </c>
      <c r="H13492" s="1">
        <v>115000</v>
      </c>
      <c r="I13492" t="s">
        <v>12251</v>
      </c>
      <c r="J13492" t="s">
        <v>21628</v>
      </c>
    </row>
    <row r="13493" spans="1:10">
      <c r="A13493" t="s">
        <v>10</v>
      </c>
      <c r="B13493" t="s">
        <v>10</v>
      </c>
      <c r="C13493" t="s">
        <v>2086</v>
      </c>
      <c r="D13493" t="s">
        <v>13</v>
      </c>
      <c r="E13493" t="s">
        <v>14</v>
      </c>
      <c r="F13493" t="s">
        <v>2086</v>
      </c>
      <c r="G13493" s="3">
        <v>45133.47146990741</v>
      </c>
      <c r="H13493" s="1">
        <v>132500</v>
      </c>
      <c r="I13493" t="s">
        <v>21629</v>
      </c>
      <c r="J13493" t="s">
        <v>21630</v>
      </c>
    </row>
    <row r="13494" spans="1:10">
      <c r="A13494" t="s">
        <v>10</v>
      </c>
      <c r="B13494" t="s">
        <v>12250</v>
      </c>
      <c r="C13494" t="s">
        <v>56</v>
      </c>
      <c r="D13494" t="s">
        <v>13</v>
      </c>
      <c r="E13494" t="s">
        <v>14</v>
      </c>
      <c r="F13494" t="s">
        <v>26</v>
      </c>
      <c r="G13494" s="3">
        <v>45146.461469907408</v>
      </c>
      <c r="H13494" s="1">
        <v>189162.5</v>
      </c>
      <c r="I13494" t="s">
        <v>20577</v>
      </c>
      <c r="J13494" t="s">
        <v>20578</v>
      </c>
    </row>
    <row r="13495" spans="1:10">
      <c r="A13495" t="s">
        <v>77</v>
      </c>
      <c r="B13495" t="s">
        <v>21631</v>
      </c>
      <c r="C13495" t="s">
        <v>2080</v>
      </c>
      <c r="D13495" t="s">
        <v>13</v>
      </c>
      <c r="E13495" t="s">
        <v>14</v>
      </c>
      <c r="F13495" t="s">
        <v>26</v>
      </c>
      <c r="G13495" s="3">
        <v>45162.459456018521</v>
      </c>
      <c r="H13495" s="1">
        <v>88500</v>
      </c>
      <c r="I13495" t="s">
        <v>4729</v>
      </c>
      <c r="J13495" t="s">
        <v>2090</v>
      </c>
    </row>
    <row r="13496" spans="1:10">
      <c r="A13496" t="s">
        <v>10</v>
      </c>
      <c r="B13496" t="s">
        <v>10</v>
      </c>
      <c r="C13496" t="s">
        <v>7473</v>
      </c>
      <c r="D13496" t="s">
        <v>13</v>
      </c>
      <c r="E13496" t="s">
        <v>14</v>
      </c>
      <c r="F13496" t="s">
        <v>26</v>
      </c>
      <c r="G13496" s="3">
        <v>45157.496793981481</v>
      </c>
      <c r="H13496" s="1">
        <v>100000</v>
      </c>
      <c r="I13496" t="s">
        <v>7474</v>
      </c>
      <c r="J13496" t="s">
        <v>21632</v>
      </c>
    </row>
    <row r="13497" spans="1:10">
      <c r="A13497" t="s">
        <v>18</v>
      </c>
      <c r="B13497" t="s">
        <v>18</v>
      </c>
      <c r="C13497" t="s">
        <v>21633</v>
      </c>
      <c r="D13497" t="s">
        <v>13</v>
      </c>
      <c r="E13497" t="s">
        <v>14</v>
      </c>
      <c r="F13497" t="s">
        <v>26</v>
      </c>
      <c r="G13497" s="3">
        <v>45167.506701388891</v>
      </c>
      <c r="H13497" s="1">
        <v>90000</v>
      </c>
      <c r="I13497" t="s">
        <v>21634</v>
      </c>
      <c r="J13497" t="s">
        <v>21635</v>
      </c>
    </row>
    <row r="13498" spans="1:10">
      <c r="A13498" t="s">
        <v>10</v>
      </c>
      <c r="B13498" t="s">
        <v>1108</v>
      </c>
      <c r="C13498" t="s">
        <v>119</v>
      </c>
      <c r="D13498" t="s">
        <v>13</v>
      </c>
      <c r="E13498" t="s">
        <v>14</v>
      </c>
      <c r="F13498" t="s">
        <v>26</v>
      </c>
      <c r="G13498" s="3">
        <v>45162.503935185188</v>
      </c>
      <c r="H13498" s="1">
        <v>90000</v>
      </c>
      <c r="I13498" t="s">
        <v>21285</v>
      </c>
      <c r="J13498" t="s">
        <v>6469</v>
      </c>
    </row>
    <row r="13499" spans="1:10">
      <c r="A13499" t="s">
        <v>33</v>
      </c>
      <c r="B13499" t="s">
        <v>21636</v>
      </c>
      <c r="C13499" t="s">
        <v>750</v>
      </c>
      <c r="D13499" t="s">
        <v>13</v>
      </c>
      <c r="E13499" t="s">
        <v>14</v>
      </c>
      <c r="F13499" t="s">
        <v>26</v>
      </c>
      <c r="G13499" s="3">
        <v>45009.459178240744</v>
      </c>
      <c r="H13499" s="1">
        <v>145000</v>
      </c>
      <c r="I13499" t="s">
        <v>128</v>
      </c>
      <c r="J13499" t="s">
        <v>21637</v>
      </c>
    </row>
    <row r="13500" spans="1:10">
      <c r="A13500" t="s">
        <v>10</v>
      </c>
      <c r="B13500" t="s">
        <v>2474</v>
      </c>
      <c r="C13500" t="s">
        <v>6587</v>
      </c>
      <c r="D13500" t="s">
        <v>13</v>
      </c>
      <c r="E13500" t="s">
        <v>14</v>
      </c>
      <c r="F13500" t="s">
        <v>26</v>
      </c>
      <c r="G13500" s="3">
        <v>45132.461909722224</v>
      </c>
      <c r="H13500" s="1">
        <v>90000</v>
      </c>
      <c r="I13500" t="s">
        <v>8637</v>
      </c>
      <c r="J13500" t="s">
        <v>624</v>
      </c>
    </row>
    <row r="13501" spans="1:10">
      <c r="A13501" t="s">
        <v>10</v>
      </c>
      <c r="B13501" t="s">
        <v>10</v>
      </c>
      <c r="C13501" t="s">
        <v>19</v>
      </c>
      <c r="D13501" t="s">
        <v>13</v>
      </c>
      <c r="E13501" t="s">
        <v>14</v>
      </c>
      <c r="F13501" t="s">
        <v>26</v>
      </c>
      <c r="G13501" s="3">
        <v>45118.501377314817</v>
      </c>
      <c r="H13501" s="1">
        <v>128816</v>
      </c>
      <c r="I13501" t="s">
        <v>4340</v>
      </c>
      <c r="J13501" t="s">
        <v>7254</v>
      </c>
    </row>
    <row r="13502" spans="1:10">
      <c r="A13502" t="s">
        <v>33</v>
      </c>
      <c r="B13502" t="s">
        <v>21638</v>
      </c>
      <c r="D13502" t="s">
        <v>13</v>
      </c>
      <c r="E13502" t="s">
        <v>14</v>
      </c>
      <c r="F13502" t="s">
        <v>528</v>
      </c>
      <c r="G13502" s="3">
        <v>45188.17150462963</v>
      </c>
      <c r="H13502" s="1">
        <v>177000</v>
      </c>
      <c r="I13502" t="s">
        <v>2211</v>
      </c>
      <c r="J13502" t="s">
        <v>21639</v>
      </c>
    </row>
    <row r="13503" spans="1:10">
      <c r="A13503" t="s">
        <v>135</v>
      </c>
      <c r="B13503" t="s">
        <v>20834</v>
      </c>
      <c r="C13503" t="s">
        <v>189</v>
      </c>
      <c r="D13503" t="s">
        <v>13</v>
      </c>
      <c r="E13503" t="s">
        <v>14</v>
      </c>
      <c r="F13503" t="s">
        <v>190</v>
      </c>
      <c r="G13503" s="3">
        <v>45099.479247685187</v>
      </c>
      <c r="H13503" s="1">
        <v>111175</v>
      </c>
      <c r="I13503" t="s">
        <v>1540</v>
      </c>
      <c r="J13503" t="s">
        <v>1334</v>
      </c>
    </row>
    <row r="13504" spans="1:10">
      <c r="A13504" t="s">
        <v>135</v>
      </c>
      <c r="B13504" t="s">
        <v>21640</v>
      </c>
      <c r="C13504" t="s">
        <v>24</v>
      </c>
      <c r="D13504" t="s">
        <v>13</v>
      </c>
      <c r="E13504" t="s">
        <v>25</v>
      </c>
      <c r="F13504" t="s">
        <v>2316</v>
      </c>
      <c r="G13504" s="3">
        <v>45091.517013888886</v>
      </c>
      <c r="H13504" s="1">
        <v>95000</v>
      </c>
      <c r="I13504" t="s">
        <v>4966</v>
      </c>
      <c r="J13504" t="s">
        <v>12290</v>
      </c>
    </row>
    <row r="13505" spans="1:10">
      <c r="A13505" t="s">
        <v>10</v>
      </c>
      <c r="B13505" t="s">
        <v>21566</v>
      </c>
      <c r="C13505" t="s">
        <v>243</v>
      </c>
      <c r="D13505" t="s">
        <v>13</v>
      </c>
      <c r="E13505" t="s">
        <v>14</v>
      </c>
      <c r="F13505" t="s">
        <v>26</v>
      </c>
      <c r="G13505" s="3">
        <v>45118.463738425926</v>
      </c>
      <c r="H13505" s="1">
        <v>90000</v>
      </c>
      <c r="I13505" t="s">
        <v>11175</v>
      </c>
      <c r="J13505" t="s">
        <v>1334</v>
      </c>
    </row>
    <row r="13506" spans="1:10">
      <c r="A13506" t="s">
        <v>33</v>
      </c>
      <c r="B13506" t="s">
        <v>21641</v>
      </c>
      <c r="C13506" t="s">
        <v>157</v>
      </c>
      <c r="D13506" t="s">
        <v>13</v>
      </c>
      <c r="E13506" t="s">
        <v>14</v>
      </c>
      <c r="F13506" t="s">
        <v>26</v>
      </c>
      <c r="G13506" s="3">
        <v>45079.459224537037</v>
      </c>
      <c r="H13506" s="1">
        <v>150000</v>
      </c>
      <c r="I13506" t="s">
        <v>372</v>
      </c>
      <c r="J13506" t="s">
        <v>21642</v>
      </c>
    </row>
    <row r="13507" spans="1:10">
      <c r="A13507" t="s">
        <v>18</v>
      </c>
      <c r="B13507" t="s">
        <v>21643</v>
      </c>
      <c r="C13507" t="s">
        <v>276</v>
      </c>
      <c r="D13507" t="s">
        <v>13</v>
      </c>
      <c r="E13507" t="s">
        <v>14</v>
      </c>
      <c r="F13507" t="s">
        <v>26</v>
      </c>
      <c r="G13507" s="3">
        <v>45086.463067129633</v>
      </c>
      <c r="H13507" s="1">
        <v>150000</v>
      </c>
      <c r="I13507" t="s">
        <v>2143</v>
      </c>
      <c r="J13507" t="s">
        <v>21644</v>
      </c>
    </row>
    <row r="13508" spans="1:10">
      <c r="A13508" t="s">
        <v>33</v>
      </c>
      <c r="B13508" t="s">
        <v>4046</v>
      </c>
      <c r="C13508" t="s">
        <v>4700</v>
      </c>
      <c r="D13508" t="s">
        <v>13</v>
      </c>
      <c r="E13508" t="s">
        <v>14</v>
      </c>
      <c r="F13508" t="s">
        <v>20</v>
      </c>
      <c r="G13508" s="3">
        <v>45167.502002314817</v>
      </c>
      <c r="H13508" s="1">
        <v>115800</v>
      </c>
      <c r="I13508" t="s">
        <v>1477</v>
      </c>
      <c r="J13508" t="s">
        <v>2126</v>
      </c>
    </row>
    <row r="13509" spans="1:10">
      <c r="A13509" t="s">
        <v>18</v>
      </c>
      <c r="B13509" t="s">
        <v>21645</v>
      </c>
      <c r="C13509" t="s">
        <v>161</v>
      </c>
      <c r="D13509" t="s">
        <v>13</v>
      </c>
      <c r="E13509" t="s">
        <v>14</v>
      </c>
      <c r="F13509" t="s">
        <v>162</v>
      </c>
      <c r="G13509" s="3">
        <v>44958.496388888889</v>
      </c>
      <c r="H13509" s="1">
        <v>90000</v>
      </c>
      <c r="I13509" t="s">
        <v>21646</v>
      </c>
    </row>
    <row r="13510" spans="1:10">
      <c r="A13510" t="s">
        <v>18</v>
      </c>
      <c r="B13510" t="s">
        <v>21647</v>
      </c>
      <c r="C13510" t="s">
        <v>614</v>
      </c>
      <c r="D13510" t="s">
        <v>412</v>
      </c>
      <c r="E13510" t="s">
        <v>14</v>
      </c>
      <c r="F13510" t="s">
        <v>608</v>
      </c>
      <c r="G13510" s="3">
        <v>44961.486354166664</v>
      </c>
      <c r="H13510" s="1">
        <v>133000</v>
      </c>
      <c r="I13510" t="s">
        <v>904</v>
      </c>
      <c r="J13510" t="s">
        <v>21648</v>
      </c>
    </row>
    <row r="13511" spans="1:10">
      <c r="A13511" t="s">
        <v>10</v>
      </c>
      <c r="B13511" t="s">
        <v>398</v>
      </c>
      <c r="C13511" t="s">
        <v>21649</v>
      </c>
      <c r="D13511" t="s">
        <v>13</v>
      </c>
      <c r="E13511" t="s">
        <v>14</v>
      </c>
      <c r="F13511" t="s">
        <v>26</v>
      </c>
      <c r="G13511" s="3">
        <v>45103.49763888889</v>
      </c>
      <c r="H13511" s="1">
        <v>90000</v>
      </c>
      <c r="I13511" t="s">
        <v>21650</v>
      </c>
      <c r="J13511" t="s">
        <v>21354</v>
      </c>
    </row>
    <row r="13512" spans="1:10">
      <c r="A13512" t="s">
        <v>33</v>
      </c>
      <c r="B13512" t="s">
        <v>33</v>
      </c>
      <c r="C13512" t="s">
        <v>21651</v>
      </c>
      <c r="D13512" t="s">
        <v>13</v>
      </c>
      <c r="E13512" t="s">
        <v>14</v>
      </c>
      <c r="F13512" t="s">
        <v>26</v>
      </c>
      <c r="G13512" s="3">
        <v>45146.458981481483</v>
      </c>
      <c r="H13512" s="1">
        <v>88200</v>
      </c>
      <c r="I13512" t="s">
        <v>416</v>
      </c>
      <c r="J13512" t="s">
        <v>9104</v>
      </c>
    </row>
    <row r="13513" spans="1:10">
      <c r="A13513" t="s">
        <v>10</v>
      </c>
      <c r="B13513" t="s">
        <v>21652</v>
      </c>
      <c r="C13513" t="s">
        <v>201</v>
      </c>
      <c r="D13513" t="s">
        <v>13</v>
      </c>
      <c r="E13513" t="s">
        <v>14</v>
      </c>
      <c r="F13513" t="s">
        <v>26</v>
      </c>
      <c r="G13513" s="3">
        <v>45145.473761574074</v>
      </c>
      <c r="H13513" s="1">
        <v>90000</v>
      </c>
      <c r="I13513" t="s">
        <v>3081</v>
      </c>
      <c r="J13513" t="s">
        <v>3082</v>
      </c>
    </row>
    <row r="13514" spans="1:10">
      <c r="A13514" t="s">
        <v>18</v>
      </c>
      <c r="B13514" t="s">
        <v>1930</v>
      </c>
      <c r="C13514" t="s">
        <v>24</v>
      </c>
      <c r="D13514" t="s">
        <v>13</v>
      </c>
      <c r="E13514" t="s">
        <v>25</v>
      </c>
      <c r="F13514" t="s">
        <v>26</v>
      </c>
      <c r="G13514" s="3">
        <v>44934.494155092594</v>
      </c>
      <c r="H13514" s="1">
        <v>115000</v>
      </c>
      <c r="I13514" t="s">
        <v>128</v>
      </c>
      <c r="J13514" t="s">
        <v>21653</v>
      </c>
    </row>
    <row r="13515" spans="1:10">
      <c r="A13515" t="s">
        <v>10</v>
      </c>
      <c r="B13515" t="s">
        <v>18074</v>
      </c>
      <c r="C13515" t="s">
        <v>2157</v>
      </c>
      <c r="D13515" t="s">
        <v>13</v>
      </c>
      <c r="E13515" t="s">
        <v>14</v>
      </c>
      <c r="F13515" t="s">
        <v>26</v>
      </c>
      <c r="G13515" s="3">
        <v>45105.4608912037</v>
      </c>
      <c r="H13515" s="1">
        <v>146000</v>
      </c>
      <c r="I13515" t="s">
        <v>217</v>
      </c>
      <c r="J13515" t="s">
        <v>21654</v>
      </c>
    </row>
    <row r="13516" spans="1:10">
      <c r="A13516" t="s">
        <v>10</v>
      </c>
      <c r="B13516" t="s">
        <v>21655</v>
      </c>
      <c r="C13516" t="s">
        <v>6376</v>
      </c>
      <c r="D13516" t="s">
        <v>13</v>
      </c>
      <c r="E13516" t="s">
        <v>14</v>
      </c>
      <c r="F13516" t="s">
        <v>26</v>
      </c>
      <c r="G13516" s="3">
        <v>45121.461319444446</v>
      </c>
      <c r="H13516" s="1">
        <v>277500</v>
      </c>
      <c r="I13516" t="s">
        <v>195</v>
      </c>
    </row>
    <row r="13517" spans="1:10">
      <c r="A13517" t="s">
        <v>10</v>
      </c>
      <c r="B13517" t="s">
        <v>1482</v>
      </c>
      <c r="C13517" t="s">
        <v>224</v>
      </c>
      <c r="D13517" t="s">
        <v>13</v>
      </c>
      <c r="E13517" t="s">
        <v>14</v>
      </c>
      <c r="F13517" t="s">
        <v>26</v>
      </c>
      <c r="G13517" s="3">
        <v>45146.460960648146</v>
      </c>
      <c r="H13517" s="1">
        <v>127900</v>
      </c>
      <c r="I13517" t="s">
        <v>12430</v>
      </c>
      <c r="J13517" t="s">
        <v>226</v>
      </c>
    </row>
    <row r="13518" spans="1:10">
      <c r="A13518" t="s">
        <v>10</v>
      </c>
      <c r="B13518" t="s">
        <v>6172</v>
      </c>
      <c r="C13518" t="s">
        <v>62</v>
      </c>
      <c r="D13518" t="s">
        <v>13</v>
      </c>
      <c r="E13518" t="s">
        <v>14</v>
      </c>
      <c r="F13518" t="s">
        <v>26</v>
      </c>
      <c r="G13518" s="3">
        <v>45273.462743055556</v>
      </c>
      <c r="H13518" s="1">
        <v>150000</v>
      </c>
      <c r="I13518" t="s">
        <v>11212</v>
      </c>
      <c r="J13518" t="s">
        <v>21656</v>
      </c>
    </row>
    <row r="13519" spans="1:10">
      <c r="A13519" t="s">
        <v>212</v>
      </c>
      <c r="B13519" t="s">
        <v>21657</v>
      </c>
      <c r="C13519" t="s">
        <v>19</v>
      </c>
      <c r="D13519" t="s">
        <v>13</v>
      </c>
      <c r="E13519" t="s">
        <v>14</v>
      </c>
      <c r="F13519" t="s">
        <v>26</v>
      </c>
      <c r="G13519" s="3">
        <v>44929.855300925927</v>
      </c>
      <c r="H13519" s="1">
        <v>205000</v>
      </c>
      <c r="I13519" t="s">
        <v>21658</v>
      </c>
      <c r="J13519" t="s">
        <v>20094</v>
      </c>
    </row>
    <row r="13520" spans="1:10">
      <c r="A13520" t="s">
        <v>33</v>
      </c>
      <c r="B13520" t="s">
        <v>7108</v>
      </c>
      <c r="C13520" t="s">
        <v>7409</v>
      </c>
      <c r="D13520" t="s">
        <v>13</v>
      </c>
      <c r="E13520" t="s">
        <v>14</v>
      </c>
      <c r="F13520" t="s">
        <v>314</v>
      </c>
      <c r="G13520" s="3">
        <v>45083.472615740742</v>
      </c>
      <c r="H13520" s="1">
        <v>44100</v>
      </c>
      <c r="I13520" t="s">
        <v>7410</v>
      </c>
      <c r="J13520" t="s">
        <v>21659</v>
      </c>
    </row>
    <row r="13521" spans="1:10">
      <c r="A13521" t="s">
        <v>73</v>
      </c>
      <c r="B13521" t="s">
        <v>21660</v>
      </c>
      <c r="C13521" t="s">
        <v>171</v>
      </c>
      <c r="D13521" t="s">
        <v>13</v>
      </c>
      <c r="E13521" t="s">
        <v>14</v>
      </c>
      <c r="F13521" t="s">
        <v>171</v>
      </c>
      <c r="G13521" s="3">
        <v>45289.465694444443</v>
      </c>
      <c r="H13521" s="1">
        <v>153500</v>
      </c>
      <c r="I13521" t="s">
        <v>253</v>
      </c>
      <c r="J13521" t="s">
        <v>21661</v>
      </c>
    </row>
    <row r="13522" spans="1:10">
      <c r="A13522" t="s">
        <v>18</v>
      </c>
      <c r="B13522" t="s">
        <v>21662</v>
      </c>
      <c r="C13522" t="s">
        <v>680</v>
      </c>
      <c r="D13522" t="s">
        <v>13</v>
      </c>
      <c r="E13522" t="s">
        <v>14</v>
      </c>
      <c r="F13522" t="s">
        <v>681</v>
      </c>
      <c r="G13522" s="3">
        <v>45028.493194444447</v>
      </c>
      <c r="H13522" s="1">
        <v>89100</v>
      </c>
      <c r="I13522" t="s">
        <v>1241</v>
      </c>
      <c r="J13522" t="s">
        <v>21663</v>
      </c>
    </row>
    <row r="13523" spans="1:10">
      <c r="A13523" t="s">
        <v>212</v>
      </c>
      <c r="B13523" t="s">
        <v>212</v>
      </c>
      <c r="C13523" t="s">
        <v>1117</v>
      </c>
      <c r="D13523" t="s">
        <v>13</v>
      </c>
      <c r="E13523" t="s">
        <v>14</v>
      </c>
      <c r="F13523" t="s">
        <v>26</v>
      </c>
      <c r="G13523" s="3">
        <v>44948.461712962962</v>
      </c>
      <c r="H13523" s="1">
        <v>157500</v>
      </c>
      <c r="I13523" t="s">
        <v>1631</v>
      </c>
      <c r="J13523" t="s">
        <v>4092</v>
      </c>
    </row>
    <row r="13524" spans="1:10">
      <c r="A13524" t="s">
        <v>18</v>
      </c>
      <c r="B13524" t="s">
        <v>21664</v>
      </c>
      <c r="C13524" t="s">
        <v>30</v>
      </c>
      <c r="D13524" t="s">
        <v>13</v>
      </c>
      <c r="E13524" t="s">
        <v>14</v>
      </c>
      <c r="F13524" t="s">
        <v>26</v>
      </c>
      <c r="G13524" s="3">
        <v>44966.462905092594</v>
      </c>
      <c r="H13524" s="1">
        <v>125000</v>
      </c>
      <c r="I13524" t="s">
        <v>21665</v>
      </c>
      <c r="J13524" t="s">
        <v>338</v>
      </c>
    </row>
    <row r="13525" spans="1:10">
      <c r="A13525" t="s">
        <v>33</v>
      </c>
      <c r="B13525" t="s">
        <v>8315</v>
      </c>
      <c r="D13525" t="s">
        <v>13</v>
      </c>
      <c r="E13525" t="s">
        <v>14</v>
      </c>
      <c r="F13525" t="s">
        <v>26</v>
      </c>
      <c r="G13525" s="3">
        <v>44929.852314814816</v>
      </c>
      <c r="H13525" s="1">
        <v>50000</v>
      </c>
      <c r="I13525" t="s">
        <v>21666</v>
      </c>
      <c r="J13525" t="s">
        <v>5203</v>
      </c>
    </row>
    <row r="13526" spans="1:10">
      <c r="A13526" t="s">
        <v>33</v>
      </c>
      <c r="B13526" t="s">
        <v>21667</v>
      </c>
      <c r="C13526" t="s">
        <v>24</v>
      </c>
      <c r="D13526" t="s">
        <v>13</v>
      </c>
      <c r="E13526" t="s">
        <v>25</v>
      </c>
      <c r="F13526" t="s">
        <v>26</v>
      </c>
      <c r="G13526" s="3">
        <v>45147.458344907405</v>
      </c>
      <c r="H13526" s="1">
        <v>205000</v>
      </c>
      <c r="I13526" t="s">
        <v>18885</v>
      </c>
      <c r="J13526" t="s">
        <v>18886</v>
      </c>
    </row>
    <row r="13527" spans="1:10">
      <c r="A13527" t="s">
        <v>10</v>
      </c>
      <c r="B13527" t="s">
        <v>21668</v>
      </c>
      <c r="C13527" t="s">
        <v>21669</v>
      </c>
      <c r="D13527" t="s">
        <v>13</v>
      </c>
      <c r="E13527" t="s">
        <v>14</v>
      </c>
      <c r="F13527" t="s">
        <v>26</v>
      </c>
      <c r="G13527" s="3">
        <v>45194.462337962963</v>
      </c>
      <c r="H13527" s="1">
        <v>150000</v>
      </c>
      <c r="I13527" t="s">
        <v>20823</v>
      </c>
    </row>
    <row r="13528" spans="1:10">
      <c r="A13528" t="s">
        <v>10</v>
      </c>
      <c r="B13528" t="s">
        <v>21670</v>
      </c>
      <c r="C13528" t="s">
        <v>1402</v>
      </c>
      <c r="D13528" t="s">
        <v>13</v>
      </c>
      <c r="E13528" t="s">
        <v>14</v>
      </c>
      <c r="F13528" t="s">
        <v>26</v>
      </c>
      <c r="G13528" s="3">
        <v>45022.459583333337</v>
      </c>
      <c r="H13528" s="1">
        <v>115000</v>
      </c>
      <c r="I13528" t="s">
        <v>14305</v>
      </c>
      <c r="J13528" t="s">
        <v>21544</v>
      </c>
    </row>
    <row r="13529" spans="1:10">
      <c r="A13529" t="s">
        <v>33</v>
      </c>
      <c r="B13529" t="s">
        <v>2652</v>
      </c>
      <c r="C13529" t="s">
        <v>826</v>
      </c>
      <c r="D13529" t="s">
        <v>13</v>
      </c>
      <c r="E13529" t="s">
        <v>14</v>
      </c>
      <c r="F13529" t="s">
        <v>827</v>
      </c>
      <c r="G13529" s="3">
        <v>45042.523680555554</v>
      </c>
      <c r="H13529" s="1">
        <v>165000</v>
      </c>
      <c r="I13529" t="s">
        <v>685</v>
      </c>
      <c r="J13529" t="s">
        <v>21671</v>
      </c>
    </row>
    <row r="13530" spans="1:10">
      <c r="A13530" t="s">
        <v>212</v>
      </c>
      <c r="B13530" t="s">
        <v>21672</v>
      </c>
      <c r="C13530" t="s">
        <v>788</v>
      </c>
      <c r="D13530" t="s">
        <v>13</v>
      </c>
      <c r="E13530" t="s">
        <v>14</v>
      </c>
      <c r="F13530" t="s">
        <v>26</v>
      </c>
      <c r="G13530" s="3">
        <v>45233.45957175926</v>
      </c>
      <c r="H13530" s="1">
        <v>149946.5</v>
      </c>
      <c r="I13530" t="s">
        <v>1469</v>
      </c>
      <c r="J13530" t="s">
        <v>21673</v>
      </c>
    </row>
    <row r="13531" spans="1:10">
      <c r="A13531" t="s">
        <v>10</v>
      </c>
      <c r="B13531" t="s">
        <v>1495</v>
      </c>
      <c r="C13531" t="s">
        <v>232</v>
      </c>
      <c r="D13531" t="s">
        <v>13</v>
      </c>
      <c r="E13531" t="s">
        <v>14</v>
      </c>
      <c r="F13531" t="s">
        <v>26</v>
      </c>
      <c r="G13531" s="3">
        <v>45058.460578703707</v>
      </c>
      <c r="H13531" s="1">
        <v>130000</v>
      </c>
      <c r="I13531" t="s">
        <v>12071</v>
      </c>
      <c r="J13531" t="s">
        <v>21674</v>
      </c>
    </row>
    <row r="13532" spans="1:10">
      <c r="A13532" t="s">
        <v>33</v>
      </c>
      <c r="B13532" t="s">
        <v>33</v>
      </c>
      <c r="C13532" t="s">
        <v>3212</v>
      </c>
      <c r="D13532" t="s">
        <v>13</v>
      </c>
      <c r="E13532" t="s">
        <v>14</v>
      </c>
      <c r="F13532" t="s">
        <v>2316</v>
      </c>
      <c r="G13532" s="3">
        <v>45033.478773148148</v>
      </c>
      <c r="H13532" s="1">
        <v>90000</v>
      </c>
      <c r="I13532" t="s">
        <v>21675</v>
      </c>
      <c r="J13532" t="s">
        <v>21676</v>
      </c>
    </row>
    <row r="13533" spans="1:10">
      <c r="A13533" t="s">
        <v>212</v>
      </c>
      <c r="B13533" t="s">
        <v>17867</v>
      </c>
      <c r="C13533" t="s">
        <v>8927</v>
      </c>
      <c r="D13533" t="s">
        <v>13</v>
      </c>
      <c r="E13533" t="s">
        <v>14</v>
      </c>
      <c r="F13533" t="s">
        <v>694</v>
      </c>
      <c r="G13533" s="3">
        <v>45003.475902777776</v>
      </c>
      <c r="H13533" s="1">
        <v>89100</v>
      </c>
      <c r="I13533" t="s">
        <v>685</v>
      </c>
      <c r="J13533" t="s">
        <v>21677</v>
      </c>
    </row>
    <row r="13534" spans="1:10">
      <c r="A13534" t="s">
        <v>10</v>
      </c>
      <c r="B13534" t="s">
        <v>21678</v>
      </c>
      <c r="C13534" t="s">
        <v>2217</v>
      </c>
      <c r="D13534" t="s">
        <v>13</v>
      </c>
      <c r="E13534" t="s">
        <v>14</v>
      </c>
      <c r="F13534" t="s">
        <v>2012</v>
      </c>
      <c r="G13534" s="3">
        <v>45086.467743055553</v>
      </c>
      <c r="H13534" s="1">
        <v>72000</v>
      </c>
      <c r="I13534" t="s">
        <v>3951</v>
      </c>
      <c r="J13534" t="s">
        <v>316</v>
      </c>
    </row>
    <row r="13535" spans="1:10">
      <c r="A13535" t="s">
        <v>33</v>
      </c>
      <c r="B13535" t="s">
        <v>21679</v>
      </c>
      <c r="C13535" t="s">
        <v>557</v>
      </c>
      <c r="D13535" t="s">
        <v>13</v>
      </c>
      <c r="E13535" t="s">
        <v>14</v>
      </c>
      <c r="F13535" t="s">
        <v>26</v>
      </c>
      <c r="G13535" s="3">
        <v>45050.488981481481</v>
      </c>
      <c r="H13535" s="1">
        <v>70000</v>
      </c>
      <c r="I13535" t="s">
        <v>3551</v>
      </c>
      <c r="J13535" t="s">
        <v>137</v>
      </c>
    </row>
    <row r="13536" spans="1:10">
      <c r="A13536" t="s">
        <v>18</v>
      </c>
      <c r="B13536" t="s">
        <v>18</v>
      </c>
      <c r="C13536" t="s">
        <v>792</v>
      </c>
      <c r="D13536" t="s">
        <v>13</v>
      </c>
      <c r="E13536" t="s">
        <v>14</v>
      </c>
      <c r="F13536" t="s">
        <v>26</v>
      </c>
      <c r="G13536" s="3">
        <v>45269.461284722223</v>
      </c>
      <c r="H13536" s="1">
        <v>80000</v>
      </c>
      <c r="I13536" t="s">
        <v>130</v>
      </c>
      <c r="J13536" t="s">
        <v>21680</v>
      </c>
    </row>
    <row r="13537" spans="1:10">
      <c r="A13537" t="s">
        <v>33</v>
      </c>
      <c r="B13537" t="s">
        <v>21681</v>
      </c>
      <c r="C13537" t="s">
        <v>1866</v>
      </c>
      <c r="D13537" t="s">
        <v>13</v>
      </c>
      <c r="E13537" t="s">
        <v>14</v>
      </c>
      <c r="F13537" t="s">
        <v>171</v>
      </c>
      <c r="G13537" s="3">
        <v>45020.480624999997</v>
      </c>
      <c r="H13537" s="1">
        <v>72000</v>
      </c>
      <c r="I13537" t="s">
        <v>5030</v>
      </c>
      <c r="J13537" t="s">
        <v>82</v>
      </c>
    </row>
    <row r="13538" spans="1:10">
      <c r="A13538" t="s">
        <v>10</v>
      </c>
      <c r="B13538" t="s">
        <v>1763</v>
      </c>
      <c r="C13538" t="s">
        <v>75</v>
      </c>
      <c r="D13538" t="s">
        <v>13</v>
      </c>
      <c r="E13538" t="s">
        <v>14</v>
      </c>
      <c r="F13538" t="s">
        <v>26</v>
      </c>
      <c r="G13538" s="3">
        <v>45154.460925925923</v>
      </c>
      <c r="H13538" s="1">
        <v>190000</v>
      </c>
      <c r="I13538" t="s">
        <v>130</v>
      </c>
      <c r="J13538" t="s">
        <v>21682</v>
      </c>
    </row>
    <row r="13539" spans="1:10">
      <c r="A13539" t="s">
        <v>135</v>
      </c>
      <c r="B13539" t="s">
        <v>135</v>
      </c>
      <c r="C13539" t="s">
        <v>3585</v>
      </c>
      <c r="D13539" t="s">
        <v>13</v>
      </c>
      <c r="E13539" t="s">
        <v>14</v>
      </c>
      <c r="F13539" t="s">
        <v>3586</v>
      </c>
      <c r="G13539" s="3">
        <v>45153.489050925928</v>
      </c>
      <c r="H13539" s="1">
        <v>111175</v>
      </c>
      <c r="I13539" t="s">
        <v>904</v>
      </c>
      <c r="J13539" t="s">
        <v>295</v>
      </c>
    </row>
    <row r="13540" spans="1:10">
      <c r="A13540" t="s">
        <v>152</v>
      </c>
      <c r="B13540" t="s">
        <v>152</v>
      </c>
      <c r="C13540" t="s">
        <v>24</v>
      </c>
      <c r="D13540" t="s">
        <v>100</v>
      </c>
      <c r="E13540" t="s">
        <v>25</v>
      </c>
      <c r="F13540" t="s">
        <v>314</v>
      </c>
      <c r="G13540" s="3">
        <v>44942.502106481479</v>
      </c>
      <c r="H13540" s="1">
        <v>65000</v>
      </c>
      <c r="I13540" t="s">
        <v>21683</v>
      </c>
      <c r="J13540" t="s">
        <v>21684</v>
      </c>
    </row>
    <row r="13541" spans="1:10">
      <c r="A13541" t="s">
        <v>18</v>
      </c>
      <c r="B13541" t="s">
        <v>21685</v>
      </c>
      <c r="C13541" t="s">
        <v>614</v>
      </c>
      <c r="D13541" t="s">
        <v>13</v>
      </c>
      <c r="E13541" t="s">
        <v>14</v>
      </c>
      <c r="F13541" t="s">
        <v>608</v>
      </c>
      <c r="G13541" s="3">
        <v>45035.470254629632</v>
      </c>
      <c r="H13541" s="1">
        <v>90000</v>
      </c>
      <c r="I13541" t="s">
        <v>3863</v>
      </c>
      <c r="J13541" t="s">
        <v>4176</v>
      </c>
    </row>
    <row r="13542" spans="1:10">
      <c r="A13542" t="s">
        <v>18</v>
      </c>
      <c r="B13542" t="s">
        <v>18</v>
      </c>
      <c r="C13542" t="s">
        <v>508</v>
      </c>
      <c r="D13542" t="s">
        <v>13</v>
      </c>
      <c r="E13542" t="s">
        <v>14</v>
      </c>
      <c r="F13542" t="s">
        <v>509</v>
      </c>
      <c r="G13542" s="3">
        <v>45100.498425925929</v>
      </c>
      <c r="H13542" s="1">
        <v>147500</v>
      </c>
      <c r="I13542" t="s">
        <v>1241</v>
      </c>
      <c r="J13542" t="s">
        <v>21686</v>
      </c>
    </row>
    <row r="13543" spans="1:10">
      <c r="A13543" t="s">
        <v>33</v>
      </c>
      <c r="B13543" t="s">
        <v>19328</v>
      </c>
      <c r="C13543" t="s">
        <v>75</v>
      </c>
      <c r="D13543" t="s">
        <v>293</v>
      </c>
      <c r="E13543" t="s">
        <v>14</v>
      </c>
      <c r="F13543" t="s">
        <v>26</v>
      </c>
      <c r="G13543" s="3">
        <v>45273.45925925926</v>
      </c>
      <c r="H13543" s="1">
        <v>125000</v>
      </c>
      <c r="I13543" t="s">
        <v>4833</v>
      </c>
      <c r="J13543" t="s">
        <v>1334</v>
      </c>
    </row>
    <row r="13544" spans="1:10">
      <c r="A13544" t="s">
        <v>18</v>
      </c>
      <c r="B13544" t="s">
        <v>188</v>
      </c>
      <c r="C13544" t="s">
        <v>232</v>
      </c>
      <c r="D13544" t="s">
        <v>13</v>
      </c>
      <c r="E13544" t="s">
        <v>14</v>
      </c>
      <c r="F13544" t="s">
        <v>20</v>
      </c>
      <c r="G13544" s="3">
        <v>45148.507094907407</v>
      </c>
      <c r="H13544" s="1">
        <v>234500</v>
      </c>
      <c r="I13544" t="s">
        <v>21687</v>
      </c>
      <c r="J13544" t="s">
        <v>21688</v>
      </c>
    </row>
    <row r="13545" spans="1:10">
      <c r="A13545" t="s">
        <v>33</v>
      </c>
      <c r="B13545" t="s">
        <v>1058</v>
      </c>
      <c r="C13545" t="s">
        <v>4025</v>
      </c>
      <c r="D13545" t="s">
        <v>13</v>
      </c>
      <c r="E13545" t="s">
        <v>14</v>
      </c>
      <c r="F13545" t="s">
        <v>26</v>
      </c>
      <c r="G13545" s="3">
        <v>45144.458761574075</v>
      </c>
      <c r="H13545" s="1">
        <v>117500</v>
      </c>
      <c r="I13545" t="s">
        <v>96</v>
      </c>
      <c r="J13545" t="s">
        <v>20393</v>
      </c>
    </row>
    <row r="13546" spans="1:10">
      <c r="A13546" t="s">
        <v>10</v>
      </c>
      <c r="B13546" t="s">
        <v>398</v>
      </c>
      <c r="C13546" t="s">
        <v>1739</v>
      </c>
      <c r="D13546" t="s">
        <v>13</v>
      </c>
      <c r="E13546" t="s">
        <v>14</v>
      </c>
      <c r="F13546" t="s">
        <v>26</v>
      </c>
      <c r="G13546" s="3">
        <v>45054.463125000002</v>
      </c>
      <c r="H13546" s="1">
        <v>150000</v>
      </c>
      <c r="I13546" t="s">
        <v>7403</v>
      </c>
      <c r="J13546" t="s">
        <v>17927</v>
      </c>
    </row>
    <row r="13547" spans="1:10">
      <c r="A13547" t="s">
        <v>77</v>
      </c>
      <c r="B13547" t="s">
        <v>21689</v>
      </c>
      <c r="C13547" t="s">
        <v>95</v>
      </c>
      <c r="D13547" t="s">
        <v>13</v>
      </c>
      <c r="E13547" t="s">
        <v>14</v>
      </c>
      <c r="F13547" t="s">
        <v>26</v>
      </c>
      <c r="G13547" s="3">
        <v>45031.458877314813</v>
      </c>
      <c r="H13547" s="1">
        <v>81000</v>
      </c>
      <c r="I13547" t="s">
        <v>21690</v>
      </c>
      <c r="J13547" t="s">
        <v>21691</v>
      </c>
    </row>
    <row r="13548" spans="1:10">
      <c r="A13548" t="s">
        <v>212</v>
      </c>
      <c r="B13548" t="s">
        <v>212</v>
      </c>
      <c r="C13548" t="s">
        <v>792</v>
      </c>
      <c r="D13548" t="s">
        <v>13</v>
      </c>
      <c r="E13548" t="s">
        <v>14</v>
      </c>
      <c r="F13548" t="s">
        <v>26</v>
      </c>
      <c r="G13548" s="3">
        <v>45154.461412037039</v>
      </c>
      <c r="H13548" s="1">
        <v>170000</v>
      </c>
      <c r="I13548" t="s">
        <v>130</v>
      </c>
      <c r="J13548" t="s">
        <v>2457</v>
      </c>
    </row>
    <row r="13549" spans="1:10">
      <c r="A13549" t="s">
        <v>10</v>
      </c>
      <c r="B13549" t="s">
        <v>20927</v>
      </c>
      <c r="C13549" t="s">
        <v>1117</v>
      </c>
      <c r="D13549" t="s">
        <v>13</v>
      </c>
      <c r="E13549" t="s">
        <v>14</v>
      </c>
      <c r="F13549" t="s">
        <v>26</v>
      </c>
      <c r="G13549" s="3">
        <v>45146.461655092593</v>
      </c>
      <c r="H13549" s="1">
        <v>68000</v>
      </c>
      <c r="I13549" t="s">
        <v>8909</v>
      </c>
      <c r="J13549" t="s">
        <v>1138</v>
      </c>
    </row>
    <row r="13550" spans="1:10">
      <c r="A13550" t="s">
        <v>106</v>
      </c>
      <c r="B13550" t="s">
        <v>21692</v>
      </c>
      <c r="C13550" t="s">
        <v>694</v>
      </c>
      <c r="D13550" t="s">
        <v>13</v>
      </c>
      <c r="E13550" t="s">
        <v>14</v>
      </c>
      <c r="F13550" t="s">
        <v>694</v>
      </c>
      <c r="G13550" s="3">
        <v>45251.500925925924</v>
      </c>
      <c r="H13550" s="1">
        <v>196500</v>
      </c>
      <c r="I13550" t="s">
        <v>5366</v>
      </c>
    </row>
    <row r="13551" spans="1:10">
      <c r="A13551" t="s">
        <v>18</v>
      </c>
      <c r="B13551" t="s">
        <v>21693</v>
      </c>
      <c r="C13551" t="s">
        <v>325</v>
      </c>
      <c r="D13551" t="s">
        <v>13</v>
      </c>
      <c r="E13551" t="s">
        <v>14</v>
      </c>
      <c r="F13551" t="s">
        <v>26</v>
      </c>
      <c r="G13551" s="3">
        <v>45153.463159722225</v>
      </c>
      <c r="H13551" s="1">
        <v>90000</v>
      </c>
      <c r="I13551" t="s">
        <v>1751</v>
      </c>
      <c r="J13551" t="s">
        <v>21694</v>
      </c>
    </row>
    <row r="13552" spans="1:10">
      <c r="A13552" t="s">
        <v>135</v>
      </c>
      <c r="B13552" t="s">
        <v>21695</v>
      </c>
      <c r="C13552" t="s">
        <v>21696</v>
      </c>
      <c r="D13552" t="s">
        <v>13</v>
      </c>
      <c r="E13552" t="s">
        <v>14</v>
      </c>
      <c r="F13552" t="s">
        <v>26</v>
      </c>
      <c r="G13552" s="3">
        <v>45221.491793981484</v>
      </c>
      <c r="H13552" s="1">
        <v>108415.5</v>
      </c>
      <c r="I13552" t="s">
        <v>21697</v>
      </c>
      <c r="J13552" t="s">
        <v>21698</v>
      </c>
    </row>
    <row r="13553" spans="1:10">
      <c r="A13553" t="s">
        <v>212</v>
      </c>
      <c r="B13553" t="s">
        <v>212</v>
      </c>
      <c r="C13553" t="s">
        <v>1402</v>
      </c>
      <c r="D13553" t="s">
        <v>13</v>
      </c>
      <c r="E13553" t="s">
        <v>14</v>
      </c>
      <c r="F13553" t="s">
        <v>26</v>
      </c>
      <c r="G13553" s="3">
        <v>44938.514120370368</v>
      </c>
      <c r="H13553" s="1">
        <v>375000</v>
      </c>
      <c r="I13553" t="s">
        <v>14305</v>
      </c>
      <c r="J13553" t="s">
        <v>21699</v>
      </c>
    </row>
    <row r="13554" spans="1:10">
      <c r="A13554" t="s">
        <v>33</v>
      </c>
      <c r="B13554" t="s">
        <v>15716</v>
      </c>
      <c r="C13554" t="s">
        <v>1250</v>
      </c>
      <c r="D13554" t="s">
        <v>13</v>
      </c>
      <c r="E13554" t="s">
        <v>14</v>
      </c>
      <c r="F13554" t="s">
        <v>404</v>
      </c>
      <c r="G13554" s="3">
        <v>45084.536597222221</v>
      </c>
      <c r="H13554" s="1">
        <v>56700</v>
      </c>
      <c r="I13554" t="s">
        <v>1008</v>
      </c>
    </row>
    <row r="13555" spans="1:10">
      <c r="A13555" t="s">
        <v>73</v>
      </c>
      <c r="B13555" t="s">
        <v>21700</v>
      </c>
      <c r="C13555" t="s">
        <v>24</v>
      </c>
      <c r="D13555" t="s">
        <v>13</v>
      </c>
      <c r="E13555" t="s">
        <v>25</v>
      </c>
      <c r="F13555" t="s">
        <v>26</v>
      </c>
      <c r="G13555" s="3">
        <v>45214.507534722223</v>
      </c>
      <c r="H13555" s="1">
        <v>133000</v>
      </c>
      <c r="I13555" t="s">
        <v>602</v>
      </c>
      <c r="J13555" t="s">
        <v>21701</v>
      </c>
    </row>
    <row r="13556" spans="1:10">
      <c r="A13556" t="s">
        <v>73</v>
      </c>
      <c r="B13556" t="s">
        <v>73</v>
      </c>
      <c r="C13556" t="s">
        <v>614</v>
      </c>
      <c r="D13556" t="s">
        <v>13</v>
      </c>
      <c r="E13556" t="s">
        <v>14</v>
      </c>
      <c r="F13556" t="s">
        <v>608</v>
      </c>
      <c r="G13556" s="3">
        <v>45053.482430555552</v>
      </c>
      <c r="H13556" s="1">
        <v>90000</v>
      </c>
      <c r="I13556" t="s">
        <v>7456</v>
      </c>
      <c r="J13556" t="s">
        <v>21702</v>
      </c>
    </row>
    <row r="13557" spans="1:10">
      <c r="A13557" t="s">
        <v>77</v>
      </c>
      <c r="B13557" t="s">
        <v>77</v>
      </c>
      <c r="C13557" t="s">
        <v>1908</v>
      </c>
      <c r="D13557" t="s">
        <v>13</v>
      </c>
      <c r="E13557" t="s">
        <v>14</v>
      </c>
      <c r="F13557" t="s">
        <v>26</v>
      </c>
      <c r="G13557" s="3">
        <v>45036.459467592591</v>
      </c>
      <c r="H13557" s="1">
        <v>85000</v>
      </c>
      <c r="I13557" t="s">
        <v>130</v>
      </c>
      <c r="J13557" t="s">
        <v>21703</v>
      </c>
    </row>
    <row r="13558" spans="1:10">
      <c r="A13558" t="s">
        <v>10</v>
      </c>
      <c r="B13558" t="s">
        <v>10</v>
      </c>
      <c r="D13558" t="s">
        <v>13</v>
      </c>
      <c r="E13558" t="s">
        <v>14</v>
      </c>
      <c r="F13558" t="s">
        <v>26</v>
      </c>
      <c r="G13558" s="3">
        <v>45159.458761574075</v>
      </c>
      <c r="H13558" s="1">
        <v>100000</v>
      </c>
      <c r="I13558" t="s">
        <v>21704</v>
      </c>
      <c r="J13558" t="s">
        <v>8495</v>
      </c>
    </row>
    <row r="13559" spans="1:10">
      <c r="A13559" t="s">
        <v>73</v>
      </c>
      <c r="B13559" t="s">
        <v>21705</v>
      </c>
      <c r="C13559" t="s">
        <v>243</v>
      </c>
      <c r="D13559" t="s">
        <v>13</v>
      </c>
      <c r="E13559" t="s">
        <v>14</v>
      </c>
      <c r="F13559" t="s">
        <v>26</v>
      </c>
      <c r="G13559" s="3">
        <v>45055.469733796293</v>
      </c>
      <c r="H13559" s="1">
        <v>150000</v>
      </c>
      <c r="I13559" t="s">
        <v>1313</v>
      </c>
      <c r="J13559" t="s">
        <v>7683</v>
      </c>
    </row>
    <row r="13560" spans="1:10">
      <c r="A13560" t="s">
        <v>33</v>
      </c>
      <c r="B13560" t="s">
        <v>1058</v>
      </c>
      <c r="C13560" t="s">
        <v>276</v>
      </c>
      <c r="D13560" t="s">
        <v>13</v>
      </c>
      <c r="E13560" t="s">
        <v>14</v>
      </c>
      <c r="F13560" t="s">
        <v>26</v>
      </c>
      <c r="G13560" s="3">
        <v>45075.458425925928</v>
      </c>
      <c r="H13560" s="1">
        <v>125000</v>
      </c>
      <c r="I13560" t="s">
        <v>21706</v>
      </c>
      <c r="J13560" t="s">
        <v>21707</v>
      </c>
    </row>
    <row r="13561" spans="1:10">
      <c r="A13561" t="s">
        <v>10</v>
      </c>
      <c r="B13561" t="s">
        <v>21708</v>
      </c>
      <c r="C13561" t="s">
        <v>21709</v>
      </c>
      <c r="D13561" t="s">
        <v>13</v>
      </c>
      <c r="E13561" t="s">
        <v>14</v>
      </c>
      <c r="F13561" t="s">
        <v>26</v>
      </c>
      <c r="G13561" s="3">
        <v>44969.462152777778</v>
      </c>
      <c r="H13561" s="1">
        <v>115000</v>
      </c>
      <c r="I13561" t="s">
        <v>744</v>
      </c>
      <c r="J13561" t="s">
        <v>21710</v>
      </c>
    </row>
    <row r="13562" spans="1:10">
      <c r="A13562" t="s">
        <v>10</v>
      </c>
      <c r="B13562" t="s">
        <v>3665</v>
      </c>
      <c r="C13562" t="s">
        <v>170</v>
      </c>
      <c r="D13562" t="s">
        <v>13</v>
      </c>
      <c r="E13562" t="s">
        <v>14</v>
      </c>
      <c r="F13562" t="s">
        <v>171</v>
      </c>
      <c r="G13562" s="3">
        <v>45084.479745370372</v>
      </c>
      <c r="H13562" s="1">
        <v>93600</v>
      </c>
      <c r="I13562" t="s">
        <v>974</v>
      </c>
      <c r="J13562" t="s">
        <v>919</v>
      </c>
    </row>
    <row r="13563" spans="1:10">
      <c r="A13563" t="s">
        <v>33</v>
      </c>
      <c r="B13563" t="s">
        <v>21711</v>
      </c>
      <c r="C13563" t="s">
        <v>237</v>
      </c>
      <c r="D13563" t="s">
        <v>13</v>
      </c>
      <c r="E13563" t="s">
        <v>14</v>
      </c>
      <c r="F13563" t="s">
        <v>26</v>
      </c>
      <c r="G13563" s="3">
        <v>45054.460706018515</v>
      </c>
      <c r="H13563" s="1">
        <v>90000</v>
      </c>
      <c r="I13563" t="s">
        <v>21712</v>
      </c>
      <c r="J13563" t="s">
        <v>6815</v>
      </c>
    </row>
    <row r="13564" spans="1:10">
      <c r="A13564" t="s">
        <v>152</v>
      </c>
      <c r="B13564" t="s">
        <v>152</v>
      </c>
      <c r="C13564" t="s">
        <v>26</v>
      </c>
      <c r="D13564" t="s">
        <v>13</v>
      </c>
      <c r="E13564" t="s">
        <v>14</v>
      </c>
      <c r="F13564" t="s">
        <v>26</v>
      </c>
      <c r="G13564" s="3">
        <v>45006.473564814813</v>
      </c>
      <c r="H13564" s="1">
        <v>112500</v>
      </c>
      <c r="I13564" t="s">
        <v>11361</v>
      </c>
      <c r="J13564" t="s">
        <v>21713</v>
      </c>
    </row>
    <row r="13565" spans="1:10">
      <c r="A13565" t="s">
        <v>212</v>
      </c>
      <c r="B13565" t="s">
        <v>212</v>
      </c>
      <c r="C13565" t="s">
        <v>2689</v>
      </c>
      <c r="D13565" t="s">
        <v>13</v>
      </c>
      <c r="E13565" t="s">
        <v>14</v>
      </c>
      <c r="F13565" t="s">
        <v>26</v>
      </c>
      <c r="G13565" s="3">
        <v>45125.459953703707</v>
      </c>
      <c r="H13565" s="1">
        <v>90000</v>
      </c>
      <c r="I13565" t="s">
        <v>21714</v>
      </c>
      <c r="J13565" t="s">
        <v>21715</v>
      </c>
    </row>
    <row r="13566" spans="1:10">
      <c r="A13566" t="s">
        <v>10</v>
      </c>
      <c r="B13566" t="s">
        <v>21716</v>
      </c>
      <c r="C13566" t="s">
        <v>11354</v>
      </c>
      <c r="D13566" t="s">
        <v>13</v>
      </c>
      <c r="E13566" t="s">
        <v>14</v>
      </c>
      <c r="F13566" t="s">
        <v>26</v>
      </c>
      <c r="G13566" s="3">
        <v>45146.461030092592</v>
      </c>
      <c r="H13566" s="1">
        <v>155500</v>
      </c>
      <c r="I13566" t="s">
        <v>11146</v>
      </c>
      <c r="J13566" t="s">
        <v>11488</v>
      </c>
    </row>
    <row r="13567" spans="1:10">
      <c r="A13567" t="s">
        <v>212</v>
      </c>
      <c r="B13567" t="s">
        <v>21717</v>
      </c>
      <c r="C13567" t="s">
        <v>170</v>
      </c>
      <c r="D13567" t="s">
        <v>13</v>
      </c>
      <c r="E13567" t="s">
        <v>14</v>
      </c>
      <c r="F13567" t="s">
        <v>171</v>
      </c>
      <c r="G13567" s="3">
        <v>44944.467789351853</v>
      </c>
      <c r="H13567" s="1">
        <v>105650</v>
      </c>
      <c r="I13567" t="s">
        <v>9354</v>
      </c>
    </row>
    <row r="13568" spans="1:10">
      <c r="A13568" t="s">
        <v>10</v>
      </c>
      <c r="B13568" t="s">
        <v>10</v>
      </c>
      <c r="C13568" t="s">
        <v>767</v>
      </c>
      <c r="D13568" t="s">
        <v>13</v>
      </c>
      <c r="E13568" t="s">
        <v>14</v>
      </c>
      <c r="F13568" t="s">
        <v>26</v>
      </c>
      <c r="G13568" s="3">
        <v>45050.489282407405</v>
      </c>
      <c r="H13568" s="1">
        <v>90000</v>
      </c>
      <c r="I13568" t="s">
        <v>11725</v>
      </c>
    </row>
    <row r="13569" spans="1:10">
      <c r="A13569" t="s">
        <v>212</v>
      </c>
      <c r="B13569" t="s">
        <v>21718</v>
      </c>
      <c r="C13569" t="s">
        <v>19</v>
      </c>
      <c r="D13569" t="s">
        <v>13</v>
      </c>
      <c r="E13569" t="s">
        <v>14</v>
      </c>
      <c r="F13569" t="s">
        <v>26</v>
      </c>
      <c r="G13569" s="3">
        <v>45076.477233796293</v>
      </c>
      <c r="H13569" s="1">
        <v>175000</v>
      </c>
      <c r="I13569" t="s">
        <v>3035</v>
      </c>
      <c r="J13569" t="s">
        <v>21719</v>
      </c>
    </row>
    <row r="13570" spans="1:10">
      <c r="A13570" t="s">
        <v>10</v>
      </c>
      <c r="B13570" t="s">
        <v>21720</v>
      </c>
      <c r="C13570" t="s">
        <v>201</v>
      </c>
      <c r="D13570" t="s">
        <v>13</v>
      </c>
      <c r="E13570" t="s">
        <v>14</v>
      </c>
      <c r="F13570" t="s">
        <v>26</v>
      </c>
      <c r="G13570" s="3">
        <v>45070.461064814815</v>
      </c>
      <c r="H13570" s="1">
        <v>115000</v>
      </c>
      <c r="I13570" t="s">
        <v>21721</v>
      </c>
      <c r="J13570" t="s">
        <v>21722</v>
      </c>
    </row>
    <row r="13571" spans="1:10">
      <c r="A13571" t="s">
        <v>212</v>
      </c>
      <c r="B13571" t="s">
        <v>1808</v>
      </c>
      <c r="C13571" t="s">
        <v>589</v>
      </c>
      <c r="D13571" t="s">
        <v>13</v>
      </c>
      <c r="E13571" t="s">
        <v>14</v>
      </c>
      <c r="F13571" t="s">
        <v>26</v>
      </c>
      <c r="G13571" s="3">
        <v>45051.514247685183</v>
      </c>
      <c r="H13571" s="1">
        <v>115000</v>
      </c>
      <c r="I13571" t="s">
        <v>420</v>
      </c>
      <c r="J13571" t="s">
        <v>21723</v>
      </c>
    </row>
    <row r="13572" spans="1:10">
      <c r="A13572" t="s">
        <v>33</v>
      </c>
      <c r="B13572" t="s">
        <v>43</v>
      </c>
      <c r="C13572" t="s">
        <v>259</v>
      </c>
      <c r="D13572" t="s">
        <v>13</v>
      </c>
      <c r="E13572" t="s">
        <v>14</v>
      </c>
      <c r="F13572" t="s">
        <v>26</v>
      </c>
      <c r="G13572" s="3">
        <v>45049.458634259259</v>
      </c>
      <c r="H13572" s="1">
        <v>90000</v>
      </c>
      <c r="I13572" t="s">
        <v>6032</v>
      </c>
      <c r="J13572" t="s">
        <v>21724</v>
      </c>
    </row>
    <row r="13573" spans="1:10">
      <c r="A13573" t="s">
        <v>10</v>
      </c>
      <c r="B13573" t="s">
        <v>21725</v>
      </c>
      <c r="C13573" t="s">
        <v>792</v>
      </c>
      <c r="D13573" t="s">
        <v>13</v>
      </c>
      <c r="E13573" t="s">
        <v>14</v>
      </c>
      <c r="F13573" t="s">
        <v>26</v>
      </c>
      <c r="G13573" s="3">
        <v>45173.461134259262</v>
      </c>
      <c r="H13573" s="1">
        <v>150000</v>
      </c>
      <c r="I13573" t="s">
        <v>793</v>
      </c>
      <c r="J13573" t="s">
        <v>544</v>
      </c>
    </row>
    <row r="13574" spans="1:10">
      <c r="A13574" t="s">
        <v>212</v>
      </c>
      <c r="B13574" t="s">
        <v>212</v>
      </c>
      <c r="C13574" t="s">
        <v>26</v>
      </c>
      <c r="D13574" t="s">
        <v>13</v>
      </c>
      <c r="E13574" t="s">
        <v>14</v>
      </c>
      <c r="F13574" t="s">
        <v>26</v>
      </c>
      <c r="G13574" s="3">
        <v>44952.463020833333</v>
      </c>
      <c r="H13574" s="1">
        <v>135000</v>
      </c>
      <c r="I13574" t="s">
        <v>4201</v>
      </c>
      <c r="J13574" t="s">
        <v>21726</v>
      </c>
    </row>
    <row r="13575" spans="1:10">
      <c r="A13575" t="s">
        <v>33</v>
      </c>
      <c r="B13575" t="s">
        <v>33</v>
      </c>
      <c r="C13575" t="s">
        <v>411</v>
      </c>
      <c r="D13575" t="s">
        <v>13</v>
      </c>
      <c r="E13575" t="s">
        <v>14</v>
      </c>
      <c r="F13575" t="s">
        <v>411</v>
      </c>
      <c r="G13575" s="3">
        <v>44980.478634259256</v>
      </c>
      <c r="H13575" s="1">
        <v>111175</v>
      </c>
      <c r="I13575" t="s">
        <v>16439</v>
      </c>
      <c r="J13575" t="s">
        <v>16440</v>
      </c>
    </row>
    <row r="13576" spans="1:10">
      <c r="A13576" t="s">
        <v>10</v>
      </c>
      <c r="B13576" t="s">
        <v>21727</v>
      </c>
      <c r="C13576" t="s">
        <v>901</v>
      </c>
      <c r="D13576" t="s">
        <v>13</v>
      </c>
      <c r="E13576" t="s">
        <v>14</v>
      </c>
      <c r="F13576" t="s">
        <v>26</v>
      </c>
      <c r="G13576" s="3">
        <v>45146.4609837963</v>
      </c>
      <c r="H13576" s="1">
        <v>72870</v>
      </c>
      <c r="I13576" t="s">
        <v>21728</v>
      </c>
      <c r="J13576" t="s">
        <v>15562</v>
      </c>
    </row>
    <row r="13577" spans="1:10">
      <c r="A13577" t="s">
        <v>73</v>
      </c>
      <c r="B13577" t="s">
        <v>73</v>
      </c>
      <c r="C13577" t="s">
        <v>40</v>
      </c>
      <c r="D13577" t="s">
        <v>13</v>
      </c>
      <c r="E13577" t="s">
        <v>14</v>
      </c>
      <c r="F13577" t="s">
        <v>20</v>
      </c>
      <c r="G13577" s="3">
        <v>45091.516655092593</v>
      </c>
      <c r="H13577" s="1">
        <v>155000</v>
      </c>
      <c r="I13577" t="s">
        <v>335</v>
      </c>
      <c r="J13577" t="s">
        <v>21729</v>
      </c>
    </row>
    <row r="13578" spans="1:10">
      <c r="A13578" t="s">
        <v>33</v>
      </c>
      <c r="B13578" t="s">
        <v>21730</v>
      </c>
      <c r="C13578" t="s">
        <v>2235</v>
      </c>
      <c r="D13578" t="s">
        <v>13</v>
      </c>
      <c r="E13578" t="s">
        <v>14</v>
      </c>
      <c r="F13578" t="s">
        <v>1820</v>
      </c>
      <c r="G13578" s="3">
        <v>45153.481631944444</v>
      </c>
      <c r="H13578" s="1">
        <v>56700</v>
      </c>
      <c r="I13578" t="s">
        <v>21731</v>
      </c>
      <c r="J13578" t="s">
        <v>316</v>
      </c>
    </row>
    <row r="13579" spans="1:10">
      <c r="A13579" t="s">
        <v>10</v>
      </c>
      <c r="B13579" t="s">
        <v>10</v>
      </c>
      <c r="C13579" t="s">
        <v>441</v>
      </c>
      <c r="D13579" t="s">
        <v>13</v>
      </c>
      <c r="E13579" t="s">
        <v>14</v>
      </c>
      <c r="F13579" t="s">
        <v>26</v>
      </c>
      <c r="G13579" s="3">
        <v>45100.474398148152</v>
      </c>
      <c r="H13579" s="1">
        <v>90000</v>
      </c>
      <c r="I13579" t="s">
        <v>7574</v>
      </c>
      <c r="J13579" t="s">
        <v>21732</v>
      </c>
    </row>
    <row r="13580" spans="1:10">
      <c r="A13580" t="s">
        <v>135</v>
      </c>
      <c r="B13580" t="s">
        <v>21733</v>
      </c>
      <c r="C13580" t="s">
        <v>232</v>
      </c>
      <c r="D13580" t="s">
        <v>13</v>
      </c>
      <c r="E13580" t="s">
        <v>14</v>
      </c>
      <c r="F13580" t="s">
        <v>26</v>
      </c>
      <c r="G13580" s="3">
        <v>45028.458275462966</v>
      </c>
      <c r="H13580" s="1">
        <v>340000</v>
      </c>
      <c r="I13580" t="s">
        <v>9387</v>
      </c>
      <c r="J13580" t="s">
        <v>21734</v>
      </c>
    </row>
    <row r="13581" spans="1:10">
      <c r="A13581" t="s">
        <v>212</v>
      </c>
      <c r="B13581" t="s">
        <v>20773</v>
      </c>
      <c r="C13581" t="s">
        <v>21735</v>
      </c>
      <c r="D13581" t="s">
        <v>1075</v>
      </c>
      <c r="E13581" t="s">
        <v>14</v>
      </c>
      <c r="F13581" t="s">
        <v>26</v>
      </c>
      <c r="G13581" s="3">
        <v>45247.460312499999</v>
      </c>
      <c r="H13581" s="1">
        <v>135144.5</v>
      </c>
      <c r="I13581" t="s">
        <v>12107</v>
      </c>
      <c r="J13581" t="s">
        <v>20774</v>
      </c>
    </row>
    <row r="13582" spans="1:10">
      <c r="A13582" t="s">
        <v>33</v>
      </c>
      <c r="B13582" t="s">
        <v>21736</v>
      </c>
      <c r="C13582" t="s">
        <v>1088</v>
      </c>
      <c r="D13582" t="s">
        <v>13</v>
      </c>
      <c r="E13582" t="s">
        <v>14</v>
      </c>
      <c r="F13582" t="s">
        <v>26</v>
      </c>
      <c r="G13582" s="3">
        <v>45233.458958333336</v>
      </c>
      <c r="H13582" s="1">
        <v>123450</v>
      </c>
      <c r="I13582" t="s">
        <v>12262</v>
      </c>
      <c r="J13582" t="s">
        <v>5216</v>
      </c>
    </row>
    <row r="13583" spans="1:10">
      <c r="A13583" t="s">
        <v>10</v>
      </c>
      <c r="B13583" t="s">
        <v>10</v>
      </c>
      <c r="C13583" t="s">
        <v>559</v>
      </c>
      <c r="D13583" t="s">
        <v>13</v>
      </c>
      <c r="E13583" t="s">
        <v>14</v>
      </c>
      <c r="F13583" t="s">
        <v>26</v>
      </c>
      <c r="G13583" s="3">
        <v>44965.461805555555</v>
      </c>
      <c r="H13583" s="1">
        <v>90000</v>
      </c>
      <c r="I13583" t="s">
        <v>11116</v>
      </c>
      <c r="J13583" t="s">
        <v>21737</v>
      </c>
    </row>
    <row r="13584" spans="1:10">
      <c r="A13584" t="s">
        <v>212</v>
      </c>
      <c r="B13584" t="s">
        <v>21738</v>
      </c>
      <c r="C13584" t="s">
        <v>589</v>
      </c>
      <c r="D13584" t="s">
        <v>13</v>
      </c>
      <c r="E13584" t="s">
        <v>14</v>
      </c>
      <c r="F13584" t="s">
        <v>26</v>
      </c>
      <c r="G13584" s="3">
        <v>45111.460520833331</v>
      </c>
      <c r="H13584" s="1">
        <v>125000</v>
      </c>
      <c r="I13584" t="s">
        <v>7778</v>
      </c>
      <c r="J13584" t="s">
        <v>769</v>
      </c>
    </row>
    <row r="13585" spans="1:10">
      <c r="A13585" t="s">
        <v>73</v>
      </c>
      <c r="B13585" t="s">
        <v>21739</v>
      </c>
      <c r="C13585" t="s">
        <v>1233</v>
      </c>
      <c r="D13585" t="s">
        <v>13</v>
      </c>
      <c r="E13585" t="s">
        <v>14</v>
      </c>
      <c r="F13585" t="s">
        <v>26</v>
      </c>
      <c r="G13585" s="3">
        <v>45161.465856481482</v>
      </c>
      <c r="H13585" s="1">
        <v>250000</v>
      </c>
      <c r="I13585" t="s">
        <v>128</v>
      </c>
      <c r="J13585" t="s">
        <v>21740</v>
      </c>
    </row>
    <row r="13586" spans="1:10">
      <c r="A13586" t="s">
        <v>18</v>
      </c>
      <c r="B13586" t="s">
        <v>21741</v>
      </c>
      <c r="C13586" t="s">
        <v>18273</v>
      </c>
      <c r="D13586" t="s">
        <v>13</v>
      </c>
      <c r="E13586" t="s">
        <v>14</v>
      </c>
      <c r="F13586" t="s">
        <v>694</v>
      </c>
      <c r="G13586" s="3">
        <v>45028.490578703706</v>
      </c>
      <c r="H13586" s="1">
        <v>147500</v>
      </c>
      <c r="I13586" t="s">
        <v>7178</v>
      </c>
      <c r="J13586" t="s">
        <v>18274</v>
      </c>
    </row>
    <row r="13587" spans="1:10">
      <c r="A13587" t="s">
        <v>10</v>
      </c>
      <c r="B13587" t="s">
        <v>21742</v>
      </c>
      <c r="C13587" t="s">
        <v>56</v>
      </c>
      <c r="D13587" t="s">
        <v>13</v>
      </c>
      <c r="E13587" t="s">
        <v>14</v>
      </c>
      <c r="F13587" t="s">
        <v>26</v>
      </c>
      <c r="G13587" s="3">
        <v>45091.461331018516</v>
      </c>
      <c r="H13587" s="1">
        <v>150000</v>
      </c>
      <c r="I13587" t="s">
        <v>3772</v>
      </c>
      <c r="J13587" t="s">
        <v>10989</v>
      </c>
    </row>
    <row r="13588" spans="1:10">
      <c r="A13588" t="s">
        <v>135</v>
      </c>
      <c r="B13588" t="s">
        <v>21743</v>
      </c>
      <c r="C13588" t="s">
        <v>119</v>
      </c>
      <c r="D13588" t="s">
        <v>13</v>
      </c>
      <c r="E13588" t="s">
        <v>14</v>
      </c>
      <c r="F13588" t="s">
        <v>26</v>
      </c>
      <c r="G13588" s="3">
        <v>45154.458518518521</v>
      </c>
      <c r="H13588" s="1">
        <v>125000</v>
      </c>
      <c r="I13588" t="s">
        <v>3326</v>
      </c>
      <c r="J13588" t="s">
        <v>21744</v>
      </c>
    </row>
    <row r="13589" spans="1:10">
      <c r="A13589" t="s">
        <v>212</v>
      </c>
      <c r="B13589" t="s">
        <v>20773</v>
      </c>
      <c r="C13589" t="s">
        <v>21745</v>
      </c>
      <c r="D13589" t="s">
        <v>1075</v>
      </c>
      <c r="E13589" t="s">
        <v>14</v>
      </c>
      <c r="F13589" t="s">
        <v>26</v>
      </c>
      <c r="G13589" s="3">
        <v>45247.460381944446</v>
      </c>
      <c r="H13589" s="1">
        <v>135144.5</v>
      </c>
      <c r="I13589" t="s">
        <v>12107</v>
      </c>
      <c r="J13589" t="s">
        <v>20774</v>
      </c>
    </row>
    <row r="13590" spans="1:10">
      <c r="A13590" t="s">
        <v>212</v>
      </c>
      <c r="B13590" t="s">
        <v>212</v>
      </c>
      <c r="C13590" t="s">
        <v>30</v>
      </c>
      <c r="D13590" t="s">
        <v>13</v>
      </c>
      <c r="E13590" t="s">
        <v>14</v>
      </c>
      <c r="F13590" t="s">
        <v>26</v>
      </c>
      <c r="G13590" s="3">
        <v>45013.462870370371</v>
      </c>
      <c r="H13590" s="1">
        <v>200000</v>
      </c>
      <c r="I13590" t="s">
        <v>1399</v>
      </c>
      <c r="J13590" t="s">
        <v>582</v>
      </c>
    </row>
    <row r="13591" spans="1:10">
      <c r="A13591" t="s">
        <v>73</v>
      </c>
      <c r="B13591" t="s">
        <v>21746</v>
      </c>
      <c r="C13591" t="s">
        <v>243</v>
      </c>
      <c r="D13591" t="s">
        <v>13</v>
      </c>
      <c r="E13591" t="s">
        <v>14</v>
      </c>
      <c r="F13591" t="s">
        <v>26</v>
      </c>
      <c r="G13591" s="3">
        <v>45180.463935185187</v>
      </c>
      <c r="H13591" s="1">
        <v>145000</v>
      </c>
      <c r="I13591" t="s">
        <v>21747</v>
      </c>
      <c r="J13591" t="s">
        <v>21748</v>
      </c>
    </row>
    <row r="13592" spans="1:10">
      <c r="A13592" t="s">
        <v>18</v>
      </c>
      <c r="B13592" t="s">
        <v>18</v>
      </c>
      <c r="C13592" t="s">
        <v>897</v>
      </c>
      <c r="D13592" t="s">
        <v>13</v>
      </c>
      <c r="E13592" t="s">
        <v>14</v>
      </c>
      <c r="F13592" t="s">
        <v>262</v>
      </c>
      <c r="G13592" s="3">
        <v>45180.472696759258</v>
      </c>
      <c r="H13592" s="1">
        <v>60000</v>
      </c>
      <c r="I13592" t="s">
        <v>21749</v>
      </c>
      <c r="J13592" t="s">
        <v>21750</v>
      </c>
    </row>
    <row r="13593" spans="1:10">
      <c r="A13593" t="s">
        <v>33</v>
      </c>
      <c r="B13593" t="s">
        <v>21751</v>
      </c>
      <c r="C13593" t="s">
        <v>232</v>
      </c>
      <c r="D13593" t="s">
        <v>13</v>
      </c>
      <c r="E13593" t="s">
        <v>14</v>
      </c>
      <c r="F13593" t="s">
        <v>26</v>
      </c>
      <c r="G13593" s="3">
        <v>44993.458321759259</v>
      </c>
      <c r="H13593" s="1">
        <v>66455.5</v>
      </c>
      <c r="I13593" t="s">
        <v>5148</v>
      </c>
    </row>
    <row r="13594" spans="1:10">
      <c r="A13594" t="s">
        <v>10</v>
      </c>
      <c r="B13594" t="s">
        <v>21752</v>
      </c>
      <c r="C13594" t="s">
        <v>901</v>
      </c>
      <c r="D13594" t="s">
        <v>13</v>
      </c>
      <c r="E13594" t="s">
        <v>14</v>
      </c>
      <c r="F13594" t="s">
        <v>26</v>
      </c>
      <c r="G13594" s="3">
        <v>45097.460590277777</v>
      </c>
      <c r="H13594" s="1">
        <v>125000</v>
      </c>
      <c r="I13594" t="s">
        <v>1492</v>
      </c>
      <c r="J13594" t="s">
        <v>11941</v>
      </c>
    </row>
    <row r="13595" spans="1:10">
      <c r="A13595" t="s">
        <v>10</v>
      </c>
      <c r="B13595" t="s">
        <v>398</v>
      </c>
      <c r="C13595" t="s">
        <v>7789</v>
      </c>
      <c r="D13595" t="s">
        <v>13</v>
      </c>
      <c r="E13595" t="s">
        <v>14</v>
      </c>
      <c r="F13595" t="s">
        <v>26</v>
      </c>
      <c r="G13595" s="3">
        <v>45261.488310185188</v>
      </c>
      <c r="H13595" s="1">
        <v>135000</v>
      </c>
      <c r="I13595" t="s">
        <v>21753</v>
      </c>
      <c r="J13595" t="s">
        <v>21754</v>
      </c>
    </row>
    <row r="13596" spans="1:10">
      <c r="A13596" t="s">
        <v>10</v>
      </c>
      <c r="B13596" t="s">
        <v>7697</v>
      </c>
      <c r="C13596" t="s">
        <v>901</v>
      </c>
      <c r="D13596" t="s">
        <v>13</v>
      </c>
      <c r="E13596" t="s">
        <v>14</v>
      </c>
      <c r="F13596" t="s">
        <v>26</v>
      </c>
      <c r="G13596" s="3">
        <v>45146.461030092592</v>
      </c>
      <c r="H13596" s="1">
        <v>161500</v>
      </c>
      <c r="I13596" t="s">
        <v>13853</v>
      </c>
      <c r="J13596" t="s">
        <v>996</v>
      </c>
    </row>
    <row r="13597" spans="1:10">
      <c r="A13597" t="s">
        <v>106</v>
      </c>
      <c r="B13597" t="s">
        <v>21755</v>
      </c>
      <c r="C13597" t="s">
        <v>3038</v>
      </c>
      <c r="D13597" t="s">
        <v>13</v>
      </c>
      <c r="E13597" t="s">
        <v>14</v>
      </c>
      <c r="F13597" t="s">
        <v>171</v>
      </c>
      <c r="G13597" s="3">
        <v>45105.483032407406</v>
      </c>
      <c r="H13597" s="1">
        <v>79200</v>
      </c>
      <c r="I13597" t="s">
        <v>374</v>
      </c>
      <c r="J13597" t="s">
        <v>21756</v>
      </c>
    </row>
    <row r="13598" spans="1:10">
      <c r="A13598" t="s">
        <v>212</v>
      </c>
      <c r="B13598" t="s">
        <v>21757</v>
      </c>
      <c r="C13598" t="s">
        <v>3134</v>
      </c>
      <c r="D13598" t="s">
        <v>13</v>
      </c>
      <c r="E13598" t="s">
        <v>14</v>
      </c>
      <c r="F13598" t="s">
        <v>3134</v>
      </c>
      <c r="G13598" s="3">
        <v>45280.468472222223</v>
      </c>
      <c r="H13598" s="1">
        <v>64800</v>
      </c>
      <c r="I13598" t="s">
        <v>21758</v>
      </c>
      <c r="J13598" t="s">
        <v>21759</v>
      </c>
    </row>
    <row r="13599" spans="1:10">
      <c r="A13599" t="s">
        <v>33</v>
      </c>
      <c r="B13599" t="s">
        <v>21760</v>
      </c>
      <c r="C13599" t="s">
        <v>6879</v>
      </c>
      <c r="D13599" t="s">
        <v>13</v>
      </c>
      <c r="E13599" t="s">
        <v>14</v>
      </c>
      <c r="F13599" t="s">
        <v>2131</v>
      </c>
      <c r="G13599" s="3">
        <v>45065.474212962959</v>
      </c>
      <c r="H13599" s="1">
        <v>50400</v>
      </c>
      <c r="I13599" t="s">
        <v>12783</v>
      </c>
      <c r="J13599" t="s">
        <v>544</v>
      </c>
    </row>
    <row r="13600" spans="1:10">
      <c r="A13600" t="s">
        <v>77</v>
      </c>
      <c r="B13600" t="s">
        <v>21761</v>
      </c>
      <c r="C13600" t="s">
        <v>3212</v>
      </c>
      <c r="D13600" t="s">
        <v>13</v>
      </c>
      <c r="E13600" t="s">
        <v>14</v>
      </c>
      <c r="F13600" t="s">
        <v>2316</v>
      </c>
      <c r="G13600" s="3">
        <v>45099.495682870373</v>
      </c>
      <c r="H13600" s="1">
        <v>60000</v>
      </c>
      <c r="I13600" t="s">
        <v>250</v>
      </c>
      <c r="J13600" t="s">
        <v>1191</v>
      </c>
    </row>
    <row r="13601" spans="1:10">
      <c r="A13601" t="s">
        <v>33</v>
      </c>
      <c r="B13601" t="s">
        <v>21762</v>
      </c>
      <c r="C13601" t="s">
        <v>243</v>
      </c>
      <c r="D13601" t="s">
        <v>13</v>
      </c>
      <c r="E13601" t="s">
        <v>14</v>
      </c>
      <c r="F13601" t="s">
        <v>26</v>
      </c>
      <c r="G13601" s="3">
        <v>45146.45957175926</v>
      </c>
      <c r="H13601" s="1">
        <v>105000</v>
      </c>
      <c r="I13601" t="s">
        <v>16191</v>
      </c>
      <c r="J13601" t="s">
        <v>21763</v>
      </c>
    </row>
    <row r="13602" spans="1:10">
      <c r="A13602" t="s">
        <v>212</v>
      </c>
      <c r="B13602" t="s">
        <v>212</v>
      </c>
      <c r="C13602" t="s">
        <v>307</v>
      </c>
      <c r="D13602" t="s">
        <v>13</v>
      </c>
      <c r="E13602" t="s">
        <v>14</v>
      </c>
      <c r="F13602" t="s">
        <v>26</v>
      </c>
      <c r="G13602" s="3">
        <v>45274.460231481484</v>
      </c>
      <c r="H13602" s="1">
        <v>140000</v>
      </c>
      <c r="I13602" t="s">
        <v>870</v>
      </c>
      <c r="J13602" t="s">
        <v>21764</v>
      </c>
    </row>
    <row r="13603" spans="1:10">
      <c r="A13603" t="s">
        <v>33</v>
      </c>
      <c r="B13603" t="s">
        <v>21765</v>
      </c>
      <c r="C13603" t="s">
        <v>232</v>
      </c>
      <c r="D13603" t="s">
        <v>13</v>
      </c>
      <c r="E13603" t="s">
        <v>14</v>
      </c>
      <c r="F13603" t="s">
        <v>26</v>
      </c>
      <c r="G13603" s="3">
        <v>45286.458414351851</v>
      </c>
      <c r="H13603" s="1">
        <v>90000</v>
      </c>
      <c r="I13603" t="s">
        <v>21538</v>
      </c>
      <c r="J13603" t="s">
        <v>21766</v>
      </c>
    </row>
    <row r="13604" spans="1:10">
      <c r="A13604" t="s">
        <v>10</v>
      </c>
      <c r="B13604" t="s">
        <v>10</v>
      </c>
      <c r="C13604" t="s">
        <v>9006</v>
      </c>
      <c r="D13604" t="s">
        <v>13</v>
      </c>
      <c r="E13604" t="s">
        <v>14</v>
      </c>
      <c r="F13604" t="s">
        <v>26</v>
      </c>
      <c r="G13604" s="3">
        <v>45273.462453703702</v>
      </c>
      <c r="H13604" s="1">
        <v>100000</v>
      </c>
      <c r="I13604" t="s">
        <v>3175</v>
      </c>
    </row>
    <row r="13605" spans="1:10">
      <c r="A13605" t="s">
        <v>33</v>
      </c>
      <c r="B13605" t="s">
        <v>21767</v>
      </c>
      <c r="C13605" t="s">
        <v>733</v>
      </c>
      <c r="D13605" t="s">
        <v>13</v>
      </c>
      <c r="E13605" t="s">
        <v>14</v>
      </c>
      <c r="F13605" t="s">
        <v>509</v>
      </c>
      <c r="G13605" s="3">
        <v>44995.476342592592</v>
      </c>
      <c r="H13605" s="1">
        <v>72900</v>
      </c>
      <c r="I13605" t="s">
        <v>6338</v>
      </c>
      <c r="J13605" t="s">
        <v>21397</v>
      </c>
    </row>
    <row r="13606" spans="1:10">
      <c r="A13606" t="s">
        <v>10</v>
      </c>
      <c r="B13606" t="s">
        <v>4161</v>
      </c>
      <c r="C13606" t="s">
        <v>3578</v>
      </c>
      <c r="D13606" t="s">
        <v>13</v>
      </c>
      <c r="E13606" t="s">
        <v>14</v>
      </c>
      <c r="F13606" t="s">
        <v>26</v>
      </c>
      <c r="G13606" s="3">
        <v>45143.472175925926</v>
      </c>
      <c r="H13606" s="1">
        <v>99500</v>
      </c>
      <c r="I13606" t="s">
        <v>1613</v>
      </c>
    </row>
    <row r="13607" spans="1:10">
      <c r="A13607" t="s">
        <v>18</v>
      </c>
      <c r="B13607" t="s">
        <v>21768</v>
      </c>
      <c r="C13607" t="s">
        <v>21769</v>
      </c>
      <c r="D13607" t="s">
        <v>13</v>
      </c>
      <c r="E13607" t="s">
        <v>14</v>
      </c>
      <c r="F13607" t="s">
        <v>694</v>
      </c>
      <c r="G13607" s="3">
        <v>44929.869733796295</v>
      </c>
      <c r="H13607" s="1">
        <v>98301.5</v>
      </c>
      <c r="I13607" t="s">
        <v>1148</v>
      </c>
      <c r="J13607" t="s">
        <v>21770</v>
      </c>
    </row>
    <row r="13608" spans="1:10">
      <c r="A13608" t="s">
        <v>33</v>
      </c>
      <c r="B13608" t="s">
        <v>21771</v>
      </c>
      <c r="C13608" t="s">
        <v>775</v>
      </c>
      <c r="D13608" t="s">
        <v>13</v>
      </c>
      <c r="E13608" t="s">
        <v>14</v>
      </c>
      <c r="F13608" t="s">
        <v>775</v>
      </c>
      <c r="G13608" s="3">
        <v>45058.525405092594</v>
      </c>
      <c r="H13608" s="1">
        <v>111175</v>
      </c>
      <c r="I13608" t="s">
        <v>776</v>
      </c>
    </row>
    <row r="13609" spans="1:10">
      <c r="A13609" t="s">
        <v>33</v>
      </c>
      <c r="B13609" t="s">
        <v>21772</v>
      </c>
      <c r="C13609" t="s">
        <v>24</v>
      </c>
      <c r="D13609" t="s">
        <v>13</v>
      </c>
      <c r="E13609" t="s">
        <v>25</v>
      </c>
      <c r="F13609" t="s">
        <v>26</v>
      </c>
      <c r="G13609" s="3">
        <v>45008.496400462966</v>
      </c>
      <c r="H13609" s="1">
        <v>60000</v>
      </c>
      <c r="I13609" t="s">
        <v>21773</v>
      </c>
      <c r="J13609" t="s">
        <v>3812</v>
      </c>
    </row>
    <row r="13610" spans="1:10">
      <c r="A13610" t="s">
        <v>10</v>
      </c>
      <c r="B13610" t="s">
        <v>15527</v>
      </c>
      <c r="C13610" t="s">
        <v>232</v>
      </c>
      <c r="D13610" t="s">
        <v>13</v>
      </c>
      <c r="E13610" t="s">
        <v>14</v>
      </c>
      <c r="F13610" t="s">
        <v>26</v>
      </c>
      <c r="G13610" s="3">
        <v>44979.459305555552</v>
      </c>
      <c r="H13610" s="1">
        <v>175000</v>
      </c>
      <c r="I13610" t="s">
        <v>6699</v>
      </c>
      <c r="J13610" t="s">
        <v>15528</v>
      </c>
    </row>
    <row r="13611" spans="1:10">
      <c r="A13611" t="s">
        <v>106</v>
      </c>
      <c r="B13611" t="s">
        <v>21774</v>
      </c>
      <c r="C13611" t="s">
        <v>237</v>
      </c>
      <c r="D13611" t="s">
        <v>13</v>
      </c>
      <c r="E13611" t="s">
        <v>14</v>
      </c>
      <c r="F13611" t="s">
        <v>26</v>
      </c>
      <c r="G13611" s="3">
        <v>45166.460185185184</v>
      </c>
      <c r="H13611" s="1">
        <v>88255</v>
      </c>
      <c r="I13611" t="s">
        <v>69</v>
      </c>
      <c r="J13611" t="s">
        <v>21775</v>
      </c>
    </row>
    <row r="13612" spans="1:10">
      <c r="A13612" t="s">
        <v>18</v>
      </c>
      <c r="B13612" t="s">
        <v>18979</v>
      </c>
      <c r="C13612" t="s">
        <v>897</v>
      </c>
      <c r="D13612" t="s">
        <v>13</v>
      </c>
      <c r="E13612" t="s">
        <v>14</v>
      </c>
      <c r="F13612" t="s">
        <v>262</v>
      </c>
      <c r="G13612" s="3">
        <v>45132.481365740743</v>
      </c>
      <c r="H13612" s="1">
        <v>89100</v>
      </c>
      <c r="I13612" t="s">
        <v>2509</v>
      </c>
      <c r="J13612" t="s">
        <v>9940</v>
      </c>
    </row>
    <row r="13613" spans="1:10">
      <c r="A13613" t="s">
        <v>33</v>
      </c>
      <c r="B13613" t="s">
        <v>33</v>
      </c>
      <c r="C13613" t="s">
        <v>24</v>
      </c>
      <c r="D13613" t="s">
        <v>13</v>
      </c>
      <c r="E13613" t="s">
        <v>25</v>
      </c>
      <c r="F13613" t="s">
        <v>26</v>
      </c>
      <c r="G13613" s="3">
        <v>45151.458356481482</v>
      </c>
      <c r="H13613" s="1">
        <v>83000</v>
      </c>
      <c r="I13613" t="s">
        <v>602</v>
      </c>
      <c r="J13613" t="s">
        <v>21776</v>
      </c>
    </row>
    <row r="13614" spans="1:10">
      <c r="A13614" t="s">
        <v>212</v>
      </c>
      <c r="B13614" t="s">
        <v>212</v>
      </c>
      <c r="C13614" t="s">
        <v>201</v>
      </c>
      <c r="D13614" t="s">
        <v>13</v>
      </c>
      <c r="E13614" t="s">
        <v>14</v>
      </c>
      <c r="F13614" t="s">
        <v>26</v>
      </c>
      <c r="G13614" s="3">
        <v>45146.462245370371</v>
      </c>
      <c r="H13614" s="1">
        <v>178458</v>
      </c>
      <c r="I13614" t="s">
        <v>3484</v>
      </c>
      <c r="J13614" t="s">
        <v>3485</v>
      </c>
    </row>
    <row r="13615" spans="1:10">
      <c r="A13615" t="s">
        <v>33</v>
      </c>
      <c r="B13615" t="s">
        <v>21777</v>
      </c>
      <c r="C13615" t="s">
        <v>6691</v>
      </c>
      <c r="D13615" t="s">
        <v>13</v>
      </c>
      <c r="E13615" t="s">
        <v>14</v>
      </c>
      <c r="F13615" t="s">
        <v>6691</v>
      </c>
      <c r="G13615" s="3">
        <v>45275.484965277778</v>
      </c>
      <c r="H13615" s="1">
        <v>77017.5</v>
      </c>
      <c r="I13615" t="s">
        <v>21778</v>
      </c>
      <c r="J13615" t="s">
        <v>21779</v>
      </c>
    </row>
    <row r="13616" spans="1:10">
      <c r="A13616" t="s">
        <v>73</v>
      </c>
      <c r="B13616" t="s">
        <v>73</v>
      </c>
      <c r="C13616" t="s">
        <v>136</v>
      </c>
      <c r="D13616" t="s">
        <v>13</v>
      </c>
      <c r="E13616" t="s">
        <v>14</v>
      </c>
      <c r="F13616" t="s">
        <v>26</v>
      </c>
      <c r="G13616" s="3">
        <v>45171.514687499999</v>
      </c>
      <c r="H13616" s="1">
        <v>125000</v>
      </c>
      <c r="I13616" t="s">
        <v>21780</v>
      </c>
      <c r="J13616" t="s">
        <v>21781</v>
      </c>
    </row>
    <row r="13617" spans="1:10">
      <c r="A13617" t="s">
        <v>135</v>
      </c>
      <c r="B13617" t="s">
        <v>3879</v>
      </c>
      <c r="C13617" t="s">
        <v>18117</v>
      </c>
      <c r="D13617" t="s">
        <v>13</v>
      </c>
      <c r="E13617" t="s">
        <v>14</v>
      </c>
      <c r="F13617" t="s">
        <v>26</v>
      </c>
      <c r="G13617" s="3">
        <v>45055.46193287037</v>
      </c>
      <c r="H13617" s="1">
        <v>90000</v>
      </c>
      <c r="I13617" t="s">
        <v>21782</v>
      </c>
      <c r="J13617" t="s">
        <v>3881</v>
      </c>
    </row>
    <row r="13618" spans="1:10">
      <c r="A13618" t="s">
        <v>10</v>
      </c>
      <c r="B13618" t="s">
        <v>21783</v>
      </c>
      <c r="C13618" t="s">
        <v>21784</v>
      </c>
      <c r="D13618" t="s">
        <v>13</v>
      </c>
      <c r="E13618" t="s">
        <v>14</v>
      </c>
      <c r="F13618" t="s">
        <v>26</v>
      </c>
      <c r="G13618" s="3">
        <v>45156.461608796293</v>
      </c>
      <c r="H13618" s="1">
        <v>155500</v>
      </c>
      <c r="I13618" t="s">
        <v>11146</v>
      </c>
      <c r="J13618" t="s">
        <v>21785</v>
      </c>
    </row>
    <row r="13619" spans="1:10">
      <c r="A13619" t="s">
        <v>10</v>
      </c>
      <c r="B13619" t="s">
        <v>10</v>
      </c>
      <c r="C13619" t="s">
        <v>792</v>
      </c>
      <c r="D13619" t="s">
        <v>13</v>
      </c>
      <c r="E13619" t="s">
        <v>14</v>
      </c>
      <c r="F13619" t="s">
        <v>20</v>
      </c>
      <c r="G13619" s="3">
        <v>44967.523981481485</v>
      </c>
      <c r="H13619" s="1">
        <v>90000</v>
      </c>
      <c r="I13619" t="s">
        <v>21786</v>
      </c>
      <c r="J13619" t="s">
        <v>21787</v>
      </c>
    </row>
    <row r="13620" spans="1:10">
      <c r="A13620" t="s">
        <v>18</v>
      </c>
      <c r="B13620" t="s">
        <v>18</v>
      </c>
      <c r="C13620" t="s">
        <v>5787</v>
      </c>
      <c r="D13620" t="s">
        <v>13</v>
      </c>
      <c r="E13620" t="s">
        <v>14</v>
      </c>
      <c r="F13620" t="s">
        <v>26</v>
      </c>
      <c r="G13620" s="3">
        <v>45104.477824074071</v>
      </c>
      <c r="H13620" s="1">
        <v>90000</v>
      </c>
      <c r="I13620" t="s">
        <v>21788</v>
      </c>
      <c r="J13620" t="s">
        <v>21789</v>
      </c>
    </row>
    <row r="13621" spans="1:10">
      <c r="A13621" t="s">
        <v>10</v>
      </c>
      <c r="B13621" t="s">
        <v>21790</v>
      </c>
      <c r="C13621" t="s">
        <v>161</v>
      </c>
      <c r="D13621" t="s">
        <v>13</v>
      </c>
      <c r="E13621" t="s">
        <v>14</v>
      </c>
      <c r="F13621" t="s">
        <v>162</v>
      </c>
      <c r="G13621" s="3">
        <v>45005.47315972222</v>
      </c>
      <c r="H13621" s="1">
        <v>157500</v>
      </c>
      <c r="I13621" t="s">
        <v>7029</v>
      </c>
      <c r="J13621" t="s">
        <v>21791</v>
      </c>
    </row>
    <row r="13622" spans="1:10">
      <c r="A13622" t="s">
        <v>33</v>
      </c>
      <c r="B13622" t="s">
        <v>33</v>
      </c>
      <c r="C13622" t="s">
        <v>14328</v>
      </c>
      <c r="D13622" t="s">
        <v>13</v>
      </c>
      <c r="E13622" t="s">
        <v>14</v>
      </c>
      <c r="F13622" t="s">
        <v>26</v>
      </c>
      <c r="G13622" s="3">
        <v>44960.502523148149</v>
      </c>
      <c r="H13622" s="1">
        <v>62000</v>
      </c>
      <c r="I13622" t="s">
        <v>21792</v>
      </c>
      <c r="J13622" t="s">
        <v>144</v>
      </c>
    </row>
    <row r="13623" spans="1:10">
      <c r="A13623" t="s">
        <v>10</v>
      </c>
      <c r="B13623" t="s">
        <v>10</v>
      </c>
      <c r="C13623" t="s">
        <v>767</v>
      </c>
      <c r="D13623" t="s">
        <v>13</v>
      </c>
      <c r="E13623" t="s">
        <v>14</v>
      </c>
      <c r="F13623" t="s">
        <v>26</v>
      </c>
      <c r="G13623" s="3">
        <v>45111.460324074076</v>
      </c>
      <c r="H13623" s="1">
        <v>100000</v>
      </c>
      <c r="I13623" t="s">
        <v>2646</v>
      </c>
      <c r="J13623" t="s">
        <v>21793</v>
      </c>
    </row>
    <row r="13624" spans="1:10">
      <c r="A13624" t="s">
        <v>10</v>
      </c>
      <c r="B13624" t="s">
        <v>21794</v>
      </c>
      <c r="C13624" t="s">
        <v>177</v>
      </c>
      <c r="D13624" t="s">
        <v>13</v>
      </c>
      <c r="E13624" t="s">
        <v>14</v>
      </c>
      <c r="F13624" t="s">
        <v>26</v>
      </c>
      <c r="G13624" s="3">
        <v>44981.4612037037</v>
      </c>
      <c r="H13624" s="1">
        <v>100900</v>
      </c>
      <c r="I13624" t="s">
        <v>11373</v>
      </c>
      <c r="J13624" t="s">
        <v>11374</v>
      </c>
    </row>
    <row r="13625" spans="1:10">
      <c r="A13625" t="s">
        <v>18</v>
      </c>
      <c r="B13625" t="s">
        <v>21795</v>
      </c>
      <c r="C13625" t="s">
        <v>614</v>
      </c>
      <c r="D13625" t="s">
        <v>13</v>
      </c>
      <c r="E13625" t="s">
        <v>14</v>
      </c>
      <c r="F13625" t="s">
        <v>608</v>
      </c>
      <c r="G13625" s="3">
        <v>44976.471064814818</v>
      </c>
      <c r="H13625" s="1">
        <v>125000</v>
      </c>
      <c r="I13625" t="s">
        <v>11425</v>
      </c>
      <c r="J13625" t="s">
        <v>21796</v>
      </c>
    </row>
    <row r="13626" spans="1:10">
      <c r="A13626" t="s">
        <v>212</v>
      </c>
      <c r="B13626" t="s">
        <v>11309</v>
      </c>
      <c r="C13626" t="s">
        <v>56</v>
      </c>
      <c r="D13626" t="s">
        <v>13</v>
      </c>
      <c r="E13626" t="s">
        <v>14</v>
      </c>
      <c r="F13626" t="s">
        <v>20</v>
      </c>
      <c r="G13626" s="3">
        <v>45170.499884259261</v>
      </c>
      <c r="H13626" s="1">
        <v>90000</v>
      </c>
      <c r="I13626" t="s">
        <v>21797</v>
      </c>
      <c r="J13626" t="s">
        <v>316</v>
      </c>
    </row>
    <row r="13627" spans="1:10">
      <c r="A13627" t="s">
        <v>152</v>
      </c>
      <c r="B13627" t="s">
        <v>21798</v>
      </c>
      <c r="C13627" t="s">
        <v>1926</v>
      </c>
      <c r="D13627" t="s">
        <v>13</v>
      </c>
      <c r="E13627" t="s">
        <v>14</v>
      </c>
      <c r="F13627" t="s">
        <v>26</v>
      </c>
      <c r="G13627" s="3">
        <v>45273.461493055554</v>
      </c>
      <c r="H13627" s="1">
        <v>125000</v>
      </c>
      <c r="I13627" t="s">
        <v>20076</v>
      </c>
      <c r="J13627" t="s">
        <v>20022</v>
      </c>
    </row>
    <row r="13628" spans="1:10">
      <c r="A13628" t="s">
        <v>33</v>
      </c>
      <c r="B13628" t="s">
        <v>33</v>
      </c>
      <c r="C13628" t="s">
        <v>24</v>
      </c>
      <c r="D13628" t="s">
        <v>13</v>
      </c>
      <c r="E13628" t="s">
        <v>25</v>
      </c>
      <c r="F13628" t="s">
        <v>26</v>
      </c>
      <c r="G13628" s="3">
        <v>45137.458321759259</v>
      </c>
      <c r="H13628" s="1">
        <v>80000</v>
      </c>
      <c r="I13628" t="s">
        <v>602</v>
      </c>
      <c r="J13628" t="s">
        <v>1842</v>
      </c>
    </row>
    <row r="13629" spans="1:10">
      <c r="A13629" t="s">
        <v>152</v>
      </c>
      <c r="B13629" t="s">
        <v>21799</v>
      </c>
      <c r="C13629" t="s">
        <v>1109</v>
      </c>
      <c r="D13629" t="s">
        <v>13</v>
      </c>
      <c r="E13629" t="s">
        <v>14</v>
      </c>
      <c r="F13629" t="s">
        <v>1110</v>
      </c>
      <c r="G13629" s="3">
        <v>45128.488599537035</v>
      </c>
      <c r="H13629" s="1">
        <v>101029</v>
      </c>
      <c r="I13629" t="s">
        <v>21800</v>
      </c>
      <c r="J13629" t="s">
        <v>21801</v>
      </c>
    </row>
    <row r="13630" spans="1:10">
      <c r="A13630" t="s">
        <v>18</v>
      </c>
      <c r="B13630" t="s">
        <v>21802</v>
      </c>
      <c r="C13630" t="s">
        <v>21803</v>
      </c>
      <c r="D13630" t="s">
        <v>13</v>
      </c>
      <c r="E13630" t="s">
        <v>14</v>
      </c>
      <c r="F13630" t="s">
        <v>26</v>
      </c>
      <c r="G13630" s="3">
        <v>44963.465821759259</v>
      </c>
      <c r="H13630" s="1">
        <v>146100</v>
      </c>
      <c r="I13630" t="s">
        <v>69</v>
      </c>
    </row>
    <row r="13631" spans="1:10">
      <c r="A13631" t="s">
        <v>212</v>
      </c>
      <c r="B13631" t="s">
        <v>21804</v>
      </c>
      <c r="C13631" t="s">
        <v>2829</v>
      </c>
      <c r="D13631" t="s">
        <v>13</v>
      </c>
      <c r="E13631" t="s">
        <v>14</v>
      </c>
      <c r="F13631" t="s">
        <v>20</v>
      </c>
      <c r="G13631" s="3">
        <v>45261.489108796297</v>
      </c>
      <c r="H13631" s="1">
        <v>100000</v>
      </c>
      <c r="I13631" t="s">
        <v>21805</v>
      </c>
    </row>
    <row r="13632" spans="1:10">
      <c r="A13632" t="s">
        <v>33</v>
      </c>
      <c r="B13632" t="s">
        <v>33</v>
      </c>
      <c r="C13632" t="s">
        <v>276</v>
      </c>
      <c r="D13632" t="s">
        <v>13</v>
      </c>
      <c r="E13632" t="s">
        <v>14</v>
      </c>
      <c r="F13632" t="s">
        <v>26</v>
      </c>
      <c r="G13632" s="3">
        <v>44959.458310185182</v>
      </c>
      <c r="H13632" s="1">
        <v>111175</v>
      </c>
      <c r="I13632" t="s">
        <v>15220</v>
      </c>
      <c r="J13632" t="s">
        <v>4019</v>
      </c>
    </row>
    <row r="13633" spans="1:10">
      <c r="A13633" t="s">
        <v>18</v>
      </c>
      <c r="B13633" t="s">
        <v>21806</v>
      </c>
      <c r="C13633" t="s">
        <v>676</v>
      </c>
      <c r="D13633" t="s">
        <v>13</v>
      </c>
      <c r="E13633" t="s">
        <v>14</v>
      </c>
      <c r="F13633" t="s">
        <v>20</v>
      </c>
      <c r="G13633" s="3">
        <v>44977.495416666665</v>
      </c>
      <c r="H13633" s="1">
        <v>175000</v>
      </c>
      <c r="I13633" t="s">
        <v>3987</v>
      </c>
      <c r="J13633" t="s">
        <v>678</v>
      </c>
    </row>
    <row r="13634" spans="1:10">
      <c r="A13634" t="s">
        <v>10</v>
      </c>
      <c r="B13634" t="s">
        <v>21807</v>
      </c>
      <c r="C13634" t="s">
        <v>276</v>
      </c>
      <c r="D13634" t="s">
        <v>13</v>
      </c>
      <c r="E13634" t="s">
        <v>14</v>
      </c>
      <c r="F13634" t="s">
        <v>26</v>
      </c>
      <c r="G13634" s="3">
        <v>44985.46197916667</v>
      </c>
      <c r="H13634" s="1">
        <v>184500</v>
      </c>
      <c r="I13634" t="s">
        <v>11802</v>
      </c>
      <c r="J13634" t="s">
        <v>11078</v>
      </c>
    </row>
    <row r="13635" spans="1:10">
      <c r="A13635" t="s">
        <v>212</v>
      </c>
      <c r="B13635" t="s">
        <v>21808</v>
      </c>
      <c r="C13635" t="s">
        <v>16826</v>
      </c>
      <c r="D13635" t="s">
        <v>13</v>
      </c>
      <c r="E13635" t="s">
        <v>14</v>
      </c>
      <c r="F13635" t="s">
        <v>681</v>
      </c>
      <c r="G13635" s="3">
        <v>45077.474432870367</v>
      </c>
      <c r="H13635" s="1">
        <v>72900</v>
      </c>
      <c r="I13635" t="s">
        <v>21809</v>
      </c>
      <c r="J13635" t="s">
        <v>21810</v>
      </c>
    </row>
    <row r="13636" spans="1:10">
      <c r="A13636" t="s">
        <v>10</v>
      </c>
      <c r="B13636" t="s">
        <v>21811</v>
      </c>
      <c r="C13636" t="s">
        <v>1597</v>
      </c>
      <c r="D13636" t="s">
        <v>13</v>
      </c>
      <c r="E13636" t="s">
        <v>14</v>
      </c>
      <c r="F13636" t="s">
        <v>26</v>
      </c>
      <c r="G13636" s="3">
        <v>45089.460173611114</v>
      </c>
      <c r="H13636" s="1">
        <v>375000</v>
      </c>
      <c r="I13636" t="s">
        <v>195</v>
      </c>
      <c r="J13636" t="s">
        <v>2251</v>
      </c>
    </row>
    <row r="13637" spans="1:10">
      <c r="A13637" t="s">
        <v>212</v>
      </c>
      <c r="B13637" t="s">
        <v>21812</v>
      </c>
      <c r="C13637" t="s">
        <v>21813</v>
      </c>
      <c r="D13637" t="s">
        <v>13</v>
      </c>
      <c r="E13637" t="s">
        <v>14</v>
      </c>
      <c r="F13637" t="s">
        <v>26</v>
      </c>
      <c r="G13637" s="3">
        <v>45236.45952546296</v>
      </c>
      <c r="H13637" s="1">
        <v>100000</v>
      </c>
      <c r="I13637" t="s">
        <v>14380</v>
      </c>
    </row>
    <row r="13638" spans="1:10">
      <c r="A13638" t="s">
        <v>10</v>
      </c>
      <c r="B13638" t="s">
        <v>21033</v>
      </c>
      <c r="C13638" t="s">
        <v>1166</v>
      </c>
      <c r="D13638" t="s">
        <v>13</v>
      </c>
      <c r="E13638" t="s">
        <v>14</v>
      </c>
      <c r="F13638" t="s">
        <v>26</v>
      </c>
      <c r="G13638" s="3">
        <v>45135.461851851855</v>
      </c>
      <c r="H13638" s="1">
        <v>160136.5</v>
      </c>
      <c r="I13638" t="s">
        <v>18636</v>
      </c>
      <c r="J13638" t="s">
        <v>21034</v>
      </c>
    </row>
    <row r="13639" spans="1:10">
      <c r="A13639" t="s">
        <v>10</v>
      </c>
      <c r="B13639" t="s">
        <v>21814</v>
      </c>
      <c r="C13639" t="s">
        <v>170</v>
      </c>
      <c r="D13639" t="s">
        <v>13</v>
      </c>
      <c r="E13639" t="s">
        <v>14</v>
      </c>
      <c r="F13639" t="s">
        <v>171</v>
      </c>
      <c r="G13639" s="3">
        <v>44936.477523148147</v>
      </c>
      <c r="H13639" s="1">
        <v>157500</v>
      </c>
      <c r="I13639" t="s">
        <v>974</v>
      </c>
      <c r="J13639" t="s">
        <v>21815</v>
      </c>
    </row>
    <row r="13640" spans="1:10">
      <c r="A13640" t="s">
        <v>33</v>
      </c>
      <c r="B13640" t="s">
        <v>21816</v>
      </c>
      <c r="C13640" t="s">
        <v>232</v>
      </c>
      <c r="D13640" t="s">
        <v>13</v>
      </c>
      <c r="E13640" t="s">
        <v>14</v>
      </c>
      <c r="F13640" t="s">
        <v>26</v>
      </c>
      <c r="G13640" s="3">
        <v>44963.458310185182</v>
      </c>
      <c r="H13640" s="1">
        <v>115000</v>
      </c>
      <c r="I13640" t="s">
        <v>21817</v>
      </c>
      <c r="J13640" t="s">
        <v>4561</v>
      </c>
    </row>
    <row r="13641" spans="1:10">
      <c r="A13641" t="s">
        <v>10</v>
      </c>
      <c r="B13641" t="s">
        <v>11621</v>
      </c>
      <c r="C13641" t="s">
        <v>3895</v>
      </c>
      <c r="D13641" t="s">
        <v>13</v>
      </c>
      <c r="E13641" t="s">
        <v>14</v>
      </c>
      <c r="F13641" t="s">
        <v>26</v>
      </c>
      <c r="G13641" s="3">
        <v>45181.45888888889</v>
      </c>
      <c r="H13641" s="1">
        <v>186000</v>
      </c>
      <c r="I13641" t="s">
        <v>5761</v>
      </c>
      <c r="J13641" t="s">
        <v>21818</v>
      </c>
    </row>
    <row r="13642" spans="1:10">
      <c r="A13642" t="s">
        <v>18</v>
      </c>
      <c r="B13642" t="s">
        <v>5876</v>
      </c>
      <c r="C13642" t="s">
        <v>614</v>
      </c>
      <c r="D13642" t="s">
        <v>13</v>
      </c>
      <c r="E13642" t="s">
        <v>14</v>
      </c>
      <c r="F13642" t="s">
        <v>608</v>
      </c>
      <c r="G13642" s="3">
        <v>45156.467465277776</v>
      </c>
      <c r="H13642" s="1">
        <v>125000</v>
      </c>
      <c r="I13642" t="s">
        <v>21819</v>
      </c>
      <c r="J13642" t="s">
        <v>6009</v>
      </c>
    </row>
    <row r="13643" spans="1:10">
      <c r="A13643" t="s">
        <v>10</v>
      </c>
      <c r="B13643" t="s">
        <v>13085</v>
      </c>
      <c r="C13643" t="s">
        <v>3041</v>
      </c>
      <c r="D13643" t="s">
        <v>13</v>
      </c>
      <c r="E13643" t="s">
        <v>14</v>
      </c>
      <c r="F13643" t="s">
        <v>26</v>
      </c>
      <c r="G13643" s="3">
        <v>44950.461875000001</v>
      </c>
      <c r="H13643" s="1">
        <v>125000</v>
      </c>
      <c r="I13643" t="s">
        <v>128</v>
      </c>
      <c r="J13643" t="s">
        <v>2927</v>
      </c>
    </row>
    <row r="13644" spans="1:10">
      <c r="A13644" t="s">
        <v>10</v>
      </c>
      <c r="B13644" t="s">
        <v>10</v>
      </c>
      <c r="C13644" t="s">
        <v>24</v>
      </c>
      <c r="D13644" t="s">
        <v>13</v>
      </c>
      <c r="E13644" t="s">
        <v>25</v>
      </c>
      <c r="F13644" t="s">
        <v>26</v>
      </c>
      <c r="G13644" s="3">
        <v>44979.497337962966</v>
      </c>
      <c r="H13644" s="1">
        <v>150000</v>
      </c>
      <c r="I13644" t="s">
        <v>21820</v>
      </c>
      <c r="J13644" t="s">
        <v>21821</v>
      </c>
    </row>
    <row r="13645" spans="1:10">
      <c r="A13645" t="s">
        <v>10</v>
      </c>
      <c r="B13645" t="s">
        <v>21822</v>
      </c>
      <c r="C13645" t="s">
        <v>12152</v>
      </c>
      <c r="D13645" t="s">
        <v>13</v>
      </c>
      <c r="E13645" t="s">
        <v>14</v>
      </c>
      <c r="F13645" t="s">
        <v>12152</v>
      </c>
      <c r="G13645" s="3">
        <v>45104.489664351851</v>
      </c>
      <c r="H13645" s="1">
        <v>250000</v>
      </c>
      <c r="I13645" t="s">
        <v>21823</v>
      </c>
      <c r="J13645" t="s">
        <v>21824</v>
      </c>
    </row>
    <row r="13646" spans="1:10">
      <c r="A13646" t="s">
        <v>10</v>
      </c>
      <c r="B13646" t="s">
        <v>21825</v>
      </c>
      <c r="C13646" t="s">
        <v>869</v>
      </c>
      <c r="D13646" t="s">
        <v>13</v>
      </c>
      <c r="E13646" t="s">
        <v>14</v>
      </c>
      <c r="F13646" t="s">
        <v>26</v>
      </c>
      <c r="G13646" s="3">
        <v>45119.460601851853</v>
      </c>
      <c r="H13646" s="1">
        <v>171000</v>
      </c>
      <c r="I13646" t="s">
        <v>11031</v>
      </c>
      <c r="J13646" t="s">
        <v>4339</v>
      </c>
    </row>
    <row r="13647" spans="1:10">
      <c r="A13647" t="s">
        <v>33</v>
      </c>
      <c r="B13647" t="s">
        <v>21826</v>
      </c>
      <c r="C13647" t="s">
        <v>4634</v>
      </c>
      <c r="D13647" t="s">
        <v>13</v>
      </c>
      <c r="E13647" t="s">
        <v>14</v>
      </c>
      <c r="F13647" t="s">
        <v>26</v>
      </c>
      <c r="G13647" s="3">
        <v>45132.458819444444</v>
      </c>
      <c r="H13647" s="1">
        <v>125000</v>
      </c>
      <c r="I13647" t="s">
        <v>130</v>
      </c>
      <c r="J13647" t="s">
        <v>21827</v>
      </c>
    </row>
    <row r="13648" spans="1:10">
      <c r="A13648" t="s">
        <v>33</v>
      </c>
      <c r="B13648" t="s">
        <v>21828</v>
      </c>
      <c r="C13648" t="s">
        <v>237</v>
      </c>
      <c r="D13648" t="s">
        <v>13</v>
      </c>
      <c r="E13648" t="s">
        <v>14</v>
      </c>
      <c r="F13648" t="s">
        <v>26</v>
      </c>
      <c r="G13648" s="3">
        <v>45166.460150462961</v>
      </c>
      <c r="H13648" s="1">
        <v>105515</v>
      </c>
      <c r="I13648" t="s">
        <v>69</v>
      </c>
    </row>
    <row r="13649" spans="1:10">
      <c r="A13649" t="s">
        <v>212</v>
      </c>
      <c r="B13649" t="s">
        <v>6211</v>
      </c>
      <c r="C13649" t="s">
        <v>1610</v>
      </c>
      <c r="D13649" t="s">
        <v>13</v>
      </c>
      <c r="E13649" t="s">
        <v>14</v>
      </c>
      <c r="F13649" t="s">
        <v>171</v>
      </c>
      <c r="G13649" s="3">
        <v>45030.481076388889</v>
      </c>
      <c r="H13649" s="1">
        <v>79200</v>
      </c>
      <c r="I13649" t="s">
        <v>21829</v>
      </c>
      <c r="J13649" t="s">
        <v>21830</v>
      </c>
    </row>
    <row r="13650" spans="1:10">
      <c r="A13650" t="s">
        <v>135</v>
      </c>
      <c r="B13650" t="s">
        <v>21831</v>
      </c>
      <c r="C13650" t="s">
        <v>237</v>
      </c>
      <c r="D13650" t="s">
        <v>13</v>
      </c>
      <c r="E13650" t="s">
        <v>14</v>
      </c>
      <c r="F13650" t="s">
        <v>26</v>
      </c>
      <c r="G13650" s="3">
        <v>44928.459814814814</v>
      </c>
      <c r="H13650" s="1">
        <v>115000</v>
      </c>
      <c r="I13650" t="s">
        <v>1016</v>
      </c>
    </row>
    <row r="13651" spans="1:10">
      <c r="A13651" t="s">
        <v>10</v>
      </c>
      <c r="B13651" t="s">
        <v>4939</v>
      </c>
      <c r="C13651" t="s">
        <v>2149</v>
      </c>
      <c r="D13651" t="s">
        <v>13</v>
      </c>
      <c r="E13651" t="s">
        <v>14</v>
      </c>
      <c r="F13651" t="s">
        <v>26</v>
      </c>
      <c r="G13651" s="3">
        <v>45171.460057870368</v>
      </c>
      <c r="H13651" s="1">
        <v>54000</v>
      </c>
      <c r="I13651" t="s">
        <v>21832</v>
      </c>
      <c r="J13651" t="s">
        <v>8563</v>
      </c>
    </row>
    <row r="13652" spans="1:10">
      <c r="A13652" t="s">
        <v>18</v>
      </c>
      <c r="B13652" t="s">
        <v>18</v>
      </c>
      <c r="C13652" t="s">
        <v>232</v>
      </c>
      <c r="D13652" t="s">
        <v>13</v>
      </c>
      <c r="E13652" t="s">
        <v>14</v>
      </c>
      <c r="F13652" t="s">
        <v>26</v>
      </c>
      <c r="G13652" s="3">
        <v>45029.463865740741</v>
      </c>
      <c r="H13652" s="1">
        <v>300000</v>
      </c>
      <c r="I13652" t="s">
        <v>21833</v>
      </c>
      <c r="J13652" t="s">
        <v>16908</v>
      </c>
    </row>
    <row r="13653" spans="1:10">
      <c r="A13653" t="s">
        <v>135</v>
      </c>
      <c r="B13653" t="s">
        <v>13403</v>
      </c>
      <c r="C13653" t="s">
        <v>276</v>
      </c>
      <c r="D13653" t="s">
        <v>13</v>
      </c>
      <c r="E13653" t="s">
        <v>14</v>
      </c>
      <c r="F13653" t="s">
        <v>26</v>
      </c>
      <c r="G13653" s="3">
        <v>44944.459074074075</v>
      </c>
      <c r="H13653" s="1">
        <v>105000</v>
      </c>
      <c r="I13653" t="s">
        <v>128</v>
      </c>
      <c r="J13653" t="s">
        <v>13404</v>
      </c>
    </row>
    <row r="13654" spans="1:10">
      <c r="A13654" t="s">
        <v>10</v>
      </c>
      <c r="B13654" t="s">
        <v>2474</v>
      </c>
      <c r="C13654" t="s">
        <v>325</v>
      </c>
      <c r="D13654" t="s">
        <v>13</v>
      </c>
      <c r="E13654" t="s">
        <v>14</v>
      </c>
      <c r="F13654" t="s">
        <v>26</v>
      </c>
      <c r="G13654" s="3">
        <v>45145.47378472222</v>
      </c>
      <c r="H13654" s="1">
        <v>90000</v>
      </c>
      <c r="I13654" t="s">
        <v>3081</v>
      </c>
      <c r="J13654" t="s">
        <v>21834</v>
      </c>
    </row>
    <row r="13655" spans="1:10">
      <c r="A13655" t="s">
        <v>10</v>
      </c>
      <c r="B13655" t="s">
        <v>357</v>
      </c>
      <c r="C13655" t="s">
        <v>62</v>
      </c>
      <c r="D13655" t="s">
        <v>13</v>
      </c>
      <c r="E13655" t="s">
        <v>14</v>
      </c>
      <c r="F13655" t="s">
        <v>26</v>
      </c>
      <c r="G13655" s="3">
        <v>45060.462060185186</v>
      </c>
      <c r="H13655" s="1">
        <v>166677</v>
      </c>
      <c r="I13655" t="s">
        <v>20951</v>
      </c>
      <c r="J13655" t="s">
        <v>4533</v>
      </c>
    </row>
    <row r="13656" spans="1:10">
      <c r="A13656" t="s">
        <v>33</v>
      </c>
      <c r="B13656" t="s">
        <v>21835</v>
      </c>
      <c r="C13656" t="s">
        <v>243</v>
      </c>
      <c r="D13656" t="s">
        <v>13</v>
      </c>
      <c r="E13656" t="s">
        <v>14</v>
      </c>
      <c r="F13656" t="s">
        <v>26</v>
      </c>
      <c r="G13656" s="3">
        <v>45054.460393518515</v>
      </c>
      <c r="H13656" s="1">
        <v>115000</v>
      </c>
      <c r="I13656" t="s">
        <v>9126</v>
      </c>
      <c r="J13656" t="s">
        <v>21836</v>
      </c>
    </row>
    <row r="13657" spans="1:10">
      <c r="A13657" t="s">
        <v>18</v>
      </c>
      <c r="B13657" t="s">
        <v>18</v>
      </c>
      <c r="C13657" t="s">
        <v>1088</v>
      </c>
      <c r="D13657" t="s">
        <v>13</v>
      </c>
      <c r="E13657" t="s">
        <v>14</v>
      </c>
      <c r="F13657" t="s">
        <v>26</v>
      </c>
      <c r="G13657" s="3">
        <v>45161.488807870373</v>
      </c>
      <c r="H13657" s="1">
        <v>164000</v>
      </c>
      <c r="I13657" t="s">
        <v>195</v>
      </c>
      <c r="J13657" t="s">
        <v>16697</v>
      </c>
    </row>
    <row r="13658" spans="1:10">
      <c r="A13658" t="s">
        <v>212</v>
      </c>
      <c r="B13658" t="s">
        <v>21837</v>
      </c>
      <c r="C13658" t="s">
        <v>75</v>
      </c>
      <c r="D13658" t="s">
        <v>13</v>
      </c>
      <c r="E13658" t="s">
        <v>14</v>
      </c>
      <c r="F13658" t="s">
        <v>26</v>
      </c>
      <c r="G13658" s="3">
        <v>45232.460787037038</v>
      </c>
      <c r="H13658" s="1">
        <v>158000</v>
      </c>
      <c r="I13658" t="s">
        <v>11868</v>
      </c>
      <c r="J13658" t="s">
        <v>21838</v>
      </c>
    </row>
    <row r="13659" spans="1:10">
      <c r="A13659" t="s">
        <v>10</v>
      </c>
      <c r="B13659" t="s">
        <v>21839</v>
      </c>
      <c r="C13659" t="s">
        <v>19</v>
      </c>
      <c r="D13659" t="s">
        <v>13</v>
      </c>
      <c r="E13659" t="s">
        <v>14</v>
      </c>
      <c r="F13659" t="s">
        <v>26</v>
      </c>
      <c r="G13659" s="3">
        <v>45162.504016203704</v>
      </c>
      <c r="H13659" s="1">
        <v>90000</v>
      </c>
      <c r="I13659" t="s">
        <v>3608</v>
      </c>
      <c r="J13659" t="s">
        <v>21840</v>
      </c>
    </row>
    <row r="13660" spans="1:10">
      <c r="A13660" t="s">
        <v>33</v>
      </c>
      <c r="B13660" t="s">
        <v>1843</v>
      </c>
      <c r="C13660" t="s">
        <v>21696</v>
      </c>
      <c r="D13660" t="s">
        <v>13</v>
      </c>
      <c r="E13660" t="s">
        <v>14</v>
      </c>
      <c r="F13660" t="s">
        <v>26</v>
      </c>
      <c r="G13660" s="3">
        <v>44929.898738425924</v>
      </c>
      <c r="H13660" s="1">
        <v>70000</v>
      </c>
      <c r="I13660" t="s">
        <v>366</v>
      </c>
      <c r="J13660" t="s">
        <v>10039</v>
      </c>
    </row>
    <row r="13661" spans="1:10">
      <c r="A13661" t="s">
        <v>152</v>
      </c>
      <c r="B13661" t="s">
        <v>21841</v>
      </c>
      <c r="C13661" t="s">
        <v>30</v>
      </c>
      <c r="D13661" t="s">
        <v>13</v>
      </c>
      <c r="E13661" t="s">
        <v>14</v>
      </c>
      <c r="F13661" t="s">
        <v>26</v>
      </c>
      <c r="G13661" s="3">
        <v>45037.4612037037</v>
      </c>
      <c r="H13661" s="1">
        <v>99150</v>
      </c>
      <c r="I13661" t="s">
        <v>21842</v>
      </c>
      <c r="J13661" t="s">
        <v>21843</v>
      </c>
    </row>
    <row r="13662" spans="1:10">
      <c r="A13662" t="s">
        <v>33</v>
      </c>
      <c r="B13662" t="s">
        <v>1642</v>
      </c>
      <c r="C13662" t="s">
        <v>3413</v>
      </c>
      <c r="D13662" t="s">
        <v>13</v>
      </c>
      <c r="E13662" t="s">
        <v>14</v>
      </c>
      <c r="F13662" t="s">
        <v>26</v>
      </c>
      <c r="G13662" s="3">
        <v>45142.458993055552</v>
      </c>
      <c r="H13662" s="1">
        <v>90000</v>
      </c>
      <c r="I13662" t="s">
        <v>21844</v>
      </c>
      <c r="J13662" t="s">
        <v>21845</v>
      </c>
    </row>
    <row r="13663" spans="1:10">
      <c r="A13663" t="s">
        <v>10</v>
      </c>
      <c r="B13663" t="s">
        <v>10</v>
      </c>
      <c r="C13663" t="s">
        <v>17229</v>
      </c>
      <c r="D13663" t="s">
        <v>13</v>
      </c>
      <c r="E13663" t="s">
        <v>14</v>
      </c>
      <c r="F13663" t="s">
        <v>601</v>
      </c>
      <c r="G13663" s="3">
        <v>45165.475717592592</v>
      </c>
      <c r="H13663" s="1">
        <v>157500</v>
      </c>
      <c r="I13663" t="s">
        <v>172</v>
      </c>
      <c r="J13663" t="s">
        <v>17230</v>
      </c>
    </row>
    <row r="13664" spans="1:10">
      <c r="A13664" t="s">
        <v>10</v>
      </c>
      <c r="B13664" t="s">
        <v>21846</v>
      </c>
      <c r="C13664" t="s">
        <v>24</v>
      </c>
      <c r="D13664" t="s">
        <v>13</v>
      </c>
      <c r="E13664" t="s">
        <v>25</v>
      </c>
      <c r="F13664" t="s">
        <v>26</v>
      </c>
      <c r="G13664" s="3">
        <v>44965.461759259262</v>
      </c>
      <c r="H13664" s="1">
        <v>98850</v>
      </c>
      <c r="I13664" t="s">
        <v>21847</v>
      </c>
      <c r="J13664" t="s">
        <v>21848</v>
      </c>
    </row>
    <row r="13665" spans="1:10">
      <c r="A13665" t="s">
        <v>10</v>
      </c>
      <c r="B13665" t="s">
        <v>3127</v>
      </c>
      <c r="C13665" t="s">
        <v>521</v>
      </c>
      <c r="D13665" t="s">
        <v>13</v>
      </c>
      <c r="E13665" t="s">
        <v>14</v>
      </c>
      <c r="F13665" t="s">
        <v>26</v>
      </c>
      <c r="G13665" s="3">
        <v>45014.461944444447</v>
      </c>
      <c r="H13665" s="1">
        <v>115000</v>
      </c>
      <c r="I13665" t="s">
        <v>420</v>
      </c>
      <c r="J13665" t="s">
        <v>21849</v>
      </c>
    </row>
    <row r="13666" spans="1:10">
      <c r="A13666" t="s">
        <v>10</v>
      </c>
      <c r="B13666" t="s">
        <v>21028</v>
      </c>
      <c r="C13666" t="s">
        <v>1597</v>
      </c>
      <c r="D13666" t="s">
        <v>13</v>
      </c>
      <c r="E13666" t="s">
        <v>14</v>
      </c>
      <c r="F13666" t="s">
        <v>26</v>
      </c>
      <c r="G13666" s="3">
        <v>45146.460706018515</v>
      </c>
      <c r="H13666" s="1">
        <v>165000</v>
      </c>
      <c r="I13666" t="s">
        <v>14364</v>
      </c>
      <c r="J13666" t="s">
        <v>3582</v>
      </c>
    </row>
    <row r="13667" spans="1:10">
      <c r="A13667" t="s">
        <v>33</v>
      </c>
      <c r="B13667" t="s">
        <v>21850</v>
      </c>
      <c r="C13667" t="s">
        <v>21851</v>
      </c>
      <c r="D13667" t="s">
        <v>13</v>
      </c>
      <c r="E13667" t="s">
        <v>14</v>
      </c>
      <c r="F13667" t="s">
        <v>171</v>
      </c>
      <c r="G13667" s="3">
        <v>44991.499976851854</v>
      </c>
      <c r="H13667" s="1">
        <v>79200</v>
      </c>
      <c r="I13667" t="s">
        <v>2348</v>
      </c>
      <c r="J13667" t="s">
        <v>1643</v>
      </c>
    </row>
    <row r="13668" spans="1:10">
      <c r="A13668" t="s">
        <v>77</v>
      </c>
      <c r="B13668" t="s">
        <v>21852</v>
      </c>
      <c r="C13668" t="s">
        <v>17697</v>
      </c>
      <c r="D13668" t="s">
        <v>13</v>
      </c>
      <c r="E13668" t="s">
        <v>14</v>
      </c>
      <c r="F13668" t="s">
        <v>26</v>
      </c>
      <c r="G13668" s="3">
        <v>45025.459548611114</v>
      </c>
      <c r="H13668" s="1">
        <v>85000</v>
      </c>
      <c r="I13668" t="s">
        <v>2060</v>
      </c>
      <c r="J13668" t="s">
        <v>21853</v>
      </c>
    </row>
    <row r="13669" spans="1:10">
      <c r="A13669" t="s">
        <v>10</v>
      </c>
      <c r="B13669" t="s">
        <v>10</v>
      </c>
      <c r="C13669" t="s">
        <v>19</v>
      </c>
      <c r="D13669" t="s">
        <v>13</v>
      </c>
      <c r="E13669" t="s">
        <v>14</v>
      </c>
      <c r="F13669" t="s">
        <v>26</v>
      </c>
      <c r="G13669" s="3">
        <v>45014.513043981482</v>
      </c>
      <c r="H13669" s="1">
        <v>115000</v>
      </c>
      <c r="I13669" t="s">
        <v>420</v>
      </c>
      <c r="J13669" t="s">
        <v>21854</v>
      </c>
    </row>
    <row r="13670" spans="1:10">
      <c r="A13670" t="s">
        <v>33</v>
      </c>
      <c r="B13670" t="s">
        <v>2148</v>
      </c>
      <c r="C13670" t="s">
        <v>1175</v>
      </c>
      <c r="D13670" t="s">
        <v>13</v>
      </c>
      <c r="E13670" t="s">
        <v>14</v>
      </c>
      <c r="F13670" t="s">
        <v>26</v>
      </c>
      <c r="G13670" s="3">
        <v>45171.458553240744</v>
      </c>
      <c r="H13670" s="1">
        <v>70000</v>
      </c>
      <c r="I13670" t="s">
        <v>18784</v>
      </c>
      <c r="J13670" t="s">
        <v>230</v>
      </c>
    </row>
    <row r="13671" spans="1:10">
      <c r="A13671" t="s">
        <v>18</v>
      </c>
      <c r="B13671" t="s">
        <v>21855</v>
      </c>
      <c r="C13671" t="s">
        <v>228</v>
      </c>
      <c r="D13671" t="s">
        <v>13</v>
      </c>
      <c r="E13671" t="s">
        <v>14</v>
      </c>
      <c r="F13671" t="s">
        <v>26</v>
      </c>
      <c r="G13671" s="3">
        <v>45117.463784722226</v>
      </c>
      <c r="H13671" s="1">
        <v>107500</v>
      </c>
      <c r="I13671" t="s">
        <v>1571</v>
      </c>
      <c r="J13671" t="s">
        <v>21856</v>
      </c>
    </row>
    <row r="13672" spans="1:10">
      <c r="A13672" t="s">
        <v>10</v>
      </c>
      <c r="B13672" t="s">
        <v>21857</v>
      </c>
      <c r="C13672" t="s">
        <v>521</v>
      </c>
      <c r="D13672" t="s">
        <v>13</v>
      </c>
      <c r="E13672" t="s">
        <v>14</v>
      </c>
      <c r="F13672" t="s">
        <v>26</v>
      </c>
      <c r="G13672" s="3">
        <v>45276.459733796299</v>
      </c>
      <c r="H13672" s="1">
        <v>108415.5</v>
      </c>
      <c r="I13672" t="s">
        <v>186</v>
      </c>
    </row>
    <row r="13673" spans="1:10">
      <c r="A13673" t="s">
        <v>33</v>
      </c>
      <c r="B13673" t="s">
        <v>33</v>
      </c>
      <c r="C13673" t="s">
        <v>7345</v>
      </c>
      <c r="D13673" t="s">
        <v>13</v>
      </c>
      <c r="E13673" t="s">
        <v>14</v>
      </c>
      <c r="F13673" t="s">
        <v>26</v>
      </c>
      <c r="G13673" s="3">
        <v>45160.458599537036</v>
      </c>
      <c r="H13673" s="1">
        <v>115000</v>
      </c>
      <c r="I13673" t="s">
        <v>420</v>
      </c>
      <c r="J13673" t="s">
        <v>21858</v>
      </c>
    </row>
    <row r="13674" spans="1:10">
      <c r="A13674" t="s">
        <v>212</v>
      </c>
      <c r="B13674" t="s">
        <v>212</v>
      </c>
      <c r="C13674" t="s">
        <v>1117</v>
      </c>
      <c r="D13674" t="s">
        <v>13</v>
      </c>
      <c r="E13674" t="s">
        <v>14</v>
      </c>
      <c r="F13674" t="s">
        <v>26</v>
      </c>
      <c r="G13674" s="3">
        <v>45146.461655092593</v>
      </c>
      <c r="H13674" s="1">
        <v>178458</v>
      </c>
      <c r="I13674" t="s">
        <v>3484</v>
      </c>
      <c r="J13674" t="s">
        <v>3485</v>
      </c>
    </row>
    <row r="13675" spans="1:10">
      <c r="A13675" t="s">
        <v>10</v>
      </c>
      <c r="B13675" t="s">
        <v>21859</v>
      </c>
      <c r="C13675" t="s">
        <v>2161</v>
      </c>
      <c r="D13675" t="s">
        <v>13</v>
      </c>
      <c r="E13675" t="s">
        <v>14</v>
      </c>
      <c r="F13675" t="s">
        <v>2086</v>
      </c>
      <c r="G13675" s="3">
        <v>45242.479884259257</v>
      </c>
      <c r="H13675" s="1">
        <v>170575</v>
      </c>
      <c r="I13675" t="s">
        <v>1791</v>
      </c>
      <c r="J13675" t="s">
        <v>21860</v>
      </c>
    </row>
    <row r="13676" spans="1:10">
      <c r="A13676" t="s">
        <v>212</v>
      </c>
      <c r="B13676" t="s">
        <v>1779</v>
      </c>
      <c r="C13676" t="s">
        <v>1780</v>
      </c>
      <c r="D13676" t="s">
        <v>13</v>
      </c>
      <c r="E13676" t="s">
        <v>14</v>
      </c>
      <c r="F13676" t="s">
        <v>26</v>
      </c>
      <c r="G13676" s="3">
        <v>45092.473113425927</v>
      </c>
      <c r="H13676" s="1">
        <v>115000</v>
      </c>
      <c r="I13676" t="s">
        <v>420</v>
      </c>
      <c r="J13676" t="s">
        <v>1781</v>
      </c>
    </row>
    <row r="13677" spans="1:10">
      <c r="A13677" t="s">
        <v>135</v>
      </c>
      <c r="B13677" t="s">
        <v>7304</v>
      </c>
      <c r="C13677" t="s">
        <v>1871</v>
      </c>
      <c r="D13677" t="s">
        <v>13</v>
      </c>
      <c r="E13677" t="s">
        <v>14</v>
      </c>
      <c r="F13677" t="s">
        <v>26</v>
      </c>
      <c r="G13677" s="3">
        <v>45092.470763888887</v>
      </c>
      <c r="H13677" s="1">
        <v>115000</v>
      </c>
      <c r="I13677" t="s">
        <v>2492</v>
      </c>
      <c r="J13677" t="s">
        <v>12290</v>
      </c>
    </row>
    <row r="13678" spans="1:10">
      <c r="A13678" t="s">
        <v>212</v>
      </c>
      <c r="B13678" t="s">
        <v>21861</v>
      </c>
      <c r="C13678" t="s">
        <v>108</v>
      </c>
      <c r="D13678" t="s">
        <v>13</v>
      </c>
      <c r="E13678" t="s">
        <v>14</v>
      </c>
      <c r="F13678" t="s">
        <v>26</v>
      </c>
      <c r="G13678" s="3">
        <v>45159.462268518517</v>
      </c>
      <c r="H13678" s="1">
        <v>240000</v>
      </c>
      <c r="I13678" t="s">
        <v>130</v>
      </c>
      <c r="J13678" t="s">
        <v>769</v>
      </c>
    </row>
    <row r="13679" spans="1:10">
      <c r="A13679" t="s">
        <v>10</v>
      </c>
      <c r="B13679" t="s">
        <v>10</v>
      </c>
      <c r="C13679" t="s">
        <v>26</v>
      </c>
      <c r="D13679" t="s">
        <v>13</v>
      </c>
      <c r="E13679" t="s">
        <v>14</v>
      </c>
      <c r="F13679" t="s">
        <v>20</v>
      </c>
      <c r="G13679" s="3">
        <v>45240.496747685182</v>
      </c>
      <c r="H13679" s="1">
        <v>98000</v>
      </c>
      <c r="I13679" t="s">
        <v>8226</v>
      </c>
      <c r="J13679" t="s">
        <v>21862</v>
      </c>
    </row>
    <row r="13680" spans="1:10">
      <c r="A13680" t="s">
        <v>10</v>
      </c>
      <c r="B13680" t="s">
        <v>10</v>
      </c>
      <c r="C13680" t="s">
        <v>2261</v>
      </c>
      <c r="D13680" t="s">
        <v>13</v>
      </c>
      <c r="E13680" t="s">
        <v>14</v>
      </c>
      <c r="F13680" t="s">
        <v>26</v>
      </c>
      <c r="G13680" s="3">
        <v>45014.46361111111</v>
      </c>
      <c r="H13680" s="1">
        <v>115000</v>
      </c>
      <c r="I13680" t="s">
        <v>420</v>
      </c>
      <c r="J13680" t="s">
        <v>20373</v>
      </c>
    </row>
    <row r="13681" spans="1:10">
      <c r="A13681" t="s">
        <v>33</v>
      </c>
      <c r="B13681" t="s">
        <v>33</v>
      </c>
      <c r="C13681" t="s">
        <v>24</v>
      </c>
      <c r="D13681" t="s">
        <v>13</v>
      </c>
      <c r="E13681" t="s">
        <v>25</v>
      </c>
      <c r="F13681" t="s">
        <v>26</v>
      </c>
      <c r="G13681" s="3">
        <v>45243.458310185182</v>
      </c>
      <c r="H13681" s="1">
        <v>117713</v>
      </c>
      <c r="I13681" t="s">
        <v>720</v>
      </c>
      <c r="J13681" t="s">
        <v>21863</v>
      </c>
    </row>
    <row r="13682" spans="1:10">
      <c r="A13682" t="s">
        <v>33</v>
      </c>
      <c r="B13682" t="s">
        <v>21864</v>
      </c>
      <c r="C13682" t="s">
        <v>24</v>
      </c>
      <c r="D13682" t="s">
        <v>13</v>
      </c>
      <c r="E13682" t="s">
        <v>25</v>
      </c>
      <c r="F13682" t="s">
        <v>26</v>
      </c>
      <c r="G13682" s="3">
        <v>45076.459699074076</v>
      </c>
      <c r="H13682" s="1">
        <v>50000</v>
      </c>
      <c r="I13682" t="s">
        <v>602</v>
      </c>
      <c r="J13682" t="s">
        <v>582</v>
      </c>
    </row>
    <row r="13683" spans="1:10">
      <c r="A13683" t="s">
        <v>73</v>
      </c>
      <c r="B13683" t="s">
        <v>73</v>
      </c>
      <c r="C13683" t="s">
        <v>75</v>
      </c>
      <c r="D13683" t="s">
        <v>13</v>
      </c>
      <c r="E13683" t="s">
        <v>14</v>
      </c>
      <c r="F13683" t="s">
        <v>20</v>
      </c>
      <c r="G13683" s="3">
        <v>45091.516631944447</v>
      </c>
      <c r="H13683" s="1">
        <v>180000</v>
      </c>
      <c r="I13683" t="s">
        <v>335</v>
      </c>
      <c r="J13683" t="s">
        <v>21865</v>
      </c>
    </row>
    <row r="13684" spans="1:10">
      <c r="A13684" t="s">
        <v>18</v>
      </c>
      <c r="B13684" t="s">
        <v>21866</v>
      </c>
      <c r="C13684" t="s">
        <v>161</v>
      </c>
      <c r="D13684" t="s">
        <v>13</v>
      </c>
      <c r="E13684" t="s">
        <v>14</v>
      </c>
      <c r="F13684" t="s">
        <v>162</v>
      </c>
      <c r="G13684" s="3">
        <v>45124.47761574074</v>
      </c>
      <c r="H13684" s="1">
        <v>147500</v>
      </c>
      <c r="I13684" t="s">
        <v>890</v>
      </c>
      <c r="J13684" t="s">
        <v>21867</v>
      </c>
    </row>
    <row r="13685" spans="1:10">
      <c r="A13685" t="s">
        <v>135</v>
      </c>
      <c r="B13685" t="s">
        <v>21868</v>
      </c>
      <c r="C13685" t="s">
        <v>99</v>
      </c>
      <c r="D13685" t="s">
        <v>13</v>
      </c>
      <c r="E13685" t="s">
        <v>14</v>
      </c>
      <c r="F13685" t="s">
        <v>26</v>
      </c>
      <c r="G13685" s="3">
        <v>45041.461331018516</v>
      </c>
      <c r="H13685" s="1">
        <v>99150</v>
      </c>
      <c r="I13685" t="s">
        <v>8704</v>
      </c>
      <c r="J13685" t="s">
        <v>21869</v>
      </c>
    </row>
    <row r="13686" spans="1:10">
      <c r="A13686" t="s">
        <v>212</v>
      </c>
      <c r="B13686" t="s">
        <v>17287</v>
      </c>
      <c r="C13686" t="s">
        <v>237</v>
      </c>
      <c r="D13686" t="s">
        <v>13</v>
      </c>
      <c r="E13686" t="s">
        <v>14</v>
      </c>
      <c r="F13686" t="s">
        <v>26</v>
      </c>
      <c r="G13686" s="3">
        <v>45086.459918981483</v>
      </c>
      <c r="H13686" s="1">
        <v>121840</v>
      </c>
      <c r="I13686" t="s">
        <v>69</v>
      </c>
      <c r="J13686" t="s">
        <v>17288</v>
      </c>
    </row>
    <row r="13687" spans="1:10">
      <c r="A13687" t="s">
        <v>33</v>
      </c>
      <c r="B13687" t="s">
        <v>620</v>
      </c>
      <c r="C13687" t="s">
        <v>232</v>
      </c>
      <c r="D13687" t="s">
        <v>13</v>
      </c>
      <c r="E13687" t="s">
        <v>14</v>
      </c>
      <c r="F13687" t="s">
        <v>26</v>
      </c>
      <c r="G13687" s="3">
        <v>45176.458344907405</v>
      </c>
      <c r="H13687" s="1">
        <v>108500</v>
      </c>
      <c r="I13687" t="s">
        <v>720</v>
      </c>
    </row>
    <row r="13688" spans="1:10">
      <c r="A13688" t="s">
        <v>18</v>
      </c>
      <c r="B13688" t="s">
        <v>21870</v>
      </c>
      <c r="C13688" t="s">
        <v>24</v>
      </c>
      <c r="D13688" t="s">
        <v>13</v>
      </c>
      <c r="E13688" t="s">
        <v>25</v>
      </c>
      <c r="F13688" t="s">
        <v>209</v>
      </c>
      <c r="G13688" s="3">
        <v>45019.483356481483</v>
      </c>
      <c r="H13688" s="1">
        <v>54500</v>
      </c>
      <c r="I13688" t="s">
        <v>917</v>
      </c>
      <c r="J13688" t="s">
        <v>21871</v>
      </c>
    </row>
    <row r="13689" spans="1:10">
      <c r="A13689" t="s">
        <v>33</v>
      </c>
      <c r="B13689" t="s">
        <v>33</v>
      </c>
      <c r="C13689" t="s">
        <v>1291</v>
      </c>
      <c r="D13689" t="s">
        <v>13</v>
      </c>
      <c r="E13689" t="s">
        <v>14</v>
      </c>
      <c r="F13689" t="s">
        <v>20</v>
      </c>
      <c r="G13689" s="3">
        <v>45107.503113425926</v>
      </c>
      <c r="H13689" s="1">
        <v>111175</v>
      </c>
      <c r="I13689" t="s">
        <v>172</v>
      </c>
      <c r="J13689" t="s">
        <v>21872</v>
      </c>
    </row>
    <row r="13690" spans="1:10">
      <c r="A13690" t="s">
        <v>18</v>
      </c>
      <c r="B13690" t="s">
        <v>5951</v>
      </c>
      <c r="C13690" t="s">
        <v>1794</v>
      </c>
      <c r="D13690" t="s">
        <v>13</v>
      </c>
      <c r="E13690" t="s">
        <v>14</v>
      </c>
      <c r="F13690" t="s">
        <v>694</v>
      </c>
      <c r="G13690" s="3">
        <v>45036.467719907407</v>
      </c>
      <c r="H13690" s="1">
        <v>147500</v>
      </c>
      <c r="I13690" t="s">
        <v>13113</v>
      </c>
      <c r="J13690" t="s">
        <v>21873</v>
      </c>
    </row>
    <row r="13691" spans="1:10">
      <c r="A13691" t="s">
        <v>18</v>
      </c>
      <c r="B13691" t="s">
        <v>18</v>
      </c>
      <c r="C13691" t="s">
        <v>162</v>
      </c>
      <c r="D13691" t="s">
        <v>13</v>
      </c>
      <c r="E13691" t="s">
        <v>14</v>
      </c>
      <c r="F13691" t="s">
        <v>162</v>
      </c>
      <c r="G13691" s="3">
        <v>44966.481689814813</v>
      </c>
      <c r="H13691" s="1">
        <v>133000</v>
      </c>
      <c r="I13691" t="s">
        <v>4225</v>
      </c>
      <c r="J13691" t="s">
        <v>1375</v>
      </c>
    </row>
    <row r="13692" spans="1:10">
      <c r="A13692" t="s">
        <v>18</v>
      </c>
      <c r="B13692" t="s">
        <v>18</v>
      </c>
      <c r="C13692" t="s">
        <v>684</v>
      </c>
      <c r="D13692" t="s">
        <v>13</v>
      </c>
      <c r="E13692" t="s">
        <v>14</v>
      </c>
      <c r="F13692" t="s">
        <v>209</v>
      </c>
      <c r="G13692" s="3">
        <v>45049.492164351854</v>
      </c>
      <c r="H13692" s="1">
        <v>133500</v>
      </c>
      <c r="I13692" t="s">
        <v>14213</v>
      </c>
      <c r="J13692" t="s">
        <v>14214</v>
      </c>
    </row>
    <row r="13693" spans="1:10">
      <c r="A13693" t="s">
        <v>33</v>
      </c>
      <c r="B13693" t="s">
        <v>33</v>
      </c>
      <c r="C13693" t="s">
        <v>6175</v>
      </c>
      <c r="D13693" t="s">
        <v>13</v>
      </c>
      <c r="E13693" t="s">
        <v>14</v>
      </c>
      <c r="F13693" t="s">
        <v>26</v>
      </c>
      <c r="G13693" s="3">
        <v>45257.458645833336</v>
      </c>
      <c r="H13693" s="1">
        <v>80000</v>
      </c>
      <c r="I13693" t="s">
        <v>88</v>
      </c>
    </row>
    <row r="13694" spans="1:10">
      <c r="A13694" t="s">
        <v>212</v>
      </c>
      <c r="B13694" t="s">
        <v>212</v>
      </c>
      <c r="C13694" t="s">
        <v>161</v>
      </c>
      <c r="D13694" t="s">
        <v>13</v>
      </c>
      <c r="E13694" t="s">
        <v>14</v>
      </c>
      <c r="F13694" t="s">
        <v>162</v>
      </c>
      <c r="G13694" s="3">
        <v>44953.484097222223</v>
      </c>
      <c r="H13694" s="1">
        <v>157500</v>
      </c>
      <c r="I13694" t="s">
        <v>1055</v>
      </c>
      <c r="J13694" t="s">
        <v>20223</v>
      </c>
    </row>
    <row r="13695" spans="1:10">
      <c r="A13695" t="s">
        <v>33</v>
      </c>
      <c r="B13695" t="s">
        <v>8609</v>
      </c>
      <c r="C13695" t="s">
        <v>8610</v>
      </c>
      <c r="D13695" t="s">
        <v>13</v>
      </c>
      <c r="E13695" t="s">
        <v>14</v>
      </c>
      <c r="F13695" t="s">
        <v>26</v>
      </c>
      <c r="G13695" s="3">
        <v>45257.458645833336</v>
      </c>
      <c r="H13695" s="1">
        <v>50000</v>
      </c>
      <c r="I13695" t="s">
        <v>88</v>
      </c>
    </row>
    <row r="13696" spans="1:10">
      <c r="A13696" t="s">
        <v>33</v>
      </c>
      <c r="B13696" t="s">
        <v>2036</v>
      </c>
      <c r="C13696" t="s">
        <v>24</v>
      </c>
      <c r="D13696" t="s">
        <v>13</v>
      </c>
      <c r="E13696" t="s">
        <v>25</v>
      </c>
      <c r="F13696" t="s">
        <v>26</v>
      </c>
      <c r="G13696" s="3">
        <v>45191.458240740743</v>
      </c>
      <c r="H13696" s="1">
        <v>60000</v>
      </c>
      <c r="I13696" t="s">
        <v>21874</v>
      </c>
      <c r="J13696" t="s">
        <v>21875</v>
      </c>
    </row>
    <row r="13697" spans="1:10">
      <c r="A13697" t="s">
        <v>33</v>
      </c>
      <c r="B13697" t="s">
        <v>21876</v>
      </c>
      <c r="C13697" t="s">
        <v>243</v>
      </c>
      <c r="D13697" t="s">
        <v>13</v>
      </c>
      <c r="E13697" t="s">
        <v>14</v>
      </c>
      <c r="F13697" t="s">
        <v>26</v>
      </c>
      <c r="G13697" s="3">
        <v>45186.459537037037</v>
      </c>
      <c r="H13697" s="1">
        <v>87500</v>
      </c>
      <c r="I13697" t="s">
        <v>128</v>
      </c>
      <c r="J13697" t="s">
        <v>21877</v>
      </c>
    </row>
    <row r="13698" spans="1:10">
      <c r="A13698" t="s">
        <v>77</v>
      </c>
      <c r="B13698" t="s">
        <v>21878</v>
      </c>
      <c r="C13698" t="s">
        <v>325</v>
      </c>
      <c r="D13698" t="s">
        <v>13</v>
      </c>
      <c r="E13698" t="s">
        <v>14</v>
      </c>
      <c r="F13698" t="s">
        <v>26</v>
      </c>
      <c r="G13698" s="3">
        <v>44962.518807870372</v>
      </c>
      <c r="H13698" s="1">
        <v>175000</v>
      </c>
      <c r="I13698" t="s">
        <v>326</v>
      </c>
      <c r="J13698" t="s">
        <v>21879</v>
      </c>
    </row>
    <row r="13699" spans="1:10">
      <c r="A13699" t="s">
        <v>18</v>
      </c>
      <c r="B13699" t="s">
        <v>18</v>
      </c>
      <c r="C13699" t="s">
        <v>13948</v>
      </c>
      <c r="D13699" t="s">
        <v>13</v>
      </c>
      <c r="E13699" t="s">
        <v>14</v>
      </c>
      <c r="F13699" t="s">
        <v>26</v>
      </c>
      <c r="G13699" s="3">
        <v>44965.463287037041</v>
      </c>
      <c r="H13699" s="1">
        <v>107500</v>
      </c>
      <c r="I13699" t="s">
        <v>3732</v>
      </c>
      <c r="J13699" t="s">
        <v>21880</v>
      </c>
    </row>
    <row r="13700" spans="1:10">
      <c r="A13700" t="s">
        <v>10</v>
      </c>
      <c r="B13700" t="s">
        <v>10</v>
      </c>
      <c r="C13700" t="s">
        <v>2532</v>
      </c>
      <c r="D13700" t="s">
        <v>13</v>
      </c>
      <c r="E13700" t="s">
        <v>14</v>
      </c>
      <c r="F13700" t="s">
        <v>26</v>
      </c>
      <c r="G13700" s="3">
        <v>45007.467870370368</v>
      </c>
      <c r="H13700" s="1">
        <v>88128</v>
      </c>
      <c r="I13700" t="s">
        <v>21881</v>
      </c>
    </row>
    <row r="13701" spans="1:10">
      <c r="A13701" t="s">
        <v>106</v>
      </c>
      <c r="B13701" t="s">
        <v>3790</v>
      </c>
      <c r="C13701" t="s">
        <v>2315</v>
      </c>
      <c r="D13701" t="s">
        <v>13</v>
      </c>
      <c r="E13701" t="s">
        <v>14</v>
      </c>
      <c r="F13701" t="s">
        <v>2316</v>
      </c>
      <c r="G13701" s="3">
        <v>45063.5080787037</v>
      </c>
      <c r="H13701" s="1">
        <v>90000</v>
      </c>
      <c r="I13701" t="s">
        <v>20838</v>
      </c>
      <c r="J13701" t="s">
        <v>21882</v>
      </c>
    </row>
    <row r="13702" spans="1:10">
      <c r="A13702" t="s">
        <v>10</v>
      </c>
      <c r="B13702" t="s">
        <v>10</v>
      </c>
      <c r="C13702" t="s">
        <v>5910</v>
      </c>
      <c r="D13702" t="s">
        <v>13</v>
      </c>
      <c r="E13702" t="s">
        <v>14</v>
      </c>
      <c r="F13702" t="s">
        <v>26</v>
      </c>
      <c r="G13702" s="3">
        <v>45119.49181712963</v>
      </c>
      <c r="H13702" s="1">
        <v>165500</v>
      </c>
      <c r="I13702" t="s">
        <v>21883</v>
      </c>
      <c r="J13702" t="s">
        <v>21884</v>
      </c>
    </row>
    <row r="13703" spans="1:10">
      <c r="A13703" t="s">
        <v>10</v>
      </c>
      <c r="B13703" t="s">
        <v>5518</v>
      </c>
      <c r="C13703" t="s">
        <v>884</v>
      </c>
      <c r="D13703" t="s">
        <v>13</v>
      </c>
      <c r="E13703" t="s">
        <v>14</v>
      </c>
      <c r="F13703" t="s">
        <v>26</v>
      </c>
      <c r="G13703" s="3">
        <v>45189.494722222225</v>
      </c>
      <c r="H13703" s="1">
        <v>154000</v>
      </c>
      <c r="I13703" t="s">
        <v>7029</v>
      </c>
      <c r="J13703" t="s">
        <v>338</v>
      </c>
    </row>
    <row r="13704" spans="1:10">
      <c r="A13704" t="s">
        <v>10</v>
      </c>
      <c r="B13704" t="s">
        <v>21885</v>
      </c>
      <c r="C13704" t="s">
        <v>3829</v>
      </c>
      <c r="D13704" t="s">
        <v>13</v>
      </c>
      <c r="E13704" t="s">
        <v>14</v>
      </c>
      <c r="F13704" t="s">
        <v>694</v>
      </c>
      <c r="G13704" s="3">
        <v>44972.482870370368</v>
      </c>
      <c r="H13704" s="1">
        <v>50400</v>
      </c>
      <c r="I13704" t="s">
        <v>1520</v>
      </c>
      <c r="J13704" t="s">
        <v>431</v>
      </c>
    </row>
    <row r="13705" spans="1:10">
      <c r="A13705" t="s">
        <v>152</v>
      </c>
      <c r="B13705" t="s">
        <v>17994</v>
      </c>
      <c r="C13705" t="s">
        <v>2195</v>
      </c>
      <c r="D13705" t="s">
        <v>13</v>
      </c>
      <c r="E13705" t="s">
        <v>14</v>
      </c>
      <c r="F13705" t="s">
        <v>26</v>
      </c>
      <c r="G13705" s="3">
        <v>44965.461053240739</v>
      </c>
      <c r="H13705" s="1">
        <v>99150</v>
      </c>
      <c r="I13705" t="s">
        <v>21886</v>
      </c>
      <c r="J13705" t="s">
        <v>21887</v>
      </c>
    </row>
    <row r="13706" spans="1:10">
      <c r="A13706" t="s">
        <v>33</v>
      </c>
      <c r="B13706" t="s">
        <v>1058</v>
      </c>
      <c r="C13706" t="s">
        <v>21888</v>
      </c>
      <c r="D13706" t="s">
        <v>13</v>
      </c>
      <c r="E13706" t="s">
        <v>14</v>
      </c>
      <c r="F13706" t="s">
        <v>26</v>
      </c>
      <c r="G13706" s="3">
        <v>45126.458564814813</v>
      </c>
      <c r="H13706" s="1">
        <v>82512.1484375</v>
      </c>
      <c r="I13706" t="s">
        <v>21889</v>
      </c>
      <c r="J13706" t="s">
        <v>21890</v>
      </c>
    </row>
    <row r="13707" spans="1:10">
      <c r="A13707" t="s">
        <v>212</v>
      </c>
      <c r="B13707" t="s">
        <v>21891</v>
      </c>
      <c r="C13707" t="s">
        <v>307</v>
      </c>
      <c r="D13707" t="s">
        <v>13</v>
      </c>
      <c r="E13707" t="s">
        <v>14</v>
      </c>
      <c r="F13707" t="s">
        <v>26</v>
      </c>
      <c r="G13707" s="3">
        <v>45119.460717592592</v>
      </c>
      <c r="H13707" s="1">
        <v>172000</v>
      </c>
      <c r="I13707" t="s">
        <v>870</v>
      </c>
      <c r="J13707" t="s">
        <v>11032</v>
      </c>
    </row>
    <row r="13708" spans="1:10">
      <c r="A13708" t="s">
        <v>10</v>
      </c>
      <c r="B13708" t="s">
        <v>21892</v>
      </c>
      <c r="C13708" t="s">
        <v>108</v>
      </c>
      <c r="D13708" t="s">
        <v>13</v>
      </c>
      <c r="E13708" t="s">
        <v>14</v>
      </c>
      <c r="F13708" t="s">
        <v>26</v>
      </c>
      <c r="G13708" s="3">
        <v>44938.459305555552</v>
      </c>
      <c r="H13708" s="1">
        <v>165000</v>
      </c>
      <c r="I13708" t="s">
        <v>2151</v>
      </c>
      <c r="J13708" t="s">
        <v>582</v>
      </c>
    </row>
    <row r="13709" spans="1:10">
      <c r="A13709" t="s">
        <v>212</v>
      </c>
      <c r="B13709" t="s">
        <v>21893</v>
      </c>
      <c r="C13709" t="s">
        <v>14358</v>
      </c>
      <c r="D13709" t="s">
        <v>13</v>
      </c>
      <c r="E13709" t="s">
        <v>14</v>
      </c>
      <c r="F13709" t="s">
        <v>26</v>
      </c>
      <c r="G13709" s="3">
        <v>44989.462789351855</v>
      </c>
      <c r="H13709" s="1">
        <v>122800</v>
      </c>
      <c r="I13709" t="s">
        <v>178</v>
      </c>
      <c r="J13709" t="s">
        <v>11850</v>
      </c>
    </row>
    <row r="13710" spans="1:10">
      <c r="A13710" t="s">
        <v>77</v>
      </c>
      <c r="B13710" t="s">
        <v>21894</v>
      </c>
      <c r="C13710" t="s">
        <v>228</v>
      </c>
      <c r="D13710" t="s">
        <v>13</v>
      </c>
      <c r="E13710" t="s">
        <v>14</v>
      </c>
      <c r="F13710" t="s">
        <v>26</v>
      </c>
      <c r="G13710" s="3">
        <v>45173.458993055552</v>
      </c>
      <c r="H13710" s="1">
        <v>125000</v>
      </c>
      <c r="I13710" t="s">
        <v>21895</v>
      </c>
      <c r="J13710" t="s">
        <v>2078</v>
      </c>
    </row>
    <row r="13711" spans="1:10">
      <c r="A13711" t="s">
        <v>212</v>
      </c>
      <c r="B13711" t="s">
        <v>10071</v>
      </c>
      <c r="C13711" t="s">
        <v>75</v>
      </c>
      <c r="D13711" t="s">
        <v>13</v>
      </c>
      <c r="E13711" t="s">
        <v>14</v>
      </c>
      <c r="F13711" t="s">
        <v>26</v>
      </c>
      <c r="G13711" s="3">
        <v>45146.460960648146</v>
      </c>
      <c r="H13711" s="1">
        <v>205000</v>
      </c>
      <c r="I13711" t="s">
        <v>10072</v>
      </c>
      <c r="J13711" t="s">
        <v>1334</v>
      </c>
    </row>
    <row r="13712" spans="1:10">
      <c r="A13712" t="s">
        <v>10</v>
      </c>
      <c r="B13712" t="s">
        <v>21896</v>
      </c>
      <c r="C13712" t="s">
        <v>1926</v>
      </c>
      <c r="D13712" t="s">
        <v>13</v>
      </c>
      <c r="E13712" t="s">
        <v>14</v>
      </c>
      <c r="F13712" t="s">
        <v>26</v>
      </c>
      <c r="G13712" s="3">
        <v>45146.460960648146</v>
      </c>
      <c r="H13712" s="1">
        <v>150500</v>
      </c>
      <c r="I13712" t="s">
        <v>21797</v>
      </c>
      <c r="J13712" t="s">
        <v>21897</v>
      </c>
    </row>
    <row r="13713" spans="1:10">
      <c r="A13713" t="s">
        <v>10</v>
      </c>
      <c r="B13713" t="s">
        <v>21898</v>
      </c>
      <c r="C13713" t="s">
        <v>165</v>
      </c>
      <c r="D13713" t="s">
        <v>13</v>
      </c>
      <c r="E13713" t="s">
        <v>14</v>
      </c>
      <c r="F13713" t="s">
        <v>26</v>
      </c>
      <c r="G13713" s="3">
        <v>45131.4609375</v>
      </c>
      <c r="H13713" s="1">
        <v>274675</v>
      </c>
      <c r="I13713" t="s">
        <v>21899</v>
      </c>
      <c r="J13713" t="s">
        <v>16876</v>
      </c>
    </row>
    <row r="13714" spans="1:10">
      <c r="A13714" t="s">
        <v>33</v>
      </c>
      <c r="B13714" t="s">
        <v>33</v>
      </c>
      <c r="C13714" t="s">
        <v>6331</v>
      </c>
      <c r="D13714" t="s">
        <v>13</v>
      </c>
      <c r="E13714" t="s">
        <v>14</v>
      </c>
      <c r="F13714" t="s">
        <v>26</v>
      </c>
      <c r="G13714" s="3">
        <v>45236.45925925926</v>
      </c>
      <c r="H13714" s="1">
        <v>60000</v>
      </c>
      <c r="I13714" t="s">
        <v>21900</v>
      </c>
    </row>
    <row r="13715" spans="1:10">
      <c r="A13715" t="s">
        <v>33</v>
      </c>
      <c r="B13715" t="s">
        <v>21901</v>
      </c>
      <c r="C13715" t="s">
        <v>24</v>
      </c>
      <c r="D13715" t="s">
        <v>13</v>
      </c>
      <c r="E13715" t="s">
        <v>25</v>
      </c>
      <c r="F13715" t="s">
        <v>26</v>
      </c>
      <c r="G13715" s="3">
        <v>45179.458356481482</v>
      </c>
      <c r="H13715" s="1">
        <v>87500</v>
      </c>
      <c r="I13715" t="s">
        <v>9702</v>
      </c>
      <c r="J13715" t="s">
        <v>21902</v>
      </c>
    </row>
    <row r="13716" spans="1:10">
      <c r="A13716" t="s">
        <v>212</v>
      </c>
      <c r="B13716" t="s">
        <v>212</v>
      </c>
      <c r="C13716" t="s">
        <v>314</v>
      </c>
      <c r="D13716" t="s">
        <v>13</v>
      </c>
      <c r="E13716" t="s">
        <v>14</v>
      </c>
      <c r="F13716" t="s">
        <v>314</v>
      </c>
      <c r="G13716" s="3">
        <v>45215.488402777781</v>
      </c>
      <c r="H13716" s="1">
        <v>171121</v>
      </c>
      <c r="I13716" t="s">
        <v>9305</v>
      </c>
      <c r="J13716" t="s">
        <v>21903</v>
      </c>
    </row>
    <row r="13717" spans="1:10">
      <c r="A13717" t="s">
        <v>10</v>
      </c>
      <c r="B13717" t="s">
        <v>10</v>
      </c>
      <c r="C13717" t="s">
        <v>24</v>
      </c>
      <c r="D13717" t="s">
        <v>13</v>
      </c>
      <c r="E13717" t="s">
        <v>25</v>
      </c>
      <c r="F13717" t="s">
        <v>26</v>
      </c>
      <c r="G13717" s="3">
        <v>44929.856666666667</v>
      </c>
      <c r="H13717" s="1">
        <v>106500</v>
      </c>
      <c r="I13717" t="s">
        <v>21904</v>
      </c>
      <c r="J13717" t="s">
        <v>316</v>
      </c>
    </row>
    <row r="13718" spans="1:10">
      <c r="A13718" t="s">
        <v>10</v>
      </c>
      <c r="B13718" t="s">
        <v>16137</v>
      </c>
      <c r="C13718" t="s">
        <v>232</v>
      </c>
      <c r="D13718" t="s">
        <v>13</v>
      </c>
      <c r="E13718" t="s">
        <v>14</v>
      </c>
      <c r="F13718" t="s">
        <v>26</v>
      </c>
      <c r="G13718" s="3">
        <v>45078.474756944444</v>
      </c>
      <c r="H13718" s="1">
        <v>233500</v>
      </c>
      <c r="I13718" t="s">
        <v>15850</v>
      </c>
      <c r="J13718" t="s">
        <v>15851</v>
      </c>
    </row>
    <row r="13719" spans="1:10">
      <c r="A13719" t="s">
        <v>73</v>
      </c>
      <c r="B13719" t="s">
        <v>73</v>
      </c>
      <c r="C13719" t="s">
        <v>75</v>
      </c>
      <c r="D13719" t="s">
        <v>13</v>
      </c>
      <c r="E13719" t="s">
        <v>14</v>
      </c>
      <c r="F13719" t="s">
        <v>20</v>
      </c>
      <c r="G13719" s="3">
        <v>45016.506249999999</v>
      </c>
      <c r="H13719" s="1">
        <v>125000</v>
      </c>
      <c r="I13719" t="s">
        <v>2509</v>
      </c>
      <c r="J13719" t="s">
        <v>21905</v>
      </c>
    </row>
    <row r="13720" spans="1:10">
      <c r="A13720" t="s">
        <v>33</v>
      </c>
      <c r="B13720" t="s">
        <v>21906</v>
      </c>
      <c r="C13720" t="s">
        <v>5814</v>
      </c>
      <c r="D13720" t="s">
        <v>13</v>
      </c>
      <c r="E13720" t="s">
        <v>14</v>
      </c>
      <c r="F13720" t="s">
        <v>601</v>
      </c>
      <c r="G13720" s="3">
        <v>45044.470925925925</v>
      </c>
      <c r="H13720" s="1">
        <v>63000</v>
      </c>
      <c r="I13720" t="s">
        <v>510</v>
      </c>
    </row>
    <row r="13721" spans="1:10">
      <c r="A13721" t="s">
        <v>33</v>
      </c>
      <c r="B13721" t="s">
        <v>21907</v>
      </c>
      <c r="C13721" t="s">
        <v>1539</v>
      </c>
      <c r="D13721" t="s">
        <v>13</v>
      </c>
      <c r="E13721" t="s">
        <v>14</v>
      </c>
      <c r="F13721" t="s">
        <v>940</v>
      </c>
      <c r="G13721" s="3">
        <v>44980.48578703704</v>
      </c>
      <c r="H13721" s="1">
        <v>111175</v>
      </c>
      <c r="I13721" t="s">
        <v>21908</v>
      </c>
      <c r="J13721" t="s">
        <v>599</v>
      </c>
    </row>
    <row r="13722" spans="1:10">
      <c r="A13722" t="s">
        <v>33</v>
      </c>
      <c r="B13722" t="s">
        <v>21909</v>
      </c>
      <c r="C13722" t="s">
        <v>232</v>
      </c>
      <c r="D13722" t="s">
        <v>13</v>
      </c>
      <c r="E13722" t="s">
        <v>14</v>
      </c>
      <c r="F13722" t="s">
        <v>26</v>
      </c>
      <c r="G13722" s="3">
        <v>44929.852268518516</v>
      </c>
      <c r="H13722" s="1">
        <v>180000</v>
      </c>
      <c r="I13722" t="s">
        <v>846</v>
      </c>
    </row>
    <row r="13723" spans="1:10">
      <c r="A13723" t="s">
        <v>212</v>
      </c>
      <c r="B13723" t="s">
        <v>21910</v>
      </c>
      <c r="C13723" t="s">
        <v>232</v>
      </c>
      <c r="D13723" t="s">
        <v>13</v>
      </c>
      <c r="E13723" t="s">
        <v>14</v>
      </c>
      <c r="F13723" t="s">
        <v>26</v>
      </c>
      <c r="G13723" s="3">
        <v>45110.459791666668</v>
      </c>
      <c r="H13723" s="1">
        <v>165000</v>
      </c>
      <c r="I13723" t="s">
        <v>9387</v>
      </c>
      <c r="J13723" t="s">
        <v>12366</v>
      </c>
    </row>
    <row r="13724" spans="1:10">
      <c r="A13724" t="s">
        <v>18</v>
      </c>
      <c r="B13724" t="s">
        <v>114</v>
      </c>
      <c r="C13724" t="s">
        <v>3262</v>
      </c>
      <c r="D13724" t="s">
        <v>13</v>
      </c>
      <c r="E13724" t="s">
        <v>14</v>
      </c>
      <c r="F13724" t="s">
        <v>26</v>
      </c>
      <c r="G13724" s="3">
        <v>45020.498391203706</v>
      </c>
      <c r="H13724" s="1">
        <v>115000</v>
      </c>
      <c r="I13724" t="s">
        <v>420</v>
      </c>
      <c r="J13724" t="s">
        <v>21911</v>
      </c>
    </row>
    <row r="13725" spans="1:10">
      <c r="A13725" t="s">
        <v>135</v>
      </c>
      <c r="B13725" t="s">
        <v>1312</v>
      </c>
      <c r="C13725" t="s">
        <v>795</v>
      </c>
      <c r="D13725" t="s">
        <v>13</v>
      </c>
      <c r="E13725" t="s">
        <v>14</v>
      </c>
      <c r="F13725" t="s">
        <v>26</v>
      </c>
      <c r="G13725" s="3">
        <v>45020.45853009259</v>
      </c>
      <c r="H13725" s="1">
        <v>115000</v>
      </c>
      <c r="I13725" t="s">
        <v>1313</v>
      </c>
      <c r="J13725" t="s">
        <v>19914</v>
      </c>
    </row>
    <row r="13726" spans="1:10">
      <c r="A13726" t="s">
        <v>212</v>
      </c>
      <c r="B13726" t="s">
        <v>21912</v>
      </c>
      <c r="C13726" t="s">
        <v>75</v>
      </c>
      <c r="D13726" t="s">
        <v>13</v>
      </c>
      <c r="E13726" t="s">
        <v>14</v>
      </c>
      <c r="F13726" t="s">
        <v>26</v>
      </c>
      <c r="G13726" s="3">
        <v>44999.462835648148</v>
      </c>
      <c r="H13726" s="1">
        <v>157500</v>
      </c>
      <c r="I13726" t="s">
        <v>458</v>
      </c>
      <c r="J13726" t="s">
        <v>21913</v>
      </c>
    </row>
    <row r="13727" spans="1:10">
      <c r="A13727" t="s">
        <v>10</v>
      </c>
      <c r="B13727" t="s">
        <v>21914</v>
      </c>
      <c r="C13727" t="s">
        <v>3038</v>
      </c>
      <c r="D13727" t="s">
        <v>13</v>
      </c>
      <c r="E13727" t="s">
        <v>14</v>
      </c>
      <c r="F13727" t="s">
        <v>171</v>
      </c>
      <c r="G13727" s="3">
        <v>44999.471851851849</v>
      </c>
      <c r="H13727" s="1">
        <v>72000</v>
      </c>
      <c r="I13727" t="s">
        <v>21915</v>
      </c>
      <c r="J13727" t="s">
        <v>344</v>
      </c>
    </row>
    <row r="13728" spans="1:10">
      <c r="A13728" t="s">
        <v>33</v>
      </c>
      <c r="B13728" t="s">
        <v>33</v>
      </c>
      <c r="C13728" t="s">
        <v>7797</v>
      </c>
      <c r="D13728" t="s">
        <v>13</v>
      </c>
      <c r="E13728" t="s">
        <v>14</v>
      </c>
      <c r="F13728" t="s">
        <v>162</v>
      </c>
      <c r="G13728" s="3">
        <v>44951.493587962963</v>
      </c>
      <c r="H13728" s="1">
        <v>51014</v>
      </c>
      <c r="I13728" t="s">
        <v>2970</v>
      </c>
      <c r="J13728" t="s">
        <v>21916</v>
      </c>
    </row>
    <row r="13729" spans="1:10">
      <c r="A13729" t="s">
        <v>10</v>
      </c>
      <c r="B13729" t="s">
        <v>10</v>
      </c>
      <c r="C13729" t="s">
        <v>10651</v>
      </c>
      <c r="D13729" t="s">
        <v>13</v>
      </c>
      <c r="E13729" t="s">
        <v>14</v>
      </c>
      <c r="F13729" t="s">
        <v>10652</v>
      </c>
      <c r="G13729" s="3">
        <v>45070.464560185188</v>
      </c>
      <c r="H13729" s="1">
        <v>90670</v>
      </c>
      <c r="I13729" t="s">
        <v>15771</v>
      </c>
      <c r="J13729" t="s">
        <v>21917</v>
      </c>
    </row>
    <row r="13730" spans="1:10">
      <c r="A13730" t="s">
        <v>10</v>
      </c>
      <c r="B13730" t="s">
        <v>21918</v>
      </c>
      <c r="C13730" t="s">
        <v>1953</v>
      </c>
      <c r="D13730" t="s">
        <v>13</v>
      </c>
      <c r="E13730" t="s">
        <v>14</v>
      </c>
      <c r="F13730" t="s">
        <v>1953</v>
      </c>
      <c r="G13730" s="3">
        <v>45276.467511574076</v>
      </c>
      <c r="H13730" s="1">
        <v>72000</v>
      </c>
      <c r="I13730" t="s">
        <v>5773</v>
      </c>
      <c r="J13730" t="s">
        <v>21919</v>
      </c>
    </row>
    <row r="13731" spans="1:10">
      <c r="A13731" t="s">
        <v>77</v>
      </c>
      <c r="B13731" t="s">
        <v>313</v>
      </c>
      <c r="C13731" t="s">
        <v>2161</v>
      </c>
      <c r="D13731" t="s">
        <v>13</v>
      </c>
      <c r="E13731" t="s">
        <v>14</v>
      </c>
      <c r="F13731" t="s">
        <v>2086</v>
      </c>
      <c r="G13731" s="3">
        <v>45126.474699074075</v>
      </c>
      <c r="H13731" s="1">
        <v>63000</v>
      </c>
      <c r="I13731" t="s">
        <v>14334</v>
      </c>
      <c r="J13731" t="s">
        <v>21920</v>
      </c>
    </row>
    <row r="13732" spans="1:10">
      <c r="A13732" t="s">
        <v>212</v>
      </c>
      <c r="B13732" t="s">
        <v>21921</v>
      </c>
      <c r="C13732" t="s">
        <v>1884</v>
      </c>
      <c r="D13732" t="s">
        <v>13</v>
      </c>
      <c r="E13732" t="s">
        <v>14</v>
      </c>
      <c r="F13732" t="s">
        <v>221</v>
      </c>
      <c r="G13732" s="3">
        <v>45126.471134259256</v>
      </c>
      <c r="H13732" s="1">
        <v>147500</v>
      </c>
      <c r="I13732" t="s">
        <v>6294</v>
      </c>
      <c r="J13732" t="s">
        <v>12125</v>
      </c>
    </row>
    <row r="13733" spans="1:10">
      <c r="A13733" t="s">
        <v>33</v>
      </c>
      <c r="B13733" t="s">
        <v>21922</v>
      </c>
      <c r="C13733" t="s">
        <v>201</v>
      </c>
      <c r="D13733" t="s">
        <v>13</v>
      </c>
      <c r="E13733" t="s">
        <v>14</v>
      </c>
      <c r="F13733" t="s">
        <v>26</v>
      </c>
      <c r="G13733" s="3">
        <v>45118.500983796293</v>
      </c>
      <c r="H13733" s="1">
        <v>125000</v>
      </c>
      <c r="I13733" t="s">
        <v>21923</v>
      </c>
      <c r="J13733" t="s">
        <v>21924</v>
      </c>
    </row>
    <row r="13734" spans="1:10">
      <c r="A13734" t="s">
        <v>77</v>
      </c>
      <c r="B13734" t="s">
        <v>313</v>
      </c>
      <c r="C13734" t="s">
        <v>201</v>
      </c>
      <c r="D13734" t="s">
        <v>13</v>
      </c>
      <c r="E13734" t="s">
        <v>14</v>
      </c>
      <c r="F13734" t="s">
        <v>26</v>
      </c>
      <c r="G13734" s="3">
        <v>45254.514178240737</v>
      </c>
      <c r="H13734" s="1">
        <v>75000</v>
      </c>
      <c r="I13734" t="s">
        <v>21925</v>
      </c>
      <c r="J13734" t="s">
        <v>21926</v>
      </c>
    </row>
    <row r="13735" spans="1:10">
      <c r="A13735" t="s">
        <v>18</v>
      </c>
      <c r="B13735" t="s">
        <v>5951</v>
      </c>
      <c r="C13735" t="s">
        <v>1566</v>
      </c>
      <c r="D13735" t="s">
        <v>13</v>
      </c>
      <c r="E13735" t="s">
        <v>14</v>
      </c>
      <c r="F13735" t="s">
        <v>694</v>
      </c>
      <c r="G13735" s="3">
        <v>45057.47896990741</v>
      </c>
      <c r="H13735" s="1">
        <v>147500</v>
      </c>
      <c r="I13735" t="s">
        <v>1567</v>
      </c>
      <c r="J13735" t="s">
        <v>1568</v>
      </c>
    </row>
    <row r="13736" spans="1:10">
      <c r="A13736" t="s">
        <v>33</v>
      </c>
      <c r="B13736" t="s">
        <v>21927</v>
      </c>
      <c r="C13736" t="s">
        <v>509</v>
      </c>
      <c r="D13736" t="s">
        <v>13</v>
      </c>
      <c r="E13736" t="s">
        <v>14</v>
      </c>
      <c r="F13736" t="s">
        <v>509</v>
      </c>
      <c r="G13736" s="3">
        <v>45275.485590277778</v>
      </c>
      <c r="H13736" s="1">
        <v>118640</v>
      </c>
      <c r="I13736" t="s">
        <v>3467</v>
      </c>
      <c r="J13736" t="s">
        <v>19523</v>
      </c>
    </row>
    <row r="13737" spans="1:10">
      <c r="A13737" t="s">
        <v>33</v>
      </c>
      <c r="B13737" t="s">
        <v>33</v>
      </c>
      <c r="C13737" t="s">
        <v>237</v>
      </c>
      <c r="D13737" t="s">
        <v>13</v>
      </c>
      <c r="E13737" t="s">
        <v>14</v>
      </c>
      <c r="F13737" t="s">
        <v>26</v>
      </c>
      <c r="G13737" s="3">
        <v>45168.460370370369</v>
      </c>
      <c r="H13737" s="1">
        <v>90000</v>
      </c>
      <c r="I13737" t="s">
        <v>130</v>
      </c>
      <c r="J13737" t="s">
        <v>4760</v>
      </c>
    </row>
    <row r="13738" spans="1:10">
      <c r="A13738" t="s">
        <v>18</v>
      </c>
      <c r="B13738" t="s">
        <v>18</v>
      </c>
      <c r="C13738" t="s">
        <v>201</v>
      </c>
      <c r="D13738" t="s">
        <v>13</v>
      </c>
      <c r="E13738" t="s">
        <v>14</v>
      </c>
      <c r="F13738" t="s">
        <v>26</v>
      </c>
      <c r="G13738" s="3">
        <v>45031.491296296299</v>
      </c>
      <c r="H13738" s="1">
        <v>90000</v>
      </c>
      <c r="I13738" t="s">
        <v>3324</v>
      </c>
      <c r="J13738" t="s">
        <v>21928</v>
      </c>
    </row>
    <row r="13739" spans="1:10">
      <c r="A13739" t="s">
        <v>33</v>
      </c>
      <c r="B13739" t="s">
        <v>21929</v>
      </c>
      <c r="C13739" t="s">
        <v>1358</v>
      </c>
      <c r="D13739" t="s">
        <v>13</v>
      </c>
      <c r="E13739" t="s">
        <v>14</v>
      </c>
      <c r="F13739" t="s">
        <v>26</v>
      </c>
      <c r="G13739" s="3">
        <v>45097.459016203706</v>
      </c>
      <c r="H13739" s="1">
        <v>95592</v>
      </c>
      <c r="I13739" t="s">
        <v>21930</v>
      </c>
      <c r="J13739" t="s">
        <v>230</v>
      </c>
    </row>
    <row r="13740" spans="1:10">
      <c r="A13740" t="s">
        <v>135</v>
      </c>
      <c r="B13740" t="s">
        <v>135</v>
      </c>
      <c r="C13740" t="s">
        <v>237</v>
      </c>
      <c r="D13740" t="s">
        <v>13</v>
      </c>
      <c r="E13740" t="s">
        <v>14</v>
      </c>
      <c r="F13740" t="s">
        <v>26</v>
      </c>
      <c r="G13740" s="3">
        <v>45102.474722222221</v>
      </c>
      <c r="H13740" s="1">
        <v>110000</v>
      </c>
      <c r="I13740" t="s">
        <v>130</v>
      </c>
      <c r="J13740" t="s">
        <v>2890</v>
      </c>
    </row>
    <row r="13741" spans="1:10">
      <c r="A13741" t="s">
        <v>152</v>
      </c>
      <c r="B13741" t="s">
        <v>21931</v>
      </c>
      <c r="C13741" t="s">
        <v>3038</v>
      </c>
      <c r="D13741" t="s">
        <v>13</v>
      </c>
      <c r="E13741" t="s">
        <v>14</v>
      </c>
      <c r="F13741" t="s">
        <v>171</v>
      </c>
      <c r="G13741" s="3">
        <v>44964.467453703706</v>
      </c>
      <c r="H13741" s="1">
        <v>79200</v>
      </c>
      <c r="I13741" t="s">
        <v>3153</v>
      </c>
      <c r="J13741" t="s">
        <v>21932</v>
      </c>
    </row>
    <row r="13742" spans="1:10">
      <c r="A13742" t="s">
        <v>18</v>
      </c>
      <c r="B13742" t="s">
        <v>18</v>
      </c>
      <c r="C13742" t="s">
        <v>694</v>
      </c>
      <c r="D13742" t="s">
        <v>13</v>
      </c>
      <c r="E13742" t="s">
        <v>14</v>
      </c>
      <c r="F13742" t="s">
        <v>694</v>
      </c>
      <c r="G13742" s="3">
        <v>44964.468113425923</v>
      </c>
      <c r="H13742" s="1">
        <v>147500</v>
      </c>
      <c r="I13742" t="s">
        <v>8780</v>
      </c>
      <c r="J13742" t="s">
        <v>21933</v>
      </c>
    </row>
    <row r="13743" spans="1:10">
      <c r="A13743" t="s">
        <v>10</v>
      </c>
      <c r="B13743" t="s">
        <v>12002</v>
      </c>
      <c r="C13743" t="s">
        <v>21934</v>
      </c>
      <c r="D13743" t="s">
        <v>13</v>
      </c>
      <c r="E13743" t="s">
        <v>14</v>
      </c>
      <c r="F13743" t="s">
        <v>26</v>
      </c>
      <c r="G13743" s="3">
        <v>45146.4608912037</v>
      </c>
      <c r="H13743" s="1">
        <v>120828</v>
      </c>
      <c r="I13743" t="s">
        <v>21935</v>
      </c>
      <c r="J13743" t="s">
        <v>21936</v>
      </c>
    </row>
    <row r="13744" spans="1:10">
      <c r="A13744" t="s">
        <v>10</v>
      </c>
      <c r="B13744" t="s">
        <v>10</v>
      </c>
      <c r="C13744" t="s">
        <v>21937</v>
      </c>
      <c r="D13744" t="s">
        <v>13</v>
      </c>
      <c r="E13744" t="s">
        <v>14</v>
      </c>
      <c r="F13744" t="s">
        <v>26</v>
      </c>
      <c r="G13744" s="3">
        <v>45230.460034722222</v>
      </c>
      <c r="H13744" s="1">
        <v>90000</v>
      </c>
      <c r="I13744" t="s">
        <v>21938</v>
      </c>
      <c r="J13744" t="s">
        <v>21939</v>
      </c>
    </row>
    <row r="13745" spans="1:10">
      <c r="A13745" t="s">
        <v>10</v>
      </c>
      <c r="B13745" t="s">
        <v>10</v>
      </c>
      <c r="C13745" t="s">
        <v>1348</v>
      </c>
      <c r="D13745" t="s">
        <v>13</v>
      </c>
      <c r="E13745" t="s">
        <v>14</v>
      </c>
      <c r="F13745" t="s">
        <v>26</v>
      </c>
      <c r="G13745" s="3">
        <v>45167.506145833337</v>
      </c>
      <c r="H13745" s="1">
        <v>115000</v>
      </c>
      <c r="I13745" t="s">
        <v>420</v>
      </c>
      <c r="J13745" t="s">
        <v>21940</v>
      </c>
    </row>
    <row r="13746" spans="1:10">
      <c r="A13746" t="s">
        <v>10</v>
      </c>
      <c r="B13746" t="s">
        <v>10</v>
      </c>
      <c r="C13746" t="s">
        <v>1408</v>
      </c>
      <c r="D13746" t="s">
        <v>13</v>
      </c>
      <c r="E13746" t="s">
        <v>14</v>
      </c>
      <c r="F13746" t="s">
        <v>26</v>
      </c>
      <c r="G13746" s="3">
        <v>45141.499826388892</v>
      </c>
      <c r="H13746" s="1">
        <v>120000</v>
      </c>
      <c r="I13746" t="s">
        <v>729</v>
      </c>
      <c r="J13746" t="s">
        <v>7125</v>
      </c>
    </row>
    <row r="13747" spans="1:10">
      <c r="A13747" t="s">
        <v>152</v>
      </c>
      <c r="B13747" t="s">
        <v>21941</v>
      </c>
      <c r="C13747" t="s">
        <v>352</v>
      </c>
      <c r="D13747" t="s">
        <v>13</v>
      </c>
      <c r="E13747" t="s">
        <v>14</v>
      </c>
      <c r="F13747" t="s">
        <v>352</v>
      </c>
      <c r="G13747" s="3">
        <v>45083.470046296294</v>
      </c>
      <c r="H13747" s="1">
        <v>50400</v>
      </c>
      <c r="I13747" t="s">
        <v>172</v>
      </c>
      <c r="J13747" t="s">
        <v>21942</v>
      </c>
    </row>
    <row r="13748" spans="1:10">
      <c r="A13748" t="s">
        <v>33</v>
      </c>
      <c r="B13748" t="s">
        <v>13088</v>
      </c>
      <c r="C13748" t="s">
        <v>21293</v>
      </c>
      <c r="D13748" t="s">
        <v>13</v>
      </c>
      <c r="E13748" t="s">
        <v>14</v>
      </c>
      <c r="F13748" t="s">
        <v>26</v>
      </c>
      <c r="G13748" s="3">
        <v>44974.458564814813</v>
      </c>
      <c r="H13748" s="1">
        <v>82500</v>
      </c>
      <c r="I13748" t="s">
        <v>21294</v>
      </c>
      <c r="J13748" t="s">
        <v>316</v>
      </c>
    </row>
    <row r="13749" spans="1:10">
      <c r="A13749" t="s">
        <v>106</v>
      </c>
      <c r="B13749" t="s">
        <v>21943</v>
      </c>
      <c r="C13749" t="s">
        <v>243</v>
      </c>
      <c r="D13749" t="s">
        <v>13</v>
      </c>
      <c r="E13749" t="s">
        <v>14</v>
      </c>
      <c r="F13749" t="s">
        <v>26</v>
      </c>
      <c r="G13749" s="3">
        <v>44990.461365740739</v>
      </c>
      <c r="H13749" s="1">
        <v>99150</v>
      </c>
      <c r="I13749" t="s">
        <v>374</v>
      </c>
      <c r="J13749" t="s">
        <v>21944</v>
      </c>
    </row>
    <row r="13750" spans="1:10">
      <c r="A13750" t="s">
        <v>10</v>
      </c>
      <c r="B13750" t="s">
        <v>10</v>
      </c>
      <c r="C13750" t="s">
        <v>232</v>
      </c>
      <c r="D13750" t="s">
        <v>13</v>
      </c>
      <c r="E13750" t="s">
        <v>14</v>
      </c>
      <c r="F13750" t="s">
        <v>26</v>
      </c>
      <c r="G13750" s="3">
        <v>44965.460150462961</v>
      </c>
      <c r="H13750" s="1">
        <v>125000</v>
      </c>
      <c r="I13750" t="s">
        <v>4911</v>
      </c>
      <c r="J13750" t="s">
        <v>4912</v>
      </c>
    </row>
    <row r="13751" spans="1:10">
      <c r="A13751" t="s">
        <v>10</v>
      </c>
      <c r="B13751" t="s">
        <v>10</v>
      </c>
      <c r="C13751" t="s">
        <v>7461</v>
      </c>
      <c r="D13751" t="s">
        <v>13</v>
      </c>
      <c r="E13751" t="s">
        <v>14</v>
      </c>
      <c r="F13751" t="s">
        <v>20</v>
      </c>
      <c r="G13751" s="3">
        <v>45239.526180555556</v>
      </c>
      <c r="H13751" s="1">
        <v>152174.5</v>
      </c>
      <c r="I13751" t="s">
        <v>6077</v>
      </c>
    </row>
    <row r="13752" spans="1:10">
      <c r="A13752" t="s">
        <v>10</v>
      </c>
      <c r="B13752" t="s">
        <v>21945</v>
      </c>
      <c r="C13752" t="s">
        <v>1926</v>
      </c>
      <c r="D13752" t="s">
        <v>13</v>
      </c>
      <c r="E13752" t="s">
        <v>14</v>
      </c>
      <c r="F13752" t="s">
        <v>26</v>
      </c>
      <c r="G13752" s="3">
        <v>44965.461053240739</v>
      </c>
      <c r="H13752" s="1">
        <v>150000</v>
      </c>
      <c r="I13752" t="s">
        <v>21946</v>
      </c>
      <c r="J13752" t="s">
        <v>21947</v>
      </c>
    </row>
    <row r="13753" spans="1:10">
      <c r="A13753" t="s">
        <v>10</v>
      </c>
      <c r="B13753" t="s">
        <v>7595</v>
      </c>
      <c r="C13753" t="s">
        <v>108</v>
      </c>
      <c r="D13753" t="s">
        <v>13</v>
      </c>
      <c r="E13753" t="s">
        <v>14</v>
      </c>
      <c r="F13753" t="s">
        <v>26</v>
      </c>
      <c r="G13753" s="3">
        <v>44953.461805555555</v>
      </c>
      <c r="H13753" s="1">
        <v>209955.5</v>
      </c>
      <c r="I13753" t="s">
        <v>31</v>
      </c>
      <c r="J13753" t="s">
        <v>316</v>
      </c>
    </row>
    <row r="13754" spans="1:10">
      <c r="A13754" t="s">
        <v>18</v>
      </c>
      <c r="B13754" t="s">
        <v>21948</v>
      </c>
      <c r="C13754" t="s">
        <v>170</v>
      </c>
      <c r="D13754" t="s">
        <v>13</v>
      </c>
      <c r="E13754" t="s">
        <v>14</v>
      </c>
      <c r="F13754" t="s">
        <v>171</v>
      </c>
      <c r="G13754" s="3">
        <v>44986.474722222221</v>
      </c>
      <c r="H13754" s="1">
        <v>161160</v>
      </c>
      <c r="I13754" t="s">
        <v>974</v>
      </c>
      <c r="J13754" t="s">
        <v>21949</v>
      </c>
    </row>
    <row r="13755" spans="1:10">
      <c r="A13755" t="s">
        <v>73</v>
      </c>
      <c r="B13755" t="s">
        <v>21950</v>
      </c>
      <c r="C13755" t="s">
        <v>24</v>
      </c>
      <c r="D13755" t="s">
        <v>13</v>
      </c>
      <c r="E13755" t="s">
        <v>25</v>
      </c>
      <c r="F13755" t="s">
        <v>26</v>
      </c>
      <c r="G13755" s="3">
        <v>44996.464224537034</v>
      </c>
      <c r="H13755" s="1">
        <v>140000</v>
      </c>
      <c r="I13755" t="s">
        <v>128</v>
      </c>
      <c r="J13755" t="s">
        <v>21951</v>
      </c>
    </row>
    <row r="13756" spans="1:10">
      <c r="A13756" t="s">
        <v>10</v>
      </c>
      <c r="B13756" t="s">
        <v>21952</v>
      </c>
      <c r="C13756" t="s">
        <v>2296</v>
      </c>
      <c r="D13756" t="s">
        <v>13</v>
      </c>
      <c r="E13756" t="s">
        <v>14</v>
      </c>
      <c r="F13756" t="s">
        <v>26</v>
      </c>
      <c r="G13756" s="3">
        <v>44971.460243055553</v>
      </c>
      <c r="H13756" s="1">
        <v>166419.5</v>
      </c>
      <c r="I13756" t="s">
        <v>1744</v>
      </c>
    </row>
    <row r="13757" spans="1:10">
      <c r="A13757" t="s">
        <v>10</v>
      </c>
      <c r="B13757" t="s">
        <v>21953</v>
      </c>
      <c r="C13757" t="s">
        <v>119</v>
      </c>
      <c r="D13757" t="s">
        <v>13</v>
      </c>
      <c r="E13757" t="s">
        <v>14</v>
      </c>
      <c r="F13757" t="s">
        <v>26</v>
      </c>
      <c r="G13757" s="3">
        <v>45107.461481481485</v>
      </c>
      <c r="H13757" s="1">
        <v>115000</v>
      </c>
      <c r="I13757" t="s">
        <v>7257</v>
      </c>
      <c r="J13757" t="s">
        <v>21954</v>
      </c>
    </row>
    <row r="13758" spans="1:10">
      <c r="A13758" t="s">
        <v>33</v>
      </c>
      <c r="B13758" t="s">
        <v>3832</v>
      </c>
      <c r="C13758" t="s">
        <v>232</v>
      </c>
      <c r="D13758" t="s">
        <v>13</v>
      </c>
      <c r="E13758" t="s">
        <v>14</v>
      </c>
      <c r="F13758" t="s">
        <v>26</v>
      </c>
      <c r="G13758" s="3">
        <v>44979.458321759259</v>
      </c>
      <c r="H13758" s="1">
        <v>115000</v>
      </c>
      <c r="I13758" t="s">
        <v>21955</v>
      </c>
      <c r="J13758" t="s">
        <v>344</v>
      </c>
    </row>
    <row r="13759" spans="1:10">
      <c r="A13759" t="s">
        <v>10</v>
      </c>
      <c r="B13759" t="s">
        <v>21953</v>
      </c>
      <c r="C13759" t="s">
        <v>119</v>
      </c>
      <c r="D13759" t="s">
        <v>13</v>
      </c>
      <c r="E13759" t="s">
        <v>14</v>
      </c>
      <c r="F13759" t="s">
        <v>26</v>
      </c>
      <c r="G13759" s="3">
        <v>45105.460821759261</v>
      </c>
      <c r="H13759" s="1">
        <v>100000</v>
      </c>
      <c r="I13759" t="s">
        <v>7257</v>
      </c>
      <c r="J13759" t="s">
        <v>21954</v>
      </c>
    </row>
    <row r="13760" spans="1:10">
      <c r="A13760" t="s">
        <v>135</v>
      </c>
      <c r="B13760" t="s">
        <v>21956</v>
      </c>
      <c r="C13760" t="s">
        <v>237</v>
      </c>
      <c r="D13760" t="s">
        <v>13</v>
      </c>
      <c r="E13760" t="s">
        <v>14</v>
      </c>
      <c r="F13760" t="s">
        <v>26</v>
      </c>
      <c r="G13760" s="3">
        <v>45166.460092592592</v>
      </c>
      <c r="H13760" s="1">
        <v>105515</v>
      </c>
      <c r="I13760" t="s">
        <v>69</v>
      </c>
    </row>
    <row r="13761" spans="1:10">
      <c r="A13761" t="s">
        <v>212</v>
      </c>
      <c r="B13761" t="s">
        <v>21957</v>
      </c>
      <c r="C13761" t="s">
        <v>1884</v>
      </c>
      <c r="D13761" t="s">
        <v>13</v>
      </c>
      <c r="E13761" t="s">
        <v>14</v>
      </c>
      <c r="F13761" t="s">
        <v>221</v>
      </c>
      <c r="G13761" s="3">
        <v>45083.479548611111</v>
      </c>
      <c r="H13761" s="1">
        <v>105300</v>
      </c>
      <c r="I13761" t="s">
        <v>8455</v>
      </c>
    </row>
    <row r="13762" spans="1:10">
      <c r="A13762" t="s">
        <v>152</v>
      </c>
      <c r="B13762" t="s">
        <v>21958</v>
      </c>
      <c r="C13762" t="s">
        <v>6293</v>
      </c>
      <c r="D13762" t="s">
        <v>13</v>
      </c>
      <c r="E13762" t="s">
        <v>14</v>
      </c>
      <c r="F13762" t="s">
        <v>26</v>
      </c>
      <c r="G13762" s="3">
        <v>45070.460034722222</v>
      </c>
      <c r="H13762" s="1">
        <v>185000</v>
      </c>
      <c r="I13762" t="s">
        <v>6294</v>
      </c>
      <c r="J13762" t="s">
        <v>769</v>
      </c>
    </row>
    <row r="13763" spans="1:10">
      <c r="A13763" t="s">
        <v>212</v>
      </c>
      <c r="B13763" t="s">
        <v>20773</v>
      </c>
      <c r="C13763" t="s">
        <v>21959</v>
      </c>
      <c r="D13763" t="s">
        <v>1075</v>
      </c>
      <c r="E13763" t="s">
        <v>14</v>
      </c>
      <c r="F13763" t="s">
        <v>26</v>
      </c>
      <c r="G13763" s="3">
        <v>45247.461724537039</v>
      </c>
      <c r="H13763" s="1">
        <v>135144.5</v>
      </c>
      <c r="I13763" t="s">
        <v>12107</v>
      </c>
      <c r="J13763" t="s">
        <v>20774</v>
      </c>
    </row>
    <row r="13764" spans="1:10">
      <c r="A13764" t="s">
        <v>212</v>
      </c>
      <c r="B13764" t="s">
        <v>212</v>
      </c>
      <c r="C13764" t="s">
        <v>869</v>
      </c>
      <c r="D13764" t="s">
        <v>13</v>
      </c>
      <c r="E13764" t="s">
        <v>14</v>
      </c>
      <c r="F13764" t="s">
        <v>26</v>
      </c>
      <c r="G13764" s="3">
        <v>45121.460844907408</v>
      </c>
      <c r="H13764" s="1">
        <v>172000</v>
      </c>
      <c r="I13764" t="s">
        <v>870</v>
      </c>
      <c r="J13764" t="s">
        <v>4339</v>
      </c>
    </row>
    <row r="13765" spans="1:10">
      <c r="A13765" t="s">
        <v>10</v>
      </c>
      <c r="B13765" t="s">
        <v>21960</v>
      </c>
      <c r="C13765" t="s">
        <v>1597</v>
      </c>
      <c r="D13765" t="s">
        <v>13</v>
      </c>
      <c r="E13765" t="s">
        <v>14</v>
      </c>
      <c r="F13765" t="s">
        <v>26</v>
      </c>
      <c r="G13765" s="3">
        <v>45275.460023148145</v>
      </c>
      <c r="H13765" s="1">
        <v>233000</v>
      </c>
      <c r="I13765" t="s">
        <v>195</v>
      </c>
    </row>
    <row r="13766" spans="1:10">
      <c r="A13766" t="s">
        <v>33</v>
      </c>
      <c r="B13766" t="s">
        <v>17494</v>
      </c>
      <c r="C13766" t="s">
        <v>1597</v>
      </c>
      <c r="D13766" t="s">
        <v>13</v>
      </c>
      <c r="E13766" t="s">
        <v>14</v>
      </c>
      <c r="F13766" t="s">
        <v>26</v>
      </c>
      <c r="G13766" s="3">
        <v>45117.459050925929</v>
      </c>
      <c r="H13766" s="1">
        <v>150000</v>
      </c>
      <c r="I13766" t="s">
        <v>195</v>
      </c>
      <c r="J13766" t="s">
        <v>17495</v>
      </c>
    </row>
    <row r="13767" spans="1:10">
      <c r="A13767" t="s">
        <v>33</v>
      </c>
      <c r="B13767" t="s">
        <v>33</v>
      </c>
      <c r="C13767" t="s">
        <v>19</v>
      </c>
      <c r="D13767" t="s">
        <v>13</v>
      </c>
      <c r="E13767" t="s">
        <v>14</v>
      </c>
      <c r="F13767" t="s">
        <v>26</v>
      </c>
      <c r="G13767" s="3">
        <v>45273.458657407406</v>
      </c>
      <c r="H13767" s="1">
        <v>75000</v>
      </c>
      <c r="I13767" t="s">
        <v>21961</v>
      </c>
    </row>
    <row r="13768" spans="1:10">
      <c r="A13768" t="s">
        <v>33</v>
      </c>
      <c r="B13768" t="s">
        <v>33</v>
      </c>
      <c r="C13768" t="s">
        <v>1128</v>
      </c>
      <c r="D13768" t="s">
        <v>13</v>
      </c>
      <c r="E13768" t="s">
        <v>14</v>
      </c>
      <c r="F13768" t="s">
        <v>26</v>
      </c>
      <c r="G13768" s="3">
        <v>44931.458495370367</v>
      </c>
      <c r="H13768" s="1">
        <v>67500</v>
      </c>
      <c r="I13768" t="s">
        <v>1129</v>
      </c>
      <c r="J13768" t="s">
        <v>21962</v>
      </c>
    </row>
    <row r="13769" spans="1:10">
      <c r="A13769" t="s">
        <v>10</v>
      </c>
      <c r="B13769" t="s">
        <v>21963</v>
      </c>
      <c r="C13769" t="s">
        <v>19</v>
      </c>
      <c r="D13769" t="s">
        <v>13</v>
      </c>
      <c r="E13769" t="s">
        <v>14</v>
      </c>
      <c r="F13769" t="s">
        <v>26</v>
      </c>
      <c r="G13769" s="3">
        <v>45034.501006944447</v>
      </c>
      <c r="H13769" s="1">
        <v>157500</v>
      </c>
      <c r="I13769" t="s">
        <v>21964</v>
      </c>
      <c r="J13769" t="s">
        <v>21965</v>
      </c>
    </row>
    <row r="13770" spans="1:10">
      <c r="A13770" t="s">
        <v>33</v>
      </c>
      <c r="B13770" t="s">
        <v>33</v>
      </c>
      <c r="C13770" t="s">
        <v>21966</v>
      </c>
      <c r="D13770" t="s">
        <v>13</v>
      </c>
      <c r="E13770" t="s">
        <v>14</v>
      </c>
      <c r="F13770" t="s">
        <v>26</v>
      </c>
      <c r="G13770" s="3">
        <v>45281.459085648145</v>
      </c>
      <c r="H13770" s="1">
        <v>65000</v>
      </c>
      <c r="I13770" t="s">
        <v>21967</v>
      </c>
      <c r="J13770" t="s">
        <v>21968</v>
      </c>
    </row>
    <row r="13771" spans="1:10">
      <c r="A13771" t="s">
        <v>18</v>
      </c>
      <c r="B13771" t="s">
        <v>188</v>
      </c>
      <c r="C13771" t="s">
        <v>170</v>
      </c>
      <c r="D13771" t="s">
        <v>13</v>
      </c>
      <c r="E13771" t="s">
        <v>14</v>
      </c>
      <c r="F13771" t="s">
        <v>171</v>
      </c>
      <c r="G13771" s="3">
        <v>44998.472337962965</v>
      </c>
      <c r="H13771" s="1">
        <v>79200</v>
      </c>
      <c r="I13771" t="s">
        <v>974</v>
      </c>
      <c r="J13771" t="s">
        <v>21969</v>
      </c>
    </row>
    <row r="13772" spans="1:10">
      <c r="A13772" t="s">
        <v>135</v>
      </c>
      <c r="B13772" t="s">
        <v>21970</v>
      </c>
      <c r="C13772" t="s">
        <v>237</v>
      </c>
      <c r="D13772" t="s">
        <v>13</v>
      </c>
      <c r="E13772" t="s">
        <v>14</v>
      </c>
      <c r="F13772" t="s">
        <v>26</v>
      </c>
      <c r="G13772" s="3">
        <v>45166.460127314815</v>
      </c>
      <c r="H13772" s="1">
        <v>137610</v>
      </c>
      <c r="I13772" t="s">
        <v>69</v>
      </c>
    </row>
    <row r="13773" spans="1:10">
      <c r="A13773" t="s">
        <v>106</v>
      </c>
      <c r="B13773" t="s">
        <v>1440</v>
      </c>
      <c r="C13773" t="s">
        <v>614</v>
      </c>
      <c r="D13773" t="s">
        <v>13</v>
      </c>
      <c r="E13773" t="s">
        <v>14</v>
      </c>
      <c r="F13773" t="s">
        <v>608</v>
      </c>
      <c r="G13773" s="3">
        <v>45040.4690625</v>
      </c>
      <c r="H13773" s="1">
        <v>125000</v>
      </c>
      <c r="I13773" t="s">
        <v>2824</v>
      </c>
      <c r="J13773" t="s">
        <v>21971</v>
      </c>
    </row>
    <row r="13774" spans="1:10">
      <c r="A13774" t="s">
        <v>77</v>
      </c>
      <c r="B13774" t="s">
        <v>21972</v>
      </c>
      <c r="C13774" t="s">
        <v>5946</v>
      </c>
      <c r="D13774" t="s">
        <v>13</v>
      </c>
      <c r="E13774" t="s">
        <v>14</v>
      </c>
      <c r="F13774" t="s">
        <v>3680</v>
      </c>
      <c r="G13774" s="3">
        <v>45061.529629629629</v>
      </c>
      <c r="H13774" s="1">
        <v>90000</v>
      </c>
      <c r="I13774" t="s">
        <v>2492</v>
      </c>
      <c r="J13774" t="s">
        <v>21973</v>
      </c>
    </row>
    <row r="13775" spans="1:10">
      <c r="A13775" t="s">
        <v>33</v>
      </c>
      <c r="B13775" t="s">
        <v>33</v>
      </c>
      <c r="C13775" t="s">
        <v>232</v>
      </c>
      <c r="D13775" t="s">
        <v>13</v>
      </c>
      <c r="E13775" t="s">
        <v>14</v>
      </c>
      <c r="F13775" t="s">
        <v>26</v>
      </c>
      <c r="G13775" s="3">
        <v>45248.458287037036</v>
      </c>
      <c r="H13775" s="1">
        <v>100000</v>
      </c>
      <c r="I13775" t="s">
        <v>130</v>
      </c>
      <c r="J13775" t="s">
        <v>28</v>
      </c>
    </row>
    <row r="13776" spans="1:10">
      <c r="A13776" t="s">
        <v>33</v>
      </c>
      <c r="B13776" t="s">
        <v>21974</v>
      </c>
      <c r="C13776" t="s">
        <v>2469</v>
      </c>
      <c r="D13776" t="s">
        <v>13</v>
      </c>
      <c r="E13776" t="s">
        <v>14</v>
      </c>
      <c r="F13776" t="s">
        <v>26</v>
      </c>
      <c r="G13776" s="3">
        <v>45001.459652777776</v>
      </c>
      <c r="H13776" s="1">
        <v>175000</v>
      </c>
      <c r="I13776" t="s">
        <v>128</v>
      </c>
      <c r="J13776" t="s">
        <v>21975</v>
      </c>
    </row>
    <row r="13777" spans="1:10">
      <c r="A13777" t="s">
        <v>33</v>
      </c>
      <c r="B13777" t="s">
        <v>21976</v>
      </c>
      <c r="C13777" t="s">
        <v>15371</v>
      </c>
      <c r="D13777" t="s">
        <v>13</v>
      </c>
      <c r="E13777" t="s">
        <v>14</v>
      </c>
      <c r="F13777" t="s">
        <v>49</v>
      </c>
      <c r="G13777" s="3">
        <v>44980.478148148148</v>
      </c>
      <c r="H13777" s="1">
        <v>56700</v>
      </c>
      <c r="I13777" t="s">
        <v>510</v>
      </c>
      <c r="J13777" t="s">
        <v>295</v>
      </c>
    </row>
    <row r="13778" spans="1:10">
      <c r="A13778" t="s">
        <v>10</v>
      </c>
      <c r="B13778" t="s">
        <v>21977</v>
      </c>
      <c r="C13778" t="s">
        <v>6690</v>
      </c>
      <c r="D13778" t="s">
        <v>13</v>
      </c>
      <c r="E13778" t="s">
        <v>14</v>
      </c>
      <c r="F13778" t="s">
        <v>6691</v>
      </c>
      <c r="G13778" s="3">
        <v>44956.471736111111</v>
      </c>
      <c r="H13778" s="1">
        <v>157500</v>
      </c>
      <c r="I13778" t="s">
        <v>15602</v>
      </c>
      <c r="J13778" t="s">
        <v>16614</v>
      </c>
    </row>
    <row r="13779" spans="1:10">
      <c r="A13779" t="s">
        <v>212</v>
      </c>
      <c r="B13779" t="s">
        <v>212</v>
      </c>
      <c r="C13779" t="s">
        <v>161</v>
      </c>
      <c r="D13779" t="s">
        <v>13</v>
      </c>
      <c r="E13779" t="s">
        <v>14</v>
      </c>
      <c r="F13779" t="s">
        <v>162</v>
      </c>
      <c r="G13779" s="3">
        <v>45126.468912037039</v>
      </c>
      <c r="H13779" s="1">
        <v>90670</v>
      </c>
      <c r="I13779" t="s">
        <v>21978</v>
      </c>
      <c r="J13779" t="s">
        <v>21979</v>
      </c>
    </row>
    <row r="13780" spans="1:10">
      <c r="A13780" t="s">
        <v>10</v>
      </c>
      <c r="B13780" t="s">
        <v>10</v>
      </c>
      <c r="C13780" t="s">
        <v>676</v>
      </c>
      <c r="D13780" t="s">
        <v>13</v>
      </c>
      <c r="E13780" t="s">
        <v>14</v>
      </c>
      <c r="F13780" t="s">
        <v>20</v>
      </c>
      <c r="G13780" s="3">
        <v>45019.49722222222</v>
      </c>
      <c r="H13780" s="1">
        <v>150000</v>
      </c>
      <c r="I13780" t="s">
        <v>420</v>
      </c>
      <c r="J13780" t="s">
        <v>21980</v>
      </c>
    </row>
    <row r="13781" spans="1:10">
      <c r="A13781" t="s">
        <v>106</v>
      </c>
      <c r="B13781" t="s">
        <v>2076</v>
      </c>
      <c r="C13781" t="s">
        <v>411</v>
      </c>
      <c r="D13781" t="s">
        <v>13</v>
      </c>
      <c r="E13781" t="s">
        <v>14</v>
      </c>
      <c r="F13781" t="s">
        <v>411</v>
      </c>
      <c r="G13781" s="3">
        <v>45162.486157407409</v>
      </c>
      <c r="H13781" s="1">
        <v>64800</v>
      </c>
      <c r="I13781" t="s">
        <v>18675</v>
      </c>
      <c r="J13781" t="s">
        <v>21981</v>
      </c>
    </row>
    <row r="13782" spans="1:10">
      <c r="A13782" t="s">
        <v>33</v>
      </c>
      <c r="B13782" t="s">
        <v>1642</v>
      </c>
      <c r="C13782" t="s">
        <v>21982</v>
      </c>
      <c r="D13782" t="s">
        <v>13</v>
      </c>
      <c r="E13782" t="s">
        <v>14</v>
      </c>
      <c r="F13782" t="s">
        <v>26</v>
      </c>
      <c r="G13782" s="3">
        <v>44981.458969907406</v>
      </c>
      <c r="H13782" s="1">
        <v>122687</v>
      </c>
      <c r="I13782" t="s">
        <v>21983</v>
      </c>
      <c r="J13782" t="s">
        <v>21984</v>
      </c>
    </row>
    <row r="13783" spans="1:10">
      <c r="A13783" t="s">
        <v>212</v>
      </c>
      <c r="B13783" t="s">
        <v>21985</v>
      </c>
      <c r="C13783" t="s">
        <v>21986</v>
      </c>
      <c r="D13783" t="s">
        <v>13</v>
      </c>
      <c r="E13783" t="s">
        <v>14</v>
      </c>
      <c r="F13783" t="s">
        <v>26</v>
      </c>
      <c r="G13783" s="3">
        <v>45111.460393518515</v>
      </c>
      <c r="H13783" s="1">
        <v>131650</v>
      </c>
      <c r="I13783" t="s">
        <v>21650</v>
      </c>
      <c r="J13783" t="s">
        <v>21987</v>
      </c>
    </row>
    <row r="13784" spans="1:10">
      <c r="A13784" t="s">
        <v>10</v>
      </c>
      <c r="B13784" t="s">
        <v>21988</v>
      </c>
      <c r="C13784" t="s">
        <v>185</v>
      </c>
      <c r="D13784" t="s">
        <v>13</v>
      </c>
      <c r="E13784" t="s">
        <v>14</v>
      </c>
      <c r="F13784" t="s">
        <v>26</v>
      </c>
      <c r="G13784" s="3">
        <v>45268.460810185185</v>
      </c>
      <c r="H13784" s="1">
        <v>95000</v>
      </c>
      <c r="I13784" t="s">
        <v>21989</v>
      </c>
    </row>
    <row r="13785" spans="1:10">
      <c r="A13785" t="s">
        <v>18</v>
      </c>
      <c r="B13785" t="s">
        <v>4037</v>
      </c>
      <c r="C13785" t="s">
        <v>30</v>
      </c>
      <c r="D13785" t="s">
        <v>13</v>
      </c>
      <c r="E13785" t="s">
        <v>14</v>
      </c>
      <c r="F13785" t="s">
        <v>26</v>
      </c>
      <c r="G13785" s="3">
        <v>44936.45894675926</v>
      </c>
      <c r="H13785" s="1">
        <v>243000</v>
      </c>
      <c r="I13785" t="s">
        <v>4644</v>
      </c>
      <c r="J13785" t="s">
        <v>21990</v>
      </c>
    </row>
    <row r="13786" spans="1:10">
      <c r="A13786" t="s">
        <v>10</v>
      </c>
      <c r="B13786" t="s">
        <v>10</v>
      </c>
      <c r="C13786" t="s">
        <v>232</v>
      </c>
      <c r="D13786" t="s">
        <v>13</v>
      </c>
      <c r="E13786" t="s">
        <v>14</v>
      </c>
      <c r="F13786" t="s">
        <v>26</v>
      </c>
      <c r="G13786" s="3">
        <v>44988.460266203707</v>
      </c>
      <c r="H13786" s="1">
        <v>155000</v>
      </c>
      <c r="I13786" t="s">
        <v>1546</v>
      </c>
      <c r="J13786" t="s">
        <v>316</v>
      </c>
    </row>
    <row r="13787" spans="1:10">
      <c r="A13787" t="s">
        <v>33</v>
      </c>
      <c r="B13787" t="s">
        <v>21991</v>
      </c>
      <c r="C13787" t="s">
        <v>461</v>
      </c>
      <c r="D13787" t="s">
        <v>13</v>
      </c>
      <c r="E13787" t="s">
        <v>14</v>
      </c>
      <c r="F13787" t="s">
        <v>26</v>
      </c>
      <c r="G13787" s="3">
        <v>45154.459710648145</v>
      </c>
      <c r="H13787" s="1">
        <v>125000</v>
      </c>
      <c r="I13787" t="s">
        <v>21992</v>
      </c>
    </row>
    <row r="13788" spans="1:10">
      <c r="A13788" t="s">
        <v>212</v>
      </c>
      <c r="B13788" t="s">
        <v>21993</v>
      </c>
      <c r="C13788" t="s">
        <v>2583</v>
      </c>
      <c r="D13788" t="s">
        <v>13</v>
      </c>
      <c r="E13788" t="s">
        <v>14</v>
      </c>
      <c r="F13788" t="s">
        <v>209</v>
      </c>
      <c r="G13788" s="3">
        <v>45071.480405092596</v>
      </c>
      <c r="H13788" s="1">
        <v>89100</v>
      </c>
      <c r="I13788" t="s">
        <v>8383</v>
      </c>
      <c r="J13788" t="s">
        <v>9490</v>
      </c>
    </row>
    <row r="13789" spans="1:10">
      <c r="A13789" t="s">
        <v>10</v>
      </c>
      <c r="B13789" t="s">
        <v>1158</v>
      </c>
      <c r="C13789" t="s">
        <v>21994</v>
      </c>
      <c r="D13789" t="s">
        <v>13</v>
      </c>
      <c r="E13789" t="s">
        <v>14</v>
      </c>
      <c r="F13789" t="s">
        <v>26</v>
      </c>
      <c r="G13789" s="3">
        <v>45189.460034722222</v>
      </c>
      <c r="H13789" s="1">
        <v>151782</v>
      </c>
      <c r="I13789" t="s">
        <v>12890</v>
      </c>
      <c r="J13789" t="s">
        <v>21995</v>
      </c>
    </row>
    <row r="13790" spans="1:10">
      <c r="A13790" t="s">
        <v>33</v>
      </c>
      <c r="B13790" t="s">
        <v>21996</v>
      </c>
      <c r="C13790" t="s">
        <v>232</v>
      </c>
      <c r="D13790" t="s">
        <v>13</v>
      </c>
      <c r="E13790" t="s">
        <v>14</v>
      </c>
      <c r="F13790" t="s">
        <v>26</v>
      </c>
      <c r="G13790" s="3">
        <v>44940.458333333336</v>
      </c>
      <c r="H13790" s="1">
        <v>75000</v>
      </c>
      <c r="I13790" t="s">
        <v>21997</v>
      </c>
      <c r="J13790" t="s">
        <v>1667</v>
      </c>
    </row>
    <row r="13791" spans="1:10">
      <c r="A13791" t="s">
        <v>33</v>
      </c>
      <c r="B13791" t="s">
        <v>43</v>
      </c>
      <c r="C13791" t="s">
        <v>6372</v>
      </c>
      <c r="D13791" t="s">
        <v>13</v>
      </c>
      <c r="E13791" t="s">
        <v>14</v>
      </c>
      <c r="F13791" t="s">
        <v>26</v>
      </c>
      <c r="G13791" s="3">
        <v>45142.45888888889</v>
      </c>
      <c r="H13791" s="1">
        <v>125000</v>
      </c>
      <c r="I13791" t="s">
        <v>21998</v>
      </c>
      <c r="J13791" t="s">
        <v>4775</v>
      </c>
    </row>
    <row r="13792" spans="1:10">
      <c r="A13792" t="s">
        <v>10</v>
      </c>
      <c r="B13792" t="s">
        <v>21999</v>
      </c>
      <c r="C13792" t="s">
        <v>232</v>
      </c>
      <c r="D13792" t="s">
        <v>13</v>
      </c>
      <c r="E13792" t="s">
        <v>14</v>
      </c>
      <c r="F13792" t="s">
        <v>26</v>
      </c>
      <c r="G13792" s="3">
        <v>45103.460081018522</v>
      </c>
      <c r="H13792" s="1">
        <v>200000</v>
      </c>
      <c r="I13792" t="s">
        <v>7744</v>
      </c>
      <c r="J13792" t="s">
        <v>338</v>
      </c>
    </row>
    <row r="13793" spans="1:10">
      <c r="A13793" t="s">
        <v>212</v>
      </c>
      <c r="B13793" t="s">
        <v>22000</v>
      </c>
      <c r="C13793" t="s">
        <v>3001</v>
      </c>
      <c r="D13793" t="s">
        <v>13</v>
      </c>
      <c r="E13793" t="s">
        <v>14</v>
      </c>
      <c r="F13793" t="s">
        <v>198</v>
      </c>
      <c r="G13793" s="3">
        <v>45090.470069444447</v>
      </c>
      <c r="H13793" s="1">
        <v>113500</v>
      </c>
      <c r="I13793" t="s">
        <v>3063</v>
      </c>
    </row>
    <row r="13794" spans="1:10">
      <c r="A13794" t="s">
        <v>77</v>
      </c>
      <c r="B13794" t="s">
        <v>20767</v>
      </c>
      <c r="C13794" t="s">
        <v>3413</v>
      </c>
      <c r="D13794" t="s">
        <v>13</v>
      </c>
      <c r="E13794" t="s">
        <v>14</v>
      </c>
      <c r="F13794" t="s">
        <v>26</v>
      </c>
      <c r="G13794" s="3">
        <v>45212.459074074075</v>
      </c>
      <c r="H13794" s="1">
        <v>100000</v>
      </c>
      <c r="I13794" t="s">
        <v>130</v>
      </c>
      <c r="J13794" t="s">
        <v>19032</v>
      </c>
    </row>
    <row r="13795" spans="1:10">
      <c r="A13795" t="s">
        <v>10</v>
      </c>
      <c r="B13795" t="s">
        <v>1395</v>
      </c>
      <c r="C13795" t="s">
        <v>666</v>
      </c>
      <c r="D13795" t="s">
        <v>13</v>
      </c>
      <c r="E13795" t="s">
        <v>14</v>
      </c>
      <c r="F13795" t="s">
        <v>666</v>
      </c>
      <c r="G13795" s="3">
        <v>45111.47619212963</v>
      </c>
      <c r="H13795" s="1">
        <v>50400</v>
      </c>
      <c r="I13795" t="s">
        <v>234</v>
      </c>
      <c r="J13795" t="s">
        <v>22001</v>
      </c>
    </row>
    <row r="13796" spans="1:10">
      <c r="A13796" t="s">
        <v>33</v>
      </c>
      <c r="B13796" t="s">
        <v>33</v>
      </c>
      <c r="C13796" t="s">
        <v>4700</v>
      </c>
      <c r="D13796" t="s">
        <v>13</v>
      </c>
      <c r="E13796" t="s">
        <v>14</v>
      </c>
      <c r="F13796" t="s">
        <v>20</v>
      </c>
      <c r="G13796" s="3">
        <v>45282.498668981483</v>
      </c>
      <c r="H13796" s="1">
        <v>69114.5</v>
      </c>
      <c r="I13796" t="s">
        <v>15925</v>
      </c>
      <c r="J13796" t="s">
        <v>16185</v>
      </c>
    </row>
    <row r="13797" spans="1:10">
      <c r="A13797" t="s">
        <v>33</v>
      </c>
      <c r="B13797" t="s">
        <v>1642</v>
      </c>
      <c r="C13797" t="s">
        <v>75</v>
      </c>
      <c r="D13797" t="s">
        <v>13</v>
      </c>
      <c r="E13797" t="s">
        <v>14</v>
      </c>
      <c r="F13797" t="s">
        <v>26</v>
      </c>
      <c r="G13797" s="3">
        <v>45120.458611111113</v>
      </c>
      <c r="H13797" s="1">
        <v>110900</v>
      </c>
      <c r="I13797" t="s">
        <v>22002</v>
      </c>
      <c r="J13797" t="s">
        <v>3760</v>
      </c>
    </row>
    <row r="13798" spans="1:10">
      <c r="A13798" t="s">
        <v>212</v>
      </c>
      <c r="B13798" t="s">
        <v>22003</v>
      </c>
      <c r="C13798" t="s">
        <v>1926</v>
      </c>
      <c r="D13798" t="s">
        <v>13</v>
      </c>
      <c r="E13798" t="s">
        <v>14</v>
      </c>
      <c r="F13798" t="s">
        <v>26</v>
      </c>
      <c r="G13798" s="3">
        <v>44950.461493055554</v>
      </c>
      <c r="H13798" s="1">
        <v>150000</v>
      </c>
      <c r="I13798" t="s">
        <v>2673</v>
      </c>
      <c r="J13798" t="s">
        <v>11329</v>
      </c>
    </row>
    <row r="13799" spans="1:10">
      <c r="A13799" t="s">
        <v>18</v>
      </c>
      <c r="B13799" t="s">
        <v>22004</v>
      </c>
      <c r="C13799" t="s">
        <v>201</v>
      </c>
      <c r="D13799" t="s">
        <v>13</v>
      </c>
      <c r="E13799" t="s">
        <v>14</v>
      </c>
      <c r="F13799" t="s">
        <v>26</v>
      </c>
      <c r="G13799" s="3">
        <v>45122.477581018517</v>
      </c>
      <c r="H13799" s="1">
        <v>90000</v>
      </c>
      <c r="I13799" t="s">
        <v>3324</v>
      </c>
      <c r="J13799" t="s">
        <v>22005</v>
      </c>
    </row>
    <row r="13800" spans="1:10">
      <c r="A13800" t="s">
        <v>18</v>
      </c>
      <c r="B13800" t="s">
        <v>18</v>
      </c>
      <c r="C13800" t="s">
        <v>792</v>
      </c>
      <c r="D13800" t="s">
        <v>13</v>
      </c>
      <c r="E13800" t="s">
        <v>14</v>
      </c>
      <c r="F13800" t="s">
        <v>20</v>
      </c>
      <c r="G13800" s="3">
        <v>45114.505891203706</v>
      </c>
      <c r="H13800" s="1">
        <v>147500</v>
      </c>
      <c r="I13800" t="s">
        <v>1055</v>
      </c>
      <c r="J13800" t="s">
        <v>22006</v>
      </c>
    </row>
    <row r="13801" spans="1:10">
      <c r="A13801" t="s">
        <v>18</v>
      </c>
      <c r="B13801" t="s">
        <v>7028</v>
      </c>
      <c r="C13801" t="s">
        <v>22007</v>
      </c>
      <c r="D13801" t="s">
        <v>13</v>
      </c>
      <c r="E13801" t="s">
        <v>14</v>
      </c>
      <c r="F13801" t="s">
        <v>26</v>
      </c>
      <c r="G13801" s="3">
        <v>45190.461342592593</v>
      </c>
      <c r="H13801" s="1">
        <v>120000</v>
      </c>
      <c r="I13801" t="s">
        <v>22008</v>
      </c>
      <c r="J13801" t="s">
        <v>7067</v>
      </c>
    </row>
    <row r="13802" spans="1:10">
      <c r="A13802" t="s">
        <v>10</v>
      </c>
      <c r="B13802" t="s">
        <v>22009</v>
      </c>
      <c r="C13802" t="s">
        <v>2792</v>
      </c>
      <c r="D13802" t="s">
        <v>13</v>
      </c>
      <c r="E13802" t="s">
        <v>14</v>
      </c>
      <c r="F13802" t="s">
        <v>26</v>
      </c>
      <c r="G13802" s="3">
        <v>45049.461562500001</v>
      </c>
      <c r="H13802" s="1">
        <v>122500</v>
      </c>
      <c r="I13802" t="s">
        <v>22010</v>
      </c>
      <c r="J13802" t="s">
        <v>4008</v>
      </c>
    </row>
    <row r="13803" spans="1:10">
      <c r="A13803" t="s">
        <v>33</v>
      </c>
      <c r="B13803" t="s">
        <v>22011</v>
      </c>
      <c r="C13803" t="s">
        <v>161</v>
      </c>
      <c r="D13803" t="s">
        <v>13</v>
      </c>
      <c r="E13803" t="s">
        <v>14</v>
      </c>
      <c r="F13803" t="s">
        <v>162</v>
      </c>
      <c r="G13803" s="3">
        <v>45149.471400462964</v>
      </c>
      <c r="H13803" s="1">
        <v>80850</v>
      </c>
      <c r="I13803" t="s">
        <v>22012</v>
      </c>
      <c r="J13803" t="s">
        <v>22013</v>
      </c>
    </row>
    <row r="13804" spans="1:10">
      <c r="A13804" t="s">
        <v>33</v>
      </c>
      <c r="B13804" t="s">
        <v>22014</v>
      </c>
      <c r="C13804" t="s">
        <v>2820</v>
      </c>
      <c r="D13804" t="s">
        <v>13</v>
      </c>
      <c r="E13804" t="s">
        <v>14</v>
      </c>
      <c r="F13804" t="s">
        <v>26</v>
      </c>
      <c r="G13804" s="3">
        <v>45125.513252314813</v>
      </c>
      <c r="H13804" s="1">
        <v>65260</v>
      </c>
      <c r="I13804" t="s">
        <v>22015</v>
      </c>
    </row>
    <row r="13805" spans="1:10">
      <c r="A13805" t="s">
        <v>33</v>
      </c>
      <c r="B13805" t="s">
        <v>2148</v>
      </c>
      <c r="C13805" t="s">
        <v>434</v>
      </c>
      <c r="D13805" t="s">
        <v>13</v>
      </c>
      <c r="E13805" t="s">
        <v>14</v>
      </c>
      <c r="F13805" t="s">
        <v>26</v>
      </c>
      <c r="G13805" s="3">
        <v>45146.459351851852</v>
      </c>
      <c r="H13805" s="1">
        <v>95000</v>
      </c>
      <c r="I13805" t="s">
        <v>1033</v>
      </c>
      <c r="J13805" t="s">
        <v>9104</v>
      </c>
    </row>
    <row r="13806" spans="1:10">
      <c r="A13806" t="s">
        <v>33</v>
      </c>
      <c r="B13806" t="s">
        <v>22016</v>
      </c>
      <c r="C13806" t="s">
        <v>14454</v>
      </c>
      <c r="D13806" t="s">
        <v>13</v>
      </c>
      <c r="E13806" t="s">
        <v>14</v>
      </c>
      <c r="F13806" t="s">
        <v>26</v>
      </c>
      <c r="G13806" s="3">
        <v>45164.459027777775</v>
      </c>
      <c r="H13806" s="1">
        <v>117500</v>
      </c>
      <c r="I13806" t="s">
        <v>130</v>
      </c>
      <c r="J13806" t="s">
        <v>22017</v>
      </c>
    </row>
    <row r="13807" spans="1:10">
      <c r="A13807" t="s">
        <v>33</v>
      </c>
      <c r="B13807" t="s">
        <v>1904</v>
      </c>
      <c r="C13807" t="s">
        <v>24</v>
      </c>
      <c r="D13807" t="s">
        <v>13</v>
      </c>
      <c r="E13807" t="s">
        <v>25</v>
      </c>
      <c r="F13807" t="s">
        <v>26</v>
      </c>
      <c r="G13807" s="3">
        <v>45103.497314814813</v>
      </c>
      <c r="H13807" s="1">
        <v>82000</v>
      </c>
      <c r="I13807" t="s">
        <v>602</v>
      </c>
      <c r="J13807" t="s">
        <v>344</v>
      </c>
    </row>
    <row r="13808" spans="1:10">
      <c r="A13808" t="s">
        <v>10</v>
      </c>
      <c r="B13808" t="s">
        <v>357</v>
      </c>
      <c r="C13808" t="s">
        <v>750</v>
      </c>
      <c r="D13808" t="s">
        <v>13</v>
      </c>
      <c r="E13808" t="s">
        <v>14</v>
      </c>
      <c r="F13808" t="s">
        <v>26</v>
      </c>
      <c r="G13808" s="3">
        <v>45233.459791666668</v>
      </c>
      <c r="H13808" s="1">
        <v>141420</v>
      </c>
      <c r="I13808" t="s">
        <v>217</v>
      </c>
      <c r="J13808" t="s">
        <v>2927</v>
      </c>
    </row>
    <row r="13809" spans="1:10">
      <c r="A13809" t="s">
        <v>212</v>
      </c>
      <c r="B13809" t="s">
        <v>22018</v>
      </c>
      <c r="C13809" t="s">
        <v>684</v>
      </c>
      <c r="D13809" t="s">
        <v>13</v>
      </c>
      <c r="E13809" t="s">
        <v>14</v>
      </c>
      <c r="F13809" t="s">
        <v>209</v>
      </c>
      <c r="G13809" s="3">
        <v>44993.466828703706</v>
      </c>
      <c r="H13809" s="1">
        <v>157500</v>
      </c>
      <c r="I13809" t="s">
        <v>2894</v>
      </c>
      <c r="J13809" t="s">
        <v>2895</v>
      </c>
    </row>
    <row r="13810" spans="1:10">
      <c r="A13810" t="s">
        <v>10</v>
      </c>
      <c r="B13810" t="s">
        <v>10</v>
      </c>
      <c r="C13810" t="s">
        <v>1926</v>
      </c>
      <c r="D13810" t="s">
        <v>13</v>
      </c>
      <c r="E13810" t="s">
        <v>14</v>
      </c>
      <c r="F13810" t="s">
        <v>26</v>
      </c>
      <c r="G13810" s="3">
        <v>44948.461331018516</v>
      </c>
      <c r="H13810" s="1">
        <v>136000</v>
      </c>
      <c r="I13810" t="s">
        <v>22019</v>
      </c>
      <c r="J13810" t="s">
        <v>22020</v>
      </c>
    </row>
    <row r="13811" spans="1:10">
      <c r="A13811" t="s">
        <v>10</v>
      </c>
      <c r="B13811" t="s">
        <v>10</v>
      </c>
      <c r="C13811" t="s">
        <v>342</v>
      </c>
      <c r="D13811" t="s">
        <v>13</v>
      </c>
      <c r="E13811" t="s">
        <v>14</v>
      </c>
      <c r="F13811" t="s">
        <v>26</v>
      </c>
      <c r="G13811" s="3">
        <v>44937.463020833333</v>
      </c>
      <c r="H13811" s="1">
        <v>90000</v>
      </c>
      <c r="I13811" t="s">
        <v>2783</v>
      </c>
      <c r="J13811" t="s">
        <v>22021</v>
      </c>
    </row>
    <row r="13812" spans="1:10">
      <c r="A13812" t="s">
        <v>73</v>
      </c>
      <c r="B13812" t="s">
        <v>22022</v>
      </c>
      <c r="C13812" t="s">
        <v>7287</v>
      </c>
      <c r="D13812" t="s">
        <v>13</v>
      </c>
      <c r="E13812" t="s">
        <v>14</v>
      </c>
      <c r="F13812" t="s">
        <v>1392</v>
      </c>
      <c r="G13812" s="3">
        <v>45014.505624999998</v>
      </c>
      <c r="H13812" s="1">
        <v>79200</v>
      </c>
      <c r="I13812" t="s">
        <v>1393</v>
      </c>
      <c r="J13812" t="s">
        <v>22023</v>
      </c>
    </row>
    <row r="13813" spans="1:10">
      <c r="A13813" t="s">
        <v>10</v>
      </c>
      <c r="B13813" t="s">
        <v>10</v>
      </c>
      <c r="C13813" t="s">
        <v>1305</v>
      </c>
      <c r="D13813" t="s">
        <v>13</v>
      </c>
      <c r="E13813" t="s">
        <v>14</v>
      </c>
      <c r="F13813" t="s">
        <v>26</v>
      </c>
      <c r="G13813" s="3">
        <v>45128.459780092591</v>
      </c>
      <c r="H13813" s="1">
        <v>117500</v>
      </c>
      <c r="I13813" t="s">
        <v>8457</v>
      </c>
      <c r="J13813" t="s">
        <v>8458</v>
      </c>
    </row>
    <row r="13814" spans="1:10">
      <c r="A13814" t="s">
        <v>33</v>
      </c>
      <c r="B13814" t="s">
        <v>22024</v>
      </c>
      <c r="C13814" t="s">
        <v>2681</v>
      </c>
      <c r="D13814" t="s">
        <v>100</v>
      </c>
      <c r="E13814" t="s">
        <v>14</v>
      </c>
      <c r="F13814" t="s">
        <v>26</v>
      </c>
      <c r="G13814" s="3">
        <v>45134.459004629629</v>
      </c>
      <c r="H13814" s="1">
        <v>107000</v>
      </c>
      <c r="I13814" t="s">
        <v>1613</v>
      </c>
      <c r="J13814" t="s">
        <v>3138</v>
      </c>
    </row>
    <row r="13815" spans="1:10">
      <c r="A13815" t="s">
        <v>10</v>
      </c>
      <c r="B13815" t="s">
        <v>22025</v>
      </c>
      <c r="C13815" t="s">
        <v>232</v>
      </c>
      <c r="D13815" t="s">
        <v>13</v>
      </c>
      <c r="E13815" t="s">
        <v>14</v>
      </c>
      <c r="F13815" t="s">
        <v>26</v>
      </c>
      <c r="G13815" s="3">
        <v>45093.471516203703</v>
      </c>
      <c r="H13815" s="1">
        <v>157500</v>
      </c>
      <c r="I13815" t="s">
        <v>21687</v>
      </c>
      <c r="J13815" t="s">
        <v>28</v>
      </c>
    </row>
    <row r="13816" spans="1:10">
      <c r="A13816" t="s">
        <v>33</v>
      </c>
      <c r="B13816" t="s">
        <v>22026</v>
      </c>
      <c r="C13816" t="s">
        <v>8089</v>
      </c>
      <c r="D13816" t="s">
        <v>13</v>
      </c>
      <c r="E13816" t="s">
        <v>14</v>
      </c>
      <c r="F13816" t="s">
        <v>26</v>
      </c>
      <c r="G13816" s="3">
        <v>45287.485983796294</v>
      </c>
      <c r="H13816" s="1">
        <v>72500</v>
      </c>
      <c r="I13816" t="s">
        <v>128</v>
      </c>
      <c r="J13816" t="s">
        <v>9567</v>
      </c>
    </row>
    <row r="13817" spans="1:10">
      <c r="A13817" t="s">
        <v>10</v>
      </c>
      <c r="B13817" t="s">
        <v>10</v>
      </c>
      <c r="C13817" t="s">
        <v>4073</v>
      </c>
      <c r="D13817" t="s">
        <v>13</v>
      </c>
      <c r="E13817" t="s">
        <v>14</v>
      </c>
      <c r="F13817" t="s">
        <v>26</v>
      </c>
      <c r="G13817" s="3">
        <v>45239.524953703702</v>
      </c>
      <c r="H13817" s="1">
        <v>152174.5</v>
      </c>
      <c r="I13817" t="s">
        <v>6077</v>
      </c>
    </row>
    <row r="13818" spans="1:10">
      <c r="A13818" t="s">
        <v>33</v>
      </c>
      <c r="B13818" t="s">
        <v>33</v>
      </c>
      <c r="C13818" t="s">
        <v>232</v>
      </c>
      <c r="D13818" t="s">
        <v>13</v>
      </c>
      <c r="E13818" t="s">
        <v>14</v>
      </c>
      <c r="F13818" t="s">
        <v>26</v>
      </c>
      <c r="G13818" s="3">
        <v>45118.458310185182</v>
      </c>
      <c r="H13818" s="1">
        <v>90000</v>
      </c>
      <c r="I13818" t="s">
        <v>11175</v>
      </c>
      <c r="J13818" t="s">
        <v>28</v>
      </c>
    </row>
    <row r="13819" spans="1:10">
      <c r="A13819" t="s">
        <v>10</v>
      </c>
      <c r="B13819" t="s">
        <v>10</v>
      </c>
      <c r="C13819" t="s">
        <v>142</v>
      </c>
      <c r="D13819" t="s">
        <v>13</v>
      </c>
      <c r="E13819" t="s">
        <v>14</v>
      </c>
      <c r="F13819" t="s">
        <v>26</v>
      </c>
      <c r="G13819" s="3">
        <v>45035.462592592594</v>
      </c>
      <c r="H13819" s="1">
        <v>90000</v>
      </c>
      <c r="I13819" t="s">
        <v>22027</v>
      </c>
      <c r="J13819" t="s">
        <v>10407</v>
      </c>
    </row>
    <row r="13820" spans="1:10">
      <c r="A13820" t="s">
        <v>18</v>
      </c>
      <c r="B13820" t="s">
        <v>18</v>
      </c>
      <c r="C13820" t="s">
        <v>614</v>
      </c>
      <c r="D13820" t="s">
        <v>13</v>
      </c>
      <c r="E13820" t="s">
        <v>14</v>
      </c>
      <c r="F13820" t="s">
        <v>608</v>
      </c>
      <c r="G13820" s="3">
        <v>45022.469513888886</v>
      </c>
      <c r="H13820" s="1">
        <v>90000</v>
      </c>
      <c r="I13820" t="s">
        <v>22028</v>
      </c>
      <c r="J13820" t="s">
        <v>22029</v>
      </c>
    </row>
    <row r="13821" spans="1:10">
      <c r="A13821" t="s">
        <v>10</v>
      </c>
      <c r="B13821" t="s">
        <v>22030</v>
      </c>
      <c r="C13821" t="s">
        <v>24</v>
      </c>
      <c r="D13821" t="s">
        <v>13</v>
      </c>
      <c r="E13821" t="s">
        <v>25</v>
      </c>
      <c r="F13821" t="s">
        <v>712</v>
      </c>
      <c r="G13821" s="3">
        <v>45049.495509259257</v>
      </c>
      <c r="H13821" s="1">
        <v>115000</v>
      </c>
      <c r="I13821" t="s">
        <v>22031</v>
      </c>
      <c r="J13821" t="s">
        <v>624</v>
      </c>
    </row>
    <row r="13822" spans="1:10">
      <c r="A13822" t="s">
        <v>10</v>
      </c>
      <c r="B13822" t="s">
        <v>21727</v>
      </c>
      <c r="C13822" t="s">
        <v>201</v>
      </c>
      <c r="D13822" t="s">
        <v>13</v>
      </c>
      <c r="E13822" t="s">
        <v>14</v>
      </c>
      <c r="F13822" t="s">
        <v>26</v>
      </c>
      <c r="G13822" s="3">
        <v>45146.462118055555</v>
      </c>
      <c r="H13822" s="1">
        <v>72870</v>
      </c>
      <c r="I13822" t="s">
        <v>21728</v>
      </c>
      <c r="J13822" t="s">
        <v>15562</v>
      </c>
    </row>
    <row r="13823" spans="1:10">
      <c r="A13823" t="s">
        <v>33</v>
      </c>
      <c r="B13823" t="s">
        <v>22032</v>
      </c>
      <c r="C13823" t="s">
        <v>12763</v>
      </c>
      <c r="D13823" t="s">
        <v>13</v>
      </c>
      <c r="E13823" t="s">
        <v>14</v>
      </c>
      <c r="F13823" t="s">
        <v>26</v>
      </c>
      <c r="G13823" s="3">
        <v>45157.458518518521</v>
      </c>
      <c r="H13823" s="1">
        <v>125000</v>
      </c>
      <c r="I13823" t="s">
        <v>4110</v>
      </c>
      <c r="J13823" t="s">
        <v>22033</v>
      </c>
    </row>
    <row r="13824" spans="1:10">
      <c r="A13824" t="s">
        <v>10</v>
      </c>
      <c r="B13824" t="s">
        <v>22034</v>
      </c>
      <c r="C13824" t="s">
        <v>119</v>
      </c>
      <c r="D13824" t="s">
        <v>13</v>
      </c>
      <c r="E13824" t="s">
        <v>14</v>
      </c>
      <c r="F13824" t="s">
        <v>26</v>
      </c>
      <c r="G13824" s="3">
        <v>45104.497662037036</v>
      </c>
      <c r="H13824" s="1">
        <v>195000</v>
      </c>
      <c r="I13824" t="s">
        <v>22035</v>
      </c>
      <c r="J13824" t="s">
        <v>599</v>
      </c>
    </row>
    <row r="13825" spans="1:10">
      <c r="A13825" t="s">
        <v>212</v>
      </c>
      <c r="B13825" t="s">
        <v>22036</v>
      </c>
      <c r="C13825" t="s">
        <v>99</v>
      </c>
      <c r="D13825" t="s">
        <v>13</v>
      </c>
      <c r="E13825" t="s">
        <v>14</v>
      </c>
      <c r="F13825" t="s">
        <v>26</v>
      </c>
      <c r="G13825" s="3">
        <v>45111.461828703701</v>
      </c>
      <c r="H13825" s="1">
        <v>200000</v>
      </c>
      <c r="I13825" t="s">
        <v>322</v>
      </c>
      <c r="J13825" t="s">
        <v>22037</v>
      </c>
    </row>
    <row r="13826" spans="1:10">
      <c r="A13826" t="s">
        <v>77</v>
      </c>
      <c r="B13826" t="s">
        <v>22038</v>
      </c>
      <c r="C13826" t="s">
        <v>5946</v>
      </c>
      <c r="D13826" t="s">
        <v>13</v>
      </c>
      <c r="E13826" t="s">
        <v>14</v>
      </c>
      <c r="F13826" t="s">
        <v>3680</v>
      </c>
      <c r="G13826" s="3">
        <v>45021.487453703703</v>
      </c>
      <c r="H13826" s="1">
        <v>90000</v>
      </c>
      <c r="I13826" t="s">
        <v>2492</v>
      </c>
      <c r="J13826" t="s">
        <v>4097</v>
      </c>
    </row>
    <row r="13827" spans="1:10">
      <c r="A13827" t="s">
        <v>33</v>
      </c>
      <c r="B13827" t="s">
        <v>22039</v>
      </c>
      <c r="C13827" t="s">
        <v>767</v>
      </c>
      <c r="D13827" t="s">
        <v>13</v>
      </c>
      <c r="E13827" t="s">
        <v>14</v>
      </c>
      <c r="F13827" t="s">
        <v>26</v>
      </c>
      <c r="G13827" s="3">
        <v>45273.458854166667</v>
      </c>
      <c r="H13827" s="1">
        <v>100000</v>
      </c>
      <c r="I13827" t="s">
        <v>22040</v>
      </c>
      <c r="J13827" t="s">
        <v>22041</v>
      </c>
    </row>
    <row r="13828" spans="1:10">
      <c r="A13828" t="s">
        <v>212</v>
      </c>
      <c r="B13828" t="s">
        <v>22042</v>
      </c>
      <c r="C13828" t="s">
        <v>165</v>
      </c>
      <c r="D13828" t="s">
        <v>13</v>
      </c>
      <c r="E13828" t="s">
        <v>14</v>
      </c>
      <c r="F13828" t="s">
        <v>26</v>
      </c>
      <c r="G13828" s="3">
        <v>45128.460555555554</v>
      </c>
      <c r="H13828" s="1">
        <v>150000</v>
      </c>
      <c r="I13828" t="s">
        <v>22043</v>
      </c>
      <c r="J13828" t="s">
        <v>22044</v>
      </c>
    </row>
    <row r="13829" spans="1:10">
      <c r="A13829" t="s">
        <v>10</v>
      </c>
      <c r="B13829" t="s">
        <v>10</v>
      </c>
      <c r="C13829" t="s">
        <v>19</v>
      </c>
      <c r="D13829" t="s">
        <v>1075</v>
      </c>
      <c r="E13829" t="s">
        <v>14</v>
      </c>
      <c r="F13829" t="s">
        <v>26</v>
      </c>
      <c r="G13829" s="3">
        <v>45234.507349537038</v>
      </c>
      <c r="H13829" s="1">
        <v>119550</v>
      </c>
      <c r="I13829" t="s">
        <v>6357</v>
      </c>
      <c r="J13829" t="s">
        <v>11853</v>
      </c>
    </row>
    <row r="13830" spans="1:10">
      <c r="A13830" t="s">
        <v>10</v>
      </c>
      <c r="B13830" t="s">
        <v>13364</v>
      </c>
      <c r="C13830" t="s">
        <v>8978</v>
      </c>
      <c r="D13830" t="s">
        <v>13</v>
      </c>
      <c r="E13830" t="s">
        <v>14</v>
      </c>
      <c r="F13830" t="s">
        <v>26</v>
      </c>
      <c r="G13830" s="3">
        <v>45147.45890046296</v>
      </c>
      <c r="H13830" s="1">
        <v>125000</v>
      </c>
      <c r="I13830" t="s">
        <v>22045</v>
      </c>
      <c r="J13830" t="s">
        <v>14773</v>
      </c>
    </row>
    <row r="13831" spans="1:10">
      <c r="A13831" t="s">
        <v>10</v>
      </c>
      <c r="B13831" t="s">
        <v>900</v>
      </c>
      <c r="C13831" t="s">
        <v>901</v>
      </c>
      <c r="D13831" t="s">
        <v>13</v>
      </c>
      <c r="E13831" t="s">
        <v>14</v>
      </c>
      <c r="F13831" t="s">
        <v>26</v>
      </c>
      <c r="G13831" s="3">
        <v>44973.462291666663</v>
      </c>
      <c r="H13831" s="1">
        <v>115000</v>
      </c>
      <c r="I13831" t="s">
        <v>902</v>
      </c>
      <c r="J13831" t="s">
        <v>903</v>
      </c>
    </row>
    <row r="13832" spans="1:10">
      <c r="A13832" t="s">
        <v>10</v>
      </c>
      <c r="B13832" t="s">
        <v>22046</v>
      </c>
      <c r="C13832" t="s">
        <v>232</v>
      </c>
      <c r="D13832" t="s">
        <v>13</v>
      </c>
      <c r="E13832" t="s">
        <v>14</v>
      </c>
      <c r="F13832" t="s">
        <v>26</v>
      </c>
      <c r="G13832" s="3">
        <v>45177.460115740738</v>
      </c>
      <c r="H13832" s="1">
        <v>200000</v>
      </c>
      <c r="I13832" t="s">
        <v>195</v>
      </c>
      <c r="J13832" t="s">
        <v>3560</v>
      </c>
    </row>
    <row r="13833" spans="1:10">
      <c r="A13833" t="s">
        <v>73</v>
      </c>
      <c r="B13833" t="s">
        <v>22047</v>
      </c>
      <c r="C13833" t="s">
        <v>1402</v>
      </c>
      <c r="D13833" t="s">
        <v>13</v>
      </c>
      <c r="E13833" t="s">
        <v>14</v>
      </c>
      <c r="F13833" t="s">
        <v>26</v>
      </c>
      <c r="G13833" s="3">
        <v>45015.462824074071</v>
      </c>
      <c r="H13833" s="1">
        <v>115000</v>
      </c>
      <c r="I13833" t="s">
        <v>2646</v>
      </c>
      <c r="J13833" t="s">
        <v>22048</v>
      </c>
    </row>
    <row r="13834" spans="1:10">
      <c r="A13834" t="s">
        <v>33</v>
      </c>
      <c r="B13834" t="s">
        <v>1058</v>
      </c>
      <c r="C13834" t="s">
        <v>1291</v>
      </c>
      <c r="D13834" t="s">
        <v>13</v>
      </c>
      <c r="E13834" t="s">
        <v>14</v>
      </c>
      <c r="F13834" t="s">
        <v>26</v>
      </c>
      <c r="G13834" s="3">
        <v>45237.459456018521</v>
      </c>
      <c r="H13834" s="1">
        <v>133900</v>
      </c>
      <c r="I13834" t="s">
        <v>22049</v>
      </c>
      <c r="J13834" t="s">
        <v>22050</v>
      </c>
    </row>
    <row r="13835" spans="1:10">
      <c r="A13835" t="s">
        <v>135</v>
      </c>
      <c r="B13835" t="s">
        <v>135</v>
      </c>
      <c r="C13835" t="s">
        <v>237</v>
      </c>
      <c r="D13835" t="s">
        <v>13</v>
      </c>
      <c r="E13835" t="s">
        <v>14</v>
      </c>
      <c r="F13835" t="s">
        <v>26</v>
      </c>
      <c r="G13835" s="3">
        <v>45164.459965277776</v>
      </c>
      <c r="H13835" s="1">
        <v>110000</v>
      </c>
      <c r="I13835" t="s">
        <v>130</v>
      </c>
      <c r="J13835" t="s">
        <v>4760</v>
      </c>
    </row>
    <row r="13836" spans="1:10">
      <c r="A13836" t="s">
        <v>10</v>
      </c>
      <c r="B13836" t="s">
        <v>22046</v>
      </c>
      <c r="C13836" t="s">
        <v>232</v>
      </c>
      <c r="D13836" t="s">
        <v>13</v>
      </c>
      <c r="E13836" t="s">
        <v>14</v>
      </c>
      <c r="F13836" t="s">
        <v>26</v>
      </c>
      <c r="G13836" s="3">
        <v>45176.46020833333</v>
      </c>
      <c r="H13836" s="1">
        <v>207000</v>
      </c>
      <c r="I13836" t="s">
        <v>22051</v>
      </c>
      <c r="J13836" t="s">
        <v>3560</v>
      </c>
    </row>
    <row r="13837" spans="1:10">
      <c r="A13837" t="s">
        <v>73</v>
      </c>
      <c r="B13837" t="s">
        <v>9939</v>
      </c>
      <c r="C13837" t="s">
        <v>3001</v>
      </c>
      <c r="D13837" t="s">
        <v>13</v>
      </c>
      <c r="E13837" t="s">
        <v>14</v>
      </c>
      <c r="F13837" t="s">
        <v>198</v>
      </c>
      <c r="G13837" s="3">
        <v>45124.496365740742</v>
      </c>
      <c r="H13837" s="1">
        <v>89100</v>
      </c>
      <c r="I13837" t="s">
        <v>2509</v>
      </c>
      <c r="J13837" t="s">
        <v>9940</v>
      </c>
    </row>
    <row r="13838" spans="1:10">
      <c r="A13838" t="s">
        <v>10</v>
      </c>
      <c r="B13838" t="s">
        <v>2474</v>
      </c>
      <c r="C13838" t="s">
        <v>7473</v>
      </c>
      <c r="D13838" t="s">
        <v>13</v>
      </c>
      <c r="E13838" t="s">
        <v>14</v>
      </c>
      <c r="F13838" t="s">
        <v>26</v>
      </c>
      <c r="G13838" s="3">
        <v>45075.475393518522</v>
      </c>
      <c r="H13838" s="1">
        <v>90000</v>
      </c>
      <c r="I13838" t="s">
        <v>7474</v>
      </c>
      <c r="J13838" t="s">
        <v>22052</v>
      </c>
    </row>
    <row r="13839" spans="1:10">
      <c r="A13839" t="s">
        <v>18</v>
      </c>
      <c r="B13839" t="s">
        <v>22053</v>
      </c>
      <c r="C13839" t="s">
        <v>461</v>
      </c>
      <c r="D13839" t="s">
        <v>13</v>
      </c>
      <c r="E13839" t="s">
        <v>14</v>
      </c>
      <c r="F13839" t="s">
        <v>26</v>
      </c>
      <c r="G13839" s="3">
        <v>44986.461122685185</v>
      </c>
      <c r="H13839" s="1">
        <v>107500</v>
      </c>
      <c r="I13839" t="s">
        <v>22054</v>
      </c>
      <c r="J13839" t="s">
        <v>22055</v>
      </c>
    </row>
    <row r="13840" spans="1:10">
      <c r="A13840" t="s">
        <v>212</v>
      </c>
      <c r="B13840" t="s">
        <v>20773</v>
      </c>
      <c r="C13840" t="s">
        <v>1405</v>
      </c>
      <c r="D13840" t="s">
        <v>1075</v>
      </c>
      <c r="E13840" t="s">
        <v>14</v>
      </c>
      <c r="F13840" t="s">
        <v>26</v>
      </c>
      <c r="G13840" s="3">
        <v>45247.460358796299</v>
      </c>
      <c r="H13840" s="1">
        <v>135144.5</v>
      </c>
      <c r="I13840" t="s">
        <v>12107</v>
      </c>
      <c r="J13840" t="s">
        <v>20774</v>
      </c>
    </row>
    <row r="13841" spans="1:10">
      <c r="A13841" t="s">
        <v>33</v>
      </c>
      <c r="B13841" t="s">
        <v>2148</v>
      </c>
      <c r="C13841" t="s">
        <v>243</v>
      </c>
      <c r="D13841" t="s">
        <v>13</v>
      </c>
      <c r="E13841" t="s">
        <v>14</v>
      </c>
      <c r="F13841" t="s">
        <v>26</v>
      </c>
      <c r="G13841" s="3">
        <v>45038.459293981483</v>
      </c>
      <c r="H13841" s="1">
        <v>72500</v>
      </c>
      <c r="I13841" t="s">
        <v>2060</v>
      </c>
      <c r="J13841" t="s">
        <v>230</v>
      </c>
    </row>
    <row r="13842" spans="1:10">
      <c r="A13842" t="s">
        <v>152</v>
      </c>
      <c r="B13842" t="s">
        <v>22056</v>
      </c>
      <c r="C13842" t="s">
        <v>171</v>
      </c>
      <c r="D13842" t="s">
        <v>13</v>
      </c>
      <c r="E13842" t="s">
        <v>14</v>
      </c>
      <c r="F13842" t="s">
        <v>171</v>
      </c>
      <c r="G13842" s="3">
        <v>45041.466817129629</v>
      </c>
      <c r="H13842" s="1">
        <v>64800</v>
      </c>
      <c r="I13842" t="s">
        <v>2696</v>
      </c>
    </row>
    <row r="13843" spans="1:10">
      <c r="A13843" t="s">
        <v>33</v>
      </c>
      <c r="B13843" t="s">
        <v>20747</v>
      </c>
      <c r="C13843" t="s">
        <v>2706</v>
      </c>
      <c r="D13843" t="s">
        <v>13</v>
      </c>
      <c r="E13843" t="s">
        <v>14</v>
      </c>
      <c r="F13843" t="s">
        <v>20</v>
      </c>
      <c r="G13843" s="3">
        <v>45247.502627314818</v>
      </c>
      <c r="H13843" s="1">
        <v>65000</v>
      </c>
      <c r="I13843" t="s">
        <v>20748</v>
      </c>
      <c r="J13843" t="s">
        <v>22057</v>
      </c>
    </row>
    <row r="13844" spans="1:10">
      <c r="A13844" t="s">
        <v>18</v>
      </c>
      <c r="B13844" t="s">
        <v>22058</v>
      </c>
      <c r="C13844" t="s">
        <v>1402</v>
      </c>
      <c r="D13844" t="s">
        <v>13</v>
      </c>
      <c r="E13844" t="s">
        <v>14</v>
      </c>
      <c r="F13844" t="s">
        <v>26</v>
      </c>
      <c r="G13844" s="3">
        <v>45105.512928240743</v>
      </c>
      <c r="H13844" s="1">
        <v>147500</v>
      </c>
      <c r="I13844" t="s">
        <v>11515</v>
      </c>
      <c r="J13844" t="s">
        <v>22059</v>
      </c>
    </row>
    <row r="13845" spans="1:10">
      <c r="A13845" t="s">
        <v>33</v>
      </c>
      <c r="B13845" t="s">
        <v>3694</v>
      </c>
      <c r="C13845" t="s">
        <v>232</v>
      </c>
      <c r="D13845" t="s">
        <v>13</v>
      </c>
      <c r="E13845" t="s">
        <v>14</v>
      </c>
      <c r="F13845" t="s">
        <v>26</v>
      </c>
      <c r="G13845" s="3">
        <v>44968.458310185182</v>
      </c>
      <c r="H13845" s="1">
        <v>90000</v>
      </c>
      <c r="I13845" t="s">
        <v>3732</v>
      </c>
      <c r="J13845" t="s">
        <v>3697</v>
      </c>
    </row>
    <row r="13846" spans="1:10">
      <c r="A13846" t="s">
        <v>10</v>
      </c>
      <c r="B13846" t="s">
        <v>22060</v>
      </c>
      <c r="C13846" t="s">
        <v>171</v>
      </c>
      <c r="D13846" t="s">
        <v>13</v>
      </c>
      <c r="E13846" t="s">
        <v>14</v>
      </c>
      <c r="F13846" t="s">
        <v>171</v>
      </c>
      <c r="G13846" s="3">
        <v>45254.465983796297</v>
      </c>
      <c r="H13846" s="1">
        <v>43200</v>
      </c>
      <c r="I13846" t="s">
        <v>7406</v>
      </c>
      <c r="J13846" t="s">
        <v>230</v>
      </c>
    </row>
    <row r="13847" spans="1:10">
      <c r="A13847" t="s">
        <v>10</v>
      </c>
      <c r="B13847" t="s">
        <v>22061</v>
      </c>
      <c r="C13847" t="s">
        <v>1794</v>
      </c>
      <c r="D13847" t="s">
        <v>13</v>
      </c>
      <c r="E13847" t="s">
        <v>14</v>
      </c>
      <c r="F13847" t="s">
        <v>694</v>
      </c>
      <c r="G13847" s="3">
        <v>45070.470983796295</v>
      </c>
      <c r="H13847" s="1">
        <v>132500</v>
      </c>
      <c r="I13847" t="s">
        <v>2190</v>
      </c>
    </row>
    <row r="13848" spans="1:10">
      <c r="A13848" t="s">
        <v>10</v>
      </c>
      <c r="B13848" t="s">
        <v>398</v>
      </c>
      <c r="C13848" t="s">
        <v>21410</v>
      </c>
      <c r="D13848" t="s">
        <v>13</v>
      </c>
      <c r="E13848" t="s">
        <v>14</v>
      </c>
      <c r="F13848" t="s">
        <v>26</v>
      </c>
      <c r="G13848" s="3">
        <v>45048.462824074071</v>
      </c>
      <c r="H13848" s="1">
        <v>125000</v>
      </c>
      <c r="I13848" t="s">
        <v>22062</v>
      </c>
      <c r="J13848" t="s">
        <v>22063</v>
      </c>
    </row>
    <row r="13849" spans="1:10">
      <c r="A13849" t="s">
        <v>10</v>
      </c>
      <c r="B13849" t="s">
        <v>1606</v>
      </c>
      <c r="C13849" t="s">
        <v>171</v>
      </c>
      <c r="D13849" t="s">
        <v>13</v>
      </c>
      <c r="E13849" t="s">
        <v>14</v>
      </c>
      <c r="F13849" t="s">
        <v>171</v>
      </c>
      <c r="G13849" s="3">
        <v>45282.463877314818</v>
      </c>
      <c r="H13849" s="1">
        <v>170000</v>
      </c>
      <c r="I13849" t="s">
        <v>178</v>
      </c>
      <c r="J13849" t="s">
        <v>21432</v>
      </c>
    </row>
    <row r="13850" spans="1:10">
      <c r="A13850" t="s">
        <v>33</v>
      </c>
      <c r="B13850" t="s">
        <v>33</v>
      </c>
      <c r="C13850" t="s">
        <v>325</v>
      </c>
      <c r="D13850" t="s">
        <v>13</v>
      </c>
      <c r="E13850" t="s">
        <v>14</v>
      </c>
      <c r="F13850" t="s">
        <v>26</v>
      </c>
      <c r="G13850" s="3">
        <v>45239.524664351855</v>
      </c>
      <c r="H13850" s="1">
        <v>75000</v>
      </c>
      <c r="I13850" t="s">
        <v>22064</v>
      </c>
      <c r="J13850" t="s">
        <v>9253</v>
      </c>
    </row>
    <row r="13851" spans="1:10">
      <c r="A13851" t="s">
        <v>10</v>
      </c>
      <c r="B13851" t="s">
        <v>22065</v>
      </c>
      <c r="C13851" t="s">
        <v>3578</v>
      </c>
      <c r="D13851" t="s">
        <v>13</v>
      </c>
      <c r="E13851" t="s">
        <v>14</v>
      </c>
      <c r="F13851" t="s">
        <v>26</v>
      </c>
      <c r="G13851" s="3">
        <v>45143.47215277778</v>
      </c>
      <c r="H13851" s="1">
        <v>99500</v>
      </c>
      <c r="I13851" t="s">
        <v>1613</v>
      </c>
    </row>
    <row r="13852" spans="1:10">
      <c r="A13852" t="s">
        <v>10</v>
      </c>
      <c r="B13852" t="s">
        <v>1430</v>
      </c>
      <c r="C13852" t="s">
        <v>24</v>
      </c>
      <c r="D13852" t="s">
        <v>13</v>
      </c>
      <c r="E13852" t="s">
        <v>25</v>
      </c>
      <c r="F13852" t="s">
        <v>26</v>
      </c>
      <c r="G13852" s="3">
        <v>45194.460219907407</v>
      </c>
      <c r="H13852" s="1">
        <v>135125</v>
      </c>
      <c r="I13852" t="s">
        <v>720</v>
      </c>
      <c r="J13852" t="s">
        <v>22066</v>
      </c>
    </row>
    <row r="13853" spans="1:10">
      <c r="A13853" t="s">
        <v>212</v>
      </c>
      <c r="B13853" t="s">
        <v>20773</v>
      </c>
      <c r="C13853" t="s">
        <v>22067</v>
      </c>
      <c r="D13853" t="s">
        <v>1075</v>
      </c>
      <c r="E13853" t="s">
        <v>14</v>
      </c>
      <c r="F13853" t="s">
        <v>26</v>
      </c>
      <c r="G13853" s="3">
        <v>45247.461689814816</v>
      </c>
      <c r="H13853" s="1">
        <v>135144.5</v>
      </c>
      <c r="I13853" t="s">
        <v>12107</v>
      </c>
      <c r="J13853" t="s">
        <v>20774</v>
      </c>
    </row>
    <row r="13854" spans="1:10">
      <c r="A13854" t="s">
        <v>10</v>
      </c>
      <c r="B13854" t="s">
        <v>6675</v>
      </c>
      <c r="C13854" t="s">
        <v>157</v>
      </c>
      <c r="D13854" t="s">
        <v>13</v>
      </c>
      <c r="E13854" t="s">
        <v>14</v>
      </c>
      <c r="F13854" t="s">
        <v>26</v>
      </c>
      <c r="G13854" s="3">
        <v>45281.459085648145</v>
      </c>
      <c r="H13854" s="1">
        <v>75000</v>
      </c>
      <c r="I13854" t="s">
        <v>8095</v>
      </c>
      <c r="J13854" t="s">
        <v>544</v>
      </c>
    </row>
    <row r="13855" spans="1:10">
      <c r="A13855" t="s">
        <v>106</v>
      </c>
      <c r="B13855" t="s">
        <v>22068</v>
      </c>
      <c r="C13855" t="s">
        <v>56</v>
      </c>
      <c r="D13855" t="s">
        <v>13</v>
      </c>
      <c r="E13855" t="s">
        <v>14</v>
      </c>
      <c r="F13855" t="s">
        <v>26</v>
      </c>
      <c r="G13855" s="3">
        <v>45111.459386574075</v>
      </c>
      <c r="H13855" s="1">
        <v>125000</v>
      </c>
      <c r="I13855" t="s">
        <v>3750</v>
      </c>
      <c r="J13855" t="s">
        <v>22069</v>
      </c>
    </row>
    <row r="13856" spans="1:10">
      <c r="A13856" t="s">
        <v>33</v>
      </c>
      <c r="B13856" t="s">
        <v>3159</v>
      </c>
      <c r="C13856" t="s">
        <v>826</v>
      </c>
      <c r="D13856" t="s">
        <v>13</v>
      </c>
      <c r="E13856" t="s">
        <v>14</v>
      </c>
      <c r="F13856" t="s">
        <v>827</v>
      </c>
      <c r="G13856" s="3">
        <v>45231.467974537038</v>
      </c>
      <c r="H13856" s="1">
        <v>118640</v>
      </c>
      <c r="I13856" t="s">
        <v>1888</v>
      </c>
      <c r="J13856" t="s">
        <v>22070</v>
      </c>
    </row>
    <row r="13857" spans="1:10">
      <c r="A13857" t="s">
        <v>18</v>
      </c>
      <c r="B13857" t="s">
        <v>18</v>
      </c>
      <c r="C13857" t="s">
        <v>2161</v>
      </c>
      <c r="D13857" t="s">
        <v>13</v>
      </c>
      <c r="E13857" t="s">
        <v>14</v>
      </c>
      <c r="F13857" t="s">
        <v>2086</v>
      </c>
      <c r="G13857" s="3">
        <v>45147.464687500003</v>
      </c>
      <c r="H13857" s="1">
        <v>96773</v>
      </c>
      <c r="I13857" t="s">
        <v>22071</v>
      </c>
      <c r="J13857" t="s">
        <v>22072</v>
      </c>
    </row>
    <row r="13858" spans="1:10">
      <c r="A13858" t="s">
        <v>10</v>
      </c>
      <c r="B13858" t="s">
        <v>22073</v>
      </c>
      <c r="C13858" t="s">
        <v>232</v>
      </c>
      <c r="D13858" t="s">
        <v>13</v>
      </c>
      <c r="E13858" t="s">
        <v>14</v>
      </c>
      <c r="F13858" t="s">
        <v>26</v>
      </c>
      <c r="G13858" s="3">
        <v>44992.461423611108</v>
      </c>
      <c r="H13858" s="1">
        <v>265000</v>
      </c>
      <c r="I13858" t="s">
        <v>22074</v>
      </c>
    </row>
    <row r="13859" spans="1:10">
      <c r="A13859" t="s">
        <v>10</v>
      </c>
      <c r="B13859" t="s">
        <v>398</v>
      </c>
      <c r="C13859" t="s">
        <v>201</v>
      </c>
      <c r="D13859" t="s">
        <v>13</v>
      </c>
      <c r="E13859" t="s">
        <v>14</v>
      </c>
      <c r="F13859" t="s">
        <v>26</v>
      </c>
      <c r="G13859" s="3">
        <v>45134.497048611112</v>
      </c>
      <c r="H13859" s="1">
        <v>174720</v>
      </c>
      <c r="I13859" t="s">
        <v>2081</v>
      </c>
      <c r="J13859" t="s">
        <v>4430</v>
      </c>
    </row>
    <row r="13860" spans="1:10">
      <c r="A13860" t="s">
        <v>33</v>
      </c>
      <c r="B13860" t="s">
        <v>6996</v>
      </c>
      <c r="C13860" t="s">
        <v>490</v>
      </c>
      <c r="D13860" t="s">
        <v>13</v>
      </c>
      <c r="E13860" t="s">
        <v>14</v>
      </c>
      <c r="F13860" t="s">
        <v>26</v>
      </c>
      <c r="G13860" s="3">
        <v>45036.459687499999</v>
      </c>
      <c r="H13860" s="1">
        <v>64050</v>
      </c>
      <c r="I13860" t="s">
        <v>22075</v>
      </c>
    </row>
    <row r="13861" spans="1:10">
      <c r="A13861" t="s">
        <v>33</v>
      </c>
      <c r="B13861" t="s">
        <v>22076</v>
      </c>
      <c r="C13861" t="s">
        <v>201</v>
      </c>
      <c r="D13861" t="s">
        <v>13</v>
      </c>
      <c r="E13861" t="s">
        <v>14</v>
      </c>
      <c r="F13861" t="s">
        <v>26</v>
      </c>
      <c r="G13861" s="3">
        <v>45061.518020833333</v>
      </c>
      <c r="H13861" s="1">
        <v>110000</v>
      </c>
      <c r="I13861" t="s">
        <v>462</v>
      </c>
      <c r="J13861" t="s">
        <v>463</v>
      </c>
    </row>
    <row r="13862" spans="1:10">
      <c r="A13862" t="s">
        <v>212</v>
      </c>
      <c r="B13862" t="s">
        <v>22077</v>
      </c>
      <c r="C13862" t="s">
        <v>26</v>
      </c>
      <c r="D13862" t="s">
        <v>13</v>
      </c>
      <c r="E13862" t="s">
        <v>14</v>
      </c>
      <c r="F13862" t="s">
        <v>26</v>
      </c>
      <c r="G13862" s="3">
        <v>45245.462118055555</v>
      </c>
      <c r="H13862" s="1">
        <v>175500</v>
      </c>
      <c r="I13862" t="s">
        <v>7614</v>
      </c>
      <c r="J13862" t="s">
        <v>338</v>
      </c>
    </row>
    <row r="13863" spans="1:10">
      <c r="A13863" t="s">
        <v>33</v>
      </c>
      <c r="B13863" t="s">
        <v>1001</v>
      </c>
      <c r="C13863" t="s">
        <v>24</v>
      </c>
      <c r="D13863" t="s">
        <v>13</v>
      </c>
      <c r="E13863" t="s">
        <v>25</v>
      </c>
      <c r="F13863" t="s">
        <v>26</v>
      </c>
      <c r="G13863" s="3">
        <v>44954.458796296298</v>
      </c>
      <c r="H13863" s="1">
        <v>144481.5</v>
      </c>
      <c r="I13863" t="s">
        <v>1022</v>
      </c>
    </row>
    <row r="13864" spans="1:10">
      <c r="A13864" t="s">
        <v>10</v>
      </c>
      <c r="B13864" t="s">
        <v>398</v>
      </c>
      <c r="C13864" t="s">
        <v>22078</v>
      </c>
      <c r="D13864" t="s">
        <v>13</v>
      </c>
      <c r="E13864" t="s">
        <v>14</v>
      </c>
      <c r="F13864" t="s">
        <v>26</v>
      </c>
      <c r="G13864" s="3">
        <v>45165.460196759261</v>
      </c>
      <c r="H13864" s="1">
        <v>125000</v>
      </c>
      <c r="I13864" t="s">
        <v>1761</v>
      </c>
      <c r="J13864" t="s">
        <v>22079</v>
      </c>
    </row>
    <row r="13865" spans="1:10">
      <c r="A13865" t="s">
        <v>33</v>
      </c>
      <c r="B13865" t="s">
        <v>33</v>
      </c>
      <c r="C13865" t="s">
        <v>2003</v>
      </c>
      <c r="D13865" t="s">
        <v>13</v>
      </c>
      <c r="E13865" t="s">
        <v>14</v>
      </c>
      <c r="F13865" t="s">
        <v>171</v>
      </c>
      <c r="G13865" s="3">
        <v>45043.467974537038</v>
      </c>
      <c r="H13865" s="1">
        <v>111175</v>
      </c>
      <c r="I13865" t="s">
        <v>22080</v>
      </c>
      <c r="J13865" t="s">
        <v>22081</v>
      </c>
    </row>
    <row r="13866" spans="1:10">
      <c r="A13866" t="s">
        <v>77</v>
      </c>
      <c r="B13866" t="s">
        <v>1414</v>
      </c>
      <c r="C13866" t="s">
        <v>24</v>
      </c>
      <c r="D13866" t="s">
        <v>13</v>
      </c>
      <c r="E13866" t="s">
        <v>25</v>
      </c>
      <c r="F13866" t="s">
        <v>26</v>
      </c>
      <c r="G13866" s="3">
        <v>45203.459583333337</v>
      </c>
      <c r="H13866" s="1">
        <v>200000</v>
      </c>
      <c r="I13866" t="s">
        <v>1415</v>
      </c>
    </row>
    <row r="13867" spans="1:10">
      <c r="A13867" t="s">
        <v>135</v>
      </c>
      <c r="B13867" t="s">
        <v>22082</v>
      </c>
      <c r="C13867" t="s">
        <v>232</v>
      </c>
      <c r="D13867" t="s">
        <v>13</v>
      </c>
      <c r="E13867" t="s">
        <v>14</v>
      </c>
      <c r="F13867" t="s">
        <v>26</v>
      </c>
      <c r="G13867" s="3">
        <v>45021.458275462966</v>
      </c>
      <c r="H13867" s="1">
        <v>120576.5</v>
      </c>
      <c r="I13867" t="s">
        <v>5148</v>
      </c>
      <c r="J13867" t="s">
        <v>22083</v>
      </c>
    </row>
    <row r="13868" spans="1:10">
      <c r="A13868" t="s">
        <v>33</v>
      </c>
      <c r="B13868" t="s">
        <v>33</v>
      </c>
      <c r="C13868" t="s">
        <v>243</v>
      </c>
      <c r="D13868" t="s">
        <v>13</v>
      </c>
      <c r="E13868" t="s">
        <v>14</v>
      </c>
      <c r="F13868" t="s">
        <v>26</v>
      </c>
      <c r="G13868" s="3">
        <v>45273.460057870368</v>
      </c>
      <c r="H13868" s="1">
        <v>65000</v>
      </c>
      <c r="I13868" t="s">
        <v>22084</v>
      </c>
    </row>
    <row r="13869" spans="1:10">
      <c r="A13869" t="s">
        <v>212</v>
      </c>
      <c r="B13869" t="s">
        <v>212</v>
      </c>
      <c r="C13869" t="s">
        <v>95</v>
      </c>
      <c r="D13869" t="s">
        <v>13</v>
      </c>
      <c r="E13869" t="s">
        <v>14</v>
      </c>
      <c r="F13869" t="s">
        <v>26</v>
      </c>
      <c r="G13869" s="3">
        <v>45005.463148148148</v>
      </c>
      <c r="H13869" s="1">
        <v>153000</v>
      </c>
      <c r="I13869" t="s">
        <v>11428</v>
      </c>
      <c r="J13869" t="s">
        <v>15051</v>
      </c>
    </row>
    <row r="13870" spans="1:10">
      <c r="A13870" t="s">
        <v>33</v>
      </c>
      <c r="B13870" t="s">
        <v>22085</v>
      </c>
      <c r="C13870" t="s">
        <v>3478</v>
      </c>
      <c r="D13870" t="s">
        <v>13</v>
      </c>
      <c r="E13870" t="s">
        <v>14</v>
      </c>
      <c r="F13870" t="s">
        <v>26</v>
      </c>
      <c r="G13870" s="3">
        <v>45052.458784722221</v>
      </c>
      <c r="H13870" s="1">
        <v>80000</v>
      </c>
      <c r="I13870" t="s">
        <v>22086</v>
      </c>
      <c r="J13870" t="s">
        <v>952</v>
      </c>
    </row>
    <row r="13871" spans="1:10">
      <c r="A13871" t="s">
        <v>10</v>
      </c>
      <c r="B13871" t="s">
        <v>398</v>
      </c>
      <c r="C13871" t="s">
        <v>614</v>
      </c>
      <c r="D13871" t="s">
        <v>13</v>
      </c>
      <c r="E13871" t="s">
        <v>14</v>
      </c>
      <c r="F13871" t="s">
        <v>608</v>
      </c>
      <c r="G13871" s="3">
        <v>45043.468831018516</v>
      </c>
      <c r="H13871" s="1">
        <v>106439.5</v>
      </c>
      <c r="I13871" t="s">
        <v>14581</v>
      </c>
      <c r="J13871" t="s">
        <v>338</v>
      </c>
    </row>
    <row r="13872" spans="1:10">
      <c r="A13872" t="s">
        <v>33</v>
      </c>
      <c r="B13872" t="s">
        <v>22087</v>
      </c>
      <c r="C13872" t="s">
        <v>136</v>
      </c>
      <c r="D13872" t="s">
        <v>13</v>
      </c>
      <c r="E13872" t="s">
        <v>14</v>
      </c>
      <c r="F13872" t="s">
        <v>26</v>
      </c>
      <c r="G13872" s="3">
        <v>45143.470289351855</v>
      </c>
      <c r="H13872" s="1">
        <v>108285</v>
      </c>
      <c r="I13872" t="s">
        <v>22088</v>
      </c>
      <c r="J13872" t="s">
        <v>22089</v>
      </c>
    </row>
    <row r="13873" spans="1:10">
      <c r="A13873" t="s">
        <v>18</v>
      </c>
      <c r="B13873" t="s">
        <v>8521</v>
      </c>
      <c r="C13873" t="s">
        <v>717</v>
      </c>
      <c r="D13873" t="s">
        <v>13</v>
      </c>
      <c r="E13873" t="s">
        <v>14</v>
      </c>
      <c r="F13873" t="s">
        <v>26</v>
      </c>
      <c r="G13873" s="3">
        <v>45146.460324074076</v>
      </c>
      <c r="H13873" s="1">
        <v>170500</v>
      </c>
      <c r="I13873" t="s">
        <v>20901</v>
      </c>
      <c r="J13873" t="s">
        <v>17977</v>
      </c>
    </row>
    <row r="13874" spans="1:10">
      <c r="A13874" t="s">
        <v>10</v>
      </c>
      <c r="B13874" t="s">
        <v>10</v>
      </c>
      <c r="C13874" t="s">
        <v>1117</v>
      </c>
      <c r="D13874" t="s">
        <v>13</v>
      </c>
      <c r="E13874" t="s">
        <v>14</v>
      </c>
      <c r="F13874" t="s">
        <v>20</v>
      </c>
      <c r="G13874" s="3">
        <v>45195.471145833333</v>
      </c>
      <c r="H13874" s="1">
        <v>200000</v>
      </c>
      <c r="I13874" t="s">
        <v>18165</v>
      </c>
    </row>
    <row r="13875" spans="1:10">
      <c r="A13875" t="s">
        <v>10</v>
      </c>
      <c r="B13875" t="s">
        <v>22090</v>
      </c>
      <c r="C13875" t="s">
        <v>13255</v>
      </c>
      <c r="D13875" t="s">
        <v>13</v>
      </c>
      <c r="E13875" t="s">
        <v>14</v>
      </c>
      <c r="F13875" t="s">
        <v>20</v>
      </c>
      <c r="G13875" s="3">
        <v>45248.51357638889</v>
      </c>
      <c r="H13875" s="1">
        <v>162623.5</v>
      </c>
      <c r="I13875" t="s">
        <v>88</v>
      </c>
      <c r="J13875" t="s">
        <v>22091</v>
      </c>
    </row>
    <row r="13876" spans="1:10">
      <c r="A13876" t="s">
        <v>10</v>
      </c>
      <c r="B13876" t="s">
        <v>10</v>
      </c>
      <c r="C13876" t="s">
        <v>11625</v>
      </c>
      <c r="D13876" t="s">
        <v>13</v>
      </c>
      <c r="E13876" t="s">
        <v>14</v>
      </c>
      <c r="F13876" t="s">
        <v>26</v>
      </c>
      <c r="G13876" s="3">
        <v>44988.46166666667</v>
      </c>
      <c r="H13876" s="1">
        <v>90000</v>
      </c>
      <c r="I13876" t="s">
        <v>3626</v>
      </c>
      <c r="J13876" t="s">
        <v>22092</v>
      </c>
    </row>
    <row r="13877" spans="1:10">
      <c r="A13877" t="s">
        <v>1537</v>
      </c>
      <c r="B13877" t="s">
        <v>22093</v>
      </c>
      <c r="C13877" t="s">
        <v>2315</v>
      </c>
      <c r="D13877" t="s">
        <v>13</v>
      </c>
      <c r="E13877" t="s">
        <v>14</v>
      </c>
      <c r="F13877" t="s">
        <v>2316</v>
      </c>
      <c r="G13877" s="3">
        <v>45063.5080787037</v>
      </c>
      <c r="H13877" s="1">
        <v>90000</v>
      </c>
      <c r="I13877" t="s">
        <v>20838</v>
      </c>
      <c r="J13877" t="s">
        <v>22094</v>
      </c>
    </row>
    <row r="13878" spans="1:10">
      <c r="A13878" t="s">
        <v>18</v>
      </c>
      <c r="B13878" t="s">
        <v>18</v>
      </c>
      <c r="C13878" t="s">
        <v>5189</v>
      </c>
      <c r="D13878" t="s">
        <v>13</v>
      </c>
      <c r="E13878" t="s">
        <v>14</v>
      </c>
      <c r="F13878" t="s">
        <v>162</v>
      </c>
      <c r="G13878" s="3">
        <v>45125.483773148146</v>
      </c>
      <c r="H13878" s="1">
        <v>134241</v>
      </c>
      <c r="I13878" t="s">
        <v>8562</v>
      </c>
      <c r="J13878" t="s">
        <v>22095</v>
      </c>
    </row>
    <row r="13879" spans="1:10">
      <c r="A13879" t="s">
        <v>18</v>
      </c>
      <c r="B13879" t="s">
        <v>18</v>
      </c>
      <c r="C13879" t="s">
        <v>614</v>
      </c>
      <c r="D13879" t="s">
        <v>13</v>
      </c>
      <c r="E13879" t="s">
        <v>14</v>
      </c>
      <c r="F13879" t="s">
        <v>608</v>
      </c>
      <c r="G13879" s="3">
        <v>45077.469027777777</v>
      </c>
      <c r="H13879" s="1">
        <v>90000</v>
      </c>
      <c r="I13879" t="s">
        <v>22096</v>
      </c>
      <c r="J13879" t="s">
        <v>18430</v>
      </c>
    </row>
    <row r="13880" spans="1:10">
      <c r="A13880" t="s">
        <v>212</v>
      </c>
      <c r="B13880" t="s">
        <v>22097</v>
      </c>
      <c r="C13880" t="s">
        <v>1607</v>
      </c>
      <c r="D13880" t="s">
        <v>13</v>
      </c>
      <c r="E13880" t="s">
        <v>14</v>
      </c>
      <c r="F13880" t="s">
        <v>26</v>
      </c>
      <c r="G13880" s="3">
        <v>44938.460451388892</v>
      </c>
      <c r="H13880" s="1">
        <v>125000</v>
      </c>
      <c r="I13880" t="s">
        <v>3326</v>
      </c>
      <c r="J13880" t="s">
        <v>22098</v>
      </c>
    </row>
    <row r="13881" spans="1:10">
      <c r="A13881" t="s">
        <v>10</v>
      </c>
      <c r="B13881" t="s">
        <v>10</v>
      </c>
      <c r="C13881" t="s">
        <v>232</v>
      </c>
      <c r="D13881" t="s">
        <v>13</v>
      </c>
      <c r="E13881" t="s">
        <v>14</v>
      </c>
      <c r="F13881" t="s">
        <v>26</v>
      </c>
      <c r="G13881" s="3">
        <v>45147.459907407407</v>
      </c>
      <c r="H13881" s="1">
        <v>115000</v>
      </c>
      <c r="I13881" t="s">
        <v>22099</v>
      </c>
      <c r="J13881" t="s">
        <v>22100</v>
      </c>
    </row>
    <row r="13882" spans="1:10">
      <c r="A13882" t="s">
        <v>135</v>
      </c>
      <c r="B13882" t="s">
        <v>135</v>
      </c>
      <c r="C13882" t="s">
        <v>1105</v>
      </c>
      <c r="D13882" t="s">
        <v>13</v>
      </c>
      <c r="E13882" t="s">
        <v>14</v>
      </c>
      <c r="F13882" t="s">
        <v>26</v>
      </c>
      <c r="G13882" s="3">
        <v>44976.458865740744</v>
      </c>
      <c r="H13882" s="1">
        <v>125000</v>
      </c>
      <c r="I13882" t="s">
        <v>22101</v>
      </c>
      <c r="J13882" t="s">
        <v>7100</v>
      </c>
    </row>
    <row r="13883" spans="1:10">
      <c r="A13883" t="s">
        <v>152</v>
      </c>
      <c r="B13883" t="s">
        <v>22102</v>
      </c>
      <c r="C13883" t="s">
        <v>9369</v>
      </c>
      <c r="D13883" t="s">
        <v>13</v>
      </c>
      <c r="E13883" t="s">
        <v>14</v>
      </c>
      <c r="F13883" t="s">
        <v>209</v>
      </c>
      <c r="G13883" s="3">
        <v>45003.478726851848</v>
      </c>
      <c r="H13883" s="1">
        <v>89100</v>
      </c>
      <c r="I13883" t="s">
        <v>3836</v>
      </c>
      <c r="J13883" t="s">
        <v>5172</v>
      </c>
    </row>
    <row r="13884" spans="1:10">
      <c r="A13884" t="s">
        <v>10</v>
      </c>
      <c r="B13884" t="s">
        <v>10</v>
      </c>
      <c r="C13884" t="s">
        <v>6278</v>
      </c>
      <c r="D13884" t="s">
        <v>13</v>
      </c>
      <c r="E13884" t="s">
        <v>14</v>
      </c>
      <c r="F13884" t="s">
        <v>26</v>
      </c>
      <c r="G13884" s="3">
        <v>45146.461631944447</v>
      </c>
      <c r="H13884" s="1">
        <v>99000</v>
      </c>
      <c r="I13884" t="s">
        <v>729</v>
      </c>
      <c r="J13884" t="s">
        <v>544</v>
      </c>
    </row>
    <row r="13885" spans="1:10">
      <c r="A13885" t="s">
        <v>10</v>
      </c>
      <c r="B13885" t="s">
        <v>22103</v>
      </c>
      <c r="C13885" t="s">
        <v>837</v>
      </c>
      <c r="D13885" t="s">
        <v>13</v>
      </c>
      <c r="E13885" t="s">
        <v>14</v>
      </c>
      <c r="F13885" t="s">
        <v>221</v>
      </c>
      <c r="G13885" s="3">
        <v>45169.493831018517</v>
      </c>
      <c r="H13885" s="1">
        <v>157500</v>
      </c>
      <c r="I13885" t="s">
        <v>5193</v>
      </c>
    </row>
    <row r="13886" spans="1:10">
      <c r="A13886" t="s">
        <v>33</v>
      </c>
      <c r="B13886" t="s">
        <v>22104</v>
      </c>
      <c r="C13886" t="s">
        <v>2299</v>
      </c>
      <c r="D13886" t="s">
        <v>13</v>
      </c>
      <c r="E13886" t="s">
        <v>14</v>
      </c>
      <c r="F13886" t="s">
        <v>26</v>
      </c>
      <c r="G13886" s="3">
        <v>45184.459386574075</v>
      </c>
      <c r="H13886" s="1">
        <v>95000</v>
      </c>
      <c r="I13886" t="s">
        <v>128</v>
      </c>
      <c r="J13886" t="s">
        <v>22105</v>
      </c>
    </row>
    <row r="13887" spans="1:10">
      <c r="A13887" t="s">
        <v>135</v>
      </c>
      <c r="B13887" t="s">
        <v>135</v>
      </c>
      <c r="C13887" t="s">
        <v>237</v>
      </c>
      <c r="D13887" t="s">
        <v>13</v>
      </c>
      <c r="E13887" t="s">
        <v>14</v>
      </c>
      <c r="F13887" t="s">
        <v>26</v>
      </c>
      <c r="G13887" s="3">
        <v>45141.460196759261</v>
      </c>
      <c r="H13887" s="1">
        <v>92500</v>
      </c>
      <c r="I13887" t="s">
        <v>130</v>
      </c>
      <c r="J13887" t="s">
        <v>2093</v>
      </c>
    </row>
    <row r="13888" spans="1:10">
      <c r="A13888" t="s">
        <v>212</v>
      </c>
      <c r="B13888" t="s">
        <v>212</v>
      </c>
      <c r="C13888" t="s">
        <v>13134</v>
      </c>
      <c r="D13888" t="s">
        <v>13</v>
      </c>
      <c r="E13888" t="s">
        <v>14</v>
      </c>
      <c r="F13888" t="s">
        <v>26</v>
      </c>
      <c r="G13888" s="3">
        <v>45146.460960648146</v>
      </c>
      <c r="H13888" s="1">
        <v>156000</v>
      </c>
      <c r="I13888" t="s">
        <v>3290</v>
      </c>
      <c r="J13888" t="s">
        <v>21570</v>
      </c>
    </row>
    <row r="13889" spans="1:10">
      <c r="A13889" t="s">
        <v>135</v>
      </c>
      <c r="B13889" t="s">
        <v>22106</v>
      </c>
      <c r="C13889" t="s">
        <v>157</v>
      </c>
      <c r="D13889" t="s">
        <v>13</v>
      </c>
      <c r="E13889" t="s">
        <v>14</v>
      </c>
      <c r="F13889" t="s">
        <v>26</v>
      </c>
      <c r="G13889" s="3">
        <v>44958.459421296298</v>
      </c>
      <c r="H13889" s="1">
        <v>90000</v>
      </c>
      <c r="I13889" t="s">
        <v>2912</v>
      </c>
    </row>
    <row r="13890" spans="1:10">
      <c r="A13890" t="s">
        <v>77</v>
      </c>
      <c r="B13890" t="s">
        <v>22107</v>
      </c>
      <c r="C13890" t="s">
        <v>157</v>
      </c>
      <c r="D13890" t="s">
        <v>13</v>
      </c>
      <c r="E13890" t="s">
        <v>14</v>
      </c>
      <c r="F13890" t="s">
        <v>26</v>
      </c>
      <c r="G13890" s="3">
        <v>45167.4609375</v>
      </c>
      <c r="H13890" s="1">
        <v>90000</v>
      </c>
      <c r="I13890" t="s">
        <v>17903</v>
      </c>
      <c r="J13890" t="s">
        <v>66</v>
      </c>
    </row>
    <row r="13891" spans="1:10">
      <c r="A13891" t="s">
        <v>106</v>
      </c>
      <c r="B13891" t="s">
        <v>740</v>
      </c>
      <c r="C13891" t="s">
        <v>6690</v>
      </c>
      <c r="D13891" t="s">
        <v>13</v>
      </c>
      <c r="E13891" t="s">
        <v>14</v>
      </c>
      <c r="F13891" t="s">
        <v>6691</v>
      </c>
      <c r="G13891" s="3">
        <v>45279.485497685186</v>
      </c>
      <c r="H13891" s="1">
        <v>123000</v>
      </c>
      <c r="I13891" t="s">
        <v>17133</v>
      </c>
      <c r="J13891" t="s">
        <v>22108</v>
      </c>
    </row>
    <row r="13892" spans="1:10">
      <c r="A13892" t="s">
        <v>1537</v>
      </c>
      <c r="B13892" t="s">
        <v>22109</v>
      </c>
      <c r="C13892" t="s">
        <v>21326</v>
      </c>
      <c r="D13892" t="s">
        <v>13</v>
      </c>
      <c r="E13892" t="s">
        <v>14</v>
      </c>
      <c r="F13892" t="s">
        <v>509</v>
      </c>
      <c r="G13892" s="3">
        <v>44972.503819444442</v>
      </c>
      <c r="H13892" s="1">
        <v>125253</v>
      </c>
      <c r="I13892" t="s">
        <v>2095</v>
      </c>
      <c r="J13892" t="s">
        <v>22110</v>
      </c>
    </row>
    <row r="13893" spans="1:10">
      <c r="A13893" t="s">
        <v>33</v>
      </c>
      <c r="B13893" t="s">
        <v>22111</v>
      </c>
      <c r="C13893" t="s">
        <v>365</v>
      </c>
      <c r="D13893" t="s">
        <v>13</v>
      </c>
      <c r="E13893" t="s">
        <v>14</v>
      </c>
      <c r="F13893" t="s">
        <v>26</v>
      </c>
      <c r="G13893" s="3">
        <v>45152.460347222222</v>
      </c>
      <c r="H13893" s="1">
        <v>85000</v>
      </c>
      <c r="I13893" t="s">
        <v>65</v>
      </c>
      <c r="J13893" t="s">
        <v>22112</v>
      </c>
    </row>
    <row r="13894" spans="1:10">
      <c r="A13894" t="s">
        <v>33</v>
      </c>
      <c r="B13894" t="s">
        <v>22113</v>
      </c>
      <c r="C13894" t="s">
        <v>1117</v>
      </c>
      <c r="D13894" t="s">
        <v>13</v>
      </c>
      <c r="E13894" t="s">
        <v>14</v>
      </c>
      <c r="F13894" t="s">
        <v>26</v>
      </c>
      <c r="G13894" s="3">
        <v>45174.50199074074</v>
      </c>
      <c r="H13894" s="1">
        <v>90000</v>
      </c>
      <c r="I13894" t="s">
        <v>22114</v>
      </c>
      <c r="J13894" t="s">
        <v>316</v>
      </c>
    </row>
    <row r="13895" spans="1:10">
      <c r="A13895" t="s">
        <v>33</v>
      </c>
      <c r="B13895" t="s">
        <v>22115</v>
      </c>
      <c r="C13895" t="s">
        <v>232</v>
      </c>
      <c r="D13895" t="s">
        <v>13</v>
      </c>
      <c r="E13895" t="s">
        <v>14</v>
      </c>
      <c r="F13895" t="s">
        <v>26</v>
      </c>
      <c r="G13895" s="3">
        <v>45111.458356481482</v>
      </c>
      <c r="H13895" s="1">
        <v>145000</v>
      </c>
      <c r="I13895" t="s">
        <v>21426</v>
      </c>
    </row>
    <row r="13896" spans="1:10">
      <c r="A13896" t="s">
        <v>73</v>
      </c>
      <c r="B13896" t="s">
        <v>6421</v>
      </c>
      <c r="C13896" t="s">
        <v>7499</v>
      </c>
      <c r="D13896" t="s">
        <v>1075</v>
      </c>
      <c r="E13896" t="s">
        <v>14</v>
      </c>
      <c r="F13896" t="s">
        <v>26</v>
      </c>
      <c r="G13896" s="3">
        <v>45180.46303240741</v>
      </c>
      <c r="H13896" s="1">
        <v>246500</v>
      </c>
      <c r="I13896" t="s">
        <v>120</v>
      </c>
      <c r="J13896" t="s">
        <v>22116</v>
      </c>
    </row>
    <row r="13897" spans="1:10">
      <c r="A13897" t="s">
        <v>10</v>
      </c>
      <c r="B13897" t="s">
        <v>21999</v>
      </c>
      <c r="C13897" t="s">
        <v>1530</v>
      </c>
      <c r="D13897" t="s">
        <v>13</v>
      </c>
      <c r="E13897" t="s">
        <v>14</v>
      </c>
      <c r="F13897" t="s">
        <v>26</v>
      </c>
      <c r="G13897" s="3">
        <v>45103.460162037038</v>
      </c>
      <c r="H13897" s="1">
        <v>90000</v>
      </c>
      <c r="I13897" t="s">
        <v>7744</v>
      </c>
      <c r="J13897" t="s">
        <v>338</v>
      </c>
    </row>
    <row r="13898" spans="1:10">
      <c r="A13898" t="s">
        <v>33</v>
      </c>
      <c r="B13898" t="s">
        <v>33</v>
      </c>
      <c r="C13898" t="s">
        <v>3084</v>
      </c>
      <c r="D13898" t="s">
        <v>13</v>
      </c>
      <c r="E13898" t="s">
        <v>14</v>
      </c>
      <c r="F13898" t="s">
        <v>26</v>
      </c>
      <c r="G13898" s="3">
        <v>45273.460034722222</v>
      </c>
      <c r="H13898" s="1">
        <v>65000</v>
      </c>
      <c r="I13898" t="s">
        <v>22117</v>
      </c>
    </row>
    <row r="13899" spans="1:10">
      <c r="A13899" t="s">
        <v>212</v>
      </c>
      <c r="B13899" t="s">
        <v>22118</v>
      </c>
      <c r="C13899" t="s">
        <v>24</v>
      </c>
      <c r="D13899" t="s">
        <v>13</v>
      </c>
      <c r="E13899" t="s">
        <v>25</v>
      </c>
      <c r="F13899" t="s">
        <v>26</v>
      </c>
      <c r="G13899" s="3">
        <v>44986.465729166666</v>
      </c>
      <c r="H13899" s="1">
        <v>122800</v>
      </c>
      <c r="I13899" t="s">
        <v>21847</v>
      </c>
      <c r="J13899" t="s">
        <v>22119</v>
      </c>
    </row>
    <row r="13900" spans="1:10">
      <c r="A13900" t="s">
        <v>10</v>
      </c>
      <c r="B13900" t="s">
        <v>10</v>
      </c>
      <c r="C13900" t="s">
        <v>1105</v>
      </c>
      <c r="D13900" t="s">
        <v>13</v>
      </c>
      <c r="E13900" t="s">
        <v>14</v>
      </c>
      <c r="F13900" t="s">
        <v>26</v>
      </c>
      <c r="G13900" s="3">
        <v>45157.460439814815</v>
      </c>
      <c r="H13900" s="1">
        <v>100000</v>
      </c>
      <c r="I13900" t="s">
        <v>6607</v>
      </c>
      <c r="J13900" t="s">
        <v>22120</v>
      </c>
    </row>
    <row r="13901" spans="1:10">
      <c r="A13901" t="s">
        <v>10</v>
      </c>
      <c r="B13901" t="s">
        <v>22121</v>
      </c>
      <c r="C13901" t="s">
        <v>521</v>
      </c>
      <c r="D13901" t="s">
        <v>13</v>
      </c>
      <c r="E13901" t="s">
        <v>14</v>
      </c>
      <c r="F13901" t="s">
        <v>26</v>
      </c>
      <c r="G13901" s="3">
        <v>45135.460578703707</v>
      </c>
      <c r="H13901" s="1">
        <v>125000</v>
      </c>
      <c r="I13901" t="s">
        <v>5996</v>
      </c>
      <c r="J13901" t="s">
        <v>22122</v>
      </c>
    </row>
    <row r="13902" spans="1:10">
      <c r="A13902" t="s">
        <v>106</v>
      </c>
      <c r="B13902" t="s">
        <v>22123</v>
      </c>
      <c r="C13902" t="s">
        <v>75</v>
      </c>
      <c r="D13902" t="s">
        <v>13</v>
      </c>
      <c r="E13902" t="s">
        <v>14</v>
      </c>
      <c r="F13902" t="s">
        <v>26</v>
      </c>
      <c r="G13902" s="3">
        <v>44942.472210648149</v>
      </c>
      <c r="H13902" s="1">
        <v>115000</v>
      </c>
      <c r="I13902" t="s">
        <v>22124</v>
      </c>
      <c r="J13902" t="s">
        <v>22125</v>
      </c>
    </row>
    <row r="13903" spans="1:10">
      <c r="A13903" t="s">
        <v>135</v>
      </c>
      <c r="B13903" t="s">
        <v>22126</v>
      </c>
      <c r="C13903" t="s">
        <v>75</v>
      </c>
      <c r="D13903" t="s">
        <v>13</v>
      </c>
      <c r="E13903" t="s">
        <v>14</v>
      </c>
      <c r="F13903" t="s">
        <v>26</v>
      </c>
      <c r="G13903" s="3">
        <v>44953.459675925929</v>
      </c>
      <c r="H13903" s="1">
        <v>115000</v>
      </c>
      <c r="I13903" t="s">
        <v>22027</v>
      </c>
      <c r="J13903" t="s">
        <v>22127</v>
      </c>
    </row>
    <row r="13904" spans="1:10">
      <c r="A13904" t="s">
        <v>10</v>
      </c>
      <c r="B13904" t="s">
        <v>10</v>
      </c>
      <c r="C13904" t="s">
        <v>467</v>
      </c>
      <c r="D13904" t="s">
        <v>13</v>
      </c>
      <c r="E13904" t="s">
        <v>14</v>
      </c>
      <c r="F13904" t="s">
        <v>26</v>
      </c>
      <c r="G13904" s="3">
        <v>45226.460416666669</v>
      </c>
      <c r="H13904" s="1">
        <v>90000</v>
      </c>
      <c r="I13904" t="s">
        <v>22128</v>
      </c>
      <c r="J13904" t="s">
        <v>22129</v>
      </c>
    </row>
    <row r="13905" spans="1:10">
      <c r="A13905" t="s">
        <v>33</v>
      </c>
      <c r="B13905" t="s">
        <v>15553</v>
      </c>
      <c r="C13905" t="s">
        <v>508</v>
      </c>
      <c r="D13905" t="s">
        <v>13</v>
      </c>
      <c r="E13905" t="s">
        <v>14</v>
      </c>
      <c r="F13905" t="s">
        <v>509</v>
      </c>
      <c r="G13905" s="3">
        <v>45173.468877314815</v>
      </c>
      <c r="H13905" s="1">
        <v>89100</v>
      </c>
      <c r="I13905" t="s">
        <v>1286</v>
      </c>
      <c r="J13905" t="s">
        <v>28</v>
      </c>
    </row>
    <row r="13906" spans="1:10">
      <c r="A13906" t="s">
        <v>10</v>
      </c>
      <c r="B13906" t="s">
        <v>10</v>
      </c>
      <c r="C13906" t="s">
        <v>371</v>
      </c>
      <c r="D13906" t="s">
        <v>13</v>
      </c>
      <c r="E13906" t="s">
        <v>14</v>
      </c>
      <c r="F13906" t="s">
        <v>26</v>
      </c>
      <c r="G13906" s="3">
        <v>45049.460972222223</v>
      </c>
      <c r="H13906" s="1">
        <v>150000</v>
      </c>
      <c r="I13906" t="s">
        <v>372</v>
      </c>
      <c r="J13906" t="s">
        <v>338</v>
      </c>
    </row>
    <row r="13907" spans="1:10">
      <c r="A13907" t="s">
        <v>212</v>
      </c>
      <c r="B13907" t="s">
        <v>20773</v>
      </c>
      <c r="C13907" t="s">
        <v>22130</v>
      </c>
      <c r="D13907" t="s">
        <v>1075</v>
      </c>
      <c r="E13907" t="s">
        <v>14</v>
      </c>
      <c r="F13907" t="s">
        <v>26</v>
      </c>
      <c r="G13907" s="3">
        <v>45247.460335648146</v>
      </c>
      <c r="H13907" s="1">
        <v>135144.5</v>
      </c>
      <c r="I13907" t="s">
        <v>12107</v>
      </c>
      <c r="J13907" t="s">
        <v>20774</v>
      </c>
    </row>
    <row r="13908" spans="1:10">
      <c r="A13908" t="s">
        <v>33</v>
      </c>
      <c r="B13908" t="s">
        <v>22131</v>
      </c>
      <c r="C13908" t="s">
        <v>142</v>
      </c>
      <c r="D13908" t="s">
        <v>13</v>
      </c>
      <c r="E13908" t="s">
        <v>14</v>
      </c>
      <c r="F13908" t="s">
        <v>26</v>
      </c>
      <c r="G13908" s="3">
        <v>44995.461111111108</v>
      </c>
      <c r="H13908" s="1">
        <v>124640</v>
      </c>
      <c r="I13908" t="s">
        <v>8455</v>
      </c>
      <c r="J13908" t="s">
        <v>230</v>
      </c>
    </row>
    <row r="13909" spans="1:10">
      <c r="A13909" t="s">
        <v>77</v>
      </c>
      <c r="B13909" t="s">
        <v>22132</v>
      </c>
      <c r="C13909" t="s">
        <v>4576</v>
      </c>
      <c r="D13909" t="s">
        <v>13</v>
      </c>
      <c r="E13909" t="s">
        <v>14</v>
      </c>
      <c r="F13909" t="s">
        <v>26</v>
      </c>
      <c r="G13909" s="3">
        <v>45234.459733796299</v>
      </c>
      <c r="H13909" s="1">
        <v>75000</v>
      </c>
      <c r="I13909" t="s">
        <v>22133</v>
      </c>
      <c r="J13909" t="s">
        <v>6845</v>
      </c>
    </row>
    <row r="13910" spans="1:10">
      <c r="A13910" t="s">
        <v>10</v>
      </c>
      <c r="B13910" t="s">
        <v>22134</v>
      </c>
      <c r="C13910" t="s">
        <v>232</v>
      </c>
      <c r="D13910" t="s">
        <v>13</v>
      </c>
      <c r="E13910" t="s">
        <v>14</v>
      </c>
      <c r="F13910" t="s">
        <v>26</v>
      </c>
      <c r="G13910" s="3">
        <v>45249.459409722222</v>
      </c>
      <c r="H13910" s="1">
        <v>253000</v>
      </c>
      <c r="I13910" t="s">
        <v>6017</v>
      </c>
      <c r="J13910" t="s">
        <v>919</v>
      </c>
    </row>
    <row r="13911" spans="1:10">
      <c r="A13911" t="s">
        <v>10</v>
      </c>
      <c r="B13911" t="s">
        <v>9772</v>
      </c>
      <c r="C13911" t="s">
        <v>1364</v>
      </c>
      <c r="D13911" t="s">
        <v>13</v>
      </c>
      <c r="E13911" t="s">
        <v>14</v>
      </c>
      <c r="F13911" t="s">
        <v>26</v>
      </c>
      <c r="G13911" s="3">
        <v>45092.472650462965</v>
      </c>
      <c r="H13911" s="1">
        <v>63000</v>
      </c>
      <c r="I13911" t="s">
        <v>172</v>
      </c>
      <c r="J13911" t="s">
        <v>9998</v>
      </c>
    </row>
    <row r="13912" spans="1:10">
      <c r="A13912" t="s">
        <v>10</v>
      </c>
      <c r="B13912" t="s">
        <v>7747</v>
      </c>
      <c r="C13912" t="s">
        <v>521</v>
      </c>
      <c r="D13912" t="s">
        <v>13</v>
      </c>
      <c r="E13912" t="s">
        <v>14</v>
      </c>
      <c r="F13912" t="s">
        <v>26</v>
      </c>
      <c r="G13912" s="3">
        <v>44947.464108796295</v>
      </c>
      <c r="H13912" s="1">
        <v>150000</v>
      </c>
      <c r="I13912" t="s">
        <v>7748</v>
      </c>
    </row>
    <row r="13913" spans="1:10">
      <c r="A13913" t="s">
        <v>106</v>
      </c>
      <c r="B13913" t="s">
        <v>22135</v>
      </c>
      <c r="C13913" t="s">
        <v>136</v>
      </c>
      <c r="D13913" t="s">
        <v>13</v>
      </c>
      <c r="E13913" t="s">
        <v>14</v>
      </c>
      <c r="F13913" t="s">
        <v>26</v>
      </c>
      <c r="G13913" s="3">
        <v>45103.460833333331</v>
      </c>
      <c r="H13913" s="1">
        <v>152500</v>
      </c>
      <c r="I13913" t="s">
        <v>22136</v>
      </c>
      <c r="J13913" t="s">
        <v>22137</v>
      </c>
    </row>
    <row r="13914" spans="1:10">
      <c r="A13914" t="s">
        <v>10</v>
      </c>
      <c r="B13914" t="s">
        <v>10</v>
      </c>
      <c r="C13914" t="s">
        <v>22138</v>
      </c>
      <c r="D13914" t="s">
        <v>13</v>
      </c>
      <c r="E13914" t="s">
        <v>14</v>
      </c>
      <c r="F13914" t="s">
        <v>26</v>
      </c>
      <c r="G13914" s="3">
        <v>45146.461076388892</v>
      </c>
      <c r="H13914" s="1">
        <v>99250</v>
      </c>
      <c r="I13914" t="s">
        <v>22139</v>
      </c>
      <c r="J13914" t="s">
        <v>338</v>
      </c>
    </row>
    <row r="13915" spans="1:10">
      <c r="A13915" t="s">
        <v>33</v>
      </c>
      <c r="B13915" t="s">
        <v>22140</v>
      </c>
      <c r="C13915" t="s">
        <v>201</v>
      </c>
      <c r="D13915" t="s">
        <v>293</v>
      </c>
      <c r="E13915" t="s">
        <v>14</v>
      </c>
      <c r="F13915" t="s">
        <v>26</v>
      </c>
      <c r="G13915" s="3">
        <v>45261.488206018519</v>
      </c>
      <c r="H13915" s="1">
        <v>50000</v>
      </c>
      <c r="I13915" t="s">
        <v>22141</v>
      </c>
    </row>
    <row r="13916" spans="1:10">
      <c r="A13916" t="s">
        <v>33</v>
      </c>
      <c r="B13916" t="s">
        <v>22142</v>
      </c>
      <c r="D13916" t="s">
        <v>13</v>
      </c>
      <c r="E13916" t="s">
        <v>14</v>
      </c>
      <c r="F13916" t="s">
        <v>528</v>
      </c>
      <c r="G13916" s="3">
        <v>45091.475416666668</v>
      </c>
      <c r="H13916" s="1">
        <v>149653</v>
      </c>
      <c r="I13916" t="s">
        <v>2211</v>
      </c>
      <c r="J13916" t="s">
        <v>21639</v>
      </c>
    </row>
    <row r="13917" spans="1:10">
      <c r="A13917" t="s">
        <v>10</v>
      </c>
      <c r="B13917" t="s">
        <v>22143</v>
      </c>
      <c r="C13917" t="s">
        <v>22144</v>
      </c>
      <c r="D13917" t="s">
        <v>13</v>
      </c>
      <c r="E13917" t="s">
        <v>14</v>
      </c>
      <c r="F13917" t="s">
        <v>26</v>
      </c>
      <c r="G13917" s="3">
        <v>45004.476122685184</v>
      </c>
      <c r="H13917" s="1">
        <v>175500</v>
      </c>
      <c r="I13917" t="s">
        <v>22145</v>
      </c>
      <c r="J13917" t="s">
        <v>22146</v>
      </c>
    </row>
    <row r="13918" spans="1:10">
      <c r="A13918" t="s">
        <v>33</v>
      </c>
      <c r="B13918" t="s">
        <v>9167</v>
      </c>
      <c r="C13918" t="s">
        <v>56</v>
      </c>
      <c r="D13918" t="s">
        <v>13</v>
      </c>
      <c r="E13918" t="s">
        <v>14</v>
      </c>
      <c r="F13918" t="s">
        <v>26</v>
      </c>
      <c r="G13918" s="3">
        <v>45288.473634259259</v>
      </c>
      <c r="H13918" s="1">
        <v>65000</v>
      </c>
      <c r="I13918" t="s">
        <v>22147</v>
      </c>
      <c r="J13918" t="s">
        <v>22148</v>
      </c>
    </row>
    <row r="13919" spans="1:10">
      <c r="A13919" t="s">
        <v>33</v>
      </c>
      <c r="B13919" t="s">
        <v>22149</v>
      </c>
      <c r="C13919" t="s">
        <v>232</v>
      </c>
      <c r="D13919" t="s">
        <v>13</v>
      </c>
      <c r="E13919" t="s">
        <v>14</v>
      </c>
      <c r="F13919" t="s">
        <v>26</v>
      </c>
      <c r="G13919" s="3">
        <v>45101.458379629628</v>
      </c>
      <c r="H13919" s="1">
        <v>140000</v>
      </c>
      <c r="I13919" t="s">
        <v>128</v>
      </c>
      <c r="J13919" t="s">
        <v>22150</v>
      </c>
    </row>
    <row r="13920" spans="1:10">
      <c r="A13920" t="s">
        <v>18</v>
      </c>
      <c r="B13920" t="s">
        <v>22151</v>
      </c>
      <c r="C13920" t="s">
        <v>10183</v>
      </c>
      <c r="D13920" t="s">
        <v>13</v>
      </c>
      <c r="E13920" t="s">
        <v>14</v>
      </c>
      <c r="F13920" t="s">
        <v>20</v>
      </c>
      <c r="G13920" s="3">
        <v>45041.484131944446</v>
      </c>
      <c r="H13920" s="1">
        <v>200000</v>
      </c>
      <c r="I13920" t="s">
        <v>3910</v>
      </c>
      <c r="J13920" t="s">
        <v>22152</v>
      </c>
    </row>
    <row r="13921" spans="1:10">
      <c r="A13921" t="s">
        <v>10</v>
      </c>
      <c r="B13921" t="s">
        <v>1409</v>
      </c>
      <c r="C13921" t="s">
        <v>559</v>
      </c>
      <c r="D13921" t="s">
        <v>13</v>
      </c>
      <c r="E13921" t="s">
        <v>14</v>
      </c>
      <c r="F13921" t="s">
        <v>26</v>
      </c>
      <c r="G13921" s="3">
        <v>44981.836770833332</v>
      </c>
      <c r="H13921" s="1">
        <v>80000</v>
      </c>
      <c r="I13921" t="s">
        <v>22153</v>
      </c>
    </row>
    <row r="13922" spans="1:10">
      <c r="A13922" t="s">
        <v>73</v>
      </c>
      <c r="B13922" t="s">
        <v>73</v>
      </c>
      <c r="C13922" t="s">
        <v>24</v>
      </c>
      <c r="D13922" t="s">
        <v>13</v>
      </c>
      <c r="E13922" t="s">
        <v>25</v>
      </c>
      <c r="F13922" t="s">
        <v>26</v>
      </c>
      <c r="G13922" s="3">
        <v>45218.812534722223</v>
      </c>
      <c r="H13922" s="1">
        <v>130000</v>
      </c>
      <c r="I13922" t="s">
        <v>8592</v>
      </c>
      <c r="J13922" t="s">
        <v>18080</v>
      </c>
    </row>
    <row r="13923" spans="1:10">
      <c r="A13923" t="s">
        <v>33</v>
      </c>
      <c r="B13923" t="s">
        <v>22154</v>
      </c>
      <c r="C13923" t="s">
        <v>201</v>
      </c>
      <c r="D13923" t="s">
        <v>13</v>
      </c>
      <c r="E13923" t="s">
        <v>14</v>
      </c>
      <c r="F13923" t="s">
        <v>26</v>
      </c>
      <c r="G13923" s="3">
        <v>45171.847083333334</v>
      </c>
      <c r="H13923" s="1">
        <v>151950</v>
      </c>
      <c r="I13923" t="s">
        <v>69</v>
      </c>
      <c r="J13923" t="s">
        <v>22155</v>
      </c>
    </row>
    <row r="13924" spans="1:10">
      <c r="A13924" t="s">
        <v>33</v>
      </c>
      <c r="B13924" t="s">
        <v>33</v>
      </c>
      <c r="C13924" t="s">
        <v>325</v>
      </c>
      <c r="D13924" t="s">
        <v>100</v>
      </c>
      <c r="E13924" t="s">
        <v>14</v>
      </c>
      <c r="F13924" t="s">
        <v>26</v>
      </c>
      <c r="G13924" s="3">
        <v>45162.836805555555</v>
      </c>
      <c r="H13924" s="1">
        <v>92500</v>
      </c>
      <c r="I13924" t="s">
        <v>1156</v>
      </c>
      <c r="J13924" t="s">
        <v>2058</v>
      </c>
    </row>
    <row r="13925" spans="1:10">
      <c r="A13925" t="s">
        <v>212</v>
      </c>
      <c r="B13925" t="s">
        <v>212</v>
      </c>
      <c r="C13925" t="s">
        <v>19</v>
      </c>
      <c r="D13925" t="s">
        <v>13</v>
      </c>
      <c r="E13925" t="s">
        <v>14</v>
      </c>
      <c r="F13925" t="s">
        <v>26</v>
      </c>
      <c r="G13925" s="3">
        <v>45005.795891203707</v>
      </c>
      <c r="H13925" s="1">
        <v>157500</v>
      </c>
      <c r="I13925" t="s">
        <v>22156</v>
      </c>
      <c r="J13925" t="s">
        <v>22157</v>
      </c>
    </row>
    <row r="13926" spans="1:10">
      <c r="A13926" t="s">
        <v>73</v>
      </c>
      <c r="B13926" t="s">
        <v>73</v>
      </c>
      <c r="C13926" t="s">
        <v>24</v>
      </c>
      <c r="D13926" t="s">
        <v>13</v>
      </c>
      <c r="E13926" t="s">
        <v>25</v>
      </c>
      <c r="F13926" t="s">
        <v>26</v>
      </c>
      <c r="G13926" s="3">
        <v>45215.811342592591</v>
      </c>
      <c r="H13926" s="1">
        <v>125000</v>
      </c>
      <c r="I13926" t="s">
        <v>586</v>
      </c>
      <c r="J13926" t="s">
        <v>22158</v>
      </c>
    </row>
    <row r="13927" spans="1:10">
      <c r="A13927" t="s">
        <v>18</v>
      </c>
      <c r="B13927" t="s">
        <v>188</v>
      </c>
      <c r="D13927" t="s">
        <v>13</v>
      </c>
      <c r="E13927" t="s">
        <v>14</v>
      </c>
      <c r="F13927" t="s">
        <v>26</v>
      </c>
      <c r="G13927" s="3">
        <v>45121.799201388887</v>
      </c>
      <c r="H13927" s="1">
        <v>171000</v>
      </c>
      <c r="I13927" t="s">
        <v>7913</v>
      </c>
      <c r="J13927" t="s">
        <v>22159</v>
      </c>
    </row>
    <row r="13928" spans="1:10">
      <c r="A13928" t="s">
        <v>18</v>
      </c>
      <c r="B13928" t="s">
        <v>188</v>
      </c>
      <c r="C13928" t="s">
        <v>259</v>
      </c>
      <c r="D13928" t="s">
        <v>13</v>
      </c>
      <c r="E13928" t="s">
        <v>14</v>
      </c>
      <c r="F13928" t="s">
        <v>20</v>
      </c>
      <c r="G13928" s="3">
        <v>44955.822881944441</v>
      </c>
      <c r="H13928" s="1">
        <v>160000</v>
      </c>
      <c r="I13928" t="s">
        <v>1129</v>
      </c>
      <c r="J13928" t="s">
        <v>22160</v>
      </c>
    </row>
    <row r="13929" spans="1:10">
      <c r="A13929" t="s">
        <v>18</v>
      </c>
      <c r="B13929" t="s">
        <v>22161</v>
      </c>
      <c r="C13929" t="s">
        <v>56</v>
      </c>
      <c r="D13929" t="s">
        <v>13</v>
      </c>
      <c r="E13929" t="s">
        <v>14</v>
      </c>
      <c r="F13929" t="s">
        <v>26</v>
      </c>
      <c r="G13929" s="3">
        <v>45061.808356481481</v>
      </c>
      <c r="H13929" s="1">
        <v>120000</v>
      </c>
      <c r="I13929" t="s">
        <v>9904</v>
      </c>
      <c r="J13929" t="s">
        <v>1131</v>
      </c>
    </row>
    <row r="13930" spans="1:10">
      <c r="A13930" t="s">
        <v>18</v>
      </c>
      <c r="B13930" t="s">
        <v>184</v>
      </c>
      <c r="C13930" t="s">
        <v>165</v>
      </c>
      <c r="D13930" t="s">
        <v>13</v>
      </c>
      <c r="E13930" t="s">
        <v>14</v>
      </c>
      <c r="F13930" t="s">
        <v>26</v>
      </c>
      <c r="G13930" s="3">
        <v>45103.797569444447</v>
      </c>
      <c r="H13930" s="1">
        <v>145000</v>
      </c>
      <c r="I13930" t="s">
        <v>128</v>
      </c>
      <c r="J13930" t="s">
        <v>437</v>
      </c>
    </row>
    <row r="13931" spans="1:10">
      <c r="A13931" t="s">
        <v>73</v>
      </c>
      <c r="B13931" t="s">
        <v>73</v>
      </c>
      <c r="C13931" t="s">
        <v>24</v>
      </c>
      <c r="D13931" t="s">
        <v>13</v>
      </c>
      <c r="E13931" t="s">
        <v>25</v>
      </c>
      <c r="F13931" t="s">
        <v>26</v>
      </c>
      <c r="G13931" s="3">
        <v>45152.7969212963</v>
      </c>
      <c r="H13931" s="1">
        <v>125000</v>
      </c>
      <c r="I13931" t="s">
        <v>250</v>
      </c>
      <c r="J13931" t="s">
        <v>22162</v>
      </c>
    </row>
    <row r="13932" spans="1:10">
      <c r="A13932" t="s">
        <v>1537</v>
      </c>
      <c r="B13932" t="s">
        <v>22163</v>
      </c>
      <c r="C13932" t="s">
        <v>24</v>
      </c>
      <c r="D13932" t="s">
        <v>13</v>
      </c>
      <c r="E13932" t="s">
        <v>25</v>
      </c>
      <c r="F13932" t="s">
        <v>608</v>
      </c>
      <c r="G13932" s="3">
        <v>45286.806064814817</v>
      </c>
      <c r="H13932" s="1">
        <v>204000</v>
      </c>
      <c r="I13932" t="s">
        <v>5419</v>
      </c>
      <c r="J13932" t="s">
        <v>22164</v>
      </c>
    </row>
    <row r="13933" spans="1:10">
      <c r="A13933" t="s">
        <v>18</v>
      </c>
      <c r="B13933" t="s">
        <v>8669</v>
      </c>
      <c r="C13933" t="s">
        <v>56</v>
      </c>
      <c r="D13933" t="s">
        <v>2139</v>
      </c>
      <c r="E13933" t="s">
        <v>14</v>
      </c>
      <c r="F13933" t="s">
        <v>20</v>
      </c>
      <c r="G13933" s="3">
        <v>45238.836446759262</v>
      </c>
      <c r="H13933" s="1">
        <v>157500</v>
      </c>
      <c r="I13933" t="s">
        <v>3462</v>
      </c>
      <c r="J13933" t="s">
        <v>8670</v>
      </c>
    </row>
    <row r="13934" spans="1:10">
      <c r="A13934" t="s">
        <v>18</v>
      </c>
      <c r="B13934" t="s">
        <v>924</v>
      </c>
      <c r="C13934" t="s">
        <v>795</v>
      </c>
      <c r="D13934" t="s">
        <v>13</v>
      </c>
      <c r="E13934" t="s">
        <v>14</v>
      </c>
      <c r="F13934" t="s">
        <v>20</v>
      </c>
      <c r="G13934" s="3">
        <v>44960.838680555556</v>
      </c>
      <c r="H13934" s="1">
        <v>138200</v>
      </c>
      <c r="I13934" t="s">
        <v>1707</v>
      </c>
      <c r="J13934" t="s">
        <v>5796</v>
      </c>
    </row>
    <row r="13935" spans="1:10">
      <c r="A13935" t="s">
        <v>10</v>
      </c>
      <c r="B13935" t="s">
        <v>10</v>
      </c>
      <c r="C13935" t="s">
        <v>122</v>
      </c>
      <c r="D13935" t="s">
        <v>13</v>
      </c>
      <c r="E13935" t="s">
        <v>14</v>
      </c>
      <c r="F13935" t="s">
        <v>26</v>
      </c>
      <c r="G13935" s="3">
        <v>45279.794456018521</v>
      </c>
      <c r="H13935" s="1">
        <v>125000</v>
      </c>
      <c r="I13935" t="s">
        <v>1289</v>
      </c>
      <c r="J13935" t="s">
        <v>22165</v>
      </c>
    </row>
    <row r="13936" spans="1:10">
      <c r="A13936" t="s">
        <v>18</v>
      </c>
      <c r="B13936" t="s">
        <v>18</v>
      </c>
      <c r="C13936" t="s">
        <v>559</v>
      </c>
      <c r="D13936" t="s">
        <v>13</v>
      </c>
      <c r="E13936" t="s">
        <v>14</v>
      </c>
      <c r="F13936" t="s">
        <v>26</v>
      </c>
      <c r="G13936" s="3">
        <v>45225.797164351854</v>
      </c>
      <c r="H13936" s="1">
        <v>110000</v>
      </c>
      <c r="I13936" t="s">
        <v>22166</v>
      </c>
      <c r="J13936" t="s">
        <v>22167</v>
      </c>
    </row>
    <row r="13937" spans="1:10">
      <c r="A13937" t="s">
        <v>212</v>
      </c>
      <c r="B13937" t="s">
        <v>22168</v>
      </c>
      <c r="C13937" t="s">
        <v>1517</v>
      </c>
      <c r="D13937" t="s">
        <v>13</v>
      </c>
      <c r="E13937" t="s">
        <v>14</v>
      </c>
      <c r="F13937" t="s">
        <v>20</v>
      </c>
      <c r="G13937" s="3">
        <v>45153.827013888891</v>
      </c>
      <c r="H13937" s="1">
        <v>152000</v>
      </c>
      <c r="I13937" t="s">
        <v>870</v>
      </c>
      <c r="J13937" t="s">
        <v>11032</v>
      </c>
    </row>
    <row r="13938" spans="1:10">
      <c r="A13938" t="s">
        <v>106</v>
      </c>
      <c r="B13938" t="s">
        <v>2076</v>
      </c>
      <c r="C13938" t="s">
        <v>5498</v>
      </c>
      <c r="D13938" t="s">
        <v>100</v>
      </c>
      <c r="E13938" t="s">
        <v>14</v>
      </c>
      <c r="F13938" t="s">
        <v>20</v>
      </c>
      <c r="G13938" s="3">
        <v>45027.868946759256</v>
      </c>
      <c r="H13938" s="1">
        <v>100000</v>
      </c>
      <c r="I13938" t="s">
        <v>186</v>
      </c>
      <c r="J13938" t="s">
        <v>610</v>
      </c>
    </row>
    <row r="13939" spans="1:10">
      <c r="A13939" t="s">
        <v>18</v>
      </c>
      <c r="B13939" t="s">
        <v>22169</v>
      </c>
      <c r="C13939" t="s">
        <v>1402</v>
      </c>
      <c r="D13939" t="s">
        <v>13</v>
      </c>
      <c r="E13939" t="s">
        <v>14</v>
      </c>
      <c r="F13939" t="s">
        <v>20</v>
      </c>
      <c r="G13939" s="3">
        <v>45002.840798611112</v>
      </c>
      <c r="H13939" s="1">
        <v>147500</v>
      </c>
      <c r="I13939" t="s">
        <v>15304</v>
      </c>
      <c r="J13939" t="s">
        <v>15305</v>
      </c>
    </row>
    <row r="13940" spans="1:10">
      <c r="A13940" t="s">
        <v>152</v>
      </c>
      <c r="B13940" t="s">
        <v>22170</v>
      </c>
      <c r="C13940" t="s">
        <v>170</v>
      </c>
      <c r="D13940" t="s">
        <v>13</v>
      </c>
      <c r="E13940" t="s">
        <v>14</v>
      </c>
      <c r="F13940" t="s">
        <v>171</v>
      </c>
      <c r="G13940" s="3">
        <v>45097.799664351849</v>
      </c>
      <c r="H13940" s="1">
        <v>79200</v>
      </c>
      <c r="I13940" t="s">
        <v>172</v>
      </c>
      <c r="J13940" t="s">
        <v>22171</v>
      </c>
    </row>
    <row r="13941" spans="1:10">
      <c r="A13941" t="s">
        <v>33</v>
      </c>
      <c r="B13941" t="s">
        <v>33</v>
      </c>
      <c r="C13941" t="s">
        <v>22172</v>
      </c>
      <c r="D13941" t="s">
        <v>13</v>
      </c>
      <c r="E13941" t="s">
        <v>14</v>
      </c>
      <c r="F13941" t="s">
        <v>26</v>
      </c>
      <c r="G13941" s="3">
        <v>45216.792800925927</v>
      </c>
      <c r="H13941" s="1">
        <v>62500</v>
      </c>
      <c r="I13941" t="s">
        <v>22173</v>
      </c>
    </row>
    <row r="13942" spans="1:10">
      <c r="A13942" t="s">
        <v>18</v>
      </c>
      <c r="B13942" t="s">
        <v>18</v>
      </c>
      <c r="C13942" t="s">
        <v>3066</v>
      </c>
      <c r="D13942" t="s">
        <v>13</v>
      </c>
      <c r="E13942" t="s">
        <v>14</v>
      </c>
      <c r="F13942" t="s">
        <v>26</v>
      </c>
      <c r="G13942" s="3">
        <v>45250.795960648145</v>
      </c>
      <c r="H13942" s="1">
        <v>115000</v>
      </c>
      <c r="I13942" t="s">
        <v>1260</v>
      </c>
      <c r="J13942" t="s">
        <v>6548</v>
      </c>
    </row>
    <row r="13943" spans="1:10">
      <c r="A13943" t="s">
        <v>10</v>
      </c>
      <c r="B13943" t="s">
        <v>1108</v>
      </c>
      <c r="C13943" t="s">
        <v>22174</v>
      </c>
      <c r="D13943" t="s">
        <v>13</v>
      </c>
      <c r="E13943" t="s">
        <v>14</v>
      </c>
      <c r="F13943" t="s">
        <v>26</v>
      </c>
      <c r="G13943" s="3">
        <v>45070.794918981483</v>
      </c>
      <c r="H13943" s="1">
        <v>70000</v>
      </c>
      <c r="I13943" t="s">
        <v>366</v>
      </c>
    </row>
    <row r="13944" spans="1:10">
      <c r="A13944" t="s">
        <v>135</v>
      </c>
      <c r="B13944" t="s">
        <v>22175</v>
      </c>
      <c r="C13944" t="s">
        <v>666</v>
      </c>
      <c r="D13944" t="s">
        <v>13</v>
      </c>
      <c r="E13944" t="s">
        <v>14</v>
      </c>
      <c r="F13944" t="s">
        <v>666</v>
      </c>
      <c r="G13944" s="3">
        <v>45160.801979166667</v>
      </c>
      <c r="H13944" s="1">
        <v>111175</v>
      </c>
      <c r="I13944" t="s">
        <v>3223</v>
      </c>
      <c r="J13944" t="s">
        <v>9341</v>
      </c>
    </row>
    <row r="13945" spans="1:10">
      <c r="A13945" t="s">
        <v>18</v>
      </c>
      <c r="B13945" t="s">
        <v>22176</v>
      </c>
      <c r="C13945" t="s">
        <v>24</v>
      </c>
      <c r="D13945" t="s">
        <v>13</v>
      </c>
      <c r="E13945" t="s">
        <v>25</v>
      </c>
      <c r="F13945" t="s">
        <v>26</v>
      </c>
      <c r="G13945" s="3">
        <v>44932.796226851853</v>
      </c>
      <c r="H13945" s="1">
        <v>180000</v>
      </c>
      <c r="I13945" t="s">
        <v>3732</v>
      </c>
      <c r="J13945" t="s">
        <v>22177</v>
      </c>
    </row>
    <row r="13946" spans="1:10">
      <c r="A13946" t="s">
        <v>18</v>
      </c>
      <c r="B13946" t="s">
        <v>18</v>
      </c>
      <c r="C13946" t="s">
        <v>119</v>
      </c>
      <c r="D13946" t="s">
        <v>13</v>
      </c>
      <c r="E13946" t="s">
        <v>14</v>
      </c>
      <c r="F13946" t="s">
        <v>20</v>
      </c>
      <c r="G13946" s="3">
        <v>45076.821956018517</v>
      </c>
      <c r="H13946" s="1">
        <v>85000</v>
      </c>
      <c r="I13946" t="s">
        <v>22178</v>
      </c>
      <c r="J13946" t="s">
        <v>22179</v>
      </c>
    </row>
    <row r="13947" spans="1:10">
      <c r="A13947" t="s">
        <v>10</v>
      </c>
      <c r="B13947" t="s">
        <v>7310</v>
      </c>
      <c r="C13947" t="s">
        <v>559</v>
      </c>
      <c r="D13947" t="s">
        <v>13</v>
      </c>
      <c r="E13947" t="s">
        <v>14</v>
      </c>
      <c r="F13947" t="s">
        <v>26</v>
      </c>
      <c r="G13947" s="3">
        <v>45184.794803240744</v>
      </c>
      <c r="H13947" s="1">
        <v>97314.5</v>
      </c>
      <c r="I13947" t="s">
        <v>22180</v>
      </c>
      <c r="J13947" t="s">
        <v>22181</v>
      </c>
    </row>
    <row r="13948" spans="1:10">
      <c r="A13948" t="s">
        <v>18</v>
      </c>
      <c r="B13948" t="s">
        <v>18</v>
      </c>
      <c r="C13948" t="s">
        <v>24</v>
      </c>
      <c r="D13948" t="s">
        <v>13</v>
      </c>
      <c r="E13948" t="s">
        <v>25</v>
      </c>
      <c r="F13948" t="s">
        <v>26</v>
      </c>
      <c r="G13948" s="3">
        <v>45133.798078703701</v>
      </c>
      <c r="H13948" s="1">
        <v>115000</v>
      </c>
      <c r="I13948" t="s">
        <v>22182</v>
      </c>
      <c r="J13948" t="s">
        <v>22183</v>
      </c>
    </row>
    <row r="13949" spans="1:10">
      <c r="A13949" t="s">
        <v>18</v>
      </c>
      <c r="B13949" t="s">
        <v>16879</v>
      </c>
      <c r="C13949" t="s">
        <v>24</v>
      </c>
      <c r="D13949" t="s">
        <v>13</v>
      </c>
      <c r="E13949" t="s">
        <v>25</v>
      </c>
      <c r="F13949" t="s">
        <v>26</v>
      </c>
      <c r="G13949" s="3">
        <v>45093.822199074071</v>
      </c>
      <c r="H13949" s="1">
        <v>120000</v>
      </c>
      <c r="I13949" t="s">
        <v>186</v>
      </c>
    </row>
    <row r="13950" spans="1:10">
      <c r="A13950" t="s">
        <v>73</v>
      </c>
      <c r="B13950" t="s">
        <v>73</v>
      </c>
      <c r="C13950" t="s">
        <v>1136</v>
      </c>
      <c r="D13950" t="s">
        <v>13</v>
      </c>
      <c r="E13950" t="s">
        <v>14</v>
      </c>
      <c r="F13950" t="s">
        <v>26</v>
      </c>
      <c r="G13950" s="3">
        <v>45196.798738425925</v>
      </c>
      <c r="H13950" s="1">
        <v>180000</v>
      </c>
      <c r="I13950" t="s">
        <v>7886</v>
      </c>
      <c r="J13950" t="s">
        <v>8520</v>
      </c>
    </row>
    <row r="13951" spans="1:10">
      <c r="A13951" t="s">
        <v>18</v>
      </c>
      <c r="B13951" t="s">
        <v>18</v>
      </c>
      <c r="C13951" t="s">
        <v>684</v>
      </c>
      <c r="D13951" t="s">
        <v>13</v>
      </c>
      <c r="E13951" t="s">
        <v>14</v>
      </c>
      <c r="F13951" t="s">
        <v>209</v>
      </c>
      <c r="G13951" s="3">
        <v>45142.811192129629</v>
      </c>
      <c r="H13951" s="1">
        <v>147500</v>
      </c>
      <c r="I13951" t="s">
        <v>14213</v>
      </c>
      <c r="J13951" t="s">
        <v>14214</v>
      </c>
    </row>
    <row r="13952" spans="1:10">
      <c r="A13952" t="s">
        <v>10</v>
      </c>
      <c r="B13952" t="s">
        <v>339</v>
      </c>
      <c r="C13952" t="s">
        <v>24</v>
      </c>
      <c r="D13952" t="s">
        <v>13</v>
      </c>
      <c r="E13952" t="s">
        <v>25</v>
      </c>
      <c r="F13952" t="s">
        <v>20</v>
      </c>
      <c r="G13952" s="3">
        <v>45051.825983796298</v>
      </c>
      <c r="H13952" s="1">
        <v>130000</v>
      </c>
      <c r="I13952" t="s">
        <v>335</v>
      </c>
      <c r="J13952" t="s">
        <v>1898</v>
      </c>
    </row>
    <row r="13953" spans="1:10">
      <c r="A13953" t="s">
        <v>33</v>
      </c>
      <c r="B13953" t="s">
        <v>33</v>
      </c>
      <c r="C13953" t="s">
        <v>9629</v>
      </c>
      <c r="D13953" t="s">
        <v>13</v>
      </c>
      <c r="E13953" t="s">
        <v>14</v>
      </c>
      <c r="F13953" t="s">
        <v>26</v>
      </c>
      <c r="G13953" s="3">
        <v>45106.793124999997</v>
      </c>
      <c r="H13953" s="1">
        <v>95000</v>
      </c>
      <c r="I13953" t="s">
        <v>9630</v>
      </c>
      <c r="J13953" t="s">
        <v>17398</v>
      </c>
    </row>
    <row r="13954" spans="1:10">
      <c r="A13954" t="s">
        <v>18</v>
      </c>
      <c r="B13954" t="s">
        <v>12169</v>
      </c>
      <c r="C13954" t="s">
        <v>6326</v>
      </c>
      <c r="D13954" t="s">
        <v>13</v>
      </c>
      <c r="E13954" t="s">
        <v>14</v>
      </c>
      <c r="F13954" t="s">
        <v>26</v>
      </c>
      <c r="G13954" s="3">
        <v>45000.798495370371</v>
      </c>
      <c r="H13954" s="1">
        <v>120000</v>
      </c>
      <c r="I13954" t="s">
        <v>22184</v>
      </c>
      <c r="J13954" t="s">
        <v>22185</v>
      </c>
    </row>
    <row r="13955" spans="1:10">
      <c r="A13955" t="s">
        <v>18</v>
      </c>
      <c r="B13955" t="s">
        <v>22186</v>
      </c>
      <c r="C13955" t="s">
        <v>139</v>
      </c>
      <c r="D13955" t="s">
        <v>13</v>
      </c>
      <c r="E13955" t="s">
        <v>14</v>
      </c>
      <c r="F13955" t="s">
        <v>26</v>
      </c>
      <c r="G13955" s="3">
        <v>45273.79791666667</v>
      </c>
      <c r="H13955" s="1">
        <v>121500</v>
      </c>
      <c r="I13955" t="s">
        <v>9391</v>
      </c>
      <c r="J13955" t="s">
        <v>22187</v>
      </c>
    </row>
    <row r="13956" spans="1:10">
      <c r="A13956" t="s">
        <v>18</v>
      </c>
      <c r="B13956" t="s">
        <v>184</v>
      </c>
      <c r="C13956" t="s">
        <v>24</v>
      </c>
      <c r="D13956" t="s">
        <v>13</v>
      </c>
      <c r="E13956" t="s">
        <v>25</v>
      </c>
      <c r="F13956" t="s">
        <v>26</v>
      </c>
      <c r="G13956" s="3">
        <v>44999.801990740743</v>
      </c>
      <c r="H13956" s="1">
        <v>150000</v>
      </c>
      <c r="I13956" t="s">
        <v>4240</v>
      </c>
      <c r="J13956" t="s">
        <v>22188</v>
      </c>
    </row>
    <row r="13957" spans="1:10">
      <c r="A13957" t="s">
        <v>73</v>
      </c>
      <c r="B13957" t="s">
        <v>22189</v>
      </c>
      <c r="C13957" t="s">
        <v>24</v>
      </c>
      <c r="D13957" t="s">
        <v>13</v>
      </c>
      <c r="E13957" t="s">
        <v>25</v>
      </c>
      <c r="F13957" t="s">
        <v>20</v>
      </c>
      <c r="G13957" s="3">
        <v>45163.821134259262</v>
      </c>
      <c r="H13957" s="1">
        <v>140000</v>
      </c>
      <c r="I13957" t="s">
        <v>7456</v>
      </c>
    </row>
    <row r="13958" spans="1:10">
      <c r="A13958" t="s">
        <v>33</v>
      </c>
      <c r="B13958" t="s">
        <v>33</v>
      </c>
      <c r="C13958" t="s">
        <v>9365</v>
      </c>
      <c r="D13958" t="s">
        <v>13</v>
      </c>
      <c r="E13958" t="s">
        <v>14</v>
      </c>
      <c r="F13958" t="s">
        <v>26</v>
      </c>
      <c r="G13958" s="3">
        <v>45131.81459490741</v>
      </c>
      <c r="H13958" s="1">
        <v>65000</v>
      </c>
      <c r="I13958" t="s">
        <v>22190</v>
      </c>
      <c r="J13958" t="s">
        <v>1346</v>
      </c>
    </row>
    <row r="13959" spans="1:10">
      <c r="A13959" t="s">
        <v>18</v>
      </c>
      <c r="B13959" t="s">
        <v>22191</v>
      </c>
      <c r="C13959" t="s">
        <v>276</v>
      </c>
      <c r="D13959" t="s">
        <v>13</v>
      </c>
      <c r="E13959" t="s">
        <v>14</v>
      </c>
      <c r="F13959" t="s">
        <v>26</v>
      </c>
      <c r="G13959" s="3">
        <v>45197.823819444442</v>
      </c>
      <c r="H13959" s="1">
        <v>132000</v>
      </c>
      <c r="I13959" t="s">
        <v>22192</v>
      </c>
    </row>
    <row r="13960" spans="1:10">
      <c r="A13960" t="s">
        <v>10</v>
      </c>
      <c r="B13960" t="s">
        <v>10</v>
      </c>
      <c r="C13960" t="s">
        <v>189</v>
      </c>
      <c r="D13960" t="s">
        <v>13</v>
      </c>
      <c r="E13960" t="s">
        <v>14</v>
      </c>
      <c r="F13960" t="s">
        <v>190</v>
      </c>
      <c r="G13960" s="3">
        <v>45173.809861111113</v>
      </c>
      <c r="H13960" s="1">
        <v>90670</v>
      </c>
      <c r="I13960" t="s">
        <v>22193</v>
      </c>
      <c r="J13960" t="s">
        <v>22194</v>
      </c>
    </row>
    <row r="13961" spans="1:10">
      <c r="A13961" t="s">
        <v>18</v>
      </c>
      <c r="B13961" t="s">
        <v>18</v>
      </c>
      <c r="C13961" t="s">
        <v>1669</v>
      </c>
      <c r="D13961" t="s">
        <v>13</v>
      </c>
      <c r="E13961" t="s">
        <v>14</v>
      </c>
      <c r="F13961" t="s">
        <v>26</v>
      </c>
      <c r="G13961" s="3">
        <v>45041.797777777778</v>
      </c>
      <c r="H13961" s="1">
        <v>160000</v>
      </c>
      <c r="I13961" t="s">
        <v>22195</v>
      </c>
      <c r="J13961" t="s">
        <v>22196</v>
      </c>
    </row>
    <row r="13962" spans="1:10">
      <c r="A13962" t="s">
        <v>33</v>
      </c>
      <c r="B13962" t="s">
        <v>33</v>
      </c>
      <c r="D13962" t="s">
        <v>13</v>
      </c>
      <c r="E13962" t="s">
        <v>14</v>
      </c>
      <c r="F13962" t="s">
        <v>26</v>
      </c>
      <c r="G13962" s="3">
        <v>45047.791608796295</v>
      </c>
      <c r="H13962" s="1">
        <v>60500</v>
      </c>
      <c r="I13962" t="s">
        <v>22197</v>
      </c>
      <c r="J13962" t="s">
        <v>22198</v>
      </c>
    </row>
    <row r="13963" spans="1:10">
      <c r="A13963" t="s">
        <v>33</v>
      </c>
      <c r="B13963" t="s">
        <v>22199</v>
      </c>
      <c r="C13963" t="s">
        <v>1042</v>
      </c>
      <c r="D13963" t="s">
        <v>13</v>
      </c>
      <c r="E13963" t="s">
        <v>14</v>
      </c>
      <c r="F13963" t="s">
        <v>198</v>
      </c>
      <c r="G13963" s="3">
        <v>45162.820844907408</v>
      </c>
      <c r="H13963" s="1">
        <v>111175</v>
      </c>
      <c r="I13963" t="s">
        <v>1429</v>
      </c>
      <c r="J13963" t="s">
        <v>8852</v>
      </c>
    </row>
    <row r="13964" spans="1:10">
      <c r="A13964" t="s">
        <v>10</v>
      </c>
      <c r="B13964" t="s">
        <v>18250</v>
      </c>
      <c r="C13964" t="s">
        <v>680</v>
      </c>
      <c r="D13964" t="s">
        <v>13</v>
      </c>
      <c r="E13964" t="s">
        <v>14</v>
      </c>
      <c r="F13964" t="s">
        <v>681</v>
      </c>
      <c r="G13964" s="3">
        <v>45007.811400462961</v>
      </c>
      <c r="H13964" s="1">
        <v>131560</v>
      </c>
      <c r="I13964" t="s">
        <v>9677</v>
      </c>
      <c r="J13964" t="s">
        <v>15091</v>
      </c>
    </row>
    <row r="13965" spans="1:10">
      <c r="A13965" t="s">
        <v>73</v>
      </c>
      <c r="B13965" t="s">
        <v>73</v>
      </c>
      <c r="C13965" t="s">
        <v>14036</v>
      </c>
      <c r="D13965" t="s">
        <v>13</v>
      </c>
      <c r="E13965" t="s">
        <v>14</v>
      </c>
      <c r="F13965" t="s">
        <v>26</v>
      </c>
      <c r="G13965" s="3">
        <v>45124.80097222222</v>
      </c>
      <c r="H13965" s="1">
        <v>125000</v>
      </c>
      <c r="I13965" t="s">
        <v>5314</v>
      </c>
      <c r="J13965" t="s">
        <v>1990</v>
      </c>
    </row>
    <row r="13966" spans="1:10">
      <c r="A13966" t="s">
        <v>18</v>
      </c>
      <c r="B13966" t="s">
        <v>22200</v>
      </c>
      <c r="C13966" t="s">
        <v>232</v>
      </c>
      <c r="D13966" t="s">
        <v>13</v>
      </c>
      <c r="E13966" t="s">
        <v>14</v>
      </c>
      <c r="F13966" t="s">
        <v>26</v>
      </c>
      <c r="G13966" s="3">
        <v>45161.796631944446</v>
      </c>
      <c r="H13966" s="1">
        <v>60000</v>
      </c>
      <c r="I13966" t="s">
        <v>8825</v>
      </c>
      <c r="J13966" t="s">
        <v>919</v>
      </c>
    </row>
    <row r="13967" spans="1:10">
      <c r="A13967" t="s">
        <v>18</v>
      </c>
      <c r="B13967" t="s">
        <v>11547</v>
      </c>
      <c r="C13967" t="s">
        <v>3475</v>
      </c>
      <c r="D13967" t="s">
        <v>13</v>
      </c>
      <c r="E13967" t="s">
        <v>14</v>
      </c>
      <c r="F13967" t="s">
        <v>26</v>
      </c>
      <c r="G13967" s="3">
        <v>45042.861689814818</v>
      </c>
      <c r="H13967" s="1">
        <v>137500</v>
      </c>
      <c r="I13967" t="s">
        <v>17346</v>
      </c>
      <c r="J13967" t="s">
        <v>22201</v>
      </c>
    </row>
    <row r="13968" spans="1:10">
      <c r="A13968" t="s">
        <v>18</v>
      </c>
      <c r="B13968" t="s">
        <v>4749</v>
      </c>
      <c r="C13968" t="s">
        <v>24</v>
      </c>
      <c r="D13968" t="s">
        <v>13</v>
      </c>
      <c r="E13968" t="s">
        <v>25</v>
      </c>
      <c r="F13968" t="s">
        <v>26</v>
      </c>
      <c r="G13968" s="3">
        <v>45236.821400462963</v>
      </c>
      <c r="H13968" s="1">
        <v>120000</v>
      </c>
      <c r="I13968" t="s">
        <v>13551</v>
      </c>
      <c r="J13968" t="s">
        <v>22202</v>
      </c>
    </row>
    <row r="13969" spans="1:10">
      <c r="A13969" t="s">
        <v>73</v>
      </c>
      <c r="B13969" t="s">
        <v>73</v>
      </c>
      <c r="C13969" t="s">
        <v>26</v>
      </c>
      <c r="D13969" t="s">
        <v>13</v>
      </c>
      <c r="E13969" t="s">
        <v>14</v>
      </c>
      <c r="F13969" t="s">
        <v>26</v>
      </c>
      <c r="G13969" s="3">
        <v>45053.814421296294</v>
      </c>
      <c r="H13969" s="1">
        <v>325000</v>
      </c>
      <c r="I13969" t="s">
        <v>3267</v>
      </c>
      <c r="J13969" t="s">
        <v>15526</v>
      </c>
    </row>
    <row r="13970" spans="1:10">
      <c r="A13970" t="s">
        <v>73</v>
      </c>
      <c r="B13970" t="s">
        <v>73</v>
      </c>
      <c r="C13970" t="s">
        <v>1794</v>
      </c>
      <c r="D13970" t="s">
        <v>13</v>
      </c>
      <c r="E13970" t="s">
        <v>14</v>
      </c>
      <c r="F13970" t="s">
        <v>694</v>
      </c>
      <c r="G13970" s="3">
        <v>45015.815613425926</v>
      </c>
      <c r="H13970" s="1">
        <v>147500</v>
      </c>
      <c r="I13970" t="s">
        <v>860</v>
      </c>
      <c r="J13970" t="s">
        <v>22203</v>
      </c>
    </row>
    <row r="13971" spans="1:10">
      <c r="A13971" t="s">
        <v>10</v>
      </c>
      <c r="B13971" t="s">
        <v>22204</v>
      </c>
      <c r="C13971" t="s">
        <v>24</v>
      </c>
      <c r="D13971" t="s">
        <v>13</v>
      </c>
      <c r="E13971" t="s">
        <v>25</v>
      </c>
      <c r="F13971" t="s">
        <v>20</v>
      </c>
      <c r="G13971" s="3">
        <v>45169.850162037037</v>
      </c>
      <c r="H13971" s="1">
        <v>119550</v>
      </c>
      <c r="I13971" t="s">
        <v>420</v>
      </c>
      <c r="J13971" t="s">
        <v>22205</v>
      </c>
    </row>
    <row r="13972" spans="1:10">
      <c r="A13972" t="s">
        <v>10</v>
      </c>
      <c r="B13972" t="s">
        <v>9611</v>
      </c>
      <c r="C13972" t="s">
        <v>1385</v>
      </c>
      <c r="D13972" t="s">
        <v>13</v>
      </c>
      <c r="E13972" t="s">
        <v>14</v>
      </c>
      <c r="F13972" t="s">
        <v>26</v>
      </c>
      <c r="G13972" s="3">
        <v>45124.861597222225</v>
      </c>
      <c r="H13972" s="1">
        <v>152650</v>
      </c>
      <c r="I13972" t="s">
        <v>420</v>
      </c>
      <c r="J13972" t="s">
        <v>22206</v>
      </c>
    </row>
    <row r="13973" spans="1:10">
      <c r="A13973" t="s">
        <v>18</v>
      </c>
      <c r="B13973" t="s">
        <v>22207</v>
      </c>
      <c r="C13973" t="s">
        <v>795</v>
      </c>
      <c r="D13973" t="s">
        <v>100</v>
      </c>
      <c r="E13973" t="s">
        <v>14</v>
      </c>
      <c r="F13973" t="s">
        <v>26</v>
      </c>
      <c r="G13973" s="3">
        <v>45212.795208333337</v>
      </c>
      <c r="H13973" s="1">
        <v>90000</v>
      </c>
      <c r="I13973" t="s">
        <v>22208</v>
      </c>
      <c r="J13973" t="s">
        <v>22209</v>
      </c>
    </row>
    <row r="13974" spans="1:10">
      <c r="A13974" t="s">
        <v>152</v>
      </c>
      <c r="B13974" t="s">
        <v>22210</v>
      </c>
      <c r="C13974" t="s">
        <v>806</v>
      </c>
      <c r="D13974" t="s">
        <v>13</v>
      </c>
      <c r="E13974" t="s">
        <v>14</v>
      </c>
      <c r="F13974" t="s">
        <v>806</v>
      </c>
      <c r="G13974" s="3">
        <v>45096.814606481479</v>
      </c>
      <c r="H13974" s="1">
        <v>50400</v>
      </c>
      <c r="I13974" t="s">
        <v>234</v>
      </c>
      <c r="J13974" t="s">
        <v>22211</v>
      </c>
    </row>
    <row r="13975" spans="1:10">
      <c r="A13975" t="s">
        <v>33</v>
      </c>
      <c r="B13975" t="s">
        <v>33</v>
      </c>
      <c r="C13975" t="s">
        <v>22212</v>
      </c>
      <c r="D13975" t="s">
        <v>13</v>
      </c>
      <c r="E13975" t="s">
        <v>14</v>
      </c>
      <c r="F13975" t="s">
        <v>26</v>
      </c>
      <c r="G13975" s="3">
        <v>45210.79178240741</v>
      </c>
      <c r="H13975" s="1">
        <v>60000</v>
      </c>
      <c r="I13975" t="s">
        <v>88</v>
      </c>
      <c r="J13975" t="s">
        <v>12283</v>
      </c>
    </row>
    <row r="13976" spans="1:10">
      <c r="A13976" t="s">
        <v>10</v>
      </c>
      <c r="B13976" t="s">
        <v>10</v>
      </c>
      <c r="C13976" t="s">
        <v>3066</v>
      </c>
      <c r="D13976" t="s">
        <v>13</v>
      </c>
      <c r="E13976" t="s">
        <v>14</v>
      </c>
      <c r="F13976" t="s">
        <v>26</v>
      </c>
      <c r="G13976" s="3">
        <v>45215.828449074077</v>
      </c>
      <c r="H13976" s="1">
        <v>150000</v>
      </c>
      <c r="I13976" t="s">
        <v>516</v>
      </c>
      <c r="J13976" t="s">
        <v>808</v>
      </c>
    </row>
    <row r="13977" spans="1:10">
      <c r="A13977" t="s">
        <v>18</v>
      </c>
      <c r="B13977" t="s">
        <v>18</v>
      </c>
      <c r="C13977" t="s">
        <v>157</v>
      </c>
      <c r="D13977" t="s">
        <v>13</v>
      </c>
      <c r="E13977" t="s">
        <v>14</v>
      </c>
      <c r="F13977" t="s">
        <v>26</v>
      </c>
      <c r="G13977" s="3">
        <v>45278.795208333337</v>
      </c>
      <c r="H13977" s="1">
        <v>117500</v>
      </c>
      <c r="I13977" t="s">
        <v>22213</v>
      </c>
      <c r="J13977" t="s">
        <v>22214</v>
      </c>
    </row>
    <row r="13978" spans="1:10">
      <c r="A13978" t="s">
        <v>33</v>
      </c>
      <c r="B13978" t="s">
        <v>10831</v>
      </c>
      <c r="C13978" t="s">
        <v>24</v>
      </c>
      <c r="D13978" t="s">
        <v>13</v>
      </c>
      <c r="E13978" t="s">
        <v>25</v>
      </c>
      <c r="F13978" t="s">
        <v>26</v>
      </c>
      <c r="G13978" s="3">
        <v>45218.792453703703</v>
      </c>
      <c r="H13978" s="1">
        <v>90000</v>
      </c>
      <c r="I13978" t="s">
        <v>2229</v>
      </c>
    </row>
    <row r="13979" spans="1:10">
      <c r="A13979" t="s">
        <v>10</v>
      </c>
      <c r="B13979" t="s">
        <v>10</v>
      </c>
      <c r="C13979" t="s">
        <v>5841</v>
      </c>
      <c r="D13979" t="s">
        <v>13</v>
      </c>
      <c r="E13979" t="s">
        <v>14</v>
      </c>
      <c r="F13979" t="s">
        <v>26</v>
      </c>
      <c r="G13979" s="3">
        <v>45020.83079861111</v>
      </c>
      <c r="H13979" s="1">
        <v>105000</v>
      </c>
      <c r="I13979" t="s">
        <v>186</v>
      </c>
      <c r="J13979" t="s">
        <v>20301</v>
      </c>
    </row>
    <row r="13980" spans="1:10">
      <c r="A13980" t="s">
        <v>18</v>
      </c>
      <c r="B13980" t="s">
        <v>8669</v>
      </c>
      <c r="C13980" t="s">
        <v>7463</v>
      </c>
      <c r="D13980" t="s">
        <v>13</v>
      </c>
      <c r="E13980" t="s">
        <v>14</v>
      </c>
      <c r="F13980" t="s">
        <v>26</v>
      </c>
      <c r="G13980" s="3">
        <v>44976.799004629633</v>
      </c>
      <c r="H13980" s="1">
        <v>107850</v>
      </c>
      <c r="I13980" t="s">
        <v>6051</v>
      </c>
      <c r="J13980" t="s">
        <v>22215</v>
      </c>
    </row>
    <row r="13981" spans="1:10">
      <c r="A13981" t="s">
        <v>73</v>
      </c>
      <c r="B13981" t="s">
        <v>73</v>
      </c>
      <c r="C13981" t="s">
        <v>232</v>
      </c>
      <c r="D13981" t="s">
        <v>13</v>
      </c>
      <c r="E13981" t="s">
        <v>14</v>
      </c>
      <c r="F13981" t="s">
        <v>26</v>
      </c>
      <c r="G13981" s="3">
        <v>45272.808865740742</v>
      </c>
      <c r="H13981" s="1">
        <v>182500</v>
      </c>
      <c r="I13981" t="s">
        <v>16863</v>
      </c>
      <c r="J13981" t="s">
        <v>16864</v>
      </c>
    </row>
    <row r="13982" spans="1:10">
      <c r="A13982" t="s">
        <v>33</v>
      </c>
      <c r="B13982" t="s">
        <v>33</v>
      </c>
      <c r="C13982" t="s">
        <v>22216</v>
      </c>
      <c r="D13982" t="s">
        <v>100</v>
      </c>
      <c r="E13982" t="s">
        <v>14</v>
      </c>
      <c r="F13982" t="s">
        <v>26</v>
      </c>
      <c r="G13982" s="3">
        <v>45219.797314814816</v>
      </c>
      <c r="H13982" s="1">
        <v>65000</v>
      </c>
      <c r="I13982" t="s">
        <v>9948</v>
      </c>
      <c r="J13982" t="s">
        <v>9288</v>
      </c>
    </row>
    <row r="13983" spans="1:10">
      <c r="A13983" t="s">
        <v>18</v>
      </c>
      <c r="B13983" t="s">
        <v>18</v>
      </c>
      <c r="C13983" t="s">
        <v>4015</v>
      </c>
      <c r="D13983" t="s">
        <v>13</v>
      </c>
      <c r="E13983" t="s">
        <v>14</v>
      </c>
      <c r="F13983" t="s">
        <v>26</v>
      </c>
      <c r="G13983" s="3">
        <v>45063.809178240743</v>
      </c>
      <c r="H13983" s="1">
        <v>80000</v>
      </c>
      <c r="I13983" t="s">
        <v>88</v>
      </c>
      <c r="J13983" t="s">
        <v>3906</v>
      </c>
    </row>
    <row r="13984" spans="1:10">
      <c r="A13984" t="s">
        <v>212</v>
      </c>
      <c r="B13984" t="s">
        <v>212</v>
      </c>
      <c r="C13984" t="s">
        <v>18150</v>
      </c>
      <c r="D13984" t="s">
        <v>13</v>
      </c>
      <c r="E13984" t="s">
        <v>14</v>
      </c>
      <c r="F13984" t="s">
        <v>205</v>
      </c>
      <c r="G13984" s="3">
        <v>45117.819803240738</v>
      </c>
      <c r="H13984" s="1">
        <v>157500</v>
      </c>
      <c r="I13984" t="s">
        <v>18151</v>
      </c>
      <c r="J13984" t="s">
        <v>22217</v>
      </c>
    </row>
    <row r="13985" spans="1:10">
      <c r="A13985" t="s">
        <v>135</v>
      </c>
      <c r="B13985" t="s">
        <v>135</v>
      </c>
      <c r="C13985" t="s">
        <v>232</v>
      </c>
      <c r="D13985" t="s">
        <v>13</v>
      </c>
      <c r="E13985" t="s">
        <v>14</v>
      </c>
      <c r="F13985" t="s">
        <v>26</v>
      </c>
      <c r="G13985" s="3">
        <v>45026.791620370372</v>
      </c>
      <c r="H13985" s="1">
        <v>97735.5</v>
      </c>
      <c r="I13985" t="s">
        <v>22218</v>
      </c>
    </row>
    <row r="13986" spans="1:10">
      <c r="A13986" t="s">
        <v>10</v>
      </c>
      <c r="B13986" t="s">
        <v>22219</v>
      </c>
      <c r="C13986" t="s">
        <v>26</v>
      </c>
      <c r="D13986" t="s">
        <v>13</v>
      </c>
      <c r="E13986" t="s">
        <v>14</v>
      </c>
      <c r="F13986" t="s">
        <v>20</v>
      </c>
      <c r="G13986" s="3">
        <v>45162.83185185185</v>
      </c>
      <c r="H13986" s="1">
        <v>217500</v>
      </c>
      <c r="I13986" t="s">
        <v>359</v>
      </c>
    </row>
    <row r="13987" spans="1:10">
      <c r="A13987" t="s">
        <v>18</v>
      </c>
      <c r="B13987" t="s">
        <v>18</v>
      </c>
      <c r="C13987" t="s">
        <v>24</v>
      </c>
      <c r="D13987" t="s">
        <v>13</v>
      </c>
      <c r="E13987" t="s">
        <v>25</v>
      </c>
      <c r="F13987" t="s">
        <v>26</v>
      </c>
      <c r="G13987" s="3">
        <v>44980.808217592596</v>
      </c>
      <c r="H13987" s="1">
        <v>125000</v>
      </c>
      <c r="I13987" t="s">
        <v>88</v>
      </c>
      <c r="J13987" t="s">
        <v>22220</v>
      </c>
    </row>
    <row r="13988" spans="1:10">
      <c r="A13988" t="s">
        <v>73</v>
      </c>
      <c r="B13988" t="s">
        <v>73</v>
      </c>
      <c r="C13988" t="s">
        <v>24</v>
      </c>
      <c r="D13988" t="s">
        <v>13</v>
      </c>
      <c r="E13988" t="s">
        <v>25</v>
      </c>
      <c r="F13988" t="s">
        <v>26</v>
      </c>
      <c r="G13988" s="3">
        <v>45062.820694444446</v>
      </c>
      <c r="H13988" s="1">
        <v>133000</v>
      </c>
      <c r="I13988" t="s">
        <v>22221</v>
      </c>
      <c r="J13988" t="s">
        <v>22222</v>
      </c>
    </row>
    <row r="13989" spans="1:10">
      <c r="A13989" t="s">
        <v>33</v>
      </c>
      <c r="B13989" t="s">
        <v>6065</v>
      </c>
      <c r="C13989" t="s">
        <v>22223</v>
      </c>
      <c r="D13989" t="s">
        <v>412</v>
      </c>
      <c r="E13989" t="s">
        <v>14</v>
      </c>
      <c r="F13989" t="s">
        <v>26</v>
      </c>
      <c r="G13989" s="3">
        <v>45256.79241898148</v>
      </c>
      <c r="H13989" s="1">
        <v>50000</v>
      </c>
      <c r="I13989" t="s">
        <v>6067</v>
      </c>
    </row>
    <row r="13990" spans="1:10">
      <c r="A13990" t="s">
        <v>18</v>
      </c>
      <c r="B13990" t="s">
        <v>22224</v>
      </c>
      <c r="C13990" t="s">
        <v>14092</v>
      </c>
      <c r="D13990" t="s">
        <v>13</v>
      </c>
      <c r="E13990" t="s">
        <v>14</v>
      </c>
      <c r="F13990" t="s">
        <v>26</v>
      </c>
      <c r="G13990" s="3">
        <v>44932.79755787037</v>
      </c>
      <c r="H13990" s="1">
        <v>127500</v>
      </c>
      <c r="I13990" t="s">
        <v>88</v>
      </c>
      <c r="J13990" t="s">
        <v>22225</v>
      </c>
    </row>
    <row r="13991" spans="1:10">
      <c r="A13991" t="s">
        <v>33</v>
      </c>
      <c r="B13991" t="s">
        <v>22226</v>
      </c>
      <c r="C13991" t="s">
        <v>237</v>
      </c>
      <c r="D13991" t="s">
        <v>1075</v>
      </c>
      <c r="E13991" t="s">
        <v>14</v>
      </c>
      <c r="F13991" t="s">
        <v>26</v>
      </c>
      <c r="G13991" s="3">
        <v>45274.792997685188</v>
      </c>
      <c r="H13991" s="1">
        <v>60000</v>
      </c>
      <c r="I13991" t="s">
        <v>14168</v>
      </c>
    </row>
    <row r="13992" spans="1:10">
      <c r="A13992" t="s">
        <v>33</v>
      </c>
      <c r="B13992" t="s">
        <v>569</v>
      </c>
      <c r="C13992" t="s">
        <v>232</v>
      </c>
      <c r="D13992" t="s">
        <v>13</v>
      </c>
      <c r="E13992" t="s">
        <v>14</v>
      </c>
      <c r="F13992" t="s">
        <v>26</v>
      </c>
      <c r="G13992" s="3">
        <v>45029.791608796295</v>
      </c>
      <c r="H13992" s="1">
        <v>90000</v>
      </c>
      <c r="I13992" t="s">
        <v>14875</v>
      </c>
      <c r="J13992" t="s">
        <v>2201</v>
      </c>
    </row>
    <row r="13993" spans="1:10">
      <c r="A13993" t="s">
        <v>18</v>
      </c>
      <c r="B13993" t="s">
        <v>4979</v>
      </c>
      <c r="C13993" t="s">
        <v>21966</v>
      </c>
      <c r="D13993" t="s">
        <v>13</v>
      </c>
      <c r="E13993" t="s">
        <v>14</v>
      </c>
      <c r="F13993" t="s">
        <v>26</v>
      </c>
      <c r="G13993" s="3">
        <v>45145.824918981481</v>
      </c>
      <c r="H13993" s="1">
        <v>305500</v>
      </c>
      <c r="I13993" t="s">
        <v>120</v>
      </c>
      <c r="J13993" t="s">
        <v>4746</v>
      </c>
    </row>
    <row r="13994" spans="1:10">
      <c r="A13994" t="s">
        <v>212</v>
      </c>
      <c r="B13994" t="s">
        <v>212</v>
      </c>
      <c r="C13994" t="s">
        <v>24</v>
      </c>
      <c r="D13994" t="s">
        <v>13</v>
      </c>
      <c r="E13994" t="s">
        <v>25</v>
      </c>
      <c r="F13994" t="s">
        <v>26</v>
      </c>
      <c r="G13994" s="3">
        <v>45274.793946759259</v>
      </c>
      <c r="H13994" s="1">
        <v>128000</v>
      </c>
      <c r="I13994" t="s">
        <v>57</v>
      </c>
      <c r="J13994" t="s">
        <v>214</v>
      </c>
    </row>
    <row r="13995" spans="1:10">
      <c r="A13995" t="s">
        <v>10</v>
      </c>
      <c r="B13995" t="s">
        <v>22227</v>
      </c>
      <c r="C13995" t="s">
        <v>119</v>
      </c>
      <c r="D13995" t="s">
        <v>13</v>
      </c>
      <c r="E13995" t="s">
        <v>14</v>
      </c>
      <c r="F13995" t="s">
        <v>26</v>
      </c>
      <c r="G13995" s="3">
        <v>45258.793437499997</v>
      </c>
      <c r="H13995" s="1">
        <v>107500</v>
      </c>
      <c r="I13995" t="s">
        <v>13531</v>
      </c>
      <c r="J13995" t="s">
        <v>22228</v>
      </c>
    </row>
    <row r="13996" spans="1:10">
      <c r="A13996" t="s">
        <v>18</v>
      </c>
      <c r="B13996" t="s">
        <v>18</v>
      </c>
      <c r="C13996" t="s">
        <v>6690</v>
      </c>
      <c r="D13996" t="s">
        <v>13</v>
      </c>
      <c r="E13996" t="s">
        <v>14</v>
      </c>
      <c r="F13996" t="s">
        <v>6691</v>
      </c>
      <c r="G13996" s="3">
        <v>45167.817870370367</v>
      </c>
      <c r="H13996" s="1">
        <v>97444</v>
      </c>
      <c r="I13996" t="s">
        <v>15607</v>
      </c>
      <c r="J13996" t="s">
        <v>22229</v>
      </c>
    </row>
    <row r="13997" spans="1:10">
      <c r="A13997" t="s">
        <v>18</v>
      </c>
      <c r="B13997" t="s">
        <v>22230</v>
      </c>
      <c r="C13997" t="s">
        <v>795</v>
      </c>
      <c r="D13997" t="s">
        <v>13</v>
      </c>
      <c r="E13997" t="s">
        <v>14</v>
      </c>
      <c r="F13997" t="s">
        <v>26</v>
      </c>
      <c r="G13997" s="3">
        <v>45273.797951388886</v>
      </c>
      <c r="H13997" s="1">
        <v>115400</v>
      </c>
      <c r="I13997" t="s">
        <v>9391</v>
      </c>
      <c r="J13997" t="s">
        <v>20246</v>
      </c>
    </row>
    <row r="13998" spans="1:10">
      <c r="A13998" t="s">
        <v>18</v>
      </c>
      <c r="B13998" t="s">
        <v>18</v>
      </c>
      <c r="C13998" t="s">
        <v>232</v>
      </c>
      <c r="D13998" t="s">
        <v>13</v>
      </c>
      <c r="E13998" t="s">
        <v>14</v>
      </c>
      <c r="F13998" t="s">
        <v>26</v>
      </c>
      <c r="G13998" s="3">
        <v>44968.818159722221</v>
      </c>
      <c r="H13998" s="1">
        <v>119475</v>
      </c>
      <c r="I13998" t="s">
        <v>22231</v>
      </c>
      <c r="J13998" t="s">
        <v>7229</v>
      </c>
    </row>
    <row r="13999" spans="1:10">
      <c r="A13999" t="s">
        <v>10</v>
      </c>
      <c r="B13999" t="s">
        <v>22232</v>
      </c>
      <c r="C13999" t="s">
        <v>391</v>
      </c>
      <c r="D13999" t="s">
        <v>13</v>
      </c>
      <c r="E13999" t="s">
        <v>14</v>
      </c>
      <c r="F13999" t="s">
        <v>20</v>
      </c>
      <c r="G13999" s="3">
        <v>45128.834398148145</v>
      </c>
      <c r="H13999" s="1">
        <v>65250</v>
      </c>
      <c r="I13999" t="s">
        <v>22233</v>
      </c>
    </row>
    <row r="14000" spans="1:10">
      <c r="A14000" t="s">
        <v>18</v>
      </c>
      <c r="B14000" t="s">
        <v>22234</v>
      </c>
      <c r="C14000" t="s">
        <v>521</v>
      </c>
      <c r="D14000" t="s">
        <v>13</v>
      </c>
      <c r="E14000" t="s">
        <v>14</v>
      </c>
      <c r="F14000" t="s">
        <v>26</v>
      </c>
      <c r="G14000" s="3">
        <v>45048.840555555558</v>
      </c>
      <c r="H14000" s="1">
        <v>58300</v>
      </c>
      <c r="I14000" t="s">
        <v>420</v>
      </c>
      <c r="J14000" t="s">
        <v>22235</v>
      </c>
    </row>
    <row r="14001" spans="1:10">
      <c r="A14001" t="s">
        <v>73</v>
      </c>
      <c r="B14001" t="s">
        <v>22236</v>
      </c>
      <c r="C14001" t="s">
        <v>608</v>
      </c>
      <c r="D14001" t="s">
        <v>13</v>
      </c>
      <c r="E14001" t="s">
        <v>14</v>
      </c>
      <c r="F14001" t="s">
        <v>608</v>
      </c>
      <c r="G14001" s="3">
        <v>45112.800000000003</v>
      </c>
      <c r="H14001" s="1">
        <v>79200</v>
      </c>
      <c r="I14001" t="s">
        <v>8379</v>
      </c>
      <c r="J14001" t="s">
        <v>22237</v>
      </c>
    </row>
    <row r="14002" spans="1:10">
      <c r="A14002" t="s">
        <v>10</v>
      </c>
      <c r="B14002" t="s">
        <v>22238</v>
      </c>
      <c r="C14002" t="s">
        <v>1088</v>
      </c>
      <c r="D14002" t="s">
        <v>13</v>
      </c>
      <c r="E14002" t="s">
        <v>14</v>
      </c>
      <c r="F14002" t="s">
        <v>26</v>
      </c>
      <c r="G14002" s="3">
        <v>44975.793923611112</v>
      </c>
      <c r="H14002" s="1">
        <v>200000</v>
      </c>
      <c r="I14002" t="s">
        <v>22239</v>
      </c>
      <c r="J14002" t="s">
        <v>97</v>
      </c>
    </row>
    <row r="14003" spans="1:10">
      <c r="A14003" t="s">
        <v>33</v>
      </c>
      <c r="B14003" t="s">
        <v>22240</v>
      </c>
      <c r="C14003" t="s">
        <v>434</v>
      </c>
      <c r="D14003" t="s">
        <v>13</v>
      </c>
      <c r="E14003" t="s">
        <v>14</v>
      </c>
      <c r="F14003" t="s">
        <v>26</v>
      </c>
      <c r="G14003" s="3">
        <v>45054.79346064815</v>
      </c>
      <c r="H14003" s="1">
        <v>60000</v>
      </c>
      <c r="I14003" t="s">
        <v>22241</v>
      </c>
      <c r="J14003" t="s">
        <v>22242</v>
      </c>
    </row>
    <row r="14004" spans="1:10">
      <c r="A14004" t="s">
        <v>33</v>
      </c>
      <c r="B14004" t="s">
        <v>2148</v>
      </c>
      <c r="C14004" t="s">
        <v>391</v>
      </c>
      <c r="D14004" t="s">
        <v>13</v>
      </c>
      <c r="E14004" t="s">
        <v>14</v>
      </c>
      <c r="F14004" t="s">
        <v>26</v>
      </c>
      <c r="G14004" s="3">
        <v>45174.792557870373</v>
      </c>
      <c r="H14004" s="1">
        <v>90000</v>
      </c>
      <c r="I14004" t="s">
        <v>2229</v>
      </c>
      <c r="J14004" t="s">
        <v>230</v>
      </c>
    </row>
    <row r="14005" spans="1:10">
      <c r="A14005" t="s">
        <v>18</v>
      </c>
      <c r="B14005" t="s">
        <v>22243</v>
      </c>
      <c r="C14005" t="s">
        <v>24</v>
      </c>
      <c r="D14005" t="s">
        <v>13</v>
      </c>
      <c r="E14005" t="s">
        <v>25</v>
      </c>
      <c r="F14005" t="s">
        <v>26</v>
      </c>
      <c r="G14005" s="3">
        <v>45075.794374999998</v>
      </c>
      <c r="H14005" s="1">
        <v>112500</v>
      </c>
      <c r="I14005" t="s">
        <v>88</v>
      </c>
      <c r="J14005" t="s">
        <v>89</v>
      </c>
    </row>
    <row r="14006" spans="1:10">
      <c r="A14006" t="s">
        <v>33</v>
      </c>
      <c r="B14006" t="s">
        <v>18579</v>
      </c>
      <c r="C14006" t="s">
        <v>24</v>
      </c>
      <c r="D14006" t="s">
        <v>13</v>
      </c>
      <c r="E14006" t="s">
        <v>25</v>
      </c>
      <c r="F14006" t="s">
        <v>26</v>
      </c>
      <c r="G14006" s="3">
        <v>45113.815243055556</v>
      </c>
      <c r="H14006" s="1">
        <v>115000</v>
      </c>
      <c r="I14006" t="s">
        <v>88</v>
      </c>
      <c r="J14006" t="s">
        <v>22244</v>
      </c>
    </row>
    <row r="14007" spans="1:10">
      <c r="A14007" t="s">
        <v>18</v>
      </c>
      <c r="B14007" t="s">
        <v>18</v>
      </c>
      <c r="C14007" t="s">
        <v>243</v>
      </c>
      <c r="D14007" t="s">
        <v>13</v>
      </c>
      <c r="E14007" t="s">
        <v>14</v>
      </c>
      <c r="F14007" t="s">
        <v>26</v>
      </c>
      <c r="G14007" s="3">
        <v>44939.798032407409</v>
      </c>
      <c r="H14007" s="1">
        <v>102500</v>
      </c>
      <c r="I14007" t="s">
        <v>22245</v>
      </c>
      <c r="J14007" t="s">
        <v>5272</v>
      </c>
    </row>
    <row r="14008" spans="1:10">
      <c r="A14008" t="s">
        <v>33</v>
      </c>
      <c r="B14008" t="s">
        <v>22246</v>
      </c>
      <c r="C14008" t="s">
        <v>161</v>
      </c>
      <c r="D14008" t="s">
        <v>13</v>
      </c>
      <c r="E14008" t="s">
        <v>14</v>
      </c>
      <c r="F14008" t="s">
        <v>162</v>
      </c>
      <c r="G14008" s="3">
        <v>45106.8044212963</v>
      </c>
      <c r="H14008" s="1">
        <v>149653</v>
      </c>
      <c r="I14008" t="s">
        <v>20582</v>
      </c>
    </row>
    <row r="14009" spans="1:10">
      <c r="A14009" t="s">
        <v>18</v>
      </c>
      <c r="B14009" t="s">
        <v>6707</v>
      </c>
      <c r="C14009" t="s">
        <v>3077</v>
      </c>
      <c r="D14009" t="s">
        <v>13</v>
      </c>
      <c r="E14009" t="s">
        <v>14</v>
      </c>
      <c r="F14009" t="s">
        <v>3077</v>
      </c>
      <c r="G14009" s="3">
        <v>44979.833969907406</v>
      </c>
      <c r="H14009" s="1">
        <v>98283</v>
      </c>
      <c r="I14009" t="s">
        <v>1795</v>
      </c>
      <c r="J14009" t="s">
        <v>22247</v>
      </c>
    </row>
    <row r="14010" spans="1:10">
      <c r="A14010" t="s">
        <v>18</v>
      </c>
      <c r="B14010" t="s">
        <v>22248</v>
      </c>
      <c r="C14010" t="s">
        <v>24</v>
      </c>
      <c r="D14010" t="s">
        <v>13</v>
      </c>
      <c r="E14010" t="s">
        <v>25</v>
      </c>
      <c r="F14010" t="s">
        <v>26</v>
      </c>
      <c r="G14010" s="3">
        <v>45236.821655092594</v>
      </c>
      <c r="H14010" s="1">
        <v>220000</v>
      </c>
      <c r="I14010" t="s">
        <v>3742</v>
      </c>
      <c r="J14010" t="s">
        <v>22249</v>
      </c>
    </row>
    <row r="14011" spans="1:10">
      <c r="A14011" t="s">
        <v>18</v>
      </c>
      <c r="B14011" t="s">
        <v>4553</v>
      </c>
      <c r="C14011" t="s">
        <v>24</v>
      </c>
      <c r="D14011" t="s">
        <v>13</v>
      </c>
      <c r="E14011" t="s">
        <v>25</v>
      </c>
      <c r="F14011" t="s">
        <v>26</v>
      </c>
      <c r="G14011" s="3">
        <v>45168.798784722225</v>
      </c>
      <c r="H14011" s="1">
        <v>99446</v>
      </c>
      <c r="I14011" t="s">
        <v>22250</v>
      </c>
      <c r="J14011" t="s">
        <v>22251</v>
      </c>
    </row>
    <row r="14012" spans="1:10">
      <c r="A14012" t="s">
        <v>10</v>
      </c>
      <c r="B14012" t="s">
        <v>7691</v>
      </c>
      <c r="C14012" t="s">
        <v>7345</v>
      </c>
      <c r="D14012" t="s">
        <v>13</v>
      </c>
      <c r="E14012" t="s">
        <v>14</v>
      </c>
      <c r="F14012" t="s">
        <v>26</v>
      </c>
      <c r="G14012" s="3">
        <v>45232.793657407405</v>
      </c>
      <c r="H14012" s="1">
        <v>109500</v>
      </c>
      <c r="I14012" t="s">
        <v>729</v>
      </c>
      <c r="J14012" t="s">
        <v>7692</v>
      </c>
    </row>
    <row r="14013" spans="1:10">
      <c r="A14013" t="s">
        <v>152</v>
      </c>
      <c r="B14013" t="s">
        <v>17741</v>
      </c>
      <c r="C14013" t="s">
        <v>3001</v>
      </c>
      <c r="D14013" t="s">
        <v>13</v>
      </c>
      <c r="E14013" t="s">
        <v>14</v>
      </c>
      <c r="F14013" t="s">
        <v>198</v>
      </c>
      <c r="G14013" s="3">
        <v>45072.805879629632</v>
      </c>
      <c r="H14013" s="1">
        <v>89100</v>
      </c>
      <c r="I14013" t="s">
        <v>3002</v>
      </c>
      <c r="J14013" t="s">
        <v>17742</v>
      </c>
    </row>
    <row r="14014" spans="1:10">
      <c r="A14014" t="s">
        <v>135</v>
      </c>
      <c r="B14014" t="s">
        <v>22252</v>
      </c>
      <c r="C14014" t="s">
        <v>1026</v>
      </c>
      <c r="D14014" t="s">
        <v>13</v>
      </c>
      <c r="E14014" t="s">
        <v>14</v>
      </c>
      <c r="F14014" t="s">
        <v>1026</v>
      </c>
      <c r="G14014" s="3">
        <v>45048.833807870367</v>
      </c>
      <c r="H14014" s="1">
        <v>79200</v>
      </c>
      <c r="I14014" t="s">
        <v>2907</v>
      </c>
    </row>
    <row r="14015" spans="1:10">
      <c r="A14015" t="s">
        <v>18</v>
      </c>
      <c r="B14015" t="s">
        <v>18</v>
      </c>
      <c r="D14015" t="s">
        <v>13</v>
      </c>
      <c r="E14015" t="s">
        <v>14</v>
      </c>
      <c r="F14015" t="s">
        <v>26</v>
      </c>
      <c r="G14015" s="3">
        <v>45167.839224537034</v>
      </c>
      <c r="H14015" s="1">
        <v>110000</v>
      </c>
      <c r="I14015" t="s">
        <v>16441</v>
      </c>
      <c r="J14015" t="s">
        <v>28</v>
      </c>
    </row>
    <row r="14016" spans="1:10">
      <c r="A14016" t="s">
        <v>10</v>
      </c>
      <c r="B14016" t="s">
        <v>3445</v>
      </c>
      <c r="C14016" t="s">
        <v>22253</v>
      </c>
      <c r="D14016" t="s">
        <v>13</v>
      </c>
      <c r="E14016" t="s">
        <v>14</v>
      </c>
      <c r="F14016" t="s">
        <v>20</v>
      </c>
      <c r="G14016" s="3">
        <v>45162.831736111111</v>
      </c>
      <c r="H14016" s="1">
        <v>102500</v>
      </c>
      <c r="I14016" t="s">
        <v>14302</v>
      </c>
      <c r="J14016" t="s">
        <v>22254</v>
      </c>
    </row>
    <row r="14017" spans="1:10">
      <c r="A14017" t="s">
        <v>135</v>
      </c>
      <c r="B14017" t="s">
        <v>22255</v>
      </c>
      <c r="C14017" t="s">
        <v>1026</v>
      </c>
      <c r="D14017" t="s">
        <v>13</v>
      </c>
      <c r="E14017" t="s">
        <v>14</v>
      </c>
      <c r="F14017" t="s">
        <v>1026</v>
      </c>
      <c r="G14017" s="3">
        <v>45138.831921296296</v>
      </c>
      <c r="H14017" s="1">
        <v>111175</v>
      </c>
      <c r="I14017" t="s">
        <v>22256</v>
      </c>
      <c r="J14017" t="s">
        <v>22257</v>
      </c>
    </row>
    <row r="14018" spans="1:10">
      <c r="A14018" t="s">
        <v>10</v>
      </c>
      <c r="B14018" t="s">
        <v>10</v>
      </c>
      <c r="C14018" t="s">
        <v>24</v>
      </c>
      <c r="D14018" t="s">
        <v>13</v>
      </c>
      <c r="E14018" t="s">
        <v>25</v>
      </c>
      <c r="F14018" t="s">
        <v>26</v>
      </c>
      <c r="G14018" s="3">
        <v>45237.793379629627</v>
      </c>
      <c r="H14018" s="1">
        <v>160000</v>
      </c>
      <c r="I14018" t="s">
        <v>17895</v>
      </c>
      <c r="J14018" t="s">
        <v>1532</v>
      </c>
    </row>
    <row r="14019" spans="1:10">
      <c r="A14019" t="s">
        <v>10</v>
      </c>
      <c r="B14019" t="s">
        <v>22258</v>
      </c>
      <c r="C14019" t="s">
        <v>22259</v>
      </c>
      <c r="D14019" t="s">
        <v>13</v>
      </c>
      <c r="E14019" t="s">
        <v>14</v>
      </c>
      <c r="F14019" t="s">
        <v>20</v>
      </c>
      <c r="G14019" s="3">
        <v>45223.837546296294</v>
      </c>
      <c r="H14019" s="1">
        <v>98000</v>
      </c>
      <c r="I14019" t="s">
        <v>4049</v>
      </c>
      <c r="J14019" t="s">
        <v>4229</v>
      </c>
    </row>
    <row r="14020" spans="1:10">
      <c r="A14020" t="s">
        <v>18</v>
      </c>
      <c r="B14020" t="s">
        <v>18</v>
      </c>
      <c r="C14020" t="s">
        <v>26</v>
      </c>
      <c r="D14020" t="s">
        <v>13</v>
      </c>
      <c r="E14020" t="s">
        <v>14</v>
      </c>
      <c r="F14020" t="s">
        <v>26</v>
      </c>
      <c r="G14020" s="3">
        <v>45100.811180555553</v>
      </c>
      <c r="H14020" s="1">
        <v>110000</v>
      </c>
      <c r="I14020" t="s">
        <v>13553</v>
      </c>
      <c r="J14020" t="s">
        <v>22260</v>
      </c>
    </row>
    <row r="14021" spans="1:10">
      <c r="A14021" t="s">
        <v>18</v>
      </c>
      <c r="B14021" t="s">
        <v>18</v>
      </c>
      <c r="C14021" t="s">
        <v>24</v>
      </c>
      <c r="D14021" t="s">
        <v>13</v>
      </c>
      <c r="E14021" t="s">
        <v>25</v>
      </c>
      <c r="F14021" t="s">
        <v>26</v>
      </c>
      <c r="G14021" s="3">
        <v>45100.808229166665</v>
      </c>
      <c r="H14021" s="1">
        <v>120000</v>
      </c>
      <c r="I14021" t="s">
        <v>22261</v>
      </c>
      <c r="J14021" t="s">
        <v>22262</v>
      </c>
    </row>
    <row r="14022" spans="1:10">
      <c r="A14022" t="s">
        <v>18</v>
      </c>
      <c r="B14022" t="s">
        <v>127</v>
      </c>
      <c r="C14022" t="s">
        <v>24</v>
      </c>
      <c r="D14022" t="s">
        <v>13</v>
      </c>
      <c r="E14022" t="s">
        <v>25</v>
      </c>
      <c r="F14022" t="s">
        <v>26</v>
      </c>
      <c r="G14022" s="3">
        <v>45216.798449074071</v>
      </c>
      <c r="H14022" s="1">
        <v>150000</v>
      </c>
      <c r="I14022" t="s">
        <v>22263</v>
      </c>
      <c r="J14022" t="s">
        <v>22264</v>
      </c>
    </row>
    <row r="14023" spans="1:10">
      <c r="A14023" t="s">
        <v>33</v>
      </c>
      <c r="B14023" t="s">
        <v>8001</v>
      </c>
      <c r="C14023" t="s">
        <v>119</v>
      </c>
      <c r="D14023" t="s">
        <v>13</v>
      </c>
      <c r="E14023" t="s">
        <v>14</v>
      </c>
      <c r="F14023" t="s">
        <v>26</v>
      </c>
      <c r="G14023" s="3">
        <v>45152.791979166665</v>
      </c>
      <c r="H14023" s="1">
        <v>95000</v>
      </c>
      <c r="I14023" t="s">
        <v>22265</v>
      </c>
      <c r="J14023" t="s">
        <v>22266</v>
      </c>
    </row>
    <row r="14024" spans="1:10">
      <c r="A14024" t="s">
        <v>10</v>
      </c>
      <c r="B14024" t="s">
        <v>22267</v>
      </c>
      <c r="C14024" t="s">
        <v>26</v>
      </c>
      <c r="D14024" t="s">
        <v>13</v>
      </c>
      <c r="E14024" t="s">
        <v>14</v>
      </c>
      <c r="F14024" t="s">
        <v>20</v>
      </c>
      <c r="G14024" s="3">
        <v>45172.83866898148</v>
      </c>
      <c r="H14024" s="1">
        <v>115000</v>
      </c>
      <c r="I14024" t="s">
        <v>22268</v>
      </c>
      <c r="J14024" t="s">
        <v>22269</v>
      </c>
    </row>
    <row r="14025" spans="1:10">
      <c r="A14025" t="s">
        <v>33</v>
      </c>
      <c r="B14025" t="s">
        <v>15683</v>
      </c>
      <c r="C14025" t="s">
        <v>1042</v>
      </c>
      <c r="D14025" t="s">
        <v>13</v>
      </c>
      <c r="E14025" t="s">
        <v>14</v>
      </c>
      <c r="F14025" t="s">
        <v>198</v>
      </c>
      <c r="G14025" s="3">
        <v>45000.798981481479</v>
      </c>
      <c r="H14025" s="1">
        <v>53014</v>
      </c>
      <c r="I14025" t="s">
        <v>22270</v>
      </c>
      <c r="J14025" t="s">
        <v>7308</v>
      </c>
    </row>
    <row r="14026" spans="1:10">
      <c r="A14026" t="s">
        <v>77</v>
      </c>
      <c r="B14026" t="s">
        <v>22271</v>
      </c>
      <c r="C14026" t="s">
        <v>232</v>
      </c>
      <c r="D14026" t="s">
        <v>13</v>
      </c>
      <c r="E14026" t="s">
        <v>14</v>
      </c>
      <c r="F14026" t="s">
        <v>26</v>
      </c>
      <c r="G14026" s="3">
        <v>45214.791666666664</v>
      </c>
      <c r="H14026" s="1">
        <v>142500</v>
      </c>
      <c r="I14026" t="s">
        <v>22272</v>
      </c>
      <c r="J14026" t="s">
        <v>1487</v>
      </c>
    </row>
    <row r="14027" spans="1:10">
      <c r="A14027" t="s">
        <v>73</v>
      </c>
      <c r="B14027" t="s">
        <v>22273</v>
      </c>
      <c r="C14027" t="s">
        <v>795</v>
      </c>
      <c r="D14027" t="s">
        <v>13</v>
      </c>
      <c r="E14027" t="s">
        <v>14</v>
      </c>
      <c r="F14027" t="s">
        <v>26</v>
      </c>
      <c r="G14027" s="3">
        <v>45040.840578703705</v>
      </c>
      <c r="H14027" s="1">
        <v>125000</v>
      </c>
      <c r="I14027" t="s">
        <v>617</v>
      </c>
      <c r="J14027" t="s">
        <v>22274</v>
      </c>
    </row>
    <row r="14028" spans="1:10">
      <c r="A14028" t="s">
        <v>33</v>
      </c>
      <c r="B14028" t="s">
        <v>22275</v>
      </c>
      <c r="C14028" t="s">
        <v>22276</v>
      </c>
      <c r="D14028" t="s">
        <v>13</v>
      </c>
      <c r="E14028" t="s">
        <v>14</v>
      </c>
      <c r="F14028" t="s">
        <v>26</v>
      </c>
      <c r="G14028" s="3">
        <v>44932.792581018519</v>
      </c>
      <c r="H14028" s="1">
        <v>92500</v>
      </c>
      <c r="I14028" t="s">
        <v>88</v>
      </c>
      <c r="J14028" t="s">
        <v>1346</v>
      </c>
    </row>
    <row r="14029" spans="1:10">
      <c r="A14029" t="s">
        <v>135</v>
      </c>
      <c r="B14029" t="s">
        <v>135</v>
      </c>
      <c r="C14029" t="s">
        <v>24</v>
      </c>
      <c r="D14029" t="s">
        <v>13</v>
      </c>
      <c r="E14029" t="s">
        <v>25</v>
      </c>
      <c r="F14029" t="s">
        <v>26</v>
      </c>
      <c r="G14029" s="3">
        <v>45211.793124999997</v>
      </c>
      <c r="H14029" s="1">
        <v>95000</v>
      </c>
      <c r="I14029" t="s">
        <v>22277</v>
      </c>
      <c r="J14029" t="s">
        <v>22278</v>
      </c>
    </row>
    <row r="14030" spans="1:10">
      <c r="A14030" t="s">
        <v>73</v>
      </c>
      <c r="B14030" t="s">
        <v>22279</v>
      </c>
      <c r="C14030" t="s">
        <v>75</v>
      </c>
      <c r="D14030" t="s">
        <v>13</v>
      </c>
      <c r="E14030" t="s">
        <v>14</v>
      </c>
      <c r="F14030" t="s">
        <v>26</v>
      </c>
      <c r="G14030" s="3">
        <v>44936.80810185185</v>
      </c>
      <c r="H14030" s="1">
        <v>180000</v>
      </c>
      <c r="I14030" t="s">
        <v>374</v>
      </c>
      <c r="J14030" t="s">
        <v>21221</v>
      </c>
    </row>
    <row r="14031" spans="1:10">
      <c r="A14031" t="s">
        <v>18</v>
      </c>
      <c r="B14031" t="s">
        <v>127</v>
      </c>
      <c r="C14031" t="s">
        <v>201</v>
      </c>
      <c r="D14031" t="s">
        <v>13</v>
      </c>
      <c r="E14031" t="s">
        <v>14</v>
      </c>
      <c r="F14031" t="s">
        <v>20</v>
      </c>
      <c r="G14031" s="3">
        <v>44992.834027777775</v>
      </c>
      <c r="H14031" s="1">
        <v>170000</v>
      </c>
      <c r="I14031" t="s">
        <v>22280</v>
      </c>
      <c r="J14031" t="s">
        <v>22281</v>
      </c>
    </row>
    <row r="14032" spans="1:10">
      <c r="A14032" t="s">
        <v>33</v>
      </c>
      <c r="B14032" t="s">
        <v>9276</v>
      </c>
      <c r="C14032" t="s">
        <v>243</v>
      </c>
      <c r="D14032" t="s">
        <v>13</v>
      </c>
      <c r="E14032" t="s">
        <v>14</v>
      </c>
      <c r="F14032" t="s">
        <v>26</v>
      </c>
      <c r="G14032" s="3">
        <v>45146.792812500003</v>
      </c>
      <c r="H14032" s="1">
        <v>84000</v>
      </c>
      <c r="I14032" t="s">
        <v>14181</v>
      </c>
      <c r="J14032" t="s">
        <v>9278</v>
      </c>
    </row>
    <row r="14033" spans="1:10">
      <c r="A14033" t="s">
        <v>73</v>
      </c>
      <c r="B14033" t="s">
        <v>22282</v>
      </c>
      <c r="C14033" t="s">
        <v>276</v>
      </c>
      <c r="D14033" t="s">
        <v>13</v>
      </c>
      <c r="E14033" t="s">
        <v>14</v>
      </c>
      <c r="F14033" t="s">
        <v>26</v>
      </c>
      <c r="G14033" s="3">
        <v>45144.85560185185</v>
      </c>
      <c r="H14033" s="1">
        <v>130400</v>
      </c>
      <c r="I14033" t="s">
        <v>22283</v>
      </c>
      <c r="J14033" t="s">
        <v>719</v>
      </c>
    </row>
    <row r="14034" spans="1:10">
      <c r="A14034" t="s">
        <v>10</v>
      </c>
      <c r="B14034" t="s">
        <v>10</v>
      </c>
      <c r="C14034" t="s">
        <v>201</v>
      </c>
      <c r="D14034" t="s">
        <v>13</v>
      </c>
      <c r="E14034" t="s">
        <v>14</v>
      </c>
      <c r="F14034" t="s">
        <v>26</v>
      </c>
      <c r="G14034" s="3">
        <v>45157.795127314814</v>
      </c>
      <c r="H14034" s="1">
        <v>157500</v>
      </c>
      <c r="I14034" t="s">
        <v>974</v>
      </c>
      <c r="J14034" t="s">
        <v>13084</v>
      </c>
    </row>
    <row r="14035" spans="1:10">
      <c r="A14035" t="s">
        <v>10</v>
      </c>
      <c r="B14035" t="s">
        <v>10</v>
      </c>
      <c r="D14035" t="s">
        <v>100</v>
      </c>
      <c r="E14035" t="s">
        <v>14</v>
      </c>
      <c r="F14035" t="s">
        <v>26</v>
      </c>
      <c r="G14035" s="3">
        <v>44951.793136574073</v>
      </c>
      <c r="H14035" s="1">
        <v>130000</v>
      </c>
      <c r="I14035" t="s">
        <v>1559</v>
      </c>
      <c r="J14035" t="s">
        <v>22284</v>
      </c>
    </row>
    <row r="14036" spans="1:10">
      <c r="A14036" t="s">
        <v>77</v>
      </c>
      <c r="B14036" t="s">
        <v>22285</v>
      </c>
      <c r="C14036" t="s">
        <v>56</v>
      </c>
      <c r="D14036" t="s">
        <v>13</v>
      </c>
      <c r="E14036" t="s">
        <v>14</v>
      </c>
      <c r="F14036" t="s">
        <v>20</v>
      </c>
      <c r="G14036" s="3">
        <v>45029.818252314813</v>
      </c>
      <c r="H14036" s="1">
        <v>99150</v>
      </c>
      <c r="I14036" t="s">
        <v>898</v>
      </c>
    </row>
    <row r="14037" spans="1:10">
      <c r="A14037" t="s">
        <v>33</v>
      </c>
      <c r="B14037" t="s">
        <v>33</v>
      </c>
      <c r="C14037" t="s">
        <v>365</v>
      </c>
      <c r="D14037" t="s">
        <v>13</v>
      </c>
      <c r="E14037" t="s">
        <v>14</v>
      </c>
      <c r="F14037" t="s">
        <v>26</v>
      </c>
      <c r="G14037" s="3">
        <v>44939.79483796296</v>
      </c>
      <c r="H14037" s="1">
        <v>85000</v>
      </c>
      <c r="I14037" t="s">
        <v>22286</v>
      </c>
      <c r="J14037" t="s">
        <v>141</v>
      </c>
    </row>
    <row r="14038" spans="1:10">
      <c r="A14038" t="s">
        <v>33</v>
      </c>
      <c r="B14038" t="s">
        <v>33</v>
      </c>
      <c r="C14038" t="s">
        <v>1175</v>
      </c>
      <c r="D14038" t="s">
        <v>13</v>
      </c>
      <c r="E14038" t="s">
        <v>14</v>
      </c>
      <c r="F14038" t="s">
        <v>26</v>
      </c>
      <c r="G14038" s="3">
        <v>45098.792013888888</v>
      </c>
      <c r="H14038" s="1">
        <v>80000</v>
      </c>
      <c r="I14038" t="s">
        <v>88</v>
      </c>
      <c r="J14038" t="s">
        <v>22287</v>
      </c>
    </row>
    <row r="14039" spans="1:10">
      <c r="A14039" t="s">
        <v>33</v>
      </c>
      <c r="B14039" t="s">
        <v>22288</v>
      </c>
      <c r="C14039" t="s">
        <v>108</v>
      </c>
      <c r="D14039" t="s">
        <v>13</v>
      </c>
      <c r="E14039" t="s">
        <v>14</v>
      </c>
      <c r="F14039" t="s">
        <v>26</v>
      </c>
      <c r="G14039" s="3">
        <v>45275.792129629626</v>
      </c>
      <c r="H14039" s="1">
        <v>67818</v>
      </c>
      <c r="I14039" t="s">
        <v>2281</v>
      </c>
      <c r="J14039" t="s">
        <v>22289</v>
      </c>
    </row>
    <row r="14040" spans="1:10">
      <c r="A14040" t="s">
        <v>10</v>
      </c>
      <c r="B14040" t="s">
        <v>22290</v>
      </c>
      <c r="C14040" t="s">
        <v>237</v>
      </c>
      <c r="D14040" t="s">
        <v>13</v>
      </c>
      <c r="E14040" t="s">
        <v>14</v>
      </c>
      <c r="F14040" t="s">
        <v>26</v>
      </c>
      <c r="G14040" s="3">
        <v>45049.838078703702</v>
      </c>
      <c r="H14040" s="1">
        <v>137500</v>
      </c>
      <c r="I14040" t="s">
        <v>13494</v>
      </c>
      <c r="J14040" t="s">
        <v>22291</v>
      </c>
    </row>
    <row r="14041" spans="1:10">
      <c r="A14041" t="s">
        <v>18</v>
      </c>
      <c r="B14041" t="s">
        <v>18</v>
      </c>
      <c r="C14041" t="s">
        <v>8695</v>
      </c>
      <c r="D14041" t="s">
        <v>13</v>
      </c>
      <c r="E14041" t="s">
        <v>14</v>
      </c>
      <c r="F14041" t="s">
        <v>26</v>
      </c>
      <c r="G14041" s="3">
        <v>44999.801388888889</v>
      </c>
      <c r="H14041" s="1">
        <v>110000</v>
      </c>
      <c r="I14041" t="s">
        <v>88</v>
      </c>
      <c r="J14041" t="s">
        <v>22292</v>
      </c>
    </row>
    <row r="14042" spans="1:10">
      <c r="A14042" t="s">
        <v>18</v>
      </c>
      <c r="B14042" t="s">
        <v>18</v>
      </c>
      <c r="C14042" t="s">
        <v>95</v>
      </c>
      <c r="D14042" t="s">
        <v>13</v>
      </c>
      <c r="E14042" t="s">
        <v>14</v>
      </c>
      <c r="F14042" t="s">
        <v>26</v>
      </c>
      <c r="G14042" s="3">
        <v>45148.796851851854</v>
      </c>
      <c r="H14042" s="1">
        <v>148000</v>
      </c>
      <c r="I14042" t="s">
        <v>22293</v>
      </c>
    </row>
    <row r="14043" spans="1:10">
      <c r="A14043" t="s">
        <v>10</v>
      </c>
      <c r="B14043" t="s">
        <v>357</v>
      </c>
      <c r="C14043" t="s">
        <v>19</v>
      </c>
      <c r="D14043" t="s">
        <v>13</v>
      </c>
      <c r="E14043" t="s">
        <v>14</v>
      </c>
      <c r="F14043" t="s">
        <v>26</v>
      </c>
      <c r="G14043" s="3">
        <v>44953.852731481478</v>
      </c>
      <c r="H14043" s="1">
        <v>182000</v>
      </c>
      <c r="I14043" t="s">
        <v>729</v>
      </c>
      <c r="J14043" t="s">
        <v>7259</v>
      </c>
    </row>
    <row r="14044" spans="1:10">
      <c r="A14044" t="s">
        <v>10</v>
      </c>
      <c r="B14044" t="s">
        <v>10</v>
      </c>
      <c r="C14044" t="s">
        <v>8089</v>
      </c>
      <c r="D14044" t="s">
        <v>13</v>
      </c>
      <c r="E14044" t="s">
        <v>14</v>
      </c>
      <c r="F14044" t="s">
        <v>26</v>
      </c>
      <c r="G14044" s="3">
        <v>45050.822430555556</v>
      </c>
      <c r="H14044" s="1">
        <v>70000</v>
      </c>
      <c r="I14044" t="s">
        <v>366</v>
      </c>
    </row>
    <row r="14045" spans="1:10">
      <c r="A14045" t="s">
        <v>33</v>
      </c>
      <c r="B14045" t="s">
        <v>33</v>
      </c>
      <c r="C14045" t="s">
        <v>119</v>
      </c>
      <c r="D14045" t="s">
        <v>13</v>
      </c>
      <c r="E14045" t="s">
        <v>14</v>
      </c>
      <c r="F14045" t="s">
        <v>26</v>
      </c>
      <c r="G14045" s="3">
        <v>45161.791979166665</v>
      </c>
      <c r="H14045" s="1">
        <v>118500</v>
      </c>
      <c r="I14045" t="s">
        <v>5543</v>
      </c>
      <c r="J14045" t="s">
        <v>22294</v>
      </c>
    </row>
    <row r="14046" spans="1:10">
      <c r="A14046" t="s">
        <v>18</v>
      </c>
      <c r="B14046" t="s">
        <v>22295</v>
      </c>
      <c r="C14046" t="s">
        <v>2003</v>
      </c>
      <c r="D14046" t="s">
        <v>13</v>
      </c>
      <c r="E14046" t="s">
        <v>14</v>
      </c>
      <c r="F14046" t="s">
        <v>171</v>
      </c>
      <c r="G14046" s="3">
        <v>45028.8127662037</v>
      </c>
      <c r="H14046" s="1">
        <v>96773</v>
      </c>
      <c r="I14046" t="s">
        <v>5030</v>
      </c>
      <c r="J14046" t="s">
        <v>10356</v>
      </c>
    </row>
    <row r="14047" spans="1:10">
      <c r="A14047" t="s">
        <v>18</v>
      </c>
      <c r="B14047" t="s">
        <v>184</v>
      </c>
      <c r="C14047" t="s">
        <v>12964</v>
      </c>
      <c r="D14047" t="s">
        <v>13</v>
      </c>
      <c r="E14047" t="s">
        <v>14</v>
      </c>
      <c r="F14047" t="s">
        <v>20</v>
      </c>
      <c r="G14047" s="3">
        <v>44944.826307870368</v>
      </c>
      <c r="H14047" s="1">
        <v>110144.390625</v>
      </c>
      <c r="I14047" t="s">
        <v>8820</v>
      </c>
      <c r="J14047" t="s">
        <v>1284</v>
      </c>
    </row>
    <row r="14048" spans="1:10">
      <c r="A14048" t="s">
        <v>10</v>
      </c>
      <c r="B14048" t="s">
        <v>10</v>
      </c>
      <c r="C14048" t="s">
        <v>921</v>
      </c>
      <c r="D14048" t="s">
        <v>13</v>
      </c>
      <c r="E14048" t="s">
        <v>14</v>
      </c>
      <c r="F14048" t="s">
        <v>26</v>
      </c>
      <c r="G14048" s="3">
        <v>45232.792754629627</v>
      </c>
      <c r="H14048" s="1">
        <v>128909.125</v>
      </c>
      <c r="I14048" t="s">
        <v>1448</v>
      </c>
      <c r="J14048" t="s">
        <v>22296</v>
      </c>
    </row>
    <row r="14049" spans="1:10">
      <c r="A14049" t="s">
        <v>106</v>
      </c>
      <c r="B14049" t="s">
        <v>16492</v>
      </c>
      <c r="C14049" t="s">
        <v>947</v>
      </c>
      <c r="D14049" t="s">
        <v>13</v>
      </c>
      <c r="E14049" t="s">
        <v>14</v>
      </c>
      <c r="F14049" t="s">
        <v>26</v>
      </c>
      <c r="G14049" s="3">
        <v>45243.812777777777</v>
      </c>
      <c r="H14049" s="1">
        <v>150000</v>
      </c>
      <c r="I14049" t="s">
        <v>4673</v>
      </c>
      <c r="J14049" t="s">
        <v>16493</v>
      </c>
    </row>
    <row r="14050" spans="1:10">
      <c r="A14050" t="s">
        <v>18</v>
      </c>
      <c r="B14050" t="s">
        <v>22297</v>
      </c>
      <c r="C14050" t="s">
        <v>4224</v>
      </c>
      <c r="D14050" t="s">
        <v>13</v>
      </c>
      <c r="E14050" t="s">
        <v>14</v>
      </c>
      <c r="F14050" t="s">
        <v>26</v>
      </c>
      <c r="G14050" s="3">
        <v>45153.841053240743</v>
      </c>
      <c r="H14050" s="1">
        <v>165000</v>
      </c>
      <c r="I14050" t="s">
        <v>22298</v>
      </c>
    </row>
    <row r="14051" spans="1:10">
      <c r="A14051" t="s">
        <v>33</v>
      </c>
      <c r="B14051" t="s">
        <v>22299</v>
      </c>
      <c r="C14051" t="s">
        <v>243</v>
      </c>
      <c r="D14051" t="s">
        <v>13</v>
      </c>
      <c r="E14051" t="s">
        <v>14</v>
      </c>
      <c r="F14051" t="s">
        <v>26</v>
      </c>
      <c r="G14051" s="3">
        <v>45180.79278935185</v>
      </c>
      <c r="H14051" s="1">
        <v>65000</v>
      </c>
      <c r="I14051" t="s">
        <v>22300</v>
      </c>
      <c r="J14051" t="s">
        <v>22301</v>
      </c>
    </row>
    <row r="14052" spans="1:10">
      <c r="A14052" t="s">
        <v>10</v>
      </c>
      <c r="B14052" t="s">
        <v>10</v>
      </c>
      <c r="C14052" t="s">
        <v>9344</v>
      </c>
      <c r="D14052" t="s">
        <v>13</v>
      </c>
      <c r="E14052" t="s">
        <v>14</v>
      </c>
      <c r="F14052" t="s">
        <v>26</v>
      </c>
      <c r="G14052" s="3">
        <v>45216.791724537034</v>
      </c>
      <c r="H14052" s="1">
        <v>115000</v>
      </c>
      <c r="I14052" t="s">
        <v>22302</v>
      </c>
      <c r="J14052" t="s">
        <v>22303</v>
      </c>
    </row>
    <row r="14053" spans="1:10">
      <c r="A14053" t="s">
        <v>73</v>
      </c>
      <c r="B14053" t="s">
        <v>73</v>
      </c>
      <c r="C14053" t="s">
        <v>1198</v>
      </c>
      <c r="D14053" t="s">
        <v>13</v>
      </c>
      <c r="E14053" t="s">
        <v>14</v>
      </c>
      <c r="F14053" t="s">
        <v>26</v>
      </c>
      <c r="G14053" s="3">
        <v>44967.823888888888</v>
      </c>
      <c r="H14053" s="1">
        <v>152500</v>
      </c>
      <c r="I14053" t="s">
        <v>130</v>
      </c>
    </row>
    <row r="14054" spans="1:10">
      <c r="A14054" t="s">
        <v>212</v>
      </c>
      <c r="B14054" t="s">
        <v>22304</v>
      </c>
      <c r="C14054" t="s">
        <v>365</v>
      </c>
      <c r="D14054" t="s">
        <v>13</v>
      </c>
      <c r="E14054" t="s">
        <v>14</v>
      </c>
      <c r="F14054" t="s">
        <v>26</v>
      </c>
      <c r="G14054" s="3">
        <v>45170.80914351852</v>
      </c>
      <c r="H14054" s="1">
        <v>135000</v>
      </c>
      <c r="I14054" t="s">
        <v>18225</v>
      </c>
      <c r="J14054" t="s">
        <v>19802</v>
      </c>
    </row>
    <row r="14055" spans="1:10">
      <c r="A14055" t="s">
        <v>33</v>
      </c>
      <c r="B14055" t="s">
        <v>22305</v>
      </c>
      <c r="C14055" t="s">
        <v>119</v>
      </c>
      <c r="D14055" t="s">
        <v>13</v>
      </c>
      <c r="E14055" t="s">
        <v>14</v>
      </c>
      <c r="F14055" t="s">
        <v>26</v>
      </c>
      <c r="G14055" s="3">
        <v>45152.825937499998</v>
      </c>
      <c r="H14055" s="1">
        <v>160000</v>
      </c>
      <c r="I14055" t="s">
        <v>16080</v>
      </c>
      <c r="J14055" t="s">
        <v>19838</v>
      </c>
    </row>
    <row r="14056" spans="1:10">
      <c r="A14056" t="s">
        <v>10</v>
      </c>
      <c r="B14056" t="s">
        <v>22306</v>
      </c>
      <c r="C14056" t="s">
        <v>1597</v>
      </c>
      <c r="D14056" t="s">
        <v>13</v>
      </c>
      <c r="E14056" t="s">
        <v>14</v>
      </c>
      <c r="F14056" t="s">
        <v>26</v>
      </c>
      <c r="G14056" s="3">
        <v>45218.808182870373</v>
      </c>
      <c r="H14056" s="1">
        <v>175000</v>
      </c>
      <c r="I14056" t="s">
        <v>22307</v>
      </c>
      <c r="J14056" t="s">
        <v>22308</v>
      </c>
    </row>
    <row r="14057" spans="1:10">
      <c r="A14057" t="s">
        <v>18</v>
      </c>
      <c r="B14057" t="s">
        <v>2446</v>
      </c>
      <c r="C14057" t="s">
        <v>157</v>
      </c>
      <c r="D14057" t="s">
        <v>100</v>
      </c>
      <c r="E14057" t="s">
        <v>14</v>
      </c>
      <c r="F14057" t="s">
        <v>20</v>
      </c>
      <c r="G14057" s="3">
        <v>45174.830416666664</v>
      </c>
      <c r="H14057" s="1">
        <v>115000</v>
      </c>
      <c r="I14057" t="s">
        <v>1156</v>
      </c>
      <c r="J14057" t="s">
        <v>22309</v>
      </c>
    </row>
    <row r="14058" spans="1:10">
      <c r="A14058" t="s">
        <v>18</v>
      </c>
      <c r="B14058" t="s">
        <v>184</v>
      </c>
      <c r="C14058" t="s">
        <v>62</v>
      </c>
      <c r="D14058" t="s">
        <v>13</v>
      </c>
      <c r="E14058" t="s">
        <v>14</v>
      </c>
      <c r="F14058" t="s">
        <v>26</v>
      </c>
      <c r="G14058" s="3">
        <v>45041.821157407408</v>
      </c>
      <c r="H14058" s="1">
        <v>125000</v>
      </c>
      <c r="I14058" t="s">
        <v>10582</v>
      </c>
      <c r="J14058" t="s">
        <v>16468</v>
      </c>
    </row>
    <row r="14059" spans="1:10">
      <c r="A14059" t="s">
        <v>18</v>
      </c>
      <c r="B14059" t="s">
        <v>328</v>
      </c>
      <c r="C14059" t="s">
        <v>6720</v>
      </c>
      <c r="D14059" t="s">
        <v>13</v>
      </c>
      <c r="E14059" t="s">
        <v>14</v>
      </c>
      <c r="F14059" t="s">
        <v>26</v>
      </c>
      <c r="G14059" s="3">
        <v>45079.812175925923</v>
      </c>
      <c r="H14059" s="1">
        <v>115000</v>
      </c>
      <c r="I14059" t="s">
        <v>22310</v>
      </c>
      <c r="J14059" t="s">
        <v>22311</v>
      </c>
    </row>
    <row r="14060" spans="1:10">
      <c r="A14060" t="s">
        <v>18</v>
      </c>
      <c r="B14060" t="s">
        <v>18</v>
      </c>
      <c r="C14060" t="s">
        <v>592</v>
      </c>
      <c r="D14060" t="s">
        <v>13</v>
      </c>
      <c r="E14060" t="s">
        <v>14</v>
      </c>
      <c r="F14060" t="s">
        <v>26</v>
      </c>
      <c r="G14060" s="3">
        <v>45044.798981481479</v>
      </c>
      <c r="H14060" s="1">
        <v>131000</v>
      </c>
      <c r="I14060" t="s">
        <v>593</v>
      </c>
      <c r="J14060" t="s">
        <v>594</v>
      </c>
    </row>
    <row r="14061" spans="1:10">
      <c r="A14061" t="s">
        <v>18</v>
      </c>
      <c r="B14061" t="s">
        <v>18</v>
      </c>
      <c r="C14061" t="s">
        <v>1026</v>
      </c>
      <c r="D14061" t="s">
        <v>13</v>
      </c>
      <c r="E14061" t="s">
        <v>14</v>
      </c>
      <c r="F14061" t="s">
        <v>1026</v>
      </c>
      <c r="G14061" s="3">
        <v>45191.828483796293</v>
      </c>
      <c r="H14061" s="1">
        <v>155500</v>
      </c>
      <c r="I14061" t="s">
        <v>10285</v>
      </c>
      <c r="J14061" t="s">
        <v>22312</v>
      </c>
    </row>
    <row r="14062" spans="1:10">
      <c r="A14062" t="s">
        <v>10</v>
      </c>
      <c r="B14062" t="s">
        <v>3853</v>
      </c>
      <c r="C14062" t="s">
        <v>3511</v>
      </c>
      <c r="D14062" t="s">
        <v>13</v>
      </c>
      <c r="E14062" t="s">
        <v>14</v>
      </c>
      <c r="F14062" t="s">
        <v>26</v>
      </c>
      <c r="G14062" s="3">
        <v>45078.850428240738</v>
      </c>
      <c r="H14062" s="1">
        <v>95650</v>
      </c>
      <c r="I14062" t="s">
        <v>420</v>
      </c>
      <c r="J14062" t="s">
        <v>22313</v>
      </c>
    </row>
    <row r="14063" spans="1:10">
      <c r="A14063" t="s">
        <v>18</v>
      </c>
      <c r="B14063" t="s">
        <v>18</v>
      </c>
      <c r="C14063" t="s">
        <v>2261</v>
      </c>
      <c r="D14063" t="s">
        <v>13</v>
      </c>
      <c r="E14063" t="s">
        <v>14</v>
      </c>
      <c r="F14063" t="s">
        <v>26</v>
      </c>
      <c r="G14063" s="3">
        <v>45106.842650462961</v>
      </c>
      <c r="H14063" s="1">
        <v>119500</v>
      </c>
      <c r="I14063" t="s">
        <v>420</v>
      </c>
      <c r="J14063" t="s">
        <v>12261</v>
      </c>
    </row>
    <row r="14064" spans="1:10">
      <c r="A14064" t="s">
        <v>18</v>
      </c>
      <c r="B14064" t="s">
        <v>22314</v>
      </c>
      <c r="C14064" t="s">
        <v>24</v>
      </c>
      <c r="D14064" t="s">
        <v>2112</v>
      </c>
      <c r="E14064" t="s">
        <v>25</v>
      </c>
      <c r="F14064" t="s">
        <v>26</v>
      </c>
      <c r="G14064" s="3">
        <v>45192.825092592589</v>
      </c>
      <c r="H14064" s="1">
        <v>136500</v>
      </c>
      <c r="I14064" t="s">
        <v>14860</v>
      </c>
    </row>
    <row r="14065" spans="1:10">
      <c r="A14065" t="s">
        <v>33</v>
      </c>
      <c r="B14065" t="s">
        <v>22315</v>
      </c>
      <c r="C14065" t="s">
        <v>185</v>
      </c>
      <c r="D14065" t="s">
        <v>13</v>
      </c>
      <c r="E14065" t="s">
        <v>14</v>
      </c>
      <c r="F14065" t="s">
        <v>26</v>
      </c>
      <c r="G14065" s="3">
        <v>45201.793206018519</v>
      </c>
      <c r="H14065" s="1">
        <v>33500</v>
      </c>
      <c r="I14065" t="s">
        <v>22316</v>
      </c>
      <c r="J14065" t="s">
        <v>9883</v>
      </c>
    </row>
    <row r="14066" spans="1:10">
      <c r="A14066" t="s">
        <v>212</v>
      </c>
      <c r="B14066" t="s">
        <v>22317</v>
      </c>
      <c r="C14066" t="s">
        <v>3001</v>
      </c>
      <c r="D14066" t="s">
        <v>13</v>
      </c>
      <c r="E14066" t="s">
        <v>14</v>
      </c>
      <c r="F14066" t="s">
        <v>198</v>
      </c>
      <c r="G14066" s="3">
        <v>44959.805173611108</v>
      </c>
      <c r="H14066" s="1">
        <v>80850</v>
      </c>
      <c r="I14066" t="s">
        <v>685</v>
      </c>
    </row>
    <row r="14067" spans="1:10">
      <c r="A14067" t="s">
        <v>33</v>
      </c>
      <c r="B14067" t="s">
        <v>22318</v>
      </c>
      <c r="C14067" t="s">
        <v>171</v>
      </c>
      <c r="D14067" t="s">
        <v>13</v>
      </c>
      <c r="E14067" t="s">
        <v>14</v>
      </c>
      <c r="F14067" t="s">
        <v>171</v>
      </c>
      <c r="G14067" s="3">
        <v>45152.79991898148</v>
      </c>
      <c r="H14067" s="1">
        <v>79200</v>
      </c>
      <c r="I14067" t="s">
        <v>22319</v>
      </c>
      <c r="J14067" t="s">
        <v>1831</v>
      </c>
    </row>
    <row r="14068" spans="1:10">
      <c r="A14068" t="s">
        <v>33</v>
      </c>
      <c r="B14068" t="s">
        <v>17432</v>
      </c>
      <c r="C14068" t="s">
        <v>448</v>
      </c>
      <c r="D14068" t="s">
        <v>13</v>
      </c>
      <c r="E14068" t="s">
        <v>14</v>
      </c>
      <c r="F14068" t="s">
        <v>26</v>
      </c>
      <c r="G14068" s="3">
        <v>44999.792187500003</v>
      </c>
      <c r="H14068" s="1">
        <v>147500</v>
      </c>
      <c r="I14068" t="s">
        <v>9345</v>
      </c>
      <c r="J14068" t="s">
        <v>22320</v>
      </c>
    </row>
    <row r="14069" spans="1:10">
      <c r="A14069" t="s">
        <v>18</v>
      </c>
      <c r="B14069" t="s">
        <v>184</v>
      </c>
      <c r="C14069" t="s">
        <v>9908</v>
      </c>
      <c r="D14069" t="s">
        <v>13</v>
      </c>
      <c r="E14069" t="s">
        <v>14</v>
      </c>
      <c r="F14069" t="s">
        <v>20</v>
      </c>
      <c r="G14069" s="3">
        <v>45098.834826388891</v>
      </c>
      <c r="H14069" s="1">
        <v>135000</v>
      </c>
      <c r="I14069" t="s">
        <v>128</v>
      </c>
      <c r="J14069" t="s">
        <v>526</v>
      </c>
    </row>
    <row r="14070" spans="1:10">
      <c r="A14070" t="s">
        <v>135</v>
      </c>
      <c r="B14070" t="s">
        <v>22321</v>
      </c>
      <c r="C14070" t="s">
        <v>1226</v>
      </c>
      <c r="D14070" t="s">
        <v>13</v>
      </c>
      <c r="E14070" t="s">
        <v>14</v>
      </c>
      <c r="F14070" t="s">
        <v>26</v>
      </c>
      <c r="G14070" s="3">
        <v>44945.804791666669</v>
      </c>
      <c r="H14070" s="1">
        <v>94473.5</v>
      </c>
      <c r="I14070" t="s">
        <v>18907</v>
      </c>
      <c r="J14070" t="s">
        <v>9341</v>
      </c>
    </row>
    <row r="14071" spans="1:10">
      <c r="A14071" t="s">
        <v>10</v>
      </c>
      <c r="B14071" t="s">
        <v>22322</v>
      </c>
      <c r="C14071" t="s">
        <v>1597</v>
      </c>
      <c r="D14071" t="s">
        <v>13</v>
      </c>
      <c r="E14071" t="s">
        <v>14</v>
      </c>
      <c r="F14071" t="s">
        <v>26</v>
      </c>
      <c r="G14071" s="3">
        <v>45166.794490740744</v>
      </c>
      <c r="H14071" s="1">
        <v>128000</v>
      </c>
      <c r="I14071" t="s">
        <v>22323</v>
      </c>
      <c r="J14071" t="s">
        <v>9421</v>
      </c>
    </row>
    <row r="14072" spans="1:10">
      <c r="A14072" t="s">
        <v>18</v>
      </c>
      <c r="B14072" t="s">
        <v>5860</v>
      </c>
      <c r="C14072" t="s">
        <v>276</v>
      </c>
      <c r="D14072" t="s">
        <v>13</v>
      </c>
      <c r="E14072" t="s">
        <v>14</v>
      </c>
      <c r="F14072" t="s">
        <v>26</v>
      </c>
      <c r="G14072" s="3">
        <v>45014.815000000002</v>
      </c>
      <c r="H14072" s="1">
        <v>235000</v>
      </c>
      <c r="I14072" t="s">
        <v>12048</v>
      </c>
      <c r="J14072" t="s">
        <v>22324</v>
      </c>
    </row>
    <row r="14073" spans="1:10">
      <c r="A14073" t="s">
        <v>10</v>
      </c>
      <c r="B14073" t="s">
        <v>10</v>
      </c>
      <c r="C14073" t="s">
        <v>1585</v>
      </c>
      <c r="D14073" t="s">
        <v>13</v>
      </c>
      <c r="E14073" t="s">
        <v>14</v>
      </c>
      <c r="F14073" t="s">
        <v>26</v>
      </c>
      <c r="G14073" s="3">
        <v>44957.794745370367</v>
      </c>
      <c r="H14073" s="1">
        <v>120000</v>
      </c>
      <c r="I14073" t="s">
        <v>186</v>
      </c>
      <c r="J14073" t="s">
        <v>28</v>
      </c>
    </row>
    <row r="14074" spans="1:10">
      <c r="A14074" t="s">
        <v>73</v>
      </c>
      <c r="B14074" t="s">
        <v>22325</v>
      </c>
      <c r="C14074" t="s">
        <v>24</v>
      </c>
      <c r="D14074" t="s">
        <v>1075</v>
      </c>
      <c r="E14074" t="s">
        <v>25</v>
      </c>
      <c r="F14074" t="s">
        <v>26</v>
      </c>
      <c r="G14074" s="3">
        <v>45236.833402777775</v>
      </c>
      <c r="H14074" s="1">
        <v>147000</v>
      </c>
      <c r="I14074" t="s">
        <v>120</v>
      </c>
      <c r="J14074" t="s">
        <v>22326</v>
      </c>
    </row>
    <row r="14075" spans="1:10">
      <c r="A14075" t="s">
        <v>10</v>
      </c>
      <c r="B14075" t="s">
        <v>357</v>
      </c>
      <c r="C14075" t="s">
        <v>56</v>
      </c>
      <c r="D14075" t="s">
        <v>13</v>
      </c>
      <c r="E14075" t="s">
        <v>14</v>
      </c>
      <c r="F14075" t="s">
        <v>26</v>
      </c>
      <c r="G14075" s="3">
        <v>45240.807349537034</v>
      </c>
      <c r="H14075" s="1">
        <v>250000</v>
      </c>
      <c r="I14075" t="s">
        <v>22327</v>
      </c>
      <c r="J14075" t="s">
        <v>582</v>
      </c>
    </row>
    <row r="14076" spans="1:10">
      <c r="A14076" t="s">
        <v>212</v>
      </c>
      <c r="B14076" t="s">
        <v>6527</v>
      </c>
      <c r="C14076" t="s">
        <v>21410</v>
      </c>
      <c r="D14076" t="s">
        <v>13</v>
      </c>
      <c r="E14076" t="s">
        <v>14</v>
      </c>
      <c r="F14076" t="s">
        <v>26</v>
      </c>
      <c r="G14076" s="3">
        <v>45169.797083333331</v>
      </c>
      <c r="H14076" s="1">
        <v>177885.5</v>
      </c>
      <c r="I14076" t="s">
        <v>1022</v>
      </c>
      <c r="J14076" t="s">
        <v>6493</v>
      </c>
    </row>
    <row r="14077" spans="1:10">
      <c r="A14077" t="s">
        <v>212</v>
      </c>
      <c r="B14077" t="s">
        <v>22328</v>
      </c>
      <c r="C14077" t="s">
        <v>24</v>
      </c>
      <c r="D14077" t="s">
        <v>13</v>
      </c>
      <c r="E14077" t="s">
        <v>25</v>
      </c>
      <c r="F14077" t="s">
        <v>20</v>
      </c>
      <c r="G14077" s="3">
        <v>44943.825798611113</v>
      </c>
      <c r="H14077" s="1">
        <v>113450</v>
      </c>
      <c r="I14077" t="s">
        <v>22329</v>
      </c>
      <c r="J14077" t="s">
        <v>338</v>
      </c>
    </row>
    <row r="14078" spans="1:10">
      <c r="A14078" t="s">
        <v>135</v>
      </c>
      <c r="B14078" t="s">
        <v>22330</v>
      </c>
      <c r="C14078" t="s">
        <v>411</v>
      </c>
      <c r="D14078" t="s">
        <v>13</v>
      </c>
      <c r="E14078" t="s">
        <v>14</v>
      </c>
      <c r="F14078" t="s">
        <v>411</v>
      </c>
      <c r="G14078" s="3">
        <v>45156.816203703704</v>
      </c>
      <c r="H14078" s="1">
        <v>79200</v>
      </c>
      <c r="I14078" t="s">
        <v>1814</v>
      </c>
      <c r="J14078" t="s">
        <v>1183</v>
      </c>
    </row>
    <row r="14079" spans="1:10">
      <c r="A14079" t="s">
        <v>10</v>
      </c>
      <c r="B14079" t="s">
        <v>22331</v>
      </c>
      <c r="C14079" t="s">
        <v>1402</v>
      </c>
      <c r="D14079" t="s">
        <v>13</v>
      </c>
      <c r="E14079" t="s">
        <v>14</v>
      </c>
      <c r="F14079" t="s">
        <v>26</v>
      </c>
      <c r="G14079" s="3">
        <v>44951.860763888886</v>
      </c>
      <c r="H14079" s="1">
        <v>120000</v>
      </c>
      <c r="I14079" t="s">
        <v>22332</v>
      </c>
      <c r="J14079" t="s">
        <v>21544</v>
      </c>
    </row>
    <row r="14080" spans="1:10">
      <c r="A14080" t="s">
        <v>33</v>
      </c>
      <c r="B14080" t="s">
        <v>33</v>
      </c>
      <c r="C14080" t="s">
        <v>1059</v>
      </c>
      <c r="D14080" t="s">
        <v>13</v>
      </c>
      <c r="E14080" t="s">
        <v>14</v>
      </c>
      <c r="F14080" t="s">
        <v>26</v>
      </c>
      <c r="G14080" s="3">
        <v>45055.791909722226</v>
      </c>
      <c r="H14080" s="1">
        <v>80000</v>
      </c>
      <c r="I14080" t="s">
        <v>366</v>
      </c>
      <c r="J14080" t="s">
        <v>624</v>
      </c>
    </row>
    <row r="14081" spans="1:10">
      <c r="A14081" t="s">
        <v>73</v>
      </c>
      <c r="B14081" t="s">
        <v>22333</v>
      </c>
      <c r="C14081" t="s">
        <v>24</v>
      </c>
      <c r="D14081" t="s">
        <v>13</v>
      </c>
      <c r="E14081" t="s">
        <v>25</v>
      </c>
      <c r="F14081" t="s">
        <v>26</v>
      </c>
      <c r="G14081" s="3">
        <v>44959.799768518518</v>
      </c>
      <c r="H14081" s="1">
        <v>150000</v>
      </c>
      <c r="I14081" t="s">
        <v>22334</v>
      </c>
      <c r="J14081" t="s">
        <v>22335</v>
      </c>
    </row>
    <row r="14082" spans="1:10">
      <c r="A14082" t="s">
        <v>33</v>
      </c>
      <c r="B14082" t="s">
        <v>33</v>
      </c>
      <c r="C14082" t="s">
        <v>21293</v>
      </c>
      <c r="D14082" t="s">
        <v>13</v>
      </c>
      <c r="E14082" t="s">
        <v>14</v>
      </c>
      <c r="F14082" t="s">
        <v>26</v>
      </c>
      <c r="G14082" s="3">
        <v>45256.791678240741</v>
      </c>
      <c r="H14082" s="1">
        <v>75000</v>
      </c>
      <c r="I14082" t="s">
        <v>18081</v>
      </c>
    </row>
    <row r="14083" spans="1:10">
      <c r="A14083" t="s">
        <v>18</v>
      </c>
      <c r="B14083" t="s">
        <v>18</v>
      </c>
      <c r="C14083" t="s">
        <v>767</v>
      </c>
      <c r="D14083" t="s">
        <v>13</v>
      </c>
      <c r="E14083" t="s">
        <v>14</v>
      </c>
      <c r="F14083" t="s">
        <v>26</v>
      </c>
      <c r="G14083" s="3">
        <v>45121.798402777778</v>
      </c>
      <c r="H14083" s="1">
        <v>145000</v>
      </c>
      <c r="I14083" t="s">
        <v>11974</v>
      </c>
      <c r="J14083" t="s">
        <v>13496</v>
      </c>
    </row>
    <row r="14084" spans="1:10">
      <c r="A14084" t="s">
        <v>10</v>
      </c>
      <c r="B14084" t="s">
        <v>10</v>
      </c>
      <c r="C14084" t="s">
        <v>680</v>
      </c>
      <c r="D14084" t="s">
        <v>13</v>
      </c>
      <c r="E14084" t="s">
        <v>14</v>
      </c>
      <c r="F14084" t="s">
        <v>681</v>
      </c>
      <c r="G14084" s="3">
        <v>45028.826331018521</v>
      </c>
      <c r="H14084" s="1">
        <v>157500</v>
      </c>
      <c r="I14084" t="s">
        <v>1241</v>
      </c>
      <c r="J14084" t="s">
        <v>22336</v>
      </c>
    </row>
    <row r="14085" spans="1:10">
      <c r="A14085" t="s">
        <v>33</v>
      </c>
      <c r="B14085" t="s">
        <v>33</v>
      </c>
      <c r="C14085" t="s">
        <v>1250</v>
      </c>
      <c r="D14085" t="s">
        <v>13</v>
      </c>
      <c r="E14085" t="s">
        <v>14</v>
      </c>
      <c r="F14085" t="s">
        <v>404</v>
      </c>
      <c r="G14085" s="3">
        <v>45155.819918981484</v>
      </c>
      <c r="H14085" s="1">
        <v>105000</v>
      </c>
      <c r="I14085" t="s">
        <v>22337</v>
      </c>
      <c r="J14085" t="s">
        <v>22338</v>
      </c>
    </row>
    <row r="14086" spans="1:10">
      <c r="A14086" t="s">
        <v>10</v>
      </c>
      <c r="B14086" t="s">
        <v>22339</v>
      </c>
      <c r="C14086" t="s">
        <v>24</v>
      </c>
      <c r="D14086" t="s">
        <v>13</v>
      </c>
      <c r="E14086" t="s">
        <v>25</v>
      </c>
      <c r="F14086" t="s">
        <v>26</v>
      </c>
      <c r="G14086" s="3">
        <v>45146.79515046296</v>
      </c>
      <c r="H14086" s="1">
        <v>205000</v>
      </c>
      <c r="I14086" t="s">
        <v>8544</v>
      </c>
      <c r="J14086" t="s">
        <v>8950</v>
      </c>
    </row>
    <row r="14087" spans="1:10">
      <c r="A14087" t="s">
        <v>33</v>
      </c>
      <c r="B14087" t="s">
        <v>364</v>
      </c>
      <c r="C14087" t="s">
        <v>276</v>
      </c>
      <c r="D14087" t="s">
        <v>100</v>
      </c>
      <c r="E14087" t="s">
        <v>14</v>
      </c>
      <c r="F14087" t="s">
        <v>26</v>
      </c>
      <c r="G14087" s="3">
        <v>44942.803240740737</v>
      </c>
      <c r="H14087" s="1">
        <v>115000</v>
      </c>
      <c r="I14087" t="s">
        <v>1335</v>
      </c>
      <c r="J14087" t="s">
        <v>22340</v>
      </c>
    </row>
    <row r="14088" spans="1:10">
      <c r="A14088" t="s">
        <v>10</v>
      </c>
      <c r="B14088" t="s">
        <v>22341</v>
      </c>
      <c r="C14088" t="s">
        <v>559</v>
      </c>
      <c r="D14088" t="s">
        <v>13</v>
      </c>
      <c r="E14088" t="s">
        <v>14</v>
      </c>
      <c r="F14088" t="s">
        <v>26</v>
      </c>
      <c r="G14088" s="3">
        <v>45174.834247685183</v>
      </c>
      <c r="H14088" s="1">
        <v>40567.6171875</v>
      </c>
      <c r="I14088" t="s">
        <v>22342</v>
      </c>
      <c r="J14088" t="s">
        <v>582</v>
      </c>
    </row>
    <row r="14089" spans="1:10">
      <c r="A14089" t="s">
        <v>18</v>
      </c>
      <c r="B14089" t="s">
        <v>127</v>
      </c>
      <c r="C14089" t="s">
        <v>4287</v>
      </c>
      <c r="D14089" t="s">
        <v>13</v>
      </c>
      <c r="E14089" t="s">
        <v>14</v>
      </c>
      <c r="F14089" t="s">
        <v>26</v>
      </c>
      <c r="G14089" s="3">
        <v>45205.796712962961</v>
      </c>
      <c r="H14089" s="1">
        <v>190000</v>
      </c>
      <c r="I14089" t="s">
        <v>4201</v>
      </c>
      <c r="J14089" t="s">
        <v>22343</v>
      </c>
    </row>
    <row r="14090" spans="1:10">
      <c r="A14090" t="s">
        <v>18</v>
      </c>
      <c r="B14090" t="s">
        <v>22344</v>
      </c>
      <c r="C14090" t="s">
        <v>24</v>
      </c>
      <c r="D14090" t="s">
        <v>13</v>
      </c>
      <c r="E14090" t="s">
        <v>25</v>
      </c>
      <c r="F14090" t="s">
        <v>26</v>
      </c>
      <c r="G14090" s="3">
        <v>45040.798194444447</v>
      </c>
      <c r="H14090" s="1">
        <v>125000</v>
      </c>
      <c r="I14090" t="s">
        <v>27</v>
      </c>
      <c r="J14090" t="s">
        <v>22345</v>
      </c>
    </row>
    <row r="14091" spans="1:10">
      <c r="A14091" t="s">
        <v>33</v>
      </c>
      <c r="B14091" t="s">
        <v>533</v>
      </c>
      <c r="C14091" t="s">
        <v>24</v>
      </c>
      <c r="D14091" t="s">
        <v>13</v>
      </c>
      <c r="E14091" t="s">
        <v>25</v>
      </c>
      <c r="F14091" t="s">
        <v>26</v>
      </c>
      <c r="G14091" s="3">
        <v>45117.792361111111</v>
      </c>
      <c r="H14091" s="1">
        <v>75000</v>
      </c>
      <c r="I14091" t="s">
        <v>22346</v>
      </c>
      <c r="J14091" t="s">
        <v>22347</v>
      </c>
    </row>
    <row r="14092" spans="1:10">
      <c r="A14092" t="s">
        <v>10</v>
      </c>
      <c r="B14092" t="s">
        <v>10</v>
      </c>
      <c r="C14092" t="s">
        <v>5814</v>
      </c>
      <c r="D14092" t="s">
        <v>13</v>
      </c>
      <c r="E14092" t="s">
        <v>14</v>
      </c>
      <c r="F14092" t="s">
        <v>601</v>
      </c>
      <c r="G14092" s="3">
        <v>44951.830509259256</v>
      </c>
      <c r="H14092" s="1">
        <v>100000</v>
      </c>
      <c r="I14092" t="s">
        <v>1846</v>
      </c>
      <c r="J14092" t="s">
        <v>22348</v>
      </c>
    </row>
    <row r="14093" spans="1:10">
      <c r="A14093" t="s">
        <v>73</v>
      </c>
      <c r="B14093" t="s">
        <v>73</v>
      </c>
      <c r="C14093" t="s">
        <v>24</v>
      </c>
      <c r="D14093" t="s">
        <v>13</v>
      </c>
      <c r="E14093" t="s">
        <v>25</v>
      </c>
      <c r="F14093" t="s">
        <v>26</v>
      </c>
      <c r="G14093" s="3">
        <v>45128.798136574071</v>
      </c>
      <c r="H14093" s="1">
        <v>167500</v>
      </c>
      <c r="I14093" t="s">
        <v>22349</v>
      </c>
      <c r="J14093" t="s">
        <v>22350</v>
      </c>
    </row>
    <row r="14094" spans="1:10">
      <c r="A14094" t="s">
        <v>18</v>
      </c>
      <c r="B14094" t="s">
        <v>18</v>
      </c>
      <c r="C14094" t="s">
        <v>694</v>
      </c>
      <c r="D14094" t="s">
        <v>13</v>
      </c>
      <c r="E14094" t="s">
        <v>14</v>
      </c>
      <c r="F14094" t="s">
        <v>694</v>
      </c>
      <c r="G14094" s="3">
        <v>45173.800300925926</v>
      </c>
      <c r="H14094" s="1">
        <v>147500</v>
      </c>
      <c r="I14094" t="s">
        <v>15208</v>
      </c>
      <c r="J14094" t="s">
        <v>22351</v>
      </c>
    </row>
    <row r="14095" spans="1:10">
      <c r="A14095" t="s">
        <v>18</v>
      </c>
      <c r="B14095" t="s">
        <v>18</v>
      </c>
      <c r="C14095" t="s">
        <v>56</v>
      </c>
      <c r="D14095" t="s">
        <v>13</v>
      </c>
      <c r="E14095" t="s">
        <v>14</v>
      </c>
      <c r="F14095" t="s">
        <v>26</v>
      </c>
      <c r="G14095" s="3">
        <v>45203.821666666663</v>
      </c>
      <c r="H14095" s="1">
        <v>87500</v>
      </c>
      <c r="I14095" t="s">
        <v>22352</v>
      </c>
      <c r="J14095" t="s">
        <v>22262</v>
      </c>
    </row>
    <row r="14096" spans="1:10">
      <c r="A14096" t="s">
        <v>18</v>
      </c>
      <c r="B14096" t="s">
        <v>18</v>
      </c>
      <c r="C14096" t="s">
        <v>26</v>
      </c>
      <c r="D14096" t="s">
        <v>13</v>
      </c>
      <c r="E14096" t="s">
        <v>14</v>
      </c>
      <c r="F14096" t="s">
        <v>26</v>
      </c>
      <c r="G14096" s="3">
        <v>44993.842743055553</v>
      </c>
      <c r="H14096" s="1">
        <v>130000</v>
      </c>
      <c r="I14096" t="s">
        <v>13744</v>
      </c>
      <c r="J14096" t="s">
        <v>22353</v>
      </c>
    </row>
    <row r="14097" spans="1:10">
      <c r="A14097" t="s">
        <v>10</v>
      </c>
      <c r="B14097" t="s">
        <v>22354</v>
      </c>
      <c r="C14097" t="s">
        <v>232</v>
      </c>
      <c r="D14097" t="s">
        <v>13</v>
      </c>
      <c r="E14097" t="s">
        <v>14</v>
      </c>
      <c r="F14097" t="s">
        <v>26</v>
      </c>
      <c r="G14097" s="3">
        <v>44930.793761574074</v>
      </c>
      <c r="H14097" s="1">
        <v>100750</v>
      </c>
      <c r="I14097" t="s">
        <v>22355</v>
      </c>
      <c r="J14097" t="s">
        <v>22356</v>
      </c>
    </row>
    <row r="14098" spans="1:10">
      <c r="A14098" t="s">
        <v>33</v>
      </c>
      <c r="B14098" t="s">
        <v>22357</v>
      </c>
      <c r="C14098" t="s">
        <v>232</v>
      </c>
      <c r="D14098" t="s">
        <v>13</v>
      </c>
      <c r="E14098" t="s">
        <v>14</v>
      </c>
      <c r="F14098" t="s">
        <v>26</v>
      </c>
      <c r="G14098" s="3">
        <v>44970.791655092595</v>
      </c>
      <c r="H14098" s="1">
        <v>85000</v>
      </c>
      <c r="I14098" t="s">
        <v>9000</v>
      </c>
      <c r="J14098" t="s">
        <v>28</v>
      </c>
    </row>
    <row r="14099" spans="1:10">
      <c r="A14099" t="s">
        <v>18</v>
      </c>
      <c r="B14099" t="s">
        <v>22358</v>
      </c>
      <c r="C14099" t="s">
        <v>358</v>
      </c>
      <c r="D14099" t="s">
        <v>293</v>
      </c>
      <c r="E14099" t="s">
        <v>14</v>
      </c>
      <c r="F14099" t="s">
        <v>26</v>
      </c>
      <c r="G14099" s="3">
        <v>45148.79760416667</v>
      </c>
      <c r="H14099" s="1">
        <v>87000</v>
      </c>
      <c r="I14099" t="s">
        <v>4214</v>
      </c>
    </row>
    <row r="14100" spans="1:10">
      <c r="A14100" t="s">
        <v>77</v>
      </c>
      <c r="B14100" t="s">
        <v>22359</v>
      </c>
      <c r="C14100" t="s">
        <v>119</v>
      </c>
      <c r="D14100" t="s">
        <v>13</v>
      </c>
      <c r="E14100" t="s">
        <v>14</v>
      </c>
      <c r="F14100" t="s">
        <v>26</v>
      </c>
      <c r="G14100" s="3">
        <v>45196.792141203703</v>
      </c>
      <c r="H14100" s="1">
        <v>80000</v>
      </c>
      <c r="I14100" t="s">
        <v>22360</v>
      </c>
    </row>
    <row r="14101" spans="1:10">
      <c r="A14101" t="s">
        <v>73</v>
      </c>
      <c r="B14101" t="s">
        <v>22361</v>
      </c>
      <c r="C14101" t="s">
        <v>5980</v>
      </c>
      <c r="D14101" t="s">
        <v>13</v>
      </c>
      <c r="E14101" t="s">
        <v>14</v>
      </c>
      <c r="F14101" t="s">
        <v>26</v>
      </c>
      <c r="G14101" s="3">
        <v>45083.811412037037</v>
      </c>
      <c r="H14101" s="1">
        <v>130000</v>
      </c>
      <c r="I14101" t="s">
        <v>22362</v>
      </c>
      <c r="J14101" t="s">
        <v>1138</v>
      </c>
    </row>
    <row r="14102" spans="1:10">
      <c r="A14102" t="s">
        <v>10</v>
      </c>
      <c r="B14102" t="s">
        <v>22363</v>
      </c>
      <c r="C14102" t="s">
        <v>6180</v>
      </c>
      <c r="D14102" t="s">
        <v>13</v>
      </c>
      <c r="E14102" t="s">
        <v>14</v>
      </c>
      <c r="F14102" t="s">
        <v>608</v>
      </c>
      <c r="G14102" s="3">
        <v>45006.818599537037</v>
      </c>
      <c r="H14102" s="1">
        <v>99150</v>
      </c>
      <c r="I14102" t="s">
        <v>20112</v>
      </c>
      <c r="J14102" t="s">
        <v>22364</v>
      </c>
    </row>
    <row r="14103" spans="1:10">
      <c r="A14103" t="s">
        <v>10</v>
      </c>
      <c r="B14103" t="s">
        <v>357</v>
      </c>
      <c r="C14103" t="s">
        <v>24</v>
      </c>
      <c r="D14103" t="s">
        <v>100</v>
      </c>
      <c r="E14103" t="s">
        <v>25</v>
      </c>
      <c r="F14103" t="s">
        <v>26</v>
      </c>
      <c r="G14103" s="3">
        <v>45091.795451388891</v>
      </c>
      <c r="H14103" s="1">
        <v>210000</v>
      </c>
      <c r="I14103" t="s">
        <v>335</v>
      </c>
      <c r="J14103" t="s">
        <v>1898</v>
      </c>
    </row>
    <row r="14104" spans="1:10">
      <c r="A14104" t="s">
        <v>18</v>
      </c>
      <c r="B14104" t="s">
        <v>18</v>
      </c>
      <c r="C14104" t="s">
        <v>325</v>
      </c>
      <c r="D14104" t="s">
        <v>13</v>
      </c>
      <c r="E14104" t="s">
        <v>14</v>
      </c>
      <c r="F14104" t="s">
        <v>26</v>
      </c>
      <c r="G14104" s="3">
        <v>45156.79954861111</v>
      </c>
      <c r="H14104" s="1">
        <v>115000</v>
      </c>
      <c r="I14104" t="s">
        <v>88</v>
      </c>
      <c r="J14104" t="s">
        <v>22365</v>
      </c>
    </row>
    <row r="14105" spans="1:10">
      <c r="A14105" t="s">
        <v>33</v>
      </c>
      <c r="B14105" t="s">
        <v>22366</v>
      </c>
      <c r="C14105" t="s">
        <v>232</v>
      </c>
      <c r="D14105" t="s">
        <v>13</v>
      </c>
      <c r="E14105" t="s">
        <v>14</v>
      </c>
      <c r="F14105" t="s">
        <v>26</v>
      </c>
      <c r="G14105" s="3">
        <v>45224.791759259257</v>
      </c>
      <c r="H14105" s="1">
        <v>107500</v>
      </c>
      <c r="I14105" t="s">
        <v>19549</v>
      </c>
      <c r="J14105" t="s">
        <v>22367</v>
      </c>
    </row>
    <row r="14106" spans="1:10">
      <c r="A14106" t="s">
        <v>10</v>
      </c>
      <c r="B14106" t="s">
        <v>10</v>
      </c>
      <c r="C14106" t="s">
        <v>6505</v>
      </c>
      <c r="D14106" t="s">
        <v>13</v>
      </c>
      <c r="E14106" t="s">
        <v>14</v>
      </c>
      <c r="F14106" t="s">
        <v>26</v>
      </c>
      <c r="G14106" s="3">
        <v>45106.793993055559</v>
      </c>
      <c r="H14106" s="1">
        <v>145000</v>
      </c>
      <c r="I14106" t="s">
        <v>2619</v>
      </c>
      <c r="J14106" t="s">
        <v>17047</v>
      </c>
    </row>
    <row r="14107" spans="1:10">
      <c r="A14107" t="s">
        <v>18</v>
      </c>
      <c r="B14107" t="s">
        <v>18</v>
      </c>
      <c r="C14107" t="s">
        <v>461</v>
      </c>
      <c r="D14107" t="s">
        <v>100</v>
      </c>
      <c r="E14107" t="s">
        <v>14</v>
      </c>
      <c r="F14107" t="s">
        <v>26</v>
      </c>
      <c r="G14107" s="3">
        <v>44978.813263888886</v>
      </c>
      <c r="H14107" s="1">
        <v>90000</v>
      </c>
      <c r="I14107" t="s">
        <v>22368</v>
      </c>
      <c r="J14107" t="s">
        <v>22369</v>
      </c>
    </row>
    <row r="14108" spans="1:10">
      <c r="A14108" t="s">
        <v>18</v>
      </c>
      <c r="B14108" t="s">
        <v>22370</v>
      </c>
      <c r="C14108" t="s">
        <v>24</v>
      </c>
      <c r="D14108" t="s">
        <v>13</v>
      </c>
      <c r="E14108" t="s">
        <v>25</v>
      </c>
      <c r="F14108" t="s">
        <v>26</v>
      </c>
      <c r="G14108" s="3">
        <v>44930.796944444446</v>
      </c>
      <c r="H14108" s="1">
        <v>177500</v>
      </c>
      <c r="I14108" t="s">
        <v>5140</v>
      </c>
      <c r="J14108" t="s">
        <v>22371</v>
      </c>
    </row>
    <row r="14109" spans="1:10">
      <c r="A14109" t="s">
        <v>73</v>
      </c>
      <c r="B14109" t="s">
        <v>21491</v>
      </c>
      <c r="C14109" t="s">
        <v>157</v>
      </c>
      <c r="D14109" t="s">
        <v>13</v>
      </c>
      <c r="E14109" t="s">
        <v>14</v>
      </c>
      <c r="F14109" t="s">
        <v>26</v>
      </c>
      <c r="G14109" s="3">
        <v>45029.801342592589</v>
      </c>
      <c r="H14109" s="1">
        <v>183046</v>
      </c>
      <c r="I14109" t="s">
        <v>3645</v>
      </c>
      <c r="J14109" t="s">
        <v>22372</v>
      </c>
    </row>
    <row r="14110" spans="1:10">
      <c r="A14110" t="s">
        <v>18</v>
      </c>
      <c r="B14110" t="s">
        <v>18</v>
      </c>
      <c r="C14110" t="s">
        <v>10028</v>
      </c>
      <c r="D14110" t="s">
        <v>13</v>
      </c>
      <c r="E14110" t="s">
        <v>14</v>
      </c>
      <c r="F14110" t="s">
        <v>26</v>
      </c>
      <c r="G14110" s="3">
        <v>44949.798472222225</v>
      </c>
      <c r="H14110" s="1">
        <v>90000</v>
      </c>
      <c r="I14110" t="s">
        <v>22373</v>
      </c>
      <c r="J14110" t="s">
        <v>22374</v>
      </c>
    </row>
    <row r="14111" spans="1:10">
      <c r="A14111" t="s">
        <v>18</v>
      </c>
      <c r="B14111" t="s">
        <v>22375</v>
      </c>
      <c r="C14111" t="s">
        <v>237</v>
      </c>
      <c r="D14111" t="s">
        <v>13</v>
      </c>
      <c r="E14111" t="s">
        <v>14</v>
      </c>
      <c r="F14111" t="s">
        <v>26</v>
      </c>
      <c r="G14111" s="3">
        <v>45147.797118055554</v>
      </c>
      <c r="H14111" s="1">
        <v>102500</v>
      </c>
      <c r="I14111" t="s">
        <v>16427</v>
      </c>
      <c r="J14111" t="s">
        <v>22376</v>
      </c>
    </row>
    <row r="14112" spans="1:10">
      <c r="A14112" t="s">
        <v>18</v>
      </c>
      <c r="B14112" t="s">
        <v>22377</v>
      </c>
      <c r="C14112" t="s">
        <v>792</v>
      </c>
      <c r="D14112" t="s">
        <v>13</v>
      </c>
      <c r="E14112" t="s">
        <v>14</v>
      </c>
      <c r="F14112" t="s">
        <v>26</v>
      </c>
      <c r="G14112" s="3">
        <v>45236.820763888885</v>
      </c>
      <c r="H14112" s="1">
        <v>127500</v>
      </c>
      <c r="I14112" t="s">
        <v>22378</v>
      </c>
      <c r="J14112" t="s">
        <v>22379</v>
      </c>
    </row>
    <row r="14113" spans="1:10">
      <c r="A14113" t="s">
        <v>18</v>
      </c>
      <c r="B14113" t="s">
        <v>22380</v>
      </c>
      <c r="C14113" t="s">
        <v>24</v>
      </c>
      <c r="D14113" t="s">
        <v>13</v>
      </c>
      <c r="E14113" t="s">
        <v>25</v>
      </c>
      <c r="F14113" t="s">
        <v>26</v>
      </c>
      <c r="G14113" s="3">
        <v>45049.816828703704</v>
      </c>
      <c r="H14113" s="1">
        <v>140000</v>
      </c>
      <c r="I14113" t="s">
        <v>10582</v>
      </c>
      <c r="J14113" t="s">
        <v>22381</v>
      </c>
    </row>
    <row r="14114" spans="1:10">
      <c r="A14114" t="s">
        <v>152</v>
      </c>
      <c r="B14114" t="s">
        <v>22382</v>
      </c>
      <c r="C14114" t="s">
        <v>1110</v>
      </c>
      <c r="D14114" t="s">
        <v>13</v>
      </c>
      <c r="E14114" t="s">
        <v>14</v>
      </c>
      <c r="F14114" t="s">
        <v>1110</v>
      </c>
      <c r="G14114" s="3">
        <v>45146.805185185185</v>
      </c>
      <c r="H14114" s="1">
        <v>89100</v>
      </c>
      <c r="I14114" t="s">
        <v>22383</v>
      </c>
      <c r="J14114" t="s">
        <v>22384</v>
      </c>
    </row>
    <row r="14115" spans="1:10">
      <c r="A14115" t="s">
        <v>18</v>
      </c>
      <c r="B14115" t="s">
        <v>22385</v>
      </c>
      <c r="C14115" t="s">
        <v>243</v>
      </c>
      <c r="D14115" t="s">
        <v>13</v>
      </c>
      <c r="E14115" t="s">
        <v>14</v>
      </c>
      <c r="F14115" t="s">
        <v>26</v>
      </c>
      <c r="G14115" s="3">
        <v>44993.796736111108</v>
      </c>
      <c r="H14115" s="1">
        <v>95376.671875</v>
      </c>
      <c r="I14115" t="s">
        <v>22386</v>
      </c>
      <c r="J14115" t="s">
        <v>22387</v>
      </c>
    </row>
    <row r="14116" spans="1:10">
      <c r="A14116" t="s">
        <v>18</v>
      </c>
      <c r="B14116" t="s">
        <v>14555</v>
      </c>
      <c r="C14116" t="s">
        <v>8585</v>
      </c>
      <c r="D14116" t="s">
        <v>13</v>
      </c>
      <c r="E14116" t="s">
        <v>14</v>
      </c>
      <c r="F14116" t="s">
        <v>26</v>
      </c>
      <c r="G14116" s="3">
        <v>45107.800127314818</v>
      </c>
      <c r="H14116" s="1">
        <v>100000</v>
      </c>
      <c r="I14116" t="s">
        <v>4501</v>
      </c>
      <c r="J14116" t="s">
        <v>14556</v>
      </c>
    </row>
    <row r="14117" spans="1:10">
      <c r="A14117" t="s">
        <v>33</v>
      </c>
      <c r="B14117" t="s">
        <v>22388</v>
      </c>
      <c r="C14117" t="s">
        <v>17423</v>
      </c>
      <c r="D14117" t="s">
        <v>13</v>
      </c>
      <c r="E14117" t="s">
        <v>14</v>
      </c>
      <c r="F14117" t="s">
        <v>26</v>
      </c>
      <c r="G14117" s="3">
        <v>45083.810648148145</v>
      </c>
      <c r="H14117" s="1">
        <v>43030</v>
      </c>
      <c r="I14117" t="s">
        <v>3409</v>
      </c>
      <c r="J14117" t="s">
        <v>286</v>
      </c>
    </row>
    <row r="14118" spans="1:10">
      <c r="A14118" t="s">
        <v>18</v>
      </c>
      <c r="B14118" t="s">
        <v>18</v>
      </c>
      <c r="C14118" t="s">
        <v>22389</v>
      </c>
      <c r="D14118" t="s">
        <v>13</v>
      </c>
      <c r="E14118" t="s">
        <v>14</v>
      </c>
      <c r="F14118" t="s">
        <v>26</v>
      </c>
      <c r="G14118" s="3">
        <v>44993.843460648146</v>
      </c>
      <c r="H14118" s="1">
        <v>105000</v>
      </c>
      <c r="I14118" t="s">
        <v>22390</v>
      </c>
      <c r="J14118" t="s">
        <v>22391</v>
      </c>
    </row>
    <row r="14119" spans="1:10">
      <c r="A14119" t="s">
        <v>212</v>
      </c>
      <c r="B14119" t="s">
        <v>22392</v>
      </c>
      <c r="C14119" t="s">
        <v>24</v>
      </c>
      <c r="D14119" t="s">
        <v>13</v>
      </c>
      <c r="E14119" t="s">
        <v>25</v>
      </c>
      <c r="F14119" t="s">
        <v>26</v>
      </c>
      <c r="G14119" s="3">
        <v>45014.795277777775</v>
      </c>
      <c r="H14119" s="1">
        <v>185000</v>
      </c>
      <c r="I14119" t="s">
        <v>22393</v>
      </c>
      <c r="J14119" t="s">
        <v>3492</v>
      </c>
    </row>
    <row r="14120" spans="1:10">
      <c r="A14120" t="s">
        <v>73</v>
      </c>
      <c r="B14120" t="s">
        <v>73</v>
      </c>
      <c r="C14120" t="s">
        <v>662</v>
      </c>
      <c r="D14120" t="s">
        <v>13</v>
      </c>
      <c r="E14120" t="s">
        <v>14</v>
      </c>
      <c r="F14120" t="s">
        <v>26</v>
      </c>
      <c r="G14120" s="3">
        <v>44970.799131944441</v>
      </c>
      <c r="H14120" s="1">
        <v>140000</v>
      </c>
      <c r="I14120" t="s">
        <v>22394</v>
      </c>
      <c r="J14120" t="s">
        <v>22395</v>
      </c>
    </row>
    <row r="14121" spans="1:10">
      <c r="A14121" t="s">
        <v>10</v>
      </c>
      <c r="B14121" t="s">
        <v>16137</v>
      </c>
      <c r="C14121" t="s">
        <v>1597</v>
      </c>
      <c r="D14121" t="s">
        <v>293</v>
      </c>
      <c r="E14121" t="s">
        <v>14</v>
      </c>
      <c r="F14121" t="s">
        <v>26</v>
      </c>
      <c r="G14121" s="3">
        <v>45048.795416666668</v>
      </c>
      <c r="H14121" s="1">
        <v>110499</v>
      </c>
      <c r="I14121" t="s">
        <v>195</v>
      </c>
      <c r="J14121" t="s">
        <v>22396</v>
      </c>
    </row>
    <row r="14122" spans="1:10">
      <c r="A14122" t="s">
        <v>18</v>
      </c>
      <c r="B14122" t="s">
        <v>132</v>
      </c>
      <c r="C14122" t="s">
        <v>24</v>
      </c>
      <c r="D14122" t="s">
        <v>13</v>
      </c>
      <c r="E14122" t="s">
        <v>25</v>
      </c>
      <c r="F14122" t="s">
        <v>26</v>
      </c>
      <c r="G14122" s="3">
        <v>44974.80064814815</v>
      </c>
      <c r="H14122" s="1">
        <v>130000</v>
      </c>
      <c r="I14122" t="s">
        <v>22397</v>
      </c>
      <c r="J14122" t="s">
        <v>8990</v>
      </c>
    </row>
    <row r="14123" spans="1:10">
      <c r="A14123" t="s">
        <v>106</v>
      </c>
      <c r="B14123" t="s">
        <v>18258</v>
      </c>
      <c r="C14123" t="s">
        <v>30</v>
      </c>
      <c r="D14123" t="s">
        <v>13</v>
      </c>
      <c r="E14123" t="s">
        <v>14</v>
      </c>
      <c r="F14123" t="s">
        <v>26</v>
      </c>
      <c r="G14123" s="3">
        <v>45166.794270833336</v>
      </c>
      <c r="H14123" s="1">
        <v>156000</v>
      </c>
      <c r="I14123" t="s">
        <v>22398</v>
      </c>
      <c r="J14123" t="s">
        <v>22399</v>
      </c>
    </row>
    <row r="14124" spans="1:10">
      <c r="A14124" t="s">
        <v>18</v>
      </c>
      <c r="B14124" t="s">
        <v>9850</v>
      </c>
      <c r="C14124" t="s">
        <v>24</v>
      </c>
      <c r="D14124" t="s">
        <v>13</v>
      </c>
      <c r="E14124" t="s">
        <v>25</v>
      </c>
      <c r="F14124" t="s">
        <v>20</v>
      </c>
      <c r="G14124" s="3">
        <v>45142.832511574074</v>
      </c>
      <c r="H14124" s="1">
        <v>77884</v>
      </c>
      <c r="I14124" t="s">
        <v>11556</v>
      </c>
      <c r="J14124" t="s">
        <v>22400</v>
      </c>
    </row>
    <row r="14125" spans="1:10">
      <c r="A14125" t="s">
        <v>212</v>
      </c>
      <c r="B14125" t="s">
        <v>14471</v>
      </c>
      <c r="C14125" t="s">
        <v>325</v>
      </c>
      <c r="D14125" t="s">
        <v>13</v>
      </c>
      <c r="E14125" t="s">
        <v>14</v>
      </c>
      <c r="F14125" t="s">
        <v>26</v>
      </c>
      <c r="G14125" s="3">
        <v>44940.822280092594</v>
      </c>
      <c r="H14125" s="1">
        <v>131900</v>
      </c>
      <c r="I14125" t="s">
        <v>1002</v>
      </c>
      <c r="J14125" t="s">
        <v>284</v>
      </c>
    </row>
    <row r="14126" spans="1:10">
      <c r="A14126" t="s">
        <v>10</v>
      </c>
      <c r="B14126" t="s">
        <v>22401</v>
      </c>
      <c r="C14126" t="s">
        <v>56</v>
      </c>
      <c r="D14126" t="s">
        <v>13</v>
      </c>
      <c r="E14126" t="s">
        <v>14</v>
      </c>
      <c r="F14126" t="s">
        <v>26</v>
      </c>
      <c r="G14126" s="3">
        <v>45073.795034722221</v>
      </c>
      <c r="H14126" s="1">
        <v>167500</v>
      </c>
      <c r="I14126" t="s">
        <v>15464</v>
      </c>
      <c r="J14126" t="s">
        <v>919</v>
      </c>
    </row>
    <row r="14127" spans="1:10">
      <c r="A14127" t="s">
        <v>33</v>
      </c>
      <c r="B14127" t="s">
        <v>22402</v>
      </c>
      <c r="C14127" t="s">
        <v>243</v>
      </c>
      <c r="D14127" t="s">
        <v>13</v>
      </c>
      <c r="E14127" t="s">
        <v>14</v>
      </c>
      <c r="F14127" t="s">
        <v>26</v>
      </c>
      <c r="G14127" s="3">
        <v>45251.793136574073</v>
      </c>
      <c r="H14127" s="1">
        <v>122500</v>
      </c>
      <c r="I14127" t="s">
        <v>9877</v>
      </c>
      <c r="J14127" t="s">
        <v>22403</v>
      </c>
    </row>
    <row r="14128" spans="1:10">
      <c r="A14128" t="s">
        <v>18</v>
      </c>
      <c r="B14128" t="s">
        <v>18</v>
      </c>
      <c r="C14128" t="s">
        <v>792</v>
      </c>
      <c r="D14128" t="s">
        <v>13</v>
      </c>
      <c r="E14128" t="s">
        <v>14</v>
      </c>
      <c r="F14128" t="s">
        <v>26</v>
      </c>
      <c r="G14128" s="3">
        <v>45061.806967592594</v>
      </c>
      <c r="H14128" s="1">
        <v>123117</v>
      </c>
      <c r="I14128" t="s">
        <v>22404</v>
      </c>
      <c r="J14128" t="s">
        <v>22405</v>
      </c>
    </row>
    <row r="14129" spans="1:10">
      <c r="A14129" t="s">
        <v>33</v>
      </c>
      <c r="B14129" t="s">
        <v>22406</v>
      </c>
      <c r="C14129" t="s">
        <v>365</v>
      </c>
      <c r="D14129" t="s">
        <v>13</v>
      </c>
      <c r="E14129" t="s">
        <v>14</v>
      </c>
      <c r="F14129" t="s">
        <v>26</v>
      </c>
      <c r="G14129" s="3">
        <v>45128.792974537035</v>
      </c>
      <c r="H14129" s="1">
        <v>90000</v>
      </c>
      <c r="I14129" t="s">
        <v>5681</v>
      </c>
      <c r="J14129" t="s">
        <v>22407</v>
      </c>
    </row>
    <row r="14130" spans="1:10">
      <c r="A14130" t="s">
        <v>33</v>
      </c>
      <c r="B14130" t="s">
        <v>1058</v>
      </c>
      <c r="C14130" t="s">
        <v>4025</v>
      </c>
      <c r="D14130" t="s">
        <v>13</v>
      </c>
      <c r="E14130" t="s">
        <v>14</v>
      </c>
      <c r="F14130" t="s">
        <v>26</v>
      </c>
      <c r="G14130" s="3">
        <v>45029.792141203703</v>
      </c>
      <c r="H14130" s="1">
        <v>165000</v>
      </c>
      <c r="I14130" t="s">
        <v>22408</v>
      </c>
      <c r="J14130" t="s">
        <v>22409</v>
      </c>
    </row>
    <row r="14131" spans="1:10">
      <c r="A14131" t="s">
        <v>10</v>
      </c>
      <c r="B14131" t="s">
        <v>10</v>
      </c>
      <c r="C14131" t="s">
        <v>62</v>
      </c>
      <c r="D14131" t="s">
        <v>13</v>
      </c>
      <c r="E14131" t="s">
        <v>14</v>
      </c>
      <c r="F14131" t="s">
        <v>26</v>
      </c>
      <c r="G14131" s="3">
        <v>45212.794699074075</v>
      </c>
      <c r="H14131" s="1">
        <v>157500</v>
      </c>
      <c r="I14131" t="s">
        <v>768</v>
      </c>
      <c r="J14131" t="s">
        <v>22410</v>
      </c>
    </row>
    <row r="14132" spans="1:10">
      <c r="A14132" t="s">
        <v>18</v>
      </c>
      <c r="B14132" t="s">
        <v>539</v>
      </c>
      <c r="C14132" t="s">
        <v>4885</v>
      </c>
      <c r="D14132" t="s">
        <v>13</v>
      </c>
      <c r="E14132" t="s">
        <v>14</v>
      </c>
      <c r="F14132" t="s">
        <v>26</v>
      </c>
      <c r="G14132" s="3">
        <v>45159.799097222225</v>
      </c>
      <c r="H14132" s="1">
        <v>110000</v>
      </c>
      <c r="I14132" t="s">
        <v>65</v>
      </c>
      <c r="J14132" t="s">
        <v>22411</v>
      </c>
    </row>
    <row r="14133" spans="1:10">
      <c r="A14133" t="s">
        <v>73</v>
      </c>
      <c r="B14133" t="s">
        <v>22412</v>
      </c>
      <c r="C14133" t="s">
        <v>243</v>
      </c>
      <c r="D14133" t="s">
        <v>13</v>
      </c>
      <c r="E14133" t="s">
        <v>14</v>
      </c>
      <c r="F14133" t="s">
        <v>26</v>
      </c>
      <c r="G14133" s="3">
        <v>45097.814016203702</v>
      </c>
      <c r="H14133" s="1">
        <v>100000</v>
      </c>
      <c r="I14133" t="s">
        <v>22413</v>
      </c>
      <c r="J14133" t="s">
        <v>22414</v>
      </c>
    </row>
    <row r="14134" spans="1:10">
      <c r="A14134" t="s">
        <v>33</v>
      </c>
      <c r="B14134" t="s">
        <v>1843</v>
      </c>
      <c r="C14134" t="s">
        <v>24</v>
      </c>
      <c r="D14134" t="s">
        <v>13</v>
      </c>
      <c r="E14134" t="s">
        <v>25</v>
      </c>
      <c r="F14134" t="s">
        <v>26</v>
      </c>
      <c r="G14134" s="3">
        <v>45185.794004629628</v>
      </c>
      <c r="H14134" s="1">
        <v>60000</v>
      </c>
      <c r="I14134" t="s">
        <v>2229</v>
      </c>
      <c r="J14134" t="s">
        <v>235</v>
      </c>
    </row>
    <row r="14135" spans="1:10">
      <c r="A14135" t="s">
        <v>73</v>
      </c>
      <c r="B14135" t="s">
        <v>1848</v>
      </c>
      <c r="C14135" t="s">
        <v>237</v>
      </c>
      <c r="D14135" t="s">
        <v>100</v>
      </c>
      <c r="E14135" t="s">
        <v>14</v>
      </c>
      <c r="F14135" t="s">
        <v>26</v>
      </c>
      <c r="G14135" s="3">
        <v>45058.857361111113</v>
      </c>
      <c r="H14135" s="1">
        <v>180000</v>
      </c>
      <c r="I14135" t="s">
        <v>22415</v>
      </c>
      <c r="J14135" t="s">
        <v>22416</v>
      </c>
    </row>
    <row r="14136" spans="1:10">
      <c r="A14136" t="s">
        <v>33</v>
      </c>
      <c r="B14136" t="s">
        <v>33</v>
      </c>
      <c r="C14136" t="s">
        <v>5673</v>
      </c>
      <c r="D14136" t="s">
        <v>13</v>
      </c>
      <c r="E14136" t="s">
        <v>14</v>
      </c>
      <c r="F14136" t="s">
        <v>26</v>
      </c>
      <c r="G14136" s="3">
        <v>45093.792037037034</v>
      </c>
      <c r="H14136" s="1">
        <v>87500</v>
      </c>
      <c r="I14136" t="s">
        <v>1141</v>
      </c>
      <c r="J14136" t="s">
        <v>14026</v>
      </c>
    </row>
    <row r="14137" spans="1:10">
      <c r="A14137" t="s">
        <v>18</v>
      </c>
      <c r="B14137" t="s">
        <v>127</v>
      </c>
      <c r="C14137" t="s">
        <v>276</v>
      </c>
      <c r="D14137" t="s">
        <v>13</v>
      </c>
      <c r="E14137" t="s">
        <v>14</v>
      </c>
      <c r="F14137" t="s">
        <v>26</v>
      </c>
      <c r="G14137" s="3">
        <v>45282.826423611114</v>
      </c>
      <c r="H14137" s="1">
        <v>107800</v>
      </c>
      <c r="I14137" t="s">
        <v>9590</v>
      </c>
      <c r="J14137" t="s">
        <v>21300</v>
      </c>
    </row>
    <row r="14138" spans="1:10">
      <c r="A14138" t="s">
        <v>135</v>
      </c>
      <c r="B14138" t="s">
        <v>22417</v>
      </c>
      <c r="C14138" t="s">
        <v>232</v>
      </c>
      <c r="D14138" t="s">
        <v>13</v>
      </c>
      <c r="E14138" t="s">
        <v>14</v>
      </c>
      <c r="F14138" t="s">
        <v>26</v>
      </c>
      <c r="G14138" s="3">
        <v>45047.791608796295</v>
      </c>
      <c r="H14138" s="1">
        <v>75000</v>
      </c>
      <c r="I14138" t="s">
        <v>18193</v>
      </c>
      <c r="J14138" t="s">
        <v>22418</v>
      </c>
    </row>
    <row r="14139" spans="1:10">
      <c r="A14139" t="s">
        <v>18</v>
      </c>
      <c r="B14139" t="s">
        <v>1533</v>
      </c>
      <c r="C14139" t="s">
        <v>1534</v>
      </c>
      <c r="D14139" t="s">
        <v>13</v>
      </c>
      <c r="E14139" t="s">
        <v>14</v>
      </c>
      <c r="F14139" t="s">
        <v>26</v>
      </c>
      <c r="G14139" s="3">
        <v>45160.838252314818</v>
      </c>
      <c r="H14139" s="1">
        <v>105000</v>
      </c>
      <c r="I14139" t="s">
        <v>22419</v>
      </c>
      <c r="J14139" t="s">
        <v>1536</v>
      </c>
    </row>
    <row r="14140" spans="1:10">
      <c r="A14140" t="s">
        <v>33</v>
      </c>
      <c r="B14140" t="s">
        <v>22420</v>
      </c>
      <c r="C14140" t="s">
        <v>4310</v>
      </c>
      <c r="D14140" t="s">
        <v>13</v>
      </c>
      <c r="E14140" t="s">
        <v>14</v>
      </c>
      <c r="F14140" t="s">
        <v>26</v>
      </c>
      <c r="G14140" s="3">
        <v>45265.79184027778</v>
      </c>
      <c r="H14140" s="1">
        <v>66000</v>
      </c>
      <c r="I14140" t="s">
        <v>22421</v>
      </c>
      <c r="J14140" t="s">
        <v>1191</v>
      </c>
    </row>
    <row r="14141" spans="1:10">
      <c r="A14141" t="s">
        <v>10</v>
      </c>
      <c r="B14141" t="s">
        <v>398</v>
      </c>
      <c r="C14141" t="s">
        <v>26</v>
      </c>
      <c r="D14141" t="s">
        <v>13</v>
      </c>
      <c r="E14141" t="s">
        <v>14</v>
      </c>
      <c r="F14141" t="s">
        <v>26</v>
      </c>
      <c r="G14141" s="3">
        <v>45132.795243055552</v>
      </c>
      <c r="H14141" s="1">
        <v>200000</v>
      </c>
      <c r="I14141" t="s">
        <v>653</v>
      </c>
      <c r="J14141" t="s">
        <v>338</v>
      </c>
    </row>
    <row r="14142" spans="1:10">
      <c r="A14142" t="s">
        <v>18</v>
      </c>
      <c r="B14142" t="s">
        <v>18</v>
      </c>
      <c r="C14142" t="s">
        <v>24</v>
      </c>
      <c r="D14142" t="s">
        <v>13</v>
      </c>
      <c r="E14142" t="s">
        <v>25</v>
      </c>
      <c r="F14142" t="s">
        <v>26</v>
      </c>
      <c r="G14142" s="3">
        <v>45202.797615740739</v>
      </c>
      <c r="H14142" s="1">
        <v>170000</v>
      </c>
      <c r="I14142" t="s">
        <v>186</v>
      </c>
      <c r="J14142" t="s">
        <v>22422</v>
      </c>
    </row>
    <row r="14143" spans="1:10">
      <c r="A14143" t="s">
        <v>10</v>
      </c>
      <c r="B14143" t="s">
        <v>1158</v>
      </c>
      <c r="C14143" t="s">
        <v>22423</v>
      </c>
      <c r="D14143" t="s">
        <v>13</v>
      </c>
      <c r="E14143" t="s">
        <v>14</v>
      </c>
      <c r="F14143" t="s">
        <v>26</v>
      </c>
      <c r="G14143" s="3">
        <v>44987.795428240737</v>
      </c>
      <c r="H14143" s="1">
        <v>191000</v>
      </c>
      <c r="I14143" t="s">
        <v>1613</v>
      </c>
      <c r="J14143" t="s">
        <v>22424</v>
      </c>
    </row>
    <row r="14144" spans="1:10">
      <c r="A14144" t="s">
        <v>33</v>
      </c>
      <c r="B14144" t="s">
        <v>22425</v>
      </c>
      <c r="C14144" t="s">
        <v>6822</v>
      </c>
      <c r="D14144" t="s">
        <v>13</v>
      </c>
      <c r="E14144" t="s">
        <v>14</v>
      </c>
      <c r="F14144" t="s">
        <v>26</v>
      </c>
      <c r="G14144" s="3">
        <v>45108.792673611111</v>
      </c>
      <c r="H14144" s="1">
        <v>80000</v>
      </c>
      <c r="I14144" t="s">
        <v>17246</v>
      </c>
      <c r="J14144" t="s">
        <v>22426</v>
      </c>
    </row>
    <row r="14145" spans="1:10">
      <c r="A14145" t="s">
        <v>18</v>
      </c>
      <c r="B14145" t="s">
        <v>10043</v>
      </c>
      <c r="C14145" t="s">
        <v>1291</v>
      </c>
      <c r="D14145" t="s">
        <v>13</v>
      </c>
      <c r="E14145" t="s">
        <v>14</v>
      </c>
      <c r="F14145" t="s">
        <v>26</v>
      </c>
      <c r="G14145" s="3">
        <v>45244.846215277779</v>
      </c>
      <c r="H14145" s="1">
        <v>105000</v>
      </c>
      <c r="I14145" t="s">
        <v>8620</v>
      </c>
      <c r="J14145" t="s">
        <v>19476</v>
      </c>
    </row>
    <row r="14146" spans="1:10">
      <c r="A14146" t="s">
        <v>33</v>
      </c>
      <c r="B14146" t="s">
        <v>1843</v>
      </c>
      <c r="C14146" t="s">
        <v>434</v>
      </c>
      <c r="D14146" t="s">
        <v>13</v>
      </c>
      <c r="E14146" t="s">
        <v>14</v>
      </c>
      <c r="F14146" t="s">
        <v>26</v>
      </c>
      <c r="G14146" s="3">
        <v>45030.792766203704</v>
      </c>
      <c r="H14146" s="1">
        <v>51862.75</v>
      </c>
      <c r="I14146" t="s">
        <v>10185</v>
      </c>
      <c r="J14146" t="s">
        <v>28</v>
      </c>
    </row>
    <row r="14147" spans="1:10">
      <c r="A14147" t="s">
        <v>10</v>
      </c>
      <c r="B14147" t="s">
        <v>10</v>
      </c>
      <c r="C14147" t="s">
        <v>24</v>
      </c>
      <c r="D14147" t="s">
        <v>13</v>
      </c>
      <c r="E14147" t="s">
        <v>25</v>
      </c>
      <c r="F14147" t="s">
        <v>26</v>
      </c>
      <c r="G14147" s="3">
        <v>45211.794849537036</v>
      </c>
      <c r="H14147" s="1">
        <v>149071</v>
      </c>
      <c r="I14147" t="s">
        <v>22427</v>
      </c>
      <c r="J14147" t="s">
        <v>22428</v>
      </c>
    </row>
    <row r="14148" spans="1:10">
      <c r="A14148" t="s">
        <v>10</v>
      </c>
      <c r="B14148" t="s">
        <v>22429</v>
      </c>
      <c r="C14148" t="s">
        <v>24</v>
      </c>
      <c r="D14148" t="s">
        <v>13</v>
      </c>
      <c r="E14148" t="s">
        <v>25</v>
      </c>
      <c r="F14148" t="s">
        <v>26</v>
      </c>
      <c r="G14148" s="3">
        <v>44994.796574074076</v>
      </c>
      <c r="H14148" s="1">
        <v>155000</v>
      </c>
      <c r="I14148" t="s">
        <v>9000</v>
      </c>
      <c r="J14148" t="s">
        <v>511</v>
      </c>
    </row>
    <row r="14149" spans="1:10">
      <c r="A14149" t="s">
        <v>18</v>
      </c>
      <c r="B14149" t="s">
        <v>328</v>
      </c>
      <c r="C14149" t="s">
        <v>75</v>
      </c>
      <c r="D14149" t="s">
        <v>13</v>
      </c>
      <c r="E14149" t="s">
        <v>14</v>
      </c>
      <c r="F14149" t="s">
        <v>26</v>
      </c>
      <c r="G14149" s="3">
        <v>44987.798217592594</v>
      </c>
      <c r="H14149" s="1">
        <v>150000</v>
      </c>
      <c r="I14149" t="s">
        <v>1709</v>
      </c>
      <c r="J14149" t="s">
        <v>22430</v>
      </c>
    </row>
    <row r="14150" spans="1:10">
      <c r="A14150" t="s">
        <v>18</v>
      </c>
      <c r="B14150" t="s">
        <v>188</v>
      </c>
      <c r="C14150" t="s">
        <v>24</v>
      </c>
      <c r="D14150" t="s">
        <v>13</v>
      </c>
      <c r="E14150" t="s">
        <v>25</v>
      </c>
      <c r="F14150" t="s">
        <v>26</v>
      </c>
      <c r="G14150" s="3">
        <v>44967.854629629626</v>
      </c>
      <c r="H14150" s="1">
        <v>220000</v>
      </c>
      <c r="I14150" t="s">
        <v>335</v>
      </c>
      <c r="J14150" t="s">
        <v>22431</v>
      </c>
    </row>
    <row r="14151" spans="1:10">
      <c r="A14151" t="s">
        <v>73</v>
      </c>
      <c r="B14151" t="s">
        <v>73</v>
      </c>
      <c r="C14151" t="s">
        <v>1866</v>
      </c>
      <c r="D14151" t="s">
        <v>13</v>
      </c>
      <c r="E14151" t="s">
        <v>14</v>
      </c>
      <c r="F14151" t="s">
        <v>171</v>
      </c>
      <c r="G14151" s="3">
        <v>45007.811168981483</v>
      </c>
      <c r="H14151" s="1">
        <v>147500</v>
      </c>
      <c r="I14151" t="s">
        <v>993</v>
      </c>
      <c r="J14151" t="s">
        <v>13075</v>
      </c>
    </row>
    <row r="14152" spans="1:10">
      <c r="A14152" t="s">
        <v>18</v>
      </c>
      <c r="B14152" t="s">
        <v>22432</v>
      </c>
      <c r="C14152" t="s">
        <v>2945</v>
      </c>
      <c r="D14152" t="s">
        <v>13</v>
      </c>
      <c r="E14152" t="s">
        <v>14</v>
      </c>
      <c r="F14152" t="s">
        <v>26</v>
      </c>
      <c r="G14152" s="3">
        <v>45198.798703703702</v>
      </c>
      <c r="H14152" s="1">
        <v>82500</v>
      </c>
      <c r="I14152" t="s">
        <v>7456</v>
      </c>
      <c r="J14152" t="s">
        <v>13767</v>
      </c>
    </row>
    <row r="14153" spans="1:10">
      <c r="A14153" t="s">
        <v>33</v>
      </c>
      <c r="B14153" t="s">
        <v>22433</v>
      </c>
      <c r="C14153" t="s">
        <v>157</v>
      </c>
      <c r="D14153" t="s">
        <v>13</v>
      </c>
      <c r="E14153" t="s">
        <v>14</v>
      </c>
      <c r="F14153" t="s">
        <v>26</v>
      </c>
      <c r="G14153" s="3">
        <v>45054.793391203704</v>
      </c>
      <c r="H14153" s="1">
        <v>135000</v>
      </c>
      <c r="I14153" t="s">
        <v>22434</v>
      </c>
      <c r="J14153" t="s">
        <v>22435</v>
      </c>
    </row>
    <row r="14154" spans="1:10">
      <c r="A14154" t="s">
        <v>10</v>
      </c>
      <c r="B14154" t="s">
        <v>22436</v>
      </c>
      <c r="C14154" t="s">
        <v>276</v>
      </c>
      <c r="D14154" t="s">
        <v>13</v>
      </c>
      <c r="E14154" t="s">
        <v>14</v>
      </c>
      <c r="F14154" t="s">
        <v>26</v>
      </c>
      <c r="G14154" s="3">
        <v>44938.795208333337</v>
      </c>
      <c r="H14154" s="1">
        <v>120000</v>
      </c>
      <c r="I14154" t="s">
        <v>17487</v>
      </c>
      <c r="J14154" t="s">
        <v>28</v>
      </c>
    </row>
    <row r="14155" spans="1:10">
      <c r="A14155" t="s">
        <v>18</v>
      </c>
      <c r="B14155" t="s">
        <v>2916</v>
      </c>
      <c r="C14155" t="s">
        <v>119</v>
      </c>
      <c r="D14155" t="s">
        <v>13</v>
      </c>
      <c r="E14155" t="s">
        <v>14</v>
      </c>
      <c r="F14155" t="s">
        <v>26</v>
      </c>
      <c r="G14155" s="3">
        <v>45258.820937500001</v>
      </c>
      <c r="H14155" s="1">
        <v>145000</v>
      </c>
      <c r="I14155" t="s">
        <v>22437</v>
      </c>
    </row>
    <row r="14156" spans="1:10">
      <c r="A14156" t="s">
        <v>73</v>
      </c>
      <c r="B14156" t="s">
        <v>73</v>
      </c>
      <c r="C14156" t="s">
        <v>56</v>
      </c>
      <c r="D14156" t="s">
        <v>13</v>
      </c>
      <c r="E14156" t="s">
        <v>14</v>
      </c>
      <c r="F14156" t="s">
        <v>26</v>
      </c>
      <c r="G14156" s="3">
        <v>45208.813587962963</v>
      </c>
      <c r="H14156" s="1">
        <v>147500</v>
      </c>
      <c r="I14156" t="s">
        <v>257</v>
      </c>
      <c r="J14156" t="s">
        <v>22438</v>
      </c>
    </row>
    <row r="14157" spans="1:10">
      <c r="A14157" t="s">
        <v>18</v>
      </c>
      <c r="B14157" t="s">
        <v>924</v>
      </c>
      <c r="C14157" t="s">
        <v>24</v>
      </c>
      <c r="D14157" t="s">
        <v>13</v>
      </c>
      <c r="E14157" t="s">
        <v>25</v>
      </c>
      <c r="F14157" t="s">
        <v>26</v>
      </c>
      <c r="G14157" s="3">
        <v>45204.797986111109</v>
      </c>
      <c r="H14157" s="1">
        <v>137500</v>
      </c>
      <c r="I14157" t="s">
        <v>18139</v>
      </c>
      <c r="J14157" t="s">
        <v>22439</v>
      </c>
    </row>
    <row r="14158" spans="1:10">
      <c r="A14158" t="s">
        <v>18</v>
      </c>
      <c r="B14158" t="s">
        <v>17996</v>
      </c>
      <c r="C14158" t="s">
        <v>24</v>
      </c>
      <c r="D14158" t="s">
        <v>13</v>
      </c>
      <c r="E14158" t="s">
        <v>25</v>
      </c>
      <c r="F14158" t="s">
        <v>608</v>
      </c>
      <c r="G14158" s="3">
        <v>45222.802974537037</v>
      </c>
      <c r="H14158" s="1">
        <v>161875</v>
      </c>
      <c r="I14158" t="s">
        <v>15223</v>
      </c>
      <c r="J14158" t="s">
        <v>22440</v>
      </c>
    </row>
    <row r="14159" spans="1:10">
      <c r="A14159" t="s">
        <v>10</v>
      </c>
      <c r="B14159" t="s">
        <v>10</v>
      </c>
      <c r="C14159" t="s">
        <v>237</v>
      </c>
      <c r="D14159" t="s">
        <v>13</v>
      </c>
      <c r="E14159" t="s">
        <v>14</v>
      </c>
      <c r="F14159" t="s">
        <v>26</v>
      </c>
      <c r="G14159" s="3">
        <v>45100.838020833333</v>
      </c>
      <c r="H14159" s="1">
        <v>97500</v>
      </c>
      <c r="I14159" t="s">
        <v>8317</v>
      </c>
      <c r="J14159" t="s">
        <v>22441</v>
      </c>
    </row>
    <row r="14160" spans="1:10">
      <c r="A14160" t="s">
        <v>18</v>
      </c>
      <c r="B14160" t="s">
        <v>18</v>
      </c>
      <c r="C14160" t="s">
        <v>24</v>
      </c>
      <c r="D14160" t="s">
        <v>13</v>
      </c>
      <c r="E14160" t="s">
        <v>25</v>
      </c>
      <c r="F14160" t="s">
        <v>26</v>
      </c>
      <c r="G14160" s="3">
        <v>44935.796712962961</v>
      </c>
      <c r="H14160" s="1">
        <v>137290.484375</v>
      </c>
      <c r="I14160" t="s">
        <v>22442</v>
      </c>
      <c r="J14160" t="s">
        <v>22443</v>
      </c>
    </row>
    <row r="14161" spans="1:10">
      <c r="A14161" t="s">
        <v>10</v>
      </c>
      <c r="B14161" t="s">
        <v>1108</v>
      </c>
      <c r="C14161" t="s">
        <v>434</v>
      </c>
      <c r="D14161" t="s">
        <v>13</v>
      </c>
      <c r="E14161" t="s">
        <v>14</v>
      </c>
      <c r="F14161" t="s">
        <v>20</v>
      </c>
      <c r="G14161" s="3">
        <v>44935.815694444442</v>
      </c>
      <c r="H14161" s="1">
        <v>70000</v>
      </c>
      <c r="I14161" t="s">
        <v>257</v>
      </c>
      <c r="J14161" t="s">
        <v>22444</v>
      </c>
    </row>
    <row r="14162" spans="1:10">
      <c r="A14162" t="s">
        <v>33</v>
      </c>
      <c r="B14162" t="s">
        <v>1642</v>
      </c>
      <c r="C14162" t="s">
        <v>1669</v>
      </c>
      <c r="D14162" t="s">
        <v>13</v>
      </c>
      <c r="E14162" t="s">
        <v>14</v>
      </c>
      <c r="F14162" t="s">
        <v>26</v>
      </c>
      <c r="G14162" s="3">
        <v>44935.791875000003</v>
      </c>
      <c r="H14162" s="1">
        <v>55080</v>
      </c>
      <c r="I14162" t="s">
        <v>22445</v>
      </c>
      <c r="J14162" t="s">
        <v>719</v>
      </c>
    </row>
    <row r="14163" spans="1:10">
      <c r="A14163" t="s">
        <v>10</v>
      </c>
      <c r="B14163" t="s">
        <v>22446</v>
      </c>
      <c r="C14163" t="s">
        <v>177</v>
      </c>
      <c r="D14163" t="s">
        <v>13</v>
      </c>
      <c r="E14163" t="s">
        <v>14</v>
      </c>
      <c r="F14163" t="s">
        <v>26</v>
      </c>
      <c r="G14163" s="3">
        <v>45210.794803240744</v>
      </c>
      <c r="H14163" s="1">
        <v>101349.5</v>
      </c>
      <c r="I14163" t="s">
        <v>22447</v>
      </c>
      <c r="J14163" t="s">
        <v>22448</v>
      </c>
    </row>
    <row r="14164" spans="1:10">
      <c r="A14164" t="s">
        <v>73</v>
      </c>
      <c r="B14164" t="s">
        <v>73</v>
      </c>
      <c r="C14164" t="s">
        <v>232</v>
      </c>
      <c r="D14164" t="s">
        <v>13</v>
      </c>
      <c r="E14164" t="s">
        <v>14</v>
      </c>
      <c r="F14164" t="s">
        <v>26</v>
      </c>
      <c r="G14164" s="3">
        <v>45000.797395833331</v>
      </c>
      <c r="H14164" s="1">
        <v>180000</v>
      </c>
      <c r="I14164" t="s">
        <v>22449</v>
      </c>
      <c r="J14164" t="s">
        <v>22450</v>
      </c>
    </row>
    <row r="14165" spans="1:10">
      <c r="A14165" t="s">
        <v>10</v>
      </c>
      <c r="B14165" t="s">
        <v>22451</v>
      </c>
      <c r="C14165" t="s">
        <v>14776</v>
      </c>
      <c r="D14165" t="s">
        <v>13</v>
      </c>
      <c r="E14165" t="s">
        <v>14</v>
      </c>
      <c r="F14165" t="s">
        <v>26</v>
      </c>
      <c r="G14165" s="3">
        <v>45007.798958333333</v>
      </c>
      <c r="H14165" s="1">
        <v>145513.453125</v>
      </c>
      <c r="I14165" t="s">
        <v>22452</v>
      </c>
      <c r="J14165" t="s">
        <v>97</v>
      </c>
    </row>
    <row r="14166" spans="1:10">
      <c r="A14166" t="s">
        <v>33</v>
      </c>
      <c r="B14166" t="s">
        <v>33</v>
      </c>
      <c r="C14166" t="s">
        <v>95</v>
      </c>
      <c r="D14166" t="s">
        <v>13</v>
      </c>
      <c r="E14166" t="s">
        <v>14</v>
      </c>
      <c r="F14166" t="s">
        <v>26</v>
      </c>
      <c r="G14166" s="3">
        <v>45162.792847222219</v>
      </c>
      <c r="H14166" s="1">
        <v>125000</v>
      </c>
      <c r="I14166" t="s">
        <v>22453</v>
      </c>
      <c r="J14166" t="s">
        <v>22454</v>
      </c>
    </row>
    <row r="14167" spans="1:10">
      <c r="A14167" t="s">
        <v>152</v>
      </c>
      <c r="B14167" t="s">
        <v>22455</v>
      </c>
      <c r="C14167" t="s">
        <v>1042</v>
      </c>
      <c r="D14167" t="s">
        <v>13</v>
      </c>
      <c r="E14167" t="s">
        <v>14</v>
      </c>
      <c r="F14167" t="s">
        <v>198</v>
      </c>
      <c r="G14167" s="3">
        <v>45160.807870370372</v>
      </c>
      <c r="H14167" s="1">
        <v>166000</v>
      </c>
      <c r="I14167" t="s">
        <v>5343</v>
      </c>
      <c r="J14167" t="s">
        <v>6029</v>
      </c>
    </row>
    <row r="14168" spans="1:10">
      <c r="A14168" t="s">
        <v>18</v>
      </c>
      <c r="B14168" t="s">
        <v>18</v>
      </c>
      <c r="C14168" t="s">
        <v>136</v>
      </c>
      <c r="D14168" t="s">
        <v>13</v>
      </c>
      <c r="E14168" t="s">
        <v>14</v>
      </c>
      <c r="F14168" t="s">
        <v>26</v>
      </c>
      <c r="G14168" s="3">
        <v>44965.796620370369</v>
      </c>
      <c r="H14168" s="1">
        <v>175000</v>
      </c>
      <c r="I14168" t="s">
        <v>88</v>
      </c>
      <c r="J14168" t="s">
        <v>22456</v>
      </c>
    </row>
    <row r="14169" spans="1:10">
      <c r="A14169" t="s">
        <v>10</v>
      </c>
      <c r="B14169" t="s">
        <v>10</v>
      </c>
      <c r="C14169" t="s">
        <v>684</v>
      </c>
      <c r="D14169" t="s">
        <v>13</v>
      </c>
      <c r="E14169" t="s">
        <v>14</v>
      </c>
      <c r="F14169" t="s">
        <v>209</v>
      </c>
      <c r="G14169" s="3">
        <v>45139.813530092593</v>
      </c>
      <c r="H14169" s="1">
        <v>70000</v>
      </c>
      <c r="I14169" t="s">
        <v>12048</v>
      </c>
      <c r="J14169" t="s">
        <v>22457</v>
      </c>
    </row>
    <row r="14170" spans="1:10">
      <c r="A14170" t="s">
        <v>73</v>
      </c>
      <c r="B14170" t="s">
        <v>73</v>
      </c>
      <c r="C14170" t="s">
        <v>1562</v>
      </c>
      <c r="D14170" t="s">
        <v>13</v>
      </c>
      <c r="E14170" t="s">
        <v>14</v>
      </c>
      <c r="F14170" t="s">
        <v>26</v>
      </c>
      <c r="G14170" s="3">
        <v>45093.824166666665</v>
      </c>
      <c r="H14170" s="1">
        <v>122500</v>
      </c>
      <c r="I14170" t="s">
        <v>1563</v>
      </c>
      <c r="J14170" t="s">
        <v>1564</v>
      </c>
    </row>
    <row r="14171" spans="1:10">
      <c r="A14171" t="s">
        <v>73</v>
      </c>
      <c r="B14171" t="s">
        <v>73</v>
      </c>
      <c r="C14171" t="s">
        <v>385</v>
      </c>
      <c r="D14171" t="s">
        <v>13</v>
      </c>
      <c r="E14171" t="s">
        <v>14</v>
      </c>
      <c r="F14171" t="s">
        <v>26</v>
      </c>
      <c r="G14171" s="3">
        <v>45006.813090277778</v>
      </c>
      <c r="H14171" s="1">
        <v>137500</v>
      </c>
      <c r="I14171" t="s">
        <v>8361</v>
      </c>
      <c r="J14171" t="s">
        <v>18360</v>
      </c>
    </row>
    <row r="14172" spans="1:10">
      <c r="A14172" t="s">
        <v>73</v>
      </c>
      <c r="B14172" t="s">
        <v>73</v>
      </c>
      <c r="C14172" t="s">
        <v>232</v>
      </c>
      <c r="D14172" t="s">
        <v>13</v>
      </c>
      <c r="E14172" t="s">
        <v>14</v>
      </c>
      <c r="F14172" t="s">
        <v>26</v>
      </c>
      <c r="G14172" s="3">
        <v>45050.799432870372</v>
      </c>
      <c r="H14172" s="1">
        <v>112500</v>
      </c>
      <c r="I14172" t="s">
        <v>516</v>
      </c>
      <c r="J14172" t="s">
        <v>517</v>
      </c>
    </row>
    <row r="14173" spans="1:10">
      <c r="A14173" t="s">
        <v>18</v>
      </c>
      <c r="B14173" t="s">
        <v>1533</v>
      </c>
      <c r="C14173" t="s">
        <v>3472</v>
      </c>
      <c r="D14173" t="s">
        <v>100</v>
      </c>
      <c r="E14173" t="s">
        <v>14</v>
      </c>
      <c r="F14173" t="s">
        <v>26</v>
      </c>
      <c r="G14173" s="3">
        <v>45098.796064814815</v>
      </c>
      <c r="H14173" s="1">
        <v>137536.3125</v>
      </c>
      <c r="I14173" t="s">
        <v>22458</v>
      </c>
      <c r="J14173" t="s">
        <v>22459</v>
      </c>
    </row>
    <row r="14174" spans="1:10">
      <c r="A14174" t="s">
        <v>18</v>
      </c>
      <c r="B14174" t="s">
        <v>11594</v>
      </c>
      <c r="C14174" t="s">
        <v>24</v>
      </c>
      <c r="D14174" t="s">
        <v>13</v>
      </c>
      <c r="E14174" t="s">
        <v>25</v>
      </c>
      <c r="F14174" t="s">
        <v>26</v>
      </c>
      <c r="G14174" s="3">
        <v>44940.7965625</v>
      </c>
      <c r="H14174" s="1">
        <v>140000</v>
      </c>
      <c r="I14174" t="s">
        <v>3118</v>
      </c>
      <c r="J14174" t="s">
        <v>3119</v>
      </c>
    </row>
    <row r="14175" spans="1:10">
      <c r="A14175" t="s">
        <v>135</v>
      </c>
      <c r="B14175" t="s">
        <v>135</v>
      </c>
      <c r="C14175" t="s">
        <v>243</v>
      </c>
      <c r="D14175" t="s">
        <v>13</v>
      </c>
      <c r="E14175" t="s">
        <v>14</v>
      </c>
      <c r="F14175" t="s">
        <v>26</v>
      </c>
      <c r="G14175" s="3">
        <v>45216.79277777778</v>
      </c>
      <c r="H14175" s="1">
        <v>107500</v>
      </c>
      <c r="I14175" t="s">
        <v>11175</v>
      </c>
      <c r="J14175" t="s">
        <v>28</v>
      </c>
    </row>
    <row r="14176" spans="1:10">
      <c r="A14176" t="s">
        <v>212</v>
      </c>
      <c r="B14176" t="s">
        <v>22460</v>
      </c>
      <c r="C14176" t="s">
        <v>24</v>
      </c>
      <c r="D14176" t="s">
        <v>13</v>
      </c>
      <c r="E14176" t="s">
        <v>25</v>
      </c>
      <c r="F14176" t="s">
        <v>26</v>
      </c>
      <c r="G14176" s="3">
        <v>45204.82099537037</v>
      </c>
      <c r="H14176" s="1">
        <v>126000</v>
      </c>
      <c r="I14176" t="s">
        <v>3925</v>
      </c>
      <c r="J14176" t="s">
        <v>22461</v>
      </c>
    </row>
    <row r="14177" spans="1:10">
      <c r="A14177" t="s">
        <v>18</v>
      </c>
      <c r="B14177" t="s">
        <v>18</v>
      </c>
      <c r="C14177" t="s">
        <v>24</v>
      </c>
      <c r="D14177" t="s">
        <v>13</v>
      </c>
      <c r="E14177" t="s">
        <v>25</v>
      </c>
      <c r="F14177" t="s">
        <v>26</v>
      </c>
      <c r="G14177" s="3">
        <v>45113.797222222223</v>
      </c>
      <c r="H14177" s="1">
        <v>120000</v>
      </c>
      <c r="I14177" t="s">
        <v>16449</v>
      </c>
      <c r="J14177" t="s">
        <v>22462</v>
      </c>
    </row>
    <row r="14178" spans="1:10">
      <c r="A14178" t="s">
        <v>10</v>
      </c>
      <c r="B14178" t="s">
        <v>10</v>
      </c>
      <c r="C14178" t="s">
        <v>1729</v>
      </c>
      <c r="D14178" t="s">
        <v>13</v>
      </c>
      <c r="E14178" t="s">
        <v>14</v>
      </c>
      <c r="F14178" t="s">
        <v>1730</v>
      </c>
      <c r="G14178" s="3">
        <v>45092.833749999998</v>
      </c>
      <c r="H14178" s="1">
        <v>70000</v>
      </c>
      <c r="I14178" t="s">
        <v>22463</v>
      </c>
      <c r="J14178" t="s">
        <v>22464</v>
      </c>
    </row>
    <row r="14179" spans="1:10">
      <c r="A14179" t="s">
        <v>10</v>
      </c>
      <c r="B14179" t="s">
        <v>22465</v>
      </c>
      <c r="C14179" t="s">
        <v>3001</v>
      </c>
      <c r="D14179" t="s">
        <v>13</v>
      </c>
      <c r="E14179" t="s">
        <v>14</v>
      </c>
      <c r="F14179" t="s">
        <v>198</v>
      </c>
      <c r="G14179" s="3">
        <v>45132.807210648149</v>
      </c>
      <c r="H14179" s="1">
        <v>89100</v>
      </c>
      <c r="I14179" t="s">
        <v>17279</v>
      </c>
      <c r="J14179" t="s">
        <v>22466</v>
      </c>
    </row>
    <row r="14180" spans="1:10">
      <c r="A14180" t="s">
        <v>10</v>
      </c>
      <c r="B14180" t="s">
        <v>398</v>
      </c>
      <c r="C14180" t="s">
        <v>165</v>
      </c>
      <c r="D14180" t="s">
        <v>13</v>
      </c>
      <c r="E14180" t="s">
        <v>14</v>
      </c>
      <c r="F14180" t="s">
        <v>26</v>
      </c>
      <c r="G14180" s="3">
        <v>45166.794548611113</v>
      </c>
      <c r="H14180" s="1">
        <v>181500</v>
      </c>
      <c r="I14180" t="s">
        <v>22467</v>
      </c>
      <c r="J14180" t="s">
        <v>22468</v>
      </c>
    </row>
    <row r="14181" spans="1:10">
      <c r="A14181" t="s">
        <v>212</v>
      </c>
      <c r="B14181" t="s">
        <v>212</v>
      </c>
      <c r="C14181" t="s">
        <v>24</v>
      </c>
      <c r="D14181" t="s">
        <v>13</v>
      </c>
      <c r="E14181" t="s">
        <v>25</v>
      </c>
      <c r="F14181" t="s">
        <v>26</v>
      </c>
      <c r="G14181" s="3">
        <v>45027.808796296296</v>
      </c>
      <c r="H14181" s="1">
        <v>155000</v>
      </c>
      <c r="I14181" t="s">
        <v>8804</v>
      </c>
      <c r="J14181" t="s">
        <v>22469</v>
      </c>
    </row>
    <row r="14182" spans="1:10">
      <c r="A14182" t="s">
        <v>212</v>
      </c>
      <c r="B14182" t="s">
        <v>22470</v>
      </c>
      <c r="C14182" t="s">
        <v>1109</v>
      </c>
      <c r="D14182" t="s">
        <v>13</v>
      </c>
      <c r="E14182" t="s">
        <v>14</v>
      </c>
      <c r="F14182" t="s">
        <v>1110</v>
      </c>
      <c r="G14182" s="3">
        <v>45063.834953703707</v>
      </c>
      <c r="H14182" s="1">
        <v>87705</v>
      </c>
      <c r="I14182" t="s">
        <v>4551</v>
      </c>
      <c r="J14182" t="s">
        <v>22471</v>
      </c>
    </row>
    <row r="14183" spans="1:10">
      <c r="A14183" t="s">
        <v>135</v>
      </c>
      <c r="B14183" t="s">
        <v>135</v>
      </c>
      <c r="C14183" t="s">
        <v>237</v>
      </c>
      <c r="D14183" t="s">
        <v>13</v>
      </c>
      <c r="E14183" t="s">
        <v>14</v>
      </c>
      <c r="F14183" t="s">
        <v>26</v>
      </c>
      <c r="G14183" s="3">
        <v>45244.793981481482</v>
      </c>
      <c r="H14183" s="1">
        <v>112000</v>
      </c>
      <c r="I14183" t="s">
        <v>617</v>
      </c>
      <c r="J14183" t="s">
        <v>18589</v>
      </c>
    </row>
    <row r="14184" spans="1:10">
      <c r="A14184" t="s">
        <v>33</v>
      </c>
      <c r="B14184" t="s">
        <v>22472</v>
      </c>
      <c r="C14184" t="s">
        <v>859</v>
      </c>
      <c r="D14184" t="s">
        <v>13</v>
      </c>
      <c r="E14184" t="s">
        <v>14</v>
      </c>
      <c r="F14184" t="s">
        <v>155</v>
      </c>
      <c r="G14184" s="3">
        <v>44994.81627314815</v>
      </c>
      <c r="H14184" s="1">
        <v>89100</v>
      </c>
      <c r="I14184" t="s">
        <v>17285</v>
      </c>
      <c r="J14184" t="s">
        <v>22473</v>
      </c>
    </row>
    <row r="14185" spans="1:10">
      <c r="A14185" t="s">
        <v>10</v>
      </c>
      <c r="B14185" t="s">
        <v>8132</v>
      </c>
      <c r="C14185" t="s">
        <v>1739</v>
      </c>
      <c r="D14185" t="s">
        <v>13</v>
      </c>
      <c r="E14185" t="s">
        <v>14</v>
      </c>
      <c r="F14185" t="s">
        <v>26</v>
      </c>
      <c r="G14185" s="3">
        <v>45034.795486111114</v>
      </c>
      <c r="H14185" s="1">
        <v>90200</v>
      </c>
      <c r="I14185" t="s">
        <v>8133</v>
      </c>
      <c r="J14185" t="s">
        <v>903</v>
      </c>
    </row>
    <row r="14186" spans="1:10">
      <c r="A14186" t="s">
        <v>10</v>
      </c>
      <c r="B14186" t="s">
        <v>10</v>
      </c>
      <c r="C14186" t="s">
        <v>24</v>
      </c>
      <c r="D14186" t="s">
        <v>13</v>
      </c>
      <c r="E14186" t="s">
        <v>25</v>
      </c>
      <c r="F14186" t="s">
        <v>26</v>
      </c>
      <c r="G14186" s="3">
        <v>44967.806284722225</v>
      </c>
      <c r="H14186" s="1">
        <v>93700</v>
      </c>
      <c r="I14186" t="s">
        <v>4635</v>
      </c>
    </row>
    <row r="14187" spans="1:10">
      <c r="A14187" t="s">
        <v>33</v>
      </c>
      <c r="B14187" t="s">
        <v>5870</v>
      </c>
      <c r="C14187" t="s">
        <v>75</v>
      </c>
      <c r="D14187" t="s">
        <v>13</v>
      </c>
      <c r="E14187" t="s">
        <v>14</v>
      </c>
      <c r="F14187" t="s">
        <v>26</v>
      </c>
      <c r="G14187" s="3">
        <v>45077.792256944442</v>
      </c>
      <c r="H14187" s="1">
        <v>139860</v>
      </c>
      <c r="I14187" t="s">
        <v>12517</v>
      </c>
      <c r="J14187" t="s">
        <v>5872</v>
      </c>
    </row>
    <row r="14188" spans="1:10">
      <c r="A14188" t="s">
        <v>33</v>
      </c>
      <c r="B14188" t="s">
        <v>22474</v>
      </c>
      <c r="C14188" t="s">
        <v>22475</v>
      </c>
      <c r="D14188" t="s">
        <v>13</v>
      </c>
      <c r="E14188" t="s">
        <v>14</v>
      </c>
      <c r="F14188" t="s">
        <v>26</v>
      </c>
      <c r="G14188" s="3">
        <v>44935.791655092595</v>
      </c>
      <c r="H14188" s="1">
        <v>67500</v>
      </c>
      <c r="I14188" t="s">
        <v>22476</v>
      </c>
      <c r="J14188" t="s">
        <v>22477</v>
      </c>
    </row>
    <row r="14189" spans="1:10">
      <c r="A14189" t="s">
        <v>77</v>
      </c>
      <c r="B14189" t="s">
        <v>22478</v>
      </c>
      <c r="C14189" t="s">
        <v>24</v>
      </c>
      <c r="D14189" t="s">
        <v>13</v>
      </c>
      <c r="E14189" t="s">
        <v>25</v>
      </c>
      <c r="F14189" t="s">
        <v>26</v>
      </c>
      <c r="G14189" s="3">
        <v>45206.82640046296</v>
      </c>
      <c r="H14189" s="1">
        <v>111500</v>
      </c>
      <c r="I14189" t="s">
        <v>7661</v>
      </c>
      <c r="J14189" t="s">
        <v>4775</v>
      </c>
    </row>
    <row r="14190" spans="1:10">
      <c r="A14190" t="s">
        <v>10</v>
      </c>
      <c r="B14190" t="s">
        <v>22479</v>
      </c>
      <c r="C14190" t="s">
        <v>24</v>
      </c>
      <c r="D14190" t="s">
        <v>13</v>
      </c>
      <c r="E14190" t="s">
        <v>25</v>
      </c>
      <c r="F14190" t="s">
        <v>26</v>
      </c>
      <c r="G14190" s="3">
        <v>44930.794409722221</v>
      </c>
      <c r="H14190" s="1">
        <v>235375</v>
      </c>
      <c r="I14190" t="s">
        <v>1501</v>
      </c>
      <c r="J14190" t="s">
        <v>1334</v>
      </c>
    </row>
    <row r="14191" spans="1:10">
      <c r="A14191" t="s">
        <v>18</v>
      </c>
      <c r="B14191" t="s">
        <v>114</v>
      </c>
      <c r="C14191" t="s">
        <v>1010</v>
      </c>
      <c r="D14191" t="s">
        <v>13</v>
      </c>
      <c r="E14191" t="s">
        <v>14</v>
      </c>
      <c r="F14191" t="s">
        <v>26</v>
      </c>
      <c r="G14191" s="3">
        <v>45238.812442129631</v>
      </c>
      <c r="H14191" s="1">
        <v>107500</v>
      </c>
      <c r="I14191" t="s">
        <v>22480</v>
      </c>
      <c r="J14191" t="s">
        <v>19623</v>
      </c>
    </row>
    <row r="14192" spans="1:10">
      <c r="A14192" t="s">
        <v>10</v>
      </c>
      <c r="B14192" t="s">
        <v>22481</v>
      </c>
      <c r="C14192" t="s">
        <v>136</v>
      </c>
      <c r="D14192" t="s">
        <v>13</v>
      </c>
      <c r="E14192" t="s">
        <v>14</v>
      </c>
      <c r="F14192" t="s">
        <v>26</v>
      </c>
      <c r="G14192" s="3">
        <v>45040.793622685182</v>
      </c>
      <c r="H14192" s="1">
        <v>60000</v>
      </c>
      <c r="I14192" t="s">
        <v>22482</v>
      </c>
      <c r="J14192" t="s">
        <v>22483</v>
      </c>
    </row>
    <row r="14193" spans="1:10">
      <c r="A14193" t="s">
        <v>33</v>
      </c>
      <c r="B14193" t="s">
        <v>33</v>
      </c>
      <c r="C14193" t="s">
        <v>601</v>
      </c>
      <c r="D14193" t="s">
        <v>13</v>
      </c>
      <c r="E14193" t="s">
        <v>14</v>
      </c>
      <c r="F14193" t="s">
        <v>601</v>
      </c>
      <c r="G14193" s="3">
        <v>45054.807974537034</v>
      </c>
      <c r="H14193" s="1">
        <v>111175</v>
      </c>
      <c r="I14193" t="s">
        <v>22484</v>
      </c>
      <c r="J14193" t="s">
        <v>22485</v>
      </c>
    </row>
    <row r="14194" spans="1:10">
      <c r="A14194" t="s">
        <v>10</v>
      </c>
      <c r="B14194" t="s">
        <v>6662</v>
      </c>
      <c r="C14194" t="s">
        <v>24</v>
      </c>
      <c r="D14194" t="s">
        <v>13</v>
      </c>
      <c r="E14194" t="s">
        <v>25</v>
      </c>
      <c r="F14194" t="s">
        <v>20</v>
      </c>
      <c r="G14194" s="3">
        <v>45212.841736111113</v>
      </c>
      <c r="H14194" s="1">
        <v>210000</v>
      </c>
      <c r="I14194" t="s">
        <v>15133</v>
      </c>
    </row>
    <row r="14195" spans="1:10">
      <c r="A14195" t="s">
        <v>18</v>
      </c>
      <c r="B14195" t="s">
        <v>328</v>
      </c>
      <c r="C14195" t="s">
        <v>6278</v>
      </c>
      <c r="D14195" t="s">
        <v>13</v>
      </c>
      <c r="E14195" t="s">
        <v>14</v>
      </c>
      <c r="F14195" t="s">
        <v>26</v>
      </c>
      <c r="G14195" s="3">
        <v>44968.800381944442</v>
      </c>
      <c r="H14195" s="1">
        <v>23496</v>
      </c>
      <c r="I14195" t="s">
        <v>22231</v>
      </c>
      <c r="J14195" t="s">
        <v>22486</v>
      </c>
    </row>
    <row r="14196" spans="1:10">
      <c r="A14196" t="s">
        <v>73</v>
      </c>
      <c r="B14196" t="s">
        <v>73</v>
      </c>
      <c r="C14196" t="s">
        <v>24</v>
      </c>
      <c r="D14196" t="s">
        <v>13</v>
      </c>
      <c r="E14196" t="s">
        <v>25</v>
      </c>
      <c r="F14196" t="s">
        <v>26</v>
      </c>
      <c r="G14196" s="3">
        <v>45218.812534722223</v>
      </c>
      <c r="H14196" s="1">
        <v>142500</v>
      </c>
      <c r="I14196" t="s">
        <v>88</v>
      </c>
      <c r="J14196" t="s">
        <v>22487</v>
      </c>
    </row>
    <row r="14197" spans="1:10">
      <c r="A14197" t="s">
        <v>10</v>
      </c>
      <c r="B14197" t="s">
        <v>22488</v>
      </c>
      <c r="C14197" t="s">
        <v>1607</v>
      </c>
      <c r="D14197" t="s">
        <v>13</v>
      </c>
      <c r="E14197" t="s">
        <v>14</v>
      </c>
      <c r="F14197" t="s">
        <v>26</v>
      </c>
      <c r="G14197" s="3">
        <v>45195.793865740743</v>
      </c>
      <c r="H14197" s="1">
        <v>120000</v>
      </c>
      <c r="I14197" t="s">
        <v>22489</v>
      </c>
      <c r="J14197" t="s">
        <v>22490</v>
      </c>
    </row>
    <row r="14198" spans="1:10">
      <c r="A14198" t="s">
        <v>33</v>
      </c>
      <c r="B14198" t="s">
        <v>33</v>
      </c>
      <c r="C14198" t="s">
        <v>119</v>
      </c>
      <c r="D14198" t="s">
        <v>13</v>
      </c>
      <c r="E14198" t="s">
        <v>14</v>
      </c>
      <c r="F14198" t="s">
        <v>26</v>
      </c>
      <c r="G14198" s="3">
        <v>45099.792187500003</v>
      </c>
      <c r="H14198" s="1">
        <v>66661.5</v>
      </c>
      <c r="I14198" t="s">
        <v>17694</v>
      </c>
      <c r="J14198" t="s">
        <v>17695</v>
      </c>
    </row>
    <row r="14199" spans="1:10">
      <c r="A14199" t="s">
        <v>18</v>
      </c>
      <c r="B14199" t="s">
        <v>470</v>
      </c>
      <c r="C14199" t="s">
        <v>6879</v>
      </c>
      <c r="D14199" t="s">
        <v>13</v>
      </c>
      <c r="E14199" t="s">
        <v>14</v>
      </c>
      <c r="F14199" t="s">
        <v>2131</v>
      </c>
      <c r="G14199" s="3">
        <v>45160.80127314815</v>
      </c>
      <c r="H14199" s="1">
        <v>45000</v>
      </c>
      <c r="I14199" t="s">
        <v>5918</v>
      </c>
      <c r="J14199" t="s">
        <v>22491</v>
      </c>
    </row>
    <row r="14200" spans="1:10">
      <c r="A14200" t="s">
        <v>18</v>
      </c>
      <c r="B14200" t="s">
        <v>7443</v>
      </c>
      <c r="C14200" t="s">
        <v>136</v>
      </c>
      <c r="D14200" t="s">
        <v>13</v>
      </c>
      <c r="E14200" t="s">
        <v>14</v>
      </c>
      <c r="F14200" t="s">
        <v>26</v>
      </c>
      <c r="G14200" s="3">
        <v>45040.796342592592</v>
      </c>
      <c r="H14200" s="1">
        <v>135000</v>
      </c>
      <c r="I14200" t="s">
        <v>130</v>
      </c>
      <c r="J14200" t="s">
        <v>22492</v>
      </c>
    </row>
    <row r="14201" spans="1:10">
      <c r="A14201" t="s">
        <v>33</v>
      </c>
      <c r="B14201" t="s">
        <v>33</v>
      </c>
      <c r="C14201" t="s">
        <v>342</v>
      </c>
      <c r="D14201" t="s">
        <v>13</v>
      </c>
      <c r="E14201" t="s">
        <v>14</v>
      </c>
      <c r="F14201" t="s">
        <v>26</v>
      </c>
      <c r="G14201" s="3">
        <v>45012.794895833336</v>
      </c>
      <c r="H14201" s="1">
        <v>115000</v>
      </c>
      <c r="I14201" t="s">
        <v>1335</v>
      </c>
      <c r="J14201" t="s">
        <v>9451</v>
      </c>
    </row>
    <row r="14202" spans="1:10">
      <c r="A14202" t="s">
        <v>18</v>
      </c>
      <c r="B14202" t="s">
        <v>22493</v>
      </c>
      <c r="C14202" t="s">
        <v>589</v>
      </c>
      <c r="D14202" t="s">
        <v>100</v>
      </c>
      <c r="E14202" t="s">
        <v>14</v>
      </c>
      <c r="F14202" t="s">
        <v>26</v>
      </c>
      <c r="G14202" s="3">
        <v>45043.818877314814</v>
      </c>
      <c r="H14202" s="1">
        <v>165000</v>
      </c>
      <c r="I14202" t="s">
        <v>186</v>
      </c>
    </row>
    <row r="14203" spans="1:10">
      <c r="A14203" t="s">
        <v>73</v>
      </c>
      <c r="B14203" t="s">
        <v>73</v>
      </c>
      <c r="C14203" t="s">
        <v>24</v>
      </c>
      <c r="D14203" t="s">
        <v>13</v>
      </c>
      <c r="E14203" t="s">
        <v>25</v>
      </c>
      <c r="F14203" t="s">
        <v>26</v>
      </c>
      <c r="G14203" s="3">
        <v>45229.795520833337</v>
      </c>
      <c r="H14203" s="1">
        <v>152500</v>
      </c>
      <c r="I14203" t="s">
        <v>175</v>
      </c>
      <c r="J14203" t="s">
        <v>22494</v>
      </c>
    </row>
    <row r="14204" spans="1:10">
      <c r="A14204" t="s">
        <v>212</v>
      </c>
      <c r="B14204" t="s">
        <v>22495</v>
      </c>
      <c r="C14204" t="s">
        <v>550</v>
      </c>
      <c r="D14204" t="s">
        <v>13</v>
      </c>
      <c r="E14204" t="s">
        <v>14</v>
      </c>
      <c r="F14204" t="s">
        <v>26</v>
      </c>
      <c r="G14204" s="3">
        <v>45138.849340277775</v>
      </c>
      <c r="H14204" s="1">
        <v>165000</v>
      </c>
      <c r="I14204" t="s">
        <v>22496</v>
      </c>
      <c r="J14204" t="s">
        <v>22497</v>
      </c>
    </row>
    <row r="14205" spans="1:10">
      <c r="A14205" t="s">
        <v>73</v>
      </c>
      <c r="B14205" t="s">
        <v>73</v>
      </c>
      <c r="C14205" t="s">
        <v>792</v>
      </c>
      <c r="D14205" t="s">
        <v>13</v>
      </c>
      <c r="E14205" t="s">
        <v>14</v>
      </c>
      <c r="F14205" t="s">
        <v>26</v>
      </c>
      <c r="G14205" s="3">
        <v>44968.818159722221</v>
      </c>
      <c r="H14205" s="1">
        <v>114550</v>
      </c>
      <c r="I14205" t="s">
        <v>1199</v>
      </c>
      <c r="J14205" t="s">
        <v>22498</v>
      </c>
    </row>
    <row r="14206" spans="1:10">
      <c r="A14206" t="s">
        <v>18</v>
      </c>
      <c r="B14206" t="s">
        <v>18</v>
      </c>
      <c r="C14206" t="s">
        <v>24</v>
      </c>
      <c r="D14206" t="s">
        <v>13</v>
      </c>
      <c r="E14206" t="s">
        <v>25</v>
      </c>
      <c r="F14206" t="s">
        <v>26</v>
      </c>
      <c r="G14206" s="3">
        <v>45084.809988425928</v>
      </c>
      <c r="H14206" s="1">
        <v>90000</v>
      </c>
      <c r="I14206" t="s">
        <v>22499</v>
      </c>
      <c r="J14206" t="s">
        <v>22500</v>
      </c>
    </row>
    <row r="14207" spans="1:10">
      <c r="A14207" t="s">
        <v>33</v>
      </c>
      <c r="B14207" t="s">
        <v>22501</v>
      </c>
      <c r="C14207" t="s">
        <v>22502</v>
      </c>
      <c r="D14207" t="s">
        <v>13</v>
      </c>
      <c r="E14207" t="s">
        <v>14</v>
      </c>
      <c r="F14207" t="s">
        <v>26</v>
      </c>
      <c r="G14207" s="3">
        <v>45205.792141203703</v>
      </c>
      <c r="H14207" s="1">
        <v>70000</v>
      </c>
      <c r="I14207" t="s">
        <v>366</v>
      </c>
      <c r="J14207" t="s">
        <v>316</v>
      </c>
    </row>
    <row r="14208" spans="1:10">
      <c r="A14208" t="s">
        <v>10</v>
      </c>
      <c r="B14208" t="s">
        <v>10031</v>
      </c>
      <c r="C14208" t="s">
        <v>13995</v>
      </c>
      <c r="D14208" t="s">
        <v>13</v>
      </c>
      <c r="E14208" t="s">
        <v>14</v>
      </c>
      <c r="F14208" t="s">
        <v>26</v>
      </c>
      <c r="G14208" s="3">
        <v>45071.793263888889</v>
      </c>
      <c r="H14208" s="1">
        <v>50000</v>
      </c>
      <c r="I14208" t="s">
        <v>22503</v>
      </c>
      <c r="J14208" t="s">
        <v>22504</v>
      </c>
    </row>
    <row r="14209" spans="1:10">
      <c r="A14209" t="s">
        <v>10</v>
      </c>
      <c r="B14209" t="s">
        <v>22505</v>
      </c>
      <c r="C14209" t="s">
        <v>377</v>
      </c>
      <c r="D14209" t="s">
        <v>13</v>
      </c>
      <c r="E14209" t="s">
        <v>14</v>
      </c>
      <c r="F14209" t="s">
        <v>26</v>
      </c>
      <c r="G14209" s="3">
        <v>45166.795057870368</v>
      </c>
      <c r="H14209" s="1">
        <v>155000</v>
      </c>
      <c r="I14209" t="s">
        <v>22506</v>
      </c>
      <c r="J14209" t="s">
        <v>22507</v>
      </c>
    </row>
    <row r="14210" spans="1:10">
      <c r="A14210" t="s">
        <v>10</v>
      </c>
      <c r="B14210" t="s">
        <v>1145</v>
      </c>
      <c r="C14210" t="s">
        <v>24</v>
      </c>
      <c r="D14210" t="s">
        <v>13</v>
      </c>
      <c r="E14210" t="s">
        <v>25</v>
      </c>
      <c r="F14210" t="s">
        <v>26</v>
      </c>
      <c r="G14210" s="3">
        <v>45085.808576388888</v>
      </c>
      <c r="H14210" s="1">
        <v>180000</v>
      </c>
      <c r="I14210" t="s">
        <v>335</v>
      </c>
      <c r="J14210" t="s">
        <v>1898</v>
      </c>
    </row>
    <row r="14211" spans="1:10">
      <c r="A14211" t="s">
        <v>10</v>
      </c>
      <c r="B14211" t="s">
        <v>14740</v>
      </c>
      <c r="C14211" t="s">
        <v>22508</v>
      </c>
      <c r="D14211" t="s">
        <v>13</v>
      </c>
      <c r="E14211" t="s">
        <v>14</v>
      </c>
      <c r="F14211" t="s">
        <v>26</v>
      </c>
      <c r="G14211" s="3">
        <v>45240.807893518519</v>
      </c>
      <c r="H14211" s="1">
        <v>112500.5</v>
      </c>
      <c r="I14211" t="s">
        <v>2646</v>
      </c>
      <c r="J14211" t="s">
        <v>16707</v>
      </c>
    </row>
    <row r="14212" spans="1:10">
      <c r="A14212" t="s">
        <v>77</v>
      </c>
      <c r="B14212" t="s">
        <v>567</v>
      </c>
      <c r="C14212" t="s">
        <v>1908</v>
      </c>
      <c r="D14212" t="s">
        <v>13</v>
      </c>
      <c r="E14212" t="s">
        <v>14</v>
      </c>
      <c r="F14212" t="s">
        <v>26</v>
      </c>
      <c r="G14212" s="3">
        <v>45124.79420138889</v>
      </c>
      <c r="H14212" s="1">
        <v>57500</v>
      </c>
      <c r="I14212" t="s">
        <v>22509</v>
      </c>
      <c r="J14212" t="s">
        <v>9883</v>
      </c>
    </row>
    <row r="14213" spans="1:10">
      <c r="A14213" t="s">
        <v>73</v>
      </c>
      <c r="B14213" t="s">
        <v>22510</v>
      </c>
      <c r="C14213" t="s">
        <v>5502</v>
      </c>
      <c r="D14213" t="s">
        <v>13</v>
      </c>
      <c r="E14213" t="s">
        <v>14</v>
      </c>
      <c r="F14213" t="s">
        <v>26</v>
      </c>
      <c r="G14213" s="3">
        <v>45002.796631944446</v>
      </c>
      <c r="H14213" s="1">
        <v>112500</v>
      </c>
      <c r="I14213" t="s">
        <v>88</v>
      </c>
      <c r="J14213" t="s">
        <v>22511</v>
      </c>
    </row>
    <row r="14214" spans="1:10">
      <c r="A14214" t="s">
        <v>18</v>
      </c>
      <c r="B14214" t="s">
        <v>16960</v>
      </c>
      <c r="C14214" t="s">
        <v>572</v>
      </c>
      <c r="D14214" t="s">
        <v>13</v>
      </c>
      <c r="E14214" t="s">
        <v>14</v>
      </c>
      <c r="F14214" t="s">
        <v>26</v>
      </c>
      <c r="G14214" s="3">
        <v>44973.798495370371</v>
      </c>
      <c r="H14214" s="1">
        <v>72500</v>
      </c>
      <c r="I14214" t="s">
        <v>3669</v>
      </c>
      <c r="J14214" t="s">
        <v>4959</v>
      </c>
    </row>
    <row r="14215" spans="1:10">
      <c r="A14215" t="s">
        <v>73</v>
      </c>
      <c r="B14215" t="s">
        <v>90</v>
      </c>
      <c r="C14215" t="s">
        <v>276</v>
      </c>
      <c r="D14215" t="s">
        <v>13</v>
      </c>
      <c r="E14215" t="s">
        <v>14</v>
      </c>
      <c r="F14215" t="s">
        <v>26</v>
      </c>
      <c r="G14215" s="3">
        <v>45112.796412037038</v>
      </c>
      <c r="H14215" s="1">
        <v>140000</v>
      </c>
      <c r="I14215" t="s">
        <v>4185</v>
      </c>
      <c r="J14215" t="s">
        <v>22512</v>
      </c>
    </row>
    <row r="14216" spans="1:10">
      <c r="A14216" t="s">
        <v>212</v>
      </c>
      <c r="B14216" t="s">
        <v>22513</v>
      </c>
      <c r="C14216" t="s">
        <v>5519</v>
      </c>
      <c r="D14216" t="s">
        <v>13</v>
      </c>
      <c r="E14216" t="s">
        <v>14</v>
      </c>
      <c r="F14216" t="s">
        <v>26</v>
      </c>
      <c r="G14216" s="3">
        <v>45096.793321759258</v>
      </c>
      <c r="H14216" s="1">
        <v>192500</v>
      </c>
      <c r="I14216" t="s">
        <v>17531</v>
      </c>
      <c r="J14216" t="s">
        <v>12766</v>
      </c>
    </row>
    <row r="14217" spans="1:10">
      <c r="A14217" t="s">
        <v>18</v>
      </c>
      <c r="B14217" t="s">
        <v>18</v>
      </c>
      <c r="C14217" t="s">
        <v>1863</v>
      </c>
      <c r="D14217" t="s">
        <v>13</v>
      </c>
      <c r="E14217" t="s">
        <v>14</v>
      </c>
      <c r="F14217" t="s">
        <v>26</v>
      </c>
      <c r="G14217" s="3">
        <v>44991.863761574074</v>
      </c>
      <c r="H14217" s="1">
        <v>62500</v>
      </c>
      <c r="I14217" t="s">
        <v>257</v>
      </c>
      <c r="J14217" t="s">
        <v>22514</v>
      </c>
    </row>
    <row r="14218" spans="1:10">
      <c r="A14218" t="s">
        <v>212</v>
      </c>
      <c r="B14218" t="s">
        <v>21024</v>
      </c>
      <c r="C14218" t="s">
        <v>1794</v>
      </c>
      <c r="D14218" t="s">
        <v>13</v>
      </c>
      <c r="E14218" t="s">
        <v>14</v>
      </c>
      <c r="F14218" t="s">
        <v>694</v>
      </c>
      <c r="G14218" s="3">
        <v>45033.807372685187</v>
      </c>
      <c r="H14218" s="1">
        <v>157500</v>
      </c>
      <c r="I14218" t="s">
        <v>22515</v>
      </c>
      <c r="J14218" t="s">
        <v>338</v>
      </c>
    </row>
    <row r="14219" spans="1:10">
      <c r="A14219" t="s">
        <v>10</v>
      </c>
      <c r="B14219" t="s">
        <v>17388</v>
      </c>
      <c r="C14219" t="s">
        <v>1597</v>
      </c>
      <c r="D14219" t="s">
        <v>13</v>
      </c>
      <c r="E14219" t="s">
        <v>14</v>
      </c>
      <c r="F14219" t="s">
        <v>26</v>
      </c>
      <c r="G14219" s="3">
        <v>45126.792500000003</v>
      </c>
      <c r="H14219" s="1">
        <v>153500</v>
      </c>
      <c r="I14219" t="s">
        <v>922</v>
      </c>
      <c r="J14219" t="s">
        <v>22516</v>
      </c>
    </row>
    <row r="14220" spans="1:10">
      <c r="A14220" t="s">
        <v>10</v>
      </c>
      <c r="B14220" t="s">
        <v>22517</v>
      </c>
      <c r="C14220" t="s">
        <v>24</v>
      </c>
      <c r="D14220" t="s">
        <v>13</v>
      </c>
      <c r="E14220" t="s">
        <v>25</v>
      </c>
      <c r="F14220" t="s">
        <v>20</v>
      </c>
      <c r="G14220" s="3">
        <v>44985.816886574074</v>
      </c>
      <c r="H14220" s="1">
        <v>115598</v>
      </c>
      <c r="I14220" t="s">
        <v>22518</v>
      </c>
    </row>
    <row r="14221" spans="1:10">
      <c r="A14221" t="s">
        <v>18</v>
      </c>
      <c r="B14221" t="s">
        <v>328</v>
      </c>
      <c r="C14221" t="s">
        <v>8300</v>
      </c>
      <c r="D14221" t="s">
        <v>13</v>
      </c>
      <c r="E14221" t="s">
        <v>14</v>
      </c>
      <c r="F14221" t="s">
        <v>26</v>
      </c>
      <c r="G14221" s="3">
        <v>45083.798078703701</v>
      </c>
      <c r="H14221" s="1">
        <v>211000</v>
      </c>
      <c r="I14221" t="s">
        <v>120</v>
      </c>
      <c r="J14221" t="s">
        <v>4620</v>
      </c>
    </row>
    <row r="14222" spans="1:10">
      <c r="A14222" t="s">
        <v>18</v>
      </c>
      <c r="B14222" t="s">
        <v>22519</v>
      </c>
      <c r="C14222" t="s">
        <v>954</v>
      </c>
      <c r="D14222" t="s">
        <v>13</v>
      </c>
      <c r="E14222" t="s">
        <v>14</v>
      </c>
      <c r="F14222" t="s">
        <v>26</v>
      </c>
      <c r="G14222" s="3">
        <v>45273.797071759262</v>
      </c>
      <c r="H14222" s="1">
        <v>144500</v>
      </c>
      <c r="I14222" t="s">
        <v>9391</v>
      </c>
      <c r="J14222" t="s">
        <v>16276</v>
      </c>
    </row>
    <row r="14223" spans="1:10">
      <c r="A14223" t="s">
        <v>18</v>
      </c>
      <c r="B14223" t="s">
        <v>20798</v>
      </c>
      <c r="C14223" t="s">
        <v>24</v>
      </c>
      <c r="D14223" t="s">
        <v>13</v>
      </c>
      <c r="E14223" t="s">
        <v>25</v>
      </c>
      <c r="F14223" t="s">
        <v>26</v>
      </c>
      <c r="G14223" s="3">
        <v>45099.810196759259</v>
      </c>
      <c r="H14223" s="1">
        <v>120000</v>
      </c>
      <c r="I14223" t="s">
        <v>20799</v>
      </c>
      <c r="J14223" t="s">
        <v>20800</v>
      </c>
    </row>
    <row r="14224" spans="1:10">
      <c r="A14224" t="s">
        <v>33</v>
      </c>
      <c r="B14224" t="s">
        <v>14902</v>
      </c>
      <c r="C14224" t="s">
        <v>7597</v>
      </c>
      <c r="D14224" t="s">
        <v>13</v>
      </c>
      <c r="E14224" t="s">
        <v>14</v>
      </c>
      <c r="F14224" t="s">
        <v>26</v>
      </c>
      <c r="G14224" s="3">
        <v>45171.792349537034</v>
      </c>
      <c r="H14224" s="1">
        <v>83500</v>
      </c>
      <c r="I14224" t="s">
        <v>7598</v>
      </c>
      <c r="J14224" t="s">
        <v>2090</v>
      </c>
    </row>
    <row r="14225" spans="1:10">
      <c r="A14225" t="s">
        <v>10</v>
      </c>
      <c r="B14225" t="s">
        <v>22520</v>
      </c>
      <c r="C14225" t="s">
        <v>24</v>
      </c>
      <c r="D14225" t="s">
        <v>13</v>
      </c>
      <c r="E14225" t="s">
        <v>25</v>
      </c>
      <c r="F14225" t="s">
        <v>26</v>
      </c>
      <c r="G14225" s="3">
        <v>45168.795127314814</v>
      </c>
      <c r="H14225" s="1">
        <v>61000</v>
      </c>
      <c r="I14225" t="s">
        <v>22521</v>
      </c>
      <c r="J14225" t="s">
        <v>316</v>
      </c>
    </row>
    <row r="14226" spans="1:10">
      <c r="A14226" t="s">
        <v>10</v>
      </c>
      <c r="B14226" t="s">
        <v>22522</v>
      </c>
      <c r="C14226" t="s">
        <v>6966</v>
      </c>
      <c r="D14226" t="s">
        <v>13</v>
      </c>
      <c r="E14226" t="s">
        <v>14</v>
      </c>
      <c r="F14226" t="s">
        <v>601</v>
      </c>
      <c r="G14226" s="3">
        <v>45079.816018518519</v>
      </c>
      <c r="H14226" s="1">
        <v>157500</v>
      </c>
      <c r="I14226" t="s">
        <v>458</v>
      </c>
      <c r="J14226" t="s">
        <v>22523</v>
      </c>
    </row>
    <row r="14227" spans="1:10">
      <c r="A14227" t="s">
        <v>135</v>
      </c>
      <c r="B14227" t="s">
        <v>22524</v>
      </c>
      <c r="C14227" t="s">
        <v>434</v>
      </c>
      <c r="D14227" t="s">
        <v>13</v>
      </c>
      <c r="E14227" t="s">
        <v>14</v>
      </c>
      <c r="F14227" t="s">
        <v>26</v>
      </c>
      <c r="G14227" s="3">
        <v>44957.792523148149</v>
      </c>
      <c r="H14227" s="1">
        <v>188675</v>
      </c>
      <c r="I14227" t="s">
        <v>69</v>
      </c>
      <c r="J14227" t="s">
        <v>316</v>
      </c>
    </row>
    <row r="14228" spans="1:10">
      <c r="A14228" t="s">
        <v>10</v>
      </c>
      <c r="B14228" t="s">
        <v>22525</v>
      </c>
      <c r="C14228" t="s">
        <v>136</v>
      </c>
      <c r="D14228" t="s">
        <v>13</v>
      </c>
      <c r="E14228" t="s">
        <v>14</v>
      </c>
      <c r="F14228" t="s">
        <v>26</v>
      </c>
      <c r="G14228" s="3">
        <v>44937.794942129629</v>
      </c>
      <c r="H14228" s="1">
        <v>135000</v>
      </c>
      <c r="I14228" t="s">
        <v>5084</v>
      </c>
      <c r="J14228" t="s">
        <v>5085</v>
      </c>
    </row>
    <row r="14229" spans="1:10">
      <c r="A14229" t="s">
        <v>33</v>
      </c>
      <c r="B14229" t="s">
        <v>22526</v>
      </c>
      <c r="C14229" t="s">
        <v>626</v>
      </c>
      <c r="D14229" t="s">
        <v>13</v>
      </c>
      <c r="E14229" t="s">
        <v>14</v>
      </c>
      <c r="F14229" t="s">
        <v>20</v>
      </c>
      <c r="G14229" s="3">
        <v>45113.819976851853</v>
      </c>
      <c r="H14229" s="1">
        <v>90000</v>
      </c>
      <c r="I14229" t="s">
        <v>11178</v>
      </c>
      <c r="J14229" t="s">
        <v>22527</v>
      </c>
    </row>
    <row r="14230" spans="1:10">
      <c r="A14230" t="s">
        <v>106</v>
      </c>
      <c r="B14230" t="s">
        <v>7751</v>
      </c>
      <c r="C14230" t="s">
        <v>24</v>
      </c>
      <c r="D14230" t="s">
        <v>100</v>
      </c>
      <c r="E14230" t="s">
        <v>25</v>
      </c>
      <c r="F14230" t="s">
        <v>26</v>
      </c>
      <c r="G14230" s="3">
        <v>45202.79241898148</v>
      </c>
      <c r="H14230" s="1">
        <v>90000</v>
      </c>
      <c r="I14230" t="s">
        <v>2229</v>
      </c>
      <c r="J14230" t="s">
        <v>22528</v>
      </c>
    </row>
    <row r="14231" spans="1:10">
      <c r="A14231" t="s">
        <v>33</v>
      </c>
      <c r="B14231" t="s">
        <v>22529</v>
      </c>
      <c r="C14231" t="s">
        <v>6180</v>
      </c>
      <c r="D14231" t="s">
        <v>13</v>
      </c>
      <c r="E14231" t="s">
        <v>14</v>
      </c>
      <c r="F14231" t="s">
        <v>608</v>
      </c>
      <c r="G14231" s="3">
        <v>44937.803240740737</v>
      </c>
      <c r="H14231" s="1">
        <v>98500</v>
      </c>
      <c r="I14231" t="s">
        <v>3215</v>
      </c>
      <c r="J14231" t="s">
        <v>230</v>
      </c>
    </row>
    <row r="14232" spans="1:10">
      <c r="A14232" t="s">
        <v>33</v>
      </c>
      <c r="B14232" t="s">
        <v>22530</v>
      </c>
      <c r="C14232" t="s">
        <v>232</v>
      </c>
      <c r="D14232" t="s">
        <v>13</v>
      </c>
      <c r="E14232" t="s">
        <v>14</v>
      </c>
      <c r="F14232" t="s">
        <v>26</v>
      </c>
      <c r="G14232" s="3">
        <v>44964.791631944441</v>
      </c>
      <c r="H14232" s="1">
        <v>117500</v>
      </c>
      <c r="I14232" t="s">
        <v>4010</v>
      </c>
      <c r="J14232" t="s">
        <v>22531</v>
      </c>
    </row>
    <row r="14233" spans="1:10">
      <c r="A14233" t="s">
        <v>18</v>
      </c>
      <c r="B14233" t="s">
        <v>649</v>
      </c>
      <c r="C14233" t="s">
        <v>307</v>
      </c>
      <c r="D14233" t="s">
        <v>13</v>
      </c>
      <c r="E14233" t="s">
        <v>14</v>
      </c>
      <c r="F14233" t="s">
        <v>20</v>
      </c>
      <c r="G14233" s="3">
        <v>45140.831689814811</v>
      </c>
      <c r="H14233" s="1">
        <v>165000</v>
      </c>
      <c r="I14233" t="s">
        <v>5633</v>
      </c>
      <c r="J14233" t="s">
        <v>651</v>
      </c>
    </row>
    <row r="14234" spans="1:10">
      <c r="A14234" t="s">
        <v>33</v>
      </c>
      <c r="B14234" t="s">
        <v>2652</v>
      </c>
      <c r="C14234" t="s">
        <v>684</v>
      </c>
      <c r="D14234" t="s">
        <v>13</v>
      </c>
      <c r="E14234" t="s">
        <v>14</v>
      </c>
      <c r="F14234" t="s">
        <v>209</v>
      </c>
      <c r="G14234" s="3">
        <v>45056.80877314815</v>
      </c>
      <c r="H14234" s="1">
        <v>165000</v>
      </c>
      <c r="I14234" t="s">
        <v>172</v>
      </c>
      <c r="J14234" t="s">
        <v>22532</v>
      </c>
    </row>
    <row r="14235" spans="1:10">
      <c r="A14235" t="s">
        <v>18</v>
      </c>
      <c r="B14235" t="s">
        <v>12243</v>
      </c>
      <c r="C14235" t="s">
        <v>24</v>
      </c>
      <c r="D14235" t="s">
        <v>13</v>
      </c>
      <c r="E14235" t="s">
        <v>25</v>
      </c>
      <c r="F14235" t="s">
        <v>20</v>
      </c>
      <c r="G14235" s="3">
        <v>44957.858136574076</v>
      </c>
      <c r="H14235" s="1">
        <v>112500</v>
      </c>
      <c r="I14235" t="s">
        <v>10359</v>
      </c>
      <c r="J14235" t="s">
        <v>10360</v>
      </c>
    </row>
    <row r="14236" spans="1:10">
      <c r="A14236" t="s">
        <v>33</v>
      </c>
      <c r="B14236" t="s">
        <v>9687</v>
      </c>
      <c r="C14236" t="s">
        <v>4597</v>
      </c>
      <c r="D14236" t="s">
        <v>13</v>
      </c>
      <c r="E14236" t="s">
        <v>14</v>
      </c>
      <c r="F14236" t="s">
        <v>26</v>
      </c>
      <c r="G14236" s="3">
        <v>45217.79241898148</v>
      </c>
      <c r="H14236" s="1">
        <v>70500</v>
      </c>
      <c r="I14236" t="s">
        <v>18486</v>
      </c>
      <c r="J14236" t="s">
        <v>2022</v>
      </c>
    </row>
    <row r="14237" spans="1:10">
      <c r="A14237" t="s">
        <v>18</v>
      </c>
      <c r="B14237" t="s">
        <v>18</v>
      </c>
      <c r="C14237" t="s">
        <v>136</v>
      </c>
      <c r="D14237" t="s">
        <v>13</v>
      </c>
      <c r="E14237" t="s">
        <v>14</v>
      </c>
      <c r="F14237" t="s">
        <v>26</v>
      </c>
      <c r="G14237" s="3">
        <v>45174.834930555553</v>
      </c>
      <c r="H14237" s="1">
        <v>168000</v>
      </c>
      <c r="I14237" t="s">
        <v>12923</v>
      </c>
      <c r="J14237" t="s">
        <v>14187</v>
      </c>
    </row>
    <row r="14238" spans="1:10">
      <c r="A14238" t="s">
        <v>18</v>
      </c>
      <c r="B14238" t="s">
        <v>18</v>
      </c>
      <c r="C14238" t="s">
        <v>24</v>
      </c>
      <c r="D14238" t="s">
        <v>13</v>
      </c>
      <c r="E14238" t="s">
        <v>25</v>
      </c>
      <c r="F14238" t="s">
        <v>26</v>
      </c>
      <c r="G14238" s="3">
        <v>45163.798333333332</v>
      </c>
      <c r="H14238" s="1">
        <v>92500</v>
      </c>
      <c r="I14238" t="s">
        <v>22533</v>
      </c>
      <c r="J14238" t="s">
        <v>16675</v>
      </c>
    </row>
    <row r="14239" spans="1:10">
      <c r="A14239" t="s">
        <v>33</v>
      </c>
      <c r="B14239" t="s">
        <v>227</v>
      </c>
      <c r="C14239" t="s">
        <v>119</v>
      </c>
      <c r="D14239" t="s">
        <v>13</v>
      </c>
      <c r="E14239" t="s">
        <v>14</v>
      </c>
      <c r="F14239" t="s">
        <v>26</v>
      </c>
      <c r="G14239" s="3">
        <v>45218.792199074072</v>
      </c>
      <c r="H14239" s="1">
        <v>155000</v>
      </c>
      <c r="I14239" t="s">
        <v>11974</v>
      </c>
      <c r="J14239" t="s">
        <v>22534</v>
      </c>
    </row>
    <row r="14240" spans="1:10">
      <c r="A14240" t="s">
        <v>212</v>
      </c>
      <c r="B14240" t="s">
        <v>212</v>
      </c>
      <c r="C14240" t="s">
        <v>4338</v>
      </c>
      <c r="D14240" t="s">
        <v>13</v>
      </c>
      <c r="E14240" t="s">
        <v>14</v>
      </c>
      <c r="F14240" t="s">
        <v>26</v>
      </c>
      <c r="G14240" s="3">
        <v>45166.794548611113</v>
      </c>
      <c r="H14240" s="1">
        <v>154500</v>
      </c>
      <c r="I14240" t="s">
        <v>11178</v>
      </c>
      <c r="J14240" t="s">
        <v>14147</v>
      </c>
    </row>
    <row r="14241" spans="1:10">
      <c r="A14241" t="s">
        <v>212</v>
      </c>
      <c r="B14241" t="s">
        <v>22535</v>
      </c>
      <c r="C14241" t="s">
        <v>24</v>
      </c>
      <c r="D14241" t="s">
        <v>13</v>
      </c>
      <c r="E14241" t="s">
        <v>25</v>
      </c>
      <c r="F14241" t="s">
        <v>26</v>
      </c>
      <c r="G14241" s="3">
        <v>44949.795590277776</v>
      </c>
      <c r="H14241" s="1">
        <v>160000</v>
      </c>
      <c r="I14241" t="s">
        <v>22536</v>
      </c>
      <c r="J14241" t="s">
        <v>22537</v>
      </c>
    </row>
    <row r="14242" spans="1:10">
      <c r="A14242" t="s">
        <v>10</v>
      </c>
      <c r="B14242" t="s">
        <v>10</v>
      </c>
      <c r="C14242" t="s">
        <v>884</v>
      </c>
      <c r="D14242" t="s">
        <v>13</v>
      </c>
      <c r="E14242" t="s">
        <v>14</v>
      </c>
      <c r="F14242" t="s">
        <v>26</v>
      </c>
      <c r="G14242" s="3">
        <v>44949.850856481484</v>
      </c>
      <c r="H14242" s="1">
        <v>95700</v>
      </c>
      <c r="I14242" t="s">
        <v>420</v>
      </c>
      <c r="J14242" t="s">
        <v>22538</v>
      </c>
    </row>
    <row r="14243" spans="1:10">
      <c r="A14243" t="s">
        <v>212</v>
      </c>
      <c r="B14243" t="s">
        <v>212</v>
      </c>
      <c r="C14243" t="s">
        <v>161</v>
      </c>
      <c r="D14243" t="s">
        <v>13</v>
      </c>
      <c r="E14243" t="s">
        <v>14</v>
      </c>
      <c r="F14243" t="s">
        <v>162</v>
      </c>
      <c r="G14243" s="3">
        <v>44994.806458333333</v>
      </c>
      <c r="H14243" s="1">
        <v>72500</v>
      </c>
      <c r="I14243" t="s">
        <v>335</v>
      </c>
      <c r="J14243" t="s">
        <v>22539</v>
      </c>
    </row>
    <row r="14244" spans="1:10">
      <c r="A14244" t="s">
        <v>10</v>
      </c>
      <c r="B14244" t="s">
        <v>22540</v>
      </c>
      <c r="C14244" t="s">
        <v>5814</v>
      </c>
      <c r="D14244" t="s">
        <v>13</v>
      </c>
      <c r="E14244" t="s">
        <v>14</v>
      </c>
      <c r="F14244" t="s">
        <v>601</v>
      </c>
      <c r="G14244" s="3">
        <v>44963.817303240743</v>
      </c>
      <c r="H14244" s="1">
        <v>80850</v>
      </c>
      <c r="I14244" t="s">
        <v>10250</v>
      </c>
      <c r="J14244" t="s">
        <v>2736</v>
      </c>
    </row>
    <row r="14245" spans="1:10">
      <c r="A14245" t="s">
        <v>10</v>
      </c>
      <c r="B14245" t="s">
        <v>357</v>
      </c>
      <c r="C14245" t="s">
        <v>441</v>
      </c>
      <c r="D14245" t="s">
        <v>13</v>
      </c>
      <c r="E14245" t="s">
        <v>14</v>
      </c>
      <c r="F14245" t="s">
        <v>26</v>
      </c>
      <c r="G14245" s="3">
        <v>45042.797407407408</v>
      </c>
      <c r="H14245" s="1">
        <v>195249.5</v>
      </c>
      <c r="I14245" t="s">
        <v>898</v>
      </c>
      <c r="J14245" t="s">
        <v>6249</v>
      </c>
    </row>
    <row r="14246" spans="1:10">
      <c r="A14246" t="s">
        <v>212</v>
      </c>
      <c r="B14246" t="s">
        <v>212</v>
      </c>
      <c r="C14246" t="s">
        <v>24</v>
      </c>
      <c r="D14246" t="s">
        <v>13</v>
      </c>
      <c r="E14246" t="s">
        <v>25</v>
      </c>
      <c r="F14246" t="s">
        <v>20</v>
      </c>
      <c r="G14246" s="3">
        <v>45061.860902777778</v>
      </c>
      <c r="H14246" s="1">
        <v>110000</v>
      </c>
      <c r="I14246" t="s">
        <v>335</v>
      </c>
      <c r="J14246" t="s">
        <v>915</v>
      </c>
    </row>
    <row r="14247" spans="1:10">
      <c r="A14247" t="s">
        <v>18</v>
      </c>
      <c r="B14247" t="s">
        <v>18</v>
      </c>
      <c r="C14247" t="s">
        <v>4885</v>
      </c>
      <c r="D14247" t="s">
        <v>100</v>
      </c>
      <c r="E14247" t="s">
        <v>14</v>
      </c>
      <c r="F14247" t="s">
        <v>20</v>
      </c>
      <c r="G14247" s="3">
        <v>45009.860682870371</v>
      </c>
      <c r="H14247" s="1">
        <v>153500</v>
      </c>
      <c r="I14247" t="s">
        <v>27</v>
      </c>
      <c r="J14247" t="s">
        <v>22541</v>
      </c>
    </row>
    <row r="14248" spans="1:10">
      <c r="A14248" t="s">
        <v>18</v>
      </c>
      <c r="B14248" t="s">
        <v>7656</v>
      </c>
      <c r="C14248" t="s">
        <v>2616</v>
      </c>
      <c r="D14248" t="s">
        <v>13</v>
      </c>
      <c r="E14248" t="s">
        <v>14</v>
      </c>
      <c r="F14248" t="s">
        <v>26</v>
      </c>
      <c r="G14248" s="3">
        <v>45030.796284722222</v>
      </c>
      <c r="H14248" s="1">
        <v>162500</v>
      </c>
      <c r="I14248" t="s">
        <v>4185</v>
      </c>
      <c r="J14248" t="s">
        <v>22542</v>
      </c>
    </row>
    <row r="14249" spans="1:10">
      <c r="A14249" t="s">
        <v>10</v>
      </c>
      <c r="B14249" t="s">
        <v>20813</v>
      </c>
      <c r="C14249" t="s">
        <v>13134</v>
      </c>
      <c r="D14249" t="s">
        <v>13</v>
      </c>
      <c r="E14249" t="s">
        <v>14</v>
      </c>
      <c r="F14249" t="s">
        <v>26</v>
      </c>
      <c r="G14249" s="3">
        <v>45166.794212962966</v>
      </c>
      <c r="H14249" s="1">
        <v>204000</v>
      </c>
      <c r="I14249" t="s">
        <v>3290</v>
      </c>
      <c r="J14249" t="s">
        <v>20814</v>
      </c>
    </row>
    <row r="14250" spans="1:10">
      <c r="A14250" t="s">
        <v>18</v>
      </c>
      <c r="B14250" t="s">
        <v>18</v>
      </c>
      <c r="C14250" t="s">
        <v>419</v>
      </c>
      <c r="D14250" t="s">
        <v>13</v>
      </c>
      <c r="E14250" t="s">
        <v>14</v>
      </c>
      <c r="F14250" t="s">
        <v>26</v>
      </c>
      <c r="G14250" s="3">
        <v>45091.824131944442</v>
      </c>
      <c r="H14250" s="1">
        <v>167500</v>
      </c>
      <c r="I14250" t="s">
        <v>5533</v>
      </c>
      <c r="J14250" t="s">
        <v>5534</v>
      </c>
    </row>
    <row r="14251" spans="1:10">
      <c r="A14251" t="s">
        <v>18</v>
      </c>
      <c r="B14251" t="s">
        <v>18</v>
      </c>
      <c r="C14251" t="s">
        <v>24</v>
      </c>
      <c r="D14251" t="s">
        <v>13</v>
      </c>
      <c r="E14251" t="s">
        <v>25</v>
      </c>
      <c r="F14251" t="s">
        <v>26</v>
      </c>
      <c r="G14251" s="3">
        <v>45089.809756944444</v>
      </c>
      <c r="H14251" s="1">
        <v>117500</v>
      </c>
      <c r="I14251" t="s">
        <v>88</v>
      </c>
      <c r="J14251" t="s">
        <v>22543</v>
      </c>
    </row>
    <row r="14252" spans="1:10">
      <c r="A14252" t="s">
        <v>73</v>
      </c>
      <c r="B14252" t="s">
        <v>73</v>
      </c>
      <c r="C14252" t="s">
        <v>26</v>
      </c>
      <c r="D14252" t="s">
        <v>100</v>
      </c>
      <c r="E14252" t="s">
        <v>14</v>
      </c>
      <c r="F14252" t="s">
        <v>26</v>
      </c>
      <c r="G14252" s="3">
        <v>44971.827372685184</v>
      </c>
      <c r="H14252" s="1">
        <v>150000</v>
      </c>
      <c r="I14252" t="s">
        <v>22544</v>
      </c>
      <c r="J14252" t="s">
        <v>22545</v>
      </c>
    </row>
    <row r="14253" spans="1:10">
      <c r="A14253" t="s">
        <v>212</v>
      </c>
      <c r="B14253" t="s">
        <v>22546</v>
      </c>
      <c r="C14253" t="s">
        <v>232</v>
      </c>
      <c r="D14253" t="s">
        <v>13</v>
      </c>
      <c r="E14253" t="s">
        <v>14</v>
      </c>
      <c r="F14253" t="s">
        <v>26</v>
      </c>
      <c r="G14253" s="3">
        <v>45281.792939814812</v>
      </c>
      <c r="H14253" s="1">
        <v>150747.5</v>
      </c>
      <c r="I14253" t="s">
        <v>22547</v>
      </c>
      <c r="J14253" t="s">
        <v>22548</v>
      </c>
    </row>
    <row r="14254" spans="1:10">
      <c r="A14254" t="s">
        <v>212</v>
      </c>
      <c r="B14254" t="s">
        <v>8235</v>
      </c>
      <c r="C14254" t="s">
        <v>22549</v>
      </c>
      <c r="D14254" t="s">
        <v>13</v>
      </c>
      <c r="E14254" t="s">
        <v>14</v>
      </c>
      <c r="F14254" t="s">
        <v>20</v>
      </c>
      <c r="G14254" s="3">
        <v>45143.861435185187</v>
      </c>
      <c r="H14254" s="1">
        <v>100000</v>
      </c>
      <c r="I14254" t="s">
        <v>2888</v>
      </c>
      <c r="J14254" t="s">
        <v>8236</v>
      </c>
    </row>
    <row r="14255" spans="1:10">
      <c r="A14255" t="s">
        <v>10</v>
      </c>
      <c r="B14255" t="s">
        <v>10</v>
      </c>
      <c r="C14255" t="s">
        <v>24</v>
      </c>
      <c r="D14255" t="s">
        <v>13</v>
      </c>
      <c r="E14255" t="s">
        <v>25</v>
      </c>
      <c r="F14255" t="s">
        <v>26</v>
      </c>
      <c r="G14255" s="3">
        <v>45062.794664351852</v>
      </c>
      <c r="H14255" s="1">
        <v>170000</v>
      </c>
      <c r="I14255" t="s">
        <v>1156</v>
      </c>
      <c r="J14255" t="s">
        <v>22550</v>
      </c>
    </row>
    <row r="14256" spans="1:10">
      <c r="A14256" t="s">
        <v>33</v>
      </c>
      <c r="B14256" t="s">
        <v>33</v>
      </c>
      <c r="C14256" t="s">
        <v>26</v>
      </c>
      <c r="D14256" t="s">
        <v>100</v>
      </c>
      <c r="E14256" t="s">
        <v>14</v>
      </c>
      <c r="F14256" t="s">
        <v>20</v>
      </c>
      <c r="G14256" s="3">
        <v>45036.807708333334</v>
      </c>
      <c r="H14256" s="1">
        <v>105000</v>
      </c>
      <c r="I14256" t="s">
        <v>9030</v>
      </c>
      <c r="J14256" t="s">
        <v>22551</v>
      </c>
    </row>
    <row r="14257" spans="1:10">
      <c r="A14257" t="s">
        <v>18</v>
      </c>
      <c r="B14257" t="s">
        <v>924</v>
      </c>
      <c r="C14257" t="s">
        <v>24</v>
      </c>
      <c r="D14257" t="s">
        <v>13</v>
      </c>
      <c r="E14257" t="s">
        <v>25</v>
      </c>
      <c r="F14257" t="s">
        <v>26</v>
      </c>
      <c r="G14257" s="3">
        <v>45055.805347222224</v>
      </c>
      <c r="H14257" s="1">
        <v>147500</v>
      </c>
      <c r="I14257" t="s">
        <v>8960</v>
      </c>
      <c r="J14257" t="s">
        <v>22552</v>
      </c>
    </row>
    <row r="14258" spans="1:10">
      <c r="A14258" t="s">
        <v>135</v>
      </c>
      <c r="B14258" t="s">
        <v>22553</v>
      </c>
      <c r="C14258" t="s">
        <v>22554</v>
      </c>
      <c r="D14258" t="s">
        <v>13</v>
      </c>
      <c r="E14258" t="s">
        <v>14</v>
      </c>
      <c r="F14258" t="s">
        <v>26</v>
      </c>
      <c r="G14258" s="3">
        <v>45031.791805555556</v>
      </c>
      <c r="H14258" s="1">
        <v>112500</v>
      </c>
      <c r="I14258" t="s">
        <v>3101</v>
      </c>
      <c r="J14258" t="s">
        <v>22555</v>
      </c>
    </row>
    <row r="14259" spans="1:10">
      <c r="A14259" t="s">
        <v>73</v>
      </c>
      <c r="B14259" t="s">
        <v>73</v>
      </c>
      <c r="C14259" t="s">
        <v>157</v>
      </c>
      <c r="D14259" t="s">
        <v>13</v>
      </c>
      <c r="E14259" t="s">
        <v>14</v>
      </c>
      <c r="F14259" t="s">
        <v>26</v>
      </c>
      <c r="G14259" s="3">
        <v>44994.821747685186</v>
      </c>
      <c r="H14259" s="1">
        <v>92500</v>
      </c>
      <c r="I14259" t="s">
        <v>19530</v>
      </c>
      <c r="J14259" t="s">
        <v>19531</v>
      </c>
    </row>
    <row r="14260" spans="1:10">
      <c r="A14260" t="s">
        <v>18</v>
      </c>
      <c r="B14260" t="s">
        <v>18</v>
      </c>
      <c r="C14260" t="s">
        <v>24</v>
      </c>
      <c r="D14260" t="s">
        <v>13</v>
      </c>
      <c r="E14260" t="s">
        <v>25</v>
      </c>
      <c r="F14260" t="s">
        <v>26</v>
      </c>
      <c r="G14260" s="3">
        <v>44970.799120370371</v>
      </c>
      <c r="H14260" s="1">
        <v>120000</v>
      </c>
      <c r="I14260" t="s">
        <v>2539</v>
      </c>
      <c r="J14260" t="s">
        <v>17825</v>
      </c>
    </row>
    <row r="14261" spans="1:10">
      <c r="A14261" t="s">
        <v>33</v>
      </c>
      <c r="B14261" t="s">
        <v>22556</v>
      </c>
      <c r="C14261" t="s">
        <v>237</v>
      </c>
      <c r="D14261" t="s">
        <v>13</v>
      </c>
      <c r="E14261" t="s">
        <v>14</v>
      </c>
      <c r="F14261" t="s">
        <v>26</v>
      </c>
      <c r="G14261" s="3">
        <v>45061.792928240742</v>
      </c>
      <c r="H14261" s="1">
        <v>188675</v>
      </c>
      <c r="I14261" t="s">
        <v>69</v>
      </c>
      <c r="J14261" t="s">
        <v>3480</v>
      </c>
    </row>
    <row r="14262" spans="1:10">
      <c r="A14262" t="s">
        <v>10</v>
      </c>
      <c r="B14262" t="s">
        <v>22557</v>
      </c>
      <c r="C14262" t="s">
        <v>24</v>
      </c>
      <c r="D14262" t="s">
        <v>13</v>
      </c>
      <c r="E14262" t="s">
        <v>25</v>
      </c>
      <c r="F14262" t="s">
        <v>26</v>
      </c>
      <c r="G14262" s="3">
        <v>45121.793553240743</v>
      </c>
      <c r="H14262" s="1">
        <v>85000</v>
      </c>
      <c r="I14262" t="s">
        <v>22558</v>
      </c>
      <c r="J14262" t="s">
        <v>2485</v>
      </c>
    </row>
    <row r="14263" spans="1:10">
      <c r="A14263" t="s">
        <v>212</v>
      </c>
      <c r="B14263" t="s">
        <v>212</v>
      </c>
      <c r="C14263" t="s">
        <v>2689</v>
      </c>
      <c r="D14263" t="s">
        <v>412</v>
      </c>
      <c r="E14263" t="s">
        <v>14</v>
      </c>
      <c r="F14263" t="s">
        <v>26</v>
      </c>
      <c r="G14263" s="3">
        <v>45225.793564814812</v>
      </c>
      <c r="H14263" s="1">
        <v>125350</v>
      </c>
      <c r="I14263" t="s">
        <v>22559</v>
      </c>
      <c r="J14263" t="s">
        <v>22560</v>
      </c>
    </row>
    <row r="14264" spans="1:10">
      <c r="A14264" t="s">
        <v>18</v>
      </c>
      <c r="B14264" t="s">
        <v>18</v>
      </c>
      <c r="C14264" t="s">
        <v>434</v>
      </c>
      <c r="D14264" t="s">
        <v>13</v>
      </c>
      <c r="E14264" t="s">
        <v>14</v>
      </c>
      <c r="F14264" t="s">
        <v>26</v>
      </c>
      <c r="G14264" s="3">
        <v>44970.797685185185</v>
      </c>
      <c r="H14264" s="1">
        <v>105000</v>
      </c>
      <c r="I14264" t="s">
        <v>1072</v>
      </c>
      <c r="J14264" t="s">
        <v>6940</v>
      </c>
    </row>
    <row r="14265" spans="1:10">
      <c r="A14265" t="s">
        <v>18</v>
      </c>
      <c r="B14265" t="s">
        <v>11547</v>
      </c>
      <c r="C14265" t="s">
        <v>19</v>
      </c>
      <c r="D14265" t="s">
        <v>13</v>
      </c>
      <c r="E14265" t="s">
        <v>14</v>
      </c>
      <c r="F14265" t="s">
        <v>26</v>
      </c>
      <c r="G14265" s="3">
        <v>44952.798564814817</v>
      </c>
      <c r="H14265" s="1">
        <v>95000</v>
      </c>
      <c r="I14265" t="s">
        <v>15454</v>
      </c>
      <c r="J14265" t="s">
        <v>22561</v>
      </c>
    </row>
    <row r="14266" spans="1:10">
      <c r="A14266" t="s">
        <v>77</v>
      </c>
      <c r="B14266" t="s">
        <v>77</v>
      </c>
      <c r="C14266" t="s">
        <v>365</v>
      </c>
      <c r="D14266" t="s">
        <v>13</v>
      </c>
      <c r="E14266" t="s">
        <v>14</v>
      </c>
      <c r="F14266" t="s">
        <v>26</v>
      </c>
      <c r="G14266" s="3">
        <v>45169.794247685182</v>
      </c>
      <c r="H14266" s="1">
        <v>80000</v>
      </c>
      <c r="I14266" t="s">
        <v>250</v>
      </c>
    </row>
    <row r="14267" spans="1:10">
      <c r="A14267" t="s">
        <v>152</v>
      </c>
      <c r="B14267" t="s">
        <v>22562</v>
      </c>
      <c r="C14267" t="s">
        <v>10224</v>
      </c>
      <c r="D14267" t="s">
        <v>100</v>
      </c>
      <c r="E14267" t="s">
        <v>14</v>
      </c>
      <c r="F14267" t="s">
        <v>1666</v>
      </c>
      <c r="G14267" s="3">
        <v>45016.836134259262</v>
      </c>
      <c r="H14267" s="1">
        <v>79200</v>
      </c>
      <c r="I14267" t="s">
        <v>510</v>
      </c>
    </row>
    <row r="14268" spans="1:10">
      <c r="A14268" t="s">
        <v>18</v>
      </c>
      <c r="B14268" t="s">
        <v>22563</v>
      </c>
      <c r="C14268" t="s">
        <v>26</v>
      </c>
      <c r="D14268" t="s">
        <v>13</v>
      </c>
      <c r="E14268" t="s">
        <v>14</v>
      </c>
      <c r="F14268" t="s">
        <v>26</v>
      </c>
      <c r="G14268" s="3">
        <v>45163.797997685186</v>
      </c>
      <c r="H14268" s="1">
        <v>97000</v>
      </c>
      <c r="I14268" t="s">
        <v>22564</v>
      </c>
      <c r="J14268" t="s">
        <v>316</v>
      </c>
    </row>
    <row r="14269" spans="1:10">
      <c r="A14269" t="s">
        <v>212</v>
      </c>
      <c r="B14269" t="s">
        <v>212</v>
      </c>
      <c r="C14269" t="s">
        <v>2706</v>
      </c>
      <c r="D14269" t="s">
        <v>13</v>
      </c>
      <c r="E14269" t="s">
        <v>14</v>
      </c>
      <c r="F14269" t="s">
        <v>26</v>
      </c>
      <c r="G14269" s="3">
        <v>44944.796064814815</v>
      </c>
      <c r="H14269" s="1">
        <v>115000</v>
      </c>
      <c r="I14269" t="s">
        <v>10219</v>
      </c>
      <c r="J14269" t="s">
        <v>10772</v>
      </c>
    </row>
    <row r="14270" spans="1:10">
      <c r="A14270" t="s">
        <v>106</v>
      </c>
      <c r="B14270" t="s">
        <v>22565</v>
      </c>
      <c r="C14270" t="s">
        <v>24</v>
      </c>
      <c r="D14270" t="s">
        <v>13</v>
      </c>
      <c r="E14270" t="s">
        <v>25</v>
      </c>
      <c r="F14270" t="s">
        <v>827</v>
      </c>
      <c r="G14270" s="3">
        <v>45198.809374999997</v>
      </c>
      <c r="H14270" s="1">
        <v>200000</v>
      </c>
      <c r="I14270" t="s">
        <v>5419</v>
      </c>
      <c r="J14270" t="s">
        <v>5598</v>
      </c>
    </row>
    <row r="14271" spans="1:10">
      <c r="A14271" t="s">
        <v>18</v>
      </c>
      <c r="B14271" t="s">
        <v>20210</v>
      </c>
      <c r="C14271" t="s">
        <v>388</v>
      </c>
      <c r="D14271" t="s">
        <v>13</v>
      </c>
      <c r="E14271" t="s">
        <v>14</v>
      </c>
      <c r="F14271" t="s">
        <v>26</v>
      </c>
      <c r="G14271" s="3">
        <v>45124.8044212963</v>
      </c>
      <c r="H14271" s="1">
        <v>105000</v>
      </c>
      <c r="I14271" t="s">
        <v>20211</v>
      </c>
      <c r="J14271" t="s">
        <v>20212</v>
      </c>
    </row>
    <row r="14272" spans="1:10">
      <c r="A14272" t="s">
        <v>10</v>
      </c>
      <c r="B14272" t="s">
        <v>1603</v>
      </c>
      <c r="D14272" t="s">
        <v>13</v>
      </c>
      <c r="E14272" t="s">
        <v>14</v>
      </c>
      <c r="F14272" t="s">
        <v>26</v>
      </c>
      <c r="G14272" s="3">
        <v>45135.793287037035</v>
      </c>
      <c r="H14272" s="1">
        <v>77500</v>
      </c>
      <c r="I14272" t="s">
        <v>1303</v>
      </c>
      <c r="J14272" t="s">
        <v>214</v>
      </c>
    </row>
    <row r="14273" spans="1:10">
      <c r="A14273" t="s">
        <v>33</v>
      </c>
      <c r="B14273" t="s">
        <v>4929</v>
      </c>
      <c r="C14273" t="s">
        <v>5090</v>
      </c>
      <c r="D14273" t="s">
        <v>13</v>
      </c>
      <c r="E14273" t="s">
        <v>14</v>
      </c>
      <c r="F14273" t="s">
        <v>4464</v>
      </c>
      <c r="G14273" s="3">
        <v>45012.813599537039</v>
      </c>
      <c r="H14273" s="1">
        <v>98500</v>
      </c>
      <c r="I14273" t="s">
        <v>5091</v>
      </c>
      <c r="J14273" t="s">
        <v>5092</v>
      </c>
    </row>
    <row r="14274" spans="1:10">
      <c r="A14274" t="s">
        <v>212</v>
      </c>
      <c r="B14274" t="s">
        <v>22566</v>
      </c>
      <c r="C14274" t="s">
        <v>1042</v>
      </c>
      <c r="D14274" t="s">
        <v>13</v>
      </c>
      <c r="E14274" t="s">
        <v>14</v>
      </c>
      <c r="F14274" t="s">
        <v>198</v>
      </c>
      <c r="G14274" s="3">
        <v>45113.799571759257</v>
      </c>
      <c r="H14274" s="1">
        <v>157500</v>
      </c>
      <c r="I14274" t="s">
        <v>5343</v>
      </c>
      <c r="J14274" t="s">
        <v>5344</v>
      </c>
    </row>
    <row r="14275" spans="1:10">
      <c r="A14275" t="s">
        <v>18</v>
      </c>
      <c r="B14275" t="s">
        <v>18</v>
      </c>
      <c r="C14275" t="s">
        <v>75</v>
      </c>
      <c r="D14275" t="s">
        <v>13</v>
      </c>
      <c r="E14275" t="s">
        <v>14</v>
      </c>
      <c r="F14275" t="s">
        <v>26</v>
      </c>
      <c r="G14275" s="3">
        <v>45057.798541666663</v>
      </c>
      <c r="H14275" s="1">
        <v>118425</v>
      </c>
      <c r="I14275" t="s">
        <v>22567</v>
      </c>
      <c r="J14275" t="s">
        <v>22568</v>
      </c>
    </row>
    <row r="14276" spans="1:10">
      <c r="A14276" t="s">
        <v>10</v>
      </c>
      <c r="B14276" t="s">
        <v>547</v>
      </c>
      <c r="C14276" t="s">
        <v>24</v>
      </c>
      <c r="D14276" t="s">
        <v>13</v>
      </c>
      <c r="E14276" t="s">
        <v>25</v>
      </c>
      <c r="F14276" t="s">
        <v>26</v>
      </c>
      <c r="G14276" s="3">
        <v>44964.793530092589</v>
      </c>
      <c r="H14276" s="1">
        <v>150000</v>
      </c>
      <c r="I14276" t="s">
        <v>8012</v>
      </c>
      <c r="J14276" t="s">
        <v>22569</v>
      </c>
    </row>
    <row r="14277" spans="1:10">
      <c r="A14277" t="s">
        <v>212</v>
      </c>
      <c r="B14277" t="s">
        <v>19478</v>
      </c>
      <c r="C14277" t="s">
        <v>75</v>
      </c>
      <c r="D14277" t="s">
        <v>13</v>
      </c>
      <c r="E14277" t="s">
        <v>14</v>
      </c>
      <c r="F14277" t="s">
        <v>26</v>
      </c>
      <c r="G14277" s="3">
        <v>45156.794664351852</v>
      </c>
      <c r="H14277" s="1">
        <v>165000</v>
      </c>
      <c r="I14277" t="s">
        <v>233</v>
      </c>
      <c r="J14277" t="s">
        <v>19479</v>
      </c>
    </row>
    <row r="14278" spans="1:10">
      <c r="A14278" t="s">
        <v>10</v>
      </c>
      <c r="B14278" t="s">
        <v>22570</v>
      </c>
      <c r="C14278" t="s">
        <v>115</v>
      </c>
      <c r="D14278" t="s">
        <v>13</v>
      </c>
      <c r="E14278" t="s">
        <v>14</v>
      </c>
      <c r="F14278" t="s">
        <v>26</v>
      </c>
      <c r="G14278" s="3">
        <v>45021.794189814813</v>
      </c>
      <c r="H14278" s="1">
        <v>100000</v>
      </c>
      <c r="I14278" t="s">
        <v>22571</v>
      </c>
      <c r="J14278" t="s">
        <v>22572</v>
      </c>
    </row>
    <row r="14279" spans="1:10">
      <c r="A14279" t="s">
        <v>18</v>
      </c>
      <c r="B14279" t="s">
        <v>22573</v>
      </c>
      <c r="C14279" t="s">
        <v>24</v>
      </c>
      <c r="D14279" t="s">
        <v>13</v>
      </c>
      <c r="E14279" t="s">
        <v>25</v>
      </c>
      <c r="F14279" t="s">
        <v>26</v>
      </c>
      <c r="G14279" s="3">
        <v>44968.799641203703</v>
      </c>
      <c r="H14279" s="1">
        <v>106380</v>
      </c>
      <c r="I14279" t="s">
        <v>22574</v>
      </c>
      <c r="J14279" t="s">
        <v>22575</v>
      </c>
    </row>
    <row r="14280" spans="1:10">
      <c r="A14280" t="s">
        <v>33</v>
      </c>
      <c r="B14280" t="s">
        <v>33</v>
      </c>
      <c r="C14280" t="s">
        <v>157</v>
      </c>
      <c r="D14280" t="s">
        <v>100</v>
      </c>
      <c r="E14280" t="s">
        <v>14</v>
      </c>
      <c r="F14280" t="s">
        <v>26</v>
      </c>
      <c r="G14280" s="3">
        <v>44998.793113425927</v>
      </c>
      <c r="H14280" s="1">
        <v>92500</v>
      </c>
      <c r="I14280" t="s">
        <v>22576</v>
      </c>
      <c r="J14280" t="s">
        <v>22577</v>
      </c>
    </row>
    <row r="14281" spans="1:10">
      <c r="A14281" t="s">
        <v>10</v>
      </c>
      <c r="B14281" t="s">
        <v>22578</v>
      </c>
      <c r="C14281" t="s">
        <v>24</v>
      </c>
      <c r="D14281" t="s">
        <v>13</v>
      </c>
      <c r="E14281" t="s">
        <v>25</v>
      </c>
      <c r="F14281" t="s">
        <v>20</v>
      </c>
      <c r="G14281" s="3">
        <v>45104.865752314814</v>
      </c>
      <c r="H14281" s="1">
        <v>225000</v>
      </c>
      <c r="I14281" t="s">
        <v>22579</v>
      </c>
    </row>
    <row r="14282" spans="1:10">
      <c r="A14282" t="s">
        <v>10</v>
      </c>
      <c r="B14282" t="s">
        <v>22580</v>
      </c>
      <c r="C14282" t="s">
        <v>26</v>
      </c>
      <c r="D14282" t="s">
        <v>13</v>
      </c>
      <c r="E14282" t="s">
        <v>14</v>
      </c>
      <c r="F14282" t="s">
        <v>20</v>
      </c>
      <c r="G14282" s="3">
        <v>44935.815740740742</v>
      </c>
      <c r="H14282" s="1">
        <v>94000</v>
      </c>
      <c r="I14282" t="s">
        <v>3473</v>
      </c>
      <c r="J14282" t="s">
        <v>22581</v>
      </c>
    </row>
    <row r="14283" spans="1:10">
      <c r="A14283" t="s">
        <v>33</v>
      </c>
      <c r="B14283" t="s">
        <v>1001</v>
      </c>
      <c r="C14283" t="s">
        <v>22582</v>
      </c>
      <c r="D14283" t="s">
        <v>13</v>
      </c>
      <c r="E14283" t="s">
        <v>14</v>
      </c>
      <c r="F14283" t="s">
        <v>26</v>
      </c>
      <c r="G14283" s="3">
        <v>45082.791724537034</v>
      </c>
      <c r="H14283" s="1">
        <v>140000</v>
      </c>
      <c r="I14283" t="s">
        <v>128</v>
      </c>
      <c r="J14283" t="s">
        <v>2301</v>
      </c>
    </row>
    <row r="14284" spans="1:10">
      <c r="A14284" t="s">
        <v>33</v>
      </c>
      <c r="B14284" t="s">
        <v>22583</v>
      </c>
      <c r="C14284" t="s">
        <v>572</v>
      </c>
      <c r="D14284" t="s">
        <v>13</v>
      </c>
      <c r="E14284" t="s">
        <v>14</v>
      </c>
      <c r="F14284" t="s">
        <v>26</v>
      </c>
      <c r="G14284" s="3">
        <v>45104.810150462959</v>
      </c>
      <c r="H14284" s="1">
        <v>95000</v>
      </c>
      <c r="I14284" t="s">
        <v>573</v>
      </c>
      <c r="J14284" t="s">
        <v>22584</v>
      </c>
    </row>
    <row r="14285" spans="1:10">
      <c r="A14285" t="s">
        <v>10</v>
      </c>
      <c r="B14285" t="s">
        <v>22585</v>
      </c>
      <c r="C14285" t="s">
        <v>157</v>
      </c>
      <c r="D14285" t="s">
        <v>13</v>
      </c>
      <c r="E14285" t="s">
        <v>14</v>
      </c>
      <c r="F14285" t="s">
        <v>20</v>
      </c>
      <c r="G14285" s="3">
        <v>45152.824178240742</v>
      </c>
      <c r="H14285" s="1">
        <v>83000</v>
      </c>
      <c r="I14285" t="s">
        <v>22586</v>
      </c>
      <c r="J14285" t="s">
        <v>22587</v>
      </c>
    </row>
    <row r="14286" spans="1:10">
      <c r="A14286" t="s">
        <v>152</v>
      </c>
      <c r="B14286" t="s">
        <v>22588</v>
      </c>
      <c r="C14286" t="s">
        <v>614</v>
      </c>
      <c r="D14286" t="s">
        <v>13</v>
      </c>
      <c r="E14286" t="s">
        <v>14</v>
      </c>
      <c r="F14286" t="s">
        <v>608</v>
      </c>
      <c r="G14286" s="3">
        <v>45023.812581018516</v>
      </c>
      <c r="H14286" s="1">
        <v>99150</v>
      </c>
      <c r="I14286" t="s">
        <v>3819</v>
      </c>
      <c r="J14286" t="s">
        <v>22589</v>
      </c>
    </row>
    <row r="14287" spans="1:10">
      <c r="A14287" t="s">
        <v>10</v>
      </c>
      <c r="B14287" t="s">
        <v>8409</v>
      </c>
      <c r="C14287" t="s">
        <v>572</v>
      </c>
      <c r="D14287" t="s">
        <v>100</v>
      </c>
      <c r="E14287" t="s">
        <v>14</v>
      </c>
      <c r="F14287" t="s">
        <v>26</v>
      </c>
      <c r="G14287" s="3">
        <v>45128.832662037035</v>
      </c>
      <c r="H14287" s="1">
        <v>81500</v>
      </c>
      <c r="I14287" t="s">
        <v>186</v>
      </c>
      <c r="J14287" t="s">
        <v>8410</v>
      </c>
    </row>
    <row r="14288" spans="1:10">
      <c r="A14288" t="s">
        <v>33</v>
      </c>
      <c r="B14288" t="s">
        <v>33</v>
      </c>
      <c r="D14288" t="s">
        <v>13</v>
      </c>
      <c r="E14288" t="s">
        <v>14</v>
      </c>
      <c r="F14288" t="s">
        <v>26</v>
      </c>
      <c r="G14288" s="3">
        <v>45124.791805555556</v>
      </c>
      <c r="H14288" s="1">
        <v>77500</v>
      </c>
      <c r="I14288" t="s">
        <v>22590</v>
      </c>
      <c r="J14288" t="s">
        <v>22591</v>
      </c>
    </row>
    <row r="14289" spans="1:10">
      <c r="A14289" t="s">
        <v>33</v>
      </c>
      <c r="B14289" t="s">
        <v>33</v>
      </c>
      <c r="C14289" t="s">
        <v>22592</v>
      </c>
      <c r="D14289" t="s">
        <v>13</v>
      </c>
      <c r="E14289" t="s">
        <v>14</v>
      </c>
      <c r="F14289" t="s">
        <v>26</v>
      </c>
      <c r="G14289" s="3">
        <v>45125.792442129627</v>
      </c>
      <c r="H14289" s="1">
        <v>57500</v>
      </c>
      <c r="I14289" t="s">
        <v>22593</v>
      </c>
      <c r="J14289" t="s">
        <v>22594</v>
      </c>
    </row>
    <row r="14290" spans="1:10">
      <c r="A14290" t="s">
        <v>135</v>
      </c>
      <c r="B14290" t="s">
        <v>22595</v>
      </c>
      <c r="C14290" t="s">
        <v>711</v>
      </c>
      <c r="D14290" t="s">
        <v>13</v>
      </c>
      <c r="E14290" t="s">
        <v>14</v>
      </c>
      <c r="F14290" t="s">
        <v>712</v>
      </c>
      <c r="G14290" s="3">
        <v>45127.830289351848</v>
      </c>
      <c r="H14290" s="1">
        <v>72900</v>
      </c>
      <c r="I14290" t="s">
        <v>16546</v>
      </c>
    </row>
    <row r="14291" spans="1:10">
      <c r="A14291" t="s">
        <v>10</v>
      </c>
      <c r="B14291" t="s">
        <v>10</v>
      </c>
      <c r="C14291" t="s">
        <v>13319</v>
      </c>
      <c r="D14291" t="s">
        <v>13</v>
      </c>
      <c r="E14291" t="s">
        <v>14</v>
      </c>
      <c r="F14291" t="s">
        <v>26</v>
      </c>
      <c r="G14291" s="3">
        <v>45256.793182870373</v>
      </c>
      <c r="H14291" s="1">
        <v>75000</v>
      </c>
      <c r="I14291" t="s">
        <v>11541</v>
      </c>
      <c r="J14291" t="s">
        <v>22596</v>
      </c>
    </row>
    <row r="14292" spans="1:10">
      <c r="A14292" t="s">
        <v>33</v>
      </c>
      <c r="B14292" t="s">
        <v>22597</v>
      </c>
      <c r="C14292" t="s">
        <v>232</v>
      </c>
      <c r="D14292" t="s">
        <v>13</v>
      </c>
      <c r="E14292" t="s">
        <v>14</v>
      </c>
      <c r="F14292" t="s">
        <v>26</v>
      </c>
      <c r="G14292" s="3">
        <v>45142.791689814818</v>
      </c>
      <c r="H14292" s="1">
        <v>76100</v>
      </c>
      <c r="I14292" t="s">
        <v>22598</v>
      </c>
      <c r="J14292" t="s">
        <v>316</v>
      </c>
    </row>
    <row r="14293" spans="1:10">
      <c r="A14293" t="s">
        <v>10</v>
      </c>
      <c r="B14293" t="s">
        <v>10</v>
      </c>
      <c r="C14293" t="s">
        <v>24</v>
      </c>
      <c r="D14293" t="s">
        <v>13</v>
      </c>
      <c r="E14293" t="s">
        <v>25</v>
      </c>
      <c r="F14293" t="s">
        <v>26</v>
      </c>
      <c r="G14293" s="3">
        <v>45104.793923611112</v>
      </c>
      <c r="H14293" s="1">
        <v>145000</v>
      </c>
      <c r="I14293" t="s">
        <v>88</v>
      </c>
      <c r="J14293" t="s">
        <v>5546</v>
      </c>
    </row>
    <row r="14294" spans="1:10">
      <c r="A14294" t="s">
        <v>10</v>
      </c>
      <c r="B14294" t="s">
        <v>22599</v>
      </c>
      <c r="C14294" t="s">
        <v>1385</v>
      </c>
      <c r="D14294" t="s">
        <v>13</v>
      </c>
      <c r="E14294" t="s">
        <v>14</v>
      </c>
      <c r="F14294" t="s">
        <v>26</v>
      </c>
      <c r="G14294" s="3">
        <v>45113.81453703704</v>
      </c>
      <c r="H14294" s="1">
        <v>90670</v>
      </c>
      <c r="I14294" t="s">
        <v>8194</v>
      </c>
      <c r="J14294" t="s">
        <v>7075</v>
      </c>
    </row>
    <row r="14295" spans="1:10">
      <c r="A14295" t="s">
        <v>106</v>
      </c>
      <c r="B14295" t="s">
        <v>2076</v>
      </c>
      <c r="C14295" t="s">
        <v>5512</v>
      </c>
      <c r="D14295" t="s">
        <v>13</v>
      </c>
      <c r="E14295" t="s">
        <v>14</v>
      </c>
      <c r="F14295" t="s">
        <v>5513</v>
      </c>
      <c r="G14295" s="3">
        <v>44973.835324074076</v>
      </c>
      <c r="H14295" s="1">
        <v>89100</v>
      </c>
      <c r="I14295" t="s">
        <v>5514</v>
      </c>
      <c r="J14295" t="s">
        <v>21981</v>
      </c>
    </row>
    <row r="14296" spans="1:10">
      <c r="A14296" t="s">
        <v>10</v>
      </c>
      <c r="B14296" t="s">
        <v>10</v>
      </c>
      <c r="C14296" t="s">
        <v>26</v>
      </c>
      <c r="D14296" t="s">
        <v>13</v>
      </c>
      <c r="E14296" t="s">
        <v>14</v>
      </c>
      <c r="F14296" t="s">
        <v>26</v>
      </c>
      <c r="G14296" s="3">
        <v>44973.796111111114</v>
      </c>
      <c r="H14296" s="1">
        <v>90132</v>
      </c>
      <c r="I14296" t="s">
        <v>12116</v>
      </c>
      <c r="J14296" t="s">
        <v>3673</v>
      </c>
    </row>
    <row r="14297" spans="1:10">
      <c r="A14297" t="s">
        <v>33</v>
      </c>
      <c r="B14297" t="s">
        <v>33</v>
      </c>
      <c r="C14297" t="s">
        <v>232</v>
      </c>
      <c r="D14297" t="s">
        <v>13</v>
      </c>
      <c r="E14297" t="s">
        <v>14</v>
      </c>
      <c r="F14297" t="s">
        <v>26</v>
      </c>
      <c r="G14297" s="3">
        <v>45006.791539351849</v>
      </c>
      <c r="H14297" s="1">
        <v>80000</v>
      </c>
      <c r="I14297" t="s">
        <v>22600</v>
      </c>
      <c r="J14297" t="s">
        <v>22601</v>
      </c>
    </row>
    <row r="14298" spans="1:10">
      <c r="A14298" t="s">
        <v>18</v>
      </c>
      <c r="B14298" t="s">
        <v>22602</v>
      </c>
      <c r="C14298" t="s">
        <v>26</v>
      </c>
      <c r="D14298" t="s">
        <v>13</v>
      </c>
      <c r="E14298" t="s">
        <v>14</v>
      </c>
      <c r="F14298" t="s">
        <v>26</v>
      </c>
      <c r="G14298" s="3">
        <v>45276.812916666669</v>
      </c>
      <c r="H14298" s="1">
        <v>138100</v>
      </c>
      <c r="I14298" t="s">
        <v>5773</v>
      </c>
      <c r="J14298" t="s">
        <v>22603</v>
      </c>
    </row>
    <row r="14299" spans="1:10">
      <c r="A14299" t="s">
        <v>73</v>
      </c>
      <c r="B14299" t="s">
        <v>22604</v>
      </c>
      <c r="C14299" t="s">
        <v>95</v>
      </c>
      <c r="D14299" t="s">
        <v>13</v>
      </c>
      <c r="E14299" t="s">
        <v>14</v>
      </c>
      <c r="F14299" t="s">
        <v>26</v>
      </c>
      <c r="G14299" s="3">
        <v>45174.835081018522</v>
      </c>
      <c r="H14299" s="1">
        <v>135000</v>
      </c>
      <c r="I14299" t="s">
        <v>1238</v>
      </c>
      <c r="J14299" t="s">
        <v>1239</v>
      </c>
    </row>
    <row r="14300" spans="1:10">
      <c r="A14300" t="s">
        <v>212</v>
      </c>
      <c r="B14300" t="s">
        <v>22605</v>
      </c>
      <c r="C14300" t="s">
        <v>1481</v>
      </c>
      <c r="D14300" t="s">
        <v>13</v>
      </c>
      <c r="E14300" t="s">
        <v>14</v>
      </c>
      <c r="F14300" t="s">
        <v>198</v>
      </c>
      <c r="G14300" s="3">
        <v>45008.805104166669</v>
      </c>
      <c r="H14300" s="1">
        <v>192000</v>
      </c>
      <c r="I14300" t="s">
        <v>974</v>
      </c>
      <c r="J14300" t="s">
        <v>7356</v>
      </c>
    </row>
    <row r="14301" spans="1:10">
      <c r="A14301" t="s">
        <v>77</v>
      </c>
      <c r="B14301" t="s">
        <v>22606</v>
      </c>
      <c r="C14301" t="s">
        <v>4809</v>
      </c>
      <c r="D14301" t="s">
        <v>13</v>
      </c>
      <c r="E14301" t="s">
        <v>14</v>
      </c>
      <c r="F14301" t="s">
        <v>806</v>
      </c>
      <c r="G14301" s="3">
        <v>44972.840092592596</v>
      </c>
      <c r="H14301" s="1">
        <v>79200</v>
      </c>
      <c r="I14301" t="s">
        <v>904</v>
      </c>
      <c r="J14301" t="s">
        <v>7564</v>
      </c>
    </row>
    <row r="14302" spans="1:10">
      <c r="A14302" t="s">
        <v>152</v>
      </c>
      <c r="B14302" t="s">
        <v>22607</v>
      </c>
      <c r="C14302" t="s">
        <v>170</v>
      </c>
      <c r="D14302" t="s">
        <v>13</v>
      </c>
      <c r="E14302" t="s">
        <v>14</v>
      </c>
      <c r="F14302" t="s">
        <v>171</v>
      </c>
      <c r="G14302" s="3">
        <v>45160.800185185188</v>
      </c>
      <c r="H14302" s="1">
        <v>149653</v>
      </c>
      <c r="I14302" t="s">
        <v>2203</v>
      </c>
      <c r="J14302" t="s">
        <v>22608</v>
      </c>
    </row>
    <row r="14303" spans="1:10">
      <c r="A14303" t="s">
        <v>33</v>
      </c>
      <c r="B14303" t="s">
        <v>22609</v>
      </c>
      <c r="C14303" t="s">
        <v>788</v>
      </c>
      <c r="D14303" t="s">
        <v>13</v>
      </c>
      <c r="E14303" t="s">
        <v>14</v>
      </c>
      <c r="F14303" t="s">
        <v>26</v>
      </c>
      <c r="G14303" s="3">
        <v>45058.793599537035</v>
      </c>
      <c r="H14303" s="1">
        <v>97500</v>
      </c>
      <c r="I14303" t="s">
        <v>22610</v>
      </c>
      <c r="J14303" t="s">
        <v>22611</v>
      </c>
    </row>
    <row r="14304" spans="1:10">
      <c r="A14304" t="s">
        <v>10</v>
      </c>
      <c r="B14304" t="s">
        <v>10</v>
      </c>
      <c r="C14304" t="s">
        <v>24</v>
      </c>
      <c r="D14304" t="s">
        <v>13</v>
      </c>
      <c r="E14304" t="s">
        <v>25</v>
      </c>
      <c r="F14304" t="s">
        <v>26</v>
      </c>
      <c r="G14304" s="3">
        <v>45156.795023148145</v>
      </c>
      <c r="H14304" s="1">
        <v>108150</v>
      </c>
      <c r="I14304" t="s">
        <v>720</v>
      </c>
      <c r="J14304" t="s">
        <v>22612</v>
      </c>
    </row>
    <row r="14305" spans="1:10">
      <c r="A14305" t="s">
        <v>18</v>
      </c>
      <c r="B14305" t="s">
        <v>18</v>
      </c>
      <c r="C14305" t="s">
        <v>170</v>
      </c>
      <c r="D14305" t="s">
        <v>13</v>
      </c>
      <c r="E14305" t="s">
        <v>14</v>
      </c>
      <c r="F14305" t="s">
        <v>171</v>
      </c>
      <c r="G14305" s="3">
        <v>44966.811932870369</v>
      </c>
      <c r="H14305" s="1">
        <v>147500</v>
      </c>
      <c r="I14305" t="s">
        <v>172</v>
      </c>
      <c r="J14305" t="s">
        <v>18767</v>
      </c>
    </row>
    <row r="14306" spans="1:10">
      <c r="A14306" t="s">
        <v>10</v>
      </c>
      <c r="B14306" t="s">
        <v>22613</v>
      </c>
      <c r="C14306" t="s">
        <v>24</v>
      </c>
      <c r="D14306" t="s">
        <v>13</v>
      </c>
      <c r="E14306" t="s">
        <v>25</v>
      </c>
      <c r="F14306" t="s">
        <v>26</v>
      </c>
      <c r="G14306" s="3">
        <v>44938.796377314815</v>
      </c>
      <c r="H14306" s="1">
        <v>157500</v>
      </c>
      <c r="I14306" t="s">
        <v>8395</v>
      </c>
      <c r="J14306" t="s">
        <v>526</v>
      </c>
    </row>
    <row r="14307" spans="1:10">
      <c r="A14307" t="s">
        <v>18</v>
      </c>
      <c r="B14307" t="s">
        <v>22614</v>
      </c>
      <c r="C14307" t="s">
        <v>24</v>
      </c>
      <c r="D14307" t="s">
        <v>13</v>
      </c>
      <c r="E14307" t="s">
        <v>25</v>
      </c>
      <c r="F14307" t="s">
        <v>26</v>
      </c>
      <c r="G14307" s="3">
        <v>45195.819768518515</v>
      </c>
      <c r="H14307" s="1">
        <v>182500</v>
      </c>
      <c r="I14307" t="s">
        <v>18245</v>
      </c>
      <c r="J14307" t="s">
        <v>22615</v>
      </c>
    </row>
    <row r="14308" spans="1:10">
      <c r="A14308" t="s">
        <v>10</v>
      </c>
      <c r="B14308" t="s">
        <v>10031</v>
      </c>
      <c r="C14308" t="s">
        <v>22616</v>
      </c>
      <c r="D14308" t="s">
        <v>13</v>
      </c>
      <c r="E14308" t="s">
        <v>14</v>
      </c>
      <c r="F14308" t="s">
        <v>1953</v>
      </c>
      <c r="G14308" s="3">
        <v>45084.863819444443</v>
      </c>
      <c r="H14308" s="1">
        <v>92915.5</v>
      </c>
      <c r="I14308" t="s">
        <v>2970</v>
      </c>
      <c r="J14308" t="s">
        <v>338</v>
      </c>
    </row>
    <row r="14309" spans="1:10">
      <c r="A14309" t="s">
        <v>135</v>
      </c>
      <c r="B14309" t="s">
        <v>22617</v>
      </c>
      <c r="C14309" t="s">
        <v>22618</v>
      </c>
      <c r="D14309" t="s">
        <v>13</v>
      </c>
      <c r="E14309" t="s">
        <v>14</v>
      </c>
      <c r="F14309" t="s">
        <v>26</v>
      </c>
      <c r="G14309" s="3">
        <v>44935.791747685187</v>
      </c>
      <c r="H14309" s="1">
        <v>114950</v>
      </c>
      <c r="I14309" t="s">
        <v>69</v>
      </c>
    </row>
    <row r="14310" spans="1:10">
      <c r="A14310" t="s">
        <v>18</v>
      </c>
      <c r="B14310" t="s">
        <v>328</v>
      </c>
      <c r="C14310" t="s">
        <v>24</v>
      </c>
      <c r="D14310" t="s">
        <v>13</v>
      </c>
      <c r="E14310" t="s">
        <v>25</v>
      </c>
      <c r="F14310" t="s">
        <v>26</v>
      </c>
      <c r="G14310" s="3">
        <v>45161.795868055553</v>
      </c>
      <c r="H14310" s="1">
        <v>145000</v>
      </c>
      <c r="I14310" t="s">
        <v>2384</v>
      </c>
      <c r="J14310" t="s">
        <v>22619</v>
      </c>
    </row>
    <row r="14311" spans="1:10">
      <c r="A14311" t="s">
        <v>10</v>
      </c>
      <c r="B14311" t="s">
        <v>10</v>
      </c>
      <c r="C14311" t="s">
        <v>15910</v>
      </c>
      <c r="D14311" t="s">
        <v>13</v>
      </c>
      <c r="E14311" t="s">
        <v>14</v>
      </c>
      <c r="F14311" t="s">
        <v>26</v>
      </c>
      <c r="G14311" s="3">
        <v>45012.79619212963</v>
      </c>
      <c r="H14311" s="1">
        <v>84692</v>
      </c>
      <c r="I14311" t="s">
        <v>22620</v>
      </c>
    </row>
    <row r="14312" spans="1:10">
      <c r="A14312" t="s">
        <v>33</v>
      </c>
      <c r="B14312" t="s">
        <v>33</v>
      </c>
      <c r="C14312" t="s">
        <v>22621</v>
      </c>
      <c r="D14312" t="s">
        <v>13</v>
      </c>
      <c r="E14312" t="s">
        <v>14</v>
      </c>
      <c r="F14312" t="s">
        <v>26</v>
      </c>
      <c r="G14312" s="3">
        <v>45028.804166666669</v>
      </c>
      <c r="H14312" s="1">
        <v>65000</v>
      </c>
      <c r="I14312" t="s">
        <v>14842</v>
      </c>
      <c r="J14312" t="s">
        <v>730</v>
      </c>
    </row>
    <row r="14313" spans="1:10">
      <c r="A14313" t="s">
        <v>33</v>
      </c>
      <c r="B14313" t="s">
        <v>22622</v>
      </c>
      <c r="C14313" t="s">
        <v>1226</v>
      </c>
      <c r="D14313" t="s">
        <v>13</v>
      </c>
      <c r="E14313" t="s">
        <v>14</v>
      </c>
      <c r="F14313" t="s">
        <v>26</v>
      </c>
      <c r="G14313" s="3">
        <v>44999.794594907406</v>
      </c>
      <c r="H14313" s="1">
        <v>57500</v>
      </c>
      <c r="I14313" t="s">
        <v>19202</v>
      </c>
      <c r="J14313" t="s">
        <v>9327</v>
      </c>
    </row>
    <row r="14314" spans="1:10">
      <c r="A14314" t="s">
        <v>18</v>
      </c>
      <c r="B14314" t="s">
        <v>18</v>
      </c>
      <c r="C14314" t="s">
        <v>75</v>
      </c>
      <c r="D14314" t="s">
        <v>13</v>
      </c>
      <c r="E14314" t="s">
        <v>14</v>
      </c>
      <c r="F14314" t="s">
        <v>26</v>
      </c>
      <c r="G14314" s="3">
        <v>45071.796539351853</v>
      </c>
      <c r="H14314" s="1">
        <v>125000</v>
      </c>
      <c r="I14314" t="s">
        <v>7831</v>
      </c>
      <c r="J14314" t="s">
        <v>22623</v>
      </c>
    </row>
    <row r="14315" spans="1:10">
      <c r="A14315" t="s">
        <v>77</v>
      </c>
      <c r="B14315" t="s">
        <v>22624</v>
      </c>
      <c r="C14315" t="s">
        <v>232</v>
      </c>
      <c r="D14315" t="s">
        <v>13</v>
      </c>
      <c r="E14315" t="s">
        <v>14</v>
      </c>
      <c r="F14315" t="s">
        <v>26</v>
      </c>
      <c r="G14315" s="3">
        <v>45180.79179398148</v>
      </c>
      <c r="H14315" s="1">
        <v>80000</v>
      </c>
      <c r="I14315" t="s">
        <v>19995</v>
      </c>
    </row>
    <row r="14316" spans="1:10">
      <c r="A14316" t="s">
        <v>18</v>
      </c>
      <c r="B14316" t="s">
        <v>22625</v>
      </c>
      <c r="C14316" t="s">
        <v>18904</v>
      </c>
      <c r="D14316" t="s">
        <v>13</v>
      </c>
      <c r="E14316" t="s">
        <v>14</v>
      </c>
      <c r="F14316" t="s">
        <v>198</v>
      </c>
      <c r="G14316" s="3">
        <v>45231.799201388887</v>
      </c>
      <c r="H14316" s="1">
        <v>163500</v>
      </c>
      <c r="I14316" t="s">
        <v>3063</v>
      </c>
      <c r="J14316" t="s">
        <v>18905</v>
      </c>
    </row>
    <row r="14317" spans="1:10">
      <c r="A14317" t="s">
        <v>77</v>
      </c>
      <c r="B14317" t="s">
        <v>77</v>
      </c>
      <c r="C14317" t="s">
        <v>365</v>
      </c>
      <c r="D14317" t="s">
        <v>13</v>
      </c>
      <c r="E14317" t="s">
        <v>14</v>
      </c>
      <c r="F14317" t="s">
        <v>26</v>
      </c>
      <c r="G14317" s="3">
        <v>45271.793055555558</v>
      </c>
      <c r="H14317" s="1">
        <v>75000</v>
      </c>
      <c r="I14317" t="s">
        <v>5681</v>
      </c>
    </row>
    <row r="14318" spans="1:10">
      <c r="A14318" t="s">
        <v>18</v>
      </c>
      <c r="B14318" t="s">
        <v>22626</v>
      </c>
      <c r="C14318" t="s">
        <v>3001</v>
      </c>
      <c r="D14318" t="s">
        <v>13</v>
      </c>
      <c r="E14318" t="s">
        <v>14</v>
      </c>
      <c r="F14318" t="s">
        <v>198</v>
      </c>
      <c r="G14318" s="3">
        <v>44993.801782407405</v>
      </c>
      <c r="H14318" s="1">
        <v>147500</v>
      </c>
      <c r="I14318" t="s">
        <v>1148</v>
      </c>
      <c r="J14318" t="s">
        <v>22627</v>
      </c>
    </row>
    <row r="14319" spans="1:10">
      <c r="A14319" t="s">
        <v>33</v>
      </c>
      <c r="B14319" t="s">
        <v>22628</v>
      </c>
      <c r="C14319" t="s">
        <v>243</v>
      </c>
      <c r="D14319" t="s">
        <v>13</v>
      </c>
      <c r="E14319" t="s">
        <v>14</v>
      </c>
      <c r="F14319" t="s">
        <v>26</v>
      </c>
      <c r="G14319" s="3">
        <v>45127.793182870373</v>
      </c>
      <c r="H14319" s="1">
        <v>95900</v>
      </c>
      <c r="I14319" t="s">
        <v>22629</v>
      </c>
      <c r="J14319" t="s">
        <v>22630</v>
      </c>
    </row>
    <row r="14320" spans="1:10">
      <c r="A14320" t="s">
        <v>73</v>
      </c>
      <c r="B14320" t="s">
        <v>73</v>
      </c>
      <c r="D14320" t="s">
        <v>13</v>
      </c>
      <c r="E14320" t="s">
        <v>14</v>
      </c>
      <c r="F14320" t="s">
        <v>20</v>
      </c>
      <c r="G14320" s="3">
        <v>45041.817928240744</v>
      </c>
      <c r="H14320" s="1">
        <v>170000</v>
      </c>
      <c r="I14320" t="s">
        <v>18141</v>
      </c>
      <c r="J14320" t="s">
        <v>22631</v>
      </c>
    </row>
    <row r="14321" spans="1:10">
      <c r="A14321" t="s">
        <v>10</v>
      </c>
      <c r="B14321" t="s">
        <v>22632</v>
      </c>
      <c r="C14321" t="s">
        <v>24</v>
      </c>
      <c r="D14321" t="s">
        <v>13</v>
      </c>
      <c r="E14321" t="s">
        <v>25</v>
      </c>
      <c r="F14321" t="s">
        <v>20</v>
      </c>
      <c r="G14321" s="3">
        <v>45012.830312500002</v>
      </c>
      <c r="H14321" s="1">
        <v>127500</v>
      </c>
      <c r="I14321" t="s">
        <v>4185</v>
      </c>
      <c r="J14321" t="s">
        <v>166</v>
      </c>
    </row>
    <row r="14322" spans="1:10">
      <c r="A14322" t="s">
        <v>18</v>
      </c>
      <c r="B14322" t="s">
        <v>18</v>
      </c>
      <c r="C14322" t="s">
        <v>194</v>
      </c>
      <c r="D14322" t="s">
        <v>13</v>
      </c>
      <c r="E14322" t="s">
        <v>14</v>
      </c>
      <c r="F14322" t="s">
        <v>26</v>
      </c>
      <c r="G14322" s="3">
        <v>45256.793819444443</v>
      </c>
      <c r="H14322" s="1">
        <v>85000</v>
      </c>
      <c r="I14322" t="s">
        <v>22633</v>
      </c>
      <c r="J14322" t="s">
        <v>8776</v>
      </c>
    </row>
    <row r="14323" spans="1:10">
      <c r="A14323" t="s">
        <v>10</v>
      </c>
      <c r="B14323" t="s">
        <v>10</v>
      </c>
      <c r="C14323" t="s">
        <v>2706</v>
      </c>
      <c r="D14323" t="s">
        <v>100</v>
      </c>
      <c r="E14323" t="s">
        <v>14</v>
      </c>
      <c r="F14323" t="s">
        <v>20</v>
      </c>
      <c r="G14323" s="3">
        <v>45154.841458333336</v>
      </c>
      <c r="H14323" s="1">
        <v>125814</v>
      </c>
      <c r="I14323" t="s">
        <v>10795</v>
      </c>
      <c r="J14323" t="s">
        <v>22634</v>
      </c>
    </row>
    <row r="14324" spans="1:10">
      <c r="A14324" t="s">
        <v>135</v>
      </c>
      <c r="B14324" t="s">
        <v>135</v>
      </c>
      <c r="C14324" t="s">
        <v>2937</v>
      </c>
      <c r="D14324" t="s">
        <v>13</v>
      </c>
      <c r="E14324" t="s">
        <v>14</v>
      </c>
      <c r="F14324" t="s">
        <v>209</v>
      </c>
      <c r="G14324" s="3">
        <v>45028.825636574074</v>
      </c>
      <c r="H14324" s="1">
        <v>111175</v>
      </c>
      <c r="I14324" t="s">
        <v>993</v>
      </c>
      <c r="J14324" t="s">
        <v>301</v>
      </c>
    </row>
    <row r="14325" spans="1:10">
      <c r="A14325" t="s">
        <v>18</v>
      </c>
      <c r="B14325" t="s">
        <v>22635</v>
      </c>
      <c r="C14325" t="s">
        <v>157</v>
      </c>
      <c r="D14325" t="s">
        <v>13</v>
      </c>
      <c r="E14325" t="s">
        <v>14</v>
      </c>
      <c r="F14325" t="s">
        <v>20</v>
      </c>
      <c r="G14325" s="3">
        <v>45113.820208333331</v>
      </c>
      <c r="H14325" s="1">
        <v>90000</v>
      </c>
      <c r="I14325" t="s">
        <v>22636</v>
      </c>
      <c r="J14325" t="s">
        <v>22637</v>
      </c>
    </row>
    <row r="14326" spans="1:10">
      <c r="A14326" t="s">
        <v>18</v>
      </c>
      <c r="B14326" t="s">
        <v>5860</v>
      </c>
      <c r="C14326" t="s">
        <v>232</v>
      </c>
      <c r="D14326" t="s">
        <v>13</v>
      </c>
      <c r="E14326" t="s">
        <v>14</v>
      </c>
      <c r="F14326" t="s">
        <v>26</v>
      </c>
      <c r="G14326" s="3">
        <v>45042.862071759257</v>
      </c>
      <c r="H14326" s="1">
        <v>225000</v>
      </c>
      <c r="I14326" t="s">
        <v>1734</v>
      </c>
      <c r="J14326" t="s">
        <v>22638</v>
      </c>
    </row>
    <row r="14327" spans="1:10">
      <c r="A14327" t="s">
        <v>33</v>
      </c>
      <c r="B14327" t="s">
        <v>33</v>
      </c>
      <c r="C14327" t="s">
        <v>391</v>
      </c>
      <c r="D14327" t="s">
        <v>13</v>
      </c>
      <c r="E14327" t="s">
        <v>14</v>
      </c>
      <c r="F14327" t="s">
        <v>26</v>
      </c>
      <c r="G14327" s="3">
        <v>45154.792743055557</v>
      </c>
      <c r="H14327" s="1">
        <v>70000</v>
      </c>
      <c r="I14327" t="s">
        <v>22639</v>
      </c>
      <c r="J14327" t="s">
        <v>22640</v>
      </c>
    </row>
    <row r="14328" spans="1:10">
      <c r="A14328" t="s">
        <v>33</v>
      </c>
      <c r="B14328" t="s">
        <v>22641</v>
      </c>
      <c r="C14328" t="s">
        <v>24</v>
      </c>
      <c r="D14328" t="s">
        <v>13</v>
      </c>
      <c r="E14328" t="s">
        <v>25</v>
      </c>
      <c r="F14328" t="s">
        <v>26</v>
      </c>
      <c r="G14328" s="3">
        <v>45278.791817129626</v>
      </c>
      <c r="H14328" s="1">
        <v>51500</v>
      </c>
      <c r="I14328" t="s">
        <v>22642</v>
      </c>
      <c r="J14328" t="s">
        <v>22643</v>
      </c>
    </row>
    <row r="14329" spans="1:10">
      <c r="A14329" t="s">
        <v>10</v>
      </c>
      <c r="B14329" t="s">
        <v>22644</v>
      </c>
      <c r="C14329" t="s">
        <v>24</v>
      </c>
      <c r="D14329" t="s">
        <v>13</v>
      </c>
      <c r="E14329" t="s">
        <v>25</v>
      </c>
      <c r="F14329" t="s">
        <v>20</v>
      </c>
      <c r="G14329" s="3">
        <v>45148.839444444442</v>
      </c>
      <c r="H14329" s="1">
        <v>127484.203125</v>
      </c>
      <c r="I14329" t="s">
        <v>17033</v>
      </c>
      <c r="J14329" t="s">
        <v>17034</v>
      </c>
    </row>
    <row r="14330" spans="1:10">
      <c r="A14330" t="s">
        <v>10</v>
      </c>
      <c r="B14330" t="s">
        <v>10</v>
      </c>
      <c r="C14330" t="s">
        <v>24</v>
      </c>
      <c r="D14330" t="s">
        <v>13</v>
      </c>
      <c r="E14330" t="s">
        <v>25</v>
      </c>
      <c r="F14330" t="s">
        <v>26</v>
      </c>
      <c r="G14330" s="3">
        <v>45056.793969907405</v>
      </c>
      <c r="H14330" s="1">
        <v>105000</v>
      </c>
      <c r="I14330" t="s">
        <v>13787</v>
      </c>
      <c r="J14330" t="s">
        <v>10461</v>
      </c>
    </row>
    <row r="14331" spans="1:10">
      <c r="A14331" t="s">
        <v>18</v>
      </c>
      <c r="B14331" t="s">
        <v>18</v>
      </c>
      <c r="C14331" t="s">
        <v>119</v>
      </c>
      <c r="D14331" t="s">
        <v>13</v>
      </c>
      <c r="E14331" t="s">
        <v>14</v>
      </c>
      <c r="F14331" t="s">
        <v>26</v>
      </c>
      <c r="G14331" s="3">
        <v>44993.797638888886</v>
      </c>
      <c r="H14331" s="1">
        <v>152000</v>
      </c>
      <c r="I14331" t="s">
        <v>4214</v>
      </c>
      <c r="J14331" t="s">
        <v>22645</v>
      </c>
    </row>
    <row r="14332" spans="1:10">
      <c r="A14332" t="s">
        <v>18</v>
      </c>
      <c r="B14332" t="s">
        <v>18</v>
      </c>
      <c r="C14332" t="s">
        <v>24</v>
      </c>
      <c r="D14332" t="s">
        <v>13</v>
      </c>
      <c r="E14332" t="s">
        <v>25</v>
      </c>
      <c r="F14332" t="s">
        <v>26</v>
      </c>
      <c r="G14332" s="3">
        <v>45027.826967592591</v>
      </c>
      <c r="H14332" s="1">
        <v>115000</v>
      </c>
      <c r="I14332" t="s">
        <v>2350</v>
      </c>
      <c r="J14332" t="s">
        <v>22646</v>
      </c>
    </row>
    <row r="14333" spans="1:10">
      <c r="A14333" t="s">
        <v>73</v>
      </c>
      <c r="B14333" t="s">
        <v>22647</v>
      </c>
      <c r="C14333" t="s">
        <v>22212</v>
      </c>
      <c r="D14333" t="s">
        <v>13</v>
      </c>
      <c r="E14333" t="s">
        <v>14</v>
      </c>
      <c r="F14333" t="s">
        <v>26</v>
      </c>
      <c r="G14333" s="3">
        <v>44958.809120370373</v>
      </c>
      <c r="H14333" s="1">
        <v>150000</v>
      </c>
      <c r="I14333" t="s">
        <v>15698</v>
      </c>
      <c r="J14333" t="s">
        <v>22648</v>
      </c>
    </row>
    <row r="14334" spans="1:10">
      <c r="A14334" t="s">
        <v>33</v>
      </c>
      <c r="B14334" t="s">
        <v>22649</v>
      </c>
      <c r="C14334" t="s">
        <v>21934</v>
      </c>
      <c r="D14334" t="s">
        <v>13</v>
      </c>
      <c r="E14334" t="s">
        <v>14</v>
      </c>
      <c r="F14334" t="s">
        <v>26</v>
      </c>
      <c r="G14334" s="3">
        <v>45006.803657407407</v>
      </c>
      <c r="H14334" s="1">
        <v>113896</v>
      </c>
      <c r="I14334" t="s">
        <v>21935</v>
      </c>
      <c r="J14334" t="s">
        <v>22650</v>
      </c>
    </row>
    <row r="14335" spans="1:10">
      <c r="A14335" t="s">
        <v>33</v>
      </c>
      <c r="B14335" t="s">
        <v>22651</v>
      </c>
      <c r="C14335" t="s">
        <v>24</v>
      </c>
      <c r="D14335" t="s">
        <v>13</v>
      </c>
      <c r="E14335" t="s">
        <v>25</v>
      </c>
      <c r="F14335" t="s">
        <v>26</v>
      </c>
      <c r="G14335" s="3">
        <v>45070.795289351852</v>
      </c>
      <c r="H14335" s="1">
        <v>112500</v>
      </c>
      <c r="I14335" t="s">
        <v>22652</v>
      </c>
      <c r="J14335" t="s">
        <v>22653</v>
      </c>
    </row>
    <row r="14336" spans="1:10">
      <c r="A14336" t="s">
        <v>33</v>
      </c>
      <c r="B14336" t="s">
        <v>33</v>
      </c>
      <c r="C14336" t="s">
        <v>7925</v>
      </c>
      <c r="D14336" t="s">
        <v>13</v>
      </c>
      <c r="E14336" t="s">
        <v>14</v>
      </c>
      <c r="F14336" t="s">
        <v>1790</v>
      </c>
      <c r="G14336" s="3">
        <v>44986.838043981479</v>
      </c>
      <c r="H14336" s="1">
        <v>102500</v>
      </c>
      <c r="I14336" t="s">
        <v>4869</v>
      </c>
      <c r="J14336" t="s">
        <v>22654</v>
      </c>
    </row>
    <row r="14337" spans="1:10">
      <c r="A14337" t="s">
        <v>33</v>
      </c>
      <c r="B14337" t="s">
        <v>18516</v>
      </c>
      <c r="C14337" t="s">
        <v>8478</v>
      </c>
      <c r="D14337" t="s">
        <v>13</v>
      </c>
      <c r="E14337" t="s">
        <v>14</v>
      </c>
      <c r="F14337" t="s">
        <v>26</v>
      </c>
      <c r="G14337" s="3">
        <v>45143.804398148146</v>
      </c>
      <c r="H14337" s="1">
        <v>50325</v>
      </c>
      <c r="I14337" t="s">
        <v>729</v>
      </c>
      <c r="J14337" t="s">
        <v>28</v>
      </c>
    </row>
    <row r="14338" spans="1:10">
      <c r="A14338" t="s">
        <v>73</v>
      </c>
      <c r="B14338" t="s">
        <v>73</v>
      </c>
      <c r="C14338" t="s">
        <v>24</v>
      </c>
      <c r="D14338" t="s">
        <v>13</v>
      </c>
      <c r="E14338" t="s">
        <v>25</v>
      </c>
      <c r="F14338" t="s">
        <v>26</v>
      </c>
      <c r="G14338" s="3">
        <v>44974.800752314812</v>
      </c>
      <c r="H14338" s="1">
        <v>137500</v>
      </c>
      <c r="I14338" t="s">
        <v>22655</v>
      </c>
      <c r="J14338" t="s">
        <v>22656</v>
      </c>
    </row>
    <row r="14339" spans="1:10">
      <c r="A14339" t="s">
        <v>18</v>
      </c>
      <c r="B14339" t="s">
        <v>127</v>
      </c>
      <c r="C14339" t="s">
        <v>170</v>
      </c>
      <c r="D14339" t="s">
        <v>13</v>
      </c>
      <c r="E14339" t="s">
        <v>14</v>
      </c>
      <c r="F14339" t="s">
        <v>171</v>
      </c>
      <c r="G14339" s="3">
        <v>45026.799074074072</v>
      </c>
      <c r="H14339" s="1">
        <v>93600</v>
      </c>
      <c r="I14339" t="s">
        <v>974</v>
      </c>
      <c r="J14339" t="s">
        <v>22657</v>
      </c>
    </row>
    <row r="14340" spans="1:10">
      <c r="A14340" t="s">
        <v>77</v>
      </c>
      <c r="B14340" t="s">
        <v>567</v>
      </c>
      <c r="C14340" t="s">
        <v>391</v>
      </c>
      <c r="D14340" t="s">
        <v>13</v>
      </c>
      <c r="E14340" t="s">
        <v>14</v>
      </c>
      <c r="F14340" t="s">
        <v>26</v>
      </c>
      <c r="G14340" s="3">
        <v>44987.793599537035</v>
      </c>
      <c r="H14340" s="1">
        <v>84000</v>
      </c>
      <c r="I14340" t="s">
        <v>88</v>
      </c>
      <c r="J14340" t="s">
        <v>22658</v>
      </c>
    </row>
    <row r="14341" spans="1:10">
      <c r="A14341" t="s">
        <v>212</v>
      </c>
      <c r="B14341" t="s">
        <v>22659</v>
      </c>
      <c r="C14341" t="s">
        <v>26</v>
      </c>
      <c r="D14341" t="s">
        <v>13</v>
      </c>
      <c r="E14341" t="s">
        <v>14</v>
      </c>
      <c r="F14341" t="s">
        <v>26</v>
      </c>
      <c r="G14341" s="3">
        <v>45244.793356481481</v>
      </c>
      <c r="H14341" s="1">
        <v>273555</v>
      </c>
      <c r="I14341" t="s">
        <v>22660</v>
      </c>
      <c r="J14341" t="s">
        <v>22661</v>
      </c>
    </row>
    <row r="14342" spans="1:10">
      <c r="A14342" t="s">
        <v>18</v>
      </c>
      <c r="B14342" t="s">
        <v>18</v>
      </c>
      <c r="C14342" t="s">
        <v>24</v>
      </c>
      <c r="D14342" t="s">
        <v>13</v>
      </c>
      <c r="E14342" t="s">
        <v>25</v>
      </c>
      <c r="F14342" t="s">
        <v>26</v>
      </c>
      <c r="G14342" s="3">
        <v>44994.821631944447</v>
      </c>
      <c r="H14342" s="1">
        <v>105000</v>
      </c>
      <c r="I14342" t="s">
        <v>22662</v>
      </c>
      <c r="J14342" t="s">
        <v>22663</v>
      </c>
    </row>
    <row r="14343" spans="1:10">
      <c r="A14343" t="s">
        <v>18</v>
      </c>
      <c r="B14343" t="s">
        <v>12169</v>
      </c>
      <c r="C14343" t="s">
        <v>325</v>
      </c>
      <c r="D14343" t="s">
        <v>13</v>
      </c>
      <c r="E14343" t="s">
        <v>14</v>
      </c>
      <c r="F14343" t="s">
        <v>26</v>
      </c>
      <c r="G14343" s="3">
        <v>44964.799641203703</v>
      </c>
      <c r="H14343" s="1">
        <v>150000</v>
      </c>
      <c r="I14343" t="s">
        <v>483</v>
      </c>
      <c r="J14343" t="s">
        <v>13918</v>
      </c>
    </row>
    <row r="14344" spans="1:10">
      <c r="A14344" t="s">
        <v>73</v>
      </c>
      <c r="B14344" t="s">
        <v>367</v>
      </c>
      <c r="C14344" t="s">
        <v>161</v>
      </c>
      <c r="D14344" t="s">
        <v>13</v>
      </c>
      <c r="E14344" t="s">
        <v>14</v>
      </c>
      <c r="F14344" t="s">
        <v>162</v>
      </c>
      <c r="G14344" s="3">
        <v>45034.821469907409</v>
      </c>
      <c r="H14344" s="1">
        <v>45000</v>
      </c>
      <c r="I14344" t="s">
        <v>2475</v>
      </c>
      <c r="J14344" t="s">
        <v>22664</v>
      </c>
    </row>
    <row r="14345" spans="1:10">
      <c r="A14345" t="s">
        <v>10</v>
      </c>
      <c r="B14345" t="s">
        <v>22665</v>
      </c>
      <c r="C14345" t="s">
        <v>165</v>
      </c>
      <c r="D14345" t="s">
        <v>13</v>
      </c>
      <c r="E14345" t="s">
        <v>14</v>
      </c>
      <c r="F14345" t="s">
        <v>26</v>
      </c>
      <c r="G14345" s="3">
        <v>45166.794548611113</v>
      </c>
      <c r="H14345" s="1">
        <v>144540</v>
      </c>
      <c r="I14345" t="s">
        <v>15777</v>
      </c>
      <c r="J14345" t="s">
        <v>919</v>
      </c>
    </row>
    <row r="14346" spans="1:10">
      <c r="A14346" t="s">
        <v>18</v>
      </c>
      <c r="B14346" t="s">
        <v>18</v>
      </c>
      <c r="C14346" t="s">
        <v>901</v>
      </c>
      <c r="D14346" t="s">
        <v>13</v>
      </c>
      <c r="E14346" t="s">
        <v>14</v>
      </c>
      <c r="F14346" t="s">
        <v>26</v>
      </c>
      <c r="G14346" s="3">
        <v>45044.795925925922</v>
      </c>
      <c r="H14346" s="1">
        <v>100000</v>
      </c>
      <c r="I14346" t="s">
        <v>4185</v>
      </c>
      <c r="J14346" t="s">
        <v>22666</v>
      </c>
    </row>
    <row r="14347" spans="1:10">
      <c r="A14347" t="s">
        <v>33</v>
      </c>
      <c r="B14347" t="s">
        <v>943</v>
      </c>
      <c r="C14347" t="s">
        <v>24</v>
      </c>
      <c r="D14347" t="s">
        <v>13</v>
      </c>
      <c r="E14347" t="s">
        <v>25</v>
      </c>
      <c r="F14347" t="s">
        <v>26</v>
      </c>
      <c r="G14347" s="3">
        <v>45106.792604166665</v>
      </c>
      <c r="H14347" s="1">
        <v>105000</v>
      </c>
      <c r="I14347" t="s">
        <v>22667</v>
      </c>
      <c r="J14347" t="s">
        <v>22668</v>
      </c>
    </row>
    <row r="14348" spans="1:10">
      <c r="A14348" t="s">
        <v>1537</v>
      </c>
      <c r="B14348" t="s">
        <v>22669</v>
      </c>
      <c r="C14348" t="s">
        <v>24</v>
      </c>
      <c r="D14348" t="s">
        <v>13</v>
      </c>
      <c r="E14348" t="s">
        <v>25</v>
      </c>
      <c r="F14348" t="s">
        <v>827</v>
      </c>
      <c r="G14348" s="3">
        <v>45198.809398148151</v>
      </c>
      <c r="H14348" s="1">
        <v>182500</v>
      </c>
      <c r="I14348" t="s">
        <v>5419</v>
      </c>
      <c r="J14348" t="s">
        <v>22670</v>
      </c>
    </row>
    <row r="14349" spans="1:10">
      <c r="A14349" t="s">
        <v>73</v>
      </c>
      <c r="B14349" t="s">
        <v>1236</v>
      </c>
      <c r="C14349" t="s">
        <v>1237</v>
      </c>
      <c r="D14349" t="s">
        <v>13</v>
      </c>
      <c r="E14349" t="s">
        <v>14</v>
      </c>
      <c r="F14349" t="s">
        <v>20</v>
      </c>
      <c r="G14349" s="3">
        <v>45174.830937500003</v>
      </c>
      <c r="H14349" s="1">
        <v>135000</v>
      </c>
      <c r="I14349" t="s">
        <v>1238</v>
      </c>
      <c r="J14349" t="s">
        <v>1239</v>
      </c>
    </row>
    <row r="14350" spans="1:10">
      <c r="A14350" t="s">
        <v>33</v>
      </c>
      <c r="B14350" t="s">
        <v>22671</v>
      </c>
      <c r="C14350" t="s">
        <v>2478</v>
      </c>
      <c r="D14350" t="s">
        <v>13</v>
      </c>
      <c r="E14350" t="s">
        <v>14</v>
      </c>
      <c r="F14350" t="s">
        <v>198</v>
      </c>
      <c r="G14350" s="3">
        <v>45111.800196759257</v>
      </c>
      <c r="H14350" s="1">
        <v>56700</v>
      </c>
      <c r="I14350" t="s">
        <v>9348</v>
      </c>
      <c r="J14350" t="s">
        <v>46</v>
      </c>
    </row>
    <row r="14351" spans="1:10">
      <c r="A14351" t="s">
        <v>73</v>
      </c>
      <c r="B14351" t="s">
        <v>15613</v>
      </c>
      <c r="C14351" t="s">
        <v>7463</v>
      </c>
      <c r="D14351" t="s">
        <v>13</v>
      </c>
      <c r="E14351" t="s">
        <v>14</v>
      </c>
      <c r="F14351" t="s">
        <v>26</v>
      </c>
      <c r="G14351" s="3">
        <v>44976.798900462964</v>
      </c>
      <c r="H14351" s="1">
        <v>107850</v>
      </c>
      <c r="I14351" t="s">
        <v>6051</v>
      </c>
      <c r="J14351" t="s">
        <v>22215</v>
      </c>
    </row>
    <row r="14352" spans="1:10">
      <c r="A14352" t="s">
        <v>77</v>
      </c>
      <c r="B14352" t="s">
        <v>1414</v>
      </c>
      <c r="C14352" t="s">
        <v>1198</v>
      </c>
      <c r="D14352" t="s">
        <v>13</v>
      </c>
      <c r="E14352" t="s">
        <v>14</v>
      </c>
      <c r="F14352" t="s">
        <v>26</v>
      </c>
      <c r="G14352" s="3">
        <v>45191.831666666665</v>
      </c>
      <c r="H14352" s="1">
        <v>85000</v>
      </c>
      <c r="I14352" t="s">
        <v>22672</v>
      </c>
      <c r="J14352" t="s">
        <v>3726</v>
      </c>
    </row>
    <row r="14353" spans="1:10">
      <c r="A14353" t="s">
        <v>18</v>
      </c>
      <c r="B14353" t="s">
        <v>6980</v>
      </c>
      <c r="C14353" t="s">
        <v>24</v>
      </c>
      <c r="D14353" t="s">
        <v>13</v>
      </c>
      <c r="E14353" t="s">
        <v>25</v>
      </c>
      <c r="F14353" t="s">
        <v>20</v>
      </c>
      <c r="G14353" s="3">
        <v>44994.814606481479</v>
      </c>
      <c r="H14353" s="1">
        <v>135000</v>
      </c>
      <c r="I14353" t="s">
        <v>6981</v>
      </c>
      <c r="J14353" t="s">
        <v>6982</v>
      </c>
    </row>
    <row r="14354" spans="1:10">
      <c r="A14354" t="s">
        <v>73</v>
      </c>
      <c r="B14354" t="s">
        <v>5096</v>
      </c>
      <c r="C14354" t="s">
        <v>1053</v>
      </c>
      <c r="D14354" t="s">
        <v>13</v>
      </c>
      <c r="E14354" t="s">
        <v>14</v>
      </c>
      <c r="F14354" t="s">
        <v>1054</v>
      </c>
      <c r="G14354" s="3">
        <v>45119.808715277781</v>
      </c>
      <c r="H14354" s="1">
        <v>147500</v>
      </c>
      <c r="I14354" t="s">
        <v>1008</v>
      </c>
      <c r="J14354" t="s">
        <v>5097</v>
      </c>
    </row>
    <row r="14355" spans="1:10">
      <c r="A14355" t="s">
        <v>10</v>
      </c>
      <c r="B14355" t="s">
        <v>22673</v>
      </c>
      <c r="C14355" t="s">
        <v>24</v>
      </c>
      <c r="D14355" t="s">
        <v>13</v>
      </c>
      <c r="E14355" t="s">
        <v>25</v>
      </c>
      <c r="F14355" t="s">
        <v>26</v>
      </c>
      <c r="G14355" s="3">
        <v>45041.794328703705</v>
      </c>
      <c r="H14355" s="1">
        <v>145000</v>
      </c>
      <c r="I14355" t="s">
        <v>22674</v>
      </c>
      <c r="J14355" t="s">
        <v>137</v>
      </c>
    </row>
    <row r="14356" spans="1:10">
      <c r="A14356" t="s">
        <v>10</v>
      </c>
      <c r="B14356" t="s">
        <v>8164</v>
      </c>
      <c r="C14356" t="s">
        <v>2195</v>
      </c>
      <c r="D14356" t="s">
        <v>13</v>
      </c>
      <c r="E14356" t="s">
        <v>14</v>
      </c>
      <c r="F14356" t="s">
        <v>26</v>
      </c>
      <c r="G14356" s="3">
        <v>45048.792673611111</v>
      </c>
      <c r="H14356" s="1">
        <v>123378</v>
      </c>
      <c r="I14356" t="s">
        <v>14551</v>
      </c>
      <c r="J14356" t="s">
        <v>8167</v>
      </c>
    </row>
    <row r="14357" spans="1:10">
      <c r="A14357" t="s">
        <v>10</v>
      </c>
      <c r="B14357" t="s">
        <v>1108</v>
      </c>
      <c r="C14357" t="s">
        <v>185</v>
      </c>
      <c r="D14357" t="s">
        <v>13</v>
      </c>
      <c r="E14357" t="s">
        <v>14</v>
      </c>
      <c r="F14357" t="s">
        <v>26</v>
      </c>
      <c r="G14357" s="3">
        <v>45198.820844907408</v>
      </c>
      <c r="H14357" s="1">
        <v>80000</v>
      </c>
      <c r="I14357" t="s">
        <v>366</v>
      </c>
    </row>
    <row r="14358" spans="1:10">
      <c r="A14358" t="s">
        <v>18</v>
      </c>
      <c r="B14358" t="s">
        <v>22675</v>
      </c>
      <c r="C14358" t="s">
        <v>391</v>
      </c>
      <c r="D14358" t="s">
        <v>13</v>
      </c>
      <c r="E14358" t="s">
        <v>14</v>
      </c>
      <c r="F14358" t="s">
        <v>26</v>
      </c>
      <c r="G14358" s="3">
        <v>44933.79378472222</v>
      </c>
      <c r="H14358" s="1">
        <v>80000</v>
      </c>
      <c r="I14358" t="s">
        <v>22676</v>
      </c>
      <c r="J14358" t="s">
        <v>582</v>
      </c>
    </row>
    <row r="14359" spans="1:10">
      <c r="A14359" t="s">
        <v>10</v>
      </c>
      <c r="B14359" t="s">
        <v>22677</v>
      </c>
      <c r="C14359" t="s">
        <v>3024</v>
      </c>
      <c r="D14359" t="s">
        <v>13</v>
      </c>
      <c r="E14359" t="s">
        <v>14</v>
      </c>
      <c r="F14359" t="s">
        <v>26</v>
      </c>
      <c r="G14359" s="3">
        <v>45170.837546296294</v>
      </c>
      <c r="H14359" s="1">
        <v>90000</v>
      </c>
      <c r="I14359" t="s">
        <v>22678</v>
      </c>
      <c r="J14359" t="s">
        <v>22679</v>
      </c>
    </row>
    <row r="14360" spans="1:10">
      <c r="A14360" t="s">
        <v>18</v>
      </c>
      <c r="B14360" t="s">
        <v>18</v>
      </c>
      <c r="C14360" t="s">
        <v>4745</v>
      </c>
      <c r="D14360" t="s">
        <v>111</v>
      </c>
      <c r="E14360" t="s">
        <v>14</v>
      </c>
      <c r="F14360" t="s">
        <v>26</v>
      </c>
      <c r="G14360" s="3">
        <v>45229.830243055556</v>
      </c>
      <c r="H14360" s="1">
        <v>120000</v>
      </c>
      <c r="I14360" t="s">
        <v>14819</v>
      </c>
      <c r="J14360" t="s">
        <v>22680</v>
      </c>
    </row>
    <row r="14361" spans="1:10">
      <c r="A14361" t="s">
        <v>212</v>
      </c>
      <c r="B14361" t="s">
        <v>22681</v>
      </c>
      <c r="C14361" t="s">
        <v>837</v>
      </c>
      <c r="D14361" t="s">
        <v>13</v>
      </c>
      <c r="E14361" t="s">
        <v>14</v>
      </c>
      <c r="F14361" t="s">
        <v>221</v>
      </c>
      <c r="G14361" s="3">
        <v>45166.81689814815</v>
      </c>
      <c r="H14361" s="1">
        <v>149653</v>
      </c>
      <c r="I14361" t="s">
        <v>5193</v>
      </c>
      <c r="J14361" t="s">
        <v>22682</v>
      </c>
    </row>
    <row r="14362" spans="1:10">
      <c r="A14362" t="s">
        <v>10</v>
      </c>
      <c r="B14362" t="s">
        <v>10</v>
      </c>
      <c r="C14362" t="s">
        <v>1348</v>
      </c>
      <c r="D14362" t="s">
        <v>13</v>
      </c>
      <c r="E14362" t="s">
        <v>14</v>
      </c>
      <c r="F14362" t="s">
        <v>26</v>
      </c>
      <c r="G14362" s="3">
        <v>45005.818773148145</v>
      </c>
      <c r="H14362" s="1">
        <v>130000</v>
      </c>
      <c r="I14362" t="s">
        <v>7483</v>
      </c>
      <c r="J14362" t="s">
        <v>5460</v>
      </c>
    </row>
    <row r="14363" spans="1:10">
      <c r="A14363" t="s">
        <v>18</v>
      </c>
      <c r="B14363" t="s">
        <v>22683</v>
      </c>
      <c r="C14363" t="s">
        <v>10695</v>
      </c>
      <c r="D14363" t="s">
        <v>13</v>
      </c>
      <c r="E14363" t="s">
        <v>14</v>
      </c>
      <c r="F14363" t="s">
        <v>26</v>
      </c>
      <c r="G14363" s="3">
        <v>44937.799432870372</v>
      </c>
      <c r="H14363" s="1">
        <v>98275.5</v>
      </c>
      <c r="I14363" t="s">
        <v>22684</v>
      </c>
      <c r="J14363" t="s">
        <v>22685</v>
      </c>
    </row>
    <row r="14364" spans="1:10">
      <c r="A14364" t="s">
        <v>18</v>
      </c>
      <c r="B14364" t="s">
        <v>18</v>
      </c>
      <c r="C14364" t="s">
        <v>6587</v>
      </c>
      <c r="D14364" t="s">
        <v>13</v>
      </c>
      <c r="E14364" t="s">
        <v>14</v>
      </c>
      <c r="F14364" t="s">
        <v>26</v>
      </c>
      <c r="G14364" s="3">
        <v>45013.80028935185</v>
      </c>
      <c r="H14364" s="1">
        <v>125000</v>
      </c>
      <c r="I14364" t="s">
        <v>88</v>
      </c>
      <c r="J14364" t="s">
        <v>22686</v>
      </c>
    </row>
    <row r="14365" spans="1:10">
      <c r="A14365" t="s">
        <v>33</v>
      </c>
      <c r="B14365" t="s">
        <v>22687</v>
      </c>
      <c r="C14365" t="s">
        <v>119</v>
      </c>
      <c r="D14365" t="s">
        <v>13</v>
      </c>
      <c r="E14365" t="s">
        <v>14</v>
      </c>
      <c r="F14365" t="s">
        <v>26</v>
      </c>
      <c r="G14365" s="3">
        <v>45176.791979166665</v>
      </c>
      <c r="H14365" s="1">
        <v>90000</v>
      </c>
      <c r="I14365" t="s">
        <v>22688</v>
      </c>
      <c r="J14365" t="s">
        <v>22689</v>
      </c>
    </row>
    <row r="14366" spans="1:10">
      <c r="A14366" t="s">
        <v>10</v>
      </c>
      <c r="B14366" t="s">
        <v>10</v>
      </c>
      <c r="C14366" t="s">
        <v>24</v>
      </c>
      <c r="D14366" t="s">
        <v>100</v>
      </c>
      <c r="E14366" t="s">
        <v>25</v>
      </c>
      <c r="F14366" t="s">
        <v>26</v>
      </c>
      <c r="G14366" s="3">
        <v>44935.794965277775</v>
      </c>
      <c r="H14366" s="1">
        <v>157500</v>
      </c>
      <c r="I14366" t="s">
        <v>22690</v>
      </c>
      <c r="J14366" t="s">
        <v>624</v>
      </c>
    </row>
    <row r="14367" spans="1:10">
      <c r="A14367" t="s">
        <v>212</v>
      </c>
      <c r="B14367" t="s">
        <v>22691</v>
      </c>
      <c r="C14367" t="s">
        <v>276</v>
      </c>
      <c r="D14367" t="s">
        <v>13</v>
      </c>
      <c r="E14367" t="s">
        <v>14</v>
      </c>
      <c r="F14367" t="s">
        <v>26</v>
      </c>
      <c r="G14367" s="3">
        <v>45265.793113425927</v>
      </c>
      <c r="H14367" s="1">
        <v>196000</v>
      </c>
      <c r="I14367" t="s">
        <v>22692</v>
      </c>
      <c r="J14367" t="s">
        <v>338</v>
      </c>
    </row>
    <row r="14368" spans="1:10">
      <c r="A14368" t="s">
        <v>10</v>
      </c>
      <c r="B14368" t="s">
        <v>22693</v>
      </c>
      <c r="C14368" t="s">
        <v>26</v>
      </c>
      <c r="D14368" t="s">
        <v>13</v>
      </c>
      <c r="E14368" t="s">
        <v>14</v>
      </c>
      <c r="F14368" t="s">
        <v>20</v>
      </c>
      <c r="G14368" s="3">
        <v>45125.848483796297</v>
      </c>
      <c r="H14368" s="1">
        <v>77635.5</v>
      </c>
      <c r="I14368" t="s">
        <v>12116</v>
      </c>
      <c r="J14368" t="s">
        <v>22694</v>
      </c>
    </row>
    <row r="14369" spans="1:10">
      <c r="A14369" t="s">
        <v>10</v>
      </c>
      <c r="B14369" t="s">
        <v>10</v>
      </c>
      <c r="C14369" t="s">
        <v>999</v>
      </c>
      <c r="D14369" t="s">
        <v>13</v>
      </c>
      <c r="E14369" t="s">
        <v>14</v>
      </c>
      <c r="F14369" t="s">
        <v>26</v>
      </c>
      <c r="G14369" s="3">
        <v>45114.796238425923</v>
      </c>
      <c r="H14369" s="1">
        <v>145000</v>
      </c>
      <c r="I14369" t="s">
        <v>22695</v>
      </c>
      <c r="J14369" t="s">
        <v>20164</v>
      </c>
    </row>
    <row r="14370" spans="1:10">
      <c r="A14370" t="s">
        <v>10</v>
      </c>
      <c r="B14370" t="s">
        <v>10</v>
      </c>
      <c r="C14370" t="s">
        <v>24</v>
      </c>
      <c r="D14370" t="s">
        <v>13</v>
      </c>
      <c r="E14370" t="s">
        <v>25</v>
      </c>
      <c r="F14370" t="s">
        <v>26</v>
      </c>
      <c r="G14370" s="3">
        <v>45049.792986111112</v>
      </c>
      <c r="H14370" s="1">
        <v>152500</v>
      </c>
      <c r="I14370" t="s">
        <v>308</v>
      </c>
      <c r="J14370" t="s">
        <v>624</v>
      </c>
    </row>
    <row r="14371" spans="1:10">
      <c r="A14371" t="s">
        <v>10</v>
      </c>
      <c r="B14371" t="s">
        <v>10</v>
      </c>
      <c r="D14371" t="s">
        <v>13</v>
      </c>
      <c r="E14371" t="s">
        <v>14</v>
      </c>
      <c r="F14371" t="s">
        <v>26</v>
      </c>
      <c r="G14371" s="3">
        <v>45216.793321759258</v>
      </c>
      <c r="H14371" s="1">
        <v>152500</v>
      </c>
      <c r="I14371" t="s">
        <v>768</v>
      </c>
      <c r="J14371" t="s">
        <v>301</v>
      </c>
    </row>
    <row r="14372" spans="1:10">
      <c r="A14372" t="s">
        <v>33</v>
      </c>
      <c r="B14372" t="s">
        <v>22696</v>
      </c>
      <c r="C14372" t="s">
        <v>684</v>
      </c>
      <c r="D14372" t="s">
        <v>13</v>
      </c>
      <c r="E14372" t="s">
        <v>14</v>
      </c>
      <c r="F14372" t="s">
        <v>209</v>
      </c>
      <c r="G14372" s="3">
        <v>44959.80364583333</v>
      </c>
      <c r="H14372" s="1">
        <v>111175</v>
      </c>
      <c r="I14372" t="s">
        <v>1064</v>
      </c>
      <c r="J14372" t="s">
        <v>22697</v>
      </c>
    </row>
    <row r="14373" spans="1:10">
      <c r="A14373" t="s">
        <v>135</v>
      </c>
      <c r="B14373" t="s">
        <v>7672</v>
      </c>
      <c r="C14373" t="s">
        <v>276</v>
      </c>
      <c r="D14373" t="s">
        <v>13</v>
      </c>
      <c r="E14373" t="s">
        <v>14</v>
      </c>
      <c r="F14373" t="s">
        <v>26</v>
      </c>
      <c r="G14373" s="3">
        <v>45089.792129629626</v>
      </c>
      <c r="H14373" s="1">
        <v>127500</v>
      </c>
      <c r="I14373" t="s">
        <v>22698</v>
      </c>
    </row>
    <row r="14374" spans="1:10">
      <c r="A14374" t="s">
        <v>10</v>
      </c>
      <c r="B14374" t="s">
        <v>22699</v>
      </c>
      <c r="C14374" t="s">
        <v>8556</v>
      </c>
      <c r="D14374" t="s">
        <v>13</v>
      </c>
      <c r="E14374" t="s">
        <v>14</v>
      </c>
      <c r="F14374" t="s">
        <v>3640</v>
      </c>
      <c r="G14374" s="3">
        <v>45016.819490740738</v>
      </c>
      <c r="H14374" s="1">
        <v>147500</v>
      </c>
      <c r="I14374" t="s">
        <v>172</v>
      </c>
      <c r="J14374" t="s">
        <v>22700</v>
      </c>
    </row>
    <row r="14375" spans="1:10">
      <c r="A14375" t="s">
        <v>33</v>
      </c>
      <c r="B14375" t="s">
        <v>22701</v>
      </c>
      <c r="C14375" t="s">
        <v>8089</v>
      </c>
      <c r="D14375" t="s">
        <v>13</v>
      </c>
      <c r="E14375" t="s">
        <v>14</v>
      </c>
      <c r="F14375" t="s">
        <v>26</v>
      </c>
      <c r="G14375" s="3">
        <v>45114.82172453704</v>
      </c>
      <c r="H14375" s="1">
        <v>80000</v>
      </c>
      <c r="I14375" t="s">
        <v>366</v>
      </c>
      <c r="J14375" t="s">
        <v>10039</v>
      </c>
    </row>
    <row r="14376" spans="1:10">
      <c r="A14376" t="s">
        <v>18</v>
      </c>
      <c r="B14376" t="s">
        <v>114</v>
      </c>
      <c r="C14376" t="s">
        <v>24</v>
      </c>
      <c r="D14376" t="s">
        <v>13</v>
      </c>
      <c r="E14376" t="s">
        <v>25</v>
      </c>
      <c r="F14376" t="s">
        <v>26</v>
      </c>
      <c r="G14376" s="3">
        <v>44980.810914351852</v>
      </c>
      <c r="H14376" s="1">
        <v>125000</v>
      </c>
      <c r="I14376" t="s">
        <v>8313</v>
      </c>
      <c r="J14376" t="s">
        <v>22702</v>
      </c>
    </row>
    <row r="14377" spans="1:10">
      <c r="A14377" t="s">
        <v>10</v>
      </c>
      <c r="B14377" t="s">
        <v>22703</v>
      </c>
      <c r="C14377" t="s">
        <v>2324</v>
      </c>
      <c r="D14377" t="s">
        <v>13</v>
      </c>
      <c r="E14377" t="s">
        <v>14</v>
      </c>
      <c r="F14377" t="s">
        <v>2325</v>
      </c>
      <c r="G14377" s="3">
        <v>45159.812523148146</v>
      </c>
      <c r="H14377" s="1">
        <v>132500</v>
      </c>
      <c r="I14377" t="s">
        <v>2326</v>
      </c>
      <c r="J14377" t="s">
        <v>22704</v>
      </c>
    </row>
    <row r="14378" spans="1:10">
      <c r="A14378" t="s">
        <v>212</v>
      </c>
      <c r="B14378" t="s">
        <v>212</v>
      </c>
      <c r="C14378" t="s">
        <v>2458</v>
      </c>
      <c r="D14378" t="s">
        <v>13</v>
      </c>
      <c r="E14378" t="s">
        <v>14</v>
      </c>
      <c r="F14378" t="s">
        <v>26</v>
      </c>
      <c r="G14378" s="3">
        <v>44967.806608796294</v>
      </c>
      <c r="H14378" s="1">
        <v>114550</v>
      </c>
      <c r="I14378" t="s">
        <v>1199</v>
      </c>
      <c r="J14378" t="s">
        <v>22705</v>
      </c>
    </row>
    <row r="14379" spans="1:10">
      <c r="A14379" t="s">
        <v>33</v>
      </c>
      <c r="B14379" t="s">
        <v>22085</v>
      </c>
      <c r="C14379" t="s">
        <v>24</v>
      </c>
      <c r="D14379" t="s">
        <v>13</v>
      </c>
      <c r="E14379" t="s">
        <v>25</v>
      </c>
      <c r="F14379" t="s">
        <v>26</v>
      </c>
      <c r="G14379" s="3">
        <v>44956.793252314812</v>
      </c>
      <c r="H14379" s="1">
        <v>72500</v>
      </c>
      <c r="I14379" t="s">
        <v>22706</v>
      </c>
      <c r="J14379" t="s">
        <v>9929</v>
      </c>
    </row>
    <row r="14380" spans="1:10">
      <c r="A14380" t="s">
        <v>33</v>
      </c>
      <c r="B14380" t="s">
        <v>33</v>
      </c>
      <c r="C14380" t="s">
        <v>24</v>
      </c>
      <c r="D14380" t="s">
        <v>13</v>
      </c>
      <c r="E14380" t="s">
        <v>25</v>
      </c>
      <c r="F14380" t="s">
        <v>26</v>
      </c>
      <c r="G14380" s="3">
        <v>45054.793275462966</v>
      </c>
      <c r="H14380" s="1">
        <v>130000</v>
      </c>
      <c r="I14380" t="s">
        <v>22707</v>
      </c>
      <c r="J14380" t="s">
        <v>22708</v>
      </c>
    </row>
    <row r="14381" spans="1:10">
      <c r="A14381" t="s">
        <v>10</v>
      </c>
      <c r="B14381" t="s">
        <v>10</v>
      </c>
      <c r="C14381" t="s">
        <v>56</v>
      </c>
      <c r="D14381" t="s">
        <v>13</v>
      </c>
      <c r="E14381" t="s">
        <v>14</v>
      </c>
      <c r="F14381" t="s">
        <v>20</v>
      </c>
      <c r="G14381" s="3">
        <v>45011.824050925927</v>
      </c>
      <c r="H14381" s="1">
        <v>161500</v>
      </c>
      <c r="I14381" t="s">
        <v>13853</v>
      </c>
      <c r="J14381" t="s">
        <v>1693</v>
      </c>
    </row>
    <row r="14382" spans="1:10">
      <c r="A14382" t="s">
        <v>33</v>
      </c>
      <c r="B14382" t="s">
        <v>33</v>
      </c>
      <c r="C14382" t="s">
        <v>142</v>
      </c>
      <c r="D14382" t="s">
        <v>13</v>
      </c>
      <c r="E14382" t="s">
        <v>14</v>
      </c>
      <c r="F14382" t="s">
        <v>26</v>
      </c>
      <c r="G14382" s="3">
        <v>45063.792916666665</v>
      </c>
      <c r="H14382" s="1">
        <v>87500</v>
      </c>
      <c r="I14382" t="s">
        <v>88</v>
      </c>
      <c r="J14382" t="s">
        <v>22709</v>
      </c>
    </row>
    <row r="14383" spans="1:10">
      <c r="A14383" t="s">
        <v>33</v>
      </c>
      <c r="B14383" t="s">
        <v>22710</v>
      </c>
      <c r="C14383" t="s">
        <v>4613</v>
      </c>
      <c r="D14383" t="s">
        <v>13</v>
      </c>
      <c r="E14383" t="s">
        <v>14</v>
      </c>
      <c r="F14383" t="s">
        <v>26</v>
      </c>
      <c r="G14383" s="3">
        <v>44945.803668981483</v>
      </c>
      <c r="H14383" s="1">
        <v>75000</v>
      </c>
      <c r="I14383" t="s">
        <v>22711</v>
      </c>
      <c r="J14383" t="s">
        <v>22712</v>
      </c>
    </row>
    <row r="14384" spans="1:10">
      <c r="A14384" t="s">
        <v>18</v>
      </c>
      <c r="B14384" t="s">
        <v>22713</v>
      </c>
      <c r="C14384" t="s">
        <v>22714</v>
      </c>
      <c r="D14384" t="s">
        <v>13</v>
      </c>
      <c r="E14384" t="s">
        <v>14</v>
      </c>
      <c r="F14384" t="s">
        <v>198</v>
      </c>
      <c r="G14384" s="3">
        <v>44953.835289351853</v>
      </c>
      <c r="H14384" s="1">
        <v>147500</v>
      </c>
      <c r="I14384" t="s">
        <v>156</v>
      </c>
      <c r="J14384" t="s">
        <v>7518</v>
      </c>
    </row>
    <row r="14385" spans="1:10">
      <c r="A14385" t="s">
        <v>33</v>
      </c>
      <c r="B14385" t="s">
        <v>22715</v>
      </c>
      <c r="C14385" t="s">
        <v>22716</v>
      </c>
      <c r="D14385" t="s">
        <v>13</v>
      </c>
      <c r="E14385" t="s">
        <v>14</v>
      </c>
      <c r="F14385" t="s">
        <v>26</v>
      </c>
      <c r="G14385" s="3">
        <v>45195.792326388888</v>
      </c>
      <c r="H14385" s="1">
        <v>51800</v>
      </c>
      <c r="I14385" t="s">
        <v>22717</v>
      </c>
      <c r="J14385" t="s">
        <v>22718</v>
      </c>
    </row>
    <row r="14386" spans="1:10">
      <c r="A14386" t="s">
        <v>18</v>
      </c>
      <c r="B14386" t="s">
        <v>22719</v>
      </c>
      <c r="C14386" t="s">
        <v>5512</v>
      </c>
      <c r="D14386" t="s">
        <v>13</v>
      </c>
      <c r="E14386" t="s">
        <v>14</v>
      </c>
      <c r="F14386" t="s">
        <v>5513</v>
      </c>
      <c r="G14386" s="3">
        <v>44963.826192129629</v>
      </c>
      <c r="H14386" s="1">
        <v>147500</v>
      </c>
      <c r="I14386" t="s">
        <v>5514</v>
      </c>
      <c r="J14386" t="s">
        <v>22720</v>
      </c>
    </row>
    <row r="14387" spans="1:10">
      <c r="A14387" t="s">
        <v>33</v>
      </c>
      <c r="B14387" t="s">
        <v>22721</v>
      </c>
      <c r="C14387" t="s">
        <v>232</v>
      </c>
      <c r="D14387" t="s">
        <v>13</v>
      </c>
      <c r="E14387" t="s">
        <v>14</v>
      </c>
      <c r="F14387" t="s">
        <v>26</v>
      </c>
      <c r="G14387" s="3">
        <v>45078.791701388887</v>
      </c>
      <c r="H14387" s="1">
        <v>66455.5</v>
      </c>
      <c r="I14387" t="s">
        <v>22722</v>
      </c>
    </row>
    <row r="14388" spans="1:10">
      <c r="A14388" t="s">
        <v>33</v>
      </c>
      <c r="B14388" t="s">
        <v>13088</v>
      </c>
      <c r="C14388" t="s">
        <v>1175</v>
      </c>
      <c r="D14388" t="s">
        <v>13</v>
      </c>
      <c r="E14388" t="s">
        <v>14</v>
      </c>
      <c r="F14388" t="s">
        <v>26</v>
      </c>
      <c r="G14388" s="3">
        <v>45091.79210648148</v>
      </c>
      <c r="H14388" s="1">
        <v>74395</v>
      </c>
      <c r="I14388" t="s">
        <v>6324</v>
      </c>
      <c r="J14388" t="s">
        <v>22723</v>
      </c>
    </row>
    <row r="14389" spans="1:10">
      <c r="A14389" t="s">
        <v>18</v>
      </c>
      <c r="B14389" t="s">
        <v>132</v>
      </c>
      <c r="C14389" t="s">
        <v>24</v>
      </c>
      <c r="D14389" t="s">
        <v>13</v>
      </c>
      <c r="E14389" t="s">
        <v>25</v>
      </c>
      <c r="F14389" t="s">
        <v>26</v>
      </c>
      <c r="G14389" s="3">
        <v>44952.826469907406</v>
      </c>
      <c r="H14389" s="1">
        <v>150000</v>
      </c>
      <c r="I14389" t="s">
        <v>88</v>
      </c>
      <c r="J14389" t="s">
        <v>22724</v>
      </c>
    </row>
    <row r="14390" spans="1:10">
      <c r="A14390" t="s">
        <v>33</v>
      </c>
      <c r="B14390" t="s">
        <v>19633</v>
      </c>
      <c r="C14390" t="s">
        <v>24</v>
      </c>
      <c r="D14390" t="s">
        <v>13</v>
      </c>
      <c r="E14390" t="s">
        <v>25</v>
      </c>
      <c r="F14390" t="s">
        <v>26</v>
      </c>
      <c r="G14390" s="3">
        <v>45190.792395833334</v>
      </c>
      <c r="H14390" s="1">
        <v>50000</v>
      </c>
      <c r="I14390" t="s">
        <v>9702</v>
      </c>
      <c r="J14390" t="s">
        <v>230</v>
      </c>
    </row>
    <row r="14391" spans="1:10">
      <c r="A14391" t="s">
        <v>10</v>
      </c>
      <c r="B14391" t="s">
        <v>22725</v>
      </c>
      <c r="C14391" t="s">
        <v>108</v>
      </c>
      <c r="D14391" t="s">
        <v>13</v>
      </c>
      <c r="E14391" t="s">
        <v>14</v>
      </c>
      <c r="F14391" t="s">
        <v>26</v>
      </c>
      <c r="G14391" s="3">
        <v>44999.7966087963</v>
      </c>
      <c r="H14391" s="1">
        <v>189500</v>
      </c>
      <c r="I14391" t="s">
        <v>1114</v>
      </c>
      <c r="J14391" t="s">
        <v>28</v>
      </c>
    </row>
    <row r="14392" spans="1:10">
      <c r="A14392" t="s">
        <v>10</v>
      </c>
      <c r="B14392" t="s">
        <v>22726</v>
      </c>
      <c r="C14392" t="s">
        <v>24</v>
      </c>
      <c r="D14392" t="s">
        <v>13</v>
      </c>
      <c r="E14392" t="s">
        <v>25</v>
      </c>
      <c r="F14392" t="s">
        <v>26</v>
      </c>
      <c r="G14392" s="3">
        <v>45086.794363425928</v>
      </c>
      <c r="H14392" s="1">
        <v>155000</v>
      </c>
      <c r="I14392" t="s">
        <v>10219</v>
      </c>
      <c r="J14392" t="s">
        <v>97</v>
      </c>
    </row>
    <row r="14393" spans="1:10">
      <c r="A14393" t="s">
        <v>33</v>
      </c>
      <c r="B14393" t="s">
        <v>22727</v>
      </c>
      <c r="C14393" t="s">
        <v>95</v>
      </c>
      <c r="D14393" t="s">
        <v>13</v>
      </c>
      <c r="E14393" t="s">
        <v>14</v>
      </c>
      <c r="F14393" t="s">
        <v>26</v>
      </c>
      <c r="G14393" s="3">
        <v>44931.792337962965</v>
      </c>
      <c r="H14393" s="1">
        <v>82500</v>
      </c>
      <c r="I14393" t="s">
        <v>22728</v>
      </c>
    </row>
    <row r="14394" spans="1:10">
      <c r="A14394" t="s">
        <v>106</v>
      </c>
      <c r="B14394" t="s">
        <v>22729</v>
      </c>
      <c r="C14394" t="s">
        <v>24</v>
      </c>
      <c r="D14394" t="s">
        <v>13</v>
      </c>
      <c r="E14394" t="s">
        <v>25</v>
      </c>
      <c r="F14394" t="s">
        <v>26</v>
      </c>
      <c r="G14394" s="3">
        <v>45202.7968287037</v>
      </c>
      <c r="H14394" s="1">
        <v>155000</v>
      </c>
      <c r="I14394" t="s">
        <v>4214</v>
      </c>
      <c r="J14394" t="s">
        <v>14891</v>
      </c>
    </row>
    <row r="14395" spans="1:10">
      <c r="A14395" t="s">
        <v>73</v>
      </c>
      <c r="B14395" t="s">
        <v>73</v>
      </c>
      <c r="C14395" t="s">
        <v>17943</v>
      </c>
      <c r="D14395" t="s">
        <v>13</v>
      </c>
      <c r="E14395" t="s">
        <v>14</v>
      </c>
      <c r="F14395" t="s">
        <v>26</v>
      </c>
      <c r="G14395" s="3">
        <v>45184.795694444445</v>
      </c>
      <c r="H14395" s="1">
        <v>113500</v>
      </c>
      <c r="I14395" t="s">
        <v>22730</v>
      </c>
      <c r="J14395" t="s">
        <v>22731</v>
      </c>
    </row>
    <row r="14396" spans="1:10">
      <c r="A14396" t="s">
        <v>33</v>
      </c>
      <c r="B14396" t="s">
        <v>22732</v>
      </c>
      <c r="C14396" t="s">
        <v>13523</v>
      </c>
      <c r="D14396" t="s">
        <v>13</v>
      </c>
      <c r="E14396" t="s">
        <v>14</v>
      </c>
      <c r="F14396" t="s">
        <v>1110</v>
      </c>
      <c r="G14396" s="3">
        <v>44964.811111111114</v>
      </c>
      <c r="H14396" s="1">
        <v>98500</v>
      </c>
      <c r="I14396" t="s">
        <v>13524</v>
      </c>
      <c r="J14396" t="s">
        <v>2318</v>
      </c>
    </row>
    <row r="14397" spans="1:10">
      <c r="A14397" t="s">
        <v>10</v>
      </c>
      <c r="B14397" t="s">
        <v>22733</v>
      </c>
      <c r="C14397" t="s">
        <v>201</v>
      </c>
      <c r="D14397" t="s">
        <v>13</v>
      </c>
      <c r="E14397" t="s">
        <v>14</v>
      </c>
      <c r="F14397" t="s">
        <v>26</v>
      </c>
      <c r="G14397" s="3">
        <v>45217.795115740744</v>
      </c>
      <c r="H14397" s="1">
        <v>180000</v>
      </c>
      <c r="I14397" t="s">
        <v>11564</v>
      </c>
      <c r="J14397" t="s">
        <v>808</v>
      </c>
    </row>
    <row r="14398" spans="1:10">
      <c r="A14398" t="s">
        <v>73</v>
      </c>
      <c r="B14398" t="s">
        <v>73</v>
      </c>
      <c r="C14398" t="s">
        <v>22734</v>
      </c>
      <c r="D14398" t="s">
        <v>13</v>
      </c>
      <c r="E14398" t="s">
        <v>14</v>
      </c>
      <c r="F14398" t="s">
        <v>26</v>
      </c>
      <c r="G14398" s="3">
        <v>45211.847557870373</v>
      </c>
      <c r="H14398" s="1">
        <v>103328.53125</v>
      </c>
      <c r="I14398" t="s">
        <v>22735</v>
      </c>
      <c r="J14398" t="s">
        <v>4377</v>
      </c>
    </row>
    <row r="14399" spans="1:10">
      <c r="A14399" t="s">
        <v>33</v>
      </c>
      <c r="B14399" t="s">
        <v>22736</v>
      </c>
      <c r="C14399" t="s">
        <v>2820</v>
      </c>
      <c r="D14399" t="s">
        <v>13</v>
      </c>
      <c r="E14399" t="s">
        <v>14</v>
      </c>
      <c r="F14399" t="s">
        <v>26</v>
      </c>
      <c r="G14399" s="3">
        <v>45107.830833333333</v>
      </c>
      <c r="H14399" s="1">
        <v>49168.5</v>
      </c>
      <c r="I14399" t="s">
        <v>22737</v>
      </c>
      <c r="J14399" t="s">
        <v>2927</v>
      </c>
    </row>
    <row r="14400" spans="1:10">
      <c r="A14400" t="s">
        <v>212</v>
      </c>
      <c r="B14400" t="s">
        <v>22738</v>
      </c>
      <c r="C14400" t="s">
        <v>1884</v>
      </c>
      <c r="D14400" t="s">
        <v>13</v>
      </c>
      <c r="E14400" t="s">
        <v>14</v>
      </c>
      <c r="F14400" t="s">
        <v>221</v>
      </c>
      <c r="G14400" s="3">
        <v>44938.822881944441</v>
      </c>
      <c r="H14400" s="1">
        <v>147500</v>
      </c>
      <c r="I14400" t="s">
        <v>838</v>
      </c>
      <c r="J14400" t="s">
        <v>4193</v>
      </c>
    </row>
    <row r="14401" spans="1:10">
      <c r="A14401" t="s">
        <v>18</v>
      </c>
      <c r="B14401" t="s">
        <v>18</v>
      </c>
      <c r="C14401" t="s">
        <v>3038</v>
      </c>
      <c r="D14401" t="s">
        <v>13</v>
      </c>
      <c r="E14401" t="s">
        <v>14</v>
      </c>
      <c r="F14401" t="s">
        <v>171</v>
      </c>
      <c r="G14401" s="3">
        <v>44949.79891203704</v>
      </c>
      <c r="H14401" s="1">
        <v>147500</v>
      </c>
      <c r="I14401" t="s">
        <v>374</v>
      </c>
      <c r="J14401" t="s">
        <v>22739</v>
      </c>
    </row>
    <row r="14402" spans="1:10">
      <c r="A14402" t="s">
        <v>18</v>
      </c>
      <c r="B14402" t="s">
        <v>22740</v>
      </c>
      <c r="C14402" t="s">
        <v>1042</v>
      </c>
      <c r="D14402" t="s">
        <v>13</v>
      </c>
      <c r="E14402" t="s">
        <v>14</v>
      </c>
      <c r="F14402" t="s">
        <v>198</v>
      </c>
      <c r="G14402" s="3">
        <v>45120.799120370371</v>
      </c>
      <c r="H14402" s="1">
        <v>147500</v>
      </c>
      <c r="I14402" t="s">
        <v>12379</v>
      </c>
      <c r="J14402" t="s">
        <v>3402</v>
      </c>
    </row>
    <row r="14403" spans="1:10">
      <c r="A14403" t="s">
        <v>18</v>
      </c>
      <c r="B14403" t="s">
        <v>22741</v>
      </c>
      <c r="C14403" t="s">
        <v>1392</v>
      </c>
      <c r="D14403" t="s">
        <v>13</v>
      </c>
      <c r="E14403" t="s">
        <v>14</v>
      </c>
      <c r="F14403" t="s">
        <v>1392</v>
      </c>
      <c r="G14403" s="3">
        <v>44991.838553240741</v>
      </c>
      <c r="H14403" s="1">
        <v>64800</v>
      </c>
      <c r="I14403" t="s">
        <v>1393</v>
      </c>
      <c r="J14403" t="s">
        <v>8676</v>
      </c>
    </row>
    <row r="14404" spans="1:10">
      <c r="A14404" t="s">
        <v>33</v>
      </c>
      <c r="B14404" t="s">
        <v>22742</v>
      </c>
      <c r="C14404" t="s">
        <v>119</v>
      </c>
      <c r="D14404" t="s">
        <v>13</v>
      </c>
      <c r="E14404" t="s">
        <v>14</v>
      </c>
      <c r="F14404" t="s">
        <v>26</v>
      </c>
      <c r="G14404" s="3">
        <v>45097.791932870372</v>
      </c>
      <c r="H14404" s="1">
        <v>73128.84375</v>
      </c>
      <c r="I14404" t="s">
        <v>22743</v>
      </c>
    </row>
    <row r="14405" spans="1:10">
      <c r="A14405" t="s">
        <v>18</v>
      </c>
      <c r="B14405" t="s">
        <v>328</v>
      </c>
      <c r="C14405" t="s">
        <v>201</v>
      </c>
      <c r="D14405" t="s">
        <v>13</v>
      </c>
      <c r="E14405" t="s">
        <v>14</v>
      </c>
      <c r="F14405" t="s">
        <v>26</v>
      </c>
      <c r="G14405" s="3">
        <v>45036.795428240737</v>
      </c>
      <c r="H14405" s="1">
        <v>200000</v>
      </c>
      <c r="I14405" t="s">
        <v>12048</v>
      </c>
      <c r="J14405" t="s">
        <v>22744</v>
      </c>
    </row>
    <row r="14406" spans="1:10">
      <c r="A14406" t="s">
        <v>18</v>
      </c>
      <c r="B14406" t="s">
        <v>22745</v>
      </c>
      <c r="C14406" t="s">
        <v>157</v>
      </c>
      <c r="D14406" t="s">
        <v>13</v>
      </c>
      <c r="E14406" t="s">
        <v>14</v>
      </c>
      <c r="F14406" t="s">
        <v>26</v>
      </c>
      <c r="G14406" s="3">
        <v>45007.806284722225</v>
      </c>
      <c r="H14406" s="1">
        <v>100000</v>
      </c>
      <c r="I14406" t="s">
        <v>3231</v>
      </c>
      <c r="J14406" t="s">
        <v>22746</v>
      </c>
    </row>
    <row r="14407" spans="1:10">
      <c r="A14407" t="s">
        <v>212</v>
      </c>
      <c r="B14407" t="s">
        <v>22747</v>
      </c>
      <c r="C14407" t="s">
        <v>136</v>
      </c>
      <c r="D14407" t="s">
        <v>13</v>
      </c>
      <c r="E14407" t="s">
        <v>14</v>
      </c>
      <c r="F14407" t="s">
        <v>26</v>
      </c>
      <c r="G14407" s="3">
        <v>45120.793715277781</v>
      </c>
      <c r="H14407" s="1">
        <v>167000</v>
      </c>
      <c r="I14407" t="s">
        <v>22748</v>
      </c>
      <c r="J14407" t="s">
        <v>22749</v>
      </c>
    </row>
    <row r="14408" spans="1:10">
      <c r="A14408" t="s">
        <v>18</v>
      </c>
      <c r="B14408" t="s">
        <v>5697</v>
      </c>
      <c r="C14408" t="s">
        <v>24</v>
      </c>
      <c r="D14408" t="s">
        <v>13</v>
      </c>
      <c r="E14408" t="s">
        <v>25</v>
      </c>
      <c r="F14408" t="s">
        <v>26</v>
      </c>
      <c r="G14408" s="3">
        <v>44933.796134259261</v>
      </c>
      <c r="H14408" s="1">
        <v>193562.5</v>
      </c>
      <c r="I14408" t="s">
        <v>120</v>
      </c>
      <c r="J14408" t="s">
        <v>4199</v>
      </c>
    </row>
    <row r="14409" spans="1:10">
      <c r="A14409" t="s">
        <v>18</v>
      </c>
      <c r="B14409" t="s">
        <v>22750</v>
      </c>
      <c r="C14409" t="s">
        <v>18773</v>
      </c>
      <c r="D14409" t="s">
        <v>13</v>
      </c>
      <c r="E14409" t="s">
        <v>14</v>
      </c>
      <c r="F14409" t="s">
        <v>26</v>
      </c>
      <c r="G14409" s="3">
        <v>45201.812604166669</v>
      </c>
      <c r="H14409" s="1">
        <v>107500</v>
      </c>
      <c r="I14409" t="s">
        <v>96</v>
      </c>
      <c r="J14409" t="s">
        <v>22751</v>
      </c>
    </row>
    <row r="14410" spans="1:10">
      <c r="A14410" t="s">
        <v>33</v>
      </c>
      <c r="B14410" t="s">
        <v>33</v>
      </c>
      <c r="C14410" t="s">
        <v>243</v>
      </c>
      <c r="D14410" t="s">
        <v>100</v>
      </c>
      <c r="E14410" t="s">
        <v>14</v>
      </c>
      <c r="F14410" t="s">
        <v>26</v>
      </c>
      <c r="G14410" s="3">
        <v>45225.792939814812</v>
      </c>
      <c r="H14410" s="1">
        <v>142500</v>
      </c>
      <c r="I14410" t="s">
        <v>8743</v>
      </c>
      <c r="J14410" t="s">
        <v>9733</v>
      </c>
    </row>
    <row r="14411" spans="1:10">
      <c r="A14411" t="s">
        <v>33</v>
      </c>
      <c r="B14411" t="s">
        <v>6413</v>
      </c>
      <c r="C14411" t="s">
        <v>24</v>
      </c>
      <c r="D14411" t="s">
        <v>13</v>
      </c>
      <c r="E14411" t="s">
        <v>25</v>
      </c>
      <c r="F14411" t="s">
        <v>26</v>
      </c>
      <c r="G14411" s="3">
        <v>45121.829155092593</v>
      </c>
      <c r="H14411" s="1">
        <v>57300</v>
      </c>
      <c r="I14411" t="s">
        <v>250</v>
      </c>
      <c r="J14411" t="s">
        <v>6414</v>
      </c>
    </row>
    <row r="14412" spans="1:10">
      <c r="A14412" t="s">
        <v>18</v>
      </c>
      <c r="B14412" t="s">
        <v>22752</v>
      </c>
      <c r="C14412" t="s">
        <v>6903</v>
      </c>
      <c r="D14412" t="s">
        <v>13</v>
      </c>
      <c r="E14412" t="s">
        <v>14</v>
      </c>
      <c r="F14412" t="s">
        <v>26</v>
      </c>
      <c r="G14412" s="3">
        <v>44928.797500000001</v>
      </c>
      <c r="H14412" s="1">
        <v>146100</v>
      </c>
      <c r="I14412" t="s">
        <v>69</v>
      </c>
      <c r="J14412" t="s">
        <v>22753</v>
      </c>
    </row>
    <row r="14413" spans="1:10">
      <c r="A14413" t="s">
        <v>33</v>
      </c>
      <c r="B14413" t="s">
        <v>8001</v>
      </c>
      <c r="C14413" t="s">
        <v>4361</v>
      </c>
      <c r="D14413" t="s">
        <v>13</v>
      </c>
      <c r="E14413" t="s">
        <v>14</v>
      </c>
      <c r="F14413" t="s">
        <v>26</v>
      </c>
      <c r="G14413" s="3">
        <v>45201.791898148149</v>
      </c>
      <c r="H14413" s="1">
        <v>55000</v>
      </c>
      <c r="I14413" t="s">
        <v>22754</v>
      </c>
      <c r="J14413" t="s">
        <v>2255</v>
      </c>
    </row>
    <row r="14414" spans="1:10">
      <c r="A14414" t="s">
        <v>1537</v>
      </c>
      <c r="B14414" t="s">
        <v>22755</v>
      </c>
      <c r="C14414" t="s">
        <v>3256</v>
      </c>
      <c r="D14414" t="s">
        <v>13</v>
      </c>
      <c r="E14414" t="s">
        <v>14</v>
      </c>
      <c r="F14414" t="s">
        <v>3257</v>
      </c>
      <c r="G14414" s="3">
        <v>45211.840104166666</v>
      </c>
      <c r="H14414" s="1">
        <v>64800</v>
      </c>
      <c r="I14414" t="s">
        <v>3258</v>
      </c>
      <c r="J14414" t="s">
        <v>22756</v>
      </c>
    </row>
    <row r="14415" spans="1:10">
      <c r="A14415" t="s">
        <v>10</v>
      </c>
      <c r="B14415" t="s">
        <v>22757</v>
      </c>
      <c r="C14415" t="s">
        <v>136</v>
      </c>
      <c r="D14415" t="s">
        <v>13</v>
      </c>
      <c r="E14415" t="s">
        <v>14</v>
      </c>
      <c r="F14415" t="s">
        <v>26</v>
      </c>
      <c r="G14415" s="3">
        <v>45189.792210648149</v>
      </c>
      <c r="H14415" s="1">
        <v>137825</v>
      </c>
      <c r="I14415" t="s">
        <v>5470</v>
      </c>
      <c r="J14415" t="s">
        <v>1912</v>
      </c>
    </row>
    <row r="14416" spans="1:10">
      <c r="A14416" t="s">
        <v>73</v>
      </c>
      <c r="B14416" t="s">
        <v>73</v>
      </c>
      <c r="C14416" t="s">
        <v>1088</v>
      </c>
      <c r="D14416" t="s">
        <v>13</v>
      </c>
      <c r="E14416" t="s">
        <v>14</v>
      </c>
      <c r="F14416" t="s">
        <v>26</v>
      </c>
      <c r="G14416" s="3">
        <v>45037.812847222223</v>
      </c>
      <c r="H14416" s="1">
        <v>200000</v>
      </c>
      <c r="I14416" t="s">
        <v>2718</v>
      </c>
      <c r="J14416" t="s">
        <v>8220</v>
      </c>
    </row>
    <row r="14417" spans="1:10">
      <c r="A14417" t="s">
        <v>33</v>
      </c>
      <c r="B14417" t="s">
        <v>22758</v>
      </c>
      <c r="C14417" t="s">
        <v>325</v>
      </c>
      <c r="D14417" t="s">
        <v>13</v>
      </c>
      <c r="E14417" t="s">
        <v>14</v>
      </c>
      <c r="F14417" t="s">
        <v>26</v>
      </c>
      <c r="G14417" s="3">
        <v>44992.845439814817</v>
      </c>
      <c r="H14417" s="1">
        <v>70000</v>
      </c>
      <c r="I14417" t="s">
        <v>366</v>
      </c>
      <c r="J14417" t="s">
        <v>10039</v>
      </c>
    </row>
    <row r="14418" spans="1:10">
      <c r="A14418" t="s">
        <v>18</v>
      </c>
      <c r="B14418" t="s">
        <v>18</v>
      </c>
      <c r="C14418" t="s">
        <v>24</v>
      </c>
      <c r="D14418" t="s">
        <v>13</v>
      </c>
      <c r="E14418" t="s">
        <v>25</v>
      </c>
      <c r="F14418" t="s">
        <v>26</v>
      </c>
      <c r="G14418" s="3">
        <v>44937.797673611109</v>
      </c>
      <c r="H14418" s="1">
        <v>130000</v>
      </c>
      <c r="I14418" t="s">
        <v>483</v>
      </c>
      <c r="J14418" t="s">
        <v>22759</v>
      </c>
    </row>
    <row r="14419" spans="1:10">
      <c r="A14419" t="s">
        <v>73</v>
      </c>
      <c r="B14419" t="s">
        <v>1041</v>
      </c>
      <c r="C14419" t="s">
        <v>232</v>
      </c>
      <c r="D14419" t="s">
        <v>13</v>
      </c>
      <c r="E14419" t="s">
        <v>14</v>
      </c>
      <c r="F14419" t="s">
        <v>20</v>
      </c>
      <c r="G14419" s="3">
        <v>45072.820104166669</v>
      </c>
      <c r="H14419" s="1">
        <v>173000</v>
      </c>
      <c r="I14419" t="s">
        <v>458</v>
      </c>
      <c r="J14419" t="s">
        <v>22760</v>
      </c>
    </row>
    <row r="14420" spans="1:10">
      <c r="A14420" t="s">
        <v>135</v>
      </c>
      <c r="B14420" t="s">
        <v>135</v>
      </c>
      <c r="C14420" t="s">
        <v>8363</v>
      </c>
      <c r="D14420" t="s">
        <v>100</v>
      </c>
      <c r="E14420" t="s">
        <v>14</v>
      </c>
      <c r="F14420" t="s">
        <v>26</v>
      </c>
      <c r="G14420" s="3">
        <v>45190.792696759258</v>
      </c>
      <c r="H14420" s="1">
        <v>120000</v>
      </c>
      <c r="I14420" t="s">
        <v>186</v>
      </c>
      <c r="J14420" t="s">
        <v>19134</v>
      </c>
    </row>
    <row r="14421" spans="1:10">
      <c r="A14421" t="s">
        <v>212</v>
      </c>
      <c r="B14421" t="s">
        <v>22761</v>
      </c>
      <c r="C14421" t="s">
        <v>75</v>
      </c>
      <c r="D14421" t="s">
        <v>13</v>
      </c>
      <c r="E14421" t="s">
        <v>14</v>
      </c>
      <c r="F14421" t="s">
        <v>26</v>
      </c>
      <c r="G14421" s="3">
        <v>45162.795277777775</v>
      </c>
      <c r="H14421" s="1">
        <v>170000</v>
      </c>
      <c r="I14421" t="s">
        <v>5247</v>
      </c>
      <c r="J14421" t="s">
        <v>22762</v>
      </c>
    </row>
    <row r="14422" spans="1:10">
      <c r="A14422" t="s">
        <v>18</v>
      </c>
      <c r="B14422" t="s">
        <v>18</v>
      </c>
      <c r="C14422" t="s">
        <v>572</v>
      </c>
      <c r="D14422" t="s">
        <v>13</v>
      </c>
      <c r="E14422" t="s">
        <v>14</v>
      </c>
      <c r="F14422" t="s">
        <v>26</v>
      </c>
      <c r="G14422" s="3">
        <v>45042.804166666669</v>
      </c>
      <c r="H14422" s="1">
        <v>120000</v>
      </c>
      <c r="I14422" t="s">
        <v>586</v>
      </c>
      <c r="J14422" t="s">
        <v>316</v>
      </c>
    </row>
    <row r="14423" spans="1:10">
      <c r="A14423" t="s">
        <v>18</v>
      </c>
      <c r="B14423" t="s">
        <v>22763</v>
      </c>
      <c r="C14423" t="s">
        <v>232</v>
      </c>
      <c r="D14423" t="s">
        <v>13</v>
      </c>
      <c r="E14423" t="s">
        <v>14</v>
      </c>
      <c r="F14423" t="s">
        <v>26</v>
      </c>
      <c r="G14423" s="3">
        <v>45155.799490740741</v>
      </c>
      <c r="H14423" s="1">
        <v>110000</v>
      </c>
      <c r="I14423" t="s">
        <v>9069</v>
      </c>
      <c r="J14423" t="s">
        <v>19642</v>
      </c>
    </row>
    <row r="14424" spans="1:10">
      <c r="A14424" t="s">
        <v>33</v>
      </c>
      <c r="B14424" t="s">
        <v>33</v>
      </c>
      <c r="C14424" t="s">
        <v>22764</v>
      </c>
      <c r="D14424" t="s">
        <v>13</v>
      </c>
      <c r="E14424" t="s">
        <v>14</v>
      </c>
      <c r="F14424" t="s">
        <v>26</v>
      </c>
      <c r="G14424" s="3">
        <v>45021.792951388888</v>
      </c>
      <c r="H14424" s="1">
        <v>65000</v>
      </c>
      <c r="I14424" t="s">
        <v>17419</v>
      </c>
      <c r="J14424" t="s">
        <v>230</v>
      </c>
    </row>
    <row r="14425" spans="1:10">
      <c r="A14425" t="s">
        <v>18</v>
      </c>
      <c r="B14425" t="s">
        <v>328</v>
      </c>
      <c r="C14425" t="s">
        <v>385</v>
      </c>
      <c r="D14425" t="s">
        <v>13</v>
      </c>
      <c r="E14425" t="s">
        <v>14</v>
      </c>
      <c r="F14425" t="s">
        <v>26</v>
      </c>
      <c r="G14425" s="3">
        <v>45000.797256944446</v>
      </c>
      <c r="H14425" s="1">
        <v>157500</v>
      </c>
      <c r="I14425" t="s">
        <v>8361</v>
      </c>
      <c r="J14425" t="s">
        <v>22765</v>
      </c>
    </row>
    <row r="14426" spans="1:10">
      <c r="A14426" t="s">
        <v>33</v>
      </c>
      <c r="B14426" t="s">
        <v>364</v>
      </c>
      <c r="C14426" t="s">
        <v>3359</v>
      </c>
      <c r="D14426" t="s">
        <v>13</v>
      </c>
      <c r="E14426" t="s">
        <v>14</v>
      </c>
      <c r="F14426" t="s">
        <v>26</v>
      </c>
      <c r="G14426" s="3">
        <v>45246.792164351849</v>
      </c>
      <c r="H14426" s="1">
        <v>70000</v>
      </c>
      <c r="I14426" t="s">
        <v>366</v>
      </c>
      <c r="J14426" t="s">
        <v>10039</v>
      </c>
    </row>
    <row r="14427" spans="1:10">
      <c r="A14427" t="s">
        <v>10</v>
      </c>
      <c r="B14427" t="s">
        <v>22766</v>
      </c>
      <c r="C14427" t="s">
        <v>2296</v>
      </c>
      <c r="D14427" t="s">
        <v>13</v>
      </c>
      <c r="E14427" t="s">
        <v>14</v>
      </c>
      <c r="F14427" t="s">
        <v>26</v>
      </c>
      <c r="G14427" s="3">
        <v>45217.793437499997</v>
      </c>
      <c r="H14427" s="1">
        <v>117500</v>
      </c>
      <c r="I14427" t="s">
        <v>22767</v>
      </c>
      <c r="J14427" t="s">
        <v>624</v>
      </c>
    </row>
    <row r="14428" spans="1:10">
      <c r="A14428" t="s">
        <v>10</v>
      </c>
      <c r="B14428" t="s">
        <v>22768</v>
      </c>
      <c r="C14428" t="s">
        <v>665</v>
      </c>
      <c r="D14428" t="s">
        <v>13</v>
      </c>
      <c r="E14428" t="s">
        <v>14</v>
      </c>
      <c r="F14428" t="s">
        <v>666</v>
      </c>
      <c r="G14428" s="3">
        <v>45063.820787037039</v>
      </c>
      <c r="H14428" s="1">
        <v>79200</v>
      </c>
      <c r="I14428" t="s">
        <v>1362</v>
      </c>
    </row>
    <row r="14429" spans="1:10">
      <c r="A14429" t="s">
        <v>33</v>
      </c>
      <c r="B14429" t="s">
        <v>33</v>
      </c>
      <c r="C14429" t="s">
        <v>4073</v>
      </c>
      <c r="D14429" t="s">
        <v>100</v>
      </c>
      <c r="E14429" t="s">
        <v>14</v>
      </c>
      <c r="F14429" t="s">
        <v>26</v>
      </c>
      <c r="G14429" s="3">
        <v>45265.818599537037</v>
      </c>
      <c r="H14429" s="1">
        <v>65000</v>
      </c>
      <c r="I14429" t="s">
        <v>9948</v>
      </c>
      <c r="J14429" t="s">
        <v>9288</v>
      </c>
    </row>
    <row r="14430" spans="1:10">
      <c r="A14430" t="s">
        <v>10</v>
      </c>
      <c r="B14430" t="s">
        <v>10</v>
      </c>
      <c r="C14430" t="s">
        <v>1109</v>
      </c>
      <c r="D14430" t="s">
        <v>13</v>
      </c>
      <c r="E14430" t="s">
        <v>14</v>
      </c>
      <c r="F14430" t="s">
        <v>1110</v>
      </c>
      <c r="G14430" s="3">
        <v>45125.822175925925</v>
      </c>
      <c r="H14430" s="1">
        <v>90670</v>
      </c>
      <c r="I14430" t="s">
        <v>22769</v>
      </c>
      <c r="J14430" t="s">
        <v>22770</v>
      </c>
    </row>
    <row r="14431" spans="1:10">
      <c r="A14431" t="s">
        <v>33</v>
      </c>
      <c r="B14431" t="s">
        <v>22771</v>
      </c>
      <c r="C14431" t="s">
        <v>232</v>
      </c>
      <c r="D14431" t="s">
        <v>13</v>
      </c>
      <c r="E14431" t="s">
        <v>14</v>
      </c>
      <c r="F14431" t="s">
        <v>26</v>
      </c>
      <c r="G14431" s="3">
        <v>45252.791701388887</v>
      </c>
      <c r="H14431" s="1">
        <v>150000</v>
      </c>
      <c r="I14431" t="s">
        <v>13740</v>
      </c>
      <c r="J14431" t="s">
        <v>1138</v>
      </c>
    </row>
    <row r="14432" spans="1:10">
      <c r="A14432" t="s">
        <v>33</v>
      </c>
      <c r="B14432" t="s">
        <v>33</v>
      </c>
      <c r="C14432" t="s">
        <v>185</v>
      </c>
      <c r="D14432" t="s">
        <v>13</v>
      </c>
      <c r="E14432" t="s">
        <v>14</v>
      </c>
      <c r="F14432" t="s">
        <v>26</v>
      </c>
      <c r="G14432" s="3">
        <v>45086.793020833335</v>
      </c>
      <c r="H14432" s="1">
        <v>70000</v>
      </c>
      <c r="I14432" t="s">
        <v>22772</v>
      </c>
      <c r="J14432" t="s">
        <v>1693</v>
      </c>
    </row>
    <row r="14433" spans="1:10">
      <c r="A14433" t="s">
        <v>18</v>
      </c>
      <c r="B14433" t="s">
        <v>6980</v>
      </c>
      <c r="C14433" t="s">
        <v>24</v>
      </c>
      <c r="D14433" t="s">
        <v>13</v>
      </c>
      <c r="E14433" t="s">
        <v>25</v>
      </c>
      <c r="F14433" t="s">
        <v>26</v>
      </c>
      <c r="G14433" s="3">
        <v>45225.797789351855</v>
      </c>
      <c r="H14433" s="1">
        <v>135000</v>
      </c>
      <c r="I14433" t="s">
        <v>6981</v>
      </c>
      <c r="J14433" t="s">
        <v>22773</v>
      </c>
    </row>
    <row r="14434" spans="1:10">
      <c r="A14434" t="s">
        <v>33</v>
      </c>
      <c r="B14434" t="s">
        <v>33</v>
      </c>
      <c r="C14434" t="s">
        <v>243</v>
      </c>
      <c r="D14434" t="s">
        <v>13</v>
      </c>
      <c r="E14434" t="s">
        <v>14</v>
      </c>
      <c r="F14434" t="s">
        <v>26</v>
      </c>
      <c r="G14434" s="3">
        <v>44928.792696759258</v>
      </c>
      <c r="H14434" s="1">
        <v>111202</v>
      </c>
      <c r="I14434" t="s">
        <v>6196</v>
      </c>
      <c r="J14434" t="s">
        <v>1667</v>
      </c>
    </row>
    <row r="14435" spans="1:10">
      <c r="A14435" t="s">
        <v>77</v>
      </c>
      <c r="B14435" t="s">
        <v>22774</v>
      </c>
      <c r="C14435" t="s">
        <v>56</v>
      </c>
      <c r="D14435" t="s">
        <v>13</v>
      </c>
      <c r="E14435" t="s">
        <v>14</v>
      </c>
      <c r="F14435" t="s">
        <v>26</v>
      </c>
      <c r="G14435" s="3">
        <v>45222.79210648148</v>
      </c>
      <c r="H14435" s="1">
        <v>105650</v>
      </c>
      <c r="I14435" t="s">
        <v>22660</v>
      </c>
      <c r="J14435" t="s">
        <v>344</v>
      </c>
    </row>
    <row r="14436" spans="1:10">
      <c r="A14436" t="s">
        <v>18</v>
      </c>
      <c r="B14436" t="s">
        <v>22775</v>
      </c>
      <c r="C14436" t="s">
        <v>411</v>
      </c>
      <c r="D14436" t="s">
        <v>13</v>
      </c>
      <c r="E14436" t="s">
        <v>14</v>
      </c>
      <c r="F14436" t="s">
        <v>411</v>
      </c>
      <c r="G14436" s="3">
        <v>45077.81689814815</v>
      </c>
      <c r="H14436" s="1">
        <v>96773</v>
      </c>
      <c r="I14436" t="s">
        <v>22776</v>
      </c>
      <c r="J14436" t="s">
        <v>22777</v>
      </c>
    </row>
    <row r="14437" spans="1:10">
      <c r="A14437" t="s">
        <v>10</v>
      </c>
      <c r="B14437" t="s">
        <v>763</v>
      </c>
      <c r="C14437" t="s">
        <v>3851</v>
      </c>
      <c r="D14437" t="s">
        <v>13</v>
      </c>
      <c r="E14437" t="s">
        <v>14</v>
      </c>
      <c r="F14437" t="s">
        <v>26</v>
      </c>
      <c r="G14437" s="3">
        <v>45167.795937499999</v>
      </c>
      <c r="H14437" s="1">
        <v>122550</v>
      </c>
      <c r="I14437" t="s">
        <v>2888</v>
      </c>
    </row>
    <row r="14438" spans="1:10">
      <c r="A14438" t="s">
        <v>33</v>
      </c>
      <c r="B14438" t="s">
        <v>22778</v>
      </c>
      <c r="D14438" t="s">
        <v>13</v>
      </c>
      <c r="E14438" t="s">
        <v>14</v>
      </c>
      <c r="F14438" t="s">
        <v>528</v>
      </c>
      <c r="G14438" s="3">
        <v>45106.839675925927</v>
      </c>
      <c r="H14438" s="1">
        <v>94034.5</v>
      </c>
      <c r="I14438" t="s">
        <v>2211</v>
      </c>
      <c r="J14438" t="s">
        <v>22779</v>
      </c>
    </row>
    <row r="14439" spans="1:10">
      <c r="A14439" t="s">
        <v>10</v>
      </c>
      <c r="B14439" t="s">
        <v>14740</v>
      </c>
      <c r="C14439" t="s">
        <v>22780</v>
      </c>
      <c r="D14439" t="s">
        <v>13</v>
      </c>
      <c r="E14439" t="s">
        <v>14</v>
      </c>
      <c r="F14439" t="s">
        <v>26</v>
      </c>
      <c r="G14439" s="3">
        <v>45240.807870370372</v>
      </c>
      <c r="H14439" s="1">
        <v>109500</v>
      </c>
      <c r="I14439" t="s">
        <v>729</v>
      </c>
    </row>
    <row r="14440" spans="1:10">
      <c r="A14440" t="s">
        <v>10</v>
      </c>
      <c r="B14440" t="s">
        <v>5382</v>
      </c>
      <c r="C14440" t="s">
        <v>201</v>
      </c>
      <c r="D14440" t="s">
        <v>13</v>
      </c>
      <c r="E14440" t="s">
        <v>14</v>
      </c>
      <c r="F14440" t="s">
        <v>26</v>
      </c>
      <c r="G14440" s="3">
        <v>45023.794050925928</v>
      </c>
      <c r="H14440" s="1">
        <v>113269.5</v>
      </c>
      <c r="I14440" t="s">
        <v>5383</v>
      </c>
      <c r="J14440" t="s">
        <v>22781</v>
      </c>
    </row>
    <row r="14441" spans="1:10">
      <c r="A14441" t="s">
        <v>73</v>
      </c>
      <c r="B14441" t="s">
        <v>73</v>
      </c>
      <c r="C14441" t="s">
        <v>1461</v>
      </c>
      <c r="D14441" t="s">
        <v>13</v>
      </c>
      <c r="E14441" t="s">
        <v>14</v>
      </c>
      <c r="F14441" t="s">
        <v>26</v>
      </c>
      <c r="G14441" s="3">
        <v>45145.824837962966</v>
      </c>
      <c r="H14441" s="1">
        <v>173500</v>
      </c>
      <c r="I14441" t="s">
        <v>120</v>
      </c>
      <c r="J14441" t="s">
        <v>11846</v>
      </c>
    </row>
    <row r="14442" spans="1:10">
      <c r="A14442" t="s">
        <v>135</v>
      </c>
      <c r="B14442" t="s">
        <v>22782</v>
      </c>
      <c r="C14442" t="s">
        <v>26</v>
      </c>
      <c r="D14442" t="s">
        <v>1075</v>
      </c>
      <c r="E14442" t="s">
        <v>14</v>
      </c>
      <c r="F14442" t="s">
        <v>20</v>
      </c>
      <c r="G14442" s="3">
        <v>45235.844039351854</v>
      </c>
      <c r="H14442" s="1">
        <v>119500</v>
      </c>
      <c r="I14442" t="s">
        <v>420</v>
      </c>
      <c r="J14442" t="s">
        <v>22783</v>
      </c>
    </row>
    <row r="14443" spans="1:10">
      <c r="A14443" t="s">
        <v>10</v>
      </c>
      <c r="B14443" t="s">
        <v>3065</v>
      </c>
      <c r="C14443" t="s">
        <v>24</v>
      </c>
      <c r="D14443" t="s">
        <v>13</v>
      </c>
      <c r="E14443" t="s">
        <v>25</v>
      </c>
      <c r="F14443" t="s">
        <v>26</v>
      </c>
      <c r="G14443" s="3">
        <v>45196.794062499997</v>
      </c>
      <c r="H14443" s="1">
        <v>177500</v>
      </c>
      <c r="I14443" t="s">
        <v>516</v>
      </c>
    </row>
    <row r="14444" spans="1:10">
      <c r="A14444" t="s">
        <v>18</v>
      </c>
      <c r="B14444" t="s">
        <v>18</v>
      </c>
      <c r="C14444" t="s">
        <v>24</v>
      </c>
      <c r="D14444" t="s">
        <v>13</v>
      </c>
      <c r="E14444" t="s">
        <v>25</v>
      </c>
      <c r="F14444" t="s">
        <v>26</v>
      </c>
      <c r="G14444" s="3">
        <v>45260.796678240738</v>
      </c>
      <c r="H14444" s="1">
        <v>110000</v>
      </c>
      <c r="I14444" t="s">
        <v>22784</v>
      </c>
      <c r="J14444" t="s">
        <v>22785</v>
      </c>
    </row>
    <row r="14445" spans="1:10">
      <c r="A14445" t="s">
        <v>10</v>
      </c>
      <c r="B14445" t="s">
        <v>8811</v>
      </c>
      <c r="C14445" t="s">
        <v>18773</v>
      </c>
      <c r="D14445" t="s">
        <v>13</v>
      </c>
      <c r="E14445" t="s">
        <v>14</v>
      </c>
      <c r="F14445" t="s">
        <v>26</v>
      </c>
      <c r="G14445" s="3">
        <v>45222.792442129627</v>
      </c>
      <c r="H14445" s="1">
        <v>51000</v>
      </c>
      <c r="I14445" t="s">
        <v>22786</v>
      </c>
      <c r="J14445" t="s">
        <v>4019</v>
      </c>
    </row>
    <row r="14446" spans="1:10">
      <c r="A14446" t="s">
        <v>135</v>
      </c>
      <c r="B14446" t="s">
        <v>22787</v>
      </c>
      <c r="C14446" t="s">
        <v>21784</v>
      </c>
      <c r="D14446" t="s">
        <v>13</v>
      </c>
      <c r="E14446" t="s">
        <v>14</v>
      </c>
      <c r="F14446" t="s">
        <v>26</v>
      </c>
      <c r="G14446" s="3">
        <v>45237.793900462966</v>
      </c>
      <c r="H14446" s="1">
        <v>142428</v>
      </c>
      <c r="I14446" t="s">
        <v>22788</v>
      </c>
      <c r="J14446" t="s">
        <v>22789</v>
      </c>
    </row>
    <row r="14447" spans="1:10">
      <c r="A14447" t="s">
        <v>10</v>
      </c>
      <c r="B14447" t="s">
        <v>22790</v>
      </c>
      <c r="C14447" t="s">
        <v>24</v>
      </c>
      <c r="D14447" t="s">
        <v>13</v>
      </c>
      <c r="E14447" t="s">
        <v>25</v>
      </c>
      <c r="F14447" t="s">
        <v>26</v>
      </c>
      <c r="G14447" s="3">
        <v>45047.796122685184</v>
      </c>
      <c r="H14447" s="1">
        <v>165000</v>
      </c>
      <c r="I14447" t="s">
        <v>9172</v>
      </c>
      <c r="J14447" t="s">
        <v>316</v>
      </c>
    </row>
    <row r="14448" spans="1:10">
      <c r="A14448" t="s">
        <v>33</v>
      </c>
      <c r="B14448" t="s">
        <v>22791</v>
      </c>
      <c r="C14448" t="s">
        <v>22792</v>
      </c>
      <c r="D14448" t="s">
        <v>13</v>
      </c>
      <c r="E14448" t="s">
        <v>14</v>
      </c>
      <c r="F14448" t="s">
        <v>26</v>
      </c>
      <c r="G14448" s="3">
        <v>44943.793680555558</v>
      </c>
      <c r="H14448" s="1">
        <v>70000</v>
      </c>
      <c r="I14448" t="s">
        <v>16927</v>
      </c>
      <c r="J14448" t="s">
        <v>316</v>
      </c>
    </row>
    <row r="14449" spans="1:10">
      <c r="A14449" t="s">
        <v>33</v>
      </c>
      <c r="B14449" t="s">
        <v>33</v>
      </c>
      <c r="C14449" t="s">
        <v>325</v>
      </c>
      <c r="D14449" t="s">
        <v>13</v>
      </c>
      <c r="E14449" t="s">
        <v>14</v>
      </c>
      <c r="F14449" t="s">
        <v>26</v>
      </c>
      <c r="G14449" s="3">
        <v>45168.828321759262</v>
      </c>
      <c r="H14449" s="1">
        <v>70000</v>
      </c>
      <c r="I14449" t="s">
        <v>22793</v>
      </c>
      <c r="J14449" t="s">
        <v>599</v>
      </c>
    </row>
    <row r="14450" spans="1:10">
      <c r="A14450" t="s">
        <v>10</v>
      </c>
      <c r="B14450" t="s">
        <v>22794</v>
      </c>
      <c r="C14450" t="s">
        <v>75</v>
      </c>
      <c r="D14450" t="s">
        <v>13</v>
      </c>
      <c r="E14450" t="s">
        <v>14</v>
      </c>
      <c r="F14450" t="s">
        <v>26</v>
      </c>
      <c r="G14450" s="3">
        <v>45166.794212962966</v>
      </c>
      <c r="H14450" s="1">
        <v>97500</v>
      </c>
      <c r="I14450" t="s">
        <v>4049</v>
      </c>
      <c r="J14450" t="s">
        <v>11711</v>
      </c>
    </row>
    <row r="14451" spans="1:10">
      <c r="A14451" t="s">
        <v>10</v>
      </c>
      <c r="B14451" t="s">
        <v>22795</v>
      </c>
      <c r="C14451" t="s">
        <v>75</v>
      </c>
      <c r="D14451" t="s">
        <v>13</v>
      </c>
      <c r="E14451" t="s">
        <v>14</v>
      </c>
      <c r="F14451" t="s">
        <v>26</v>
      </c>
      <c r="G14451" s="3">
        <v>45155.794479166667</v>
      </c>
      <c r="H14451" s="1">
        <v>152500</v>
      </c>
      <c r="I14451" t="s">
        <v>22796</v>
      </c>
      <c r="J14451" t="s">
        <v>5292</v>
      </c>
    </row>
    <row r="14452" spans="1:10">
      <c r="A14452" t="s">
        <v>33</v>
      </c>
      <c r="B14452" t="s">
        <v>943</v>
      </c>
      <c r="C14452" t="s">
        <v>680</v>
      </c>
      <c r="D14452" t="s">
        <v>13</v>
      </c>
      <c r="E14452" t="s">
        <v>14</v>
      </c>
      <c r="F14452" t="s">
        <v>681</v>
      </c>
      <c r="G14452" s="3">
        <v>45028.826331018521</v>
      </c>
      <c r="H14452" s="1">
        <v>89100</v>
      </c>
      <c r="I14452" t="s">
        <v>1241</v>
      </c>
      <c r="J14452" t="s">
        <v>301</v>
      </c>
    </row>
    <row r="14453" spans="1:10">
      <c r="A14453" t="s">
        <v>33</v>
      </c>
      <c r="B14453" t="s">
        <v>22797</v>
      </c>
      <c r="C14453" t="s">
        <v>1081</v>
      </c>
      <c r="D14453" t="s">
        <v>412</v>
      </c>
      <c r="E14453" t="s">
        <v>14</v>
      </c>
      <c r="F14453" t="s">
        <v>20</v>
      </c>
      <c r="G14453" s="3">
        <v>44993.826701388891</v>
      </c>
      <c r="H14453" s="1">
        <v>100450</v>
      </c>
      <c r="I14453" t="s">
        <v>1510</v>
      </c>
      <c r="J14453" t="s">
        <v>21787</v>
      </c>
    </row>
    <row r="14454" spans="1:10">
      <c r="A14454" t="s">
        <v>33</v>
      </c>
      <c r="B14454" t="s">
        <v>22798</v>
      </c>
      <c r="C14454" t="s">
        <v>608</v>
      </c>
      <c r="D14454" t="s">
        <v>13</v>
      </c>
      <c r="E14454" t="s">
        <v>14</v>
      </c>
      <c r="F14454" t="s">
        <v>608</v>
      </c>
      <c r="G14454" s="3">
        <v>45239.79996527778</v>
      </c>
      <c r="H14454" s="1">
        <v>109000</v>
      </c>
      <c r="I14454" t="s">
        <v>4086</v>
      </c>
      <c r="J14454" t="s">
        <v>22799</v>
      </c>
    </row>
    <row r="14455" spans="1:10">
      <c r="A14455" t="s">
        <v>33</v>
      </c>
      <c r="B14455" t="s">
        <v>22800</v>
      </c>
      <c r="C14455" t="s">
        <v>201</v>
      </c>
      <c r="D14455" t="s">
        <v>13</v>
      </c>
      <c r="E14455" t="s">
        <v>14</v>
      </c>
      <c r="F14455" t="s">
        <v>26</v>
      </c>
      <c r="G14455" s="3">
        <v>45107.830879629626</v>
      </c>
      <c r="H14455" s="1">
        <v>245000</v>
      </c>
      <c r="I14455" t="s">
        <v>15630</v>
      </c>
    </row>
    <row r="14456" spans="1:10">
      <c r="A14456" t="s">
        <v>212</v>
      </c>
      <c r="B14456" t="s">
        <v>22801</v>
      </c>
      <c r="C14456" t="s">
        <v>509</v>
      </c>
      <c r="D14456" t="s">
        <v>13</v>
      </c>
      <c r="E14456" t="s">
        <v>14</v>
      </c>
      <c r="F14456" t="s">
        <v>509</v>
      </c>
      <c r="G14456" s="3">
        <v>44960.822708333333</v>
      </c>
      <c r="H14456" s="1">
        <v>211475</v>
      </c>
      <c r="I14456" t="s">
        <v>8112</v>
      </c>
    </row>
    <row r="14457" spans="1:10">
      <c r="A14457" t="s">
        <v>10</v>
      </c>
      <c r="B14457" t="s">
        <v>10</v>
      </c>
      <c r="C14457" t="s">
        <v>441</v>
      </c>
      <c r="D14457" t="s">
        <v>13</v>
      </c>
      <c r="E14457" t="s">
        <v>14</v>
      </c>
      <c r="F14457" t="s">
        <v>26</v>
      </c>
      <c r="G14457" s="3">
        <v>44944.82439814815</v>
      </c>
      <c r="H14457" s="1">
        <v>102500</v>
      </c>
      <c r="I14457" t="s">
        <v>186</v>
      </c>
      <c r="J14457" t="s">
        <v>21574</v>
      </c>
    </row>
    <row r="14458" spans="1:10">
      <c r="A14458" t="s">
        <v>18</v>
      </c>
      <c r="B14458" t="s">
        <v>470</v>
      </c>
      <c r="C14458" t="s">
        <v>7904</v>
      </c>
      <c r="D14458" t="s">
        <v>13</v>
      </c>
      <c r="E14458" t="s">
        <v>14</v>
      </c>
      <c r="F14458" t="s">
        <v>26</v>
      </c>
      <c r="G14458" s="3">
        <v>45224.857581018521</v>
      </c>
      <c r="H14458" s="1">
        <v>110000</v>
      </c>
      <c r="I14458" t="s">
        <v>88</v>
      </c>
      <c r="J14458" t="s">
        <v>16846</v>
      </c>
    </row>
    <row r="14459" spans="1:10">
      <c r="A14459" t="s">
        <v>73</v>
      </c>
      <c r="B14459" t="s">
        <v>22802</v>
      </c>
      <c r="C14459" t="s">
        <v>24</v>
      </c>
      <c r="D14459" t="s">
        <v>100</v>
      </c>
      <c r="E14459" t="s">
        <v>25</v>
      </c>
      <c r="F14459" t="s">
        <v>608</v>
      </c>
      <c r="G14459" s="3">
        <v>45170.820810185185</v>
      </c>
      <c r="H14459" s="1">
        <v>145000</v>
      </c>
      <c r="I14459" t="s">
        <v>17777</v>
      </c>
      <c r="J14459" t="s">
        <v>19400</v>
      </c>
    </row>
    <row r="14460" spans="1:10">
      <c r="A14460" t="s">
        <v>106</v>
      </c>
      <c r="B14460" t="s">
        <v>22803</v>
      </c>
      <c r="C14460" t="s">
        <v>741</v>
      </c>
      <c r="D14460" t="s">
        <v>13</v>
      </c>
      <c r="E14460" t="s">
        <v>14</v>
      </c>
      <c r="F14460" t="s">
        <v>171</v>
      </c>
      <c r="G14460" s="3">
        <v>44928.809733796297</v>
      </c>
      <c r="H14460" s="1">
        <v>79200</v>
      </c>
      <c r="I14460" t="s">
        <v>4673</v>
      </c>
      <c r="J14460" t="s">
        <v>22804</v>
      </c>
    </row>
    <row r="14461" spans="1:10">
      <c r="A14461" t="s">
        <v>77</v>
      </c>
      <c r="B14461" t="s">
        <v>22805</v>
      </c>
      <c r="C14461" t="s">
        <v>75</v>
      </c>
      <c r="D14461" t="s">
        <v>13</v>
      </c>
      <c r="E14461" t="s">
        <v>14</v>
      </c>
      <c r="F14461" t="s">
        <v>26</v>
      </c>
      <c r="G14461" s="3">
        <v>45021.792523148149</v>
      </c>
      <c r="H14461" s="1">
        <v>165000</v>
      </c>
      <c r="I14461" t="s">
        <v>458</v>
      </c>
      <c r="J14461" t="s">
        <v>2772</v>
      </c>
    </row>
    <row r="14462" spans="1:10">
      <c r="A14462" t="s">
        <v>10</v>
      </c>
      <c r="B14462" t="s">
        <v>10</v>
      </c>
      <c r="C14462" t="s">
        <v>22806</v>
      </c>
      <c r="D14462" t="s">
        <v>13</v>
      </c>
      <c r="E14462" t="s">
        <v>14</v>
      </c>
      <c r="F14462" t="s">
        <v>26</v>
      </c>
      <c r="G14462" s="3">
        <v>45058.793912037036</v>
      </c>
      <c r="H14462" s="1">
        <v>99486</v>
      </c>
      <c r="I14462" t="s">
        <v>22807</v>
      </c>
    </row>
    <row r="14463" spans="1:10">
      <c r="A14463" t="s">
        <v>33</v>
      </c>
      <c r="B14463" t="s">
        <v>2652</v>
      </c>
      <c r="C14463" t="s">
        <v>3077</v>
      </c>
      <c r="D14463" t="s">
        <v>13</v>
      </c>
      <c r="E14463" t="s">
        <v>14</v>
      </c>
      <c r="F14463" t="s">
        <v>3077</v>
      </c>
      <c r="G14463" s="3">
        <v>45092.834872685184</v>
      </c>
      <c r="H14463" s="1">
        <v>163782</v>
      </c>
      <c r="I14463" t="s">
        <v>5320</v>
      </c>
    </row>
    <row r="14464" spans="1:10">
      <c r="A14464" t="s">
        <v>152</v>
      </c>
      <c r="B14464" t="s">
        <v>22808</v>
      </c>
      <c r="C14464" t="s">
        <v>1042</v>
      </c>
      <c r="D14464" t="s">
        <v>13</v>
      </c>
      <c r="E14464" t="s">
        <v>14</v>
      </c>
      <c r="F14464" t="s">
        <v>198</v>
      </c>
      <c r="G14464" s="3">
        <v>45049.826168981483</v>
      </c>
      <c r="H14464" s="1">
        <v>89100</v>
      </c>
      <c r="I14464" t="s">
        <v>15220</v>
      </c>
    </row>
    <row r="14465" spans="1:10">
      <c r="A14465" t="s">
        <v>10</v>
      </c>
      <c r="B14465" t="s">
        <v>10</v>
      </c>
      <c r="C14465" t="s">
        <v>24</v>
      </c>
      <c r="D14465" t="s">
        <v>13</v>
      </c>
      <c r="E14465" t="s">
        <v>25</v>
      </c>
      <c r="F14465" t="s">
        <v>26</v>
      </c>
      <c r="G14465" s="3">
        <v>45105.79550925926</v>
      </c>
      <c r="H14465" s="1">
        <v>80000</v>
      </c>
      <c r="I14465" t="s">
        <v>22809</v>
      </c>
      <c r="J14465" t="s">
        <v>582</v>
      </c>
    </row>
    <row r="14466" spans="1:10">
      <c r="A14466" t="s">
        <v>33</v>
      </c>
      <c r="B14466" t="s">
        <v>22810</v>
      </c>
      <c r="C14466" t="s">
        <v>22811</v>
      </c>
      <c r="D14466" t="s">
        <v>13</v>
      </c>
      <c r="E14466" t="s">
        <v>14</v>
      </c>
      <c r="F14466" t="s">
        <v>26</v>
      </c>
      <c r="G14466" s="3">
        <v>45030.792557870373</v>
      </c>
      <c r="H14466" s="1">
        <v>98361.75</v>
      </c>
      <c r="I14466" t="s">
        <v>22812</v>
      </c>
      <c r="J14466" t="s">
        <v>1346</v>
      </c>
    </row>
    <row r="14467" spans="1:10">
      <c r="A14467" t="s">
        <v>106</v>
      </c>
      <c r="B14467" t="s">
        <v>22813</v>
      </c>
      <c r="C14467" t="s">
        <v>1926</v>
      </c>
      <c r="D14467" t="s">
        <v>13</v>
      </c>
      <c r="E14467" t="s">
        <v>14</v>
      </c>
      <c r="F14467" t="s">
        <v>26</v>
      </c>
      <c r="G14467" s="3">
        <v>45124.795532407406</v>
      </c>
      <c r="H14467" s="1">
        <v>183500</v>
      </c>
      <c r="I14467" t="s">
        <v>6207</v>
      </c>
      <c r="J14467" t="s">
        <v>6208</v>
      </c>
    </row>
    <row r="14468" spans="1:10">
      <c r="A14468" t="s">
        <v>33</v>
      </c>
      <c r="B14468" t="s">
        <v>33</v>
      </c>
      <c r="C14468" t="s">
        <v>1776</v>
      </c>
      <c r="D14468" t="s">
        <v>13</v>
      </c>
      <c r="E14468" t="s">
        <v>14</v>
      </c>
      <c r="F14468" t="s">
        <v>26</v>
      </c>
      <c r="G14468" s="3">
        <v>44958.792673611111</v>
      </c>
      <c r="H14468" s="1">
        <v>56000</v>
      </c>
      <c r="I14468" t="s">
        <v>15698</v>
      </c>
      <c r="J14468" t="s">
        <v>22814</v>
      </c>
    </row>
    <row r="14469" spans="1:10">
      <c r="A14469" t="s">
        <v>33</v>
      </c>
      <c r="B14469" t="s">
        <v>22815</v>
      </c>
      <c r="C14469" t="s">
        <v>365</v>
      </c>
      <c r="D14469" t="s">
        <v>13</v>
      </c>
      <c r="E14469" t="s">
        <v>14</v>
      </c>
      <c r="F14469" t="s">
        <v>26</v>
      </c>
      <c r="G14469" s="3">
        <v>45110.792916666665</v>
      </c>
      <c r="H14469" s="1">
        <v>103127.5</v>
      </c>
      <c r="I14469" t="s">
        <v>22816</v>
      </c>
    </row>
    <row r="14470" spans="1:10">
      <c r="A14470" t="s">
        <v>33</v>
      </c>
      <c r="B14470" t="s">
        <v>22817</v>
      </c>
      <c r="C14470" t="s">
        <v>22818</v>
      </c>
      <c r="D14470" t="s">
        <v>100</v>
      </c>
      <c r="E14470" t="s">
        <v>14</v>
      </c>
      <c r="F14470" t="s">
        <v>22819</v>
      </c>
      <c r="G14470" s="3">
        <v>44966.167349537034</v>
      </c>
      <c r="H14470" s="1">
        <v>63000</v>
      </c>
      <c r="I14470" t="s">
        <v>22820</v>
      </c>
    </row>
    <row r="14471" spans="1:10">
      <c r="A14471" t="s">
        <v>33</v>
      </c>
      <c r="B14471" t="s">
        <v>33</v>
      </c>
      <c r="C14471" t="s">
        <v>24</v>
      </c>
      <c r="D14471" t="s">
        <v>13</v>
      </c>
      <c r="E14471" t="s">
        <v>25</v>
      </c>
      <c r="F14471" t="s">
        <v>26</v>
      </c>
      <c r="G14471" s="3">
        <v>45058.792615740742</v>
      </c>
      <c r="H14471" s="1">
        <v>52500</v>
      </c>
      <c r="I14471" t="s">
        <v>14158</v>
      </c>
      <c r="J14471" t="s">
        <v>14159</v>
      </c>
    </row>
    <row r="14472" spans="1:10">
      <c r="A14472" t="s">
        <v>10</v>
      </c>
      <c r="B14472" t="s">
        <v>1999</v>
      </c>
      <c r="C14472" t="s">
        <v>24</v>
      </c>
      <c r="D14472" t="s">
        <v>13</v>
      </c>
      <c r="E14472" t="s">
        <v>25</v>
      </c>
      <c r="F14472" t="s">
        <v>26</v>
      </c>
      <c r="G14472" s="3">
        <v>45209.793576388889</v>
      </c>
      <c r="H14472" s="1">
        <v>145500</v>
      </c>
      <c r="I14472" t="s">
        <v>980</v>
      </c>
      <c r="J14472" t="s">
        <v>10375</v>
      </c>
    </row>
    <row r="14473" spans="1:10">
      <c r="A14473" t="s">
        <v>33</v>
      </c>
      <c r="B14473" t="s">
        <v>22821</v>
      </c>
      <c r="C14473" t="s">
        <v>1198</v>
      </c>
      <c r="D14473" t="s">
        <v>13</v>
      </c>
      <c r="E14473" t="s">
        <v>14</v>
      </c>
      <c r="F14473" t="s">
        <v>26</v>
      </c>
      <c r="G14473" s="3">
        <v>44968.816678240742</v>
      </c>
      <c r="H14473" s="1">
        <v>110000</v>
      </c>
      <c r="I14473" t="s">
        <v>1484</v>
      </c>
      <c r="J14473" t="s">
        <v>22822</v>
      </c>
    </row>
    <row r="14474" spans="1:10">
      <c r="A14474" t="s">
        <v>33</v>
      </c>
      <c r="B14474" t="s">
        <v>33</v>
      </c>
      <c r="C14474" t="s">
        <v>1615</v>
      </c>
      <c r="D14474" t="s">
        <v>13</v>
      </c>
      <c r="E14474" t="s">
        <v>14</v>
      </c>
      <c r="F14474" t="s">
        <v>26</v>
      </c>
      <c r="G14474" s="3">
        <v>45256.792546296296</v>
      </c>
      <c r="H14474" s="1">
        <v>75000</v>
      </c>
      <c r="I14474" t="s">
        <v>22823</v>
      </c>
    </row>
    <row r="14475" spans="1:10">
      <c r="A14475" t="s">
        <v>18</v>
      </c>
      <c r="B14475" t="s">
        <v>18</v>
      </c>
      <c r="C14475" t="s">
        <v>24</v>
      </c>
      <c r="D14475" t="s">
        <v>13</v>
      </c>
      <c r="E14475" t="s">
        <v>25</v>
      </c>
      <c r="F14475" t="s">
        <v>26</v>
      </c>
      <c r="G14475" s="3">
        <v>45131.815659722219</v>
      </c>
      <c r="H14475" s="1">
        <v>135000</v>
      </c>
      <c r="I14475" t="s">
        <v>8180</v>
      </c>
      <c r="J14475" t="s">
        <v>22824</v>
      </c>
    </row>
    <row r="14476" spans="1:10">
      <c r="A14476" t="s">
        <v>33</v>
      </c>
      <c r="B14476" t="s">
        <v>33</v>
      </c>
      <c r="C14476" t="s">
        <v>13319</v>
      </c>
      <c r="D14476" t="s">
        <v>13</v>
      </c>
      <c r="E14476" t="s">
        <v>14</v>
      </c>
      <c r="F14476" t="s">
        <v>26</v>
      </c>
      <c r="G14476" s="3">
        <v>45256.79247685185</v>
      </c>
      <c r="H14476" s="1">
        <v>75000</v>
      </c>
      <c r="I14476" t="s">
        <v>1156</v>
      </c>
      <c r="J14476" t="s">
        <v>2955</v>
      </c>
    </row>
    <row r="14477" spans="1:10">
      <c r="A14477" t="s">
        <v>10</v>
      </c>
      <c r="B14477" t="s">
        <v>10</v>
      </c>
      <c r="C14477" t="s">
        <v>767</v>
      </c>
      <c r="D14477" t="s">
        <v>13</v>
      </c>
      <c r="E14477" t="s">
        <v>14</v>
      </c>
      <c r="F14477" t="s">
        <v>26</v>
      </c>
      <c r="G14477" s="3">
        <v>45096.793379629627</v>
      </c>
      <c r="H14477" s="1">
        <v>175000</v>
      </c>
      <c r="I14477" t="s">
        <v>22825</v>
      </c>
      <c r="J14477" t="s">
        <v>22826</v>
      </c>
    </row>
    <row r="14478" spans="1:10">
      <c r="A14478" t="s">
        <v>18</v>
      </c>
      <c r="B14478" t="s">
        <v>18</v>
      </c>
      <c r="C14478" t="s">
        <v>1348</v>
      </c>
      <c r="D14478" t="s">
        <v>13</v>
      </c>
      <c r="E14478" t="s">
        <v>14</v>
      </c>
      <c r="F14478" t="s">
        <v>26</v>
      </c>
      <c r="G14478" s="3">
        <v>45168.801828703705</v>
      </c>
      <c r="H14478" s="1">
        <v>83500</v>
      </c>
      <c r="I14478" t="s">
        <v>22827</v>
      </c>
      <c r="J14478" t="s">
        <v>22828</v>
      </c>
    </row>
    <row r="14479" spans="1:10">
      <c r="A14479" t="s">
        <v>33</v>
      </c>
      <c r="B14479" t="s">
        <v>33</v>
      </c>
      <c r="C14479" t="s">
        <v>1689</v>
      </c>
      <c r="D14479" t="s">
        <v>13</v>
      </c>
      <c r="E14479" t="s">
        <v>14</v>
      </c>
      <c r="F14479" t="s">
        <v>26</v>
      </c>
      <c r="G14479" s="3">
        <v>44973.794687499998</v>
      </c>
      <c r="H14479" s="1">
        <v>85000</v>
      </c>
      <c r="I14479" t="s">
        <v>88</v>
      </c>
      <c r="J14479" t="s">
        <v>22829</v>
      </c>
    </row>
    <row r="14480" spans="1:10">
      <c r="A14480" t="s">
        <v>18</v>
      </c>
      <c r="B14480" t="s">
        <v>22830</v>
      </c>
      <c r="C14480" t="s">
        <v>642</v>
      </c>
      <c r="D14480" t="s">
        <v>13</v>
      </c>
      <c r="E14480" t="s">
        <v>14</v>
      </c>
      <c r="F14480" t="s">
        <v>26</v>
      </c>
      <c r="G14480" s="3">
        <v>45256.796875</v>
      </c>
      <c r="H14480" s="1">
        <v>100000</v>
      </c>
      <c r="I14480" t="s">
        <v>22831</v>
      </c>
      <c r="J14480" t="s">
        <v>7300</v>
      </c>
    </row>
    <row r="14481" spans="1:10">
      <c r="A14481" t="s">
        <v>18</v>
      </c>
      <c r="B14481" t="s">
        <v>328</v>
      </c>
      <c r="D14481" t="s">
        <v>13</v>
      </c>
      <c r="E14481" t="s">
        <v>14</v>
      </c>
      <c r="F14481" t="s">
        <v>26</v>
      </c>
      <c r="G14481" s="3">
        <v>45184.79824074074</v>
      </c>
      <c r="H14481" s="1">
        <v>250000</v>
      </c>
      <c r="I14481" t="s">
        <v>768</v>
      </c>
      <c r="J14481" t="s">
        <v>1138</v>
      </c>
    </row>
    <row r="14482" spans="1:10">
      <c r="A14482" t="s">
        <v>33</v>
      </c>
      <c r="B14482" t="s">
        <v>22832</v>
      </c>
      <c r="C14482" t="s">
        <v>8695</v>
      </c>
      <c r="D14482" t="s">
        <v>13</v>
      </c>
      <c r="E14482" t="s">
        <v>14</v>
      </c>
      <c r="F14482" t="s">
        <v>26</v>
      </c>
      <c r="G14482" s="3">
        <v>45112.793321759258</v>
      </c>
      <c r="H14482" s="1">
        <v>48061.5</v>
      </c>
      <c r="I14482" t="s">
        <v>22833</v>
      </c>
    </row>
    <row r="14483" spans="1:10">
      <c r="A14483" t="s">
        <v>73</v>
      </c>
      <c r="B14483" t="s">
        <v>22834</v>
      </c>
      <c r="C14483" t="s">
        <v>3066</v>
      </c>
      <c r="D14483" t="s">
        <v>13</v>
      </c>
      <c r="E14483" t="s">
        <v>14</v>
      </c>
      <c r="F14483" t="s">
        <v>26</v>
      </c>
      <c r="G14483" s="3">
        <v>45127.795428240737</v>
      </c>
      <c r="H14483" s="1">
        <v>96773</v>
      </c>
      <c r="I14483" t="s">
        <v>16916</v>
      </c>
      <c r="J14483" t="s">
        <v>1424</v>
      </c>
    </row>
    <row r="14484" spans="1:10">
      <c r="A14484" t="s">
        <v>135</v>
      </c>
      <c r="B14484" t="s">
        <v>135</v>
      </c>
      <c r="C14484" t="s">
        <v>307</v>
      </c>
      <c r="D14484" t="s">
        <v>13</v>
      </c>
      <c r="E14484" t="s">
        <v>14</v>
      </c>
      <c r="F14484" t="s">
        <v>26</v>
      </c>
      <c r="G14484" s="3">
        <v>45082.792488425926</v>
      </c>
      <c r="H14484" s="1">
        <v>155000</v>
      </c>
      <c r="I14484" t="s">
        <v>4293</v>
      </c>
      <c r="J14484" t="s">
        <v>15350</v>
      </c>
    </row>
    <row r="14485" spans="1:10">
      <c r="A14485" t="s">
        <v>33</v>
      </c>
      <c r="B14485" t="s">
        <v>9167</v>
      </c>
      <c r="C14485" t="s">
        <v>5226</v>
      </c>
      <c r="D14485" t="s">
        <v>13</v>
      </c>
      <c r="E14485" t="s">
        <v>14</v>
      </c>
      <c r="F14485" t="s">
        <v>26</v>
      </c>
      <c r="G14485" s="3">
        <v>45280.791701388887</v>
      </c>
      <c r="H14485" s="1">
        <v>50000</v>
      </c>
      <c r="I14485" t="s">
        <v>1655</v>
      </c>
      <c r="J14485" t="s">
        <v>3418</v>
      </c>
    </row>
    <row r="14486" spans="1:10">
      <c r="A14486" t="s">
        <v>73</v>
      </c>
      <c r="B14486" t="s">
        <v>1041</v>
      </c>
      <c r="C14486" t="s">
        <v>6343</v>
      </c>
      <c r="D14486" t="s">
        <v>13</v>
      </c>
      <c r="E14486" t="s">
        <v>14</v>
      </c>
      <c r="F14486" t="s">
        <v>26</v>
      </c>
      <c r="G14486" s="3">
        <v>45042.80369212963</v>
      </c>
      <c r="H14486" s="1">
        <v>173000</v>
      </c>
      <c r="I14486" t="s">
        <v>458</v>
      </c>
      <c r="J14486" t="s">
        <v>22760</v>
      </c>
    </row>
    <row r="14487" spans="1:10">
      <c r="A14487" t="s">
        <v>10</v>
      </c>
      <c r="B14487" t="s">
        <v>10</v>
      </c>
      <c r="C14487" t="s">
        <v>136</v>
      </c>
      <c r="D14487" t="s">
        <v>13</v>
      </c>
      <c r="E14487" t="s">
        <v>14</v>
      </c>
      <c r="F14487" t="s">
        <v>26</v>
      </c>
      <c r="G14487" s="3">
        <v>45083.793958333335</v>
      </c>
      <c r="H14487" s="1">
        <v>132500</v>
      </c>
      <c r="I14487" t="s">
        <v>22835</v>
      </c>
      <c r="J14487" t="s">
        <v>4741</v>
      </c>
    </row>
    <row r="14488" spans="1:10">
      <c r="A14488" t="s">
        <v>212</v>
      </c>
      <c r="B14488" t="s">
        <v>212</v>
      </c>
      <c r="D14488" t="s">
        <v>13</v>
      </c>
      <c r="E14488" t="s">
        <v>14</v>
      </c>
      <c r="F14488" t="s">
        <v>26</v>
      </c>
      <c r="G14488" s="3">
        <v>44988.79378472222</v>
      </c>
      <c r="H14488" s="1">
        <v>155000</v>
      </c>
      <c r="I14488" t="s">
        <v>233</v>
      </c>
      <c r="J14488" t="s">
        <v>22836</v>
      </c>
    </row>
    <row r="14489" spans="1:10">
      <c r="A14489" t="s">
        <v>10</v>
      </c>
      <c r="B14489" t="s">
        <v>1998</v>
      </c>
      <c r="C14489" t="s">
        <v>24</v>
      </c>
      <c r="D14489" t="s">
        <v>13</v>
      </c>
      <c r="E14489" t="s">
        <v>25</v>
      </c>
      <c r="F14489" t="s">
        <v>20</v>
      </c>
      <c r="G14489" s="3">
        <v>45104.865567129629</v>
      </c>
      <c r="H14489" s="1">
        <v>275000</v>
      </c>
      <c r="I14489" t="s">
        <v>7556</v>
      </c>
    </row>
    <row r="14490" spans="1:10">
      <c r="A14490" t="s">
        <v>33</v>
      </c>
      <c r="B14490" t="s">
        <v>33</v>
      </c>
      <c r="C14490" t="s">
        <v>8109</v>
      </c>
      <c r="D14490" t="s">
        <v>100</v>
      </c>
      <c r="E14490" t="s">
        <v>14</v>
      </c>
      <c r="F14490" t="s">
        <v>26</v>
      </c>
      <c r="G14490" s="3">
        <v>45127.79178240741</v>
      </c>
      <c r="H14490" s="1">
        <v>62500</v>
      </c>
      <c r="I14490" t="s">
        <v>257</v>
      </c>
      <c r="J14490" t="s">
        <v>344</v>
      </c>
    </row>
    <row r="14491" spans="1:10">
      <c r="A14491" t="s">
        <v>33</v>
      </c>
      <c r="B14491" t="s">
        <v>9276</v>
      </c>
      <c r="C14491" t="s">
        <v>461</v>
      </c>
      <c r="D14491" t="s">
        <v>13</v>
      </c>
      <c r="E14491" t="s">
        <v>14</v>
      </c>
      <c r="F14491" t="s">
        <v>26</v>
      </c>
      <c r="G14491" s="3">
        <v>45202.79278935185</v>
      </c>
      <c r="H14491" s="1">
        <v>100774.5</v>
      </c>
      <c r="I14491" t="s">
        <v>3758</v>
      </c>
      <c r="J14491" t="s">
        <v>12579</v>
      </c>
    </row>
    <row r="14492" spans="1:10">
      <c r="A14492" t="s">
        <v>77</v>
      </c>
      <c r="B14492" t="s">
        <v>15157</v>
      </c>
      <c r="C14492" t="s">
        <v>8748</v>
      </c>
      <c r="D14492" t="s">
        <v>13</v>
      </c>
      <c r="E14492" t="s">
        <v>14</v>
      </c>
      <c r="F14492" t="s">
        <v>26</v>
      </c>
      <c r="G14492" s="3">
        <v>45132.793634259258</v>
      </c>
      <c r="H14492" s="1">
        <v>80000</v>
      </c>
      <c r="I14492" t="s">
        <v>22837</v>
      </c>
      <c r="J14492" t="s">
        <v>316</v>
      </c>
    </row>
    <row r="14493" spans="1:10">
      <c r="A14493" t="s">
        <v>77</v>
      </c>
      <c r="B14493" t="s">
        <v>22838</v>
      </c>
      <c r="C14493" t="s">
        <v>24</v>
      </c>
      <c r="D14493" t="s">
        <v>13</v>
      </c>
      <c r="E14493" t="s">
        <v>25</v>
      </c>
      <c r="F14493" t="s">
        <v>827</v>
      </c>
      <c r="G14493" s="3">
        <v>45198.809340277781</v>
      </c>
      <c r="H14493" s="1">
        <v>120000</v>
      </c>
      <c r="I14493" t="s">
        <v>5419</v>
      </c>
      <c r="J14493" t="s">
        <v>22839</v>
      </c>
    </row>
    <row r="14494" spans="1:10">
      <c r="A14494" t="s">
        <v>33</v>
      </c>
      <c r="B14494" t="s">
        <v>33</v>
      </c>
      <c r="C14494" t="s">
        <v>22840</v>
      </c>
      <c r="D14494" t="s">
        <v>100</v>
      </c>
      <c r="E14494" t="s">
        <v>14</v>
      </c>
      <c r="F14494" t="s">
        <v>26</v>
      </c>
      <c r="G14494" s="3">
        <v>45265.791724537034</v>
      </c>
      <c r="H14494" s="1">
        <v>65000</v>
      </c>
      <c r="I14494" t="s">
        <v>9948</v>
      </c>
      <c r="J14494" t="s">
        <v>9288</v>
      </c>
    </row>
    <row r="14495" spans="1:10">
      <c r="A14495" t="s">
        <v>18</v>
      </c>
      <c r="B14495" t="s">
        <v>18</v>
      </c>
      <c r="C14495" t="s">
        <v>1410</v>
      </c>
      <c r="D14495" t="s">
        <v>13</v>
      </c>
      <c r="E14495" t="s">
        <v>14</v>
      </c>
      <c r="F14495" t="s">
        <v>26</v>
      </c>
      <c r="G14495" s="3">
        <v>44970.798229166663</v>
      </c>
      <c r="H14495" s="1">
        <v>147500</v>
      </c>
      <c r="I14495" t="s">
        <v>22841</v>
      </c>
      <c r="J14495" t="s">
        <v>22842</v>
      </c>
    </row>
    <row r="14496" spans="1:10">
      <c r="A14496" t="s">
        <v>10</v>
      </c>
      <c r="B14496" t="s">
        <v>22843</v>
      </c>
      <c r="C14496" t="s">
        <v>22844</v>
      </c>
      <c r="D14496" t="s">
        <v>13</v>
      </c>
      <c r="E14496" t="s">
        <v>14</v>
      </c>
      <c r="F14496" t="s">
        <v>26</v>
      </c>
      <c r="G14496" s="3">
        <v>44981.793796296297</v>
      </c>
      <c r="H14496" s="1">
        <v>97000</v>
      </c>
      <c r="I14496" t="s">
        <v>1767</v>
      </c>
      <c r="J14496" t="s">
        <v>582</v>
      </c>
    </row>
    <row r="14497" spans="1:10">
      <c r="A14497" t="s">
        <v>212</v>
      </c>
      <c r="B14497" t="s">
        <v>212</v>
      </c>
      <c r="D14497" t="s">
        <v>13</v>
      </c>
      <c r="E14497" t="s">
        <v>14</v>
      </c>
      <c r="F14497" t="s">
        <v>26</v>
      </c>
      <c r="G14497" s="3">
        <v>45085.79310185185</v>
      </c>
      <c r="H14497" s="1">
        <v>157500</v>
      </c>
      <c r="I14497" t="s">
        <v>3945</v>
      </c>
      <c r="J14497" t="s">
        <v>3946</v>
      </c>
    </row>
    <row r="14498" spans="1:10">
      <c r="A14498" t="s">
        <v>33</v>
      </c>
      <c r="B14498" t="s">
        <v>364</v>
      </c>
      <c r="C14498" t="s">
        <v>1059</v>
      </c>
      <c r="D14498" t="s">
        <v>13</v>
      </c>
      <c r="E14498" t="s">
        <v>14</v>
      </c>
      <c r="F14498" t="s">
        <v>26</v>
      </c>
      <c r="G14498" s="3">
        <v>45098.791851851849</v>
      </c>
      <c r="H14498" s="1">
        <v>105000</v>
      </c>
      <c r="I14498" t="s">
        <v>22845</v>
      </c>
      <c r="J14498" t="s">
        <v>22846</v>
      </c>
    </row>
    <row r="14499" spans="1:10">
      <c r="A14499" t="s">
        <v>33</v>
      </c>
      <c r="B14499" t="s">
        <v>2148</v>
      </c>
      <c r="C14499" t="s">
        <v>6966</v>
      </c>
      <c r="D14499" t="s">
        <v>13</v>
      </c>
      <c r="E14499" t="s">
        <v>14</v>
      </c>
      <c r="F14499" t="s">
        <v>601</v>
      </c>
      <c r="G14499" s="3">
        <v>44958.832141203704</v>
      </c>
      <c r="H14499" s="1">
        <v>99150</v>
      </c>
      <c r="I14499" t="s">
        <v>172</v>
      </c>
      <c r="J14499" t="s">
        <v>2022</v>
      </c>
    </row>
    <row r="14500" spans="1:10">
      <c r="A14500" t="s">
        <v>135</v>
      </c>
      <c r="B14500" t="s">
        <v>9552</v>
      </c>
      <c r="C14500" t="s">
        <v>185</v>
      </c>
      <c r="D14500" t="s">
        <v>13</v>
      </c>
      <c r="E14500" t="s">
        <v>14</v>
      </c>
      <c r="F14500" t="s">
        <v>26</v>
      </c>
      <c r="G14500" s="3">
        <v>44961.792824074073</v>
      </c>
      <c r="H14500" s="1">
        <v>61880</v>
      </c>
      <c r="I14500" t="s">
        <v>1737</v>
      </c>
    </row>
    <row r="14501" spans="1:10">
      <c r="A14501" t="s">
        <v>212</v>
      </c>
      <c r="B14501" t="s">
        <v>22847</v>
      </c>
      <c r="C14501" t="s">
        <v>165</v>
      </c>
      <c r="D14501" t="s">
        <v>13</v>
      </c>
      <c r="E14501" t="s">
        <v>14</v>
      </c>
      <c r="F14501" t="s">
        <v>26</v>
      </c>
      <c r="G14501" s="3">
        <v>45135.793935185182</v>
      </c>
      <c r="H14501" s="1">
        <v>260000</v>
      </c>
      <c r="I14501" t="s">
        <v>2475</v>
      </c>
    </row>
    <row r="14502" spans="1:10">
      <c r="A14502" t="s">
        <v>18</v>
      </c>
      <c r="B14502" t="s">
        <v>18</v>
      </c>
      <c r="C14502" t="s">
        <v>24</v>
      </c>
      <c r="D14502" t="s">
        <v>13</v>
      </c>
      <c r="E14502" t="s">
        <v>25</v>
      </c>
      <c r="F14502" t="s">
        <v>26</v>
      </c>
      <c r="G14502" s="3">
        <v>45142.834224537037</v>
      </c>
      <c r="H14502" s="1">
        <v>135000</v>
      </c>
      <c r="I14502" t="s">
        <v>22848</v>
      </c>
      <c r="J14502" t="s">
        <v>22849</v>
      </c>
    </row>
    <row r="14503" spans="1:10">
      <c r="A14503" t="s">
        <v>135</v>
      </c>
      <c r="B14503" t="s">
        <v>135</v>
      </c>
      <c r="C14503" t="s">
        <v>22850</v>
      </c>
      <c r="D14503" t="s">
        <v>13</v>
      </c>
      <c r="E14503" t="s">
        <v>14</v>
      </c>
      <c r="F14503" t="s">
        <v>26</v>
      </c>
      <c r="G14503" s="3">
        <v>44964.792905092596</v>
      </c>
      <c r="H14503" s="1">
        <v>129480</v>
      </c>
      <c r="I14503" t="s">
        <v>12867</v>
      </c>
      <c r="J14503" t="s">
        <v>22851</v>
      </c>
    </row>
    <row r="14504" spans="1:10">
      <c r="A14504" t="s">
        <v>33</v>
      </c>
      <c r="B14504" t="s">
        <v>22852</v>
      </c>
      <c r="C14504" t="s">
        <v>243</v>
      </c>
      <c r="D14504" t="s">
        <v>13</v>
      </c>
      <c r="E14504" t="s">
        <v>14</v>
      </c>
      <c r="F14504" t="s">
        <v>26</v>
      </c>
      <c r="G14504" s="3">
        <v>45043.792893518519</v>
      </c>
      <c r="H14504" s="1">
        <v>101250</v>
      </c>
      <c r="I14504" t="s">
        <v>22748</v>
      </c>
      <c r="J14504" t="s">
        <v>344</v>
      </c>
    </row>
    <row r="14505" spans="1:10">
      <c r="A14505" t="s">
        <v>18</v>
      </c>
      <c r="B14505" t="s">
        <v>18</v>
      </c>
      <c r="C14505" t="s">
        <v>243</v>
      </c>
      <c r="D14505" t="s">
        <v>13</v>
      </c>
      <c r="E14505" t="s">
        <v>14</v>
      </c>
      <c r="F14505" t="s">
        <v>26</v>
      </c>
      <c r="G14505" s="3">
        <v>45209.796736111108</v>
      </c>
      <c r="H14505" s="1">
        <v>135000</v>
      </c>
      <c r="I14505" t="s">
        <v>18791</v>
      </c>
      <c r="J14505" t="s">
        <v>22853</v>
      </c>
    </row>
    <row r="14506" spans="1:10">
      <c r="A14506" t="s">
        <v>77</v>
      </c>
      <c r="B14506" t="s">
        <v>313</v>
      </c>
      <c r="C14506" t="s">
        <v>2173</v>
      </c>
      <c r="D14506" t="s">
        <v>13</v>
      </c>
      <c r="E14506" t="s">
        <v>14</v>
      </c>
      <c r="F14506" t="s">
        <v>26</v>
      </c>
      <c r="G14506" s="3">
        <v>45275.79179398148</v>
      </c>
      <c r="H14506" s="1">
        <v>97500</v>
      </c>
      <c r="I14506" t="s">
        <v>13758</v>
      </c>
      <c r="J14506" t="s">
        <v>22854</v>
      </c>
    </row>
    <row r="14507" spans="1:10">
      <c r="A14507" t="s">
        <v>10</v>
      </c>
      <c r="B14507" t="s">
        <v>19944</v>
      </c>
      <c r="C14507" t="s">
        <v>24</v>
      </c>
      <c r="D14507" t="s">
        <v>13</v>
      </c>
      <c r="E14507" t="s">
        <v>25</v>
      </c>
      <c r="F14507" t="s">
        <v>26</v>
      </c>
      <c r="G14507" s="3">
        <v>44981.794490740744</v>
      </c>
      <c r="H14507" s="1">
        <v>105000</v>
      </c>
      <c r="I14507" t="s">
        <v>19945</v>
      </c>
      <c r="J14507" t="s">
        <v>1334</v>
      </c>
    </row>
    <row r="14508" spans="1:10">
      <c r="A14508" t="s">
        <v>135</v>
      </c>
      <c r="B14508" t="s">
        <v>22855</v>
      </c>
      <c r="C14508" t="s">
        <v>15901</v>
      </c>
      <c r="D14508" t="s">
        <v>13</v>
      </c>
      <c r="E14508" t="s">
        <v>14</v>
      </c>
      <c r="F14508" t="s">
        <v>6691</v>
      </c>
      <c r="G14508" s="3">
        <v>45112.805127314816</v>
      </c>
      <c r="H14508" s="1">
        <v>111175</v>
      </c>
      <c r="I14508" t="s">
        <v>12877</v>
      </c>
      <c r="J14508" t="s">
        <v>3598</v>
      </c>
    </row>
    <row r="14509" spans="1:10">
      <c r="A14509" t="s">
        <v>10</v>
      </c>
      <c r="B14509" t="s">
        <v>22856</v>
      </c>
      <c r="C14509" t="s">
        <v>837</v>
      </c>
      <c r="D14509" t="s">
        <v>13</v>
      </c>
      <c r="E14509" t="s">
        <v>14</v>
      </c>
      <c r="F14509" t="s">
        <v>221</v>
      </c>
      <c r="G14509" s="3">
        <v>45027.848761574074</v>
      </c>
      <c r="H14509" s="1">
        <v>157500</v>
      </c>
      <c r="I14509" t="s">
        <v>838</v>
      </c>
      <c r="J14509" t="s">
        <v>22857</v>
      </c>
    </row>
    <row r="14510" spans="1:10">
      <c r="A14510" t="s">
        <v>10</v>
      </c>
      <c r="B14510" t="s">
        <v>22858</v>
      </c>
      <c r="C14510" t="s">
        <v>232</v>
      </c>
      <c r="D14510" t="s">
        <v>13</v>
      </c>
      <c r="E14510" t="s">
        <v>14</v>
      </c>
      <c r="F14510" t="s">
        <v>26</v>
      </c>
      <c r="G14510" s="3">
        <v>45092.804513888892</v>
      </c>
      <c r="H14510" s="1">
        <v>105075.5</v>
      </c>
      <c r="I14510" t="s">
        <v>22859</v>
      </c>
    </row>
    <row r="14511" spans="1:10">
      <c r="A14511" t="s">
        <v>73</v>
      </c>
      <c r="B14511" t="s">
        <v>73</v>
      </c>
      <c r="C14511" t="s">
        <v>91</v>
      </c>
      <c r="D14511" t="s">
        <v>13</v>
      </c>
      <c r="E14511" t="s">
        <v>14</v>
      </c>
      <c r="F14511" t="s">
        <v>26</v>
      </c>
      <c r="G14511" s="3">
        <v>44967.825370370374</v>
      </c>
      <c r="H14511" s="1">
        <v>170672</v>
      </c>
      <c r="I14511" t="s">
        <v>120</v>
      </c>
      <c r="J14511" t="s">
        <v>2721</v>
      </c>
    </row>
    <row r="14512" spans="1:10">
      <c r="A14512" t="s">
        <v>18</v>
      </c>
      <c r="B14512" t="s">
        <v>22860</v>
      </c>
      <c r="C14512" t="s">
        <v>17655</v>
      </c>
      <c r="D14512" t="s">
        <v>13</v>
      </c>
      <c r="E14512" t="s">
        <v>14</v>
      </c>
      <c r="F14512" t="s">
        <v>171</v>
      </c>
      <c r="G14512" s="3">
        <v>45079.813391203701</v>
      </c>
      <c r="H14512" s="1">
        <v>96773</v>
      </c>
      <c r="I14512" t="s">
        <v>17656</v>
      </c>
      <c r="J14512" t="s">
        <v>22861</v>
      </c>
    </row>
    <row r="14513" spans="1:10">
      <c r="A14513" t="s">
        <v>18</v>
      </c>
      <c r="B14513" t="s">
        <v>22862</v>
      </c>
      <c r="C14513" t="s">
        <v>826</v>
      </c>
      <c r="D14513" t="s">
        <v>13</v>
      </c>
      <c r="E14513" t="s">
        <v>14</v>
      </c>
      <c r="F14513" t="s">
        <v>827</v>
      </c>
      <c r="G14513" s="3">
        <v>45183.805173611108</v>
      </c>
      <c r="H14513" s="1">
        <v>96773</v>
      </c>
      <c r="I14513" t="s">
        <v>685</v>
      </c>
      <c r="J14513" t="s">
        <v>2873</v>
      </c>
    </row>
    <row r="14514" spans="1:10">
      <c r="A14514" t="s">
        <v>77</v>
      </c>
      <c r="B14514" t="s">
        <v>22863</v>
      </c>
      <c r="C14514" t="s">
        <v>24</v>
      </c>
      <c r="D14514" t="s">
        <v>13</v>
      </c>
      <c r="E14514" t="s">
        <v>25</v>
      </c>
      <c r="F14514" t="s">
        <v>26</v>
      </c>
      <c r="G14514" s="3">
        <v>45257.850925925923</v>
      </c>
      <c r="H14514" s="1">
        <v>127500</v>
      </c>
      <c r="I14514" t="s">
        <v>22864</v>
      </c>
      <c r="J14514" t="s">
        <v>22865</v>
      </c>
    </row>
    <row r="14515" spans="1:10">
      <c r="A14515" t="s">
        <v>33</v>
      </c>
      <c r="B14515" t="s">
        <v>22866</v>
      </c>
      <c r="C14515" t="s">
        <v>201</v>
      </c>
      <c r="D14515" t="s">
        <v>13</v>
      </c>
      <c r="E14515" t="s">
        <v>14</v>
      </c>
      <c r="F14515" t="s">
        <v>26</v>
      </c>
      <c r="G14515" s="3">
        <v>44998.826331018521</v>
      </c>
      <c r="H14515" s="1">
        <v>90000</v>
      </c>
      <c r="I14515" t="s">
        <v>22867</v>
      </c>
      <c r="J14515" t="s">
        <v>22868</v>
      </c>
    </row>
    <row r="14516" spans="1:10">
      <c r="A14516" t="s">
        <v>10</v>
      </c>
      <c r="B14516" t="s">
        <v>10</v>
      </c>
      <c r="C14516" t="s">
        <v>26</v>
      </c>
      <c r="D14516" t="s">
        <v>13</v>
      </c>
      <c r="E14516" t="s">
        <v>14</v>
      </c>
      <c r="F14516" t="s">
        <v>26</v>
      </c>
      <c r="G14516" s="3">
        <v>44958.807638888888</v>
      </c>
      <c r="H14516" s="1">
        <v>132500</v>
      </c>
      <c r="I14516" t="s">
        <v>7938</v>
      </c>
      <c r="J14516" t="s">
        <v>22869</v>
      </c>
    </row>
    <row r="14517" spans="1:10">
      <c r="A14517" t="s">
        <v>73</v>
      </c>
      <c r="B14517" t="s">
        <v>22870</v>
      </c>
      <c r="C14517" t="s">
        <v>24</v>
      </c>
      <c r="D14517" t="s">
        <v>13</v>
      </c>
      <c r="E14517" t="s">
        <v>25</v>
      </c>
      <c r="F14517" t="s">
        <v>26</v>
      </c>
      <c r="G14517" s="3">
        <v>45210.816782407404</v>
      </c>
      <c r="H14517" s="1">
        <v>180000</v>
      </c>
      <c r="I14517" t="s">
        <v>16714</v>
      </c>
      <c r="J14517" t="s">
        <v>22871</v>
      </c>
    </row>
    <row r="14518" spans="1:10">
      <c r="A14518" t="s">
        <v>18</v>
      </c>
      <c r="B14518" t="s">
        <v>22872</v>
      </c>
      <c r="C14518" t="s">
        <v>19</v>
      </c>
      <c r="D14518" t="s">
        <v>13</v>
      </c>
      <c r="E14518" t="s">
        <v>14</v>
      </c>
      <c r="F14518" t="s">
        <v>26</v>
      </c>
      <c r="G14518" s="3">
        <v>45029.8203125</v>
      </c>
      <c r="H14518" s="1">
        <v>58400</v>
      </c>
      <c r="I14518" t="s">
        <v>420</v>
      </c>
      <c r="J14518" t="s">
        <v>22873</v>
      </c>
    </row>
    <row r="14519" spans="1:10">
      <c r="A14519" t="s">
        <v>10</v>
      </c>
      <c r="B14519" t="s">
        <v>10</v>
      </c>
      <c r="C14519" t="s">
        <v>767</v>
      </c>
      <c r="D14519" t="s">
        <v>13</v>
      </c>
      <c r="E14519" t="s">
        <v>14</v>
      </c>
      <c r="F14519" t="s">
        <v>26</v>
      </c>
      <c r="G14519" s="3">
        <v>44986.842372685183</v>
      </c>
      <c r="H14519" s="1">
        <v>120000</v>
      </c>
      <c r="I14519" t="s">
        <v>729</v>
      </c>
      <c r="J14519" t="s">
        <v>22874</v>
      </c>
    </row>
    <row r="14520" spans="1:10">
      <c r="A14520" t="s">
        <v>10</v>
      </c>
      <c r="B14520" t="s">
        <v>22875</v>
      </c>
      <c r="C14520" t="s">
        <v>2324</v>
      </c>
      <c r="D14520" t="s">
        <v>13</v>
      </c>
      <c r="E14520" t="s">
        <v>14</v>
      </c>
      <c r="F14520" t="s">
        <v>2325</v>
      </c>
      <c r="G14520" s="3">
        <v>45105.848946759259</v>
      </c>
      <c r="H14520" s="1">
        <v>109500</v>
      </c>
      <c r="I14520" t="s">
        <v>5343</v>
      </c>
      <c r="J14520" t="s">
        <v>22876</v>
      </c>
    </row>
    <row r="14521" spans="1:10">
      <c r="A14521" t="s">
        <v>18</v>
      </c>
      <c r="B14521" t="s">
        <v>22877</v>
      </c>
      <c r="C14521" t="s">
        <v>232</v>
      </c>
      <c r="D14521" t="s">
        <v>13</v>
      </c>
      <c r="E14521" t="s">
        <v>14</v>
      </c>
      <c r="F14521" t="s">
        <v>26</v>
      </c>
      <c r="G14521" s="3">
        <v>45033.797384259262</v>
      </c>
      <c r="H14521" s="1">
        <v>82500</v>
      </c>
      <c r="I14521" t="s">
        <v>1846</v>
      </c>
      <c r="J14521" t="s">
        <v>22878</v>
      </c>
    </row>
    <row r="14522" spans="1:10">
      <c r="A14522" t="s">
        <v>33</v>
      </c>
      <c r="B14522" t="s">
        <v>22879</v>
      </c>
      <c r="C14522" t="s">
        <v>1081</v>
      </c>
      <c r="D14522" t="s">
        <v>13</v>
      </c>
      <c r="E14522" t="s">
        <v>14</v>
      </c>
      <c r="F14522" t="s">
        <v>20</v>
      </c>
      <c r="G14522" s="3">
        <v>45030.85</v>
      </c>
      <c r="H14522" s="1">
        <v>130300</v>
      </c>
      <c r="I14522" t="s">
        <v>1510</v>
      </c>
      <c r="J14522" t="s">
        <v>12925</v>
      </c>
    </row>
    <row r="14523" spans="1:10">
      <c r="A14523" t="s">
        <v>18</v>
      </c>
      <c r="B14523" t="s">
        <v>328</v>
      </c>
      <c r="C14523" t="s">
        <v>24</v>
      </c>
      <c r="D14523" t="s">
        <v>13</v>
      </c>
      <c r="E14523" t="s">
        <v>25</v>
      </c>
      <c r="F14523" t="s">
        <v>26</v>
      </c>
      <c r="G14523" s="3">
        <v>45037.831331018519</v>
      </c>
      <c r="H14523" s="1">
        <v>175000</v>
      </c>
      <c r="I14523" t="s">
        <v>1037</v>
      </c>
      <c r="J14523" t="s">
        <v>4735</v>
      </c>
    </row>
    <row r="14524" spans="1:10">
      <c r="A14524" t="s">
        <v>33</v>
      </c>
      <c r="B14524" t="s">
        <v>22880</v>
      </c>
      <c r="C14524" t="s">
        <v>352</v>
      </c>
      <c r="D14524" t="s">
        <v>13</v>
      </c>
      <c r="E14524" t="s">
        <v>14</v>
      </c>
      <c r="F14524" t="s">
        <v>352</v>
      </c>
      <c r="G14524" s="3">
        <v>44966.136134259257</v>
      </c>
      <c r="H14524" s="1">
        <v>72000</v>
      </c>
      <c r="I14524" t="s">
        <v>685</v>
      </c>
    </row>
    <row r="14525" spans="1:10">
      <c r="A14525" t="s">
        <v>10</v>
      </c>
      <c r="B14525" t="s">
        <v>398</v>
      </c>
      <c r="C14525" t="s">
        <v>6879</v>
      </c>
      <c r="D14525" t="s">
        <v>13</v>
      </c>
      <c r="E14525" t="s">
        <v>14</v>
      </c>
      <c r="F14525" t="s">
        <v>2131</v>
      </c>
      <c r="G14525" s="3">
        <v>45000.801863425928</v>
      </c>
      <c r="H14525" s="1">
        <v>106439.5</v>
      </c>
      <c r="I14525" t="s">
        <v>10509</v>
      </c>
    </row>
    <row r="14526" spans="1:10">
      <c r="A14526" t="s">
        <v>10</v>
      </c>
      <c r="B14526" t="s">
        <v>10</v>
      </c>
      <c r="C14526" t="s">
        <v>24</v>
      </c>
      <c r="D14526" t="s">
        <v>13</v>
      </c>
      <c r="E14526" t="s">
        <v>25</v>
      </c>
      <c r="F14526" t="s">
        <v>26</v>
      </c>
      <c r="G14526" s="3">
        <v>45160.794583333336</v>
      </c>
      <c r="H14526" s="1">
        <v>183310</v>
      </c>
      <c r="I14526" t="s">
        <v>4091</v>
      </c>
      <c r="J14526" t="s">
        <v>1907</v>
      </c>
    </row>
    <row r="14527" spans="1:10">
      <c r="A14527" t="s">
        <v>33</v>
      </c>
      <c r="B14527" t="s">
        <v>22881</v>
      </c>
      <c r="C14527" t="s">
        <v>48</v>
      </c>
      <c r="D14527" t="s">
        <v>13</v>
      </c>
      <c r="E14527" t="s">
        <v>14</v>
      </c>
      <c r="F14527" t="s">
        <v>49</v>
      </c>
      <c r="G14527" s="3">
        <v>45043.814930555556</v>
      </c>
      <c r="H14527" s="1">
        <v>80850</v>
      </c>
      <c r="I14527" t="s">
        <v>50</v>
      </c>
      <c r="J14527" t="s">
        <v>22882</v>
      </c>
    </row>
    <row r="14528" spans="1:10">
      <c r="A14528" t="s">
        <v>18</v>
      </c>
      <c r="B14528" t="s">
        <v>18</v>
      </c>
      <c r="C14528" t="s">
        <v>1740</v>
      </c>
      <c r="D14528" t="s">
        <v>13</v>
      </c>
      <c r="E14528" t="s">
        <v>14</v>
      </c>
      <c r="F14528" t="s">
        <v>314</v>
      </c>
      <c r="G14528" s="3">
        <v>45155.803310185183</v>
      </c>
      <c r="H14528" s="1">
        <v>97444</v>
      </c>
      <c r="I14528" t="s">
        <v>1741</v>
      </c>
    </row>
    <row r="14529" spans="1:10">
      <c r="A14529" t="s">
        <v>18</v>
      </c>
      <c r="B14529" t="s">
        <v>22883</v>
      </c>
      <c r="C14529" t="s">
        <v>56</v>
      </c>
      <c r="D14529" t="s">
        <v>100</v>
      </c>
      <c r="E14529" t="s">
        <v>14</v>
      </c>
      <c r="F14529" t="s">
        <v>26</v>
      </c>
      <c r="G14529" s="3">
        <v>44977.796006944445</v>
      </c>
      <c r="H14529" s="1">
        <v>75000</v>
      </c>
      <c r="I14529" t="s">
        <v>14169</v>
      </c>
      <c r="J14529" t="s">
        <v>22884</v>
      </c>
    </row>
    <row r="14530" spans="1:10">
      <c r="A14530" t="s">
        <v>18</v>
      </c>
      <c r="B14530" t="s">
        <v>22885</v>
      </c>
      <c r="C14530" t="s">
        <v>1794</v>
      </c>
      <c r="D14530" t="s">
        <v>13</v>
      </c>
      <c r="E14530" t="s">
        <v>14</v>
      </c>
      <c r="F14530" t="s">
        <v>694</v>
      </c>
      <c r="G14530" s="3">
        <v>44928.81454861111</v>
      </c>
      <c r="H14530" s="1">
        <v>98301.5</v>
      </c>
      <c r="I14530" t="s">
        <v>10821</v>
      </c>
      <c r="J14530" t="s">
        <v>22886</v>
      </c>
    </row>
    <row r="14531" spans="1:10">
      <c r="A14531" t="s">
        <v>10</v>
      </c>
      <c r="B14531" t="s">
        <v>22887</v>
      </c>
      <c r="C14531" t="s">
        <v>22888</v>
      </c>
      <c r="D14531" t="s">
        <v>13</v>
      </c>
      <c r="E14531" t="s">
        <v>14</v>
      </c>
      <c r="F14531" t="s">
        <v>2131</v>
      </c>
      <c r="G14531" s="3">
        <v>45083.810474537036</v>
      </c>
      <c r="H14531" s="1">
        <v>90670</v>
      </c>
      <c r="I14531" t="s">
        <v>7200</v>
      </c>
      <c r="J14531" t="s">
        <v>22889</v>
      </c>
    </row>
    <row r="14532" spans="1:10">
      <c r="A14532" t="s">
        <v>10</v>
      </c>
      <c r="B14532" t="s">
        <v>9611</v>
      </c>
      <c r="C14532" t="s">
        <v>119</v>
      </c>
      <c r="D14532" t="s">
        <v>1075</v>
      </c>
      <c r="E14532" t="s">
        <v>14</v>
      </c>
      <c r="F14532" t="s">
        <v>26</v>
      </c>
      <c r="G14532" s="3">
        <v>45177.861574074072</v>
      </c>
      <c r="H14532" s="1">
        <v>152650</v>
      </c>
      <c r="I14532" t="s">
        <v>420</v>
      </c>
      <c r="J14532" t="s">
        <v>624</v>
      </c>
    </row>
    <row r="14533" spans="1:10">
      <c r="A14533" t="s">
        <v>33</v>
      </c>
      <c r="B14533" t="s">
        <v>33</v>
      </c>
      <c r="C14533" t="s">
        <v>201</v>
      </c>
      <c r="D14533" t="s">
        <v>13</v>
      </c>
      <c r="E14533" t="s">
        <v>14</v>
      </c>
      <c r="F14533" t="s">
        <v>26</v>
      </c>
      <c r="G14533" s="3">
        <v>44952.824629629627</v>
      </c>
      <c r="H14533" s="1">
        <v>70000</v>
      </c>
      <c r="I14533" t="s">
        <v>366</v>
      </c>
      <c r="J14533" t="s">
        <v>22890</v>
      </c>
    </row>
    <row r="14534" spans="1:10">
      <c r="A14534" t="s">
        <v>18</v>
      </c>
      <c r="B14534" t="s">
        <v>22891</v>
      </c>
      <c r="C14534" t="s">
        <v>40</v>
      </c>
      <c r="D14534" t="s">
        <v>13</v>
      </c>
      <c r="E14534" t="s">
        <v>14</v>
      </c>
      <c r="F14534" t="s">
        <v>26</v>
      </c>
      <c r="G14534" s="3">
        <v>45160.79960648148</v>
      </c>
      <c r="H14534" s="1">
        <v>187804.5</v>
      </c>
      <c r="I14534" t="s">
        <v>11564</v>
      </c>
      <c r="J14534" t="s">
        <v>22892</v>
      </c>
    </row>
    <row r="14535" spans="1:10">
      <c r="A14535" t="s">
        <v>10</v>
      </c>
      <c r="B14535" t="s">
        <v>22893</v>
      </c>
      <c r="C14535" t="s">
        <v>157</v>
      </c>
      <c r="D14535" t="s">
        <v>111</v>
      </c>
      <c r="E14535" t="s">
        <v>14</v>
      </c>
      <c r="F14535" t="s">
        <v>20</v>
      </c>
      <c r="G14535" s="3">
        <v>45239.859560185185</v>
      </c>
      <c r="H14535" s="1">
        <v>92305.0625</v>
      </c>
      <c r="I14535" t="s">
        <v>8820</v>
      </c>
      <c r="J14535" t="s">
        <v>22894</v>
      </c>
    </row>
    <row r="14536" spans="1:10">
      <c r="A14536" t="s">
        <v>33</v>
      </c>
      <c r="B14536" t="s">
        <v>364</v>
      </c>
      <c r="C14536" t="s">
        <v>157</v>
      </c>
      <c r="D14536" t="s">
        <v>13</v>
      </c>
      <c r="E14536" t="s">
        <v>14</v>
      </c>
      <c r="F14536" t="s">
        <v>26</v>
      </c>
      <c r="G14536" s="3">
        <v>45198.792557870373</v>
      </c>
      <c r="H14536" s="1">
        <v>80000</v>
      </c>
      <c r="I14536" t="s">
        <v>13744</v>
      </c>
      <c r="J14536" t="s">
        <v>22895</v>
      </c>
    </row>
    <row r="14537" spans="1:10">
      <c r="A14537" t="s">
        <v>33</v>
      </c>
      <c r="B14537" t="s">
        <v>1249</v>
      </c>
      <c r="C14537" t="s">
        <v>11282</v>
      </c>
      <c r="D14537" t="s">
        <v>13</v>
      </c>
      <c r="E14537" t="s">
        <v>14</v>
      </c>
      <c r="F14537" t="s">
        <v>2398</v>
      </c>
      <c r="G14537" s="3">
        <v>45247.807592592595</v>
      </c>
      <c r="H14537" s="1">
        <v>57600</v>
      </c>
      <c r="I14537" t="s">
        <v>22896</v>
      </c>
      <c r="J14537" t="s">
        <v>301</v>
      </c>
    </row>
    <row r="14538" spans="1:10">
      <c r="A14538" t="s">
        <v>135</v>
      </c>
      <c r="B14538" t="s">
        <v>13167</v>
      </c>
      <c r="C14538" t="s">
        <v>232</v>
      </c>
      <c r="D14538" t="s">
        <v>13</v>
      </c>
      <c r="E14538" t="s">
        <v>14</v>
      </c>
      <c r="F14538" t="s">
        <v>26</v>
      </c>
      <c r="G14538" s="3">
        <v>45174.791956018518</v>
      </c>
      <c r="H14538" s="1">
        <v>110000</v>
      </c>
      <c r="I14538" t="s">
        <v>4210</v>
      </c>
    </row>
    <row r="14539" spans="1:10">
      <c r="A14539" t="s">
        <v>18</v>
      </c>
      <c r="B14539" t="s">
        <v>18</v>
      </c>
      <c r="C14539" t="s">
        <v>22897</v>
      </c>
      <c r="D14539" t="s">
        <v>13</v>
      </c>
      <c r="E14539" t="s">
        <v>14</v>
      </c>
      <c r="F14539" t="s">
        <v>26</v>
      </c>
      <c r="G14539" s="3">
        <v>44985.797488425924</v>
      </c>
      <c r="H14539" s="1">
        <v>113000</v>
      </c>
      <c r="I14539" t="s">
        <v>22898</v>
      </c>
      <c r="J14539" t="s">
        <v>13982</v>
      </c>
    </row>
    <row r="14540" spans="1:10">
      <c r="A14540" t="s">
        <v>212</v>
      </c>
      <c r="B14540" t="s">
        <v>22899</v>
      </c>
      <c r="C14540" t="s">
        <v>307</v>
      </c>
      <c r="D14540" t="s">
        <v>13</v>
      </c>
      <c r="E14540" t="s">
        <v>14</v>
      </c>
      <c r="F14540" t="s">
        <v>26</v>
      </c>
      <c r="G14540" s="3">
        <v>44993.793854166666</v>
      </c>
      <c r="H14540" s="1">
        <v>172000</v>
      </c>
      <c r="I14540" t="s">
        <v>4293</v>
      </c>
      <c r="J14540" t="s">
        <v>21063</v>
      </c>
    </row>
    <row r="14541" spans="1:10">
      <c r="A14541" t="s">
        <v>10</v>
      </c>
      <c r="B14541" t="s">
        <v>1158</v>
      </c>
      <c r="C14541" t="s">
        <v>26</v>
      </c>
      <c r="D14541" t="s">
        <v>13</v>
      </c>
      <c r="E14541" t="s">
        <v>14</v>
      </c>
      <c r="F14541" t="s">
        <v>26</v>
      </c>
      <c r="G14541" s="3">
        <v>45175.79315972222</v>
      </c>
      <c r="H14541" s="1">
        <v>124000</v>
      </c>
      <c r="I14541" t="s">
        <v>4635</v>
      </c>
      <c r="J14541" t="s">
        <v>22900</v>
      </c>
    </row>
    <row r="14542" spans="1:10">
      <c r="A14542" t="s">
        <v>10</v>
      </c>
      <c r="B14542" t="s">
        <v>22901</v>
      </c>
      <c r="C14542" t="s">
        <v>2706</v>
      </c>
      <c r="D14542" t="s">
        <v>13</v>
      </c>
      <c r="E14542" t="s">
        <v>14</v>
      </c>
      <c r="F14542" t="s">
        <v>26</v>
      </c>
      <c r="G14542" s="3">
        <v>44959.794687499998</v>
      </c>
      <c r="H14542" s="1">
        <v>70000</v>
      </c>
      <c r="I14542" t="s">
        <v>22902</v>
      </c>
      <c r="J14542" t="s">
        <v>22903</v>
      </c>
    </row>
    <row r="14543" spans="1:10">
      <c r="A14543" t="s">
        <v>77</v>
      </c>
      <c r="B14543" t="s">
        <v>22904</v>
      </c>
      <c r="C14543" t="s">
        <v>26</v>
      </c>
      <c r="D14543" t="s">
        <v>13</v>
      </c>
      <c r="E14543" t="s">
        <v>14</v>
      </c>
      <c r="F14543" t="s">
        <v>26</v>
      </c>
      <c r="G14543" s="3">
        <v>45234.808796296296</v>
      </c>
      <c r="H14543" s="1">
        <v>100000</v>
      </c>
      <c r="I14543" t="s">
        <v>22905</v>
      </c>
      <c r="J14543" t="s">
        <v>3598</v>
      </c>
    </row>
    <row r="14544" spans="1:10">
      <c r="A14544" t="s">
        <v>10</v>
      </c>
      <c r="B14544" t="s">
        <v>398</v>
      </c>
      <c r="C14544" t="s">
        <v>24</v>
      </c>
      <c r="D14544" t="s">
        <v>13</v>
      </c>
      <c r="E14544" t="s">
        <v>25</v>
      </c>
      <c r="F14544" t="s">
        <v>20</v>
      </c>
      <c r="G14544" s="3">
        <v>45009.860254629632</v>
      </c>
      <c r="H14544" s="1">
        <v>195000</v>
      </c>
      <c r="I14544" t="s">
        <v>16462</v>
      </c>
    </row>
    <row r="14545" spans="1:10">
      <c r="A14545" t="s">
        <v>10</v>
      </c>
      <c r="B14545" t="s">
        <v>12002</v>
      </c>
      <c r="C14545" t="s">
        <v>24</v>
      </c>
      <c r="D14545" t="s">
        <v>13</v>
      </c>
      <c r="E14545" t="s">
        <v>25</v>
      </c>
      <c r="F14545" t="s">
        <v>26</v>
      </c>
      <c r="G14545" s="3">
        <v>44930.794363425928</v>
      </c>
      <c r="H14545" s="1">
        <v>185000</v>
      </c>
      <c r="I14545" t="s">
        <v>5140</v>
      </c>
      <c r="J14545" t="s">
        <v>14049</v>
      </c>
    </row>
    <row r="14546" spans="1:10">
      <c r="A14546" t="s">
        <v>33</v>
      </c>
      <c r="B14546" t="s">
        <v>33</v>
      </c>
      <c r="C14546" t="s">
        <v>119</v>
      </c>
      <c r="D14546" t="s">
        <v>13</v>
      </c>
      <c r="E14546" t="s">
        <v>14</v>
      </c>
      <c r="F14546" t="s">
        <v>26</v>
      </c>
      <c r="G14546" s="3">
        <v>44992.79215277778</v>
      </c>
      <c r="H14546" s="1">
        <v>65000</v>
      </c>
      <c r="I14546" t="s">
        <v>16015</v>
      </c>
      <c r="J14546" t="s">
        <v>16016</v>
      </c>
    </row>
    <row r="14547" spans="1:10">
      <c r="A14547" t="s">
        <v>10</v>
      </c>
      <c r="B14547" t="s">
        <v>10</v>
      </c>
      <c r="C14547" t="s">
        <v>232</v>
      </c>
      <c r="D14547" t="s">
        <v>13</v>
      </c>
      <c r="E14547" t="s">
        <v>14</v>
      </c>
      <c r="F14547" t="s">
        <v>26</v>
      </c>
      <c r="G14547" s="3">
        <v>45016.79515046296</v>
      </c>
      <c r="H14547" s="1">
        <v>150000</v>
      </c>
      <c r="I14547" t="s">
        <v>8239</v>
      </c>
      <c r="J14547" t="s">
        <v>28</v>
      </c>
    </row>
    <row r="14548" spans="1:10">
      <c r="A14548" t="s">
        <v>33</v>
      </c>
      <c r="B14548" t="s">
        <v>22906</v>
      </c>
      <c r="C14548" t="s">
        <v>4713</v>
      </c>
      <c r="D14548" t="s">
        <v>13</v>
      </c>
      <c r="E14548" t="s">
        <v>14</v>
      </c>
      <c r="F14548" t="s">
        <v>209</v>
      </c>
      <c r="G14548" s="3">
        <v>45016.811516203707</v>
      </c>
      <c r="H14548" s="1">
        <v>111175</v>
      </c>
      <c r="I14548" t="s">
        <v>1064</v>
      </c>
      <c r="J14548" t="s">
        <v>22907</v>
      </c>
    </row>
    <row r="14549" spans="1:10">
      <c r="A14549" t="s">
        <v>33</v>
      </c>
      <c r="B14549" t="s">
        <v>2466</v>
      </c>
      <c r="C14549" t="s">
        <v>201</v>
      </c>
      <c r="D14549" t="s">
        <v>13</v>
      </c>
      <c r="E14549" t="s">
        <v>14</v>
      </c>
      <c r="F14549" t="s">
        <v>26</v>
      </c>
      <c r="G14549" s="3">
        <v>45268.823194444441</v>
      </c>
      <c r="H14549" s="1">
        <v>67500</v>
      </c>
      <c r="I14549" t="s">
        <v>20167</v>
      </c>
    </row>
    <row r="14550" spans="1:10">
      <c r="A14550" t="s">
        <v>212</v>
      </c>
      <c r="B14550" t="s">
        <v>212</v>
      </c>
      <c r="C14550" t="s">
        <v>232</v>
      </c>
      <c r="D14550" t="s">
        <v>13</v>
      </c>
      <c r="E14550" t="s">
        <v>14</v>
      </c>
      <c r="F14550" t="s">
        <v>26</v>
      </c>
      <c r="G14550" s="3">
        <v>45250.79310185185</v>
      </c>
      <c r="H14550" s="1">
        <v>165000</v>
      </c>
      <c r="I14550" t="s">
        <v>22908</v>
      </c>
      <c r="J14550" t="s">
        <v>996</v>
      </c>
    </row>
    <row r="14551" spans="1:10">
      <c r="A14551" t="s">
        <v>10</v>
      </c>
      <c r="B14551" t="s">
        <v>10225</v>
      </c>
      <c r="C14551" t="s">
        <v>26</v>
      </c>
      <c r="D14551" t="s">
        <v>13</v>
      </c>
      <c r="E14551" t="s">
        <v>14</v>
      </c>
      <c r="F14551" t="s">
        <v>20</v>
      </c>
      <c r="G14551" s="3">
        <v>45033.816851851851</v>
      </c>
      <c r="H14551" s="1">
        <v>172500</v>
      </c>
      <c r="I14551" t="s">
        <v>22909</v>
      </c>
      <c r="J14551" t="s">
        <v>22910</v>
      </c>
    </row>
    <row r="14552" spans="1:10">
      <c r="A14552" t="s">
        <v>18</v>
      </c>
      <c r="B14552" t="s">
        <v>18</v>
      </c>
      <c r="C14552" t="s">
        <v>1740</v>
      </c>
      <c r="D14552" t="s">
        <v>13</v>
      </c>
      <c r="E14552" t="s">
        <v>14</v>
      </c>
      <c r="F14552" t="s">
        <v>314</v>
      </c>
      <c r="G14552" s="3">
        <v>45163.80128472222</v>
      </c>
      <c r="H14552" s="1">
        <v>147500</v>
      </c>
      <c r="I14552" t="s">
        <v>1741</v>
      </c>
      <c r="J14552" t="s">
        <v>2332</v>
      </c>
    </row>
    <row r="14553" spans="1:10">
      <c r="A14553" t="s">
        <v>10</v>
      </c>
      <c r="B14553" t="s">
        <v>357</v>
      </c>
      <c r="C14553" t="s">
        <v>24</v>
      </c>
      <c r="D14553" t="s">
        <v>13</v>
      </c>
      <c r="E14553" t="s">
        <v>25</v>
      </c>
      <c r="F14553" t="s">
        <v>26</v>
      </c>
      <c r="G14553" s="3">
        <v>45212.794374999998</v>
      </c>
      <c r="H14553" s="1">
        <v>175000</v>
      </c>
      <c r="I14553" t="s">
        <v>335</v>
      </c>
      <c r="J14553" t="s">
        <v>22911</v>
      </c>
    </row>
    <row r="14554" spans="1:10">
      <c r="A14554" t="s">
        <v>212</v>
      </c>
      <c r="B14554" t="s">
        <v>212</v>
      </c>
      <c r="C14554" t="s">
        <v>75</v>
      </c>
      <c r="D14554" t="s">
        <v>13</v>
      </c>
      <c r="E14554" t="s">
        <v>14</v>
      </c>
      <c r="F14554" t="s">
        <v>26</v>
      </c>
      <c r="G14554" s="3">
        <v>45166.794305555559</v>
      </c>
      <c r="H14554" s="1">
        <v>150000</v>
      </c>
      <c r="I14554" t="s">
        <v>13345</v>
      </c>
      <c r="J14554" t="s">
        <v>2035</v>
      </c>
    </row>
    <row r="14555" spans="1:10">
      <c r="A14555" t="s">
        <v>77</v>
      </c>
      <c r="B14555" t="s">
        <v>22912</v>
      </c>
      <c r="C14555" t="s">
        <v>22913</v>
      </c>
      <c r="D14555" t="s">
        <v>13</v>
      </c>
      <c r="E14555" t="s">
        <v>14</v>
      </c>
      <c r="F14555" t="s">
        <v>26</v>
      </c>
      <c r="G14555" s="3">
        <v>45092.792314814818</v>
      </c>
      <c r="H14555" s="1">
        <v>83400</v>
      </c>
      <c r="I14555" t="s">
        <v>22914</v>
      </c>
      <c r="J14555" t="s">
        <v>230</v>
      </c>
    </row>
    <row r="14556" spans="1:10">
      <c r="A14556" t="s">
        <v>212</v>
      </c>
      <c r="B14556" t="s">
        <v>212</v>
      </c>
      <c r="D14556" t="s">
        <v>13</v>
      </c>
      <c r="E14556" t="s">
        <v>14</v>
      </c>
      <c r="F14556" t="s">
        <v>26</v>
      </c>
      <c r="G14556" s="3">
        <v>45208.808321759258</v>
      </c>
      <c r="H14556" s="1">
        <v>375000</v>
      </c>
      <c r="I14556" t="s">
        <v>575</v>
      </c>
      <c r="J14556" t="s">
        <v>1612</v>
      </c>
    </row>
    <row r="14557" spans="1:10">
      <c r="A14557" t="s">
        <v>212</v>
      </c>
      <c r="B14557" t="s">
        <v>212</v>
      </c>
      <c r="C14557" t="s">
        <v>342</v>
      </c>
      <c r="D14557" t="s">
        <v>13</v>
      </c>
      <c r="E14557" t="s">
        <v>14</v>
      </c>
      <c r="F14557" t="s">
        <v>26</v>
      </c>
      <c r="G14557" s="3">
        <v>45103.830937500003</v>
      </c>
      <c r="H14557" s="1">
        <v>125000</v>
      </c>
      <c r="I14557" t="s">
        <v>22915</v>
      </c>
      <c r="J14557" t="s">
        <v>22916</v>
      </c>
    </row>
    <row r="14558" spans="1:10">
      <c r="A14558" t="s">
        <v>18</v>
      </c>
      <c r="B14558" t="s">
        <v>18</v>
      </c>
      <c r="C14558" t="s">
        <v>1794</v>
      </c>
      <c r="D14558" t="s">
        <v>13</v>
      </c>
      <c r="E14558" t="s">
        <v>14</v>
      </c>
      <c r="F14558" t="s">
        <v>694</v>
      </c>
      <c r="G14558" s="3">
        <v>44931.819756944446</v>
      </c>
      <c r="H14558" s="1">
        <v>147500</v>
      </c>
      <c r="I14558" t="s">
        <v>2641</v>
      </c>
      <c r="J14558" t="s">
        <v>22917</v>
      </c>
    </row>
    <row r="14559" spans="1:10">
      <c r="A14559" t="s">
        <v>10</v>
      </c>
      <c r="B14559" t="s">
        <v>22918</v>
      </c>
      <c r="C14559" t="s">
        <v>1291</v>
      </c>
      <c r="D14559" t="s">
        <v>13</v>
      </c>
      <c r="E14559" t="s">
        <v>14</v>
      </c>
      <c r="F14559" t="s">
        <v>26</v>
      </c>
      <c r="G14559" s="3">
        <v>44972.796400462961</v>
      </c>
      <c r="H14559" s="1">
        <v>171000</v>
      </c>
      <c r="I14559" t="s">
        <v>11485</v>
      </c>
      <c r="J14559" t="s">
        <v>4799</v>
      </c>
    </row>
    <row r="14560" spans="1:10">
      <c r="A14560" t="s">
        <v>18</v>
      </c>
      <c r="B14560" t="s">
        <v>22919</v>
      </c>
      <c r="C14560" t="s">
        <v>1794</v>
      </c>
      <c r="D14560" t="s">
        <v>13</v>
      </c>
      <c r="E14560" t="s">
        <v>14</v>
      </c>
      <c r="F14560" t="s">
        <v>694</v>
      </c>
      <c r="G14560" s="3">
        <v>45062.811643518522</v>
      </c>
      <c r="H14560" s="1">
        <v>147500</v>
      </c>
      <c r="I14560" t="s">
        <v>20384</v>
      </c>
      <c r="J14560" t="s">
        <v>22920</v>
      </c>
    </row>
    <row r="14561" spans="1:10">
      <c r="A14561" t="s">
        <v>10</v>
      </c>
      <c r="B14561" t="s">
        <v>22921</v>
      </c>
      <c r="C14561" t="s">
        <v>3478</v>
      </c>
      <c r="D14561" t="s">
        <v>2139</v>
      </c>
      <c r="E14561" t="s">
        <v>14</v>
      </c>
      <c r="F14561" t="s">
        <v>26</v>
      </c>
      <c r="G14561" s="3">
        <v>45275.79347222222</v>
      </c>
      <c r="H14561" s="1">
        <v>70000</v>
      </c>
      <c r="I14561" t="s">
        <v>22922</v>
      </c>
      <c r="J14561" t="s">
        <v>22923</v>
      </c>
    </row>
    <row r="14562" spans="1:10">
      <c r="A14562" t="s">
        <v>10</v>
      </c>
      <c r="B14562" t="s">
        <v>10</v>
      </c>
      <c r="C14562" t="s">
        <v>119</v>
      </c>
      <c r="D14562" t="s">
        <v>13</v>
      </c>
      <c r="E14562" t="s">
        <v>14</v>
      </c>
      <c r="F14562" t="s">
        <v>26</v>
      </c>
      <c r="G14562" s="3">
        <v>45201.836064814815</v>
      </c>
      <c r="H14562" s="1">
        <v>145000</v>
      </c>
      <c r="I14562" t="s">
        <v>18609</v>
      </c>
      <c r="J14562" t="s">
        <v>22924</v>
      </c>
    </row>
    <row r="14563" spans="1:10">
      <c r="A14563" t="s">
        <v>212</v>
      </c>
      <c r="B14563" t="s">
        <v>22925</v>
      </c>
      <c r="C14563" t="s">
        <v>553</v>
      </c>
      <c r="D14563" t="s">
        <v>13</v>
      </c>
      <c r="E14563" t="s">
        <v>14</v>
      </c>
      <c r="F14563" t="s">
        <v>26</v>
      </c>
      <c r="G14563" s="3">
        <v>45104.794583333336</v>
      </c>
      <c r="H14563" s="1">
        <v>147090.5</v>
      </c>
      <c r="I14563" t="s">
        <v>22926</v>
      </c>
      <c r="J14563" t="s">
        <v>22927</v>
      </c>
    </row>
    <row r="14564" spans="1:10">
      <c r="A14564" t="s">
        <v>10</v>
      </c>
      <c r="B14564" t="s">
        <v>398</v>
      </c>
      <c r="C14564" t="s">
        <v>1198</v>
      </c>
      <c r="D14564" t="s">
        <v>13</v>
      </c>
      <c r="E14564" t="s">
        <v>14</v>
      </c>
      <c r="F14564" t="s">
        <v>26</v>
      </c>
      <c r="G14564" s="3">
        <v>44967.807488425926</v>
      </c>
      <c r="H14564" s="1">
        <v>240000</v>
      </c>
      <c r="I14564" t="s">
        <v>1604</v>
      </c>
      <c r="J14564" t="s">
        <v>762</v>
      </c>
    </row>
    <row r="14565" spans="1:10">
      <c r="A14565" t="s">
        <v>73</v>
      </c>
      <c r="B14565" t="s">
        <v>22928</v>
      </c>
      <c r="C14565" t="s">
        <v>1884</v>
      </c>
      <c r="D14565" t="s">
        <v>13</v>
      </c>
      <c r="E14565" t="s">
        <v>14</v>
      </c>
      <c r="F14565" t="s">
        <v>221</v>
      </c>
      <c r="G14565" s="3">
        <v>44928.810648148145</v>
      </c>
      <c r="H14565" s="1">
        <v>56700</v>
      </c>
      <c r="I14565" t="s">
        <v>172</v>
      </c>
    </row>
    <row r="14566" spans="1:10">
      <c r="A14566" t="s">
        <v>10</v>
      </c>
      <c r="B14566" t="s">
        <v>10</v>
      </c>
      <c r="C14566" t="s">
        <v>4102</v>
      </c>
      <c r="D14566" t="s">
        <v>13</v>
      </c>
      <c r="E14566" t="s">
        <v>14</v>
      </c>
      <c r="F14566" t="s">
        <v>26</v>
      </c>
      <c r="G14566" s="3">
        <v>45175.792824074073</v>
      </c>
      <c r="H14566" s="1">
        <v>135000</v>
      </c>
      <c r="I14566" t="s">
        <v>2205</v>
      </c>
      <c r="J14566" t="s">
        <v>22929</v>
      </c>
    </row>
    <row r="14567" spans="1:10">
      <c r="A14567" t="s">
        <v>212</v>
      </c>
      <c r="B14567" t="s">
        <v>22930</v>
      </c>
      <c r="C14567" t="s">
        <v>3256</v>
      </c>
      <c r="D14567" t="s">
        <v>13</v>
      </c>
      <c r="E14567" t="s">
        <v>14</v>
      </c>
      <c r="F14567" t="s">
        <v>3257</v>
      </c>
      <c r="G14567" s="3">
        <v>45128.833981481483</v>
      </c>
      <c r="H14567" s="1">
        <v>105650</v>
      </c>
      <c r="I14567" t="s">
        <v>993</v>
      </c>
    </row>
    <row r="14568" spans="1:10">
      <c r="A14568" t="s">
        <v>33</v>
      </c>
      <c r="B14568" t="s">
        <v>22931</v>
      </c>
      <c r="C14568" t="s">
        <v>1740</v>
      </c>
      <c r="D14568" t="s">
        <v>13</v>
      </c>
      <c r="E14568" t="s">
        <v>14</v>
      </c>
      <c r="F14568" t="s">
        <v>314</v>
      </c>
      <c r="G14568" s="3">
        <v>45159.801006944443</v>
      </c>
      <c r="H14568" s="1">
        <v>111175</v>
      </c>
      <c r="I14568" t="s">
        <v>1741</v>
      </c>
      <c r="J14568" t="s">
        <v>22932</v>
      </c>
    </row>
    <row r="14569" spans="1:10">
      <c r="A14569" t="s">
        <v>73</v>
      </c>
      <c r="B14569" t="s">
        <v>22933</v>
      </c>
      <c r="C14569" t="s">
        <v>15588</v>
      </c>
      <c r="D14569" t="s">
        <v>13</v>
      </c>
      <c r="E14569" t="s">
        <v>14</v>
      </c>
      <c r="F14569" t="s">
        <v>827</v>
      </c>
      <c r="G14569" s="3">
        <v>44992.82917824074</v>
      </c>
      <c r="H14569" s="1">
        <v>79200</v>
      </c>
      <c r="I14569" t="s">
        <v>1393</v>
      </c>
      <c r="J14569" t="s">
        <v>22934</v>
      </c>
    </row>
    <row r="14570" spans="1:10">
      <c r="A14570" t="s">
        <v>33</v>
      </c>
      <c r="B14570" t="s">
        <v>22935</v>
      </c>
      <c r="C14570" t="s">
        <v>1539</v>
      </c>
      <c r="D14570" t="s">
        <v>13</v>
      </c>
      <c r="E14570" t="s">
        <v>14</v>
      </c>
      <c r="F14570" t="s">
        <v>940</v>
      </c>
      <c r="G14570" s="3">
        <v>45103.821018518516</v>
      </c>
      <c r="H14570" s="1">
        <v>72900</v>
      </c>
      <c r="I14570" t="s">
        <v>12760</v>
      </c>
      <c r="J14570" t="s">
        <v>22936</v>
      </c>
    </row>
    <row r="14571" spans="1:10">
      <c r="A14571" t="s">
        <v>10</v>
      </c>
      <c r="B14571" t="s">
        <v>10</v>
      </c>
      <c r="C14571" t="s">
        <v>26</v>
      </c>
      <c r="D14571" t="s">
        <v>13</v>
      </c>
      <c r="E14571" t="s">
        <v>14</v>
      </c>
      <c r="F14571" t="s">
        <v>26</v>
      </c>
      <c r="G14571" s="3">
        <v>45007.800682870373</v>
      </c>
      <c r="H14571" s="1">
        <v>170000</v>
      </c>
      <c r="I14571" t="s">
        <v>20727</v>
      </c>
    </row>
    <row r="14572" spans="1:10">
      <c r="A14572" t="s">
        <v>212</v>
      </c>
      <c r="B14572" t="s">
        <v>22937</v>
      </c>
      <c r="C14572" t="s">
        <v>24</v>
      </c>
      <c r="D14572" t="s">
        <v>13</v>
      </c>
      <c r="E14572" t="s">
        <v>25</v>
      </c>
      <c r="F14572" t="s">
        <v>26</v>
      </c>
      <c r="G14572" s="3">
        <v>45007.79996527778</v>
      </c>
      <c r="H14572" s="1">
        <v>190000</v>
      </c>
      <c r="I14572" t="s">
        <v>335</v>
      </c>
      <c r="J14572" t="s">
        <v>22938</v>
      </c>
    </row>
    <row r="14573" spans="1:10">
      <c r="A14573" t="s">
        <v>33</v>
      </c>
      <c r="B14573" t="s">
        <v>14267</v>
      </c>
      <c r="C14573" t="s">
        <v>1747</v>
      </c>
      <c r="D14573" t="s">
        <v>13</v>
      </c>
      <c r="E14573" t="s">
        <v>14</v>
      </c>
      <c r="F14573" t="s">
        <v>314</v>
      </c>
      <c r="G14573" s="3">
        <v>45107.807557870372</v>
      </c>
      <c r="H14573" s="1">
        <v>111175</v>
      </c>
      <c r="I14573" t="s">
        <v>1748</v>
      </c>
      <c r="J14573" t="s">
        <v>15622</v>
      </c>
    </row>
    <row r="14574" spans="1:10">
      <c r="A14574" t="s">
        <v>18</v>
      </c>
      <c r="B14574" t="s">
        <v>13785</v>
      </c>
      <c r="C14574" t="s">
        <v>157</v>
      </c>
      <c r="D14574" t="s">
        <v>13</v>
      </c>
      <c r="E14574" t="s">
        <v>14</v>
      </c>
      <c r="F14574" t="s">
        <v>26</v>
      </c>
      <c r="G14574" s="3">
        <v>45103.792719907404</v>
      </c>
      <c r="H14574" s="1">
        <v>96773</v>
      </c>
      <c r="I14574" t="s">
        <v>16916</v>
      </c>
      <c r="J14574" t="s">
        <v>22939</v>
      </c>
    </row>
    <row r="14575" spans="1:10">
      <c r="A14575" t="s">
        <v>73</v>
      </c>
      <c r="B14575" t="s">
        <v>367</v>
      </c>
      <c r="C14575" t="s">
        <v>24</v>
      </c>
      <c r="D14575" t="s">
        <v>13</v>
      </c>
      <c r="E14575" t="s">
        <v>25</v>
      </c>
      <c r="F14575" t="s">
        <v>26</v>
      </c>
      <c r="G14575" s="3">
        <v>44979.831365740742</v>
      </c>
      <c r="H14575" s="1">
        <v>115000</v>
      </c>
      <c r="I14575" t="s">
        <v>368</v>
      </c>
      <c r="J14575" t="s">
        <v>22940</v>
      </c>
    </row>
    <row r="14576" spans="1:10">
      <c r="A14576" t="s">
        <v>10</v>
      </c>
      <c r="B14576" t="s">
        <v>10</v>
      </c>
      <c r="C14576" t="s">
        <v>22941</v>
      </c>
      <c r="D14576" t="s">
        <v>13</v>
      </c>
      <c r="E14576" t="s">
        <v>14</v>
      </c>
      <c r="F14576" t="s">
        <v>26</v>
      </c>
      <c r="G14576" s="3">
        <v>45011.819421296299</v>
      </c>
      <c r="H14576" s="1">
        <v>161500</v>
      </c>
      <c r="I14576" t="s">
        <v>13853</v>
      </c>
      <c r="J14576" t="s">
        <v>1693</v>
      </c>
    </row>
    <row r="14577" spans="1:10">
      <c r="A14577" t="s">
        <v>18</v>
      </c>
      <c r="B14577" t="s">
        <v>114</v>
      </c>
      <c r="C14577" t="s">
        <v>365</v>
      </c>
      <c r="D14577" t="s">
        <v>13</v>
      </c>
      <c r="E14577" t="s">
        <v>14</v>
      </c>
      <c r="F14577" t="s">
        <v>26</v>
      </c>
      <c r="G14577" s="3">
        <v>45132.798807870371</v>
      </c>
      <c r="H14577" s="1">
        <v>115000</v>
      </c>
      <c r="I14577" t="s">
        <v>22942</v>
      </c>
      <c r="J14577" t="s">
        <v>15985</v>
      </c>
    </row>
    <row r="14578" spans="1:10">
      <c r="A14578" t="s">
        <v>10</v>
      </c>
      <c r="B14578" t="s">
        <v>22943</v>
      </c>
      <c r="C14578" t="s">
        <v>2532</v>
      </c>
      <c r="D14578" t="s">
        <v>111</v>
      </c>
      <c r="E14578" t="s">
        <v>14</v>
      </c>
      <c r="F14578" t="s">
        <v>26</v>
      </c>
      <c r="G14578" s="3">
        <v>45194.833020833335</v>
      </c>
      <c r="H14578" s="1">
        <v>105000</v>
      </c>
      <c r="I14578" t="s">
        <v>10056</v>
      </c>
    </row>
    <row r="14579" spans="1:10">
      <c r="A14579" t="s">
        <v>212</v>
      </c>
      <c r="B14579" t="s">
        <v>212</v>
      </c>
      <c r="C14579" t="s">
        <v>342</v>
      </c>
      <c r="D14579" t="s">
        <v>13</v>
      </c>
      <c r="E14579" t="s">
        <v>14</v>
      </c>
      <c r="F14579" t="s">
        <v>26</v>
      </c>
      <c r="G14579" s="3">
        <v>45078.81050925926</v>
      </c>
      <c r="H14579" s="1">
        <v>132500</v>
      </c>
      <c r="I14579" t="s">
        <v>4185</v>
      </c>
      <c r="J14579" t="s">
        <v>22916</v>
      </c>
    </row>
    <row r="14580" spans="1:10">
      <c r="A14580" t="s">
        <v>33</v>
      </c>
      <c r="B14580" t="s">
        <v>33</v>
      </c>
      <c r="C14580" t="s">
        <v>24</v>
      </c>
      <c r="D14580" t="s">
        <v>13</v>
      </c>
      <c r="E14580" t="s">
        <v>25</v>
      </c>
      <c r="F14580" t="s">
        <v>262</v>
      </c>
      <c r="G14580" s="3">
        <v>45074.801388888889</v>
      </c>
      <c r="H14580" s="1">
        <v>90000</v>
      </c>
      <c r="I14580" t="s">
        <v>22944</v>
      </c>
      <c r="J14580" t="s">
        <v>2255</v>
      </c>
    </row>
    <row r="14581" spans="1:10">
      <c r="A14581" t="s">
        <v>10</v>
      </c>
      <c r="B14581" t="s">
        <v>22945</v>
      </c>
      <c r="C14581" t="s">
        <v>24</v>
      </c>
      <c r="D14581" t="s">
        <v>13</v>
      </c>
      <c r="E14581" t="s">
        <v>25</v>
      </c>
      <c r="F14581" t="s">
        <v>20</v>
      </c>
      <c r="G14581" s="3">
        <v>45042.859490740739</v>
      </c>
      <c r="H14581" s="1">
        <v>107000</v>
      </c>
      <c r="I14581" t="s">
        <v>2039</v>
      </c>
      <c r="J14581" t="s">
        <v>10555</v>
      </c>
    </row>
    <row r="14582" spans="1:10">
      <c r="A14582" t="s">
        <v>33</v>
      </c>
      <c r="B14582" t="s">
        <v>6323</v>
      </c>
      <c r="C14582" t="s">
        <v>24</v>
      </c>
      <c r="D14582" t="s">
        <v>13</v>
      </c>
      <c r="E14582" t="s">
        <v>25</v>
      </c>
      <c r="F14582" t="s">
        <v>26</v>
      </c>
      <c r="G14582" s="3">
        <v>45160.793738425928</v>
      </c>
      <c r="H14582" s="1">
        <v>75000</v>
      </c>
      <c r="I14582" t="s">
        <v>18617</v>
      </c>
      <c r="J14582" t="s">
        <v>18618</v>
      </c>
    </row>
    <row r="14583" spans="1:10">
      <c r="A14583" t="s">
        <v>18</v>
      </c>
      <c r="B14583" t="s">
        <v>328</v>
      </c>
      <c r="C14583" t="s">
        <v>24</v>
      </c>
      <c r="D14583" t="s">
        <v>13</v>
      </c>
      <c r="E14583" t="s">
        <v>25</v>
      </c>
      <c r="F14583" t="s">
        <v>26</v>
      </c>
      <c r="G14583" s="3">
        <v>44999.824918981481</v>
      </c>
      <c r="H14583" s="1">
        <v>175000</v>
      </c>
      <c r="I14583" t="s">
        <v>21</v>
      </c>
      <c r="J14583" t="s">
        <v>22946</v>
      </c>
    </row>
    <row r="14584" spans="1:10">
      <c r="A14584" t="s">
        <v>10</v>
      </c>
      <c r="B14584" t="s">
        <v>22947</v>
      </c>
      <c r="C14584" t="s">
        <v>1291</v>
      </c>
      <c r="D14584" t="s">
        <v>13</v>
      </c>
      <c r="E14584" t="s">
        <v>14</v>
      </c>
      <c r="F14584" t="s">
        <v>20</v>
      </c>
      <c r="G14584" s="3">
        <v>45035.842511574076</v>
      </c>
      <c r="H14584" s="1">
        <v>75000</v>
      </c>
      <c r="I14584" t="s">
        <v>22948</v>
      </c>
      <c r="J14584" t="s">
        <v>4956</v>
      </c>
    </row>
    <row r="14585" spans="1:10">
      <c r="A14585" t="s">
        <v>33</v>
      </c>
      <c r="B14585" t="s">
        <v>33</v>
      </c>
      <c r="C14585" t="s">
        <v>1348</v>
      </c>
      <c r="D14585" t="s">
        <v>13</v>
      </c>
      <c r="E14585" t="s">
        <v>14</v>
      </c>
      <c r="F14585" t="s">
        <v>26</v>
      </c>
      <c r="G14585" s="3">
        <v>45099.791979166665</v>
      </c>
      <c r="H14585" s="1">
        <v>142500</v>
      </c>
      <c r="I14585" t="s">
        <v>16591</v>
      </c>
      <c r="J14585" t="s">
        <v>22949</v>
      </c>
    </row>
    <row r="14586" spans="1:10">
      <c r="A14586" t="s">
        <v>135</v>
      </c>
      <c r="B14586" t="s">
        <v>22950</v>
      </c>
      <c r="C14586" t="s">
        <v>665</v>
      </c>
      <c r="D14586" t="s">
        <v>13</v>
      </c>
      <c r="E14586" t="s">
        <v>14</v>
      </c>
      <c r="F14586" t="s">
        <v>666</v>
      </c>
      <c r="G14586" s="3">
        <v>45134.819699074076</v>
      </c>
      <c r="H14586" s="1">
        <v>79200</v>
      </c>
      <c r="I14586" t="s">
        <v>1362</v>
      </c>
      <c r="J14586" t="s">
        <v>5702</v>
      </c>
    </row>
    <row r="14587" spans="1:10">
      <c r="A14587" t="s">
        <v>10</v>
      </c>
      <c r="B14587" t="s">
        <v>4106</v>
      </c>
      <c r="C14587" t="s">
        <v>136</v>
      </c>
      <c r="D14587" t="s">
        <v>13</v>
      </c>
      <c r="E14587" t="s">
        <v>14</v>
      </c>
      <c r="F14587" t="s">
        <v>26</v>
      </c>
      <c r="G14587" s="3">
        <v>44953.795289351852</v>
      </c>
      <c r="H14587" s="1">
        <v>197000</v>
      </c>
      <c r="I14587" t="s">
        <v>13855</v>
      </c>
      <c r="J14587" t="s">
        <v>1183</v>
      </c>
    </row>
    <row r="14588" spans="1:10">
      <c r="A14588" t="s">
        <v>10</v>
      </c>
      <c r="B14588" t="s">
        <v>22951</v>
      </c>
      <c r="C14588" t="s">
        <v>24</v>
      </c>
      <c r="D14588" t="s">
        <v>13</v>
      </c>
      <c r="E14588" t="s">
        <v>25</v>
      </c>
      <c r="F14588" t="s">
        <v>26</v>
      </c>
      <c r="G14588" s="3">
        <v>45089.79347222222</v>
      </c>
      <c r="H14588" s="1">
        <v>160000</v>
      </c>
      <c r="I14588" t="s">
        <v>5314</v>
      </c>
      <c r="J14588" t="s">
        <v>22952</v>
      </c>
    </row>
    <row r="14589" spans="1:10">
      <c r="A14589" t="s">
        <v>33</v>
      </c>
      <c r="B14589" t="s">
        <v>22953</v>
      </c>
      <c r="C14589" t="s">
        <v>1059</v>
      </c>
      <c r="D14589" t="s">
        <v>1075</v>
      </c>
      <c r="E14589" t="s">
        <v>14</v>
      </c>
      <c r="F14589" t="s">
        <v>26</v>
      </c>
      <c r="G14589" s="3">
        <v>45277.791759259257</v>
      </c>
      <c r="H14589" s="1">
        <v>126801.5</v>
      </c>
      <c r="I14589" t="s">
        <v>11455</v>
      </c>
      <c r="J14589" t="s">
        <v>903</v>
      </c>
    </row>
    <row r="14590" spans="1:10">
      <c r="A14590" t="s">
        <v>10</v>
      </c>
      <c r="B14590" t="s">
        <v>10</v>
      </c>
      <c r="C14590" t="s">
        <v>232</v>
      </c>
      <c r="D14590" t="s">
        <v>13</v>
      </c>
      <c r="E14590" t="s">
        <v>14</v>
      </c>
      <c r="F14590" t="s">
        <v>26</v>
      </c>
      <c r="G14590" s="3">
        <v>45174.793437499997</v>
      </c>
      <c r="H14590" s="1">
        <v>80000</v>
      </c>
      <c r="I14590" t="s">
        <v>22954</v>
      </c>
      <c r="J14590" t="s">
        <v>22955</v>
      </c>
    </row>
    <row r="14591" spans="1:10">
      <c r="A14591" t="s">
        <v>212</v>
      </c>
      <c r="B14591" t="s">
        <v>212</v>
      </c>
      <c r="C14591" t="s">
        <v>232</v>
      </c>
      <c r="D14591" t="s">
        <v>13</v>
      </c>
      <c r="E14591" t="s">
        <v>14</v>
      </c>
      <c r="F14591" t="s">
        <v>26</v>
      </c>
      <c r="G14591" s="3">
        <v>45201.808449074073</v>
      </c>
      <c r="H14591" s="1">
        <v>170000</v>
      </c>
      <c r="I14591" t="s">
        <v>8044</v>
      </c>
      <c r="J14591" t="s">
        <v>8366</v>
      </c>
    </row>
    <row r="14592" spans="1:10">
      <c r="A14592" t="s">
        <v>10</v>
      </c>
      <c r="B14592" t="s">
        <v>21892</v>
      </c>
      <c r="C14592" t="s">
        <v>108</v>
      </c>
      <c r="D14592" t="s">
        <v>13</v>
      </c>
      <c r="E14592" t="s">
        <v>14</v>
      </c>
      <c r="F14592" t="s">
        <v>26</v>
      </c>
      <c r="G14592" s="3">
        <v>45037.79451388889</v>
      </c>
      <c r="H14592" s="1">
        <v>180000</v>
      </c>
      <c r="I14592" t="s">
        <v>22956</v>
      </c>
      <c r="J14592" t="s">
        <v>582</v>
      </c>
    </row>
    <row r="14593" spans="1:10">
      <c r="A14593" t="s">
        <v>212</v>
      </c>
      <c r="B14593" t="s">
        <v>212</v>
      </c>
      <c r="C14593" t="s">
        <v>56</v>
      </c>
      <c r="D14593" t="s">
        <v>13</v>
      </c>
      <c r="E14593" t="s">
        <v>14</v>
      </c>
      <c r="F14593" t="s">
        <v>20</v>
      </c>
      <c r="G14593" s="3">
        <v>45271.841828703706</v>
      </c>
      <c r="H14593" s="1">
        <v>175000</v>
      </c>
      <c r="I14593" t="s">
        <v>8012</v>
      </c>
      <c r="J14593" t="s">
        <v>10461</v>
      </c>
    </row>
    <row r="14594" spans="1:10">
      <c r="A14594" t="s">
        <v>10</v>
      </c>
      <c r="B14594" t="s">
        <v>22957</v>
      </c>
      <c r="C14594" t="s">
        <v>171</v>
      </c>
      <c r="D14594" t="s">
        <v>13</v>
      </c>
      <c r="E14594" t="s">
        <v>14</v>
      </c>
      <c r="F14594" t="s">
        <v>171</v>
      </c>
      <c r="G14594" s="3">
        <v>45244.799201388887</v>
      </c>
      <c r="H14594" s="1">
        <v>170575</v>
      </c>
      <c r="I14594" t="s">
        <v>7355</v>
      </c>
      <c r="J14594" t="s">
        <v>22958</v>
      </c>
    </row>
    <row r="14595" spans="1:10">
      <c r="A14595" t="s">
        <v>135</v>
      </c>
      <c r="B14595" t="s">
        <v>22959</v>
      </c>
      <c r="D14595" t="s">
        <v>13</v>
      </c>
      <c r="E14595" t="s">
        <v>14</v>
      </c>
      <c r="F14595" t="s">
        <v>528</v>
      </c>
      <c r="G14595" s="3">
        <v>45090.806250000001</v>
      </c>
      <c r="H14595" s="1">
        <v>111175</v>
      </c>
      <c r="I14595" t="s">
        <v>4644</v>
      </c>
      <c r="J14595" t="s">
        <v>14642</v>
      </c>
    </row>
    <row r="14596" spans="1:10">
      <c r="A14596" t="s">
        <v>33</v>
      </c>
      <c r="B14596" t="s">
        <v>22960</v>
      </c>
      <c r="C14596" t="s">
        <v>162</v>
      </c>
      <c r="D14596" t="s">
        <v>13</v>
      </c>
      <c r="E14596" t="s">
        <v>14</v>
      </c>
      <c r="F14596" t="s">
        <v>162</v>
      </c>
      <c r="G14596" s="3">
        <v>44963.803842592592</v>
      </c>
      <c r="H14596" s="1">
        <v>89100</v>
      </c>
      <c r="I14596" t="s">
        <v>1744</v>
      </c>
      <c r="J14596" t="s">
        <v>22961</v>
      </c>
    </row>
    <row r="14597" spans="1:10">
      <c r="A14597" t="s">
        <v>10</v>
      </c>
      <c r="B14597" t="s">
        <v>10</v>
      </c>
      <c r="C14597" t="s">
        <v>22962</v>
      </c>
      <c r="D14597" t="s">
        <v>13</v>
      </c>
      <c r="E14597" t="s">
        <v>14</v>
      </c>
      <c r="F14597" t="s">
        <v>26</v>
      </c>
      <c r="G14597" s="3">
        <v>44987.826192129629</v>
      </c>
      <c r="H14597" s="1">
        <v>120000</v>
      </c>
      <c r="I14597" t="s">
        <v>22963</v>
      </c>
      <c r="J14597" t="s">
        <v>22964</v>
      </c>
    </row>
    <row r="14598" spans="1:10">
      <c r="A14598" t="s">
        <v>33</v>
      </c>
      <c r="B14598" t="s">
        <v>22965</v>
      </c>
      <c r="C14598" t="s">
        <v>24</v>
      </c>
      <c r="D14598" t="s">
        <v>13</v>
      </c>
      <c r="E14598" t="s">
        <v>25</v>
      </c>
      <c r="F14598" t="s">
        <v>26</v>
      </c>
      <c r="G14598" s="3">
        <v>45099.792430555557</v>
      </c>
      <c r="H14598" s="1">
        <v>96400</v>
      </c>
      <c r="I14598" t="s">
        <v>22966</v>
      </c>
      <c r="J14598" t="s">
        <v>610</v>
      </c>
    </row>
    <row r="14599" spans="1:10">
      <c r="A14599" t="s">
        <v>10</v>
      </c>
      <c r="B14599" t="s">
        <v>17625</v>
      </c>
      <c r="C14599" t="s">
        <v>521</v>
      </c>
      <c r="D14599" t="s">
        <v>13</v>
      </c>
      <c r="E14599" t="s">
        <v>14</v>
      </c>
      <c r="F14599" t="s">
        <v>26</v>
      </c>
      <c r="G14599" s="3">
        <v>45037.796099537038</v>
      </c>
      <c r="H14599" s="1">
        <v>150500</v>
      </c>
      <c r="I14599" t="s">
        <v>2030</v>
      </c>
    </row>
    <row r="14600" spans="1:10">
      <c r="A14600" t="s">
        <v>33</v>
      </c>
      <c r="B14600" t="s">
        <v>22967</v>
      </c>
      <c r="C14600" t="s">
        <v>232</v>
      </c>
      <c r="D14600" t="s">
        <v>13</v>
      </c>
      <c r="E14600" t="s">
        <v>14</v>
      </c>
      <c r="F14600" t="s">
        <v>26</v>
      </c>
      <c r="G14600" s="3">
        <v>45115.79315972222</v>
      </c>
      <c r="H14600" s="1">
        <v>66250</v>
      </c>
      <c r="I14600" t="s">
        <v>685</v>
      </c>
      <c r="J14600" t="s">
        <v>22968</v>
      </c>
    </row>
    <row r="14601" spans="1:10">
      <c r="A14601" t="s">
        <v>106</v>
      </c>
      <c r="B14601" t="s">
        <v>22969</v>
      </c>
      <c r="C14601" t="s">
        <v>201</v>
      </c>
      <c r="D14601" t="s">
        <v>13</v>
      </c>
      <c r="E14601" t="s">
        <v>14</v>
      </c>
      <c r="F14601" t="s">
        <v>26</v>
      </c>
      <c r="G14601" s="3">
        <v>45042.861006944448</v>
      </c>
      <c r="H14601" s="1">
        <v>100000</v>
      </c>
      <c r="I14601" t="s">
        <v>22970</v>
      </c>
      <c r="J14601" t="s">
        <v>22971</v>
      </c>
    </row>
    <row r="14602" spans="1:10">
      <c r="A14602" t="s">
        <v>10</v>
      </c>
      <c r="B14602" t="s">
        <v>10</v>
      </c>
      <c r="C14602" t="s">
        <v>684</v>
      </c>
      <c r="D14602" t="s">
        <v>13</v>
      </c>
      <c r="E14602" t="s">
        <v>14</v>
      </c>
      <c r="F14602" t="s">
        <v>209</v>
      </c>
      <c r="G14602" s="3">
        <v>44936.815983796296</v>
      </c>
      <c r="H14602" s="1">
        <v>157500</v>
      </c>
      <c r="I14602" t="s">
        <v>12048</v>
      </c>
      <c r="J14602" t="s">
        <v>22457</v>
      </c>
    </row>
    <row r="14603" spans="1:10">
      <c r="A14603" t="s">
        <v>18</v>
      </c>
      <c r="B14603" t="s">
        <v>9497</v>
      </c>
      <c r="C14603" t="s">
        <v>684</v>
      </c>
      <c r="D14603" t="s">
        <v>13</v>
      </c>
      <c r="E14603" t="s">
        <v>14</v>
      </c>
      <c r="F14603" t="s">
        <v>209</v>
      </c>
      <c r="G14603" s="3">
        <v>45006.826828703706</v>
      </c>
      <c r="H14603" s="1">
        <v>89100</v>
      </c>
      <c r="I14603" t="s">
        <v>2907</v>
      </c>
      <c r="J14603" t="s">
        <v>12147</v>
      </c>
    </row>
    <row r="14604" spans="1:10">
      <c r="A14604" t="s">
        <v>33</v>
      </c>
      <c r="B14604" t="s">
        <v>22972</v>
      </c>
      <c r="C14604" t="s">
        <v>232</v>
      </c>
      <c r="D14604" t="s">
        <v>13</v>
      </c>
      <c r="E14604" t="s">
        <v>14</v>
      </c>
      <c r="F14604" t="s">
        <v>26</v>
      </c>
      <c r="G14604" s="3">
        <v>45119.791631944441</v>
      </c>
      <c r="H14604" s="1">
        <v>62500</v>
      </c>
      <c r="I14604" t="s">
        <v>1650</v>
      </c>
    </row>
    <row r="14605" spans="1:10">
      <c r="A14605" t="s">
        <v>33</v>
      </c>
      <c r="B14605" t="s">
        <v>1437</v>
      </c>
      <c r="C14605" t="s">
        <v>24</v>
      </c>
      <c r="D14605" t="s">
        <v>13</v>
      </c>
      <c r="E14605" t="s">
        <v>25</v>
      </c>
      <c r="F14605" t="s">
        <v>26</v>
      </c>
      <c r="G14605" s="3">
        <v>45250.792337962965</v>
      </c>
      <c r="H14605" s="1">
        <v>57500</v>
      </c>
      <c r="I14605" t="s">
        <v>22973</v>
      </c>
      <c r="J14605" t="s">
        <v>22974</v>
      </c>
    </row>
    <row r="14606" spans="1:10">
      <c r="A14606" t="s">
        <v>18</v>
      </c>
      <c r="B14606" t="s">
        <v>22975</v>
      </c>
      <c r="C14606" t="s">
        <v>22976</v>
      </c>
      <c r="D14606" t="s">
        <v>13</v>
      </c>
      <c r="E14606" t="s">
        <v>14</v>
      </c>
      <c r="F14606" t="s">
        <v>3586</v>
      </c>
      <c r="G14606" s="3">
        <v>44986.819363425922</v>
      </c>
      <c r="H14606" s="1">
        <v>139216</v>
      </c>
      <c r="I14606" t="s">
        <v>22977</v>
      </c>
      <c r="J14606" t="s">
        <v>22978</v>
      </c>
    </row>
    <row r="14607" spans="1:10">
      <c r="A14607" t="s">
        <v>73</v>
      </c>
      <c r="B14607" t="s">
        <v>73</v>
      </c>
      <c r="C14607" t="s">
        <v>189</v>
      </c>
      <c r="D14607" t="s">
        <v>13</v>
      </c>
      <c r="E14607" t="s">
        <v>14</v>
      </c>
      <c r="F14607" t="s">
        <v>190</v>
      </c>
      <c r="G14607" s="3">
        <v>45037.828541666669</v>
      </c>
      <c r="H14607" s="1">
        <v>147500</v>
      </c>
      <c r="I14607" t="s">
        <v>22979</v>
      </c>
      <c r="J14607" t="s">
        <v>22980</v>
      </c>
    </row>
    <row r="14608" spans="1:10">
      <c r="A14608" t="s">
        <v>33</v>
      </c>
      <c r="B14608" t="s">
        <v>22953</v>
      </c>
      <c r="C14608" t="s">
        <v>243</v>
      </c>
      <c r="D14608" t="s">
        <v>1075</v>
      </c>
      <c r="E14608" t="s">
        <v>14</v>
      </c>
      <c r="F14608" t="s">
        <v>26</v>
      </c>
      <c r="G14608" s="3">
        <v>45277.792743055557</v>
      </c>
      <c r="H14608" s="1">
        <v>126801.5</v>
      </c>
      <c r="I14608" t="s">
        <v>11455</v>
      </c>
      <c r="J14608" t="s">
        <v>903</v>
      </c>
    </row>
    <row r="14609" spans="1:10">
      <c r="A14609" t="s">
        <v>77</v>
      </c>
      <c r="B14609" t="s">
        <v>22981</v>
      </c>
      <c r="C14609" t="s">
        <v>5125</v>
      </c>
      <c r="D14609" t="s">
        <v>13</v>
      </c>
      <c r="E14609" t="s">
        <v>14</v>
      </c>
      <c r="F14609" t="s">
        <v>26</v>
      </c>
      <c r="G14609" s="3">
        <v>45006.803877314815</v>
      </c>
      <c r="H14609" s="1">
        <v>80000</v>
      </c>
      <c r="I14609" t="s">
        <v>10719</v>
      </c>
    </row>
    <row r="14610" spans="1:10">
      <c r="A14610" t="s">
        <v>152</v>
      </c>
      <c r="B14610" t="s">
        <v>22982</v>
      </c>
      <c r="C14610" t="s">
        <v>24</v>
      </c>
      <c r="D14610" t="s">
        <v>100</v>
      </c>
      <c r="E14610" t="s">
        <v>25</v>
      </c>
      <c r="F14610" t="s">
        <v>940</v>
      </c>
      <c r="G14610" s="3">
        <v>45054.81826388889</v>
      </c>
      <c r="H14610" s="1">
        <v>65000</v>
      </c>
      <c r="I14610" t="s">
        <v>22983</v>
      </c>
      <c r="J14610" t="s">
        <v>338</v>
      </c>
    </row>
    <row r="14611" spans="1:10">
      <c r="A14611" t="s">
        <v>73</v>
      </c>
      <c r="B14611" t="s">
        <v>73</v>
      </c>
      <c r="C14611" t="s">
        <v>897</v>
      </c>
      <c r="D14611" t="s">
        <v>13</v>
      </c>
      <c r="E14611" t="s">
        <v>14</v>
      </c>
      <c r="F14611" t="s">
        <v>262</v>
      </c>
      <c r="G14611" s="3">
        <v>44980.842291666668</v>
      </c>
      <c r="H14611" s="1">
        <v>147500</v>
      </c>
      <c r="I14611" t="s">
        <v>1148</v>
      </c>
      <c r="J14611" t="s">
        <v>22984</v>
      </c>
    </row>
    <row r="14612" spans="1:10">
      <c r="A14612" t="s">
        <v>77</v>
      </c>
      <c r="B14612" t="s">
        <v>22985</v>
      </c>
      <c r="C14612" t="s">
        <v>22986</v>
      </c>
      <c r="D14612" t="s">
        <v>412</v>
      </c>
      <c r="E14612" t="s">
        <v>14</v>
      </c>
      <c r="F14612" t="s">
        <v>26</v>
      </c>
      <c r="G14612" s="3">
        <v>45256.792581018519</v>
      </c>
      <c r="H14612" s="1">
        <v>60000</v>
      </c>
      <c r="I14612" t="s">
        <v>6067</v>
      </c>
    </row>
    <row r="14613" spans="1:10">
      <c r="A14613" t="s">
        <v>18</v>
      </c>
      <c r="B14613" t="s">
        <v>18</v>
      </c>
      <c r="C14613" t="s">
        <v>26</v>
      </c>
      <c r="D14613" t="s">
        <v>13</v>
      </c>
      <c r="E14613" t="s">
        <v>14</v>
      </c>
      <c r="F14613" t="s">
        <v>20</v>
      </c>
      <c r="G14613" s="3">
        <v>45016.839502314811</v>
      </c>
      <c r="H14613" s="1">
        <v>108000</v>
      </c>
      <c r="I14613" t="s">
        <v>22987</v>
      </c>
      <c r="J14613" t="s">
        <v>3402</v>
      </c>
    </row>
    <row r="14614" spans="1:10">
      <c r="A14614" t="s">
        <v>33</v>
      </c>
      <c r="B14614" t="s">
        <v>33</v>
      </c>
      <c r="C14614" t="s">
        <v>9663</v>
      </c>
      <c r="D14614" t="s">
        <v>13</v>
      </c>
      <c r="E14614" t="s">
        <v>14</v>
      </c>
      <c r="F14614" t="s">
        <v>26</v>
      </c>
      <c r="G14614" s="3">
        <v>44972.794085648151</v>
      </c>
      <c r="H14614" s="1">
        <v>67500</v>
      </c>
      <c r="I14614" t="s">
        <v>22988</v>
      </c>
    </row>
    <row r="14615" spans="1:10">
      <c r="A14615" t="s">
        <v>18</v>
      </c>
      <c r="B14615" t="s">
        <v>22989</v>
      </c>
      <c r="C14615" t="s">
        <v>157</v>
      </c>
      <c r="D14615" t="s">
        <v>13</v>
      </c>
      <c r="E14615" t="s">
        <v>14</v>
      </c>
      <c r="F14615" t="s">
        <v>20</v>
      </c>
      <c r="G14615" s="3">
        <v>45118.840405092589</v>
      </c>
      <c r="H14615" s="1">
        <v>135000</v>
      </c>
      <c r="I14615" t="s">
        <v>16509</v>
      </c>
      <c r="J14615" t="s">
        <v>22990</v>
      </c>
    </row>
    <row r="14616" spans="1:10">
      <c r="A14616" t="s">
        <v>33</v>
      </c>
      <c r="B14616" t="s">
        <v>22991</v>
      </c>
      <c r="C14616" t="s">
        <v>1408</v>
      </c>
      <c r="D14616" t="s">
        <v>412</v>
      </c>
      <c r="E14616" t="s">
        <v>14</v>
      </c>
      <c r="F14616" t="s">
        <v>26</v>
      </c>
      <c r="G14616" s="3">
        <v>45186.79184027778</v>
      </c>
      <c r="H14616" s="1">
        <v>35000</v>
      </c>
      <c r="I14616" t="s">
        <v>22992</v>
      </c>
      <c r="J14616" t="s">
        <v>22993</v>
      </c>
    </row>
    <row r="14617" spans="1:10">
      <c r="A14617" t="s">
        <v>152</v>
      </c>
      <c r="B14617" t="s">
        <v>22994</v>
      </c>
      <c r="C14617" t="s">
        <v>209</v>
      </c>
      <c r="D14617" t="s">
        <v>13</v>
      </c>
      <c r="E14617" t="s">
        <v>14</v>
      </c>
      <c r="F14617" t="s">
        <v>209</v>
      </c>
      <c r="G14617" s="3">
        <v>44960.819374999999</v>
      </c>
      <c r="H14617" s="1">
        <v>89100</v>
      </c>
      <c r="I14617" t="s">
        <v>1064</v>
      </c>
      <c r="J14617" t="s">
        <v>1969</v>
      </c>
    </row>
    <row r="14618" spans="1:10">
      <c r="A14618" t="s">
        <v>212</v>
      </c>
      <c r="B14618" t="s">
        <v>5111</v>
      </c>
      <c r="C14618" t="s">
        <v>4976</v>
      </c>
      <c r="D14618" t="s">
        <v>13</v>
      </c>
      <c r="E14618" t="s">
        <v>14</v>
      </c>
      <c r="F14618" t="s">
        <v>26</v>
      </c>
      <c r="G14618" s="3">
        <v>44964.794120370374</v>
      </c>
      <c r="H14618" s="1">
        <v>172500</v>
      </c>
      <c r="I14618" t="s">
        <v>4977</v>
      </c>
      <c r="J14618" t="s">
        <v>22995</v>
      </c>
    </row>
    <row r="14619" spans="1:10">
      <c r="A14619" t="s">
        <v>33</v>
      </c>
      <c r="B14619" t="s">
        <v>21564</v>
      </c>
      <c r="C14619" t="s">
        <v>7162</v>
      </c>
      <c r="D14619" t="s">
        <v>13</v>
      </c>
      <c r="E14619" t="s">
        <v>14</v>
      </c>
      <c r="F14619" t="s">
        <v>26</v>
      </c>
      <c r="G14619" s="3">
        <v>45107.79347222222</v>
      </c>
      <c r="H14619" s="1">
        <v>67922.5</v>
      </c>
      <c r="I14619" t="s">
        <v>21565</v>
      </c>
      <c r="J14619" t="s">
        <v>544</v>
      </c>
    </row>
    <row r="14620" spans="1:10">
      <c r="A14620" t="s">
        <v>10</v>
      </c>
      <c r="B14620" t="s">
        <v>1763</v>
      </c>
      <c r="C14620" t="s">
        <v>24</v>
      </c>
      <c r="D14620" t="s">
        <v>13</v>
      </c>
      <c r="E14620" t="s">
        <v>25</v>
      </c>
      <c r="F14620" t="s">
        <v>26</v>
      </c>
      <c r="G14620" s="3">
        <v>45202.794340277775</v>
      </c>
      <c r="H14620" s="1">
        <v>104500</v>
      </c>
      <c r="I14620" t="s">
        <v>22996</v>
      </c>
      <c r="J14620" t="s">
        <v>22997</v>
      </c>
    </row>
    <row r="14621" spans="1:10">
      <c r="A14621" t="s">
        <v>106</v>
      </c>
      <c r="B14621" t="s">
        <v>3790</v>
      </c>
      <c r="C14621" t="s">
        <v>12</v>
      </c>
      <c r="D14621" t="s">
        <v>13</v>
      </c>
      <c r="E14621" t="s">
        <v>14</v>
      </c>
      <c r="F14621" t="s">
        <v>15</v>
      </c>
      <c r="G14621" s="3">
        <v>45103.845578703702</v>
      </c>
      <c r="H14621" s="1">
        <v>99150</v>
      </c>
      <c r="I14621" t="s">
        <v>3791</v>
      </c>
      <c r="J14621" t="s">
        <v>22998</v>
      </c>
    </row>
    <row r="14622" spans="1:10">
      <c r="A14622" t="s">
        <v>135</v>
      </c>
      <c r="B14622" t="s">
        <v>135</v>
      </c>
      <c r="C14622" t="s">
        <v>4675</v>
      </c>
      <c r="D14622" t="s">
        <v>13</v>
      </c>
      <c r="E14622" t="s">
        <v>14</v>
      </c>
      <c r="F14622" t="s">
        <v>26</v>
      </c>
      <c r="G14622" s="3">
        <v>44957.79178240741</v>
      </c>
      <c r="H14622" s="1">
        <v>98500</v>
      </c>
      <c r="I14622" t="s">
        <v>22999</v>
      </c>
      <c r="J14622" t="s">
        <v>23000</v>
      </c>
    </row>
    <row r="14623" spans="1:10">
      <c r="A14623" t="s">
        <v>212</v>
      </c>
      <c r="B14623" t="s">
        <v>23001</v>
      </c>
      <c r="C14623" t="s">
        <v>2548</v>
      </c>
      <c r="D14623" t="s">
        <v>13</v>
      </c>
      <c r="E14623" t="s">
        <v>14</v>
      </c>
      <c r="F14623" t="s">
        <v>2549</v>
      </c>
      <c r="G14623" s="3">
        <v>45167.833599537036</v>
      </c>
      <c r="H14623" s="1">
        <v>90940</v>
      </c>
      <c r="I14623" t="s">
        <v>23002</v>
      </c>
      <c r="J14623" t="s">
        <v>298</v>
      </c>
    </row>
    <row r="14624" spans="1:10">
      <c r="A14624" t="s">
        <v>33</v>
      </c>
      <c r="B14624" t="s">
        <v>33</v>
      </c>
      <c r="C14624" t="s">
        <v>10152</v>
      </c>
      <c r="D14624" t="s">
        <v>13</v>
      </c>
      <c r="E14624" t="s">
        <v>14</v>
      </c>
      <c r="F14624" t="s">
        <v>26</v>
      </c>
      <c r="G14624" s="3">
        <v>45006.83452546296</v>
      </c>
      <c r="H14624" s="1">
        <v>110000</v>
      </c>
      <c r="I14624" t="s">
        <v>15110</v>
      </c>
      <c r="J14624" t="s">
        <v>316</v>
      </c>
    </row>
    <row r="14625" spans="1:10">
      <c r="A14625" t="s">
        <v>33</v>
      </c>
      <c r="B14625" t="s">
        <v>33</v>
      </c>
      <c r="C14625" t="s">
        <v>1845</v>
      </c>
      <c r="D14625" t="s">
        <v>13</v>
      </c>
      <c r="E14625" t="s">
        <v>14</v>
      </c>
      <c r="F14625" t="s">
        <v>26</v>
      </c>
      <c r="G14625" s="3">
        <v>45100.804270833331</v>
      </c>
      <c r="H14625" s="1">
        <v>84271.9296875</v>
      </c>
      <c r="I14625" t="s">
        <v>8820</v>
      </c>
      <c r="J14625" t="s">
        <v>23003</v>
      </c>
    </row>
    <row r="14626" spans="1:10">
      <c r="A14626" t="s">
        <v>33</v>
      </c>
      <c r="B14626" t="s">
        <v>33</v>
      </c>
      <c r="C14626" t="s">
        <v>232</v>
      </c>
      <c r="D14626" t="s">
        <v>13</v>
      </c>
      <c r="E14626" t="s">
        <v>14</v>
      </c>
      <c r="F14626" t="s">
        <v>26</v>
      </c>
      <c r="G14626" s="3">
        <v>45264.791678240741</v>
      </c>
      <c r="H14626" s="1">
        <v>70000</v>
      </c>
      <c r="I14626" t="s">
        <v>23004</v>
      </c>
      <c r="J14626" t="s">
        <v>82</v>
      </c>
    </row>
    <row r="14627" spans="1:10">
      <c r="A14627" t="s">
        <v>33</v>
      </c>
      <c r="B14627" t="s">
        <v>23005</v>
      </c>
      <c r="C14627" t="s">
        <v>95</v>
      </c>
      <c r="D14627" t="s">
        <v>13</v>
      </c>
      <c r="E14627" t="s">
        <v>14</v>
      </c>
      <c r="F14627" t="s">
        <v>26</v>
      </c>
      <c r="G14627" s="3">
        <v>45169.792384259257</v>
      </c>
      <c r="H14627" s="1">
        <v>64395.203125</v>
      </c>
      <c r="I14627" t="s">
        <v>23006</v>
      </c>
      <c r="J14627" t="s">
        <v>23007</v>
      </c>
    </row>
    <row r="14628" spans="1:10">
      <c r="A14628" t="s">
        <v>10</v>
      </c>
      <c r="B14628" t="s">
        <v>10</v>
      </c>
      <c r="C14628" t="s">
        <v>1740</v>
      </c>
      <c r="D14628" t="s">
        <v>13</v>
      </c>
      <c r="E14628" t="s">
        <v>14</v>
      </c>
      <c r="F14628" t="s">
        <v>314</v>
      </c>
      <c r="G14628" s="3">
        <v>44968.807511574072</v>
      </c>
      <c r="H14628" s="1">
        <v>157500</v>
      </c>
      <c r="I14628" t="s">
        <v>1741</v>
      </c>
      <c r="J14628" t="s">
        <v>10096</v>
      </c>
    </row>
    <row r="14629" spans="1:10">
      <c r="A14629" t="s">
        <v>212</v>
      </c>
      <c r="B14629" t="s">
        <v>23008</v>
      </c>
      <c r="C14629" t="s">
        <v>24</v>
      </c>
      <c r="D14629" t="s">
        <v>13</v>
      </c>
      <c r="E14629" t="s">
        <v>25</v>
      </c>
      <c r="F14629" t="s">
        <v>26</v>
      </c>
      <c r="G14629" s="3">
        <v>45127.794722222221</v>
      </c>
      <c r="H14629" s="1">
        <v>143500</v>
      </c>
      <c r="I14629" t="s">
        <v>23009</v>
      </c>
      <c r="J14629" t="s">
        <v>613</v>
      </c>
    </row>
    <row r="14630" spans="1:10">
      <c r="A14630" t="s">
        <v>33</v>
      </c>
      <c r="B14630" t="s">
        <v>23010</v>
      </c>
      <c r="C14630" t="s">
        <v>767</v>
      </c>
      <c r="D14630" t="s">
        <v>13</v>
      </c>
      <c r="E14630" t="s">
        <v>14</v>
      </c>
      <c r="F14630" t="s">
        <v>26</v>
      </c>
      <c r="G14630" s="3">
        <v>45215.792013888888</v>
      </c>
      <c r="H14630" s="1">
        <v>143000</v>
      </c>
      <c r="I14630" t="s">
        <v>2656</v>
      </c>
    </row>
    <row r="14631" spans="1:10">
      <c r="A14631" t="s">
        <v>212</v>
      </c>
      <c r="B14631" t="s">
        <v>23011</v>
      </c>
      <c r="C14631" t="s">
        <v>3585</v>
      </c>
      <c r="D14631" t="s">
        <v>13</v>
      </c>
      <c r="E14631" t="s">
        <v>14</v>
      </c>
      <c r="F14631" t="s">
        <v>3586</v>
      </c>
      <c r="G14631" s="3">
        <v>45001.826053240744</v>
      </c>
      <c r="H14631" s="1">
        <v>72000</v>
      </c>
      <c r="I14631" t="s">
        <v>23012</v>
      </c>
      <c r="J14631" t="s">
        <v>23013</v>
      </c>
    </row>
    <row r="14632" spans="1:10">
      <c r="A14632" t="s">
        <v>152</v>
      </c>
      <c r="B14632" t="s">
        <v>23014</v>
      </c>
      <c r="C14632" t="s">
        <v>165</v>
      </c>
      <c r="D14632" t="s">
        <v>13</v>
      </c>
      <c r="E14632" t="s">
        <v>14</v>
      </c>
      <c r="F14632" t="s">
        <v>26</v>
      </c>
      <c r="G14632" s="3">
        <v>44973.795555555553</v>
      </c>
      <c r="H14632" s="1">
        <v>166000</v>
      </c>
      <c r="I14632" t="s">
        <v>2960</v>
      </c>
      <c r="J14632" t="s">
        <v>295</v>
      </c>
    </row>
    <row r="14633" spans="1:10">
      <c r="A14633" t="s">
        <v>33</v>
      </c>
      <c r="B14633" t="s">
        <v>620</v>
      </c>
      <c r="C14633" t="s">
        <v>24</v>
      </c>
      <c r="D14633" t="s">
        <v>13</v>
      </c>
      <c r="E14633" t="s">
        <v>25</v>
      </c>
      <c r="F14633" t="s">
        <v>26</v>
      </c>
      <c r="G14633" s="3">
        <v>45043.791689814818</v>
      </c>
      <c r="H14633" s="1">
        <v>75000</v>
      </c>
      <c r="I14633" t="s">
        <v>23015</v>
      </c>
      <c r="J14633" t="s">
        <v>23016</v>
      </c>
    </row>
    <row r="14634" spans="1:10">
      <c r="A14634" t="s">
        <v>33</v>
      </c>
      <c r="B14634" t="s">
        <v>33</v>
      </c>
      <c r="C14634" t="s">
        <v>162</v>
      </c>
      <c r="D14634" t="s">
        <v>13</v>
      </c>
      <c r="E14634" t="s">
        <v>14</v>
      </c>
      <c r="F14634" t="s">
        <v>162</v>
      </c>
      <c r="G14634" s="3">
        <v>45061.828657407408</v>
      </c>
      <c r="H14634" s="1">
        <v>53014</v>
      </c>
      <c r="I14634" t="s">
        <v>21071</v>
      </c>
      <c r="J14634" t="s">
        <v>23017</v>
      </c>
    </row>
    <row r="14635" spans="1:10">
      <c r="A14635" t="s">
        <v>33</v>
      </c>
      <c r="B14635" t="s">
        <v>23018</v>
      </c>
      <c r="C14635" t="s">
        <v>1128</v>
      </c>
      <c r="D14635" t="s">
        <v>13</v>
      </c>
      <c r="E14635" t="s">
        <v>14</v>
      </c>
      <c r="F14635" t="s">
        <v>26</v>
      </c>
      <c r="G14635" s="3">
        <v>44967.792129629626</v>
      </c>
      <c r="H14635" s="1">
        <v>77000</v>
      </c>
      <c r="I14635" t="s">
        <v>23019</v>
      </c>
      <c r="J14635" t="s">
        <v>23020</v>
      </c>
    </row>
    <row r="14636" spans="1:10">
      <c r="A14636" t="s">
        <v>10</v>
      </c>
      <c r="B14636" t="s">
        <v>398</v>
      </c>
      <c r="C14636" t="s">
        <v>24</v>
      </c>
      <c r="D14636" t="s">
        <v>13</v>
      </c>
      <c r="E14636" t="s">
        <v>25</v>
      </c>
      <c r="F14636" t="s">
        <v>26</v>
      </c>
      <c r="G14636" s="3">
        <v>45169.854537037034</v>
      </c>
      <c r="H14636" s="1">
        <v>150000</v>
      </c>
      <c r="I14636" t="s">
        <v>13857</v>
      </c>
      <c r="J14636" t="s">
        <v>23021</v>
      </c>
    </row>
    <row r="14637" spans="1:10">
      <c r="A14637" t="s">
        <v>33</v>
      </c>
      <c r="B14637" t="s">
        <v>2148</v>
      </c>
      <c r="C14637" t="s">
        <v>448</v>
      </c>
      <c r="D14637" t="s">
        <v>13</v>
      </c>
      <c r="E14637" t="s">
        <v>14</v>
      </c>
      <c r="F14637" t="s">
        <v>26</v>
      </c>
      <c r="G14637" s="3">
        <v>45019.79184027778</v>
      </c>
      <c r="H14637" s="1">
        <v>85000</v>
      </c>
      <c r="I14637" t="s">
        <v>16452</v>
      </c>
      <c r="J14637" t="s">
        <v>1034</v>
      </c>
    </row>
    <row r="14638" spans="1:10">
      <c r="A14638" t="s">
        <v>77</v>
      </c>
      <c r="B14638" t="s">
        <v>313</v>
      </c>
      <c r="C14638" t="s">
        <v>190</v>
      </c>
      <c r="D14638" t="s">
        <v>13</v>
      </c>
      <c r="E14638" t="s">
        <v>14</v>
      </c>
      <c r="F14638" t="s">
        <v>190</v>
      </c>
      <c r="G14638" s="3">
        <v>45162.826909722222</v>
      </c>
      <c r="H14638" s="1">
        <v>63000</v>
      </c>
      <c r="I14638" t="s">
        <v>23022</v>
      </c>
      <c r="J14638" t="s">
        <v>23023</v>
      </c>
    </row>
    <row r="14639" spans="1:10">
      <c r="A14639" t="s">
        <v>33</v>
      </c>
      <c r="B14639" t="s">
        <v>23024</v>
      </c>
      <c r="C14639" t="s">
        <v>24</v>
      </c>
      <c r="D14639" t="s">
        <v>13</v>
      </c>
      <c r="E14639" t="s">
        <v>25</v>
      </c>
      <c r="F14639" t="s">
        <v>26</v>
      </c>
      <c r="G14639" s="3">
        <v>44946.807488425926</v>
      </c>
      <c r="H14639" s="1">
        <v>122500</v>
      </c>
      <c r="I14639" t="s">
        <v>10219</v>
      </c>
      <c r="J14639" t="s">
        <v>23025</v>
      </c>
    </row>
    <row r="14640" spans="1:10">
      <c r="A14640" t="s">
        <v>10</v>
      </c>
      <c r="B14640" t="s">
        <v>23026</v>
      </c>
      <c r="C14640" t="s">
        <v>232</v>
      </c>
      <c r="D14640" t="s">
        <v>13</v>
      </c>
      <c r="E14640" t="s">
        <v>14</v>
      </c>
      <c r="F14640" t="s">
        <v>26</v>
      </c>
      <c r="G14640" s="3">
        <v>44936.805243055554</v>
      </c>
      <c r="H14640" s="1">
        <v>172500</v>
      </c>
      <c r="I14640" t="s">
        <v>1072</v>
      </c>
      <c r="J14640" t="s">
        <v>23027</v>
      </c>
    </row>
    <row r="14641" spans="1:10">
      <c r="A14641" t="s">
        <v>18</v>
      </c>
      <c r="B14641" t="s">
        <v>18</v>
      </c>
      <c r="C14641" t="s">
        <v>509</v>
      </c>
      <c r="D14641" t="s">
        <v>13</v>
      </c>
      <c r="E14641" t="s">
        <v>14</v>
      </c>
      <c r="F14641" t="s">
        <v>509</v>
      </c>
      <c r="G14641" s="3">
        <v>45231.809907407405</v>
      </c>
      <c r="H14641" s="1">
        <v>156500</v>
      </c>
      <c r="I14641" t="s">
        <v>5887</v>
      </c>
      <c r="J14641" t="s">
        <v>23028</v>
      </c>
    </row>
    <row r="14642" spans="1:10">
      <c r="A14642" t="s">
        <v>18</v>
      </c>
      <c r="B14642" t="s">
        <v>114</v>
      </c>
      <c r="C14642" t="s">
        <v>2532</v>
      </c>
      <c r="D14642" t="s">
        <v>13</v>
      </c>
      <c r="E14642" t="s">
        <v>14</v>
      </c>
      <c r="F14642" t="s">
        <v>26</v>
      </c>
      <c r="G14642" s="3">
        <v>45063.795104166667</v>
      </c>
      <c r="H14642" s="1">
        <v>101000</v>
      </c>
      <c r="I14642" t="s">
        <v>217</v>
      </c>
      <c r="J14642" t="s">
        <v>8181</v>
      </c>
    </row>
    <row r="14643" spans="1:10">
      <c r="A14643" t="s">
        <v>135</v>
      </c>
      <c r="B14643" t="s">
        <v>9549</v>
      </c>
      <c r="C14643" t="s">
        <v>365</v>
      </c>
      <c r="D14643" t="s">
        <v>13</v>
      </c>
      <c r="E14643" t="s">
        <v>14</v>
      </c>
      <c r="F14643" t="s">
        <v>26</v>
      </c>
      <c r="G14643" s="3">
        <v>45022.792731481481</v>
      </c>
      <c r="H14643" s="1">
        <v>102500</v>
      </c>
      <c r="I14643" t="s">
        <v>23029</v>
      </c>
      <c r="J14643" t="s">
        <v>9551</v>
      </c>
    </row>
    <row r="14644" spans="1:10">
      <c r="A14644" t="s">
        <v>10</v>
      </c>
      <c r="B14644" t="s">
        <v>16029</v>
      </c>
      <c r="C14644" t="s">
        <v>24</v>
      </c>
      <c r="D14644" t="s">
        <v>13</v>
      </c>
      <c r="E14644" t="s">
        <v>25</v>
      </c>
      <c r="F14644" t="s">
        <v>20</v>
      </c>
      <c r="G14644" s="3">
        <v>45169.850023148145</v>
      </c>
      <c r="H14644" s="1">
        <v>145000</v>
      </c>
      <c r="I14644" t="s">
        <v>10319</v>
      </c>
      <c r="J14644" t="s">
        <v>7645</v>
      </c>
    </row>
    <row r="14645" spans="1:10">
      <c r="A14645" t="s">
        <v>18</v>
      </c>
      <c r="B14645" t="s">
        <v>1936</v>
      </c>
      <c r="C14645" t="s">
        <v>24</v>
      </c>
      <c r="D14645" t="s">
        <v>13</v>
      </c>
      <c r="E14645" t="s">
        <v>25</v>
      </c>
      <c r="F14645" t="s">
        <v>26</v>
      </c>
      <c r="G14645" s="3">
        <v>45130.808252314811</v>
      </c>
      <c r="H14645" s="1">
        <v>115000</v>
      </c>
      <c r="I14645" t="s">
        <v>23030</v>
      </c>
      <c r="J14645" t="s">
        <v>23031</v>
      </c>
    </row>
    <row r="14646" spans="1:10">
      <c r="A14646" t="s">
        <v>73</v>
      </c>
      <c r="B14646" t="s">
        <v>23032</v>
      </c>
      <c r="C14646" t="s">
        <v>243</v>
      </c>
      <c r="D14646" t="s">
        <v>13</v>
      </c>
      <c r="E14646" t="s">
        <v>14</v>
      </c>
      <c r="F14646" t="s">
        <v>26</v>
      </c>
      <c r="G14646" s="3">
        <v>45190.824826388889</v>
      </c>
      <c r="H14646" s="1">
        <v>140000</v>
      </c>
      <c r="I14646" t="s">
        <v>409</v>
      </c>
      <c r="J14646" t="s">
        <v>23033</v>
      </c>
    </row>
    <row r="14647" spans="1:10">
      <c r="A14647" t="s">
        <v>10</v>
      </c>
      <c r="B14647" t="s">
        <v>10</v>
      </c>
      <c r="C14647" t="s">
        <v>662</v>
      </c>
      <c r="D14647" t="s">
        <v>13</v>
      </c>
      <c r="E14647" t="s">
        <v>14</v>
      </c>
      <c r="F14647" t="s">
        <v>26</v>
      </c>
      <c r="G14647" s="3">
        <v>44985.795335648145</v>
      </c>
      <c r="H14647" s="1">
        <v>120500</v>
      </c>
      <c r="I14647" t="s">
        <v>3945</v>
      </c>
      <c r="J14647" t="s">
        <v>23034</v>
      </c>
    </row>
    <row r="14648" spans="1:10">
      <c r="A14648" t="s">
        <v>33</v>
      </c>
      <c r="B14648" t="s">
        <v>23035</v>
      </c>
      <c r="C14648" t="s">
        <v>23036</v>
      </c>
      <c r="D14648" t="s">
        <v>13</v>
      </c>
      <c r="E14648" t="s">
        <v>14</v>
      </c>
      <c r="F14648" t="s">
        <v>26</v>
      </c>
      <c r="G14648" s="3">
        <v>44986.794374999998</v>
      </c>
      <c r="H14648" s="1">
        <v>49546</v>
      </c>
      <c r="I14648" t="s">
        <v>23037</v>
      </c>
      <c r="J14648" t="s">
        <v>23038</v>
      </c>
    </row>
    <row r="14649" spans="1:10">
      <c r="A14649" t="s">
        <v>18</v>
      </c>
      <c r="B14649" t="s">
        <v>20522</v>
      </c>
      <c r="C14649" t="s">
        <v>26</v>
      </c>
      <c r="D14649" t="s">
        <v>13</v>
      </c>
      <c r="E14649" t="s">
        <v>14</v>
      </c>
      <c r="F14649" t="s">
        <v>26</v>
      </c>
      <c r="G14649" s="3">
        <v>45077.830648148149</v>
      </c>
      <c r="H14649" s="1">
        <v>70000</v>
      </c>
      <c r="I14649" t="s">
        <v>9844</v>
      </c>
      <c r="J14649" t="s">
        <v>9998</v>
      </c>
    </row>
    <row r="14650" spans="1:10">
      <c r="A14650" t="s">
        <v>10</v>
      </c>
      <c r="B14650" t="s">
        <v>1569</v>
      </c>
      <c r="C14650" t="s">
        <v>24</v>
      </c>
      <c r="D14650" t="s">
        <v>13</v>
      </c>
      <c r="E14650" t="s">
        <v>25</v>
      </c>
      <c r="F14650" t="s">
        <v>26</v>
      </c>
      <c r="G14650" s="3">
        <v>45223.794224537036</v>
      </c>
      <c r="H14650" s="1">
        <v>135000</v>
      </c>
      <c r="I14650" t="s">
        <v>15694</v>
      </c>
      <c r="J14650" t="s">
        <v>15695</v>
      </c>
    </row>
    <row r="14651" spans="1:10">
      <c r="A14651" t="s">
        <v>10</v>
      </c>
      <c r="B14651" t="s">
        <v>23039</v>
      </c>
      <c r="C14651" t="s">
        <v>232</v>
      </c>
      <c r="D14651" t="s">
        <v>1075</v>
      </c>
      <c r="E14651" t="s">
        <v>14</v>
      </c>
      <c r="F14651" t="s">
        <v>26</v>
      </c>
      <c r="G14651" s="3">
        <v>45208.808321759258</v>
      </c>
      <c r="H14651" s="1">
        <v>179000</v>
      </c>
      <c r="I14651" t="s">
        <v>120</v>
      </c>
      <c r="J14651" t="s">
        <v>23040</v>
      </c>
    </row>
    <row r="14652" spans="1:10">
      <c r="A14652" t="s">
        <v>77</v>
      </c>
      <c r="B14652" t="s">
        <v>23041</v>
      </c>
      <c r="C14652" t="s">
        <v>201</v>
      </c>
      <c r="D14652" t="s">
        <v>13</v>
      </c>
      <c r="E14652" t="s">
        <v>14</v>
      </c>
      <c r="F14652" t="s">
        <v>26</v>
      </c>
      <c r="G14652" s="3">
        <v>44993.841053240743</v>
      </c>
      <c r="H14652" s="1">
        <v>117500</v>
      </c>
      <c r="I14652" t="s">
        <v>1630</v>
      </c>
      <c r="J14652" t="s">
        <v>316</v>
      </c>
    </row>
    <row r="14653" spans="1:10">
      <c r="A14653" t="s">
        <v>33</v>
      </c>
      <c r="B14653" t="s">
        <v>1249</v>
      </c>
      <c r="C14653" t="s">
        <v>325</v>
      </c>
      <c r="D14653" t="s">
        <v>13</v>
      </c>
      <c r="E14653" t="s">
        <v>14</v>
      </c>
      <c r="F14653" t="s">
        <v>26</v>
      </c>
      <c r="G14653" s="3">
        <v>45154.807025462964</v>
      </c>
      <c r="H14653" s="1">
        <v>87500</v>
      </c>
      <c r="I14653" t="s">
        <v>186</v>
      </c>
      <c r="J14653" t="s">
        <v>4561</v>
      </c>
    </row>
    <row r="14654" spans="1:10">
      <c r="A14654" t="s">
        <v>33</v>
      </c>
      <c r="B14654" t="s">
        <v>23042</v>
      </c>
      <c r="C14654" t="s">
        <v>162</v>
      </c>
      <c r="D14654" t="s">
        <v>13</v>
      </c>
      <c r="E14654" t="s">
        <v>14</v>
      </c>
      <c r="F14654" t="s">
        <v>162</v>
      </c>
      <c r="G14654" s="3">
        <v>45238.815196759257</v>
      </c>
      <c r="H14654" s="1">
        <v>156500</v>
      </c>
      <c r="I14654" t="s">
        <v>11772</v>
      </c>
      <c r="J14654" t="s">
        <v>23043</v>
      </c>
    </row>
    <row r="14655" spans="1:10">
      <c r="A14655" t="s">
        <v>33</v>
      </c>
      <c r="B14655" t="s">
        <v>5173</v>
      </c>
      <c r="C14655" t="s">
        <v>276</v>
      </c>
      <c r="D14655" t="s">
        <v>13</v>
      </c>
      <c r="E14655" t="s">
        <v>14</v>
      </c>
      <c r="F14655" t="s">
        <v>26</v>
      </c>
      <c r="G14655" s="3">
        <v>45225.791932870372</v>
      </c>
      <c r="H14655" s="1">
        <v>95847.5</v>
      </c>
      <c r="I14655" t="s">
        <v>23044</v>
      </c>
      <c r="J14655" t="s">
        <v>23045</v>
      </c>
    </row>
    <row r="14656" spans="1:10">
      <c r="A14656" t="s">
        <v>77</v>
      </c>
      <c r="B14656" t="s">
        <v>20345</v>
      </c>
      <c r="C14656" t="s">
        <v>24</v>
      </c>
      <c r="D14656" t="s">
        <v>2139</v>
      </c>
      <c r="E14656" t="s">
        <v>25</v>
      </c>
      <c r="F14656" t="s">
        <v>26</v>
      </c>
      <c r="G14656" s="3">
        <v>45203.793217592596</v>
      </c>
      <c r="H14656" s="1">
        <v>80000</v>
      </c>
      <c r="I14656" t="s">
        <v>13806</v>
      </c>
      <c r="J14656" t="s">
        <v>23046</v>
      </c>
    </row>
    <row r="14657" spans="1:10">
      <c r="A14657" t="s">
        <v>33</v>
      </c>
      <c r="B14657" t="s">
        <v>33</v>
      </c>
      <c r="C14657" t="s">
        <v>23047</v>
      </c>
      <c r="D14657" t="s">
        <v>13</v>
      </c>
      <c r="E14657" t="s">
        <v>14</v>
      </c>
      <c r="F14657" t="s">
        <v>26</v>
      </c>
      <c r="G14657" s="3">
        <v>45000.792685185188</v>
      </c>
      <c r="H14657" s="1">
        <v>55000</v>
      </c>
      <c r="I14657" t="s">
        <v>23048</v>
      </c>
      <c r="J14657" t="s">
        <v>23049</v>
      </c>
    </row>
    <row r="14658" spans="1:10">
      <c r="A14658" t="s">
        <v>10</v>
      </c>
      <c r="B14658" t="s">
        <v>10</v>
      </c>
      <c r="C14658" t="s">
        <v>26</v>
      </c>
      <c r="D14658" t="s">
        <v>13</v>
      </c>
      <c r="E14658" t="s">
        <v>14</v>
      </c>
      <c r="F14658" t="s">
        <v>26</v>
      </c>
      <c r="G14658" s="3">
        <v>44942.82130787037</v>
      </c>
      <c r="H14658" s="1">
        <v>140000</v>
      </c>
      <c r="I14658" t="s">
        <v>17172</v>
      </c>
      <c r="J14658" t="s">
        <v>19755</v>
      </c>
    </row>
    <row r="14659" spans="1:10">
      <c r="A14659" t="s">
        <v>10</v>
      </c>
      <c r="B14659" t="s">
        <v>10</v>
      </c>
      <c r="C14659" t="s">
        <v>24</v>
      </c>
      <c r="D14659" t="s">
        <v>100</v>
      </c>
      <c r="E14659" t="s">
        <v>25</v>
      </c>
      <c r="F14659" t="s">
        <v>26</v>
      </c>
      <c r="G14659" s="3">
        <v>45058.795555555553</v>
      </c>
      <c r="H14659" s="1">
        <v>145000</v>
      </c>
      <c r="I14659" t="s">
        <v>186</v>
      </c>
      <c r="J14659" t="s">
        <v>1400</v>
      </c>
    </row>
    <row r="14660" spans="1:10">
      <c r="A14660" t="s">
        <v>106</v>
      </c>
      <c r="B14660" t="s">
        <v>23050</v>
      </c>
      <c r="C14660" t="s">
        <v>342</v>
      </c>
      <c r="D14660" t="s">
        <v>13</v>
      </c>
      <c r="E14660" t="s">
        <v>14</v>
      </c>
      <c r="F14660" t="s">
        <v>26</v>
      </c>
      <c r="G14660" s="3">
        <v>44993.792847222219</v>
      </c>
      <c r="H14660" s="1">
        <v>99150</v>
      </c>
      <c r="I14660" t="s">
        <v>374</v>
      </c>
      <c r="J14660" t="s">
        <v>21944</v>
      </c>
    </row>
    <row r="14661" spans="1:10">
      <c r="A14661" t="s">
        <v>33</v>
      </c>
      <c r="B14661" t="s">
        <v>23051</v>
      </c>
      <c r="C14661" t="s">
        <v>11014</v>
      </c>
      <c r="D14661" t="s">
        <v>13</v>
      </c>
      <c r="E14661" t="s">
        <v>14</v>
      </c>
      <c r="F14661" t="s">
        <v>26</v>
      </c>
      <c r="G14661" s="3">
        <v>45058.793078703704</v>
      </c>
      <c r="H14661" s="1">
        <v>67500</v>
      </c>
      <c r="I14661" t="s">
        <v>10308</v>
      </c>
      <c r="J14661" t="s">
        <v>10309</v>
      </c>
    </row>
    <row r="14662" spans="1:10">
      <c r="A14662" t="s">
        <v>212</v>
      </c>
      <c r="B14662" t="s">
        <v>212</v>
      </c>
      <c r="C14662" t="s">
        <v>2567</v>
      </c>
      <c r="D14662" t="s">
        <v>13</v>
      </c>
      <c r="E14662" t="s">
        <v>14</v>
      </c>
      <c r="F14662" t="s">
        <v>26</v>
      </c>
      <c r="G14662" s="3">
        <v>45108.794699074075</v>
      </c>
      <c r="H14662" s="1">
        <v>162500</v>
      </c>
      <c r="I14662" t="s">
        <v>2568</v>
      </c>
      <c r="J14662" t="s">
        <v>7577</v>
      </c>
    </row>
    <row r="14663" spans="1:10">
      <c r="A14663" t="s">
        <v>10</v>
      </c>
      <c r="B14663" t="s">
        <v>10</v>
      </c>
      <c r="C14663" t="s">
        <v>119</v>
      </c>
      <c r="D14663" t="s">
        <v>13</v>
      </c>
      <c r="E14663" t="s">
        <v>14</v>
      </c>
      <c r="F14663" t="s">
        <v>26</v>
      </c>
      <c r="G14663" s="3">
        <v>44994.793946759259</v>
      </c>
      <c r="H14663" s="1">
        <v>131867</v>
      </c>
      <c r="I14663" t="s">
        <v>23052</v>
      </c>
      <c r="J14663" t="s">
        <v>23053</v>
      </c>
    </row>
    <row r="14664" spans="1:10">
      <c r="A14664" t="s">
        <v>18</v>
      </c>
      <c r="B14664" t="s">
        <v>23054</v>
      </c>
      <c r="C14664" t="s">
        <v>1042</v>
      </c>
      <c r="D14664" t="s">
        <v>13</v>
      </c>
      <c r="E14664" t="s">
        <v>14</v>
      </c>
      <c r="F14664" t="s">
        <v>198</v>
      </c>
      <c r="G14664" s="3">
        <v>45114.800775462965</v>
      </c>
      <c r="H14664" s="1">
        <v>97444</v>
      </c>
      <c r="I14664" t="s">
        <v>4494</v>
      </c>
      <c r="J14664" t="s">
        <v>23055</v>
      </c>
    </row>
    <row r="14665" spans="1:10">
      <c r="A14665" t="s">
        <v>135</v>
      </c>
      <c r="B14665" t="s">
        <v>19178</v>
      </c>
      <c r="C14665" t="s">
        <v>1175</v>
      </c>
      <c r="D14665" t="s">
        <v>13</v>
      </c>
      <c r="E14665" t="s">
        <v>14</v>
      </c>
      <c r="F14665" t="s">
        <v>26</v>
      </c>
      <c r="G14665" s="3">
        <v>45097.791967592595</v>
      </c>
      <c r="H14665" s="1">
        <v>74395</v>
      </c>
      <c r="I14665" t="s">
        <v>6324</v>
      </c>
      <c r="J14665" t="s">
        <v>23056</v>
      </c>
    </row>
    <row r="14666" spans="1:10">
      <c r="A14666" t="s">
        <v>10</v>
      </c>
      <c r="B14666" t="s">
        <v>23057</v>
      </c>
      <c r="C14666" t="s">
        <v>75</v>
      </c>
      <c r="D14666" t="s">
        <v>13</v>
      </c>
      <c r="E14666" t="s">
        <v>14</v>
      </c>
      <c r="F14666" t="s">
        <v>26</v>
      </c>
      <c r="G14666" s="3">
        <v>45091.79241898148</v>
      </c>
      <c r="H14666" s="1">
        <v>122538</v>
      </c>
      <c r="I14666" t="s">
        <v>23058</v>
      </c>
      <c r="J14666" t="s">
        <v>23059</v>
      </c>
    </row>
    <row r="14667" spans="1:10">
      <c r="A14667" t="s">
        <v>33</v>
      </c>
      <c r="B14667" t="s">
        <v>33</v>
      </c>
      <c r="C14667" t="s">
        <v>23060</v>
      </c>
      <c r="D14667" t="s">
        <v>13</v>
      </c>
      <c r="E14667" t="s">
        <v>14</v>
      </c>
      <c r="F14667" t="s">
        <v>1891</v>
      </c>
      <c r="G14667" s="3">
        <v>45290.797858796293</v>
      </c>
      <c r="H14667" s="1">
        <v>74368.5</v>
      </c>
      <c r="I14667" t="s">
        <v>23061</v>
      </c>
    </row>
    <row r="14668" spans="1:10">
      <c r="A14668" t="s">
        <v>33</v>
      </c>
      <c r="B14668" t="s">
        <v>23062</v>
      </c>
      <c r="C14668" t="s">
        <v>1175</v>
      </c>
      <c r="D14668" t="s">
        <v>13</v>
      </c>
      <c r="E14668" t="s">
        <v>14</v>
      </c>
      <c r="F14668" t="s">
        <v>26</v>
      </c>
      <c r="G14668" s="3">
        <v>45015.792361111111</v>
      </c>
      <c r="H14668" s="1">
        <v>76747.5</v>
      </c>
      <c r="I14668" t="s">
        <v>9715</v>
      </c>
      <c r="J14668" t="s">
        <v>5002</v>
      </c>
    </row>
    <row r="14669" spans="1:10">
      <c r="A14669" t="s">
        <v>33</v>
      </c>
      <c r="B14669" t="s">
        <v>33</v>
      </c>
      <c r="C14669" t="s">
        <v>56</v>
      </c>
      <c r="D14669" t="s">
        <v>13</v>
      </c>
      <c r="E14669" t="s">
        <v>14</v>
      </c>
      <c r="F14669" t="s">
        <v>26</v>
      </c>
      <c r="G14669" s="3">
        <v>44960.793275462966</v>
      </c>
      <c r="H14669" s="1">
        <v>85000</v>
      </c>
      <c r="I14669" t="s">
        <v>23063</v>
      </c>
      <c r="J14669" t="s">
        <v>1842</v>
      </c>
    </row>
    <row r="14670" spans="1:10">
      <c r="A14670" t="s">
        <v>33</v>
      </c>
      <c r="B14670" t="s">
        <v>23064</v>
      </c>
      <c r="C14670" t="s">
        <v>342</v>
      </c>
      <c r="D14670" t="s">
        <v>13</v>
      </c>
      <c r="E14670" t="s">
        <v>14</v>
      </c>
      <c r="F14670" t="s">
        <v>26</v>
      </c>
      <c r="G14670" s="3">
        <v>44935.793599537035</v>
      </c>
      <c r="H14670" s="1">
        <v>46103</v>
      </c>
      <c r="I14670" t="s">
        <v>11106</v>
      </c>
      <c r="J14670" t="s">
        <v>1967</v>
      </c>
    </row>
    <row r="14671" spans="1:10">
      <c r="A14671" t="s">
        <v>33</v>
      </c>
      <c r="B14671" t="s">
        <v>23065</v>
      </c>
      <c r="C14671" t="s">
        <v>536</v>
      </c>
      <c r="D14671" t="s">
        <v>13</v>
      </c>
      <c r="E14671" t="s">
        <v>14</v>
      </c>
      <c r="F14671" t="s">
        <v>26</v>
      </c>
      <c r="G14671" s="3">
        <v>45159.791909722226</v>
      </c>
      <c r="H14671" s="1">
        <v>109159</v>
      </c>
      <c r="I14671" t="s">
        <v>537</v>
      </c>
      <c r="J14671" t="s">
        <v>538</v>
      </c>
    </row>
    <row r="14672" spans="1:10">
      <c r="A14672" t="s">
        <v>10</v>
      </c>
      <c r="B14672" t="s">
        <v>10</v>
      </c>
      <c r="C14672" t="s">
        <v>601</v>
      </c>
      <c r="D14672" t="s">
        <v>13</v>
      </c>
      <c r="E14672" t="s">
        <v>14</v>
      </c>
      <c r="F14672" t="s">
        <v>601</v>
      </c>
      <c r="G14672" s="3">
        <v>45166.821180555555</v>
      </c>
      <c r="H14672" s="1">
        <v>157500</v>
      </c>
      <c r="I14672" t="s">
        <v>2670</v>
      </c>
      <c r="J14672" t="s">
        <v>23066</v>
      </c>
    </row>
    <row r="14673" spans="1:10">
      <c r="A14673" t="s">
        <v>73</v>
      </c>
      <c r="B14673" t="s">
        <v>73</v>
      </c>
      <c r="C14673" t="s">
        <v>1739</v>
      </c>
      <c r="D14673" t="s">
        <v>13</v>
      </c>
      <c r="E14673" t="s">
        <v>14</v>
      </c>
      <c r="F14673" t="s">
        <v>26</v>
      </c>
      <c r="G14673" s="3">
        <v>45155.820972222224</v>
      </c>
      <c r="H14673" s="1">
        <v>130000</v>
      </c>
      <c r="I14673" t="s">
        <v>5314</v>
      </c>
      <c r="J14673" t="s">
        <v>10360</v>
      </c>
    </row>
    <row r="14674" spans="1:10">
      <c r="A14674" t="s">
        <v>33</v>
      </c>
      <c r="B14674" t="s">
        <v>33</v>
      </c>
      <c r="C14674" t="s">
        <v>2059</v>
      </c>
      <c r="D14674" t="s">
        <v>13</v>
      </c>
      <c r="E14674" t="s">
        <v>14</v>
      </c>
      <c r="F14674" t="s">
        <v>26</v>
      </c>
      <c r="G14674" s="3">
        <v>44991.811886574076</v>
      </c>
      <c r="H14674" s="1">
        <v>90000</v>
      </c>
      <c r="I14674" t="s">
        <v>186</v>
      </c>
      <c r="J14674" t="s">
        <v>23067</v>
      </c>
    </row>
    <row r="14675" spans="1:10">
      <c r="A14675" t="s">
        <v>18</v>
      </c>
      <c r="B14675" t="s">
        <v>23068</v>
      </c>
      <c r="C14675" t="s">
        <v>10183</v>
      </c>
      <c r="D14675" t="s">
        <v>13</v>
      </c>
      <c r="E14675" t="s">
        <v>14</v>
      </c>
      <c r="F14675" t="s">
        <v>26</v>
      </c>
      <c r="G14675" s="3">
        <v>45016.84138888889</v>
      </c>
      <c r="H14675" s="1">
        <v>124179</v>
      </c>
      <c r="I14675" t="s">
        <v>23069</v>
      </c>
      <c r="J14675" t="s">
        <v>23070</v>
      </c>
    </row>
    <row r="14676" spans="1:10">
      <c r="A14676" t="s">
        <v>33</v>
      </c>
      <c r="B14676" t="s">
        <v>33</v>
      </c>
      <c r="C14676" t="s">
        <v>365</v>
      </c>
      <c r="D14676" t="s">
        <v>13</v>
      </c>
      <c r="E14676" t="s">
        <v>14</v>
      </c>
      <c r="F14676" t="s">
        <v>26</v>
      </c>
      <c r="G14676" s="3">
        <v>45091.793391203704</v>
      </c>
      <c r="H14676" s="1">
        <v>63000</v>
      </c>
      <c r="I14676" t="s">
        <v>23071</v>
      </c>
    </row>
    <row r="14677" spans="1:10">
      <c r="A14677" t="s">
        <v>33</v>
      </c>
      <c r="B14677" t="s">
        <v>14267</v>
      </c>
      <c r="C14677" t="s">
        <v>165</v>
      </c>
      <c r="D14677" t="s">
        <v>13</v>
      </c>
      <c r="E14677" t="s">
        <v>14</v>
      </c>
      <c r="F14677" t="s">
        <v>26</v>
      </c>
      <c r="G14677" s="3">
        <v>45015.79414351852</v>
      </c>
      <c r="H14677" s="1">
        <v>174000</v>
      </c>
      <c r="I14677" t="s">
        <v>22467</v>
      </c>
      <c r="J14677" t="s">
        <v>295</v>
      </c>
    </row>
    <row r="14678" spans="1:10">
      <c r="A14678" t="s">
        <v>10</v>
      </c>
      <c r="B14678" t="s">
        <v>10</v>
      </c>
      <c r="C14678" t="s">
        <v>232</v>
      </c>
      <c r="D14678" t="s">
        <v>13</v>
      </c>
      <c r="E14678" t="s">
        <v>14</v>
      </c>
      <c r="F14678" t="s">
        <v>26</v>
      </c>
      <c r="G14678" s="3">
        <v>45079.793599537035</v>
      </c>
      <c r="H14678" s="1">
        <v>115000</v>
      </c>
      <c r="I14678" t="s">
        <v>5711</v>
      </c>
    </row>
    <row r="14679" spans="1:10">
      <c r="A14679" t="s">
        <v>10</v>
      </c>
      <c r="B14679" t="s">
        <v>418</v>
      </c>
      <c r="C14679" t="s">
        <v>419</v>
      </c>
      <c r="D14679" t="s">
        <v>13</v>
      </c>
      <c r="E14679" t="s">
        <v>14</v>
      </c>
      <c r="F14679" t="s">
        <v>26</v>
      </c>
      <c r="G14679" s="3">
        <v>45133.837777777779</v>
      </c>
      <c r="H14679" s="1">
        <v>174000</v>
      </c>
      <c r="I14679" t="s">
        <v>420</v>
      </c>
      <c r="J14679" t="s">
        <v>23072</v>
      </c>
    </row>
    <row r="14680" spans="1:10">
      <c r="A14680" t="s">
        <v>33</v>
      </c>
      <c r="B14680" t="s">
        <v>23073</v>
      </c>
      <c r="C14680" t="s">
        <v>24</v>
      </c>
      <c r="D14680" t="s">
        <v>13</v>
      </c>
      <c r="E14680" t="s">
        <v>25</v>
      </c>
      <c r="F14680" t="s">
        <v>26</v>
      </c>
      <c r="G14680" s="3">
        <v>44949.791689814818</v>
      </c>
      <c r="H14680" s="1">
        <v>95000</v>
      </c>
      <c r="I14680" t="s">
        <v>23074</v>
      </c>
      <c r="J14680" t="s">
        <v>3496</v>
      </c>
    </row>
    <row r="14681" spans="1:10">
      <c r="A14681" t="s">
        <v>10</v>
      </c>
      <c r="B14681" t="s">
        <v>23075</v>
      </c>
      <c r="C14681" t="s">
        <v>24</v>
      </c>
      <c r="D14681" t="s">
        <v>13</v>
      </c>
      <c r="E14681" t="s">
        <v>25</v>
      </c>
      <c r="F14681" t="s">
        <v>26</v>
      </c>
      <c r="G14681" s="3">
        <v>45030.794768518521</v>
      </c>
      <c r="H14681" s="1">
        <v>90542.5</v>
      </c>
      <c r="I14681" t="s">
        <v>2487</v>
      </c>
      <c r="J14681" t="s">
        <v>23076</v>
      </c>
    </row>
    <row r="14682" spans="1:10">
      <c r="A14682" t="s">
        <v>33</v>
      </c>
      <c r="B14682" t="s">
        <v>23035</v>
      </c>
      <c r="C14682" t="s">
        <v>23036</v>
      </c>
      <c r="D14682" t="s">
        <v>13</v>
      </c>
      <c r="E14682" t="s">
        <v>14</v>
      </c>
      <c r="F14682" t="s">
        <v>26</v>
      </c>
      <c r="G14682" s="3">
        <v>45005.794606481482</v>
      </c>
      <c r="H14682" s="1">
        <v>49546</v>
      </c>
      <c r="I14682" t="s">
        <v>23037</v>
      </c>
      <c r="J14682" t="s">
        <v>23038</v>
      </c>
    </row>
    <row r="14683" spans="1:10">
      <c r="A14683" t="s">
        <v>10</v>
      </c>
      <c r="B14683" t="s">
        <v>1108</v>
      </c>
      <c r="C14683" t="s">
        <v>4102</v>
      </c>
      <c r="D14683" t="s">
        <v>13</v>
      </c>
      <c r="E14683" t="s">
        <v>14</v>
      </c>
      <c r="F14683" t="s">
        <v>26</v>
      </c>
      <c r="G14683" s="3">
        <v>44981.793425925927</v>
      </c>
      <c r="H14683" s="1">
        <v>70000</v>
      </c>
      <c r="I14683" t="s">
        <v>366</v>
      </c>
    </row>
    <row r="14684" spans="1:10">
      <c r="A14684" t="s">
        <v>212</v>
      </c>
      <c r="B14684" t="s">
        <v>22937</v>
      </c>
      <c r="C14684" t="s">
        <v>24</v>
      </c>
      <c r="D14684" t="s">
        <v>13</v>
      </c>
      <c r="E14684" t="s">
        <v>25</v>
      </c>
      <c r="F14684" t="s">
        <v>20</v>
      </c>
      <c r="G14684" s="3">
        <v>44999.828900462962</v>
      </c>
      <c r="H14684" s="1">
        <v>195000</v>
      </c>
      <c r="I14684" t="s">
        <v>23077</v>
      </c>
      <c r="J14684" t="s">
        <v>23078</v>
      </c>
    </row>
    <row r="14685" spans="1:10">
      <c r="A14685" t="s">
        <v>18</v>
      </c>
      <c r="B14685" t="s">
        <v>18</v>
      </c>
      <c r="C14685" t="s">
        <v>680</v>
      </c>
      <c r="D14685" t="s">
        <v>13</v>
      </c>
      <c r="E14685" t="s">
        <v>14</v>
      </c>
      <c r="F14685" t="s">
        <v>681</v>
      </c>
      <c r="G14685" s="3">
        <v>44946.843969907408</v>
      </c>
      <c r="H14685" s="1">
        <v>98283</v>
      </c>
      <c r="I14685" t="s">
        <v>23079</v>
      </c>
      <c r="J14685" t="s">
        <v>23080</v>
      </c>
    </row>
    <row r="14686" spans="1:10">
      <c r="A14686" t="s">
        <v>33</v>
      </c>
      <c r="B14686" t="s">
        <v>23081</v>
      </c>
      <c r="C14686" t="s">
        <v>325</v>
      </c>
      <c r="D14686" t="s">
        <v>13</v>
      </c>
      <c r="E14686" t="s">
        <v>14</v>
      </c>
      <c r="F14686" t="s">
        <v>26</v>
      </c>
      <c r="G14686" s="3">
        <v>45285.827326388891</v>
      </c>
      <c r="H14686" s="1">
        <v>100000</v>
      </c>
      <c r="I14686" t="s">
        <v>9475</v>
      </c>
      <c r="J14686" t="s">
        <v>316</v>
      </c>
    </row>
    <row r="14687" spans="1:10">
      <c r="A14687" t="s">
        <v>18</v>
      </c>
      <c r="B14687" t="s">
        <v>23082</v>
      </c>
      <c r="C14687" t="s">
        <v>24</v>
      </c>
      <c r="D14687" t="s">
        <v>13</v>
      </c>
      <c r="E14687" t="s">
        <v>25</v>
      </c>
      <c r="F14687" t="s">
        <v>26</v>
      </c>
      <c r="G14687" s="3">
        <v>45119.825381944444</v>
      </c>
      <c r="H14687" s="1">
        <v>154223.5</v>
      </c>
      <c r="I14687" t="s">
        <v>23083</v>
      </c>
      <c r="J14687" t="s">
        <v>23084</v>
      </c>
    </row>
    <row r="14688" spans="1:10">
      <c r="A14688" t="s">
        <v>33</v>
      </c>
      <c r="B14688" t="s">
        <v>23085</v>
      </c>
      <c r="C14688" t="s">
        <v>23086</v>
      </c>
      <c r="D14688" t="s">
        <v>13</v>
      </c>
      <c r="E14688" t="s">
        <v>14</v>
      </c>
      <c r="F14688" t="s">
        <v>26</v>
      </c>
      <c r="G14688" s="3">
        <v>45155.79351851852</v>
      </c>
      <c r="H14688" s="1">
        <v>89250</v>
      </c>
      <c r="I14688" t="s">
        <v>23087</v>
      </c>
    </row>
    <row r="14689" spans="1:10">
      <c r="A14689" t="s">
        <v>212</v>
      </c>
      <c r="B14689" t="s">
        <v>23088</v>
      </c>
      <c r="C14689" t="s">
        <v>711</v>
      </c>
      <c r="D14689" t="s">
        <v>13</v>
      </c>
      <c r="E14689" t="s">
        <v>14</v>
      </c>
      <c r="F14689" t="s">
        <v>712</v>
      </c>
      <c r="G14689" s="3">
        <v>45006.821284722224</v>
      </c>
      <c r="H14689" s="1">
        <v>142500</v>
      </c>
      <c r="I14689" t="s">
        <v>1106</v>
      </c>
      <c r="J14689" t="s">
        <v>23089</v>
      </c>
    </row>
    <row r="14690" spans="1:10">
      <c r="A14690" t="s">
        <v>33</v>
      </c>
      <c r="B14690" t="s">
        <v>23090</v>
      </c>
      <c r="C14690" t="s">
        <v>1794</v>
      </c>
      <c r="D14690" t="s">
        <v>13</v>
      </c>
      <c r="E14690" t="s">
        <v>14</v>
      </c>
      <c r="F14690" t="s">
        <v>694</v>
      </c>
      <c r="G14690" s="3">
        <v>44943.801689814813</v>
      </c>
      <c r="H14690" s="1">
        <v>51014</v>
      </c>
      <c r="I14690" t="s">
        <v>10916</v>
      </c>
    </row>
    <row r="14691" spans="1:10">
      <c r="A14691" t="s">
        <v>10</v>
      </c>
      <c r="B14691" t="s">
        <v>10</v>
      </c>
      <c r="C14691" t="s">
        <v>2003</v>
      </c>
      <c r="D14691" t="s">
        <v>13</v>
      </c>
      <c r="E14691" t="s">
        <v>14</v>
      </c>
      <c r="F14691" t="s">
        <v>171</v>
      </c>
      <c r="G14691" s="3">
        <v>44980.812685185185</v>
      </c>
      <c r="H14691" s="1">
        <v>88128</v>
      </c>
      <c r="I14691" t="s">
        <v>23091</v>
      </c>
      <c r="J14691" t="s">
        <v>624</v>
      </c>
    </row>
    <row r="14692" spans="1:10">
      <c r="A14692" t="s">
        <v>18</v>
      </c>
      <c r="B14692" t="s">
        <v>18</v>
      </c>
      <c r="C14692" t="s">
        <v>6990</v>
      </c>
      <c r="D14692" t="s">
        <v>13</v>
      </c>
      <c r="E14692" t="s">
        <v>14</v>
      </c>
      <c r="F14692" t="s">
        <v>608</v>
      </c>
      <c r="G14692" s="3">
        <v>45211.820092592592</v>
      </c>
      <c r="H14692" s="1">
        <v>90000</v>
      </c>
      <c r="I14692" t="s">
        <v>23092</v>
      </c>
      <c r="J14692" t="s">
        <v>23093</v>
      </c>
    </row>
    <row r="14693" spans="1:10">
      <c r="A14693" t="s">
        <v>212</v>
      </c>
      <c r="B14693" t="s">
        <v>23094</v>
      </c>
      <c r="C14693" t="s">
        <v>232</v>
      </c>
      <c r="D14693" t="s">
        <v>13</v>
      </c>
      <c r="E14693" t="s">
        <v>14</v>
      </c>
      <c r="F14693" t="s">
        <v>26</v>
      </c>
      <c r="G14693" s="3">
        <v>45211.793796296297</v>
      </c>
      <c r="H14693" s="1">
        <v>147787.5</v>
      </c>
      <c r="I14693" t="s">
        <v>22547</v>
      </c>
      <c r="J14693" t="s">
        <v>12252</v>
      </c>
    </row>
    <row r="14694" spans="1:10">
      <c r="A14694" t="s">
        <v>212</v>
      </c>
      <c r="B14694" t="s">
        <v>23095</v>
      </c>
      <c r="C14694" t="s">
        <v>2080</v>
      </c>
      <c r="D14694" t="s">
        <v>13</v>
      </c>
      <c r="E14694" t="s">
        <v>14</v>
      </c>
      <c r="F14694" t="s">
        <v>26</v>
      </c>
      <c r="G14694" s="3">
        <v>44933.793553240743</v>
      </c>
      <c r="H14694" s="1">
        <v>245000</v>
      </c>
      <c r="I14694" t="s">
        <v>3400</v>
      </c>
      <c r="J14694" t="s">
        <v>716</v>
      </c>
    </row>
    <row r="14695" spans="1:10">
      <c r="A14695" t="s">
        <v>10</v>
      </c>
      <c r="B14695" t="s">
        <v>10</v>
      </c>
      <c r="C14695" t="s">
        <v>1794</v>
      </c>
      <c r="D14695" t="s">
        <v>13</v>
      </c>
      <c r="E14695" t="s">
        <v>14</v>
      </c>
      <c r="F14695" t="s">
        <v>694</v>
      </c>
      <c r="G14695" s="3">
        <v>44933.802604166667</v>
      </c>
      <c r="H14695" s="1">
        <v>157500</v>
      </c>
      <c r="I14695" t="s">
        <v>2641</v>
      </c>
      <c r="J14695" t="s">
        <v>23096</v>
      </c>
    </row>
    <row r="14696" spans="1:10">
      <c r="A14696" t="s">
        <v>10</v>
      </c>
      <c r="B14696" t="s">
        <v>23097</v>
      </c>
      <c r="C14696" t="s">
        <v>13752</v>
      </c>
      <c r="D14696" t="s">
        <v>13</v>
      </c>
      <c r="E14696" t="s">
        <v>14</v>
      </c>
      <c r="F14696" t="s">
        <v>694</v>
      </c>
      <c r="G14696" s="3">
        <v>44986.816701388889</v>
      </c>
      <c r="H14696" s="1">
        <v>157500</v>
      </c>
      <c r="I14696" t="s">
        <v>2442</v>
      </c>
      <c r="J14696" t="s">
        <v>23098</v>
      </c>
    </row>
    <row r="14697" spans="1:10">
      <c r="A14697" t="s">
        <v>33</v>
      </c>
      <c r="B14697" t="s">
        <v>23099</v>
      </c>
      <c r="C14697" t="s">
        <v>185</v>
      </c>
      <c r="D14697" t="s">
        <v>13</v>
      </c>
      <c r="E14697" t="s">
        <v>14</v>
      </c>
      <c r="F14697" t="s">
        <v>26</v>
      </c>
      <c r="G14697" s="3">
        <v>45050.793553240743</v>
      </c>
      <c r="H14697" s="1">
        <v>77800</v>
      </c>
      <c r="I14697" t="s">
        <v>23100</v>
      </c>
      <c r="J14697" t="s">
        <v>230</v>
      </c>
    </row>
    <row r="14698" spans="1:10">
      <c r="A14698" t="s">
        <v>10</v>
      </c>
      <c r="B14698" t="s">
        <v>10</v>
      </c>
      <c r="C14698" t="s">
        <v>119</v>
      </c>
      <c r="D14698" t="s">
        <v>13</v>
      </c>
      <c r="E14698" t="s">
        <v>14</v>
      </c>
      <c r="F14698" t="s">
        <v>26</v>
      </c>
      <c r="G14698" s="3">
        <v>45029.819780092592</v>
      </c>
      <c r="H14698" s="1">
        <v>130000</v>
      </c>
      <c r="I14698" t="s">
        <v>2619</v>
      </c>
      <c r="J14698" t="s">
        <v>17047</v>
      </c>
    </row>
    <row r="14699" spans="1:10">
      <c r="A14699" t="s">
        <v>33</v>
      </c>
      <c r="B14699" t="s">
        <v>33</v>
      </c>
      <c r="C14699" t="s">
        <v>201</v>
      </c>
      <c r="D14699" t="s">
        <v>13</v>
      </c>
      <c r="E14699" t="s">
        <v>14</v>
      </c>
      <c r="F14699" t="s">
        <v>26</v>
      </c>
      <c r="G14699" s="3">
        <v>44942.848437499997</v>
      </c>
      <c r="H14699" s="1">
        <v>70000</v>
      </c>
      <c r="I14699" t="s">
        <v>366</v>
      </c>
      <c r="J14699" t="s">
        <v>214</v>
      </c>
    </row>
    <row r="14700" spans="1:10">
      <c r="A14700" t="s">
        <v>33</v>
      </c>
      <c r="B14700" t="s">
        <v>33</v>
      </c>
      <c r="C14700" t="s">
        <v>441</v>
      </c>
      <c r="D14700" t="s">
        <v>13</v>
      </c>
      <c r="E14700" t="s">
        <v>14</v>
      </c>
      <c r="F14700" t="s">
        <v>26</v>
      </c>
      <c r="G14700" s="3">
        <v>45058.855196759258</v>
      </c>
      <c r="H14700" s="1">
        <v>90000</v>
      </c>
      <c r="I14700" t="s">
        <v>23101</v>
      </c>
      <c r="J14700" t="s">
        <v>23102</v>
      </c>
    </row>
    <row r="14701" spans="1:10">
      <c r="A14701" t="s">
        <v>135</v>
      </c>
      <c r="B14701" t="s">
        <v>23103</v>
      </c>
      <c r="C14701" t="s">
        <v>24</v>
      </c>
      <c r="D14701" t="s">
        <v>13</v>
      </c>
      <c r="E14701" t="s">
        <v>25</v>
      </c>
      <c r="F14701" t="s">
        <v>26</v>
      </c>
      <c r="G14701" s="3">
        <v>44970.792129629626</v>
      </c>
      <c r="H14701" s="1">
        <v>140000</v>
      </c>
      <c r="I14701" t="s">
        <v>2771</v>
      </c>
      <c r="J14701" t="s">
        <v>20491</v>
      </c>
    </row>
    <row r="14702" spans="1:10">
      <c r="A14702" t="s">
        <v>10</v>
      </c>
      <c r="B14702" t="s">
        <v>10</v>
      </c>
      <c r="C14702" t="s">
        <v>1926</v>
      </c>
      <c r="D14702" t="s">
        <v>13</v>
      </c>
      <c r="E14702" t="s">
        <v>14</v>
      </c>
      <c r="F14702" t="s">
        <v>26</v>
      </c>
      <c r="G14702" s="3">
        <v>44993.793819444443</v>
      </c>
      <c r="H14702" s="1">
        <v>102860.671875</v>
      </c>
      <c r="I14702" t="s">
        <v>17896</v>
      </c>
    </row>
    <row r="14703" spans="1:10">
      <c r="A14703" t="s">
        <v>10</v>
      </c>
      <c r="B14703" t="s">
        <v>1158</v>
      </c>
      <c r="C14703" t="s">
        <v>75</v>
      </c>
      <c r="D14703" t="s">
        <v>13</v>
      </c>
      <c r="E14703" t="s">
        <v>14</v>
      </c>
      <c r="F14703" t="s">
        <v>26</v>
      </c>
      <c r="G14703" s="3">
        <v>44984.793506944443</v>
      </c>
      <c r="H14703" s="1">
        <v>99150</v>
      </c>
      <c r="I14703" t="s">
        <v>2509</v>
      </c>
      <c r="J14703" t="s">
        <v>23104</v>
      </c>
    </row>
    <row r="14704" spans="1:10">
      <c r="A14704" t="s">
        <v>33</v>
      </c>
      <c r="B14704" t="s">
        <v>33</v>
      </c>
      <c r="C14704" t="s">
        <v>95</v>
      </c>
      <c r="D14704" t="s">
        <v>13</v>
      </c>
      <c r="E14704" t="s">
        <v>14</v>
      </c>
      <c r="F14704" t="s">
        <v>26</v>
      </c>
      <c r="G14704" s="3">
        <v>45247.792361111111</v>
      </c>
      <c r="H14704" s="1">
        <v>77500</v>
      </c>
      <c r="I14704" t="s">
        <v>23105</v>
      </c>
      <c r="J14704" t="s">
        <v>23106</v>
      </c>
    </row>
    <row r="14705" spans="1:10">
      <c r="A14705" t="s">
        <v>33</v>
      </c>
      <c r="B14705" t="s">
        <v>1084</v>
      </c>
      <c r="C14705" t="s">
        <v>243</v>
      </c>
      <c r="D14705" t="s">
        <v>13</v>
      </c>
      <c r="E14705" t="s">
        <v>14</v>
      </c>
      <c r="F14705" t="s">
        <v>26</v>
      </c>
      <c r="G14705" s="3">
        <v>45085.792650462965</v>
      </c>
      <c r="H14705" s="1">
        <v>140000</v>
      </c>
      <c r="I14705" t="s">
        <v>21081</v>
      </c>
      <c r="J14705" t="s">
        <v>21082</v>
      </c>
    </row>
    <row r="14706" spans="1:10">
      <c r="A14706" t="s">
        <v>33</v>
      </c>
      <c r="B14706" t="s">
        <v>43</v>
      </c>
      <c r="C14706" t="s">
        <v>662</v>
      </c>
      <c r="D14706" t="s">
        <v>13</v>
      </c>
      <c r="E14706" t="s">
        <v>14</v>
      </c>
      <c r="F14706" t="s">
        <v>26</v>
      </c>
      <c r="G14706" s="3">
        <v>44994.792696759258</v>
      </c>
      <c r="H14706" s="1">
        <v>103600</v>
      </c>
      <c r="I14706" t="s">
        <v>45</v>
      </c>
      <c r="J14706" t="s">
        <v>46</v>
      </c>
    </row>
    <row r="14707" spans="1:10">
      <c r="A14707" t="s">
        <v>33</v>
      </c>
      <c r="B14707" t="s">
        <v>23107</v>
      </c>
      <c r="D14707" t="s">
        <v>13</v>
      </c>
      <c r="E14707" t="s">
        <v>14</v>
      </c>
      <c r="F14707" t="s">
        <v>26</v>
      </c>
      <c r="G14707" s="3">
        <v>45056.791701388887</v>
      </c>
      <c r="H14707" s="1">
        <v>100000</v>
      </c>
      <c r="I14707" t="s">
        <v>23108</v>
      </c>
      <c r="J14707" t="s">
        <v>1487</v>
      </c>
    </row>
    <row r="14708" spans="1:10">
      <c r="A14708" t="s">
        <v>18</v>
      </c>
      <c r="B14708" t="s">
        <v>114</v>
      </c>
      <c r="C14708" t="s">
        <v>171</v>
      </c>
      <c r="D14708" t="s">
        <v>13</v>
      </c>
      <c r="E14708" t="s">
        <v>14</v>
      </c>
      <c r="F14708" t="s">
        <v>171</v>
      </c>
      <c r="G14708" s="3">
        <v>45152.799629629626</v>
      </c>
      <c r="H14708" s="1">
        <v>79200</v>
      </c>
      <c r="I14708" t="s">
        <v>3791</v>
      </c>
      <c r="J14708" t="s">
        <v>23109</v>
      </c>
    </row>
    <row r="14709" spans="1:10">
      <c r="A14709" t="s">
        <v>106</v>
      </c>
      <c r="B14709" t="s">
        <v>23110</v>
      </c>
      <c r="C14709" t="s">
        <v>1006</v>
      </c>
      <c r="D14709" t="s">
        <v>13</v>
      </c>
      <c r="E14709" t="s">
        <v>14</v>
      </c>
      <c r="F14709" t="s">
        <v>1007</v>
      </c>
      <c r="G14709" s="3">
        <v>45044.835960648146</v>
      </c>
      <c r="H14709" s="1">
        <v>80850</v>
      </c>
      <c r="I14709" t="s">
        <v>1008</v>
      </c>
      <c r="J14709" t="s">
        <v>23111</v>
      </c>
    </row>
    <row r="14710" spans="1:10">
      <c r="A14710" t="s">
        <v>135</v>
      </c>
      <c r="B14710" t="s">
        <v>135</v>
      </c>
      <c r="C14710" t="s">
        <v>1776</v>
      </c>
      <c r="D14710" t="s">
        <v>13</v>
      </c>
      <c r="E14710" t="s">
        <v>14</v>
      </c>
      <c r="F14710" t="s">
        <v>26</v>
      </c>
      <c r="G14710" s="3">
        <v>45261.792187500003</v>
      </c>
      <c r="H14710" s="1">
        <v>100000</v>
      </c>
      <c r="I14710" t="s">
        <v>6758</v>
      </c>
      <c r="J14710" t="s">
        <v>23112</v>
      </c>
    </row>
    <row r="14711" spans="1:10">
      <c r="A14711" t="s">
        <v>33</v>
      </c>
      <c r="B14711" t="s">
        <v>23113</v>
      </c>
      <c r="C14711" t="s">
        <v>75</v>
      </c>
      <c r="D14711" t="s">
        <v>13</v>
      </c>
      <c r="E14711" t="s">
        <v>14</v>
      </c>
      <c r="F14711" t="s">
        <v>26</v>
      </c>
      <c r="G14711" s="3">
        <v>45224.792407407411</v>
      </c>
      <c r="H14711" s="1">
        <v>166500</v>
      </c>
      <c r="I14711" t="s">
        <v>11564</v>
      </c>
      <c r="J14711" t="s">
        <v>23114</v>
      </c>
    </row>
    <row r="14712" spans="1:10">
      <c r="A14712" t="s">
        <v>10</v>
      </c>
      <c r="B14712" t="s">
        <v>14093</v>
      </c>
      <c r="C14712" t="s">
        <v>7793</v>
      </c>
      <c r="D14712" t="s">
        <v>13</v>
      </c>
      <c r="E14712" t="s">
        <v>14</v>
      </c>
      <c r="F14712" t="s">
        <v>26</v>
      </c>
      <c r="G14712" s="3">
        <v>45073.79583333333</v>
      </c>
      <c r="H14712" s="1">
        <v>90000</v>
      </c>
      <c r="I14712" t="s">
        <v>23115</v>
      </c>
      <c r="J14712" t="s">
        <v>23116</v>
      </c>
    </row>
    <row r="14713" spans="1:10">
      <c r="A14713" t="s">
        <v>33</v>
      </c>
      <c r="B14713" t="s">
        <v>6065</v>
      </c>
      <c r="C14713" t="s">
        <v>24</v>
      </c>
      <c r="D14713" t="s">
        <v>13</v>
      </c>
      <c r="E14713" t="s">
        <v>25</v>
      </c>
      <c r="F14713" t="s">
        <v>26</v>
      </c>
      <c r="G14713" s="3">
        <v>45104.793240740742</v>
      </c>
      <c r="H14713" s="1">
        <v>67500</v>
      </c>
      <c r="I14713" t="s">
        <v>128</v>
      </c>
      <c r="J14713" t="s">
        <v>7392</v>
      </c>
    </row>
    <row r="14714" spans="1:10">
      <c r="A14714" t="s">
        <v>10</v>
      </c>
      <c r="B14714" t="s">
        <v>23117</v>
      </c>
      <c r="C14714" t="s">
        <v>161</v>
      </c>
      <c r="D14714" t="s">
        <v>13</v>
      </c>
      <c r="E14714" t="s">
        <v>14</v>
      </c>
      <c r="F14714" t="s">
        <v>162</v>
      </c>
      <c r="G14714" s="3">
        <v>44951.826944444445</v>
      </c>
      <c r="H14714" s="1">
        <v>89100</v>
      </c>
      <c r="I14714" t="s">
        <v>17536</v>
      </c>
      <c r="J14714" t="s">
        <v>316</v>
      </c>
    </row>
    <row r="14715" spans="1:10">
      <c r="A14715" t="s">
        <v>33</v>
      </c>
      <c r="B14715" t="s">
        <v>33</v>
      </c>
      <c r="C14715" t="s">
        <v>1408</v>
      </c>
      <c r="D14715" t="s">
        <v>13</v>
      </c>
      <c r="E14715" t="s">
        <v>14</v>
      </c>
      <c r="F14715" t="s">
        <v>26</v>
      </c>
      <c r="G14715" s="3">
        <v>45124.792210648149</v>
      </c>
      <c r="H14715" s="1">
        <v>90000</v>
      </c>
      <c r="I14715" t="s">
        <v>14823</v>
      </c>
    </row>
    <row r="14716" spans="1:10">
      <c r="A14716" t="s">
        <v>10</v>
      </c>
      <c r="B14716" t="s">
        <v>23118</v>
      </c>
      <c r="C14716" t="s">
        <v>26</v>
      </c>
      <c r="D14716" t="s">
        <v>13</v>
      </c>
      <c r="E14716" t="s">
        <v>14</v>
      </c>
      <c r="F14716" t="s">
        <v>26</v>
      </c>
      <c r="G14716" s="3">
        <v>45194.794814814813</v>
      </c>
      <c r="H14716" s="1">
        <v>105208.5</v>
      </c>
      <c r="I14716" t="s">
        <v>23119</v>
      </c>
      <c r="J14716" t="s">
        <v>730</v>
      </c>
    </row>
    <row r="14717" spans="1:10">
      <c r="A14717" t="s">
        <v>10</v>
      </c>
      <c r="B14717" t="s">
        <v>1763</v>
      </c>
      <c r="C14717" t="s">
        <v>23120</v>
      </c>
      <c r="D14717" t="s">
        <v>13</v>
      </c>
      <c r="E14717" t="s">
        <v>14</v>
      </c>
      <c r="F14717" t="s">
        <v>26</v>
      </c>
      <c r="G14717" s="3">
        <v>45021.79519675926</v>
      </c>
      <c r="H14717" s="1">
        <v>57500</v>
      </c>
      <c r="I14717" t="s">
        <v>23121</v>
      </c>
      <c r="J14717" t="s">
        <v>10984</v>
      </c>
    </row>
    <row r="14718" spans="1:10">
      <c r="A14718" t="s">
        <v>10</v>
      </c>
      <c r="B14718" t="s">
        <v>3065</v>
      </c>
      <c r="C14718" t="s">
        <v>553</v>
      </c>
      <c r="D14718" t="s">
        <v>13</v>
      </c>
      <c r="E14718" t="s">
        <v>14</v>
      </c>
      <c r="F14718" t="s">
        <v>26</v>
      </c>
      <c r="G14718" s="3">
        <v>45012.795763888891</v>
      </c>
      <c r="H14718" s="1">
        <v>90000</v>
      </c>
      <c r="I14718" t="s">
        <v>23122</v>
      </c>
      <c r="J14718" t="s">
        <v>23123</v>
      </c>
    </row>
    <row r="14719" spans="1:10">
      <c r="A14719" t="s">
        <v>33</v>
      </c>
      <c r="B14719" t="s">
        <v>23124</v>
      </c>
      <c r="C14719" t="s">
        <v>1366</v>
      </c>
      <c r="D14719" t="s">
        <v>13</v>
      </c>
      <c r="E14719" t="s">
        <v>14</v>
      </c>
      <c r="F14719" t="s">
        <v>26</v>
      </c>
      <c r="G14719" s="3">
        <v>45061.791921296295</v>
      </c>
      <c r="H14719" s="1">
        <v>137500</v>
      </c>
      <c r="I14719" t="s">
        <v>23125</v>
      </c>
      <c r="J14719" t="s">
        <v>23126</v>
      </c>
    </row>
    <row r="14720" spans="1:10">
      <c r="A14720" t="s">
        <v>10</v>
      </c>
      <c r="B14720" t="s">
        <v>23127</v>
      </c>
      <c r="C14720" t="s">
        <v>1198</v>
      </c>
      <c r="D14720" t="s">
        <v>13</v>
      </c>
      <c r="E14720" t="s">
        <v>14</v>
      </c>
      <c r="F14720" t="s">
        <v>26</v>
      </c>
      <c r="G14720" s="3">
        <v>44968.797627314816</v>
      </c>
      <c r="H14720" s="1">
        <v>30594</v>
      </c>
      <c r="I14720" t="s">
        <v>23128</v>
      </c>
      <c r="J14720" t="s">
        <v>903</v>
      </c>
    </row>
    <row r="14721" spans="1:10">
      <c r="A14721" t="s">
        <v>10</v>
      </c>
      <c r="B14721" t="s">
        <v>23129</v>
      </c>
      <c r="C14721" t="s">
        <v>1123</v>
      </c>
      <c r="D14721" t="s">
        <v>13</v>
      </c>
      <c r="E14721" t="s">
        <v>14</v>
      </c>
      <c r="F14721" t="s">
        <v>1124</v>
      </c>
      <c r="G14721" s="3">
        <v>45016.835324074076</v>
      </c>
      <c r="H14721" s="1">
        <v>89100</v>
      </c>
      <c r="I14721" t="s">
        <v>23130</v>
      </c>
    </row>
    <row r="14722" spans="1:10">
      <c r="A14722" t="s">
        <v>10</v>
      </c>
      <c r="B14722" t="s">
        <v>20048</v>
      </c>
      <c r="C14722" t="s">
        <v>24</v>
      </c>
      <c r="D14722" t="s">
        <v>13</v>
      </c>
      <c r="E14722" t="s">
        <v>25</v>
      </c>
      <c r="F14722" t="s">
        <v>26</v>
      </c>
      <c r="G14722" s="3">
        <v>44994.796574074076</v>
      </c>
      <c r="H14722" s="1">
        <v>95000</v>
      </c>
      <c r="I14722" t="s">
        <v>23131</v>
      </c>
      <c r="J14722" t="s">
        <v>23132</v>
      </c>
    </row>
    <row r="14723" spans="1:10">
      <c r="A14723" t="s">
        <v>10</v>
      </c>
      <c r="B14723" t="s">
        <v>10</v>
      </c>
      <c r="C14723" t="s">
        <v>1871</v>
      </c>
      <c r="D14723" t="s">
        <v>13</v>
      </c>
      <c r="E14723" t="s">
        <v>14</v>
      </c>
      <c r="F14723" t="s">
        <v>26</v>
      </c>
      <c r="G14723" s="3">
        <v>45037.797129629631</v>
      </c>
      <c r="H14723" s="1">
        <v>115000</v>
      </c>
      <c r="I14723" t="s">
        <v>23133</v>
      </c>
      <c r="J14723" t="s">
        <v>3418</v>
      </c>
    </row>
    <row r="14724" spans="1:10">
      <c r="A14724" t="s">
        <v>10</v>
      </c>
      <c r="B14724" t="s">
        <v>10</v>
      </c>
      <c r="C14724" t="s">
        <v>509</v>
      </c>
      <c r="D14724" t="s">
        <v>13</v>
      </c>
      <c r="E14724" t="s">
        <v>14</v>
      </c>
      <c r="F14724" t="s">
        <v>509</v>
      </c>
      <c r="G14724" s="3">
        <v>45231.810231481482</v>
      </c>
      <c r="H14724" s="1">
        <v>165000</v>
      </c>
      <c r="I14724" t="s">
        <v>5887</v>
      </c>
      <c r="J14724" t="s">
        <v>23134</v>
      </c>
    </row>
    <row r="14725" spans="1:10">
      <c r="A14725" t="s">
        <v>10</v>
      </c>
      <c r="B14725" t="s">
        <v>10</v>
      </c>
      <c r="C14725" t="s">
        <v>419</v>
      </c>
      <c r="D14725" t="s">
        <v>13</v>
      </c>
      <c r="E14725" t="s">
        <v>14</v>
      </c>
      <c r="F14725" t="s">
        <v>26</v>
      </c>
      <c r="G14725" s="3">
        <v>45265.818969907406</v>
      </c>
      <c r="H14725" s="1">
        <v>172500</v>
      </c>
      <c r="I14725" t="s">
        <v>5533</v>
      </c>
      <c r="J14725" t="s">
        <v>15797</v>
      </c>
    </row>
    <row r="14726" spans="1:10">
      <c r="A14726" t="s">
        <v>10</v>
      </c>
      <c r="B14726" t="s">
        <v>1108</v>
      </c>
      <c r="C14726" t="s">
        <v>10577</v>
      </c>
      <c r="D14726" t="s">
        <v>13</v>
      </c>
      <c r="E14726" t="s">
        <v>14</v>
      </c>
      <c r="F14726" t="s">
        <v>26</v>
      </c>
      <c r="G14726" s="3">
        <v>44987.794710648152</v>
      </c>
      <c r="H14726" s="1">
        <v>70000</v>
      </c>
      <c r="I14726" t="s">
        <v>366</v>
      </c>
    </row>
    <row r="14727" spans="1:10">
      <c r="A14727" t="s">
        <v>33</v>
      </c>
      <c r="B14727" t="s">
        <v>23135</v>
      </c>
      <c r="C14727" t="s">
        <v>23136</v>
      </c>
      <c r="D14727" t="s">
        <v>13</v>
      </c>
      <c r="E14727" t="s">
        <v>14</v>
      </c>
      <c r="F14727" t="s">
        <v>26</v>
      </c>
      <c r="G14727" s="3">
        <v>45180.791666666664</v>
      </c>
      <c r="H14727" s="1">
        <v>47500</v>
      </c>
      <c r="I14727" t="s">
        <v>23137</v>
      </c>
      <c r="J14727" t="s">
        <v>1643</v>
      </c>
    </row>
    <row r="14728" spans="1:10">
      <c r="A14728" t="s">
        <v>33</v>
      </c>
      <c r="B14728" t="s">
        <v>33</v>
      </c>
      <c r="C14728" t="s">
        <v>1599</v>
      </c>
      <c r="D14728" t="s">
        <v>13</v>
      </c>
      <c r="E14728" t="s">
        <v>14</v>
      </c>
      <c r="F14728" t="s">
        <v>26</v>
      </c>
      <c r="G14728" s="3">
        <v>45251.791562500002</v>
      </c>
      <c r="H14728" s="1">
        <v>84725.5</v>
      </c>
      <c r="I14728" t="s">
        <v>972</v>
      </c>
      <c r="J14728" t="s">
        <v>23138</v>
      </c>
    </row>
    <row r="14729" spans="1:10">
      <c r="A14729" t="s">
        <v>33</v>
      </c>
      <c r="B14729" t="s">
        <v>9708</v>
      </c>
      <c r="C14729" t="s">
        <v>201</v>
      </c>
      <c r="D14729" t="s">
        <v>13</v>
      </c>
      <c r="E14729" t="s">
        <v>14</v>
      </c>
      <c r="F14729" t="s">
        <v>26</v>
      </c>
      <c r="G14729" s="3">
        <v>45070.807314814818</v>
      </c>
      <c r="H14729" s="1">
        <v>46000</v>
      </c>
      <c r="I14729" t="s">
        <v>7759</v>
      </c>
      <c r="J14729" t="s">
        <v>12977</v>
      </c>
    </row>
    <row r="14730" spans="1:10">
      <c r="A14730" t="s">
        <v>33</v>
      </c>
      <c r="B14730" t="s">
        <v>2466</v>
      </c>
      <c r="C14730" t="s">
        <v>9405</v>
      </c>
      <c r="D14730" t="s">
        <v>13</v>
      </c>
      <c r="E14730" t="s">
        <v>14</v>
      </c>
      <c r="F14730" t="s">
        <v>26</v>
      </c>
      <c r="G14730" s="3">
        <v>44964.791990740741</v>
      </c>
      <c r="H14730" s="1">
        <v>55000</v>
      </c>
      <c r="I14730" t="s">
        <v>186</v>
      </c>
      <c r="J14730" t="s">
        <v>230</v>
      </c>
    </row>
    <row r="14731" spans="1:10">
      <c r="A14731" t="s">
        <v>10</v>
      </c>
      <c r="B14731" t="s">
        <v>23139</v>
      </c>
      <c r="C14731" t="s">
        <v>30</v>
      </c>
      <c r="D14731" t="s">
        <v>13</v>
      </c>
      <c r="E14731" t="s">
        <v>14</v>
      </c>
      <c r="F14731" t="s">
        <v>26</v>
      </c>
      <c r="G14731" s="3">
        <v>45166.794305555559</v>
      </c>
      <c r="H14731" s="1">
        <v>268500</v>
      </c>
      <c r="I14731" t="s">
        <v>1399</v>
      </c>
    </row>
    <row r="14732" spans="1:10">
      <c r="A14732" t="s">
        <v>18</v>
      </c>
      <c r="B14732" t="s">
        <v>12612</v>
      </c>
      <c r="C14732" t="s">
        <v>684</v>
      </c>
      <c r="D14732" t="s">
        <v>13</v>
      </c>
      <c r="E14732" t="s">
        <v>14</v>
      </c>
      <c r="F14732" t="s">
        <v>209</v>
      </c>
      <c r="G14732" s="3">
        <v>45161.807106481479</v>
      </c>
      <c r="H14732" s="1">
        <v>147500</v>
      </c>
      <c r="I14732" t="s">
        <v>172</v>
      </c>
      <c r="J14732" t="s">
        <v>23140</v>
      </c>
    </row>
    <row r="14733" spans="1:10">
      <c r="A14733" t="s">
        <v>73</v>
      </c>
      <c r="B14733" t="s">
        <v>23141</v>
      </c>
      <c r="C14733" t="s">
        <v>232</v>
      </c>
      <c r="D14733" t="s">
        <v>13</v>
      </c>
      <c r="E14733" t="s">
        <v>14</v>
      </c>
      <c r="F14733" t="s">
        <v>26</v>
      </c>
      <c r="G14733" s="3">
        <v>45127.797453703701</v>
      </c>
      <c r="H14733" s="1">
        <v>187500</v>
      </c>
      <c r="I14733" t="s">
        <v>15387</v>
      </c>
      <c r="J14733" t="s">
        <v>16056</v>
      </c>
    </row>
    <row r="14734" spans="1:10">
      <c r="A14734" t="s">
        <v>33</v>
      </c>
      <c r="B14734" t="s">
        <v>23142</v>
      </c>
      <c r="C14734" t="s">
        <v>4700</v>
      </c>
      <c r="D14734" t="s">
        <v>13</v>
      </c>
      <c r="E14734" t="s">
        <v>14</v>
      </c>
      <c r="F14734" t="s">
        <v>20</v>
      </c>
      <c r="G14734" s="3">
        <v>44959.83630787037</v>
      </c>
      <c r="H14734" s="1">
        <v>53967</v>
      </c>
      <c r="I14734" t="s">
        <v>23143</v>
      </c>
      <c r="J14734" t="s">
        <v>23144</v>
      </c>
    </row>
    <row r="14735" spans="1:10">
      <c r="A14735" t="s">
        <v>10</v>
      </c>
      <c r="B14735" t="s">
        <v>10</v>
      </c>
      <c r="C14735" t="s">
        <v>232</v>
      </c>
      <c r="D14735" t="s">
        <v>13</v>
      </c>
      <c r="E14735" t="s">
        <v>14</v>
      </c>
      <c r="F14735" t="s">
        <v>26</v>
      </c>
      <c r="G14735" s="3">
        <v>45152.793819444443</v>
      </c>
      <c r="H14735" s="1">
        <v>140000</v>
      </c>
      <c r="I14735" t="s">
        <v>8239</v>
      </c>
      <c r="J14735" t="s">
        <v>8240</v>
      </c>
    </row>
    <row r="14736" spans="1:10">
      <c r="A14736" t="s">
        <v>33</v>
      </c>
      <c r="B14736" t="s">
        <v>10091</v>
      </c>
      <c r="C14736" t="s">
        <v>16195</v>
      </c>
      <c r="D14736" t="s">
        <v>13</v>
      </c>
      <c r="E14736" t="s">
        <v>14</v>
      </c>
      <c r="F14736" t="s">
        <v>26</v>
      </c>
      <c r="G14736" s="3">
        <v>45184.791805555556</v>
      </c>
      <c r="H14736" s="1">
        <v>200000</v>
      </c>
      <c r="I14736" t="s">
        <v>23145</v>
      </c>
      <c r="J14736" t="s">
        <v>23146</v>
      </c>
    </row>
    <row r="14737" spans="1:10">
      <c r="A14737" t="s">
        <v>33</v>
      </c>
      <c r="B14737" t="s">
        <v>12674</v>
      </c>
      <c r="C14737" t="s">
        <v>24</v>
      </c>
      <c r="D14737" t="s">
        <v>13</v>
      </c>
      <c r="E14737" t="s">
        <v>25</v>
      </c>
      <c r="F14737" t="s">
        <v>26</v>
      </c>
      <c r="G14737" s="3">
        <v>44974.793379629627</v>
      </c>
      <c r="H14737" s="1">
        <v>124000</v>
      </c>
      <c r="I14737" t="s">
        <v>10605</v>
      </c>
      <c r="J14737" t="s">
        <v>12675</v>
      </c>
    </row>
    <row r="14738" spans="1:10">
      <c r="A14738" t="s">
        <v>10</v>
      </c>
      <c r="B14738" t="s">
        <v>23147</v>
      </c>
      <c r="C14738" t="s">
        <v>24</v>
      </c>
      <c r="D14738" t="s">
        <v>13</v>
      </c>
      <c r="E14738" t="s">
        <v>25</v>
      </c>
      <c r="F14738" t="s">
        <v>26</v>
      </c>
      <c r="G14738" s="3">
        <v>45072.79446759259</v>
      </c>
      <c r="H14738" s="1">
        <v>120000</v>
      </c>
      <c r="I14738" t="s">
        <v>4185</v>
      </c>
      <c r="J14738" t="s">
        <v>822</v>
      </c>
    </row>
    <row r="14739" spans="1:10">
      <c r="A14739" t="s">
        <v>135</v>
      </c>
      <c r="B14739" t="s">
        <v>23148</v>
      </c>
      <c r="C14739" t="s">
        <v>1794</v>
      </c>
      <c r="D14739" t="s">
        <v>13</v>
      </c>
      <c r="E14739" t="s">
        <v>14</v>
      </c>
      <c r="F14739" t="s">
        <v>694</v>
      </c>
      <c r="G14739" s="3">
        <v>44944.801666666666</v>
      </c>
      <c r="H14739" s="1">
        <v>111175</v>
      </c>
      <c r="I14739" t="s">
        <v>10916</v>
      </c>
      <c r="J14739" t="s">
        <v>10917</v>
      </c>
    </row>
    <row r="14740" spans="1:10">
      <c r="A14740" t="s">
        <v>10</v>
      </c>
      <c r="B14740" t="s">
        <v>23149</v>
      </c>
      <c r="C14740" t="s">
        <v>22844</v>
      </c>
      <c r="D14740" t="s">
        <v>13</v>
      </c>
      <c r="E14740" t="s">
        <v>14</v>
      </c>
      <c r="F14740" t="s">
        <v>26</v>
      </c>
      <c r="G14740" s="3">
        <v>44981.793877314813</v>
      </c>
      <c r="H14740" s="1">
        <v>97000</v>
      </c>
      <c r="I14740" t="s">
        <v>1767</v>
      </c>
      <c r="J14740" t="s">
        <v>582</v>
      </c>
    </row>
    <row r="14741" spans="1:10">
      <c r="A14741" t="s">
        <v>10</v>
      </c>
      <c r="B14741" t="s">
        <v>23150</v>
      </c>
      <c r="C14741" t="s">
        <v>108</v>
      </c>
      <c r="D14741" t="s">
        <v>293</v>
      </c>
      <c r="E14741" t="s">
        <v>14</v>
      </c>
      <c r="F14741" t="s">
        <v>26</v>
      </c>
      <c r="G14741" s="3">
        <v>45010.79451388889</v>
      </c>
      <c r="H14741" s="1">
        <v>72000</v>
      </c>
      <c r="I14741" t="s">
        <v>333</v>
      </c>
      <c r="J14741" t="s">
        <v>23151</v>
      </c>
    </row>
    <row r="14742" spans="1:10">
      <c r="A14742" t="s">
        <v>152</v>
      </c>
      <c r="B14742" t="s">
        <v>23152</v>
      </c>
      <c r="C14742" t="s">
        <v>509</v>
      </c>
      <c r="D14742" t="s">
        <v>13</v>
      </c>
      <c r="E14742" t="s">
        <v>14</v>
      </c>
      <c r="F14742" t="s">
        <v>509</v>
      </c>
      <c r="G14742" s="3">
        <v>45133.823437500003</v>
      </c>
      <c r="H14742" s="1">
        <v>172500</v>
      </c>
      <c r="I14742" t="s">
        <v>13406</v>
      </c>
      <c r="J14742" t="s">
        <v>15131</v>
      </c>
    </row>
    <row r="14743" spans="1:10">
      <c r="A14743" t="s">
        <v>33</v>
      </c>
      <c r="B14743" t="s">
        <v>2148</v>
      </c>
      <c r="C14743" t="s">
        <v>23153</v>
      </c>
      <c r="D14743" t="s">
        <v>13</v>
      </c>
      <c r="E14743" t="s">
        <v>14</v>
      </c>
      <c r="F14743" t="s">
        <v>26</v>
      </c>
      <c r="G14743" s="3">
        <v>45217.791828703703</v>
      </c>
      <c r="H14743" s="1">
        <v>65000</v>
      </c>
      <c r="I14743" t="s">
        <v>23154</v>
      </c>
      <c r="J14743" t="s">
        <v>2022</v>
      </c>
    </row>
    <row r="14744" spans="1:10">
      <c r="A14744" t="s">
        <v>33</v>
      </c>
      <c r="B14744" t="s">
        <v>33</v>
      </c>
      <c r="C14744" t="s">
        <v>8148</v>
      </c>
      <c r="D14744" t="s">
        <v>7604</v>
      </c>
      <c r="E14744" t="s">
        <v>14</v>
      </c>
      <c r="F14744" t="s">
        <v>26</v>
      </c>
      <c r="G14744" s="3">
        <v>45235.792523148149</v>
      </c>
      <c r="H14744" s="1">
        <v>75000</v>
      </c>
      <c r="I14744" t="s">
        <v>23155</v>
      </c>
      <c r="J14744" t="s">
        <v>23156</v>
      </c>
    </row>
    <row r="14745" spans="1:10">
      <c r="A14745" t="s">
        <v>10</v>
      </c>
      <c r="B14745" t="s">
        <v>23157</v>
      </c>
      <c r="C14745" t="s">
        <v>24</v>
      </c>
      <c r="D14745" t="s">
        <v>13</v>
      </c>
      <c r="E14745" t="s">
        <v>25</v>
      </c>
      <c r="F14745" t="s">
        <v>26</v>
      </c>
      <c r="G14745" s="3">
        <v>45114.795347222222</v>
      </c>
      <c r="H14745" s="1">
        <v>119238.34375</v>
      </c>
      <c r="I14745" t="s">
        <v>23158</v>
      </c>
      <c r="J14745" t="s">
        <v>23159</v>
      </c>
    </row>
    <row r="14746" spans="1:10">
      <c r="A14746" t="s">
        <v>33</v>
      </c>
      <c r="B14746" t="s">
        <v>1832</v>
      </c>
      <c r="C14746" t="s">
        <v>228</v>
      </c>
      <c r="D14746" t="s">
        <v>13</v>
      </c>
      <c r="E14746" t="s">
        <v>14</v>
      </c>
      <c r="F14746" t="s">
        <v>26</v>
      </c>
      <c r="G14746" s="3">
        <v>45281.792048611111</v>
      </c>
      <c r="H14746" s="1">
        <v>102500</v>
      </c>
      <c r="I14746" t="s">
        <v>23160</v>
      </c>
      <c r="J14746" t="s">
        <v>23161</v>
      </c>
    </row>
    <row r="14747" spans="1:10">
      <c r="A14747" t="s">
        <v>33</v>
      </c>
      <c r="B14747" t="s">
        <v>1001</v>
      </c>
      <c r="C14747" t="s">
        <v>232</v>
      </c>
      <c r="D14747" t="s">
        <v>13</v>
      </c>
      <c r="E14747" t="s">
        <v>14</v>
      </c>
      <c r="F14747" t="s">
        <v>26</v>
      </c>
      <c r="G14747" s="3">
        <v>45078.791701388887</v>
      </c>
      <c r="H14747" s="1">
        <v>157500</v>
      </c>
      <c r="I14747" t="s">
        <v>128</v>
      </c>
      <c r="J14747" t="s">
        <v>23162</v>
      </c>
    </row>
    <row r="14748" spans="1:10">
      <c r="A14748" t="s">
        <v>33</v>
      </c>
      <c r="B14748" t="s">
        <v>33</v>
      </c>
      <c r="C14748" t="s">
        <v>365</v>
      </c>
      <c r="D14748" t="s">
        <v>13</v>
      </c>
      <c r="E14748" t="s">
        <v>14</v>
      </c>
      <c r="F14748" t="s">
        <v>26</v>
      </c>
      <c r="G14748" s="3">
        <v>45001.793842592589</v>
      </c>
      <c r="H14748" s="1">
        <v>50000</v>
      </c>
      <c r="I14748" t="s">
        <v>250</v>
      </c>
      <c r="J14748" t="s">
        <v>230</v>
      </c>
    </row>
    <row r="14749" spans="1:10">
      <c r="A14749" t="s">
        <v>135</v>
      </c>
      <c r="B14749" t="s">
        <v>135</v>
      </c>
      <c r="C14749" t="s">
        <v>232</v>
      </c>
      <c r="D14749" t="s">
        <v>13</v>
      </c>
      <c r="E14749" t="s">
        <v>14</v>
      </c>
      <c r="F14749" t="s">
        <v>26</v>
      </c>
      <c r="G14749" s="3">
        <v>45204.791631944441</v>
      </c>
      <c r="H14749" s="1">
        <v>105000</v>
      </c>
      <c r="I14749" t="s">
        <v>4210</v>
      </c>
      <c r="J14749" t="s">
        <v>23163</v>
      </c>
    </row>
    <row r="14750" spans="1:10">
      <c r="A14750" t="s">
        <v>10</v>
      </c>
      <c r="B14750" t="s">
        <v>23164</v>
      </c>
      <c r="C14750" t="s">
        <v>24</v>
      </c>
      <c r="D14750" t="s">
        <v>13</v>
      </c>
      <c r="E14750" t="s">
        <v>25</v>
      </c>
      <c r="F14750" t="s">
        <v>20</v>
      </c>
      <c r="G14750" s="3">
        <v>45124.862997685188</v>
      </c>
      <c r="H14750" s="1">
        <v>81046.5</v>
      </c>
      <c r="I14750" t="s">
        <v>20497</v>
      </c>
      <c r="J14750" t="s">
        <v>137</v>
      </c>
    </row>
    <row r="14751" spans="1:10">
      <c r="A14751" t="s">
        <v>33</v>
      </c>
      <c r="B14751" t="s">
        <v>7570</v>
      </c>
      <c r="C14751" t="s">
        <v>434</v>
      </c>
      <c r="D14751" t="s">
        <v>13</v>
      </c>
      <c r="E14751" t="s">
        <v>14</v>
      </c>
      <c r="F14751" t="s">
        <v>26</v>
      </c>
      <c r="G14751" s="3">
        <v>44957.792395833334</v>
      </c>
      <c r="H14751" s="1">
        <v>50000</v>
      </c>
      <c r="I14751" t="s">
        <v>10185</v>
      </c>
      <c r="J14751" t="s">
        <v>316</v>
      </c>
    </row>
    <row r="14752" spans="1:10">
      <c r="A14752" t="s">
        <v>10</v>
      </c>
      <c r="B14752" t="s">
        <v>23165</v>
      </c>
      <c r="C14752" t="s">
        <v>24</v>
      </c>
      <c r="D14752" t="s">
        <v>13</v>
      </c>
      <c r="E14752" t="s">
        <v>25</v>
      </c>
      <c r="F14752" t="s">
        <v>26</v>
      </c>
      <c r="G14752" s="3">
        <v>45051.805671296293</v>
      </c>
      <c r="H14752" s="1">
        <v>140000</v>
      </c>
      <c r="I14752" t="s">
        <v>23166</v>
      </c>
      <c r="J14752" t="s">
        <v>23167</v>
      </c>
    </row>
    <row r="14753" spans="1:10">
      <c r="A14753" t="s">
        <v>33</v>
      </c>
      <c r="B14753" t="s">
        <v>1843</v>
      </c>
      <c r="C14753" t="s">
        <v>3580</v>
      </c>
      <c r="D14753" t="s">
        <v>13</v>
      </c>
      <c r="E14753" t="s">
        <v>14</v>
      </c>
      <c r="F14753" t="s">
        <v>26</v>
      </c>
      <c r="G14753" s="3">
        <v>45040.792650462965</v>
      </c>
      <c r="H14753" s="1">
        <v>80000</v>
      </c>
      <c r="I14753" t="s">
        <v>366</v>
      </c>
      <c r="J14753" t="s">
        <v>10039</v>
      </c>
    </row>
    <row r="14754" spans="1:10">
      <c r="A14754" t="s">
        <v>10</v>
      </c>
      <c r="B14754" t="s">
        <v>10</v>
      </c>
      <c r="C14754" t="s">
        <v>24</v>
      </c>
      <c r="D14754" t="s">
        <v>13</v>
      </c>
      <c r="E14754" t="s">
        <v>25</v>
      </c>
      <c r="F14754" t="s">
        <v>26</v>
      </c>
      <c r="G14754" s="3">
        <v>44979.793749999997</v>
      </c>
      <c r="H14754" s="1">
        <v>123983.5</v>
      </c>
      <c r="I14754" t="s">
        <v>23168</v>
      </c>
      <c r="J14754" t="s">
        <v>23169</v>
      </c>
    </row>
    <row r="14755" spans="1:10">
      <c r="A14755" t="s">
        <v>10</v>
      </c>
      <c r="B14755" t="s">
        <v>23170</v>
      </c>
      <c r="C14755" t="s">
        <v>232</v>
      </c>
      <c r="D14755" t="s">
        <v>1075</v>
      </c>
      <c r="E14755" t="s">
        <v>14</v>
      </c>
      <c r="F14755" t="s">
        <v>26</v>
      </c>
      <c r="G14755" s="3">
        <v>45208.808321759258</v>
      </c>
      <c r="H14755" s="1">
        <v>179000</v>
      </c>
      <c r="I14755" t="s">
        <v>120</v>
      </c>
      <c r="J14755" t="s">
        <v>23171</v>
      </c>
    </row>
    <row r="14756" spans="1:10">
      <c r="A14756" t="s">
        <v>152</v>
      </c>
      <c r="B14756" t="s">
        <v>9384</v>
      </c>
      <c r="C14756" t="s">
        <v>170</v>
      </c>
      <c r="D14756" t="s">
        <v>13</v>
      </c>
      <c r="E14756" t="s">
        <v>14</v>
      </c>
      <c r="F14756" t="s">
        <v>171</v>
      </c>
      <c r="G14756" s="3">
        <v>45170.813773148147</v>
      </c>
      <c r="H14756" s="1">
        <v>101029</v>
      </c>
      <c r="I14756" t="s">
        <v>15777</v>
      </c>
      <c r="J14756" t="s">
        <v>23172</v>
      </c>
    </row>
    <row r="14757" spans="1:10">
      <c r="A14757" t="s">
        <v>10</v>
      </c>
      <c r="B14757" t="s">
        <v>10</v>
      </c>
      <c r="C14757" t="s">
        <v>1878</v>
      </c>
      <c r="D14757" t="s">
        <v>13</v>
      </c>
      <c r="E14757" t="s">
        <v>14</v>
      </c>
      <c r="F14757" t="s">
        <v>26</v>
      </c>
      <c r="G14757" s="3">
        <v>44972.796701388892</v>
      </c>
      <c r="H14757" s="1">
        <v>80230</v>
      </c>
      <c r="I14757" t="s">
        <v>1879</v>
      </c>
      <c r="J14757" t="s">
        <v>1880</v>
      </c>
    </row>
    <row r="14758" spans="1:10">
      <c r="A14758" t="s">
        <v>73</v>
      </c>
      <c r="B14758" t="s">
        <v>23173</v>
      </c>
      <c r="C14758" t="s">
        <v>767</v>
      </c>
      <c r="D14758" t="s">
        <v>13</v>
      </c>
      <c r="E14758" t="s">
        <v>14</v>
      </c>
      <c r="F14758" t="s">
        <v>26</v>
      </c>
      <c r="G14758" s="3">
        <v>45041.798483796294</v>
      </c>
      <c r="H14758" s="1">
        <v>246500</v>
      </c>
      <c r="I14758" t="s">
        <v>120</v>
      </c>
      <c r="J14758" t="s">
        <v>2721</v>
      </c>
    </row>
    <row r="14759" spans="1:10">
      <c r="A14759" t="s">
        <v>33</v>
      </c>
      <c r="B14759" t="s">
        <v>23174</v>
      </c>
      <c r="C14759" t="s">
        <v>6395</v>
      </c>
      <c r="D14759" t="s">
        <v>13</v>
      </c>
      <c r="E14759" t="s">
        <v>14</v>
      </c>
      <c r="F14759" t="s">
        <v>20</v>
      </c>
      <c r="G14759" s="3">
        <v>44973.834050925929</v>
      </c>
      <c r="H14759" s="1">
        <v>127550</v>
      </c>
      <c r="I14759" t="s">
        <v>6396</v>
      </c>
    </row>
    <row r="14760" spans="1:10">
      <c r="A14760" t="s">
        <v>33</v>
      </c>
      <c r="B14760" t="s">
        <v>23175</v>
      </c>
      <c r="C14760" t="s">
        <v>1323</v>
      </c>
      <c r="D14760" t="s">
        <v>13</v>
      </c>
      <c r="E14760" t="s">
        <v>14</v>
      </c>
      <c r="F14760" t="s">
        <v>348</v>
      </c>
      <c r="G14760" s="3">
        <v>45142.812013888892</v>
      </c>
      <c r="H14760" s="1">
        <v>57500</v>
      </c>
      <c r="I14760" t="s">
        <v>2970</v>
      </c>
      <c r="J14760" t="s">
        <v>230</v>
      </c>
    </row>
    <row r="14761" spans="1:10">
      <c r="A14761" t="s">
        <v>33</v>
      </c>
      <c r="B14761" t="s">
        <v>23176</v>
      </c>
      <c r="C14761" t="s">
        <v>1128</v>
      </c>
      <c r="D14761" t="s">
        <v>13</v>
      </c>
      <c r="E14761" t="s">
        <v>14</v>
      </c>
      <c r="F14761" t="s">
        <v>26</v>
      </c>
      <c r="G14761" s="3">
        <v>45021.791701388887</v>
      </c>
      <c r="H14761" s="1">
        <v>68500</v>
      </c>
      <c r="I14761" t="s">
        <v>525</v>
      </c>
    </row>
    <row r="14762" spans="1:10">
      <c r="A14762" t="s">
        <v>135</v>
      </c>
      <c r="B14762" t="s">
        <v>135</v>
      </c>
      <c r="C14762" t="s">
        <v>24</v>
      </c>
      <c r="D14762" t="s">
        <v>13</v>
      </c>
      <c r="E14762" t="s">
        <v>25</v>
      </c>
      <c r="F14762" t="s">
        <v>26</v>
      </c>
      <c r="G14762" s="3">
        <v>45063.791875000003</v>
      </c>
      <c r="H14762" s="1">
        <v>95000</v>
      </c>
      <c r="I14762" t="s">
        <v>23177</v>
      </c>
      <c r="J14762" t="s">
        <v>23178</v>
      </c>
    </row>
    <row r="14763" spans="1:10">
      <c r="A14763" t="s">
        <v>10</v>
      </c>
      <c r="B14763" t="s">
        <v>23179</v>
      </c>
      <c r="C14763" t="s">
        <v>56</v>
      </c>
      <c r="D14763" t="s">
        <v>13</v>
      </c>
      <c r="E14763" t="s">
        <v>14</v>
      </c>
      <c r="F14763" t="s">
        <v>20</v>
      </c>
      <c r="G14763" s="3">
        <v>45189.802708333336</v>
      </c>
      <c r="H14763" s="1">
        <v>104500</v>
      </c>
      <c r="I14763" t="s">
        <v>6723</v>
      </c>
      <c r="J14763" t="s">
        <v>23180</v>
      </c>
    </row>
    <row r="14764" spans="1:10">
      <c r="A14764" t="s">
        <v>33</v>
      </c>
      <c r="B14764" t="s">
        <v>23181</v>
      </c>
      <c r="C14764" t="s">
        <v>24</v>
      </c>
      <c r="D14764" t="s">
        <v>13</v>
      </c>
      <c r="E14764" t="s">
        <v>25</v>
      </c>
      <c r="F14764" t="s">
        <v>26</v>
      </c>
      <c r="G14764" s="3">
        <v>45151.792685185188</v>
      </c>
      <c r="H14764" s="1">
        <v>114948</v>
      </c>
      <c r="I14764" t="s">
        <v>720</v>
      </c>
      <c r="J14764" t="s">
        <v>23182</v>
      </c>
    </row>
    <row r="14765" spans="1:10">
      <c r="A14765" t="s">
        <v>10</v>
      </c>
      <c r="B14765" t="s">
        <v>1158</v>
      </c>
      <c r="C14765" t="s">
        <v>24</v>
      </c>
      <c r="D14765" t="s">
        <v>13</v>
      </c>
      <c r="E14765" t="s">
        <v>25</v>
      </c>
      <c r="F14765" t="s">
        <v>20</v>
      </c>
      <c r="G14765" s="3">
        <v>45106.85869212963</v>
      </c>
      <c r="H14765" s="1">
        <v>190000</v>
      </c>
      <c r="I14765" t="s">
        <v>20709</v>
      </c>
      <c r="J14765" t="s">
        <v>20710</v>
      </c>
    </row>
    <row r="14766" spans="1:10">
      <c r="A14766" t="s">
        <v>33</v>
      </c>
      <c r="B14766" t="s">
        <v>2585</v>
      </c>
      <c r="C14766" t="s">
        <v>56</v>
      </c>
      <c r="D14766" t="s">
        <v>13</v>
      </c>
      <c r="E14766" t="s">
        <v>14</v>
      </c>
      <c r="F14766" t="s">
        <v>26</v>
      </c>
      <c r="G14766" s="3">
        <v>44949.792928240742</v>
      </c>
      <c r="H14766" s="1">
        <v>52500</v>
      </c>
      <c r="I14766" t="s">
        <v>23183</v>
      </c>
    </row>
    <row r="14767" spans="1:10">
      <c r="A14767" t="s">
        <v>10</v>
      </c>
      <c r="B14767" t="s">
        <v>10</v>
      </c>
      <c r="C14767" t="s">
        <v>2689</v>
      </c>
      <c r="D14767" t="s">
        <v>13</v>
      </c>
      <c r="E14767" t="s">
        <v>14</v>
      </c>
      <c r="F14767" t="s">
        <v>26</v>
      </c>
      <c r="G14767" s="3">
        <v>45229.792488425926</v>
      </c>
      <c r="H14767" s="1">
        <v>155000</v>
      </c>
      <c r="I14767" t="s">
        <v>9469</v>
      </c>
      <c r="J14767" t="s">
        <v>23184</v>
      </c>
    </row>
    <row r="14768" spans="1:10">
      <c r="A14768" t="s">
        <v>212</v>
      </c>
      <c r="B14768" t="s">
        <v>21507</v>
      </c>
      <c r="C14768" t="s">
        <v>1830</v>
      </c>
      <c r="D14768" t="s">
        <v>13</v>
      </c>
      <c r="E14768" t="s">
        <v>14</v>
      </c>
      <c r="F14768" t="s">
        <v>26</v>
      </c>
      <c r="G14768" s="3">
        <v>45044.793437499997</v>
      </c>
      <c r="H14768" s="1">
        <v>159770</v>
      </c>
      <c r="I14768" t="s">
        <v>22547</v>
      </c>
      <c r="J14768" t="s">
        <v>21509</v>
      </c>
    </row>
    <row r="14769" spans="1:10">
      <c r="A14769" t="s">
        <v>33</v>
      </c>
      <c r="B14769" t="s">
        <v>23185</v>
      </c>
      <c r="C14769" t="s">
        <v>1871</v>
      </c>
      <c r="D14769" t="s">
        <v>13</v>
      </c>
      <c r="E14769" t="s">
        <v>14</v>
      </c>
      <c r="F14769" t="s">
        <v>26</v>
      </c>
      <c r="G14769" s="3">
        <v>44995.793668981481</v>
      </c>
      <c r="H14769" s="1">
        <v>70100</v>
      </c>
      <c r="I14769" t="s">
        <v>23133</v>
      </c>
      <c r="J14769" t="s">
        <v>23186</v>
      </c>
    </row>
    <row r="14770" spans="1:10">
      <c r="A14770" t="s">
        <v>10</v>
      </c>
      <c r="B14770" t="s">
        <v>23127</v>
      </c>
      <c r="C14770" t="s">
        <v>26</v>
      </c>
      <c r="D14770" t="s">
        <v>13</v>
      </c>
      <c r="E14770" t="s">
        <v>14</v>
      </c>
      <c r="F14770" t="s">
        <v>26</v>
      </c>
      <c r="G14770" s="3">
        <v>44988.794872685183</v>
      </c>
      <c r="H14770" s="1">
        <v>117100</v>
      </c>
      <c r="I14770" t="s">
        <v>14967</v>
      </c>
      <c r="J14770" t="s">
        <v>903</v>
      </c>
    </row>
    <row r="14771" spans="1:10">
      <c r="A14771" t="s">
        <v>33</v>
      </c>
      <c r="B14771" t="s">
        <v>23187</v>
      </c>
      <c r="C14771" t="s">
        <v>24</v>
      </c>
      <c r="D14771" t="s">
        <v>13</v>
      </c>
      <c r="E14771" t="s">
        <v>25</v>
      </c>
      <c r="F14771" t="s">
        <v>26</v>
      </c>
      <c r="G14771" s="3">
        <v>45169.854166666664</v>
      </c>
      <c r="H14771" s="1">
        <v>122769</v>
      </c>
      <c r="I14771" t="s">
        <v>6758</v>
      </c>
      <c r="J14771" t="s">
        <v>23188</v>
      </c>
    </row>
    <row r="14772" spans="1:10">
      <c r="A14772" t="s">
        <v>73</v>
      </c>
      <c r="B14772" t="s">
        <v>73</v>
      </c>
      <c r="C14772" t="s">
        <v>614</v>
      </c>
      <c r="D14772" t="s">
        <v>13</v>
      </c>
      <c r="E14772" t="s">
        <v>14</v>
      </c>
      <c r="F14772" t="s">
        <v>608</v>
      </c>
      <c r="G14772" s="3">
        <v>45127.801145833335</v>
      </c>
      <c r="H14772" s="1">
        <v>125000</v>
      </c>
      <c r="I14772" t="s">
        <v>10832</v>
      </c>
      <c r="J14772" t="s">
        <v>23189</v>
      </c>
    </row>
    <row r="14773" spans="1:10">
      <c r="A14773" t="s">
        <v>33</v>
      </c>
      <c r="B14773" t="s">
        <v>1843</v>
      </c>
      <c r="C14773" t="s">
        <v>23190</v>
      </c>
      <c r="D14773" t="s">
        <v>13</v>
      </c>
      <c r="E14773" t="s">
        <v>14</v>
      </c>
      <c r="F14773" t="s">
        <v>26</v>
      </c>
      <c r="G14773" s="3">
        <v>45247.792407407411</v>
      </c>
      <c r="H14773" s="1">
        <v>52500</v>
      </c>
      <c r="I14773" t="s">
        <v>23191</v>
      </c>
      <c r="J14773" t="s">
        <v>647</v>
      </c>
    </row>
    <row r="14774" spans="1:10">
      <c r="A14774" t="s">
        <v>10</v>
      </c>
      <c r="B14774" t="s">
        <v>23192</v>
      </c>
      <c r="C14774" t="s">
        <v>601</v>
      </c>
      <c r="D14774" t="s">
        <v>13</v>
      </c>
      <c r="E14774" t="s">
        <v>14</v>
      </c>
      <c r="F14774" t="s">
        <v>601</v>
      </c>
      <c r="G14774" s="3">
        <v>45040.804259259261</v>
      </c>
      <c r="H14774" s="1">
        <v>99150</v>
      </c>
      <c r="I14774" t="s">
        <v>2670</v>
      </c>
      <c r="J14774" t="s">
        <v>23193</v>
      </c>
    </row>
    <row r="14775" spans="1:10">
      <c r="A14775" t="s">
        <v>33</v>
      </c>
      <c r="B14775" t="s">
        <v>23194</v>
      </c>
      <c r="C14775" t="s">
        <v>1740</v>
      </c>
      <c r="D14775" t="s">
        <v>13</v>
      </c>
      <c r="E14775" t="s">
        <v>14</v>
      </c>
      <c r="F14775" t="s">
        <v>314</v>
      </c>
      <c r="G14775" s="3">
        <v>45019.820937500001</v>
      </c>
      <c r="H14775" s="1">
        <v>69300</v>
      </c>
      <c r="I14775" t="s">
        <v>1741</v>
      </c>
      <c r="J14775" t="s">
        <v>23195</v>
      </c>
    </row>
    <row r="14776" spans="1:10">
      <c r="A14776" t="s">
        <v>10</v>
      </c>
      <c r="B14776" t="s">
        <v>23196</v>
      </c>
      <c r="C14776" t="s">
        <v>122</v>
      </c>
      <c r="D14776" t="s">
        <v>13</v>
      </c>
      <c r="E14776" t="s">
        <v>14</v>
      </c>
      <c r="F14776" t="s">
        <v>26</v>
      </c>
      <c r="G14776" s="3">
        <v>45233.792291666665</v>
      </c>
      <c r="H14776" s="1">
        <v>83919</v>
      </c>
      <c r="I14776" t="s">
        <v>23197</v>
      </c>
      <c r="J14776" t="s">
        <v>23198</v>
      </c>
    </row>
    <row r="14777" spans="1:10">
      <c r="A14777" t="s">
        <v>10</v>
      </c>
      <c r="B14777" t="s">
        <v>10</v>
      </c>
      <c r="C14777" t="s">
        <v>24</v>
      </c>
      <c r="D14777" t="s">
        <v>13</v>
      </c>
      <c r="E14777" t="s">
        <v>25</v>
      </c>
      <c r="F14777" t="s">
        <v>26</v>
      </c>
      <c r="G14777" s="3">
        <v>45112.794930555552</v>
      </c>
      <c r="H14777" s="1">
        <v>110000</v>
      </c>
      <c r="I14777" t="s">
        <v>23199</v>
      </c>
      <c r="J14777" t="s">
        <v>117</v>
      </c>
    </row>
    <row r="14778" spans="1:10">
      <c r="A14778" t="s">
        <v>33</v>
      </c>
      <c r="B14778" t="s">
        <v>23200</v>
      </c>
      <c r="C14778" t="s">
        <v>1305</v>
      </c>
      <c r="D14778" t="s">
        <v>1075</v>
      </c>
      <c r="E14778" t="s">
        <v>14</v>
      </c>
      <c r="F14778" t="s">
        <v>26</v>
      </c>
      <c r="G14778" s="3">
        <v>45223.791712962964</v>
      </c>
      <c r="H14778" s="1">
        <v>61500</v>
      </c>
      <c r="I14778" t="s">
        <v>23201</v>
      </c>
      <c r="J14778" t="s">
        <v>18504</v>
      </c>
    </row>
    <row r="14779" spans="1:10">
      <c r="A14779" t="s">
        <v>10</v>
      </c>
      <c r="B14779" t="s">
        <v>9019</v>
      </c>
      <c r="C14779" t="s">
        <v>232</v>
      </c>
      <c r="D14779" t="s">
        <v>13</v>
      </c>
      <c r="E14779" t="s">
        <v>14</v>
      </c>
      <c r="F14779" t="s">
        <v>26</v>
      </c>
      <c r="G14779" s="3">
        <v>45175.792511574073</v>
      </c>
      <c r="H14779" s="1">
        <v>150000</v>
      </c>
      <c r="I14779" t="s">
        <v>335</v>
      </c>
      <c r="J14779" t="s">
        <v>1831</v>
      </c>
    </row>
    <row r="14780" spans="1:10">
      <c r="A14780" t="s">
        <v>10</v>
      </c>
      <c r="B14780" t="s">
        <v>23202</v>
      </c>
      <c r="C14780" t="s">
        <v>733</v>
      </c>
      <c r="D14780" t="s">
        <v>13</v>
      </c>
      <c r="E14780" t="s">
        <v>14</v>
      </c>
      <c r="F14780" t="s">
        <v>509</v>
      </c>
      <c r="G14780" s="3">
        <v>44963.819849537038</v>
      </c>
      <c r="H14780" s="1">
        <v>72900</v>
      </c>
      <c r="I14780" t="s">
        <v>10250</v>
      </c>
      <c r="J14780" t="s">
        <v>2736</v>
      </c>
    </row>
    <row r="14781" spans="1:10">
      <c r="A14781" t="s">
        <v>10</v>
      </c>
      <c r="B14781" t="s">
        <v>2618</v>
      </c>
      <c r="C14781" t="s">
        <v>26</v>
      </c>
      <c r="D14781" t="s">
        <v>13</v>
      </c>
      <c r="E14781" t="s">
        <v>14</v>
      </c>
      <c r="F14781" t="s">
        <v>26</v>
      </c>
      <c r="G14781" s="3">
        <v>45009.797222222223</v>
      </c>
      <c r="H14781" s="1">
        <v>142500</v>
      </c>
      <c r="I14781" t="s">
        <v>1777</v>
      </c>
      <c r="J14781" t="s">
        <v>3663</v>
      </c>
    </row>
    <row r="14782" spans="1:10">
      <c r="A14782" t="s">
        <v>33</v>
      </c>
      <c r="B14782" t="s">
        <v>33</v>
      </c>
      <c r="C14782" t="s">
        <v>24</v>
      </c>
      <c r="D14782" t="s">
        <v>13</v>
      </c>
      <c r="E14782" t="s">
        <v>25</v>
      </c>
      <c r="F14782" t="s">
        <v>26</v>
      </c>
      <c r="G14782" s="3">
        <v>45138.791956018518</v>
      </c>
      <c r="H14782" s="1">
        <v>77500</v>
      </c>
      <c r="I14782" t="s">
        <v>13806</v>
      </c>
      <c r="J14782" t="s">
        <v>23203</v>
      </c>
    </row>
    <row r="14783" spans="1:10">
      <c r="A14783" t="s">
        <v>33</v>
      </c>
      <c r="B14783" t="s">
        <v>23204</v>
      </c>
      <c r="C14783" t="s">
        <v>3038</v>
      </c>
      <c r="D14783" t="s">
        <v>13</v>
      </c>
      <c r="E14783" t="s">
        <v>14</v>
      </c>
      <c r="F14783" t="s">
        <v>171</v>
      </c>
      <c r="G14783" s="3">
        <v>44957.798738425925</v>
      </c>
      <c r="H14783" s="1">
        <v>111175</v>
      </c>
      <c r="I14783" t="s">
        <v>9311</v>
      </c>
      <c r="J14783" t="s">
        <v>23205</v>
      </c>
    </row>
    <row r="14784" spans="1:10">
      <c r="A14784" t="s">
        <v>33</v>
      </c>
      <c r="B14784" t="s">
        <v>23206</v>
      </c>
      <c r="C14784" t="s">
        <v>391</v>
      </c>
      <c r="D14784" t="s">
        <v>13</v>
      </c>
      <c r="E14784" t="s">
        <v>14</v>
      </c>
      <c r="F14784" t="s">
        <v>26</v>
      </c>
      <c r="G14784" s="3">
        <v>44959.79241898148</v>
      </c>
      <c r="H14784" s="1">
        <v>65000</v>
      </c>
      <c r="I14784" t="s">
        <v>23207</v>
      </c>
      <c r="J14784" t="s">
        <v>3410</v>
      </c>
    </row>
    <row r="14785" spans="1:10">
      <c r="A14785" t="s">
        <v>18</v>
      </c>
      <c r="B14785" t="s">
        <v>114</v>
      </c>
      <c r="C14785" t="s">
        <v>4372</v>
      </c>
      <c r="D14785" t="s">
        <v>13</v>
      </c>
      <c r="E14785" t="s">
        <v>14</v>
      </c>
      <c r="F14785" t="s">
        <v>20</v>
      </c>
      <c r="G14785" s="3">
        <v>45216.818969907406</v>
      </c>
      <c r="H14785" s="1">
        <v>115000</v>
      </c>
      <c r="I14785" t="s">
        <v>63</v>
      </c>
      <c r="J14785" t="s">
        <v>23208</v>
      </c>
    </row>
    <row r="14786" spans="1:10">
      <c r="A14786" t="s">
        <v>10</v>
      </c>
      <c r="B14786" t="s">
        <v>10</v>
      </c>
      <c r="C14786" t="s">
        <v>136</v>
      </c>
      <c r="D14786" t="s">
        <v>13</v>
      </c>
      <c r="E14786" t="s">
        <v>14</v>
      </c>
      <c r="F14786" t="s">
        <v>26</v>
      </c>
      <c r="G14786" s="3">
        <v>44988.794374999998</v>
      </c>
      <c r="H14786" s="1">
        <v>125000</v>
      </c>
      <c r="I14786" t="s">
        <v>23209</v>
      </c>
      <c r="J14786" t="s">
        <v>23210</v>
      </c>
    </row>
    <row r="14787" spans="1:10">
      <c r="A14787" t="s">
        <v>212</v>
      </c>
      <c r="B14787" t="s">
        <v>23211</v>
      </c>
      <c r="C14787" t="s">
        <v>24</v>
      </c>
      <c r="D14787" t="s">
        <v>13</v>
      </c>
      <c r="E14787" t="s">
        <v>25</v>
      </c>
      <c r="F14787" t="s">
        <v>26</v>
      </c>
      <c r="G14787" s="3">
        <v>45033.794664351852</v>
      </c>
      <c r="H14787" s="1">
        <v>142500</v>
      </c>
      <c r="I14787" t="s">
        <v>1199</v>
      </c>
      <c r="J14787" t="s">
        <v>23212</v>
      </c>
    </row>
    <row r="14788" spans="1:10">
      <c r="A14788" t="s">
        <v>33</v>
      </c>
      <c r="B14788" t="s">
        <v>23213</v>
      </c>
      <c r="C14788" t="s">
        <v>24</v>
      </c>
      <c r="D14788" t="s">
        <v>13</v>
      </c>
      <c r="E14788" t="s">
        <v>25</v>
      </c>
      <c r="F14788" t="s">
        <v>26</v>
      </c>
      <c r="G14788" s="3">
        <v>45190.792766203704</v>
      </c>
      <c r="H14788" s="1">
        <v>65000</v>
      </c>
      <c r="I14788" t="s">
        <v>9702</v>
      </c>
      <c r="J14788" t="s">
        <v>544</v>
      </c>
    </row>
    <row r="14789" spans="1:10">
      <c r="A14789" t="s">
        <v>10</v>
      </c>
      <c r="B14789" t="s">
        <v>23214</v>
      </c>
      <c r="C14789" t="s">
        <v>419</v>
      </c>
      <c r="D14789" t="s">
        <v>13</v>
      </c>
      <c r="E14789" t="s">
        <v>14</v>
      </c>
      <c r="F14789" t="s">
        <v>26</v>
      </c>
      <c r="G14789" s="3">
        <v>45212.793495370373</v>
      </c>
      <c r="H14789" s="1">
        <v>190000</v>
      </c>
      <c r="I14789" t="s">
        <v>980</v>
      </c>
      <c r="J14789" t="s">
        <v>23215</v>
      </c>
    </row>
    <row r="14790" spans="1:10">
      <c r="A14790" t="s">
        <v>18</v>
      </c>
      <c r="B14790" t="s">
        <v>18</v>
      </c>
      <c r="C14790" t="s">
        <v>2945</v>
      </c>
      <c r="D14790" t="s">
        <v>13</v>
      </c>
      <c r="E14790" t="s">
        <v>14</v>
      </c>
      <c r="F14790" t="s">
        <v>26</v>
      </c>
      <c r="G14790" s="3">
        <v>45155.821180555555</v>
      </c>
      <c r="H14790" s="1">
        <v>90000</v>
      </c>
      <c r="I14790" t="s">
        <v>7456</v>
      </c>
      <c r="J14790" t="s">
        <v>23216</v>
      </c>
    </row>
    <row r="14791" spans="1:10">
      <c r="A14791" t="s">
        <v>33</v>
      </c>
      <c r="B14791" t="s">
        <v>23217</v>
      </c>
      <c r="C14791" t="s">
        <v>24</v>
      </c>
      <c r="D14791" t="s">
        <v>13</v>
      </c>
      <c r="E14791" t="s">
        <v>25</v>
      </c>
      <c r="F14791" t="s">
        <v>26</v>
      </c>
      <c r="G14791" s="3">
        <v>44932.792604166665</v>
      </c>
      <c r="H14791" s="1">
        <v>95000</v>
      </c>
      <c r="I14791" t="s">
        <v>6602</v>
      </c>
      <c r="J14791" t="s">
        <v>11921</v>
      </c>
    </row>
    <row r="14792" spans="1:10">
      <c r="A14792" t="s">
        <v>77</v>
      </c>
      <c r="B14792" t="s">
        <v>23218</v>
      </c>
      <c r="C14792" t="s">
        <v>23219</v>
      </c>
      <c r="D14792" t="s">
        <v>13</v>
      </c>
      <c r="E14792" t="s">
        <v>14</v>
      </c>
      <c r="F14792" t="s">
        <v>26</v>
      </c>
      <c r="G14792" s="3">
        <v>45185.79178240741</v>
      </c>
      <c r="H14792" s="1">
        <v>67500</v>
      </c>
      <c r="I14792" t="s">
        <v>23220</v>
      </c>
    </row>
    <row r="14793" spans="1:10">
      <c r="A14793" t="s">
        <v>152</v>
      </c>
      <c r="B14793" t="s">
        <v>23221</v>
      </c>
      <c r="C14793" t="s">
        <v>608</v>
      </c>
      <c r="D14793" t="s">
        <v>13</v>
      </c>
      <c r="E14793" t="s">
        <v>14</v>
      </c>
      <c r="F14793" t="s">
        <v>608</v>
      </c>
      <c r="G14793" s="3">
        <v>44946.832916666666</v>
      </c>
      <c r="H14793" s="1">
        <v>99150</v>
      </c>
      <c r="I14793" t="s">
        <v>23222</v>
      </c>
      <c r="J14793" t="s">
        <v>23223</v>
      </c>
    </row>
    <row r="14794" spans="1:10">
      <c r="A14794" t="s">
        <v>33</v>
      </c>
      <c r="B14794" t="s">
        <v>4889</v>
      </c>
      <c r="C14794" t="s">
        <v>5519</v>
      </c>
      <c r="D14794" t="s">
        <v>13</v>
      </c>
      <c r="E14794" t="s">
        <v>14</v>
      </c>
      <c r="F14794" t="s">
        <v>26</v>
      </c>
      <c r="G14794" s="3">
        <v>45006.803263888891</v>
      </c>
      <c r="H14794" s="1">
        <v>120000</v>
      </c>
      <c r="I14794" t="s">
        <v>16497</v>
      </c>
      <c r="J14794" t="s">
        <v>3402</v>
      </c>
    </row>
    <row r="14795" spans="1:10">
      <c r="A14795" t="s">
        <v>77</v>
      </c>
      <c r="B14795" t="s">
        <v>23224</v>
      </c>
      <c r="C14795" t="s">
        <v>108</v>
      </c>
      <c r="D14795" t="s">
        <v>13</v>
      </c>
      <c r="E14795" t="s">
        <v>14</v>
      </c>
      <c r="F14795" t="s">
        <v>26</v>
      </c>
      <c r="G14795" s="3">
        <v>45107.792638888888</v>
      </c>
      <c r="H14795" s="1">
        <v>99800</v>
      </c>
      <c r="I14795" t="s">
        <v>4214</v>
      </c>
      <c r="J14795" t="s">
        <v>9621</v>
      </c>
    </row>
    <row r="14796" spans="1:10">
      <c r="A14796" t="s">
        <v>33</v>
      </c>
      <c r="B14796" t="s">
        <v>998</v>
      </c>
      <c r="C14796" t="s">
        <v>999</v>
      </c>
      <c r="D14796" t="s">
        <v>13</v>
      </c>
      <c r="E14796" t="s">
        <v>14</v>
      </c>
      <c r="F14796" t="s">
        <v>26</v>
      </c>
      <c r="G14796" s="3">
        <v>45044.793333333335</v>
      </c>
      <c r="H14796" s="1">
        <v>65000</v>
      </c>
      <c r="I14796" t="s">
        <v>1000</v>
      </c>
      <c r="J14796" t="s">
        <v>230</v>
      </c>
    </row>
    <row r="14797" spans="1:10">
      <c r="A14797" t="s">
        <v>10</v>
      </c>
      <c r="B14797" t="s">
        <v>1145</v>
      </c>
      <c r="C14797" t="s">
        <v>232</v>
      </c>
      <c r="D14797" t="s">
        <v>13</v>
      </c>
      <c r="E14797" t="s">
        <v>14</v>
      </c>
      <c r="F14797" t="s">
        <v>26</v>
      </c>
      <c r="G14797" s="3">
        <v>45040.79314814815</v>
      </c>
      <c r="H14797" s="1">
        <v>210000</v>
      </c>
      <c r="I14797" t="s">
        <v>10794</v>
      </c>
      <c r="J14797" t="s">
        <v>23225</v>
      </c>
    </row>
    <row r="14798" spans="1:10">
      <c r="A14798" t="s">
        <v>10</v>
      </c>
      <c r="B14798" t="s">
        <v>23226</v>
      </c>
      <c r="C14798" t="s">
        <v>1794</v>
      </c>
      <c r="D14798" t="s">
        <v>13</v>
      </c>
      <c r="E14798" t="s">
        <v>14</v>
      </c>
      <c r="F14798" t="s">
        <v>694</v>
      </c>
      <c r="G14798" s="3">
        <v>45173.800613425927</v>
      </c>
      <c r="H14798" s="1">
        <v>56700</v>
      </c>
      <c r="I14798" t="s">
        <v>4869</v>
      </c>
      <c r="J14798" t="s">
        <v>769</v>
      </c>
    </row>
    <row r="14799" spans="1:10">
      <c r="A14799" t="s">
        <v>10</v>
      </c>
      <c r="B14799" t="s">
        <v>23227</v>
      </c>
      <c r="C14799" t="s">
        <v>10761</v>
      </c>
      <c r="D14799" t="s">
        <v>13</v>
      </c>
      <c r="E14799" t="s">
        <v>14</v>
      </c>
      <c r="F14799" t="s">
        <v>26</v>
      </c>
      <c r="G14799" s="3">
        <v>45203.793946759259</v>
      </c>
      <c r="H14799" s="1">
        <v>175000</v>
      </c>
      <c r="I14799" t="s">
        <v>23228</v>
      </c>
      <c r="J14799" t="s">
        <v>20454</v>
      </c>
    </row>
    <row r="14800" spans="1:10">
      <c r="A14800" t="s">
        <v>152</v>
      </c>
      <c r="B14800" t="s">
        <v>152</v>
      </c>
      <c r="C14800" t="s">
        <v>161</v>
      </c>
      <c r="D14800" t="s">
        <v>13</v>
      </c>
      <c r="E14800" t="s">
        <v>14</v>
      </c>
      <c r="F14800" t="s">
        <v>162</v>
      </c>
      <c r="G14800" s="3">
        <v>44959.801990740743</v>
      </c>
      <c r="H14800" s="1">
        <v>166000</v>
      </c>
      <c r="I14800" t="s">
        <v>5706</v>
      </c>
      <c r="J14800" t="s">
        <v>23229</v>
      </c>
    </row>
    <row r="14801" spans="1:10">
      <c r="A14801" t="s">
        <v>10</v>
      </c>
      <c r="B14801" t="s">
        <v>10</v>
      </c>
      <c r="C14801" t="s">
        <v>24</v>
      </c>
      <c r="D14801" t="s">
        <v>13</v>
      </c>
      <c r="E14801" t="s">
        <v>25</v>
      </c>
      <c r="F14801" t="s">
        <v>26</v>
      </c>
      <c r="G14801" s="3">
        <v>45092.804814814815</v>
      </c>
      <c r="H14801" s="1">
        <v>140000</v>
      </c>
      <c r="I14801" t="s">
        <v>186</v>
      </c>
      <c r="J14801" t="s">
        <v>5756</v>
      </c>
    </row>
    <row r="14802" spans="1:10">
      <c r="A14802" t="s">
        <v>33</v>
      </c>
      <c r="B14802" t="s">
        <v>7924</v>
      </c>
      <c r="C14802" t="s">
        <v>3270</v>
      </c>
      <c r="D14802" t="s">
        <v>13</v>
      </c>
      <c r="E14802" t="s">
        <v>14</v>
      </c>
      <c r="F14802" t="s">
        <v>1790</v>
      </c>
      <c r="G14802" s="3">
        <v>44956.832118055558</v>
      </c>
      <c r="H14802" s="1">
        <v>51014</v>
      </c>
      <c r="I14802" t="s">
        <v>7926</v>
      </c>
      <c r="J14802" t="s">
        <v>7927</v>
      </c>
    </row>
    <row r="14803" spans="1:10">
      <c r="A14803" t="s">
        <v>33</v>
      </c>
      <c r="B14803" t="s">
        <v>22406</v>
      </c>
      <c r="C14803" t="s">
        <v>119</v>
      </c>
      <c r="D14803" t="s">
        <v>13</v>
      </c>
      <c r="E14803" t="s">
        <v>14</v>
      </c>
      <c r="F14803" t="s">
        <v>26</v>
      </c>
      <c r="G14803" s="3">
        <v>45235.791759259257</v>
      </c>
      <c r="H14803" s="1">
        <v>100000</v>
      </c>
      <c r="I14803" t="s">
        <v>23230</v>
      </c>
    </row>
    <row r="14804" spans="1:10">
      <c r="A14804" t="s">
        <v>33</v>
      </c>
      <c r="B14804" t="s">
        <v>33</v>
      </c>
      <c r="C14804" t="s">
        <v>56</v>
      </c>
      <c r="D14804" t="s">
        <v>13</v>
      </c>
      <c r="E14804" t="s">
        <v>14</v>
      </c>
      <c r="F14804" t="s">
        <v>26</v>
      </c>
      <c r="G14804" s="3">
        <v>44980.792962962965</v>
      </c>
      <c r="H14804" s="1">
        <v>70000</v>
      </c>
      <c r="I14804" t="s">
        <v>366</v>
      </c>
    </row>
    <row r="14805" spans="1:10">
      <c r="A14805" t="s">
        <v>33</v>
      </c>
      <c r="B14805" t="s">
        <v>18516</v>
      </c>
      <c r="C14805" t="s">
        <v>23231</v>
      </c>
      <c r="D14805" t="s">
        <v>13</v>
      </c>
      <c r="E14805" t="s">
        <v>14</v>
      </c>
      <c r="F14805" t="s">
        <v>26</v>
      </c>
      <c r="G14805" s="3">
        <v>45143.804305555554</v>
      </c>
      <c r="H14805" s="1">
        <v>50325</v>
      </c>
      <c r="I14805" t="s">
        <v>729</v>
      </c>
      <c r="J14805" t="s">
        <v>28</v>
      </c>
    </row>
    <row r="14806" spans="1:10">
      <c r="A14806" t="s">
        <v>73</v>
      </c>
      <c r="B14806" t="s">
        <v>73</v>
      </c>
      <c r="C14806" t="s">
        <v>8682</v>
      </c>
      <c r="D14806" t="s">
        <v>13</v>
      </c>
      <c r="E14806" t="s">
        <v>14</v>
      </c>
      <c r="F14806" t="s">
        <v>20</v>
      </c>
      <c r="G14806" s="3">
        <v>44959.836909722224</v>
      </c>
      <c r="H14806" s="1">
        <v>115000</v>
      </c>
      <c r="I14806" t="s">
        <v>13811</v>
      </c>
      <c r="J14806" t="s">
        <v>19586</v>
      </c>
    </row>
    <row r="14807" spans="1:10">
      <c r="A14807" t="s">
        <v>18</v>
      </c>
      <c r="B14807" t="s">
        <v>23232</v>
      </c>
      <c r="C14807" t="s">
        <v>11835</v>
      </c>
      <c r="D14807" t="s">
        <v>13</v>
      </c>
      <c r="E14807" t="s">
        <v>14</v>
      </c>
      <c r="F14807" t="s">
        <v>26</v>
      </c>
      <c r="G14807" s="3">
        <v>45272.806423611109</v>
      </c>
      <c r="H14807" s="1">
        <v>130000</v>
      </c>
      <c r="I14807" t="s">
        <v>18081</v>
      </c>
      <c r="J14807" t="s">
        <v>23233</v>
      </c>
    </row>
    <row r="14808" spans="1:10">
      <c r="A14808" t="s">
        <v>33</v>
      </c>
      <c r="B14808" t="s">
        <v>620</v>
      </c>
      <c r="C14808" t="s">
        <v>2820</v>
      </c>
      <c r="D14808" t="s">
        <v>13</v>
      </c>
      <c r="E14808" t="s">
        <v>14</v>
      </c>
      <c r="F14808" t="s">
        <v>26</v>
      </c>
      <c r="G14808" s="3">
        <v>44971.826249999998</v>
      </c>
      <c r="H14808" s="1">
        <v>72500</v>
      </c>
      <c r="I14808" t="s">
        <v>23234</v>
      </c>
      <c r="J14808" t="s">
        <v>23235</v>
      </c>
    </row>
    <row r="14809" spans="1:10">
      <c r="A14809" t="s">
        <v>33</v>
      </c>
      <c r="B14809" t="s">
        <v>33</v>
      </c>
      <c r="C14809" t="s">
        <v>24</v>
      </c>
      <c r="D14809" t="s">
        <v>13</v>
      </c>
      <c r="E14809" t="s">
        <v>25</v>
      </c>
      <c r="F14809" t="s">
        <v>26</v>
      </c>
      <c r="G14809" s="3">
        <v>45078.791747685187</v>
      </c>
      <c r="H14809" s="1">
        <v>115000</v>
      </c>
      <c r="I14809" t="s">
        <v>23236</v>
      </c>
      <c r="J14809" t="s">
        <v>17571</v>
      </c>
    </row>
    <row r="14810" spans="1:10">
      <c r="A14810" t="s">
        <v>10</v>
      </c>
      <c r="B14810" t="s">
        <v>22757</v>
      </c>
      <c r="C14810" t="s">
        <v>232</v>
      </c>
      <c r="D14810" t="s">
        <v>13</v>
      </c>
      <c r="E14810" t="s">
        <v>14</v>
      </c>
      <c r="F14810" t="s">
        <v>26</v>
      </c>
      <c r="G14810" s="3">
        <v>45189.793252314812</v>
      </c>
      <c r="H14810" s="1">
        <v>137825</v>
      </c>
      <c r="I14810" t="s">
        <v>5470</v>
      </c>
      <c r="J14810" t="s">
        <v>1912</v>
      </c>
    </row>
    <row r="14811" spans="1:10">
      <c r="A14811" t="s">
        <v>135</v>
      </c>
      <c r="B14811" t="s">
        <v>23237</v>
      </c>
      <c r="C14811" t="s">
        <v>232</v>
      </c>
      <c r="D14811" t="s">
        <v>13</v>
      </c>
      <c r="E14811" t="s">
        <v>14</v>
      </c>
      <c r="F14811" t="s">
        <v>26</v>
      </c>
      <c r="G14811" s="3">
        <v>45223.791689814818</v>
      </c>
      <c r="H14811" s="1">
        <v>132500</v>
      </c>
      <c r="I14811" t="s">
        <v>8535</v>
      </c>
      <c r="J14811" t="s">
        <v>23238</v>
      </c>
    </row>
    <row r="14812" spans="1:10">
      <c r="A14812" t="s">
        <v>77</v>
      </c>
      <c r="B14812" t="s">
        <v>23239</v>
      </c>
      <c r="C14812" t="s">
        <v>24</v>
      </c>
      <c r="D14812" t="s">
        <v>13</v>
      </c>
      <c r="E14812" t="s">
        <v>25</v>
      </c>
      <c r="F14812" t="s">
        <v>26</v>
      </c>
      <c r="G14812" s="3">
        <v>45141.83289351852</v>
      </c>
      <c r="H14812" s="1">
        <v>134550</v>
      </c>
      <c r="I14812" t="s">
        <v>7661</v>
      </c>
      <c r="J14812" t="s">
        <v>599</v>
      </c>
    </row>
    <row r="14813" spans="1:10">
      <c r="A14813" t="s">
        <v>73</v>
      </c>
      <c r="B14813" t="s">
        <v>73</v>
      </c>
      <c r="C14813" t="s">
        <v>24</v>
      </c>
      <c r="D14813" t="s">
        <v>13</v>
      </c>
      <c r="E14813" t="s">
        <v>25</v>
      </c>
      <c r="F14813" t="s">
        <v>20</v>
      </c>
      <c r="G14813" s="3">
        <v>45033.817523148151</v>
      </c>
      <c r="H14813" s="1">
        <v>110000</v>
      </c>
      <c r="I14813" t="s">
        <v>23240</v>
      </c>
      <c r="J14813" t="s">
        <v>23241</v>
      </c>
    </row>
    <row r="14814" spans="1:10">
      <c r="A14814" t="s">
        <v>33</v>
      </c>
      <c r="B14814" t="s">
        <v>23242</v>
      </c>
      <c r="C14814" t="s">
        <v>712</v>
      </c>
      <c r="D14814" t="s">
        <v>13</v>
      </c>
      <c r="E14814" t="s">
        <v>14</v>
      </c>
      <c r="F14814" t="s">
        <v>712</v>
      </c>
      <c r="G14814" s="3">
        <v>44935.812777777777</v>
      </c>
      <c r="H14814" s="1">
        <v>109500</v>
      </c>
      <c r="I14814" t="s">
        <v>2696</v>
      </c>
    </row>
    <row r="14815" spans="1:10">
      <c r="A14815" t="s">
        <v>10</v>
      </c>
      <c r="B14815" t="s">
        <v>23243</v>
      </c>
      <c r="C14815" t="s">
        <v>411</v>
      </c>
      <c r="D14815" t="s">
        <v>13</v>
      </c>
      <c r="E14815" t="s">
        <v>14</v>
      </c>
      <c r="F14815" t="s">
        <v>411</v>
      </c>
      <c r="G14815" s="3">
        <v>45113.801157407404</v>
      </c>
      <c r="H14815" s="1">
        <v>157500</v>
      </c>
      <c r="I14815" t="s">
        <v>2420</v>
      </c>
      <c r="J14815" t="s">
        <v>23244</v>
      </c>
    </row>
    <row r="14816" spans="1:10">
      <c r="A14816" t="s">
        <v>33</v>
      </c>
      <c r="B14816" t="s">
        <v>23245</v>
      </c>
      <c r="C14816" t="s">
        <v>2059</v>
      </c>
      <c r="D14816" t="s">
        <v>13</v>
      </c>
      <c r="E14816" t="s">
        <v>14</v>
      </c>
      <c r="F14816" t="s">
        <v>26</v>
      </c>
      <c r="G14816" s="3">
        <v>44955.792291666665</v>
      </c>
      <c r="H14816" s="1">
        <v>49500</v>
      </c>
      <c r="I14816" t="s">
        <v>23246</v>
      </c>
      <c r="J14816" t="s">
        <v>316</v>
      </c>
    </row>
    <row r="14817" spans="1:10">
      <c r="A14817" t="s">
        <v>212</v>
      </c>
      <c r="B14817" t="s">
        <v>15995</v>
      </c>
      <c r="C14817" t="s">
        <v>391</v>
      </c>
      <c r="D14817" t="s">
        <v>13</v>
      </c>
      <c r="E14817" t="s">
        <v>14</v>
      </c>
      <c r="F14817" t="s">
        <v>26</v>
      </c>
      <c r="G14817" s="3">
        <v>45256.792349537034</v>
      </c>
      <c r="H14817" s="1">
        <v>100000</v>
      </c>
      <c r="I14817" t="s">
        <v>23247</v>
      </c>
      <c r="J14817" t="s">
        <v>23248</v>
      </c>
    </row>
    <row r="14818" spans="1:10">
      <c r="A14818" t="s">
        <v>33</v>
      </c>
      <c r="B14818" t="s">
        <v>15683</v>
      </c>
      <c r="C14818" t="s">
        <v>1053</v>
      </c>
      <c r="D14818" t="s">
        <v>13</v>
      </c>
      <c r="E14818" t="s">
        <v>14</v>
      </c>
      <c r="F14818" t="s">
        <v>1054</v>
      </c>
      <c r="G14818" s="3">
        <v>45043.808842592596</v>
      </c>
      <c r="H14818" s="1">
        <v>53014</v>
      </c>
      <c r="I14818" t="s">
        <v>1008</v>
      </c>
      <c r="J14818" t="s">
        <v>1056</v>
      </c>
    </row>
    <row r="14819" spans="1:10">
      <c r="A14819" t="s">
        <v>33</v>
      </c>
      <c r="B14819" t="s">
        <v>23249</v>
      </c>
      <c r="C14819" t="s">
        <v>18097</v>
      </c>
      <c r="D14819" t="s">
        <v>13</v>
      </c>
      <c r="E14819" t="s">
        <v>14</v>
      </c>
      <c r="F14819" t="s">
        <v>26</v>
      </c>
      <c r="G14819" s="3">
        <v>45168.792349537034</v>
      </c>
      <c r="H14819" s="1">
        <v>77500</v>
      </c>
      <c r="I14819" t="s">
        <v>23250</v>
      </c>
      <c r="J14819" t="s">
        <v>23251</v>
      </c>
    </row>
    <row r="14820" spans="1:10">
      <c r="A14820" t="s">
        <v>212</v>
      </c>
      <c r="B14820" t="s">
        <v>23252</v>
      </c>
      <c r="C14820" t="s">
        <v>2706</v>
      </c>
      <c r="D14820" t="s">
        <v>13</v>
      </c>
      <c r="E14820" t="s">
        <v>14</v>
      </c>
      <c r="F14820" t="s">
        <v>20</v>
      </c>
      <c r="G14820" s="3">
        <v>44928.822557870371</v>
      </c>
      <c r="H14820" s="1">
        <v>105515</v>
      </c>
      <c r="I14820" t="s">
        <v>69</v>
      </c>
    </row>
    <row r="14821" spans="1:10">
      <c r="A14821" t="s">
        <v>18</v>
      </c>
      <c r="B14821" t="s">
        <v>23253</v>
      </c>
      <c r="C14821" t="s">
        <v>2080</v>
      </c>
      <c r="D14821" t="s">
        <v>13</v>
      </c>
      <c r="E14821" t="s">
        <v>14</v>
      </c>
      <c r="F14821" t="s">
        <v>26</v>
      </c>
      <c r="G14821" s="3">
        <v>45125.794340277775</v>
      </c>
      <c r="H14821" s="1">
        <v>96773</v>
      </c>
      <c r="I14821" t="s">
        <v>8437</v>
      </c>
      <c r="J14821" t="s">
        <v>8438</v>
      </c>
    </row>
    <row r="14822" spans="1:10">
      <c r="A14822" t="s">
        <v>10</v>
      </c>
      <c r="B14822" t="s">
        <v>23254</v>
      </c>
      <c r="C14822" t="s">
        <v>6180</v>
      </c>
      <c r="D14822" t="s">
        <v>13</v>
      </c>
      <c r="E14822" t="s">
        <v>14</v>
      </c>
      <c r="F14822" t="s">
        <v>608</v>
      </c>
      <c r="G14822" s="3">
        <v>45085.814571759256</v>
      </c>
      <c r="H14822" s="1">
        <v>63000</v>
      </c>
      <c r="I14822" t="s">
        <v>20112</v>
      </c>
      <c r="J14822" t="s">
        <v>23255</v>
      </c>
    </row>
    <row r="14823" spans="1:10">
      <c r="A14823" t="s">
        <v>33</v>
      </c>
      <c r="B14823" t="s">
        <v>33</v>
      </c>
      <c r="C14823" t="s">
        <v>232</v>
      </c>
      <c r="D14823" t="s">
        <v>13</v>
      </c>
      <c r="E14823" t="s">
        <v>14</v>
      </c>
      <c r="F14823" t="s">
        <v>26</v>
      </c>
      <c r="G14823" s="3">
        <v>45208.791666666664</v>
      </c>
      <c r="H14823" s="1">
        <v>90000</v>
      </c>
      <c r="I14823" t="s">
        <v>186</v>
      </c>
      <c r="J14823" t="s">
        <v>11862</v>
      </c>
    </row>
    <row r="14824" spans="1:10">
      <c r="A14824" t="s">
        <v>18</v>
      </c>
      <c r="B14824" t="s">
        <v>23256</v>
      </c>
      <c r="C14824" t="s">
        <v>2437</v>
      </c>
      <c r="D14824" t="s">
        <v>13</v>
      </c>
      <c r="E14824" t="s">
        <v>14</v>
      </c>
      <c r="F14824" t="s">
        <v>26</v>
      </c>
      <c r="G14824" s="3">
        <v>45132.796932870369</v>
      </c>
      <c r="H14824" s="1">
        <v>140000</v>
      </c>
      <c r="I14824" t="s">
        <v>2438</v>
      </c>
      <c r="J14824" t="s">
        <v>2439</v>
      </c>
    </row>
    <row r="14825" spans="1:10">
      <c r="A14825" t="s">
        <v>10</v>
      </c>
      <c r="B14825" t="s">
        <v>215</v>
      </c>
      <c r="C14825" t="s">
        <v>1669</v>
      </c>
      <c r="D14825" t="s">
        <v>13</v>
      </c>
      <c r="E14825" t="s">
        <v>14</v>
      </c>
      <c r="F14825" t="s">
        <v>26</v>
      </c>
      <c r="G14825" s="3">
        <v>45211.79409722222</v>
      </c>
      <c r="H14825" s="1">
        <v>86940</v>
      </c>
      <c r="I14825" t="s">
        <v>22445</v>
      </c>
      <c r="J14825" t="s">
        <v>552</v>
      </c>
    </row>
    <row r="14826" spans="1:10">
      <c r="A14826" t="s">
        <v>10</v>
      </c>
      <c r="B14826" t="s">
        <v>10</v>
      </c>
      <c r="C14826" t="s">
        <v>75</v>
      </c>
      <c r="D14826" t="s">
        <v>13</v>
      </c>
      <c r="E14826" t="s">
        <v>14</v>
      </c>
      <c r="F14826" t="s">
        <v>26</v>
      </c>
      <c r="G14826" s="3">
        <v>45098.794236111113</v>
      </c>
      <c r="H14826" s="1">
        <v>112500</v>
      </c>
      <c r="I14826" t="s">
        <v>23257</v>
      </c>
      <c r="J14826" t="s">
        <v>10364</v>
      </c>
    </row>
    <row r="14827" spans="1:10">
      <c r="A14827" t="s">
        <v>33</v>
      </c>
      <c r="B14827" t="s">
        <v>33</v>
      </c>
      <c r="C14827" t="s">
        <v>232</v>
      </c>
      <c r="D14827" t="s">
        <v>13</v>
      </c>
      <c r="E14827" t="s">
        <v>14</v>
      </c>
      <c r="F14827" t="s">
        <v>26</v>
      </c>
      <c r="G14827" s="3">
        <v>45051.791620370372</v>
      </c>
      <c r="H14827" s="1">
        <v>90000</v>
      </c>
      <c r="I14827" t="s">
        <v>5195</v>
      </c>
      <c r="J14827" t="s">
        <v>2711</v>
      </c>
    </row>
    <row r="14828" spans="1:10">
      <c r="A14828" t="s">
        <v>18</v>
      </c>
      <c r="B14828" t="s">
        <v>23258</v>
      </c>
      <c r="C14828" t="s">
        <v>18273</v>
      </c>
      <c r="D14828" t="s">
        <v>13</v>
      </c>
      <c r="E14828" t="s">
        <v>14</v>
      </c>
      <c r="F14828" t="s">
        <v>694</v>
      </c>
      <c r="G14828" s="3">
        <v>45126.80914351852</v>
      </c>
      <c r="H14828" s="1">
        <v>89100</v>
      </c>
      <c r="I14828" t="s">
        <v>7178</v>
      </c>
      <c r="J14828" t="s">
        <v>23259</v>
      </c>
    </row>
    <row r="14829" spans="1:10">
      <c r="A14829" t="s">
        <v>33</v>
      </c>
      <c r="B14829" t="s">
        <v>23260</v>
      </c>
      <c r="C14829" t="s">
        <v>201</v>
      </c>
      <c r="D14829" t="s">
        <v>13</v>
      </c>
      <c r="E14829" t="s">
        <v>14</v>
      </c>
      <c r="F14829" t="s">
        <v>26</v>
      </c>
      <c r="G14829" s="3">
        <v>45079.82234953704</v>
      </c>
      <c r="H14829" s="1">
        <v>105000</v>
      </c>
      <c r="I14829" t="s">
        <v>23261</v>
      </c>
      <c r="J14829" t="s">
        <v>23262</v>
      </c>
    </row>
    <row r="14830" spans="1:10">
      <c r="A14830" t="s">
        <v>33</v>
      </c>
      <c r="B14830" t="s">
        <v>23263</v>
      </c>
      <c r="C14830" t="s">
        <v>232</v>
      </c>
      <c r="D14830" t="s">
        <v>13</v>
      </c>
      <c r="E14830" t="s">
        <v>14</v>
      </c>
      <c r="F14830" t="s">
        <v>26</v>
      </c>
      <c r="G14830" s="3">
        <v>44991.791689814818</v>
      </c>
      <c r="H14830" s="1">
        <v>81000</v>
      </c>
      <c r="I14830" t="s">
        <v>10301</v>
      </c>
      <c r="J14830" t="s">
        <v>5002</v>
      </c>
    </row>
    <row r="14831" spans="1:10">
      <c r="A14831" t="s">
        <v>10</v>
      </c>
      <c r="B14831" t="s">
        <v>23264</v>
      </c>
      <c r="C14831" t="s">
        <v>26</v>
      </c>
      <c r="D14831" t="s">
        <v>13</v>
      </c>
      <c r="E14831" t="s">
        <v>14</v>
      </c>
      <c r="F14831" t="s">
        <v>20</v>
      </c>
      <c r="G14831" s="3">
        <v>45044.83084490741</v>
      </c>
      <c r="H14831" s="1">
        <v>195500</v>
      </c>
      <c r="I14831" t="s">
        <v>1761</v>
      </c>
      <c r="J14831" t="s">
        <v>17757</v>
      </c>
    </row>
    <row r="14832" spans="1:10">
      <c r="A14832" t="s">
        <v>18</v>
      </c>
      <c r="B14832" t="s">
        <v>18</v>
      </c>
      <c r="C14832" t="s">
        <v>12</v>
      </c>
      <c r="D14832" t="s">
        <v>13</v>
      </c>
      <c r="E14832" t="s">
        <v>14</v>
      </c>
      <c r="F14832" t="s">
        <v>15</v>
      </c>
      <c r="G14832" s="3">
        <v>44987.822152777779</v>
      </c>
      <c r="H14832" s="1">
        <v>98283</v>
      </c>
      <c r="I14832" t="s">
        <v>3791</v>
      </c>
      <c r="J14832" t="s">
        <v>23265</v>
      </c>
    </row>
    <row r="14833" spans="1:10">
      <c r="A14833" t="s">
        <v>152</v>
      </c>
      <c r="B14833" t="s">
        <v>152</v>
      </c>
      <c r="C14833" t="s">
        <v>509</v>
      </c>
      <c r="D14833" t="s">
        <v>13</v>
      </c>
      <c r="E14833" t="s">
        <v>14</v>
      </c>
      <c r="F14833" t="s">
        <v>509</v>
      </c>
      <c r="G14833" s="3">
        <v>45168.810115740744</v>
      </c>
      <c r="H14833" s="1">
        <v>166000</v>
      </c>
      <c r="I14833" t="s">
        <v>23266</v>
      </c>
      <c r="J14833" t="s">
        <v>23267</v>
      </c>
    </row>
    <row r="14834" spans="1:10">
      <c r="A14834" t="s">
        <v>10</v>
      </c>
      <c r="B14834" t="s">
        <v>23268</v>
      </c>
      <c r="C14834" t="s">
        <v>662</v>
      </c>
      <c r="D14834" t="s">
        <v>13</v>
      </c>
      <c r="E14834" t="s">
        <v>14</v>
      </c>
      <c r="F14834" t="s">
        <v>26</v>
      </c>
      <c r="G14834" s="3">
        <v>44966.794340277775</v>
      </c>
      <c r="H14834" s="1">
        <v>99876.2734375</v>
      </c>
      <c r="I14834" t="s">
        <v>15604</v>
      </c>
      <c r="J14834" t="s">
        <v>7087</v>
      </c>
    </row>
    <row r="14835" spans="1:10">
      <c r="A14835" t="s">
        <v>10</v>
      </c>
      <c r="B14835" t="s">
        <v>4187</v>
      </c>
      <c r="C14835" t="s">
        <v>1607</v>
      </c>
      <c r="D14835" t="s">
        <v>13</v>
      </c>
      <c r="E14835" t="s">
        <v>14</v>
      </c>
      <c r="F14835" t="s">
        <v>26</v>
      </c>
      <c r="G14835" s="3">
        <v>44960.836689814816</v>
      </c>
      <c r="H14835" s="1">
        <v>136250</v>
      </c>
      <c r="I14835" t="s">
        <v>1613</v>
      </c>
      <c r="J14835" t="s">
        <v>730</v>
      </c>
    </row>
    <row r="14836" spans="1:10">
      <c r="A14836" t="s">
        <v>106</v>
      </c>
      <c r="B14836" t="s">
        <v>23269</v>
      </c>
      <c r="C14836" t="s">
        <v>694</v>
      </c>
      <c r="D14836" t="s">
        <v>13</v>
      </c>
      <c r="E14836" t="s">
        <v>14</v>
      </c>
      <c r="F14836" t="s">
        <v>694</v>
      </c>
      <c r="G14836" s="3">
        <v>45155.808506944442</v>
      </c>
      <c r="H14836" s="1">
        <v>196500</v>
      </c>
      <c r="I14836" t="s">
        <v>5366</v>
      </c>
      <c r="J14836" t="s">
        <v>23270</v>
      </c>
    </row>
    <row r="14837" spans="1:10">
      <c r="A14837" t="s">
        <v>1537</v>
      </c>
      <c r="B14837" t="s">
        <v>23271</v>
      </c>
      <c r="C14837" t="s">
        <v>24</v>
      </c>
      <c r="D14837" t="s">
        <v>13</v>
      </c>
      <c r="E14837" t="s">
        <v>25</v>
      </c>
      <c r="F14837" t="s">
        <v>608</v>
      </c>
      <c r="G14837" s="3">
        <v>45212.819768518515</v>
      </c>
      <c r="H14837" s="1">
        <v>140000</v>
      </c>
      <c r="I14837" t="s">
        <v>1156</v>
      </c>
      <c r="J14837" t="s">
        <v>23272</v>
      </c>
    </row>
    <row r="14838" spans="1:10">
      <c r="A14838" t="s">
        <v>33</v>
      </c>
      <c r="B14838" t="s">
        <v>14619</v>
      </c>
      <c r="C14838" t="s">
        <v>56</v>
      </c>
      <c r="D14838" t="s">
        <v>13</v>
      </c>
      <c r="E14838" t="s">
        <v>14</v>
      </c>
      <c r="F14838" t="s">
        <v>26</v>
      </c>
      <c r="G14838" s="3">
        <v>45079.79246527778</v>
      </c>
      <c r="H14838" s="1">
        <v>42500</v>
      </c>
      <c r="I14838" t="s">
        <v>23273</v>
      </c>
      <c r="J14838" t="s">
        <v>23274</v>
      </c>
    </row>
    <row r="14839" spans="1:10">
      <c r="A14839" t="s">
        <v>212</v>
      </c>
      <c r="B14839" t="s">
        <v>212</v>
      </c>
      <c r="C14839" t="s">
        <v>1402</v>
      </c>
      <c r="D14839" t="s">
        <v>13</v>
      </c>
      <c r="E14839" t="s">
        <v>14</v>
      </c>
      <c r="F14839" t="s">
        <v>26</v>
      </c>
      <c r="G14839" s="3">
        <v>44931.833483796298</v>
      </c>
      <c r="H14839" s="1">
        <v>177495</v>
      </c>
      <c r="I14839" t="s">
        <v>14305</v>
      </c>
      <c r="J14839" t="s">
        <v>21699</v>
      </c>
    </row>
    <row r="14840" spans="1:10">
      <c r="A14840" t="s">
        <v>33</v>
      </c>
      <c r="B14840" t="s">
        <v>364</v>
      </c>
      <c r="C14840" t="s">
        <v>24</v>
      </c>
      <c r="D14840" t="s">
        <v>100</v>
      </c>
      <c r="E14840" t="s">
        <v>25</v>
      </c>
      <c r="F14840" t="s">
        <v>26</v>
      </c>
      <c r="G14840" s="3">
        <v>44964.822893518518</v>
      </c>
      <c r="H14840" s="1">
        <v>115000</v>
      </c>
      <c r="I14840" t="s">
        <v>88</v>
      </c>
      <c r="J14840" t="s">
        <v>4760</v>
      </c>
    </row>
    <row r="14841" spans="1:10">
      <c r="A14841" t="s">
        <v>10</v>
      </c>
      <c r="B14841" t="s">
        <v>23275</v>
      </c>
      <c r="C14841" t="s">
        <v>325</v>
      </c>
      <c r="D14841" t="s">
        <v>13</v>
      </c>
      <c r="E14841" t="s">
        <v>14</v>
      </c>
      <c r="F14841" t="s">
        <v>26</v>
      </c>
      <c r="G14841" s="3">
        <v>45058.795972222222</v>
      </c>
      <c r="H14841" s="1">
        <v>97800</v>
      </c>
      <c r="I14841" t="s">
        <v>17622</v>
      </c>
      <c r="J14841" t="s">
        <v>23276</v>
      </c>
    </row>
    <row r="14842" spans="1:10">
      <c r="A14842" t="s">
        <v>33</v>
      </c>
      <c r="B14842" t="s">
        <v>364</v>
      </c>
      <c r="C14842" t="s">
        <v>325</v>
      </c>
      <c r="D14842" t="s">
        <v>13</v>
      </c>
      <c r="E14842" t="s">
        <v>14</v>
      </c>
      <c r="F14842" t="s">
        <v>26</v>
      </c>
      <c r="G14842" s="3">
        <v>45028.833969907406</v>
      </c>
      <c r="H14842" s="1">
        <v>107500</v>
      </c>
      <c r="I14842" t="s">
        <v>9030</v>
      </c>
      <c r="J14842" t="s">
        <v>2927</v>
      </c>
    </row>
    <row r="14843" spans="1:10">
      <c r="A14843" t="s">
        <v>10</v>
      </c>
      <c r="B14843" t="s">
        <v>23277</v>
      </c>
      <c r="C14843" t="s">
        <v>24</v>
      </c>
      <c r="D14843" t="s">
        <v>100</v>
      </c>
      <c r="E14843" t="s">
        <v>25</v>
      </c>
      <c r="F14843" t="s">
        <v>26</v>
      </c>
      <c r="G14843" s="3">
        <v>45019.832106481481</v>
      </c>
      <c r="H14843" s="1">
        <v>43000</v>
      </c>
      <c r="I14843" t="s">
        <v>9030</v>
      </c>
      <c r="J14843" t="s">
        <v>230</v>
      </c>
    </row>
    <row r="14844" spans="1:10">
      <c r="A14844" t="s">
        <v>33</v>
      </c>
      <c r="B14844" t="s">
        <v>33</v>
      </c>
      <c r="C14844" t="s">
        <v>5039</v>
      </c>
      <c r="D14844" t="s">
        <v>13</v>
      </c>
      <c r="E14844" t="s">
        <v>14</v>
      </c>
      <c r="F14844" t="s">
        <v>26</v>
      </c>
      <c r="G14844" s="3">
        <v>44962.792129629626</v>
      </c>
      <c r="H14844" s="1">
        <v>105000</v>
      </c>
      <c r="I14844" t="s">
        <v>23278</v>
      </c>
      <c r="J14844" t="s">
        <v>610</v>
      </c>
    </row>
    <row r="14845" spans="1:10">
      <c r="A14845" t="s">
        <v>135</v>
      </c>
      <c r="B14845" t="s">
        <v>23279</v>
      </c>
      <c r="C14845" t="s">
        <v>662</v>
      </c>
      <c r="D14845" t="s">
        <v>13</v>
      </c>
      <c r="E14845" t="s">
        <v>14</v>
      </c>
      <c r="F14845" t="s">
        <v>26</v>
      </c>
      <c r="G14845" s="3">
        <v>45028.792048611111</v>
      </c>
      <c r="H14845" s="1">
        <v>112500</v>
      </c>
      <c r="I14845" t="s">
        <v>23280</v>
      </c>
      <c r="J14845" t="s">
        <v>12991</v>
      </c>
    </row>
    <row r="14846" spans="1:10">
      <c r="A14846" t="s">
        <v>106</v>
      </c>
      <c r="B14846" t="s">
        <v>23281</v>
      </c>
      <c r="C14846" t="s">
        <v>6168</v>
      </c>
      <c r="D14846" t="s">
        <v>13</v>
      </c>
      <c r="E14846" t="s">
        <v>14</v>
      </c>
      <c r="F14846" t="s">
        <v>171</v>
      </c>
      <c r="G14846" s="3">
        <v>44940.800312500003</v>
      </c>
      <c r="H14846" s="1">
        <v>50400</v>
      </c>
      <c r="I14846" t="s">
        <v>993</v>
      </c>
      <c r="J14846" t="s">
        <v>66</v>
      </c>
    </row>
    <row r="14847" spans="1:10">
      <c r="A14847" t="s">
        <v>212</v>
      </c>
      <c r="B14847" t="s">
        <v>23282</v>
      </c>
      <c r="C14847" t="s">
        <v>24</v>
      </c>
      <c r="D14847" t="s">
        <v>13</v>
      </c>
      <c r="E14847" t="s">
        <v>25</v>
      </c>
      <c r="F14847" t="s">
        <v>26</v>
      </c>
      <c r="G14847" s="3">
        <v>45113.794328703705</v>
      </c>
      <c r="H14847" s="1">
        <v>265119</v>
      </c>
      <c r="I14847" t="s">
        <v>23283</v>
      </c>
    </row>
    <row r="14848" spans="1:10">
      <c r="A14848" t="s">
        <v>33</v>
      </c>
      <c r="B14848" t="s">
        <v>33</v>
      </c>
      <c r="C14848" t="s">
        <v>12297</v>
      </c>
      <c r="D14848" t="s">
        <v>13</v>
      </c>
      <c r="E14848" t="s">
        <v>14</v>
      </c>
      <c r="F14848" t="s">
        <v>26</v>
      </c>
      <c r="G14848" s="3">
        <v>45041.79310185185</v>
      </c>
      <c r="H14848" s="1">
        <v>110000</v>
      </c>
      <c r="I14848" t="s">
        <v>8158</v>
      </c>
      <c r="J14848" t="s">
        <v>9451</v>
      </c>
    </row>
    <row r="14849" spans="1:10">
      <c r="A14849" t="s">
        <v>135</v>
      </c>
      <c r="B14849" t="s">
        <v>23284</v>
      </c>
      <c r="C14849" t="s">
        <v>23285</v>
      </c>
      <c r="D14849" t="s">
        <v>13</v>
      </c>
      <c r="E14849" t="s">
        <v>14</v>
      </c>
      <c r="F14849" t="s">
        <v>509</v>
      </c>
      <c r="G14849" s="3">
        <v>45099.804050925923</v>
      </c>
      <c r="H14849" s="1">
        <v>111175</v>
      </c>
      <c r="I14849" t="s">
        <v>4256</v>
      </c>
      <c r="J14849" t="s">
        <v>6569</v>
      </c>
    </row>
    <row r="14850" spans="1:10">
      <c r="A14850" t="s">
        <v>10</v>
      </c>
      <c r="B14850" t="s">
        <v>10</v>
      </c>
      <c r="C14850" t="s">
        <v>24</v>
      </c>
      <c r="D14850" t="s">
        <v>13</v>
      </c>
      <c r="E14850" t="s">
        <v>25</v>
      </c>
      <c r="F14850" t="s">
        <v>26</v>
      </c>
      <c r="G14850" s="3">
        <v>45128.79383101852</v>
      </c>
      <c r="H14850" s="1">
        <v>175000</v>
      </c>
      <c r="I14850" t="s">
        <v>23286</v>
      </c>
      <c r="J14850" t="s">
        <v>23287</v>
      </c>
    </row>
    <row r="14851" spans="1:10">
      <c r="A14851" t="s">
        <v>33</v>
      </c>
      <c r="B14851" t="s">
        <v>23288</v>
      </c>
      <c r="C14851" t="s">
        <v>201</v>
      </c>
      <c r="D14851" t="s">
        <v>13</v>
      </c>
      <c r="E14851" t="s">
        <v>14</v>
      </c>
      <c r="F14851" t="s">
        <v>26</v>
      </c>
      <c r="G14851" s="3">
        <v>45042.861030092594</v>
      </c>
      <c r="H14851" s="1">
        <v>83862.5</v>
      </c>
      <c r="I14851" t="s">
        <v>2940</v>
      </c>
      <c r="J14851" t="s">
        <v>13805</v>
      </c>
    </row>
    <row r="14852" spans="1:10">
      <c r="A14852" t="s">
        <v>10</v>
      </c>
      <c r="B14852" t="s">
        <v>23289</v>
      </c>
      <c r="C14852" t="s">
        <v>75</v>
      </c>
      <c r="D14852" t="s">
        <v>13</v>
      </c>
      <c r="E14852" t="s">
        <v>14</v>
      </c>
      <c r="F14852" t="s">
        <v>26</v>
      </c>
      <c r="G14852" s="3">
        <v>45072.79415509259</v>
      </c>
      <c r="H14852" s="1">
        <v>149000</v>
      </c>
      <c r="I14852" t="s">
        <v>458</v>
      </c>
      <c r="J14852" t="s">
        <v>23290</v>
      </c>
    </row>
    <row r="14853" spans="1:10">
      <c r="A14853" t="s">
        <v>135</v>
      </c>
      <c r="B14853" t="s">
        <v>1622</v>
      </c>
      <c r="C14853" t="s">
        <v>365</v>
      </c>
      <c r="D14853" t="s">
        <v>13</v>
      </c>
      <c r="E14853" t="s">
        <v>14</v>
      </c>
      <c r="F14853" t="s">
        <v>26</v>
      </c>
      <c r="G14853" s="3">
        <v>44956.793622685182</v>
      </c>
      <c r="H14853" s="1">
        <v>88513.5546875</v>
      </c>
      <c r="I14853" t="s">
        <v>23291</v>
      </c>
      <c r="J14853" t="s">
        <v>230</v>
      </c>
    </row>
    <row r="14854" spans="1:10">
      <c r="A14854" t="s">
        <v>33</v>
      </c>
      <c r="B14854" t="s">
        <v>17037</v>
      </c>
      <c r="C14854" t="s">
        <v>232</v>
      </c>
      <c r="D14854" t="s">
        <v>13</v>
      </c>
      <c r="E14854" t="s">
        <v>14</v>
      </c>
      <c r="F14854" t="s">
        <v>26</v>
      </c>
      <c r="G14854" s="3">
        <v>45259.79179398148</v>
      </c>
      <c r="H14854" s="1">
        <v>105000</v>
      </c>
      <c r="I14854" t="s">
        <v>17038</v>
      </c>
      <c r="J14854" t="s">
        <v>4561</v>
      </c>
    </row>
    <row r="14855" spans="1:10">
      <c r="A14855" t="s">
        <v>33</v>
      </c>
      <c r="B14855" t="s">
        <v>1642</v>
      </c>
      <c r="C14855" t="s">
        <v>23292</v>
      </c>
      <c r="D14855" t="s">
        <v>13</v>
      </c>
      <c r="E14855" t="s">
        <v>14</v>
      </c>
      <c r="F14855" t="s">
        <v>23293</v>
      </c>
      <c r="G14855" s="3">
        <v>45051.850717592592</v>
      </c>
      <c r="H14855" s="1">
        <v>111175</v>
      </c>
      <c r="I14855" t="s">
        <v>23294</v>
      </c>
      <c r="J14855" t="s">
        <v>23295</v>
      </c>
    </row>
    <row r="14856" spans="1:10">
      <c r="A14856" t="s">
        <v>77</v>
      </c>
      <c r="B14856" t="s">
        <v>5497</v>
      </c>
      <c r="C14856" t="s">
        <v>5039</v>
      </c>
      <c r="D14856" t="s">
        <v>13</v>
      </c>
      <c r="E14856" t="s">
        <v>14</v>
      </c>
      <c r="F14856" t="s">
        <v>26</v>
      </c>
      <c r="G14856" s="3">
        <v>44928.792037037034</v>
      </c>
      <c r="H14856" s="1">
        <v>87500</v>
      </c>
      <c r="I14856" t="s">
        <v>23296</v>
      </c>
    </row>
    <row r="14857" spans="1:10">
      <c r="A14857" t="s">
        <v>10</v>
      </c>
      <c r="B14857" t="s">
        <v>10</v>
      </c>
      <c r="C14857" t="s">
        <v>10761</v>
      </c>
      <c r="D14857" t="s">
        <v>13</v>
      </c>
      <c r="E14857" t="s">
        <v>14</v>
      </c>
      <c r="F14857" t="s">
        <v>26</v>
      </c>
      <c r="G14857" s="3">
        <v>45198.793657407405</v>
      </c>
      <c r="H14857" s="1">
        <v>165000</v>
      </c>
      <c r="I14857" t="s">
        <v>20565</v>
      </c>
      <c r="J14857" t="s">
        <v>1138</v>
      </c>
    </row>
    <row r="14858" spans="1:10">
      <c r="A14858" t="s">
        <v>10</v>
      </c>
      <c r="B14858" t="s">
        <v>23297</v>
      </c>
      <c r="C14858" t="s">
        <v>232</v>
      </c>
      <c r="D14858" t="s">
        <v>13</v>
      </c>
      <c r="E14858" t="s">
        <v>14</v>
      </c>
      <c r="F14858" t="s">
        <v>26</v>
      </c>
      <c r="G14858" s="3">
        <v>45100.805486111109</v>
      </c>
      <c r="H14858" s="1">
        <v>160000</v>
      </c>
      <c r="I14858" t="s">
        <v>23298</v>
      </c>
      <c r="J14858" t="s">
        <v>23299</v>
      </c>
    </row>
    <row r="14859" spans="1:10">
      <c r="A14859" t="s">
        <v>10</v>
      </c>
      <c r="B14859" t="s">
        <v>10</v>
      </c>
      <c r="C14859" t="s">
        <v>490</v>
      </c>
      <c r="D14859" t="s">
        <v>13</v>
      </c>
      <c r="E14859" t="s">
        <v>14</v>
      </c>
      <c r="F14859" t="s">
        <v>26</v>
      </c>
      <c r="G14859" s="3">
        <v>45121.829583333332</v>
      </c>
      <c r="H14859" s="1">
        <v>95000</v>
      </c>
      <c r="I14859" t="s">
        <v>8397</v>
      </c>
      <c r="J14859" t="s">
        <v>23300</v>
      </c>
    </row>
    <row r="14860" spans="1:10">
      <c r="A14860" t="s">
        <v>33</v>
      </c>
      <c r="B14860" t="s">
        <v>23301</v>
      </c>
      <c r="C14860" t="s">
        <v>441</v>
      </c>
      <c r="D14860" t="s">
        <v>13</v>
      </c>
      <c r="E14860" t="s">
        <v>14</v>
      </c>
      <c r="F14860" t="s">
        <v>26</v>
      </c>
      <c r="G14860" s="3">
        <v>45107.830879629626</v>
      </c>
      <c r="H14860" s="1">
        <v>137610</v>
      </c>
      <c r="I14860" t="s">
        <v>69</v>
      </c>
    </row>
    <row r="14861" spans="1:10">
      <c r="A14861" t="s">
        <v>152</v>
      </c>
      <c r="B14861" t="s">
        <v>152</v>
      </c>
      <c r="C14861" t="s">
        <v>170</v>
      </c>
      <c r="D14861" t="s">
        <v>13</v>
      </c>
      <c r="E14861" t="s">
        <v>14</v>
      </c>
      <c r="F14861" t="s">
        <v>171</v>
      </c>
      <c r="G14861" s="3">
        <v>45127.800138888888</v>
      </c>
      <c r="H14861" s="1">
        <v>166000</v>
      </c>
      <c r="I14861" t="s">
        <v>15777</v>
      </c>
      <c r="J14861" t="s">
        <v>23302</v>
      </c>
    </row>
    <row r="14862" spans="1:10">
      <c r="A14862" t="s">
        <v>106</v>
      </c>
      <c r="B14862" t="s">
        <v>23303</v>
      </c>
      <c r="C14862" t="s">
        <v>601</v>
      </c>
      <c r="D14862" t="s">
        <v>13</v>
      </c>
      <c r="E14862" t="s">
        <v>14</v>
      </c>
      <c r="F14862" t="s">
        <v>601</v>
      </c>
      <c r="G14862" s="3">
        <v>45155.808819444443</v>
      </c>
      <c r="H14862" s="1">
        <v>156500</v>
      </c>
      <c r="I14862" t="s">
        <v>8967</v>
      </c>
      <c r="J14862" t="s">
        <v>3203</v>
      </c>
    </row>
    <row r="14863" spans="1:10">
      <c r="A14863" t="s">
        <v>33</v>
      </c>
      <c r="B14863" t="s">
        <v>33</v>
      </c>
      <c r="C14863" t="s">
        <v>385</v>
      </c>
      <c r="D14863" t="s">
        <v>13</v>
      </c>
      <c r="E14863" t="s">
        <v>14</v>
      </c>
      <c r="F14863" t="s">
        <v>26</v>
      </c>
      <c r="G14863" s="3">
        <v>45043.817835648151</v>
      </c>
      <c r="H14863" s="1">
        <v>85000</v>
      </c>
      <c r="I14863" t="s">
        <v>23304</v>
      </c>
      <c r="J14863" t="s">
        <v>12307</v>
      </c>
    </row>
    <row r="14864" spans="1:10">
      <c r="A14864" t="s">
        <v>152</v>
      </c>
      <c r="B14864" t="s">
        <v>23305</v>
      </c>
      <c r="C14864" t="s">
        <v>2333</v>
      </c>
      <c r="D14864" t="s">
        <v>13</v>
      </c>
      <c r="E14864" t="s">
        <v>14</v>
      </c>
      <c r="F14864" t="s">
        <v>171</v>
      </c>
      <c r="G14864" s="3">
        <v>45173.797569444447</v>
      </c>
      <c r="H14864" s="1">
        <v>79200</v>
      </c>
      <c r="I14864" t="s">
        <v>23306</v>
      </c>
      <c r="J14864" t="s">
        <v>23307</v>
      </c>
    </row>
    <row r="14865" spans="1:10">
      <c r="A14865" t="s">
        <v>33</v>
      </c>
      <c r="B14865" t="s">
        <v>23308</v>
      </c>
      <c r="C14865" t="s">
        <v>243</v>
      </c>
      <c r="D14865" t="s">
        <v>412</v>
      </c>
      <c r="E14865" t="s">
        <v>14</v>
      </c>
      <c r="F14865" t="s">
        <v>26</v>
      </c>
      <c r="G14865" s="3">
        <v>45229.792210648149</v>
      </c>
      <c r="H14865" s="1">
        <v>67000</v>
      </c>
      <c r="I14865" t="s">
        <v>23309</v>
      </c>
      <c r="J14865" t="s">
        <v>23310</v>
      </c>
    </row>
    <row r="14866" spans="1:10">
      <c r="A14866" t="s">
        <v>33</v>
      </c>
      <c r="B14866" t="s">
        <v>43</v>
      </c>
      <c r="C14866" t="s">
        <v>24</v>
      </c>
      <c r="D14866" t="s">
        <v>13</v>
      </c>
      <c r="E14866" t="s">
        <v>25</v>
      </c>
      <c r="F14866" t="s">
        <v>26</v>
      </c>
      <c r="G14866" s="3">
        <v>45035.792928240742</v>
      </c>
      <c r="H14866" s="1">
        <v>72500</v>
      </c>
      <c r="I14866" t="s">
        <v>23311</v>
      </c>
      <c r="J14866" t="s">
        <v>23312</v>
      </c>
    </row>
    <row r="14867" spans="1:10">
      <c r="A14867" t="s">
        <v>135</v>
      </c>
      <c r="B14867" t="s">
        <v>23313</v>
      </c>
      <c r="C14867" t="s">
        <v>232</v>
      </c>
      <c r="D14867" t="s">
        <v>13</v>
      </c>
      <c r="E14867" t="s">
        <v>14</v>
      </c>
      <c r="F14867" t="s">
        <v>26</v>
      </c>
      <c r="G14867" s="3">
        <v>45166.791689814818</v>
      </c>
      <c r="H14867" s="1">
        <v>107500</v>
      </c>
      <c r="I14867" t="s">
        <v>23314</v>
      </c>
      <c r="J14867" t="s">
        <v>23315</v>
      </c>
    </row>
    <row r="14868" spans="1:10">
      <c r="A14868" t="s">
        <v>33</v>
      </c>
      <c r="B14868" t="s">
        <v>23316</v>
      </c>
      <c r="D14868" t="s">
        <v>100</v>
      </c>
      <c r="E14868" t="s">
        <v>14</v>
      </c>
      <c r="F14868" t="s">
        <v>26</v>
      </c>
      <c r="G14868" s="3">
        <v>44991.861921296295</v>
      </c>
      <c r="H14868" s="1">
        <v>100000</v>
      </c>
      <c r="I14868" t="s">
        <v>10451</v>
      </c>
      <c r="J14868" t="s">
        <v>23317</v>
      </c>
    </row>
    <row r="14869" spans="1:10">
      <c r="A14869" t="s">
        <v>10</v>
      </c>
      <c r="B14869" t="s">
        <v>23318</v>
      </c>
      <c r="C14869" t="s">
        <v>24</v>
      </c>
      <c r="D14869" t="s">
        <v>13</v>
      </c>
      <c r="E14869" t="s">
        <v>25</v>
      </c>
      <c r="F14869" t="s">
        <v>26</v>
      </c>
      <c r="G14869" s="3">
        <v>45170.808356481481</v>
      </c>
      <c r="H14869" s="1">
        <v>525000</v>
      </c>
      <c r="I14869" t="s">
        <v>7856</v>
      </c>
      <c r="J14869" t="s">
        <v>316</v>
      </c>
    </row>
    <row r="14870" spans="1:10">
      <c r="A14870" t="s">
        <v>18</v>
      </c>
      <c r="B14870" t="s">
        <v>23319</v>
      </c>
      <c r="C14870" t="s">
        <v>2333</v>
      </c>
      <c r="D14870" t="s">
        <v>13</v>
      </c>
      <c r="E14870" t="s">
        <v>14</v>
      </c>
      <c r="F14870" t="s">
        <v>171</v>
      </c>
      <c r="G14870" s="3">
        <v>45118.80364583333</v>
      </c>
      <c r="H14870" s="1">
        <v>165000</v>
      </c>
      <c r="I14870" t="s">
        <v>10991</v>
      </c>
    </row>
    <row r="14871" spans="1:10">
      <c r="A14871" t="s">
        <v>33</v>
      </c>
      <c r="B14871" t="s">
        <v>33</v>
      </c>
      <c r="D14871" t="s">
        <v>13</v>
      </c>
      <c r="E14871" t="s">
        <v>14</v>
      </c>
      <c r="F14871" t="s">
        <v>26</v>
      </c>
      <c r="G14871" s="3">
        <v>45194.791620370372</v>
      </c>
      <c r="H14871" s="1">
        <v>128500</v>
      </c>
      <c r="I14871" t="s">
        <v>31</v>
      </c>
      <c r="J14871" t="s">
        <v>19700</v>
      </c>
    </row>
    <row r="14872" spans="1:10">
      <c r="A14872" t="s">
        <v>135</v>
      </c>
      <c r="B14872" t="s">
        <v>23320</v>
      </c>
      <c r="C14872" t="s">
        <v>6690</v>
      </c>
      <c r="D14872" t="s">
        <v>13</v>
      </c>
      <c r="E14872" t="s">
        <v>14</v>
      </c>
      <c r="F14872" t="s">
        <v>6691</v>
      </c>
      <c r="G14872" s="3">
        <v>44960.819016203706</v>
      </c>
      <c r="H14872" s="1">
        <v>111175</v>
      </c>
      <c r="I14872" t="s">
        <v>23321</v>
      </c>
      <c r="J14872" t="s">
        <v>1334</v>
      </c>
    </row>
    <row r="14873" spans="1:10">
      <c r="A14873" t="s">
        <v>33</v>
      </c>
      <c r="B14873" t="s">
        <v>23322</v>
      </c>
      <c r="C14873" t="s">
        <v>2706</v>
      </c>
      <c r="D14873" t="s">
        <v>13</v>
      </c>
      <c r="E14873" t="s">
        <v>14</v>
      </c>
      <c r="F14873" t="s">
        <v>26</v>
      </c>
      <c r="G14873" s="3">
        <v>44957.792523148149</v>
      </c>
      <c r="H14873" s="1">
        <v>82430</v>
      </c>
      <c r="I14873" t="s">
        <v>69</v>
      </c>
      <c r="J14873" t="s">
        <v>699</v>
      </c>
    </row>
    <row r="14874" spans="1:10">
      <c r="A14874" t="s">
        <v>10</v>
      </c>
      <c r="B14874" t="s">
        <v>10</v>
      </c>
      <c r="C14874" t="s">
        <v>24</v>
      </c>
      <c r="D14874" t="s">
        <v>13</v>
      </c>
      <c r="E14874" t="s">
        <v>25</v>
      </c>
      <c r="F14874" t="s">
        <v>26</v>
      </c>
      <c r="G14874" s="3">
        <v>45131.814849537041</v>
      </c>
      <c r="H14874" s="1">
        <v>149000</v>
      </c>
      <c r="I14874" t="s">
        <v>5543</v>
      </c>
    </row>
    <row r="14875" spans="1:10">
      <c r="A14875" t="s">
        <v>18</v>
      </c>
      <c r="B14875" t="s">
        <v>457</v>
      </c>
      <c r="C14875" t="s">
        <v>1117</v>
      </c>
      <c r="D14875" t="s">
        <v>13</v>
      </c>
      <c r="E14875" t="s">
        <v>14</v>
      </c>
      <c r="F14875" t="s">
        <v>26</v>
      </c>
      <c r="G14875" s="3">
        <v>45108.794456018521</v>
      </c>
      <c r="H14875" s="1">
        <v>147500</v>
      </c>
      <c r="I14875" t="s">
        <v>458</v>
      </c>
      <c r="J14875" t="s">
        <v>23323</v>
      </c>
    </row>
    <row r="14876" spans="1:10">
      <c r="A14876" t="s">
        <v>33</v>
      </c>
      <c r="B14876" t="s">
        <v>33</v>
      </c>
      <c r="C14876" t="s">
        <v>243</v>
      </c>
      <c r="D14876" t="s">
        <v>13</v>
      </c>
      <c r="E14876" t="s">
        <v>14</v>
      </c>
      <c r="F14876" t="s">
        <v>26</v>
      </c>
      <c r="G14876" s="3">
        <v>45015.793206018519</v>
      </c>
      <c r="H14876" s="1">
        <v>98500</v>
      </c>
      <c r="I14876" t="s">
        <v>81</v>
      </c>
      <c r="J14876" t="s">
        <v>1667</v>
      </c>
    </row>
    <row r="14877" spans="1:10">
      <c r="A14877" t="s">
        <v>33</v>
      </c>
      <c r="B14877" t="s">
        <v>12337</v>
      </c>
      <c r="C14877" t="s">
        <v>5358</v>
      </c>
      <c r="D14877" t="s">
        <v>13</v>
      </c>
      <c r="E14877" t="s">
        <v>14</v>
      </c>
      <c r="F14877" t="s">
        <v>26</v>
      </c>
      <c r="G14877" s="3">
        <v>44991.794062499997</v>
      </c>
      <c r="H14877" s="1">
        <v>108100</v>
      </c>
      <c r="I14877" t="s">
        <v>14371</v>
      </c>
      <c r="J14877" t="s">
        <v>23324</v>
      </c>
    </row>
    <row r="14878" spans="1:10">
      <c r="A14878" t="s">
        <v>18</v>
      </c>
      <c r="B14878" t="s">
        <v>18</v>
      </c>
      <c r="C14878" t="s">
        <v>30</v>
      </c>
      <c r="D14878" t="s">
        <v>13</v>
      </c>
      <c r="E14878" t="s">
        <v>14</v>
      </c>
      <c r="F14878" t="s">
        <v>26</v>
      </c>
      <c r="G14878" s="3">
        <v>45009.793182870373</v>
      </c>
      <c r="H14878" s="1">
        <v>184000</v>
      </c>
      <c r="I14878" t="s">
        <v>1125</v>
      </c>
      <c r="J14878" t="s">
        <v>15044</v>
      </c>
    </row>
    <row r="14879" spans="1:10">
      <c r="A14879" t="s">
        <v>77</v>
      </c>
      <c r="B14879" t="s">
        <v>23325</v>
      </c>
      <c r="C14879" t="s">
        <v>448</v>
      </c>
      <c r="D14879" t="s">
        <v>13</v>
      </c>
      <c r="E14879" t="s">
        <v>14</v>
      </c>
      <c r="F14879" t="s">
        <v>26</v>
      </c>
      <c r="G14879" s="3">
        <v>45078.791932870372</v>
      </c>
      <c r="H14879" s="1">
        <v>105000</v>
      </c>
      <c r="I14879" t="s">
        <v>9345</v>
      </c>
      <c r="J14879" t="s">
        <v>23326</v>
      </c>
    </row>
    <row r="14880" spans="1:10">
      <c r="A14880" t="s">
        <v>212</v>
      </c>
      <c r="B14880" t="s">
        <v>23327</v>
      </c>
      <c r="C14880" t="s">
        <v>237</v>
      </c>
      <c r="D14880" t="s">
        <v>13</v>
      </c>
      <c r="E14880" t="s">
        <v>14</v>
      </c>
      <c r="F14880" t="s">
        <v>26</v>
      </c>
      <c r="G14880" s="3">
        <v>45052.795266203706</v>
      </c>
      <c r="H14880" s="1">
        <v>137610</v>
      </c>
      <c r="I14880" t="s">
        <v>21265</v>
      </c>
      <c r="J14880" t="s">
        <v>23328</v>
      </c>
    </row>
    <row r="14881" spans="1:10">
      <c r="A14881" t="s">
        <v>10</v>
      </c>
      <c r="B14881" t="s">
        <v>23329</v>
      </c>
      <c r="C14881" t="s">
        <v>2195</v>
      </c>
      <c r="D14881" t="s">
        <v>13</v>
      </c>
      <c r="E14881" t="s">
        <v>14</v>
      </c>
      <c r="F14881" t="s">
        <v>26</v>
      </c>
      <c r="G14881" s="3">
        <v>45166.794571759259</v>
      </c>
      <c r="H14881" s="1">
        <v>116700</v>
      </c>
      <c r="I14881" t="s">
        <v>23330</v>
      </c>
      <c r="J14881" t="s">
        <v>22146</v>
      </c>
    </row>
    <row r="14882" spans="1:10">
      <c r="A14882" t="s">
        <v>212</v>
      </c>
      <c r="B14882" t="s">
        <v>23331</v>
      </c>
      <c r="C14882" t="s">
        <v>24</v>
      </c>
      <c r="D14882" t="s">
        <v>13</v>
      </c>
      <c r="E14882" t="s">
        <v>25</v>
      </c>
      <c r="F14882" t="s">
        <v>26</v>
      </c>
      <c r="G14882" s="3">
        <v>44971.793506944443</v>
      </c>
      <c r="H14882" s="1">
        <v>145000</v>
      </c>
      <c r="I14882" t="s">
        <v>23332</v>
      </c>
      <c r="J14882" t="s">
        <v>919</v>
      </c>
    </row>
    <row r="14883" spans="1:10">
      <c r="A14883" t="s">
        <v>10</v>
      </c>
      <c r="B14883" t="s">
        <v>10</v>
      </c>
      <c r="C14883" t="s">
        <v>24</v>
      </c>
      <c r="D14883" t="s">
        <v>13</v>
      </c>
      <c r="E14883" t="s">
        <v>25</v>
      </c>
      <c r="F14883" t="s">
        <v>26</v>
      </c>
      <c r="G14883" s="3">
        <v>44977.835925925923</v>
      </c>
      <c r="H14883" s="1">
        <v>122165.5</v>
      </c>
      <c r="I14883" t="s">
        <v>22360</v>
      </c>
      <c r="J14883" t="s">
        <v>21544</v>
      </c>
    </row>
    <row r="14884" spans="1:10">
      <c r="A14884" t="s">
        <v>33</v>
      </c>
      <c r="B14884" t="s">
        <v>23333</v>
      </c>
      <c r="D14884" t="s">
        <v>13</v>
      </c>
      <c r="E14884" t="s">
        <v>14</v>
      </c>
      <c r="F14884" t="s">
        <v>528</v>
      </c>
      <c r="G14884" s="3">
        <v>45184.820659722223</v>
      </c>
      <c r="H14884" s="1">
        <v>111175</v>
      </c>
      <c r="I14884" t="s">
        <v>4644</v>
      </c>
      <c r="J14884" t="s">
        <v>23334</v>
      </c>
    </row>
    <row r="14885" spans="1:10">
      <c r="A14885" t="s">
        <v>33</v>
      </c>
      <c r="B14885" t="s">
        <v>23335</v>
      </c>
      <c r="C14885" t="s">
        <v>24</v>
      </c>
      <c r="D14885" t="s">
        <v>13</v>
      </c>
      <c r="E14885" t="s">
        <v>25</v>
      </c>
      <c r="F14885" t="s">
        <v>26</v>
      </c>
      <c r="G14885" s="3">
        <v>45071.792129629626</v>
      </c>
      <c r="H14885" s="1">
        <v>83500</v>
      </c>
      <c r="I14885" t="s">
        <v>88</v>
      </c>
      <c r="J14885" t="s">
        <v>9883</v>
      </c>
    </row>
    <row r="14886" spans="1:10">
      <c r="A14886" t="s">
        <v>10</v>
      </c>
      <c r="B14886" t="s">
        <v>3148</v>
      </c>
      <c r="C14886" t="s">
        <v>9738</v>
      </c>
      <c r="D14886" t="s">
        <v>13</v>
      </c>
      <c r="E14886" t="s">
        <v>14</v>
      </c>
      <c r="F14886" t="s">
        <v>694</v>
      </c>
      <c r="G14886" s="3">
        <v>45022.807534722226</v>
      </c>
      <c r="H14886" s="1">
        <v>72900</v>
      </c>
      <c r="I14886" t="s">
        <v>9739</v>
      </c>
      <c r="J14886" t="s">
        <v>23336</v>
      </c>
    </row>
    <row r="14887" spans="1:10">
      <c r="A14887" t="s">
        <v>10</v>
      </c>
      <c r="B14887" t="s">
        <v>23337</v>
      </c>
      <c r="C14887" t="s">
        <v>276</v>
      </c>
      <c r="D14887" t="s">
        <v>13</v>
      </c>
      <c r="E14887" t="s">
        <v>14</v>
      </c>
      <c r="F14887" t="s">
        <v>26</v>
      </c>
      <c r="G14887" s="3">
        <v>44998.794953703706</v>
      </c>
      <c r="H14887" s="1">
        <v>99150</v>
      </c>
      <c r="I14887" t="s">
        <v>2348</v>
      </c>
      <c r="J14887" t="s">
        <v>6141</v>
      </c>
    </row>
    <row r="14888" spans="1:10">
      <c r="A14888" t="s">
        <v>33</v>
      </c>
      <c r="B14888" t="s">
        <v>1084</v>
      </c>
      <c r="C14888" t="s">
        <v>23338</v>
      </c>
      <c r="D14888" t="s">
        <v>13</v>
      </c>
      <c r="E14888" t="s">
        <v>14</v>
      </c>
      <c r="F14888" t="s">
        <v>26</v>
      </c>
      <c r="G14888" s="3">
        <v>45187.791817129626</v>
      </c>
      <c r="H14888" s="1">
        <v>62500</v>
      </c>
      <c r="I14888" t="s">
        <v>23339</v>
      </c>
    </row>
    <row r="14889" spans="1:10">
      <c r="A14889" t="s">
        <v>10</v>
      </c>
      <c r="B14889" t="s">
        <v>10</v>
      </c>
      <c r="C14889" t="s">
        <v>23340</v>
      </c>
      <c r="D14889" t="s">
        <v>13</v>
      </c>
      <c r="E14889" t="s">
        <v>14</v>
      </c>
      <c r="F14889" t="s">
        <v>26</v>
      </c>
      <c r="G14889" s="3">
        <v>45050.795902777776</v>
      </c>
      <c r="H14889" s="1">
        <v>960000</v>
      </c>
      <c r="I14889" t="s">
        <v>7277</v>
      </c>
      <c r="J14889" t="s">
        <v>7278</v>
      </c>
    </row>
    <row r="14890" spans="1:10">
      <c r="A14890" t="s">
        <v>152</v>
      </c>
      <c r="B14890" t="s">
        <v>152</v>
      </c>
      <c r="C14890" t="s">
        <v>733</v>
      </c>
      <c r="D14890" t="s">
        <v>13</v>
      </c>
      <c r="E14890" t="s">
        <v>14</v>
      </c>
      <c r="F14890" t="s">
        <v>509</v>
      </c>
      <c r="G14890" s="3">
        <v>45076.801064814812</v>
      </c>
      <c r="H14890" s="1">
        <v>101029</v>
      </c>
      <c r="I14890" t="s">
        <v>18341</v>
      </c>
      <c r="J14890" t="s">
        <v>23341</v>
      </c>
    </row>
    <row r="14891" spans="1:10">
      <c r="A14891" t="s">
        <v>10</v>
      </c>
      <c r="B14891" t="s">
        <v>21670</v>
      </c>
      <c r="C14891" t="s">
        <v>1402</v>
      </c>
      <c r="D14891" t="s">
        <v>13</v>
      </c>
      <c r="E14891" t="s">
        <v>14</v>
      </c>
      <c r="F14891" t="s">
        <v>26</v>
      </c>
      <c r="G14891" s="3">
        <v>44931.833449074074</v>
      </c>
      <c r="H14891" s="1">
        <v>123225</v>
      </c>
      <c r="I14891" t="s">
        <v>14305</v>
      </c>
      <c r="J14891" t="s">
        <v>21544</v>
      </c>
    </row>
    <row r="14892" spans="1:10">
      <c r="A14892" t="s">
        <v>33</v>
      </c>
      <c r="B14892" t="s">
        <v>23342</v>
      </c>
      <c r="C14892" t="s">
        <v>11851</v>
      </c>
      <c r="D14892" t="s">
        <v>13</v>
      </c>
      <c r="E14892" t="s">
        <v>14</v>
      </c>
      <c r="F14892" t="s">
        <v>26</v>
      </c>
      <c r="G14892" s="3">
        <v>44999.791631944441</v>
      </c>
      <c r="H14892" s="1">
        <v>72500</v>
      </c>
      <c r="I14892" t="s">
        <v>23343</v>
      </c>
      <c r="J14892" t="s">
        <v>316</v>
      </c>
    </row>
    <row r="14893" spans="1:10">
      <c r="A14893" t="s">
        <v>77</v>
      </c>
      <c r="B14893" t="s">
        <v>78</v>
      </c>
      <c r="C14893" t="s">
        <v>4535</v>
      </c>
      <c r="D14893" t="s">
        <v>13</v>
      </c>
      <c r="E14893" t="s">
        <v>14</v>
      </c>
      <c r="F14893" t="s">
        <v>26</v>
      </c>
      <c r="G14893" s="3">
        <v>45131.793032407404</v>
      </c>
      <c r="H14893" s="1">
        <v>77500</v>
      </c>
      <c r="I14893" t="s">
        <v>2049</v>
      </c>
      <c r="J14893" t="s">
        <v>2050</v>
      </c>
    </row>
    <row r="14894" spans="1:10">
      <c r="A14894" t="s">
        <v>33</v>
      </c>
      <c r="B14894" t="s">
        <v>17435</v>
      </c>
      <c r="C14894" t="s">
        <v>157</v>
      </c>
      <c r="D14894" t="s">
        <v>13</v>
      </c>
      <c r="E14894" t="s">
        <v>14</v>
      </c>
      <c r="F14894" t="s">
        <v>26</v>
      </c>
      <c r="G14894" s="3">
        <v>45040.792291666665</v>
      </c>
      <c r="H14894" s="1">
        <v>85000</v>
      </c>
      <c r="I14894" t="s">
        <v>130</v>
      </c>
      <c r="J14894" t="s">
        <v>17710</v>
      </c>
    </row>
    <row r="14895" spans="1:10">
      <c r="A14895" t="s">
        <v>10</v>
      </c>
      <c r="B14895" t="s">
        <v>23344</v>
      </c>
      <c r="C14895" t="s">
        <v>3204</v>
      </c>
      <c r="D14895" t="s">
        <v>13</v>
      </c>
      <c r="E14895" t="s">
        <v>14</v>
      </c>
      <c r="F14895" t="s">
        <v>26</v>
      </c>
      <c r="G14895" s="3">
        <v>45100.805763888886</v>
      </c>
      <c r="H14895" s="1">
        <v>160000</v>
      </c>
      <c r="I14895" t="s">
        <v>13756</v>
      </c>
      <c r="J14895" t="s">
        <v>1152</v>
      </c>
    </row>
    <row r="14896" spans="1:10">
      <c r="A14896" t="s">
        <v>77</v>
      </c>
      <c r="B14896" t="s">
        <v>22985</v>
      </c>
      <c r="C14896" t="s">
        <v>1081</v>
      </c>
      <c r="D14896" t="s">
        <v>412</v>
      </c>
      <c r="E14896" t="s">
        <v>14</v>
      </c>
      <c r="F14896" t="s">
        <v>20</v>
      </c>
      <c r="G14896" s="3">
        <v>45256.830462962964</v>
      </c>
      <c r="H14896" s="1">
        <v>60000</v>
      </c>
      <c r="I14896" t="s">
        <v>6067</v>
      </c>
    </row>
    <row r="14897" spans="1:10">
      <c r="A14897" t="s">
        <v>33</v>
      </c>
      <c r="B14897" t="s">
        <v>23345</v>
      </c>
      <c r="C14897" t="s">
        <v>23346</v>
      </c>
      <c r="D14897" t="s">
        <v>13</v>
      </c>
      <c r="E14897" t="s">
        <v>14</v>
      </c>
      <c r="F14897" t="s">
        <v>26</v>
      </c>
      <c r="G14897" s="3">
        <v>45272.792071759257</v>
      </c>
      <c r="H14897" s="1">
        <v>60000</v>
      </c>
      <c r="I14897" t="s">
        <v>23347</v>
      </c>
      <c r="J14897" t="s">
        <v>23348</v>
      </c>
    </row>
    <row r="14898" spans="1:10">
      <c r="A14898" t="s">
        <v>10</v>
      </c>
      <c r="B14898" t="s">
        <v>23349</v>
      </c>
      <c r="C14898" t="s">
        <v>24</v>
      </c>
      <c r="D14898" t="s">
        <v>13</v>
      </c>
      <c r="E14898" t="s">
        <v>25</v>
      </c>
      <c r="F14898" t="s">
        <v>20</v>
      </c>
      <c r="G14898" s="3">
        <v>45153.82707175926</v>
      </c>
      <c r="H14898" s="1">
        <v>210000</v>
      </c>
      <c r="I14898" t="s">
        <v>14310</v>
      </c>
      <c r="J14898" t="s">
        <v>23350</v>
      </c>
    </row>
    <row r="14899" spans="1:10">
      <c r="A14899" t="s">
        <v>33</v>
      </c>
      <c r="B14899" t="s">
        <v>23351</v>
      </c>
      <c r="C14899" t="s">
        <v>7142</v>
      </c>
      <c r="D14899" t="s">
        <v>13</v>
      </c>
      <c r="E14899" t="s">
        <v>14</v>
      </c>
      <c r="F14899" t="s">
        <v>352</v>
      </c>
      <c r="G14899" s="3">
        <v>44999.811319444445</v>
      </c>
      <c r="H14899" s="1">
        <v>102500</v>
      </c>
      <c r="I14899" t="s">
        <v>6781</v>
      </c>
      <c r="J14899" t="s">
        <v>82</v>
      </c>
    </row>
    <row r="14900" spans="1:10">
      <c r="A14900" t="s">
        <v>135</v>
      </c>
      <c r="B14900" t="s">
        <v>23352</v>
      </c>
      <c r="C14900" t="s">
        <v>1226</v>
      </c>
      <c r="D14900" t="s">
        <v>13</v>
      </c>
      <c r="E14900" t="s">
        <v>14</v>
      </c>
      <c r="F14900" t="s">
        <v>26</v>
      </c>
      <c r="G14900" s="3">
        <v>44945.804837962962</v>
      </c>
      <c r="H14900" s="1">
        <v>93661.5</v>
      </c>
      <c r="I14900" t="s">
        <v>18907</v>
      </c>
    </row>
    <row r="14901" spans="1:10">
      <c r="A14901" t="s">
        <v>212</v>
      </c>
      <c r="B14901" t="s">
        <v>21672</v>
      </c>
      <c r="C14901" t="s">
        <v>24</v>
      </c>
      <c r="D14901" t="s">
        <v>13</v>
      </c>
      <c r="E14901" t="s">
        <v>25</v>
      </c>
      <c r="F14901" t="s">
        <v>26</v>
      </c>
      <c r="G14901" s="3">
        <v>45084.792256944442</v>
      </c>
      <c r="H14901" s="1">
        <v>150000</v>
      </c>
      <c r="I14901" t="s">
        <v>335</v>
      </c>
      <c r="J14901" t="s">
        <v>23353</v>
      </c>
    </row>
    <row r="14902" spans="1:10">
      <c r="A14902" t="s">
        <v>10</v>
      </c>
      <c r="B14902" t="s">
        <v>10</v>
      </c>
      <c r="C14902" t="s">
        <v>2253</v>
      </c>
      <c r="D14902" t="s">
        <v>13</v>
      </c>
      <c r="E14902" t="s">
        <v>14</v>
      </c>
      <c r="F14902" t="s">
        <v>26</v>
      </c>
      <c r="G14902" s="3">
        <v>45124.795231481483</v>
      </c>
      <c r="H14902" s="1">
        <v>190000</v>
      </c>
      <c r="I14902" t="s">
        <v>23354</v>
      </c>
      <c r="J14902" t="s">
        <v>18900</v>
      </c>
    </row>
    <row r="14903" spans="1:10">
      <c r="A14903" t="s">
        <v>10</v>
      </c>
      <c r="B14903" t="s">
        <v>14492</v>
      </c>
      <c r="C14903" t="s">
        <v>2532</v>
      </c>
      <c r="D14903" t="s">
        <v>13</v>
      </c>
      <c r="E14903" t="s">
        <v>14</v>
      </c>
      <c r="F14903" t="s">
        <v>26</v>
      </c>
      <c r="G14903" s="3">
        <v>45031.794328703705</v>
      </c>
      <c r="H14903" s="1">
        <v>115750</v>
      </c>
      <c r="I14903" t="s">
        <v>217</v>
      </c>
      <c r="J14903" t="s">
        <v>14493</v>
      </c>
    </row>
    <row r="14904" spans="1:10">
      <c r="A14904" t="s">
        <v>33</v>
      </c>
      <c r="B14904" t="s">
        <v>12924</v>
      </c>
      <c r="C14904" t="s">
        <v>1081</v>
      </c>
      <c r="D14904" t="s">
        <v>412</v>
      </c>
      <c r="E14904" t="s">
        <v>14</v>
      </c>
      <c r="F14904" t="s">
        <v>20</v>
      </c>
      <c r="G14904" s="3">
        <v>44993.826701388891</v>
      </c>
      <c r="H14904" s="1">
        <v>130300</v>
      </c>
      <c r="I14904" t="s">
        <v>1510</v>
      </c>
      <c r="J14904" t="s">
        <v>12925</v>
      </c>
    </row>
    <row r="14905" spans="1:10">
      <c r="A14905" t="s">
        <v>10</v>
      </c>
      <c r="B14905" t="s">
        <v>10</v>
      </c>
      <c r="C14905" t="s">
        <v>24</v>
      </c>
      <c r="D14905" t="s">
        <v>13</v>
      </c>
      <c r="E14905" t="s">
        <v>25</v>
      </c>
      <c r="F14905" t="s">
        <v>26</v>
      </c>
      <c r="G14905" s="3">
        <v>45051.8046875</v>
      </c>
      <c r="H14905" s="1">
        <v>110000</v>
      </c>
      <c r="I14905" t="s">
        <v>23355</v>
      </c>
      <c r="J14905" t="s">
        <v>23356</v>
      </c>
    </row>
    <row r="14906" spans="1:10">
      <c r="A14906" t="s">
        <v>33</v>
      </c>
      <c r="B14906" t="s">
        <v>33</v>
      </c>
      <c r="C14906" t="s">
        <v>747</v>
      </c>
      <c r="D14906" t="s">
        <v>13</v>
      </c>
      <c r="E14906" t="s">
        <v>14</v>
      </c>
      <c r="F14906" t="s">
        <v>26</v>
      </c>
      <c r="G14906" s="3">
        <v>45071.791805555556</v>
      </c>
      <c r="H14906" s="1">
        <v>111175</v>
      </c>
      <c r="I14906" t="s">
        <v>16553</v>
      </c>
    </row>
    <row r="14907" spans="1:10">
      <c r="A14907" t="s">
        <v>135</v>
      </c>
      <c r="B14907" t="s">
        <v>23357</v>
      </c>
      <c r="C14907" t="s">
        <v>56</v>
      </c>
      <c r="D14907" t="s">
        <v>13</v>
      </c>
      <c r="E14907" t="s">
        <v>14</v>
      </c>
      <c r="F14907" t="s">
        <v>26</v>
      </c>
      <c r="G14907" s="3">
        <v>44937.793668981481</v>
      </c>
      <c r="H14907" s="1">
        <v>104000</v>
      </c>
      <c r="I14907" t="s">
        <v>17645</v>
      </c>
      <c r="J14907" t="s">
        <v>17646</v>
      </c>
    </row>
    <row r="14908" spans="1:10">
      <c r="A14908" t="s">
        <v>33</v>
      </c>
      <c r="B14908" t="s">
        <v>364</v>
      </c>
      <c r="C14908" t="s">
        <v>161</v>
      </c>
      <c r="D14908" t="s">
        <v>13</v>
      </c>
      <c r="E14908" t="s">
        <v>14</v>
      </c>
      <c r="F14908" t="s">
        <v>162</v>
      </c>
      <c r="G14908" s="3">
        <v>45117.816817129627</v>
      </c>
      <c r="H14908" s="1">
        <v>71000</v>
      </c>
      <c r="I14908" t="s">
        <v>23358</v>
      </c>
      <c r="J14908" t="s">
        <v>23359</v>
      </c>
    </row>
    <row r="14909" spans="1:10">
      <c r="A14909" t="s">
        <v>135</v>
      </c>
      <c r="B14909" t="s">
        <v>23360</v>
      </c>
      <c r="C14909" t="s">
        <v>508</v>
      </c>
      <c r="D14909" t="s">
        <v>13</v>
      </c>
      <c r="E14909" t="s">
        <v>14</v>
      </c>
      <c r="F14909" t="s">
        <v>509</v>
      </c>
      <c r="G14909" s="3">
        <v>45056.806203703702</v>
      </c>
      <c r="H14909" s="1">
        <v>89100</v>
      </c>
      <c r="I14909" t="s">
        <v>1286</v>
      </c>
      <c r="J14909" t="s">
        <v>3221</v>
      </c>
    </row>
    <row r="14910" spans="1:10">
      <c r="A14910" t="s">
        <v>77</v>
      </c>
      <c r="B14910" t="s">
        <v>567</v>
      </c>
      <c r="C14910" t="s">
        <v>8748</v>
      </c>
      <c r="D14910" t="s">
        <v>13</v>
      </c>
      <c r="E14910" t="s">
        <v>14</v>
      </c>
      <c r="F14910" t="s">
        <v>26</v>
      </c>
      <c r="G14910" s="3">
        <v>45099.793576388889</v>
      </c>
      <c r="H14910" s="1">
        <v>100000</v>
      </c>
      <c r="I14910" t="s">
        <v>186</v>
      </c>
      <c r="J14910" t="s">
        <v>23361</v>
      </c>
    </row>
    <row r="14911" spans="1:10">
      <c r="A14911" t="s">
        <v>106</v>
      </c>
      <c r="B14911" t="s">
        <v>14949</v>
      </c>
      <c r="C14911" t="s">
        <v>509</v>
      </c>
      <c r="D14911" t="s">
        <v>13</v>
      </c>
      <c r="E14911" t="s">
        <v>14</v>
      </c>
      <c r="F14911" t="s">
        <v>509</v>
      </c>
      <c r="G14911" s="3">
        <v>45275.819039351853</v>
      </c>
      <c r="H14911" s="1">
        <v>205000</v>
      </c>
      <c r="I14911" t="s">
        <v>17264</v>
      </c>
      <c r="J14911" t="s">
        <v>23362</v>
      </c>
    </row>
    <row r="14912" spans="1:10">
      <c r="A14912" t="s">
        <v>33</v>
      </c>
      <c r="B14912" t="s">
        <v>2148</v>
      </c>
      <c r="C14912" t="s">
        <v>24</v>
      </c>
      <c r="D14912" t="s">
        <v>13</v>
      </c>
      <c r="E14912" t="s">
        <v>25</v>
      </c>
      <c r="F14912" t="s">
        <v>26</v>
      </c>
      <c r="G14912" s="3">
        <v>45108.791886574072</v>
      </c>
      <c r="H14912" s="1">
        <v>122500</v>
      </c>
      <c r="I14912" t="s">
        <v>2229</v>
      </c>
    </row>
    <row r="14913" spans="1:10">
      <c r="A14913" t="s">
        <v>33</v>
      </c>
      <c r="B14913" t="s">
        <v>208</v>
      </c>
      <c r="C14913" t="s">
        <v>24</v>
      </c>
      <c r="D14913" t="s">
        <v>13</v>
      </c>
      <c r="E14913" t="s">
        <v>25</v>
      </c>
      <c r="F14913" t="s">
        <v>26</v>
      </c>
      <c r="G14913" s="3">
        <v>44952.792905092596</v>
      </c>
      <c r="H14913" s="1">
        <v>75000</v>
      </c>
      <c r="I14913" t="s">
        <v>23363</v>
      </c>
      <c r="J14913" t="s">
        <v>23364</v>
      </c>
    </row>
    <row r="14914" spans="1:10">
      <c r="A14914" t="s">
        <v>212</v>
      </c>
      <c r="B14914" t="s">
        <v>212</v>
      </c>
      <c r="C14914" t="s">
        <v>201</v>
      </c>
      <c r="D14914" t="s">
        <v>13</v>
      </c>
      <c r="E14914" t="s">
        <v>14</v>
      </c>
      <c r="F14914" t="s">
        <v>26</v>
      </c>
      <c r="G14914" s="3">
        <v>45208.810624999998</v>
      </c>
      <c r="H14914" s="1">
        <v>170000</v>
      </c>
      <c r="I14914" t="s">
        <v>335</v>
      </c>
      <c r="J14914" t="s">
        <v>23365</v>
      </c>
    </row>
    <row r="14915" spans="1:10">
      <c r="A14915" t="s">
        <v>33</v>
      </c>
      <c r="B14915" t="s">
        <v>13655</v>
      </c>
      <c r="C14915" t="s">
        <v>276</v>
      </c>
      <c r="D14915" t="s">
        <v>13</v>
      </c>
      <c r="E14915" t="s">
        <v>14</v>
      </c>
      <c r="F14915" t="s">
        <v>26</v>
      </c>
      <c r="G14915" s="3">
        <v>45006.803078703706</v>
      </c>
      <c r="H14915" s="1">
        <v>147500</v>
      </c>
      <c r="I14915" t="s">
        <v>11211</v>
      </c>
      <c r="J14915" t="s">
        <v>23366</v>
      </c>
    </row>
    <row r="14916" spans="1:10">
      <c r="A14916" t="s">
        <v>212</v>
      </c>
      <c r="B14916" t="s">
        <v>212</v>
      </c>
      <c r="C14916" t="s">
        <v>24</v>
      </c>
      <c r="D14916" t="s">
        <v>13</v>
      </c>
      <c r="E14916" t="s">
        <v>25</v>
      </c>
      <c r="F14916" t="s">
        <v>26</v>
      </c>
      <c r="G14916" s="3">
        <v>45215.807592592595</v>
      </c>
      <c r="H14916" s="1">
        <v>162500</v>
      </c>
      <c r="I14916" t="s">
        <v>18784</v>
      </c>
      <c r="J14916" t="s">
        <v>338</v>
      </c>
    </row>
    <row r="14917" spans="1:10">
      <c r="A14917" t="s">
        <v>135</v>
      </c>
      <c r="B14917" t="s">
        <v>23367</v>
      </c>
      <c r="C14917" t="s">
        <v>24</v>
      </c>
      <c r="D14917" t="s">
        <v>13</v>
      </c>
      <c r="E14917" t="s">
        <v>25</v>
      </c>
      <c r="F14917" t="s">
        <v>26</v>
      </c>
      <c r="G14917" s="3">
        <v>44949.793182870373</v>
      </c>
      <c r="H14917" s="1">
        <v>83298</v>
      </c>
      <c r="I14917" t="s">
        <v>23368</v>
      </c>
      <c r="J14917" t="s">
        <v>9341</v>
      </c>
    </row>
    <row r="14918" spans="1:10">
      <c r="A14918" t="s">
        <v>77</v>
      </c>
      <c r="B14918" t="s">
        <v>23369</v>
      </c>
      <c r="C14918" t="s">
        <v>24</v>
      </c>
      <c r="D14918" t="s">
        <v>13</v>
      </c>
      <c r="E14918" t="s">
        <v>25</v>
      </c>
      <c r="F14918" t="s">
        <v>20</v>
      </c>
      <c r="G14918" s="3">
        <v>45023.822314814817</v>
      </c>
      <c r="H14918" s="1">
        <v>75000</v>
      </c>
      <c r="I14918" t="s">
        <v>23370</v>
      </c>
      <c r="J14918" t="s">
        <v>23371</v>
      </c>
    </row>
    <row r="14919" spans="1:10">
      <c r="A14919" t="s">
        <v>33</v>
      </c>
      <c r="B14919" t="s">
        <v>1058</v>
      </c>
      <c r="C14919" t="s">
        <v>1408</v>
      </c>
      <c r="D14919" t="s">
        <v>13</v>
      </c>
      <c r="E14919" t="s">
        <v>14</v>
      </c>
      <c r="F14919" t="s">
        <v>26</v>
      </c>
      <c r="G14919" s="3">
        <v>45112.791979166665</v>
      </c>
      <c r="H14919" s="1">
        <v>130000</v>
      </c>
      <c r="I14919" t="s">
        <v>23372</v>
      </c>
      <c r="J14919" t="s">
        <v>23373</v>
      </c>
    </row>
    <row r="14920" spans="1:10">
      <c r="A14920" t="s">
        <v>33</v>
      </c>
      <c r="B14920" t="s">
        <v>13088</v>
      </c>
      <c r="C14920" t="s">
        <v>1175</v>
      </c>
      <c r="D14920" t="s">
        <v>13</v>
      </c>
      <c r="E14920" t="s">
        <v>14</v>
      </c>
      <c r="F14920" t="s">
        <v>26</v>
      </c>
      <c r="G14920" s="3">
        <v>45159.792002314818</v>
      </c>
      <c r="H14920" s="1">
        <v>75900</v>
      </c>
      <c r="I14920" t="s">
        <v>6324</v>
      </c>
      <c r="J14920" t="s">
        <v>2927</v>
      </c>
    </row>
    <row r="14921" spans="1:10">
      <c r="A14921" t="s">
        <v>10</v>
      </c>
      <c r="B14921" t="s">
        <v>7747</v>
      </c>
      <c r="C14921" t="s">
        <v>521</v>
      </c>
      <c r="D14921" t="s">
        <v>13</v>
      </c>
      <c r="E14921" t="s">
        <v>14</v>
      </c>
      <c r="F14921" t="s">
        <v>26</v>
      </c>
      <c r="G14921" s="3">
        <v>44930.794479166667</v>
      </c>
      <c r="H14921" s="1">
        <v>180560</v>
      </c>
      <c r="I14921" t="s">
        <v>23374</v>
      </c>
    </row>
    <row r="14922" spans="1:10">
      <c r="A14922" t="s">
        <v>33</v>
      </c>
      <c r="B14922" t="s">
        <v>23375</v>
      </c>
      <c r="C14922" t="s">
        <v>441</v>
      </c>
      <c r="D14922" t="s">
        <v>13</v>
      </c>
      <c r="E14922" t="s">
        <v>14</v>
      </c>
      <c r="F14922" t="s">
        <v>26</v>
      </c>
      <c r="G14922" s="3">
        <v>44938.846956018519</v>
      </c>
      <c r="H14922" s="1">
        <v>131900</v>
      </c>
      <c r="I14922" t="s">
        <v>17058</v>
      </c>
      <c r="J14922" t="s">
        <v>4760</v>
      </c>
    </row>
    <row r="14923" spans="1:10">
      <c r="A14923" t="s">
        <v>212</v>
      </c>
      <c r="B14923" t="s">
        <v>23376</v>
      </c>
      <c r="C14923" t="s">
        <v>2080</v>
      </c>
      <c r="D14923" t="s">
        <v>13</v>
      </c>
      <c r="E14923" t="s">
        <v>14</v>
      </c>
      <c r="F14923" t="s">
        <v>26</v>
      </c>
      <c r="G14923" s="3">
        <v>44932.794456018521</v>
      </c>
      <c r="H14923" s="1">
        <v>193500</v>
      </c>
      <c r="I14923" t="s">
        <v>5366</v>
      </c>
    </row>
    <row r="14924" spans="1:10">
      <c r="A14924" t="s">
        <v>33</v>
      </c>
      <c r="B14924" t="s">
        <v>620</v>
      </c>
      <c r="C14924" t="s">
        <v>23377</v>
      </c>
      <c r="D14924" t="s">
        <v>13</v>
      </c>
      <c r="E14924" t="s">
        <v>14</v>
      </c>
      <c r="F14924" t="s">
        <v>26</v>
      </c>
      <c r="G14924" s="3">
        <v>45035.791678240741</v>
      </c>
      <c r="H14924" s="1">
        <v>115000</v>
      </c>
      <c r="I14924" t="s">
        <v>23378</v>
      </c>
      <c r="J14924" t="s">
        <v>23379</v>
      </c>
    </row>
    <row r="14925" spans="1:10">
      <c r="A14925" t="s">
        <v>10</v>
      </c>
      <c r="B14925" t="s">
        <v>10</v>
      </c>
      <c r="C14925" t="s">
        <v>1402</v>
      </c>
      <c r="D14925" t="s">
        <v>13</v>
      </c>
      <c r="E14925" t="s">
        <v>14</v>
      </c>
      <c r="F14925" t="s">
        <v>26</v>
      </c>
      <c r="G14925" s="3">
        <v>45189.791956018518</v>
      </c>
      <c r="H14925" s="1">
        <v>137500</v>
      </c>
      <c r="I14925" t="s">
        <v>10044</v>
      </c>
      <c r="J14925" t="s">
        <v>7568</v>
      </c>
    </row>
    <row r="14926" spans="1:10">
      <c r="A14926" t="s">
        <v>33</v>
      </c>
      <c r="B14926" t="s">
        <v>17435</v>
      </c>
      <c r="C14926" t="s">
        <v>185</v>
      </c>
      <c r="D14926" t="s">
        <v>13</v>
      </c>
      <c r="E14926" t="s">
        <v>14</v>
      </c>
      <c r="F14926" t="s">
        <v>26</v>
      </c>
      <c r="G14926" s="3">
        <v>45190.792766203704</v>
      </c>
      <c r="H14926" s="1">
        <v>77500</v>
      </c>
      <c r="I14926" t="s">
        <v>4736</v>
      </c>
      <c r="J14926" t="s">
        <v>17436</v>
      </c>
    </row>
    <row r="14927" spans="1:10">
      <c r="A14927" t="s">
        <v>10</v>
      </c>
      <c r="B14927" t="s">
        <v>23380</v>
      </c>
      <c r="C14927" t="s">
        <v>901</v>
      </c>
      <c r="D14927" t="s">
        <v>13</v>
      </c>
      <c r="E14927" t="s">
        <v>14</v>
      </c>
      <c r="F14927" t="s">
        <v>20</v>
      </c>
      <c r="G14927" s="3">
        <v>44967.857361111113</v>
      </c>
      <c r="H14927" s="1">
        <v>70000</v>
      </c>
      <c r="I14927" t="s">
        <v>366</v>
      </c>
    </row>
    <row r="14928" spans="1:10">
      <c r="A14928" t="s">
        <v>10</v>
      </c>
      <c r="B14928" t="s">
        <v>23381</v>
      </c>
      <c r="C14928" t="s">
        <v>276</v>
      </c>
      <c r="D14928" t="s">
        <v>13</v>
      </c>
      <c r="E14928" t="s">
        <v>14</v>
      </c>
      <c r="F14928" t="s">
        <v>26</v>
      </c>
      <c r="G14928" s="3">
        <v>45121.793668981481</v>
      </c>
      <c r="H14928" s="1">
        <v>132500</v>
      </c>
      <c r="I14928" t="s">
        <v>23382</v>
      </c>
      <c r="J14928" t="s">
        <v>338</v>
      </c>
    </row>
    <row r="14929" spans="1:10">
      <c r="A14929" t="s">
        <v>33</v>
      </c>
      <c r="B14929" t="s">
        <v>23383</v>
      </c>
      <c r="C14929" t="s">
        <v>75</v>
      </c>
      <c r="D14929" t="s">
        <v>13</v>
      </c>
      <c r="E14929" t="s">
        <v>14</v>
      </c>
      <c r="F14929" t="s">
        <v>26</v>
      </c>
      <c r="G14929" s="3">
        <v>45278.792013888888</v>
      </c>
      <c r="H14929" s="1">
        <v>133000</v>
      </c>
      <c r="I14929" t="s">
        <v>11564</v>
      </c>
      <c r="J14929" t="s">
        <v>23384</v>
      </c>
    </row>
    <row r="14930" spans="1:10">
      <c r="A14930" t="s">
        <v>10</v>
      </c>
      <c r="B14930" t="s">
        <v>23385</v>
      </c>
      <c r="C14930" t="s">
        <v>2708</v>
      </c>
      <c r="D14930" t="s">
        <v>13</v>
      </c>
      <c r="E14930" t="s">
        <v>14</v>
      </c>
      <c r="F14930" t="s">
        <v>26</v>
      </c>
      <c r="G14930" s="3">
        <v>45160.796296296299</v>
      </c>
      <c r="H14930" s="1">
        <v>151950</v>
      </c>
      <c r="I14930" t="s">
        <v>69</v>
      </c>
      <c r="J14930" t="s">
        <v>23386</v>
      </c>
    </row>
    <row r="14931" spans="1:10">
      <c r="A14931" t="s">
        <v>10</v>
      </c>
      <c r="B14931" t="s">
        <v>10</v>
      </c>
      <c r="C14931" t="s">
        <v>1105</v>
      </c>
      <c r="D14931" t="s">
        <v>13</v>
      </c>
      <c r="E14931" t="s">
        <v>14</v>
      </c>
      <c r="F14931" t="s">
        <v>26</v>
      </c>
      <c r="G14931" s="3">
        <v>45114.795069444444</v>
      </c>
      <c r="H14931" s="1">
        <v>150000</v>
      </c>
      <c r="I14931" t="s">
        <v>7915</v>
      </c>
      <c r="J14931" t="s">
        <v>3283</v>
      </c>
    </row>
    <row r="14932" spans="1:10">
      <c r="A14932" t="s">
        <v>10</v>
      </c>
      <c r="B14932" t="s">
        <v>763</v>
      </c>
      <c r="C14932" t="s">
        <v>24</v>
      </c>
      <c r="D14932" t="s">
        <v>13</v>
      </c>
      <c r="E14932" t="s">
        <v>25</v>
      </c>
      <c r="F14932" t="s">
        <v>26</v>
      </c>
      <c r="G14932" s="3">
        <v>45219.795138888891</v>
      </c>
      <c r="H14932" s="1">
        <v>130750</v>
      </c>
      <c r="I14932" t="s">
        <v>23387</v>
      </c>
      <c r="J14932" t="s">
        <v>23388</v>
      </c>
    </row>
    <row r="14933" spans="1:10">
      <c r="A14933" t="s">
        <v>33</v>
      </c>
      <c r="B14933" t="s">
        <v>1843</v>
      </c>
      <c r="C14933" t="s">
        <v>23389</v>
      </c>
      <c r="D14933" t="s">
        <v>13</v>
      </c>
      <c r="E14933" t="s">
        <v>14</v>
      </c>
      <c r="F14933" t="s">
        <v>20</v>
      </c>
      <c r="G14933" s="3">
        <v>45023.822395833333</v>
      </c>
      <c r="H14933" s="1">
        <v>80000</v>
      </c>
      <c r="I14933" t="s">
        <v>366</v>
      </c>
      <c r="J14933" t="s">
        <v>316</v>
      </c>
    </row>
    <row r="14934" spans="1:10">
      <c r="A14934" t="s">
        <v>33</v>
      </c>
      <c r="B14934" t="s">
        <v>364</v>
      </c>
      <c r="C14934" t="s">
        <v>7603</v>
      </c>
      <c r="D14934" t="s">
        <v>13</v>
      </c>
      <c r="E14934" t="s">
        <v>14</v>
      </c>
      <c r="F14934" t="s">
        <v>26</v>
      </c>
      <c r="G14934" s="3">
        <v>45048.79351851852</v>
      </c>
      <c r="H14934" s="1">
        <v>70000</v>
      </c>
      <c r="I14934" t="s">
        <v>366</v>
      </c>
      <c r="J14934" t="s">
        <v>10039</v>
      </c>
    </row>
    <row r="14935" spans="1:10">
      <c r="A14935" t="s">
        <v>33</v>
      </c>
      <c r="B14935" t="s">
        <v>6740</v>
      </c>
      <c r="C14935" t="s">
        <v>232</v>
      </c>
      <c r="D14935" t="s">
        <v>13</v>
      </c>
      <c r="E14935" t="s">
        <v>14</v>
      </c>
      <c r="F14935" t="s">
        <v>26</v>
      </c>
      <c r="G14935" s="3">
        <v>45139.791712962964</v>
      </c>
      <c r="H14935" s="1">
        <v>90300</v>
      </c>
      <c r="I14935" t="s">
        <v>15824</v>
      </c>
      <c r="J14935" t="s">
        <v>23390</v>
      </c>
    </row>
    <row r="14936" spans="1:10">
      <c r="A14936" t="s">
        <v>33</v>
      </c>
      <c r="B14936" t="s">
        <v>9167</v>
      </c>
      <c r="C14936" t="s">
        <v>365</v>
      </c>
      <c r="D14936" t="s">
        <v>1075</v>
      </c>
      <c r="E14936" t="s">
        <v>14</v>
      </c>
      <c r="F14936" t="s">
        <v>26</v>
      </c>
      <c r="G14936" s="3">
        <v>45289.792615740742</v>
      </c>
      <c r="H14936" s="1">
        <v>50000</v>
      </c>
      <c r="I14936" t="s">
        <v>23391</v>
      </c>
    </row>
    <row r="14937" spans="1:10">
      <c r="A14937" t="s">
        <v>33</v>
      </c>
      <c r="B14937" t="s">
        <v>33</v>
      </c>
      <c r="C14937" t="s">
        <v>1291</v>
      </c>
      <c r="D14937" t="s">
        <v>13</v>
      </c>
      <c r="E14937" t="s">
        <v>14</v>
      </c>
      <c r="F14937" t="s">
        <v>26</v>
      </c>
      <c r="G14937" s="3">
        <v>44984.792361111111</v>
      </c>
      <c r="H14937" s="1">
        <v>72500</v>
      </c>
      <c r="I14937" t="s">
        <v>23392</v>
      </c>
      <c r="J14937" t="s">
        <v>23393</v>
      </c>
    </row>
    <row r="14938" spans="1:10">
      <c r="A14938" t="s">
        <v>33</v>
      </c>
      <c r="B14938" t="s">
        <v>23394</v>
      </c>
      <c r="C14938" t="s">
        <v>1018</v>
      </c>
      <c r="D14938" t="s">
        <v>13</v>
      </c>
      <c r="E14938" t="s">
        <v>14</v>
      </c>
      <c r="F14938" t="s">
        <v>26</v>
      </c>
      <c r="G14938" s="3">
        <v>45156.791817129626</v>
      </c>
      <c r="H14938" s="1">
        <v>70000</v>
      </c>
      <c r="I14938" t="s">
        <v>23395</v>
      </c>
      <c r="J14938" t="s">
        <v>23396</v>
      </c>
    </row>
    <row r="14939" spans="1:10">
      <c r="A14939" t="s">
        <v>33</v>
      </c>
      <c r="B14939" t="s">
        <v>33</v>
      </c>
      <c r="C14939" t="s">
        <v>56</v>
      </c>
      <c r="D14939" t="s">
        <v>13</v>
      </c>
      <c r="E14939" t="s">
        <v>14</v>
      </c>
      <c r="F14939" t="s">
        <v>26</v>
      </c>
      <c r="G14939" s="3">
        <v>45195.792743055557</v>
      </c>
      <c r="H14939" s="1">
        <v>95000</v>
      </c>
      <c r="I14939" t="s">
        <v>23397</v>
      </c>
      <c r="J14939" t="s">
        <v>23398</v>
      </c>
    </row>
    <row r="14940" spans="1:10">
      <c r="A14940" t="s">
        <v>106</v>
      </c>
      <c r="B14940" t="s">
        <v>23399</v>
      </c>
      <c r="C14940" t="s">
        <v>108</v>
      </c>
      <c r="D14940" t="s">
        <v>13</v>
      </c>
      <c r="E14940" t="s">
        <v>14</v>
      </c>
      <c r="F14940" t="s">
        <v>26</v>
      </c>
      <c r="G14940" s="3">
        <v>44959.794386574074</v>
      </c>
      <c r="H14940" s="1">
        <v>206000</v>
      </c>
      <c r="I14940" t="s">
        <v>333</v>
      </c>
      <c r="J14940" t="s">
        <v>23400</v>
      </c>
    </row>
    <row r="14941" spans="1:10">
      <c r="A14941" t="s">
        <v>135</v>
      </c>
      <c r="B14941" t="s">
        <v>17946</v>
      </c>
      <c r="C14941" t="s">
        <v>391</v>
      </c>
      <c r="D14941" t="s">
        <v>13</v>
      </c>
      <c r="E14941" t="s">
        <v>14</v>
      </c>
      <c r="F14941" t="s">
        <v>26</v>
      </c>
      <c r="G14941" s="3">
        <v>45071.792395833334</v>
      </c>
      <c r="H14941" s="1">
        <v>70641.34375</v>
      </c>
      <c r="I14941" t="s">
        <v>23401</v>
      </c>
      <c r="J14941" t="s">
        <v>2521</v>
      </c>
    </row>
    <row r="14942" spans="1:10">
      <c r="A14942" t="s">
        <v>1537</v>
      </c>
      <c r="B14942" t="s">
        <v>23402</v>
      </c>
      <c r="C14942" t="s">
        <v>23403</v>
      </c>
      <c r="D14942" t="s">
        <v>13</v>
      </c>
      <c r="E14942" t="s">
        <v>14</v>
      </c>
      <c r="F14942" t="s">
        <v>198</v>
      </c>
      <c r="G14942" s="3">
        <v>45118.803194444445</v>
      </c>
      <c r="H14942" s="1">
        <v>89100</v>
      </c>
      <c r="I14942" t="s">
        <v>23404</v>
      </c>
      <c r="J14942" t="s">
        <v>23405</v>
      </c>
    </row>
    <row r="14943" spans="1:10">
      <c r="A14943" t="s">
        <v>10</v>
      </c>
      <c r="B14943" t="s">
        <v>1158</v>
      </c>
      <c r="C14943" t="s">
        <v>30</v>
      </c>
      <c r="D14943" t="s">
        <v>13</v>
      </c>
      <c r="E14943" t="s">
        <v>14</v>
      </c>
      <c r="F14943" t="s">
        <v>26</v>
      </c>
      <c r="G14943" s="3">
        <v>44928.793657407405</v>
      </c>
      <c r="H14943" s="1">
        <v>202500</v>
      </c>
      <c r="I14943" t="s">
        <v>128</v>
      </c>
      <c r="J14943" t="s">
        <v>23406</v>
      </c>
    </row>
    <row r="14944" spans="1:10">
      <c r="A14944" t="s">
        <v>135</v>
      </c>
      <c r="B14944" t="s">
        <v>23407</v>
      </c>
      <c r="C14944" t="s">
        <v>325</v>
      </c>
      <c r="D14944" t="s">
        <v>13</v>
      </c>
      <c r="E14944" t="s">
        <v>14</v>
      </c>
      <c r="F14944" t="s">
        <v>26</v>
      </c>
      <c r="G14944" s="3">
        <v>45028.834016203706</v>
      </c>
      <c r="H14944" s="1">
        <v>97750</v>
      </c>
      <c r="I14944" t="s">
        <v>1002</v>
      </c>
      <c r="J14944" t="s">
        <v>23408</v>
      </c>
    </row>
    <row r="14945" spans="1:10">
      <c r="A14945" t="s">
        <v>33</v>
      </c>
      <c r="B14945" t="s">
        <v>23409</v>
      </c>
      <c r="C14945" t="s">
        <v>157</v>
      </c>
      <c r="D14945" t="s">
        <v>100</v>
      </c>
      <c r="E14945" t="s">
        <v>14</v>
      </c>
      <c r="F14945" t="s">
        <v>26</v>
      </c>
      <c r="G14945" s="3">
        <v>44936.792812500003</v>
      </c>
      <c r="H14945" s="1">
        <v>32500</v>
      </c>
      <c r="I14945" t="s">
        <v>14169</v>
      </c>
      <c r="J14945" t="s">
        <v>2927</v>
      </c>
    </row>
    <row r="14946" spans="1:10">
      <c r="A14946" t="s">
        <v>77</v>
      </c>
      <c r="B14946" t="s">
        <v>23410</v>
      </c>
      <c r="C14946" t="s">
        <v>171</v>
      </c>
      <c r="D14946" t="s">
        <v>13</v>
      </c>
      <c r="E14946" t="s">
        <v>14</v>
      </c>
      <c r="F14946" t="s">
        <v>171</v>
      </c>
      <c r="G14946" s="3">
        <v>45174.798784722225</v>
      </c>
      <c r="H14946" s="1">
        <v>139216</v>
      </c>
      <c r="I14946" t="s">
        <v>1498</v>
      </c>
      <c r="J14946" t="s">
        <v>5174</v>
      </c>
    </row>
    <row r="14947" spans="1:10">
      <c r="A14947" t="s">
        <v>135</v>
      </c>
      <c r="B14947" t="s">
        <v>23411</v>
      </c>
      <c r="C14947" t="s">
        <v>170</v>
      </c>
      <c r="D14947" t="s">
        <v>13</v>
      </c>
      <c r="E14947" t="s">
        <v>14</v>
      </c>
      <c r="F14947" t="s">
        <v>171</v>
      </c>
      <c r="G14947" s="3">
        <v>44936.810949074075</v>
      </c>
      <c r="H14947" s="1">
        <v>79200</v>
      </c>
      <c r="I14947" t="s">
        <v>9803</v>
      </c>
      <c r="J14947" t="s">
        <v>10095</v>
      </c>
    </row>
    <row r="14948" spans="1:10">
      <c r="A14948" t="s">
        <v>212</v>
      </c>
      <c r="B14948" t="s">
        <v>23412</v>
      </c>
      <c r="C14948" t="s">
        <v>3870</v>
      </c>
      <c r="D14948" t="s">
        <v>13</v>
      </c>
      <c r="E14948" t="s">
        <v>14</v>
      </c>
      <c r="F14948" t="s">
        <v>26</v>
      </c>
      <c r="G14948" s="3">
        <v>45128.832557870373</v>
      </c>
      <c r="H14948" s="1">
        <v>129000</v>
      </c>
      <c r="I14948" t="s">
        <v>23413</v>
      </c>
      <c r="J14948" t="s">
        <v>16428</v>
      </c>
    </row>
    <row r="14949" spans="1:10">
      <c r="A14949" t="s">
        <v>10</v>
      </c>
      <c r="B14949" t="s">
        <v>23414</v>
      </c>
      <c r="C14949" t="s">
        <v>24</v>
      </c>
      <c r="D14949" t="s">
        <v>13</v>
      </c>
      <c r="E14949" t="s">
        <v>25</v>
      </c>
      <c r="F14949" t="s">
        <v>26</v>
      </c>
      <c r="G14949" s="3">
        <v>45190.793611111112</v>
      </c>
      <c r="H14949" s="1">
        <v>87600</v>
      </c>
      <c r="I14949" t="s">
        <v>1613</v>
      </c>
    </row>
    <row r="14950" spans="1:10">
      <c r="A14950" t="s">
        <v>10</v>
      </c>
      <c r="B14950" t="s">
        <v>1495</v>
      </c>
      <c r="C14950" t="s">
        <v>232</v>
      </c>
      <c r="D14950" t="s">
        <v>13</v>
      </c>
      <c r="E14950" t="s">
        <v>14</v>
      </c>
      <c r="F14950" t="s">
        <v>26</v>
      </c>
      <c r="G14950" s="3">
        <v>45005.795671296299</v>
      </c>
      <c r="H14950" s="1">
        <v>135000</v>
      </c>
      <c r="I14950" t="s">
        <v>6385</v>
      </c>
      <c r="J14950" t="s">
        <v>23415</v>
      </c>
    </row>
    <row r="14951" spans="1:10">
      <c r="A14951" t="s">
        <v>135</v>
      </c>
      <c r="B14951" t="s">
        <v>23416</v>
      </c>
      <c r="C14951" t="s">
        <v>23417</v>
      </c>
      <c r="D14951" t="s">
        <v>100</v>
      </c>
      <c r="E14951" t="s">
        <v>14</v>
      </c>
      <c r="F14951" t="s">
        <v>20</v>
      </c>
      <c r="G14951" s="3">
        <v>44999.828796296293</v>
      </c>
      <c r="H14951" s="1">
        <v>96056.1640625</v>
      </c>
      <c r="I14951" t="s">
        <v>10715</v>
      </c>
    </row>
    <row r="14952" spans="1:10">
      <c r="A14952" t="s">
        <v>33</v>
      </c>
      <c r="B14952" t="s">
        <v>23418</v>
      </c>
      <c r="C14952" t="s">
        <v>4067</v>
      </c>
      <c r="D14952" t="s">
        <v>13</v>
      </c>
      <c r="E14952" t="s">
        <v>14</v>
      </c>
      <c r="F14952" t="s">
        <v>26</v>
      </c>
      <c r="G14952" s="3">
        <v>45012.791631944441</v>
      </c>
      <c r="H14952" s="1">
        <v>55000</v>
      </c>
      <c r="I14952" t="s">
        <v>23419</v>
      </c>
      <c r="J14952" t="s">
        <v>230</v>
      </c>
    </row>
    <row r="14953" spans="1:10">
      <c r="A14953" t="s">
        <v>18</v>
      </c>
      <c r="B14953" t="s">
        <v>16574</v>
      </c>
      <c r="C14953" t="s">
        <v>1794</v>
      </c>
      <c r="D14953" t="s">
        <v>13</v>
      </c>
      <c r="E14953" t="s">
        <v>14</v>
      </c>
      <c r="F14953" t="s">
        <v>694</v>
      </c>
      <c r="G14953" s="3">
        <v>45078.834618055553</v>
      </c>
      <c r="H14953" s="1">
        <v>134241</v>
      </c>
      <c r="I14953" t="s">
        <v>2190</v>
      </c>
      <c r="J14953" t="s">
        <v>17575</v>
      </c>
    </row>
    <row r="14954" spans="1:10">
      <c r="A14954" t="s">
        <v>33</v>
      </c>
      <c r="B14954" t="s">
        <v>23420</v>
      </c>
      <c r="C14954" t="s">
        <v>237</v>
      </c>
      <c r="D14954" t="s">
        <v>13</v>
      </c>
      <c r="E14954" t="s">
        <v>14</v>
      </c>
      <c r="F14954" t="s">
        <v>26</v>
      </c>
      <c r="G14954" s="3">
        <v>45245.793773148151</v>
      </c>
      <c r="H14954" s="1">
        <v>45000</v>
      </c>
      <c r="I14954" t="s">
        <v>23421</v>
      </c>
    </row>
    <row r="14955" spans="1:10">
      <c r="A14955" t="s">
        <v>33</v>
      </c>
      <c r="B14955" t="s">
        <v>23422</v>
      </c>
      <c r="C14955" t="s">
        <v>4723</v>
      </c>
      <c r="D14955" t="s">
        <v>13</v>
      </c>
      <c r="E14955" t="s">
        <v>14</v>
      </c>
      <c r="F14955" t="s">
        <v>26</v>
      </c>
      <c r="G14955" s="3">
        <v>44968.794502314813</v>
      </c>
      <c r="H14955" s="1">
        <v>115500</v>
      </c>
      <c r="I14955" t="s">
        <v>378</v>
      </c>
      <c r="J14955" t="s">
        <v>23423</v>
      </c>
    </row>
    <row r="14956" spans="1:10">
      <c r="A14956" t="s">
        <v>33</v>
      </c>
      <c r="B14956" t="s">
        <v>33</v>
      </c>
      <c r="C14956" t="s">
        <v>24</v>
      </c>
      <c r="D14956" t="s">
        <v>13</v>
      </c>
      <c r="E14956" t="s">
        <v>25</v>
      </c>
      <c r="F14956" t="s">
        <v>26</v>
      </c>
      <c r="G14956" s="3">
        <v>44951.793043981481</v>
      </c>
      <c r="H14956" s="1">
        <v>67500</v>
      </c>
      <c r="I14956" t="s">
        <v>23424</v>
      </c>
      <c r="J14956" t="s">
        <v>23425</v>
      </c>
    </row>
    <row r="14957" spans="1:10">
      <c r="A14957" t="s">
        <v>18</v>
      </c>
      <c r="B14957" t="s">
        <v>184</v>
      </c>
      <c r="C14957" t="s">
        <v>795</v>
      </c>
      <c r="D14957" t="s">
        <v>412</v>
      </c>
      <c r="E14957" t="s">
        <v>14</v>
      </c>
      <c r="F14957" t="s">
        <v>26</v>
      </c>
      <c r="G14957" s="3">
        <v>45077.830543981479</v>
      </c>
      <c r="H14957" s="1">
        <v>138200</v>
      </c>
      <c r="I14957" t="s">
        <v>1707</v>
      </c>
      <c r="J14957" t="s">
        <v>23426</v>
      </c>
    </row>
    <row r="14958" spans="1:10">
      <c r="A14958" t="s">
        <v>106</v>
      </c>
      <c r="B14958" t="s">
        <v>23427</v>
      </c>
      <c r="C14958" t="s">
        <v>1007</v>
      </c>
      <c r="D14958" t="s">
        <v>13</v>
      </c>
      <c r="E14958" t="s">
        <v>14</v>
      </c>
      <c r="F14958" t="s">
        <v>1007</v>
      </c>
      <c r="G14958" s="3">
        <v>45173.813310185185</v>
      </c>
      <c r="H14958" s="1">
        <v>105300</v>
      </c>
      <c r="I14958" t="s">
        <v>1008</v>
      </c>
      <c r="J14958" t="s">
        <v>7573</v>
      </c>
    </row>
    <row r="14959" spans="1:10">
      <c r="A14959" t="s">
        <v>77</v>
      </c>
      <c r="B14959" t="s">
        <v>384</v>
      </c>
      <c r="D14959" t="s">
        <v>13</v>
      </c>
      <c r="E14959" t="s">
        <v>14</v>
      </c>
      <c r="F14959" t="s">
        <v>26</v>
      </c>
      <c r="G14959" s="3">
        <v>45195.79184027778</v>
      </c>
      <c r="H14959" s="1">
        <v>86500</v>
      </c>
      <c r="I14959" t="s">
        <v>18970</v>
      </c>
      <c r="J14959" t="s">
        <v>20245</v>
      </c>
    </row>
    <row r="14960" spans="1:10">
      <c r="A14960" t="s">
        <v>10</v>
      </c>
      <c r="B14960" t="s">
        <v>2618</v>
      </c>
      <c r="C14960" t="s">
        <v>119</v>
      </c>
      <c r="D14960" t="s">
        <v>13</v>
      </c>
      <c r="E14960" t="s">
        <v>14</v>
      </c>
      <c r="F14960" t="s">
        <v>26</v>
      </c>
      <c r="G14960" s="3">
        <v>45287.819490740738</v>
      </c>
      <c r="H14960" s="1">
        <v>171000</v>
      </c>
      <c r="I14960" t="s">
        <v>3910</v>
      </c>
      <c r="J14960" t="s">
        <v>23428</v>
      </c>
    </row>
    <row r="14961" spans="1:10">
      <c r="A14961" t="s">
        <v>33</v>
      </c>
      <c r="B14961" t="s">
        <v>33</v>
      </c>
      <c r="C14961" t="s">
        <v>142</v>
      </c>
      <c r="D14961" t="s">
        <v>13</v>
      </c>
      <c r="E14961" t="s">
        <v>14</v>
      </c>
      <c r="F14961" t="s">
        <v>26</v>
      </c>
      <c r="G14961" s="3">
        <v>44949.793692129628</v>
      </c>
      <c r="H14961" s="1">
        <v>97500</v>
      </c>
      <c r="I14961" t="s">
        <v>88</v>
      </c>
      <c r="J14961" t="s">
        <v>23429</v>
      </c>
    </row>
    <row r="14962" spans="1:10">
      <c r="A14962" t="s">
        <v>33</v>
      </c>
      <c r="B14962" t="s">
        <v>1843</v>
      </c>
      <c r="C14962" t="s">
        <v>702</v>
      </c>
      <c r="D14962" t="s">
        <v>13</v>
      </c>
      <c r="E14962" t="s">
        <v>14</v>
      </c>
      <c r="F14962" t="s">
        <v>26</v>
      </c>
      <c r="G14962" s="3">
        <v>45008.829305555555</v>
      </c>
      <c r="H14962" s="1">
        <v>51586</v>
      </c>
      <c r="I14962" t="s">
        <v>703</v>
      </c>
      <c r="J14962" t="s">
        <v>23430</v>
      </c>
    </row>
    <row r="14963" spans="1:10">
      <c r="A14963" t="s">
        <v>33</v>
      </c>
      <c r="B14963" t="s">
        <v>16825</v>
      </c>
      <c r="C14963" t="s">
        <v>157</v>
      </c>
      <c r="D14963" t="s">
        <v>13</v>
      </c>
      <c r="E14963" t="s">
        <v>14</v>
      </c>
      <c r="F14963" t="s">
        <v>26</v>
      </c>
      <c r="G14963" s="3">
        <v>45113.792719907404</v>
      </c>
      <c r="H14963" s="1">
        <v>122500</v>
      </c>
      <c r="I14963" t="s">
        <v>14714</v>
      </c>
      <c r="J14963" t="s">
        <v>10868</v>
      </c>
    </row>
    <row r="14964" spans="1:10">
      <c r="A14964" t="s">
        <v>33</v>
      </c>
      <c r="B14964" t="s">
        <v>20166</v>
      </c>
      <c r="C14964" t="s">
        <v>108</v>
      </c>
      <c r="D14964" t="s">
        <v>13</v>
      </c>
      <c r="E14964" t="s">
        <v>14</v>
      </c>
      <c r="F14964" t="s">
        <v>26</v>
      </c>
      <c r="G14964" s="3">
        <v>45267.792812500003</v>
      </c>
      <c r="H14964" s="1">
        <v>169311</v>
      </c>
      <c r="I14964" t="s">
        <v>31</v>
      </c>
      <c r="J14964" t="s">
        <v>344</v>
      </c>
    </row>
    <row r="14965" spans="1:10">
      <c r="A14965" t="s">
        <v>106</v>
      </c>
      <c r="B14965" t="s">
        <v>23431</v>
      </c>
      <c r="C14965" t="s">
        <v>24</v>
      </c>
      <c r="D14965" t="s">
        <v>13</v>
      </c>
      <c r="E14965" t="s">
        <v>25</v>
      </c>
      <c r="F14965" t="s">
        <v>608</v>
      </c>
      <c r="G14965" s="3">
        <v>45225.806076388886</v>
      </c>
      <c r="H14965" s="1">
        <v>112500</v>
      </c>
      <c r="I14965" t="s">
        <v>14506</v>
      </c>
      <c r="J14965" t="s">
        <v>23432</v>
      </c>
    </row>
    <row r="14966" spans="1:10">
      <c r="A14966" t="s">
        <v>18</v>
      </c>
      <c r="B14966" t="s">
        <v>328</v>
      </c>
      <c r="C14966" t="s">
        <v>24</v>
      </c>
      <c r="D14966" t="s">
        <v>13</v>
      </c>
      <c r="E14966" t="s">
        <v>25</v>
      </c>
      <c r="F14966" t="s">
        <v>20</v>
      </c>
      <c r="G14966" s="3">
        <v>44994.814872685187</v>
      </c>
      <c r="H14966" s="1">
        <v>162500</v>
      </c>
      <c r="I14966" t="s">
        <v>21</v>
      </c>
      <c r="J14966" t="s">
        <v>23433</v>
      </c>
    </row>
    <row r="14967" spans="1:10">
      <c r="A14967" t="s">
        <v>10</v>
      </c>
      <c r="B14967" t="s">
        <v>10</v>
      </c>
      <c r="C14967" t="s">
        <v>684</v>
      </c>
      <c r="D14967" t="s">
        <v>13</v>
      </c>
      <c r="E14967" t="s">
        <v>14</v>
      </c>
      <c r="F14967" t="s">
        <v>209</v>
      </c>
      <c r="G14967" s="3">
        <v>45052.193726851852</v>
      </c>
      <c r="H14967" s="1">
        <v>69962.5</v>
      </c>
      <c r="I14967" t="s">
        <v>1133</v>
      </c>
      <c r="J14967" t="s">
        <v>301</v>
      </c>
    </row>
    <row r="14968" spans="1:10">
      <c r="A14968" t="s">
        <v>10</v>
      </c>
      <c r="B14968" t="s">
        <v>10</v>
      </c>
      <c r="C14968" t="s">
        <v>1081</v>
      </c>
      <c r="D14968" t="s">
        <v>13</v>
      </c>
      <c r="E14968" t="s">
        <v>14</v>
      </c>
      <c r="F14968" t="s">
        <v>26</v>
      </c>
      <c r="G14968" s="3">
        <v>44939.170972222222</v>
      </c>
      <c r="H14968" s="1">
        <v>146383</v>
      </c>
      <c r="I14968" t="s">
        <v>23434</v>
      </c>
      <c r="J14968" t="s">
        <v>23435</v>
      </c>
    </row>
    <row r="14969" spans="1:10">
      <c r="A14969" t="s">
        <v>18</v>
      </c>
      <c r="B14969" t="s">
        <v>328</v>
      </c>
      <c r="D14969" t="s">
        <v>2139</v>
      </c>
      <c r="E14969" t="s">
        <v>14</v>
      </c>
      <c r="F14969" t="s">
        <v>26</v>
      </c>
      <c r="G14969" s="3">
        <v>45225.174131944441</v>
      </c>
      <c r="H14969" s="1">
        <v>157500</v>
      </c>
      <c r="I14969" t="s">
        <v>3462</v>
      </c>
      <c r="J14969" t="s">
        <v>8670</v>
      </c>
    </row>
    <row r="14970" spans="1:10">
      <c r="A14970" t="s">
        <v>18</v>
      </c>
      <c r="B14970" t="s">
        <v>23436</v>
      </c>
      <c r="C14970" t="s">
        <v>24</v>
      </c>
      <c r="D14970" t="s">
        <v>13</v>
      </c>
      <c r="E14970" t="s">
        <v>25</v>
      </c>
      <c r="F14970" t="s">
        <v>26</v>
      </c>
      <c r="G14970" s="3">
        <v>45108.173043981478</v>
      </c>
      <c r="H14970" s="1">
        <v>203000</v>
      </c>
      <c r="I14970" t="s">
        <v>120</v>
      </c>
      <c r="J14970" t="s">
        <v>23437</v>
      </c>
    </row>
    <row r="14971" spans="1:10">
      <c r="A14971" t="s">
        <v>152</v>
      </c>
      <c r="B14971" t="s">
        <v>23438</v>
      </c>
      <c r="C14971" t="s">
        <v>17701</v>
      </c>
      <c r="D14971" t="s">
        <v>13</v>
      </c>
      <c r="E14971" t="s">
        <v>14</v>
      </c>
      <c r="F14971" t="s">
        <v>12126</v>
      </c>
      <c r="G14971" s="3">
        <v>45045.225439814814</v>
      </c>
      <c r="H14971" s="1">
        <v>128682</v>
      </c>
      <c r="I14971" t="s">
        <v>23439</v>
      </c>
      <c r="J14971" t="s">
        <v>23440</v>
      </c>
    </row>
    <row r="14972" spans="1:10">
      <c r="A14972" t="s">
        <v>18</v>
      </c>
      <c r="B14972" t="s">
        <v>125</v>
      </c>
      <c r="C14972" t="s">
        <v>40</v>
      </c>
      <c r="D14972" t="s">
        <v>13</v>
      </c>
      <c r="E14972" t="s">
        <v>14</v>
      </c>
      <c r="F14972" t="s">
        <v>26</v>
      </c>
      <c r="G14972" s="3">
        <v>45026.179236111115</v>
      </c>
      <c r="H14972" s="1">
        <v>161975</v>
      </c>
      <c r="I14972" t="s">
        <v>31</v>
      </c>
      <c r="J14972" t="s">
        <v>126</v>
      </c>
    </row>
    <row r="14973" spans="1:10">
      <c r="A14973" t="s">
        <v>10</v>
      </c>
      <c r="B14973" t="s">
        <v>10</v>
      </c>
      <c r="C14973" t="s">
        <v>947</v>
      </c>
      <c r="D14973" t="s">
        <v>13</v>
      </c>
      <c r="E14973" t="s">
        <v>14</v>
      </c>
      <c r="F14973" t="s">
        <v>26</v>
      </c>
      <c r="G14973" s="3">
        <v>45078.169016203705</v>
      </c>
      <c r="H14973" s="1">
        <v>157500</v>
      </c>
      <c r="I14973" t="s">
        <v>5500</v>
      </c>
      <c r="J14973" t="s">
        <v>5501</v>
      </c>
    </row>
    <row r="14974" spans="1:10">
      <c r="A14974" t="s">
        <v>33</v>
      </c>
      <c r="B14974" t="s">
        <v>23441</v>
      </c>
      <c r="C14974" t="s">
        <v>6073</v>
      </c>
      <c r="D14974" t="s">
        <v>13</v>
      </c>
      <c r="E14974" t="s">
        <v>14</v>
      </c>
      <c r="F14974" t="s">
        <v>509</v>
      </c>
      <c r="G14974" s="3">
        <v>45087.176481481481</v>
      </c>
      <c r="H14974" s="1">
        <v>111175</v>
      </c>
      <c r="I14974" t="s">
        <v>4869</v>
      </c>
      <c r="J14974" t="s">
        <v>23442</v>
      </c>
    </row>
    <row r="14975" spans="1:10">
      <c r="A14975" t="s">
        <v>33</v>
      </c>
      <c r="B14975" t="s">
        <v>33</v>
      </c>
      <c r="C14975" t="s">
        <v>243</v>
      </c>
      <c r="D14975" t="s">
        <v>13</v>
      </c>
      <c r="E14975" t="s">
        <v>14</v>
      </c>
      <c r="F14975" t="s">
        <v>26</v>
      </c>
      <c r="G14975" s="3">
        <v>45196.168090277781</v>
      </c>
      <c r="H14975" s="1">
        <v>36000</v>
      </c>
      <c r="I14975" t="s">
        <v>23443</v>
      </c>
      <c r="J14975" t="s">
        <v>23444</v>
      </c>
    </row>
    <row r="14976" spans="1:10">
      <c r="A14976" t="s">
        <v>10</v>
      </c>
      <c r="B14976" t="s">
        <v>2483</v>
      </c>
      <c r="C14976" t="s">
        <v>1776</v>
      </c>
      <c r="E14976" t="s">
        <v>14</v>
      </c>
      <c r="F14976" t="s">
        <v>26</v>
      </c>
      <c r="G14976" s="3">
        <v>45083.16982638889</v>
      </c>
      <c r="H14976" s="1">
        <v>90379</v>
      </c>
      <c r="I14976" t="s">
        <v>17807</v>
      </c>
    </row>
    <row r="14977" spans="1:10">
      <c r="A14977" t="s">
        <v>18</v>
      </c>
      <c r="B14977" t="s">
        <v>328</v>
      </c>
      <c r="C14977" t="s">
        <v>5502</v>
      </c>
      <c r="D14977" t="s">
        <v>13</v>
      </c>
      <c r="E14977" t="s">
        <v>14</v>
      </c>
      <c r="F14977" t="s">
        <v>26</v>
      </c>
      <c r="G14977" s="3">
        <v>44942.207928240743</v>
      </c>
      <c r="H14977" s="1">
        <v>125000</v>
      </c>
      <c r="I14977" t="s">
        <v>1751</v>
      </c>
      <c r="J14977" t="s">
        <v>23445</v>
      </c>
    </row>
    <row r="14978" spans="1:10">
      <c r="A14978" t="s">
        <v>33</v>
      </c>
      <c r="B14978" t="s">
        <v>33</v>
      </c>
      <c r="C14978" t="s">
        <v>411</v>
      </c>
      <c r="D14978" t="s">
        <v>13</v>
      </c>
      <c r="E14978" t="s">
        <v>14</v>
      </c>
      <c r="F14978" t="s">
        <v>411</v>
      </c>
      <c r="G14978" s="3">
        <v>44931.198981481481</v>
      </c>
      <c r="H14978" s="1">
        <v>45000</v>
      </c>
      <c r="I14978" t="s">
        <v>685</v>
      </c>
      <c r="J14978" t="s">
        <v>23446</v>
      </c>
    </row>
    <row r="14979" spans="1:10">
      <c r="A14979" t="s">
        <v>18</v>
      </c>
      <c r="B14979" t="s">
        <v>23447</v>
      </c>
      <c r="C14979" t="s">
        <v>157</v>
      </c>
      <c r="D14979" t="s">
        <v>1075</v>
      </c>
      <c r="E14979" t="s">
        <v>14</v>
      </c>
      <c r="F14979" t="s">
        <v>26</v>
      </c>
      <c r="G14979" s="3">
        <v>45209.186435185184</v>
      </c>
      <c r="H14979" s="1">
        <v>145000</v>
      </c>
      <c r="I14979" t="s">
        <v>2788</v>
      </c>
      <c r="J14979" t="s">
        <v>23448</v>
      </c>
    </row>
    <row r="14980" spans="1:10">
      <c r="A14980" t="s">
        <v>33</v>
      </c>
      <c r="B14980" t="s">
        <v>23449</v>
      </c>
      <c r="C14980" t="s">
        <v>1042</v>
      </c>
      <c r="D14980" t="s">
        <v>13</v>
      </c>
      <c r="E14980" t="s">
        <v>14</v>
      </c>
      <c r="F14980" t="s">
        <v>198</v>
      </c>
      <c r="G14980" s="3">
        <v>45112.175150462965</v>
      </c>
      <c r="H14980" s="1">
        <v>105000</v>
      </c>
      <c r="I14980" t="s">
        <v>5605</v>
      </c>
      <c r="J14980" t="s">
        <v>23450</v>
      </c>
    </row>
    <row r="14981" spans="1:10">
      <c r="A14981" t="s">
        <v>33</v>
      </c>
      <c r="B14981" t="s">
        <v>33</v>
      </c>
      <c r="C14981" t="s">
        <v>5814</v>
      </c>
      <c r="D14981" t="s">
        <v>13</v>
      </c>
      <c r="E14981" t="s">
        <v>14</v>
      </c>
      <c r="F14981" t="s">
        <v>601</v>
      </c>
      <c r="G14981" s="3">
        <v>45126.199120370373</v>
      </c>
      <c r="H14981" s="1">
        <v>111175</v>
      </c>
      <c r="I14981" t="s">
        <v>3360</v>
      </c>
      <c r="J14981" t="s">
        <v>1643</v>
      </c>
    </row>
    <row r="14982" spans="1:10">
      <c r="A14982" t="s">
        <v>33</v>
      </c>
      <c r="B14982" t="s">
        <v>5800</v>
      </c>
      <c r="C14982" t="s">
        <v>1094</v>
      </c>
      <c r="D14982" t="s">
        <v>13</v>
      </c>
      <c r="E14982" t="s">
        <v>14</v>
      </c>
      <c r="F14982" t="s">
        <v>205</v>
      </c>
      <c r="G14982" s="3">
        <v>45060.198020833333</v>
      </c>
      <c r="H14982" s="1">
        <v>53014</v>
      </c>
      <c r="I14982" t="s">
        <v>12233</v>
      </c>
      <c r="J14982" t="s">
        <v>3515</v>
      </c>
    </row>
    <row r="14983" spans="1:10">
      <c r="A14983" t="s">
        <v>18</v>
      </c>
      <c r="B14983" t="s">
        <v>23451</v>
      </c>
      <c r="C14983" t="s">
        <v>1222</v>
      </c>
      <c r="D14983" t="s">
        <v>13</v>
      </c>
      <c r="E14983" t="s">
        <v>14</v>
      </c>
      <c r="F14983" t="s">
        <v>608</v>
      </c>
      <c r="G14983" s="3">
        <v>44947.208032407405</v>
      </c>
      <c r="H14983" s="1">
        <v>147500</v>
      </c>
      <c r="I14983" t="s">
        <v>3973</v>
      </c>
      <c r="J14983" t="s">
        <v>23452</v>
      </c>
    </row>
    <row r="14984" spans="1:10">
      <c r="A14984" t="s">
        <v>73</v>
      </c>
      <c r="B14984" t="s">
        <v>23453</v>
      </c>
      <c r="C14984" t="s">
        <v>170</v>
      </c>
      <c r="D14984" t="s">
        <v>13</v>
      </c>
      <c r="E14984" t="s">
        <v>14</v>
      </c>
      <c r="F14984" t="s">
        <v>171</v>
      </c>
      <c r="G14984" s="3">
        <v>45094.199884259258</v>
      </c>
      <c r="H14984" s="1">
        <v>147500</v>
      </c>
      <c r="I14984" t="s">
        <v>974</v>
      </c>
      <c r="J14984" t="s">
        <v>23454</v>
      </c>
    </row>
    <row r="14985" spans="1:10">
      <c r="A14985" t="s">
        <v>135</v>
      </c>
      <c r="B14985" t="s">
        <v>23455</v>
      </c>
      <c r="C14985" t="s">
        <v>1105</v>
      </c>
      <c r="D14985" t="s">
        <v>13</v>
      </c>
      <c r="E14985" t="s">
        <v>14</v>
      </c>
      <c r="F14985" t="s">
        <v>26</v>
      </c>
      <c r="G14985" s="3">
        <v>45158.168900462966</v>
      </c>
      <c r="H14985" s="1">
        <v>124875</v>
      </c>
      <c r="I14985" t="s">
        <v>11485</v>
      </c>
      <c r="J14985" t="s">
        <v>23456</v>
      </c>
    </row>
    <row r="14986" spans="1:10">
      <c r="A14986" t="s">
        <v>10</v>
      </c>
      <c r="B14986" t="s">
        <v>10</v>
      </c>
      <c r="C14986" t="s">
        <v>11207</v>
      </c>
      <c r="D14986" t="s">
        <v>13</v>
      </c>
      <c r="E14986" t="s">
        <v>14</v>
      </c>
      <c r="F14986" t="s">
        <v>26</v>
      </c>
      <c r="G14986" s="3">
        <v>45261.205555555556</v>
      </c>
      <c r="H14986" s="1">
        <v>136875</v>
      </c>
      <c r="I14986" t="s">
        <v>729</v>
      </c>
      <c r="J14986" t="s">
        <v>1316</v>
      </c>
    </row>
    <row r="14987" spans="1:10">
      <c r="A14987" t="s">
        <v>212</v>
      </c>
      <c r="B14987" t="s">
        <v>23457</v>
      </c>
      <c r="C14987" t="s">
        <v>201</v>
      </c>
      <c r="D14987" t="s">
        <v>13</v>
      </c>
      <c r="E14987" t="s">
        <v>14</v>
      </c>
      <c r="F14987" t="s">
        <v>26</v>
      </c>
      <c r="G14987" s="3">
        <v>45019.168715277781</v>
      </c>
      <c r="H14987" s="1">
        <v>210000</v>
      </c>
      <c r="I14987" t="s">
        <v>1604</v>
      </c>
      <c r="J14987" t="s">
        <v>2736</v>
      </c>
    </row>
    <row r="14988" spans="1:10">
      <c r="A14988" t="s">
        <v>18</v>
      </c>
      <c r="B14988" t="s">
        <v>2083</v>
      </c>
      <c r="C14988" t="s">
        <v>75</v>
      </c>
      <c r="D14988" t="s">
        <v>13</v>
      </c>
      <c r="E14988" t="s">
        <v>14</v>
      </c>
      <c r="F14988" t="s">
        <v>26</v>
      </c>
      <c r="G14988" s="3">
        <v>44964.174560185187</v>
      </c>
      <c r="H14988" s="1">
        <v>150000</v>
      </c>
      <c r="I14988" t="s">
        <v>195</v>
      </c>
      <c r="J14988" t="s">
        <v>2920</v>
      </c>
    </row>
    <row r="14989" spans="1:10">
      <c r="A14989" t="s">
        <v>18</v>
      </c>
      <c r="B14989" t="s">
        <v>18</v>
      </c>
      <c r="C14989" t="s">
        <v>75</v>
      </c>
      <c r="D14989" t="s">
        <v>2139</v>
      </c>
      <c r="E14989" t="s">
        <v>14</v>
      </c>
      <c r="F14989" t="s">
        <v>26</v>
      </c>
      <c r="G14989" s="3">
        <v>45279.171851851854</v>
      </c>
      <c r="H14989" s="1">
        <v>120000</v>
      </c>
      <c r="I14989" t="s">
        <v>3462</v>
      </c>
      <c r="J14989" t="s">
        <v>23458</v>
      </c>
    </row>
    <row r="14990" spans="1:10">
      <c r="A14990" t="s">
        <v>33</v>
      </c>
      <c r="B14990" t="s">
        <v>23459</v>
      </c>
      <c r="C14990" t="s">
        <v>5335</v>
      </c>
      <c r="D14990" t="s">
        <v>13</v>
      </c>
      <c r="E14990" t="s">
        <v>14</v>
      </c>
      <c r="F14990" t="s">
        <v>26</v>
      </c>
      <c r="G14990" s="3">
        <v>45202.168043981481</v>
      </c>
      <c r="H14990" s="1">
        <v>69200</v>
      </c>
      <c r="I14990" t="s">
        <v>1613</v>
      </c>
      <c r="J14990" t="s">
        <v>3780</v>
      </c>
    </row>
    <row r="14991" spans="1:10">
      <c r="A14991" t="s">
        <v>33</v>
      </c>
      <c r="B14991" t="s">
        <v>23005</v>
      </c>
      <c r="C14991" t="s">
        <v>23460</v>
      </c>
      <c r="D14991" t="s">
        <v>13</v>
      </c>
      <c r="E14991" t="s">
        <v>14</v>
      </c>
      <c r="F14991" t="s">
        <v>1953</v>
      </c>
      <c r="G14991" s="3">
        <v>45115.178935185184</v>
      </c>
      <c r="H14991" s="1">
        <v>111175</v>
      </c>
      <c r="I14991" t="s">
        <v>23461</v>
      </c>
      <c r="J14991" t="s">
        <v>19990</v>
      </c>
    </row>
    <row r="14992" spans="1:10">
      <c r="A14992" t="s">
        <v>33</v>
      </c>
      <c r="B14992" t="s">
        <v>33</v>
      </c>
      <c r="C14992" t="s">
        <v>954</v>
      </c>
      <c r="D14992" t="s">
        <v>1075</v>
      </c>
      <c r="E14992" t="s">
        <v>14</v>
      </c>
      <c r="F14992" t="s">
        <v>26</v>
      </c>
      <c r="G14992" s="3">
        <v>45217.166932870372</v>
      </c>
      <c r="H14992" s="1">
        <v>87051.5</v>
      </c>
      <c r="I14992" t="s">
        <v>19041</v>
      </c>
      <c r="J14992" t="s">
        <v>23462</v>
      </c>
    </row>
    <row r="14993" spans="1:10">
      <c r="A14993" t="s">
        <v>212</v>
      </c>
      <c r="B14993" t="s">
        <v>212</v>
      </c>
      <c r="C14993" t="s">
        <v>161</v>
      </c>
      <c r="D14993" t="s">
        <v>13</v>
      </c>
      <c r="E14993" t="s">
        <v>14</v>
      </c>
      <c r="F14993" t="s">
        <v>162</v>
      </c>
      <c r="G14993" s="3">
        <v>45116.177754629629</v>
      </c>
      <c r="H14993" s="1">
        <v>157500</v>
      </c>
      <c r="I14993" t="s">
        <v>1416</v>
      </c>
      <c r="J14993" t="s">
        <v>1417</v>
      </c>
    </row>
    <row r="14994" spans="1:10">
      <c r="A14994" t="s">
        <v>10</v>
      </c>
      <c r="B14994" t="s">
        <v>23463</v>
      </c>
      <c r="C14994" t="s">
        <v>1175</v>
      </c>
      <c r="D14994" t="s">
        <v>13</v>
      </c>
      <c r="E14994" t="s">
        <v>14</v>
      </c>
      <c r="F14994" t="s">
        <v>26</v>
      </c>
      <c r="G14994" s="3">
        <v>44956.195902777778</v>
      </c>
      <c r="H14994" s="1">
        <v>119550</v>
      </c>
      <c r="I14994" t="s">
        <v>420</v>
      </c>
      <c r="J14994" t="s">
        <v>5546</v>
      </c>
    </row>
    <row r="14995" spans="1:10">
      <c r="A14995" t="s">
        <v>18</v>
      </c>
      <c r="B14995" t="s">
        <v>18</v>
      </c>
      <c r="C14995" t="s">
        <v>24</v>
      </c>
      <c r="D14995" t="s">
        <v>13</v>
      </c>
      <c r="E14995" t="s">
        <v>25</v>
      </c>
      <c r="F14995" t="s">
        <v>26</v>
      </c>
      <c r="G14995" s="3">
        <v>44951.175300925926</v>
      </c>
      <c r="H14995" s="1">
        <v>110000</v>
      </c>
      <c r="I14995" t="s">
        <v>23464</v>
      </c>
      <c r="J14995" t="s">
        <v>23465</v>
      </c>
    </row>
    <row r="14996" spans="1:10">
      <c r="A14996" t="s">
        <v>10</v>
      </c>
      <c r="B14996" t="s">
        <v>3665</v>
      </c>
      <c r="C14996" t="s">
        <v>24</v>
      </c>
      <c r="D14996" t="s">
        <v>13</v>
      </c>
      <c r="E14996" t="s">
        <v>25</v>
      </c>
      <c r="F14996" t="s">
        <v>26</v>
      </c>
      <c r="G14996" s="3">
        <v>45192.169803240744</v>
      </c>
      <c r="H14996" s="1">
        <v>225000</v>
      </c>
      <c r="I14996" t="s">
        <v>3666</v>
      </c>
      <c r="J14996" t="s">
        <v>3667</v>
      </c>
    </row>
    <row r="14997" spans="1:10">
      <c r="A14997" t="s">
        <v>212</v>
      </c>
      <c r="B14997" t="s">
        <v>23466</v>
      </c>
      <c r="C14997" t="s">
        <v>108</v>
      </c>
      <c r="D14997" t="s">
        <v>13</v>
      </c>
      <c r="E14997" t="s">
        <v>14</v>
      </c>
      <c r="F14997" t="s">
        <v>26</v>
      </c>
      <c r="G14997" s="3">
        <v>45105.169641203705</v>
      </c>
      <c r="H14997" s="1">
        <v>274000</v>
      </c>
      <c r="I14997" t="s">
        <v>23467</v>
      </c>
    </row>
    <row r="14998" spans="1:10">
      <c r="A14998" t="s">
        <v>10</v>
      </c>
      <c r="B14998" t="s">
        <v>10</v>
      </c>
      <c r="C14998" t="s">
        <v>1965</v>
      </c>
      <c r="D14998" t="s">
        <v>13</v>
      </c>
      <c r="E14998" t="s">
        <v>14</v>
      </c>
      <c r="F14998" t="s">
        <v>26</v>
      </c>
      <c r="G14998" s="3">
        <v>44956.168668981481</v>
      </c>
      <c r="H14998" s="1">
        <v>95303.5</v>
      </c>
      <c r="I14998" t="s">
        <v>16982</v>
      </c>
      <c r="J14998" t="s">
        <v>719</v>
      </c>
    </row>
    <row r="14999" spans="1:10">
      <c r="A14999" t="s">
        <v>212</v>
      </c>
      <c r="B14999" t="s">
        <v>23468</v>
      </c>
      <c r="C14999" t="s">
        <v>24</v>
      </c>
      <c r="D14999" t="s">
        <v>13</v>
      </c>
      <c r="E14999" t="s">
        <v>25</v>
      </c>
      <c r="F14999" t="s">
        <v>26</v>
      </c>
      <c r="G14999" s="3">
        <v>45210.169247685182</v>
      </c>
      <c r="H14999" s="1">
        <v>198000</v>
      </c>
      <c r="I14999" t="s">
        <v>881</v>
      </c>
      <c r="J14999" t="s">
        <v>23469</v>
      </c>
    </row>
    <row r="15000" spans="1:10">
      <c r="A15000" t="s">
        <v>33</v>
      </c>
      <c r="B15000" t="s">
        <v>23470</v>
      </c>
      <c r="C15000" t="s">
        <v>24</v>
      </c>
      <c r="D15000" t="s">
        <v>13</v>
      </c>
      <c r="E15000" t="s">
        <v>25</v>
      </c>
      <c r="F15000" t="s">
        <v>26</v>
      </c>
      <c r="G15000" s="3">
        <v>44999.16814814815</v>
      </c>
      <c r="H15000" s="1">
        <v>125000</v>
      </c>
      <c r="I15000" t="s">
        <v>21200</v>
      </c>
      <c r="J15000" t="s">
        <v>23471</v>
      </c>
    </row>
    <row r="15001" spans="1:10">
      <c r="A15001" t="s">
        <v>33</v>
      </c>
      <c r="B15001" t="s">
        <v>33</v>
      </c>
      <c r="C15001" t="s">
        <v>805</v>
      </c>
      <c r="D15001" t="s">
        <v>13</v>
      </c>
      <c r="E15001" t="s">
        <v>14</v>
      </c>
      <c r="F15001" t="s">
        <v>806</v>
      </c>
      <c r="G15001" s="3">
        <v>44944.181192129632</v>
      </c>
      <c r="H15001" s="1">
        <v>111175</v>
      </c>
      <c r="I15001" t="s">
        <v>7956</v>
      </c>
      <c r="J15001" t="s">
        <v>23472</v>
      </c>
    </row>
    <row r="15002" spans="1:10">
      <c r="A15002" t="s">
        <v>10</v>
      </c>
      <c r="B15002" t="s">
        <v>23473</v>
      </c>
      <c r="C15002" t="s">
        <v>1794</v>
      </c>
      <c r="D15002" t="s">
        <v>13</v>
      </c>
      <c r="E15002" t="s">
        <v>14</v>
      </c>
      <c r="F15002" t="s">
        <v>694</v>
      </c>
      <c r="G15002" s="3">
        <v>44944.177106481482</v>
      </c>
      <c r="H15002" s="1">
        <v>89100</v>
      </c>
      <c r="I15002" t="s">
        <v>5036</v>
      </c>
      <c r="J15002" t="s">
        <v>23474</v>
      </c>
    </row>
    <row r="15003" spans="1:10">
      <c r="A15003" t="s">
        <v>73</v>
      </c>
      <c r="B15003" t="s">
        <v>23475</v>
      </c>
      <c r="C15003" t="s">
        <v>24</v>
      </c>
      <c r="D15003" t="s">
        <v>13</v>
      </c>
      <c r="E15003" t="s">
        <v>25</v>
      </c>
      <c r="F15003" t="s">
        <v>26</v>
      </c>
      <c r="G15003" s="3">
        <v>44930.567418981482</v>
      </c>
      <c r="H15003" s="1">
        <v>155000</v>
      </c>
      <c r="I15003" t="s">
        <v>128</v>
      </c>
      <c r="J15003" t="s">
        <v>871</v>
      </c>
    </row>
    <row r="15004" spans="1:10">
      <c r="A15004" t="s">
        <v>73</v>
      </c>
      <c r="B15004" t="s">
        <v>23476</v>
      </c>
      <c r="C15004" t="s">
        <v>24</v>
      </c>
      <c r="D15004" t="s">
        <v>13</v>
      </c>
      <c r="E15004" t="s">
        <v>25</v>
      </c>
      <c r="F15004" t="s">
        <v>26</v>
      </c>
      <c r="G15004" s="3">
        <v>45098.170532407406</v>
      </c>
      <c r="H15004" s="1">
        <v>146500</v>
      </c>
      <c r="I15004" t="s">
        <v>3666</v>
      </c>
      <c r="J15004" t="s">
        <v>23477</v>
      </c>
    </row>
    <row r="15005" spans="1:10">
      <c r="A15005" t="s">
        <v>73</v>
      </c>
      <c r="B15005" t="s">
        <v>5096</v>
      </c>
      <c r="C15005" t="s">
        <v>1054</v>
      </c>
      <c r="D15005" t="s">
        <v>13</v>
      </c>
      <c r="E15005" t="s">
        <v>14</v>
      </c>
      <c r="F15005" t="s">
        <v>1054</v>
      </c>
      <c r="G15005" s="3">
        <v>45080.200416666667</v>
      </c>
      <c r="H15005" s="1">
        <v>147500</v>
      </c>
      <c r="I15005" t="s">
        <v>1008</v>
      </c>
      <c r="J15005" t="s">
        <v>5097</v>
      </c>
    </row>
    <row r="15006" spans="1:10">
      <c r="A15006" t="s">
        <v>10</v>
      </c>
      <c r="B15006" t="s">
        <v>4235</v>
      </c>
      <c r="C15006" t="s">
        <v>24</v>
      </c>
      <c r="D15006" t="s">
        <v>13</v>
      </c>
      <c r="E15006" t="s">
        <v>25</v>
      </c>
      <c r="F15006" t="s">
        <v>26</v>
      </c>
      <c r="G15006" s="3">
        <v>45098.168900462966</v>
      </c>
      <c r="H15006" s="1">
        <v>180000</v>
      </c>
      <c r="I15006" t="s">
        <v>10711</v>
      </c>
      <c r="J15006" t="s">
        <v>23478</v>
      </c>
    </row>
    <row r="15007" spans="1:10">
      <c r="A15007" t="s">
        <v>18</v>
      </c>
      <c r="B15007" t="s">
        <v>328</v>
      </c>
      <c r="C15007" t="s">
        <v>954</v>
      </c>
      <c r="D15007" t="s">
        <v>13</v>
      </c>
      <c r="E15007" t="s">
        <v>14</v>
      </c>
      <c r="F15007" t="s">
        <v>26</v>
      </c>
      <c r="G15007" s="3">
        <v>45118.173159722224</v>
      </c>
      <c r="H15007" s="1">
        <v>211000</v>
      </c>
      <c r="I15007" t="s">
        <v>120</v>
      </c>
      <c r="J15007" t="s">
        <v>12155</v>
      </c>
    </row>
    <row r="15008" spans="1:10">
      <c r="A15008" t="s">
        <v>18</v>
      </c>
      <c r="B15008" t="s">
        <v>23479</v>
      </c>
      <c r="C15008" t="s">
        <v>56</v>
      </c>
      <c r="D15008" t="s">
        <v>13</v>
      </c>
      <c r="E15008" t="s">
        <v>14</v>
      </c>
      <c r="F15008" t="s">
        <v>26</v>
      </c>
      <c r="G15008" s="3">
        <v>45035.167905092596</v>
      </c>
      <c r="H15008" s="1">
        <v>147500</v>
      </c>
      <c r="I15008" t="s">
        <v>974</v>
      </c>
    </row>
    <row r="15009" spans="1:10">
      <c r="A15009" t="s">
        <v>10</v>
      </c>
      <c r="B15009" t="s">
        <v>10</v>
      </c>
      <c r="C15009" t="s">
        <v>119</v>
      </c>
      <c r="D15009" t="s">
        <v>1075</v>
      </c>
      <c r="E15009" t="s">
        <v>14</v>
      </c>
      <c r="F15009" t="s">
        <v>26</v>
      </c>
      <c r="G15009" s="3">
        <v>45189.191099537034</v>
      </c>
      <c r="H15009" s="1">
        <v>152221.5</v>
      </c>
      <c r="I15009" t="s">
        <v>8243</v>
      </c>
      <c r="J15009" t="s">
        <v>8244</v>
      </c>
    </row>
    <row r="15010" spans="1:10">
      <c r="A15010" t="s">
        <v>10</v>
      </c>
      <c r="B15010" t="s">
        <v>2483</v>
      </c>
      <c r="C15010" t="s">
        <v>119</v>
      </c>
      <c r="D15010" t="s">
        <v>1075</v>
      </c>
      <c r="E15010" t="s">
        <v>14</v>
      </c>
      <c r="F15010" t="s">
        <v>26</v>
      </c>
      <c r="G15010" s="3">
        <v>45205.196099537039</v>
      </c>
      <c r="H15010" s="1">
        <v>112104.5</v>
      </c>
      <c r="I15010" t="s">
        <v>23480</v>
      </c>
      <c r="J15010" t="s">
        <v>4083</v>
      </c>
    </row>
    <row r="15011" spans="1:10">
      <c r="A15011" t="s">
        <v>73</v>
      </c>
      <c r="B15011" t="s">
        <v>21705</v>
      </c>
      <c r="C15011" t="s">
        <v>24</v>
      </c>
      <c r="D15011" t="s">
        <v>13</v>
      </c>
      <c r="E15011" t="s">
        <v>25</v>
      </c>
      <c r="F15011" t="s">
        <v>20</v>
      </c>
      <c r="G15011" s="3">
        <v>44930.603912037041</v>
      </c>
      <c r="H15011" s="1">
        <v>135600</v>
      </c>
      <c r="I15011" t="s">
        <v>1707</v>
      </c>
      <c r="J15011" t="s">
        <v>16711</v>
      </c>
    </row>
    <row r="15012" spans="1:10">
      <c r="A15012" t="s">
        <v>18</v>
      </c>
      <c r="B15012" t="s">
        <v>23481</v>
      </c>
      <c r="C15012" t="s">
        <v>9057</v>
      </c>
      <c r="D15012" t="s">
        <v>13</v>
      </c>
      <c r="E15012" t="s">
        <v>14</v>
      </c>
      <c r="F15012" t="s">
        <v>3142</v>
      </c>
      <c r="G15012" s="3">
        <v>45126.226944444446</v>
      </c>
      <c r="H15012" s="1">
        <v>147500</v>
      </c>
      <c r="I15012" t="s">
        <v>3143</v>
      </c>
      <c r="J15012" t="s">
        <v>23482</v>
      </c>
    </row>
    <row r="15013" spans="1:10">
      <c r="A15013" t="s">
        <v>212</v>
      </c>
      <c r="B15013" t="s">
        <v>23483</v>
      </c>
      <c r="C15013" t="s">
        <v>24</v>
      </c>
      <c r="D15013" t="s">
        <v>13</v>
      </c>
      <c r="E15013" t="s">
        <v>25</v>
      </c>
      <c r="F15013" t="s">
        <v>26</v>
      </c>
      <c r="G15013" s="3">
        <v>44954.169432870367</v>
      </c>
      <c r="H15013" s="1">
        <v>205000</v>
      </c>
      <c r="I15013" t="s">
        <v>7154</v>
      </c>
      <c r="J15013" t="s">
        <v>7155</v>
      </c>
    </row>
    <row r="15014" spans="1:10">
      <c r="A15014" t="s">
        <v>18</v>
      </c>
      <c r="B15014" t="s">
        <v>18</v>
      </c>
      <c r="C15014" t="s">
        <v>5793</v>
      </c>
      <c r="D15014" t="s">
        <v>13</v>
      </c>
      <c r="E15014" t="s">
        <v>14</v>
      </c>
      <c r="F15014" t="s">
        <v>26</v>
      </c>
      <c r="G15014" s="3">
        <v>44935.171307870369</v>
      </c>
      <c r="H15014" s="1">
        <v>125000</v>
      </c>
      <c r="I15014" t="s">
        <v>12601</v>
      </c>
      <c r="J15014" t="s">
        <v>23484</v>
      </c>
    </row>
    <row r="15015" spans="1:10">
      <c r="A15015" t="s">
        <v>10</v>
      </c>
      <c r="B15015" t="s">
        <v>10</v>
      </c>
      <c r="C15015" t="s">
        <v>16952</v>
      </c>
      <c r="D15015" t="s">
        <v>13</v>
      </c>
      <c r="E15015" t="s">
        <v>14</v>
      </c>
      <c r="F15015" t="s">
        <v>20</v>
      </c>
      <c r="G15015" s="3">
        <v>45048.188773148147</v>
      </c>
      <c r="H15015" s="1">
        <v>113221</v>
      </c>
      <c r="I15015" t="s">
        <v>18613</v>
      </c>
      <c r="J15015" t="s">
        <v>23485</v>
      </c>
    </row>
    <row r="15016" spans="1:10">
      <c r="A15016" t="s">
        <v>33</v>
      </c>
      <c r="B15016" t="s">
        <v>33</v>
      </c>
      <c r="C15016" t="s">
        <v>209</v>
      </c>
      <c r="D15016" t="s">
        <v>13</v>
      </c>
      <c r="E15016" t="s">
        <v>14</v>
      </c>
      <c r="F15016" t="s">
        <v>209</v>
      </c>
      <c r="G15016" s="3">
        <v>45174.180104166669</v>
      </c>
      <c r="H15016" s="1">
        <v>111175</v>
      </c>
      <c r="I15016" t="s">
        <v>1064</v>
      </c>
      <c r="J15016" t="s">
        <v>23486</v>
      </c>
    </row>
    <row r="15017" spans="1:10">
      <c r="A15017" t="s">
        <v>10</v>
      </c>
      <c r="B15017" t="s">
        <v>23487</v>
      </c>
      <c r="C15017" t="s">
        <v>1871</v>
      </c>
      <c r="D15017" t="s">
        <v>13</v>
      </c>
      <c r="E15017" t="s">
        <v>14</v>
      </c>
      <c r="F15017" t="s">
        <v>26</v>
      </c>
      <c r="G15017" s="3">
        <v>44932.169953703706</v>
      </c>
      <c r="H15017" s="1">
        <v>150000</v>
      </c>
      <c r="I15017" t="s">
        <v>21573</v>
      </c>
      <c r="J15017" t="s">
        <v>10096</v>
      </c>
    </row>
    <row r="15018" spans="1:10">
      <c r="A15018" t="s">
        <v>10</v>
      </c>
      <c r="B15018" t="s">
        <v>10</v>
      </c>
      <c r="C15018" t="s">
        <v>8991</v>
      </c>
      <c r="D15018" t="s">
        <v>13</v>
      </c>
      <c r="E15018" t="s">
        <v>14</v>
      </c>
      <c r="F15018" t="s">
        <v>26</v>
      </c>
      <c r="G15018" s="3">
        <v>44936.170127314814</v>
      </c>
      <c r="H15018" s="1">
        <v>107789.5</v>
      </c>
      <c r="I15018" t="s">
        <v>23488</v>
      </c>
    </row>
    <row r="15019" spans="1:10">
      <c r="A15019" t="s">
        <v>10</v>
      </c>
      <c r="B15019" t="s">
        <v>10</v>
      </c>
      <c r="C15019" t="s">
        <v>24</v>
      </c>
      <c r="D15019" t="s">
        <v>100</v>
      </c>
      <c r="E15019" t="s">
        <v>25</v>
      </c>
      <c r="F15019" t="s">
        <v>26</v>
      </c>
      <c r="G15019" s="3">
        <v>44930.60800925926</v>
      </c>
      <c r="H15019" s="1">
        <v>82500</v>
      </c>
      <c r="I15019" t="s">
        <v>1406</v>
      </c>
      <c r="J15019" t="s">
        <v>23489</v>
      </c>
    </row>
    <row r="15020" spans="1:10">
      <c r="A15020" t="s">
        <v>18</v>
      </c>
      <c r="B15020" t="s">
        <v>6555</v>
      </c>
      <c r="C15020" t="s">
        <v>23490</v>
      </c>
      <c r="D15020" t="s">
        <v>13</v>
      </c>
      <c r="E15020" t="s">
        <v>14</v>
      </c>
      <c r="F15020" t="s">
        <v>26</v>
      </c>
      <c r="G15020" s="3">
        <v>45060.188263888886</v>
      </c>
      <c r="H15020" s="1">
        <v>125000</v>
      </c>
      <c r="I15020" t="s">
        <v>23491</v>
      </c>
      <c r="J15020" t="s">
        <v>23492</v>
      </c>
    </row>
    <row r="15021" spans="1:10">
      <c r="A15021" t="s">
        <v>106</v>
      </c>
      <c r="B15021" t="s">
        <v>23493</v>
      </c>
      <c r="C15021" t="s">
        <v>717</v>
      </c>
      <c r="D15021" t="s">
        <v>13</v>
      </c>
      <c r="E15021" t="s">
        <v>14</v>
      </c>
      <c r="F15021" t="s">
        <v>26</v>
      </c>
      <c r="G15021" s="3">
        <v>45037.167939814812</v>
      </c>
      <c r="H15021" s="1">
        <v>187500</v>
      </c>
      <c r="I15021" t="s">
        <v>17334</v>
      </c>
      <c r="J15021" t="s">
        <v>23494</v>
      </c>
    </row>
    <row r="15022" spans="1:10">
      <c r="A15022" t="s">
        <v>18</v>
      </c>
      <c r="B15022" t="s">
        <v>18</v>
      </c>
      <c r="C15022" t="s">
        <v>15907</v>
      </c>
      <c r="D15022" t="s">
        <v>13</v>
      </c>
      <c r="E15022" t="s">
        <v>14</v>
      </c>
      <c r="F15022" t="s">
        <v>190</v>
      </c>
      <c r="G15022" s="3">
        <v>44959.24287037037</v>
      </c>
      <c r="H15022" s="1">
        <v>147500</v>
      </c>
      <c r="I15022" t="s">
        <v>9336</v>
      </c>
      <c r="J15022" t="s">
        <v>23495</v>
      </c>
    </row>
    <row r="15023" spans="1:10">
      <c r="A15023" t="s">
        <v>18</v>
      </c>
      <c r="B15023" t="s">
        <v>7883</v>
      </c>
      <c r="C15023" t="s">
        <v>662</v>
      </c>
      <c r="D15023" t="s">
        <v>13</v>
      </c>
      <c r="E15023" t="s">
        <v>14</v>
      </c>
      <c r="F15023" t="s">
        <v>26</v>
      </c>
      <c r="G15023" s="3">
        <v>45229.187037037038</v>
      </c>
      <c r="H15023" s="1">
        <v>126000</v>
      </c>
      <c r="I15023" t="s">
        <v>3945</v>
      </c>
      <c r="J15023" t="s">
        <v>6238</v>
      </c>
    </row>
    <row r="15024" spans="1:10">
      <c r="A15024" t="s">
        <v>73</v>
      </c>
      <c r="B15024" t="s">
        <v>73</v>
      </c>
      <c r="C15024" t="s">
        <v>681</v>
      </c>
      <c r="D15024" t="s">
        <v>13</v>
      </c>
      <c r="E15024" t="s">
        <v>14</v>
      </c>
      <c r="F15024" t="s">
        <v>681</v>
      </c>
      <c r="G15024" s="3">
        <v>45262.185104166667</v>
      </c>
      <c r="H15024" s="1">
        <v>155500</v>
      </c>
      <c r="I15024" t="s">
        <v>9157</v>
      </c>
      <c r="J15024" t="s">
        <v>23496</v>
      </c>
    </row>
    <row r="15025" spans="1:10">
      <c r="A15025" t="s">
        <v>73</v>
      </c>
      <c r="B15025" t="s">
        <v>23497</v>
      </c>
      <c r="C15025" t="s">
        <v>4048</v>
      </c>
      <c r="D15025" t="s">
        <v>13</v>
      </c>
      <c r="E15025" t="s">
        <v>14</v>
      </c>
      <c r="F15025" t="s">
        <v>26</v>
      </c>
      <c r="G15025" s="3">
        <v>45151.172847222224</v>
      </c>
      <c r="H15025" s="1">
        <v>125000</v>
      </c>
      <c r="I15025" t="s">
        <v>186</v>
      </c>
      <c r="J15025" t="s">
        <v>338</v>
      </c>
    </row>
    <row r="15026" spans="1:10">
      <c r="A15026" t="s">
        <v>10</v>
      </c>
      <c r="B15026" t="s">
        <v>4677</v>
      </c>
      <c r="C15026" t="s">
        <v>24</v>
      </c>
      <c r="D15026" t="s">
        <v>13</v>
      </c>
      <c r="E15026" t="s">
        <v>25</v>
      </c>
      <c r="F15026" t="s">
        <v>26</v>
      </c>
      <c r="G15026" s="3">
        <v>45156.170474537037</v>
      </c>
      <c r="H15026" s="1">
        <v>157500</v>
      </c>
      <c r="I15026" t="s">
        <v>458</v>
      </c>
      <c r="J15026" t="s">
        <v>4305</v>
      </c>
    </row>
    <row r="15027" spans="1:10">
      <c r="A15027" t="s">
        <v>73</v>
      </c>
      <c r="B15027" t="s">
        <v>23498</v>
      </c>
      <c r="C15027" t="s">
        <v>177</v>
      </c>
      <c r="D15027" t="s">
        <v>13</v>
      </c>
      <c r="E15027" t="s">
        <v>14</v>
      </c>
      <c r="F15027" t="s">
        <v>26</v>
      </c>
      <c r="G15027" s="3">
        <v>45201.171990740739</v>
      </c>
      <c r="H15027" s="1">
        <v>153992.5</v>
      </c>
      <c r="I15027" t="s">
        <v>21281</v>
      </c>
      <c r="J15027" t="s">
        <v>23499</v>
      </c>
    </row>
    <row r="15028" spans="1:10">
      <c r="A15028" t="s">
        <v>33</v>
      </c>
      <c r="B15028" t="s">
        <v>9628</v>
      </c>
      <c r="C15028" t="s">
        <v>243</v>
      </c>
      <c r="D15028" t="s">
        <v>13</v>
      </c>
      <c r="E15028" t="s">
        <v>14</v>
      </c>
      <c r="F15028" t="s">
        <v>26</v>
      </c>
      <c r="G15028" s="3">
        <v>45139.168113425927</v>
      </c>
      <c r="H15028" s="1">
        <v>112050</v>
      </c>
      <c r="I15028" t="s">
        <v>3316</v>
      </c>
      <c r="J15028" t="s">
        <v>3402</v>
      </c>
    </row>
    <row r="15029" spans="1:10">
      <c r="A15029" t="s">
        <v>33</v>
      </c>
      <c r="B15029" t="s">
        <v>15871</v>
      </c>
      <c r="C15029" t="s">
        <v>276</v>
      </c>
      <c r="D15029" t="s">
        <v>13</v>
      </c>
      <c r="E15029" t="s">
        <v>14</v>
      </c>
      <c r="F15029" t="s">
        <v>26</v>
      </c>
      <c r="G15029" s="3">
        <v>44953.167245370372</v>
      </c>
      <c r="H15029" s="1">
        <v>65037.5</v>
      </c>
      <c r="I15029" t="s">
        <v>4640</v>
      </c>
      <c r="J15029" t="s">
        <v>23500</v>
      </c>
    </row>
    <row r="15030" spans="1:10">
      <c r="A15030" t="s">
        <v>135</v>
      </c>
      <c r="B15030" t="s">
        <v>23501</v>
      </c>
      <c r="C15030" t="s">
        <v>232</v>
      </c>
      <c r="D15030" t="s">
        <v>13</v>
      </c>
      <c r="E15030" t="s">
        <v>14</v>
      </c>
      <c r="F15030" t="s">
        <v>26</v>
      </c>
      <c r="G15030" s="3">
        <v>44946.166678240741</v>
      </c>
      <c r="H15030" s="1">
        <v>115000</v>
      </c>
      <c r="I15030" t="s">
        <v>23502</v>
      </c>
      <c r="J15030" t="s">
        <v>316</v>
      </c>
    </row>
    <row r="15031" spans="1:10">
      <c r="A15031" t="s">
        <v>18</v>
      </c>
      <c r="B15031" t="s">
        <v>18</v>
      </c>
      <c r="C15031" t="s">
        <v>23503</v>
      </c>
      <c r="D15031" t="s">
        <v>7604</v>
      </c>
      <c r="E15031" t="s">
        <v>14</v>
      </c>
      <c r="F15031" t="s">
        <v>20</v>
      </c>
      <c r="G15031" s="3">
        <v>45256.216215277775</v>
      </c>
      <c r="H15031" s="1">
        <v>100000</v>
      </c>
      <c r="I15031" t="s">
        <v>12659</v>
      </c>
      <c r="J15031" t="s">
        <v>3726</v>
      </c>
    </row>
    <row r="15032" spans="1:10">
      <c r="A15032" t="s">
        <v>33</v>
      </c>
      <c r="B15032" t="s">
        <v>11650</v>
      </c>
      <c r="C15032" t="s">
        <v>6343</v>
      </c>
      <c r="D15032" t="s">
        <v>13</v>
      </c>
      <c r="E15032" t="s">
        <v>14</v>
      </c>
      <c r="F15032" t="s">
        <v>26</v>
      </c>
      <c r="G15032" s="3">
        <v>45260.166747685187</v>
      </c>
      <c r="H15032" s="1">
        <v>90000</v>
      </c>
      <c r="I15032" t="s">
        <v>11651</v>
      </c>
      <c r="J15032" t="s">
        <v>11652</v>
      </c>
    </row>
    <row r="15033" spans="1:10">
      <c r="A15033" t="s">
        <v>73</v>
      </c>
      <c r="B15033" t="s">
        <v>73</v>
      </c>
      <c r="C15033" t="s">
        <v>7473</v>
      </c>
      <c r="D15033" t="s">
        <v>13</v>
      </c>
      <c r="E15033" t="s">
        <v>14</v>
      </c>
      <c r="F15033" t="s">
        <v>26</v>
      </c>
      <c r="G15033" s="3">
        <v>44996.209930555553</v>
      </c>
      <c r="H15033" s="1">
        <v>125000</v>
      </c>
      <c r="I15033" t="s">
        <v>23504</v>
      </c>
      <c r="J15033" t="s">
        <v>23505</v>
      </c>
    </row>
    <row r="15034" spans="1:10">
      <c r="A15034" t="s">
        <v>33</v>
      </c>
      <c r="B15034" t="s">
        <v>23506</v>
      </c>
      <c r="C15034" t="s">
        <v>221</v>
      </c>
      <c r="D15034" t="s">
        <v>13</v>
      </c>
      <c r="E15034" t="s">
        <v>14</v>
      </c>
      <c r="F15034" t="s">
        <v>221</v>
      </c>
      <c r="G15034" s="3">
        <v>45290.17664351852</v>
      </c>
      <c r="H15034" s="1">
        <v>89204</v>
      </c>
      <c r="I15034" t="s">
        <v>23507</v>
      </c>
      <c r="J15034" t="s">
        <v>23508</v>
      </c>
    </row>
    <row r="15035" spans="1:10">
      <c r="A15035" t="s">
        <v>10</v>
      </c>
      <c r="B15035" t="s">
        <v>23509</v>
      </c>
      <c r="C15035" t="s">
        <v>30</v>
      </c>
      <c r="D15035" t="s">
        <v>13</v>
      </c>
      <c r="E15035" t="s">
        <v>14</v>
      </c>
      <c r="F15035" t="s">
        <v>26</v>
      </c>
      <c r="G15035" s="3">
        <v>44938.17</v>
      </c>
      <c r="H15035" s="1">
        <v>157500</v>
      </c>
      <c r="I15035" t="s">
        <v>31</v>
      </c>
      <c r="J15035" t="s">
        <v>28</v>
      </c>
    </row>
    <row r="15036" spans="1:10">
      <c r="A15036" t="s">
        <v>135</v>
      </c>
      <c r="B15036" t="s">
        <v>23510</v>
      </c>
      <c r="C15036" t="s">
        <v>24</v>
      </c>
      <c r="D15036" t="s">
        <v>13</v>
      </c>
      <c r="E15036" t="s">
        <v>25</v>
      </c>
      <c r="F15036" t="s">
        <v>26</v>
      </c>
      <c r="G15036" s="3">
        <v>44950.166608796295</v>
      </c>
      <c r="H15036" s="1">
        <v>106661.5</v>
      </c>
      <c r="I15036" t="s">
        <v>928</v>
      </c>
      <c r="J15036" t="s">
        <v>316</v>
      </c>
    </row>
    <row r="15037" spans="1:10">
      <c r="A15037" t="s">
        <v>18</v>
      </c>
      <c r="B15037" t="s">
        <v>184</v>
      </c>
      <c r="C15037" t="s">
        <v>23511</v>
      </c>
      <c r="D15037" t="s">
        <v>13</v>
      </c>
      <c r="E15037" t="s">
        <v>14</v>
      </c>
      <c r="F15037" t="s">
        <v>26</v>
      </c>
      <c r="G15037" s="3">
        <v>44982.170740740738</v>
      </c>
      <c r="H15037" s="1">
        <v>165000</v>
      </c>
      <c r="I15037" t="s">
        <v>23512</v>
      </c>
      <c r="J15037" t="s">
        <v>23513</v>
      </c>
    </row>
    <row r="15038" spans="1:10">
      <c r="A15038" t="s">
        <v>152</v>
      </c>
      <c r="B15038" t="s">
        <v>6994</v>
      </c>
      <c r="C15038" t="s">
        <v>24</v>
      </c>
      <c r="D15038" t="s">
        <v>13</v>
      </c>
      <c r="E15038" t="s">
        <v>25</v>
      </c>
      <c r="F15038" t="s">
        <v>20</v>
      </c>
      <c r="G15038" s="3">
        <v>45200.194062499999</v>
      </c>
      <c r="H15038" s="1">
        <v>125000</v>
      </c>
      <c r="I15038" t="s">
        <v>23514</v>
      </c>
      <c r="J15038" t="s">
        <v>8805</v>
      </c>
    </row>
    <row r="15039" spans="1:10">
      <c r="A15039" t="s">
        <v>33</v>
      </c>
      <c r="B15039" t="s">
        <v>33</v>
      </c>
      <c r="C15039" t="s">
        <v>4468</v>
      </c>
      <c r="D15039" t="s">
        <v>13</v>
      </c>
      <c r="E15039" t="s">
        <v>14</v>
      </c>
      <c r="F15039" t="s">
        <v>1891</v>
      </c>
      <c r="G15039" s="3">
        <v>45052.198125000003</v>
      </c>
      <c r="H15039" s="1">
        <v>111175</v>
      </c>
      <c r="I15039" t="s">
        <v>685</v>
      </c>
      <c r="J15039" t="s">
        <v>28</v>
      </c>
    </row>
    <row r="15040" spans="1:10">
      <c r="A15040" t="s">
        <v>10</v>
      </c>
      <c r="B15040" t="s">
        <v>10</v>
      </c>
      <c r="C15040" t="s">
        <v>165</v>
      </c>
      <c r="D15040" t="s">
        <v>13</v>
      </c>
      <c r="E15040" t="s">
        <v>14</v>
      </c>
      <c r="F15040" t="s">
        <v>26</v>
      </c>
      <c r="G15040" s="3">
        <v>44937.180636574078</v>
      </c>
      <c r="H15040" s="1">
        <v>150000</v>
      </c>
      <c r="I15040" t="s">
        <v>6717</v>
      </c>
      <c r="J15040" t="s">
        <v>23515</v>
      </c>
    </row>
    <row r="15041" spans="1:10">
      <c r="A15041" t="s">
        <v>152</v>
      </c>
      <c r="B15041" t="s">
        <v>23516</v>
      </c>
      <c r="C15041" t="s">
        <v>170</v>
      </c>
      <c r="D15041" t="s">
        <v>13</v>
      </c>
      <c r="E15041" t="s">
        <v>14</v>
      </c>
      <c r="F15041" t="s">
        <v>171</v>
      </c>
      <c r="G15041" s="3">
        <v>44933.185474537036</v>
      </c>
      <c r="H15041" s="1">
        <v>93600</v>
      </c>
      <c r="I15041" t="s">
        <v>23517</v>
      </c>
      <c r="J15041" t="s">
        <v>23518</v>
      </c>
    </row>
    <row r="15042" spans="1:10">
      <c r="A15042" t="s">
        <v>10</v>
      </c>
      <c r="B15042" t="s">
        <v>357</v>
      </c>
      <c r="C15042" t="s">
        <v>108</v>
      </c>
      <c r="D15042" t="s">
        <v>13</v>
      </c>
      <c r="E15042" t="s">
        <v>14</v>
      </c>
      <c r="F15042" t="s">
        <v>26</v>
      </c>
      <c r="G15042" s="3">
        <v>45018.167650462965</v>
      </c>
      <c r="H15042" s="1">
        <v>206000</v>
      </c>
      <c r="I15042" t="s">
        <v>333</v>
      </c>
      <c r="J15042" t="s">
        <v>6593</v>
      </c>
    </row>
    <row r="15043" spans="1:10">
      <c r="A15043" t="s">
        <v>33</v>
      </c>
      <c r="B15043" t="s">
        <v>33</v>
      </c>
      <c r="C15043" t="s">
        <v>4338</v>
      </c>
      <c r="D15043" t="s">
        <v>13</v>
      </c>
      <c r="E15043" t="s">
        <v>14</v>
      </c>
      <c r="F15043" t="s">
        <v>26</v>
      </c>
      <c r="G15043" s="3">
        <v>45287.167094907411</v>
      </c>
      <c r="H15043" s="1">
        <v>67818</v>
      </c>
      <c r="I15043" t="s">
        <v>2281</v>
      </c>
      <c r="J15043" t="s">
        <v>2126</v>
      </c>
    </row>
    <row r="15044" spans="1:10">
      <c r="A15044" t="s">
        <v>18</v>
      </c>
      <c r="B15044" t="s">
        <v>10182</v>
      </c>
      <c r="C15044" t="s">
        <v>9034</v>
      </c>
      <c r="D15044" t="s">
        <v>13</v>
      </c>
      <c r="E15044" t="s">
        <v>14</v>
      </c>
      <c r="F15044" t="s">
        <v>9035</v>
      </c>
      <c r="G15044" s="3">
        <v>45167.220659722225</v>
      </c>
      <c r="H15044" s="1">
        <v>90000</v>
      </c>
      <c r="I15044" t="s">
        <v>23519</v>
      </c>
      <c r="J15044" t="s">
        <v>23520</v>
      </c>
    </row>
    <row r="15045" spans="1:10">
      <c r="A15045" t="s">
        <v>10</v>
      </c>
      <c r="B15045" t="s">
        <v>11127</v>
      </c>
      <c r="C15045" t="s">
        <v>24</v>
      </c>
      <c r="D15045" t="s">
        <v>100</v>
      </c>
      <c r="E15045" t="s">
        <v>25</v>
      </c>
      <c r="F15045" t="s">
        <v>26</v>
      </c>
      <c r="G15045" s="3">
        <v>45085.168067129627</v>
      </c>
      <c r="H15045" s="1">
        <v>137500</v>
      </c>
      <c r="I15045" t="s">
        <v>23521</v>
      </c>
      <c r="J15045" t="s">
        <v>23522</v>
      </c>
    </row>
    <row r="15046" spans="1:10">
      <c r="A15046" t="s">
        <v>18</v>
      </c>
      <c r="B15046" t="s">
        <v>18</v>
      </c>
      <c r="C15046" t="s">
        <v>26</v>
      </c>
      <c r="D15046" t="s">
        <v>13</v>
      </c>
      <c r="E15046" t="s">
        <v>14</v>
      </c>
      <c r="F15046" t="s">
        <v>26</v>
      </c>
      <c r="G15046" s="3">
        <v>45149.170694444445</v>
      </c>
      <c r="H15046" s="1">
        <v>87500</v>
      </c>
      <c r="I15046" t="s">
        <v>23523</v>
      </c>
      <c r="J15046" t="s">
        <v>23524</v>
      </c>
    </row>
    <row r="15047" spans="1:10">
      <c r="A15047" t="s">
        <v>18</v>
      </c>
      <c r="B15047" t="s">
        <v>18</v>
      </c>
      <c r="C15047" t="s">
        <v>201</v>
      </c>
      <c r="D15047" t="s">
        <v>13</v>
      </c>
      <c r="E15047" t="s">
        <v>14</v>
      </c>
      <c r="F15047" t="s">
        <v>26</v>
      </c>
      <c r="G15047" s="3">
        <v>44937.207592592589</v>
      </c>
      <c r="H15047" s="1">
        <v>110000</v>
      </c>
      <c r="I15047" t="s">
        <v>14229</v>
      </c>
      <c r="J15047" t="s">
        <v>23525</v>
      </c>
    </row>
    <row r="15048" spans="1:10">
      <c r="A15048" t="s">
        <v>212</v>
      </c>
      <c r="B15048" t="s">
        <v>23526</v>
      </c>
      <c r="C15048" t="s">
        <v>1305</v>
      </c>
      <c r="D15048" t="s">
        <v>13</v>
      </c>
      <c r="E15048" t="s">
        <v>14</v>
      </c>
      <c r="F15048" t="s">
        <v>26</v>
      </c>
      <c r="G15048" s="3">
        <v>45136.168287037035</v>
      </c>
      <c r="H15048" s="1">
        <v>200000</v>
      </c>
      <c r="I15048" t="s">
        <v>3011</v>
      </c>
      <c r="J15048" t="s">
        <v>23527</v>
      </c>
    </row>
    <row r="15049" spans="1:10">
      <c r="A15049" t="s">
        <v>10</v>
      </c>
      <c r="B15049" t="s">
        <v>10</v>
      </c>
      <c r="C15049" t="s">
        <v>767</v>
      </c>
      <c r="D15049" t="s">
        <v>1075</v>
      </c>
      <c r="E15049" t="s">
        <v>14</v>
      </c>
      <c r="F15049" t="s">
        <v>26</v>
      </c>
      <c r="G15049" s="3">
        <v>45204.195729166669</v>
      </c>
      <c r="H15049" s="1">
        <v>108329</v>
      </c>
      <c r="I15049" t="s">
        <v>18694</v>
      </c>
      <c r="J15049" t="s">
        <v>23528</v>
      </c>
    </row>
    <row r="15050" spans="1:10">
      <c r="A15050" t="s">
        <v>152</v>
      </c>
      <c r="B15050" t="s">
        <v>23529</v>
      </c>
      <c r="C15050" t="s">
        <v>1109</v>
      </c>
      <c r="D15050" t="s">
        <v>13</v>
      </c>
      <c r="E15050" t="s">
        <v>14</v>
      </c>
      <c r="F15050" t="s">
        <v>1110</v>
      </c>
      <c r="G15050" s="3">
        <v>44953.188518518517</v>
      </c>
      <c r="H15050" s="1">
        <v>166000</v>
      </c>
      <c r="I15050" t="s">
        <v>3728</v>
      </c>
      <c r="J15050" t="s">
        <v>23530</v>
      </c>
    </row>
    <row r="15051" spans="1:10">
      <c r="A15051" t="s">
        <v>10</v>
      </c>
      <c r="B15051" t="s">
        <v>23531</v>
      </c>
      <c r="C15051" t="s">
        <v>75</v>
      </c>
      <c r="D15051" t="s">
        <v>13</v>
      </c>
      <c r="E15051" t="s">
        <v>14</v>
      </c>
      <c r="F15051" t="s">
        <v>26</v>
      </c>
      <c r="G15051" s="3">
        <v>45111.168715277781</v>
      </c>
      <c r="H15051" s="1">
        <v>271500</v>
      </c>
      <c r="I15051" t="s">
        <v>6259</v>
      </c>
      <c r="J15051" t="s">
        <v>6096</v>
      </c>
    </row>
    <row r="15052" spans="1:10">
      <c r="A15052" t="s">
        <v>18</v>
      </c>
      <c r="B15052" t="s">
        <v>23532</v>
      </c>
      <c r="C15052" t="s">
        <v>2706</v>
      </c>
      <c r="D15052" t="s">
        <v>13</v>
      </c>
      <c r="E15052" t="s">
        <v>14</v>
      </c>
      <c r="F15052" t="s">
        <v>26</v>
      </c>
      <c r="G15052" s="3">
        <v>45053.170706018522</v>
      </c>
      <c r="H15052" s="1">
        <v>130000</v>
      </c>
      <c r="I15052" t="s">
        <v>3324</v>
      </c>
      <c r="J15052" t="s">
        <v>23533</v>
      </c>
    </row>
    <row r="15053" spans="1:10">
      <c r="A15053" t="s">
        <v>152</v>
      </c>
      <c r="B15053" t="s">
        <v>23534</v>
      </c>
      <c r="C15053" t="s">
        <v>1109</v>
      </c>
      <c r="D15053" t="s">
        <v>13</v>
      </c>
      <c r="E15053" t="s">
        <v>14</v>
      </c>
      <c r="F15053" t="s">
        <v>1110</v>
      </c>
      <c r="G15053" s="3">
        <v>45072.199004629627</v>
      </c>
      <c r="H15053" s="1">
        <v>101029</v>
      </c>
      <c r="I15053" t="s">
        <v>7023</v>
      </c>
      <c r="J15053" t="s">
        <v>23535</v>
      </c>
    </row>
    <row r="15054" spans="1:10">
      <c r="A15054" t="s">
        <v>18</v>
      </c>
      <c r="B15054" t="s">
        <v>18</v>
      </c>
      <c r="C15054" t="s">
        <v>1884</v>
      </c>
      <c r="D15054" t="s">
        <v>13</v>
      </c>
      <c r="E15054" t="s">
        <v>14</v>
      </c>
      <c r="F15054" t="s">
        <v>221</v>
      </c>
      <c r="G15054" s="3">
        <v>45053.210613425923</v>
      </c>
      <c r="H15054" s="1">
        <v>147500</v>
      </c>
      <c r="I15054" t="s">
        <v>172</v>
      </c>
    </row>
    <row r="15055" spans="1:10">
      <c r="A15055" t="s">
        <v>18</v>
      </c>
      <c r="B15055" t="s">
        <v>23536</v>
      </c>
      <c r="C15055" t="s">
        <v>684</v>
      </c>
      <c r="D15055" t="s">
        <v>13</v>
      </c>
      <c r="E15055" t="s">
        <v>14</v>
      </c>
      <c r="F15055" t="s">
        <v>209</v>
      </c>
      <c r="G15055" s="3">
        <v>45181.177418981482</v>
      </c>
      <c r="H15055" s="1">
        <v>56700</v>
      </c>
      <c r="I15055" t="s">
        <v>1795</v>
      </c>
      <c r="J15055" t="s">
        <v>23537</v>
      </c>
    </row>
    <row r="15056" spans="1:10">
      <c r="A15056" t="s">
        <v>33</v>
      </c>
      <c r="B15056" t="s">
        <v>18722</v>
      </c>
      <c r="C15056" t="s">
        <v>24</v>
      </c>
      <c r="D15056" t="s">
        <v>13</v>
      </c>
      <c r="E15056" t="s">
        <v>25</v>
      </c>
      <c r="F15056" t="s">
        <v>26</v>
      </c>
      <c r="G15056" s="3">
        <v>44931.167500000003</v>
      </c>
      <c r="H15056" s="1">
        <v>115791.5</v>
      </c>
      <c r="I15056" t="s">
        <v>18723</v>
      </c>
      <c r="J15056" t="s">
        <v>2137</v>
      </c>
    </row>
    <row r="15057" spans="1:10">
      <c r="A15057" t="s">
        <v>33</v>
      </c>
      <c r="B15057" t="s">
        <v>23538</v>
      </c>
      <c r="C15057" t="s">
        <v>434</v>
      </c>
      <c r="D15057" t="s">
        <v>13</v>
      </c>
      <c r="E15057" t="s">
        <v>14</v>
      </c>
      <c r="F15057" t="s">
        <v>26</v>
      </c>
      <c r="G15057" s="3">
        <v>44929.167604166665</v>
      </c>
      <c r="H15057" s="1">
        <v>150000</v>
      </c>
      <c r="I15057" t="s">
        <v>69</v>
      </c>
      <c r="J15057" t="s">
        <v>8582</v>
      </c>
    </row>
    <row r="15058" spans="1:10">
      <c r="A15058" t="s">
        <v>152</v>
      </c>
      <c r="B15058" t="s">
        <v>23539</v>
      </c>
      <c r="C15058" t="s">
        <v>1794</v>
      </c>
      <c r="D15058" t="s">
        <v>13</v>
      </c>
      <c r="E15058" t="s">
        <v>14</v>
      </c>
      <c r="F15058" t="s">
        <v>694</v>
      </c>
      <c r="G15058" s="3">
        <v>44943.201944444445</v>
      </c>
      <c r="H15058" s="1">
        <v>89100</v>
      </c>
      <c r="I15058" t="s">
        <v>5119</v>
      </c>
      <c r="J15058" t="s">
        <v>10394</v>
      </c>
    </row>
    <row r="15059" spans="1:10">
      <c r="A15059" t="s">
        <v>18</v>
      </c>
      <c r="B15059" t="s">
        <v>23540</v>
      </c>
      <c r="C15059" t="s">
        <v>62</v>
      </c>
      <c r="D15059" t="s">
        <v>13</v>
      </c>
      <c r="E15059" t="s">
        <v>14</v>
      </c>
      <c r="F15059" t="s">
        <v>26</v>
      </c>
      <c r="G15059" s="3">
        <v>45259.172094907408</v>
      </c>
      <c r="H15059" s="1">
        <v>112500</v>
      </c>
      <c r="I15059" t="s">
        <v>186</v>
      </c>
      <c r="J15059" t="s">
        <v>544</v>
      </c>
    </row>
    <row r="15060" spans="1:10">
      <c r="A15060" t="s">
        <v>73</v>
      </c>
      <c r="B15060" t="s">
        <v>3855</v>
      </c>
      <c r="C15060" t="s">
        <v>7841</v>
      </c>
      <c r="D15060" t="s">
        <v>1075</v>
      </c>
      <c r="E15060" t="s">
        <v>14</v>
      </c>
      <c r="F15060" t="s">
        <v>26</v>
      </c>
      <c r="G15060" s="3">
        <v>45272.216249999998</v>
      </c>
      <c r="H15060" s="1">
        <v>173500</v>
      </c>
      <c r="I15060" t="s">
        <v>120</v>
      </c>
      <c r="J15060" t="s">
        <v>5660</v>
      </c>
    </row>
    <row r="15061" spans="1:10">
      <c r="A15061" t="s">
        <v>135</v>
      </c>
      <c r="B15061" t="s">
        <v>135</v>
      </c>
      <c r="C15061" t="s">
        <v>259</v>
      </c>
      <c r="D15061" t="s">
        <v>13</v>
      </c>
      <c r="E15061" t="s">
        <v>14</v>
      </c>
      <c r="F15061" t="s">
        <v>26</v>
      </c>
      <c r="G15061" s="3">
        <v>45247.16679398148</v>
      </c>
      <c r="H15061" s="1">
        <v>108415.5</v>
      </c>
      <c r="I15061" t="s">
        <v>186</v>
      </c>
      <c r="J15061" t="s">
        <v>23541</v>
      </c>
    </row>
    <row r="15062" spans="1:10">
      <c r="A15062" t="s">
        <v>33</v>
      </c>
      <c r="B15062" t="s">
        <v>2652</v>
      </c>
      <c r="C15062" t="s">
        <v>665</v>
      </c>
      <c r="D15062" t="s">
        <v>13</v>
      </c>
      <c r="E15062" t="s">
        <v>14</v>
      </c>
      <c r="F15062" t="s">
        <v>666</v>
      </c>
      <c r="G15062" s="3">
        <v>45037.173622685186</v>
      </c>
      <c r="H15062" s="1">
        <v>165000</v>
      </c>
      <c r="I15062" t="s">
        <v>1055</v>
      </c>
      <c r="J15062" t="s">
        <v>21569</v>
      </c>
    </row>
    <row r="15063" spans="1:10">
      <c r="A15063" t="s">
        <v>18</v>
      </c>
      <c r="B15063" t="s">
        <v>18</v>
      </c>
      <c r="C15063" t="s">
        <v>232</v>
      </c>
      <c r="D15063" t="s">
        <v>13</v>
      </c>
      <c r="E15063" t="s">
        <v>14</v>
      </c>
      <c r="F15063" t="s">
        <v>26</v>
      </c>
      <c r="G15063" s="3">
        <v>45285.171064814815</v>
      </c>
      <c r="H15063" s="1">
        <v>100000</v>
      </c>
      <c r="I15063" t="s">
        <v>9391</v>
      </c>
      <c r="J15063" t="s">
        <v>20246</v>
      </c>
    </row>
    <row r="15064" spans="1:10">
      <c r="A15064" t="s">
        <v>33</v>
      </c>
      <c r="B15064" t="s">
        <v>33</v>
      </c>
      <c r="C15064" t="s">
        <v>189</v>
      </c>
      <c r="D15064" t="s">
        <v>13</v>
      </c>
      <c r="E15064" t="s">
        <v>14</v>
      </c>
      <c r="F15064" t="s">
        <v>190</v>
      </c>
      <c r="G15064" s="3">
        <v>45051.185034722221</v>
      </c>
      <c r="H15064" s="1">
        <v>111175</v>
      </c>
      <c r="I15064" t="s">
        <v>4323</v>
      </c>
      <c r="J15064" t="s">
        <v>2451</v>
      </c>
    </row>
    <row r="15065" spans="1:10">
      <c r="A15065" t="s">
        <v>152</v>
      </c>
      <c r="B15065" t="s">
        <v>152</v>
      </c>
      <c r="C15065" t="s">
        <v>6073</v>
      </c>
      <c r="D15065" t="s">
        <v>13</v>
      </c>
      <c r="E15065" t="s">
        <v>14</v>
      </c>
      <c r="F15065" t="s">
        <v>509</v>
      </c>
      <c r="G15065" s="3">
        <v>45059.188888888886</v>
      </c>
      <c r="H15065" s="1">
        <v>101029</v>
      </c>
      <c r="I15065" t="s">
        <v>9362</v>
      </c>
      <c r="J15065" t="s">
        <v>23542</v>
      </c>
    </row>
    <row r="15066" spans="1:10">
      <c r="A15066" t="s">
        <v>10</v>
      </c>
      <c r="B15066" t="s">
        <v>5106</v>
      </c>
      <c r="C15066" t="s">
        <v>1597</v>
      </c>
      <c r="D15066" t="s">
        <v>13</v>
      </c>
      <c r="E15066" t="s">
        <v>14</v>
      </c>
      <c r="F15066" t="s">
        <v>26</v>
      </c>
      <c r="G15066" s="3">
        <v>44933.169456018521</v>
      </c>
      <c r="H15066" s="1">
        <v>200000</v>
      </c>
      <c r="I15066" t="s">
        <v>195</v>
      </c>
      <c r="J15066" t="s">
        <v>1334</v>
      </c>
    </row>
    <row r="15067" spans="1:10">
      <c r="A15067" t="s">
        <v>10</v>
      </c>
      <c r="B15067" t="s">
        <v>23414</v>
      </c>
      <c r="C15067" t="s">
        <v>23543</v>
      </c>
      <c r="D15067" t="s">
        <v>13</v>
      </c>
      <c r="E15067" t="s">
        <v>14</v>
      </c>
      <c r="F15067" t="s">
        <v>26</v>
      </c>
      <c r="G15067" s="3">
        <v>45194.167754629627</v>
      </c>
      <c r="H15067" s="1">
        <v>87600</v>
      </c>
      <c r="I15067" t="s">
        <v>1613</v>
      </c>
    </row>
    <row r="15068" spans="1:10">
      <c r="A15068" t="s">
        <v>18</v>
      </c>
      <c r="B15068" t="s">
        <v>23544</v>
      </c>
      <c r="C15068" t="s">
        <v>1117</v>
      </c>
      <c r="D15068" t="s">
        <v>13</v>
      </c>
      <c r="E15068" t="s">
        <v>14</v>
      </c>
      <c r="F15068" t="s">
        <v>20</v>
      </c>
      <c r="G15068" s="3">
        <v>45266.195451388892</v>
      </c>
      <c r="H15068" s="1">
        <v>122600</v>
      </c>
      <c r="I15068" t="s">
        <v>4123</v>
      </c>
      <c r="J15068" t="s">
        <v>11833</v>
      </c>
    </row>
    <row r="15069" spans="1:10">
      <c r="A15069" t="s">
        <v>10</v>
      </c>
      <c r="B15069" t="s">
        <v>23039</v>
      </c>
      <c r="C15069" t="s">
        <v>276</v>
      </c>
      <c r="D15069" t="s">
        <v>1075</v>
      </c>
      <c r="E15069" t="s">
        <v>14</v>
      </c>
      <c r="F15069" t="s">
        <v>26</v>
      </c>
      <c r="G15069" s="3">
        <v>45238.16846064815</v>
      </c>
      <c r="H15069" s="1">
        <v>179000</v>
      </c>
      <c r="I15069" t="s">
        <v>120</v>
      </c>
      <c r="J15069" t="s">
        <v>23040</v>
      </c>
    </row>
    <row r="15070" spans="1:10">
      <c r="A15070" t="s">
        <v>18</v>
      </c>
      <c r="B15070" t="s">
        <v>23545</v>
      </c>
      <c r="C15070" t="s">
        <v>18273</v>
      </c>
      <c r="D15070" t="s">
        <v>13</v>
      </c>
      <c r="E15070" t="s">
        <v>14</v>
      </c>
      <c r="F15070" t="s">
        <v>694</v>
      </c>
      <c r="G15070" s="3">
        <v>45102.182835648149</v>
      </c>
      <c r="H15070" s="1">
        <v>97444</v>
      </c>
      <c r="I15070" t="s">
        <v>1795</v>
      </c>
      <c r="J15070" t="s">
        <v>23546</v>
      </c>
    </row>
    <row r="15071" spans="1:10">
      <c r="A15071" t="s">
        <v>212</v>
      </c>
      <c r="B15071" t="s">
        <v>212</v>
      </c>
      <c r="C15071" t="s">
        <v>5814</v>
      </c>
      <c r="D15071" t="s">
        <v>13</v>
      </c>
      <c r="E15071" t="s">
        <v>14</v>
      </c>
      <c r="F15071" t="s">
        <v>601</v>
      </c>
      <c r="G15071" s="3">
        <v>44945.181712962964</v>
      </c>
      <c r="H15071" s="1">
        <v>157500</v>
      </c>
      <c r="I15071" t="s">
        <v>1133</v>
      </c>
      <c r="J15071" t="s">
        <v>6548</v>
      </c>
    </row>
    <row r="15072" spans="1:10">
      <c r="A15072" t="s">
        <v>106</v>
      </c>
      <c r="B15072" t="s">
        <v>23547</v>
      </c>
      <c r="C15072" t="s">
        <v>10651</v>
      </c>
      <c r="D15072" t="s">
        <v>13</v>
      </c>
      <c r="E15072" t="s">
        <v>14</v>
      </c>
      <c r="F15072" t="s">
        <v>10652</v>
      </c>
      <c r="G15072" s="3">
        <v>44953.191296296296</v>
      </c>
      <c r="H15072" s="1">
        <v>79200</v>
      </c>
      <c r="I15072" t="s">
        <v>10653</v>
      </c>
      <c r="J15072" t="s">
        <v>23548</v>
      </c>
    </row>
    <row r="15073" spans="1:10">
      <c r="A15073" t="s">
        <v>10</v>
      </c>
      <c r="B15073" t="s">
        <v>23549</v>
      </c>
      <c r="C15073" t="s">
        <v>24</v>
      </c>
      <c r="D15073" t="s">
        <v>13</v>
      </c>
      <c r="E15073" t="s">
        <v>25</v>
      </c>
      <c r="F15073" t="s">
        <v>20</v>
      </c>
      <c r="G15073" s="3">
        <v>45133.197812500002</v>
      </c>
      <c r="H15073" s="1">
        <v>157500</v>
      </c>
      <c r="I15073" t="s">
        <v>458</v>
      </c>
      <c r="J15073" t="s">
        <v>4907</v>
      </c>
    </row>
    <row r="15074" spans="1:10">
      <c r="A15074" t="s">
        <v>33</v>
      </c>
      <c r="B15074" t="s">
        <v>23550</v>
      </c>
      <c r="C15074" t="s">
        <v>23551</v>
      </c>
      <c r="D15074" t="s">
        <v>13</v>
      </c>
      <c r="E15074" t="s">
        <v>14</v>
      </c>
      <c r="F15074" t="s">
        <v>26</v>
      </c>
      <c r="G15074" s="3">
        <v>44981.220312500001</v>
      </c>
      <c r="H15074" s="1">
        <v>90000</v>
      </c>
      <c r="I15074" t="s">
        <v>2995</v>
      </c>
      <c r="J15074" t="s">
        <v>613</v>
      </c>
    </row>
    <row r="15075" spans="1:10">
      <c r="A15075" t="s">
        <v>18</v>
      </c>
      <c r="B15075" t="s">
        <v>18</v>
      </c>
      <c r="C15075" t="s">
        <v>161</v>
      </c>
      <c r="D15075" t="s">
        <v>13</v>
      </c>
      <c r="E15075" t="s">
        <v>14</v>
      </c>
      <c r="F15075" t="s">
        <v>162</v>
      </c>
      <c r="G15075" s="3">
        <v>44958.176041666666</v>
      </c>
      <c r="H15075" s="1">
        <v>96773</v>
      </c>
      <c r="I15075" t="s">
        <v>23552</v>
      </c>
      <c r="J15075" t="s">
        <v>23553</v>
      </c>
    </row>
    <row r="15076" spans="1:10">
      <c r="A15076" t="s">
        <v>18</v>
      </c>
      <c r="B15076" t="s">
        <v>18015</v>
      </c>
      <c r="C15076" t="s">
        <v>24</v>
      </c>
      <c r="D15076" t="s">
        <v>13</v>
      </c>
      <c r="E15076" t="s">
        <v>25</v>
      </c>
      <c r="F15076" t="s">
        <v>20</v>
      </c>
      <c r="G15076" s="3">
        <v>45217.193576388891</v>
      </c>
      <c r="H15076" s="1">
        <v>115000</v>
      </c>
      <c r="I15076" t="s">
        <v>130</v>
      </c>
      <c r="J15076" t="s">
        <v>23554</v>
      </c>
    </row>
    <row r="15077" spans="1:10">
      <c r="A15077" t="s">
        <v>212</v>
      </c>
      <c r="B15077" t="s">
        <v>23555</v>
      </c>
      <c r="C15077" t="s">
        <v>62</v>
      </c>
      <c r="D15077" t="s">
        <v>13</v>
      </c>
      <c r="E15077" t="s">
        <v>14</v>
      </c>
      <c r="F15077" t="s">
        <v>26</v>
      </c>
      <c r="G15077" s="3">
        <v>45131.222187500003</v>
      </c>
      <c r="H15077" s="1">
        <v>125000</v>
      </c>
      <c r="I15077" t="s">
        <v>7280</v>
      </c>
      <c r="J15077" t="s">
        <v>23556</v>
      </c>
    </row>
    <row r="15078" spans="1:10">
      <c r="A15078" t="s">
        <v>212</v>
      </c>
      <c r="B15078" t="s">
        <v>23557</v>
      </c>
      <c r="C15078" t="s">
        <v>24</v>
      </c>
      <c r="D15078" t="s">
        <v>13</v>
      </c>
      <c r="E15078" t="s">
        <v>25</v>
      </c>
      <c r="F15078" t="s">
        <v>26</v>
      </c>
      <c r="G15078" s="3">
        <v>45210.169317129628</v>
      </c>
      <c r="H15078" s="1">
        <v>217500</v>
      </c>
      <c r="I15078" t="s">
        <v>2162</v>
      </c>
      <c r="J15078" t="s">
        <v>23558</v>
      </c>
    </row>
    <row r="15079" spans="1:10">
      <c r="A15079" t="s">
        <v>212</v>
      </c>
      <c r="B15079" t="s">
        <v>23559</v>
      </c>
      <c r="C15079" t="s">
        <v>3883</v>
      </c>
      <c r="D15079" t="s">
        <v>13</v>
      </c>
      <c r="E15079" t="s">
        <v>14</v>
      </c>
      <c r="F15079" t="s">
        <v>26</v>
      </c>
      <c r="G15079" s="3">
        <v>45155.170277777775</v>
      </c>
      <c r="H15079" s="1">
        <v>100400</v>
      </c>
      <c r="I15079" t="s">
        <v>1199</v>
      </c>
      <c r="J15079" t="s">
        <v>23560</v>
      </c>
    </row>
    <row r="15080" spans="1:10">
      <c r="A15080" t="s">
        <v>73</v>
      </c>
      <c r="B15080" t="s">
        <v>23561</v>
      </c>
      <c r="C15080" t="s">
        <v>6854</v>
      </c>
      <c r="D15080" t="s">
        <v>13</v>
      </c>
      <c r="E15080" t="s">
        <v>14</v>
      </c>
      <c r="F15080" t="s">
        <v>26</v>
      </c>
      <c r="G15080" s="3">
        <v>45118.170775462961</v>
      </c>
      <c r="H15080" s="1">
        <v>125000</v>
      </c>
      <c r="I15080" t="s">
        <v>6855</v>
      </c>
      <c r="J15080" t="s">
        <v>23562</v>
      </c>
    </row>
    <row r="15081" spans="1:10">
      <c r="A15081" t="s">
        <v>77</v>
      </c>
      <c r="B15081" t="s">
        <v>23563</v>
      </c>
      <c r="C15081" t="s">
        <v>1891</v>
      </c>
      <c r="D15081" t="s">
        <v>13</v>
      </c>
      <c r="E15081" t="s">
        <v>14</v>
      </c>
      <c r="F15081" t="s">
        <v>1891</v>
      </c>
      <c r="G15081" s="3">
        <v>45233.190127314818</v>
      </c>
      <c r="H15081" s="1">
        <v>79200</v>
      </c>
      <c r="I15081" t="s">
        <v>551</v>
      </c>
      <c r="J15081" t="s">
        <v>23564</v>
      </c>
    </row>
    <row r="15082" spans="1:10">
      <c r="A15082" t="s">
        <v>33</v>
      </c>
      <c r="B15082" t="s">
        <v>17817</v>
      </c>
      <c r="C15082" t="s">
        <v>24</v>
      </c>
      <c r="D15082" t="s">
        <v>13</v>
      </c>
      <c r="E15082" t="s">
        <v>25</v>
      </c>
      <c r="F15082" t="s">
        <v>26</v>
      </c>
      <c r="G15082" s="3">
        <v>44931.167523148149</v>
      </c>
      <c r="H15082" s="1">
        <v>95680</v>
      </c>
      <c r="I15082" t="s">
        <v>186</v>
      </c>
      <c r="J15082" t="s">
        <v>230</v>
      </c>
    </row>
    <row r="15083" spans="1:10">
      <c r="A15083" t="s">
        <v>10</v>
      </c>
      <c r="B15083" t="s">
        <v>23565</v>
      </c>
      <c r="C15083" t="s">
        <v>201</v>
      </c>
      <c r="D15083" t="s">
        <v>13</v>
      </c>
      <c r="E15083" t="s">
        <v>14</v>
      </c>
      <c r="F15083" t="s">
        <v>26</v>
      </c>
      <c r="G15083" s="3">
        <v>45019.168692129628</v>
      </c>
      <c r="H15083" s="1">
        <v>210000</v>
      </c>
      <c r="I15083" t="s">
        <v>1604</v>
      </c>
      <c r="J15083" t="s">
        <v>2736</v>
      </c>
    </row>
    <row r="15084" spans="1:10">
      <c r="A15084" t="s">
        <v>73</v>
      </c>
      <c r="B15084" t="s">
        <v>73</v>
      </c>
      <c r="C15084" t="s">
        <v>5335</v>
      </c>
      <c r="D15084" t="s">
        <v>13</v>
      </c>
      <c r="E15084" t="s">
        <v>14</v>
      </c>
      <c r="F15084" t="s">
        <v>26</v>
      </c>
      <c r="G15084" s="3">
        <v>44931.214942129627</v>
      </c>
      <c r="H15084" s="1">
        <v>90000</v>
      </c>
      <c r="I15084" t="s">
        <v>23566</v>
      </c>
      <c r="J15084" t="s">
        <v>23567</v>
      </c>
    </row>
    <row r="15085" spans="1:10">
      <c r="A15085" t="s">
        <v>10</v>
      </c>
      <c r="B15085" t="s">
        <v>23568</v>
      </c>
      <c r="C15085" t="s">
        <v>1305</v>
      </c>
      <c r="D15085" t="s">
        <v>13</v>
      </c>
      <c r="E15085" t="s">
        <v>14</v>
      </c>
      <c r="F15085" t="s">
        <v>26</v>
      </c>
      <c r="G15085" s="3">
        <v>44938.169456018521</v>
      </c>
      <c r="H15085" s="1">
        <v>119500</v>
      </c>
      <c r="I15085" t="s">
        <v>11485</v>
      </c>
      <c r="J15085" t="s">
        <v>23569</v>
      </c>
    </row>
    <row r="15086" spans="1:10">
      <c r="A15086" t="s">
        <v>18</v>
      </c>
      <c r="B15086" t="s">
        <v>539</v>
      </c>
      <c r="C15086" t="s">
        <v>792</v>
      </c>
      <c r="D15086" t="s">
        <v>13</v>
      </c>
      <c r="E15086" t="s">
        <v>14</v>
      </c>
      <c r="F15086" t="s">
        <v>26</v>
      </c>
      <c r="G15086" s="3">
        <v>45072.170775462961</v>
      </c>
      <c r="H15086" s="1">
        <v>90000</v>
      </c>
      <c r="I15086" t="s">
        <v>14967</v>
      </c>
      <c r="J15086" t="s">
        <v>23570</v>
      </c>
    </row>
    <row r="15087" spans="1:10">
      <c r="A15087" t="s">
        <v>10</v>
      </c>
      <c r="B15087" t="s">
        <v>357</v>
      </c>
      <c r="C15087" t="s">
        <v>157</v>
      </c>
      <c r="D15087" t="s">
        <v>13</v>
      </c>
      <c r="E15087" t="s">
        <v>14</v>
      </c>
      <c r="F15087" t="s">
        <v>26</v>
      </c>
      <c r="G15087" s="3">
        <v>45134.169606481482</v>
      </c>
      <c r="H15087" s="1">
        <v>186500</v>
      </c>
      <c r="I15087" t="s">
        <v>3645</v>
      </c>
      <c r="J15087" t="s">
        <v>7015</v>
      </c>
    </row>
    <row r="15088" spans="1:10">
      <c r="A15088" t="s">
        <v>18</v>
      </c>
      <c r="B15088" t="s">
        <v>18</v>
      </c>
      <c r="C15088" t="s">
        <v>157</v>
      </c>
      <c r="D15088" t="s">
        <v>13</v>
      </c>
      <c r="E15088" t="s">
        <v>14</v>
      </c>
      <c r="F15088" t="s">
        <v>26</v>
      </c>
      <c r="G15088" s="3">
        <v>45192.207094907404</v>
      </c>
      <c r="H15088" s="1">
        <v>140000</v>
      </c>
      <c r="I15088" t="s">
        <v>15027</v>
      </c>
      <c r="J15088" t="s">
        <v>23571</v>
      </c>
    </row>
    <row r="15089" spans="1:10">
      <c r="A15089" t="s">
        <v>18</v>
      </c>
      <c r="B15089" t="s">
        <v>23572</v>
      </c>
      <c r="C15089" t="s">
        <v>24</v>
      </c>
      <c r="D15089" t="s">
        <v>13</v>
      </c>
      <c r="E15089" t="s">
        <v>25</v>
      </c>
      <c r="F15089" t="s">
        <v>20</v>
      </c>
      <c r="G15089" s="3">
        <v>45195.194039351853</v>
      </c>
      <c r="H15089" s="1">
        <v>95000</v>
      </c>
      <c r="I15089" t="s">
        <v>23573</v>
      </c>
      <c r="J15089" t="s">
        <v>23574</v>
      </c>
    </row>
    <row r="15090" spans="1:10">
      <c r="A15090" t="s">
        <v>135</v>
      </c>
      <c r="B15090" t="s">
        <v>135</v>
      </c>
      <c r="C15090" t="s">
        <v>136</v>
      </c>
      <c r="D15090" t="s">
        <v>13</v>
      </c>
      <c r="E15090" t="s">
        <v>14</v>
      </c>
      <c r="F15090" t="s">
        <v>26</v>
      </c>
      <c r="G15090" s="3">
        <v>45189.166990740741</v>
      </c>
      <c r="H15090" s="1">
        <v>140000</v>
      </c>
      <c r="I15090" t="s">
        <v>23575</v>
      </c>
      <c r="J15090" t="s">
        <v>11900</v>
      </c>
    </row>
    <row r="15091" spans="1:10">
      <c r="A15091" t="s">
        <v>212</v>
      </c>
      <c r="B15091" t="s">
        <v>10040</v>
      </c>
      <c r="C15091" t="s">
        <v>3578</v>
      </c>
      <c r="D15091" t="s">
        <v>13</v>
      </c>
      <c r="E15091" t="s">
        <v>14</v>
      </c>
      <c r="F15091" t="s">
        <v>26</v>
      </c>
      <c r="G15091" s="3">
        <v>45015.170868055553</v>
      </c>
      <c r="H15091" s="1">
        <v>154000</v>
      </c>
      <c r="I15091" t="s">
        <v>1613</v>
      </c>
      <c r="J15091" t="s">
        <v>23576</v>
      </c>
    </row>
    <row r="15092" spans="1:10">
      <c r="A15092" t="s">
        <v>152</v>
      </c>
      <c r="B15092" t="s">
        <v>23577</v>
      </c>
      <c r="C15092" t="s">
        <v>1042</v>
      </c>
      <c r="D15092" t="s">
        <v>13</v>
      </c>
      <c r="E15092" t="s">
        <v>14</v>
      </c>
      <c r="F15092" t="s">
        <v>198</v>
      </c>
      <c r="G15092" s="3">
        <v>45050.201412037037</v>
      </c>
      <c r="H15092" s="1">
        <v>89100</v>
      </c>
      <c r="I15092" t="s">
        <v>12837</v>
      </c>
    </row>
    <row r="15093" spans="1:10">
      <c r="A15093" t="s">
        <v>18</v>
      </c>
      <c r="B15093" t="s">
        <v>3362</v>
      </c>
      <c r="C15093" t="s">
        <v>2131</v>
      </c>
      <c r="D15093" t="s">
        <v>13</v>
      </c>
      <c r="E15093" t="s">
        <v>14</v>
      </c>
      <c r="F15093" t="s">
        <v>2131</v>
      </c>
      <c r="G15093" s="3">
        <v>44957.190150462964</v>
      </c>
      <c r="H15093" s="1">
        <v>79200</v>
      </c>
      <c r="I15093" t="s">
        <v>23578</v>
      </c>
      <c r="J15093" t="s">
        <v>4019</v>
      </c>
    </row>
    <row r="15094" spans="1:10">
      <c r="A15094" t="s">
        <v>18</v>
      </c>
      <c r="B15094" t="s">
        <v>23579</v>
      </c>
      <c r="C15094" t="s">
        <v>827</v>
      </c>
      <c r="D15094" t="s">
        <v>13</v>
      </c>
      <c r="E15094" t="s">
        <v>14</v>
      </c>
      <c r="F15094" t="s">
        <v>827</v>
      </c>
      <c r="G15094" s="3">
        <v>44992.219039351854</v>
      </c>
      <c r="H15094" s="1">
        <v>64800</v>
      </c>
      <c r="I15094" t="s">
        <v>1393</v>
      </c>
      <c r="J15094" t="s">
        <v>8676</v>
      </c>
    </row>
    <row r="15095" spans="1:10">
      <c r="A15095" t="s">
        <v>18</v>
      </c>
      <c r="B15095" t="s">
        <v>23580</v>
      </c>
      <c r="C15095" t="s">
        <v>23581</v>
      </c>
      <c r="D15095" t="s">
        <v>13</v>
      </c>
      <c r="E15095" t="s">
        <v>14</v>
      </c>
      <c r="F15095" t="s">
        <v>1392</v>
      </c>
      <c r="G15095" s="3">
        <v>44937.194664351853</v>
      </c>
      <c r="H15095" s="1">
        <v>147500</v>
      </c>
      <c r="I15095" t="s">
        <v>4606</v>
      </c>
      <c r="J15095" t="s">
        <v>23582</v>
      </c>
    </row>
    <row r="15096" spans="1:10">
      <c r="A15096" t="s">
        <v>10</v>
      </c>
      <c r="B15096" t="s">
        <v>23583</v>
      </c>
      <c r="C15096" t="s">
        <v>232</v>
      </c>
      <c r="D15096" t="s">
        <v>13</v>
      </c>
      <c r="E15096" t="s">
        <v>14</v>
      </c>
      <c r="F15096" t="s">
        <v>26</v>
      </c>
      <c r="G15096" s="3">
        <v>44929.168217592596</v>
      </c>
      <c r="H15096" s="1">
        <v>137000</v>
      </c>
      <c r="I15096" t="s">
        <v>11485</v>
      </c>
      <c r="J15096" t="s">
        <v>23584</v>
      </c>
    </row>
    <row r="15097" spans="1:10">
      <c r="A15097" t="s">
        <v>33</v>
      </c>
      <c r="B15097" t="s">
        <v>4406</v>
      </c>
      <c r="C15097" t="s">
        <v>4407</v>
      </c>
      <c r="D15097" t="s">
        <v>13</v>
      </c>
      <c r="E15097" t="s">
        <v>14</v>
      </c>
      <c r="F15097" t="s">
        <v>26</v>
      </c>
      <c r="G15097" s="3">
        <v>45247.166851851849</v>
      </c>
      <c r="H15097" s="1">
        <v>92500</v>
      </c>
      <c r="I15097" t="s">
        <v>4408</v>
      </c>
      <c r="J15097" t="s">
        <v>137</v>
      </c>
    </row>
    <row r="15098" spans="1:10">
      <c r="A15098" t="s">
        <v>10</v>
      </c>
      <c r="B15098" t="s">
        <v>4404</v>
      </c>
      <c r="C15098" t="s">
        <v>3475</v>
      </c>
      <c r="D15098" t="s">
        <v>1075</v>
      </c>
      <c r="E15098" t="s">
        <v>14</v>
      </c>
      <c r="F15098" t="s">
        <v>26</v>
      </c>
      <c r="G15098" s="3">
        <v>45202.183611111112</v>
      </c>
      <c r="H15098" s="1">
        <v>152221.5</v>
      </c>
      <c r="I15098" t="s">
        <v>23585</v>
      </c>
      <c r="J15098" t="s">
        <v>23586</v>
      </c>
    </row>
    <row r="15099" spans="1:10">
      <c r="A15099" t="s">
        <v>77</v>
      </c>
      <c r="B15099" t="s">
        <v>21972</v>
      </c>
      <c r="C15099" t="s">
        <v>5946</v>
      </c>
      <c r="D15099" t="s">
        <v>13</v>
      </c>
      <c r="E15099" t="s">
        <v>14</v>
      </c>
      <c r="F15099" t="s">
        <v>3680</v>
      </c>
      <c r="G15099" s="3">
        <v>45182.21738425926</v>
      </c>
      <c r="H15099" s="1">
        <v>90000</v>
      </c>
      <c r="I15099" t="s">
        <v>2492</v>
      </c>
      <c r="J15099" t="s">
        <v>21973</v>
      </c>
    </row>
    <row r="15100" spans="1:10">
      <c r="A15100" t="s">
        <v>33</v>
      </c>
      <c r="B15100" t="s">
        <v>943</v>
      </c>
      <c r="C15100" t="s">
        <v>24</v>
      </c>
      <c r="D15100" t="s">
        <v>13</v>
      </c>
      <c r="E15100" t="s">
        <v>25</v>
      </c>
      <c r="F15100" t="s">
        <v>26</v>
      </c>
      <c r="G15100" s="3">
        <v>44940.168796296297</v>
      </c>
      <c r="H15100" s="1">
        <v>85000</v>
      </c>
      <c r="I15100" t="s">
        <v>23587</v>
      </c>
      <c r="J15100" t="s">
        <v>16934</v>
      </c>
    </row>
    <row r="15101" spans="1:10">
      <c r="A15101" t="s">
        <v>33</v>
      </c>
      <c r="B15101" t="s">
        <v>23588</v>
      </c>
      <c r="C15101" t="s">
        <v>6931</v>
      </c>
      <c r="D15101" t="s">
        <v>13</v>
      </c>
      <c r="E15101" t="s">
        <v>14</v>
      </c>
      <c r="F15101" t="s">
        <v>198</v>
      </c>
      <c r="G15101" s="3">
        <v>45037.172997685186</v>
      </c>
      <c r="H15101" s="1">
        <v>105650</v>
      </c>
      <c r="I15101" t="s">
        <v>898</v>
      </c>
      <c r="J15101" t="s">
        <v>230</v>
      </c>
    </row>
    <row r="15102" spans="1:10">
      <c r="A15102" t="s">
        <v>212</v>
      </c>
      <c r="B15102" t="s">
        <v>212</v>
      </c>
      <c r="C15102" t="s">
        <v>232</v>
      </c>
      <c r="D15102" t="s">
        <v>13</v>
      </c>
      <c r="E15102" t="s">
        <v>14</v>
      </c>
      <c r="F15102" t="s">
        <v>26</v>
      </c>
      <c r="G15102" s="3">
        <v>44933.168958333335</v>
      </c>
      <c r="H15102" s="1">
        <v>150000</v>
      </c>
      <c r="I15102" t="s">
        <v>23589</v>
      </c>
      <c r="J15102" t="s">
        <v>8578</v>
      </c>
    </row>
    <row r="15103" spans="1:10">
      <c r="A15103" t="s">
        <v>10</v>
      </c>
      <c r="B15103" t="s">
        <v>763</v>
      </c>
      <c r="C15103" t="s">
        <v>1117</v>
      </c>
      <c r="D15103" t="s">
        <v>13</v>
      </c>
      <c r="E15103" t="s">
        <v>14</v>
      </c>
      <c r="F15103" t="s">
        <v>26</v>
      </c>
      <c r="G15103" s="3">
        <v>45058.171226851853</v>
      </c>
      <c r="H15103" s="1">
        <v>165000</v>
      </c>
      <c r="I15103" t="s">
        <v>23590</v>
      </c>
      <c r="J15103" t="s">
        <v>613</v>
      </c>
    </row>
    <row r="15104" spans="1:10">
      <c r="A15104" t="s">
        <v>33</v>
      </c>
      <c r="B15104" t="s">
        <v>23591</v>
      </c>
      <c r="C15104" t="s">
        <v>232</v>
      </c>
      <c r="D15104" t="s">
        <v>13</v>
      </c>
      <c r="E15104" t="s">
        <v>14</v>
      </c>
      <c r="F15104" t="s">
        <v>26</v>
      </c>
      <c r="G15104" s="3">
        <v>44949.166620370372</v>
      </c>
      <c r="H15104" s="1">
        <v>88000</v>
      </c>
      <c r="I15104" t="s">
        <v>23592</v>
      </c>
      <c r="J15104" t="s">
        <v>23593</v>
      </c>
    </row>
    <row r="15105" spans="1:10">
      <c r="A15105" t="s">
        <v>73</v>
      </c>
      <c r="B15105" t="s">
        <v>23594</v>
      </c>
      <c r="C15105" t="s">
        <v>693</v>
      </c>
      <c r="D15105" t="s">
        <v>13</v>
      </c>
      <c r="E15105" t="s">
        <v>14</v>
      </c>
      <c r="F15105" t="s">
        <v>694</v>
      </c>
      <c r="G15105" s="3">
        <v>44933.191932870373</v>
      </c>
      <c r="H15105" s="1">
        <v>147500</v>
      </c>
      <c r="I15105" t="s">
        <v>5055</v>
      </c>
      <c r="J15105" t="s">
        <v>23595</v>
      </c>
    </row>
    <row r="15106" spans="1:10">
      <c r="A15106" t="s">
        <v>10</v>
      </c>
      <c r="B15106" t="s">
        <v>23596</v>
      </c>
      <c r="C15106" t="s">
        <v>767</v>
      </c>
      <c r="D15106" t="s">
        <v>13</v>
      </c>
      <c r="E15106" t="s">
        <v>14</v>
      </c>
      <c r="F15106" t="s">
        <v>26</v>
      </c>
      <c r="G15106" s="3">
        <v>44956.195879629631</v>
      </c>
      <c r="H15106" s="1">
        <v>119550</v>
      </c>
      <c r="I15106" t="s">
        <v>420</v>
      </c>
      <c r="J15106" t="s">
        <v>23597</v>
      </c>
    </row>
    <row r="15107" spans="1:10">
      <c r="A15107" t="s">
        <v>212</v>
      </c>
      <c r="B15107" t="s">
        <v>212</v>
      </c>
      <c r="C15107" t="s">
        <v>24</v>
      </c>
      <c r="D15107" t="s">
        <v>13</v>
      </c>
      <c r="E15107" t="s">
        <v>25</v>
      </c>
      <c r="F15107" t="s">
        <v>26</v>
      </c>
      <c r="G15107" s="3">
        <v>45077.169733796298</v>
      </c>
      <c r="H15107" s="1">
        <v>160000</v>
      </c>
      <c r="I15107" t="s">
        <v>23598</v>
      </c>
      <c r="J15107" t="s">
        <v>23599</v>
      </c>
    </row>
    <row r="15108" spans="1:10">
      <c r="A15108" t="s">
        <v>212</v>
      </c>
      <c r="B15108" t="s">
        <v>23600</v>
      </c>
      <c r="C15108" t="s">
        <v>13255</v>
      </c>
      <c r="D15108" t="s">
        <v>13</v>
      </c>
      <c r="E15108" t="s">
        <v>14</v>
      </c>
      <c r="F15108" t="s">
        <v>20</v>
      </c>
      <c r="G15108" s="3">
        <v>45134.215370370373</v>
      </c>
      <c r="H15108" s="1">
        <v>175000</v>
      </c>
      <c r="I15108" t="s">
        <v>13256</v>
      </c>
      <c r="J15108" t="s">
        <v>13257</v>
      </c>
    </row>
    <row r="15109" spans="1:10">
      <c r="A15109" t="s">
        <v>33</v>
      </c>
      <c r="B15109" t="s">
        <v>23601</v>
      </c>
      <c r="C15109" t="s">
        <v>243</v>
      </c>
      <c r="D15109" t="s">
        <v>13</v>
      </c>
      <c r="E15109" t="s">
        <v>14</v>
      </c>
      <c r="F15109" t="s">
        <v>26</v>
      </c>
      <c r="G15109" s="3">
        <v>45071.16777777778</v>
      </c>
      <c r="H15109" s="1">
        <v>140500</v>
      </c>
      <c r="I15109" t="s">
        <v>3316</v>
      </c>
      <c r="J15109" t="s">
        <v>5623</v>
      </c>
    </row>
    <row r="15110" spans="1:10">
      <c r="A15110" t="s">
        <v>77</v>
      </c>
      <c r="B15110" t="s">
        <v>1414</v>
      </c>
      <c r="C15110" t="s">
        <v>157</v>
      </c>
      <c r="D15110" t="s">
        <v>13</v>
      </c>
      <c r="E15110" t="s">
        <v>14</v>
      </c>
      <c r="F15110" t="s">
        <v>26</v>
      </c>
      <c r="G15110" s="3">
        <v>45175.167719907404</v>
      </c>
      <c r="H15110" s="1">
        <v>80000</v>
      </c>
      <c r="I15110" t="s">
        <v>23602</v>
      </c>
      <c r="J15110" t="s">
        <v>23603</v>
      </c>
    </row>
    <row r="15111" spans="1:10">
      <c r="A15111" t="s">
        <v>10</v>
      </c>
      <c r="B15111" t="s">
        <v>12002</v>
      </c>
      <c r="C15111" t="s">
        <v>24</v>
      </c>
      <c r="D15111" t="s">
        <v>13</v>
      </c>
      <c r="E15111" t="s">
        <v>25</v>
      </c>
      <c r="F15111" t="s">
        <v>26</v>
      </c>
      <c r="G15111" s="3">
        <v>45045.169699074075</v>
      </c>
      <c r="H15111" s="1">
        <v>219225</v>
      </c>
      <c r="I15111" t="s">
        <v>5196</v>
      </c>
      <c r="J15111" t="s">
        <v>10467</v>
      </c>
    </row>
    <row r="15112" spans="1:10">
      <c r="A15112" t="s">
        <v>212</v>
      </c>
      <c r="B15112" t="s">
        <v>23604</v>
      </c>
      <c r="C15112" t="s">
        <v>62</v>
      </c>
      <c r="D15112" t="s">
        <v>13</v>
      </c>
      <c r="E15112" t="s">
        <v>14</v>
      </c>
      <c r="F15112" t="s">
        <v>26</v>
      </c>
      <c r="G15112" s="3">
        <v>45105.185370370367</v>
      </c>
      <c r="H15112" s="1">
        <v>125000</v>
      </c>
      <c r="I15112" t="s">
        <v>7280</v>
      </c>
      <c r="J15112" t="s">
        <v>2209</v>
      </c>
    </row>
    <row r="15113" spans="1:10">
      <c r="A15113" t="s">
        <v>33</v>
      </c>
      <c r="B15113" t="s">
        <v>1249</v>
      </c>
      <c r="C15113" t="s">
        <v>11282</v>
      </c>
      <c r="D15113" t="s">
        <v>13</v>
      </c>
      <c r="E15113" t="s">
        <v>14</v>
      </c>
      <c r="F15113" t="s">
        <v>2398</v>
      </c>
      <c r="G15113" s="3">
        <v>45022.183275462965</v>
      </c>
      <c r="H15113" s="1">
        <v>50400</v>
      </c>
      <c r="I15113" t="s">
        <v>22896</v>
      </c>
      <c r="J15113" t="s">
        <v>431</v>
      </c>
    </row>
    <row r="15114" spans="1:10">
      <c r="A15114" t="s">
        <v>10</v>
      </c>
      <c r="B15114" t="s">
        <v>10</v>
      </c>
      <c r="C15114" t="s">
        <v>24</v>
      </c>
      <c r="D15114" t="s">
        <v>13</v>
      </c>
      <c r="E15114" t="s">
        <v>25</v>
      </c>
      <c r="F15114" t="s">
        <v>26</v>
      </c>
      <c r="G15114" s="3">
        <v>44953.171157407407</v>
      </c>
      <c r="H15114" s="1">
        <v>157000</v>
      </c>
      <c r="I15114" t="s">
        <v>23605</v>
      </c>
      <c r="J15114" t="s">
        <v>23606</v>
      </c>
    </row>
    <row r="15115" spans="1:10">
      <c r="A15115" t="s">
        <v>18</v>
      </c>
      <c r="B15115" t="s">
        <v>328</v>
      </c>
      <c r="C15115" t="s">
        <v>2325</v>
      </c>
      <c r="D15115" t="s">
        <v>13</v>
      </c>
      <c r="E15115" t="s">
        <v>14</v>
      </c>
      <c r="F15115" t="s">
        <v>2325</v>
      </c>
      <c r="G15115" s="3">
        <v>44945.189282407409</v>
      </c>
      <c r="H15115" s="1">
        <v>131580</v>
      </c>
      <c r="I15115" t="s">
        <v>156</v>
      </c>
      <c r="J15115" t="s">
        <v>7518</v>
      </c>
    </row>
    <row r="15116" spans="1:10">
      <c r="A15116" t="s">
        <v>77</v>
      </c>
      <c r="B15116" t="s">
        <v>23607</v>
      </c>
      <c r="C15116" t="s">
        <v>553</v>
      </c>
      <c r="D15116" t="s">
        <v>13</v>
      </c>
      <c r="E15116" t="s">
        <v>14</v>
      </c>
      <c r="F15116" t="s">
        <v>26</v>
      </c>
      <c r="G15116" s="3">
        <v>44986.170428240737</v>
      </c>
      <c r="H15116" s="1">
        <v>147500</v>
      </c>
      <c r="I15116" t="s">
        <v>23608</v>
      </c>
      <c r="J15116" t="s">
        <v>23609</v>
      </c>
    </row>
    <row r="15117" spans="1:10">
      <c r="A15117" t="s">
        <v>212</v>
      </c>
      <c r="B15117" t="s">
        <v>23610</v>
      </c>
      <c r="C15117" t="s">
        <v>1175</v>
      </c>
      <c r="D15117" t="s">
        <v>13</v>
      </c>
      <c r="E15117" t="s">
        <v>14</v>
      </c>
      <c r="F15117" t="s">
        <v>26</v>
      </c>
      <c r="G15117" s="3">
        <v>44956.195937500001</v>
      </c>
      <c r="H15117" s="1">
        <v>152650</v>
      </c>
      <c r="I15117" t="s">
        <v>420</v>
      </c>
      <c r="J15117" t="s">
        <v>5546</v>
      </c>
    </row>
    <row r="15118" spans="1:10">
      <c r="A15118" t="s">
        <v>73</v>
      </c>
      <c r="B15118" t="s">
        <v>23611</v>
      </c>
      <c r="C15118" t="s">
        <v>806</v>
      </c>
      <c r="D15118" t="s">
        <v>13</v>
      </c>
      <c r="E15118" t="s">
        <v>14</v>
      </c>
      <c r="F15118" t="s">
        <v>806</v>
      </c>
      <c r="G15118" s="3">
        <v>45081.175185185188</v>
      </c>
      <c r="H15118" s="1">
        <v>79200</v>
      </c>
      <c r="I15118" t="s">
        <v>234</v>
      </c>
      <c r="J15118" t="s">
        <v>863</v>
      </c>
    </row>
    <row r="15119" spans="1:10">
      <c r="A15119" t="s">
        <v>73</v>
      </c>
      <c r="B15119" t="s">
        <v>23612</v>
      </c>
      <c r="C15119" t="s">
        <v>198</v>
      </c>
      <c r="D15119" t="s">
        <v>13</v>
      </c>
      <c r="E15119" t="s">
        <v>14</v>
      </c>
      <c r="F15119" t="s">
        <v>198</v>
      </c>
      <c r="G15119" s="3">
        <v>44950.179780092592</v>
      </c>
      <c r="H15119" s="1">
        <v>147500</v>
      </c>
      <c r="I15119" t="s">
        <v>172</v>
      </c>
      <c r="J15119" t="s">
        <v>23613</v>
      </c>
    </row>
    <row r="15120" spans="1:10">
      <c r="A15120" t="s">
        <v>33</v>
      </c>
      <c r="B15120" t="s">
        <v>23614</v>
      </c>
      <c r="C15120" t="s">
        <v>434</v>
      </c>
      <c r="D15120" t="s">
        <v>111</v>
      </c>
      <c r="E15120" t="s">
        <v>14</v>
      </c>
      <c r="F15120" t="s">
        <v>26</v>
      </c>
      <c r="G15120" s="3">
        <v>45270.167222222219</v>
      </c>
      <c r="H15120" s="1">
        <v>50000</v>
      </c>
      <c r="I15120" t="s">
        <v>10185</v>
      </c>
    </row>
    <row r="15121" spans="1:10">
      <c r="A15121" t="s">
        <v>10</v>
      </c>
      <c r="B15121" t="s">
        <v>16137</v>
      </c>
      <c r="C15121" t="s">
        <v>75</v>
      </c>
      <c r="D15121" t="s">
        <v>13</v>
      </c>
      <c r="E15121" t="s">
        <v>14</v>
      </c>
      <c r="F15121" t="s">
        <v>26</v>
      </c>
      <c r="G15121" s="3">
        <v>44954.170208333337</v>
      </c>
      <c r="H15121" s="1">
        <v>150000</v>
      </c>
      <c r="I15121" t="s">
        <v>23615</v>
      </c>
      <c r="J15121" t="s">
        <v>624</v>
      </c>
    </row>
    <row r="15122" spans="1:10">
      <c r="A15122" t="s">
        <v>10</v>
      </c>
      <c r="B15122" t="s">
        <v>19772</v>
      </c>
      <c r="C15122" t="s">
        <v>30</v>
      </c>
      <c r="D15122" t="s">
        <v>13</v>
      </c>
      <c r="E15122" t="s">
        <v>14</v>
      </c>
      <c r="F15122" t="s">
        <v>26</v>
      </c>
      <c r="G15122" s="3">
        <v>44935.168379629627</v>
      </c>
      <c r="H15122" s="1">
        <v>234000</v>
      </c>
      <c r="I15122" t="s">
        <v>31</v>
      </c>
      <c r="J15122" t="s">
        <v>730</v>
      </c>
    </row>
    <row r="15123" spans="1:10">
      <c r="A15123" t="s">
        <v>18</v>
      </c>
      <c r="B15123" t="s">
        <v>11838</v>
      </c>
      <c r="C15123" t="s">
        <v>24</v>
      </c>
      <c r="D15123" t="s">
        <v>13</v>
      </c>
      <c r="E15123" t="s">
        <v>25</v>
      </c>
      <c r="F15123" t="s">
        <v>20</v>
      </c>
      <c r="G15123" s="3">
        <v>45092.225081018521</v>
      </c>
      <c r="H15123" s="1">
        <v>167500</v>
      </c>
      <c r="I15123" t="s">
        <v>11428</v>
      </c>
      <c r="J15123" t="s">
        <v>23616</v>
      </c>
    </row>
    <row r="15124" spans="1:10">
      <c r="A15124" t="s">
        <v>33</v>
      </c>
      <c r="B15124" t="s">
        <v>33</v>
      </c>
      <c r="C15124" t="s">
        <v>9270</v>
      </c>
      <c r="D15124" t="s">
        <v>13</v>
      </c>
      <c r="E15124" t="s">
        <v>14</v>
      </c>
      <c r="F15124" t="s">
        <v>26</v>
      </c>
      <c r="G15124" s="3">
        <v>45190.202893518515</v>
      </c>
      <c r="H15124" s="1">
        <v>58000</v>
      </c>
      <c r="I15124" t="s">
        <v>19119</v>
      </c>
    </row>
    <row r="15125" spans="1:10">
      <c r="A15125" t="s">
        <v>33</v>
      </c>
      <c r="B15125" t="s">
        <v>23617</v>
      </c>
      <c r="C15125" t="s">
        <v>23618</v>
      </c>
      <c r="D15125" t="s">
        <v>13</v>
      </c>
      <c r="E15125" t="s">
        <v>14</v>
      </c>
      <c r="F15125" t="s">
        <v>162</v>
      </c>
      <c r="G15125" s="3">
        <v>45060.193368055552</v>
      </c>
      <c r="H15125" s="1">
        <v>53014</v>
      </c>
      <c r="I15125" t="s">
        <v>23619</v>
      </c>
      <c r="J15125" t="s">
        <v>9883</v>
      </c>
    </row>
    <row r="15126" spans="1:10">
      <c r="A15126" t="s">
        <v>33</v>
      </c>
      <c r="B15126" t="s">
        <v>23620</v>
      </c>
      <c r="C15126" t="s">
        <v>23621</v>
      </c>
      <c r="D15126" t="s">
        <v>13</v>
      </c>
      <c r="E15126" t="s">
        <v>14</v>
      </c>
      <c r="F15126" t="s">
        <v>1392</v>
      </c>
      <c r="G15126" s="3">
        <v>45042.18582175926</v>
      </c>
      <c r="H15126" s="1">
        <v>102500</v>
      </c>
      <c r="I15126" t="s">
        <v>1133</v>
      </c>
      <c r="J15126" t="s">
        <v>301</v>
      </c>
    </row>
    <row r="15127" spans="1:10">
      <c r="A15127" t="s">
        <v>73</v>
      </c>
      <c r="B15127" t="s">
        <v>6421</v>
      </c>
      <c r="C15127" t="s">
        <v>1740</v>
      </c>
      <c r="D15127" t="s">
        <v>13</v>
      </c>
      <c r="E15127" t="s">
        <v>14</v>
      </c>
      <c r="F15127" t="s">
        <v>314</v>
      </c>
      <c r="G15127" s="3">
        <v>44953.185486111113</v>
      </c>
      <c r="H15127" s="1">
        <v>147500</v>
      </c>
      <c r="I15127" t="s">
        <v>1741</v>
      </c>
      <c r="J15127" t="s">
        <v>23622</v>
      </c>
    </row>
    <row r="15128" spans="1:10">
      <c r="A15128" t="s">
        <v>152</v>
      </c>
      <c r="B15128" t="s">
        <v>152</v>
      </c>
      <c r="C15128" t="s">
        <v>411</v>
      </c>
      <c r="D15128" t="s">
        <v>13</v>
      </c>
      <c r="E15128" t="s">
        <v>14</v>
      </c>
      <c r="F15128" t="s">
        <v>411</v>
      </c>
      <c r="G15128" s="3">
        <v>45009.199537037035</v>
      </c>
      <c r="H15128" s="1">
        <v>166000</v>
      </c>
      <c r="I15128" t="s">
        <v>6516</v>
      </c>
      <c r="J15128" t="s">
        <v>23623</v>
      </c>
    </row>
    <row r="15129" spans="1:10">
      <c r="A15129" t="s">
        <v>152</v>
      </c>
      <c r="B15129" t="s">
        <v>152</v>
      </c>
      <c r="C15129" t="s">
        <v>2937</v>
      </c>
      <c r="D15129" t="s">
        <v>100</v>
      </c>
      <c r="E15129" t="s">
        <v>14</v>
      </c>
      <c r="F15129" t="s">
        <v>209</v>
      </c>
      <c r="G15129" s="3">
        <v>45112.183240740742</v>
      </c>
      <c r="H15129" s="1">
        <v>141000</v>
      </c>
      <c r="I15129" t="s">
        <v>5516</v>
      </c>
      <c r="J15129" t="s">
        <v>23624</v>
      </c>
    </row>
    <row r="15130" spans="1:10">
      <c r="A15130" t="s">
        <v>135</v>
      </c>
      <c r="B15130" t="s">
        <v>1622</v>
      </c>
      <c r="C15130" t="s">
        <v>232</v>
      </c>
      <c r="D15130" t="s">
        <v>13</v>
      </c>
      <c r="E15130" t="s">
        <v>14</v>
      </c>
      <c r="F15130" t="s">
        <v>26</v>
      </c>
      <c r="G15130" s="3">
        <v>45185.166689814818</v>
      </c>
      <c r="H15130" s="1">
        <v>125000</v>
      </c>
      <c r="I15130" t="s">
        <v>23625</v>
      </c>
      <c r="J15130" t="s">
        <v>316</v>
      </c>
    </row>
    <row r="15131" spans="1:10">
      <c r="A15131" t="s">
        <v>10</v>
      </c>
      <c r="B15131" t="s">
        <v>2483</v>
      </c>
      <c r="C15131" t="s">
        <v>19275</v>
      </c>
      <c r="D15131" t="s">
        <v>1075</v>
      </c>
      <c r="E15131" t="s">
        <v>14</v>
      </c>
      <c r="F15131" t="s">
        <v>26</v>
      </c>
      <c r="G15131" s="3">
        <v>45226.169027777774</v>
      </c>
      <c r="H15131" s="1">
        <v>128349.5</v>
      </c>
      <c r="I15131" t="s">
        <v>23626</v>
      </c>
    </row>
    <row r="15132" spans="1:10">
      <c r="A15132" t="s">
        <v>10</v>
      </c>
      <c r="B15132" t="s">
        <v>4685</v>
      </c>
      <c r="C15132" t="s">
        <v>2011</v>
      </c>
      <c r="D15132" t="s">
        <v>13</v>
      </c>
      <c r="E15132" t="s">
        <v>14</v>
      </c>
      <c r="F15132" t="s">
        <v>2012</v>
      </c>
      <c r="G15132" s="3">
        <v>45056.191296296296</v>
      </c>
      <c r="H15132" s="1">
        <v>50400</v>
      </c>
      <c r="I15132" t="s">
        <v>1133</v>
      </c>
      <c r="J15132" t="s">
        <v>10896</v>
      </c>
    </row>
    <row r="15133" spans="1:10">
      <c r="A15133" t="s">
        <v>10</v>
      </c>
      <c r="B15133" t="s">
        <v>3445</v>
      </c>
      <c r="C15133" t="s">
        <v>237</v>
      </c>
      <c r="D15133" t="s">
        <v>13</v>
      </c>
      <c r="E15133" t="s">
        <v>14</v>
      </c>
      <c r="F15133" t="s">
        <v>26</v>
      </c>
      <c r="G15133" s="3">
        <v>45191.169282407405</v>
      </c>
      <c r="H15133" s="1">
        <v>112502</v>
      </c>
      <c r="I15133" t="s">
        <v>23627</v>
      </c>
      <c r="J15133" t="s">
        <v>624</v>
      </c>
    </row>
    <row r="15134" spans="1:10">
      <c r="A15134" t="s">
        <v>152</v>
      </c>
      <c r="B15134" t="s">
        <v>23628</v>
      </c>
      <c r="C15134" t="s">
        <v>9378</v>
      </c>
      <c r="D15134" t="s">
        <v>13</v>
      </c>
      <c r="E15134" t="s">
        <v>14</v>
      </c>
      <c r="F15134" t="s">
        <v>4917</v>
      </c>
      <c r="G15134" s="3">
        <v>45057.188287037039</v>
      </c>
      <c r="H15134" s="1">
        <v>141000</v>
      </c>
      <c r="I15134" t="s">
        <v>10967</v>
      </c>
      <c r="J15134" t="s">
        <v>23629</v>
      </c>
    </row>
    <row r="15135" spans="1:10">
      <c r="A15135" t="s">
        <v>10</v>
      </c>
      <c r="B15135" t="s">
        <v>23630</v>
      </c>
      <c r="C15135" t="s">
        <v>24</v>
      </c>
      <c r="D15135" t="s">
        <v>13</v>
      </c>
      <c r="E15135" t="s">
        <v>25</v>
      </c>
      <c r="F15135" t="s">
        <v>26</v>
      </c>
      <c r="G15135" s="3">
        <v>45100.168807870374</v>
      </c>
      <c r="H15135" s="1">
        <v>211000</v>
      </c>
      <c r="I15135" t="s">
        <v>4100</v>
      </c>
      <c r="J15135" t="s">
        <v>23631</v>
      </c>
    </row>
    <row r="15136" spans="1:10">
      <c r="A15136" t="s">
        <v>33</v>
      </c>
      <c r="B15136" t="s">
        <v>33</v>
      </c>
      <c r="C15136" t="s">
        <v>342</v>
      </c>
      <c r="D15136" t="s">
        <v>13</v>
      </c>
      <c r="E15136" t="s">
        <v>14</v>
      </c>
      <c r="F15136" t="s">
        <v>26</v>
      </c>
      <c r="G15136" s="3">
        <v>45196.168414351851</v>
      </c>
      <c r="H15136" s="1">
        <v>55000</v>
      </c>
      <c r="I15136" t="s">
        <v>23632</v>
      </c>
    </row>
    <row r="15137" spans="1:10">
      <c r="A15137" t="s">
        <v>33</v>
      </c>
      <c r="B15137" t="s">
        <v>7754</v>
      </c>
      <c r="C15137" t="s">
        <v>232</v>
      </c>
      <c r="D15137" t="s">
        <v>13</v>
      </c>
      <c r="E15137" t="s">
        <v>14</v>
      </c>
      <c r="F15137" t="s">
        <v>26</v>
      </c>
      <c r="G15137" s="3">
        <v>44970.166643518518</v>
      </c>
      <c r="H15137" s="1">
        <v>175000</v>
      </c>
      <c r="I15137" t="s">
        <v>6436</v>
      </c>
      <c r="J15137" t="s">
        <v>3169</v>
      </c>
    </row>
    <row r="15138" spans="1:10">
      <c r="A15138" t="s">
        <v>135</v>
      </c>
      <c r="B15138" t="s">
        <v>18571</v>
      </c>
      <c r="C15138" t="s">
        <v>1026</v>
      </c>
      <c r="D15138" t="s">
        <v>100</v>
      </c>
      <c r="E15138" t="s">
        <v>14</v>
      </c>
      <c r="F15138" t="s">
        <v>1026</v>
      </c>
      <c r="G15138" s="3">
        <v>45177.19122685185</v>
      </c>
      <c r="H15138" s="1">
        <v>111175</v>
      </c>
      <c r="I15138" t="s">
        <v>5604</v>
      </c>
      <c r="J15138" t="s">
        <v>344</v>
      </c>
    </row>
    <row r="15139" spans="1:10">
      <c r="A15139" t="s">
        <v>18</v>
      </c>
      <c r="B15139" t="s">
        <v>18</v>
      </c>
      <c r="C15139" t="s">
        <v>6168</v>
      </c>
      <c r="D15139" t="s">
        <v>13</v>
      </c>
      <c r="E15139" t="s">
        <v>14</v>
      </c>
      <c r="F15139" t="s">
        <v>171</v>
      </c>
      <c r="G15139" s="3">
        <v>44950.174409722225</v>
      </c>
      <c r="H15139" s="1">
        <v>147500</v>
      </c>
      <c r="I15139" t="s">
        <v>337</v>
      </c>
      <c r="J15139" t="s">
        <v>23633</v>
      </c>
    </row>
    <row r="15140" spans="1:10">
      <c r="A15140" t="s">
        <v>33</v>
      </c>
      <c r="B15140" t="s">
        <v>23634</v>
      </c>
      <c r="C15140" t="s">
        <v>157</v>
      </c>
      <c r="D15140" t="s">
        <v>13</v>
      </c>
      <c r="E15140" t="s">
        <v>14</v>
      </c>
      <c r="F15140" t="s">
        <v>26</v>
      </c>
      <c r="G15140" s="3">
        <v>45071.167442129627</v>
      </c>
      <c r="H15140" s="1">
        <v>87500</v>
      </c>
      <c r="I15140" t="s">
        <v>2473</v>
      </c>
      <c r="J15140" t="s">
        <v>23635</v>
      </c>
    </row>
    <row r="15141" spans="1:10">
      <c r="A15141" t="s">
        <v>77</v>
      </c>
      <c r="B15141" t="s">
        <v>1414</v>
      </c>
      <c r="C15141" t="s">
        <v>4992</v>
      </c>
      <c r="D15141" t="s">
        <v>13</v>
      </c>
      <c r="E15141" t="s">
        <v>14</v>
      </c>
      <c r="F15141" t="s">
        <v>26</v>
      </c>
      <c r="G15141" s="3">
        <v>44944.168900462966</v>
      </c>
      <c r="H15141" s="1">
        <v>51000</v>
      </c>
      <c r="I15141" t="s">
        <v>250</v>
      </c>
    </row>
    <row r="15142" spans="1:10">
      <c r="A15142" t="s">
        <v>10</v>
      </c>
      <c r="B15142" t="s">
        <v>23636</v>
      </c>
      <c r="C15142" t="s">
        <v>1794</v>
      </c>
      <c r="D15142" t="s">
        <v>13</v>
      </c>
      <c r="E15142" t="s">
        <v>14</v>
      </c>
      <c r="F15142" t="s">
        <v>694</v>
      </c>
      <c r="G15142" s="3">
        <v>44930.578090277777</v>
      </c>
      <c r="H15142" s="1">
        <v>56700</v>
      </c>
      <c r="I15142" t="s">
        <v>3739</v>
      </c>
      <c r="J15142" t="s">
        <v>23637</v>
      </c>
    </row>
    <row r="15143" spans="1:10">
      <c r="A15143" t="s">
        <v>10</v>
      </c>
      <c r="B15143" t="s">
        <v>23638</v>
      </c>
      <c r="C15143" t="s">
        <v>1794</v>
      </c>
      <c r="D15143" t="s">
        <v>13</v>
      </c>
      <c r="E15143" t="s">
        <v>14</v>
      </c>
      <c r="F15143" t="s">
        <v>694</v>
      </c>
      <c r="G15143" s="3">
        <v>45101.209976851853</v>
      </c>
      <c r="H15143" s="1">
        <v>166419.5</v>
      </c>
      <c r="I15143" t="s">
        <v>1567</v>
      </c>
      <c r="J15143" t="s">
        <v>23639</v>
      </c>
    </row>
    <row r="15144" spans="1:10">
      <c r="A15144" t="s">
        <v>77</v>
      </c>
      <c r="B15144" t="s">
        <v>23640</v>
      </c>
      <c r="C15144" t="s">
        <v>1323</v>
      </c>
      <c r="D15144" t="s">
        <v>13</v>
      </c>
      <c r="E15144" t="s">
        <v>14</v>
      </c>
      <c r="F15144" t="s">
        <v>348</v>
      </c>
      <c r="G15144" s="3">
        <v>45092.204675925925</v>
      </c>
      <c r="H15144" s="1">
        <v>80850</v>
      </c>
      <c r="I15144" t="s">
        <v>23641</v>
      </c>
      <c r="J15144" t="s">
        <v>2890</v>
      </c>
    </row>
    <row r="15145" spans="1:10">
      <c r="A15145" t="s">
        <v>33</v>
      </c>
      <c r="B15145" t="s">
        <v>23642</v>
      </c>
      <c r="C15145" t="s">
        <v>15</v>
      </c>
      <c r="D15145" t="s">
        <v>13</v>
      </c>
      <c r="E15145" t="s">
        <v>14</v>
      </c>
      <c r="F15145" t="s">
        <v>15</v>
      </c>
      <c r="G15145" s="3">
        <v>44953.192025462966</v>
      </c>
      <c r="H15145" s="1">
        <v>165000</v>
      </c>
      <c r="I15145" t="s">
        <v>23643</v>
      </c>
      <c r="J15145" t="s">
        <v>23644</v>
      </c>
    </row>
    <row r="15146" spans="1:10">
      <c r="A15146" t="s">
        <v>10</v>
      </c>
      <c r="B15146" t="s">
        <v>10</v>
      </c>
      <c r="C15146" t="s">
        <v>26</v>
      </c>
      <c r="D15146" t="s">
        <v>1075</v>
      </c>
      <c r="E15146" t="s">
        <v>14</v>
      </c>
      <c r="F15146" t="s">
        <v>26</v>
      </c>
      <c r="G15146" s="3">
        <v>45188.169432870367</v>
      </c>
      <c r="H15146" s="1">
        <v>152221.5</v>
      </c>
      <c r="I15146" t="s">
        <v>1377</v>
      </c>
    </row>
    <row r="15147" spans="1:10">
      <c r="A15147" t="s">
        <v>33</v>
      </c>
      <c r="B15147" t="s">
        <v>33</v>
      </c>
      <c r="C15147" t="s">
        <v>5077</v>
      </c>
      <c r="D15147" t="s">
        <v>13</v>
      </c>
      <c r="E15147" t="s">
        <v>14</v>
      </c>
      <c r="F15147" t="s">
        <v>26</v>
      </c>
      <c r="G15147" s="3">
        <v>45007.209409722222</v>
      </c>
      <c r="H15147" s="1">
        <v>35000</v>
      </c>
      <c r="I15147" t="s">
        <v>7631</v>
      </c>
      <c r="J15147" t="s">
        <v>7632</v>
      </c>
    </row>
    <row r="15148" spans="1:10">
      <c r="A15148" t="s">
        <v>33</v>
      </c>
      <c r="B15148" t="s">
        <v>33</v>
      </c>
      <c r="C15148" t="s">
        <v>325</v>
      </c>
      <c r="D15148" t="s">
        <v>13</v>
      </c>
      <c r="E15148" t="s">
        <v>14</v>
      </c>
      <c r="F15148" t="s">
        <v>26</v>
      </c>
      <c r="G15148" s="3">
        <v>44928.220324074071</v>
      </c>
      <c r="H15148" s="1">
        <v>90000</v>
      </c>
      <c r="I15148" t="s">
        <v>23645</v>
      </c>
      <c r="J15148" t="s">
        <v>23646</v>
      </c>
    </row>
    <row r="15149" spans="1:10">
      <c r="A15149" t="s">
        <v>212</v>
      </c>
      <c r="B15149" t="s">
        <v>212</v>
      </c>
      <c r="C15149" t="s">
        <v>75</v>
      </c>
      <c r="D15149" t="s">
        <v>13</v>
      </c>
      <c r="E15149" t="s">
        <v>14</v>
      </c>
      <c r="F15149" t="s">
        <v>26</v>
      </c>
      <c r="G15149" s="3">
        <v>44929.168680555558</v>
      </c>
      <c r="H15149" s="1">
        <v>145000</v>
      </c>
      <c r="I15149" t="s">
        <v>128</v>
      </c>
      <c r="J15149" t="s">
        <v>23647</v>
      </c>
    </row>
    <row r="15150" spans="1:10">
      <c r="A15150" t="s">
        <v>106</v>
      </c>
      <c r="B15150" t="s">
        <v>23648</v>
      </c>
      <c r="C15150" t="s">
        <v>7142</v>
      </c>
      <c r="D15150" t="s">
        <v>13</v>
      </c>
      <c r="E15150" t="s">
        <v>14</v>
      </c>
      <c r="F15150" t="s">
        <v>352</v>
      </c>
      <c r="G15150" s="3">
        <v>45015.210659722223</v>
      </c>
      <c r="H15150" s="1">
        <v>79200</v>
      </c>
      <c r="I15150" t="s">
        <v>11290</v>
      </c>
      <c r="J15150" t="s">
        <v>338</v>
      </c>
    </row>
    <row r="15151" spans="1:10">
      <c r="A15151" t="s">
        <v>33</v>
      </c>
      <c r="B15151" t="s">
        <v>23649</v>
      </c>
      <c r="D15151" t="s">
        <v>13</v>
      </c>
      <c r="E15151" t="s">
        <v>14</v>
      </c>
      <c r="F15151" t="s">
        <v>528</v>
      </c>
      <c r="G15151" s="3">
        <v>44936.188935185186</v>
      </c>
      <c r="H15151" s="1">
        <v>111202</v>
      </c>
      <c r="I15151" t="s">
        <v>4644</v>
      </c>
      <c r="J15151" t="s">
        <v>2093</v>
      </c>
    </row>
    <row r="15152" spans="1:10">
      <c r="A15152" t="s">
        <v>18</v>
      </c>
      <c r="B15152" t="s">
        <v>23650</v>
      </c>
      <c r="C15152" t="s">
        <v>2478</v>
      </c>
      <c r="D15152" t="s">
        <v>13</v>
      </c>
      <c r="E15152" t="s">
        <v>14</v>
      </c>
      <c r="F15152" t="s">
        <v>198</v>
      </c>
      <c r="G15152" s="3">
        <v>45059.207175925927</v>
      </c>
      <c r="H15152" s="1">
        <v>56700</v>
      </c>
      <c r="I15152" t="s">
        <v>9348</v>
      </c>
      <c r="J15152" t="s">
        <v>28</v>
      </c>
    </row>
    <row r="15153" spans="1:10">
      <c r="A15153" t="s">
        <v>10</v>
      </c>
      <c r="B15153" t="s">
        <v>23651</v>
      </c>
      <c r="C15153" t="s">
        <v>224</v>
      </c>
      <c r="D15153" t="s">
        <v>13</v>
      </c>
      <c r="E15153" t="s">
        <v>14</v>
      </c>
      <c r="F15153" t="s">
        <v>26</v>
      </c>
      <c r="G15153" s="3">
        <v>45209.16741898148</v>
      </c>
      <c r="H15153" s="1">
        <v>92500</v>
      </c>
      <c r="I15153" t="s">
        <v>7968</v>
      </c>
      <c r="J15153" t="s">
        <v>23652</v>
      </c>
    </row>
    <row r="15154" spans="1:10">
      <c r="A15154" t="s">
        <v>212</v>
      </c>
      <c r="B15154" t="s">
        <v>23653</v>
      </c>
      <c r="C15154" t="s">
        <v>3038</v>
      </c>
      <c r="D15154" t="s">
        <v>13</v>
      </c>
      <c r="E15154" t="s">
        <v>14</v>
      </c>
      <c r="F15154" t="s">
        <v>171</v>
      </c>
      <c r="G15154" s="3">
        <v>45160.17491898148</v>
      </c>
      <c r="H15154" s="1">
        <v>79200</v>
      </c>
      <c r="I15154" t="s">
        <v>374</v>
      </c>
      <c r="J15154" t="s">
        <v>23654</v>
      </c>
    </row>
    <row r="15155" spans="1:10">
      <c r="A15155" t="s">
        <v>135</v>
      </c>
      <c r="B15155" t="s">
        <v>23655</v>
      </c>
      <c r="C15155" t="s">
        <v>157</v>
      </c>
      <c r="D15155" t="s">
        <v>13</v>
      </c>
      <c r="E15155" t="s">
        <v>14</v>
      </c>
      <c r="F15155" t="s">
        <v>26</v>
      </c>
      <c r="G15155" s="3">
        <v>45218.167685185188</v>
      </c>
      <c r="H15155" s="1">
        <v>108415.5</v>
      </c>
      <c r="I15155" t="s">
        <v>23656</v>
      </c>
      <c r="J15155" t="s">
        <v>1373</v>
      </c>
    </row>
    <row r="15156" spans="1:10">
      <c r="A15156" t="s">
        <v>18</v>
      </c>
      <c r="B15156" t="s">
        <v>23657</v>
      </c>
      <c r="C15156" t="s">
        <v>201</v>
      </c>
      <c r="D15156" t="s">
        <v>13</v>
      </c>
      <c r="E15156" t="s">
        <v>14</v>
      </c>
      <c r="F15156" t="s">
        <v>26</v>
      </c>
      <c r="G15156" s="3">
        <v>45128.205925925926</v>
      </c>
      <c r="H15156" s="1">
        <v>147500</v>
      </c>
      <c r="I15156" t="s">
        <v>685</v>
      </c>
      <c r="J15156" t="s">
        <v>23658</v>
      </c>
    </row>
    <row r="15157" spans="1:10">
      <c r="A15157" t="s">
        <v>77</v>
      </c>
      <c r="B15157" t="s">
        <v>23659</v>
      </c>
      <c r="C15157" t="s">
        <v>24</v>
      </c>
      <c r="D15157" t="s">
        <v>13</v>
      </c>
      <c r="E15157" t="s">
        <v>25</v>
      </c>
      <c r="F15157" t="s">
        <v>26</v>
      </c>
      <c r="G15157" s="3">
        <v>45196.193576388891</v>
      </c>
      <c r="H15157" s="1">
        <v>70000</v>
      </c>
      <c r="I15157" t="s">
        <v>23660</v>
      </c>
      <c r="J15157" t="s">
        <v>23661</v>
      </c>
    </row>
    <row r="15158" spans="1:10">
      <c r="A15158" t="s">
        <v>10</v>
      </c>
      <c r="B15158" t="s">
        <v>357</v>
      </c>
      <c r="C15158" t="s">
        <v>201</v>
      </c>
      <c r="D15158" t="s">
        <v>13</v>
      </c>
      <c r="E15158" t="s">
        <v>14</v>
      </c>
      <c r="F15158" t="s">
        <v>26</v>
      </c>
      <c r="G15158" s="3">
        <v>45134.17087962963</v>
      </c>
      <c r="H15158" s="1">
        <v>186500</v>
      </c>
      <c r="I15158" t="s">
        <v>3645</v>
      </c>
      <c r="J15158" t="s">
        <v>7015</v>
      </c>
    </row>
    <row r="15159" spans="1:10">
      <c r="A15159" t="s">
        <v>33</v>
      </c>
      <c r="B15159" t="s">
        <v>8723</v>
      </c>
      <c r="C15159" t="s">
        <v>5491</v>
      </c>
      <c r="D15159" t="s">
        <v>13</v>
      </c>
      <c r="E15159" t="s">
        <v>14</v>
      </c>
      <c r="F15159" t="s">
        <v>681</v>
      </c>
      <c r="G15159" s="3">
        <v>45008.186400462961</v>
      </c>
      <c r="H15159" s="1">
        <v>89100</v>
      </c>
      <c r="I15159" t="s">
        <v>2970</v>
      </c>
      <c r="J15159" t="s">
        <v>10467</v>
      </c>
    </row>
    <row r="15160" spans="1:10">
      <c r="A15160" t="s">
        <v>33</v>
      </c>
      <c r="B15160" t="s">
        <v>23662</v>
      </c>
      <c r="C15160" t="s">
        <v>13375</v>
      </c>
      <c r="D15160" t="s">
        <v>13</v>
      </c>
      <c r="E15160" t="s">
        <v>14</v>
      </c>
      <c r="F15160" t="s">
        <v>26</v>
      </c>
      <c r="G15160" s="3">
        <v>44930.562638888892</v>
      </c>
      <c r="H15160" s="1">
        <v>67500</v>
      </c>
      <c r="I15160" t="s">
        <v>23663</v>
      </c>
      <c r="J15160" t="s">
        <v>2022</v>
      </c>
    </row>
    <row r="15161" spans="1:10">
      <c r="A15161" t="s">
        <v>33</v>
      </c>
      <c r="B15161" t="s">
        <v>23664</v>
      </c>
      <c r="C15161" t="s">
        <v>925</v>
      </c>
      <c r="D15161" t="s">
        <v>13</v>
      </c>
      <c r="E15161" t="s">
        <v>14</v>
      </c>
      <c r="F15161" t="s">
        <v>26</v>
      </c>
      <c r="G15161" s="3">
        <v>44944.169108796297</v>
      </c>
      <c r="H15161" s="1">
        <v>82430</v>
      </c>
      <c r="I15161" t="s">
        <v>69</v>
      </c>
      <c r="J15161" t="s">
        <v>10555</v>
      </c>
    </row>
    <row r="15162" spans="1:10">
      <c r="A15162" t="s">
        <v>152</v>
      </c>
      <c r="B15162" t="s">
        <v>23665</v>
      </c>
      <c r="C15162" t="s">
        <v>7057</v>
      </c>
      <c r="D15162" t="s">
        <v>13</v>
      </c>
      <c r="E15162" t="s">
        <v>14</v>
      </c>
      <c r="F15162" t="s">
        <v>940</v>
      </c>
      <c r="G15162" s="3">
        <v>44945.192881944444</v>
      </c>
      <c r="H15162" s="1">
        <v>104668</v>
      </c>
      <c r="I15162" t="s">
        <v>16769</v>
      </c>
      <c r="J15162" t="s">
        <v>23666</v>
      </c>
    </row>
    <row r="15163" spans="1:10">
      <c r="A15163" t="s">
        <v>212</v>
      </c>
      <c r="B15163" t="s">
        <v>212</v>
      </c>
      <c r="C15163" t="s">
        <v>23667</v>
      </c>
      <c r="D15163" t="s">
        <v>13</v>
      </c>
      <c r="E15163" t="s">
        <v>14</v>
      </c>
      <c r="F15163" t="s">
        <v>26</v>
      </c>
      <c r="G15163" s="3">
        <v>44942.169930555552</v>
      </c>
      <c r="H15163" s="1">
        <v>90000</v>
      </c>
      <c r="I15163" t="s">
        <v>23668</v>
      </c>
      <c r="J15163" t="s">
        <v>2955</v>
      </c>
    </row>
    <row r="15164" spans="1:10">
      <c r="A15164" t="s">
        <v>135</v>
      </c>
      <c r="B15164" t="s">
        <v>135</v>
      </c>
      <c r="C15164" t="s">
        <v>161</v>
      </c>
      <c r="D15164" t="s">
        <v>13</v>
      </c>
      <c r="E15164" t="s">
        <v>14</v>
      </c>
      <c r="F15164" t="s">
        <v>162</v>
      </c>
      <c r="G15164" s="3">
        <v>44987.184872685182</v>
      </c>
      <c r="H15164" s="1">
        <v>111175</v>
      </c>
      <c r="I15164" t="s">
        <v>23669</v>
      </c>
      <c r="J15164" t="s">
        <v>23670</v>
      </c>
    </row>
    <row r="15165" spans="1:10">
      <c r="A15165" t="s">
        <v>135</v>
      </c>
      <c r="B15165" t="s">
        <v>23671</v>
      </c>
      <c r="C15165" t="s">
        <v>276</v>
      </c>
      <c r="D15165" t="s">
        <v>13</v>
      </c>
      <c r="E15165" t="s">
        <v>14</v>
      </c>
      <c r="F15165" t="s">
        <v>26</v>
      </c>
      <c r="G15165" s="3">
        <v>45161.167013888888</v>
      </c>
      <c r="H15165" s="1">
        <v>100000</v>
      </c>
      <c r="I15165" t="s">
        <v>2092</v>
      </c>
      <c r="J15165" t="s">
        <v>28</v>
      </c>
    </row>
    <row r="15166" spans="1:10">
      <c r="A15166" t="s">
        <v>33</v>
      </c>
      <c r="B15166" t="s">
        <v>33</v>
      </c>
      <c r="C15166" t="s">
        <v>3866</v>
      </c>
      <c r="D15166" t="s">
        <v>13</v>
      </c>
      <c r="E15166" t="s">
        <v>14</v>
      </c>
      <c r="F15166" t="s">
        <v>3353</v>
      </c>
      <c r="G15166" s="3">
        <v>45015.218912037039</v>
      </c>
      <c r="H15166" s="1">
        <v>53014</v>
      </c>
      <c r="I15166" t="s">
        <v>23672</v>
      </c>
      <c r="J15166" t="s">
        <v>23673</v>
      </c>
    </row>
    <row r="15167" spans="1:10">
      <c r="A15167" t="s">
        <v>10</v>
      </c>
      <c r="B15167" t="s">
        <v>23674</v>
      </c>
      <c r="C15167" t="s">
        <v>508</v>
      </c>
      <c r="D15167" t="s">
        <v>13</v>
      </c>
      <c r="E15167" t="s">
        <v>14</v>
      </c>
      <c r="F15167" t="s">
        <v>509</v>
      </c>
      <c r="G15167" s="3">
        <v>45022.178136574075</v>
      </c>
      <c r="H15167" s="1">
        <v>89100</v>
      </c>
      <c r="I15167" t="s">
        <v>2442</v>
      </c>
      <c r="J15167" t="s">
        <v>23675</v>
      </c>
    </row>
    <row r="15168" spans="1:10">
      <c r="A15168" t="s">
        <v>10</v>
      </c>
      <c r="B15168" t="s">
        <v>23676</v>
      </c>
      <c r="C15168" t="s">
        <v>3578</v>
      </c>
      <c r="D15168" t="s">
        <v>13</v>
      </c>
      <c r="E15168" t="s">
        <v>14</v>
      </c>
      <c r="F15168" t="s">
        <v>26</v>
      </c>
      <c r="G15168" s="3">
        <v>45211.169074074074</v>
      </c>
      <c r="H15168" s="1">
        <v>125000</v>
      </c>
      <c r="I15168" t="s">
        <v>186</v>
      </c>
      <c r="J15168" t="s">
        <v>23677</v>
      </c>
    </row>
    <row r="15169" spans="1:10">
      <c r="A15169" t="s">
        <v>73</v>
      </c>
      <c r="B15169" t="s">
        <v>1827</v>
      </c>
      <c r="C15169" t="s">
        <v>56</v>
      </c>
      <c r="D15169" t="s">
        <v>13</v>
      </c>
      <c r="E15169" t="s">
        <v>14</v>
      </c>
      <c r="F15169" t="s">
        <v>26</v>
      </c>
      <c r="G15169" s="3">
        <v>45125.171643518515</v>
      </c>
      <c r="H15169" s="1">
        <v>165000</v>
      </c>
      <c r="I15169" t="s">
        <v>23678</v>
      </c>
      <c r="J15169" t="s">
        <v>23679</v>
      </c>
    </row>
    <row r="15170" spans="1:10">
      <c r="A15170" t="s">
        <v>33</v>
      </c>
      <c r="B15170" t="s">
        <v>6323</v>
      </c>
      <c r="C15170" t="s">
        <v>24</v>
      </c>
      <c r="D15170" t="s">
        <v>13</v>
      </c>
      <c r="E15170" t="s">
        <v>25</v>
      </c>
      <c r="F15170" t="s">
        <v>26</v>
      </c>
      <c r="G15170" s="3">
        <v>45211.167303240742</v>
      </c>
      <c r="H15170" s="1">
        <v>99746.90625</v>
      </c>
      <c r="I15170" t="s">
        <v>14316</v>
      </c>
      <c r="J15170" t="s">
        <v>23680</v>
      </c>
    </row>
    <row r="15171" spans="1:10">
      <c r="A15171" t="s">
        <v>10</v>
      </c>
      <c r="B15171" t="s">
        <v>6609</v>
      </c>
      <c r="C15171" t="s">
        <v>119</v>
      </c>
      <c r="D15171" t="s">
        <v>1075</v>
      </c>
      <c r="E15171" t="s">
        <v>14</v>
      </c>
      <c r="F15171" t="s">
        <v>26</v>
      </c>
      <c r="G15171" s="3">
        <v>45287.185879629629</v>
      </c>
      <c r="H15171" s="1">
        <v>122448</v>
      </c>
      <c r="I15171" t="s">
        <v>23681</v>
      </c>
      <c r="J15171" t="s">
        <v>295</v>
      </c>
    </row>
    <row r="15172" spans="1:10">
      <c r="A15172" t="s">
        <v>33</v>
      </c>
      <c r="B15172" t="s">
        <v>23682</v>
      </c>
      <c r="C15172" t="s">
        <v>232</v>
      </c>
      <c r="D15172" t="s">
        <v>13</v>
      </c>
      <c r="E15172" t="s">
        <v>14</v>
      </c>
      <c r="F15172" t="s">
        <v>26</v>
      </c>
      <c r="G15172" s="3">
        <v>45058.166689814818</v>
      </c>
      <c r="H15172" s="1">
        <v>99915</v>
      </c>
      <c r="I15172" t="s">
        <v>69</v>
      </c>
      <c r="J15172" t="s">
        <v>23683</v>
      </c>
    </row>
    <row r="15173" spans="1:10">
      <c r="A15173" t="s">
        <v>10</v>
      </c>
      <c r="B15173" t="s">
        <v>19666</v>
      </c>
      <c r="C15173" t="s">
        <v>119</v>
      </c>
      <c r="D15173" t="s">
        <v>1075</v>
      </c>
      <c r="E15173" t="s">
        <v>14</v>
      </c>
      <c r="F15173" t="s">
        <v>26</v>
      </c>
      <c r="G15173" s="3">
        <v>45205.196076388886</v>
      </c>
      <c r="H15173" s="1">
        <v>142045</v>
      </c>
      <c r="I15173" t="s">
        <v>23684</v>
      </c>
    </row>
    <row r="15174" spans="1:10">
      <c r="A15174" t="s">
        <v>33</v>
      </c>
      <c r="B15174" t="s">
        <v>23685</v>
      </c>
      <c r="C15174" t="s">
        <v>837</v>
      </c>
      <c r="D15174" t="s">
        <v>13</v>
      </c>
      <c r="E15174" t="s">
        <v>14</v>
      </c>
      <c r="F15174" t="s">
        <v>221</v>
      </c>
      <c r="G15174" s="3">
        <v>44951.182511574072</v>
      </c>
      <c r="H15174" s="1">
        <v>51014</v>
      </c>
      <c r="I15174" t="s">
        <v>1873</v>
      </c>
      <c r="J15174" t="s">
        <v>6845</v>
      </c>
    </row>
    <row r="15175" spans="1:10">
      <c r="A15175" t="s">
        <v>18</v>
      </c>
      <c r="B15175" t="s">
        <v>23686</v>
      </c>
      <c r="C15175" t="s">
        <v>205</v>
      </c>
      <c r="D15175" t="s">
        <v>13</v>
      </c>
      <c r="E15175" t="s">
        <v>14</v>
      </c>
      <c r="F15175" t="s">
        <v>205</v>
      </c>
      <c r="G15175" s="3">
        <v>44938.190046296295</v>
      </c>
      <c r="H15175" s="1">
        <v>147500</v>
      </c>
      <c r="I15175" t="s">
        <v>3218</v>
      </c>
      <c r="J15175" t="s">
        <v>21032</v>
      </c>
    </row>
    <row r="15176" spans="1:10">
      <c r="A15176" t="s">
        <v>33</v>
      </c>
      <c r="B15176" t="s">
        <v>23687</v>
      </c>
      <c r="C15176" t="s">
        <v>171</v>
      </c>
      <c r="D15176" t="s">
        <v>13</v>
      </c>
      <c r="E15176" t="s">
        <v>14</v>
      </c>
      <c r="F15176" t="s">
        <v>171</v>
      </c>
      <c r="G15176" s="3">
        <v>45282.173368055555</v>
      </c>
      <c r="H15176" s="1">
        <v>75067.5</v>
      </c>
      <c r="I15176" t="s">
        <v>23061</v>
      </c>
      <c r="J15176" t="s">
        <v>23688</v>
      </c>
    </row>
    <row r="15177" spans="1:10">
      <c r="A15177" t="s">
        <v>77</v>
      </c>
      <c r="B15177" t="s">
        <v>23689</v>
      </c>
      <c r="C15177" t="s">
        <v>1081</v>
      </c>
      <c r="D15177" t="s">
        <v>13</v>
      </c>
      <c r="E15177" t="s">
        <v>14</v>
      </c>
      <c r="F15177" t="s">
        <v>20</v>
      </c>
      <c r="G15177" s="3">
        <v>45258.227546296293</v>
      </c>
      <c r="H15177" s="1">
        <v>82500</v>
      </c>
      <c r="I15177" t="s">
        <v>6788</v>
      </c>
      <c r="J15177" t="s">
        <v>23690</v>
      </c>
    </row>
    <row r="15178" spans="1:10">
      <c r="A15178" t="s">
        <v>10</v>
      </c>
      <c r="B15178" t="s">
        <v>23691</v>
      </c>
      <c r="C15178" t="s">
        <v>232</v>
      </c>
      <c r="D15178" t="s">
        <v>13</v>
      </c>
      <c r="E15178" t="s">
        <v>14</v>
      </c>
      <c r="F15178" t="s">
        <v>26</v>
      </c>
      <c r="G15178" s="3">
        <v>44935.167858796296</v>
      </c>
      <c r="H15178" s="1">
        <v>125000</v>
      </c>
      <c r="I15178" t="s">
        <v>23692</v>
      </c>
      <c r="J15178" t="s">
        <v>23693</v>
      </c>
    </row>
    <row r="15179" spans="1:10">
      <c r="A15179" t="s">
        <v>212</v>
      </c>
      <c r="B15179" t="s">
        <v>2865</v>
      </c>
      <c r="C15179" t="s">
        <v>24</v>
      </c>
      <c r="D15179" t="s">
        <v>13</v>
      </c>
      <c r="E15179" t="s">
        <v>25</v>
      </c>
      <c r="F15179" t="s">
        <v>26</v>
      </c>
      <c r="G15179" s="3">
        <v>45190.168252314812</v>
      </c>
      <c r="H15179" s="1">
        <v>213172.5</v>
      </c>
      <c r="I15179" t="s">
        <v>1989</v>
      </c>
      <c r="J15179" t="s">
        <v>23694</v>
      </c>
    </row>
    <row r="15180" spans="1:10">
      <c r="A15180" t="s">
        <v>10</v>
      </c>
      <c r="B15180" t="s">
        <v>2474</v>
      </c>
      <c r="C15180" t="s">
        <v>26</v>
      </c>
      <c r="D15180" t="s">
        <v>13</v>
      </c>
      <c r="E15180" t="s">
        <v>14</v>
      </c>
      <c r="F15180" t="s">
        <v>26</v>
      </c>
      <c r="G15180" s="3">
        <v>45287.168240740742</v>
      </c>
      <c r="H15180" s="1">
        <v>125654.5</v>
      </c>
      <c r="I15180" t="s">
        <v>1022</v>
      </c>
      <c r="J15180" t="s">
        <v>6493</v>
      </c>
    </row>
    <row r="15181" spans="1:10">
      <c r="A15181" t="s">
        <v>33</v>
      </c>
      <c r="B15181" t="s">
        <v>13888</v>
      </c>
      <c r="C15181" t="s">
        <v>56</v>
      </c>
      <c r="D15181" t="s">
        <v>13</v>
      </c>
      <c r="E15181" t="s">
        <v>14</v>
      </c>
      <c r="F15181" t="s">
        <v>26</v>
      </c>
      <c r="G15181" s="3">
        <v>45219.167627314811</v>
      </c>
      <c r="H15181" s="1">
        <v>65300.00390625</v>
      </c>
      <c r="I15181" t="s">
        <v>23695</v>
      </c>
      <c r="J15181" t="s">
        <v>295</v>
      </c>
    </row>
    <row r="15182" spans="1:10">
      <c r="A15182" t="s">
        <v>10</v>
      </c>
      <c r="B15182" t="s">
        <v>10</v>
      </c>
      <c r="C15182" t="s">
        <v>7119</v>
      </c>
      <c r="D15182" t="s">
        <v>13</v>
      </c>
      <c r="E15182" t="s">
        <v>14</v>
      </c>
      <c r="F15182" t="s">
        <v>26</v>
      </c>
      <c r="G15182" s="3">
        <v>45132.168773148151</v>
      </c>
      <c r="H15182" s="1">
        <v>142045</v>
      </c>
      <c r="I15182" t="s">
        <v>23696</v>
      </c>
    </row>
    <row r="15183" spans="1:10">
      <c r="A15183" t="s">
        <v>33</v>
      </c>
      <c r="B15183" t="s">
        <v>23697</v>
      </c>
      <c r="C15183" t="s">
        <v>232</v>
      </c>
      <c r="D15183" t="s">
        <v>13</v>
      </c>
      <c r="E15183" t="s">
        <v>14</v>
      </c>
      <c r="F15183" t="s">
        <v>26</v>
      </c>
      <c r="G15183" s="3">
        <v>45274.166701388887</v>
      </c>
      <c r="H15183" s="1">
        <v>80000</v>
      </c>
      <c r="I15183" t="s">
        <v>4010</v>
      </c>
      <c r="J15183" t="s">
        <v>286</v>
      </c>
    </row>
    <row r="15184" spans="1:10">
      <c r="A15184" t="s">
        <v>33</v>
      </c>
      <c r="B15184" t="s">
        <v>23698</v>
      </c>
      <c r="C15184" t="s">
        <v>2557</v>
      </c>
      <c r="D15184" t="s">
        <v>13</v>
      </c>
      <c r="E15184" t="s">
        <v>14</v>
      </c>
      <c r="F15184" t="s">
        <v>1392</v>
      </c>
      <c r="G15184" s="3">
        <v>44959.209143518521</v>
      </c>
      <c r="H15184" s="1">
        <v>79200</v>
      </c>
      <c r="I15184" t="s">
        <v>6474</v>
      </c>
      <c r="J15184" t="s">
        <v>2659</v>
      </c>
    </row>
    <row r="15185" spans="1:10">
      <c r="A15185" t="s">
        <v>77</v>
      </c>
      <c r="B15185" t="s">
        <v>313</v>
      </c>
      <c r="C15185" t="s">
        <v>4468</v>
      </c>
      <c r="D15185" t="s">
        <v>13</v>
      </c>
      <c r="E15185" t="s">
        <v>14</v>
      </c>
      <c r="F15185" t="s">
        <v>1891</v>
      </c>
      <c r="G15185" s="3">
        <v>44950.19866898148</v>
      </c>
      <c r="H15185" s="1">
        <v>63000</v>
      </c>
      <c r="I15185" t="s">
        <v>828</v>
      </c>
      <c r="J15185" t="s">
        <v>23699</v>
      </c>
    </row>
    <row r="15186" spans="1:10">
      <c r="A15186" t="s">
        <v>33</v>
      </c>
      <c r="B15186" t="s">
        <v>23700</v>
      </c>
      <c r="C15186" t="s">
        <v>24</v>
      </c>
      <c r="D15186" t="s">
        <v>13</v>
      </c>
      <c r="E15186" t="s">
        <v>25</v>
      </c>
      <c r="F15186" t="s">
        <v>26</v>
      </c>
      <c r="G15186" s="3">
        <v>44929.166724537034</v>
      </c>
      <c r="H15186" s="1">
        <v>140000</v>
      </c>
      <c r="I15186" t="s">
        <v>11214</v>
      </c>
      <c r="J15186" t="s">
        <v>23701</v>
      </c>
    </row>
    <row r="15187" spans="1:10">
      <c r="A15187" t="s">
        <v>33</v>
      </c>
      <c r="B15187" t="s">
        <v>23702</v>
      </c>
      <c r="C15187" t="s">
        <v>20977</v>
      </c>
      <c r="D15187" t="s">
        <v>13</v>
      </c>
      <c r="E15187" t="s">
        <v>14</v>
      </c>
      <c r="F15187" t="s">
        <v>26</v>
      </c>
      <c r="G15187" s="3">
        <v>45287.167094907411</v>
      </c>
      <c r="H15187" s="1">
        <v>67818</v>
      </c>
      <c r="I15187" t="s">
        <v>2281</v>
      </c>
    </row>
    <row r="15188" spans="1:10">
      <c r="A15188" t="s">
        <v>152</v>
      </c>
      <c r="B15188" t="s">
        <v>7703</v>
      </c>
      <c r="C15188" t="s">
        <v>521</v>
      </c>
      <c r="D15188" t="s">
        <v>13</v>
      </c>
      <c r="E15188" t="s">
        <v>14</v>
      </c>
      <c r="F15188" t="s">
        <v>26</v>
      </c>
      <c r="G15188" s="3">
        <v>45160.170578703706</v>
      </c>
      <c r="H15188" s="1">
        <v>200000</v>
      </c>
      <c r="I15188" t="s">
        <v>3330</v>
      </c>
      <c r="J15188" t="s">
        <v>23703</v>
      </c>
    </row>
    <row r="15189" spans="1:10">
      <c r="A15189" t="s">
        <v>18</v>
      </c>
      <c r="B15189" t="s">
        <v>1101</v>
      </c>
      <c r="C15189" t="s">
        <v>26</v>
      </c>
      <c r="D15189" t="s">
        <v>13</v>
      </c>
      <c r="E15189" t="s">
        <v>14</v>
      </c>
      <c r="F15189" t="s">
        <v>26</v>
      </c>
      <c r="G15189" s="3">
        <v>45229.186840277776</v>
      </c>
      <c r="H15189" s="1">
        <v>108415.5</v>
      </c>
      <c r="I15189" t="s">
        <v>3045</v>
      </c>
      <c r="J15189" t="s">
        <v>23704</v>
      </c>
    </row>
    <row r="15190" spans="1:10">
      <c r="A15190" t="s">
        <v>10</v>
      </c>
      <c r="B15190" t="s">
        <v>23705</v>
      </c>
      <c r="C15190" t="s">
        <v>119</v>
      </c>
      <c r="D15190" t="s">
        <v>13</v>
      </c>
      <c r="E15190" t="s">
        <v>14</v>
      </c>
      <c r="F15190" t="s">
        <v>26</v>
      </c>
      <c r="G15190" s="3">
        <v>45193.200277777774</v>
      </c>
      <c r="H15190" s="1">
        <v>127500</v>
      </c>
      <c r="I15190" t="s">
        <v>23573</v>
      </c>
      <c r="J15190" t="s">
        <v>3673</v>
      </c>
    </row>
    <row r="15191" spans="1:10">
      <c r="A15191" t="s">
        <v>10</v>
      </c>
      <c r="B15191" t="s">
        <v>23706</v>
      </c>
      <c r="C15191" t="s">
        <v>753</v>
      </c>
      <c r="D15191" t="s">
        <v>13</v>
      </c>
      <c r="E15191" t="s">
        <v>14</v>
      </c>
      <c r="F15191" t="s">
        <v>20</v>
      </c>
      <c r="G15191" s="3">
        <v>44959.248854166668</v>
      </c>
      <c r="H15191" s="1">
        <v>79900</v>
      </c>
      <c r="I15191" t="s">
        <v>2888</v>
      </c>
      <c r="J15191" t="s">
        <v>23707</v>
      </c>
    </row>
    <row r="15192" spans="1:10">
      <c r="A15192" t="s">
        <v>10</v>
      </c>
      <c r="B15192" t="s">
        <v>10</v>
      </c>
      <c r="C15192" t="s">
        <v>11577</v>
      </c>
      <c r="D15192" t="s">
        <v>1075</v>
      </c>
      <c r="E15192" t="s">
        <v>14</v>
      </c>
      <c r="F15192" t="s">
        <v>26</v>
      </c>
      <c r="G15192" s="3">
        <v>45205.169930555552</v>
      </c>
      <c r="H15192" s="1">
        <v>84683</v>
      </c>
      <c r="I15192" t="s">
        <v>19555</v>
      </c>
      <c r="J15192" t="s">
        <v>719</v>
      </c>
    </row>
    <row r="15193" spans="1:10">
      <c r="A15193" t="s">
        <v>73</v>
      </c>
      <c r="B15193" t="s">
        <v>23498</v>
      </c>
      <c r="C15193" t="s">
        <v>177</v>
      </c>
      <c r="D15193" t="s">
        <v>13</v>
      </c>
      <c r="E15193" t="s">
        <v>14</v>
      </c>
      <c r="F15193" t="s">
        <v>26</v>
      </c>
      <c r="G15193" s="3">
        <v>45045.174270833333</v>
      </c>
      <c r="H15193" s="1">
        <v>145556.5</v>
      </c>
      <c r="I15193" t="s">
        <v>21281</v>
      </c>
      <c r="J15193" t="s">
        <v>21282</v>
      </c>
    </row>
    <row r="15194" spans="1:10">
      <c r="A15194" t="s">
        <v>18</v>
      </c>
      <c r="B15194" t="s">
        <v>188</v>
      </c>
      <c r="C15194" t="s">
        <v>232</v>
      </c>
      <c r="D15194" t="s">
        <v>13</v>
      </c>
      <c r="E15194" t="s">
        <v>14</v>
      </c>
      <c r="F15194" t="s">
        <v>26</v>
      </c>
      <c r="G15194" s="3">
        <v>45128.206909722219</v>
      </c>
      <c r="H15194" s="1">
        <v>99150</v>
      </c>
      <c r="I15194" t="s">
        <v>10285</v>
      </c>
      <c r="J15194" t="s">
        <v>21688</v>
      </c>
    </row>
    <row r="15195" spans="1:10">
      <c r="A15195" t="s">
        <v>212</v>
      </c>
      <c r="B15195" t="s">
        <v>23708</v>
      </c>
      <c r="C15195" t="s">
        <v>161</v>
      </c>
      <c r="D15195" t="s">
        <v>13</v>
      </c>
      <c r="E15195" t="s">
        <v>14</v>
      </c>
      <c r="F15195" t="s">
        <v>162</v>
      </c>
      <c r="G15195" s="3">
        <v>45055.18172453704</v>
      </c>
      <c r="H15195" s="1">
        <v>157500</v>
      </c>
      <c r="I15195" t="s">
        <v>890</v>
      </c>
      <c r="J15195" t="s">
        <v>5580</v>
      </c>
    </row>
    <row r="15196" spans="1:10">
      <c r="A15196" t="s">
        <v>10</v>
      </c>
      <c r="B15196" t="s">
        <v>23709</v>
      </c>
      <c r="C15196" t="s">
        <v>24</v>
      </c>
      <c r="D15196" t="s">
        <v>13</v>
      </c>
      <c r="E15196" t="s">
        <v>25</v>
      </c>
      <c r="F15196" t="s">
        <v>26</v>
      </c>
      <c r="G15196" s="3">
        <v>45012.170335648145</v>
      </c>
      <c r="H15196" s="1">
        <v>118300</v>
      </c>
      <c r="I15196" t="s">
        <v>23710</v>
      </c>
      <c r="J15196" t="s">
        <v>582</v>
      </c>
    </row>
    <row r="15197" spans="1:10">
      <c r="A15197" t="s">
        <v>10</v>
      </c>
      <c r="B15197" t="s">
        <v>23711</v>
      </c>
      <c r="C15197" t="s">
        <v>224</v>
      </c>
      <c r="D15197" t="s">
        <v>13</v>
      </c>
      <c r="E15197" t="s">
        <v>14</v>
      </c>
      <c r="F15197" t="s">
        <v>26</v>
      </c>
      <c r="G15197" s="3">
        <v>45047.16878472222</v>
      </c>
      <c r="H15197" s="1">
        <v>77700</v>
      </c>
      <c r="I15197" t="s">
        <v>225</v>
      </c>
      <c r="J15197" t="s">
        <v>23712</v>
      </c>
    </row>
    <row r="15198" spans="1:10">
      <c r="A15198" t="s">
        <v>10</v>
      </c>
      <c r="B15198" t="s">
        <v>18074</v>
      </c>
      <c r="C15198" t="s">
        <v>750</v>
      </c>
      <c r="D15198" t="s">
        <v>13</v>
      </c>
      <c r="E15198" t="s">
        <v>14</v>
      </c>
      <c r="F15198" t="s">
        <v>26</v>
      </c>
      <c r="G15198" s="3">
        <v>45073.168761574074</v>
      </c>
      <c r="H15198" s="1">
        <v>150000</v>
      </c>
      <c r="I15198" t="s">
        <v>217</v>
      </c>
      <c r="J15198" t="s">
        <v>18075</v>
      </c>
    </row>
    <row r="15199" spans="1:10">
      <c r="A15199" t="s">
        <v>212</v>
      </c>
      <c r="B15199" t="s">
        <v>23713</v>
      </c>
      <c r="C15199" t="s">
        <v>165</v>
      </c>
      <c r="D15199" t="s">
        <v>13</v>
      </c>
      <c r="E15199" t="s">
        <v>14</v>
      </c>
      <c r="F15199" t="s">
        <v>26</v>
      </c>
      <c r="G15199" s="3">
        <v>44952.169340277775</v>
      </c>
      <c r="H15199" s="1">
        <v>157500</v>
      </c>
      <c r="I15199" t="s">
        <v>2960</v>
      </c>
      <c r="J15199" t="s">
        <v>20966</v>
      </c>
    </row>
    <row r="15200" spans="1:10">
      <c r="A15200" t="s">
        <v>18</v>
      </c>
      <c r="B15200" t="s">
        <v>23714</v>
      </c>
      <c r="C15200" t="s">
        <v>614</v>
      </c>
      <c r="D15200" t="s">
        <v>13</v>
      </c>
      <c r="E15200" t="s">
        <v>14</v>
      </c>
      <c r="F15200" t="s">
        <v>608</v>
      </c>
      <c r="G15200" s="3">
        <v>45055.179756944446</v>
      </c>
      <c r="H15200" s="1">
        <v>147500</v>
      </c>
      <c r="I15200" t="s">
        <v>1217</v>
      </c>
      <c r="J15200" t="s">
        <v>23715</v>
      </c>
    </row>
    <row r="15201" spans="1:10">
      <c r="A15201" t="s">
        <v>33</v>
      </c>
      <c r="B15201" t="s">
        <v>23716</v>
      </c>
      <c r="C15201" t="s">
        <v>23717</v>
      </c>
      <c r="D15201" t="s">
        <v>13</v>
      </c>
      <c r="E15201" t="s">
        <v>14</v>
      </c>
      <c r="F15201" t="s">
        <v>2086</v>
      </c>
      <c r="G15201" s="3">
        <v>45128.198240740741</v>
      </c>
      <c r="H15201" s="1">
        <v>57500</v>
      </c>
      <c r="I15201" t="s">
        <v>23718</v>
      </c>
      <c r="J15201" t="s">
        <v>23719</v>
      </c>
    </row>
    <row r="15202" spans="1:10">
      <c r="A15202" t="s">
        <v>73</v>
      </c>
      <c r="B15202" t="s">
        <v>23720</v>
      </c>
      <c r="C15202" t="s">
        <v>24</v>
      </c>
      <c r="D15202" t="s">
        <v>13</v>
      </c>
      <c r="E15202" t="s">
        <v>25</v>
      </c>
      <c r="F15202" t="s">
        <v>26</v>
      </c>
      <c r="G15202" s="3">
        <v>44977.19085648148</v>
      </c>
      <c r="H15202" s="1">
        <v>130000</v>
      </c>
      <c r="I15202" t="s">
        <v>128</v>
      </c>
      <c r="J15202" t="s">
        <v>23721</v>
      </c>
    </row>
    <row r="15203" spans="1:10">
      <c r="A15203" t="s">
        <v>18</v>
      </c>
      <c r="B15203" t="s">
        <v>18</v>
      </c>
      <c r="C15203" t="s">
        <v>24</v>
      </c>
      <c r="D15203" t="s">
        <v>13</v>
      </c>
      <c r="E15203" t="s">
        <v>25</v>
      </c>
      <c r="F15203" t="s">
        <v>608</v>
      </c>
      <c r="G15203" s="3">
        <v>45272.198958333334</v>
      </c>
      <c r="H15203" s="1">
        <v>107500</v>
      </c>
      <c r="I15203" t="s">
        <v>23722</v>
      </c>
      <c r="J15203" t="s">
        <v>23723</v>
      </c>
    </row>
    <row r="15204" spans="1:10">
      <c r="A15204" t="s">
        <v>10</v>
      </c>
      <c r="B15204" t="s">
        <v>10</v>
      </c>
      <c r="C15204" t="s">
        <v>2333</v>
      </c>
      <c r="D15204" t="s">
        <v>13</v>
      </c>
      <c r="E15204" t="s">
        <v>14</v>
      </c>
      <c r="F15204" t="s">
        <v>171</v>
      </c>
      <c r="G15204" s="3">
        <v>45064.185115740744</v>
      </c>
      <c r="H15204" s="1">
        <v>87705</v>
      </c>
      <c r="I15204" t="s">
        <v>8765</v>
      </c>
      <c r="J15204" t="s">
        <v>23724</v>
      </c>
    </row>
    <row r="15205" spans="1:10">
      <c r="A15205" t="s">
        <v>10</v>
      </c>
      <c r="B15205" t="s">
        <v>8164</v>
      </c>
      <c r="C15205" t="s">
        <v>75</v>
      </c>
      <c r="D15205" t="s">
        <v>13</v>
      </c>
      <c r="E15205" t="s">
        <v>14</v>
      </c>
      <c r="F15205" t="s">
        <v>26</v>
      </c>
      <c r="G15205" s="3">
        <v>45049.170451388891</v>
      </c>
      <c r="H15205" s="1">
        <v>123378</v>
      </c>
      <c r="I15205" t="s">
        <v>11155</v>
      </c>
      <c r="J15205" t="s">
        <v>8167</v>
      </c>
    </row>
    <row r="15206" spans="1:10">
      <c r="A15206" t="s">
        <v>135</v>
      </c>
      <c r="B15206" t="s">
        <v>23725</v>
      </c>
      <c r="C15206" t="s">
        <v>24</v>
      </c>
      <c r="D15206" t="s">
        <v>13</v>
      </c>
      <c r="E15206" t="s">
        <v>25</v>
      </c>
      <c r="F15206" t="s">
        <v>26</v>
      </c>
      <c r="G15206" s="3">
        <v>45157.168067129627</v>
      </c>
      <c r="H15206" s="1">
        <v>140000</v>
      </c>
      <c r="I15206" t="s">
        <v>458</v>
      </c>
      <c r="J15206" t="s">
        <v>2772</v>
      </c>
    </row>
    <row r="15207" spans="1:10">
      <c r="A15207" t="s">
        <v>10</v>
      </c>
      <c r="B15207" t="s">
        <v>23414</v>
      </c>
      <c r="C15207" t="s">
        <v>2990</v>
      </c>
      <c r="D15207" t="s">
        <v>13</v>
      </c>
      <c r="E15207" t="s">
        <v>14</v>
      </c>
      <c r="F15207" t="s">
        <v>26</v>
      </c>
      <c r="G15207" s="3">
        <v>45194.167812500003</v>
      </c>
      <c r="H15207" s="1">
        <v>87600</v>
      </c>
      <c r="I15207" t="s">
        <v>1613</v>
      </c>
    </row>
    <row r="15208" spans="1:10">
      <c r="A15208" t="s">
        <v>18</v>
      </c>
      <c r="B15208" t="s">
        <v>23726</v>
      </c>
      <c r="C15208" t="s">
        <v>1871</v>
      </c>
      <c r="D15208" t="s">
        <v>13</v>
      </c>
      <c r="E15208" t="s">
        <v>14</v>
      </c>
      <c r="F15208" t="s">
        <v>26</v>
      </c>
      <c r="G15208" s="3">
        <v>45169.174212962964</v>
      </c>
      <c r="H15208" s="1">
        <v>157500</v>
      </c>
      <c r="I15208" t="s">
        <v>23727</v>
      </c>
      <c r="J15208" t="s">
        <v>23728</v>
      </c>
    </row>
    <row r="15209" spans="1:10">
      <c r="A15209" t="s">
        <v>33</v>
      </c>
      <c r="B15209" t="s">
        <v>23729</v>
      </c>
      <c r="C15209" t="s">
        <v>1305</v>
      </c>
      <c r="D15209" t="s">
        <v>13</v>
      </c>
      <c r="E15209" t="s">
        <v>14</v>
      </c>
      <c r="F15209" t="s">
        <v>26</v>
      </c>
      <c r="G15209" s="3">
        <v>45059.166597222225</v>
      </c>
      <c r="H15209" s="1">
        <v>112500</v>
      </c>
      <c r="I15209" t="s">
        <v>9919</v>
      </c>
    </row>
    <row r="15210" spans="1:10">
      <c r="A15210" t="s">
        <v>212</v>
      </c>
      <c r="B15210" t="s">
        <v>23730</v>
      </c>
      <c r="C15210" t="s">
        <v>24</v>
      </c>
      <c r="D15210" t="s">
        <v>13</v>
      </c>
      <c r="E15210" t="s">
        <v>25</v>
      </c>
      <c r="F15210" t="s">
        <v>20</v>
      </c>
      <c r="G15210" s="3">
        <v>45017.21298611111</v>
      </c>
      <c r="H15210" s="1">
        <v>166000</v>
      </c>
      <c r="I15210" t="s">
        <v>23731</v>
      </c>
      <c r="J15210" t="s">
        <v>23732</v>
      </c>
    </row>
    <row r="15211" spans="1:10">
      <c r="A15211" t="s">
        <v>10</v>
      </c>
      <c r="B15211" t="s">
        <v>23733</v>
      </c>
      <c r="C15211" t="s">
        <v>2296</v>
      </c>
      <c r="D15211" t="s">
        <v>13</v>
      </c>
      <c r="E15211" t="s">
        <v>14</v>
      </c>
      <c r="F15211" t="s">
        <v>26</v>
      </c>
      <c r="G15211" s="3">
        <v>44938.169548611113</v>
      </c>
      <c r="H15211" s="1">
        <v>99150</v>
      </c>
      <c r="I15211" t="s">
        <v>1744</v>
      </c>
      <c r="J15211" t="s">
        <v>23734</v>
      </c>
    </row>
    <row r="15212" spans="1:10">
      <c r="A15212" t="s">
        <v>212</v>
      </c>
      <c r="B15212" t="s">
        <v>23735</v>
      </c>
      <c r="C15212" t="s">
        <v>56</v>
      </c>
      <c r="D15212" t="s">
        <v>13</v>
      </c>
      <c r="E15212" t="s">
        <v>14</v>
      </c>
      <c r="F15212" t="s">
        <v>26</v>
      </c>
      <c r="G15212" s="3">
        <v>45085.183437500003</v>
      </c>
      <c r="H15212" s="1">
        <v>165500</v>
      </c>
      <c r="I15212" t="s">
        <v>19046</v>
      </c>
      <c r="J15212" t="s">
        <v>316</v>
      </c>
    </row>
    <row r="15213" spans="1:10">
      <c r="A15213" t="s">
        <v>73</v>
      </c>
      <c r="B15213" t="s">
        <v>23736</v>
      </c>
      <c r="C15213" t="s">
        <v>170</v>
      </c>
      <c r="D15213" t="s">
        <v>13</v>
      </c>
      <c r="E15213" t="s">
        <v>14</v>
      </c>
      <c r="F15213" t="s">
        <v>171</v>
      </c>
      <c r="G15213" s="3">
        <v>44931.19059027778</v>
      </c>
      <c r="H15213" s="1">
        <v>147500</v>
      </c>
      <c r="I15213" t="s">
        <v>974</v>
      </c>
      <c r="J15213" t="s">
        <v>2358</v>
      </c>
    </row>
    <row r="15214" spans="1:10">
      <c r="A15214" t="s">
        <v>33</v>
      </c>
      <c r="B15214" t="s">
        <v>840</v>
      </c>
      <c r="C15214" t="s">
        <v>11575</v>
      </c>
      <c r="D15214" t="s">
        <v>13</v>
      </c>
      <c r="E15214" t="s">
        <v>14</v>
      </c>
      <c r="F15214" t="s">
        <v>26</v>
      </c>
      <c r="G15214" s="3">
        <v>45188.167361111111</v>
      </c>
      <c r="H15214" s="1">
        <v>110000</v>
      </c>
      <c r="I15214" t="s">
        <v>23737</v>
      </c>
      <c r="J15214" t="s">
        <v>23738</v>
      </c>
    </row>
    <row r="15215" spans="1:10">
      <c r="A15215" t="s">
        <v>10</v>
      </c>
      <c r="B15215" t="s">
        <v>1108</v>
      </c>
      <c r="C15215" t="s">
        <v>232</v>
      </c>
      <c r="D15215" t="s">
        <v>13</v>
      </c>
      <c r="E15215" t="s">
        <v>14</v>
      </c>
      <c r="F15215" t="s">
        <v>26</v>
      </c>
      <c r="G15215" s="3">
        <v>45205.168206018519</v>
      </c>
      <c r="H15215" s="1">
        <v>90900</v>
      </c>
      <c r="I15215" t="s">
        <v>23739</v>
      </c>
      <c r="J15215" t="s">
        <v>23740</v>
      </c>
    </row>
    <row r="15216" spans="1:10">
      <c r="A15216" t="s">
        <v>33</v>
      </c>
      <c r="B15216" t="s">
        <v>23741</v>
      </c>
      <c r="C15216" t="s">
        <v>23742</v>
      </c>
      <c r="D15216" t="s">
        <v>2139</v>
      </c>
      <c r="E15216" t="s">
        <v>14</v>
      </c>
      <c r="F15216" t="s">
        <v>26</v>
      </c>
      <c r="G15216" s="3">
        <v>45287.167141203703</v>
      </c>
      <c r="H15216" s="1">
        <v>67818</v>
      </c>
      <c r="I15216" t="s">
        <v>2281</v>
      </c>
    </row>
    <row r="15217" spans="1:10">
      <c r="A15217" t="s">
        <v>152</v>
      </c>
      <c r="B15217" t="s">
        <v>23743</v>
      </c>
      <c r="C15217" t="s">
        <v>108</v>
      </c>
      <c r="D15217" t="s">
        <v>13</v>
      </c>
      <c r="E15217" t="s">
        <v>14</v>
      </c>
      <c r="F15217" t="s">
        <v>26</v>
      </c>
      <c r="G15217" s="3">
        <v>45156.169699074075</v>
      </c>
      <c r="H15217" s="1">
        <v>222000</v>
      </c>
      <c r="I15217" t="s">
        <v>31</v>
      </c>
      <c r="J15217" t="s">
        <v>23744</v>
      </c>
    </row>
    <row r="15218" spans="1:10">
      <c r="A15218" t="s">
        <v>33</v>
      </c>
      <c r="B15218" t="s">
        <v>23745</v>
      </c>
      <c r="C15218" t="s">
        <v>6180</v>
      </c>
      <c r="D15218" t="s">
        <v>13</v>
      </c>
      <c r="E15218" t="s">
        <v>14</v>
      </c>
      <c r="F15218" t="s">
        <v>608</v>
      </c>
      <c r="G15218" s="3">
        <v>45087.175682870373</v>
      </c>
      <c r="H15218" s="1">
        <v>63000</v>
      </c>
      <c r="I15218" t="s">
        <v>20112</v>
      </c>
      <c r="J15218" t="s">
        <v>14519</v>
      </c>
    </row>
    <row r="15219" spans="1:10">
      <c r="A15219" t="s">
        <v>10</v>
      </c>
      <c r="B15219" t="s">
        <v>11489</v>
      </c>
      <c r="C15219" t="s">
        <v>24</v>
      </c>
      <c r="D15219" t="s">
        <v>13</v>
      </c>
      <c r="E15219" t="s">
        <v>25</v>
      </c>
      <c r="F15219" t="s">
        <v>26</v>
      </c>
      <c r="G15219" s="3">
        <v>45014.170752314814</v>
      </c>
      <c r="H15219" s="1">
        <v>113269.5</v>
      </c>
      <c r="I15219" t="s">
        <v>8877</v>
      </c>
      <c r="J15219" t="s">
        <v>23746</v>
      </c>
    </row>
    <row r="15220" spans="1:10">
      <c r="A15220" t="s">
        <v>18</v>
      </c>
      <c r="B15220" t="s">
        <v>8462</v>
      </c>
      <c r="C15220" t="s">
        <v>75</v>
      </c>
      <c r="D15220" t="s">
        <v>13</v>
      </c>
      <c r="E15220" t="s">
        <v>14</v>
      </c>
      <c r="F15220" t="s">
        <v>20</v>
      </c>
      <c r="G15220" s="3">
        <v>45211.189409722225</v>
      </c>
      <c r="H15220" s="1">
        <v>175000</v>
      </c>
      <c r="I15220" t="s">
        <v>15225</v>
      </c>
      <c r="J15220" t="s">
        <v>15226</v>
      </c>
    </row>
    <row r="15221" spans="1:10">
      <c r="A15221" t="s">
        <v>10</v>
      </c>
      <c r="B15221" t="s">
        <v>3665</v>
      </c>
      <c r="C15221" t="s">
        <v>232</v>
      </c>
      <c r="D15221" t="s">
        <v>13</v>
      </c>
      <c r="E15221" t="s">
        <v>14</v>
      </c>
      <c r="F15221" t="s">
        <v>26</v>
      </c>
      <c r="G15221" s="3">
        <v>44949.168888888889</v>
      </c>
      <c r="H15221" s="1">
        <v>162500</v>
      </c>
      <c r="I15221" t="s">
        <v>23747</v>
      </c>
      <c r="J15221" t="s">
        <v>23748</v>
      </c>
    </row>
    <row r="15222" spans="1:10">
      <c r="A15222" t="s">
        <v>33</v>
      </c>
      <c r="B15222" t="s">
        <v>14795</v>
      </c>
      <c r="C15222" t="s">
        <v>461</v>
      </c>
      <c r="D15222" t="s">
        <v>13</v>
      </c>
      <c r="E15222" t="s">
        <v>14</v>
      </c>
      <c r="F15222" t="s">
        <v>26</v>
      </c>
      <c r="G15222" s="3">
        <v>45077.167754629627</v>
      </c>
      <c r="H15222" s="1">
        <v>148238.5</v>
      </c>
      <c r="I15222" t="s">
        <v>1022</v>
      </c>
      <c r="J15222" t="s">
        <v>20409</v>
      </c>
    </row>
    <row r="15223" spans="1:10">
      <c r="A15223" t="s">
        <v>33</v>
      </c>
      <c r="B15223" t="s">
        <v>9644</v>
      </c>
      <c r="C15223" t="s">
        <v>136</v>
      </c>
      <c r="D15223" t="s">
        <v>13</v>
      </c>
      <c r="E15223" t="s">
        <v>14</v>
      </c>
      <c r="F15223" t="s">
        <v>26</v>
      </c>
      <c r="G15223" s="3">
        <v>45159.167129629626</v>
      </c>
      <c r="H15223" s="1">
        <v>140875</v>
      </c>
      <c r="I15223" t="s">
        <v>4385</v>
      </c>
    </row>
    <row r="15224" spans="1:10">
      <c r="A15224" t="s">
        <v>10</v>
      </c>
      <c r="B15224" t="s">
        <v>23749</v>
      </c>
      <c r="C15224" t="s">
        <v>23750</v>
      </c>
      <c r="D15224" t="s">
        <v>13</v>
      </c>
      <c r="E15224" t="s">
        <v>14</v>
      </c>
      <c r="F15224" t="s">
        <v>20</v>
      </c>
      <c r="G15224" s="3">
        <v>44949.435648148145</v>
      </c>
      <c r="H15224" s="1">
        <v>105800</v>
      </c>
      <c r="I15224" t="s">
        <v>4331</v>
      </c>
      <c r="J15224" t="s">
        <v>23751</v>
      </c>
    </row>
    <row r="15225" spans="1:10">
      <c r="A15225" t="s">
        <v>135</v>
      </c>
      <c r="B15225" t="s">
        <v>135</v>
      </c>
      <c r="C15225" t="s">
        <v>24</v>
      </c>
      <c r="D15225" t="s">
        <v>13</v>
      </c>
      <c r="E15225" t="s">
        <v>25</v>
      </c>
      <c r="F15225" t="s">
        <v>26</v>
      </c>
      <c r="G15225" s="3">
        <v>45238.417546296296</v>
      </c>
      <c r="H15225" s="1">
        <v>95000</v>
      </c>
      <c r="I15225" t="s">
        <v>602</v>
      </c>
      <c r="J15225" t="s">
        <v>613</v>
      </c>
    </row>
    <row r="15226" spans="1:10">
      <c r="A15226" t="s">
        <v>10</v>
      </c>
      <c r="B15226" t="s">
        <v>820</v>
      </c>
      <c r="C15226" t="s">
        <v>24</v>
      </c>
      <c r="D15226" t="s">
        <v>13</v>
      </c>
      <c r="E15226" t="s">
        <v>25</v>
      </c>
      <c r="F15226" t="s">
        <v>26</v>
      </c>
      <c r="G15226" s="3">
        <v>45248.376527777778</v>
      </c>
      <c r="H15226" s="1">
        <v>135500</v>
      </c>
      <c r="I15226" t="s">
        <v>602</v>
      </c>
      <c r="J15226" t="s">
        <v>23752</v>
      </c>
    </row>
    <row r="15227" spans="1:10">
      <c r="A15227" t="s">
        <v>18</v>
      </c>
      <c r="B15227" t="s">
        <v>18</v>
      </c>
      <c r="C15227" t="s">
        <v>56</v>
      </c>
      <c r="D15227" t="s">
        <v>13</v>
      </c>
      <c r="E15227" t="s">
        <v>14</v>
      </c>
      <c r="F15227" t="s">
        <v>20</v>
      </c>
      <c r="G15227" s="3">
        <v>45200.385821759257</v>
      </c>
      <c r="H15227" s="1">
        <v>108415.5</v>
      </c>
      <c r="I15227" t="s">
        <v>4040</v>
      </c>
      <c r="J15227" t="s">
        <v>23753</v>
      </c>
    </row>
    <row r="15228" spans="1:10">
      <c r="A15228" t="s">
        <v>18</v>
      </c>
      <c r="B15228" t="s">
        <v>328</v>
      </c>
      <c r="C15228" t="s">
        <v>13134</v>
      </c>
      <c r="D15228" t="s">
        <v>13</v>
      </c>
      <c r="E15228" t="s">
        <v>14</v>
      </c>
      <c r="F15228" t="s">
        <v>26</v>
      </c>
      <c r="G15228" s="3">
        <v>45006.395682870374</v>
      </c>
      <c r="H15228" s="1">
        <v>174720</v>
      </c>
      <c r="I15228" t="s">
        <v>2718</v>
      </c>
      <c r="J15228" t="s">
        <v>11914</v>
      </c>
    </row>
    <row r="15229" spans="1:10">
      <c r="A15229" t="s">
        <v>73</v>
      </c>
      <c r="B15229" t="s">
        <v>23754</v>
      </c>
      <c r="C15229" t="s">
        <v>243</v>
      </c>
      <c r="D15229" t="s">
        <v>13</v>
      </c>
      <c r="E15229" t="s">
        <v>14</v>
      </c>
      <c r="F15229" t="s">
        <v>26</v>
      </c>
      <c r="G15229" s="3">
        <v>45118.3830787037</v>
      </c>
      <c r="H15229" s="1">
        <v>105000</v>
      </c>
      <c r="I15229" t="s">
        <v>322</v>
      </c>
      <c r="J15229" t="s">
        <v>323</v>
      </c>
    </row>
    <row r="15230" spans="1:10">
      <c r="A15230" t="s">
        <v>33</v>
      </c>
      <c r="B15230" t="s">
        <v>12225</v>
      </c>
      <c r="C15230" t="s">
        <v>792</v>
      </c>
      <c r="D15230" t="s">
        <v>13</v>
      </c>
      <c r="E15230" t="s">
        <v>14</v>
      </c>
      <c r="F15230" t="s">
        <v>20</v>
      </c>
      <c r="G15230" s="3">
        <v>45231.402268518519</v>
      </c>
      <c r="H15230" s="1">
        <v>82879</v>
      </c>
      <c r="I15230" t="s">
        <v>12226</v>
      </c>
      <c r="J15230" t="s">
        <v>12227</v>
      </c>
    </row>
    <row r="15231" spans="1:10">
      <c r="A15231" t="s">
        <v>18</v>
      </c>
      <c r="B15231" t="s">
        <v>23755</v>
      </c>
      <c r="C15231" t="s">
        <v>243</v>
      </c>
      <c r="D15231" t="s">
        <v>13</v>
      </c>
      <c r="E15231" t="s">
        <v>14</v>
      </c>
      <c r="F15231" t="s">
        <v>26</v>
      </c>
      <c r="G15231" s="3">
        <v>44974.382303240738</v>
      </c>
      <c r="H15231" s="1">
        <v>125000</v>
      </c>
      <c r="I15231" t="s">
        <v>12219</v>
      </c>
      <c r="J15231" t="s">
        <v>12220</v>
      </c>
    </row>
    <row r="15232" spans="1:10">
      <c r="A15232" t="s">
        <v>33</v>
      </c>
      <c r="B15232" t="s">
        <v>23756</v>
      </c>
      <c r="C15232" t="s">
        <v>23757</v>
      </c>
      <c r="D15232" t="s">
        <v>13</v>
      </c>
      <c r="E15232" t="s">
        <v>14</v>
      </c>
      <c r="F15232" t="s">
        <v>20</v>
      </c>
      <c r="G15232" s="3">
        <v>45244.430092592593</v>
      </c>
      <c r="H15232" s="1">
        <v>77500</v>
      </c>
      <c r="I15232" t="s">
        <v>130</v>
      </c>
    </row>
    <row r="15233" spans="1:10">
      <c r="A15233" t="s">
        <v>18</v>
      </c>
      <c r="B15233" t="s">
        <v>23758</v>
      </c>
      <c r="C15233" t="s">
        <v>1105</v>
      </c>
      <c r="D15233" t="s">
        <v>13</v>
      </c>
      <c r="E15233" t="s">
        <v>14</v>
      </c>
      <c r="F15233" t="s">
        <v>26</v>
      </c>
      <c r="G15233" s="3">
        <v>45197.407523148147</v>
      </c>
      <c r="H15233" s="1">
        <v>169000</v>
      </c>
      <c r="I15233" t="s">
        <v>4921</v>
      </c>
      <c r="J15233" t="s">
        <v>11753</v>
      </c>
    </row>
    <row r="15234" spans="1:10">
      <c r="A15234" t="s">
        <v>33</v>
      </c>
      <c r="B15234" t="s">
        <v>23759</v>
      </c>
      <c r="C15234" t="s">
        <v>1042</v>
      </c>
      <c r="D15234" t="s">
        <v>13</v>
      </c>
      <c r="E15234" t="s">
        <v>14</v>
      </c>
      <c r="F15234" t="s">
        <v>198</v>
      </c>
      <c r="G15234" s="3">
        <v>45168.39634259259</v>
      </c>
      <c r="H15234" s="1">
        <v>100500</v>
      </c>
      <c r="I15234" t="s">
        <v>12379</v>
      </c>
      <c r="J15234" t="s">
        <v>23760</v>
      </c>
    </row>
    <row r="15235" spans="1:10">
      <c r="A15235" t="s">
        <v>10</v>
      </c>
      <c r="B15235" t="s">
        <v>23761</v>
      </c>
      <c r="C15235" t="s">
        <v>1105</v>
      </c>
      <c r="D15235" t="s">
        <v>13</v>
      </c>
      <c r="E15235" t="s">
        <v>14</v>
      </c>
      <c r="F15235" t="s">
        <v>26</v>
      </c>
      <c r="G15235" s="3">
        <v>44971.377256944441</v>
      </c>
      <c r="H15235" s="1">
        <v>150000</v>
      </c>
      <c r="I15235" t="s">
        <v>9336</v>
      </c>
      <c r="J15235" t="s">
        <v>28</v>
      </c>
    </row>
    <row r="15236" spans="1:10">
      <c r="A15236" t="s">
        <v>33</v>
      </c>
      <c r="B15236" t="s">
        <v>33</v>
      </c>
      <c r="C15236" t="s">
        <v>232</v>
      </c>
      <c r="D15236" t="s">
        <v>13</v>
      </c>
      <c r="E15236" t="s">
        <v>14</v>
      </c>
      <c r="F15236" t="s">
        <v>26</v>
      </c>
      <c r="G15236" s="3">
        <v>45040.374965277777</v>
      </c>
      <c r="H15236" s="1">
        <v>60000</v>
      </c>
      <c r="I15236" t="s">
        <v>23762</v>
      </c>
      <c r="J15236" t="s">
        <v>23763</v>
      </c>
    </row>
    <row r="15237" spans="1:10">
      <c r="A15237" t="s">
        <v>10</v>
      </c>
      <c r="B15237" t="s">
        <v>1430</v>
      </c>
      <c r="C15237" t="s">
        <v>75</v>
      </c>
      <c r="D15237" t="s">
        <v>13</v>
      </c>
      <c r="E15237" t="s">
        <v>14</v>
      </c>
      <c r="F15237" t="s">
        <v>26</v>
      </c>
      <c r="G15237" s="3">
        <v>45122.381064814814</v>
      </c>
      <c r="H15237" s="1">
        <v>119600</v>
      </c>
      <c r="I15237" t="s">
        <v>1989</v>
      </c>
      <c r="J15237" t="s">
        <v>23764</v>
      </c>
    </row>
    <row r="15238" spans="1:10">
      <c r="A15238" t="s">
        <v>73</v>
      </c>
      <c r="B15238" t="s">
        <v>73</v>
      </c>
      <c r="C15238" t="s">
        <v>956</v>
      </c>
      <c r="D15238" t="s">
        <v>13</v>
      </c>
      <c r="E15238" t="s">
        <v>14</v>
      </c>
      <c r="F15238" t="s">
        <v>26</v>
      </c>
      <c r="G15238" s="3">
        <v>45053.397245370368</v>
      </c>
      <c r="H15238" s="1">
        <v>140000</v>
      </c>
      <c r="I15238" t="s">
        <v>128</v>
      </c>
      <c r="J15238" t="s">
        <v>21264</v>
      </c>
    </row>
    <row r="15239" spans="1:10">
      <c r="A15239" t="s">
        <v>18</v>
      </c>
      <c r="B15239" t="s">
        <v>18</v>
      </c>
      <c r="C15239" t="s">
        <v>4102</v>
      </c>
      <c r="D15239" t="s">
        <v>13</v>
      </c>
      <c r="E15239" t="s">
        <v>14</v>
      </c>
      <c r="F15239" t="s">
        <v>26</v>
      </c>
      <c r="G15239" s="3">
        <v>45254.379803240743</v>
      </c>
      <c r="H15239" s="1">
        <v>100000</v>
      </c>
      <c r="I15239" t="s">
        <v>186</v>
      </c>
      <c r="J15239" t="s">
        <v>23765</v>
      </c>
    </row>
    <row r="15240" spans="1:10">
      <c r="A15240" t="s">
        <v>18</v>
      </c>
      <c r="B15240" t="s">
        <v>23766</v>
      </c>
      <c r="C15240" t="s">
        <v>24</v>
      </c>
      <c r="D15240" t="s">
        <v>13</v>
      </c>
      <c r="E15240" t="s">
        <v>25</v>
      </c>
      <c r="F15240" t="s">
        <v>26</v>
      </c>
      <c r="G15240" s="3">
        <v>45157.380972222221</v>
      </c>
      <c r="H15240" s="1">
        <v>197000</v>
      </c>
      <c r="I15240" t="s">
        <v>20745</v>
      </c>
      <c r="J15240" t="s">
        <v>23767</v>
      </c>
    </row>
    <row r="15241" spans="1:10">
      <c r="A15241" t="s">
        <v>10</v>
      </c>
      <c r="B15241" t="s">
        <v>23768</v>
      </c>
      <c r="C15241" t="s">
        <v>24</v>
      </c>
      <c r="D15241" t="s">
        <v>13</v>
      </c>
      <c r="E15241" t="s">
        <v>25</v>
      </c>
      <c r="F15241" t="s">
        <v>20</v>
      </c>
      <c r="G15241" s="3">
        <v>45239.443379629629</v>
      </c>
      <c r="H15241" s="1">
        <v>243500</v>
      </c>
      <c r="I15241" t="s">
        <v>23769</v>
      </c>
      <c r="J15241" t="s">
        <v>23770</v>
      </c>
    </row>
    <row r="15242" spans="1:10">
      <c r="A15242" t="s">
        <v>10</v>
      </c>
      <c r="B15242" t="s">
        <v>1988</v>
      </c>
      <c r="C15242" t="s">
        <v>441</v>
      </c>
      <c r="D15242" t="s">
        <v>13</v>
      </c>
      <c r="E15242" t="s">
        <v>14</v>
      </c>
      <c r="F15242" t="s">
        <v>26</v>
      </c>
      <c r="G15242" s="3">
        <v>45120.39634259259</v>
      </c>
      <c r="H15242" s="1">
        <v>205000</v>
      </c>
      <c r="I15242" t="s">
        <v>1989</v>
      </c>
      <c r="J15242" t="s">
        <v>1990</v>
      </c>
    </row>
    <row r="15243" spans="1:10">
      <c r="A15243" t="s">
        <v>135</v>
      </c>
      <c r="B15243" t="s">
        <v>135</v>
      </c>
      <c r="C15243" t="s">
        <v>3256</v>
      </c>
      <c r="D15243" t="s">
        <v>13</v>
      </c>
      <c r="E15243" t="s">
        <v>14</v>
      </c>
      <c r="F15243" t="s">
        <v>3257</v>
      </c>
      <c r="G15243" s="3">
        <v>45160.416886574072</v>
      </c>
      <c r="H15243" s="1">
        <v>111175</v>
      </c>
      <c r="I15243" t="s">
        <v>993</v>
      </c>
      <c r="J15243" t="s">
        <v>23771</v>
      </c>
    </row>
    <row r="15244" spans="1:10">
      <c r="A15244" t="s">
        <v>33</v>
      </c>
      <c r="B15244" t="s">
        <v>23772</v>
      </c>
      <c r="C15244" t="s">
        <v>201</v>
      </c>
      <c r="D15244" t="s">
        <v>13</v>
      </c>
      <c r="E15244" t="s">
        <v>14</v>
      </c>
      <c r="F15244" t="s">
        <v>26</v>
      </c>
      <c r="G15244" s="3">
        <v>45248.428912037038</v>
      </c>
      <c r="H15244" s="1">
        <v>120000</v>
      </c>
      <c r="I15244" t="s">
        <v>130</v>
      </c>
    </row>
    <row r="15245" spans="1:10">
      <c r="A15245" t="s">
        <v>10</v>
      </c>
      <c r="B15245" t="s">
        <v>23773</v>
      </c>
      <c r="C15245" t="s">
        <v>6822</v>
      </c>
      <c r="D15245" t="s">
        <v>13</v>
      </c>
      <c r="E15245" t="s">
        <v>14</v>
      </c>
      <c r="F15245" t="s">
        <v>26</v>
      </c>
      <c r="G15245" s="3">
        <v>45154.377743055556</v>
      </c>
      <c r="H15245" s="1">
        <v>114500</v>
      </c>
      <c r="I15245" t="s">
        <v>6643</v>
      </c>
    </row>
    <row r="15246" spans="1:10">
      <c r="A15246" t="s">
        <v>18</v>
      </c>
      <c r="B15246" t="s">
        <v>18</v>
      </c>
      <c r="C15246" t="s">
        <v>75</v>
      </c>
      <c r="D15246" t="s">
        <v>13</v>
      </c>
      <c r="E15246" t="s">
        <v>14</v>
      </c>
      <c r="F15246" t="s">
        <v>26</v>
      </c>
      <c r="G15246" s="3">
        <v>44984.379340277781</v>
      </c>
      <c r="H15246" s="1">
        <v>90000</v>
      </c>
      <c r="I15246" t="s">
        <v>23774</v>
      </c>
      <c r="J15246" t="s">
        <v>11472</v>
      </c>
    </row>
    <row r="15247" spans="1:10">
      <c r="A15247" t="s">
        <v>18</v>
      </c>
      <c r="B15247" t="s">
        <v>23775</v>
      </c>
      <c r="C15247" t="s">
        <v>20786</v>
      </c>
      <c r="D15247" t="s">
        <v>13</v>
      </c>
      <c r="E15247" t="s">
        <v>14</v>
      </c>
      <c r="F15247" t="s">
        <v>26</v>
      </c>
      <c r="G15247" s="3">
        <v>45290.377118055556</v>
      </c>
      <c r="H15247" s="1">
        <v>100000</v>
      </c>
      <c r="I15247" t="s">
        <v>23776</v>
      </c>
      <c r="J15247" t="s">
        <v>23777</v>
      </c>
    </row>
    <row r="15248" spans="1:10">
      <c r="A15248" t="s">
        <v>18</v>
      </c>
      <c r="B15248" t="s">
        <v>2919</v>
      </c>
      <c r="C15248" t="s">
        <v>40</v>
      </c>
      <c r="D15248" t="s">
        <v>13</v>
      </c>
      <c r="E15248" t="s">
        <v>14</v>
      </c>
      <c r="F15248" t="s">
        <v>26</v>
      </c>
      <c r="G15248" s="3">
        <v>45136.398206018515</v>
      </c>
      <c r="H15248" s="1">
        <v>198500</v>
      </c>
      <c r="I15248" t="s">
        <v>195</v>
      </c>
      <c r="J15248" t="s">
        <v>316</v>
      </c>
    </row>
    <row r="15249" spans="1:10">
      <c r="A15249" t="s">
        <v>33</v>
      </c>
      <c r="B15249" t="s">
        <v>23778</v>
      </c>
      <c r="C15249" t="s">
        <v>2261</v>
      </c>
      <c r="D15249" t="s">
        <v>13</v>
      </c>
      <c r="E15249" t="s">
        <v>14</v>
      </c>
      <c r="F15249" t="s">
        <v>26</v>
      </c>
      <c r="G15249" s="3">
        <v>44969.381585648145</v>
      </c>
      <c r="H15249" s="1">
        <v>85000</v>
      </c>
      <c r="I15249" t="s">
        <v>23779</v>
      </c>
      <c r="J15249" t="s">
        <v>23780</v>
      </c>
    </row>
    <row r="15250" spans="1:10">
      <c r="A15250" t="s">
        <v>18</v>
      </c>
      <c r="B15250" t="s">
        <v>18</v>
      </c>
      <c r="C15250" t="s">
        <v>12964</v>
      </c>
      <c r="D15250" t="s">
        <v>13</v>
      </c>
      <c r="E15250" t="s">
        <v>14</v>
      </c>
      <c r="F15250" t="s">
        <v>20</v>
      </c>
      <c r="G15250" s="3">
        <v>44993.410740740743</v>
      </c>
      <c r="H15250" s="1">
        <v>125000</v>
      </c>
      <c r="I15250" t="s">
        <v>23781</v>
      </c>
      <c r="J15250" t="s">
        <v>631</v>
      </c>
    </row>
    <row r="15251" spans="1:10">
      <c r="A15251" t="s">
        <v>18</v>
      </c>
      <c r="B15251" t="s">
        <v>23782</v>
      </c>
      <c r="C15251" t="s">
        <v>232</v>
      </c>
      <c r="D15251" t="s">
        <v>13</v>
      </c>
      <c r="E15251" t="s">
        <v>14</v>
      </c>
      <c r="F15251" t="s">
        <v>26</v>
      </c>
      <c r="G15251" s="3">
        <v>45055.446585648147</v>
      </c>
      <c r="H15251" s="1">
        <v>190000</v>
      </c>
      <c r="I15251" t="s">
        <v>23783</v>
      </c>
      <c r="J15251" t="s">
        <v>23784</v>
      </c>
    </row>
    <row r="15252" spans="1:10">
      <c r="A15252" t="s">
        <v>18</v>
      </c>
      <c r="B15252" t="s">
        <v>18</v>
      </c>
      <c r="C15252" t="s">
        <v>8818</v>
      </c>
      <c r="D15252" t="s">
        <v>13</v>
      </c>
      <c r="E15252" t="s">
        <v>14</v>
      </c>
      <c r="F15252" t="s">
        <v>26</v>
      </c>
      <c r="G15252" s="3">
        <v>45056.384027777778</v>
      </c>
      <c r="H15252" s="1">
        <v>100000</v>
      </c>
      <c r="I15252" t="s">
        <v>23785</v>
      </c>
      <c r="J15252" t="s">
        <v>23786</v>
      </c>
    </row>
    <row r="15253" spans="1:10">
      <c r="A15253" t="s">
        <v>18</v>
      </c>
      <c r="B15253" t="s">
        <v>1101</v>
      </c>
      <c r="C15253" t="s">
        <v>24</v>
      </c>
      <c r="D15253" t="s">
        <v>13</v>
      </c>
      <c r="E15253" t="s">
        <v>25</v>
      </c>
      <c r="F15253" t="s">
        <v>26</v>
      </c>
      <c r="G15253" s="3">
        <v>44996.382465277777</v>
      </c>
      <c r="H15253" s="1">
        <v>115000</v>
      </c>
      <c r="I15253" t="s">
        <v>23787</v>
      </c>
      <c r="J15253" t="s">
        <v>316</v>
      </c>
    </row>
    <row r="15254" spans="1:10">
      <c r="A15254" t="s">
        <v>18</v>
      </c>
      <c r="B15254" t="s">
        <v>23788</v>
      </c>
      <c r="C15254" t="s">
        <v>170</v>
      </c>
      <c r="D15254" t="s">
        <v>13</v>
      </c>
      <c r="E15254" t="s">
        <v>14</v>
      </c>
      <c r="F15254" t="s">
        <v>171</v>
      </c>
      <c r="G15254" s="3">
        <v>45092.394305555557</v>
      </c>
      <c r="H15254" s="1">
        <v>147500</v>
      </c>
      <c r="I15254" t="s">
        <v>15777</v>
      </c>
      <c r="J15254" t="s">
        <v>23789</v>
      </c>
    </row>
    <row r="15255" spans="1:10">
      <c r="A15255" t="s">
        <v>73</v>
      </c>
      <c r="B15255" t="s">
        <v>73</v>
      </c>
      <c r="C15255" t="s">
        <v>136</v>
      </c>
      <c r="D15255" t="s">
        <v>13</v>
      </c>
      <c r="E15255" t="s">
        <v>14</v>
      </c>
      <c r="F15255" t="s">
        <v>26</v>
      </c>
      <c r="G15255" s="3">
        <v>45051.431192129632</v>
      </c>
      <c r="H15255" s="1">
        <v>180000</v>
      </c>
      <c r="I15255" t="s">
        <v>130</v>
      </c>
      <c r="J15255" t="s">
        <v>23790</v>
      </c>
    </row>
    <row r="15256" spans="1:10">
      <c r="A15256" t="s">
        <v>33</v>
      </c>
      <c r="B15256" t="s">
        <v>23791</v>
      </c>
      <c r="C15256" t="s">
        <v>10257</v>
      </c>
      <c r="D15256" t="s">
        <v>13</v>
      </c>
      <c r="E15256" t="s">
        <v>14</v>
      </c>
      <c r="F15256" t="s">
        <v>26</v>
      </c>
      <c r="G15256" s="3">
        <v>44951.37605324074</v>
      </c>
      <c r="H15256" s="1">
        <v>146100</v>
      </c>
      <c r="I15256" t="s">
        <v>69</v>
      </c>
      <c r="J15256" t="s">
        <v>7573</v>
      </c>
    </row>
    <row r="15257" spans="1:10">
      <c r="A15257" t="s">
        <v>106</v>
      </c>
      <c r="B15257" t="s">
        <v>14890</v>
      </c>
      <c r="C15257" t="s">
        <v>358</v>
      </c>
      <c r="D15257" t="s">
        <v>13</v>
      </c>
      <c r="E15257" t="s">
        <v>14</v>
      </c>
      <c r="F15257" t="s">
        <v>20</v>
      </c>
      <c r="G15257" s="3">
        <v>45226.414201388892</v>
      </c>
      <c r="H15257" s="1">
        <v>155000</v>
      </c>
      <c r="I15257" t="s">
        <v>4214</v>
      </c>
      <c r="J15257" t="s">
        <v>14891</v>
      </c>
    </row>
    <row r="15258" spans="1:10">
      <c r="A15258" t="s">
        <v>77</v>
      </c>
      <c r="B15258" t="s">
        <v>23792</v>
      </c>
      <c r="C15258" t="s">
        <v>23793</v>
      </c>
      <c r="D15258" t="s">
        <v>13</v>
      </c>
      <c r="E15258" t="s">
        <v>14</v>
      </c>
      <c r="F15258" t="s">
        <v>26</v>
      </c>
      <c r="G15258" s="3">
        <v>45081.430787037039</v>
      </c>
      <c r="H15258" s="1">
        <v>96500</v>
      </c>
      <c r="I15258" t="s">
        <v>4331</v>
      </c>
      <c r="J15258" t="s">
        <v>23794</v>
      </c>
    </row>
    <row r="15259" spans="1:10">
      <c r="A15259" t="s">
        <v>18</v>
      </c>
      <c r="B15259" t="s">
        <v>6257</v>
      </c>
      <c r="C15259" t="s">
        <v>23795</v>
      </c>
      <c r="D15259" t="s">
        <v>13</v>
      </c>
      <c r="E15259" t="s">
        <v>14</v>
      </c>
      <c r="F15259" t="s">
        <v>26</v>
      </c>
      <c r="G15259" s="3">
        <v>45283.40421296296</v>
      </c>
      <c r="H15259" s="1">
        <v>170000.5</v>
      </c>
      <c r="I15259" t="s">
        <v>2646</v>
      </c>
      <c r="J15259" t="s">
        <v>23796</v>
      </c>
    </row>
    <row r="15260" spans="1:10">
      <c r="A15260" t="s">
        <v>73</v>
      </c>
      <c r="B15260" t="s">
        <v>73</v>
      </c>
      <c r="C15260" t="s">
        <v>108</v>
      </c>
      <c r="D15260" t="s">
        <v>13</v>
      </c>
      <c r="E15260" t="s">
        <v>14</v>
      </c>
      <c r="F15260" t="s">
        <v>26</v>
      </c>
      <c r="G15260" s="3">
        <v>45105.382384259261</v>
      </c>
      <c r="H15260" s="1">
        <v>200000</v>
      </c>
      <c r="I15260" t="s">
        <v>2407</v>
      </c>
      <c r="J15260" t="s">
        <v>23797</v>
      </c>
    </row>
    <row r="15261" spans="1:10">
      <c r="A15261" t="s">
        <v>33</v>
      </c>
      <c r="B15261" t="s">
        <v>20319</v>
      </c>
      <c r="C15261" t="s">
        <v>626</v>
      </c>
      <c r="D15261" t="s">
        <v>13</v>
      </c>
      <c r="E15261" t="s">
        <v>14</v>
      </c>
      <c r="F15261" t="s">
        <v>26</v>
      </c>
      <c r="G15261" s="3">
        <v>45098.377928240741</v>
      </c>
      <c r="H15261" s="1">
        <v>80850</v>
      </c>
      <c r="I15261" t="s">
        <v>20320</v>
      </c>
    </row>
    <row r="15262" spans="1:10">
      <c r="A15262" t="s">
        <v>18</v>
      </c>
      <c r="B15262" t="s">
        <v>127</v>
      </c>
      <c r="C15262" t="s">
        <v>17522</v>
      </c>
      <c r="D15262" t="s">
        <v>1075</v>
      </c>
      <c r="E15262" t="s">
        <v>14</v>
      </c>
      <c r="F15262" t="s">
        <v>26</v>
      </c>
      <c r="G15262" s="3">
        <v>45285.377060185187</v>
      </c>
      <c r="H15262" s="1">
        <v>150000</v>
      </c>
      <c r="I15262" t="s">
        <v>120</v>
      </c>
      <c r="J15262" t="s">
        <v>5453</v>
      </c>
    </row>
    <row r="15263" spans="1:10">
      <c r="A15263" t="s">
        <v>10</v>
      </c>
      <c r="B15263" t="s">
        <v>10</v>
      </c>
      <c r="C15263" t="s">
        <v>767</v>
      </c>
      <c r="D15263" t="s">
        <v>13</v>
      </c>
      <c r="E15263" t="s">
        <v>14</v>
      </c>
      <c r="F15263" t="s">
        <v>26</v>
      </c>
      <c r="G15263" s="3">
        <v>45273.377615740741</v>
      </c>
      <c r="H15263" s="1">
        <v>100000</v>
      </c>
      <c r="I15263" t="s">
        <v>7778</v>
      </c>
      <c r="J15263" t="s">
        <v>23798</v>
      </c>
    </row>
    <row r="15264" spans="1:10">
      <c r="A15264" t="s">
        <v>18</v>
      </c>
      <c r="B15264" t="s">
        <v>8832</v>
      </c>
      <c r="C15264" t="s">
        <v>5400</v>
      </c>
      <c r="D15264" t="s">
        <v>13</v>
      </c>
      <c r="E15264" t="s">
        <v>14</v>
      </c>
      <c r="F15264" t="s">
        <v>20</v>
      </c>
      <c r="G15264" s="3">
        <v>45058.472754629627</v>
      </c>
      <c r="H15264" s="1">
        <v>147500</v>
      </c>
      <c r="I15264" t="s">
        <v>3090</v>
      </c>
      <c r="J15264" t="s">
        <v>546</v>
      </c>
    </row>
    <row r="15265" spans="1:10">
      <c r="A15265" t="s">
        <v>10</v>
      </c>
      <c r="B15265" t="s">
        <v>2635</v>
      </c>
      <c r="C15265" t="s">
        <v>75</v>
      </c>
      <c r="D15265" t="s">
        <v>13</v>
      </c>
      <c r="E15265" t="s">
        <v>14</v>
      </c>
      <c r="F15265" t="s">
        <v>26</v>
      </c>
      <c r="G15265" s="3">
        <v>45172.376944444448</v>
      </c>
      <c r="H15265" s="1">
        <v>132500</v>
      </c>
      <c r="I15265" t="s">
        <v>2636</v>
      </c>
      <c r="J15265" t="s">
        <v>1138</v>
      </c>
    </row>
    <row r="15266" spans="1:10">
      <c r="A15266" t="s">
        <v>18</v>
      </c>
      <c r="B15266" t="s">
        <v>18</v>
      </c>
      <c r="C15266" t="s">
        <v>24</v>
      </c>
      <c r="D15266" t="s">
        <v>13</v>
      </c>
      <c r="E15266" t="s">
        <v>25</v>
      </c>
      <c r="F15266" t="s">
        <v>20</v>
      </c>
      <c r="G15266" s="3">
        <v>44999.413287037038</v>
      </c>
      <c r="H15266" s="1">
        <v>92500</v>
      </c>
      <c r="I15266" t="s">
        <v>128</v>
      </c>
      <c r="J15266" t="s">
        <v>23799</v>
      </c>
    </row>
    <row r="15267" spans="1:10">
      <c r="A15267" t="s">
        <v>10</v>
      </c>
      <c r="B15267" t="s">
        <v>4939</v>
      </c>
      <c r="C15267" t="s">
        <v>1740</v>
      </c>
      <c r="D15267" t="s">
        <v>13</v>
      </c>
      <c r="E15267" t="s">
        <v>14</v>
      </c>
      <c r="F15267" t="s">
        <v>314</v>
      </c>
      <c r="G15267" s="3">
        <v>44993.389421296299</v>
      </c>
      <c r="H15267" s="1">
        <v>109500</v>
      </c>
      <c r="I15267" t="s">
        <v>2970</v>
      </c>
      <c r="J15267" t="s">
        <v>23800</v>
      </c>
    </row>
    <row r="15268" spans="1:10">
      <c r="A15268" t="s">
        <v>18</v>
      </c>
      <c r="B15268" t="s">
        <v>23801</v>
      </c>
      <c r="C15268" t="s">
        <v>792</v>
      </c>
      <c r="D15268" t="s">
        <v>13</v>
      </c>
      <c r="E15268" t="s">
        <v>14</v>
      </c>
      <c r="F15268" t="s">
        <v>20</v>
      </c>
      <c r="G15268" s="3">
        <v>45148.42359953704</v>
      </c>
      <c r="H15268" s="1">
        <v>140000</v>
      </c>
      <c r="I15268" t="s">
        <v>128</v>
      </c>
      <c r="J15268" t="s">
        <v>23802</v>
      </c>
    </row>
    <row r="15269" spans="1:10">
      <c r="A15269" t="s">
        <v>10</v>
      </c>
      <c r="B15269" t="s">
        <v>10</v>
      </c>
      <c r="C15269" t="s">
        <v>19</v>
      </c>
      <c r="D15269" t="s">
        <v>13</v>
      </c>
      <c r="E15269" t="s">
        <v>14</v>
      </c>
      <c r="F15269" t="s">
        <v>26</v>
      </c>
      <c r="G15269" s="3">
        <v>45007.381527777776</v>
      </c>
      <c r="H15269" s="1">
        <v>115000</v>
      </c>
      <c r="I15269" t="s">
        <v>420</v>
      </c>
      <c r="J15269" t="s">
        <v>12408</v>
      </c>
    </row>
    <row r="15270" spans="1:10">
      <c r="A15270" t="s">
        <v>33</v>
      </c>
      <c r="B15270" t="s">
        <v>33</v>
      </c>
      <c r="C15270" t="s">
        <v>365</v>
      </c>
      <c r="D15270" t="s">
        <v>13</v>
      </c>
      <c r="E15270" t="s">
        <v>14</v>
      </c>
      <c r="F15270" t="s">
        <v>26</v>
      </c>
      <c r="G15270" s="3">
        <v>45273.37703703704</v>
      </c>
      <c r="H15270" s="1">
        <v>100000</v>
      </c>
      <c r="I15270" t="s">
        <v>23803</v>
      </c>
      <c r="J15270" t="s">
        <v>23804</v>
      </c>
    </row>
    <row r="15271" spans="1:10">
      <c r="A15271" t="s">
        <v>33</v>
      </c>
      <c r="B15271" t="s">
        <v>2491</v>
      </c>
      <c r="C15271" t="s">
        <v>11256</v>
      </c>
      <c r="D15271" t="s">
        <v>13</v>
      </c>
      <c r="E15271" t="s">
        <v>14</v>
      </c>
      <c r="F15271" t="s">
        <v>26</v>
      </c>
      <c r="G15271" s="3">
        <v>45121.3753125</v>
      </c>
      <c r="H15271" s="1">
        <v>90000</v>
      </c>
      <c r="I15271" t="s">
        <v>2492</v>
      </c>
      <c r="J15271" t="s">
        <v>2493</v>
      </c>
    </row>
    <row r="15272" spans="1:10">
      <c r="A15272" t="s">
        <v>135</v>
      </c>
      <c r="B15272" t="s">
        <v>135</v>
      </c>
      <c r="C15272" t="s">
        <v>194</v>
      </c>
      <c r="D15272" t="s">
        <v>13</v>
      </c>
      <c r="E15272" t="s">
        <v>14</v>
      </c>
      <c r="F15272" t="s">
        <v>26</v>
      </c>
      <c r="G15272" s="3">
        <v>45203.376597222225</v>
      </c>
      <c r="H15272" s="1">
        <v>110275</v>
      </c>
      <c r="I15272" t="s">
        <v>2783</v>
      </c>
      <c r="J15272" t="s">
        <v>1334</v>
      </c>
    </row>
    <row r="15273" spans="1:10">
      <c r="A15273" t="s">
        <v>18</v>
      </c>
      <c r="B15273" t="s">
        <v>23805</v>
      </c>
      <c r="C15273" t="s">
        <v>24</v>
      </c>
      <c r="D15273" t="s">
        <v>13</v>
      </c>
      <c r="E15273" t="s">
        <v>25</v>
      </c>
      <c r="F15273" t="s">
        <v>20</v>
      </c>
      <c r="G15273" s="3">
        <v>45266.432164351849</v>
      </c>
      <c r="H15273" s="1">
        <v>150000</v>
      </c>
      <c r="I15273" t="s">
        <v>130</v>
      </c>
      <c r="J15273" t="s">
        <v>23806</v>
      </c>
    </row>
    <row r="15274" spans="1:10">
      <c r="A15274" t="s">
        <v>212</v>
      </c>
      <c r="B15274" t="s">
        <v>212</v>
      </c>
      <c r="C15274" t="s">
        <v>95</v>
      </c>
      <c r="D15274" t="s">
        <v>13</v>
      </c>
      <c r="E15274" t="s">
        <v>14</v>
      </c>
      <c r="F15274" t="s">
        <v>26</v>
      </c>
      <c r="G15274" s="3">
        <v>45114.378541666665</v>
      </c>
      <c r="H15274" s="1">
        <v>132367</v>
      </c>
      <c r="I15274" t="s">
        <v>6130</v>
      </c>
      <c r="J15274" t="s">
        <v>23807</v>
      </c>
    </row>
    <row r="15275" spans="1:10">
      <c r="A15275" t="s">
        <v>18</v>
      </c>
      <c r="B15275" t="s">
        <v>23808</v>
      </c>
      <c r="C15275" t="s">
        <v>3077</v>
      </c>
      <c r="D15275" t="s">
        <v>13</v>
      </c>
      <c r="E15275" t="s">
        <v>14</v>
      </c>
      <c r="F15275" t="s">
        <v>3077</v>
      </c>
      <c r="G15275" s="3">
        <v>44929.817673611113</v>
      </c>
      <c r="H15275" s="1">
        <v>56700</v>
      </c>
      <c r="I15275" t="s">
        <v>1795</v>
      </c>
      <c r="J15275" t="s">
        <v>23809</v>
      </c>
    </row>
    <row r="15276" spans="1:10">
      <c r="A15276" t="s">
        <v>10</v>
      </c>
      <c r="B15276" t="s">
        <v>23810</v>
      </c>
      <c r="C15276" t="s">
        <v>23811</v>
      </c>
      <c r="D15276" t="s">
        <v>13</v>
      </c>
      <c r="E15276" t="s">
        <v>14</v>
      </c>
      <c r="F15276" t="s">
        <v>26</v>
      </c>
      <c r="G15276" s="3">
        <v>44939.380370370367</v>
      </c>
      <c r="H15276" s="1">
        <v>150000</v>
      </c>
      <c r="I15276" t="s">
        <v>3324</v>
      </c>
      <c r="J15276" t="s">
        <v>23812</v>
      </c>
    </row>
    <row r="15277" spans="1:10">
      <c r="A15277" t="s">
        <v>33</v>
      </c>
      <c r="B15277" t="s">
        <v>2815</v>
      </c>
      <c r="C15277" t="s">
        <v>557</v>
      </c>
      <c r="D15277" t="s">
        <v>13</v>
      </c>
      <c r="E15277" t="s">
        <v>14</v>
      </c>
      <c r="F15277" t="s">
        <v>26</v>
      </c>
      <c r="G15277" s="3">
        <v>45015.394849537035</v>
      </c>
      <c r="H15277" s="1">
        <v>133141.5</v>
      </c>
      <c r="I15277" t="s">
        <v>23813</v>
      </c>
      <c r="J15277" t="s">
        <v>23814</v>
      </c>
    </row>
    <row r="15278" spans="1:10">
      <c r="A15278" t="s">
        <v>18</v>
      </c>
      <c r="B15278" t="s">
        <v>18</v>
      </c>
      <c r="C15278" t="s">
        <v>1402</v>
      </c>
      <c r="D15278" t="s">
        <v>13</v>
      </c>
      <c r="E15278" t="s">
        <v>14</v>
      </c>
      <c r="F15278" t="s">
        <v>26</v>
      </c>
      <c r="G15278" s="3">
        <v>44938.384421296294</v>
      </c>
      <c r="H15278" s="1">
        <v>90000</v>
      </c>
      <c r="I15278" t="s">
        <v>23815</v>
      </c>
      <c r="J15278" t="s">
        <v>23816</v>
      </c>
    </row>
    <row r="15279" spans="1:10">
      <c r="A15279" t="s">
        <v>10</v>
      </c>
      <c r="B15279" t="s">
        <v>10</v>
      </c>
      <c r="C15279" t="s">
        <v>232</v>
      </c>
      <c r="D15279" t="s">
        <v>13</v>
      </c>
      <c r="E15279" t="s">
        <v>14</v>
      </c>
      <c r="F15279" t="s">
        <v>26</v>
      </c>
      <c r="G15279" s="3">
        <v>45169.37771990741</v>
      </c>
      <c r="H15279" s="1">
        <v>190000</v>
      </c>
      <c r="I15279" t="s">
        <v>23817</v>
      </c>
      <c r="J15279" t="s">
        <v>17757</v>
      </c>
    </row>
    <row r="15280" spans="1:10">
      <c r="A15280" t="s">
        <v>10</v>
      </c>
      <c r="B15280" t="s">
        <v>652</v>
      </c>
      <c r="C15280" t="s">
        <v>189</v>
      </c>
      <c r="D15280" t="s">
        <v>13</v>
      </c>
      <c r="E15280" t="s">
        <v>14</v>
      </c>
      <c r="F15280" t="s">
        <v>190</v>
      </c>
      <c r="G15280" s="3">
        <v>44985.409814814811</v>
      </c>
      <c r="H15280" s="1">
        <v>192000</v>
      </c>
      <c r="I15280" t="s">
        <v>4602</v>
      </c>
      <c r="J15280" t="s">
        <v>23818</v>
      </c>
    </row>
    <row r="15281" spans="1:10">
      <c r="A15281" t="s">
        <v>18</v>
      </c>
      <c r="B15281" t="s">
        <v>23819</v>
      </c>
      <c r="C15281" t="s">
        <v>232</v>
      </c>
      <c r="D15281" t="s">
        <v>13</v>
      </c>
      <c r="E15281" t="s">
        <v>14</v>
      </c>
      <c r="F15281" t="s">
        <v>26</v>
      </c>
      <c r="G15281" s="3">
        <v>45070.379907407405</v>
      </c>
      <c r="H15281" s="1">
        <v>150000</v>
      </c>
      <c r="I15281" t="s">
        <v>23820</v>
      </c>
      <c r="J15281" t="s">
        <v>23821</v>
      </c>
    </row>
    <row r="15282" spans="1:10">
      <c r="A15282" t="s">
        <v>18</v>
      </c>
      <c r="B15282" t="s">
        <v>23822</v>
      </c>
      <c r="C15282" t="s">
        <v>19</v>
      </c>
      <c r="D15282" t="s">
        <v>13</v>
      </c>
      <c r="E15282" t="s">
        <v>14</v>
      </c>
      <c r="F15282" t="s">
        <v>26</v>
      </c>
      <c r="G15282" s="3">
        <v>45028.394062500003</v>
      </c>
      <c r="H15282" s="1">
        <v>125000</v>
      </c>
      <c r="I15282" t="s">
        <v>23823</v>
      </c>
      <c r="J15282" t="s">
        <v>28</v>
      </c>
    </row>
    <row r="15283" spans="1:10">
      <c r="A15283" t="s">
        <v>18</v>
      </c>
      <c r="B15283" t="s">
        <v>23824</v>
      </c>
      <c r="C15283" t="s">
        <v>24</v>
      </c>
      <c r="D15283" t="s">
        <v>412</v>
      </c>
      <c r="E15283" t="s">
        <v>25</v>
      </c>
      <c r="F15283" t="s">
        <v>26</v>
      </c>
      <c r="G15283" s="3">
        <v>45097.382361111115</v>
      </c>
      <c r="H15283" s="1">
        <v>112500</v>
      </c>
      <c r="I15283" t="s">
        <v>23825</v>
      </c>
      <c r="J15283" t="s">
        <v>23826</v>
      </c>
    </row>
    <row r="15284" spans="1:10">
      <c r="A15284" t="s">
        <v>18</v>
      </c>
      <c r="B15284" t="s">
        <v>23827</v>
      </c>
      <c r="C15284" t="s">
        <v>521</v>
      </c>
      <c r="D15284" t="s">
        <v>13</v>
      </c>
      <c r="E15284" t="s">
        <v>14</v>
      </c>
      <c r="F15284" t="s">
        <v>26</v>
      </c>
      <c r="G15284" s="3">
        <v>45023.4065162037</v>
      </c>
      <c r="H15284" s="1">
        <v>131000</v>
      </c>
      <c r="I15284" t="s">
        <v>1613</v>
      </c>
      <c r="J15284" t="s">
        <v>1614</v>
      </c>
    </row>
    <row r="15285" spans="1:10">
      <c r="A15285" t="s">
        <v>10</v>
      </c>
      <c r="B15285" t="s">
        <v>22520</v>
      </c>
      <c r="C15285" t="s">
        <v>75</v>
      </c>
      <c r="D15285" t="s">
        <v>2112</v>
      </c>
      <c r="E15285" t="s">
        <v>14</v>
      </c>
      <c r="F15285" t="s">
        <v>26</v>
      </c>
      <c r="G15285" s="3">
        <v>45273.378217592595</v>
      </c>
      <c r="H15285" s="1">
        <v>65000</v>
      </c>
      <c r="I15285" t="s">
        <v>23828</v>
      </c>
      <c r="J15285" t="s">
        <v>316</v>
      </c>
    </row>
    <row r="15286" spans="1:10">
      <c r="A15286" t="s">
        <v>10</v>
      </c>
      <c r="B15286" t="s">
        <v>10</v>
      </c>
      <c r="C15286" t="s">
        <v>56</v>
      </c>
      <c r="D15286" t="s">
        <v>13</v>
      </c>
      <c r="E15286" t="s">
        <v>14</v>
      </c>
      <c r="F15286" t="s">
        <v>26</v>
      </c>
      <c r="G15286" s="3">
        <v>45104.378333333334</v>
      </c>
      <c r="H15286" s="1">
        <v>150000</v>
      </c>
      <c r="I15286" t="s">
        <v>10605</v>
      </c>
      <c r="J15286" t="s">
        <v>576</v>
      </c>
    </row>
    <row r="15287" spans="1:10">
      <c r="A15287" t="s">
        <v>33</v>
      </c>
      <c r="B15287" t="s">
        <v>22131</v>
      </c>
      <c r="C15287" t="s">
        <v>142</v>
      </c>
      <c r="D15287" t="s">
        <v>13</v>
      </c>
      <c r="E15287" t="s">
        <v>14</v>
      </c>
      <c r="F15287" t="s">
        <v>26</v>
      </c>
      <c r="G15287" s="3">
        <v>45041.378321759257</v>
      </c>
      <c r="H15287" s="1">
        <v>124640</v>
      </c>
      <c r="I15287" t="s">
        <v>8455</v>
      </c>
      <c r="J15287" t="s">
        <v>230</v>
      </c>
    </row>
    <row r="15288" spans="1:10">
      <c r="A15288" t="s">
        <v>212</v>
      </c>
      <c r="B15288" t="s">
        <v>23829</v>
      </c>
      <c r="C15288" t="s">
        <v>26</v>
      </c>
      <c r="D15288" t="s">
        <v>13</v>
      </c>
      <c r="E15288" t="s">
        <v>14</v>
      </c>
      <c r="F15288" t="s">
        <v>26</v>
      </c>
      <c r="G15288" s="3">
        <v>45147.377662037034</v>
      </c>
      <c r="H15288" s="1">
        <v>147000</v>
      </c>
      <c r="I15288" t="s">
        <v>4409</v>
      </c>
      <c r="J15288" t="s">
        <v>4410</v>
      </c>
    </row>
    <row r="15289" spans="1:10">
      <c r="A15289" t="s">
        <v>18</v>
      </c>
      <c r="B15289" t="s">
        <v>18</v>
      </c>
      <c r="C15289" t="s">
        <v>24</v>
      </c>
      <c r="D15289" t="s">
        <v>13</v>
      </c>
      <c r="E15289" t="s">
        <v>25</v>
      </c>
      <c r="F15289" t="s">
        <v>26</v>
      </c>
      <c r="G15289" s="3">
        <v>45213.377233796295</v>
      </c>
      <c r="H15289" s="1">
        <v>133000</v>
      </c>
      <c r="I15289" t="s">
        <v>602</v>
      </c>
      <c r="J15289" t="s">
        <v>23830</v>
      </c>
    </row>
    <row r="15290" spans="1:10">
      <c r="A15290" t="s">
        <v>135</v>
      </c>
      <c r="B15290" t="s">
        <v>23831</v>
      </c>
      <c r="C15290" t="s">
        <v>5874</v>
      </c>
      <c r="D15290" t="s">
        <v>13</v>
      </c>
      <c r="E15290" t="s">
        <v>14</v>
      </c>
      <c r="F15290" t="s">
        <v>26</v>
      </c>
      <c r="G15290" s="3">
        <v>44950.415185185186</v>
      </c>
      <c r="H15290" s="1">
        <v>96500</v>
      </c>
      <c r="I15290" t="s">
        <v>4331</v>
      </c>
      <c r="J15290" t="s">
        <v>23832</v>
      </c>
    </row>
    <row r="15291" spans="1:10">
      <c r="A15291" t="s">
        <v>212</v>
      </c>
      <c r="B15291" t="s">
        <v>23833</v>
      </c>
      <c r="C15291" t="s">
        <v>1458</v>
      </c>
      <c r="D15291" t="s">
        <v>13</v>
      </c>
      <c r="E15291" t="s">
        <v>14</v>
      </c>
      <c r="F15291" t="s">
        <v>26</v>
      </c>
      <c r="G15291" s="3">
        <v>45006.417858796296</v>
      </c>
      <c r="H15291" s="1">
        <v>96500</v>
      </c>
      <c r="I15291" t="s">
        <v>4331</v>
      </c>
      <c r="J15291" t="s">
        <v>23794</v>
      </c>
    </row>
    <row r="15292" spans="1:10">
      <c r="A15292" t="s">
        <v>73</v>
      </c>
      <c r="B15292" t="s">
        <v>73</v>
      </c>
      <c r="C15292" t="s">
        <v>6343</v>
      </c>
      <c r="D15292" t="s">
        <v>13</v>
      </c>
      <c r="E15292" t="s">
        <v>14</v>
      </c>
      <c r="F15292" t="s">
        <v>26</v>
      </c>
      <c r="G15292" s="3">
        <v>45106.426076388889</v>
      </c>
      <c r="H15292" s="1">
        <v>144500</v>
      </c>
      <c r="I15292" t="s">
        <v>525</v>
      </c>
      <c r="J15292" t="s">
        <v>23834</v>
      </c>
    </row>
    <row r="15293" spans="1:10">
      <c r="A15293" t="s">
        <v>10</v>
      </c>
      <c r="B15293" t="s">
        <v>398</v>
      </c>
      <c r="C15293" t="s">
        <v>24</v>
      </c>
      <c r="D15293" t="s">
        <v>13</v>
      </c>
      <c r="E15293" t="s">
        <v>25</v>
      </c>
      <c r="F15293" t="s">
        <v>20</v>
      </c>
      <c r="G15293" s="3">
        <v>45275.429155092592</v>
      </c>
      <c r="H15293" s="1">
        <v>180000</v>
      </c>
      <c r="I15293" t="s">
        <v>1397</v>
      </c>
      <c r="J15293" t="s">
        <v>23835</v>
      </c>
    </row>
    <row r="15294" spans="1:10">
      <c r="A15294" t="s">
        <v>73</v>
      </c>
      <c r="B15294" t="s">
        <v>23836</v>
      </c>
      <c r="C15294" t="s">
        <v>4651</v>
      </c>
      <c r="D15294" t="s">
        <v>13</v>
      </c>
      <c r="E15294" t="s">
        <v>14</v>
      </c>
      <c r="F15294" t="s">
        <v>26</v>
      </c>
      <c r="G15294" s="3">
        <v>45139.383587962962</v>
      </c>
      <c r="H15294" s="1">
        <v>179400</v>
      </c>
      <c r="I15294" t="s">
        <v>23837</v>
      </c>
      <c r="J15294" t="s">
        <v>23838</v>
      </c>
    </row>
    <row r="15295" spans="1:10">
      <c r="A15295" t="s">
        <v>10</v>
      </c>
      <c r="B15295" t="s">
        <v>23839</v>
      </c>
      <c r="C15295" t="s">
        <v>1166</v>
      </c>
      <c r="D15295" t="s">
        <v>13</v>
      </c>
      <c r="E15295" t="s">
        <v>14</v>
      </c>
      <c r="F15295" t="s">
        <v>26</v>
      </c>
      <c r="G15295" s="3">
        <v>45138.379178240742</v>
      </c>
      <c r="H15295" s="1">
        <v>90000</v>
      </c>
      <c r="I15295" t="s">
        <v>20809</v>
      </c>
      <c r="J15295" t="s">
        <v>23840</v>
      </c>
    </row>
    <row r="15296" spans="1:10">
      <c r="A15296" t="s">
        <v>18</v>
      </c>
      <c r="B15296" t="s">
        <v>688</v>
      </c>
      <c r="C15296" t="s">
        <v>24</v>
      </c>
      <c r="D15296" t="s">
        <v>13</v>
      </c>
      <c r="E15296" t="s">
        <v>25</v>
      </c>
      <c r="F15296" t="s">
        <v>26</v>
      </c>
      <c r="G15296" s="3">
        <v>45256.376250000001</v>
      </c>
      <c r="H15296" s="1">
        <v>112000</v>
      </c>
      <c r="I15296" t="s">
        <v>602</v>
      </c>
      <c r="J15296" t="s">
        <v>23841</v>
      </c>
    </row>
    <row r="15297" spans="1:10">
      <c r="A15297" t="s">
        <v>18</v>
      </c>
      <c r="B15297" t="s">
        <v>2919</v>
      </c>
      <c r="C15297" t="s">
        <v>232</v>
      </c>
      <c r="D15297" t="s">
        <v>13</v>
      </c>
      <c r="E15297" t="s">
        <v>14</v>
      </c>
      <c r="F15297" t="s">
        <v>26</v>
      </c>
      <c r="G15297" s="3">
        <v>45164.380416666667</v>
      </c>
      <c r="H15297" s="1">
        <v>164000</v>
      </c>
      <c r="I15297" t="s">
        <v>195</v>
      </c>
      <c r="J15297" t="s">
        <v>2920</v>
      </c>
    </row>
    <row r="15298" spans="1:10">
      <c r="A15298" t="s">
        <v>18</v>
      </c>
      <c r="B15298" t="s">
        <v>23842</v>
      </c>
      <c r="C15298" t="s">
        <v>24</v>
      </c>
      <c r="D15298" t="s">
        <v>13</v>
      </c>
      <c r="E15298" t="s">
        <v>25</v>
      </c>
      <c r="F15298" t="s">
        <v>26</v>
      </c>
      <c r="G15298" s="3">
        <v>45078.400231481479</v>
      </c>
      <c r="H15298" s="1">
        <v>110000</v>
      </c>
      <c r="I15298" t="s">
        <v>23787</v>
      </c>
      <c r="J15298" t="s">
        <v>23843</v>
      </c>
    </row>
    <row r="15299" spans="1:10">
      <c r="A15299" t="s">
        <v>10</v>
      </c>
      <c r="B15299" t="s">
        <v>10</v>
      </c>
      <c r="C15299" t="s">
        <v>1348</v>
      </c>
      <c r="D15299" t="s">
        <v>13</v>
      </c>
      <c r="E15299" t="s">
        <v>14</v>
      </c>
      <c r="F15299" t="s">
        <v>26</v>
      </c>
      <c r="G15299" s="3">
        <v>45124.377824074072</v>
      </c>
      <c r="H15299" s="1">
        <v>105000</v>
      </c>
      <c r="I15299" t="s">
        <v>2646</v>
      </c>
      <c r="J15299" t="s">
        <v>23844</v>
      </c>
    </row>
    <row r="15300" spans="1:10">
      <c r="A15300" t="s">
        <v>33</v>
      </c>
      <c r="B15300" t="s">
        <v>23845</v>
      </c>
      <c r="C15300" t="s">
        <v>8561</v>
      </c>
      <c r="D15300" t="s">
        <v>13</v>
      </c>
      <c r="E15300" t="s">
        <v>14</v>
      </c>
      <c r="F15300" t="s">
        <v>2012</v>
      </c>
      <c r="G15300" s="3">
        <v>44981.404305555552</v>
      </c>
      <c r="H15300" s="1">
        <v>111175</v>
      </c>
      <c r="I15300" t="s">
        <v>23846</v>
      </c>
      <c r="J15300" t="s">
        <v>23847</v>
      </c>
    </row>
    <row r="15301" spans="1:10">
      <c r="A15301" t="s">
        <v>18</v>
      </c>
      <c r="B15301" t="s">
        <v>18</v>
      </c>
      <c r="C15301" t="s">
        <v>1123</v>
      </c>
      <c r="D15301" t="s">
        <v>13</v>
      </c>
      <c r="E15301" t="s">
        <v>14</v>
      </c>
      <c r="F15301" t="s">
        <v>1124</v>
      </c>
      <c r="G15301" s="3">
        <v>44959.413460648146</v>
      </c>
      <c r="H15301" s="1">
        <v>147500</v>
      </c>
      <c r="I15301" t="s">
        <v>23848</v>
      </c>
      <c r="J15301" t="s">
        <v>23849</v>
      </c>
    </row>
    <row r="15302" spans="1:10">
      <c r="A15302" t="s">
        <v>10</v>
      </c>
      <c r="B15302" t="s">
        <v>23850</v>
      </c>
      <c r="C15302" t="s">
        <v>2217</v>
      </c>
      <c r="D15302" t="s">
        <v>13</v>
      </c>
      <c r="E15302" t="s">
        <v>14</v>
      </c>
      <c r="F15302" t="s">
        <v>2012</v>
      </c>
      <c r="G15302" s="3">
        <v>45015.385289351849</v>
      </c>
      <c r="H15302" s="1">
        <v>109500</v>
      </c>
      <c r="I15302" t="s">
        <v>685</v>
      </c>
      <c r="J15302" t="s">
        <v>20303</v>
      </c>
    </row>
    <row r="15303" spans="1:10">
      <c r="A15303" t="s">
        <v>73</v>
      </c>
      <c r="B15303" t="s">
        <v>73</v>
      </c>
      <c r="C15303" t="s">
        <v>6230</v>
      </c>
      <c r="D15303" t="s">
        <v>13</v>
      </c>
      <c r="E15303" t="s">
        <v>14</v>
      </c>
      <c r="F15303" t="s">
        <v>26</v>
      </c>
      <c r="G15303" s="3">
        <v>44978.396481481483</v>
      </c>
      <c r="H15303" s="1">
        <v>125000</v>
      </c>
      <c r="I15303" t="s">
        <v>8969</v>
      </c>
      <c r="J15303" t="s">
        <v>23851</v>
      </c>
    </row>
    <row r="15304" spans="1:10">
      <c r="A15304" t="s">
        <v>10</v>
      </c>
      <c r="B15304" t="s">
        <v>10</v>
      </c>
      <c r="C15304" t="s">
        <v>665</v>
      </c>
      <c r="D15304" t="s">
        <v>13</v>
      </c>
      <c r="E15304" t="s">
        <v>14</v>
      </c>
      <c r="F15304" t="s">
        <v>666</v>
      </c>
      <c r="G15304" s="3">
        <v>44957.385613425926</v>
      </c>
      <c r="H15304" s="1">
        <v>157500</v>
      </c>
      <c r="I15304" t="s">
        <v>1362</v>
      </c>
      <c r="J15304" t="s">
        <v>301</v>
      </c>
    </row>
    <row r="15305" spans="1:10">
      <c r="A15305" t="s">
        <v>33</v>
      </c>
      <c r="B15305" t="s">
        <v>23852</v>
      </c>
      <c r="C15305" t="s">
        <v>1323</v>
      </c>
      <c r="D15305" t="s">
        <v>13</v>
      </c>
      <c r="E15305" t="s">
        <v>14</v>
      </c>
      <c r="F15305" t="s">
        <v>348</v>
      </c>
      <c r="G15305" s="3">
        <v>45002.419733796298</v>
      </c>
      <c r="H15305" s="1">
        <v>56700</v>
      </c>
      <c r="I15305" t="s">
        <v>2970</v>
      </c>
    </row>
    <row r="15306" spans="1:10">
      <c r="A15306" t="s">
        <v>152</v>
      </c>
      <c r="B15306" t="s">
        <v>23853</v>
      </c>
      <c r="C15306" t="s">
        <v>608</v>
      </c>
      <c r="D15306" t="s">
        <v>13</v>
      </c>
      <c r="E15306" t="s">
        <v>14</v>
      </c>
      <c r="F15306" t="s">
        <v>608</v>
      </c>
      <c r="G15306" s="3">
        <v>44952.388715277775</v>
      </c>
      <c r="H15306" s="1">
        <v>166000</v>
      </c>
      <c r="I15306" t="s">
        <v>1753</v>
      </c>
      <c r="J15306" t="s">
        <v>23854</v>
      </c>
    </row>
    <row r="15307" spans="1:10">
      <c r="A15307" t="s">
        <v>18</v>
      </c>
      <c r="B15307" t="s">
        <v>11558</v>
      </c>
      <c r="C15307" t="s">
        <v>723</v>
      </c>
      <c r="D15307" t="s">
        <v>13</v>
      </c>
      <c r="E15307" t="s">
        <v>14</v>
      </c>
      <c r="F15307" t="s">
        <v>724</v>
      </c>
      <c r="G15307" s="3">
        <v>45061.441817129627</v>
      </c>
      <c r="H15307" s="1">
        <v>208114</v>
      </c>
      <c r="I15307" t="s">
        <v>120</v>
      </c>
      <c r="J15307" t="s">
        <v>11559</v>
      </c>
    </row>
    <row r="15308" spans="1:10">
      <c r="A15308" t="s">
        <v>10</v>
      </c>
      <c r="B15308" t="s">
        <v>10</v>
      </c>
      <c r="C15308" t="s">
        <v>608</v>
      </c>
      <c r="D15308" t="s">
        <v>13</v>
      </c>
      <c r="E15308" t="s">
        <v>14</v>
      </c>
      <c r="F15308" t="s">
        <v>608</v>
      </c>
      <c r="G15308" s="3">
        <v>45028.396851851852</v>
      </c>
      <c r="H15308" s="1">
        <v>180000</v>
      </c>
      <c r="I15308" t="s">
        <v>7484</v>
      </c>
      <c r="J15308" t="s">
        <v>19156</v>
      </c>
    </row>
    <row r="15309" spans="1:10">
      <c r="A15309" t="s">
        <v>135</v>
      </c>
      <c r="B15309" t="s">
        <v>23855</v>
      </c>
      <c r="C15309" t="s">
        <v>23856</v>
      </c>
      <c r="D15309" t="s">
        <v>13</v>
      </c>
      <c r="E15309" t="s">
        <v>14</v>
      </c>
      <c r="F15309" t="s">
        <v>26</v>
      </c>
      <c r="G15309" s="3">
        <v>44936.416064814817</v>
      </c>
      <c r="H15309" s="1">
        <v>96500</v>
      </c>
      <c r="I15309" t="s">
        <v>4331</v>
      </c>
      <c r="J15309" t="s">
        <v>1155</v>
      </c>
    </row>
    <row r="15310" spans="1:10">
      <c r="A15310" t="s">
        <v>18</v>
      </c>
      <c r="B15310" t="s">
        <v>3993</v>
      </c>
      <c r="C15310" t="s">
        <v>2787</v>
      </c>
      <c r="D15310" t="s">
        <v>13</v>
      </c>
      <c r="E15310" t="s">
        <v>14</v>
      </c>
      <c r="F15310" t="s">
        <v>608</v>
      </c>
      <c r="G15310" s="3">
        <v>45111.382511574076</v>
      </c>
      <c r="H15310" s="1">
        <v>100000</v>
      </c>
      <c r="I15310" t="s">
        <v>1438</v>
      </c>
      <c r="J15310" t="s">
        <v>3994</v>
      </c>
    </row>
    <row r="15311" spans="1:10">
      <c r="A15311" t="s">
        <v>212</v>
      </c>
      <c r="B15311" t="s">
        <v>212</v>
      </c>
      <c r="C15311" t="s">
        <v>792</v>
      </c>
      <c r="D15311" t="s">
        <v>13</v>
      </c>
      <c r="E15311" t="s">
        <v>14</v>
      </c>
      <c r="F15311" t="s">
        <v>26</v>
      </c>
      <c r="G15311" s="3">
        <v>45106.378020833334</v>
      </c>
      <c r="H15311" s="1">
        <v>90000</v>
      </c>
      <c r="I15311" t="s">
        <v>23857</v>
      </c>
      <c r="J15311" t="s">
        <v>23858</v>
      </c>
    </row>
    <row r="15312" spans="1:10">
      <c r="A15312" t="s">
        <v>135</v>
      </c>
      <c r="B15312" t="s">
        <v>135</v>
      </c>
      <c r="C15312" t="s">
        <v>325</v>
      </c>
      <c r="D15312" t="s">
        <v>13</v>
      </c>
      <c r="E15312" t="s">
        <v>14</v>
      </c>
      <c r="F15312" t="s">
        <v>26</v>
      </c>
      <c r="G15312" s="3">
        <v>45026.412164351852</v>
      </c>
      <c r="H15312" s="1">
        <v>90000</v>
      </c>
      <c r="I15312" t="s">
        <v>23859</v>
      </c>
      <c r="J15312" t="s">
        <v>23860</v>
      </c>
    </row>
    <row r="15313" spans="1:10">
      <c r="A15313" t="s">
        <v>10</v>
      </c>
      <c r="B15313" t="s">
        <v>23861</v>
      </c>
      <c r="C15313" t="s">
        <v>243</v>
      </c>
      <c r="D15313" t="s">
        <v>13</v>
      </c>
      <c r="E15313" t="s">
        <v>14</v>
      </c>
      <c r="F15313" t="s">
        <v>26</v>
      </c>
      <c r="G15313" s="3">
        <v>45003.378333333334</v>
      </c>
      <c r="H15313" s="1">
        <v>150000</v>
      </c>
      <c r="I15313" t="s">
        <v>18423</v>
      </c>
      <c r="J15313" t="s">
        <v>7460</v>
      </c>
    </row>
    <row r="15314" spans="1:10">
      <c r="A15314" t="s">
        <v>18</v>
      </c>
      <c r="B15314" t="s">
        <v>23862</v>
      </c>
      <c r="C15314" t="s">
        <v>24</v>
      </c>
      <c r="D15314" t="s">
        <v>13</v>
      </c>
      <c r="E15314" t="s">
        <v>25</v>
      </c>
      <c r="F15314" t="s">
        <v>26</v>
      </c>
      <c r="G15314" s="3">
        <v>45073.38076388889</v>
      </c>
      <c r="H15314" s="1">
        <v>110000</v>
      </c>
      <c r="I15314" t="s">
        <v>23787</v>
      </c>
      <c r="J15314" t="s">
        <v>23843</v>
      </c>
    </row>
    <row r="15315" spans="1:10">
      <c r="A15315" t="s">
        <v>10</v>
      </c>
      <c r="B15315" t="s">
        <v>13073</v>
      </c>
      <c r="C15315" t="s">
        <v>1117</v>
      </c>
      <c r="D15315" t="s">
        <v>13</v>
      </c>
      <c r="E15315" t="s">
        <v>14</v>
      </c>
      <c r="F15315" t="s">
        <v>26</v>
      </c>
      <c r="G15315" s="3">
        <v>45090.377337962964</v>
      </c>
      <c r="H15315" s="1">
        <v>150000</v>
      </c>
      <c r="I15315" t="s">
        <v>4123</v>
      </c>
      <c r="J15315" t="s">
        <v>5309</v>
      </c>
    </row>
    <row r="15316" spans="1:10">
      <c r="A15316" t="s">
        <v>18</v>
      </c>
      <c r="B15316" t="s">
        <v>23863</v>
      </c>
      <c r="C15316" t="s">
        <v>26</v>
      </c>
      <c r="D15316" t="s">
        <v>13</v>
      </c>
      <c r="E15316" t="s">
        <v>14</v>
      </c>
      <c r="F15316" t="s">
        <v>20</v>
      </c>
      <c r="G15316" s="3">
        <v>45254.434791666667</v>
      </c>
      <c r="H15316" s="1">
        <v>97739</v>
      </c>
      <c r="I15316" t="s">
        <v>195</v>
      </c>
      <c r="J15316" t="s">
        <v>15628</v>
      </c>
    </row>
    <row r="15317" spans="1:10">
      <c r="A15317" t="s">
        <v>10</v>
      </c>
      <c r="B15317" t="s">
        <v>10</v>
      </c>
      <c r="C15317" t="s">
        <v>232</v>
      </c>
      <c r="D15317" t="s">
        <v>13</v>
      </c>
      <c r="E15317" t="s">
        <v>14</v>
      </c>
      <c r="F15317" t="s">
        <v>26</v>
      </c>
      <c r="G15317" s="3">
        <v>45274.376446759263</v>
      </c>
      <c r="H15317" s="1">
        <v>125000</v>
      </c>
      <c r="I15317" t="s">
        <v>23864</v>
      </c>
      <c r="J15317" t="s">
        <v>23865</v>
      </c>
    </row>
    <row r="15318" spans="1:10">
      <c r="A15318" t="s">
        <v>18</v>
      </c>
      <c r="B15318" t="s">
        <v>23866</v>
      </c>
      <c r="C15318" t="s">
        <v>391</v>
      </c>
      <c r="D15318" t="s">
        <v>13</v>
      </c>
      <c r="E15318" t="s">
        <v>14</v>
      </c>
      <c r="F15318" t="s">
        <v>20</v>
      </c>
      <c r="G15318" s="3">
        <v>45055.476724537039</v>
      </c>
      <c r="H15318" s="1">
        <v>175000</v>
      </c>
      <c r="I15318" t="s">
        <v>12723</v>
      </c>
    </row>
    <row r="15319" spans="1:10">
      <c r="A15319" t="s">
        <v>73</v>
      </c>
      <c r="B15319" t="s">
        <v>2683</v>
      </c>
      <c r="C15319" t="s">
        <v>23867</v>
      </c>
      <c r="D15319" t="s">
        <v>13</v>
      </c>
      <c r="E15319" t="s">
        <v>14</v>
      </c>
      <c r="F15319" t="s">
        <v>26</v>
      </c>
      <c r="G15319" s="3">
        <v>44962.379224537035</v>
      </c>
      <c r="H15319" s="1">
        <v>170672</v>
      </c>
      <c r="I15319" t="s">
        <v>120</v>
      </c>
      <c r="J15319" t="s">
        <v>2721</v>
      </c>
    </row>
    <row r="15320" spans="1:10">
      <c r="A15320" t="s">
        <v>135</v>
      </c>
      <c r="B15320" t="s">
        <v>23868</v>
      </c>
      <c r="C15320" t="s">
        <v>237</v>
      </c>
      <c r="D15320" t="s">
        <v>13</v>
      </c>
      <c r="E15320" t="s">
        <v>14</v>
      </c>
      <c r="F15320" t="s">
        <v>26</v>
      </c>
      <c r="G15320" s="3">
        <v>45063.376319444447</v>
      </c>
      <c r="H15320" s="1">
        <v>90000</v>
      </c>
      <c r="I15320" t="s">
        <v>326</v>
      </c>
      <c r="J15320" t="s">
        <v>11351</v>
      </c>
    </row>
    <row r="15321" spans="1:10">
      <c r="A15321" t="s">
        <v>73</v>
      </c>
      <c r="B15321" t="s">
        <v>2683</v>
      </c>
      <c r="C15321" t="s">
        <v>956</v>
      </c>
      <c r="D15321" t="s">
        <v>13</v>
      </c>
      <c r="E15321" t="s">
        <v>14</v>
      </c>
      <c r="F15321" t="s">
        <v>26</v>
      </c>
      <c r="G15321" s="3">
        <v>44966.435567129629</v>
      </c>
      <c r="H15321" s="1">
        <v>173500</v>
      </c>
      <c r="I15321" t="s">
        <v>120</v>
      </c>
      <c r="J15321" t="s">
        <v>4529</v>
      </c>
    </row>
    <row r="15322" spans="1:10">
      <c r="A15322" t="s">
        <v>212</v>
      </c>
      <c r="B15322" t="s">
        <v>212</v>
      </c>
      <c r="C15322" t="s">
        <v>3870</v>
      </c>
      <c r="D15322" t="s">
        <v>13</v>
      </c>
      <c r="E15322" t="s">
        <v>14</v>
      </c>
      <c r="F15322" t="s">
        <v>26</v>
      </c>
      <c r="G15322" s="3">
        <v>45118.381111111114</v>
      </c>
      <c r="H15322" s="1">
        <v>90670</v>
      </c>
      <c r="I15322" t="s">
        <v>2389</v>
      </c>
      <c r="J15322" t="s">
        <v>23869</v>
      </c>
    </row>
    <row r="15323" spans="1:10">
      <c r="A15323" t="s">
        <v>10</v>
      </c>
      <c r="B15323" t="s">
        <v>23870</v>
      </c>
      <c r="C15323" t="s">
        <v>19</v>
      </c>
      <c r="D15323" t="s">
        <v>13</v>
      </c>
      <c r="E15323" t="s">
        <v>14</v>
      </c>
      <c r="F15323" t="s">
        <v>26</v>
      </c>
      <c r="G15323" s="3">
        <v>45214.423715277779</v>
      </c>
      <c r="H15323" s="1">
        <v>135519</v>
      </c>
      <c r="I15323" t="s">
        <v>2783</v>
      </c>
      <c r="J15323" t="s">
        <v>6728</v>
      </c>
    </row>
    <row r="15324" spans="1:10">
      <c r="A15324" t="s">
        <v>152</v>
      </c>
      <c r="B15324" t="s">
        <v>23871</v>
      </c>
      <c r="C15324" t="s">
        <v>684</v>
      </c>
      <c r="D15324" t="s">
        <v>13</v>
      </c>
      <c r="E15324" t="s">
        <v>14</v>
      </c>
      <c r="F15324" t="s">
        <v>209</v>
      </c>
      <c r="G15324" s="3">
        <v>45139.396921296298</v>
      </c>
      <c r="H15324" s="1">
        <v>89100</v>
      </c>
      <c r="I15324" t="s">
        <v>5930</v>
      </c>
    </row>
    <row r="15325" spans="1:10">
      <c r="A15325" t="s">
        <v>33</v>
      </c>
      <c r="B15325" t="s">
        <v>23872</v>
      </c>
      <c r="C15325" t="s">
        <v>733</v>
      </c>
      <c r="D15325" t="s">
        <v>13</v>
      </c>
      <c r="E15325" t="s">
        <v>14</v>
      </c>
      <c r="F15325" t="s">
        <v>509</v>
      </c>
      <c r="G15325" s="3">
        <v>45162.401944444442</v>
      </c>
      <c r="H15325" s="1">
        <v>56700</v>
      </c>
      <c r="I15325" t="s">
        <v>3641</v>
      </c>
      <c r="J15325" t="s">
        <v>923</v>
      </c>
    </row>
    <row r="15326" spans="1:10">
      <c r="A15326" t="s">
        <v>18</v>
      </c>
      <c r="B15326" t="s">
        <v>184</v>
      </c>
      <c r="C15326" t="s">
        <v>795</v>
      </c>
      <c r="D15326" t="s">
        <v>13</v>
      </c>
      <c r="E15326" t="s">
        <v>14</v>
      </c>
      <c r="F15326" t="s">
        <v>26</v>
      </c>
      <c r="G15326" s="3">
        <v>45111.379907407405</v>
      </c>
      <c r="H15326" s="1">
        <v>146620</v>
      </c>
      <c r="I15326" t="s">
        <v>1313</v>
      </c>
      <c r="J15326" t="s">
        <v>23873</v>
      </c>
    </row>
    <row r="15327" spans="1:10">
      <c r="A15327" t="s">
        <v>33</v>
      </c>
      <c r="B15327" t="s">
        <v>23874</v>
      </c>
      <c r="C15327" t="s">
        <v>237</v>
      </c>
      <c r="D15327" t="s">
        <v>13</v>
      </c>
      <c r="E15327" t="s">
        <v>14</v>
      </c>
      <c r="F15327" t="s">
        <v>26</v>
      </c>
      <c r="G15327" s="3">
        <v>45145.388391203705</v>
      </c>
      <c r="H15327" s="1">
        <v>137610</v>
      </c>
      <c r="I15327" t="s">
        <v>69</v>
      </c>
    </row>
    <row r="15328" spans="1:10">
      <c r="A15328" t="s">
        <v>10</v>
      </c>
      <c r="B15328" t="s">
        <v>10</v>
      </c>
      <c r="C15328" t="s">
        <v>8165</v>
      </c>
      <c r="D15328" t="s">
        <v>13</v>
      </c>
      <c r="E15328" t="s">
        <v>14</v>
      </c>
      <c r="F15328" t="s">
        <v>26</v>
      </c>
      <c r="G15328" s="3">
        <v>45163.378136574072</v>
      </c>
      <c r="H15328" s="1">
        <v>148464</v>
      </c>
      <c r="I15328" t="s">
        <v>23875</v>
      </c>
      <c r="J15328" t="s">
        <v>338</v>
      </c>
    </row>
    <row r="15329" spans="1:10">
      <c r="A15329" t="s">
        <v>33</v>
      </c>
      <c r="B15329" t="s">
        <v>23876</v>
      </c>
      <c r="C15329" t="s">
        <v>3041</v>
      </c>
      <c r="D15329" t="s">
        <v>13</v>
      </c>
      <c r="E15329" t="s">
        <v>14</v>
      </c>
      <c r="F15329" t="s">
        <v>26</v>
      </c>
      <c r="G15329" s="3">
        <v>45030.375960648147</v>
      </c>
      <c r="H15329" s="1">
        <v>78390</v>
      </c>
      <c r="I15329" t="s">
        <v>23877</v>
      </c>
      <c r="J15329" t="s">
        <v>5585</v>
      </c>
    </row>
    <row r="15330" spans="1:10">
      <c r="A15330" t="s">
        <v>18</v>
      </c>
      <c r="B15330" t="s">
        <v>184</v>
      </c>
      <c r="C15330" t="s">
        <v>24</v>
      </c>
      <c r="D15330" t="s">
        <v>13</v>
      </c>
      <c r="E15330" t="s">
        <v>25</v>
      </c>
      <c r="F15330" t="s">
        <v>20</v>
      </c>
      <c r="G15330" s="3">
        <v>45106.442789351851</v>
      </c>
      <c r="H15330" s="1">
        <v>150000</v>
      </c>
      <c r="I15330" t="s">
        <v>128</v>
      </c>
      <c r="J15330" t="s">
        <v>23878</v>
      </c>
    </row>
    <row r="15331" spans="1:10">
      <c r="A15331" t="s">
        <v>33</v>
      </c>
      <c r="B15331" t="s">
        <v>5563</v>
      </c>
      <c r="C15331" t="s">
        <v>684</v>
      </c>
      <c r="D15331" t="s">
        <v>13</v>
      </c>
      <c r="E15331" t="s">
        <v>14</v>
      </c>
      <c r="F15331" t="s">
        <v>209</v>
      </c>
      <c r="G15331" s="3">
        <v>45023.400138888886</v>
      </c>
      <c r="H15331" s="1">
        <v>56700</v>
      </c>
      <c r="I15331" t="s">
        <v>12048</v>
      </c>
      <c r="J15331" t="s">
        <v>82</v>
      </c>
    </row>
    <row r="15332" spans="1:10">
      <c r="A15332" t="s">
        <v>10</v>
      </c>
      <c r="B15332" t="s">
        <v>10</v>
      </c>
      <c r="C15332" t="s">
        <v>22144</v>
      </c>
      <c r="D15332" t="s">
        <v>13</v>
      </c>
      <c r="E15332" t="s">
        <v>14</v>
      </c>
      <c r="F15332" t="s">
        <v>20</v>
      </c>
      <c r="G15332" s="3">
        <v>45002.423900462964</v>
      </c>
      <c r="H15332" s="1">
        <v>175500</v>
      </c>
      <c r="I15332" t="s">
        <v>22145</v>
      </c>
      <c r="J15332" t="s">
        <v>22146</v>
      </c>
    </row>
    <row r="15333" spans="1:10">
      <c r="A15333" t="s">
        <v>135</v>
      </c>
      <c r="B15333" t="s">
        <v>23879</v>
      </c>
      <c r="C15333" t="s">
        <v>1451</v>
      </c>
      <c r="D15333" t="s">
        <v>13</v>
      </c>
      <c r="E15333" t="s">
        <v>14</v>
      </c>
      <c r="F15333" t="s">
        <v>26</v>
      </c>
      <c r="G15333" s="3">
        <v>44980.376250000001</v>
      </c>
      <c r="H15333" s="1">
        <v>115000</v>
      </c>
      <c r="I15333" t="s">
        <v>1002</v>
      </c>
      <c r="J15333" t="s">
        <v>23880</v>
      </c>
    </row>
    <row r="15334" spans="1:10">
      <c r="A15334" t="s">
        <v>33</v>
      </c>
      <c r="B15334" t="s">
        <v>23881</v>
      </c>
      <c r="C15334" t="s">
        <v>157</v>
      </c>
      <c r="D15334" t="s">
        <v>13</v>
      </c>
      <c r="E15334" t="s">
        <v>14</v>
      </c>
      <c r="F15334" t="s">
        <v>26</v>
      </c>
      <c r="G15334" s="3">
        <v>45063.375486111108</v>
      </c>
      <c r="H15334" s="1">
        <v>90000</v>
      </c>
      <c r="I15334" t="s">
        <v>13379</v>
      </c>
    </row>
    <row r="15335" spans="1:10">
      <c r="A15335" t="s">
        <v>33</v>
      </c>
      <c r="B15335" t="s">
        <v>23882</v>
      </c>
      <c r="C15335" t="s">
        <v>1623</v>
      </c>
      <c r="D15335" t="s">
        <v>13</v>
      </c>
      <c r="E15335" t="s">
        <v>14</v>
      </c>
      <c r="F15335" t="s">
        <v>26</v>
      </c>
      <c r="G15335" s="3">
        <v>44937.40766203704</v>
      </c>
      <c r="H15335" s="1">
        <v>115700</v>
      </c>
      <c r="I15335" t="s">
        <v>4331</v>
      </c>
      <c r="J15335" t="s">
        <v>23883</v>
      </c>
    </row>
    <row r="15336" spans="1:10">
      <c r="A15336" t="s">
        <v>73</v>
      </c>
      <c r="B15336" t="s">
        <v>23884</v>
      </c>
      <c r="C15336" t="s">
        <v>1866</v>
      </c>
      <c r="D15336" t="s">
        <v>13</v>
      </c>
      <c r="E15336" t="s">
        <v>14</v>
      </c>
      <c r="F15336" t="s">
        <v>171</v>
      </c>
      <c r="G15336" s="3">
        <v>45104.399004629631</v>
      </c>
      <c r="H15336" s="1">
        <v>79200</v>
      </c>
      <c r="I15336" t="s">
        <v>23885</v>
      </c>
    </row>
    <row r="15337" spans="1:10">
      <c r="A15337" t="s">
        <v>10</v>
      </c>
      <c r="B15337" t="s">
        <v>23886</v>
      </c>
      <c r="C15337" t="s">
        <v>23887</v>
      </c>
      <c r="D15337" t="s">
        <v>13</v>
      </c>
      <c r="E15337" t="s">
        <v>14</v>
      </c>
      <c r="F15337" t="s">
        <v>26</v>
      </c>
      <c r="G15337" s="3">
        <v>45078.392974537041</v>
      </c>
      <c r="H15337" s="1">
        <v>150000</v>
      </c>
      <c r="I15337" t="s">
        <v>178</v>
      </c>
      <c r="J15337" t="s">
        <v>18648</v>
      </c>
    </row>
    <row r="15338" spans="1:10">
      <c r="A15338" t="s">
        <v>10</v>
      </c>
      <c r="B15338" t="s">
        <v>10</v>
      </c>
      <c r="C15338" t="s">
        <v>24</v>
      </c>
      <c r="D15338" t="s">
        <v>13</v>
      </c>
      <c r="E15338" t="s">
        <v>25</v>
      </c>
      <c r="F15338" t="s">
        <v>26</v>
      </c>
      <c r="G15338" s="3">
        <v>45221.408622685187</v>
      </c>
      <c r="H15338" s="1">
        <v>135000</v>
      </c>
      <c r="I15338" t="s">
        <v>602</v>
      </c>
      <c r="J15338" t="s">
        <v>16394</v>
      </c>
    </row>
    <row r="15339" spans="1:10">
      <c r="A15339" t="s">
        <v>10</v>
      </c>
      <c r="B15339" t="s">
        <v>23888</v>
      </c>
      <c r="C15339" t="s">
        <v>243</v>
      </c>
      <c r="D15339" t="s">
        <v>13</v>
      </c>
      <c r="E15339" t="s">
        <v>14</v>
      </c>
      <c r="F15339" t="s">
        <v>26</v>
      </c>
      <c r="G15339" s="3">
        <v>45050.379166666666</v>
      </c>
      <c r="H15339" s="1">
        <v>90000</v>
      </c>
      <c r="I15339" t="s">
        <v>23889</v>
      </c>
      <c r="J15339" t="s">
        <v>23890</v>
      </c>
    </row>
    <row r="15340" spans="1:10">
      <c r="A15340" t="s">
        <v>33</v>
      </c>
      <c r="B15340" t="s">
        <v>23891</v>
      </c>
      <c r="C15340" t="s">
        <v>23892</v>
      </c>
      <c r="D15340" t="s">
        <v>13</v>
      </c>
      <c r="E15340" t="s">
        <v>14</v>
      </c>
      <c r="F15340" t="s">
        <v>26</v>
      </c>
      <c r="G15340" s="3">
        <v>45112.375821759262</v>
      </c>
      <c r="H15340" s="1">
        <v>200000</v>
      </c>
      <c r="I15340" t="s">
        <v>23893</v>
      </c>
    </row>
    <row r="15341" spans="1:10">
      <c r="A15341" t="s">
        <v>212</v>
      </c>
      <c r="B15341" t="s">
        <v>23894</v>
      </c>
      <c r="C15341" t="s">
        <v>24</v>
      </c>
      <c r="D15341" t="s">
        <v>13</v>
      </c>
      <c r="E15341" t="s">
        <v>25</v>
      </c>
      <c r="F15341" t="s">
        <v>26</v>
      </c>
      <c r="G15341" s="3">
        <v>45166.427407407406</v>
      </c>
      <c r="H15341" s="1">
        <v>192500</v>
      </c>
      <c r="I15341" t="s">
        <v>130</v>
      </c>
      <c r="J15341" t="s">
        <v>23895</v>
      </c>
    </row>
    <row r="15342" spans="1:10">
      <c r="A15342" t="s">
        <v>212</v>
      </c>
      <c r="B15342" t="s">
        <v>1994</v>
      </c>
      <c r="C15342" t="s">
        <v>521</v>
      </c>
      <c r="D15342" t="s">
        <v>13</v>
      </c>
      <c r="E15342" t="s">
        <v>14</v>
      </c>
      <c r="F15342" t="s">
        <v>26</v>
      </c>
      <c r="G15342" s="3">
        <v>44973.378738425927</v>
      </c>
      <c r="H15342" s="1">
        <v>150000</v>
      </c>
      <c r="I15342" t="s">
        <v>5996</v>
      </c>
      <c r="J15342" t="s">
        <v>23896</v>
      </c>
    </row>
    <row r="15343" spans="1:10">
      <c r="A15343" t="s">
        <v>10</v>
      </c>
      <c r="B15343" t="s">
        <v>23897</v>
      </c>
      <c r="C15343" t="s">
        <v>171</v>
      </c>
      <c r="D15343" t="s">
        <v>13</v>
      </c>
      <c r="E15343" t="s">
        <v>14</v>
      </c>
      <c r="F15343" t="s">
        <v>171</v>
      </c>
      <c r="G15343" s="3">
        <v>45276.380115740743</v>
      </c>
      <c r="H15343" s="1">
        <v>132500</v>
      </c>
      <c r="I15343" t="s">
        <v>7406</v>
      </c>
      <c r="J15343" t="s">
        <v>23898</v>
      </c>
    </row>
    <row r="15344" spans="1:10">
      <c r="A15344" t="s">
        <v>73</v>
      </c>
      <c r="B15344" t="s">
        <v>73</v>
      </c>
      <c r="C15344" t="s">
        <v>2616</v>
      </c>
      <c r="D15344" t="s">
        <v>13</v>
      </c>
      <c r="E15344" t="s">
        <v>14</v>
      </c>
      <c r="F15344" t="s">
        <v>26</v>
      </c>
      <c r="G15344" s="3">
        <v>45046.408761574072</v>
      </c>
      <c r="H15344" s="1">
        <v>155000</v>
      </c>
      <c r="I15344" t="s">
        <v>130</v>
      </c>
      <c r="J15344" t="s">
        <v>11538</v>
      </c>
    </row>
    <row r="15345" spans="1:10">
      <c r="A15345" t="s">
        <v>73</v>
      </c>
      <c r="B15345" t="s">
        <v>73</v>
      </c>
      <c r="C15345" t="s">
        <v>108</v>
      </c>
      <c r="D15345" t="s">
        <v>13</v>
      </c>
      <c r="E15345" t="s">
        <v>14</v>
      </c>
      <c r="F15345" t="s">
        <v>26</v>
      </c>
      <c r="G15345" s="3">
        <v>45167.392442129632</v>
      </c>
      <c r="H15345" s="1">
        <v>225000</v>
      </c>
      <c r="I15345" t="s">
        <v>2407</v>
      </c>
      <c r="J15345" t="s">
        <v>23797</v>
      </c>
    </row>
    <row r="15346" spans="1:10">
      <c r="A15346" t="s">
        <v>18</v>
      </c>
      <c r="B15346" t="s">
        <v>18</v>
      </c>
      <c r="C15346" t="s">
        <v>232</v>
      </c>
      <c r="D15346" t="s">
        <v>13</v>
      </c>
      <c r="E15346" t="s">
        <v>14</v>
      </c>
      <c r="F15346" t="s">
        <v>26</v>
      </c>
      <c r="G15346" s="3">
        <v>44987.380729166667</v>
      </c>
      <c r="H15346" s="1">
        <v>125000</v>
      </c>
      <c r="I15346" t="s">
        <v>23899</v>
      </c>
      <c r="J15346" t="s">
        <v>23900</v>
      </c>
    </row>
    <row r="15347" spans="1:10">
      <c r="A15347" t="s">
        <v>10</v>
      </c>
      <c r="B15347" t="s">
        <v>1108</v>
      </c>
      <c r="C15347" t="s">
        <v>119</v>
      </c>
      <c r="D15347" t="s">
        <v>13</v>
      </c>
      <c r="E15347" t="s">
        <v>14</v>
      </c>
      <c r="F15347" t="s">
        <v>26</v>
      </c>
      <c r="G15347" s="3">
        <v>44977.419282407405</v>
      </c>
      <c r="H15347" s="1">
        <v>69962.5</v>
      </c>
      <c r="I15347" t="s">
        <v>23901</v>
      </c>
      <c r="J15347" t="s">
        <v>1404</v>
      </c>
    </row>
    <row r="15348" spans="1:10">
      <c r="A15348" t="s">
        <v>10</v>
      </c>
      <c r="B15348" t="s">
        <v>398</v>
      </c>
      <c r="C15348" t="s">
        <v>23902</v>
      </c>
      <c r="D15348" t="s">
        <v>13</v>
      </c>
      <c r="E15348" t="s">
        <v>14</v>
      </c>
      <c r="F15348" t="s">
        <v>608</v>
      </c>
      <c r="G15348" s="3">
        <v>45117.382048611114</v>
      </c>
      <c r="H15348" s="1">
        <v>125000</v>
      </c>
      <c r="I15348" t="s">
        <v>20471</v>
      </c>
      <c r="J15348" t="s">
        <v>23903</v>
      </c>
    </row>
    <row r="15349" spans="1:10">
      <c r="A15349" t="s">
        <v>18</v>
      </c>
      <c r="B15349" t="s">
        <v>23904</v>
      </c>
      <c r="C15349" t="s">
        <v>276</v>
      </c>
      <c r="D15349" t="s">
        <v>13</v>
      </c>
      <c r="E15349" t="s">
        <v>14</v>
      </c>
      <c r="F15349" t="s">
        <v>26</v>
      </c>
      <c r="G15349" s="3">
        <v>45140.379710648151</v>
      </c>
      <c r="H15349" s="1">
        <v>111608.5</v>
      </c>
      <c r="I15349" t="s">
        <v>6758</v>
      </c>
      <c r="J15349" t="s">
        <v>23905</v>
      </c>
    </row>
    <row r="15350" spans="1:10">
      <c r="A15350" t="s">
        <v>10</v>
      </c>
      <c r="B15350" t="s">
        <v>23906</v>
      </c>
      <c r="C15350" t="s">
        <v>3682</v>
      </c>
      <c r="D15350" t="s">
        <v>13</v>
      </c>
      <c r="E15350" t="s">
        <v>14</v>
      </c>
      <c r="F15350" t="s">
        <v>26</v>
      </c>
      <c r="G15350" s="3">
        <v>45020.378229166665</v>
      </c>
      <c r="H15350" s="1">
        <v>117200</v>
      </c>
      <c r="I15350" t="s">
        <v>5684</v>
      </c>
      <c r="J15350" t="s">
        <v>23907</v>
      </c>
    </row>
    <row r="15351" spans="1:10">
      <c r="A15351" t="s">
        <v>212</v>
      </c>
      <c r="B15351" t="s">
        <v>212</v>
      </c>
      <c r="C15351" t="s">
        <v>24</v>
      </c>
      <c r="D15351" t="s">
        <v>13</v>
      </c>
      <c r="E15351" t="s">
        <v>25</v>
      </c>
      <c r="F15351" t="s">
        <v>26</v>
      </c>
      <c r="G15351" s="3">
        <v>44979.377395833333</v>
      </c>
      <c r="H15351" s="1">
        <v>102500</v>
      </c>
      <c r="I15351" t="s">
        <v>15204</v>
      </c>
      <c r="J15351" t="s">
        <v>23908</v>
      </c>
    </row>
    <row r="15352" spans="1:10">
      <c r="A15352" t="s">
        <v>10</v>
      </c>
      <c r="B15352" t="s">
        <v>23909</v>
      </c>
      <c r="C15352" t="s">
        <v>177</v>
      </c>
      <c r="D15352" t="s">
        <v>13</v>
      </c>
      <c r="E15352" t="s">
        <v>14</v>
      </c>
      <c r="F15352" t="s">
        <v>26</v>
      </c>
      <c r="G15352" s="3">
        <v>45036.376747685186</v>
      </c>
      <c r="H15352" s="1">
        <v>125000</v>
      </c>
      <c r="I15352" t="s">
        <v>3081</v>
      </c>
      <c r="J15352" t="s">
        <v>23910</v>
      </c>
    </row>
    <row r="15353" spans="1:10">
      <c r="A15353" t="s">
        <v>10</v>
      </c>
      <c r="B15353" t="s">
        <v>23911</v>
      </c>
      <c r="C15353" t="s">
        <v>614</v>
      </c>
      <c r="D15353" t="s">
        <v>13</v>
      </c>
      <c r="E15353" t="s">
        <v>14</v>
      </c>
      <c r="F15353" t="s">
        <v>608</v>
      </c>
      <c r="G15353" s="3">
        <v>44996.38962962963</v>
      </c>
      <c r="H15353" s="1">
        <v>90000</v>
      </c>
      <c r="I15353" t="s">
        <v>2703</v>
      </c>
      <c r="J15353" t="s">
        <v>23912</v>
      </c>
    </row>
    <row r="15354" spans="1:10">
      <c r="A15354" t="s">
        <v>18</v>
      </c>
      <c r="B15354" t="s">
        <v>23913</v>
      </c>
      <c r="C15354" t="s">
        <v>12488</v>
      </c>
      <c r="D15354" t="s">
        <v>13</v>
      </c>
      <c r="E15354" t="s">
        <v>14</v>
      </c>
      <c r="F15354" t="s">
        <v>26</v>
      </c>
      <c r="G15354" s="3">
        <v>45227.399351851855</v>
      </c>
      <c r="H15354" s="1">
        <v>113836.5</v>
      </c>
      <c r="I15354" t="s">
        <v>3231</v>
      </c>
      <c r="J15354" t="s">
        <v>23914</v>
      </c>
    </row>
    <row r="15355" spans="1:10">
      <c r="A15355" t="s">
        <v>33</v>
      </c>
      <c r="B15355" t="s">
        <v>23915</v>
      </c>
      <c r="C15355" t="s">
        <v>10152</v>
      </c>
      <c r="D15355" t="s">
        <v>1075</v>
      </c>
      <c r="E15355" t="s">
        <v>14</v>
      </c>
      <c r="F15355" t="s">
        <v>26</v>
      </c>
      <c r="G15355" s="3">
        <v>45219.408761574072</v>
      </c>
      <c r="H15355" s="1">
        <v>85600</v>
      </c>
      <c r="I15355" t="s">
        <v>420</v>
      </c>
      <c r="J15355" t="s">
        <v>11065</v>
      </c>
    </row>
    <row r="15356" spans="1:10">
      <c r="A15356" t="s">
        <v>10</v>
      </c>
      <c r="B15356" t="s">
        <v>10</v>
      </c>
      <c r="C15356" t="s">
        <v>177</v>
      </c>
      <c r="D15356" t="s">
        <v>13</v>
      </c>
      <c r="E15356" t="s">
        <v>14</v>
      </c>
      <c r="F15356" t="s">
        <v>26</v>
      </c>
      <c r="G15356" s="3">
        <v>45071.37777777778</v>
      </c>
      <c r="H15356" s="1">
        <v>65725.796875</v>
      </c>
      <c r="I15356" t="s">
        <v>6444</v>
      </c>
      <c r="J15356" t="s">
        <v>226</v>
      </c>
    </row>
    <row r="15357" spans="1:10">
      <c r="A15357" t="s">
        <v>33</v>
      </c>
      <c r="B15357" t="s">
        <v>23916</v>
      </c>
      <c r="C15357" t="s">
        <v>243</v>
      </c>
      <c r="D15357" t="s">
        <v>13</v>
      </c>
      <c r="E15357" t="s">
        <v>14</v>
      </c>
      <c r="F15357" t="s">
        <v>26</v>
      </c>
      <c r="G15357" s="3">
        <v>45200.376030092593</v>
      </c>
      <c r="H15357" s="1">
        <v>114184</v>
      </c>
      <c r="I15357" t="s">
        <v>23917</v>
      </c>
      <c r="J15357" t="s">
        <v>12532</v>
      </c>
    </row>
    <row r="15358" spans="1:10">
      <c r="A15358" t="s">
        <v>18</v>
      </c>
      <c r="B15358" t="s">
        <v>18</v>
      </c>
      <c r="C15358" t="s">
        <v>10776</v>
      </c>
      <c r="D15358" t="s">
        <v>13</v>
      </c>
      <c r="E15358" t="s">
        <v>14</v>
      </c>
      <c r="F15358" t="s">
        <v>26</v>
      </c>
      <c r="G15358" s="3">
        <v>45020.382650462961</v>
      </c>
      <c r="H15358" s="1">
        <v>125000</v>
      </c>
      <c r="I15358" t="s">
        <v>23918</v>
      </c>
      <c r="J15358" t="s">
        <v>23919</v>
      </c>
    </row>
    <row r="15359" spans="1:10">
      <c r="A15359" t="s">
        <v>10</v>
      </c>
      <c r="B15359" t="s">
        <v>23920</v>
      </c>
      <c r="C15359" t="s">
        <v>2433</v>
      </c>
      <c r="D15359" t="s">
        <v>293</v>
      </c>
      <c r="E15359" t="s">
        <v>14</v>
      </c>
      <c r="F15359" t="s">
        <v>26</v>
      </c>
      <c r="G15359" s="3">
        <v>45273.376203703701</v>
      </c>
      <c r="H15359" s="1">
        <v>60000</v>
      </c>
      <c r="I15359" t="s">
        <v>23921</v>
      </c>
      <c r="J15359" t="s">
        <v>23922</v>
      </c>
    </row>
    <row r="15360" spans="1:10">
      <c r="A15360" t="s">
        <v>73</v>
      </c>
      <c r="B15360" t="s">
        <v>73</v>
      </c>
      <c r="C15360" t="s">
        <v>62</v>
      </c>
      <c r="D15360" t="s">
        <v>13</v>
      </c>
      <c r="E15360" t="s">
        <v>14</v>
      </c>
      <c r="F15360" t="s">
        <v>20</v>
      </c>
      <c r="G15360" s="3">
        <v>45132.421307870369</v>
      </c>
      <c r="H15360" s="1">
        <v>150000</v>
      </c>
      <c r="I15360" t="s">
        <v>7412</v>
      </c>
      <c r="J15360" t="s">
        <v>7413</v>
      </c>
    </row>
    <row r="15361" spans="1:10">
      <c r="A15361" t="s">
        <v>10</v>
      </c>
      <c r="B15361" t="s">
        <v>23923</v>
      </c>
      <c r="C15361" t="s">
        <v>325</v>
      </c>
      <c r="D15361" t="s">
        <v>13</v>
      </c>
      <c r="E15361" t="s">
        <v>14</v>
      </c>
      <c r="F15361" t="s">
        <v>26</v>
      </c>
      <c r="G15361" s="3">
        <v>45087.37777777778</v>
      </c>
      <c r="H15361" s="1">
        <v>90000</v>
      </c>
      <c r="I15361" t="s">
        <v>4123</v>
      </c>
      <c r="J15361" t="s">
        <v>12366</v>
      </c>
    </row>
    <row r="15362" spans="1:10">
      <c r="A15362" t="s">
        <v>33</v>
      </c>
      <c r="B15362" t="s">
        <v>7754</v>
      </c>
      <c r="C15362" t="s">
        <v>1871</v>
      </c>
      <c r="D15362" t="s">
        <v>13</v>
      </c>
      <c r="E15362" t="s">
        <v>14</v>
      </c>
      <c r="F15362" t="s">
        <v>26</v>
      </c>
      <c r="G15362" s="3">
        <v>45274.376168981478</v>
      </c>
      <c r="H15362" s="1">
        <v>105000</v>
      </c>
      <c r="I15362" t="s">
        <v>23924</v>
      </c>
      <c r="J15362" t="s">
        <v>1095</v>
      </c>
    </row>
    <row r="15363" spans="1:10">
      <c r="A15363" t="s">
        <v>10</v>
      </c>
      <c r="B15363" t="s">
        <v>23925</v>
      </c>
      <c r="C15363" t="s">
        <v>201</v>
      </c>
      <c r="D15363" t="s">
        <v>13</v>
      </c>
      <c r="E15363" t="s">
        <v>14</v>
      </c>
      <c r="F15363" t="s">
        <v>26</v>
      </c>
      <c r="G15363" s="3">
        <v>44994.38</v>
      </c>
      <c r="H15363" s="1">
        <v>150000</v>
      </c>
      <c r="I15363" t="s">
        <v>130</v>
      </c>
      <c r="J15363" t="s">
        <v>23926</v>
      </c>
    </row>
    <row r="15364" spans="1:10">
      <c r="A15364" t="s">
        <v>18</v>
      </c>
      <c r="B15364" t="s">
        <v>18</v>
      </c>
      <c r="C15364" t="s">
        <v>7925</v>
      </c>
      <c r="D15364" t="s">
        <v>13</v>
      </c>
      <c r="E15364" t="s">
        <v>14</v>
      </c>
      <c r="F15364" t="s">
        <v>1790</v>
      </c>
      <c r="G15364" s="3">
        <v>44946.438518518517</v>
      </c>
      <c r="H15364" s="1">
        <v>147500</v>
      </c>
      <c r="I15364" t="s">
        <v>15909</v>
      </c>
      <c r="J15364" t="s">
        <v>23927</v>
      </c>
    </row>
    <row r="15365" spans="1:10">
      <c r="A15365" t="s">
        <v>18</v>
      </c>
      <c r="B15365" t="s">
        <v>20779</v>
      </c>
      <c r="C15365" t="s">
        <v>15059</v>
      </c>
      <c r="D15365" t="s">
        <v>1075</v>
      </c>
      <c r="E15365" t="s">
        <v>14</v>
      </c>
      <c r="F15365" t="s">
        <v>20</v>
      </c>
      <c r="G15365" s="3">
        <v>45234.422731481478</v>
      </c>
      <c r="H15365" s="1">
        <v>145000</v>
      </c>
      <c r="I15365" t="s">
        <v>2788</v>
      </c>
      <c r="J15365" t="s">
        <v>20780</v>
      </c>
    </row>
    <row r="15366" spans="1:10">
      <c r="A15366" t="s">
        <v>33</v>
      </c>
      <c r="B15366" t="s">
        <v>10091</v>
      </c>
      <c r="C15366" t="s">
        <v>201</v>
      </c>
      <c r="D15366" t="s">
        <v>13</v>
      </c>
      <c r="E15366" t="s">
        <v>14</v>
      </c>
      <c r="F15366" t="s">
        <v>26</v>
      </c>
      <c r="G15366" s="3">
        <v>45007.416030092594</v>
      </c>
      <c r="H15366" s="1">
        <v>116700</v>
      </c>
      <c r="I15366" t="s">
        <v>4331</v>
      </c>
      <c r="J15366" t="s">
        <v>23928</v>
      </c>
    </row>
    <row r="15367" spans="1:10">
      <c r="A15367" t="s">
        <v>33</v>
      </c>
      <c r="B15367" t="s">
        <v>6580</v>
      </c>
      <c r="C15367" t="s">
        <v>237</v>
      </c>
      <c r="D15367" t="s">
        <v>13</v>
      </c>
      <c r="E15367" t="s">
        <v>14</v>
      </c>
      <c r="F15367" t="s">
        <v>26</v>
      </c>
      <c r="G15367" s="3">
        <v>45254.375937500001</v>
      </c>
      <c r="H15367" s="1">
        <v>100000</v>
      </c>
      <c r="I15367" t="s">
        <v>23929</v>
      </c>
      <c r="J15367" t="s">
        <v>3203</v>
      </c>
    </row>
    <row r="15368" spans="1:10">
      <c r="A15368" t="s">
        <v>10</v>
      </c>
      <c r="B15368" t="s">
        <v>10</v>
      </c>
      <c r="C15368" t="s">
        <v>6571</v>
      </c>
      <c r="D15368" t="s">
        <v>13</v>
      </c>
      <c r="E15368" t="s">
        <v>14</v>
      </c>
      <c r="F15368" t="s">
        <v>26</v>
      </c>
      <c r="G15368" s="3">
        <v>45035.377870370372</v>
      </c>
      <c r="H15368" s="1">
        <v>125500</v>
      </c>
      <c r="I15368" t="s">
        <v>23930</v>
      </c>
      <c r="J15368" t="s">
        <v>23931</v>
      </c>
    </row>
    <row r="15369" spans="1:10">
      <c r="A15369" t="s">
        <v>18</v>
      </c>
      <c r="B15369" t="s">
        <v>188</v>
      </c>
      <c r="C15369" t="s">
        <v>119</v>
      </c>
      <c r="D15369" t="s">
        <v>13</v>
      </c>
      <c r="E15369" t="s">
        <v>14</v>
      </c>
      <c r="F15369" t="s">
        <v>26</v>
      </c>
      <c r="G15369" s="3">
        <v>44972.383611111109</v>
      </c>
      <c r="H15369" s="1">
        <v>175000</v>
      </c>
      <c r="I15369" t="s">
        <v>3819</v>
      </c>
      <c r="J15369" t="s">
        <v>7571</v>
      </c>
    </row>
    <row r="15370" spans="1:10">
      <c r="A15370" t="s">
        <v>18</v>
      </c>
      <c r="B15370" t="s">
        <v>23932</v>
      </c>
      <c r="C15370" t="s">
        <v>3066</v>
      </c>
      <c r="D15370" t="s">
        <v>1075</v>
      </c>
      <c r="E15370" t="s">
        <v>14</v>
      </c>
      <c r="F15370" t="s">
        <v>26</v>
      </c>
      <c r="G15370" s="3">
        <v>45214.378425925926</v>
      </c>
      <c r="H15370" s="1">
        <v>113836.5</v>
      </c>
      <c r="I15370" t="s">
        <v>23933</v>
      </c>
      <c r="J15370" t="s">
        <v>23934</v>
      </c>
    </row>
    <row r="15371" spans="1:10">
      <c r="A15371" t="s">
        <v>33</v>
      </c>
      <c r="B15371" t="s">
        <v>23935</v>
      </c>
      <c r="C15371" t="s">
        <v>2681</v>
      </c>
      <c r="D15371" t="s">
        <v>13</v>
      </c>
      <c r="E15371" t="s">
        <v>14</v>
      </c>
      <c r="F15371" t="s">
        <v>26</v>
      </c>
      <c r="G15371" s="3">
        <v>45125.375706018516</v>
      </c>
      <c r="H15371" s="1">
        <v>72500</v>
      </c>
      <c r="I15371" t="s">
        <v>1613</v>
      </c>
      <c r="J15371" t="s">
        <v>2682</v>
      </c>
    </row>
    <row r="15372" spans="1:10">
      <c r="A15372" t="s">
        <v>10</v>
      </c>
      <c r="B15372" t="s">
        <v>23936</v>
      </c>
      <c r="C15372" t="s">
        <v>553</v>
      </c>
      <c r="D15372" t="s">
        <v>293</v>
      </c>
      <c r="E15372" t="s">
        <v>14</v>
      </c>
      <c r="F15372" t="s">
        <v>26</v>
      </c>
      <c r="G15372" s="3">
        <v>45273.378159722219</v>
      </c>
      <c r="H15372" s="1">
        <v>50000</v>
      </c>
      <c r="I15372" t="s">
        <v>23937</v>
      </c>
      <c r="J15372" t="s">
        <v>582</v>
      </c>
    </row>
    <row r="15373" spans="1:10">
      <c r="A15373" t="s">
        <v>10</v>
      </c>
      <c r="B15373" t="s">
        <v>23938</v>
      </c>
      <c r="C15373" t="s">
        <v>8946</v>
      </c>
      <c r="D15373" t="s">
        <v>13</v>
      </c>
      <c r="E15373" t="s">
        <v>14</v>
      </c>
      <c r="F15373" t="s">
        <v>1820</v>
      </c>
      <c r="G15373" s="3">
        <v>44980.408692129633</v>
      </c>
      <c r="H15373" s="1">
        <v>166419.5</v>
      </c>
      <c r="I15373" t="s">
        <v>2442</v>
      </c>
    </row>
    <row r="15374" spans="1:10">
      <c r="A15374" t="s">
        <v>73</v>
      </c>
      <c r="B15374" t="s">
        <v>73</v>
      </c>
      <c r="C15374" t="s">
        <v>1123</v>
      </c>
      <c r="D15374" t="s">
        <v>13</v>
      </c>
      <c r="E15374" t="s">
        <v>14</v>
      </c>
      <c r="F15374" t="s">
        <v>1124</v>
      </c>
      <c r="G15374" s="3">
        <v>44979.411180555559</v>
      </c>
      <c r="H15374" s="1">
        <v>147500</v>
      </c>
      <c r="I15374" t="s">
        <v>4225</v>
      </c>
      <c r="J15374" t="s">
        <v>21321</v>
      </c>
    </row>
    <row r="15375" spans="1:10">
      <c r="A15375" t="s">
        <v>152</v>
      </c>
      <c r="B15375" t="s">
        <v>634</v>
      </c>
      <c r="C15375" t="s">
        <v>198</v>
      </c>
      <c r="D15375" t="s">
        <v>13</v>
      </c>
      <c r="E15375" t="s">
        <v>14</v>
      </c>
      <c r="F15375" t="s">
        <v>198</v>
      </c>
      <c r="G15375" s="3">
        <v>45232.386608796296</v>
      </c>
      <c r="H15375" s="1">
        <v>49896</v>
      </c>
      <c r="I15375" t="s">
        <v>3250</v>
      </c>
      <c r="J15375" t="s">
        <v>6904</v>
      </c>
    </row>
    <row r="15376" spans="1:10">
      <c r="A15376" t="s">
        <v>33</v>
      </c>
      <c r="B15376" t="s">
        <v>10376</v>
      </c>
      <c r="C15376" t="s">
        <v>24</v>
      </c>
      <c r="D15376" t="s">
        <v>13</v>
      </c>
      <c r="E15376" t="s">
        <v>25</v>
      </c>
      <c r="F15376" t="s">
        <v>26</v>
      </c>
      <c r="G15376" s="3">
        <v>45278.375381944446</v>
      </c>
      <c r="H15376" s="1">
        <v>72500</v>
      </c>
      <c r="I15376" t="s">
        <v>602</v>
      </c>
      <c r="J15376" t="s">
        <v>3780</v>
      </c>
    </row>
    <row r="15377" spans="1:10">
      <c r="A15377" t="s">
        <v>33</v>
      </c>
      <c r="B15377" t="s">
        <v>33</v>
      </c>
      <c r="C15377" t="s">
        <v>276</v>
      </c>
      <c r="D15377" t="s">
        <v>13</v>
      </c>
      <c r="E15377" t="s">
        <v>14</v>
      </c>
      <c r="F15377" t="s">
        <v>26</v>
      </c>
      <c r="G15377" s="3">
        <v>44995.375532407408</v>
      </c>
      <c r="H15377" s="1">
        <v>65350</v>
      </c>
      <c r="I15377" t="s">
        <v>23939</v>
      </c>
      <c r="J15377" t="s">
        <v>141</v>
      </c>
    </row>
    <row r="15378" spans="1:10">
      <c r="A15378" t="s">
        <v>10</v>
      </c>
      <c r="B15378" t="s">
        <v>23940</v>
      </c>
      <c r="C15378" t="s">
        <v>792</v>
      </c>
      <c r="D15378" t="s">
        <v>13</v>
      </c>
      <c r="E15378" t="s">
        <v>14</v>
      </c>
      <c r="F15378" t="s">
        <v>26</v>
      </c>
      <c r="G15378" s="3">
        <v>45247.377835648149</v>
      </c>
      <c r="H15378" s="1">
        <v>108415.5</v>
      </c>
      <c r="I15378" t="s">
        <v>23941</v>
      </c>
      <c r="J15378" t="s">
        <v>624</v>
      </c>
    </row>
    <row r="15379" spans="1:10">
      <c r="A15379" t="s">
        <v>18</v>
      </c>
      <c r="B15379" t="s">
        <v>328</v>
      </c>
      <c r="C15379" t="s">
        <v>2299</v>
      </c>
      <c r="D15379" t="s">
        <v>1075</v>
      </c>
      <c r="E15379" t="s">
        <v>14</v>
      </c>
      <c r="F15379" t="s">
        <v>26</v>
      </c>
      <c r="G15379" s="3">
        <v>45285.377430555556</v>
      </c>
      <c r="H15379" s="1">
        <v>125000</v>
      </c>
      <c r="I15379" t="s">
        <v>120</v>
      </c>
      <c r="J15379" t="s">
        <v>23942</v>
      </c>
    </row>
    <row r="15380" spans="1:10">
      <c r="A15380" t="s">
        <v>18</v>
      </c>
      <c r="B15380" t="s">
        <v>2919</v>
      </c>
      <c r="C15380" t="s">
        <v>24</v>
      </c>
      <c r="D15380" t="s">
        <v>13</v>
      </c>
      <c r="E15380" t="s">
        <v>25</v>
      </c>
      <c r="F15380" t="s">
        <v>20</v>
      </c>
      <c r="G15380" s="3">
        <v>45179.386018518519</v>
      </c>
      <c r="H15380" s="1">
        <v>198500</v>
      </c>
      <c r="I15380" t="s">
        <v>195</v>
      </c>
      <c r="J15380" t="s">
        <v>316</v>
      </c>
    </row>
    <row r="15381" spans="1:10">
      <c r="A15381" t="s">
        <v>18</v>
      </c>
      <c r="B15381" t="s">
        <v>23943</v>
      </c>
      <c r="C15381" t="s">
        <v>119</v>
      </c>
      <c r="D15381" t="s">
        <v>13</v>
      </c>
      <c r="E15381" t="s">
        <v>14</v>
      </c>
      <c r="F15381" t="s">
        <v>26</v>
      </c>
      <c r="G15381" s="3">
        <v>45131.382384259261</v>
      </c>
      <c r="H15381" s="1">
        <v>100000</v>
      </c>
      <c r="I15381" t="s">
        <v>23944</v>
      </c>
      <c r="J15381" t="s">
        <v>13854</v>
      </c>
    </row>
    <row r="15382" spans="1:10">
      <c r="A15382" t="s">
        <v>73</v>
      </c>
      <c r="B15382" t="s">
        <v>73</v>
      </c>
      <c r="C15382" t="s">
        <v>24</v>
      </c>
      <c r="D15382" t="s">
        <v>13</v>
      </c>
      <c r="E15382" t="s">
        <v>25</v>
      </c>
      <c r="F15382" t="s">
        <v>26</v>
      </c>
      <c r="G15382" s="3">
        <v>44961.381782407407</v>
      </c>
      <c r="H15382" s="1">
        <v>155000</v>
      </c>
      <c r="I15382" t="s">
        <v>21</v>
      </c>
      <c r="J15382" t="s">
        <v>23945</v>
      </c>
    </row>
    <row r="15383" spans="1:10">
      <c r="A15383" t="s">
        <v>10</v>
      </c>
      <c r="B15383" t="s">
        <v>10</v>
      </c>
      <c r="C15383" t="s">
        <v>767</v>
      </c>
      <c r="D15383" t="s">
        <v>13</v>
      </c>
      <c r="E15383" t="s">
        <v>14</v>
      </c>
      <c r="F15383" t="s">
        <v>26</v>
      </c>
      <c r="G15383" s="3">
        <v>45260.414189814815</v>
      </c>
      <c r="H15383" s="1">
        <v>75000</v>
      </c>
      <c r="I15383" t="s">
        <v>27</v>
      </c>
      <c r="J15383" t="s">
        <v>23946</v>
      </c>
    </row>
    <row r="15384" spans="1:10">
      <c r="A15384" t="s">
        <v>135</v>
      </c>
      <c r="B15384" t="s">
        <v>1127</v>
      </c>
      <c r="C15384" t="s">
        <v>259</v>
      </c>
      <c r="D15384" t="s">
        <v>13</v>
      </c>
      <c r="E15384" t="s">
        <v>14</v>
      </c>
      <c r="F15384" t="s">
        <v>26</v>
      </c>
      <c r="G15384" s="3">
        <v>44957.375092592592</v>
      </c>
      <c r="H15384" s="1">
        <v>85000</v>
      </c>
      <c r="I15384" t="s">
        <v>4068</v>
      </c>
      <c r="J15384" t="s">
        <v>7623</v>
      </c>
    </row>
    <row r="15385" spans="1:10">
      <c r="A15385" t="s">
        <v>10</v>
      </c>
      <c r="B15385" t="s">
        <v>23947</v>
      </c>
      <c r="C15385" t="s">
        <v>419</v>
      </c>
      <c r="D15385" t="s">
        <v>13</v>
      </c>
      <c r="E15385" t="s">
        <v>14</v>
      </c>
      <c r="F15385" t="s">
        <v>26</v>
      </c>
      <c r="G15385" s="3">
        <v>45009.438680555555</v>
      </c>
      <c r="H15385" s="1">
        <v>75000</v>
      </c>
      <c r="I15385" t="s">
        <v>1631</v>
      </c>
      <c r="J15385" t="s">
        <v>3649</v>
      </c>
    </row>
    <row r="15386" spans="1:10">
      <c r="A15386" t="s">
        <v>1537</v>
      </c>
      <c r="B15386" t="s">
        <v>23948</v>
      </c>
      <c r="C15386" t="s">
        <v>684</v>
      </c>
      <c r="D15386" t="s">
        <v>100</v>
      </c>
      <c r="E15386" t="s">
        <v>14</v>
      </c>
      <c r="F15386" t="s">
        <v>209</v>
      </c>
      <c r="G15386" s="3">
        <v>44986.390104166669</v>
      </c>
      <c r="H15386" s="1">
        <v>72900</v>
      </c>
      <c r="I15386" t="s">
        <v>12191</v>
      </c>
      <c r="J15386" t="s">
        <v>23949</v>
      </c>
    </row>
    <row r="15387" spans="1:10">
      <c r="A15387" t="s">
        <v>135</v>
      </c>
      <c r="B15387" t="s">
        <v>23950</v>
      </c>
      <c r="C15387" t="s">
        <v>237</v>
      </c>
      <c r="D15387" t="s">
        <v>13</v>
      </c>
      <c r="E15387" t="s">
        <v>14</v>
      </c>
      <c r="F15387" t="s">
        <v>26</v>
      </c>
      <c r="G15387" s="3">
        <v>45000.376782407409</v>
      </c>
      <c r="H15387" s="1">
        <v>125000</v>
      </c>
      <c r="I15387" t="s">
        <v>1016</v>
      </c>
      <c r="J15387" t="s">
        <v>14739</v>
      </c>
    </row>
    <row r="15388" spans="1:10">
      <c r="A15388" t="s">
        <v>18</v>
      </c>
      <c r="B15388" t="s">
        <v>18</v>
      </c>
      <c r="C15388" t="s">
        <v>24</v>
      </c>
      <c r="D15388" t="s">
        <v>13</v>
      </c>
      <c r="E15388" t="s">
        <v>25</v>
      </c>
      <c r="F15388" t="s">
        <v>26</v>
      </c>
      <c r="G15388" s="3">
        <v>44969.380208333336</v>
      </c>
      <c r="H15388" s="1">
        <v>145000</v>
      </c>
      <c r="I15388" t="s">
        <v>23951</v>
      </c>
      <c r="J15388" t="s">
        <v>3402</v>
      </c>
    </row>
    <row r="15389" spans="1:10">
      <c r="A15389" t="s">
        <v>18</v>
      </c>
      <c r="B15389" t="s">
        <v>20417</v>
      </c>
      <c r="C15389" t="s">
        <v>589</v>
      </c>
      <c r="D15389" t="s">
        <v>13</v>
      </c>
      <c r="E15389" t="s">
        <v>14</v>
      </c>
      <c r="F15389" t="s">
        <v>26</v>
      </c>
      <c r="G15389" s="3">
        <v>45169.386689814812</v>
      </c>
      <c r="H15389" s="1">
        <v>120450</v>
      </c>
      <c r="I15389" t="s">
        <v>14305</v>
      </c>
      <c r="J15389" t="s">
        <v>20418</v>
      </c>
    </row>
    <row r="15390" spans="1:10">
      <c r="A15390" t="s">
        <v>18</v>
      </c>
      <c r="B15390" t="s">
        <v>18</v>
      </c>
      <c r="C15390" t="s">
        <v>2261</v>
      </c>
      <c r="D15390" t="s">
        <v>13</v>
      </c>
      <c r="E15390" t="s">
        <v>14</v>
      </c>
      <c r="F15390" t="s">
        <v>26</v>
      </c>
      <c r="G15390" s="3">
        <v>45285.411006944443</v>
      </c>
      <c r="H15390" s="1">
        <v>100000</v>
      </c>
      <c r="I15390" t="s">
        <v>23952</v>
      </c>
      <c r="J15390" t="s">
        <v>5197</v>
      </c>
    </row>
    <row r="15391" spans="1:10">
      <c r="A15391" t="s">
        <v>106</v>
      </c>
      <c r="B15391" t="s">
        <v>23953</v>
      </c>
      <c r="C15391" t="s">
        <v>2235</v>
      </c>
      <c r="D15391" t="s">
        <v>13</v>
      </c>
      <c r="E15391" t="s">
        <v>14</v>
      </c>
      <c r="F15391" t="s">
        <v>1820</v>
      </c>
      <c r="G15391" s="3">
        <v>44971.412256944444</v>
      </c>
      <c r="H15391" s="1">
        <v>89100</v>
      </c>
      <c r="I15391" t="s">
        <v>8190</v>
      </c>
      <c r="J15391" t="s">
        <v>23954</v>
      </c>
    </row>
    <row r="15392" spans="1:10">
      <c r="A15392" t="s">
        <v>18</v>
      </c>
      <c r="B15392" t="s">
        <v>23955</v>
      </c>
      <c r="C15392" t="s">
        <v>95</v>
      </c>
      <c r="D15392" t="s">
        <v>13</v>
      </c>
      <c r="E15392" t="s">
        <v>14</v>
      </c>
      <c r="F15392" t="s">
        <v>26</v>
      </c>
      <c r="G15392" s="3">
        <v>45084.431898148148</v>
      </c>
      <c r="H15392" s="1">
        <v>140000</v>
      </c>
      <c r="I15392" t="s">
        <v>128</v>
      </c>
      <c r="J15392" t="s">
        <v>23956</v>
      </c>
    </row>
    <row r="15393" spans="1:10">
      <c r="A15393" t="s">
        <v>10</v>
      </c>
      <c r="B15393" t="s">
        <v>275</v>
      </c>
      <c r="C15393" t="s">
        <v>56</v>
      </c>
      <c r="D15393" t="s">
        <v>13</v>
      </c>
      <c r="E15393" t="s">
        <v>14</v>
      </c>
      <c r="F15393" t="s">
        <v>26</v>
      </c>
      <c r="G15393" s="3">
        <v>45113.377754629626</v>
      </c>
      <c r="H15393" s="1">
        <v>206500</v>
      </c>
      <c r="I15393" t="s">
        <v>17779</v>
      </c>
      <c r="J15393" t="s">
        <v>28</v>
      </c>
    </row>
    <row r="15394" spans="1:10">
      <c r="A15394" t="s">
        <v>18</v>
      </c>
      <c r="B15394" t="s">
        <v>23957</v>
      </c>
      <c r="C15394" t="s">
        <v>1305</v>
      </c>
      <c r="D15394" t="s">
        <v>13</v>
      </c>
      <c r="E15394" t="s">
        <v>14</v>
      </c>
      <c r="F15394" t="s">
        <v>20</v>
      </c>
      <c r="G15394" s="3">
        <v>45264.403761574074</v>
      </c>
      <c r="H15394" s="1">
        <v>130000</v>
      </c>
      <c r="I15394" t="s">
        <v>23958</v>
      </c>
      <c r="J15394" t="s">
        <v>23959</v>
      </c>
    </row>
    <row r="15395" spans="1:10">
      <c r="A15395" t="s">
        <v>10</v>
      </c>
      <c r="B15395" t="s">
        <v>10225</v>
      </c>
      <c r="C15395" t="s">
        <v>1408</v>
      </c>
      <c r="D15395" t="s">
        <v>13</v>
      </c>
      <c r="E15395" t="s">
        <v>14</v>
      </c>
      <c r="F15395" t="s">
        <v>26</v>
      </c>
      <c r="G15395" s="3">
        <v>44938.430879629632</v>
      </c>
      <c r="H15395" s="1">
        <v>90000</v>
      </c>
      <c r="I15395" t="s">
        <v>420</v>
      </c>
      <c r="J15395" t="s">
        <v>12385</v>
      </c>
    </row>
    <row r="15396" spans="1:10">
      <c r="A15396" t="s">
        <v>73</v>
      </c>
      <c r="B15396" t="s">
        <v>73</v>
      </c>
      <c r="C15396" t="s">
        <v>18097</v>
      </c>
      <c r="D15396" t="s">
        <v>13</v>
      </c>
      <c r="E15396" t="s">
        <v>14</v>
      </c>
      <c r="F15396" t="s">
        <v>26</v>
      </c>
      <c r="G15396" s="3">
        <v>44992.399212962962</v>
      </c>
      <c r="H15396" s="1">
        <v>110000</v>
      </c>
      <c r="I15396" t="s">
        <v>23960</v>
      </c>
      <c r="J15396" t="s">
        <v>23961</v>
      </c>
    </row>
    <row r="15397" spans="1:10">
      <c r="A15397" t="s">
        <v>212</v>
      </c>
      <c r="B15397" t="s">
        <v>212</v>
      </c>
      <c r="C15397" t="s">
        <v>23962</v>
      </c>
      <c r="D15397" t="s">
        <v>13</v>
      </c>
      <c r="E15397" t="s">
        <v>14</v>
      </c>
      <c r="F15397" t="s">
        <v>26</v>
      </c>
      <c r="G15397" s="3">
        <v>44961.377083333333</v>
      </c>
      <c r="H15397" s="1">
        <v>160000</v>
      </c>
      <c r="I15397" t="s">
        <v>1234</v>
      </c>
      <c r="J15397" t="s">
        <v>2445</v>
      </c>
    </row>
    <row r="15398" spans="1:10">
      <c r="A15398" t="s">
        <v>18</v>
      </c>
      <c r="B15398" t="s">
        <v>23801</v>
      </c>
      <c r="C15398" t="s">
        <v>1972</v>
      </c>
      <c r="D15398" t="s">
        <v>13</v>
      </c>
      <c r="E15398" t="s">
        <v>14</v>
      </c>
      <c r="F15398" t="s">
        <v>26</v>
      </c>
      <c r="G15398" s="3">
        <v>45127.415821759256</v>
      </c>
      <c r="H15398" s="1">
        <v>140000</v>
      </c>
      <c r="I15398" t="s">
        <v>128</v>
      </c>
      <c r="J15398" t="s">
        <v>23802</v>
      </c>
    </row>
    <row r="15399" spans="1:10">
      <c r="A15399" t="s">
        <v>77</v>
      </c>
      <c r="B15399" t="s">
        <v>23963</v>
      </c>
      <c r="C15399" t="s">
        <v>23856</v>
      </c>
      <c r="D15399" t="s">
        <v>13</v>
      </c>
      <c r="E15399" t="s">
        <v>14</v>
      </c>
      <c r="F15399" t="s">
        <v>26</v>
      </c>
      <c r="G15399" s="3">
        <v>44988.406053240738</v>
      </c>
      <c r="H15399" s="1">
        <v>116700</v>
      </c>
      <c r="I15399" t="s">
        <v>4331</v>
      </c>
      <c r="J15399" t="s">
        <v>23964</v>
      </c>
    </row>
    <row r="15400" spans="1:10">
      <c r="A15400" t="s">
        <v>10</v>
      </c>
      <c r="B15400" t="s">
        <v>10</v>
      </c>
      <c r="C15400" t="s">
        <v>325</v>
      </c>
      <c r="D15400" t="s">
        <v>13</v>
      </c>
      <c r="E15400" t="s">
        <v>14</v>
      </c>
      <c r="F15400" t="s">
        <v>26</v>
      </c>
      <c r="G15400" s="3">
        <v>45273.378958333335</v>
      </c>
      <c r="H15400" s="1">
        <v>100000</v>
      </c>
      <c r="I15400" t="s">
        <v>23965</v>
      </c>
      <c r="J15400" t="s">
        <v>23966</v>
      </c>
    </row>
    <row r="15401" spans="1:10">
      <c r="A15401" t="s">
        <v>18</v>
      </c>
      <c r="B15401" t="s">
        <v>7109</v>
      </c>
      <c r="C15401" t="s">
        <v>13995</v>
      </c>
      <c r="D15401" t="s">
        <v>13</v>
      </c>
      <c r="E15401" t="s">
        <v>14</v>
      </c>
      <c r="F15401" t="s">
        <v>26</v>
      </c>
      <c r="G15401" s="3">
        <v>45064.3749537037</v>
      </c>
      <c r="H15401" s="1">
        <v>123500</v>
      </c>
      <c r="I15401" t="s">
        <v>14459</v>
      </c>
      <c r="J15401" t="s">
        <v>23967</v>
      </c>
    </row>
    <row r="15402" spans="1:10">
      <c r="A15402" t="s">
        <v>10</v>
      </c>
      <c r="B15402" t="s">
        <v>10</v>
      </c>
      <c r="C15402" t="s">
        <v>24</v>
      </c>
      <c r="D15402" t="s">
        <v>13</v>
      </c>
      <c r="E15402" t="s">
        <v>25</v>
      </c>
      <c r="F15402" t="s">
        <v>26</v>
      </c>
      <c r="G15402" s="3">
        <v>45210.37809027778</v>
      </c>
      <c r="H15402" s="1">
        <v>170000</v>
      </c>
      <c r="I15402" t="s">
        <v>23968</v>
      </c>
    </row>
    <row r="15403" spans="1:10">
      <c r="A15403" t="s">
        <v>212</v>
      </c>
      <c r="B15403" t="s">
        <v>23969</v>
      </c>
      <c r="C15403" t="s">
        <v>9097</v>
      </c>
      <c r="D15403" t="s">
        <v>13</v>
      </c>
      <c r="E15403" t="s">
        <v>14</v>
      </c>
      <c r="F15403" t="s">
        <v>26</v>
      </c>
      <c r="G15403" s="3">
        <v>45020.379826388889</v>
      </c>
      <c r="H15403" s="1">
        <v>117782.5</v>
      </c>
      <c r="I15403" t="s">
        <v>17804</v>
      </c>
      <c r="J15403" t="s">
        <v>17805</v>
      </c>
    </row>
    <row r="15404" spans="1:10">
      <c r="A15404" t="s">
        <v>33</v>
      </c>
      <c r="B15404" t="s">
        <v>6440</v>
      </c>
      <c r="C15404" t="s">
        <v>75</v>
      </c>
      <c r="D15404" t="s">
        <v>111</v>
      </c>
      <c r="E15404" t="s">
        <v>14</v>
      </c>
      <c r="F15404" t="s">
        <v>26</v>
      </c>
      <c r="G15404" s="3">
        <v>45227.375069444446</v>
      </c>
      <c r="H15404" s="1">
        <v>113836.5</v>
      </c>
      <c r="I15404" t="s">
        <v>186</v>
      </c>
      <c r="J15404" t="s">
        <v>23970</v>
      </c>
    </row>
    <row r="15405" spans="1:10">
      <c r="A15405" t="s">
        <v>212</v>
      </c>
      <c r="B15405" t="s">
        <v>23971</v>
      </c>
      <c r="C15405" t="s">
        <v>608</v>
      </c>
      <c r="D15405" t="s">
        <v>13</v>
      </c>
      <c r="E15405" t="s">
        <v>14</v>
      </c>
      <c r="F15405" t="s">
        <v>608</v>
      </c>
      <c r="G15405" s="3">
        <v>45098.383043981485</v>
      </c>
      <c r="H15405" s="1">
        <v>157500</v>
      </c>
      <c r="I15405" t="s">
        <v>458</v>
      </c>
      <c r="J15405" t="s">
        <v>23972</v>
      </c>
    </row>
    <row r="15406" spans="1:10">
      <c r="A15406" t="s">
        <v>18</v>
      </c>
      <c r="B15406" t="s">
        <v>23973</v>
      </c>
      <c r="C15406" t="s">
        <v>1455</v>
      </c>
      <c r="D15406" t="s">
        <v>13</v>
      </c>
      <c r="E15406" t="s">
        <v>14</v>
      </c>
      <c r="F15406" t="s">
        <v>20</v>
      </c>
      <c r="G15406" s="3">
        <v>45085.416296296295</v>
      </c>
      <c r="H15406" s="1">
        <v>115000</v>
      </c>
      <c r="I15406" t="s">
        <v>1549</v>
      </c>
      <c r="J15406" t="s">
        <v>23974</v>
      </c>
    </row>
    <row r="15407" spans="1:10">
      <c r="A15407" t="s">
        <v>18</v>
      </c>
      <c r="B15407" t="s">
        <v>23975</v>
      </c>
      <c r="C15407" t="s">
        <v>5962</v>
      </c>
      <c r="D15407" t="s">
        <v>13</v>
      </c>
      <c r="E15407" t="s">
        <v>14</v>
      </c>
      <c r="F15407" t="s">
        <v>26</v>
      </c>
      <c r="G15407" s="3">
        <v>45120.375393518516</v>
      </c>
      <c r="H15407" s="1">
        <v>209000</v>
      </c>
      <c r="I15407" t="s">
        <v>1359</v>
      </c>
      <c r="J15407" t="s">
        <v>511</v>
      </c>
    </row>
    <row r="15408" spans="1:10">
      <c r="A15408" t="s">
        <v>73</v>
      </c>
      <c r="B15408" t="s">
        <v>367</v>
      </c>
      <c r="C15408" t="s">
        <v>24</v>
      </c>
      <c r="D15408" t="s">
        <v>13</v>
      </c>
      <c r="E15408" t="s">
        <v>25</v>
      </c>
      <c r="F15408" t="s">
        <v>601</v>
      </c>
      <c r="G15408" s="3">
        <v>45099.391261574077</v>
      </c>
      <c r="H15408" s="1">
        <v>72000</v>
      </c>
      <c r="I15408" t="s">
        <v>6461</v>
      </c>
      <c r="J15408" t="s">
        <v>6462</v>
      </c>
    </row>
    <row r="15409" spans="1:10">
      <c r="A15409" t="s">
        <v>10</v>
      </c>
      <c r="B15409" t="s">
        <v>5106</v>
      </c>
      <c r="C15409" t="s">
        <v>232</v>
      </c>
      <c r="D15409" t="s">
        <v>13</v>
      </c>
      <c r="E15409" t="s">
        <v>14</v>
      </c>
      <c r="F15409" t="s">
        <v>26</v>
      </c>
      <c r="G15409" s="3">
        <v>45150.376400462963</v>
      </c>
      <c r="H15409" s="1">
        <v>198500</v>
      </c>
      <c r="I15409" t="s">
        <v>195</v>
      </c>
      <c r="J15409" t="s">
        <v>1334</v>
      </c>
    </row>
    <row r="15410" spans="1:10">
      <c r="A15410" t="s">
        <v>18</v>
      </c>
      <c r="B15410" t="s">
        <v>18</v>
      </c>
      <c r="C15410" t="s">
        <v>40</v>
      </c>
      <c r="D15410" t="s">
        <v>13</v>
      </c>
      <c r="E15410" t="s">
        <v>14</v>
      </c>
      <c r="F15410" t="s">
        <v>26</v>
      </c>
      <c r="G15410" s="3">
        <v>45019.384039351855</v>
      </c>
      <c r="H15410" s="1">
        <v>120000</v>
      </c>
      <c r="I15410" t="s">
        <v>816</v>
      </c>
      <c r="J15410" t="s">
        <v>1297</v>
      </c>
    </row>
    <row r="15411" spans="1:10">
      <c r="A15411" t="s">
        <v>135</v>
      </c>
      <c r="B15411" t="s">
        <v>23976</v>
      </c>
      <c r="C15411" t="s">
        <v>694</v>
      </c>
      <c r="D15411" t="s">
        <v>13</v>
      </c>
      <c r="E15411" t="s">
        <v>14</v>
      </c>
      <c r="F15411" t="s">
        <v>694</v>
      </c>
      <c r="G15411" s="3">
        <v>45247.387430555558</v>
      </c>
      <c r="H15411" s="1">
        <v>156500</v>
      </c>
      <c r="I15411" t="s">
        <v>13832</v>
      </c>
      <c r="J15411" t="s">
        <v>23977</v>
      </c>
    </row>
    <row r="15412" spans="1:10">
      <c r="A15412" t="s">
        <v>33</v>
      </c>
      <c r="B15412" t="s">
        <v>23978</v>
      </c>
      <c r="C15412" t="s">
        <v>23979</v>
      </c>
      <c r="D15412" t="s">
        <v>13</v>
      </c>
      <c r="E15412" t="s">
        <v>14</v>
      </c>
      <c r="F15412" t="s">
        <v>601</v>
      </c>
      <c r="G15412" s="3">
        <v>44953.418020833335</v>
      </c>
      <c r="H15412" s="1">
        <v>111175</v>
      </c>
      <c r="I15412" t="s">
        <v>12173</v>
      </c>
      <c r="J15412" t="s">
        <v>15542</v>
      </c>
    </row>
    <row r="15413" spans="1:10">
      <c r="A15413" t="s">
        <v>33</v>
      </c>
      <c r="B15413" t="s">
        <v>23980</v>
      </c>
      <c r="C15413" t="s">
        <v>24</v>
      </c>
      <c r="D15413" t="s">
        <v>13</v>
      </c>
      <c r="E15413" t="s">
        <v>25</v>
      </c>
      <c r="F15413" t="s">
        <v>26</v>
      </c>
      <c r="G15413" s="3">
        <v>45053.376180555555</v>
      </c>
      <c r="H15413" s="1">
        <v>62500</v>
      </c>
      <c r="I15413" t="s">
        <v>23981</v>
      </c>
    </row>
    <row r="15414" spans="1:10">
      <c r="A15414" t="s">
        <v>10</v>
      </c>
      <c r="B15414" t="s">
        <v>23982</v>
      </c>
      <c r="C15414" t="s">
        <v>901</v>
      </c>
      <c r="D15414" t="s">
        <v>13</v>
      </c>
      <c r="E15414" t="s">
        <v>14</v>
      </c>
      <c r="F15414" t="s">
        <v>26</v>
      </c>
      <c r="G15414" s="3">
        <v>45244.376481481479</v>
      </c>
      <c r="H15414" s="1">
        <v>100000</v>
      </c>
      <c r="I15414" t="s">
        <v>23983</v>
      </c>
      <c r="J15414" t="s">
        <v>23984</v>
      </c>
    </row>
    <row r="15415" spans="1:10">
      <c r="A15415" t="s">
        <v>10</v>
      </c>
      <c r="B15415" t="s">
        <v>10</v>
      </c>
      <c r="C15415" t="s">
        <v>5454</v>
      </c>
      <c r="D15415" t="s">
        <v>13</v>
      </c>
      <c r="E15415" t="s">
        <v>14</v>
      </c>
      <c r="F15415" t="s">
        <v>26</v>
      </c>
      <c r="G15415" s="3">
        <v>45181.37699074074</v>
      </c>
      <c r="H15415" s="1">
        <v>136875</v>
      </c>
      <c r="I15415" t="s">
        <v>729</v>
      </c>
      <c r="J15415" t="s">
        <v>23985</v>
      </c>
    </row>
    <row r="15416" spans="1:10">
      <c r="A15416" t="s">
        <v>33</v>
      </c>
      <c r="B15416" t="s">
        <v>23986</v>
      </c>
      <c r="C15416" t="s">
        <v>1323</v>
      </c>
      <c r="D15416" t="s">
        <v>13</v>
      </c>
      <c r="E15416" t="s">
        <v>14</v>
      </c>
      <c r="F15416" t="s">
        <v>348</v>
      </c>
      <c r="G15416" s="3">
        <v>45247.391157407408</v>
      </c>
      <c r="H15416" s="1">
        <v>48600</v>
      </c>
      <c r="I15416" t="s">
        <v>23987</v>
      </c>
      <c r="J15416" t="s">
        <v>23988</v>
      </c>
    </row>
    <row r="15417" spans="1:10">
      <c r="A15417" t="s">
        <v>18</v>
      </c>
      <c r="B15417" t="s">
        <v>18</v>
      </c>
      <c r="C15417" t="s">
        <v>23989</v>
      </c>
      <c r="D15417" t="s">
        <v>13</v>
      </c>
      <c r="E15417" t="s">
        <v>14</v>
      </c>
      <c r="F15417" t="s">
        <v>26</v>
      </c>
      <c r="G15417" s="3">
        <v>45148.380601851852</v>
      </c>
      <c r="H15417" s="1">
        <v>76520</v>
      </c>
      <c r="I15417" t="s">
        <v>6643</v>
      </c>
      <c r="J15417" t="s">
        <v>23990</v>
      </c>
    </row>
    <row r="15418" spans="1:10">
      <c r="A15418" t="s">
        <v>10</v>
      </c>
      <c r="B15418" t="s">
        <v>23991</v>
      </c>
      <c r="C15418" t="s">
        <v>162</v>
      </c>
      <c r="D15418" t="s">
        <v>13</v>
      </c>
      <c r="E15418" t="s">
        <v>14</v>
      </c>
      <c r="F15418" t="s">
        <v>162</v>
      </c>
      <c r="G15418" s="3">
        <v>45290.384270833332</v>
      </c>
      <c r="H15418" s="1">
        <v>162000</v>
      </c>
      <c r="I15418" t="s">
        <v>15057</v>
      </c>
      <c r="J15418" t="s">
        <v>23992</v>
      </c>
    </row>
    <row r="15419" spans="1:10">
      <c r="A15419" t="s">
        <v>18</v>
      </c>
      <c r="B15419" t="s">
        <v>18</v>
      </c>
      <c r="C15419" t="s">
        <v>201</v>
      </c>
      <c r="D15419" t="s">
        <v>13</v>
      </c>
      <c r="E15419" t="s">
        <v>14</v>
      </c>
      <c r="F15419" t="s">
        <v>26</v>
      </c>
      <c r="G15419" s="3">
        <v>45058.379548611112</v>
      </c>
      <c r="H15419" s="1">
        <v>115000</v>
      </c>
      <c r="I15419" t="s">
        <v>420</v>
      </c>
      <c r="J15419" t="s">
        <v>23993</v>
      </c>
    </row>
    <row r="15420" spans="1:10">
      <c r="A15420" t="s">
        <v>10</v>
      </c>
      <c r="B15420" t="s">
        <v>20948</v>
      </c>
      <c r="C15420" t="s">
        <v>434</v>
      </c>
      <c r="D15420" t="s">
        <v>13</v>
      </c>
      <c r="E15420" t="s">
        <v>14</v>
      </c>
      <c r="F15420" t="s">
        <v>20</v>
      </c>
      <c r="G15420" s="3">
        <v>45156.403067129628</v>
      </c>
      <c r="H15420" s="1">
        <v>151950</v>
      </c>
      <c r="I15420" t="s">
        <v>69</v>
      </c>
      <c r="J15420" t="s">
        <v>20949</v>
      </c>
    </row>
    <row r="15421" spans="1:10">
      <c r="A15421" t="s">
        <v>18</v>
      </c>
      <c r="B15421" t="s">
        <v>18</v>
      </c>
      <c r="C15421" t="s">
        <v>693</v>
      </c>
      <c r="D15421" t="s">
        <v>13</v>
      </c>
      <c r="E15421" t="s">
        <v>14</v>
      </c>
      <c r="F15421" t="s">
        <v>694</v>
      </c>
      <c r="G15421" s="3">
        <v>45063.405844907407</v>
      </c>
      <c r="H15421" s="1">
        <v>133500</v>
      </c>
      <c r="I15421" t="s">
        <v>1475</v>
      </c>
      <c r="J15421" t="s">
        <v>1476</v>
      </c>
    </row>
    <row r="15422" spans="1:10">
      <c r="A15422" t="s">
        <v>10</v>
      </c>
      <c r="B15422" t="s">
        <v>398</v>
      </c>
      <c r="C15422" t="s">
        <v>1059</v>
      </c>
      <c r="D15422" t="s">
        <v>13</v>
      </c>
      <c r="E15422" t="s">
        <v>14</v>
      </c>
      <c r="F15422" t="s">
        <v>26</v>
      </c>
      <c r="G15422" s="3">
        <v>45100.388993055552</v>
      </c>
      <c r="H15422" s="1">
        <v>125000</v>
      </c>
      <c r="I15422" t="s">
        <v>1549</v>
      </c>
    </row>
    <row r="15423" spans="1:10">
      <c r="A15423" t="s">
        <v>135</v>
      </c>
      <c r="B15423" t="s">
        <v>135</v>
      </c>
      <c r="C15423" t="s">
        <v>24</v>
      </c>
      <c r="D15423" t="s">
        <v>13</v>
      </c>
      <c r="E15423" t="s">
        <v>25</v>
      </c>
      <c r="F15423" t="s">
        <v>26</v>
      </c>
      <c r="G15423" s="3">
        <v>45160.376770833333</v>
      </c>
      <c r="H15423" s="1">
        <v>94000</v>
      </c>
      <c r="I15423" t="s">
        <v>602</v>
      </c>
      <c r="J15423" t="s">
        <v>23994</v>
      </c>
    </row>
    <row r="15424" spans="1:10">
      <c r="A15424" t="s">
        <v>18</v>
      </c>
      <c r="B15424" t="s">
        <v>23955</v>
      </c>
      <c r="C15424" t="s">
        <v>5787</v>
      </c>
      <c r="D15424" t="s">
        <v>13</v>
      </c>
      <c r="E15424" t="s">
        <v>14</v>
      </c>
      <c r="F15424" t="s">
        <v>26</v>
      </c>
      <c r="G15424" s="3">
        <v>45063.392824074072</v>
      </c>
      <c r="H15424" s="1">
        <v>140000</v>
      </c>
      <c r="I15424" t="s">
        <v>128</v>
      </c>
      <c r="J15424" t="s">
        <v>23956</v>
      </c>
    </row>
    <row r="15425" spans="1:10">
      <c r="A15425" t="s">
        <v>18</v>
      </c>
      <c r="B15425" t="s">
        <v>328</v>
      </c>
      <c r="C15425" t="s">
        <v>24</v>
      </c>
      <c r="D15425" t="s">
        <v>13</v>
      </c>
      <c r="E15425" t="s">
        <v>25</v>
      </c>
      <c r="F15425" t="s">
        <v>26</v>
      </c>
      <c r="G15425" s="3">
        <v>44957.380868055552</v>
      </c>
      <c r="H15425" s="1">
        <v>175000</v>
      </c>
      <c r="I15425" t="s">
        <v>21</v>
      </c>
      <c r="J15425" t="s">
        <v>23945</v>
      </c>
    </row>
    <row r="15426" spans="1:10">
      <c r="A15426" t="s">
        <v>18</v>
      </c>
      <c r="B15426" t="s">
        <v>7458</v>
      </c>
      <c r="C15426" t="s">
        <v>157</v>
      </c>
      <c r="D15426" t="s">
        <v>13</v>
      </c>
      <c r="E15426" t="s">
        <v>14</v>
      </c>
      <c r="F15426" t="s">
        <v>26</v>
      </c>
      <c r="G15426" s="3">
        <v>45080.380324074074</v>
      </c>
      <c r="H15426" s="1">
        <v>181986</v>
      </c>
      <c r="I15426" t="s">
        <v>3645</v>
      </c>
      <c r="J15426" t="s">
        <v>7459</v>
      </c>
    </row>
    <row r="15427" spans="1:10">
      <c r="A15427" t="s">
        <v>135</v>
      </c>
      <c r="B15427" t="s">
        <v>23995</v>
      </c>
      <c r="C15427" t="s">
        <v>201</v>
      </c>
      <c r="D15427" t="s">
        <v>13</v>
      </c>
      <c r="E15427" t="s">
        <v>14</v>
      </c>
      <c r="F15427" t="s">
        <v>26</v>
      </c>
      <c r="G15427" s="3">
        <v>45057.401921296296</v>
      </c>
      <c r="H15427" s="1">
        <v>90000</v>
      </c>
      <c r="I15427" t="s">
        <v>23996</v>
      </c>
      <c r="J15427" t="s">
        <v>23997</v>
      </c>
    </row>
    <row r="15428" spans="1:10">
      <c r="A15428" t="s">
        <v>10</v>
      </c>
      <c r="B15428" t="s">
        <v>17881</v>
      </c>
      <c r="C15428" t="s">
        <v>826</v>
      </c>
      <c r="D15428" t="s">
        <v>13</v>
      </c>
      <c r="E15428" t="s">
        <v>14</v>
      </c>
      <c r="F15428" t="s">
        <v>827</v>
      </c>
      <c r="G15428" s="3">
        <v>44987.397129629629</v>
      </c>
      <c r="H15428" s="1">
        <v>50400</v>
      </c>
      <c r="I15428" t="s">
        <v>685</v>
      </c>
    </row>
    <row r="15429" spans="1:10">
      <c r="A15429" t="s">
        <v>135</v>
      </c>
      <c r="B15429" t="s">
        <v>5071</v>
      </c>
      <c r="C15429" t="s">
        <v>11354</v>
      </c>
      <c r="D15429" t="s">
        <v>13</v>
      </c>
      <c r="E15429" t="s">
        <v>14</v>
      </c>
      <c r="F15429" t="s">
        <v>20</v>
      </c>
      <c r="G15429" s="3">
        <v>45055.477013888885</v>
      </c>
      <c r="H15429" s="1">
        <v>125000</v>
      </c>
      <c r="I15429" t="s">
        <v>23998</v>
      </c>
      <c r="J15429" t="s">
        <v>23999</v>
      </c>
    </row>
    <row r="15430" spans="1:10">
      <c r="A15430" t="s">
        <v>10</v>
      </c>
      <c r="B15430" t="s">
        <v>10</v>
      </c>
      <c r="C15430" t="s">
        <v>377</v>
      </c>
      <c r="D15430" t="s">
        <v>13</v>
      </c>
      <c r="E15430" t="s">
        <v>14</v>
      </c>
      <c r="F15430" t="s">
        <v>26</v>
      </c>
      <c r="G15430" s="3">
        <v>45104.393240740741</v>
      </c>
      <c r="H15430" s="1">
        <v>90000</v>
      </c>
      <c r="I15430" t="s">
        <v>12489</v>
      </c>
      <c r="J15430" t="s">
        <v>13048</v>
      </c>
    </row>
    <row r="15431" spans="1:10">
      <c r="A15431" t="s">
        <v>106</v>
      </c>
      <c r="B15431" t="s">
        <v>19489</v>
      </c>
      <c r="C15431" t="s">
        <v>608</v>
      </c>
      <c r="D15431" t="s">
        <v>13</v>
      </c>
      <c r="E15431" t="s">
        <v>14</v>
      </c>
      <c r="F15431" t="s">
        <v>608</v>
      </c>
      <c r="G15431" s="3">
        <v>44991.421574074076</v>
      </c>
      <c r="H15431" s="1">
        <v>165000</v>
      </c>
      <c r="I15431" t="s">
        <v>10685</v>
      </c>
      <c r="J15431" t="s">
        <v>24000</v>
      </c>
    </row>
    <row r="15432" spans="1:10">
      <c r="A15432" t="s">
        <v>18</v>
      </c>
      <c r="B15432" t="s">
        <v>1101</v>
      </c>
      <c r="C15432" t="s">
        <v>1081</v>
      </c>
      <c r="D15432" t="s">
        <v>13</v>
      </c>
      <c r="E15432" t="s">
        <v>14</v>
      </c>
      <c r="F15432" t="s">
        <v>26</v>
      </c>
      <c r="G15432" s="3">
        <v>44993.380578703705</v>
      </c>
      <c r="H15432" s="1">
        <v>115000</v>
      </c>
      <c r="I15432" t="s">
        <v>24001</v>
      </c>
      <c r="J15432" t="s">
        <v>28</v>
      </c>
    </row>
    <row r="15433" spans="1:10">
      <c r="A15433" t="s">
        <v>18</v>
      </c>
      <c r="B15433" t="s">
        <v>18</v>
      </c>
      <c r="C15433" t="s">
        <v>24</v>
      </c>
      <c r="D15433" t="s">
        <v>13</v>
      </c>
      <c r="E15433" t="s">
        <v>25</v>
      </c>
      <c r="F15433" t="s">
        <v>26</v>
      </c>
      <c r="G15433" s="3">
        <v>45290.376481481479</v>
      </c>
      <c r="H15433" s="1">
        <v>119000</v>
      </c>
      <c r="I15433" t="s">
        <v>602</v>
      </c>
      <c r="J15433" t="s">
        <v>24002</v>
      </c>
    </row>
    <row r="15434" spans="1:10">
      <c r="A15434" t="s">
        <v>33</v>
      </c>
      <c r="B15434" t="s">
        <v>24003</v>
      </c>
      <c r="C15434" t="s">
        <v>3062</v>
      </c>
      <c r="D15434" t="s">
        <v>13</v>
      </c>
      <c r="E15434" t="s">
        <v>14</v>
      </c>
      <c r="F15434" t="s">
        <v>198</v>
      </c>
      <c r="G15434" s="3">
        <v>45084.413657407407</v>
      </c>
      <c r="H15434" s="1">
        <v>89100</v>
      </c>
      <c r="I15434" t="s">
        <v>172</v>
      </c>
    </row>
    <row r="15435" spans="1:10">
      <c r="A15435" t="s">
        <v>212</v>
      </c>
      <c r="B15435" t="s">
        <v>24004</v>
      </c>
      <c r="C15435" t="s">
        <v>75</v>
      </c>
      <c r="D15435" t="s">
        <v>13</v>
      </c>
      <c r="E15435" t="s">
        <v>14</v>
      </c>
      <c r="F15435" t="s">
        <v>26</v>
      </c>
      <c r="G15435" s="3">
        <v>45058.378148148149</v>
      </c>
      <c r="H15435" s="1">
        <v>200000</v>
      </c>
      <c r="I15435" t="s">
        <v>2915</v>
      </c>
      <c r="J15435" t="s">
        <v>3401</v>
      </c>
    </row>
    <row r="15436" spans="1:10">
      <c r="A15436" t="s">
        <v>73</v>
      </c>
      <c r="B15436" t="s">
        <v>15613</v>
      </c>
      <c r="C15436" t="s">
        <v>795</v>
      </c>
      <c r="D15436" t="s">
        <v>13</v>
      </c>
      <c r="E15436" t="s">
        <v>14</v>
      </c>
      <c r="F15436" t="s">
        <v>26</v>
      </c>
      <c r="G15436" s="3">
        <v>45015.382418981484</v>
      </c>
      <c r="H15436" s="1">
        <v>138200</v>
      </c>
      <c r="I15436" t="s">
        <v>1707</v>
      </c>
      <c r="J15436" t="s">
        <v>5796</v>
      </c>
    </row>
    <row r="15437" spans="1:10">
      <c r="A15437" t="s">
        <v>18</v>
      </c>
      <c r="B15437" t="s">
        <v>18</v>
      </c>
      <c r="C15437" t="s">
        <v>24005</v>
      </c>
      <c r="D15437" t="s">
        <v>13</v>
      </c>
      <c r="E15437" t="s">
        <v>14</v>
      </c>
      <c r="F15437" t="s">
        <v>26</v>
      </c>
      <c r="G15437" s="3">
        <v>45179.398576388892</v>
      </c>
      <c r="H15437" s="1">
        <v>90000</v>
      </c>
      <c r="I15437" t="s">
        <v>24006</v>
      </c>
      <c r="J15437" t="s">
        <v>24007</v>
      </c>
    </row>
    <row r="15438" spans="1:10">
      <c r="A15438" t="s">
        <v>18</v>
      </c>
      <c r="B15438" t="s">
        <v>132</v>
      </c>
      <c r="C15438" t="s">
        <v>6854</v>
      </c>
      <c r="D15438" t="s">
        <v>13</v>
      </c>
      <c r="E15438" t="s">
        <v>14</v>
      </c>
      <c r="F15438" t="s">
        <v>20</v>
      </c>
      <c r="G15438" s="3">
        <v>44988.396585648145</v>
      </c>
      <c r="H15438" s="1">
        <v>125000</v>
      </c>
      <c r="I15438" t="s">
        <v>1571</v>
      </c>
      <c r="J15438" t="s">
        <v>24008</v>
      </c>
    </row>
    <row r="15439" spans="1:10">
      <c r="A15439" t="s">
        <v>18</v>
      </c>
      <c r="B15439" t="s">
        <v>24009</v>
      </c>
      <c r="C15439" t="s">
        <v>2299</v>
      </c>
      <c r="D15439" t="s">
        <v>13</v>
      </c>
      <c r="E15439" t="s">
        <v>14</v>
      </c>
      <c r="F15439" t="s">
        <v>26</v>
      </c>
      <c r="G15439" s="3">
        <v>45112.380266203705</v>
      </c>
      <c r="H15439" s="1">
        <v>90000</v>
      </c>
      <c r="I15439" t="s">
        <v>24010</v>
      </c>
      <c r="J15439" t="s">
        <v>24011</v>
      </c>
    </row>
    <row r="15440" spans="1:10">
      <c r="A15440" t="s">
        <v>18</v>
      </c>
      <c r="B15440" t="s">
        <v>328</v>
      </c>
      <c r="C15440" t="s">
        <v>11835</v>
      </c>
      <c r="D15440" t="s">
        <v>1075</v>
      </c>
      <c r="E15440" t="s">
        <v>14</v>
      </c>
      <c r="F15440" t="s">
        <v>20</v>
      </c>
      <c r="G15440" s="3">
        <v>45257.43645833333</v>
      </c>
      <c r="H15440" s="1">
        <v>211000</v>
      </c>
      <c r="I15440" t="s">
        <v>120</v>
      </c>
      <c r="J15440" t="s">
        <v>2721</v>
      </c>
    </row>
    <row r="15441" spans="1:10">
      <c r="A15441" t="s">
        <v>33</v>
      </c>
      <c r="B15441" t="s">
        <v>33</v>
      </c>
      <c r="C15441" t="s">
        <v>314</v>
      </c>
      <c r="D15441" t="s">
        <v>13</v>
      </c>
      <c r="E15441" t="s">
        <v>14</v>
      </c>
      <c r="F15441" t="s">
        <v>314</v>
      </c>
      <c r="G15441" s="3">
        <v>45281.396562499998</v>
      </c>
      <c r="H15441" s="1">
        <v>75067.5</v>
      </c>
      <c r="I15441" t="s">
        <v>2127</v>
      </c>
      <c r="J15441" t="s">
        <v>24012</v>
      </c>
    </row>
    <row r="15442" spans="1:10">
      <c r="A15442" t="s">
        <v>33</v>
      </c>
      <c r="B15442" t="s">
        <v>33</v>
      </c>
      <c r="C15442" t="s">
        <v>12754</v>
      </c>
      <c r="D15442" t="s">
        <v>13</v>
      </c>
      <c r="E15442" t="s">
        <v>14</v>
      </c>
      <c r="F15442" t="s">
        <v>26</v>
      </c>
      <c r="G15442" s="3">
        <v>45290.374965277777</v>
      </c>
      <c r="H15442" s="1">
        <v>100000</v>
      </c>
      <c r="I15442" t="s">
        <v>7773</v>
      </c>
      <c r="J15442" t="s">
        <v>16820</v>
      </c>
    </row>
    <row r="15443" spans="1:10">
      <c r="A15443" t="s">
        <v>73</v>
      </c>
      <c r="B15443" t="s">
        <v>73</v>
      </c>
      <c r="C15443" t="s">
        <v>2311</v>
      </c>
      <c r="D15443" t="s">
        <v>1075</v>
      </c>
      <c r="E15443" t="s">
        <v>14</v>
      </c>
      <c r="F15443" t="s">
        <v>26</v>
      </c>
      <c r="G15443" s="3">
        <v>45243.458391203705</v>
      </c>
      <c r="H15443" s="1">
        <v>173500</v>
      </c>
      <c r="I15443" t="s">
        <v>120</v>
      </c>
      <c r="J15443" t="s">
        <v>2721</v>
      </c>
    </row>
    <row r="15444" spans="1:10">
      <c r="A15444" t="s">
        <v>18</v>
      </c>
      <c r="B15444" t="s">
        <v>18</v>
      </c>
      <c r="C15444" t="s">
        <v>434</v>
      </c>
      <c r="D15444" t="s">
        <v>13</v>
      </c>
      <c r="E15444" t="s">
        <v>14</v>
      </c>
      <c r="F15444" t="s">
        <v>26</v>
      </c>
      <c r="G15444" s="3">
        <v>45153.381238425929</v>
      </c>
      <c r="H15444" s="1">
        <v>105000</v>
      </c>
      <c r="I15444" t="s">
        <v>1072</v>
      </c>
      <c r="J15444" t="s">
        <v>24013</v>
      </c>
    </row>
    <row r="15445" spans="1:10">
      <c r="A15445" t="s">
        <v>73</v>
      </c>
      <c r="B15445" t="s">
        <v>2994</v>
      </c>
      <c r="C15445" t="s">
        <v>2616</v>
      </c>
      <c r="D15445" t="s">
        <v>13</v>
      </c>
      <c r="E15445" t="s">
        <v>14</v>
      </c>
      <c r="F15445" t="s">
        <v>26</v>
      </c>
      <c r="G15445" s="3">
        <v>45123.378831018519</v>
      </c>
      <c r="H15445" s="1">
        <v>142500</v>
      </c>
      <c r="I15445" t="s">
        <v>96</v>
      </c>
      <c r="J15445" t="s">
        <v>24014</v>
      </c>
    </row>
    <row r="15446" spans="1:10">
      <c r="A15446" t="s">
        <v>10</v>
      </c>
      <c r="B15446" t="s">
        <v>10</v>
      </c>
      <c r="C15446" t="s">
        <v>10055</v>
      </c>
      <c r="D15446" t="s">
        <v>13</v>
      </c>
      <c r="E15446" t="s">
        <v>14</v>
      </c>
      <c r="F15446" t="s">
        <v>26</v>
      </c>
      <c r="G15446" s="3">
        <v>45254.376261574071</v>
      </c>
      <c r="H15446" s="1">
        <v>75000</v>
      </c>
      <c r="I15446" t="s">
        <v>27</v>
      </c>
      <c r="J15446" t="s">
        <v>24015</v>
      </c>
    </row>
    <row r="15447" spans="1:10">
      <c r="A15447" t="s">
        <v>10</v>
      </c>
      <c r="B15447" t="s">
        <v>24016</v>
      </c>
      <c r="C15447" t="s">
        <v>1794</v>
      </c>
      <c r="D15447" t="s">
        <v>13</v>
      </c>
      <c r="E15447" t="s">
        <v>14</v>
      </c>
      <c r="F15447" t="s">
        <v>694</v>
      </c>
      <c r="G15447" s="3">
        <v>45101.391076388885</v>
      </c>
      <c r="H15447" s="1">
        <v>89100</v>
      </c>
      <c r="I15447" t="s">
        <v>685</v>
      </c>
      <c r="J15447" t="s">
        <v>24017</v>
      </c>
    </row>
    <row r="15448" spans="1:10">
      <c r="A15448" t="s">
        <v>212</v>
      </c>
      <c r="B15448" t="s">
        <v>24018</v>
      </c>
      <c r="C15448" t="s">
        <v>165</v>
      </c>
      <c r="D15448" t="s">
        <v>13</v>
      </c>
      <c r="E15448" t="s">
        <v>14</v>
      </c>
      <c r="F15448" t="s">
        <v>26</v>
      </c>
      <c r="G15448" s="3">
        <v>45148.377141203702</v>
      </c>
      <c r="H15448" s="1">
        <v>350000</v>
      </c>
      <c r="I15448" t="s">
        <v>21899</v>
      </c>
      <c r="J15448" t="s">
        <v>20966</v>
      </c>
    </row>
    <row r="15449" spans="1:10">
      <c r="A15449" t="s">
        <v>18</v>
      </c>
      <c r="B15449" t="s">
        <v>18</v>
      </c>
      <c r="C15449" t="s">
        <v>243</v>
      </c>
      <c r="D15449" t="s">
        <v>13</v>
      </c>
      <c r="E15449" t="s">
        <v>14</v>
      </c>
      <c r="F15449" t="s">
        <v>26</v>
      </c>
      <c r="G15449" s="3">
        <v>45275.38076388889</v>
      </c>
      <c r="H15449" s="1">
        <v>120000</v>
      </c>
      <c r="I15449" t="s">
        <v>1072</v>
      </c>
      <c r="J15449" t="s">
        <v>12879</v>
      </c>
    </row>
    <row r="15450" spans="1:10">
      <c r="A15450" t="s">
        <v>10</v>
      </c>
      <c r="B15450" t="s">
        <v>22578</v>
      </c>
      <c r="C15450" t="s">
        <v>26</v>
      </c>
      <c r="D15450" t="s">
        <v>13</v>
      </c>
      <c r="E15450" t="s">
        <v>14</v>
      </c>
      <c r="F15450" t="s">
        <v>26</v>
      </c>
      <c r="G15450" s="3">
        <v>45105.37877314815</v>
      </c>
      <c r="H15450" s="1">
        <v>225000</v>
      </c>
      <c r="I15450" t="s">
        <v>22579</v>
      </c>
    </row>
    <row r="15451" spans="1:10">
      <c r="A15451" t="s">
        <v>18</v>
      </c>
      <c r="B15451" t="s">
        <v>18</v>
      </c>
      <c r="C15451" t="s">
        <v>314</v>
      </c>
      <c r="D15451" t="s">
        <v>13</v>
      </c>
      <c r="E15451" t="s">
        <v>14</v>
      </c>
      <c r="F15451" t="s">
        <v>314</v>
      </c>
      <c r="G15451" s="3">
        <v>45028.411562499998</v>
      </c>
      <c r="H15451" s="1">
        <v>96773</v>
      </c>
      <c r="I15451" t="s">
        <v>24019</v>
      </c>
      <c r="J15451" t="s">
        <v>24020</v>
      </c>
    </row>
    <row r="15452" spans="1:10">
      <c r="A15452" t="s">
        <v>18</v>
      </c>
      <c r="B15452" t="s">
        <v>24021</v>
      </c>
      <c r="C15452" t="s">
        <v>805</v>
      </c>
      <c r="D15452" t="s">
        <v>13</v>
      </c>
      <c r="E15452" t="s">
        <v>14</v>
      </c>
      <c r="F15452" t="s">
        <v>806</v>
      </c>
      <c r="G15452" s="3">
        <v>44936.401736111111</v>
      </c>
      <c r="H15452" s="1">
        <v>147500</v>
      </c>
      <c r="I15452" t="s">
        <v>1055</v>
      </c>
      <c r="J15452" t="s">
        <v>15659</v>
      </c>
    </row>
    <row r="15453" spans="1:10">
      <c r="A15453" t="s">
        <v>18</v>
      </c>
      <c r="B15453" t="s">
        <v>3761</v>
      </c>
      <c r="C15453" t="s">
        <v>13255</v>
      </c>
      <c r="D15453" t="s">
        <v>13</v>
      </c>
      <c r="E15453" t="s">
        <v>14</v>
      </c>
      <c r="F15453" t="s">
        <v>26</v>
      </c>
      <c r="G15453" s="3">
        <v>44941.416215277779</v>
      </c>
      <c r="H15453" s="1">
        <v>190950</v>
      </c>
      <c r="I15453" t="s">
        <v>120</v>
      </c>
      <c r="J15453" t="s">
        <v>7379</v>
      </c>
    </row>
    <row r="15454" spans="1:10">
      <c r="A15454" t="s">
        <v>33</v>
      </c>
      <c r="B15454" t="s">
        <v>24022</v>
      </c>
      <c r="C15454" t="s">
        <v>201</v>
      </c>
      <c r="D15454" t="s">
        <v>2112</v>
      </c>
      <c r="E15454" t="s">
        <v>14</v>
      </c>
      <c r="F15454" t="s">
        <v>26</v>
      </c>
      <c r="G15454" s="3">
        <v>45273.37945601852</v>
      </c>
      <c r="H15454" s="1">
        <v>35000</v>
      </c>
      <c r="I15454" t="s">
        <v>21547</v>
      </c>
      <c r="J15454" t="s">
        <v>24023</v>
      </c>
    </row>
    <row r="15455" spans="1:10">
      <c r="A15455" t="s">
        <v>77</v>
      </c>
      <c r="B15455" t="s">
        <v>24024</v>
      </c>
      <c r="C15455" t="s">
        <v>325</v>
      </c>
      <c r="D15455" t="s">
        <v>13</v>
      </c>
      <c r="E15455" t="s">
        <v>14</v>
      </c>
      <c r="F15455" t="s">
        <v>26</v>
      </c>
      <c r="G15455" s="3">
        <v>45224.439895833333</v>
      </c>
      <c r="H15455" s="1">
        <v>95000</v>
      </c>
      <c r="I15455" t="s">
        <v>130</v>
      </c>
      <c r="J15455" t="s">
        <v>2512</v>
      </c>
    </row>
    <row r="15456" spans="1:10">
      <c r="A15456" t="s">
        <v>18</v>
      </c>
      <c r="B15456" t="s">
        <v>2802</v>
      </c>
      <c r="C15456" t="s">
        <v>10221</v>
      </c>
      <c r="D15456" t="s">
        <v>13</v>
      </c>
      <c r="E15456" t="s">
        <v>14</v>
      </c>
      <c r="F15456" t="s">
        <v>1953</v>
      </c>
      <c r="G15456" s="3">
        <v>45089.421215277776</v>
      </c>
      <c r="H15456" s="1">
        <v>97444</v>
      </c>
      <c r="I15456" t="s">
        <v>24025</v>
      </c>
      <c r="J15456" t="s">
        <v>24026</v>
      </c>
    </row>
    <row r="15457" spans="1:10">
      <c r="A15457" t="s">
        <v>10</v>
      </c>
      <c r="B15457" t="s">
        <v>15903</v>
      </c>
      <c r="C15457" t="s">
        <v>1597</v>
      </c>
      <c r="D15457" t="s">
        <v>13</v>
      </c>
      <c r="E15457" t="s">
        <v>14</v>
      </c>
      <c r="F15457" t="s">
        <v>26</v>
      </c>
      <c r="G15457" s="3">
        <v>45158.393159722225</v>
      </c>
      <c r="H15457" s="1">
        <v>277500</v>
      </c>
      <c r="I15457" t="s">
        <v>195</v>
      </c>
    </row>
    <row r="15458" spans="1:10">
      <c r="A15458" t="s">
        <v>212</v>
      </c>
      <c r="B15458" t="s">
        <v>24027</v>
      </c>
      <c r="C15458" t="s">
        <v>2070</v>
      </c>
      <c r="D15458" t="s">
        <v>13</v>
      </c>
      <c r="E15458" t="s">
        <v>14</v>
      </c>
      <c r="F15458" t="s">
        <v>26</v>
      </c>
      <c r="G15458" s="3">
        <v>45154.378518518519</v>
      </c>
      <c r="H15458" s="1">
        <v>125000</v>
      </c>
      <c r="I15458" t="s">
        <v>2071</v>
      </c>
      <c r="J15458" t="s">
        <v>24028</v>
      </c>
    </row>
    <row r="15459" spans="1:10">
      <c r="A15459" t="s">
        <v>18</v>
      </c>
      <c r="B15459" t="s">
        <v>2678</v>
      </c>
      <c r="C15459" t="s">
        <v>119</v>
      </c>
      <c r="D15459" t="s">
        <v>13</v>
      </c>
      <c r="E15459" t="s">
        <v>14</v>
      </c>
      <c r="F15459" t="s">
        <v>26</v>
      </c>
      <c r="G15459" s="3">
        <v>45016.424722222226</v>
      </c>
      <c r="H15459" s="1">
        <v>115000</v>
      </c>
      <c r="I15459" t="s">
        <v>420</v>
      </c>
      <c r="J15459" t="s">
        <v>24029</v>
      </c>
    </row>
    <row r="15460" spans="1:10">
      <c r="A15460" t="s">
        <v>33</v>
      </c>
      <c r="B15460" t="s">
        <v>24030</v>
      </c>
      <c r="C15460" t="s">
        <v>24031</v>
      </c>
      <c r="D15460" t="s">
        <v>20055</v>
      </c>
      <c r="E15460" t="s">
        <v>14</v>
      </c>
      <c r="F15460" t="s">
        <v>26</v>
      </c>
      <c r="G15460" s="3">
        <v>45239.376331018517</v>
      </c>
      <c r="H15460" s="1">
        <v>60734</v>
      </c>
      <c r="I15460" t="s">
        <v>24032</v>
      </c>
      <c r="J15460" t="s">
        <v>295</v>
      </c>
    </row>
    <row r="15461" spans="1:10">
      <c r="A15461" t="s">
        <v>18</v>
      </c>
      <c r="B15461" t="s">
        <v>1101</v>
      </c>
      <c r="C15461" t="s">
        <v>4048</v>
      </c>
      <c r="D15461" t="s">
        <v>13</v>
      </c>
      <c r="E15461" t="s">
        <v>14</v>
      </c>
      <c r="F15461" t="s">
        <v>20</v>
      </c>
      <c r="G15461" s="3">
        <v>45197.41265046296</v>
      </c>
      <c r="H15461" s="1">
        <v>137000</v>
      </c>
      <c r="I15461" t="s">
        <v>9901</v>
      </c>
      <c r="J15461" t="s">
        <v>9902</v>
      </c>
    </row>
    <row r="15462" spans="1:10">
      <c r="A15462" t="s">
        <v>18</v>
      </c>
      <c r="B15462" t="s">
        <v>18</v>
      </c>
      <c r="C15462" t="s">
        <v>792</v>
      </c>
      <c r="D15462" t="s">
        <v>13</v>
      </c>
      <c r="E15462" t="s">
        <v>14</v>
      </c>
      <c r="F15462" t="s">
        <v>26</v>
      </c>
      <c r="G15462" s="3">
        <v>44971.378750000003</v>
      </c>
      <c r="H15462" s="1">
        <v>125000</v>
      </c>
      <c r="I15462" t="s">
        <v>24033</v>
      </c>
      <c r="J15462" t="s">
        <v>24034</v>
      </c>
    </row>
    <row r="15463" spans="1:10">
      <c r="A15463" t="s">
        <v>135</v>
      </c>
      <c r="B15463" t="s">
        <v>20336</v>
      </c>
      <c r="C15463" t="s">
        <v>694</v>
      </c>
      <c r="D15463" t="s">
        <v>13</v>
      </c>
      <c r="E15463" t="s">
        <v>14</v>
      </c>
      <c r="F15463" t="s">
        <v>694</v>
      </c>
      <c r="G15463" s="3">
        <v>44994.396817129629</v>
      </c>
      <c r="H15463" s="1">
        <v>111175</v>
      </c>
      <c r="I15463" t="s">
        <v>1786</v>
      </c>
      <c r="J15463" t="s">
        <v>17430</v>
      </c>
    </row>
    <row r="15464" spans="1:10">
      <c r="A15464" t="s">
        <v>18</v>
      </c>
      <c r="B15464" t="s">
        <v>18</v>
      </c>
      <c r="C15464" t="s">
        <v>237</v>
      </c>
      <c r="D15464" t="s">
        <v>13</v>
      </c>
      <c r="E15464" t="s">
        <v>14</v>
      </c>
      <c r="F15464" t="s">
        <v>26</v>
      </c>
      <c r="G15464" s="3">
        <v>45227.378761574073</v>
      </c>
      <c r="H15464" s="1">
        <v>108415.5</v>
      </c>
      <c r="I15464" t="s">
        <v>186</v>
      </c>
      <c r="J15464" t="s">
        <v>24035</v>
      </c>
    </row>
    <row r="15465" spans="1:10">
      <c r="A15465" t="s">
        <v>10</v>
      </c>
      <c r="B15465" t="s">
        <v>10</v>
      </c>
      <c r="C15465" t="s">
        <v>7334</v>
      </c>
      <c r="D15465" t="s">
        <v>13</v>
      </c>
      <c r="E15465" t="s">
        <v>14</v>
      </c>
      <c r="F15465" t="s">
        <v>26</v>
      </c>
      <c r="G15465" s="3">
        <v>45185.376377314817</v>
      </c>
      <c r="H15465" s="1">
        <v>108415.5</v>
      </c>
      <c r="I15465" t="s">
        <v>24036</v>
      </c>
      <c r="J15465" t="s">
        <v>24037</v>
      </c>
    </row>
    <row r="15466" spans="1:10">
      <c r="A15466" t="s">
        <v>135</v>
      </c>
      <c r="B15466" t="s">
        <v>24038</v>
      </c>
      <c r="C15466" t="s">
        <v>7142</v>
      </c>
      <c r="D15466" t="s">
        <v>13</v>
      </c>
      <c r="E15466" t="s">
        <v>14</v>
      </c>
      <c r="F15466" t="s">
        <v>352</v>
      </c>
      <c r="G15466" s="3">
        <v>45119.388171296298</v>
      </c>
      <c r="H15466" s="1">
        <v>100500</v>
      </c>
      <c r="I15466" t="s">
        <v>18921</v>
      </c>
      <c r="J15466" t="s">
        <v>316</v>
      </c>
    </row>
    <row r="15467" spans="1:10">
      <c r="A15467" t="s">
        <v>10</v>
      </c>
      <c r="B15467" t="s">
        <v>10</v>
      </c>
      <c r="C15467" t="s">
        <v>201</v>
      </c>
      <c r="D15467" t="s">
        <v>13</v>
      </c>
      <c r="E15467" t="s">
        <v>14</v>
      </c>
      <c r="F15467" t="s">
        <v>26</v>
      </c>
      <c r="G15467" s="3">
        <v>45288.431250000001</v>
      </c>
      <c r="H15467" s="1">
        <v>175000</v>
      </c>
      <c r="I15467" t="s">
        <v>130</v>
      </c>
      <c r="J15467" t="s">
        <v>24039</v>
      </c>
    </row>
    <row r="15468" spans="1:10">
      <c r="A15468" t="s">
        <v>18</v>
      </c>
      <c r="B15468" t="s">
        <v>184</v>
      </c>
      <c r="C15468" t="s">
        <v>795</v>
      </c>
      <c r="D15468" t="s">
        <v>13</v>
      </c>
      <c r="E15468" t="s">
        <v>14</v>
      </c>
      <c r="F15468" t="s">
        <v>26</v>
      </c>
      <c r="G15468" s="3">
        <v>45078.400960648149</v>
      </c>
      <c r="H15468" s="1">
        <v>150000</v>
      </c>
      <c r="I15468" t="s">
        <v>1313</v>
      </c>
      <c r="J15468" t="s">
        <v>23426</v>
      </c>
    </row>
    <row r="15469" spans="1:10">
      <c r="A15469" t="s">
        <v>10</v>
      </c>
      <c r="B15469" t="s">
        <v>24040</v>
      </c>
      <c r="C15469" t="s">
        <v>1607</v>
      </c>
      <c r="D15469" t="s">
        <v>13</v>
      </c>
      <c r="E15469" t="s">
        <v>14</v>
      </c>
      <c r="F15469" t="s">
        <v>26</v>
      </c>
      <c r="G15469" s="3">
        <v>45135.376747685186</v>
      </c>
      <c r="H15469" s="1">
        <v>177500</v>
      </c>
      <c r="I15469" t="s">
        <v>10176</v>
      </c>
      <c r="J15469" t="s">
        <v>24041</v>
      </c>
    </row>
    <row r="15470" spans="1:10">
      <c r="A15470" t="s">
        <v>10</v>
      </c>
      <c r="B15470" t="s">
        <v>10</v>
      </c>
      <c r="C15470" t="s">
        <v>434</v>
      </c>
      <c r="D15470" t="s">
        <v>13</v>
      </c>
      <c r="E15470" t="s">
        <v>14</v>
      </c>
      <c r="F15470" t="s">
        <v>26</v>
      </c>
      <c r="G15470" s="3">
        <v>45275.37699074074</v>
      </c>
      <c r="H15470" s="1">
        <v>111205</v>
      </c>
      <c r="I15470" t="s">
        <v>253</v>
      </c>
      <c r="J15470" t="s">
        <v>24042</v>
      </c>
    </row>
    <row r="15471" spans="1:10">
      <c r="A15471" t="s">
        <v>18</v>
      </c>
      <c r="B15471" t="s">
        <v>24043</v>
      </c>
      <c r="C15471" t="s">
        <v>1109</v>
      </c>
      <c r="D15471" t="s">
        <v>13</v>
      </c>
      <c r="E15471" t="s">
        <v>14</v>
      </c>
      <c r="F15471" t="s">
        <v>1110</v>
      </c>
      <c r="G15471" s="3">
        <v>44977.414837962962</v>
      </c>
      <c r="H15471" s="1">
        <v>98283</v>
      </c>
      <c r="I15471" t="s">
        <v>13524</v>
      </c>
      <c r="J15471" t="s">
        <v>24044</v>
      </c>
    </row>
    <row r="15472" spans="1:10">
      <c r="A15472" t="s">
        <v>10</v>
      </c>
      <c r="B15472" t="s">
        <v>24045</v>
      </c>
      <c r="C15472" t="s">
        <v>201</v>
      </c>
      <c r="D15472" t="s">
        <v>13</v>
      </c>
      <c r="E15472" t="s">
        <v>14</v>
      </c>
      <c r="F15472" t="s">
        <v>26</v>
      </c>
      <c r="G15472" s="3">
        <v>45171.378854166665</v>
      </c>
      <c r="H15472" s="1">
        <v>172500</v>
      </c>
      <c r="I15472" t="s">
        <v>2783</v>
      </c>
      <c r="J15472" t="s">
        <v>24046</v>
      </c>
    </row>
    <row r="15473" spans="1:10">
      <c r="A15473" t="s">
        <v>73</v>
      </c>
      <c r="B15473" t="s">
        <v>73</v>
      </c>
      <c r="C15473" t="s">
        <v>6824</v>
      </c>
      <c r="D15473" t="s">
        <v>13</v>
      </c>
      <c r="E15473" t="s">
        <v>14</v>
      </c>
      <c r="F15473" t="s">
        <v>26</v>
      </c>
      <c r="G15473" s="3">
        <v>45183.397673611114</v>
      </c>
      <c r="H15473" s="1">
        <v>143000</v>
      </c>
      <c r="I15473" t="s">
        <v>1072</v>
      </c>
      <c r="J15473" t="s">
        <v>24047</v>
      </c>
    </row>
    <row r="15474" spans="1:10">
      <c r="A15474" t="s">
        <v>33</v>
      </c>
      <c r="B15474" t="s">
        <v>24048</v>
      </c>
      <c r="C15474" t="s">
        <v>13464</v>
      </c>
      <c r="D15474" t="s">
        <v>13</v>
      </c>
      <c r="E15474" t="s">
        <v>14</v>
      </c>
      <c r="F15474" t="s">
        <v>26</v>
      </c>
      <c r="G15474" s="3">
        <v>45118.375347222223</v>
      </c>
      <c r="H15474" s="1">
        <v>55273</v>
      </c>
      <c r="I15474" t="s">
        <v>24049</v>
      </c>
      <c r="J15474" t="s">
        <v>9253</v>
      </c>
    </row>
    <row r="15475" spans="1:10">
      <c r="A15475" t="s">
        <v>33</v>
      </c>
      <c r="B15475" t="s">
        <v>24050</v>
      </c>
      <c r="C15475" t="s">
        <v>325</v>
      </c>
      <c r="D15475" t="s">
        <v>13</v>
      </c>
      <c r="E15475" t="s">
        <v>14</v>
      </c>
      <c r="F15475" t="s">
        <v>26</v>
      </c>
      <c r="G15475" s="3">
        <v>45147.428576388891</v>
      </c>
      <c r="H15475" s="1">
        <v>80850</v>
      </c>
      <c r="I15475" t="s">
        <v>3549</v>
      </c>
      <c r="J15475" t="s">
        <v>24051</v>
      </c>
    </row>
    <row r="15476" spans="1:10">
      <c r="A15476" t="s">
        <v>10</v>
      </c>
      <c r="B15476" t="s">
        <v>1108</v>
      </c>
      <c r="C15476" t="s">
        <v>24052</v>
      </c>
      <c r="D15476" t="s">
        <v>13</v>
      </c>
      <c r="E15476" t="s">
        <v>14</v>
      </c>
      <c r="F15476" t="s">
        <v>26</v>
      </c>
      <c r="G15476" s="3">
        <v>45263.376319444447</v>
      </c>
      <c r="H15476" s="1">
        <v>70000</v>
      </c>
      <c r="I15476" t="s">
        <v>4049</v>
      </c>
      <c r="J15476" t="s">
        <v>4229</v>
      </c>
    </row>
    <row r="15477" spans="1:10">
      <c r="A15477" t="s">
        <v>73</v>
      </c>
      <c r="B15477" t="s">
        <v>73</v>
      </c>
      <c r="C15477" t="s">
        <v>40</v>
      </c>
      <c r="D15477" t="s">
        <v>13</v>
      </c>
      <c r="E15477" t="s">
        <v>14</v>
      </c>
      <c r="F15477" t="s">
        <v>26</v>
      </c>
      <c r="G15477" s="3">
        <v>45241.378634259258</v>
      </c>
      <c r="H15477" s="1">
        <v>150762</v>
      </c>
      <c r="I15477" t="s">
        <v>24053</v>
      </c>
      <c r="J15477" t="s">
        <v>9253</v>
      </c>
    </row>
    <row r="15478" spans="1:10">
      <c r="A15478" t="s">
        <v>18</v>
      </c>
      <c r="B15478" t="s">
        <v>12422</v>
      </c>
      <c r="C15478" t="s">
        <v>767</v>
      </c>
      <c r="D15478" t="s">
        <v>13</v>
      </c>
      <c r="E15478" t="s">
        <v>14</v>
      </c>
      <c r="F15478" t="s">
        <v>26</v>
      </c>
      <c r="G15478" s="3">
        <v>45015.378877314812</v>
      </c>
      <c r="H15478" s="1">
        <v>246500</v>
      </c>
      <c r="I15478" t="s">
        <v>120</v>
      </c>
      <c r="J15478" t="s">
        <v>2721</v>
      </c>
    </row>
    <row r="15479" spans="1:10">
      <c r="A15479" t="s">
        <v>10</v>
      </c>
      <c r="B15479" t="s">
        <v>10</v>
      </c>
      <c r="C15479" t="s">
        <v>1402</v>
      </c>
      <c r="D15479" t="s">
        <v>13</v>
      </c>
      <c r="E15479" t="s">
        <v>14</v>
      </c>
      <c r="F15479" t="s">
        <v>26</v>
      </c>
      <c r="G15479" s="3">
        <v>44981.420069444444</v>
      </c>
      <c r="H15479" s="1">
        <v>115000</v>
      </c>
      <c r="I15479" t="s">
        <v>14305</v>
      </c>
      <c r="J15479" t="s">
        <v>21544</v>
      </c>
    </row>
    <row r="15480" spans="1:10">
      <c r="A15480" t="s">
        <v>10</v>
      </c>
      <c r="B15480" t="s">
        <v>16137</v>
      </c>
      <c r="C15480" t="s">
        <v>26</v>
      </c>
      <c r="D15480" t="s">
        <v>13</v>
      </c>
      <c r="E15480" t="s">
        <v>14</v>
      </c>
      <c r="F15480" t="s">
        <v>26</v>
      </c>
      <c r="G15480" s="3">
        <v>45078.392893518518</v>
      </c>
      <c r="H15480" s="1">
        <v>233500</v>
      </c>
      <c r="I15480" t="s">
        <v>15850</v>
      </c>
      <c r="J15480" t="s">
        <v>15851</v>
      </c>
    </row>
    <row r="15481" spans="1:10">
      <c r="A15481" t="s">
        <v>18</v>
      </c>
      <c r="B15481" t="s">
        <v>18</v>
      </c>
      <c r="C15481" t="s">
        <v>884</v>
      </c>
      <c r="D15481" t="s">
        <v>13</v>
      </c>
      <c r="E15481" t="s">
        <v>14</v>
      </c>
      <c r="F15481" t="s">
        <v>26</v>
      </c>
      <c r="G15481" s="3">
        <v>45101.384606481479</v>
      </c>
      <c r="H15481" s="1">
        <v>115000</v>
      </c>
      <c r="I15481" t="s">
        <v>1613</v>
      </c>
      <c r="J15481" t="s">
        <v>24054</v>
      </c>
    </row>
    <row r="15482" spans="1:10">
      <c r="A15482" t="s">
        <v>33</v>
      </c>
      <c r="B15482" t="s">
        <v>33</v>
      </c>
      <c r="C15482" t="s">
        <v>24</v>
      </c>
      <c r="D15482" t="s">
        <v>13</v>
      </c>
      <c r="E15482" t="s">
        <v>25</v>
      </c>
      <c r="F15482" t="s">
        <v>26</v>
      </c>
      <c r="G15482" s="3">
        <v>45284.375347222223</v>
      </c>
      <c r="H15482" s="1">
        <v>115000</v>
      </c>
      <c r="I15482" t="s">
        <v>602</v>
      </c>
      <c r="J15482" t="s">
        <v>301</v>
      </c>
    </row>
    <row r="15483" spans="1:10">
      <c r="A15483" t="s">
        <v>73</v>
      </c>
      <c r="B15483" t="s">
        <v>73</v>
      </c>
      <c r="C15483" t="s">
        <v>16656</v>
      </c>
      <c r="D15483" t="s">
        <v>13</v>
      </c>
      <c r="E15483" t="s">
        <v>14</v>
      </c>
      <c r="F15483" t="s">
        <v>26</v>
      </c>
      <c r="G15483" s="3">
        <v>44935.382291666669</v>
      </c>
      <c r="H15483" s="1">
        <v>175000</v>
      </c>
      <c r="I15483" t="s">
        <v>128</v>
      </c>
      <c r="J15483" t="s">
        <v>24055</v>
      </c>
    </row>
    <row r="15484" spans="1:10">
      <c r="A15484" t="s">
        <v>18</v>
      </c>
      <c r="B15484" t="s">
        <v>18</v>
      </c>
      <c r="C15484" t="s">
        <v>24</v>
      </c>
      <c r="D15484" t="s">
        <v>13</v>
      </c>
      <c r="E15484" t="s">
        <v>25</v>
      </c>
      <c r="F15484" t="s">
        <v>26</v>
      </c>
      <c r="G15484" s="3">
        <v>45186.380196759259</v>
      </c>
      <c r="H15484" s="1">
        <v>133500</v>
      </c>
      <c r="I15484" t="s">
        <v>602</v>
      </c>
      <c r="J15484" t="s">
        <v>24056</v>
      </c>
    </row>
    <row r="15485" spans="1:10">
      <c r="A15485" t="s">
        <v>18</v>
      </c>
      <c r="B15485" t="s">
        <v>18</v>
      </c>
      <c r="C15485" t="s">
        <v>24</v>
      </c>
      <c r="D15485" t="s">
        <v>13</v>
      </c>
      <c r="E15485" t="s">
        <v>25</v>
      </c>
      <c r="F15485" t="s">
        <v>20</v>
      </c>
      <c r="G15485" s="3">
        <v>45205.385983796295</v>
      </c>
      <c r="H15485" s="1">
        <v>122500</v>
      </c>
      <c r="I15485" t="s">
        <v>602</v>
      </c>
      <c r="J15485" t="s">
        <v>24057</v>
      </c>
    </row>
    <row r="15486" spans="1:10">
      <c r="A15486" t="s">
        <v>18</v>
      </c>
      <c r="B15486" t="s">
        <v>18</v>
      </c>
      <c r="C15486" t="s">
        <v>24058</v>
      </c>
      <c r="D15486" t="s">
        <v>13</v>
      </c>
      <c r="E15486" t="s">
        <v>14</v>
      </c>
      <c r="F15486" t="s">
        <v>24059</v>
      </c>
      <c r="G15486" s="3">
        <v>44950.41810185185</v>
      </c>
      <c r="H15486" s="1">
        <v>147500</v>
      </c>
      <c r="I15486" t="s">
        <v>1795</v>
      </c>
      <c r="J15486" t="s">
        <v>919</v>
      </c>
    </row>
    <row r="15487" spans="1:10">
      <c r="A15487" t="s">
        <v>10</v>
      </c>
      <c r="B15487" t="s">
        <v>24060</v>
      </c>
      <c r="C15487" t="s">
        <v>201</v>
      </c>
      <c r="D15487" t="s">
        <v>13</v>
      </c>
      <c r="E15487" t="s">
        <v>14</v>
      </c>
      <c r="F15487" t="s">
        <v>26</v>
      </c>
      <c r="G15487" s="3">
        <v>45252.379074074073</v>
      </c>
      <c r="H15487" s="1">
        <v>105000</v>
      </c>
      <c r="I15487" t="s">
        <v>24061</v>
      </c>
      <c r="J15487" t="s">
        <v>316</v>
      </c>
    </row>
    <row r="15488" spans="1:10">
      <c r="A15488" t="s">
        <v>10</v>
      </c>
      <c r="B15488" t="s">
        <v>9649</v>
      </c>
      <c r="C15488" t="s">
        <v>201</v>
      </c>
      <c r="D15488" t="s">
        <v>13</v>
      </c>
      <c r="E15488" t="s">
        <v>14</v>
      </c>
      <c r="F15488" t="s">
        <v>26</v>
      </c>
      <c r="G15488" s="3">
        <v>45083.377986111111</v>
      </c>
      <c r="H15488" s="1">
        <v>150000</v>
      </c>
      <c r="I15488" t="s">
        <v>6777</v>
      </c>
      <c r="J15488" t="s">
        <v>214</v>
      </c>
    </row>
    <row r="15489" spans="1:10">
      <c r="A15489" t="s">
        <v>10</v>
      </c>
      <c r="B15489" t="s">
        <v>3127</v>
      </c>
      <c r="C15489" t="s">
        <v>1408</v>
      </c>
      <c r="D15489" t="s">
        <v>13</v>
      </c>
      <c r="E15489" t="s">
        <v>14</v>
      </c>
      <c r="F15489" t="s">
        <v>26</v>
      </c>
      <c r="G15489" s="3">
        <v>45034.377199074072</v>
      </c>
      <c r="H15489" s="1">
        <v>115000</v>
      </c>
      <c r="I15489" t="s">
        <v>420</v>
      </c>
      <c r="J15489" t="s">
        <v>24062</v>
      </c>
    </row>
    <row r="15490" spans="1:10">
      <c r="A15490" t="s">
        <v>33</v>
      </c>
      <c r="B15490" t="s">
        <v>24063</v>
      </c>
      <c r="C15490" t="s">
        <v>201</v>
      </c>
      <c r="D15490" t="s">
        <v>13</v>
      </c>
      <c r="E15490" t="s">
        <v>14</v>
      </c>
      <c r="F15490" t="s">
        <v>26</v>
      </c>
      <c r="G15490" s="3">
        <v>45075.391817129632</v>
      </c>
      <c r="H15490" s="1">
        <v>70000</v>
      </c>
      <c r="I15490" t="s">
        <v>24064</v>
      </c>
      <c r="J15490" t="s">
        <v>24065</v>
      </c>
    </row>
    <row r="15491" spans="1:10">
      <c r="A15491" t="s">
        <v>212</v>
      </c>
      <c r="B15491" t="s">
        <v>24066</v>
      </c>
      <c r="C15491" t="s">
        <v>232</v>
      </c>
      <c r="D15491" t="s">
        <v>13</v>
      </c>
      <c r="E15491" t="s">
        <v>14</v>
      </c>
      <c r="F15491" t="s">
        <v>26</v>
      </c>
      <c r="G15491" s="3">
        <v>45092.387824074074</v>
      </c>
      <c r="H15491" s="1">
        <v>200000</v>
      </c>
      <c r="I15491" t="s">
        <v>2915</v>
      </c>
      <c r="J15491" t="s">
        <v>3401</v>
      </c>
    </row>
    <row r="15492" spans="1:10">
      <c r="A15492" t="s">
        <v>18</v>
      </c>
      <c r="B15492" t="s">
        <v>18</v>
      </c>
      <c r="C15492" t="s">
        <v>237</v>
      </c>
      <c r="D15492" t="s">
        <v>13</v>
      </c>
      <c r="E15492" t="s">
        <v>14</v>
      </c>
      <c r="F15492" t="s">
        <v>26</v>
      </c>
      <c r="G15492" s="3">
        <v>45056.380104166667</v>
      </c>
      <c r="H15492" s="1">
        <v>150000</v>
      </c>
      <c r="I15492" t="s">
        <v>980</v>
      </c>
      <c r="J15492" t="s">
        <v>4629</v>
      </c>
    </row>
    <row r="15493" spans="1:10">
      <c r="A15493" t="s">
        <v>18</v>
      </c>
      <c r="B15493" t="s">
        <v>24067</v>
      </c>
      <c r="C15493" t="s">
        <v>1320</v>
      </c>
      <c r="D15493" t="s">
        <v>13</v>
      </c>
      <c r="E15493" t="s">
        <v>14</v>
      </c>
      <c r="F15493" t="s">
        <v>15</v>
      </c>
      <c r="G15493" s="3">
        <v>45105.432175925926</v>
      </c>
      <c r="H15493" s="1">
        <v>147500</v>
      </c>
      <c r="I15493" t="s">
        <v>374</v>
      </c>
      <c r="J15493" t="s">
        <v>24068</v>
      </c>
    </row>
    <row r="15494" spans="1:10">
      <c r="A15494" t="s">
        <v>33</v>
      </c>
      <c r="B15494" t="s">
        <v>9372</v>
      </c>
      <c r="C15494" t="s">
        <v>95</v>
      </c>
      <c r="D15494" t="s">
        <v>13</v>
      </c>
      <c r="E15494" t="s">
        <v>14</v>
      </c>
      <c r="F15494" t="s">
        <v>26</v>
      </c>
      <c r="G15494" s="3">
        <v>45163.375844907408</v>
      </c>
      <c r="H15494" s="1">
        <v>72500</v>
      </c>
      <c r="I15494" t="s">
        <v>24069</v>
      </c>
      <c r="J15494" t="s">
        <v>24070</v>
      </c>
    </row>
    <row r="15495" spans="1:10">
      <c r="A15495" t="s">
        <v>33</v>
      </c>
      <c r="B15495" t="s">
        <v>24071</v>
      </c>
      <c r="C15495" t="s">
        <v>1794</v>
      </c>
      <c r="D15495" t="s">
        <v>13</v>
      </c>
      <c r="E15495" t="s">
        <v>14</v>
      </c>
      <c r="F15495" t="s">
        <v>694</v>
      </c>
      <c r="G15495" s="3">
        <v>45034.405277777776</v>
      </c>
      <c r="H15495" s="1">
        <v>53014</v>
      </c>
      <c r="I15495" t="s">
        <v>685</v>
      </c>
      <c r="J15495" t="s">
        <v>3410</v>
      </c>
    </row>
    <row r="15496" spans="1:10">
      <c r="A15496" t="s">
        <v>73</v>
      </c>
      <c r="B15496" t="s">
        <v>5966</v>
      </c>
      <c r="C15496" t="s">
        <v>1175</v>
      </c>
      <c r="D15496" t="s">
        <v>13</v>
      </c>
      <c r="E15496" t="s">
        <v>14</v>
      </c>
      <c r="F15496" t="s">
        <v>20</v>
      </c>
      <c r="G15496" s="3">
        <v>45090.401423611111</v>
      </c>
      <c r="H15496" s="1">
        <v>173500</v>
      </c>
      <c r="I15496" t="s">
        <v>120</v>
      </c>
      <c r="J15496" t="s">
        <v>5967</v>
      </c>
    </row>
    <row r="15497" spans="1:10">
      <c r="A15497" t="s">
        <v>106</v>
      </c>
      <c r="B15497" t="s">
        <v>24072</v>
      </c>
      <c r="C15497" t="s">
        <v>461</v>
      </c>
      <c r="D15497" t="s">
        <v>13</v>
      </c>
      <c r="E15497" t="s">
        <v>14</v>
      </c>
      <c r="F15497" t="s">
        <v>26</v>
      </c>
      <c r="G15497" s="3">
        <v>45011.382743055554</v>
      </c>
      <c r="H15497" s="1">
        <v>375000</v>
      </c>
      <c r="I15497" t="s">
        <v>3456</v>
      </c>
      <c r="J15497" t="s">
        <v>24073</v>
      </c>
    </row>
    <row r="15498" spans="1:10">
      <c r="A15498" t="s">
        <v>10</v>
      </c>
      <c r="B15498" t="s">
        <v>24074</v>
      </c>
      <c r="C15498" t="s">
        <v>5454</v>
      </c>
      <c r="D15498" t="s">
        <v>13</v>
      </c>
      <c r="E15498" t="s">
        <v>14</v>
      </c>
      <c r="F15498" t="s">
        <v>26</v>
      </c>
      <c r="G15498" s="3">
        <v>45191.37773148148</v>
      </c>
      <c r="H15498" s="1">
        <v>88512.5</v>
      </c>
      <c r="I15498" t="s">
        <v>729</v>
      </c>
      <c r="J15498" t="s">
        <v>582</v>
      </c>
    </row>
    <row r="15499" spans="1:10">
      <c r="A15499" t="s">
        <v>212</v>
      </c>
      <c r="B15499" t="s">
        <v>212</v>
      </c>
      <c r="C15499" t="s">
        <v>1481</v>
      </c>
      <c r="D15499" t="s">
        <v>13</v>
      </c>
      <c r="E15499" t="s">
        <v>14</v>
      </c>
      <c r="F15499" t="s">
        <v>198</v>
      </c>
      <c r="G15499" s="3">
        <v>44951.416377314818</v>
      </c>
      <c r="H15499" s="1">
        <v>157500</v>
      </c>
      <c r="I15499" t="s">
        <v>993</v>
      </c>
      <c r="J15499" t="s">
        <v>24075</v>
      </c>
    </row>
    <row r="15500" spans="1:10">
      <c r="A15500" t="s">
        <v>10</v>
      </c>
      <c r="B15500" t="s">
        <v>24076</v>
      </c>
      <c r="C15500" t="s">
        <v>119</v>
      </c>
      <c r="D15500" t="s">
        <v>13</v>
      </c>
      <c r="E15500" t="s">
        <v>14</v>
      </c>
      <c r="F15500" t="s">
        <v>26</v>
      </c>
      <c r="G15500" s="3">
        <v>45087.40121527778</v>
      </c>
      <c r="H15500" s="1">
        <v>125000</v>
      </c>
      <c r="I15500" t="s">
        <v>6546</v>
      </c>
      <c r="J15500" t="s">
        <v>24077</v>
      </c>
    </row>
    <row r="15501" spans="1:10">
      <c r="A15501" t="s">
        <v>10</v>
      </c>
      <c r="B15501" t="s">
        <v>24078</v>
      </c>
      <c r="C15501" t="s">
        <v>1794</v>
      </c>
      <c r="D15501" t="s">
        <v>13</v>
      </c>
      <c r="E15501" t="s">
        <v>14</v>
      </c>
      <c r="F15501" t="s">
        <v>694</v>
      </c>
      <c r="G15501" s="3">
        <v>45147.418703703705</v>
      </c>
      <c r="H15501" s="1">
        <v>70000</v>
      </c>
      <c r="I15501" t="s">
        <v>3258</v>
      </c>
      <c r="J15501" t="s">
        <v>24079</v>
      </c>
    </row>
    <row r="15502" spans="1:10">
      <c r="A15502" t="s">
        <v>10</v>
      </c>
      <c r="B15502" t="s">
        <v>1596</v>
      </c>
      <c r="C15502" t="s">
        <v>24</v>
      </c>
      <c r="D15502" t="s">
        <v>13</v>
      </c>
      <c r="E15502" t="s">
        <v>25</v>
      </c>
      <c r="F15502" t="s">
        <v>26</v>
      </c>
      <c r="G15502" s="3">
        <v>45172.377557870372</v>
      </c>
      <c r="H15502" s="1">
        <v>198500</v>
      </c>
      <c r="I15502" t="s">
        <v>195</v>
      </c>
      <c r="J15502" t="s">
        <v>1334</v>
      </c>
    </row>
    <row r="15503" spans="1:10">
      <c r="A15503" t="s">
        <v>135</v>
      </c>
      <c r="B15503" t="s">
        <v>24080</v>
      </c>
      <c r="C15503" t="s">
        <v>1481</v>
      </c>
      <c r="D15503" t="s">
        <v>13</v>
      </c>
      <c r="E15503" t="s">
        <v>14</v>
      </c>
      <c r="F15503" t="s">
        <v>198</v>
      </c>
      <c r="G15503" s="3">
        <v>45002.381967592592</v>
      </c>
      <c r="H15503" s="1">
        <v>72900</v>
      </c>
      <c r="I15503" t="s">
        <v>685</v>
      </c>
      <c r="J15503" t="s">
        <v>82</v>
      </c>
    </row>
    <row r="15504" spans="1:10">
      <c r="A15504" t="s">
        <v>18</v>
      </c>
      <c r="B15504" t="s">
        <v>24081</v>
      </c>
      <c r="C15504" t="s">
        <v>711</v>
      </c>
      <c r="D15504" t="s">
        <v>13</v>
      </c>
      <c r="E15504" t="s">
        <v>14</v>
      </c>
      <c r="F15504" t="s">
        <v>712</v>
      </c>
      <c r="G15504" s="3">
        <v>45071.402951388889</v>
      </c>
      <c r="H15504" s="1">
        <v>97444</v>
      </c>
      <c r="I15504" t="s">
        <v>2926</v>
      </c>
      <c r="J15504" t="s">
        <v>24082</v>
      </c>
    </row>
    <row r="15505" spans="1:10">
      <c r="A15505" t="s">
        <v>33</v>
      </c>
      <c r="B15505" t="s">
        <v>24083</v>
      </c>
      <c r="C15505" t="s">
        <v>11474</v>
      </c>
      <c r="D15505" t="s">
        <v>13</v>
      </c>
      <c r="E15505" t="s">
        <v>14</v>
      </c>
      <c r="F15505" t="s">
        <v>26</v>
      </c>
      <c r="G15505" s="3">
        <v>44988.376377314817</v>
      </c>
      <c r="H15505" s="1">
        <v>90000</v>
      </c>
      <c r="I15505" t="s">
        <v>11588</v>
      </c>
      <c r="J15505" t="s">
        <v>24084</v>
      </c>
    </row>
    <row r="15506" spans="1:10">
      <c r="A15506" t="s">
        <v>152</v>
      </c>
      <c r="B15506" t="s">
        <v>24085</v>
      </c>
      <c r="C15506" t="s">
        <v>24</v>
      </c>
      <c r="D15506" t="s">
        <v>13</v>
      </c>
      <c r="E15506" t="s">
        <v>25</v>
      </c>
      <c r="F15506" t="s">
        <v>26</v>
      </c>
      <c r="G15506" s="3">
        <v>45189.376956018517</v>
      </c>
      <c r="H15506" s="1">
        <v>175000</v>
      </c>
      <c r="I15506" t="s">
        <v>19502</v>
      </c>
      <c r="J15506" t="s">
        <v>338</v>
      </c>
    </row>
    <row r="15507" spans="1:10">
      <c r="A15507" t="s">
        <v>73</v>
      </c>
      <c r="B15507" t="s">
        <v>24086</v>
      </c>
      <c r="C15507" t="s">
        <v>19</v>
      </c>
      <c r="D15507" t="s">
        <v>13</v>
      </c>
      <c r="E15507" t="s">
        <v>14</v>
      </c>
      <c r="F15507" t="s">
        <v>26</v>
      </c>
      <c r="G15507" s="3">
        <v>45117.379189814812</v>
      </c>
      <c r="H15507" s="1">
        <v>100000</v>
      </c>
      <c r="I15507" t="s">
        <v>2783</v>
      </c>
      <c r="J15507" t="s">
        <v>1693</v>
      </c>
    </row>
    <row r="15508" spans="1:10">
      <c r="A15508" t="s">
        <v>10</v>
      </c>
      <c r="B15508" t="s">
        <v>24087</v>
      </c>
      <c r="C15508" t="s">
        <v>434</v>
      </c>
      <c r="D15508" t="s">
        <v>13</v>
      </c>
      <c r="E15508" t="s">
        <v>14</v>
      </c>
      <c r="F15508" t="s">
        <v>26</v>
      </c>
      <c r="G15508" s="3">
        <v>44994.379374999997</v>
      </c>
      <c r="H15508" s="1">
        <v>151950</v>
      </c>
      <c r="I15508" t="s">
        <v>69</v>
      </c>
      <c r="J15508" t="s">
        <v>1191</v>
      </c>
    </row>
    <row r="15509" spans="1:10">
      <c r="A15509" t="s">
        <v>135</v>
      </c>
      <c r="B15509" t="s">
        <v>17735</v>
      </c>
      <c r="C15509" t="s">
        <v>6331</v>
      </c>
      <c r="D15509" t="s">
        <v>13</v>
      </c>
      <c r="E15509" t="s">
        <v>14</v>
      </c>
      <c r="F15509" t="s">
        <v>26</v>
      </c>
      <c r="G15509" s="3">
        <v>45291.375289351854</v>
      </c>
      <c r="H15509" s="1">
        <v>95150</v>
      </c>
      <c r="I15509" t="s">
        <v>1072</v>
      </c>
      <c r="J15509" t="s">
        <v>24088</v>
      </c>
    </row>
    <row r="15510" spans="1:10">
      <c r="A15510" t="s">
        <v>18</v>
      </c>
      <c r="B15510" t="s">
        <v>24089</v>
      </c>
      <c r="C15510" t="s">
        <v>626</v>
      </c>
      <c r="D15510" t="s">
        <v>13</v>
      </c>
      <c r="E15510" t="s">
        <v>14</v>
      </c>
      <c r="F15510" t="s">
        <v>26</v>
      </c>
      <c r="G15510" s="3">
        <v>45005.385347222225</v>
      </c>
      <c r="H15510" s="1">
        <v>90000</v>
      </c>
      <c r="I15510" t="s">
        <v>1751</v>
      </c>
      <c r="J15510" t="s">
        <v>24090</v>
      </c>
    </row>
    <row r="15511" spans="1:10">
      <c r="A15511" t="s">
        <v>135</v>
      </c>
      <c r="B15511" t="s">
        <v>12509</v>
      </c>
      <c r="C15511" t="s">
        <v>24</v>
      </c>
      <c r="D15511" t="s">
        <v>13</v>
      </c>
      <c r="E15511" t="s">
        <v>25</v>
      </c>
      <c r="F15511" t="s">
        <v>26</v>
      </c>
      <c r="G15511" s="3">
        <v>45236.375462962962</v>
      </c>
      <c r="H15511" s="1">
        <v>114000</v>
      </c>
      <c r="I15511" t="s">
        <v>602</v>
      </c>
      <c r="J15511" t="s">
        <v>24091</v>
      </c>
    </row>
    <row r="15512" spans="1:10">
      <c r="A15512" t="s">
        <v>10</v>
      </c>
      <c r="B15512" t="s">
        <v>24092</v>
      </c>
      <c r="C15512" t="s">
        <v>767</v>
      </c>
      <c r="D15512" t="s">
        <v>13</v>
      </c>
      <c r="E15512" t="s">
        <v>14</v>
      </c>
      <c r="F15512" t="s">
        <v>26</v>
      </c>
      <c r="G15512" s="3">
        <v>44944.378518518519</v>
      </c>
      <c r="H15512" s="1">
        <v>90000</v>
      </c>
      <c r="I15512" t="s">
        <v>2720</v>
      </c>
      <c r="J15512" t="s">
        <v>17177</v>
      </c>
    </row>
    <row r="15513" spans="1:10">
      <c r="A15513" t="s">
        <v>10</v>
      </c>
      <c r="B15513" t="s">
        <v>10</v>
      </c>
      <c r="C15513" t="s">
        <v>6690</v>
      </c>
      <c r="D15513" t="s">
        <v>13</v>
      </c>
      <c r="E15513" t="s">
        <v>14</v>
      </c>
      <c r="F15513" t="s">
        <v>6691</v>
      </c>
      <c r="G15513" s="3">
        <v>45234.412974537037</v>
      </c>
      <c r="H15513" s="1">
        <v>90000.5</v>
      </c>
      <c r="I15513" t="s">
        <v>1133</v>
      </c>
      <c r="J15513" t="s">
        <v>24093</v>
      </c>
    </row>
    <row r="15514" spans="1:10">
      <c r="A15514" t="s">
        <v>10</v>
      </c>
      <c r="B15514" t="s">
        <v>24094</v>
      </c>
      <c r="C15514" t="s">
        <v>7170</v>
      </c>
      <c r="D15514" t="s">
        <v>13</v>
      </c>
      <c r="E15514" t="s">
        <v>14</v>
      </c>
      <c r="F15514" t="s">
        <v>26</v>
      </c>
      <c r="G15514" s="3">
        <v>45098.411724537036</v>
      </c>
      <c r="H15514" s="1">
        <v>90000</v>
      </c>
      <c r="I15514" t="s">
        <v>24095</v>
      </c>
      <c r="J15514" t="s">
        <v>24096</v>
      </c>
    </row>
    <row r="15515" spans="1:10">
      <c r="A15515" t="s">
        <v>212</v>
      </c>
      <c r="B15515" t="s">
        <v>212</v>
      </c>
      <c r="C15515" t="s">
        <v>365</v>
      </c>
      <c r="D15515" t="s">
        <v>13</v>
      </c>
      <c r="E15515" t="s">
        <v>14</v>
      </c>
      <c r="F15515" t="s">
        <v>26</v>
      </c>
      <c r="G15515" s="3">
        <v>45135.37835648148</v>
      </c>
      <c r="H15515" s="1">
        <v>90000</v>
      </c>
      <c r="I15515" t="s">
        <v>12751</v>
      </c>
      <c r="J15515" t="s">
        <v>316</v>
      </c>
    </row>
    <row r="15516" spans="1:10">
      <c r="A15516" t="s">
        <v>18</v>
      </c>
      <c r="B15516" t="s">
        <v>1101</v>
      </c>
      <c r="C15516" t="s">
        <v>75</v>
      </c>
      <c r="D15516" t="s">
        <v>13</v>
      </c>
      <c r="E15516" t="s">
        <v>14</v>
      </c>
      <c r="F15516" t="s">
        <v>26</v>
      </c>
      <c r="G15516" s="3">
        <v>45075.377962962964</v>
      </c>
      <c r="H15516" s="1">
        <v>150000</v>
      </c>
      <c r="I15516" t="s">
        <v>3234</v>
      </c>
      <c r="J15516" t="s">
        <v>24097</v>
      </c>
    </row>
    <row r="15517" spans="1:10">
      <c r="A15517" t="s">
        <v>33</v>
      </c>
      <c r="B15517" t="s">
        <v>5139</v>
      </c>
      <c r="C15517" t="s">
        <v>108</v>
      </c>
      <c r="D15517" t="s">
        <v>13</v>
      </c>
      <c r="E15517" t="s">
        <v>14</v>
      </c>
      <c r="F15517" t="s">
        <v>26</v>
      </c>
      <c r="G15517" s="3">
        <v>45114.375925925924</v>
      </c>
      <c r="H15517" s="1">
        <v>170000</v>
      </c>
      <c r="I15517" t="s">
        <v>5633</v>
      </c>
      <c r="J15517" t="s">
        <v>5634</v>
      </c>
    </row>
    <row r="15518" spans="1:10">
      <c r="A15518" t="s">
        <v>18</v>
      </c>
      <c r="B15518" t="s">
        <v>18</v>
      </c>
      <c r="C15518" t="s">
        <v>589</v>
      </c>
      <c r="D15518" t="s">
        <v>13</v>
      </c>
      <c r="E15518" t="s">
        <v>14</v>
      </c>
      <c r="F15518" t="s">
        <v>26</v>
      </c>
      <c r="G15518" s="3">
        <v>45010.382905092592</v>
      </c>
      <c r="H15518" s="1">
        <v>123225</v>
      </c>
      <c r="I15518" t="s">
        <v>14305</v>
      </c>
      <c r="J15518" t="s">
        <v>14306</v>
      </c>
    </row>
    <row r="15519" spans="1:10">
      <c r="A15519" t="s">
        <v>10</v>
      </c>
      <c r="B15519" t="s">
        <v>10</v>
      </c>
      <c r="C15519" t="s">
        <v>3511</v>
      </c>
      <c r="D15519" t="s">
        <v>13</v>
      </c>
      <c r="E15519" t="s">
        <v>14</v>
      </c>
      <c r="F15519" t="s">
        <v>26</v>
      </c>
      <c r="G15519" s="3">
        <v>45071.403622685182</v>
      </c>
      <c r="H15519" s="1">
        <v>115000</v>
      </c>
      <c r="I15519" t="s">
        <v>420</v>
      </c>
      <c r="J15519" t="s">
        <v>24098</v>
      </c>
    </row>
    <row r="15520" spans="1:10">
      <c r="A15520" t="s">
        <v>73</v>
      </c>
      <c r="B15520" t="s">
        <v>3855</v>
      </c>
      <c r="C15520" t="s">
        <v>5805</v>
      </c>
      <c r="D15520" t="s">
        <v>1075</v>
      </c>
      <c r="E15520" t="s">
        <v>14</v>
      </c>
      <c r="F15520" t="s">
        <v>26</v>
      </c>
      <c r="G15520" s="3">
        <v>45279.382303240738</v>
      </c>
      <c r="H15520" s="1">
        <v>173500</v>
      </c>
      <c r="I15520" t="s">
        <v>120</v>
      </c>
      <c r="J15520" t="s">
        <v>5660</v>
      </c>
    </row>
    <row r="15521" spans="1:10">
      <c r="A15521" t="s">
        <v>33</v>
      </c>
      <c r="B15521" t="s">
        <v>24099</v>
      </c>
      <c r="C15521" t="s">
        <v>3134</v>
      </c>
      <c r="D15521" t="s">
        <v>13</v>
      </c>
      <c r="E15521" t="s">
        <v>14</v>
      </c>
      <c r="F15521" t="s">
        <v>3134</v>
      </c>
      <c r="G15521" s="3">
        <v>44964.398726851854</v>
      </c>
      <c r="H15521" s="1">
        <v>111175</v>
      </c>
      <c r="I15521" t="s">
        <v>1814</v>
      </c>
    </row>
    <row r="15522" spans="1:10">
      <c r="A15522" t="s">
        <v>33</v>
      </c>
      <c r="B15522" t="s">
        <v>24100</v>
      </c>
      <c r="C15522" t="s">
        <v>24</v>
      </c>
      <c r="D15522" t="s">
        <v>13</v>
      </c>
      <c r="E15522" t="s">
        <v>25</v>
      </c>
      <c r="F15522" t="s">
        <v>26</v>
      </c>
      <c r="G15522" s="3">
        <v>45282.376099537039</v>
      </c>
      <c r="H15522" s="1">
        <v>59500</v>
      </c>
      <c r="I15522" t="s">
        <v>24101</v>
      </c>
      <c r="J15522" t="s">
        <v>431</v>
      </c>
    </row>
    <row r="15523" spans="1:10">
      <c r="A15523" t="s">
        <v>33</v>
      </c>
      <c r="B15523" t="s">
        <v>33</v>
      </c>
      <c r="C15523" t="s">
        <v>24</v>
      </c>
      <c r="D15523" t="s">
        <v>13</v>
      </c>
      <c r="E15523" t="s">
        <v>25</v>
      </c>
      <c r="F15523" t="s">
        <v>26</v>
      </c>
      <c r="G15523" s="3">
        <v>45242.375289351854</v>
      </c>
      <c r="H15523" s="1">
        <v>117000</v>
      </c>
      <c r="I15523" t="s">
        <v>602</v>
      </c>
      <c r="J15523" t="s">
        <v>11646</v>
      </c>
    </row>
    <row r="15524" spans="1:10">
      <c r="A15524" t="s">
        <v>18</v>
      </c>
      <c r="B15524" t="s">
        <v>19861</v>
      </c>
      <c r="C15524" t="s">
        <v>30</v>
      </c>
      <c r="D15524" t="s">
        <v>13</v>
      </c>
      <c r="E15524" t="s">
        <v>14</v>
      </c>
      <c r="F15524" t="s">
        <v>20</v>
      </c>
      <c r="G15524" s="3">
        <v>45048.415752314817</v>
      </c>
      <c r="H15524" s="1">
        <v>153034</v>
      </c>
      <c r="I15524" t="s">
        <v>31</v>
      </c>
      <c r="J15524" t="s">
        <v>19862</v>
      </c>
    </row>
    <row r="15525" spans="1:10">
      <c r="A15525" t="s">
        <v>33</v>
      </c>
      <c r="B15525" t="s">
        <v>24102</v>
      </c>
      <c r="C15525" t="s">
        <v>10088</v>
      </c>
      <c r="D15525" t="s">
        <v>13</v>
      </c>
      <c r="E15525" t="s">
        <v>14</v>
      </c>
      <c r="F15525" t="s">
        <v>10089</v>
      </c>
      <c r="G15525" s="3">
        <v>45198.397696759261</v>
      </c>
      <c r="H15525" s="1">
        <v>109430</v>
      </c>
      <c r="I15525" t="s">
        <v>993</v>
      </c>
      <c r="J15525" t="s">
        <v>24103</v>
      </c>
    </row>
    <row r="15526" spans="1:10">
      <c r="A15526" t="s">
        <v>33</v>
      </c>
      <c r="B15526" t="s">
        <v>14662</v>
      </c>
      <c r="C15526" t="s">
        <v>24</v>
      </c>
      <c r="D15526" t="s">
        <v>13</v>
      </c>
      <c r="E15526" t="s">
        <v>25</v>
      </c>
      <c r="F15526" t="s">
        <v>26</v>
      </c>
      <c r="G15526" s="3">
        <v>45241.37604166667</v>
      </c>
      <c r="H15526" s="1">
        <v>84000</v>
      </c>
      <c r="I15526" t="s">
        <v>602</v>
      </c>
      <c r="J15526" t="s">
        <v>24104</v>
      </c>
    </row>
    <row r="15527" spans="1:10">
      <c r="A15527" t="s">
        <v>10</v>
      </c>
      <c r="B15527" t="s">
        <v>15601</v>
      </c>
      <c r="C15527" t="s">
        <v>75</v>
      </c>
      <c r="D15527" t="s">
        <v>13</v>
      </c>
      <c r="E15527" t="s">
        <v>14</v>
      </c>
      <c r="F15527" t="s">
        <v>26</v>
      </c>
      <c r="G15527" s="3">
        <v>45041.377280092594</v>
      </c>
      <c r="H15527" s="1">
        <v>100000</v>
      </c>
      <c r="I15527" t="s">
        <v>3294</v>
      </c>
      <c r="J15527" t="s">
        <v>719</v>
      </c>
    </row>
    <row r="15528" spans="1:10">
      <c r="A15528" t="s">
        <v>73</v>
      </c>
      <c r="B15528" t="s">
        <v>73</v>
      </c>
      <c r="C15528" t="s">
        <v>24</v>
      </c>
      <c r="D15528" t="s">
        <v>13</v>
      </c>
      <c r="E15528" t="s">
        <v>25</v>
      </c>
      <c r="F15528" t="s">
        <v>26</v>
      </c>
      <c r="G15528" s="3">
        <v>45224.380462962959</v>
      </c>
      <c r="H15528" s="1">
        <v>151000</v>
      </c>
      <c r="I15528" t="s">
        <v>24105</v>
      </c>
      <c r="J15528" t="s">
        <v>24106</v>
      </c>
    </row>
    <row r="15529" spans="1:10">
      <c r="A15529" t="s">
        <v>10</v>
      </c>
      <c r="B15529" t="s">
        <v>24107</v>
      </c>
      <c r="C15529" t="s">
        <v>1926</v>
      </c>
      <c r="D15529" t="s">
        <v>13</v>
      </c>
      <c r="E15529" t="s">
        <v>14</v>
      </c>
      <c r="F15529" t="s">
        <v>26</v>
      </c>
      <c r="G15529" s="3">
        <v>45181.378888888888</v>
      </c>
      <c r="H15529" s="1">
        <v>139322</v>
      </c>
      <c r="I15529" t="s">
        <v>24108</v>
      </c>
      <c r="J15529" t="s">
        <v>24109</v>
      </c>
    </row>
    <row r="15530" spans="1:10">
      <c r="A15530" t="s">
        <v>18</v>
      </c>
      <c r="B15530" t="s">
        <v>10058</v>
      </c>
      <c r="C15530" t="s">
        <v>122</v>
      </c>
      <c r="D15530" t="s">
        <v>13</v>
      </c>
      <c r="E15530" t="s">
        <v>14</v>
      </c>
      <c r="F15530" t="s">
        <v>26</v>
      </c>
      <c r="G15530" s="3">
        <v>45168.412766203706</v>
      </c>
      <c r="H15530" s="1">
        <v>148500</v>
      </c>
      <c r="I15530" t="s">
        <v>4437</v>
      </c>
      <c r="J15530" t="s">
        <v>5963</v>
      </c>
    </row>
    <row r="15531" spans="1:10">
      <c r="A15531" t="s">
        <v>33</v>
      </c>
      <c r="B15531" t="s">
        <v>6996</v>
      </c>
      <c r="C15531" t="s">
        <v>6565</v>
      </c>
      <c r="D15531" t="s">
        <v>13</v>
      </c>
      <c r="E15531" t="s">
        <v>14</v>
      </c>
      <c r="F15531" t="s">
        <v>26</v>
      </c>
      <c r="G15531" s="3">
        <v>45137.376006944447</v>
      </c>
      <c r="H15531" s="1">
        <v>90000</v>
      </c>
      <c r="I15531" t="s">
        <v>21204</v>
      </c>
      <c r="J15531" t="s">
        <v>21512</v>
      </c>
    </row>
    <row r="15532" spans="1:10">
      <c r="A15532" t="s">
        <v>212</v>
      </c>
      <c r="B15532" t="s">
        <v>24110</v>
      </c>
      <c r="C15532" t="s">
        <v>24111</v>
      </c>
      <c r="D15532" t="s">
        <v>13</v>
      </c>
      <c r="E15532" t="s">
        <v>14</v>
      </c>
      <c r="F15532" t="s">
        <v>26</v>
      </c>
      <c r="G15532" s="3">
        <v>44980.390543981484</v>
      </c>
      <c r="H15532" s="1">
        <v>116600</v>
      </c>
      <c r="I15532" t="s">
        <v>69</v>
      </c>
      <c r="J15532" t="s">
        <v>538</v>
      </c>
    </row>
    <row r="15533" spans="1:10">
      <c r="A15533" t="s">
        <v>10</v>
      </c>
      <c r="B15533" t="s">
        <v>24112</v>
      </c>
      <c r="C15533" t="s">
        <v>6395</v>
      </c>
      <c r="D15533" t="s">
        <v>13</v>
      </c>
      <c r="E15533" t="s">
        <v>14</v>
      </c>
      <c r="F15533" t="s">
        <v>20</v>
      </c>
      <c r="G15533" s="3">
        <v>44957.440532407411</v>
      </c>
      <c r="H15533" s="1">
        <v>115000</v>
      </c>
      <c r="I15533" t="s">
        <v>6396</v>
      </c>
      <c r="J15533" t="s">
        <v>11912</v>
      </c>
    </row>
    <row r="15534" spans="1:10">
      <c r="A15534" t="s">
        <v>18</v>
      </c>
      <c r="B15534" t="s">
        <v>18</v>
      </c>
      <c r="C15534" t="s">
        <v>119</v>
      </c>
      <c r="D15534" t="s">
        <v>13</v>
      </c>
      <c r="E15534" t="s">
        <v>14</v>
      </c>
      <c r="F15534" t="s">
        <v>26</v>
      </c>
      <c r="G15534" s="3">
        <v>45124.445324074077</v>
      </c>
      <c r="H15534" s="1">
        <v>100000</v>
      </c>
      <c r="I15534" t="s">
        <v>24113</v>
      </c>
      <c r="J15534" t="s">
        <v>24114</v>
      </c>
    </row>
    <row r="15535" spans="1:10">
      <c r="A15535" t="s">
        <v>18</v>
      </c>
      <c r="B15535" t="s">
        <v>24115</v>
      </c>
      <c r="C15535" t="s">
        <v>1926</v>
      </c>
      <c r="D15535" t="s">
        <v>13</v>
      </c>
      <c r="E15535" t="s">
        <v>14</v>
      </c>
      <c r="F15535" t="s">
        <v>26</v>
      </c>
      <c r="G15535" s="3">
        <v>44979.383148148147</v>
      </c>
      <c r="H15535" s="1">
        <v>200000</v>
      </c>
      <c r="I15535" t="s">
        <v>13034</v>
      </c>
      <c r="J15535" t="s">
        <v>24116</v>
      </c>
    </row>
    <row r="15536" spans="1:10">
      <c r="A15536" t="s">
        <v>135</v>
      </c>
      <c r="B15536" t="s">
        <v>135</v>
      </c>
      <c r="C15536" t="s">
        <v>391</v>
      </c>
      <c r="D15536" t="s">
        <v>13</v>
      </c>
      <c r="E15536" t="s">
        <v>14</v>
      </c>
      <c r="F15536" t="s">
        <v>26</v>
      </c>
      <c r="G15536" s="3">
        <v>45085.375636574077</v>
      </c>
      <c r="H15536" s="1">
        <v>85000</v>
      </c>
      <c r="I15536" t="s">
        <v>24117</v>
      </c>
    </row>
    <row r="15537" spans="1:10">
      <c r="A15537" t="s">
        <v>10</v>
      </c>
      <c r="B15537" t="s">
        <v>3543</v>
      </c>
      <c r="C15537" t="s">
        <v>24</v>
      </c>
      <c r="D15537" t="s">
        <v>13</v>
      </c>
      <c r="E15537" t="s">
        <v>25</v>
      </c>
      <c r="F15537" t="s">
        <v>26</v>
      </c>
      <c r="G15537" s="3">
        <v>45164.378784722219</v>
      </c>
      <c r="H15537" s="1">
        <v>198500</v>
      </c>
      <c r="I15537" t="s">
        <v>195</v>
      </c>
      <c r="J15537" t="s">
        <v>3544</v>
      </c>
    </row>
    <row r="15538" spans="1:10">
      <c r="A15538" t="s">
        <v>18</v>
      </c>
      <c r="B15538" t="s">
        <v>184</v>
      </c>
      <c r="C15538" t="s">
        <v>170</v>
      </c>
      <c r="D15538" t="s">
        <v>13</v>
      </c>
      <c r="E15538" t="s">
        <v>14</v>
      </c>
      <c r="F15538" t="s">
        <v>171</v>
      </c>
      <c r="G15538" s="3">
        <v>44971.393958333334</v>
      </c>
      <c r="H15538" s="1">
        <v>147500</v>
      </c>
      <c r="I15538" t="s">
        <v>974</v>
      </c>
      <c r="J15538" t="s">
        <v>24118</v>
      </c>
    </row>
    <row r="15539" spans="1:10">
      <c r="A15539" t="s">
        <v>18</v>
      </c>
      <c r="B15539" t="s">
        <v>4014</v>
      </c>
      <c r="C15539" t="s">
        <v>4015</v>
      </c>
      <c r="D15539" t="s">
        <v>13</v>
      </c>
      <c r="E15539" t="s">
        <v>14</v>
      </c>
      <c r="F15539" t="s">
        <v>26</v>
      </c>
      <c r="G15539" s="3">
        <v>45119.377592592595</v>
      </c>
      <c r="H15539" s="1">
        <v>82150</v>
      </c>
      <c r="I15539" t="s">
        <v>729</v>
      </c>
      <c r="J15539" t="s">
        <v>4016</v>
      </c>
    </row>
    <row r="15540" spans="1:10">
      <c r="A15540" t="s">
        <v>18</v>
      </c>
      <c r="B15540" t="s">
        <v>15141</v>
      </c>
      <c r="C15540" t="s">
        <v>56</v>
      </c>
      <c r="D15540" t="s">
        <v>13</v>
      </c>
      <c r="E15540" t="s">
        <v>14</v>
      </c>
      <c r="F15540" t="s">
        <v>26</v>
      </c>
      <c r="G15540" s="3">
        <v>45173.379814814813</v>
      </c>
      <c r="H15540" s="1">
        <v>115000</v>
      </c>
      <c r="I15540" t="s">
        <v>396</v>
      </c>
      <c r="J15540" t="s">
        <v>24119</v>
      </c>
    </row>
    <row r="15541" spans="1:10">
      <c r="A15541" t="s">
        <v>10</v>
      </c>
      <c r="B15541" t="s">
        <v>24120</v>
      </c>
      <c r="C15541" t="s">
        <v>165</v>
      </c>
      <c r="D15541" t="s">
        <v>13</v>
      </c>
      <c r="E15541" t="s">
        <v>14</v>
      </c>
      <c r="F15541" t="s">
        <v>26</v>
      </c>
      <c r="G15541" s="3">
        <v>45109.378437500003</v>
      </c>
      <c r="H15541" s="1">
        <v>228000</v>
      </c>
      <c r="I15541" t="s">
        <v>5219</v>
      </c>
      <c r="J15541" t="s">
        <v>11392</v>
      </c>
    </row>
    <row r="15542" spans="1:10">
      <c r="A15542" t="s">
        <v>73</v>
      </c>
      <c r="B15542" t="s">
        <v>73</v>
      </c>
      <c r="C15542" t="s">
        <v>243</v>
      </c>
      <c r="D15542" t="s">
        <v>13</v>
      </c>
      <c r="E15542" t="s">
        <v>14</v>
      </c>
      <c r="F15542" t="s">
        <v>20</v>
      </c>
      <c r="G15542" s="3">
        <v>45093.44017361111</v>
      </c>
      <c r="H15542" s="1">
        <v>117500</v>
      </c>
      <c r="I15542" t="s">
        <v>130</v>
      </c>
      <c r="J15542" t="s">
        <v>24121</v>
      </c>
    </row>
    <row r="15543" spans="1:10">
      <c r="A15543" t="s">
        <v>10</v>
      </c>
      <c r="B15543" t="s">
        <v>398</v>
      </c>
      <c r="C15543" t="s">
        <v>24122</v>
      </c>
      <c r="D15543" t="s">
        <v>13</v>
      </c>
      <c r="E15543" t="s">
        <v>14</v>
      </c>
      <c r="F15543" t="s">
        <v>26</v>
      </c>
      <c r="G15543" s="3">
        <v>45273.379155092596</v>
      </c>
      <c r="H15543" s="1">
        <v>135000</v>
      </c>
      <c r="I15543" t="s">
        <v>24123</v>
      </c>
      <c r="J15543" t="s">
        <v>24124</v>
      </c>
    </row>
    <row r="15544" spans="1:10">
      <c r="A15544" t="s">
        <v>212</v>
      </c>
      <c r="B15544" t="s">
        <v>24125</v>
      </c>
      <c r="C15544" t="s">
        <v>30</v>
      </c>
      <c r="D15544" t="s">
        <v>13</v>
      </c>
      <c r="E15544" t="s">
        <v>14</v>
      </c>
      <c r="F15544" t="s">
        <v>26</v>
      </c>
      <c r="G15544" s="3">
        <v>45047.375752314816</v>
      </c>
      <c r="H15544" s="1">
        <v>174120</v>
      </c>
      <c r="I15544" t="s">
        <v>8112</v>
      </c>
    </row>
    <row r="15545" spans="1:10">
      <c r="A15545" t="s">
        <v>18</v>
      </c>
      <c r="B15545" t="s">
        <v>114</v>
      </c>
      <c r="D15545" t="s">
        <v>13</v>
      </c>
      <c r="E15545" t="s">
        <v>14</v>
      </c>
      <c r="F15545" t="s">
        <v>26</v>
      </c>
      <c r="G15545" s="3">
        <v>44961.383923611109</v>
      </c>
      <c r="H15545" s="1">
        <v>175000</v>
      </c>
      <c r="I15545" t="s">
        <v>21</v>
      </c>
      <c r="J15545" t="s">
        <v>6184</v>
      </c>
    </row>
    <row r="15546" spans="1:10">
      <c r="A15546" t="s">
        <v>18</v>
      </c>
      <c r="B15546" t="s">
        <v>127</v>
      </c>
      <c r="C15546" t="s">
        <v>925</v>
      </c>
      <c r="D15546" t="s">
        <v>13</v>
      </c>
      <c r="E15546" t="s">
        <v>14</v>
      </c>
      <c r="F15546" t="s">
        <v>26</v>
      </c>
      <c r="G15546" s="3">
        <v>45033.380370370367</v>
      </c>
      <c r="H15546" s="1">
        <v>175000</v>
      </c>
      <c r="I15546" t="s">
        <v>20838</v>
      </c>
      <c r="J15546" t="s">
        <v>24126</v>
      </c>
    </row>
    <row r="15547" spans="1:10">
      <c r="A15547" t="s">
        <v>18</v>
      </c>
      <c r="B15547" t="s">
        <v>328</v>
      </c>
      <c r="C15547" t="s">
        <v>56</v>
      </c>
      <c r="D15547" t="s">
        <v>13</v>
      </c>
      <c r="E15547" t="s">
        <v>14</v>
      </c>
      <c r="F15547" t="s">
        <v>26</v>
      </c>
      <c r="G15547" s="3">
        <v>45263.377071759256</v>
      </c>
      <c r="H15547" s="1">
        <v>125000</v>
      </c>
      <c r="I15547" t="s">
        <v>24127</v>
      </c>
      <c r="J15547" t="s">
        <v>24128</v>
      </c>
    </row>
    <row r="15548" spans="1:10">
      <c r="A15548" t="s">
        <v>18</v>
      </c>
      <c r="B15548" t="s">
        <v>18</v>
      </c>
      <c r="C15548" t="s">
        <v>232</v>
      </c>
      <c r="D15548" t="s">
        <v>13</v>
      </c>
      <c r="E15548" t="s">
        <v>14</v>
      </c>
      <c r="F15548" t="s">
        <v>26</v>
      </c>
      <c r="G15548" s="3">
        <v>45239.380833333336</v>
      </c>
      <c r="H15548" s="1">
        <v>145000</v>
      </c>
      <c r="I15548" t="s">
        <v>24129</v>
      </c>
      <c r="J15548" t="s">
        <v>24130</v>
      </c>
    </row>
    <row r="15549" spans="1:10">
      <c r="A15549" t="s">
        <v>73</v>
      </c>
      <c r="B15549" t="s">
        <v>3855</v>
      </c>
      <c r="C15549" t="s">
        <v>1739</v>
      </c>
      <c r="D15549" t="s">
        <v>13</v>
      </c>
      <c r="E15549" t="s">
        <v>14</v>
      </c>
      <c r="F15549" t="s">
        <v>26</v>
      </c>
      <c r="G15549" s="3">
        <v>45113.380648148152</v>
      </c>
      <c r="H15549" s="1">
        <v>90000</v>
      </c>
      <c r="I15549" t="s">
        <v>7347</v>
      </c>
      <c r="J15549" t="s">
        <v>24131</v>
      </c>
    </row>
    <row r="15550" spans="1:10">
      <c r="A15550" t="s">
        <v>33</v>
      </c>
      <c r="B15550" t="s">
        <v>24132</v>
      </c>
      <c r="C15550" t="s">
        <v>24</v>
      </c>
      <c r="D15550" t="s">
        <v>13</v>
      </c>
      <c r="E15550" t="s">
        <v>25</v>
      </c>
      <c r="F15550" t="s">
        <v>198</v>
      </c>
      <c r="G15550" s="3">
        <v>45173.387604166666</v>
      </c>
      <c r="H15550" s="1">
        <v>92000</v>
      </c>
      <c r="I15550" t="s">
        <v>24133</v>
      </c>
      <c r="J15550" t="s">
        <v>24134</v>
      </c>
    </row>
    <row r="15551" spans="1:10">
      <c r="A15551" t="s">
        <v>152</v>
      </c>
      <c r="B15551" t="s">
        <v>24135</v>
      </c>
      <c r="C15551" t="s">
        <v>170</v>
      </c>
      <c r="D15551" t="s">
        <v>13</v>
      </c>
      <c r="E15551" t="s">
        <v>14</v>
      </c>
      <c r="F15551" t="s">
        <v>171</v>
      </c>
      <c r="G15551" s="3">
        <v>45057.388761574075</v>
      </c>
      <c r="H15551" s="1">
        <v>79200</v>
      </c>
      <c r="I15551" t="s">
        <v>7029</v>
      </c>
    </row>
    <row r="15552" spans="1:10">
      <c r="A15552" t="s">
        <v>10</v>
      </c>
      <c r="B15552" t="s">
        <v>10</v>
      </c>
      <c r="C15552" t="s">
        <v>24</v>
      </c>
      <c r="D15552" t="s">
        <v>13</v>
      </c>
      <c r="E15552" t="s">
        <v>25</v>
      </c>
      <c r="F15552" t="s">
        <v>26</v>
      </c>
      <c r="G15552" s="3">
        <v>45182.376273148147</v>
      </c>
      <c r="H15552" s="1">
        <v>174000</v>
      </c>
      <c r="I15552" t="s">
        <v>602</v>
      </c>
    </row>
    <row r="15553" spans="1:10">
      <c r="A15553" t="s">
        <v>10</v>
      </c>
      <c r="B15553" t="s">
        <v>24136</v>
      </c>
      <c r="C15553" t="s">
        <v>676</v>
      </c>
      <c r="D15553" t="s">
        <v>13</v>
      </c>
      <c r="E15553" t="s">
        <v>14</v>
      </c>
      <c r="F15553" t="s">
        <v>20</v>
      </c>
      <c r="G15553" s="3">
        <v>44943.409363425926</v>
      </c>
      <c r="H15553" s="1">
        <v>115000</v>
      </c>
      <c r="I15553" t="s">
        <v>24137</v>
      </c>
      <c r="J15553" t="s">
        <v>166</v>
      </c>
    </row>
    <row r="15554" spans="1:10">
      <c r="A15554" t="s">
        <v>33</v>
      </c>
      <c r="B15554" t="s">
        <v>19328</v>
      </c>
      <c r="C15554" t="s">
        <v>232</v>
      </c>
      <c r="D15554" t="s">
        <v>13</v>
      </c>
      <c r="E15554" t="s">
        <v>14</v>
      </c>
      <c r="F15554" t="s">
        <v>26</v>
      </c>
      <c r="G15554" s="3">
        <v>44998.375185185185</v>
      </c>
      <c r="H15554" s="1">
        <v>74800</v>
      </c>
      <c r="I15554" t="s">
        <v>24138</v>
      </c>
      <c r="J15554" t="s">
        <v>24139</v>
      </c>
    </row>
    <row r="15555" spans="1:10">
      <c r="A15555" t="s">
        <v>10</v>
      </c>
      <c r="B15555" t="s">
        <v>398</v>
      </c>
      <c r="C15555" t="s">
        <v>1117</v>
      </c>
      <c r="D15555" t="s">
        <v>100</v>
      </c>
      <c r="E15555" t="s">
        <v>14</v>
      </c>
      <c r="F15555" t="s">
        <v>20</v>
      </c>
      <c r="G15555" s="3">
        <v>45236.467152777775</v>
      </c>
      <c r="H15555" s="1">
        <v>150000</v>
      </c>
      <c r="I15555" t="s">
        <v>24140</v>
      </c>
      <c r="J15555" t="s">
        <v>5571</v>
      </c>
    </row>
    <row r="15556" spans="1:10">
      <c r="A15556" t="s">
        <v>10</v>
      </c>
      <c r="B15556" t="s">
        <v>10</v>
      </c>
      <c r="C15556" t="s">
        <v>170</v>
      </c>
      <c r="D15556" t="s">
        <v>13</v>
      </c>
      <c r="E15556" t="s">
        <v>14</v>
      </c>
      <c r="F15556" t="s">
        <v>171</v>
      </c>
      <c r="G15556" s="3">
        <v>44971.393888888888</v>
      </c>
      <c r="H15556" s="1">
        <v>157500</v>
      </c>
      <c r="I15556" t="s">
        <v>172</v>
      </c>
      <c r="J15556" t="s">
        <v>24141</v>
      </c>
    </row>
    <row r="15557" spans="1:10">
      <c r="A15557" t="s">
        <v>212</v>
      </c>
      <c r="B15557" t="s">
        <v>24142</v>
      </c>
      <c r="C15557" t="s">
        <v>925</v>
      </c>
      <c r="D15557" t="s">
        <v>13</v>
      </c>
      <c r="E15557" t="s">
        <v>14</v>
      </c>
      <c r="F15557" t="s">
        <v>26</v>
      </c>
      <c r="G15557" s="3">
        <v>44983.37809027778</v>
      </c>
      <c r="H15557" s="1">
        <v>90000</v>
      </c>
      <c r="I15557" t="s">
        <v>3499</v>
      </c>
      <c r="J15557" t="s">
        <v>1693</v>
      </c>
    </row>
    <row r="15558" spans="1:10">
      <c r="A15558" t="s">
        <v>18</v>
      </c>
      <c r="B15558" t="s">
        <v>24143</v>
      </c>
      <c r="C15558" t="s">
        <v>1884</v>
      </c>
      <c r="D15558" t="s">
        <v>13</v>
      </c>
      <c r="E15558" t="s">
        <v>14</v>
      </c>
      <c r="F15558" t="s">
        <v>221</v>
      </c>
      <c r="G15558" s="3">
        <v>45168.395127314812</v>
      </c>
      <c r="H15558" s="1">
        <v>147500</v>
      </c>
      <c r="I15558" t="s">
        <v>1148</v>
      </c>
      <c r="J15558" t="s">
        <v>24144</v>
      </c>
    </row>
    <row r="15559" spans="1:10">
      <c r="A15559" t="s">
        <v>18</v>
      </c>
      <c r="B15559" t="s">
        <v>328</v>
      </c>
      <c r="C15559" t="s">
        <v>7635</v>
      </c>
      <c r="D15559" t="s">
        <v>13</v>
      </c>
      <c r="E15559" t="s">
        <v>14</v>
      </c>
      <c r="F15559" t="s">
        <v>26</v>
      </c>
      <c r="G15559" s="3">
        <v>44974.384131944447</v>
      </c>
      <c r="H15559" s="1">
        <v>174720</v>
      </c>
      <c r="I15559" t="s">
        <v>2718</v>
      </c>
      <c r="J15559" t="s">
        <v>11914</v>
      </c>
    </row>
    <row r="15560" spans="1:10">
      <c r="A15560" t="s">
        <v>18</v>
      </c>
      <c r="B15560" t="s">
        <v>188</v>
      </c>
      <c r="C15560" t="s">
        <v>1517</v>
      </c>
      <c r="D15560" t="s">
        <v>13</v>
      </c>
      <c r="E15560" t="s">
        <v>14</v>
      </c>
      <c r="F15560" t="s">
        <v>26</v>
      </c>
      <c r="G15560" s="3">
        <v>45080.378807870373</v>
      </c>
      <c r="H15560" s="1">
        <v>90000</v>
      </c>
      <c r="I15560" t="s">
        <v>870</v>
      </c>
      <c r="J15560" t="s">
        <v>24145</v>
      </c>
    </row>
    <row r="15561" spans="1:10">
      <c r="A15561" t="s">
        <v>18</v>
      </c>
      <c r="B15561" t="s">
        <v>24146</v>
      </c>
      <c r="C15561" t="s">
        <v>24147</v>
      </c>
      <c r="D15561" t="s">
        <v>13</v>
      </c>
      <c r="E15561" t="s">
        <v>14</v>
      </c>
      <c r="F15561" t="s">
        <v>26</v>
      </c>
      <c r="G15561" s="3">
        <v>45112.382465277777</v>
      </c>
      <c r="H15561" s="1">
        <v>225000</v>
      </c>
      <c r="I15561" t="s">
        <v>11326</v>
      </c>
      <c r="J15561" t="s">
        <v>24148</v>
      </c>
    </row>
    <row r="15562" spans="1:10">
      <c r="A15562" t="s">
        <v>33</v>
      </c>
      <c r="B15562" t="s">
        <v>33</v>
      </c>
      <c r="C15562" t="s">
        <v>1503</v>
      </c>
      <c r="D15562" t="s">
        <v>13</v>
      </c>
      <c r="E15562" t="s">
        <v>14</v>
      </c>
      <c r="F15562" t="s">
        <v>26</v>
      </c>
      <c r="G15562" s="3">
        <v>44942.386342592596</v>
      </c>
      <c r="H15562" s="1">
        <v>175000</v>
      </c>
      <c r="I15562" t="s">
        <v>24149</v>
      </c>
      <c r="J15562" t="s">
        <v>24150</v>
      </c>
    </row>
    <row r="15563" spans="1:10">
      <c r="A15563" t="s">
        <v>18</v>
      </c>
      <c r="B15563" t="s">
        <v>2802</v>
      </c>
      <c r="C15563" t="s">
        <v>1109</v>
      </c>
      <c r="D15563" t="s">
        <v>13</v>
      </c>
      <c r="E15563" t="s">
        <v>14</v>
      </c>
      <c r="F15563" t="s">
        <v>1110</v>
      </c>
      <c r="G15563" s="3">
        <v>45057.406354166669</v>
      </c>
      <c r="H15563" s="1">
        <v>97444</v>
      </c>
      <c r="I15563" t="s">
        <v>1111</v>
      </c>
      <c r="J15563" t="s">
        <v>24151</v>
      </c>
    </row>
    <row r="15564" spans="1:10">
      <c r="A15564" t="s">
        <v>10</v>
      </c>
      <c r="B15564" t="s">
        <v>24152</v>
      </c>
      <c r="C15564" t="s">
        <v>792</v>
      </c>
      <c r="D15564" t="s">
        <v>13</v>
      </c>
      <c r="E15564" t="s">
        <v>14</v>
      </c>
      <c r="F15564" t="s">
        <v>26</v>
      </c>
      <c r="G15564" s="3">
        <v>45083.377592592595</v>
      </c>
      <c r="H15564" s="1">
        <v>120000</v>
      </c>
      <c r="I15564" t="s">
        <v>1941</v>
      </c>
      <c r="J15564" t="s">
        <v>338</v>
      </c>
    </row>
    <row r="15565" spans="1:10">
      <c r="A15565" t="s">
        <v>10</v>
      </c>
      <c r="B15565" t="s">
        <v>24153</v>
      </c>
      <c r="C15565" t="s">
        <v>1105</v>
      </c>
      <c r="D15565" t="s">
        <v>13</v>
      </c>
      <c r="E15565" t="s">
        <v>14</v>
      </c>
      <c r="F15565" t="s">
        <v>26</v>
      </c>
      <c r="G15565" s="3">
        <v>45101.378981481481</v>
      </c>
      <c r="H15565" s="1">
        <v>218500</v>
      </c>
      <c r="I15565" t="s">
        <v>7372</v>
      </c>
    </row>
    <row r="15566" spans="1:10">
      <c r="A15566" t="s">
        <v>135</v>
      </c>
      <c r="B15566" t="s">
        <v>24154</v>
      </c>
      <c r="C15566" t="s">
        <v>2706</v>
      </c>
      <c r="D15566" t="s">
        <v>13</v>
      </c>
      <c r="E15566" t="s">
        <v>14</v>
      </c>
      <c r="F15566" t="s">
        <v>20</v>
      </c>
      <c r="G15566" s="3">
        <v>44936.417604166665</v>
      </c>
      <c r="H15566" s="1">
        <v>116600</v>
      </c>
      <c r="I15566" t="s">
        <v>69</v>
      </c>
      <c r="J15566" t="s">
        <v>21006</v>
      </c>
    </row>
    <row r="15567" spans="1:10">
      <c r="A15567" t="s">
        <v>10</v>
      </c>
      <c r="B15567" t="s">
        <v>24155</v>
      </c>
      <c r="C15567" t="s">
        <v>1136</v>
      </c>
      <c r="D15567" t="s">
        <v>13</v>
      </c>
      <c r="E15567" t="s">
        <v>14</v>
      </c>
      <c r="F15567" t="s">
        <v>26</v>
      </c>
      <c r="G15567" s="3">
        <v>45171.37767361111</v>
      </c>
      <c r="H15567" s="1">
        <v>171000</v>
      </c>
      <c r="I15567" t="s">
        <v>2673</v>
      </c>
      <c r="J15567" t="s">
        <v>10461</v>
      </c>
    </row>
    <row r="15568" spans="1:10">
      <c r="A15568" t="s">
        <v>33</v>
      </c>
      <c r="B15568" t="s">
        <v>33</v>
      </c>
      <c r="C15568" t="s">
        <v>289</v>
      </c>
      <c r="D15568" t="s">
        <v>13</v>
      </c>
      <c r="E15568" t="s">
        <v>14</v>
      </c>
      <c r="F15568" t="s">
        <v>20</v>
      </c>
      <c r="G15568" s="3">
        <v>44994.397581018522</v>
      </c>
      <c r="H15568" s="1">
        <v>60000</v>
      </c>
      <c r="I15568" t="s">
        <v>130</v>
      </c>
    </row>
    <row r="15569" spans="1:10">
      <c r="A15569" t="s">
        <v>18</v>
      </c>
      <c r="B15569" t="s">
        <v>24156</v>
      </c>
      <c r="C15569" t="s">
        <v>684</v>
      </c>
      <c r="D15569" t="s">
        <v>13</v>
      </c>
      <c r="E15569" t="s">
        <v>14</v>
      </c>
      <c r="F15569" t="s">
        <v>209</v>
      </c>
      <c r="G15569" s="3">
        <v>45103.407604166663</v>
      </c>
      <c r="H15569" s="1">
        <v>147500</v>
      </c>
      <c r="I15569" t="s">
        <v>272</v>
      </c>
      <c r="J15569" t="s">
        <v>24157</v>
      </c>
    </row>
    <row r="15570" spans="1:10">
      <c r="A15570" t="s">
        <v>33</v>
      </c>
      <c r="B15570" t="s">
        <v>24158</v>
      </c>
      <c r="C15570" t="s">
        <v>5787</v>
      </c>
      <c r="D15570" t="s">
        <v>13</v>
      </c>
      <c r="E15570" t="s">
        <v>14</v>
      </c>
      <c r="F15570" t="s">
        <v>26</v>
      </c>
      <c r="G15570" s="3">
        <v>44959.375428240739</v>
      </c>
      <c r="H15570" s="1">
        <v>125000</v>
      </c>
      <c r="I15570" t="s">
        <v>20908</v>
      </c>
      <c r="J15570" t="s">
        <v>24159</v>
      </c>
    </row>
    <row r="15571" spans="1:10">
      <c r="A15571" t="s">
        <v>33</v>
      </c>
      <c r="B15571" t="s">
        <v>943</v>
      </c>
      <c r="C15571" t="s">
        <v>1291</v>
      </c>
      <c r="D15571" t="s">
        <v>13</v>
      </c>
      <c r="E15571" t="s">
        <v>14</v>
      </c>
      <c r="F15571" t="s">
        <v>26</v>
      </c>
      <c r="G15571" s="3">
        <v>45273.376469907409</v>
      </c>
      <c r="H15571" s="1">
        <v>70000</v>
      </c>
      <c r="I15571" t="s">
        <v>15064</v>
      </c>
      <c r="J15571" t="s">
        <v>24160</v>
      </c>
    </row>
    <row r="15572" spans="1:10">
      <c r="A15572" t="s">
        <v>10</v>
      </c>
      <c r="B15572" t="s">
        <v>5390</v>
      </c>
      <c r="C15572" t="s">
        <v>767</v>
      </c>
      <c r="D15572" t="s">
        <v>13</v>
      </c>
      <c r="E15572" t="s">
        <v>14</v>
      </c>
      <c r="F15572" t="s">
        <v>26</v>
      </c>
      <c r="G15572" s="3">
        <v>45102.421747685185</v>
      </c>
      <c r="H15572" s="1">
        <v>107500</v>
      </c>
      <c r="I15572" t="s">
        <v>130</v>
      </c>
      <c r="J15572" t="s">
        <v>2577</v>
      </c>
    </row>
    <row r="15573" spans="1:10">
      <c r="A15573" t="s">
        <v>10</v>
      </c>
      <c r="B15573" t="s">
        <v>10</v>
      </c>
      <c r="C15573" t="s">
        <v>1402</v>
      </c>
      <c r="D15573" t="s">
        <v>13</v>
      </c>
      <c r="E15573" t="s">
        <v>14</v>
      </c>
      <c r="F15573" t="s">
        <v>26</v>
      </c>
      <c r="G15573" s="3">
        <v>45273.434571759259</v>
      </c>
      <c r="H15573" s="1">
        <v>75000</v>
      </c>
      <c r="I15573" t="s">
        <v>24161</v>
      </c>
    </row>
    <row r="15574" spans="1:10">
      <c r="A15574" t="s">
        <v>212</v>
      </c>
      <c r="B15574" t="s">
        <v>3398</v>
      </c>
      <c r="C15574" t="s">
        <v>108</v>
      </c>
      <c r="D15574" t="s">
        <v>13</v>
      </c>
      <c r="E15574" t="s">
        <v>14</v>
      </c>
      <c r="F15574" t="s">
        <v>26</v>
      </c>
      <c r="G15574" s="3">
        <v>45226.37703703704</v>
      </c>
      <c r="H15574" s="1">
        <v>175000</v>
      </c>
      <c r="I15574" t="s">
        <v>4005</v>
      </c>
      <c r="J15574" t="s">
        <v>301</v>
      </c>
    </row>
    <row r="15575" spans="1:10">
      <c r="A15575" t="s">
        <v>33</v>
      </c>
      <c r="B15575" t="s">
        <v>24162</v>
      </c>
      <c r="C15575" t="s">
        <v>1566</v>
      </c>
      <c r="D15575" t="s">
        <v>13</v>
      </c>
      <c r="E15575" t="s">
        <v>14</v>
      </c>
      <c r="F15575" t="s">
        <v>694</v>
      </c>
      <c r="G15575" s="3">
        <v>44958.411435185182</v>
      </c>
      <c r="H15575" s="1">
        <v>200000</v>
      </c>
      <c r="I15575" t="s">
        <v>14576</v>
      </c>
      <c r="J15575" t="s">
        <v>7075</v>
      </c>
    </row>
    <row r="15576" spans="1:10">
      <c r="A15576" t="s">
        <v>10</v>
      </c>
      <c r="B15576" t="s">
        <v>21896</v>
      </c>
      <c r="C15576" t="s">
        <v>56</v>
      </c>
      <c r="D15576" t="s">
        <v>13</v>
      </c>
      <c r="E15576" t="s">
        <v>14</v>
      </c>
      <c r="F15576" t="s">
        <v>20</v>
      </c>
      <c r="G15576" s="3">
        <v>45147.426944444444</v>
      </c>
      <c r="H15576" s="1">
        <v>150000</v>
      </c>
      <c r="I15576" t="s">
        <v>21797</v>
      </c>
      <c r="J15576" t="s">
        <v>21897</v>
      </c>
    </row>
    <row r="15577" spans="1:10">
      <c r="A15577" t="s">
        <v>18</v>
      </c>
      <c r="B15577" t="s">
        <v>24163</v>
      </c>
      <c r="C15577" t="s">
        <v>1259</v>
      </c>
      <c r="D15577" t="s">
        <v>13</v>
      </c>
      <c r="E15577" t="s">
        <v>14</v>
      </c>
      <c r="F15577" t="s">
        <v>26</v>
      </c>
      <c r="G15577" s="3">
        <v>45201.394409722219</v>
      </c>
      <c r="H15577" s="1">
        <v>125000</v>
      </c>
      <c r="I15577" t="s">
        <v>1260</v>
      </c>
      <c r="J15577" t="s">
        <v>24164</v>
      </c>
    </row>
    <row r="15578" spans="1:10">
      <c r="A15578" t="s">
        <v>18</v>
      </c>
      <c r="B15578" t="s">
        <v>328</v>
      </c>
      <c r="C15578" t="s">
        <v>26</v>
      </c>
      <c r="D15578" t="s">
        <v>13</v>
      </c>
      <c r="E15578" t="s">
        <v>14</v>
      </c>
      <c r="F15578" t="s">
        <v>26</v>
      </c>
      <c r="G15578" s="3">
        <v>44990.379803240743</v>
      </c>
      <c r="H15578" s="1">
        <v>135000</v>
      </c>
      <c r="I15578" t="s">
        <v>24165</v>
      </c>
      <c r="J15578" t="s">
        <v>24166</v>
      </c>
    </row>
    <row r="15579" spans="1:10">
      <c r="A15579" t="s">
        <v>10</v>
      </c>
      <c r="B15579" t="s">
        <v>24167</v>
      </c>
      <c r="C15579" t="s">
        <v>24168</v>
      </c>
      <c r="D15579" t="s">
        <v>13</v>
      </c>
      <c r="E15579" t="s">
        <v>14</v>
      </c>
      <c r="F15579" t="s">
        <v>681</v>
      </c>
      <c r="G15579" s="3">
        <v>45051.396874999999</v>
      </c>
      <c r="H15579" s="1">
        <v>109500</v>
      </c>
      <c r="I15579" t="s">
        <v>24169</v>
      </c>
    </row>
    <row r="15580" spans="1:10">
      <c r="A15580" t="s">
        <v>10</v>
      </c>
      <c r="B15580" t="s">
        <v>24170</v>
      </c>
      <c r="C15580" t="s">
        <v>508</v>
      </c>
      <c r="D15580" t="s">
        <v>13</v>
      </c>
      <c r="E15580" t="s">
        <v>14</v>
      </c>
      <c r="F15580" t="s">
        <v>509</v>
      </c>
      <c r="G15580" s="3">
        <v>45141.390347222223</v>
      </c>
      <c r="H15580" s="1">
        <v>56700</v>
      </c>
      <c r="I15580" t="s">
        <v>1286</v>
      </c>
      <c r="J15580" t="s">
        <v>3221</v>
      </c>
    </row>
    <row r="15581" spans="1:10">
      <c r="A15581" t="s">
        <v>73</v>
      </c>
      <c r="B15581" t="s">
        <v>24171</v>
      </c>
      <c r="C15581" t="s">
        <v>24</v>
      </c>
      <c r="D15581" t="s">
        <v>13</v>
      </c>
      <c r="E15581" t="s">
        <v>25</v>
      </c>
      <c r="F15581" t="s">
        <v>26</v>
      </c>
      <c r="G15581" s="3">
        <v>45092.392511574071</v>
      </c>
      <c r="H15581" s="1">
        <v>125000</v>
      </c>
      <c r="I15581" t="s">
        <v>3615</v>
      </c>
      <c r="J15581" t="s">
        <v>8767</v>
      </c>
    </row>
    <row r="15582" spans="1:10">
      <c r="A15582" t="s">
        <v>33</v>
      </c>
      <c r="B15582" t="s">
        <v>1058</v>
      </c>
      <c r="C15582" t="s">
        <v>1291</v>
      </c>
      <c r="D15582" t="s">
        <v>13</v>
      </c>
      <c r="E15582" t="s">
        <v>14</v>
      </c>
      <c r="F15582" t="s">
        <v>26</v>
      </c>
      <c r="G15582" s="3">
        <v>45094.375613425924</v>
      </c>
      <c r="H15582" s="1">
        <v>150000</v>
      </c>
      <c r="I15582" t="s">
        <v>24172</v>
      </c>
      <c r="J15582" t="s">
        <v>22050</v>
      </c>
    </row>
    <row r="15583" spans="1:10">
      <c r="A15583" t="s">
        <v>152</v>
      </c>
      <c r="B15583" t="s">
        <v>24173</v>
      </c>
      <c r="C15583" t="s">
        <v>1884</v>
      </c>
      <c r="D15583" t="s">
        <v>13</v>
      </c>
      <c r="E15583" t="s">
        <v>14</v>
      </c>
      <c r="F15583" t="s">
        <v>221</v>
      </c>
      <c r="G15583" s="3">
        <v>45166.400752314818</v>
      </c>
      <c r="H15583" s="1">
        <v>166000</v>
      </c>
      <c r="I15583" t="s">
        <v>838</v>
      </c>
      <c r="J15583" t="s">
        <v>24174</v>
      </c>
    </row>
    <row r="15584" spans="1:10">
      <c r="A15584" t="s">
        <v>33</v>
      </c>
      <c r="B15584" t="s">
        <v>24175</v>
      </c>
      <c r="C15584" t="s">
        <v>24</v>
      </c>
      <c r="D15584" t="s">
        <v>13</v>
      </c>
      <c r="E15584" t="s">
        <v>25</v>
      </c>
      <c r="F15584" t="s">
        <v>26</v>
      </c>
      <c r="G15584" s="3">
        <v>45135.375231481485</v>
      </c>
      <c r="H15584" s="1">
        <v>72000</v>
      </c>
      <c r="I15584" t="s">
        <v>35</v>
      </c>
      <c r="J15584" t="s">
        <v>6149</v>
      </c>
    </row>
    <row r="15585" spans="1:10">
      <c r="A15585" t="s">
        <v>18</v>
      </c>
      <c r="B15585" t="s">
        <v>4553</v>
      </c>
      <c r="C15585" t="s">
        <v>24</v>
      </c>
      <c r="D15585" t="s">
        <v>13</v>
      </c>
      <c r="E15585" t="s">
        <v>25</v>
      </c>
      <c r="F15585" t="s">
        <v>20</v>
      </c>
      <c r="G15585" s="3">
        <v>45044.414814814816</v>
      </c>
      <c r="H15585" s="1">
        <v>95000</v>
      </c>
      <c r="I15585" t="s">
        <v>8130</v>
      </c>
      <c r="J15585" t="s">
        <v>13737</v>
      </c>
    </row>
    <row r="15586" spans="1:10">
      <c r="A15586" t="s">
        <v>33</v>
      </c>
      <c r="B15586" t="s">
        <v>33</v>
      </c>
      <c r="C15586" t="s">
        <v>365</v>
      </c>
      <c r="D15586" t="s">
        <v>13</v>
      </c>
      <c r="E15586" t="s">
        <v>14</v>
      </c>
      <c r="F15586" t="s">
        <v>26</v>
      </c>
      <c r="G15586" s="3">
        <v>45273.37699074074</v>
      </c>
      <c r="H15586" s="1">
        <v>100000</v>
      </c>
      <c r="I15586" t="s">
        <v>18636</v>
      </c>
      <c r="J15586" t="s">
        <v>13252</v>
      </c>
    </row>
    <row r="15587" spans="1:10">
      <c r="A15587" t="s">
        <v>10</v>
      </c>
      <c r="B15587" t="s">
        <v>763</v>
      </c>
      <c r="C15587" t="s">
        <v>9294</v>
      </c>
      <c r="D15587" t="s">
        <v>13</v>
      </c>
      <c r="E15587" t="s">
        <v>14</v>
      </c>
      <c r="F15587" t="s">
        <v>171</v>
      </c>
      <c r="G15587" s="3">
        <v>45108.382685185185</v>
      </c>
      <c r="H15587" s="1">
        <v>79200</v>
      </c>
      <c r="I15587" t="s">
        <v>1133</v>
      </c>
      <c r="J15587" t="s">
        <v>214</v>
      </c>
    </row>
    <row r="15588" spans="1:10">
      <c r="A15588" t="s">
        <v>18</v>
      </c>
      <c r="B15588" t="s">
        <v>24176</v>
      </c>
      <c r="C15588" t="s">
        <v>56</v>
      </c>
      <c r="D15588" t="s">
        <v>13</v>
      </c>
      <c r="E15588" t="s">
        <v>14</v>
      </c>
      <c r="F15588" t="s">
        <v>26</v>
      </c>
      <c r="G15588" s="3">
        <v>45062.384143518517</v>
      </c>
      <c r="H15588" s="1">
        <v>131300</v>
      </c>
      <c r="I15588" t="s">
        <v>24177</v>
      </c>
      <c r="J15588" t="s">
        <v>24178</v>
      </c>
    </row>
    <row r="15589" spans="1:10">
      <c r="A15589" t="s">
        <v>18</v>
      </c>
      <c r="B15589" t="s">
        <v>127</v>
      </c>
      <c r="C15589" t="s">
        <v>767</v>
      </c>
      <c r="D15589" t="s">
        <v>1075</v>
      </c>
      <c r="E15589" t="s">
        <v>14</v>
      </c>
      <c r="F15589" t="s">
        <v>26</v>
      </c>
      <c r="G15589" s="3">
        <v>45285.377002314817</v>
      </c>
      <c r="H15589" s="1">
        <v>135000</v>
      </c>
      <c r="I15589" t="s">
        <v>120</v>
      </c>
      <c r="J15589" t="s">
        <v>23942</v>
      </c>
    </row>
    <row r="15590" spans="1:10">
      <c r="A15590" t="s">
        <v>10</v>
      </c>
      <c r="B15590" t="s">
        <v>24179</v>
      </c>
      <c r="C15590" t="s">
        <v>521</v>
      </c>
      <c r="D15590" t="s">
        <v>13</v>
      </c>
      <c r="E15590" t="s">
        <v>14</v>
      </c>
      <c r="F15590" t="s">
        <v>26</v>
      </c>
      <c r="G15590" s="3">
        <v>44973.378912037035</v>
      </c>
      <c r="H15590" s="1">
        <v>200000</v>
      </c>
      <c r="I15590" t="s">
        <v>5996</v>
      </c>
      <c r="J15590" t="s">
        <v>24180</v>
      </c>
    </row>
    <row r="15591" spans="1:10">
      <c r="A15591" t="s">
        <v>18</v>
      </c>
      <c r="B15591" t="s">
        <v>24181</v>
      </c>
      <c r="C15591" t="s">
        <v>753</v>
      </c>
      <c r="D15591" t="s">
        <v>13</v>
      </c>
      <c r="E15591" t="s">
        <v>14</v>
      </c>
      <c r="F15591" t="s">
        <v>26</v>
      </c>
      <c r="G15591" s="3">
        <v>45214.380358796298</v>
      </c>
      <c r="H15591" s="1">
        <v>172000</v>
      </c>
      <c r="I15591" t="s">
        <v>4123</v>
      </c>
      <c r="J15591" t="s">
        <v>24182</v>
      </c>
    </row>
    <row r="15592" spans="1:10">
      <c r="A15592" t="s">
        <v>212</v>
      </c>
      <c r="B15592" t="s">
        <v>24183</v>
      </c>
      <c r="C15592" t="s">
        <v>20770</v>
      </c>
      <c r="D15592" t="s">
        <v>13</v>
      </c>
      <c r="E15592" t="s">
        <v>14</v>
      </c>
      <c r="F15592" t="s">
        <v>26</v>
      </c>
      <c r="G15592" s="3">
        <v>45073.390462962961</v>
      </c>
      <c r="H15592" s="1">
        <v>136000</v>
      </c>
      <c r="I15592" t="s">
        <v>936</v>
      </c>
      <c r="J15592" t="s">
        <v>9341</v>
      </c>
    </row>
    <row r="15593" spans="1:10">
      <c r="A15593" t="s">
        <v>10</v>
      </c>
      <c r="B15593" t="s">
        <v>9602</v>
      </c>
      <c r="C15593" t="s">
        <v>157</v>
      </c>
      <c r="D15593" t="s">
        <v>13</v>
      </c>
      <c r="E15593" t="s">
        <v>14</v>
      </c>
      <c r="F15593" t="s">
        <v>20</v>
      </c>
      <c r="G15593" s="3">
        <v>45148.422835648147</v>
      </c>
      <c r="H15593" s="1">
        <v>175000</v>
      </c>
      <c r="I15593" t="s">
        <v>922</v>
      </c>
      <c r="J15593" t="s">
        <v>582</v>
      </c>
    </row>
    <row r="15594" spans="1:10">
      <c r="A15594" t="s">
        <v>18</v>
      </c>
      <c r="B15594" t="s">
        <v>16382</v>
      </c>
      <c r="C15594" t="s">
        <v>4015</v>
      </c>
      <c r="D15594" t="s">
        <v>13</v>
      </c>
      <c r="E15594" t="s">
        <v>14</v>
      </c>
      <c r="F15594" t="s">
        <v>20</v>
      </c>
      <c r="G15594" s="3">
        <v>45090.401736111111</v>
      </c>
      <c r="H15594" s="1">
        <v>140000</v>
      </c>
      <c r="I15594" t="s">
        <v>128</v>
      </c>
      <c r="J15594" t="s">
        <v>24184</v>
      </c>
    </row>
    <row r="15595" spans="1:10">
      <c r="A15595" t="s">
        <v>212</v>
      </c>
      <c r="B15595" t="s">
        <v>24185</v>
      </c>
      <c r="C15595" t="s">
        <v>24</v>
      </c>
      <c r="D15595" t="s">
        <v>13</v>
      </c>
      <c r="E15595" t="s">
        <v>25</v>
      </c>
      <c r="F15595" t="s">
        <v>26</v>
      </c>
      <c r="G15595" s="3">
        <v>45114.378564814811</v>
      </c>
      <c r="H15595" s="1">
        <v>219500</v>
      </c>
      <c r="I15595" t="s">
        <v>4833</v>
      </c>
      <c r="J15595" t="s">
        <v>17036</v>
      </c>
    </row>
    <row r="15596" spans="1:10">
      <c r="A15596" t="s">
        <v>135</v>
      </c>
      <c r="B15596" t="s">
        <v>24186</v>
      </c>
      <c r="C15596" t="s">
        <v>434</v>
      </c>
      <c r="D15596" t="s">
        <v>13</v>
      </c>
      <c r="E15596" t="s">
        <v>14</v>
      </c>
      <c r="F15596" t="s">
        <v>26</v>
      </c>
      <c r="G15596" s="3">
        <v>45051.387349537035</v>
      </c>
      <c r="H15596" s="1">
        <v>125000</v>
      </c>
      <c r="I15596" t="s">
        <v>1751</v>
      </c>
    </row>
    <row r="15597" spans="1:10">
      <c r="A15597" t="s">
        <v>33</v>
      </c>
      <c r="B15597" t="s">
        <v>24187</v>
      </c>
      <c r="C15597" t="s">
        <v>7424</v>
      </c>
      <c r="D15597" t="s">
        <v>13</v>
      </c>
      <c r="E15597" t="s">
        <v>14</v>
      </c>
      <c r="F15597" t="s">
        <v>26</v>
      </c>
      <c r="G15597" s="3">
        <v>45157.375671296293</v>
      </c>
      <c r="H15597" s="1">
        <v>80080</v>
      </c>
      <c r="I15597" t="s">
        <v>24188</v>
      </c>
      <c r="J15597" t="s">
        <v>24189</v>
      </c>
    </row>
    <row r="15598" spans="1:10">
      <c r="A15598" t="s">
        <v>18</v>
      </c>
      <c r="B15598" t="s">
        <v>24190</v>
      </c>
      <c r="C15598" t="s">
        <v>3170</v>
      </c>
      <c r="D15598" t="s">
        <v>13</v>
      </c>
      <c r="E15598" t="s">
        <v>14</v>
      </c>
      <c r="F15598" t="s">
        <v>26</v>
      </c>
      <c r="G15598" s="3">
        <v>45165.412824074076</v>
      </c>
      <c r="H15598" s="1">
        <v>130700</v>
      </c>
      <c r="I15598" t="s">
        <v>8964</v>
      </c>
      <c r="J15598" t="s">
        <v>24191</v>
      </c>
    </row>
    <row r="15599" spans="1:10">
      <c r="A15599" t="s">
        <v>18</v>
      </c>
      <c r="B15599" t="s">
        <v>24192</v>
      </c>
      <c r="C15599" t="s">
        <v>1926</v>
      </c>
      <c r="D15599" t="s">
        <v>13</v>
      </c>
      <c r="E15599" t="s">
        <v>14</v>
      </c>
      <c r="F15599" t="s">
        <v>26</v>
      </c>
      <c r="G15599" s="3">
        <v>45200.377002314817</v>
      </c>
      <c r="H15599" s="1">
        <v>135519</v>
      </c>
      <c r="I15599" t="s">
        <v>2673</v>
      </c>
      <c r="J15599" t="s">
        <v>316</v>
      </c>
    </row>
    <row r="15600" spans="1:10">
      <c r="A15600" t="s">
        <v>73</v>
      </c>
      <c r="B15600" t="s">
        <v>73</v>
      </c>
      <c r="C15600" t="s">
        <v>75</v>
      </c>
      <c r="D15600" t="s">
        <v>13</v>
      </c>
      <c r="E15600" t="s">
        <v>14</v>
      </c>
      <c r="F15600" t="s">
        <v>26</v>
      </c>
      <c r="G15600" s="3">
        <v>45016.42465277778</v>
      </c>
      <c r="H15600" s="1">
        <v>200000</v>
      </c>
      <c r="I15600" t="s">
        <v>12118</v>
      </c>
      <c r="J15600" t="s">
        <v>14137</v>
      </c>
    </row>
    <row r="15601" spans="1:10">
      <c r="A15601" t="s">
        <v>10</v>
      </c>
      <c r="B15601" t="s">
        <v>3766</v>
      </c>
      <c r="C15601" t="s">
        <v>553</v>
      </c>
      <c r="D15601" t="s">
        <v>13</v>
      </c>
      <c r="E15601" t="s">
        <v>14</v>
      </c>
      <c r="F15601" t="s">
        <v>26</v>
      </c>
      <c r="G15601" s="3">
        <v>45011.377789351849</v>
      </c>
      <c r="H15601" s="1">
        <v>150000</v>
      </c>
      <c r="I15601" t="s">
        <v>3703</v>
      </c>
      <c r="J15601" t="s">
        <v>24193</v>
      </c>
    </row>
    <row r="15602" spans="1:10">
      <c r="A15602" t="s">
        <v>33</v>
      </c>
      <c r="B15602" t="s">
        <v>2292</v>
      </c>
      <c r="C15602" t="s">
        <v>7925</v>
      </c>
      <c r="D15602" t="s">
        <v>13</v>
      </c>
      <c r="E15602" t="s">
        <v>14</v>
      </c>
      <c r="F15602" t="s">
        <v>1790</v>
      </c>
      <c r="G15602" s="3">
        <v>45049.410532407404</v>
      </c>
      <c r="H15602" s="1">
        <v>79200</v>
      </c>
      <c r="I15602" t="s">
        <v>15909</v>
      </c>
    </row>
    <row r="15603" spans="1:10">
      <c r="A15603" t="s">
        <v>10</v>
      </c>
      <c r="B15603" t="s">
        <v>10</v>
      </c>
      <c r="C15603" t="s">
        <v>24</v>
      </c>
      <c r="D15603" t="s">
        <v>1075</v>
      </c>
      <c r="E15603" t="s">
        <v>25</v>
      </c>
      <c r="F15603" t="s">
        <v>26</v>
      </c>
      <c r="G15603" s="3">
        <v>45279.37841435185</v>
      </c>
      <c r="H15603" s="1">
        <v>135500</v>
      </c>
      <c r="I15603" t="s">
        <v>602</v>
      </c>
      <c r="J15603" t="s">
        <v>24194</v>
      </c>
    </row>
    <row r="15604" spans="1:10">
      <c r="A15604" t="s">
        <v>10</v>
      </c>
      <c r="B15604" t="s">
        <v>398</v>
      </c>
      <c r="C15604" t="s">
        <v>536</v>
      </c>
      <c r="D15604" t="s">
        <v>13</v>
      </c>
      <c r="E15604" t="s">
        <v>14</v>
      </c>
      <c r="F15604" t="s">
        <v>26</v>
      </c>
      <c r="G15604" s="3">
        <v>45233.376574074071</v>
      </c>
      <c r="H15604" s="1">
        <v>172500</v>
      </c>
      <c r="I15604" t="s">
        <v>1072</v>
      </c>
      <c r="J15604" t="s">
        <v>7197</v>
      </c>
    </row>
    <row r="15605" spans="1:10">
      <c r="A15605" t="s">
        <v>212</v>
      </c>
      <c r="B15605" t="s">
        <v>24195</v>
      </c>
      <c r="C15605" t="s">
        <v>24</v>
      </c>
      <c r="D15605" t="s">
        <v>13</v>
      </c>
      <c r="E15605" t="s">
        <v>25</v>
      </c>
      <c r="F15605" t="s">
        <v>26</v>
      </c>
      <c r="G15605" s="3">
        <v>45108.377453703702</v>
      </c>
      <c r="H15605" s="1">
        <v>152000</v>
      </c>
      <c r="I15605" t="s">
        <v>21123</v>
      </c>
      <c r="J15605" t="s">
        <v>24196</v>
      </c>
    </row>
    <row r="15606" spans="1:10">
      <c r="A15606" t="s">
        <v>10</v>
      </c>
      <c r="B15606" t="s">
        <v>3853</v>
      </c>
      <c r="C15606" t="s">
        <v>779</v>
      </c>
      <c r="D15606" t="s">
        <v>13</v>
      </c>
      <c r="E15606" t="s">
        <v>14</v>
      </c>
      <c r="F15606" t="s">
        <v>26</v>
      </c>
      <c r="G15606" s="3">
        <v>45091.378750000003</v>
      </c>
      <c r="H15606" s="1">
        <v>115000</v>
      </c>
      <c r="I15606" t="s">
        <v>420</v>
      </c>
      <c r="J15606" t="s">
        <v>3854</v>
      </c>
    </row>
    <row r="15607" spans="1:10">
      <c r="A15607" t="s">
        <v>18</v>
      </c>
      <c r="B15607" t="s">
        <v>24197</v>
      </c>
      <c r="C15607" t="s">
        <v>1597</v>
      </c>
      <c r="D15607" t="s">
        <v>13</v>
      </c>
      <c r="E15607" t="s">
        <v>14</v>
      </c>
      <c r="F15607" t="s">
        <v>26</v>
      </c>
      <c r="G15607" s="3">
        <v>45097.379571759258</v>
      </c>
      <c r="H15607" s="1">
        <v>175000</v>
      </c>
      <c r="I15607" t="s">
        <v>195</v>
      </c>
      <c r="J15607" t="s">
        <v>28</v>
      </c>
    </row>
    <row r="15608" spans="1:10">
      <c r="A15608" t="s">
        <v>33</v>
      </c>
      <c r="B15608" t="s">
        <v>33</v>
      </c>
      <c r="C15608" t="s">
        <v>194</v>
      </c>
      <c r="D15608" t="s">
        <v>13</v>
      </c>
      <c r="E15608" t="s">
        <v>14</v>
      </c>
      <c r="F15608" t="s">
        <v>26</v>
      </c>
      <c r="G15608" s="3">
        <v>45273.376898148148</v>
      </c>
      <c r="H15608" s="1">
        <v>65000</v>
      </c>
      <c r="I15608" t="s">
        <v>396</v>
      </c>
      <c r="J15608" t="s">
        <v>295</v>
      </c>
    </row>
    <row r="15609" spans="1:10">
      <c r="A15609" t="s">
        <v>10</v>
      </c>
      <c r="B15609" t="s">
        <v>24198</v>
      </c>
      <c r="C15609" t="s">
        <v>22818</v>
      </c>
      <c r="D15609" t="s">
        <v>13</v>
      </c>
      <c r="E15609" t="s">
        <v>14</v>
      </c>
      <c r="F15609" t="s">
        <v>22819</v>
      </c>
      <c r="G15609" s="3">
        <v>45096.411863425928</v>
      </c>
      <c r="H15609" s="1">
        <v>47500</v>
      </c>
      <c r="I15609" t="s">
        <v>24199</v>
      </c>
      <c r="J15609" t="s">
        <v>21597</v>
      </c>
    </row>
    <row r="15610" spans="1:10">
      <c r="A15610" t="s">
        <v>10</v>
      </c>
      <c r="B15610" t="s">
        <v>12314</v>
      </c>
      <c r="C15610" t="s">
        <v>232</v>
      </c>
      <c r="D15610" t="s">
        <v>13</v>
      </c>
      <c r="E15610" t="s">
        <v>14</v>
      </c>
      <c r="F15610" t="s">
        <v>26</v>
      </c>
      <c r="G15610" s="3">
        <v>45120.376446759263</v>
      </c>
      <c r="H15610" s="1">
        <v>148000</v>
      </c>
      <c r="I15610" t="s">
        <v>6259</v>
      </c>
      <c r="J15610" t="s">
        <v>819</v>
      </c>
    </row>
    <row r="15611" spans="1:10">
      <c r="A15611" t="s">
        <v>10</v>
      </c>
      <c r="B15611" t="s">
        <v>17921</v>
      </c>
      <c r="C15611" t="s">
        <v>434</v>
      </c>
      <c r="D15611" t="s">
        <v>13</v>
      </c>
      <c r="E15611" t="s">
        <v>14</v>
      </c>
      <c r="F15611" t="s">
        <v>20</v>
      </c>
      <c r="G15611" s="3">
        <v>45173.396840277775</v>
      </c>
      <c r="H15611" s="1">
        <v>116600</v>
      </c>
      <c r="I15611" t="s">
        <v>69</v>
      </c>
      <c r="J15611" t="s">
        <v>12026</v>
      </c>
    </row>
    <row r="15612" spans="1:10">
      <c r="A15612" t="s">
        <v>33</v>
      </c>
      <c r="B15612" t="s">
        <v>1413</v>
      </c>
      <c r="C15612" t="s">
        <v>24</v>
      </c>
      <c r="D15612" t="s">
        <v>13</v>
      </c>
      <c r="E15612" t="s">
        <v>25</v>
      </c>
      <c r="F15612" t="s">
        <v>26</v>
      </c>
      <c r="G15612" s="3">
        <v>45122.376226851855</v>
      </c>
      <c r="H15612" s="1">
        <v>82500</v>
      </c>
      <c r="I15612" t="s">
        <v>602</v>
      </c>
      <c r="J15612" t="s">
        <v>141</v>
      </c>
    </row>
    <row r="15613" spans="1:10">
      <c r="A15613" t="s">
        <v>10</v>
      </c>
      <c r="B15613" t="s">
        <v>10</v>
      </c>
      <c r="C15613" t="s">
        <v>24200</v>
      </c>
      <c r="D15613" t="s">
        <v>13</v>
      </c>
      <c r="E15613" t="s">
        <v>14</v>
      </c>
      <c r="F15613" t="s">
        <v>26</v>
      </c>
      <c r="G15613" s="3">
        <v>45146.376631944448</v>
      </c>
      <c r="H15613" s="1">
        <v>115000</v>
      </c>
      <c r="I15613" t="s">
        <v>23355</v>
      </c>
      <c r="J15613" t="s">
        <v>24201</v>
      </c>
    </row>
    <row r="15614" spans="1:10">
      <c r="A15614" t="s">
        <v>33</v>
      </c>
      <c r="B15614" t="s">
        <v>24202</v>
      </c>
      <c r="C15614" t="s">
        <v>15</v>
      </c>
      <c r="D15614" t="s">
        <v>13</v>
      </c>
      <c r="E15614" t="s">
        <v>14</v>
      </c>
      <c r="F15614" t="s">
        <v>15</v>
      </c>
      <c r="G15614" s="3">
        <v>45084.429826388892</v>
      </c>
      <c r="H15614" s="1">
        <v>99150</v>
      </c>
      <c r="I15614" t="s">
        <v>24203</v>
      </c>
      <c r="J15614" t="s">
        <v>24204</v>
      </c>
    </row>
    <row r="15615" spans="1:10">
      <c r="A15615" t="s">
        <v>18</v>
      </c>
      <c r="B15615" t="s">
        <v>24205</v>
      </c>
      <c r="C15615" t="s">
        <v>26</v>
      </c>
      <c r="D15615" t="s">
        <v>13</v>
      </c>
      <c r="E15615" t="s">
        <v>14</v>
      </c>
      <c r="F15615" t="s">
        <v>20</v>
      </c>
      <c r="G15615" s="3">
        <v>44935.399004629631</v>
      </c>
      <c r="H15615" s="1">
        <v>133000</v>
      </c>
      <c r="I15615" t="s">
        <v>24206</v>
      </c>
      <c r="J15615" t="s">
        <v>24207</v>
      </c>
    </row>
    <row r="15616" spans="1:10">
      <c r="A15616" t="s">
        <v>10</v>
      </c>
      <c r="B15616" t="s">
        <v>398</v>
      </c>
      <c r="C15616" t="s">
        <v>1517</v>
      </c>
      <c r="D15616" t="s">
        <v>1075</v>
      </c>
      <c r="E15616" t="s">
        <v>14</v>
      </c>
      <c r="F15616" t="s">
        <v>20</v>
      </c>
      <c r="G15616" s="3">
        <v>45273.436030092591</v>
      </c>
      <c r="H15616" s="1">
        <v>125000</v>
      </c>
      <c r="I15616" t="s">
        <v>11246</v>
      </c>
      <c r="J15616" t="s">
        <v>11990</v>
      </c>
    </row>
    <row r="15617" spans="1:10">
      <c r="A15617" t="s">
        <v>106</v>
      </c>
      <c r="B15617" t="s">
        <v>24208</v>
      </c>
      <c r="C15617" t="s">
        <v>75</v>
      </c>
      <c r="D15617" t="s">
        <v>13</v>
      </c>
      <c r="E15617" t="s">
        <v>14</v>
      </c>
      <c r="F15617" t="s">
        <v>26</v>
      </c>
      <c r="G15617" s="3">
        <v>45008.378657407404</v>
      </c>
      <c r="H15617" s="1">
        <v>185000</v>
      </c>
      <c r="I15617" t="s">
        <v>24209</v>
      </c>
      <c r="J15617" t="s">
        <v>24210</v>
      </c>
    </row>
    <row r="15618" spans="1:10">
      <c r="A15618" t="s">
        <v>10</v>
      </c>
      <c r="B15618" t="s">
        <v>10</v>
      </c>
      <c r="C15618" t="s">
        <v>10028</v>
      </c>
      <c r="D15618" t="s">
        <v>13</v>
      </c>
      <c r="E15618" t="s">
        <v>14</v>
      </c>
      <c r="F15618" t="s">
        <v>20</v>
      </c>
      <c r="G15618" s="3">
        <v>44998.415000000001</v>
      </c>
      <c r="H15618" s="1">
        <v>88128</v>
      </c>
      <c r="I15618" t="s">
        <v>24211</v>
      </c>
      <c r="J15618" t="s">
        <v>23639</v>
      </c>
    </row>
    <row r="15619" spans="1:10">
      <c r="A15619" t="s">
        <v>106</v>
      </c>
      <c r="B15619" t="s">
        <v>24212</v>
      </c>
      <c r="C15619" t="s">
        <v>48</v>
      </c>
      <c r="D15619" t="s">
        <v>13</v>
      </c>
      <c r="E15619" t="s">
        <v>14</v>
      </c>
      <c r="F15619" t="s">
        <v>49</v>
      </c>
      <c r="G15619" s="3">
        <v>45086.397499999999</v>
      </c>
      <c r="H15619" s="1">
        <v>72900</v>
      </c>
      <c r="I15619" t="s">
        <v>5734</v>
      </c>
      <c r="J15619" t="s">
        <v>24213</v>
      </c>
    </row>
    <row r="15620" spans="1:10">
      <c r="A15620" t="s">
        <v>10</v>
      </c>
      <c r="B15620" t="s">
        <v>10</v>
      </c>
      <c r="C15620" t="s">
        <v>19</v>
      </c>
      <c r="D15620" t="s">
        <v>13</v>
      </c>
      <c r="E15620" t="s">
        <v>14</v>
      </c>
      <c r="F15620" t="s">
        <v>26</v>
      </c>
      <c r="G15620" s="3">
        <v>45028.417662037034</v>
      </c>
      <c r="H15620" s="1">
        <v>115000</v>
      </c>
      <c r="I15620" t="s">
        <v>420</v>
      </c>
      <c r="J15620" t="s">
        <v>21854</v>
      </c>
    </row>
    <row r="15621" spans="1:10">
      <c r="A15621" t="s">
        <v>18</v>
      </c>
      <c r="B15621" t="s">
        <v>24214</v>
      </c>
      <c r="C15621" t="s">
        <v>24</v>
      </c>
      <c r="D15621" t="s">
        <v>13</v>
      </c>
      <c r="E15621" t="s">
        <v>25</v>
      </c>
      <c r="F15621" t="s">
        <v>608</v>
      </c>
      <c r="G15621" s="3">
        <v>45280.38921296296</v>
      </c>
      <c r="H15621" s="1">
        <v>85000</v>
      </c>
      <c r="I15621" t="s">
        <v>24215</v>
      </c>
      <c r="J15621" t="s">
        <v>24216</v>
      </c>
    </row>
    <row r="15622" spans="1:10">
      <c r="A15622" t="s">
        <v>212</v>
      </c>
      <c r="B15622" t="s">
        <v>24217</v>
      </c>
      <c r="C15622" t="s">
        <v>7615</v>
      </c>
      <c r="D15622" t="s">
        <v>13</v>
      </c>
      <c r="E15622" t="s">
        <v>14</v>
      </c>
      <c r="F15622" t="s">
        <v>26</v>
      </c>
      <c r="G15622" s="3">
        <v>45251.376921296294</v>
      </c>
      <c r="H15622" s="1">
        <v>100025</v>
      </c>
      <c r="I15622" t="s">
        <v>5322</v>
      </c>
      <c r="J15622" t="s">
        <v>24218</v>
      </c>
    </row>
    <row r="15623" spans="1:10">
      <c r="A15623" t="s">
        <v>212</v>
      </c>
      <c r="B15623" t="s">
        <v>212</v>
      </c>
      <c r="C15623" t="s">
        <v>20950</v>
      </c>
      <c r="D15623" t="s">
        <v>13</v>
      </c>
      <c r="E15623" t="s">
        <v>14</v>
      </c>
      <c r="F15623" t="s">
        <v>26</v>
      </c>
      <c r="G15623" s="3">
        <v>44991.445787037039</v>
      </c>
      <c r="H15623" s="1">
        <v>125000</v>
      </c>
      <c r="I15623" t="s">
        <v>24219</v>
      </c>
      <c r="J15623" t="s">
        <v>24220</v>
      </c>
    </row>
    <row r="15624" spans="1:10">
      <c r="A15624" t="s">
        <v>73</v>
      </c>
      <c r="B15624" t="s">
        <v>73</v>
      </c>
      <c r="C15624" t="s">
        <v>24</v>
      </c>
      <c r="D15624" t="s">
        <v>13</v>
      </c>
      <c r="E15624" t="s">
        <v>25</v>
      </c>
      <c r="F15624" t="s">
        <v>26</v>
      </c>
      <c r="G15624" s="3">
        <v>45268.379571759258</v>
      </c>
      <c r="H15624" s="1">
        <v>195000</v>
      </c>
      <c r="I15624" t="s">
        <v>24221</v>
      </c>
      <c r="J15624" t="s">
        <v>24222</v>
      </c>
    </row>
    <row r="15625" spans="1:10">
      <c r="A15625" t="s">
        <v>212</v>
      </c>
      <c r="B15625" t="s">
        <v>24223</v>
      </c>
      <c r="C15625" t="s">
        <v>536</v>
      </c>
      <c r="D15625" t="s">
        <v>13</v>
      </c>
      <c r="E15625" t="s">
        <v>14</v>
      </c>
      <c r="F15625" t="s">
        <v>26</v>
      </c>
      <c r="G15625" s="3">
        <v>45237.376875000002</v>
      </c>
      <c r="H15625" s="1">
        <v>138500</v>
      </c>
      <c r="I15625" t="s">
        <v>1072</v>
      </c>
      <c r="J15625" t="s">
        <v>381</v>
      </c>
    </row>
    <row r="15626" spans="1:10">
      <c r="A15626" t="s">
        <v>33</v>
      </c>
      <c r="B15626" t="s">
        <v>620</v>
      </c>
      <c r="C15626" t="s">
        <v>24</v>
      </c>
      <c r="D15626" t="s">
        <v>13</v>
      </c>
      <c r="E15626" t="s">
        <v>25</v>
      </c>
      <c r="F15626" t="s">
        <v>26</v>
      </c>
      <c r="G15626" s="3">
        <v>45254.375451388885</v>
      </c>
      <c r="H15626" s="1">
        <v>105000</v>
      </c>
      <c r="I15626" t="s">
        <v>720</v>
      </c>
      <c r="J15626" t="s">
        <v>2093</v>
      </c>
    </row>
    <row r="15627" spans="1:10">
      <c r="A15627" t="s">
        <v>10</v>
      </c>
      <c r="B15627" t="s">
        <v>3127</v>
      </c>
      <c r="C15627" t="s">
        <v>3413</v>
      </c>
      <c r="D15627" t="s">
        <v>13</v>
      </c>
      <c r="E15627" t="s">
        <v>14</v>
      </c>
      <c r="F15627" t="s">
        <v>26</v>
      </c>
      <c r="G15627" s="3">
        <v>45007.382291666669</v>
      </c>
      <c r="H15627" s="1">
        <v>115000</v>
      </c>
      <c r="I15627" t="s">
        <v>420</v>
      </c>
      <c r="J15627" t="s">
        <v>24224</v>
      </c>
    </row>
    <row r="15628" spans="1:10">
      <c r="A15628" t="s">
        <v>18</v>
      </c>
      <c r="B15628" t="s">
        <v>18</v>
      </c>
      <c r="C15628" t="s">
        <v>15</v>
      </c>
      <c r="D15628" t="s">
        <v>13</v>
      </c>
      <c r="E15628" t="s">
        <v>14</v>
      </c>
      <c r="F15628" t="s">
        <v>15</v>
      </c>
      <c r="G15628" s="3">
        <v>45276.394236111111</v>
      </c>
      <c r="H15628" s="1">
        <v>155000</v>
      </c>
      <c r="I15628" t="s">
        <v>23061</v>
      </c>
      <c r="J15628" t="s">
        <v>24225</v>
      </c>
    </row>
    <row r="15629" spans="1:10">
      <c r="A15629" t="s">
        <v>10</v>
      </c>
      <c r="B15629" t="s">
        <v>4187</v>
      </c>
      <c r="C15629" t="s">
        <v>676</v>
      </c>
      <c r="D15629" t="s">
        <v>13</v>
      </c>
      <c r="E15629" t="s">
        <v>14</v>
      </c>
      <c r="F15629" t="s">
        <v>20</v>
      </c>
      <c r="G15629" s="3">
        <v>44953.437384259261</v>
      </c>
      <c r="H15629" s="1">
        <v>125000</v>
      </c>
      <c r="I15629" t="s">
        <v>1613</v>
      </c>
    </row>
    <row r="15630" spans="1:10">
      <c r="A15630" t="s">
        <v>18</v>
      </c>
      <c r="B15630" t="s">
        <v>328</v>
      </c>
      <c r="C15630" t="s">
        <v>1291</v>
      </c>
      <c r="D15630" t="s">
        <v>1075</v>
      </c>
      <c r="E15630" t="s">
        <v>14</v>
      </c>
      <c r="F15630" t="s">
        <v>26</v>
      </c>
      <c r="G15630" s="3">
        <v>45285.376782407409</v>
      </c>
      <c r="H15630" s="1">
        <v>125000</v>
      </c>
      <c r="I15630" t="s">
        <v>120</v>
      </c>
      <c r="J15630" t="s">
        <v>24226</v>
      </c>
    </row>
    <row r="15631" spans="1:10">
      <c r="A15631" t="s">
        <v>18</v>
      </c>
      <c r="B15631" t="s">
        <v>1101</v>
      </c>
      <c r="C15631" t="s">
        <v>3413</v>
      </c>
      <c r="D15631" t="s">
        <v>13</v>
      </c>
      <c r="E15631" t="s">
        <v>14</v>
      </c>
      <c r="F15631" t="s">
        <v>26</v>
      </c>
      <c r="G15631" s="3">
        <v>45005.385324074072</v>
      </c>
      <c r="H15631" s="1">
        <v>115000</v>
      </c>
      <c r="I15631" t="s">
        <v>24227</v>
      </c>
      <c r="J15631" t="s">
        <v>24228</v>
      </c>
    </row>
    <row r="15632" spans="1:10">
      <c r="A15632" t="s">
        <v>212</v>
      </c>
      <c r="B15632" t="s">
        <v>212</v>
      </c>
      <c r="C15632" t="s">
        <v>490</v>
      </c>
      <c r="D15632" t="s">
        <v>13</v>
      </c>
      <c r="E15632" t="s">
        <v>14</v>
      </c>
      <c r="F15632" t="s">
        <v>26</v>
      </c>
      <c r="G15632" s="3">
        <v>45087.377476851849</v>
      </c>
      <c r="H15632" s="1">
        <v>125000</v>
      </c>
      <c r="I15632" t="s">
        <v>6546</v>
      </c>
      <c r="J15632" t="s">
        <v>24229</v>
      </c>
    </row>
    <row r="15633" spans="1:10">
      <c r="A15633" t="s">
        <v>18</v>
      </c>
      <c r="B15633" t="s">
        <v>18384</v>
      </c>
      <c r="C15633" t="s">
        <v>24</v>
      </c>
      <c r="D15633" t="s">
        <v>13</v>
      </c>
      <c r="E15633" t="s">
        <v>25</v>
      </c>
      <c r="F15633" t="s">
        <v>26</v>
      </c>
      <c r="G15633" s="3">
        <v>45174.380162037036</v>
      </c>
      <c r="H15633" s="1">
        <v>225000</v>
      </c>
      <c r="I15633" t="s">
        <v>5666</v>
      </c>
      <c r="J15633" t="s">
        <v>18385</v>
      </c>
    </row>
    <row r="15634" spans="1:10">
      <c r="A15634" t="s">
        <v>33</v>
      </c>
      <c r="B15634" t="s">
        <v>24230</v>
      </c>
      <c r="C15634" t="s">
        <v>185</v>
      </c>
      <c r="D15634" t="s">
        <v>13</v>
      </c>
      <c r="E15634" t="s">
        <v>14</v>
      </c>
      <c r="F15634" t="s">
        <v>26</v>
      </c>
      <c r="G15634" s="3">
        <v>45168.379189814812</v>
      </c>
      <c r="H15634" s="1">
        <v>113769.5</v>
      </c>
      <c r="I15634" t="s">
        <v>1784</v>
      </c>
      <c r="J15634" t="s">
        <v>19963</v>
      </c>
    </row>
    <row r="15635" spans="1:10">
      <c r="A15635" t="s">
        <v>33</v>
      </c>
      <c r="B15635" t="s">
        <v>3832</v>
      </c>
      <c r="C15635" t="s">
        <v>24</v>
      </c>
      <c r="D15635" t="s">
        <v>13</v>
      </c>
      <c r="E15635" t="s">
        <v>25</v>
      </c>
      <c r="F15635" t="s">
        <v>26</v>
      </c>
      <c r="G15635" s="3">
        <v>44940.405486111114</v>
      </c>
      <c r="H15635" s="1">
        <v>52500</v>
      </c>
      <c r="I15635" t="s">
        <v>24231</v>
      </c>
      <c r="J15635" t="s">
        <v>24232</v>
      </c>
    </row>
    <row r="15636" spans="1:10">
      <c r="A15636" t="s">
        <v>18</v>
      </c>
      <c r="B15636" t="s">
        <v>184</v>
      </c>
      <c r="C15636" t="s">
        <v>157</v>
      </c>
      <c r="D15636" t="s">
        <v>13</v>
      </c>
      <c r="E15636" t="s">
        <v>14</v>
      </c>
      <c r="F15636" t="s">
        <v>26</v>
      </c>
      <c r="G15636" s="3">
        <v>45077.383402777778</v>
      </c>
      <c r="H15636" s="1">
        <v>125000</v>
      </c>
      <c r="I15636" t="s">
        <v>24233</v>
      </c>
      <c r="J15636" t="s">
        <v>24234</v>
      </c>
    </row>
    <row r="15637" spans="1:10">
      <c r="A15637" t="s">
        <v>10</v>
      </c>
      <c r="B15637" t="s">
        <v>5114</v>
      </c>
      <c r="D15637" t="s">
        <v>13</v>
      </c>
      <c r="E15637" t="s">
        <v>14</v>
      </c>
      <c r="F15637" t="s">
        <v>26</v>
      </c>
      <c r="G15637" s="3">
        <v>44942.388333333336</v>
      </c>
      <c r="H15637" s="1">
        <v>195000</v>
      </c>
      <c r="I15637" t="s">
        <v>24235</v>
      </c>
    </row>
    <row r="15638" spans="1:10">
      <c r="A15638" t="s">
        <v>18</v>
      </c>
      <c r="B15638" t="s">
        <v>24236</v>
      </c>
      <c r="C15638" t="s">
        <v>26</v>
      </c>
      <c r="D15638" t="s">
        <v>13</v>
      </c>
      <c r="E15638" t="s">
        <v>14</v>
      </c>
      <c r="F15638" t="s">
        <v>20</v>
      </c>
      <c r="G15638" s="3">
        <v>45255.424525462964</v>
      </c>
      <c r="H15638" s="1">
        <v>112000</v>
      </c>
      <c r="I15638" t="s">
        <v>980</v>
      </c>
      <c r="J15638" t="s">
        <v>24237</v>
      </c>
    </row>
    <row r="15639" spans="1:10">
      <c r="A15639" t="s">
        <v>18</v>
      </c>
      <c r="B15639" t="s">
        <v>18</v>
      </c>
      <c r="C15639" t="s">
        <v>1926</v>
      </c>
      <c r="D15639" t="s">
        <v>13</v>
      </c>
      <c r="E15639" t="s">
        <v>14</v>
      </c>
      <c r="F15639" t="s">
        <v>26</v>
      </c>
      <c r="G15639" s="3">
        <v>45021.375810185185</v>
      </c>
      <c r="H15639" s="1">
        <v>150000</v>
      </c>
      <c r="I15639" t="s">
        <v>24238</v>
      </c>
      <c r="J15639" t="s">
        <v>24239</v>
      </c>
    </row>
    <row r="15640" spans="1:10">
      <c r="A15640" t="s">
        <v>10</v>
      </c>
      <c r="B15640" t="s">
        <v>24240</v>
      </c>
      <c r="C15640" t="s">
        <v>3001</v>
      </c>
      <c r="D15640" t="s">
        <v>13</v>
      </c>
      <c r="E15640" t="s">
        <v>14</v>
      </c>
      <c r="F15640" t="s">
        <v>198</v>
      </c>
      <c r="G15640" s="3">
        <v>44937.391250000001</v>
      </c>
      <c r="H15640" s="1">
        <v>89100</v>
      </c>
      <c r="I15640" t="s">
        <v>24241</v>
      </c>
      <c r="J15640" t="s">
        <v>24242</v>
      </c>
    </row>
    <row r="15641" spans="1:10">
      <c r="A15641" t="s">
        <v>77</v>
      </c>
      <c r="B15641" t="s">
        <v>24243</v>
      </c>
      <c r="C15641" t="s">
        <v>24</v>
      </c>
      <c r="D15641" t="s">
        <v>13</v>
      </c>
      <c r="E15641" t="s">
        <v>25</v>
      </c>
      <c r="F15641" t="s">
        <v>6280</v>
      </c>
      <c r="G15641" s="3">
        <v>45281.410219907404</v>
      </c>
      <c r="H15641" s="1">
        <v>170500</v>
      </c>
      <c r="I15641" t="s">
        <v>24244</v>
      </c>
      <c r="J15641" t="s">
        <v>230</v>
      </c>
    </row>
    <row r="15642" spans="1:10">
      <c r="A15642" t="s">
        <v>212</v>
      </c>
      <c r="B15642" t="s">
        <v>212</v>
      </c>
      <c r="C15642" t="s">
        <v>161</v>
      </c>
      <c r="D15642" t="s">
        <v>13</v>
      </c>
      <c r="E15642" t="s">
        <v>14</v>
      </c>
      <c r="F15642" t="s">
        <v>162</v>
      </c>
      <c r="G15642" s="3">
        <v>45013.392546296294</v>
      </c>
      <c r="H15642" s="1">
        <v>88128</v>
      </c>
      <c r="I15642" t="s">
        <v>24245</v>
      </c>
      <c r="J15642" t="s">
        <v>24246</v>
      </c>
    </row>
    <row r="15643" spans="1:10">
      <c r="A15643" t="s">
        <v>10</v>
      </c>
      <c r="B15643" t="s">
        <v>24247</v>
      </c>
      <c r="C15643" t="s">
        <v>2311</v>
      </c>
      <c r="D15643" t="s">
        <v>13</v>
      </c>
      <c r="E15643" t="s">
        <v>14</v>
      </c>
      <c r="F15643" t="s">
        <v>26</v>
      </c>
      <c r="G15643" s="3">
        <v>45226.376643518517</v>
      </c>
      <c r="H15643" s="1">
        <v>172000</v>
      </c>
      <c r="I15643" t="s">
        <v>1072</v>
      </c>
      <c r="J15643" t="s">
        <v>613</v>
      </c>
    </row>
    <row r="15644" spans="1:10">
      <c r="A15644" t="s">
        <v>73</v>
      </c>
      <c r="B15644" t="s">
        <v>4650</v>
      </c>
      <c r="C15644" t="s">
        <v>56</v>
      </c>
      <c r="D15644" t="s">
        <v>13</v>
      </c>
      <c r="E15644" t="s">
        <v>14</v>
      </c>
      <c r="F15644" t="s">
        <v>26</v>
      </c>
      <c r="G15644" s="3">
        <v>45009.382268518515</v>
      </c>
      <c r="H15644" s="1">
        <v>180000</v>
      </c>
      <c r="I15644" t="s">
        <v>128</v>
      </c>
      <c r="J15644" t="s">
        <v>24248</v>
      </c>
    </row>
    <row r="15645" spans="1:10">
      <c r="A15645" t="s">
        <v>18</v>
      </c>
      <c r="B15645" t="s">
        <v>6257</v>
      </c>
      <c r="C15645" t="s">
        <v>56</v>
      </c>
      <c r="D15645" t="s">
        <v>13</v>
      </c>
      <c r="E15645" t="s">
        <v>14</v>
      </c>
      <c r="F15645" t="s">
        <v>26</v>
      </c>
      <c r="G15645" s="3">
        <v>45135.381388888891</v>
      </c>
      <c r="H15645" s="1">
        <v>90000</v>
      </c>
      <c r="I15645" t="s">
        <v>13102</v>
      </c>
      <c r="J15645" t="s">
        <v>24249</v>
      </c>
    </row>
    <row r="15646" spans="1:10">
      <c r="A15646" t="s">
        <v>33</v>
      </c>
      <c r="B15646" t="s">
        <v>24250</v>
      </c>
      <c r="C15646" t="s">
        <v>161</v>
      </c>
      <c r="D15646" t="s">
        <v>13</v>
      </c>
      <c r="E15646" t="s">
        <v>14</v>
      </c>
      <c r="F15646" t="s">
        <v>162</v>
      </c>
      <c r="G15646" s="3">
        <v>45106.387812499997</v>
      </c>
      <c r="H15646" s="1">
        <v>56700</v>
      </c>
      <c r="I15646" t="s">
        <v>993</v>
      </c>
      <c r="J15646" t="s">
        <v>24251</v>
      </c>
    </row>
    <row r="15647" spans="1:10">
      <c r="A15647" t="s">
        <v>10</v>
      </c>
      <c r="B15647" t="s">
        <v>24252</v>
      </c>
      <c r="D15647" t="s">
        <v>13</v>
      </c>
      <c r="E15647" t="s">
        <v>14</v>
      </c>
      <c r="F15647" t="s">
        <v>528</v>
      </c>
      <c r="G15647" s="3">
        <v>45290.389849537038</v>
      </c>
      <c r="H15647" s="1">
        <v>170500</v>
      </c>
      <c r="I15647" t="s">
        <v>4644</v>
      </c>
      <c r="J15647" t="s">
        <v>4705</v>
      </c>
    </row>
    <row r="15648" spans="1:10">
      <c r="A15648" t="s">
        <v>135</v>
      </c>
      <c r="B15648" t="s">
        <v>24253</v>
      </c>
      <c r="C15648" t="s">
        <v>232</v>
      </c>
      <c r="D15648" t="s">
        <v>13</v>
      </c>
      <c r="E15648" t="s">
        <v>14</v>
      </c>
      <c r="F15648" t="s">
        <v>26</v>
      </c>
      <c r="G15648" s="3">
        <v>45166.375104166669</v>
      </c>
      <c r="H15648" s="1">
        <v>90000</v>
      </c>
      <c r="I15648" t="s">
        <v>9072</v>
      </c>
      <c r="J15648" t="s">
        <v>1334</v>
      </c>
    </row>
    <row r="15649" spans="1:10">
      <c r="A15649" t="s">
        <v>10</v>
      </c>
      <c r="B15649" t="s">
        <v>398</v>
      </c>
      <c r="C15649" t="s">
        <v>276</v>
      </c>
      <c r="D15649" t="s">
        <v>13</v>
      </c>
      <c r="E15649" t="s">
        <v>14</v>
      </c>
      <c r="F15649" t="s">
        <v>26</v>
      </c>
      <c r="G15649" s="3">
        <v>45151.376400462963</v>
      </c>
      <c r="H15649" s="1">
        <v>117390</v>
      </c>
      <c r="I15649" t="s">
        <v>609</v>
      </c>
    </row>
    <row r="15650" spans="1:10">
      <c r="A15650" t="s">
        <v>135</v>
      </c>
      <c r="B15650" t="s">
        <v>20997</v>
      </c>
      <c r="C15650" t="s">
        <v>136</v>
      </c>
      <c r="D15650" t="s">
        <v>13</v>
      </c>
      <c r="E15650" t="s">
        <v>14</v>
      </c>
      <c r="F15650" t="s">
        <v>26</v>
      </c>
      <c r="G15650" s="3">
        <v>45021.375740740739</v>
      </c>
      <c r="H15650" s="1">
        <v>115000</v>
      </c>
      <c r="I15650" t="s">
        <v>11582</v>
      </c>
      <c r="J15650" t="s">
        <v>544</v>
      </c>
    </row>
    <row r="15651" spans="1:10">
      <c r="A15651" t="s">
        <v>33</v>
      </c>
      <c r="B15651" t="s">
        <v>33</v>
      </c>
      <c r="C15651" t="s">
        <v>24</v>
      </c>
      <c r="D15651" t="s">
        <v>13</v>
      </c>
      <c r="E15651" t="s">
        <v>25</v>
      </c>
      <c r="F15651" t="s">
        <v>26</v>
      </c>
      <c r="G15651" s="3">
        <v>45274.375972222224</v>
      </c>
      <c r="H15651" s="1">
        <v>84000</v>
      </c>
      <c r="I15651" t="s">
        <v>602</v>
      </c>
      <c r="J15651" t="s">
        <v>24254</v>
      </c>
    </row>
    <row r="15652" spans="1:10">
      <c r="A15652" t="s">
        <v>18</v>
      </c>
      <c r="B15652" t="s">
        <v>24255</v>
      </c>
      <c r="C15652" t="s">
        <v>10996</v>
      </c>
      <c r="D15652" t="s">
        <v>13</v>
      </c>
      <c r="E15652" t="s">
        <v>14</v>
      </c>
      <c r="F15652" t="s">
        <v>20</v>
      </c>
      <c r="G15652" s="3">
        <v>45281.412777777776</v>
      </c>
      <c r="H15652" s="1">
        <v>86500</v>
      </c>
      <c r="I15652" t="s">
        <v>1492</v>
      </c>
      <c r="J15652" t="s">
        <v>10999</v>
      </c>
    </row>
    <row r="15653" spans="1:10">
      <c r="A15653" t="s">
        <v>10</v>
      </c>
      <c r="B15653" t="s">
        <v>6016</v>
      </c>
      <c r="C15653" t="s">
        <v>24256</v>
      </c>
      <c r="D15653" t="s">
        <v>13</v>
      </c>
      <c r="E15653" t="s">
        <v>14</v>
      </c>
      <c r="F15653" t="s">
        <v>26</v>
      </c>
      <c r="G15653" s="3">
        <v>45248.376527777778</v>
      </c>
      <c r="H15653" s="1">
        <v>110000</v>
      </c>
      <c r="I15653" t="s">
        <v>6017</v>
      </c>
      <c r="J15653" t="s">
        <v>919</v>
      </c>
    </row>
    <row r="15654" spans="1:10">
      <c r="A15654" t="s">
        <v>33</v>
      </c>
      <c r="B15654" t="s">
        <v>227</v>
      </c>
      <c r="C15654" t="s">
        <v>1405</v>
      </c>
      <c r="D15654" t="s">
        <v>13</v>
      </c>
      <c r="E15654" t="s">
        <v>14</v>
      </c>
      <c r="F15654" t="s">
        <v>26</v>
      </c>
      <c r="G15654" s="3">
        <v>45168.375277777777</v>
      </c>
      <c r="H15654" s="1">
        <v>90000</v>
      </c>
      <c r="I15654" t="s">
        <v>24257</v>
      </c>
      <c r="J15654" t="s">
        <v>203</v>
      </c>
    </row>
    <row r="15655" spans="1:10">
      <c r="A15655" t="s">
        <v>18</v>
      </c>
      <c r="B15655" t="s">
        <v>24258</v>
      </c>
      <c r="C15655" t="s">
        <v>608</v>
      </c>
      <c r="D15655" t="s">
        <v>13</v>
      </c>
      <c r="E15655" t="s">
        <v>14</v>
      </c>
      <c r="F15655" t="s">
        <v>608</v>
      </c>
      <c r="G15655" s="3">
        <v>45132.389050925929</v>
      </c>
      <c r="H15655" s="1">
        <v>97444</v>
      </c>
      <c r="I15655" t="s">
        <v>8379</v>
      </c>
      <c r="J15655" t="s">
        <v>24259</v>
      </c>
    </row>
    <row r="15656" spans="1:10">
      <c r="A15656" t="s">
        <v>18</v>
      </c>
      <c r="B15656" t="s">
        <v>24260</v>
      </c>
      <c r="C15656" t="s">
        <v>837</v>
      </c>
      <c r="D15656" t="s">
        <v>13</v>
      </c>
      <c r="E15656" t="s">
        <v>14</v>
      </c>
      <c r="F15656" t="s">
        <v>221</v>
      </c>
      <c r="G15656" s="3">
        <v>44933.382210648146</v>
      </c>
      <c r="H15656" s="1">
        <v>80850</v>
      </c>
      <c r="I15656" t="s">
        <v>1873</v>
      </c>
      <c r="J15656" t="s">
        <v>24261</v>
      </c>
    </row>
    <row r="15657" spans="1:10">
      <c r="A15657" t="s">
        <v>77</v>
      </c>
      <c r="B15657" t="s">
        <v>567</v>
      </c>
      <c r="C15657" t="s">
        <v>5039</v>
      </c>
      <c r="D15657" t="s">
        <v>13</v>
      </c>
      <c r="E15657" t="s">
        <v>14</v>
      </c>
      <c r="F15657" t="s">
        <v>26</v>
      </c>
      <c r="G15657" s="3">
        <v>45127.376087962963</v>
      </c>
      <c r="H15657" s="1">
        <v>102500</v>
      </c>
      <c r="I15657" t="s">
        <v>24262</v>
      </c>
      <c r="J15657" t="s">
        <v>647</v>
      </c>
    </row>
    <row r="15658" spans="1:10">
      <c r="A15658" t="s">
        <v>10</v>
      </c>
      <c r="B15658" t="s">
        <v>10</v>
      </c>
      <c r="C15658" t="s">
        <v>1237</v>
      </c>
      <c r="D15658" t="s">
        <v>13</v>
      </c>
      <c r="E15658" t="s">
        <v>14</v>
      </c>
      <c r="F15658" t="s">
        <v>26</v>
      </c>
      <c r="G15658" s="3">
        <v>44974.377962962964</v>
      </c>
      <c r="H15658" s="1">
        <v>125000</v>
      </c>
      <c r="I15658" t="s">
        <v>24263</v>
      </c>
      <c r="J15658" t="s">
        <v>24264</v>
      </c>
    </row>
    <row r="15659" spans="1:10">
      <c r="A15659" t="s">
        <v>18</v>
      </c>
      <c r="B15659" t="s">
        <v>3384</v>
      </c>
      <c r="C15659" t="s">
        <v>1132</v>
      </c>
      <c r="D15659" t="s">
        <v>13</v>
      </c>
      <c r="E15659" t="s">
        <v>14</v>
      </c>
      <c r="F15659" t="s">
        <v>1132</v>
      </c>
      <c r="G15659" s="3">
        <v>45171.422951388886</v>
      </c>
      <c r="H15659" s="1">
        <v>96773</v>
      </c>
      <c r="I15659" t="s">
        <v>24265</v>
      </c>
      <c r="J15659" t="s">
        <v>24266</v>
      </c>
    </row>
    <row r="15660" spans="1:10">
      <c r="A15660" t="s">
        <v>10</v>
      </c>
      <c r="B15660" t="s">
        <v>1606</v>
      </c>
      <c r="C15660" t="s">
        <v>103</v>
      </c>
      <c r="D15660" t="s">
        <v>13</v>
      </c>
      <c r="E15660" t="s">
        <v>14</v>
      </c>
      <c r="F15660" t="s">
        <v>26</v>
      </c>
      <c r="G15660" s="3">
        <v>45029.378020833334</v>
      </c>
      <c r="H15660" s="1">
        <v>150000</v>
      </c>
      <c r="I15660" t="s">
        <v>1726</v>
      </c>
      <c r="J15660" t="s">
        <v>24267</v>
      </c>
    </row>
    <row r="15661" spans="1:10">
      <c r="A15661" t="s">
        <v>33</v>
      </c>
      <c r="B15661" t="s">
        <v>33</v>
      </c>
      <c r="C15661" t="s">
        <v>461</v>
      </c>
      <c r="D15661" t="s">
        <v>13</v>
      </c>
      <c r="E15661" t="s">
        <v>14</v>
      </c>
      <c r="F15661" t="s">
        <v>26</v>
      </c>
      <c r="G15661" s="3">
        <v>45287.376284722224</v>
      </c>
      <c r="H15661" s="1">
        <v>80000</v>
      </c>
      <c r="I15661" t="s">
        <v>24268</v>
      </c>
    </row>
    <row r="15662" spans="1:10">
      <c r="A15662" t="s">
        <v>18</v>
      </c>
      <c r="B15662" t="s">
        <v>8011</v>
      </c>
      <c r="C15662" t="s">
        <v>276</v>
      </c>
      <c r="D15662" t="s">
        <v>13</v>
      </c>
      <c r="E15662" t="s">
        <v>14</v>
      </c>
      <c r="F15662" t="s">
        <v>26</v>
      </c>
      <c r="G15662" s="3">
        <v>45093.406909722224</v>
      </c>
      <c r="H15662" s="1">
        <v>180000</v>
      </c>
      <c r="I15662" t="s">
        <v>8012</v>
      </c>
    </row>
    <row r="15663" spans="1:10">
      <c r="A15663" t="s">
        <v>106</v>
      </c>
      <c r="B15663" t="s">
        <v>24269</v>
      </c>
      <c r="C15663" t="s">
        <v>24</v>
      </c>
      <c r="D15663" t="s">
        <v>13</v>
      </c>
      <c r="E15663" t="s">
        <v>25</v>
      </c>
      <c r="F15663" t="s">
        <v>26</v>
      </c>
      <c r="G15663" s="3">
        <v>45221.379050925927</v>
      </c>
      <c r="H15663" s="1">
        <v>200000</v>
      </c>
      <c r="I15663" t="s">
        <v>2288</v>
      </c>
      <c r="J15663" t="s">
        <v>24270</v>
      </c>
    </row>
    <row r="15664" spans="1:10">
      <c r="A15664" t="s">
        <v>33</v>
      </c>
      <c r="B15664" t="s">
        <v>24271</v>
      </c>
      <c r="C15664" t="s">
        <v>2329</v>
      </c>
      <c r="D15664" t="s">
        <v>13</v>
      </c>
      <c r="E15664" t="s">
        <v>14</v>
      </c>
      <c r="F15664" t="s">
        <v>198</v>
      </c>
      <c r="G15664" s="3">
        <v>45111.383530092593</v>
      </c>
      <c r="H15664" s="1">
        <v>111175</v>
      </c>
      <c r="I15664" t="s">
        <v>2970</v>
      </c>
      <c r="J15664" t="s">
        <v>301</v>
      </c>
    </row>
    <row r="15665" spans="1:10">
      <c r="A15665" t="s">
        <v>135</v>
      </c>
      <c r="B15665" t="s">
        <v>24272</v>
      </c>
      <c r="C15665" t="s">
        <v>30</v>
      </c>
      <c r="D15665" t="s">
        <v>13</v>
      </c>
      <c r="E15665" t="s">
        <v>14</v>
      </c>
      <c r="F15665" t="s">
        <v>26</v>
      </c>
      <c r="G15665" s="3">
        <v>45079.375625000001</v>
      </c>
      <c r="H15665" s="1">
        <v>125000</v>
      </c>
      <c r="I15665" t="s">
        <v>3806</v>
      </c>
      <c r="J15665" t="s">
        <v>24273</v>
      </c>
    </row>
    <row r="15666" spans="1:10">
      <c r="A15666" t="s">
        <v>212</v>
      </c>
      <c r="B15666" t="s">
        <v>24274</v>
      </c>
      <c r="C15666" t="s">
        <v>24</v>
      </c>
      <c r="D15666" t="s">
        <v>13</v>
      </c>
      <c r="E15666" t="s">
        <v>25</v>
      </c>
      <c r="F15666" t="s">
        <v>20</v>
      </c>
      <c r="G15666" s="3">
        <v>44952.410937499997</v>
      </c>
      <c r="H15666" s="1">
        <v>225000</v>
      </c>
      <c r="I15666" t="s">
        <v>8513</v>
      </c>
      <c r="J15666" t="s">
        <v>8514</v>
      </c>
    </row>
    <row r="15667" spans="1:10">
      <c r="A15667" t="s">
        <v>10</v>
      </c>
      <c r="B15667" t="s">
        <v>10</v>
      </c>
      <c r="C15667" t="s">
        <v>232</v>
      </c>
      <c r="D15667" t="s">
        <v>13</v>
      </c>
      <c r="E15667" t="s">
        <v>14</v>
      </c>
      <c r="F15667" t="s">
        <v>26</v>
      </c>
      <c r="G15667" s="3">
        <v>45274.376446759263</v>
      </c>
      <c r="H15667" s="1">
        <v>115000</v>
      </c>
      <c r="I15667" t="s">
        <v>23864</v>
      </c>
      <c r="J15667" t="s">
        <v>24275</v>
      </c>
    </row>
    <row r="15668" spans="1:10">
      <c r="A15668" t="s">
        <v>10</v>
      </c>
      <c r="B15668" t="s">
        <v>10</v>
      </c>
      <c r="C15668" t="s">
        <v>6278</v>
      </c>
      <c r="D15668" t="s">
        <v>13</v>
      </c>
      <c r="E15668" t="s">
        <v>14</v>
      </c>
      <c r="F15668" t="s">
        <v>26</v>
      </c>
      <c r="G15668" s="3">
        <v>45171.378032407411</v>
      </c>
      <c r="H15668" s="1">
        <v>149946.5</v>
      </c>
      <c r="I15668" t="s">
        <v>1469</v>
      </c>
    </row>
    <row r="15669" spans="1:10">
      <c r="A15669" t="s">
        <v>212</v>
      </c>
      <c r="B15669" t="s">
        <v>23829</v>
      </c>
      <c r="C15669" t="s">
        <v>6343</v>
      </c>
      <c r="D15669" t="s">
        <v>13</v>
      </c>
      <c r="E15669" t="s">
        <v>14</v>
      </c>
      <c r="F15669" t="s">
        <v>26</v>
      </c>
      <c r="G15669" s="3">
        <v>45159.37840277778</v>
      </c>
      <c r="H15669" s="1">
        <v>150000</v>
      </c>
      <c r="I15669" t="s">
        <v>4409</v>
      </c>
      <c r="J15669" t="s">
        <v>4410</v>
      </c>
    </row>
    <row r="15670" spans="1:10">
      <c r="A15670" t="s">
        <v>135</v>
      </c>
      <c r="B15670" t="s">
        <v>24276</v>
      </c>
      <c r="C15670" t="s">
        <v>24</v>
      </c>
      <c r="D15670" t="s">
        <v>13</v>
      </c>
      <c r="E15670" t="s">
        <v>25</v>
      </c>
      <c r="F15670" t="s">
        <v>26</v>
      </c>
      <c r="G15670" s="3">
        <v>45263.376550925925</v>
      </c>
      <c r="H15670" s="1">
        <v>112500</v>
      </c>
      <c r="I15670" t="s">
        <v>1717</v>
      </c>
      <c r="J15670" t="s">
        <v>24277</v>
      </c>
    </row>
    <row r="15671" spans="1:10">
      <c r="A15671" t="s">
        <v>10</v>
      </c>
      <c r="B15671" t="s">
        <v>24278</v>
      </c>
      <c r="C15671" t="s">
        <v>30</v>
      </c>
      <c r="D15671" t="s">
        <v>13</v>
      </c>
      <c r="E15671" t="s">
        <v>14</v>
      </c>
      <c r="F15671" t="s">
        <v>26</v>
      </c>
      <c r="G15671" s="3">
        <v>45171.377546296295</v>
      </c>
      <c r="H15671" s="1">
        <v>195000</v>
      </c>
      <c r="I15671" t="s">
        <v>870</v>
      </c>
      <c r="J15671" t="s">
        <v>24279</v>
      </c>
    </row>
    <row r="15672" spans="1:10">
      <c r="A15672" t="s">
        <v>10</v>
      </c>
      <c r="B15672" t="s">
        <v>24280</v>
      </c>
      <c r="C15672" t="s">
        <v>75</v>
      </c>
      <c r="D15672" t="s">
        <v>13</v>
      </c>
      <c r="E15672" t="s">
        <v>14</v>
      </c>
      <c r="F15672" t="s">
        <v>26</v>
      </c>
      <c r="G15672" s="3">
        <v>44929.772581018522</v>
      </c>
      <c r="H15672" s="1">
        <v>250000</v>
      </c>
      <c r="I15672" t="s">
        <v>8395</v>
      </c>
      <c r="J15672" t="s">
        <v>24281</v>
      </c>
    </row>
    <row r="15673" spans="1:10">
      <c r="A15673" t="s">
        <v>33</v>
      </c>
      <c r="B15673" t="s">
        <v>33</v>
      </c>
      <c r="C15673" t="s">
        <v>1952</v>
      </c>
      <c r="D15673" t="s">
        <v>13</v>
      </c>
      <c r="E15673" t="s">
        <v>14</v>
      </c>
      <c r="F15673" t="s">
        <v>1953</v>
      </c>
      <c r="G15673" s="3">
        <v>45072.396481481483</v>
      </c>
      <c r="H15673" s="1">
        <v>100500</v>
      </c>
      <c r="I15673" t="s">
        <v>1954</v>
      </c>
      <c r="J15673" t="s">
        <v>24282</v>
      </c>
    </row>
    <row r="15674" spans="1:10">
      <c r="A15674" t="s">
        <v>135</v>
      </c>
      <c r="B15674" t="s">
        <v>9549</v>
      </c>
      <c r="C15674" t="s">
        <v>232</v>
      </c>
      <c r="D15674" t="s">
        <v>13</v>
      </c>
      <c r="E15674" t="s">
        <v>14</v>
      </c>
      <c r="F15674" t="s">
        <v>26</v>
      </c>
      <c r="G15674" s="3">
        <v>44928.3749537037</v>
      </c>
      <c r="H15674" s="1">
        <v>102500</v>
      </c>
      <c r="I15674" t="s">
        <v>23029</v>
      </c>
      <c r="J15674" t="s">
        <v>9551</v>
      </c>
    </row>
    <row r="15675" spans="1:10">
      <c r="A15675" t="s">
        <v>10</v>
      </c>
      <c r="B15675" t="s">
        <v>24283</v>
      </c>
      <c r="C15675" t="s">
        <v>13752</v>
      </c>
      <c r="D15675" t="s">
        <v>13</v>
      </c>
      <c r="E15675" t="s">
        <v>14</v>
      </c>
      <c r="F15675" t="s">
        <v>694</v>
      </c>
      <c r="G15675" s="3">
        <v>45058.419444444444</v>
      </c>
      <c r="H15675" s="1">
        <v>131193</v>
      </c>
      <c r="I15675" t="s">
        <v>2442</v>
      </c>
      <c r="J15675" t="s">
        <v>24284</v>
      </c>
    </row>
    <row r="15676" spans="1:10">
      <c r="A15676" t="s">
        <v>212</v>
      </c>
      <c r="B15676" t="s">
        <v>1808</v>
      </c>
      <c r="C15676" t="s">
        <v>767</v>
      </c>
      <c r="D15676" t="s">
        <v>13</v>
      </c>
      <c r="E15676" t="s">
        <v>14</v>
      </c>
      <c r="F15676" t="s">
        <v>26</v>
      </c>
      <c r="G15676" s="3">
        <v>45014.429849537039</v>
      </c>
      <c r="H15676" s="1">
        <v>115000</v>
      </c>
      <c r="I15676" t="s">
        <v>420</v>
      </c>
      <c r="J15676" t="s">
        <v>599</v>
      </c>
    </row>
    <row r="15677" spans="1:10">
      <c r="A15677" t="s">
        <v>77</v>
      </c>
      <c r="B15677" t="s">
        <v>567</v>
      </c>
      <c r="C15677" t="s">
        <v>662</v>
      </c>
      <c r="D15677" t="s">
        <v>13</v>
      </c>
      <c r="E15677" t="s">
        <v>14</v>
      </c>
      <c r="F15677" t="s">
        <v>26</v>
      </c>
      <c r="G15677" s="3">
        <v>45215.375694444447</v>
      </c>
      <c r="H15677" s="1">
        <v>82500</v>
      </c>
      <c r="I15677" t="s">
        <v>24285</v>
      </c>
      <c r="J15677" t="s">
        <v>24286</v>
      </c>
    </row>
    <row r="15678" spans="1:10">
      <c r="A15678" t="s">
        <v>18</v>
      </c>
      <c r="B15678" t="s">
        <v>24287</v>
      </c>
      <c r="C15678" t="s">
        <v>232</v>
      </c>
      <c r="D15678" t="s">
        <v>13</v>
      </c>
      <c r="E15678" t="s">
        <v>14</v>
      </c>
      <c r="F15678" t="s">
        <v>26</v>
      </c>
      <c r="G15678" s="3">
        <v>45276.378483796296</v>
      </c>
      <c r="H15678" s="1">
        <v>112500</v>
      </c>
      <c r="I15678" t="s">
        <v>24288</v>
      </c>
      <c r="J15678" t="s">
        <v>24289</v>
      </c>
    </row>
    <row r="15679" spans="1:10">
      <c r="A15679" t="s">
        <v>10</v>
      </c>
      <c r="B15679" t="s">
        <v>24290</v>
      </c>
      <c r="C15679" t="s">
        <v>24</v>
      </c>
      <c r="D15679" t="s">
        <v>13</v>
      </c>
      <c r="E15679" t="s">
        <v>25</v>
      </c>
      <c r="F15679" t="s">
        <v>26</v>
      </c>
      <c r="G15679" s="3">
        <v>45230.376782407409</v>
      </c>
      <c r="H15679" s="1">
        <v>204000</v>
      </c>
      <c r="I15679" t="s">
        <v>2162</v>
      </c>
      <c r="J15679" t="s">
        <v>24291</v>
      </c>
    </row>
    <row r="15680" spans="1:10">
      <c r="A15680" t="s">
        <v>10</v>
      </c>
      <c r="B15680" t="s">
        <v>24292</v>
      </c>
      <c r="C15680" t="s">
        <v>243</v>
      </c>
      <c r="D15680" t="s">
        <v>13</v>
      </c>
      <c r="E15680" t="s">
        <v>14</v>
      </c>
      <c r="F15680" t="s">
        <v>26</v>
      </c>
      <c r="G15680" s="3">
        <v>44965.37841435185</v>
      </c>
      <c r="H15680" s="1">
        <v>125000</v>
      </c>
      <c r="I15680" t="s">
        <v>21098</v>
      </c>
      <c r="J15680" t="s">
        <v>24293</v>
      </c>
    </row>
    <row r="15681" spans="1:10">
      <c r="A15681" t="s">
        <v>18</v>
      </c>
      <c r="B15681" t="s">
        <v>24294</v>
      </c>
      <c r="C15681" t="s">
        <v>24295</v>
      </c>
      <c r="D15681" t="s">
        <v>13</v>
      </c>
      <c r="E15681" t="s">
        <v>14</v>
      </c>
      <c r="F15681" t="s">
        <v>209</v>
      </c>
      <c r="G15681" s="3">
        <v>44987.386400462965</v>
      </c>
      <c r="H15681" s="1">
        <v>56700</v>
      </c>
      <c r="I15681" t="s">
        <v>172</v>
      </c>
      <c r="J15681" t="s">
        <v>24296</v>
      </c>
    </row>
    <row r="15682" spans="1:10">
      <c r="A15682" t="s">
        <v>212</v>
      </c>
      <c r="B15682" t="s">
        <v>24297</v>
      </c>
      <c r="C15682" t="s">
        <v>11014</v>
      </c>
      <c r="D15682" t="s">
        <v>13</v>
      </c>
      <c r="E15682" t="s">
        <v>14</v>
      </c>
      <c r="F15682" t="s">
        <v>26</v>
      </c>
      <c r="G15682" s="3">
        <v>45002.377615740741</v>
      </c>
      <c r="H15682" s="1">
        <v>125000</v>
      </c>
      <c r="I15682" t="s">
        <v>2071</v>
      </c>
      <c r="J15682" t="s">
        <v>24028</v>
      </c>
    </row>
    <row r="15683" spans="1:10">
      <c r="A15683" t="s">
        <v>33</v>
      </c>
      <c r="B15683" t="s">
        <v>1058</v>
      </c>
      <c r="C15683" t="s">
        <v>441</v>
      </c>
      <c r="D15683" t="s">
        <v>13</v>
      </c>
      <c r="E15683" t="s">
        <v>14</v>
      </c>
      <c r="F15683" t="s">
        <v>26</v>
      </c>
      <c r="G15683" s="3">
        <v>44963.416319444441</v>
      </c>
      <c r="H15683" s="1">
        <v>115000</v>
      </c>
      <c r="I15683" t="s">
        <v>1002</v>
      </c>
      <c r="J15683" t="s">
        <v>23880</v>
      </c>
    </row>
    <row r="15684" spans="1:10">
      <c r="A15684" t="s">
        <v>10</v>
      </c>
      <c r="B15684" t="s">
        <v>2125</v>
      </c>
      <c r="C15684" t="s">
        <v>513</v>
      </c>
      <c r="D15684" t="s">
        <v>13</v>
      </c>
      <c r="E15684" t="s">
        <v>14</v>
      </c>
      <c r="F15684" t="s">
        <v>26</v>
      </c>
      <c r="G15684" s="3">
        <v>45149.377337962964</v>
      </c>
      <c r="H15684" s="1">
        <v>150000</v>
      </c>
      <c r="I15684" t="s">
        <v>491</v>
      </c>
      <c r="J15684" t="s">
        <v>2126</v>
      </c>
    </row>
    <row r="15685" spans="1:10">
      <c r="A15685" t="s">
        <v>18</v>
      </c>
      <c r="B15685" t="s">
        <v>18</v>
      </c>
      <c r="C15685" t="s">
        <v>601</v>
      </c>
      <c r="D15685" t="s">
        <v>13</v>
      </c>
      <c r="E15685" t="s">
        <v>14</v>
      </c>
      <c r="F15685" t="s">
        <v>601</v>
      </c>
      <c r="G15685" s="3">
        <v>45041.388171296298</v>
      </c>
      <c r="H15685" s="1">
        <v>147500</v>
      </c>
      <c r="I15685" t="s">
        <v>2670</v>
      </c>
      <c r="J15685" t="s">
        <v>24298</v>
      </c>
    </row>
    <row r="15686" spans="1:10">
      <c r="A15686" t="s">
        <v>212</v>
      </c>
      <c r="B15686" t="s">
        <v>24299</v>
      </c>
      <c r="C15686" t="s">
        <v>5814</v>
      </c>
      <c r="D15686" t="s">
        <v>13</v>
      </c>
      <c r="E15686" t="s">
        <v>14</v>
      </c>
      <c r="F15686" t="s">
        <v>601</v>
      </c>
      <c r="G15686" s="3">
        <v>45148.403263888889</v>
      </c>
      <c r="H15686" s="1">
        <v>99150</v>
      </c>
      <c r="I15686" t="s">
        <v>993</v>
      </c>
      <c r="J15686" t="s">
        <v>16707</v>
      </c>
    </row>
    <row r="15687" spans="1:10">
      <c r="A15687" t="s">
        <v>212</v>
      </c>
      <c r="B15687" t="s">
        <v>24300</v>
      </c>
      <c r="C15687" t="s">
        <v>2305</v>
      </c>
      <c r="D15687" t="s">
        <v>13</v>
      </c>
      <c r="E15687" t="s">
        <v>14</v>
      </c>
      <c r="F15687" t="s">
        <v>26</v>
      </c>
      <c r="G15687" s="3">
        <v>45273.377974537034</v>
      </c>
      <c r="H15687" s="1">
        <v>186000</v>
      </c>
      <c r="I15687" t="s">
        <v>4329</v>
      </c>
      <c r="J15687" t="s">
        <v>24301</v>
      </c>
    </row>
    <row r="15688" spans="1:10">
      <c r="A15688" t="s">
        <v>73</v>
      </c>
      <c r="B15688" t="s">
        <v>73</v>
      </c>
      <c r="C15688" t="s">
        <v>24</v>
      </c>
      <c r="D15688" t="s">
        <v>13</v>
      </c>
      <c r="E15688" t="s">
        <v>25</v>
      </c>
      <c r="F15688" t="s">
        <v>26</v>
      </c>
      <c r="G15688" s="3">
        <v>45291.377337962964</v>
      </c>
      <c r="H15688" s="1">
        <v>135000</v>
      </c>
      <c r="I15688" t="s">
        <v>602</v>
      </c>
      <c r="J15688" t="s">
        <v>16601</v>
      </c>
    </row>
    <row r="15689" spans="1:10">
      <c r="A15689" t="s">
        <v>33</v>
      </c>
      <c r="B15689" t="s">
        <v>33</v>
      </c>
      <c r="C15689" t="s">
        <v>185</v>
      </c>
      <c r="D15689" t="s">
        <v>13</v>
      </c>
      <c r="E15689" t="s">
        <v>14</v>
      </c>
      <c r="F15689" t="s">
        <v>26</v>
      </c>
      <c r="G15689" s="3">
        <v>45107.376747685186</v>
      </c>
      <c r="H15689" s="1">
        <v>120624</v>
      </c>
      <c r="I15689" t="s">
        <v>2995</v>
      </c>
      <c r="J15689" t="s">
        <v>4760</v>
      </c>
    </row>
    <row r="15690" spans="1:10">
      <c r="A15690" t="s">
        <v>33</v>
      </c>
      <c r="B15690" t="s">
        <v>24302</v>
      </c>
      <c r="C15690" t="s">
        <v>2118</v>
      </c>
      <c r="D15690" t="s">
        <v>13</v>
      </c>
      <c r="E15690" t="s">
        <v>14</v>
      </c>
      <c r="F15690" t="s">
        <v>2119</v>
      </c>
      <c r="G15690" s="3">
        <v>44970.425081018519</v>
      </c>
      <c r="H15690" s="1">
        <v>51014</v>
      </c>
      <c r="I15690" t="s">
        <v>2120</v>
      </c>
      <c r="J15690" t="s">
        <v>230</v>
      </c>
    </row>
    <row r="15691" spans="1:10">
      <c r="A15691" t="s">
        <v>18</v>
      </c>
      <c r="B15691" t="s">
        <v>18</v>
      </c>
      <c r="C15691" t="s">
        <v>490</v>
      </c>
      <c r="D15691" t="s">
        <v>13</v>
      </c>
      <c r="E15691" t="s">
        <v>14</v>
      </c>
      <c r="F15691" t="s">
        <v>20</v>
      </c>
      <c r="G15691" s="3">
        <v>44966.439479166664</v>
      </c>
      <c r="H15691" s="1">
        <v>115000</v>
      </c>
      <c r="I15691" t="s">
        <v>1072</v>
      </c>
      <c r="J15691" t="s">
        <v>24303</v>
      </c>
    </row>
    <row r="15692" spans="1:10">
      <c r="A15692" t="s">
        <v>33</v>
      </c>
      <c r="B15692" t="s">
        <v>33</v>
      </c>
      <c r="C15692" t="s">
        <v>161</v>
      </c>
      <c r="D15692" t="s">
        <v>13</v>
      </c>
      <c r="E15692" t="s">
        <v>14</v>
      </c>
      <c r="F15692" t="s">
        <v>162</v>
      </c>
      <c r="G15692" s="3">
        <v>44951.410277777781</v>
      </c>
      <c r="H15692" s="1">
        <v>102500</v>
      </c>
      <c r="I15692" t="s">
        <v>993</v>
      </c>
      <c r="J15692" t="s">
        <v>230</v>
      </c>
    </row>
    <row r="15693" spans="1:10">
      <c r="A15693" t="s">
        <v>33</v>
      </c>
      <c r="B15693" t="s">
        <v>2652</v>
      </c>
      <c r="C15693" t="s">
        <v>1109</v>
      </c>
      <c r="D15693" t="s">
        <v>13</v>
      </c>
      <c r="E15693" t="s">
        <v>14</v>
      </c>
      <c r="F15693" t="s">
        <v>1110</v>
      </c>
      <c r="G15693" s="3">
        <v>45128.405266203707</v>
      </c>
      <c r="H15693" s="1">
        <v>163782</v>
      </c>
      <c r="I15693" t="s">
        <v>22769</v>
      </c>
      <c r="J15693" t="s">
        <v>24304</v>
      </c>
    </row>
    <row r="15694" spans="1:10">
      <c r="A15694" t="s">
        <v>33</v>
      </c>
      <c r="B15694" t="s">
        <v>33</v>
      </c>
      <c r="C15694" t="s">
        <v>24305</v>
      </c>
      <c r="D15694" t="s">
        <v>13</v>
      </c>
      <c r="E15694" t="s">
        <v>14</v>
      </c>
      <c r="F15694" t="s">
        <v>26</v>
      </c>
      <c r="G15694" s="3">
        <v>45276.375717592593</v>
      </c>
      <c r="H15694" s="1">
        <v>85000</v>
      </c>
      <c r="I15694" t="s">
        <v>7773</v>
      </c>
      <c r="J15694" t="s">
        <v>24306</v>
      </c>
    </row>
    <row r="15695" spans="1:10">
      <c r="A15695" t="s">
        <v>106</v>
      </c>
      <c r="B15695" t="s">
        <v>527</v>
      </c>
      <c r="C15695" t="s">
        <v>4316</v>
      </c>
      <c r="D15695" t="s">
        <v>13</v>
      </c>
      <c r="E15695" t="s">
        <v>14</v>
      </c>
      <c r="F15695" t="s">
        <v>20</v>
      </c>
      <c r="G15695" s="3">
        <v>45042.442800925928</v>
      </c>
      <c r="H15695" s="1">
        <v>152500</v>
      </c>
      <c r="I15695" t="s">
        <v>372</v>
      </c>
      <c r="J15695" t="s">
        <v>24307</v>
      </c>
    </row>
    <row r="15696" spans="1:10">
      <c r="A15696" t="s">
        <v>10</v>
      </c>
      <c r="B15696" t="s">
        <v>4939</v>
      </c>
      <c r="C15696" t="s">
        <v>325</v>
      </c>
      <c r="D15696" t="s">
        <v>13</v>
      </c>
      <c r="E15696" t="s">
        <v>14</v>
      </c>
      <c r="F15696" t="s">
        <v>26</v>
      </c>
      <c r="G15696" s="3">
        <v>45244.428657407407</v>
      </c>
      <c r="H15696" s="1">
        <v>100000</v>
      </c>
      <c r="I15696" t="s">
        <v>130</v>
      </c>
      <c r="J15696" t="s">
        <v>20094</v>
      </c>
    </row>
    <row r="15697" spans="1:10">
      <c r="A15697" t="s">
        <v>152</v>
      </c>
      <c r="B15697" t="s">
        <v>24308</v>
      </c>
      <c r="C15697" t="s">
        <v>897</v>
      </c>
      <c r="D15697" t="s">
        <v>13</v>
      </c>
      <c r="E15697" t="s">
        <v>14</v>
      </c>
      <c r="F15697" t="s">
        <v>262</v>
      </c>
      <c r="G15697" s="3">
        <v>45122.392129629632</v>
      </c>
      <c r="H15697" s="1">
        <v>141000</v>
      </c>
      <c r="I15697" t="s">
        <v>1091</v>
      </c>
      <c r="J15697" t="s">
        <v>24309</v>
      </c>
    </row>
    <row r="15698" spans="1:10">
      <c r="A15698" t="s">
        <v>10</v>
      </c>
      <c r="B15698" t="s">
        <v>3853</v>
      </c>
      <c r="C15698" t="s">
        <v>3511</v>
      </c>
      <c r="D15698" t="s">
        <v>13</v>
      </c>
      <c r="E15698" t="s">
        <v>14</v>
      </c>
      <c r="F15698" t="s">
        <v>26</v>
      </c>
      <c r="G15698" s="3">
        <v>45028.388541666667</v>
      </c>
      <c r="H15698" s="1">
        <v>115000</v>
      </c>
      <c r="I15698" t="s">
        <v>420</v>
      </c>
      <c r="J15698" t="s">
        <v>22313</v>
      </c>
    </row>
    <row r="15699" spans="1:10">
      <c r="A15699" t="s">
        <v>212</v>
      </c>
      <c r="B15699" t="s">
        <v>11081</v>
      </c>
      <c r="C15699" t="s">
        <v>232</v>
      </c>
      <c r="D15699" t="s">
        <v>13</v>
      </c>
      <c r="E15699" t="s">
        <v>14</v>
      </c>
      <c r="F15699" t="s">
        <v>26</v>
      </c>
      <c r="G15699" s="3">
        <v>45099.377175925925</v>
      </c>
      <c r="H15699" s="1">
        <v>158525</v>
      </c>
      <c r="I15699" t="s">
        <v>4023</v>
      </c>
      <c r="J15699" t="s">
        <v>11083</v>
      </c>
    </row>
    <row r="15700" spans="1:10">
      <c r="A15700" t="s">
        <v>33</v>
      </c>
      <c r="B15700" t="s">
        <v>24310</v>
      </c>
      <c r="C15700" t="s">
        <v>24</v>
      </c>
      <c r="D15700" t="s">
        <v>13</v>
      </c>
      <c r="E15700" t="s">
        <v>25</v>
      </c>
      <c r="F15700" t="s">
        <v>26</v>
      </c>
      <c r="G15700" s="3">
        <v>45113.375162037039</v>
      </c>
      <c r="H15700" s="1">
        <v>99500</v>
      </c>
      <c r="I15700" t="s">
        <v>602</v>
      </c>
      <c r="J15700" t="s">
        <v>24311</v>
      </c>
    </row>
    <row r="15701" spans="1:10">
      <c r="A15701" t="s">
        <v>10</v>
      </c>
      <c r="B15701" t="s">
        <v>10</v>
      </c>
      <c r="C15701" t="s">
        <v>24312</v>
      </c>
      <c r="D15701" t="s">
        <v>13</v>
      </c>
      <c r="E15701" t="s">
        <v>14</v>
      </c>
      <c r="F15701" t="s">
        <v>26</v>
      </c>
      <c r="G15701" s="3">
        <v>45214.377453703702</v>
      </c>
      <c r="H15701" s="1">
        <v>108415.5</v>
      </c>
      <c r="I15701" t="s">
        <v>186</v>
      </c>
      <c r="J15701" t="s">
        <v>3760</v>
      </c>
    </row>
    <row r="15702" spans="1:10">
      <c r="A15702" t="s">
        <v>10</v>
      </c>
      <c r="B15702" t="s">
        <v>24313</v>
      </c>
      <c r="C15702" t="s">
        <v>4085</v>
      </c>
      <c r="D15702" t="s">
        <v>13</v>
      </c>
      <c r="E15702" t="s">
        <v>14</v>
      </c>
      <c r="F15702" t="s">
        <v>26</v>
      </c>
      <c r="G15702" s="3">
        <v>45147.376909722225</v>
      </c>
      <c r="H15702" s="1">
        <v>105000</v>
      </c>
      <c r="I15702" t="s">
        <v>1072</v>
      </c>
      <c r="J15702" t="s">
        <v>613</v>
      </c>
    </row>
    <row r="15703" spans="1:10">
      <c r="A15703" t="s">
        <v>33</v>
      </c>
      <c r="B15703" t="s">
        <v>24314</v>
      </c>
      <c r="C15703" t="s">
        <v>24</v>
      </c>
      <c r="D15703" t="s">
        <v>13</v>
      </c>
      <c r="E15703" t="s">
        <v>25</v>
      </c>
      <c r="F15703" t="s">
        <v>26</v>
      </c>
      <c r="G15703" s="3">
        <v>45122.37572916667</v>
      </c>
      <c r="H15703" s="1">
        <v>101500</v>
      </c>
      <c r="I15703" t="s">
        <v>602</v>
      </c>
      <c r="J15703" t="s">
        <v>1643</v>
      </c>
    </row>
    <row r="15704" spans="1:10">
      <c r="A15704" t="s">
        <v>152</v>
      </c>
      <c r="B15704" t="s">
        <v>24315</v>
      </c>
      <c r="C15704" t="s">
        <v>1926</v>
      </c>
      <c r="D15704" t="s">
        <v>13</v>
      </c>
      <c r="E15704" t="s">
        <v>14</v>
      </c>
      <c r="F15704" t="s">
        <v>26</v>
      </c>
      <c r="G15704" s="3">
        <v>45037.375925925924</v>
      </c>
      <c r="H15704" s="1">
        <v>185000</v>
      </c>
      <c r="I15704" t="s">
        <v>6207</v>
      </c>
      <c r="J15704" t="s">
        <v>5689</v>
      </c>
    </row>
    <row r="15705" spans="1:10">
      <c r="A15705" t="s">
        <v>18</v>
      </c>
      <c r="B15705" t="s">
        <v>24316</v>
      </c>
      <c r="C15705" t="s">
        <v>1132</v>
      </c>
      <c r="D15705" t="s">
        <v>13</v>
      </c>
      <c r="E15705" t="s">
        <v>14</v>
      </c>
      <c r="F15705" t="s">
        <v>1132</v>
      </c>
      <c r="G15705" s="3">
        <v>45021.39503472222</v>
      </c>
      <c r="H15705" s="1">
        <v>45000</v>
      </c>
      <c r="I15705" t="s">
        <v>10352</v>
      </c>
      <c r="J15705" t="s">
        <v>24317</v>
      </c>
    </row>
    <row r="15706" spans="1:10">
      <c r="A15706" t="s">
        <v>33</v>
      </c>
      <c r="B15706" t="s">
        <v>24318</v>
      </c>
      <c r="C15706" t="s">
        <v>56</v>
      </c>
      <c r="D15706" t="s">
        <v>13</v>
      </c>
      <c r="E15706" t="s">
        <v>14</v>
      </c>
      <c r="F15706" t="s">
        <v>26</v>
      </c>
      <c r="G15706" s="3">
        <v>45268.375856481478</v>
      </c>
      <c r="H15706" s="1">
        <v>95150</v>
      </c>
      <c r="I15706" t="s">
        <v>1072</v>
      </c>
      <c r="J15706" t="s">
        <v>1560</v>
      </c>
    </row>
    <row r="15707" spans="1:10">
      <c r="A15707" t="s">
        <v>33</v>
      </c>
      <c r="B15707" t="s">
        <v>33</v>
      </c>
      <c r="C15707" t="s">
        <v>24319</v>
      </c>
      <c r="D15707" t="s">
        <v>13</v>
      </c>
      <c r="E15707" t="s">
        <v>14</v>
      </c>
      <c r="F15707" t="s">
        <v>26</v>
      </c>
      <c r="G15707" s="3">
        <v>45273.375081018516</v>
      </c>
      <c r="H15707" s="1">
        <v>100000</v>
      </c>
      <c r="I15707" t="s">
        <v>18636</v>
      </c>
      <c r="J15707" t="s">
        <v>24320</v>
      </c>
    </row>
    <row r="15708" spans="1:10">
      <c r="A15708" t="s">
        <v>73</v>
      </c>
      <c r="B15708" t="s">
        <v>24321</v>
      </c>
      <c r="C15708" t="s">
        <v>24</v>
      </c>
      <c r="D15708" t="s">
        <v>13</v>
      </c>
      <c r="E15708" t="s">
        <v>25</v>
      </c>
      <c r="F15708" t="s">
        <v>20</v>
      </c>
      <c r="G15708" s="3">
        <v>45150.397835648146</v>
      </c>
      <c r="H15708" s="1">
        <v>220000</v>
      </c>
      <c r="I15708" t="s">
        <v>602</v>
      </c>
      <c r="J15708" t="s">
        <v>24322</v>
      </c>
    </row>
    <row r="15709" spans="1:10">
      <c r="A15709" t="s">
        <v>33</v>
      </c>
      <c r="B15709" t="s">
        <v>24323</v>
      </c>
      <c r="C15709" t="s">
        <v>24</v>
      </c>
      <c r="D15709" t="s">
        <v>13</v>
      </c>
      <c r="E15709" t="s">
        <v>25</v>
      </c>
      <c r="F15709" t="s">
        <v>26</v>
      </c>
      <c r="G15709" s="3">
        <v>45135.375011574077</v>
      </c>
      <c r="H15709" s="1">
        <v>82500</v>
      </c>
      <c r="I15709" t="s">
        <v>602</v>
      </c>
      <c r="J15709" t="s">
        <v>24324</v>
      </c>
    </row>
    <row r="15710" spans="1:10">
      <c r="A15710" t="s">
        <v>106</v>
      </c>
      <c r="B15710" t="s">
        <v>6935</v>
      </c>
      <c r="C15710" t="s">
        <v>614</v>
      </c>
      <c r="D15710" t="s">
        <v>13</v>
      </c>
      <c r="E15710" t="s">
        <v>14</v>
      </c>
      <c r="F15710" t="s">
        <v>608</v>
      </c>
      <c r="G15710" s="3">
        <v>45035.386921296296</v>
      </c>
      <c r="H15710" s="1">
        <v>90000</v>
      </c>
      <c r="I15710" t="s">
        <v>1753</v>
      </c>
      <c r="J15710" t="s">
        <v>6936</v>
      </c>
    </row>
    <row r="15711" spans="1:10">
      <c r="A15711" t="s">
        <v>33</v>
      </c>
      <c r="B15711" t="s">
        <v>33</v>
      </c>
      <c r="C15711" t="s">
        <v>6033</v>
      </c>
      <c r="D15711" t="s">
        <v>13</v>
      </c>
      <c r="E15711" t="s">
        <v>14</v>
      </c>
      <c r="F15711" t="s">
        <v>2012</v>
      </c>
      <c r="G15711" s="3">
        <v>45054.388692129629</v>
      </c>
      <c r="H15711" s="1">
        <v>111175</v>
      </c>
      <c r="I15711" t="s">
        <v>1791</v>
      </c>
      <c r="J15711" t="s">
        <v>1322</v>
      </c>
    </row>
    <row r="15712" spans="1:10">
      <c r="A15712" t="s">
        <v>152</v>
      </c>
      <c r="B15712" t="s">
        <v>7703</v>
      </c>
      <c r="C15712" t="s">
        <v>209</v>
      </c>
      <c r="D15712" t="s">
        <v>13</v>
      </c>
      <c r="E15712" t="s">
        <v>14</v>
      </c>
      <c r="F15712" t="s">
        <v>209</v>
      </c>
      <c r="G15712" s="3">
        <v>44953.417696759258</v>
      </c>
      <c r="H15712" s="1">
        <v>185500</v>
      </c>
      <c r="I15712" t="s">
        <v>206</v>
      </c>
      <c r="J15712" t="s">
        <v>24325</v>
      </c>
    </row>
    <row r="15713" spans="1:10">
      <c r="A15713" t="s">
        <v>73</v>
      </c>
      <c r="B15713" t="s">
        <v>73</v>
      </c>
      <c r="C15713" t="s">
        <v>19</v>
      </c>
      <c r="D15713" t="s">
        <v>13</v>
      </c>
      <c r="E15713" t="s">
        <v>14</v>
      </c>
      <c r="F15713" t="s">
        <v>20</v>
      </c>
      <c r="G15713" s="3">
        <v>45071.411805555559</v>
      </c>
      <c r="H15713" s="1">
        <v>147500</v>
      </c>
      <c r="I15713" t="s">
        <v>15454</v>
      </c>
      <c r="J15713" t="s">
        <v>582</v>
      </c>
    </row>
    <row r="15714" spans="1:10">
      <c r="A15714" t="s">
        <v>10</v>
      </c>
      <c r="B15714" t="s">
        <v>5931</v>
      </c>
      <c r="C15714" t="s">
        <v>56</v>
      </c>
      <c r="D15714" t="s">
        <v>13</v>
      </c>
      <c r="E15714" t="s">
        <v>14</v>
      </c>
      <c r="F15714" t="s">
        <v>26</v>
      </c>
      <c r="G15714" s="3">
        <v>45169.379675925928</v>
      </c>
      <c r="H15714" s="1">
        <v>185000</v>
      </c>
      <c r="I15714" t="s">
        <v>3772</v>
      </c>
    </row>
    <row r="15715" spans="1:10">
      <c r="A15715" t="s">
        <v>10</v>
      </c>
      <c r="B15715" t="s">
        <v>24326</v>
      </c>
      <c r="C15715" t="s">
        <v>6278</v>
      </c>
      <c r="D15715" t="s">
        <v>13</v>
      </c>
      <c r="E15715" t="s">
        <v>14</v>
      </c>
      <c r="F15715" t="s">
        <v>26</v>
      </c>
      <c r="G15715" s="3">
        <v>45092.388993055552</v>
      </c>
      <c r="H15715" s="1">
        <v>115000</v>
      </c>
      <c r="I15715" t="s">
        <v>21728</v>
      </c>
      <c r="J15715" t="s">
        <v>15562</v>
      </c>
    </row>
    <row r="15716" spans="1:10">
      <c r="A15716" t="s">
        <v>33</v>
      </c>
      <c r="B15716" t="s">
        <v>24327</v>
      </c>
      <c r="C15716" t="s">
        <v>24</v>
      </c>
      <c r="D15716" t="s">
        <v>13</v>
      </c>
      <c r="E15716" t="s">
        <v>25</v>
      </c>
      <c r="F15716" t="s">
        <v>26</v>
      </c>
      <c r="G15716" s="3">
        <v>45063.374976851854</v>
      </c>
      <c r="H15716" s="1">
        <v>85000</v>
      </c>
      <c r="I15716" t="s">
        <v>24328</v>
      </c>
      <c r="J15716" t="s">
        <v>24329</v>
      </c>
    </row>
    <row r="15717" spans="1:10">
      <c r="A15717" t="s">
        <v>73</v>
      </c>
      <c r="B15717" t="s">
        <v>24330</v>
      </c>
      <c r="C15717" t="s">
        <v>601</v>
      </c>
      <c r="D15717" t="s">
        <v>13</v>
      </c>
      <c r="E15717" t="s">
        <v>14</v>
      </c>
      <c r="F15717" t="s">
        <v>601</v>
      </c>
      <c r="G15717" s="3">
        <v>45022.388738425929</v>
      </c>
      <c r="H15717" s="1">
        <v>147500</v>
      </c>
      <c r="I15717" t="s">
        <v>2670</v>
      </c>
      <c r="J15717" t="s">
        <v>24331</v>
      </c>
    </row>
    <row r="15718" spans="1:10">
      <c r="A15718" t="s">
        <v>212</v>
      </c>
      <c r="B15718" t="s">
        <v>24332</v>
      </c>
      <c r="C15718" t="s">
        <v>325</v>
      </c>
      <c r="D15718" t="s">
        <v>13</v>
      </c>
      <c r="E15718" t="s">
        <v>14</v>
      </c>
      <c r="F15718" t="s">
        <v>26</v>
      </c>
      <c r="G15718" s="3">
        <v>45290.376250000001</v>
      </c>
      <c r="H15718" s="1">
        <v>132500</v>
      </c>
      <c r="I15718" t="s">
        <v>1571</v>
      </c>
      <c r="J15718" t="s">
        <v>5950</v>
      </c>
    </row>
    <row r="15719" spans="1:10">
      <c r="A15719" t="s">
        <v>33</v>
      </c>
      <c r="B15719" t="s">
        <v>24333</v>
      </c>
      <c r="C15719" t="s">
        <v>391</v>
      </c>
      <c r="D15719" t="s">
        <v>13</v>
      </c>
      <c r="E15719" t="s">
        <v>14</v>
      </c>
      <c r="F15719" t="s">
        <v>26</v>
      </c>
      <c r="G15719" s="3">
        <v>44989.376168981478</v>
      </c>
      <c r="H15719" s="1">
        <v>150000</v>
      </c>
      <c r="I15719" t="s">
        <v>1751</v>
      </c>
      <c r="J15719" t="s">
        <v>7214</v>
      </c>
    </row>
    <row r="15720" spans="1:10">
      <c r="A15720" t="s">
        <v>10</v>
      </c>
      <c r="B15720" t="s">
        <v>24334</v>
      </c>
      <c r="C15720" t="s">
        <v>1530</v>
      </c>
      <c r="D15720" t="s">
        <v>13</v>
      </c>
      <c r="E15720" t="s">
        <v>14</v>
      </c>
      <c r="F15720" t="s">
        <v>26</v>
      </c>
      <c r="G15720" s="3">
        <v>45176.377025462964</v>
      </c>
      <c r="H15720" s="1">
        <v>150000</v>
      </c>
      <c r="I15720" t="s">
        <v>24335</v>
      </c>
      <c r="J15720" t="s">
        <v>2126</v>
      </c>
    </row>
    <row r="15721" spans="1:10">
      <c r="A15721" t="s">
        <v>33</v>
      </c>
      <c r="B15721" t="s">
        <v>24336</v>
      </c>
      <c r="C15721" t="s">
        <v>3795</v>
      </c>
      <c r="D15721" t="s">
        <v>13</v>
      </c>
      <c r="E15721" t="s">
        <v>14</v>
      </c>
      <c r="F15721" t="s">
        <v>26</v>
      </c>
      <c r="G15721" s="3">
        <v>45033.401145833333</v>
      </c>
      <c r="H15721" s="1">
        <v>74850</v>
      </c>
      <c r="I15721" t="s">
        <v>24337</v>
      </c>
      <c r="J15721" t="s">
        <v>24338</v>
      </c>
    </row>
    <row r="15722" spans="1:10">
      <c r="A15722" t="s">
        <v>10</v>
      </c>
      <c r="B15722" t="s">
        <v>24339</v>
      </c>
      <c r="C15722" t="s">
        <v>11014</v>
      </c>
      <c r="D15722" t="s">
        <v>13</v>
      </c>
      <c r="E15722" t="s">
        <v>14</v>
      </c>
      <c r="F15722" t="s">
        <v>26</v>
      </c>
      <c r="G15722" s="3">
        <v>45135.377800925926</v>
      </c>
      <c r="H15722" s="1">
        <v>100000</v>
      </c>
      <c r="I15722" t="s">
        <v>2071</v>
      </c>
      <c r="J15722" t="s">
        <v>24340</v>
      </c>
    </row>
    <row r="15723" spans="1:10">
      <c r="A15723" t="s">
        <v>18</v>
      </c>
      <c r="B15723" t="s">
        <v>24341</v>
      </c>
      <c r="C15723" t="s">
        <v>19</v>
      </c>
      <c r="D15723" t="s">
        <v>13</v>
      </c>
      <c r="E15723" t="s">
        <v>14</v>
      </c>
      <c r="F15723" t="s">
        <v>26</v>
      </c>
      <c r="G15723" s="3">
        <v>45006.391631944447</v>
      </c>
      <c r="H15723" s="1">
        <v>165000</v>
      </c>
      <c r="I15723" t="s">
        <v>15454</v>
      </c>
      <c r="J15723" t="s">
        <v>24342</v>
      </c>
    </row>
    <row r="15724" spans="1:10">
      <c r="A15724" t="s">
        <v>10</v>
      </c>
      <c r="B15724" t="s">
        <v>24343</v>
      </c>
      <c r="C15724" t="s">
        <v>24344</v>
      </c>
      <c r="D15724" t="s">
        <v>13</v>
      </c>
      <c r="E15724" t="s">
        <v>14</v>
      </c>
      <c r="F15724" t="s">
        <v>2012</v>
      </c>
      <c r="G15724" s="3">
        <v>45231.382002314815</v>
      </c>
      <c r="H15724" s="1">
        <v>64800</v>
      </c>
      <c r="I15724" t="s">
        <v>7280</v>
      </c>
      <c r="J15724" t="s">
        <v>137</v>
      </c>
    </row>
    <row r="15725" spans="1:10">
      <c r="A15725" t="s">
        <v>33</v>
      </c>
      <c r="B15725" t="s">
        <v>24345</v>
      </c>
      <c r="C15725" t="s">
        <v>24346</v>
      </c>
      <c r="D15725" t="s">
        <v>13</v>
      </c>
      <c r="E15725" t="s">
        <v>14</v>
      </c>
      <c r="F15725" t="s">
        <v>26</v>
      </c>
      <c r="G15725" s="3">
        <v>45234.376354166663</v>
      </c>
      <c r="H15725" s="1">
        <v>39551.19921875</v>
      </c>
      <c r="I15725" t="s">
        <v>24347</v>
      </c>
      <c r="J15725" t="s">
        <v>24348</v>
      </c>
    </row>
    <row r="15726" spans="1:10">
      <c r="A15726" t="s">
        <v>73</v>
      </c>
      <c r="B15726" t="s">
        <v>24349</v>
      </c>
      <c r="C15726" t="s">
        <v>1291</v>
      </c>
      <c r="D15726" t="s">
        <v>13</v>
      </c>
      <c r="E15726" t="s">
        <v>14</v>
      </c>
      <c r="F15726" t="s">
        <v>26</v>
      </c>
      <c r="G15726" s="3">
        <v>45004.394317129627</v>
      </c>
      <c r="H15726" s="1">
        <v>150000</v>
      </c>
      <c r="I15726" t="s">
        <v>24350</v>
      </c>
      <c r="J15726" t="s">
        <v>24351</v>
      </c>
    </row>
    <row r="15727" spans="1:10">
      <c r="A15727" t="s">
        <v>33</v>
      </c>
      <c r="B15727" t="s">
        <v>33</v>
      </c>
      <c r="C15727" t="s">
        <v>508</v>
      </c>
      <c r="D15727" t="s">
        <v>13</v>
      </c>
      <c r="E15727" t="s">
        <v>14</v>
      </c>
      <c r="F15727" t="s">
        <v>509</v>
      </c>
      <c r="G15727" s="3">
        <v>45044.38685185185</v>
      </c>
      <c r="H15727" s="1">
        <v>111175</v>
      </c>
      <c r="I15727" t="s">
        <v>685</v>
      </c>
      <c r="J15727" t="s">
        <v>141</v>
      </c>
    </row>
    <row r="15728" spans="1:10">
      <c r="A15728" t="s">
        <v>18</v>
      </c>
      <c r="B15728" t="s">
        <v>114</v>
      </c>
      <c r="C15728" t="s">
        <v>845</v>
      </c>
      <c r="D15728" t="s">
        <v>13</v>
      </c>
      <c r="E15728" t="s">
        <v>14</v>
      </c>
      <c r="F15728" t="s">
        <v>26</v>
      </c>
      <c r="G15728" s="3">
        <v>45079.395810185182</v>
      </c>
      <c r="H15728" s="1">
        <v>90000</v>
      </c>
      <c r="I15728" t="s">
        <v>4089</v>
      </c>
      <c r="J15728" t="s">
        <v>24352</v>
      </c>
    </row>
    <row r="15729" spans="1:10">
      <c r="A15729" t="s">
        <v>212</v>
      </c>
      <c r="B15729" t="s">
        <v>212</v>
      </c>
      <c r="C15729" t="s">
        <v>24319</v>
      </c>
      <c r="D15729" t="s">
        <v>13</v>
      </c>
      <c r="E15729" t="s">
        <v>14</v>
      </c>
      <c r="F15729" t="s">
        <v>26</v>
      </c>
      <c r="G15729" s="3">
        <v>45119.376736111109</v>
      </c>
      <c r="H15729" s="1">
        <v>125000</v>
      </c>
      <c r="I15729" t="s">
        <v>3933</v>
      </c>
      <c r="J15729" t="s">
        <v>12156</v>
      </c>
    </row>
    <row r="15730" spans="1:10">
      <c r="A15730" t="s">
        <v>18</v>
      </c>
      <c r="B15730" t="s">
        <v>18</v>
      </c>
      <c r="C15730" t="s">
        <v>358</v>
      </c>
      <c r="D15730" t="s">
        <v>13</v>
      </c>
      <c r="E15730" t="s">
        <v>14</v>
      </c>
      <c r="F15730" t="s">
        <v>26</v>
      </c>
      <c r="G15730" s="3">
        <v>45160.382152777776</v>
      </c>
      <c r="H15730" s="1">
        <v>95274</v>
      </c>
      <c r="I15730" t="s">
        <v>24353</v>
      </c>
      <c r="J15730" t="s">
        <v>2078</v>
      </c>
    </row>
    <row r="15731" spans="1:10">
      <c r="A15731" t="s">
        <v>10</v>
      </c>
      <c r="B15731" t="s">
        <v>24354</v>
      </c>
      <c r="C15731" t="s">
        <v>24</v>
      </c>
      <c r="D15731" t="s">
        <v>13</v>
      </c>
      <c r="E15731" t="s">
        <v>25</v>
      </c>
      <c r="F15731" t="s">
        <v>26</v>
      </c>
      <c r="G15731" s="3">
        <v>45205.376458333332</v>
      </c>
      <c r="H15731" s="1">
        <v>122000</v>
      </c>
      <c r="I15731" t="s">
        <v>602</v>
      </c>
      <c r="J15731" t="s">
        <v>24355</v>
      </c>
    </row>
    <row r="15732" spans="1:10">
      <c r="A15732" t="s">
        <v>18</v>
      </c>
      <c r="B15732" t="s">
        <v>24356</v>
      </c>
      <c r="C15732" t="s">
        <v>10479</v>
      </c>
      <c r="D15732" t="s">
        <v>13</v>
      </c>
      <c r="E15732" t="s">
        <v>14</v>
      </c>
      <c r="F15732" t="s">
        <v>15</v>
      </c>
      <c r="G15732" s="3">
        <v>44999.401354166665</v>
      </c>
      <c r="H15732" s="1">
        <v>134241</v>
      </c>
      <c r="I15732" t="s">
        <v>993</v>
      </c>
      <c r="J15732" t="s">
        <v>24357</v>
      </c>
    </row>
    <row r="15733" spans="1:10">
      <c r="A15733" t="s">
        <v>135</v>
      </c>
      <c r="B15733" t="s">
        <v>24358</v>
      </c>
      <c r="C15733" t="s">
        <v>1392</v>
      </c>
      <c r="D15733" t="s">
        <v>13</v>
      </c>
      <c r="E15733" t="s">
        <v>14</v>
      </c>
      <c r="F15733" t="s">
        <v>1392</v>
      </c>
      <c r="G15733" s="3">
        <v>45125.40519675926</v>
      </c>
      <c r="H15733" s="1">
        <v>165000</v>
      </c>
      <c r="I15733" t="s">
        <v>1393</v>
      </c>
      <c r="J15733" t="s">
        <v>24359</v>
      </c>
    </row>
    <row r="15734" spans="1:10">
      <c r="A15734" t="s">
        <v>135</v>
      </c>
      <c r="B15734" t="s">
        <v>24360</v>
      </c>
      <c r="C15734" t="s">
        <v>1481</v>
      </c>
      <c r="D15734" t="s">
        <v>13</v>
      </c>
      <c r="E15734" t="s">
        <v>14</v>
      </c>
      <c r="F15734" t="s">
        <v>198</v>
      </c>
      <c r="G15734" s="3">
        <v>44959.388472222221</v>
      </c>
      <c r="H15734" s="1">
        <v>80850</v>
      </c>
      <c r="I15734" t="s">
        <v>685</v>
      </c>
    </row>
    <row r="15735" spans="1:10">
      <c r="A15735" t="s">
        <v>18</v>
      </c>
      <c r="B15735" t="s">
        <v>24361</v>
      </c>
      <c r="C15735" t="s">
        <v>795</v>
      </c>
      <c r="D15735" t="s">
        <v>13</v>
      </c>
      <c r="E15735" t="s">
        <v>14</v>
      </c>
      <c r="F15735" t="s">
        <v>26</v>
      </c>
      <c r="G15735" s="3">
        <v>45111.399074074077</v>
      </c>
      <c r="H15735" s="1">
        <v>136000</v>
      </c>
      <c r="I15735" t="s">
        <v>5913</v>
      </c>
    </row>
    <row r="15736" spans="1:10">
      <c r="A15736" t="s">
        <v>73</v>
      </c>
      <c r="B15736" t="s">
        <v>24362</v>
      </c>
      <c r="C15736" t="s">
        <v>614</v>
      </c>
      <c r="D15736" t="s">
        <v>13</v>
      </c>
      <c r="E15736" t="s">
        <v>14</v>
      </c>
      <c r="F15736" t="s">
        <v>608</v>
      </c>
      <c r="G15736" s="3">
        <v>45049.407905092594</v>
      </c>
      <c r="H15736" s="1">
        <v>125000</v>
      </c>
      <c r="I15736" t="s">
        <v>3045</v>
      </c>
      <c r="J15736" t="s">
        <v>24363</v>
      </c>
    </row>
    <row r="15737" spans="1:10">
      <c r="A15737" t="s">
        <v>212</v>
      </c>
      <c r="B15737" t="s">
        <v>24364</v>
      </c>
      <c r="C15737" t="s">
        <v>24</v>
      </c>
      <c r="D15737" t="s">
        <v>13</v>
      </c>
      <c r="E15737" t="s">
        <v>25</v>
      </c>
      <c r="F15737" t="s">
        <v>26</v>
      </c>
      <c r="G15737" s="3">
        <v>45240.390370370369</v>
      </c>
      <c r="H15737" s="1">
        <v>161000</v>
      </c>
      <c r="I15737" t="s">
        <v>602</v>
      </c>
      <c r="J15737" t="s">
        <v>24365</v>
      </c>
    </row>
    <row r="15738" spans="1:10">
      <c r="A15738" t="s">
        <v>10</v>
      </c>
      <c r="B15738" t="s">
        <v>21073</v>
      </c>
      <c r="C15738" t="s">
        <v>1597</v>
      </c>
      <c r="D15738" t="s">
        <v>13</v>
      </c>
      <c r="E15738" t="s">
        <v>14</v>
      </c>
      <c r="F15738" t="s">
        <v>26</v>
      </c>
      <c r="G15738" s="3">
        <v>45114.378807870373</v>
      </c>
      <c r="H15738" s="1">
        <v>277500</v>
      </c>
      <c r="I15738" t="s">
        <v>195</v>
      </c>
      <c r="J15738" t="s">
        <v>2251</v>
      </c>
    </row>
    <row r="15739" spans="1:10">
      <c r="A15739" t="s">
        <v>18</v>
      </c>
      <c r="B15739" t="s">
        <v>17928</v>
      </c>
      <c r="C15739" t="s">
        <v>1884</v>
      </c>
      <c r="D15739" t="s">
        <v>13</v>
      </c>
      <c r="E15739" t="s">
        <v>14</v>
      </c>
      <c r="F15739" t="s">
        <v>221</v>
      </c>
      <c r="G15739" s="3">
        <v>44958.417025462964</v>
      </c>
      <c r="H15739" s="1">
        <v>80850</v>
      </c>
      <c r="I15739" t="s">
        <v>10273</v>
      </c>
      <c r="J15739" t="s">
        <v>24366</v>
      </c>
    </row>
    <row r="15740" spans="1:10">
      <c r="A15740" t="s">
        <v>33</v>
      </c>
      <c r="B15740" t="s">
        <v>24367</v>
      </c>
      <c r="C15740" t="s">
        <v>201</v>
      </c>
      <c r="D15740" t="s">
        <v>13</v>
      </c>
      <c r="E15740" t="s">
        <v>14</v>
      </c>
      <c r="F15740" t="s">
        <v>26</v>
      </c>
      <c r="G15740" s="3">
        <v>45118.417685185188</v>
      </c>
      <c r="H15740" s="1">
        <v>150000</v>
      </c>
      <c r="I15740" t="s">
        <v>202</v>
      </c>
      <c r="J15740" t="s">
        <v>24368</v>
      </c>
    </row>
    <row r="15741" spans="1:10">
      <c r="A15741" t="s">
        <v>10</v>
      </c>
      <c r="B15741" t="s">
        <v>24369</v>
      </c>
      <c r="C15741" t="s">
        <v>75</v>
      </c>
      <c r="D15741" t="s">
        <v>13</v>
      </c>
      <c r="E15741" t="s">
        <v>14</v>
      </c>
      <c r="F15741" t="s">
        <v>26</v>
      </c>
      <c r="G15741" s="3">
        <v>45072.377488425926</v>
      </c>
      <c r="H15741" s="1">
        <v>150000</v>
      </c>
      <c r="I15741" t="s">
        <v>11578</v>
      </c>
      <c r="J15741" t="s">
        <v>316</v>
      </c>
    </row>
    <row r="15742" spans="1:10">
      <c r="A15742" t="s">
        <v>212</v>
      </c>
      <c r="B15742" t="s">
        <v>212</v>
      </c>
      <c r="C15742" t="s">
        <v>157</v>
      </c>
      <c r="D15742" t="s">
        <v>13</v>
      </c>
      <c r="E15742" t="s">
        <v>14</v>
      </c>
      <c r="F15742" t="s">
        <v>20</v>
      </c>
      <c r="G15742" s="3">
        <v>45117.416539351849</v>
      </c>
      <c r="H15742" s="1">
        <v>206000</v>
      </c>
      <c r="I15742" t="s">
        <v>3645</v>
      </c>
      <c r="J15742" t="s">
        <v>24370</v>
      </c>
    </row>
    <row r="15743" spans="1:10">
      <c r="A15743" t="s">
        <v>18</v>
      </c>
      <c r="B15743" t="s">
        <v>18</v>
      </c>
      <c r="C15743" t="s">
        <v>792</v>
      </c>
      <c r="D15743" t="s">
        <v>13</v>
      </c>
      <c r="E15743" t="s">
        <v>14</v>
      </c>
      <c r="F15743" t="s">
        <v>26</v>
      </c>
      <c r="G15743" s="3">
        <v>44997.383402777778</v>
      </c>
      <c r="H15743" s="1">
        <v>115000</v>
      </c>
      <c r="I15743" t="s">
        <v>88</v>
      </c>
      <c r="J15743" t="s">
        <v>24371</v>
      </c>
    </row>
    <row r="15744" spans="1:10">
      <c r="A15744" t="s">
        <v>10</v>
      </c>
      <c r="B15744" t="s">
        <v>24372</v>
      </c>
      <c r="C15744" t="s">
        <v>2792</v>
      </c>
      <c r="D15744" t="s">
        <v>13</v>
      </c>
      <c r="E15744" t="s">
        <v>14</v>
      </c>
      <c r="F15744" t="s">
        <v>20</v>
      </c>
      <c r="G15744" s="3">
        <v>45042.44290509259</v>
      </c>
      <c r="H15744" s="1">
        <v>100000</v>
      </c>
      <c r="I15744" t="s">
        <v>24373</v>
      </c>
      <c r="J15744" t="s">
        <v>214</v>
      </c>
    </row>
    <row r="15745" spans="1:10">
      <c r="A15745" t="s">
        <v>10</v>
      </c>
      <c r="B15745" t="s">
        <v>15903</v>
      </c>
      <c r="C15745" t="s">
        <v>24</v>
      </c>
      <c r="D15745" t="s">
        <v>13</v>
      </c>
      <c r="E15745" t="s">
        <v>25</v>
      </c>
      <c r="F15745" t="s">
        <v>26</v>
      </c>
      <c r="G15745" s="3">
        <v>45114.379155092596</v>
      </c>
      <c r="H15745" s="1">
        <v>277500</v>
      </c>
      <c r="I15745" t="s">
        <v>195</v>
      </c>
    </row>
    <row r="15746" spans="1:10">
      <c r="A15746" t="s">
        <v>10</v>
      </c>
      <c r="B15746" t="s">
        <v>12728</v>
      </c>
      <c r="C15746" t="s">
        <v>795</v>
      </c>
      <c r="D15746" t="s">
        <v>13</v>
      </c>
      <c r="E15746" t="s">
        <v>14</v>
      </c>
      <c r="F15746" t="s">
        <v>26</v>
      </c>
      <c r="G15746" s="3">
        <v>45084.37636574074</v>
      </c>
      <c r="H15746" s="1">
        <v>150000</v>
      </c>
      <c r="I15746" t="s">
        <v>5913</v>
      </c>
    </row>
    <row r="15747" spans="1:10">
      <c r="A15747" t="s">
        <v>73</v>
      </c>
      <c r="B15747" t="s">
        <v>578</v>
      </c>
      <c r="C15747" t="s">
        <v>26</v>
      </c>
      <c r="D15747" t="s">
        <v>13</v>
      </c>
      <c r="E15747" t="s">
        <v>14</v>
      </c>
      <c r="F15747" t="s">
        <v>20</v>
      </c>
      <c r="G15747" s="3">
        <v>45153.410231481481</v>
      </c>
      <c r="H15747" s="1">
        <v>209000</v>
      </c>
      <c r="I15747" t="s">
        <v>4285</v>
      </c>
      <c r="J15747" t="s">
        <v>17757</v>
      </c>
    </row>
    <row r="15748" spans="1:10">
      <c r="A15748" t="s">
        <v>33</v>
      </c>
      <c r="B15748" t="s">
        <v>24374</v>
      </c>
      <c r="C15748" t="s">
        <v>365</v>
      </c>
      <c r="D15748" t="s">
        <v>13</v>
      </c>
      <c r="E15748" t="s">
        <v>14</v>
      </c>
      <c r="F15748" t="s">
        <v>26</v>
      </c>
      <c r="G15748" s="3">
        <v>45238.390555555554</v>
      </c>
      <c r="H15748" s="1">
        <v>40000</v>
      </c>
      <c r="I15748" t="s">
        <v>24375</v>
      </c>
      <c r="J15748" t="s">
        <v>24376</v>
      </c>
    </row>
    <row r="15749" spans="1:10">
      <c r="A15749" t="s">
        <v>33</v>
      </c>
      <c r="B15749" t="s">
        <v>33</v>
      </c>
      <c r="C15749" t="s">
        <v>24</v>
      </c>
      <c r="D15749" t="s">
        <v>13</v>
      </c>
      <c r="E15749" t="s">
        <v>25</v>
      </c>
      <c r="F15749" t="s">
        <v>26</v>
      </c>
      <c r="G15749" s="3">
        <v>45078.375763888886</v>
      </c>
      <c r="H15749" s="1">
        <v>87500</v>
      </c>
      <c r="I15749" t="s">
        <v>602</v>
      </c>
      <c r="J15749" t="s">
        <v>203</v>
      </c>
    </row>
    <row r="15750" spans="1:10">
      <c r="A15750" t="s">
        <v>33</v>
      </c>
      <c r="B15750" t="s">
        <v>1058</v>
      </c>
      <c r="C15750" t="s">
        <v>201</v>
      </c>
      <c r="D15750" t="s">
        <v>13</v>
      </c>
      <c r="E15750" t="s">
        <v>14</v>
      </c>
      <c r="F15750" t="s">
        <v>26</v>
      </c>
      <c r="G15750" s="3">
        <v>45032.428680555553</v>
      </c>
      <c r="H15750" s="1">
        <v>95000</v>
      </c>
      <c r="I15750" t="s">
        <v>130</v>
      </c>
      <c r="J15750" t="s">
        <v>1687</v>
      </c>
    </row>
    <row r="15751" spans="1:10">
      <c r="A15751" t="s">
        <v>18</v>
      </c>
      <c r="B15751" t="s">
        <v>24377</v>
      </c>
      <c r="C15751" t="s">
        <v>2085</v>
      </c>
      <c r="D15751" t="s">
        <v>13</v>
      </c>
      <c r="E15751" t="s">
        <v>14</v>
      </c>
      <c r="F15751" t="s">
        <v>2086</v>
      </c>
      <c r="G15751" s="3">
        <v>44936.405648148146</v>
      </c>
      <c r="H15751" s="1">
        <v>98301.5</v>
      </c>
      <c r="I15751" t="s">
        <v>24378</v>
      </c>
      <c r="J15751" t="s">
        <v>8828</v>
      </c>
    </row>
    <row r="15752" spans="1:10">
      <c r="A15752" t="s">
        <v>212</v>
      </c>
      <c r="B15752" t="s">
        <v>24379</v>
      </c>
      <c r="C15752" t="s">
        <v>30</v>
      </c>
      <c r="D15752" t="s">
        <v>13</v>
      </c>
      <c r="E15752" t="s">
        <v>14</v>
      </c>
      <c r="F15752" t="s">
        <v>26</v>
      </c>
      <c r="G15752" s="3">
        <v>44988.377569444441</v>
      </c>
      <c r="H15752" s="1">
        <v>150000</v>
      </c>
      <c r="I15752" t="s">
        <v>24380</v>
      </c>
      <c r="J15752" t="s">
        <v>819</v>
      </c>
    </row>
    <row r="15753" spans="1:10">
      <c r="A15753" t="s">
        <v>135</v>
      </c>
      <c r="B15753" t="s">
        <v>135</v>
      </c>
      <c r="C15753" t="s">
        <v>24</v>
      </c>
      <c r="D15753" t="s">
        <v>13</v>
      </c>
      <c r="E15753" t="s">
        <v>25</v>
      </c>
      <c r="F15753" t="s">
        <v>26</v>
      </c>
      <c r="G15753" s="3">
        <v>45126.376331018517</v>
      </c>
      <c r="H15753" s="1">
        <v>85000</v>
      </c>
      <c r="I15753" t="s">
        <v>35</v>
      </c>
      <c r="J15753" t="s">
        <v>316</v>
      </c>
    </row>
    <row r="15754" spans="1:10">
      <c r="A15754" t="s">
        <v>77</v>
      </c>
      <c r="B15754" t="s">
        <v>313</v>
      </c>
      <c r="C15754" t="s">
        <v>24381</v>
      </c>
      <c r="D15754" t="s">
        <v>13</v>
      </c>
      <c r="E15754" t="s">
        <v>14</v>
      </c>
      <c r="F15754" t="s">
        <v>404</v>
      </c>
      <c r="G15754" s="3">
        <v>44966.403912037036</v>
      </c>
      <c r="H15754" s="1">
        <v>63000</v>
      </c>
      <c r="I15754" t="s">
        <v>17672</v>
      </c>
      <c r="J15754" t="s">
        <v>24382</v>
      </c>
    </row>
    <row r="15755" spans="1:10">
      <c r="A15755" t="s">
        <v>18</v>
      </c>
      <c r="B15755" t="s">
        <v>470</v>
      </c>
      <c r="C15755" t="s">
        <v>16952</v>
      </c>
      <c r="D15755" t="s">
        <v>13</v>
      </c>
      <c r="E15755" t="s">
        <v>14</v>
      </c>
      <c r="F15755" t="s">
        <v>26</v>
      </c>
      <c r="G15755" s="3">
        <v>45142.381423611114</v>
      </c>
      <c r="H15755" s="1">
        <v>50000</v>
      </c>
      <c r="I15755" t="s">
        <v>24383</v>
      </c>
      <c r="J15755" t="s">
        <v>24384</v>
      </c>
    </row>
    <row r="15756" spans="1:10">
      <c r="A15756" t="s">
        <v>212</v>
      </c>
      <c r="B15756" t="s">
        <v>212</v>
      </c>
      <c r="C15756" t="s">
        <v>56</v>
      </c>
      <c r="D15756" t="s">
        <v>13</v>
      </c>
      <c r="E15756" t="s">
        <v>14</v>
      </c>
      <c r="F15756" t="s">
        <v>20</v>
      </c>
      <c r="G15756" s="3">
        <v>45135.403240740743</v>
      </c>
      <c r="H15756" s="1">
        <v>90000</v>
      </c>
      <c r="I15756" t="s">
        <v>7561</v>
      </c>
      <c r="J15756" t="s">
        <v>24385</v>
      </c>
    </row>
    <row r="15757" spans="1:10">
      <c r="A15757" t="s">
        <v>10</v>
      </c>
      <c r="B15757" t="s">
        <v>24386</v>
      </c>
      <c r="C15757" t="s">
        <v>694</v>
      </c>
      <c r="D15757" t="s">
        <v>13</v>
      </c>
      <c r="E15757" t="s">
        <v>14</v>
      </c>
      <c r="F15757" t="s">
        <v>694</v>
      </c>
      <c r="G15757" s="3">
        <v>45246.386967592596</v>
      </c>
      <c r="H15757" s="1">
        <v>89100</v>
      </c>
      <c r="I15757" t="s">
        <v>13832</v>
      </c>
      <c r="J15757" t="s">
        <v>599</v>
      </c>
    </row>
    <row r="15758" spans="1:10">
      <c r="A15758" t="s">
        <v>18</v>
      </c>
      <c r="B15758" t="s">
        <v>10513</v>
      </c>
      <c r="C15758" t="s">
        <v>1123</v>
      </c>
      <c r="D15758" t="s">
        <v>13</v>
      </c>
      <c r="E15758" t="s">
        <v>14</v>
      </c>
      <c r="F15758" t="s">
        <v>1124</v>
      </c>
      <c r="G15758" s="3">
        <v>45041.399282407408</v>
      </c>
      <c r="H15758" s="1">
        <v>147500</v>
      </c>
      <c r="I15758" t="s">
        <v>11320</v>
      </c>
      <c r="J15758" t="s">
        <v>11321</v>
      </c>
    </row>
    <row r="15759" spans="1:10">
      <c r="A15759" t="s">
        <v>33</v>
      </c>
      <c r="B15759" t="s">
        <v>24387</v>
      </c>
      <c r="C15759" t="s">
        <v>24</v>
      </c>
      <c r="D15759" t="s">
        <v>13</v>
      </c>
      <c r="E15759" t="s">
        <v>25</v>
      </c>
      <c r="F15759" t="s">
        <v>26</v>
      </c>
      <c r="G15759" s="3">
        <v>45086.376238425924</v>
      </c>
      <c r="H15759" s="1">
        <v>110000</v>
      </c>
      <c r="I15759" t="s">
        <v>602</v>
      </c>
      <c r="J15759" t="s">
        <v>24388</v>
      </c>
    </row>
    <row r="15760" spans="1:10">
      <c r="A15760" t="s">
        <v>18</v>
      </c>
      <c r="B15760" t="s">
        <v>2083</v>
      </c>
      <c r="C15760" t="s">
        <v>276</v>
      </c>
      <c r="D15760" t="s">
        <v>13</v>
      </c>
      <c r="E15760" t="s">
        <v>14</v>
      </c>
      <c r="F15760" t="s">
        <v>26</v>
      </c>
      <c r="G15760" s="3">
        <v>45273.375208333331</v>
      </c>
      <c r="H15760" s="1">
        <v>212350.5</v>
      </c>
      <c r="I15760" t="s">
        <v>14364</v>
      </c>
      <c r="J15760" t="s">
        <v>301</v>
      </c>
    </row>
    <row r="15761" spans="1:10">
      <c r="A15761" t="s">
        <v>33</v>
      </c>
      <c r="B15761" t="s">
        <v>1001</v>
      </c>
      <c r="C15761" t="s">
        <v>4012</v>
      </c>
      <c r="D15761" t="s">
        <v>13</v>
      </c>
      <c r="E15761" t="s">
        <v>14</v>
      </c>
      <c r="F15761" t="s">
        <v>26</v>
      </c>
      <c r="G15761" s="3">
        <v>45254.375081018516</v>
      </c>
      <c r="H15761" s="1">
        <v>125000</v>
      </c>
      <c r="I15761" t="s">
        <v>335</v>
      </c>
      <c r="J15761" t="s">
        <v>28</v>
      </c>
    </row>
    <row r="15762" spans="1:10">
      <c r="A15762" t="s">
        <v>10</v>
      </c>
      <c r="B15762" t="s">
        <v>24389</v>
      </c>
      <c r="C15762" t="s">
        <v>1794</v>
      </c>
      <c r="D15762" t="s">
        <v>13</v>
      </c>
      <c r="E15762" t="s">
        <v>14</v>
      </c>
      <c r="F15762" t="s">
        <v>694</v>
      </c>
      <c r="G15762" s="3">
        <v>45077.395358796297</v>
      </c>
      <c r="H15762" s="1">
        <v>105300</v>
      </c>
      <c r="I15762" t="s">
        <v>1475</v>
      </c>
      <c r="J15762" t="s">
        <v>295</v>
      </c>
    </row>
    <row r="15763" spans="1:10">
      <c r="A15763" t="s">
        <v>10</v>
      </c>
      <c r="B15763" t="s">
        <v>357</v>
      </c>
      <c r="C15763" t="s">
        <v>201</v>
      </c>
      <c r="D15763" t="s">
        <v>13</v>
      </c>
      <c r="E15763" t="s">
        <v>14</v>
      </c>
      <c r="F15763" t="s">
        <v>26</v>
      </c>
      <c r="G15763" s="3">
        <v>45136.397476851853</v>
      </c>
      <c r="H15763" s="1">
        <v>186500</v>
      </c>
      <c r="I15763" t="s">
        <v>3645</v>
      </c>
      <c r="J15763" t="s">
        <v>7015</v>
      </c>
    </row>
    <row r="15764" spans="1:10">
      <c r="A15764" t="s">
        <v>73</v>
      </c>
      <c r="B15764" t="s">
        <v>73</v>
      </c>
      <c r="C15764" t="s">
        <v>26</v>
      </c>
      <c r="D15764" t="s">
        <v>13</v>
      </c>
      <c r="E15764" t="s">
        <v>14</v>
      </c>
      <c r="F15764" t="s">
        <v>26</v>
      </c>
      <c r="G15764" s="3">
        <v>45216.377511574072</v>
      </c>
      <c r="H15764" s="1">
        <v>145000</v>
      </c>
      <c r="I15764" t="s">
        <v>9129</v>
      </c>
      <c r="J15764" t="s">
        <v>24390</v>
      </c>
    </row>
    <row r="15765" spans="1:10">
      <c r="A15765" t="s">
        <v>10</v>
      </c>
      <c r="B15765" t="s">
        <v>24391</v>
      </c>
      <c r="C15765" t="s">
        <v>201</v>
      </c>
      <c r="D15765" t="s">
        <v>13</v>
      </c>
      <c r="E15765" t="s">
        <v>14</v>
      </c>
      <c r="F15765" t="s">
        <v>26</v>
      </c>
      <c r="G15765" s="3">
        <v>45003.378379629627</v>
      </c>
      <c r="H15765" s="1">
        <v>87000</v>
      </c>
      <c r="I15765" t="s">
        <v>7366</v>
      </c>
      <c r="J15765" t="s">
        <v>24392</v>
      </c>
    </row>
    <row r="15766" spans="1:10">
      <c r="A15766" t="s">
        <v>18</v>
      </c>
      <c r="B15766" t="s">
        <v>24393</v>
      </c>
      <c r="C15766" t="s">
        <v>136</v>
      </c>
      <c r="D15766" t="s">
        <v>13</v>
      </c>
      <c r="E15766" t="s">
        <v>14</v>
      </c>
      <c r="F15766" t="s">
        <v>26</v>
      </c>
      <c r="G15766" s="3">
        <v>45105.382337962961</v>
      </c>
      <c r="H15766" s="1">
        <v>147500</v>
      </c>
      <c r="I15766" t="s">
        <v>17156</v>
      </c>
      <c r="J15766" t="s">
        <v>24394</v>
      </c>
    </row>
    <row r="15767" spans="1:10">
      <c r="A15767" t="s">
        <v>18</v>
      </c>
      <c r="B15767" t="s">
        <v>24395</v>
      </c>
      <c r="C15767" t="s">
        <v>26</v>
      </c>
      <c r="D15767" t="s">
        <v>13</v>
      </c>
      <c r="E15767" t="s">
        <v>14</v>
      </c>
      <c r="F15767" t="s">
        <v>26</v>
      </c>
      <c r="G15767" s="3">
        <v>45272.388969907406</v>
      </c>
      <c r="H15767" s="1">
        <v>155000</v>
      </c>
      <c r="I15767" t="s">
        <v>1854</v>
      </c>
      <c r="J15767" t="s">
        <v>24396</v>
      </c>
    </row>
    <row r="15768" spans="1:10">
      <c r="A15768" t="s">
        <v>10</v>
      </c>
      <c r="B15768" t="s">
        <v>10</v>
      </c>
      <c r="C15768" t="s">
        <v>2114</v>
      </c>
      <c r="D15768" t="s">
        <v>13</v>
      </c>
      <c r="E15768" t="s">
        <v>14</v>
      </c>
      <c r="F15768" t="s">
        <v>26</v>
      </c>
      <c r="G15768" s="3">
        <v>45020.379224537035</v>
      </c>
      <c r="H15768" s="1">
        <v>115000</v>
      </c>
      <c r="I15768" t="s">
        <v>3493</v>
      </c>
      <c r="J15768" t="s">
        <v>4871</v>
      </c>
    </row>
    <row r="15769" spans="1:10">
      <c r="A15769" t="s">
        <v>152</v>
      </c>
      <c r="B15769" t="s">
        <v>24397</v>
      </c>
      <c r="C15769" t="s">
        <v>9369</v>
      </c>
      <c r="D15769" t="s">
        <v>13</v>
      </c>
      <c r="E15769" t="s">
        <v>14</v>
      </c>
      <c r="F15769" t="s">
        <v>209</v>
      </c>
      <c r="G15769" s="3">
        <v>45115.391145833331</v>
      </c>
      <c r="H15769" s="1">
        <v>89100</v>
      </c>
      <c r="I15769" t="s">
        <v>3836</v>
      </c>
      <c r="J15769" t="s">
        <v>5172</v>
      </c>
    </row>
    <row r="15770" spans="1:10">
      <c r="A15770" t="s">
        <v>10</v>
      </c>
      <c r="B15770" t="s">
        <v>1158</v>
      </c>
      <c r="C15770" t="s">
        <v>232</v>
      </c>
      <c r="D15770" t="s">
        <v>13</v>
      </c>
      <c r="E15770" t="s">
        <v>14</v>
      </c>
      <c r="F15770" t="s">
        <v>26</v>
      </c>
      <c r="G15770" s="3">
        <v>45274.376446759263</v>
      </c>
      <c r="H15770" s="1">
        <v>152000</v>
      </c>
      <c r="I15770" t="s">
        <v>7559</v>
      </c>
      <c r="J15770" t="s">
        <v>301</v>
      </c>
    </row>
    <row r="15771" spans="1:10">
      <c r="A15771" t="s">
        <v>10</v>
      </c>
      <c r="B15771" t="s">
        <v>10</v>
      </c>
      <c r="C15771" t="s">
        <v>24398</v>
      </c>
      <c r="D15771" t="s">
        <v>13</v>
      </c>
      <c r="E15771" t="s">
        <v>14</v>
      </c>
      <c r="F15771" t="s">
        <v>26</v>
      </c>
      <c r="G15771" s="3">
        <v>45171.377905092595</v>
      </c>
      <c r="H15771" s="1">
        <v>149946.5</v>
      </c>
      <c r="I15771" t="s">
        <v>1469</v>
      </c>
    </row>
    <row r="15772" spans="1:10">
      <c r="A15772" t="s">
        <v>18</v>
      </c>
      <c r="B15772" t="s">
        <v>4619</v>
      </c>
      <c r="C15772" t="s">
        <v>1059</v>
      </c>
      <c r="D15772" t="s">
        <v>1075</v>
      </c>
      <c r="E15772" t="s">
        <v>14</v>
      </c>
      <c r="F15772" t="s">
        <v>26</v>
      </c>
      <c r="G15772" s="3">
        <v>45279.381724537037</v>
      </c>
      <c r="H15772" s="1">
        <v>211000</v>
      </c>
      <c r="I15772" t="s">
        <v>120</v>
      </c>
      <c r="J15772" t="s">
        <v>4620</v>
      </c>
    </row>
    <row r="15773" spans="1:10">
      <c r="A15773" t="s">
        <v>10</v>
      </c>
      <c r="B15773" t="s">
        <v>24399</v>
      </c>
      <c r="C15773" t="s">
        <v>243</v>
      </c>
      <c r="D15773" t="s">
        <v>13</v>
      </c>
      <c r="E15773" t="s">
        <v>14</v>
      </c>
      <c r="F15773" t="s">
        <v>26</v>
      </c>
      <c r="G15773" s="3">
        <v>44993.375914351855</v>
      </c>
      <c r="H15773" s="1">
        <v>90000</v>
      </c>
      <c r="I15773" t="s">
        <v>685</v>
      </c>
      <c r="J15773" t="s">
        <v>3618</v>
      </c>
    </row>
    <row r="15774" spans="1:10">
      <c r="A15774" t="s">
        <v>33</v>
      </c>
      <c r="B15774" t="s">
        <v>3848</v>
      </c>
      <c r="C15774" t="s">
        <v>2430</v>
      </c>
      <c r="D15774" t="s">
        <v>13</v>
      </c>
      <c r="E15774" t="s">
        <v>14</v>
      </c>
      <c r="F15774" t="s">
        <v>694</v>
      </c>
      <c r="G15774" s="3">
        <v>45105.424432870372</v>
      </c>
      <c r="H15774" s="1">
        <v>89100</v>
      </c>
      <c r="I15774" t="s">
        <v>2954</v>
      </c>
      <c r="J15774" t="s">
        <v>24400</v>
      </c>
    </row>
    <row r="15775" spans="1:10">
      <c r="A15775" t="s">
        <v>33</v>
      </c>
      <c r="B15775" t="s">
        <v>33</v>
      </c>
      <c r="C15775" t="s">
        <v>1166</v>
      </c>
      <c r="D15775" t="s">
        <v>13</v>
      </c>
      <c r="E15775" t="s">
        <v>14</v>
      </c>
      <c r="F15775" t="s">
        <v>26</v>
      </c>
      <c r="G15775" s="3">
        <v>45273.434050925927</v>
      </c>
      <c r="H15775" s="1">
        <v>100000</v>
      </c>
      <c r="I15775" t="s">
        <v>18636</v>
      </c>
      <c r="J15775" t="s">
        <v>24401</v>
      </c>
    </row>
    <row r="15776" spans="1:10">
      <c r="A15776" t="s">
        <v>18</v>
      </c>
      <c r="B15776" t="s">
        <v>132</v>
      </c>
      <c r="C15776" t="s">
        <v>243</v>
      </c>
      <c r="D15776" t="s">
        <v>13</v>
      </c>
      <c r="E15776" t="s">
        <v>14</v>
      </c>
      <c r="F15776" t="s">
        <v>26</v>
      </c>
      <c r="G15776" s="3">
        <v>45120.380150462966</v>
      </c>
      <c r="H15776" s="1">
        <v>130000</v>
      </c>
      <c r="I15776" t="s">
        <v>24402</v>
      </c>
      <c r="J15776" t="s">
        <v>24403</v>
      </c>
    </row>
    <row r="15777" spans="1:10">
      <c r="A15777" t="s">
        <v>10</v>
      </c>
      <c r="B15777" t="s">
        <v>21670</v>
      </c>
      <c r="C15777" t="s">
        <v>1402</v>
      </c>
      <c r="D15777" t="s">
        <v>13</v>
      </c>
      <c r="E15777" t="s">
        <v>14</v>
      </c>
      <c r="F15777" t="s">
        <v>26</v>
      </c>
      <c r="G15777" s="3">
        <v>45093.418981481482</v>
      </c>
      <c r="H15777" s="1">
        <v>115000</v>
      </c>
      <c r="I15777" t="s">
        <v>14305</v>
      </c>
      <c r="J15777" t="s">
        <v>24404</v>
      </c>
    </row>
    <row r="15778" spans="1:10">
      <c r="A15778" t="s">
        <v>10</v>
      </c>
      <c r="B15778" t="s">
        <v>10</v>
      </c>
      <c r="C15778" t="s">
        <v>411</v>
      </c>
      <c r="D15778" t="s">
        <v>13</v>
      </c>
      <c r="E15778" t="s">
        <v>14</v>
      </c>
      <c r="F15778" t="s">
        <v>411</v>
      </c>
      <c r="G15778" s="3">
        <v>45133.410856481481</v>
      </c>
      <c r="H15778" s="1">
        <v>157500</v>
      </c>
      <c r="I15778" t="s">
        <v>17593</v>
      </c>
      <c r="J15778" t="s">
        <v>1532</v>
      </c>
    </row>
    <row r="15779" spans="1:10">
      <c r="A15779" t="s">
        <v>73</v>
      </c>
      <c r="B15779" t="s">
        <v>73</v>
      </c>
      <c r="C15779" t="s">
        <v>9911</v>
      </c>
      <c r="D15779" t="s">
        <v>1075</v>
      </c>
      <c r="E15779" t="s">
        <v>14</v>
      </c>
      <c r="F15779" t="s">
        <v>26</v>
      </c>
      <c r="G15779" s="3">
        <v>45243.458611111113</v>
      </c>
      <c r="H15779" s="1">
        <v>173500</v>
      </c>
      <c r="I15779" t="s">
        <v>120</v>
      </c>
      <c r="J15779" t="s">
        <v>2721</v>
      </c>
    </row>
    <row r="15780" spans="1:10">
      <c r="A15780" t="s">
        <v>33</v>
      </c>
      <c r="B15780" t="s">
        <v>24405</v>
      </c>
      <c r="C15780" t="s">
        <v>24</v>
      </c>
      <c r="D15780" t="s">
        <v>13</v>
      </c>
      <c r="E15780" t="s">
        <v>25</v>
      </c>
      <c r="F15780" t="s">
        <v>26</v>
      </c>
      <c r="G15780" s="3">
        <v>45252.376134259262</v>
      </c>
      <c r="H15780" s="1">
        <v>87000</v>
      </c>
      <c r="I15780" t="s">
        <v>602</v>
      </c>
      <c r="J15780" t="s">
        <v>24406</v>
      </c>
    </row>
    <row r="15781" spans="1:10">
      <c r="A15781" t="s">
        <v>18</v>
      </c>
      <c r="B15781" t="s">
        <v>127</v>
      </c>
      <c r="C15781" t="s">
        <v>62</v>
      </c>
      <c r="D15781" t="s">
        <v>13</v>
      </c>
      <c r="E15781" t="s">
        <v>14</v>
      </c>
      <c r="F15781" t="s">
        <v>26</v>
      </c>
      <c r="G15781" s="3">
        <v>45133.38045138889</v>
      </c>
      <c r="H15781" s="1">
        <v>125000</v>
      </c>
      <c r="I15781" t="s">
        <v>4110</v>
      </c>
      <c r="J15781" t="s">
        <v>24407</v>
      </c>
    </row>
    <row r="15782" spans="1:10">
      <c r="A15782" t="s">
        <v>33</v>
      </c>
      <c r="B15782" t="s">
        <v>24408</v>
      </c>
      <c r="C15782" t="s">
        <v>5486</v>
      </c>
      <c r="D15782" t="s">
        <v>13</v>
      </c>
      <c r="E15782" t="s">
        <v>14</v>
      </c>
      <c r="F15782" t="s">
        <v>26</v>
      </c>
      <c r="G15782" s="3">
        <v>44942.386504629627</v>
      </c>
      <c r="H15782" s="1">
        <v>115000</v>
      </c>
      <c r="I15782" t="s">
        <v>8987</v>
      </c>
      <c r="J15782" t="s">
        <v>1560</v>
      </c>
    </row>
    <row r="15783" spans="1:10">
      <c r="A15783" t="s">
        <v>18</v>
      </c>
      <c r="B15783" t="s">
        <v>24409</v>
      </c>
      <c r="C15783" t="s">
        <v>3580</v>
      </c>
      <c r="D15783" t="s">
        <v>13</v>
      </c>
      <c r="E15783" t="s">
        <v>14</v>
      </c>
      <c r="F15783" t="s">
        <v>26</v>
      </c>
      <c r="G15783" s="3">
        <v>45273.381840277776</v>
      </c>
      <c r="H15783" s="1">
        <v>145250</v>
      </c>
      <c r="I15783" t="s">
        <v>1072</v>
      </c>
      <c r="J15783" t="s">
        <v>24410</v>
      </c>
    </row>
    <row r="15784" spans="1:10">
      <c r="A15784" t="s">
        <v>73</v>
      </c>
      <c r="B15784" t="s">
        <v>73</v>
      </c>
      <c r="C15784" t="s">
        <v>1503</v>
      </c>
      <c r="D15784" t="s">
        <v>13</v>
      </c>
      <c r="E15784" t="s">
        <v>14</v>
      </c>
      <c r="F15784" t="s">
        <v>26</v>
      </c>
      <c r="G15784" s="3">
        <v>45171.393090277779</v>
      </c>
      <c r="H15784" s="1">
        <v>159000</v>
      </c>
      <c r="I15784" t="s">
        <v>6032</v>
      </c>
      <c r="J15784" t="s">
        <v>24411</v>
      </c>
    </row>
    <row r="15785" spans="1:10">
      <c r="A15785" t="s">
        <v>18</v>
      </c>
      <c r="B15785" t="s">
        <v>4467</v>
      </c>
      <c r="C15785" t="s">
        <v>3353</v>
      </c>
      <c r="D15785" t="s">
        <v>13</v>
      </c>
      <c r="E15785" t="s">
        <v>14</v>
      </c>
      <c r="F15785" t="s">
        <v>3353</v>
      </c>
      <c r="G15785" s="3">
        <v>45261.394675925927</v>
      </c>
      <c r="H15785" s="1">
        <v>119909.5</v>
      </c>
      <c r="I15785" t="s">
        <v>18616</v>
      </c>
      <c r="J15785" t="s">
        <v>12416</v>
      </c>
    </row>
    <row r="15786" spans="1:10">
      <c r="A15786" t="s">
        <v>18</v>
      </c>
      <c r="B15786" t="s">
        <v>24412</v>
      </c>
      <c r="C15786" t="s">
        <v>750</v>
      </c>
      <c r="D15786" t="s">
        <v>13</v>
      </c>
      <c r="E15786" t="s">
        <v>14</v>
      </c>
      <c r="F15786" t="s">
        <v>20</v>
      </c>
      <c r="G15786" s="3">
        <v>45164.414456018516</v>
      </c>
      <c r="H15786" s="1">
        <v>160000</v>
      </c>
      <c r="I15786" t="s">
        <v>16994</v>
      </c>
      <c r="J15786" t="s">
        <v>1224</v>
      </c>
    </row>
    <row r="15787" spans="1:10">
      <c r="A15787" t="s">
        <v>152</v>
      </c>
      <c r="B15787" t="s">
        <v>14324</v>
      </c>
      <c r="C15787" t="s">
        <v>741</v>
      </c>
      <c r="D15787" t="s">
        <v>13</v>
      </c>
      <c r="E15787" t="s">
        <v>14</v>
      </c>
      <c r="F15787" t="s">
        <v>171</v>
      </c>
      <c r="G15787" s="3">
        <v>45077.384594907409</v>
      </c>
      <c r="H15787" s="1">
        <v>79200</v>
      </c>
      <c r="I15787" t="s">
        <v>742</v>
      </c>
      <c r="J15787" t="s">
        <v>24413</v>
      </c>
    </row>
    <row r="15788" spans="1:10">
      <c r="A15788" t="s">
        <v>33</v>
      </c>
      <c r="B15788" t="s">
        <v>24414</v>
      </c>
      <c r="C15788" t="s">
        <v>24415</v>
      </c>
      <c r="D15788" t="s">
        <v>412</v>
      </c>
      <c r="E15788" t="s">
        <v>14</v>
      </c>
      <c r="F15788" t="s">
        <v>26</v>
      </c>
      <c r="G15788" s="3">
        <v>45274.375868055555</v>
      </c>
      <c r="H15788" s="1">
        <v>100000</v>
      </c>
      <c r="I15788" t="s">
        <v>7054</v>
      </c>
    </row>
    <row r="15789" spans="1:10">
      <c r="A15789" t="s">
        <v>73</v>
      </c>
      <c r="B15789" t="s">
        <v>73</v>
      </c>
      <c r="C15789" t="s">
        <v>733</v>
      </c>
      <c r="D15789" t="s">
        <v>13</v>
      </c>
      <c r="E15789" t="s">
        <v>14</v>
      </c>
      <c r="F15789" t="s">
        <v>509</v>
      </c>
      <c r="G15789" s="3">
        <v>44965.740011574075</v>
      </c>
      <c r="H15789" s="1">
        <v>147500</v>
      </c>
      <c r="I15789" t="s">
        <v>24416</v>
      </c>
      <c r="J15789" t="s">
        <v>24417</v>
      </c>
    </row>
    <row r="15790" spans="1:10">
      <c r="A15790" t="s">
        <v>212</v>
      </c>
      <c r="B15790" t="s">
        <v>24418</v>
      </c>
      <c r="C15790" t="s">
        <v>869</v>
      </c>
      <c r="D15790" t="s">
        <v>13</v>
      </c>
      <c r="E15790" t="s">
        <v>14</v>
      </c>
      <c r="F15790" t="s">
        <v>26</v>
      </c>
      <c r="G15790" s="3">
        <v>45063.37672453704</v>
      </c>
      <c r="H15790" s="1">
        <v>165000</v>
      </c>
      <c r="I15790" t="s">
        <v>12442</v>
      </c>
      <c r="J15790" t="s">
        <v>16022</v>
      </c>
    </row>
    <row r="15791" spans="1:10">
      <c r="A15791" t="s">
        <v>10</v>
      </c>
      <c r="B15791" t="s">
        <v>24419</v>
      </c>
      <c r="C15791" t="s">
        <v>1026</v>
      </c>
      <c r="D15791" t="s">
        <v>13</v>
      </c>
      <c r="E15791" t="s">
        <v>14</v>
      </c>
      <c r="F15791" t="s">
        <v>1026</v>
      </c>
      <c r="G15791" s="3">
        <v>45121.410752314812</v>
      </c>
      <c r="H15791" s="1">
        <v>79200</v>
      </c>
      <c r="I15791" t="s">
        <v>22256</v>
      </c>
    </row>
    <row r="15792" spans="1:10">
      <c r="A15792" t="s">
        <v>33</v>
      </c>
      <c r="B15792" t="s">
        <v>24420</v>
      </c>
      <c r="C15792" t="s">
        <v>325</v>
      </c>
      <c r="D15792" t="s">
        <v>13</v>
      </c>
      <c r="E15792" t="s">
        <v>14</v>
      </c>
      <c r="F15792" t="s">
        <v>26</v>
      </c>
      <c r="G15792" s="3">
        <v>44993.424351851849</v>
      </c>
      <c r="H15792" s="1">
        <v>90000</v>
      </c>
      <c r="I15792" t="s">
        <v>21155</v>
      </c>
      <c r="J15792" t="s">
        <v>230</v>
      </c>
    </row>
    <row r="15793" spans="1:10">
      <c r="A15793" t="s">
        <v>77</v>
      </c>
      <c r="B15793" t="s">
        <v>567</v>
      </c>
      <c r="C15793" t="s">
        <v>662</v>
      </c>
      <c r="D15793" t="s">
        <v>13</v>
      </c>
      <c r="E15793" t="s">
        <v>14</v>
      </c>
      <c r="F15793" t="s">
        <v>26</v>
      </c>
      <c r="G15793" s="3">
        <v>45209.375659722224</v>
      </c>
      <c r="H15793" s="1">
        <v>82500</v>
      </c>
      <c r="I15793" t="s">
        <v>24285</v>
      </c>
      <c r="J15793" t="s">
        <v>431</v>
      </c>
    </row>
    <row r="15794" spans="1:10">
      <c r="A15794" t="s">
        <v>18</v>
      </c>
      <c r="B15794" t="s">
        <v>24421</v>
      </c>
      <c r="C15794" t="s">
        <v>170</v>
      </c>
      <c r="D15794" t="s">
        <v>13</v>
      </c>
      <c r="E15794" t="s">
        <v>14</v>
      </c>
      <c r="F15794" t="s">
        <v>171</v>
      </c>
      <c r="G15794" s="3">
        <v>45162.395995370367</v>
      </c>
      <c r="H15794" s="1">
        <v>147500</v>
      </c>
      <c r="I15794" t="s">
        <v>172</v>
      </c>
      <c r="J15794" t="s">
        <v>24422</v>
      </c>
    </row>
    <row r="15795" spans="1:10">
      <c r="A15795" t="s">
        <v>10</v>
      </c>
      <c r="B15795" t="s">
        <v>9997</v>
      </c>
      <c r="C15795" t="s">
        <v>11459</v>
      </c>
      <c r="D15795" t="s">
        <v>100</v>
      </c>
      <c r="E15795" t="s">
        <v>14</v>
      </c>
      <c r="F15795" t="s">
        <v>6202</v>
      </c>
      <c r="G15795" s="3">
        <v>45071.412592592591</v>
      </c>
      <c r="H15795" s="1">
        <v>70000</v>
      </c>
      <c r="I15795" t="s">
        <v>4494</v>
      </c>
      <c r="J15795" t="s">
        <v>28</v>
      </c>
    </row>
    <row r="15796" spans="1:10">
      <c r="A15796" t="s">
        <v>135</v>
      </c>
      <c r="B15796" t="s">
        <v>135</v>
      </c>
      <c r="C15796" t="s">
        <v>201</v>
      </c>
      <c r="D15796" t="s">
        <v>13</v>
      </c>
      <c r="E15796" t="s">
        <v>14</v>
      </c>
      <c r="F15796" t="s">
        <v>26</v>
      </c>
      <c r="G15796" s="3">
        <v>45157.413136574076</v>
      </c>
      <c r="H15796" s="1">
        <v>90000</v>
      </c>
      <c r="I15796" t="s">
        <v>1549</v>
      </c>
      <c r="J15796" t="s">
        <v>24423</v>
      </c>
    </row>
    <row r="15797" spans="1:10">
      <c r="A15797" t="s">
        <v>73</v>
      </c>
      <c r="B15797" t="s">
        <v>24424</v>
      </c>
      <c r="C15797" t="s">
        <v>806</v>
      </c>
      <c r="D15797" t="s">
        <v>13</v>
      </c>
      <c r="E15797" t="s">
        <v>14</v>
      </c>
      <c r="F15797" t="s">
        <v>806</v>
      </c>
      <c r="G15797" s="3">
        <v>45044.390567129631</v>
      </c>
      <c r="H15797" s="1">
        <v>79200</v>
      </c>
      <c r="I15797" t="s">
        <v>234</v>
      </c>
      <c r="J15797" t="s">
        <v>863</v>
      </c>
    </row>
    <row r="15798" spans="1:10">
      <c r="A15798" t="s">
        <v>18</v>
      </c>
      <c r="B15798" t="s">
        <v>184</v>
      </c>
      <c r="C15798" t="s">
        <v>9908</v>
      </c>
      <c r="D15798" t="s">
        <v>13</v>
      </c>
      <c r="E15798" t="s">
        <v>14</v>
      </c>
      <c r="F15798" t="s">
        <v>26</v>
      </c>
      <c r="G15798" s="3">
        <v>45055.391238425924</v>
      </c>
      <c r="H15798" s="1">
        <v>135000</v>
      </c>
      <c r="I15798" t="s">
        <v>128</v>
      </c>
      <c r="J15798" t="s">
        <v>24425</v>
      </c>
    </row>
    <row r="15799" spans="1:10">
      <c r="A15799" t="s">
        <v>152</v>
      </c>
      <c r="B15799" t="s">
        <v>152</v>
      </c>
      <c r="C15799" t="s">
        <v>170</v>
      </c>
      <c r="D15799" t="s">
        <v>13</v>
      </c>
      <c r="E15799" t="s">
        <v>14</v>
      </c>
      <c r="F15799" t="s">
        <v>171</v>
      </c>
      <c r="G15799" s="3">
        <v>45071.392754629633</v>
      </c>
      <c r="H15799" s="1">
        <v>166000</v>
      </c>
      <c r="I15799" t="s">
        <v>5186</v>
      </c>
      <c r="J15799" t="s">
        <v>24426</v>
      </c>
    </row>
    <row r="15800" spans="1:10">
      <c r="A15800" t="s">
        <v>135</v>
      </c>
      <c r="B15800" t="s">
        <v>135</v>
      </c>
      <c r="C15800" t="s">
        <v>508</v>
      </c>
      <c r="D15800" t="s">
        <v>13</v>
      </c>
      <c r="E15800" t="s">
        <v>14</v>
      </c>
      <c r="F15800" t="s">
        <v>509</v>
      </c>
      <c r="G15800" s="3">
        <v>44977.388726851852</v>
      </c>
      <c r="H15800" s="1">
        <v>111175</v>
      </c>
      <c r="I15800" t="s">
        <v>5379</v>
      </c>
      <c r="J15800" t="s">
        <v>24427</v>
      </c>
    </row>
    <row r="15801" spans="1:10">
      <c r="A15801" t="s">
        <v>152</v>
      </c>
      <c r="B15801" t="s">
        <v>24428</v>
      </c>
      <c r="C15801" t="s">
        <v>170</v>
      </c>
      <c r="D15801" t="s">
        <v>13</v>
      </c>
      <c r="E15801" t="s">
        <v>14</v>
      </c>
      <c r="F15801" t="s">
        <v>171</v>
      </c>
      <c r="G15801" s="3">
        <v>45061.410115740742</v>
      </c>
      <c r="H15801" s="1">
        <v>166000</v>
      </c>
      <c r="I15801" t="s">
        <v>333</v>
      </c>
      <c r="J15801" t="s">
        <v>24429</v>
      </c>
    </row>
    <row r="15802" spans="1:10">
      <c r="A15802" t="s">
        <v>77</v>
      </c>
      <c r="B15802" t="s">
        <v>77</v>
      </c>
      <c r="C15802" t="s">
        <v>5962</v>
      </c>
      <c r="D15802" t="s">
        <v>13</v>
      </c>
      <c r="E15802" t="s">
        <v>14</v>
      </c>
      <c r="F15802" t="s">
        <v>26</v>
      </c>
      <c r="G15802" s="3">
        <v>45079.375567129631</v>
      </c>
      <c r="H15802" s="1">
        <v>75000</v>
      </c>
      <c r="I15802" t="s">
        <v>24430</v>
      </c>
      <c r="J15802" t="s">
        <v>230</v>
      </c>
    </row>
    <row r="15803" spans="1:10">
      <c r="A15803" t="s">
        <v>18</v>
      </c>
      <c r="B15803" t="s">
        <v>328</v>
      </c>
      <c r="C15803" t="s">
        <v>21966</v>
      </c>
      <c r="D15803" t="s">
        <v>1075</v>
      </c>
      <c r="E15803" t="s">
        <v>14</v>
      </c>
      <c r="F15803" t="s">
        <v>26</v>
      </c>
      <c r="G15803" s="3">
        <v>45285.376446759263</v>
      </c>
      <c r="H15803" s="1">
        <v>125000</v>
      </c>
      <c r="I15803" t="s">
        <v>120</v>
      </c>
      <c r="J15803" t="s">
        <v>2721</v>
      </c>
    </row>
    <row r="15804" spans="1:10">
      <c r="A15804" t="s">
        <v>10</v>
      </c>
      <c r="B15804" t="s">
        <v>24431</v>
      </c>
      <c r="C15804" t="s">
        <v>1117</v>
      </c>
      <c r="D15804" t="s">
        <v>13</v>
      </c>
      <c r="E15804" t="s">
        <v>14</v>
      </c>
      <c r="F15804" t="s">
        <v>26</v>
      </c>
      <c r="G15804" s="3">
        <v>45085.391886574071</v>
      </c>
      <c r="H15804" s="1">
        <v>115000</v>
      </c>
      <c r="I15804" t="s">
        <v>10401</v>
      </c>
      <c r="J15804" t="s">
        <v>10402</v>
      </c>
    </row>
    <row r="15805" spans="1:10">
      <c r="A15805" t="s">
        <v>33</v>
      </c>
      <c r="B15805" t="s">
        <v>24432</v>
      </c>
      <c r="C15805" t="s">
        <v>711</v>
      </c>
      <c r="D15805" t="s">
        <v>13</v>
      </c>
      <c r="E15805" t="s">
        <v>14</v>
      </c>
      <c r="F15805" t="s">
        <v>712</v>
      </c>
      <c r="G15805" s="3">
        <v>45149.399641203701</v>
      </c>
      <c r="H15805" s="1">
        <v>57500</v>
      </c>
      <c r="I15805" t="s">
        <v>3755</v>
      </c>
      <c r="J15805" t="s">
        <v>24433</v>
      </c>
    </row>
    <row r="15806" spans="1:10">
      <c r="A15806" t="s">
        <v>18</v>
      </c>
      <c r="B15806" t="s">
        <v>24434</v>
      </c>
      <c r="C15806" t="s">
        <v>614</v>
      </c>
      <c r="D15806" t="s">
        <v>13</v>
      </c>
      <c r="E15806" t="s">
        <v>14</v>
      </c>
      <c r="F15806" t="s">
        <v>608</v>
      </c>
      <c r="G15806" s="3">
        <v>45159.38957175926</v>
      </c>
      <c r="H15806" s="1">
        <v>90000</v>
      </c>
      <c r="I15806" t="s">
        <v>5853</v>
      </c>
      <c r="J15806" t="s">
        <v>24435</v>
      </c>
    </row>
    <row r="15807" spans="1:10">
      <c r="A15807" t="s">
        <v>33</v>
      </c>
      <c r="B15807" t="s">
        <v>24436</v>
      </c>
      <c r="C15807" t="s">
        <v>24</v>
      </c>
      <c r="D15807" t="s">
        <v>13</v>
      </c>
      <c r="E15807" t="s">
        <v>25</v>
      </c>
      <c r="F15807" t="s">
        <v>26</v>
      </c>
      <c r="G15807" s="3">
        <v>45063.375914351855</v>
      </c>
      <c r="H15807" s="1">
        <v>70000</v>
      </c>
      <c r="I15807" t="s">
        <v>602</v>
      </c>
      <c r="J15807" t="s">
        <v>230</v>
      </c>
    </row>
    <row r="15808" spans="1:10">
      <c r="A15808" t="s">
        <v>33</v>
      </c>
      <c r="B15808" t="s">
        <v>33</v>
      </c>
      <c r="C15808" t="s">
        <v>136</v>
      </c>
      <c r="D15808" t="s">
        <v>13</v>
      </c>
      <c r="E15808" t="s">
        <v>14</v>
      </c>
      <c r="F15808" t="s">
        <v>26</v>
      </c>
      <c r="G15808" s="3">
        <v>45239.375416666669</v>
      </c>
      <c r="H15808" s="1">
        <v>70000</v>
      </c>
      <c r="I15808" t="s">
        <v>24437</v>
      </c>
    </row>
    <row r="15809" spans="1:10">
      <c r="A15809" t="s">
        <v>18</v>
      </c>
      <c r="B15809" t="s">
        <v>18</v>
      </c>
      <c r="C15809" t="s">
        <v>1136</v>
      </c>
      <c r="D15809" t="s">
        <v>13</v>
      </c>
      <c r="E15809" t="s">
        <v>14</v>
      </c>
      <c r="F15809" t="s">
        <v>26</v>
      </c>
      <c r="G15809" s="3">
        <v>45087.379733796297</v>
      </c>
      <c r="H15809" s="1">
        <v>115000</v>
      </c>
      <c r="I15809" t="s">
        <v>24438</v>
      </c>
      <c r="J15809" t="s">
        <v>1138</v>
      </c>
    </row>
    <row r="15810" spans="1:10">
      <c r="A15810" t="s">
        <v>33</v>
      </c>
      <c r="B15810" t="s">
        <v>24439</v>
      </c>
      <c r="C15810" t="s">
        <v>24</v>
      </c>
      <c r="D15810" t="s">
        <v>13</v>
      </c>
      <c r="E15810" t="s">
        <v>25</v>
      </c>
      <c r="F15810" t="s">
        <v>26</v>
      </c>
      <c r="G15810" s="3">
        <v>45234.375115740739</v>
      </c>
      <c r="H15810" s="1">
        <v>120000</v>
      </c>
      <c r="I15810" t="s">
        <v>602</v>
      </c>
      <c r="J15810" t="s">
        <v>24440</v>
      </c>
    </row>
    <row r="15811" spans="1:10">
      <c r="A15811" t="s">
        <v>10</v>
      </c>
      <c r="B15811" t="s">
        <v>3127</v>
      </c>
      <c r="C15811" t="s">
        <v>589</v>
      </c>
      <c r="D15811" t="s">
        <v>13</v>
      </c>
      <c r="E15811" t="s">
        <v>14</v>
      </c>
      <c r="F15811" t="s">
        <v>26</v>
      </c>
      <c r="G15811" s="3">
        <v>45077.413263888891</v>
      </c>
      <c r="H15811" s="1">
        <v>115000</v>
      </c>
      <c r="I15811" t="s">
        <v>420</v>
      </c>
      <c r="J15811" t="s">
        <v>24441</v>
      </c>
    </row>
    <row r="15812" spans="1:10">
      <c r="A15812" t="s">
        <v>106</v>
      </c>
      <c r="B15812" t="s">
        <v>24442</v>
      </c>
      <c r="C15812" t="s">
        <v>221</v>
      </c>
      <c r="D15812" t="s">
        <v>13</v>
      </c>
      <c r="E15812" t="s">
        <v>14</v>
      </c>
      <c r="F15812" t="s">
        <v>221</v>
      </c>
      <c r="G15812" s="3">
        <v>45270.386770833335</v>
      </c>
      <c r="H15812" s="1">
        <v>160000</v>
      </c>
      <c r="I15812" t="s">
        <v>1849</v>
      </c>
      <c r="J15812" t="s">
        <v>24443</v>
      </c>
    </row>
    <row r="15813" spans="1:10">
      <c r="A15813" t="s">
        <v>10</v>
      </c>
      <c r="B15813" t="s">
        <v>10</v>
      </c>
      <c r="C15813" t="s">
        <v>314</v>
      </c>
      <c r="D15813" t="s">
        <v>13</v>
      </c>
      <c r="E15813" t="s">
        <v>14</v>
      </c>
      <c r="F15813" t="s">
        <v>314</v>
      </c>
      <c r="G15813" s="3">
        <v>45271.408773148149</v>
      </c>
      <c r="H15813" s="1">
        <v>170500</v>
      </c>
      <c r="I15813" t="s">
        <v>315</v>
      </c>
      <c r="J15813" t="s">
        <v>24444</v>
      </c>
    </row>
    <row r="15814" spans="1:10">
      <c r="A15814" t="s">
        <v>212</v>
      </c>
      <c r="B15814" t="s">
        <v>24445</v>
      </c>
      <c r="C15814" t="s">
        <v>162</v>
      </c>
      <c r="D15814" t="s">
        <v>100</v>
      </c>
      <c r="E15814" t="s">
        <v>14</v>
      </c>
      <c r="F15814" t="s">
        <v>162</v>
      </c>
      <c r="G15814" s="3">
        <v>45229.383356481485</v>
      </c>
      <c r="H15814" s="1">
        <v>170575</v>
      </c>
      <c r="I15814" t="s">
        <v>13832</v>
      </c>
      <c r="J15814" t="s">
        <v>24446</v>
      </c>
    </row>
    <row r="15815" spans="1:10">
      <c r="A15815" t="s">
        <v>18</v>
      </c>
      <c r="B15815" t="s">
        <v>24447</v>
      </c>
      <c r="C15815" t="s">
        <v>22888</v>
      </c>
      <c r="D15815" t="s">
        <v>13</v>
      </c>
      <c r="E15815" t="s">
        <v>14</v>
      </c>
      <c r="F15815" t="s">
        <v>2131</v>
      </c>
      <c r="G15815" s="3">
        <v>45078.433275462965</v>
      </c>
      <c r="H15815" s="1">
        <v>96773</v>
      </c>
      <c r="I15815" t="s">
        <v>7200</v>
      </c>
      <c r="J15815" t="s">
        <v>8642</v>
      </c>
    </row>
    <row r="15816" spans="1:10">
      <c r="A15816" t="s">
        <v>10</v>
      </c>
      <c r="B15816" t="s">
        <v>14088</v>
      </c>
      <c r="C15816" t="s">
        <v>559</v>
      </c>
      <c r="D15816" t="s">
        <v>13</v>
      </c>
      <c r="E15816" t="s">
        <v>14</v>
      </c>
      <c r="F15816" t="s">
        <v>26</v>
      </c>
      <c r="G15816" s="3">
        <v>44949.434386574074</v>
      </c>
      <c r="H15816" s="1">
        <v>130000</v>
      </c>
      <c r="I15816" t="s">
        <v>128</v>
      </c>
      <c r="J15816" t="s">
        <v>14089</v>
      </c>
    </row>
    <row r="15817" spans="1:10">
      <c r="A15817" t="s">
        <v>33</v>
      </c>
      <c r="B15817" t="s">
        <v>24448</v>
      </c>
      <c r="C15817" t="s">
        <v>1739</v>
      </c>
      <c r="D15817" t="s">
        <v>13</v>
      </c>
      <c r="E15817" t="s">
        <v>14</v>
      </c>
      <c r="F15817" t="s">
        <v>26</v>
      </c>
      <c r="G15817" s="3">
        <v>45054.377175925925</v>
      </c>
      <c r="H15817" s="1">
        <v>125000</v>
      </c>
      <c r="I15817" t="s">
        <v>7403</v>
      </c>
      <c r="J15817" t="s">
        <v>344</v>
      </c>
    </row>
    <row r="15818" spans="1:10">
      <c r="A15818" t="s">
        <v>18</v>
      </c>
      <c r="B15818" t="s">
        <v>127</v>
      </c>
      <c r="C15818" t="s">
        <v>24</v>
      </c>
      <c r="D15818" t="s">
        <v>13</v>
      </c>
      <c r="E15818" t="s">
        <v>25</v>
      </c>
      <c r="F15818" t="s">
        <v>26</v>
      </c>
      <c r="G15818" s="3">
        <v>45244.378263888888</v>
      </c>
      <c r="H15818" s="1">
        <v>215000</v>
      </c>
      <c r="I15818" t="s">
        <v>1397</v>
      </c>
      <c r="J15818" t="s">
        <v>24449</v>
      </c>
    </row>
    <row r="15819" spans="1:10">
      <c r="A15819" t="s">
        <v>18</v>
      </c>
      <c r="B15819" t="s">
        <v>24450</v>
      </c>
      <c r="C15819" t="s">
        <v>12964</v>
      </c>
      <c r="D15819" t="s">
        <v>13</v>
      </c>
      <c r="E15819" t="s">
        <v>14</v>
      </c>
      <c r="F15819" t="s">
        <v>26</v>
      </c>
      <c r="G15819" s="3">
        <v>45209.382002314815</v>
      </c>
      <c r="H15819" s="1">
        <v>113836.5</v>
      </c>
      <c r="I15819" t="s">
        <v>186</v>
      </c>
      <c r="J15819" t="s">
        <v>24451</v>
      </c>
    </row>
    <row r="15820" spans="1:10">
      <c r="A15820" t="s">
        <v>10</v>
      </c>
      <c r="B15820" t="s">
        <v>24452</v>
      </c>
      <c r="C15820" t="s">
        <v>201</v>
      </c>
      <c r="D15820" t="s">
        <v>13</v>
      </c>
      <c r="E15820" t="s">
        <v>14</v>
      </c>
      <c r="F15820" t="s">
        <v>26</v>
      </c>
      <c r="G15820" s="3">
        <v>45159.380358796298</v>
      </c>
      <c r="H15820" s="1">
        <v>90000</v>
      </c>
      <c r="I15820" t="s">
        <v>1604</v>
      </c>
      <c r="J15820" t="s">
        <v>24453</v>
      </c>
    </row>
    <row r="15821" spans="1:10">
      <c r="A15821" t="s">
        <v>18</v>
      </c>
      <c r="B15821" t="s">
        <v>4553</v>
      </c>
      <c r="C15821" t="s">
        <v>119</v>
      </c>
      <c r="D15821" t="s">
        <v>13</v>
      </c>
      <c r="E15821" t="s">
        <v>14</v>
      </c>
      <c r="F15821" t="s">
        <v>26</v>
      </c>
      <c r="G15821" s="3">
        <v>44975.379942129628</v>
      </c>
      <c r="H15821" s="1">
        <v>85000</v>
      </c>
      <c r="I15821" t="s">
        <v>10443</v>
      </c>
      <c r="J15821" t="s">
        <v>24454</v>
      </c>
    </row>
    <row r="15822" spans="1:10">
      <c r="A15822" t="s">
        <v>77</v>
      </c>
      <c r="B15822" t="s">
        <v>24455</v>
      </c>
      <c r="C15822" t="s">
        <v>441</v>
      </c>
      <c r="D15822" t="s">
        <v>13</v>
      </c>
      <c r="E15822" t="s">
        <v>14</v>
      </c>
      <c r="F15822" t="s">
        <v>26</v>
      </c>
      <c r="G15822" s="3">
        <v>45122.376331018517</v>
      </c>
      <c r="H15822" s="1">
        <v>152000</v>
      </c>
      <c r="I15822" t="s">
        <v>1989</v>
      </c>
      <c r="J15822" t="s">
        <v>24456</v>
      </c>
    </row>
    <row r="15823" spans="1:10">
      <c r="A15823" t="s">
        <v>10</v>
      </c>
      <c r="B15823" t="s">
        <v>652</v>
      </c>
      <c r="C15823" t="s">
        <v>24457</v>
      </c>
      <c r="D15823" t="s">
        <v>13</v>
      </c>
      <c r="E15823" t="s">
        <v>14</v>
      </c>
      <c r="F15823" t="s">
        <v>26</v>
      </c>
      <c r="G15823" s="3">
        <v>45028.390509259261</v>
      </c>
      <c r="H15823" s="1">
        <v>125000</v>
      </c>
      <c r="I15823" t="s">
        <v>24458</v>
      </c>
      <c r="J15823" t="s">
        <v>1693</v>
      </c>
    </row>
    <row r="15824" spans="1:10">
      <c r="A15824" t="s">
        <v>33</v>
      </c>
      <c r="B15824" t="s">
        <v>24459</v>
      </c>
      <c r="C15824" t="s">
        <v>711</v>
      </c>
      <c r="D15824" t="s">
        <v>13</v>
      </c>
      <c r="E15824" t="s">
        <v>14</v>
      </c>
      <c r="F15824" t="s">
        <v>712</v>
      </c>
      <c r="G15824" s="3">
        <v>45099.396921296298</v>
      </c>
      <c r="H15824" s="1">
        <v>80850</v>
      </c>
      <c r="I15824" t="s">
        <v>24460</v>
      </c>
      <c r="J15824" t="s">
        <v>230</v>
      </c>
    </row>
    <row r="15825" spans="1:10">
      <c r="A15825" t="s">
        <v>33</v>
      </c>
      <c r="B15825" t="s">
        <v>24461</v>
      </c>
      <c r="C15825" t="s">
        <v>7615</v>
      </c>
      <c r="D15825" t="s">
        <v>13</v>
      </c>
      <c r="E15825" t="s">
        <v>14</v>
      </c>
      <c r="F15825" t="s">
        <v>26</v>
      </c>
      <c r="G15825" s="3">
        <v>45189.375</v>
      </c>
      <c r="H15825" s="1">
        <v>72500</v>
      </c>
      <c r="I15825" t="s">
        <v>24462</v>
      </c>
      <c r="J15825" t="s">
        <v>10613</v>
      </c>
    </row>
    <row r="15826" spans="1:10">
      <c r="A15826" t="s">
        <v>33</v>
      </c>
      <c r="B15826" t="s">
        <v>24463</v>
      </c>
      <c r="C15826" t="s">
        <v>8991</v>
      </c>
      <c r="D15826" t="s">
        <v>13</v>
      </c>
      <c r="E15826" t="s">
        <v>14</v>
      </c>
      <c r="F15826" t="s">
        <v>26</v>
      </c>
      <c r="G15826" s="3">
        <v>45274.376076388886</v>
      </c>
      <c r="H15826" s="1">
        <v>60000</v>
      </c>
      <c r="I15826" t="s">
        <v>24464</v>
      </c>
      <c r="J15826" t="s">
        <v>24465</v>
      </c>
    </row>
    <row r="15827" spans="1:10">
      <c r="A15827" t="s">
        <v>18</v>
      </c>
      <c r="B15827" t="s">
        <v>15848</v>
      </c>
      <c r="C15827" t="s">
        <v>733</v>
      </c>
      <c r="D15827" t="s">
        <v>13</v>
      </c>
      <c r="E15827" t="s">
        <v>14</v>
      </c>
      <c r="F15827" t="s">
        <v>509</v>
      </c>
      <c r="G15827" s="3">
        <v>45054.389270833337</v>
      </c>
      <c r="H15827" s="1">
        <v>147500</v>
      </c>
      <c r="I15827" t="s">
        <v>24466</v>
      </c>
      <c r="J15827" t="s">
        <v>24467</v>
      </c>
    </row>
    <row r="15828" spans="1:10">
      <c r="A15828" t="s">
        <v>10</v>
      </c>
      <c r="B15828" t="s">
        <v>6794</v>
      </c>
      <c r="C15828" t="s">
        <v>75</v>
      </c>
      <c r="D15828" t="s">
        <v>13</v>
      </c>
      <c r="E15828" t="s">
        <v>14</v>
      </c>
      <c r="F15828" t="s">
        <v>26</v>
      </c>
      <c r="G15828" s="3">
        <v>45132.377800925926</v>
      </c>
      <c r="H15828" s="1">
        <v>245000</v>
      </c>
      <c r="I15828" t="s">
        <v>24468</v>
      </c>
      <c r="J15828" t="s">
        <v>24469</v>
      </c>
    </row>
    <row r="15829" spans="1:10">
      <c r="A15829" t="s">
        <v>10</v>
      </c>
      <c r="B15829" t="s">
        <v>24470</v>
      </c>
      <c r="C15829" t="s">
        <v>232</v>
      </c>
      <c r="D15829" t="s">
        <v>13</v>
      </c>
      <c r="E15829" t="s">
        <v>14</v>
      </c>
      <c r="F15829" t="s">
        <v>26</v>
      </c>
      <c r="G15829" s="3">
        <v>44970.377847222226</v>
      </c>
      <c r="H15829" s="1">
        <v>177500</v>
      </c>
      <c r="I15829" t="s">
        <v>23108</v>
      </c>
      <c r="J15829" t="s">
        <v>2854</v>
      </c>
    </row>
    <row r="15830" spans="1:10">
      <c r="A15830" t="s">
        <v>152</v>
      </c>
      <c r="B15830" t="s">
        <v>24471</v>
      </c>
      <c r="C15830" t="s">
        <v>786</v>
      </c>
      <c r="D15830" t="s">
        <v>13</v>
      </c>
      <c r="E15830" t="s">
        <v>14</v>
      </c>
      <c r="F15830" t="s">
        <v>198</v>
      </c>
      <c r="G15830" s="3">
        <v>45132.390520833331</v>
      </c>
      <c r="H15830" s="1">
        <v>56700</v>
      </c>
      <c r="I15830" t="s">
        <v>172</v>
      </c>
      <c r="J15830" t="s">
        <v>7893</v>
      </c>
    </row>
    <row r="15831" spans="1:10">
      <c r="A15831" t="s">
        <v>18</v>
      </c>
      <c r="B15831" t="s">
        <v>18</v>
      </c>
      <c r="C15831" t="s">
        <v>6824</v>
      </c>
      <c r="D15831" t="s">
        <v>13</v>
      </c>
      <c r="E15831" t="s">
        <v>14</v>
      </c>
      <c r="F15831" t="s">
        <v>26</v>
      </c>
      <c r="G15831" s="3">
        <v>45042.445034722223</v>
      </c>
      <c r="H15831" s="1">
        <v>115000</v>
      </c>
      <c r="I15831" t="s">
        <v>1072</v>
      </c>
      <c r="J15831" t="s">
        <v>5909</v>
      </c>
    </row>
    <row r="15832" spans="1:10">
      <c r="A15832" t="s">
        <v>212</v>
      </c>
      <c r="B15832" t="s">
        <v>212</v>
      </c>
      <c r="C15832" t="s">
        <v>170</v>
      </c>
      <c r="D15832" t="s">
        <v>13</v>
      </c>
      <c r="E15832" t="s">
        <v>14</v>
      </c>
      <c r="F15832" t="s">
        <v>171</v>
      </c>
      <c r="G15832" s="3">
        <v>44966.394861111112</v>
      </c>
      <c r="H15832" s="1">
        <v>157500</v>
      </c>
      <c r="I15832" t="s">
        <v>10314</v>
      </c>
      <c r="J15832" t="s">
        <v>24472</v>
      </c>
    </row>
    <row r="15833" spans="1:10">
      <c r="A15833" t="s">
        <v>10</v>
      </c>
      <c r="B15833" t="s">
        <v>10</v>
      </c>
      <c r="C15833" t="s">
        <v>2114</v>
      </c>
      <c r="D15833" t="s">
        <v>13</v>
      </c>
      <c r="E15833" t="s">
        <v>14</v>
      </c>
      <c r="F15833" t="s">
        <v>26</v>
      </c>
      <c r="G15833" s="3">
        <v>45171.378483796296</v>
      </c>
      <c r="H15833" s="1">
        <v>149946.5</v>
      </c>
      <c r="I15833" t="s">
        <v>1469</v>
      </c>
    </row>
    <row r="15834" spans="1:10">
      <c r="A15834" t="s">
        <v>73</v>
      </c>
      <c r="B15834" t="s">
        <v>73</v>
      </c>
      <c r="C15834" t="s">
        <v>7795</v>
      </c>
      <c r="D15834" t="s">
        <v>13</v>
      </c>
      <c r="E15834" t="s">
        <v>14</v>
      </c>
      <c r="F15834" t="s">
        <v>26</v>
      </c>
      <c r="G15834" s="3">
        <v>45010.385266203702</v>
      </c>
      <c r="H15834" s="1">
        <v>175000</v>
      </c>
      <c r="I15834" t="s">
        <v>24473</v>
      </c>
      <c r="J15834" t="s">
        <v>24474</v>
      </c>
    </row>
    <row r="15835" spans="1:10">
      <c r="A15835" t="s">
        <v>33</v>
      </c>
      <c r="B15835" t="s">
        <v>24475</v>
      </c>
      <c r="C15835" t="s">
        <v>2195</v>
      </c>
      <c r="D15835" t="s">
        <v>13</v>
      </c>
      <c r="E15835" t="s">
        <v>14</v>
      </c>
      <c r="F15835" t="s">
        <v>26</v>
      </c>
      <c r="G15835" s="3">
        <v>45156.378113425926</v>
      </c>
      <c r="H15835" s="1">
        <v>126352.5</v>
      </c>
      <c r="I15835" t="s">
        <v>24476</v>
      </c>
      <c r="J15835" t="s">
        <v>24477</v>
      </c>
    </row>
    <row r="15836" spans="1:10">
      <c r="A15836" t="s">
        <v>18</v>
      </c>
      <c r="B15836" t="s">
        <v>470</v>
      </c>
      <c r="C15836" t="s">
        <v>75</v>
      </c>
      <c r="D15836" t="s">
        <v>13</v>
      </c>
      <c r="E15836" t="s">
        <v>14</v>
      </c>
      <c r="F15836" t="s">
        <v>26</v>
      </c>
      <c r="G15836" s="3">
        <v>45004.395405092589</v>
      </c>
      <c r="H15836" s="1">
        <v>125000</v>
      </c>
      <c r="I15836" t="s">
        <v>24478</v>
      </c>
      <c r="J15836" t="s">
        <v>24479</v>
      </c>
    </row>
    <row r="15837" spans="1:10">
      <c r="A15837" t="s">
        <v>10</v>
      </c>
      <c r="B15837" t="s">
        <v>10</v>
      </c>
      <c r="C15837" t="s">
        <v>5890</v>
      </c>
      <c r="D15837" t="s">
        <v>13</v>
      </c>
      <c r="E15837" t="s">
        <v>14</v>
      </c>
      <c r="F15837" t="s">
        <v>26</v>
      </c>
      <c r="G15837" s="3">
        <v>45273.379282407404</v>
      </c>
      <c r="H15837" s="1">
        <v>186000</v>
      </c>
      <c r="I15837" t="s">
        <v>4329</v>
      </c>
      <c r="J15837" t="s">
        <v>24480</v>
      </c>
    </row>
    <row r="15838" spans="1:10">
      <c r="A15838" t="s">
        <v>33</v>
      </c>
      <c r="B15838" t="s">
        <v>15716</v>
      </c>
      <c r="C15838" t="s">
        <v>1250</v>
      </c>
      <c r="D15838" t="s">
        <v>13</v>
      </c>
      <c r="E15838" t="s">
        <v>14</v>
      </c>
      <c r="F15838" t="s">
        <v>404</v>
      </c>
      <c r="G15838" s="3">
        <v>45153.411828703705</v>
      </c>
      <c r="H15838" s="1">
        <v>56700</v>
      </c>
      <c r="I15838" t="s">
        <v>1008</v>
      </c>
    </row>
    <row r="15839" spans="1:10">
      <c r="A15839" t="s">
        <v>10</v>
      </c>
      <c r="B15839" t="s">
        <v>24481</v>
      </c>
      <c r="C15839" t="s">
        <v>237</v>
      </c>
      <c r="D15839" t="s">
        <v>13</v>
      </c>
      <c r="E15839" t="s">
        <v>14</v>
      </c>
      <c r="F15839" t="s">
        <v>26</v>
      </c>
      <c r="G15839" s="3">
        <v>45051.39166666667</v>
      </c>
      <c r="H15839" s="1">
        <v>90000</v>
      </c>
      <c r="I15839" t="s">
        <v>2783</v>
      </c>
      <c r="J15839" t="s">
        <v>24482</v>
      </c>
    </row>
    <row r="15840" spans="1:10">
      <c r="A15840" t="s">
        <v>10</v>
      </c>
      <c r="B15840" t="s">
        <v>3127</v>
      </c>
      <c r="C15840" t="s">
        <v>767</v>
      </c>
      <c r="D15840" t="s">
        <v>13</v>
      </c>
      <c r="E15840" t="s">
        <v>14</v>
      </c>
      <c r="F15840" t="s">
        <v>26</v>
      </c>
      <c r="G15840" s="3">
        <v>45071.40357638889</v>
      </c>
      <c r="H15840" s="1">
        <v>115000</v>
      </c>
      <c r="I15840" t="s">
        <v>420</v>
      </c>
      <c r="J15840" t="s">
        <v>24483</v>
      </c>
    </row>
    <row r="15841" spans="1:10">
      <c r="A15841" t="s">
        <v>18</v>
      </c>
      <c r="B15841" t="s">
        <v>184</v>
      </c>
      <c r="C15841" t="s">
        <v>2787</v>
      </c>
      <c r="D15841" t="s">
        <v>13</v>
      </c>
      <c r="E15841" t="s">
        <v>14</v>
      </c>
      <c r="F15841" t="s">
        <v>608</v>
      </c>
      <c r="G15841" s="3">
        <v>44949.385555555556</v>
      </c>
      <c r="H15841" s="1">
        <v>90000</v>
      </c>
      <c r="I15841" t="s">
        <v>2368</v>
      </c>
      <c r="J15841" t="s">
        <v>24484</v>
      </c>
    </row>
    <row r="15842" spans="1:10">
      <c r="A15842" t="s">
        <v>18</v>
      </c>
      <c r="B15842" t="s">
        <v>24485</v>
      </c>
      <c r="C15842" t="s">
        <v>232</v>
      </c>
      <c r="D15842" t="s">
        <v>13</v>
      </c>
      <c r="E15842" t="s">
        <v>14</v>
      </c>
      <c r="F15842" t="s">
        <v>26</v>
      </c>
      <c r="G15842" s="3">
        <v>45019.385208333333</v>
      </c>
      <c r="H15842" s="1">
        <v>211000</v>
      </c>
      <c r="I15842" t="s">
        <v>120</v>
      </c>
      <c r="J15842" t="s">
        <v>24486</v>
      </c>
    </row>
    <row r="15843" spans="1:10">
      <c r="A15843" t="s">
        <v>18</v>
      </c>
      <c r="B15843" t="s">
        <v>24487</v>
      </c>
      <c r="C15843" t="s">
        <v>1088</v>
      </c>
      <c r="D15843" t="s">
        <v>13</v>
      </c>
      <c r="E15843" t="s">
        <v>14</v>
      </c>
      <c r="F15843" t="s">
        <v>26</v>
      </c>
      <c r="G15843" s="3">
        <v>45174.379791666666</v>
      </c>
      <c r="H15843" s="1">
        <v>115000</v>
      </c>
      <c r="I15843" t="s">
        <v>2368</v>
      </c>
      <c r="J15843" t="s">
        <v>24488</v>
      </c>
    </row>
    <row r="15844" spans="1:10">
      <c r="A15844" t="s">
        <v>135</v>
      </c>
      <c r="B15844" t="s">
        <v>135</v>
      </c>
      <c r="C15844" t="s">
        <v>56</v>
      </c>
      <c r="D15844" t="s">
        <v>13</v>
      </c>
      <c r="E15844" t="s">
        <v>14</v>
      </c>
      <c r="F15844" t="s">
        <v>26</v>
      </c>
      <c r="G15844" s="3">
        <v>45051.387245370373</v>
      </c>
      <c r="H15844" s="1">
        <v>90000</v>
      </c>
      <c r="I15844" t="s">
        <v>24489</v>
      </c>
      <c r="J15844" t="s">
        <v>24490</v>
      </c>
    </row>
    <row r="15845" spans="1:10">
      <c r="A15845" t="s">
        <v>18</v>
      </c>
      <c r="B15845" t="s">
        <v>18</v>
      </c>
      <c r="C15845" t="s">
        <v>1094</v>
      </c>
      <c r="D15845" t="s">
        <v>13</v>
      </c>
      <c r="E15845" t="s">
        <v>14</v>
      </c>
      <c r="F15845" t="s">
        <v>205</v>
      </c>
      <c r="G15845" s="3">
        <v>45044.392465277779</v>
      </c>
      <c r="H15845" s="1">
        <v>147500</v>
      </c>
      <c r="I15845" t="s">
        <v>172</v>
      </c>
      <c r="J15845" t="s">
        <v>24491</v>
      </c>
    </row>
    <row r="15846" spans="1:10">
      <c r="A15846" t="s">
        <v>77</v>
      </c>
      <c r="B15846" t="s">
        <v>5986</v>
      </c>
      <c r="C15846" t="s">
        <v>3413</v>
      </c>
      <c r="D15846" t="s">
        <v>13</v>
      </c>
      <c r="E15846" t="s">
        <v>14</v>
      </c>
      <c r="F15846" t="s">
        <v>26</v>
      </c>
      <c r="G15846" s="3">
        <v>45227.375138888892</v>
      </c>
      <c r="H15846" s="1">
        <v>80000</v>
      </c>
      <c r="I15846" t="s">
        <v>24492</v>
      </c>
      <c r="J15846" t="s">
        <v>24493</v>
      </c>
    </row>
    <row r="15847" spans="1:10">
      <c r="A15847" t="s">
        <v>77</v>
      </c>
      <c r="B15847" t="s">
        <v>23792</v>
      </c>
      <c r="C15847" t="s">
        <v>1458</v>
      </c>
      <c r="D15847" t="s">
        <v>13</v>
      </c>
      <c r="E15847" t="s">
        <v>14</v>
      </c>
      <c r="F15847" t="s">
        <v>26</v>
      </c>
      <c r="G15847" s="3">
        <v>45016.423622685186</v>
      </c>
      <c r="H15847" s="1">
        <v>96500</v>
      </c>
      <c r="I15847" t="s">
        <v>4331</v>
      </c>
      <c r="J15847" t="s">
        <v>23794</v>
      </c>
    </row>
    <row r="15848" spans="1:10">
      <c r="A15848" t="s">
        <v>10</v>
      </c>
      <c r="B15848" t="s">
        <v>24494</v>
      </c>
      <c r="C15848" t="s">
        <v>1094</v>
      </c>
      <c r="D15848" t="s">
        <v>13</v>
      </c>
      <c r="E15848" t="s">
        <v>14</v>
      </c>
      <c r="F15848" t="s">
        <v>205</v>
      </c>
      <c r="G15848" s="3">
        <v>44972.423946759256</v>
      </c>
      <c r="H15848" s="1">
        <v>72900</v>
      </c>
      <c r="I15848" t="s">
        <v>2907</v>
      </c>
      <c r="J15848" t="s">
        <v>144</v>
      </c>
    </row>
    <row r="15849" spans="1:10">
      <c r="A15849" t="s">
        <v>212</v>
      </c>
      <c r="B15849" t="s">
        <v>24495</v>
      </c>
      <c r="C15849" t="s">
        <v>171</v>
      </c>
      <c r="D15849" t="s">
        <v>13</v>
      </c>
      <c r="E15849" t="s">
        <v>14</v>
      </c>
      <c r="F15849" t="s">
        <v>171</v>
      </c>
      <c r="G15849" s="3">
        <v>45283.381377314814</v>
      </c>
      <c r="H15849" s="1">
        <v>126550</v>
      </c>
      <c r="I15849" t="s">
        <v>24496</v>
      </c>
      <c r="J15849" t="s">
        <v>24497</v>
      </c>
    </row>
    <row r="15850" spans="1:10">
      <c r="A15850" t="s">
        <v>135</v>
      </c>
      <c r="B15850" t="s">
        <v>24498</v>
      </c>
      <c r="C15850" t="s">
        <v>232</v>
      </c>
      <c r="D15850" t="s">
        <v>13</v>
      </c>
      <c r="E15850" t="s">
        <v>14</v>
      </c>
      <c r="F15850" t="s">
        <v>26</v>
      </c>
      <c r="G15850" s="3">
        <v>45028.374907407408</v>
      </c>
      <c r="H15850" s="1">
        <v>90000</v>
      </c>
      <c r="I15850" t="s">
        <v>1726</v>
      </c>
      <c r="J15850" t="s">
        <v>1727</v>
      </c>
    </row>
    <row r="15851" spans="1:10">
      <c r="A15851" t="s">
        <v>212</v>
      </c>
      <c r="B15851" t="s">
        <v>11597</v>
      </c>
      <c r="C15851" t="s">
        <v>1503</v>
      </c>
      <c r="D15851" t="s">
        <v>13</v>
      </c>
      <c r="E15851" t="s">
        <v>14</v>
      </c>
      <c r="F15851" t="s">
        <v>26</v>
      </c>
      <c r="G15851" s="3">
        <v>45114.405486111114</v>
      </c>
      <c r="H15851" s="1">
        <v>115000</v>
      </c>
      <c r="I15851" t="s">
        <v>420</v>
      </c>
      <c r="J15851" t="s">
        <v>24499</v>
      </c>
    </row>
    <row r="15852" spans="1:10">
      <c r="A15852" t="s">
        <v>10</v>
      </c>
      <c r="B15852" t="s">
        <v>10</v>
      </c>
      <c r="C15852" t="s">
        <v>4651</v>
      </c>
      <c r="D15852" t="s">
        <v>13</v>
      </c>
      <c r="E15852" t="s">
        <v>14</v>
      </c>
      <c r="F15852" t="s">
        <v>26</v>
      </c>
      <c r="G15852" s="3">
        <v>44942.388842592591</v>
      </c>
      <c r="H15852" s="1">
        <v>90000</v>
      </c>
      <c r="I15852" t="s">
        <v>24500</v>
      </c>
      <c r="J15852" t="s">
        <v>24501</v>
      </c>
    </row>
    <row r="15853" spans="1:10">
      <c r="A15853" t="s">
        <v>18</v>
      </c>
      <c r="B15853" t="s">
        <v>127</v>
      </c>
      <c r="C15853" t="s">
        <v>572</v>
      </c>
      <c r="D15853" t="s">
        <v>13</v>
      </c>
      <c r="E15853" t="s">
        <v>14</v>
      </c>
      <c r="F15853" t="s">
        <v>26</v>
      </c>
      <c r="G15853" s="3">
        <v>45055.385775462964</v>
      </c>
      <c r="H15853" s="1">
        <v>175000</v>
      </c>
      <c r="I15853" t="s">
        <v>3015</v>
      </c>
      <c r="J15853" t="s">
        <v>24502</v>
      </c>
    </row>
    <row r="15854" spans="1:10">
      <c r="A15854" t="s">
        <v>73</v>
      </c>
      <c r="B15854" t="s">
        <v>24503</v>
      </c>
      <c r="C15854" t="s">
        <v>741</v>
      </c>
      <c r="D15854" t="s">
        <v>13</v>
      </c>
      <c r="E15854" t="s">
        <v>14</v>
      </c>
      <c r="F15854" t="s">
        <v>171</v>
      </c>
      <c r="G15854" s="3">
        <v>45064.376689814817</v>
      </c>
      <c r="H15854" s="1">
        <v>147500</v>
      </c>
      <c r="I15854" t="s">
        <v>1472</v>
      </c>
      <c r="J15854" t="s">
        <v>24504</v>
      </c>
    </row>
    <row r="15855" spans="1:10">
      <c r="A15855" t="s">
        <v>18</v>
      </c>
      <c r="B15855" t="s">
        <v>18</v>
      </c>
      <c r="C15855" t="s">
        <v>6690</v>
      </c>
      <c r="D15855" t="s">
        <v>13</v>
      </c>
      <c r="E15855" t="s">
        <v>14</v>
      </c>
      <c r="F15855" t="s">
        <v>6691</v>
      </c>
      <c r="G15855" s="3">
        <v>45173.382951388892</v>
      </c>
      <c r="H15855" s="1">
        <v>134241</v>
      </c>
      <c r="I15855" t="s">
        <v>2420</v>
      </c>
      <c r="J15855" t="s">
        <v>24505</v>
      </c>
    </row>
    <row r="15856" spans="1:10">
      <c r="A15856" t="s">
        <v>33</v>
      </c>
      <c r="B15856" t="s">
        <v>24506</v>
      </c>
      <c r="C15856" t="s">
        <v>2195</v>
      </c>
      <c r="D15856" t="s">
        <v>13</v>
      </c>
      <c r="E15856" t="s">
        <v>14</v>
      </c>
      <c r="F15856" t="s">
        <v>26</v>
      </c>
      <c r="G15856" s="3">
        <v>45269.375324074077</v>
      </c>
      <c r="H15856" s="1">
        <v>91700</v>
      </c>
      <c r="I15856" t="s">
        <v>24476</v>
      </c>
      <c r="J15856" t="s">
        <v>23241</v>
      </c>
    </row>
    <row r="15857" spans="1:10">
      <c r="A15857" t="s">
        <v>33</v>
      </c>
      <c r="B15857" t="s">
        <v>24507</v>
      </c>
      <c r="C15857" t="s">
        <v>15901</v>
      </c>
      <c r="D15857" t="s">
        <v>13</v>
      </c>
      <c r="E15857" t="s">
        <v>14</v>
      </c>
      <c r="F15857" t="s">
        <v>6691</v>
      </c>
      <c r="G15857" s="3">
        <v>45056.392465277779</v>
      </c>
      <c r="H15857" s="1">
        <v>64800</v>
      </c>
      <c r="I15857" t="s">
        <v>24508</v>
      </c>
      <c r="J15857" t="s">
        <v>24509</v>
      </c>
    </row>
    <row r="15858" spans="1:10">
      <c r="A15858" t="s">
        <v>33</v>
      </c>
      <c r="B15858" t="s">
        <v>15871</v>
      </c>
      <c r="C15858" t="s">
        <v>276</v>
      </c>
      <c r="D15858" t="s">
        <v>13</v>
      </c>
      <c r="E15858" t="s">
        <v>14</v>
      </c>
      <c r="F15858" t="s">
        <v>26</v>
      </c>
      <c r="G15858" s="3">
        <v>45156.375185185185</v>
      </c>
      <c r="H15858" s="1">
        <v>89315.203125</v>
      </c>
      <c r="I15858" t="s">
        <v>24510</v>
      </c>
      <c r="J15858" t="s">
        <v>1183</v>
      </c>
    </row>
    <row r="15859" spans="1:10">
      <c r="A15859" t="s">
        <v>18</v>
      </c>
      <c r="B15859" t="s">
        <v>188</v>
      </c>
      <c r="C15859" t="s">
        <v>1222</v>
      </c>
      <c r="D15859" t="s">
        <v>13</v>
      </c>
      <c r="E15859" t="s">
        <v>14</v>
      </c>
      <c r="F15859" t="s">
        <v>608</v>
      </c>
      <c r="G15859" s="3">
        <v>45059.399837962963</v>
      </c>
      <c r="H15859" s="1">
        <v>99150</v>
      </c>
      <c r="I15859" t="s">
        <v>2423</v>
      </c>
      <c r="J15859" t="s">
        <v>24511</v>
      </c>
    </row>
    <row r="15860" spans="1:10">
      <c r="A15860" t="s">
        <v>18</v>
      </c>
      <c r="B15860" t="s">
        <v>24512</v>
      </c>
      <c r="C15860" t="s">
        <v>1830</v>
      </c>
      <c r="D15860" t="s">
        <v>13</v>
      </c>
      <c r="E15860" t="s">
        <v>14</v>
      </c>
      <c r="F15860" t="s">
        <v>26</v>
      </c>
      <c r="G15860" s="3">
        <v>45151.378009259257</v>
      </c>
      <c r="H15860" s="1">
        <v>98522.5</v>
      </c>
      <c r="I15860" t="s">
        <v>20577</v>
      </c>
      <c r="J15860" t="s">
        <v>24513</v>
      </c>
    </row>
    <row r="15861" spans="1:10">
      <c r="A15861" t="s">
        <v>18</v>
      </c>
      <c r="B15861" t="s">
        <v>18</v>
      </c>
      <c r="C15861" t="s">
        <v>589</v>
      </c>
      <c r="D15861" t="s">
        <v>13</v>
      </c>
      <c r="E15861" t="s">
        <v>14</v>
      </c>
      <c r="F15861" t="s">
        <v>26</v>
      </c>
      <c r="G15861" s="3">
        <v>45089.393020833333</v>
      </c>
      <c r="H15861" s="1">
        <v>115000</v>
      </c>
      <c r="I15861" t="s">
        <v>420</v>
      </c>
      <c r="J15861" t="s">
        <v>24514</v>
      </c>
    </row>
    <row r="15862" spans="1:10">
      <c r="A15862" t="s">
        <v>33</v>
      </c>
      <c r="B15862" t="s">
        <v>33</v>
      </c>
      <c r="C15862" t="s">
        <v>11992</v>
      </c>
      <c r="D15862" t="s">
        <v>13</v>
      </c>
      <c r="E15862" t="s">
        <v>14</v>
      </c>
      <c r="F15862" t="s">
        <v>26</v>
      </c>
      <c r="G15862" s="3">
        <v>45037.376805555556</v>
      </c>
      <c r="H15862" s="1">
        <v>63000</v>
      </c>
      <c r="I15862" t="s">
        <v>11993</v>
      </c>
      <c r="J15862" t="s">
        <v>1643</v>
      </c>
    </row>
    <row r="15863" spans="1:10">
      <c r="A15863" t="s">
        <v>106</v>
      </c>
      <c r="B15863" t="s">
        <v>24515</v>
      </c>
      <c r="C15863" t="s">
        <v>201</v>
      </c>
      <c r="D15863" t="s">
        <v>13</v>
      </c>
      <c r="E15863" t="s">
        <v>14</v>
      </c>
      <c r="F15863" t="s">
        <v>26</v>
      </c>
      <c r="G15863" s="3">
        <v>45021.399293981478</v>
      </c>
      <c r="H15863" s="1">
        <v>175000</v>
      </c>
      <c r="I15863" t="s">
        <v>1679</v>
      </c>
      <c r="J15863" t="s">
        <v>24516</v>
      </c>
    </row>
    <row r="15864" spans="1:10">
      <c r="A15864" t="s">
        <v>33</v>
      </c>
      <c r="B15864" t="s">
        <v>33</v>
      </c>
      <c r="C15864" t="s">
        <v>237</v>
      </c>
      <c r="D15864" t="s">
        <v>13</v>
      </c>
      <c r="E15864" t="s">
        <v>14</v>
      </c>
      <c r="F15864" t="s">
        <v>26</v>
      </c>
      <c r="G15864" s="3">
        <v>45145.388229166667</v>
      </c>
      <c r="H15864" s="1">
        <v>137610</v>
      </c>
      <c r="I15864" t="s">
        <v>69</v>
      </c>
    </row>
    <row r="15865" spans="1:10">
      <c r="A15865" t="s">
        <v>33</v>
      </c>
      <c r="B15865" t="s">
        <v>24517</v>
      </c>
      <c r="C15865" t="s">
        <v>826</v>
      </c>
      <c r="D15865" t="s">
        <v>13</v>
      </c>
      <c r="E15865" t="s">
        <v>14</v>
      </c>
      <c r="F15865" t="s">
        <v>827</v>
      </c>
      <c r="G15865" s="3">
        <v>45133.416875000003</v>
      </c>
      <c r="H15865" s="1">
        <v>105650</v>
      </c>
      <c r="I15865" t="s">
        <v>685</v>
      </c>
      <c r="J15865" t="s">
        <v>199</v>
      </c>
    </row>
    <row r="15866" spans="1:10">
      <c r="A15866" t="s">
        <v>18</v>
      </c>
      <c r="B15866" t="s">
        <v>5862</v>
      </c>
      <c r="C15866" t="s">
        <v>75</v>
      </c>
      <c r="D15866" t="s">
        <v>13</v>
      </c>
      <c r="E15866" t="s">
        <v>14</v>
      </c>
      <c r="F15866" t="s">
        <v>26</v>
      </c>
      <c r="G15866" s="3">
        <v>45036.377986111111</v>
      </c>
      <c r="H15866" s="1">
        <v>150000</v>
      </c>
      <c r="I15866" t="s">
        <v>15802</v>
      </c>
      <c r="J15866" t="s">
        <v>24518</v>
      </c>
    </row>
    <row r="15867" spans="1:10">
      <c r="A15867" t="s">
        <v>33</v>
      </c>
      <c r="B15867" t="s">
        <v>7754</v>
      </c>
      <c r="C15867" t="s">
        <v>24</v>
      </c>
      <c r="D15867" t="s">
        <v>13</v>
      </c>
      <c r="E15867" t="s">
        <v>25</v>
      </c>
      <c r="F15867" t="s">
        <v>26</v>
      </c>
      <c r="G15867" s="3">
        <v>45212.375601851854</v>
      </c>
      <c r="H15867" s="1">
        <v>160000</v>
      </c>
      <c r="I15867" t="s">
        <v>602</v>
      </c>
      <c r="J15867" t="s">
        <v>24519</v>
      </c>
    </row>
    <row r="15868" spans="1:10">
      <c r="A15868" t="s">
        <v>18</v>
      </c>
      <c r="B15868" t="s">
        <v>24520</v>
      </c>
      <c r="C15868" t="s">
        <v>1740</v>
      </c>
      <c r="D15868" t="s">
        <v>13</v>
      </c>
      <c r="E15868" t="s">
        <v>14</v>
      </c>
      <c r="F15868" t="s">
        <v>314</v>
      </c>
      <c r="G15868" s="3">
        <v>45058.416967592595</v>
      </c>
      <c r="H15868" s="1">
        <v>44100</v>
      </c>
      <c r="I15868" t="s">
        <v>1741</v>
      </c>
      <c r="J15868" t="s">
        <v>10549</v>
      </c>
    </row>
    <row r="15869" spans="1:10">
      <c r="A15869" t="s">
        <v>77</v>
      </c>
      <c r="B15869" t="s">
        <v>24521</v>
      </c>
      <c r="C15869" t="s">
        <v>243</v>
      </c>
      <c r="E15869" t="s">
        <v>14</v>
      </c>
      <c r="F15869" t="s">
        <v>26</v>
      </c>
      <c r="G15869" s="3">
        <v>45146.376388888886</v>
      </c>
      <c r="H15869" s="1">
        <v>55000</v>
      </c>
      <c r="I15869" t="s">
        <v>24402</v>
      </c>
      <c r="J15869" t="s">
        <v>3780</v>
      </c>
    </row>
    <row r="15870" spans="1:10">
      <c r="A15870" t="s">
        <v>10</v>
      </c>
      <c r="B15870" t="s">
        <v>398</v>
      </c>
      <c r="C15870" t="s">
        <v>1109</v>
      </c>
      <c r="D15870" t="s">
        <v>13</v>
      </c>
      <c r="E15870" t="s">
        <v>14</v>
      </c>
      <c r="F15870" t="s">
        <v>1110</v>
      </c>
      <c r="G15870" s="3">
        <v>45049.412349537037</v>
      </c>
      <c r="H15870" s="1">
        <v>106439.5</v>
      </c>
      <c r="I15870" t="s">
        <v>24522</v>
      </c>
      <c r="J15870" t="s">
        <v>24523</v>
      </c>
    </row>
    <row r="15871" spans="1:10">
      <c r="A15871" t="s">
        <v>212</v>
      </c>
      <c r="B15871" t="s">
        <v>212</v>
      </c>
      <c r="C15871" t="s">
        <v>1222</v>
      </c>
      <c r="D15871" t="s">
        <v>13</v>
      </c>
      <c r="E15871" t="s">
        <v>14</v>
      </c>
      <c r="F15871" t="s">
        <v>608</v>
      </c>
      <c r="G15871" s="3">
        <v>45227.387037037035</v>
      </c>
      <c r="H15871" s="1">
        <v>155500</v>
      </c>
      <c r="I15871" t="s">
        <v>6032</v>
      </c>
      <c r="J15871" t="s">
        <v>301</v>
      </c>
    </row>
    <row r="15872" spans="1:10">
      <c r="A15872" t="s">
        <v>10</v>
      </c>
      <c r="B15872" t="s">
        <v>398</v>
      </c>
      <c r="C15872" t="s">
        <v>136</v>
      </c>
      <c r="D15872" t="s">
        <v>13</v>
      </c>
      <c r="E15872" t="s">
        <v>14</v>
      </c>
      <c r="F15872" t="s">
        <v>26</v>
      </c>
      <c r="G15872" s="3">
        <v>45229.376192129632</v>
      </c>
      <c r="H15872" s="1">
        <v>282500</v>
      </c>
      <c r="I15872" t="s">
        <v>12923</v>
      </c>
      <c r="J15872" t="s">
        <v>4126</v>
      </c>
    </row>
    <row r="15873" spans="1:10">
      <c r="A15873" t="s">
        <v>33</v>
      </c>
      <c r="B15873" t="s">
        <v>24524</v>
      </c>
      <c r="C15873" t="s">
        <v>8983</v>
      </c>
      <c r="D15873" t="s">
        <v>412</v>
      </c>
      <c r="E15873" t="s">
        <v>14</v>
      </c>
      <c r="F15873" t="s">
        <v>478</v>
      </c>
      <c r="G15873" s="3">
        <v>45080.395601851851</v>
      </c>
      <c r="H15873" s="1">
        <v>56700</v>
      </c>
      <c r="I15873" t="s">
        <v>156</v>
      </c>
      <c r="J15873" t="s">
        <v>10613</v>
      </c>
    </row>
    <row r="15874" spans="1:10">
      <c r="A15874" t="s">
        <v>18</v>
      </c>
      <c r="B15874" t="s">
        <v>24525</v>
      </c>
      <c r="C15874" t="s">
        <v>201</v>
      </c>
      <c r="D15874" t="s">
        <v>13</v>
      </c>
      <c r="E15874" t="s">
        <v>14</v>
      </c>
      <c r="F15874" t="s">
        <v>26</v>
      </c>
      <c r="G15874" s="3">
        <v>45141.416909722226</v>
      </c>
      <c r="H15874" s="1">
        <v>157500</v>
      </c>
      <c r="I15874" t="s">
        <v>458</v>
      </c>
      <c r="J15874" t="s">
        <v>24526</v>
      </c>
    </row>
    <row r="15875" spans="1:10">
      <c r="A15875" t="s">
        <v>18</v>
      </c>
      <c r="B15875" t="s">
        <v>18</v>
      </c>
      <c r="C15875" t="s">
        <v>614</v>
      </c>
      <c r="D15875" t="s">
        <v>13</v>
      </c>
      <c r="E15875" t="s">
        <v>14</v>
      </c>
      <c r="F15875" t="s">
        <v>608</v>
      </c>
      <c r="G15875" s="3">
        <v>45117.381967592592</v>
      </c>
      <c r="H15875" s="1">
        <v>100000</v>
      </c>
      <c r="I15875" t="s">
        <v>1849</v>
      </c>
      <c r="J15875" t="s">
        <v>24527</v>
      </c>
    </row>
    <row r="15876" spans="1:10">
      <c r="A15876" t="s">
        <v>33</v>
      </c>
      <c r="B15876" t="s">
        <v>24528</v>
      </c>
      <c r="C15876" t="s">
        <v>24</v>
      </c>
      <c r="D15876" t="s">
        <v>111</v>
      </c>
      <c r="E15876" t="s">
        <v>25</v>
      </c>
      <c r="F15876" t="s">
        <v>26</v>
      </c>
      <c r="G15876" s="3">
        <v>45234.375983796293</v>
      </c>
      <c r="H15876" s="1">
        <v>80000</v>
      </c>
      <c r="I15876" t="s">
        <v>602</v>
      </c>
      <c r="J15876" t="s">
        <v>24529</v>
      </c>
    </row>
    <row r="15877" spans="1:10">
      <c r="A15877" t="s">
        <v>77</v>
      </c>
      <c r="B15877" t="s">
        <v>77</v>
      </c>
      <c r="C15877" t="s">
        <v>122</v>
      </c>
      <c r="D15877" t="s">
        <v>13</v>
      </c>
      <c r="E15877" t="s">
        <v>14</v>
      </c>
      <c r="F15877" t="s">
        <v>26</v>
      </c>
      <c r="G15877" s="3">
        <v>44980.375902777778</v>
      </c>
      <c r="H15877" s="1">
        <v>90000</v>
      </c>
      <c r="I15877" t="s">
        <v>24530</v>
      </c>
      <c r="J15877" t="s">
        <v>4019</v>
      </c>
    </row>
    <row r="15878" spans="1:10">
      <c r="A15878" t="s">
        <v>212</v>
      </c>
      <c r="B15878" t="s">
        <v>10014</v>
      </c>
      <c r="C15878" t="s">
        <v>75</v>
      </c>
      <c r="D15878" t="s">
        <v>13</v>
      </c>
      <c r="E15878" t="s">
        <v>14</v>
      </c>
      <c r="F15878" t="s">
        <v>26</v>
      </c>
      <c r="G15878" s="3">
        <v>45202.377395833333</v>
      </c>
      <c r="H15878" s="1">
        <v>170000</v>
      </c>
      <c r="I15878" t="s">
        <v>1989</v>
      </c>
      <c r="J15878" t="s">
        <v>10015</v>
      </c>
    </row>
    <row r="15879" spans="1:10">
      <c r="A15879" t="s">
        <v>10</v>
      </c>
      <c r="B15879" t="s">
        <v>1046</v>
      </c>
      <c r="C15879" t="s">
        <v>1610</v>
      </c>
      <c r="D15879" t="s">
        <v>13</v>
      </c>
      <c r="E15879" t="s">
        <v>14</v>
      </c>
      <c r="F15879" t="s">
        <v>171</v>
      </c>
      <c r="G15879" s="3">
        <v>45149.385613425926</v>
      </c>
      <c r="H15879" s="1">
        <v>64800</v>
      </c>
      <c r="I15879" t="s">
        <v>1190</v>
      </c>
      <c r="J15879" t="s">
        <v>24531</v>
      </c>
    </row>
    <row r="15880" spans="1:10">
      <c r="A15880" t="s">
        <v>33</v>
      </c>
      <c r="B15880" t="s">
        <v>33</v>
      </c>
      <c r="C15880" t="s">
        <v>24</v>
      </c>
      <c r="D15880" t="s">
        <v>13</v>
      </c>
      <c r="E15880" t="s">
        <v>25</v>
      </c>
      <c r="F15880" t="s">
        <v>26</v>
      </c>
      <c r="G15880" s="3">
        <v>45113.376469907409</v>
      </c>
      <c r="H15880" s="1">
        <v>101500</v>
      </c>
      <c r="I15880" t="s">
        <v>602</v>
      </c>
      <c r="J15880" t="s">
        <v>2614</v>
      </c>
    </row>
    <row r="15881" spans="1:10">
      <c r="A15881" t="s">
        <v>10</v>
      </c>
      <c r="B15881" t="s">
        <v>11261</v>
      </c>
      <c r="C15881" t="s">
        <v>26</v>
      </c>
      <c r="D15881" t="s">
        <v>13</v>
      </c>
      <c r="E15881" t="s">
        <v>14</v>
      </c>
      <c r="F15881" t="s">
        <v>20</v>
      </c>
      <c r="G15881" s="3">
        <v>45056.414386574077</v>
      </c>
      <c r="H15881" s="1">
        <v>105710</v>
      </c>
      <c r="I15881" t="s">
        <v>11262</v>
      </c>
      <c r="J15881" t="s">
        <v>11263</v>
      </c>
    </row>
    <row r="15882" spans="1:10">
      <c r="A15882" t="s">
        <v>18</v>
      </c>
      <c r="B15882" t="s">
        <v>18</v>
      </c>
      <c r="C15882" t="s">
        <v>201</v>
      </c>
      <c r="D15882" t="s">
        <v>13</v>
      </c>
      <c r="E15882" t="s">
        <v>14</v>
      </c>
      <c r="F15882" t="s">
        <v>26</v>
      </c>
      <c r="G15882" s="3">
        <v>45040.379780092589</v>
      </c>
      <c r="H15882" s="1">
        <v>115000</v>
      </c>
      <c r="I15882" t="s">
        <v>420</v>
      </c>
      <c r="J15882" t="s">
        <v>23993</v>
      </c>
    </row>
    <row r="15883" spans="1:10">
      <c r="A15883" t="s">
        <v>18</v>
      </c>
      <c r="B15883" t="s">
        <v>24532</v>
      </c>
      <c r="C15883" t="s">
        <v>826</v>
      </c>
      <c r="D15883" t="s">
        <v>13</v>
      </c>
      <c r="E15883" t="s">
        <v>14</v>
      </c>
      <c r="F15883" t="s">
        <v>827</v>
      </c>
      <c r="G15883" s="3">
        <v>45109.403379629628</v>
      </c>
      <c r="H15883" s="1">
        <v>96773</v>
      </c>
      <c r="I15883" t="s">
        <v>685</v>
      </c>
      <c r="J15883" t="s">
        <v>2873</v>
      </c>
    </row>
    <row r="15884" spans="1:10">
      <c r="A15884" t="s">
        <v>33</v>
      </c>
      <c r="B15884" t="s">
        <v>33</v>
      </c>
      <c r="C15884" t="s">
        <v>307</v>
      </c>
      <c r="D15884" t="s">
        <v>13</v>
      </c>
      <c r="E15884" t="s">
        <v>14</v>
      </c>
      <c r="F15884" t="s">
        <v>26</v>
      </c>
      <c r="G15884" s="3">
        <v>45273.375868055555</v>
      </c>
      <c r="H15884" s="1">
        <v>80000</v>
      </c>
      <c r="I15884" t="s">
        <v>4795</v>
      </c>
    </row>
    <row r="15885" spans="1:10">
      <c r="A15885" t="s">
        <v>18</v>
      </c>
      <c r="B15885" t="s">
        <v>24533</v>
      </c>
      <c r="C15885" t="s">
        <v>24</v>
      </c>
      <c r="D15885" t="s">
        <v>13</v>
      </c>
      <c r="E15885" t="s">
        <v>25</v>
      </c>
      <c r="F15885" t="s">
        <v>12126</v>
      </c>
      <c r="G15885" s="3">
        <v>45100.436041666668</v>
      </c>
      <c r="H15885" s="1">
        <v>52500</v>
      </c>
      <c r="I15885" t="s">
        <v>11716</v>
      </c>
      <c r="J15885" t="s">
        <v>24534</v>
      </c>
    </row>
    <row r="15886" spans="1:10">
      <c r="A15886" t="s">
        <v>18</v>
      </c>
      <c r="B15886" t="s">
        <v>10700</v>
      </c>
      <c r="C15886" t="s">
        <v>24</v>
      </c>
      <c r="D15886" t="s">
        <v>13</v>
      </c>
      <c r="E15886" t="s">
        <v>25</v>
      </c>
      <c r="F15886" t="s">
        <v>26</v>
      </c>
      <c r="G15886" s="3">
        <v>45290.376354166663</v>
      </c>
      <c r="H15886" s="1">
        <v>90000</v>
      </c>
      <c r="I15886" t="s">
        <v>602</v>
      </c>
      <c r="J15886" t="s">
        <v>24535</v>
      </c>
    </row>
    <row r="15887" spans="1:10">
      <c r="A15887" t="s">
        <v>212</v>
      </c>
      <c r="B15887" t="s">
        <v>212</v>
      </c>
      <c r="C15887" t="s">
        <v>243</v>
      </c>
      <c r="D15887" t="s">
        <v>13</v>
      </c>
      <c r="E15887" t="s">
        <v>14</v>
      </c>
      <c r="F15887" t="s">
        <v>26</v>
      </c>
      <c r="G15887" s="3">
        <v>45062.377939814818</v>
      </c>
      <c r="H15887" s="1">
        <v>90000</v>
      </c>
      <c r="I15887" t="s">
        <v>2552</v>
      </c>
      <c r="J15887" t="s">
        <v>24536</v>
      </c>
    </row>
    <row r="15888" spans="1:10">
      <c r="A15888" t="s">
        <v>33</v>
      </c>
      <c r="B15888" t="s">
        <v>33</v>
      </c>
      <c r="C15888" t="s">
        <v>95</v>
      </c>
      <c r="D15888" t="s">
        <v>13</v>
      </c>
      <c r="E15888" t="s">
        <v>14</v>
      </c>
      <c r="F15888" t="s">
        <v>26</v>
      </c>
      <c r="G15888" s="3">
        <v>44965.708634259259</v>
      </c>
      <c r="H15888" s="1">
        <v>72500</v>
      </c>
      <c r="I15888" t="s">
        <v>130</v>
      </c>
      <c r="J15888" t="s">
        <v>230</v>
      </c>
    </row>
    <row r="15889" spans="1:10">
      <c r="A15889" t="s">
        <v>152</v>
      </c>
      <c r="B15889" t="s">
        <v>3255</v>
      </c>
      <c r="C15889" t="s">
        <v>348</v>
      </c>
      <c r="D15889" t="s">
        <v>13</v>
      </c>
      <c r="E15889" t="s">
        <v>14</v>
      </c>
      <c r="F15889" t="s">
        <v>348</v>
      </c>
      <c r="G15889" s="3">
        <v>45270.402141203704</v>
      </c>
      <c r="H15889" s="1">
        <v>107550</v>
      </c>
      <c r="I15889" t="s">
        <v>349</v>
      </c>
      <c r="J15889" t="s">
        <v>24537</v>
      </c>
    </row>
    <row r="15890" spans="1:10">
      <c r="A15890" t="s">
        <v>33</v>
      </c>
      <c r="B15890" t="s">
        <v>33</v>
      </c>
      <c r="C15890" t="s">
        <v>185</v>
      </c>
      <c r="D15890" t="s">
        <v>13</v>
      </c>
      <c r="E15890" t="s">
        <v>14</v>
      </c>
      <c r="F15890" t="s">
        <v>26</v>
      </c>
      <c r="G15890" s="3">
        <v>44929.771087962959</v>
      </c>
      <c r="H15890" s="1">
        <v>54500</v>
      </c>
      <c r="I15890" t="s">
        <v>24538</v>
      </c>
      <c r="J15890" t="s">
        <v>141</v>
      </c>
    </row>
    <row r="15891" spans="1:10">
      <c r="A15891" t="s">
        <v>33</v>
      </c>
      <c r="B15891" t="s">
        <v>33</v>
      </c>
      <c r="C15891" t="s">
        <v>157</v>
      </c>
      <c r="D15891" t="s">
        <v>13</v>
      </c>
      <c r="E15891" t="s">
        <v>14</v>
      </c>
      <c r="F15891" t="s">
        <v>26</v>
      </c>
      <c r="G15891" s="3">
        <v>45239.377766203703</v>
      </c>
      <c r="H15891" s="1">
        <v>100000</v>
      </c>
      <c r="I15891" t="s">
        <v>24539</v>
      </c>
      <c r="J15891" t="s">
        <v>16075</v>
      </c>
    </row>
    <row r="15892" spans="1:10">
      <c r="A15892" t="s">
        <v>18</v>
      </c>
      <c r="B15892" t="s">
        <v>2802</v>
      </c>
      <c r="C15892" t="s">
        <v>614</v>
      </c>
      <c r="D15892" t="s">
        <v>13</v>
      </c>
      <c r="E15892" t="s">
        <v>14</v>
      </c>
      <c r="F15892" t="s">
        <v>608</v>
      </c>
      <c r="G15892" s="3">
        <v>45054.388090277775</v>
      </c>
      <c r="H15892" s="1">
        <v>90000</v>
      </c>
      <c r="I15892" t="s">
        <v>5836</v>
      </c>
      <c r="J15892" t="s">
        <v>24540</v>
      </c>
    </row>
    <row r="15893" spans="1:10">
      <c r="A15893" t="s">
        <v>135</v>
      </c>
      <c r="B15893" t="s">
        <v>24541</v>
      </c>
      <c r="C15893" t="s">
        <v>1392</v>
      </c>
      <c r="D15893" t="s">
        <v>13</v>
      </c>
      <c r="E15893" t="s">
        <v>14</v>
      </c>
      <c r="F15893" t="s">
        <v>1392</v>
      </c>
      <c r="G15893" s="3">
        <v>45124.414687500001</v>
      </c>
      <c r="H15893" s="1">
        <v>165000</v>
      </c>
      <c r="I15893" t="s">
        <v>1393</v>
      </c>
      <c r="J15893" t="s">
        <v>24542</v>
      </c>
    </row>
    <row r="15894" spans="1:10">
      <c r="A15894" t="s">
        <v>10</v>
      </c>
      <c r="B15894" t="s">
        <v>2902</v>
      </c>
      <c r="C15894" t="s">
        <v>136</v>
      </c>
      <c r="D15894" t="s">
        <v>13</v>
      </c>
      <c r="E15894" t="s">
        <v>14</v>
      </c>
      <c r="F15894" t="s">
        <v>26</v>
      </c>
      <c r="G15894" s="3">
        <v>45138.377372685187</v>
      </c>
      <c r="H15894" s="1">
        <v>150000</v>
      </c>
      <c r="I15894" t="s">
        <v>195</v>
      </c>
      <c r="J15894" t="s">
        <v>1334</v>
      </c>
    </row>
    <row r="15895" spans="1:10">
      <c r="A15895" t="s">
        <v>135</v>
      </c>
      <c r="B15895" t="s">
        <v>24543</v>
      </c>
      <c r="C15895" t="s">
        <v>24544</v>
      </c>
      <c r="D15895" t="s">
        <v>13</v>
      </c>
      <c r="E15895" t="s">
        <v>14</v>
      </c>
      <c r="F15895" t="s">
        <v>26</v>
      </c>
      <c r="G15895" s="3">
        <v>44960.419282407405</v>
      </c>
      <c r="H15895" s="1">
        <v>77000</v>
      </c>
      <c r="I15895" t="s">
        <v>4331</v>
      </c>
      <c r="J15895" t="s">
        <v>21500</v>
      </c>
    </row>
    <row r="15896" spans="1:10">
      <c r="A15896" t="s">
        <v>33</v>
      </c>
      <c r="B15896" t="s">
        <v>10862</v>
      </c>
      <c r="C15896" t="s">
        <v>24</v>
      </c>
      <c r="D15896" t="s">
        <v>13</v>
      </c>
      <c r="E15896" t="s">
        <v>25</v>
      </c>
      <c r="F15896" t="s">
        <v>26</v>
      </c>
      <c r="G15896" s="3">
        <v>45036.3750462963</v>
      </c>
      <c r="H15896" s="1">
        <v>70000</v>
      </c>
      <c r="I15896" t="s">
        <v>10863</v>
      </c>
      <c r="J15896" t="s">
        <v>230</v>
      </c>
    </row>
    <row r="15897" spans="1:10">
      <c r="A15897" t="s">
        <v>10</v>
      </c>
      <c r="B15897" t="s">
        <v>24545</v>
      </c>
      <c r="C15897" t="s">
        <v>792</v>
      </c>
      <c r="D15897" t="s">
        <v>13</v>
      </c>
      <c r="E15897" t="s">
        <v>14</v>
      </c>
      <c r="F15897" t="s">
        <v>26</v>
      </c>
      <c r="G15897" s="3">
        <v>45121.378310185188</v>
      </c>
      <c r="H15897" s="1">
        <v>90000</v>
      </c>
      <c r="I15897" t="s">
        <v>128</v>
      </c>
      <c r="J15897" t="s">
        <v>24546</v>
      </c>
    </row>
    <row r="15898" spans="1:10">
      <c r="A15898" t="s">
        <v>135</v>
      </c>
      <c r="B15898" t="s">
        <v>24547</v>
      </c>
      <c r="C15898" t="s">
        <v>201</v>
      </c>
      <c r="D15898" t="s">
        <v>13</v>
      </c>
      <c r="E15898" t="s">
        <v>14</v>
      </c>
      <c r="F15898" t="s">
        <v>26</v>
      </c>
      <c r="G15898" s="3">
        <v>45089.418981481482</v>
      </c>
      <c r="H15898" s="1">
        <v>125000</v>
      </c>
      <c r="I15898" t="s">
        <v>21923</v>
      </c>
      <c r="J15898" t="s">
        <v>15815</v>
      </c>
    </row>
    <row r="15899" spans="1:10">
      <c r="A15899" t="s">
        <v>212</v>
      </c>
      <c r="B15899" t="s">
        <v>212</v>
      </c>
      <c r="C15899" t="s">
        <v>201</v>
      </c>
      <c r="D15899" t="s">
        <v>13</v>
      </c>
      <c r="E15899" t="s">
        <v>14</v>
      </c>
      <c r="F15899" t="s">
        <v>26</v>
      </c>
      <c r="G15899" s="3">
        <v>45128.37871527778</v>
      </c>
      <c r="H15899" s="1">
        <v>157500</v>
      </c>
      <c r="I15899" t="s">
        <v>24548</v>
      </c>
      <c r="J15899" t="s">
        <v>1179</v>
      </c>
    </row>
    <row r="15900" spans="1:10">
      <c r="A15900" t="s">
        <v>33</v>
      </c>
      <c r="B15900" t="s">
        <v>24549</v>
      </c>
      <c r="C15900" t="s">
        <v>24</v>
      </c>
      <c r="D15900" t="s">
        <v>13</v>
      </c>
      <c r="E15900" t="s">
        <v>25</v>
      </c>
      <c r="F15900" t="s">
        <v>26</v>
      </c>
      <c r="G15900" s="3">
        <v>45178.375057870369</v>
      </c>
      <c r="H15900" s="1">
        <v>81000</v>
      </c>
      <c r="I15900" t="s">
        <v>602</v>
      </c>
      <c r="J15900" t="s">
        <v>24550</v>
      </c>
    </row>
    <row r="15901" spans="1:10">
      <c r="A15901" t="s">
        <v>33</v>
      </c>
      <c r="B15901" t="s">
        <v>33</v>
      </c>
      <c r="C15901" t="s">
        <v>276</v>
      </c>
      <c r="D15901" t="s">
        <v>13</v>
      </c>
      <c r="E15901" t="s">
        <v>14</v>
      </c>
      <c r="F15901" t="s">
        <v>26</v>
      </c>
      <c r="G15901" s="3">
        <v>45273.375520833331</v>
      </c>
      <c r="H15901" s="1">
        <v>100000</v>
      </c>
      <c r="I15901" t="s">
        <v>24551</v>
      </c>
      <c r="J15901" t="s">
        <v>6356</v>
      </c>
    </row>
    <row r="15902" spans="1:10">
      <c r="A15902" t="s">
        <v>33</v>
      </c>
      <c r="B15902" t="s">
        <v>24552</v>
      </c>
      <c r="C15902" t="s">
        <v>2080</v>
      </c>
      <c r="D15902" t="s">
        <v>13</v>
      </c>
      <c r="E15902" t="s">
        <v>14</v>
      </c>
      <c r="F15902" t="s">
        <v>26</v>
      </c>
      <c r="G15902" s="3">
        <v>45189.375474537039</v>
      </c>
      <c r="H15902" s="1">
        <v>81311.5</v>
      </c>
      <c r="I15902" t="s">
        <v>186</v>
      </c>
      <c r="J15902" t="s">
        <v>566</v>
      </c>
    </row>
    <row r="15903" spans="1:10">
      <c r="A15903" t="s">
        <v>152</v>
      </c>
      <c r="B15903" t="s">
        <v>152</v>
      </c>
      <c r="C15903" t="s">
        <v>14629</v>
      </c>
      <c r="D15903" t="s">
        <v>13</v>
      </c>
      <c r="E15903" t="s">
        <v>14</v>
      </c>
      <c r="F15903" t="s">
        <v>3640</v>
      </c>
      <c r="G15903" s="3">
        <v>45001.412164351852</v>
      </c>
      <c r="H15903" s="1">
        <v>166000</v>
      </c>
      <c r="I15903" t="s">
        <v>24553</v>
      </c>
      <c r="J15903" t="s">
        <v>9297</v>
      </c>
    </row>
    <row r="15904" spans="1:10">
      <c r="A15904" t="s">
        <v>135</v>
      </c>
      <c r="B15904" t="s">
        <v>135</v>
      </c>
      <c r="C15904" t="s">
        <v>6720</v>
      </c>
      <c r="D15904" t="s">
        <v>13</v>
      </c>
      <c r="E15904" t="s">
        <v>14</v>
      </c>
      <c r="F15904" t="s">
        <v>26</v>
      </c>
      <c r="G15904" s="3">
        <v>44981.375231481485</v>
      </c>
      <c r="H15904" s="1">
        <v>90000</v>
      </c>
      <c r="I15904" t="s">
        <v>1849</v>
      </c>
      <c r="J15904" t="s">
        <v>166</v>
      </c>
    </row>
    <row r="15905" spans="1:10">
      <c r="A15905" t="s">
        <v>33</v>
      </c>
      <c r="B15905" t="s">
        <v>1058</v>
      </c>
      <c r="C15905" t="s">
        <v>185</v>
      </c>
      <c r="D15905" t="s">
        <v>13</v>
      </c>
      <c r="E15905" t="s">
        <v>14</v>
      </c>
      <c r="F15905" t="s">
        <v>26</v>
      </c>
      <c r="G15905" s="3">
        <v>45223.376747685186</v>
      </c>
      <c r="H15905" s="1">
        <v>81311.5</v>
      </c>
      <c r="I15905" t="s">
        <v>3651</v>
      </c>
      <c r="J15905" t="s">
        <v>5546</v>
      </c>
    </row>
    <row r="15906" spans="1:10">
      <c r="A15906" t="s">
        <v>73</v>
      </c>
      <c r="B15906" t="s">
        <v>24554</v>
      </c>
      <c r="C15906" t="s">
        <v>170</v>
      </c>
      <c r="D15906" t="s">
        <v>13</v>
      </c>
      <c r="E15906" t="s">
        <v>14</v>
      </c>
      <c r="F15906" t="s">
        <v>171</v>
      </c>
      <c r="G15906" s="3">
        <v>44981.398993055554</v>
      </c>
      <c r="H15906" s="1">
        <v>147500</v>
      </c>
      <c r="I15906" t="s">
        <v>24555</v>
      </c>
      <c r="J15906" t="s">
        <v>24556</v>
      </c>
    </row>
    <row r="15907" spans="1:10">
      <c r="A15907" t="s">
        <v>10</v>
      </c>
      <c r="B15907" t="s">
        <v>10</v>
      </c>
      <c r="C15907" t="s">
        <v>1405</v>
      </c>
      <c r="D15907" t="s">
        <v>13</v>
      </c>
      <c r="E15907" t="s">
        <v>14</v>
      </c>
      <c r="F15907" t="s">
        <v>26</v>
      </c>
      <c r="G15907" s="3">
        <v>44951.443969907406</v>
      </c>
      <c r="H15907" s="1">
        <v>115000</v>
      </c>
      <c r="I15907" t="s">
        <v>980</v>
      </c>
      <c r="J15907" t="s">
        <v>5011</v>
      </c>
    </row>
    <row r="15908" spans="1:10">
      <c r="A15908" t="s">
        <v>10</v>
      </c>
      <c r="B15908" t="s">
        <v>10</v>
      </c>
      <c r="C15908" t="s">
        <v>24557</v>
      </c>
      <c r="D15908" t="s">
        <v>13</v>
      </c>
      <c r="E15908" t="s">
        <v>14</v>
      </c>
      <c r="F15908" t="s">
        <v>26</v>
      </c>
      <c r="G15908" s="3">
        <v>44951.377025462964</v>
      </c>
      <c r="H15908" s="1">
        <v>90000</v>
      </c>
      <c r="I15908" t="s">
        <v>24558</v>
      </c>
      <c r="J15908" t="s">
        <v>24559</v>
      </c>
    </row>
    <row r="15909" spans="1:10">
      <c r="A15909" t="s">
        <v>10</v>
      </c>
      <c r="B15909" t="s">
        <v>10</v>
      </c>
      <c r="C15909" t="s">
        <v>795</v>
      </c>
      <c r="D15909" t="s">
        <v>13</v>
      </c>
      <c r="E15909" t="s">
        <v>14</v>
      </c>
      <c r="F15909" t="s">
        <v>26</v>
      </c>
      <c r="G15909" s="3">
        <v>45147.376759259256</v>
      </c>
      <c r="H15909" s="1">
        <v>105000</v>
      </c>
      <c r="I15909" t="s">
        <v>1072</v>
      </c>
      <c r="J15909" t="s">
        <v>24560</v>
      </c>
    </row>
    <row r="15910" spans="1:10">
      <c r="A15910" t="s">
        <v>18</v>
      </c>
      <c r="B15910" t="s">
        <v>328</v>
      </c>
      <c r="C15910" t="s">
        <v>201</v>
      </c>
      <c r="D15910" t="s">
        <v>13</v>
      </c>
      <c r="E15910" t="s">
        <v>14</v>
      </c>
      <c r="F15910" t="s">
        <v>26</v>
      </c>
      <c r="G15910" s="3">
        <v>44997.383368055554</v>
      </c>
      <c r="H15910" s="1">
        <v>200000</v>
      </c>
      <c r="I15910" t="s">
        <v>130</v>
      </c>
      <c r="J15910" t="s">
        <v>301</v>
      </c>
    </row>
    <row r="15911" spans="1:10">
      <c r="A15911" t="s">
        <v>33</v>
      </c>
      <c r="B15911" t="s">
        <v>24561</v>
      </c>
      <c r="C15911" t="s">
        <v>56</v>
      </c>
      <c r="D15911" t="s">
        <v>13</v>
      </c>
      <c r="E15911" t="s">
        <v>14</v>
      </c>
      <c r="F15911" t="s">
        <v>26</v>
      </c>
      <c r="G15911" s="3">
        <v>45019.376261574071</v>
      </c>
      <c r="H15911" s="1">
        <v>115000</v>
      </c>
      <c r="I15911" t="s">
        <v>9385</v>
      </c>
    </row>
    <row r="15912" spans="1:10">
      <c r="A15912" t="s">
        <v>135</v>
      </c>
      <c r="B15912" t="s">
        <v>24562</v>
      </c>
      <c r="C15912" t="s">
        <v>243</v>
      </c>
      <c r="D15912" t="s">
        <v>13</v>
      </c>
      <c r="E15912" t="s">
        <v>14</v>
      </c>
      <c r="F15912" t="s">
        <v>26</v>
      </c>
      <c r="G15912" s="3">
        <v>45210.376296296294</v>
      </c>
      <c r="H15912" s="1">
        <v>90000</v>
      </c>
      <c r="I15912" t="s">
        <v>24563</v>
      </c>
      <c r="J15912" t="s">
        <v>1034</v>
      </c>
    </row>
    <row r="15913" spans="1:10">
      <c r="A15913" t="s">
        <v>10</v>
      </c>
      <c r="B15913" t="s">
        <v>24564</v>
      </c>
      <c r="C15913" t="s">
        <v>75</v>
      </c>
      <c r="D15913" t="s">
        <v>13</v>
      </c>
      <c r="E15913" t="s">
        <v>14</v>
      </c>
      <c r="F15913" t="s">
        <v>26</v>
      </c>
      <c r="G15913" s="3">
        <v>45035.377916666665</v>
      </c>
      <c r="H15913" s="1">
        <v>200000</v>
      </c>
      <c r="I15913" t="s">
        <v>10072</v>
      </c>
      <c r="J15913" t="s">
        <v>1334</v>
      </c>
    </row>
    <row r="15914" spans="1:10">
      <c r="A15914" t="s">
        <v>18</v>
      </c>
      <c r="B15914" t="s">
        <v>6257</v>
      </c>
      <c r="C15914" t="s">
        <v>24</v>
      </c>
      <c r="D15914" t="s">
        <v>13</v>
      </c>
      <c r="E15914" t="s">
        <v>25</v>
      </c>
      <c r="F15914" t="s">
        <v>26</v>
      </c>
      <c r="G15914" s="3">
        <v>45241.380624999998</v>
      </c>
      <c r="H15914" s="1">
        <v>131000</v>
      </c>
      <c r="I15914" t="s">
        <v>602</v>
      </c>
      <c r="J15914" t="s">
        <v>7460</v>
      </c>
    </row>
    <row r="15915" spans="1:10">
      <c r="A15915" t="s">
        <v>10</v>
      </c>
      <c r="B15915" t="s">
        <v>24565</v>
      </c>
      <c r="C15915" t="s">
        <v>1117</v>
      </c>
      <c r="D15915" t="s">
        <v>13</v>
      </c>
      <c r="E15915" t="s">
        <v>14</v>
      </c>
      <c r="F15915" t="s">
        <v>26</v>
      </c>
      <c r="G15915" s="3">
        <v>45264.377708333333</v>
      </c>
      <c r="H15915" s="1">
        <v>144880.5</v>
      </c>
      <c r="I15915" t="s">
        <v>24566</v>
      </c>
      <c r="J15915" t="s">
        <v>3276</v>
      </c>
    </row>
    <row r="15916" spans="1:10">
      <c r="A15916" t="s">
        <v>33</v>
      </c>
      <c r="B15916" t="s">
        <v>24567</v>
      </c>
      <c r="C15916" t="s">
        <v>10463</v>
      </c>
      <c r="D15916" t="s">
        <v>13</v>
      </c>
      <c r="E15916" t="s">
        <v>14</v>
      </c>
      <c r="F15916" t="s">
        <v>26</v>
      </c>
      <c r="G15916" s="3">
        <v>45178.375543981485</v>
      </c>
      <c r="H15916" s="1">
        <v>110000</v>
      </c>
      <c r="I15916" t="s">
        <v>24568</v>
      </c>
      <c r="J15916" t="s">
        <v>24569</v>
      </c>
    </row>
    <row r="15917" spans="1:10">
      <c r="A15917" t="s">
        <v>73</v>
      </c>
      <c r="B15917" t="s">
        <v>24570</v>
      </c>
      <c r="C15917" t="s">
        <v>197</v>
      </c>
      <c r="D15917" t="s">
        <v>13</v>
      </c>
      <c r="E15917" t="s">
        <v>14</v>
      </c>
      <c r="F15917" t="s">
        <v>198</v>
      </c>
      <c r="G15917" s="3">
        <v>45146.390231481484</v>
      </c>
      <c r="H15917" s="1">
        <v>72900</v>
      </c>
      <c r="I15917" t="s">
        <v>24571</v>
      </c>
      <c r="J15917" t="s">
        <v>1643</v>
      </c>
    </row>
    <row r="15918" spans="1:10">
      <c r="A15918" t="s">
        <v>33</v>
      </c>
      <c r="B15918" t="s">
        <v>33</v>
      </c>
      <c r="C15918" t="s">
        <v>3478</v>
      </c>
      <c r="D15918" t="s">
        <v>13</v>
      </c>
      <c r="E15918" t="s">
        <v>14</v>
      </c>
      <c r="F15918" t="s">
        <v>26</v>
      </c>
      <c r="G15918" s="3">
        <v>45157.375567129631</v>
      </c>
      <c r="H15918" s="1">
        <v>115000</v>
      </c>
      <c r="I15918" t="s">
        <v>3306</v>
      </c>
      <c r="J15918" t="s">
        <v>3815</v>
      </c>
    </row>
    <row r="15919" spans="1:10">
      <c r="A15919" t="s">
        <v>33</v>
      </c>
      <c r="B15919" t="s">
        <v>24572</v>
      </c>
      <c r="C15919" t="s">
        <v>6230</v>
      </c>
      <c r="D15919" t="s">
        <v>13</v>
      </c>
      <c r="E15919" t="s">
        <v>14</v>
      </c>
      <c r="F15919" t="s">
        <v>26</v>
      </c>
      <c r="G15919" s="3">
        <v>45091.375914351855</v>
      </c>
      <c r="H15919" s="1">
        <v>74050</v>
      </c>
      <c r="I15919" t="s">
        <v>45</v>
      </c>
      <c r="J15919" t="s">
        <v>582</v>
      </c>
    </row>
    <row r="15920" spans="1:10">
      <c r="A15920" t="s">
        <v>10</v>
      </c>
      <c r="B15920" t="s">
        <v>1603</v>
      </c>
      <c r="C15920" t="s">
        <v>24</v>
      </c>
      <c r="D15920" t="s">
        <v>13</v>
      </c>
      <c r="E15920" t="s">
        <v>25</v>
      </c>
      <c r="F15920" t="s">
        <v>26</v>
      </c>
      <c r="G15920" s="3">
        <v>45127.378055555557</v>
      </c>
      <c r="H15920" s="1">
        <v>93000</v>
      </c>
      <c r="I15920" t="s">
        <v>23787</v>
      </c>
      <c r="J15920" t="s">
        <v>819</v>
      </c>
    </row>
    <row r="15921" spans="1:10">
      <c r="A15921" t="s">
        <v>135</v>
      </c>
      <c r="B15921" t="s">
        <v>24573</v>
      </c>
      <c r="C15921" t="s">
        <v>2535</v>
      </c>
      <c r="D15921" t="s">
        <v>13</v>
      </c>
      <c r="E15921" t="s">
        <v>14</v>
      </c>
      <c r="F15921" t="s">
        <v>608</v>
      </c>
      <c r="G15921" s="3">
        <v>45139.388252314813</v>
      </c>
      <c r="H15921" s="1">
        <v>111175</v>
      </c>
      <c r="I15921" t="s">
        <v>24574</v>
      </c>
      <c r="J15921" t="s">
        <v>24575</v>
      </c>
    </row>
    <row r="15922" spans="1:10">
      <c r="A15922" t="s">
        <v>10</v>
      </c>
      <c r="B15922" t="s">
        <v>24576</v>
      </c>
      <c r="C15922" t="s">
        <v>589</v>
      </c>
      <c r="D15922" t="s">
        <v>13</v>
      </c>
      <c r="E15922" t="s">
        <v>14</v>
      </c>
      <c r="F15922" t="s">
        <v>26</v>
      </c>
      <c r="G15922" s="3">
        <v>45059.389456018522</v>
      </c>
      <c r="H15922" s="1">
        <v>132150</v>
      </c>
      <c r="I15922" t="s">
        <v>14305</v>
      </c>
      <c r="J15922" t="s">
        <v>24404</v>
      </c>
    </row>
    <row r="15923" spans="1:10">
      <c r="A15923" t="s">
        <v>33</v>
      </c>
      <c r="B15923" t="s">
        <v>33</v>
      </c>
      <c r="C15923" t="s">
        <v>24577</v>
      </c>
      <c r="D15923" t="s">
        <v>13</v>
      </c>
      <c r="E15923" t="s">
        <v>14</v>
      </c>
      <c r="F15923" t="s">
        <v>26</v>
      </c>
      <c r="G15923" s="3">
        <v>45091.375208333331</v>
      </c>
      <c r="H15923" s="1">
        <v>83679</v>
      </c>
      <c r="I15923" t="s">
        <v>24578</v>
      </c>
      <c r="J15923" t="s">
        <v>24579</v>
      </c>
    </row>
    <row r="15924" spans="1:10">
      <c r="A15924" t="s">
        <v>10</v>
      </c>
      <c r="B15924" t="s">
        <v>10</v>
      </c>
      <c r="C15924" t="s">
        <v>237</v>
      </c>
      <c r="D15924" t="s">
        <v>13</v>
      </c>
      <c r="E15924" t="s">
        <v>14</v>
      </c>
      <c r="F15924" t="s">
        <v>26</v>
      </c>
      <c r="G15924" s="3">
        <v>45072.394745370373</v>
      </c>
      <c r="H15924" s="1">
        <v>115000</v>
      </c>
      <c r="I15924" t="s">
        <v>3326</v>
      </c>
      <c r="J15924" t="s">
        <v>6977</v>
      </c>
    </row>
    <row r="15925" spans="1:10">
      <c r="A15925" t="s">
        <v>152</v>
      </c>
      <c r="B15925" t="s">
        <v>24580</v>
      </c>
      <c r="C15925" t="s">
        <v>608</v>
      </c>
      <c r="D15925" t="s">
        <v>13</v>
      </c>
      <c r="E15925" t="s">
        <v>14</v>
      </c>
      <c r="F15925" t="s">
        <v>608</v>
      </c>
      <c r="G15925" s="3">
        <v>45048.390416666669</v>
      </c>
      <c r="H15925" s="1">
        <v>166000</v>
      </c>
      <c r="I15925" t="s">
        <v>1753</v>
      </c>
      <c r="J15925" t="s">
        <v>544</v>
      </c>
    </row>
    <row r="15926" spans="1:10">
      <c r="A15926" t="s">
        <v>33</v>
      </c>
      <c r="B15926" t="s">
        <v>14327</v>
      </c>
      <c r="C15926" t="s">
        <v>608</v>
      </c>
      <c r="D15926" t="s">
        <v>13</v>
      </c>
      <c r="E15926" t="s">
        <v>14</v>
      </c>
      <c r="F15926" t="s">
        <v>608</v>
      </c>
      <c r="G15926" s="3">
        <v>45254.383391203701</v>
      </c>
      <c r="H15926" s="1">
        <v>70500</v>
      </c>
      <c r="I15926" t="s">
        <v>8226</v>
      </c>
      <c r="J15926" t="s">
        <v>24581</v>
      </c>
    </row>
    <row r="15927" spans="1:10">
      <c r="A15927" t="s">
        <v>212</v>
      </c>
      <c r="B15927" t="s">
        <v>24582</v>
      </c>
      <c r="C15927" t="s">
        <v>24</v>
      </c>
      <c r="D15927" t="s">
        <v>13</v>
      </c>
      <c r="E15927" t="s">
        <v>25</v>
      </c>
      <c r="F15927" t="s">
        <v>26</v>
      </c>
      <c r="G15927" s="3">
        <v>45036.376550925925</v>
      </c>
      <c r="H15927" s="1">
        <v>129500</v>
      </c>
      <c r="I15927" t="s">
        <v>24583</v>
      </c>
      <c r="J15927" t="s">
        <v>24584</v>
      </c>
    </row>
    <row r="15928" spans="1:10">
      <c r="A15928" t="s">
        <v>10</v>
      </c>
      <c r="B15928" t="s">
        <v>24585</v>
      </c>
      <c r="C15928" t="s">
        <v>62</v>
      </c>
      <c r="D15928" t="s">
        <v>13</v>
      </c>
      <c r="E15928" t="s">
        <v>14</v>
      </c>
      <c r="F15928" t="s">
        <v>26</v>
      </c>
      <c r="G15928" s="3">
        <v>44953.380636574075</v>
      </c>
      <c r="H15928" s="1">
        <v>90000</v>
      </c>
      <c r="I15928" t="s">
        <v>2442</v>
      </c>
      <c r="J15928" t="s">
        <v>24586</v>
      </c>
    </row>
    <row r="15929" spans="1:10">
      <c r="A15929" t="s">
        <v>10</v>
      </c>
      <c r="B15929" t="s">
        <v>10</v>
      </c>
      <c r="C15929" t="s">
        <v>1366</v>
      </c>
      <c r="D15929" t="s">
        <v>13</v>
      </c>
      <c r="E15929" t="s">
        <v>14</v>
      </c>
      <c r="F15929" t="s">
        <v>26</v>
      </c>
      <c r="G15929" s="3">
        <v>45029.377268518518</v>
      </c>
      <c r="H15929" s="1">
        <v>99000</v>
      </c>
      <c r="I15929" t="s">
        <v>1767</v>
      </c>
      <c r="J15929" t="s">
        <v>2769</v>
      </c>
    </row>
    <row r="15930" spans="1:10">
      <c r="A15930" t="s">
        <v>73</v>
      </c>
      <c r="B15930" t="s">
        <v>24587</v>
      </c>
      <c r="C15930" t="s">
        <v>6966</v>
      </c>
      <c r="D15930" t="s">
        <v>13</v>
      </c>
      <c r="E15930" t="s">
        <v>14</v>
      </c>
      <c r="F15930" t="s">
        <v>601</v>
      </c>
      <c r="G15930" s="3">
        <v>45033.388124999998</v>
      </c>
      <c r="H15930" s="1">
        <v>147500</v>
      </c>
      <c r="I15930" t="s">
        <v>6049</v>
      </c>
      <c r="J15930" t="s">
        <v>24588</v>
      </c>
    </row>
    <row r="15931" spans="1:10">
      <c r="A15931" t="s">
        <v>10</v>
      </c>
      <c r="B15931" t="s">
        <v>24589</v>
      </c>
      <c r="C15931" t="s">
        <v>767</v>
      </c>
      <c r="D15931" t="s">
        <v>13</v>
      </c>
      <c r="E15931" t="s">
        <v>14</v>
      </c>
      <c r="F15931" t="s">
        <v>26</v>
      </c>
      <c r="G15931" s="3">
        <v>44960.378182870372</v>
      </c>
      <c r="H15931" s="1">
        <v>90000</v>
      </c>
      <c r="I15931" t="s">
        <v>2783</v>
      </c>
      <c r="J15931" t="s">
        <v>16828</v>
      </c>
    </row>
    <row r="15932" spans="1:10">
      <c r="A15932" t="s">
        <v>33</v>
      </c>
      <c r="B15932" t="s">
        <v>33</v>
      </c>
      <c r="C15932" t="s">
        <v>24</v>
      </c>
      <c r="D15932" t="s">
        <v>13</v>
      </c>
      <c r="E15932" t="s">
        <v>25</v>
      </c>
      <c r="F15932" t="s">
        <v>26</v>
      </c>
      <c r="G15932" s="3">
        <v>45208.376307870371</v>
      </c>
      <c r="H15932" s="1">
        <v>84000</v>
      </c>
      <c r="I15932" t="s">
        <v>602</v>
      </c>
      <c r="J15932" t="s">
        <v>21981</v>
      </c>
    </row>
    <row r="15933" spans="1:10">
      <c r="A15933" t="s">
        <v>18</v>
      </c>
      <c r="B15933" t="s">
        <v>20779</v>
      </c>
      <c r="C15933" t="s">
        <v>15059</v>
      </c>
      <c r="D15933" t="s">
        <v>1075</v>
      </c>
      <c r="E15933" t="s">
        <v>14</v>
      </c>
      <c r="F15933" t="s">
        <v>26</v>
      </c>
      <c r="G15933" s="3">
        <v>45183.381666666668</v>
      </c>
      <c r="H15933" s="1">
        <v>145000</v>
      </c>
      <c r="I15933" t="s">
        <v>2788</v>
      </c>
      <c r="J15933" t="s">
        <v>20780</v>
      </c>
    </row>
    <row r="15934" spans="1:10">
      <c r="A15934" t="s">
        <v>135</v>
      </c>
      <c r="B15934" t="s">
        <v>16541</v>
      </c>
      <c r="C15934" t="s">
        <v>441</v>
      </c>
      <c r="D15934" t="s">
        <v>13</v>
      </c>
      <c r="E15934" t="s">
        <v>14</v>
      </c>
      <c r="F15934" t="s">
        <v>26</v>
      </c>
      <c r="G15934" s="3">
        <v>45042.44431712963</v>
      </c>
      <c r="H15934" s="1">
        <v>111175</v>
      </c>
      <c r="I15934" t="s">
        <v>24590</v>
      </c>
      <c r="J15934" t="s">
        <v>24591</v>
      </c>
    </row>
    <row r="15935" spans="1:10">
      <c r="A15935" t="s">
        <v>33</v>
      </c>
      <c r="B15935" t="s">
        <v>9372</v>
      </c>
      <c r="C15935" t="s">
        <v>95</v>
      </c>
      <c r="D15935" t="s">
        <v>13</v>
      </c>
      <c r="E15935" t="s">
        <v>14</v>
      </c>
      <c r="F15935" t="s">
        <v>26</v>
      </c>
      <c r="G15935" s="3">
        <v>45160.375763888886</v>
      </c>
      <c r="H15935" s="1">
        <v>72500</v>
      </c>
      <c r="I15935" t="s">
        <v>24069</v>
      </c>
      <c r="J15935" t="s">
        <v>24070</v>
      </c>
    </row>
    <row r="15936" spans="1:10">
      <c r="A15936" t="s">
        <v>135</v>
      </c>
      <c r="B15936" t="s">
        <v>17735</v>
      </c>
      <c r="C15936" t="s">
        <v>56</v>
      </c>
      <c r="D15936" t="s">
        <v>13</v>
      </c>
      <c r="E15936" t="s">
        <v>14</v>
      </c>
      <c r="F15936" t="s">
        <v>26</v>
      </c>
      <c r="G15936" s="3">
        <v>45289.375474537039</v>
      </c>
      <c r="H15936" s="1">
        <v>74350</v>
      </c>
      <c r="I15936" t="s">
        <v>1072</v>
      </c>
      <c r="J15936" t="s">
        <v>24088</v>
      </c>
    </row>
    <row r="15937" spans="1:10">
      <c r="A15937" t="s">
        <v>73</v>
      </c>
      <c r="B15937" t="s">
        <v>24592</v>
      </c>
      <c r="C15937" t="s">
        <v>1123</v>
      </c>
      <c r="D15937" t="s">
        <v>13</v>
      </c>
      <c r="E15937" t="s">
        <v>14</v>
      </c>
      <c r="F15937" t="s">
        <v>1124</v>
      </c>
      <c r="G15937" s="3">
        <v>45093.424687500003</v>
      </c>
      <c r="H15937" s="1">
        <v>89100</v>
      </c>
      <c r="I15937" t="s">
        <v>3806</v>
      </c>
      <c r="J15937" t="s">
        <v>24593</v>
      </c>
    </row>
    <row r="15938" spans="1:10">
      <c r="A15938" t="s">
        <v>10</v>
      </c>
      <c r="B15938" t="s">
        <v>3009</v>
      </c>
      <c r="C15938" t="s">
        <v>1597</v>
      </c>
      <c r="D15938" t="s">
        <v>13</v>
      </c>
      <c r="E15938" t="s">
        <v>14</v>
      </c>
      <c r="F15938" t="s">
        <v>26</v>
      </c>
      <c r="G15938" s="3">
        <v>45057.37903935185</v>
      </c>
      <c r="H15938" s="1">
        <v>200000</v>
      </c>
      <c r="I15938" t="s">
        <v>195</v>
      </c>
    </row>
    <row r="15939" spans="1:10">
      <c r="A15939" t="s">
        <v>106</v>
      </c>
      <c r="B15939" t="s">
        <v>24594</v>
      </c>
      <c r="C15939" t="s">
        <v>1222</v>
      </c>
      <c r="D15939" t="s">
        <v>13</v>
      </c>
      <c r="E15939" t="s">
        <v>14</v>
      </c>
      <c r="F15939" t="s">
        <v>608</v>
      </c>
      <c r="G15939" s="3">
        <v>45011.392199074071</v>
      </c>
      <c r="H15939" s="1">
        <v>125000</v>
      </c>
      <c r="I15939" t="s">
        <v>6777</v>
      </c>
      <c r="J15939" t="s">
        <v>24595</v>
      </c>
    </row>
    <row r="15940" spans="1:10">
      <c r="A15940" t="s">
        <v>33</v>
      </c>
      <c r="B15940" t="s">
        <v>24596</v>
      </c>
      <c r="C15940" t="s">
        <v>19</v>
      </c>
      <c r="D15940" t="s">
        <v>13</v>
      </c>
      <c r="E15940" t="s">
        <v>14</v>
      </c>
      <c r="F15940" t="s">
        <v>26</v>
      </c>
      <c r="G15940" s="3">
        <v>45002.375173611108</v>
      </c>
      <c r="H15940" s="1">
        <v>90000</v>
      </c>
      <c r="I15940" t="s">
        <v>2783</v>
      </c>
      <c r="J15940" t="s">
        <v>24597</v>
      </c>
    </row>
    <row r="15941" spans="1:10">
      <c r="A15941" t="s">
        <v>10</v>
      </c>
      <c r="B15941" t="s">
        <v>10</v>
      </c>
      <c r="C15941" t="s">
        <v>24</v>
      </c>
      <c r="D15941" t="s">
        <v>13</v>
      </c>
      <c r="E15941" t="s">
        <v>25</v>
      </c>
      <c r="F15941" t="s">
        <v>26</v>
      </c>
      <c r="G15941" s="3">
        <v>45241.377013888887</v>
      </c>
      <c r="H15941" s="1">
        <v>136000</v>
      </c>
      <c r="I15941" t="s">
        <v>602</v>
      </c>
      <c r="J15941" t="s">
        <v>24598</v>
      </c>
    </row>
    <row r="15942" spans="1:10">
      <c r="A15942" t="s">
        <v>18</v>
      </c>
      <c r="B15942" t="s">
        <v>809</v>
      </c>
      <c r="C15942" t="s">
        <v>680</v>
      </c>
      <c r="D15942" t="s">
        <v>13</v>
      </c>
      <c r="E15942" t="s">
        <v>14</v>
      </c>
      <c r="F15942" t="s">
        <v>681</v>
      </c>
      <c r="G15942" s="3">
        <v>44986.396226851852</v>
      </c>
      <c r="H15942" s="1">
        <v>116416.5</v>
      </c>
      <c r="I15942" t="s">
        <v>1681</v>
      </c>
      <c r="J15942" t="s">
        <v>24599</v>
      </c>
    </row>
    <row r="15943" spans="1:10">
      <c r="A15943" t="s">
        <v>10</v>
      </c>
      <c r="B15943" t="s">
        <v>10</v>
      </c>
      <c r="C15943" t="s">
        <v>232</v>
      </c>
      <c r="D15943" t="s">
        <v>13</v>
      </c>
      <c r="E15943" t="s">
        <v>14</v>
      </c>
      <c r="F15943" t="s">
        <v>26</v>
      </c>
      <c r="G15943" s="3">
        <v>45254.376018518517</v>
      </c>
      <c r="H15943" s="1">
        <v>80000</v>
      </c>
      <c r="I15943" t="s">
        <v>24600</v>
      </c>
      <c r="J15943" t="s">
        <v>24601</v>
      </c>
    </row>
    <row r="15944" spans="1:10">
      <c r="A15944" t="s">
        <v>33</v>
      </c>
      <c r="B15944" t="s">
        <v>24602</v>
      </c>
      <c r="C15944" t="s">
        <v>1166</v>
      </c>
      <c r="D15944" t="s">
        <v>13</v>
      </c>
      <c r="E15944" t="s">
        <v>14</v>
      </c>
      <c r="F15944" t="s">
        <v>26</v>
      </c>
      <c r="G15944" s="3">
        <v>45273.434155092589</v>
      </c>
      <c r="H15944" s="1">
        <v>60000</v>
      </c>
      <c r="I15944" t="s">
        <v>24603</v>
      </c>
      <c r="J15944" t="s">
        <v>230</v>
      </c>
    </row>
    <row r="15945" spans="1:10">
      <c r="A15945" t="s">
        <v>10</v>
      </c>
      <c r="B15945" t="s">
        <v>24604</v>
      </c>
      <c r="C15945" t="s">
        <v>2305</v>
      </c>
      <c r="D15945" t="s">
        <v>13</v>
      </c>
      <c r="E15945" t="s">
        <v>14</v>
      </c>
      <c r="F15945" t="s">
        <v>26</v>
      </c>
      <c r="G15945" s="3">
        <v>45022.376689814817</v>
      </c>
      <c r="H15945" s="1">
        <v>170000</v>
      </c>
      <c r="I15945" t="s">
        <v>195</v>
      </c>
      <c r="J15945" t="s">
        <v>24605</v>
      </c>
    </row>
    <row r="15946" spans="1:10">
      <c r="A15946" t="s">
        <v>212</v>
      </c>
      <c r="B15946" t="s">
        <v>24606</v>
      </c>
      <c r="C15946" t="s">
        <v>201</v>
      </c>
      <c r="D15946" t="s">
        <v>13</v>
      </c>
      <c r="E15946" t="s">
        <v>14</v>
      </c>
      <c r="F15946" t="s">
        <v>26</v>
      </c>
      <c r="G15946" s="3">
        <v>45171.378796296296</v>
      </c>
      <c r="H15946" s="1">
        <v>137650</v>
      </c>
      <c r="I15946" t="s">
        <v>2783</v>
      </c>
      <c r="J15946" t="s">
        <v>24607</v>
      </c>
    </row>
    <row r="15947" spans="1:10">
      <c r="A15947" t="s">
        <v>18</v>
      </c>
      <c r="B15947" t="s">
        <v>24608</v>
      </c>
      <c r="C15947" t="s">
        <v>1539</v>
      </c>
      <c r="D15947" t="s">
        <v>13</v>
      </c>
      <c r="E15947" t="s">
        <v>14</v>
      </c>
      <c r="F15947" t="s">
        <v>940</v>
      </c>
      <c r="G15947" s="3">
        <v>45197.420729166668</v>
      </c>
      <c r="H15947" s="1">
        <v>118000</v>
      </c>
      <c r="I15947" t="s">
        <v>12760</v>
      </c>
      <c r="J15947" t="s">
        <v>5995</v>
      </c>
    </row>
    <row r="15948" spans="1:10">
      <c r="A15948" t="s">
        <v>10</v>
      </c>
      <c r="B15948" t="s">
        <v>24609</v>
      </c>
      <c r="C15948" t="s">
        <v>1402</v>
      </c>
      <c r="D15948" t="s">
        <v>13</v>
      </c>
      <c r="E15948" t="s">
        <v>14</v>
      </c>
      <c r="F15948" t="s">
        <v>26</v>
      </c>
      <c r="G15948" s="3">
        <v>45043.376782407409</v>
      </c>
      <c r="H15948" s="1">
        <v>90000</v>
      </c>
      <c r="I15948" t="s">
        <v>2646</v>
      </c>
      <c r="J15948" t="s">
        <v>24610</v>
      </c>
    </row>
    <row r="15949" spans="1:10">
      <c r="A15949" t="s">
        <v>33</v>
      </c>
      <c r="B15949" t="s">
        <v>33</v>
      </c>
      <c r="C15949" t="s">
        <v>24611</v>
      </c>
      <c r="D15949" t="s">
        <v>100</v>
      </c>
      <c r="E15949" t="s">
        <v>14</v>
      </c>
      <c r="F15949" t="s">
        <v>26</v>
      </c>
      <c r="G15949" s="3">
        <v>45231.403807870367</v>
      </c>
      <c r="H15949" s="1">
        <v>75000</v>
      </c>
      <c r="I15949" t="s">
        <v>257</v>
      </c>
      <c r="J15949" t="s">
        <v>1183</v>
      </c>
    </row>
    <row r="15950" spans="1:10">
      <c r="A15950" t="s">
        <v>10</v>
      </c>
      <c r="B15950" t="s">
        <v>24612</v>
      </c>
      <c r="C15950" t="s">
        <v>1026</v>
      </c>
      <c r="D15950" t="s">
        <v>13</v>
      </c>
      <c r="E15950" t="s">
        <v>14</v>
      </c>
      <c r="F15950" t="s">
        <v>1026</v>
      </c>
      <c r="G15950" s="3">
        <v>45171.425370370373</v>
      </c>
      <c r="H15950" s="1">
        <v>109500</v>
      </c>
      <c r="I15950" t="s">
        <v>5343</v>
      </c>
      <c r="J15950" t="s">
        <v>24613</v>
      </c>
    </row>
    <row r="15951" spans="1:10">
      <c r="A15951" t="s">
        <v>73</v>
      </c>
      <c r="B15951" t="s">
        <v>73</v>
      </c>
      <c r="C15951" t="s">
        <v>925</v>
      </c>
      <c r="D15951" t="s">
        <v>13</v>
      </c>
      <c r="E15951" t="s">
        <v>14</v>
      </c>
      <c r="F15951" t="s">
        <v>26</v>
      </c>
      <c r="G15951" s="3">
        <v>45033.381168981483</v>
      </c>
      <c r="H15951" s="1">
        <v>90000</v>
      </c>
      <c r="I15951" t="s">
        <v>20838</v>
      </c>
      <c r="J15951" t="s">
        <v>24126</v>
      </c>
    </row>
    <row r="15952" spans="1:10">
      <c r="A15952" t="s">
        <v>33</v>
      </c>
      <c r="B15952" t="s">
        <v>24614</v>
      </c>
      <c r="C15952" t="s">
        <v>2253</v>
      </c>
      <c r="D15952" t="s">
        <v>13</v>
      </c>
      <c r="E15952" t="s">
        <v>14</v>
      </c>
      <c r="F15952" t="s">
        <v>26</v>
      </c>
      <c r="G15952" s="3">
        <v>45001.376203703701</v>
      </c>
      <c r="H15952" s="1">
        <v>150000</v>
      </c>
      <c r="I15952" t="s">
        <v>6777</v>
      </c>
      <c r="J15952" t="s">
        <v>97</v>
      </c>
    </row>
    <row r="15953" spans="1:10">
      <c r="A15953" t="s">
        <v>33</v>
      </c>
      <c r="B15953" t="s">
        <v>33</v>
      </c>
      <c r="C15953" t="s">
        <v>1689</v>
      </c>
      <c r="D15953" t="s">
        <v>13</v>
      </c>
      <c r="E15953" t="s">
        <v>14</v>
      </c>
      <c r="F15953" t="s">
        <v>26</v>
      </c>
      <c r="G15953" s="3">
        <v>45138.376770833333</v>
      </c>
      <c r="H15953" s="1">
        <v>90000</v>
      </c>
      <c r="I15953" t="s">
        <v>24615</v>
      </c>
      <c r="J15953" t="s">
        <v>24616</v>
      </c>
    </row>
    <row r="15954" spans="1:10">
      <c r="A15954" t="s">
        <v>33</v>
      </c>
      <c r="B15954" t="s">
        <v>24617</v>
      </c>
      <c r="C15954" t="s">
        <v>441</v>
      </c>
      <c r="D15954" t="s">
        <v>13</v>
      </c>
      <c r="E15954" t="s">
        <v>14</v>
      </c>
      <c r="F15954" t="s">
        <v>26</v>
      </c>
      <c r="G15954" s="3">
        <v>44942.404953703706</v>
      </c>
      <c r="H15954" s="1">
        <v>150000</v>
      </c>
      <c r="I15954" t="s">
        <v>902</v>
      </c>
    </row>
    <row r="15955" spans="1:10">
      <c r="A15955" t="s">
        <v>212</v>
      </c>
      <c r="B15955" t="s">
        <v>212</v>
      </c>
      <c r="C15955" t="s">
        <v>185</v>
      </c>
      <c r="D15955" t="s">
        <v>13</v>
      </c>
      <c r="E15955" t="s">
        <v>14</v>
      </c>
      <c r="F15955" t="s">
        <v>26</v>
      </c>
      <c r="G15955" s="3">
        <v>45097.396689814814</v>
      </c>
      <c r="H15955" s="1">
        <v>150000</v>
      </c>
      <c r="I15955" t="s">
        <v>3785</v>
      </c>
      <c r="J15955" t="s">
        <v>613</v>
      </c>
    </row>
    <row r="15956" spans="1:10">
      <c r="A15956" t="s">
        <v>10</v>
      </c>
      <c r="B15956" t="s">
        <v>1606</v>
      </c>
      <c r="C15956" t="s">
        <v>95</v>
      </c>
      <c r="D15956" t="s">
        <v>13</v>
      </c>
      <c r="E15956" t="s">
        <v>14</v>
      </c>
      <c r="F15956" t="s">
        <v>26</v>
      </c>
      <c r="G15956" s="3">
        <v>45227.376481481479</v>
      </c>
      <c r="H15956" s="1">
        <v>136369.5</v>
      </c>
      <c r="I15956" t="s">
        <v>186</v>
      </c>
      <c r="J15956" t="s">
        <v>24618</v>
      </c>
    </row>
    <row r="15957" spans="1:10">
      <c r="A15957" t="s">
        <v>73</v>
      </c>
      <c r="B15957" t="s">
        <v>24619</v>
      </c>
      <c r="C15957" t="s">
        <v>901</v>
      </c>
      <c r="D15957" t="s">
        <v>13</v>
      </c>
      <c r="E15957" t="s">
        <v>14</v>
      </c>
      <c r="F15957" t="s">
        <v>26</v>
      </c>
      <c r="G15957" s="3">
        <v>45169.38517361111</v>
      </c>
      <c r="H15957" s="1">
        <v>150000</v>
      </c>
      <c r="I15957" t="s">
        <v>4010</v>
      </c>
      <c r="J15957" t="s">
        <v>24620</v>
      </c>
    </row>
    <row r="15958" spans="1:10">
      <c r="A15958" t="s">
        <v>10</v>
      </c>
      <c r="B15958" t="s">
        <v>24621</v>
      </c>
      <c r="C15958" t="s">
        <v>1607</v>
      </c>
      <c r="D15958" t="s">
        <v>13</v>
      </c>
      <c r="E15958" t="s">
        <v>14</v>
      </c>
      <c r="F15958" t="s">
        <v>26</v>
      </c>
      <c r="G15958" s="3">
        <v>45157.413564814815</v>
      </c>
      <c r="H15958" s="1">
        <v>92433</v>
      </c>
      <c r="I15958" t="s">
        <v>6932</v>
      </c>
      <c r="J15958" t="s">
        <v>24622</v>
      </c>
    </row>
    <row r="15959" spans="1:10">
      <c r="A15959" t="s">
        <v>10</v>
      </c>
      <c r="B15959" t="s">
        <v>10</v>
      </c>
      <c r="C15959" t="s">
        <v>11467</v>
      </c>
      <c r="D15959" t="s">
        <v>13</v>
      </c>
      <c r="E15959" t="s">
        <v>14</v>
      </c>
      <c r="F15959" t="s">
        <v>26</v>
      </c>
      <c r="G15959" s="3">
        <v>45171.379224537035</v>
      </c>
      <c r="H15959" s="1">
        <v>149946.5</v>
      </c>
      <c r="I15959" t="s">
        <v>1469</v>
      </c>
    </row>
    <row r="15960" spans="1:10">
      <c r="A15960" t="s">
        <v>18</v>
      </c>
      <c r="B15960" t="s">
        <v>24623</v>
      </c>
      <c r="C15960" t="s">
        <v>162</v>
      </c>
      <c r="D15960" t="s">
        <v>13</v>
      </c>
      <c r="E15960" t="s">
        <v>14</v>
      </c>
      <c r="F15960" t="s">
        <v>162</v>
      </c>
      <c r="G15960" s="3">
        <v>45218.400543981479</v>
      </c>
      <c r="H15960" s="1">
        <v>165000</v>
      </c>
      <c r="I15960" t="s">
        <v>1498</v>
      </c>
      <c r="J15960" t="s">
        <v>7388</v>
      </c>
    </row>
    <row r="15961" spans="1:10">
      <c r="A15961" t="s">
        <v>77</v>
      </c>
      <c r="B15961" t="s">
        <v>24624</v>
      </c>
      <c r="C15961" t="s">
        <v>3580</v>
      </c>
      <c r="D15961" t="s">
        <v>13</v>
      </c>
      <c r="E15961" t="s">
        <v>14</v>
      </c>
      <c r="F15961" t="s">
        <v>26</v>
      </c>
      <c r="G15961" s="3">
        <v>45260.376354166663</v>
      </c>
      <c r="H15961" s="1">
        <v>74350</v>
      </c>
      <c r="I15961" t="s">
        <v>1072</v>
      </c>
      <c r="J15961" t="s">
        <v>431</v>
      </c>
    </row>
    <row r="15962" spans="1:10">
      <c r="A15962" t="s">
        <v>10</v>
      </c>
      <c r="B15962" t="s">
        <v>24625</v>
      </c>
      <c r="C15962" t="s">
        <v>1607</v>
      </c>
      <c r="D15962" t="s">
        <v>13</v>
      </c>
      <c r="E15962" t="s">
        <v>14</v>
      </c>
      <c r="F15962" t="s">
        <v>26</v>
      </c>
      <c r="G15962" s="3">
        <v>45125.376759259256</v>
      </c>
      <c r="H15962" s="1">
        <v>115000</v>
      </c>
      <c r="I15962" t="s">
        <v>10176</v>
      </c>
      <c r="J15962" t="s">
        <v>16050</v>
      </c>
    </row>
    <row r="15963" spans="1:10">
      <c r="A15963" t="s">
        <v>33</v>
      </c>
      <c r="B15963" t="s">
        <v>33</v>
      </c>
      <c r="C15963" t="s">
        <v>30</v>
      </c>
      <c r="D15963" t="s">
        <v>13</v>
      </c>
      <c r="E15963" t="s">
        <v>14</v>
      </c>
      <c r="F15963" t="s">
        <v>26</v>
      </c>
      <c r="G15963" s="3">
        <v>45119.375462962962</v>
      </c>
      <c r="H15963" s="1">
        <v>115000</v>
      </c>
      <c r="I15963" t="s">
        <v>24626</v>
      </c>
      <c r="J15963" t="s">
        <v>24627</v>
      </c>
    </row>
    <row r="15964" spans="1:10">
      <c r="A15964" t="s">
        <v>10</v>
      </c>
      <c r="B15964" t="s">
        <v>1457</v>
      </c>
      <c r="C15964" t="s">
        <v>22554</v>
      </c>
      <c r="D15964" t="s">
        <v>1075</v>
      </c>
      <c r="E15964" t="s">
        <v>14</v>
      </c>
      <c r="F15964" t="s">
        <v>26</v>
      </c>
      <c r="G15964" s="3">
        <v>45242.376782407409</v>
      </c>
      <c r="H15964" s="1">
        <v>100000</v>
      </c>
      <c r="I15964" t="s">
        <v>1459</v>
      </c>
      <c r="J15964" t="s">
        <v>1460</v>
      </c>
    </row>
    <row r="15965" spans="1:10">
      <c r="A15965" t="s">
        <v>106</v>
      </c>
      <c r="B15965" t="s">
        <v>2076</v>
      </c>
      <c r="C15965" t="s">
        <v>741</v>
      </c>
      <c r="D15965" t="s">
        <v>13</v>
      </c>
      <c r="E15965" t="s">
        <v>14</v>
      </c>
      <c r="F15965" t="s">
        <v>171</v>
      </c>
      <c r="G15965" s="3">
        <v>44989.387476851851</v>
      </c>
      <c r="H15965" s="1">
        <v>79200</v>
      </c>
      <c r="I15965" t="s">
        <v>3791</v>
      </c>
      <c r="J15965" t="s">
        <v>24628</v>
      </c>
    </row>
    <row r="15966" spans="1:10">
      <c r="A15966" t="s">
        <v>152</v>
      </c>
      <c r="B15966" t="s">
        <v>24629</v>
      </c>
      <c r="C15966" t="s">
        <v>684</v>
      </c>
      <c r="D15966" t="s">
        <v>13</v>
      </c>
      <c r="E15966" t="s">
        <v>14</v>
      </c>
      <c r="F15966" t="s">
        <v>209</v>
      </c>
      <c r="G15966" s="3">
        <v>45085.40115740741</v>
      </c>
      <c r="H15966" s="1">
        <v>89100</v>
      </c>
      <c r="I15966" t="s">
        <v>172</v>
      </c>
      <c r="J15966" t="s">
        <v>20919</v>
      </c>
    </row>
    <row r="15967" spans="1:10">
      <c r="A15967" t="s">
        <v>10</v>
      </c>
      <c r="B15967" t="s">
        <v>24630</v>
      </c>
      <c r="C15967" t="s">
        <v>62</v>
      </c>
      <c r="D15967" t="s">
        <v>13</v>
      </c>
      <c r="E15967" t="s">
        <v>14</v>
      </c>
      <c r="F15967" t="s">
        <v>26</v>
      </c>
      <c r="G15967" s="3">
        <v>45155.403703703705</v>
      </c>
      <c r="H15967" s="1">
        <v>157500</v>
      </c>
      <c r="I15967" t="s">
        <v>1661</v>
      </c>
      <c r="J15967" t="s">
        <v>24631</v>
      </c>
    </row>
    <row r="15968" spans="1:10">
      <c r="A15968" t="s">
        <v>10</v>
      </c>
      <c r="B15968" t="s">
        <v>24632</v>
      </c>
      <c r="C15968" t="s">
        <v>108</v>
      </c>
      <c r="D15968" t="s">
        <v>13</v>
      </c>
      <c r="E15968" t="s">
        <v>14</v>
      </c>
      <c r="F15968" t="s">
        <v>26</v>
      </c>
      <c r="G15968" s="3">
        <v>45149.375659722224</v>
      </c>
      <c r="H15968" s="1">
        <v>121777.5</v>
      </c>
      <c r="I15968" t="s">
        <v>31</v>
      </c>
      <c r="J15968" t="s">
        <v>1334</v>
      </c>
    </row>
    <row r="15969" spans="1:10">
      <c r="A15969" t="s">
        <v>212</v>
      </c>
      <c r="B15969" t="s">
        <v>24633</v>
      </c>
      <c r="C15969" t="s">
        <v>276</v>
      </c>
      <c r="D15969" t="s">
        <v>13</v>
      </c>
      <c r="E15969" t="s">
        <v>14</v>
      </c>
      <c r="F15969" t="s">
        <v>26</v>
      </c>
      <c r="G15969" s="3">
        <v>44977.37699074074</v>
      </c>
      <c r="H15969" s="1">
        <v>125000</v>
      </c>
      <c r="I15969" t="s">
        <v>4174</v>
      </c>
      <c r="J15969" t="s">
        <v>19850</v>
      </c>
    </row>
    <row r="15970" spans="1:10">
      <c r="A15970" t="s">
        <v>135</v>
      </c>
      <c r="B15970" t="s">
        <v>14038</v>
      </c>
      <c r="C15970" t="s">
        <v>5946</v>
      </c>
      <c r="D15970" t="s">
        <v>13</v>
      </c>
      <c r="E15970" t="s">
        <v>14</v>
      </c>
      <c r="F15970" t="s">
        <v>3680</v>
      </c>
      <c r="G15970" s="3">
        <v>45042.450069444443</v>
      </c>
      <c r="H15970" s="1">
        <v>125000</v>
      </c>
      <c r="I15970" t="s">
        <v>2492</v>
      </c>
      <c r="J15970" t="s">
        <v>14039</v>
      </c>
    </row>
    <row r="15971" spans="1:10">
      <c r="A15971" t="s">
        <v>10</v>
      </c>
      <c r="B15971" t="s">
        <v>10</v>
      </c>
      <c r="C15971" t="s">
        <v>24634</v>
      </c>
      <c r="D15971" t="s">
        <v>13</v>
      </c>
      <c r="E15971" t="s">
        <v>14</v>
      </c>
      <c r="F15971" t="s">
        <v>26</v>
      </c>
      <c r="G15971" s="3">
        <v>45273.378611111111</v>
      </c>
      <c r="H15971" s="1">
        <v>65000</v>
      </c>
      <c r="I15971" t="s">
        <v>24635</v>
      </c>
      <c r="J15971" t="s">
        <v>24636</v>
      </c>
    </row>
    <row r="15972" spans="1:10">
      <c r="A15972" t="s">
        <v>73</v>
      </c>
      <c r="B15972" t="s">
        <v>73</v>
      </c>
      <c r="C15972" t="s">
        <v>680</v>
      </c>
      <c r="D15972" t="s">
        <v>13</v>
      </c>
      <c r="E15972" t="s">
        <v>14</v>
      </c>
      <c r="F15972" t="s">
        <v>681</v>
      </c>
      <c r="G15972" s="3">
        <v>45056.391689814816</v>
      </c>
      <c r="H15972" s="1">
        <v>147500</v>
      </c>
      <c r="I15972" t="s">
        <v>24637</v>
      </c>
      <c r="J15972" t="s">
        <v>24638</v>
      </c>
    </row>
    <row r="15973" spans="1:10">
      <c r="A15973" t="s">
        <v>33</v>
      </c>
      <c r="B15973" t="s">
        <v>33</v>
      </c>
      <c r="C15973" t="s">
        <v>232</v>
      </c>
      <c r="D15973" t="s">
        <v>13</v>
      </c>
      <c r="E15973" t="s">
        <v>14</v>
      </c>
      <c r="F15973" t="s">
        <v>26</v>
      </c>
      <c r="G15973" s="3">
        <v>45165.375034722223</v>
      </c>
      <c r="H15973" s="1">
        <v>80000</v>
      </c>
      <c r="I15973" t="s">
        <v>602</v>
      </c>
      <c r="J15973" t="s">
        <v>24639</v>
      </c>
    </row>
    <row r="15974" spans="1:10">
      <c r="A15974" t="s">
        <v>212</v>
      </c>
      <c r="B15974" t="s">
        <v>212</v>
      </c>
      <c r="C15974" t="s">
        <v>24</v>
      </c>
      <c r="D15974" t="s">
        <v>13</v>
      </c>
      <c r="E15974" t="s">
        <v>25</v>
      </c>
      <c r="F15974" t="s">
        <v>26</v>
      </c>
      <c r="G15974" s="3">
        <v>45092.388611111113</v>
      </c>
      <c r="H15974" s="1">
        <v>129500</v>
      </c>
      <c r="I15974" t="s">
        <v>24583</v>
      </c>
      <c r="J15974" t="s">
        <v>24640</v>
      </c>
    </row>
    <row r="15975" spans="1:10">
      <c r="A15975" t="s">
        <v>10</v>
      </c>
      <c r="B15975" t="s">
        <v>24641</v>
      </c>
      <c r="C15975" t="s">
        <v>232</v>
      </c>
      <c r="D15975" t="s">
        <v>13</v>
      </c>
      <c r="E15975" t="s">
        <v>14</v>
      </c>
      <c r="F15975" t="s">
        <v>26</v>
      </c>
      <c r="G15975" s="3">
        <v>44996.37809027778</v>
      </c>
      <c r="H15975" s="1">
        <v>134000</v>
      </c>
      <c r="I15975" t="s">
        <v>24642</v>
      </c>
      <c r="J15975" t="s">
        <v>24643</v>
      </c>
    </row>
    <row r="15976" spans="1:10">
      <c r="A15976" t="s">
        <v>33</v>
      </c>
      <c r="B15976" t="s">
        <v>24644</v>
      </c>
      <c r="C15976" t="s">
        <v>24</v>
      </c>
      <c r="D15976" t="s">
        <v>13</v>
      </c>
      <c r="E15976" t="s">
        <v>25</v>
      </c>
      <c r="F15976" t="s">
        <v>26</v>
      </c>
      <c r="G15976" s="3">
        <v>45091.37537037037</v>
      </c>
      <c r="H15976" s="1">
        <v>81500</v>
      </c>
      <c r="I15976" t="s">
        <v>602</v>
      </c>
      <c r="J15976" t="s">
        <v>4775</v>
      </c>
    </row>
    <row r="15977" spans="1:10">
      <c r="A15977" t="s">
        <v>18</v>
      </c>
      <c r="B15977" t="s">
        <v>18707</v>
      </c>
      <c r="C15977" t="s">
        <v>352</v>
      </c>
      <c r="D15977" t="s">
        <v>13</v>
      </c>
      <c r="E15977" t="s">
        <v>14</v>
      </c>
      <c r="F15977" t="s">
        <v>352</v>
      </c>
      <c r="G15977" s="3">
        <v>45021.382731481484</v>
      </c>
      <c r="H15977" s="1">
        <v>45000</v>
      </c>
      <c r="I15977" t="s">
        <v>172</v>
      </c>
      <c r="J15977" t="s">
        <v>353</v>
      </c>
    </row>
    <row r="15978" spans="1:10">
      <c r="A15978" t="s">
        <v>33</v>
      </c>
      <c r="B15978" t="s">
        <v>33</v>
      </c>
      <c r="C15978" t="s">
        <v>837</v>
      </c>
      <c r="D15978" t="s">
        <v>13</v>
      </c>
      <c r="E15978" t="s">
        <v>14</v>
      </c>
      <c r="F15978" t="s">
        <v>221</v>
      </c>
      <c r="G15978" s="3">
        <v>45091.408888888887</v>
      </c>
      <c r="H15978" s="1">
        <v>111175</v>
      </c>
      <c r="I15978" t="s">
        <v>838</v>
      </c>
      <c r="J15978" t="s">
        <v>24645</v>
      </c>
    </row>
    <row r="15979" spans="1:10">
      <c r="A15979" t="s">
        <v>152</v>
      </c>
      <c r="B15979" t="s">
        <v>1216</v>
      </c>
      <c r="C15979" t="s">
        <v>26</v>
      </c>
      <c r="D15979" t="s">
        <v>13</v>
      </c>
      <c r="E15979" t="s">
        <v>14</v>
      </c>
      <c r="F15979" t="s">
        <v>26</v>
      </c>
      <c r="G15979" s="3">
        <v>44932.378379629627</v>
      </c>
      <c r="H15979" s="1">
        <v>166000</v>
      </c>
      <c r="I15979" t="s">
        <v>6699</v>
      </c>
      <c r="J15979" t="s">
        <v>24646</v>
      </c>
    </row>
    <row r="15980" spans="1:10">
      <c r="A15980" t="s">
        <v>33</v>
      </c>
      <c r="B15980" t="s">
        <v>22039</v>
      </c>
      <c r="C15980" t="s">
        <v>24</v>
      </c>
      <c r="D15980" t="s">
        <v>13</v>
      </c>
      <c r="E15980" t="s">
        <v>25</v>
      </c>
      <c r="F15980" t="s">
        <v>26</v>
      </c>
      <c r="G15980" s="3">
        <v>45228.376238425924</v>
      </c>
      <c r="H15980" s="1">
        <v>84500</v>
      </c>
      <c r="I15980" t="s">
        <v>602</v>
      </c>
      <c r="J15980" t="s">
        <v>15001</v>
      </c>
    </row>
    <row r="15981" spans="1:10">
      <c r="A15981" t="s">
        <v>10</v>
      </c>
      <c r="B15981" t="s">
        <v>24647</v>
      </c>
      <c r="C15981" t="s">
        <v>509</v>
      </c>
      <c r="D15981" t="s">
        <v>13</v>
      </c>
      <c r="E15981" t="s">
        <v>14</v>
      </c>
      <c r="F15981" t="s">
        <v>509</v>
      </c>
      <c r="G15981" s="3">
        <v>45276.387465277781</v>
      </c>
      <c r="H15981" s="1">
        <v>57600</v>
      </c>
      <c r="I15981" t="s">
        <v>5773</v>
      </c>
      <c r="J15981" t="s">
        <v>24648</v>
      </c>
    </row>
    <row r="15982" spans="1:10">
      <c r="A15982" t="s">
        <v>18</v>
      </c>
      <c r="B15982" t="s">
        <v>18</v>
      </c>
      <c r="C15982" t="s">
        <v>7473</v>
      </c>
      <c r="D15982" t="s">
        <v>13</v>
      </c>
      <c r="E15982" t="s">
        <v>14</v>
      </c>
      <c r="F15982" t="s">
        <v>26</v>
      </c>
      <c r="G15982" s="3">
        <v>44978.440729166665</v>
      </c>
      <c r="H15982" s="1">
        <v>100000</v>
      </c>
      <c r="I15982" t="s">
        <v>128</v>
      </c>
      <c r="J15982" t="s">
        <v>20852</v>
      </c>
    </row>
    <row r="15983" spans="1:10">
      <c r="A15983" t="s">
        <v>135</v>
      </c>
      <c r="B15983" t="s">
        <v>7304</v>
      </c>
      <c r="C15983" t="s">
        <v>24</v>
      </c>
      <c r="D15983" t="s">
        <v>13</v>
      </c>
      <c r="E15983" t="s">
        <v>25</v>
      </c>
      <c r="F15983" t="s">
        <v>26</v>
      </c>
      <c r="G15983" s="3">
        <v>45034.376122685186</v>
      </c>
      <c r="H15983" s="1">
        <v>110000</v>
      </c>
      <c r="I15983" t="s">
        <v>602</v>
      </c>
      <c r="J15983" t="s">
        <v>24649</v>
      </c>
    </row>
    <row r="15984" spans="1:10">
      <c r="A15984" t="s">
        <v>212</v>
      </c>
      <c r="B15984" t="s">
        <v>24650</v>
      </c>
      <c r="C15984" t="s">
        <v>24</v>
      </c>
      <c r="D15984" t="s">
        <v>13</v>
      </c>
      <c r="E15984" t="s">
        <v>25</v>
      </c>
      <c r="F15984" t="s">
        <v>26</v>
      </c>
      <c r="G15984" s="3">
        <v>45230.376736111109</v>
      </c>
      <c r="H15984" s="1">
        <v>210123</v>
      </c>
      <c r="I15984" t="s">
        <v>2162</v>
      </c>
      <c r="J15984" t="s">
        <v>97</v>
      </c>
    </row>
    <row r="15985" spans="1:10">
      <c r="A15985" t="s">
        <v>10</v>
      </c>
      <c r="B15985" t="s">
        <v>24651</v>
      </c>
      <c r="C15985" t="s">
        <v>947</v>
      </c>
      <c r="D15985" t="s">
        <v>293</v>
      </c>
      <c r="E15985" t="s">
        <v>14</v>
      </c>
      <c r="F15985" t="s">
        <v>26</v>
      </c>
      <c r="G15985" s="3">
        <v>45170.389467592591</v>
      </c>
      <c r="H15985" s="1">
        <v>84000</v>
      </c>
      <c r="I15985" t="s">
        <v>7029</v>
      </c>
      <c r="J15985" t="s">
        <v>21791</v>
      </c>
    </row>
    <row r="15986" spans="1:10">
      <c r="A15986" t="s">
        <v>18</v>
      </c>
      <c r="B15986" t="s">
        <v>24652</v>
      </c>
      <c r="C15986" t="s">
        <v>1794</v>
      </c>
      <c r="D15986" t="s">
        <v>13</v>
      </c>
      <c r="E15986" t="s">
        <v>14</v>
      </c>
      <c r="F15986" t="s">
        <v>694</v>
      </c>
      <c r="G15986" s="3">
        <v>45099.389317129629</v>
      </c>
      <c r="H15986" s="1">
        <v>96773</v>
      </c>
      <c r="I15986" t="s">
        <v>3258</v>
      </c>
      <c r="J15986" t="s">
        <v>24653</v>
      </c>
    </row>
    <row r="15987" spans="1:10">
      <c r="A15987" t="s">
        <v>33</v>
      </c>
      <c r="B15987" t="s">
        <v>24230</v>
      </c>
      <c r="C15987" t="s">
        <v>441</v>
      </c>
      <c r="D15987" t="s">
        <v>13</v>
      </c>
      <c r="E15987" t="s">
        <v>14</v>
      </c>
      <c r="F15987" t="s">
        <v>26</v>
      </c>
      <c r="G15987" s="3">
        <v>45168.379791666666</v>
      </c>
      <c r="H15987" s="1">
        <v>113769.5</v>
      </c>
      <c r="I15987" t="s">
        <v>1784</v>
      </c>
      <c r="J15987" t="s">
        <v>19963</v>
      </c>
    </row>
    <row r="15988" spans="1:10">
      <c r="A15988" t="s">
        <v>33</v>
      </c>
      <c r="B15988" t="s">
        <v>6140</v>
      </c>
      <c r="C15988" t="s">
        <v>24</v>
      </c>
      <c r="D15988" t="s">
        <v>2112</v>
      </c>
      <c r="E15988" t="s">
        <v>25</v>
      </c>
      <c r="F15988" t="s">
        <v>26</v>
      </c>
      <c r="G15988" s="3">
        <v>45264.375474537039</v>
      </c>
      <c r="H15988" s="1">
        <v>71000</v>
      </c>
      <c r="I15988" t="s">
        <v>602</v>
      </c>
      <c r="J15988" t="s">
        <v>2809</v>
      </c>
    </row>
    <row r="15989" spans="1:10">
      <c r="A15989" t="s">
        <v>18</v>
      </c>
      <c r="B15989" t="s">
        <v>649</v>
      </c>
      <c r="C15989" t="s">
        <v>157</v>
      </c>
      <c r="D15989" t="s">
        <v>13</v>
      </c>
      <c r="E15989" t="s">
        <v>14</v>
      </c>
      <c r="F15989" t="s">
        <v>26</v>
      </c>
      <c r="G15989" s="3">
        <v>45013.37703703704</v>
      </c>
      <c r="H15989" s="1">
        <v>147500</v>
      </c>
      <c r="I15989" t="s">
        <v>5255</v>
      </c>
      <c r="J15989" t="s">
        <v>2332</v>
      </c>
    </row>
    <row r="15990" spans="1:10">
      <c r="A15990" t="s">
        <v>18</v>
      </c>
      <c r="B15990" t="s">
        <v>24654</v>
      </c>
      <c r="C15990" t="s">
        <v>508</v>
      </c>
      <c r="D15990" t="s">
        <v>13</v>
      </c>
      <c r="E15990" t="s">
        <v>14</v>
      </c>
      <c r="F15990" t="s">
        <v>509</v>
      </c>
      <c r="G15990" s="3">
        <v>45008.397210648145</v>
      </c>
      <c r="H15990" s="1">
        <v>89100</v>
      </c>
      <c r="I15990" t="s">
        <v>20080</v>
      </c>
      <c r="J15990" t="s">
        <v>24655</v>
      </c>
    </row>
    <row r="15991" spans="1:10">
      <c r="A15991" t="s">
        <v>212</v>
      </c>
      <c r="B15991" t="s">
        <v>24656</v>
      </c>
      <c r="C15991" t="s">
        <v>3157</v>
      </c>
      <c r="D15991" t="s">
        <v>13</v>
      </c>
      <c r="E15991" t="s">
        <v>14</v>
      </c>
      <c r="F15991" t="s">
        <v>26</v>
      </c>
      <c r="G15991" s="3">
        <v>45111.377002314817</v>
      </c>
      <c r="H15991" s="1">
        <v>135000</v>
      </c>
      <c r="I15991" t="s">
        <v>11776</v>
      </c>
      <c r="J15991" t="s">
        <v>24657</v>
      </c>
    </row>
    <row r="15992" spans="1:10">
      <c r="A15992" t="s">
        <v>10</v>
      </c>
      <c r="B15992" t="s">
        <v>7151</v>
      </c>
      <c r="C15992" t="s">
        <v>24658</v>
      </c>
      <c r="D15992" t="s">
        <v>13</v>
      </c>
      <c r="E15992" t="s">
        <v>14</v>
      </c>
      <c r="F15992" t="s">
        <v>20</v>
      </c>
      <c r="G15992" s="3">
        <v>45135.403217592589</v>
      </c>
      <c r="H15992" s="1">
        <v>125000</v>
      </c>
      <c r="I15992" t="s">
        <v>13102</v>
      </c>
      <c r="J15992" t="s">
        <v>24659</v>
      </c>
    </row>
    <row r="15993" spans="1:10">
      <c r="A15993" t="s">
        <v>10</v>
      </c>
      <c r="B15993" t="s">
        <v>6762</v>
      </c>
      <c r="C15993" t="s">
        <v>1059</v>
      </c>
      <c r="D15993" t="s">
        <v>13</v>
      </c>
      <c r="E15993" t="s">
        <v>14</v>
      </c>
      <c r="F15993" t="s">
        <v>26</v>
      </c>
      <c r="G15993" s="3">
        <v>45290.375613425924</v>
      </c>
      <c r="H15993" s="1">
        <v>101014</v>
      </c>
      <c r="I15993" t="s">
        <v>2666</v>
      </c>
      <c r="J15993" t="s">
        <v>6763</v>
      </c>
    </row>
    <row r="15994" spans="1:10">
      <c r="A15994" t="s">
        <v>10</v>
      </c>
      <c r="B15994" t="s">
        <v>4986</v>
      </c>
      <c r="C15994" t="s">
        <v>24</v>
      </c>
      <c r="D15994" t="s">
        <v>13</v>
      </c>
      <c r="E15994" t="s">
        <v>25</v>
      </c>
      <c r="F15994" t="s">
        <v>26</v>
      </c>
      <c r="G15994" s="3">
        <v>45114.379490740743</v>
      </c>
      <c r="H15994" s="1">
        <v>164000</v>
      </c>
      <c r="I15994" t="s">
        <v>195</v>
      </c>
      <c r="J15994" t="s">
        <v>1334</v>
      </c>
    </row>
    <row r="15995" spans="1:10">
      <c r="A15995" t="s">
        <v>33</v>
      </c>
      <c r="B15995" t="s">
        <v>5139</v>
      </c>
      <c r="C15995" t="s">
        <v>24660</v>
      </c>
      <c r="D15995" t="s">
        <v>13</v>
      </c>
      <c r="E15995" t="s">
        <v>14</v>
      </c>
      <c r="F15995" t="s">
        <v>26</v>
      </c>
      <c r="G15995" s="3">
        <v>45030.375208333331</v>
      </c>
      <c r="H15995" s="1">
        <v>159331</v>
      </c>
      <c r="I15995" t="s">
        <v>4729</v>
      </c>
      <c r="J15995" t="s">
        <v>1721</v>
      </c>
    </row>
    <row r="15996" spans="1:10">
      <c r="A15996" t="s">
        <v>33</v>
      </c>
      <c r="B15996" t="s">
        <v>33</v>
      </c>
      <c r="C15996" t="s">
        <v>1233</v>
      </c>
      <c r="D15996" t="s">
        <v>13</v>
      </c>
      <c r="E15996" t="s">
        <v>14</v>
      </c>
      <c r="F15996" t="s">
        <v>26</v>
      </c>
      <c r="G15996" s="3">
        <v>45273.375868055555</v>
      </c>
      <c r="H15996" s="1">
        <v>100000</v>
      </c>
      <c r="I15996" t="s">
        <v>21357</v>
      </c>
      <c r="J15996" t="s">
        <v>24661</v>
      </c>
    </row>
    <row r="15997" spans="1:10">
      <c r="A15997" t="s">
        <v>33</v>
      </c>
      <c r="B15997" t="s">
        <v>33</v>
      </c>
      <c r="C15997" t="s">
        <v>7793</v>
      </c>
      <c r="D15997" t="s">
        <v>13</v>
      </c>
      <c r="E15997" t="s">
        <v>14</v>
      </c>
      <c r="F15997" t="s">
        <v>26</v>
      </c>
      <c r="G15997" s="3">
        <v>45003.376805555556</v>
      </c>
      <c r="H15997" s="1">
        <v>90000</v>
      </c>
      <c r="I15997" t="s">
        <v>24662</v>
      </c>
      <c r="J15997" t="s">
        <v>544</v>
      </c>
    </row>
    <row r="15998" spans="1:10">
      <c r="A15998" t="s">
        <v>10</v>
      </c>
      <c r="B15998" t="s">
        <v>357</v>
      </c>
      <c r="C15998" t="s">
        <v>289</v>
      </c>
      <c r="D15998" t="s">
        <v>13</v>
      </c>
      <c r="E15998" t="s">
        <v>14</v>
      </c>
      <c r="F15998" t="s">
        <v>20</v>
      </c>
      <c r="G15998" s="3">
        <v>45210.397060185183</v>
      </c>
      <c r="H15998" s="1">
        <v>220000</v>
      </c>
      <c r="I15998" t="s">
        <v>130</v>
      </c>
      <c r="J15998" t="s">
        <v>1957</v>
      </c>
    </row>
    <row r="15999" spans="1:10">
      <c r="A15999" t="s">
        <v>73</v>
      </c>
      <c r="B15999" t="s">
        <v>24663</v>
      </c>
      <c r="C15999" t="s">
        <v>712</v>
      </c>
      <c r="D15999" t="s">
        <v>13</v>
      </c>
      <c r="E15999" t="s">
        <v>14</v>
      </c>
      <c r="F15999" t="s">
        <v>712</v>
      </c>
      <c r="G15999" s="3">
        <v>45238.412083333336</v>
      </c>
      <c r="H15999" s="1">
        <v>156000</v>
      </c>
      <c r="I15999" t="s">
        <v>24664</v>
      </c>
      <c r="J15999" t="s">
        <v>24665</v>
      </c>
    </row>
    <row r="16000" spans="1:10">
      <c r="A16000" t="s">
        <v>33</v>
      </c>
      <c r="B16000" t="s">
        <v>24666</v>
      </c>
      <c r="C16000" t="s">
        <v>1926</v>
      </c>
      <c r="D16000" t="s">
        <v>13</v>
      </c>
      <c r="E16000" t="s">
        <v>14</v>
      </c>
      <c r="F16000" t="s">
        <v>26</v>
      </c>
      <c r="G16000" s="3">
        <v>45184.375636574077</v>
      </c>
      <c r="H16000" s="1">
        <v>86732.5</v>
      </c>
      <c r="I16000" t="s">
        <v>2673</v>
      </c>
      <c r="J16000" t="s">
        <v>24667</v>
      </c>
    </row>
    <row r="16001" spans="1:10">
      <c r="A16001" t="s">
        <v>10</v>
      </c>
      <c r="B16001" t="s">
        <v>2632</v>
      </c>
      <c r="C16001" t="s">
        <v>201</v>
      </c>
      <c r="D16001" t="s">
        <v>13</v>
      </c>
      <c r="E16001" t="s">
        <v>14</v>
      </c>
      <c r="F16001" t="s">
        <v>26</v>
      </c>
      <c r="G16001" s="3">
        <v>44988.378379629627</v>
      </c>
      <c r="H16001" s="1">
        <v>115000</v>
      </c>
      <c r="I16001" t="s">
        <v>1454</v>
      </c>
      <c r="J16001" t="s">
        <v>1605</v>
      </c>
    </row>
    <row r="16002" spans="1:10">
      <c r="A16002" t="s">
        <v>18</v>
      </c>
      <c r="B16002" t="s">
        <v>24668</v>
      </c>
      <c r="C16002" t="s">
        <v>6990</v>
      </c>
      <c r="D16002" t="s">
        <v>13</v>
      </c>
      <c r="E16002" t="s">
        <v>14</v>
      </c>
      <c r="F16002" t="s">
        <v>608</v>
      </c>
      <c r="G16002" s="3">
        <v>45155.38453703704</v>
      </c>
      <c r="H16002" s="1">
        <v>90000</v>
      </c>
      <c r="I16002" t="s">
        <v>24669</v>
      </c>
      <c r="J16002" t="s">
        <v>24670</v>
      </c>
    </row>
    <row r="16003" spans="1:10">
      <c r="A16003" t="s">
        <v>18</v>
      </c>
      <c r="B16003" t="s">
        <v>20417</v>
      </c>
      <c r="C16003" t="s">
        <v>589</v>
      </c>
      <c r="D16003" t="s">
        <v>13</v>
      </c>
      <c r="E16003" t="s">
        <v>14</v>
      </c>
      <c r="F16003" t="s">
        <v>26</v>
      </c>
      <c r="G16003" s="3">
        <v>45093.419502314813</v>
      </c>
      <c r="H16003" s="1">
        <v>115000</v>
      </c>
      <c r="I16003" t="s">
        <v>14305</v>
      </c>
      <c r="J16003" t="s">
        <v>20418</v>
      </c>
    </row>
    <row r="16004" spans="1:10">
      <c r="A16004" t="s">
        <v>18</v>
      </c>
      <c r="B16004" t="s">
        <v>24671</v>
      </c>
      <c r="C16004" t="s">
        <v>228</v>
      </c>
      <c r="D16004" t="s">
        <v>13</v>
      </c>
      <c r="E16004" t="s">
        <v>14</v>
      </c>
      <c r="F16004" t="s">
        <v>20</v>
      </c>
      <c r="G16004" s="3">
        <v>45075.401354166665</v>
      </c>
      <c r="H16004" s="1">
        <v>175000</v>
      </c>
      <c r="I16004" t="s">
        <v>15344</v>
      </c>
      <c r="J16004" t="s">
        <v>24672</v>
      </c>
    </row>
    <row r="16005" spans="1:10">
      <c r="A16005" t="s">
        <v>18</v>
      </c>
      <c r="B16005" t="s">
        <v>2891</v>
      </c>
      <c r="C16005" t="s">
        <v>276</v>
      </c>
      <c r="D16005" t="s">
        <v>13</v>
      </c>
      <c r="E16005" t="s">
        <v>14</v>
      </c>
      <c r="F16005" t="s">
        <v>26</v>
      </c>
      <c r="G16005" s="3">
        <v>45102.375150462962</v>
      </c>
      <c r="H16005" s="1">
        <v>200000</v>
      </c>
      <c r="I16005" t="s">
        <v>195</v>
      </c>
      <c r="J16005" t="s">
        <v>2892</v>
      </c>
    </row>
    <row r="16006" spans="1:10">
      <c r="A16006" t="s">
        <v>10</v>
      </c>
      <c r="B16006" t="s">
        <v>24673</v>
      </c>
      <c r="C16006" t="s">
        <v>24</v>
      </c>
      <c r="D16006" t="s">
        <v>13</v>
      </c>
      <c r="E16006" t="s">
        <v>25</v>
      </c>
      <c r="F16006" t="s">
        <v>608</v>
      </c>
      <c r="G16006" s="3">
        <v>45212.403043981481</v>
      </c>
      <c r="H16006" s="1">
        <v>90000</v>
      </c>
      <c r="I16006" t="s">
        <v>24674</v>
      </c>
    </row>
    <row r="16007" spans="1:10">
      <c r="A16007" t="s">
        <v>33</v>
      </c>
      <c r="B16007" t="s">
        <v>33</v>
      </c>
      <c r="C16007" t="s">
        <v>24</v>
      </c>
      <c r="D16007" t="s">
        <v>13</v>
      </c>
      <c r="E16007" t="s">
        <v>25</v>
      </c>
      <c r="F16007" t="s">
        <v>162</v>
      </c>
      <c r="G16007" s="3">
        <v>45268.386076388888</v>
      </c>
      <c r="H16007" s="1">
        <v>165000</v>
      </c>
      <c r="I16007" t="s">
        <v>13883</v>
      </c>
      <c r="J16007" t="s">
        <v>2923</v>
      </c>
    </row>
    <row r="16008" spans="1:10">
      <c r="A16008" t="s">
        <v>10</v>
      </c>
      <c r="B16008" t="s">
        <v>10</v>
      </c>
      <c r="C16008" t="s">
        <v>589</v>
      </c>
      <c r="D16008" t="s">
        <v>13</v>
      </c>
      <c r="E16008" t="s">
        <v>14</v>
      </c>
      <c r="F16008" t="s">
        <v>26</v>
      </c>
      <c r="G16008" s="3">
        <v>45012.408368055556</v>
      </c>
      <c r="H16008" s="1">
        <v>125000</v>
      </c>
      <c r="I16008" t="s">
        <v>3608</v>
      </c>
      <c r="J16008" t="s">
        <v>24675</v>
      </c>
    </row>
    <row r="16009" spans="1:10">
      <c r="A16009" t="s">
        <v>10</v>
      </c>
      <c r="B16009" t="s">
        <v>5149</v>
      </c>
      <c r="C16009" t="s">
        <v>1164</v>
      </c>
      <c r="D16009" t="s">
        <v>13</v>
      </c>
      <c r="E16009" t="s">
        <v>14</v>
      </c>
      <c r="F16009" t="s">
        <v>806</v>
      </c>
      <c r="G16009" s="3">
        <v>44959.387858796297</v>
      </c>
      <c r="H16009" s="1">
        <v>64800</v>
      </c>
      <c r="I16009" t="s">
        <v>1133</v>
      </c>
      <c r="J16009" t="s">
        <v>4172</v>
      </c>
    </row>
    <row r="16010" spans="1:10">
      <c r="A16010" t="s">
        <v>33</v>
      </c>
      <c r="B16010" t="s">
        <v>24676</v>
      </c>
      <c r="C16010" t="s">
        <v>243</v>
      </c>
      <c r="D16010" t="s">
        <v>13</v>
      </c>
      <c r="E16010" t="s">
        <v>14</v>
      </c>
      <c r="F16010" t="s">
        <v>26</v>
      </c>
      <c r="G16010" s="3">
        <v>45238.390451388892</v>
      </c>
      <c r="H16010" s="1">
        <v>40000</v>
      </c>
      <c r="I16010" t="s">
        <v>24375</v>
      </c>
      <c r="J16010" t="s">
        <v>24376</v>
      </c>
    </row>
    <row r="16011" spans="1:10">
      <c r="A16011" t="s">
        <v>212</v>
      </c>
      <c r="B16011" t="s">
        <v>24656</v>
      </c>
      <c r="C16011" t="s">
        <v>1222</v>
      </c>
      <c r="D16011" t="s">
        <v>13</v>
      </c>
      <c r="E16011" t="s">
        <v>14</v>
      </c>
      <c r="F16011" t="s">
        <v>608</v>
      </c>
      <c r="G16011" s="3">
        <v>45111.382534722223</v>
      </c>
      <c r="H16011" s="1">
        <v>135000</v>
      </c>
      <c r="I16011" t="s">
        <v>11776</v>
      </c>
      <c r="J16011" t="s">
        <v>24657</v>
      </c>
    </row>
    <row r="16012" spans="1:10">
      <c r="A16012" t="s">
        <v>18</v>
      </c>
      <c r="B16012" t="s">
        <v>24677</v>
      </c>
      <c r="C16012" t="s">
        <v>490</v>
      </c>
      <c r="D16012" t="s">
        <v>13</v>
      </c>
      <c r="E16012" t="s">
        <v>14</v>
      </c>
      <c r="F16012" t="s">
        <v>26</v>
      </c>
      <c r="G16012" s="3">
        <v>44973.380173611113</v>
      </c>
      <c r="H16012" s="1">
        <v>125000</v>
      </c>
      <c r="I16012" t="s">
        <v>3011</v>
      </c>
      <c r="J16012" t="s">
        <v>24678</v>
      </c>
    </row>
    <row r="16013" spans="1:10">
      <c r="A16013" t="s">
        <v>212</v>
      </c>
      <c r="B16013" t="s">
        <v>212</v>
      </c>
      <c r="C16013" t="s">
        <v>24679</v>
      </c>
      <c r="D16013" t="s">
        <v>13</v>
      </c>
      <c r="E16013" t="s">
        <v>14</v>
      </c>
      <c r="F16013" t="s">
        <v>26</v>
      </c>
      <c r="G16013" s="3">
        <v>45081.430821759262</v>
      </c>
      <c r="H16013" s="1">
        <v>75000</v>
      </c>
      <c r="I16013" t="s">
        <v>12317</v>
      </c>
      <c r="J16013" t="s">
        <v>24680</v>
      </c>
    </row>
    <row r="16014" spans="1:10">
      <c r="A16014" t="s">
        <v>33</v>
      </c>
      <c r="B16014" t="s">
        <v>15814</v>
      </c>
      <c r="C16014" t="s">
        <v>189</v>
      </c>
      <c r="D16014" t="s">
        <v>13</v>
      </c>
      <c r="E16014" t="s">
        <v>14</v>
      </c>
      <c r="F16014" t="s">
        <v>190</v>
      </c>
      <c r="G16014" s="3">
        <v>45054.405914351853</v>
      </c>
      <c r="H16014" s="1">
        <v>79200</v>
      </c>
      <c r="I16014" t="s">
        <v>6670</v>
      </c>
    </row>
    <row r="16015" spans="1:10">
      <c r="A16015" t="s">
        <v>73</v>
      </c>
      <c r="B16015" t="s">
        <v>73</v>
      </c>
      <c r="C16015" t="s">
        <v>232</v>
      </c>
      <c r="D16015" t="s">
        <v>13</v>
      </c>
      <c r="E16015" t="s">
        <v>14</v>
      </c>
      <c r="F16015" t="s">
        <v>26</v>
      </c>
      <c r="G16015" s="3">
        <v>45188.377847222226</v>
      </c>
      <c r="H16015" s="1">
        <v>165000</v>
      </c>
      <c r="I16015" t="s">
        <v>24681</v>
      </c>
      <c r="J16015" t="s">
        <v>24682</v>
      </c>
    </row>
    <row r="16016" spans="1:10">
      <c r="A16016" t="s">
        <v>10</v>
      </c>
      <c r="B16016" t="s">
        <v>24683</v>
      </c>
      <c r="C16016" t="s">
        <v>1402</v>
      </c>
      <c r="D16016" t="s">
        <v>13</v>
      </c>
      <c r="E16016" t="s">
        <v>14</v>
      </c>
      <c r="F16016" t="s">
        <v>26</v>
      </c>
      <c r="G16016" s="3">
        <v>44950.377418981479</v>
      </c>
      <c r="H16016" s="1">
        <v>190000</v>
      </c>
      <c r="I16016" t="s">
        <v>24684</v>
      </c>
      <c r="J16016" t="s">
        <v>12637</v>
      </c>
    </row>
    <row r="16017" spans="1:10">
      <c r="A16017" t="s">
        <v>10</v>
      </c>
      <c r="B16017" t="s">
        <v>10272</v>
      </c>
      <c r="C16017" t="s">
        <v>614</v>
      </c>
      <c r="D16017" t="s">
        <v>13</v>
      </c>
      <c r="E16017" t="s">
        <v>14</v>
      </c>
      <c r="F16017" t="s">
        <v>608</v>
      </c>
      <c r="G16017" s="3">
        <v>45000.386412037034</v>
      </c>
      <c r="H16017" s="1">
        <v>350000</v>
      </c>
      <c r="I16017" t="s">
        <v>615</v>
      </c>
      <c r="J16017" t="s">
        <v>19196</v>
      </c>
    </row>
    <row r="16018" spans="1:10">
      <c r="A16018" t="s">
        <v>33</v>
      </c>
      <c r="B16018" t="s">
        <v>33</v>
      </c>
      <c r="C16018" t="s">
        <v>232</v>
      </c>
      <c r="D16018" t="s">
        <v>13</v>
      </c>
      <c r="E16018" t="s">
        <v>14</v>
      </c>
      <c r="F16018" t="s">
        <v>26</v>
      </c>
      <c r="G16018" s="3">
        <v>45155.375104166669</v>
      </c>
      <c r="H16018" s="1">
        <v>110000</v>
      </c>
      <c r="I16018" t="s">
        <v>772</v>
      </c>
      <c r="J16018" t="s">
        <v>463</v>
      </c>
    </row>
    <row r="16019" spans="1:10">
      <c r="A16019" t="s">
        <v>33</v>
      </c>
      <c r="B16019" t="s">
        <v>24685</v>
      </c>
      <c r="C16019" t="s">
        <v>119</v>
      </c>
      <c r="D16019" t="s">
        <v>13</v>
      </c>
      <c r="E16019" t="s">
        <v>14</v>
      </c>
      <c r="F16019" t="s">
        <v>26</v>
      </c>
      <c r="G16019" s="3">
        <v>45124.375543981485</v>
      </c>
      <c r="H16019" s="1">
        <v>75000</v>
      </c>
      <c r="I16019" t="s">
        <v>2646</v>
      </c>
      <c r="J16019" t="s">
        <v>24686</v>
      </c>
    </row>
    <row r="16020" spans="1:10">
      <c r="A16020" t="s">
        <v>73</v>
      </c>
      <c r="B16020" t="s">
        <v>21700</v>
      </c>
      <c r="C16020" t="s">
        <v>6180</v>
      </c>
      <c r="D16020" t="s">
        <v>13</v>
      </c>
      <c r="E16020" t="s">
        <v>14</v>
      </c>
      <c r="F16020" t="s">
        <v>608</v>
      </c>
      <c r="G16020" s="3">
        <v>45079.397627314815</v>
      </c>
      <c r="H16020" s="1">
        <v>96773</v>
      </c>
      <c r="I16020" t="s">
        <v>24687</v>
      </c>
      <c r="J16020" t="s">
        <v>24688</v>
      </c>
    </row>
    <row r="16021" spans="1:10">
      <c r="A16021" t="s">
        <v>106</v>
      </c>
      <c r="B16021" t="s">
        <v>24689</v>
      </c>
      <c r="C16021" t="s">
        <v>1081</v>
      </c>
      <c r="D16021" t="s">
        <v>13</v>
      </c>
      <c r="E16021" t="s">
        <v>14</v>
      </c>
      <c r="F16021" t="s">
        <v>20</v>
      </c>
      <c r="G16021" s="3">
        <v>44958.457002314812</v>
      </c>
      <c r="H16021" s="1">
        <v>90000</v>
      </c>
      <c r="I16021" t="s">
        <v>1438</v>
      </c>
      <c r="J16021" t="s">
        <v>24690</v>
      </c>
    </row>
    <row r="16022" spans="1:10">
      <c r="A16022" t="s">
        <v>106</v>
      </c>
      <c r="B16022" t="s">
        <v>24691</v>
      </c>
      <c r="C16022" t="s">
        <v>75</v>
      </c>
      <c r="D16022" t="s">
        <v>13</v>
      </c>
      <c r="E16022" t="s">
        <v>14</v>
      </c>
      <c r="F16022" t="s">
        <v>26</v>
      </c>
      <c r="G16022" s="3">
        <v>45041.375810185185</v>
      </c>
      <c r="H16022" s="1">
        <v>90000</v>
      </c>
      <c r="I16022" t="s">
        <v>2509</v>
      </c>
      <c r="J16022" t="s">
        <v>24692</v>
      </c>
    </row>
    <row r="16023" spans="1:10">
      <c r="A16023" t="s">
        <v>212</v>
      </c>
      <c r="B16023" t="s">
        <v>24693</v>
      </c>
      <c r="C16023" t="s">
        <v>243</v>
      </c>
      <c r="D16023" t="s">
        <v>13</v>
      </c>
      <c r="E16023" t="s">
        <v>14</v>
      </c>
      <c r="F16023" t="s">
        <v>26</v>
      </c>
      <c r="G16023" s="3">
        <v>45165.377962962964</v>
      </c>
      <c r="H16023" s="1">
        <v>135000</v>
      </c>
      <c r="I16023" t="s">
        <v>1072</v>
      </c>
      <c r="J16023" t="s">
        <v>24694</v>
      </c>
    </row>
    <row r="16024" spans="1:10">
      <c r="A16024" t="s">
        <v>212</v>
      </c>
      <c r="B16024" t="s">
        <v>24695</v>
      </c>
      <c r="C16024" t="s">
        <v>75</v>
      </c>
      <c r="D16024" t="s">
        <v>13</v>
      </c>
      <c r="E16024" t="s">
        <v>14</v>
      </c>
      <c r="F16024" t="s">
        <v>26</v>
      </c>
      <c r="G16024" s="3">
        <v>45166.377511574072</v>
      </c>
      <c r="H16024" s="1">
        <v>175000</v>
      </c>
      <c r="I16024" t="s">
        <v>4833</v>
      </c>
      <c r="J16024" t="s">
        <v>5954</v>
      </c>
    </row>
    <row r="16025" spans="1:10">
      <c r="A16025" t="s">
        <v>10</v>
      </c>
      <c r="B16025" t="s">
        <v>24696</v>
      </c>
      <c r="C16025" t="s">
        <v>24697</v>
      </c>
      <c r="D16025" t="s">
        <v>13</v>
      </c>
      <c r="E16025" t="s">
        <v>14</v>
      </c>
      <c r="F16025" t="s">
        <v>26</v>
      </c>
      <c r="G16025" s="3">
        <v>45235.376863425925</v>
      </c>
      <c r="H16025" s="1">
        <v>174667.5</v>
      </c>
      <c r="I16025" t="s">
        <v>15982</v>
      </c>
      <c r="J16025" t="s">
        <v>24698</v>
      </c>
    </row>
    <row r="16026" spans="1:10">
      <c r="A16026" t="s">
        <v>33</v>
      </c>
      <c r="B16026" t="s">
        <v>24699</v>
      </c>
      <c r="C16026" t="s">
        <v>1094</v>
      </c>
      <c r="D16026" t="s">
        <v>13</v>
      </c>
      <c r="E16026" t="s">
        <v>14</v>
      </c>
      <c r="F16026" t="s">
        <v>205</v>
      </c>
      <c r="G16026" s="3">
        <v>45035.392974537041</v>
      </c>
      <c r="H16026" s="1">
        <v>105650</v>
      </c>
      <c r="I16026" t="s">
        <v>2442</v>
      </c>
    </row>
    <row r="16027" spans="1:10">
      <c r="A16027" t="s">
        <v>33</v>
      </c>
      <c r="B16027" t="s">
        <v>33</v>
      </c>
      <c r="C16027" t="s">
        <v>2182</v>
      </c>
      <c r="D16027" t="s">
        <v>13</v>
      </c>
      <c r="E16027" t="s">
        <v>14</v>
      </c>
      <c r="F16027" t="s">
        <v>2182</v>
      </c>
      <c r="G16027" s="3">
        <v>45072.397349537037</v>
      </c>
      <c r="H16027" s="1">
        <v>100500</v>
      </c>
      <c r="I16027" t="s">
        <v>24700</v>
      </c>
      <c r="J16027" t="s">
        <v>24701</v>
      </c>
    </row>
    <row r="16028" spans="1:10">
      <c r="A16028" t="s">
        <v>212</v>
      </c>
      <c r="B16028" t="s">
        <v>24702</v>
      </c>
      <c r="C16028" t="s">
        <v>9538</v>
      </c>
      <c r="D16028" t="s">
        <v>13</v>
      </c>
      <c r="E16028" t="s">
        <v>14</v>
      </c>
      <c r="F16028" t="s">
        <v>314</v>
      </c>
      <c r="G16028" s="3">
        <v>44967.428969907407</v>
      </c>
      <c r="H16028" s="1">
        <v>157500</v>
      </c>
      <c r="I16028" t="s">
        <v>2783</v>
      </c>
      <c r="J16028" t="s">
        <v>9998</v>
      </c>
    </row>
    <row r="16029" spans="1:10">
      <c r="A16029" t="s">
        <v>152</v>
      </c>
      <c r="B16029" t="s">
        <v>1216</v>
      </c>
      <c r="C16029" t="s">
        <v>26</v>
      </c>
      <c r="D16029" t="s">
        <v>13</v>
      </c>
      <c r="E16029" t="s">
        <v>14</v>
      </c>
      <c r="F16029" t="s">
        <v>20</v>
      </c>
      <c r="G16029" s="3">
        <v>44978.417071759257</v>
      </c>
      <c r="H16029" s="1">
        <v>166000</v>
      </c>
      <c r="I16029" t="s">
        <v>24703</v>
      </c>
      <c r="J16029" t="s">
        <v>24704</v>
      </c>
    </row>
    <row r="16030" spans="1:10">
      <c r="A16030" t="s">
        <v>18</v>
      </c>
      <c r="B16030" t="s">
        <v>24705</v>
      </c>
      <c r="C16030" t="s">
        <v>1819</v>
      </c>
      <c r="D16030" t="s">
        <v>13</v>
      </c>
      <c r="E16030" t="s">
        <v>14</v>
      </c>
      <c r="F16030" t="s">
        <v>1820</v>
      </c>
      <c r="G16030" s="3">
        <v>44965.75141203704</v>
      </c>
      <c r="H16030" s="1">
        <v>96773</v>
      </c>
      <c r="I16030" t="s">
        <v>8954</v>
      </c>
      <c r="J16030" t="s">
        <v>24706</v>
      </c>
    </row>
    <row r="16031" spans="1:10">
      <c r="A16031" t="s">
        <v>33</v>
      </c>
      <c r="B16031" t="s">
        <v>33</v>
      </c>
      <c r="C16031" t="s">
        <v>342</v>
      </c>
      <c r="D16031" t="s">
        <v>13</v>
      </c>
      <c r="E16031" t="s">
        <v>14</v>
      </c>
      <c r="F16031" t="s">
        <v>26</v>
      </c>
      <c r="G16031" s="3">
        <v>45273.37699074074</v>
      </c>
      <c r="H16031" s="1">
        <v>100000</v>
      </c>
      <c r="I16031" t="s">
        <v>24707</v>
      </c>
    </row>
    <row r="16032" spans="1:10">
      <c r="A16032" t="s">
        <v>33</v>
      </c>
      <c r="B16032" t="s">
        <v>33</v>
      </c>
      <c r="C16032" t="s">
        <v>6376</v>
      </c>
      <c r="D16032" t="s">
        <v>13</v>
      </c>
      <c r="E16032" t="s">
        <v>14</v>
      </c>
      <c r="F16032" t="s">
        <v>26</v>
      </c>
      <c r="G16032" s="3">
        <v>45253.377118055556</v>
      </c>
      <c r="H16032" s="1">
        <v>70500</v>
      </c>
      <c r="I16032" t="s">
        <v>24708</v>
      </c>
      <c r="J16032" t="s">
        <v>28</v>
      </c>
    </row>
    <row r="16033" spans="1:10">
      <c r="A16033" t="s">
        <v>10</v>
      </c>
      <c r="B16033" t="s">
        <v>10</v>
      </c>
      <c r="C16033" t="s">
        <v>19</v>
      </c>
      <c r="D16033" t="s">
        <v>13</v>
      </c>
      <c r="E16033" t="s">
        <v>14</v>
      </c>
      <c r="F16033" t="s">
        <v>26</v>
      </c>
      <c r="G16033" s="3">
        <v>45005.379189814812</v>
      </c>
      <c r="H16033" s="1">
        <v>115000</v>
      </c>
      <c r="I16033" t="s">
        <v>420</v>
      </c>
      <c r="J16033" t="s">
        <v>21854</v>
      </c>
    </row>
    <row r="16034" spans="1:10">
      <c r="A16034" t="s">
        <v>33</v>
      </c>
      <c r="B16034" t="s">
        <v>24709</v>
      </c>
      <c r="C16034" t="s">
        <v>8312</v>
      </c>
      <c r="D16034" t="s">
        <v>13</v>
      </c>
      <c r="E16034" t="s">
        <v>14</v>
      </c>
      <c r="F16034" t="s">
        <v>26</v>
      </c>
      <c r="G16034" s="3">
        <v>45079.376400462963</v>
      </c>
      <c r="H16034" s="1">
        <v>90000</v>
      </c>
      <c r="I16034" t="s">
        <v>24710</v>
      </c>
      <c r="J16034" t="s">
        <v>316</v>
      </c>
    </row>
    <row r="16035" spans="1:10">
      <c r="A16035" t="s">
        <v>212</v>
      </c>
      <c r="B16035" t="s">
        <v>7346</v>
      </c>
      <c r="C16035" t="s">
        <v>2070</v>
      </c>
      <c r="D16035" t="s">
        <v>13</v>
      </c>
      <c r="E16035" t="s">
        <v>14</v>
      </c>
      <c r="F16035" t="s">
        <v>26</v>
      </c>
      <c r="G16035" s="3">
        <v>45113.378101851849</v>
      </c>
      <c r="H16035" s="1">
        <v>125000</v>
      </c>
      <c r="I16035" t="s">
        <v>2071</v>
      </c>
      <c r="J16035" t="s">
        <v>24711</v>
      </c>
    </row>
    <row r="16036" spans="1:10">
      <c r="A16036" t="s">
        <v>33</v>
      </c>
      <c r="B16036" t="s">
        <v>33</v>
      </c>
      <c r="C16036" t="s">
        <v>108</v>
      </c>
      <c r="D16036" t="s">
        <v>13</v>
      </c>
      <c r="E16036" t="s">
        <v>14</v>
      </c>
      <c r="F16036" t="s">
        <v>26</v>
      </c>
      <c r="G16036" s="3">
        <v>45273.376030092593</v>
      </c>
      <c r="H16036" s="1">
        <v>100000</v>
      </c>
      <c r="I16036" t="s">
        <v>24712</v>
      </c>
      <c r="J16036" t="s">
        <v>24713</v>
      </c>
    </row>
    <row r="16037" spans="1:10">
      <c r="A16037" t="s">
        <v>135</v>
      </c>
      <c r="B16037" t="s">
        <v>24714</v>
      </c>
      <c r="C16037" t="s">
        <v>24</v>
      </c>
      <c r="D16037" t="s">
        <v>13</v>
      </c>
      <c r="E16037" t="s">
        <v>25</v>
      </c>
      <c r="F16037" t="s">
        <v>26</v>
      </c>
      <c r="G16037" s="3">
        <v>45030.376469907409</v>
      </c>
      <c r="H16037" s="1">
        <v>102000</v>
      </c>
      <c r="I16037" t="s">
        <v>602</v>
      </c>
      <c r="J16037" t="s">
        <v>17660</v>
      </c>
    </row>
    <row r="16038" spans="1:10">
      <c r="A16038" t="s">
        <v>10</v>
      </c>
      <c r="B16038" t="s">
        <v>398</v>
      </c>
      <c r="C16038" t="s">
        <v>232</v>
      </c>
      <c r="D16038" t="s">
        <v>13</v>
      </c>
      <c r="E16038" t="s">
        <v>14</v>
      </c>
      <c r="F16038" t="s">
        <v>26</v>
      </c>
      <c r="G16038" s="3">
        <v>44937.377789351849</v>
      </c>
      <c r="H16038" s="1">
        <v>150000</v>
      </c>
      <c r="I16038" t="s">
        <v>2592</v>
      </c>
      <c r="J16038" t="s">
        <v>10736</v>
      </c>
    </row>
    <row r="16039" spans="1:10">
      <c r="A16039" t="s">
        <v>33</v>
      </c>
      <c r="B16039" t="s">
        <v>11829</v>
      </c>
      <c r="C16039" t="s">
        <v>24715</v>
      </c>
      <c r="D16039" t="s">
        <v>13</v>
      </c>
      <c r="E16039" t="s">
        <v>14</v>
      </c>
      <c r="F16039" t="s">
        <v>26</v>
      </c>
      <c r="G16039" s="3">
        <v>45288.431284722225</v>
      </c>
      <c r="H16039" s="1">
        <v>140500</v>
      </c>
      <c r="I16039" t="s">
        <v>1002</v>
      </c>
      <c r="J16039" t="s">
        <v>11830</v>
      </c>
    </row>
    <row r="16040" spans="1:10">
      <c r="A16040" t="s">
        <v>212</v>
      </c>
      <c r="B16040" t="s">
        <v>24716</v>
      </c>
      <c r="C16040" t="s">
        <v>232</v>
      </c>
      <c r="D16040" t="s">
        <v>13</v>
      </c>
      <c r="E16040" t="s">
        <v>14</v>
      </c>
      <c r="F16040" t="s">
        <v>26</v>
      </c>
      <c r="G16040" s="3">
        <v>44984.376388888886</v>
      </c>
      <c r="H16040" s="1">
        <v>115000</v>
      </c>
      <c r="I16040" t="s">
        <v>24717</v>
      </c>
      <c r="J16040" t="s">
        <v>24718</v>
      </c>
    </row>
    <row r="16041" spans="1:10">
      <c r="A16041" t="s">
        <v>33</v>
      </c>
      <c r="B16041" t="s">
        <v>7115</v>
      </c>
      <c r="C16041" t="s">
        <v>1081</v>
      </c>
      <c r="D16041" t="s">
        <v>13</v>
      </c>
      <c r="E16041" t="s">
        <v>14</v>
      </c>
      <c r="F16041" t="s">
        <v>20</v>
      </c>
      <c r="G16041" s="3">
        <v>44958.45684027778</v>
      </c>
      <c r="H16041" s="1">
        <v>90000</v>
      </c>
      <c r="I16041" t="s">
        <v>2783</v>
      </c>
      <c r="J16041" t="s">
        <v>7116</v>
      </c>
    </row>
    <row r="16042" spans="1:10">
      <c r="A16042" t="s">
        <v>10</v>
      </c>
      <c r="B16042" t="s">
        <v>6675</v>
      </c>
      <c r="C16042" t="s">
        <v>157</v>
      </c>
      <c r="D16042" t="s">
        <v>13</v>
      </c>
      <c r="E16042" t="s">
        <v>14</v>
      </c>
      <c r="F16042" t="s">
        <v>26</v>
      </c>
      <c r="G16042" s="3">
        <v>45287.376006944447</v>
      </c>
      <c r="H16042" s="1">
        <v>75000</v>
      </c>
      <c r="I16042" t="s">
        <v>8095</v>
      </c>
      <c r="J16042" t="s">
        <v>24406</v>
      </c>
    </row>
    <row r="16043" spans="1:10">
      <c r="A16043" t="s">
        <v>10</v>
      </c>
      <c r="B16043" t="s">
        <v>10</v>
      </c>
      <c r="C16043" t="s">
        <v>24</v>
      </c>
      <c r="D16043" t="s">
        <v>13</v>
      </c>
      <c r="E16043" t="s">
        <v>25</v>
      </c>
      <c r="F16043" t="s">
        <v>26</v>
      </c>
      <c r="G16043" s="3">
        <v>45010.41207175926</v>
      </c>
      <c r="H16043" s="1">
        <v>80000</v>
      </c>
      <c r="I16043" t="s">
        <v>10443</v>
      </c>
      <c r="J16043" t="s">
        <v>24719</v>
      </c>
    </row>
    <row r="16044" spans="1:10">
      <c r="A16044" t="s">
        <v>73</v>
      </c>
      <c r="B16044" t="s">
        <v>73</v>
      </c>
      <c r="C16044" t="s">
        <v>136</v>
      </c>
      <c r="D16044" t="s">
        <v>13</v>
      </c>
      <c r="E16044" t="s">
        <v>14</v>
      </c>
      <c r="F16044" t="s">
        <v>20</v>
      </c>
      <c r="G16044" s="3">
        <v>45093.44017361111</v>
      </c>
      <c r="H16044" s="1">
        <v>172500</v>
      </c>
      <c r="I16044" t="s">
        <v>130</v>
      </c>
      <c r="J16044" t="s">
        <v>24720</v>
      </c>
    </row>
    <row r="16045" spans="1:10">
      <c r="A16045" t="s">
        <v>212</v>
      </c>
      <c r="B16045" t="s">
        <v>24721</v>
      </c>
      <c r="C16045" t="s">
        <v>7142</v>
      </c>
      <c r="D16045" t="s">
        <v>13</v>
      </c>
      <c r="E16045" t="s">
        <v>14</v>
      </c>
      <c r="F16045" t="s">
        <v>352</v>
      </c>
      <c r="G16045" s="3">
        <v>44938.407766203702</v>
      </c>
      <c r="H16045" s="1">
        <v>79200</v>
      </c>
      <c r="I16045" t="s">
        <v>974</v>
      </c>
      <c r="J16045" t="s">
        <v>24722</v>
      </c>
    </row>
    <row r="16046" spans="1:10">
      <c r="A16046" t="s">
        <v>18</v>
      </c>
      <c r="B16046" t="s">
        <v>18</v>
      </c>
      <c r="C16046" t="s">
        <v>243</v>
      </c>
      <c r="D16046" t="s">
        <v>13</v>
      </c>
      <c r="E16046" t="s">
        <v>14</v>
      </c>
      <c r="F16046" t="s">
        <v>26</v>
      </c>
      <c r="G16046" s="3">
        <v>45139.406400462962</v>
      </c>
      <c r="H16046" s="1">
        <v>130000</v>
      </c>
      <c r="I16046" t="s">
        <v>24402</v>
      </c>
      <c r="J16046" t="s">
        <v>24723</v>
      </c>
    </row>
    <row r="16047" spans="1:10">
      <c r="A16047" t="s">
        <v>18</v>
      </c>
      <c r="B16047" t="s">
        <v>24724</v>
      </c>
      <c r="C16047" t="s">
        <v>2937</v>
      </c>
      <c r="D16047" t="s">
        <v>13</v>
      </c>
      <c r="E16047" t="s">
        <v>14</v>
      </c>
      <c r="F16047" t="s">
        <v>209</v>
      </c>
      <c r="G16047" s="3">
        <v>45013.41915509259</v>
      </c>
      <c r="H16047" s="1">
        <v>147500</v>
      </c>
      <c r="I16047" t="s">
        <v>8566</v>
      </c>
      <c r="J16047" t="s">
        <v>24725</v>
      </c>
    </row>
    <row r="16048" spans="1:10">
      <c r="A16048" t="s">
        <v>18</v>
      </c>
      <c r="B16048" t="s">
        <v>114</v>
      </c>
      <c r="C16048" t="s">
        <v>1098</v>
      </c>
      <c r="D16048" t="s">
        <v>13</v>
      </c>
      <c r="E16048" t="s">
        <v>14</v>
      </c>
      <c r="F16048" t="s">
        <v>26</v>
      </c>
      <c r="G16048" s="3">
        <v>45027.409270833334</v>
      </c>
      <c r="H16048" s="1">
        <v>101140.953125</v>
      </c>
      <c r="I16048" t="s">
        <v>22386</v>
      </c>
      <c r="J16048" t="s">
        <v>24726</v>
      </c>
    </row>
    <row r="16049" spans="1:10">
      <c r="A16049" t="s">
        <v>152</v>
      </c>
      <c r="B16049" t="s">
        <v>1216</v>
      </c>
      <c r="C16049" t="s">
        <v>20776</v>
      </c>
      <c r="D16049" t="s">
        <v>13</v>
      </c>
      <c r="E16049" t="s">
        <v>14</v>
      </c>
      <c r="F16049" t="s">
        <v>14124</v>
      </c>
      <c r="G16049" s="3">
        <v>44966.432824074072</v>
      </c>
      <c r="H16049" s="1">
        <v>166000</v>
      </c>
      <c r="I16049" t="s">
        <v>1148</v>
      </c>
      <c r="J16049" t="s">
        <v>24727</v>
      </c>
    </row>
    <row r="16050" spans="1:10">
      <c r="A16050" t="s">
        <v>10</v>
      </c>
      <c r="B16050" t="s">
        <v>24728</v>
      </c>
      <c r="C16050" t="s">
        <v>7289</v>
      </c>
      <c r="D16050" t="s">
        <v>13</v>
      </c>
      <c r="E16050" t="s">
        <v>14</v>
      </c>
      <c r="F16050" t="s">
        <v>528</v>
      </c>
      <c r="G16050" s="3">
        <v>45075.388124999998</v>
      </c>
      <c r="H16050" s="1">
        <v>105650</v>
      </c>
      <c r="I16050" t="s">
        <v>24729</v>
      </c>
    </row>
    <row r="16051" spans="1:10">
      <c r="A16051" t="s">
        <v>33</v>
      </c>
      <c r="B16051" t="s">
        <v>3832</v>
      </c>
      <c r="C16051" t="s">
        <v>24730</v>
      </c>
      <c r="D16051" t="s">
        <v>13</v>
      </c>
      <c r="E16051" t="s">
        <v>14</v>
      </c>
      <c r="F16051" t="s">
        <v>608</v>
      </c>
      <c r="G16051" s="3">
        <v>45117.382071759261</v>
      </c>
      <c r="H16051" s="1">
        <v>90000</v>
      </c>
      <c r="I16051" t="s">
        <v>13432</v>
      </c>
      <c r="J16051" t="s">
        <v>24731</v>
      </c>
    </row>
    <row r="16052" spans="1:10">
      <c r="A16052" t="s">
        <v>212</v>
      </c>
      <c r="B16052" t="s">
        <v>23971</v>
      </c>
      <c r="C16052" t="s">
        <v>614</v>
      </c>
      <c r="D16052" t="s">
        <v>13</v>
      </c>
      <c r="E16052" t="s">
        <v>14</v>
      </c>
      <c r="F16052" t="s">
        <v>608</v>
      </c>
      <c r="G16052" s="3">
        <v>45099.383738425924</v>
      </c>
      <c r="H16052" s="1">
        <v>140000</v>
      </c>
      <c r="I16052" t="s">
        <v>3626</v>
      </c>
      <c r="J16052" t="s">
        <v>24732</v>
      </c>
    </row>
    <row r="16053" spans="1:10">
      <c r="A16053" t="s">
        <v>10</v>
      </c>
      <c r="B16053" t="s">
        <v>5695</v>
      </c>
      <c r="C16053" t="s">
        <v>24</v>
      </c>
      <c r="D16053" t="s">
        <v>13</v>
      </c>
      <c r="E16053" t="s">
        <v>25</v>
      </c>
      <c r="F16053" t="s">
        <v>26</v>
      </c>
      <c r="G16053" s="3">
        <v>45156.379074074073</v>
      </c>
      <c r="H16053" s="1">
        <v>110000</v>
      </c>
      <c r="I16053" t="s">
        <v>24733</v>
      </c>
      <c r="J16053" t="s">
        <v>24734</v>
      </c>
    </row>
    <row r="16054" spans="1:10">
      <c r="A16054" t="s">
        <v>212</v>
      </c>
      <c r="B16054" t="s">
        <v>24735</v>
      </c>
      <c r="C16054" t="s">
        <v>170</v>
      </c>
      <c r="D16054" t="s">
        <v>13</v>
      </c>
      <c r="E16054" t="s">
        <v>14</v>
      </c>
      <c r="F16054" t="s">
        <v>171</v>
      </c>
      <c r="G16054" s="3">
        <v>45122.382395833331</v>
      </c>
      <c r="H16054" s="1">
        <v>64800</v>
      </c>
      <c r="I16054" t="s">
        <v>685</v>
      </c>
      <c r="J16054" t="s">
        <v>14023</v>
      </c>
    </row>
    <row r="16055" spans="1:10">
      <c r="A16055" t="s">
        <v>33</v>
      </c>
      <c r="B16055" t="s">
        <v>17435</v>
      </c>
      <c r="C16055" t="s">
        <v>1042</v>
      </c>
      <c r="D16055" t="s">
        <v>13</v>
      </c>
      <c r="E16055" t="s">
        <v>14</v>
      </c>
      <c r="F16055" t="s">
        <v>198</v>
      </c>
      <c r="G16055" s="3">
        <v>44952.39167824074</v>
      </c>
      <c r="H16055" s="1">
        <v>51014</v>
      </c>
      <c r="I16055" t="s">
        <v>20080</v>
      </c>
      <c r="J16055" t="s">
        <v>24736</v>
      </c>
    </row>
    <row r="16056" spans="1:10">
      <c r="A16056" t="s">
        <v>10</v>
      </c>
      <c r="B16056" t="s">
        <v>10</v>
      </c>
      <c r="C16056" t="s">
        <v>24737</v>
      </c>
      <c r="D16056" t="s">
        <v>13</v>
      </c>
      <c r="E16056" t="s">
        <v>14</v>
      </c>
      <c r="F16056" t="s">
        <v>26</v>
      </c>
      <c r="G16056" s="3">
        <v>45171.37699074074</v>
      </c>
      <c r="H16056" s="1">
        <v>149946.5</v>
      </c>
      <c r="I16056" t="s">
        <v>1469</v>
      </c>
    </row>
    <row r="16057" spans="1:10">
      <c r="A16057" t="s">
        <v>212</v>
      </c>
      <c r="B16057" t="s">
        <v>24738</v>
      </c>
      <c r="C16057" t="s">
        <v>75</v>
      </c>
      <c r="D16057" t="s">
        <v>13</v>
      </c>
      <c r="E16057" t="s">
        <v>14</v>
      </c>
      <c r="F16057" t="s">
        <v>26</v>
      </c>
      <c r="G16057" s="3">
        <v>44952.378703703704</v>
      </c>
      <c r="H16057" s="1">
        <v>157500</v>
      </c>
      <c r="I16057" t="s">
        <v>15777</v>
      </c>
      <c r="J16057" t="s">
        <v>15778</v>
      </c>
    </row>
    <row r="16058" spans="1:10">
      <c r="A16058" t="s">
        <v>73</v>
      </c>
      <c r="B16058" t="s">
        <v>73</v>
      </c>
      <c r="C16058" t="s">
        <v>56</v>
      </c>
      <c r="D16058" t="s">
        <v>13</v>
      </c>
      <c r="E16058" t="s">
        <v>14</v>
      </c>
      <c r="F16058" t="s">
        <v>26</v>
      </c>
      <c r="G16058" s="3">
        <v>44953.376747685186</v>
      </c>
      <c r="H16058" s="1">
        <v>147500</v>
      </c>
      <c r="I16058" t="s">
        <v>993</v>
      </c>
      <c r="J16058" t="s">
        <v>24739</v>
      </c>
    </row>
    <row r="16059" spans="1:10">
      <c r="A16059" t="s">
        <v>33</v>
      </c>
      <c r="B16059" t="s">
        <v>14662</v>
      </c>
      <c r="C16059" t="s">
        <v>24</v>
      </c>
      <c r="D16059" t="s">
        <v>13</v>
      </c>
      <c r="E16059" t="s">
        <v>25</v>
      </c>
      <c r="F16059" t="s">
        <v>26</v>
      </c>
      <c r="G16059" s="3">
        <v>45032.375914351855</v>
      </c>
      <c r="H16059" s="1">
        <v>86500</v>
      </c>
      <c r="I16059" t="s">
        <v>602</v>
      </c>
      <c r="J16059" t="s">
        <v>9253</v>
      </c>
    </row>
    <row r="16060" spans="1:10">
      <c r="A16060" t="s">
        <v>18</v>
      </c>
      <c r="B16060" t="s">
        <v>132</v>
      </c>
      <c r="C16060" t="s">
        <v>508</v>
      </c>
      <c r="D16060" t="s">
        <v>13</v>
      </c>
      <c r="E16060" t="s">
        <v>14</v>
      </c>
      <c r="F16060" t="s">
        <v>509</v>
      </c>
      <c r="G16060" s="3">
        <v>44957.410393518519</v>
      </c>
      <c r="H16060" s="1">
        <v>89100</v>
      </c>
      <c r="I16060" t="s">
        <v>713</v>
      </c>
      <c r="J16060" t="s">
        <v>24740</v>
      </c>
    </row>
    <row r="16061" spans="1:10">
      <c r="A16061" t="s">
        <v>135</v>
      </c>
      <c r="B16061" t="s">
        <v>14038</v>
      </c>
      <c r="C16061" t="s">
        <v>119</v>
      </c>
      <c r="D16061" t="s">
        <v>13</v>
      </c>
      <c r="E16061" t="s">
        <v>14</v>
      </c>
      <c r="F16061" t="s">
        <v>26</v>
      </c>
      <c r="G16061" s="3">
        <v>45121.375335648147</v>
      </c>
      <c r="H16061" s="1">
        <v>125000</v>
      </c>
      <c r="I16061" t="s">
        <v>2492</v>
      </c>
      <c r="J16061" t="s">
        <v>14039</v>
      </c>
    </row>
    <row r="16062" spans="1:10">
      <c r="A16062" t="s">
        <v>18</v>
      </c>
      <c r="B16062" t="s">
        <v>18</v>
      </c>
      <c r="C16062" t="s">
        <v>8561</v>
      </c>
      <c r="D16062" t="s">
        <v>13</v>
      </c>
      <c r="E16062" t="s">
        <v>14</v>
      </c>
      <c r="F16062" t="s">
        <v>2012</v>
      </c>
      <c r="G16062" s="3">
        <v>45082.386284722219</v>
      </c>
      <c r="H16062" s="1">
        <v>147500</v>
      </c>
      <c r="I16062" t="s">
        <v>24741</v>
      </c>
      <c r="J16062" t="s">
        <v>24742</v>
      </c>
    </row>
    <row r="16063" spans="1:10">
      <c r="A16063" t="s">
        <v>33</v>
      </c>
      <c r="B16063" t="s">
        <v>24743</v>
      </c>
      <c r="C16063" t="s">
        <v>24</v>
      </c>
      <c r="D16063" t="s">
        <v>13</v>
      </c>
      <c r="E16063" t="s">
        <v>25</v>
      </c>
      <c r="F16063" t="s">
        <v>26</v>
      </c>
      <c r="G16063" s="3">
        <v>45133.375428240739</v>
      </c>
      <c r="H16063" s="1">
        <v>95150</v>
      </c>
      <c r="I16063" t="s">
        <v>1072</v>
      </c>
      <c r="J16063" t="s">
        <v>4418</v>
      </c>
    </row>
    <row r="16064" spans="1:10">
      <c r="A16064" t="s">
        <v>33</v>
      </c>
      <c r="B16064" t="s">
        <v>24744</v>
      </c>
      <c r="C16064" t="s">
        <v>1794</v>
      </c>
      <c r="D16064" t="s">
        <v>13</v>
      </c>
      <c r="E16064" t="s">
        <v>14</v>
      </c>
      <c r="F16064" t="s">
        <v>694</v>
      </c>
      <c r="G16064" s="3">
        <v>45010.400706018518</v>
      </c>
      <c r="H16064" s="1">
        <v>53014</v>
      </c>
      <c r="I16064" t="s">
        <v>10821</v>
      </c>
      <c r="J16064" t="s">
        <v>97</v>
      </c>
    </row>
    <row r="16065" spans="1:10">
      <c r="A16065" t="s">
        <v>152</v>
      </c>
      <c r="B16065" t="s">
        <v>6115</v>
      </c>
      <c r="C16065" t="s">
        <v>411</v>
      </c>
      <c r="D16065" t="s">
        <v>13</v>
      </c>
      <c r="E16065" t="s">
        <v>14</v>
      </c>
      <c r="F16065" t="s">
        <v>411</v>
      </c>
      <c r="G16065" s="3">
        <v>45132.395694444444</v>
      </c>
      <c r="H16065" s="1">
        <v>101029</v>
      </c>
      <c r="I16065" t="s">
        <v>6116</v>
      </c>
      <c r="J16065" t="s">
        <v>6117</v>
      </c>
    </row>
    <row r="16066" spans="1:10">
      <c r="A16066" t="s">
        <v>18</v>
      </c>
      <c r="B16066" t="s">
        <v>18</v>
      </c>
      <c r="C16066" t="s">
        <v>171</v>
      </c>
      <c r="D16066" t="s">
        <v>13</v>
      </c>
      <c r="E16066" t="s">
        <v>14</v>
      </c>
      <c r="F16066" t="s">
        <v>171</v>
      </c>
      <c r="G16066" s="3">
        <v>45232.385138888887</v>
      </c>
      <c r="H16066" s="1">
        <v>120000</v>
      </c>
      <c r="I16066" t="s">
        <v>23692</v>
      </c>
      <c r="J16066" t="s">
        <v>24745</v>
      </c>
    </row>
    <row r="16067" spans="1:10">
      <c r="A16067" t="s">
        <v>33</v>
      </c>
      <c r="B16067" t="s">
        <v>33</v>
      </c>
      <c r="C16067" t="s">
        <v>24746</v>
      </c>
      <c r="D16067" t="s">
        <v>13</v>
      </c>
      <c r="E16067" t="s">
        <v>14</v>
      </c>
      <c r="F16067" t="s">
        <v>26</v>
      </c>
      <c r="G16067" s="3">
        <v>45164.375127314815</v>
      </c>
      <c r="H16067" s="1">
        <v>83500</v>
      </c>
      <c r="I16067" t="s">
        <v>602</v>
      </c>
      <c r="J16067" t="s">
        <v>24747</v>
      </c>
    </row>
    <row r="16068" spans="1:10">
      <c r="A16068" t="s">
        <v>73</v>
      </c>
      <c r="B16068" t="s">
        <v>24748</v>
      </c>
      <c r="C16068" t="s">
        <v>1015</v>
      </c>
      <c r="D16068" t="s">
        <v>13</v>
      </c>
      <c r="E16068" t="s">
        <v>14</v>
      </c>
      <c r="F16068" t="s">
        <v>608</v>
      </c>
      <c r="G16068" s="3">
        <v>44999.394259259258</v>
      </c>
      <c r="H16068" s="1">
        <v>150000</v>
      </c>
      <c r="I16068" t="s">
        <v>1016</v>
      </c>
      <c r="J16068" t="s">
        <v>24749</v>
      </c>
    </row>
    <row r="16069" spans="1:10">
      <c r="A16069" t="s">
        <v>18</v>
      </c>
      <c r="B16069" t="s">
        <v>17934</v>
      </c>
      <c r="C16069" t="s">
        <v>26</v>
      </c>
      <c r="D16069" t="s">
        <v>13</v>
      </c>
      <c r="E16069" t="s">
        <v>14</v>
      </c>
      <c r="F16069" t="s">
        <v>20</v>
      </c>
      <c r="G16069" s="3">
        <v>45226.41337962963</v>
      </c>
      <c r="H16069" s="1">
        <v>174000</v>
      </c>
      <c r="I16069" t="s">
        <v>4875</v>
      </c>
      <c r="J16069" t="s">
        <v>17935</v>
      </c>
    </row>
    <row r="16070" spans="1:10">
      <c r="A16070" t="s">
        <v>10</v>
      </c>
      <c r="B16070" t="s">
        <v>24750</v>
      </c>
      <c r="C16070" t="s">
        <v>7929</v>
      </c>
      <c r="D16070" t="s">
        <v>13</v>
      </c>
      <c r="E16070" t="s">
        <v>14</v>
      </c>
      <c r="F16070" t="s">
        <v>26</v>
      </c>
      <c r="G16070" s="3">
        <v>45167.379363425927</v>
      </c>
      <c r="H16070" s="1">
        <v>199000</v>
      </c>
      <c r="I16070" t="s">
        <v>7662</v>
      </c>
      <c r="J16070" t="s">
        <v>18562</v>
      </c>
    </row>
    <row r="16071" spans="1:10">
      <c r="A16071" t="s">
        <v>212</v>
      </c>
      <c r="B16071" t="s">
        <v>24751</v>
      </c>
      <c r="C16071" t="s">
        <v>391</v>
      </c>
      <c r="D16071" t="s">
        <v>13</v>
      </c>
      <c r="E16071" t="s">
        <v>14</v>
      </c>
      <c r="F16071" t="s">
        <v>26</v>
      </c>
      <c r="G16071" s="3">
        <v>45218.375821759262</v>
      </c>
      <c r="H16071" s="1">
        <v>167760</v>
      </c>
      <c r="I16071" t="s">
        <v>326</v>
      </c>
      <c r="J16071" t="s">
        <v>24752</v>
      </c>
    </row>
    <row r="16072" spans="1:10">
      <c r="A16072" t="s">
        <v>10</v>
      </c>
      <c r="B16072" t="s">
        <v>24753</v>
      </c>
      <c r="C16072" t="s">
        <v>26</v>
      </c>
      <c r="D16072" t="s">
        <v>13</v>
      </c>
      <c r="E16072" t="s">
        <v>14</v>
      </c>
      <c r="F16072" t="s">
        <v>20</v>
      </c>
      <c r="G16072" s="3">
        <v>45150.397268518522</v>
      </c>
      <c r="H16072" s="1">
        <v>112250</v>
      </c>
      <c r="I16072" t="s">
        <v>7483</v>
      </c>
      <c r="J16072" t="s">
        <v>24754</v>
      </c>
    </row>
    <row r="16073" spans="1:10">
      <c r="A16073" t="s">
        <v>152</v>
      </c>
      <c r="B16073" t="s">
        <v>152</v>
      </c>
      <c r="C16073" t="s">
        <v>1015</v>
      </c>
      <c r="D16073" t="s">
        <v>13</v>
      </c>
      <c r="E16073" t="s">
        <v>14</v>
      </c>
      <c r="F16073" t="s">
        <v>608</v>
      </c>
      <c r="G16073" s="3">
        <v>44993.387199074074</v>
      </c>
      <c r="H16073" s="1">
        <v>90000</v>
      </c>
      <c r="I16073" t="s">
        <v>7776</v>
      </c>
    </row>
    <row r="16074" spans="1:10">
      <c r="A16074" t="s">
        <v>10</v>
      </c>
      <c r="B16074" t="s">
        <v>24755</v>
      </c>
      <c r="C16074" t="s">
        <v>342</v>
      </c>
      <c r="D16074" t="s">
        <v>13</v>
      </c>
      <c r="E16074" t="s">
        <v>14</v>
      </c>
      <c r="F16074" t="s">
        <v>26</v>
      </c>
      <c r="G16074" s="3">
        <v>44942.404988425929</v>
      </c>
      <c r="H16074" s="1">
        <v>225000</v>
      </c>
      <c r="I16074" t="s">
        <v>3762</v>
      </c>
      <c r="J16074" t="s">
        <v>24756</v>
      </c>
    </row>
    <row r="16075" spans="1:10">
      <c r="A16075" t="s">
        <v>10</v>
      </c>
      <c r="B16075" t="s">
        <v>24757</v>
      </c>
      <c r="C16075" t="s">
        <v>3851</v>
      </c>
      <c r="D16075" t="s">
        <v>13</v>
      </c>
      <c r="E16075" t="s">
        <v>14</v>
      </c>
      <c r="F16075" t="s">
        <v>26</v>
      </c>
      <c r="G16075" s="3">
        <v>44930.377951388888</v>
      </c>
      <c r="H16075" s="1">
        <v>255000</v>
      </c>
      <c r="I16075" t="s">
        <v>13747</v>
      </c>
      <c r="J16075" t="s">
        <v>24758</v>
      </c>
    </row>
    <row r="16076" spans="1:10">
      <c r="A16076" t="s">
        <v>10</v>
      </c>
      <c r="B16076" t="s">
        <v>19472</v>
      </c>
      <c r="C16076" t="s">
        <v>1204</v>
      </c>
      <c r="D16076" t="s">
        <v>13</v>
      </c>
      <c r="E16076" t="s">
        <v>14</v>
      </c>
      <c r="F16076" t="s">
        <v>26</v>
      </c>
      <c r="G16076" s="3">
        <v>45030.43472222222</v>
      </c>
      <c r="H16076" s="1">
        <v>90000</v>
      </c>
      <c r="I16076" t="s">
        <v>24759</v>
      </c>
      <c r="J16076" t="s">
        <v>24760</v>
      </c>
    </row>
    <row r="16077" spans="1:10">
      <c r="A16077" t="s">
        <v>10</v>
      </c>
      <c r="B16077" t="s">
        <v>10</v>
      </c>
      <c r="C16077" t="s">
        <v>243</v>
      </c>
      <c r="D16077" t="s">
        <v>13</v>
      </c>
      <c r="E16077" t="s">
        <v>14</v>
      </c>
      <c r="F16077" t="s">
        <v>26</v>
      </c>
      <c r="G16077" s="3">
        <v>44940.378622685188</v>
      </c>
      <c r="H16077" s="1">
        <v>150000</v>
      </c>
      <c r="I16077" t="s">
        <v>5711</v>
      </c>
      <c r="J16077" t="s">
        <v>24761</v>
      </c>
    </row>
    <row r="16078" spans="1:10">
      <c r="A16078" t="s">
        <v>33</v>
      </c>
      <c r="B16078" t="s">
        <v>43</v>
      </c>
      <c r="C16078" t="s">
        <v>7322</v>
      </c>
      <c r="D16078" t="s">
        <v>13</v>
      </c>
      <c r="E16078" t="s">
        <v>14</v>
      </c>
      <c r="F16078" t="s">
        <v>26</v>
      </c>
      <c r="G16078" s="3">
        <v>45059.375937500001</v>
      </c>
      <c r="H16078" s="1">
        <v>92550</v>
      </c>
      <c r="I16078" t="s">
        <v>2742</v>
      </c>
      <c r="J16078" t="s">
        <v>1643</v>
      </c>
    </row>
    <row r="16079" spans="1:10">
      <c r="A16079" t="s">
        <v>33</v>
      </c>
      <c r="B16079" t="s">
        <v>24762</v>
      </c>
      <c r="C16079" t="s">
        <v>108</v>
      </c>
      <c r="D16079" t="s">
        <v>13</v>
      </c>
      <c r="E16079" t="s">
        <v>14</v>
      </c>
      <c r="F16079" t="s">
        <v>26</v>
      </c>
      <c r="G16079" s="3">
        <v>45105.375891203701</v>
      </c>
      <c r="H16079" s="1">
        <v>125000</v>
      </c>
      <c r="I16079" t="s">
        <v>2407</v>
      </c>
      <c r="J16079" t="s">
        <v>24763</v>
      </c>
    </row>
    <row r="16080" spans="1:10">
      <c r="A16080" t="s">
        <v>10</v>
      </c>
      <c r="B16080" t="s">
        <v>398</v>
      </c>
      <c r="C16080" t="s">
        <v>14358</v>
      </c>
      <c r="D16080" t="s">
        <v>13</v>
      </c>
      <c r="E16080" t="s">
        <v>14</v>
      </c>
      <c r="F16080" t="s">
        <v>26</v>
      </c>
      <c r="G16080" s="3">
        <v>45156.379074074073</v>
      </c>
      <c r="H16080" s="1">
        <v>176273.5</v>
      </c>
      <c r="I16080" t="s">
        <v>178</v>
      </c>
      <c r="J16080" t="s">
        <v>687</v>
      </c>
    </row>
    <row r="16081" spans="1:10">
      <c r="A16081" t="s">
        <v>10</v>
      </c>
      <c r="B16081" t="s">
        <v>652</v>
      </c>
      <c r="C16081" t="s">
        <v>161</v>
      </c>
      <c r="D16081" t="s">
        <v>13</v>
      </c>
      <c r="E16081" t="s">
        <v>14</v>
      </c>
      <c r="F16081" t="s">
        <v>162</v>
      </c>
      <c r="G16081" s="3">
        <v>44928.393599537034</v>
      </c>
      <c r="H16081" s="1">
        <v>192000</v>
      </c>
      <c r="I16081" t="s">
        <v>6658</v>
      </c>
      <c r="J16081" t="s">
        <v>23188</v>
      </c>
    </row>
    <row r="16082" spans="1:10">
      <c r="A16082" t="s">
        <v>10</v>
      </c>
      <c r="B16082" t="s">
        <v>10</v>
      </c>
      <c r="C16082" t="s">
        <v>232</v>
      </c>
      <c r="D16082" t="s">
        <v>13</v>
      </c>
      <c r="E16082" t="s">
        <v>14</v>
      </c>
      <c r="F16082" t="s">
        <v>26</v>
      </c>
      <c r="G16082" s="3">
        <v>45146.376631944448</v>
      </c>
      <c r="H16082" s="1">
        <v>105000</v>
      </c>
      <c r="I16082" t="s">
        <v>1072</v>
      </c>
      <c r="J16082" t="s">
        <v>613</v>
      </c>
    </row>
    <row r="16083" spans="1:10">
      <c r="A16083" t="s">
        <v>77</v>
      </c>
      <c r="B16083" t="s">
        <v>24764</v>
      </c>
      <c r="C16083" t="s">
        <v>2299</v>
      </c>
      <c r="D16083" t="s">
        <v>13</v>
      </c>
      <c r="E16083" t="s">
        <v>14</v>
      </c>
      <c r="F16083" t="s">
        <v>26</v>
      </c>
      <c r="G16083" s="3">
        <v>44970.376562500001</v>
      </c>
      <c r="H16083" s="1">
        <v>90000</v>
      </c>
      <c r="I16083" t="s">
        <v>6696</v>
      </c>
      <c r="J16083" t="s">
        <v>24765</v>
      </c>
    </row>
    <row r="16084" spans="1:10">
      <c r="A16084" t="s">
        <v>33</v>
      </c>
      <c r="B16084" t="s">
        <v>9628</v>
      </c>
      <c r="C16084" t="s">
        <v>24766</v>
      </c>
      <c r="D16084" t="s">
        <v>13</v>
      </c>
      <c r="E16084" t="s">
        <v>14</v>
      </c>
      <c r="F16084" t="s">
        <v>26</v>
      </c>
      <c r="G16084" s="3">
        <v>45041.376203703701</v>
      </c>
      <c r="H16084" s="1">
        <v>125000</v>
      </c>
      <c r="I16084" t="s">
        <v>24767</v>
      </c>
      <c r="J16084" t="s">
        <v>2890</v>
      </c>
    </row>
    <row r="16085" spans="1:10">
      <c r="A16085" t="s">
        <v>10</v>
      </c>
      <c r="B16085" t="s">
        <v>10</v>
      </c>
      <c r="C16085" t="s">
        <v>2261</v>
      </c>
      <c r="D16085" t="s">
        <v>13</v>
      </c>
      <c r="E16085" t="s">
        <v>14</v>
      </c>
      <c r="F16085" t="s">
        <v>26</v>
      </c>
      <c r="G16085" s="3">
        <v>45273.434629629628</v>
      </c>
      <c r="H16085" s="1">
        <v>75000</v>
      </c>
      <c r="I16085" t="s">
        <v>980</v>
      </c>
      <c r="J16085" t="s">
        <v>10375</v>
      </c>
    </row>
    <row r="16086" spans="1:10">
      <c r="A16086" t="s">
        <v>33</v>
      </c>
      <c r="B16086" t="s">
        <v>24768</v>
      </c>
      <c r="C16086" t="s">
        <v>1088</v>
      </c>
      <c r="D16086" t="s">
        <v>13</v>
      </c>
      <c r="E16086" t="s">
        <v>14</v>
      </c>
      <c r="F16086" t="s">
        <v>26</v>
      </c>
      <c r="G16086" s="3">
        <v>45205.375474537039</v>
      </c>
      <c r="H16086" s="1">
        <v>115000</v>
      </c>
      <c r="I16086" t="s">
        <v>2368</v>
      </c>
      <c r="J16086" t="s">
        <v>24769</v>
      </c>
    </row>
    <row r="16087" spans="1:10">
      <c r="A16087" t="s">
        <v>10</v>
      </c>
      <c r="B16087" t="s">
        <v>398</v>
      </c>
      <c r="C16087" t="s">
        <v>19994</v>
      </c>
      <c r="D16087" t="s">
        <v>13</v>
      </c>
      <c r="E16087" t="s">
        <v>14</v>
      </c>
      <c r="F16087" t="s">
        <v>26</v>
      </c>
      <c r="G16087" s="3">
        <v>44972.378078703703</v>
      </c>
      <c r="H16087" s="1">
        <v>225000</v>
      </c>
      <c r="I16087" t="s">
        <v>24770</v>
      </c>
      <c r="J16087" t="s">
        <v>316</v>
      </c>
    </row>
    <row r="16088" spans="1:10">
      <c r="A16088" t="s">
        <v>18</v>
      </c>
      <c r="B16088" t="s">
        <v>15848</v>
      </c>
      <c r="C16088" t="s">
        <v>108</v>
      </c>
      <c r="D16088" t="s">
        <v>13</v>
      </c>
      <c r="E16088" t="s">
        <v>14</v>
      </c>
      <c r="F16088" t="s">
        <v>26</v>
      </c>
      <c r="G16088" s="3">
        <v>45048.424837962964</v>
      </c>
      <c r="H16088" s="1">
        <v>232500</v>
      </c>
      <c r="I16088" t="s">
        <v>31</v>
      </c>
      <c r="J16088" t="s">
        <v>8054</v>
      </c>
    </row>
    <row r="16089" spans="1:10">
      <c r="A16089" t="s">
        <v>135</v>
      </c>
      <c r="B16089" t="s">
        <v>24771</v>
      </c>
      <c r="C16089" t="s">
        <v>24772</v>
      </c>
      <c r="D16089" t="s">
        <v>13</v>
      </c>
      <c r="E16089" t="s">
        <v>14</v>
      </c>
      <c r="F16089" t="s">
        <v>26</v>
      </c>
      <c r="G16089" s="3">
        <v>45212.375740740739</v>
      </c>
      <c r="H16089" s="1">
        <v>140500</v>
      </c>
      <c r="I16089" t="s">
        <v>24773</v>
      </c>
      <c r="J16089" t="s">
        <v>24774</v>
      </c>
    </row>
    <row r="16090" spans="1:10">
      <c r="A16090" t="s">
        <v>135</v>
      </c>
      <c r="B16090" t="s">
        <v>12073</v>
      </c>
      <c r="C16090" t="s">
        <v>24</v>
      </c>
      <c r="D16090" t="s">
        <v>13</v>
      </c>
      <c r="E16090" t="s">
        <v>25</v>
      </c>
      <c r="F16090" t="s">
        <v>26</v>
      </c>
      <c r="G16090" s="3">
        <v>45104.376967592594</v>
      </c>
      <c r="H16090" s="1">
        <v>101500</v>
      </c>
      <c r="I16090" t="s">
        <v>602</v>
      </c>
      <c r="J16090" t="s">
        <v>4561</v>
      </c>
    </row>
    <row r="16091" spans="1:10">
      <c r="A16091" t="s">
        <v>10</v>
      </c>
      <c r="B16091" t="s">
        <v>10</v>
      </c>
      <c r="C16091" t="s">
        <v>243</v>
      </c>
      <c r="D16091" t="s">
        <v>13</v>
      </c>
      <c r="E16091" t="s">
        <v>14</v>
      </c>
      <c r="F16091" t="s">
        <v>26</v>
      </c>
      <c r="G16091" s="3">
        <v>45239.377997685187</v>
      </c>
      <c r="H16091" s="1">
        <v>100000</v>
      </c>
      <c r="I16091" t="s">
        <v>24775</v>
      </c>
      <c r="J16091" t="s">
        <v>17757</v>
      </c>
    </row>
    <row r="16092" spans="1:10">
      <c r="A16092" t="s">
        <v>212</v>
      </c>
      <c r="B16092" t="s">
        <v>212</v>
      </c>
      <c r="C16092" t="s">
        <v>7057</v>
      </c>
      <c r="D16092" t="s">
        <v>13</v>
      </c>
      <c r="E16092" t="s">
        <v>14</v>
      </c>
      <c r="F16092" t="s">
        <v>940</v>
      </c>
      <c r="G16092" s="3">
        <v>44993.390914351854</v>
      </c>
      <c r="H16092" s="1">
        <v>157500</v>
      </c>
      <c r="I16092" t="s">
        <v>2894</v>
      </c>
      <c r="J16092" t="s">
        <v>2895</v>
      </c>
    </row>
    <row r="16093" spans="1:10">
      <c r="A16093" t="s">
        <v>135</v>
      </c>
      <c r="B16093" t="s">
        <v>6851</v>
      </c>
      <c r="C16093" t="s">
        <v>201</v>
      </c>
      <c r="D16093" t="s">
        <v>13</v>
      </c>
      <c r="E16093" t="s">
        <v>14</v>
      </c>
      <c r="F16093" t="s">
        <v>26</v>
      </c>
      <c r="G16093" s="3">
        <v>45100.421099537038</v>
      </c>
      <c r="H16093" s="1">
        <v>92500</v>
      </c>
      <c r="I16093" t="s">
        <v>130</v>
      </c>
      <c r="J16093" t="s">
        <v>230</v>
      </c>
    </row>
    <row r="16094" spans="1:10">
      <c r="A16094" t="s">
        <v>33</v>
      </c>
      <c r="B16094" t="s">
        <v>33</v>
      </c>
      <c r="C16094" t="s">
        <v>24</v>
      </c>
      <c r="D16094" t="s">
        <v>13</v>
      </c>
      <c r="E16094" t="s">
        <v>25</v>
      </c>
      <c r="F16094" t="s">
        <v>26</v>
      </c>
      <c r="G16094" s="3">
        <v>45185.376736111109</v>
      </c>
      <c r="H16094" s="1">
        <v>98750</v>
      </c>
      <c r="I16094" t="s">
        <v>4157</v>
      </c>
      <c r="J16094" t="s">
        <v>24776</v>
      </c>
    </row>
    <row r="16095" spans="1:10">
      <c r="A16095" t="s">
        <v>33</v>
      </c>
      <c r="B16095" t="s">
        <v>33</v>
      </c>
      <c r="C16095" t="s">
        <v>557</v>
      </c>
      <c r="D16095" t="s">
        <v>100</v>
      </c>
      <c r="E16095" t="s">
        <v>14</v>
      </c>
      <c r="F16095" t="s">
        <v>26</v>
      </c>
      <c r="G16095" s="3">
        <v>45260.413368055553</v>
      </c>
      <c r="H16095" s="1">
        <v>75000</v>
      </c>
      <c r="I16095" t="s">
        <v>24777</v>
      </c>
      <c r="J16095" t="s">
        <v>544</v>
      </c>
    </row>
    <row r="16096" spans="1:10">
      <c r="A16096" t="s">
        <v>18</v>
      </c>
      <c r="B16096" t="s">
        <v>24778</v>
      </c>
      <c r="C16096" t="s">
        <v>171</v>
      </c>
      <c r="D16096" t="s">
        <v>13</v>
      </c>
      <c r="E16096" t="s">
        <v>14</v>
      </c>
      <c r="F16096" t="s">
        <v>171</v>
      </c>
      <c r="G16096" s="3">
        <v>45283.381516203706</v>
      </c>
      <c r="H16096" s="1">
        <v>120000</v>
      </c>
      <c r="I16096" t="s">
        <v>253</v>
      </c>
      <c r="J16096" t="s">
        <v>24779</v>
      </c>
    </row>
    <row r="16097" spans="1:10">
      <c r="A16097" t="s">
        <v>33</v>
      </c>
      <c r="B16097" t="s">
        <v>1642</v>
      </c>
      <c r="C16097" t="s">
        <v>26</v>
      </c>
      <c r="D16097" t="s">
        <v>13</v>
      </c>
      <c r="E16097" t="s">
        <v>14</v>
      </c>
      <c r="F16097" t="s">
        <v>26</v>
      </c>
      <c r="G16097" s="3">
        <v>45218.392118055555</v>
      </c>
      <c r="H16097" s="1">
        <v>67500</v>
      </c>
      <c r="I16097" t="s">
        <v>24780</v>
      </c>
      <c r="J16097" t="s">
        <v>24781</v>
      </c>
    </row>
    <row r="16098" spans="1:10">
      <c r="A16098" t="s">
        <v>212</v>
      </c>
      <c r="B16098" t="s">
        <v>212</v>
      </c>
      <c r="C16098" t="s">
        <v>2792</v>
      </c>
      <c r="D16098" t="s">
        <v>13</v>
      </c>
      <c r="E16098" t="s">
        <v>14</v>
      </c>
      <c r="F16098" t="s">
        <v>20</v>
      </c>
      <c r="G16098" s="3">
        <v>45008.420358796298</v>
      </c>
      <c r="H16098" s="1">
        <v>150000</v>
      </c>
      <c r="I16098" t="s">
        <v>2793</v>
      </c>
      <c r="J16098" t="s">
        <v>8236</v>
      </c>
    </row>
    <row r="16099" spans="1:10">
      <c r="A16099" t="s">
        <v>77</v>
      </c>
      <c r="B16099" t="s">
        <v>24782</v>
      </c>
      <c r="C16099" t="s">
        <v>24</v>
      </c>
      <c r="D16099" t="s">
        <v>13</v>
      </c>
      <c r="E16099" t="s">
        <v>25</v>
      </c>
      <c r="F16099" t="s">
        <v>26</v>
      </c>
      <c r="G16099" s="3">
        <v>45182.375925925924</v>
      </c>
      <c r="H16099" s="1">
        <v>128500</v>
      </c>
      <c r="I16099" t="s">
        <v>602</v>
      </c>
      <c r="J16099" t="s">
        <v>137</v>
      </c>
    </row>
    <row r="16100" spans="1:10">
      <c r="A16100" t="s">
        <v>18</v>
      </c>
      <c r="B16100" t="s">
        <v>24783</v>
      </c>
      <c r="C16100" t="s">
        <v>122</v>
      </c>
      <c r="D16100" t="s">
        <v>13</v>
      </c>
      <c r="E16100" t="s">
        <v>14</v>
      </c>
      <c r="F16100" t="s">
        <v>26</v>
      </c>
      <c r="G16100" s="3">
        <v>44987.383923611109</v>
      </c>
      <c r="H16100" s="1">
        <v>90000</v>
      </c>
      <c r="I16100" t="s">
        <v>1289</v>
      </c>
      <c r="J16100" t="s">
        <v>24784</v>
      </c>
    </row>
    <row r="16101" spans="1:10">
      <c r="A16101" t="s">
        <v>10</v>
      </c>
      <c r="B16101" t="s">
        <v>1158</v>
      </c>
      <c r="C16101" t="s">
        <v>1117</v>
      </c>
      <c r="D16101" t="s">
        <v>13</v>
      </c>
      <c r="E16101" t="s">
        <v>14</v>
      </c>
      <c r="F16101" t="s">
        <v>26</v>
      </c>
      <c r="G16101" s="3">
        <v>45274.377175925925</v>
      </c>
      <c r="H16101" s="1">
        <v>138000</v>
      </c>
      <c r="I16101" t="s">
        <v>7559</v>
      </c>
      <c r="J16101" t="s">
        <v>301</v>
      </c>
    </row>
    <row r="16102" spans="1:10">
      <c r="A16102" t="s">
        <v>106</v>
      </c>
      <c r="B16102" t="s">
        <v>24785</v>
      </c>
      <c r="C16102" t="s">
        <v>1081</v>
      </c>
      <c r="D16102" t="s">
        <v>13</v>
      </c>
      <c r="E16102" t="s">
        <v>14</v>
      </c>
      <c r="F16102" t="s">
        <v>20</v>
      </c>
      <c r="G16102" s="3">
        <v>44971.428564814814</v>
      </c>
      <c r="H16102" s="1">
        <v>115000</v>
      </c>
      <c r="I16102" t="s">
        <v>24786</v>
      </c>
      <c r="J16102" t="s">
        <v>24787</v>
      </c>
    </row>
    <row r="16103" spans="1:10">
      <c r="A16103" t="s">
        <v>10</v>
      </c>
      <c r="B16103" t="s">
        <v>10</v>
      </c>
      <c r="C16103" t="s">
        <v>513</v>
      </c>
      <c r="D16103" t="s">
        <v>100</v>
      </c>
      <c r="E16103" t="s">
        <v>14</v>
      </c>
      <c r="F16103" t="s">
        <v>26</v>
      </c>
      <c r="G16103" s="3">
        <v>45141.377442129633</v>
      </c>
      <c r="H16103" s="1">
        <v>125000</v>
      </c>
      <c r="I16103" t="s">
        <v>96</v>
      </c>
      <c r="J16103" t="s">
        <v>24788</v>
      </c>
    </row>
    <row r="16104" spans="1:10">
      <c r="A16104" t="s">
        <v>33</v>
      </c>
      <c r="B16104" t="s">
        <v>24789</v>
      </c>
      <c r="C16104" t="s">
        <v>232</v>
      </c>
      <c r="D16104" t="s">
        <v>13</v>
      </c>
      <c r="E16104" t="s">
        <v>14</v>
      </c>
      <c r="F16104" t="s">
        <v>26</v>
      </c>
      <c r="G16104" s="3">
        <v>44983.374988425923</v>
      </c>
      <c r="H16104" s="1">
        <v>87194.5</v>
      </c>
      <c r="I16104" t="s">
        <v>6399</v>
      </c>
    </row>
    <row r="16105" spans="1:10">
      <c r="A16105" t="s">
        <v>33</v>
      </c>
      <c r="B16105" t="s">
        <v>24790</v>
      </c>
      <c r="C16105" t="s">
        <v>24</v>
      </c>
      <c r="D16105" t="s">
        <v>13</v>
      </c>
      <c r="E16105" t="s">
        <v>25</v>
      </c>
      <c r="F16105" t="s">
        <v>26</v>
      </c>
      <c r="G16105" s="3">
        <v>45091.376458333332</v>
      </c>
      <c r="H16105" s="1">
        <v>81500</v>
      </c>
      <c r="I16105" t="s">
        <v>602</v>
      </c>
      <c r="J16105" t="s">
        <v>24791</v>
      </c>
    </row>
    <row r="16106" spans="1:10">
      <c r="A16106" t="s">
        <v>18</v>
      </c>
      <c r="B16106" t="s">
        <v>18</v>
      </c>
      <c r="C16106" t="s">
        <v>24792</v>
      </c>
      <c r="D16106" t="s">
        <v>13</v>
      </c>
      <c r="E16106" t="s">
        <v>14</v>
      </c>
      <c r="F16106" t="s">
        <v>601</v>
      </c>
      <c r="G16106" s="3">
        <v>45036.382928240739</v>
      </c>
      <c r="H16106" s="1">
        <v>147500</v>
      </c>
      <c r="I16106" t="s">
        <v>172</v>
      </c>
      <c r="J16106" t="s">
        <v>24793</v>
      </c>
    </row>
    <row r="16107" spans="1:10">
      <c r="A16107" t="s">
        <v>212</v>
      </c>
      <c r="B16107" t="s">
        <v>212</v>
      </c>
      <c r="C16107" t="s">
        <v>201</v>
      </c>
      <c r="D16107" t="s">
        <v>13</v>
      </c>
      <c r="E16107" t="s">
        <v>14</v>
      </c>
      <c r="F16107" t="s">
        <v>26</v>
      </c>
      <c r="G16107" s="3">
        <v>45092.389502314814</v>
      </c>
      <c r="H16107" s="1">
        <v>157500</v>
      </c>
      <c r="I16107" t="s">
        <v>24794</v>
      </c>
      <c r="J16107" t="s">
        <v>24795</v>
      </c>
    </row>
    <row r="16108" spans="1:10">
      <c r="A16108" t="s">
        <v>33</v>
      </c>
      <c r="B16108" t="s">
        <v>11136</v>
      </c>
      <c r="C16108" t="s">
        <v>243</v>
      </c>
      <c r="D16108" t="s">
        <v>13</v>
      </c>
      <c r="E16108" t="s">
        <v>14</v>
      </c>
      <c r="F16108" t="s">
        <v>26</v>
      </c>
      <c r="G16108" s="3">
        <v>45102.390798611108</v>
      </c>
      <c r="H16108" s="1">
        <v>82500</v>
      </c>
      <c r="I16108" t="s">
        <v>130</v>
      </c>
      <c r="J16108" t="s">
        <v>8764</v>
      </c>
    </row>
    <row r="16109" spans="1:10">
      <c r="A16109" t="s">
        <v>33</v>
      </c>
      <c r="B16109" t="s">
        <v>208</v>
      </c>
      <c r="C16109" t="s">
        <v>24</v>
      </c>
      <c r="D16109" t="s">
        <v>13</v>
      </c>
      <c r="E16109" t="s">
        <v>25</v>
      </c>
      <c r="F16109" t="s">
        <v>26</v>
      </c>
      <c r="G16109" s="3">
        <v>44982.375081018516</v>
      </c>
      <c r="H16109" s="1">
        <v>60000</v>
      </c>
      <c r="I16109" t="s">
        <v>24796</v>
      </c>
      <c r="J16109" t="s">
        <v>16128</v>
      </c>
    </row>
    <row r="16110" spans="1:10">
      <c r="A16110" t="s">
        <v>33</v>
      </c>
      <c r="B16110" t="s">
        <v>24797</v>
      </c>
      <c r="C16110" t="s">
        <v>1607</v>
      </c>
      <c r="D16110" t="s">
        <v>13</v>
      </c>
      <c r="E16110" t="s">
        <v>14</v>
      </c>
      <c r="F16110" t="s">
        <v>26</v>
      </c>
      <c r="G16110" s="3">
        <v>45045.375543981485</v>
      </c>
      <c r="H16110" s="1">
        <v>118606</v>
      </c>
      <c r="I16110" t="s">
        <v>6932</v>
      </c>
      <c r="J16110" t="s">
        <v>24798</v>
      </c>
    </row>
    <row r="16111" spans="1:10">
      <c r="A16111" t="s">
        <v>135</v>
      </c>
      <c r="B16111" t="s">
        <v>135</v>
      </c>
      <c r="C16111" t="s">
        <v>75</v>
      </c>
      <c r="D16111" t="s">
        <v>13</v>
      </c>
      <c r="E16111" t="s">
        <v>14</v>
      </c>
      <c r="F16111" t="s">
        <v>26</v>
      </c>
      <c r="G16111" s="3">
        <v>45218.391736111109</v>
      </c>
      <c r="H16111" s="1">
        <v>113000</v>
      </c>
      <c r="I16111" t="s">
        <v>11868</v>
      </c>
      <c r="J16111" t="s">
        <v>24799</v>
      </c>
    </row>
    <row r="16112" spans="1:10">
      <c r="A16112" t="s">
        <v>33</v>
      </c>
      <c r="B16112" t="s">
        <v>33</v>
      </c>
      <c r="C16112" t="s">
        <v>157</v>
      </c>
      <c r="D16112" t="s">
        <v>13</v>
      </c>
      <c r="E16112" t="s">
        <v>14</v>
      </c>
      <c r="F16112" t="s">
        <v>26</v>
      </c>
      <c r="G16112" s="3">
        <v>44942.387407407405</v>
      </c>
      <c r="H16112" s="1">
        <v>115000</v>
      </c>
      <c r="I16112" t="s">
        <v>551</v>
      </c>
      <c r="J16112" t="s">
        <v>24800</v>
      </c>
    </row>
    <row r="16113" spans="1:10">
      <c r="A16113" t="s">
        <v>10</v>
      </c>
      <c r="B16113" t="s">
        <v>10</v>
      </c>
      <c r="C16113" t="s">
        <v>232</v>
      </c>
      <c r="D16113" t="s">
        <v>13</v>
      </c>
      <c r="E16113" t="s">
        <v>14</v>
      </c>
      <c r="F16113" t="s">
        <v>26</v>
      </c>
      <c r="G16113" s="3">
        <v>45100.388819444444</v>
      </c>
      <c r="H16113" s="1">
        <v>152500</v>
      </c>
      <c r="I16113" t="s">
        <v>1118</v>
      </c>
      <c r="J16113" t="s">
        <v>24801</v>
      </c>
    </row>
    <row r="16114" spans="1:10">
      <c r="A16114" t="s">
        <v>33</v>
      </c>
      <c r="B16114" t="s">
        <v>24802</v>
      </c>
      <c r="C16114" t="s">
        <v>26</v>
      </c>
      <c r="D16114" t="s">
        <v>13</v>
      </c>
      <c r="E16114" t="s">
        <v>14</v>
      </c>
      <c r="F16114" t="s">
        <v>20</v>
      </c>
      <c r="G16114" s="3">
        <v>45241.430879629632</v>
      </c>
      <c r="H16114" s="1">
        <v>54988</v>
      </c>
      <c r="I16114" t="s">
        <v>6725</v>
      </c>
      <c r="J16114" t="s">
        <v>24803</v>
      </c>
    </row>
    <row r="16115" spans="1:10">
      <c r="A16115" t="s">
        <v>33</v>
      </c>
      <c r="B16115" t="s">
        <v>17568</v>
      </c>
      <c r="C16115" t="s">
        <v>1474</v>
      </c>
      <c r="D16115" t="s">
        <v>13</v>
      </c>
      <c r="E16115" t="s">
        <v>14</v>
      </c>
      <c r="F16115" t="s">
        <v>20</v>
      </c>
      <c r="G16115" s="3">
        <v>45002.42396990741</v>
      </c>
      <c r="H16115" s="1">
        <v>111800</v>
      </c>
      <c r="I16115" t="s">
        <v>18632</v>
      </c>
      <c r="J16115" t="s">
        <v>24804</v>
      </c>
    </row>
    <row r="16116" spans="1:10">
      <c r="A16116" t="s">
        <v>18</v>
      </c>
      <c r="B16116" t="s">
        <v>22230</v>
      </c>
      <c r="C16116" t="s">
        <v>243</v>
      </c>
      <c r="D16116" t="s">
        <v>13</v>
      </c>
      <c r="E16116" t="s">
        <v>14</v>
      </c>
      <c r="F16116" t="s">
        <v>26</v>
      </c>
      <c r="G16116" s="3">
        <v>44967.406851851854</v>
      </c>
      <c r="H16116" s="1">
        <v>115000</v>
      </c>
      <c r="I16116" t="s">
        <v>906</v>
      </c>
      <c r="J16116" t="s">
        <v>3402</v>
      </c>
    </row>
    <row r="16117" spans="1:10">
      <c r="A16117" t="s">
        <v>10</v>
      </c>
      <c r="B16117" t="s">
        <v>24805</v>
      </c>
      <c r="C16117" t="s">
        <v>91</v>
      </c>
      <c r="D16117" t="s">
        <v>13</v>
      </c>
      <c r="E16117" t="s">
        <v>14</v>
      </c>
      <c r="F16117" t="s">
        <v>26</v>
      </c>
      <c r="G16117" s="3">
        <v>45142.376875000002</v>
      </c>
      <c r="H16117" s="1">
        <v>125000</v>
      </c>
      <c r="I16117" t="s">
        <v>24806</v>
      </c>
      <c r="J16117" t="s">
        <v>8019</v>
      </c>
    </row>
    <row r="16118" spans="1:10">
      <c r="A16118" t="s">
        <v>33</v>
      </c>
      <c r="B16118" t="s">
        <v>12337</v>
      </c>
      <c r="C16118" t="s">
        <v>24</v>
      </c>
      <c r="D16118" t="s">
        <v>13</v>
      </c>
      <c r="E16118" t="s">
        <v>25</v>
      </c>
      <c r="F16118" t="s">
        <v>26</v>
      </c>
      <c r="G16118" s="3">
        <v>45127.375497685185</v>
      </c>
      <c r="H16118" s="1">
        <v>95000</v>
      </c>
      <c r="I16118" t="s">
        <v>24807</v>
      </c>
      <c r="J16118" t="s">
        <v>544</v>
      </c>
    </row>
    <row r="16119" spans="1:10">
      <c r="A16119" t="s">
        <v>33</v>
      </c>
      <c r="B16119" t="s">
        <v>33</v>
      </c>
      <c r="C16119" t="s">
        <v>24</v>
      </c>
      <c r="D16119" t="s">
        <v>13</v>
      </c>
      <c r="E16119" t="s">
        <v>25</v>
      </c>
      <c r="F16119" t="s">
        <v>26</v>
      </c>
      <c r="G16119" s="3">
        <v>45182.377662037034</v>
      </c>
      <c r="H16119" s="1">
        <v>93000</v>
      </c>
      <c r="I16119" t="s">
        <v>602</v>
      </c>
    </row>
    <row r="16120" spans="1:10">
      <c r="A16120" t="s">
        <v>33</v>
      </c>
      <c r="B16120" t="s">
        <v>33</v>
      </c>
      <c r="C16120" t="s">
        <v>119</v>
      </c>
      <c r="D16120" t="s">
        <v>13</v>
      </c>
      <c r="E16120" t="s">
        <v>14</v>
      </c>
      <c r="F16120" t="s">
        <v>26</v>
      </c>
      <c r="G16120" s="3">
        <v>45013.375127314815</v>
      </c>
      <c r="H16120" s="1">
        <v>115000</v>
      </c>
      <c r="I16120" t="s">
        <v>2636</v>
      </c>
      <c r="J16120" t="s">
        <v>24808</v>
      </c>
    </row>
    <row r="16121" spans="1:10">
      <c r="A16121" t="s">
        <v>18</v>
      </c>
      <c r="B16121" t="s">
        <v>18</v>
      </c>
      <c r="C16121" t="s">
        <v>17771</v>
      </c>
      <c r="D16121" t="s">
        <v>13</v>
      </c>
      <c r="E16121" t="s">
        <v>14</v>
      </c>
      <c r="F16121" t="s">
        <v>162</v>
      </c>
      <c r="G16121" s="3">
        <v>44958.412951388891</v>
      </c>
      <c r="H16121" s="1">
        <v>147500</v>
      </c>
      <c r="I16121" t="s">
        <v>2339</v>
      </c>
      <c r="J16121" t="s">
        <v>24809</v>
      </c>
    </row>
    <row r="16122" spans="1:10">
      <c r="A16122" t="s">
        <v>10</v>
      </c>
      <c r="B16122" t="s">
        <v>23565</v>
      </c>
      <c r="C16122" t="s">
        <v>201</v>
      </c>
      <c r="D16122" t="s">
        <v>13</v>
      </c>
      <c r="E16122" t="s">
        <v>14</v>
      </c>
      <c r="F16122" t="s">
        <v>26</v>
      </c>
      <c r="G16122" s="3">
        <v>45013.381435185183</v>
      </c>
      <c r="H16122" s="1">
        <v>210000</v>
      </c>
      <c r="I16122" t="s">
        <v>1454</v>
      </c>
      <c r="J16122" t="s">
        <v>2736</v>
      </c>
    </row>
    <row r="16123" spans="1:10">
      <c r="A16123" t="s">
        <v>18</v>
      </c>
      <c r="B16123" t="s">
        <v>24810</v>
      </c>
      <c r="C16123" t="s">
        <v>508</v>
      </c>
      <c r="D16123" t="s">
        <v>13</v>
      </c>
      <c r="E16123" t="s">
        <v>14</v>
      </c>
      <c r="F16123" t="s">
        <v>509</v>
      </c>
      <c r="G16123" s="3">
        <v>45045.385879629626</v>
      </c>
      <c r="H16123" s="1">
        <v>97444</v>
      </c>
      <c r="I16123" t="s">
        <v>1148</v>
      </c>
      <c r="J16123" t="s">
        <v>24811</v>
      </c>
    </row>
    <row r="16124" spans="1:10">
      <c r="A16124" t="s">
        <v>10</v>
      </c>
      <c r="B16124" t="s">
        <v>24812</v>
      </c>
      <c r="C16124" t="s">
        <v>177</v>
      </c>
      <c r="D16124" t="s">
        <v>13</v>
      </c>
      <c r="E16124" t="s">
        <v>14</v>
      </c>
      <c r="F16124" t="s">
        <v>26</v>
      </c>
      <c r="G16124" s="3">
        <v>44965.378541666665</v>
      </c>
      <c r="H16124" s="1">
        <v>55000</v>
      </c>
      <c r="I16124" t="s">
        <v>24813</v>
      </c>
      <c r="J16124" t="s">
        <v>24814</v>
      </c>
    </row>
    <row r="16125" spans="1:10">
      <c r="A16125" t="s">
        <v>18</v>
      </c>
      <c r="B16125" t="s">
        <v>5876</v>
      </c>
      <c r="C16125" t="s">
        <v>461</v>
      </c>
      <c r="D16125" t="s">
        <v>13</v>
      </c>
      <c r="E16125" t="s">
        <v>14</v>
      </c>
      <c r="F16125" t="s">
        <v>26</v>
      </c>
      <c r="G16125" s="3">
        <v>45076.379479166666</v>
      </c>
      <c r="H16125" s="1">
        <v>125000</v>
      </c>
      <c r="I16125" t="s">
        <v>3683</v>
      </c>
      <c r="J16125" t="s">
        <v>24815</v>
      </c>
    </row>
    <row r="16126" spans="1:10">
      <c r="A16126" t="s">
        <v>33</v>
      </c>
      <c r="B16126" t="s">
        <v>24816</v>
      </c>
      <c r="C16126" t="s">
        <v>170</v>
      </c>
      <c r="D16126" t="s">
        <v>13</v>
      </c>
      <c r="E16126" t="s">
        <v>14</v>
      </c>
      <c r="F16126" t="s">
        <v>171</v>
      </c>
      <c r="G16126" s="3">
        <v>45104.398877314816</v>
      </c>
      <c r="H16126" s="1">
        <v>111175</v>
      </c>
      <c r="I16126" t="s">
        <v>172</v>
      </c>
      <c r="J16126" t="s">
        <v>8021</v>
      </c>
    </row>
    <row r="16127" spans="1:10">
      <c r="A16127" t="s">
        <v>33</v>
      </c>
      <c r="B16127" t="s">
        <v>33</v>
      </c>
      <c r="C16127" t="s">
        <v>24817</v>
      </c>
      <c r="D16127" t="s">
        <v>13</v>
      </c>
      <c r="E16127" t="s">
        <v>14</v>
      </c>
      <c r="F16127" t="s">
        <v>26</v>
      </c>
      <c r="G16127" s="3">
        <v>45273.37667824074</v>
      </c>
      <c r="H16127" s="1">
        <v>70000</v>
      </c>
      <c r="I16127" t="s">
        <v>24818</v>
      </c>
    </row>
    <row r="16128" spans="1:10">
      <c r="A16128" t="s">
        <v>18</v>
      </c>
      <c r="B16128" t="s">
        <v>15181</v>
      </c>
      <c r="C16128" t="s">
        <v>4361</v>
      </c>
      <c r="D16128" t="s">
        <v>13</v>
      </c>
      <c r="E16128" t="s">
        <v>14</v>
      </c>
      <c r="F16128" t="s">
        <v>26</v>
      </c>
      <c r="G16128" s="3">
        <v>45151.379872685182</v>
      </c>
      <c r="H16128" s="1">
        <v>96550</v>
      </c>
      <c r="I16128" t="s">
        <v>20060</v>
      </c>
      <c r="J16128" t="s">
        <v>20061</v>
      </c>
    </row>
    <row r="16129" spans="1:10">
      <c r="A16129" t="s">
        <v>33</v>
      </c>
      <c r="B16129" t="s">
        <v>33</v>
      </c>
      <c r="C16129" t="s">
        <v>232</v>
      </c>
      <c r="D16129" t="s">
        <v>13</v>
      </c>
      <c r="E16129" t="s">
        <v>14</v>
      </c>
      <c r="F16129" t="s">
        <v>26</v>
      </c>
      <c r="G16129" s="3">
        <v>44963.374930555554</v>
      </c>
      <c r="H16129" s="1">
        <v>84000</v>
      </c>
      <c r="I16129" t="s">
        <v>24819</v>
      </c>
      <c r="J16129" t="s">
        <v>24820</v>
      </c>
    </row>
    <row r="16130" spans="1:10">
      <c r="A16130" t="s">
        <v>10</v>
      </c>
      <c r="B16130" t="s">
        <v>24757</v>
      </c>
      <c r="C16130" t="s">
        <v>3851</v>
      </c>
      <c r="D16130" t="s">
        <v>13</v>
      </c>
      <c r="E16130" t="s">
        <v>14</v>
      </c>
      <c r="F16130" t="s">
        <v>26</v>
      </c>
      <c r="G16130" s="3">
        <v>45182.376805555556</v>
      </c>
      <c r="H16130" s="1">
        <v>255000</v>
      </c>
      <c r="I16130" t="s">
        <v>13747</v>
      </c>
      <c r="J16130" t="s">
        <v>24821</v>
      </c>
    </row>
    <row r="16131" spans="1:10">
      <c r="A16131" t="s">
        <v>18</v>
      </c>
      <c r="B16131" t="s">
        <v>18</v>
      </c>
      <c r="C16131" t="s">
        <v>676</v>
      </c>
      <c r="D16131" t="s">
        <v>13</v>
      </c>
      <c r="E16131" t="s">
        <v>14</v>
      </c>
      <c r="F16131" t="s">
        <v>20</v>
      </c>
      <c r="G16131" s="3">
        <v>44944.40965277778</v>
      </c>
      <c r="H16131" s="1">
        <v>150000</v>
      </c>
      <c r="I16131" t="s">
        <v>677</v>
      </c>
      <c r="J16131" t="s">
        <v>678</v>
      </c>
    </row>
    <row r="16132" spans="1:10">
      <c r="A16132" t="s">
        <v>10</v>
      </c>
      <c r="B16132" t="s">
        <v>24822</v>
      </c>
      <c r="C16132" t="s">
        <v>536</v>
      </c>
      <c r="D16132" t="s">
        <v>13</v>
      </c>
      <c r="E16132" t="s">
        <v>14</v>
      </c>
      <c r="F16132" t="s">
        <v>26</v>
      </c>
      <c r="G16132" s="3">
        <v>45276.376087962963</v>
      </c>
      <c r="H16132" s="1">
        <v>110000</v>
      </c>
      <c r="I16132" t="s">
        <v>1072</v>
      </c>
      <c r="J16132" t="s">
        <v>24823</v>
      </c>
    </row>
    <row r="16133" spans="1:10">
      <c r="A16133" t="s">
        <v>33</v>
      </c>
      <c r="B16133" t="s">
        <v>33</v>
      </c>
      <c r="C16133" t="s">
        <v>56</v>
      </c>
      <c r="D16133" t="s">
        <v>13</v>
      </c>
      <c r="E16133" t="s">
        <v>14</v>
      </c>
      <c r="F16133" t="s">
        <v>26</v>
      </c>
      <c r="G16133" s="3">
        <v>45273.376400462963</v>
      </c>
      <c r="H16133" s="1">
        <v>100000</v>
      </c>
      <c r="I16133" t="s">
        <v>24824</v>
      </c>
      <c r="J16133" t="s">
        <v>24825</v>
      </c>
    </row>
    <row r="16134" spans="1:10">
      <c r="A16134" t="s">
        <v>33</v>
      </c>
      <c r="B16134" t="s">
        <v>24826</v>
      </c>
      <c r="C16134" t="s">
        <v>325</v>
      </c>
      <c r="D16134" t="s">
        <v>13</v>
      </c>
      <c r="E16134" t="s">
        <v>14</v>
      </c>
      <c r="F16134" t="s">
        <v>26</v>
      </c>
      <c r="G16134" s="3">
        <v>45021.399317129632</v>
      </c>
      <c r="H16134" s="1">
        <v>90000</v>
      </c>
      <c r="I16134" t="s">
        <v>2392</v>
      </c>
      <c r="J16134" t="s">
        <v>24827</v>
      </c>
    </row>
    <row r="16135" spans="1:10">
      <c r="A16135" t="s">
        <v>10</v>
      </c>
      <c r="B16135" t="s">
        <v>5390</v>
      </c>
      <c r="C16135" t="s">
        <v>119</v>
      </c>
      <c r="D16135" t="s">
        <v>13</v>
      </c>
      <c r="E16135" t="s">
        <v>14</v>
      </c>
      <c r="F16135" t="s">
        <v>26</v>
      </c>
      <c r="G16135" s="3">
        <v>45022.415046296293</v>
      </c>
      <c r="H16135" s="1">
        <v>115000</v>
      </c>
      <c r="I16135" t="s">
        <v>202</v>
      </c>
      <c r="J16135" t="s">
        <v>20911</v>
      </c>
    </row>
    <row r="16136" spans="1:10">
      <c r="A16136" t="s">
        <v>10</v>
      </c>
      <c r="B16136" t="s">
        <v>2474</v>
      </c>
      <c r="C16136" t="s">
        <v>115</v>
      </c>
      <c r="D16136" t="s">
        <v>13</v>
      </c>
      <c r="E16136" t="s">
        <v>14</v>
      </c>
      <c r="F16136" t="s">
        <v>26</v>
      </c>
      <c r="G16136" s="3">
        <v>45162.378750000003</v>
      </c>
      <c r="H16136" s="1">
        <v>90000</v>
      </c>
      <c r="I16136" t="s">
        <v>24828</v>
      </c>
      <c r="J16136" t="s">
        <v>24829</v>
      </c>
    </row>
    <row r="16137" spans="1:10">
      <c r="A16137" t="s">
        <v>10</v>
      </c>
      <c r="B16137" t="s">
        <v>2147</v>
      </c>
      <c r="C16137" t="s">
        <v>224</v>
      </c>
      <c r="D16137" t="s">
        <v>13</v>
      </c>
      <c r="E16137" t="s">
        <v>14</v>
      </c>
      <c r="F16137" t="s">
        <v>26</v>
      </c>
      <c r="G16137" s="3">
        <v>45061.388692129629</v>
      </c>
      <c r="H16137" s="1">
        <v>64500</v>
      </c>
      <c r="I16137" t="s">
        <v>12430</v>
      </c>
    </row>
    <row r="16138" spans="1:10">
      <c r="A16138" t="s">
        <v>135</v>
      </c>
      <c r="B16138" t="s">
        <v>135</v>
      </c>
      <c r="C16138" t="s">
        <v>170</v>
      </c>
      <c r="D16138" t="s">
        <v>13</v>
      </c>
      <c r="E16138" t="s">
        <v>14</v>
      </c>
      <c r="F16138" t="s">
        <v>171</v>
      </c>
      <c r="G16138" s="3">
        <v>45173.380868055552</v>
      </c>
      <c r="H16138" s="1">
        <v>111175</v>
      </c>
      <c r="I16138" t="s">
        <v>24830</v>
      </c>
      <c r="J16138" t="s">
        <v>1643</v>
      </c>
    </row>
    <row r="16139" spans="1:10">
      <c r="A16139" t="s">
        <v>18</v>
      </c>
      <c r="B16139" t="s">
        <v>24831</v>
      </c>
      <c r="C16139" t="s">
        <v>614</v>
      </c>
      <c r="D16139" t="s">
        <v>13</v>
      </c>
      <c r="E16139" t="s">
        <v>14</v>
      </c>
      <c r="F16139" t="s">
        <v>608</v>
      </c>
      <c r="G16139" s="3">
        <v>45226.388819444444</v>
      </c>
      <c r="H16139" s="1">
        <v>101014</v>
      </c>
      <c r="I16139" t="s">
        <v>24832</v>
      </c>
      <c r="J16139" t="s">
        <v>19268</v>
      </c>
    </row>
    <row r="16140" spans="1:10">
      <c r="A16140" t="s">
        <v>212</v>
      </c>
      <c r="B16140" t="s">
        <v>212</v>
      </c>
      <c r="C16140" t="s">
        <v>2903</v>
      </c>
      <c r="D16140" t="s">
        <v>13</v>
      </c>
      <c r="E16140" t="s">
        <v>14</v>
      </c>
      <c r="F16140" t="s">
        <v>26</v>
      </c>
      <c r="G16140" s="3">
        <v>45031.376238425924</v>
      </c>
      <c r="H16140" s="1">
        <v>155979.234375</v>
      </c>
      <c r="I16140" t="s">
        <v>2904</v>
      </c>
      <c r="J16140" t="s">
        <v>24833</v>
      </c>
    </row>
    <row r="16141" spans="1:10">
      <c r="A16141" t="s">
        <v>10</v>
      </c>
      <c r="B16141" t="s">
        <v>24834</v>
      </c>
      <c r="C16141" t="s">
        <v>461</v>
      </c>
      <c r="D16141" t="s">
        <v>13</v>
      </c>
      <c r="E16141" t="s">
        <v>14</v>
      </c>
      <c r="F16141" t="s">
        <v>26</v>
      </c>
      <c r="G16141" s="3">
        <v>45007.41673611111</v>
      </c>
      <c r="H16141" s="1">
        <v>85000</v>
      </c>
      <c r="I16141" t="s">
        <v>453</v>
      </c>
      <c r="J16141" t="s">
        <v>4172</v>
      </c>
    </row>
    <row r="16142" spans="1:10">
      <c r="A16142" t="s">
        <v>77</v>
      </c>
      <c r="B16142" t="s">
        <v>24835</v>
      </c>
      <c r="C16142" t="s">
        <v>1320</v>
      </c>
      <c r="D16142" t="s">
        <v>13</v>
      </c>
      <c r="E16142" t="s">
        <v>14</v>
      </c>
      <c r="F16142" t="s">
        <v>15</v>
      </c>
      <c r="G16142" s="3">
        <v>45105.432164351849</v>
      </c>
      <c r="H16142" s="1">
        <v>99150</v>
      </c>
      <c r="I16142" t="s">
        <v>2970</v>
      </c>
      <c r="J16142" t="s">
        <v>1404</v>
      </c>
    </row>
    <row r="16143" spans="1:10">
      <c r="A16143" t="s">
        <v>10</v>
      </c>
      <c r="B16143" t="s">
        <v>24836</v>
      </c>
      <c r="C16143" t="s">
        <v>10878</v>
      </c>
      <c r="D16143" t="s">
        <v>13</v>
      </c>
      <c r="E16143" t="s">
        <v>14</v>
      </c>
      <c r="F16143" t="s">
        <v>20</v>
      </c>
      <c r="G16143" s="3">
        <v>45115.40053240741</v>
      </c>
      <c r="H16143" s="1">
        <v>124500</v>
      </c>
      <c r="I16143" t="s">
        <v>6725</v>
      </c>
      <c r="J16143" t="s">
        <v>24837</v>
      </c>
    </row>
    <row r="16144" spans="1:10">
      <c r="A16144" t="s">
        <v>33</v>
      </c>
      <c r="B16144" t="s">
        <v>24838</v>
      </c>
      <c r="D16144" t="s">
        <v>13</v>
      </c>
      <c r="E16144" t="s">
        <v>14</v>
      </c>
      <c r="F16144" t="s">
        <v>528</v>
      </c>
      <c r="G16144" s="3">
        <v>45112.399456018517</v>
      </c>
      <c r="H16144" s="1">
        <v>111175</v>
      </c>
      <c r="I16144" t="s">
        <v>4644</v>
      </c>
      <c r="J16144" t="s">
        <v>24839</v>
      </c>
    </row>
    <row r="16145" spans="1:10">
      <c r="A16145" t="s">
        <v>212</v>
      </c>
      <c r="B16145" t="s">
        <v>24840</v>
      </c>
      <c r="C16145" t="s">
        <v>75</v>
      </c>
      <c r="D16145" t="s">
        <v>13</v>
      </c>
      <c r="E16145" t="s">
        <v>14</v>
      </c>
      <c r="F16145" t="s">
        <v>26</v>
      </c>
      <c r="G16145" s="3">
        <v>44951.377650462964</v>
      </c>
      <c r="H16145" s="1">
        <v>158500</v>
      </c>
      <c r="I16145" t="s">
        <v>24841</v>
      </c>
      <c r="J16145" t="s">
        <v>24842</v>
      </c>
    </row>
    <row r="16146" spans="1:10">
      <c r="A16146" t="s">
        <v>135</v>
      </c>
      <c r="B16146" t="s">
        <v>24843</v>
      </c>
      <c r="C16146" t="s">
        <v>14720</v>
      </c>
      <c r="D16146" t="s">
        <v>13</v>
      </c>
      <c r="E16146" t="s">
        <v>14</v>
      </c>
      <c r="F16146" t="s">
        <v>198</v>
      </c>
      <c r="G16146" s="3">
        <v>45247.387800925928</v>
      </c>
      <c r="H16146" s="1">
        <v>57600</v>
      </c>
      <c r="I16146" t="s">
        <v>685</v>
      </c>
    </row>
    <row r="16147" spans="1:10">
      <c r="A16147" t="s">
        <v>33</v>
      </c>
      <c r="B16147" t="s">
        <v>24405</v>
      </c>
      <c r="C16147" t="s">
        <v>24</v>
      </c>
      <c r="D16147" t="s">
        <v>13</v>
      </c>
      <c r="E16147" t="s">
        <v>25</v>
      </c>
      <c r="F16147" t="s">
        <v>26</v>
      </c>
      <c r="G16147" s="3">
        <v>45268.375775462962</v>
      </c>
      <c r="H16147" s="1">
        <v>87000</v>
      </c>
      <c r="I16147" t="s">
        <v>602</v>
      </c>
      <c r="J16147" t="s">
        <v>10791</v>
      </c>
    </row>
    <row r="16148" spans="1:10">
      <c r="A16148" t="s">
        <v>10</v>
      </c>
      <c r="B16148" t="s">
        <v>24844</v>
      </c>
      <c r="C16148" t="s">
        <v>694</v>
      </c>
      <c r="D16148" t="s">
        <v>13</v>
      </c>
      <c r="E16148" t="s">
        <v>14</v>
      </c>
      <c r="F16148" t="s">
        <v>694</v>
      </c>
      <c r="G16148" s="3">
        <v>45132.396423611113</v>
      </c>
      <c r="H16148" s="1">
        <v>56700</v>
      </c>
      <c r="I16148" t="s">
        <v>18862</v>
      </c>
      <c r="J16148" t="s">
        <v>24845</v>
      </c>
    </row>
    <row r="16149" spans="1:10">
      <c r="A16149" t="s">
        <v>106</v>
      </c>
      <c r="B16149" t="s">
        <v>24846</v>
      </c>
      <c r="C16149" t="s">
        <v>2499</v>
      </c>
      <c r="D16149" t="s">
        <v>13</v>
      </c>
      <c r="E16149" t="s">
        <v>14</v>
      </c>
      <c r="F16149" t="s">
        <v>2499</v>
      </c>
      <c r="G16149" s="3">
        <v>45273.432766203703</v>
      </c>
      <c r="H16149" s="1">
        <v>112500</v>
      </c>
      <c r="I16149" t="s">
        <v>2500</v>
      </c>
      <c r="J16149" t="s">
        <v>19748</v>
      </c>
    </row>
    <row r="16150" spans="1:10">
      <c r="A16150" t="s">
        <v>33</v>
      </c>
      <c r="B16150" t="s">
        <v>4691</v>
      </c>
      <c r="C16150" t="s">
        <v>56</v>
      </c>
      <c r="D16150" t="s">
        <v>13</v>
      </c>
      <c r="E16150" t="s">
        <v>14</v>
      </c>
      <c r="F16150" t="s">
        <v>26</v>
      </c>
      <c r="G16150" s="3">
        <v>44945.390462962961</v>
      </c>
      <c r="H16150" s="1">
        <v>111175</v>
      </c>
      <c r="I16150" t="s">
        <v>374</v>
      </c>
      <c r="J16150" t="s">
        <v>24847</v>
      </c>
    </row>
    <row r="16151" spans="1:10">
      <c r="A16151" t="s">
        <v>10</v>
      </c>
      <c r="B16151" t="s">
        <v>7678</v>
      </c>
      <c r="C16151" t="s">
        <v>7679</v>
      </c>
      <c r="D16151" t="s">
        <v>13</v>
      </c>
      <c r="E16151" t="s">
        <v>14</v>
      </c>
      <c r="F16151" t="s">
        <v>26</v>
      </c>
      <c r="G16151" s="3">
        <v>45145.390034722222</v>
      </c>
      <c r="H16151" s="1">
        <v>30000</v>
      </c>
      <c r="I16151" t="s">
        <v>7680</v>
      </c>
      <c r="J16151" t="s">
        <v>7681</v>
      </c>
    </row>
    <row r="16152" spans="1:10">
      <c r="A16152" t="s">
        <v>18</v>
      </c>
      <c r="B16152" t="s">
        <v>24848</v>
      </c>
      <c r="C16152" t="s">
        <v>1222</v>
      </c>
      <c r="D16152" t="s">
        <v>13</v>
      </c>
      <c r="E16152" t="s">
        <v>14</v>
      </c>
      <c r="F16152" t="s">
        <v>608</v>
      </c>
      <c r="G16152" s="3">
        <v>45217.388958333337</v>
      </c>
      <c r="H16152" s="1">
        <v>133500</v>
      </c>
      <c r="I16152" t="s">
        <v>6032</v>
      </c>
      <c r="J16152" t="s">
        <v>24849</v>
      </c>
    </row>
    <row r="16153" spans="1:10">
      <c r="A16153" t="s">
        <v>18</v>
      </c>
      <c r="B16153" t="s">
        <v>24850</v>
      </c>
      <c r="C16153" t="s">
        <v>26</v>
      </c>
      <c r="D16153" t="s">
        <v>13</v>
      </c>
      <c r="E16153" t="s">
        <v>14</v>
      </c>
      <c r="F16153" t="s">
        <v>26</v>
      </c>
      <c r="G16153" s="3">
        <v>45191.378819444442</v>
      </c>
      <c r="H16153" s="1">
        <v>212000</v>
      </c>
      <c r="I16153" t="s">
        <v>922</v>
      </c>
    </row>
    <row r="16154" spans="1:10">
      <c r="A16154" t="s">
        <v>33</v>
      </c>
      <c r="B16154" t="s">
        <v>24851</v>
      </c>
      <c r="C16154" t="s">
        <v>136</v>
      </c>
      <c r="D16154" t="s">
        <v>13</v>
      </c>
      <c r="E16154" t="s">
        <v>14</v>
      </c>
      <c r="F16154" t="s">
        <v>26</v>
      </c>
      <c r="G16154" s="3">
        <v>44978.389907407407</v>
      </c>
      <c r="H16154" s="1">
        <v>115000</v>
      </c>
      <c r="I16154" t="s">
        <v>6071</v>
      </c>
      <c r="J16154" t="s">
        <v>24852</v>
      </c>
    </row>
    <row r="16155" spans="1:10">
      <c r="A16155" t="s">
        <v>18</v>
      </c>
      <c r="B16155" t="s">
        <v>18</v>
      </c>
      <c r="C16155" t="s">
        <v>572</v>
      </c>
      <c r="D16155" t="s">
        <v>13</v>
      </c>
      <c r="E16155" t="s">
        <v>14</v>
      </c>
      <c r="F16155" t="s">
        <v>26</v>
      </c>
      <c r="G16155" s="3">
        <v>45275.428333333337</v>
      </c>
      <c r="H16155" s="1">
        <v>108415.5</v>
      </c>
      <c r="I16155" t="s">
        <v>3015</v>
      </c>
      <c r="J16155" t="s">
        <v>24853</v>
      </c>
    </row>
    <row r="16156" spans="1:10">
      <c r="A16156" t="s">
        <v>77</v>
      </c>
      <c r="B16156" t="s">
        <v>24854</v>
      </c>
      <c r="C16156" t="s">
        <v>24</v>
      </c>
      <c r="D16156" t="s">
        <v>13</v>
      </c>
      <c r="E16156" t="s">
        <v>25</v>
      </c>
      <c r="F16156" t="s">
        <v>26</v>
      </c>
      <c r="G16156" s="3">
        <v>45178.375173611108</v>
      </c>
      <c r="H16156" s="1">
        <v>105000</v>
      </c>
      <c r="I16156" t="s">
        <v>602</v>
      </c>
      <c r="J16156" t="s">
        <v>610</v>
      </c>
    </row>
    <row r="16157" spans="1:10">
      <c r="A16157" t="s">
        <v>33</v>
      </c>
      <c r="B16157" t="s">
        <v>2815</v>
      </c>
      <c r="C16157" t="s">
        <v>4073</v>
      </c>
      <c r="D16157" t="s">
        <v>13</v>
      </c>
      <c r="E16157" t="s">
        <v>14</v>
      </c>
      <c r="F16157" t="s">
        <v>26</v>
      </c>
      <c r="G16157" s="3">
        <v>45015.394768518519</v>
      </c>
      <c r="H16157" s="1">
        <v>133141.5</v>
      </c>
      <c r="I16157" t="s">
        <v>23813</v>
      </c>
      <c r="J16157" t="s">
        <v>23814</v>
      </c>
    </row>
    <row r="16158" spans="1:10">
      <c r="A16158" t="s">
        <v>135</v>
      </c>
      <c r="B16158" t="s">
        <v>135</v>
      </c>
      <c r="C16158" t="s">
        <v>201</v>
      </c>
      <c r="D16158" t="s">
        <v>13</v>
      </c>
      <c r="E16158" t="s">
        <v>14</v>
      </c>
      <c r="F16158" t="s">
        <v>26</v>
      </c>
      <c r="G16158" s="3">
        <v>44984.401284722226</v>
      </c>
      <c r="H16158" s="1">
        <v>125000</v>
      </c>
      <c r="I16158" t="s">
        <v>3081</v>
      </c>
      <c r="J16158" t="s">
        <v>24776</v>
      </c>
    </row>
    <row r="16159" spans="1:10">
      <c r="A16159" t="s">
        <v>18</v>
      </c>
      <c r="B16159" t="s">
        <v>188</v>
      </c>
      <c r="C16159" t="s">
        <v>26</v>
      </c>
      <c r="D16159" t="s">
        <v>13</v>
      </c>
      <c r="E16159" t="s">
        <v>14</v>
      </c>
      <c r="F16159" t="s">
        <v>26</v>
      </c>
      <c r="G16159" s="3">
        <v>44957.379421296297</v>
      </c>
      <c r="H16159" s="1">
        <v>221000</v>
      </c>
      <c r="I16159" t="s">
        <v>24855</v>
      </c>
      <c r="J16159" t="s">
        <v>24856</v>
      </c>
    </row>
    <row r="16160" spans="1:10">
      <c r="A16160" t="s">
        <v>33</v>
      </c>
      <c r="B16160" t="s">
        <v>33</v>
      </c>
      <c r="C16160" t="s">
        <v>2469</v>
      </c>
      <c r="D16160" t="s">
        <v>13</v>
      </c>
      <c r="E16160" t="s">
        <v>14</v>
      </c>
      <c r="F16160" t="s">
        <v>26</v>
      </c>
      <c r="G16160" s="3">
        <v>45243.375578703701</v>
      </c>
      <c r="H16160" s="1">
        <v>117000</v>
      </c>
      <c r="I16160" t="s">
        <v>602</v>
      </c>
      <c r="J16160" t="s">
        <v>11646</v>
      </c>
    </row>
    <row r="16161" spans="1:10">
      <c r="A16161" t="s">
        <v>152</v>
      </c>
      <c r="B16161" t="s">
        <v>24857</v>
      </c>
      <c r="C16161" t="s">
        <v>2119</v>
      </c>
      <c r="D16161" t="s">
        <v>13</v>
      </c>
      <c r="E16161" t="s">
        <v>14</v>
      </c>
      <c r="F16161" t="s">
        <v>2119</v>
      </c>
      <c r="G16161" s="3">
        <v>45100.433993055558</v>
      </c>
      <c r="H16161" s="1">
        <v>71280</v>
      </c>
      <c r="I16161" t="s">
        <v>1008</v>
      </c>
      <c r="J16161" t="s">
        <v>24858</v>
      </c>
    </row>
    <row r="16162" spans="1:10">
      <c r="A16162" t="s">
        <v>73</v>
      </c>
      <c r="B16162" t="s">
        <v>73</v>
      </c>
      <c r="C16162" t="s">
        <v>741</v>
      </c>
      <c r="D16162" t="s">
        <v>13</v>
      </c>
      <c r="E16162" t="s">
        <v>14</v>
      </c>
      <c r="F16162" t="s">
        <v>171</v>
      </c>
      <c r="G16162" s="3">
        <v>44958.410891203705</v>
      </c>
      <c r="H16162" s="1">
        <v>147500</v>
      </c>
      <c r="I16162" t="s">
        <v>24859</v>
      </c>
      <c r="J16162" t="s">
        <v>24860</v>
      </c>
    </row>
    <row r="16163" spans="1:10">
      <c r="A16163" t="s">
        <v>10</v>
      </c>
      <c r="B16163" t="s">
        <v>10</v>
      </c>
      <c r="C16163" t="s">
        <v>24861</v>
      </c>
      <c r="D16163" t="s">
        <v>13</v>
      </c>
      <c r="E16163" t="s">
        <v>14</v>
      </c>
      <c r="F16163" t="s">
        <v>26</v>
      </c>
      <c r="G16163" s="3">
        <v>45171.379305555558</v>
      </c>
      <c r="H16163" s="1">
        <v>149946.5</v>
      </c>
      <c r="I16163" t="s">
        <v>1469</v>
      </c>
    </row>
    <row r="16164" spans="1:10">
      <c r="A16164" t="s">
        <v>135</v>
      </c>
      <c r="B16164" t="s">
        <v>3964</v>
      </c>
      <c r="C16164" t="s">
        <v>56</v>
      </c>
      <c r="D16164" t="s">
        <v>13</v>
      </c>
      <c r="E16164" t="s">
        <v>14</v>
      </c>
      <c r="F16164" t="s">
        <v>26</v>
      </c>
      <c r="G16164" s="3">
        <v>45041.37599537037</v>
      </c>
      <c r="H16164" s="1">
        <v>125000</v>
      </c>
      <c r="I16164" t="s">
        <v>3966</v>
      </c>
      <c r="J16164" t="s">
        <v>18038</v>
      </c>
    </row>
    <row r="16165" spans="1:10">
      <c r="A16165" t="s">
        <v>77</v>
      </c>
      <c r="B16165" t="s">
        <v>24862</v>
      </c>
      <c r="C16165" t="s">
        <v>201</v>
      </c>
      <c r="D16165" t="s">
        <v>13</v>
      </c>
      <c r="E16165" t="s">
        <v>14</v>
      </c>
      <c r="F16165" t="s">
        <v>26</v>
      </c>
      <c r="G16165" s="3">
        <v>45131.398090277777</v>
      </c>
      <c r="H16165" s="1">
        <v>83900</v>
      </c>
      <c r="I16165" t="s">
        <v>6547</v>
      </c>
      <c r="J16165" t="s">
        <v>544</v>
      </c>
    </row>
    <row r="16166" spans="1:10">
      <c r="A16166" t="s">
        <v>10</v>
      </c>
      <c r="B16166" t="s">
        <v>24863</v>
      </c>
      <c r="C16166" t="s">
        <v>2333</v>
      </c>
      <c r="D16166" t="s">
        <v>13</v>
      </c>
      <c r="E16166" t="s">
        <v>14</v>
      </c>
      <c r="F16166" t="s">
        <v>171</v>
      </c>
      <c r="G16166" s="3">
        <v>45030.397789351853</v>
      </c>
      <c r="H16166" s="1">
        <v>79200</v>
      </c>
      <c r="I16166" t="s">
        <v>8765</v>
      </c>
      <c r="J16166" t="s">
        <v>24864</v>
      </c>
    </row>
    <row r="16167" spans="1:10">
      <c r="A16167" t="s">
        <v>152</v>
      </c>
      <c r="B16167" t="s">
        <v>24865</v>
      </c>
      <c r="C16167" t="s">
        <v>1026</v>
      </c>
      <c r="D16167" t="s">
        <v>13</v>
      </c>
      <c r="E16167" t="s">
        <v>14</v>
      </c>
      <c r="F16167" t="s">
        <v>1026</v>
      </c>
      <c r="G16167" s="3">
        <v>45040.396620370368</v>
      </c>
      <c r="H16167" s="1">
        <v>44418.5</v>
      </c>
      <c r="I16167" t="s">
        <v>24866</v>
      </c>
      <c r="J16167" t="s">
        <v>17757</v>
      </c>
    </row>
    <row r="16168" spans="1:10">
      <c r="A16168" t="s">
        <v>33</v>
      </c>
      <c r="B16168" t="s">
        <v>33</v>
      </c>
      <c r="C16168" t="s">
        <v>1610</v>
      </c>
      <c r="D16168" t="s">
        <v>13</v>
      </c>
      <c r="E16168" t="s">
        <v>14</v>
      </c>
      <c r="F16168" t="s">
        <v>171</v>
      </c>
      <c r="G16168" s="3">
        <v>45135.382418981484</v>
      </c>
      <c r="H16168" s="1">
        <v>111175</v>
      </c>
      <c r="I16168" t="s">
        <v>3617</v>
      </c>
      <c r="J16168" t="s">
        <v>9996</v>
      </c>
    </row>
    <row r="16169" spans="1:10">
      <c r="A16169" t="s">
        <v>135</v>
      </c>
      <c r="B16169" t="s">
        <v>24867</v>
      </c>
      <c r="C16169" t="s">
        <v>24</v>
      </c>
      <c r="D16169" t="s">
        <v>13</v>
      </c>
      <c r="E16169" t="s">
        <v>25</v>
      </c>
      <c r="F16169" t="s">
        <v>26</v>
      </c>
      <c r="G16169" s="3">
        <v>45136.375092592592</v>
      </c>
      <c r="H16169" s="1">
        <v>105000</v>
      </c>
      <c r="I16169" t="s">
        <v>24868</v>
      </c>
      <c r="J16169" t="s">
        <v>24869</v>
      </c>
    </row>
    <row r="16170" spans="1:10">
      <c r="A16170" t="s">
        <v>33</v>
      </c>
      <c r="B16170" t="s">
        <v>9167</v>
      </c>
      <c r="C16170" t="s">
        <v>1105</v>
      </c>
      <c r="D16170" t="s">
        <v>13</v>
      </c>
      <c r="E16170" t="s">
        <v>14</v>
      </c>
      <c r="F16170" t="s">
        <v>26</v>
      </c>
      <c r="G16170" s="3">
        <v>45273.376030092593</v>
      </c>
      <c r="H16170" s="1">
        <v>100000</v>
      </c>
      <c r="I16170" t="s">
        <v>24870</v>
      </c>
      <c r="J16170" t="s">
        <v>544</v>
      </c>
    </row>
    <row r="16171" spans="1:10">
      <c r="A16171" t="s">
        <v>10</v>
      </c>
      <c r="B16171" t="s">
        <v>24871</v>
      </c>
      <c r="C16171" t="s">
        <v>15798</v>
      </c>
      <c r="D16171" t="s">
        <v>13</v>
      </c>
      <c r="E16171" t="s">
        <v>14</v>
      </c>
      <c r="F16171" t="s">
        <v>26</v>
      </c>
      <c r="G16171" s="3">
        <v>44969.378252314818</v>
      </c>
      <c r="H16171" s="1">
        <v>375000</v>
      </c>
      <c r="I16171" t="s">
        <v>3887</v>
      </c>
    </row>
    <row r="16172" spans="1:10">
      <c r="A16172" t="s">
        <v>33</v>
      </c>
      <c r="B16172" t="s">
        <v>33</v>
      </c>
      <c r="C16172" t="s">
        <v>24872</v>
      </c>
      <c r="D16172" t="s">
        <v>13</v>
      </c>
      <c r="E16172" t="s">
        <v>14</v>
      </c>
      <c r="F16172" t="s">
        <v>26</v>
      </c>
      <c r="G16172" s="3">
        <v>45274.375810185185</v>
      </c>
      <c r="H16172" s="1">
        <v>65000</v>
      </c>
      <c r="I16172" t="s">
        <v>283</v>
      </c>
      <c r="J16172" t="s">
        <v>24873</v>
      </c>
    </row>
    <row r="16173" spans="1:10">
      <c r="A16173" t="s">
        <v>10</v>
      </c>
      <c r="B16173" t="s">
        <v>3370</v>
      </c>
      <c r="C16173" t="s">
        <v>1366</v>
      </c>
      <c r="D16173" t="s">
        <v>13</v>
      </c>
      <c r="E16173" t="s">
        <v>14</v>
      </c>
      <c r="F16173" t="s">
        <v>26</v>
      </c>
      <c r="G16173" s="3">
        <v>45143.388171296298</v>
      </c>
      <c r="H16173" s="1">
        <v>152221.5</v>
      </c>
      <c r="I16173" t="s">
        <v>1367</v>
      </c>
      <c r="J16173" t="s">
        <v>24874</v>
      </c>
    </row>
    <row r="16174" spans="1:10">
      <c r="A16174" t="s">
        <v>212</v>
      </c>
      <c r="B16174" t="s">
        <v>16388</v>
      </c>
      <c r="C16174" t="s">
        <v>24</v>
      </c>
      <c r="D16174" t="s">
        <v>13</v>
      </c>
      <c r="E16174" t="s">
        <v>25</v>
      </c>
      <c r="F16174" t="s">
        <v>26</v>
      </c>
      <c r="G16174" s="3">
        <v>45205.376504629632</v>
      </c>
      <c r="H16174" s="1">
        <v>162000</v>
      </c>
      <c r="I16174" t="s">
        <v>35</v>
      </c>
    </row>
    <row r="16175" spans="1:10">
      <c r="A16175" t="s">
        <v>10</v>
      </c>
      <c r="B16175" t="s">
        <v>24875</v>
      </c>
      <c r="C16175" t="s">
        <v>4085</v>
      </c>
      <c r="D16175" t="s">
        <v>13</v>
      </c>
      <c r="E16175" t="s">
        <v>14</v>
      </c>
      <c r="F16175" t="s">
        <v>26</v>
      </c>
      <c r="G16175" s="3">
        <v>45259.377800925926</v>
      </c>
      <c r="H16175" s="1">
        <v>125250</v>
      </c>
      <c r="I16175" t="s">
        <v>1072</v>
      </c>
      <c r="J16175" t="s">
        <v>624</v>
      </c>
    </row>
    <row r="16176" spans="1:10">
      <c r="A16176" t="s">
        <v>10</v>
      </c>
      <c r="B16176" t="s">
        <v>10</v>
      </c>
      <c r="C16176" t="s">
        <v>7769</v>
      </c>
      <c r="D16176" t="s">
        <v>13</v>
      </c>
      <c r="E16176" t="s">
        <v>14</v>
      </c>
      <c r="F16176" t="s">
        <v>162</v>
      </c>
      <c r="G16176" s="3">
        <v>45098.384594907409</v>
      </c>
      <c r="H16176" s="1">
        <v>113221</v>
      </c>
      <c r="I16176" t="s">
        <v>3824</v>
      </c>
      <c r="J16176" t="s">
        <v>24876</v>
      </c>
    </row>
    <row r="16177" spans="1:10">
      <c r="A16177" t="s">
        <v>10</v>
      </c>
      <c r="B16177" t="s">
        <v>24877</v>
      </c>
      <c r="C16177" t="s">
        <v>24</v>
      </c>
      <c r="D16177" t="s">
        <v>13</v>
      </c>
      <c r="E16177" t="s">
        <v>25</v>
      </c>
      <c r="F16177" t="s">
        <v>1054</v>
      </c>
      <c r="G16177" s="3">
        <v>44964.395462962966</v>
      </c>
      <c r="H16177" s="1">
        <v>55000</v>
      </c>
      <c r="I16177" t="s">
        <v>24878</v>
      </c>
      <c r="J16177" t="s">
        <v>338</v>
      </c>
    </row>
    <row r="16178" spans="1:10">
      <c r="A16178" t="s">
        <v>33</v>
      </c>
      <c r="B16178" t="s">
        <v>33</v>
      </c>
      <c r="C16178" t="s">
        <v>24879</v>
      </c>
      <c r="D16178" t="s">
        <v>13</v>
      </c>
      <c r="E16178" t="s">
        <v>14</v>
      </c>
      <c r="F16178" t="s">
        <v>162</v>
      </c>
      <c r="G16178" s="3">
        <v>45108.384953703702</v>
      </c>
      <c r="H16178" s="1">
        <v>105000</v>
      </c>
      <c r="I16178" t="s">
        <v>10653</v>
      </c>
      <c r="J16178" t="s">
        <v>230</v>
      </c>
    </row>
    <row r="16179" spans="1:10">
      <c r="A16179" t="s">
        <v>152</v>
      </c>
      <c r="B16179" t="s">
        <v>24880</v>
      </c>
      <c r="C16179" t="s">
        <v>189</v>
      </c>
      <c r="D16179" t="s">
        <v>13</v>
      </c>
      <c r="E16179" t="s">
        <v>14</v>
      </c>
      <c r="F16179" t="s">
        <v>190</v>
      </c>
      <c r="G16179" s="3">
        <v>44978.439016203702</v>
      </c>
      <c r="H16179" s="1">
        <v>79200</v>
      </c>
      <c r="I16179" t="s">
        <v>10872</v>
      </c>
      <c r="J16179" t="s">
        <v>316</v>
      </c>
    </row>
    <row r="16180" spans="1:10">
      <c r="A16180" t="s">
        <v>10</v>
      </c>
      <c r="B16180" t="s">
        <v>10</v>
      </c>
      <c r="C16180" t="s">
        <v>24</v>
      </c>
      <c r="D16180" t="s">
        <v>13</v>
      </c>
      <c r="E16180" t="s">
        <v>25</v>
      </c>
      <c r="F16180" t="s">
        <v>26</v>
      </c>
      <c r="G16180" s="3">
        <v>45236.376145833332</v>
      </c>
      <c r="H16180" s="1">
        <v>125000</v>
      </c>
      <c r="I16180" t="s">
        <v>35</v>
      </c>
      <c r="J16180" t="s">
        <v>624</v>
      </c>
    </row>
    <row r="16181" spans="1:10">
      <c r="A16181" t="s">
        <v>73</v>
      </c>
      <c r="B16181" t="s">
        <v>73</v>
      </c>
      <c r="C16181" t="s">
        <v>1503</v>
      </c>
      <c r="D16181" t="s">
        <v>13</v>
      </c>
      <c r="E16181" t="s">
        <v>14</v>
      </c>
      <c r="F16181" t="s">
        <v>26</v>
      </c>
      <c r="G16181" s="3">
        <v>44974.414895833332</v>
      </c>
      <c r="H16181" s="1">
        <v>137458</v>
      </c>
      <c r="I16181" t="s">
        <v>6547</v>
      </c>
      <c r="J16181" t="s">
        <v>24881</v>
      </c>
    </row>
    <row r="16182" spans="1:10">
      <c r="A16182" t="s">
        <v>10</v>
      </c>
      <c r="B16182" t="s">
        <v>24882</v>
      </c>
      <c r="C16182" t="s">
        <v>1392</v>
      </c>
      <c r="D16182" t="s">
        <v>13</v>
      </c>
      <c r="E16182" t="s">
        <v>14</v>
      </c>
      <c r="F16182" t="s">
        <v>1392</v>
      </c>
      <c r="G16182" s="3">
        <v>45014.422164351854</v>
      </c>
      <c r="H16182" s="1">
        <v>79200</v>
      </c>
      <c r="I16182" t="s">
        <v>1393</v>
      </c>
      <c r="J16182" t="s">
        <v>24883</v>
      </c>
    </row>
    <row r="16183" spans="1:10">
      <c r="A16183" t="s">
        <v>33</v>
      </c>
      <c r="B16183" t="s">
        <v>24884</v>
      </c>
      <c r="C16183" t="s">
        <v>24</v>
      </c>
      <c r="D16183" t="s">
        <v>13</v>
      </c>
      <c r="E16183" t="s">
        <v>25</v>
      </c>
      <c r="F16183" t="s">
        <v>26</v>
      </c>
      <c r="G16183" s="3">
        <v>45002.420046296298</v>
      </c>
      <c r="H16183" s="1">
        <v>77000</v>
      </c>
      <c r="I16183" t="s">
        <v>602</v>
      </c>
      <c r="J16183" t="s">
        <v>24885</v>
      </c>
    </row>
    <row r="16184" spans="1:10">
      <c r="A16184" t="s">
        <v>33</v>
      </c>
      <c r="B16184" t="s">
        <v>1058</v>
      </c>
      <c r="C16184" t="s">
        <v>461</v>
      </c>
      <c r="D16184" t="s">
        <v>13</v>
      </c>
      <c r="E16184" t="s">
        <v>14</v>
      </c>
      <c r="F16184" t="s">
        <v>26</v>
      </c>
      <c r="G16184" s="3">
        <v>45162.37704861111</v>
      </c>
      <c r="H16184" s="1">
        <v>97500</v>
      </c>
      <c r="I16184" t="s">
        <v>24886</v>
      </c>
      <c r="J16184" t="s">
        <v>923</v>
      </c>
    </row>
    <row r="16185" spans="1:10">
      <c r="A16185" t="s">
        <v>33</v>
      </c>
      <c r="B16185" t="s">
        <v>21060</v>
      </c>
      <c r="C16185" t="s">
        <v>237</v>
      </c>
      <c r="D16185" t="s">
        <v>13</v>
      </c>
      <c r="E16185" t="s">
        <v>14</v>
      </c>
      <c r="F16185" t="s">
        <v>26</v>
      </c>
      <c r="G16185" s="3">
        <v>45145.388298611113</v>
      </c>
      <c r="H16185" s="1">
        <v>95640</v>
      </c>
      <c r="I16185" t="s">
        <v>69</v>
      </c>
    </row>
    <row r="16186" spans="1:10">
      <c r="A16186" t="s">
        <v>18</v>
      </c>
      <c r="B16186" t="s">
        <v>18</v>
      </c>
      <c r="C16186" t="s">
        <v>2085</v>
      </c>
      <c r="D16186" t="s">
        <v>13</v>
      </c>
      <c r="E16186" t="s">
        <v>14</v>
      </c>
      <c r="F16186" t="s">
        <v>2086</v>
      </c>
      <c r="G16186" s="3">
        <v>45113.386620370373</v>
      </c>
      <c r="H16186" s="1">
        <v>134241</v>
      </c>
      <c r="I16186" t="s">
        <v>24887</v>
      </c>
      <c r="J16186" t="s">
        <v>24888</v>
      </c>
    </row>
    <row r="16187" spans="1:10">
      <c r="A16187" t="s">
        <v>10</v>
      </c>
      <c r="B16187" t="s">
        <v>24889</v>
      </c>
      <c r="C16187" t="s">
        <v>1117</v>
      </c>
      <c r="D16187" t="s">
        <v>13</v>
      </c>
      <c r="E16187" t="s">
        <v>14</v>
      </c>
      <c r="F16187" t="s">
        <v>20</v>
      </c>
      <c r="G16187" s="3">
        <v>44942.433888888889</v>
      </c>
      <c r="H16187" s="1">
        <v>200000</v>
      </c>
      <c r="I16187" t="s">
        <v>931</v>
      </c>
      <c r="J16187" t="s">
        <v>24890</v>
      </c>
    </row>
    <row r="16188" spans="1:10">
      <c r="A16188" t="s">
        <v>10</v>
      </c>
      <c r="B16188" t="s">
        <v>24891</v>
      </c>
      <c r="C16188" t="s">
        <v>1405</v>
      </c>
      <c r="D16188" t="s">
        <v>13</v>
      </c>
      <c r="E16188" t="s">
        <v>14</v>
      </c>
      <c r="F16188" t="s">
        <v>26</v>
      </c>
      <c r="G16188" s="3">
        <v>45051.388078703705</v>
      </c>
      <c r="H16188" s="1">
        <v>157500</v>
      </c>
      <c r="I16188" t="s">
        <v>12095</v>
      </c>
      <c r="J16188" t="s">
        <v>24892</v>
      </c>
    </row>
    <row r="16189" spans="1:10">
      <c r="A16189" t="s">
        <v>135</v>
      </c>
      <c r="B16189" t="s">
        <v>24893</v>
      </c>
      <c r="C16189" t="s">
        <v>201</v>
      </c>
      <c r="D16189" t="s">
        <v>13</v>
      </c>
      <c r="E16189" t="s">
        <v>14</v>
      </c>
      <c r="F16189" t="s">
        <v>26</v>
      </c>
      <c r="G16189" s="3">
        <v>45159.404895833337</v>
      </c>
      <c r="H16189" s="1">
        <v>125000</v>
      </c>
      <c r="I16189" t="s">
        <v>1604</v>
      </c>
      <c r="J16189" t="s">
        <v>13193</v>
      </c>
    </row>
    <row r="16190" spans="1:10">
      <c r="A16190" t="s">
        <v>135</v>
      </c>
      <c r="B16190" t="s">
        <v>24894</v>
      </c>
      <c r="C16190" t="s">
        <v>7287</v>
      </c>
      <c r="D16190" t="s">
        <v>13</v>
      </c>
      <c r="E16190" t="s">
        <v>14</v>
      </c>
      <c r="F16190" t="s">
        <v>1392</v>
      </c>
      <c r="G16190" s="3">
        <v>44973.388344907406</v>
      </c>
      <c r="H16190" s="1">
        <v>111175</v>
      </c>
      <c r="I16190" t="s">
        <v>1393</v>
      </c>
      <c r="J16190" t="s">
        <v>24895</v>
      </c>
    </row>
    <row r="16191" spans="1:10">
      <c r="A16191" t="s">
        <v>33</v>
      </c>
      <c r="B16191" t="s">
        <v>2061</v>
      </c>
      <c r="C16191" t="s">
        <v>24</v>
      </c>
      <c r="D16191" t="s">
        <v>13</v>
      </c>
      <c r="E16191" t="s">
        <v>25</v>
      </c>
      <c r="F16191" t="s">
        <v>2499</v>
      </c>
      <c r="G16191" s="3">
        <v>45135.402719907404</v>
      </c>
      <c r="H16191" s="1">
        <v>137000</v>
      </c>
      <c r="I16191" t="s">
        <v>2500</v>
      </c>
      <c r="J16191" t="s">
        <v>46</v>
      </c>
    </row>
    <row r="16192" spans="1:10">
      <c r="A16192" t="s">
        <v>106</v>
      </c>
      <c r="B16192" t="s">
        <v>14949</v>
      </c>
      <c r="C16192" t="s">
        <v>170</v>
      </c>
      <c r="D16192" t="s">
        <v>13</v>
      </c>
      <c r="E16192" t="s">
        <v>14</v>
      </c>
      <c r="F16192" t="s">
        <v>171</v>
      </c>
      <c r="G16192" s="3">
        <v>44948.383379629631</v>
      </c>
      <c r="H16192" s="1">
        <v>44418.5</v>
      </c>
      <c r="I16192" t="s">
        <v>24896</v>
      </c>
      <c r="J16192" t="s">
        <v>24897</v>
      </c>
    </row>
    <row r="16193" spans="1:10">
      <c r="A16193" t="s">
        <v>10</v>
      </c>
      <c r="B16193" t="s">
        <v>24898</v>
      </c>
      <c r="C16193" t="s">
        <v>48</v>
      </c>
      <c r="D16193" t="s">
        <v>13</v>
      </c>
      <c r="E16193" t="s">
        <v>14</v>
      </c>
      <c r="F16193" t="s">
        <v>49</v>
      </c>
      <c r="G16193" s="3">
        <v>44995.386863425927</v>
      </c>
      <c r="H16193" s="1">
        <v>157500</v>
      </c>
      <c r="I16193" t="s">
        <v>446</v>
      </c>
      <c r="J16193" t="s">
        <v>24899</v>
      </c>
    </row>
    <row r="16194" spans="1:10">
      <c r="A16194" t="s">
        <v>135</v>
      </c>
      <c r="B16194" t="s">
        <v>24900</v>
      </c>
      <c r="C16194" t="s">
        <v>259</v>
      </c>
      <c r="D16194" t="s">
        <v>13</v>
      </c>
      <c r="E16194" t="s">
        <v>14</v>
      </c>
      <c r="F16194" t="s">
        <v>26</v>
      </c>
      <c r="G16194" s="3">
        <v>44968.375185185185</v>
      </c>
      <c r="H16194" s="1">
        <v>51014</v>
      </c>
      <c r="I16194" t="s">
        <v>8383</v>
      </c>
      <c r="J16194" t="s">
        <v>8882</v>
      </c>
    </row>
    <row r="16195" spans="1:10">
      <c r="A16195" t="s">
        <v>33</v>
      </c>
      <c r="B16195" t="s">
        <v>24901</v>
      </c>
      <c r="C16195" t="s">
        <v>1739</v>
      </c>
      <c r="D16195" t="s">
        <v>13</v>
      </c>
      <c r="E16195" t="s">
        <v>14</v>
      </c>
      <c r="F16195" t="s">
        <v>26</v>
      </c>
      <c r="G16195" s="3">
        <v>45157.37636574074</v>
      </c>
      <c r="H16195" s="1">
        <v>139900</v>
      </c>
      <c r="I16195" t="s">
        <v>7403</v>
      </c>
      <c r="J16195" t="s">
        <v>24902</v>
      </c>
    </row>
    <row r="16196" spans="1:10">
      <c r="A16196" t="s">
        <v>10</v>
      </c>
      <c r="B16196" t="s">
        <v>24903</v>
      </c>
      <c r="C16196" t="s">
        <v>559</v>
      </c>
      <c r="D16196" t="s">
        <v>13</v>
      </c>
      <c r="E16196" t="s">
        <v>14</v>
      </c>
      <c r="F16196" t="s">
        <v>26</v>
      </c>
      <c r="G16196" s="3">
        <v>45273.377337962964</v>
      </c>
      <c r="H16196" s="1">
        <v>135000</v>
      </c>
      <c r="I16196" t="s">
        <v>24904</v>
      </c>
    </row>
    <row r="16197" spans="1:10">
      <c r="A16197" t="s">
        <v>33</v>
      </c>
      <c r="B16197" t="s">
        <v>24905</v>
      </c>
      <c r="C16197" t="s">
        <v>1926</v>
      </c>
      <c r="D16197" t="s">
        <v>13</v>
      </c>
      <c r="E16197" t="s">
        <v>14</v>
      </c>
      <c r="F16197" t="s">
        <v>26</v>
      </c>
      <c r="G16197" s="3">
        <v>45055.376192129632</v>
      </c>
      <c r="H16197" s="1">
        <v>97375</v>
      </c>
      <c r="I16197" t="s">
        <v>6207</v>
      </c>
      <c r="J16197" t="s">
        <v>230</v>
      </c>
    </row>
    <row r="16198" spans="1:10">
      <c r="A16198" t="s">
        <v>10</v>
      </c>
      <c r="B16198" t="s">
        <v>24906</v>
      </c>
      <c r="C16198" t="s">
        <v>19</v>
      </c>
      <c r="D16198" t="s">
        <v>13</v>
      </c>
      <c r="E16198" t="s">
        <v>14</v>
      </c>
      <c r="F16198" t="s">
        <v>26</v>
      </c>
      <c r="G16198" s="3">
        <v>45083.394305555557</v>
      </c>
      <c r="H16198" s="1">
        <v>90000</v>
      </c>
      <c r="I16198" t="s">
        <v>2783</v>
      </c>
      <c r="J16198" t="s">
        <v>12620</v>
      </c>
    </row>
    <row r="16199" spans="1:10">
      <c r="A16199" t="s">
        <v>135</v>
      </c>
      <c r="B16199" t="s">
        <v>24907</v>
      </c>
      <c r="C16199" t="s">
        <v>434</v>
      </c>
      <c r="D16199" t="s">
        <v>13</v>
      </c>
      <c r="E16199" t="s">
        <v>14</v>
      </c>
      <c r="F16199" t="s">
        <v>26</v>
      </c>
      <c r="G16199" s="3">
        <v>45085.375671296293</v>
      </c>
      <c r="H16199" s="1">
        <v>150000</v>
      </c>
      <c r="I16199" t="s">
        <v>1016</v>
      </c>
      <c r="J16199" t="s">
        <v>28</v>
      </c>
    </row>
    <row r="16200" spans="1:10">
      <c r="A16200" t="s">
        <v>10</v>
      </c>
      <c r="B16200" t="s">
        <v>10</v>
      </c>
      <c r="C16200" t="s">
        <v>24908</v>
      </c>
      <c r="D16200" t="s">
        <v>13</v>
      </c>
      <c r="E16200" t="s">
        <v>14</v>
      </c>
      <c r="F16200" t="s">
        <v>26</v>
      </c>
      <c r="G16200" s="3">
        <v>45133.377581018518</v>
      </c>
      <c r="H16200" s="1">
        <v>98000</v>
      </c>
      <c r="I16200" t="s">
        <v>24909</v>
      </c>
      <c r="J16200" t="s">
        <v>24910</v>
      </c>
    </row>
    <row r="16201" spans="1:10">
      <c r="A16201" t="s">
        <v>33</v>
      </c>
      <c r="B16201" t="s">
        <v>33</v>
      </c>
      <c r="C16201" t="s">
        <v>24911</v>
      </c>
      <c r="D16201" t="s">
        <v>13</v>
      </c>
      <c r="E16201" t="s">
        <v>14</v>
      </c>
      <c r="F16201" t="s">
        <v>681</v>
      </c>
      <c r="G16201" s="3">
        <v>45056.391539351855</v>
      </c>
      <c r="H16201" s="1">
        <v>53014</v>
      </c>
      <c r="I16201" t="s">
        <v>510</v>
      </c>
      <c r="J16201" t="s">
        <v>24912</v>
      </c>
    </row>
    <row r="16202" spans="1:10">
      <c r="A16202" t="s">
        <v>212</v>
      </c>
      <c r="B16202" t="s">
        <v>212</v>
      </c>
      <c r="C16202" t="s">
        <v>24</v>
      </c>
      <c r="D16202" t="s">
        <v>13</v>
      </c>
      <c r="E16202" t="s">
        <v>25</v>
      </c>
      <c r="F16202" t="s">
        <v>26</v>
      </c>
      <c r="G16202" s="3">
        <v>45083.377453703702</v>
      </c>
      <c r="H16202" s="1">
        <v>128500</v>
      </c>
      <c r="I16202" t="s">
        <v>23787</v>
      </c>
      <c r="J16202" t="s">
        <v>24913</v>
      </c>
    </row>
    <row r="16203" spans="1:10">
      <c r="A16203" t="s">
        <v>33</v>
      </c>
      <c r="B16203" t="s">
        <v>620</v>
      </c>
      <c r="C16203" t="s">
        <v>24</v>
      </c>
      <c r="D16203" t="s">
        <v>13</v>
      </c>
      <c r="E16203" t="s">
        <v>25</v>
      </c>
      <c r="F16203" t="s">
        <v>26</v>
      </c>
      <c r="G16203" s="3">
        <v>45275.375706018516</v>
      </c>
      <c r="H16203" s="1">
        <v>103500</v>
      </c>
      <c r="I16203" t="s">
        <v>602</v>
      </c>
      <c r="J16203" t="s">
        <v>316</v>
      </c>
    </row>
    <row r="16204" spans="1:10">
      <c r="A16204" t="s">
        <v>10</v>
      </c>
      <c r="B16204" t="s">
        <v>10</v>
      </c>
      <c r="C16204" t="s">
        <v>680</v>
      </c>
      <c r="D16204" t="s">
        <v>13</v>
      </c>
      <c r="E16204" t="s">
        <v>14</v>
      </c>
      <c r="F16204" t="s">
        <v>681</v>
      </c>
      <c r="G16204" s="3">
        <v>45099.394560185188</v>
      </c>
      <c r="H16204" s="1">
        <v>90670</v>
      </c>
      <c r="I16204" t="s">
        <v>1681</v>
      </c>
      <c r="J16204" t="s">
        <v>1682</v>
      </c>
    </row>
    <row r="16205" spans="1:10">
      <c r="A16205" t="s">
        <v>212</v>
      </c>
      <c r="B16205" t="s">
        <v>16629</v>
      </c>
      <c r="C16205" t="s">
        <v>201</v>
      </c>
      <c r="D16205" t="s">
        <v>13</v>
      </c>
      <c r="E16205" t="s">
        <v>14</v>
      </c>
      <c r="F16205" t="s">
        <v>26</v>
      </c>
      <c r="G16205" s="3">
        <v>45070.378217592595</v>
      </c>
      <c r="H16205" s="1">
        <v>112450</v>
      </c>
      <c r="I16205" t="s">
        <v>202</v>
      </c>
      <c r="J16205" t="s">
        <v>16631</v>
      </c>
    </row>
    <row r="16206" spans="1:10">
      <c r="A16206" t="s">
        <v>10</v>
      </c>
      <c r="B16206" t="s">
        <v>10</v>
      </c>
      <c r="C16206" t="s">
        <v>391</v>
      </c>
      <c r="D16206" t="s">
        <v>13</v>
      </c>
      <c r="E16206" t="s">
        <v>14</v>
      </c>
      <c r="F16206" t="s">
        <v>20</v>
      </c>
      <c r="G16206" s="3">
        <v>45091.432488425926</v>
      </c>
      <c r="H16206" s="1">
        <v>115000</v>
      </c>
      <c r="I16206" t="s">
        <v>420</v>
      </c>
      <c r="J16206" t="s">
        <v>24914</v>
      </c>
    </row>
    <row r="16207" spans="1:10">
      <c r="A16207" t="s">
        <v>10</v>
      </c>
      <c r="B16207" t="s">
        <v>1430</v>
      </c>
      <c r="C16207" t="s">
        <v>684</v>
      </c>
      <c r="D16207" t="s">
        <v>13</v>
      </c>
      <c r="E16207" t="s">
        <v>14</v>
      </c>
      <c r="F16207" t="s">
        <v>209</v>
      </c>
      <c r="G16207" s="3">
        <v>45016.394641203704</v>
      </c>
      <c r="H16207" s="1">
        <v>139216</v>
      </c>
      <c r="I16207" t="s">
        <v>17248</v>
      </c>
      <c r="J16207" t="s">
        <v>17249</v>
      </c>
    </row>
    <row r="16208" spans="1:10">
      <c r="A16208" t="s">
        <v>10</v>
      </c>
      <c r="B16208" t="s">
        <v>23709</v>
      </c>
      <c r="C16208" t="s">
        <v>521</v>
      </c>
      <c r="D16208" t="s">
        <v>13</v>
      </c>
      <c r="E16208" t="s">
        <v>14</v>
      </c>
      <c r="F16208" t="s">
        <v>26</v>
      </c>
      <c r="G16208" s="3">
        <v>45009.379340277781</v>
      </c>
      <c r="H16208" s="1">
        <v>115000</v>
      </c>
      <c r="I16208" t="s">
        <v>21573</v>
      </c>
      <c r="J16208" t="s">
        <v>582</v>
      </c>
    </row>
    <row r="16209" spans="1:10">
      <c r="A16209" t="s">
        <v>33</v>
      </c>
      <c r="B16209" t="s">
        <v>33</v>
      </c>
      <c r="C16209" t="s">
        <v>3373</v>
      </c>
      <c r="D16209" t="s">
        <v>13</v>
      </c>
      <c r="E16209" t="s">
        <v>14</v>
      </c>
      <c r="F16209" t="s">
        <v>26</v>
      </c>
      <c r="G16209" s="3">
        <v>44956.376516203702</v>
      </c>
      <c r="H16209" s="1">
        <v>98500</v>
      </c>
      <c r="I16209" t="s">
        <v>16928</v>
      </c>
      <c r="J16209" t="s">
        <v>2512</v>
      </c>
    </row>
    <row r="16210" spans="1:10">
      <c r="A16210" t="s">
        <v>135</v>
      </c>
      <c r="B16210" t="s">
        <v>135</v>
      </c>
      <c r="C16210" t="s">
        <v>826</v>
      </c>
      <c r="D16210" t="s">
        <v>13</v>
      </c>
      <c r="E16210" t="s">
        <v>14</v>
      </c>
      <c r="F16210" t="s">
        <v>827</v>
      </c>
      <c r="G16210" s="3">
        <v>45059.428344907406</v>
      </c>
      <c r="H16210" s="1">
        <v>111175</v>
      </c>
      <c r="I16210" t="s">
        <v>685</v>
      </c>
      <c r="J16210" t="s">
        <v>316</v>
      </c>
    </row>
    <row r="16211" spans="1:10">
      <c r="A16211" t="s">
        <v>18</v>
      </c>
      <c r="B16211" t="s">
        <v>18</v>
      </c>
      <c r="C16211" t="s">
        <v>2535</v>
      </c>
      <c r="D16211" t="s">
        <v>13</v>
      </c>
      <c r="E16211" t="s">
        <v>14</v>
      </c>
      <c r="F16211" t="s">
        <v>608</v>
      </c>
      <c r="G16211" s="3">
        <v>45001.402048611111</v>
      </c>
      <c r="H16211" s="1">
        <v>90000</v>
      </c>
      <c r="I16211" t="s">
        <v>24915</v>
      </c>
      <c r="J16211" t="s">
        <v>24916</v>
      </c>
    </row>
    <row r="16212" spans="1:10">
      <c r="A16212" t="s">
        <v>135</v>
      </c>
      <c r="B16212" t="s">
        <v>17735</v>
      </c>
      <c r="C16212" t="s">
        <v>24</v>
      </c>
      <c r="D16212" t="s">
        <v>2139</v>
      </c>
      <c r="E16212" t="s">
        <v>25</v>
      </c>
      <c r="F16212" t="s">
        <v>26</v>
      </c>
      <c r="G16212" s="3">
        <v>45252.376805555556</v>
      </c>
      <c r="H16212" s="1">
        <v>100000</v>
      </c>
      <c r="I16212" t="s">
        <v>602</v>
      </c>
      <c r="J16212" t="s">
        <v>24917</v>
      </c>
    </row>
    <row r="16213" spans="1:10">
      <c r="A16213" t="s">
        <v>212</v>
      </c>
      <c r="B16213" t="s">
        <v>14171</v>
      </c>
      <c r="C16213" t="s">
        <v>232</v>
      </c>
      <c r="D16213" t="s">
        <v>13</v>
      </c>
      <c r="E16213" t="s">
        <v>14</v>
      </c>
      <c r="F16213" t="s">
        <v>26</v>
      </c>
      <c r="G16213" s="3">
        <v>45061.376342592594</v>
      </c>
      <c r="H16213" s="1">
        <v>191500</v>
      </c>
      <c r="I16213" t="s">
        <v>3050</v>
      </c>
      <c r="J16213" t="s">
        <v>24918</v>
      </c>
    </row>
    <row r="16214" spans="1:10">
      <c r="A16214" t="s">
        <v>135</v>
      </c>
      <c r="B16214" t="s">
        <v>135</v>
      </c>
      <c r="C16214" t="s">
        <v>4726</v>
      </c>
      <c r="D16214" t="s">
        <v>13</v>
      </c>
      <c r="E16214" t="s">
        <v>14</v>
      </c>
      <c r="F16214" t="s">
        <v>26</v>
      </c>
      <c r="G16214" s="3">
        <v>45166.376736111109</v>
      </c>
      <c r="H16214" s="1">
        <v>91500</v>
      </c>
      <c r="I16214" t="s">
        <v>602</v>
      </c>
      <c r="J16214" t="s">
        <v>24919</v>
      </c>
    </row>
    <row r="16215" spans="1:10">
      <c r="A16215" t="s">
        <v>135</v>
      </c>
      <c r="B16215" t="s">
        <v>24920</v>
      </c>
      <c r="C16215" t="s">
        <v>684</v>
      </c>
      <c r="D16215" t="s">
        <v>13</v>
      </c>
      <c r="E16215" t="s">
        <v>14</v>
      </c>
      <c r="F16215" t="s">
        <v>209</v>
      </c>
      <c r="G16215" s="3">
        <v>45149.394016203703</v>
      </c>
      <c r="H16215" s="1">
        <v>89100</v>
      </c>
      <c r="I16215" t="s">
        <v>12760</v>
      </c>
      <c r="J16215" t="s">
        <v>24921</v>
      </c>
    </row>
    <row r="16216" spans="1:10">
      <c r="A16216" t="s">
        <v>212</v>
      </c>
      <c r="B16216" t="s">
        <v>24922</v>
      </c>
      <c r="C16216" t="s">
        <v>161</v>
      </c>
      <c r="D16216" t="s">
        <v>13</v>
      </c>
      <c r="E16216" t="s">
        <v>14</v>
      </c>
      <c r="F16216" t="s">
        <v>162</v>
      </c>
      <c r="G16216" s="3">
        <v>45103.386469907404</v>
      </c>
      <c r="H16216" s="1">
        <v>157500</v>
      </c>
      <c r="I16216" t="s">
        <v>9433</v>
      </c>
      <c r="J16216" t="s">
        <v>24923</v>
      </c>
    </row>
    <row r="16217" spans="1:10">
      <c r="A16217" t="s">
        <v>135</v>
      </c>
      <c r="B16217" t="s">
        <v>135</v>
      </c>
      <c r="C16217" t="s">
        <v>24</v>
      </c>
      <c r="D16217" t="s">
        <v>13</v>
      </c>
      <c r="E16217" t="s">
        <v>25</v>
      </c>
      <c r="F16217" t="s">
        <v>26</v>
      </c>
      <c r="G16217" s="3">
        <v>45179.375868055555</v>
      </c>
      <c r="H16217" s="1">
        <v>87500</v>
      </c>
      <c r="I16217" t="s">
        <v>602</v>
      </c>
      <c r="J16217" t="s">
        <v>24924</v>
      </c>
    </row>
    <row r="16218" spans="1:10">
      <c r="A16218" t="s">
        <v>33</v>
      </c>
      <c r="B16218" t="s">
        <v>33</v>
      </c>
      <c r="C16218" t="s">
        <v>24</v>
      </c>
      <c r="D16218" t="s">
        <v>13</v>
      </c>
      <c r="E16218" t="s">
        <v>25</v>
      </c>
      <c r="F16218" t="s">
        <v>26</v>
      </c>
      <c r="G16218" s="3">
        <v>45150.375115740739</v>
      </c>
      <c r="H16218" s="1">
        <v>106000</v>
      </c>
      <c r="I16218" t="s">
        <v>602</v>
      </c>
      <c r="J16218" t="s">
        <v>24925</v>
      </c>
    </row>
    <row r="16219" spans="1:10">
      <c r="A16219" t="s">
        <v>10</v>
      </c>
      <c r="B16219" t="s">
        <v>1108</v>
      </c>
      <c r="C16219" t="s">
        <v>24</v>
      </c>
      <c r="D16219" t="s">
        <v>13</v>
      </c>
      <c r="E16219" t="s">
        <v>25</v>
      </c>
      <c r="F16219" t="s">
        <v>26</v>
      </c>
      <c r="G16219" s="3">
        <v>45074.376863425925</v>
      </c>
      <c r="H16219" s="1">
        <v>65000</v>
      </c>
      <c r="I16219" t="s">
        <v>24926</v>
      </c>
      <c r="J16219" t="s">
        <v>24927</v>
      </c>
    </row>
    <row r="16220" spans="1:10">
      <c r="A16220" t="s">
        <v>33</v>
      </c>
      <c r="B16220" t="s">
        <v>19922</v>
      </c>
      <c r="C16220" t="s">
        <v>119</v>
      </c>
      <c r="D16220" t="s">
        <v>13</v>
      </c>
      <c r="E16220" t="s">
        <v>14</v>
      </c>
      <c r="F16220" t="s">
        <v>26</v>
      </c>
      <c r="G16220" s="3">
        <v>44994.375208333331</v>
      </c>
      <c r="H16220" s="1">
        <v>129050</v>
      </c>
      <c r="I16220" t="s">
        <v>202</v>
      </c>
      <c r="J16220" t="s">
        <v>344</v>
      </c>
    </row>
    <row r="16221" spans="1:10">
      <c r="A16221" t="s">
        <v>212</v>
      </c>
      <c r="B16221" t="s">
        <v>24928</v>
      </c>
      <c r="C16221" t="s">
        <v>24</v>
      </c>
      <c r="D16221" t="s">
        <v>13</v>
      </c>
      <c r="E16221" t="s">
        <v>25</v>
      </c>
      <c r="F16221" t="s">
        <v>26</v>
      </c>
      <c r="G16221" s="3">
        <v>45127.37703703704</v>
      </c>
      <c r="H16221" s="1">
        <v>135000</v>
      </c>
      <c r="I16221" t="s">
        <v>1072</v>
      </c>
      <c r="J16221" t="s">
        <v>24929</v>
      </c>
    </row>
    <row r="16222" spans="1:10">
      <c r="A16222" t="s">
        <v>135</v>
      </c>
      <c r="B16222" t="s">
        <v>135</v>
      </c>
      <c r="C16222" t="s">
        <v>1790</v>
      </c>
      <c r="D16222" t="s">
        <v>13</v>
      </c>
      <c r="E16222" t="s">
        <v>14</v>
      </c>
      <c r="F16222" t="s">
        <v>1790</v>
      </c>
      <c r="G16222" s="3">
        <v>45062.398958333331</v>
      </c>
      <c r="H16222" s="1">
        <v>98500</v>
      </c>
      <c r="I16222" t="s">
        <v>24930</v>
      </c>
      <c r="J16222" t="s">
        <v>24931</v>
      </c>
    </row>
    <row r="16223" spans="1:10">
      <c r="A16223" t="s">
        <v>10</v>
      </c>
      <c r="B16223" t="s">
        <v>24932</v>
      </c>
      <c r="C16223" t="s">
        <v>2296</v>
      </c>
      <c r="D16223" t="s">
        <v>13</v>
      </c>
      <c r="E16223" t="s">
        <v>14</v>
      </c>
      <c r="F16223" t="s">
        <v>26</v>
      </c>
      <c r="G16223" s="3">
        <v>45072.376898148148</v>
      </c>
      <c r="H16223" s="1">
        <v>150000</v>
      </c>
      <c r="I16223" t="s">
        <v>6668</v>
      </c>
    </row>
    <row r="16224" spans="1:10">
      <c r="A16224" t="s">
        <v>33</v>
      </c>
      <c r="B16224" t="s">
        <v>33</v>
      </c>
      <c r="C16224" t="s">
        <v>24</v>
      </c>
      <c r="D16224" t="s">
        <v>13</v>
      </c>
      <c r="E16224" t="s">
        <v>25</v>
      </c>
      <c r="F16224" t="s">
        <v>26</v>
      </c>
      <c r="G16224" s="3">
        <v>45112.375821759262</v>
      </c>
      <c r="H16224" s="1">
        <v>82500</v>
      </c>
      <c r="I16224" t="s">
        <v>602</v>
      </c>
      <c r="J16224" t="s">
        <v>24933</v>
      </c>
    </row>
    <row r="16225" spans="1:10">
      <c r="A16225" t="s">
        <v>18</v>
      </c>
      <c r="B16225" t="s">
        <v>12915</v>
      </c>
      <c r="C16225" t="s">
        <v>1794</v>
      </c>
      <c r="D16225" t="s">
        <v>13</v>
      </c>
      <c r="E16225" t="s">
        <v>14</v>
      </c>
      <c r="F16225" t="s">
        <v>694</v>
      </c>
      <c r="G16225" s="3">
        <v>45043.390879629631</v>
      </c>
      <c r="H16225" s="1">
        <v>133500</v>
      </c>
      <c r="I16225" t="s">
        <v>2641</v>
      </c>
      <c r="J16225" t="s">
        <v>12916</v>
      </c>
    </row>
    <row r="16226" spans="1:10">
      <c r="A16226" t="s">
        <v>33</v>
      </c>
      <c r="B16226" t="s">
        <v>24934</v>
      </c>
      <c r="C16226" t="s">
        <v>434</v>
      </c>
      <c r="D16226" t="s">
        <v>13</v>
      </c>
      <c r="E16226" t="s">
        <v>14</v>
      </c>
      <c r="F16226" t="s">
        <v>20</v>
      </c>
      <c r="G16226" s="3">
        <v>44935.399027777778</v>
      </c>
      <c r="H16226" s="1">
        <v>139246.5</v>
      </c>
      <c r="I16226" t="s">
        <v>685</v>
      </c>
      <c r="J16226" t="s">
        <v>24935</v>
      </c>
    </row>
    <row r="16227" spans="1:10">
      <c r="A16227" t="s">
        <v>10</v>
      </c>
      <c r="B16227" t="s">
        <v>398</v>
      </c>
      <c r="C16227" t="s">
        <v>136</v>
      </c>
      <c r="D16227" t="s">
        <v>13</v>
      </c>
      <c r="E16227" t="s">
        <v>14</v>
      </c>
      <c r="F16227" t="s">
        <v>26</v>
      </c>
      <c r="G16227" s="3">
        <v>45117.377395833333</v>
      </c>
      <c r="H16227" s="1">
        <v>150000</v>
      </c>
      <c r="I16227" t="s">
        <v>20471</v>
      </c>
      <c r="J16227" t="s">
        <v>23903</v>
      </c>
    </row>
    <row r="16228" spans="1:10">
      <c r="A16228" t="s">
        <v>18</v>
      </c>
      <c r="B16228" t="s">
        <v>18</v>
      </c>
      <c r="C16228" t="s">
        <v>10996</v>
      </c>
      <c r="D16228" t="s">
        <v>13</v>
      </c>
      <c r="E16228" t="s">
        <v>14</v>
      </c>
      <c r="F16228" t="s">
        <v>26</v>
      </c>
      <c r="G16228" s="3">
        <v>45134.414351851854</v>
      </c>
      <c r="H16228" s="1">
        <v>113250</v>
      </c>
      <c r="I16228" t="s">
        <v>1492</v>
      </c>
      <c r="J16228" t="s">
        <v>10999</v>
      </c>
    </row>
    <row r="16229" spans="1:10">
      <c r="A16229" t="s">
        <v>152</v>
      </c>
      <c r="B16229" t="s">
        <v>24936</v>
      </c>
      <c r="C16229" t="s">
        <v>26</v>
      </c>
      <c r="D16229" t="s">
        <v>13</v>
      </c>
      <c r="E16229" t="s">
        <v>14</v>
      </c>
      <c r="F16229" t="s">
        <v>26</v>
      </c>
      <c r="G16229" s="3">
        <v>45019.378460648149</v>
      </c>
      <c r="H16229" s="1">
        <v>99150</v>
      </c>
      <c r="I16229" t="s">
        <v>24937</v>
      </c>
      <c r="J16229" t="s">
        <v>1831</v>
      </c>
    </row>
    <row r="16230" spans="1:10">
      <c r="A16230" t="s">
        <v>33</v>
      </c>
      <c r="B16230" t="s">
        <v>33</v>
      </c>
      <c r="C16230" t="s">
        <v>3413</v>
      </c>
      <c r="D16230" t="s">
        <v>13</v>
      </c>
      <c r="E16230" t="s">
        <v>14</v>
      </c>
      <c r="F16230" t="s">
        <v>26</v>
      </c>
      <c r="G16230" s="3">
        <v>45169.375625000001</v>
      </c>
      <c r="H16230" s="1">
        <v>65000</v>
      </c>
      <c r="I16230" t="s">
        <v>130</v>
      </c>
      <c r="J16230" t="s">
        <v>4706</v>
      </c>
    </row>
    <row r="16231" spans="1:10">
      <c r="A16231" t="s">
        <v>135</v>
      </c>
      <c r="B16231" t="s">
        <v>17610</v>
      </c>
      <c r="C16231" t="s">
        <v>17320</v>
      </c>
      <c r="D16231" t="s">
        <v>13</v>
      </c>
      <c r="E16231" t="s">
        <v>14</v>
      </c>
      <c r="F16231" t="s">
        <v>26</v>
      </c>
      <c r="G16231" s="3">
        <v>44935.376643518517</v>
      </c>
      <c r="H16231" s="1">
        <v>90000</v>
      </c>
      <c r="I16231" t="s">
        <v>24938</v>
      </c>
      <c r="J16231" t="s">
        <v>1334</v>
      </c>
    </row>
    <row r="16232" spans="1:10">
      <c r="A16232" t="s">
        <v>33</v>
      </c>
      <c r="B16232" t="s">
        <v>33</v>
      </c>
      <c r="C16232" t="s">
        <v>841</v>
      </c>
      <c r="D16232" t="s">
        <v>13</v>
      </c>
      <c r="E16232" t="s">
        <v>14</v>
      </c>
      <c r="F16232" t="s">
        <v>26</v>
      </c>
      <c r="G16232" s="3">
        <v>45248.3749537037</v>
      </c>
      <c r="H16232" s="1">
        <v>63000</v>
      </c>
      <c r="I16232" t="s">
        <v>24939</v>
      </c>
      <c r="J16232" t="s">
        <v>230</v>
      </c>
    </row>
    <row r="16233" spans="1:10">
      <c r="A16233" t="s">
        <v>152</v>
      </c>
      <c r="B16233" t="s">
        <v>24940</v>
      </c>
      <c r="C16233" t="s">
        <v>508</v>
      </c>
      <c r="D16233" t="s">
        <v>13</v>
      </c>
      <c r="E16233" t="s">
        <v>14</v>
      </c>
      <c r="F16233" t="s">
        <v>509</v>
      </c>
      <c r="G16233" s="3">
        <v>44970.416898148149</v>
      </c>
      <c r="H16233" s="1">
        <v>56700</v>
      </c>
      <c r="I16233" t="s">
        <v>24941</v>
      </c>
      <c r="J16233" t="s">
        <v>338</v>
      </c>
    </row>
    <row r="16234" spans="1:10">
      <c r="A16234" t="s">
        <v>33</v>
      </c>
      <c r="B16234" t="s">
        <v>24942</v>
      </c>
      <c r="C16234" t="s">
        <v>6822</v>
      </c>
      <c r="D16234" t="s">
        <v>13</v>
      </c>
      <c r="E16234" t="s">
        <v>14</v>
      </c>
      <c r="F16234" t="s">
        <v>26</v>
      </c>
      <c r="G16234" s="3">
        <v>45189.375474537039</v>
      </c>
      <c r="H16234" s="1">
        <v>120040</v>
      </c>
      <c r="I16234" t="s">
        <v>6643</v>
      </c>
      <c r="J16234" t="s">
        <v>903</v>
      </c>
    </row>
    <row r="16235" spans="1:10">
      <c r="A16235" t="s">
        <v>10</v>
      </c>
      <c r="B16235" t="s">
        <v>10</v>
      </c>
      <c r="C16235" t="s">
        <v>24</v>
      </c>
      <c r="D16235" t="s">
        <v>13</v>
      </c>
      <c r="E16235" t="s">
        <v>25</v>
      </c>
      <c r="F16235" t="s">
        <v>26</v>
      </c>
      <c r="G16235" s="3">
        <v>45161.377754629626</v>
      </c>
      <c r="H16235" s="1">
        <v>125000.4375</v>
      </c>
      <c r="I16235" t="s">
        <v>24943</v>
      </c>
      <c r="J16235" t="s">
        <v>18521</v>
      </c>
    </row>
    <row r="16236" spans="1:10">
      <c r="A16236" t="s">
        <v>135</v>
      </c>
      <c r="B16236" t="s">
        <v>8881</v>
      </c>
      <c r="C16236" t="s">
        <v>24</v>
      </c>
      <c r="D16236" t="s">
        <v>13</v>
      </c>
      <c r="E16236" t="s">
        <v>25</v>
      </c>
      <c r="F16236" t="s">
        <v>26</v>
      </c>
      <c r="G16236" s="3">
        <v>45282.375972222224</v>
      </c>
      <c r="H16236" s="1">
        <v>78500</v>
      </c>
      <c r="I16236" t="s">
        <v>602</v>
      </c>
      <c r="J16236" t="s">
        <v>230</v>
      </c>
    </row>
    <row r="16237" spans="1:10">
      <c r="A16237" t="s">
        <v>33</v>
      </c>
      <c r="B16237" t="s">
        <v>2148</v>
      </c>
      <c r="C16237" t="s">
        <v>1291</v>
      </c>
      <c r="D16237" t="s">
        <v>13</v>
      </c>
      <c r="E16237" t="s">
        <v>14</v>
      </c>
      <c r="F16237" t="s">
        <v>26</v>
      </c>
      <c r="G16237" s="3">
        <v>45103.376076388886</v>
      </c>
      <c r="H16237" s="1">
        <v>107250</v>
      </c>
      <c r="I16237" t="s">
        <v>24944</v>
      </c>
      <c r="J16237" t="s">
        <v>1095</v>
      </c>
    </row>
    <row r="16238" spans="1:10">
      <c r="A16238" t="s">
        <v>135</v>
      </c>
      <c r="B16238" t="s">
        <v>135</v>
      </c>
      <c r="C16238" t="s">
        <v>24</v>
      </c>
      <c r="D16238" t="s">
        <v>13</v>
      </c>
      <c r="E16238" t="s">
        <v>25</v>
      </c>
      <c r="F16238" t="s">
        <v>26</v>
      </c>
      <c r="G16238" s="3">
        <v>45238.375034722223</v>
      </c>
      <c r="H16238" s="1">
        <v>144500</v>
      </c>
      <c r="I16238" t="s">
        <v>602</v>
      </c>
      <c r="J16238" t="s">
        <v>24945</v>
      </c>
    </row>
    <row r="16239" spans="1:10">
      <c r="A16239" t="s">
        <v>212</v>
      </c>
      <c r="B16239" t="s">
        <v>22659</v>
      </c>
      <c r="C16239" t="s">
        <v>2080</v>
      </c>
      <c r="D16239" t="s">
        <v>13</v>
      </c>
      <c r="E16239" t="s">
        <v>14</v>
      </c>
      <c r="F16239" t="s">
        <v>26</v>
      </c>
      <c r="G16239" s="3">
        <v>44946.389814814815</v>
      </c>
      <c r="H16239" s="1">
        <v>175000</v>
      </c>
      <c r="I16239" t="s">
        <v>24946</v>
      </c>
      <c r="J16239" t="s">
        <v>230</v>
      </c>
    </row>
    <row r="16240" spans="1:10">
      <c r="A16240" t="s">
        <v>152</v>
      </c>
      <c r="B16240" t="s">
        <v>9635</v>
      </c>
      <c r="C16240" t="s">
        <v>2535</v>
      </c>
      <c r="D16240" t="s">
        <v>13</v>
      </c>
      <c r="E16240" t="s">
        <v>14</v>
      </c>
      <c r="F16240" t="s">
        <v>608</v>
      </c>
      <c r="G16240" s="3">
        <v>45057.389699074076</v>
      </c>
      <c r="H16240" s="1">
        <v>99150</v>
      </c>
      <c r="I16240" t="s">
        <v>24947</v>
      </c>
      <c r="J16240" t="s">
        <v>24948</v>
      </c>
    </row>
    <row r="16241" spans="1:10">
      <c r="A16241" t="s">
        <v>33</v>
      </c>
      <c r="B16241" t="s">
        <v>33</v>
      </c>
      <c r="C16241" t="s">
        <v>24</v>
      </c>
      <c r="D16241" t="s">
        <v>13</v>
      </c>
      <c r="E16241" t="s">
        <v>25</v>
      </c>
      <c r="F16241" t="s">
        <v>26</v>
      </c>
      <c r="G16241" s="3">
        <v>45264.375844907408</v>
      </c>
      <c r="H16241" s="1">
        <v>104000</v>
      </c>
      <c r="I16241" t="s">
        <v>602</v>
      </c>
      <c r="J16241" t="s">
        <v>24949</v>
      </c>
    </row>
    <row r="16242" spans="1:10">
      <c r="A16242" t="s">
        <v>212</v>
      </c>
      <c r="B16242" t="s">
        <v>24950</v>
      </c>
      <c r="C16242" t="s">
        <v>75</v>
      </c>
      <c r="D16242" t="s">
        <v>13</v>
      </c>
      <c r="E16242" t="s">
        <v>14</v>
      </c>
      <c r="F16242" t="s">
        <v>26</v>
      </c>
      <c r="G16242" s="3">
        <v>45166.377546296295</v>
      </c>
      <c r="H16242" s="1">
        <v>225000</v>
      </c>
      <c r="I16242" t="s">
        <v>4833</v>
      </c>
      <c r="J16242" t="s">
        <v>17036</v>
      </c>
    </row>
    <row r="16243" spans="1:10">
      <c r="A16243" t="s">
        <v>10</v>
      </c>
      <c r="B16243" t="s">
        <v>24951</v>
      </c>
      <c r="C16243" t="s">
        <v>243</v>
      </c>
      <c r="D16243" t="s">
        <v>13</v>
      </c>
      <c r="E16243" t="s">
        <v>14</v>
      </c>
      <c r="F16243" t="s">
        <v>26</v>
      </c>
      <c r="G16243" s="3">
        <v>45160.376643518517</v>
      </c>
      <c r="H16243" s="1">
        <v>125000</v>
      </c>
      <c r="I16243" t="s">
        <v>12478</v>
      </c>
      <c r="J16243" t="s">
        <v>24952</v>
      </c>
    </row>
    <row r="16244" spans="1:10">
      <c r="A16244" t="s">
        <v>212</v>
      </c>
      <c r="B16244" t="s">
        <v>212</v>
      </c>
      <c r="C16244" t="s">
        <v>24</v>
      </c>
      <c r="D16244" t="s">
        <v>13</v>
      </c>
      <c r="E16244" t="s">
        <v>25</v>
      </c>
      <c r="F16244" t="s">
        <v>26</v>
      </c>
      <c r="G16244" s="3">
        <v>45200.376493055555</v>
      </c>
      <c r="H16244" s="1">
        <v>213158.78125</v>
      </c>
      <c r="I16244" t="s">
        <v>2904</v>
      </c>
      <c r="J16244" t="s">
        <v>295</v>
      </c>
    </row>
    <row r="16245" spans="1:10">
      <c r="A16245" t="s">
        <v>33</v>
      </c>
      <c r="B16245" t="s">
        <v>33</v>
      </c>
      <c r="C16245" t="s">
        <v>24</v>
      </c>
      <c r="D16245" t="s">
        <v>13</v>
      </c>
      <c r="E16245" t="s">
        <v>25</v>
      </c>
      <c r="F16245" t="s">
        <v>26</v>
      </c>
      <c r="G16245" s="3">
        <v>45156.375185185185</v>
      </c>
      <c r="H16245" s="1">
        <v>83500</v>
      </c>
      <c r="I16245" t="s">
        <v>602</v>
      </c>
      <c r="J16245" t="s">
        <v>1373</v>
      </c>
    </row>
    <row r="16246" spans="1:10">
      <c r="A16246" t="s">
        <v>10</v>
      </c>
      <c r="B16246" t="s">
        <v>24953</v>
      </c>
      <c r="C16246" t="s">
        <v>6824</v>
      </c>
      <c r="D16246" t="s">
        <v>13</v>
      </c>
      <c r="E16246" t="s">
        <v>14</v>
      </c>
      <c r="F16246" t="s">
        <v>26</v>
      </c>
      <c r="G16246" s="3">
        <v>45290.375671296293</v>
      </c>
      <c r="H16246" s="1">
        <v>210000</v>
      </c>
      <c r="I16246" t="s">
        <v>1072</v>
      </c>
    </row>
    <row r="16247" spans="1:10">
      <c r="A16247" t="s">
        <v>33</v>
      </c>
      <c r="B16247" t="s">
        <v>22906</v>
      </c>
      <c r="C16247" t="s">
        <v>209</v>
      </c>
      <c r="D16247" t="s">
        <v>13</v>
      </c>
      <c r="E16247" t="s">
        <v>14</v>
      </c>
      <c r="F16247" t="s">
        <v>209</v>
      </c>
      <c r="G16247" s="3">
        <v>45114.394814814812</v>
      </c>
      <c r="H16247" s="1">
        <v>111175</v>
      </c>
      <c r="I16247" t="s">
        <v>1064</v>
      </c>
      <c r="J16247" t="s">
        <v>24954</v>
      </c>
    </row>
    <row r="16248" spans="1:10">
      <c r="A16248" t="s">
        <v>33</v>
      </c>
      <c r="B16248" t="s">
        <v>24955</v>
      </c>
      <c r="C16248" t="s">
        <v>136</v>
      </c>
      <c r="D16248" t="s">
        <v>13</v>
      </c>
      <c r="E16248" t="s">
        <v>14</v>
      </c>
      <c r="F16248" t="s">
        <v>26</v>
      </c>
      <c r="G16248" s="3">
        <v>45202.375648148147</v>
      </c>
      <c r="H16248" s="1">
        <v>149508.5</v>
      </c>
      <c r="I16248" t="s">
        <v>31</v>
      </c>
      <c r="J16248" t="s">
        <v>2353</v>
      </c>
    </row>
    <row r="16249" spans="1:10">
      <c r="A16249" t="s">
        <v>135</v>
      </c>
      <c r="B16249" t="s">
        <v>24956</v>
      </c>
      <c r="C16249" t="s">
        <v>232</v>
      </c>
      <c r="D16249" t="s">
        <v>13</v>
      </c>
      <c r="E16249" t="s">
        <v>14</v>
      </c>
      <c r="F16249" t="s">
        <v>26</v>
      </c>
      <c r="G16249" s="3">
        <v>45040.375011574077</v>
      </c>
      <c r="H16249" s="1">
        <v>212500</v>
      </c>
      <c r="I16249" t="s">
        <v>69</v>
      </c>
      <c r="J16249" t="s">
        <v>6141</v>
      </c>
    </row>
    <row r="16250" spans="1:10">
      <c r="A16250" t="s">
        <v>33</v>
      </c>
      <c r="B16250" t="s">
        <v>24957</v>
      </c>
      <c r="C16250" t="s">
        <v>232</v>
      </c>
      <c r="D16250" t="s">
        <v>13</v>
      </c>
      <c r="E16250" t="s">
        <v>14</v>
      </c>
      <c r="F16250" t="s">
        <v>26</v>
      </c>
      <c r="G16250" s="3">
        <v>45154.375011574077</v>
      </c>
      <c r="H16250" s="1">
        <v>57000</v>
      </c>
      <c r="I16250" t="s">
        <v>685</v>
      </c>
      <c r="J16250" t="s">
        <v>24958</v>
      </c>
    </row>
    <row r="16251" spans="1:10">
      <c r="A16251" t="s">
        <v>10</v>
      </c>
      <c r="B16251" t="s">
        <v>2474</v>
      </c>
      <c r="C16251" t="s">
        <v>75</v>
      </c>
      <c r="D16251" t="s">
        <v>13</v>
      </c>
      <c r="E16251" t="s">
        <v>14</v>
      </c>
      <c r="F16251" t="s">
        <v>26</v>
      </c>
      <c r="G16251" s="3">
        <v>44970.378310185188</v>
      </c>
      <c r="H16251" s="1">
        <v>115000</v>
      </c>
      <c r="I16251" t="s">
        <v>1545</v>
      </c>
      <c r="J16251" t="s">
        <v>6575</v>
      </c>
    </row>
    <row r="16252" spans="1:10">
      <c r="A16252" t="s">
        <v>33</v>
      </c>
      <c r="B16252" t="s">
        <v>24959</v>
      </c>
      <c r="C16252" t="s">
        <v>1740</v>
      </c>
      <c r="D16252" t="s">
        <v>13</v>
      </c>
      <c r="E16252" t="s">
        <v>14</v>
      </c>
      <c r="F16252" t="s">
        <v>314</v>
      </c>
      <c r="G16252" s="3">
        <v>45114.392453703702</v>
      </c>
      <c r="H16252" s="1">
        <v>44100</v>
      </c>
      <c r="I16252" t="s">
        <v>1741</v>
      </c>
    </row>
    <row r="16253" spans="1:10">
      <c r="A16253" t="s">
        <v>135</v>
      </c>
      <c r="B16253" t="s">
        <v>135</v>
      </c>
      <c r="C16253" t="s">
        <v>4703</v>
      </c>
      <c r="D16253" t="s">
        <v>13</v>
      </c>
      <c r="E16253" t="s">
        <v>14</v>
      </c>
      <c r="F16253" t="s">
        <v>26</v>
      </c>
      <c r="G16253" s="3">
        <v>44969.375162037039</v>
      </c>
      <c r="H16253" s="1">
        <v>90000</v>
      </c>
      <c r="I16253" t="s">
        <v>4704</v>
      </c>
      <c r="J16253" t="s">
        <v>24960</v>
      </c>
    </row>
    <row r="16254" spans="1:10">
      <c r="A16254" t="s">
        <v>10</v>
      </c>
      <c r="B16254" t="s">
        <v>24961</v>
      </c>
      <c r="C16254" t="s">
        <v>12488</v>
      </c>
      <c r="D16254" t="s">
        <v>13</v>
      </c>
      <c r="E16254" t="s">
        <v>14</v>
      </c>
      <c r="F16254" t="s">
        <v>26</v>
      </c>
      <c r="G16254" s="3">
        <v>45062.378425925926</v>
      </c>
      <c r="H16254" s="1">
        <v>175000</v>
      </c>
      <c r="I16254" t="s">
        <v>12489</v>
      </c>
      <c r="J16254" t="s">
        <v>24962</v>
      </c>
    </row>
    <row r="16255" spans="1:10">
      <c r="A16255" t="s">
        <v>33</v>
      </c>
      <c r="B16255" t="s">
        <v>23090</v>
      </c>
      <c r="C16255" t="s">
        <v>1747</v>
      </c>
      <c r="D16255" t="s">
        <v>13</v>
      </c>
      <c r="E16255" t="s">
        <v>14</v>
      </c>
      <c r="F16255" t="s">
        <v>314</v>
      </c>
      <c r="G16255" s="3">
        <v>45153.39634259259</v>
      </c>
      <c r="H16255" s="1">
        <v>100500</v>
      </c>
      <c r="I16255" t="s">
        <v>5091</v>
      </c>
      <c r="J16255" t="s">
        <v>24963</v>
      </c>
    </row>
    <row r="16256" spans="1:10">
      <c r="A16256" t="s">
        <v>10</v>
      </c>
      <c r="B16256" t="s">
        <v>2474</v>
      </c>
      <c r="C16256" t="s">
        <v>461</v>
      </c>
      <c r="D16256" t="s">
        <v>13</v>
      </c>
      <c r="E16256" t="s">
        <v>14</v>
      </c>
      <c r="F16256" t="s">
        <v>26</v>
      </c>
      <c r="G16256" s="3">
        <v>45148.42491898148</v>
      </c>
      <c r="H16256" s="1">
        <v>90000</v>
      </c>
      <c r="I16256" t="s">
        <v>24964</v>
      </c>
      <c r="J16256" t="s">
        <v>24965</v>
      </c>
    </row>
    <row r="16257" spans="1:10">
      <c r="A16257" t="s">
        <v>212</v>
      </c>
      <c r="B16257" t="s">
        <v>4585</v>
      </c>
      <c r="C16257" t="s">
        <v>1175</v>
      </c>
      <c r="D16257" t="s">
        <v>13</v>
      </c>
      <c r="E16257" t="s">
        <v>14</v>
      </c>
      <c r="F16257" t="s">
        <v>26</v>
      </c>
      <c r="G16257" s="3">
        <v>45090.376712962963</v>
      </c>
      <c r="H16257" s="1">
        <v>150000</v>
      </c>
      <c r="I16257" t="s">
        <v>1613</v>
      </c>
      <c r="J16257" t="s">
        <v>10755</v>
      </c>
    </row>
    <row r="16258" spans="1:10">
      <c r="A16258" t="s">
        <v>18</v>
      </c>
      <c r="B16258" t="s">
        <v>24966</v>
      </c>
      <c r="C16258" t="s">
        <v>684</v>
      </c>
      <c r="D16258" t="s">
        <v>13</v>
      </c>
      <c r="E16258" t="s">
        <v>14</v>
      </c>
      <c r="F16258" t="s">
        <v>209</v>
      </c>
      <c r="G16258" s="3">
        <v>45010.40520833333</v>
      </c>
      <c r="H16258" s="1">
        <v>147500</v>
      </c>
      <c r="I16258" t="s">
        <v>1202</v>
      </c>
      <c r="J16258" t="s">
        <v>24967</v>
      </c>
    </row>
    <row r="16259" spans="1:10">
      <c r="A16259" t="s">
        <v>10</v>
      </c>
      <c r="B16259" t="s">
        <v>10</v>
      </c>
      <c r="C16259" t="s">
        <v>75</v>
      </c>
      <c r="D16259" t="s">
        <v>13</v>
      </c>
      <c r="E16259" t="s">
        <v>14</v>
      </c>
      <c r="F16259" t="s">
        <v>26</v>
      </c>
      <c r="G16259" s="3">
        <v>45049.377662037034</v>
      </c>
      <c r="H16259" s="1">
        <v>175000</v>
      </c>
      <c r="I16259" t="s">
        <v>506</v>
      </c>
      <c r="J16259" t="s">
        <v>4698</v>
      </c>
    </row>
    <row r="16260" spans="1:10">
      <c r="A16260" t="s">
        <v>212</v>
      </c>
      <c r="B16260" t="s">
        <v>212</v>
      </c>
      <c r="C16260" t="s">
        <v>232</v>
      </c>
      <c r="D16260" t="s">
        <v>13</v>
      </c>
      <c r="E16260" t="s">
        <v>14</v>
      </c>
      <c r="F16260" t="s">
        <v>26</v>
      </c>
      <c r="G16260" s="3">
        <v>45022.376145833332</v>
      </c>
      <c r="H16260" s="1">
        <v>150000</v>
      </c>
      <c r="I16260" t="s">
        <v>8623</v>
      </c>
      <c r="J16260" t="s">
        <v>24968</v>
      </c>
    </row>
    <row r="16261" spans="1:10">
      <c r="A16261" t="s">
        <v>18</v>
      </c>
      <c r="B16261" t="s">
        <v>24969</v>
      </c>
      <c r="C16261" t="s">
        <v>1776</v>
      </c>
      <c r="D16261" t="s">
        <v>13</v>
      </c>
      <c r="E16261" t="s">
        <v>14</v>
      </c>
      <c r="F16261" t="s">
        <v>26</v>
      </c>
      <c r="G16261" s="3">
        <v>44951.376076388886</v>
      </c>
      <c r="H16261" s="1">
        <v>125000</v>
      </c>
      <c r="I16261" t="s">
        <v>24970</v>
      </c>
      <c r="J16261" t="s">
        <v>24971</v>
      </c>
    </row>
    <row r="16262" spans="1:10">
      <c r="A16262" t="s">
        <v>77</v>
      </c>
      <c r="B16262" t="s">
        <v>6683</v>
      </c>
      <c r="C16262" t="s">
        <v>24972</v>
      </c>
      <c r="D16262" t="s">
        <v>13</v>
      </c>
      <c r="E16262" t="s">
        <v>14</v>
      </c>
      <c r="F16262" t="s">
        <v>26</v>
      </c>
      <c r="G16262" s="3">
        <v>45255.375613425924</v>
      </c>
      <c r="H16262" s="1">
        <v>75000</v>
      </c>
      <c r="I16262" t="s">
        <v>24973</v>
      </c>
      <c r="J16262" t="s">
        <v>843</v>
      </c>
    </row>
    <row r="16263" spans="1:10">
      <c r="A16263" t="s">
        <v>73</v>
      </c>
      <c r="B16263" t="s">
        <v>73</v>
      </c>
      <c r="C16263" t="s">
        <v>1794</v>
      </c>
      <c r="D16263" t="s">
        <v>13</v>
      </c>
      <c r="E16263" t="s">
        <v>14</v>
      </c>
      <c r="F16263" t="s">
        <v>694</v>
      </c>
      <c r="G16263" s="3">
        <v>45062.395567129628</v>
      </c>
      <c r="H16263" s="1">
        <v>147500</v>
      </c>
      <c r="I16263" t="s">
        <v>6294</v>
      </c>
      <c r="J16263" t="s">
        <v>1476</v>
      </c>
    </row>
    <row r="16264" spans="1:10">
      <c r="A16264" t="s">
        <v>212</v>
      </c>
      <c r="B16264" t="s">
        <v>212</v>
      </c>
      <c r="C16264" t="s">
        <v>276</v>
      </c>
      <c r="D16264" t="s">
        <v>13</v>
      </c>
      <c r="E16264" t="s">
        <v>14</v>
      </c>
      <c r="F16264" t="s">
        <v>26</v>
      </c>
      <c r="G16264" s="3">
        <v>45072.376932870371</v>
      </c>
      <c r="H16264" s="1">
        <v>125000</v>
      </c>
      <c r="I16264" t="s">
        <v>4110</v>
      </c>
      <c r="J16264" t="s">
        <v>24974</v>
      </c>
    </row>
    <row r="16265" spans="1:10">
      <c r="A16265" t="s">
        <v>135</v>
      </c>
      <c r="B16265" t="s">
        <v>24975</v>
      </c>
      <c r="C16265" t="s">
        <v>19</v>
      </c>
      <c r="D16265" t="s">
        <v>13</v>
      </c>
      <c r="E16265" t="s">
        <v>14</v>
      </c>
      <c r="F16265" t="s">
        <v>26</v>
      </c>
      <c r="G16265" s="3">
        <v>44934.375081018516</v>
      </c>
      <c r="H16265" s="1">
        <v>125000</v>
      </c>
      <c r="I16265" t="s">
        <v>3326</v>
      </c>
      <c r="J16265" t="s">
        <v>24976</v>
      </c>
    </row>
    <row r="16266" spans="1:10">
      <c r="A16266" t="s">
        <v>18</v>
      </c>
      <c r="B16266" t="s">
        <v>24977</v>
      </c>
      <c r="C16266" t="s">
        <v>1794</v>
      </c>
      <c r="D16266" t="s">
        <v>13</v>
      </c>
      <c r="E16266" t="s">
        <v>14</v>
      </c>
      <c r="F16266" t="s">
        <v>694</v>
      </c>
      <c r="G16266" s="3">
        <v>45089.404004629629</v>
      </c>
      <c r="H16266" s="1">
        <v>56700</v>
      </c>
      <c r="I16266" t="s">
        <v>10602</v>
      </c>
      <c r="J16266" t="s">
        <v>7344</v>
      </c>
    </row>
    <row r="16267" spans="1:10">
      <c r="A16267" t="s">
        <v>18</v>
      </c>
      <c r="B16267" t="s">
        <v>10058</v>
      </c>
      <c r="C16267" t="s">
        <v>24978</v>
      </c>
      <c r="D16267" t="s">
        <v>13</v>
      </c>
      <c r="E16267" t="s">
        <v>14</v>
      </c>
      <c r="F16267" t="s">
        <v>314</v>
      </c>
      <c r="G16267" s="3">
        <v>45000.388703703706</v>
      </c>
      <c r="H16267" s="1">
        <v>147500</v>
      </c>
      <c r="I16267" t="s">
        <v>24979</v>
      </c>
      <c r="J16267" t="s">
        <v>24980</v>
      </c>
    </row>
    <row r="16268" spans="1:10">
      <c r="A16268" t="s">
        <v>33</v>
      </c>
      <c r="B16268" t="s">
        <v>21043</v>
      </c>
      <c r="C16268" t="s">
        <v>24981</v>
      </c>
      <c r="D16268" t="s">
        <v>13</v>
      </c>
      <c r="E16268" t="s">
        <v>14</v>
      </c>
      <c r="F16268" t="s">
        <v>26</v>
      </c>
      <c r="G16268" s="3">
        <v>45274.375428240739</v>
      </c>
      <c r="H16268" s="1">
        <v>65000</v>
      </c>
      <c r="I16268" t="s">
        <v>23347</v>
      </c>
      <c r="J16268" t="s">
        <v>23348</v>
      </c>
    </row>
    <row r="16269" spans="1:10">
      <c r="A16269" t="s">
        <v>73</v>
      </c>
      <c r="B16269" t="s">
        <v>73</v>
      </c>
      <c r="C16269" t="s">
        <v>232</v>
      </c>
      <c r="D16269" t="s">
        <v>13</v>
      </c>
      <c r="E16269" t="s">
        <v>14</v>
      </c>
      <c r="F16269" t="s">
        <v>26</v>
      </c>
      <c r="G16269" s="3">
        <v>45269.377638888887</v>
      </c>
      <c r="H16269" s="1">
        <v>152000</v>
      </c>
      <c r="I16269" t="s">
        <v>1072</v>
      </c>
      <c r="J16269" t="s">
        <v>24982</v>
      </c>
    </row>
    <row r="16270" spans="1:10">
      <c r="A16270" t="s">
        <v>212</v>
      </c>
      <c r="B16270" t="s">
        <v>212</v>
      </c>
      <c r="C16270" t="s">
        <v>6180</v>
      </c>
      <c r="D16270" t="s">
        <v>13</v>
      </c>
      <c r="E16270" t="s">
        <v>14</v>
      </c>
      <c r="F16270" t="s">
        <v>608</v>
      </c>
      <c r="G16270" s="3">
        <v>45014.400810185187</v>
      </c>
      <c r="H16270" s="1">
        <v>125000</v>
      </c>
      <c r="I16270" t="s">
        <v>12952</v>
      </c>
      <c r="J16270" t="s">
        <v>21597</v>
      </c>
    </row>
    <row r="16271" spans="1:10">
      <c r="A16271" t="s">
        <v>33</v>
      </c>
      <c r="B16271" t="s">
        <v>24983</v>
      </c>
      <c r="C16271" t="s">
        <v>24</v>
      </c>
      <c r="D16271" t="s">
        <v>13</v>
      </c>
      <c r="E16271" t="s">
        <v>25</v>
      </c>
      <c r="F16271" t="s">
        <v>26</v>
      </c>
      <c r="G16271" s="3">
        <v>45234.375150462962</v>
      </c>
      <c r="H16271" s="1">
        <v>102000</v>
      </c>
      <c r="I16271" t="s">
        <v>602</v>
      </c>
      <c r="J16271" t="s">
        <v>24984</v>
      </c>
    </row>
    <row r="16272" spans="1:10">
      <c r="A16272" t="s">
        <v>10</v>
      </c>
      <c r="B16272" t="s">
        <v>24985</v>
      </c>
      <c r="C16272" t="s">
        <v>161</v>
      </c>
      <c r="D16272" t="s">
        <v>13</v>
      </c>
      <c r="E16272" t="s">
        <v>14</v>
      </c>
      <c r="F16272" t="s">
        <v>162</v>
      </c>
      <c r="G16272" s="3">
        <v>44935.384548611109</v>
      </c>
      <c r="H16272" s="1">
        <v>89100</v>
      </c>
      <c r="I16272" t="s">
        <v>14111</v>
      </c>
      <c r="J16272" t="s">
        <v>295</v>
      </c>
    </row>
    <row r="16273" spans="1:10">
      <c r="A16273" t="s">
        <v>33</v>
      </c>
      <c r="B16273" t="s">
        <v>14895</v>
      </c>
      <c r="C16273" t="s">
        <v>237</v>
      </c>
      <c r="D16273" t="s">
        <v>13</v>
      </c>
      <c r="E16273" t="s">
        <v>14</v>
      </c>
      <c r="F16273" t="s">
        <v>26</v>
      </c>
      <c r="G16273" s="3">
        <v>45106.376863425925</v>
      </c>
      <c r="H16273" s="1">
        <v>125540</v>
      </c>
      <c r="I16273" t="s">
        <v>69</v>
      </c>
      <c r="J16273" t="s">
        <v>6907</v>
      </c>
    </row>
    <row r="16274" spans="1:10">
      <c r="A16274" t="s">
        <v>152</v>
      </c>
      <c r="B16274" t="s">
        <v>24986</v>
      </c>
      <c r="C16274" t="s">
        <v>5814</v>
      </c>
      <c r="D16274" t="s">
        <v>13</v>
      </c>
      <c r="E16274" t="s">
        <v>14</v>
      </c>
      <c r="F16274" t="s">
        <v>601</v>
      </c>
      <c r="G16274" s="3">
        <v>45057.391979166663</v>
      </c>
      <c r="H16274" s="1">
        <v>166000</v>
      </c>
      <c r="I16274" t="s">
        <v>6474</v>
      </c>
      <c r="J16274" t="s">
        <v>24987</v>
      </c>
    </row>
    <row r="16275" spans="1:10">
      <c r="A16275" t="s">
        <v>10</v>
      </c>
      <c r="B16275" t="s">
        <v>3009</v>
      </c>
      <c r="C16275" t="s">
        <v>4073</v>
      </c>
      <c r="D16275" t="s">
        <v>13</v>
      </c>
      <c r="E16275" t="s">
        <v>14</v>
      </c>
      <c r="F16275" t="s">
        <v>26</v>
      </c>
      <c r="G16275" s="3">
        <v>45024.377372685187</v>
      </c>
      <c r="H16275" s="1">
        <v>233000</v>
      </c>
      <c r="I16275" t="s">
        <v>195</v>
      </c>
    </row>
    <row r="16276" spans="1:10">
      <c r="A16276" t="s">
        <v>152</v>
      </c>
      <c r="B16276" t="s">
        <v>152</v>
      </c>
      <c r="C16276" t="s">
        <v>16643</v>
      </c>
      <c r="D16276" t="s">
        <v>100</v>
      </c>
      <c r="E16276" t="s">
        <v>14</v>
      </c>
      <c r="F16276" t="s">
        <v>26</v>
      </c>
      <c r="G16276" s="3">
        <v>45254.376261574071</v>
      </c>
      <c r="H16276" s="1">
        <v>100000</v>
      </c>
      <c r="I16276" t="s">
        <v>24988</v>
      </c>
      <c r="J16276" t="s">
        <v>24989</v>
      </c>
    </row>
    <row r="16277" spans="1:10">
      <c r="A16277" t="s">
        <v>18</v>
      </c>
      <c r="B16277" t="s">
        <v>24990</v>
      </c>
      <c r="C16277" t="s">
        <v>209</v>
      </c>
      <c r="D16277" t="s">
        <v>13</v>
      </c>
      <c r="E16277" t="s">
        <v>14</v>
      </c>
      <c r="F16277" t="s">
        <v>209</v>
      </c>
      <c r="G16277" s="3">
        <v>45056.392048611109</v>
      </c>
      <c r="H16277" s="1">
        <v>133500</v>
      </c>
      <c r="I16277" t="s">
        <v>1055</v>
      </c>
      <c r="J16277" t="s">
        <v>24991</v>
      </c>
    </row>
    <row r="16278" spans="1:10">
      <c r="A16278" t="s">
        <v>33</v>
      </c>
      <c r="B16278" t="s">
        <v>24992</v>
      </c>
      <c r="C16278" t="s">
        <v>24</v>
      </c>
      <c r="D16278" t="s">
        <v>13</v>
      </c>
      <c r="E16278" t="s">
        <v>25</v>
      </c>
      <c r="F16278" t="s">
        <v>26</v>
      </c>
      <c r="G16278" s="3">
        <v>45102.375127314815</v>
      </c>
      <c r="H16278" s="1">
        <v>82000</v>
      </c>
      <c r="I16278" t="s">
        <v>602</v>
      </c>
      <c r="J16278" t="s">
        <v>24993</v>
      </c>
    </row>
    <row r="16279" spans="1:10">
      <c r="A16279" t="s">
        <v>77</v>
      </c>
      <c r="B16279" t="s">
        <v>567</v>
      </c>
      <c r="C16279" t="s">
        <v>1088</v>
      </c>
      <c r="D16279" t="s">
        <v>13</v>
      </c>
      <c r="E16279" t="s">
        <v>14</v>
      </c>
      <c r="F16279" t="s">
        <v>26</v>
      </c>
      <c r="G16279" s="3">
        <v>45169.37599537037</v>
      </c>
      <c r="H16279" s="1">
        <v>160000</v>
      </c>
      <c r="I16279" t="s">
        <v>24994</v>
      </c>
      <c r="J16279" t="s">
        <v>2927</v>
      </c>
    </row>
    <row r="16280" spans="1:10">
      <c r="A16280" t="s">
        <v>33</v>
      </c>
      <c r="B16280" t="s">
        <v>24995</v>
      </c>
      <c r="C16280" t="s">
        <v>24996</v>
      </c>
      <c r="D16280" t="s">
        <v>13</v>
      </c>
      <c r="E16280" t="s">
        <v>14</v>
      </c>
      <c r="F16280" t="s">
        <v>26</v>
      </c>
      <c r="G16280" s="3">
        <v>45041.375081018516</v>
      </c>
      <c r="H16280" s="1">
        <v>125000</v>
      </c>
      <c r="I16280" t="s">
        <v>3753</v>
      </c>
      <c r="J16280" t="s">
        <v>24997</v>
      </c>
    </row>
    <row r="16281" spans="1:10">
      <c r="A16281" t="s">
        <v>10</v>
      </c>
      <c r="B16281" t="s">
        <v>10</v>
      </c>
      <c r="C16281" t="s">
        <v>11354</v>
      </c>
      <c r="D16281" t="s">
        <v>13</v>
      </c>
      <c r="E16281" t="s">
        <v>14</v>
      </c>
      <c r="F16281" t="s">
        <v>20</v>
      </c>
      <c r="G16281" s="3">
        <v>45083.40320601852</v>
      </c>
      <c r="H16281" s="1">
        <v>150000</v>
      </c>
      <c r="I16281" t="s">
        <v>1751</v>
      </c>
      <c r="J16281" t="s">
        <v>21197</v>
      </c>
    </row>
    <row r="16282" spans="1:10">
      <c r="A16282" t="s">
        <v>33</v>
      </c>
      <c r="B16282" t="s">
        <v>14662</v>
      </c>
      <c r="C16282" t="s">
        <v>185</v>
      </c>
      <c r="D16282" t="s">
        <v>13</v>
      </c>
      <c r="E16282" t="s">
        <v>14</v>
      </c>
      <c r="F16282" t="s">
        <v>26</v>
      </c>
      <c r="G16282" s="3">
        <v>45273.376875000002</v>
      </c>
      <c r="H16282" s="1">
        <v>60000</v>
      </c>
      <c r="I16282" t="s">
        <v>24998</v>
      </c>
      <c r="J16282" t="s">
        <v>3726</v>
      </c>
    </row>
    <row r="16283" spans="1:10">
      <c r="A16283" t="s">
        <v>135</v>
      </c>
      <c r="B16283" t="s">
        <v>135</v>
      </c>
      <c r="C16283" t="s">
        <v>24</v>
      </c>
      <c r="D16283" t="s">
        <v>13</v>
      </c>
      <c r="E16283" t="s">
        <v>25</v>
      </c>
      <c r="F16283" t="s">
        <v>26</v>
      </c>
      <c r="G16283" s="3">
        <v>45230.375381944446</v>
      </c>
      <c r="H16283" s="1">
        <v>102000</v>
      </c>
      <c r="I16283" t="s">
        <v>602</v>
      </c>
      <c r="J16283" t="s">
        <v>230</v>
      </c>
    </row>
    <row r="16284" spans="1:10">
      <c r="A16284" t="s">
        <v>33</v>
      </c>
      <c r="B16284" t="s">
        <v>24999</v>
      </c>
      <c r="C16284" t="s">
        <v>237</v>
      </c>
      <c r="D16284" t="s">
        <v>13</v>
      </c>
      <c r="E16284" t="s">
        <v>14</v>
      </c>
      <c r="F16284" t="s">
        <v>26</v>
      </c>
      <c r="G16284" s="3">
        <v>44937.377604166664</v>
      </c>
      <c r="H16284" s="1">
        <v>52775</v>
      </c>
      <c r="I16284" t="s">
        <v>69</v>
      </c>
    </row>
    <row r="16285" spans="1:10">
      <c r="A16285" t="s">
        <v>10</v>
      </c>
      <c r="B16285" t="s">
        <v>25000</v>
      </c>
      <c r="C16285" t="s">
        <v>232</v>
      </c>
      <c r="D16285" t="s">
        <v>13</v>
      </c>
      <c r="E16285" t="s">
        <v>14</v>
      </c>
      <c r="F16285" t="s">
        <v>26</v>
      </c>
      <c r="G16285" s="3">
        <v>45111.376886574071</v>
      </c>
      <c r="H16285" s="1">
        <v>209500</v>
      </c>
      <c r="I16285" t="s">
        <v>21123</v>
      </c>
      <c r="J16285" t="s">
        <v>25001</v>
      </c>
    </row>
    <row r="16286" spans="1:10">
      <c r="A16286" t="s">
        <v>33</v>
      </c>
      <c r="B16286" t="s">
        <v>33</v>
      </c>
      <c r="C16286" t="s">
        <v>3851</v>
      </c>
      <c r="D16286" t="s">
        <v>13</v>
      </c>
      <c r="E16286" t="s">
        <v>14</v>
      </c>
      <c r="F16286" t="s">
        <v>26</v>
      </c>
      <c r="G16286" s="3">
        <v>45087.375231481485</v>
      </c>
      <c r="H16286" s="1">
        <v>93950</v>
      </c>
      <c r="I16286" t="s">
        <v>2888</v>
      </c>
      <c r="J16286" t="s">
        <v>25002</v>
      </c>
    </row>
    <row r="16287" spans="1:10">
      <c r="A16287" t="s">
        <v>73</v>
      </c>
      <c r="B16287" t="s">
        <v>24424</v>
      </c>
      <c r="C16287" t="s">
        <v>806</v>
      </c>
      <c r="D16287" t="s">
        <v>13</v>
      </c>
      <c r="E16287" t="s">
        <v>14</v>
      </c>
      <c r="F16287" t="s">
        <v>806</v>
      </c>
      <c r="G16287" s="3">
        <v>45105.383750000001</v>
      </c>
      <c r="H16287" s="1">
        <v>79200</v>
      </c>
      <c r="I16287" t="s">
        <v>234</v>
      </c>
      <c r="J16287" t="s">
        <v>863</v>
      </c>
    </row>
    <row r="16288" spans="1:10">
      <c r="A16288" t="s">
        <v>135</v>
      </c>
      <c r="B16288" t="s">
        <v>25003</v>
      </c>
      <c r="C16288" t="s">
        <v>237</v>
      </c>
      <c r="D16288" t="s">
        <v>13</v>
      </c>
      <c r="E16288" t="s">
        <v>14</v>
      </c>
      <c r="F16288" t="s">
        <v>26</v>
      </c>
      <c r="G16288" s="3">
        <v>45165.376620370371</v>
      </c>
      <c r="H16288" s="1">
        <v>157500</v>
      </c>
      <c r="I16288" t="s">
        <v>602</v>
      </c>
      <c r="J16288" t="s">
        <v>25004</v>
      </c>
    </row>
    <row r="16289" spans="1:10">
      <c r="A16289" t="s">
        <v>10</v>
      </c>
      <c r="B16289" t="s">
        <v>10</v>
      </c>
      <c r="C16289" t="s">
        <v>24</v>
      </c>
      <c r="D16289" t="s">
        <v>13</v>
      </c>
      <c r="E16289" t="s">
        <v>25</v>
      </c>
      <c r="F16289" t="s">
        <v>26</v>
      </c>
      <c r="G16289" s="3">
        <v>45088.377395833333</v>
      </c>
      <c r="H16289" s="1">
        <v>124000</v>
      </c>
      <c r="I16289" t="s">
        <v>602</v>
      </c>
      <c r="J16289" t="s">
        <v>338</v>
      </c>
    </row>
    <row r="16290" spans="1:10">
      <c r="A16290" t="s">
        <v>33</v>
      </c>
      <c r="B16290" t="s">
        <v>25005</v>
      </c>
      <c r="C16290" t="s">
        <v>24</v>
      </c>
      <c r="D16290" t="s">
        <v>13</v>
      </c>
      <c r="E16290" t="s">
        <v>25</v>
      </c>
      <c r="F16290" t="s">
        <v>26</v>
      </c>
      <c r="G16290" s="3">
        <v>45253.376226851855</v>
      </c>
      <c r="H16290" s="1">
        <v>103000</v>
      </c>
      <c r="I16290" t="s">
        <v>602</v>
      </c>
      <c r="J16290" t="s">
        <v>316</v>
      </c>
    </row>
    <row r="16291" spans="1:10">
      <c r="A16291" t="s">
        <v>77</v>
      </c>
      <c r="B16291" t="s">
        <v>567</v>
      </c>
      <c r="C16291" t="s">
        <v>837</v>
      </c>
      <c r="D16291" t="s">
        <v>13</v>
      </c>
      <c r="E16291" t="s">
        <v>14</v>
      </c>
      <c r="F16291" t="s">
        <v>221</v>
      </c>
      <c r="G16291" s="3">
        <v>45082.412094907406</v>
      </c>
      <c r="H16291" s="1">
        <v>72900</v>
      </c>
      <c r="I16291" t="s">
        <v>6138</v>
      </c>
      <c r="J16291" t="s">
        <v>610</v>
      </c>
    </row>
    <row r="16292" spans="1:10">
      <c r="A16292" t="s">
        <v>10</v>
      </c>
      <c r="B16292" t="s">
        <v>25006</v>
      </c>
      <c r="C16292" t="s">
        <v>95</v>
      </c>
      <c r="D16292" t="s">
        <v>13</v>
      </c>
      <c r="E16292" t="s">
        <v>14</v>
      </c>
      <c r="F16292" t="s">
        <v>26</v>
      </c>
      <c r="G16292" s="3">
        <v>44938.379016203704</v>
      </c>
      <c r="H16292" s="1">
        <v>110000</v>
      </c>
      <c r="I16292" t="s">
        <v>7559</v>
      </c>
      <c r="J16292" t="s">
        <v>25007</v>
      </c>
    </row>
    <row r="16293" spans="1:10">
      <c r="A16293" t="s">
        <v>106</v>
      </c>
      <c r="B16293" t="s">
        <v>25008</v>
      </c>
      <c r="C16293" t="s">
        <v>26</v>
      </c>
      <c r="D16293" t="s">
        <v>13</v>
      </c>
      <c r="E16293" t="s">
        <v>14</v>
      </c>
      <c r="F16293" t="s">
        <v>26</v>
      </c>
      <c r="G16293" s="3">
        <v>45273.378576388888</v>
      </c>
      <c r="H16293" s="1">
        <v>125000</v>
      </c>
      <c r="I16293" t="s">
        <v>25009</v>
      </c>
      <c r="J16293" t="s">
        <v>20219</v>
      </c>
    </row>
    <row r="16294" spans="1:10">
      <c r="A16294" t="s">
        <v>212</v>
      </c>
      <c r="B16294" t="s">
        <v>212</v>
      </c>
      <c r="C16294" t="s">
        <v>913</v>
      </c>
      <c r="D16294" t="s">
        <v>13</v>
      </c>
      <c r="E16294" t="s">
        <v>14</v>
      </c>
      <c r="F16294" t="s">
        <v>26</v>
      </c>
      <c r="G16294" s="3">
        <v>45186.376643518517</v>
      </c>
      <c r="H16294" s="1">
        <v>141000</v>
      </c>
      <c r="I16294" t="s">
        <v>914</v>
      </c>
      <c r="J16294" t="s">
        <v>25010</v>
      </c>
    </row>
    <row r="16295" spans="1:10">
      <c r="A16295" t="s">
        <v>106</v>
      </c>
      <c r="B16295" t="s">
        <v>25011</v>
      </c>
      <c r="C16295" t="s">
        <v>1015</v>
      </c>
      <c r="D16295" t="s">
        <v>13</v>
      </c>
      <c r="E16295" t="s">
        <v>14</v>
      </c>
      <c r="F16295" t="s">
        <v>608</v>
      </c>
      <c r="G16295" s="3">
        <v>45118.385729166665</v>
      </c>
      <c r="H16295" s="1">
        <v>125000</v>
      </c>
      <c r="I16295" t="s">
        <v>14513</v>
      </c>
      <c r="J16295" t="s">
        <v>25012</v>
      </c>
    </row>
    <row r="16296" spans="1:10">
      <c r="A16296" t="s">
        <v>73</v>
      </c>
      <c r="B16296" t="s">
        <v>73</v>
      </c>
      <c r="C16296" t="s">
        <v>75</v>
      </c>
      <c r="D16296" t="s">
        <v>13</v>
      </c>
      <c r="E16296" t="s">
        <v>14</v>
      </c>
      <c r="F16296" t="s">
        <v>26</v>
      </c>
      <c r="G16296" s="3">
        <v>45118.383981481478</v>
      </c>
      <c r="H16296" s="1">
        <v>180500</v>
      </c>
      <c r="I16296" t="s">
        <v>13058</v>
      </c>
      <c r="J16296" t="s">
        <v>19444</v>
      </c>
    </row>
    <row r="16297" spans="1:10">
      <c r="A16297" t="s">
        <v>33</v>
      </c>
      <c r="B16297" t="s">
        <v>2491</v>
      </c>
      <c r="C16297" t="s">
        <v>24</v>
      </c>
      <c r="D16297" t="s">
        <v>13</v>
      </c>
      <c r="E16297" t="s">
        <v>25</v>
      </c>
      <c r="F16297" t="s">
        <v>26</v>
      </c>
      <c r="G16297" s="3">
        <v>45189.376006944447</v>
      </c>
      <c r="H16297" s="1">
        <v>107500</v>
      </c>
      <c r="I16297" t="s">
        <v>25013</v>
      </c>
      <c r="J16297" t="s">
        <v>20875</v>
      </c>
    </row>
    <row r="16298" spans="1:10">
      <c r="A16298" t="s">
        <v>10</v>
      </c>
      <c r="B16298" t="s">
        <v>25014</v>
      </c>
      <c r="C16298" t="s">
        <v>1610</v>
      </c>
      <c r="D16298" t="s">
        <v>13</v>
      </c>
      <c r="E16298" t="s">
        <v>14</v>
      </c>
      <c r="F16298" t="s">
        <v>171</v>
      </c>
      <c r="G16298" s="3">
        <v>45003.383842592593</v>
      </c>
      <c r="H16298" s="1">
        <v>79200</v>
      </c>
      <c r="I16298" t="s">
        <v>3617</v>
      </c>
      <c r="J16298" t="s">
        <v>25015</v>
      </c>
    </row>
    <row r="16299" spans="1:10">
      <c r="A16299" t="s">
        <v>135</v>
      </c>
      <c r="B16299" t="s">
        <v>25016</v>
      </c>
      <c r="C16299" t="s">
        <v>1105</v>
      </c>
      <c r="D16299" t="s">
        <v>13</v>
      </c>
      <c r="E16299" t="s">
        <v>14</v>
      </c>
      <c r="F16299" t="s">
        <v>26</v>
      </c>
      <c r="G16299" s="3">
        <v>45112.375787037039</v>
      </c>
      <c r="H16299" s="1">
        <v>110000</v>
      </c>
      <c r="I16299" t="s">
        <v>25017</v>
      </c>
      <c r="J16299" t="s">
        <v>235</v>
      </c>
    </row>
    <row r="16300" spans="1:10">
      <c r="A16300" t="s">
        <v>33</v>
      </c>
      <c r="B16300" t="s">
        <v>25018</v>
      </c>
      <c r="C16300" t="s">
        <v>1341</v>
      </c>
      <c r="D16300" t="s">
        <v>13</v>
      </c>
      <c r="E16300" t="s">
        <v>14</v>
      </c>
      <c r="F16300" t="s">
        <v>26</v>
      </c>
      <c r="G16300" s="3">
        <v>45161.3750462963</v>
      </c>
      <c r="H16300" s="1">
        <v>87855</v>
      </c>
      <c r="I16300" t="s">
        <v>25019</v>
      </c>
      <c r="J16300" t="s">
        <v>599</v>
      </c>
    </row>
    <row r="16301" spans="1:10">
      <c r="A16301" t="s">
        <v>10</v>
      </c>
      <c r="B16301" t="s">
        <v>3065</v>
      </c>
      <c r="C16301" t="s">
        <v>371</v>
      </c>
      <c r="D16301" t="s">
        <v>13</v>
      </c>
      <c r="E16301" t="s">
        <v>14</v>
      </c>
      <c r="F16301" t="s">
        <v>26</v>
      </c>
      <c r="G16301" s="3">
        <v>45057.378923611112</v>
      </c>
      <c r="H16301" s="1">
        <v>115000</v>
      </c>
      <c r="I16301" t="s">
        <v>4789</v>
      </c>
      <c r="J16301" t="s">
        <v>25020</v>
      </c>
    </row>
    <row r="16302" spans="1:10">
      <c r="A16302" t="s">
        <v>10</v>
      </c>
      <c r="B16302" t="s">
        <v>2474</v>
      </c>
      <c r="C16302" t="s">
        <v>5793</v>
      </c>
      <c r="D16302" t="s">
        <v>13</v>
      </c>
      <c r="E16302" t="s">
        <v>14</v>
      </c>
      <c r="F16302" t="s">
        <v>26</v>
      </c>
      <c r="G16302" s="3">
        <v>44972.378078703703</v>
      </c>
      <c r="H16302" s="1">
        <v>125000</v>
      </c>
      <c r="I16302" t="s">
        <v>12601</v>
      </c>
      <c r="J16302" t="s">
        <v>12609</v>
      </c>
    </row>
    <row r="16303" spans="1:10">
      <c r="A16303" t="s">
        <v>33</v>
      </c>
      <c r="B16303" t="s">
        <v>25021</v>
      </c>
      <c r="C16303" t="s">
        <v>1081</v>
      </c>
      <c r="D16303" t="s">
        <v>13</v>
      </c>
      <c r="E16303" t="s">
        <v>14</v>
      </c>
      <c r="F16303" t="s">
        <v>20</v>
      </c>
      <c r="G16303" s="3">
        <v>45259.403599537036</v>
      </c>
      <c r="H16303" s="1">
        <v>134840</v>
      </c>
      <c r="I16303" t="s">
        <v>6643</v>
      </c>
      <c r="J16303" t="s">
        <v>25022</v>
      </c>
    </row>
    <row r="16304" spans="1:10">
      <c r="A16304" t="s">
        <v>33</v>
      </c>
      <c r="B16304" t="s">
        <v>25023</v>
      </c>
      <c r="C16304" t="s">
        <v>6690</v>
      </c>
      <c r="D16304" t="s">
        <v>13</v>
      </c>
      <c r="E16304" t="s">
        <v>14</v>
      </c>
      <c r="F16304" t="s">
        <v>6691</v>
      </c>
      <c r="G16304" s="3">
        <v>45107.388831018521</v>
      </c>
      <c r="H16304" s="1">
        <v>57500</v>
      </c>
      <c r="I16304" t="s">
        <v>2420</v>
      </c>
      <c r="J16304" t="s">
        <v>25024</v>
      </c>
    </row>
    <row r="16305" spans="1:10">
      <c r="A16305" t="s">
        <v>212</v>
      </c>
      <c r="B16305" t="s">
        <v>25025</v>
      </c>
      <c r="C16305" t="s">
        <v>243</v>
      </c>
      <c r="D16305" t="s">
        <v>13</v>
      </c>
      <c r="E16305" t="s">
        <v>14</v>
      </c>
      <c r="F16305" t="s">
        <v>26</v>
      </c>
      <c r="G16305" s="3">
        <v>45196.377812500003</v>
      </c>
      <c r="H16305" s="1">
        <v>204000</v>
      </c>
      <c r="I16305" t="s">
        <v>407</v>
      </c>
    </row>
    <row r="16306" spans="1:10">
      <c r="A16306" t="s">
        <v>10</v>
      </c>
      <c r="B16306" t="s">
        <v>10</v>
      </c>
      <c r="C16306" t="s">
        <v>3285</v>
      </c>
      <c r="D16306" t="s">
        <v>13</v>
      </c>
      <c r="E16306" t="s">
        <v>14</v>
      </c>
      <c r="F16306" t="s">
        <v>26</v>
      </c>
      <c r="G16306" s="3">
        <v>45175.37599537037</v>
      </c>
      <c r="H16306" s="1">
        <v>143000</v>
      </c>
      <c r="I16306" t="s">
        <v>3910</v>
      </c>
      <c r="J16306" t="s">
        <v>730</v>
      </c>
    </row>
    <row r="16307" spans="1:10">
      <c r="A16307" t="s">
        <v>33</v>
      </c>
      <c r="B16307" t="s">
        <v>1001</v>
      </c>
      <c r="C16307" t="s">
        <v>3478</v>
      </c>
      <c r="D16307" t="s">
        <v>13</v>
      </c>
      <c r="E16307" t="s">
        <v>14</v>
      </c>
      <c r="F16307" t="s">
        <v>26</v>
      </c>
      <c r="G16307" s="3">
        <v>45157.375601851854</v>
      </c>
      <c r="H16307" s="1">
        <v>150000</v>
      </c>
      <c r="I16307" t="s">
        <v>3306</v>
      </c>
      <c r="J16307" t="s">
        <v>25026</v>
      </c>
    </row>
    <row r="16308" spans="1:10">
      <c r="A16308" t="s">
        <v>33</v>
      </c>
      <c r="B16308" t="s">
        <v>25027</v>
      </c>
      <c r="C16308" t="s">
        <v>1098</v>
      </c>
      <c r="D16308" t="s">
        <v>13</v>
      </c>
      <c r="E16308" t="s">
        <v>14</v>
      </c>
      <c r="F16308" t="s">
        <v>26</v>
      </c>
      <c r="G16308" s="3">
        <v>44993.379016203704</v>
      </c>
      <c r="H16308" s="1">
        <v>80850</v>
      </c>
      <c r="I16308" t="s">
        <v>1190</v>
      </c>
      <c r="J16308" t="s">
        <v>1191</v>
      </c>
    </row>
    <row r="16309" spans="1:10">
      <c r="A16309" t="s">
        <v>152</v>
      </c>
      <c r="B16309" t="s">
        <v>25028</v>
      </c>
      <c r="C16309" t="s">
        <v>3001</v>
      </c>
      <c r="D16309" t="s">
        <v>13</v>
      </c>
      <c r="E16309" t="s">
        <v>14</v>
      </c>
      <c r="F16309" t="s">
        <v>198</v>
      </c>
      <c r="G16309" s="3">
        <v>45129.38653935185</v>
      </c>
      <c r="H16309" s="1">
        <v>166000</v>
      </c>
      <c r="I16309" t="s">
        <v>25029</v>
      </c>
      <c r="J16309" t="s">
        <v>25030</v>
      </c>
    </row>
    <row r="16310" spans="1:10">
      <c r="A16310" t="s">
        <v>33</v>
      </c>
      <c r="B16310" t="s">
        <v>943</v>
      </c>
      <c r="C16310" t="s">
        <v>24</v>
      </c>
      <c r="D16310" t="s">
        <v>13</v>
      </c>
      <c r="E16310" t="s">
        <v>25</v>
      </c>
      <c r="F16310" t="s">
        <v>26</v>
      </c>
      <c r="G16310" s="3">
        <v>45191.377476851849</v>
      </c>
      <c r="H16310" s="1">
        <v>84000</v>
      </c>
      <c r="I16310" t="s">
        <v>602</v>
      </c>
      <c r="J16310" t="s">
        <v>25031</v>
      </c>
    </row>
    <row r="16311" spans="1:10">
      <c r="A16311" t="s">
        <v>212</v>
      </c>
      <c r="B16311" t="s">
        <v>16737</v>
      </c>
      <c r="C16311" t="s">
        <v>371</v>
      </c>
      <c r="D16311" t="s">
        <v>13</v>
      </c>
      <c r="E16311" t="s">
        <v>14</v>
      </c>
      <c r="F16311" t="s">
        <v>26</v>
      </c>
      <c r="G16311" s="3">
        <v>45155.377997685187</v>
      </c>
      <c r="H16311" s="1">
        <v>173000</v>
      </c>
      <c r="I16311" t="s">
        <v>4789</v>
      </c>
      <c r="J16311" t="s">
        <v>544</v>
      </c>
    </row>
    <row r="16312" spans="1:10">
      <c r="A16312" t="s">
        <v>18</v>
      </c>
      <c r="B16312" t="s">
        <v>18</v>
      </c>
      <c r="C16312" t="s">
        <v>1627</v>
      </c>
      <c r="D16312" t="s">
        <v>13</v>
      </c>
      <c r="E16312" t="s">
        <v>14</v>
      </c>
      <c r="F16312" t="s">
        <v>26</v>
      </c>
      <c r="G16312" s="3">
        <v>45091.379513888889</v>
      </c>
      <c r="H16312" s="1">
        <v>90000</v>
      </c>
      <c r="I16312" t="s">
        <v>1492</v>
      </c>
      <c r="J16312" t="s">
        <v>10999</v>
      </c>
    </row>
    <row r="16313" spans="1:10">
      <c r="A16313" t="s">
        <v>33</v>
      </c>
      <c r="B16313" t="s">
        <v>33</v>
      </c>
      <c r="C16313" t="s">
        <v>289</v>
      </c>
      <c r="D16313" t="s">
        <v>13</v>
      </c>
      <c r="E16313" t="s">
        <v>14</v>
      </c>
      <c r="F16313" t="s">
        <v>20</v>
      </c>
      <c r="G16313" s="3">
        <v>44929.797175925924</v>
      </c>
      <c r="H16313" s="1">
        <v>42500</v>
      </c>
      <c r="I16313" t="s">
        <v>25032</v>
      </c>
      <c r="J16313" t="s">
        <v>10302</v>
      </c>
    </row>
    <row r="16314" spans="1:10">
      <c r="A16314" t="s">
        <v>10</v>
      </c>
      <c r="B16314" t="s">
        <v>25033</v>
      </c>
      <c r="C16314" t="s">
        <v>276</v>
      </c>
      <c r="D16314" t="s">
        <v>13</v>
      </c>
      <c r="E16314" t="s">
        <v>14</v>
      </c>
      <c r="F16314" t="s">
        <v>26</v>
      </c>
      <c r="G16314" s="3">
        <v>45253.376527777778</v>
      </c>
      <c r="H16314" s="1">
        <v>105000</v>
      </c>
      <c r="I16314" t="s">
        <v>1072</v>
      </c>
      <c r="J16314" t="s">
        <v>431</v>
      </c>
    </row>
    <row r="16315" spans="1:10">
      <c r="A16315" t="s">
        <v>33</v>
      </c>
      <c r="B16315" t="s">
        <v>24436</v>
      </c>
      <c r="C16315" t="s">
        <v>24</v>
      </c>
      <c r="D16315" t="s">
        <v>13</v>
      </c>
      <c r="E16315" t="s">
        <v>25</v>
      </c>
      <c r="F16315" t="s">
        <v>26</v>
      </c>
      <c r="G16315" s="3">
        <v>45236.375115740739</v>
      </c>
      <c r="H16315" s="1">
        <v>84500</v>
      </c>
      <c r="I16315" t="s">
        <v>602</v>
      </c>
      <c r="J16315" t="s">
        <v>230</v>
      </c>
    </row>
    <row r="16316" spans="1:10">
      <c r="A16316" t="s">
        <v>33</v>
      </c>
      <c r="B16316" t="s">
        <v>1058</v>
      </c>
      <c r="C16316" t="s">
        <v>1689</v>
      </c>
      <c r="D16316" t="s">
        <v>13</v>
      </c>
      <c r="E16316" t="s">
        <v>14</v>
      </c>
      <c r="F16316" t="s">
        <v>26</v>
      </c>
      <c r="G16316" s="3">
        <v>44970.377476851849</v>
      </c>
      <c r="H16316" s="1">
        <v>90000</v>
      </c>
      <c r="I16316" t="s">
        <v>25034</v>
      </c>
      <c r="J16316" t="s">
        <v>301</v>
      </c>
    </row>
    <row r="16317" spans="1:10">
      <c r="A16317" t="s">
        <v>10</v>
      </c>
      <c r="B16317" t="s">
        <v>25035</v>
      </c>
      <c r="C16317" t="s">
        <v>521</v>
      </c>
      <c r="D16317" t="s">
        <v>13</v>
      </c>
      <c r="E16317" t="s">
        <v>14</v>
      </c>
      <c r="F16317" t="s">
        <v>26</v>
      </c>
      <c r="G16317" s="3">
        <v>45034.377743055556</v>
      </c>
      <c r="H16317" s="1">
        <v>95000</v>
      </c>
      <c r="I16317" t="s">
        <v>7636</v>
      </c>
    </row>
    <row r="16318" spans="1:10">
      <c r="A16318" t="s">
        <v>18</v>
      </c>
      <c r="B16318" t="s">
        <v>8669</v>
      </c>
      <c r="C16318" t="s">
        <v>26</v>
      </c>
      <c r="D16318" t="s">
        <v>2139</v>
      </c>
      <c r="E16318" t="s">
        <v>14</v>
      </c>
      <c r="F16318" t="s">
        <v>26</v>
      </c>
      <c r="G16318" s="3">
        <v>45261.405555555553</v>
      </c>
      <c r="H16318" s="1">
        <v>157500</v>
      </c>
      <c r="I16318" t="s">
        <v>3462</v>
      </c>
      <c r="J16318" t="s">
        <v>8670</v>
      </c>
    </row>
    <row r="16319" spans="1:10">
      <c r="A16319" t="s">
        <v>10</v>
      </c>
      <c r="B16319" t="s">
        <v>10</v>
      </c>
      <c r="C16319" t="s">
        <v>2059</v>
      </c>
      <c r="D16319" t="s">
        <v>13</v>
      </c>
      <c r="E16319" t="s">
        <v>14</v>
      </c>
      <c r="F16319" t="s">
        <v>26</v>
      </c>
      <c r="G16319" s="3">
        <v>45171.377488425926</v>
      </c>
      <c r="H16319" s="1">
        <v>149946.5</v>
      </c>
      <c r="I16319" t="s">
        <v>1469</v>
      </c>
    </row>
    <row r="16320" spans="1:10">
      <c r="A16320" t="s">
        <v>33</v>
      </c>
      <c r="B16320" t="s">
        <v>25036</v>
      </c>
      <c r="C16320" t="s">
        <v>185</v>
      </c>
      <c r="D16320" t="s">
        <v>13</v>
      </c>
      <c r="E16320" t="s">
        <v>14</v>
      </c>
      <c r="F16320" t="s">
        <v>26</v>
      </c>
      <c r="G16320" s="3">
        <v>45102.391006944446</v>
      </c>
      <c r="H16320" s="1">
        <v>77500</v>
      </c>
      <c r="I16320" t="s">
        <v>130</v>
      </c>
      <c r="J16320" t="s">
        <v>8814</v>
      </c>
    </row>
    <row r="16321" spans="1:10">
      <c r="A16321" t="s">
        <v>33</v>
      </c>
      <c r="B16321" t="s">
        <v>25037</v>
      </c>
      <c r="C16321" t="s">
        <v>25038</v>
      </c>
      <c r="D16321" t="s">
        <v>13</v>
      </c>
      <c r="E16321" t="s">
        <v>14</v>
      </c>
      <c r="F16321" t="s">
        <v>26</v>
      </c>
      <c r="G16321" s="3">
        <v>45077.375138888892</v>
      </c>
      <c r="H16321" s="1">
        <v>90000</v>
      </c>
      <c r="I16321" t="s">
        <v>2897</v>
      </c>
      <c r="J16321" t="s">
        <v>10791</v>
      </c>
    </row>
    <row r="16322" spans="1:10">
      <c r="A16322" t="s">
        <v>135</v>
      </c>
      <c r="B16322" t="s">
        <v>25039</v>
      </c>
      <c r="C16322" t="s">
        <v>441</v>
      </c>
      <c r="D16322" t="s">
        <v>13</v>
      </c>
      <c r="E16322" t="s">
        <v>14</v>
      </c>
      <c r="F16322" t="s">
        <v>26</v>
      </c>
      <c r="G16322" s="3">
        <v>44981.376504629632</v>
      </c>
      <c r="H16322" s="1">
        <v>150000</v>
      </c>
      <c r="I16322" t="s">
        <v>902</v>
      </c>
    </row>
    <row r="16323" spans="1:10">
      <c r="A16323" t="s">
        <v>10</v>
      </c>
      <c r="B16323" t="s">
        <v>25040</v>
      </c>
      <c r="C16323" t="s">
        <v>521</v>
      </c>
      <c r="D16323" t="s">
        <v>13</v>
      </c>
      <c r="E16323" t="s">
        <v>14</v>
      </c>
      <c r="F16323" t="s">
        <v>26</v>
      </c>
      <c r="G16323" s="3">
        <v>45007.382696759261</v>
      </c>
      <c r="H16323" s="1">
        <v>115000</v>
      </c>
      <c r="I16323" t="s">
        <v>420</v>
      </c>
      <c r="J16323" t="s">
        <v>25041</v>
      </c>
    </row>
    <row r="16324" spans="1:10">
      <c r="A16324" t="s">
        <v>212</v>
      </c>
      <c r="B16324" t="s">
        <v>212</v>
      </c>
      <c r="C16324" t="s">
        <v>5814</v>
      </c>
      <c r="D16324" t="s">
        <v>13</v>
      </c>
      <c r="E16324" t="s">
        <v>14</v>
      </c>
      <c r="F16324" t="s">
        <v>601</v>
      </c>
      <c r="G16324" s="3">
        <v>45118.409409722219</v>
      </c>
      <c r="H16324" s="1">
        <v>157500</v>
      </c>
      <c r="I16324" t="s">
        <v>6474</v>
      </c>
      <c r="J16324" t="s">
        <v>6475</v>
      </c>
    </row>
    <row r="16325" spans="1:10">
      <c r="A16325" t="s">
        <v>33</v>
      </c>
      <c r="B16325" t="s">
        <v>9043</v>
      </c>
      <c r="C16325" t="s">
        <v>232</v>
      </c>
      <c r="D16325" t="s">
        <v>13</v>
      </c>
      <c r="E16325" t="s">
        <v>14</v>
      </c>
      <c r="F16325" t="s">
        <v>26</v>
      </c>
      <c r="G16325" s="3">
        <v>44985.375069444446</v>
      </c>
      <c r="H16325" s="1">
        <v>150000</v>
      </c>
      <c r="I16325" t="s">
        <v>931</v>
      </c>
      <c r="J16325" t="s">
        <v>28</v>
      </c>
    </row>
    <row r="16326" spans="1:10">
      <c r="A16326" t="s">
        <v>212</v>
      </c>
      <c r="B16326" t="s">
        <v>212</v>
      </c>
      <c r="C16326" t="s">
        <v>371</v>
      </c>
      <c r="D16326" t="s">
        <v>13</v>
      </c>
      <c r="E16326" t="s">
        <v>14</v>
      </c>
      <c r="F16326" t="s">
        <v>26</v>
      </c>
      <c r="G16326" s="3">
        <v>45164.377465277779</v>
      </c>
      <c r="H16326" s="1">
        <v>237000</v>
      </c>
      <c r="I16326" t="s">
        <v>554</v>
      </c>
      <c r="J16326" t="s">
        <v>25042</v>
      </c>
    </row>
    <row r="16327" spans="1:10">
      <c r="A16327" t="s">
        <v>33</v>
      </c>
      <c r="B16327" t="s">
        <v>25043</v>
      </c>
      <c r="C16327" t="s">
        <v>1926</v>
      </c>
      <c r="D16327" t="s">
        <v>13</v>
      </c>
      <c r="E16327" t="s">
        <v>14</v>
      </c>
      <c r="F16327" t="s">
        <v>26</v>
      </c>
      <c r="G16327" s="3">
        <v>45200.375497685185</v>
      </c>
      <c r="H16327" s="1">
        <v>81311.5</v>
      </c>
      <c r="I16327" t="s">
        <v>2673</v>
      </c>
      <c r="J16327" t="s">
        <v>3496</v>
      </c>
    </row>
    <row r="16328" spans="1:10">
      <c r="A16328" t="s">
        <v>33</v>
      </c>
      <c r="B16328" t="s">
        <v>25044</v>
      </c>
      <c r="C16328" t="s">
        <v>24</v>
      </c>
      <c r="D16328" t="s">
        <v>13</v>
      </c>
      <c r="E16328" t="s">
        <v>25</v>
      </c>
      <c r="F16328" t="s">
        <v>26</v>
      </c>
      <c r="G16328" s="3">
        <v>45098.411550925928</v>
      </c>
      <c r="H16328" s="1">
        <v>82000</v>
      </c>
      <c r="I16328" t="s">
        <v>602</v>
      </c>
      <c r="J16328" t="s">
        <v>25045</v>
      </c>
    </row>
    <row r="16329" spans="1:10">
      <c r="A16329" t="s">
        <v>18</v>
      </c>
      <c r="B16329" t="s">
        <v>25046</v>
      </c>
      <c r="C16329" t="s">
        <v>325</v>
      </c>
      <c r="D16329" t="s">
        <v>100</v>
      </c>
      <c r="E16329" t="s">
        <v>14</v>
      </c>
      <c r="F16329" t="s">
        <v>26</v>
      </c>
      <c r="G16329" s="3">
        <v>45057.380428240744</v>
      </c>
      <c r="H16329" s="1">
        <v>147500</v>
      </c>
      <c r="I16329" t="s">
        <v>25047</v>
      </c>
      <c r="J16329" t="s">
        <v>25048</v>
      </c>
    </row>
    <row r="16330" spans="1:10">
      <c r="A16330" t="s">
        <v>73</v>
      </c>
      <c r="B16330" t="s">
        <v>578</v>
      </c>
      <c r="C16330" t="s">
        <v>614</v>
      </c>
      <c r="D16330" t="s">
        <v>13</v>
      </c>
      <c r="E16330" t="s">
        <v>14</v>
      </c>
      <c r="F16330" t="s">
        <v>608</v>
      </c>
      <c r="G16330" s="3">
        <v>45008.396064814813</v>
      </c>
      <c r="H16330" s="1">
        <v>90000</v>
      </c>
      <c r="I16330" t="s">
        <v>3819</v>
      </c>
      <c r="J16330" t="s">
        <v>25049</v>
      </c>
    </row>
    <row r="16331" spans="1:10">
      <c r="A16331" t="s">
        <v>33</v>
      </c>
      <c r="B16331" t="s">
        <v>25050</v>
      </c>
      <c r="C16331" t="s">
        <v>15159</v>
      </c>
      <c r="D16331" t="s">
        <v>13</v>
      </c>
      <c r="E16331" t="s">
        <v>14</v>
      </c>
      <c r="F16331" t="s">
        <v>26</v>
      </c>
      <c r="G16331" s="3">
        <v>45229.375578703701</v>
      </c>
      <c r="H16331" s="1">
        <v>106479</v>
      </c>
      <c r="I16331" t="s">
        <v>1022</v>
      </c>
      <c r="J16331" t="s">
        <v>7688</v>
      </c>
    </row>
    <row r="16332" spans="1:10">
      <c r="A16332" t="s">
        <v>33</v>
      </c>
      <c r="B16332" t="s">
        <v>25051</v>
      </c>
      <c r="C16332" t="s">
        <v>6822</v>
      </c>
      <c r="D16332" t="s">
        <v>13</v>
      </c>
      <c r="E16332" t="s">
        <v>14</v>
      </c>
      <c r="F16332" t="s">
        <v>26</v>
      </c>
      <c r="G16332" s="3">
        <v>45165.375752314816</v>
      </c>
      <c r="H16332" s="1">
        <v>87120</v>
      </c>
      <c r="I16332" t="s">
        <v>6643</v>
      </c>
      <c r="J16332" t="s">
        <v>25052</v>
      </c>
    </row>
    <row r="16333" spans="1:10">
      <c r="A16333" t="s">
        <v>33</v>
      </c>
      <c r="B16333" t="s">
        <v>25053</v>
      </c>
      <c r="C16333" t="s">
        <v>1926</v>
      </c>
      <c r="D16333" t="s">
        <v>13</v>
      </c>
      <c r="E16333" t="s">
        <v>14</v>
      </c>
      <c r="F16333" t="s">
        <v>26</v>
      </c>
      <c r="G16333" s="3">
        <v>45014.376319444447</v>
      </c>
      <c r="H16333" s="1">
        <v>115000</v>
      </c>
      <c r="I16333" t="s">
        <v>2673</v>
      </c>
      <c r="J16333" t="s">
        <v>344</v>
      </c>
    </row>
    <row r="16334" spans="1:10">
      <c r="A16334" t="s">
        <v>212</v>
      </c>
      <c r="B16334" t="s">
        <v>1808</v>
      </c>
      <c r="C16334" t="s">
        <v>589</v>
      </c>
      <c r="D16334" t="s">
        <v>13</v>
      </c>
      <c r="E16334" t="s">
        <v>14</v>
      </c>
      <c r="F16334" t="s">
        <v>26</v>
      </c>
      <c r="G16334" s="3">
        <v>45022.415185185186</v>
      </c>
      <c r="H16334" s="1">
        <v>115000</v>
      </c>
      <c r="I16334" t="s">
        <v>420</v>
      </c>
      <c r="J16334" t="s">
        <v>25054</v>
      </c>
    </row>
    <row r="16335" spans="1:10">
      <c r="A16335" t="s">
        <v>33</v>
      </c>
      <c r="B16335" t="s">
        <v>1084</v>
      </c>
      <c r="C16335" t="s">
        <v>24</v>
      </c>
      <c r="D16335" t="s">
        <v>13</v>
      </c>
      <c r="E16335" t="s">
        <v>25</v>
      </c>
      <c r="F16335" t="s">
        <v>26</v>
      </c>
      <c r="G16335" s="3">
        <v>45186.375138888892</v>
      </c>
      <c r="H16335" s="1">
        <v>83500</v>
      </c>
      <c r="I16335" t="s">
        <v>602</v>
      </c>
      <c r="J16335" t="s">
        <v>1138</v>
      </c>
    </row>
    <row r="16336" spans="1:10">
      <c r="A16336" t="s">
        <v>10</v>
      </c>
      <c r="B16336" t="s">
        <v>25055</v>
      </c>
      <c r="C16336" t="s">
        <v>307</v>
      </c>
      <c r="D16336" t="s">
        <v>13</v>
      </c>
      <c r="E16336" t="s">
        <v>14</v>
      </c>
      <c r="F16336" t="s">
        <v>26</v>
      </c>
      <c r="G16336" s="3">
        <v>45003.377500000002</v>
      </c>
      <c r="H16336" s="1">
        <v>222000</v>
      </c>
      <c r="I16336" t="s">
        <v>870</v>
      </c>
      <c r="J16336" t="s">
        <v>25056</v>
      </c>
    </row>
    <row r="16337" spans="1:10">
      <c r="A16337" t="s">
        <v>33</v>
      </c>
      <c r="B16337" t="s">
        <v>25057</v>
      </c>
      <c r="C16337" t="s">
        <v>1525</v>
      </c>
      <c r="D16337" t="s">
        <v>13</v>
      </c>
      <c r="E16337" t="s">
        <v>14</v>
      </c>
      <c r="F16337" t="s">
        <v>26</v>
      </c>
      <c r="G16337" s="3">
        <v>44971.409687500003</v>
      </c>
      <c r="H16337" s="1">
        <v>109500</v>
      </c>
      <c r="I16337" t="s">
        <v>22999</v>
      </c>
      <c r="J16337" t="s">
        <v>25058</v>
      </c>
    </row>
    <row r="16338" spans="1:10">
      <c r="A16338" t="s">
        <v>212</v>
      </c>
      <c r="B16338" t="s">
        <v>9962</v>
      </c>
      <c r="C16338" t="s">
        <v>4453</v>
      </c>
      <c r="D16338" t="s">
        <v>13</v>
      </c>
      <c r="E16338" t="s">
        <v>14</v>
      </c>
      <c r="F16338" t="s">
        <v>26</v>
      </c>
      <c r="G16338" s="3">
        <v>45021.377523148149</v>
      </c>
      <c r="H16338" s="1">
        <v>90000</v>
      </c>
      <c r="I16338" t="s">
        <v>1613</v>
      </c>
      <c r="J16338" t="s">
        <v>25059</v>
      </c>
    </row>
    <row r="16339" spans="1:10">
      <c r="A16339" t="s">
        <v>33</v>
      </c>
      <c r="B16339" t="s">
        <v>3947</v>
      </c>
      <c r="C16339" t="s">
        <v>237</v>
      </c>
      <c r="D16339" t="s">
        <v>13</v>
      </c>
      <c r="E16339" t="s">
        <v>14</v>
      </c>
      <c r="F16339" t="s">
        <v>26</v>
      </c>
      <c r="G16339" s="3">
        <v>44960.377569444441</v>
      </c>
      <c r="H16339" s="1">
        <v>60000</v>
      </c>
      <c r="I16339" t="s">
        <v>3948</v>
      </c>
      <c r="J16339" t="s">
        <v>3949</v>
      </c>
    </row>
    <row r="16340" spans="1:10">
      <c r="A16340" t="s">
        <v>212</v>
      </c>
      <c r="B16340" t="s">
        <v>25060</v>
      </c>
      <c r="C16340" t="s">
        <v>232</v>
      </c>
      <c r="D16340" t="s">
        <v>13</v>
      </c>
      <c r="E16340" t="s">
        <v>14</v>
      </c>
      <c r="F16340" t="s">
        <v>26</v>
      </c>
      <c r="G16340" s="3">
        <v>44999.378171296295</v>
      </c>
      <c r="H16340" s="1">
        <v>125000</v>
      </c>
      <c r="I16340" t="s">
        <v>1679</v>
      </c>
      <c r="J16340" t="s">
        <v>25061</v>
      </c>
    </row>
    <row r="16341" spans="1:10">
      <c r="A16341" t="s">
        <v>33</v>
      </c>
      <c r="B16341" t="s">
        <v>25062</v>
      </c>
      <c r="C16341" t="s">
        <v>557</v>
      </c>
      <c r="D16341" t="s">
        <v>13</v>
      </c>
      <c r="E16341" t="s">
        <v>14</v>
      </c>
      <c r="F16341" t="s">
        <v>26</v>
      </c>
      <c r="G16341" s="3">
        <v>44988.405613425923</v>
      </c>
      <c r="H16341" s="1">
        <v>175000</v>
      </c>
      <c r="I16341" t="s">
        <v>3551</v>
      </c>
      <c r="J16341" t="s">
        <v>25063</v>
      </c>
    </row>
    <row r="16342" spans="1:10">
      <c r="A16342" t="s">
        <v>10</v>
      </c>
      <c r="B16342" t="s">
        <v>23925</v>
      </c>
      <c r="C16342" t="s">
        <v>232</v>
      </c>
      <c r="D16342" t="s">
        <v>13</v>
      </c>
      <c r="E16342" t="s">
        <v>14</v>
      </c>
      <c r="F16342" t="s">
        <v>26</v>
      </c>
      <c r="G16342" s="3">
        <v>45239.377002314817</v>
      </c>
      <c r="H16342" s="1">
        <v>115000</v>
      </c>
      <c r="I16342" t="s">
        <v>25064</v>
      </c>
      <c r="J16342" t="s">
        <v>338</v>
      </c>
    </row>
    <row r="16343" spans="1:10">
      <c r="A16343" t="s">
        <v>135</v>
      </c>
      <c r="B16343" t="s">
        <v>25065</v>
      </c>
      <c r="C16343" t="s">
        <v>24</v>
      </c>
      <c r="D16343" t="s">
        <v>13</v>
      </c>
      <c r="E16343" t="s">
        <v>25</v>
      </c>
      <c r="F16343" t="s">
        <v>26</v>
      </c>
      <c r="G16343" s="3">
        <v>45143.387280092589</v>
      </c>
      <c r="H16343" s="1">
        <v>83000</v>
      </c>
      <c r="I16343" t="s">
        <v>602</v>
      </c>
      <c r="J16343" t="s">
        <v>25066</v>
      </c>
    </row>
    <row r="16344" spans="1:10">
      <c r="A16344" t="s">
        <v>33</v>
      </c>
      <c r="B16344" t="s">
        <v>33</v>
      </c>
      <c r="C16344" t="s">
        <v>25067</v>
      </c>
      <c r="D16344" t="s">
        <v>13</v>
      </c>
      <c r="E16344" t="s">
        <v>14</v>
      </c>
      <c r="F16344" t="s">
        <v>26</v>
      </c>
      <c r="G16344" s="3">
        <v>45273.434074074074</v>
      </c>
      <c r="H16344" s="1">
        <v>60000</v>
      </c>
      <c r="I16344" t="s">
        <v>25068</v>
      </c>
      <c r="J16344" t="s">
        <v>25069</v>
      </c>
    </row>
    <row r="16345" spans="1:10">
      <c r="A16345" t="s">
        <v>10</v>
      </c>
      <c r="B16345" t="s">
        <v>10</v>
      </c>
      <c r="C16345" t="s">
        <v>1962</v>
      </c>
      <c r="D16345" t="s">
        <v>13</v>
      </c>
      <c r="E16345" t="s">
        <v>14</v>
      </c>
      <c r="F16345" t="s">
        <v>26</v>
      </c>
      <c r="G16345" s="3">
        <v>45171.377708333333</v>
      </c>
      <c r="H16345" s="1">
        <v>149946.5</v>
      </c>
      <c r="I16345" t="s">
        <v>1469</v>
      </c>
    </row>
    <row r="16346" spans="1:10">
      <c r="A16346" t="s">
        <v>10</v>
      </c>
      <c r="B16346" t="s">
        <v>1606</v>
      </c>
      <c r="C16346" t="s">
        <v>1358</v>
      </c>
      <c r="D16346" t="s">
        <v>13</v>
      </c>
      <c r="E16346" t="s">
        <v>14</v>
      </c>
      <c r="F16346" t="s">
        <v>26</v>
      </c>
      <c r="G16346" s="3">
        <v>44942.389074074075</v>
      </c>
      <c r="H16346" s="1">
        <v>173550</v>
      </c>
      <c r="I16346" t="s">
        <v>3484</v>
      </c>
      <c r="J16346" t="s">
        <v>5891</v>
      </c>
    </row>
    <row r="16347" spans="1:10">
      <c r="A16347" t="s">
        <v>77</v>
      </c>
      <c r="B16347" t="s">
        <v>2538</v>
      </c>
      <c r="C16347" t="s">
        <v>1166</v>
      </c>
      <c r="D16347" t="s">
        <v>13</v>
      </c>
      <c r="E16347" t="s">
        <v>14</v>
      </c>
      <c r="F16347" t="s">
        <v>26</v>
      </c>
      <c r="G16347" s="3">
        <v>45268.406701388885</v>
      </c>
      <c r="H16347" s="1">
        <v>77500</v>
      </c>
      <c r="I16347" t="s">
        <v>25070</v>
      </c>
    </row>
    <row r="16348" spans="1:10">
      <c r="A16348" t="s">
        <v>18</v>
      </c>
      <c r="B16348" t="s">
        <v>6410</v>
      </c>
      <c r="C16348" t="s">
        <v>24</v>
      </c>
      <c r="D16348" t="s">
        <v>13</v>
      </c>
      <c r="E16348" t="s">
        <v>25</v>
      </c>
      <c r="F16348" t="s">
        <v>26</v>
      </c>
      <c r="G16348" s="3">
        <v>45109.379976851851</v>
      </c>
      <c r="H16348" s="1">
        <v>82005.5</v>
      </c>
      <c r="I16348" t="s">
        <v>25071</v>
      </c>
      <c r="J16348" t="s">
        <v>25072</v>
      </c>
    </row>
    <row r="16349" spans="1:10">
      <c r="A16349" t="s">
        <v>18</v>
      </c>
      <c r="B16349" t="s">
        <v>25073</v>
      </c>
      <c r="C16349" t="s">
        <v>1965</v>
      </c>
      <c r="D16349" t="s">
        <v>13</v>
      </c>
      <c r="E16349" t="s">
        <v>14</v>
      </c>
      <c r="F16349" t="s">
        <v>26</v>
      </c>
      <c r="G16349" s="3">
        <v>45157.381469907406</v>
      </c>
      <c r="H16349" s="1">
        <v>90000</v>
      </c>
      <c r="I16349" t="s">
        <v>25074</v>
      </c>
      <c r="J16349" t="s">
        <v>25075</v>
      </c>
    </row>
    <row r="16350" spans="1:10">
      <c r="A16350" t="s">
        <v>18</v>
      </c>
      <c r="B16350" t="s">
        <v>18</v>
      </c>
      <c r="C16350" t="s">
        <v>243</v>
      </c>
      <c r="D16350" t="s">
        <v>13</v>
      </c>
      <c r="E16350" t="s">
        <v>14</v>
      </c>
      <c r="F16350" t="s">
        <v>26</v>
      </c>
      <c r="G16350" s="3">
        <v>44981.379155092596</v>
      </c>
      <c r="H16350" s="1">
        <v>125000</v>
      </c>
      <c r="I16350" t="s">
        <v>25076</v>
      </c>
      <c r="J16350" t="s">
        <v>25077</v>
      </c>
    </row>
    <row r="16351" spans="1:10">
      <c r="A16351" t="s">
        <v>33</v>
      </c>
      <c r="B16351" t="s">
        <v>25078</v>
      </c>
      <c r="C16351" t="s">
        <v>2280</v>
      </c>
      <c r="D16351" t="s">
        <v>13</v>
      </c>
      <c r="E16351" t="s">
        <v>14</v>
      </c>
      <c r="F16351" t="s">
        <v>26</v>
      </c>
      <c r="G16351" s="3">
        <v>45055.376134259262</v>
      </c>
      <c r="H16351" s="1">
        <v>98500</v>
      </c>
      <c r="I16351" t="s">
        <v>25079</v>
      </c>
      <c r="J16351" t="s">
        <v>25080</v>
      </c>
    </row>
    <row r="16352" spans="1:10">
      <c r="A16352" t="s">
        <v>77</v>
      </c>
      <c r="B16352" t="s">
        <v>25081</v>
      </c>
      <c r="C16352" t="s">
        <v>5152</v>
      </c>
      <c r="D16352" t="s">
        <v>13</v>
      </c>
      <c r="E16352" t="s">
        <v>14</v>
      </c>
      <c r="F16352" t="s">
        <v>26</v>
      </c>
      <c r="G16352" s="3">
        <v>45139.376967592594</v>
      </c>
      <c r="H16352" s="1">
        <v>95150</v>
      </c>
      <c r="I16352" t="s">
        <v>1072</v>
      </c>
      <c r="J16352" t="s">
        <v>25082</v>
      </c>
    </row>
    <row r="16353" spans="1:10">
      <c r="A16353" t="s">
        <v>212</v>
      </c>
      <c r="B16353" t="s">
        <v>12773</v>
      </c>
      <c r="C16353" t="s">
        <v>25083</v>
      </c>
      <c r="D16353" t="s">
        <v>13</v>
      </c>
      <c r="E16353" t="s">
        <v>14</v>
      </c>
      <c r="F16353" t="s">
        <v>26</v>
      </c>
      <c r="G16353" s="3">
        <v>45007.382581018515</v>
      </c>
      <c r="H16353" s="1">
        <v>115000</v>
      </c>
      <c r="I16353" t="s">
        <v>420</v>
      </c>
      <c r="J16353" t="s">
        <v>12774</v>
      </c>
    </row>
    <row r="16354" spans="1:10">
      <c r="A16354" t="s">
        <v>33</v>
      </c>
      <c r="B16354" t="s">
        <v>25084</v>
      </c>
      <c r="C16354" t="s">
        <v>276</v>
      </c>
      <c r="D16354" t="s">
        <v>7604</v>
      </c>
      <c r="E16354" t="s">
        <v>14</v>
      </c>
      <c r="F16354" t="s">
        <v>26</v>
      </c>
      <c r="G16354" s="3">
        <v>45239.375185185185</v>
      </c>
      <c r="H16354" s="1">
        <v>75000</v>
      </c>
      <c r="I16354" t="s">
        <v>5016</v>
      </c>
      <c r="J16354" t="s">
        <v>1487</v>
      </c>
    </row>
    <row r="16355" spans="1:10">
      <c r="A16355" t="s">
        <v>33</v>
      </c>
      <c r="B16355" t="s">
        <v>25085</v>
      </c>
      <c r="C16355" t="s">
        <v>5039</v>
      </c>
      <c r="D16355" t="s">
        <v>13</v>
      </c>
      <c r="E16355" t="s">
        <v>14</v>
      </c>
      <c r="F16355" t="s">
        <v>26</v>
      </c>
      <c r="G16355" s="3">
        <v>45092.375486111108</v>
      </c>
      <c r="H16355" s="1">
        <v>150000</v>
      </c>
      <c r="I16355" t="s">
        <v>6028</v>
      </c>
      <c r="J16355" t="s">
        <v>3812</v>
      </c>
    </row>
    <row r="16356" spans="1:10">
      <c r="A16356" t="s">
        <v>10</v>
      </c>
      <c r="B16356" t="s">
        <v>25086</v>
      </c>
      <c r="C16356" t="s">
        <v>3157</v>
      </c>
      <c r="D16356" t="s">
        <v>13</v>
      </c>
      <c r="E16356" t="s">
        <v>14</v>
      </c>
      <c r="F16356" t="s">
        <v>26</v>
      </c>
      <c r="G16356" s="3">
        <v>44957.376516203702</v>
      </c>
      <c r="H16356" s="1">
        <v>90000</v>
      </c>
      <c r="I16356" t="s">
        <v>3045</v>
      </c>
      <c r="J16356" t="s">
        <v>25087</v>
      </c>
    </row>
    <row r="16357" spans="1:10">
      <c r="A16357" t="s">
        <v>18</v>
      </c>
      <c r="B16357" t="s">
        <v>18</v>
      </c>
      <c r="C16357" t="s">
        <v>161</v>
      </c>
      <c r="D16357" t="s">
        <v>13</v>
      </c>
      <c r="E16357" t="s">
        <v>14</v>
      </c>
      <c r="F16357" t="s">
        <v>162</v>
      </c>
      <c r="G16357" s="3">
        <v>44977.388356481482</v>
      </c>
      <c r="H16357" s="1">
        <v>147500</v>
      </c>
      <c r="I16357" t="s">
        <v>25088</v>
      </c>
      <c r="J16357" t="s">
        <v>25089</v>
      </c>
    </row>
    <row r="16358" spans="1:10">
      <c r="A16358" t="s">
        <v>33</v>
      </c>
      <c r="B16358" t="s">
        <v>25090</v>
      </c>
      <c r="C16358" t="s">
        <v>2616</v>
      </c>
      <c r="D16358" t="s">
        <v>13</v>
      </c>
      <c r="E16358" t="s">
        <v>14</v>
      </c>
      <c r="F16358" t="s">
        <v>26</v>
      </c>
      <c r="G16358" s="3">
        <v>45092.375532407408</v>
      </c>
      <c r="H16358" s="1">
        <v>115000</v>
      </c>
      <c r="I16358" t="s">
        <v>2617</v>
      </c>
    </row>
    <row r="16359" spans="1:10">
      <c r="A16359" t="s">
        <v>33</v>
      </c>
      <c r="B16359" t="s">
        <v>25091</v>
      </c>
      <c r="C16359" t="s">
        <v>24</v>
      </c>
      <c r="D16359" t="s">
        <v>13</v>
      </c>
      <c r="E16359" t="s">
        <v>25</v>
      </c>
      <c r="F16359" t="s">
        <v>26</v>
      </c>
      <c r="G16359" s="3">
        <v>45273.376331018517</v>
      </c>
      <c r="H16359" s="1">
        <v>84000</v>
      </c>
      <c r="I16359" t="s">
        <v>602</v>
      </c>
    </row>
    <row r="16360" spans="1:10">
      <c r="A16360" t="s">
        <v>33</v>
      </c>
      <c r="B16360" t="s">
        <v>25092</v>
      </c>
      <c r="C16360" t="s">
        <v>24</v>
      </c>
      <c r="D16360" t="s">
        <v>13</v>
      </c>
      <c r="E16360" t="s">
        <v>25</v>
      </c>
      <c r="F16360" t="s">
        <v>26</v>
      </c>
      <c r="G16360" s="3">
        <v>45253.375659722224</v>
      </c>
      <c r="H16360" s="1">
        <v>75000</v>
      </c>
      <c r="I16360" t="s">
        <v>12164</v>
      </c>
      <c r="J16360" t="s">
        <v>25093</v>
      </c>
    </row>
    <row r="16361" spans="1:10">
      <c r="A16361" t="s">
        <v>10</v>
      </c>
      <c r="B16361" t="s">
        <v>25094</v>
      </c>
      <c r="C16361" t="s">
        <v>901</v>
      </c>
      <c r="D16361" t="s">
        <v>13</v>
      </c>
      <c r="E16361" t="s">
        <v>14</v>
      </c>
      <c r="F16361" t="s">
        <v>26</v>
      </c>
      <c r="G16361" s="3">
        <v>44951.377766203703</v>
      </c>
      <c r="H16361" s="1">
        <v>115000</v>
      </c>
      <c r="I16361" t="s">
        <v>326</v>
      </c>
      <c r="J16361" t="s">
        <v>25095</v>
      </c>
    </row>
    <row r="16362" spans="1:10">
      <c r="A16362" t="s">
        <v>10</v>
      </c>
      <c r="B16362" t="s">
        <v>1603</v>
      </c>
      <c r="C16362" t="s">
        <v>170</v>
      </c>
      <c r="D16362" t="s">
        <v>13</v>
      </c>
      <c r="E16362" t="s">
        <v>14</v>
      </c>
      <c r="F16362" t="s">
        <v>171</v>
      </c>
      <c r="G16362" s="3">
        <v>45022.385277777779</v>
      </c>
      <c r="H16362" s="1">
        <v>88128</v>
      </c>
      <c r="I16362" t="s">
        <v>9803</v>
      </c>
      <c r="J16362" t="s">
        <v>4741</v>
      </c>
    </row>
    <row r="16363" spans="1:10">
      <c r="A16363" t="s">
        <v>18</v>
      </c>
      <c r="B16363" t="s">
        <v>25096</v>
      </c>
      <c r="C16363" t="s">
        <v>1015</v>
      </c>
      <c r="D16363" t="s">
        <v>13</v>
      </c>
      <c r="E16363" t="s">
        <v>14</v>
      </c>
      <c r="F16363" t="s">
        <v>608</v>
      </c>
      <c r="G16363" s="3">
        <v>44999.394236111111</v>
      </c>
      <c r="H16363" s="1">
        <v>115000</v>
      </c>
      <c r="I16363" t="s">
        <v>1016</v>
      </c>
      <c r="J16363" t="s">
        <v>25097</v>
      </c>
    </row>
    <row r="16364" spans="1:10">
      <c r="A16364" t="s">
        <v>10</v>
      </c>
      <c r="B16364" t="s">
        <v>2847</v>
      </c>
      <c r="C16364" t="s">
        <v>201</v>
      </c>
      <c r="D16364" t="s">
        <v>13</v>
      </c>
      <c r="E16364" t="s">
        <v>14</v>
      </c>
      <c r="F16364" t="s">
        <v>26</v>
      </c>
      <c r="G16364" s="3">
        <v>44995.381331018521</v>
      </c>
      <c r="H16364" s="1">
        <v>375000</v>
      </c>
      <c r="I16364" t="s">
        <v>7574</v>
      </c>
    </row>
    <row r="16365" spans="1:10">
      <c r="A16365" t="s">
        <v>212</v>
      </c>
      <c r="B16365" t="s">
        <v>23327</v>
      </c>
      <c r="C16365" t="s">
        <v>237</v>
      </c>
      <c r="D16365" t="s">
        <v>13</v>
      </c>
      <c r="E16365" t="s">
        <v>14</v>
      </c>
      <c r="F16365" t="s">
        <v>26</v>
      </c>
      <c r="G16365" s="3">
        <v>45161.404745370368</v>
      </c>
      <c r="H16365" s="1">
        <v>137610</v>
      </c>
      <c r="I16365" t="s">
        <v>69</v>
      </c>
      <c r="J16365" t="s">
        <v>23328</v>
      </c>
    </row>
    <row r="16366" spans="1:10">
      <c r="A16366" t="s">
        <v>135</v>
      </c>
      <c r="B16366" t="s">
        <v>25098</v>
      </c>
      <c r="C16366" t="s">
        <v>8148</v>
      </c>
      <c r="D16366" t="s">
        <v>13</v>
      </c>
      <c r="E16366" t="s">
        <v>14</v>
      </c>
      <c r="F16366" t="s">
        <v>26</v>
      </c>
      <c r="G16366" s="3">
        <v>45106.376944444448</v>
      </c>
      <c r="H16366" s="1">
        <v>115000</v>
      </c>
      <c r="I16366" t="s">
        <v>25099</v>
      </c>
      <c r="J16366" t="s">
        <v>25100</v>
      </c>
    </row>
    <row r="16367" spans="1:10">
      <c r="A16367" t="s">
        <v>73</v>
      </c>
      <c r="B16367" t="s">
        <v>73</v>
      </c>
      <c r="C16367" t="s">
        <v>2469</v>
      </c>
      <c r="D16367" t="s">
        <v>13</v>
      </c>
      <c r="E16367" t="s">
        <v>14</v>
      </c>
      <c r="F16367" t="s">
        <v>26</v>
      </c>
      <c r="G16367" s="3">
        <v>45148.375787037039</v>
      </c>
      <c r="H16367" s="1">
        <v>103000</v>
      </c>
      <c r="I16367" t="s">
        <v>8909</v>
      </c>
      <c r="J16367" t="s">
        <v>25101</v>
      </c>
    </row>
    <row r="16368" spans="1:10">
      <c r="A16368" t="s">
        <v>33</v>
      </c>
      <c r="B16368" t="s">
        <v>33</v>
      </c>
      <c r="C16368" t="s">
        <v>7284</v>
      </c>
      <c r="D16368" t="s">
        <v>7604</v>
      </c>
      <c r="E16368" t="s">
        <v>14</v>
      </c>
      <c r="F16368" t="s">
        <v>26</v>
      </c>
      <c r="G16368" s="3">
        <v>45267.376643518517</v>
      </c>
      <c r="H16368" s="1">
        <v>75000</v>
      </c>
      <c r="I16368" t="s">
        <v>25102</v>
      </c>
      <c r="J16368" t="s">
        <v>25103</v>
      </c>
    </row>
    <row r="16369" spans="1:10">
      <c r="A16369" t="s">
        <v>33</v>
      </c>
      <c r="B16369" t="s">
        <v>10995</v>
      </c>
      <c r="C16369" t="s">
        <v>30</v>
      </c>
      <c r="D16369" t="s">
        <v>13</v>
      </c>
      <c r="E16369" t="s">
        <v>14</v>
      </c>
      <c r="F16369" t="s">
        <v>26</v>
      </c>
      <c r="G16369" s="3">
        <v>45145.375821759262</v>
      </c>
      <c r="H16369" s="1">
        <v>150000</v>
      </c>
      <c r="I16369" t="s">
        <v>3330</v>
      </c>
      <c r="J16369" t="s">
        <v>1334</v>
      </c>
    </row>
    <row r="16370" spans="1:10">
      <c r="A16370" t="s">
        <v>135</v>
      </c>
      <c r="B16370" t="s">
        <v>25104</v>
      </c>
      <c r="C16370" t="s">
        <v>24</v>
      </c>
      <c r="D16370" t="s">
        <v>13</v>
      </c>
      <c r="E16370" t="s">
        <v>25</v>
      </c>
      <c r="F16370" t="s">
        <v>26</v>
      </c>
      <c r="G16370" s="3">
        <v>45161.376504629632</v>
      </c>
      <c r="H16370" s="1">
        <v>101000</v>
      </c>
      <c r="I16370" t="s">
        <v>602</v>
      </c>
      <c r="J16370" t="s">
        <v>25105</v>
      </c>
    </row>
    <row r="16371" spans="1:10">
      <c r="A16371" t="s">
        <v>33</v>
      </c>
      <c r="B16371" t="s">
        <v>25106</v>
      </c>
      <c r="C16371" t="s">
        <v>24</v>
      </c>
      <c r="D16371" t="s">
        <v>13</v>
      </c>
      <c r="E16371" t="s">
        <v>25</v>
      </c>
      <c r="F16371" t="s">
        <v>26</v>
      </c>
      <c r="G16371" s="3">
        <v>45161.376331018517</v>
      </c>
      <c r="H16371" s="1">
        <v>83500</v>
      </c>
      <c r="I16371" t="s">
        <v>602</v>
      </c>
      <c r="J16371" t="s">
        <v>1861</v>
      </c>
    </row>
    <row r="16372" spans="1:10">
      <c r="A16372" t="s">
        <v>33</v>
      </c>
      <c r="B16372" t="s">
        <v>25107</v>
      </c>
      <c r="C16372" t="s">
        <v>6822</v>
      </c>
      <c r="D16372" t="s">
        <v>13</v>
      </c>
      <c r="E16372" t="s">
        <v>14</v>
      </c>
      <c r="F16372" t="s">
        <v>26</v>
      </c>
      <c r="G16372" s="3">
        <v>45083.375601851854</v>
      </c>
      <c r="H16372" s="1">
        <v>115000</v>
      </c>
      <c r="I16372" t="s">
        <v>13040</v>
      </c>
    </row>
    <row r="16373" spans="1:10">
      <c r="A16373" t="s">
        <v>33</v>
      </c>
      <c r="B16373" t="s">
        <v>25108</v>
      </c>
      <c r="C16373" t="s">
        <v>197</v>
      </c>
      <c r="D16373" t="s">
        <v>13</v>
      </c>
      <c r="E16373" t="s">
        <v>14</v>
      </c>
      <c r="F16373" t="s">
        <v>198</v>
      </c>
      <c r="G16373" s="3">
        <v>45135.389733796299</v>
      </c>
      <c r="H16373" s="1">
        <v>56700</v>
      </c>
      <c r="I16373" t="s">
        <v>172</v>
      </c>
      <c r="J16373" t="s">
        <v>25109</v>
      </c>
    </row>
    <row r="16374" spans="1:10">
      <c r="A16374" t="s">
        <v>10</v>
      </c>
      <c r="B16374" t="s">
        <v>6675</v>
      </c>
      <c r="C16374" t="s">
        <v>3519</v>
      </c>
      <c r="D16374" t="s">
        <v>13</v>
      </c>
      <c r="E16374" t="s">
        <v>14</v>
      </c>
      <c r="F16374" t="s">
        <v>26</v>
      </c>
      <c r="G16374" s="3">
        <v>45099.375393518516</v>
      </c>
      <c r="H16374" s="1">
        <v>115000</v>
      </c>
      <c r="I16374" t="s">
        <v>3887</v>
      </c>
      <c r="J16374" t="s">
        <v>25110</v>
      </c>
    </row>
    <row r="16375" spans="1:10">
      <c r="A16375" t="s">
        <v>135</v>
      </c>
      <c r="B16375" t="s">
        <v>25111</v>
      </c>
      <c r="C16375" t="s">
        <v>56</v>
      </c>
      <c r="D16375" t="s">
        <v>13</v>
      </c>
      <c r="E16375" t="s">
        <v>14</v>
      </c>
      <c r="F16375" t="s">
        <v>26</v>
      </c>
      <c r="G16375" s="3">
        <v>45113.376168981478</v>
      </c>
      <c r="H16375" s="1">
        <v>90000</v>
      </c>
      <c r="I16375" t="s">
        <v>25112</v>
      </c>
      <c r="J16375" t="s">
        <v>25113</v>
      </c>
    </row>
    <row r="16376" spans="1:10">
      <c r="A16376" t="s">
        <v>33</v>
      </c>
      <c r="B16376" t="s">
        <v>20161</v>
      </c>
      <c r="C16376" t="s">
        <v>232</v>
      </c>
      <c r="D16376" t="s">
        <v>13</v>
      </c>
      <c r="E16376" t="s">
        <v>14</v>
      </c>
      <c r="F16376" t="s">
        <v>26</v>
      </c>
      <c r="G16376" s="3">
        <v>45229.375</v>
      </c>
      <c r="H16376" s="1">
        <v>80000</v>
      </c>
      <c r="I16376" t="s">
        <v>11651</v>
      </c>
      <c r="J16376" t="s">
        <v>8308</v>
      </c>
    </row>
    <row r="16377" spans="1:10">
      <c r="A16377" t="s">
        <v>33</v>
      </c>
      <c r="B16377" t="s">
        <v>25114</v>
      </c>
      <c r="C16377" t="s">
        <v>232</v>
      </c>
      <c r="D16377" t="s">
        <v>13</v>
      </c>
      <c r="E16377" t="s">
        <v>14</v>
      </c>
      <c r="F16377" t="s">
        <v>26</v>
      </c>
      <c r="G16377" s="3">
        <v>45033.374988425923</v>
      </c>
      <c r="H16377" s="1">
        <v>100000</v>
      </c>
      <c r="I16377" t="s">
        <v>1118</v>
      </c>
    </row>
    <row r="16378" spans="1:10">
      <c r="A16378" t="s">
        <v>10</v>
      </c>
      <c r="B16378" t="s">
        <v>25115</v>
      </c>
      <c r="C16378" t="s">
        <v>243</v>
      </c>
      <c r="D16378" t="s">
        <v>13</v>
      </c>
      <c r="E16378" t="s">
        <v>14</v>
      </c>
      <c r="F16378" t="s">
        <v>26</v>
      </c>
      <c r="G16378" s="3">
        <v>45012.380520833336</v>
      </c>
      <c r="H16378" s="1">
        <v>90000</v>
      </c>
      <c r="I16378" t="s">
        <v>322</v>
      </c>
      <c r="J16378" t="s">
        <v>25116</v>
      </c>
    </row>
    <row r="16379" spans="1:10">
      <c r="A16379" t="s">
        <v>135</v>
      </c>
      <c r="B16379" t="s">
        <v>25117</v>
      </c>
      <c r="C16379" t="s">
        <v>25067</v>
      </c>
      <c r="D16379" t="s">
        <v>13</v>
      </c>
      <c r="E16379" t="s">
        <v>14</v>
      </c>
      <c r="F16379" t="s">
        <v>26</v>
      </c>
      <c r="G16379" s="3">
        <v>45167.422442129631</v>
      </c>
      <c r="H16379" s="1">
        <v>115000</v>
      </c>
      <c r="I16379" t="s">
        <v>25118</v>
      </c>
      <c r="J16379" t="s">
        <v>4466</v>
      </c>
    </row>
    <row r="16380" spans="1:10">
      <c r="A16380" t="s">
        <v>18</v>
      </c>
      <c r="B16380" t="s">
        <v>7613</v>
      </c>
      <c r="C16380" t="s">
        <v>243</v>
      </c>
      <c r="D16380" t="s">
        <v>13</v>
      </c>
      <c r="E16380" t="s">
        <v>14</v>
      </c>
      <c r="F16380" t="s">
        <v>26</v>
      </c>
      <c r="G16380" s="3">
        <v>45048.377013888887</v>
      </c>
      <c r="H16380" s="1">
        <v>147000</v>
      </c>
      <c r="I16380" t="s">
        <v>4409</v>
      </c>
      <c r="J16380" t="s">
        <v>25119</v>
      </c>
    </row>
    <row r="16381" spans="1:10">
      <c r="A16381" t="s">
        <v>135</v>
      </c>
      <c r="B16381" t="s">
        <v>24893</v>
      </c>
      <c r="C16381" t="s">
        <v>201</v>
      </c>
      <c r="D16381" t="s">
        <v>13</v>
      </c>
      <c r="E16381" t="s">
        <v>14</v>
      </c>
      <c r="F16381" t="s">
        <v>26</v>
      </c>
      <c r="G16381" s="3">
        <v>45159.405034722222</v>
      </c>
      <c r="H16381" s="1">
        <v>90000</v>
      </c>
      <c r="I16381" t="s">
        <v>1604</v>
      </c>
      <c r="J16381" t="s">
        <v>10677</v>
      </c>
    </row>
    <row r="16382" spans="1:10">
      <c r="A16382" t="s">
        <v>33</v>
      </c>
      <c r="B16382" t="s">
        <v>33</v>
      </c>
      <c r="C16382" t="s">
        <v>1348</v>
      </c>
      <c r="D16382" t="s">
        <v>13</v>
      </c>
      <c r="E16382" t="s">
        <v>14</v>
      </c>
      <c r="F16382" t="s">
        <v>26</v>
      </c>
      <c r="G16382" s="3">
        <v>45130.375069444446</v>
      </c>
      <c r="H16382" s="1">
        <v>84150</v>
      </c>
      <c r="I16382" t="s">
        <v>729</v>
      </c>
      <c r="J16382" t="s">
        <v>3410</v>
      </c>
    </row>
    <row r="16383" spans="1:10">
      <c r="A16383" t="s">
        <v>33</v>
      </c>
      <c r="B16383" t="s">
        <v>25120</v>
      </c>
      <c r="C16383" t="s">
        <v>24</v>
      </c>
      <c r="D16383" t="s">
        <v>13</v>
      </c>
      <c r="E16383" t="s">
        <v>25</v>
      </c>
      <c r="F16383" t="s">
        <v>26</v>
      </c>
      <c r="G16383" s="3">
        <v>45248.375057870369</v>
      </c>
      <c r="H16383" s="1">
        <v>82500</v>
      </c>
      <c r="I16383" t="s">
        <v>602</v>
      </c>
      <c r="J16383" t="s">
        <v>1334</v>
      </c>
    </row>
    <row r="16384" spans="1:10">
      <c r="A16384" t="s">
        <v>10</v>
      </c>
      <c r="B16384" t="s">
        <v>6623</v>
      </c>
      <c r="C16384" t="s">
        <v>232</v>
      </c>
      <c r="D16384" t="s">
        <v>13</v>
      </c>
      <c r="E16384" t="s">
        <v>14</v>
      </c>
      <c r="F16384" t="s">
        <v>26</v>
      </c>
      <c r="G16384" s="3">
        <v>45062.376423611109</v>
      </c>
      <c r="H16384" s="1">
        <v>245000</v>
      </c>
      <c r="I16384" t="s">
        <v>25121</v>
      </c>
    </row>
    <row r="16385" spans="1:10">
      <c r="A16385" t="s">
        <v>18</v>
      </c>
      <c r="B16385" t="s">
        <v>25122</v>
      </c>
      <c r="C16385" t="s">
        <v>614</v>
      </c>
      <c r="D16385" t="s">
        <v>13</v>
      </c>
      <c r="E16385" t="s">
        <v>14</v>
      </c>
      <c r="F16385" t="s">
        <v>608</v>
      </c>
      <c r="G16385" s="3">
        <v>45260.384456018517</v>
      </c>
      <c r="H16385" s="1">
        <v>90000</v>
      </c>
      <c r="I16385" t="s">
        <v>25123</v>
      </c>
      <c r="J16385" t="s">
        <v>25124</v>
      </c>
    </row>
    <row r="16386" spans="1:10">
      <c r="A16386" t="s">
        <v>33</v>
      </c>
      <c r="B16386" t="s">
        <v>33</v>
      </c>
      <c r="C16386" t="s">
        <v>24</v>
      </c>
      <c r="D16386" t="s">
        <v>13</v>
      </c>
      <c r="E16386" t="s">
        <v>25</v>
      </c>
      <c r="F16386" t="s">
        <v>26</v>
      </c>
      <c r="G16386" s="3">
        <v>45263.375011574077</v>
      </c>
      <c r="H16386" s="1">
        <v>112500</v>
      </c>
      <c r="I16386" t="s">
        <v>602</v>
      </c>
      <c r="J16386" t="s">
        <v>12675</v>
      </c>
    </row>
    <row r="16387" spans="1:10">
      <c r="A16387" t="s">
        <v>18</v>
      </c>
      <c r="B16387" t="s">
        <v>18</v>
      </c>
      <c r="C16387" t="s">
        <v>1015</v>
      </c>
      <c r="D16387" t="s">
        <v>13</v>
      </c>
      <c r="E16387" t="s">
        <v>14</v>
      </c>
      <c r="F16387" t="s">
        <v>608</v>
      </c>
      <c r="G16387" s="3">
        <v>44971.398136574076</v>
      </c>
      <c r="H16387" s="1">
        <v>125000</v>
      </c>
      <c r="I16387" t="s">
        <v>25125</v>
      </c>
      <c r="J16387" t="s">
        <v>25126</v>
      </c>
    </row>
    <row r="16388" spans="1:10">
      <c r="A16388" t="s">
        <v>10</v>
      </c>
      <c r="B16388" t="s">
        <v>398</v>
      </c>
      <c r="C16388" t="s">
        <v>75</v>
      </c>
      <c r="D16388" t="s">
        <v>13</v>
      </c>
      <c r="E16388" t="s">
        <v>14</v>
      </c>
      <c r="F16388" t="s">
        <v>26</v>
      </c>
      <c r="G16388" s="3">
        <v>45151.376736111109</v>
      </c>
      <c r="H16388" s="1">
        <v>209000</v>
      </c>
      <c r="I16388" t="s">
        <v>2081</v>
      </c>
      <c r="J16388" t="s">
        <v>25127</v>
      </c>
    </row>
    <row r="16389" spans="1:10">
      <c r="A16389" t="s">
        <v>10</v>
      </c>
      <c r="B16389" t="s">
        <v>25128</v>
      </c>
      <c r="C16389" t="s">
        <v>24</v>
      </c>
      <c r="D16389" t="s">
        <v>13</v>
      </c>
      <c r="E16389" t="s">
        <v>25</v>
      </c>
      <c r="F16389" t="s">
        <v>26</v>
      </c>
      <c r="G16389" s="3">
        <v>45114.378576388888</v>
      </c>
      <c r="H16389" s="1">
        <v>126500</v>
      </c>
      <c r="I16389" t="s">
        <v>15891</v>
      </c>
      <c r="J16389" t="s">
        <v>25129</v>
      </c>
    </row>
    <row r="16390" spans="1:10">
      <c r="A16390" t="s">
        <v>10</v>
      </c>
      <c r="B16390" t="s">
        <v>15527</v>
      </c>
      <c r="C16390" t="s">
        <v>232</v>
      </c>
      <c r="D16390" t="s">
        <v>13</v>
      </c>
      <c r="E16390" t="s">
        <v>14</v>
      </c>
      <c r="F16390" t="s">
        <v>26</v>
      </c>
      <c r="G16390" s="3">
        <v>44943.377569444441</v>
      </c>
      <c r="H16390" s="1">
        <v>175000</v>
      </c>
      <c r="I16390" t="s">
        <v>6699</v>
      </c>
      <c r="J16390" t="s">
        <v>15528</v>
      </c>
    </row>
    <row r="16391" spans="1:10">
      <c r="A16391" t="s">
        <v>212</v>
      </c>
      <c r="B16391" t="s">
        <v>212</v>
      </c>
      <c r="C16391" t="s">
        <v>1117</v>
      </c>
      <c r="D16391" t="s">
        <v>13</v>
      </c>
      <c r="E16391" t="s">
        <v>14</v>
      </c>
      <c r="F16391" t="s">
        <v>20</v>
      </c>
      <c r="G16391" s="3">
        <v>45143.444826388892</v>
      </c>
      <c r="H16391" s="1">
        <v>162500</v>
      </c>
      <c r="I16391" t="s">
        <v>19866</v>
      </c>
      <c r="J16391" t="s">
        <v>19867</v>
      </c>
    </row>
    <row r="16392" spans="1:10">
      <c r="A16392" t="s">
        <v>33</v>
      </c>
      <c r="B16392" t="s">
        <v>7514</v>
      </c>
      <c r="C16392" t="s">
        <v>6343</v>
      </c>
      <c r="D16392" t="s">
        <v>13</v>
      </c>
      <c r="E16392" t="s">
        <v>14</v>
      </c>
      <c r="F16392" t="s">
        <v>26</v>
      </c>
      <c r="G16392" s="3">
        <v>45124.375138888892</v>
      </c>
      <c r="H16392" s="1">
        <v>105000</v>
      </c>
      <c r="I16392" t="s">
        <v>25130</v>
      </c>
      <c r="J16392" t="s">
        <v>25131</v>
      </c>
    </row>
    <row r="16393" spans="1:10">
      <c r="A16393" t="s">
        <v>10</v>
      </c>
      <c r="B16393" t="s">
        <v>10</v>
      </c>
      <c r="C16393" t="s">
        <v>1503</v>
      </c>
      <c r="D16393" t="s">
        <v>13</v>
      </c>
      <c r="E16393" t="s">
        <v>14</v>
      </c>
      <c r="F16393" t="s">
        <v>26</v>
      </c>
      <c r="G16393" s="3">
        <v>45055.443483796298</v>
      </c>
      <c r="H16393" s="1">
        <v>115000</v>
      </c>
      <c r="I16393" t="s">
        <v>420</v>
      </c>
      <c r="J16393" t="s">
        <v>25132</v>
      </c>
    </row>
    <row r="16394" spans="1:10">
      <c r="A16394" t="s">
        <v>33</v>
      </c>
      <c r="B16394" t="s">
        <v>25133</v>
      </c>
      <c r="C16394" t="s">
        <v>1123</v>
      </c>
      <c r="D16394" t="s">
        <v>13</v>
      </c>
      <c r="E16394" t="s">
        <v>14</v>
      </c>
      <c r="F16394" t="s">
        <v>1124</v>
      </c>
      <c r="G16394" s="3">
        <v>45118.416817129626</v>
      </c>
      <c r="H16394" s="1">
        <v>56700</v>
      </c>
      <c r="I16394" t="s">
        <v>23848</v>
      </c>
    </row>
    <row r="16395" spans="1:10">
      <c r="A16395" t="s">
        <v>10</v>
      </c>
      <c r="B16395" t="s">
        <v>1606</v>
      </c>
      <c r="C16395" t="s">
        <v>4102</v>
      </c>
      <c r="D16395" t="s">
        <v>13</v>
      </c>
      <c r="E16395" t="s">
        <v>14</v>
      </c>
      <c r="F16395" t="s">
        <v>26</v>
      </c>
      <c r="G16395" s="3">
        <v>45055.380127314813</v>
      </c>
      <c r="H16395" s="1">
        <v>115000</v>
      </c>
      <c r="I16395" t="s">
        <v>25134</v>
      </c>
    </row>
    <row r="16396" spans="1:10">
      <c r="A16396" t="s">
        <v>18</v>
      </c>
      <c r="B16396" t="s">
        <v>25135</v>
      </c>
      <c r="C16396" t="s">
        <v>1015</v>
      </c>
      <c r="D16396" t="s">
        <v>13</v>
      </c>
      <c r="E16396" t="s">
        <v>14</v>
      </c>
      <c r="F16396" t="s">
        <v>608</v>
      </c>
      <c r="G16396" s="3">
        <v>45119.382233796299</v>
      </c>
      <c r="H16396" s="1">
        <v>175000</v>
      </c>
      <c r="I16396" t="s">
        <v>25136</v>
      </c>
      <c r="J16396" t="s">
        <v>25137</v>
      </c>
    </row>
    <row r="16397" spans="1:10">
      <c r="A16397" t="s">
        <v>10</v>
      </c>
      <c r="B16397" t="s">
        <v>1763</v>
      </c>
      <c r="C16397" t="s">
        <v>25138</v>
      </c>
      <c r="D16397" t="s">
        <v>13</v>
      </c>
      <c r="E16397" t="s">
        <v>14</v>
      </c>
      <c r="F16397" t="s">
        <v>20</v>
      </c>
      <c r="G16397" s="3">
        <v>45157.411481481482</v>
      </c>
      <c r="H16397" s="1">
        <v>157500</v>
      </c>
      <c r="I16397" t="s">
        <v>974</v>
      </c>
      <c r="J16397" t="s">
        <v>25139</v>
      </c>
    </row>
    <row r="16398" spans="1:10">
      <c r="A16398" t="s">
        <v>33</v>
      </c>
      <c r="B16398" t="s">
        <v>1437</v>
      </c>
      <c r="C16398" t="s">
        <v>237</v>
      </c>
      <c r="D16398" t="s">
        <v>13</v>
      </c>
      <c r="E16398" t="s">
        <v>14</v>
      </c>
      <c r="F16398" t="s">
        <v>26</v>
      </c>
      <c r="G16398" s="3">
        <v>45136.376342592594</v>
      </c>
      <c r="H16398" s="1">
        <v>55000</v>
      </c>
      <c r="I16398" t="s">
        <v>24101</v>
      </c>
      <c r="J16398" t="s">
        <v>25140</v>
      </c>
    </row>
    <row r="16399" spans="1:10">
      <c r="A16399" t="s">
        <v>152</v>
      </c>
      <c r="B16399" t="s">
        <v>152</v>
      </c>
      <c r="C16399" t="s">
        <v>557</v>
      </c>
      <c r="D16399" t="s">
        <v>1075</v>
      </c>
      <c r="E16399" t="s">
        <v>14</v>
      </c>
      <c r="F16399" t="s">
        <v>26</v>
      </c>
      <c r="G16399" s="3">
        <v>45288.392187500001</v>
      </c>
      <c r="H16399" s="1">
        <v>100000</v>
      </c>
      <c r="I16399" t="s">
        <v>420</v>
      </c>
      <c r="J16399" t="s">
        <v>6109</v>
      </c>
    </row>
    <row r="16400" spans="1:10">
      <c r="A16400" t="s">
        <v>77</v>
      </c>
      <c r="B16400" t="s">
        <v>20822</v>
      </c>
      <c r="C16400" t="s">
        <v>201</v>
      </c>
      <c r="D16400" t="s">
        <v>13</v>
      </c>
      <c r="E16400" t="s">
        <v>14</v>
      </c>
      <c r="F16400" t="s">
        <v>26</v>
      </c>
      <c r="G16400" s="3">
        <v>45141.41615740741</v>
      </c>
      <c r="H16400" s="1">
        <v>115000</v>
      </c>
      <c r="I16400" t="s">
        <v>20823</v>
      </c>
      <c r="J16400" t="s">
        <v>25141</v>
      </c>
    </row>
    <row r="16401" spans="1:10">
      <c r="A16401" t="s">
        <v>10</v>
      </c>
      <c r="B16401" t="s">
        <v>24932</v>
      </c>
      <c r="C16401" t="s">
        <v>24</v>
      </c>
      <c r="D16401" t="s">
        <v>13</v>
      </c>
      <c r="E16401" t="s">
        <v>25</v>
      </c>
      <c r="F16401" t="s">
        <v>26</v>
      </c>
      <c r="G16401" s="3">
        <v>45078.391736111109</v>
      </c>
      <c r="H16401" s="1">
        <v>180000</v>
      </c>
      <c r="I16401" t="s">
        <v>1583</v>
      </c>
    </row>
    <row r="16402" spans="1:10">
      <c r="A16402" t="s">
        <v>18</v>
      </c>
      <c r="B16402" t="s">
        <v>13917</v>
      </c>
      <c r="C16402" t="s">
        <v>276</v>
      </c>
      <c r="D16402" t="s">
        <v>13</v>
      </c>
      <c r="E16402" t="s">
        <v>14</v>
      </c>
      <c r="F16402" t="s">
        <v>20</v>
      </c>
      <c r="G16402" s="3">
        <v>45132.421724537038</v>
      </c>
      <c r="H16402" s="1">
        <v>116100</v>
      </c>
      <c r="I16402" t="s">
        <v>5761</v>
      </c>
      <c r="J16402" t="s">
        <v>13918</v>
      </c>
    </row>
    <row r="16403" spans="1:10">
      <c r="A16403" t="s">
        <v>33</v>
      </c>
      <c r="B16403" t="s">
        <v>5664</v>
      </c>
      <c r="C16403" t="s">
        <v>24</v>
      </c>
      <c r="D16403" t="s">
        <v>13</v>
      </c>
      <c r="E16403" t="s">
        <v>25</v>
      </c>
      <c r="F16403" t="s">
        <v>26</v>
      </c>
      <c r="G16403" s="3">
        <v>45286.375798611109</v>
      </c>
      <c r="H16403" s="1">
        <v>70000</v>
      </c>
      <c r="I16403" t="s">
        <v>602</v>
      </c>
      <c r="J16403" t="s">
        <v>25142</v>
      </c>
    </row>
    <row r="16404" spans="1:10">
      <c r="A16404" t="s">
        <v>10</v>
      </c>
      <c r="B16404" t="s">
        <v>10</v>
      </c>
      <c r="C16404" t="s">
        <v>25143</v>
      </c>
      <c r="D16404" t="s">
        <v>13</v>
      </c>
      <c r="E16404" t="s">
        <v>14</v>
      </c>
      <c r="F16404" t="s">
        <v>26</v>
      </c>
      <c r="G16404" s="3">
        <v>45273.378611111111</v>
      </c>
      <c r="H16404" s="1">
        <v>65000</v>
      </c>
      <c r="I16404" t="s">
        <v>25144</v>
      </c>
    </row>
    <row r="16405" spans="1:10">
      <c r="A16405" t="s">
        <v>212</v>
      </c>
      <c r="B16405" t="s">
        <v>24738</v>
      </c>
      <c r="C16405" t="s">
        <v>358</v>
      </c>
      <c r="D16405" t="s">
        <v>13</v>
      </c>
      <c r="E16405" t="s">
        <v>14</v>
      </c>
      <c r="F16405" t="s">
        <v>26</v>
      </c>
      <c r="G16405" s="3">
        <v>45133.379247685189</v>
      </c>
      <c r="H16405" s="1">
        <v>125000</v>
      </c>
      <c r="I16405" t="s">
        <v>11819</v>
      </c>
      <c r="J16405" t="s">
        <v>25145</v>
      </c>
    </row>
    <row r="16406" spans="1:10">
      <c r="A16406" t="s">
        <v>33</v>
      </c>
      <c r="B16406" t="s">
        <v>6398</v>
      </c>
      <c r="C16406" t="s">
        <v>342</v>
      </c>
      <c r="D16406" t="s">
        <v>13</v>
      </c>
      <c r="E16406" t="s">
        <v>14</v>
      </c>
      <c r="F16406" t="s">
        <v>26</v>
      </c>
      <c r="G16406" s="3">
        <v>45279.376967592594</v>
      </c>
      <c r="H16406" s="1">
        <v>81311.5</v>
      </c>
      <c r="I16406" t="s">
        <v>2783</v>
      </c>
      <c r="J16406" t="s">
        <v>11927</v>
      </c>
    </row>
    <row r="16407" spans="1:10">
      <c r="A16407" t="s">
        <v>33</v>
      </c>
      <c r="B16407" t="s">
        <v>25146</v>
      </c>
      <c r="C16407" t="s">
        <v>75</v>
      </c>
      <c r="D16407" t="s">
        <v>13</v>
      </c>
      <c r="E16407" t="s">
        <v>14</v>
      </c>
      <c r="F16407" t="s">
        <v>26</v>
      </c>
      <c r="G16407" s="3">
        <v>45238.389918981484</v>
      </c>
      <c r="H16407" s="1">
        <v>45000</v>
      </c>
      <c r="I16407" t="s">
        <v>24375</v>
      </c>
      <c r="J16407" t="s">
        <v>24376</v>
      </c>
    </row>
    <row r="16408" spans="1:10">
      <c r="A16408" t="s">
        <v>33</v>
      </c>
      <c r="B16408" t="s">
        <v>25147</v>
      </c>
      <c r="C16408" t="s">
        <v>837</v>
      </c>
      <c r="D16408" t="s">
        <v>13</v>
      </c>
      <c r="E16408" t="s">
        <v>14</v>
      </c>
      <c r="F16408" t="s">
        <v>221</v>
      </c>
      <c r="G16408" s="3">
        <v>44960.405428240738</v>
      </c>
      <c r="H16408" s="1">
        <v>51014</v>
      </c>
      <c r="I16408" t="s">
        <v>1873</v>
      </c>
      <c r="J16408" t="s">
        <v>25148</v>
      </c>
    </row>
    <row r="16409" spans="1:10">
      <c r="A16409" t="s">
        <v>10</v>
      </c>
      <c r="B16409" t="s">
        <v>25149</v>
      </c>
      <c r="C16409" t="s">
        <v>232</v>
      </c>
      <c r="D16409" t="s">
        <v>13</v>
      </c>
      <c r="E16409" t="s">
        <v>14</v>
      </c>
      <c r="F16409" t="s">
        <v>26</v>
      </c>
      <c r="G16409" s="3">
        <v>45162.377789351849</v>
      </c>
      <c r="H16409" s="1">
        <v>179500</v>
      </c>
      <c r="I16409" t="s">
        <v>1989</v>
      </c>
      <c r="J16409" t="s">
        <v>25150</v>
      </c>
    </row>
    <row r="16410" spans="1:10">
      <c r="A16410" t="s">
        <v>152</v>
      </c>
      <c r="B16410" t="s">
        <v>1216</v>
      </c>
      <c r="C16410" t="s">
        <v>189</v>
      </c>
      <c r="D16410" t="s">
        <v>13</v>
      </c>
      <c r="E16410" t="s">
        <v>14</v>
      </c>
      <c r="F16410" t="s">
        <v>190</v>
      </c>
      <c r="G16410" s="3">
        <v>45055.45071759259</v>
      </c>
      <c r="H16410" s="1">
        <v>166000</v>
      </c>
      <c r="I16410" t="s">
        <v>7360</v>
      </c>
      <c r="J16410" t="s">
        <v>25151</v>
      </c>
    </row>
    <row r="16411" spans="1:10">
      <c r="A16411" t="s">
        <v>33</v>
      </c>
      <c r="B16411" t="s">
        <v>25152</v>
      </c>
      <c r="C16411" t="s">
        <v>15712</v>
      </c>
      <c r="D16411" t="s">
        <v>13</v>
      </c>
      <c r="E16411" t="s">
        <v>14</v>
      </c>
      <c r="F16411" t="s">
        <v>221</v>
      </c>
      <c r="G16411" s="3">
        <v>45094.417569444442</v>
      </c>
      <c r="H16411" s="1">
        <v>89100</v>
      </c>
      <c r="I16411" t="s">
        <v>172</v>
      </c>
      <c r="J16411" t="s">
        <v>1943</v>
      </c>
    </row>
    <row r="16412" spans="1:10">
      <c r="A16412" t="s">
        <v>18</v>
      </c>
      <c r="B16412" t="s">
        <v>25153</v>
      </c>
      <c r="C16412" t="s">
        <v>11526</v>
      </c>
      <c r="D16412" t="s">
        <v>13</v>
      </c>
      <c r="E16412" t="s">
        <v>14</v>
      </c>
      <c r="F16412" t="s">
        <v>26</v>
      </c>
      <c r="G16412" s="3">
        <v>44944.38045138889</v>
      </c>
      <c r="H16412" s="1">
        <v>125000</v>
      </c>
      <c r="I16412" t="s">
        <v>11527</v>
      </c>
      <c r="J16412" t="s">
        <v>25154</v>
      </c>
    </row>
    <row r="16413" spans="1:10">
      <c r="A16413" t="s">
        <v>33</v>
      </c>
      <c r="B16413" t="s">
        <v>25155</v>
      </c>
      <c r="C16413" t="s">
        <v>967</v>
      </c>
      <c r="D16413" t="s">
        <v>13</v>
      </c>
      <c r="E16413" t="s">
        <v>14</v>
      </c>
      <c r="F16413" t="s">
        <v>26</v>
      </c>
      <c r="G16413" s="3">
        <v>45055.375335648147</v>
      </c>
      <c r="H16413" s="1">
        <v>125000</v>
      </c>
      <c r="I16413" t="s">
        <v>1652</v>
      </c>
      <c r="J16413" t="s">
        <v>544</v>
      </c>
    </row>
    <row r="16414" spans="1:10">
      <c r="A16414" t="s">
        <v>10</v>
      </c>
      <c r="B16414" t="s">
        <v>25156</v>
      </c>
      <c r="C16414" t="s">
        <v>2059</v>
      </c>
      <c r="D16414" t="s">
        <v>13</v>
      </c>
      <c r="E16414" t="s">
        <v>14</v>
      </c>
      <c r="F16414" t="s">
        <v>26</v>
      </c>
      <c r="G16414" s="3">
        <v>45004.392118055555</v>
      </c>
      <c r="H16414" s="1">
        <v>90000</v>
      </c>
      <c r="I16414" t="s">
        <v>1726</v>
      </c>
      <c r="J16414" t="s">
        <v>25157</v>
      </c>
    </row>
    <row r="16415" spans="1:10">
      <c r="A16415" t="s">
        <v>10</v>
      </c>
      <c r="B16415" t="s">
        <v>25158</v>
      </c>
      <c r="C16415" t="s">
        <v>243</v>
      </c>
      <c r="D16415" t="s">
        <v>13</v>
      </c>
      <c r="E16415" t="s">
        <v>14</v>
      </c>
      <c r="F16415" t="s">
        <v>26</v>
      </c>
      <c r="G16415" s="3">
        <v>45132.376574074071</v>
      </c>
      <c r="H16415" s="1">
        <v>217500</v>
      </c>
      <c r="I16415" t="s">
        <v>1423</v>
      </c>
      <c r="J16415" t="s">
        <v>25159</v>
      </c>
    </row>
    <row r="16416" spans="1:10">
      <c r="A16416" t="s">
        <v>10</v>
      </c>
      <c r="B16416" t="s">
        <v>25160</v>
      </c>
      <c r="C16416" t="s">
        <v>2616</v>
      </c>
      <c r="D16416" t="s">
        <v>13</v>
      </c>
      <c r="E16416" t="s">
        <v>14</v>
      </c>
      <c r="F16416" t="s">
        <v>26</v>
      </c>
      <c r="G16416" s="3">
        <v>44934.376782407409</v>
      </c>
      <c r="H16416" s="1">
        <v>190877</v>
      </c>
      <c r="I16416" t="s">
        <v>7908</v>
      </c>
      <c r="J16416" t="s">
        <v>25161</v>
      </c>
    </row>
    <row r="16417" spans="1:10">
      <c r="A16417" t="s">
        <v>33</v>
      </c>
      <c r="B16417" t="s">
        <v>15518</v>
      </c>
      <c r="C16417" t="s">
        <v>391</v>
      </c>
      <c r="D16417" t="s">
        <v>13</v>
      </c>
      <c r="E16417" t="s">
        <v>14</v>
      </c>
      <c r="F16417" t="s">
        <v>26</v>
      </c>
      <c r="G16417" s="3">
        <v>45002.375740740739</v>
      </c>
      <c r="H16417" s="1">
        <v>90000</v>
      </c>
      <c r="I16417" t="s">
        <v>25162</v>
      </c>
      <c r="J16417" t="s">
        <v>25163</v>
      </c>
    </row>
    <row r="16418" spans="1:10">
      <c r="A16418" t="s">
        <v>10</v>
      </c>
      <c r="B16418" t="s">
        <v>6014</v>
      </c>
      <c r="C16418" t="s">
        <v>2261</v>
      </c>
      <c r="D16418" t="s">
        <v>13</v>
      </c>
      <c r="E16418" t="s">
        <v>14</v>
      </c>
      <c r="F16418" t="s">
        <v>26</v>
      </c>
      <c r="G16418" s="3">
        <v>45144.391956018517</v>
      </c>
      <c r="H16418" s="1">
        <v>152650</v>
      </c>
      <c r="I16418" t="s">
        <v>420</v>
      </c>
      <c r="J16418" t="s">
        <v>6015</v>
      </c>
    </row>
    <row r="16419" spans="1:10">
      <c r="A16419" t="s">
        <v>135</v>
      </c>
      <c r="B16419" t="s">
        <v>25164</v>
      </c>
      <c r="C16419" t="s">
        <v>1166</v>
      </c>
      <c r="D16419" t="s">
        <v>13</v>
      </c>
      <c r="E16419" t="s">
        <v>14</v>
      </c>
      <c r="F16419" t="s">
        <v>26</v>
      </c>
      <c r="G16419" s="3">
        <v>44965.747731481482</v>
      </c>
      <c r="H16419" s="1">
        <v>132500</v>
      </c>
      <c r="I16419" t="s">
        <v>65</v>
      </c>
      <c r="J16419" t="s">
        <v>431</v>
      </c>
    </row>
    <row r="16420" spans="1:10">
      <c r="A16420" t="s">
        <v>10</v>
      </c>
      <c r="B16420" t="s">
        <v>25165</v>
      </c>
      <c r="C16420" t="s">
        <v>1166</v>
      </c>
      <c r="D16420" t="s">
        <v>13</v>
      </c>
      <c r="E16420" t="s">
        <v>14</v>
      </c>
      <c r="F16420" t="s">
        <v>26</v>
      </c>
      <c r="G16420" s="3">
        <v>44932.378761574073</v>
      </c>
      <c r="H16420" s="1">
        <v>90000</v>
      </c>
      <c r="I16420" t="s">
        <v>20809</v>
      </c>
      <c r="J16420" t="s">
        <v>23840</v>
      </c>
    </row>
    <row r="16421" spans="1:10">
      <c r="A16421" t="s">
        <v>135</v>
      </c>
      <c r="B16421" t="s">
        <v>25166</v>
      </c>
      <c r="C16421" t="s">
        <v>2080</v>
      </c>
      <c r="D16421" t="s">
        <v>13</v>
      </c>
      <c r="E16421" t="s">
        <v>14</v>
      </c>
      <c r="F16421" t="s">
        <v>26</v>
      </c>
      <c r="G16421" s="3">
        <v>45099.375706018516</v>
      </c>
      <c r="H16421" s="1">
        <v>425000</v>
      </c>
      <c r="I16421" t="s">
        <v>1380</v>
      </c>
    </row>
    <row r="16422" spans="1:10">
      <c r="A16422" t="s">
        <v>33</v>
      </c>
      <c r="B16422" t="s">
        <v>25167</v>
      </c>
      <c r="C16422" t="s">
        <v>119</v>
      </c>
      <c r="D16422" t="s">
        <v>13</v>
      </c>
      <c r="E16422" t="s">
        <v>14</v>
      </c>
      <c r="F16422" t="s">
        <v>26</v>
      </c>
      <c r="G16422" s="3">
        <v>45188.375057870369</v>
      </c>
      <c r="H16422" s="1">
        <v>108415.5</v>
      </c>
      <c r="I16422" t="s">
        <v>186</v>
      </c>
      <c r="J16422" t="s">
        <v>25168</v>
      </c>
    </row>
    <row r="16423" spans="1:10">
      <c r="A16423" t="s">
        <v>212</v>
      </c>
      <c r="B16423" t="s">
        <v>8622</v>
      </c>
      <c r="C16423" t="s">
        <v>75</v>
      </c>
      <c r="D16423" t="s">
        <v>13</v>
      </c>
      <c r="E16423" t="s">
        <v>14</v>
      </c>
      <c r="F16423" t="s">
        <v>26</v>
      </c>
      <c r="G16423" s="3">
        <v>45223.377465277779</v>
      </c>
      <c r="H16423" s="1">
        <v>90000</v>
      </c>
      <c r="I16423" t="s">
        <v>25169</v>
      </c>
      <c r="J16423" t="s">
        <v>8624</v>
      </c>
    </row>
    <row r="16424" spans="1:10">
      <c r="A16424" t="s">
        <v>10</v>
      </c>
      <c r="B16424" t="s">
        <v>25170</v>
      </c>
      <c r="C16424" t="s">
        <v>232</v>
      </c>
      <c r="D16424" t="s">
        <v>13</v>
      </c>
      <c r="E16424" t="s">
        <v>14</v>
      </c>
      <c r="F16424" t="s">
        <v>26</v>
      </c>
      <c r="G16424" s="3">
        <v>45163.377581018518</v>
      </c>
      <c r="H16424" s="1">
        <v>200000</v>
      </c>
      <c r="I16424" t="s">
        <v>2750</v>
      </c>
      <c r="J16424" t="s">
        <v>25171</v>
      </c>
    </row>
    <row r="16425" spans="1:10">
      <c r="A16425" t="s">
        <v>10</v>
      </c>
      <c r="B16425" t="s">
        <v>1430</v>
      </c>
      <c r="C16425" t="s">
        <v>614</v>
      </c>
      <c r="D16425" t="s">
        <v>13</v>
      </c>
      <c r="E16425" t="s">
        <v>14</v>
      </c>
      <c r="F16425" t="s">
        <v>608</v>
      </c>
      <c r="G16425" s="3">
        <v>45149.385057870371</v>
      </c>
      <c r="H16425" s="1">
        <v>100000</v>
      </c>
      <c r="I16425" t="s">
        <v>2694</v>
      </c>
      <c r="J16425" t="s">
        <v>25172</v>
      </c>
    </row>
    <row r="16426" spans="1:10">
      <c r="A16426" t="s">
        <v>10</v>
      </c>
      <c r="B16426" t="s">
        <v>10031</v>
      </c>
      <c r="C16426" t="s">
        <v>201</v>
      </c>
      <c r="D16426" t="s">
        <v>13</v>
      </c>
      <c r="E16426" t="s">
        <v>14</v>
      </c>
      <c r="F16426" t="s">
        <v>26</v>
      </c>
      <c r="G16426" s="3">
        <v>45285.376157407409</v>
      </c>
      <c r="H16426" s="1">
        <v>100000</v>
      </c>
      <c r="I16426" t="s">
        <v>202</v>
      </c>
      <c r="J16426" t="s">
        <v>25173</v>
      </c>
    </row>
    <row r="16427" spans="1:10">
      <c r="A16427" t="s">
        <v>33</v>
      </c>
      <c r="B16427" t="s">
        <v>33</v>
      </c>
      <c r="C16427" t="s">
        <v>136</v>
      </c>
      <c r="D16427" t="s">
        <v>13</v>
      </c>
      <c r="E16427" t="s">
        <v>14</v>
      </c>
      <c r="F16427" t="s">
        <v>26</v>
      </c>
      <c r="G16427" s="3">
        <v>45227.375104166669</v>
      </c>
      <c r="H16427" s="1">
        <v>85000</v>
      </c>
      <c r="I16427" t="s">
        <v>13542</v>
      </c>
      <c r="J16427" t="s">
        <v>25174</v>
      </c>
    </row>
    <row r="16428" spans="1:10">
      <c r="A16428" t="s">
        <v>152</v>
      </c>
      <c r="B16428" t="s">
        <v>3094</v>
      </c>
      <c r="C16428" t="s">
        <v>2161</v>
      </c>
      <c r="D16428" t="s">
        <v>13</v>
      </c>
      <c r="E16428" t="s">
        <v>14</v>
      </c>
      <c r="F16428" t="s">
        <v>2086</v>
      </c>
      <c r="G16428" s="3">
        <v>45082.40415509259</v>
      </c>
      <c r="H16428" s="1">
        <v>79200</v>
      </c>
      <c r="I16428" t="s">
        <v>3809</v>
      </c>
      <c r="J16428" t="s">
        <v>3810</v>
      </c>
    </row>
    <row r="16429" spans="1:10">
      <c r="A16429" t="s">
        <v>33</v>
      </c>
      <c r="B16429" t="s">
        <v>25175</v>
      </c>
      <c r="C16429" t="s">
        <v>1503</v>
      </c>
      <c r="D16429" t="s">
        <v>13</v>
      </c>
      <c r="E16429" t="s">
        <v>14</v>
      </c>
      <c r="F16429" t="s">
        <v>26</v>
      </c>
      <c r="G16429" s="3">
        <v>45134.375219907408</v>
      </c>
      <c r="H16429" s="1">
        <v>210267</v>
      </c>
      <c r="I16429" t="s">
        <v>14305</v>
      </c>
      <c r="J16429" t="s">
        <v>7147</v>
      </c>
    </row>
    <row r="16430" spans="1:10">
      <c r="A16430" t="s">
        <v>73</v>
      </c>
      <c r="B16430" t="s">
        <v>73</v>
      </c>
      <c r="C16430" t="s">
        <v>161</v>
      </c>
      <c r="D16430" t="s">
        <v>13</v>
      </c>
      <c r="E16430" t="s">
        <v>14</v>
      </c>
      <c r="F16430" t="s">
        <v>162</v>
      </c>
      <c r="G16430" s="3">
        <v>45118.390949074077</v>
      </c>
      <c r="H16430" s="1">
        <v>147500</v>
      </c>
      <c r="I16430" t="s">
        <v>25176</v>
      </c>
      <c r="J16430" t="s">
        <v>25177</v>
      </c>
    </row>
    <row r="16431" spans="1:10">
      <c r="A16431" t="s">
        <v>33</v>
      </c>
      <c r="B16431" t="s">
        <v>6615</v>
      </c>
      <c r="C16431" t="s">
        <v>25178</v>
      </c>
      <c r="D16431" t="s">
        <v>13</v>
      </c>
      <c r="E16431" t="s">
        <v>14</v>
      </c>
      <c r="F16431" t="s">
        <v>26</v>
      </c>
      <c r="G16431" s="3">
        <v>45172.375104166669</v>
      </c>
      <c r="H16431" s="1">
        <v>110000</v>
      </c>
      <c r="I16431" t="s">
        <v>22831</v>
      </c>
      <c r="J16431" t="s">
        <v>25179</v>
      </c>
    </row>
    <row r="16432" spans="1:10">
      <c r="A16432" t="s">
        <v>10</v>
      </c>
      <c r="B16432" t="s">
        <v>25180</v>
      </c>
      <c r="C16432" t="s">
        <v>1669</v>
      </c>
      <c r="D16432" t="s">
        <v>13</v>
      </c>
      <c r="E16432" t="s">
        <v>14</v>
      </c>
      <c r="F16432" t="s">
        <v>26</v>
      </c>
      <c r="G16432" s="3">
        <v>45275.376527777778</v>
      </c>
      <c r="H16432" s="1">
        <v>172000</v>
      </c>
      <c r="I16432" t="s">
        <v>1072</v>
      </c>
      <c r="J16432" t="s">
        <v>25181</v>
      </c>
    </row>
    <row r="16433" spans="1:10">
      <c r="A16433" t="s">
        <v>10</v>
      </c>
      <c r="B16433" t="s">
        <v>7151</v>
      </c>
      <c r="C16433" t="s">
        <v>1166</v>
      </c>
      <c r="D16433" t="s">
        <v>13</v>
      </c>
      <c r="E16433" t="s">
        <v>14</v>
      </c>
      <c r="F16433" t="s">
        <v>26</v>
      </c>
      <c r="G16433" s="3">
        <v>45138.432349537034</v>
      </c>
      <c r="H16433" s="1">
        <v>90000</v>
      </c>
      <c r="I16433" t="s">
        <v>20809</v>
      </c>
      <c r="J16433" t="s">
        <v>25182</v>
      </c>
    </row>
    <row r="16434" spans="1:10">
      <c r="A16434" t="s">
        <v>10</v>
      </c>
      <c r="B16434" t="s">
        <v>1763</v>
      </c>
      <c r="C16434" t="s">
        <v>767</v>
      </c>
      <c r="D16434" t="s">
        <v>13</v>
      </c>
      <c r="E16434" t="s">
        <v>14</v>
      </c>
      <c r="F16434" t="s">
        <v>26</v>
      </c>
      <c r="G16434" s="3">
        <v>45135.376805555556</v>
      </c>
      <c r="H16434" s="1">
        <v>182000</v>
      </c>
      <c r="I16434" t="s">
        <v>729</v>
      </c>
    </row>
    <row r="16435" spans="1:10">
      <c r="A16435" t="s">
        <v>18</v>
      </c>
      <c r="B16435" t="s">
        <v>184</v>
      </c>
      <c r="C16435" t="s">
        <v>8157</v>
      </c>
      <c r="D16435" t="s">
        <v>13</v>
      </c>
      <c r="E16435" t="s">
        <v>14</v>
      </c>
      <c r="F16435" t="s">
        <v>20</v>
      </c>
      <c r="G16435" s="3">
        <v>45167.419618055559</v>
      </c>
      <c r="H16435" s="1">
        <v>127500</v>
      </c>
      <c r="I16435" t="s">
        <v>130</v>
      </c>
      <c r="J16435" t="s">
        <v>9840</v>
      </c>
    </row>
    <row r="16436" spans="1:10">
      <c r="A16436" t="s">
        <v>73</v>
      </c>
      <c r="B16436" t="s">
        <v>25183</v>
      </c>
      <c r="C16436" t="s">
        <v>3038</v>
      </c>
      <c r="D16436" t="s">
        <v>13</v>
      </c>
      <c r="E16436" t="s">
        <v>14</v>
      </c>
      <c r="F16436" t="s">
        <v>171</v>
      </c>
      <c r="G16436" s="3">
        <v>45124.390185185184</v>
      </c>
      <c r="H16436" s="1">
        <v>147500</v>
      </c>
      <c r="I16436" t="s">
        <v>25184</v>
      </c>
      <c r="J16436" t="s">
        <v>7188</v>
      </c>
    </row>
    <row r="16437" spans="1:10">
      <c r="A16437" t="s">
        <v>10</v>
      </c>
      <c r="B16437" t="s">
        <v>21386</v>
      </c>
      <c r="C16437" t="s">
        <v>24</v>
      </c>
      <c r="D16437" t="s">
        <v>13</v>
      </c>
      <c r="E16437" t="s">
        <v>25</v>
      </c>
      <c r="F16437" t="s">
        <v>26</v>
      </c>
      <c r="G16437" s="3">
        <v>45289.375625000001</v>
      </c>
      <c r="H16437" s="1">
        <v>114000</v>
      </c>
      <c r="I16437" t="s">
        <v>1717</v>
      </c>
      <c r="J16437" t="s">
        <v>25185</v>
      </c>
    </row>
    <row r="16438" spans="1:10">
      <c r="A16438" t="s">
        <v>33</v>
      </c>
      <c r="B16438" t="s">
        <v>25186</v>
      </c>
      <c r="C16438" t="s">
        <v>24</v>
      </c>
      <c r="D16438" t="s">
        <v>13</v>
      </c>
      <c r="E16438" t="s">
        <v>25</v>
      </c>
      <c r="F16438" t="s">
        <v>26</v>
      </c>
      <c r="G16438" s="3">
        <v>45269.375381944446</v>
      </c>
      <c r="H16438" s="1">
        <v>130000</v>
      </c>
      <c r="I16438" t="s">
        <v>602</v>
      </c>
      <c r="J16438" t="s">
        <v>25187</v>
      </c>
    </row>
    <row r="16439" spans="1:10">
      <c r="A16439" t="s">
        <v>73</v>
      </c>
      <c r="B16439" t="s">
        <v>25188</v>
      </c>
      <c r="C16439" t="s">
        <v>12827</v>
      </c>
      <c r="D16439" t="s">
        <v>13</v>
      </c>
      <c r="E16439" t="s">
        <v>14</v>
      </c>
      <c r="F16439" t="s">
        <v>26</v>
      </c>
      <c r="G16439" s="3">
        <v>45040.378703703704</v>
      </c>
      <c r="H16439" s="1">
        <v>175000</v>
      </c>
      <c r="I16439" t="s">
        <v>25189</v>
      </c>
      <c r="J16439" t="s">
        <v>25190</v>
      </c>
    </row>
    <row r="16440" spans="1:10">
      <c r="A16440" t="s">
        <v>135</v>
      </c>
      <c r="B16440" t="s">
        <v>25191</v>
      </c>
      <c r="C16440" t="s">
        <v>3038</v>
      </c>
      <c r="D16440" t="s">
        <v>13</v>
      </c>
      <c r="E16440" t="s">
        <v>14</v>
      </c>
      <c r="F16440" t="s">
        <v>171</v>
      </c>
      <c r="G16440" s="3">
        <v>45086.383194444446</v>
      </c>
      <c r="H16440" s="1">
        <v>79200</v>
      </c>
      <c r="I16440" t="s">
        <v>898</v>
      </c>
      <c r="J16440" t="s">
        <v>25192</v>
      </c>
    </row>
    <row r="16441" spans="1:10">
      <c r="A16441" t="s">
        <v>10</v>
      </c>
      <c r="B16441" t="s">
        <v>10</v>
      </c>
      <c r="C16441" t="s">
        <v>119</v>
      </c>
      <c r="D16441" t="s">
        <v>13</v>
      </c>
      <c r="E16441" t="s">
        <v>14</v>
      </c>
      <c r="F16441" t="s">
        <v>26</v>
      </c>
      <c r="G16441" s="3">
        <v>45229.413263888891</v>
      </c>
      <c r="H16441" s="1">
        <v>85000</v>
      </c>
      <c r="I16441" t="s">
        <v>17895</v>
      </c>
      <c r="J16441" t="s">
        <v>25193</v>
      </c>
    </row>
    <row r="16442" spans="1:10">
      <c r="A16442" t="s">
        <v>73</v>
      </c>
      <c r="B16442" t="s">
        <v>25194</v>
      </c>
      <c r="C16442" t="s">
        <v>177</v>
      </c>
      <c r="D16442" t="s">
        <v>13</v>
      </c>
      <c r="E16442" t="s">
        <v>14</v>
      </c>
      <c r="F16442" t="s">
        <v>26</v>
      </c>
      <c r="G16442" s="3">
        <v>45227.399467592593</v>
      </c>
      <c r="H16442" s="1">
        <v>124087</v>
      </c>
      <c r="I16442" t="s">
        <v>3925</v>
      </c>
      <c r="J16442" t="s">
        <v>25195</v>
      </c>
    </row>
    <row r="16443" spans="1:10">
      <c r="A16443" t="s">
        <v>33</v>
      </c>
      <c r="B16443" t="s">
        <v>23051</v>
      </c>
      <c r="C16443" t="s">
        <v>136</v>
      </c>
      <c r="D16443" t="s">
        <v>13</v>
      </c>
      <c r="E16443" t="s">
        <v>14</v>
      </c>
      <c r="F16443" t="s">
        <v>26</v>
      </c>
      <c r="G16443" s="3">
        <v>45273.376261574071</v>
      </c>
      <c r="H16443" s="1">
        <v>75000</v>
      </c>
      <c r="I16443" t="s">
        <v>1484</v>
      </c>
      <c r="J16443" t="s">
        <v>1643</v>
      </c>
    </row>
    <row r="16444" spans="1:10">
      <c r="A16444" t="s">
        <v>10</v>
      </c>
      <c r="B16444" t="s">
        <v>25196</v>
      </c>
      <c r="C16444" t="s">
        <v>232</v>
      </c>
      <c r="D16444" t="s">
        <v>13</v>
      </c>
      <c r="E16444" t="s">
        <v>14</v>
      </c>
      <c r="F16444" t="s">
        <v>26</v>
      </c>
      <c r="G16444" s="3">
        <v>45077.376597222225</v>
      </c>
      <c r="H16444" s="1">
        <v>150000</v>
      </c>
      <c r="I16444" t="s">
        <v>25197</v>
      </c>
      <c r="J16444" t="s">
        <v>1877</v>
      </c>
    </row>
    <row r="16445" spans="1:10">
      <c r="A16445" t="s">
        <v>33</v>
      </c>
      <c r="B16445" t="s">
        <v>25198</v>
      </c>
      <c r="C16445" t="s">
        <v>1105</v>
      </c>
      <c r="D16445" t="s">
        <v>13</v>
      </c>
      <c r="E16445" t="s">
        <v>14</v>
      </c>
      <c r="F16445" t="s">
        <v>26</v>
      </c>
      <c r="G16445" s="3">
        <v>45159.375625000001</v>
      </c>
      <c r="H16445" s="1">
        <v>93600</v>
      </c>
      <c r="I16445" t="s">
        <v>19419</v>
      </c>
    </row>
    <row r="16446" spans="1:10">
      <c r="A16446" t="s">
        <v>10</v>
      </c>
      <c r="B16446" t="s">
        <v>25199</v>
      </c>
      <c r="C16446" t="s">
        <v>75</v>
      </c>
      <c r="D16446" t="s">
        <v>13</v>
      </c>
      <c r="E16446" t="s">
        <v>14</v>
      </c>
      <c r="F16446" t="s">
        <v>26</v>
      </c>
      <c r="G16446" s="3">
        <v>45096.377071759256</v>
      </c>
      <c r="H16446" s="1">
        <v>230000</v>
      </c>
      <c r="I16446" t="s">
        <v>6975</v>
      </c>
      <c r="J16446" t="s">
        <v>25200</v>
      </c>
    </row>
    <row r="16447" spans="1:10">
      <c r="A16447" t="s">
        <v>10</v>
      </c>
      <c r="B16447" t="s">
        <v>25201</v>
      </c>
      <c r="C16447" t="s">
        <v>56</v>
      </c>
      <c r="D16447" t="s">
        <v>13</v>
      </c>
      <c r="E16447" t="s">
        <v>14</v>
      </c>
      <c r="F16447" t="s">
        <v>20</v>
      </c>
      <c r="G16447" s="3">
        <v>45214.410208333335</v>
      </c>
      <c r="H16447" s="1">
        <v>138937.5</v>
      </c>
      <c r="I16447" t="s">
        <v>2783</v>
      </c>
      <c r="J16447" t="s">
        <v>599</v>
      </c>
    </row>
    <row r="16448" spans="1:10">
      <c r="A16448" t="s">
        <v>33</v>
      </c>
      <c r="B16448" t="s">
        <v>25202</v>
      </c>
      <c r="C16448" t="s">
        <v>24</v>
      </c>
      <c r="D16448" t="s">
        <v>13</v>
      </c>
      <c r="E16448" t="s">
        <v>25</v>
      </c>
      <c r="F16448" t="s">
        <v>26</v>
      </c>
      <c r="G16448" s="3">
        <v>45161.376689814817</v>
      </c>
      <c r="H16448" s="1">
        <v>88000</v>
      </c>
      <c r="I16448" t="s">
        <v>602</v>
      </c>
    </row>
    <row r="16449" spans="1:10">
      <c r="A16449" t="s">
        <v>33</v>
      </c>
      <c r="B16449" t="s">
        <v>33</v>
      </c>
      <c r="C16449" t="s">
        <v>25203</v>
      </c>
      <c r="D16449" t="s">
        <v>1075</v>
      </c>
      <c r="E16449" t="s">
        <v>14</v>
      </c>
      <c r="F16449" t="s">
        <v>26</v>
      </c>
      <c r="G16449" s="3">
        <v>45273.375914351855</v>
      </c>
      <c r="H16449" s="1">
        <v>75000</v>
      </c>
      <c r="I16449" t="s">
        <v>25204</v>
      </c>
      <c r="J16449" t="s">
        <v>13623</v>
      </c>
    </row>
    <row r="16450" spans="1:10">
      <c r="A16450" t="s">
        <v>33</v>
      </c>
      <c r="B16450" t="s">
        <v>33</v>
      </c>
      <c r="C16450" t="s">
        <v>136</v>
      </c>
      <c r="D16450" t="s">
        <v>13</v>
      </c>
      <c r="E16450" t="s">
        <v>14</v>
      </c>
      <c r="F16450" t="s">
        <v>26</v>
      </c>
      <c r="G16450" s="3">
        <v>45239.375451388885</v>
      </c>
      <c r="H16450" s="1">
        <v>80000</v>
      </c>
      <c r="I16450" t="s">
        <v>1310</v>
      </c>
    </row>
    <row r="16451" spans="1:10">
      <c r="A16451" t="s">
        <v>10</v>
      </c>
      <c r="B16451" t="s">
        <v>2474</v>
      </c>
      <c r="C16451" t="s">
        <v>24</v>
      </c>
      <c r="D16451" t="s">
        <v>13</v>
      </c>
      <c r="E16451" t="s">
        <v>25</v>
      </c>
      <c r="F16451" t="s">
        <v>26</v>
      </c>
      <c r="G16451" s="3">
        <v>45253.378113425926</v>
      </c>
      <c r="H16451" s="1">
        <v>135500</v>
      </c>
      <c r="I16451" t="s">
        <v>602</v>
      </c>
      <c r="J16451" t="s">
        <v>25205</v>
      </c>
    </row>
    <row r="16452" spans="1:10">
      <c r="A16452" t="s">
        <v>33</v>
      </c>
      <c r="B16452" t="s">
        <v>33</v>
      </c>
      <c r="C16452" t="s">
        <v>7795</v>
      </c>
      <c r="D16452" t="s">
        <v>13</v>
      </c>
      <c r="E16452" t="s">
        <v>14</v>
      </c>
      <c r="F16452" t="s">
        <v>26</v>
      </c>
      <c r="G16452" s="3">
        <v>45087.374942129631</v>
      </c>
      <c r="H16452" s="1">
        <v>125000</v>
      </c>
      <c r="I16452" t="s">
        <v>186</v>
      </c>
      <c r="J16452" t="s">
        <v>25206</v>
      </c>
    </row>
    <row r="16453" spans="1:10">
      <c r="A16453" t="s">
        <v>33</v>
      </c>
      <c r="B16453" t="s">
        <v>25207</v>
      </c>
      <c r="C16453" t="s">
        <v>1105</v>
      </c>
      <c r="D16453" t="s">
        <v>13</v>
      </c>
      <c r="E16453" t="s">
        <v>14</v>
      </c>
      <c r="F16453" t="s">
        <v>26</v>
      </c>
      <c r="G16453" s="3">
        <v>45057.376030092593</v>
      </c>
      <c r="H16453" s="1">
        <v>198875</v>
      </c>
      <c r="I16453" t="s">
        <v>2886</v>
      </c>
      <c r="J16453" t="s">
        <v>25208</v>
      </c>
    </row>
    <row r="16454" spans="1:10">
      <c r="A16454" t="s">
        <v>135</v>
      </c>
      <c r="B16454" t="s">
        <v>25209</v>
      </c>
      <c r="C16454" t="s">
        <v>1053</v>
      </c>
      <c r="D16454" t="s">
        <v>13</v>
      </c>
      <c r="E16454" t="s">
        <v>14</v>
      </c>
      <c r="F16454" t="s">
        <v>1054</v>
      </c>
      <c r="G16454" s="3">
        <v>45124.444282407407</v>
      </c>
      <c r="H16454" s="1">
        <v>89100</v>
      </c>
      <c r="I16454" t="s">
        <v>1055</v>
      </c>
    </row>
    <row r="16455" spans="1:10">
      <c r="A16455" t="s">
        <v>33</v>
      </c>
      <c r="B16455" t="s">
        <v>25210</v>
      </c>
      <c r="C16455" t="s">
        <v>276</v>
      </c>
      <c r="D16455" t="s">
        <v>13</v>
      </c>
      <c r="E16455" t="s">
        <v>14</v>
      </c>
      <c r="F16455" t="s">
        <v>26</v>
      </c>
      <c r="G16455" s="3">
        <v>45091.375208333331</v>
      </c>
      <c r="H16455" s="1">
        <v>111175</v>
      </c>
      <c r="I16455" t="s">
        <v>25211</v>
      </c>
      <c r="J16455" t="s">
        <v>25212</v>
      </c>
    </row>
    <row r="16456" spans="1:10">
      <c r="A16456" t="s">
        <v>135</v>
      </c>
      <c r="B16456" t="s">
        <v>135</v>
      </c>
      <c r="C16456" t="s">
        <v>75</v>
      </c>
      <c r="D16456" t="s">
        <v>13</v>
      </c>
      <c r="E16456" t="s">
        <v>14</v>
      </c>
      <c r="F16456" t="s">
        <v>26</v>
      </c>
      <c r="G16456" s="3">
        <v>44966.375555555554</v>
      </c>
      <c r="H16456" s="1">
        <v>175000</v>
      </c>
      <c r="I16456" t="s">
        <v>22707</v>
      </c>
      <c r="J16456" t="s">
        <v>25213</v>
      </c>
    </row>
    <row r="16457" spans="1:10">
      <c r="A16457" t="s">
        <v>77</v>
      </c>
      <c r="B16457" t="s">
        <v>25214</v>
      </c>
      <c r="C16457" t="s">
        <v>24</v>
      </c>
      <c r="D16457" t="s">
        <v>13</v>
      </c>
      <c r="E16457" t="s">
        <v>25</v>
      </c>
      <c r="F16457" t="s">
        <v>26</v>
      </c>
      <c r="G16457" s="3">
        <v>45044.376099537039</v>
      </c>
      <c r="H16457" s="1">
        <v>96500</v>
      </c>
      <c r="I16457" t="s">
        <v>602</v>
      </c>
      <c r="J16457" t="s">
        <v>25215</v>
      </c>
    </row>
    <row r="16458" spans="1:10">
      <c r="A16458" t="s">
        <v>10</v>
      </c>
      <c r="B16458" t="s">
        <v>3665</v>
      </c>
      <c r="C16458" t="s">
        <v>232</v>
      </c>
      <c r="D16458" t="s">
        <v>13</v>
      </c>
      <c r="E16458" t="s">
        <v>14</v>
      </c>
      <c r="F16458" t="s">
        <v>26</v>
      </c>
      <c r="G16458" s="3">
        <v>45084.376342592594</v>
      </c>
      <c r="H16458" s="1">
        <v>187500</v>
      </c>
      <c r="I16458" t="s">
        <v>25216</v>
      </c>
      <c r="J16458" t="s">
        <v>25217</v>
      </c>
    </row>
    <row r="16459" spans="1:10">
      <c r="A16459" t="s">
        <v>33</v>
      </c>
      <c r="B16459" t="s">
        <v>10385</v>
      </c>
      <c r="C16459" t="s">
        <v>162</v>
      </c>
      <c r="D16459" t="s">
        <v>13</v>
      </c>
      <c r="E16459" t="s">
        <v>14</v>
      </c>
      <c r="F16459" t="s">
        <v>162</v>
      </c>
      <c r="G16459" s="3">
        <v>45231.382731481484</v>
      </c>
      <c r="H16459" s="1">
        <v>66169</v>
      </c>
      <c r="I16459" t="s">
        <v>25218</v>
      </c>
      <c r="J16459" t="s">
        <v>851</v>
      </c>
    </row>
    <row r="16460" spans="1:10">
      <c r="A16460" t="s">
        <v>135</v>
      </c>
      <c r="B16460" t="s">
        <v>135</v>
      </c>
      <c r="C16460" t="s">
        <v>24</v>
      </c>
      <c r="D16460" t="s">
        <v>13</v>
      </c>
      <c r="E16460" t="s">
        <v>25</v>
      </c>
      <c r="F16460" t="s">
        <v>26</v>
      </c>
      <c r="G16460" s="3">
        <v>45074.375474537039</v>
      </c>
      <c r="H16460" s="1">
        <v>50500</v>
      </c>
      <c r="I16460" t="s">
        <v>25219</v>
      </c>
      <c r="J16460" t="s">
        <v>25220</v>
      </c>
    </row>
    <row r="16461" spans="1:10">
      <c r="A16461" t="s">
        <v>10</v>
      </c>
      <c r="B16461" t="s">
        <v>25221</v>
      </c>
      <c r="C16461" t="s">
        <v>792</v>
      </c>
      <c r="D16461" t="s">
        <v>13</v>
      </c>
      <c r="E16461" t="s">
        <v>14</v>
      </c>
      <c r="F16461" t="s">
        <v>20</v>
      </c>
      <c r="G16461" s="3">
        <v>44980.529826388891</v>
      </c>
      <c r="H16461" s="1">
        <v>90000</v>
      </c>
      <c r="I16461" t="s">
        <v>993</v>
      </c>
      <c r="J16461" t="s">
        <v>16139</v>
      </c>
    </row>
    <row r="16462" spans="1:10">
      <c r="A16462" t="s">
        <v>18</v>
      </c>
      <c r="B16462" t="s">
        <v>25222</v>
      </c>
      <c r="C16462" t="s">
        <v>24</v>
      </c>
      <c r="D16462" t="s">
        <v>13</v>
      </c>
      <c r="E16462" t="s">
        <v>25</v>
      </c>
      <c r="F16462" t="s">
        <v>20</v>
      </c>
      <c r="G16462" s="3">
        <v>45210.52239583333</v>
      </c>
      <c r="H16462" s="1">
        <v>158559</v>
      </c>
      <c r="I16462" t="s">
        <v>16002</v>
      </c>
      <c r="J16462" t="s">
        <v>295</v>
      </c>
    </row>
    <row r="16463" spans="1:10">
      <c r="A16463" t="s">
        <v>10</v>
      </c>
      <c r="B16463" t="s">
        <v>25223</v>
      </c>
      <c r="C16463" t="s">
        <v>19</v>
      </c>
      <c r="D16463" t="s">
        <v>13</v>
      </c>
      <c r="E16463" t="s">
        <v>14</v>
      </c>
      <c r="F16463" t="s">
        <v>26</v>
      </c>
      <c r="G16463" s="3">
        <v>45012.503807870373</v>
      </c>
      <c r="H16463" s="1">
        <v>145000</v>
      </c>
      <c r="I16463" t="s">
        <v>130</v>
      </c>
      <c r="J16463" t="s">
        <v>25224</v>
      </c>
    </row>
    <row r="16464" spans="1:10">
      <c r="A16464" t="s">
        <v>18</v>
      </c>
      <c r="B16464" t="s">
        <v>6257</v>
      </c>
      <c r="C16464" t="s">
        <v>2458</v>
      </c>
      <c r="D16464" t="s">
        <v>13</v>
      </c>
      <c r="E16464" t="s">
        <v>14</v>
      </c>
      <c r="F16464" t="s">
        <v>20</v>
      </c>
      <c r="G16464" s="3">
        <v>44986.526701388888</v>
      </c>
      <c r="H16464" s="1">
        <v>125000</v>
      </c>
      <c r="I16464" t="s">
        <v>2730</v>
      </c>
      <c r="J16464" t="s">
        <v>13767</v>
      </c>
    </row>
    <row r="16465" spans="1:10">
      <c r="A16465" t="s">
        <v>135</v>
      </c>
      <c r="B16465" t="s">
        <v>25225</v>
      </c>
      <c r="C16465" t="s">
        <v>25226</v>
      </c>
      <c r="D16465" t="s">
        <v>13</v>
      </c>
      <c r="E16465" t="s">
        <v>14</v>
      </c>
      <c r="F16465" t="s">
        <v>26</v>
      </c>
      <c r="G16465" s="3">
        <v>44997.500127314815</v>
      </c>
      <c r="H16465" s="1">
        <v>90000</v>
      </c>
      <c r="I16465" t="s">
        <v>25227</v>
      </c>
    </row>
    <row r="16466" spans="1:10">
      <c r="A16466" t="s">
        <v>212</v>
      </c>
      <c r="B16466" t="s">
        <v>25228</v>
      </c>
      <c r="C16466" t="s">
        <v>5814</v>
      </c>
      <c r="D16466" t="s">
        <v>13</v>
      </c>
      <c r="E16466" t="s">
        <v>14</v>
      </c>
      <c r="F16466" t="s">
        <v>601</v>
      </c>
      <c r="G16466" s="3">
        <v>45072.512083333335</v>
      </c>
      <c r="H16466" s="1">
        <v>157500</v>
      </c>
      <c r="I16466" t="s">
        <v>458</v>
      </c>
      <c r="J16466" t="s">
        <v>22523</v>
      </c>
    </row>
    <row r="16467" spans="1:10">
      <c r="A16467" t="s">
        <v>10</v>
      </c>
      <c r="B16467" t="s">
        <v>10</v>
      </c>
      <c r="C16467" t="s">
        <v>25229</v>
      </c>
      <c r="D16467" t="s">
        <v>13</v>
      </c>
      <c r="E16467" t="s">
        <v>14</v>
      </c>
      <c r="F16467" t="s">
        <v>26</v>
      </c>
      <c r="G16467" s="3">
        <v>45215.516041666669</v>
      </c>
      <c r="H16467" s="1">
        <v>119257</v>
      </c>
      <c r="I16467" t="s">
        <v>3887</v>
      </c>
      <c r="J16467" t="s">
        <v>25230</v>
      </c>
    </row>
    <row r="16468" spans="1:10">
      <c r="A16468" t="s">
        <v>18</v>
      </c>
      <c r="B16468" t="s">
        <v>18</v>
      </c>
      <c r="C16468" t="s">
        <v>201</v>
      </c>
      <c r="D16468" t="s">
        <v>13</v>
      </c>
      <c r="E16468" t="s">
        <v>14</v>
      </c>
      <c r="F16468" t="s">
        <v>20</v>
      </c>
      <c r="G16468" s="3">
        <v>45072.528506944444</v>
      </c>
      <c r="H16468" s="1">
        <v>90000</v>
      </c>
      <c r="I16468" t="s">
        <v>25231</v>
      </c>
      <c r="J16468" t="s">
        <v>25232</v>
      </c>
    </row>
    <row r="16469" spans="1:10">
      <c r="A16469" t="s">
        <v>10</v>
      </c>
      <c r="B16469" t="s">
        <v>20750</v>
      </c>
      <c r="C16469" t="s">
        <v>24</v>
      </c>
      <c r="D16469" t="s">
        <v>13</v>
      </c>
      <c r="E16469" t="s">
        <v>25</v>
      </c>
      <c r="F16469" t="s">
        <v>26</v>
      </c>
      <c r="G16469" s="3">
        <v>45072.50273148148</v>
      </c>
      <c r="H16469" s="1">
        <v>198500</v>
      </c>
      <c r="I16469" t="s">
        <v>195</v>
      </c>
      <c r="J16469" t="s">
        <v>1334</v>
      </c>
    </row>
    <row r="16470" spans="1:10">
      <c r="A16470" t="s">
        <v>33</v>
      </c>
      <c r="B16470" t="s">
        <v>25233</v>
      </c>
      <c r="D16470" t="s">
        <v>13</v>
      </c>
      <c r="E16470" t="s">
        <v>14</v>
      </c>
      <c r="F16470" t="s">
        <v>528</v>
      </c>
      <c r="G16470" s="3">
        <v>45075.513055555559</v>
      </c>
      <c r="H16470" s="1">
        <v>111175</v>
      </c>
      <c r="I16470" t="s">
        <v>4644</v>
      </c>
      <c r="J16470" t="s">
        <v>18383</v>
      </c>
    </row>
    <row r="16471" spans="1:10">
      <c r="A16471" t="s">
        <v>18</v>
      </c>
      <c r="B16471" t="s">
        <v>18</v>
      </c>
      <c r="C16471" t="s">
        <v>232</v>
      </c>
      <c r="D16471" t="s">
        <v>13</v>
      </c>
      <c r="E16471" t="s">
        <v>14</v>
      </c>
      <c r="F16471" t="s">
        <v>26</v>
      </c>
      <c r="G16471" s="3">
        <v>45020.505381944444</v>
      </c>
      <c r="H16471" s="1">
        <v>150000</v>
      </c>
      <c r="I16471" t="s">
        <v>25234</v>
      </c>
      <c r="J16471" t="s">
        <v>25235</v>
      </c>
    </row>
    <row r="16472" spans="1:10">
      <c r="A16472" t="s">
        <v>33</v>
      </c>
      <c r="B16472" t="s">
        <v>13396</v>
      </c>
      <c r="C16472" t="s">
        <v>767</v>
      </c>
      <c r="D16472" t="s">
        <v>13</v>
      </c>
      <c r="E16472" t="s">
        <v>14</v>
      </c>
      <c r="F16472" t="s">
        <v>26</v>
      </c>
      <c r="G16472" s="3">
        <v>45131.500381944446</v>
      </c>
      <c r="H16472" s="1">
        <v>115000</v>
      </c>
      <c r="I16472" t="s">
        <v>3326</v>
      </c>
      <c r="J16472" t="s">
        <v>13397</v>
      </c>
    </row>
    <row r="16473" spans="1:10">
      <c r="A16473" t="s">
        <v>212</v>
      </c>
      <c r="B16473" t="s">
        <v>212</v>
      </c>
      <c r="C16473" t="s">
        <v>792</v>
      </c>
      <c r="D16473" t="s">
        <v>13</v>
      </c>
      <c r="E16473" t="s">
        <v>14</v>
      </c>
      <c r="F16473" t="s">
        <v>20</v>
      </c>
      <c r="G16473" s="3">
        <v>45150.522175925929</v>
      </c>
      <c r="H16473" s="1">
        <v>175000</v>
      </c>
      <c r="I16473" t="s">
        <v>130</v>
      </c>
      <c r="J16473" t="s">
        <v>25236</v>
      </c>
    </row>
    <row r="16474" spans="1:10">
      <c r="A16474" t="s">
        <v>18</v>
      </c>
      <c r="B16474" t="s">
        <v>184</v>
      </c>
      <c r="C16474" t="s">
        <v>1291</v>
      </c>
      <c r="D16474" t="s">
        <v>13</v>
      </c>
      <c r="E16474" t="s">
        <v>14</v>
      </c>
      <c r="F16474" t="s">
        <v>26</v>
      </c>
      <c r="G16474" s="3">
        <v>45043.505555555559</v>
      </c>
      <c r="H16474" s="1">
        <v>175000</v>
      </c>
      <c r="I16474" t="s">
        <v>1571</v>
      </c>
      <c r="J16474" t="s">
        <v>25237</v>
      </c>
    </row>
    <row r="16475" spans="1:10">
      <c r="A16475" t="s">
        <v>18</v>
      </c>
      <c r="B16475" t="s">
        <v>328</v>
      </c>
      <c r="C16475" t="s">
        <v>157</v>
      </c>
      <c r="D16475" t="s">
        <v>13</v>
      </c>
      <c r="E16475" t="s">
        <v>14</v>
      </c>
      <c r="F16475" t="s">
        <v>26</v>
      </c>
      <c r="G16475" s="3">
        <v>45057.512476851851</v>
      </c>
      <c r="H16475" s="1">
        <v>225000</v>
      </c>
      <c r="I16475" t="s">
        <v>11564</v>
      </c>
      <c r="J16475" t="s">
        <v>25238</v>
      </c>
    </row>
    <row r="16476" spans="1:10">
      <c r="A16476" t="s">
        <v>33</v>
      </c>
      <c r="B16476" t="s">
        <v>25239</v>
      </c>
      <c r="C16476" t="s">
        <v>24</v>
      </c>
      <c r="D16476" t="s">
        <v>13</v>
      </c>
      <c r="E16476" t="s">
        <v>25</v>
      </c>
      <c r="F16476" t="s">
        <v>26</v>
      </c>
      <c r="G16476" s="3">
        <v>44965.833935185183</v>
      </c>
      <c r="H16476" s="1">
        <v>75000</v>
      </c>
      <c r="I16476" t="s">
        <v>22948</v>
      </c>
      <c r="J16476" t="s">
        <v>4956</v>
      </c>
    </row>
    <row r="16477" spans="1:10">
      <c r="A16477" t="s">
        <v>33</v>
      </c>
      <c r="B16477" t="s">
        <v>840</v>
      </c>
      <c r="C16477" t="s">
        <v>1773</v>
      </c>
      <c r="D16477" t="s">
        <v>13</v>
      </c>
      <c r="E16477" t="s">
        <v>14</v>
      </c>
      <c r="F16477" t="s">
        <v>26</v>
      </c>
      <c r="G16477" s="3">
        <v>45132.500057870369</v>
      </c>
      <c r="H16477" s="1">
        <v>66756</v>
      </c>
      <c r="I16477" t="s">
        <v>4969</v>
      </c>
    </row>
    <row r="16478" spans="1:10">
      <c r="A16478" t="s">
        <v>18</v>
      </c>
      <c r="B16478" t="s">
        <v>39</v>
      </c>
      <c r="C16478" t="s">
        <v>40</v>
      </c>
      <c r="D16478" t="s">
        <v>13</v>
      </c>
      <c r="E16478" t="s">
        <v>14</v>
      </c>
      <c r="F16478" t="s">
        <v>26</v>
      </c>
      <c r="G16478" s="3">
        <v>45177.533946759257</v>
      </c>
      <c r="H16478" s="1">
        <v>129500</v>
      </c>
      <c r="I16478" t="s">
        <v>41</v>
      </c>
      <c r="J16478" t="s">
        <v>42</v>
      </c>
    </row>
    <row r="16479" spans="1:10">
      <c r="A16479" t="s">
        <v>10</v>
      </c>
      <c r="B16479" t="s">
        <v>398</v>
      </c>
      <c r="C16479" t="s">
        <v>24</v>
      </c>
      <c r="D16479" t="s">
        <v>13</v>
      </c>
      <c r="E16479" t="s">
        <v>25</v>
      </c>
      <c r="F16479" t="s">
        <v>20</v>
      </c>
      <c r="G16479" s="3">
        <v>45204.512592592589</v>
      </c>
      <c r="H16479" s="1">
        <v>160000</v>
      </c>
      <c r="I16479" t="s">
        <v>335</v>
      </c>
      <c r="J16479" t="s">
        <v>25240</v>
      </c>
    </row>
    <row r="16480" spans="1:10">
      <c r="A16480" t="s">
        <v>18</v>
      </c>
      <c r="B16480" t="s">
        <v>18</v>
      </c>
      <c r="C16480" t="s">
        <v>232</v>
      </c>
      <c r="D16480" t="s">
        <v>13</v>
      </c>
      <c r="E16480" t="s">
        <v>14</v>
      </c>
      <c r="F16480" t="s">
        <v>26</v>
      </c>
      <c r="G16480" s="3">
        <v>45071.503310185188</v>
      </c>
      <c r="H16480" s="1">
        <v>87500</v>
      </c>
      <c r="I16480" t="s">
        <v>130</v>
      </c>
      <c r="J16480" t="s">
        <v>15308</v>
      </c>
    </row>
    <row r="16481" spans="1:10">
      <c r="A16481" t="s">
        <v>135</v>
      </c>
      <c r="B16481" t="s">
        <v>1357</v>
      </c>
      <c r="C16481" t="s">
        <v>25241</v>
      </c>
      <c r="D16481" t="s">
        <v>13</v>
      </c>
      <c r="E16481" t="s">
        <v>14</v>
      </c>
      <c r="F16481" t="s">
        <v>26</v>
      </c>
      <c r="G16481" s="3">
        <v>45220.50068287037</v>
      </c>
      <c r="H16481" s="1">
        <v>63651</v>
      </c>
      <c r="I16481" t="s">
        <v>4437</v>
      </c>
      <c r="J16481" t="s">
        <v>25242</v>
      </c>
    </row>
    <row r="16482" spans="1:10">
      <c r="A16482" t="s">
        <v>18</v>
      </c>
      <c r="B16482" t="s">
        <v>25243</v>
      </c>
      <c r="C16482" t="s">
        <v>232</v>
      </c>
      <c r="D16482" t="s">
        <v>13</v>
      </c>
      <c r="E16482" t="s">
        <v>14</v>
      </c>
      <c r="F16482" t="s">
        <v>26</v>
      </c>
      <c r="G16482" s="3">
        <v>45150.504548611112</v>
      </c>
      <c r="H16482" s="1">
        <v>140000</v>
      </c>
      <c r="I16482" t="s">
        <v>7744</v>
      </c>
      <c r="J16482" t="s">
        <v>25244</v>
      </c>
    </row>
    <row r="16483" spans="1:10">
      <c r="A16483" t="s">
        <v>18</v>
      </c>
      <c r="B16483" t="s">
        <v>184</v>
      </c>
      <c r="C16483" t="s">
        <v>4102</v>
      </c>
      <c r="D16483" t="s">
        <v>13</v>
      </c>
      <c r="E16483" t="s">
        <v>14</v>
      </c>
      <c r="F16483" t="s">
        <v>26</v>
      </c>
      <c r="G16483" s="3">
        <v>45169.510625000003</v>
      </c>
      <c r="H16483" s="1">
        <v>80600</v>
      </c>
      <c r="I16483" t="s">
        <v>396</v>
      </c>
      <c r="J16483" t="s">
        <v>24119</v>
      </c>
    </row>
    <row r="16484" spans="1:10">
      <c r="A16484" t="s">
        <v>73</v>
      </c>
      <c r="B16484" t="s">
        <v>73</v>
      </c>
      <c r="C16484" t="s">
        <v>232</v>
      </c>
      <c r="D16484" t="s">
        <v>13</v>
      </c>
      <c r="E16484" t="s">
        <v>14</v>
      </c>
      <c r="F16484" t="s">
        <v>26</v>
      </c>
      <c r="G16484" s="3">
        <v>45247.504004629627</v>
      </c>
      <c r="H16484" s="1">
        <v>140000</v>
      </c>
      <c r="I16484" t="s">
        <v>335</v>
      </c>
      <c r="J16484" t="s">
        <v>25245</v>
      </c>
    </row>
    <row r="16485" spans="1:10">
      <c r="A16485" t="s">
        <v>73</v>
      </c>
      <c r="B16485" t="s">
        <v>118</v>
      </c>
      <c r="C16485" t="s">
        <v>1059</v>
      </c>
      <c r="D16485" t="s">
        <v>1075</v>
      </c>
      <c r="E16485" t="s">
        <v>14</v>
      </c>
      <c r="F16485" t="s">
        <v>26</v>
      </c>
      <c r="G16485" s="3">
        <v>45236.542928240742</v>
      </c>
      <c r="H16485" s="1">
        <v>173500</v>
      </c>
      <c r="I16485" t="s">
        <v>120</v>
      </c>
      <c r="J16485" t="s">
        <v>5660</v>
      </c>
    </row>
    <row r="16486" spans="1:10">
      <c r="A16486" t="s">
        <v>33</v>
      </c>
      <c r="B16486" t="s">
        <v>13094</v>
      </c>
      <c r="C16486" t="s">
        <v>1866</v>
      </c>
      <c r="D16486" t="s">
        <v>13</v>
      </c>
      <c r="E16486" t="s">
        <v>14</v>
      </c>
      <c r="F16486" t="s">
        <v>171</v>
      </c>
      <c r="G16486" s="3">
        <v>45034.509502314817</v>
      </c>
      <c r="H16486" s="1">
        <v>111175</v>
      </c>
      <c r="I16486" t="s">
        <v>25246</v>
      </c>
    </row>
    <row r="16487" spans="1:10">
      <c r="A16487" t="s">
        <v>10</v>
      </c>
      <c r="B16487" t="s">
        <v>10</v>
      </c>
      <c r="C16487" t="s">
        <v>676</v>
      </c>
      <c r="D16487" t="s">
        <v>13</v>
      </c>
      <c r="E16487" t="s">
        <v>14</v>
      </c>
      <c r="F16487" t="s">
        <v>20</v>
      </c>
      <c r="G16487" s="3">
        <v>44959.544849537036</v>
      </c>
      <c r="H16487" s="1">
        <v>121010.5</v>
      </c>
      <c r="I16487" t="s">
        <v>25247</v>
      </c>
      <c r="J16487" t="s">
        <v>12777</v>
      </c>
    </row>
    <row r="16488" spans="1:10">
      <c r="A16488" t="s">
        <v>212</v>
      </c>
      <c r="B16488" t="s">
        <v>21024</v>
      </c>
      <c r="C16488" t="s">
        <v>2296</v>
      </c>
      <c r="D16488" t="s">
        <v>13</v>
      </c>
      <c r="E16488" t="s">
        <v>14</v>
      </c>
      <c r="F16488" t="s">
        <v>26</v>
      </c>
      <c r="G16488" s="3">
        <v>44977.502106481479</v>
      </c>
      <c r="H16488" s="1">
        <v>90000</v>
      </c>
      <c r="I16488" t="s">
        <v>25248</v>
      </c>
      <c r="J16488" t="s">
        <v>25249</v>
      </c>
    </row>
    <row r="16489" spans="1:10">
      <c r="A16489" t="s">
        <v>10</v>
      </c>
      <c r="B16489" t="s">
        <v>25250</v>
      </c>
      <c r="C16489" t="s">
        <v>1926</v>
      </c>
      <c r="D16489" t="s">
        <v>13</v>
      </c>
      <c r="E16489" t="s">
        <v>14</v>
      </c>
      <c r="F16489" t="s">
        <v>26</v>
      </c>
      <c r="G16489" s="3">
        <v>45093.513784722221</v>
      </c>
      <c r="H16489" s="1">
        <v>150000</v>
      </c>
      <c r="I16489" t="s">
        <v>2673</v>
      </c>
      <c r="J16489" t="s">
        <v>20219</v>
      </c>
    </row>
    <row r="16490" spans="1:10">
      <c r="A16490" t="s">
        <v>18</v>
      </c>
      <c r="B16490" t="s">
        <v>25251</v>
      </c>
      <c r="C16490" t="s">
        <v>170</v>
      </c>
      <c r="D16490" t="s">
        <v>13</v>
      </c>
      <c r="E16490" t="s">
        <v>14</v>
      </c>
      <c r="F16490" t="s">
        <v>171</v>
      </c>
      <c r="G16490" s="3">
        <v>44976.508877314816</v>
      </c>
      <c r="H16490" s="1">
        <v>147500</v>
      </c>
      <c r="I16490" t="s">
        <v>974</v>
      </c>
      <c r="J16490" t="s">
        <v>25252</v>
      </c>
    </row>
    <row r="16491" spans="1:10">
      <c r="A16491" t="s">
        <v>73</v>
      </c>
      <c r="B16491" t="s">
        <v>73</v>
      </c>
      <c r="C16491" t="s">
        <v>25253</v>
      </c>
      <c r="D16491" t="s">
        <v>13</v>
      </c>
      <c r="E16491" t="s">
        <v>14</v>
      </c>
      <c r="F16491" t="s">
        <v>26</v>
      </c>
      <c r="G16491" s="3">
        <v>44979.539629629631</v>
      </c>
      <c r="H16491" s="1">
        <v>150000</v>
      </c>
      <c r="I16491" t="s">
        <v>12236</v>
      </c>
      <c r="J16491" t="s">
        <v>25254</v>
      </c>
    </row>
    <row r="16492" spans="1:10">
      <c r="A16492" t="s">
        <v>18</v>
      </c>
      <c r="B16492" t="s">
        <v>18</v>
      </c>
      <c r="C16492" t="s">
        <v>237</v>
      </c>
      <c r="D16492" t="s">
        <v>13</v>
      </c>
      <c r="E16492" t="s">
        <v>14</v>
      </c>
      <c r="F16492" t="s">
        <v>26</v>
      </c>
      <c r="G16492" s="3">
        <v>45135.501458333332</v>
      </c>
      <c r="H16492" s="1">
        <v>112500</v>
      </c>
      <c r="I16492" t="s">
        <v>130</v>
      </c>
      <c r="J16492" t="s">
        <v>5272</v>
      </c>
    </row>
    <row r="16493" spans="1:10">
      <c r="A16493" t="s">
        <v>73</v>
      </c>
      <c r="B16493" t="s">
        <v>16495</v>
      </c>
      <c r="C16493" t="s">
        <v>26</v>
      </c>
      <c r="D16493" t="s">
        <v>13</v>
      </c>
      <c r="E16493" t="s">
        <v>14</v>
      </c>
      <c r="F16493" t="s">
        <v>26</v>
      </c>
      <c r="G16493" s="3">
        <v>45229.505150462966</v>
      </c>
      <c r="H16493" s="1">
        <v>160000</v>
      </c>
      <c r="I16493" t="s">
        <v>335</v>
      </c>
      <c r="J16493" t="s">
        <v>20968</v>
      </c>
    </row>
    <row r="16494" spans="1:10">
      <c r="A16494" t="s">
        <v>33</v>
      </c>
      <c r="B16494" t="s">
        <v>25255</v>
      </c>
      <c r="C16494" t="s">
        <v>461</v>
      </c>
      <c r="D16494" t="s">
        <v>13</v>
      </c>
      <c r="E16494" t="s">
        <v>14</v>
      </c>
      <c r="F16494" t="s">
        <v>26</v>
      </c>
      <c r="G16494" s="3">
        <v>44983.501099537039</v>
      </c>
      <c r="H16494" s="1">
        <v>90000</v>
      </c>
      <c r="I16494" t="s">
        <v>3451</v>
      </c>
      <c r="J16494" t="s">
        <v>582</v>
      </c>
    </row>
    <row r="16495" spans="1:10">
      <c r="A16495" t="s">
        <v>73</v>
      </c>
      <c r="B16495" t="s">
        <v>73</v>
      </c>
      <c r="C16495" t="s">
        <v>788</v>
      </c>
      <c r="D16495" t="s">
        <v>13</v>
      </c>
      <c r="E16495" t="s">
        <v>14</v>
      </c>
      <c r="F16495" t="s">
        <v>26</v>
      </c>
      <c r="G16495" s="3">
        <v>44969.507303240738</v>
      </c>
      <c r="H16495" s="1">
        <v>155000</v>
      </c>
      <c r="I16495" t="s">
        <v>21398</v>
      </c>
      <c r="J16495" t="s">
        <v>25256</v>
      </c>
    </row>
    <row r="16496" spans="1:10">
      <c r="A16496" t="s">
        <v>18</v>
      </c>
      <c r="B16496" t="s">
        <v>1101</v>
      </c>
      <c r="C16496" t="s">
        <v>1866</v>
      </c>
      <c r="D16496" t="s">
        <v>13</v>
      </c>
      <c r="E16496" t="s">
        <v>14</v>
      </c>
      <c r="F16496" t="s">
        <v>171</v>
      </c>
      <c r="G16496" s="3">
        <v>44939.509745370371</v>
      </c>
      <c r="H16496" s="1">
        <v>147500</v>
      </c>
      <c r="I16496" t="s">
        <v>993</v>
      </c>
      <c r="J16496" t="s">
        <v>25257</v>
      </c>
    </row>
    <row r="16497" spans="1:10">
      <c r="A16497" t="s">
        <v>10</v>
      </c>
      <c r="B16497" t="s">
        <v>8341</v>
      </c>
      <c r="C16497" t="s">
        <v>5454</v>
      </c>
      <c r="D16497" t="s">
        <v>13</v>
      </c>
      <c r="E16497" t="s">
        <v>14</v>
      </c>
      <c r="F16497" t="s">
        <v>26</v>
      </c>
      <c r="G16497" s="3">
        <v>45116.54446759259</v>
      </c>
      <c r="H16497" s="1">
        <v>65000</v>
      </c>
      <c r="I16497" t="s">
        <v>451</v>
      </c>
      <c r="J16497" t="s">
        <v>856</v>
      </c>
    </row>
    <row r="16498" spans="1:10">
      <c r="A16498" t="s">
        <v>73</v>
      </c>
      <c r="B16498" t="s">
        <v>73</v>
      </c>
      <c r="C16498" t="s">
        <v>25258</v>
      </c>
      <c r="D16498" t="s">
        <v>13</v>
      </c>
      <c r="E16498" t="s">
        <v>14</v>
      </c>
      <c r="F16498" t="s">
        <v>26</v>
      </c>
      <c r="G16498" s="3">
        <v>45062.507997685185</v>
      </c>
      <c r="H16498" s="1">
        <v>150000</v>
      </c>
      <c r="I16498" t="s">
        <v>25259</v>
      </c>
      <c r="J16498" t="s">
        <v>25260</v>
      </c>
    </row>
    <row r="16499" spans="1:10">
      <c r="A16499" t="s">
        <v>106</v>
      </c>
      <c r="B16499" t="s">
        <v>25261</v>
      </c>
      <c r="C16499" t="s">
        <v>56</v>
      </c>
      <c r="D16499" t="s">
        <v>13</v>
      </c>
      <c r="E16499" t="s">
        <v>14</v>
      </c>
      <c r="F16499" t="s">
        <v>26</v>
      </c>
      <c r="G16499" s="3">
        <v>45114.503912037035</v>
      </c>
      <c r="H16499" s="1">
        <v>99150</v>
      </c>
      <c r="I16499" t="s">
        <v>2348</v>
      </c>
      <c r="J16499" t="s">
        <v>1693</v>
      </c>
    </row>
    <row r="16500" spans="1:10">
      <c r="A16500" t="s">
        <v>18</v>
      </c>
      <c r="B16500" t="s">
        <v>12243</v>
      </c>
      <c r="C16500" t="s">
        <v>1776</v>
      </c>
      <c r="D16500" t="s">
        <v>13</v>
      </c>
      <c r="E16500" t="s">
        <v>14</v>
      </c>
      <c r="F16500" t="s">
        <v>26</v>
      </c>
      <c r="G16500" s="3">
        <v>44998.507372685184</v>
      </c>
      <c r="H16500" s="1">
        <v>140000</v>
      </c>
      <c r="I16500" t="s">
        <v>462</v>
      </c>
      <c r="J16500" t="s">
        <v>773</v>
      </c>
    </row>
    <row r="16501" spans="1:10">
      <c r="A16501" t="s">
        <v>18</v>
      </c>
      <c r="B16501" t="s">
        <v>18</v>
      </c>
      <c r="C16501" t="s">
        <v>24557</v>
      </c>
      <c r="D16501" t="s">
        <v>13</v>
      </c>
      <c r="E16501" t="s">
        <v>14</v>
      </c>
      <c r="F16501" t="s">
        <v>26</v>
      </c>
      <c r="G16501" s="3">
        <v>45085.519062500003</v>
      </c>
      <c r="H16501" s="1">
        <v>100000</v>
      </c>
      <c r="I16501" t="s">
        <v>25262</v>
      </c>
      <c r="J16501" t="s">
        <v>6147</v>
      </c>
    </row>
    <row r="16502" spans="1:10">
      <c r="A16502" t="s">
        <v>73</v>
      </c>
      <c r="B16502" t="s">
        <v>73</v>
      </c>
      <c r="C16502" t="s">
        <v>1358</v>
      </c>
      <c r="D16502" t="s">
        <v>13</v>
      </c>
      <c r="E16502" t="s">
        <v>14</v>
      </c>
      <c r="F16502" t="s">
        <v>26</v>
      </c>
      <c r="G16502" s="3">
        <v>45149.528321759259</v>
      </c>
      <c r="H16502" s="1">
        <v>132500</v>
      </c>
      <c r="I16502" t="s">
        <v>25263</v>
      </c>
      <c r="J16502" t="s">
        <v>25264</v>
      </c>
    </row>
    <row r="16503" spans="1:10">
      <c r="A16503" t="s">
        <v>10</v>
      </c>
      <c r="B16503" t="s">
        <v>25265</v>
      </c>
      <c r="C16503" t="s">
        <v>24</v>
      </c>
      <c r="D16503" t="s">
        <v>13</v>
      </c>
      <c r="E16503" t="s">
        <v>25</v>
      </c>
      <c r="F16503" t="s">
        <v>20</v>
      </c>
      <c r="G16503" s="3">
        <v>45174.538634259261</v>
      </c>
      <c r="H16503" s="1">
        <v>145000</v>
      </c>
      <c r="I16503" t="s">
        <v>233</v>
      </c>
      <c r="J16503" t="s">
        <v>25266</v>
      </c>
    </row>
    <row r="16504" spans="1:10">
      <c r="A16504" t="s">
        <v>18</v>
      </c>
      <c r="B16504" t="s">
        <v>18</v>
      </c>
      <c r="C16504" t="s">
        <v>232</v>
      </c>
      <c r="D16504" t="s">
        <v>13</v>
      </c>
      <c r="E16504" t="s">
        <v>14</v>
      </c>
      <c r="F16504" t="s">
        <v>26</v>
      </c>
      <c r="G16504" s="3">
        <v>45092.516377314816</v>
      </c>
      <c r="H16504" s="1">
        <v>125000</v>
      </c>
      <c r="I16504" t="s">
        <v>8344</v>
      </c>
      <c r="J16504" t="s">
        <v>25267</v>
      </c>
    </row>
    <row r="16505" spans="1:10">
      <c r="A16505" t="s">
        <v>18</v>
      </c>
      <c r="B16505" t="s">
        <v>3811</v>
      </c>
      <c r="C16505" t="s">
        <v>1081</v>
      </c>
      <c r="D16505" t="s">
        <v>1075</v>
      </c>
      <c r="E16505" t="s">
        <v>14</v>
      </c>
      <c r="F16505" t="s">
        <v>26</v>
      </c>
      <c r="G16505" s="3">
        <v>45184.50440972222</v>
      </c>
      <c r="H16505" s="1">
        <v>95650</v>
      </c>
      <c r="I16505" t="s">
        <v>420</v>
      </c>
      <c r="J16505" t="s">
        <v>13571</v>
      </c>
    </row>
    <row r="16506" spans="1:10">
      <c r="A16506" t="s">
        <v>18</v>
      </c>
      <c r="B16506" t="s">
        <v>18</v>
      </c>
      <c r="C16506" t="s">
        <v>441</v>
      </c>
      <c r="D16506" t="s">
        <v>13</v>
      </c>
      <c r="E16506" t="s">
        <v>14</v>
      </c>
      <c r="F16506" t="s">
        <v>26</v>
      </c>
      <c r="G16506" s="3">
        <v>45101.506793981483</v>
      </c>
      <c r="H16506" s="1">
        <v>115000</v>
      </c>
      <c r="I16506" t="s">
        <v>130</v>
      </c>
      <c r="J16506" t="s">
        <v>2220</v>
      </c>
    </row>
    <row r="16507" spans="1:10">
      <c r="A16507" t="s">
        <v>18</v>
      </c>
      <c r="B16507" t="s">
        <v>18</v>
      </c>
      <c r="C16507" t="s">
        <v>1908</v>
      </c>
      <c r="D16507" t="s">
        <v>13</v>
      </c>
      <c r="E16507" t="s">
        <v>14</v>
      </c>
      <c r="F16507" t="s">
        <v>26</v>
      </c>
      <c r="G16507" s="3">
        <v>45102.531608796293</v>
      </c>
      <c r="H16507" s="1">
        <v>120000</v>
      </c>
      <c r="I16507" t="s">
        <v>130</v>
      </c>
      <c r="J16507" t="s">
        <v>2955</v>
      </c>
    </row>
    <row r="16508" spans="1:10">
      <c r="A16508" t="s">
        <v>18</v>
      </c>
      <c r="B16508" t="s">
        <v>184</v>
      </c>
      <c r="C16508" t="s">
        <v>1908</v>
      </c>
      <c r="D16508" t="s">
        <v>13</v>
      </c>
      <c r="E16508" t="s">
        <v>14</v>
      </c>
      <c r="F16508" t="s">
        <v>20</v>
      </c>
      <c r="G16508" s="3">
        <v>45091.55804398148</v>
      </c>
      <c r="H16508" s="1">
        <v>106500</v>
      </c>
      <c r="I16508" t="s">
        <v>5281</v>
      </c>
      <c r="J16508" t="s">
        <v>25268</v>
      </c>
    </row>
    <row r="16509" spans="1:10">
      <c r="A16509" t="s">
        <v>73</v>
      </c>
      <c r="B16509" t="s">
        <v>73</v>
      </c>
      <c r="C16509" t="s">
        <v>24</v>
      </c>
      <c r="D16509" t="s">
        <v>13</v>
      </c>
      <c r="E16509" t="s">
        <v>25</v>
      </c>
      <c r="F16509" t="s">
        <v>26</v>
      </c>
      <c r="G16509" s="3">
        <v>44993.551261574074</v>
      </c>
      <c r="H16509" s="1">
        <v>165000</v>
      </c>
      <c r="I16509" t="s">
        <v>233</v>
      </c>
      <c r="J16509" t="s">
        <v>11392</v>
      </c>
    </row>
    <row r="16510" spans="1:10">
      <c r="A16510" t="s">
        <v>18</v>
      </c>
      <c r="B16510" t="s">
        <v>25269</v>
      </c>
      <c r="C16510" t="s">
        <v>694</v>
      </c>
      <c r="D16510" t="s">
        <v>13</v>
      </c>
      <c r="E16510" t="s">
        <v>14</v>
      </c>
      <c r="F16510" t="s">
        <v>694</v>
      </c>
      <c r="G16510" s="3">
        <v>45024.522847222222</v>
      </c>
      <c r="H16510" s="1">
        <v>97444</v>
      </c>
      <c r="I16510" t="s">
        <v>7178</v>
      </c>
      <c r="J16510" t="s">
        <v>25270</v>
      </c>
    </row>
    <row r="16511" spans="1:10">
      <c r="A16511" t="s">
        <v>106</v>
      </c>
      <c r="B16511" t="s">
        <v>25271</v>
      </c>
      <c r="C16511" t="s">
        <v>24</v>
      </c>
      <c r="D16511" t="s">
        <v>13</v>
      </c>
      <c r="E16511" t="s">
        <v>25</v>
      </c>
      <c r="F16511" t="s">
        <v>4464</v>
      </c>
      <c r="G16511" s="3">
        <v>45007.524965277778</v>
      </c>
      <c r="H16511" s="1">
        <v>54000</v>
      </c>
      <c r="I16511" t="s">
        <v>25272</v>
      </c>
      <c r="J16511" t="s">
        <v>25273</v>
      </c>
    </row>
    <row r="16512" spans="1:10">
      <c r="A16512" t="s">
        <v>73</v>
      </c>
      <c r="B16512" t="s">
        <v>73</v>
      </c>
      <c r="C16512" t="s">
        <v>24</v>
      </c>
      <c r="D16512" t="s">
        <v>13</v>
      </c>
      <c r="E16512" t="s">
        <v>25</v>
      </c>
      <c r="F16512" t="s">
        <v>26</v>
      </c>
      <c r="G16512" s="3">
        <v>45203.505289351851</v>
      </c>
      <c r="H16512" s="1">
        <v>122500</v>
      </c>
      <c r="I16512" t="s">
        <v>8205</v>
      </c>
      <c r="J16512" t="s">
        <v>8206</v>
      </c>
    </row>
    <row r="16513" spans="1:10">
      <c r="A16513" t="s">
        <v>33</v>
      </c>
      <c r="B16513" t="s">
        <v>25274</v>
      </c>
      <c r="C16513" t="s">
        <v>365</v>
      </c>
      <c r="D16513" t="s">
        <v>13</v>
      </c>
      <c r="E16513" t="s">
        <v>14</v>
      </c>
      <c r="F16513" t="s">
        <v>26</v>
      </c>
      <c r="G16513" s="3">
        <v>45153.501400462963</v>
      </c>
      <c r="H16513" s="1">
        <v>85000</v>
      </c>
      <c r="I16513" t="s">
        <v>65</v>
      </c>
      <c r="J16513" t="s">
        <v>22112</v>
      </c>
    </row>
    <row r="16514" spans="1:10">
      <c r="A16514" t="s">
        <v>18</v>
      </c>
      <c r="B16514" t="s">
        <v>25275</v>
      </c>
      <c r="C16514" t="s">
        <v>177</v>
      </c>
      <c r="D16514" t="s">
        <v>13</v>
      </c>
      <c r="E16514" t="s">
        <v>14</v>
      </c>
      <c r="F16514" t="s">
        <v>26</v>
      </c>
      <c r="G16514" s="3">
        <v>44998.507372685184</v>
      </c>
      <c r="H16514" s="1">
        <v>140000</v>
      </c>
      <c r="I16514" t="s">
        <v>462</v>
      </c>
      <c r="J16514" t="s">
        <v>773</v>
      </c>
    </row>
    <row r="16515" spans="1:10">
      <c r="A16515" t="s">
        <v>18</v>
      </c>
      <c r="B16515" t="s">
        <v>6257</v>
      </c>
      <c r="C16515" t="s">
        <v>40</v>
      </c>
      <c r="D16515" t="s">
        <v>13</v>
      </c>
      <c r="E16515" t="s">
        <v>14</v>
      </c>
      <c r="F16515" t="s">
        <v>26</v>
      </c>
      <c r="G16515" s="3">
        <v>45019.506782407407</v>
      </c>
      <c r="H16515" s="1">
        <v>150000</v>
      </c>
      <c r="I16515" t="s">
        <v>25276</v>
      </c>
      <c r="J16515" t="s">
        <v>25277</v>
      </c>
    </row>
    <row r="16516" spans="1:10">
      <c r="A16516" t="s">
        <v>73</v>
      </c>
      <c r="B16516" t="s">
        <v>4360</v>
      </c>
      <c r="C16516" t="s">
        <v>4634</v>
      </c>
      <c r="D16516" t="s">
        <v>1075</v>
      </c>
      <c r="E16516" t="s">
        <v>14</v>
      </c>
      <c r="F16516" t="s">
        <v>26</v>
      </c>
      <c r="G16516" s="3">
        <v>45208.519641203704</v>
      </c>
      <c r="H16516" s="1">
        <v>185000</v>
      </c>
      <c r="I16516" t="s">
        <v>120</v>
      </c>
      <c r="J16516" t="s">
        <v>14796</v>
      </c>
    </row>
    <row r="16517" spans="1:10">
      <c r="A16517" t="s">
        <v>33</v>
      </c>
      <c r="B16517" t="s">
        <v>25278</v>
      </c>
      <c r="C16517" t="s">
        <v>157</v>
      </c>
      <c r="D16517" t="s">
        <v>13</v>
      </c>
      <c r="E16517" t="s">
        <v>14</v>
      </c>
      <c r="F16517" t="s">
        <v>26</v>
      </c>
      <c r="G16517" s="3">
        <v>45218.50099537037</v>
      </c>
      <c r="H16517" s="1">
        <v>95000</v>
      </c>
      <c r="I16517" t="s">
        <v>25279</v>
      </c>
    </row>
    <row r="16518" spans="1:10">
      <c r="A16518" t="s">
        <v>10</v>
      </c>
      <c r="B16518" t="s">
        <v>398</v>
      </c>
      <c r="C16518" t="s">
        <v>276</v>
      </c>
      <c r="D16518" t="s">
        <v>13</v>
      </c>
      <c r="E16518" t="s">
        <v>14</v>
      </c>
      <c r="F16518" t="s">
        <v>26</v>
      </c>
      <c r="G16518" s="3">
        <v>44930.502581018518</v>
      </c>
      <c r="H16518" s="1">
        <v>175000</v>
      </c>
      <c r="I16518" t="s">
        <v>1397</v>
      </c>
      <c r="J16518" t="s">
        <v>13361</v>
      </c>
    </row>
    <row r="16519" spans="1:10">
      <c r="A16519" t="s">
        <v>106</v>
      </c>
      <c r="B16519" t="s">
        <v>25280</v>
      </c>
      <c r="C16519" t="s">
        <v>26</v>
      </c>
      <c r="D16519" t="s">
        <v>13</v>
      </c>
      <c r="E16519" t="s">
        <v>14</v>
      </c>
      <c r="F16519" t="s">
        <v>20</v>
      </c>
      <c r="G16519" s="3">
        <v>44950.541979166665</v>
      </c>
      <c r="H16519" s="1">
        <v>197500</v>
      </c>
      <c r="I16519" t="s">
        <v>25281</v>
      </c>
      <c r="J16519" t="s">
        <v>1693</v>
      </c>
    </row>
    <row r="16520" spans="1:10">
      <c r="A16520" t="s">
        <v>73</v>
      </c>
      <c r="B16520" t="s">
        <v>25282</v>
      </c>
      <c r="C16520" t="s">
        <v>441</v>
      </c>
      <c r="D16520" t="s">
        <v>13</v>
      </c>
      <c r="E16520" t="s">
        <v>14</v>
      </c>
      <c r="F16520" t="s">
        <v>26</v>
      </c>
      <c r="G16520" s="3">
        <v>45005.507997685185</v>
      </c>
      <c r="H16520" s="1">
        <v>90000</v>
      </c>
      <c r="I16520" t="s">
        <v>7280</v>
      </c>
      <c r="J16520" t="s">
        <v>25283</v>
      </c>
    </row>
    <row r="16521" spans="1:10">
      <c r="A16521" t="s">
        <v>10</v>
      </c>
      <c r="B16521" t="s">
        <v>10</v>
      </c>
      <c r="C16521" t="s">
        <v>4634</v>
      </c>
      <c r="D16521" t="s">
        <v>13</v>
      </c>
      <c r="E16521" t="s">
        <v>14</v>
      </c>
      <c r="F16521" t="s">
        <v>26</v>
      </c>
      <c r="G16521" s="3">
        <v>45035.563564814816</v>
      </c>
      <c r="H16521" s="1">
        <v>125000</v>
      </c>
      <c r="I16521" t="s">
        <v>233</v>
      </c>
      <c r="J16521" t="s">
        <v>25284</v>
      </c>
    </row>
    <row r="16522" spans="1:10">
      <c r="A16522" t="s">
        <v>18</v>
      </c>
      <c r="B16522" t="s">
        <v>184</v>
      </c>
      <c r="C16522" t="s">
        <v>24</v>
      </c>
      <c r="D16522" t="s">
        <v>13</v>
      </c>
      <c r="E16522" t="s">
        <v>25</v>
      </c>
      <c r="F16522" t="s">
        <v>26</v>
      </c>
      <c r="G16522" s="3">
        <v>45042.506701388891</v>
      </c>
      <c r="H16522" s="1">
        <v>137500</v>
      </c>
      <c r="I16522" t="s">
        <v>19423</v>
      </c>
      <c r="J16522" t="s">
        <v>25285</v>
      </c>
    </row>
    <row r="16523" spans="1:10">
      <c r="A16523" t="s">
        <v>135</v>
      </c>
      <c r="B16523" t="s">
        <v>3964</v>
      </c>
      <c r="C16523" t="s">
        <v>1166</v>
      </c>
      <c r="D16523" t="s">
        <v>13</v>
      </c>
      <c r="E16523" t="s">
        <v>14</v>
      </c>
      <c r="F16523" t="s">
        <v>26</v>
      </c>
      <c r="G16523" s="3">
        <v>45132.528599537036</v>
      </c>
      <c r="H16523" s="1">
        <v>125000</v>
      </c>
      <c r="I16523" t="s">
        <v>2897</v>
      </c>
      <c r="J16523" t="s">
        <v>25286</v>
      </c>
    </row>
    <row r="16524" spans="1:10">
      <c r="A16524" t="s">
        <v>33</v>
      </c>
      <c r="B16524" t="s">
        <v>1058</v>
      </c>
      <c r="C16524" t="s">
        <v>441</v>
      </c>
      <c r="D16524" t="s">
        <v>13</v>
      </c>
      <c r="E16524" t="s">
        <v>14</v>
      </c>
      <c r="F16524" t="s">
        <v>26</v>
      </c>
      <c r="G16524" s="3">
        <v>44977.54346064815</v>
      </c>
      <c r="H16524" s="1">
        <v>94400</v>
      </c>
      <c r="I16524" t="s">
        <v>17058</v>
      </c>
      <c r="J16524" t="s">
        <v>23880</v>
      </c>
    </row>
    <row r="16525" spans="1:10">
      <c r="A16525" t="s">
        <v>106</v>
      </c>
      <c r="B16525" t="s">
        <v>527</v>
      </c>
      <c r="C16525" t="s">
        <v>614</v>
      </c>
      <c r="D16525" t="s">
        <v>13</v>
      </c>
      <c r="E16525" t="s">
        <v>14</v>
      </c>
      <c r="F16525" t="s">
        <v>608</v>
      </c>
      <c r="G16525" s="3">
        <v>45169.535231481481</v>
      </c>
      <c r="H16525" s="1">
        <v>90000</v>
      </c>
      <c r="I16525" t="s">
        <v>458</v>
      </c>
      <c r="J16525" t="s">
        <v>25287</v>
      </c>
    </row>
    <row r="16526" spans="1:10">
      <c r="A16526" t="s">
        <v>18</v>
      </c>
      <c r="B16526" t="s">
        <v>328</v>
      </c>
      <c r="C16526" t="s">
        <v>795</v>
      </c>
      <c r="D16526" t="s">
        <v>13</v>
      </c>
      <c r="E16526" t="s">
        <v>14</v>
      </c>
      <c r="F16526" t="s">
        <v>26</v>
      </c>
      <c r="G16526" s="3">
        <v>44962.505555555559</v>
      </c>
      <c r="H16526" s="1">
        <v>150000</v>
      </c>
      <c r="I16526" t="s">
        <v>5913</v>
      </c>
    </row>
    <row r="16527" spans="1:10">
      <c r="A16527" t="s">
        <v>212</v>
      </c>
      <c r="B16527" t="s">
        <v>25288</v>
      </c>
      <c r="C16527" t="s">
        <v>3851</v>
      </c>
      <c r="D16527" t="s">
        <v>13</v>
      </c>
      <c r="E16527" t="s">
        <v>14</v>
      </c>
      <c r="F16527" t="s">
        <v>26</v>
      </c>
      <c r="G16527" s="3">
        <v>45205.501689814817</v>
      </c>
      <c r="H16527" s="1">
        <v>145000</v>
      </c>
      <c r="I16527" t="s">
        <v>2888</v>
      </c>
      <c r="J16527" t="s">
        <v>25289</v>
      </c>
    </row>
    <row r="16528" spans="1:10">
      <c r="A16528" t="s">
        <v>73</v>
      </c>
      <c r="B16528" t="s">
        <v>25290</v>
      </c>
      <c r="C16528" t="s">
        <v>792</v>
      </c>
      <c r="D16528" t="s">
        <v>13</v>
      </c>
      <c r="E16528" t="s">
        <v>14</v>
      </c>
      <c r="F16528" t="s">
        <v>26</v>
      </c>
      <c r="G16528" s="3">
        <v>45086.51966435185</v>
      </c>
      <c r="H16528" s="1">
        <v>152500</v>
      </c>
      <c r="I16528" t="s">
        <v>311</v>
      </c>
      <c r="J16528" t="s">
        <v>25291</v>
      </c>
    </row>
    <row r="16529" spans="1:10">
      <c r="A16529" t="s">
        <v>33</v>
      </c>
      <c r="B16529" t="s">
        <v>33</v>
      </c>
      <c r="C16529" t="s">
        <v>185</v>
      </c>
      <c r="D16529" t="s">
        <v>13</v>
      </c>
      <c r="E16529" t="s">
        <v>14</v>
      </c>
      <c r="F16529" t="s">
        <v>26</v>
      </c>
      <c r="G16529" s="3">
        <v>45081.502152777779</v>
      </c>
      <c r="H16529" s="1">
        <v>77490</v>
      </c>
      <c r="I16529" t="s">
        <v>20060</v>
      </c>
      <c r="J16529" t="s">
        <v>25292</v>
      </c>
    </row>
    <row r="16530" spans="1:10">
      <c r="A16530" t="s">
        <v>73</v>
      </c>
      <c r="B16530" t="s">
        <v>73</v>
      </c>
      <c r="C16530" t="s">
        <v>24</v>
      </c>
      <c r="D16530" t="s">
        <v>13</v>
      </c>
      <c r="E16530" t="s">
        <v>25</v>
      </c>
      <c r="F16530" t="s">
        <v>26</v>
      </c>
      <c r="G16530" s="3">
        <v>45275.504861111112</v>
      </c>
      <c r="H16530" s="1">
        <v>105000</v>
      </c>
      <c r="I16530" t="s">
        <v>25293</v>
      </c>
      <c r="J16530" t="s">
        <v>25294</v>
      </c>
    </row>
    <row r="16531" spans="1:10">
      <c r="A16531" t="s">
        <v>73</v>
      </c>
      <c r="B16531" t="s">
        <v>73</v>
      </c>
      <c r="C16531" t="s">
        <v>2616</v>
      </c>
      <c r="D16531" t="s">
        <v>13</v>
      </c>
      <c r="E16531" t="s">
        <v>14</v>
      </c>
      <c r="F16531" t="s">
        <v>26</v>
      </c>
      <c r="G16531" s="3">
        <v>45084.519513888888</v>
      </c>
      <c r="H16531" s="1">
        <v>155000</v>
      </c>
      <c r="I16531" t="s">
        <v>130</v>
      </c>
      <c r="J16531" t="s">
        <v>25295</v>
      </c>
    </row>
    <row r="16532" spans="1:10">
      <c r="A16532" t="s">
        <v>212</v>
      </c>
      <c r="B16532" t="s">
        <v>212</v>
      </c>
      <c r="C16532" t="s">
        <v>798</v>
      </c>
      <c r="D16532" t="s">
        <v>13</v>
      </c>
      <c r="E16532" t="s">
        <v>14</v>
      </c>
      <c r="F16532" t="s">
        <v>26</v>
      </c>
      <c r="G16532" s="3">
        <v>45113.501921296294</v>
      </c>
      <c r="H16532" s="1">
        <v>90000</v>
      </c>
      <c r="I16532" t="s">
        <v>25296</v>
      </c>
      <c r="J16532" t="s">
        <v>25297</v>
      </c>
    </row>
    <row r="16533" spans="1:10">
      <c r="A16533" t="s">
        <v>18</v>
      </c>
      <c r="B16533" t="s">
        <v>18398</v>
      </c>
      <c r="C16533" t="s">
        <v>75</v>
      </c>
      <c r="D16533" t="s">
        <v>13</v>
      </c>
      <c r="E16533" t="s">
        <v>14</v>
      </c>
      <c r="F16533" t="s">
        <v>26</v>
      </c>
      <c r="G16533" s="3">
        <v>44998.535740740743</v>
      </c>
      <c r="H16533" s="1">
        <v>140000</v>
      </c>
      <c r="I16533" t="s">
        <v>462</v>
      </c>
      <c r="J16533" t="s">
        <v>17767</v>
      </c>
    </row>
    <row r="16534" spans="1:10">
      <c r="A16534" t="s">
        <v>18</v>
      </c>
      <c r="B16534" t="s">
        <v>5697</v>
      </c>
      <c r="C16534" t="s">
        <v>1358</v>
      </c>
      <c r="D16534" t="s">
        <v>13</v>
      </c>
      <c r="E16534" t="s">
        <v>14</v>
      </c>
      <c r="F16534" t="s">
        <v>26</v>
      </c>
      <c r="G16534" s="3">
        <v>45141.504884259259</v>
      </c>
      <c r="H16534" s="1">
        <v>107000</v>
      </c>
      <c r="I16534" t="s">
        <v>3666</v>
      </c>
      <c r="J16534" t="s">
        <v>25298</v>
      </c>
    </row>
    <row r="16535" spans="1:10">
      <c r="A16535" t="s">
        <v>212</v>
      </c>
      <c r="B16535" t="s">
        <v>212</v>
      </c>
      <c r="C16535" t="s">
        <v>119</v>
      </c>
      <c r="D16535" t="s">
        <v>13</v>
      </c>
      <c r="E16535" t="s">
        <v>14</v>
      </c>
      <c r="F16535" t="s">
        <v>26</v>
      </c>
      <c r="G16535" s="3">
        <v>45091.531689814816</v>
      </c>
      <c r="H16535" s="1">
        <v>180000</v>
      </c>
      <c r="I16535" t="s">
        <v>335</v>
      </c>
      <c r="J16535" t="s">
        <v>301</v>
      </c>
    </row>
    <row r="16536" spans="1:10">
      <c r="A16536" t="s">
        <v>18</v>
      </c>
      <c r="B16536" t="s">
        <v>477</v>
      </c>
      <c r="C16536" t="s">
        <v>157</v>
      </c>
      <c r="D16536" t="s">
        <v>13</v>
      </c>
      <c r="E16536" t="s">
        <v>14</v>
      </c>
      <c r="F16536" t="s">
        <v>26</v>
      </c>
      <c r="G16536" s="3">
        <v>45090.503888888888</v>
      </c>
      <c r="H16536" s="1">
        <v>115000</v>
      </c>
      <c r="I16536" t="s">
        <v>7644</v>
      </c>
      <c r="J16536" t="s">
        <v>316</v>
      </c>
    </row>
    <row r="16537" spans="1:10">
      <c r="A16537" t="s">
        <v>135</v>
      </c>
      <c r="B16537" t="s">
        <v>135</v>
      </c>
      <c r="C16537" t="s">
        <v>1908</v>
      </c>
      <c r="D16537" t="s">
        <v>13</v>
      </c>
      <c r="E16537" t="s">
        <v>14</v>
      </c>
      <c r="F16537" t="s">
        <v>26</v>
      </c>
      <c r="G16537" s="3">
        <v>45102.516365740739</v>
      </c>
      <c r="H16537" s="1">
        <v>87500</v>
      </c>
      <c r="I16537" t="s">
        <v>130</v>
      </c>
      <c r="J16537" t="s">
        <v>25299</v>
      </c>
    </row>
    <row r="16538" spans="1:10">
      <c r="A16538" t="s">
        <v>10</v>
      </c>
      <c r="B16538" t="s">
        <v>25300</v>
      </c>
      <c r="D16538" t="s">
        <v>13</v>
      </c>
      <c r="E16538" t="s">
        <v>14</v>
      </c>
      <c r="F16538" t="s">
        <v>528</v>
      </c>
      <c r="G16538" s="3">
        <v>45008.535115740742</v>
      </c>
      <c r="H16538" s="1">
        <v>79200</v>
      </c>
      <c r="I16538" t="s">
        <v>1133</v>
      </c>
      <c r="J16538" t="s">
        <v>301</v>
      </c>
    </row>
    <row r="16539" spans="1:10">
      <c r="A16539" t="s">
        <v>212</v>
      </c>
      <c r="B16539" t="s">
        <v>6460</v>
      </c>
      <c r="C16539" t="s">
        <v>434</v>
      </c>
      <c r="D16539" t="s">
        <v>13</v>
      </c>
      <c r="E16539" t="s">
        <v>14</v>
      </c>
      <c r="F16539" t="s">
        <v>20</v>
      </c>
      <c r="G16539" s="3">
        <v>45138.554837962962</v>
      </c>
      <c r="H16539" s="1">
        <v>116600</v>
      </c>
      <c r="I16539" t="s">
        <v>69</v>
      </c>
      <c r="J16539" t="s">
        <v>3952</v>
      </c>
    </row>
    <row r="16540" spans="1:10">
      <c r="A16540" t="s">
        <v>18</v>
      </c>
      <c r="B16540" t="s">
        <v>15141</v>
      </c>
      <c r="C16540" t="s">
        <v>4015</v>
      </c>
      <c r="D16540" t="s">
        <v>13</v>
      </c>
      <c r="E16540" t="s">
        <v>14</v>
      </c>
      <c r="F16540" t="s">
        <v>26</v>
      </c>
      <c r="G16540" s="3">
        <v>45169.510833333334</v>
      </c>
      <c r="H16540" s="1">
        <v>71300</v>
      </c>
      <c r="I16540" t="s">
        <v>396</v>
      </c>
      <c r="J16540" t="s">
        <v>24119</v>
      </c>
    </row>
    <row r="16541" spans="1:10">
      <c r="A16541" t="s">
        <v>212</v>
      </c>
      <c r="B16541" t="s">
        <v>212</v>
      </c>
      <c r="C16541" t="s">
        <v>792</v>
      </c>
      <c r="D16541" t="s">
        <v>13</v>
      </c>
      <c r="E16541" t="s">
        <v>14</v>
      </c>
      <c r="F16541" t="s">
        <v>20</v>
      </c>
      <c r="G16541" s="3">
        <v>45197.53701388889</v>
      </c>
      <c r="H16541" s="1">
        <v>160000</v>
      </c>
      <c r="I16541" t="s">
        <v>25301</v>
      </c>
      <c r="J16541" t="s">
        <v>166</v>
      </c>
    </row>
    <row r="16542" spans="1:10">
      <c r="A16542" t="s">
        <v>10</v>
      </c>
      <c r="B16542" t="s">
        <v>25302</v>
      </c>
      <c r="C16542" t="s">
        <v>3682</v>
      </c>
      <c r="D16542" t="s">
        <v>13</v>
      </c>
      <c r="E16542" t="s">
        <v>14</v>
      </c>
      <c r="F16542" t="s">
        <v>26</v>
      </c>
      <c r="G16542" s="3">
        <v>45126.502164351848</v>
      </c>
      <c r="H16542" s="1">
        <v>115000</v>
      </c>
      <c r="I16542" t="s">
        <v>4536</v>
      </c>
      <c r="J16542" t="s">
        <v>25303</v>
      </c>
    </row>
    <row r="16543" spans="1:10">
      <c r="A16543" t="s">
        <v>18</v>
      </c>
      <c r="B16543" t="s">
        <v>18</v>
      </c>
      <c r="C16543" t="s">
        <v>792</v>
      </c>
      <c r="D16543" t="s">
        <v>13</v>
      </c>
      <c r="E16543" t="s">
        <v>14</v>
      </c>
      <c r="F16543" t="s">
        <v>20</v>
      </c>
      <c r="G16543" s="3">
        <v>45143.569953703707</v>
      </c>
      <c r="H16543" s="1">
        <v>145000</v>
      </c>
      <c r="I16543" t="s">
        <v>25304</v>
      </c>
      <c r="J16543" t="s">
        <v>25305</v>
      </c>
    </row>
    <row r="16544" spans="1:10">
      <c r="A16544" t="s">
        <v>33</v>
      </c>
      <c r="B16544" t="s">
        <v>25306</v>
      </c>
      <c r="C16544" t="s">
        <v>5189</v>
      </c>
      <c r="D16544" t="s">
        <v>13</v>
      </c>
      <c r="E16544" t="s">
        <v>14</v>
      </c>
      <c r="F16544" t="s">
        <v>162</v>
      </c>
      <c r="G16544" s="3">
        <v>45017.514386574076</v>
      </c>
      <c r="H16544" s="1">
        <v>132500</v>
      </c>
      <c r="I16544" t="s">
        <v>25307</v>
      </c>
      <c r="J16544" t="s">
        <v>25308</v>
      </c>
    </row>
    <row r="16545" spans="1:10">
      <c r="A16545" t="s">
        <v>18</v>
      </c>
      <c r="B16545" t="s">
        <v>25309</v>
      </c>
      <c r="C16545" t="s">
        <v>25310</v>
      </c>
      <c r="D16545" t="s">
        <v>13</v>
      </c>
      <c r="E16545" t="s">
        <v>14</v>
      </c>
      <c r="F16545" t="s">
        <v>26</v>
      </c>
      <c r="G16545" s="3">
        <v>45078.52144675926</v>
      </c>
      <c r="H16545" s="1">
        <v>90000</v>
      </c>
      <c r="I16545" t="s">
        <v>25311</v>
      </c>
      <c r="J16545" t="s">
        <v>28</v>
      </c>
    </row>
    <row r="16546" spans="1:10">
      <c r="A16546" t="s">
        <v>18</v>
      </c>
      <c r="B16546" t="s">
        <v>114</v>
      </c>
      <c r="C16546" t="s">
        <v>157</v>
      </c>
      <c r="D16546" t="s">
        <v>13</v>
      </c>
      <c r="E16546" t="s">
        <v>14</v>
      </c>
      <c r="F16546" t="s">
        <v>26</v>
      </c>
      <c r="G16546" s="3">
        <v>45122.51966435185</v>
      </c>
      <c r="H16546" s="1">
        <v>137500</v>
      </c>
      <c r="I16546" t="s">
        <v>130</v>
      </c>
      <c r="J16546" t="s">
        <v>670</v>
      </c>
    </row>
    <row r="16547" spans="1:10">
      <c r="A16547" t="s">
        <v>18</v>
      </c>
      <c r="B16547" t="s">
        <v>25312</v>
      </c>
      <c r="C16547" t="s">
        <v>119</v>
      </c>
      <c r="D16547" t="s">
        <v>13</v>
      </c>
      <c r="E16547" t="s">
        <v>14</v>
      </c>
      <c r="F16547" t="s">
        <v>26</v>
      </c>
      <c r="G16547" s="3">
        <v>45236.542858796296</v>
      </c>
      <c r="H16547" s="1">
        <v>145000</v>
      </c>
      <c r="I16547" t="s">
        <v>233</v>
      </c>
    </row>
    <row r="16548" spans="1:10">
      <c r="A16548" t="s">
        <v>33</v>
      </c>
      <c r="B16548" t="s">
        <v>33</v>
      </c>
      <c r="C16548" t="s">
        <v>10152</v>
      </c>
      <c r="D16548" t="s">
        <v>13</v>
      </c>
      <c r="E16548" t="s">
        <v>14</v>
      </c>
      <c r="F16548" t="s">
        <v>26</v>
      </c>
      <c r="G16548" s="3">
        <v>45162.545219907406</v>
      </c>
      <c r="H16548" s="1">
        <v>85600</v>
      </c>
      <c r="I16548" t="s">
        <v>420</v>
      </c>
      <c r="J16548" t="s">
        <v>11065</v>
      </c>
    </row>
    <row r="16549" spans="1:10">
      <c r="A16549" t="s">
        <v>33</v>
      </c>
      <c r="B16549" t="s">
        <v>25313</v>
      </c>
      <c r="C16549" t="s">
        <v>25314</v>
      </c>
      <c r="D16549" t="s">
        <v>13</v>
      </c>
      <c r="E16549" t="s">
        <v>14</v>
      </c>
      <c r="F16549" t="s">
        <v>26</v>
      </c>
      <c r="G16549" s="3">
        <v>45015.519768518519</v>
      </c>
      <c r="H16549" s="1">
        <v>90000</v>
      </c>
      <c r="I16549" t="s">
        <v>3175</v>
      </c>
      <c r="J16549" t="s">
        <v>10313</v>
      </c>
    </row>
    <row r="16550" spans="1:10">
      <c r="A16550" t="s">
        <v>18</v>
      </c>
      <c r="B16550" t="s">
        <v>25315</v>
      </c>
      <c r="C16550" t="s">
        <v>24</v>
      </c>
      <c r="D16550" t="s">
        <v>13</v>
      </c>
      <c r="E16550" t="s">
        <v>25</v>
      </c>
      <c r="F16550" t="s">
        <v>20</v>
      </c>
      <c r="G16550" s="3">
        <v>45083.52853009259</v>
      </c>
      <c r="H16550" s="1">
        <v>135000</v>
      </c>
      <c r="I16550" t="s">
        <v>186</v>
      </c>
      <c r="J16550" t="s">
        <v>25316</v>
      </c>
    </row>
    <row r="16551" spans="1:10">
      <c r="A16551" t="s">
        <v>18</v>
      </c>
      <c r="B16551" t="s">
        <v>18</v>
      </c>
      <c r="C16551" t="s">
        <v>3450</v>
      </c>
      <c r="D16551" t="s">
        <v>13</v>
      </c>
      <c r="E16551" t="s">
        <v>14</v>
      </c>
      <c r="F16551" t="s">
        <v>26</v>
      </c>
      <c r="G16551" s="3">
        <v>45101.519236111111</v>
      </c>
      <c r="H16551" s="1">
        <v>100000</v>
      </c>
      <c r="I16551" t="s">
        <v>18506</v>
      </c>
      <c r="J16551" t="s">
        <v>25317</v>
      </c>
    </row>
    <row r="16552" spans="1:10">
      <c r="A16552" t="s">
        <v>10</v>
      </c>
      <c r="B16552" t="s">
        <v>25318</v>
      </c>
      <c r="C16552" t="s">
        <v>792</v>
      </c>
      <c r="D16552" t="s">
        <v>13</v>
      </c>
      <c r="E16552" t="s">
        <v>14</v>
      </c>
      <c r="F16552" t="s">
        <v>26</v>
      </c>
      <c r="G16552" s="3">
        <v>45080.501944444448</v>
      </c>
      <c r="H16552" s="1">
        <v>100000</v>
      </c>
      <c r="I16552" t="s">
        <v>20783</v>
      </c>
    </row>
    <row r="16553" spans="1:10">
      <c r="A16553" t="s">
        <v>73</v>
      </c>
      <c r="B16553" t="s">
        <v>25319</v>
      </c>
      <c r="C16553" t="s">
        <v>614</v>
      </c>
      <c r="D16553" t="s">
        <v>13</v>
      </c>
      <c r="E16553" t="s">
        <v>14</v>
      </c>
      <c r="F16553" t="s">
        <v>608</v>
      </c>
      <c r="G16553" s="3">
        <v>45138.524444444447</v>
      </c>
      <c r="H16553" s="1">
        <v>90000</v>
      </c>
      <c r="I16553" t="s">
        <v>5836</v>
      </c>
      <c r="J16553" t="s">
        <v>25320</v>
      </c>
    </row>
    <row r="16554" spans="1:10">
      <c r="A16554" t="s">
        <v>135</v>
      </c>
      <c r="B16554" t="s">
        <v>135</v>
      </c>
      <c r="C16554" t="s">
        <v>237</v>
      </c>
      <c r="D16554" t="s">
        <v>13</v>
      </c>
      <c r="E16554" t="s">
        <v>14</v>
      </c>
      <c r="F16554" t="s">
        <v>26</v>
      </c>
      <c r="G16554" s="3">
        <v>45095.501192129632</v>
      </c>
      <c r="H16554" s="1">
        <v>92500</v>
      </c>
      <c r="I16554" t="s">
        <v>130</v>
      </c>
      <c r="J16554" t="s">
        <v>344</v>
      </c>
    </row>
    <row r="16555" spans="1:10">
      <c r="A16555" t="s">
        <v>10</v>
      </c>
      <c r="B16555" t="s">
        <v>10</v>
      </c>
      <c r="C16555" t="s">
        <v>232</v>
      </c>
      <c r="D16555" t="s">
        <v>13</v>
      </c>
      <c r="E16555" t="s">
        <v>14</v>
      </c>
      <c r="F16555" t="s">
        <v>26</v>
      </c>
      <c r="G16555" s="3">
        <v>45145.513460648152</v>
      </c>
      <c r="H16555" s="1">
        <v>175000</v>
      </c>
      <c r="I16555" t="s">
        <v>25321</v>
      </c>
      <c r="J16555" t="s">
        <v>11400</v>
      </c>
    </row>
    <row r="16556" spans="1:10">
      <c r="A16556" t="s">
        <v>10</v>
      </c>
      <c r="B16556" t="s">
        <v>1763</v>
      </c>
      <c r="C16556" t="s">
        <v>75</v>
      </c>
      <c r="D16556" t="s">
        <v>13</v>
      </c>
      <c r="E16556" t="s">
        <v>14</v>
      </c>
      <c r="F16556" t="s">
        <v>26</v>
      </c>
      <c r="G16556" s="3">
        <v>45058.503171296295</v>
      </c>
      <c r="H16556" s="1">
        <v>150000</v>
      </c>
      <c r="I16556" t="s">
        <v>1571</v>
      </c>
      <c r="J16556" t="s">
        <v>25322</v>
      </c>
    </row>
    <row r="16557" spans="1:10">
      <c r="A16557" t="s">
        <v>73</v>
      </c>
      <c r="B16557" t="s">
        <v>73</v>
      </c>
      <c r="C16557" t="s">
        <v>24</v>
      </c>
      <c r="D16557" t="s">
        <v>13</v>
      </c>
      <c r="E16557" t="s">
        <v>25</v>
      </c>
      <c r="F16557" t="s">
        <v>20</v>
      </c>
      <c r="G16557" s="3">
        <v>44930.540671296294</v>
      </c>
      <c r="H16557" s="1">
        <v>135000</v>
      </c>
      <c r="I16557" t="s">
        <v>9054</v>
      </c>
      <c r="J16557" t="s">
        <v>9055</v>
      </c>
    </row>
    <row r="16558" spans="1:10">
      <c r="A16558" t="s">
        <v>73</v>
      </c>
      <c r="B16558" t="s">
        <v>25323</v>
      </c>
      <c r="C16558" t="s">
        <v>2532</v>
      </c>
      <c r="D16558" t="s">
        <v>13</v>
      </c>
      <c r="E16558" t="s">
        <v>14</v>
      </c>
      <c r="F16558" t="s">
        <v>26</v>
      </c>
      <c r="G16558" s="3">
        <v>45195.50577546296</v>
      </c>
      <c r="H16558" s="1">
        <v>115000</v>
      </c>
      <c r="I16558" t="s">
        <v>25324</v>
      </c>
      <c r="J16558" t="s">
        <v>25325</v>
      </c>
    </row>
    <row r="16559" spans="1:10">
      <c r="A16559" t="s">
        <v>212</v>
      </c>
      <c r="B16559" t="s">
        <v>25326</v>
      </c>
      <c r="C16559" t="s">
        <v>25327</v>
      </c>
      <c r="D16559" t="s">
        <v>13</v>
      </c>
      <c r="E16559" t="s">
        <v>14</v>
      </c>
      <c r="F16559" t="s">
        <v>20</v>
      </c>
      <c r="G16559" s="3">
        <v>44970.556377314817</v>
      </c>
      <c r="H16559" s="1">
        <v>166500</v>
      </c>
      <c r="I16559" t="s">
        <v>554</v>
      </c>
      <c r="J16559" t="s">
        <v>3340</v>
      </c>
    </row>
    <row r="16560" spans="1:10">
      <c r="A16560" t="s">
        <v>10</v>
      </c>
      <c r="B16560" t="s">
        <v>763</v>
      </c>
      <c r="C16560" t="s">
        <v>3851</v>
      </c>
      <c r="D16560" t="s">
        <v>13</v>
      </c>
      <c r="E16560" t="s">
        <v>14</v>
      </c>
      <c r="F16560" t="s">
        <v>26</v>
      </c>
      <c r="G16560" s="3">
        <v>45153.502222222225</v>
      </c>
      <c r="H16560" s="1">
        <v>144000</v>
      </c>
      <c r="I16560" t="s">
        <v>2888</v>
      </c>
    </row>
    <row r="16561" spans="1:10">
      <c r="A16561" t="s">
        <v>135</v>
      </c>
      <c r="B16561" t="s">
        <v>12908</v>
      </c>
      <c r="C16561" t="s">
        <v>25328</v>
      </c>
      <c r="D16561" t="s">
        <v>13</v>
      </c>
      <c r="E16561" t="s">
        <v>14</v>
      </c>
      <c r="F16561" t="s">
        <v>26</v>
      </c>
      <c r="G16561" s="3">
        <v>45105.503842592596</v>
      </c>
      <c r="H16561" s="1">
        <v>146255.203125</v>
      </c>
      <c r="I16561" t="s">
        <v>902</v>
      </c>
    </row>
    <row r="16562" spans="1:10">
      <c r="A16562" t="s">
        <v>10</v>
      </c>
      <c r="B16562" t="s">
        <v>5106</v>
      </c>
      <c r="C16562" t="s">
        <v>56</v>
      </c>
      <c r="D16562" t="s">
        <v>13</v>
      </c>
      <c r="E16562" t="s">
        <v>14</v>
      </c>
      <c r="F16562" t="s">
        <v>26</v>
      </c>
      <c r="G16562" s="3">
        <v>45280.500717592593</v>
      </c>
      <c r="H16562" s="1">
        <v>164000</v>
      </c>
      <c r="I16562" t="s">
        <v>195</v>
      </c>
      <c r="J16562" t="s">
        <v>1334</v>
      </c>
    </row>
    <row r="16563" spans="1:10">
      <c r="A16563" t="s">
        <v>18</v>
      </c>
      <c r="B16563" t="s">
        <v>25329</v>
      </c>
      <c r="C16563" t="s">
        <v>9921</v>
      </c>
      <c r="D16563" t="s">
        <v>13</v>
      </c>
      <c r="E16563" t="s">
        <v>14</v>
      </c>
      <c r="F16563" t="s">
        <v>26</v>
      </c>
      <c r="G16563" s="3">
        <v>44930.505347222221</v>
      </c>
      <c r="H16563" s="1">
        <v>147500</v>
      </c>
      <c r="I16563" t="s">
        <v>8194</v>
      </c>
      <c r="J16563" t="s">
        <v>10423</v>
      </c>
    </row>
    <row r="16564" spans="1:10">
      <c r="A16564" t="s">
        <v>18</v>
      </c>
      <c r="B16564" t="s">
        <v>19493</v>
      </c>
      <c r="C16564" t="s">
        <v>24</v>
      </c>
      <c r="D16564" t="s">
        <v>13</v>
      </c>
      <c r="E16564" t="s">
        <v>25</v>
      </c>
      <c r="F16564" t="s">
        <v>26</v>
      </c>
      <c r="G16564" s="3">
        <v>44939.507199074076</v>
      </c>
      <c r="H16564" s="1">
        <v>122500</v>
      </c>
      <c r="I16564" t="s">
        <v>19494</v>
      </c>
      <c r="J16564" t="s">
        <v>13767</v>
      </c>
    </row>
    <row r="16565" spans="1:10">
      <c r="A16565" t="s">
        <v>18</v>
      </c>
      <c r="B16565" t="s">
        <v>15141</v>
      </c>
      <c r="C16565" t="s">
        <v>5890</v>
      </c>
      <c r="D16565" t="s">
        <v>13</v>
      </c>
      <c r="E16565" t="s">
        <v>14</v>
      </c>
      <c r="F16565" t="s">
        <v>26</v>
      </c>
      <c r="G16565" s="3">
        <v>45169.510104166664</v>
      </c>
      <c r="H16565" s="1">
        <v>67900</v>
      </c>
      <c r="I16565" t="s">
        <v>396</v>
      </c>
      <c r="J16565" t="s">
        <v>24119</v>
      </c>
    </row>
    <row r="16566" spans="1:10">
      <c r="A16566" t="s">
        <v>18</v>
      </c>
      <c r="B16566" t="s">
        <v>328</v>
      </c>
      <c r="C16566" t="s">
        <v>490</v>
      </c>
      <c r="D16566" t="s">
        <v>13</v>
      </c>
      <c r="E16566" t="s">
        <v>14</v>
      </c>
      <c r="F16566" t="s">
        <v>26</v>
      </c>
      <c r="G16566" s="3">
        <v>45037.520497685182</v>
      </c>
      <c r="H16566" s="1">
        <v>150000</v>
      </c>
      <c r="I16566" t="s">
        <v>25102</v>
      </c>
      <c r="J16566" t="s">
        <v>2781</v>
      </c>
    </row>
    <row r="16567" spans="1:10">
      <c r="A16567" t="s">
        <v>10</v>
      </c>
      <c r="B16567" t="s">
        <v>10</v>
      </c>
      <c r="C16567" t="s">
        <v>221</v>
      </c>
      <c r="D16567" t="s">
        <v>13</v>
      </c>
      <c r="E16567" t="s">
        <v>14</v>
      </c>
      <c r="F16567" t="s">
        <v>221</v>
      </c>
      <c r="G16567" s="3">
        <v>44958.542025462964</v>
      </c>
      <c r="H16567" s="1">
        <v>157500</v>
      </c>
      <c r="I16567" t="s">
        <v>4052</v>
      </c>
      <c r="J16567" t="s">
        <v>4793</v>
      </c>
    </row>
    <row r="16568" spans="1:10">
      <c r="A16568" t="s">
        <v>33</v>
      </c>
      <c r="B16568" t="s">
        <v>3835</v>
      </c>
      <c r="C16568" t="s">
        <v>711</v>
      </c>
      <c r="D16568" t="s">
        <v>13</v>
      </c>
      <c r="E16568" t="s">
        <v>14</v>
      </c>
      <c r="F16568" t="s">
        <v>712</v>
      </c>
      <c r="G16568" s="3">
        <v>45028.519768518519</v>
      </c>
      <c r="H16568" s="1">
        <v>80850</v>
      </c>
      <c r="I16568" t="s">
        <v>3836</v>
      </c>
      <c r="J16568" t="s">
        <v>3837</v>
      </c>
    </row>
    <row r="16569" spans="1:10">
      <c r="A16569" t="s">
        <v>18</v>
      </c>
      <c r="B16569" t="s">
        <v>6555</v>
      </c>
      <c r="C16569" t="s">
        <v>24</v>
      </c>
      <c r="D16569" t="s">
        <v>13</v>
      </c>
      <c r="E16569" t="s">
        <v>25</v>
      </c>
      <c r="F16569" t="s">
        <v>20</v>
      </c>
      <c r="G16569" s="3">
        <v>45104.574884259258</v>
      </c>
      <c r="H16569" s="1">
        <v>107500</v>
      </c>
      <c r="I16569" t="s">
        <v>22075</v>
      </c>
    </row>
    <row r="16570" spans="1:10">
      <c r="A16570" t="s">
        <v>18</v>
      </c>
      <c r="B16570" t="s">
        <v>18</v>
      </c>
      <c r="C16570" t="s">
        <v>358</v>
      </c>
      <c r="D16570" t="s">
        <v>13</v>
      </c>
      <c r="E16570" t="s">
        <v>14</v>
      </c>
      <c r="F16570" t="s">
        <v>26</v>
      </c>
      <c r="G16570" s="3">
        <v>45149.528229166666</v>
      </c>
      <c r="H16570" s="1">
        <v>76520</v>
      </c>
      <c r="I16570" t="s">
        <v>13040</v>
      </c>
      <c r="J16570" t="s">
        <v>23990</v>
      </c>
    </row>
    <row r="16571" spans="1:10">
      <c r="A16571" t="s">
        <v>73</v>
      </c>
      <c r="B16571" t="s">
        <v>73</v>
      </c>
      <c r="C16571" t="s">
        <v>5060</v>
      </c>
      <c r="D16571" t="s">
        <v>13</v>
      </c>
      <c r="E16571" t="s">
        <v>14</v>
      </c>
      <c r="F16571" t="s">
        <v>26</v>
      </c>
      <c r="G16571" s="3">
        <v>45033.505578703705</v>
      </c>
      <c r="H16571" s="1">
        <v>169000</v>
      </c>
      <c r="I16571" t="s">
        <v>6468</v>
      </c>
      <c r="J16571" t="s">
        <v>21415</v>
      </c>
    </row>
    <row r="16572" spans="1:10">
      <c r="A16572" t="s">
        <v>18</v>
      </c>
      <c r="B16572" t="s">
        <v>25330</v>
      </c>
      <c r="C16572" t="s">
        <v>3038</v>
      </c>
      <c r="D16572" t="s">
        <v>13</v>
      </c>
      <c r="E16572" t="s">
        <v>14</v>
      </c>
      <c r="F16572" t="s">
        <v>171</v>
      </c>
      <c r="G16572" s="3">
        <v>45100.537407407406</v>
      </c>
      <c r="H16572" s="1">
        <v>96773</v>
      </c>
      <c r="I16572" t="s">
        <v>898</v>
      </c>
      <c r="J16572" t="s">
        <v>25331</v>
      </c>
    </row>
    <row r="16573" spans="1:10">
      <c r="A16573" t="s">
        <v>18</v>
      </c>
      <c r="B16573" t="s">
        <v>25122</v>
      </c>
      <c r="C16573" t="s">
        <v>1222</v>
      </c>
      <c r="D16573" t="s">
        <v>13</v>
      </c>
      <c r="E16573" t="s">
        <v>14</v>
      </c>
      <c r="F16573" t="s">
        <v>608</v>
      </c>
      <c r="G16573" s="3">
        <v>45036.506157407406</v>
      </c>
      <c r="H16573" s="1">
        <v>90000</v>
      </c>
      <c r="I16573" t="s">
        <v>7437</v>
      </c>
      <c r="J16573" t="s">
        <v>25124</v>
      </c>
    </row>
    <row r="16574" spans="1:10">
      <c r="A16574" t="s">
        <v>33</v>
      </c>
      <c r="B16574" t="s">
        <v>25332</v>
      </c>
      <c r="D16574" t="s">
        <v>13</v>
      </c>
      <c r="E16574" t="s">
        <v>14</v>
      </c>
      <c r="F16574" t="s">
        <v>26</v>
      </c>
      <c r="G16574" s="3">
        <v>45007.499976851854</v>
      </c>
      <c r="H16574" s="1">
        <v>72500</v>
      </c>
      <c r="I16574" t="s">
        <v>4210</v>
      </c>
      <c r="J16574" t="s">
        <v>10838</v>
      </c>
    </row>
    <row r="16575" spans="1:10">
      <c r="A16575" t="s">
        <v>33</v>
      </c>
      <c r="B16575" t="s">
        <v>33</v>
      </c>
      <c r="C16575" t="s">
        <v>4700</v>
      </c>
      <c r="D16575" t="s">
        <v>13</v>
      </c>
      <c r="E16575" t="s">
        <v>14</v>
      </c>
      <c r="F16575" t="s">
        <v>20</v>
      </c>
      <c r="G16575" s="3">
        <v>45163.528240740743</v>
      </c>
      <c r="H16575" s="1">
        <v>60568</v>
      </c>
      <c r="I16575" t="s">
        <v>15925</v>
      </c>
      <c r="J16575" t="s">
        <v>16185</v>
      </c>
    </row>
    <row r="16576" spans="1:10">
      <c r="A16576" t="s">
        <v>18</v>
      </c>
      <c r="B16576" t="s">
        <v>10043</v>
      </c>
      <c r="C16576" t="s">
        <v>16952</v>
      </c>
      <c r="D16576" t="s">
        <v>13</v>
      </c>
      <c r="E16576" t="s">
        <v>14</v>
      </c>
      <c r="F16576" t="s">
        <v>26</v>
      </c>
      <c r="G16576" s="3">
        <v>44998.507604166669</v>
      </c>
      <c r="H16576" s="1">
        <v>140000</v>
      </c>
      <c r="I16576" t="s">
        <v>462</v>
      </c>
      <c r="J16576" t="s">
        <v>773</v>
      </c>
    </row>
    <row r="16577" spans="1:10">
      <c r="A16577" t="s">
        <v>18</v>
      </c>
      <c r="B16577" t="s">
        <v>25333</v>
      </c>
      <c r="C16577" t="s">
        <v>1740</v>
      </c>
      <c r="D16577" t="s">
        <v>13</v>
      </c>
      <c r="E16577" t="s">
        <v>14</v>
      </c>
      <c r="F16577" t="s">
        <v>314</v>
      </c>
      <c r="G16577" s="3">
        <v>44991.551157407404</v>
      </c>
      <c r="H16577" s="1">
        <v>69300</v>
      </c>
      <c r="I16577" t="s">
        <v>1741</v>
      </c>
      <c r="J16577" t="s">
        <v>2332</v>
      </c>
    </row>
    <row r="16578" spans="1:10">
      <c r="A16578" t="s">
        <v>73</v>
      </c>
      <c r="B16578" t="s">
        <v>73</v>
      </c>
      <c r="C16578" t="s">
        <v>325</v>
      </c>
      <c r="D16578" t="s">
        <v>13</v>
      </c>
      <c r="E16578" t="s">
        <v>14</v>
      </c>
      <c r="F16578" t="s">
        <v>26</v>
      </c>
      <c r="G16578" s="3">
        <v>45088.504108796296</v>
      </c>
      <c r="H16578" s="1">
        <v>140000</v>
      </c>
      <c r="I16578" t="s">
        <v>130</v>
      </c>
      <c r="J16578" t="s">
        <v>511</v>
      </c>
    </row>
    <row r="16579" spans="1:10">
      <c r="A16579" t="s">
        <v>73</v>
      </c>
      <c r="B16579" t="s">
        <v>25334</v>
      </c>
      <c r="C16579" t="s">
        <v>40</v>
      </c>
      <c r="D16579" t="s">
        <v>13</v>
      </c>
      <c r="E16579" t="s">
        <v>14</v>
      </c>
      <c r="F16579" t="s">
        <v>26</v>
      </c>
      <c r="G16579" s="3">
        <v>45018.502905092595</v>
      </c>
      <c r="H16579" s="1">
        <v>150000</v>
      </c>
      <c r="I16579" t="s">
        <v>25335</v>
      </c>
      <c r="J16579" t="s">
        <v>25336</v>
      </c>
    </row>
    <row r="16580" spans="1:10">
      <c r="A16580" t="s">
        <v>18</v>
      </c>
      <c r="B16580" t="s">
        <v>188</v>
      </c>
      <c r="C16580" t="s">
        <v>1117</v>
      </c>
      <c r="D16580" t="s">
        <v>13</v>
      </c>
      <c r="E16580" t="s">
        <v>14</v>
      </c>
      <c r="F16580" t="s">
        <v>26</v>
      </c>
      <c r="G16580" s="3">
        <v>45034.505289351851</v>
      </c>
      <c r="H16580" s="1">
        <v>170000</v>
      </c>
      <c r="I16580" t="s">
        <v>6970</v>
      </c>
      <c r="J16580" t="s">
        <v>25337</v>
      </c>
    </row>
    <row r="16581" spans="1:10">
      <c r="A16581" t="s">
        <v>33</v>
      </c>
      <c r="B16581" t="s">
        <v>25338</v>
      </c>
      <c r="C16581" t="s">
        <v>5039</v>
      </c>
      <c r="D16581" t="s">
        <v>13</v>
      </c>
      <c r="E16581" t="s">
        <v>14</v>
      </c>
      <c r="F16581" t="s">
        <v>26</v>
      </c>
      <c r="G16581" s="3">
        <v>45141.500648148147</v>
      </c>
      <c r="H16581" s="1">
        <v>150000</v>
      </c>
      <c r="I16581" t="s">
        <v>6028</v>
      </c>
      <c r="J16581" t="s">
        <v>25339</v>
      </c>
    </row>
    <row r="16582" spans="1:10">
      <c r="A16582" t="s">
        <v>135</v>
      </c>
      <c r="B16582" t="s">
        <v>135</v>
      </c>
      <c r="C16582" t="s">
        <v>232</v>
      </c>
      <c r="D16582" t="s">
        <v>13</v>
      </c>
      <c r="E16582" t="s">
        <v>14</v>
      </c>
      <c r="F16582" t="s">
        <v>26</v>
      </c>
      <c r="G16582" s="3">
        <v>45281.499965277777</v>
      </c>
      <c r="H16582" s="1">
        <v>90000</v>
      </c>
      <c r="I16582" t="s">
        <v>25340</v>
      </c>
      <c r="J16582" t="s">
        <v>8593</v>
      </c>
    </row>
    <row r="16583" spans="1:10">
      <c r="A16583" t="s">
        <v>10</v>
      </c>
      <c r="B16583" t="s">
        <v>10</v>
      </c>
      <c r="C16583" t="s">
        <v>1117</v>
      </c>
      <c r="D16583" t="s">
        <v>13</v>
      </c>
      <c r="E16583" t="s">
        <v>14</v>
      </c>
      <c r="F16583" t="s">
        <v>20</v>
      </c>
      <c r="G16583" s="3">
        <v>45114.547638888886</v>
      </c>
      <c r="H16583" s="1">
        <v>99000</v>
      </c>
      <c r="I16583" t="s">
        <v>729</v>
      </c>
      <c r="J16583" t="s">
        <v>1376</v>
      </c>
    </row>
    <row r="16584" spans="1:10">
      <c r="A16584" t="s">
        <v>18</v>
      </c>
      <c r="B16584" t="s">
        <v>25341</v>
      </c>
      <c r="C16584" t="s">
        <v>767</v>
      </c>
      <c r="D16584" t="s">
        <v>13</v>
      </c>
      <c r="E16584" t="s">
        <v>14</v>
      </c>
      <c r="F16584" t="s">
        <v>26</v>
      </c>
      <c r="G16584" s="3">
        <v>45022.503321759257</v>
      </c>
      <c r="H16584" s="1">
        <v>137500</v>
      </c>
      <c r="I16584" t="s">
        <v>25342</v>
      </c>
      <c r="J16584" t="s">
        <v>25343</v>
      </c>
    </row>
    <row r="16585" spans="1:10">
      <c r="A16585" t="s">
        <v>33</v>
      </c>
      <c r="B16585" t="s">
        <v>33</v>
      </c>
      <c r="C16585" t="s">
        <v>1770</v>
      </c>
      <c r="D16585" t="s">
        <v>13</v>
      </c>
      <c r="E16585" t="s">
        <v>14</v>
      </c>
      <c r="F16585" t="s">
        <v>26</v>
      </c>
      <c r="G16585" s="3">
        <v>45135.526203703703</v>
      </c>
      <c r="H16585" s="1">
        <v>100000</v>
      </c>
      <c r="I16585" t="s">
        <v>186</v>
      </c>
      <c r="J16585" t="s">
        <v>25344</v>
      </c>
    </row>
    <row r="16586" spans="1:10">
      <c r="A16586" t="s">
        <v>10</v>
      </c>
      <c r="B16586" t="s">
        <v>25345</v>
      </c>
      <c r="C16586" t="s">
        <v>3682</v>
      </c>
      <c r="D16586" t="s">
        <v>13</v>
      </c>
      <c r="E16586" t="s">
        <v>14</v>
      </c>
      <c r="F16586" t="s">
        <v>26</v>
      </c>
      <c r="G16586" s="3">
        <v>45111.502222222225</v>
      </c>
      <c r="H16586" s="1">
        <v>125000</v>
      </c>
      <c r="I16586" t="s">
        <v>25346</v>
      </c>
      <c r="J16586" t="s">
        <v>25347</v>
      </c>
    </row>
    <row r="16587" spans="1:10">
      <c r="A16587" t="s">
        <v>135</v>
      </c>
      <c r="B16587" t="s">
        <v>25348</v>
      </c>
      <c r="C16587" t="s">
        <v>1042</v>
      </c>
      <c r="D16587" t="s">
        <v>100</v>
      </c>
      <c r="E16587" t="s">
        <v>14</v>
      </c>
      <c r="F16587" t="s">
        <v>198</v>
      </c>
      <c r="G16587" s="3">
        <v>44929.909756944442</v>
      </c>
      <c r="H16587" s="1">
        <v>111202</v>
      </c>
      <c r="I16587" t="s">
        <v>4494</v>
      </c>
      <c r="J16587" t="s">
        <v>141</v>
      </c>
    </row>
    <row r="16588" spans="1:10">
      <c r="A16588" t="s">
        <v>18</v>
      </c>
      <c r="B16588" t="s">
        <v>924</v>
      </c>
      <c r="C16588" t="s">
        <v>232</v>
      </c>
      <c r="D16588" t="s">
        <v>13</v>
      </c>
      <c r="E16588" t="s">
        <v>14</v>
      </c>
      <c r="F16588" t="s">
        <v>26</v>
      </c>
      <c r="G16588" s="3">
        <v>45136.503171296295</v>
      </c>
      <c r="H16588" s="1">
        <v>160370</v>
      </c>
      <c r="I16588" t="s">
        <v>1380</v>
      </c>
      <c r="J16588" t="s">
        <v>15453</v>
      </c>
    </row>
    <row r="16589" spans="1:10">
      <c r="A16589" t="s">
        <v>73</v>
      </c>
      <c r="B16589" t="s">
        <v>73</v>
      </c>
      <c r="C16589" t="s">
        <v>662</v>
      </c>
      <c r="D16589" t="s">
        <v>13</v>
      </c>
      <c r="E16589" t="s">
        <v>14</v>
      </c>
      <c r="F16589" t="s">
        <v>26</v>
      </c>
      <c r="G16589" s="3">
        <v>45009.507465277777</v>
      </c>
      <c r="H16589" s="1">
        <v>185000</v>
      </c>
      <c r="I16589" t="s">
        <v>130</v>
      </c>
      <c r="J16589" t="s">
        <v>25349</v>
      </c>
    </row>
    <row r="16590" spans="1:10">
      <c r="A16590" t="s">
        <v>212</v>
      </c>
      <c r="B16590" t="s">
        <v>25350</v>
      </c>
      <c r="C16590" t="s">
        <v>243</v>
      </c>
      <c r="D16590" t="s">
        <v>13</v>
      </c>
      <c r="E16590" t="s">
        <v>14</v>
      </c>
      <c r="F16590" t="s">
        <v>26</v>
      </c>
      <c r="G16590" s="3">
        <v>44977.503171296295</v>
      </c>
      <c r="H16590" s="1">
        <v>115000</v>
      </c>
      <c r="I16590" t="s">
        <v>25351</v>
      </c>
      <c r="J16590" t="s">
        <v>7308</v>
      </c>
    </row>
    <row r="16591" spans="1:10">
      <c r="A16591" t="s">
        <v>18</v>
      </c>
      <c r="B16591" t="s">
        <v>5780</v>
      </c>
      <c r="C16591" t="s">
        <v>680</v>
      </c>
      <c r="D16591" t="s">
        <v>13</v>
      </c>
      <c r="E16591" t="s">
        <v>14</v>
      </c>
      <c r="F16591" t="s">
        <v>681</v>
      </c>
      <c r="G16591" s="3">
        <v>45114.515092592592</v>
      </c>
      <c r="H16591" s="1">
        <v>89100</v>
      </c>
      <c r="I16591" t="s">
        <v>1148</v>
      </c>
      <c r="J16591" t="s">
        <v>25352</v>
      </c>
    </row>
    <row r="16592" spans="1:10">
      <c r="A16592" t="s">
        <v>10</v>
      </c>
      <c r="B16592" t="s">
        <v>10</v>
      </c>
      <c r="C16592" t="s">
        <v>276</v>
      </c>
      <c r="D16592" t="s">
        <v>13</v>
      </c>
      <c r="E16592" t="s">
        <v>14</v>
      </c>
      <c r="F16592" t="s">
        <v>26</v>
      </c>
      <c r="G16592" s="3">
        <v>45115.501539351855</v>
      </c>
      <c r="H16592" s="1">
        <v>141000</v>
      </c>
      <c r="I16592" t="s">
        <v>25353</v>
      </c>
      <c r="J16592" t="s">
        <v>25354</v>
      </c>
    </row>
    <row r="16593" spans="1:10">
      <c r="A16593" t="s">
        <v>18</v>
      </c>
      <c r="B16593" t="s">
        <v>18</v>
      </c>
      <c r="C16593" t="s">
        <v>24</v>
      </c>
      <c r="D16593" t="s">
        <v>13</v>
      </c>
      <c r="E16593" t="s">
        <v>25</v>
      </c>
      <c r="F16593" t="s">
        <v>26</v>
      </c>
      <c r="G16593" s="3">
        <v>45184.538969907408</v>
      </c>
      <c r="H16593" s="1">
        <v>110000</v>
      </c>
      <c r="I16593" t="s">
        <v>25355</v>
      </c>
      <c r="J16593" t="s">
        <v>25356</v>
      </c>
    </row>
    <row r="16594" spans="1:10">
      <c r="A16594" t="s">
        <v>73</v>
      </c>
      <c r="B16594" t="s">
        <v>73</v>
      </c>
      <c r="C16594" t="s">
        <v>232</v>
      </c>
      <c r="D16594" t="s">
        <v>13</v>
      </c>
      <c r="E16594" t="s">
        <v>14</v>
      </c>
      <c r="F16594" t="s">
        <v>20</v>
      </c>
      <c r="G16594" s="3">
        <v>45152.533171296294</v>
      </c>
      <c r="H16594" s="1">
        <v>170000</v>
      </c>
      <c r="I16594" t="s">
        <v>7853</v>
      </c>
      <c r="J16594" t="s">
        <v>14179</v>
      </c>
    </row>
    <row r="16595" spans="1:10">
      <c r="A16595" t="s">
        <v>106</v>
      </c>
      <c r="B16595" t="s">
        <v>25357</v>
      </c>
      <c r="C16595" t="s">
        <v>237</v>
      </c>
      <c r="D16595" t="s">
        <v>13</v>
      </c>
      <c r="E16595" t="s">
        <v>14</v>
      </c>
      <c r="F16595" t="s">
        <v>26</v>
      </c>
      <c r="G16595" s="3">
        <v>45104.518993055557</v>
      </c>
      <c r="H16595" s="1">
        <v>125000</v>
      </c>
      <c r="I16595" t="s">
        <v>25358</v>
      </c>
      <c r="J16595" t="s">
        <v>25359</v>
      </c>
    </row>
    <row r="16596" spans="1:10">
      <c r="A16596" t="s">
        <v>212</v>
      </c>
      <c r="B16596" t="s">
        <v>212</v>
      </c>
      <c r="C16596" t="s">
        <v>24</v>
      </c>
      <c r="D16596" t="s">
        <v>13</v>
      </c>
      <c r="E16596" t="s">
        <v>25</v>
      </c>
      <c r="F16596" t="s">
        <v>20</v>
      </c>
      <c r="G16596" s="3">
        <v>45076.529768518521</v>
      </c>
      <c r="H16596" s="1">
        <v>167500</v>
      </c>
      <c r="I16596" t="s">
        <v>25360</v>
      </c>
      <c r="J16596" t="s">
        <v>25361</v>
      </c>
    </row>
    <row r="16597" spans="1:10">
      <c r="A16597" t="s">
        <v>18</v>
      </c>
      <c r="B16597" t="s">
        <v>470</v>
      </c>
      <c r="C16597" t="s">
        <v>24</v>
      </c>
      <c r="D16597" t="s">
        <v>13</v>
      </c>
      <c r="E16597" t="s">
        <v>25</v>
      </c>
      <c r="F16597" t="s">
        <v>26</v>
      </c>
      <c r="G16597" s="3">
        <v>44956.545578703706</v>
      </c>
      <c r="H16597" s="1">
        <v>140000</v>
      </c>
      <c r="I16597" t="s">
        <v>88</v>
      </c>
      <c r="J16597" t="s">
        <v>25362</v>
      </c>
    </row>
    <row r="16598" spans="1:10">
      <c r="A16598" t="s">
        <v>18</v>
      </c>
      <c r="B16598" t="s">
        <v>25363</v>
      </c>
      <c r="C16598" t="s">
        <v>741</v>
      </c>
      <c r="D16598" t="s">
        <v>13</v>
      </c>
      <c r="E16598" t="s">
        <v>14</v>
      </c>
      <c r="F16598" t="s">
        <v>171</v>
      </c>
      <c r="G16598" s="3">
        <v>45104.524039351854</v>
      </c>
      <c r="H16598" s="1">
        <v>97444</v>
      </c>
      <c r="I16598" t="s">
        <v>25364</v>
      </c>
      <c r="J16598" t="s">
        <v>25365</v>
      </c>
    </row>
    <row r="16599" spans="1:10">
      <c r="A16599" t="s">
        <v>18</v>
      </c>
      <c r="B16599" t="s">
        <v>18</v>
      </c>
      <c r="C16599" t="s">
        <v>24</v>
      </c>
      <c r="D16599" t="s">
        <v>13</v>
      </c>
      <c r="E16599" t="s">
        <v>25</v>
      </c>
      <c r="F16599" t="s">
        <v>26</v>
      </c>
      <c r="G16599" s="3">
        <v>45120.503495370373</v>
      </c>
      <c r="H16599" s="1">
        <v>140000</v>
      </c>
      <c r="I16599" t="s">
        <v>186</v>
      </c>
      <c r="J16599" t="s">
        <v>17496</v>
      </c>
    </row>
    <row r="16600" spans="1:10">
      <c r="A16600" t="s">
        <v>135</v>
      </c>
      <c r="B16600" t="s">
        <v>21640</v>
      </c>
      <c r="C16600" t="s">
        <v>24</v>
      </c>
      <c r="D16600" t="s">
        <v>13</v>
      </c>
      <c r="E16600" t="s">
        <v>25</v>
      </c>
      <c r="F16600" t="s">
        <v>26</v>
      </c>
      <c r="G16600" s="3">
        <v>45091.50037037037</v>
      </c>
      <c r="H16600" s="1">
        <v>95000</v>
      </c>
      <c r="I16600" t="s">
        <v>4966</v>
      </c>
      <c r="J16600" t="s">
        <v>12290</v>
      </c>
    </row>
    <row r="16601" spans="1:10">
      <c r="A16601" t="s">
        <v>18</v>
      </c>
      <c r="B16601" t="s">
        <v>25366</v>
      </c>
      <c r="C16601" t="s">
        <v>1866</v>
      </c>
      <c r="D16601" t="s">
        <v>13</v>
      </c>
      <c r="E16601" t="s">
        <v>14</v>
      </c>
      <c r="F16601" t="s">
        <v>171</v>
      </c>
      <c r="G16601" s="3">
        <v>45107.510648148149</v>
      </c>
      <c r="H16601" s="1">
        <v>147500</v>
      </c>
      <c r="I16601" t="s">
        <v>8905</v>
      </c>
      <c r="J16601" t="s">
        <v>25367</v>
      </c>
    </row>
    <row r="16602" spans="1:10">
      <c r="A16602" t="s">
        <v>152</v>
      </c>
      <c r="B16602" t="s">
        <v>152</v>
      </c>
      <c r="C16602" t="s">
        <v>10131</v>
      </c>
      <c r="D16602" t="s">
        <v>13</v>
      </c>
      <c r="E16602" t="s">
        <v>14</v>
      </c>
      <c r="F16602" t="s">
        <v>26</v>
      </c>
      <c r="G16602" s="3">
        <v>44985.506689814814</v>
      </c>
      <c r="H16602" s="1">
        <v>150000</v>
      </c>
      <c r="I16602" t="s">
        <v>25368</v>
      </c>
      <c r="J16602" t="s">
        <v>25369</v>
      </c>
    </row>
    <row r="16603" spans="1:10">
      <c r="A16603" t="s">
        <v>18</v>
      </c>
      <c r="B16603" t="s">
        <v>25370</v>
      </c>
      <c r="C16603" t="s">
        <v>40</v>
      </c>
      <c r="D16603" t="s">
        <v>13</v>
      </c>
      <c r="E16603" t="s">
        <v>14</v>
      </c>
      <c r="F16603" t="s">
        <v>26</v>
      </c>
      <c r="G16603" s="3">
        <v>44998.506145833337</v>
      </c>
      <c r="H16603" s="1">
        <v>140000</v>
      </c>
      <c r="I16603" t="s">
        <v>462</v>
      </c>
      <c r="J16603" t="s">
        <v>17767</v>
      </c>
    </row>
    <row r="16604" spans="1:10">
      <c r="A16604" t="s">
        <v>18</v>
      </c>
      <c r="B16604" t="s">
        <v>25371</v>
      </c>
      <c r="C16604" t="s">
        <v>795</v>
      </c>
      <c r="D16604" t="s">
        <v>13</v>
      </c>
      <c r="E16604" t="s">
        <v>14</v>
      </c>
      <c r="F16604" t="s">
        <v>26</v>
      </c>
      <c r="G16604" s="3">
        <v>45280.522337962961</v>
      </c>
      <c r="H16604" s="1">
        <v>88300</v>
      </c>
      <c r="I16604" t="s">
        <v>4120</v>
      </c>
      <c r="J16604" t="s">
        <v>25372</v>
      </c>
    </row>
    <row r="16605" spans="1:10">
      <c r="A16605" t="s">
        <v>33</v>
      </c>
      <c r="B16605" t="s">
        <v>11300</v>
      </c>
      <c r="C16605" t="s">
        <v>25373</v>
      </c>
      <c r="D16605" t="s">
        <v>13</v>
      </c>
      <c r="E16605" t="s">
        <v>14</v>
      </c>
      <c r="F16605" t="s">
        <v>26</v>
      </c>
      <c r="G16605" s="3">
        <v>44939.502974537034</v>
      </c>
      <c r="H16605" s="1">
        <v>144481.5</v>
      </c>
      <c r="I16605" t="s">
        <v>4689</v>
      </c>
    </row>
    <row r="16606" spans="1:10">
      <c r="A16606" t="s">
        <v>73</v>
      </c>
      <c r="B16606" t="s">
        <v>2994</v>
      </c>
      <c r="C16606" t="s">
        <v>19</v>
      </c>
      <c r="D16606" t="s">
        <v>13</v>
      </c>
      <c r="E16606" t="s">
        <v>14</v>
      </c>
      <c r="F16606" t="s">
        <v>26</v>
      </c>
      <c r="G16606" s="3">
        <v>45167.520578703705</v>
      </c>
      <c r="H16606" s="1">
        <v>119000</v>
      </c>
      <c r="I16606" t="s">
        <v>685</v>
      </c>
      <c r="J16606" t="s">
        <v>19941</v>
      </c>
    </row>
    <row r="16607" spans="1:10">
      <c r="A16607" t="s">
        <v>152</v>
      </c>
      <c r="B16607" t="s">
        <v>25374</v>
      </c>
      <c r="C16607" t="s">
        <v>75</v>
      </c>
      <c r="D16607" t="s">
        <v>13</v>
      </c>
      <c r="E16607" t="s">
        <v>14</v>
      </c>
      <c r="F16607" t="s">
        <v>26</v>
      </c>
      <c r="G16607" s="3">
        <v>45092.513472222221</v>
      </c>
      <c r="H16607" s="1">
        <v>195000</v>
      </c>
      <c r="I16607" t="s">
        <v>130</v>
      </c>
      <c r="J16607" t="s">
        <v>25375</v>
      </c>
    </row>
    <row r="16608" spans="1:10">
      <c r="A16608" t="s">
        <v>18</v>
      </c>
      <c r="B16608" t="s">
        <v>18</v>
      </c>
      <c r="C16608" t="s">
        <v>2675</v>
      </c>
      <c r="D16608" t="s">
        <v>13</v>
      </c>
      <c r="E16608" t="s">
        <v>14</v>
      </c>
      <c r="F16608" t="s">
        <v>26</v>
      </c>
      <c r="G16608" s="3">
        <v>45076.503657407404</v>
      </c>
      <c r="H16608" s="1">
        <v>175000</v>
      </c>
      <c r="I16608" t="s">
        <v>1037</v>
      </c>
      <c r="J16608" t="s">
        <v>2677</v>
      </c>
    </row>
    <row r="16609" spans="1:10">
      <c r="A16609" t="s">
        <v>33</v>
      </c>
      <c r="B16609" t="s">
        <v>25376</v>
      </c>
      <c r="C16609" t="s">
        <v>243</v>
      </c>
      <c r="D16609" t="s">
        <v>13</v>
      </c>
      <c r="E16609" t="s">
        <v>14</v>
      </c>
      <c r="F16609" t="s">
        <v>26</v>
      </c>
      <c r="G16609" s="3">
        <v>45107.50172453704</v>
      </c>
      <c r="H16609" s="1">
        <v>125000</v>
      </c>
      <c r="I16609" t="s">
        <v>21235</v>
      </c>
      <c r="J16609" t="s">
        <v>3644</v>
      </c>
    </row>
    <row r="16610" spans="1:10">
      <c r="A16610" t="s">
        <v>18</v>
      </c>
      <c r="B16610" t="s">
        <v>17773</v>
      </c>
      <c r="C16610" t="s">
        <v>24</v>
      </c>
      <c r="D16610" t="s">
        <v>13</v>
      </c>
      <c r="E16610" t="s">
        <v>25</v>
      </c>
      <c r="F16610" t="s">
        <v>20</v>
      </c>
      <c r="G16610" s="3">
        <v>45007.548043981478</v>
      </c>
      <c r="H16610" s="1">
        <v>100000</v>
      </c>
      <c r="I16610" t="s">
        <v>5844</v>
      </c>
      <c r="J16610" t="s">
        <v>10962</v>
      </c>
    </row>
    <row r="16611" spans="1:10">
      <c r="A16611" t="s">
        <v>18</v>
      </c>
      <c r="B16611" t="s">
        <v>1533</v>
      </c>
      <c r="C16611" t="s">
        <v>3373</v>
      </c>
      <c r="D16611" t="s">
        <v>13</v>
      </c>
      <c r="E16611" t="s">
        <v>14</v>
      </c>
      <c r="F16611" t="s">
        <v>20</v>
      </c>
      <c r="G16611" s="3">
        <v>45125.557291666664</v>
      </c>
      <c r="H16611" s="1">
        <v>125000</v>
      </c>
      <c r="I16611" t="s">
        <v>2384</v>
      </c>
      <c r="J16611" t="s">
        <v>25377</v>
      </c>
    </row>
    <row r="16612" spans="1:10">
      <c r="A16612" t="s">
        <v>10</v>
      </c>
      <c r="B16612" t="s">
        <v>2197</v>
      </c>
      <c r="C16612" t="s">
        <v>75</v>
      </c>
      <c r="D16612" t="s">
        <v>13</v>
      </c>
      <c r="E16612" t="s">
        <v>14</v>
      </c>
      <c r="F16612" t="s">
        <v>26</v>
      </c>
      <c r="G16612" s="3">
        <v>45141.502812500003</v>
      </c>
      <c r="H16612" s="1">
        <v>337500</v>
      </c>
      <c r="I16612" t="s">
        <v>768</v>
      </c>
      <c r="J16612" t="s">
        <v>25378</v>
      </c>
    </row>
    <row r="16613" spans="1:10">
      <c r="A16613" t="s">
        <v>33</v>
      </c>
      <c r="B16613" t="s">
        <v>33</v>
      </c>
      <c r="C16613" t="s">
        <v>119</v>
      </c>
      <c r="D16613" t="s">
        <v>1075</v>
      </c>
      <c r="E16613" t="s">
        <v>14</v>
      </c>
      <c r="F16613" t="s">
        <v>26</v>
      </c>
      <c r="G16613" s="3">
        <v>45246.500428240739</v>
      </c>
      <c r="H16613" s="1">
        <v>111500</v>
      </c>
      <c r="I16613" t="s">
        <v>2788</v>
      </c>
      <c r="J16613" t="s">
        <v>25379</v>
      </c>
    </row>
    <row r="16614" spans="1:10">
      <c r="A16614" t="s">
        <v>73</v>
      </c>
      <c r="B16614" t="s">
        <v>2994</v>
      </c>
      <c r="C16614" t="s">
        <v>2616</v>
      </c>
      <c r="D16614" t="s">
        <v>13</v>
      </c>
      <c r="E16614" t="s">
        <v>14</v>
      </c>
      <c r="F16614" t="s">
        <v>26</v>
      </c>
      <c r="G16614" s="3">
        <v>45052.503865740742</v>
      </c>
      <c r="H16614" s="1">
        <v>175000</v>
      </c>
      <c r="I16614" t="s">
        <v>130</v>
      </c>
      <c r="J16614" t="s">
        <v>12299</v>
      </c>
    </row>
    <row r="16615" spans="1:10">
      <c r="A16615" t="s">
        <v>212</v>
      </c>
      <c r="B16615" t="s">
        <v>212</v>
      </c>
      <c r="C16615" t="s">
        <v>24</v>
      </c>
      <c r="D16615" t="s">
        <v>13</v>
      </c>
      <c r="E16615" t="s">
        <v>25</v>
      </c>
      <c r="F16615" t="s">
        <v>26</v>
      </c>
      <c r="G16615" s="3">
        <v>45055.507696759261</v>
      </c>
      <c r="H16615" s="1">
        <v>130000</v>
      </c>
      <c r="I16615" t="s">
        <v>335</v>
      </c>
      <c r="J16615" t="s">
        <v>1898</v>
      </c>
    </row>
    <row r="16616" spans="1:10">
      <c r="A16616" t="s">
        <v>18</v>
      </c>
      <c r="B16616" t="s">
        <v>18</v>
      </c>
      <c r="C16616" t="s">
        <v>391</v>
      </c>
      <c r="D16616" t="s">
        <v>13</v>
      </c>
      <c r="E16616" t="s">
        <v>14</v>
      </c>
      <c r="F16616" t="s">
        <v>26</v>
      </c>
      <c r="G16616" s="3">
        <v>44932.549791666665</v>
      </c>
      <c r="H16616" s="1">
        <v>130000</v>
      </c>
      <c r="I16616" t="s">
        <v>25380</v>
      </c>
      <c r="J16616" t="s">
        <v>25381</v>
      </c>
    </row>
    <row r="16617" spans="1:10">
      <c r="A16617" t="s">
        <v>10</v>
      </c>
      <c r="B16617" t="s">
        <v>10</v>
      </c>
      <c r="C16617" t="s">
        <v>232</v>
      </c>
      <c r="D16617" t="s">
        <v>13</v>
      </c>
      <c r="E16617" t="s">
        <v>14</v>
      </c>
      <c r="F16617" t="s">
        <v>26</v>
      </c>
      <c r="G16617" s="3">
        <v>45005.504004629627</v>
      </c>
      <c r="H16617" s="1">
        <v>130000</v>
      </c>
      <c r="I16617" t="s">
        <v>335</v>
      </c>
      <c r="J16617" t="s">
        <v>1334</v>
      </c>
    </row>
    <row r="16618" spans="1:10">
      <c r="A16618" t="s">
        <v>10</v>
      </c>
      <c r="B16618" t="s">
        <v>3127</v>
      </c>
      <c r="C16618" t="s">
        <v>550</v>
      </c>
      <c r="D16618" t="s">
        <v>13</v>
      </c>
      <c r="E16618" t="s">
        <v>14</v>
      </c>
      <c r="F16618" t="s">
        <v>26</v>
      </c>
      <c r="G16618" s="3">
        <v>44954.552916666667</v>
      </c>
      <c r="H16618" s="1">
        <v>119550</v>
      </c>
      <c r="I16618" t="s">
        <v>420</v>
      </c>
      <c r="J16618" t="s">
        <v>20405</v>
      </c>
    </row>
    <row r="16619" spans="1:10">
      <c r="A16619" t="s">
        <v>73</v>
      </c>
      <c r="B16619" t="s">
        <v>25382</v>
      </c>
      <c r="C16619" t="s">
        <v>901</v>
      </c>
      <c r="D16619" t="s">
        <v>13</v>
      </c>
      <c r="E16619" t="s">
        <v>14</v>
      </c>
      <c r="F16619" t="s">
        <v>26</v>
      </c>
      <c r="G16619" s="3">
        <v>44987.507187499999</v>
      </c>
      <c r="H16619" s="1">
        <v>150000</v>
      </c>
      <c r="I16619" t="s">
        <v>4010</v>
      </c>
      <c r="J16619" t="s">
        <v>25383</v>
      </c>
    </row>
    <row r="16620" spans="1:10">
      <c r="A16620" t="s">
        <v>10</v>
      </c>
      <c r="B16620" t="s">
        <v>1468</v>
      </c>
      <c r="C16620" t="s">
        <v>901</v>
      </c>
      <c r="D16620" t="s">
        <v>13</v>
      </c>
      <c r="E16620" t="s">
        <v>14</v>
      </c>
      <c r="F16620" t="s">
        <v>20</v>
      </c>
      <c r="G16620" s="3">
        <v>45238.54409722222</v>
      </c>
      <c r="H16620" s="1">
        <v>140998</v>
      </c>
      <c r="I16620" t="s">
        <v>1469</v>
      </c>
      <c r="J16620" t="s">
        <v>1470</v>
      </c>
    </row>
    <row r="16621" spans="1:10">
      <c r="A16621" t="s">
        <v>18</v>
      </c>
      <c r="B16621" t="s">
        <v>25384</v>
      </c>
      <c r="C16621" t="s">
        <v>25385</v>
      </c>
      <c r="D16621" t="s">
        <v>13</v>
      </c>
      <c r="E16621" t="s">
        <v>14</v>
      </c>
      <c r="F16621" t="s">
        <v>26</v>
      </c>
      <c r="G16621" s="3">
        <v>45029.508958333332</v>
      </c>
      <c r="H16621" s="1">
        <v>130000</v>
      </c>
      <c r="I16621" t="s">
        <v>25386</v>
      </c>
      <c r="J16621" t="s">
        <v>25387</v>
      </c>
    </row>
    <row r="16622" spans="1:10">
      <c r="A16622" t="s">
        <v>10</v>
      </c>
      <c r="B16622" t="s">
        <v>8341</v>
      </c>
      <c r="C16622" t="s">
        <v>792</v>
      </c>
      <c r="D16622" t="s">
        <v>13</v>
      </c>
      <c r="E16622" t="s">
        <v>14</v>
      </c>
      <c r="F16622" t="s">
        <v>20</v>
      </c>
      <c r="G16622" s="3">
        <v>45117.541666666664</v>
      </c>
      <c r="H16622" s="1">
        <v>65000</v>
      </c>
      <c r="I16622" t="s">
        <v>451</v>
      </c>
      <c r="J16622" t="s">
        <v>856</v>
      </c>
    </row>
    <row r="16623" spans="1:10">
      <c r="A16623" t="s">
        <v>33</v>
      </c>
      <c r="B16623" t="s">
        <v>25388</v>
      </c>
      <c r="C16623" t="s">
        <v>10088</v>
      </c>
      <c r="D16623" t="s">
        <v>13</v>
      </c>
      <c r="E16623" t="s">
        <v>14</v>
      </c>
      <c r="F16623" t="s">
        <v>10089</v>
      </c>
      <c r="G16623" s="3">
        <v>45061.554872685185</v>
      </c>
      <c r="H16623" s="1">
        <v>98500</v>
      </c>
      <c r="I16623" t="s">
        <v>18561</v>
      </c>
      <c r="J16623" t="s">
        <v>25389</v>
      </c>
    </row>
    <row r="16624" spans="1:10">
      <c r="A16624" t="s">
        <v>73</v>
      </c>
      <c r="B16624" t="s">
        <v>25390</v>
      </c>
      <c r="C16624" t="s">
        <v>7287</v>
      </c>
      <c r="D16624" t="s">
        <v>13</v>
      </c>
      <c r="E16624" t="s">
        <v>14</v>
      </c>
      <c r="F16624" t="s">
        <v>1392</v>
      </c>
      <c r="G16624" s="3">
        <v>45142.511921296296</v>
      </c>
      <c r="H16624" s="1">
        <v>147500</v>
      </c>
      <c r="I16624" t="s">
        <v>1393</v>
      </c>
      <c r="J16624" t="s">
        <v>25391</v>
      </c>
    </row>
    <row r="16625" spans="1:10">
      <c r="A16625" t="s">
        <v>18</v>
      </c>
      <c r="B16625" t="s">
        <v>18</v>
      </c>
      <c r="C16625" t="s">
        <v>1491</v>
      </c>
      <c r="D16625" t="s">
        <v>13</v>
      </c>
      <c r="E16625" t="s">
        <v>14</v>
      </c>
      <c r="F16625" t="s">
        <v>20</v>
      </c>
      <c r="G16625" s="3">
        <v>45252.551076388889</v>
      </c>
      <c r="H16625" s="1">
        <v>113250</v>
      </c>
      <c r="I16625" t="s">
        <v>1492</v>
      </c>
      <c r="J16625" t="s">
        <v>10999</v>
      </c>
    </row>
    <row r="16626" spans="1:10">
      <c r="A16626" t="s">
        <v>18</v>
      </c>
      <c r="B16626" t="s">
        <v>18</v>
      </c>
      <c r="C16626" t="s">
        <v>25392</v>
      </c>
      <c r="D16626" t="s">
        <v>13</v>
      </c>
      <c r="E16626" t="s">
        <v>14</v>
      </c>
      <c r="F16626" t="s">
        <v>26</v>
      </c>
      <c r="G16626" s="3">
        <v>45101.509189814817</v>
      </c>
      <c r="H16626" s="1">
        <v>85000</v>
      </c>
      <c r="I16626" t="s">
        <v>639</v>
      </c>
      <c r="J16626" t="s">
        <v>8776</v>
      </c>
    </row>
    <row r="16627" spans="1:10">
      <c r="A16627" t="s">
        <v>212</v>
      </c>
      <c r="B16627" t="s">
        <v>212</v>
      </c>
      <c r="C16627" t="s">
        <v>5890</v>
      </c>
      <c r="D16627" t="s">
        <v>13</v>
      </c>
      <c r="E16627" t="s">
        <v>14</v>
      </c>
      <c r="F16627" t="s">
        <v>26</v>
      </c>
      <c r="G16627" s="3">
        <v>44986.507233796299</v>
      </c>
      <c r="H16627" s="1">
        <v>173550</v>
      </c>
      <c r="I16627" t="s">
        <v>3484</v>
      </c>
      <c r="J16627" t="s">
        <v>5891</v>
      </c>
    </row>
    <row r="16628" spans="1:10">
      <c r="A16628" t="s">
        <v>18</v>
      </c>
      <c r="B16628" t="s">
        <v>25393</v>
      </c>
      <c r="C16628" t="s">
        <v>75</v>
      </c>
      <c r="D16628" t="s">
        <v>13</v>
      </c>
      <c r="E16628" t="s">
        <v>14</v>
      </c>
      <c r="F16628" t="s">
        <v>26</v>
      </c>
      <c r="G16628" s="3">
        <v>45006.517453703702</v>
      </c>
      <c r="H16628" s="1">
        <v>130000</v>
      </c>
      <c r="I16628" t="s">
        <v>25394</v>
      </c>
      <c r="J16628" t="s">
        <v>25395</v>
      </c>
    </row>
    <row r="16629" spans="1:10">
      <c r="A16629" t="s">
        <v>18</v>
      </c>
      <c r="B16629" t="s">
        <v>25396</v>
      </c>
      <c r="C16629" t="s">
        <v>26</v>
      </c>
      <c r="D16629" t="s">
        <v>13</v>
      </c>
      <c r="E16629" t="s">
        <v>14</v>
      </c>
      <c r="F16629" t="s">
        <v>26</v>
      </c>
      <c r="G16629" s="3">
        <v>45238.520567129628</v>
      </c>
      <c r="H16629" s="1">
        <v>156000</v>
      </c>
      <c r="I16629" t="s">
        <v>9532</v>
      </c>
      <c r="J16629" t="s">
        <v>25397</v>
      </c>
    </row>
    <row r="16630" spans="1:10">
      <c r="A16630" t="s">
        <v>18</v>
      </c>
      <c r="B16630" t="s">
        <v>18</v>
      </c>
      <c r="C16630" t="s">
        <v>232</v>
      </c>
      <c r="D16630" t="s">
        <v>13</v>
      </c>
      <c r="E16630" t="s">
        <v>14</v>
      </c>
      <c r="F16630" t="s">
        <v>26</v>
      </c>
      <c r="G16630" s="3">
        <v>45246.503171296295</v>
      </c>
      <c r="H16630" s="1">
        <v>200000</v>
      </c>
      <c r="I16630" t="s">
        <v>25398</v>
      </c>
      <c r="J16630" t="s">
        <v>25399</v>
      </c>
    </row>
    <row r="16631" spans="1:10">
      <c r="A16631" t="s">
        <v>212</v>
      </c>
      <c r="B16631" t="s">
        <v>25400</v>
      </c>
      <c r="C16631" t="s">
        <v>1088</v>
      </c>
      <c r="D16631" t="s">
        <v>13</v>
      </c>
      <c r="E16631" t="s">
        <v>14</v>
      </c>
      <c r="F16631" t="s">
        <v>26</v>
      </c>
      <c r="G16631" s="3">
        <v>45100.514733796299</v>
      </c>
      <c r="H16631" s="1">
        <v>115000</v>
      </c>
      <c r="I16631" t="s">
        <v>2368</v>
      </c>
      <c r="J16631" t="s">
        <v>25401</v>
      </c>
    </row>
    <row r="16632" spans="1:10">
      <c r="A16632" t="s">
        <v>212</v>
      </c>
      <c r="B16632" t="s">
        <v>3764</v>
      </c>
      <c r="C16632" t="s">
        <v>1117</v>
      </c>
      <c r="D16632" t="s">
        <v>13</v>
      </c>
      <c r="E16632" t="s">
        <v>14</v>
      </c>
      <c r="F16632" t="s">
        <v>26</v>
      </c>
      <c r="G16632" s="3">
        <v>44965.836006944446</v>
      </c>
      <c r="H16632" s="1">
        <v>129833</v>
      </c>
      <c r="I16632" t="s">
        <v>3765</v>
      </c>
      <c r="J16632" t="s">
        <v>2353</v>
      </c>
    </row>
    <row r="16633" spans="1:10">
      <c r="A16633" t="s">
        <v>10</v>
      </c>
      <c r="B16633" t="s">
        <v>16651</v>
      </c>
      <c r="C16633" t="s">
        <v>26</v>
      </c>
      <c r="D16633" t="s">
        <v>13</v>
      </c>
      <c r="E16633" t="s">
        <v>14</v>
      </c>
      <c r="F16633" t="s">
        <v>26</v>
      </c>
      <c r="G16633" s="3">
        <v>45106.503101851849</v>
      </c>
      <c r="H16633" s="1">
        <v>96500</v>
      </c>
      <c r="I16633" t="s">
        <v>4369</v>
      </c>
      <c r="J16633" t="s">
        <v>25402</v>
      </c>
    </row>
    <row r="16634" spans="1:10">
      <c r="A16634" t="s">
        <v>135</v>
      </c>
      <c r="B16634" t="s">
        <v>25403</v>
      </c>
      <c r="C16634" t="s">
        <v>684</v>
      </c>
      <c r="D16634" t="s">
        <v>13</v>
      </c>
      <c r="E16634" t="s">
        <v>14</v>
      </c>
      <c r="F16634" t="s">
        <v>209</v>
      </c>
      <c r="G16634" s="3">
        <v>45126.511724537035</v>
      </c>
      <c r="H16634" s="1">
        <v>111175</v>
      </c>
      <c r="I16634" t="s">
        <v>1064</v>
      </c>
      <c r="J16634" t="s">
        <v>25404</v>
      </c>
    </row>
    <row r="16635" spans="1:10">
      <c r="A16635" t="s">
        <v>18</v>
      </c>
      <c r="B16635" t="s">
        <v>25405</v>
      </c>
      <c r="C16635" t="s">
        <v>5793</v>
      </c>
      <c r="D16635" t="s">
        <v>13</v>
      </c>
      <c r="E16635" t="s">
        <v>14</v>
      </c>
      <c r="F16635" t="s">
        <v>26</v>
      </c>
      <c r="G16635" s="3">
        <v>45126.506284722222</v>
      </c>
      <c r="H16635" s="1">
        <v>106500</v>
      </c>
      <c r="I16635" t="s">
        <v>25406</v>
      </c>
      <c r="J16635" t="s">
        <v>25407</v>
      </c>
    </row>
    <row r="16636" spans="1:10">
      <c r="A16636" t="s">
        <v>33</v>
      </c>
      <c r="B16636" t="s">
        <v>33</v>
      </c>
      <c r="C16636" t="s">
        <v>6168</v>
      </c>
      <c r="D16636" t="s">
        <v>13</v>
      </c>
      <c r="E16636" t="s">
        <v>14</v>
      </c>
      <c r="F16636" t="s">
        <v>171</v>
      </c>
      <c r="G16636" s="3">
        <v>45106.50922453704</v>
      </c>
      <c r="H16636" s="1">
        <v>57500</v>
      </c>
      <c r="I16636" t="s">
        <v>993</v>
      </c>
      <c r="J16636" t="s">
        <v>1056</v>
      </c>
    </row>
    <row r="16637" spans="1:10">
      <c r="A16637" t="s">
        <v>106</v>
      </c>
      <c r="B16637" t="s">
        <v>25408</v>
      </c>
      <c r="C16637" t="s">
        <v>3038</v>
      </c>
      <c r="D16637" t="s">
        <v>13</v>
      </c>
      <c r="E16637" t="s">
        <v>14</v>
      </c>
      <c r="F16637" t="s">
        <v>171</v>
      </c>
      <c r="G16637" s="3">
        <v>45119.50818287037</v>
      </c>
      <c r="H16637" s="1">
        <v>79200</v>
      </c>
      <c r="I16637" t="s">
        <v>374</v>
      </c>
      <c r="J16637" t="s">
        <v>25409</v>
      </c>
    </row>
    <row r="16638" spans="1:10">
      <c r="A16638" t="s">
        <v>10</v>
      </c>
      <c r="B16638" t="s">
        <v>25410</v>
      </c>
      <c r="C16638" t="s">
        <v>232</v>
      </c>
      <c r="D16638" t="s">
        <v>13</v>
      </c>
      <c r="E16638" t="s">
        <v>14</v>
      </c>
      <c r="F16638" t="s">
        <v>26</v>
      </c>
      <c r="G16638" s="3">
        <v>45203.501932870371</v>
      </c>
      <c r="H16638" s="1">
        <v>200000</v>
      </c>
      <c r="I16638" t="s">
        <v>25411</v>
      </c>
      <c r="J16638" t="s">
        <v>301</v>
      </c>
    </row>
    <row r="16639" spans="1:10">
      <c r="A16639" t="s">
        <v>18</v>
      </c>
      <c r="B16639" t="s">
        <v>7443</v>
      </c>
      <c r="C16639" t="s">
        <v>136</v>
      </c>
      <c r="D16639" t="s">
        <v>13</v>
      </c>
      <c r="E16639" t="s">
        <v>14</v>
      </c>
      <c r="F16639" t="s">
        <v>26</v>
      </c>
      <c r="G16639" s="3">
        <v>45037.519687499997</v>
      </c>
      <c r="H16639" s="1">
        <v>135000</v>
      </c>
      <c r="I16639" t="s">
        <v>130</v>
      </c>
      <c r="J16639" t="s">
        <v>25412</v>
      </c>
    </row>
    <row r="16640" spans="1:10">
      <c r="A16640" t="s">
        <v>73</v>
      </c>
      <c r="B16640" t="s">
        <v>354</v>
      </c>
      <c r="C16640" t="s">
        <v>24</v>
      </c>
      <c r="D16640" t="s">
        <v>13</v>
      </c>
      <c r="E16640" t="s">
        <v>25</v>
      </c>
      <c r="F16640" t="s">
        <v>26</v>
      </c>
      <c r="G16640" s="3">
        <v>45100.516736111109</v>
      </c>
      <c r="H16640" s="1">
        <v>162500</v>
      </c>
      <c r="I16640" t="s">
        <v>9274</v>
      </c>
      <c r="J16640" t="s">
        <v>25413</v>
      </c>
    </row>
    <row r="16641" spans="1:10">
      <c r="A16641" t="s">
        <v>33</v>
      </c>
      <c r="B16641" t="s">
        <v>25414</v>
      </c>
      <c r="C16641" t="s">
        <v>1323</v>
      </c>
      <c r="D16641" t="s">
        <v>13</v>
      </c>
      <c r="E16641" t="s">
        <v>14</v>
      </c>
      <c r="F16641" t="s">
        <v>348</v>
      </c>
      <c r="G16641" s="3">
        <v>44986.525925925926</v>
      </c>
      <c r="H16641" s="1">
        <v>102500</v>
      </c>
      <c r="I16641" t="s">
        <v>993</v>
      </c>
      <c r="J16641" t="s">
        <v>25415</v>
      </c>
    </row>
    <row r="16642" spans="1:10">
      <c r="A16642" t="s">
        <v>18</v>
      </c>
      <c r="B16642" t="s">
        <v>25416</v>
      </c>
      <c r="C16642" t="s">
        <v>434</v>
      </c>
      <c r="D16642" t="s">
        <v>13</v>
      </c>
      <c r="E16642" t="s">
        <v>14</v>
      </c>
      <c r="F16642" t="s">
        <v>26</v>
      </c>
      <c r="G16642" s="3">
        <v>44988.505949074075</v>
      </c>
      <c r="H16642" s="1">
        <v>150000</v>
      </c>
      <c r="I16642" t="s">
        <v>1016</v>
      </c>
      <c r="J16642" t="s">
        <v>25417</v>
      </c>
    </row>
    <row r="16643" spans="1:10">
      <c r="A16643" t="s">
        <v>10</v>
      </c>
      <c r="B16643" t="s">
        <v>10</v>
      </c>
      <c r="C16643" t="s">
        <v>24</v>
      </c>
      <c r="D16643" t="s">
        <v>13</v>
      </c>
      <c r="E16643" t="s">
        <v>25</v>
      </c>
      <c r="F16643" t="s">
        <v>20</v>
      </c>
      <c r="G16643" s="3">
        <v>44936.542766203704</v>
      </c>
      <c r="H16643" s="1">
        <v>186000</v>
      </c>
      <c r="I16643" t="s">
        <v>2967</v>
      </c>
      <c r="J16643" t="s">
        <v>2968</v>
      </c>
    </row>
    <row r="16644" spans="1:10">
      <c r="A16644" t="s">
        <v>33</v>
      </c>
      <c r="B16644" t="s">
        <v>25418</v>
      </c>
      <c r="C16644" t="s">
        <v>162</v>
      </c>
      <c r="D16644" t="s">
        <v>13</v>
      </c>
      <c r="E16644" t="s">
        <v>14</v>
      </c>
      <c r="F16644" t="s">
        <v>162</v>
      </c>
      <c r="G16644" s="3">
        <v>45280.508877314816</v>
      </c>
      <c r="H16644" s="1">
        <v>75067.5</v>
      </c>
      <c r="I16644" t="s">
        <v>1445</v>
      </c>
      <c r="J16644" t="s">
        <v>230</v>
      </c>
    </row>
    <row r="16645" spans="1:10">
      <c r="A16645" t="s">
        <v>33</v>
      </c>
      <c r="B16645" t="s">
        <v>33</v>
      </c>
      <c r="C16645" t="s">
        <v>1525</v>
      </c>
      <c r="D16645" t="s">
        <v>13</v>
      </c>
      <c r="E16645" t="s">
        <v>14</v>
      </c>
      <c r="F16645" t="s">
        <v>26</v>
      </c>
      <c r="G16645" s="3">
        <v>45021.52443287037</v>
      </c>
      <c r="H16645" s="1">
        <v>47500</v>
      </c>
      <c r="I16645" t="s">
        <v>25419</v>
      </c>
    </row>
    <row r="16646" spans="1:10">
      <c r="A16646" t="s">
        <v>10</v>
      </c>
      <c r="B16646" t="s">
        <v>25420</v>
      </c>
      <c r="C16646" t="s">
        <v>201</v>
      </c>
      <c r="D16646" t="s">
        <v>13</v>
      </c>
      <c r="E16646" t="s">
        <v>14</v>
      </c>
      <c r="F16646" t="s">
        <v>26</v>
      </c>
      <c r="G16646" s="3">
        <v>45151.502835648149</v>
      </c>
      <c r="H16646" s="1">
        <v>108200</v>
      </c>
      <c r="I16646" t="s">
        <v>551</v>
      </c>
      <c r="J16646" t="s">
        <v>719</v>
      </c>
    </row>
    <row r="16647" spans="1:10">
      <c r="A16647" t="s">
        <v>18</v>
      </c>
      <c r="B16647" t="s">
        <v>2678</v>
      </c>
      <c r="C16647" t="s">
        <v>19606</v>
      </c>
      <c r="D16647" t="s">
        <v>13</v>
      </c>
      <c r="E16647" t="s">
        <v>14</v>
      </c>
      <c r="F16647" t="s">
        <v>20</v>
      </c>
      <c r="G16647" s="3">
        <v>45051.53528935185</v>
      </c>
      <c r="H16647" s="1">
        <v>115000</v>
      </c>
      <c r="I16647" t="s">
        <v>420</v>
      </c>
      <c r="J16647" t="s">
        <v>15949</v>
      </c>
    </row>
    <row r="16648" spans="1:10">
      <c r="A16648" t="s">
        <v>212</v>
      </c>
      <c r="B16648" t="s">
        <v>5953</v>
      </c>
      <c r="C16648" t="s">
        <v>75</v>
      </c>
      <c r="D16648" t="s">
        <v>13</v>
      </c>
      <c r="E16648" t="s">
        <v>14</v>
      </c>
      <c r="F16648" t="s">
        <v>26</v>
      </c>
      <c r="G16648" s="3">
        <v>45108.502349537041</v>
      </c>
      <c r="H16648" s="1">
        <v>150000</v>
      </c>
      <c r="I16648" t="s">
        <v>25421</v>
      </c>
      <c r="J16648" t="s">
        <v>2659</v>
      </c>
    </row>
    <row r="16649" spans="1:10">
      <c r="A16649" t="s">
        <v>18</v>
      </c>
      <c r="B16649" t="s">
        <v>25422</v>
      </c>
      <c r="C16649" t="s">
        <v>205</v>
      </c>
      <c r="D16649" t="s">
        <v>13</v>
      </c>
      <c r="E16649" t="s">
        <v>14</v>
      </c>
      <c r="F16649" t="s">
        <v>205</v>
      </c>
      <c r="G16649" s="3">
        <v>45042.533541666664</v>
      </c>
      <c r="H16649" s="1">
        <v>96773</v>
      </c>
      <c r="I16649" t="s">
        <v>206</v>
      </c>
      <c r="J16649" t="s">
        <v>25423</v>
      </c>
    </row>
    <row r="16650" spans="1:10">
      <c r="A16650" t="s">
        <v>135</v>
      </c>
      <c r="B16650" t="s">
        <v>25424</v>
      </c>
      <c r="C16650" t="s">
        <v>5101</v>
      </c>
      <c r="D16650" t="s">
        <v>13</v>
      </c>
      <c r="E16650" t="s">
        <v>14</v>
      </c>
      <c r="F16650" t="s">
        <v>26</v>
      </c>
      <c r="G16650" s="3">
        <v>44957.500451388885</v>
      </c>
      <c r="H16650" s="1">
        <v>98450</v>
      </c>
      <c r="I16650" t="s">
        <v>25425</v>
      </c>
      <c r="J16650" t="s">
        <v>25426</v>
      </c>
    </row>
    <row r="16651" spans="1:10">
      <c r="A16651" t="s">
        <v>73</v>
      </c>
      <c r="B16651" t="s">
        <v>25427</v>
      </c>
      <c r="C16651" t="s">
        <v>201</v>
      </c>
      <c r="D16651" t="s">
        <v>13</v>
      </c>
      <c r="E16651" t="s">
        <v>14</v>
      </c>
      <c r="F16651" t="s">
        <v>26</v>
      </c>
      <c r="G16651" s="3">
        <v>45083.519641203704</v>
      </c>
      <c r="H16651" s="1">
        <v>90000</v>
      </c>
      <c r="I16651" t="s">
        <v>21782</v>
      </c>
      <c r="J16651" t="s">
        <v>25428</v>
      </c>
    </row>
    <row r="16652" spans="1:10">
      <c r="A16652" t="s">
        <v>18</v>
      </c>
      <c r="B16652" t="s">
        <v>8292</v>
      </c>
      <c r="C16652" t="s">
        <v>614</v>
      </c>
      <c r="D16652" t="s">
        <v>13</v>
      </c>
      <c r="E16652" t="s">
        <v>14</v>
      </c>
      <c r="F16652" t="s">
        <v>608</v>
      </c>
      <c r="G16652" s="3">
        <v>45151.506863425922</v>
      </c>
      <c r="H16652" s="1">
        <v>90000</v>
      </c>
      <c r="I16652" t="s">
        <v>25429</v>
      </c>
      <c r="J16652" t="s">
        <v>25430</v>
      </c>
    </row>
    <row r="16653" spans="1:10">
      <c r="A16653" t="s">
        <v>10</v>
      </c>
      <c r="B16653" t="s">
        <v>10</v>
      </c>
      <c r="C16653" t="s">
        <v>24</v>
      </c>
      <c r="D16653" t="s">
        <v>13</v>
      </c>
      <c r="E16653" t="s">
        <v>25</v>
      </c>
      <c r="F16653" t="s">
        <v>26</v>
      </c>
      <c r="G16653" s="3">
        <v>45013.554212962961</v>
      </c>
      <c r="H16653" s="1">
        <v>137500</v>
      </c>
      <c r="I16653" t="s">
        <v>8444</v>
      </c>
      <c r="J16653" t="s">
        <v>8445</v>
      </c>
    </row>
    <row r="16654" spans="1:10">
      <c r="A16654" t="s">
        <v>18</v>
      </c>
      <c r="B16654" t="s">
        <v>7443</v>
      </c>
      <c r="C16654" t="s">
        <v>22389</v>
      </c>
      <c r="D16654" t="s">
        <v>13</v>
      </c>
      <c r="E16654" t="s">
        <v>14</v>
      </c>
      <c r="F16654" t="s">
        <v>26</v>
      </c>
      <c r="G16654" s="3">
        <v>45012.510138888887</v>
      </c>
      <c r="H16654" s="1">
        <v>135000</v>
      </c>
      <c r="I16654" t="s">
        <v>19981</v>
      </c>
      <c r="J16654" t="s">
        <v>640</v>
      </c>
    </row>
    <row r="16655" spans="1:10">
      <c r="A16655" t="s">
        <v>18</v>
      </c>
      <c r="B16655" t="s">
        <v>25431</v>
      </c>
      <c r="C16655" t="s">
        <v>1503</v>
      </c>
      <c r="D16655" t="s">
        <v>13</v>
      </c>
      <c r="E16655" t="s">
        <v>14</v>
      </c>
      <c r="F16655" t="s">
        <v>26</v>
      </c>
      <c r="G16655" s="3">
        <v>45183.504918981482</v>
      </c>
      <c r="H16655" s="1">
        <v>108415.5</v>
      </c>
      <c r="I16655" t="s">
        <v>2788</v>
      </c>
      <c r="J16655" t="s">
        <v>25432</v>
      </c>
    </row>
    <row r="16656" spans="1:10">
      <c r="A16656" t="s">
        <v>18</v>
      </c>
      <c r="B16656" t="s">
        <v>18</v>
      </c>
      <c r="C16656" t="s">
        <v>2131</v>
      </c>
      <c r="D16656" t="s">
        <v>13</v>
      </c>
      <c r="E16656" t="s">
        <v>14</v>
      </c>
      <c r="F16656" t="s">
        <v>2131</v>
      </c>
      <c r="G16656" s="3">
        <v>45152.511562500003</v>
      </c>
      <c r="H16656" s="1">
        <v>96773</v>
      </c>
      <c r="I16656" t="s">
        <v>2132</v>
      </c>
      <c r="J16656" t="s">
        <v>25433</v>
      </c>
    </row>
    <row r="16657" spans="1:10">
      <c r="A16657" t="s">
        <v>33</v>
      </c>
      <c r="B16657" t="s">
        <v>33</v>
      </c>
      <c r="C16657" t="s">
        <v>25434</v>
      </c>
      <c r="D16657" t="s">
        <v>13</v>
      </c>
      <c r="E16657" t="s">
        <v>14</v>
      </c>
      <c r="F16657" t="s">
        <v>171</v>
      </c>
      <c r="G16657" s="3">
        <v>45084.521458333336</v>
      </c>
      <c r="H16657" s="1">
        <v>100500</v>
      </c>
      <c r="I16657" t="s">
        <v>25435</v>
      </c>
      <c r="J16657" t="s">
        <v>544</v>
      </c>
    </row>
    <row r="16658" spans="1:10">
      <c r="A16658" t="s">
        <v>73</v>
      </c>
      <c r="B16658" t="s">
        <v>25436</v>
      </c>
      <c r="C16658" t="s">
        <v>25437</v>
      </c>
      <c r="D16658" t="s">
        <v>13</v>
      </c>
      <c r="E16658" t="s">
        <v>14</v>
      </c>
      <c r="F16658" t="s">
        <v>26</v>
      </c>
      <c r="G16658" s="3">
        <v>45120.506064814814</v>
      </c>
      <c r="H16658" s="1">
        <v>200000</v>
      </c>
      <c r="I16658" t="s">
        <v>25438</v>
      </c>
      <c r="J16658" t="s">
        <v>25439</v>
      </c>
    </row>
    <row r="16659" spans="1:10">
      <c r="A16659" t="s">
        <v>18</v>
      </c>
      <c r="B16659" t="s">
        <v>25440</v>
      </c>
      <c r="C16659" t="s">
        <v>157</v>
      </c>
      <c r="D16659" t="s">
        <v>13</v>
      </c>
      <c r="E16659" t="s">
        <v>14</v>
      </c>
      <c r="F16659" t="s">
        <v>26</v>
      </c>
      <c r="G16659" s="3">
        <v>45036.502268518518</v>
      </c>
      <c r="H16659" s="1">
        <v>140000</v>
      </c>
      <c r="I16659" t="s">
        <v>130</v>
      </c>
      <c r="J16659" t="s">
        <v>25441</v>
      </c>
    </row>
    <row r="16660" spans="1:10">
      <c r="A16660" t="s">
        <v>10</v>
      </c>
      <c r="B16660" t="s">
        <v>25442</v>
      </c>
      <c r="C16660" t="s">
        <v>3038</v>
      </c>
      <c r="D16660" t="s">
        <v>13</v>
      </c>
      <c r="E16660" t="s">
        <v>14</v>
      </c>
      <c r="F16660" t="s">
        <v>171</v>
      </c>
      <c r="G16660" s="3">
        <v>44970.519479166665</v>
      </c>
      <c r="H16660" s="1">
        <v>79200</v>
      </c>
      <c r="I16660" t="s">
        <v>12052</v>
      </c>
      <c r="J16660" t="s">
        <v>25443</v>
      </c>
    </row>
    <row r="16661" spans="1:10">
      <c r="A16661" t="s">
        <v>73</v>
      </c>
      <c r="B16661" t="s">
        <v>73</v>
      </c>
      <c r="C16661" t="s">
        <v>3066</v>
      </c>
      <c r="D16661" t="s">
        <v>13</v>
      </c>
      <c r="E16661" t="s">
        <v>14</v>
      </c>
      <c r="F16661" t="s">
        <v>26</v>
      </c>
      <c r="G16661" s="3">
        <v>45192.51599537037</v>
      </c>
      <c r="H16661" s="1">
        <v>135519</v>
      </c>
      <c r="I16661" t="s">
        <v>25444</v>
      </c>
      <c r="J16661" t="s">
        <v>25445</v>
      </c>
    </row>
    <row r="16662" spans="1:10">
      <c r="A16662" t="s">
        <v>10</v>
      </c>
      <c r="B16662" t="s">
        <v>25446</v>
      </c>
      <c r="C16662" t="s">
        <v>56</v>
      </c>
      <c r="D16662" t="s">
        <v>13</v>
      </c>
      <c r="E16662" t="s">
        <v>14</v>
      </c>
      <c r="F16662" t="s">
        <v>26</v>
      </c>
      <c r="G16662" s="3">
        <v>45108.502615740741</v>
      </c>
      <c r="H16662" s="1">
        <v>200000</v>
      </c>
      <c r="I16662" t="s">
        <v>195</v>
      </c>
      <c r="J16662" t="s">
        <v>706</v>
      </c>
    </row>
    <row r="16663" spans="1:10">
      <c r="A16663" t="s">
        <v>18</v>
      </c>
      <c r="B16663" t="s">
        <v>2919</v>
      </c>
      <c r="C16663" t="s">
        <v>75</v>
      </c>
      <c r="D16663" t="s">
        <v>13</v>
      </c>
      <c r="E16663" t="s">
        <v>14</v>
      </c>
      <c r="F16663" t="s">
        <v>26</v>
      </c>
      <c r="G16663" s="3">
        <v>45071.528923611113</v>
      </c>
      <c r="H16663" s="1">
        <v>150000</v>
      </c>
      <c r="I16663" t="s">
        <v>195</v>
      </c>
      <c r="J16663" t="s">
        <v>2920</v>
      </c>
    </row>
    <row r="16664" spans="1:10">
      <c r="A16664" t="s">
        <v>135</v>
      </c>
      <c r="B16664" t="s">
        <v>25447</v>
      </c>
      <c r="C16664" t="s">
        <v>4067</v>
      </c>
      <c r="D16664" t="s">
        <v>13</v>
      </c>
      <c r="E16664" t="s">
        <v>14</v>
      </c>
      <c r="F16664" t="s">
        <v>26</v>
      </c>
      <c r="G16664" s="3">
        <v>44945.500081018516</v>
      </c>
      <c r="H16664" s="1">
        <v>112500</v>
      </c>
      <c r="I16664" t="s">
        <v>1129</v>
      </c>
      <c r="J16664" t="s">
        <v>20668</v>
      </c>
    </row>
    <row r="16665" spans="1:10">
      <c r="A16665" t="s">
        <v>10</v>
      </c>
      <c r="B16665" t="s">
        <v>25223</v>
      </c>
      <c r="C16665" t="s">
        <v>19</v>
      </c>
      <c r="D16665" t="s">
        <v>13</v>
      </c>
      <c r="E16665" t="s">
        <v>14</v>
      </c>
      <c r="F16665" t="s">
        <v>26</v>
      </c>
      <c r="G16665" s="3">
        <v>44998.534953703704</v>
      </c>
      <c r="H16665" s="1">
        <v>145000</v>
      </c>
      <c r="I16665" t="s">
        <v>130</v>
      </c>
      <c r="J16665" t="s">
        <v>5960</v>
      </c>
    </row>
    <row r="16666" spans="1:10">
      <c r="A16666" t="s">
        <v>18</v>
      </c>
      <c r="B16666" t="s">
        <v>5697</v>
      </c>
      <c r="C16666" t="s">
        <v>1402</v>
      </c>
      <c r="D16666" t="s">
        <v>13</v>
      </c>
      <c r="E16666" t="s">
        <v>14</v>
      </c>
      <c r="F16666" t="s">
        <v>20</v>
      </c>
      <c r="G16666" s="3">
        <v>45133.549479166664</v>
      </c>
      <c r="H16666" s="1">
        <v>150000</v>
      </c>
      <c r="I16666" t="s">
        <v>1652</v>
      </c>
      <c r="J16666" t="s">
        <v>4379</v>
      </c>
    </row>
    <row r="16667" spans="1:10">
      <c r="A16667" t="s">
        <v>10</v>
      </c>
      <c r="B16667" t="s">
        <v>10</v>
      </c>
      <c r="C16667" t="s">
        <v>1059</v>
      </c>
      <c r="D16667" t="s">
        <v>13</v>
      </c>
      <c r="E16667" t="s">
        <v>14</v>
      </c>
      <c r="F16667" t="s">
        <v>26</v>
      </c>
      <c r="G16667" s="3">
        <v>45165.501921296294</v>
      </c>
      <c r="H16667" s="1">
        <v>160000</v>
      </c>
      <c r="I16667" t="s">
        <v>11214</v>
      </c>
      <c r="J16667" t="s">
        <v>338</v>
      </c>
    </row>
    <row r="16668" spans="1:10">
      <c r="A16668" t="s">
        <v>18</v>
      </c>
      <c r="B16668" t="s">
        <v>8066</v>
      </c>
      <c r="C16668" t="s">
        <v>30</v>
      </c>
      <c r="D16668" t="s">
        <v>13</v>
      </c>
      <c r="E16668" t="s">
        <v>14</v>
      </c>
      <c r="F16668" t="s">
        <v>20</v>
      </c>
      <c r="G16668" s="3">
        <v>45161.526493055557</v>
      </c>
      <c r="H16668" s="1">
        <v>162080</v>
      </c>
      <c r="I16668" t="s">
        <v>31</v>
      </c>
      <c r="J16668" t="s">
        <v>8067</v>
      </c>
    </row>
    <row r="16669" spans="1:10">
      <c r="A16669" t="s">
        <v>18</v>
      </c>
      <c r="B16669" t="s">
        <v>6804</v>
      </c>
      <c r="C16669" t="s">
        <v>1530</v>
      </c>
      <c r="D16669" t="s">
        <v>13</v>
      </c>
      <c r="E16669" t="s">
        <v>14</v>
      </c>
      <c r="F16669" t="s">
        <v>26</v>
      </c>
      <c r="G16669" s="3">
        <v>45158.539560185185</v>
      </c>
      <c r="H16669" s="1">
        <v>115000</v>
      </c>
      <c r="I16669" t="s">
        <v>906</v>
      </c>
      <c r="J16669" t="s">
        <v>25448</v>
      </c>
    </row>
    <row r="16670" spans="1:10">
      <c r="A16670" t="s">
        <v>18</v>
      </c>
      <c r="B16670" t="s">
        <v>25449</v>
      </c>
      <c r="C16670" t="s">
        <v>1094</v>
      </c>
      <c r="D16670" t="s">
        <v>13</v>
      </c>
      <c r="E16670" t="s">
        <v>14</v>
      </c>
      <c r="F16670" t="s">
        <v>205</v>
      </c>
      <c r="G16670" s="3">
        <v>45009.534641203703</v>
      </c>
      <c r="H16670" s="1">
        <v>133500</v>
      </c>
      <c r="I16670" t="s">
        <v>172</v>
      </c>
      <c r="J16670" t="s">
        <v>25450</v>
      </c>
    </row>
    <row r="16671" spans="1:10">
      <c r="A16671" t="s">
        <v>10</v>
      </c>
      <c r="B16671" t="s">
        <v>25451</v>
      </c>
      <c r="C16671" t="s">
        <v>56</v>
      </c>
      <c r="D16671" t="s">
        <v>13</v>
      </c>
      <c r="E16671" t="s">
        <v>14</v>
      </c>
      <c r="F16671" t="s">
        <v>26</v>
      </c>
      <c r="G16671" s="3">
        <v>45014.504432870373</v>
      </c>
      <c r="H16671" s="1">
        <v>69962.5</v>
      </c>
      <c r="I16671" t="s">
        <v>12204</v>
      </c>
    </row>
    <row r="16672" spans="1:10">
      <c r="A16672" t="s">
        <v>212</v>
      </c>
      <c r="B16672" t="s">
        <v>212</v>
      </c>
      <c r="C16672" t="s">
        <v>325</v>
      </c>
      <c r="D16672" t="s">
        <v>13</v>
      </c>
      <c r="E16672" t="s">
        <v>14</v>
      </c>
      <c r="F16672" t="s">
        <v>26</v>
      </c>
      <c r="G16672" s="3">
        <v>45072.503182870372</v>
      </c>
      <c r="H16672" s="1">
        <v>90000</v>
      </c>
      <c r="I16672" t="s">
        <v>3111</v>
      </c>
      <c r="J16672" t="s">
        <v>25452</v>
      </c>
    </row>
    <row r="16673" spans="1:10">
      <c r="A16673" t="s">
        <v>212</v>
      </c>
      <c r="B16673" t="s">
        <v>212</v>
      </c>
      <c r="C16673" t="s">
        <v>19</v>
      </c>
      <c r="D16673" t="s">
        <v>13</v>
      </c>
      <c r="E16673" t="s">
        <v>14</v>
      </c>
      <c r="F16673" t="s">
        <v>26</v>
      </c>
      <c r="G16673" s="3">
        <v>44998.534988425927</v>
      </c>
      <c r="H16673" s="1">
        <v>90000</v>
      </c>
      <c r="I16673" t="s">
        <v>25453</v>
      </c>
      <c r="J16673" t="s">
        <v>25454</v>
      </c>
    </row>
    <row r="16674" spans="1:10">
      <c r="A16674" t="s">
        <v>73</v>
      </c>
      <c r="B16674" t="s">
        <v>73</v>
      </c>
      <c r="C16674" t="s">
        <v>1405</v>
      </c>
      <c r="D16674" t="s">
        <v>13</v>
      </c>
      <c r="E16674" t="s">
        <v>14</v>
      </c>
      <c r="F16674" t="s">
        <v>26</v>
      </c>
      <c r="G16674" s="3">
        <v>45064.501435185186</v>
      </c>
      <c r="H16674" s="1">
        <v>140000</v>
      </c>
      <c r="I16674" t="s">
        <v>130</v>
      </c>
      <c r="J16674" t="s">
        <v>23760</v>
      </c>
    </row>
    <row r="16675" spans="1:10">
      <c r="A16675" t="s">
        <v>106</v>
      </c>
      <c r="B16675" t="s">
        <v>25455</v>
      </c>
      <c r="C16675" t="s">
        <v>1222</v>
      </c>
      <c r="D16675" t="s">
        <v>13</v>
      </c>
      <c r="E16675" t="s">
        <v>14</v>
      </c>
      <c r="F16675" t="s">
        <v>608</v>
      </c>
      <c r="G16675" s="3">
        <v>44968.513969907406</v>
      </c>
      <c r="H16675" s="1">
        <v>90000</v>
      </c>
      <c r="I16675" t="s">
        <v>6777</v>
      </c>
      <c r="J16675" t="s">
        <v>25456</v>
      </c>
    </row>
    <row r="16676" spans="1:10">
      <c r="A16676" t="s">
        <v>10</v>
      </c>
      <c r="B16676" t="s">
        <v>577</v>
      </c>
      <c r="C16676" t="s">
        <v>119</v>
      </c>
      <c r="D16676" t="s">
        <v>13</v>
      </c>
      <c r="E16676" t="s">
        <v>14</v>
      </c>
      <c r="F16676" t="s">
        <v>26</v>
      </c>
      <c r="G16676" s="3">
        <v>45106.502222222225</v>
      </c>
      <c r="H16676" s="1">
        <v>160000</v>
      </c>
      <c r="I16676" t="s">
        <v>130</v>
      </c>
    </row>
    <row r="16677" spans="1:10">
      <c r="A16677" t="s">
        <v>18</v>
      </c>
      <c r="B16677" t="s">
        <v>25457</v>
      </c>
      <c r="C16677" t="s">
        <v>806</v>
      </c>
      <c r="D16677" t="s">
        <v>13</v>
      </c>
      <c r="E16677" t="s">
        <v>14</v>
      </c>
      <c r="F16677" t="s">
        <v>806</v>
      </c>
      <c r="G16677" s="3">
        <v>44960.528819444444</v>
      </c>
      <c r="H16677" s="1">
        <v>79200</v>
      </c>
      <c r="I16677" t="s">
        <v>234</v>
      </c>
      <c r="J16677" t="s">
        <v>301</v>
      </c>
    </row>
    <row r="16678" spans="1:10">
      <c r="A16678" t="s">
        <v>10</v>
      </c>
      <c r="B16678" t="s">
        <v>10</v>
      </c>
      <c r="C16678" t="s">
        <v>559</v>
      </c>
      <c r="D16678" t="s">
        <v>13</v>
      </c>
      <c r="E16678" t="s">
        <v>14</v>
      </c>
      <c r="F16678" t="s">
        <v>26</v>
      </c>
      <c r="G16678" s="3">
        <v>45040.502627314818</v>
      </c>
      <c r="H16678" s="1">
        <v>90000</v>
      </c>
      <c r="I16678" t="s">
        <v>25458</v>
      </c>
      <c r="J16678" t="s">
        <v>25459</v>
      </c>
    </row>
    <row r="16679" spans="1:10">
      <c r="A16679" t="s">
        <v>18</v>
      </c>
      <c r="B16679" t="s">
        <v>809</v>
      </c>
      <c r="C16679" t="s">
        <v>608</v>
      </c>
      <c r="D16679" t="s">
        <v>13</v>
      </c>
      <c r="E16679" t="s">
        <v>14</v>
      </c>
      <c r="F16679" t="s">
        <v>608</v>
      </c>
      <c r="G16679" s="3">
        <v>45103.507314814815</v>
      </c>
      <c r="H16679" s="1">
        <v>147500</v>
      </c>
      <c r="I16679" t="s">
        <v>5094</v>
      </c>
      <c r="J16679" t="s">
        <v>25460</v>
      </c>
    </row>
    <row r="16680" spans="1:10">
      <c r="A16680" t="s">
        <v>10</v>
      </c>
      <c r="B16680" t="s">
        <v>10</v>
      </c>
      <c r="C16680" t="s">
        <v>162</v>
      </c>
      <c r="D16680" t="s">
        <v>13</v>
      </c>
      <c r="E16680" t="s">
        <v>14</v>
      </c>
      <c r="F16680" t="s">
        <v>162</v>
      </c>
      <c r="G16680" s="3">
        <v>45265.50949074074</v>
      </c>
      <c r="H16680" s="1">
        <v>65000</v>
      </c>
      <c r="I16680" t="s">
        <v>25461</v>
      </c>
      <c r="J16680" t="s">
        <v>25462</v>
      </c>
    </row>
    <row r="16681" spans="1:10">
      <c r="A16681" t="s">
        <v>10</v>
      </c>
      <c r="B16681" t="s">
        <v>2474</v>
      </c>
      <c r="C16681" t="s">
        <v>25463</v>
      </c>
      <c r="D16681" t="s">
        <v>13</v>
      </c>
      <c r="E16681" t="s">
        <v>14</v>
      </c>
      <c r="F16681" t="s">
        <v>26</v>
      </c>
      <c r="G16681" s="3">
        <v>45283.503553240742</v>
      </c>
      <c r="H16681" s="1">
        <v>101014</v>
      </c>
      <c r="I16681" t="s">
        <v>20809</v>
      </c>
      <c r="J16681" t="s">
        <v>25464</v>
      </c>
    </row>
    <row r="16682" spans="1:10">
      <c r="A16682" t="s">
        <v>33</v>
      </c>
      <c r="B16682" t="s">
        <v>4009</v>
      </c>
      <c r="C16682" t="s">
        <v>142</v>
      </c>
      <c r="D16682" t="s">
        <v>13</v>
      </c>
      <c r="E16682" t="s">
        <v>14</v>
      </c>
      <c r="F16682" t="s">
        <v>26</v>
      </c>
      <c r="G16682" s="3">
        <v>44959.501701388886</v>
      </c>
      <c r="H16682" s="1">
        <v>115000</v>
      </c>
      <c r="I16682" t="s">
        <v>4010</v>
      </c>
      <c r="J16682" t="s">
        <v>4011</v>
      </c>
    </row>
    <row r="16683" spans="1:10">
      <c r="A16683" t="s">
        <v>18</v>
      </c>
      <c r="B16683" t="s">
        <v>18</v>
      </c>
      <c r="C16683" t="s">
        <v>25465</v>
      </c>
      <c r="D16683" t="s">
        <v>13</v>
      </c>
      <c r="E16683" t="s">
        <v>14</v>
      </c>
      <c r="F16683" t="s">
        <v>26</v>
      </c>
      <c r="G16683" s="3">
        <v>44967.532349537039</v>
      </c>
      <c r="H16683" s="1">
        <v>115000</v>
      </c>
      <c r="I16683" t="s">
        <v>25466</v>
      </c>
      <c r="J16683" t="s">
        <v>316</v>
      </c>
    </row>
    <row r="16684" spans="1:10">
      <c r="A16684" t="s">
        <v>212</v>
      </c>
      <c r="B16684" t="s">
        <v>23555</v>
      </c>
      <c r="C16684" t="s">
        <v>24</v>
      </c>
      <c r="D16684" t="s">
        <v>13</v>
      </c>
      <c r="E16684" t="s">
        <v>25</v>
      </c>
      <c r="F16684" t="s">
        <v>26</v>
      </c>
      <c r="G16684" s="3">
        <v>45024.502141203702</v>
      </c>
      <c r="H16684" s="1">
        <v>204000</v>
      </c>
      <c r="I16684" t="s">
        <v>15258</v>
      </c>
      <c r="J16684" t="s">
        <v>1861</v>
      </c>
    </row>
    <row r="16685" spans="1:10">
      <c r="A16685" t="s">
        <v>33</v>
      </c>
      <c r="B16685" t="s">
        <v>7108</v>
      </c>
      <c r="C16685" t="s">
        <v>1094</v>
      </c>
      <c r="D16685" t="s">
        <v>13</v>
      </c>
      <c r="E16685" t="s">
        <v>14</v>
      </c>
      <c r="F16685" t="s">
        <v>205</v>
      </c>
      <c r="G16685" s="3">
        <v>45230.528182870374</v>
      </c>
      <c r="H16685" s="1">
        <v>72900</v>
      </c>
      <c r="I16685" t="s">
        <v>14313</v>
      </c>
      <c r="J16685" t="s">
        <v>1095</v>
      </c>
    </row>
    <row r="16686" spans="1:10">
      <c r="A16686" t="s">
        <v>18</v>
      </c>
      <c r="B16686" t="s">
        <v>12612</v>
      </c>
      <c r="C16686" t="s">
        <v>24</v>
      </c>
      <c r="D16686" t="s">
        <v>100</v>
      </c>
      <c r="E16686" t="s">
        <v>25</v>
      </c>
      <c r="F16686" t="s">
        <v>3640</v>
      </c>
      <c r="G16686" s="3">
        <v>45022.521458333336</v>
      </c>
      <c r="H16686" s="1">
        <v>45000</v>
      </c>
      <c r="I16686" t="s">
        <v>25467</v>
      </c>
      <c r="J16686" t="s">
        <v>25468</v>
      </c>
    </row>
    <row r="16687" spans="1:10">
      <c r="A16687" t="s">
        <v>33</v>
      </c>
      <c r="B16687" t="s">
        <v>33</v>
      </c>
      <c r="D16687" t="s">
        <v>13</v>
      </c>
      <c r="E16687" t="s">
        <v>14</v>
      </c>
      <c r="F16687" t="s">
        <v>26</v>
      </c>
      <c r="G16687" s="3">
        <v>45215.515925925924</v>
      </c>
      <c r="H16687" s="1">
        <v>90000</v>
      </c>
      <c r="I16687" t="s">
        <v>186</v>
      </c>
      <c r="J16687" t="s">
        <v>25469</v>
      </c>
    </row>
    <row r="16688" spans="1:10">
      <c r="A16688" t="s">
        <v>10</v>
      </c>
      <c r="B16688" t="s">
        <v>4235</v>
      </c>
      <c r="C16688" t="s">
        <v>24</v>
      </c>
      <c r="D16688" t="s">
        <v>13</v>
      </c>
      <c r="E16688" t="s">
        <v>25</v>
      </c>
      <c r="F16688" t="s">
        <v>26</v>
      </c>
      <c r="G16688" s="3">
        <v>44944.504907407405</v>
      </c>
      <c r="H16688" s="1">
        <v>190000</v>
      </c>
      <c r="I16688" t="s">
        <v>6159</v>
      </c>
      <c r="J16688" t="s">
        <v>4176</v>
      </c>
    </row>
    <row r="16689" spans="1:10">
      <c r="A16689" t="s">
        <v>106</v>
      </c>
      <c r="B16689" t="s">
        <v>25470</v>
      </c>
      <c r="C16689" t="s">
        <v>25471</v>
      </c>
      <c r="D16689" t="s">
        <v>13</v>
      </c>
      <c r="E16689" t="s">
        <v>14</v>
      </c>
      <c r="F16689" t="s">
        <v>171</v>
      </c>
      <c r="G16689" s="3">
        <v>45179.50854166667</v>
      </c>
      <c r="H16689" s="1">
        <v>140000</v>
      </c>
      <c r="I16689" t="s">
        <v>2525</v>
      </c>
      <c r="J16689" t="s">
        <v>25472</v>
      </c>
    </row>
    <row r="16690" spans="1:10">
      <c r="A16690" t="s">
        <v>10</v>
      </c>
      <c r="B16690" t="s">
        <v>25473</v>
      </c>
      <c r="C16690" t="s">
        <v>24</v>
      </c>
      <c r="D16690" t="s">
        <v>13</v>
      </c>
      <c r="E16690" t="s">
        <v>25</v>
      </c>
      <c r="F16690" t="s">
        <v>26</v>
      </c>
      <c r="G16690" s="3">
        <v>45205.502453703702</v>
      </c>
      <c r="H16690" s="1">
        <v>165450</v>
      </c>
      <c r="I16690" t="s">
        <v>2832</v>
      </c>
      <c r="J16690" t="s">
        <v>316</v>
      </c>
    </row>
    <row r="16691" spans="1:10">
      <c r="A16691" t="s">
        <v>33</v>
      </c>
      <c r="B16691" t="s">
        <v>25474</v>
      </c>
      <c r="C16691" t="s">
        <v>201</v>
      </c>
      <c r="D16691" t="s">
        <v>13</v>
      </c>
      <c r="E16691" t="s">
        <v>14</v>
      </c>
      <c r="F16691" t="s">
        <v>26</v>
      </c>
      <c r="G16691" s="3">
        <v>45075.516817129632</v>
      </c>
      <c r="H16691" s="1">
        <v>115000</v>
      </c>
      <c r="I16691" t="s">
        <v>21706</v>
      </c>
      <c r="J16691" t="s">
        <v>25475</v>
      </c>
    </row>
    <row r="16692" spans="1:10">
      <c r="A16692" t="s">
        <v>18</v>
      </c>
      <c r="B16692" t="s">
        <v>2919</v>
      </c>
      <c r="C16692" t="s">
        <v>56</v>
      </c>
      <c r="D16692" t="s">
        <v>13</v>
      </c>
      <c r="E16692" t="s">
        <v>14</v>
      </c>
      <c r="F16692" t="s">
        <v>26</v>
      </c>
      <c r="G16692" s="3">
        <v>45101.519317129627</v>
      </c>
      <c r="H16692" s="1">
        <v>150000</v>
      </c>
      <c r="I16692" t="s">
        <v>195</v>
      </c>
      <c r="J16692" t="s">
        <v>2920</v>
      </c>
    </row>
    <row r="16693" spans="1:10">
      <c r="A16693" t="s">
        <v>33</v>
      </c>
      <c r="B16693" t="s">
        <v>25476</v>
      </c>
      <c r="C16693" t="s">
        <v>461</v>
      </c>
      <c r="D16693" t="s">
        <v>13</v>
      </c>
      <c r="E16693" t="s">
        <v>14</v>
      </c>
      <c r="F16693" t="s">
        <v>26</v>
      </c>
      <c r="G16693" s="3">
        <v>45098.503645833334</v>
      </c>
      <c r="H16693" s="1">
        <v>62750</v>
      </c>
      <c r="I16693" t="s">
        <v>1658</v>
      </c>
    </row>
    <row r="16694" spans="1:10">
      <c r="A16694" t="s">
        <v>33</v>
      </c>
      <c r="B16694" t="s">
        <v>25477</v>
      </c>
      <c r="C16694" t="s">
        <v>25478</v>
      </c>
      <c r="D16694" t="s">
        <v>13</v>
      </c>
      <c r="E16694" t="s">
        <v>14</v>
      </c>
      <c r="F16694" t="s">
        <v>26</v>
      </c>
      <c r="G16694" s="3">
        <v>44943.502372685187</v>
      </c>
      <c r="H16694" s="1">
        <v>91960</v>
      </c>
      <c r="I16694" t="s">
        <v>69</v>
      </c>
      <c r="J16694" t="s">
        <v>25479</v>
      </c>
    </row>
    <row r="16695" spans="1:10">
      <c r="A16695" t="s">
        <v>212</v>
      </c>
      <c r="B16695" t="s">
        <v>22535</v>
      </c>
      <c r="C16695" t="s">
        <v>142</v>
      </c>
      <c r="D16695" t="s">
        <v>13</v>
      </c>
      <c r="E16695" t="s">
        <v>14</v>
      </c>
      <c r="F16695" t="s">
        <v>26</v>
      </c>
      <c r="G16695" s="3">
        <v>45119.533495370371</v>
      </c>
      <c r="H16695" s="1">
        <v>200000</v>
      </c>
      <c r="I16695" t="s">
        <v>25480</v>
      </c>
      <c r="J16695" t="s">
        <v>582</v>
      </c>
    </row>
    <row r="16696" spans="1:10">
      <c r="A16696" t="s">
        <v>18</v>
      </c>
      <c r="B16696" t="s">
        <v>25481</v>
      </c>
      <c r="C16696" t="s">
        <v>24</v>
      </c>
      <c r="D16696" t="s">
        <v>13</v>
      </c>
      <c r="E16696" t="s">
        <v>25</v>
      </c>
      <c r="F16696" t="s">
        <v>26</v>
      </c>
      <c r="G16696" s="3">
        <v>45059.544803240744</v>
      </c>
      <c r="H16696" s="1">
        <v>167500</v>
      </c>
      <c r="I16696" t="s">
        <v>128</v>
      </c>
      <c r="J16696" t="s">
        <v>25482</v>
      </c>
    </row>
    <row r="16697" spans="1:10">
      <c r="A16697" t="s">
        <v>73</v>
      </c>
      <c r="B16697" t="s">
        <v>73</v>
      </c>
      <c r="C16697" t="s">
        <v>271</v>
      </c>
      <c r="D16697" t="s">
        <v>13</v>
      </c>
      <c r="E16697" t="s">
        <v>14</v>
      </c>
      <c r="F16697" t="s">
        <v>26</v>
      </c>
      <c r="G16697" s="3">
        <v>45192.516157407408</v>
      </c>
      <c r="H16697" s="1">
        <v>146361</v>
      </c>
      <c r="I16697" t="s">
        <v>25483</v>
      </c>
      <c r="J16697" t="s">
        <v>25484</v>
      </c>
    </row>
    <row r="16698" spans="1:10">
      <c r="A16698" t="s">
        <v>18</v>
      </c>
      <c r="B16698" t="s">
        <v>18</v>
      </c>
      <c r="C16698" t="s">
        <v>232</v>
      </c>
      <c r="D16698" t="s">
        <v>13</v>
      </c>
      <c r="E16698" t="s">
        <v>14</v>
      </c>
      <c r="F16698" t="s">
        <v>26</v>
      </c>
      <c r="G16698" s="3">
        <v>44972.50818287037</v>
      </c>
      <c r="H16698" s="1">
        <v>275000</v>
      </c>
      <c r="I16698" t="s">
        <v>25485</v>
      </c>
      <c r="J16698" t="s">
        <v>582</v>
      </c>
    </row>
    <row r="16699" spans="1:10">
      <c r="A16699" t="s">
        <v>10</v>
      </c>
      <c r="B16699" t="s">
        <v>339</v>
      </c>
      <c r="C16699" t="s">
        <v>24</v>
      </c>
      <c r="D16699" t="s">
        <v>13</v>
      </c>
      <c r="E16699" t="s">
        <v>25</v>
      </c>
      <c r="F16699" t="s">
        <v>26</v>
      </c>
      <c r="G16699" s="3">
        <v>45117.502395833333</v>
      </c>
      <c r="H16699" s="1">
        <v>161044</v>
      </c>
      <c r="I16699" t="s">
        <v>20745</v>
      </c>
      <c r="J16699" t="s">
        <v>25486</v>
      </c>
    </row>
    <row r="16700" spans="1:10">
      <c r="A16700" t="s">
        <v>10</v>
      </c>
      <c r="B16700" t="s">
        <v>5106</v>
      </c>
      <c r="C16700" t="s">
        <v>232</v>
      </c>
      <c r="D16700" t="s">
        <v>13</v>
      </c>
      <c r="E16700" t="s">
        <v>14</v>
      </c>
      <c r="F16700" t="s">
        <v>26</v>
      </c>
      <c r="G16700" s="3">
        <v>45048.502488425926</v>
      </c>
      <c r="H16700" s="1">
        <v>136000</v>
      </c>
      <c r="I16700" t="s">
        <v>25487</v>
      </c>
      <c r="J16700" t="s">
        <v>7100</v>
      </c>
    </row>
    <row r="16701" spans="1:10">
      <c r="A16701" t="s">
        <v>10</v>
      </c>
      <c r="B16701" t="s">
        <v>25488</v>
      </c>
      <c r="C16701" t="s">
        <v>19</v>
      </c>
      <c r="D16701" t="s">
        <v>13</v>
      </c>
      <c r="E16701" t="s">
        <v>14</v>
      </c>
      <c r="F16701" t="s">
        <v>26</v>
      </c>
      <c r="G16701" s="3">
        <v>45002.501666666663</v>
      </c>
      <c r="H16701" s="1">
        <v>90000</v>
      </c>
      <c r="I16701" t="s">
        <v>2783</v>
      </c>
      <c r="J16701" t="s">
        <v>6728</v>
      </c>
    </row>
    <row r="16702" spans="1:10">
      <c r="A16702" t="s">
        <v>18</v>
      </c>
      <c r="B16702" t="s">
        <v>470</v>
      </c>
      <c r="C16702" t="s">
        <v>56</v>
      </c>
      <c r="D16702" t="s">
        <v>13</v>
      </c>
      <c r="E16702" t="s">
        <v>14</v>
      </c>
      <c r="F16702" t="s">
        <v>26</v>
      </c>
      <c r="G16702" s="3">
        <v>44988.507152777776</v>
      </c>
      <c r="H16702" s="1">
        <v>175000</v>
      </c>
      <c r="I16702" t="s">
        <v>13827</v>
      </c>
      <c r="J16702" t="s">
        <v>25489</v>
      </c>
    </row>
    <row r="16703" spans="1:10">
      <c r="A16703" t="s">
        <v>10</v>
      </c>
      <c r="B16703" t="s">
        <v>25490</v>
      </c>
      <c r="C16703" t="s">
        <v>232</v>
      </c>
      <c r="D16703" t="s">
        <v>13</v>
      </c>
      <c r="E16703" t="s">
        <v>14</v>
      </c>
      <c r="F16703" t="s">
        <v>26</v>
      </c>
      <c r="G16703" s="3">
        <v>45119.501736111109</v>
      </c>
      <c r="H16703" s="1">
        <v>350000</v>
      </c>
      <c r="I16703" t="s">
        <v>1753</v>
      </c>
      <c r="J16703" t="s">
        <v>2864</v>
      </c>
    </row>
    <row r="16704" spans="1:10">
      <c r="A16704" t="s">
        <v>73</v>
      </c>
      <c r="B16704" t="s">
        <v>73</v>
      </c>
      <c r="C16704" t="s">
        <v>24</v>
      </c>
      <c r="D16704" t="s">
        <v>13</v>
      </c>
      <c r="E16704" t="s">
        <v>25</v>
      </c>
      <c r="F16704" t="s">
        <v>26</v>
      </c>
      <c r="G16704" s="3">
        <v>45160.506041666667</v>
      </c>
      <c r="H16704" s="1">
        <v>110000</v>
      </c>
      <c r="I16704" t="s">
        <v>25491</v>
      </c>
      <c r="J16704" t="s">
        <v>25492</v>
      </c>
    </row>
    <row r="16705" spans="1:10">
      <c r="A16705" t="s">
        <v>18</v>
      </c>
      <c r="B16705" t="s">
        <v>7638</v>
      </c>
      <c r="C16705" t="s">
        <v>24</v>
      </c>
      <c r="D16705" t="s">
        <v>13</v>
      </c>
      <c r="E16705" t="s">
        <v>25</v>
      </c>
      <c r="F16705" t="s">
        <v>26</v>
      </c>
      <c r="G16705" s="3">
        <v>45013.555081018516</v>
      </c>
      <c r="H16705" s="1">
        <v>112500</v>
      </c>
      <c r="I16705" t="s">
        <v>15273</v>
      </c>
      <c r="J16705" t="s">
        <v>25493</v>
      </c>
    </row>
    <row r="16706" spans="1:10">
      <c r="A16706" t="s">
        <v>18</v>
      </c>
      <c r="B16706" t="s">
        <v>328</v>
      </c>
      <c r="C16706" t="s">
        <v>142</v>
      </c>
      <c r="D16706" t="s">
        <v>13</v>
      </c>
      <c r="E16706" t="s">
        <v>14</v>
      </c>
      <c r="F16706" t="s">
        <v>26</v>
      </c>
      <c r="G16706" s="3">
        <v>45126.506666666668</v>
      </c>
      <c r="H16706" s="1">
        <v>175000</v>
      </c>
      <c r="I16706" t="s">
        <v>25494</v>
      </c>
      <c r="J16706" t="s">
        <v>25495</v>
      </c>
    </row>
    <row r="16707" spans="1:10">
      <c r="A16707" t="s">
        <v>73</v>
      </c>
      <c r="B16707" t="s">
        <v>25496</v>
      </c>
      <c r="C16707" t="s">
        <v>232</v>
      </c>
      <c r="D16707" t="s">
        <v>13</v>
      </c>
      <c r="E16707" t="s">
        <v>14</v>
      </c>
      <c r="F16707" t="s">
        <v>20</v>
      </c>
      <c r="G16707" s="3">
        <v>45143.5703587963</v>
      </c>
      <c r="H16707" s="1">
        <v>169311</v>
      </c>
      <c r="I16707" t="s">
        <v>31</v>
      </c>
      <c r="J16707" t="s">
        <v>7972</v>
      </c>
    </row>
    <row r="16708" spans="1:10">
      <c r="A16708" t="s">
        <v>18</v>
      </c>
      <c r="B16708" t="s">
        <v>18</v>
      </c>
      <c r="C16708" t="s">
        <v>232</v>
      </c>
      <c r="D16708" t="s">
        <v>13</v>
      </c>
      <c r="E16708" t="s">
        <v>14</v>
      </c>
      <c r="F16708" t="s">
        <v>26</v>
      </c>
      <c r="G16708" s="3">
        <v>44995.511111111111</v>
      </c>
      <c r="H16708" s="1">
        <v>90000</v>
      </c>
      <c r="I16708" t="s">
        <v>12249</v>
      </c>
      <c r="J16708" t="s">
        <v>25497</v>
      </c>
    </row>
    <row r="16709" spans="1:10">
      <c r="A16709" t="s">
        <v>10</v>
      </c>
      <c r="B16709" t="s">
        <v>25446</v>
      </c>
      <c r="C16709" t="s">
        <v>24</v>
      </c>
      <c r="D16709" t="s">
        <v>13</v>
      </c>
      <c r="E16709" t="s">
        <v>25</v>
      </c>
      <c r="F16709" t="s">
        <v>20</v>
      </c>
      <c r="G16709" s="3">
        <v>45071.536446759259</v>
      </c>
      <c r="H16709" s="1">
        <v>165000</v>
      </c>
      <c r="I16709" t="s">
        <v>15934</v>
      </c>
      <c r="J16709" t="s">
        <v>25498</v>
      </c>
    </row>
    <row r="16710" spans="1:10">
      <c r="A16710" t="s">
        <v>18</v>
      </c>
      <c r="B16710" t="s">
        <v>18</v>
      </c>
      <c r="C16710" t="s">
        <v>1348</v>
      </c>
      <c r="D16710" t="s">
        <v>13</v>
      </c>
      <c r="E16710" t="s">
        <v>14</v>
      </c>
      <c r="F16710" t="s">
        <v>26</v>
      </c>
      <c r="G16710" s="3">
        <v>44928.505300925928</v>
      </c>
      <c r="H16710" s="1">
        <v>115000</v>
      </c>
      <c r="I16710" t="s">
        <v>3758</v>
      </c>
      <c r="J16710" t="s">
        <v>25499</v>
      </c>
    </row>
    <row r="16711" spans="1:10">
      <c r="A16711" t="s">
        <v>18</v>
      </c>
      <c r="B16711" t="s">
        <v>25500</v>
      </c>
      <c r="C16711" t="s">
        <v>185</v>
      </c>
      <c r="D16711" t="s">
        <v>13</v>
      </c>
      <c r="E16711" t="s">
        <v>14</v>
      </c>
      <c r="F16711" t="s">
        <v>26</v>
      </c>
      <c r="G16711" s="3">
        <v>45006.519386574073</v>
      </c>
      <c r="H16711" s="1">
        <v>137500</v>
      </c>
      <c r="I16711" t="s">
        <v>18506</v>
      </c>
      <c r="J16711" t="s">
        <v>25501</v>
      </c>
    </row>
    <row r="16712" spans="1:10">
      <c r="A16712" t="s">
        <v>135</v>
      </c>
      <c r="B16712" t="s">
        <v>25502</v>
      </c>
      <c r="C16712" t="s">
        <v>7162</v>
      </c>
      <c r="D16712" t="s">
        <v>13</v>
      </c>
      <c r="E16712" t="s">
        <v>14</v>
      </c>
      <c r="F16712" t="s">
        <v>26</v>
      </c>
      <c r="G16712" s="3">
        <v>44984.501134259262</v>
      </c>
      <c r="H16712" s="1">
        <v>125654.5</v>
      </c>
      <c r="I16712" t="s">
        <v>4689</v>
      </c>
      <c r="J16712" t="s">
        <v>7163</v>
      </c>
    </row>
    <row r="16713" spans="1:10">
      <c r="A16713" t="s">
        <v>33</v>
      </c>
      <c r="B16713" t="s">
        <v>4436</v>
      </c>
      <c r="C16713" t="s">
        <v>6230</v>
      </c>
      <c r="D16713" t="s">
        <v>13</v>
      </c>
      <c r="E16713" t="s">
        <v>14</v>
      </c>
      <c r="F16713" t="s">
        <v>26</v>
      </c>
      <c r="G16713" s="3">
        <v>44939.502071759256</v>
      </c>
      <c r="H16713" s="1">
        <v>150000</v>
      </c>
      <c r="I16713" t="s">
        <v>1359</v>
      </c>
      <c r="J16713" t="s">
        <v>6254</v>
      </c>
    </row>
    <row r="16714" spans="1:10">
      <c r="A16714" t="s">
        <v>33</v>
      </c>
      <c r="B16714" t="s">
        <v>3975</v>
      </c>
      <c r="C16714" t="s">
        <v>237</v>
      </c>
      <c r="D16714" t="s">
        <v>13</v>
      </c>
      <c r="E16714" t="s">
        <v>14</v>
      </c>
      <c r="F16714" t="s">
        <v>26</v>
      </c>
      <c r="G16714" s="3">
        <v>45019.50204861111</v>
      </c>
      <c r="H16714" s="1">
        <v>79930</v>
      </c>
      <c r="I16714" t="s">
        <v>69</v>
      </c>
      <c r="J16714" t="s">
        <v>3976</v>
      </c>
    </row>
    <row r="16715" spans="1:10">
      <c r="A16715" t="s">
        <v>10</v>
      </c>
      <c r="B16715" t="s">
        <v>475</v>
      </c>
      <c r="C16715" t="s">
        <v>24</v>
      </c>
      <c r="D16715" t="s">
        <v>13</v>
      </c>
      <c r="E16715" t="s">
        <v>25</v>
      </c>
      <c r="F16715" t="s">
        <v>20</v>
      </c>
      <c r="G16715" s="3">
        <v>45102.551238425927</v>
      </c>
      <c r="H16715" s="1">
        <v>115000</v>
      </c>
      <c r="I16715" t="s">
        <v>128</v>
      </c>
      <c r="J16715" t="s">
        <v>476</v>
      </c>
    </row>
    <row r="16716" spans="1:10">
      <c r="A16716" t="s">
        <v>18</v>
      </c>
      <c r="B16716" t="s">
        <v>641</v>
      </c>
      <c r="C16716" t="s">
        <v>2131</v>
      </c>
      <c r="D16716" t="s">
        <v>13</v>
      </c>
      <c r="E16716" t="s">
        <v>14</v>
      </c>
      <c r="F16716" t="s">
        <v>2131</v>
      </c>
      <c r="G16716" s="3">
        <v>44956.5234837963</v>
      </c>
      <c r="H16716" s="1">
        <v>64800</v>
      </c>
      <c r="I16716" t="s">
        <v>23578</v>
      </c>
      <c r="J16716" t="s">
        <v>431</v>
      </c>
    </row>
    <row r="16717" spans="1:10">
      <c r="A16717" t="s">
        <v>18</v>
      </c>
      <c r="B16717" t="s">
        <v>25503</v>
      </c>
      <c r="C16717" t="s">
        <v>365</v>
      </c>
      <c r="D16717" t="s">
        <v>13</v>
      </c>
      <c r="E16717" t="s">
        <v>14</v>
      </c>
      <c r="F16717" t="s">
        <v>26</v>
      </c>
      <c r="G16717" s="3">
        <v>45105.50675925926</v>
      </c>
      <c r="H16717" s="1">
        <v>150000</v>
      </c>
      <c r="I16717" t="s">
        <v>3164</v>
      </c>
      <c r="J16717" t="s">
        <v>25504</v>
      </c>
    </row>
    <row r="16718" spans="1:10">
      <c r="A16718" t="s">
        <v>18</v>
      </c>
      <c r="B16718" t="s">
        <v>7638</v>
      </c>
      <c r="C16718" t="s">
        <v>24</v>
      </c>
      <c r="D16718" t="s">
        <v>13</v>
      </c>
      <c r="E16718" t="s">
        <v>25</v>
      </c>
      <c r="F16718" t="s">
        <v>26</v>
      </c>
      <c r="G16718" s="3">
        <v>45051.519317129627</v>
      </c>
      <c r="H16718" s="1">
        <v>117500</v>
      </c>
      <c r="I16718" t="s">
        <v>15273</v>
      </c>
      <c r="J16718" t="s">
        <v>25493</v>
      </c>
    </row>
    <row r="16719" spans="1:10">
      <c r="A16719" t="s">
        <v>33</v>
      </c>
      <c r="B16719" t="s">
        <v>25505</v>
      </c>
      <c r="C16719" t="s">
        <v>2131</v>
      </c>
      <c r="D16719" t="s">
        <v>13</v>
      </c>
      <c r="E16719" t="s">
        <v>14</v>
      </c>
      <c r="F16719" t="s">
        <v>2131</v>
      </c>
      <c r="G16719" s="3">
        <v>45270.512118055558</v>
      </c>
      <c r="H16719" s="1">
        <v>75550</v>
      </c>
      <c r="I16719" t="s">
        <v>2127</v>
      </c>
      <c r="J16719" t="s">
        <v>25506</v>
      </c>
    </row>
    <row r="16720" spans="1:10">
      <c r="A16720" t="s">
        <v>10</v>
      </c>
      <c r="B16720" t="s">
        <v>25507</v>
      </c>
      <c r="C16720" t="s">
        <v>1517</v>
      </c>
      <c r="D16720" t="s">
        <v>13</v>
      </c>
      <c r="E16720" t="s">
        <v>14</v>
      </c>
      <c r="F16720" t="s">
        <v>26</v>
      </c>
      <c r="G16720" s="3">
        <v>44979.502060185187</v>
      </c>
      <c r="H16720" s="1">
        <v>225000</v>
      </c>
      <c r="I16720" t="s">
        <v>870</v>
      </c>
      <c r="J16720" t="s">
        <v>5506</v>
      </c>
    </row>
    <row r="16721" spans="1:10">
      <c r="A16721" t="s">
        <v>10</v>
      </c>
      <c r="B16721" t="s">
        <v>1108</v>
      </c>
      <c r="C16721" t="s">
        <v>1402</v>
      </c>
      <c r="D16721" t="s">
        <v>13</v>
      </c>
      <c r="E16721" t="s">
        <v>14</v>
      </c>
      <c r="F16721" t="s">
        <v>26</v>
      </c>
      <c r="G16721" s="3">
        <v>45133.50204861111</v>
      </c>
      <c r="H16721" s="1">
        <v>115000</v>
      </c>
      <c r="I16721" t="s">
        <v>14305</v>
      </c>
      <c r="J16721" t="s">
        <v>25508</v>
      </c>
    </row>
    <row r="16722" spans="1:10">
      <c r="A16722" t="s">
        <v>135</v>
      </c>
      <c r="B16722" t="s">
        <v>20992</v>
      </c>
      <c r="C16722" t="s">
        <v>18117</v>
      </c>
      <c r="D16722" t="s">
        <v>13</v>
      </c>
      <c r="E16722" t="s">
        <v>14</v>
      </c>
      <c r="F16722" t="s">
        <v>26</v>
      </c>
      <c r="G16722" s="3">
        <v>45084.501238425924</v>
      </c>
      <c r="H16722" s="1">
        <v>96500</v>
      </c>
      <c r="I16722" t="s">
        <v>18118</v>
      </c>
      <c r="J16722" t="s">
        <v>20994</v>
      </c>
    </row>
    <row r="16723" spans="1:10">
      <c r="A16723" t="s">
        <v>33</v>
      </c>
      <c r="B16723" t="s">
        <v>33</v>
      </c>
      <c r="C16723" t="s">
        <v>1320</v>
      </c>
      <c r="D16723" t="s">
        <v>13</v>
      </c>
      <c r="E16723" t="s">
        <v>14</v>
      </c>
      <c r="F16723" t="s">
        <v>15</v>
      </c>
      <c r="G16723" s="3">
        <v>45084.554768518516</v>
      </c>
      <c r="H16723" s="1">
        <v>111175</v>
      </c>
      <c r="I16723" t="s">
        <v>2509</v>
      </c>
      <c r="J16723" t="s">
        <v>25509</v>
      </c>
    </row>
    <row r="16724" spans="1:10">
      <c r="A16724" t="s">
        <v>73</v>
      </c>
      <c r="B16724" t="s">
        <v>73</v>
      </c>
      <c r="C16724" t="s">
        <v>4102</v>
      </c>
      <c r="D16724" t="s">
        <v>13</v>
      </c>
      <c r="E16724" t="s">
        <v>14</v>
      </c>
      <c r="F16724" t="s">
        <v>26</v>
      </c>
      <c r="G16724" s="3">
        <v>45135.526875000003</v>
      </c>
      <c r="H16724" s="1">
        <v>125000</v>
      </c>
      <c r="I16724" t="s">
        <v>2720</v>
      </c>
      <c r="J16724" t="s">
        <v>2721</v>
      </c>
    </row>
    <row r="16725" spans="1:10">
      <c r="A16725" t="s">
        <v>10</v>
      </c>
      <c r="B16725" t="s">
        <v>3871</v>
      </c>
      <c r="C16725" t="s">
        <v>30</v>
      </c>
      <c r="D16725" t="s">
        <v>13</v>
      </c>
      <c r="E16725" t="s">
        <v>14</v>
      </c>
      <c r="F16725" t="s">
        <v>26</v>
      </c>
      <c r="G16725" s="3">
        <v>45161.502870370372</v>
      </c>
      <c r="H16725" s="1">
        <v>224500</v>
      </c>
      <c r="I16725" t="s">
        <v>31</v>
      </c>
      <c r="J16725" t="s">
        <v>1334</v>
      </c>
    </row>
    <row r="16726" spans="1:10">
      <c r="A16726" t="s">
        <v>135</v>
      </c>
      <c r="B16726" t="s">
        <v>25510</v>
      </c>
      <c r="C16726" t="s">
        <v>201</v>
      </c>
      <c r="D16726" t="s">
        <v>13</v>
      </c>
      <c r="E16726" t="s">
        <v>14</v>
      </c>
      <c r="F16726" t="s">
        <v>26</v>
      </c>
      <c r="G16726" s="3">
        <v>45052.503634259258</v>
      </c>
      <c r="H16726" s="1">
        <v>125000</v>
      </c>
      <c r="I16726" t="s">
        <v>2071</v>
      </c>
      <c r="J16726" t="s">
        <v>1131</v>
      </c>
    </row>
    <row r="16727" spans="1:10">
      <c r="A16727" t="s">
        <v>18</v>
      </c>
      <c r="B16727" t="s">
        <v>328</v>
      </c>
      <c r="C16727" t="s">
        <v>325</v>
      </c>
      <c r="D16727" t="s">
        <v>13</v>
      </c>
      <c r="E16727" t="s">
        <v>14</v>
      </c>
      <c r="F16727" t="s">
        <v>26</v>
      </c>
      <c r="G16727" s="3">
        <v>44982.504166666666</v>
      </c>
      <c r="H16727" s="1">
        <v>115000</v>
      </c>
      <c r="I16727" t="s">
        <v>1751</v>
      </c>
      <c r="J16727" t="s">
        <v>25511</v>
      </c>
    </row>
    <row r="16728" spans="1:10">
      <c r="A16728" t="s">
        <v>73</v>
      </c>
      <c r="B16728" t="s">
        <v>73</v>
      </c>
      <c r="C16728" t="s">
        <v>521</v>
      </c>
      <c r="D16728" t="s">
        <v>13</v>
      </c>
      <c r="E16728" t="s">
        <v>14</v>
      </c>
      <c r="F16728" t="s">
        <v>26</v>
      </c>
      <c r="G16728" s="3">
        <v>45050.505891203706</v>
      </c>
      <c r="H16728" s="1">
        <v>150000</v>
      </c>
      <c r="I16728" t="s">
        <v>25512</v>
      </c>
      <c r="J16728" t="s">
        <v>25513</v>
      </c>
    </row>
    <row r="16729" spans="1:10">
      <c r="A16729" t="s">
        <v>18</v>
      </c>
      <c r="B16729" t="s">
        <v>18</v>
      </c>
      <c r="C16729" t="s">
        <v>342</v>
      </c>
      <c r="D16729" t="s">
        <v>13</v>
      </c>
      <c r="E16729" t="s">
        <v>14</v>
      </c>
      <c r="F16729" t="s">
        <v>26</v>
      </c>
      <c r="G16729" s="3">
        <v>44980.554548611108</v>
      </c>
      <c r="H16729" s="1">
        <v>92050</v>
      </c>
      <c r="I16729" t="s">
        <v>1199</v>
      </c>
      <c r="J16729" t="s">
        <v>25514</v>
      </c>
    </row>
    <row r="16730" spans="1:10">
      <c r="A16730" t="s">
        <v>18</v>
      </c>
      <c r="B16730" t="s">
        <v>470</v>
      </c>
      <c r="C16730" t="s">
        <v>5814</v>
      </c>
      <c r="D16730" t="s">
        <v>13</v>
      </c>
      <c r="E16730" t="s">
        <v>14</v>
      </c>
      <c r="F16730" t="s">
        <v>601</v>
      </c>
      <c r="G16730" s="3">
        <v>44960.528356481482</v>
      </c>
      <c r="H16730" s="1">
        <v>45000</v>
      </c>
      <c r="I16730" t="s">
        <v>974</v>
      </c>
      <c r="J16730" t="s">
        <v>25515</v>
      </c>
    </row>
    <row r="16731" spans="1:10">
      <c r="A16731" t="s">
        <v>18</v>
      </c>
      <c r="B16731" t="s">
        <v>25516</v>
      </c>
      <c r="C16731" t="s">
        <v>232</v>
      </c>
      <c r="D16731" t="s">
        <v>13</v>
      </c>
      <c r="E16731" t="s">
        <v>14</v>
      </c>
      <c r="F16731" t="s">
        <v>26</v>
      </c>
      <c r="G16731" s="3">
        <v>45104.539884259262</v>
      </c>
      <c r="H16731" s="1">
        <v>150000</v>
      </c>
      <c r="I16731" t="s">
        <v>3683</v>
      </c>
      <c r="J16731" t="s">
        <v>25517</v>
      </c>
    </row>
    <row r="16732" spans="1:10">
      <c r="A16732" t="s">
        <v>33</v>
      </c>
      <c r="B16732" t="s">
        <v>25518</v>
      </c>
      <c r="C16732" t="s">
        <v>162</v>
      </c>
      <c r="D16732" t="s">
        <v>13</v>
      </c>
      <c r="E16732" t="s">
        <v>14</v>
      </c>
      <c r="F16732" t="s">
        <v>162</v>
      </c>
      <c r="G16732" s="3">
        <v>45111.511597222219</v>
      </c>
      <c r="H16732" s="1">
        <v>105000</v>
      </c>
      <c r="I16732" t="s">
        <v>2442</v>
      </c>
      <c r="J16732" t="s">
        <v>599</v>
      </c>
    </row>
    <row r="16733" spans="1:10">
      <c r="A16733" t="s">
        <v>33</v>
      </c>
      <c r="B16733" t="s">
        <v>25519</v>
      </c>
      <c r="C16733" t="s">
        <v>1739</v>
      </c>
      <c r="D16733" t="s">
        <v>13</v>
      </c>
      <c r="E16733" t="s">
        <v>14</v>
      </c>
      <c r="F16733" t="s">
        <v>26</v>
      </c>
      <c r="G16733" s="3">
        <v>45114.502233796295</v>
      </c>
      <c r="H16733" s="1">
        <v>140000</v>
      </c>
      <c r="I16733" t="s">
        <v>768</v>
      </c>
      <c r="J16733" t="s">
        <v>25520</v>
      </c>
    </row>
    <row r="16734" spans="1:10">
      <c r="A16734" t="s">
        <v>18</v>
      </c>
      <c r="B16734" t="s">
        <v>184</v>
      </c>
      <c r="C16734" t="s">
        <v>365</v>
      </c>
      <c r="D16734" t="s">
        <v>13</v>
      </c>
      <c r="E16734" t="s">
        <v>14</v>
      </c>
      <c r="F16734" t="s">
        <v>26</v>
      </c>
      <c r="G16734" s="3">
        <v>45162.546238425923</v>
      </c>
      <c r="H16734" s="1">
        <v>90000</v>
      </c>
      <c r="I16734" t="s">
        <v>25521</v>
      </c>
      <c r="J16734" t="s">
        <v>17834</v>
      </c>
    </row>
    <row r="16735" spans="1:10">
      <c r="A16735" t="s">
        <v>73</v>
      </c>
      <c r="B16735" t="s">
        <v>25522</v>
      </c>
      <c r="C16735" t="s">
        <v>276</v>
      </c>
      <c r="D16735" t="s">
        <v>13</v>
      </c>
      <c r="E16735" t="s">
        <v>14</v>
      </c>
      <c r="F16735" t="s">
        <v>26</v>
      </c>
      <c r="G16735" s="3">
        <v>45259.50644675926</v>
      </c>
      <c r="H16735" s="1">
        <v>147500</v>
      </c>
      <c r="I16735" t="s">
        <v>5761</v>
      </c>
      <c r="J16735" t="s">
        <v>25523</v>
      </c>
    </row>
    <row r="16736" spans="1:10">
      <c r="A16736" t="s">
        <v>33</v>
      </c>
      <c r="B16736" t="s">
        <v>14662</v>
      </c>
      <c r="C16736" t="s">
        <v>24</v>
      </c>
      <c r="D16736" t="s">
        <v>13</v>
      </c>
      <c r="E16736" t="s">
        <v>25</v>
      </c>
      <c r="F16736" t="s">
        <v>26</v>
      </c>
      <c r="G16736" s="3">
        <v>45044.501064814816</v>
      </c>
      <c r="H16736" s="1">
        <v>39000</v>
      </c>
      <c r="I16736" t="s">
        <v>9702</v>
      </c>
      <c r="J16736" t="s">
        <v>230</v>
      </c>
    </row>
    <row r="16737" spans="1:10">
      <c r="A16737" t="s">
        <v>10</v>
      </c>
      <c r="B16737" t="s">
        <v>25524</v>
      </c>
      <c r="C16737" t="s">
        <v>161</v>
      </c>
      <c r="D16737" t="s">
        <v>13</v>
      </c>
      <c r="E16737" t="s">
        <v>14</v>
      </c>
      <c r="F16737" t="s">
        <v>162</v>
      </c>
      <c r="G16737" s="3">
        <v>44974.514918981484</v>
      </c>
      <c r="H16737" s="1">
        <v>131867</v>
      </c>
      <c r="I16737" t="s">
        <v>25525</v>
      </c>
      <c r="J16737" t="s">
        <v>25526</v>
      </c>
    </row>
    <row r="16738" spans="1:10">
      <c r="A16738" t="s">
        <v>18</v>
      </c>
      <c r="B16738" t="s">
        <v>188</v>
      </c>
      <c r="C16738" t="s">
        <v>24</v>
      </c>
      <c r="D16738" t="s">
        <v>13</v>
      </c>
      <c r="E16738" t="s">
        <v>25</v>
      </c>
      <c r="F16738" t="s">
        <v>20</v>
      </c>
      <c r="G16738" s="3">
        <v>45079.552314814813</v>
      </c>
      <c r="H16738" s="1">
        <v>152500</v>
      </c>
      <c r="I16738" t="s">
        <v>25527</v>
      </c>
      <c r="J16738" t="s">
        <v>25528</v>
      </c>
    </row>
    <row r="16739" spans="1:10">
      <c r="A16739" t="s">
        <v>33</v>
      </c>
      <c r="B16739" t="s">
        <v>17511</v>
      </c>
      <c r="C16739" t="s">
        <v>6966</v>
      </c>
      <c r="D16739" t="s">
        <v>13</v>
      </c>
      <c r="E16739" t="s">
        <v>14</v>
      </c>
      <c r="F16739" t="s">
        <v>601</v>
      </c>
      <c r="G16739" s="3">
        <v>45085.525127314817</v>
      </c>
      <c r="H16739" s="1">
        <v>99150</v>
      </c>
      <c r="I16739" t="s">
        <v>172</v>
      </c>
      <c r="J16739" t="s">
        <v>2318</v>
      </c>
    </row>
    <row r="16740" spans="1:10">
      <c r="A16740" t="s">
        <v>18</v>
      </c>
      <c r="B16740" t="s">
        <v>18</v>
      </c>
      <c r="C16740" t="s">
        <v>24</v>
      </c>
      <c r="D16740" t="s">
        <v>13</v>
      </c>
      <c r="E16740" t="s">
        <v>25</v>
      </c>
      <c r="F16740" t="s">
        <v>26</v>
      </c>
      <c r="G16740" s="3">
        <v>45000.504687499997</v>
      </c>
      <c r="H16740" s="1">
        <v>90000</v>
      </c>
      <c r="I16740" t="s">
        <v>25529</v>
      </c>
      <c r="J16740" t="s">
        <v>25530</v>
      </c>
    </row>
    <row r="16741" spans="1:10">
      <c r="A16741" t="s">
        <v>18</v>
      </c>
      <c r="B16741" t="s">
        <v>19384</v>
      </c>
      <c r="C16741" t="s">
        <v>19</v>
      </c>
      <c r="D16741" t="s">
        <v>13</v>
      </c>
      <c r="E16741" t="s">
        <v>14</v>
      </c>
      <c r="F16741" t="s">
        <v>26</v>
      </c>
      <c r="G16741" s="3">
        <v>45014.523136574076</v>
      </c>
      <c r="H16741" s="1">
        <v>115000</v>
      </c>
      <c r="I16741" t="s">
        <v>420</v>
      </c>
      <c r="J16741" t="s">
        <v>25531</v>
      </c>
    </row>
    <row r="16742" spans="1:10">
      <c r="A16742" t="s">
        <v>33</v>
      </c>
      <c r="B16742" t="s">
        <v>18239</v>
      </c>
      <c r="C16742" t="s">
        <v>136</v>
      </c>
      <c r="D16742" t="s">
        <v>13</v>
      </c>
      <c r="E16742" t="s">
        <v>14</v>
      </c>
      <c r="F16742" t="s">
        <v>26</v>
      </c>
      <c r="G16742" s="3">
        <v>45095.500543981485</v>
      </c>
      <c r="H16742" s="1">
        <v>149508.5</v>
      </c>
      <c r="I16742" t="s">
        <v>31</v>
      </c>
      <c r="J16742" t="s">
        <v>566</v>
      </c>
    </row>
    <row r="16743" spans="1:10">
      <c r="A16743" t="s">
        <v>18</v>
      </c>
      <c r="B16743" t="s">
        <v>188</v>
      </c>
      <c r="C16743" t="s">
        <v>24</v>
      </c>
      <c r="D16743" t="s">
        <v>13</v>
      </c>
      <c r="E16743" t="s">
        <v>25</v>
      </c>
      <c r="F16743" t="s">
        <v>26</v>
      </c>
      <c r="G16743" s="3">
        <v>45279.549525462964</v>
      </c>
      <c r="H16743" s="1">
        <v>234500</v>
      </c>
      <c r="I16743" t="s">
        <v>21687</v>
      </c>
      <c r="J16743" t="s">
        <v>25532</v>
      </c>
    </row>
    <row r="16744" spans="1:10">
      <c r="A16744" t="s">
        <v>10</v>
      </c>
      <c r="B16744" t="s">
        <v>25533</v>
      </c>
      <c r="C16744" t="s">
        <v>6631</v>
      </c>
      <c r="D16744" t="s">
        <v>13</v>
      </c>
      <c r="E16744" t="s">
        <v>14</v>
      </c>
      <c r="F16744" t="s">
        <v>20</v>
      </c>
      <c r="G16744" s="3">
        <v>45149.525324074071</v>
      </c>
      <c r="H16744" s="1">
        <v>90670</v>
      </c>
      <c r="I16744" t="s">
        <v>25534</v>
      </c>
      <c r="J16744" t="s">
        <v>12672</v>
      </c>
    </row>
    <row r="16745" spans="1:10">
      <c r="A16745" t="s">
        <v>10</v>
      </c>
      <c r="B16745" t="s">
        <v>1158</v>
      </c>
      <c r="C16745" t="s">
        <v>30</v>
      </c>
      <c r="D16745" t="s">
        <v>13</v>
      </c>
      <c r="E16745" t="s">
        <v>14</v>
      </c>
      <c r="F16745" t="s">
        <v>26</v>
      </c>
      <c r="G16745" s="3">
        <v>45007.507604166669</v>
      </c>
      <c r="H16745" s="1">
        <v>350000</v>
      </c>
      <c r="I16745" t="s">
        <v>1399</v>
      </c>
      <c r="J16745" t="s">
        <v>582</v>
      </c>
    </row>
    <row r="16746" spans="1:10">
      <c r="A16746" t="s">
        <v>18</v>
      </c>
      <c r="B16746" t="s">
        <v>184</v>
      </c>
      <c r="C16746" t="s">
        <v>24</v>
      </c>
      <c r="D16746" t="s">
        <v>13</v>
      </c>
      <c r="E16746" t="s">
        <v>25</v>
      </c>
      <c r="F16746" t="s">
        <v>26</v>
      </c>
      <c r="G16746" s="3">
        <v>45084.556840277779</v>
      </c>
      <c r="H16746" s="1">
        <v>105000</v>
      </c>
      <c r="I16746" t="s">
        <v>186</v>
      </c>
      <c r="J16746" t="s">
        <v>25535</v>
      </c>
    </row>
    <row r="16747" spans="1:10">
      <c r="A16747" t="s">
        <v>77</v>
      </c>
      <c r="B16747" t="s">
        <v>567</v>
      </c>
      <c r="C16747" t="s">
        <v>95</v>
      </c>
      <c r="D16747" t="s">
        <v>13</v>
      </c>
      <c r="E16747" t="s">
        <v>14</v>
      </c>
      <c r="F16747" t="s">
        <v>26</v>
      </c>
      <c r="G16747" s="3">
        <v>45169.500810185185</v>
      </c>
      <c r="H16747" s="1">
        <v>82500</v>
      </c>
      <c r="I16747" t="s">
        <v>720</v>
      </c>
      <c r="J16747" t="s">
        <v>25536</v>
      </c>
    </row>
    <row r="16748" spans="1:10">
      <c r="A16748" t="s">
        <v>33</v>
      </c>
      <c r="B16748" t="s">
        <v>15211</v>
      </c>
      <c r="C16748" t="s">
        <v>25478</v>
      </c>
      <c r="D16748" t="s">
        <v>13</v>
      </c>
      <c r="E16748" t="s">
        <v>14</v>
      </c>
      <c r="F16748" t="s">
        <v>26</v>
      </c>
      <c r="G16748" s="3">
        <v>44935.502083333333</v>
      </c>
      <c r="H16748" s="1">
        <v>132315</v>
      </c>
      <c r="I16748" t="s">
        <v>69</v>
      </c>
      <c r="J16748" t="s">
        <v>15213</v>
      </c>
    </row>
    <row r="16749" spans="1:10">
      <c r="A16749" t="s">
        <v>33</v>
      </c>
      <c r="B16749" t="s">
        <v>23073</v>
      </c>
      <c r="D16749" t="s">
        <v>13</v>
      </c>
      <c r="E16749" t="s">
        <v>14</v>
      </c>
      <c r="F16749" t="s">
        <v>26</v>
      </c>
      <c r="G16749" s="3">
        <v>45054.5000462963</v>
      </c>
      <c r="H16749" s="1">
        <v>100000</v>
      </c>
      <c r="I16749" t="s">
        <v>25537</v>
      </c>
      <c r="J16749" t="s">
        <v>25538</v>
      </c>
    </row>
    <row r="16750" spans="1:10">
      <c r="A16750" t="s">
        <v>18</v>
      </c>
      <c r="B16750" t="s">
        <v>6679</v>
      </c>
      <c r="C16750" t="s">
        <v>6103</v>
      </c>
      <c r="D16750" t="s">
        <v>13</v>
      </c>
      <c r="E16750" t="s">
        <v>14</v>
      </c>
      <c r="F16750" t="s">
        <v>26</v>
      </c>
      <c r="G16750" s="3">
        <v>44988.506064814814</v>
      </c>
      <c r="H16750" s="1">
        <v>150000</v>
      </c>
      <c r="I16750" t="s">
        <v>24069</v>
      </c>
      <c r="J16750" t="s">
        <v>25539</v>
      </c>
    </row>
    <row r="16751" spans="1:10">
      <c r="A16751" t="s">
        <v>73</v>
      </c>
      <c r="B16751" t="s">
        <v>73</v>
      </c>
      <c r="C16751" t="s">
        <v>20786</v>
      </c>
      <c r="D16751" t="s">
        <v>13</v>
      </c>
      <c r="E16751" t="s">
        <v>14</v>
      </c>
      <c r="F16751" t="s">
        <v>26</v>
      </c>
      <c r="G16751" s="3">
        <v>45285.501527777778</v>
      </c>
      <c r="H16751" s="1">
        <v>126268</v>
      </c>
      <c r="I16751" t="s">
        <v>25540</v>
      </c>
      <c r="J16751" t="s">
        <v>25541</v>
      </c>
    </row>
    <row r="16752" spans="1:10">
      <c r="A16752" t="s">
        <v>18</v>
      </c>
      <c r="B16752" t="s">
        <v>25542</v>
      </c>
      <c r="C16752" t="s">
        <v>201</v>
      </c>
      <c r="D16752" t="s">
        <v>13</v>
      </c>
      <c r="E16752" t="s">
        <v>14</v>
      </c>
      <c r="F16752" t="s">
        <v>26</v>
      </c>
      <c r="G16752" s="3">
        <v>44998.507465277777</v>
      </c>
      <c r="H16752" s="1">
        <v>140000</v>
      </c>
      <c r="I16752" t="s">
        <v>462</v>
      </c>
      <c r="J16752" t="s">
        <v>773</v>
      </c>
    </row>
    <row r="16753" spans="1:10">
      <c r="A16753" t="s">
        <v>135</v>
      </c>
      <c r="B16753" t="s">
        <v>135</v>
      </c>
      <c r="C16753" t="s">
        <v>3580</v>
      </c>
      <c r="D16753" t="s">
        <v>13</v>
      </c>
      <c r="E16753" t="s">
        <v>14</v>
      </c>
      <c r="F16753" t="s">
        <v>26</v>
      </c>
      <c r="G16753" s="3">
        <v>44944.502326388887</v>
      </c>
      <c r="H16753" s="1">
        <v>82500</v>
      </c>
      <c r="I16753" t="s">
        <v>4966</v>
      </c>
      <c r="J16753" t="s">
        <v>17352</v>
      </c>
    </row>
    <row r="16754" spans="1:10">
      <c r="A16754" t="s">
        <v>18</v>
      </c>
      <c r="B16754" t="s">
        <v>11876</v>
      </c>
      <c r="C16754" t="s">
        <v>1402</v>
      </c>
      <c r="D16754" t="s">
        <v>13</v>
      </c>
      <c r="E16754" t="s">
        <v>14</v>
      </c>
      <c r="F16754" t="s">
        <v>26</v>
      </c>
      <c r="G16754" s="3">
        <v>44979.508125</v>
      </c>
      <c r="H16754" s="1">
        <v>150000</v>
      </c>
      <c r="I16754" t="s">
        <v>11515</v>
      </c>
      <c r="J16754" t="s">
        <v>25543</v>
      </c>
    </row>
    <row r="16755" spans="1:10">
      <c r="A16755" t="s">
        <v>18</v>
      </c>
      <c r="B16755" t="s">
        <v>18</v>
      </c>
      <c r="C16755" t="s">
        <v>3913</v>
      </c>
      <c r="D16755" t="s">
        <v>13</v>
      </c>
      <c r="E16755" t="s">
        <v>14</v>
      </c>
      <c r="F16755" t="s">
        <v>26</v>
      </c>
      <c r="G16755" s="3">
        <v>45168.505335648151</v>
      </c>
      <c r="H16755" s="1">
        <v>115000</v>
      </c>
      <c r="I16755" t="s">
        <v>420</v>
      </c>
      <c r="J16755" t="s">
        <v>25544</v>
      </c>
    </row>
    <row r="16756" spans="1:10">
      <c r="A16756" t="s">
        <v>18</v>
      </c>
      <c r="B16756" t="s">
        <v>184</v>
      </c>
      <c r="C16756" t="s">
        <v>24</v>
      </c>
      <c r="D16756" t="s">
        <v>13</v>
      </c>
      <c r="E16756" t="s">
        <v>25</v>
      </c>
      <c r="F16756" t="s">
        <v>26</v>
      </c>
      <c r="G16756" s="3">
        <v>44937.507881944446</v>
      </c>
      <c r="H16756" s="1">
        <v>120000</v>
      </c>
      <c r="I16756" t="s">
        <v>128</v>
      </c>
      <c r="J16756" t="s">
        <v>10032</v>
      </c>
    </row>
    <row r="16757" spans="1:10">
      <c r="A16757" t="s">
        <v>212</v>
      </c>
      <c r="B16757" t="s">
        <v>25545</v>
      </c>
      <c r="C16757" t="s">
        <v>521</v>
      </c>
      <c r="D16757" t="s">
        <v>13</v>
      </c>
      <c r="E16757" t="s">
        <v>14</v>
      </c>
      <c r="F16757" t="s">
        <v>26</v>
      </c>
      <c r="G16757" s="3">
        <v>44980.514652777776</v>
      </c>
      <c r="H16757" s="1">
        <v>150000</v>
      </c>
      <c r="I16757" t="s">
        <v>5996</v>
      </c>
      <c r="J16757" t="s">
        <v>25546</v>
      </c>
    </row>
    <row r="16758" spans="1:10">
      <c r="A16758" t="s">
        <v>18</v>
      </c>
      <c r="B16758" t="s">
        <v>3761</v>
      </c>
      <c r="C16758" t="s">
        <v>11207</v>
      </c>
      <c r="D16758" t="s">
        <v>13</v>
      </c>
      <c r="E16758" t="s">
        <v>14</v>
      </c>
      <c r="F16758" t="s">
        <v>26</v>
      </c>
      <c r="G16758" s="3">
        <v>44954.505266203705</v>
      </c>
      <c r="H16758" s="1">
        <v>208114</v>
      </c>
      <c r="I16758" t="s">
        <v>120</v>
      </c>
      <c r="J16758" t="s">
        <v>2721</v>
      </c>
    </row>
    <row r="16759" spans="1:10">
      <c r="A16759" t="s">
        <v>33</v>
      </c>
      <c r="B16759" t="s">
        <v>13657</v>
      </c>
      <c r="C16759" t="s">
        <v>25547</v>
      </c>
      <c r="D16759" t="s">
        <v>13</v>
      </c>
      <c r="E16759" t="s">
        <v>14</v>
      </c>
      <c r="F16759" t="s">
        <v>26</v>
      </c>
      <c r="G16759" s="3">
        <v>45220.500706018516</v>
      </c>
      <c r="H16759" s="1">
        <v>63651</v>
      </c>
      <c r="I16759" t="s">
        <v>4437</v>
      </c>
      <c r="J16759" t="s">
        <v>13658</v>
      </c>
    </row>
    <row r="16760" spans="1:10">
      <c r="A16760" t="s">
        <v>33</v>
      </c>
      <c r="B16760" t="s">
        <v>25548</v>
      </c>
      <c r="C16760" t="s">
        <v>25549</v>
      </c>
      <c r="D16760" t="s">
        <v>13</v>
      </c>
      <c r="E16760" t="s">
        <v>14</v>
      </c>
      <c r="F16760" t="s">
        <v>26</v>
      </c>
      <c r="G16760" s="3">
        <v>45140.501712962963</v>
      </c>
      <c r="H16760" s="1">
        <v>95700</v>
      </c>
      <c r="I16760" t="s">
        <v>729</v>
      </c>
      <c r="J16760" t="s">
        <v>28</v>
      </c>
    </row>
    <row r="16761" spans="1:10">
      <c r="A16761" t="s">
        <v>73</v>
      </c>
      <c r="B16761" t="s">
        <v>73</v>
      </c>
      <c r="C16761" t="s">
        <v>201</v>
      </c>
      <c r="D16761" t="s">
        <v>13</v>
      </c>
      <c r="E16761" t="s">
        <v>14</v>
      </c>
      <c r="F16761" t="s">
        <v>26</v>
      </c>
      <c r="G16761" s="3">
        <v>45090.504884259259</v>
      </c>
      <c r="H16761" s="1">
        <v>165000</v>
      </c>
      <c r="I16761" t="s">
        <v>20083</v>
      </c>
      <c r="J16761" t="s">
        <v>25550</v>
      </c>
    </row>
    <row r="16762" spans="1:10">
      <c r="A16762" t="s">
        <v>33</v>
      </c>
      <c r="B16762" t="s">
        <v>6615</v>
      </c>
      <c r="C16762" t="s">
        <v>26</v>
      </c>
      <c r="D16762" t="s">
        <v>1075</v>
      </c>
      <c r="E16762" t="s">
        <v>14</v>
      </c>
      <c r="F16762" t="s">
        <v>20</v>
      </c>
      <c r="G16762" s="3">
        <v>45250.528784722221</v>
      </c>
      <c r="H16762" s="1">
        <v>119550</v>
      </c>
      <c r="I16762" t="s">
        <v>420</v>
      </c>
      <c r="J16762" t="s">
        <v>25551</v>
      </c>
    </row>
    <row r="16763" spans="1:10">
      <c r="A16763" t="s">
        <v>33</v>
      </c>
      <c r="B16763" t="s">
        <v>33</v>
      </c>
      <c r="C16763" t="s">
        <v>232</v>
      </c>
      <c r="D16763" t="s">
        <v>13</v>
      </c>
      <c r="E16763" t="s">
        <v>14</v>
      </c>
      <c r="F16763" t="s">
        <v>26</v>
      </c>
      <c r="G16763" s="3">
        <v>45270.500011574077</v>
      </c>
      <c r="H16763" s="1">
        <v>69500</v>
      </c>
      <c r="I16763" t="s">
        <v>25552</v>
      </c>
      <c r="J16763" t="s">
        <v>3138</v>
      </c>
    </row>
    <row r="16764" spans="1:10">
      <c r="A16764" t="s">
        <v>10</v>
      </c>
      <c r="B16764" t="s">
        <v>10</v>
      </c>
      <c r="C16764" t="s">
        <v>589</v>
      </c>
      <c r="D16764" t="s">
        <v>13</v>
      </c>
      <c r="E16764" t="s">
        <v>14</v>
      </c>
      <c r="F16764" t="s">
        <v>26</v>
      </c>
      <c r="G16764" s="3">
        <v>45098.502199074072</v>
      </c>
      <c r="H16764" s="1">
        <v>155000</v>
      </c>
      <c r="I16764" t="s">
        <v>25553</v>
      </c>
      <c r="J16764" t="s">
        <v>25554</v>
      </c>
    </row>
    <row r="16765" spans="1:10">
      <c r="A16765" t="s">
        <v>73</v>
      </c>
      <c r="B16765" t="s">
        <v>73</v>
      </c>
      <c r="C16765" t="s">
        <v>19</v>
      </c>
      <c r="D16765" t="s">
        <v>13</v>
      </c>
      <c r="E16765" t="s">
        <v>14</v>
      </c>
      <c r="F16765" t="s">
        <v>26</v>
      </c>
      <c r="G16765" s="3">
        <v>45053.521863425929</v>
      </c>
      <c r="H16765" s="1">
        <v>165000</v>
      </c>
      <c r="I16765" t="s">
        <v>25555</v>
      </c>
      <c r="J16765" t="s">
        <v>25556</v>
      </c>
    </row>
    <row r="16766" spans="1:10">
      <c r="A16766" t="s">
        <v>10</v>
      </c>
      <c r="B16766" t="s">
        <v>25557</v>
      </c>
      <c r="C16766" t="s">
        <v>19</v>
      </c>
      <c r="D16766" t="s">
        <v>13</v>
      </c>
      <c r="E16766" t="s">
        <v>14</v>
      </c>
      <c r="F16766" t="s">
        <v>26</v>
      </c>
      <c r="G16766" s="3">
        <v>45050.502245370371</v>
      </c>
      <c r="H16766" s="1">
        <v>180000</v>
      </c>
      <c r="I16766" t="s">
        <v>22480</v>
      </c>
      <c r="J16766" t="s">
        <v>3144</v>
      </c>
    </row>
    <row r="16767" spans="1:10">
      <c r="A16767" t="s">
        <v>212</v>
      </c>
      <c r="B16767" t="s">
        <v>25558</v>
      </c>
      <c r="C16767" t="s">
        <v>3152</v>
      </c>
      <c r="D16767" t="s">
        <v>13</v>
      </c>
      <c r="E16767" t="s">
        <v>14</v>
      </c>
      <c r="F16767" t="s">
        <v>26</v>
      </c>
      <c r="G16767" s="3">
        <v>45239.503229166665</v>
      </c>
      <c r="H16767" s="1">
        <v>128050</v>
      </c>
      <c r="I16767" t="s">
        <v>4331</v>
      </c>
      <c r="J16767" t="s">
        <v>25559</v>
      </c>
    </row>
    <row r="16768" spans="1:10">
      <c r="A16768" t="s">
        <v>18</v>
      </c>
      <c r="B16768" t="s">
        <v>18</v>
      </c>
      <c r="C16768" t="s">
        <v>1908</v>
      </c>
      <c r="D16768" t="s">
        <v>13</v>
      </c>
      <c r="E16768" t="s">
        <v>14</v>
      </c>
      <c r="F16768" t="s">
        <v>26</v>
      </c>
      <c r="G16768" s="3">
        <v>45108.505324074074</v>
      </c>
      <c r="H16768" s="1">
        <v>112500</v>
      </c>
      <c r="I16768" t="s">
        <v>130</v>
      </c>
      <c r="J16768" t="s">
        <v>5272</v>
      </c>
    </row>
    <row r="16769" spans="1:10">
      <c r="A16769" t="s">
        <v>18</v>
      </c>
      <c r="B16769" t="s">
        <v>7883</v>
      </c>
      <c r="C16769" t="s">
        <v>26</v>
      </c>
      <c r="D16769" t="s">
        <v>13</v>
      </c>
      <c r="E16769" t="s">
        <v>14</v>
      </c>
      <c r="F16769" t="s">
        <v>26</v>
      </c>
      <c r="G16769" s="3">
        <v>45197.553946759261</v>
      </c>
      <c r="H16769" s="1">
        <v>105000</v>
      </c>
      <c r="I16769" t="s">
        <v>14380</v>
      </c>
      <c r="J16769" t="s">
        <v>25560</v>
      </c>
    </row>
    <row r="16770" spans="1:10">
      <c r="A16770" t="s">
        <v>212</v>
      </c>
      <c r="B16770" t="s">
        <v>212</v>
      </c>
      <c r="C16770" t="s">
        <v>189</v>
      </c>
      <c r="D16770" t="s">
        <v>13</v>
      </c>
      <c r="E16770" t="s">
        <v>14</v>
      </c>
      <c r="F16770" t="s">
        <v>190</v>
      </c>
      <c r="G16770" s="3">
        <v>44959.538923611108</v>
      </c>
      <c r="H16770" s="1">
        <v>157500</v>
      </c>
      <c r="I16770" t="s">
        <v>6833</v>
      </c>
      <c r="J16770" t="s">
        <v>25561</v>
      </c>
    </row>
    <row r="16771" spans="1:10">
      <c r="A16771" t="s">
        <v>18</v>
      </c>
      <c r="B16771" t="s">
        <v>18</v>
      </c>
      <c r="C16771" t="s">
        <v>385</v>
      </c>
      <c r="D16771" t="s">
        <v>13</v>
      </c>
      <c r="E16771" t="s">
        <v>14</v>
      </c>
      <c r="F16771" t="s">
        <v>26</v>
      </c>
      <c r="G16771" s="3">
        <v>45153.506423611114</v>
      </c>
      <c r="H16771" s="1">
        <v>100000</v>
      </c>
      <c r="I16771" t="s">
        <v>25562</v>
      </c>
      <c r="J16771" t="s">
        <v>25563</v>
      </c>
    </row>
    <row r="16772" spans="1:10">
      <c r="A16772" t="s">
        <v>10</v>
      </c>
      <c r="B16772" t="s">
        <v>10</v>
      </c>
      <c r="C16772" t="s">
        <v>559</v>
      </c>
      <c r="D16772" t="s">
        <v>13</v>
      </c>
      <c r="E16772" t="s">
        <v>14</v>
      </c>
      <c r="F16772" t="s">
        <v>26</v>
      </c>
      <c r="G16772" s="3">
        <v>45090.501631944448</v>
      </c>
      <c r="H16772" s="1">
        <v>90000</v>
      </c>
      <c r="I16772" t="s">
        <v>11116</v>
      </c>
      <c r="J16772" t="s">
        <v>21737</v>
      </c>
    </row>
    <row r="16773" spans="1:10">
      <c r="A16773" t="s">
        <v>212</v>
      </c>
      <c r="B16773" t="s">
        <v>25564</v>
      </c>
      <c r="C16773" t="s">
        <v>1105</v>
      </c>
      <c r="D16773" t="s">
        <v>13</v>
      </c>
      <c r="E16773" t="s">
        <v>14</v>
      </c>
      <c r="F16773" t="s">
        <v>26</v>
      </c>
      <c r="G16773" s="3">
        <v>45277.501909722225</v>
      </c>
      <c r="H16773" s="1">
        <v>199641</v>
      </c>
      <c r="I16773" t="s">
        <v>7372</v>
      </c>
    </row>
    <row r="16774" spans="1:10">
      <c r="A16774" t="s">
        <v>18</v>
      </c>
      <c r="B16774" t="s">
        <v>184</v>
      </c>
      <c r="C16774" t="s">
        <v>40</v>
      </c>
      <c r="D16774" t="s">
        <v>13</v>
      </c>
      <c r="E16774" t="s">
        <v>14</v>
      </c>
      <c r="F16774" t="s">
        <v>26</v>
      </c>
      <c r="G16774" s="3">
        <v>44987.508784722224</v>
      </c>
      <c r="H16774" s="1">
        <v>115000</v>
      </c>
      <c r="I16774" t="s">
        <v>1726</v>
      </c>
      <c r="J16774" t="s">
        <v>11438</v>
      </c>
    </row>
    <row r="16775" spans="1:10">
      <c r="A16775" t="s">
        <v>73</v>
      </c>
      <c r="B16775" t="s">
        <v>25565</v>
      </c>
      <c r="C16775" t="s">
        <v>1305</v>
      </c>
      <c r="D16775" t="s">
        <v>13</v>
      </c>
      <c r="E16775" t="s">
        <v>14</v>
      </c>
      <c r="F16775" t="s">
        <v>26</v>
      </c>
      <c r="G16775" s="3">
        <v>45080.515243055554</v>
      </c>
      <c r="H16775" s="1">
        <v>150000</v>
      </c>
      <c r="I16775" t="s">
        <v>1016</v>
      </c>
      <c r="J16775" t="s">
        <v>25566</v>
      </c>
    </row>
    <row r="16776" spans="1:10">
      <c r="A16776" t="s">
        <v>212</v>
      </c>
      <c r="B16776" t="s">
        <v>25567</v>
      </c>
      <c r="C16776" t="s">
        <v>170</v>
      </c>
      <c r="D16776" t="s">
        <v>13</v>
      </c>
      <c r="E16776" t="s">
        <v>14</v>
      </c>
      <c r="F16776" t="s">
        <v>171</v>
      </c>
      <c r="G16776" s="3">
        <v>45027.537581018521</v>
      </c>
      <c r="H16776" s="1">
        <v>93600</v>
      </c>
      <c r="I16776" t="s">
        <v>2810</v>
      </c>
      <c r="J16776" t="s">
        <v>25568</v>
      </c>
    </row>
    <row r="16777" spans="1:10">
      <c r="A16777" t="s">
        <v>73</v>
      </c>
      <c r="B16777" t="s">
        <v>25569</v>
      </c>
      <c r="C16777" t="s">
        <v>24</v>
      </c>
      <c r="D16777" t="s">
        <v>13</v>
      </c>
      <c r="E16777" t="s">
        <v>25</v>
      </c>
      <c r="F16777" t="s">
        <v>26</v>
      </c>
      <c r="G16777" s="3">
        <v>44946.521562499998</v>
      </c>
      <c r="H16777" s="1">
        <v>150000</v>
      </c>
      <c r="I16777" t="s">
        <v>128</v>
      </c>
      <c r="J16777" t="s">
        <v>25570</v>
      </c>
    </row>
    <row r="16778" spans="1:10">
      <c r="A16778" t="s">
        <v>18</v>
      </c>
      <c r="B16778" t="s">
        <v>21048</v>
      </c>
      <c r="C16778" t="s">
        <v>232</v>
      </c>
      <c r="D16778" t="s">
        <v>13</v>
      </c>
      <c r="E16778" t="s">
        <v>14</v>
      </c>
      <c r="F16778" t="s">
        <v>26</v>
      </c>
      <c r="G16778" s="3">
        <v>45014.518553240741</v>
      </c>
      <c r="H16778" s="1">
        <v>142500</v>
      </c>
      <c r="I16778" t="s">
        <v>25571</v>
      </c>
      <c r="J16778" t="s">
        <v>21050</v>
      </c>
    </row>
    <row r="16779" spans="1:10">
      <c r="A16779" t="s">
        <v>33</v>
      </c>
      <c r="B16779" t="s">
        <v>25572</v>
      </c>
      <c r="C16779" t="s">
        <v>461</v>
      </c>
      <c r="D16779" t="s">
        <v>13</v>
      </c>
      <c r="E16779" t="s">
        <v>14</v>
      </c>
      <c r="F16779" t="s">
        <v>26</v>
      </c>
      <c r="G16779" s="3">
        <v>45205.500949074078</v>
      </c>
      <c r="H16779" s="1">
        <v>70400</v>
      </c>
      <c r="I16779" t="s">
        <v>1658</v>
      </c>
      <c r="J16779" t="s">
        <v>633</v>
      </c>
    </row>
    <row r="16780" spans="1:10">
      <c r="A16780" t="s">
        <v>73</v>
      </c>
      <c r="B16780" t="s">
        <v>25573</v>
      </c>
      <c r="C16780" t="s">
        <v>40</v>
      </c>
      <c r="D16780" t="s">
        <v>13</v>
      </c>
      <c r="E16780" t="s">
        <v>14</v>
      </c>
      <c r="F16780" t="s">
        <v>26</v>
      </c>
      <c r="G16780" s="3">
        <v>45098.537453703706</v>
      </c>
      <c r="H16780" s="1">
        <v>205000</v>
      </c>
      <c r="I16780" t="s">
        <v>130</v>
      </c>
      <c r="J16780" t="s">
        <v>19943</v>
      </c>
    </row>
    <row r="16781" spans="1:10">
      <c r="A16781" t="s">
        <v>10</v>
      </c>
      <c r="B16781" t="s">
        <v>10</v>
      </c>
      <c r="C16781" t="s">
        <v>2706</v>
      </c>
      <c r="D16781" t="s">
        <v>13</v>
      </c>
      <c r="E16781" t="s">
        <v>14</v>
      </c>
      <c r="F16781" t="s">
        <v>26</v>
      </c>
      <c r="G16781" s="3">
        <v>45007.5078587963</v>
      </c>
      <c r="H16781" s="1">
        <v>75000</v>
      </c>
      <c r="I16781" t="s">
        <v>16705</v>
      </c>
      <c r="J16781" t="s">
        <v>25574</v>
      </c>
    </row>
    <row r="16782" spans="1:10">
      <c r="A16782" t="s">
        <v>73</v>
      </c>
      <c r="B16782" t="s">
        <v>73</v>
      </c>
      <c r="C16782" t="s">
        <v>24</v>
      </c>
      <c r="D16782" t="s">
        <v>13</v>
      </c>
      <c r="E16782" t="s">
        <v>25</v>
      </c>
      <c r="F16782" t="s">
        <v>26</v>
      </c>
      <c r="G16782" s="3">
        <v>45209.505173611113</v>
      </c>
      <c r="H16782" s="1">
        <v>160000</v>
      </c>
      <c r="I16782" t="s">
        <v>335</v>
      </c>
      <c r="J16782" t="s">
        <v>473</v>
      </c>
    </row>
    <row r="16783" spans="1:10">
      <c r="A16783" t="s">
        <v>10</v>
      </c>
      <c r="B16783" t="s">
        <v>1108</v>
      </c>
      <c r="C16783" t="s">
        <v>4468</v>
      </c>
      <c r="D16783" t="s">
        <v>13</v>
      </c>
      <c r="E16783" t="s">
        <v>14</v>
      </c>
      <c r="F16783" t="s">
        <v>1891</v>
      </c>
      <c r="G16783" s="3">
        <v>44942.546307870369</v>
      </c>
      <c r="H16783" s="1">
        <v>64821.5</v>
      </c>
      <c r="I16783" t="s">
        <v>828</v>
      </c>
      <c r="J16783" t="s">
        <v>25575</v>
      </c>
    </row>
    <row r="16784" spans="1:10">
      <c r="A16784" t="s">
        <v>18</v>
      </c>
      <c r="B16784" t="s">
        <v>18</v>
      </c>
      <c r="C16784" t="s">
        <v>2217</v>
      </c>
      <c r="D16784" t="s">
        <v>13</v>
      </c>
      <c r="E16784" t="s">
        <v>14</v>
      </c>
      <c r="F16784" t="s">
        <v>2012</v>
      </c>
      <c r="G16784" s="3">
        <v>45092.520497685182</v>
      </c>
      <c r="H16784" s="1">
        <v>96773</v>
      </c>
      <c r="I16784" t="s">
        <v>10918</v>
      </c>
      <c r="J16784" t="s">
        <v>25576</v>
      </c>
    </row>
    <row r="16785" spans="1:10">
      <c r="A16785" t="s">
        <v>10</v>
      </c>
      <c r="B16785" t="s">
        <v>25577</v>
      </c>
      <c r="C16785" t="s">
        <v>608</v>
      </c>
      <c r="D16785" t="s">
        <v>13</v>
      </c>
      <c r="E16785" t="s">
        <v>14</v>
      </c>
      <c r="F16785" t="s">
        <v>608</v>
      </c>
      <c r="G16785" s="3">
        <v>45210.512789351851</v>
      </c>
      <c r="H16785" s="1">
        <v>172000</v>
      </c>
      <c r="I16785" t="s">
        <v>3443</v>
      </c>
      <c r="J16785" t="s">
        <v>25578</v>
      </c>
    </row>
    <row r="16786" spans="1:10">
      <c r="A16786" t="s">
        <v>135</v>
      </c>
      <c r="B16786" t="s">
        <v>135</v>
      </c>
      <c r="C16786" t="s">
        <v>237</v>
      </c>
      <c r="D16786" t="s">
        <v>13</v>
      </c>
      <c r="E16786" t="s">
        <v>14</v>
      </c>
      <c r="F16786" t="s">
        <v>26</v>
      </c>
      <c r="G16786" s="3">
        <v>45137.501307870371</v>
      </c>
      <c r="H16786" s="1">
        <v>110000</v>
      </c>
      <c r="I16786" t="s">
        <v>130</v>
      </c>
      <c r="J16786" t="s">
        <v>4760</v>
      </c>
    </row>
    <row r="16787" spans="1:10">
      <c r="A16787" t="s">
        <v>106</v>
      </c>
      <c r="B16787" t="s">
        <v>25579</v>
      </c>
      <c r="C16787" t="s">
        <v>24</v>
      </c>
      <c r="D16787" t="s">
        <v>13</v>
      </c>
      <c r="E16787" t="s">
        <v>25</v>
      </c>
      <c r="F16787" t="s">
        <v>3353</v>
      </c>
      <c r="G16787" s="3">
        <v>45198.518993055557</v>
      </c>
      <c r="H16787" s="1">
        <v>184500</v>
      </c>
      <c r="I16787" t="s">
        <v>25580</v>
      </c>
      <c r="J16787" t="s">
        <v>25581</v>
      </c>
    </row>
    <row r="16788" spans="1:10">
      <c r="A16788" t="s">
        <v>18</v>
      </c>
      <c r="B16788" t="s">
        <v>18</v>
      </c>
      <c r="C16788" t="s">
        <v>237</v>
      </c>
      <c r="D16788" t="s">
        <v>13</v>
      </c>
      <c r="E16788" t="s">
        <v>14</v>
      </c>
      <c r="F16788" t="s">
        <v>26</v>
      </c>
      <c r="G16788" s="3">
        <v>45112.507384259261</v>
      </c>
      <c r="H16788" s="1">
        <v>90000</v>
      </c>
      <c r="I16788" t="s">
        <v>25582</v>
      </c>
      <c r="J16788" t="s">
        <v>19484</v>
      </c>
    </row>
    <row r="16789" spans="1:10">
      <c r="A16789" t="s">
        <v>33</v>
      </c>
      <c r="B16789" t="s">
        <v>21826</v>
      </c>
      <c r="C16789" t="s">
        <v>4634</v>
      </c>
      <c r="D16789" t="s">
        <v>13</v>
      </c>
      <c r="E16789" t="s">
        <v>14</v>
      </c>
      <c r="F16789" t="s">
        <v>26</v>
      </c>
      <c r="G16789" s="3">
        <v>45105.500416666669</v>
      </c>
      <c r="H16789" s="1">
        <v>125000</v>
      </c>
      <c r="I16789" t="s">
        <v>130</v>
      </c>
      <c r="J16789" t="s">
        <v>21827</v>
      </c>
    </row>
    <row r="16790" spans="1:10">
      <c r="A16790" t="s">
        <v>10</v>
      </c>
      <c r="B16790" t="s">
        <v>474</v>
      </c>
      <c r="C16790" t="s">
        <v>2532</v>
      </c>
      <c r="D16790" t="s">
        <v>13</v>
      </c>
      <c r="E16790" t="s">
        <v>14</v>
      </c>
      <c r="F16790" t="s">
        <v>26</v>
      </c>
      <c r="G16790" s="3">
        <v>44969.538576388892</v>
      </c>
      <c r="H16790" s="1">
        <v>136400</v>
      </c>
      <c r="I16790" t="s">
        <v>217</v>
      </c>
      <c r="J16790" t="s">
        <v>218</v>
      </c>
    </row>
    <row r="16791" spans="1:10">
      <c r="A16791" t="s">
        <v>10</v>
      </c>
      <c r="B16791" t="s">
        <v>25583</v>
      </c>
      <c r="C16791" t="s">
        <v>1408</v>
      </c>
      <c r="D16791" t="s">
        <v>13</v>
      </c>
      <c r="E16791" t="s">
        <v>14</v>
      </c>
      <c r="F16791" t="s">
        <v>26</v>
      </c>
      <c r="G16791" s="3">
        <v>45168.502615740741</v>
      </c>
      <c r="H16791" s="1">
        <v>115000</v>
      </c>
      <c r="I16791" t="s">
        <v>420</v>
      </c>
      <c r="J16791" t="s">
        <v>25584</v>
      </c>
    </row>
    <row r="16792" spans="1:10">
      <c r="A16792" t="s">
        <v>212</v>
      </c>
      <c r="B16792" t="s">
        <v>212</v>
      </c>
      <c r="C16792" t="s">
        <v>438</v>
      </c>
      <c r="D16792" t="s">
        <v>13</v>
      </c>
      <c r="E16792" t="s">
        <v>14</v>
      </c>
      <c r="F16792" t="s">
        <v>190</v>
      </c>
      <c r="G16792" s="3">
        <v>44985.534849537034</v>
      </c>
      <c r="H16792" s="1">
        <v>157500</v>
      </c>
      <c r="I16792" t="s">
        <v>439</v>
      </c>
      <c r="J16792" t="s">
        <v>25585</v>
      </c>
    </row>
    <row r="16793" spans="1:10">
      <c r="A16793" t="s">
        <v>33</v>
      </c>
      <c r="B16793" t="s">
        <v>14558</v>
      </c>
      <c r="C16793" t="s">
        <v>14478</v>
      </c>
      <c r="D16793" t="s">
        <v>13</v>
      </c>
      <c r="E16793" t="s">
        <v>14</v>
      </c>
      <c r="F16793" t="s">
        <v>26</v>
      </c>
      <c r="G16793" s="3">
        <v>45220.50068287037</v>
      </c>
      <c r="H16793" s="1">
        <v>77169</v>
      </c>
      <c r="I16793" t="s">
        <v>4437</v>
      </c>
      <c r="J16793" t="s">
        <v>25586</v>
      </c>
    </row>
    <row r="16794" spans="1:10">
      <c r="A16794" t="s">
        <v>33</v>
      </c>
      <c r="B16794" t="s">
        <v>33</v>
      </c>
      <c r="C16794" t="s">
        <v>24</v>
      </c>
      <c r="D16794" t="s">
        <v>13</v>
      </c>
      <c r="E16794" t="s">
        <v>25</v>
      </c>
      <c r="F16794" t="s">
        <v>26</v>
      </c>
      <c r="G16794" s="3">
        <v>45289.4999537037</v>
      </c>
      <c r="H16794" s="1">
        <v>84000</v>
      </c>
      <c r="I16794" t="s">
        <v>602</v>
      </c>
      <c r="J16794" t="s">
        <v>25587</v>
      </c>
    </row>
    <row r="16795" spans="1:10">
      <c r="A16795" t="s">
        <v>135</v>
      </c>
      <c r="B16795" t="s">
        <v>25588</v>
      </c>
      <c r="C16795" t="s">
        <v>243</v>
      </c>
      <c r="D16795" t="s">
        <v>13</v>
      </c>
      <c r="E16795" t="s">
        <v>14</v>
      </c>
      <c r="F16795" t="s">
        <v>26</v>
      </c>
      <c r="G16795" s="3">
        <v>44937.502453703702</v>
      </c>
      <c r="H16795" s="1">
        <v>110000</v>
      </c>
      <c r="I16795" t="s">
        <v>24402</v>
      </c>
      <c r="J16795" t="s">
        <v>13416</v>
      </c>
    </row>
    <row r="16796" spans="1:10">
      <c r="A16796" t="s">
        <v>18</v>
      </c>
      <c r="B16796" t="s">
        <v>25589</v>
      </c>
      <c r="C16796" t="s">
        <v>25590</v>
      </c>
      <c r="D16796" t="s">
        <v>13</v>
      </c>
      <c r="E16796" t="s">
        <v>14</v>
      </c>
      <c r="F16796" t="s">
        <v>26</v>
      </c>
      <c r="G16796" s="3">
        <v>45142.506377314814</v>
      </c>
      <c r="H16796" s="1">
        <v>155000</v>
      </c>
      <c r="I16796" t="s">
        <v>4317</v>
      </c>
      <c r="J16796" t="s">
        <v>25591</v>
      </c>
    </row>
    <row r="16797" spans="1:10">
      <c r="A16797" t="s">
        <v>33</v>
      </c>
      <c r="B16797" t="s">
        <v>33</v>
      </c>
      <c r="C16797" t="s">
        <v>1908</v>
      </c>
      <c r="D16797" t="s">
        <v>13</v>
      </c>
      <c r="E16797" t="s">
        <v>14</v>
      </c>
      <c r="F16797" t="s">
        <v>26</v>
      </c>
      <c r="G16797" s="3">
        <v>45089.501076388886</v>
      </c>
      <c r="H16797" s="1">
        <v>87500</v>
      </c>
      <c r="I16797" t="s">
        <v>130</v>
      </c>
      <c r="J16797" t="s">
        <v>25299</v>
      </c>
    </row>
    <row r="16798" spans="1:10">
      <c r="A16798" t="s">
        <v>10</v>
      </c>
      <c r="B16798" t="s">
        <v>25592</v>
      </c>
      <c r="C16798" t="s">
        <v>1794</v>
      </c>
      <c r="D16798" t="s">
        <v>13</v>
      </c>
      <c r="E16798" t="s">
        <v>14</v>
      </c>
      <c r="F16798" t="s">
        <v>694</v>
      </c>
      <c r="G16798" s="3">
        <v>45077.519780092596</v>
      </c>
      <c r="H16798" s="1">
        <v>80850</v>
      </c>
      <c r="I16798" t="s">
        <v>1795</v>
      </c>
      <c r="J16798" t="s">
        <v>25593</v>
      </c>
    </row>
    <row r="16799" spans="1:10">
      <c r="A16799" t="s">
        <v>33</v>
      </c>
      <c r="B16799" t="s">
        <v>25594</v>
      </c>
      <c r="C16799" t="s">
        <v>2299</v>
      </c>
      <c r="D16799" t="s">
        <v>13</v>
      </c>
      <c r="E16799" t="s">
        <v>14</v>
      </c>
      <c r="F16799" t="s">
        <v>26</v>
      </c>
      <c r="G16799" s="3">
        <v>45047.501134259262</v>
      </c>
      <c r="H16799" s="1">
        <v>90000</v>
      </c>
      <c r="I16799" t="s">
        <v>4110</v>
      </c>
      <c r="J16799" t="s">
        <v>25595</v>
      </c>
    </row>
    <row r="16800" spans="1:10">
      <c r="A16800" t="s">
        <v>18</v>
      </c>
      <c r="B16800" t="s">
        <v>25596</v>
      </c>
      <c r="C16800" t="s">
        <v>7597</v>
      </c>
      <c r="D16800" t="s">
        <v>13</v>
      </c>
      <c r="E16800" t="s">
        <v>14</v>
      </c>
      <c r="F16800" t="s">
        <v>26</v>
      </c>
      <c r="G16800" s="3">
        <v>45005.511770833335</v>
      </c>
      <c r="H16800" s="1">
        <v>140000</v>
      </c>
      <c r="I16800" t="s">
        <v>462</v>
      </c>
      <c r="J16800" t="s">
        <v>17767</v>
      </c>
    </row>
    <row r="16801" spans="1:10">
      <c r="A16801" t="s">
        <v>18</v>
      </c>
      <c r="B16801" t="s">
        <v>25597</v>
      </c>
      <c r="C16801" t="s">
        <v>592</v>
      </c>
      <c r="D16801" t="s">
        <v>13</v>
      </c>
      <c r="E16801" t="s">
        <v>14</v>
      </c>
      <c r="F16801" t="s">
        <v>26</v>
      </c>
      <c r="G16801" s="3">
        <v>45009.511087962965</v>
      </c>
      <c r="H16801" s="1">
        <v>130000</v>
      </c>
      <c r="I16801" t="s">
        <v>18506</v>
      </c>
      <c r="J16801" t="s">
        <v>594</v>
      </c>
    </row>
    <row r="16802" spans="1:10">
      <c r="A16802" t="s">
        <v>18</v>
      </c>
      <c r="B16802" t="s">
        <v>6062</v>
      </c>
      <c r="C16802" t="s">
        <v>24</v>
      </c>
      <c r="D16802" t="s">
        <v>13</v>
      </c>
      <c r="E16802" t="s">
        <v>25</v>
      </c>
      <c r="F16802" t="s">
        <v>26</v>
      </c>
      <c r="G16802" s="3">
        <v>45040.548344907409</v>
      </c>
      <c r="H16802" s="1">
        <v>117500</v>
      </c>
      <c r="I16802" t="s">
        <v>128</v>
      </c>
      <c r="J16802" t="s">
        <v>25598</v>
      </c>
    </row>
    <row r="16803" spans="1:10">
      <c r="A16803" t="s">
        <v>10</v>
      </c>
      <c r="B16803" t="s">
        <v>14611</v>
      </c>
      <c r="C16803" t="s">
        <v>1348</v>
      </c>
      <c r="D16803" t="s">
        <v>13</v>
      </c>
      <c r="E16803" t="s">
        <v>14</v>
      </c>
      <c r="F16803" t="s">
        <v>26</v>
      </c>
      <c r="G16803" s="3">
        <v>44980.502916666665</v>
      </c>
      <c r="H16803" s="1">
        <v>136500</v>
      </c>
      <c r="I16803" t="s">
        <v>5449</v>
      </c>
      <c r="J16803" t="s">
        <v>25599</v>
      </c>
    </row>
    <row r="16804" spans="1:10">
      <c r="A16804" t="s">
        <v>106</v>
      </c>
      <c r="B16804" t="s">
        <v>25600</v>
      </c>
      <c r="C16804" t="s">
        <v>1794</v>
      </c>
      <c r="D16804" t="s">
        <v>13</v>
      </c>
      <c r="E16804" t="s">
        <v>14</v>
      </c>
      <c r="F16804" t="s">
        <v>694</v>
      </c>
      <c r="G16804" s="3">
        <v>45050.514814814815</v>
      </c>
      <c r="H16804" s="1">
        <v>89100</v>
      </c>
      <c r="I16804" t="s">
        <v>20384</v>
      </c>
      <c r="J16804" t="s">
        <v>25601</v>
      </c>
    </row>
    <row r="16805" spans="1:10">
      <c r="A16805" t="s">
        <v>33</v>
      </c>
      <c r="B16805" t="s">
        <v>33</v>
      </c>
      <c r="C16805" t="s">
        <v>4025</v>
      </c>
      <c r="D16805" t="s">
        <v>13</v>
      </c>
      <c r="E16805" t="s">
        <v>14</v>
      </c>
      <c r="F16805" t="s">
        <v>26</v>
      </c>
      <c r="G16805" s="3">
        <v>45108.500740740739</v>
      </c>
      <c r="H16805" s="1">
        <v>102500</v>
      </c>
      <c r="I16805" t="s">
        <v>25394</v>
      </c>
      <c r="J16805" t="s">
        <v>25602</v>
      </c>
    </row>
    <row r="16806" spans="1:10">
      <c r="A16806" t="s">
        <v>18</v>
      </c>
      <c r="B16806" t="s">
        <v>2756</v>
      </c>
      <c r="C16806" t="s">
        <v>325</v>
      </c>
      <c r="D16806" t="s">
        <v>13</v>
      </c>
      <c r="E16806" t="s">
        <v>14</v>
      </c>
      <c r="F16806" t="s">
        <v>26</v>
      </c>
      <c r="G16806" s="3">
        <v>45086.50545138889</v>
      </c>
      <c r="H16806" s="1">
        <v>125000</v>
      </c>
      <c r="I16806" t="s">
        <v>1751</v>
      </c>
      <c r="J16806" t="s">
        <v>25603</v>
      </c>
    </row>
    <row r="16807" spans="1:10">
      <c r="A16807" t="s">
        <v>135</v>
      </c>
      <c r="B16807" t="s">
        <v>25604</v>
      </c>
      <c r="C16807" t="s">
        <v>837</v>
      </c>
      <c r="D16807" t="s">
        <v>13</v>
      </c>
      <c r="E16807" t="s">
        <v>14</v>
      </c>
      <c r="F16807" t="s">
        <v>221</v>
      </c>
      <c r="G16807" s="3">
        <v>44940.514155092591</v>
      </c>
      <c r="H16807" s="1">
        <v>111202</v>
      </c>
      <c r="I16807" t="s">
        <v>1873</v>
      </c>
      <c r="J16807" t="s">
        <v>25605</v>
      </c>
    </row>
    <row r="16808" spans="1:10">
      <c r="A16808" t="s">
        <v>33</v>
      </c>
      <c r="B16808" t="s">
        <v>33</v>
      </c>
      <c r="C16808" t="s">
        <v>14563</v>
      </c>
      <c r="D16808" t="s">
        <v>13</v>
      </c>
      <c r="E16808" t="s">
        <v>14</v>
      </c>
      <c r="F16808" t="s">
        <v>26</v>
      </c>
      <c r="G16808" s="3">
        <v>45244.500416666669</v>
      </c>
      <c r="H16808" s="1">
        <v>120000</v>
      </c>
      <c r="I16808" t="s">
        <v>128</v>
      </c>
      <c r="J16808" t="s">
        <v>25606</v>
      </c>
    </row>
    <row r="16809" spans="1:10">
      <c r="A16809" t="s">
        <v>10</v>
      </c>
      <c r="B16809" t="s">
        <v>25607</v>
      </c>
      <c r="C16809" t="s">
        <v>7639</v>
      </c>
      <c r="D16809" t="s">
        <v>13</v>
      </c>
      <c r="E16809" t="s">
        <v>14</v>
      </c>
      <c r="F16809" t="s">
        <v>26</v>
      </c>
      <c r="G16809" s="3">
        <v>44935.502372685187</v>
      </c>
      <c r="H16809" s="1">
        <v>150000</v>
      </c>
      <c r="I16809" t="s">
        <v>20823</v>
      </c>
      <c r="J16809" t="s">
        <v>10890</v>
      </c>
    </row>
    <row r="16810" spans="1:10">
      <c r="A16810" t="s">
        <v>18</v>
      </c>
      <c r="B16810" t="s">
        <v>18</v>
      </c>
      <c r="C16810" t="s">
        <v>108</v>
      </c>
      <c r="D16810" t="s">
        <v>13</v>
      </c>
      <c r="E16810" t="s">
        <v>14</v>
      </c>
      <c r="F16810" t="s">
        <v>26</v>
      </c>
      <c r="G16810" s="3">
        <v>45091.506504629629</v>
      </c>
      <c r="H16810" s="1">
        <v>115000</v>
      </c>
      <c r="I16810" t="s">
        <v>2368</v>
      </c>
      <c r="J16810" t="s">
        <v>25608</v>
      </c>
    </row>
    <row r="16811" spans="1:10">
      <c r="A16811" t="s">
        <v>73</v>
      </c>
      <c r="B16811" t="s">
        <v>25609</v>
      </c>
      <c r="C16811" t="s">
        <v>237</v>
      </c>
      <c r="D16811" t="s">
        <v>13</v>
      </c>
      <c r="E16811" t="s">
        <v>14</v>
      </c>
      <c r="F16811" t="s">
        <v>26</v>
      </c>
      <c r="G16811" s="3">
        <v>44959.505914351852</v>
      </c>
      <c r="H16811" s="1">
        <v>125000</v>
      </c>
      <c r="I16811" t="s">
        <v>3011</v>
      </c>
      <c r="J16811" t="s">
        <v>25610</v>
      </c>
    </row>
    <row r="16812" spans="1:10">
      <c r="A16812" t="s">
        <v>10</v>
      </c>
      <c r="B16812" t="s">
        <v>25611</v>
      </c>
      <c r="C16812" t="s">
        <v>411</v>
      </c>
      <c r="D16812" t="s">
        <v>13</v>
      </c>
      <c r="E16812" t="s">
        <v>14</v>
      </c>
      <c r="F16812" t="s">
        <v>411</v>
      </c>
      <c r="G16812" s="3">
        <v>45077.524965277778</v>
      </c>
      <c r="H16812" s="1">
        <v>93600</v>
      </c>
      <c r="I16812" t="s">
        <v>7489</v>
      </c>
      <c r="J16812" t="s">
        <v>25612</v>
      </c>
    </row>
    <row r="16813" spans="1:10">
      <c r="A16813" t="s">
        <v>212</v>
      </c>
      <c r="B16813" t="s">
        <v>212</v>
      </c>
      <c r="C16813" t="s">
        <v>1109</v>
      </c>
      <c r="D16813" t="s">
        <v>13</v>
      </c>
      <c r="E16813" t="s">
        <v>14</v>
      </c>
      <c r="F16813" t="s">
        <v>1110</v>
      </c>
      <c r="G16813" s="3">
        <v>45070.533715277779</v>
      </c>
      <c r="H16813" s="1">
        <v>90670</v>
      </c>
      <c r="I16813" t="s">
        <v>25613</v>
      </c>
      <c r="J16813" t="s">
        <v>25614</v>
      </c>
    </row>
    <row r="16814" spans="1:10">
      <c r="A16814" t="s">
        <v>10</v>
      </c>
      <c r="B16814" t="s">
        <v>1039</v>
      </c>
      <c r="C16814" t="s">
        <v>25615</v>
      </c>
      <c r="D16814" t="s">
        <v>13</v>
      </c>
      <c r="E16814" t="s">
        <v>14</v>
      </c>
      <c r="F16814" t="s">
        <v>26</v>
      </c>
      <c r="G16814" s="3">
        <v>45032.513726851852</v>
      </c>
      <c r="H16814" s="1">
        <v>99000</v>
      </c>
      <c r="I16814" t="s">
        <v>729</v>
      </c>
      <c r="J16814" t="s">
        <v>25616</v>
      </c>
    </row>
    <row r="16815" spans="1:10">
      <c r="A16815" t="s">
        <v>212</v>
      </c>
      <c r="B16815" t="s">
        <v>212</v>
      </c>
      <c r="C16815" t="s">
        <v>232</v>
      </c>
      <c r="D16815" t="s">
        <v>13</v>
      </c>
      <c r="E16815" t="s">
        <v>14</v>
      </c>
      <c r="F16815" t="s">
        <v>26</v>
      </c>
      <c r="G16815" s="3">
        <v>44950.502175925925</v>
      </c>
      <c r="H16815" s="1">
        <v>157500</v>
      </c>
      <c r="I16815" t="s">
        <v>2853</v>
      </c>
    </row>
    <row r="16816" spans="1:10">
      <c r="A16816" t="s">
        <v>212</v>
      </c>
      <c r="B16816" t="s">
        <v>212</v>
      </c>
      <c r="C16816" t="s">
        <v>513</v>
      </c>
      <c r="D16816" t="s">
        <v>13</v>
      </c>
      <c r="E16816" t="s">
        <v>14</v>
      </c>
      <c r="F16816" t="s">
        <v>26</v>
      </c>
      <c r="G16816" s="3">
        <v>44980.502916666665</v>
      </c>
      <c r="H16816" s="1">
        <v>95000</v>
      </c>
      <c r="I16816" t="s">
        <v>514</v>
      </c>
      <c r="J16816" t="s">
        <v>25617</v>
      </c>
    </row>
    <row r="16817" spans="1:10">
      <c r="A16817" t="s">
        <v>33</v>
      </c>
      <c r="B16817" t="s">
        <v>33</v>
      </c>
      <c r="C16817" t="s">
        <v>8089</v>
      </c>
      <c r="D16817" t="s">
        <v>13</v>
      </c>
      <c r="E16817" t="s">
        <v>14</v>
      </c>
      <c r="F16817" t="s">
        <v>26</v>
      </c>
      <c r="G16817" s="3">
        <v>45240.536909722221</v>
      </c>
      <c r="H16817" s="1">
        <v>58000</v>
      </c>
      <c r="I16817" t="s">
        <v>25618</v>
      </c>
      <c r="J16817" t="s">
        <v>25619</v>
      </c>
    </row>
    <row r="16818" spans="1:10">
      <c r="A16818" t="s">
        <v>73</v>
      </c>
      <c r="B16818" t="s">
        <v>73</v>
      </c>
      <c r="C16818" t="s">
        <v>136</v>
      </c>
      <c r="D16818" t="s">
        <v>13</v>
      </c>
      <c r="E16818" t="s">
        <v>14</v>
      </c>
      <c r="F16818" t="s">
        <v>26</v>
      </c>
      <c r="G16818" s="3">
        <v>45107.508020833331</v>
      </c>
      <c r="H16818" s="1">
        <v>172500</v>
      </c>
      <c r="I16818" t="s">
        <v>130</v>
      </c>
      <c r="J16818" t="s">
        <v>24720</v>
      </c>
    </row>
    <row r="16819" spans="1:10">
      <c r="A16819" t="s">
        <v>73</v>
      </c>
      <c r="B16819" t="s">
        <v>73</v>
      </c>
      <c r="C16819" t="s">
        <v>2003</v>
      </c>
      <c r="D16819" t="s">
        <v>13</v>
      </c>
      <c r="E16819" t="s">
        <v>14</v>
      </c>
      <c r="F16819" t="s">
        <v>171</v>
      </c>
      <c r="G16819" s="3">
        <v>45022.510567129626</v>
      </c>
      <c r="H16819" s="1">
        <v>147500</v>
      </c>
      <c r="I16819" t="s">
        <v>25620</v>
      </c>
      <c r="J16819" t="s">
        <v>25621</v>
      </c>
    </row>
    <row r="16820" spans="1:10">
      <c r="A16820" t="s">
        <v>152</v>
      </c>
      <c r="B16820" t="s">
        <v>1216</v>
      </c>
      <c r="C16820" t="s">
        <v>608</v>
      </c>
      <c r="D16820" t="s">
        <v>13</v>
      </c>
      <c r="E16820" t="s">
        <v>14</v>
      </c>
      <c r="F16820" t="s">
        <v>608</v>
      </c>
      <c r="G16820" s="3">
        <v>45000.511412037034</v>
      </c>
      <c r="H16820" s="1">
        <v>166000</v>
      </c>
      <c r="I16820" t="s">
        <v>25622</v>
      </c>
      <c r="J16820" t="s">
        <v>25623</v>
      </c>
    </row>
    <row r="16821" spans="1:10">
      <c r="A16821" t="s">
        <v>10</v>
      </c>
      <c r="B16821" t="s">
        <v>25624</v>
      </c>
      <c r="C16821" t="s">
        <v>557</v>
      </c>
      <c r="D16821" t="s">
        <v>13</v>
      </c>
      <c r="E16821" t="s">
        <v>14</v>
      </c>
      <c r="F16821" t="s">
        <v>26</v>
      </c>
      <c r="G16821" s="3">
        <v>44935.504155092596</v>
      </c>
      <c r="H16821" s="1">
        <v>115000</v>
      </c>
      <c r="I16821" t="s">
        <v>20823</v>
      </c>
      <c r="J16821" t="s">
        <v>10890</v>
      </c>
    </row>
    <row r="16822" spans="1:10">
      <c r="A16822" t="s">
        <v>152</v>
      </c>
      <c r="B16822" t="s">
        <v>25625</v>
      </c>
      <c r="C16822" t="s">
        <v>48</v>
      </c>
      <c r="D16822" t="s">
        <v>13</v>
      </c>
      <c r="E16822" t="s">
        <v>14</v>
      </c>
      <c r="F16822" t="s">
        <v>49</v>
      </c>
      <c r="G16822" s="3">
        <v>44993.507708333331</v>
      </c>
      <c r="H16822" s="1">
        <v>72900</v>
      </c>
      <c r="I16822" t="s">
        <v>5320</v>
      </c>
      <c r="J16822" t="s">
        <v>25626</v>
      </c>
    </row>
    <row r="16823" spans="1:10">
      <c r="A16823" t="s">
        <v>18</v>
      </c>
      <c r="B16823" t="s">
        <v>8017</v>
      </c>
      <c r="C16823" t="s">
        <v>276</v>
      </c>
      <c r="D16823" t="s">
        <v>13</v>
      </c>
      <c r="E16823" t="s">
        <v>14</v>
      </c>
      <c r="F16823" t="s">
        <v>26</v>
      </c>
      <c r="G16823" s="3">
        <v>45002.505474537036</v>
      </c>
      <c r="H16823" s="1">
        <v>170000</v>
      </c>
      <c r="I16823" t="s">
        <v>16705</v>
      </c>
      <c r="J16823" t="s">
        <v>214</v>
      </c>
    </row>
    <row r="16824" spans="1:10">
      <c r="A16824" t="s">
        <v>33</v>
      </c>
      <c r="B16824" t="s">
        <v>364</v>
      </c>
      <c r="C16824" t="s">
        <v>136</v>
      </c>
      <c r="D16824" t="s">
        <v>13</v>
      </c>
      <c r="E16824" t="s">
        <v>14</v>
      </c>
      <c r="F16824" t="s">
        <v>26</v>
      </c>
      <c r="G16824" s="3">
        <v>45037.500868055555</v>
      </c>
      <c r="H16824" s="1">
        <v>92500</v>
      </c>
      <c r="I16824" t="s">
        <v>2009</v>
      </c>
      <c r="J16824" t="s">
        <v>2927</v>
      </c>
    </row>
    <row r="16825" spans="1:10">
      <c r="A16825" t="s">
        <v>212</v>
      </c>
      <c r="B16825" t="s">
        <v>212</v>
      </c>
      <c r="C16825" t="s">
        <v>25627</v>
      </c>
      <c r="D16825" t="s">
        <v>13</v>
      </c>
      <c r="E16825" t="s">
        <v>14</v>
      </c>
      <c r="F16825" t="s">
        <v>26</v>
      </c>
      <c r="G16825" s="3">
        <v>45203.503449074073</v>
      </c>
      <c r="H16825" s="1">
        <v>151782</v>
      </c>
      <c r="I16825" t="s">
        <v>12157</v>
      </c>
    </row>
    <row r="16826" spans="1:10">
      <c r="A16826" t="s">
        <v>73</v>
      </c>
      <c r="B16826" t="s">
        <v>25628</v>
      </c>
      <c r="C16826" t="s">
        <v>40</v>
      </c>
      <c r="D16826" t="s">
        <v>13</v>
      </c>
      <c r="E16826" t="s">
        <v>14</v>
      </c>
      <c r="F16826" t="s">
        <v>26</v>
      </c>
      <c r="G16826" s="3">
        <v>45140.505370370367</v>
      </c>
      <c r="H16826" s="1">
        <v>182000</v>
      </c>
      <c r="I16826" t="s">
        <v>6572</v>
      </c>
      <c r="J16826" t="s">
        <v>25629</v>
      </c>
    </row>
    <row r="16827" spans="1:10">
      <c r="A16827" t="s">
        <v>10</v>
      </c>
      <c r="B16827" t="s">
        <v>25630</v>
      </c>
      <c r="C16827" t="s">
        <v>24</v>
      </c>
      <c r="D16827" t="s">
        <v>13</v>
      </c>
      <c r="E16827" t="s">
        <v>25</v>
      </c>
      <c r="F16827" t="s">
        <v>26</v>
      </c>
      <c r="G16827" s="3">
        <v>45136.502638888887</v>
      </c>
      <c r="H16827" s="1">
        <v>92550</v>
      </c>
      <c r="I16827" t="s">
        <v>25631</v>
      </c>
      <c r="J16827" t="s">
        <v>25632</v>
      </c>
    </row>
    <row r="16828" spans="1:10">
      <c r="A16828" t="s">
        <v>135</v>
      </c>
      <c r="B16828" t="s">
        <v>25633</v>
      </c>
      <c r="C16828" t="s">
        <v>5039</v>
      </c>
      <c r="D16828" t="s">
        <v>13</v>
      </c>
      <c r="E16828" t="s">
        <v>14</v>
      </c>
      <c r="F16828" t="s">
        <v>26</v>
      </c>
      <c r="G16828" s="3">
        <v>44983.500277777777</v>
      </c>
      <c r="H16828" s="1">
        <v>115000</v>
      </c>
      <c r="I16828" t="s">
        <v>1199</v>
      </c>
      <c r="J16828" t="s">
        <v>25634</v>
      </c>
    </row>
    <row r="16829" spans="1:10">
      <c r="A16829" t="s">
        <v>106</v>
      </c>
      <c r="B16829" t="s">
        <v>25635</v>
      </c>
      <c r="C16829" t="s">
        <v>1006</v>
      </c>
      <c r="D16829" t="s">
        <v>13</v>
      </c>
      <c r="E16829" t="s">
        <v>14</v>
      </c>
      <c r="F16829" t="s">
        <v>1007</v>
      </c>
      <c r="G16829" s="3">
        <v>44993.548900462964</v>
      </c>
      <c r="H16829" s="1">
        <v>105300</v>
      </c>
      <c r="I16829" t="s">
        <v>1008</v>
      </c>
      <c r="J16829" t="s">
        <v>25636</v>
      </c>
    </row>
    <row r="16830" spans="1:10">
      <c r="A16830" t="s">
        <v>33</v>
      </c>
      <c r="B16830" t="s">
        <v>25637</v>
      </c>
      <c r="C16830" t="s">
        <v>119</v>
      </c>
      <c r="D16830" t="s">
        <v>13</v>
      </c>
      <c r="E16830" t="s">
        <v>14</v>
      </c>
      <c r="F16830" t="s">
        <v>26</v>
      </c>
      <c r="G16830" s="3">
        <v>45075.500150462962</v>
      </c>
      <c r="H16830" s="1">
        <v>70000</v>
      </c>
      <c r="I16830" t="s">
        <v>25638</v>
      </c>
      <c r="J16830" t="s">
        <v>25639</v>
      </c>
    </row>
    <row r="16831" spans="1:10">
      <c r="A16831" t="s">
        <v>10</v>
      </c>
      <c r="B16831" t="s">
        <v>10</v>
      </c>
      <c r="C16831" t="s">
        <v>419</v>
      </c>
      <c r="D16831" t="s">
        <v>13</v>
      </c>
      <c r="E16831" t="s">
        <v>14</v>
      </c>
      <c r="F16831" t="s">
        <v>26</v>
      </c>
      <c r="G16831" s="3">
        <v>45062.501608796294</v>
      </c>
      <c r="H16831" s="1">
        <v>175000</v>
      </c>
      <c r="I16831" t="s">
        <v>3608</v>
      </c>
      <c r="J16831" t="s">
        <v>3609</v>
      </c>
    </row>
    <row r="16832" spans="1:10">
      <c r="A16832" t="s">
        <v>33</v>
      </c>
      <c r="B16832" t="s">
        <v>4941</v>
      </c>
      <c r="C16832" t="s">
        <v>25640</v>
      </c>
      <c r="D16832" t="s">
        <v>13</v>
      </c>
      <c r="E16832" t="s">
        <v>14</v>
      </c>
      <c r="F16832" t="s">
        <v>26</v>
      </c>
      <c r="G16832" s="3">
        <v>45140.501585648148</v>
      </c>
      <c r="H16832" s="1">
        <v>61875</v>
      </c>
      <c r="I16832" t="s">
        <v>729</v>
      </c>
      <c r="J16832" t="s">
        <v>28</v>
      </c>
    </row>
    <row r="16833" spans="1:10">
      <c r="A16833" t="s">
        <v>33</v>
      </c>
      <c r="B16833" t="s">
        <v>25641</v>
      </c>
      <c r="C16833" t="s">
        <v>25642</v>
      </c>
      <c r="D16833" t="s">
        <v>13</v>
      </c>
      <c r="E16833" t="s">
        <v>14</v>
      </c>
      <c r="F16833" t="s">
        <v>26</v>
      </c>
      <c r="G16833" s="3">
        <v>45247.500775462962</v>
      </c>
      <c r="H16833" s="1">
        <v>101000</v>
      </c>
      <c r="I16833" t="s">
        <v>25643</v>
      </c>
      <c r="J16833" t="s">
        <v>25644</v>
      </c>
    </row>
    <row r="16834" spans="1:10">
      <c r="A16834" t="s">
        <v>212</v>
      </c>
      <c r="B16834" t="s">
        <v>25645</v>
      </c>
      <c r="C16834" t="s">
        <v>1117</v>
      </c>
      <c r="D16834" t="s">
        <v>13</v>
      </c>
      <c r="E16834" t="s">
        <v>14</v>
      </c>
      <c r="F16834" t="s">
        <v>26</v>
      </c>
      <c r="G16834" s="3">
        <v>45023.50203703704</v>
      </c>
      <c r="H16834" s="1">
        <v>168500</v>
      </c>
      <c r="I16834" t="s">
        <v>22996</v>
      </c>
    </row>
    <row r="16835" spans="1:10">
      <c r="A16835" t="s">
        <v>10</v>
      </c>
      <c r="B16835" t="s">
        <v>25646</v>
      </c>
      <c r="D16835" t="s">
        <v>13</v>
      </c>
      <c r="E16835" t="s">
        <v>14</v>
      </c>
      <c r="F16835" t="s">
        <v>528</v>
      </c>
      <c r="G16835" s="3">
        <v>45121.53565972222</v>
      </c>
      <c r="H16835" s="1">
        <v>93600</v>
      </c>
      <c r="I16835" t="s">
        <v>4644</v>
      </c>
      <c r="J16835" t="s">
        <v>24839</v>
      </c>
    </row>
    <row r="16836" spans="1:10">
      <c r="A16836" t="s">
        <v>33</v>
      </c>
      <c r="B16836" t="s">
        <v>33</v>
      </c>
      <c r="C16836" t="s">
        <v>1109</v>
      </c>
      <c r="D16836" t="s">
        <v>13</v>
      </c>
      <c r="E16836" t="s">
        <v>14</v>
      </c>
      <c r="F16836" t="s">
        <v>1110</v>
      </c>
      <c r="G16836" s="3">
        <v>44952.521828703706</v>
      </c>
      <c r="H16836" s="1">
        <v>98500</v>
      </c>
      <c r="I16836" t="s">
        <v>25647</v>
      </c>
      <c r="J16836" t="s">
        <v>25648</v>
      </c>
    </row>
    <row r="16837" spans="1:10">
      <c r="A16837" t="s">
        <v>10</v>
      </c>
      <c r="B16837" t="s">
        <v>7211</v>
      </c>
      <c r="C16837" t="s">
        <v>25649</v>
      </c>
      <c r="D16837" t="s">
        <v>13</v>
      </c>
      <c r="E16837" t="s">
        <v>14</v>
      </c>
      <c r="F16837" t="s">
        <v>26</v>
      </c>
      <c r="G16837" s="3">
        <v>44934.535254629627</v>
      </c>
      <c r="H16837" s="1">
        <v>192500</v>
      </c>
      <c r="I16837" t="s">
        <v>25650</v>
      </c>
      <c r="J16837" t="s">
        <v>12637</v>
      </c>
    </row>
    <row r="16838" spans="1:10">
      <c r="A16838" t="s">
        <v>33</v>
      </c>
      <c r="B16838" t="s">
        <v>25651</v>
      </c>
      <c r="C16838" t="s">
        <v>6180</v>
      </c>
      <c r="D16838" t="s">
        <v>13</v>
      </c>
      <c r="E16838" t="s">
        <v>14</v>
      </c>
      <c r="F16838" t="s">
        <v>608</v>
      </c>
      <c r="G16838" s="3">
        <v>45028.522002314814</v>
      </c>
      <c r="H16838" s="1">
        <v>75000</v>
      </c>
      <c r="I16838" t="s">
        <v>130</v>
      </c>
      <c r="J16838" t="s">
        <v>23841</v>
      </c>
    </row>
    <row r="16839" spans="1:10">
      <c r="A16839" t="s">
        <v>212</v>
      </c>
      <c r="B16839" t="s">
        <v>25652</v>
      </c>
      <c r="C16839" t="s">
        <v>1597</v>
      </c>
      <c r="D16839" t="s">
        <v>13</v>
      </c>
      <c r="E16839" t="s">
        <v>14</v>
      </c>
      <c r="F16839" t="s">
        <v>26</v>
      </c>
      <c r="G16839" s="3">
        <v>45238.516423611109</v>
      </c>
      <c r="H16839" s="1">
        <v>463500</v>
      </c>
      <c r="I16839" t="s">
        <v>25653</v>
      </c>
      <c r="J16839" t="s">
        <v>295</v>
      </c>
    </row>
    <row r="16840" spans="1:10">
      <c r="A16840" t="s">
        <v>33</v>
      </c>
      <c r="B16840" t="s">
        <v>3671</v>
      </c>
      <c r="C16840" t="s">
        <v>201</v>
      </c>
      <c r="D16840" t="s">
        <v>13</v>
      </c>
      <c r="E16840" t="s">
        <v>14</v>
      </c>
      <c r="F16840" t="s">
        <v>26</v>
      </c>
      <c r="G16840" s="3">
        <v>45057.526863425926</v>
      </c>
      <c r="H16840" s="1">
        <v>113269.5</v>
      </c>
      <c r="I16840" t="s">
        <v>5383</v>
      </c>
      <c r="J16840" t="s">
        <v>17482</v>
      </c>
    </row>
    <row r="16841" spans="1:10">
      <c r="A16841" t="s">
        <v>18</v>
      </c>
      <c r="B16841" t="s">
        <v>18</v>
      </c>
      <c r="C16841" t="s">
        <v>232</v>
      </c>
      <c r="D16841" t="s">
        <v>13</v>
      </c>
      <c r="E16841" t="s">
        <v>14</v>
      </c>
      <c r="F16841" t="s">
        <v>26</v>
      </c>
      <c r="G16841" s="3">
        <v>45014.518506944441</v>
      </c>
      <c r="H16841" s="1">
        <v>115000</v>
      </c>
      <c r="I16841" t="s">
        <v>1072</v>
      </c>
      <c r="J16841" t="s">
        <v>5645</v>
      </c>
    </row>
    <row r="16842" spans="1:10">
      <c r="A16842" t="s">
        <v>18</v>
      </c>
      <c r="B16842" t="s">
        <v>184</v>
      </c>
      <c r="C16842" t="s">
        <v>170</v>
      </c>
      <c r="D16842" t="s">
        <v>13</v>
      </c>
      <c r="E16842" t="s">
        <v>14</v>
      </c>
      <c r="F16842" t="s">
        <v>171</v>
      </c>
      <c r="G16842" s="3">
        <v>44985.512256944443</v>
      </c>
      <c r="H16842" s="1">
        <v>147500</v>
      </c>
      <c r="I16842" t="s">
        <v>2509</v>
      </c>
      <c r="J16842" t="s">
        <v>25654</v>
      </c>
    </row>
    <row r="16843" spans="1:10">
      <c r="A16843" t="s">
        <v>135</v>
      </c>
      <c r="B16843" t="s">
        <v>25655</v>
      </c>
      <c r="C16843" t="s">
        <v>4525</v>
      </c>
      <c r="D16843" t="s">
        <v>13</v>
      </c>
      <c r="E16843" t="s">
        <v>14</v>
      </c>
      <c r="F16843" t="s">
        <v>26</v>
      </c>
      <c r="G16843" s="3">
        <v>44932.501736111109</v>
      </c>
      <c r="H16843" s="1">
        <v>95000</v>
      </c>
      <c r="I16843" t="s">
        <v>18506</v>
      </c>
      <c r="J16843" t="s">
        <v>25656</v>
      </c>
    </row>
    <row r="16844" spans="1:10">
      <c r="A16844" t="s">
        <v>10</v>
      </c>
      <c r="B16844" t="s">
        <v>2474</v>
      </c>
      <c r="C16844" t="s">
        <v>901</v>
      </c>
      <c r="D16844" t="s">
        <v>13</v>
      </c>
      <c r="E16844" t="s">
        <v>14</v>
      </c>
      <c r="F16844" t="s">
        <v>26</v>
      </c>
      <c r="G16844" s="3">
        <v>44971.502430555556</v>
      </c>
      <c r="H16844" s="1">
        <v>125000</v>
      </c>
      <c r="I16844" t="s">
        <v>25657</v>
      </c>
      <c r="J16844" t="s">
        <v>17580</v>
      </c>
    </row>
    <row r="16845" spans="1:10">
      <c r="A16845" t="s">
        <v>33</v>
      </c>
      <c r="B16845" t="s">
        <v>25658</v>
      </c>
      <c r="C16845" t="s">
        <v>232</v>
      </c>
      <c r="D16845" t="s">
        <v>13</v>
      </c>
      <c r="E16845" t="s">
        <v>14</v>
      </c>
      <c r="F16845" t="s">
        <v>26</v>
      </c>
      <c r="G16845" s="3">
        <v>45103.500081018516</v>
      </c>
      <c r="H16845" s="1">
        <v>95000</v>
      </c>
      <c r="I16845" t="s">
        <v>25659</v>
      </c>
    </row>
    <row r="16846" spans="1:10">
      <c r="A16846" t="s">
        <v>10</v>
      </c>
      <c r="B16846" t="s">
        <v>12036</v>
      </c>
      <c r="C16846" t="s">
        <v>237</v>
      </c>
      <c r="D16846" t="s">
        <v>13</v>
      </c>
      <c r="E16846" t="s">
        <v>14</v>
      </c>
      <c r="F16846" t="s">
        <v>26</v>
      </c>
      <c r="G16846" s="3">
        <v>44951.503935185188</v>
      </c>
      <c r="H16846" s="1">
        <v>131867</v>
      </c>
      <c r="I16846" t="s">
        <v>3417</v>
      </c>
      <c r="J16846" t="s">
        <v>1515</v>
      </c>
    </row>
    <row r="16847" spans="1:10">
      <c r="A16847" t="s">
        <v>10</v>
      </c>
      <c r="B16847" t="s">
        <v>25660</v>
      </c>
      <c r="C16847" t="s">
        <v>947</v>
      </c>
      <c r="D16847" t="s">
        <v>13</v>
      </c>
      <c r="E16847" t="s">
        <v>14</v>
      </c>
      <c r="F16847" t="s">
        <v>26</v>
      </c>
      <c r="G16847" s="3">
        <v>45113.502430555556</v>
      </c>
      <c r="H16847" s="1">
        <v>90000</v>
      </c>
      <c r="I16847" t="s">
        <v>2281</v>
      </c>
      <c r="J16847" t="s">
        <v>25661</v>
      </c>
    </row>
    <row r="16848" spans="1:10">
      <c r="A16848" t="s">
        <v>10</v>
      </c>
      <c r="B16848" t="s">
        <v>25662</v>
      </c>
      <c r="C16848" t="s">
        <v>1117</v>
      </c>
      <c r="D16848" t="s">
        <v>13</v>
      </c>
      <c r="E16848" t="s">
        <v>14</v>
      </c>
      <c r="F16848" t="s">
        <v>20</v>
      </c>
      <c r="G16848" s="3">
        <v>44989.524409722224</v>
      </c>
      <c r="H16848" s="1">
        <v>110900</v>
      </c>
      <c r="I16848" t="s">
        <v>2995</v>
      </c>
      <c r="J16848" t="s">
        <v>25663</v>
      </c>
    </row>
    <row r="16849" spans="1:10">
      <c r="A16849" t="s">
        <v>33</v>
      </c>
      <c r="B16849" t="s">
        <v>33</v>
      </c>
      <c r="C16849" t="s">
        <v>557</v>
      </c>
      <c r="D16849" t="s">
        <v>1075</v>
      </c>
      <c r="E16849" t="s">
        <v>14</v>
      </c>
      <c r="F16849" t="s">
        <v>26</v>
      </c>
      <c r="G16849" s="3">
        <v>45261.529710648145</v>
      </c>
      <c r="H16849" s="1">
        <v>65000</v>
      </c>
      <c r="I16849" t="s">
        <v>4532</v>
      </c>
      <c r="J16849" t="s">
        <v>25664</v>
      </c>
    </row>
    <row r="16850" spans="1:10">
      <c r="A16850" t="s">
        <v>33</v>
      </c>
      <c r="B16850" t="s">
        <v>33</v>
      </c>
      <c r="C16850" t="s">
        <v>75</v>
      </c>
      <c r="D16850" t="s">
        <v>13</v>
      </c>
      <c r="E16850" t="s">
        <v>14</v>
      </c>
      <c r="F16850" t="s">
        <v>26</v>
      </c>
      <c r="G16850" s="3">
        <v>45018.500289351854</v>
      </c>
      <c r="H16850" s="1">
        <v>106100</v>
      </c>
      <c r="I16850" t="s">
        <v>25665</v>
      </c>
      <c r="J16850" t="s">
        <v>25666</v>
      </c>
    </row>
    <row r="16851" spans="1:10">
      <c r="A16851" t="s">
        <v>212</v>
      </c>
      <c r="B16851" t="s">
        <v>25667</v>
      </c>
      <c r="C16851" t="s">
        <v>2138</v>
      </c>
      <c r="D16851" t="s">
        <v>13</v>
      </c>
      <c r="E16851" t="s">
        <v>14</v>
      </c>
      <c r="F16851" t="s">
        <v>26</v>
      </c>
      <c r="G16851" s="3">
        <v>45254.501782407409</v>
      </c>
      <c r="H16851" s="1">
        <v>140000</v>
      </c>
      <c r="I16851" t="s">
        <v>5627</v>
      </c>
      <c r="J16851" t="s">
        <v>25668</v>
      </c>
    </row>
    <row r="16852" spans="1:10">
      <c r="A16852" t="s">
        <v>18</v>
      </c>
      <c r="B16852" t="s">
        <v>4897</v>
      </c>
      <c r="C16852" t="s">
        <v>142</v>
      </c>
      <c r="D16852" t="s">
        <v>13</v>
      </c>
      <c r="E16852" t="s">
        <v>14</v>
      </c>
      <c r="F16852" t="s">
        <v>26</v>
      </c>
      <c r="G16852" s="3">
        <v>45030.560300925928</v>
      </c>
      <c r="H16852" s="1">
        <v>125000</v>
      </c>
      <c r="I16852" t="s">
        <v>24049</v>
      </c>
      <c r="J16852" t="s">
        <v>25669</v>
      </c>
    </row>
    <row r="16853" spans="1:10">
      <c r="A16853" t="s">
        <v>10</v>
      </c>
      <c r="B16853" t="s">
        <v>5382</v>
      </c>
      <c r="C16853" t="s">
        <v>201</v>
      </c>
      <c r="D16853" t="s">
        <v>13</v>
      </c>
      <c r="E16853" t="s">
        <v>14</v>
      </c>
      <c r="F16853" t="s">
        <v>26</v>
      </c>
      <c r="G16853" s="3">
        <v>45176.503287037034</v>
      </c>
      <c r="H16853" s="1">
        <v>141341.5</v>
      </c>
      <c r="I16853" t="s">
        <v>5383</v>
      </c>
      <c r="J16853" t="s">
        <v>25670</v>
      </c>
    </row>
    <row r="16854" spans="1:10">
      <c r="A16854" t="s">
        <v>10</v>
      </c>
      <c r="B16854" t="s">
        <v>25671</v>
      </c>
      <c r="C16854" t="s">
        <v>103</v>
      </c>
      <c r="D16854" t="s">
        <v>13</v>
      </c>
      <c r="E16854" t="s">
        <v>14</v>
      </c>
      <c r="F16854" t="s">
        <v>26</v>
      </c>
      <c r="G16854" s="3">
        <v>44973.503888888888</v>
      </c>
      <c r="H16854" s="1">
        <v>171500</v>
      </c>
      <c r="I16854" t="s">
        <v>2673</v>
      </c>
      <c r="J16854" t="s">
        <v>301</v>
      </c>
    </row>
    <row r="16855" spans="1:10">
      <c r="A16855" t="s">
        <v>10</v>
      </c>
      <c r="B16855" t="s">
        <v>10</v>
      </c>
      <c r="C16855" t="s">
        <v>75</v>
      </c>
      <c r="D16855" t="s">
        <v>13</v>
      </c>
      <c r="E16855" t="s">
        <v>14</v>
      </c>
      <c r="F16855" t="s">
        <v>26</v>
      </c>
      <c r="G16855" s="3">
        <v>45239.502418981479</v>
      </c>
      <c r="H16855" s="1">
        <v>152174.5</v>
      </c>
      <c r="I16855" t="s">
        <v>6077</v>
      </c>
    </row>
    <row r="16856" spans="1:10">
      <c r="A16856" t="s">
        <v>18</v>
      </c>
      <c r="B16856" t="s">
        <v>25672</v>
      </c>
      <c r="C16856" t="s">
        <v>9911</v>
      </c>
      <c r="D16856" t="s">
        <v>13</v>
      </c>
      <c r="E16856" t="s">
        <v>14</v>
      </c>
      <c r="F16856" t="s">
        <v>26</v>
      </c>
      <c r="G16856" s="3">
        <v>45173.504861111112</v>
      </c>
      <c r="H16856" s="1">
        <v>244500</v>
      </c>
      <c r="I16856" t="s">
        <v>120</v>
      </c>
      <c r="J16856" t="s">
        <v>19346</v>
      </c>
    </row>
    <row r="16857" spans="1:10">
      <c r="A16857" t="s">
        <v>18</v>
      </c>
      <c r="B16857" t="s">
        <v>18</v>
      </c>
      <c r="C16857" t="s">
        <v>441</v>
      </c>
      <c r="D16857" t="s">
        <v>13</v>
      </c>
      <c r="E16857" t="s">
        <v>14</v>
      </c>
      <c r="F16857" t="s">
        <v>26</v>
      </c>
      <c r="G16857" s="3">
        <v>45026.503472222219</v>
      </c>
      <c r="H16857" s="1">
        <v>185000</v>
      </c>
      <c r="I16857" t="s">
        <v>130</v>
      </c>
      <c r="J16857" t="s">
        <v>2220</v>
      </c>
    </row>
    <row r="16858" spans="1:10">
      <c r="A16858" t="s">
        <v>106</v>
      </c>
      <c r="B16858" t="s">
        <v>25673</v>
      </c>
      <c r="C16858" t="s">
        <v>24</v>
      </c>
      <c r="D16858" t="s">
        <v>13</v>
      </c>
      <c r="E16858" t="s">
        <v>25</v>
      </c>
      <c r="F16858" t="s">
        <v>2398</v>
      </c>
      <c r="G16858" s="3">
        <v>45203.522164351853</v>
      </c>
      <c r="H16858" s="1">
        <v>37500</v>
      </c>
      <c r="I16858" t="s">
        <v>25674</v>
      </c>
    </row>
    <row r="16859" spans="1:10">
      <c r="A16859" t="s">
        <v>33</v>
      </c>
      <c r="B16859" t="s">
        <v>25675</v>
      </c>
      <c r="C16859" t="s">
        <v>4597</v>
      </c>
      <c r="D16859" t="s">
        <v>13</v>
      </c>
      <c r="E16859" t="s">
        <v>14</v>
      </c>
      <c r="F16859" t="s">
        <v>26</v>
      </c>
      <c r="G16859" s="3">
        <v>45036.500381944446</v>
      </c>
      <c r="H16859" s="1">
        <v>87499.5</v>
      </c>
      <c r="I16859" t="s">
        <v>25676</v>
      </c>
      <c r="J16859" t="s">
        <v>25677</v>
      </c>
    </row>
    <row r="16860" spans="1:10">
      <c r="A16860" t="s">
        <v>33</v>
      </c>
      <c r="B16860" t="s">
        <v>33</v>
      </c>
      <c r="C16860" t="s">
        <v>201</v>
      </c>
      <c r="D16860" t="s">
        <v>7604</v>
      </c>
      <c r="E16860" t="s">
        <v>14</v>
      </c>
      <c r="F16860" t="s">
        <v>26</v>
      </c>
      <c r="G16860" s="3">
        <v>45227.523668981485</v>
      </c>
      <c r="H16860" s="1">
        <v>75000</v>
      </c>
      <c r="I16860" t="s">
        <v>9107</v>
      </c>
    </row>
    <row r="16861" spans="1:10">
      <c r="A16861" t="s">
        <v>73</v>
      </c>
      <c r="B16861" t="s">
        <v>73</v>
      </c>
      <c r="C16861" t="s">
        <v>136</v>
      </c>
      <c r="D16861" t="s">
        <v>13</v>
      </c>
      <c r="E16861" t="s">
        <v>14</v>
      </c>
      <c r="F16861" t="s">
        <v>26</v>
      </c>
      <c r="G16861" s="3">
        <v>45079.531469907408</v>
      </c>
      <c r="H16861" s="1">
        <v>180000</v>
      </c>
      <c r="I16861" t="s">
        <v>130</v>
      </c>
      <c r="J16861" t="s">
        <v>23790</v>
      </c>
    </row>
    <row r="16862" spans="1:10">
      <c r="A16862" t="s">
        <v>33</v>
      </c>
      <c r="B16862" t="s">
        <v>33</v>
      </c>
      <c r="C16862" t="s">
        <v>3359</v>
      </c>
      <c r="D16862" t="s">
        <v>13</v>
      </c>
      <c r="E16862" t="s">
        <v>14</v>
      </c>
      <c r="F16862" t="s">
        <v>26</v>
      </c>
      <c r="G16862" s="3">
        <v>45002.500428240739</v>
      </c>
      <c r="H16862" s="1">
        <v>90000</v>
      </c>
      <c r="I16862" t="s">
        <v>6607</v>
      </c>
      <c r="J16862" t="s">
        <v>1643</v>
      </c>
    </row>
    <row r="16863" spans="1:10">
      <c r="A16863" t="s">
        <v>212</v>
      </c>
      <c r="B16863" t="s">
        <v>212</v>
      </c>
      <c r="C16863" t="s">
        <v>5814</v>
      </c>
      <c r="D16863" t="s">
        <v>13</v>
      </c>
      <c r="E16863" t="s">
        <v>14</v>
      </c>
      <c r="F16863" t="s">
        <v>601</v>
      </c>
      <c r="G16863" s="3">
        <v>45134.52747685185</v>
      </c>
      <c r="H16863" s="1">
        <v>157500</v>
      </c>
      <c r="I16863" t="s">
        <v>4409</v>
      </c>
      <c r="J16863" t="s">
        <v>25678</v>
      </c>
    </row>
    <row r="16864" spans="1:10">
      <c r="A16864" t="s">
        <v>33</v>
      </c>
      <c r="B16864" t="s">
        <v>33</v>
      </c>
      <c r="C16864" t="s">
        <v>3214</v>
      </c>
      <c r="D16864" t="s">
        <v>13</v>
      </c>
      <c r="E16864" t="s">
        <v>14</v>
      </c>
      <c r="F16864" t="s">
        <v>608</v>
      </c>
      <c r="G16864" s="3">
        <v>45077.51059027778</v>
      </c>
      <c r="H16864" s="1">
        <v>100500</v>
      </c>
      <c r="I16864" t="s">
        <v>3215</v>
      </c>
      <c r="J16864" t="s">
        <v>25679</v>
      </c>
    </row>
    <row r="16865" spans="1:10">
      <c r="A16865" t="s">
        <v>73</v>
      </c>
      <c r="B16865" t="s">
        <v>19808</v>
      </c>
      <c r="D16865" t="s">
        <v>13</v>
      </c>
      <c r="E16865" t="s">
        <v>14</v>
      </c>
      <c r="F16865" t="s">
        <v>26</v>
      </c>
      <c r="G16865" s="3">
        <v>45254.503009259257</v>
      </c>
      <c r="H16865" s="1">
        <v>215000</v>
      </c>
      <c r="I16865" t="s">
        <v>308</v>
      </c>
      <c r="J16865" t="s">
        <v>19809</v>
      </c>
    </row>
    <row r="16866" spans="1:10">
      <c r="A16866" t="s">
        <v>73</v>
      </c>
      <c r="B16866" t="s">
        <v>25680</v>
      </c>
      <c r="C16866" t="s">
        <v>24122</v>
      </c>
      <c r="D16866" t="s">
        <v>13</v>
      </c>
      <c r="E16866" t="s">
        <v>14</v>
      </c>
      <c r="F16866" t="s">
        <v>26</v>
      </c>
      <c r="G16866" s="3">
        <v>45013.509143518517</v>
      </c>
      <c r="H16866" s="1">
        <v>175000</v>
      </c>
      <c r="I16866" t="s">
        <v>25681</v>
      </c>
      <c r="J16866" t="s">
        <v>25682</v>
      </c>
    </row>
    <row r="16867" spans="1:10">
      <c r="A16867" t="s">
        <v>33</v>
      </c>
      <c r="B16867" t="s">
        <v>25683</v>
      </c>
      <c r="C16867" t="s">
        <v>221</v>
      </c>
      <c r="D16867" t="s">
        <v>13</v>
      </c>
      <c r="E16867" t="s">
        <v>14</v>
      </c>
      <c r="F16867" t="s">
        <v>221</v>
      </c>
      <c r="G16867" s="3">
        <v>45282.516030092593</v>
      </c>
      <c r="H16867" s="1">
        <v>75067.5</v>
      </c>
      <c r="I16867" t="s">
        <v>1849</v>
      </c>
      <c r="J16867" t="s">
        <v>599</v>
      </c>
    </row>
    <row r="16868" spans="1:10">
      <c r="A16868" t="s">
        <v>18</v>
      </c>
      <c r="B16868" t="s">
        <v>6707</v>
      </c>
      <c r="C16868" t="s">
        <v>25684</v>
      </c>
      <c r="D16868" t="s">
        <v>13</v>
      </c>
      <c r="E16868" t="s">
        <v>14</v>
      </c>
      <c r="F16868" t="s">
        <v>26</v>
      </c>
      <c r="G16868" s="3">
        <v>44933.503587962965</v>
      </c>
      <c r="H16868" s="1">
        <v>98301.5</v>
      </c>
      <c r="I16868" t="s">
        <v>25685</v>
      </c>
      <c r="J16868" t="s">
        <v>25686</v>
      </c>
    </row>
    <row r="16869" spans="1:10">
      <c r="A16869" t="s">
        <v>212</v>
      </c>
      <c r="B16869" t="s">
        <v>25687</v>
      </c>
      <c r="D16869" t="s">
        <v>13</v>
      </c>
      <c r="E16869" t="s">
        <v>14</v>
      </c>
      <c r="F16869" t="s">
        <v>26</v>
      </c>
      <c r="G16869" s="3">
        <v>45232.501875000002</v>
      </c>
      <c r="H16869" s="1">
        <v>222500</v>
      </c>
      <c r="I16869" t="s">
        <v>24681</v>
      </c>
      <c r="J16869" t="s">
        <v>996</v>
      </c>
    </row>
    <row r="16870" spans="1:10">
      <c r="A16870" t="s">
        <v>10</v>
      </c>
      <c r="B16870" t="s">
        <v>5390</v>
      </c>
      <c r="C16870" t="s">
        <v>767</v>
      </c>
      <c r="D16870" t="s">
        <v>13</v>
      </c>
      <c r="E16870" t="s">
        <v>14</v>
      </c>
      <c r="F16870" t="s">
        <v>26</v>
      </c>
      <c r="G16870" s="3">
        <v>45185.521134259259</v>
      </c>
      <c r="H16870" s="1">
        <v>130000</v>
      </c>
      <c r="I16870" t="s">
        <v>130</v>
      </c>
      <c r="J16870" t="s">
        <v>2577</v>
      </c>
    </row>
    <row r="16871" spans="1:10">
      <c r="A16871" t="s">
        <v>10</v>
      </c>
      <c r="B16871" t="s">
        <v>25688</v>
      </c>
      <c r="C16871" t="s">
        <v>1117</v>
      </c>
      <c r="D16871" t="s">
        <v>13</v>
      </c>
      <c r="E16871" t="s">
        <v>14</v>
      </c>
      <c r="F16871" t="s">
        <v>26</v>
      </c>
      <c r="G16871" s="3">
        <v>45076.502453703702</v>
      </c>
      <c r="H16871" s="1">
        <v>150000</v>
      </c>
      <c r="I16871" t="s">
        <v>1545</v>
      </c>
      <c r="J16871" t="s">
        <v>6575</v>
      </c>
    </row>
    <row r="16872" spans="1:10">
      <c r="A16872" t="s">
        <v>10</v>
      </c>
      <c r="B16872" t="s">
        <v>25689</v>
      </c>
      <c r="C16872" t="s">
        <v>795</v>
      </c>
      <c r="D16872" t="s">
        <v>13</v>
      </c>
      <c r="E16872" t="s">
        <v>14</v>
      </c>
      <c r="F16872" t="s">
        <v>26</v>
      </c>
      <c r="G16872" s="3">
        <v>45280.501192129632</v>
      </c>
      <c r="H16872" s="1">
        <v>106200</v>
      </c>
      <c r="I16872" t="s">
        <v>4120</v>
      </c>
      <c r="J16872" t="s">
        <v>25690</v>
      </c>
    </row>
    <row r="16873" spans="1:10">
      <c r="A16873" t="s">
        <v>33</v>
      </c>
      <c r="B16873" t="s">
        <v>33</v>
      </c>
      <c r="C16873" t="s">
        <v>1908</v>
      </c>
      <c r="D16873" t="s">
        <v>13</v>
      </c>
      <c r="E16873" t="s">
        <v>14</v>
      </c>
      <c r="F16873" t="s">
        <v>26</v>
      </c>
      <c r="G16873" s="3">
        <v>45084.501134259262</v>
      </c>
      <c r="H16873" s="1">
        <v>95000</v>
      </c>
      <c r="I16873" t="s">
        <v>130</v>
      </c>
      <c r="J16873" t="s">
        <v>2890</v>
      </c>
    </row>
    <row r="16874" spans="1:10">
      <c r="A16874" t="s">
        <v>10</v>
      </c>
      <c r="B16874" t="s">
        <v>25691</v>
      </c>
      <c r="C16874" t="s">
        <v>24</v>
      </c>
      <c r="D16874" t="s">
        <v>13</v>
      </c>
      <c r="E16874" t="s">
        <v>25</v>
      </c>
      <c r="F16874" t="s">
        <v>26</v>
      </c>
      <c r="G16874" s="3">
        <v>45196.501574074071</v>
      </c>
      <c r="H16874" s="1">
        <v>145000</v>
      </c>
      <c r="I16874" t="s">
        <v>1477</v>
      </c>
      <c r="J16874" t="s">
        <v>21471</v>
      </c>
    </row>
    <row r="16875" spans="1:10">
      <c r="A16875" t="s">
        <v>18</v>
      </c>
      <c r="B16875" t="s">
        <v>25692</v>
      </c>
      <c r="C16875" t="s">
        <v>24</v>
      </c>
      <c r="D16875" t="s">
        <v>13</v>
      </c>
      <c r="E16875" t="s">
        <v>25</v>
      </c>
      <c r="F16875" t="s">
        <v>26</v>
      </c>
      <c r="G16875" s="3">
        <v>45259.506157407406</v>
      </c>
      <c r="H16875" s="1">
        <v>162500</v>
      </c>
      <c r="I16875" t="s">
        <v>783</v>
      </c>
      <c r="J16875" t="s">
        <v>25693</v>
      </c>
    </row>
    <row r="16876" spans="1:10">
      <c r="A16876" t="s">
        <v>18</v>
      </c>
      <c r="B16876" t="s">
        <v>18</v>
      </c>
      <c r="C16876" t="s">
        <v>232</v>
      </c>
      <c r="D16876" t="s">
        <v>13</v>
      </c>
      <c r="E16876" t="s">
        <v>14</v>
      </c>
      <c r="F16876" t="s">
        <v>26</v>
      </c>
      <c r="G16876" s="3">
        <v>45020.507534722223</v>
      </c>
      <c r="H16876" s="1">
        <v>125000</v>
      </c>
      <c r="I16876" t="s">
        <v>130</v>
      </c>
      <c r="J16876" t="s">
        <v>25694</v>
      </c>
    </row>
    <row r="16877" spans="1:10">
      <c r="A16877" t="s">
        <v>106</v>
      </c>
      <c r="B16877" t="s">
        <v>25695</v>
      </c>
      <c r="C16877" t="s">
        <v>509</v>
      </c>
      <c r="D16877" t="s">
        <v>13</v>
      </c>
      <c r="E16877" t="s">
        <v>14</v>
      </c>
      <c r="F16877" t="s">
        <v>509</v>
      </c>
      <c r="G16877" s="3">
        <v>45231.519178240742</v>
      </c>
      <c r="H16877" s="1">
        <v>141000</v>
      </c>
      <c r="I16877" t="s">
        <v>5887</v>
      </c>
      <c r="J16877" t="s">
        <v>25696</v>
      </c>
    </row>
    <row r="16878" spans="1:10">
      <c r="A16878" t="s">
        <v>73</v>
      </c>
      <c r="B16878" t="s">
        <v>25697</v>
      </c>
      <c r="C16878" t="s">
        <v>276</v>
      </c>
      <c r="D16878" t="s">
        <v>13</v>
      </c>
      <c r="E16878" t="s">
        <v>14</v>
      </c>
      <c r="F16878" t="s">
        <v>26</v>
      </c>
      <c r="G16878" s="3">
        <v>44988.532337962963</v>
      </c>
      <c r="H16878" s="1">
        <v>160000</v>
      </c>
      <c r="I16878" t="s">
        <v>130</v>
      </c>
      <c r="J16878" t="s">
        <v>21465</v>
      </c>
    </row>
    <row r="16879" spans="1:10">
      <c r="A16879" t="s">
        <v>18</v>
      </c>
      <c r="B16879" t="s">
        <v>328</v>
      </c>
      <c r="C16879" t="s">
        <v>723</v>
      </c>
      <c r="D16879" t="s">
        <v>13</v>
      </c>
      <c r="E16879" t="s">
        <v>14</v>
      </c>
      <c r="F16879" t="s">
        <v>724</v>
      </c>
      <c r="G16879" s="3">
        <v>45100.563877314817</v>
      </c>
      <c r="H16879" s="1">
        <v>211000</v>
      </c>
      <c r="I16879" t="s">
        <v>120</v>
      </c>
      <c r="J16879" t="s">
        <v>12155</v>
      </c>
    </row>
    <row r="16880" spans="1:10">
      <c r="A16880" t="s">
        <v>33</v>
      </c>
      <c r="B16880" t="s">
        <v>25698</v>
      </c>
      <c r="C16880" t="s">
        <v>25699</v>
      </c>
      <c r="D16880" t="s">
        <v>13</v>
      </c>
      <c r="E16880" t="s">
        <v>14</v>
      </c>
      <c r="F16880" t="s">
        <v>26</v>
      </c>
      <c r="G16880" s="3">
        <v>45106.500057870369</v>
      </c>
      <c r="H16880" s="1">
        <v>90000</v>
      </c>
      <c r="I16880" t="s">
        <v>6655</v>
      </c>
      <c r="J16880" t="s">
        <v>25700</v>
      </c>
    </row>
    <row r="16881" spans="1:10">
      <c r="A16881" t="s">
        <v>212</v>
      </c>
      <c r="B16881" t="s">
        <v>25350</v>
      </c>
      <c r="C16881" t="s">
        <v>232</v>
      </c>
      <c r="D16881" t="s">
        <v>13</v>
      </c>
      <c r="E16881" t="s">
        <v>14</v>
      </c>
      <c r="F16881" t="s">
        <v>26</v>
      </c>
      <c r="G16881" s="3">
        <v>44977.501909722225</v>
      </c>
      <c r="H16881" s="1">
        <v>115000</v>
      </c>
      <c r="I16881" t="s">
        <v>25351</v>
      </c>
      <c r="J16881" t="s">
        <v>7308</v>
      </c>
    </row>
    <row r="16882" spans="1:10">
      <c r="A16882" t="s">
        <v>33</v>
      </c>
      <c r="B16882" t="s">
        <v>22154</v>
      </c>
      <c r="C16882" t="s">
        <v>434</v>
      </c>
      <c r="D16882" t="s">
        <v>13</v>
      </c>
      <c r="E16882" t="s">
        <v>14</v>
      </c>
      <c r="F16882" t="s">
        <v>26</v>
      </c>
      <c r="G16882" s="3">
        <v>45104.501284722224</v>
      </c>
      <c r="H16882" s="1">
        <v>138615</v>
      </c>
      <c r="I16882" t="s">
        <v>69</v>
      </c>
      <c r="J16882" t="s">
        <v>25701</v>
      </c>
    </row>
    <row r="16883" spans="1:10">
      <c r="A16883" t="s">
        <v>10</v>
      </c>
      <c r="B16883" t="s">
        <v>2474</v>
      </c>
      <c r="C16883" t="s">
        <v>8089</v>
      </c>
      <c r="D16883" t="s">
        <v>13</v>
      </c>
      <c r="E16883" t="s">
        <v>14</v>
      </c>
      <c r="F16883" t="s">
        <v>26</v>
      </c>
      <c r="G16883" s="3">
        <v>45096.504814814813</v>
      </c>
      <c r="H16883" s="1">
        <v>125000</v>
      </c>
      <c r="I16883" t="s">
        <v>25702</v>
      </c>
      <c r="J16883" t="s">
        <v>25703</v>
      </c>
    </row>
    <row r="16884" spans="1:10">
      <c r="A16884" t="s">
        <v>10</v>
      </c>
      <c r="B16884" t="s">
        <v>10</v>
      </c>
      <c r="C16884" t="s">
        <v>119</v>
      </c>
      <c r="D16884" t="s">
        <v>13</v>
      </c>
      <c r="E16884" t="s">
        <v>14</v>
      </c>
      <c r="F16884" t="s">
        <v>26</v>
      </c>
      <c r="G16884" s="3">
        <v>45201.544305555559</v>
      </c>
      <c r="H16884" s="1">
        <v>128816</v>
      </c>
      <c r="I16884" t="s">
        <v>25704</v>
      </c>
      <c r="J16884" t="s">
        <v>295</v>
      </c>
    </row>
    <row r="16885" spans="1:10">
      <c r="A16885" t="s">
        <v>10</v>
      </c>
      <c r="B16885" t="s">
        <v>10</v>
      </c>
      <c r="C16885" t="s">
        <v>237</v>
      </c>
      <c r="D16885" t="s">
        <v>13</v>
      </c>
      <c r="E16885" t="s">
        <v>14</v>
      </c>
      <c r="F16885" t="s">
        <v>26</v>
      </c>
      <c r="G16885" s="3">
        <v>45120.503159722219</v>
      </c>
      <c r="H16885" s="1">
        <v>90670</v>
      </c>
      <c r="I16885" t="s">
        <v>19602</v>
      </c>
      <c r="J16885" t="s">
        <v>25705</v>
      </c>
    </row>
    <row r="16886" spans="1:10">
      <c r="A16886" t="s">
        <v>33</v>
      </c>
      <c r="B16886" t="s">
        <v>25706</v>
      </c>
      <c r="C16886" t="s">
        <v>665</v>
      </c>
      <c r="D16886" t="s">
        <v>13</v>
      </c>
      <c r="E16886" t="s">
        <v>14</v>
      </c>
      <c r="F16886" t="s">
        <v>666</v>
      </c>
      <c r="G16886" s="3">
        <v>45063.528923611113</v>
      </c>
      <c r="H16886" s="1">
        <v>111175</v>
      </c>
      <c r="I16886" t="s">
        <v>1362</v>
      </c>
      <c r="J16886" t="s">
        <v>1643</v>
      </c>
    </row>
    <row r="16887" spans="1:10">
      <c r="A16887" t="s">
        <v>33</v>
      </c>
      <c r="B16887" t="s">
        <v>33</v>
      </c>
      <c r="C16887" t="s">
        <v>5077</v>
      </c>
      <c r="D16887" t="s">
        <v>13</v>
      </c>
      <c r="E16887" t="s">
        <v>14</v>
      </c>
      <c r="F16887" t="s">
        <v>26</v>
      </c>
      <c r="G16887" s="3">
        <v>45156.529872685183</v>
      </c>
      <c r="H16887" s="1">
        <v>35000</v>
      </c>
      <c r="I16887" t="s">
        <v>7631</v>
      </c>
      <c r="J16887" t="s">
        <v>7632</v>
      </c>
    </row>
    <row r="16888" spans="1:10">
      <c r="A16888" t="s">
        <v>33</v>
      </c>
      <c r="B16888" t="s">
        <v>33</v>
      </c>
      <c r="C16888" t="s">
        <v>1597</v>
      </c>
      <c r="D16888" t="s">
        <v>13</v>
      </c>
      <c r="E16888" t="s">
        <v>14</v>
      </c>
      <c r="F16888" t="s">
        <v>26</v>
      </c>
      <c r="G16888" s="3">
        <v>45141.500590277778</v>
      </c>
      <c r="H16888" s="1">
        <v>122000</v>
      </c>
      <c r="I16888" t="s">
        <v>195</v>
      </c>
      <c r="J16888" t="s">
        <v>1183</v>
      </c>
    </row>
    <row r="16889" spans="1:10">
      <c r="A16889" t="s">
        <v>10</v>
      </c>
      <c r="B16889" t="s">
        <v>281</v>
      </c>
      <c r="C16889" t="s">
        <v>276</v>
      </c>
      <c r="D16889" t="s">
        <v>13</v>
      </c>
      <c r="E16889" t="s">
        <v>14</v>
      </c>
      <c r="F16889" t="s">
        <v>26</v>
      </c>
      <c r="G16889" s="3">
        <v>45173.501875000002</v>
      </c>
      <c r="H16889" s="1">
        <v>140062.5</v>
      </c>
      <c r="I16889" t="s">
        <v>283</v>
      </c>
      <c r="J16889" t="s">
        <v>4095</v>
      </c>
    </row>
    <row r="16890" spans="1:10">
      <c r="A16890" t="s">
        <v>18</v>
      </c>
      <c r="B16890" t="s">
        <v>5876</v>
      </c>
      <c r="C16890" t="s">
        <v>26</v>
      </c>
      <c r="D16890" t="s">
        <v>13</v>
      </c>
      <c r="E16890" t="s">
        <v>14</v>
      </c>
      <c r="F16890" t="s">
        <v>20</v>
      </c>
      <c r="G16890" s="3">
        <v>45023.530694444446</v>
      </c>
      <c r="H16890" s="1">
        <v>136735</v>
      </c>
      <c r="I16890" t="s">
        <v>7236</v>
      </c>
      <c r="J16890" t="s">
        <v>24618</v>
      </c>
    </row>
    <row r="16891" spans="1:10">
      <c r="A16891" t="s">
        <v>33</v>
      </c>
      <c r="B16891" t="s">
        <v>43</v>
      </c>
      <c r="C16891" t="s">
        <v>869</v>
      </c>
      <c r="D16891" t="s">
        <v>13</v>
      </c>
      <c r="E16891" t="s">
        <v>14</v>
      </c>
      <c r="F16891" t="s">
        <v>26</v>
      </c>
      <c r="G16891" s="3">
        <v>45071.500428240739</v>
      </c>
      <c r="H16891" s="1">
        <v>90000</v>
      </c>
      <c r="I16891" t="s">
        <v>870</v>
      </c>
      <c r="J16891" t="s">
        <v>25707</v>
      </c>
    </row>
    <row r="16892" spans="1:10">
      <c r="A16892" t="s">
        <v>33</v>
      </c>
      <c r="B16892" t="s">
        <v>4584</v>
      </c>
      <c r="C16892" t="s">
        <v>461</v>
      </c>
      <c r="D16892" t="s">
        <v>13</v>
      </c>
      <c r="E16892" t="s">
        <v>14</v>
      </c>
      <c r="F16892" t="s">
        <v>26</v>
      </c>
      <c r="G16892" s="3">
        <v>45047.501550925925</v>
      </c>
      <c r="H16892" s="1">
        <v>90000</v>
      </c>
      <c r="I16892" t="s">
        <v>25708</v>
      </c>
      <c r="J16892" t="s">
        <v>25709</v>
      </c>
    </row>
    <row r="16893" spans="1:10">
      <c r="A16893" t="s">
        <v>10</v>
      </c>
      <c r="B16893" t="s">
        <v>1468</v>
      </c>
      <c r="C16893" t="s">
        <v>325</v>
      </c>
      <c r="D16893" t="s">
        <v>13</v>
      </c>
      <c r="E16893" t="s">
        <v>14</v>
      </c>
      <c r="F16893" t="s">
        <v>26</v>
      </c>
      <c r="G16893" s="3">
        <v>45238.54241898148</v>
      </c>
      <c r="H16893" s="1">
        <v>140998</v>
      </c>
      <c r="I16893" t="s">
        <v>1469</v>
      </c>
      <c r="J16893" t="s">
        <v>1470</v>
      </c>
    </row>
    <row r="16894" spans="1:10">
      <c r="A16894" t="s">
        <v>33</v>
      </c>
      <c r="B16894" t="s">
        <v>24439</v>
      </c>
      <c r="C16894" t="s">
        <v>95</v>
      </c>
      <c r="D16894" t="s">
        <v>13</v>
      </c>
      <c r="E16894" t="s">
        <v>14</v>
      </c>
      <c r="F16894" t="s">
        <v>26</v>
      </c>
      <c r="G16894" s="3">
        <v>45277.500543981485</v>
      </c>
      <c r="H16894" s="1">
        <v>81311.5</v>
      </c>
      <c r="I16894" t="s">
        <v>25710</v>
      </c>
      <c r="J16894" t="s">
        <v>25711</v>
      </c>
    </row>
    <row r="16895" spans="1:10">
      <c r="A16895" t="s">
        <v>18</v>
      </c>
      <c r="B16895" t="s">
        <v>25712</v>
      </c>
      <c r="C16895" t="s">
        <v>194</v>
      </c>
      <c r="D16895" t="s">
        <v>13</v>
      </c>
      <c r="E16895" t="s">
        <v>14</v>
      </c>
      <c r="F16895" t="s">
        <v>26</v>
      </c>
      <c r="G16895" s="3">
        <v>44970.551203703704</v>
      </c>
      <c r="H16895" s="1">
        <v>116500</v>
      </c>
      <c r="I16895" t="s">
        <v>10319</v>
      </c>
      <c r="J16895" t="s">
        <v>25713</v>
      </c>
    </row>
    <row r="16896" spans="1:10">
      <c r="A16896" t="s">
        <v>73</v>
      </c>
      <c r="B16896" t="s">
        <v>25714</v>
      </c>
      <c r="C16896" t="s">
        <v>276</v>
      </c>
      <c r="D16896" t="s">
        <v>13</v>
      </c>
      <c r="E16896" t="s">
        <v>14</v>
      </c>
      <c r="F16896" t="s">
        <v>26</v>
      </c>
      <c r="G16896" s="3">
        <v>45127.540752314817</v>
      </c>
      <c r="H16896" s="1">
        <v>175000</v>
      </c>
      <c r="I16896" t="s">
        <v>768</v>
      </c>
      <c r="J16896" t="s">
        <v>3008</v>
      </c>
    </row>
    <row r="16897" spans="1:10">
      <c r="A16897" t="s">
        <v>77</v>
      </c>
      <c r="B16897" t="s">
        <v>567</v>
      </c>
      <c r="C16897" t="s">
        <v>243</v>
      </c>
      <c r="D16897" t="s">
        <v>13</v>
      </c>
      <c r="E16897" t="s">
        <v>14</v>
      </c>
      <c r="F16897" t="s">
        <v>26</v>
      </c>
      <c r="G16897" s="3">
        <v>45172.500752314816</v>
      </c>
      <c r="H16897" s="1">
        <v>90000</v>
      </c>
      <c r="I16897" t="s">
        <v>25715</v>
      </c>
      <c r="J16897" t="s">
        <v>25716</v>
      </c>
    </row>
    <row r="16898" spans="1:10">
      <c r="A16898" t="s">
        <v>18</v>
      </c>
      <c r="B16898" t="s">
        <v>18</v>
      </c>
      <c r="C16898" t="s">
        <v>24</v>
      </c>
      <c r="D16898" t="s">
        <v>13</v>
      </c>
      <c r="E16898" t="s">
        <v>25</v>
      </c>
      <c r="F16898" t="s">
        <v>20</v>
      </c>
      <c r="G16898" s="3">
        <v>45090.526574074072</v>
      </c>
      <c r="H16898" s="1">
        <v>125000</v>
      </c>
      <c r="I16898" t="s">
        <v>25717</v>
      </c>
      <c r="J16898" t="s">
        <v>2451</v>
      </c>
    </row>
    <row r="16899" spans="1:10">
      <c r="A16899" t="s">
        <v>33</v>
      </c>
      <c r="B16899" t="s">
        <v>33</v>
      </c>
      <c r="C16899" t="s">
        <v>56</v>
      </c>
      <c r="D16899" t="s">
        <v>13</v>
      </c>
      <c r="E16899" t="s">
        <v>14</v>
      </c>
      <c r="F16899" t="s">
        <v>26</v>
      </c>
      <c r="G16899" s="3">
        <v>45021.501076388886</v>
      </c>
      <c r="H16899" s="1">
        <v>125000</v>
      </c>
      <c r="I16899" t="s">
        <v>25718</v>
      </c>
      <c r="J16899" t="s">
        <v>1183</v>
      </c>
    </row>
    <row r="16900" spans="1:10">
      <c r="A16900" t="s">
        <v>10</v>
      </c>
      <c r="B16900" t="s">
        <v>10</v>
      </c>
      <c r="C16900" t="s">
        <v>1517</v>
      </c>
      <c r="D16900" t="s">
        <v>13</v>
      </c>
      <c r="E16900" t="s">
        <v>14</v>
      </c>
      <c r="F16900" t="s">
        <v>26</v>
      </c>
      <c r="G16900" s="3">
        <v>45127.503206018519</v>
      </c>
      <c r="H16900" s="1">
        <v>100000</v>
      </c>
      <c r="I16900" t="s">
        <v>870</v>
      </c>
      <c r="J16900" t="s">
        <v>25719</v>
      </c>
    </row>
    <row r="16901" spans="1:10">
      <c r="A16901" t="s">
        <v>10</v>
      </c>
      <c r="B16901" t="s">
        <v>25720</v>
      </c>
      <c r="C16901" t="s">
        <v>232</v>
      </c>
      <c r="D16901" t="s">
        <v>13</v>
      </c>
      <c r="E16901" t="s">
        <v>14</v>
      </c>
      <c r="F16901" t="s">
        <v>26</v>
      </c>
      <c r="G16901" s="3">
        <v>45078.516423611109</v>
      </c>
      <c r="H16901" s="1">
        <v>202500</v>
      </c>
      <c r="I16901" t="s">
        <v>3732</v>
      </c>
      <c r="J16901" t="s">
        <v>25721</v>
      </c>
    </row>
    <row r="16902" spans="1:10">
      <c r="A16902" t="s">
        <v>33</v>
      </c>
      <c r="B16902" t="s">
        <v>364</v>
      </c>
      <c r="C16902" t="s">
        <v>1866</v>
      </c>
      <c r="D16902" t="s">
        <v>13</v>
      </c>
      <c r="E16902" t="s">
        <v>14</v>
      </c>
      <c r="F16902" t="s">
        <v>171</v>
      </c>
      <c r="G16902" s="3">
        <v>45049.526365740741</v>
      </c>
      <c r="H16902" s="1">
        <v>49566.5</v>
      </c>
      <c r="I16902" t="s">
        <v>1055</v>
      </c>
    </row>
    <row r="16903" spans="1:10">
      <c r="A16903" t="s">
        <v>33</v>
      </c>
      <c r="B16903" t="s">
        <v>1249</v>
      </c>
      <c r="C16903" t="s">
        <v>325</v>
      </c>
      <c r="D16903" t="s">
        <v>13</v>
      </c>
      <c r="E16903" t="s">
        <v>14</v>
      </c>
      <c r="F16903" t="s">
        <v>26</v>
      </c>
      <c r="G16903" s="3">
        <v>45154.551817129628</v>
      </c>
      <c r="H16903" s="1">
        <v>77500</v>
      </c>
      <c r="I16903" t="s">
        <v>186</v>
      </c>
      <c r="J16903" t="s">
        <v>4561</v>
      </c>
    </row>
    <row r="16904" spans="1:10">
      <c r="A16904" t="s">
        <v>18</v>
      </c>
      <c r="B16904" t="s">
        <v>25722</v>
      </c>
      <c r="C16904" t="s">
        <v>13128</v>
      </c>
      <c r="D16904" t="s">
        <v>13</v>
      </c>
      <c r="E16904" t="s">
        <v>14</v>
      </c>
      <c r="F16904" t="s">
        <v>26</v>
      </c>
      <c r="G16904" s="3">
        <v>45128.504120370373</v>
      </c>
      <c r="H16904" s="1">
        <v>125000</v>
      </c>
      <c r="I16904" t="s">
        <v>2998</v>
      </c>
      <c r="J16904" t="s">
        <v>25723</v>
      </c>
    </row>
    <row r="16905" spans="1:10">
      <c r="A16905" t="s">
        <v>18</v>
      </c>
      <c r="B16905" t="s">
        <v>18</v>
      </c>
      <c r="C16905" t="s">
        <v>14092</v>
      </c>
      <c r="D16905" t="s">
        <v>13</v>
      </c>
      <c r="E16905" t="s">
        <v>14</v>
      </c>
      <c r="F16905" t="s">
        <v>20</v>
      </c>
      <c r="G16905" s="3">
        <v>45044.539664351854</v>
      </c>
      <c r="H16905" s="1">
        <v>112500</v>
      </c>
      <c r="I16905" t="s">
        <v>16620</v>
      </c>
      <c r="J16905" t="s">
        <v>16621</v>
      </c>
    </row>
    <row r="16906" spans="1:10">
      <c r="A16906" t="s">
        <v>18</v>
      </c>
      <c r="B16906" t="s">
        <v>18</v>
      </c>
      <c r="C16906" t="s">
        <v>434</v>
      </c>
      <c r="D16906" t="s">
        <v>13</v>
      </c>
      <c r="E16906" t="s">
        <v>14</v>
      </c>
      <c r="F16906" t="s">
        <v>26</v>
      </c>
      <c r="G16906" s="3">
        <v>44937.50644675926</v>
      </c>
      <c r="H16906" s="1">
        <v>125000</v>
      </c>
      <c r="I16906" t="s">
        <v>1072</v>
      </c>
      <c r="J16906" t="s">
        <v>5645</v>
      </c>
    </row>
    <row r="16907" spans="1:10">
      <c r="A16907" t="s">
        <v>77</v>
      </c>
      <c r="B16907" t="s">
        <v>25724</v>
      </c>
      <c r="C16907" t="s">
        <v>385</v>
      </c>
      <c r="D16907" t="s">
        <v>13</v>
      </c>
      <c r="E16907" t="s">
        <v>14</v>
      </c>
      <c r="F16907" t="s">
        <v>26</v>
      </c>
      <c r="G16907" s="3">
        <v>45058.563842592594</v>
      </c>
      <c r="H16907" s="1">
        <v>80000</v>
      </c>
      <c r="I16907" t="s">
        <v>598</v>
      </c>
      <c r="J16907" t="s">
        <v>9554</v>
      </c>
    </row>
    <row r="16908" spans="1:10">
      <c r="A16908" t="s">
        <v>73</v>
      </c>
      <c r="B16908" t="s">
        <v>2822</v>
      </c>
      <c r="C16908" t="s">
        <v>795</v>
      </c>
      <c r="D16908" t="s">
        <v>13</v>
      </c>
      <c r="E16908" t="s">
        <v>14</v>
      </c>
      <c r="F16908" t="s">
        <v>26</v>
      </c>
      <c r="G16908" s="3">
        <v>44973.506828703707</v>
      </c>
      <c r="H16908" s="1">
        <v>246500</v>
      </c>
      <c r="I16908" t="s">
        <v>120</v>
      </c>
      <c r="J16908" t="s">
        <v>2721</v>
      </c>
    </row>
    <row r="16909" spans="1:10">
      <c r="A16909" t="s">
        <v>106</v>
      </c>
      <c r="B16909" t="s">
        <v>25725</v>
      </c>
      <c r="C16909" t="s">
        <v>1222</v>
      </c>
      <c r="D16909" t="s">
        <v>13</v>
      </c>
      <c r="E16909" t="s">
        <v>14</v>
      </c>
      <c r="F16909" t="s">
        <v>608</v>
      </c>
      <c r="G16909" s="3">
        <v>45110.505787037036</v>
      </c>
      <c r="H16909" s="1">
        <v>99150</v>
      </c>
      <c r="I16909" t="s">
        <v>1501</v>
      </c>
      <c r="J16909" t="s">
        <v>1502</v>
      </c>
    </row>
    <row r="16910" spans="1:10">
      <c r="A16910" t="s">
        <v>212</v>
      </c>
      <c r="B16910" t="s">
        <v>25350</v>
      </c>
      <c r="C16910" t="s">
        <v>56</v>
      </c>
      <c r="D16910" t="s">
        <v>13</v>
      </c>
      <c r="E16910" t="s">
        <v>14</v>
      </c>
      <c r="F16910" t="s">
        <v>26</v>
      </c>
      <c r="G16910" s="3">
        <v>44977.502696759257</v>
      </c>
      <c r="H16910" s="1">
        <v>115000</v>
      </c>
      <c r="I16910" t="s">
        <v>25351</v>
      </c>
      <c r="J16910" t="s">
        <v>7308</v>
      </c>
    </row>
    <row r="16911" spans="1:10">
      <c r="A16911" t="s">
        <v>18</v>
      </c>
      <c r="B16911" t="s">
        <v>25726</v>
      </c>
      <c r="C16911" t="s">
        <v>441</v>
      </c>
      <c r="D16911" t="s">
        <v>13</v>
      </c>
      <c r="E16911" t="s">
        <v>14</v>
      </c>
      <c r="F16911" t="s">
        <v>20</v>
      </c>
      <c r="G16911" s="3">
        <v>44998.540810185186</v>
      </c>
      <c r="H16911" s="1">
        <v>140000</v>
      </c>
      <c r="I16911" t="s">
        <v>462</v>
      </c>
      <c r="J16911" t="s">
        <v>17767</v>
      </c>
    </row>
    <row r="16912" spans="1:10">
      <c r="A16912" t="s">
        <v>10</v>
      </c>
      <c r="B16912" t="s">
        <v>25727</v>
      </c>
      <c r="C16912" t="s">
        <v>1570</v>
      </c>
      <c r="D16912" t="s">
        <v>13</v>
      </c>
      <c r="E16912" t="s">
        <v>14</v>
      </c>
      <c r="F16912" t="s">
        <v>26</v>
      </c>
      <c r="G16912" s="3">
        <v>45192.515370370369</v>
      </c>
      <c r="H16912" s="1">
        <v>142500</v>
      </c>
      <c r="I16912" t="s">
        <v>1571</v>
      </c>
    </row>
    <row r="16913" spans="1:10">
      <c r="A16913" t="s">
        <v>10</v>
      </c>
      <c r="B16913" t="s">
        <v>25250</v>
      </c>
      <c r="C16913" t="s">
        <v>1136</v>
      </c>
      <c r="D16913" t="s">
        <v>13</v>
      </c>
      <c r="E16913" t="s">
        <v>14</v>
      </c>
      <c r="F16913" t="s">
        <v>26</v>
      </c>
      <c r="G16913" s="3">
        <v>45172.501828703702</v>
      </c>
      <c r="H16913" s="1">
        <v>187000</v>
      </c>
      <c r="I16913" t="s">
        <v>2673</v>
      </c>
      <c r="J16913" t="s">
        <v>20219</v>
      </c>
    </row>
    <row r="16914" spans="1:10">
      <c r="A16914" t="s">
        <v>18</v>
      </c>
      <c r="B16914" t="s">
        <v>25728</v>
      </c>
      <c r="C16914" t="s">
        <v>185</v>
      </c>
      <c r="D16914" t="s">
        <v>13</v>
      </c>
      <c r="E16914" t="s">
        <v>14</v>
      </c>
      <c r="F16914" t="s">
        <v>26</v>
      </c>
      <c r="G16914" s="3">
        <v>44998.508622685185</v>
      </c>
      <c r="H16914" s="1">
        <v>140000</v>
      </c>
      <c r="I16914" t="s">
        <v>462</v>
      </c>
      <c r="J16914" t="s">
        <v>17767</v>
      </c>
    </row>
    <row r="16915" spans="1:10">
      <c r="A16915" t="s">
        <v>10</v>
      </c>
      <c r="B16915" t="s">
        <v>25729</v>
      </c>
      <c r="C16915" t="s">
        <v>232</v>
      </c>
      <c r="D16915" t="s">
        <v>13</v>
      </c>
      <c r="E16915" t="s">
        <v>14</v>
      </c>
      <c r="F16915" t="s">
        <v>26</v>
      </c>
      <c r="G16915" s="3">
        <v>45051.51289351852</v>
      </c>
      <c r="H16915" s="1">
        <v>200000</v>
      </c>
      <c r="I16915" t="s">
        <v>277</v>
      </c>
      <c r="J16915" t="s">
        <v>28</v>
      </c>
    </row>
    <row r="16916" spans="1:10">
      <c r="A16916" t="s">
        <v>10</v>
      </c>
      <c r="B16916" t="s">
        <v>13021</v>
      </c>
      <c r="C16916" t="s">
        <v>1597</v>
      </c>
      <c r="D16916" t="s">
        <v>13</v>
      </c>
      <c r="E16916" t="s">
        <v>14</v>
      </c>
      <c r="F16916" t="s">
        <v>26</v>
      </c>
      <c r="G16916" s="3">
        <v>45239.500509259262</v>
      </c>
      <c r="H16916" s="1">
        <v>146500</v>
      </c>
      <c r="I16916" t="s">
        <v>195</v>
      </c>
      <c r="J16916" t="s">
        <v>13023</v>
      </c>
    </row>
    <row r="16917" spans="1:10">
      <c r="A16917" t="s">
        <v>10</v>
      </c>
      <c r="B16917" t="s">
        <v>2197</v>
      </c>
      <c r="C16917" t="s">
        <v>24</v>
      </c>
      <c r="D16917" t="s">
        <v>13</v>
      </c>
      <c r="E16917" t="s">
        <v>25</v>
      </c>
      <c r="F16917" t="s">
        <v>26</v>
      </c>
      <c r="G16917" s="3">
        <v>45105.503460648149</v>
      </c>
      <c r="H16917" s="1">
        <v>215000</v>
      </c>
      <c r="I16917" t="s">
        <v>8005</v>
      </c>
      <c r="J16917" t="s">
        <v>17520</v>
      </c>
    </row>
    <row r="16918" spans="1:10">
      <c r="A16918" t="s">
        <v>33</v>
      </c>
      <c r="B16918" t="s">
        <v>33</v>
      </c>
      <c r="C16918" t="s">
        <v>232</v>
      </c>
      <c r="D16918" t="s">
        <v>13</v>
      </c>
      <c r="E16918" t="s">
        <v>14</v>
      </c>
      <c r="F16918" t="s">
        <v>26</v>
      </c>
      <c r="G16918" s="3">
        <v>45085.499976851854</v>
      </c>
      <c r="H16918" s="1">
        <v>95000</v>
      </c>
      <c r="I16918" t="s">
        <v>130</v>
      </c>
      <c r="J16918" t="s">
        <v>843</v>
      </c>
    </row>
    <row r="16919" spans="1:10">
      <c r="A16919" t="s">
        <v>33</v>
      </c>
      <c r="B16919" t="s">
        <v>25730</v>
      </c>
      <c r="C16919" t="s">
        <v>25731</v>
      </c>
      <c r="D16919" t="s">
        <v>13</v>
      </c>
      <c r="E16919" t="s">
        <v>14</v>
      </c>
      <c r="F16919" t="s">
        <v>26</v>
      </c>
      <c r="G16919" s="3">
        <v>44929.89398148148</v>
      </c>
      <c r="H16919" s="1">
        <v>70000</v>
      </c>
      <c r="I16919" t="s">
        <v>25732</v>
      </c>
      <c r="J16919" t="s">
        <v>3480</v>
      </c>
    </row>
    <row r="16920" spans="1:10">
      <c r="A16920" t="s">
        <v>10</v>
      </c>
      <c r="B16920" t="s">
        <v>25733</v>
      </c>
      <c r="C16920" t="s">
        <v>1348</v>
      </c>
      <c r="D16920" t="s">
        <v>13</v>
      </c>
      <c r="E16920" t="s">
        <v>14</v>
      </c>
      <c r="F16920" t="s">
        <v>26</v>
      </c>
      <c r="G16920" s="3">
        <v>45055.568668981483</v>
      </c>
      <c r="H16920" s="1">
        <v>95000</v>
      </c>
      <c r="I16920" t="s">
        <v>25734</v>
      </c>
      <c r="J16920" t="s">
        <v>25735</v>
      </c>
    </row>
    <row r="16921" spans="1:10">
      <c r="A16921" t="s">
        <v>18</v>
      </c>
      <c r="B16921" t="s">
        <v>184</v>
      </c>
      <c r="C16921" t="s">
        <v>25736</v>
      </c>
      <c r="D16921" t="s">
        <v>13</v>
      </c>
      <c r="E16921" t="s">
        <v>14</v>
      </c>
      <c r="F16921" t="s">
        <v>26</v>
      </c>
      <c r="G16921" s="3">
        <v>45099.504178240742</v>
      </c>
      <c r="H16921" s="1">
        <v>125000</v>
      </c>
      <c r="I16921" t="s">
        <v>25737</v>
      </c>
      <c r="J16921" t="s">
        <v>25738</v>
      </c>
    </row>
    <row r="16922" spans="1:10">
      <c r="A16922" t="s">
        <v>18</v>
      </c>
      <c r="B16922" t="s">
        <v>25739</v>
      </c>
      <c r="C16922" t="s">
        <v>521</v>
      </c>
      <c r="D16922" t="s">
        <v>13</v>
      </c>
      <c r="E16922" t="s">
        <v>14</v>
      </c>
      <c r="F16922" t="s">
        <v>26</v>
      </c>
      <c r="G16922" s="3">
        <v>45134.5078587963</v>
      </c>
      <c r="H16922" s="1">
        <v>245000</v>
      </c>
      <c r="I16922" t="s">
        <v>130</v>
      </c>
    </row>
    <row r="16923" spans="1:10">
      <c r="A16923" t="s">
        <v>18</v>
      </c>
      <c r="B16923" t="s">
        <v>1294</v>
      </c>
      <c r="C16923" t="s">
        <v>24</v>
      </c>
      <c r="D16923" t="s">
        <v>13</v>
      </c>
      <c r="E16923" t="s">
        <v>25</v>
      </c>
      <c r="F16923" t="s">
        <v>26</v>
      </c>
      <c r="G16923" s="3">
        <v>45185.504212962966</v>
      </c>
      <c r="H16923" s="1">
        <v>126010</v>
      </c>
      <c r="I16923" t="s">
        <v>14512</v>
      </c>
      <c r="J16923" t="s">
        <v>25740</v>
      </c>
    </row>
    <row r="16924" spans="1:10">
      <c r="A16924" t="s">
        <v>10</v>
      </c>
      <c r="B16924" t="s">
        <v>25741</v>
      </c>
      <c r="C16924" t="s">
        <v>232</v>
      </c>
      <c r="D16924" t="s">
        <v>13</v>
      </c>
      <c r="E16924" t="s">
        <v>14</v>
      </c>
      <c r="F16924" t="s">
        <v>26</v>
      </c>
      <c r="G16924" s="3">
        <v>44939.503506944442</v>
      </c>
      <c r="H16924" s="1">
        <v>127500</v>
      </c>
      <c r="I16924" t="s">
        <v>4010</v>
      </c>
      <c r="J16924" t="s">
        <v>10596</v>
      </c>
    </row>
    <row r="16925" spans="1:10">
      <c r="A16925" t="s">
        <v>33</v>
      </c>
      <c r="B16925" t="s">
        <v>10385</v>
      </c>
      <c r="C16925" t="s">
        <v>10776</v>
      </c>
      <c r="D16925" t="s">
        <v>13</v>
      </c>
      <c r="E16925" t="s">
        <v>14</v>
      </c>
      <c r="F16925" t="s">
        <v>26</v>
      </c>
      <c r="G16925" s="3">
        <v>45124.501666666663</v>
      </c>
      <c r="H16925" s="1">
        <v>75000</v>
      </c>
      <c r="I16925" t="s">
        <v>16901</v>
      </c>
      <c r="J16925" t="s">
        <v>25742</v>
      </c>
    </row>
    <row r="16926" spans="1:10">
      <c r="A16926" t="s">
        <v>10</v>
      </c>
      <c r="B16926" t="s">
        <v>10530</v>
      </c>
      <c r="C16926" t="s">
        <v>1597</v>
      </c>
      <c r="D16926" t="s">
        <v>13</v>
      </c>
      <c r="E16926" t="s">
        <v>14</v>
      </c>
      <c r="F16926" t="s">
        <v>26</v>
      </c>
      <c r="G16926" s="3">
        <v>45145.514189814814</v>
      </c>
      <c r="H16926" s="1">
        <v>350000</v>
      </c>
      <c r="I16926" t="s">
        <v>195</v>
      </c>
    </row>
    <row r="16927" spans="1:10">
      <c r="A16927" t="s">
        <v>10</v>
      </c>
      <c r="B16927" t="s">
        <v>25743</v>
      </c>
      <c r="D16927" t="s">
        <v>13</v>
      </c>
      <c r="E16927" t="s">
        <v>14</v>
      </c>
      <c r="F16927" t="s">
        <v>528</v>
      </c>
      <c r="G16927" s="3">
        <v>44959.538564814815</v>
      </c>
      <c r="H16927" s="1">
        <v>93600</v>
      </c>
      <c r="I16927" t="s">
        <v>4644</v>
      </c>
      <c r="J16927" t="s">
        <v>25744</v>
      </c>
    </row>
    <row r="16928" spans="1:10">
      <c r="A16928" t="s">
        <v>18</v>
      </c>
      <c r="B16928" t="s">
        <v>13541</v>
      </c>
      <c r="C16928" t="s">
        <v>24</v>
      </c>
      <c r="D16928" t="s">
        <v>13</v>
      </c>
      <c r="E16928" t="s">
        <v>25</v>
      </c>
      <c r="F16928" t="s">
        <v>509</v>
      </c>
      <c r="G16928" s="3">
        <v>45238.532106481478</v>
      </c>
      <c r="H16928" s="1">
        <v>56500</v>
      </c>
      <c r="I16928" t="s">
        <v>6461</v>
      </c>
      <c r="J16928" t="s">
        <v>25745</v>
      </c>
    </row>
    <row r="16929" spans="1:10">
      <c r="A16929" t="s">
        <v>10</v>
      </c>
      <c r="B16929" t="s">
        <v>6018</v>
      </c>
      <c r="C16929" t="s">
        <v>3157</v>
      </c>
      <c r="D16929" t="s">
        <v>13</v>
      </c>
      <c r="E16929" t="s">
        <v>14</v>
      </c>
      <c r="F16929" t="s">
        <v>26</v>
      </c>
      <c r="G16929" s="3">
        <v>45119.503298611111</v>
      </c>
      <c r="H16929" s="1">
        <v>200000</v>
      </c>
      <c r="I16929" t="s">
        <v>1753</v>
      </c>
      <c r="J16929" t="s">
        <v>12366</v>
      </c>
    </row>
    <row r="16930" spans="1:10">
      <c r="A16930" t="s">
        <v>18</v>
      </c>
      <c r="B16930" t="s">
        <v>18</v>
      </c>
      <c r="C16930" t="s">
        <v>243</v>
      </c>
      <c r="D16930" t="s">
        <v>13</v>
      </c>
      <c r="E16930" t="s">
        <v>14</v>
      </c>
      <c r="F16930" t="s">
        <v>26</v>
      </c>
      <c r="G16930" s="3">
        <v>45101.505520833336</v>
      </c>
      <c r="H16930" s="1">
        <v>90000</v>
      </c>
      <c r="I16930" t="s">
        <v>25746</v>
      </c>
      <c r="J16930" t="s">
        <v>3144</v>
      </c>
    </row>
    <row r="16931" spans="1:10">
      <c r="A16931" t="s">
        <v>18</v>
      </c>
      <c r="B16931" t="s">
        <v>328</v>
      </c>
      <c r="C16931" t="s">
        <v>1117</v>
      </c>
      <c r="D16931" t="s">
        <v>13</v>
      </c>
      <c r="E16931" t="s">
        <v>14</v>
      </c>
      <c r="F16931" t="s">
        <v>20</v>
      </c>
      <c r="G16931" s="3">
        <v>44998.540625000001</v>
      </c>
      <c r="H16931" s="1">
        <v>140000</v>
      </c>
      <c r="I16931" t="s">
        <v>462</v>
      </c>
      <c r="J16931" t="s">
        <v>17767</v>
      </c>
    </row>
    <row r="16932" spans="1:10">
      <c r="A16932" t="s">
        <v>18</v>
      </c>
      <c r="B16932" t="s">
        <v>8832</v>
      </c>
      <c r="C16932" t="s">
        <v>232</v>
      </c>
      <c r="D16932" t="s">
        <v>13</v>
      </c>
      <c r="E16932" t="s">
        <v>14</v>
      </c>
      <c r="F16932" t="s">
        <v>26</v>
      </c>
      <c r="G16932" s="3">
        <v>45140.542326388888</v>
      </c>
      <c r="H16932" s="1">
        <v>211000</v>
      </c>
      <c r="I16932" t="s">
        <v>120</v>
      </c>
      <c r="J16932" t="s">
        <v>2721</v>
      </c>
    </row>
    <row r="16933" spans="1:10">
      <c r="A16933" t="s">
        <v>10</v>
      </c>
      <c r="B16933" t="s">
        <v>7309</v>
      </c>
      <c r="C16933" t="s">
        <v>19</v>
      </c>
      <c r="D16933" t="s">
        <v>13</v>
      </c>
      <c r="E16933" t="s">
        <v>14</v>
      </c>
      <c r="F16933" t="s">
        <v>26</v>
      </c>
      <c r="G16933" s="3">
        <v>44954.55296296296</v>
      </c>
      <c r="H16933" s="1">
        <v>115000</v>
      </c>
      <c r="I16933" t="s">
        <v>980</v>
      </c>
      <c r="J16933" t="s">
        <v>338</v>
      </c>
    </row>
    <row r="16934" spans="1:10">
      <c r="A16934" t="s">
        <v>10</v>
      </c>
      <c r="B16934" t="s">
        <v>25747</v>
      </c>
      <c r="C16934" t="s">
        <v>6343</v>
      </c>
      <c r="D16934" t="s">
        <v>13</v>
      </c>
      <c r="E16934" t="s">
        <v>14</v>
      </c>
      <c r="F16934" t="s">
        <v>26</v>
      </c>
      <c r="G16934" s="3">
        <v>45217.501643518517</v>
      </c>
      <c r="H16934" s="1">
        <v>142000</v>
      </c>
      <c r="I16934" t="s">
        <v>25748</v>
      </c>
      <c r="J16934" t="s">
        <v>25749</v>
      </c>
    </row>
    <row r="16935" spans="1:10">
      <c r="A16935" t="s">
        <v>73</v>
      </c>
      <c r="B16935" t="s">
        <v>25750</v>
      </c>
      <c r="C16935" t="s">
        <v>24</v>
      </c>
      <c r="D16935" t="s">
        <v>13</v>
      </c>
      <c r="E16935" t="s">
        <v>25</v>
      </c>
      <c r="F16935" t="s">
        <v>26</v>
      </c>
      <c r="G16935" s="3">
        <v>45170.519004629627</v>
      </c>
      <c r="H16935" s="1">
        <v>145000</v>
      </c>
      <c r="I16935" t="s">
        <v>25751</v>
      </c>
      <c r="J16935" t="s">
        <v>11968</v>
      </c>
    </row>
    <row r="16936" spans="1:10">
      <c r="A16936" t="s">
        <v>10</v>
      </c>
      <c r="B16936" t="s">
        <v>25752</v>
      </c>
      <c r="C16936" t="s">
        <v>26</v>
      </c>
      <c r="D16936" t="s">
        <v>13</v>
      </c>
      <c r="E16936" t="s">
        <v>14</v>
      </c>
      <c r="F16936" t="s">
        <v>26</v>
      </c>
      <c r="G16936" s="3">
        <v>45128.502997685187</v>
      </c>
      <c r="H16936" s="1">
        <v>132500</v>
      </c>
      <c r="I16936" t="s">
        <v>25748</v>
      </c>
      <c r="J16936" t="s">
        <v>25753</v>
      </c>
    </row>
    <row r="16937" spans="1:10">
      <c r="A16937" t="s">
        <v>18</v>
      </c>
      <c r="B16937" t="s">
        <v>25754</v>
      </c>
      <c r="C16937" t="s">
        <v>614</v>
      </c>
      <c r="D16937" t="s">
        <v>13</v>
      </c>
      <c r="E16937" t="s">
        <v>14</v>
      </c>
      <c r="F16937" t="s">
        <v>608</v>
      </c>
      <c r="G16937" s="3">
        <v>44950.512824074074</v>
      </c>
      <c r="H16937" s="1">
        <v>90000</v>
      </c>
      <c r="I16937" t="s">
        <v>25755</v>
      </c>
      <c r="J16937" t="s">
        <v>25756</v>
      </c>
    </row>
    <row r="16938" spans="1:10">
      <c r="A16938" t="s">
        <v>18</v>
      </c>
      <c r="B16938" t="s">
        <v>25757</v>
      </c>
      <c r="C16938" t="s">
        <v>1962</v>
      </c>
      <c r="D16938" t="s">
        <v>13</v>
      </c>
      <c r="E16938" t="s">
        <v>14</v>
      </c>
      <c r="F16938" t="s">
        <v>26</v>
      </c>
      <c r="G16938" s="3">
        <v>44998.510868055557</v>
      </c>
      <c r="H16938" s="1">
        <v>140000</v>
      </c>
      <c r="I16938" t="s">
        <v>462</v>
      </c>
      <c r="J16938" t="s">
        <v>773</v>
      </c>
    </row>
    <row r="16939" spans="1:10">
      <c r="A16939" t="s">
        <v>10</v>
      </c>
      <c r="B16939" t="s">
        <v>763</v>
      </c>
      <c r="C16939" t="s">
        <v>165</v>
      </c>
      <c r="D16939" t="s">
        <v>13</v>
      </c>
      <c r="E16939" t="s">
        <v>14</v>
      </c>
      <c r="F16939" t="s">
        <v>26</v>
      </c>
      <c r="G16939" s="3">
        <v>44992.518171296295</v>
      </c>
      <c r="H16939" s="1">
        <v>350000</v>
      </c>
      <c r="I16939" t="s">
        <v>21586</v>
      </c>
      <c r="J16939" t="s">
        <v>25758</v>
      </c>
    </row>
    <row r="16940" spans="1:10">
      <c r="A16940" t="s">
        <v>33</v>
      </c>
      <c r="B16940" t="s">
        <v>33</v>
      </c>
      <c r="C16940" t="s">
        <v>24</v>
      </c>
      <c r="D16940" t="s">
        <v>13</v>
      </c>
      <c r="E16940" t="s">
        <v>25</v>
      </c>
      <c r="F16940" t="s">
        <v>1110</v>
      </c>
      <c r="G16940" s="3">
        <v>45253.527071759258</v>
      </c>
      <c r="H16940" s="1">
        <v>138500</v>
      </c>
      <c r="I16940" t="s">
        <v>25759</v>
      </c>
      <c r="J16940" t="s">
        <v>28</v>
      </c>
    </row>
    <row r="16941" spans="1:10">
      <c r="A16941" t="s">
        <v>18</v>
      </c>
      <c r="B16941" t="s">
        <v>18</v>
      </c>
      <c r="C16941" t="s">
        <v>8561</v>
      </c>
      <c r="D16941" t="s">
        <v>13</v>
      </c>
      <c r="E16941" t="s">
        <v>14</v>
      </c>
      <c r="F16941" t="s">
        <v>2012</v>
      </c>
      <c r="G16941" s="3">
        <v>45112.514317129629</v>
      </c>
      <c r="H16941" s="1">
        <v>97444</v>
      </c>
      <c r="I16941" t="s">
        <v>5747</v>
      </c>
      <c r="J16941" t="s">
        <v>25760</v>
      </c>
    </row>
    <row r="16942" spans="1:10">
      <c r="A16942" t="s">
        <v>73</v>
      </c>
      <c r="B16942" t="s">
        <v>25761</v>
      </c>
      <c r="C16942" t="s">
        <v>24</v>
      </c>
      <c r="D16942" t="s">
        <v>13</v>
      </c>
      <c r="E16942" t="s">
        <v>25</v>
      </c>
      <c r="F16942" t="s">
        <v>20</v>
      </c>
      <c r="G16942" s="3">
        <v>45096.538865740738</v>
      </c>
      <c r="H16942" s="1">
        <v>112500</v>
      </c>
      <c r="I16942" t="s">
        <v>25762</v>
      </c>
      <c r="J16942" t="s">
        <v>25763</v>
      </c>
    </row>
    <row r="16943" spans="1:10">
      <c r="A16943" t="s">
        <v>18</v>
      </c>
      <c r="B16943" t="s">
        <v>18</v>
      </c>
      <c r="C16943" t="s">
        <v>14092</v>
      </c>
      <c r="D16943" t="s">
        <v>13</v>
      </c>
      <c r="E16943" t="s">
        <v>14</v>
      </c>
      <c r="F16943" t="s">
        <v>26</v>
      </c>
      <c r="G16943" s="3">
        <v>45057.505787037036</v>
      </c>
      <c r="H16943" s="1">
        <v>120000</v>
      </c>
      <c r="I16943" t="s">
        <v>130</v>
      </c>
      <c r="J16943" t="s">
        <v>25764</v>
      </c>
    </row>
    <row r="16944" spans="1:10">
      <c r="A16944" t="s">
        <v>212</v>
      </c>
      <c r="B16944" t="s">
        <v>17867</v>
      </c>
      <c r="C16944" t="s">
        <v>165</v>
      </c>
      <c r="D16944" t="s">
        <v>13</v>
      </c>
      <c r="E16944" t="s">
        <v>14</v>
      </c>
      <c r="F16944" t="s">
        <v>26</v>
      </c>
      <c r="G16944" s="3">
        <v>45075.501585648148</v>
      </c>
      <c r="H16944" s="1">
        <v>175000</v>
      </c>
      <c r="I16944" t="s">
        <v>1159</v>
      </c>
      <c r="J16944" t="s">
        <v>199</v>
      </c>
    </row>
    <row r="16945" spans="1:10">
      <c r="A16945" t="s">
        <v>33</v>
      </c>
      <c r="B16945" t="s">
        <v>25765</v>
      </c>
      <c r="C16945" t="s">
        <v>25766</v>
      </c>
      <c r="D16945" t="s">
        <v>13</v>
      </c>
      <c r="E16945" t="s">
        <v>14</v>
      </c>
      <c r="F16945" t="s">
        <v>209</v>
      </c>
      <c r="G16945" s="3">
        <v>45041.517361111109</v>
      </c>
      <c r="H16945" s="1">
        <v>111175</v>
      </c>
      <c r="I16945" t="s">
        <v>172</v>
      </c>
      <c r="J16945" t="s">
        <v>25767</v>
      </c>
    </row>
    <row r="16946" spans="1:10">
      <c r="A16946" t="s">
        <v>10</v>
      </c>
      <c r="B16946" t="s">
        <v>25768</v>
      </c>
      <c r="C16946" t="s">
        <v>792</v>
      </c>
      <c r="D16946" t="s">
        <v>13</v>
      </c>
      <c r="E16946" t="s">
        <v>14</v>
      </c>
      <c r="F16946" t="s">
        <v>26</v>
      </c>
      <c r="G16946" s="3">
        <v>45083.502615740741</v>
      </c>
      <c r="H16946" s="1">
        <v>150000</v>
      </c>
      <c r="I16946" t="s">
        <v>1492</v>
      </c>
    </row>
    <row r="16947" spans="1:10">
      <c r="A16947" t="s">
        <v>18</v>
      </c>
      <c r="B16947" t="s">
        <v>7068</v>
      </c>
      <c r="C16947" t="s">
        <v>171</v>
      </c>
      <c r="D16947" t="s">
        <v>13</v>
      </c>
      <c r="E16947" t="s">
        <v>14</v>
      </c>
      <c r="F16947" t="s">
        <v>171</v>
      </c>
      <c r="G16947" s="3">
        <v>45276.505057870374</v>
      </c>
      <c r="H16947" s="1">
        <v>120000</v>
      </c>
      <c r="I16947" t="s">
        <v>2453</v>
      </c>
      <c r="J16947" t="s">
        <v>25769</v>
      </c>
    </row>
    <row r="16948" spans="1:10">
      <c r="A16948" t="s">
        <v>33</v>
      </c>
      <c r="B16948" t="s">
        <v>33</v>
      </c>
      <c r="C16948" t="s">
        <v>201</v>
      </c>
      <c r="D16948" t="s">
        <v>7604</v>
      </c>
      <c r="E16948" t="s">
        <v>14</v>
      </c>
      <c r="F16948" t="s">
        <v>26</v>
      </c>
      <c r="G16948" s="3">
        <v>45279.536782407406</v>
      </c>
      <c r="H16948" s="1">
        <v>65000</v>
      </c>
      <c r="I16948" t="s">
        <v>25770</v>
      </c>
      <c r="J16948" t="s">
        <v>230</v>
      </c>
    </row>
    <row r="16949" spans="1:10">
      <c r="A16949" t="s">
        <v>18</v>
      </c>
      <c r="B16949" t="s">
        <v>25771</v>
      </c>
      <c r="C16949" t="s">
        <v>170</v>
      </c>
      <c r="D16949" t="s">
        <v>13</v>
      </c>
      <c r="E16949" t="s">
        <v>14</v>
      </c>
      <c r="F16949" t="s">
        <v>171</v>
      </c>
      <c r="G16949" s="3">
        <v>45115.508333333331</v>
      </c>
      <c r="H16949" s="1">
        <v>147500</v>
      </c>
      <c r="I16949" t="s">
        <v>9803</v>
      </c>
      <c r="J16949" t="s">
        <v>25772</v>
      </c>
    </row>
    <row r="16950" spans="1:10">
      <c r="A16950" t="s">
        <v>10</v>
      </c>
      <c r="B16950" t="s">
        <v>398</v>
      </c>
      <c r="C16950" t="s">
        <v>4073</v>
      </c>
      <c r="D16950" t="s">
        <v>13</v>
      </c>
      <c r="E16950" t="s">
        <v>14</v>
      </c>
      <c r="F16950" t="s">
        <v>26</v>
      </c>
      <c r="G16950" s="3">
        <v>45126.50408564815</v>
      </c>
      <c r="H16950" s="1">
        <v>108000</v>
      </c>
      <c r="I16950" t="s">
        <v>5243</v>
      </c>
      <c r="J16950" t="s">
        <v>21354</v>
      </c>
    </row>
    <row r="16951" spans="1:10">
      <c r="A16951" t="s">
        <v>73</v>
      </c>
      <c r="B16951" t="s">
        <v>73</v>
      </c>
      <c r="C16951" t="s">
        <v>1402</v>
      </c>
      <c r="D16951" t="s">
        <v>13</v>
      </c>
      <c r="E16951" t="s">
        <v>14</v>
      </c>
      <c r="F16951" t="s">
        <v>26</v>
      </c>
      <c r="G16951" s="3">
        <v>45106.551053240742</v>
      </c>
      <c r="H16951" s="1">
        <v>147500</v>
      </c>
      <c r="I16951" t="s">
        <v>20617</v>
      </c>
      <c r="J16951" t="s">
        <v>25773</v>
      </c>
    </row>
    <row r="16952" spans="1:10">
      <c r="A16952" t="s">
        <v>135</v>
      </c>
      <c r="B16952" t="s">
        <v>25774</v>
      </c>
      <c r="C16952" t="s">
        <v>307</v>
      </c>
      <c r="D16952" t="s">
        <v>13</v>
      </c>
      <c r="E16952" t="s">
        <v>14</v>
      </c>
      <c r="F16952" t="s">
        <v>26</v>
      </c>
      <c r="G16952" s="3">
        <v>45229.5002662037</v>
      </c>
      <c r="H16952" s="1">
        <v>127500</v>
      </c>
      <c r="I16952" t="s">
        <v>7252</v>
      </c>
      <c r="J16952" t="s">
        <v>316</v>
      </c>
    </row>
    <row r="16953" spans="1:10">
      <c r="A16953" t="s">
        <v>33</v>
      </c>
      <c r="B16953" t="s">
        <v>25775</v>
      </c>
      <c r="C16953" t="s">
        <v>8556</v>
      </c>
      <c r="D16953" t="s">
        <v>13</v>
      </c>
      <c r="E16953" t="s">
        <v>14</v>
      </c>
      <c r="F16953" t="s">
        <v>3640</v>
      </c>
      <c r="G16953" s="3">
        <v>44932.544710648152</v>
      </c>
      <c r="H16953" s="1">
        <v>89100</v>
      </c>
      <c r="I16953" t="s">
        <v>172</v>
      </c>
      <c r="J16953" t="s">
        <v>1943</v>
      </c>
    </row>
    <row r="16954" spans="1:10">
      <c r="A16954" t="s">
        <v>10</v>
      </c>
      <c r="B16954" t="s">
        <v>25776</v>
      </c>
      <c r="C16954" t="s">
        <v>1776</v>
      </c>
      <c r="D16954" t="s">
        <v>13</v>
      </c>
      <c r="E16954" t="s">
        <v>14</v>
      </c>
      <c r="F16954" t="s">
        <v>20</v>
      </c>
      <c r="G16954" s="3">
        <v>44985.525312500002</v>
      </c>
      <c r="H16954" s="1">
        <v>151950</v>
      </c>
      <c r="I16954" t="s">
        <v>69</v>
      </c>
      <c r="J16954" t="s">
        <v>3952</v>
      </c>
    </row>
    <row r="16955" spans="1:10">
      <c r="A16955" t="s">
        <v>10</v>
      </c>
      <c r="B16955" t="s">
        <v>25777</v>
      </c>
      <c r="C16955" t="s">
        <v>6343</v>
      </c>
      <c r="D16955" t="s">
        <v>13</v>
      </c>
      <c r="E16955" t="s">
        <v>14</v>
      </c>
      <c r="F16955" t="s">
        <v>26</v>
      </c>
      <c r="G16955" s="3">
        <v>44998.502928240741</v>
      </c>
      <c r="H16955" s="1">
        <v>175000</v>
      </c>
      <c r="I16955" t="s">
        <v>525</v>
      </c>
    </row>
    <row r="16956" spans="1:10">
      <c r="A16956" t="s">
        <v>10</v>
      </c>
      <c r="B16956" t="s">
        <v>10</v>
      </c>
      <c r="C16956" t="s">
        <v>24</v>
      </c>
      <c r="D16956" t="s">
        <v>13</v>
      </c>
      <c r="E16956" t="s">
        <v>25</v>
      </c>
      <c r="F16956" t="s">
        <v>26</v>
      </c>
      <c r="G16956" s="3">
        <v>44967.514861111114</v>
      </c>
      <c r="H16956" s="1">
        <v>57000</v>
      </c>
      <c r="I16956" t="s">
        <v>25778</v>
      </c>
      <c r="J16956" t="s">
        <v>25779</v>
      </c>
    </row>
    <row r="16957" spans="1:10">
      <c r="A16957" t="s">
        <v>10</v>
      </c>
      <c r="B16957" t="s">
        <v>25780</v>
      </c>
      <c r="C16957" t="s">
        <v>75</v>
      </c>
      <c r="D16957" t="s">
        <v>13</v>
      </c>
      <c r="E16957" t="s">
        <v>14</v>
      </c>
      <c r="F16957" t="s">
        <v>26</v>
      </c>
      <c r="G16957" s="3">
        <v>45089.501805555556</v>
      </c>
      <c r="H16957" s="1">
        <v>350000</v>
      </c>
      <c r="I16957" t="s">
        <v>1159</v>
      </c>
    </row>
    <row r="16958" spans="1:10">
      <c r="A16958" t="s">
        <v>18</v>
      </c>
      <c r="B16958" t="s">
        <v>25781</v>
      </c>
      <c r="C16958" t="s">
        <v>232</v>
      </c>
      <c r="D16958" t="s">
        <v>13</v>
      </c>
      <c r="E16958" t="s">
        <v>14</v>
      </c>
      <c r="F16958" t="s">
        <v>26</v>
      </c>
      <c r="G16958" s="3">
        <v>44999.510682870372</v>
      </c>
      <c r="H16958" s="1">
        <v>129478.5</v>
      </c>
      <c r="I16958" t="s">
        <v>890</v>
      </c>
      <c r="J16958" t="s">
        <v>22657</v>
      </c>
    </row>
    <row r="16959" spans="1:10">
      <c r="A16959" t="s">
        <v>18</v>
      </c>
      <c r="B16959" t="s">
        <v>114</v>
      </c>
      <c r="C16959" t="s">
        <v>1348</v>
      </c>
      <c r="D16959" t="s">
        <v>1075</v>
      </c>
      <c r="E16959" t="s">
        <v>14</v>
      </c>
      <c r="F16959" t="s">
        <v>26</v>
      </c>
      <c r="G16959" s="3">
        <v>45270.505324074074</v>
      </c>
      <c r="H16959" s="1">
        <v>152650</v>
      </c>
      <c r="I16959" t="s">
        <v>420</v>
      </c>
      <c r="J16959" t="s">
        <v>8032</v>
      </c>
    </row>
    <row r="16960" spans="1:10">
      <c r="A16960" t="s">
        <v>10</v>
      </c>
      <c r="B16960" t="s">
        <v>25782</v>
      </c>
      <c r="C16960" t="s">
        <v>1789</v>
      </c>
      <c r="D16960" t="s">
        <v>13</v>
      </c>
      <c r="E16960" t="s">
        <v>14</v>
      </c>
      <c r="F16960" t="s">
        <v>1790</v>
      </c>
      <c r="G16960" s="3">
        <v>45072.517569444448</v>
      </c>
      <c r="H16960" s="1">
        <v>109500</v>
      </c>
      <c r="I16960" t="s">
        <v>14539</v>
      </c>
      <c r="J16960" t="s">
        <v>2090</v>
      </c>
    </row>
    <row r="16961" spans="1:10">
      <c r="A16961" t="s">
        <v>212</v>
      </c>
      <c r="B16961" t="s">
        <v>25783</v>
      </c>
      <c r="C16961" t="s">
        <v>325</v>
      </c>
      <c r="D16961" t="s">
        <v>13</v>
      </c>
      <c r="E16961" t="s">
        <v>14</v>
      </c>
      <c r="F16961" t="s">
        <v>26</v>
      </c>
      <c r="G16961" s="3">
        <v>45037.506226851852</v>
      </c>
      <c r="H16961" s="1">
        <v>150000</v>
      </c>
      <c r="I16961" t="s">
        <v>1313</v>
      </c>
    </row>
    <row r="16962" spans="1:10">
      <c r="A16962" t="s">
        <v>33</v>
      </c>
      <c r="B16962" t="s">
        <v>33</v>
      </c>
      <c r="C16962" t="s">
        <v>411</v>
      </c>
      <c r="D16962" t="s">
        <v>13</v>
      </c>
      <c r="E16962" t="s">
        <v>14</v>
      </c>
      <c r="F16962" t="s">
        <v>411</v>
      </c>
      <c r="G16962" s="3">
        <v>45126.512175925927</v>
      </c>
      <c r="H16962" s="1">
        <v>57500</v>
      </c>
      <c r="I16962" t="s">
        <v>1896</v>
      </c>
      <c r="J16962" t="s">
        <v>25784</v>
      </c>
    </row>
    <row r="16963" spans="1:10">
      <c r="A16963" t="s">
        <v>73</v>
      </c>
      <c r="B16963" t="s">
        <v>73</v>
      </c>
      <c r="C16963" t="s">
        <v>441</v>
      </c>
      <c r="D16963" t="s">
        <v>13</v>
      </c>
      <c r="E16963" t="s">
        <v>14</v>
      </c>
      <c r="F16963" t="s">
        <v>26</v>
      </c>
      <c r="G16963" s="3">
        <v>45106.505104166667</v>
      </c>
      <c r="H16963" s="1">
        <v>105000</v>
      </c>
      <c r="I16963" t="s">
        <v>130</v>
      </c>
      <c r="J16963" t="s">
        <v>4266</v>
      </c>
    </row>
    <row r="16964" spans="1:10">
      <c r="A16964" t="s">
        <v>73</v>
      </c>
      <c r="B16964" t="s">
        <v>73</v>
      </c>
      <c r="C16964" t="s">
        <v>161</v>
      </c>
      <c r="D16964" t="s">
        <v>13</v>
      </c>
      <c r="E16964" t="s">
        <v>14</v>
      </c>
      <c r="F16964" t="s">
        <v>162</v>
      </c>
      <c r="G16964" s="3">
        <v>45042.530428240738</v>
      </c>
      <c r="H16964" s="1">
        <v>57500</v>
      </c>
      <c r="I16964" t="s">
        <v>2288</v>
      </c>
      <c r="J16964" t="s">
        <v>298</v>
      </c>
    </row>
    <row r="16965" spans="1:10">
      <c r="A16965" t="s">
        <v>212</v>
      </c>
      <c r="B16965" t="s">
        <v>25785</v>
      </c>
      <c r="C16965" t="s">
        <v>24</v>
      </c>
      <c r="D16965" t="s">
        <v>13</v>
      </c>
      <c r="E16965" t="s">
        <v>25</v>
      </c>
      <c r="F16965" t="s">
        <v>20</v>
      </c>
      <c r="G16965" s="3">
        <v>45043.525625000002</v>
      </c>
      <c r="H16965" s="1">
        <v>125000</v>
      </c>
      <c r="I16965" t="s">
        <v>7280</v>
      </c>
      <c r="J16965" t="s">
        <v>23556</v>
      </c>
    </row>
    <row r="16966" spans="1:10">
      <c r="A16966" t="s">
        <v>135</v>
      </c>
      <c r="B16966" t="s">
        <v>25786</v>
      </c>
      <c r="C16966" t="s">
        <v>684</v>
      </c>
      <c r="D16966" t="s">
        <v>13</v>
      </c>
      <c r="E16966" t="s">
        <v>14</v>
      </c>
      <c r="F16966" t="s">
        <v>209</v>
      </c>
      <c r="G16966" s="3">
        <v>44961.543553240743</v>
      </c>
      <c r="H16966" s="1">
        <v>111175</v>
      </c>
      <c r="I16966" t="s">
        <v>1064</v>
      </c>
      <c r="J16966" t="s">
        <v>25787</v>
      </c>
    </row>
    <row r="16967" spans="1:10">
      <c r="A16967" t="s">
        <v>33</v>
      </c>
      <c r="B16967" t="s">
        <v>25788</v>
      </c>
      <c r="C16967" t="s">
        <v>2280</v>
      </c>
      <c r="D16967" t="s">
        <v>13</v>
      </c>
      <c r="E16967" t="s">
        <v>14</v>
      </c>
      <c r="F16967" t="s">
        <v>26</v>
      </c>
      <c r="G16967" s="3">
        <v>44967.500659722224</v>
      </c>
      <c r="H16967" s="1">
        <v>115000</v>
      </c>
      <c r="I16967" t="s">
        <v>2281</v>
      </c>
      <c r="J16967" t="s">
        <v>25789</v>
      </c>
    </row>
    <row r="16968" spans="1:10">
      <c r="A16968" t="s">
        <v>10</v>
      </c>
      <c r="B16968" t="s">
        <v>25790</v>
      </c>
      <c r="C16968" t="s">
        <v>24</v>
      </c>
      <c r="D16968" t="s">
        <v>13</v>
      </c>
      <c r="E16968" t="s">
        <v>25</v>
      </c>
      <c r="F16968" t="s">
        <v>26</v>
      </c>
      <c r="G16968" s="3">
        <v>45181.504513888889</v>
      </c>
      <c r="H16968" s="1">
        <v>100000</v>
      </c>
      <c r="I16968" t="s">
        <v>25791</v>
      </c>
      <c r="J16968" t="s">
        <v>17580</v>
      </c>
    </row>
    <row r="16969" spans="1:10">
      <c r="A16969" t="s">
        <v>33</v>
      </c>
      <c r="B16969" t="s">
        <v>25792</v>
      </c>
      <c r="C16969" t="s">
        <v>232</v>
      </c>
      <c r="D16969" t="s">
        <v>13</v>
      </c>
      <c r="E16969" t="s">
        <v>14</v>
      </c>
      <c r="F16969" t="s">
        <v>26</v>
      </c>
      <c r="G16969" s="3">
        <v>45048.500034722223</v>
      </c>
      <c r="H16969" s="1">
        <v>150000</v>
      </c>
      <c r="I16969" t="s">
        <v>7744</v>
      </c>
      <c r="J16969" t="s">
        <v>25793</v>
      </c>
    </row>
    <row r="16970" spans="1:10">
      <c r="A16970" t="s">
        <v>10</v>
      </c>
      <c r="B16970" t="s">
        <v>25794</v>
      </c>
      <c r="C16970" t="s">
        <v>3782</v>
      </c>
      <c r="D16970" t="s">
        <v>13</v>
      </c>
      <c r="E16970" t="s">
        <v>14</v>
      </c>
      <c r="F16970" t="s">
        <v>20</v>
      </c>
      <c r="G16970" s="3">
        <v>45054.541377314818</v>
      </c>
      <c r="H16970" s="1">
        <v>112250</v>
      </c>
      <c r="I16970" t="s">
        <v>25795</v>
      </c>
      <c r="J16970" t="s">
        <v>2343</v>
      </c>
    </row>
    <row r="16971" spans="1:10">
      <c r="A16971" t="s">
        <v>18</v>
      </c>
      <c r="B16971" t="s">
        <v>20042</v>
      </c>
      <c r="C16971" t="s">
        <v>24</v>
      </c>
      <c r="D16971" t="s">
        <v>111</v>
      </c>
      <c r="E16971" t="s">
        <v>25</v>
      </c>
      <c r="F16971" t="s">
        <v>26</v>
      </c>
      <c r="G16971" s="3">
        <v>45201.520127314812</v>
      </c>
      <c r="H16971" s="1">
        <v>122500</v>
      </c>
      <c r="I16971" t="s">
        <v>186</v>
      </c>
      <c r="J16971" t="s">
        <v>25796</v>
      </c>
    </row>
    <row r="16972" spans="1:10">
      <c r="A16972" t="s">
        <v>33</v>
      </c>
      <c r="B16972" t="s">
        <v>33</v>
      </c>
      <c r="C16972" t="s">
        <v>24</v>
      </c>
      <c r="D16972" t="s">
        <v>13</v>
      </c>
      <c r="E16972" t="s">
        <v>25</v>
      </c>
      <c r="F16972" t="s">
        <v>26</v>
      </c>
      <c r="G16972" s="3">
        <v>45265.500439814816</v>
      </c>
      <c r="H16972" s="1">
        <v>91000</v>
      </c>
      <c r="I16972" t="s">
        <v>602</v>
      </c>
      <c r="J16972" t="s">
        <v>25797</v>
      </c>
    </row>
    <row r="16973" spans="1:10">
      <c r="A16973" t="s">
        <v>212</v>
      </c>
      <c r="B16973" t="s">
        <v>212</v>
      </c>
      <c r="C16973" t="s">
        <v>243</v>
      </c>
      <c r="D16973" t="s">
        <v>13</v>
      </c>
      <c r="E16973" t="s">
        <v>14</v>
      </c>
      <c r="F16973" t="s">
        <v>26</v>
      </c>
      <c r="G16973" s="3">
        <v>45121.503518518519</v>
      </c>
      <c r="H16973" s="1">
        <v>125000</v>
      </c>
      <c r="I16973" t="s">
        <v>25798</v>
      </c>
      <c r="J16973" t="s">
        <v>25799</v>
      </c>
    </row>
    <row r="16974" spans="1:10">
      <c r="A16974" t="s">
        <v>73</v>
      </c>
      <c r="B16974" t="s">
        <v>73</v>
      </c>
      <c r="C16974" t="s">
        <v>1908</v>
      </c>
      <c r="D16974" t="s">
        <v>13</v>
      </c>
      <c r="E16974" t="s">
        <v>14</v>
      </c>
      <c r="F16974" t="s">
        <v>26</v>
      </c>
      <c r="G16974" s="3">
        <v>45102.532071759262</v>
      </c>
      <c r="H16974" s="1">
        <v>102500</v>
      </c>
      <c r="I16974" t="s">
        <v>130</v>
      </c>
      <c r="J16974" t="s">
        <v>25800</v>
      </c>
    </row>
    <row r="16975" spans="1:10">
      <c r="A16975" t="s">
        <v>18</v>
      </c>
      <c r="B16975" t="s">
        <v>114</v>
      </c>
      <c r="C16975" t="s">
        <v>24</v>
      </c>
      <c r="D16975" t="s">
        <v>13</v>
      </c>
      <c r="E16975" t="s">
        <v>25</v>
      </c>
      <c r="F16975" t="s">
        <v>26</v>
      </c>
      <c r="G16975" s="3">
        <v>45154.533506944441</v>
      </c>
      <c r="H16975" s="1">
        <v>127500</v>
      </c>
      <c r="I16975" t="s">
        <v>518</v>
      </c>
      <c r="J16975" t="s">
        <v>519</v>
      </c>
    </row>
    <row r="16976" spans="1:10">
      <c r="A16976" t="s">
        <v>33</v>
      </c>
      <c r="B16976" t="s">
        <v>1629</v>
      </c>
      <c r="C16976" t="s">
        <v>24</v>
      </c>
      <c r="D16976" t="s">
        <v>13</v>
      </c>
      <c r="E16976" t="s">
        <v>25</v>
      </c>
      <c r="F16976" t="s">
        <v>26</v>
      </c>
      <c r="G16976" s="3">
        <v>45030.503692129627</v>
      </c>
      <c r="H16976" s="1">
        <v>164746</v>
      </c>
      <c r="I16976" t="s">
        <v>902</v>
      </c>
    </row>
    <row r="16977" spans="1:10">
      <c r="A16977" t="s">
        <v>212</v>
      </c>
      <c r="B16977" t="s">
        <v>212</v>
      </c>
      <c r="C16977" t="s">
        <v>119</v>
      </c>
      <c r="D16977" t="s">
        <v>13</v>
      </c>
      <c r="E16977" t="s">
        <v>14</v>
      </c>
      <c r="F16977" t="s">
        <v>26</v>
      </c>
      <c r="G16977" s="3">
        <v>45054.50273148148</v>
      </c>
      <c r="H16977" s="1">
        <v>90000</v>
      </c>
      <c r="I16977" t="s">
        <v>25801</v>
      </c>
      <c r="J16977" t="s">
        <v>25802</v>
      </c>
    </row>
    <row r="16978" spans="1:10">
      <c r="A16978" t="s">
        <v>10</v>
      </c>
      <c r="B16978" t="s">
        <v>10</v>
      </c>
      <c r="C16978" t="s">
        <v>19</v>
      </c>
      <c r="D16978" t="s">
        <v>13</v>
      </c>
      <c r="E16978" t="s">
        <v>14</v>
      </c>
      <c r="F16978" t="s">
        <v>26</v>
      </c>
      <c r="G16978" s="3">
        <v>45162.502858796295</v>
      </c>
      <c r="H16978" s="1">
        <v>90000</v>
      </c>
      <c r="I16978" t="s">
        <v>3608</v>
      </c>
      <c r="J16978" t="s">
        <v>21840</v>
      </c>
    </row>
    <row r="16979" spans="1:10">
      <c r="A16979" t="s">
        <v>73</v>
      </c>
      <c r="B16979" t="s">
        <v>73</v>
      </c>
      <c r="C16979" t="s">
        <v>232</v>
      </c>
      <c r="D16979" t="s">
        <v>13</v>
      </c>
      <c r="E16979" t="s">
        <v>14</v>
      </c>
      <c r="F16979" t="s">
        <v>26</v>
      </c>
      <c r="G16979" s="3">
        <v>44999.507025462961</v>
      </c>
      <c r="H16979" s="1">
        <v>147500</v>
      </c>
      <c r="I16979" t="s">
        <v>130</v>
      </c>
      <c r="J16979" t="s">
        <v>5083</v>
      </c>
    </row>
    <row r="16980" spans="1:10">
      <c r="A16980" t="s">
        <v>18</v>
      </c>
      <c r="B16980" t="s">
        <v>17928</v>
      </c>
      <c r="C16980" t="s">
        <v>1175</v>
      </c>
      <c r="D16980" t="s">
        <v>13</v>
      </c>
      <c r="E16980" t="s">
        <v>14</v>
      </c>
      <c r="F16980" t="s">
        <v>26</v>
      </c>
      <c r="G16980" s="3">
        <v>44998.506331018521</v>
      </c>
      <c r="H16980" s="1">
        <v>140000</v>
      </c>
      <c r="I16980" t="s">
        <v>462</v>
      </c>
      <c r="J16980" t="s">
        <v>773</v>
      </c>
    </row>
    <row r="16981" spans="1:10">
      <c r="A16981" t="s">
        <v>10</v>
      </c>
      <c r="B16981" t="s">
        <v>25803</v>
      </c>
      <c r="C16981" t="s">
        <v>717</v>
      </c>
      <c r="D16981" t="s">
        <v>13</v>
      </c>
      <c r="E16981" t="s">
        <v>14</v>
      </c>
      <c r="F16981" t="s">
        <v>26</v>
      </c>
      <c r="G16981" s="3">
        <v>45188.237060185187</v>
      </c>
      <c r="H16981" s="1">
        <v>115000</v>
      </c>
      <c r="I16981" t="s">
        <v>980</v>
      </c>
      <c r="J16981" t="s">
        <v>7075</v>
      </c>
    </row>
    <row r="16982" spans="1:10">
      <c r="A16982" t="s">
        <v>18</v>
      </c>
      <c r="B16982" t="s">
        <v>18</v>
      </c>
      <c r="C16982" t="s">
        <v>4634</v>
      </c>
      <c r="D16982" t="s">
        <v>13</v>
      </c>
      <c r="E16982" t="s">
        <v>14</v>
      </c>
      <c r="F16982" t="s">
        <v>20</v>
      </c>
      <c r="G16982" s="3">
        <v>45200.510821759257</v>
      </c>
      <c r="H16982" s="1">
        <v>150000</v>
      </c>
      <c r="I16982" t="s">
        <v>130</v>
      </c>
    </row>
    <row r="16983" spans="1:10">
      <c r="A16983" t="s">
        <v>18</v>
      </c>
      <c r="B16983" t="s">
        <v>18</v>
      </c>
      <c r="C16983" t="s">
        <v>13995</v>
      </c>
      <c r="D16983" t="s">
        <v>13</v>
      </c>
      <c r="E16983" t="s">
        <v>14</v>
      </c>
      <c r="F16983" t="s">
        <v>26</v>
      </c>
      <c r="G16983" s="3">
        <v>44940.531597222223</v>
      </c>
      <c r="H16983" s="1">
        <v>119037.5</v>
      </c>
      <c r="I16983" t="s">
        <v>14459</v>
      </c>
      <c r="J16983" t="s">
        <v>25804</v>
      </c>
    </row>
    <row r="16984" spans="1:10">
      <c r="A16984" t="s">
        <v>33</v>
      </c>
      <c r="B16984" t="s">
        <v>43</v>
      </c>
      <c r="C16984" t="s">
        <v>1871</v>
      </c>
      <c r="D16984" t="s">
        <v>13</v>
      </c>
      <c r="E16984" t="s">
        <v>14</v>
      </c>
      <c r="F16984" t="s">
        <v>26</v>
      </c>
      <c r="G16984" s="3">
        <v>44986.503217592595</v>
      </c>
      <c r="H16984" s="1">
        <v>115000</v>
      </c>
      <c r="I16984" t="s">
        <v>10744</v>
      </c>
      <c r="J16984" t="s">
        <v>8593</v>
      </c>
    </row>
    <row r="16985" spans="1:10">
      <c r="A16985" t="s">
        <v>33</v>
      </c>
      <c r="B16985" t="s">
        <v>19720</v>
      </c>
      <c r="C16985" t="s">
        <v>162</v>
      </c>
      <c r="D16985" t="s">
        <v>13</v>
      </c>
      <c r="E16985" t="s">
        <v>14</v>
      </c>
      <c r="F16985" t="s">
        <v>162</v>
      </c>
      <c r="G16985" s="3">
        <v>45271.532881944448</v>
      </c>
      <c r="H16985" s="1">
        <v>43200</v>
      </c>
      <c r="I16985" t="s">
        <v>3467</v>
      </c>
      <c r="J16985" t="s">
        <v>316</v>
      </c>
    </row>
    <row r="16986" spans="1:10">
      <c r="A16986" t="s">
        <v>33</v>
      </c>
      <c r="B16986" t="s">
        <v>33</v>
      </c>
      <c r="C16986" t="s">
        <v>209</v>
      </c>
      <c r="D16986" t="s">
        <v>13</v>
      </c>
      <c r="E16986" t="s">
        <v>14</v>
      </c>
      <c r="F16986" t="s">
        <v>209</v>
      </c>
      <c r="G16986" s="3">
        <v>44957.511087962965</v>
      </c>
      <c r="H16986" s="1">
        <v>102500</v>
      </c>
      <c r="I16986" t="s">
        <v>1055</v>
      </c>
      <c r="J16986" t="s">
        <v>25805</v>
      </c>
    </row>
    <row r="16987" spans="1:10">
      <c r="A16987" t="s">
        <v>33</v>
      </c>
      <c r="B16987" t="s">
        <v>15553</v>
      </c>
      <c r="C16987" t="s">
        <v>9270</v>
      </c>
      <c r="D16987" t="s">
        <v>13</v>
      </c>
      <c r="E16987" t="s">
        <v>14</v>
      </c>
      <c r="F16987" t="s">
        <v>26</v>
      </c>
      <c r="G16987" s="3">
        <v>45150.538159722222</v>
      </c>
      <c r="H16987" s="1">
        <v>94700</v>
      </c>
      <c r="I16987" t="s">
        <v>25806</v>
      </c>
      <c r="J16987" t="s">
        <v>25807</v>
      </c>
    </row>
    <row r="16988" spans="1:10">
      <c r="A16988" t="s">
        <v>135</v>
      </c>
      <c r="B16988" t="s">
        <v>7304</v>
      </c>
      <c r="C16988" t="s">
        <v>13134</v>
      </c>
      <c r="D16988" t="s">
        <v>13</v>
      </c>
      <c r="E16988" t="s">
        <v>14</v>
      </c>
      <c r="F16988" t="s">
        <v>26</v>
      </c>
      <c r="G16988" s="3">
        <v>45106.500798611109</v>
      </c>
      <c r="H16988" s="1">
        <v>98800</v>
      </c>
      <c r="I16988" t="s">
        <v>6597</v>
      </c>
      <c r="J16988" t="s">
        <v>17548</v>
      </c>
    </row>
    <row r="16989" spans="1:10">
      <c r="A16989" t="s">
        <v>73</v>
      </c>
      <c r="B16989" t="s">
        <v>11904</v>
      </c>
      <c r="C16989" t="s">
        <v>24</v>
      </c>
      <c r="D16989" t="s">
        <v>13</v>
      </c>
      <c r="E16989" t="s">
        <v>25</v>
      </c>
      <c r="F16989" t="s">
        <v>20</v>
      </c>
      <c r="G16989" s="3">
        <v>44966.564444444448</v>
      </c>
      <c r="H16989" s="1">
        <v>135000</v>
      </c>
      <c r="I16989" t="s">
        <v>3925</v>
      </c>
      <c r="J16989" t="s">
        <v>25808</v>
      </c>
    </row>
    <row r="16990" spans="1:10">
      <c r="A16990" t="s">
        <v>10</v>
      </c>
      <c r="B16990" t="s">
        <v>25809</v>
      </c>
      <c r="C16990" t="s">
        <v>26</v>
      </c>
      <c r="D16990" t="s">
        <v>13</v>
      </c>
      <c r="E16990" t="s">
        <v>14</v>
      </c>
      <c r="F16990" t="s">
        <v>20</v>
      </c>
      <c r="G16990" s="3">
        <v>44952.535821759258</v>
      </c>
      <c r="H16990" s="1">
        <v>67500</v>
      </c>
      <c r="I16990" t="s">
        <v>25810</v>
      </c>
      <c r="J16990" t="s">
        <v>25811</v>
      </c>
    </row>
    <row r="16991" spans="1:10">
      <c r="A16991" t="s">
        <v>10</v>
      </c>
      <c r="B16991" t="s">
        <v>25812</v>
      </c>
      <c r="C16991" t="s">
        <v>122</v>
      </c>
      <c r="D16991" t="s">
        <v>13</v>
      </c>
      <c r="E16991" t="s">
        <v>14</v>
      </c>
      <c r="F16991" t="s">
        <v>26</v>
      </c>
      <c r="G16991" s="3">
        <v>45118.500972222224</v>
      </c>
      <c r="H16991" s="1">
        <v>200000</v>
      </c>
      <c r="I16991" t="s">
        <v>1289</v>
      </c>
    </row>
    <row r="16992" spans="1:10">
      <c r="A16992" t="s">
        <v>10</v>
      </c>
      <c r="B16992" t="s">
        <v>10</v>
      </c>
      <c r="C16992" t="s">
        <v>6367</v>
      </c>
      <c r="D16992" t="s">
        <v>13</v>
      </c>
      <c r="E16992" t="s">
        <v>14</v>
      </c>
      <c r="F16992" t="s">
        <v>26</v>
      </c>
      <c r="G16992" s="3">
        <v>45134.538715277777</v>
      </c>
      <c r="H16992" s="1">
        <v>125000</v>
      </c>
      <c r="I16992" t="s">
        <v>2646</v>
      </c>
      <c r="J16992" t="s">
        <v>338</v>
      </c>
    </row>
    <row r="16993" spans="1:10">
      <c r="A16993" t="s">
        <v>10</v>
      </c>
      <c r="B16993" t="s">
        <v>10</v>
      </c>
      <c r="C16993" t="s">
        <v>711</v>
      </c>
      <c r="D16993" t="s">
        <v>13</v>
      </c>
      <c r="E16993" t="s">
        <v>14</v>
      </c>
      <c r="F16993" t="s">
        <v>712</v>
      </c>
      <c r="G16993" s="3">
        <v>45034.508437500001</v>
      </c>
      <c r="H16993" s="1">
        <v>88128</v>
      </c>
      <c r="I16993" t="s">
        <v>4637</v>
      </c>
      <c r="J16993" t="s">
        <v>25813</v>
      </c>
    </row>
    <row r="16994" spans="1:10">
      <c r="A16994" t="s">
        <v>33</v>
      </c>
      <c r="B16994" t="s">
        <v>33</v>
      </c>
      <c r="C16994" t="s">
        <v>954</v>
      </c>
      <c r="D16994" t="s">
        <v>13</v>
      </c>
      <c r="E16994" t="s">
        <v>14</v>
      </c>
      <c r="F16994" t="s">
        <v>26</v>
      </c>
      <c r="G16994" s="3">
        <v>45266.500277777777</v>
      </c>
      <c r="H16994" s="1">
        <v>75000</v>
      </c>
      <c r="I16994" t="s">
        <v>9391</v>
      </c>
      <c r="J16994" t="s">
        <v>25814</v>
      </c>
    </row>
    <row r="16995" spans="1:10">
      <c r="A16995" t="s">
        <v>212</v>
      </c>
      <c r="B16995" t="s">
        <v>212</v>
      </c>
      <c r="C16995" t="s">
        <v>75</v>
      </c>
      <c r="D16995" t="s">
        <v>13</v>
      </c>
      <c r="E16995" t="s">
        <v>14</v>
      </c>
      <c r="F16995" t="s">
        <v>26</v>
      </c>
      <c r="G16995" s="3">
        <v>45111.502581018518</v>
      </c>
      <c r="H16995" s="1">
        <v>150000</v>
      </c>
      <c r="I16995" t="s">
        <v>25815</v>
      </c>
      <c r="J16995" t="s">
        <v>2035</v>
      </c>
    </row>
    <row r="16996" spans="1:10">
      <c r="A16996" t="s">
        <v>212</v>
      </c>
      <c r="B16996" t="s">
        <v>212</v>
      </c>
      <c r="C16996" t="s">
        <v>30</v>
      </c>
      <c r="D16996" t="s">
        <v>13</v>
      </c>
      <c r="E16996" t="s">
        <v>14</v>
      </c>
      <c r="F16996" t="s">
        <v>26</v>
      </c>
      <c r="G16996" s="3">
        <v>44993.502187500002</v>
      </c>
      <c r="H16996" s="1">
        <v>200000</v>
      </c>
      <c r="I16996" t="s">
        <v>1399</v>
      </c>
      <c r="J16996" t="s">
        <v>582</v>
      </c>
    </row>
    <row r="16997" spans="1:10">
      <c r="A16997" t="s">
        <v>33</v>
      </c>
      <c r="B16997" t="s">
        <v>15780</v>
      </c>
      <c r="C16997" t="s">
        <v>4085</v>
      </c>
      <c r="D16997" t="s">
        <v>13</v>
      </c>
      <c r="E16997" t="s">
        <v>14</v>
      </c>
      <c r="F16997" t="s">
        <v>26</v>
      </c>
      <c r="G16997" s="3">
        <v>45283.500011574077</v>
      </c>
      <c r="H16997" s="1">
        <v>81311.5</v>
      </c>
      <c r="I16997" t="s">
        <v>25816</v>
      </c>
      <c r="J16997" t="s">
        <v>344</v>
      </c>
    </row>
    <row r="16998" spans="1:10">
      <c r="A16998" t="s">
        <v>10</v>
      </c>
      <c r="B16998" t="s">
        <v>25817</v>
      </c>
      <c r="C16998" t="s">
        <v>608</v>
      </c>
      <c r="D16998" t="s">
        <v>13</v>
      </c>
      <c r="E16998" t="s">
        <v>14</v>
      </c>
      <c r="F16998" t="s">
        <v>608</v>
      </c>
      <c r="G16998" s="3">
        <v>45284.514039351852</v>
      </c>
      <c r="H16998" s="1">
        <v>80811</v>
      </c>
      <c r="I16998" t="s">
        <v>13163</v>
      </c>
      <c r="J16998" t="s">
        <v>25818</v>
      </c>
    </row>
    <row r="16999" spans="1:10">
      <c r="A16999" t="s">
        <v>18</v>
      </c>
      <c r="B16999" t="s">
        <v>18</v>
      </c>
      <c r="C16999" t="s">
        <v>2085</v>
      </c>
      <c r="D16999" t="s">
        <v>13</v>
      </c>
      <c r="E16999" t="s">
        <v>14</v>
      </c>
      <c r="F16999" t="s">
        <v>2086</v>
      </c>
      <c r="G16999" s="3">
        <v>44965.86383101852</v>
      </c>
      <c r="H16999" s="1">
        <v>96773</v>
      </c>
      <c r="I16999" t="s">
        <v>25819</v>
      </c>
      <c r="J16999" t="s">
        <v>25820</v>
      </c>
    </row>
    <row r="17000" spans="1:10">
      <c r="A17000" t="s">
        <v>135</v>
      </c>
      <c r="B17000" t="s">
        <v>25821</v>
      </c>
      <c r="C17000" t="s">
        <v>2161</v>
      </c>
      <c r="D17000" t="s">
        <v>13</v>
      </c>
      <c r="E17000" t="s">
        <v>14</v>
      </c>
      <c r="F17000" t="s">
        <v>2086</v>
      </c>
      <c r="G17000" s="3">
        <v>45120.511030092595</v>
      </c>
      <c r="H17000" s="1">
        <v>71280</v>
      </c>
      <c r="I17000" t="s">
        <v>1791</v>
      </c>
      <c r="J17000" t="s">
        <v>25822</v>
      </c>
    </row>
    <row r="17001" spans="1:10">
      <c r="A17001" t="s">
        <v>10</v>
      </c>
      <c r="B17001" t="s">
        <v>25823</v>
      </c>
      <c r="C17001" t="s">
        <v>24</v>
      </c>
      <c r="D17001" t="s">
        <v>13</v>
      </c>
      <c r="E17001" t="s">
        <v>25</v>
      </c>
      <c r="F17001" t="s">
        <v>20</v>
      </c>
      <c r="G17001" s="3">
        <v>45203.512442129628</v>
      </c>
      <c r="H17001" s="1">
        <v>125000</v>
      </c>
      <c r="I17001" t="s">
        <v>335</v>
      </c>
      <c r="J17001" t="s">
        <v>8805</v>
      </c>
    </row>
    <row r="17002" spans="1:10">
      <c r="A17002" t="s">
        <v>18</v>
      </c>
      <c r="B17002" t="s">
        <v>18</v>
      </c>
      <c r="C17002" t="s">
        <v>276</v>
      </c>
      <c r="D17002" t="s">
        <v>13</v>
      </c>
      <c r="E17002" t="s">
        <v>14</v>
      </c>
      <c r="F17002" t="s">
        <v>26</v>
      </c>
      <c r="G17002" s="3">
        <v>45115.504942129628</v>
      </c>
      <c r="H17002" s="1">
        <v>121500</v>
      </c>
      <c r="I17002" t="s">
        <v>25353</v>
      </c>
      <c r="J17002" t="s">
        <v>16276</v>
      </c>
    </row>
    <row r="17003" spans="1:10">
      <c r="A17003" t="s">
        <v>10</v>
      </c>
      <c r="B17003" t="s">
        <v>25824</v>
      </c>
      <c r="C17003" t="s">
        <v>25825</v>
      </c>
      <c r="D17003" t="s">
        <v>13</v>
      </c>
      <c r="E17003" t="s">
        <v>14</v>
      </c>
      <c r="F17003" t="s">
        <v>26</v>
      </c>
      <c r="G17003" s="3">
        <v>45125.503078703703</v>
      </c>
      <c r="H17003" s="1">
        <v>177283</v>
      </c>
      <c r="I17003" t="s">
        <v>25826</v>
      </c>
      <c r="J17003" t="s">
        <v>25827</v>
      </c>
    </row>
    <row r="17004" spans="1:10">
      <c r="A17004" t="s">
        <v>135</v>
      </c>
      <c r="B17004" t="s">
        <v>25828</v>
      </c>
      <c r="C17004" t="s">
        <v>56</v>
      </c>
      <c r="D17004" t="s">
        <v>13</v>
      </c>
      <c r="E17004" t="s">
        <v>14</v>
      </c>
      <c r="F17004" t="s">
        <v>26</v>
      </c>
      <c r="G17004" s="3">
        <v>45103.50105324074</v>
      </c>
      <c r="H17004" s="1">
        <v>175000</v>
      </c>
      <c r="I17004" t="s">
        <v>4110</v>
      </c>
      <c r="J17004" t="s">
        <v>25829</v>
      </c>
    </row>
    <row r="17005" spans="1:10">
      <c r="A17005" t="s">
        <v>18</v>
      </c>
      <c r="B17005" t="s">
        <v>25830</v>
      </c>
      <c r="C17005" t="s">
        <v>733</v>
      </c>
      <c r="D17005" t="s">
        <v>13</v>
      </c>
      <c r="E17005" t="s">
        <v>14</v>
      </c>
      <c r="F17005" t="s">
        <v>509</v>
      </c>
      <c r="G17005" s="3">
        <v>45133.531805555554</v>
      </c>
      <c r="H17005" s="1">
        <v>147500</v>
      </c>
      <c r="I17005" t="s">
        <v>12379</v>
      </c>
      <c r="J17005" t="s">
        <v>3402</v>
      </c>
    </row>
    <row r="17006" spans="1:10">
      <c r="A17006" t="s">
        <v>10</v>
      </c>
      <c r="B17006" t="s">
        <v>25831</v>
      </c>
      <c r="C17006" t="s">
        <v>157</v>
      </c>
      <c r="D17006" t="s">
        <v>13</v>
      </c>
      <c r="E17006" t="s">
        <v>14</v>
      </c>
      <c r="F17006" t="s">
        <v>20</v>
      </c>
      <c r="G17006" s="3">
        <v>45111.528807870367</v>
      </c>
      <c r="H17006" s="1">
        <v>100000</v>
      </c>
      <c r="I17006" t="s">
        <v>3231</v>
      </c>
      <c r="J17006" t="s">
        <v>25832</v>
      </c>
    </row>
    <row r="17007" spans="1:10">
      <c r="A17007" t="s">
        <v>10</v>
      </c>
      <c r="B17007" t="s">
        <v>25833</v>
      </c>
      <c r="C17007" t="s">
        <v>157</v>
      </c>
      <c r="D17007" t="s">
        <v>13</v>
      </c>
      <c r="E17007" t="s">
        <v>14</v>
      </c>
      <c r="F17007" t="s">
        <v>20</v>
      </c>
      <c r="G17007" s="3">
        <v>45216.526562500003</v>
      </c>
      <c r="H17007" s="1">
        <v>125000</v>
      </c>
      <c r="I17007" t="s">
        <v>25834</v>
      </c>
      <c r="J17007" t="s">
        <v>25835</v>
      </c>
    </row>
    <row r="17008" spans="1:10">
      <c r="A17008" t="s">
        <v>33</v>
      </c>
      <c r="B17008" t="s">
        <v>25836</v>
      </c>
      <c r="C17008" t="s">
        <v>1088</v>
      </c>
      <c r="D17008" t="s">
        <v>13</v>
      </c>
      <c r="E17008" t="s">
        <v>14</v>
      </c>
      <c r="F17008" t="s">
        <v>26</v>
      </c>
      <c r="G17008" s="3">
        <v>45100.512141203704</v>
      </c>
      <c r="H17008" s="1">
        <v>115000</v>
      </c>
      <c r="I17008" t="s">
        <v>2368</v>
      </c>
      <c r="J17008" t="s">
        <v>25837</v>
      </c>
    </row>
    <row r="17009" spans="1:10">
      <c r="A17009" t="s">
        <v>152</v>
      </c>
      <c r="B17009" t="s">
        <v>25838</v>
      </c>
      <c r="C17009" t="s">
        <v>461</v>
      </c>
      <c r="D17009" t="s">
        <v>13</v>
      </c>
      <c r="E17009" t="s">
        <v>14</v>
      </c>
      <c r="F17009" t="s">
        <v>26</v>
      </c>
      <c r="G17009" s="3">
        <v>45133.546111111114</v>
      </c>
      <c r="H17009" s="1">
        <v>135000</v>
      </c>
      <c r="I17009" t="s">
        <v>335</v>
      </c>
      <c r="J17009" t="s">
        <v>18392</v>
      </c>
    </row>
    <row r="17010" spans="1:10">
      <c r="A17010" t="s">
        <v>18</v>
      </c>
      <c r="B17010" t="s">
        <v>24512</v>
      </c>
      <c r="C17010" t="s">
        <v>6038</v>
      </c>
      <c r="D17010" t="s">
        <v>13</v>
      </c>
      <c r="E17010" t="s">
        <v>14</v>
      </c>
      <c r="F17010" t="s">
        <v>26</v>
      </c>
      <c r="G17010" s="3">
        <v>45151.505590277775</v>
      </c>
      <c r="H17010" s="1">
        <v>98522.5</v>
      </c>
      <c r="I17010" t="s">
        <v>20577</v>
      </c>
      <c r="J17010" t="s">
        <v>24513</v>
      </c>
    </row>
    <row r="17011" spans="1:10">
      <c r="A17011" t="s">
        <v>73</v>
      </c>
      <c r="B17011" t="s">
        <v>8035</v>
      </c>
      <c r="C17011" t="s">
        <v>325</v>
      </c>
      <c r="D17011" t="s">
        <v>13</v>
      </c>
      <c r="E17011" t="s">
        <v>14</v>
      </c>
      <c r="F17011" t="s">
        <v>26</v>
      </c>
      <c r="G17011" s="3">
        <v>45280.505636574075</v>
      </c>
      <c r="H17011" s="1">
        <v>152433.5</v>
      </c>
      <c r="I17011" t="s">
        <v>4120</v>
      </c>
      <c r="J17011" t="s">
        <v>8036</v>
      </c>
    </row>
    <row r="17012" spans="1:10">
      <c r="A17012" t="s">
        <v>10</v>
      </c>
      <c r="B17012" t="s">
        <v>25839</v>
      </c>
      <c r="C17012" t="s">
        <v>2675</v>
      </c>
      <c r="D17012" t="s">
        <v>13</v>
      </c>
      <c r="E17012" t="s">
        <v>14</v>
      </c>
      <c r="F17012" t="s">
        <v>26</v>
      </c>
      <c r="G17012" s="3">
        <v>45014.502928240741</v>
      </c>
      <c r="H17012" s="1">
        <v>165000</v>
      </c>
      <c r="I17012" t="s">
        <v>1118</v>
      </c>
      <c r="J17012" t="s">
        <v>25840</v>
      </c>
    </row>
    <row r="17013" spans="1:10">
      <c r="A17013" t="s">
        <v>18</v>
      </c>
      <c r="B17013" t="s">
        <v>25841</v>
      </c>
      <c r="C17013" t="s">
        <v>614</v>
      </c>
      <c r="D17013" t="s">
        <v>13</v>
      </c>
      <c r="E17013" t="s">
        <v>14</v>
      </c>
      <c r="F17013" t="s">
        <v>608</v>
      </c>
      <c r="G17013" s="3">
        <v>44999.519236111111</v>
      </c>
      <c r="H17013" s="1">
        <v>90000</v>
      </c>
      <c r="I17013" t="s">
        <v>25755</v>
      </c>
      <c r="J17013" t="s">
        <v>25842</v>
      </c>
    </row>
    <row r="17014" spans="1:10">
      <c r="A17014" t="s">
        <v>33</v>
      </c>
      <c r="B17014" t="s">
        <v>25843</v>
      </c>
      <c r="C17014" t="s">
        <v>228</v>
      </c>
      <c r="D17014" t="s">
        <v>13</v>
      </c>
      <c r="E17014" t="s">
        <v>14</v>
      </c>
      <c r="F17014" t="s">
        <v>26</v>
      </c>
      <c r="G17014" s="3">
        <v>45206.500509259262</v>
      </c>
      <c r="H17014" s="1">
        <v>73645.5</v>
      </c>
      <c r="I17014" t="s">
        <v>229</v>
      </c>
      <c r="J17014" t="s">
        <v>25844</v>
      </c>
    </row>
    <row r="17015" spans="1:10">
      <c r="A17015" t="s">
        <v>33</v>
      </c>
      <c r="B17015" t="s">
        <v>25845</v>
      </c>
      <c r="D17015" t="s">
        <v>13</v>
      </c>
      <c r="E17015" t="s">
        <v>14</v>
      </c>
      <c r="F17015" t="s">
        <v>26</v>
      </c>
      <c r="G17015" s="3">
        <v>45190.532986111109</v>
      </c>
      <c r="H17015" s="1">
        <v>85000</v>
      </c>
      <c r="I17015" t="s">
        <v>25846</v>
      </c>
      <c r="J17015" t="s">
        <v>610</v>
      </c>
    </row>
    <row r="17016" spans="1:10">
      <c r="A17016" t="s">
        <v>18</v>
      </c>
      <c r="B17016" t="s">
        <v>25847</v>
      </c>
      <c r="C17016" t="s">
        <v>1026</v>
      </c>
      <c r="D17016" t="s">
        <v>13</v>
      </c>
      <c r="E17016" t="s">
        <v>14</v>
      </c>
      <c r="F17016" t="s">
        <v>1026</v>
      </c>
      <c r="G17016" s="3">
        <v>45057.519571759258</v>
      </c>
      <c r="H17016" s="1">
        <v>147500</v>
      </c>
      <c r="I17016" t="s">
        <v>2348</v>
      </c>
      <c r="J17016" t="s">
        <v>25848</v>
      </c>
    </row>
    <row r="17017" spans="1:10">
      <c r="A17017" t="s">
        <v>10</v>
      </c>
      <c r="B17017" t="s">
        <v>10</v>
      </c>
      <c r="C17017" t="s">
        <v>6843</v>
      </c>
      <c r="D17017" t="s">
        <v>13</v>
      </c>
      <c r="E17017" t="s">
        <v>14</v>
      </c>
      <c r="F17017" t="s">
        <v>49</v>
      </c>
      <c r="G17017" s="3">
        <v>45128.539305555554</v>
      </c>
      <c r="H17017" s="1">
        <v>157500</v>
      </c>
      <c r="I17017" t="s">
        <v>1148</v>
      </c>
      <c r="J17017" t="s">
        <v>25849</v>
      </c>
    </row>
    <row r="17018" spans="1:10">
      <c r="A17018" t="s">
        <v>33</v>
      </c>
      <c r="B17018" t="s">
        <v>25850</v>
      </c>
      <c r="C17018" t="s">
        <v>1366</v>
      </c>
      <c r="D17018" t="s">
        <v>1075</v>
      </c>
      <c r="E17018" t="s">
        <v>14</v>
      </c>
      <c r="F17018" t="s">
        <v>26</v>
      </c>
      <c r="G17018" s="3">
        <v>45288.5</v>
      </c>
      <c r="H17018" s="1">
        <v>152650</v>
      </c>
      <c r="I17018" t="s">
        <v>420</v>
      </c>
      <c r="J17018" t="s">
        <v>18562</v>
      </c>
    </row>
    <row r="17019" spans="1:10">
      <c r="A17019" t="s">
        <v>106</v>
      </c>
      <c r="B17019" t="s">
        <v>25851</v>
      </c>
      <c r="C17019" t="s">
        <v>2235</v>
      </c>
      <c r="D17019" t="s">
        <v>13</v>
      </c>
      <c r="E17019" t="s">
        <v>14</v>
      </c>
      <c r="F17019" t="s">
        <v>1820</v>
      </c>
      <c r="G17019" s="3">
        <v>45098.539074074077</v>
      </c>
      <c r="H17019" s="1">
        <v>44418.5</v>
      </c>
      <c r="I17019" t="s">
        <v>20738</v>
      </c>
      <c r="J17019" t="s">
        <v>25852</v>
      </c>
    </row>
    <row r="17020" spans="1:10">
      <c r="A17020" t="s">
        <v>135</v>
      </c>
      <c r="B17020" t="s">
        <v>135</v>
      </c>
      <c r="C17020" t="s">
        <v>1059</v>
      </c>
      <c r="D17020" t="s">
        <v>13</v>
      </c>
      <c r="E17020" t="s">
        <v>14</v>
      </c>
      <c r="F17020" t="s">
        <v>26</v>
      </c>
      <c r="G17020" s="3">
        <v>44954.500034722223</v>
      </c>
      <c r="H17020" s="1">
        <v>100000</v>
      </c>
      <c r="I17020" t="s">
        <v>21398</v>
      </c>
      <c r="J17020" t="s">
        <v>25853</v>
      </c>
    </row>
    <row r="17021" spans="1:10">
      <c r="A17021" t="s">
        <v>33</v>
      </c>
      <c r="B17021" t="s">
        <v>25854</v>
      </c>
      <c r="C17021" t="s">
        <v>20786</v>
      </c>
      <c r="D17021" t="s">
        <v>13</v>
      </c>
      <c r="E17021" t="s">
        <v>14</v>
      </c>
      <c r="F17021" t="s">
        <v>26</v>
      </c>
      <c r="G17021" s="3">
        <v>45233.500659722224</v>
      </c>
      <c r="H17021" s="1">
        <v>146000</v>
      </c>
      <c r="I17021" t="s">
        <v>25855</v>
      </c>
      <c r="J17021" t="s">
        <v>25856</v>
      </c>
    </row>
    <row r="17022" spans="1:10">
      <c r="A17022" t="s">
        <v>10</v>
      </c>
      <c r="B17022" t="s">
        <v>25857</v>
      </c>
      <c r="C17022" t="s">
        <v>1597</v>
      </c>
      <c r="D17022" t="s">
        <v>13</v>
      </c>
      <c r="E17022" t="s">
        <v>14</v>
      </c>
      <c r="F17022" t="s">
        <v>26</v>
      </c>
      <c r="G17022" s="3">
        <v>45072.502465277779</v>
      </c>
      <c r="H17022" s="1">
        <v>200000</v>
      </c>
      <c r="I17022" t="s">
        <v>195</v>
      </c>
      <c r="J17022" t="s">
        <v>25858</v>
      </c>
    </row>
    <row r="17023" spans="1:10">
      <c r="A17023" t="s">
        <v>212</v>
      </c>
      <c r="B17023" t="s">
        <v>4571</v>
      </c>
      <c r="C17023" t="s">
        <v>2261</v>
      </c>
      <c r="D17023" t="s">
        <v>13</v>
      </c>
      <c r="E17023" t="s">
        <v>14</v>
      </c>
      <c r="F17023" t="s">
        <v>26</v>
      </c>
      <c r="G17023" s="3">
        <v>45113.503668981481</v>
      </c>
      <c r="H17023" s="1">
        <v>125000</v>
      </c>
      <c r="I17023" t="s">
        <v>202</v>
      </c>
      <c r="J17023" t="s">
        <v>25859</v>
      </c>
    </row>
    <row r="17024" spans="1:10">
      <c r="A17024" t="s">
        <v>10</v>
      </c>
      <c r="B17024" t="s">
        <v>25860</v>
      </c>
      <c r="C17024" t="s">
        <v>185</v>
      </c>
      <c r="D17024" t="s">
        <v>13</v>
      </c>
      <c r="E17024" t="s">
        <v>14</v>
      </c>
      <c r="F17024" t="s">
        <v>26</v>
      </c>
      <c r="G17024" s="3">
        <v>45080.514687499999</v>
      </c>
      <c r="H17024" s="1">
        <v>125000</v>
      </c>
      <c r="I17024" t="s">
        <v>4062</v>
      </c>
      <c r="J17024" t="s">
        <v>25861</v>
      </c>
    </row>
    <row r="17025" spans="1:10">
      <c r="A17025" t="s">
        <v>10</v>
      </c>
      <c r="B17025" t="s">
        <v>25862</v>
      </c>
      <c r="C17025" t="s">
        <v>750</v>
      </c>
      <c r="D17025" t="s">
        <v>13</v>
      </c>
      <c r="E17025" t="s">
        <v>14</v>
      </c>
      <c r="F17025" t="s">
        <v>26</v>
      </c>
      <c r="G17025" s="3">
        <v>44969.538680555554</v>
      </c>
      <c r="H17025" s="1">
        <v>154000</v>
      </c>
      <c r="I17025" t="s">
        <v>217</v>
      </c>
      <c r="J17025" t="s">
        <v>10731</v>
      </c>
    </row>
    <row r="17026" spans="1:10">
      <c r="A17026" t="s">
        <v>212</v>
      </c>
      <c r="B17026" t="s">
        <v>212</v>
      </c>
      <c r="C17026" t="s">
        <v>24</v>
      </c>
      <c r="D17026" t="s">
        <v>13</v>
      </c>
      <c r="E17026" t="s">
        <v>25</v>
      </c>
      <c r="F17026" t="s">
        <v>20</v>
      </c>
      <c r="G17026" s="3">
        <v>45080.523587962962</v>
      </c>
      <c r="H17026" s="1">
        <v>175000</v>
      </c>
      <c r="I17026" t="s">
        <v>128</v>
      </c>
      <c r="J17026" t="s">
        <v>817</v>
      </c>
    </row>
    <row r="17027" spans="1:10">
      <c r="A17027" t="s">
        <v>33</v>
      </c>
      <c r="B17027" t="s">
        <v>25863</v>
      </c>
      <c r="C17027" t="s">
        <v>461</v>
      </c>
      <c r="D17027" t="s">
        <v>13</v>
      </c>
      <c r="E17027" t="s">
        <v>14</v>
      </c>
      <c r="F17027" t="s">
        <v>26</v>
      </c>
      <c r="G17027" s="3">
        <v>45073.500717592593</v>
      </c>
      <c r="H17027" s="1">
        <v>90000</v>
      </c>
      <c r="I17027" t="s">
        <v>1751</v>
      </c>
      <c r="J17027" t="s">
        <v>4060</v>
      </c>
    </row>
    <row r="17028" spans="1:10">
      <c r="A17028" t="s">
        <v>18</v>
      </c>
      <c r="B17028" t="s">
        <v>132</v>
      </c>
      <c r="C17028" t="s">
        <v>142</v>
      </c>
      <c r="D17028" t="s">
        <v>13</v>
      </c>
      <c r="E17028" t="s">
        <v>14</v>
      </c>
      <c r="F17028" t="s">
        <v>26</v>
      </c>
      <c r="G17028" s="3">
        <v>44977.504942129628</v>
      </c>
      <c r="H17028" s="1">
        <v>80850</v>
      </c>
      <c r="I17028" t="s">
        <v>3936</v>
      </c>
      <c r="J17028" t="s">
        <v>1547</v>
      </c>
    </row>
    <row r="17029" spans="1:10">
      <c r="A17029" t="s">
        <v>212</v>
      </c>
      <c r="B17029" t="s">
        <v>25864</v>
      </c>
      <c r="C17029" t="s">
        <v>157</v>
      </c>
      <c r="D17029" t="s">
        <v>13</v>
      </c>
      <c r="E17029" t="s">
        <v>14</v>
      </c>
      <c r="F17029" t="s">
        <v>26</v>
      </c>
      <c r="G17029" s="3">
        <v>45006.515162037038</v>
      </c>
      <c r="H17029" s="1">
        <v>160000</v>
      </c>
      <c r="I17029" t="s">
        <v>16705</v>
      </c>
      <c r="J17029" t="s">
        <v>6319</v>
      </c>
    </row>
    <row r="17030" spans="1:10">
      <c r="A17030" t="s">
        <v>10</v>
      </c>
      <c r="B17030" t="s">
        <v>16731</v>
      </c>
      <c r="C17030" t="s">
        <v>56</v>
      </c>
      <c r="D17030" t="s">
        <v>13</v>
      </c>
      <c r="E17030" t="s">
        <v>14</v>
      </c>
      <c r="F17030" t="s">
        <v>26</v>
      </c>
      <c r="G17030" s="3">
        <v>45153.502534722225</v>
      </c>
      <c r="H17030" s="1">
        <v>150000</v>
      </c>
      <c r="I17030" t="s">
        <v>195</v>
      </c>
      <c r="J17030" t="s">
        <v>16732</v>
      </c>
    </row>
    <row r="17031" spans="1:10">
      <c r="A17031" t="s">
        <v>77</v>
      </c>
      <c r="B17031" t="s">
        <v>25865</v>
      </c>
      <c r="C17031" t="s">
        <v>48</v>
      </c>
      <c r="D17031" t="s">
        <v>13</v>
      </c>
      <c r="E17031" t="s">
        <v>14</v>
      </c>
      <c r="F17031" t="s">
        <v>49</v>
      </c>
      <c r="G17031" s="3">
        <v>45226.534895833334</v>
      </c>
      <c r="H17031" s="1">
        <v>89100</v>
      </c>
      <c r="I17031" t="s">
        <v>17285</v>
      </c>
      <c r="J17031" t="s">
        <v>25866</v>
      </c>
    </row>
    <row r="17032" spans="1:10">
      <c r="A17032" t="s">
        <v>33</v>
      </c>
      <c r="B17032" t="s">
        <v>25867</v>
      </c>
      <c r="C17032" t="s">
        <v>24</v>
      </c>
      <c r="D17032" t="s">
        <v>13</v>
      </c>
      <c r="E17032" t="s">
        <v>25</v>
      </c>
      <c r="F17032" t="s">
        <v>26</v>
      </c>
      <c r="G17032" s="3">
        <v>45161.503263888888</v>
      </c>
      <c r="H17032" s="1">
        <v>336500</v>
      </c>
      <c r="I17032" t="s">
        <v>195</v>
      </c>
    </row>
    <row r="17033" spans="1:10">
      <c r="A17033" t="s">
        <v>10</v>
      </c>
      <c r="B17033" t="s">
        <v>1418</v>
      </c>
      <c r="C17033" t="s">
        <v>30</v>
      </c>
      <c r="D17033" t="s">
        <v>13</v>
      </c>
      <c r="E17033" t="s">
        <v>14</v>
      </c>
      <c r="F17033" t="s">
        <v>26</v>
      </c>
      <c r="G17033" s="3">
        <v>45161.501030092593</v>
      </c>
      <c r="H17033" s="1">
        <v>224500</v>
      </c>
      <c r="I17033" t="s">
        <v>31</v>
      </c>
    </row>
    <row r="17034" spans="1:10">
      <c r="A17034" t="s">
        <v>18</v>
      </c>
      <c r="B17034" t="s">
        <v>25868</v>
      </c>
      <c r="C17034" t="s">
        <v>24</v>
      </c>
      <c r="D17034" t="s">
        <v>13</v>
      </c>
      <c r="E17034" t="s">
        <v>25</v>
      </c>
      <c r="F17034" t="s">
        <v>26</v>
      </c>
      <c r="G17034" s="3">
        <v>44951.569363425922</v>
      </c>
      <c r="H17034" s="1">
        <v>155000</v>
      </c>
      <c r="I17034" t="s">
        <v>850</v>
      </c>
      <c r="J17034" t="s">
        <v>25869</v>
      </c>
    </row>
    <row r="17035" spans="1:10">
      <c r="A17035" t="s">
        <v>77</v>
      </c>
      <c r="B17035" t="s">
        <v>25870</v>
      </c>
      <c r="C17035" t="s">
        <v>2161</v>
      </c>
      <c r="D17035" t="s">
        <v>13</v>
      </c>
      <c r="E17035" t="s">
        <v>14</v>
      </c>
      <c r="F17035" t="s">
        <v>2086</v>
      </c>
      <c r="G17035" s="3">
        <v>45270.509756944448</v>
      </c>
      <c r="H17035" s="1">
        <v>130000</v>
      </c>
      <c r="I17035" t="s">
        <v>25871</v>
      </c>
      <c r="J17035" t="s">
        <v>1667</v>
      </c>
    </row>
    <row r="17036" spans="1:10">
      <c r="A17036" t="s">
        <v>10</v>
      </c>
      <c r="B17036" t="s">
        <v>25872</v>
      </c>
      <c r="C17036" t="s">
        <v>99</v>
      </c>
      <c r="D17036" t="s">
        <v>13</v>
      </c>
      <c r="E17036" t="s">
        <v>14</v>
      </c>
      <c r="F17036" t="s">
        <v>26</v>
      </c>
      <c r="G17036" s="3">
        <v>45013.505995370368</v>
      </c>
      <c r="H17036" s="1">
        <v>200000</v>
      </c>
      <c r="I17036" t="s">
        <v>322</v>
      </c>
      <c r="J17036" t="s">
        <v>7283</v>
      </c>
    </row>
    <row r="17037" spans="1:10">
      <c r="A17037" t="s">
        <v>73</v>
      </c>
      <c r="B17037" t="s">
        <v>73</v>
      </c>
      <c r="C17037" t="s">
        <v>56</v>
      </c>
      <c r="D17037" t="s">
        <v>13</v>
      </c>
      <c r="E17037" t="s">
        <v>14</v>
      </c>
      <c r="F17037" t="s">
        <v>26</v>
      </c>
      <c r="G17037" s="3">
        <v>45009.510787037034</v>
      </c>
      <c r="H17037" s="1">
        <v>150000</v>
      </c>
      <c r="I17037" t="s">
        <v>744</v>
      </c>
      <c r="J17037" t="s">
        <v>25873</v>
      </c>
    </row>
    <row r="17038" spans="1:10">
      <c r="A17038" t="s">
        <v>212</v>
      </c>
      <c r="B17038" t="s">
        <v>3398</v>
      </c>
      <c r="C17038" t="s">
        <v>4102</v>
      </c>
      <c r="D17038" t="s">
        <v>13</v>
      </c>
      <c r="E17038" t="s">
        <v>14</v>
      </c>
      <c r="F17038" t="s">
        <v>26</v>
      </c>
      <c r="G17038" s="3">
        <v>44997.503310185188</v>
      </c>
      <c r="H17038" s="1">
        <v>242597</v>
      </c>
      <c r="I17038" t="s">
        <v>120</v>
      </c>
      <c r="J17038" t="s">
        <v>3862</v>
      </c>
    </row>
    <row r="17039" spans="1:10">
      <c r="A17039" t="s">
        <v>33</v>
      </c>
      <c r="B17039" t="s">
        <v>11300</v>
      </c>
      <c r="C17039" t="s">
        <v>75</v>
      </c>
      <c r="D17039" t="s">
        <v>13</v>
      </c>
      <c r="E17039" t="s">
        <v>14</v>
      </c>
      <c r="F17039" t="s">
        <v>26</v>
      </c>
      <c r="G17039" s="3">
        <v>45167.500856481478</v>
      </c>
      <c r="H17039" s="1">
        <v>186000</v>
      </c>
      <c r="I17039" t="s">
        <v>3234</v>
      </c>
      <c r="J17039" t="s">
        <v>25874</v>
      </c>
    </row>
    <row r="17040" spans="1:10">
      <c r="A17040" t="s">
        <v>135</v>
      </c>
      <c r="B17040" t="s">
        <v>135</v>
      </c>
      <c r="C17040" t="s">
        <v>7142</v>
      </c>
      <c r="D17040" t="s">
        <v>13</v>
      </c>
      <c r="E17040" t="s">
        <v>14</v>
      </c>
      <c r="F17040" t="s">
        <v>352</v>
      </c>
      <c r="G17040" s="3">
        <v>45120.512627314813</v>
      </c>
      <c r="H17040" s="1">
        <v>111175</v>
      </c>
      <c r="I17040" t="s">
        <v>8679</v>
      </c>
      <c r="J17040" t="s">
        <v>25875</v>
      </c>
    </row>
    <row r="17041" spans="1:10">
      <c r="A17041" t="s">
        <v>33</v>
      </c>
      <c r="B17041" t="s">
        <v>23073</v>
      </c>
      <c r="D17041" t="s">
        <v>13</v>
      </c>
      <c r="E17041" t="s">
        <v>14</v>
      </c>
      <c r="F17041" t="s">
        <v>26</v>
      </c>
      <c r="G17041" s="3">
        <v>44995.500173611108</v>
      </c>
      <c r="H17041" s="1">
        <v>95000</v>
      </c>
      <c r="I17041" t="s">
        <v>25537</v>
      </c>
      <c r="J17041" t="s">
        <v>3934</v>
      </c>
    </row>
    <row r="17042" spans="1:10">
      <c r="A17042" t="s">
        <v>73</v>
      </c>
      <c r="B17042" t="s">
        <v>73</v>
      </c>
      <c r="C17042" t="s">
        <v>711</v>
      </c>
      <c r="D17042" t="s">
        <v>13</v>
      </c>
      <c r="E17042" t="s">
        <v>14</v>
      </c>
      <c r="F17042" t="s">
        <v>712</v>
      </c>
      <c r="G17042" s="3">
        <v>44973.522604166668</v>
      </c>
      <c r="H17042" s="1">
        <v>147500</v>
      </c>
      <c r="I17042" t="s">
        <v>3836</v>
      </c>
      <c r="J17042" t="s">
        <v>25876</v>
      </c>
    </row>
    <row r="17043" spans="1:10">
      <c r="A17043" t="s">
        <v>33</v>
      </c>
      <c r="B17043" t="s">
        <v>25877</v>
      </c>
      <c r="C17043" t="s">
        <v>441</v>
      </c>
      <c r="D17043" t="s">
        <v>13</v>
      </c>
      <c r="E17043" t="s">
        <v>14</v>
      </c>
      <c r="F17043" t="s">
        <v>26</v>
      </c>
      <c r="G17043" s="3">
        <v>45071.52820601852</v>
      </c>
      <c r="H17043" s="1">
        <v>150000</v>
      </c>
      <c r="I17043" t="s">
        <v>1016</v>
      </c>
      <c r="J17043" t="s">
        <v>3138</v>
      </c>
    </row>
    <row r="17044" spans="1:10">
      <c r="A17044" t="s">
        <v>212</v>
      </c>
      <c r="B17044" t="s">
        <v>12525</v>
      </c>
      <c r="C17044" t="s">
        <v>108</v>
      </c>
      <c r="D17044" t="s">
        <v>13</v>
      </c>
      <c r="E17044" t="s">
        <v>14</v>
      </c>
      <c r="F17044" t="s">
        <v>26</v>
      </c>
      <c r="G17044" s="3">
        <v>45146.502280092594</v>
      </c>
      <c r="H17044" s="1">
        <v>150000</v>
      </c>
      <c r="I17044" t="s">
        <v>19495</v>
      </c>
      <c r="J17044" t="s">
        <v>19496</v>
      </c>
    </row>
    <row r="17045" spans="1:10">
      <c r="A17045" t="s">
        <v>10</v>
      </c>
      <c r="B17045" t="s">
        <v>25878</v>
      </c>
      <c r="C17045" t="s">
        <v>1341</v>
      </c>
      <c r="D17045" t="s">
        <v>13</v>
      </c>
      <c r="E17045" t="s">
        <v>14</v>
      </c>
      <c r="F17045" t="s">
        <v>26</v>
      </c>
      <c r="G17045" s="3">
        <v>45107.502615740741</v>
      </c>
      <c r="H17045" s="1">
        <v>125000</v>
      </c>
      <c r="I17045" t="s">
        <v>25879</v>
      </c>
      <c r="J17045" t="s">
        <v>25880</v>
      </c>
    </row>
    <row r="17046" spans="1:10">
      <c r="A17046" t="s">
        <v>10</v>
      </c>
      <c r="B17046" t="s">
        <v>25881</v>
      </c>
      <c r="C17046" t="s">
        <v>25882</v>
      </c>
      <c r="D17046" t="s">
        <v>13</v>
      </c>
      <c r="E17046" t="s">
        <v>14</v>
      </c>
      <c r="F17046" t="s">
        <v>26</v>
      </c>
      <c r="G17046" s="3">
        <v>44986.506261574075</v>
      </c>
      <c r="H17046" s="1">
        <v>90000</v>
      </c>
      <c r="I17046" t="s">
        <v>3900</v>
      </c>
      <c r="J17046" t="s">
        <v>25883</v>
      </c>
    </row>
    <row r="17047" spans="1:10">
      <c r="A17047" t="s">
        <v>212</v>
      </c>
      <c r="B17047" t="s">
        <v>25884</v>
      </c>
      <c r="C17047" t="s">
        <v>1117</v>
      </c>
      <c r="D17047" t="s">
        <v>13</v>
      </c>
      <c r="E17047" t="s">
        <v>14</v>
      </c>
      <c r="F17047" t="s">
        <v>26</v>
      </c>
      <c r="G17047" s="3">
        <v>45105.503460648149</v>
      </c>
      <c r="H17047" s="1">
        <v>160000</v>
      </c>
      <c r="I17047" t="s">
        <v>3750</v>
      </c>
      <c r="J17047" t="s">
        <v>25885</v>
      </c>
    </row>
    <row r="17048" spans="1:10">
      <c r="A17048" t="s">
        <v>10</v>
      </c>
      <c r="B17048" t="s">
        <v>25886</v>
      </c>
      <c r="C17048" t="s">
        <v>2937</v>
      </c>
      <c r="D17048" t="s">
        <v>13</v>
      </c>
      <c r="E17048" t="s">
        <v>14</v>
      </c>
      <c r="F17048" t="s">
        <v>209</v>
      </c>
      <c r="G17048" s="3">
        <v>45044.516469907408</v>
      </c>
      <c r="H17048" s="1">
        <v>88128</v>
      </c>
      <c r="I17048" t="s">
        <v>3769</v>
      </c>
      <c r="J17048" t="s">
        <v>6262</v>
      </c>
    </row>
    <row r="17049" spans="1:10">
      <c r="A17049" t="s">
        <v>18</v>
      </c>
      <c r="B17049" t="s">
        <v>16467</v>
      </c>
      <c r="C17049" t="s">
        <v>56</v>
      </c>
      <c r="D17049" t="s">
        <v>13</v>
      </c>
      <c r="E17049" t="s">
        <v>14</v>
      </c>
      <c r="F17049" t="s">
        <v>20</v>
      </c>
      <c r="G17049" s="3">
        <v>45175.534537037034</v>
      </c>
      <c r="H17049" s="1">
        <v>125000</v>
      </c>
      <c r="I17049" t="s">
        <v>25887</v>
      </c>
      <c r="J17049" t="s">
        <v>19424</v>
      </c>
    </row>
    <row r="17050" spans="1:10">
      <c r="A17050" t="s">
        <v>18</v>
      </c>
      <c r="B17050" t="s">
        <v>25888</v>
      </c>
      <c r="C17050" t="s">
        <v>25889</v>
      </c>
      <c r="D17050" t="s">
        <v>13</v>
      </c>
      <c r="E17050" t="s">
        <v>14</v>
      </c>
      <c r="F17050" t="s">
        <v>3640</v>
      </c>
      <c r="G17050" s="3">
        <v>45016.52784722222</v>
      </c>
      <c r="H17050" s="1">
        <v>97444</v>
      </c>
      <c r="I17050" t="s">
        <v>172</v>
      </c>
      <c r="J17050" t="s">
        <v>25890</v>
      </c>
    </row>
    <row r="17051" spans="1:10">
      <c r="A17051" t="s">
        <v>10</v>
      </c>
      <c r="B17051" t="s">
        <v>1763</v>
      </c>
      <c r="C17051" t="s">
        <v>1405</v>
      </c>
      <c r="D17051" t="s">
        <v>1075</v>
      </c>
      <c r="E17051" t="s">
        <v>14</v>
      </c>
      <c r="F17051" t="s">
        <v>26</v>
      </c>
      <c r="G17051" s="3">
        <v>45246.501782407409</v>
      </c>
      <c r="H17051" s="1">
        <v>152000</v>
      </c>
      <c r="I17051" t="s">
        <v>2788</v>
      </c>
      <c r="J17051" t="s">
        <v>20347</v>
      </c>
    </row>
    <row r="17052" spans="1:10">
      <c r="A17052" t="s">
        <v>33</v>
      </c>
      <c r="B17052" t="s">
        <v>33</v>
      </c>
      <c r="C17052" t="s">
        <v>243</v>
      </c>
      <c r="D17052" t="s">
        <v>13</v>
      </c>
      <c r="E17052" t="s">
        <v>14</v>
      </c>
      <c r="F17052" t="s">
        <v>26</v>
      </c>
      <c r="G17052" s="3">
        <v>44964.501226851855</v>
      </c>
      <c r="H17052" s="1">
        <v>90000</v>
      </c>
      <c r="I17052" t="s">
        <v>6196</v>
      </c>
      <c r="J17052" t="s">
        <v>1667</v>
      </c>
    </row>
    <row r="17053" spans="1:10">
      <c r="A17053" t="s">
        <v>18</v>
      </c>
      <c r="B17053" t="s">
        <v>18578</v>
      </c>
      <c r="C17053" t="s">
        <v>136</v>
      </c>
      <c r="D17053" t="s">
        <v>13</v>
      </c>
      <c r="E17053" t="s">
        <v>14</v>
      </c>
      <c r="F17053" t="s">
        <v>26</v>
      </c>
      <c r="G17053" s="3">
        <v>44998.509895833333</v>
      </c>
      <c r="H17053" s="1">
        <v>140000</v>
      </c>
      <c r="I17053" t="s">
        <v>462</v>
      </c>
      <c r="J17053" t="s">
        <v>17767</v>
      </c>
    </row>
    <row r="17054" spans="1:10">
      <c r="A17054" t="s">
        <v>73</v>
      </c>
      <c r="B17054" t="s">
        <v>73</v>
      </c>
      <c r="C17054" t="s">
        <v>448</v>
      </c>
      <c r="D17054" t="s">
        <v>13</v>
      </c>
      <c r="E17054" t="s">
        <v>14</v>
      </c>
      <c r="F17054" t="s">
        <v>20</v>
      </c>
      <c r="G17054" s="3">
        <v>45009.569097222222</v>
      </c>
      <c r="H17054" s="1">
        <v>160000</v>
      </c>
      <c r="I17054" t="s">
        <v>233</v>
      </c>
      <c r="J17054" t="s">
        <v>11392</v>
      </c>
    </row>
    <row r="17055" spans="1:10">
      <c r="A17055" t="s">
        <v>18</v>
      </c>
      <c r="B17055" t="s">
        <v>18</v>
      </c>
      <c r="C17055" t="s">
        <v>1094</v>
      </c>
      <c r="D17055" t="s">
        <v>13</v>
      </c>
      <c r="E17055" t="s">
        <v>14</v>
      </c>
      <c r="F17055" t="s">
        <v>205</v>
      </c>
      <c r="G17055" s="3">
        <v>44943.524039351854</v>
      </c>
      <c r="H17055" s="1">
        <v>147500</v>
      </c>
      <c r="I17055" t="s">
        <v>172</v>
      </c>
      <c r="J17055" t="s">
        <v>25891</v>
      </c>
    </row>
    <row r="17056" spans="1:10">
      <c r="A17056" t="s">
        <v>73</v>
      </c>
      <c r="B17056" t="s">
        <v>73</v>
      </c>
      <c r="C17056" t="s">
        <v>1098</v>
      </c>
      <c r="D17056" t="s">
        <v>13</v>
      </c>
      <c r="E17056" t="s">
        <v>14</v>
      </c>
      <c r="F17056" t="s">
        <v>26</v>
      </c>
      <c r="G17056" s="3">
        <v>45103.539733796293</v>
      </c>
      <c r="H17056" s="1">
        <v>90000</v>
      </c>
      <c r="I17056" t="s">
        <v>25892</v>
      </c>
      <c r="J17056" t="s">
        <v>25893</v>
      </c>
    </row>
    <row r="17057" spans="1:10">
      <c r="A17057" t="s">
        <v>18</v>
      </c>
      <c r="B17057" t="s">
        <v>1936</v>
      </c>
      <c r="C17057" t="s">
        <v>24</v>
      </c>
      <c r="D17057" t="s">
        <v>13</v>
      </c>
      <c r="E17057" t="s">
        <v>25</v>
      </c>
      <c r="F17057" t="s">
        <v>26</v>
      </c>
      <c r="G17057" s="3">
        <v>44944.507800925923</v>
      </c>
      <c r="H17057" s="1">
        <v>145000</v>
      </c>
      <c r="I17057" t="s">
        <v>8383</v>
      </c>
      <c r="J17057" t="s">
        <v>11451</v>
      </c>
    </row>
    <row r="17058" spans="1:10">
      <c r="A17058" t="s">
        <v>10</v>
      </c>
      <c r="B17058" t="s">
        <v>25894</v>
      </c>
      <c r="C17058" t="s">
        <v>75</v>
      </c>
      <c r="D17058" t="s">
        <v>13</v>
      </c>
      <c r="E17058" t="s">
        <v>14</v>
      </c>
      <c r="F17058" t="s">
        <v>26</v>
      </c>
      <c r="G17058" s="3">
        <v>45091.502766203703</v>
      </c>
      <c r="H17058" s="1">
        <v>147500</v>
      </c>
      <c r="I17058" t="s">
        <v>3360</v>
      </c>
      <c r="J17058" t="s">
        <v>1334</v>
      </c>
    </row>
    <row r="17059" spans="1:10">
      <c r="A17059" t="s">
        <v>18</v>
      </c>
      <c r="B17059" t="s">
        <v>328</v>
      </c>
      <c r="C17059" t="s">
        <v>2616</v>
      </c>
      <c r="D17059" t="s">
        <v>13</v>
      </c>
      <c r="E17059" t="s">
        <v>14</v>
      </c>
      <c r="F17059" t="s">
        <v>26</v>
      </c>
      <c r="G17059" s="3">
        <v>45119.506331018521</v>
      </c>
      <c r="H17059" s="1">
        <v>175000</v>
      </c>
      <c r="I17059" t="s">
        <v>130</v>
      </c>
      <c r="J17059" t="s">
        <v>20967</v>
      </c>
    </row>
    <row r="17060" spans="1:10">
      <c r="A17060" t="s">
        <v>33</v>
      </c>
      <c r="B17060" t="s">
        <v>25895</v>
      </c>
      <c r="C17060" t="s">
        <v>25896</v>
      </c>
      <c r="D17060" t="s">
        <v>13</v>
      </c>
      <c r="E17060" t="s">
        <v>14</v>
      </c>
      <c r="F17060" t="s">
        <v>26</v>
      </c>
      <c r="G17060" s="3">
        <v>45262.500648148147</v>
      </c>
      <c r="H17060" s="1">
        <v>87500</v>
      </c>
      <c r="I17060" t="s">
        <v>25897</v>
      </c>
    </row>
    <row r="17061" spans="1:10">
      <c r="A17061" t="s">
        <v>73</v>
      </c>
      <c r="B17061" t="s">
        <v>302</v>
      </c>
      <c r="C17061" t="s">
        <v>24</v>
      </c>
      <c r="D17061" t="s">
        <v>13</v>
      </c>
      <c r="E17061" t="s">
        <v>25</v>
      </c>
      <c r="F17061" t="s">
        <v>26</v>
      </c>
      <c r="G17061" s="3">
        <v>45140.504826388889</v>
      </c>
      <c r="H17061" s="1">
        <v>135000</v>
      </c>
      <c r="I17061" t="s">
        <v>130</v>
      </c>
      <c r="J17061" t="s">
        <v>303</v>
      </c>
    </row>
    <row r="17062" spans="1:10">
      <c r="A17062" t="s">
        <v>33</v>
      </c>
      <c r="B17062" t="s">
        <v>2148</v>
      </c>
      <c r="C17062" t="s">
        <v>157</v>
      </c>
      <c r="D17062" t="s">
        <v>13</v>
      </c>
      <c r="E17062" t="s">
        <v>14</v>
      </c>
      <c r="F17062" t="s">
        <v>26</v>
      </c>
      <c r="G17062" s="3">
        <v>45058.500949074078</v>
      </c>
      <c r="H17062" s="1">
        <v>60000</v>
      </c>
      <c r="I17062" t="s">
        <v>130</v>
      </c>
      <c r="J17062" t="s">
        <v>1643</v>
      </c>
    </row>
    <row r="17063" spans="1:10">
      <c r="A17063" t="s">
        <v>152</v>
      </c>
      <c r="B17063" t="s">
        <v>152</v>
      </c>
      <c r="C17063" t="s">
        <v>1109</v>
      </c>
      <c r="D17063" t="s">
        <v>13</v>
      </c>
      <c r="E17063" t="s">
        <v>14</v>
      </c>
      <c r="F17063" t="s">
        <v>1110</v>
      </c>
      <c r="G17063" s="3">
        <v>45036.513391203705</v>
      </c>
      <c r="H17063" s="1">
        <v>166000</v>
      </c>
      <c r="I17063" t="s">
        <v>3728</v>
      </c>
      <c r="J17063" t="s">
        <v>23530</v>
      </c>
    </row>
    <row r="17064" spans="1:10">
      <c r="A17064" t="s">
        <v>106</v>
      </c>
      <c r="B17064" t="s">
        <v>13749</v>
      </c>
      <c r="C17064" t="s">
        <v>6180</v>
      </c>
      <c r="D17064" t="s">
        <v>13</v>
      </c>
      <c r="E17064" t="s">
        <v>14</v>
      </c>
      <c r="F17064" t="s">
        <v>608</v>
      </c>
      <c r="G17064" s="3">
        <v>44991.546423611115</v>
      </c>
      <c r="H17064" s="1">
        <v>90000</v>
      </c>
      <c r="I17064" t="s">
        <v>25898</v>
      </c>
      <c r="J17064" t="s">
        <v>25899</v>
      </c>
    </row>
    <row r="17065" spans="1:10">
      <c r="A17065" t="s">
        <v>18</v>
      </c>
      <c r="B17065" t="s">
        <v>114</v>
      </c>
      <c r="C17065" t="s">
        <v>1689</v>
      </c>
      <c r="D17065" t="s">
        <v>13</v>
      </c>
      <c r="E17065" t="s">
        <v>14</v>
      </c>
      <c r="F17065" t="s">
        <v>20</v>
      </c>
      <c r="G17065" s="3">
        <v>45118.549247685187</v>
      </c>
      <c r="H17065" s="1">
        <v>127500</v>
      </c>
      <c r="I17065" t="s">
        <v>186</v>
      </c>
      <c r="J17065" t="s">
        <v>25900</v>
      </c>
    </row>
    <row r="17066" spans="1:10">
      <c r="A17066" t="s">
        <v>10</v>
      </c>
      <c r="B17066" t="s">
        <v>726</v>
      </c>
      <c r="C17066" t="s">
        <v>108</v>
      </c>
      <c r="D17066" t="s">
        <v>13</v>
      </c>
      <c r="E17066" t="s">
        <v>14</v>
      </c>
      <c r="F17066" t="s">
        <v>26</v>
      </c>
      <c r="G17066" s="3">
        <v>45238.516377314816</v>
      </c>
      <c r="H17066" s="1">
        <v>252500</v>
      </c>
      <c r="I17066" t="s">
        <v>31</v>
      </c>
    </row>
    <row r="17067" spans="1:10">
      <c r="A17067" t="s">
        <v>10</v>
      </c>
      <c r="B17067" t="s">
        <v>3429</v>
      </c>
      <c r="C17067" t="s">
        <v>25901</v>
      </c>
      <c r="D17067" t="s">
        <v>13</v>
      </c>
      <c r="E17067" t="s">
        <v>14</v>
      </c>
      <c r="F17067" t="s">
        <v>1820</v>
      </c>
      <c r="G17067" s="3">
        <v>45055.56145833333</v>
      </c>
      <c r="H17067" s="1">
        <v>157500</v>
      </c>
      <c r="I17067" t="s">
        <v>1795</v>
      </c>
      <c r="J17067" t="s">
        <v>25902</v>
      </c>
    </row>
    <row r="17068" spans="1:10">
      <c r="A17068" t="s">
        <v>135</v>
      </c>
      <c r="B17068" t="s">
        <v>4611</v>
      </c>
      <c r="C17068" t="s">
        <v>806</v>
      </c>
      <c r="D17068" t="s">
        <v>13</v>
      </c>
      <c r="E17068" t="s">
        <v>14</v>
      </c>
      <c r="F17068" t="s">
        <v>806</v>
      </c>
      <c r="G17068" s="3">
        <v>45127.532326388886</v>
      </c>
      <c r="H17068" s="1">
        <v>111175</v>
      </c>
      <c r="I17068" t="s">
        <v>1814</v>
      </c>
      <c r="J17068" t="s">
        <v>66</v>
      </c>
    </row>
    <row r="17069" spans="1:10">
      <c r="A17069" t="s">
        <v>18</v>
      </c>
      <c r="B17069" t="s">
        <v>6746</v>
      </c>
      <c r="C17069" t="s">
        <v>2261</v>
      </c>
      <c r="D17069" t="s">
        <v>13</v>
      </c>
      <c r="E17069" t="s">
        <v>14</v>
      </c>
      <c r="F17069" t="s">
        <v>26</v>
      </c>
      <c r="G17069" s="3">
        <v>44984.505023148151</v>
      </c>
      <c r="H17069" s="1">
        <v>115000</v>
      </c>
      <c r="I17069" t="s">
        <v>980</v>
      </c>
      <c r="J17069" t="s">
        <v>6149</v>
      </c>
    </row>
    <row r="17070" spans="1:10">
      <c r="A17070" t="s">
        <v>18</v>
      </c>
      <c r="B17070" t="s">
        <v>8669</v>
      </c>
      <c r="C17070" t="s">
        <v>10035</v>
      </c>
      <c r="D17070" t="s">
        <v>13</v>
      </c>
      <c r="E17070" t="s">
        <v>14</v>
      </c>
      <c r="F17070" t="s">
        <v>26</v>
      </c>
      <c r="G17070" s="3">
        <v>45089.518657407411</v>
      </c>
      <c r="H17070" s="1">
        <v>150000</v>
      </c>
      <c r="I17070" t="s">
        <v>887</v>
      </c>
      <c r="J17070" t="s">
        <v>25903</v>
      </c>
    </row>
    <row r="17071" spans="1:10">
      <c r="A17071" t="s">
        <v>212</v>
      </c>
      <c r="B17071" t="s">
        <v>25904</v>
      </c>
      <c r="C17071" t="s">
        <v>108</v>
      </c>
      <c r="D17071" t="s">
        <v>13</v>
      </c>
      <c r="E17071" t="s">
        <v>14</v>
      </c>
      <c r="F17071" t="s">
        <v>26</v>
      </c>
      <c r="G17071" s="3">
        <v>45138.50277777778</v>
      </c>
      <c r="H17071" s="1">
        <v>239777.5</v>
      </c>
      <c r="I17071" t="s">
        <v>31</v>
      </c>
      <c r="J17071" t="s">
        <v>624</v>
      </c>
    </row>
    <row r="17072" spans="1:10">
      <c r="A17072" t="s">
        <v>33</v>
      </c>
      <c r="B17072" t="s">
        <v>25905</v>
      </c>
      <c r="C17072" t="s">
        <v>1320</v>
      </c>
      <c r="D17072" t="s">
        <v>13</v>
      </c>
      <c r="E17072" t="s">
        <v>14</v>
      </c>
      <c r="F17072" t="s">
        <v>15</v>
      </c>
      <c r="G17072" s="3">
        <v>45031.534317129626</v>
      </c>
      <c r="H17072" s="1">
        <v>99150</v>
      </c>
      <c r="I17072" t="s">
        <v>2970</v>
      </c>
    </row>
    <row r="17073" spans="1:10">
      <c r="A17073" t="s">
        <v>10</v>
      </c>
      <c r="B17073" t="s">
        <v>25906</v>
      </c>
      <c r="C17073" t="s">
        <v>2059</v>
      </c>
      <c r="D17073" t="s">
        <v>13</v>
      </c>
      <c r="E17073" t="s">
        <v>14</v>
      </c>
      <c r="F17073" t="s">
        <v>26</v>
      </c>
      <c r="G17073" s="3">
        <v>44929.897511574076</v>
      </c>
      <c r="H17073" s="1">
        <v>152500</v>
      </c>
      <c r="I17073" t="s">
        <v>88</v>
      </c>
      <c r="J17073" t="s">
        <v>25907</v>
      </c>
    </row>
    <row r="17074" spans="1:10">
      <c r="A17074" t="s">
        <v>33</v>
      </c>
      <c r="B17074" t="s">
        <v>25908</v>
      </c>
      <c r="C17074" t="s">
        <v>1053</v>
      </c>
      <c r="D17074" t="s">
        <v>13</v>
      </c>
      <c r="E17074" t="s">
        <v>14</v>
      </c>
      <c r="F17074" t="s">
        <v>1054</v>
      </c>
      <c r="G17074" s="3">
        <v>44970.551608796297</v>
      </c>
      <c r="H17074" s="1">
        <v>56700</v>
      </c>
      <c r="I17074" t="s">
        <v>1055</v>
      </c>
      <c r="J17074" t="s">
        <v>25909</v>
      </c>
    </row>
    <row r="17075" spans="1:10">
      <c r="A17075" t="s">
        <v>10</v>
      </c>
      <c r="B17075" t="s">
        <v>25910</v>
      </c>
      <c r="C17075" t="s">
        <v>232</v>
      </c>
      <c r="D17075" t="s">
        <v>13</v>
      </c>
      <c r="E17075" t="s">
        <v>14</v>
      </c>
      <c r="F17075" t="s">
        <v>26</v>
      </c>
      <c r="G17075" s="3">
        <v>45159.50340277778</v>
      </c>
      <c r="H17075" s="1">
        <v>92187</v>
      </c>
      <c r="I17075" t="s">
        <v>9769</v>
      </c>
      <c r="J17075" t="s">
        <v>25911</v>
      </c>
    </row>
    <row r="17076" spans="1:10">
      <c r="A17076" t="s">
        <v>212</v>
      </c>
      <c r="B17076" t="s">
        <v>25912</v>
      </c>
      <c r="C17076" t="s">
        <v>209</v>
      </c>
      <c r="D17076" t="s">
        <v>13</v>
      </c>
      <c r="E17076" t="s">
        <v>14</v>
      </c>
      <c r="F17076" t="s">
        <v>209</v>
      </c>
      <c r="G17076" s="3">
        <v>45105.547523148147</v>
      </c>
      <c r="H17076" s="1">
        <v>157500</v>
      </c>
      <c r="I17076" t="s">
        <v>1064</v>
      </c>
      <c r="J17076" t="s">
        <v>25913</v>
      </c>
    </row>
    <row r="17077" spans="1:10">
      <c r="A17077" t="s">
        <v>212</v>
      </c>
      <c r="B17077" t="s">
        <v>5947</v>
      </c>
      <c r="C17077" t="s">
        <v>26</v>
      </c>
      <c r="D17077" t="s">
        <v>13</v>
      </c>
      <c r="E17077" t="s">
        <v>14</v>
      </c>
      <c r="F17077" t="s">
        <v>26</v>
      </c>
      <c r="G17077" s="3">
        <v>45055.507951388892</v>
      </c>
      <c r="H17077" s="1">
        <v>180000</v>
      </c>
      <c r="I17077" t="s">
        <v>335</v>
      </c>
      <c r="J17077" t="s">
        <v>301</v>
      </c>
    </row>
    <row r="17078" spans="1:10">
      <c r="A17078" t="s">
        <v>212</v>
      </c>
      <c r="B17078" t="s">
        <v>25914</v>
      </c>
      <c r="C17078" t="s">
        <v>1402</v>
      </c>
      <c r="D17078" t="s">
        <v>13</v>
      </c>
      <c r="E17078" t="s">
        <v>14</v>
      </c>
      <c r="F17078" t="s">
        <v>26</v>
      </c>
      <c r="G17078" s="3">
        <v>45149.52789351852</v>
      </c>
      <c r="H17078" s="1">
        <v>125000</v>
      </c>
      <c r="I17078" t="s">
        <v>202</v>
      </c>
      <c r="J17078" t="s">
        <v>1183</v>
      </c>
    </row>
    <row r="17079" spans="1:10">
      <c r="A17079" t="s">
        <v>10</v>
      </c>
      <c r="B17079" t="s">
        <v>547</v>
      </c>
      <c r="C17079" t="s">
        <v>185</v>
      </c>
      <c r="D17079" t="s">
        <v>13</v>
      </c>
      <c r="E17079" t="s">
        <v>14</v>
      </c>
      <c r="F17079" t="s">
        <v>26</v>
      </c>
      <c r="G17079" s="3">
        <v>44974.504189814812</v>
      </c>
      <c r="H17079" s="1">
        <v>80873</v>
      </c>
      <c r="I17079" t="s">
        <v>1737</v>
      </c>
      <c r="J17079" t="s">
        <v>141</v>
      </c>
    </row>
    <row r="17080" spans="1:10">
      <c r="A17080" t="s">
        <v>18</v>
      </c>
      <c r="B17080" t="s">
        <v>18</v>
      </c>
      <c r="C17080" t="s">
        <v>559</v>
      </c>
      <c r="D17080" t="s">
        <v>13</v>
      </c>
      <c r="E17080" t="s">
        <v>14</v>
      </c>
      <c r="F17080" t="s">
        <v>26</v>
      </c>
      <c r="G17080" s="3">
        <v>45090.505127314813</v>
      </c>
      <c r="H17080" s="1">
        <v>90000</v>
      </c>
      <c r="I17080" t="s">
        <v>11116</v>
      </c>
      <c r="J17080" t="s">
        <v>316</v>
      </c>
    </row>
    <row r="17081" spans="1:10">
      <c r="A17081" t="s">
        <v>33</v>
      </c>
      <c r="B17081" t="s">
        <v>25915</v>
      </c>
      <c r="C17081" t="s">
        <v>342</v>
      </c>
      <c r="D17081" t="s">
        <v>13</v>
      </c>
      <c r="E17081" t="s">
        <v>14</v>
      </c>
      <c r="F17081" t="s">
        <v>26</v>
      </c>
      <c r="G17081" s="3">
        <v>45026.50099537037</v>
      </c>
      <c r="H17081" s="1">
        <v>115000</v>
      </c>
      <c r="I17081" t="s">
        <v>22915</v>
      </c>
      <c r="J17081" t="s">
        <v>25916</v>
      </c>
    </row>
    <row r="17082" spans="1:10">
      <c r="A17082" t="s">
        <v>10</v>
      </c>
      <c r="B17082" t="s">
        <v>25917</v>
      </c>
      <c r="C17082" t="s">
        <v>3038</v>
      </c>
      <c r="D17082" t="s">
        <v>13</v>
      </c>
      <c r="E17082" t="s">
        <v>14</v>
      </c>
      <c r="F17082" t="s">
        <v>171</v>
      </c>
      <c r="G17082" s="3">
        <v>44957.507071759261</v>
      </c>
      <c r="H17082" s="1">
        <v>93600</v>
      </c>
      <c r="I17082" t="s">
        <v>2442</v>
      </c>
    </row>
    <row r="17083" spans="1:10">
      <c r="A17083" t="s">
        <v>18</v>
      </c>
      <c r="B17083" t="s">
        <v>809</v>
      </c>
      <c r="C17083" t="s">
        <v>7271</v>
      </c>
      <c r="D17083" t="s">
        <v>13</v>
      </c>
      <c r="E17083" t="s">
        <v>14</v>
      </c>
      <c r="F17083" t="s">
        <v>7271</v>
      </c>
      <c r="G17083" s="3">
        <v>45159.521805555552</v>
      </c>
      <c r="H17083" s="1">
        <v>147500</v>
      </c>
      <c r="I17083" t="s">
        <v>9340</v>
      </c>
      <c r="J17083" t="s">
        <v>25918</v>
      </c>
    </row>
    <row r="17084" spans="1:10">
      <c r="A17084" t="s">
        <v>33</v>
      </c>
      <c r="B17084" t="s">
        <v>25919</v>
      </c>
      <c r="C17084" t="s">
        <v>24</v>
      </c>
      <c r="D17084" t="s">
        <v>13</v>
      </c>
      <c r="E17084" t="s">
        <v>25</v>
      </c>
      <c r="F17084" t="s">
        <v>26</v>
      </c>
      <c r="G17084" s="3">
        <v>45289.500590277778</v>
      </c>
      <c r="H17084" s="1">
        <v>90000</v>
      </c>
      <c r="I17084" t="s">
        <v>2229</v>
      </c>
      <c r="J17084" t="s">
        <v>624</v>
      </c>
    </row>
    <row r="17085" spans="1:10">
      <c r="A17085" t="s">
        <v>10</v>
      </c>
      <c r="B17085" t="s">
        <v>3023</v>
      </c>
      <c r="C17085" t="s">
        <v>3024</v>
      </c>
      <c r="D17085" t="s">
        <v>13</v>
      </c>
      <c r="E17085" t="s">
        <v>14</v>
      </c>
      <c r="F17085" t="s">
        <v>26</v>
      </c>
      <c r="G17085" s="3">
        <v>45248.554178240738</v>
      </c>
      <c r="H17085" s="1">
        <v>117606</v>
      </c>
      <c r="I17085" t="s">
        <v>6077</v>
      </c>
    </row>
    <row r="17086" spans="1:10">
      <c r="A17086" t="s">
        <v>10</v>
      </c>
      <c r="B17086" t="s">
        <v>3912</v>
      </c>
      <c r="C17086" t="s">
        <v>521</v>
      </c>
      <c r="D17086" t="s">
        <v>13</v>
      </c>
      <c r="E17086" t="s">
        <v>14</v>
      </c>
      <c r="F17086" t="s">
        <v>26</v>
      </c>
      <c r="G17086" s="3">
        <v>45016.50403935185</v>
      </c>
      <c r="H17086" s="1">
        <v>150000</v>
      </c>
      <c r="I17086" t="s">
        <v>420</v>
      </c>
      <c r="J17086" t="s">
        <v>21849</v>
      </c>
    </row>
    <row r="17087" spans="1:10">
      <c r="A17087" t="s">
        <v>135</v>
      </c>
      <c r="B17087" t="s">
        <v>25920</v>
      </c>
      <c r="C17087" t="s">
        <v>232</v>
      </c>
      <c r="D17087" t="s">
        <v>293</v>
      </c>
      <c r="E17087" t="s">
        <v>14</v>
      </c>
      <c r="F17087" t="s">
        <v>26</v>
      </c>
      <c r="G17087" s="3">
        <v>45079.5</v>
      </c>
      <c r="H17087" s="1">
        <v>75000</v>
      </c>
      <c r="I17087" t="s">
        <v>25921</v>
      </c>
      <c r="J17087" t="s">
        <v>25922</v>
      </c>
    </row>
    <row r="17088" spans="1:10">
      <c r="A17088" t="s">
        <v>212</v>
      </c>
      <c r="B17088" t="s">
        <v>212</v>
      </c>
      <c r="C17088" t="s">
        <v>26</v>
      </c>
      <c r="D17088" t="s">
        <v>13</v>
      </c>
      <c r="E17088" t="s">
        <v>14</v>
      </c>
      <c r="F17088" t="s">
        <v>20</v>
      </c>
      <c r="G17088" s="3">
        <v>45089.565937500003</v>
      </c>
      <c r="H17088" s="1">
        <v>170000</v>
      </c>
      <c r="I17088" t="s">
        <v>17958</v>
      </c>
      <c r="J17088" t="s">
        <v>25923</v>
      </c>
    </row>
    <row r="17089" spans="1:10">
      <c r="A17089" t="s">
        <v>135</v>
      </c>
      <c r="B17089" t="s">
        <v>135</v>
      </c>
      <c r="C17089" t="s">
        <v>232</v>
      </c>
      <c r="D17089" t="s">
        <v>13</v>
      </c>
      <c r="E17089" t="s">
        <v>14</v>
      </c>
      <c r="F17089" t="s">
        <v>26</v>
      </c>
      <c r="G17089" s="3">
        <v>45050.5000462963</v>
      </c>
      <c r="H17089" s="1">
        <v>90000</v>
      </c>
      <c r="I17089" t="s">
        <v>1571</v>
      </c>
      <c r="J17089" t="s">
        <v>599</v>
      </c>
    </row>
    <row r="17090" spans="1:10">
      <c r="A17090" t="s">
        <v>18</v>
      </c>
      <c r="B17090" t="s">
        <v>25924</v>
      </c>
      <c r="C17090" t="s">
        <v>24</v>
      </c>
      <c r="D17090" t="s">
        <v>13</v>
      </c>
      <c r="E17090" t="s">
        <v>25</v>
      </c>
      <c r="F17090" t="s">
        <v>20</v>
      </c>
      <c r="G17090" s="3">
        <v>45027.577523148146</v>
      </c>
      <c r="H17090" s="1">
        <v>155000</v>
      </c>
      <c r="I17090" t="s">
        <v>25925</v>
      </c>
      <c r="J17090" t="s">
        <v>25926</v>
      </c>
    </row>
    <row r="17091" spans="1:10">
      <c r="A17091" t="s">
        <v>18</v>
      </c>
      <c r="B17091" t="s">
        <v>25927</v>
      </c>
      <c r="C17091" t="s">
        <v>25928</v>
      </c>
      <c r="D17091" t="s">
        <v>13</v>
      </c>
      <c r="E17091" t="s">
        <v>14</v>
      </c>
      <c r="F17091" t="s">
        <v>1820</v>
      </c>
      <c r="G17091" s="3">
        <v>45071.526504629626</v>
      </c>
      <c r="H17091" s="1">
        <v>96773</v>
      </c>
      <c r="I17091" t="s">
        <v>21365</v>
      </c>
      <c r="J17091" t="s">
        <v>25929</v>
      </c>
    </row>
    <row r="17092" spans="1:10">
      <c r="A17092" t="s">
        <v>135</v>
      </c>
      <c r="B17092" t="s">
        <v>135</v>
      </c>
      <c r="C17092" t="s">
        <v>897</v>
      </c>
      <c r="D17092" t="s">
        <v>13</v>
      </c>
      <c r="E17092" t="s">
        <v>14</v>
      </c>
      <c r="F17092" t="s">
        <v>262</v>
      </c>
      <c r="G17092" s="3">
        <v>44971.524409722224</v>
      </c>
      <c r="H17092" s="1">
        <v>111175</v>
      </c>
      <c r="I17092" t="s">
        <v>10314</v>
      </c>
      <c r="J17092" t="s">
        <v>2659</v>
      </c>
    </row>
    <row r="17093" spans="1:10">
      <c r="A17093" t="s">
        <v>33</v>
      </c>
      <c r="B17093" t="s">
        <v>20363</v>
      </c>
      <c r="C17093" t="s">
        <v>2299</v>
      </c>
      <c r="D17093" t="s">
        <v>13</v>
      </c>
      <c r="E17093" t="s">
        <v>14</v>
      </c>
      <c r="F17093" t="s">
        <v>26</v>
      </c>
      <c r="G17093" s="3">
        <v>45084.500694444447</v>
      </c>
      <c r="H17093" s="1">
        <v>66600</v>
      </c>
      <c r="I17093" t="s">
        <v>20364</v>
      </c>
      <c r="J17093" t="s">
        <v>10549</v>
      </c>
    </row>
    <row r="17094" spans="1:10">
      <c r="A17094" t="s">
        <v>73</v>
      </c>
      <c r="B17094" t="s">
        <v>2683</v>
      </c>
      <c r="C17094" t="s">
        <v>119</v>
      </c>
      <c r="D17094" t="s">
        <v>13</v>
      </c>
      <c r="E17094" t="s">
        <v>14</v>
      </c>
      <c r="F17094" t="s">
        <v>26</v>
      </c>
      <c r="G17094" s="3">
        <v>45098.537361111114</v>
      </c>
      <c r="H17094" s="1">
        <v>173500</v>
      </c>
      <c r="I17094" t="s">
        <v>120</v>
      </c>
      <c r="J17094" t="s">
        <v>2721</v>
      </c>
    </row>
    <row r="17095" spans="1:10">
      <c r="A17095" t="s">
        <v>18</v>
      </c>
      <c r="B17095" t="s">
        <v>18</v>
      </c>
      <c r="C17095" t="s">
        <v>684</v>
      </c>
      <c r="D17095" t="s">
        <v>13</v>
      </c>
      <c r="E17095" t="s">
        <v>14</v>
      </c>
      <c r="F17095" t="s">
        <v>209</v>
      </c>
      <c r="G17095" s="3">
        <v>45006.534618055557</v>
      </c>
      <c r="H17095" s="1">
        <v>147500</v>
      </c>
      <c r="I17095" t="s">
        <v>2907</v>
      </c>
      <c r="J17095" t="s">
        <v>25930</v>
      </c>
    </row>
    <row r="17096" spans="1:10">
      <c r="A17096" t="s">
        <v>10</v>
      </c>
      <c r="B17096" t="s">
        <v>13085</v>
      </c>
      <c r="C17096" t="s">
        <v>3041</v>
      </c>
      <c r="D17096" t="s">
        <v>13</v>
      </c>
      <c r="E17096" t="s">
        <v>14</v>
      </c>
      <c r="F17096" t="s">
        <v>26</v>
      </c>
      <c r="G17096" s="3">
        <v>44993.502291666664</v>
      </c>
      <c r="H17096" s="1">
        <v>125000</v>
      </c>
      <c r="I17096" t="s">
        <v>128</v>
      </c>
      <c r="J17096" t="s">
        <v>25931</v>
      </c>
    </row>
    <row r="17097" spans="1:10">
      <c r="A17097" t="s">
        <v>10</v>
      </c>
      <c r="B17097" t="s">
        <v>4328</v>
      </c>
      <c r="C17097" t="s">
        <v>26</v>
      </c>
      <c r="D17097" t="s">
        <v>13</v>
      </c>
      <c r="E17097" t="s">
        <v>14</v>
      </c>
      <c r="F17097" t="s">
        <v>26</v>
      </c>
      <c r="G17097" s="3">
        <v>45261.502071759256</v>
      </c>
      <c r="H17097" s="1">
        <v>166500</v>
      </c>
      <c r="I17097" t="s">
        <v>4329</v>
      </c>
      <c r="J17097" t="s">
        <v>4330</v>
      </c>
    </row>
    <row r="17098" spans="1:10">
      <c r="A17098" t="s">
        <v>10</v>
      </c>
      <c r="B17098" t="s">
        <v>10</v>
      </c>
      <c r="C17098" t="s">
        <v>26</v>
      </c>
      <c r="D17098" t="s">
        <v>13</v>
      </c>
      <c r="E17098" t="s">
        <v>14</v>
      </c>
      <c r="F17098" t="s">
        <v>20</v>
      </c>
      <c r="G17098" s="3">
        <v>45239.568206018521</v>
      </c>
      <c r="H17098" s="1">
        <v>175000</v>
      </c>
      <c r="I17098" t="s">
        <v>25932</v>
      </c>
      <c r="J17098" t="s">
        <v>3203</v>
      </c>
    </row>
    <row r="17099" spans="1:10">
      <c r="A17099" t="s">
        <v>135</v>
      </c>
      <c r="B17099" t="s">
        <v>135</v>
      </c>
      <c r="C17099" t="s">
        <v>1908</v>
      </c>
      <c r="D17099" t="s">
        <v>13</v>
      </c>
      <c r="E17099" t="s">
        <v>14</v>
      </c>
      <c r="F17099" t="s">
        <v>26</v>
      </c>
      <c r="G17099" s="3">
        <v>45081.502245370371</v>
      </c>
      <c r="H17099" s="1">
        <v>90000</v>
      </c>
      <c r="I17099" t="s">
        <v>130</v>
      </c>
      <c r="J17099" t="s">
        <v>344</v>
      </c>
    </row>
    <row r="17100" spans="1:10">
      <c r="A17100" t="s">
        <v>18</v>
      </c>
      <c r="B17100" t="s">
        <v>25933</v>
      </c>
      <c r="C17100" t="s">
        <v>24</v>
      </c>
      <c r="D17100" t="s">
        <v>13</v>
      </c>
      <c r="E17100" t="s">
        <v>25</v>
      </c>
      <c r="F17100" t="s">
        <v>26</v>
      </c>
      <c r="G17100" s="3">
        <v>45115.521493055552</v>
      </c>
      <c r="H17100" s="1">
        <v>188000</v>
      </c>
      <c r="I17100" t="s">
        <v>25934</v>
      </c>
      <c r="J17100" t="s">
        <v>25935</v>
      </c>
    </row>
    <row r="17101" spans="1:10">
      <c r="A17101" t="s">
        <v>212</v>
      </c>
      <c r="B17101" t="s">
        <v>212</v>
      </c>
      <c r="C17101" t="s">
        <v>1233</v>
      </c>
      <c r="D17101" t="s">
        <v>13</v>
      </c>
      <c r="E17101" t="s">
        <v>14</v>
      </c>
      <c r="F17101" t="s">
        <v>26</v>
      </c>
      <c r="G17101" s="3">
        <v>45120.502013888887</v>
      </c>
      <c r="H17101" s="1">
        <v>160000</v>
      </c>
      <c r="I17101" t="s">
        <v>1234</v>
      </c>
      <c r="J17101" t="s">
        <v>1235</v>
      </c>
    </row>
    <row r="17102" spans="1:10">
      <c r="A17102" t="s">
        <v>33</v>
      </c>
      <c r="B17102" t="s">
        <v>25936</v>
      </c>
      <c r="C17102" t="s">
        <v>25937</v>
      </c>
      <c r="D17102" t="s">
        <v>13</v>
      </c>
      <c r="E17102" t="s">
        <v>14</v>
      </c>
      <c r="F17102" t="s">
        <v>681</v>
      </c>
      <c r="G17102" s="3">
        <v>45155.514907407407</v>
      </c>
      <c r="H17102" s="1">
        <v>57500</v>
      </c>
      <c r="I17102" t="s">
        <v>22977</v>
      </c>
      <c r="J17102" t="s">
        <v>3934</v>
      </c>
    </row>
    <row r="17103" spans="1:10">
      <c r="A17103" t="s">
        <v>33</v>
      </c>
      <c r="B17103" t="s">
        <v>33</v>
      </c>
      <c r="C17103" t="s">
        <v>25938</v>
      </c>
      <c r="D17103" t="s">
        <v>13</v>
      </c>
      <c r="E17103" t="s">
        <v>14</v>
      </c>
      <c r="F17103" t="s">
        <v>25938</v>
      </c>
      <c r="G17103" s="3">
        <v>45270.533194444448</v>
      </c>
      <c r="H17103" s="1">
        <v>89204</v>
      </c>
      <c r="I17103" t="s">
        <v>2127</v>
      </c>
      <c r="J17103" t="s">
        <v>25939</v>
      </c>
    </row>
    <row r="17104" spans="1:10">
      <c r="A17104" t="s">
        <v>10</v>
      </c>
      <c r="B17104" t="s">
        <v>25940</v>
      </c>
      <c r="C17104" t="s">
        <v>56</v>
      </c>
      <c r="D17104" t="s">
        <v>13</v>
      </c>
      <c r="E17104" t="s">
        <v>14</v>
      </c>
      <c r="F17104" t="s">
        <v>26</v>
      </c>
      <c r="G17104" s="3">
        <v>45154.503032407411</v>
      </c>
      <c r="H17104" s="1">
        <v>125000</v>
      </c>
      <c r="I17104" t="s">
        <v>2673</v>
      </c>
      <c r="J17104" t="s">
        <v>25941</v>
      </c>
    </row>
    <row r="17105" spans="1:10">
      <c r="A17105" t="s">
        <v>33</v>
      </c>
      <c r="B17105" t="s">
        <v>25942</v>
      </c>
      <c r="C17105" t="s">
        <v>365</v>
      </c>
      <c r="D17105" t="s">
        <v>13</v>
      </c>
      <c r="E17105" t="s">
        <v>14</v>
      </c>
      <c r="F17105" t="s">
        <v>26</v>
      </c>
      <c r="G17105" s="3">
        <v>45172.501030092593</v>
      </c>
      <c r="H17105" s="1">
        <v>85000</v>
      </c>
      <c r="I17105" t="s">
        <v>65</v>
      </c>
      <c r="J17105" t="s">
        <v>22112</v>
      </c>
    </row>
    <row r="17106" spans="1:10">
      <c r="A17106" t="s">
        <v>10</v>
      </c>
      <c r="B17106" t="s">
        <v>17170</v>
      </c>
      <c r="C17106" t="s">
        <v>3714</v>
      </c>
      <c r="D17106" t="s">
        <v>13</v>
      </c>
      <c r="E17106" t="s">
        <v>14</v>
      </c>
      <c r="F17106" t="s">
        <v>26</v>
      </c>
      <c r="G17106" s="3">
        <v>45096.530393518522</v>
      </c>
      <c r="H17106" s="1">
        <v>62500</v>
      </c>
      <c r="I17106" t="s">
        <v>25943</v>
      </c>
      <c r="J17106" t="s">
        <v>141</v>
      </c>
    </row>
    <row r="17107" spans="1:10">
      <c r="A17107" t="s">
        <v>18</v>
      </c>
      <c r="B17107" t="s">
        <v>25944</v>
      </c>
      <c r="C17107" t="s">
        <v>1392</v>
      </c>
      <c r="D17107" t="s">
        <v>13</v>
      </c>
      <c r="E17107" t="s">
        <v>14</v>
      </c>
      <c r="F17107" t="s">
        <v>1392</v>
      </c>
      <c r="G17107" s="3">
        <v>45259.5075462963</v>
      </c>
      <c r="H17107" s="1">
        <v>155500</v>
      </c>
      <c r="I17107" t="s">
        <v>6676</v>
      </c>
      <c r="J17107" t="s">
        <v>25945</v>
      </c>
    </row>
    <row r="17108" spans="1:10">
      <c r="A17108" t="s">
        <v>10</v>
      </c>
      <c r="B17108" t="s">
        <v>1606</v>
      </c>
      <c r="C17108" t="s">
        <v>365</v>
      </c>
      <c r="D17108" t="s">
        <v>13</v>
      </c>
      <c r="E17108" t="s">
        <v>14</v>
      </c>
      <c r="F17108" t="s">
        <v>26</v>
      </c>
      <c r="G17108" s="3">
        <v>45173.50335648148</v>
      </c>
      <c r="H17108" s="1">
        <v>140062.5</v>
      </c>
      <c r="I17108" t="s">
        <v>283</v>
      </c>
      <c r="J17108" t="s">
        <v>4095</v>
      </c>
    </row>
    <row r="17109" spans="1:10">
      <c r="A17109" t="s">
        <v>18</v>
      </c>
      <c r="B17109" t="s">
        <v>6257</v>
      </c>
      <c r="C17109" t="s">
        <v>1517</v>
      </c>
      <c r="D17109" t="s">
        <v>13</v>
      </c>
      <c r="E17109" t="s">
        <v>14</v>
      </c>
      <c r="F17109" t="s">
        <v>26</v>
      </c>
      <c r="G17109" s="3">
        <v>45104.51903935185</v>
      </c>
      <c r="H17109" s="1">
        <v>90000</v>
      </c>
      <c r="I17109" t="s">
        <v>870</v>
      </c>
      <c r="J17109" t="s">
        <v>25946</v>
      </c>
    </row>
    <row r="17110" spans="1:10">
      <c r="A17110" t="s">
        <v>18</v>
      </c>
      <c r="B17110" t="s">
        <v>17928</v>
      </c>
      <c r="C17110" t="s">
        <v>237</v>
      </c>
      <c r="D17110" t="s">
        <v>13</v>
      </c>
      <c r="E17110" t="s">
        <v>14</v>
      </c>
      <c r="F17110" t="s">
        <v>20</v>
      </c>
      <c r="G17110" s="3">
        <v>45124.571851851855</v>
      </c>
      <c r="H17110" s="1">
        <v>60000</v>
      </c>
      <c r="I17110" t="s">
        <v>7456</v>
      </c>
      <c r="J17110" t="s">
        <v>25947</v>
      </c>
    </row>
    <row r="17111" spans="1:10">
      <c r="A17111" t="s">
        <v>18</v>
      </c>
      <c r="B17111" t="s">
        <v>18</v>
      </c>
      <c r="C17111" t="s">
        <v>243</v>
      </c>
      <c r="D17111" t="s">
        <v>13</v>
      </c>
      <c r="E17111" t="s">
        <v>14</v>
      </c>
      <c r="F17111" t="s">
        <v>26</v>
      </c>
      <c r="G17111" s="3">
        <v>45229.505439814813</v>
      </c>
      <c r="H17111" s="1">
        <v>140000</v>
      </c>
      <c r="I17111" t="s">
        <v>13915</v>
      </c>
      <c r="J17111" t="s">
        <v>25948</v>
      </c>
    </row>
    <row r="17112" spans="1:10">
      <c r="A17112" t="s">
        <v>10</v>
      </c>
      <c r="B17112" t="s">
        <v>10</v>
      </c>
      <c r="C17112" t="s">
        <v>3031</v>
      </c>
      <c r="D17112" t="s">
        <v>13</v>
      </c>
      <c r="E17112" t="s">
        <v>14</v>
      </c>
      <c r="F17112" t="s">
        <v>26</v>
      </c>
      <c r="G17112" s="3">
        <v>45114.530509259261</v>
      </c>
      <c r="H17112" s="1">
        <v>99000</v>
      </c>
      <c r="I17112" t="s">
        <v>729</v>
      </c>
      <c r="J17112" t="s">
        <v>1376</v>
      </c>
    </row>
    <row r="17113" spans="1:10">
      <c r="A17113" t="s">
        <v>18</v>
      </c>
      <c r="B17113" t="s">
        <v>25949</v>
      </c>
      <c r="C17113" t="s">
        <v>170</v>
      </c>
      <c r="D17113" t="s">
        <v>13</v>
      </c>
      <c r="E17113" t="s">
        <v>14</v>
      </c>
      <c r="F17113" t="s">
        <v>171</v>
      </c>
      <c r="G17113" s="3">
        <v>45073.507013888891</v>
      </c>
      <c r="H17113" s="1">
        <v>147500</v>
      </c>
      <c r="I17113" t="s">
        <v>333</v>
      </c>
      <c r="J17113" t="s">
        <v>334</v>
      </c>
    </row>
    <row r="17114" spans="1:10">
      <c r="A17114" t="s">
        <v>10</v>
      </c>
      <c r="B17114" t="s">
        <v>1606</v>
      </c>
      <c r="C17114" t="s">
        <v>12488</v>
      </c>
      <c r="D17114" t="s">
        <v>13</v>
      </c>
      <c r="E17114" t="s">
        <v>14</v>
      </c>
      <c r="F17114" t="s">
        <v>26</v>
      </c>
      <c r="G17114" s="3">
        <v>45055.509467592594</v>
      </c>
      <c r="H17114" s="1">
        <v>90000</v>
      </c>
      <c r="I17114" t="s">
        <v>12489</v>
      </c>
      <c r="J17114" t="s">
        <v>25950</v>
      </c>
    </row>
    <row r="17115" spans="1:10">
      <c r="A17115" t="s">
        <v>33</v>
      </c>
      <c r="B17115" t="s">
        <v>33</v>
      </c>
      <c r="C17115" t="s">
        <v>1405</v>
      </c>
      <c r="D17115" t="s">
        <v>13</v>
      </c>
      <c r="E17115" t="s">
        <v>14</v>
      </c>
      <c r="F17115" t="s">
        <v>26</v>
      </c>
      <c r="G17115" s="3">
        <v>44929.894097222219</v>
      </c>
      <c r="H17115" s="1">
        <v>70000</v>
      </c>
      <c r="I17115" t="s">
        <v>17088</v>
      </c>
      <c r="J17115" t="s">
        <v>17089</v>
      </c>
    </row>
    <row r="17116" spans="1:10">
      <c r="A17116" t="s">
        <v>18</v>
      </c>
      <c r="B17116" t="s">
        <v>18</v>
      </c>
      <c r="C17116" t="s">
        <v>119</v>
      </c>
      <c r="D17116" t="s">
        <v>13</v>
      </c>
      <c r="E17116" t="s">
        <v>14</v>
      </c>
      <c r="F17116" t="s">
        <v>26</v>
      </c>
      <c r="G17116" s="3">
        <v>45182.502951388888</v>
      </c>
      <c r="H17116" s="1">
        <v>150000</v>
      </c>
      <c r="I17116" t="s">
        <v>130</v>
      </c>
      <c r="J17116" t="s">
        <v>25951</v>
      </c>
    </row>
    <row r="17117" spans="1:10">
      <c r="A17117" t="s">
        <v>18</v>
      </c>
      <c r="B17117" t="s">
        <v>18</v>
      </c>
      <c r="C17117" t="s">
        <v>25952</v>
      </c>
      <c r="D17117" t="s">
        <v>13</v>
      </c>
      <c r="E17117" t="s">
        <v>14</v>
      </c>
      <c r="F17117" t="s">
        <v>20</v>
      </c>
      <c r="G17117" s="3">
        <v>45224.562881944446</v>
      </c>
      <c r="H17117" s="1">
        <v>75000</v>
      </c>
      <c r="I17117" t="s">
        <v>25953</v>
      </c>
      <c r="J17117" t="s">
        <v>25954</v>
      </c>
    </row>
    <row r="17118" spans="1:10">
      <c r="A17118" t="s">
        <v>10</v>
      </c>
      <c r="B17118" t="s">
        <v>25955</v>
      </c>
      <c r="C17118" t="s">
        <v>24</v>
      </c>
      <c r="D17118" t="s">
        <v>13</v>
      </c>
      <c r="E17118" t="s">
        <v>25</v>
      </c>
      <c r="F17118" t="s">
        <v>20</v>
      </c>
      <c r="G17118" s="3">
        <v>44930.539895833332</v>
      </c>
      <c r="H17118" s="1">
        <v>155000</v>
      </c>
      <c r="I17118" t="s">
        <v>186</v>
      </c>
      <c r="J17118" t="s">
        <v>6548</v>
      </c>
    </row>
    <row r="17119" spans="1:10">
      <c r="A17119" t="s">
        <v>33</v>
      </c>
      <c r="B17119" t="s">
        <v>33</v>
      </c>
      <c r="C17119" t="s">
        <v>142</v>
      </c>
      <c r="D17119" t="s">
        <v>13</v>
      </c>
      <c r="E17119" t="s">
        <v>14</v>
      </c>
      <c r="F17119" t="s">
        <v>26</v>
      </c>
      <c r="G17119" s="3">
        <v>45063.501250000001</v>
      </c>
      <c r="H17119" s="1">
        <v>87500</v>
      </c>
      <c r="I17119" t="s">
        <v>88</v>
      </c>
      <c r="J17119" t="s">
        <v>25956</v>
      </c>
    </row>
    <row r="17120" spans="1:10">
      <c r="A17120" t="s">
        <v>33</v>
      </c>
      <c r="B17120" t="s">
        <v>14662</v>
      </c>
      <c r="C17120" t="s">
        <v>108</v>
      </c>
      <c r="D17120" t="s">
        <v>13</v>
      </c>
      <c r="E17120" t="s">
        <v>14</v>
      </c>
      <c r="F17120" t="s">
        <v>26</v>
      </c>
      <c r="G17120" s="3">
        <v>45237.500879629632</v>
      </c>
      <c r="H17120" s="1">
        <v>100000</v>
      </c>
      <c r="I17120" t="s">
        <v>25957</v>
      </c>
      <c r="J17120" t="s">
        <v>25958</v>
      </c>
    </row>
    <row r="17121" spans="1:10">
      <c r="A17121" t="s">
        <v>18</v>
      </c>
      <c r="B17121" t="s">
        <v>1294</v>
      </c>
      <c r="C17121" t="s">
        <v>24</v>
      </c>
      <c r="D17121" t="s">
        <v>13</v>
      </c>
      <c r="E17121" t="s">
        <v>25</v>
      </c>
      <c r="F17121" t="s">
        <v>26</v>
      </c>
      <c r="G17121" s="3">
        <v>45182.504861111112</v>
      </c>
      <c r="H17121" s="1">
        <v>115000</v>
      </c>
      <c r="I17121" t="s">
        <v>25959</v>
      </c>
      <c r="J17121" t="s">
        <v>25960</v>
      </c>
    </row>
    <row r="17122" spans="1:10">
      <c r="A17122" t="s">
        <v>10</v>
      </c>
      <c r="B17122" t="s">
        <v>652</v>
      </c>
      <c r="C17122" t="s">
        <v>5400</v>
      </c>
      <c r="D17122" t="s">
        <v>13</v>
      </c>
      <c r="E17122" t="s">
        <v>14</v>
      </c>
      <c r="F17122" t="s">
        <v>26</v>
      </c>
      <c r="G17122" s="3">
        <v>44942.514201388891</v>
      </c>
      <c r="H17122" s="1">
        <v>190000</v>
      </c>
      <c r="I17122" t="s">
        <v>25961</v>
      </c>
      <c r="J17122" t="s">
        <v>25962</v>
      </c>
    </row>
    <row r="17123" spans="1:10">
      <c r="A17123" t="s">
        <v>10</v>
      </c>
      <c r="B17123" t="s">
        <v>25963</v>
      </c>
      <c r="C17123" t="s">
        <v>157</v>
      </c>
      <c r="D17123" t="s">
        <v>13</v>
      </c>
      <c r="E17123" t="s">
        <v>14</v>
      </c>
      <c r="F17123" t="s">
        <v>20</v>
      </c>
      <c r="G17123" s="3">
        <v>44970.556273148148</v>
      </c>
      <c r="H17123" s="1">
        <v>254500</v>
      </c>
      <c r="I17123" t="s">
        <v>554</v>
      </c>
      <c r="J17123" t="s">
        <v>11221</v>
      </c>
    </row>
    <row r="17124" spans="1:10">
      <c r="A17124" t="s">
        <v>33</v>
      </c>
      <c r="B17124" t="s">
        <v>25964</v>
      </c>
      <c r="C17124" t="s">
        <v>441</v>
      </c>
      <c r="D17124" t="s">
        <v>13</v>
      </c>
      <c r="E17124" t="s">
        <v>14</v>
      </c>
      <c r="F17124" t="s">
        <v>26</v>
      </c>
      <c r="G17124" s="3">
        <v>45120.521099537036</v>
      </c>
      <c r="H17124" s="1">
        <v>125000</v>
      </c>
      <c r="I17124" t="s">
        <v>18353</v>
      </c>
      <c r="J17124" t="s">
        <v>25965</v>
      </c>
    </row>
    <row r="17125" spans="1:10">
      <c r="A17125" t="s">
        <v>135</v>
      </c>
      <c r="B17125" t="s">
        <v>135</v>
      </c>
      <c r="C17125" t="s">
        <v>325</v>
      </c>
      <c r="D17125" t="s">
        <v>13</v>
      </c>
      <c r="E17125" t="s">
        <v>14</v>
      </c>
      <c r="F17125" t="s">
        <v>26</v>
      </c>
      <c r="G17125" s="3">
        <v>45005.526817129627</v>
      </c>
      <c r="H17125" s="1">
        <v>115000</v>
      </c>
      <c r="I17125" t="s">
        <v>1002</v>
      </c>
      <c r="J17125" t="s">
        <v>2901</v>
      </c>
    </row>
    <row r="17126" spans="1:10">
      <c r="A17126" t="s">
        <v>10</v>
      </c>
      <c r="B17126" t="s">
        <v>1606</v>
      </c>
      <c r="C17126" t="s">
        <v>56</v>
      </c>
      <c r="D17126" t="s">
        <v>13</v>
      </c>
      <c r="E17126" t="s">
        <v>14</v>
      </c>
      <c r="F17126" t="s">
        <v>26</v>
      </c>
      <c r="G17126" s="3">
        <v>45224.50304398148</v>
      </c>
      <c r="H17126" s="1">
        <v>135519</v>
      </c>
      <c r="I17126" t="s">
        <v>4040</v>
      </c>
      <c r="J17126" t="s">
        <v>13955</v>
      </c>
    </row>
    <row r="17127" spans="1:10">
      <c r="A17127" t="s">
        <v>33</v>
      </c>
      <c r="B17127" t="s">
        <v>33</v>
      </c>
      <c r="C17127" t="s">
        <v>237</v>
      </c>
      <c r="D17127" t="s">
        <v>13</v>
      </c>
      <c r="E17127" t="s">
        <v>14</v>
      </c>
      <c r="F17127" t="s">
        <v>26</v>
      </c>
      <c r="G17127" s="3">
        <v>45092.512604166666</v>
      </c>
      <c r="H17127" s="1">
        <v>95000</v>
      </c>
      <c r="I17127" t="s">
        <v>130</v>
      </c>
      <c r="J17127" t="s">
        <v>2890</v>
      </c>
    </row>
    <row r="17128" spans="1:10">
      <c r="A17128" t="s">
        <v>33</v>
      </c>
      <c r="B17128" t="s">
        <v>25966</v>
      </c>
      <c r="C17128" t="s">
        <v>232</v>
      </c>
      <c r="D17128" t="s">
        <v>13</v>
      </c>
      <c r="E17128" t="s">
        <v>14</v>
      </c>
      <c r="F17128" t="s">
        <v>26</v>
      </c>
      <c r="G17128" s="3">
        <v>45120.4999537037</v>
      </c>
      <c r="H17128" s="1">
        <v>125000</v>
      </c>
      <c r="I17128" t="s">
        <v>738</v>
      </c>
      <c r="J17128" t="s">
        <v>25967</v>
      </c>
    </row>
    <row r="17129" spans="1:10">
      <c r="A17129" t="s">
        <v>212</v>
      </c>
      <c r="B17129" t="s">
        <v>212</v>
      </c>
      <c r="C17129" t="s">
        <v>276</v>
      </c>
      <c r="D17129" t="s">
        <v>13</v>
      </c>
      <c r="E17129" t="s">
        <v>14</v>
      </c>
      <c r="F17129" t="s">
        <v>26</v>
      </c>
      <c r="G17129" s="3">
        <v>45010.502025462964</v>
      </c>
      <c r="H17129" s="1">
        <v>90000</v>
      </c>
      <c r="I17129" t="s">
        <v>25968</v>
      </c>
      <c r="J17129" t="s">
        <v>25969</v>
      </c>
    </row>
    <row r="17130" spans="1:10">
      <c r="A17130" t="s">
        <v>10</v>
      </c>
      <c r="B17130" t="s">
        <v>10</v>
      </c>
      <c r="C17130" t="s">
        <v>25970</v>
      </c>
      <c r="D17130" t="s">
        <v>13</v>
      </c>
      <c r="E17130" t="s">
        <v>14</v>
      </c>
      <c r="F17130" t="s">
        <v>1891</v>
      </c>
      <c r="G17130" s="3">
        <v>45128.529479166667</v>
      </c>
      <c r="H17130" s="1">
        <v>70000</v>
      </c>
      <c r="I17130" t="s">
        <v>2442</v>
      </c>
      <c r="J17130" t="s">
        <v>25971</v>
      </c>
    </row>
    <row r="17131" spans="1:10">
      <c r="A17131" t="s">
        <v>212</v>
      </c>
      <c r="B17131" t="s">
        <v>25972</v>
      </c>
      <c r="C17131" t="s">
        <v>19</v>
      </c>
      <c r="D17131" t="s">
        <v>13</v>
      </c>
      <c r="E17131" t="s">
        <v>14</v>
      </c>
      <c r="F17131" t="s">
        <v>26</v>
      </c>
      <c r="G17131" s="3">
        <v>45048.547847222224</v>
      </c>
      <c r="H17131" s="1">
        <v>115000</v>
      </c>
      <c r="I17131" t="s">
        <v>420</v>
      </c>
      <c r="J17131" t="s">
        <v>25973</v>
      </c>
    </row>
    <row r="17132" spans="1:10">
      <c r="A17132" t="s">
        <v>212</v>
      </c>
      <c r="B17132" t="s">
        <v>212</v>
      </c>
      <c r="C17132" t="s">
        <v>276</v>
      </c>
      <c r="D17132" t="s">
        <v>13</v>
      </c>
      <c r="E17132" t="s">
        <v>14</v>
      </c>
      <c r="F17132" t="s">
        <v>26</v>
      </c>
      <c r="G17132" s="3">
        <v>45099.502314814818</v>
      </c>
      <c r="H17132" s="1">
        <v>115000</v>
      </c>
      <c r="I17132" t="s">
        <v>13177</v>
      </c>
      <c r="J17132" t="s">
        <v>25974</v>
      </c>
    </row>
    <row r="17133" spans="1:10">
      <c r="A17133" t="s">
        <v>10</v>
      </c>
      <c r="B17133" t="s">
        <v>10</v>
      </c>
      <c r="C17133" t="s">
        <v>342</v>
      </c>
      <c r="D17133" t="s">
        <v>13</v>
      </c>
      <c r="E17133" t="s">
        <v>14</v>
      </c>
      <c r="F17133" t="s">
        <v>26</v>
      </c>
      <c r="G17133" s="3">
        <v>44963.505590277775</v>
      </c>
      <c r="H17133" s="1">
        <v>115000</v>
      </c>
      <c r="I17133" t="s">
        <v>4317</v>
      </c>
      <c r="J17133" t="s">
        <v>25975</v>
      </c>
    </row>
    <row r="17134" spans="1:10">
      <c r="A17134" t="s">
        <v>33</v>
      </c>
      <c r="B17134" t="s">
        <v>25976</v>
      </c>
      <c r="C17134" t="s">
        <v>25977</v>
      </c>
      <c r="D17134" t="s">
        <v>13</v>
      </c>
      <c r="E17134" t="s">
        <v>14</v>
      </c>
      <c r="F17134" t="s">
        <v>694</v>
      </c>
      <c r="G17134" s="3">
        <v>45036.50949074074</v>
      </c>
      <c r="H17134" s="1">
        <v>53014</v>
      </c>
      <c r="I17134" t="s">
        <v>25978</v>
      </c>
      <c r="J17134" t="s">
        <v>14545</v>
      </c>
    </row>
    <row r="17135" spans="1:10">
      <c r="A17135" t="s">
        <v>33</v>
      </c>
      <c r="B17135" t="s">
        <v>33</v>
      </c>
      <c r="C17135" t="s">
        <v>25979</v>
      </c>
      <c r="D17135" t="s">
        <v>13</v>
      </c>
      <c r="E17135" t="s">
        <v>14</v>
      </c>
      <c r="F17135" t="s">
        <v>26</v>
      </c>
      <c r="G17135" s="3">
        <v>45147.500011574077</v>
      </c>
      <c r="H17135" s="1">
        <v>68900</v>
      </c>
      <c r="I17135" t="s">
        <v>4969</v>
      </c>
    </row>
    <row r="17136" spans="1:10">
      <c r="A17136" t="s">
        <v>135</v>
      </c>
      <c r="B17136" t="s">
        <v>135</v>
      </c>
      <c r="C17136" t="s">
        <v>11354</v>
      </c>
      <c r="D17136" t="s">
        <v>13</v>
      </c>
      <c r="E17136" t="s">
        <v>14</v>
      </c>
      <c r="F17136" t="s">
        <v>20</v>
      </c>
      <c r="G17136" s="3">
        <v>44959.544872685183</v>
      </c>
      <c r="H17136" s="1">
        <v>111175</v>
      </c>
      <c r="I17136" t="s">
        <v>25980</v>
      </c>
      <c r="J17136" t="s">
        <v>25981</v>
      </c>
    </row>
    <row r="17137" spans="1:10">
      <c r="A17137" t="s">
        <v>10</v>
      </c>
      <c r="B17137" t="s">
        <v>10</v>
      </c>
      <c r="C17137" t="s">
        <v>9455</v>
      </c>
      <c r="D17137" t="s">
        <v>13</v>
      </c>
      <c r="E17137" t="s">
        <v>14</v>
      </c>
      <c r="F17137" t="s">
        <v>26</v>
      </c>
      <c r="G17137" s="3">
        <v>45113.502615740741</v>
      </c>
      <c r="H17137" s="1">
        <v>125000</v>
      </c>
      <c r="I17137" t="s">
        <v>25982</v>
      </c>
      <c r="J17137" t="s">
        <v>18690</v>
      </c>
    </row>
    <row r="17138" spans="1:10">
      <c r="A17138" t="s">
        <v>10</v>
      </c>
      <c r="B17138" t="s">
        <v>10</v>
      </c>
      <c r="C17138" t="s">
        <v>461</v>
      </c>
      <c r="D17138" t="s">
        <v>13</v>
      </c>
      <c r="E17138" t="s">
        <v>14</v>
      </c>
      <c r="F17138" t="s">
        <v>26</v>
      </c>
      <c r="G17138" s="3">
        <v>45135.52648148148</v>
      </c>
      <c r="H17138" s="1">
        <v>100000</v>
      </c>
      <c r="I17138" t="s">
        <v>3887</v>
      </c>
      <c r="J17138" t="s">
        <v>25983</v>
      </c>
    </row>
    <row r="17139" spans="1:10">
      <c r="A17139" t="s">
        <v>33</v>
      </c>
      <c r="B17139" t="s">
        <v>25984</v>
      </c>
      <c r="C17139" t="s">
        <v>24</v>
      </c>
      <c r="D17139" t="s">
        <v>13</v>
      </c>
      <c r="E17139" t="s">
        <v>25</v>
      </c>
      <c r="F17139" t="s">
        <v>26</v>
      </c>
      <c r="G17139" s="3">
        <v>44984.500694444447</v>
      </c>
      <c r="H17139" s="1">
        <v>100400</v>
      </c>
      <c r="I17139" t="s">
        <v>1199</v>
      </c>
      <c r="J17139" t="s">
        <v>25985</v>
      </c>
    </row>
    <row r="17140" spans="1:10">
      <c r="A17140" t="s">
        <v>152</v>
      </c>
      <c r="B17140" t="s">
        <v>6989</v>
      </c>
      <c r="C17140" t="s">
        <v>3038</v>
      </c>
      <c r="D17140" t="s">
        <v>13</v>
      </c>
      <c r="E17140" t="s">
        <v>14</v>
      </c>
      <c r="F17140" t="s">
        <v>171</v>
      </c>
      <c r="G17140" s="3">
        <v>44935.508310185185</v>
      </c>
      <c r="H17140" s="1">
        <v>79200</v>
      </c>
      <c r="I17140" t="s">
        <v>374</v>
      </c>
      <c r="J17140" t="s">
        <v>2800</v>
      </c>
    </row>
    <row r="17141" spans="1:10">
      <c r="A17141" t="s">
        <v>73</v>
      </c>
      <c r="B17141" t="s">
        <v>73</v>
      </c>
      <c r="C17141" t="s">
        <v>6278</v>
      </c>
      <c r="D17141" t="s">
        <v>13</v>
      </c>
      <c r="E17141" t="s">
        <v>14</v>
      </c>
      <c r="F17141" t="s">
        <v>26</v>
      </c>
      <c r="G17141" s="3">
        <v>45167.548530092594</v>
      </c>
      <c r="H17141" s="1">
        <v>125000</v>
      </c>
      <c r="I17141" t="s">
        <v>3750</v>
      </c>
      <c r="J17141" t="s">
        <v>25986</v>
      </c>
    </row>
    <row r="17142" spans="1:10">
      <c r="A17142" t="s">
        <v>10</v>
      </c>
      <c r="B17142" t="s">
        <v>25987</v>
      </c>
      <c r="C17142" t="s">
        <v>24</v>
      </c>
      <c r="D17142" t="s">
        <v>13</v>
      </c>
      <c r="E17142" t="s">
        <v>25</v>
      </c>
      <c r="F17142" t="s">
        <v>26</v>
      </c>
      <c r="G17142" s="3">
        <v>44936.514814814815</v>
      </c>
      <c r="H17142" s="1">
        <v>135720</v>
      </c>
      <c r="I17142" t="s">
        <v>12523</v>
      </c>
      <c r="J17142" t="s">
        <v>1334</v>
      </c>
    </row>
    <row r="17143" spans="1:10">
      <c r="A17143" t="s">
        <v>18</v>
      </c>
      <c r="B17143" t="s">
        <v>18</v>
      </c>
      <c r="C17143" t="s">
        <v>13271</v>
      </c>
      <c r="D17143" t="s">
        <v>13</v>
      </c>
      <c r="E17143" t="s">
        <v>14</v>
      </c>
      <c r="F17143" t="s">
        <v>2086</v>
      </c>
      <c r="G17143" s="3">
        <v>45044.508877314816</v>
      </c>
      <c r="H17143" s="1">
        <v>133500</v>
      </c>
      <c r="I17143" t="s">
        <v>15417</v>
      </c>
      <c r="J17143" t="s">
        <v>25988</v>
      </c>
    </row>
    <row r="17144" spans="1:10">
      <c r="A17144" t="s">
        <v>10</v>
      </c>
      <c r="B17144" t="s">
        <v>16137</v>
      </c>
      <c r="C17144" t="s">
        <v>5400</v>
      </c>
      <c r="D17144" t="s">
        <v>13</v>
      </c>
      <c r="E17144" t="s">
        <v>14</v>
      </c>
      <c r="F17144" t="s">
        <v>26</v>
      </c>
      <c r="G17144" s="3">
        <v>45255.501087962963</v>
      </c>
      <c r="H17144" s="1">
        <v>184839.453125</v>
      </c>
      <c r="I17144" t="s">
        <v>195</v>
      </c>
      <c r="J17144" t="s">
        <v>706</v>
      </c>
    </row>
    <row r="17145" spans="1:10">
      <c r="A17145" t="s">
        <v>10</v>
      </c>
      <c r="B17145" t="s">
        <v>12224</v>
      </c>
      <c r="C17145" t="s">
        <v>557</v>
      </c>
      <c r="D17145" t="s">
        <v>13</v>
      </c>
      <c r="E17145" t="s">
        <v>14</v>
      </c>
      <c r="F17145" t="s">
        <v>26</v>
      </c>
      <c r="G17145" s="3">
        <v>45126.504270833335</v>
      </c>
      <c r="H17145" s="1">
        <v>216500</v>
      </c>
      <c r="I17145" t="s">
        <v>13853</v>
      </c>
    </row>
    <row r="17146" spans="1:10">
      <c r="A17146" t="s">
        <v>212</v>
      </c>
      <c r="B17146" t="s">
        <v>212</v>
      </c>
      <c r="C17146" t="s">
        <v>276</v>
      </c>
      <c r="D17146" t="s">
        <v>13</v>
      </c>
      <c r="E17146" t="s">
        <v>14</v>
      </c>
      <c r="F17146" t="s">
        <v>26</v>
      </c>
      <c r="G17146" s="3">
        <v>44978.516284722224</v>
      </c>
      <c r="H17146" s="1">
        <v>90000</v>
      </c>
      <c r="I17146" t="s">
        <v>25989</v>
      </c>
      <c r="J17146" t="s">
        <v>9764</v>
      </c>
    </row>
    <row r="17147" spans="1:10">
      <c r="A17147" t="s">
        <v>33</v>
      </c>
      <c r="B17147" t="s">
        <v>25990</v>
      </c>
      <c r="C17147" t="s">
        <v>1845</v>
      </c>
      <c r="D17147" t="s">
        <v>13</v>
      </c>
      <c r="E17147" t="s">
        <v>14</v>
      </c>
      <c r="F17147" t="s">
        <v>26</v>
      </c>
      <c r="G17147" s="3">
        <v>45174.500925925924</v>
      </c>
      <c r="H17147" s="1">
        <v>115000</v>
      </c>
      <c r="I17147" t="s">
        <v>1989</v>
      </c>
      <c r="J17147" t="s">
        <v>3942</v>
      </c>
    </row>
    <row r="17148" spans="1:10">
      <c r="A17148" t="s">
        <v>18</v>
      </c>
      <c r="B17148" t="s">
        <v>25991</v>
      </c>
      <c r="C17148" t="s">
        <v>237</v>
      </c>
      <c r="D17148" t="s">
        <v>13</v>
      </c>
      <c r="E17148" t="s">
        <v>14</v>
      </c>
      <c r="F17148" t="s">
        <v>26</v>
      </c>
      <c r="G17148" s="3">
        <v>44940.505069444444</v>
      </c>
      <c r="H17148" s="1">
        <v>90000</v>
      </c>
      <c r="I17148" t="s">
        <v>3520</v>
      </c>
      <c r="J17148" t="s">
        <v>1404</v>
      </c>
    </row>
    <row r="17149" spans="1:10">
      <c r="A17149" t="s">
        <v>212</v>
      </c>
      <c r="B17149" t="s">
        <v>25350</v>
      </c>
      <c r="C17149" t="s">
        <v>108</v>
      </c>
      <c r="D17149" t="s">
        <v>13</v>
      </c>
      <c r="E17149" t="s">
        <v>14</v>
      </c>
      <c r="F17149" t="s">
        <v>26</v>
      </c>
      <c r="G17149" s="3">
        <v>44977.502465277779</v>
      </c>
      <c r="H17149" s="1">
        <v>115000</v>
      </c>
      <c r="I17149" t="s">
        <v>25351</v>
      </c>
      <c r="J17149" t="s">
        <v>7308</v>
      </c>
    </row>
    <row r="17150" spans="1:10">
      <c r="A17150" t="s">
        <v>73</v>
      </c>
      <c r="B17150" t="s">
        <v>73</v>
      </c>
      <c r="C17150" t="s">
        <v>232</v>
      </c>
      <c r="D17150" t="s">
        <v>13</v>
      </c>
      <c r="E17150" t="s">
        <v>14</v>
      </c>
      <c r="F17150" t="s">
        <v>26</v>
      </c>
      <c r="G17150" s="3">
        <v>45126.507615740738</v>
      </c>
      <c r="H17150" s="1">
        <v>135000</v>
      </c>
      <c r="I17150" t="s">
        <v>516</v>
      </c>
      <c r="J17150" t="s">
        <v>517</v>
      </c>
    </row>
    <row r="17151" spans="1:10">
      <c r="A17151" t="s">
        <v>10</v>
      </c>
      <c r="B17151" t="s">
        <v>10</v>
      </c>
      <c r="C17151" t="s">
        <v>371</v>
      </c>
      <c r="D17151" t="s">
        <v>13</v>
      </c>
      <c r="E17151" t="s">
        <v>14</v>
      </c>
      <c r="F17151" t="s">
        <v>26</v>
      </c>
      <c r="G17151" s="3">
        <v>44929.897546296299</v>
      </c>
      <c r="H17151" s="1">
        <v>160000</v>
      </c>
      <c r="I17151" t="s">
        <v>128</v>
      </c>
    </row>
    <row r="17152" spans="1:10">
      <c r="A17152" t="s">
        <v>33</v>
      </c>
      <c r="B17152" t="s">
        <v>25992</v>
      </c>
      <c r="C17152" t="s">
        <v>26</v>
      </c>
      <c r="D17152" t="s">
        <v>13</v>
      </c>
      <c r="E17152" t="s">
        <v>14</v>
      </c>
      <c r="F17152" t="s">
        <v>26</v>
      </c>
      <c r="G17152" s="3">
        <v>44966.503078703703</v>
      </c>
      <c r="H17152" s="1">
        <v>116950</v>
      </c>
      <c r="I17152" t="s">
        <v>25993</v>
      </c>
      <c r="J17152" t="s">
        <v>25994</v>
      </c>
    </row>
    <row r="17153" spans="1:10">
      <c r="A17153" t="s">
        <v>10</v>
      </c>
      <c r="B17153" t="s">
        <v>2474</v>
      </c>
      <c r="C17153" t="s">
        <v>6180</v>
      </c>
      <c r="D17153" t="s">
        <v>13</v>
      </c>
      <c r="E17153" t="s">
        <v>14</v>
      </c>
      <c r="F17153" t="s">
        <v>608</v>
      </c>
      <c r="G17153" s="3">
        <v>45146.508333333331</v>
      </c>
      <c r="H17153" s="1">
        <v>90000</v>
      </c>
      <c r="I17153" t="s">
        <v>12952</v>
      </c>
      <c r="J17153" t="s">
        <v>25995</v>
      </c>
    </row>
    <row r="17154" spans="1:10">
      <c r="A17154" t="s">
        <v>18</v>
      </c>
      <c r="B17154" t="s">
        <v>25996</v>
      </c>
      <c r="C17154" t="s">
        <v>3262</v>
      </c>
      <c r="D17154" t="s">
        <v>13</v>
      </c>
      <c r="E17154" t="s">
        <v>14</v>
      </c>
      <c r="F17154" t="s">
        <v>26</v>
      </c>
      <c r="G17154" s="3">
        <v>44972.508321759262</v>
      </c>
      <c r="H17154" s="1">
        <v>135000</v>
      </c>
      <c r="I17154" t="s">
        <v>128</v>
      </c>
      <c r="J17154" t="s">
        <v>25997</v>
      </c>
    </row>
    <row r="17155" spans="1:10">
      <c r="A17155" t="s">
        <v>33</v>
      </c>
      <c r="B17155" t="s">
        <v>1843</v>
      </c>
      <c r="C17155" t="s">
        <v>7142</v>
      </c>
      <c r="D17155" t="s">
        <v>13</v>
      </c>
      <c r="E17155" t="s">
        <v>14</v>
      </c>
      <c r="F17155" t="s">
        <v>352</v>
      </c>
      <c r="G17155" s="3">
        <v>44987.519942129627</v>
      </c>
      <c r="H17155" s="1">
        <v>53014</v>
      </c>
      <c r="I17155" t="s">
        <v>8679</v>
      </c>
      <c r="J17155" t="s">
        <v>16303</v>
      </c>
    </row>
    <row r="17156" spans="1:10">
      <c r="A17156" t="s">
        <v>77</v>
      </c>
      <c r="B17156" t="s">
        <v>77</v>
      </c>
      <c r="C17156" t="s">
        <v>25998</v>
      </c>
      <c r="D17156" t="s">
        <v>13</v>
      </c>
      <c r="E17156" t="s">
        <v>14</v>
      </c>
      <c r="F17156" t="s">
        <v>26</v>
      </c>
      <c r="G17156" s="3">
        <v>45281.500972222224</v>
      </c>
      <c r="H17156" s="1">
        <v>66000</v>
      </c>
      <c r="I17156" t="s">
        <v>25999</v>
      </c>
    </row>
    <row r="17157" spans="1:10">
      <c r="A17157" t="s">
        <v>18</v>
      </c>
      <c r="B17157" t="s">
        <v>26000</v>
      </c>
      <c r="C17157" t="s">
        <v>24</v>
      </c>
      <c r="D17157" t="s">
        <v>13</v>
      </c>
      <c r="E17157" t="s">
        <v>25</v>
      </c>
      <c r="F17157" t="s">
        <v>20</v>
      </c>
      <c r="G17157" s="3">
        <v>45149.525995370372</v>
      </c>
      <c r="H17157" s="1">
        <v>145000</v>
      </c>
      <c r="I17157" t="s">
        <v>128</v>
      </c>
      <c r="J17157" t="s">
        <v>26001</v>
      </c>
    </row>
    <row r="17158" spans="1:10">
      <c r="A17158" t="s">
        <v>135</v>
      </c>
      <c r="B17158" t="s">
        <v>13167</v>
      </c>
      <c r="C17158" t="s">
        <v>157</v>
      </c>
      <c r="D17158" t="s">
        <v>13</v>
      </c>
      <c r="E17158" t="s">
        <v>14</v>
      </c>
      <c r="F17158" t="s">
        <v>26</v>
      </c>
      <c r="G17158" s="3">
        <v>44929.895798611113</v>
      </c>
      <c r="H17158" s="1">
        <v>145000</v>
      </c>
      <c r="I17158" t="s">
        <v>26002</v>
      </c>
      <c r="J17158" t="s">
        <v>26003</v>
      </c>
    </row>
    <row r="17159" spans="1:10">
      <c r="A17159" t="s">
        <v>18</v>
      </c>
      <c r="B17159" t="s">
        <v>25396</v>
      </c>
      <c r="C17159" t="s">
        <v>75</v>
      </c>
      <c r="D17159" t="s">
        <v>13</v>
      </c>
      <c r="E17159" t="s">
        <v>14</v>
      </c>
      <c r="F17159" t="s">
        <v>26</v>
      </c>
      <c r="G17159" s="3">
        <v>45055.569791666669</v>
      </c>
      <c r="H17159" s="1">
        <v>141303</v>
      </c>
      <c r="I17159" t="s">
        <v>2162</v>
      </c>
      <c r="J17159" t="s">
        <v>26004</v>
      </c>
    </row>
    <row r="17160" spans="1:10">
      <c r="A17160" t="s">
        <v>18</v>
      </c>
      <c r="B17160" t="s">
        <v>18</v>
      </c>
      <c r="C17160" t="s">
        <v>6168</v>
      </c>
      <c r="D17160" t="s">
        <v>13</v>
      </c>
      <c r="E17160" t="s">
        <v>14</v>
      </c>
      <c r="F17160" t="s">
        <v>171</v>
      </c>
      <c r="G17160" s="3">
        <v>45093.533194444448</v>
      </c>
      <c r="H17160" s="1">
        <v>147500</v>
      </c>
      <c r="I17160" t="s">
        <v>993</v>
      </c>
      <c r="J17160" t="s">
        <v>25257</v>
      </c>
    </row>
    <row r="17161" spans="1:10">
      <c r="A17161" t="s">
        <v>10</v>
      </c>
      <c r="B17161" t="s">
        <v>24120</v>
      </c>
      <c r="C17161" t="s">
        <v>165</v>
      </c>
      <c r="D17161" t="s">
        <v>13</v>
      </c>
      <c r="E17161" t="s">
        <v>14</v>
      </c>
      <c r="F17161" t="s">
        <v>26</v>
      </c>
      <c r="G17161" s="3">
        <v>45002.502071759256</v>
      </c>
      <c r="H17161" s="1">
        <v>116950</v>
      </c>
      <c r="I17161" t="s">
        <v>272</v>
      </c>
      <c r="J17161" t="s">
        <v>26005</v>
      </c>
    </row>
    <row r="17162" spans="1:10">
      <c r="A17162" t="s">
        <v>33</v>
      </c>
      <c r="B17162" t="s">
        <v>26006</v>
      </c>
      <c r="C17162" t="s">
        <v>119</v>
      </c>
      <c r="D17162" t="s">
        <v>13</v>
      </c>
      <c r="E17162" t="s">
        <v>14</v>
      </c>
      <c r="F17162" t="s">
        <v>26</v>
      </c>
      <c r="G17162" s="3">
        <v>44928.500034722223</v>
      </c>
      <c r="H17162" s="1">
        <v>125000</v>
      </c>
      <c r="I17162" t="s">
        <v>26007</v>
      </c>
    </row>
    <row r="17163" spans="1:10">
      <c r="A17163" t="s">
        <v>10</v>
      </c>
      <c r="B17163" t="s">
        <v>10</v>
      </c>
      <c r="C17163" t="s">
        <v>243</v>
      </c>
      <c r="D17163" t="s">
        <v>13</v>
      </c>
      <c r="E17163" t="s">
        <v>14</v>
      </c>
      <c r="F17163" t="s">
        <v>26</v>
      </c>
      <c r="G17163" s="3">
        <v>45167.50508101852</v>
      </c>
      <c r="H17163" s="1">
        <v>148000</v>
      </c>
      <c r="I17163" t="s">
        <v>2459</v>
      </c>
      <c r="J17163" t="s">
        <v>19930</v>
      </c>
    </row>
    <row r="17164" spans="1:10">
      <c r="A17164" t="s">
        <v>18</v>
      </c>
      <c r="B17164" t="s">
        <v>26008</v>
      </c>
      <c r="C17164" t="s">
        <v>3519</v>
      </c>
      <c r="D17164" t="s">
        <v>13</v>
      </c>
      <c r="E17164" t="s">
        <v>14</v>
      </c>
      <c r="F17164" t="s">
        <v>26</v>
      </c>
      <c r="G17164" s="3">
        <v>45012.534201388888</v>
      </c>
      <c r="H17164" s="1">
        <v>125000</v>
      </c>
      <c r="I17164" t="s">
        <v>26009</v>
      </c>
      <c r="J17164" t="s">
        <v>26010</v>
      </c>
    </row>
    <row r="17165" spans="1:10">
      <c r="A17165" t="s">
        <v>10</v>
      </c>
      <c r="B17165" t="s">
        <v>2468</v>
      </c>
      <c r="C17165" t="s">
        <v>7904</v>
      </c>
      <c r="D17165" t="s">
        <v>13</v>
      </c>
      <c r="E17165" t="s">
        <v>14</v>
      </c>
      <c r="F17165" t="s">
        <v>26</v>
      </c>
      <c r="G17165" s="3">
        <v>44997.504571759258</v>
      </c>
      <c r="H17165" s="1">
        <v>104550</v>
      </c>
      <c r="I17165" t="s">
        <v>26011</v>
      </c>
      <c r="J17165" t="s">
        <v>582</v>
      </c>
    </row>
    <row r="17166" spans="1:10">
      <c r="A17166" t="s">
        <v>33</v>
      </c>
      <c r="B17166" t="s">
        <v>13225</v>
      </c>
      <c r="C17166" t="s">
        <v>232</v>
      </c>
      <c r="D17166" t="s">
        <v>13</v>
      </c>
      <c r="E17166" t="s">
        <v>14</v>
      </c>
      <c r="F17166" t="s">
        <v>26</v>
      </c>
      <c r="G17166" s="3">
        <v>45223.500023148146</v>
      </c>
      <c r="H17166" s="1">
        <v>125000</v>
      </c>
      <c r="I17166" t="s">
        <v>6670</v>
      </c>
      <c r="J17166" t="s">
        <v>3340</v>
      </c>
    </row>
    <row r="17167" spans="1:10">
      <c r="A17167" t="s">
        <v>18</v>
      </c>
      <c r="B17167" t="s">
        <v>26012</v>
      </c>
      <c r="C17167" t="s">
        <v>792</v>
      </c>
      <c r="D17167" t="s">
        <v>13</v>
      </c>
      <c r="E17167" t="s">
        <v>14</v>
      </c>
      <c r="F17167" t="s">
        <v>26</v>
      </c>
      <c r="G17167" s="3">
        <v>45016.549803240741</v>
      </c>
      <c r="H17167" s="1">
        <v>107500</v>
      </c>
      <c r="I17167" t="s">
        <v>88</v>
      </c>
      <c r="J17167" t="s">
        <v>22456</v>
      </c>
    </row>
    <row r="17168" spans="1:10">
      <c r="A17168" t="s">
        <v>106</v>
      </c>
      <c r="B17168" t="s">
        <v>26013</v>
      </c>
      <c r="C17168" t="s">
        <v>30</v>
      </c>
      <c r="D17168" t="s">
        <v>13</v>
      </c>
      <c r="E17168" t="s">
        <v>14</v>
      </c>
      <c r="F17168" t="s">
        <v>26</v>
      </c>
      <c r="G17168" s="3">
        <v>45113.502488425926</v>
      </c>
      <c r="H17168" s="1">
        <v>99150</v>
      </c>
      <c r="I17168" t="s">
        <v>11965</v>
      </c>
    </row>
    <row r="17169" spans="1:10">
      <c r="A17169" t="s">
        <v>18</v>
      </c>
      <c r="B17169" t="s">
        <v>26014</v>
      </c>
      <c r="C17169" t="s">
        <v>2085</v>
      </c>
      <c r="D17169" t="s">
        <v>13</v>
      </c>
      <c r="E17169" t="s">
        <v>14</v>
      </c>
      <c r="F17169" t="s">
        <v>2086</v>
      </c>
      <c r="G17169" s="3">
        <v>45058.54619212963</v>
      </c>
      <c r="H17169" s="1">
        <v>111000</v>
      </c>
      <c r="I17169" t="s">
        <v>26015</v>
      </c>
      <c r="J17169" t="s">
        <v>26016</v>
      </c>
    </row>
    <row r="17170" spans="1:10">
      <c r="A17170" t="s">
        <v>33</v>
      </c>
      <c r="B17170" t="s">
        <v>33</v>
      </c>
      <c r="C17170" t="s">
        <v>438</v>
      </c>
      <c r="D17170" t="s">
        <v>13</v>
      </c>
      <c r="E17170" t="s">
        <v>14</v>
      </c>
      <c r="F17170" t="s">
        <v>190</v>
      </c>
      <c r="G17170" s="3">
        <v>45055.575486111113</v>
      </c>
      <c r="H17170" s="1">
        <v>111175</v>
      </c>
      <c r="I17170" t="s">
        <v>439</v>
      </c>
      <c r="J17170" t="s">
        <v>26017</v>
      </c>
    </row>
    <row r="17171" spans="1:10">
      <c r="A17171" t="s">
        <v>73</v>
      </c>
      <c r="B17171" t="s">
        <v>73</v>
      </c>
      <c r="C17171" t="s">
        <v>17727</v>
      </c>
      <c r="D17171" t="s">
        <v>13</v>
      </c>
      <c r="E17171" t="s">
        <v>14</v>
      </c>
      <c r="F17171" t="s">
        <v>608</v>
      </c>
      <c r="G17171" s="3">
        <v>45126.509432870371</v>
      </c>
      <c r="H17171" s="1">
        <v>96773</v>
      </c>
      <c r="I17171" t="s">
        <v>26018</v>
      </c>
      <c r="J17171" t="s">
        <v>26019</v>
      </c>
    </row>
    <row r="17172" spans="1:10">
      <c r="A17172" t="s">
        <v>10</v>
      </c>
      <c r="B17172" t="s">
        <v>14666</v>
      </c>
      <c r="C17172" t="s">
        <v>17697</v>
      </c>
      <c r="D17172" t="s">
        <v>13</v>
      </c>
      <c r="E17172" t="s">
        <v>14</v>
      </c>
      <c r="F17172" t="s">
        <v>26</v>
      </c>
      <c r="G17172" s="3">
        <v>45037.50445601852</v>
      </c>
      <c r="H17172" s="1">
        <v>97500</v>
      </c>
      <c r="I17172" t="s">
        <v>4049</v>
      </c>
      <c r="J17172" t="s">
        <v>26020</v>
      </c>
    </row>
    <row r="17173" spans="1:10">
      <c r="A17173" t="s">
        <v>33</v>
      </c>
      <c r="B17173" t="s">
        <v>33</v>
      </c>
      <c r="C17173" t="s">
        <v>232</v>
      </c>
      <c r="D17173" t="s">
        <v>13</v>
      </c>
      <c r="E17173" t="s">
        <v>14</v>
      </c>
      <c r="F17173" t="s">
        <v>26</v>
      </c>
      <c r="G17173" s="3">
        <v>45107.499988425923</v>
      </c>
      <c r="H17173" s="1">
        <v>98862</v>
      </c>
      <c r="I17173" t="s">
        <v>15208</v>
      </c>
      <c r="J17173" t="s">
        <v>26021</v>
      </c>
    </row>
    <row r="17174" spans="1:10">
      <c r="A17174" t="s">
        <v>77</v>
      </c>
      <c r="B17174" t="s">
        <v>567</v>
      </c>
      <c r="C17174" t="s">
        <v>201</v>
      </c>
      <c r="D17174" t="s">
        <v>13</v>
      </c>
      <c r="E17174" t="s">
        <v>14</v>
      </c>
      <c r="F17174" t="s">
        <v>26</v>
      </c>
      <c r="G17174" s="3">
        <v>45192.533391203702</v>
      </c>
      <c r="H17174" s="1">
        <v>110000</v>
      </c>
      <c r="I17174" t="s">
        <v>88</v>
      </c>
    </row>
    <row r="17175" spans="1:10">
      <c r="A17175" t="s">
        <v>212</v>
      </c>
      <c r="B17175" t="s">
        <v>212</v>
      </c>
      <c r="C17175" t="s">
        <v>26</v>
      </c>
      <c r="D17175" t="s">
        <v>13</v>
      </c>
      <c r="E17175" t="s">
        <v>14</v>
      </c>
      <c r="F17175" t="s">
        <v>26</v>
      </c>
      <c r="G17175" s="3">
        <v>45050.504340277781</v>
      </c>
      <c r="H17175" s="1">
        <v>180000</v>
      </c>
      <c r="I17175" t="s">
        <v>335</v>
      </c>
      <c r="J17175" t="s">
        <v>301</v>
      </c>
    </row>
    <row r="17176" spans="1:10">
      <c r="A17176" t="s">
        <v>73</v>
      </c>
      <c r="B17176" t="s">
        <v>26022</v>
      </c>
      <c r="C17176" t="s">
        <v>26023</v>
      </c>
      <c r="D17176" t="s">
        <v>13</v>
      </c>
      <c r="E17176" t="s">
        <v>14</v>
      </c>
      <c r="F17176" t="s">
        <v>608</v>
      </c>
      <c r="G17176" s="3">
        <v>44964.51185185185</v>
      </c>
      <c r="H17176" s="1">
        <v>125000</v>
      </c>
      <c r="I17176" t="s">
        <v>26024</v>
      </c>
      <c r="J17176" t="s">
        <v>26025</v>
      </c>
    </row>
    <row r="17177" spans="1:10">
      <c r="A17177" t="s">
        <v>33</v>
      </c>
      <c r="B17177" t="s">
        <v>4929</v>
      </c>
      <c r="C17177" t="s">
        <v>4597</v>
      </c>
      <c r="D17177" t="s">
        <v>13</v>
      </c>
      <c r="E17177" t="s">
        <v>14</v>
      </c>
      <c r="F17177" t="s">
        <v>26</v>
      </c>
      <c r="G17177" s="3">
        <v>45008.500833333332</v>
      </c>
      <c r="H17177" s="1">
        <v>115000</v>
      </c>
      <c r="I17177" t="s">
        <v>26026</v>
      </c>
      <c r="J17177" t="s">
        <v>26027</v>
      </c>
    </row>
    <row r="17178" spans="1:10">
      <c r="A17178" t="s">
        <v>18</v>
      </c>
      <c r="B17178" t="s">
        <v>18</v>
      </c>
      <c r="C17178" t="s">
        <v>243</v>
      </c>
      <c r="D17178" t="s">
        <v>13</v>
      </c>
      <c r="E17178" t="s">
        <v>14</v>
      </c>
      <c r="F17178" t="s">
        <v>20</v>
      </c>
      <c r="G17178" s="3">
        <v>44988.521527777775</v>
      </c>
      <c r="H17178" s="1">
        <v>90000</v>
      </c>
      <c r="I17178" t="s">
        <v>3290</v>
      </c>
      <c r="J17178" t="s">
        <v>26028</v>
      </c>
    </row>
    <row r="17179" spans="1:10">
      <c r="A17179" t="s">
        <v>10</v>
      </c>
      <c r="B17179" t="s">
        <v>10</v>
      </c>
      <c r="C17179" t="s">
        <v>1740</v>
      </c>
      <c r="D17179" t="s">
        <v>13</v>
      </c>
      <c r="E17179" t="s">
        <v>14</v>
      </c>
      <c r="F17179" t="s">
        <v>314</v>
      </c>
      <c r="G17179" s="3">
        <v>45135.512314814812</v>
      </c>
      <c r="H17179" s="1">
        <v>90670</v>
      </c>
      <c r="I17179" t="s">
        <v>26029</v>
      </c>
      <c r="J17179" t="s">
        <v>26030</v>
      </c>
    </row>
    <row r="17180" spans="1:10">
      <c r="A17180" t="s">
        <v>212</v>
      </c>
      <c r="B17180" t="s">
        <v>212</v>
      </c>
      <c r="C17180" t="s">
        <v>8818</v>
      </c>
      <c r="D17180" t="s">
        <v>13</v>
      </c>
      <c r="E17180" t="s">
        <v>14</v>
      </c>
      <c r="F17180" t="s">
        <v>26</v>
      </c>
      <c r="G17180" s="3">
        <v>45105.502986111111</v>
      </c>
      <c r="H17180" s="1">
        <v>152500</v>
      </c>
      <c r="I17180" t="s">
        <v>8819</v>
      </c>
      <c r="J17180" t="s">
        <v>5546</v>
      </c>
    </row>
    <row r="17181" spans="1:10">
      <c r="A17181" t="s">
        <v>33</v>
      </c>
      <c r="B17181" t="s">
        <v>33</v>
      </c>
      <c r="C17181" t="s">
        <v>9513</v>
      </c>
      <c r="D17181" t="s">
        <v>13</v>
      </c>
      <c r="E17181" t="s">
        <v>14</v>
      </c>
      <c r="F17181" t="s">
        <v>26</v>
      </c>
      <c r="G17181" s="3">
        <v>44939.500057870369</v>
      </c>
      <c r="H17181" s="1">
        <v>68900</v>
      </c>
      <c r="I17181" t="s">
        <v>4969</v>
      </c>
    </row>
    <row r="17182" spans="1:10">
      <c r="A17182" t="s">
        <v>10</v>
      </c>
      <c r="B17182" t="s">
        <v>10</v>
      </c>
      <c r="C17182" t="s">
        <v>24</v>
      </c>
      <c r="D17182" t="s">
        <v>13</v>
      </c>
      <c r="E17182" t="s">
        <v>25</v>
      </c>
      <c r="F17182" t="s">
        <v>26</v>
      </c>
      <c r="G17182" s="3">
        <v>45002.502696759257</v>
      </c>
      <c r="H17182" s="1">
        <v>110000</v>
      </c>
      <c r="I17182" t="s">
        <v>26031</v>
      </c>
      <c r="J17182" t="s">
        <v>28</v>
      </c>
    </row>
    <row r="17183" spans="1:10">
      <c r="A17183" t="s">
        <v>212</v>
      </c>
      <c r="B17183" t="s">
        <v>212</v>
      </c>
      <c r="C17183" t="s">
        <v>25649</v>
      </c>
      <c r="D17183" t="s">
        <v>13</v>
      </c>
      <c r="E17183" t="s">
        <v>14</v>
      </c>
      <c r="F17183" t="s">
        <v>26</v>
      </c>
      <c r="G17183" s="3">
        <v>45221.533692129633</v>
      </c>
      <c r="H17183" s="1">
        <v>187500</v>
      </c>
      <c r="I17183" t="s">
        <v>25650</v>
      </c>
      <c r="J17183" t="s">
        <v>26032</v>
      </c>
    </row>
    <row r="17184" spans="1:10">
      <c r="A17184" t="s">
        <v>33</v>
      </c>
      <c r="B17184" t="s">
        <v>33</v>
      </c>
      <c r="C17184" t="s">
        <v>391</v>
      </c>
      <c r="D17184" t="s">
        <v>13</v>
      </c>
      <c r="E17184" t="s">
        <v>14</v>
      </c>
      <c r="F17184" t="s">
        <v>26</v>
      </c>
      <c r="G17184" s="3">
        <v>45167.502523148149</v>
      </c>
      <c r="H17184" s="1">
        <v>62654</v>
      </c>
      <c r="I17184" t="s">
        <v>26033</v>
      </c>
      <c r="J17184" t="s">
        <v>26034</v>
      </c>
    </row>
    <row r="17185" spans="1:10">
      <c r="A17185" t="s">
        <v>73</v>
      </c>
      <c r="B17185" t="s">
        <v>11482</v>
      </c>
      <c r="C17185" t="s">
        <v>232</v>
      </c>
      <c r="D17185" t="s">
        <v>13</v>
      </c>
      <c r="E17185" t="s">
        <v>14</v>
      </c>
      <c r="F17185" t="s">
        <v>26</v>
      </c>
      <c r="G17185" s="3">
        <v>44961.557893518519</v>
      </c>
      <c r="H17185" s="1">
        <v>150000</v>
      </c>
      <c r="I17185" t="s">
        <v>1002</v>
      </c>
      <c r="J17185" t="s">
        <v>11483</v>
      </c>
    </row>
    <row r="17186" spans="1:10">
      <c r="A17186" t="s">
        <v>10</v>
      </c>
      <c r="B17186" t="s">
        <v>10</v>
      </c>
      <c r="C17186" t="s">
        <v>24</v>
      </c>
      <c r="D17186" t="s">
        <v>13</v>
      </c>
      <c r="E17186" t="s">
        <v>25</v>
      </c>
      <c r="F17186" t="s">
        <v>26</v>
      </c>
      <c r="G17186" s="3">
        <v>45013.503958333335</v>
      </c>
      <c r="H17186" s="1">
        <v>80000</v>
      </c>
      <c r="I17186" t="s">
        <v>5524</v>
      </c>
      <c r="J17186" t="s">
        <v>24719</v>
      </c>
    </row>
    <row r="17187" spans="1:10">
      <c r="A17187" t="s">
        <v>10</v>
      </c>
      <c r="B17187" t="s">
        <v>26035</v>
      </c>
      <c r="C17187" t="s">
        <v>75</v>
      </c>
      <c r="D17187" t="s">
        <v>13</v>
      </c>
      <c r="E17187" t="s">
        <v>14</v>
      </c>
      <c r="F17187" t="s">
        <v>26</v>
      </c>
      <c r="G17187" s="3">
        <v>44933.501932870371</v>
      </c>
      <c r="H17187" s="1">
        <v>245000</v>
      </c>
      <c r="I17187" t="s">
        <v>3739</v>
      </c>
    </row>
    <row r="17188" spans="1:10">
      <c r="A17188" t="s">
        <v>73</v>
      </c>
      <c r="B17188" t="s">
        <v>73</v>
      </c>
      <c r="C17188" t="s">
        <v>56</v>
      </c>
      <c r="D17188" t="s">
        <v>13</v>
      </c>
      <c r="E17188" t="s">
        <v>14</v>
      </c>
      <c r="F17188" t="s">
        <v>26</v>
      </c>
      <c r="G17188" s="3">
        <v>45233.506099537037</v>
      </c>
      <c r="H17188" s="1">
        <v>135519</v>
      </c>
      <c r="I17188" t="s">
        <v>4110</v>
      </c>
      <c r="J17188" t="s">
        <v>26036</v>
      </c>
    </row>
    <row r="17189" spans="1:10">
      <c r="A17189" t="s">
        <v>10</v>
      </c>
      <c r="B17189" t="s">
        <v>10</v>
      </c>
      <c r="C17189" t="s">
        <v>201</v>
      </c>
      <c r="D17189" t="s">
        <v>13</v>
      </c>
      <c r="E17189" t="s">
        <v>14</v>
      </c>
      <c r="F17189" t="s">
        <v>26</v>
      </c>
      <c r="G17189" s="3">
        <v>45047.523240740738</v>
      </c>
      <c r="H17189" s="1">
        <v>107500</v>
      </c>
      <c r="I17189" t="s">
        <v>186</v>
      </c>
      <c r="J17189" t="s">
        <v>26037</v>
      </c>
    </row>
    <row r="17190" spans="1:10">
      <c r="A17190" t="s">
        <v>10</v>
      </c>
      <c r="B17190" t="s">
        <v>19565</v>
      </c>
      <c r="C17190" t="s">
        <v>108</v>
      </c>
      <c r="D17190" t="s">
        <v>13</v>
      </c>
      <c r="E17190" t="s">
        <v>14</v>
      </c>
      <c r="F17190" t="s">
        <v>26</v>
      </c>
      <c r="G17190" s="3">
        <v>45170.516111111108</v>
      </c>
      <c r="H17190" s="1">
        <v>125500</v>
      </c>
      <c r="I17190" t="s">
        <v>31</v>
      </c>
      <c r="J17190" t="s">
        <v>19566</v>
      </c>
    </row>
    <row r="17191" spans="1:10">
      <c r="A17191" t="s">
        <v>33</v>
      </c>
      <c r="B17191" t="s">
        <v>746</v>
      </c>
      <c r="C17191" t="s">
        <v>185</v>
      </c>
      <c r="D17191" t="s">
        <v>13</v>
      </c>
      <c r="E17191" t="s">
        <v>14</v>
      </c>
      <c r="F17191" t="s">
        <v>26</v>
      </c>
      <c r="G17191" s="3">
        <v>44958.501666666663</v>
      </c>
      <c r="H17191" s="1">
        <v>80000</v>
      </c>
      <c r="I17191" t="s">
        <v>18506</v>
      </c>
      <c r="J17191" t="s">
        <v>2357</v>
      </c>
    </row>
    <row r="17192" spans="1:10">
      <c r="A17192" t="s">
        <v>212</v>
      </c>
      <c r="B17192" t="s">
        <v>26038</v>
      </c>
      <c r="C17192" t="s">
        <v>1042</v>
      </c>
      <c r="D17192" t="s">
        <v>13</v>
      </c>
      <c r="E17192" t="s">
        <v>14</v>
      </c>
      <c r="F17192" t="s">
        <v>198</v>
      </c>
      <c r="G17192" s="3">
        <v>45128.513981481483</v>
      </c>
      <c r="H17192" s="1">
        <v>157500</v>
      </c>
      <c r="I17192" t="s">
        <v>974</v>
      </c>
      <c r="J17192" t="s">
        <v>7356</v>
      </c>
    </row>
    <row r="17193" spans="1:10">
      <c r="A17193" t="s">
        <v>18</v>
      </c>
      <c r="B17193" t="s">
        <v>18</v>
      </c>
      <c r="C17193" t="s">
        <v>2535</v>
      </c>
      <c r="D17193" t="s">
        <v>13</v>
      </c>
      <c r="E17193" t="s">
        <v>14</v>
      </c>
      <c r="F17193" t="s">
        <v>608</v>
      </c>
      <c r="G17193" s="3">
        <v>45126.509456018517</v>
      </c>
      <c r="H17193" s="1">
        <v>100000</v>
      </c>
      <c r="I17193" t="s">
        <v>11911</v>
      </c>
      <c r="J17193" t="s">
        <v>26039</v>
      </c>
    </row>
    <row r="17194" spans="1:10">
      <c r="A17194" t="s">
        <v>212</v>
      </c>
      <c r="B17194" t="s">
        <v>26040</v>
      </c>
      <c r="C17194" t="s">
        <v>307</v>
      </c>
      <c r="D17194" t="s">
        <v>13</v>
      </c>
      <c r="E17194" t="s">
        <v>14</v>
      </c>
      <c r="F17194" t="s">
        <v>26</v>
      </c>
      <c r="G17194" s="3">
        <v>44979.501851851855</v>
      </c>
      <c r="H17194" s="1">
        <v>150000</v>
      </c>
      <c r="I17194" t="s">
        <v>870</v>
      </c>
      <c r="J17194" t="s">
        <v>1699</v>
      </c>
    </row>
    <row r="17195" spans="1:10">
      <c r="A17195" t="s">
        <v>135</v>
      </c>
      <c r="B17195" t="s">
        <v>135</v>
      </c>
      <c r="C17195" t="s">
        <v>1773</v>
      </c>
      <c r="D17195" t="s">
        <v>13</v>
      </c>
      <c r="E17195" t="s">
        <v>14</v>
      </c>
      <c r="F17195" t="s">
        <v>26</v>
      </c>
      <c r="G17195" s="3">
        <v>44965.499918981484</v>
      </c>
      <c r="H17195" s="1">
        <v>87200</v>
      </c>
      <c r="I17195" t="s">
        <v>4969</v>
      </c>
    </row>
    <row r="17196" spans="1:10">
      <c r="A17196" t="s">
        <v>10</v>
      </c>
      <c r="B17196" t="s">
        <v>652</v>
      </c>
      <c r="C17196" t="s">
        <v>26</v>
      </c>
      <c r="D17196" t="s">
        <v>13</v>
      </c>
      <c r="E17196" t="s">
        <v>14</v>
      </c>
      <c r="F17196" t="s">
        <v>26</v>
      </c>
      <c r="G17196" s="3">
        <v>44949.503391203703</v>
      </c>
      <c r="H17196" s="1">
        <v>207500</v>
      </c>
      <c r="I17196" t="s">
        <v>16222</v>
      </c>
      <c r="J17196" t="s">
        <v>338</v>
      </c>
    </row>
    <row r="17197" spans="1:10">
      <c r="A17197" t="s">
        <v>10</v>
      </c>
      <c r="B17197" t="s">
        <v>26041</v>
      </c>
      <c r="C17197" t="s">
        <v>170</v>
      </c>
      <c r="D17197" t="s">
        <v>13</v>
      </c>
      <c r="E17197" t="s">
        <v>14</v>
      </c>
      <c r="F17197" t="s">
        <v>171</v>
      </c>
      <c r="G17197" s="3">
        <v>44992.526608796295</v>
      </c>
      <c r="H17197" s="1">
        <v>79200</v>
      </c>
      <c r="I17197" t="s">
        <v>9803</v>
      </c>
      <c r="J17197" t="s">
        <v>26042</v>
      </c>
    </row>
    <row r="17198" spans="1:10">
      <c r="A17198" t="s">
        <v>10</v>
      </c>
      <c r="B17198" t="s">
        <v>357</v>
      </c>
      <c r="C17198" t="s">
        <v>4885</v>
      </c>
      <c r="D17198" t="s">
        <v>13</v>
      </c>
      <c r="E17198" t="s">
        <v>14</v>
      </c>
      <c r="F17198" t="s">
        <v>20</v>
      </c>
      <c r="G17198" s="3">
        <v>45231.527488425927</v>
      </c>
      <c r="H17198" s="1">
        <v>130000</v>
      </c>
      <c r="I17198" t="s">
        <v>16454</v>
      </c>
      <c r="J17198" t="s">
        <v>624</v>
      </c>
    </row>
    <row r="17199" spans="1:10">
      <c r="A17199" t="s">
        <v>33</v>
      </c>
      <c r="B17199" t="s">
        <v>33</v>
      </c>
      <c r="D17199" t="s">
        <v>13</v>
      </c>
      <c r="E17199" t="s">
        <v>14</v>
      </c>
      <c r="F17199" t="s">
        <v>26</v>
      </c>
      <c r="G17199" s="3">
        <v>45145.563287037039</v>
      </c>
      <c r="H17199" s="1">
        <v>95000</v>
      </c>
      <c r="I17199" t="s">
        <v>88</v>
      </c>
      <c r="J17199" t="s">
        <v>13416</v>
      </c>
    </row>
    <row r="17200" spans="1:10">
      <c r="A17200" t="s">
        <v>135</v>
      </c>
      <c r="B17200" t="s">
        <v>26043</v>
      </c>
      <c r="C17200" t="s">
        <v>1405</v>
      </c>
      <c r="D17200" t="s">
        <v>1075</v>
      </c>
      <c r="E17200" t="s">
        <v>14</v>
      </c>
      <c r="F17200" t="s">
        <v>26</v>
      </c>
      <c r="G17200" s="3">
        <v>45279.500740740739</v>
      </c>
      <c r="H17200" s="1">
        <v>145000</v>
      </c>
      <c r="I17200" t="s">
        <v>2788</v>
      </c>
      <c r="J17200" t="s">
        <v>26044</v>
      </c>
    </row>
    <row r="17201" spans="1:10">
      <c r="A17201" t="s">
        <v>33</v>
      </c>
      <c r="B17201" t="s">
        <v>26045</v>
      </c>
      <c r="C17201" t="s">
        <v>1120</v>
      </c>
      <c r="D17201" t="s">
        <v>13</v>
      </c>
      <c r="E17201" t="s">
        <v>14</v>
      </c>
      <c r="F17201" t="s">
        <v>26</v>
      </c>
      <c r="G17201" s="3">
        <v>45104.501620370371</v>
      </c>
      <c r="H17201" s="1">
        <v>129465</v>
      </c>
      <c r="I17201" t="s">
        <v>69</v>
      </c>
      <c r="J17201" t="s">
        <v>26046</v>
      </c>
    </row>
    <row r="17202" spans="1:10">
      <c r="A17202" t="s">
        <v>33</v>
      </c>
      <c r="B17202" t="s">
        <v>8483</v>
      </c>
      <c r="C17202" t="s">
        <v>8484</v>
      </c>
      <c r="D17202" t="s">
        <v>13</v>
      </c>
      <c r="E17202" t="s">
        <v>14</v>
      </c>
      <c r="F17202" t="s">
        <v>26</v>
      </c>
      <c r="G17202" s="3">
        <v>44932.502164351848</v>
      </c>
      <c r="H17202" s="1">
        <v>50289.1796875</v>
      </c>
      <c r="I17202" t="s">
        <v>8485</v>
      </c>
      <c r="J17202" t="s">
        <v>26047</v>
      </c>
    </row>
    <row r="17203" spans="1:10">
      <c r="A17203" t="s">
        <v>212</v>
      </c>
      <c r="B17203" t="s">
        <v>212</v>
      </c>
      <c r="C17203" t="s">
        <v>2469</v>
      </c>
      <c r="D17203" t="s">
        <v>13</v>
      </c>
      <c r="E17203" t="s">
        <v>14</v>
      </c>
      <c r="F17203" t="s">
        <v>26</v>
      </c>
      <c r="G17203" s="3">
        <v>45091.502789351849</v>
      </c>
      <c r="H17203" s="1">
        <v>165000</v>
      </c>
      <c r="I17203" t="s">
        <v>335</v>
      </c>
      <c r="J17203" t="s">
        <v>7980</v>
      </c>
    </row>
    <row r="17204" spans="1:10">
      <c r="A17204" t="s">
        <v>10</v>
      </c>
      <c r="B17204" t="s">
        <v>26048</v>
      </c>
      <c r="C17204" t="s">
        <v>108</v>
      </c>
      <c r="D17204" t="s">
        <v>13</v>
      </c>
      <c r="E17204" t="s">
        <v>14</v>
      </c>
      <c r="F17204" t="s">
        <v>26</v>
      </c>
      <c r="G17204" s="3">
        <v>45237.500949074078</v>
      </c>
      <c r="H17204" s="1">
        <v>102500</v>
      </c>
      <c r="I17204" t="s">
        <v>26049</v>
      </c>
      <c r="J17204" t="s">
        <v>26050</v>
      </c>
    </row>
    <row r="17205" spans="1:10">
      <c r="A17205" t="s">
        <v>33</v>
      </c>
      <c r="B17205" t="s">
        <v>33</v>
      </c>
      <c r="C17205" t="s">
        <v>232</v>
      </c>
      <c r="D17205" t="s">
        <v>13</v>
      </c>
      <c r="E17205" t="s">
        <v>14</v>
      </c>
      <c r="F17205" t="s">
        <v>26</v>
      </c>
      <c r="G17205" s="3">
        <v>44929.893912037034</v>
      </c>
      <c r="H17205" s="1">
        <v>127500</v>
      </c>
      <c r="I17205" t="s">
        <v>26051</v>
      </c>
      <c r="J17205" t="s">
        <v>26052</v>
      </c>
    </row>
    <row r="17206" spans="1:10">
      <c r="A17206" t="s">
        <v>10</v>
      </c>
      <c r="B17206" t="s">
        <v>8431</v>
      </c>
      <c r="C17206" t="s">
        <v>232</v>
      </c>
      <c r="D17206" t="s">
        <v>13</v>
      </c>
      <c r="E17206" t="s">
        <v>14</v>
      </c>
      <c r="F17206" t="s">
        <v>26</v>
      </c>
      <c r="G17206" s="3">
        <v>45216.501770833333</v>
      </c>
      <c r="H17206" s="1">
        <v>224500</v>
      </c>
      <c r="I17206" t="s">
        <v>31</v>
      </c>
      <c r="J17206" t="s">
        <v>8432</v>
      </c>
    </row>
    <row r="17207" spans="1:10">
      <c r="A17207" t="s">
        <v>33</v>
      </c>
      <c r="B17207" t="s">
        <v>6615</v>
      </c>
      <c r="C17207" t="s">
        <v>19</v>
      </c>
      <c r="D17207" t="s">
        <v>1075</v>
      </c>
      <c r="E17207" t="s">
        <v>14</v>
      </c>
      <c r="F17207" t="s">
        <v>26</v>
      </c>
      <c r="G17207" s="3">
        <v>45252.500231481485</v>
      </c>
      <c r="H17207" s="1">
        <v>119550</v>
      </c>
      <c r="I17207" t="s">
        <v>6357</v>
      </c>
      <c r="J17207" t="s">
        <v>26053</v>
      </c>
    </row>
    <row r="17208" spans="1:10">
      <c r="A17208" t="s">
        <v>106</v>
      </c>
      <c r="B17208" t="s">
        <v>26054</v>
      </c>
      <c r="C17208" t="s">
        <v>24</v>
      </c>
      <c r="D17208" t="s">
        <v>13</v>
      </c>
      <c r="E17208" t="s">
        <v>25</v>
      </c>
      <c r="F17208" t="s">
        <v>404</v>
      </c>
      <c r="G17208" s="3">
        <v>45118.544432870367</v>
      </c>
      <c r="H17208" s="1">
        <v>75000</v>
      </c>
      <c r="I17208" t="s">
        <v>917</v>
      </c>
      <c r="J17208" t="s">
        <v>26055</v>
      </c>
    </row>
    <row r="17209" spans="1:10">
      <c r="A17209" t="s">
        <v>10</v>
      </c>
      <c r="B17209" t="s">
        <v>26056</v>
      </c>
      <c r="C17209" t="s">
        <v>1226</v>
      </c>
      <c r="D17209" t="s">
        <v>13</v>
      </c>
      <c r="E17209" t="s">
        <v>14</v>
      </c>
      <c r="F17209" t="s">
        <v>26</v>
      </c>
      <c r="G17209" s="3">
        <v>45259.527824074074</v>
      </c>
      <c r="H17209" s="1">
        <v>115000</v>
      </c>
      <c r="I17209" t="s">
        <v>26057</v>
      </c>
      <c r="J17209" t="s">
        <v>730</v>
      </c>
    </row>
    <row r="17210" spans="1:10">
      <c r="A17210" t="s">
        <v>18</v>
      </c>
      <c r="B17210" t="s">
        <v>7613</v>
      </c>
      <c r="C17210" t="s">
        <v>75</v>
      </c>
      <c r="D17210" t="s">
        <v>13</v>
      </c>
      <c r="E17210" t="s">
        <v>14</v>
      </c>
      <c r="F17210" t="s">
        <v>26</v>
      </c>
      <c r="G17210" s="3">
        <v>45121.500775462962</v>
      </c>
      <c r="H17210" s="1">
        <v>190500</v>
      </c>
      <c r="I17210" t="s">
        <v>1333</v>
      </c>
      <c r="J17210" t="s">
        <v>26058</v>
      </c>
    </row>
    <row r="17211" spans="1:10">
      <c r="A17211" t="s">
        <v>10</v>
      </c>
      <c r="B17211" t="s">
        <v>26059</v>
      </c>
      <c r="C17211" t="s">
        <v>12361</v>
      </c>
      <c r="D17211" t="s">
        <v>13</v>
      </c>
      <c r="E17211" t="s">
        <v>14</v>
      </c>
      <c r="F17211" t="s">
        <v>806</v>
      </c>
      <c r="G17211" s="3">
        <v>44969.533472222225</v>
      </c>
      <c r="H17211" s="1">
        <v>157500</v>
      </c>
      <c r="I17211" t="s">
        <v>172</v>
      </c>
      <c r="J17211" t="s">
        <v>26060</v>
      </c>
    </row>
    <row r="17212" spans="1:10">
      <c r="A17212" t="s">
        <v>10</v>
      </c>
      <c r="B17212" t="s">
        <v>17881</v>
      </c>
      <c r="C17212" t="s">
        <v>14629</v>
      </c>
      <c r="D17212" t="s">
        <v>13</v>
      </c>
      <c r="E17212" t="s">
        <v>14</v>
      </c>
      <c r="F17212" t="s">
        <v>3640</v>
      </c>
      <c r="G17212" s="3">
        <v>44985.521111111113</v>
      </c>
      <c r="H17212" s="1">
        <v>80850</v>
      </c>
      <c r="I17212" t="s">
        <v>3659</v>
      </c>
      <c r="J17212" t="s">
        <v>18504</v>
      </c>
    </row>
    <row r="17213" spans="1:10">
      <c r="A17213" t="s">
        <v>73</v>
      </c>
      <c r="B17213" t="s">
        <v>26061</v>
      </c>
      <c r="C17213" t="s">
        <v>161</v>
      </c>
      <c r="D17213" t="s">
        <v>13</v>
      </c>
      <c r="E17213" t="s">
        <v>14</v>
      </c>
      <c r="F17213" t="s">
        <v>162</v>
      </c>
      <c r="G17213" s="3">
        <v>45145.539525462962</v>
      </c>
      <c r="H17213" s="1">
        <v>89100</v>
      </c>
      <c r="I17213" t="s">
        <v>2509</v>
      </c>
      <c r="J17213" t="s">
        <v>26062</v>
      </c>
    </row>
    <row r="17214" spans="1:10">
      <c r="A17214" t="s">
        <v>33</v>
      </c>
      <c r="B17214" t="s">
        <v>26063</v>
      </c>
      <c r="C17214" t="s">
        <v>16072</v>
      </c>
      <c r="D17214" t="s">
        <v>100</v>
      </c>
      <c r="E17214" t="s">
        <v>14</v>
      </c>
      <c r="F17214" t="s">
        <v>16073</v>
      </c>
      <c r="G17214" s="3">
        <v>45133.544224537036</v>
      </c>
      <c r="H17214" s="1">
        <v>69300</v>
      </c>
      <c r="I17214" t="s">
        <v>22820</v>
      </c>
    </row>
    <row r="17215" spans="1:10">
      <c r="A17215" t="s">
        <v>135</v>
      </c>
      <c r="B17215" t="s">
        <v>26064</v>
      </c>
      <c r="C17215" t="s">
        <v>24</v>
      </c>
      <c r="D17215" t="s">
        <v>13</v>
      </c>
      <c r="E17215" t="s">
        <v>25</v>
      </c>
      <c r="F17215" t="s">
        <v>26</v>
      </c>
      <c r="G17215" s="3">
        <v>45154.551817129628</v>
      </c>
      <c r="H17215" s="1">
        <v>95900</v>
      </c>
      <c r="I17215" t="s">
        <v>602</v>
      </c>
      <c r="J17215" t="s">
        <v>230</v>
      </c>
    </row>
    <row r="17216" spans="1:10">
      <c r="A17216" t="s">
        <v>18</v>
      </c>
      <c r="B17216" t="s">
        <v>18</v>
      </c>
      <c r="C17216" t="s">
        <v>19606</v>
      </c>
      <c r="D17216" t="s">
        <v>13</v>
      </c>
      <c r="E17216" t="s">
        <v>14</v>
      </c>
      <c r="F17216" t="s">
        <v>20</v>
      </c>
      <c r="G17216" s="3">
        <v>45051.53533564815</v>
      </c>
      <c r="H17216" s="1">
        <v>115000</v>
      </c>
      <c r="I17216" t="s">
        <v>420</v>
      </c>
      <c r="J17216" t="s">
        <v>26065</v>
      </c>
    </row>
    <row r="17217" spans="1:10">
      <c r="A17217" t="s">
        <v>18</v>
      </c>
      <c r="B17217" t="s">
        <v>8558</v>
      </c>
      <c r="C17217" t="s">
        <v>6326</v>
      </c>
      <c r="D17217" t="s">
        <v>13</v>
      </c>
      <c r="E17217" t="s">
        <v>14</v>
      </c>
      <c r="F17217" t="s">
        <v>26</v>
      </c>
      <c r="G17217" s="3">
        <v>44980.517743055556</v>
      </c>
      <c r="H17217" s="1">
        <v>135000</v>
      </c>
      <c r="I17217" t="s">
        <v>3732</v>
      </c>
      <c r="J17217" t="s">
        <v>26066</v>
      </c>
    </row>
    <row r="17218" spans="1:10">
      <c r="A17218" t="s">
        <v>33</v>
      </c>
      <c r="B17218" t="s">
        <v>3963</v>
      </c>
      <c r="C17218" t="s">
        <v>826</v>
      </c>
      <c r="D17218" t="s">
        <v>13</v>
      </c>
      <c r="E17218" t="s">
        <v>14</v>
      </c>
      <c r="F17218" t="s">
        <v>827</v>
      </c>
      <c r="G17218" s="3">
        <v>44945.560729166667</v>
      </c>
      <c r="H17218" s="1">
        <v>51014</v>
      </c>
      <c r="I17218" t="s">
        <v>685</v>
      </c>
      <c r="J17218" t="s">
        <v>82</v>
      </c>
    </row>
    <row r="17219" spans="1:10">
      <c r="A17219" t="s">
        <v>33</v>
      </c>
      <c r="B17219" t="s">
        <v>26067</v>
      </c>
      <c r="C17219" t="s">
        <v>5206</v>
      </c>
      <c r="D17219" t="s">
        <v>100</v>
      </c>
      <c r="E17219" t="s">
        <v>14</v>
      </c>
      <c r="F17219" t="s">
        <v>26</v>
      </c>
      <c r="G17219" s="3">
        <v>45037.502083333333</v>
      </c>
      <c r="H17219" s="1">
        <v>70000</v>
      </c>
      <c r="I17219" t="s">
        <v>88</v>
      </c>
      <c r="J17219" t="s">
        <v>26068</v>
      </c>
    </row>
    <row r="17220" spans="1:10">
      <c r="A17220" t="s">
        <v>10</v>
      </c>
      <c r="B17220" t="s">
        <v>26069</v>
      </c>
      <c r="C17220" t="s">
        <v>24</v>
      </c>
      <c r="D17220" t="s">
        <v>13</v>
      </c>
      <c r="E17220" t="s">
        <v>25</v>
      </c>
      <c r="F17220" t="s">
        <v>26</v>
      </c>
      <c r="G17220" s="3">
        <v>45123.501435185186</v>
      </c>
      <c r="H17220" s="1">
        <v>180000</v>
      </c>
      <c r="I17220" t="s">
        <v>1583</v>
      </c>
    </row>
    <row r="17221" spans="1:10">
      <c r="A17221" t="s">
        <v>18</v>
      </c>
      <c r="B17221" t="s">
        <v>26070</v>
      </c>
      <c r="C17221" t="s">
        <v>1132</v>
      </c>
      <c r="D17221" t="s">
        <v>13</v>
      </c>
      <c r="E17221" t="s">
        <v>14</v>
      </c>
      <c r="F17221" t="s">
        <v>1132</v>
      </c>
      <c r="G17221" s="3">
        <v>45029.523356481484</v>
      </c>
      <c r="H17221" s="1">
        <v>71280</v>
      </c>
      <c r="I17221" t="s">
        <v>16</v>
      </c>
      <c r="J17221" t="s">
        <v>26071</v>
      </c>
    </row>
    <row r="17222" spans="1:10">
      <c r="A17222" t="s">
        <v>18</v>
      </c>
      <c r="B17222" t="s">
        <v>18</v>
      </c>
      <c r="C17222" t="s">
        <v>12964</v>
      </c>
      <c r="D17222" t="s">
        <v>13</v>
      </c>
      <c r="E17222" t="s">
        <v>14</v>
      </c>
      <c r="F17222" t="s">
        <v>26</v>
      </c>
      <c r="G17222" s="3">
        <v>45145.532731481479</v>
      </c>
      <c r="H17222" s="1">
        <v>150000</v>
      </c>
      <c r="I17222" t="s">
        <v>130</v>
      </c>
      <c r="J17222" t="s">
        <v>166</v>
      </c>
    </row>
    <row r="17223" spans="1:10">
      <c r="A17223" t="s">
        <v>73</v>
      </c>
      <c r="B17223" t="s">
        <v>26072</v>
      </c>
      <c r="C17223" t="s">
        <v>614</v>
      </c>
      <c r="D17223" t="s">
        <v>13</v>
      </c>
      <c r="E17223" t="s">
        <v>14</v>
      </c>
      <c r="F17223" t="s">
        <v>608</v>
      </c>
      <c r="G17223" s="3">
        <v>45166.524456018517</v>
      </c>
      <c r="H17223" s="1">
        <v>115000</v>
      </c>
      <c r="I17223" t="s">
        <v>1571</v>
      </c>
      <c r="J17223" t="s">
        <v>10425</v>
      </c>
    </row>
    <row r="17224" spans="1:10">
      <c r="A17224" t="s">
        <v>10</v>
      </c>
      <c r="B17224" t="s">
        <v>26073</v>
      </c>
      <c r="C17224" t="s">
        <v>232</v>
      </c>
      <c r="D17224" t="s">
        <v>13</v>
      </c>
      <c r="E17224" t="s">
        <v>14</v>
      </c>
      <c r="F17224" t="s">
        <v>26</v>
      </c>
      <c r="G17224" s="3">
        <v>45016.503483796296</v>
      </c>
      <c r="H17224" s="1">
        <v>150000</v>
      </c>
      <c r="I17224" t="s">
        <v>26074</v>
      </c>
      <c r="J17224" t="s">
        <v>699</v>
      </c>
    </row>
    <row r="17225" spans="1:10">
      <c r="A17225" t="s">
        <v>106</v>
      </c>
      <c r="B17225" t="s">
        <v>26075</v>
      </c>
      <c r="C17225" t="s">
        <v>75</v>
      </c>
      <c r="D17225" t="s">
        <v>13</v>
      </c>
      <c r="E17225" t="s">
        <v>14</v>
      </c>
      <c r="F17225" t="s">
        <v>26</v>
      </c>
      <c r="G17225" s="3">
        <v>45159.500625000001</v>
      </c>
      <c r="H17225" s="1">
        <v>115000</v>
      </c>
      <c r="I17225" t="s">
        <v>13218</v>
      </c>
      <c r="J17225" t="s">
        <v>5702</v>
      </c>
    </row>
    <row r="17226" spans="1:10">
      <c r="A17226" t="s">
        <v>33</v>
      </c>
      <c r="B17226" t="s">
        <v>33</v>
      </c>
      <c r="C17226" t="s">
        <v>8991</v>
      </c>
      <c r="D17226" t="s">
        <v>13</v>
      </c>
      <c r="E17226" t="s">
        <v>14</v>
      </c>
      <c r="F17226" t="s">
        <v>26</v>
      </c>
      <c r="G17226" s="3">
        <v>45006.513067129628</v>
      </c>
      <c r="H17226" s="1">
        <v>115000</v>
      </c>
      <c r="I17226" t="s">
        <v>420</v>
      </c>
      <c r="J17226" t="s">
        <v>26076</v>
      </c>
    </row>
    <row r="17227" spans="1:10">
      <c r="A17227" t="s">
        <v>135</v>
      </c>
      <c r="B17227" t="s">
        <v>135</v>
      </c>
      <c r="C17227" t="s">
        <v>11282</v>
      </c>
      <c r="D17227" t="s">
        <v>13</v>
      </c>
      <c r="E17227" t="s">
        <v>14</v>
      </c>
      <c r="F17227" t="s">
        <v>2398</v>
      </c>
      <c r="G17227" s="3">
        <v>45062.532847222225</v>
      </c>
      <c r="H17227" s="1">
        <v>98500</v>
      </c>
      <c r="I17227" t="s">
        <v>16060</v>
      </c>
      <c r="J17227" t="s">
        <v>26077</v>
      </c>
    </row>
    <row r="17228" spans="1:10">
      <c r="A17228" t="s">
        <v>10</v>
      </c>
      <c r="B17228" t="s">
        <v>10</v>
      </c>
      <c r="C17228" t="s">
        <v>1385</v>
      </c>
      <c r="D17228" t="s">
        <v>13</v>
      </c>
      <c r="E17228" t="s">
        <v>14</v>
      </c>
      <c r="F17228" t="s">
        <v>26</v>
      </c>
      <c r="G17228" s="3">
        <v>44951.568912037037</v>
      </c>
      <c r="H17228" s="1">
        <v>122945.5</v>
      </c>
      <c r="I17228" t="s">
        <v>26078</v>
      </c>
      <c r="J17228" t="s">
        <v>26079</v>
      </c>
    </row>
    <row r="17229" spans="1:10">
      <c r="A17229" t="s">
        <v>33</v>
      </c>
      <c r="B17229" t="s">
        <v>33</v>
      </c>
      <c r="C17229" t="s">
        <v>2299</v>
      </c>
      <c r="D17229" t="s">
        <v>13</v>
      </c>
      <c r="E17229" t="s">
        <v>14</v>
      </c>
      <c r="F17229" t="s">
        <v>26</v>
      </c>
      <c r="G17229" s="3">
        <v>45134.500937500001</v>
      </c>
      <c r="H17229" s="1">
        <v>90000</v>
      </c>
      <c r="I17229" t="s">
        <v>26080</v>
      </c>
      <c r="J17229" t="s">
        <v>26081</v>
      </c>
    </row>
    <row r="17230" spans="1:10">
      <c r="A17230" t="s">
        <v>33</v>
      </c>
      <c r="B17230" t="s">
        <v>33</v>
      </c>
      <c r="C17230" t="s">
        <v>19</v>
      </c>
      <c r="D17230" t="s">
        <v>13</v>
      </c>
      <c r="E17230" t="s">
        <v>14</v>
      </c>
      <c r="F17230" t="s">
        <v>26</v>
      </c>
      <c r="G17230" s="3">
        <v>45101.500150462962</v>
      </c>
      <c r="H17230" s="1">
        <v>90000</v>
      </c>
      <c r="I17230" t="s">
        <v>11116</v>
      </c>
      <c r="J17230" t="s">
        <v>624</v>
      </c>
    </row>
    <row r="17231" spans="1:10">
      <c r="A17231" t="s">
        <v>10</v>
      </c>
      <c r="B17231" t="s">
        <v>26082</v>
      </c>
      <c r="C17231" t="s">
        <v>2458</v>
      </c>
      <c r="D17231" t="s">
        <v>13</v>
      </c>
      <c r="E17231" t="s">
        <v>14</v>
      </c>
      <c r="F17231" t="s">
        <v>26</v>
      </c>
      <c r="G17231" s="3">
        <v>45129.502488425926</v>
      </c>
      <c r="H17231" s="1">
        <v>126000</v>
      </c>
      <c r="I17231" t="s">
        <v>1199</v>
      </c>
      <c r="J17231" t="s">
        <v>2015</v>
      </c>
    </row>
    <row r="17232" spans="1:10">
      <c r="A17232" t="s">
        <v>77</v>
      </c>
      <c r="B17232" t="s">
        <v>26083</v>
      </c>
      <c r="C17232" t="s">
        <v>16480</v>
      </c>
      <c r="D17232" t="s">
        <v>13</v>
      </c>
      <c r="E17232" t="s">
        <v>14</v>
      </c>
      <c r="F17232" t="s">
        <v>26</v>
      </c>
      <c r="G17232" s="3">
        <v>45279.536782407406</v>
      </c>
      <c r="H17232" s="1">
        <v>85000</v>
      </c>
      <c r="I17232" t="s">
        <v>26084</v>
      </c>
      <c r="J17232" t="s">
        <v>26085</v>
      </c>
    </row>
    <row r="17233" spans="1:10">
      <c r="A17233" t="s">
        <v>152</v>
      </c>
      <c r="B17233" t="s">
        <v>26086</v>
      </c>
      <c r="C17233" t="s">
        <v>24</v>
      </c>
      <c r="D17233" t="s">
        <v>13</v>
      </c>
      <c r="E17233" t="s">
        <v>25</v>
      </c>
      <c r="F17233" t="s">
        <v>171</v>
      </c>
      <c r="G17233" s="3">
        <v>45283.506712962961</v>
      </c>
      <c r="H17233" s="1">
        <v>32500</v>
      </c>
      <c r="I17233" t="s">
        <v>26087</v>
      </c>
      <c r="J17233" t="s">
        <v>26088</v>
      </c>
    </row>
    <row r="17234" spans="1:10">
      <c r="A17234" t="s">
        <v>33</v>
      </c>
      <c r="B17234" t="s">
        <v>26089</v>
      </c>
      <c r="C17234" t="s">
        <v>56</v>
      </c>
      <c r="D17234" t="s">
        <v>13</v>
      </c>
      <c r="E17234" t="s">
        <v>14</v>
      </c>
      <c r="F17234" t="s">
        <v>26</v>
      </c>
      <c r="G17234" s="3">
        <v>45186.500960648147</v>
      </c>
      <c r="H17234" s="1">
        <v>115800</v>
      </c>
      <c r="I17234" t="s">
        <v>1477</v>
      </c>
      <c r="J17234" t="s">
        <v>2126</v>
      </c>
    </row>
    <row r="17235" spans="1:10">
      <c r="A17235" t="s">
        <v>33</v>
      </c>
      <c r="B17235" t="s">
        <v>26090</v>
      </c>
      <c r="C17235" t="s">
        <v>243</v>
      </c>
      <c r="D17235" t="s">
        <v>13</v>
      </c>
      <c r="E17235" t="s">
        <v>14</v>
      </c>
      <c r="F17235" t="s">
        <v>26</v>
      </c>
      <c r="G17235" s="3">
        <v>45157.501250000001</v>
      </c>
      <c r="H17235" s="1">
        <v>105375</v>
      </c>
      <c r="I17235" t="s">
        <v>25748</v>
      </c>
      <c r="J17235" t="s">
        <v>647</v>
      </c>
    </row>
    <row r="17236" spans="1:10">
      <c r="A17236" t="s">
        <v>10</v>
      </c>
      <c r="B17236" t="s">
        <v>26091</v>
      </c>
      <c r="C17236" t="s">
        <v>3157</v>
      </c>
      <c r="D17236" t="s">
        <v>13</v>
      </c>
      <c r="E17236" t="s">
        <v>14</v>
      </c>
      <c r="F17236" t="s">
        <v>26</v>
      </c>
      <c r="G17236" s="3">
        <v>45119.503263888888</v>
      </c>
      <c r="H17236" s="1">
        <v>200000</v>
      </c>
      <c r="I17236" t="s">
        <v>1753</v>
      </c>
      <c r="J17236" t="s">
        <v>2729</v>
      </c>
    </row>
    <row r="17237" spans="1:10">
      <c r="A17237" t="s">
        <v>33</v>
      </c>
      <c r="B17237" t="s">
        <v>33</v>
      </c>
      <c r="C17237" t="s">
        <v>26092</v>
      </c>
      <c r="D17237" t="s">
        <v>13</v>
      </c>
      <c r="E17237" t="s">
        <v>14</v>
      </c>
      <c r="F17237" t="s">
        <v>26</v>
      </c>
      <c r="G17237" s="3">
        <v>45167.502800925926</v>
      </c>
      <c r="H17237" s="1">
        <v>85000</v>
      </c>
      <c r="I17237" t="s">
        <v>26093</v>
      </c>
      <c r="J17237" t="s">
        <v>10549</v>
      </c>
    </row>
    <row r="17238" spans="1:10">
      <c r="A17238" t="s">
        <v>18</v>
      </c>
      <c r="B17238" t="s">
        <v>127</v>
      </c>
      <c r="C17238" t="s">
        <v>24</v>
      </c>
      <c r="D17238" t="s">
        <v>13</v>
      </c>
      <c r="E17238" t="s">
        <v>25</v>
      </c>
      <c r="F17238" t="s">
        <v>608</v>
      </c>
      <c r="G17238" s="3">
        <v>44977.514270833337</v>
      </c>
      <c r="H17238" s="1">
        <v>157500</v>
      </c>
      <c r="I17238" t="s">
        <v>19494</v>
      </c>
      <c r="J17238" t="s">
        <v>26094</v>
      </c>
    </row>
    <row r="17239" spans="1:10">
      <c r="A17239" t="s">
        <v>10</v>
      </c>
      <c r="B17239" t="s">
        <v>1763</v>
      </c>
      <c r="C17239" t="s">
        <v>56</v>
      </c>
      <c r="D17239" t="s">
        <v>13</v>
      </c>
      <c r="E17239" t="s">
        <v>14</v>
      </c>
      <c r="F17239" t="s">
        <v>26</v>
      </c>
      <c r="G17239" s="3">
        <v>44990.502581018518</v>
      </c>
      <c r="H17239" s="1">
        <v>90000</v>
      </c>
      <c r="I17239" t="s">
        <v>26095</v>
      </c>
      <c r="J17239" t="s">
        <v>26096</v>
      </c>
    </row>
    <row r="17240" spans="1:10">
      <c r="A17240" t="s">
        <v>18</v>
      </c>
      <c r="B17240" t="s">
        <v>26097</v>
      </c>
      <c r="C17240" t="s">
        <v>2557</v>
      </c>
      <c r="D17240" t="s">
        <v>13</v>
      </c>
      <c r="E17240" t="s">
        <v>14</v>
      </c>
      <c r="F17240" t="s">
        <v>1392</v>
      </c>
      <c r="G17240" s="3">
        <v>45054.524525462963</v>
      </c>
      <c r="H17240" s="1">
        <v>147500</v>
      </c>
      <c r="I17240" t="s">
        <v>6474</v>
      </c>
      <c r="J17240" t="s">
        <v>26098</v>
      </c>
    </row>
    <row r="17241" spans="1:10">
      <c r="A17241" t="s">
        <v>73</v>
      </c>
      <c r="B17241" t="s">
        <v>1827</v>
      </c>
      <c r="C17241" t="s">
        <v>26</v>
      </c>
      <c r="D17241" t="s">
        <v>13</v>
      </c>
      <c r="E17241" t="s">
        <v>14</v>
      </c>
      <c r="F17241" t="s">
        <v>20</v>
      </c>
      <c r="G17241" s="3">
        <v>45009.568159722221</v>
      </c>
      <c r="H17241" s="1">
        <v>163782</v>
      </c>
      <c r="I17241" t="s">
        <v>7963</v>
      </c>
      <c r="J17241" t="s">
        <v>26099</v>
      </c>
    </row>
    <row r="17242" spans="1:10">
      <c r="A17242" t="s">
        <v>212</v>
      </c>
      <c r="B17242" t="s">
        <v>26100</v>
      </c>
      <c r="C17242" t="s">
        <v>9710</v>
      </c>
      <c r="D17242" t="s">
        <v>13</v>
      </c>
      <c r="E17242" t="s">
        <v>14</v>
      </c>
      <c r="F17242" t="s">
        <v>26</v>
      </c>
      <c r="G17242" s="3">
        <v>45167.504270833335</v>
      </c>
      <c r="H17242" s="1">
        <v>156246</v>
      </c>
      <c r="I17242" t="s">
        <v>10202</v>
      </c>
      <c r="J17242" t="s">
        <v>338</v>
      </c>
    </row>
    <row r="17243" spans="1:10">
      <c r="A17243" t="s">
        <v>33</v>
      </c>
      <c r="B17243" t="s">
        <v>26101</v>
      </c>
      <c r="C17243" t="s">
        <v>26102</v>
      </c>
      <c r="D17243" t="s">
        <v>13</v>
      </c>
      <c r="E17243" t="s">
        <v>14</v>
      </c>
      <c r="F17243" t="s">
        <v>26</v>
      </c>
      <c r="G17243" s="3">
        <v>45154.501111111109</v>
      </c>
      <c r="H17243" s="1">
        <v>100000</v>
      </c>
      <c r="I17243" t="s">
        <v>2970</v>
      </c>
      <c r="J17243" t="s">
        <v>12046</v>
      </c>
    </row>
    <row r="17244" spans="1:10">
      <c r="A17244" t="s">
        <v>33</v>
      </c>
      <c r="B17244" t="s">
        <v>1555</v>
      </c>
      <c r="C17244" t="s">
        <v>508</v>
      </c>
      <c r="D17244" t="s">
        <v>13</v>
      </c>
      <c r="E17244" t="s">
        <v>14</v>
      </c>
      <c r="F17244" t="s">
        <v>509</v>
      </c>
      <c r="G17244" s="3">
        <v>45056.514432870368</v>
      </c>
      <c r="H17244" s="1">
        <v>53014</v>
      </c>
      <c r="I17244" t="s">
        <v>510</v>
      </c>
    </row>
    <row r="17245" spans="1:10">
      <c r="A17245" t="s">
        <v>10</v>
      </c>
      <c r="B17245" t="s">
        <v>10</v>
      </c>
      <c r="C17245" t="s">
        <v>767</v>
      </c>
      <c r="D17245" t="s">
        <v>13</v>
      </c>
      <c r="E17245" t="s">
        <v>14</v>
      </c>
      <c r="F17245" t="s">
        <v>26</v>
      </c>
      <c r="G17245" s="3">
        <v>45080.501192129632</v>
      </c>
      <c r="H17245" s="1">
        <v>105000</v>
      </c>
      <c r="I17245" t="s">
        <v>1723</v>
      </c>
      <c r="J17245" t="s">
        <v>23798</v>
      </c>
    </row>
    <row r="17246" spans="1:10">
      <c r="A17246" t="s">
        <v>33</v>
      </c>
      <c r="B17246" t="s">
        <v>26103</v>
      </c>
      <c r="C17246" t="s">
        <v>25328</v>
      </c>
      <c r="D17246" t="s">
        <v>13</v>
      </c>
      <c r="E17246" t="s">
        <v>14</v>
      </c>
      <c r="F17246" t="s">
        <v>26</v>
      </c>
      <c r="G17246" s="3">
        <v>45121.503796296296</v>
      </c>
      <c r="H17246" s="1">
        <v>91239.203125</v>
      </c>
      <c r="I17246" t="s">
        <v>902</v>
      </c>
    </row>
    <row r="17247" spans="1:10">
      <c r="A17247" t="s">
        <v>33</v>
      </c>
      <c r="B17247" t="s">
        <v>33</v>
      </c>
      <c r="C17247" t="s">
        <v>26104</v>
      </c>
      <c r="D17247" t="s">
        <v>13</v>
      </c>
      <c r="E17247" t="s">
        <v>14</v>
      </c>
      <c r="F17247" t="s">
        <v>694</v>
      </c>
      <c r="G17247" s="3">
        <v>45033.515763888892</v>
      </c>
      <c r="H17247" s="1">
        <v>111175</v>
      </c>
      <c r="I17247" t="s">
        <v>4369</v>
      </c>
      <c r="J17247" t="s">
        <v>26105</v>
      </c>
    </row>
    <row r="17248" spans="1:10">
      <c r="A17248" t="s">
        <v>212</v>
      </c>
      <c r="B17248" t="s">
        <v>212</v>
      </c>
      <c r="C17248" t="s">
        <v>614</v>
      </c>
      <c r="D17248" t="s">
        <v>13</v>
      </c>
      <c r="E17248" t="s">
        <v>14</v>
      </c>
      <c r="F17248" t="s">
        <v>608</v>
      </c>
      <c r="G17248" s="3">
        <v>44968.514016203706</v>
      </c>
      <c r="H17248" s="1">
        <v>90000</v>
      </c>
      <c r="I17248" t="s">
        <v>17578</v>
      </c>
      <c r="J17248" t="s">
        <v>26106</v>
      </c>
    </row>
    <row r="17249" spans="1:10">
      <c r="A17249" t="s">
        <v>10</v>
      </c>
      <c r="B17249" t="s">
        <v>26107</v>
      </c>
      <c r="C17249" t="s">
        <v>608</v>
      </c>
      <c r="D17249" t="s">
        <v>13</v>
      </c>
      <c r="E17249" t="s">
        <v>14</v>
      </c>
      <c r="F17249" t="s">
        <v>608</v>
      </c>
      <c r="G17249" s="3">
        <v>44988.51290509259</v>
      </c>
      <c r="H17249" s="1">
        <v>88128</v>
      </c>
      <c r="I17249" t="s">
        <v>1611</v>
      </c>
      <c r="J17249" t="s">
        <v>26108</v>
      </c>
    </row>
    <row r="17250" spans="1:10">
      <c r="A17250" t="s">
        <v>106</v>
      </c>
      <c r="B17250" t="s">
        <v>26109</v>
      </c>
      <c r="C17250" t="s">
        <v>5814</v>
      </c>
      <c r="D17250" t="s">
        <v>13</v>
      </c>
      <c r="E17250" t="s">
        <v>14</v>
      </c>
      <c r="F17250" t="s">
        <v>601</v>
      </c>
      <c r="G17250" s="3">
        <v>45155.517094907409</v>
      </c>
      <c r="H17250" s="1">
        <v>99150</v>
      </c>
      <c r="I17250" t="s">
        <v>4409</v>
      </c>
      <c r="J17250" t="s">
        <v>316</v>
      </c>
    </row>
    <row r="17251" spans="1:10">
      <c r="A17251" t="s">
        <v>18</v>
      </c>
      <c r="B17251" t="s">
        <v>26110</v>
      </c>
      <c r="C17251" t="s">
        <v>40</v>
      </c>
      <c r="D17251" t="s">
        <v>13</v>
      </c>
      <c r="E17251" t="s">
        <v>14</v>
      </c>
      <c r="F17251" t="s">
        <v>20</v>
      </c>
      <c r="G17251" s="3">
        <v>45018.517453703702</v>
      </c>
      <c r="H17251" s="1">
        <v>150000</v>
      </c>
      <c r="I17251" t="s">
        <v>25335</v>
      </c>
      <c r="J17251" t="s">
        <v>25336</v>
      </c>
    </row>
    <row r="17252" spans="1:10">
      <c r="A17252" t="s">
        <v>212</v>
      </c>
      <c r="B17252" t="s">
        <v>212</v>
      </c>
      <c r="C17252" t="s">
        <v>232</v>
      </c>
      <c r="D17252" t="s">
        <v>13</v>
      </c>
      <c r="E17252" t="s">
        <v>14</v>
      </c>
      <c r="F17252" t="s">
        <v>26</v>
      </c>
      <c r="G17252" s="3">
        <v>45167.503449074073</v>
      </c>
      <c r="H17252" s="1">
        <v>98400</v>
      </c>
      <c r="I17252" t="s">
        <v>26111</v>
      </c>
      <c r="J17252" t="s">
        <v>26112</v>
      </c>
    </row>
    <row r="17253" spans="1:10">
      <c r="A17253" t="s">
        <v>10</v>
      </c>
      <c r="B17253" t="s">
        <v>26113</v>
      </c>
      <c r="C17253" t="s">
        <v>157</v>
      </c>
      <c r="D17253" t="s">
        <v>13</v>
      </c>
      <c r="E17253" t="s">
        <v>14</v>
      </c>
      <c r="F17253" t="s">
        <v>26</v>
      </c>
      <c r="G17253" s="3">
        <v>45174.502245370371</v>
      </c>
      <c r="H17253" s="1">
        <v>150000</v>
      </c>
      <c r="I17253" t="s">
        <v>6717</v>
      </c>
      <c r="J17253" t="s">
        <v>10441</v>
      </c>
    </row>
    <row r="17254" spans="1:10">
      <c r="A17254" t="s">
        <v>10</v>
      </c>
      <c r="B17254" t="s">
        <v>26114</v>
      </c>
      <c r="C17254" t="s">
        <v>2324</v>
      </c>
      <c r="D17254" t="s">
        <v>13</v>
      </c>
      <c r="E17254" t="s">
        <v>14</v>
      </c>
      <c r="F17254" t="s">
        <v>2325</v>
      </c>
      <c r="G17254" s="3">
        <v>45059.539490740739</v>
      </c>
      <c r="H17254" s="1">
        <v>131193</v>
      </c>
      <c r="I17254" t="s">
        <v>2339</v>
      </c>
      <c r="J17254" t="s">
        <v>26115</v>
      </c>
    </row>
    <row r="17255" spans="1:10">
      <c r="A17255" t="s">
        <v>135</v>
      </c>
      <c r="B17255" t="s">
        <v>1312</v>
      </c>
      <c r="C17255" t="s">
        <v>2469</v>
      </c>
      <c r="D17255" t="s">
        <v>13</v>
      </c>
      <c r="E17255" t="s">
        <v>14</v>
      </c>
      <c r="F17255" t="s">
        <v>26</v>
      </c>
      <c r="G17255" s="3">
        <v>45107.500740740739</v>
      </c>
      <c r="H17255" s="1">
        <v>102500</v>
      </c>
      <c r="I17255" t="s">
        <v>26116</v>
      </c>
      <c r="J17255" t="s">
        <v>647</v>
      </c>
    </row>
    <row r="17256" spans="1:10">
      <c r="A17256" t="s">
        <v>73</v>
      </c>
      <c r="B17256" t="s">
        <v>73</v>
      </c>
      <c r="C17256" t="s">
        <v>56</v>
      </c>
      <c r="D17256" t="s">
        <v>13</v>
      </c>
      <c r="E17256" t="s">
        <v>14</v>
      </c>
      <c r="F17256" t="s">
        <v>26</v>
      </c>
      <c r="G17256" s="3">
        <v>45042.506608796299</v>
      </c>
      <c r="H17256" s="1">
        <v>127500</v>
      </c>
      <c r="I17256" t="s">
        <v>4345</v>
      </c>
      <c r="J17256" t="s">
        <v>26117</v>
      </c>
    </row>
    <row r="17257" spans="1:10">
      <c r="A17257" t="s">
        <v>212</v>
      </c>
      <c r="B17257" t="s">
        <v>212</v>
      </c>
      <c r="C17257" t="s">
        <v>12763</v>
      </c>
      <c r="D17257" t="s">
        <v>13</v>
      </c>
      <c r="E17257" t="s">
        <v>14</v>
      </c>
      <c r="F17257" t="s">
        <v>26</v>
      </c>
      <c r="G17257" s="3">
        <v>45203.502210648148</v>
      </c>
      <c r="H17257" s="1">
        <v>115000</v>
      </c>
      <c r="I17257" t="s">
        <v>4110</v>
      </c>
      <c r="J17257" t="s">
        <v>26118</v>
      </c>
    </row>
    <row r="17258" spans="1:10">
      <c r="A17258" t="s">
        <v>135</v>
      </c>
      <c r="B17258" t="s">
        <v>26119</v>
      </c>
      <c r="C17258" t="s">
        <v>604</v>
      </c>
      <c r="D17258" t="s">
        <v>13</v>
      </c>
      <c r="E17258" t="s">
        <v>14</v>
      </c>
      <c r="F17258" t="s">
        <v>26</v>
      </c>
      <c r="G17258" s="3">
        <v>45019.503587962965</v>
      </c>
      <c r="H17258" s="1">
        <v>90000</v>
      </c>
      <c r="I17258" t="s">
        <v>2071</v>
      </c>
      <c r="J17258" t="s">
        <v>26120</v>
      </c>
    </row>
    <row r="17259" spans="1:10">
      <c r="A17259" t="s">
        <v>33</v>
      </c>
      <c r="B17259" t="s">
        <v>6996</v>
      </c>
      <c r="C17259" t="s">
        <v>901</v>
      </c>
      <c r="D17259" t="s">
        <v>13</v>
      </c>
      <c r="E17259" t="s">
        <v>14</v>
      </c>
      <c r="F17259" t="s">
        <v>20</v>
      </c>
      <c r="G17259" s="3">
        <v>45121.542905092596</v>
      </c>
      <c r="H17259" s="1">
        <v>108961</v>
      </c>
      <c r="I17259" t="s">
        <v>902</v>
      </c>
    </row>
    <row r="17260" spans="1:10">
      <c r="A17260" t="s">
        <v>18</v>
      </c>
      <c r="B17260" t="s">
        <v>18</v>
      </c>
      <c r="C17260" t="s">
        <v>232</v>
      </c>
      <c r="D17260" t="s">
        <v>13</v>
      </c>
      <c r="E17260" t="s">
        <v>14</v>
      </c>
      <c r="F17260" t="s">
        <v>26</v>
      </c>
      <c r="G17260" s="3">
        <v>44995.506469907406</v>
      </c>
      <c r="H17260" s="1">
        <v>130000</v>
      </c>
      <c r="I17260" t="s">
        <v>10023</v>
      </c>
      <c r="J17260" t="s">
        <v>26121</v>
      </c>
    </row>
    <row r="17261" spans="1:10">
      <c r="A17261" t="s">
        <v>33</v>
      </c>
      <c r="B17261" t="s">
        <v>1058</v>
      </c>
      <c r="C17261" t="s">
        <v>342</v>
      </c>
      <c r="D17261" t="s">
        <v>13</v>
      </c>
      <c r="E17261" t="s">
        <v>14</v>
      </c>
      <c r="F17261" t="s">
        <v>26</v>
      </c>
      <c r="G17261" s="3">
        <v>45036.500983796293</v>
      </c>
      <c r="H17261" s="1">
        <v>90000</v>
      </c>
      <c r="I17261" t="s">
        <v>26122</v>
      </c>
      <c r="J17261" t="s">
        <v>26123</v>
      </c>
    </row>
    <row r="17262" spans="1:10">
      <c r="A17262" t="s">
        <v>212</v>
      </c>
      <c r="B17262" t="s">
        <v>212</v>
      </c>
      <c r="C17262" t="s">
        <v>232</v>
      </c>
      <c r="D17262" t="s">
        <v>13</v>
      </c>
      <c r="E17262" t="s">
        <v>14</v>
      </c>
      <c r="F17262" t="s">
        <v>26</v>
      </c>
      <c r="G17262" s="3">
        <v>44945.513993055552</v>
      </c>
      <c r="H17262" s="1">
        <v>180000</v>
      </c>
      <c r="I17262" t="s">
        <v>308</v>
      </c>
    </row>
    <row r="17263" spans="1:10">
      <c r="A17263" t="s">
        <v>33</v>
      </c>
      <c r="B17263" t="s">
        <v>26124</v>
      </c>
      <c r="C17263" t="s">
        <v>7499</v>
      </c>
      <c r="D17263" t="s">
        <v>13</v>
      </c>
      <c r="E17263" t="s">
        <v>14</v>
      </c>
      <c r="F17263" t="s">
        <v>26</v>
      </c>
      <c r="G17263" s="3">
        <v>45166.501504629632</v>
      </c>
      <c r="H17263" s="1">
        <v>80000</v>
      </c>
      <c r="I17263" t="s">
        <v>26125</v>
      </c>
      <c r="J17263" t="s">
        <v>4097</v>
      </c>
    </row>
    <row r="17264" spans="1:10">
      <c r="A17264" t="s">
        <v>10</v>
      </c>
      <c r="B17264" t="s">
        <v>10440</v>
      </c>
      <c r="C17264" t="s">
        <v>3866</v>
      </c>
      <c r="D17264" t="s">
        <v>13</v>
      </c>
      <c r="E17264" t="s">
        <v>14</v>
      </c>
      <c r="F17264" t="s">
        <v>3353</v>
      </c>
      <c r="G17264" s="3">
        <v>45071.523784722223</v>
      </c>
      <c r="H17264" s="1">
        <v>89100</v>
      </c>
      <c r="I17264" t="s">
        <v>23672</v>
      </c>
      <c r="J17264" t="s">
        <v>5460</v>
      </c>
    </row>
    <row r="17265" spans="1:10">
      <c r="A17265" t="s">
        <v>18</v>
      </c>
      <c r="B17265" t="s">
        <v>26126</v>
      </c>
      <c r="C17265" t="s">
        <v>24</v>
      </c>
      <c r="D17265" t="s">
        <v>13</v>
      </c>
      <c r="E17265" t="s">
        <v>25</v>
      </c>
      <c r="F17265" t="s">
        <v>608</v>
      </c>
      <c r="G17265" s="3">
        <v>44965.846967592595</v>
      </c>
      <c r="H17265" s="1">
        <v>80000</v>
      </c>
      <c r="I17265" t="s">
        <v>26127</v>
      </c>
      <c r="J17265" t="s">
        <v>26128</v>
      </c>
    </row>
    <row r="17266" spans="1:10">
      <c r="A17266" t="s">
        <v>18</v>
      </c>
      <c r="B17266" t="s">
        <v>1274</v>
      </c>
      <c r="C17266" t="s">
        <v>676</v>
      </c>
      <c r="D17266" t="s">
        <v>13</v>
      </c>
      <c r="E17266" t="s">
        <v>14</v>
      </c>
      <c r="F17266" t="s">
        <v>26</v>
      </c>
      <c r="G17266" s="3">
        <v>44998.506307870368</v>
      </c>
      <c r="H17266" s="1">
        <v>140000</v>
      </c>
      <c r="I17266" t="s">
        <v>462</v>
      </c>
      <c r="J17266" t="s">
        <v>773</v>
      </c>
    </row>
    <row r="17267" spans="1:10">
      <c r="A17267" t="s">
        <v>73</v>
      </c>
      <c r="B17267" t="s">
        <v>73</v>
      </c>
      <c r="C17267" t="s">
        <v>13271</v>
      </c>
      <c r="D17267" t="s">
        <v>13</v>
      </c>
      <c r="E17267" t="s">
        <v>14</v>
      </c>
      <c r="F17267" t="s">
        <v>2086</v>
      </c>
      <c r="G17267" s="3">
        <v>45055.543020833335</v>
      </c>
      <c r="H17267" s="1">
        <v>147500</v>
      </c>
      <c r="I17267" t="s">
        <v>26129</v>
      </c>
      <c r="J17267" t="s">
        <v>26130</v>
      </c>
    </row>
    <row r="17268" spans="1:10">
      <c r="A17268" t="s">
        <v>33</v>
      </c>
      <c r="B17268" t="s">
        <v>26131</v>
      </c>
      <c r="C17268" t="s">
        <v>557</v>
      </c>
      <c r="D17268" t="s">
        <v>13</v>
      </c>
      <c r="E17268" t="s">
        <v>14</v>
      </c>
      <c r="F17268" t="s">
        <v>26</v>
      </c>
      <c r="G17268" s="3">
        <v>45140.541284722225</v>
      </c>
      <c r="H17268" s="1">
        <v>53957</v>
      </c>
      <c r="I17268" t="s">
        <v>3409</v>
      </c>
    </row>
    <row r="17269" spans="1:10">
      <c r="A17269" t="s">
        <v>33</v>
      </c>
      <c r="B17269" t="s">
        <v>26132</v>
      </c>
      <c r="C17269" t="s">
        <v>122</v>
      </c>
      <c r="D17269" t="s">
        <v>13</v>
      </c>
      <c r="E17269" t="s">
        <v>14</v>
      </c>
      <c r="F17269" t="s">
        <v>26</v>
      </c>
      <c r="G17269" s="3">
        <v>45044.500590277778</v>
      </c>
      <c r="H17269" s="1">
        <v>150000</v>
      </c>
      <c r="I17269" t="s">
        <v>1289</v>
      </c>
      <c r="J17269" t="s">
        <v>26133</v>
      </c>
    </row>
    <row r="17270" spans="1:10">
      <c r="A17270" t="s">
        <v>212</v>
      </c>
      <c r="B17270" t="s">
        <v>26134</v>
      </c>
      <c r="C17270" t="s">
        <v>243</v>
      </c>
      <c r="D17270" t="s">
        <v>13</v>
      </c>
      <c r="E17270" t="s">
        <v>14</v>
      </c>
      <c r="F17270" t="s">
        <v>26</v>
      </c>
      <c r="G17270" s="3">
        <v>45229.500578703701</v>
      </c>
      <c r="H17270" s="1">
        <v>159264</v>
      </c>
      <c r="I17270" t="s">
        <v>8417</v>
      </c>
      <c r="J17270" t="s">
        <v>316</v>
      </c>
    </row>
    <row r="17271" spans="1:10">
      <c r="A17271" t="s">
        <v>33</v>
      </c>
      <c r="B17271" t="s">
        <v>15393</v>
      </c>
      <c r="C17271" t="s">
        <v>24</v>
      </c>
      <c r="D17271" t="s">
        <v>13</v>
      </c>
      <c r="E17271" t="s">
        <v>25</v>
      </c>
      <c r="F17271" t="s">
        <v>2316</v>
      </c>
      <c r="G17271" s="3">
        <v>44944.531435185185</v>
      </c>
      <c r="H17271" s="1">
        <v>59000</v>
      </c>
      <c r="I17271" t="s">
        <v>4966</v>
      </c>
      <c r="J17271" t="s">
        <v>4967</v>
      </c>
    </row>
    <row r="17272" spans="1:10">
      <c r="A17272" t="s">
        <v>18</v>
      </c>
      <c r="B17272" t="s">
        <v>26135</v>
      </c>
      <c r="C17272" t="s">
        <v>614</v>
      </c>
      <c r="D17272" t="s">
        <v>13</v>
      </c>
      <c r="E17272" t="s">
        <v>14</v>
      </c>
      <c r="F17272" t="s">
        <v>608</v>
      </c>
      <c r="G17272" s="3">
        <v>45112.508379629631</v>
      </c>
      <c r="H17272" s="1">
        <v>90000</v>
      </c>
      <c r="I17272" t="s">
        <v>5853</v>
      </c>
      <c r="J17272" t="s">
        <v>26136</v>
      </c>
    </row>
    <row r="17273" spans="1:10">
      <c r="A17273" t="s">
        <v>10</v>
      </c>
      <c r="B17273" t="s">
        <v>26137</v>
      </c>
      <c r="C17273" t="s">
        <v>1081</v>
      </c>
      <c r="D17273" t="s">
        <v>13</v>
      </c>
      <c r="E17273" t="s">
        <v>14</v>
      </c>
      <c r="F17273" t="s">
        <v>26</v>
      </c>
      <c r="G17273" s="3">
        <v>45105.503148148149</v>
      </c>
      <c r="H17273" s="1">
        <v>125000</v>
      </c>
      <c r="I17273" t="s">
        <v>1510</v>
      </c>
      <c r="J17273" t="s">
        <v>26138</v>
      </c>
    </row>
    <row r="17274" spans="1:10">
      <c r="A17274" t="s">
        <v>10</v>
      </c>
      <c r="B17274" t="s">
        <v>22065</v>
      </c>
      <c r="C17274" t="s">
        <v>3578</v>
      </c>
      <c r="D17274" t="s">
        <v>13</v>
      </c>
      <c r="E17274" t="s">
        <v>14</v>
      </c>
      <c r="F17274" t="s">
        <v>26</v>
      </c>
      <c r="G17274" s="3">
        <v>45104.503240740742</v>
      </c>
      <c r="H17274" s="1">
        <v>124250</v>
      </c>
      <c r="I17274" t="s">
        <v>1613</v>
      </c>
      <c r="J17274" t="s">
        <v>730</v>
      </c>
    </row>
    <row r="17275" spans="1:10">
      <c r="A17275" t="s">
        <v>33</v>
      </c>
      <c r="B17275" t="s">
        <v>26139</v>
      </c>
      <c r="C17275" t="s">
        <v>201</v>
      </c>
      <c r="D17275" t="s">
        <v>13</v>
      </c>
      <c r="E17275" t="s">
        <v>14</v>
      </c>
      <c r="F17275" t="s">
        <v>26</v>
      </c>
      <c r="G17275" s="3">
        <v>45276.520798611113</v>
      </c>
      <c r="H17275" s="1">
        <v>81311.5</v>
      </c>
      <c r="I17275" t="s">
        <v>3873</v>
      </c>
      <c r="J17275" t="s">
        <v>26140</v>
      </c>
    </row>
    <row r="17276" spans="1:10">
      <c r="A17276" t="s">
        <v>106</v>
      </c>
      <c r="B17276" t="s">
        <v>26141</v>
      </c>
      <c r="C17276" t="s">
        <v>26</v>
      </c>
      <c r="D17276" t="s">
        <v>13</v>
      </c>
      <c r="E17276" t="s">
        <v>14</v>
      </c>
      <c r="F17276" t="s">
        <v>26</v>
      </c>
      <c r="G17276" s="3">
        <v>45132.503287037034</v>
      </c>
      <c r="H17276" s="1">
        <v>184500</v>
      </c>
      <c r="I17276" t="s">
        <v>11802</v>
      </c>
    </row>
    <row r="17277" spans="1:10">
      <c r="A17277" t="s">
        <v>77</v>
      </c>
      <c r="B17277" t="s">
        <v>26142</v>
      </c>
      <c r="C17277" t="s">
        <v>201</v>
      </c>
      <c r="D17277" t="s">
        <v>13</v>
      </c>
      <c r="E17277" t="s">
        <v>14</v>
      </c>
      <c r="F17277" t="s">
        <v>26</v>
      </c>
      <c r="G17277" s="3">
        <v>44965.872777777775</v>
      </c>
      <c r="H17277" s="1">
        <v>110000</v>
      </c>
      <c r="I17277" t="s">
        <v>26143</v>
      </c>
      <c r="J17277" t="s">
        <v>26144</v>
      </c>
    </row>
    <row r="17278" spans="1:10">
      <c r="A17278" t="s">
        <v>135</v>
      </c>
      <c r="B17278" t="s">
        <v>26145</v>
      </c>
      <c r="C17278" t="s">
        <v>5787</v>
      </c>
      <c r="D17278" t="s">
        <v>13</v>
      </c>
      <c r="E17278" t="s">
        <v>14</v>
      </c>
      <c r="F17278" t="s">
        <v>26</v>
      </c>
      <c r="G17278" s="3">
        <v>45140.500706018516</v>
      </c>
      <c r="H17278" s="1">
        <v>99750</v>
      </c>
      <c r="I17278" t="s">
        <v>20908</v>
      </c>
      <c r="J17278" t="s">
        <v>26146</v>
      </c>
    </row>
    <row r="17279" spans="1:10">
      <c r="A17279" t="s">
        <v>152</v>
      </c>
      <c r="B17279" t="s">
        <v>152</v>
      </c>
      <c r="C17279" t="s">
        <v>26147</v>
      </c>
      <c r="D17279" t="s">
        <v>13</v>
      </c>
      <c r="E17279" t="s">
        <v>14</v>
      </c>
      <c r="F17279" t="s">
        <v>16668</v>
      </c>
      <c r="G17279" s="3">
        <v>45069.504432870373</v>
      </c>
      <c r="H17279" s="1">
        <v>69000</v>
      </c>
      <c r="I17279" t="s">
        <v>26148</v>
      </c>
      <c r="J17279" t="s">
        <v>26149</v>
      </c>
    </row>
    <row r="17280" spans="1:10">
      <c r="A17280" t="s">
        <v>212</v>
      </c>
      <c r="B17280" t="s">
        <v>212</v>
      </c>
      <c r="C17280" t="s">
        <v>5437</v>
      </c>
      <c r="D17280" t="s">
        <v>13</v>
      </c>
      <c r="E17280" t="s">
        <v>14</v>
      </c>
      <c r="F17280" t="s">
        <v>26</v>
      </c>
      <c r="G17280" s="3">
        <v>45133.546018518522</v>
      </c>
      <c r="H17280" s="1">
        <v>125000</v>
      </c>
      <c r="I17280" t="s">
        <v>26150</v>
      </c>
      <c r="J17280" t="s">
        <v>26151</v>
      </c>
    </row>
    <row r="17281" spans="1:10">
      <c r="A17281" t="s">
        <v>77</v>
      </c>
      <c r="B17281" t="s">
        <v>11004</v>
      </c>
      <c r="C17281" t="s">
        <v>8561</v>
      </c>
      <c r="D17281" t="s">
        <v>13</v>
      </c>
      <c r="E17281" t="s">
        <v>14</v>
      </c>
      <c r="F17281" t="s">
        <v>2012</v>
      </c>
      <c r="G17281" s="3">
        <v>45124.540891203702</v>
      </c>
      <c r="H17281" s="1">
        <v>64800</v>
      </c>
      <c r="I17281" t="s">
        <v>24741</v>
      </c>
    </row>
    <row r="17282" spans="1:10">
      <c r="A17282" t="s">
        <v>33</v>
      </c>
      <c r="B17282" t="s">
        <v>9372</v>
      </c>
      <c r="C17282" t="s">
        <v>232</v>
      </c>
      <c r="D17282" t="s">
        <v>13</v>
      </c>
      <c r="E17282" t="s">
        <v>14</v>
      </c>
      <c r="F17282" t="s">
        <v>26</v>
      </c>
      <c r="G17282" s="3">
        <v>45164.500023148146</v>
      </c>
      <c r="H17282" s="1">
        <v>112800</v>
      </c>
      <c r="I17282" t="s">
        <v>25353</v>
      </c>
      <c r="J17282" t="s">
        <v>1095</v>
      </c>
    </row>
    <row r="17283" spans="1:10">
      <c r="A17283" t="s">
        <v>10</v>
      </c>
      <c r="B17283" t="s">
        <v>357</v>
      </c>
      <c r="C17283" t="s">
        <v>513</v>
      </c>
      <c r="D17283" t="s">
        <v>13</v>
      </c>
      <c r="E17283" t="s">
        <v>14</v>
      </c>
      <c r="F17283" t="s">
        <v>26</v>
      </c>
      <c r="G17283" s="3">
        <v>45126.502060185187</v>
      </c>
      <c r="H17283" s="1">
        <v>155000</v>
      </c>
      <c r="I17283" t="s">
        <v>491</v>
      </c>
      <c r="J17283" t="s">
        <v>26152</v>
      </c>
    </row>
    <row r="17284" spans="1:10">
      <c r="A17284" t="s">
        <v>73</v>
      </c>
      <c r="B17284" t="s">
        <v>73</v>
      </c>
      <c r="C17284" t="s">
        <v>201</v>
      </c>
      <c r="D17284" t="s">
        <v>13</v>
      </c>
      <c r="E17284" t="s">
        <v>14</v>
      </c>
      <c r="F17284" t="s">
        <v>26</v>
      </c>
      <c r="G17284" s="3">
        <v>45100.516562500001</v>
      </c>
      <c r="H17284" s="1">
        <v>90000</v>
      </c>
      <c r="I17284" t="s">
        <v>26153</v>
      </c>
      <c r="J17284" t="s">
        <v>26154</v>
      </c>
    </row>
    <row r="17285" spans="1:10">
      <c r="A17285" t="s">
        <v>10</v>
      </c>
      <c r="B17285" t="s">
        <v>10</v>
      </c>
      <c r="C17285" t="s">
        <v>75</v>
      </c>
      <c r="D17285" t="s">
        <v>13</v>
      </c>
      <c r="E17285" t="s">
        <v>14</v>
      </c>
      <c r="F17285" t="s">
        <v>26</v>
      </c>
      <c r="G17285" s="3">
        <v>45084.501828703702</v>
      </c>
      <c r="H17285" s="1">
        <v>115000</v>
      </c>
      <c r="I17285" t="s">
        <v>26155</v>
      </c>
    </row>
    <row r="17286" spans="1:10">
      <c r="A17286" t="s">
        <v>10</v>
      </c>
      <c r="B17286" t="s">
        <v>10</v>
      </c>
      <c r="C17286" t="s">
        <v>2299</v>
      </c>
      <c r="D17286" t="s">
        <v>13</v>
      </c>
      <c r="E17286" t="s">
        <v>14</v>
      </c>
      <c r="F17286" t="s">
        <v>26</v>
      </c>
      <c r="G17286" s="3">
        <v>45239.502662037034</v>
      </c>
      <c r="H17286" s="1">
        <v>152174.5</v>
      </c>
      <c r="I17286" t="s">
        <v>6077</v>
      </c>
    </row>
    <row r="17287" spans="1:10">
      <c r="A17287" t="s">
        <v>33</v>
      </c>
      <c r="B17287" t="s">
        <v>26156</v>
      </c>
      <c r="C17287" t="s">
        <v>122</v>
      </c>
      <c r="D17287" t="s">
        <v>13</v>
      </c>
      <c r="E17287" t="s">
        <v>14</v>
      </c>
      <c r="F17287" t="s">
        <v>26</v>
      </c>
      <c r="G17287" s="3">
        <v>44963.500763888886</v>
      </c>
      <c r="H17287" s="1">
        <v>115000</v>
      </c>
      <c r="I17287" t="s">
        <v>1289</v>
      </c>
      <c r="J17287" t="s">
        <v>26157</v>
      </c>
    </row>
    <row r="17288" spans="1:10">
      <c r="A17288" t="s">
        <v>10</v>
      </c>
      <c r="B17288" t="s">
        <v>10</v>
      </c>
      <c r="C17288" t="s">
        <v>157</v>
      </c>
      <c r="D17288" t="s">
        <v>13</v>
      </c>
      <c r="E17288" t="s">
        <v>14</v>
      </c>
      <c r="F17288" t="s">
        <v>26</v>
      </c>
      <c r="G17288" s="3">
        <v>45204.502395833333</v>
      </c>
      <c r="H17288" s="1">
        <v>119257</v>
      </c>
      <c r="I17288" t="s">
        <v>186</v>
      </c>
      <c r="J17288" t="s">
        <v>26158</v>
      </c>
    </row>
    <row r="17289" spans="1:10">
      <c r="A17289" t="s">
        <v>18</v>
      </c>
      <c r="B17289" t="s">
        <v>18</v>
      </c>
      <c r="C17289" t="s">
        <v>358</v>
      </c>
      <c r="D17289" t="s">
        <v>100</v>
      </c>
      <c r="E17289" t="s">
        <v>14</v>
      </c>
      <c r="F17289" t="s">
        <v>26</v>
      </c>
      <c r="G17289" s="3">
        <v>45243.583240740743</v>
      </c>
      <c r="H17289" s="1">
        <v>122500</v>
      </c>
      <c r="I17289" t="s">
        <v>1156</v>
      </c>
      <c r="J17289" t="s">
        <v>6629</v>
      </c>
    </row>
    <row r="17290" spans="1:10">
      <c r="A17290" t="s">
        <v>10</v>
      </c>
      <c r="B17290" t="s">
        <v>1395</v>
      </c>
      <c r="C17290" t="s">
        <v>1164</v>
      </c>
      <c r="D17290" t="s">
        <v>13</v>
      </c>
      <c r="E17290" t="s">
        <v>14</v>
      </c>
      <c r="F17290" t="s">
        <v>806</v>
      </c>
      <c r="G17290" s="3">
        <v>45129.51494212963</v>
      </c>
      <c r="H17290" s="1">
        <v>72000</v>
      </c>
      <c r="I17290" t="s">
        <v>234</v>
      </c>
      <c r="J17290" t="s">
        <v>19365</v>
      </c>
    </row>
    <row r="17291" spans="1:10">
      <c r="A17291" t="s">
        <v>33</v>
      </c>
      <c r="B17291" t="s">
        <v>12820</v>
      </c>
      <c r="C17291" t="s">
        <v>136</v>
      </c>
      <c r="D17291" t="s">
        <v>13</v>
      </c>
      <c r="E17291" t="s">
        <v>14</v>
      </c>
      <c r="F17291" t="s">
        <v>26</v>
      </c>
      <c r="G17291" s="3">
        <v>44994.500937500001</v>
      </c>
      <c r="H17291" s="1">
        <v>120739</v>
      </c>
      <c r="I17291" t="s">
        <v>2832</v>
      </c>
      <c r="J17291" t="s">
        <v>7344</v>
      </c>
    </row>
    <row r="17292" spans="1:10">
      <c r="A17292" t="s">
        <v>135</v>
      </c>
      <c r="B17292" t="s">
        <v>135</v>
      </c>
      <c r="C17292" t="s">
        <v>243</v>
      </c>
      <c r="D17292" t="s">
        <v>13</v>
      </c>
      <c r="E17292" t="s">
        <v>14</v>
      </c>
      <c r="F17292" t="s">
        <v>26</v>
      </c>
      <c r="G17292" s="3">
        <v>45125.501238425924</v>
      </c>
      <c r="H17292" s="1">
        <v>111175</v>
      </c>
      <c r="I17292" t="s">
        <v>26159</v>
      </c>
      <c r="J17292" t="s">
        <v>28</v>
      </c>
    </row>
    <row r="17293" spans="1:10">
      <c r="A17293" t="s">
        <v>10</v>
      </c>
      <c r="B17293" t="s">
        <v>26160</v>
      </c>
      <c r="C17293" t="s">
        <v>205</v>
      </c>
      <c r="D17293" t="s">
        <v>13</v>
      </c>
      <c r="E17293" t="s">
        <v>14</v>
      </c>
      <c r="F17293" t="s">
        <v>205</v>
      </c>
      <c r="G17293" s="3">
        <v>45126.528171296297</v>
      </c>
      <c r="H17293" s="1">
        <v>70000</v>
      </c>
      <c r="I17293" t="s">
        <v>3218</v>
      </c>
      <c r="J17293" t="s">
        <v>26161</v>
      </c>
    </row>
    <row r="17294" spans="1:10">
      <c r="A17294" t="s">
        <v>135</v>
      </c>
      <c r="B17294" t="s">
        <v>26162</v>
      </c>
      <c r="C17294" t="s">
        <v>24</v>
      </c>
      <c r="D17294" t="s">
        <v>13</v>
      </c>
      <c r="E17294" t="s">
        <v>25</v>
      </c>
      <c r="F17294" t="s">
        <v>26</v>
      </c>
      <c r="G17294" s="3">
        <v>45093.499988425923</v>
      </c>
      <c r="H17294" s="1">
        <v>135000</v>
      </c>
      <c r="I17294" t="s">
        <v>23074</v>
      </c>
      <c r="J17294" t="s">
        <v>3496</v>
      </c>
    </row>
    <row r="17295" spans="1:10">
      <c r="A17295" t="s">
        <v>212</v>
      </c>
      <c r="B17295" t="s">
        <v>212</v>
      </c>
      <c r="C17295" t="s">
        <v>792</v>
      </c>
      <c r="D17295" t="s">
        <v>13</v>
      </c>
      <c r="E17295" t="s">
        <v>14</v>
      </c>
      <c r="F17295" t="s">
        <v>26</v>
      </c>
      <c r="G17295" s="3">
        <v>45168.503576388888</v>
      </c>
      <c r="H17295" s="1">
        <v>170000</v>
      </c>
      <c r="I17295" t="s">
        <v>130</v>
      </c>
      <c r="J17295" t="s">
        <v>2457</v>
      </c>
    </row>
    <row r="17296" spans="1:10">
      <c r="A17296" t="s">
        <v>33</v>
      </c>
      <c r="B17296" t="s">
        <v>26163</v>
      </c>
      <c r="C17296" t="s">
        <v>604</v>
      </c>
      <c r="D17296" t="s">
        <v>13</v>
      </c>
      <c r="E17296" t="s">
        <v>14</v>
      </c>
      <c r="F17296" t="s">
        <v>26</v>
      </c>
      <c r="G17296" s="3">
        <v>45254.500740740739</v>
      </c>
      <c r="H17296" s="1">
        <v>84850</v>
      </c>
      <c r="I17296" t="s">
        <v>3290</v>
      </c>
    </row>
    <row r="17297" spans="1:10">
      <c r="A17297" t="s">
        <v>10</v>
      </c>
      <c r="B17297" t="s">
        <v>26164</v>
      </c>
      <c r="C17297" t="s">
        <v>325</v>
      </c>
      <c r="D17297" t="s">
        <v>13</v>
      </c>
      <c r="E17297" t="s">
        <v>14</v>
      </c>
      <c r="F17297" t="s">
        <v>26</v>
      </c>
      <c r="G17297" s="3">
        <v>45057.504930555559</v>
      </c>
      <c r="H17297" s="1">
        <v>115000</v>
      </c>
      <c r="I17297" t="s">
        <v>1313</v>
      </c>
      <c r="J17297" t="s">
        <v>26165</v>
      </c>
    </row>
    <row r="17298" spans="1:10">
      <c r="A17298" t="s">
        <v>212</v>
      </c>
      <c r="B17298" t="s">
        <v>212</v>
      </c>
      <c r="C17298" t="s">
        <v>56</v>
      </c>
      <c r="D17298" t="s">
        <v>13</v>
      </c>
      <c r="E17298" t="s">
        <v>14</v>
      </c>
      <c r="F17298" t="s">
        <v>20</v>
      </c>
      <c r="G17298" s="3">
        <v>45202.512141203704</v>
      </c>
      <c r="H17298" s="1">
        <v>95000</v>
      </c>
      <c r="I17298" t="s">
        <v>26166</v>
      </c>
      <c r="J17298" t="s">
        <v>26167</v>
      </c>
    </row>
    <row r="17299" spans="1:10">
      <c r="A17299" t="s">
        <v>106</v>
      </c>
      <c r="B17299" t="s">
        <v>18934</v>
      </c>
      <c r="C17299" t="s">
        <v>461</v>
      </c>
      <c r="D17299" t="s">
        <v>13</v>
      </c>
      <c r="E17299" t="s">
        <v>14</v>
      </c>
      <c r="F17299" t="s">
        <v>26</v>
      </c>
      <c r="G17299" s="3">
        <v>45121.501423611109</v>
      </c>
      <c r="H17299" s="1">
        <v>112000</v>
      </c>
      <c r="I17299" t="s">
        <v>980</v>
      </c>
      <c r="J17299" t="s">
        <v>26168</v>
      </c>
    </row>
    <row r="17300" spans="1:10">
      <c r="A17300" t="s">
        <v>77</v>
      </c>
      <c r="B17300" t="s">
        <v>26169</v>
      </c>
      <c r="C17300" t="s">
        <v>3297</v>
      </c>
      <c r="D17300" t="s">
        <v>13</v>
      </c>
      <c r="E17300" t="s">
        <v>14</v>
      </c>
      <c r="F17300" t="s">
        <v>26</v>
      </c>
      <c r="G17300" s="3">
        <v>44967.501655092594</v>
      </c>
      <c r="H17300" s="1">
        <v>90000</v>
      </c>
      <c r="I17300" t="s">
        <v>2703</v>
      </c>
      <c r="J17300" t="s">
        <v>26170</v>
      </c>
    </row>
    <row r="17301" spans="1:10">
      <c r="A17301" t="s">
        <v>10</v>
      </c>
      <c r="B17301" t="s">
        <v>17573</v>
      </c>
      <c r="C17301" t="s">
        <v>26171</v>
      </c>
      <c r="D17301" t="s">
        <v>13</v>
      </c>
      <c r="E17301" t="s">
        <v>14</v>
      </c>
      <c r="F17301" t="s">
        <v>26</v>
      </c>
      <c r="G17301" s="3">
        <v>45272.538518518515</v>
      </c>
      <c r="H17301" s="1">
        <v>119257</v>
      </c>
      <c r="I17301" t="s">
        <v>17574</v>
      </c>
      <c r="J17301" t="s">
        <v>17575</v>
      </c>
    </row>
    <row r="17302" spans="1:10">
      <c r="A17302" t="s">
        <v>10</v>
      </c>
      <c r="B17302" t="s">
        <v>26172</v>
      </c>
      <c r="C17302" t="s">
        <v>170</v>
      </c>
      <c r="D17302" t="s">
        <v>13</v>
      </c>
      <c r="E17302" t="s">
        <v>14</v>
      </c>
      <c r="F17302" t="s">
        <v>171</v>
      </c>
      <c r="G17302" s="3">
        <v>44940.508437500001</v>
      </c>
      <c r="H17302" s="1">
        <v>157500</v>
      </c>
      <c r="I17302" t="s">
        <v>974</v>
      </c>
    </row>
    <row r="17303" spans="1:10">
      <c r="A17303" t="s">
        <v>212</v>
      </c>
      <c r="B17303" t="s">
        <v>26173</v>
      </c>
      <c r="C17303" t="s">
        <v>1105</v>
      </c>
      <c r="D17303" t="s">
        <v>13</v>
      </c>
      <c r="E17303" t="s">
        <v>14</v>
      </c>
      <c r="F17303" t="s">
        <v>26</v>
      </c>
      <c r="G17303" s="3">
        <v>45091.502870370372</v>
      </c>
      <c r="H17303" s="1">
        <v>170000</v>
      </c>
      <c r="I17303" t="s">
        <v>335</v>
      </c>
      <c r="J17303" t="s">
        <v>7107</v>
      </c>
    </row>
    <row r="17304" spans="1:10">
      <c r="A17304" t="s">
        <v>33</v>
      </c>
      <c r="B17304" t="s">
        <v>26174</v>
      </c>
      <c r="C17304" t="s">
        <v>2499</v>
      </c>
      <c r="D17304" t="s">
        <v>13</v>
      </c>
      <c r="E17304" t="s">
        <v>14</v>
      </c>
      <c r="F17304" t="s">
        <v>2499</v>
      </c>
      <c r="G17304" s="3">
        <v>44978.567881944444</v>
      </c>
      <c r="H17304" s="1">
        <v>133000</v>
      </c>
      <c r="I17304" t="s">
        <v>2500</v>
      </c>
    </row>
    <row r="17305" spans="1:10">
      <c r="A17305" t="s">
        <v>10</v>
      </c>
      <c r="B17305" t="s">
        <v>26175</v>
      </c>
      <c r="C17305" t="s">
        <v>2283</v>
      </c>
      <c r="D17305" t="s">
        <v>13</v>
      </c>
      <c r="E17305" t="s">
        <v>14</v>
      </c>
      <c r="F17305" t="s">
        <v>26</v>
      </c>
      <c r="G17305" s="3">
        <v>45287.502060185187</v>
      </c>
      <c r="H17305" s="1">
        <v>140000</v>
      </c>
      <c r="I17305" t="s">
        <v>26176</v>
      </c>
      <c r="J17305" t="s">
        <v>7460</v>
      </c>
    </row>
    <row r="17306" spans="1:10">
      <c r="A17306" t="s">
        <v>10</v>
      </c>
      <c r="B17306" t="s">
        <v>3771</v>
      </c>
      <c r="C17306" t="s">
        <v>947</v>
      </c>
      <c r="D17306" t="s">
        <v>13</v>
      </c>
      <c r="E17306" t="s">
        <v>14</v>
      </c>
      <c r="F17306" t="s">
        <v>26</v>
      </c>
      <c r="G17306" s="3">
        <v>45096.502071759256</v>
      </c>
      <c r="H17306" s="1">
        <v>90000</v>
      </c>
      <c r="I17306" t="s">
        <v>3772</v>
      </c>
      <c r="J17306" t="s">
        <v>3773</v>
      </c>
    </row>
    <row r="17307" spans="1:10">
      <c r="A17307" t="s">
        <v>10</v>
      </c>
      <c r="B17307" t="s">
        <v>26177</v>
      </c>
      <c r="C17307" t="s">
        <v>13134</v>
      </c>
      <c r="D17307" t="s">
        <v>13</v>
      </c>
      <c r="E17307" t="s">
        <v>14</v>
      </c>
      <c r="F17307" t="s">
        <v>26</v>
      </c>
      <c r="G17307" s="3">
        <v>45104.502916666665</v>
      </c>
      <c r="H17307" s="1">
        <v>90000</v>
      </c>
      <c r="I17307" t="s">
        <v>26178</v>
      </c>
      <c r="J17307" t="s">
        <v>26179</v>
      </c>
    </row>
    <row r="17308" spans="1:10">
      <c r="A17308" t="s">
        <v>135</v>
      </c>
      <c r="B17308" t="s">
        <v>26180</v>
      </c>
      <c r="C17308" t="s">
        <v>2299</v>
      </c>
      <c r="D17308" t="s">
        <v>13</v>
      </c>
      <c r="E17308" t="s">
        <v>14</v>
      </c>
      <c r="F17308" t="s">
        <v>26</v>
      </c>
      <c r="G17308" s="3">
        <v>44986.502337962964</v>
      </c>
      <c r="H17308" s="1">
        <v>175000</v>
      </c>
      <c r="I17308" t="s">
        <v>11279</v>
      </c>
      <c r="J17308" t="s">
        <v>26181</v>
      </c>
    </row>
    <row r="17309" spans="1:10">
      <c r="A17309" t="s">
        <v>212</v>
      </c>
      <c r="B17309" t="s">
        <v>212</v>
      </c>
      <c r="D17309" t="s">
        <v>13</v>
      </c>
      <c r="E17309" t="s">
        <v>14</v>
      </c>
      <c r="F17309" t="s">
        <v>26</v>
      </c>
      <c r="G17309" s="3">
        <v>45232.501875000002</v>
      </c>
      <c r="H17309" s="1">
        <v>185000</v>
      </c>
      <c r="I17309" t="s">
        <v>24681</v>
      </c>
      <c r="J17309" t="s">
        <v>16795</v>
      </c>
    </row>
    <row r="17310" spans="1:10">
      <c r="A17310" t="s">
        <v>10</v>
      </c>
      <c r="B17310" t="s">
        <v>1468</v>
      </c>
      <c r="C17310" t="s">
        <v>8256</v>
      </c>
      <c r="D17310" t="s">
        <v>13</v>
      </c>
      <c r="E17310" t="s">
        <v>14</v>
      </c>
      <c r="F17310" t="s">
        <v>26</v>
      </c>
      <c r="G17310" s="3">
        <v>45238.542442129627</v>
      </c>
      <c r="H17310" s="1">
        <v>140998</v>
      </c>
      <c r="I17310" t="s">
        <v>1469</v>
      </c>
      <c r="J17310" t="s">
        <v>1470</v>
      </c>
    </row>
    <row r="17311" spans="1:10">
      <c r="A17311" t="s">
        <v>33</v>
      </c>
      <c r="B17311" t="s">
        <v>26182</v>
      </c>
      <c r="C17311" t="s">
        <v>19100</v>
      </c>
      <c r="D17311" t="s">
        <v>13</v>
      </c>
      <c r="E17311" t="s">
        <v>14</v>
      </c>
      <c r="F17311" t="s">
        <v>26</v>
      </c>
      <c r="G17311" s="3">
        <v>44973.500115740739</v>
      </c>
      <c r="H17311" s="1">
        <v>175000</v>
      </c>
      <c r="I17311" t="s">
        <v>5974</v>
      </c>
      <c r="J17311" t="s">
        <v>2090</v>
      </c>
    </row>
    <row r="17312" spans="1:10">
      <c r="A17312" t="s">
        <v>10</v>
      </c>
      <c r="B17312" t="s">
        <v>26183</v>
      </c>
      <c r="C17312" t="s">
        <v>162</v>
      </c>
      <c r="D17312" t="s">
        <v>13</v>
      </c>
      <c r="E17312" t="s">
        <v>14</v>
      </c>
      <c r="F17312" t="s">
        <v>162</v>
      </c>
      <c r="G17312" s="3">
        <v>45009.51525462963</v>
      </c>
      <c r="H17312" s="1">
        <v>109500</v>
      </c>
      <c r="I17312" t="s">
        <v>4369</v>
      </c>
    </row>
    <row r="17313" spans="1:10">
      <c r="A17313" t="s">
        <v>33</v>
      </c>
      <c r="B17313" t="s">
        <v>33</v>
      </c>
      <c r="C17313" t="s">
        <v>1010</v>
      </c>
      <c r="D17313" t="s">
        <v>13</v>
      </c>
      <c r="E17313" t="s">
        <v>14</v>
      </c>
      <c r="F17313" t="s">
        <v>26</v>
      </c>
      <c r="G17313" s="3">
        <v>45007.504432870373</v>
      </c>
      <c r="H17313" s="1">
        <v>85000</v>
      </c>
      <c r="I17313" t="s">
        <v>130</v>
      </c>
      <c r="J17313" t="s">
        <v>23841</v>
      </c>
    </row>
    <row r="17314" spans="1:10">
      <c r="A17314" t="s">
        <v>152</v>
      </c>
      <c r="B17314" t="s">
        <v>26184</v>
      </c>
      <c r="C17314" t="s">
        <v>508</v>
      </c>
      <c r="D17314" t="s">
        <v>13</v>
      </c>
      <c r="E17314" t="s">
        <v>14</v>
      </c>
      <c r="F17314" t="s">
        <v>509</v>
      </c>
      <c r="G17314" s="3">
        <v>44960.531180555554</v>
      </c>
      <c r="H17314" s="1">
        <v>89100</v>
      </c>
      <c r="I17314" t="s">
        <v>1241</v>
      </c>
      <c r="J17314" t="s">
        <v>26185</v>
      </c>
    </row>
    <row r="17315" spans="1:10">
      <c r="A17315" t="s">
        <v>33</v>
      </c>
      <c r="B17315" t="s">
        <v>33</v>
      </c>
      <c r="C17315" t="s">
        <v>385</v>
      </c>
      <c r="D17315" t="s">
        <v>13</v>
      </c>
      <c r="E17315" t="s">
        <v>14</v>
      </c>
      <c r="F17315" t="s">
        <v>26</v>
      </c>
      <c r="G17315" s="3">
        <v>45272.538148148145</v>
      </c>
      <c r="H17315" s="1">
        <v>75000</v>
      </c>
      <c r="I17315" t="s">
        <v>26186</v>
      </c>
      <c r="J17315" t="s">
        <v>26187</v>
      </c>
    </row>
    <row r="17316" spans="1:10">
      <c r="A17316" t="s">
        <v>212</v>
      </c>
      <c r="B17316" t="s">
        <v>26188</v>
      </c>
      <c r="C17316" t="s">
        <v>521</v>
      </c>
      <c r="D17316" t="s">
        <v>13</v>
      </c>
      <c r="E17316" t="s">
        <v>14</v>
      </c>
      <c r="F17316" t="s">
        <v>26</v>
      </c>
      <c r="G17316" s="3">
        <v>45061.513692129629</v>
      </c>
      <c r="H17316" s="1">
        <v>90000</v>
      </c>
      <c r="I17316" t="s">
        <v>1761</v>
      </c>
      <c r="J17316" t="s">
        <v>26189</v>
      </c>
    </row>
    <row r="17317" spans="1:10">
      <c r="A17317" t="s">
        <v>33</v>
      </c>
      <c r="B17317" t="s">
        <v>26190</v>
      </c>
      <c r="C17317" t="s">
        <v>25328</v>
      </c>
      <c r="D17317" t="s">
        <v>13</v>
      </c>
      <c r="E17317" t="s">
        <v>14</v>
      </c>
      <c r="F17317" t="s">
        <v>26</v>
      </c>
      <c r="G17317" s="3">
        <v>45133.503761574073</v>
      </c>
      <c r="H17317" s="1">
        <v>91239.5</v>
      </c>
      <c r="I17317" t="s">
        <v>902</v>
      </c>
    </row>
    <row r="17318" spans="1:10">
      <c r="A17318" t="s">
        <v>73</v>
      </c>
      <c r="B17318" t="s">
        <v>26191</v>
      </c>
      <c r="C17318" t="s">
        <v>1015</v>
      </c>
      <c r="D17318" t="s">
        <v>13</v>
      </c>
      <c r="E17318" t="s">
        <v>14</v>
      </c>
      <c r="F17318" t="s">
        <v>608</v>
      </c>
      <c r="G17318" s="3">
        <v>44946.541365740741</v>
      </c>
      <c r="H17318" s="1">
        <v>90000</v>
      </c>
      <c r="I17318" t="s">
        <v>26192</v>
      </c>
      <c r="J17318" t="s">
        <v>26193</v>
      </c>
    </row>
    <row r="17319" spans="1:10">
      <c r="A17319" t="s">
        <v>33</v>
      </c>
      <c r="B17319" t="s">
        <v>26194</v>
      </c>
      <c r="C17319" t="s">
        <v>6690</v>
      </c>
      <c r="D17319" t="s">
        <v>13</v>
      </c>
      <c r="E17319" t="s">
        <v>14</v>
      </c>
      <c r="F17319" t="s">
        <v>6691</v>
      </c>
      <c r="G17319" s="3">
        <v>44960.527349537035</v>
      </c>
      <c r="H17319" s="1">
        <v>111175</v>
      </c>
      <c r="I17319" t="s">
        <v>23321</v>
      </c>
      <c r="J17319" t="s">
        <v>1334</v>
      </c>
    </row>
    <row r="17320" spans="1:10">
      <c r="A17320" t="s">
        <v>18</v>
      </c>
      <c r="B17320" t="s">
        <v>26195</v>
      </c>
      <c r="C17320" t="s">
        <v>9781</v>
      </c>
      <c r="D17320" t="s">
        <v>13</v>
      </c>
      <c r="E17320" t="s">
        <v>14</v>
      </c>
      <c r="F17320" t="s">
        <v>26</v>
      </c>
      <c r="G17320" s="3">
        <v>44998.507013888891</v>
      </c>
      <c r="H17320" s="1">
        <v>140000</v>
      </c>
      <c r="I17320" t="s">
        <v>462</v>
      </c>
      <c r="J17320" t="s">
        <v>773</v>
      </c>
    </row>
    <row r="17321" spans="1:10">
      <c r="A17321" t="s">
        <v>33</v>
      </c>
      <c r="B17321" t="s">
        <v>2264</v>
      </c>
      <c r="C17321" t="s">
        <v>201</v>
      </c>
      <c r="D17321" t="s">
        <v>13</v>
      </c>
      <c r="E17321" t="s">
        <v>14</v>
      </c>
      <c r="F17321" t="s">
        <v>26</v>
      </c>
      <c r="G17321" s="3">
        <v>45026.537106481483</v>
      </c>
      <c r="H17321" s="1">
        <v>95000</v>
      </c>
      <c r="I17321" t="s">
        <v>130</v>
      </c>
      <c r="J17321" t="s">
        <v>3794</v>
      </c>
    </row>
    <row r="17322" spans="1:10">
      <c r="A17322" t="s">
        <v>33</v>
      </c>
      <c r="B17322" t="s">
        <v>26196</v>
      </c>
      <c r="C17322" t="s">
        <v>662</v>
      </c>
      <c r="D17322" t="s">
        <v>13</v>
      </c>
      <c r="E17322" t="s">
        <v>14</v>
      </c>
      <c r="F17322" t="s">
        <v>26</v>
      </c>
      <c r="G17322" s="3">
        <v>45122.500405092593</v>
      </c>
      <c r="H17322" s="1">
        <v>76939.203125</v>
      </c>
      <c r="I17322" t="s">
        <v>26197</v>
      </c>
      <c r="J17322" t="s">
        <v>26198</v>
      </c>
    </row>
    <row r="17323" spans="1:10">
      <c r="A17323" t="s">
        <v>152</v>
      </c>
      <c r="B17323" t="s">
        <v>26199</v>
      </c>
      <c r="C17323" t="s">
        <v>614</v>
      </c>
      <c r="D17323" t="s">
        <v>13</v>
      </c>
      <c r="E17323" t="s">
        <v>14</v>
      </c>
      <c r="F17323" t="s">
        <v>608</v>
      </c>
      <c r="G17323" s="3">
        <v>45105.508171296293</v>
      </c>
      <c r="H17323" s="1">
        <v>63000</v>
      </c>
      <c r="I17323" t="s">
        <v>25184</v>
      </c>
      <c r="J17323" t="s">
        <v>26200</v>
      </c>
    </row>
    <row r="17324" spans="1:10">
      <c r="A17324" t="s">
        <v>18</v>
      </c>
      <c r="B17324" t="s">
        <v>18</v>
      </c>
      <c r="C17324" t="s">
        <v>24557</v>
      </c>
      <c r="D17324" t="s">
        <v>100</v>
      </c>
      <c r="E17324" t="s">
        <v>14</v>
      </c>
      <c r="F17324" t="s">
        <v>26</v>
      </c>
      <c r="G17324" s="3">
        <v>45085.518182870372</v>
      </c>
      <c r="H17324" s="1">
        <v>95000</v>
      </c>
      <c r="I17324" t="s">
        <v>2539</v>
      </c>
      <c r="J17324" t="s">
        <v>26201</v>
      </c>
    </row>
    <row r="17325" spans="1:10">
      <c r="A17325" t="s">
        <v>212</v>
      </c>
      <c r="B17325" t="s">
        <v>4189</v>
      </c>
      <c r="C17325" t="s">
        <v>4067</v>
      </c>
      <c r="D17325" t="s">
        <v>13</v>
      </c>
      <c r="E17325" t="s">
        <v>14</v>
      </c>
      <c r="F17325" t="s">
        <v>26</v>
      </c>
      <c r="G17325" s="3">
        <v>44949.502349537041</v>
      </c>
      <c r="H17325" s="1">
        <v>134000</v>
      </c>
      <c r="I17325" t="s">
        <v>1129</v>
      </c>
      <c r="J17325" t="s">
        <v>18854</v>
      </c>
    </row>
    <row r="17326" spans="1:10">
      <c r="A17326" t="s">
        <v>33</v>
      </c>
      <c r="B17326" t="s">
        <v>26202</v>
      </c>
      <c r="C17326" t="s">
        <v>56</v>
      </c>
      <c r="D17326" t="s">
        <v>13</v>
      </c>
      <c r="E17326" t="s">
        <v>14</v>
      </c>
      <c r="F17326" t="s">
        <v>26</v>
      </c>
      <c r="G17326" s="3">
        <v>45226.500474537039</v>
      </c>
      <c r="H17326" s="1">
        <v>200000</v>
      </c>
      <c r="I17326" t="s">
        <v>18545</v>
      </c>
      <c r="J17326" t="s">
        <v>26203</v>
      </c>
    </row>
    <row r="17327" spans="1:10">
      <c r="A17327" t="s">
        <v>33</v>
      </c>
      <c r="B17327" t="s">
        <v>21901</v>
      </c>
      <c r="C17327" t="s">
        <v>232</v>
      </c>
      <c r="D17327" t="s">
        <v>13</v>
      </c>
      <c r="E17327" t="s">
        <v>14</v>
      </c>
      <c r="F17327" t="s">
        <v>26</v>
      </c>
      <c r="G17327" s="3">
        <v>45153.5</v>
      </c>
      <c r="H17327" s="1">
        <v>87500</v>
      </c>
      <c r="I17327" t="s">
        <v>26204</v>
      </c>
      <c r="J17327" t="s">
        <v>26205</v>
      </c>
    </row>
    <row r="17328" spans="1:10">
      <c r="A17328" t="s">
        <v>1537</v>
      </c>
      <c r="B17328" t="s">
        <v>26206</v>
      </c>
      <c r="C17328" t="s">
        <v>1222</v>
      </c>
      <c r="D17328" t="s">
        <v>13</v>
      </c>
      <c r="E17328" t="s">
        <v>14</v>
      </c>
      <c r="F17328" t="s">
        <v>608</v>
      </c>
      <c r="G17328" s="3">
        <v>44980.52412037037</v>
      </c>
      <c r="H17328" s="1">
        <v>90000</v>
      </c>
      <c r="I17328" t="s">
        <v>25123</v>
      </c>
      <c r="J17328" t="s">
        <v>26207</v>
      </c>
    </row>
    <row r="17329" spans="1:10">
      <c r="A17329" t="s">
        <v>18</v>
      </c>
      <c r="B17329" t="s">
        <v>16960</v>
      </c>
      <c r="C17329" t="s">
        <v>26208</v>
      </c>
      <c r="D17329" t="s">
        <v>13</v>
      </c>
      <c r="E17329" t="s">
        <v>14</v>
      </c>
      <c r="F17329" t="s">
        <v>26</v>
      </c>
      <c r="G17329" s="3">
        <v>45079.519282407404</v>
      </c>
      <c r="H17329" s="1">
        <v>112500</v>
      </c>
      <c r="I17329" t="s">
        <v>130</v>
      </c>
      <c r="J17329" t="s">
        <v>9805</v>
      </c>
    </row>
    <row r="17330" spans="1:10">
      <c r="A17330" t="s">
        <v>33</v>
      </c>
      <c r="B17330" t="s">
        <v>26209</v>
      </c>
      <c r="C17330" t="s">
        <v>1109</v>
      </c>
      <c r="D17330" t="s">
        <v>13</v>
      </c>
      <c r="E17330" t="s">
        <v>14</v>
      </c>
      <c r="F17330" t="s">
        <v>1110</v>
      </c>
      <c r="G17330" s="3">
        <v>45072.523842592593</v>
      </c>
      <c r="H17330" s="1">
        <v>57500</v>
      </c>
      <c r="I17330" t="s">
        <v>26210</v>
      </c>
      <c r="J17330" t="s">
        <v>26211</v>
      </c>
    </row>
    <row r="17331" spans="1:10">
      <c r="A17331" t="s">
        <v>212</v>
      </c>
      <c r="B17331" t="s">
        <v>26212</v>
      </c>
      <c r="C17331" t="s">
        <v>7037</v>
      </c>
      <c r="D17331" t="s">
        <v>13</v>
      </c>
      <c r="E17331" t="s">
        <v>14</v>
      </c>
      <c r="F17331" t="s">
        <v>26</v>
      </c>
      <c r="G17331" s="3">
        <v>45135.50240740741</v>
      </c>
      <c r="H17331" s="1">
        <v>200000</v>
      </c>
      <c r="I17331" t="s">
        <v>5788</v>
      </c>
      <c r="J17331" t="s">
        <v>26213</v>
      </c>
    </row>
    <row r="17332" spans="1:10">
      <c r="A17332" t="s">
        <v>18</v>
      </c>
      <c r="B17332" t="s">
        <v>8602</v>
      </c>
      <c r="C17332" t="s">
        <v>5206</v>
      </c>
      <c r="D17332" t="s">
        <v>13</v>
      </c>
      <c r="E17332" t="s">
        <v>14</v>
      </c>
      <c r="F17332" t="s">
        <v>26</v>
      </c>
      <c r="G17332" s="3">
        <v>45117.53738425926</v>
      </c>
      <c r="H17332" s="1">
        <v>127500</v>
      </c>
      <c r="I17332" t="s">
        <v>130</v>
      </c>
      <c r="J17332" t="s">
        <v>10656</v>
      </c>
    </row>
    <row r="17333" spans="1:10">
      <c r="A17333" t="s">
        <v>33</v>
      </c>
      <c r="B17333" t="s">
        <v>26214</v>
      </c>
      <c r="C17333" t="s">
        <v>2829</v>
      </c>
      <c r="D17333" t="s">
        <v>13</v>
      </c>
      <c r="E17333" t="s">
        <v>14</v>
      </c>
      <c r="F17333" t="s">
        <v>20</v>
      </c>
      <c r="G17333" s="3">
        <v>45160.525011574071</v>
      </c>
      <c r="H17333" s="1">
        <v>110000</v>
      </c>
      <c r="I17333" t="s">
        <v>462</v>
      </c>
      <c r="J17333" t="s">
        <v>463</v>
      </c>
    </row>
    <row r="17334" spans="1:10">
      <c r="A17334" t="s">
        <v>33</v>
      </c>
      <c r="B17334" t="s">
        <v>26215</v>
      </c>
      <c r="C17334" t="s">
        <v>3979</v>
      </c>
      <c r="D17334" t="s">
        <v>13</v>
      </c>
      <c r="E17334" t="s">
        <v>14</v>
      </c>
      <c r="F17334" t="s">
        <v>26</v>
      </c>
      <c r="G17334" s="3">
        <v>45267.501689814817</v>
      </c>
      <c r="H17334" s="1">
        <v>69002</v>
      </c>
      <c r="I17334" t="s">
        <v>26216</v>
      </c>
      <c r="J17334" t="s">
        <v>26217</v>
      </c>
    </row>
    <row r="17335" spans="1:10">
      <c r="A17335" t="s">
        <v>33</v>
      </c>
      <c r="B17335" t="s">
        <v>1268</v>
      </c>
      <c r="C17335" t="s">
        <v>165</v>
      </c>
      <c r="D17335" t="s">
        <v>13</v>
      </c>
      <c r="E17335" t="s">
        <v>14</v>
      </c>
      <c r="F17335" t="s">
        <v>26</v>
      </c>
      <c r="G17335" s="3">
        <v>45028.514155092591</v>
      </c>
      <c r="H17335" s="1">
        <v>106830</v>
      </c>
      <c r="I17335" t="s">
        <v>2960</v>
      </c>
      <c r="J17335" t="s">
        <v>26218</v>
      </c>
    </row>
    <row r="17336" spans="1:10">
      <c r="A17336" t="s">
        <v>18</v>
      </c>
      <c r="B17336" t="s">
        <v>26219</v>
      </c>
      <c r="C17336" t="s">
        <v>237</v>
      </c>
      <c r="D17336" t="s">
        <v>13</v>
      </c>
      <c r="E17336" t="s">
        <v>14</v>
      </c>
      <c r="F17336" t="s">
        <v>26</v>
      </c>
      <c r="G17336" s="3">
        <v>45036.501134259262</v>
      </c>
      <c r="H17336" s="1">
        <v>90000</v>
      </c>
      <c r="I17336" t="s">
        <v>26122</v>
      </c>
      <c r="J17336" t="s">
        <v>286</v>
      </c>
    </row>
    <row r="17337" spans="1:10">
      <c r="A17337" t="s">
        <v>135</v>
      </c>
      <c r="B17337" t="s">
        <v>11473</v>
      </c>
      <c r="C17337" t="s">
        <v>75</v>
      </c>
      <c r="D17337" t="s">
        <v>13</v>
      </c>
      <c r="E17337" t="s">
        <v>14</v>
      </c>
      <c r="F17337" t="s">
        <v>26</v>
      </c>
      <c r="G17337" s="3">
        <v>45149.500567129631</v>
      </c>
      <c r="H17337" s="1">
        <v>135500</v>
      </c>
      <c r="I17337" t="s">
        <v>3626</v>
      </c>
      <c r="J17337" t="s">
        <v>4270</v>
      </c>
    </row>
    <row r="17338" spans="1:10">
      <c r="A17338" t="s">
        <v>33</v>
      </c>
      <c r="B17338" t="s">
        <v>26220</v>
      </c>
      <c r="C17338" t="s">
        <v>5498</v>
      </c>
      <c r="D17338" t="s">
        <v>13</v>
      </c>
      <c r="E17338" t="s">
        <v>14</v>
      </c>
      <c r="F17338" t="s">
        <v>20</v>
      </c>
      <c r="G17338" s="3">
        <v>45134.540763888886</v>
      </c>
      <c r="H17338" s="1">
        <v>127500</v>
      </c>
      <c r="I17338" t="s">
        <v>420</v>
      </c>
      <c r="J17338" t="s">
        <v>955</v>
      </c>
    </row>
    <row r="17339" spans="1:10">
      <c r="A17339" t="s">
        <v>33</v>
      </c>
      <c r="B17339" t="s">
        <v>943</v>
      </c>
      <c r="C17339" t="s">
        <v>572</v>
      </c>
      <c r="D17339" t="s">
        <v>13</v>
      </c>
      <c r="E17339" t="s">
        <v>14</v>
      </c>
      <c r="F17339" t="s">
        <v>26</v>
      </c>
      <c r="G17339" s="3">
        <v>45037.538495370369</v>
      </c>
      <c r="H17339" s="1">
        <v>80000</v>
      </c>
      <c r="I17339" t="s">
        <v>26221</v>
      </c>
      <c r="J17339" t="s">
        <v>66</v>
      </c>
    </row>
    <row r="17340" spans="1:10">
      <c r="A17340" t="s">
        <v>212</v>
      </c>
      <c r="B17340" t="s">
        <v>2865</v>
      </c>
      <c r="C17340" t="s">
        <v>24</v>
      </c>
      <c r="D17340" t="s">
        <v>13</v>
      </c>
      <c r="E17340" t="s">
        <v>25</v>
      </c>
      <c r="F17340" t="s">
        <v>26</v>
      </c>
      <c r="G17340" s="3">
        <v>44994.504664351851</v>
      </c>
      <c r="H17340" s="1">
        <v>99300</v>
      </c>
      <c r="I17340" t="s">
        <v>4711</v>
      </c>
      <c r="J17340" t="s">
        <v>26222</v>
      </c>
    </row>
    <row r="17341" spans="1:10">
      <c r="A17341" t="s">
        <v>33</v>
      </c>
      <c r="B17341" t="s">
        <v>26223</v>
      </c>
      <c r="C17341" t="s">
        <v>1566</v>
      </c>
      <c r="D17341" t="s">
        <v>13</v>
      </c>
      <c r="E17341" t="s">
        <v>14</v>
      </c>
      <c r="F17341" t="s">
        <v>694</v>
      </c>
      <c r="G17341" s="3">
        <v>45099.513912037037</v>
      </c>
      <c r="H17341" s="1">
        <v>105300</v>
      </c>
      <c r="I17341" t="s">
        <v>1567</v>
      </c>
      <c r="J17341" t="s">
        <v>1969</v>
      </c>
    </row>
    <row r="17342" spans="1:10">
      <c r="A17342" t="s">
        <v>33</v>
      </c>
      <c r="B17342" t="s">
        <v>26224</v>
      </c>
      <c r="C17342" t="s">
        <v>1059</v>
      </c>
      <c r="D17342" t="s">
        <v>13</v>
      </c>
      <c r="E17342" t="s">
        <v>14</v>
      </c>
      <c r="F17342" t="s">
        <v>26</v>
      </c>
      <c r="G17342" s="3">
        <v>45137.500173611108</v>
      </c>
      <c r="H17342" s="1">
        <v>150000</v>
      </c>
      <c r="I17342" t="s">
        <v>26225</v>
      </c>
      <c r="J17342" t="s">
        <v>624</v>
      </c>
    </row>
    <row r="17343" spans="1:10">
      <c r="A17343" t="s">
        <v>33</v>
      </c>
      <c r="B17343" t="s">
        <v>946</v>
      </c>
      <c r="C17343" t="s">
        <v>8983</v>
      </c>
      <c r="D17343" t="s">
        <v>13</v>
      </c>
      <c r="E17343" t="s">
        <v>14</v>
      </c>
      <c r="F17343" t="s">
        <v>478</v>
      </c>
      <c r="G17343" s="3">
        <v>44971.524814814817</v>
      </c>
      <c r="H17343" s="1">
        <v>56700</v>
      </c>
      <c r="I17343" t="s">
        <v>4924</v>
      </c>
      <c r="J17343" t="s">
        <v>298</v>
      </c>
    </row>
    <row r="17344" spans="1:10">
      <c r="A17344" t="s">
        <v>10</v>
      </c>
      <c r="B17344" t="s">
        <v>10</v>
      </c>
      <c r="C17344" t="s">
        <v>24</v>
      </c>
      <c r="D17344" t="s">
        <v>13</v>
      </c>
      <c r="E17344" t="s">
        <v>25</v>
      </c>
      <c r="F17344" t="s">
        <v>26</v>
      </c>
      <c r="G17344" s="3">
        <v>45077.538275462961</v>
      </c>
      <c r="H17344" s="1">
        <v>120000</v>
      </c>
      <c r="I17344" t="s">
        <v>1156</v>
      </c>
      <c r="J17344" t="s">
        <v>26226</v>
      </c>
    </row>
    <row r="17345" spans="1:10">
      <c r="A17345" t="s">
        <v>33</v>
      </c>
      <c r="B17345" t="s">
        <v>26227</v>
      </c>
      <c r="C17345" t="s">
        <v>10651</v>
      </c>
      <c r="D17345" t="s">
        <v>13</v>
      </c>
      <c r="E17345" t="s">
        <v>14</v>
      </c>
      <c r="F17345" t="s">
        <v>10652</v>
      </c>
      <c r="G17345" s="3">
        <v>45051.531215277777</v>
      </c>
      <c r="H17345" s="1">
        <v>48598.5</v>
      </c>
      <c r="I17345" t="s">
        <v>10653</v>
      </c>
      <c r="J17345" t="s">
        <v>561</v>
      </c>
    </row>
    <row r="17346" spans="1:10">
      <c r="A17346" t="s">
        <v>33</v>
      </c>
      <c r="B17346" t="s">
        <v>33</v>
      </c>
      <c r="C17346" t="s">
        <v>3413</v>
      </c>
      <c r="D17346" t="s">
        <v>13</v>
      </c>
      <c r="E17346" t="s">
        <v>14</v>
      </c>
      <c r="F17346" t="s">
        <v>26</v>
      </c>
      <c r="G17346" s="3">
        <v>45155.500798611109</v>
      </c>
      <c r="H17346" s="1">
        <v>72500</v>
      </c>
      <c r="I17346" t="s">
        <v>130</v>
      </c>
      <c r="J17346" t="s">
        <v>4706</v>
      </c>
    </row>
    <row r="17347" spans="1:10">
      <c r="A17347" t="s">
        <v>73</v>
      </c>
      <c r="B17347" t="s">
        <v>73</v>
      </c>
      <c r="C17347" t="s">
        <v>189</v>
      </c>
      <c r="D17347" t="s">
        <v>13</v>
      </c>
      <c r="E17347" t="s">
        <v>14</v>
      </c>
      <c r="F17347" t="s">
        <v>190</v>
      </c>
      <c r="G17347" s="3">
        <v>45027.576967592591</v>
      </c>
      <c r="H17347" s="1">
        <v>147500</v>
      </c>
      <c r="I17347" t="s">
        <v>16613</v>
      </c>
      <c r="J17347" t="s">
        <v>26228</v>
      </c>
    </row>
    <row r="17348" spans="1:10">
      <c r="A17348" t="s">
        <v>33</v>
      </c>
      <c r="B17348" t="s">
        <v>2652</v>
      </c>
      <c r="C17348" t="s">
        <v>1743</v>
      </c>
      <c r="D17348" t="s">
        <v>13</v>
      </c>
      <c r="E17348" t="s">
        <v>14</v>
      </c>
      <c r="F17348" t="s">
        <v>162</v>
      </c>
      <c r="G17348" s="3">
        <v>45155.512430555558</v>
      </c>
      <c r="H17348" s="1">
        <v>165000</v>
      </c>
      <c r="I17348" t="s">
        <v>26229</v>
      </c>
      <c r="J17348" t="s">
        <v>26230</v>
      </c>
    </row>
    <row r="17349" spans="1:10">
      <c r="A17349" t="s">
        <v>77</v>
      </c>
      <c r="B17349" t="s">
        <v>26231</v>
      </c>
      <c r="C17349" t="s">
        <v>662</v>
      </c>
      <c r="D17349" t="s">
        <v>13</v>
      </c>
      <c r="E17349" t="s">
        <v>14</v>
      </c>
      <c r="F17349" t="s">
        <v>26</v>
      </c>
      <c r="G17349" s="3">
        <v>45226.501979166664</v>
      </c>
      <c r="H17349" s="1">
        <v>156000</v>
      </c>
      <c r="I17349" t="s">
        <v>4293</v>
      </c>
      <c r="J17349" t="s">
        <v>26232</v>
      </c>
    </row>
    <row r="17350" spans="1:10">
      <c r="A17350" t="s">
        <v>10</v>
      </c>
      <c r="B17350" t="s">
        <v>357</v>
      </c>
      <c r="C17350" t="s">
        <v>232</v>
      </c>
      <c r="D17350" t="s">
        <v>13</v>
      </c>
      <c r="E17350" t="s">
        <v>14</v>
      </c>
      <c r="F17350" t="s">
        <v>26</v>
      </c>
      <c r="G17350" s="3">
        <v>45091.50203703704</v>
      </c>
      <c r="H17350" s="1">
        <v>210000</v>
      </c>
      <c r="I17350" t="s">
        <v>335</v>
      </c>
      <c r="J17350" t="s">
        <v>26233</v>
      </c>
    </row>
    <row r="17351" spans="1:10">
      <c r="A17351" t="s">
        <v>10</v>
      </c>
      <c r="B17351" t="s">
        <v>26234</v>
      </c>
      <c r="C17351" t="s">
        <v>2937</v>
      </c>
      <c r="D17351" t="s">
        <v>13</v>
      </c>
      <c r="E17351" t="s">
        <v>14</v>
      </c>
      <c r="F17351" t="s">
        <v>209</v>
      </c>
      <c r="G17351" s="3">
        <v>45157.516111111108</v>
      </c>
      <c r="H17351" s="1">
        <v>157500</v>
      </c>
      <c r="I17351" t="s">
        <v>6419</v>
      </c>
      <c r="J17351" t="s">
        <v>26235</v>
      </c>
    </row>
    <row r="17352" spans="1:10">
      <c r="A17352" t="s">
        <v>10</v>
      </c>
      <c r="B17352" t="s">
        <v>10</v>
      </c>
      <c r="C17352" t="s">
        <v>5493</v>
      </c>
      <c r="D17352" t="s">
        <v>13</v>
      </c>
      <c r="E17352" t="s">
        <v>14</v>
      </c>
      <c r="F17352" t="s">
        <v>26</v>
      </c>
      <c r="G17352" s="3">
        <v>44947.506666666668</v>
      </c>
      <c r="H17352" s="1">
        <v>88393.5</v>
      </c>
      <c r="I17352" t="s">
        <v>5383</v>
      </c>
      <c r="J17352" t="s">
        <v>9703</v>
      </c>
    </row>
    <row r="17353" spans="1:10">
      <c r="A17353" t="s">
        <v>77</v>
      </c>
      <c r="B17353" t="s">
        <v>26236</v>
      </c>
      <c r="C17353" t="s">
        <v>557</v>
      </c>
      <c r="D17353" t="s">
        <v>13</v>
      </c>
      <c r="E17353" t="s">
        <v>14</v>
      </c>
      <c r="F17353" t="s">
        <v>26</v>
      </c>
      <c r="G17353" s="3">
        <v>45258.528668981482</v>
      </c>
      <c r="H17353" s="1">
        <v>85000</v>
      </c>
      <c r="I17353" t="s">
        <v>26237</v>
      </c>
      <c r="J17353" t="s">
        <v>544</v>
      </c>
    </row>
    <row r="17354" spans="1:10">
      <c r="A17354" t="s">
        <v>33</v>
      </c>
      <c r="B17354" t="s">
        <v>33</v>
      </c>
      <c r="C17354" t="s">
        <v>75</v>
      </c>
      <c r="D17354" t="s">
        <v>13</v>
      </c>
      <c r="E17354" t="s">
        <v>14</v>
      </c>
      <c r="F17354" t="s">
        <v>26</v>
      </c>
      <c r="G17354" s="3">
        <v>45072.500590277778</v>
      </c>
      <c r="H17354" s="1">
        <v>150000</v>
      </c>
      <c r="I17354" t="s">
        <v>1333</v>
      </c>
      <c r="J17354" t="s">
        <v>819</v>
      </c>
    </row>
    <row r="17355" spans="1:10">
      <c r="A17355" t="s">
        <v>10</v>
      </c>
      <c r="B17355" t="s">
        <v>10</v>
      </c>
      <c r="C17355" t="s">
        <v>3913</v>
      </c>
      <c r="D17355" t="s">
        <v>1075</v>
      </c>
      <c r="E17355" t="s">
        <v>14</v>
      </c>
      <c r="F17355" t="s">
        <v>26</v>
      </c>
      <c r="G17355" s="3">
        <v>45205.525983796295</v>
      </c>
      <c r="H17355" s="1">
        <v>119500</v>
      </c>
      <c r="I17355" t="s">
        <v>6357</v>
      </c>
      <c r="J17355" t="s">
        <v>7568</v>
      </c>
    </row>
    <row r="17356" spans="1:10">
      <c r="A17356" t="s">
        <v>10</v>
      </c>
      <c r="B17356" t="s">
        <v>6366</v>
      </c>
      <c r="C17356" t="s">
        <v>1059</v>
      </c>
      <c r="D17356" t="s">
        <v>13</v>
      </c>
      <c r="E17356" t="s">
        <v>14</v>
      </c>
      <c r="F17356" t="s">
        <v>26</v>
      </c>
      <c r="G17356" s="3">
        <v>45092.512962962966</v>
      </c>
      <c r="H17356" s="1">
        <v>90000</v>
      </c>
      <c r="I17356" t="s">
        <v>1549</v>
      </c>
      <c r="J17356" t="s">
        <v>26238</v>
      </c>
    </row>
    <row r="17357" spans="1:10">
      <c r="A17357" t="s">
        <v>10</v>
      </c>
      <c r="B17357" t="s">
        <v>17824</v>
      </c>
      <c r="C17357" t="s">
        <v>24</v>
      </c>
      <c r="D17357" t="s">
        <v>13</v>
      </c>
      <c r="E17357" t="s">
        <v>25</v>
      </c>
      <c r="F17357" t="s">
        <v>20</v>
      </c>
      <c r="G17357" s="3">
        <v>45205.510694444441</v>
      </c>
      <c r="H17357" s="1">
        <v>195000</v>
      </c>
      <c r="I17357" t="s">
        <v>335</v>
      </c>
      <c r="J17357" t="s">
        <v>1138</v>
      </c>
    </row>
    <row r="17358" spans="1:10">
      <c r="A17358" t="s">
        <v>135</v>
      </c>
      <c r="B17358" t="s">
        <v>135</v>
      </c>
      <c r="C17358" t="s">
        <v>342</v>
      </c>
      <c r="D17358" t="s">
        <v>13</v>
      </c>
      <c r="E17358" t="s">
        <v>14</v>
      </c>
      <c r="F17358" t="s">
        <v>26</v>
      </c>
      <c r="G17358" s="3">
        <v>45106.501817129632</v>
      </c>
      <c r="H17358" s="1">
        <v>100000</v>
      </c>
      <c r="I17358" t="s">
        <v>7465</v>
      </c>
      <c r="J17358" t="s">
        <v>7466</v>
      </c>
    </row>
    <row r="17359" spans="1:10">
      <c r="A17359" t="s">
        <v>33</v>
      </c>
      <c r="B17359" t="s">
        <v>26239</v>
      </c>
      <c r="C17359" t="s">
        <v>5549</v>
      </c>
      <c r="D17359" t="s">
        <v>13</v>
      </c>
      <c r="E17359" t="s">
        <v>14</v>
      </c>
      <c r="F17359" t="s">
        <v>26</v>
      </c>
      <c r="G17359" s="3">
        <v>45086.501550925925</v>
      </c>
      <c r="H17359" s="1">
        <v>68000</v>
      </c>
      <c r="I17359" t="s">
        <v>8909</v>
      </c>
      <c r="J17359" t="s">
        <v>8910</v>
      </c>
    </row>
    <row r="17360" spans="1:10">
      <c r="A17360" t="s">
        <v>33</v>
      </c>
      <c r="B17360" t="s">
        <v>946</v>
      </c>
      <c r="C17360" t="s">
        <v>1094</v>
      </c>
      <c r="D17360" t="s">
        <v>13</v>
      </c>
      <c r="E17360" t="s">
        <v>14</v>
      </c>
      <c r="F17360" t="s">
        <v>205</v>
      </c>
      <c r="G17360" s="3">
        <v>45078.53875</v>
      </c>
      <c r="H17360" s="1">
        <v>56700</v>
      </c>
      <c r="I17360" t="s">
        <v>4924</v>
      </c>
      <c r="J17360" t="s">
        <v>298</v>
      </c>
    </row>
    <row r="17361" spans="1:10">
      <c r="A17361" t="s">
        <v>33</v>
      </c>
      <c r="B17361" t="s">
        <v>26240</v>
      </c>
      <c r="C17361" t="s">
        <v>75</v>
      </c>
      <c r="D17361" t="s">
        <v>13</v>
      </c>
      <c r="E17361" t="s">
        <v>14</v>
      </c>
      <c r="F17361" t="s">
        <v>26</v>
      </c>
      <c r="G17361" s="3">
        <v>45236.500671296293</v>
      </c>
      <c r="H17361" s="1">
        <v>85000</v>
      </c>
      <c r="I17361" t="s">
        <v>24437</v>
      </c>
      <c r="J17361" t="s">
        <v>748</v>
      </c>
    </row>
    <row r="17362" spans="1:10">
      <c r="A17362" t="s">
        <v>10</v>
      </c>
      <c r="B17362" t="s">
        <v>7985</v>
      </c>
      <c r="C17362" t="s">
        <v>171</v>
      </c>
      <c r="D17362" t="s">
        <v>13</v>
      </c>
      <c r="E17362" t="s">
        <v>14</v>
      </c>
      <c r="F17362" t="s">
        <v>171</v>
      </c>
      <c r="G17362" s="3">
        <v>45269.504351851851</v>
      </c>
      <c r="H17362" s="1">
        <v>170500</v>
      </c>
      <c r="I17362" t="s">
        <v>5977</v>
      </c>
      <c r="J17362" t="s">
        <v>26241</v>
      </c>
    </row>
    <row r="17363" spans="1:10">
      <c r="A17363" t="s">
        <v>152</v>
      </c>
      <c r="B17363" t="s">
        <v>152</v>
      </c>
      <c r="C17363" t="s">
        <v>24</v>
      </c>
      <c r="D17363" t="s">
        <v>13</v>
      </c>
      <c r="E17363" t="s">
        <v>25</v>
      </c>
      <c r="F17363" t="s">
        <v>26</v>
      </c>
      <c r="G17363" s="3">
        <v>45216.50440972222</v>
      </c>
      <c r="H17363" s="1">
        <v>100000</v>
      </c>
      <c r="I17363" t="s">
        <v>18473</v>
      </c>
      <c r="J17363" t="s">
        <v>26242</v>
      </c>
    </row>
    <row r="17364" spans="1:10">
      <c r="A17364" t="s">
        <v>212</v>
      </c>
      <c r="B17364" t="s">
        <v>26243</v>
      </c>
      <c r="C17364" t="s">
        <v>201</v>
      </c>
      <c r="D17364" t="s">
        <v>13</v>
      </c>
      <c r="E17364" t="s">
        <v>14</v>
      </c>
      <c r="F17364" t="s">
        <v>26</v>
      </c>
      <c r="G17364" s="3">
        <v>44982.503761574073</v>
      </c>
      <c r="H17364" s="1">
        <v>190000</v>
      </c>
      <c r="I17364" t="s">
        <v>18506</v>
      </c>
      <c r="J17364" t="s">
        <v>10341</v>
      </c>
    </row>
    <row r="17365" spans="1:10">
      <c r="A17365" t="s">
        <v>135</v>
      </c>
      <c r="B17365" t="s">
        <v>22617</v>
      </c>
      <c r="C17365" t="s">
        <v>232</v>
      </c>
      <c r="D17365" t="s">
        <v>13</v>
      </c>
      <c r="E17365" t="s">
        <v>14</v>
      </c>
      <c r="F17365" t="s">
        <v>26</v>
      </c>
      <c r="G17365" s="3">
        <v>44942.5000462963</v>
      </c>
      <c r="H17365" s="1">
        <v>115000</v>
      </c>
      <c r="I17365" t="s">
        <v>1016</v>
      </c>
    </row>
    <row r="17366" spans="1:10">
      <c r="A17366" t="s">
        <v>33</v>
      </c>
      <c r="B17366" t="s">
        <v>6996</v>
      </c>
      <c r="C17366" t="s">
        <v>901</v>
      </c>
      <c r="D17366" t="s">
        <v>13</v>
      </c>
      <c r="E17366" t="s">
        <v>14</v>
      </c>
      <c r="F17366" t="s">
        <v>26</v>
      </c>
      <c r="G17366" s="3">
        <v>45120.502303240741</v>
      </c>
      <c r="H17366" s="1">
        <v>108961</v>
      </c>
      <c r="I17366" t="s">
        <v>902</v>
      </c>
    </row>
    <row r="17367" spans="1:10">
      <c r="A17367" t="s">
        <v>10</v>
      </c>
      <c r="B17367" t="s">
        <v>1763</v>
      </c>
      <c r="C17367" t="s">
        <v>4015</v>
      </c>
      <c r="D17367" t="s">
        <v>13</v>
      </c>
      <c r="E17367" t="s">
        <v>14</v>
      </c>
      <c r="F17367" t="s">
        <v>26</v>
      </c>
      <c r="G17367" s="3">
        <v>44990.502534722225</v>
      </c>
      <c r="H17367" s="1">
        <v>90000</v>
      </c>
      <c r="I17367" t="s">
        <v>26095</v>
      </c>
      <c r="J17367" t="s">
        <v>26096</v>
      </c>
    </row>
    <row r="17368" spans="1:10">
      <c r="A17368" t="s">
        <v>33</v>
      </c>
      <c r="B17368" t="s">
        <v>26244</v>
      </c>
      <c r="C17368" t="s">
        <v>947</v>
      </c>
      <c r="D17368" t="s">
        <v>13</v>
      </c>
      <c r="E17368" t="s">
        <v>14</v>
      </c>
      <c r="F17368" t="s">
        <v>26</v>
      </c>
      <c r="G17368" s="3">
        <v>45113.500775462962</v>
      </c>
      <c r="H17368" s="1">
        <v>115000</v>
      </c>
      <c r="I17368" t="s">
        <v>2281</v>
      </c>
      <c r="J17368" t="s">
        <v>3254</v>
      </c>
    </row>
    <row r="17369" spans="1:10">
      <c r="A17369" t="s">
        <v>18</v>
      </c>
      <c r="B17369" t="s">
        <v>26245</v>
      </c>
      <c r="C17369" t="s">
        <v>614</v>
      </c>
      <c r="D17369" t="s">
        <v>13</v>
      </c>
      <c r="E17369" t="s">
        <v>14</v>
      </c>
      <c r="F17369" t="s">
        <v>608</v>
      </c>
      <c r="G17369" s="3">
        <v>45112.508472222224</v>
      </c>
      <c r="H17369" s="1">
        <v>125000</v>
      </c>
      <c r="I17369" t="s">
        <v>5853</v>
      </c>
      <c r="J17369" t="s">
        <v>26246</v>
      </c>
    </row>
    <row r="17370" spans="1:10">
      <c r="A17370" t="s">
        <v>152</v>
      </c>
      <c r="B17370" t="s">
        <v>7422</v>
      </c>
      <c r="C17370" t="s">
        <v>2535</v>
      </c>
      <c r="D17370" t="s">
        <v>13</v>
      </c>
      <c r="E17370" t="s">
        <v>14</v>
      </c>
      <c r="F17370" t="s">
        <v>608</v>
      </c>
      <c r="G17370" s="3">
        <v>45127.509733796294</v>
      </c>
      <c r="H17370" s="1">
        <v>99150</v>
      </c>
      <c r="I17370" t="s">
        <v>2475</v>
      </c>
      <c r="J17370" t="s">
        <v>26247</v>
      </c>
    </row>
    <row r="17371" spans="1:10">
      <c r="A17371" t="s">
        <v>135</v>
      </c>
      <c r="B17371" t="s">
        <v>26248</v>
      </c>
      <c r="C17371" t="s">
        <v>276</v>
      </c>
      <c r="D17371" t="s">
        <v>13</v>
      </c>
      <c r="E17371" t="s">
        <v>14</v>
      </c>
      <c r="F17371" t="s">
        <v>26</v>
      </c>
      <c r="G17371" s="3">
        <v>45100.500185185185</v>
      </c>
      <c r="H17371" s="1">
        <v>90000</v>
      </c>
      <c r="I17371" t="s">
        <v>2092</v>
      </c>
      <c r="J17371" t="s">
        <v>16094</v>
      </c>
    </row>
    <row r="17372" spans="1:10">
      <c r="A17372" t="s">
        <v>10</v>
      </c>
      <c r="B17372" t="s">
        <v>10</v>
      </c>
      <c r="C17372" t="s">
        <v>1136</v>
      </c>
      <c r="D17372" t="s">
        <v>13</v>
      </c>
      <c r="E17372" t="s">
        <v>14</v>
      </c>
      <c r="F17372" t="s">
        <v>26</v>
      </c>
      <c r="G17372" s="3">
        <v>44931.502500000002</v>
      </c>
      <c r="H17372" s="1">
        <v>147000</v>
      </c>
      <c r="I17372" t="s">
        <v>2673</v>
      </c>
      <c r="J17372" t="s">
        <v>26249</v>
      </c>
    </row>
    <row r="17373" spans="1:10">
      <c r="A17373" t="s">
        <v>33</v>
      </c>
      <c r="B17373" t="s">
        <v>7514</v>
      </c>
      <c r="C17373" t="s">
        <v>75</v>
      </c>
      <c r="D17373" t="s">
        <v>13</v>
      </c>
      <c r="E17373" t="s">
        <v>14</v>
      </c>
      <c r="F17373" t="s">
        <v>26</v>
      </c>
      <c r="G17373" s="3">
        <v>45108.500787037039</v>
      </c>
      <c r="H17373" s="1">
        <v>150000</v>
      </c>
      <c r="I17373" t="s">
        <v>7381</v>
      </c>
      <c r="J17373" t="s">
        <v>26250</v>
      </c>
    </row>
    <row r="17374" spans="1:10">
      <c r="A17374" t="s">
        <v>212</v>
      </c>
      <c r="B17374" t="s">
        <v>212</v>
      </c>
      <c r="C17374" t="s">
        <v>26251</v>
      </c>
      <c r="D17374" t="s">
        <v>13</v>
      </c>
      <c r="E17374" t="s">
        <v>14</v>
      </c>
      <c r="F17374" t="s">
        <v>26</v>
      </c>
      <c r="G17374" s="3">
        <v>45093.544016203705</v>
      </c>
      <c r="H17374" s="1">
        <v>90000</v>
      </c>
      <c r="I17374" t="s">
        <v>2592</v>
      </c>
      <c r="J17374" t="s">
        <v>15774</v>
      </c>
    </row>
    <row r="17375" spans="1:10">
      <c r="A17375" t="s">
        <v>152</v>
      </c>
      <c r="B17375" t="s">
        <v>26252</v>
      </c>
      <c r="C17375" t="s">
        <v>26253</v>
      </c>
      <c r="D17375" t="s">
        <v>13</v>
      </c>
      <c r="E17375" t="s">
        <v>14</v>
      </c>
      <c r="F17375" t="s">
        <v>26</v>
      </c>
      <c r="G17375" s="3">
        <v>44947.506504629629</v>
      </c>
      <c r="H17375" s="1">
        <v>89100</v>
      </c>
      <c r="I17375" t="s">
        <v>2442</v>
      </c>
      <c r="J17375" t="s">
        <v>26254</v>
      </c>
    </row>
    <row r="17376" spans="1:10">
      <c r="A17376" t="s">
        <v>18</v>
      </c>
      <c r="B17376" t="s">
        <v>26255</v>
      </c>
      <c r="C17376" t="s">
        <v>1794</v>
      </c>
      <c r="D17376" t="s">
        <v>13</v>
      </c>
      <c r="E17376" t="s">
        <v>14</v>
      </c>
      <c r="F17376" t="s">
        <v>694</v>
      </c>
      <c r="G17376" s="3">
        <v>44945.539236111108</v>
      </c>
      <c r="H17376" s="1">
        <v>98283</v>
      </c>
      <c r="I17376" t="s">
        <v>3739</v>
      </c>
      <c r="J17376" t="s">
        <v>26256</v>
      </c>
    </row>
    <row r="17377" spans="1:10">
      <c r="A17377" t="s">
        <v>33</v>
      </c>
      <c r="B17377" t="s">
        <v>26257</v>
      </c>
      <c r="C17377" t="s">
        <v>1740</v>
      </c>
      <c r="D17377" t="s">
        <v>13</v>
      </c>
      <c r="E17377" t="s">
        <v>14</v>
      </c>
      <c r="F17377" t="s">
        <v>314</v>
      </c>
      <c r="G17377" s="3">
        <v>44951.543437499997</v>
      </c>
      <c r="H17377" s="1">
        <v>44100</v>
      </c>
      <c r="I17377" t="s">
        <v>1741</v>
      </c>
      <c r="J17377" t="s">
        <v>26258</v>
      </c>
    </row>
    <row r="17378" spans="1:10">
      <c r="A17378" t="s">
        <v>33</v>
      </c>
      <c r="B17378" t="s">
        <v>26259</v>
      </c>
      <c r="C17378" t="s">
        <v>201</v>
      </c>
      <c r="D17378" t="s">
        <v>13</v>
      </c>
      <c r="E17378" t="s">
        <v>14</v>
      </c>
      <c r="F17378" t="s">
        <v>26</v>
      </c>
      <c r="G17378" s="3">
        <v>44982.550821759258</v>
      </c>
      <c r="H17378" s="1">
        <v>90000</v>
      </c>
      <c r="I17378" t="s">
        <v>26260</v>
      </c>
      <c r="J17378" t="s">
        <v>26261</v>
      </c>
    </row>
    <row r="17379" spans="1:10">
      <c r="A17379" t="s">
        <v>212</v>
      </c>
      <c r="B17379" t="s">
        <v>2896</v>
      </c>
      <c r="C17379" t="s">
        <v>2296</v>
      </c>
      <c r="D17379" t="s">
        <v>13</v>
      </c>
      <c r="E17379" t="s">
        <v>14</v>
      </c>
      <c r="F17379" t="s">
        <v>26</v>
      </c>
      <c r="G17379" s="3">
        <v>44966.502164351848</v>
      </c>
      <c r="H17379" s="1">
        <v>200000</v>
      </c>
      <c r="I17379" t="s">
        <v>123</v>
      </c>
    </row>
    <row r="17380" spans="1:10">
      <c r="A17380" t="s">
        <v>33</v>
      </c>
      <c r="B17380" t="s">
        <v>20506</v>
      </c>
      <c r="C17380" t="s">
        <v>385</v>
      </c>
      <c r="D17380" t="s">
        <v>13</v>
      </c>
      <c r="E17380" t="s">
        <v>14</v>
      </c>
      <c r="F17380" t="s">
        <v>26</v>
      </c>
      <c r="G17380" s="3">
        <v>45117.536828703705</v>
      </c>
      <c r="H17380" s="1">
        <v>50000</v>
      </c>
      <c r="I17380" t="s">
        <v>17358</v>
      </c>
      <c r="J17380" t="s">
        <v>5702</v>
      </c>
    </row>
    <row r="17381" spans="1:10">
      <c r="A17381" t="s">
        <v>135</v>
      </c>
      <c r="B17381" t="s">
        <v>19297</v>
      </c>
      <c r="C17381" t="s">
        <v>2207</v>
      </c>
      <c r="D17381" t="s">
        <v>13</v>
      </c>
      <c r="E17381" t="s">
        <v>14</v>
      </c>
      <c r="F17381" t="s">
        <v>26</v>
      </c>
      <c r="G17381" s="3">
        <v>45237.502638888887</v>
      </c>
      <c r="H17381" s="1">
        <v>80000</v>
      </c>
      <c r="I17381" t="s">
        <v>26262</v>
      </c>
    </row>
    <row r="17382" spans="1:10">
      <c r="A17382" t="s">
        <v>33</v>
      </c>
      <c r="B17382" t="s">
        <v>26263</v>
      </c>
      <c r="C17382" t="s">
        <v>557</v>
      </c>
      <c r="D17382" t="s">
        <v>13</v>
      </c>
      <c r="E17382" t="s">
        <v>14</v>
      </c>
      <c r="F17382" t="s">
        <v>26</v>
      </c>
      <c r="G17382" s="3">
        <v>45124.569571759261</v>
      </c>
      <c r="H17382" s="1">
        <v>37860</v>
      </c>
      <c r="I17382" t="s">
        <v>3409</v>
      </c>
    </row>
    <row r="17383" spans="1:10">
      <c r="A17383" t="s">
        <v>10</v>
      </c>
      <c r="B17383" t="s">
        <v>18035</v>
      </c>
      <c r="C17383" t="s">
        <v>3157</v>
      </c>
      <c r="D17383" t="s">
        <v>13</v>
      </c>
      <c r="E17383" t="s">
        <v>14</v>
      </c>
      <c r="F17383" t="s">
        <v>26</v>
      </c>
      <c r="G17383" s="3">
        <v>45119.503217592595</v>
      </c>
      <c r="H17383" s="1">
        <v>200000</v>
      </c>
      <c r="I17383" t="s">
        <v>1753</v>
      </c>
      <c r="J17383" t="s">
        <v>2729</v>
      </c>
    </row>
    <row r="17384" spans="1:10">
      <c r="A17384" t="s">
        <v>212</v>
      </c>
      <c r="B17384" t="s">
        <v>21094</v>
      </c>
      <c r="C17384" t="s">
        <v>1222</v>
      </c>
      <c r="D17384" t="s">
        <v>13</v>
      </c>
      <c r="E17384" t="s">
        <v>14</v>
      </c>
      <c r="F17384" t="s">
        <v>608</v>
      </c>
      <c r="G17384" s="3">
        <v>44936.522083333337</v>
      </c>
      <c r="H17384" s="1">
        <v>90000</v>
      </c>
      <c r="I17384" t="s">
        <v>26264</v>
      </c>
      <c r="J17384" t="s">
        <v>26265</v>
      </c>
    </row>
    <row r="17385" spans="1:10">
      <c r="A17385" t="s">
        <v>33</v>
      </c>
      <c r="B17385" t="s">
        <v>1843</v>
      </c>
      <c r="C17385" t="s">
        <v>232</v>
      </c>
      <c r="D17385" t="s">
        <v>13</v>
      </c>
      <c r="E17385" t="s">
        <v>14</v>
      </c>
      <c r="F17385" t="s">
        <v>26</v>
      </c>
      <c r="G17385" s="3">
        <v>45120.4999537037</v>
      </c>
      <c r="H17385" s="1">
        <v>42500</v>
      </c>
      <c r="I17385" t="s">
        <v>26266</v>
      </c>
      <c r="J17385" t="s">
        <v>613</v>
      </c>
    </row>
    <row r="17386" spans="1:10">
      <c r="A17386" t="s">
        <v>33</v>
      </c>
      <c r="B17386" t="s">
        <v>33</v>
      </c>
      <c r="C17386" t="s">
        <v>5080</v>
      </c>
      <c r="D17386" t="s">
        <v>13</v>
      </c>
      <c r="E17386" t="s">
        <v>14</v>
      </c>
      <c r="F17386" t="s">
        <v>26</v>
      </c>
      <c r="G17386" s="3">
        <v>44963.500740740739</v>
      </c>
      <c r="H17386" s="1">
        <v>115000</v>
      </c>
      <c r="I17386" t="s">
        <v>24438</v>
      </c>
      <c r="J17386" t="s">
        <v>46</v>
      </c>
    </row>
    <row r="17387" spans="1:10">
      <c r="A17387" t="s">
        <v>10</v>
      </c>
      <c r="B17387" t="s">
        <v>10</v>
      </c>
      <c r="C17387" t="s">
        <v>26267</v>
      </c>
      <c r="D17387" t="s">
        <v>13</v>
      </c>
      <c r="E17387" t="s">
        <v>14</v>
      </c>
      <c r="F17387" t="s">
        <v>26</v>
      </c>
      <c r="G17387" s="3">
        <v>45114.530543981484</v>
      </c>
      <c r="H17387" s="1">
        <v>150000</v>
      </c>
      <c r="I17387" t="s">
        <v>729</v>
      </c>
      <c r="J17387" t="s">
        <v>1316</v>
      </c>
    </row>
    <row r="17388" spans="1:10">
      <c r="A17388" t="s">
        <v>10</v>
      </c>
      <c r="B17388" t="s">
        <v>10</v>
      </c>
      <c r="C17388" t="s">
        <v>9405</v>
      </c>
      <c r="D17388" t="s">
        <v>13</v>
      </c>
      <c r="E17388" t="s">
        <v>14</v>
      </c>
      <c r="F17388" t="s">
        <v>26</v>
      </c>
      <c r="G17388" s="3">
        <v>45239.502060185187</v>
      </c>
      <c r="H17388" s="1">
        <v>152174.5</v>
      </c>
      <c r="I17388" t="s">
        <v>6077</v>
      </c>
    </row>
    <row r="17389" spans="1:10">
      <c r="A17389" t="s">
        <v>18</v>
      </c>
      <c r="B17389" t="s">
        <v>641</v>
      </c>
      <c r="C17389" t="s">
        <v>1109</v>
      </c>
      <c r="D17389" t="s">
        <v>13</v>
      </c>
      <c r="E17389" t="s">
        <v>14</v>
      </c>
      <c r="F17389" t="s">
        <v>1110</v>
      </c>
      <c r="G17389" s="3">
        <v>45125.530578703707</v>
      </c>
      <c r="H17389" s="1">
        <v>72900</v>
      </c>
      <c r="I17389" t="s">
        <v>22769</v>
      </c>
      <c r="J17389" t="s">
        <v>9194</v>
      </c>
    </row>
    <row r="17390" spans="1:10">
      <c r="A17390" t="s">
        <v>33</v>
      </c>
      <c r="B17390" t="s">
        <v>15814</v>
      </c>
      <c r="C17390" t="s">
        <v>162</v>
      </c>
      <c r="D17390" t="s">
        <v>13</v>
      </c>
      <c r="E17390" t="s">
        <v>14</v>
      </c>
      <c r="F17390" t="s">
        <v>162</v>
      </c>
      <c r="G17390" s="3">
        <v>45233.509814814817</v>
      </c>
      <c r="H17390" s="1">
        <v>72900</v>
      </c>
      <c r="I17390" t="s">
        <v>12808</v>
      </c>
    </row>
    <row r="17391" spans="1:10">
      <c r="A17391" t="s">
        <v>18</v>
      </c>
      <c r="B17391" t="s">
        <v>26268</v>
      </c>
      <c r="C17391" t="s">
        <v>1866</v>
      </c>
      <c r="D17391" t="s">
        <v>13</v>
      </c>
      <c r="E17391" t="s">
        <v>14</v>
      </c>
      <c r="F17391" t="s">
        <v>171</v>
      </c>
      <c r="G17391" s="3">
        <v>44931.522893518515</v>
      </c>
      <c r="H17391" s="1">
        <v>147500</v>
      </c>
      <c r="I17391" t="s">
        <v>898</v>
      </c>
      <c r="J17391" t="s">
        <v>26269</v>
      </c>
    </row>
    <row r="17392" spans="1:10">
      <c r="A17392" t="s">
        <v>135</v>
      </c>
      <c r="B17392" t="s">
        <v>26270</v>
      </c>
      <c r="C17392" t="s">
        <v>26</v>
      </c>
      <c r="D17392" t="s">
        <v>13</v>
      </c>
      <c r="E17392" t="s">
        <v>14</v>
      </c>
      <c r="F17392" t="s">
        <v>26</v>
      </c>
      <c r="G17392" s="3">
        <v>45275.502395833333</v>
      </c>
      <c r="H17392" s="1">
        <v>186675</v>
      </c>
      <c r="I17392" t="s">
        <v>253</v>
      </c>
    </row>
    <row r="17393" spans="1:10">
      <c r="A17393" t="s">
        <v>33</v>
      </c>
      <c r="B17393" t="s">
        <v>26271</v>
      </c>
      <c r="C17393" t="s">
        <v>1747</v>
      </c>
      <c r="D17393" t="s">
        <v>13</v>
      </c>
      <c r="E17393" t="s">
        <v>14</v>
      </c>
      <c r="F17393" t="s">
        <v>314</v>
      </c>
      <c r="G17393" s="3">
        <v>45098.529675925929</v>
      </c>
      <c r="H17393" s="1">
        <v>111175</v>
      </c>
      <c r="I17393" t="s">
        <v>26272</v>
      </c>
      <c r="J17393" t="s">
        <v>26273</v>
      </c>
    </row>
    <row r="17394" spans="1:10">
      <c r="A17394" t="s">
        <v>18</v>
      </c>
      <c r="B17394" t="s">
        <v>809</v>
      </c>
      <c r="C17394" t="s">
        <v>56</v>
      </c>
      <c r="D17394" t="s">
        <v>13</v>
      </c>
      <c r="E17394" t="s">
        <v>14</v>
      </c>
      <c r="F17394" t="s">
        <v>26</v>
      </c>
      <c r="G17394" s="3">
        <v>45134.506932870368</v>
      </c>
      <c r="H17394" s="1">
        <v>174500</v>
      </c>
      <c r="I17394" t="s">
        <v>2423</v>
      </c>
      <c r="J17394" t="s">
        <v>26274</v>
      </c>
    </row>
    <row r="17395" spans="1:10">
      <c r="A17395" t="s">
        <v>135</v>
      </c>
      <c r="B17395" t="s">
        <v>26275</v>
      </c>
      <c r="C17395" t="s">
        <v>676</v>
      </c>
      <c r="D17395" t="s">
        <v>13</v>
      </c>
      <c r="E17395" t="s">
        <v>14</v>
      </c>
      <c r="F17395" t="s">
        <v>20</v>
      </c>
      <c r="G17395" s="3">
        <v>45036.516018518516</v>
      </c>
      <c r="H17395" s="1">
        <v>120367</v>
      </c>
      <c r="I17395" t="s">
        <v>26276</v>
      </c>
      <c r="J17395" t="s">
        <v>719</v>
      </c>
    </row>
    <row r="17396" spans="1:10">
      <c r="A17396" t="s">
        <v>10</v>
      </c>
      <c r="B17396" t="s">
        <v>6685</v>
      </c>
      <c r="C17396" t="s">
        <v>75</v>
      </c>
      <c r="D17396" t="s">
        <v>13</v>
      </c>
      <c r="E17396" t="s">
        <v>14</v>
      </c>
      <c r="F17396" t="s">
        <v>26</v>
      </c>
      <c r="G17396" s="3">
        <v>45159.503912037035</v>
      </c>
      <c r="H17396" s="1">
        <v>350000</v>
      </c>
      <c r="I17396" t="s">
        <v>1178</v>
      </c>
      <c r="J17396" t="s">
        <v>6686</v>
      </c>
    </row>
    <row r="17397" spans="1:10">
      <c r="A17397" t="s">
        <v>18</v>
      </c>
      <c r="B17397" t="s">
        <v>18</v>
      </c>
      <c r="C17397" t="s">
        <v>2085</v>
      </c>
      <c r="D17397" t="s">
        <v>13</v>
      </c>
      <c r="E17397" t="s">
        <v>14</v>
      </c>
      <c r="F17397" t="s">
        <v>2086</v>
      </c>
      <c r="G17397" s="3">
        <v>45272.521851851852</v>
      </c>
      <c r="H17397" s="1">
        <v>120000</v>
      </c>
      <c r="I17397" t="s">
        <v>26277</v>
      </c>
      <c r="J17397" t="s">
        <v>26278</v>
      </c>
    </row>
    <row r="17398" spans="1:10">
      <c r="A17398" t="s">
        <v>106</v>
      </c>
      <c r="B17398" t="s">
        <v>26279</v>
      </c>
      <c r="C17398" t="s">
        <v>24</v>
      </c>
      <c r="D17398" t="s">
        <v>13</v>
      </c>
      <c r="E17398" t="s">
        <v>25</v>
      </c>
      <c r="F17398" t="s">
        <v>404</v>
      </c>
      <c r="G17398" s="3">
        <v>44977.542326388888</v>
      </c>
      <c r="H17398" s="1">
        <v>55000</v>
      </c>
      <c r="I17398" t="s">
        <v>917</v>
      </c>
      <c r="J17398" t="s">
        <v>26280</v>
      </c>
    </row>
    <row r="17399" spans="1:10">
      <c r="A17399" t="s">
        <v>10</v>
      </c>
      <c r="B17399" t="s">
        <v>10</v>
      </c>
      <c r="C17399" t="s">
        <v>8728</v>
      </c>
      <c r="D17399" t="s">
        <v>13</v>
      </c>
      <c r="E17399" t="s">
        <v>14</v>
      </c>
      <c r="F17399" t="s">
        <v>26</v>
      </c>
      <c r="G17399" s="3">
        <v>45063.502442129633</v>
      </c>
      <c r="H17399" s="1">
        <v>150000</v>
      </c>
      <c r="I17399" t="s">
        <v>453</v>
      </c>
      <c r="J17399" t="s">
        <v>1183</v>
      </c>
    </row>
    <row r="17400" spans="1:10">
      <c r="A17400" t="s">
        <v>10</v>
      </c>
      <c r="B17400" t="s">
        <v>26281</v>
      </c>
      <c r="C17400" t="s">
        <v>2478</v>
      </c>
      <c r="D17400" t="s">
        <v>412</v>
      </c>
      <c r="E17400" t="s">
        <v>14</v>
      </c>
      <c r="F17400" t="s">
        <v>198</v>
      </c>
      <c r="G17400" s="3">
        <v>45112.509236111109</v>
      </c>
      <c r="H17400" s="1">
        <v>56700</v>
      </c>
      <c r="I17400" t="s">
        <v>9348</v>
      </c>
      <c r="J17400" t="s">
        <v>3781</v>
      </c>
    </row>
    <row r="17401" spans="1:10">
      <c r="A17401" t="s">
        <v>33</v>
      </c>
      <c r="B17401" t="s">
        <v>33</v>
      </c>
      <c r="C17401" t="s">
        <v>237</v>
      </c>
      <c r="D17401" t="s">
        <v>13</v>
      </c>
      <c r="E17401" t="s">
        <v>14</v>
      </c>
      <c r="F17401" t="s">
        <v>26</v>
      </c>
      <c r="G17401" s="3">
        <v>45265.501087962963</v>
      </c>
      <c r="H17401" s="1">
        <v>100000</v>
      </c>
      <c r="I17401" t="s">
        <v>11610</v>
      </c>
      <c r="J17401" t="s">
        <v>26282</v>
      </c>
    </row>
    <row r="17402" spans="1:10">
      <c r="A17402" t="s">
        <v>10</v>
      </c>
      <c r="B17402" t="s">
        <v>357</v>
      </c>
      <c r="C17402" t="s">
        <v>122</v>
      </c>
      <c r="D17402" t="s">
        <v>13</v>
      </c>
      <c r="E17402" t="s">
        <v>14</v>
      </c>
      <c r="F17402" t="s">
        <v>26</v>
      </c>
      <c r="G17402" s="3">
        <v>44963.504143518519</v>
      </c>
      <c r="H17402" s="1">
        <v>150000</v>
      </c>
      <c r="I17402" t="s">
        <v>1289</v>
      </c>
    </row>
    <row r="17403" spans="1:10">
      <c r="A17403" t="s">
        <v>33</v>
      </c>
      <c r="B17403" t="s">
        <v>26283</v>
      </c>
      <c r="C17403" t="s">
        <v>243</v>
      </c>
      <c r="D17403" t="s">
        <v>13</v>
      </c>
      <c r="E17403" t="s">
        <v>14</v>
      </c>
      <c r="F17403" t="s">
        <v>26</v>
      </c>
      <c r="G17403" s="3">
        <v>45085.500856481478</v>
      </c>
      <c r="H17403" s="1">
        <v>82500</v>
      </c>
      <c r="I17403" t="s">
        <v>130</v>
      </c>
      <c r="J17403" t="s">
        <v>8764</v>
      </c>
    </row>
    <row r="17404" spans="1:10">
      <c r="A17404" t="s">
        <v>33</v>
      </c>
      <c r="B17404" t="s">
        <v>10908</v>
      </c>
      <c r="C17404" t="s">
        <v>91</v>
      </c>
      <c r="D17404" t="s">
        <v>13</v>
      </c>
      <c r="E17404" t="s">
        <v>14</v>
      </c>
      <c r="F17404" t="s">
        <v>26</v>
      </c>
      <c r="G17404" s="3">
        <v>44943.500208333331</v>
      </c>
      <c r="H17404" s="1">
        <v>125000</v>
      </c>
      <c r="I17404" t="s">
        <v>24662</v>
      </c>
      <c r="J17404" t="s">
        <v>1861</v>
      </c>
    </row>
    <row r="17405" spans="1:10">
      <c r="A17405" t="s">
        <v>18</v>
      </c>
      <c r="B17405" t="s">
        <v>26284</v>
      </c>
      <c r="C17405" t="s">
        <v>24</v>
      </c>
      <c r="D17405" t="s">
        <v>13</v>
      </c>
      <c r="E17405" t="s">
        <v>25</v>
      </c>
      <c r="F17405" t="s">
        <v>209</v>
      </c>
      <c r="G17405" s="3">
        <v>45086.512418981481</v>
      </c>
      <c r="H17405" s="1">
        <v>45000</v>
      </c>
      <c r="I17405" t="s">
        <v>26285</v>
      </c>
      <c r="J17405" t="s">
        <v>26286</v>
      </c>
    </row>
    <row r="17406" spans="1:10">
      <c r="A17406" t="s">
        <v>33</v>
      </c>
      <c r="B17406" t="s">
        <v>4046</v>
      </c>
      <c r="C17406" t="s">
        <v>1358</v>
      </c>
      <c r="D17406" t="s">
        <v>13</v>
      </c>
      <c r="E17406" t="s">
        <v>14</v>
      </c>
      <c r="F17406" t="s">
        <v>26</v>
      </c>
      <c r="G17406" s="3">
        <v>45167.500879629632</v>
      </c>
      <c r="H17406" s="1">
        <v>115800</v>
      </c>
      <c r="I17406" t="s">
        <v>1477</v>
      </c>
      <c r="J17406" t="s">
        <v>2126</v>
      </c>
    </row>
    <row r="17407" spans="1:10">
      <c r="A17407" t="s">
        <v>33</v>
      </c>
      <c r="B17407" t="s">
        <v>26287</v>
      </c>
      <c r="C17407" t="s">
        <v>2649</v>
      </c>
      <c r="D17407" t="s">
        <v>13</v>
      </c>
      <c r="E17407" t="s">
        <v>14</v>
      </c>
      <c r="F17407" t="s">
        <v>171</v>
      </c>
      <c r="G17407" s="3">
        <v>44931.522650462961</v>
      </c>
      <c r="H17407" s="1">
        <v>104500</v>
      </c>
      <c r="I17407" t="s">
        <v>2650</v>
      </c>
      <c r="J17407" t="s">
        <v>26288</v>
      </c>
    </row>
    <row r="17408" spans="1:10">
      <c r="A17408" t="s">
        <v>212</v>
      </c>
      <c r="B17408" t="s">
        <v>26289</v>
      </c>
      <c r="C17408" t="s">
        <v>75</v>
      </c>
      <c r="D17408" t="s">
        <v>13</v>
      </c>
      <c r="E17408" t="s">
        <v>14</v>
      </c>
      <c r="F17408" t="s">
        <v>26</v>
      </c>
      <c r="G17408" s="3">
        <v>44995.503738425927</v>
      </c>
      <c r="H17408" s="1">
        <v>157500</v>
      </c>
      <c r="I17408" t="s">
        <v>458</v>
      </c>
      <c r="J17408" t="s">
        <v>26290</v>
      </c>
    </row>
    <row r="17409" spans="1:10">
      <c r="A17409" t="s">
        <v>33</v>
      </c>
      <c r="B17409" t="s">
        <v>26291</v>
      </c>
      <c r="C17409" t="s">
        <v>91</v>
      </c>
      <c r="D17409" t="s">
        <v>13</v>
      </c>
      <c r="E17409" t="s">
        <v>14</v>
      </c>
      <c r="F17409" t="s">
        <v>26</v>
      </c>
      <c r="G17409" s="3">
        <v>45159.5003125</v>
      </c>
      <c r="H17409" s="1">
        <v>115000</v>
      </c>
      <c r="I17409" t="s">
        <v>2592</v>
      </c>
      <c r="J17409" t="s">
        <v>26292</v>
      </c>
    </row>
    <row r="17410" spans="1:10">
      <c r="A17410" t="s">
        <v>18</v>
      </c>
      <c r="B17410" t="s">
        <v>18</v>
      </c>
      <c r="C17410" t="s">
        <v>161</v>
      </c>
      <c r="D17410" t="s">
        <v>13</v>
      </c>
      <c r="E17410" t="s">
        <v>14</v>
      </c>
      <c r="F17410" t="s">
        <v>162</v>
      </c>
      <c r="G17410" s="3">
        <v>44943.511041666665</v>
      </c>
      <c r="H17410" s="1">
        <v>96773</v>
      </c>
      <c r="I17410" t="s">
        <v>14377</v>
      </c>
      <c r="J17410" t="s">
        <v>26293</v>
      </c>
    </row>
    <row r="17411" spans="1:10">
      <c r="A17411" t="s">
        <v>10</v>
      </c>
      <c r="B17411" t="s">
        <v>10</v>
      </c>
      <c r="C17411" t="s">
        <v>232</v>
      </c>
      <c r="D17411" t="s">
        <v>13</v>
      </c>
      <c r="E17411" t="s">
        <v>14</v>
      </c>
      <c r="F17411" t="s">
        <v>26</v>
      </c>
      <c r="G17411" s="3">
        <v>45266.501319444447</v>
      </c>
      <c r="H17411" s="1">
        <v>175000</v>
      </c>
      <c r="I17411" t="s">
        <v>130</v>
      </c>
      <c r="J17411" t="s">
        <v>24039</v>
      </c>
    </row>
    <row r="17412" spans="1:10">
      <c r="A17412" t="s">
        <v>18</v>
      </c>
      <c r="B17412" t="s">
        <v>18</v>
      </c>
      <c r="C17412" t="s">
        <v>1109</v>
      </c>
      <c r="D17412" t="s">
        <v>13</v>
      </c>
      <c r="E17412" t="s">
        <v>14</v>
      </c>
      <c r="F17412" t="s">
        <v>1110</v>
      </c>
      <c r="G17412" s="3">
        <v>44956.519884259258</v>
      </c>
      <c r="H17412" s="1">
        <v>96773</v>
      </c>
      <c r="I17412" t="s">
        <v>5320</v>
      </c>
      <c r="J17412" t="s">
        <v>26294</v>
      </c>
    </row>
    <row r="17413" spans="1:10">
      <c r="A17413" t="s">
        <v>33</v>
      </c>
      <c r="B17413" t="s">
        <v>26295</v>
      </c>
      <c r="C17413" t="s">
        <v>75</v>
      </c>
      <c r="D17413" t="s">
        <v>13</v>
      </c>
      <c r="E17413" t="s">
        <v>14</v>
      </c>
      <c r="F17413" t="s">
        <v>26</v>
      </c>
      <c r="G17413" s="3">
        <v>45083.500659722224</v>
      </c>
      <c r="H17413" s="1">
        <v>99150</v>
      </c>
      <c r="I17413" t="s">
        <v>12253</v>
      </c>
      <c r="J17413" t="s">
        <v>28</v>
      </c>
    </row>
    <row r="17414" spans="1:10">
      <c r="A17414" t="s">
        <v>10</v>
      </c>
      <c r="B17414" t="s">
        <v>2468</v>
      </c>
      <c r="C17414" t="s">
        <v>2469</v>
      </c>
      <c r="D17414" t="s">
        <v>13</v>
      </c>
      <c r="E17414" t="s">
        <v>14</v>
      </c>
      <c r="F17414" t="s">
        <v>26</v>
      </c>
      <c r="G17414" s="3">
        <v>45166.502824074072</v>
      </c>
      <c r="H17414" s="1">
        <v>131513</v>
      </c>
      <c r="I17414" t="s">
        <v>2470</v>
      </c>
      <c r="J17414" t="s">
        <v>2471</v>
      </c>
    </row>
    <row r="17415" spans="1:10">
      <c r="A17415" t="s">
        <v>10</v>
      </c>
      <c r="B17415" t="s">
        <v>26296</v>
      </c>
      <c r="C17415" t="s">
        <v>3157</v>
      </c>
      <c r="D17415" t="s">
        <v>13</v>
      </c>
      <c r="E17415" t="s">
        <v>14</v>
      </c>
      <c r="F17415" t="s">
        <v>26</v>
      </c>
      <c r="G17415" s="3">
        <v>45119.502002314817</v>
      </c>
      <c r="H17415" s="1">
        <v>200000</v>
      </c>
      <c r="I17415" t="s">
        <v>1753</v>
      </c>
      <c r="J17415" t="s">
        <v>26297</v>
      </c>
    </row>
    <row r="17416" spans="1:10">
      <c r="A17416" t="s">
        <v>1537</v>
      </c>
      <c r="B17416" t="s">
        <v>26298</v>
      </c>
      <c r="C17416" t="s">
        <v>201</v>
      </c>
      <c r="D17416" t="s">
        <v>13</v>
      </c>
      <c r="E17416" t="s">
        <v>14</v>
      </c>
      <c r="F17416" t="s">
        <v>26</v>
      </c>
      <c r="G17416" s="3">
        <v>45119.532997685186</v>
      </c>
      <c r="H17416" s="1">
        <v>195000</v>
      </c>
      <c r="I17416" t="s">
        <v>1423</v>
      </c>
      <c r="J17416" t="s">
        <v>699</v>
      </c>
    </row>
    <row r="17417" spans="1:10">
      <c r="A17417" t="s">
        <v>18</v>
      </c>
      <c r="B17417" t="s">
        <v>26299</v>
      </c>
      <c r="C17417" t="s">
        <v>26300</v>
      </c>
      <c r="D17417" t="s">
        <v>13</v>
      </c>
      <c r="E17417" t="s">
        <v>14</v>
      </c>
      <c r="F17417" t="s">
        <v>162</v>
      </c>
      <c r="G17417" s="3">
        <v>45147.538819444446</v>
      </c>
      <c r="H17417" s="1">
        <v>147500</v>
      </c>
      <c r="I17417" t="s">
        <v>26301</v>
      </c>
      <c r="J17417" t="s">
        <v>26302</v>
      </c>
    </row>
    <row r="17418" spans="1:10">
      <c r="A17418" t="s">
        <v>152</v>
      </c>
      <c r="B17418" t="s">
        <v>26303</v>
      </c>
      <c r="C17418" t="s">
        <v>1926</v>
      </c>
      <c r="D17418" t="s">
        <v>13</v>
      </c>
      <c r="E17418" t="s">
        <v>14</v>
      </c>
      <c r="F17418" t="s">
        <v>26</v>
      </c>
      <c r="G17418" s="3">
        <v>45103.500798611109</v>
      </c>
      <c r="H17418" s="1">
        <v>157000</v>
      </c>
      <c r="I17418" t="s">
        <v>6207</v>
      </c>
      <c r="J17418" t="s">
        <v>26304</v>
      </c>
    </row>
    <row r="17419" spans="1:10">
      <c r="A17419" t="s">
        <v>212</v>
      </c>
      <c r="B17419" t="s">
        <v>26305</v>
      </c>
      <c r="C17419" t="s">
        <v>1597</v>
      </c>
      <c r="D17419" t="s">
        <v>13</v>
      </c>
      <c r="E17419" t="s">
        <v>14</v>
      </c>
      <c r="F17419" t="s">
        <v>26</v>
      </c>
      <c r="G17419" s="3">
        <v>45210.502303240741</v>
      </c>
      <c r="H17419" s="1">
        <v>192500</v>
      </c>
      <c r="I17419" t="s">
        <v>26306</v>
      </c>
      <c r="J17419" t="s">
        <v>26307</v>
      </c>
    </row>
    <row r="17420" spans="1:10">
      <c r="A17420" t="s">
        <v>33</v>
      </c>
      <c r="B17420" t="s">
        <v>33</v>
      </c>
      <c r="C17420" t="s">
        <v>2296</v>
      </c>
      <c r="D17420" t="s">
        <v>13</v>
      </c>
      <c r="E17420" t="s">
        <v>14</v>
      </c>
      <c r="F17420" t="s">
        <v>26</v>
      </c>
      <c r="G17420" s="3">
        <v>45085.500115740739</v>
      </c>
      <c r="H17420" s="1">
        <v>50000</v>
      </c>
      <c r="I17420" t="s">
        <v>26308</v>
      </c>
      <c r="J17420" t="s">
        <v>26309</v>
      </c>
    </row>
    <row r="17421" spans="1:10">
      <c r="A17421" t="s">
        <v>10</v>
      </c>
      <c r="B17421" t="s">
        <v>10</v>
      </c>
      <c r="C17421" t="s">
        <v>4015</v>
      </c>
      <c r="D17421" t="s">
        <v>13</v>
      </c>
      <c r="E17421" t="s">
        <v>14</v>
      </c>
      <c r="F17421" t="s">
        <v>26</v>
      </c>
      <c r="G17421" s="3">
        <v>45098.502893518518</v>
      </c>
      <c r="H17421" s="1">
        <v>90000</v>
      </c>
      <c r="I17421" t="s">
        <v>7684</v>
      </c>
      <c r="J17421" t="s">
        <v>7685</v>
      </c>
    </row>
    <row r="17422" spans="1:10">
      <c r="A17422" t="s">
        <v>77</v>
      </c>
      <c r="B17422" t="s">
        <v>26310</v>
      </c>
      <c r="C17422" t="s">
        <v>24</v>
      </c>
      <c r="D17422" t="s">
        <v>13</v>
      </c>
      <c r="E17422" t="s">
        <v>25</v>
      </c>
      <c r="F17422" t="s">
        <v>26</v>
      </c>
      <c r="G17422" s="3">
        <v>45210.501215277778</v>
      </c>
      <c r="H17422" s="1">
        <v>162500</v>
      </c>
      <c r="I17422" t="s">
        <v>128</v>
      </c>
      <c r="J17422" t="s">
        <v>26311</v>
      </c>
    </row>
    <row r="17423" spans="1:10">
      <c r="A17423" t="s">
        <v>33</v>
      </c>
      <c r="B17423" t="s">
        <v>33</v>
      </c>
      <c r="C17423" t="s">
        <v>1908</v>
      </c>
      <c r="D17423" t="s">
        <v>13</v>
      </c>
      <c r="E17423" t="s">
        <v>14</v>
      </c>
      <c r="F17423" t="s">
        <v>26</v>
      </c>
      <c r="G17423" s="3">
        <v>45070.501423611109</v>
      </c>
      <c r="H17423" s="1">
        <v>95000</v>
      </c>
      <c r="I17423" t="s">
        <v>130</v>
      </c>
      <c r="J17423" t="s">
        <v>2890</v>
      </c>
    </row>
    <row r="17424" spans="1:10">
      <c r="A17424" t="s">
        <v>10</v>
      </c>
      <c r="B17424" t="s">
        <v>26312</v>
      </c>
      <c r="C17424" t="s">
        <v>201</v>
      </c>
      <c r="D17424" t="s">
        <v>13</v>
      </c>
      <c r="E17424" t="s">
        <v>14</v>
      </c>
      <c r="F17424" t="s">
        <v>26</v>
      </c>
      <c r="G17424" s="3">
        <v>45159.530034722222</v>
      </c>
      <c r="H17424" s="1">
        <v>120000</v>
      </c>
      <c r="I17424" t="s">
        <v>186</v>
      </c>
      <c r="J17424" t="s">
        <v>26313</v>
      </c>
    </row>
    <row r="17425" spans="1:10">
      <c r="A17425" t="s">
        <v>152</v>
      </c>
      <c r="B17425" t="s">
        <v>152</v>
      </c>
      <c r="C17425" t="s">
        <v>859</v>
      </c>
      <c r="D17425" t="s">
        <v>13</v>
      </c>
      <c r="E17425" t="s">
        <v>14</v>
      </c>
      <c r="F17425" t="s">
        <v>155</v>
      </c>
      <c r="G17425" s="3">
        <v>44999.52888888889</v>
      </c>
      <c r="H17425" s="1">
        <v>166000</v>
      </c>
      <c r="I17425" t="s">
        <v>860</v>
      </c>
      <c r="J17425" t="s">
        <v>26314</v>
      </c>
    </row>
    <row r="17426" spans="1:10">
      <c r="A17426" t="s">
        <v>33</v>
      </c>
      <c r="B17426" t="s">
        <v>26315</v>
      </c>
      <c r="C17426" t="s">
        <v>2557</v>
      </c>
      <c r="D17426" t="s">
        <v>13</v>
      </c>
      <c r="E17426" t="s">
        <v>14</v>
      </c>
      <c r="F17426" t="s">
        <v>1392</v>
      </c>
      <c r="G17426" s="3">
        <v>44973.513321759259</v>
      </c>
      <c r="H17426" s="1">
        <v>102500</v>
      </c>
      <c r="I17426" t="s">
        <v>3323</v>
      </c>
      <c r="J17426" t="s">
        <v>97</v>
      </c>
    </row>
    <row r="17427" spans="1:10">
      <c r="A17427" t="s">
        <v>10</v>
      </c>
      <c r="B17427" t="s">
        <v>26316</v>
      </c>
      <c r="C17427" t="s">
        <v>201</v>
      </c>
      <c r="D17427" t="s">
        <v>13</v>
      </c>
      <c r="E17427" t="s">
        <v>14</v>
      </c>
      <c r="F17427" t="s">
        <v>26</v>
      </c>
      <c r="G17427" s="3">
        <v>45178.522905092592</v>
      </c>
      <c r="H17427" s="1">
        <v>119608.5</v>
      </c>
      <c r="I17427" t="s">
        <v>5383</v>
      </c>
      <c r="J17427" t="s">
        <v>25670</v>
      </c>
    </row>
    <row r="17428" spans="1:10">
      <c r="A17428" t="s">
        <v>18</v>
      </c>
      <c r="B17428" t="s">
        <v>26317</v>
      </c>
      <c r="C17428" t="s">
        <v>157</v>
      </c>
      <c r="D17428" t="s">
        <v>13</v>
      </c>
      <c r="E17428" t="s">
        <v>14</v>
      </c>
      <c r="F17428" t="s">
        <v>26</v>
      </c>
      <c r="G17428" s="3">
        <v>45107.501238425924</v>
      </c>
      <c r="H17428" s="1">
        <v>200000</v>
      </c>
      <c r="I17428" t="s">
        <v>21235</v>
      </c>
      <c r="J17428" t="s">
        <v>26318</v>
      </c>
    </row>
    <row r="17429" spans="1:10">
      <c r="A17429" t="s">
        <v>18</v>
      </c>
      <c r="B17429" t="s">
        <v>2916</v>
      </c>
      <c r="C17429" t="s">
        <v>1117</v>
      </c>
      <c r="D17429" t="s">
        <v>13</v>
      </c>
      <c r="E17429" t="s">
        <v>14</v>
      </c>
      <c r="F17429" t="s">
        <v>26</v>
      </c>
      <c r="G17429" s="3">
        <v>45055.507696759261</v>
      </c>
      <c r="H17429" s="1">
        <v>97500</v>
      </c>
      <c r="I17429" t="s">
        <v>26319</v>
      </c>
      <c r="J17429" t="s">
        <v>26320</v>
      </c>
    </row>
    <row r="17430" spans="1:10">
      <c r="A17430" t="s">
        <v>18</v>
      </c>
      <c r="B17430" t="s">
        <v>26321</v>
      </c>
      <c r="C17430" t="s">
        <v>26023</v>
      </c>
      <c r="D17430" t="s">
        <v>13</v>
      </c>
      <c r="E17430" t="s">
        <v>14</v>
      </c>
      <c r="F17430" t="s">
        <v>608</v>
      </c>
      <c r="G17430" s="3">
        <v>44964.511874999997</v>
      </c>
      <c r="H17430" s="1">
        <v>175000</v>
      </c>
      <c r="I17430" t="s">
        <v>26024</v>
      </c>
      <c r="J17430" t="s">
        <v>26322</v>
      </c>
    </row>
    <row r="17431" spans="1:10">
      <c r="A17431" t="s">
        <v>152</v>
      </c>
      <c r="B17431" t="s">
        <v>26323</v>
      </c>
      <c r="C17431" t="s">
        <v>75</v>
      </c>
      <c r="D17431" t="s">
        <v>13</v>
      </c>
      <c r="E17431" t="s">
        <v>14</v>
      </c>
      <c r="F17431" t="s">
        <v>26</v>
      </c>
      <c r="G17431" s="3">
        <v>44957.501956018517</v>
      </c>
      <c r="H17431" s="1">
        <v>285000</v>
      </c>
      <c r="I17431" t="s">
        <v>16969</v>
      </c>
    </row>
    <row r="17432" spans="1:10">
      <c r="A17432" t="s">
        <v>18</v>
      </c>
      <c r="B17432" t="s">
        <v>26324</v>
      </c>
      <c r="C17432" t="s">
        <v>711</v>
      </c>
      <c r="D17432" t="s">
        <v>13</v>
      </c>
      <c r="E17432" t="s">
        <v>14</v>
      </c>
      <c r="F17432" t="s">
        <v>712</v>
      </c>
      <c r="G17432" s="3">
        <v>44986.544189814813</v>
      </c>
      <c r="H17432" s="1">
        <v>89100</v>
      </c>
      <c r="I17432" t="s">
        <v>713</v>
      </c>
      <c r="J17432" t="s">
        <v>16336</v>
      </c>
    </row>
    <row r="17433" spans="1:10">
      <c r="A17433" t="s">
        <v>10</v>
      </c>
      <c r="B17433" t="s">
        <v>26325</v>
      </c>
      <c r="C17433" t="s">
        <v>4368</v>
      </c>
      <c r="D17433" t="s">
        <v>13</v>
      </c>
      <c r="E17433" t="s">
        <v>14</v>
      </c>
      <c r="F17433" t="s">
        <v>26</v>
      </c>
      <c r="G17433" s="3">
        <v>45086.503148148149</v>
      </c>
      <c r="H17433" s="1">
        <v>117500</v>
      </c>
      <c r="I17433" t="s">
        <v>4369</v>
      </c>
      <c r="J17433" t="s">
        <v>26313</v>
      </c>
    </row>
    <row r="17434" spans="1:10">
      <c r="A17434" t="s">
        <v>33</v>
      </c>
      <c r="B17434" t="s">
        <v>26326</v>
      </c>
      <c r="C17434" t="s">
        <v>161</v>
      </c>
      <c r="D17434" t="s">
        <v>13</v>
      </c>
      <c r="E17434" t="s">
        <v>14</v>
      </c>
      <c r="F17434" t="s">
        <v>162</v>
      </c>
      <c r="G17434" s="3">
        <v>45125.525370370371</v>
      </c>
      <c r="H17434" s="1">
        <v>57500</v>
      </c>
      <c r="I17434" t="s">
        <v>3755</v>
      </c>
      <c r="J17434" t="s">
        <v>26327</v>
      </c>
    </row>
    <row r="17435" spans="1:10">
      <c r="A17435" t="s">
        <v>212</v>
      </c>
      <c r="B17435" t="s">
        <v>212</v>
      </c>
      <c r="C17435" t="s">
        <v>3001</v>
      </c>
      <c r="D17435" t="s">
        <v>13</v>
      </c>
      <c r="E17435" t="s">
        <v>14</v>
      </c>
      <c r="F17435" t="s">
        <v>198</v>
      </c>
      <c r="G17435" s="3">
        <v>45127.514016203706</v>
      </c>
      <c r="H17435" s="1">
        <v>157500</v>
      </c>
      <c r="I17435" t="s">
        <v>25029</v>
      </c>
      <c r="J17435" t="s">
        <v>25030</v>
      </c>
    </row>
    <row r="17436" spans="1:10">
      <c r="A17436" t="s">
        <v>10</v>
      </c>
      <c r="B17436" t="s">
        <v>3445</v>
      </c>
      <c r="C17436" t="s">
        <v>56</v>
      </c>
      <c r="D17436" t="s">
        <v>13</v>
      </c>
      <c r="E17436" t="s">
        <v>14</v>
      </c>
      <c r="F17436" t="s">
        <v>26</v>
      </c>
      <c r="G17436" s="3">
        <v>45072.502800925926</v>
      </c>
      <c r="H17436" s="1">
        <v>175000</v>
      </c>
      <c r="I17436" t="s">
        <v>3958</v>
      </c>
      <c r="J17436" t="s">
        <v>26328</v>
      </c>
    </row>
    <row r="17437" spans="1:10">
      <c r="A17437" t="s">
        <v>10</v>
      </c>
      <c r="B17437" t="s">
        <v>10</v>
      </c>
      <c r="C17437" t="s">
        <v>3932</v>
      </c>
      <c r="D17437" t="s">
        <v>13</v>
      </c>
      <c r="E17437" t="s">
        <v>14</v>
      </c>
      <c r="F17437" t="s">
        <v>26</v>
      </c>
      <c r="G17437" s="3">
        <v>45203.503449074073</v>
      </c>
      <c r="H17437" s="1">
        <v>108415.5</v>
      </c>
      <c r="I17437" t="s">
        <v>3933</v>
      </c>
      <c r="J17437" t="s">
        <v>26329</v>
      </c>
    </row>
    <row r="17438" spans="1:10">
      <c r="A17438" t="s">
        <v>10</v>
      </c>
      <c r="B17438" t="s">
        <v>8542</v>
      </c>
      <c r="C17438" t="s">
        <v>1517</v>
      </c>
      <c r="D17438" t="s">
        <v>13</v>
      </c>
      <c r="E17438" t="s">
        <v>14</v>
      </c>
      <c r="F17438" t="s">
        <v>26</v>
      </c>
      <c r="G17438" s="3">
        <v>45127.503287037034</v>
      </c>
      <c r="H17438" s="1">
        <v>125000</v>
      </c>
      <c r="I17438" t="s">
        <v>870</v>
      </c>
      <c r="J17438" t="s">
        <v>26330</v>
      </c>
    </row>
    <row r="17439" spans="1:10">
      <c r="A17439" t="s">
        <v>18</v>
      </c>
      <c r="B17439" t="s">
        <v>26331</v>
      </c>
      <c r="C17439" t="s">
        <v>1015</v>
      </c>
      <c r="D17439" t="s">
        <v>13</v>
      </c>
      <c r="E17439" t="s">
        <v>14</v>
      </c>
      <c r="F17439" t="s">
        <v>608</v>
      </c>
      <c r="G17439" s="3">
        <v>45063.520277777781</v>
      </c>
      <c r="H17439" s="1">
        <v>90000</v>
      </c>
      <c r="I17439" t="s">
        <v>26192</v>
      </c>
      <c r="J17439" t="s">
        <v>26332</v>
      </c>
    </row>
    <row r="17440" spans="1:10">
      <c r="A17440" t="s">
        <v>1537</v>
      </c>
      <c r="B17440" t="s">
        <v>26333</v>
      </c>
      <c r="C17440" t="s">
        <v>16633</v>
      </c>
      <c r="D17440" t="s">
        <v>13</v>
      </c>
      <c r="E17440" t="s">
        <v>14</v>
      </c>
      <c r="F17440" t="s">
        <v>3640</v>
      </c>
      <c r="G17440" s="3">
        <v>45160.509583333333</v>
      </c>
      <c r="H17440" s="1">
        <v>56700</v>
      </c>
      <c r="I17440" t="s">
        <v>172</v>
      </c>
      <c r="J17440" t="s">
        <v>2090</v>
      </c>
    </row>
    <row r="17441" spans="1:10">
      <c r="A17441" t="s">
        <v>10</v>
      </c>
      <c r="B17441" t="s">
        <v>10</v>
      </c>
      <c r="C17441" t="s">
        <v>119</v>
      </c>
      <c r="D17441" t="s">
        <v>13</v>
      </c>
      <c r="E17441" t="s">
        <v>14</v>
      </c>
      <c r="F17441" t="s">
        <v>26</v>
      </c>
      <c r="G17441" s="3">
        <v>45030.501736111109</v>
      </c>
      <c r="H17441" s="1">
        <v>115000</v>
      </c>
      <c r="I17441" t="s">
        <v>26334</v>
      </c>
      <c r="J17441" t="s">
        <v>26335</v>
      </c>
    </row>
    <row r="17442" spans="1:10">
      <c r="A17442" t="s">
        <v>10</v>
      </c>
      <c r="B17442" t="s">
        <v>26336</v>
      </c>
      <c r="C17442" t="s">
        <v>371</v>
      </c>
      <c r="D17442" t="s">
        <v>13</v>
      </c>
      <c r="E17442" t="s">
        <v>14</v>
      </c>
      <c r="F17442" t="s">
        <v>26</v>
      </c>
      <c r="G17442" s="3">
        <v>45055.505995370368</v>
      </c>
      <c r="H17442" s="1">
        <v>147500</v>
      </c>
      <c r="I17442" t="s">
        <v>2522</v>
      </c>
      <c r="J17442" t="s">
        <v>26337</v>
      </c>
    </row>
    <row r="17443" spans="1:10">
      <c r="A17443" t="s">
        <v>33</v>
      </c>
      <c r="B17443" t="s">
        <v>2815</v>
      </c>
      <c r="C17443" t="s">
        <v>1226</v>
      </c>
      <c r="D17443" t="s">
        <v>13</v>
      </c>
      <c r="E17443" t="s">
        <v>14</v>
      </c>
      <c r="F17443" t="s">
        <v>26</v>
      </c>
      <c r="G17443" s="3">
        <v>45027.501250000001</v>
      </c>
      <c r="H17443" s="1">
        <v>79560</v>
      </c>
      <c r="I17443" t="s">
        <v>10930</v>
      </c>
      <c r="J17443" t="s">
        <v>230</v>
      </c>
    </row>
    <row r="17444" spans="1:10">
      <c r="A17444" t="s">
        <v>33</v>
      </c>
      <c r="B17444" t="s">
        <v>33</v>
      </c>
      <c r="C17444" t="s">
        <v>232</v>
      </c>
      <c r="D17444" t="s">
        <v>13</v>
      </c>
      <c r="E17444" t="s">
        <v>14</v>
      </c>
      <c r="F17444" t="s">
        <v>26</v>
      </c>
      <c r="G17444" s="3">
        <v>45045.500034722223</v>
      </c>
      <c r="H17444" s="1">
        <v>95000</v>
      </c>
      <c r="I17444" t="s">
        <v>17040</v>
      </c>
      <c r="J17444" t="s">
        <v>26338</v>
      </c>
    </row>
    <row r="17445" spans="1:10">
      <c r="A17445" t="s">
        <v>18</v>
      </c>
      <c r="B17445" t="s">
        <v>17922</v>
      </c>
      <c r="C17445" t="s">
        <v>119</v>
      </c>
      <c r="D17445" t="s">
        <v>13</v>
      </c>
      <c r="E17445" t="s">
        <v>14</v>
      </c>
      <c r="F17445" t="s">
        <v>26</v>
      </c>
      <c r="G17445" s="3">
        <v>44998.506331018521</v>
      </c>
      <c r="H17445" s="1">
        <v>140000</v>
      </c>
      <c r="I17445" t="s">
        <v>462</v>
      </c>
      <c r="J17445" t="s">
        <v>17767</v>
      </c>
    </row>
    <row r="17446" spans="1:10">
      <c r="A17446" t="s">
        <v>10</v>
      </c>
      <c r="B17446" t="s">
        <v>26339</v>
      </c>
      <c r="C17446" t="s">
        <v>24</v>
      </c>
      <c r="D17446" t="s">
        <v>13</v>
      </c>
      <c r="E17446" t="s">
        <v>25</v>
      </c>
      <c r="F17446" t="s">
        <v>26</v>
      </c>
      <c r="G17446" s="3">
        <v>45118.506284722222</v>
      </c>
      <c r="H17446" s="1">
        <v>240000</v>
      </c>
      <c r="I17446" t="s">
        <v>761</v>
      </c>
      <c r="J17446" t="s">
        <v>762</v>
      </c>
    </row>
    <row r="17447" spans="1:10">
      <c r="A17447" t="s">
        <v>10</v>
      </c>
      <c r="B17447" t="s">
        <v>10</v>
      </c>
      <c r="C17447" t="s">
        <v>676</v>
      </c>
      <c r="D17447" t="s">
        <v>13</v>
      </c>
      <c r="E17447" t="s">
        <v>14</v>
      </c>
      <c r="F17447" t="s">
        <v>20</v>
      </c>
      <c r="G17447" s="3">
        <v>45114.547685185185</v>
      </c>
      <c r="H17447" s="1">
        <v>99000</v>
      </c>
      <c r="I17447" t="s">
        <v>729</v>
      </c>
      <c r="J17447" t="s">
        <v>1376</v>
      </c>
    </row>
    <row r="17448" spans="1:10">
      <c r="A17448" t="s">
        <v>33</v>
      </c>
      <c r="B17448" t="s">
        <v>26340</v>
      </c>
      <c r="C17448" t="s">
        <v>614</v>
      </c>
      <c r="D17448" t="s">
        <v>13</v>
      </c>
      <c r="E17448" t="s">
        <v>14</v>
      </c>
      <c r="F17448" t="s">
        <v>608</v>
      </c>
      <c r="G17448" s="3">
        <v>45136.510381944441</v>
      </c>
      <c r="H17448" s="1">
        <v>63000</v>
      </c>
      <c r="I17448" t="s">
        <v>12052</v>
      </c>
      <c r="J17448" t="s">
        <v>14991</v>
      </c>
    </row>
    <row r="17449" spans="1:10">
      <c r="A17449" t="s">
        <v>135</v>
      </c>
      <c r="B17449" t="s">
        <v>26341</v>
      </c>
      <c r="C17449" t="s">
        <v>26342</v>
      </c>
      <c r="D17449" t="s">
        <v>13</v>
      </c>
      <c r="E17449" t="s">
        <v>14</v>
      </c>
      <c r="F17449" t="s">
        <v>26</v>
      </c>
      <c r="G17449" s="3">
        <v>45179.522847222222</v>
      </c>
      <c r="H17449" s="1">
        <v>67500</v>
      </c>
      <c r="I17449" t="s">
        <v>25810</v>
      </c>
      <c r="J17449" t="s">
        <v>3604</v>
      </c>
    </row>
    <row r="17450" spans="1:10">
      <c r="A17450" t="s">
        <v>10</v>
      </c>
      <c r="B17450" t="s">
        <v>26343</v>
      </c>
      <c r="C17450" t="s">
        <v>7059</v>
      </c>
      <c r="D17450" t="s">
        <v>111</v>
      </c>
      <c r="E17450" t="s">
        <v>14</v>
      </c>
      <c r="F17450" t="s">
        <v>26</v>
      </c>
      <c r="G17450" s="3">
        <v>45275.501759259256</v>
      </c>
      <c r="H17450" s="1">
        <v>91250</v>
      </c>
      <c r="I17450" t="s">
        <v>26344</v>
      </c>
      <c r="J17450" t="s">
        <v>26345</v>
      </c>
    </row>
    <row r="17451" spans="1:10">
      <c r="A17451" t="s">
        <v>33</v>
      </c>
      <c r="B17451" t="s">
        <v>20747</v>
      </c>
      <c r="C17451" t="s">
        <v>2706</v>
      </c>
      <c r="D17451" t="s">
        <v>13</v>
      </c>
      <c r="E17451" t="s">
        <v>14</v>
      </c>
      <c r="F17451" t="s">
        <v>20</v>
      </c>
      <c r="G17451" s="3">
        <v>45263.530821759261</v>
      </c>
      <c r="H17451" s="1">
        <v>65000</v>
      </c>
      <c r="I17451" t="s">
        <v>20748</v>
      </c>
      <c r="J17451" t="s">
        <v>20749</v>
      </c>
    </row>
    <row r="17452" spans="1:10">
      <c r="A17452" t="s">
        <v>73</v>
      </c>
      <c r="B17452" t="s">
        <v>26346</v>
      </c>
      <c r="C17452" t="s">
        <v>7424</v>
      </c>
      <c r="D17452" t="s">
        <v>13</v>
      </c>
      <c r="E17452" t="s">
        <v>14</v>
      </c>
      <c r="F17452" t="s">
        <v>26</v>
      </c>
      <c r="G17452" s="3">
        <v>45036.504606481481</v>
      </c>
      <c r="H17452" s="1">
        <v>90000</v>
      </c>
      <c r="I17452" t="s">
        <v>1849</v>
      </c>
      <c r="J17452" t="s">
        <v>26347</v>
      </c>
    </row>
    <row r="17453" spans="1:10">
      <c r="A17453" t="s">
        <v>33</v>
      </c>
      <c r="B17453" t="s">
        <v>26348</v>
      </c>
      <c r="C17453" t="s">
        <v>7797</v>
      </c>
      <c r="D17453" t="s">
        <v>13</v>
      </c>
      <c r="E17453" t="s">
        <v>14</v>
      </c>
      <c r="F17453" t="s">
        <v>162</v>
      </c>
      <c r="G17453" s="3">
        <v>44943.510844907411</v>
      </c>
      <c r="H17453" s="1">
        <v>51014</v>
      </c>
      <c r="I17453" t="s">
        <v>2970</v>
      </c>
      <c r="J17453" t="s">
        <v>26349</v>
      </c>
    </row>
    <row r="17454" spans="1:10">
      <c r="A17454" t="s">
        <v>212</v>
      </c>
      <c r="B17454" t="s">
        <v>26350</v>
      </c>
      <c r="C17454" t="s">
        <v>26351</v>
      </c>
      <c r="D17454" t="s">
        <v>13</v>
      </c>
      <c r="E17454" t="s">
        <v>14</v>
      </c>
      <c r="F17454" t="s">
        <v>26</v>
      </c>
      <c r="G17454" s="3">
        <v>44941.54078703704</v>
      </c>
      <c r="H17454" s="1">
        <v>195000</v>
      </c>
      <c r="I17454" t="s">
        <v>26352</v>
      </c>
    </row>
    <row r="17455" spans="1:10">
      <c r="A17455" t="s">
        <v>33</v>
      </c>
      <c r="B17455" t="s">
        <v>26353</v>
      </c>
      <c r="C17455" t="s">
        <v>232</v>
      </c>
      <c r="D17455" t="s">
        <v>13</v>
      </c>
      <c r="E17455" t="s">
        <v>14</v>
      </c>
      <c r="F17455" t="s">
        <v>26</v>
      </c>
      <c r="G17455" s="3">
        <v>45090.499976851854</v>
      </c>
      <c r="H17455" s="1">
        <v>95000</v>
      </c>
      <c r="I17455" t="s">
        <v>4624</v>
      </c>
      <c r="J17455" t="s">
        <v>26354</v>
      </c>
    </row>
    <row r="17456" spans="1:10">
      <c r="A17456" t="s">
        <v>212</v>
      </c>
      <c r="B17456" t="s">
        <v>22659</v>
      </c>
      <c r="C17456" t="s">
        <v>30</v>
      </c>
      <c r="D17456" t="s">
        <v>13</v>
      </c>
      <c r="E17456" t="s">
        <v>14</v>
      </c>
      <c r="F17456" t="s">
        <v>26</v>
      </c>
      <c r="G17456" s="3">
        <v>45057.504016203704</v>
      </c>
      <c r="H17456" s="1">
        <v>200000</v>
      </c>
      <c r="I17456" t="s">
        <v>6345</v>
      </c>
    </row>
    <row r="17457" spans="1:10">
      <c r="A17457" t="s">
        <v>33</v>
      </c>
      <c r="B17457" t="s">
        <v>26355</v>
      </c>
      <c r="C17457" t="s">
        <v>25067</v>
      </c>
      <c r="D17457" t="s">
        <v>13</v>
      </c>
      <c r="E17457" t="s">
        <v>14</v>
      </c>
      <c r="F17457" t="s">
        <v>26</v>
      </c>
      <c r="G17457" s="3">
        <v>45134.538506944446</v>
      </c>
      <c r="H17457" s="1">
        <v>127500</v>
      </c>
      <c r="I17457" t="s">
        <v>420</v>
      </c>
      <c r="J17457" t="s">
        <v>955</v>
      </c>
    </row>
    <row r="17458" spans="1:10">
      <c r="A17458" t="s">
        <v>33</v>
      </c>
      <c r="B17458" t="s">
        <v>26356</v>
      </c>
      <c r="C17458" t="s">
        <v>26357</v>
      </c>
      <c r="D17458" t="s">
        <v>13</v>
      </c>
      <c r="E17458" t="s">
        <v>14</v>
      </c>
      <c r="F17458" t="s">
        <v>26</v>
      </c>
      <c r="G17458" s="3">
        <v>45055.500243055554</v>
      </c>
      <c r="H17458" s="1">
        <v>125000</v>
      </c>
      <c r="I17458" t="s">
        <v>3451</v>
      </c>
      <c r="J17458" t="s">
        <v>19536</v>
      </c>
    </row>
    <row r="17459" spans="1:10">
      <c r="A17459" t="s">
        <v>135</v>
      </c>
      <c r="B17459" t="s">
        <v>135</v>
      </c>
      <c r="C17459" t="s">
        <v>19</v>
      </c>
      <c r="D17459" t="s">
        <v>13</v>
      </c>
      <c r="E17459" t="s">
        <v>14</v>
      </c>
      <c r="F17459" t="s">
        <v>26</v>
      </c>
      <c r="G17459" s="3">
        <v>45090.500057870369</v>
      </c>
      <c r="H17459" s="1">
        <v>125000</v>
      </c>
      <c r="I17459" t="s">
        <v>11116</v>
      </c>
      <c r="J17459" t="s">
        <v>701</v>
      </c>
    </row>
    <row r="17460" spans="1:10">
      <c r="A17460" t="s">
        <v>10</v>
      </c>
      <c r="B17460" t="s">
        <v>25691</v>
      </c>
      <c r="C17460" t="s">
        <v>24</v>
      </c>
      <c r="D17460" t="s">
        <v>13</v>
      </c>
      <c r="E17460" t="s">
        <v>25</v>
      </c>
      <c r="F17460" t="s">
        <v>26</v>
      </c>
      <c r="G17460" s="3">
        <v>45167.504178240742</v>
      </c>
      <c r="H17460" s="1">
        <v>105150</v>
      </c>
      <c r="I17460" t="s">
        <v>5990</v>
      </c>
      <c r="J17460" t="s">
        <v>338</v>
      </c>
    </row>
    <row r="17461" spans="1:10">
      <c r="A17461" t="s">
        <v>18</v>
      </c>
      <c r="B17461" t="s">
        <v>26358</v>
      </c>
      <c r="C17461" t="s">
        <v>508</v>
      </c>
      <c r="D17461" t="s">
        <v>13</v>
      </c>
      <c r="E17461" t="s">
        <v>14</v>
      </c>
      <c r="F17461" t="s">
        <v>509</v>
      </c>
      <c r="G17461" s="3">
        <v>45023.521990740737</v>
      </c>
      <c r="H17461" s="1">
        <v>89100</v>
      </c>
      <c r="I17461" t="s">
        <v>1241</v>
      </c>
      <c r="J17461" t="s">
        <v>21663</v>
      </c>
    </row>
    <row r="17462" spans="1:10">
      <c r="A17462" t="s">
        <v>212</v>
      </c>
      <c r="B17462" t="s">
        <v>26359</v>
      </c>
      <c r="C17462" t="s">
        <v>171</v>
      </c>
      <c r="D17462" t="s">
        <v>13</v>
      </c>
      <c r="E17462" t="s">
        <v>14</v>
      </c>
      <c r="F17462" t="s">
        <v>171</v>
      </c>
      <c r="G17462" s="3">
        <v>45261.510497685187</v>
      </c>
      <c r="H17462" s="1">
        <v>170500</v>
      </c>
      <c r="I17462" t="s">
        <v>1498</v>
      </c>
      <c r="J17462" t="s">
        <v>316</v>
      </c>
    </row>
    <row r="17463" spans="1:10">
      <c r="A17463" t="s">
        <v>33</v>
      </c>
      <c r="B17463" t="s">
        <v>26360</v>
      </c>
      <c r="C17463" t="s">
        <v>461</v>
      </c>
      <c r="D17463" t="s">
        <v>13</v>
      </c>
      <c r="E17463" t="s">
        <v>14</v>
      </c>
      <c r="F17463" t="s">
        <v>26</v>
      </c>
      <c r="G17463" s="3">
        <v>45107.501643518517</v>
      </c>
      <c r="H17463" s="1">
        <v>86450</v>
      </c>
      <c r="I17463" t="s">
        <v>1658</v>
      </c>
      <c r="J17463" t="s">
        <v>1659</v>
      </c>
    </row>
    <row r="17464" spans="1:10">
      <c r="A17464" t="s">
        <v>77</v>
      </c>
      <c r="B17464" t="s">
        <v>1414</v>
      </c>
      <c r="C17464" t="s">
        <v>434</v>
      </c>
      <c r="D17464" t="s">
        <v>100</v>
      </c>
      <c r="E17464" t="s">
        <v>14</v>
      </c>
      <c r="F17464" t="s">
        <v>26</v>
      </c>
      <c r="G17464" s="3">
        <v>45226.500625000001</v>
      </c>
      <c r="H17464" s="1">
        <v>65000</v>
      </c>
      <c r="I17464" t="s">
        <v>26361</v>
      </c>
      <c r="J17464" t="s">
        <v>26362</v>
      </c>
    </row>
    <row r="17465" spans="1:10">
      <c r="A17465" t="s">
        <v>10</v>
      </c>
      <c r="B17465" t="s">
        <v>26363</v>
      </c>
      <c r="C17465" t="s">
        <v>24</v>
      </c>
      <c r="D17465" t="s">
        <v>13</v>
      </c>
      <c r="E17465" t="s">
        <v>25</v>
      </c>
      <c r="F17465" t="s">
        <v>26</v>
      </c>
      <c r="G17465" s="3">
        <v>45265.501481481479</v>
      </c>
      <c r="H17465" s="1">
        <v>157500</v>
      </c>
      <c r="I17465" t="s">
        <v>14860</v>
      </c>
      <c r="J17465" t="s">
        <v>6469</v>
      </c>
    </row>
    <row r="17466" spans="1:10">
      <c r="A17466" t="s">
        <v>212</v>
      </c>
      <c r="B17466" t="s">
        <v>26364</v>
      </c>
      <c r="C17466" t="s">
        <v>26365</v>
      </c>
      <c r="D17466" t="s">
        <v>13</v>
      </c>
      <c r="E17466" t="s">
        <v>14</v>
      </c>
      <c r="F17466" t="s">
        <v>20</v>
      </c>
      <c r="G17466" s="3">
        <v>45270.538935185185</v>
      </c>
      <c r="H17466" s="1">
        <v>122500</v>
      </c>
      <c r="I17466" t="s">
        <v>26366</v>
      </c>
      <c r="J17466" t="s">
        <v>26367</v>
      </c>
    </row>
    <row r="17467" spans="1:10">
      <c r="A17467" t="s">
        <v>106</v>
      </c>
      <c r="B17467" t="s">
        <v>26109</v>
      </c>
      <c r="C17467" t="s">
        <v>5814</v>
      </c>
      <c r="D17467" t="s">
        <v>13</v>
      </c>
      <c r="E17467" t="s">
        <v>14</v>
      </c>
      <c r="F17467" t="s">
        <v>601</v>
      </c>
      <c r="G17467" s="3">
        <v>45100.545428240737</v>
      </c>
      <c r="H17467" s="1">
        <v>99150</v>
      </c>
      <c r="I17467" t="s">
        <v>4409</v>
      </c>
      <c r="J17467" t="s">
        <v>316</v>
      </c>
    </row>
    <row r="17468" spans="1:10">
      <c r="A17468" t="s">
        <v>212</v>
      </c>
      <c r="B17468" t="s">
        <v>26368</v>
      </c>
      <c r="C17468" t="s">
        <v>99</v>
      </c>
      <c r="D17468" t="s">
        <v>13</v>
      </c>
      <c r="E17468" t="s">
        <v>14</v>
      </c>
      <c r="F17468" t="s">
        <v>26</v>
      </c>
      <c r="G17468" s="3">
        <v>45126.503831018519</v>
      </c>
      <c r="H17468" s="1">
        <v>159000</v>
      </c>
      <c r="I17468" t="s">
        <v>21580</v>
      </c>
      <c r="J17468" t="s">
        <v>26369</v>
      </c>
    </row>
    <row r="17469" spans="1:10">
      <c r="A17469" t="s">
        <v>10</v>
      </c>
      <c r="B17469" t="s">
        <v>5114</v>
      </c>
      <c r="C17469" t="s">
        <v>7473</v>
      </c>
      <c r="D17469" t="s">
        <v>13</v>
      </c>
      <c r="E17469" t="s">
        <v>14</v>
      </c>
      <c r="F17469" t="s">
        <v>26</v>
      </c>
      <c r="G17469" s="3">
        <v>45260.539004629631</v>
      </c>
      <c r="H17469" s="1">
        <v>80000</v>
      </c>
      <c r="I17469" t="s">
        <v>26370</v>
      </c>
      <c r="J17469" t="s">
        <v>10096</v>
      </c>
    </row>
    <row r="17470" spans="1:10">
      <c r="A17470" t="s">
        <v>10</v>
      </c>
      <c r="B17470" t="s">
        <v>2197</v>
      </c>
      <c r="D17470" t="s">
        <v>13</v>
      </c>
      <c r="E17470" t="s">
        <v>14</v>
      </c>
      <c r="F17470" t="s">
        <v>26</v>
      </c>
      <c r="G17470" s="3">
        <v>45119.501793981479</v>
      </c>
      <c r="H17470" s="1">
        <v>230000</v>
      </c>
      <c r="I17470" t="s">
        <v>10794</v>
      </c>
    </row>
    <row r="17471" spans="1:10">
      <c r="A17471" t="s">
        <v>73</v>
      </c>
      <c r="B17471" t="s">
        <v>20054</v>
      </c>
      <c r="C17471" t="s">
        <v>24</v>
      </c>
      <c r="D17471" t="s">
        <v>20055</v>
      </c>
      <c r="E17471" t="s">
        <v>25</v>
      </c>
      <c r="F17471" t="s">
        <v>2086</v>
      </c>
      <c r="G17471" s="3">
        <v>45255.508391203701</v>
      </c>
      <c r="H17471" s="1">
        <v>70000</v>
      </c>
      <c r="I17471" t="s">
        <v>20056</v>
      </c>
      <c r="J17471" t="s">
        <v>20057</v>
      </c>
    </row>
    <row r="17472" spans="1:10">
      <c r="A17472" t="s">
        <v>33</v>
      </c>
      <c r="B17472" t="s">
        <v>7570</v>
      </c>
      <c r="C17472" t="s">
        <v>325</v>
      </c>
      <c r="D17472" t="s">
        <v>13</v>
      </c>
      <c r="E17472" t="s">
        <v>14</v>
      </c>
      <c r="F17472" t="s">
        <v>26</v>
      </c>
      <c r="G17472" s="3">
        <v>45026.537199074075</v>
      </c>
      <c r="H17472" s="1">
        <v>60000</v>
      </c>
      <c r="I17472" t="s">
        <v>186</v>
      </c>
      <c r="J17472" t="s">
        <v>14055</v>
      </c>
    </row>
    <row r="17473" spans="1:10">
      <c r="A17473" t="s">
        <v>33</v>
      </c>
      <c r="B17473" t="s">
        <v>26371</v>
      </c>
      <c r="C17473" t="s">
        <v>2238</v>
      </c>
      <c r="D17473" t="s">
        <v>13</v>
      </c>
      <c r="E17473" t="s">
        <v>14</v>
      </c>
      <c r="F17473" t="s">
        <v>1110</v>
      </c>
      <c r="G17473" s="3">
        <v>45167.528553240743</v>
      </c>
      <c r="H17473" s="1">
        <v>140904.5</v>
      </c>
      <c r="I17473" t="s">
        <v>13297</v>
      </c>
      <c r="J17473" t="s">
        <v>26372</v>
      </c>
    </row>
    <row r="17474" spans="1:10">
      <c r="A17474" t="s">
        <v>33</v>
      </c>
      <c r="B17474" t="s">
        <v>6323</v>
      </c>
      <c r="C17474" t="s">
        <v>24</v>
      </c>
      <c r="D17474" t="s">
        <v>13</v>
      </c>
      <c r="E17474" t="s">
        <v>25</v>
      </c>
      <c r="F17474" t="s">
        <v>26</v>
      </c>
      <c r="G17474" s="3">
        <v>45154.500706018516</v>
      </c>
      <c r="H17474" s="1">
        <v>74500</v>
      </c>
      <c r="I17474" t="s">
        <v>26373</v>
      </c>
      <c r="J17474" t="s">
        <v>26374</v>
      </c>
    </row>
    <row r="17475" spans="1:10">
      <c r="A17475" t="s">
        <v>10</v>
      </c>
      <c r="B17475" t="s">
        <v>26375</v>
      </c>
      <c r="C17475" t="s">
        <v>24</v>
      </c>
      <c r="D17475" t="s">
        <v>13</v>
      </c>
      <c r="E17475" t="s">
        <v>25</v>
      </c>
      <c r="F17475" t="s">
        <v>26</v>
      </c>
      <c r="G17475" s="3">
        <v>45058.503483796296</v>
      </c>
      <c r="H17475" s="1">
        <v>129000</v>
      </c>
      <c r="I17475" t="s">
        <v>3984</v>
      </c>
      <c r="J17475" t="s">
        <v>26376</v>
      </c>
    </row>
    <row r="17476" spans="1:10">
      <c r="A17476" t="s">
        <v>10</v>
      </c>
      <c r="B17476" t="s">
        <v>26316</v>
      </c>
      <c r="C17476" t="s">
        <v>201</v>
      </c>
      <c r="D17476" t="s">
        <v>13</v>
      </c>
      <c r="E17476" t="s">
        <v>14</v>
      </c>
      <c r="F17476" t="s">
        <v>26</v>
      </c>
      <c r="G17476" s="3">
        <v>45181.504675925928</v>
      </c>
      <c r="H17476" s="1">
        <v>119608.5</v>
      </c>
      <c r="I17476" t="s">
        <v>5383</v>
      </c>
      <c r="J17476" t="s">
        <v>26377</v>
      </c>
    </row>
    <row r="17477" spans="1:10">
      <c r="A17477" t="s">
        <v>33</v>
      </c>
      <c r="B17477" t="s">
        <v>2148</v>
      </c>
      <c r="C17477" t="s">
        <v>24</v>
      </c>
      <c r="D17477" t="s">
        <v>13</v>
      </c>
      <c r="E17477" t="s">
        <v>25</v>
      </c>
      <c r="F17477" t="s">
        <v>26</v>
      </c>
      <c r="G17477" s="3">
        <v>45232.500162037039</v>
      </c>
      <c r="H17477" s="1">
        <v>77500</v>
      </c>
      <c r="I17477" t="s">
        <v>2229</v>
      </c>
    </row>
    <row r="17478" spans="1:10">
      <c r="A17478" t="s">
        <v>77</v>
      </c>
      <c r="B17478" t="s">
        <v>26378</v>
      </c>
      <c r="C17478" t="s">
        <v>3001</v>
      </c>
      <c r="D17478" t="s">
        <v>13</v>
      </c>
      <c r="E17478" t="s">
        <v>14</v>
      </c>
      <c r="F17478" t="s">
        <v>198</v>
      </c>
      <c r="G17478" s="3">
        <v>45063.527962962966</v>
      </c>
      <c r="H17478" s="1">
        <v>105300</v>
      </c>
      <c r="I17478" t="s">
        <v>6111</v>
      </c>
      <c r="J17478" t="s">
        <v>26379</v>
      </c>
    </row>
    <row r="17479" spans="1:10">
      <c r="A17479" t="s">
        <v>33</v>
      </c>
      <c r="B17479" t="s">
        <v>26380</v>
      </c>
      <c r="C17479" t="s">
        <v>13948</v>
      </c>
      <c r="D17479" t="s">
        <v>13</v>
      </c>
      <c r="E17479" t="s">
        <v>14</v>
      </c>
      <c r="F17479" t="s">
        <v>26</v>
      </c>
      <c r="G17479" s="3">
        <v>44994.501030092593</v>
      </c>
      <c r="H17479" s="1">
        <v>61000</v>
      </c>
      <c r="I17479" t="s">
        <v>3732</v>
      </c>
      <c r="J17479" t="s">
        <v>26381</v>
      </c>
    </row>
    <row r="17480" spans="1:10">
      <c r="A17480" t="s">
        <v>18</v>
      </c>
      <c r="B17480" t="s">
        <v>18</v>
      </c>
      <c r="C17480" t="s">
        <v>25952</v>
      </c>
      <c r="D17480" t="s">
        <v>13</v>
      </c>
      <c r="E17480" t="s">
        <v>14</v>
      </c>
      <c r="F17480" t="s">
        <v>20</v>
      </c>
      <c r="G17480" s="3">
        <v>45151.521817129629</v>
      </c>
      <c r="H17480" s="1">
        <v>100000</v>
      </c>
      <c r="I17480" t="s">
        <v>18689</v>
      </c>
      <c r="J17480" t="s">
        <v>26382</v>
      </c>
    </row>
    <row r="17481" spans="1:10">
      <c r="A17481" t="s">
        <v>135</v>
      </c>
      <c r="B17481" t="s">
        <v>15037</v>
      </c>
      <c r="C17481" t="s">
        <v>237</v>
      </c>
      <c r="D17481" t="s">
        <v>13</v>
      </c>
      <c r="E17481" t="s">
        <v>14</v>
      </c>
      <c r="F17481" t="s">
        <v>26</v>
      </c>
      <c r="G17481" s="3">
        <v>45080.50104166667</v>
      </c>
      <c r="H17481" s="1">
        <v>115000</v>
      </c>
      <c r="I17481" t="s">
        <v>1016</v>
      </c>
      <c r="J17481" t="s">
        <v>26383</v>
      </c>
    </row>
    <row r="17482" spans="1:10">
      <c r="A17482" t="s">
        <v>18</v>
      </c>
      <c r="B17482" t="s">
        <v>184</v>
      </c>
      <c r="C17482" t="s">
        <v>9908</v>
      </c>
      <c r="D17482" t="s">
        <v>13</v>
      </c>
      <c r="E17482" t="s">
        <v>14</v>
      </c>
      <c r="F17482" t="s">
        <v>26</v>
      </c>
      <c r="G17482" s="3">
        <v>45009.507581018515</v>
      </c>
      <c r="H17482" s="1">
        <v>170375.796875</v>
      </c>
      <c r="I17482" t="s">
        <v>25394</v>
      </c>
      <c r="J17482" t="s">
        <v>26384</v>
      </c>
    </row>
    <row r="17483" spans="1:10">
      <c r="A17483" t="s">
        <v>106</v>
      </c>
      <c r="B17483" t="s">
        <v>26385</v>
      </c>
      <c r="C17483" t="s">
        <v>614</v>
      </c>
      <c r="D17483" t="s">
        <v>13</v>
      </c>
      <c r="E17483" t="s">
        <v>14</v>
      </c>
      <c r="F17483" t="s">
        <v>608</v>
      </c>
      <c r="G17483" s="3">
        <v>45056.513622685183</v>
      </c>
      <c r="H17483" s="1">
        <v>125000</v>
      </c>
      <c r="I17483" t="s">
        <v>2824</v>
      </c>
      <c r="J17483" t="s">
        <v>26386</v>
      </c>
    </row>
    <row r="17484" spans="1:10">
      <c r="A17484" t="s">
        <v>10</v>
      </c>
      <c r="B17484" t="s">
        <v>26387</v>
      </c>
      <c r="C17484" t="s">
        <v>26388</v>
      </c>
      <c r="D17484" t="s">
        <v>13</v>
      </c>
      <c r="E17484" t="s">
        <v>14</v>
      </c>
      <c r="F17484" t="s">
        <v>26</v>
      </c>
      <c r="G17484" s="3">
        <v>44928.53392361111</v>
      </c>
      <c r="H17484" s="1">
        <v>90000</v>
      </c>
      <c r="I17484" t="s">
        <v>26389</v>
      </c>
      <c r="J17484" t="s">
        <v>26390</v>
      </c>
    </row>
    <row r="17485" spans="1:10">
      <c r="A17485" t="s">
        <v>33</v>
      </c>
      <c r="B17485" t="s">
        <v>943</v>
      </c>
      <c r="C17485" t="s">
        <v>232</v>
      </c>
      <c r="D17485" t="s">
        <v>13</v>
      </c>
      <c r="E17485" t="s">
        <v>14</v>
      </c>
      <c r="F17485" t="s">
        <v>26</v>
      </c>
      <c r="G17485" s="3">
        <v>45007.499884259261</v>
      </c>
      <c r="H17485" s="1">
        <v>90000</v>
      </c>
      <c r="I17485" t="s">
        <v>26391</v>
      </c>
      <c r="J17485" t="s">
        <v>1643</v>
      </c>
    </row>
    <row r="17486" spans="1:10">
      <c r="A17486" t="s">
        <v>10</v>
      </c>
      <c r="B17486" t="s">
        <v>9396</v>
      </c>
      <c r="C17486" t="s">
        <v>5183</v>
      </c>
      <c r="D17486" t="s">
        <v>13</v>
      </c>
      <c r="E17486" t="s">
        <v>14</v>
      </c>
      <c r="F17486" t="s">
        <v>26</v>
      </c>
      <c r="G17486" s="3">
        <v>45056.503032407411</v>
      </c>
      <c r="H17486" s="1">
        <v>175000</v>
      </c>
      <c r="I17486" t="s">
        <v>4385</v>
      </c>
    </row>
    <row r="17487" spans="1:10">
      <c r="A17487" t="s">
        <v>33</v>
      </c>
      <c r="B17487" t="s">
        <v>19191</v>
      </c>
      <c r="C17487" t="s">
        <v>4597</v>
      </c>
      <c r="D17487" t="s">
        <v>13</v>
      </c>
      <c r="E17487" t="s">
        <v>14</v>
      </c>
      <c r="F17487" t="s">
        <v>26</v>
      </c>
      <c r="G17487" s="3">
        <v>44929.894687499997</v>
      </c>
      <c r="H17487" s="1">
        <v>90000</v>
      </c>
      <c r="I17487" t="s">
        <v>88</v>
      </c>
      <c r="J17487" t="s">
        <v>4760</v>
      </c>
    </row>
    <row r="17488" spans="1:10">
      <c r="A17488" t="s">
        <v>152</v>
      </c>
      <c r="B17488" t="s">
        <v>26392</v>
      </c>
      <c r="C17488" t="s">
        <v>2085</v>
      </c>
      <c r="D17488" t="s">
        <v>13</v>
      </c>
      <c r="E17488" t="s">
        <v>14</v>
      </c>
      <c r="F17488" t="s">
        <v>2086</v>
      </c>
      <c r="G17488" s="3">
        <v>45015.517326388886</v>
      </c>
      <c r="H17488" s="1">
        <v>79200</v>
      </c>
      <c r="I17488" t="s">
        <v>458</v>
      </c>
      <c r="J17488" t="s">
        <v>2087</v>
      </c>
    </row>
    <row r="17489" spans="1:10">
      <c r="A17489" t="s">
        <v>135</v>
      </c>
      <c r="B17489" t="s">
        <v>12580</v>
      </c>
      <c r="C17489" t="s">
        <v>434</v>
      </c>
      <c r="D17489" t="s">
        <v>13</v>
      </c>
      <c r="E17489" t="s">
        <v>14</v>
      </c>
      <c r="F17489" t="s">
        <v>26</v>
      </c>
      <c r="G17489" s="3">
        <v>45073.500532407408</v>
      </c>
      <c r="H17489" s="1">
        <v>90000</v>
      </c>
      <c r="I17489" t="s">
        <v>1751</v>
      </c>
    </row>
    <row r="17490" spans="1:10">
      <c r="A17490" t="s">
        <v>33</v>
      </c>
      <c r="B17490" t="s">
        <v>26393</v>
      </c>
      <c r="C17490" t="s">
        <v>17423</v>
      </c>
      <c r="D17490" t="s">
        <v>13</v>
      </c>
      <c r="E17490" t="s">
        <v>14</v>
      </c>
      <c r="F17490" t="s">
        <v>26</v>
      </c>
      <c r="G17490" s="3">
        <v>45077.537881944445</v>
      </c>
      <c r="H17490" s="1">
        <v>124200</v>
      </c>
      <c r="I17490" t="s">
        <v>486</v>
      </c>
      <c r="J17490" t="s">
        <v>599</v>
      </c>
    </row>
    <row r="17491" spans="1:10">
      <c r="A17491" t="s">
        <v>33</v>
      </c>
      <c r="B17491" t="s">
        <v>26394</v>
      </c>
      <c r="C17491" t="s">
        <v>91</v>
      </c>
      <c r="D17491" t="s">
        <v>13</v>
      </c>
      <c r="E17491" t="s">
        <v>14</v>
      </c>
      <c r="F17491" t="s">
        <v>26</v>
      </c>
      <c r="G17491" s="3">
        <v>45007.500092592592</v>
      </c>
      <c r="H17491" s="1">
        <v>125000</v>
      </c>
      <c r="I17491" t="s">
        <v>26395</v>
      </c>
      <c r="J17491" t="s">
        <v>6149</v>
      </c>
    </row>
    <row r="17492" spans="1:10">
      <c r="A17492" t="s">
        <v>33</v>
      </c>
      <c r="B17492" t="s">
        <v>26396</v>
      </c>
      <c r="C17492" t="s">
        <v>461</v>
      </c>
      <c r="D17492" t="s">
        <v>13</v>
      </c>
      <c r="E17492" t="s">
        <v>14</v>
      </c>
      <c r="F17492" t="s">
        <v>26</v>
      </c>
      <c r="G17492" s="3">
        <v>45118.503125000003</v>
      </c>
      <c r="H17492" s="1">
        <v>77500</v>
      </c>
      <c r="I17492" t="s">
        <v>1658</v>
      </c>
      <c r="J17492" t="s">
        <v>316</v>
      </c>
    </row>
    <row r="17493" spans="1:10">
      <c r="A17493" t="s">
        <v>33</v>
      </c>
      <c r="B17493" t="s">
        <v>26397</v>
      </c>
      <c r="C17493" t="s">
        <v>307</v>
      </c>
      <c r="D17493" t="s">
        <v>13</v>
      </c>
      <c r="E17493" t="s">
        <v>14</v>
      </c>
      <c r="F17493" t="s">
        <v>26</v>
      </c>
      <c r="G17493" s="3">
        <v>45007.507581018515</v>
      </c>
      <c r="H17493" s="1">
        <v>140000</v>
      </c>
      <c r="I17493" t="s">
        <v>172</v>
      </c>
      <c r="J17493" t="s">
        <v>5634</v>
      </c>
    </row>
    <row r="17494" spans="1:10">
      <c r="A17494" t="s">
        <v>33</v>
      </c>
      <c r="B17494" t="s">
        <v>4046</v>
      </c>
      <c r="C17494" t="s">
        <v>276</v>
      </c>
      <c r="D17494" t="s">
        <v>13</v>
      </c>
      <c r="E17494" t="s">
        <v>14</v>
      </c>
      <c r="F17494" t="s">
        <v>26</v>
      </c>
      <c r="G17494" s="3">
        <v>45167.500543981485</v>
      </c>
      <c r="H17494" s="1">
        <v>115800</v>
      </c>
      <c r="I17494" t="s">
        <v>1477</v>
      </c>
      <c r="J17494" t="s">
        <v>2126</v>
      </c>
    </row>
    <row r="17495" spans="1:10">
      <c r="A17495" t="s">
        <v>18</v>
      </c>
      <c r="B17495" t="s">
        <v>18</v>
      </c>
      <c r="C17495" t="s">
        <v>232</v>
      </c>
      <c r="D17495" t="s">
        <v>13</v>
      </c>
      <c r="E17495" t="s">
        <v>14</v>
      </c>
      <c r="F17495" t="s">
        <v>26</v>
      </c>
      <c r="G17495" s="3">
        <v>45155.508055555554</v>
      </c>
      <c r="H17495" s="1">
        <v>200000</v>
      </c>
      <c r="I17495" t="s">
        <v>26398</v>
      </c>
      <c r="J17495" t="s">
        <v>26399</v>
      </c>
    </row>
    <row r="17496" spans="1:10">
      <c r="A17496" t="s">
        <v>18</v>
      </c>
      <c r="B17496" t="s">
        <v>18</v>
      </c>
      <c r="C17496" t="s">
        <v>170</v>
      </c>
      <c r="D17496" t="s">
        <v>13</v>
      </c>
      <c r="E17496" t="s">
        <v>14</v>
      </c>
      <c r="F17496" t="s">
        <v>171</v>
      </c>
      <c r="G17496" s="3">
        <v>45112.50980324074</v>
      </c>
      <c r="H17496" s="1">
        <v>134241</v>
      </c>
      <c r="I17496" t="s">
        <v>909</v>
      </c>
      <c r="J17496" t="s">
        <v>11724</v>
      </c>
    </row>
    <row r="17497" spans="1:10">
      <c r="A17497" t="s">
        <v>33</v>
      </c>
      <c r="B17497" t="s">
        <v>26400</v>
      </c>
      <c r="C17497" t="s">
        <v>1305</v>
      </c>
      <c r="D17497" t="s">
        <v>13</v>
      </c>
      <c r="E17497" t="s">
        <v>14</v>
      </c>
      <c r="F17497" t="s">
        <v>26</v>
      </c>
      <c r="G17497" s="3">
        <v>45036.499942129631</v>
      </c>
      <c r="H17497" s="1">
        <v>150000</v>
      </c>
      <c r="I17497" t="s">
        <v>1016</v>
      </c>
      <c r="J17497" t="s">
        <v>4019</v>
      </c>
    </row>
    <row r="17498" spans="1:10">
      <c r="A17498" t="s">
        <v>33</v>
      </c>
      <c r="B17498" t="s">
        <v>26401</v>
      </c>
      <c r="C17498" t="s">
        <v>26402</v>
      </c>
      <c r="D17498" t="s">
        <v>13</v>
      </c>
      <c r="E17498" t="s">
        <v>14</v>
      </c>
      <c r="F17498" t="s">
        <v>26</v>
      </c>
      <c r="G17498" s="3">
        <v>45125.500740740739</v>
      </c>
      <c r="H17498" s="1">
        <v>115000</v>
      </c>
      <c r="I17498" t="s">
        <v>1882</v>
      </c>
      <c r="J17498" t="s">
        <v>26403</v>
      </c>
    </row>
    <row r="17499" spans="1:10">
      <c r="A17499" t="s">
        <v>33</v>
      </c>
      <c r="B17499" t="s">
        <v>26404</v>
      </c>
      <c r="C17499" t="s">
        <v>157</v>
      </c>
      <c r="D17499" t="s">
        <v>13</v>
      </c>
      <c r="E17499" t="s">
        <v>14</v>
      </c>
      <c r="F17499" t="s">
        <v>26</v>
      </c>
      <c r="G17499" s="3">
        <v>45134.500960648147</v>
      </c>
      <c r="H17499" s="1">
        <v>90000</v>
      </c>
      <c r="I17499" t="s">
        <v>2912</v>
      </c>
      <c r="J17499" t="s">
        <v>26405</v>
      </c>
    </row>
    <row r="17500" spans="1:10">
      <c r="A17500" t="s">
        <v>135</v>
      </c>
      <c r="B17500" t="s">
        <v>12803</v>
      </c>
      <c r="C17500" t="s">
        <v>243</v>
      </c>
      <c r="D17500" t="s">
        <v>13</v>
      </c>
      <c r="E17500" t="s">
        <v>14</v>
      </c>
      <c r="F17500" t="s">
        <v>26</v>
      </c>
      <c r="G17500" s="3">
        <v>45106.501458333332</v>
      </c>
      <c r="H17500" s="1">
        <v>98800</v>
      </c>
      <c r="I17500" t="s">
        <v>6597</v>
      </c>
      <c r="J17500" t="s">
        <v>17548</v>
      </c>
    </row>
    <row r="17501" spans="1:10">
      <c r="A17501" t="s">
        <v>10</v>
      </c>
      <c r="B17501" t="s">
        <v>4141</v>
      </c>
      <c r="C17501" t="s">
        <v>377</v>
      </c>
      <c r="D17501" t="s">
        <v>13</v>
      </c>
      <c r="E17501" t="s">
        <v>14</v>
      </c>
      <c r="F17501" t="s">
        <v>26</v>
      </c>
      <c r="G17501" s="3">
        <v>45143.528923611113</v>
      </c>
      <c r="H17501" s="1">
        <v>216500</v>
      </c>
      <c r="I17501" t="s">
        <v>13853</v>
      </c>
    </row>
    <row r="17502" spans="1:10">
      <c r="A17502" t="s">
        <v>212</v>
      </c>
      <c r="B17502" t="s">
        <v>5111</v>
      </c>
      <c r="C17502" t="s">
        <v>20786</v>
      </c>
      <c r="D17502" t="s">
        <v>13</v>
      </c>
      <c r="E17502" t="s">
        <v>14</v>
      </c>
      <c r="F17502" t="s">
        <v>26</v>
      </c>
      <c r="G17502" s="3">
        <v>45285.500717592593</v>
      </c>
      <c r="H17502" s="1">
        <v>151521.5</v>
      </c>
      <c r="I17502" t="s">
        <v>25540</v>
      </c>
      <c r="J17502" t="s">
        <v>25541</v>
      </c>
    </row>
    <row r="17503" spans="1:10">
      <c r="A17503" t="s">
        <v>18</v>
      </c>
      <c r="B17503" t="s">
        <v>26406</v>
      </c>
      <c r="C17503" t="s">
        <v>48</v>
      </c>
      <c r="D17503" t="s">
        <v>13</v>
      </c>
      <c r="E17503" t="s">
        <v>14</v>
      </c>
      <c r="F17503" t="s">
        <v>49</v>
      </c>
      <c r="G17503" s="3">
        <v>45161.512604166666</v>
      </c>
      <c r="H17503" s="1">
        <v>56700</v>
      </c>
      <c r="I17503" t="s">
        <v>3739</v>
      </c>
      <c r="J17503" t="s">
        <v>26256</v>
      </c>
    </row>
    <row r="17504" spans="1:10">
      <c r="A17504" t="s">
        <v>77</v>
      </c>
      <c r="B17504" t="s">
        <v>567</v>
      </c>
      <c r="C17504" t="s">
        <v>1175</v>
      </c>
      <c r="D17504" t="s">
        <v>13</v>
      </c>
      <c r="E17504" t="s">
        <v>14</v>
      </c>
      <c r="F17504" t="s">
        <v>26</v>
      </c>
      <c r="G17504" s="3">
        <v>45114.500752314816</v>
      </c>
      <c r="H17504" s="1">
        <v>85000</v>
      </c>
      <c r="I17504" t="s">
        <v>26407</v>
      </c>
      <c r="J17504" t="s">
        <v>26408</v>
      </c>
    </row>
    <row r="17505" spans="1:10">
      <c r="A17505" t="s">
        <v>10</v>
      </c>
      <c r="B17505" t="s">
        <v>10</v>
      </c>
      <c r="C17505" t="s">
        <v>119</v>
      </c>
      <c r="D17505" t="s">
        <v>13</v>
      </c>
      <c r="E17505" t="s">
        <v>14</v>
      </c>
      <c r="F17505" t="s">
        <v>26</v>
      </c>
      <c r="G17505" s="3">
        <v>45149.527673611112</v>
      </c>
      <c r="H17505" s="1">
        <v>90000</v>
      </c>
      <c r="I17505" t="s">
        <v>12248</v>
      </c>
      <c r="J17505" t="s">
        <v>26409</v>
      </c>
    </row>
    <row r="17506" spans="1:10">
      <c r="A17506" t="s">
        <v>73</v>
      </c>
      <c r="B17506" t="s">
        <v>73</v>
      </c>
      <c r="C17506" t="s">
        <v>3297</v>
      </c>
      <c r="D17506" t="s">
        <v>13</v>
      </c>
      <c r="E17506" t="s">
        <v>14</v>
      </c>
      <c r="F17506" t="s">
        <v>26</v>
      </c>
      <c r="G17506" s="3">
        <v>45139.531238425923</v>
      </c>
      <c r="H17506" s="1">
        <v>173500</v>
      </c>
      <c r="I17506" t="s">
        <v>120</v>
      </c>
      <c r="J17506" t="s">
        <v>11846</v>
      </c>
    </row>
    <row r="17507" spans="1:10">
      <c r="A17507" t="s">
        <v>33</v>
      </c>
      <c r="B17507" t="s">
        <v>25651</v>
      </c>
      <c r="C17507" t="s">
        <v>6180</v>
      </c>
      <c r="D17507" t="s">
        <v>13</v>
      </c>
      <c r="E17507" t="s">
        <v>14</v>
      </c>
      <c r="F17507" t="s">
        <v>608</v>
      </c>
      <c r="G17507" s="3">
        <v>45112.508530092593</v>
      </c>
      <c r="H17507" s="1">
        <v>75000</v>
      </c>
      <c r="I17507" t="s">
        <v>130</v>
      </c>
    </row>
    <row r="17508" spans="1:10">
      <c r="A17508" t="s">
        <v>18</v>
      </c>
      <c r="B17508" t="s">
        <v>328</v>
      </c>
      <c r="C17508" t="s">
        <v>4085</v>
      </c>
      <c r="D17508" t="s">
        <v>13</v>
      </c>
      <c r="E17508" t="s">
        <v>14</v>
      </c>
      <c r="F17508" t="s">
        <v>26</v>
      </c>
      <c r="G17508" s="3">
        <v>44973.505613425928</v>
      </c>
      <c r="H17508" s="1">
        <v>150000</v>
      </c>
      <c r="I17508" t="s">
        <v>1072</v>
      </c>
      <c r="J17508" t="s">
        <v>5645</v>
      </c>
    </row>
    <row r="17509" spans="1:10">
      <c r="A17509" t="s">
        <v>10</v>
      </c>
      <c r="B17509" t="s">
        <v>4904</v>
      </c>
      <c r="C17509" t="s">
        <v>5962</v>
      </c>
      <c r="D17509" t="s">
        <v>13</v>
      </c>
      <c r="E17509" t="s">
        <v>14</v>
      </c>
      <c r="F17509" t="s">
        <v>26</v>
      </c>
      <c r="G17509" s="3">
        <v>45043.502372685187</v>
      </c>
      <c r="H17509" s="1">
        <v>150000</v>
      </c>
      <c r="I17509" t="s">
        <v>1359</v>
      </c>
      <c r="J17509" t="s">
        <v>26410</v>
      </c>
    </row>
    <row r="17510" spans="1:10">
      <c r="A17510" t="s">
        <v>33</v>
      </c>
      <c r="B17510" t="s">
        <v>7135</v>
      </c>
      <c r="C17510" t="s">
        <v>237</v>
      </c>
      <c r="D17510" t="s">
        <v>13</v>
      </c>
      <c r="E17510" t="s">
        <v>14</v>
      </c>
      <c r="F17510" t="s">
        <v>26</v>
      </c>
      <c r="G17510" s="3">
        <v>45008.502766203703</v>
      </c>
      <c r="H17510" s="1">
        <v>150000</v>
      </c>
      <c r="I17510" t="s">
        <v>1016</v>
      </c>
      <c r="J17510" t="s">
        <v>7136</v>
      </c>
    </row>
    <row r="17511" spans="1:10">
      <c r="A17511" t="s">
        <v>10</v>
      </c>
      <c r="B17511" t="s">
        <v>2658</v>
      </c>
      <c r="C17511" t="s">
        <v>1597</v>
      </c>
      <c r="D17511" t="s">
        <v>13</v>
      </c>
      <c r="E17511" t="s">
        <v>14</v>
      </c>
      <c r="F17511" t="s">
        <v>26</v>
      </c>
      <c r="G17511" s="3">
        <v>45126.500752314816</v>
      </c>
      <c r="H17511" s="1">
        <v>153500</v>
      </c>
      <c r="I17511" t="s">
        <v>922</v>
      </c>
      <c r="J17511" t="s">
        <v>2659</v>
      </c>
    </row>
    <row r="17512" spans="1:10">
      <c r="A17512" t="s">
        <v>18</v>
      </c>
      <c r="B17512" t="s">
        <v>26411</v>
      </c>
      <c r="C17512" t="s">
        <v>614</v>
      </c>
      <c r="D17512" t="s">
        <v>13</v>
      </c>
      <c r="E17512" t="s">
        <v>14</v>
      </c>
      <c r="F17512" t="s">
        <v>608</v>
      </c>
      <c r="G17512" s="3">
        <v>45076.508402777778</v>
      </c>
      <c r="H17512" s="1">
        <v>90000</v>
      </c>
      <c r="I17512" t="s">
        <v>1545</v>
      </c>
      <c r="J17512" t="s">
        <v>26412</v>
      </c>
    </row>
    <row r="17513" spans="1:10">
      <c r="A17513" t="s">
        <v>33</v>
      </c>
      <c r="B17513" t="s">
        <v>26413</v>
      </c>
      <c r="C17513" t="s">
        <v>157</v>
      </c>
      <c r="D17513" t="s">
        <v>1075</v>
      </c>
      <c r="E17513" t="s">
        <v>14</v>
      </c>
      <c r="F17513" t="s">
        <v>26</v>
      </c>
      <c r="G17513" s="3">
        <v>45284.500196759262</v>
      </c>
      <c r="H17513" s="1">
        <v>117500</v>
      </c>
      <c r="I17513" t="s">
        <v>870</v>
      </c>
      <c r="J17513" t="s">
        <v>5372</v>
      </c>
    </row>
    <row r="17514" spans="1:10">
      <c r="A17514" t="s">
        <v>10</v>
      </c>
      <c r="B17514" t="s">
        <v>26414</v>
      </c>
      <c r="C17514" t="s">
        <v>5513</v>
      </c>
      <c r="D17514" t="s">
        <v>13</v>
      </c>
      <c r="E17514" t="s">
        <v>14</v>
      </c>
      <c r="F17514" t="s">
        <v>5513</v>
      </c>
      <c r="G17514" s="3">
        <v>45175.535393518519</v>
      </c>
      <c r="H17514" s="1">
        <v>157500</v>
      </c>
      <c r="I17514" t="s">
        <v>3806</v>
      </c>
      <c r="J17514" t="s">
        <v>26415</v>
      </c>
    </row>
    <row r="17515" spans="1:10">
      <c r="A17515" t="s">
        <v>10</v>
      </c>
      <c r="B17515" t="s">
        <v>22757</v>
      </c>
      <c r="C17515" t="s">
        <v>232</v>
      </c>
      <c r="D17515" t="s">
        <v>13</v>
      </c>
      <c r="E17515" t="s">
        <v>14</v>
      </c>
      <c r="F17515" t="s">
        <v>26</v>
      </c>
      <c r="G17515" s="3">
        <v>45190.501354166663</v>
      </c>
      <c r="H17515" s="1">
        <v>137825</v>
      </c>
      <c r="I17515" t="s">
        <v>7677</v>
      </c>
      <c r="J17515" t="s">
        <v>1912</v>
      </c>
    </row>
    <row r="17516" spans="1:10">
      <c r="A17516" t="s">
        <v>33</v>
      </c>
      <c r="B17516" t="s">
        <v>33</v>
      </c>
      <c r="C17516" t="s">
        <v>24</v>
      </c>
      <c r="D17516" t="s">
        <v>13</v>
      </c>
      <c r="E17516" t="s">
        <v>25</v>
      </c>
      <c r="F17516" t="s">
        <v>26</v>
      </c>
      <c r="G17516" s="3">
        <v>45095.500185185185</v>
      </c>
      <c r="H17516" s="1">
        <v>82000</v>
      </c>
      <c r="I17516" t="s">
        <v>602</v>
      </c>
      <c r="J17516" t="s">
        <v>4097</v>
      </c>
    </row>
    <row r="17517" spans="1:10">
      <c r="A17517" t="s">
        <v>33</v>
      </c>
      <c r="B17517" t="s">
        <v>26416</v>
      </c>
      <c r="C17517" t="s">
        <v>26417</v>
      </c>
      <c r="D17517" t="s">
        <v>13</v>
      </c>
      <c r="E17517" t="s">
        <v>14</v>
      </c>
      <c r="F17517" t="s">
        <v>26</v>
      </c>
      <c r="G17517" s="3">
        <v>44934.500578703701</v>
      </c>
      <c r="H17517" s="1">
        <v>90000</v>
      </c>
      <c r="I17517" t="s">
        <v>2788</v>
      </c>
      <c r="J17517" t="s">
        <v>26418</v>
      </c>
    </row>
    <row r="17518" spans="1:10">
      <c r="A17518" t="s">
        <v>10</v>
      </c>
      <c r="B17518" t="s">
        <v>26419</v>
      </c>
      <c r="C17518" t="s">
        <v>75</v>
      </c>
      <c r="D17518" t="s">
        <v>13</v>
      </c>
      <c r="E17518" t="s">
        <v>14</v>
      </c>
      <c r="F17518" t="s">
        <v>26</v>
      </c>
      <c r="G17518" s="3">
        <v>44963.500821759262</v>
      </c>
      <c r="H17518" s="1">
        <v>157500</v>
      </c>
      <c r="I17518" t="s">
        <v>2162</v>
      </c>
      <c r="J17518" t="s">
        <v>26420</v>
      </c>
    </row>
    <row r="17519" spans="1:10">
      <c r="A17519" t="s">
        <v>33</v>
      </c>
      <c r="B17519" t="s">
        <v>1843</v>
      </c>
      <c r="C17519" t="s">
        <v>26421</v>
      </c>
      <c r="D17519" t="s">
        <v>13</v>
      </c>
      <c r="E17519" t="s">
        <v>14</v>
      </c>
      <c r="F17519" t="s">
        <v>26</v>
      </c>
      <c r="G17519" s="3">
        <v>45258.500949074078</v>
      </c>
      <c r="H17519" s="1">
        <v>60000</v>
      </c>
      <c r="I17519" t="s">
        <v>14002</v>
      </c>
      <c r="J17519" t="s">
        <v>599</v>
      </c>
    </row>
    <row r="17520" spans="1:10">
      <c r="A17520" t="s">
        <v>10</v>
      </c>
      <c r="B17520" t="s">
        <v>18243</v>
      </c>
      <c r="C17520" t="s">
        <v>662</v>
      </c>
      <c r="D17520" t="s">
        <v>13</v>
      </c>
      <c r="E17520" t="s">
        <v>14</v>
      </c>
      <c r="F17520" t="s">
        <v>26</v>
      </c>
      <c r="G17520" s="3">
        <v>45091.500960648147</v>
      </c>
      <c r="H17520" s="1">
        <v>225000</v>
      </c>
      <c r="I17520" t="s">
        <v>335</v>
      </c>
      <c r="J17520" t="s">
        <v>18244</v>
      </c>
    </row>
    <row r="17521" spans="1:10">
      <c r="A17521" t="s">
        <v>152</v>
      </c>
      <c r="B17521" t="s">
        <v>26422</v>
      </c>
      <c r="C17521" t="s">
        <v>3585</v>
      </c>
      <c r="D17521" t="s">
        <v>100</v>
      </c>
      <c r="E17521" t="s">
        <v>14</v>
      </c>
      <c r="F17521" t="s">
        <v>3586</v>
      </c>
      <c r="G17521" s="3">
        <v>45168.522743055553</v>
      </c>
      <c r="H17521" s="1">
        <v>79200</v>
      </c>
      <c r="I17521" t="s">
        <v>3587</v>
      </c>
      <c r="J17521" t="s">
        <v>26423</v>
      </c>
    </row>
    <row r="17522" spans="1:10">
      <c r="A17522" t="s">
        <v>33</v>
      </c>
      <c r="B17522" t="s">
        <v>33</v>
      </c>
      <c r="C17522" t="s">
        <v>136</v>
      </c>
      <c r="D17522" t="s">
        <v>100</v>
      </c>
      <c r="E17522" t="s">
        <v>14</v>
      </c>
      <c r="F17522" t="s">
        <v>26</v>
      </c>
      <c r="G17522" s="3">
        <v>45167.50072916667</v>
      </c>
      <c r="H17522" s="1">
        <v>100200</v>
      </c>
      <c r="I17522" t="s">
        <v>2870</v>
      </c>
      <c r="J17522" t="s">
        <v>21726</v>
      </c>
    </row>
    <row r="17523" spans="1:10">
      <c r="A17523" t="s">
        <v>18</v>
      </c>
      <c r="B17523" t="s">
        <v>184</v>
      </c>
      <c r="C17523" t="s">
        <v>1117</v>
      </c>
      <c r="D17523" t="s">
        <v>13</v>
      </c>
      <c r="E17523" t="s">
        <v>14</v>
      </c>
      <c r="F17523" t="s">
        <v>26</v>
      </c>
      <c r="G17523" s="3">
        <v>45169.510601851849</v>
      </c>
      <c r="H17523" s="1">
        <v>80600</v>
      </c>
      <c r="I17523" t="s">
        <v>396</v>
      </c>
      <c r="J17523" t="s">
        <v>24119</v>
      </c>
    </row>
    <row r="17524" spans="1:10">
      <c r="A17524" t="s">
        <v>73</v>
      </c>
      <c r="B17524" t="s">
        <v>26424</v>
      </c>
      <c r="C17524" t="s">
        <v>1539</v>
      </c>
      <c r="D17524" t="s">
        <v>13</v>
      </c>
      <c r="E17524" t="s">
        <v>14</v>
      </c>
      <c r="F17524" t="s">
        <v>940</v>
      </c>
      <c r="G17524" s="3">
        <v>45127.53707175926</v>
      </c>
      <c r="H17524" s="1">
        <v>96773</v>
      </c>
      <c r="I17524" t="s">
        <v>12760</v>
      </c>
      <c r="J17524" t="s">
        <v>26425</v>
      </c>
    </row>
    <row r="17525" spans="1:10">
      <c r="A17525" t="s">
        <v>33</v>
      </c>
      <c r="B17525" t="s">
        <v>26426</v>
      </c>
      <c r="C17525" t="s">
        <v>201</v>
      </c>
      <c r="D17525" t="s">
        <v>13</v>
      </c>
      <c r="E17525" t="s">
        <v>14</v>
      </c>
      <c r="F17525" t="s">
        <v>26</v>
      </c>
      <c r="G17525" s="3">
        <v>45200.535358796296</v>
      </c>
      <c r="H17525" s="1">
        <v>88000</v>
      </c>
      <c r="I17525" t="s">
        <v>26427</v>
      </c>
      <c r="J17525" t="s">
        <v>26428</v>
      </c>
    </row>
    <row r="17526" spans="1:10">
      <c r="A17526" t="s">
        <v>10</v>
      </c>
      <c r="B17526" t="s">
        <v>5149</v>
      </c>
      <c r="C17526" t="s">
        <v>232</v>
      </c>
      <c r="D17526" t="s">
        <v>13</v>
      </c>
      <c r="E17526" t="s">
        <v>14</v>
      </c>
      <c r="F17526" t="s">
        <v>26</v>
      </c>
      <c r="G17526" s="3">
        <v>45148.501562500001</v>
      </c>
      <c r="H17526" s="1">
        <v>115000</v>
      </c>
      <c r="I17526" t="s">
        <v>26429</v>
      </c>
      <c r="J17526" t="s">
        <v>26430</v>
      </c>
    </row>
    <row r="17527" spans="1:10">
      <c r="A17527" t="s">
        <v>212</v>
      </c>
      <c r="B17527" t="s">
        <v>26431</v>
      </c>
      <c r="C17527" t="s">
        <v>6584</v>
      </c>
      <c r="D17527" t="s">
        <v>13</v>
      </c>
      <c r="E17527" t="s">
        <v>14</v>
      </c>
      <c r="F17527" t="s">
        <v>26</v>
      </c>
      <c r="G17527" s="3">
        <v>45110.521203703705</v>
      </c>
      <c r="H17527" s="1">
        <v>90000</v>
      </c>
      <c r="I17527" t="s">
        <v>6585</v>
      </c>
      <c r="J17527" t="s">
        <v>26432</v>
      </c>
    </row>
    <row r="17528" spans="1:10">
      <c r="A17528" t="s">
        <v>10</v>
      </c>
      <c r="B17528" t="s">
        <v>25747</v>
      </c>
      <c r="C17528" t="s">
        <v>6343</v>
      </c>
      <c r="D17528" t="s">
        <v>13</v>
      </c>
      <c r="E17528" t="s">
        <v>14</v>
      </c>
      <c r="F17528" t="s">
        <v>26</v>
      </c>
      <c r="G17528" s="3">
        <v>45151.501331018517</v>
      </c>
      <c r="H17528" s="1">
        <v>142000</v>
      </c>
      <c r="I17528" t="s">
        <v>25748</v>
      </c>
      <c r="J17528" t="s">
        <v>25749</v>
      </c>
    </row>
    <row r="17529" spans="1:10">
      <c r="A17529" t="s">
        <v>10</v>
      </c>
      <c r="B17529" t="s">
        <v>3631</v>
      </c>
      <c r="C17529" t="s">
        <v>792</v>
      </c>
      <c r="D17529" t="s">
        <v>13</v>
      </c>
      <c r="E17529" t="s">
        <v>14</v>
      </c>
      <c r="F17529" t="s">
        <v>20</v>
      </c>
      <c r="G17529" s="3">
        <v>45118.548275462963</v>
      </c>
      <c r="H17529" s="1">
        <v>65000</v>
      </c>
      <c r="I17529" t="s">
        <v>451</v>
      </c>
      <c r="J17529" t="s">
        <v>1267</v>
      </c>
    </row>
    <row r="17530" spans="1:10">
      <c r="A17530" t="s">
        <v>10</v>
      </c>
      <c r="B17530" t="s">
        <v>10</v>
      </c>
      <c r="C17530" t="s">
        <v>75</v>
      </c>
      <c r="D17530" t="s">
        <v>13</v>
      </c>
      <c r="E17530" t="s">
        <v>14</v>
      </c>
      <c r="F17530" t="s">
        <v>26</v>
      </c>
      <c r="G17530" s="3">
        <v>45042.503518518519</v>
      </c>
      <c r="H17530" s="1">
        <v>90000</v>
      </c>
      <c r="I17530" t="s">
        <v>12751</v>
      </c>
      <c r="J17530" t="s">
        <v>8360</v>
      </c>
    </row>
    <row r="17531" spans="1:10">
      <c r="A17531" t="s">
        <v>18</v>
      </c>
      <c r="B17531" t="s">
        <v>13998</v>
      </c>
      <c r="C17531" t="s">
        <v>24</v>
      </c>
      <c r="D17531" t="s">
        <v>13</v>
      </c>
      <c r="E17531" t="s">
        <v>25</v>
      </c>
      <c r="F17531" t="s">
        <v>26</v>
      </c>
      <c r="G17531" s="3">
        <v>45229.502233796295</v>
      </c>
      <c r="H17531" s="1">
        <v>147500</v>
      </c>
      <c r="I17531" t="s">
        <v>13999</v>
      </c>
      <c r="J17531" t="s">
        <v>26433</v>
      </c>
    </row>
    <row r="17532" spans="1:10">
      <c r="A17532" t="s">
        <v>18</v>
      </c>
      <c r="B17532" t="s">
        <v>26434</v>
      </c>
      <c r="C17532" t="s">
        <v>108</v>
      </c>
      <c r="D17532" t="s">
        <v>13</v>
      </c>
      <c r="E17532" t="s">
        <v>14</v>
      </c>
      <c r="F17532" t="s">
        <v>26</v>
      </c>
      <c r="G17532" s="3">
        <v>45172.56590277778</v>
      </c>
      <c r="H17532" s="1">
        <v>171000</v>
      </c>
      <c r="I17532" t="s">
        <v>31</v>
      </c>
      <c r="J17532" t="s">
        <v>8054</v>
      </c>
    </row>
    <row r="17533" spans="1:10">
      <c r="A17533" t="s">
        <v>18</v>
      </c>
      <c r="B17533" t="s">
        <v>26435</v>
      </c>
      <c r="C17533" t="s">
        <v>792</v>
      </c>
      <c r="D17533" t="s">
        <v>13</v>
      </c>
      <c r="E17533" t="s">
        <v>14</v>
      </c>
      <c r="F17533" t="s">
        <v>26</v>
      </c>
      <c r="G17533" s="3">
        <v>44999.505115740743</v>
      </c>
      <c r="H17533" s="1">
        <v>132500</v>
      </c>
      <c r="I17533" t="s">
        <v>685</v>
      </c>
      <c r="J17533" t="s">
        <v>10418</v>
      </c>
    </row>
    <row r="17534" spans="1:10">
      <c r="A17534" t="s">
        <v>18</v>
      </c>
      <c r="B17534" t="s">
        <v>26436</v>
      </c>
      <c r="C17534" t="s">
        <v>1794</v>
      </c>
      <c r="D17534" t="s">
        <v>13</v>
      </c>
      <c r="E17534" t="s">
        <v>14</v>
      </c>
      <c r="F17534" t="s">
        <v>694</v>
      </c>
      <c r="G17534" s="3">
        <v>45062.520497685182</v>
      </c>
      <c r="H17534" s="1">
        <v>249000</v>
      </c>
      <c r="I17534" t="s">
        <v>6294</v>
      </c>
      <c r="J17534" t="s">
        <v>26437</v>
      </c>
    </row>
    <row r="17535" spans="1:10">
      <c r="A17535" t="s">
        <v>106</v>
      </c>
      <c r="B17535" t="s">
        <v>26438</v>
      </c>
      <c r="C17535" t="s">
        <v>2708</v>
      </c>
      <c r="D17535" t="s">
        <v>13</v>
      </c>
      <c r="E17535" t="s">
        <v>14</v>
      </c>
      <c r="F17535" t="s">
        <v>26</v>
      </c>
      <c r="G17535" s="3">
        <v>45171.555636574078</v>
      </c>
      <c r="H17535" s="1">
        <v>117200</v>
      </c>
      <c r="I17535" t="s">
        <v>69</v>
      </c>
    </row>
    <row r="17536" spans="1:10">
      <c r="A17536" t="s">
        <v>10</v>
      </c>
      <c r="B17536" t="s">
        <v>26439</v>
      </c>
      <c r="C17536" t="s">
        <v>119</v>
      </c>
      <c r="D17536" t="s">
        <v>13</v>
      </c>
      <c r="E17536" t="s">
        <v>14</v>
      </c>
      <c r="F17536" t="s">
        <v>26</v>
      </c>
      <c r="G17536" s="3">
        <v>45162.545555555553</v>
      </c>
      <c r="H17536" s="1">
        <v>225000</v>
      </c>
      <c r="I17536" t="s">
        <v>21285</v>
      </c>
      <c r="J17536" t="s">
        <v>26440</v>
      </c>
    </row>
    <row r="17537" spans="1:10">
      <c r="A17537" t="s">
        <v>212</v>
      </c>
      <c r="B17537" t="s">
        <v>26441</v>
      </c>
      <c r="C17537" t="s">
        <v>1952</v>
      </c>
      <c r="D17537" t="s">
        <v>13</v>
      </c>
      <c r="E17537" t="s">
        <v>14</v>
      </c>
      <c r="F17537" t="s">
        <v>1953</v>
      </c>
      <c r="G17537" s="3">
        <v>44987.519386574073</v>
      </c>
      <c r="H17537" s="1">
        <v>72900</v>
      </c>
      <c r="I17537" t="s">
        <v>685</v>
      </c>
      <c r="J17537" t="s">
        <v>26442</v>
      </c>
    </row>
    <row r="17538" spans="1:10">
      <c r="A17538" t="s">
        <v>33</v>
      </c>
      <c r="B17538" t="s">
        <v>33</v>
      </c>
      <c r="C17538" t="s">
        <v>8484</v>
      </c>
      <c r="D17538" t="s">
        <v>13</v>
      </c>
      <c r="E17538" t="s">
        <v>14</v>
      </c>
      <c r="F17538" t="s">
        <v>26</v>
      </c>
      <c r="G17538" s="3">
        <v>44959.501701388886</v>
      </c>
      <c r="H17538" s="1">
        <v>50325.03515625</v>
      </c>
      <c r="I17538" t="s">
        <v>26443</v>
      </c>
      <c r="J17538" t="s">
        <v>8486</v>
      </c>
    </row>
    <row r="17539" spans="1:10">
      <c r="A17539" t="s">
        <v>33</v>
      </c>
      <c r="B17539" t="s">
        <v>4941</v>
      </c>
      <c r="C17539" t="s">
        <v>19343</v>
      </c>
      <c r="D17539" t="s">
        <v>13</v>
      </c>
      <c r="E17539" t="s">
        <v>14</v>
      </c>
      <c r="F17539" t="s">
        <v>26</v>
      </c>
      <c r="G17539" s="3">
        <v>45140.501562500001</v>
      </c>
      <c r="H17539" s="1">
        <v>61875</v>
      </c>
      <c r="I17539" t="s">
        <v>729</v>
      </c>
      <c r="J17539" t="s">
        <v>28</v>
      </c>
    </row>
    <row r="17540" spans="1:10">
      <c r="A17540" t="s">
        <v>212</v>
      </c>
      <c r="B17540" t="s">
        <v>26444</v>
      </c>
      <c r="C17540" t="s">
        <v>2235</v>
      </c>
      <c r="D17540" t="s">
        <v>13</v>
      </c>
      <c r="E17540" t="s">
        <v>14</v>
      </c>
      <c r="F17540" t="s">
        <v>1820</v>
      </c>
      <c r="G17540" s="3">
        <v>44951.563333333332</v>
      </c>
      <c r="H17540" s="1">
        <v>89100</v>
      </c>
      <c r="I17540" t="s">
        <v>20738</v>
      </c>
      <c r="J17540" t="s">
        <v>26445</v>
      </c>
    </row>
    <row r="17541" spans="1:10">
      <c r="A17541" t="s">
        <v>33</v>
      </c>
      <c r="B17541" t="s">
        <v>18516</v>
      </c>
      <c r="C17541" t="s">
        <v>19391</v>
      </c>
      <c r="D17541" t="s">
        <v>13</v>
      </c>
      <c r="E17541" t="s">
        <v>14</v>
      </c>
      <c r="F17541" t="s">
        <v>26</v>
      </c>
      <c r="G17541" s="3">
        <v>45140.501655092594</v>
      </c>
      <c r="H17541" s="1">
        <v>50325</v>
      </c>
      <c r="I17541" t="s">
        <v>729</v>
      </c>
      <c r="J17541" t="s">
        <v>28</v>
      </c>
    </row>
    <row r="17542" spans="1:10">
      <c r="A17542" t="s">
        <v>152</v>
      </c>
      <c r="B17542" t="s">
        <v>26446</v>
      </c>
      <c r="C17542" t="s">
        <v>6376</v>
      </c>
      <c r="D17542" t="s">
        <v>13</v>
      </c>
      <c r="E17542" t="s">
        <v>14</v>
      </c>
      <c r="F17542" t="s">
        <v>26</v>
      </c>
      <c r="G17542" s="3">
        <v>44942.513877314814</v>
      </c>
      <c r="H17542" s="1">
        <v>80850</v>
      </c>
      <c r="I17542" t="s">
        <v>26447</v>
      </c>
      <c r="J17542" t="s">
        <v>13361</v>
      </c>
    </row>
    <row r="17543" spans="1:10">
      <c r="A17543" t="s">
        <v>33</v>
      </c>
      <c r="B17543" t="s">
        <v>26448</v>
      </c>
      <c r="C17543" t="s">
        <v>232</v>
      </c>
      <c r="D17543" t="s">
        <v>13</v>
      </c>
      <c r="E17543" t="s">
        <v>14</v>
      </c>
      <c r="F17543" t="s">
        <v>26</v>
      </c>
      <c r="G17543" s="3">
        <v>45098.500011574077</v>
      </c>
      <c r="H17543" s="1">
        <v>95000</v>
      </c>
      <c r="I17543" t="s">
        <v>130</v>
      </c>
      <c r="J17543" t="s">
        <v>843</v>
      </c>
    </row>
    <row r="17544" spans="1:10">
      <c r="A17544" t="s">
        <v>212</v>
      </c>
      <c r="B17544" t="s">
        <v>26449</v>
      </c>
      <c r="C17544" t="s">
        <v>108</v>
      </c>
      <c r="D17544" t="s">
        <v>13</v>
      </c>
      <c r="E17544" t="s">
        <v>14</v>
      </c>
      <c r="F17544" t="s">
        <v>26</v>
      </c>
      <c r="G17544" s="3">
        <v>44994.504166666666</v>
      </c>
      <c r="H17544" s="1">
        <v>170218.75</v>
      </c>
      <c r="I17544" t="s">
        <v>26450</v>
      </c>
      <c r="J17544" t="s">
        <v>26451</v>
      </c>
    </row>
    <row r="17545" spans="1:10">
      <c r="A17545" t="s">
        <v>33</v>
      </c>
      <c r="B17545" t="s">
        <v>26452</v>
      </c>
      <c r="C17545" t="s">
        <v>201</v>
      </c>
      <c r="D17545" t="s">
        <v>13</v>
      </c>
      <c r="E17545" t="s">
        <v>14</v>
      </c>
      <c r="F17545" t="s">
        <v>26</v>
      </c>
      <c r="G17545" s="3">
        <v>45050.53056712963</v>
      </c>
      <c r="H17545" s="1">
        <v>131500</v>
      </c>
      <c r="I17545" t="s">
        <v>8058</v>
      </c>
      <c r="J17545" t="s">
        <v>2955</v>
      </c>
    </row>
    <row r="17546" spans="1:10">
      <c r="A17546" t="s">
        <v>135</v>
      </c>
      <c r="B17546" t="s">
        <v>7672</v>
      </c>
      <c r="C17546" t="s">
        <v>10463</v>
      </c>
      <c r="D17546" t="s">
        <v>13</v>
      </c>
      <c r="E17546" t="s">
        <v>14</v>
      </c>
      <c r="F17546" t="s">
        <v>26</v>
      </c>
      <c r="G17546" s="3">
        <v>45118.500798611109</v>
      </c>
      <c r="H17546" s="1">
        <v>115000</v>
      </c>
      <c r="I17546" t="s">
        <v>1289</v>
      </c>
      <c r="J17546" t="s">
        <v>26453</v>
      </c>
    </row>
    <row r="17547" spans="1:10">
      <c r="A17547" t="s">
        <v>33</v>
      </c>
      <c r="B17547" t="s">
        <v>14597</v>
      </c>
      <c r="C17547" t="s">
        <v>4917</v>
      </c>
      <c r="D17547" t="s">
        <v>13</v>
      </c>
      <c r="E17547" t="s">
        <v>14</v>
      </c>
      <c r="F17547" t="s">
        <v>4917</v>
      </c>
      <c r="G17547" s="3">
        <v>44980.52753472222</v>
      </c>
      <c r="H17547" s="1">
        <v>165000</v>
      </c>
      <c r="I17547" t="s">
        <v>12613</v>
      </c>
      <c r="J17547" t="s">
        <v>13140</v>
      </c>
    </row>
    <row r="17548" spans="1:10">
      <c r="A17548" t="s">
        <v>212</v>
      </c>
      <c r="B17548" t="s">
        <v>212</v>
      </c>
      <c r="C17548" t="s">
        <v>1105</v>
      </c>
      <c r="D17548" t="s">
        <v>13</v>
      </c>
      <c r="E17548" t="s">
        <v>14</v>
      </c>
      <c r="F17548" t="s">
        <v>26</v>
      </c>
      <c r="G17548" s="3">
        <v>45093.513715277775</v>
      </c>
      <c r="H17548" s="1">
        <v>187663</v>
      </c>
      <c r="I17548" t="s">
        <v>349</v>
      </c>
      <c r="J17548" t="s">
        <v>13304</v>
      </c>
    </row>
    <row r="17549" spans="1:10">
      <c r="A17549" t="s">
        <v>33</v>
      </c>
      <c r="B17549" t="s">
        <v>26454</v>
      </c>
      <c r="C17549" t="s">
        <v>142</v>
      </c>
      <c r="D17549" t="s">
        <v>13</v>
      </c>
      <c r="E17549" t="s">
        <v>14</v>
      </c>
      <c r="F17549" t="s">
        <v>26</v>
      </c>
      <c r="G17549" s="3">
        <v>45284.500428240739</v>
      </c>
      <c r="H17549" s="1">
        <v>112550</v>
      </c>
      <c r="I17549" t="s">
        <v>2703</v>
      </c>
      <c r="J17549" t="s">
        <v>26455</v>
      </c>
    </row>
    <row r="17550" spans="1:10">
      <c r="A17550" t="s">
        <v>10</v>
      </c>
      <c r="B17550" t="s">
        <v>26456</v>
      </c>
      <c r="C17550" t="s">
        <v>24</v>
      </c>
      <c r="D17550" t="s">
        <v>13</v>
      </c>
      <c r="E17550" t="s">
        <v>25</v>
      </c>
      <c r="F17550" t="s">
        <v>26</v>
      </c>
      <c r="G17550" s="3">
        <v>45284.4999537037</v>
      </c>
      <c r="H17550" s="1">
        <v>83500</v>
      </c>
      <c r="I17550" t="s">
        <v>602</v>
      </c>
      <c r="J17550" t="s">
        <v>26457</v>
      </c>
    </row>
    <row r="17551" spans="1:10">
      <c r="A17551" t="s">
        <v>10</v>
      </c>
      <c r="B17551" t="s">
        <v>26458</v>
      </c>
      <c r="C17551" t="s">
        <v>1105</v>
      </c>
      <c r="D17551" t="s">
        <v>13</v>
      </c>
      <c r="E17551" t="s">
        <v>14</v>
      </c>
      <c r="F17551" t="s">
        <v>26</v>
      </c>
      <c r="G17551" s="3">
        <v>45279.502789351849</v>
      </c>
      <c r="H17551" s="1">
        <v>148500</v>
      </c>
      <c r="I17551" t="s">
        <v>26459</v>
      </c>
      <c r="J17551" t="s">
        <v>26460</v>
      </c>
    </row>
    <row r="17552" spans="1:10">
      <c r="A17552" t="s">
        <v>33</v>
      </c>
      <c r="B17552" t="s">
        <v>18516</v>
      </c>
      <c r="C17552" t="s">
        <v>25549</v>
      </c>
      <c r="D17552" t="s">
        <v>13</v>
      </c>
      <c r="E17552" t="s">
        <v>14</v>
      </c>
      <c r="F17552" t="s">
        <v>26</v>
      </c>
      <c r="G17552" s="3">
        <v>45140.501712962963</v>
      </c>
      <c r="H17552" s="1">
        <v>50325</v>
      </c>
      <c r="I17552" t="s">
        <v>729</v>
      </c>
      <c r="J17552" t="s">
        <v>28</v>
      </c>
    </row>
    <row r="17553" spans="1:10">
      <c r="A17553" t="s">
        <v>33</v>
      </c>
      <c r="B17553" t="s">
        <v>2279</v>
      </c>
      <c r="C17553" t="s">
        <v>1739</v>
      </c>
      <c r="D17553" t="s">
        <v>13</v>
      </c>
      <c r="E17553" t="s">
        <v>14</v>
      </c>
      <c r="F17553" t="s">
        <v>26</v>
      </c>
      <c r="G17553" s="3">
        <v>45166.501458333332</v>
      </c>
      <c r="H17553" s="1">
        <v>97930</v>
      </c>
      <c r="I17553" t="s">
        <v>7403</v>
      </c>
      <c r="J17553" t="s">
        <v>24902</v>
      </c>
    </row>
    <row r="17554" spans="1:10">
      <c r="A17554" t="s">
        <v>33</v>
      </c>
      <c r="B17554" t="s">
        <v>26461</v>
      </c>
      <c r="C17554" t="s">
        <v>2557</v>
      </c>
      <c r="D17554" t="s">
        <v>13</v>
      </c>
      <c r="E17554" t="s">
        <v>14</v>
      </c>
      <c r="F17554" t="s">
        <v>1392</v>
      </c>
      <c r="G17554" s="3">
        <v>44966.523715277777</v>
      </c>
      <c r="H17554" s="1">
        <v>50400</v>
      </c>
      <c r="I17554" t="s">
        <v>3323</v>
      </c>
      <c r="J17554" t="s">
        <v>431</v>
      </c>
    </row>
    <row r="17555" spans="1:10">
      <c r="A17555" t="s">
        <v>18</v>
      </c>
      <c r="B17555" t="s">
        <v>26462</v>
      </c>
      <c r="C17555" t="s">
        <v>1794</v>
      </c>
      <c r="D17555" t="s">
        <v>13</v>
      </c>
      <c r="E17555" t="s">
        <v>14</v>
      </c>
      <c r="F17555" t="s">
        <v>694</v>
      </c>
      <c r="G17555" s="3">
        <v>45066.504201388889</v>
      </c>
      <c r="H17555" s="1">
        <v>89100</v>
      </c>
      <c r="I17555" t="s">
        <v>1795</v>
      </c>
      <c r="J17555" t="s">
        <v>26463</v>
      </c>
    </row>
    <row r="17556" spans="1:10">
      <c r="A17556" t="s">
        <v>18</v>
      </c>
      <c r="B17556" t="s">
        <v>26464</v>
      </c>
      <c r="C17556" t="s">
        <v>614</v>
      </c>
      <c r="D17556" t="s">
        <v>13</v>
      </c>
      <c r="E17556" t="s">
        <v>14</v>
      </c>
      <c r="F17556" t="s">
        <v>608</v>
      </c>
      <c r="G17556" s="3">
        <v>44957.510034722225</v>
      </c>
      <c r="H17556" s="1">
        <v>90000</v>
      </c>
      <c r="I17556" t="s">
        <v>13040</v>
      </c>
      <c r="J17556" t="s">
        <v>26465</v>
      </c>
    </row>
    <row r="17557" spans="1:10">
      <c r="A17557" t="s">
        <v>212</v>
      </c>
      <c r="B17557" t="s">
        <v>26466</v>
      </c>
      <c r="C17557" t="s">
        <v>1926</v>
      </c>
      <c r="D17557" t="s">
        <v>13</v>
      </c>
      <c r="E17557" t="s">
        <v>14</v>
      </c>
      <c r="F17557" t="s">
        <v>26</v>
      </c>
      <c r="G17557" s="3">
        <v>45100.514641203707</v>
      </c>
      <c r="H17557" s="1">
        <v>125000</v>
      </c>
      <c r="I17557" t="s">
        <v>4888</v>
      </c>
      <c r="J17557" t="s">
        <v>338</v>
      </c>
    </row>
    <row r="17558" spans="1:10">
      <c r="A17558" t="s">
        <v>152</v>
      </c>
      <c r="B17558" t="s">
        <v>26467</v>
      </c>
      <c r="C17558" t="s">
        <v>165</v>
      </c>
      <c r="D17558" t="s">
        <v>13</v>
      </c>
      <c r="E17558" t="s">
        <v>14</v>
      </c>
      <c r="F17558" t="s">
        <v>26</v>
      </c>
      <c r="G17558" s="3">
        <v>44952.503750000003</v>
      </c>
      <c r="H17558" s="1">
        <v>99150</v>
      </c>
      <c r="I17558" t="s">
        <v>2960</v>
      </c>
      <c r="J17558" t="s">
        <v>295</v>
      </c>
    </row>
    <row r="17559" spans="1:10">
      <c r="A17559" t="s">
        <v>135</v>
      </c>
      <c r="B17559" t="s">
        <v>26468</v>
      </c>
      <c r="C17559" t="s">
        <v>788</v>
      </c>
      <c r="D17559" t="s">
        <v>13</v>
      </c>
      <c r="E17559" t="s">
        <v>14</v>
      </c>
      <c r="F17559" t="s">
        <v>26</v>
      </c>
      <c r="G17559" s="3">
        <v>45029.502071759256</v>
      </c>
      <c r="H17559" s="1">
        <v>125000</v>
      </c>
      <c r="I17559" t="s">
        <v>2046</v>
      </c>
    </row>
    <row r="17560" spans="1:10">
      <c r="A17560" t="s">
        <v>33</v>
      </c>
      <c r="B17560" t="s">
        <v>18704</v>
      </c>
      <c r="C17560" t="s">
        <v>136</v>
      </c>
      <c r="D17560" t="s">
        <v>13</v>
      </c>
      <c r="E17560" t="s">
        <v>14</v>
      </c>
      <c r="F17560" t="s">
        <v>26</v>
      </c>
      <c r="G17560" s="3">
        <v>45236.500462962962</v>
      </c>
      <c r="H17560" s="1">
        <v>172118.5</v>
      </c>
      <c r="I17560" t="s">
        <v>31</v>
      </c>
      <c r="J17560" t="s">
        <v>566</v>
      </c>
    </row>
    <row r="17561" spans="1:10">
      <c r="A17561" t="s">
        <v>18</v>
      </c>
      <c r="B17561" t="s">
        <v>18</v>
      </c>
      <c r="C17561" t="s">
        <v>2787</v>
      </c>
      <c r="D17561" t="s">
        <v>13</v>
      </c>
      <c r="E17561" t="s">
        <v>14</v>
      </c>
      <c r="F17561" t="s">
        <v>608</v>
      </c>
      <c r="G17561" s="3">
        <v>45063.520219907405</v>
      </c>
      <c r="H17561" s="1">
        <v>90000</v>
      </c>
      <c r="I17561" t="s">
        <v>1438</v>
      </c>
      <c r="J17561" t="s">
        <v>3994</v>
      </c>
    </row>
    <row r="17562" spans="1:10">
      <c r="A17562" t="s">
        <v>10</v>
      </c>
      <c r="B17562" t="s">
        <v>10</v>
      </c>
      <c r="C17562" t="s">
        <v>26469</v>
      </c>
      <c r="D17562" t="s">
        <v>13</v>
      </c>
      <c r="E17562" t="s">
        <v>14</v>
      </c>
      <c r="F17562" t="s">
        <v>26</v>
      </c>
      <c r="G17562" s="3">
        <v>45114.53056712963</v>
      </c>
      <c r="H17562" s="1">
        <v>99000</v>
      </c>
      <c r="I17562" t="s">
        <v>729</v>
      </c>
      <c r="J17562" t="s">
        <v>1376</v>
      </c>
    </row>
    <row r="17563" spans="1:10">
      <c r="A17563" t="s">
        <v>10</v>
      </c>
      <c r="B17563" t="s">
        <v>357</v>
      </c>
      <c r="C17563" t="s">
        <v>3450</v>
      </c>
      <c r="D17563" t="s">
        <v>13</v>
      </c>
      <c r="E17563" t="s">
        <v>14</v>
      </c>
      <c r="F17563" t="s">
        <v>26</v>
      </c>
      <c r="G17563" s="3">
        <v>45099.50341435185</v>
      </c>
      <c r="H17563" s="1">
        <v>150000</v>
      </c>
      <c r="I17563" t="s">
        <v>11613</v>
      </c>
      <c r="J17563" t="s">
        <v>624</v>
      </c>
    </row>
    <row r="17564" spans="1:10">
      <c r="A17564" t="s">
        <v>212</v>
      </c>
      <c r="B17564" t="s">
        <v>9612</v>
      </c>
      <c r="C17564" t="s">
        <v>232</v>
      </c>
      <c r="D17564" t="s">
        <v>13</v>
      </c>
      <c r="E17564" t="s">
        <v>14</v>
      </c>
      <c r="F17564" t="s">
        <v>26</v>
      </c>
      <c r="G17564" s="3">
        <v>44992.50309027778</v>
      </c>
      <c r="H17564" s="1">
        <v>115000</v>
      </c>
      <c r="I17564" t="s">
        <v>26470</v>
      </c>
      <c r="J17564" t="s">
        <v>9614</v>
      </c>
    </row>
    <row r="17565" spans="1:10">
      <c r="A17565" t="s">
        <v>33</v>
      </c>
      <c r="B17565" t="s">
        <v>26471</v>
      </c>
      <c r="C17565" t="s">
        <v>26472</v>
      </c>
      <c r="D17565" t="s">
        <v>13</v>
      </c>
      <c r="E17565" t="s">
        <v>14</v>
      </c>
      <c r="F17565" t="s">
        <v>26</v>
      </c>
      <c r="G17565" s="3">
        <v>45106.500092592592</v>
      </c>
      <c r="H17565" s="1">
        <v>125000</v>
      </c>
      <c r="I17565" t="s">
        <v>26473</v>
      </c>
      <c r="J17565" t="s">
        <v>26474</v>
      </c>
    </row>
    <row r="17566" spans="1:10">
      <c r="A17566" t="s">
        <v>10</v>
      </c>
      <c r="B17566" t="s">
        <v>1596</v>
      </c>
      <c r="C17566" t="s">
        <v>9140</v>
      </c>
      <c r="D17566" t="s">
        <v>13</v>
      </c>
      <c r="E17566" t="s">
        <v>14</v>
      </c>
      <c r="F17566" t="s">
        <v>26</v>
      </c>
      <c r="G17566" s="3">
        <v>45126.504178240742</v>
      </c>
      <c r="H17566" s="1">
        <v>134000</v>
      </c>
      <c r="I17566" t="s">
        <v>14364</v>
      </c>
      <c r="J17566" t="s">
        <v>1334</v>
      </c>
    </row>
    <row r="17567" spans="1:10">
      <c r="A17567" t="s">
        <v>10</v>
      </c>
      <c r="B17567" t="s">
        <v>8792</v>
      </c>
      <c r="C17567" t="s">
        <v>2261</v>
      </c>
      <c r="D17567" t="s">
        <v>13</v>
      </c>
      <c r="E17567" t="s">
        <v>14</v>
      </c>
      <c r="F17567" t="s">
        <v>26</v>
      </c>
      <c r="G17567" s="3">
        <v>44984.526608796295</v>
      </c>
      <c r="H17567" s="1">
        <v>115000</v>
      </c>
      <c r="I17567" t="s">
        <v>980</v>
      </c>
      <c r="J17567" t="s">
        <v>8289</v>
      </c>
    </row>
    <row r="17568" spans="1:10">
      <c r="A17568" t="s">
        <v>10</v>
      </c>
      <c r="B17568" t="s">
        <v>10</v>
      </c>
      <c r="C17568" t="s">
        <v>1059</v>
      </c>
      <c r="D17568" t="s">
        <v>13</v>
      </c>
      <c r="E17568" t="s">
        <v>14</v>
      </c>
      <c r="F17568" t="s">
        <v>26</v>
      </c>
      <c r="G17568" s="3">
        <v>45093.51321759259</v>
      </c>
      <c r="H17568" s="1">
        <v>115000</v>
      </c>
      <c r="I17568" t="s">
        <v>2592</v>
      </c>
      <c r="J17568" t="s">
        <v>624</v>
      </c>
    </row>
    <row r="17569" spans="1:10">
      <c r="A17569" t="s">
        <v>10</v>
      </c>
      <c r="B17569" t="s">
        <v>357</v>
      </c>
      <c r="C17569" t="s">
        <v>232</v>
      </c>
      <c r="D17569" t="s">
        <v>13</v>
      </c>
      <c r="E17569" t="s">
        <v>14</v>
      </c>
      <c r="F17569" t="s">
        <v>26</v>
      </c>
      <c r="G17569" s="3">
        <v>44937.502743055556</v>
      </c>
      <c r="H17569" s="1">
        <v>125000</v>
      </c>
      <c r="I17569" t="s">
        <v>7662</v>
      </c>
      <c r="J17569" t="s">
        <v>26475</v>
      </c>
    </row>
    <row r="17570" spans="1:10">
      <c r="A17570" t="s">
        <v>10</v>
      </c>
      <c r="B17570" t="s">
        <v>357</v>
      </c>
      <c r="C17570" t="s">
        <v>521</v>
      </c>
      <c r="D17570" t="s">
        <v>13</v>
      </c>
      <c r="E17570" t="s">
        <v>14</v>
      </c>
      <c r="F17570" t="s">
        <v>26</v>
      </c>
      <c r="G17570" s="3">
        <v>45114.503425925926</v>
      </c>
      <c r="H17570" s="1">
        <v>155000</v>
      </c>
      <c r="I17570" t="s">
        <v>5298</v>
      </c>
      <c r="J17570" t="s">
        <v>26476</v>
      </c>
    </row>
    <row r="17571" spans="1:10">
      <c r="A17571" t="s">
        <v>33</v>
      </c>
      <c r="B17571" t="s">
        <v>26477</v>
      </c>
      <c r="C17571" t="s">
        <v>10944</v>
      </c>
      <c r="D17571" t="s">
        <v>13</v>
      </c>
      <c r="E17571" t="s">
        <v>14</v>
      </c>
      <c r="F17571" t="s">
        <v>2012</v>
      </c>
      <c r="G17571" s="3">
        <v>44988.513738425929</v>
      </c>
      <c r="H17571" s="1">
        <v>53014</v>
      </c>
      <c r="I17571" t="s">
        <v>510</v>
      </c>
      <c r="J17571" t="s">
        <v>230</v>
      </c>
    </row>
    <row r="17572" spans="1:10">
      <c r="A17572" t="s">
        <v>33</v>
      </c>
      <c r="B17572" t="s">
        <v>26478</v>
      </c>
      <c r="C17572" t="s">
        <v>26479</v>
      </c>
      <c r="D17572" t="s">
        <v>13</v>
      </c>
      <c r="E17572" t="s">
        <v>14</v>
      </c>
      <c r="F17572" t="s">
        <v>190</v>
      </c>
      <c r="G17572" s="3">
        <v>45121.535532407404</v>
      </c>
      <c r="H17572" s="1">
        <v>111175</v>
      </c>
      <c r="I17572" t="s">
        <v>1540</v>
      </c>
      <c r="J17572" t="s">
        <v>2093</v>
      </c>
    </row>
    <row r="17573" spans="1:10">
      <c r="A17573" t="s">
        <v>10</v>
      </c>
      <c r="B17573" t="s">
        <v>26480</v>
      </c>
      <c r="C17573" t="s">
        <v>792</v>
      </c>
      <c r="D17573" t="s">
        <v>13</v>
      </c>
      <c r="E17573" t="s">
        <v>14</v>
      </c>
      <c r="F17573" t="s">
        <v>20</v>
      </c>
      <c r="G17573" s="3">
        <v>45131.525196759256</v>
      </c>
      <c r="H17573" s="1">
        <v>115000</v>
      </c>
      <c r="I17573" t="s">
        <v>793</v>
      </c>
      <c r="J17573" t="s">
        <v>26481</v>
      </c>
    </row>
    <row r="17574" spans="1:10">
      <c r="A17574" t="s">
        <v>77</v>
      </c>
      <c r="B17574" t="s">
        <v>26482</v>
      </c>
      <c r="C17574" t="s">
        <v>788</v>
      </c>
      <c r="D17574" t="s">
        <v>100</v>
      </c>
      <c r="E17574" t="s">
        <v>14</v>
      </c>
      <c r="F17574" t="s">
        <v>26</v>
      </c>
      <c r="G17574" s="3">
        <v>45013.503611111111</v>
      </c>
      <c r="H17574" s="1">
        <v>140000</v>
      </c>
      <c r="I17574" t="s">
        <v>343</v>
      </c>
      <c r="J17574" t="s">
        <v>86</v>
      </c>
    </row>
    <row r="17575" spans="1:10">
      <c r="A17575" t="s">
        <v>33</v>
      </c>
      <c r="B17575" t="s">
        <v>26483</v>
      </c>
      <c r="C17575" t="s">
        <v>209</v>
      </c>
      <c r="D17575" t="s">
        <v>13</v>
      </c>
      <c r="E17575" t="s">
        <v>14</v>
      </c>
      <c r="F17575" t="s">
        <v>209</v>
      </c>
      <c r="G17575" s="3">
        <v>44954.513495370367</v>
      </c>
      <c r="H17575" s="1">
        <v>111175</v>
      </c>
      <c r="I17575" t="s">
        <v>1064</v>
      </c>
      <c r="J17575" t="s">
        <v>26484</v>
      </c>
    </row>
    <row r="17576" spans="1:10">
      <c r="A17576" t="s">
        <v>135</v>
      </c>
      <c r="B17576" t="s">
        <v>26485</v>
      </c>
      <c r="C17576" t="s">
        <v>342</v>
      </c>
      <c r="D17576" t="s">
        <v>13</v>
      </c>
      <c r="E17576" t="s">
        <v>14</v>
      </c>
      <c r="F17576" t="s">
        <v>26</v>
      </c>
      <c r="G17576" s="3">
        <v>45273.501944444448</v>
      </c>
      <c r="H17576" s="1">
        <v>70253.5</v>
      </c>
      <c r="I17576" t="s">
        <v>11106</v>
      </c>
      <c r="J17576" t="s">
        <v>1967</v>
      </c>
    </row>
    <row r="17577" spans="1:10">
      <c r="A17577" t="s">
        <v>18</v>
      </c>
      <c r="B17577" t="s">
        <v>15141</v>
      </c>
      <c r="C17577" t="s">
        <v>1117</v>
      </c>
      <c r="D17577" t="s">
        <v>13</v>
      </c>
      <c r="E17577" t="s">
        <v>14</v>
      </c>
      <c r="F17577" t="s">
        <v>26</v>
      </c>
      <c r="G17577" s="3">
        <v>45169.510601851849</v>
      </c>
      <c r="H17577" s="1">
        <v>67900</v>
      </c>
      <c r="I17577" t="s">
        <v>396</v>
      </c>
      <c r="J17577" t="s">
        <v>24119</v>
      </c>
    </row>
    <row r="17578" spans="1:10">
      <c r="A17578" t="s">
        <v>33</v>
      </c>
      <c r="B17578" t="s">
        <v>2491</v>
      </c>
      <c r="C17578" t="s">
        <v>24</v>
      </c>
      <c r="D17578" t="s">
        <v>13</v>
      </c>
      <c r="E17578" t="s">
        <v>25</v>
      </c>
      <c r="F17578" t="s">
        <v>26</v>
      </c>
      <c r="G17578" s="3">
        <v>45203.528692129628</v>
      </c>
      <c r="H17578" s="1">
        <v>72450</v>
      </c>
      <c r="I17578" t="s">
        <v>1995</v>
      </c>
    </row>
    <row r="17579" spans="1:10">
      <c r="A17579" t="s">
        <v>10</v>
      </c>
      <c r="B17579" t="s">
        <v>6206</v>
      </c>
      <c r="C17579" t="s">
        <v>1926</v>
      </c>
      <c r="D17579" t="s">
        <v>13</v>
      </c>
      <c r="E17579" t="s">
        <v>14</v>
      </c>
      <c r="F17579" t="s">
        <v>26</v>
      </c>
      <c r="G17579" s="3">
        <v>45132.502743055556</v>
      </c>
      <c r="H17579" s="1">
        <v>140000</v>
      </c>
      <c r="I17579" t="s">
        <v>6207</v>
      </c>
      <c r="J17579" t="s">
        <v>6208</v>
      </c>
    </row>
    <row r="17580" spans="1:10">
      <c r="A17580" t="s">
        <v>10</v>
      </c>
      <c r="B17580" t="s">
        <v>26486</v>
      </c>
      <c r="C17580" t="s">
        <v>19</v>
      </c>
      <c r="D17580" t="s">
        <v>13</v>
      </c>
      <c r="E17580" t="s">
        <v>14</v>
      </c>
      <c r="F17580" t="s">
        <v>26</v>
      </c>
      <c r="G17580" s="3">
        <v>45176.501944444448</v>
      </c>
      <c r="H17580" s="1">
        <v>100000</v>
      </c>
      <c r="I17580" t="s">
        <v>2783</v>
      </c>
      <c r="J17580" t="s">
        <v>26487</v>
      </c>
    </row>
    <row r="17581" spans="1:10">
      <c r="A17581" t="s">
        <v>10</v>
      </c>
      <c r="B17581" t="s">
        <v>26488</v>
      </c>
      <c r="C17581" t="s">
        <v>232</v>
      </c>
      <c r="D17581" t="s">
        <v>13</v>
      </c>
      <c r="E17581" t="s">
        <v>14</v>
      </c>
      <c r="F17581" t="s">
        <v>26</v>
      </c>
      <c r="G17581" s="3">
        <v>44980.502581018518</v>
      </c>
      <c r="H17581" s="1">
        <v>150000</v>
      </c>
      <c r="I17581" t="s">
        <v>26489</v>
      </c>
      <c r="J17581" t="s">
        <v>26490</v>
      </c>
    </row>
    <row r="17582" spans="1:10">
      <c r="A17582" t="s">
        <v>33</v>
      </c>
      <c r="B17582" t="s">
        <v>26491</v>
      </c>
      <c r="C17582" t="s">
        <v>24792</v>
      </c>
      <c r="D17582" t="s">
        <v>13</v>
      </c>
      <c r="E17582" t="s">
        <v>14</v>
      </c>
      <c r="F17582" t="s">
        <v>601</v>
      </c>
      <c r="G17582" s="3">
        <v>45133.532349537039</v>
      </c>
      <c r="H17582" s="1">
        <v>111175</v>
      </c>
      <c r="I17582" t="s">
        <v>172</v>
      </c>
      <c r="J17582" t="s">
        <v>230</v>
      </c>
    </row>
    <row r="17583" spans="1:10">
      <c r="A17583" t="s">
        <v>10</v>
      </c>
      <c r="B17583" t="s">
        <v>16293</v>
      </c>
      <c r="C17583" t="s">
        <v>75</v>
      </c>
      <c r="D17583" t="s">
        <v>13</v>
      </c>
      <c r="E17583" t="s">
        <v>14</v>
      </c>
      <c r="F17583" t="s">
        <v>26</v>
      </c>
      <c r="G17583" s="3">
        <v>45173.502349537041</v>
      </c>
      <c r="H17583" s="1">
        <v>175000</v>
      </c>
      <c r="I17583" t="s">
        <v>26492</v>
      </c>
      <c r="J17583" t="s">
        <v>1334</v>
      </c>
    </row>
    <row r="17584" spans="1:10">
      <c r="A17584" t="s">
        <v>33</v>
      </c>
      <c r="B17584" t="s">
        <v>33</v>
      </c>
      <c r="C17584" t="s">
        <v>2706</v>
      </c>
      <c r="D17584" t="s">
        <v>13</v>
      </c>
      <c r="E17584" t="s">
        <v>14</v>
      </c>
      <c r="F17584" t="s">
        <v>20</v>
      </c>
      <c r="G17584" s="3">
        <v>44998.539606481485</v>
      </c>
      <c r="H17584" s="1">
        <v>85000</v>
      </c>
      <c r="I17584" t="s">
        <v>130</v>
      </c>
      <c r="J17584" t="s">
        <v>843</v>
      </c>
    </row>
    <row r="17585" spans="1:10">
      <c r="A17585" t="s">
        <v>10</v>
      </c>
      <c r="B17585" t="s">
        <v>26493</v>
      </c>
      <c r="C17585" t="s">
        <v>2261</v>
      </c>
      <c r="D17585" t="s">
        <v>13</v>
      </c>
      <c r="E17585" t="s">
        <v>14</v>
      </c>
      <c r="F17585" t="s">
        <v>26</v>
      </c>
      <c r="G17585" s="3">
        <v>45131.504178240742</v>
      </c>
      <c r="H17585" s="1">
        <v>161000</v>
      </c>
      <c r="I17585" t="s">
        <v>718</v>
      </c>
      <c r="J17585" t="s">
        <v>26494</v>
      </c>
    </row>
    <row r="17586" spans="1:10">
      <c r="A17586" t="s">
        <v>33</v>
      </c>
      <c r="B17586" t="s">
        <v>14283</v>
      </c>
      <c r="C17586" t="s">
        <v>837</v>
      </c>
      <c r="D17586" t="s">
        <v>13</v>
      </c>
      <c r="E17586" t="s">
        <v>14</v>
      </c>
      <c r="F17586" t="s">
        <v>221</v>
      </c>
      <c r="G17586" s="3">
        <v>45170.529305555552</v>
      </c>
      <c r="H17586" s="1">
        <v>89100</v>
      </c>
      <c r="I17586" t="s">
        <v>1873</v>
      </c>
    </row>
    <row r="17587" spans="1:10">
      <c r="A17587" t="s">
        <v>152</v>
      </c>
      <c r="B17587" t="s">
        <v>26495</v>
      </c>
      <c r="C17587" t="s">
        <v>26496</v>
      </c>
      <c r="D17587" t="s">
        <v>13</v>
      </c>
      <c r="E17587" t="s">
        <v>14</v>
      </c>
      <c r="F17587" t="s">
        <v>509</v>
      </c>
      <c r="G17587" s="3">
        <v>45290.506030092591</v>
      </c>
      <c r="H17587" s="1">
        <v>43200</v>
      </c>
      <c r="I17587" t="s">
        <v>23507</v>
      </c>
    </row>
    <row r="17588" spans="1:10">
      <c r="A17588" t="s">
        <v>212</v>
      </c>
      <c r="B17588" t="s">
        <v>26497</v>
      </c>
      <c r="C17588" t="s">
        <v>276</v>
      </c>
      <c r="D17588" t="s">
        <v>13</v>
      </c>
      <c r="E17588" t="s">
        <v>14</v>
      </c>
      <c r="F17588" t="s">
        <v>26</v>
      </c>
      <c r="G17588" s="3">
        <v>44929.897314814814</v>
      </c>
      <c r="H17588" s="1">
        <v>166000</v>
      </c>
      <c r="I17588" t="s">
        <v>14534</v>
      </c>
      <c r="J17588" t="s">
        <v>21214</v>
      </c>
    </row>
    <row r="17589" spans="1:10">
      <c r="A17589" t="s">
        <v>212</v>
      </c>
      <c r="B17589" t="s">
        <v>26498</v>
      </c>
      <c r="C17589" t="s">
        <v>30</v>
      </c>
      <c r="D17589" t="s">
        <v>13</v>
      </c>
      <c r="E17589" t="s">
        <v>14</v>
      </c>
      <c r="F17589" t="s">
        <v>26</v>
      </c>
      <c r="G17589" s="3">
        <v>44984.501979166664</v>
      </c>
      <c r="H17589" s="1">
        <v>203500</v>
      </c>
      <c r="I17589" t="s">
        <v>1125</v>
      </c>
      <c r="J17589" t="s">
        <v>26499</v>
      </c>
    </row>
    <row r="17590" spans="1:10">
      <c r="A17590" t="s">
        <v>33</v>
      </c>
      <c r="B17590" t="s">
        <v>26500</v>
      </c>
      <c r="C17590" t="s">
        <v>170</v>
      </c>
      <c r="D17590" t="s">
        <v>13</v>
      </c>
      <c r="E17590" t="s">
        <v>14</v>
      </c>
      <c r="F17590" t="s">
        <v>171</v>
      </c>
      <c r="G17590" s="3">
        <v>44945.535914351851</v>
      </c>
      <c r="H17590" s="1">
        <v>64800</v>
      </c>
      <c r="I17590" t="s">
        <v>5030</v>
      </c>
      <c r="J17590" t="s">
        <v>26501</v>
      </c>
    </row>
    <row r="17591" spans="1:10">
      <c r="A17591" t="s">
        <v>10</v>
      </c>
      <c r="B17591" t="s">
        <v>12858</v>
      </c>
      <c r="C17591" t="s">
        <v>4073</v>
      </c>
      <c r="D17591" t="s">
        <v>13</v>
      </c>
      <c r="E17591" t="s">
        <v>14</v>
      </c>
      <c r="F17591" t="s">
        <v>26</v>
      </c>
      <c r="G17591" s="3">
        <v>45126.504120370373</v>
      </c>
      <c r="H17591" s="1">
        <v>218500</v>
      </c>
      <c r="I17591" t="s">
        <v>13853</v>
      </c>
    </row>
    <row r="17592" spans="1:10">
      <c r="A17592" t="s">
        <v>33</v>
      </c>
      <c r="B17592" t="s">
        <v>26502</v>
      </c>
      <c r="C17592" t="s">
        <v>411</v>
      </c>
      <c r="D17592" t="s">
        <v>13</v>
      </c>
      <c r="E17592" t="s">
        <v>14</v>
      </c>
      <c r="F17592" t="s">
        <v>411</v>
      </c>
      <c r="G17592" s="3">
        <v>45034.535092592596</v>
      </c>
      <c r="H17592" s="1">
        <v>48598.5</v>
      </c>
      <c r="I17592" t="s">
        <v>1814</v>
      </c>
      <c r="J17592" t="s">
        <v>316</v>
      </c>
    </row>
    <row r="17593" spans="1:10">
      <c r="A17593" t="s">
        <v>152</v>
      </c>
      <c r="B17593" t="s">
        <v>152</v>
      </c>
      <c r="C17593" t="s">
        <v>2649</v>
      </c>
      <c r="D17593" t="s">
        <v>13</v>
      </c>
      <c r="E17593" t="s">
        <v>14</v>
      </c>
      <c r="F17593" t="s">
        <v>171</v>
      </c>
      <c r="G17593" s="3">
        <v>45111.509201388886</v>
      </c>
      <c r="H17593" s="1">
        <v>101029</v>
      </c>
      <c r="I17593" t="s">
        <v>26503</v>
      </c>
      <c r="J17593" t="s">
        <v>26504</v>
      </c>
    </row>
    <row r="17594" spans="1:10">
      <c r="A17594" t="s">
        <v>18</v>
      </c>
      <c r="B17594" t="s">
        <v>470</v>
      </c>
      <c r="C17594" t="s">
        <v>170</v>
      </c>
      <c r="D17594" t="s">
        <v>13</v>
      </c>
      <c r="E17594" t="s">
        <v>14</v>
      </c>
      <c r="F17594" t="s">
        <v>171</v>
      </c>
      <c r="G17594" s="3">
        <v>45145.537094907406</v>
      </c>
      <c r="H17594" s="1">
        <v>45000</v>
      </c>
      <c r="I17594" t="s">
        <v>26505</v>
      </c>
      <c r="J17594" t="s">
        <v>26506</v>
      </c>
    </row>
    <row r="17595" spans="1:10">
      <c r="A17595" t="s">
        <v>10</v>
      </c>
      <c r="B17595" t="s">
        <v>398</v>
      </c>
      <c r="C17595" t="s">
        <v>30</v>
      </c>
      <c r="D17595" t="s">
        <v>13</v>
      </c>
      <c r="E17595" t="s">
        <v>14</v>
      </c>
      <c r="F17595" t="s">
        <v>26</v>
      </c>
      <c r="G17595" s="3">
        <v>45012.504212962966</v>
      </c>
      <c r="H17595" s="1">
        <v>180000</v>
      </c>
      <c r="I17595" t="s">
        <v>130</v>
      </c>
      <c r="J17595" t="s">
        <v>23647</v>
      </c>
    </row>
    <row r="17596" spans="1:10">
      <c r="A17596" t="s">
        <v>135</v>
      </c>
      <c r="B17596" t="s">
        <v>26507</v>
      </c>
      <c r="C17596" t="s">
        <v>201</v>
      </c>
      <c r="D17596" t="s">
        <v>13</v>
      </c>
      <c r="E17596" t="s">
        <v>14</v>
      </c>
      <c r="F17596" t="s">
        <v>26</v>
      </c>
      <c r="G17596" s="3">
        <v>45111.523298611108</v>
      </c>
      <c r="H17596" s="1">
        <v>144234</v>
      </c>
      <c r="I17596" t="s">
        <v>5383</v>
      </c>
    </row>
    <row r="17597" spans="1:10">
      <c r="A17597" t="s">
        <v>106</v>
      </c>
      <c r="B17597" t="s">
        <v>26508</v>
      </c>
      <c r="C17597" t="s">
        <v>5498</v>
      </c>
      <c r="D17597" t="s">
        <v>13</v>
      </c>
      <c r="E17597" t="s">
        <v>14</v>
      </c>
      <c r="F17597" t="s">
        <v>20</v>
      </c>
      <c r="G17597" s="3">
        <v>45163.528321759259</v>
      </c>
      <c r="H17597" s="1">
        <v>95000</v>
      </c>
      <c r="I17597" t="s">
        <v>130</v>
      </c>
      <c r="J17597" t="s">
        <v>26509</v>
      </c>
    </row>
    <row r="17598" spans="1:10">
      <c r="A17598" t="s">
        <v>33</v>
      </c>
      <c r="B17598" t="s">
        <v>33</v>
      </c>
      <c r="C17598" t="s">
        <v>276</v>
      </c>
      <c r="D17598" t="s">
        <v>13</v>
      </c>
      <c r="E17598" t="s">
        <v>14</v>
      </c>
      <c r="F17598" t="s">
        <v>26</v>
      </c>
      <c r="G17598" s="3">
        <v>44959.500057870369</v>
      </c>
      <c r="H17598" s="1">
        <v>111175</v>
      </c>
      <c r="I17598" t="s">
        <v>993</v>
      </c>
      <c r="J17598" t="s">
        <v>7220</v>
      </c>
    </row>
    <row r="17599" spans="1:10">
      <c r="A17599" t="s">
        <v>33</v>
      </c>
      <c r="B17599" t="s">
        <v>26510</v>
      </c>
      <c r="C17599" t="s">
        <v>122</v>
      </c>
      <c r="D17599" t="s">
        <v>13</v>
      </c>
      <c r="E17599" t="s">
        <v>14</v>
      </c>
      <c r="F17599" t="s">
        <v>26</v>
      </c>
      <c r="G17599" s="3">
        <v>44928.500347222223</v>
      </c>
      <c r="H17599" s="1">
        <v>90000</v>
      </c>
      <c r="I17599" t="s">
        <v>4385</v>
      </c>
      <c r="J17599" t="s">
        <v>230</v>
      </c>
    </row>
    <row r="17600" spans="1:10">
      <c r="A17600" t="s">
        <v>73</v>
      </c>
      <c r="B17600" t="s">
        <v>26511</v>
      </c>
      <c r="C17600" t="s">
        <v>711</v>
      </c>
      <c r="D17600" t="s">
        <v>13</v>
      </c>
      <c r="E17600" t="s">
        <v>14</v>
      </c>
      <c r="F17600" t="s">
        <v>712</v>
      </c>
      <c r="G17600" s="3">
        <v>45101.522986111115</v>
      </c>
      <c r="H17600" s="1">
        <v>147500</v>
      </c>
      <c r="I17600" t="s">
        <v>374</v>
      </c>
      <c r="J17600" t="s">
        <v>26512</v>
      </c>
    </row>
    <row r="17601" spans="1:10">
      <c r="A17601" t="s">
        <v>10</v>
      </c>
      <c r="B17601" t="s">
        <v>398</v>
      </c>
      <c r="C17601" t="s">
        <v>24</v>
      </c>
      <c r="D17601" t="s">
        <v>13</v>
      </c>
      <c r="E17601" t="s">
        <v>25</v>
      </c>
      <c r="F17601" t="s">
        <v>26</v>
      </c>
      <c r="G17601" s="3">
        <v>45208.516875000001</v>
      </c>
      <c r="H17601" s="1">
        <v>195000</v>
      </c>
      <c r="I17601" t="s">
        <v>335</v>
      </c>
      <c r="J17601" t="s">
        <v>1138</v>
      </c>
    </row>
    <row r="17602" spans="1:10">
      <c r="A17602" t="s">
        <v>10</v>
      </c>
      <c r="B17602" t="s">
        <v>1108</v>
      </c>
      <c r="C17602" t="s">
        <v>792</v>
      </c>
      <c r="D17602" t="s">
        <v>13</v>
      </c>
      <c r="E17602" t="s">
        <v>14</v>
      </c>
      <c r="F17602" t="s">
        <v>20</v>
      </c>
      <c r="G17602" s="3">
        <v>45112.547418981485</v>
      </c>
      <c r="H17602" s="1">
        <v>75000</v>
      </c>
      <c r="I17602" t="s">
        <v>451</v>
      </c>
      <c r="J17602" t="s">
        <v>1267</v>
      </c>
    </row>
    <row r="17603" spans="1:10">
      <c r="A17603" t="s">
        <v>10</v>
      </c>
      <c r="B17603" t="s">
        <v>398</v>
      </c>
      <c r="C17603" t="s">
        <v>3413</v>
      </c>
      <c r="D17603" t="s">
        <v>13</v>
      </c>
      <c r="E17603" t="s">
        <v>14</v>
      </c>
      <c r="F17603" t="s">
        <v>26</v>
      </c>
      <c r="G17603" s="3">
        <v>45119.502303240741</v>
      </c>
      <c r="H17603" s="1">
        <v>135000</v>
      </c>
      <c r="I17603" t="s">
        <v>3414</v>
      </c>
      <c r="J17603" t="s">
        <v>624</v>
      </c>
    </row>
    <row r="17604" spans="1:10">
      <c r="A17604" t="s">
        <v>135</v>
      </c>
      <c r="B17604" t="s">
        <v>26513</v>
      </c>
      <c r="C17604" t="s">
        <v>1530</v>
      </c>
      <c r="D17604" t="s">
        <v>13</v>
      </c>
      <c r="E17604" t="s">
        <v>14</v>
      </c>
      <c r="F17604" t="s">
        <v>26</v>
      </c>
      <c r="G17604" s="3">
        <v>45049.500150462962</v>
      </c>
      <c r="H17604" s="1">
        <v>90000</v>
      </c>
      <c r="I17604" t="s">
        <v>7744</v>
      </c>
      <c r="J17604" t="s">
        <v>26514</v>
      </c>
    </row>
    <row r="17605" spans="1:10">
      <c r="A17605" t="s">
        <v>10</v>
      </c>
      <c r="B17605" t="s">
        <v>6675</v>
      </c>
      <c r="C17605" t="s">
        <v>509</v>
      </c>
      <c r="D17605" t="s">
        <v>13</v>
      </c>
      <c r="E17605" t="s">
        <v>14</v>
      </c>
      <c r="F17605" t="s">
        <v>509</v>
      </c>
      <c r="G17605" s="3">
        <v>45077.51158564815</v>
      </c>
      <c r="H17605" s="1">
        <v>80850</v>
      </c>
      <c r="I17605" t="s">
        <v>2696</v>
      </c>
      <c r="J17605" t="s">
        <v>26515</v>
      </c>
    </row>
    <row r="17606" spans="1:10">
      <c r="A17606" t="s">
        <v>212</v>
      </c>
      <c r="B17606" t="s">
        <v>212</v>
      </c>
      <c r="C17606" t="s">
        <v>232</v>
      </c>
      <c r="D17606" t="s">
        <v>13</v>
      </c>
      <c r="E17606" t="s">
        <v>14</v>
      </c>
      <c r="F17606" t="s">
        <v>26</v>
      </c>
      <c r="G17606" s="3">
        <v>45112.502222222225</v>
      </c>
      <c r="H17606" s="1">
        <v>150000</v>
      </c>
      <c r="I17606" t="s">
        <v>21602</v>
      </c>
      <c r="J17606" t="s">
        <v>21603</v>
      </c>
    </row>
    <row r="17607" spans="1:10">
      <c r="A17607" t="s">
        <v>10</v>
      </c>
      <c r="B17607" t="s">
        <v>26516</v>
      </c>
      <c r="C17607" t="s">
        <v>136</v>
      </c>
      <c r="D17607" t="s">
        <v>293</v>
      </c>
      <c r="E17607" t="s">
        <v>14</v>
      </c>
      <c r="F17607" t="s">
        <v>26</v>
      </c>
      <c r="G17607" s="3">
        <v>44981.502060185187</v>
      </c>
      <c r="H17607" s="1">
        <v>42360</v>
      </c>
      <c r="I17607" t="s">
        <v>685</v>
      </c>
      <c r="J17607" t="s">
        <v>1191</v>
      </c>
    </row>
    <row r="17608" spans="1:10">
      <c r="A17608" t="s">
        <v>77</v>
      </c>
      <c r="B17608" t="s">
        <v>567</v>
      </c>
      <c r="C17608" t="s">
        <v>4347</v>
      </c>
      <c r="D17608" t="s">
        <v>13</v>
      </c>
      <c r="E17608" t="s">
        <v>14</v>
      </c>
      <c r="F17608" t="s">
        <v>2549</v>
      </c>
      <c r="G17608" s="3">
        <v>45082.524837962963</v>
      </c>
      <c r="H17608" s="1">
        <v>50400</v>
      </c>
      <c r="I17608" t="s">
        <v>26517</v>
      </c>
      <c r="J17608" t="s">
        <v>19082</v>
      </c>
    </row>
    <row r="17609" spans="1:10">
      <c r="A17609" t="s">
        <v>33</v>
      </c>
      <c r="B17609" t="s">
        <v>227</v>
      </c>
      <c r="C17609" t="s">
        <v>1503</v>
      </c>
      <c r="D17609" t="s">
        <v>13</v>
      </c>
      <c r="E17609" t="s">
        <v>14</v>
      </c>
      <c r="F17609" t="s">
        <v>26</v>
      </c>
      <c r="G17609" s="3">
        <v>45021.500138888892</v>
      </c>
      <c r="H17609" s="1">
        <v>375000</v>
      </c>
      <c r="I17609" t="s">
        <v>12639</v>
      </c>
    </row>
    <row r="17610" spans="1:10">
      <c r="A17610" t="s">
        <v>10</v>
      </c>
      <c r="B17610" t="s">
        <v>26518</v>
      </c>
      <c r="C17610" t="s">
        <v>108</v>
      </c>
      <c r="D17610" t="s">
        <v>13</v>
      </c>
      <c r="E17610" t="s">
        <v>14</v>
      </c>
      <c r="F17610" t="s">
        <v>26</v>
      </c>
      <c r="G17610" s="3">
        <v>44946.514837962961</v>
      </c>
      <c r="H17610" s="1">
        <v>200000</v>
      </c>
      <c r="I17610" t="s">
        <v>2783</v>
      </c>
      <c r="J17610" t="s">
        <v>26519</v>
      </c>
    </row>
    <row r="17611" spans="1:10">
      <c r="A17611" t="s">
        <v>33</v>
      </c>
      <c r="B17611" t="s">
        <v>26520</v>
      </c>
      <c r="C17611" t="s">
        <v>56</v>
      </c>
      <c r="D17611" t="s">
        <v>13</v>
      </c>
      <c r="E17611" t="s">
        <v>14</v>
      </c>
      <c r="F17611" t="s">
        <v>26</v>
      </c>
      <c r="G17611" s="3">
        <v>45005.502199074072</v>
      </c>
      <c r="H17611" s="1">
        <v>115000</v>
      </c>
      <c r="I17611" t="s">
        <v>1159</v>
      </c>
      <c r="J17611" t="s">
        <v>26521</v>
      </c>
    </row>
    <row r="17612" spans="1:10">
      <c r="A17612" t="s">
        <v>212</v>
      </c>
      <c r="B17612" t="s">
        <v>26522</v>
      </c>
      <c r="C17612" t="s">
        <v>7795</v>
      </c>
      <c r="D17612" t="s">
        <v>13</v>
      </c>
      <c r="E17612" t="s">
        <v>14</v>
      </c>
      <c r="F17612" t="s">
        <v>26</v>
      </c>
      <c r="G17612" s="3">
        <v>45188.501076388886</v>
      </c>
      <c r="H17612" s="1">
        <v>150000</v>
      </c>
      <c r="I17612" t="s">
        <v>26523</v>
      </c>
      <c r="J17612" t="s">
        <v>26524</v>
      </c>
    </row>
    <row r="17613" spans="1:10">
      <c r="A17613" t="s">
        <v>10</v>
      </c>
      <c r="B17613" t="s">
        <v>10</v>
      </c>
      <c r="C17613" t="s">
        <v>26525</v>
      </c>
      <c r="D17613" t="s">
        <v>13</v>
      </c>
      <c r="E17613" t="s">
        <v>14</v>
      </c>
      <c r="F17613" t="s">
        <v>26</v>
      </c>
      <c r="G17613" s="3">
        <v>45239.502997685187</v>
      </c>
      <c r="H17613" s="1">
        <v>152174.5</v>
      </c>
      <c r="I17613" t="s">
        <v>6077</v>
      </c>
    </row>
    <row r="17614" spans="1:10">
      <c r="A17614" t="s">
        <v>18</v>
      </c>
      <c r="B17614" t="s">
        <v>26526</v>
      </c>
      <c r="C17614" t="s">
        <v>1291</v>
      </c>
      <c r="D17614" t="s">
        <v>13</v>
      </c>
      <c r="E17614" t="s">
        <v>14</v>
      </c>
      <c r="F17614" t="s">
        <v>26</v>
      </c>
      <c r="G17614" s="3">
        <v>45104.521863425929</v>
      </c>
      <c r="H17614" s="1">
        <v>90000</v>
      </c>
      <c r="I17614" t="s">
        <v>3011</v>
      </c>
      <c r="J17614" t="s">
        <v>26527</v>
      </c>
    </row>
    <row r="17615" spans="1:10">
      <c r="A17615" t="s">
        <v>33</v>
      </c>
      <c r="B17615" t="s">
        <v>4059</v>
      </c>
      <c r="C17615" t="s">
        <v>434</v>
      </c>
      <c r="D17615" t="s">
        <v>13</v>
      </c>
      <c r="E17615" t="s">
        <v>14</v>
      </c>
      <c r="F17615" t="s">
        <v>26</v>
      </c>
      <c r="G17615" s="3">
        <v>45049.501620370371</v>
      </c>
      <c r="H17615" s="1">
        <v>90000</v>
      </c>
      <c r="I17615" t="s">
        <v>1751</v>
      </c>
    </row>
    <row r="17616" spans="1:10">
      <c r="A17616" t="s">
        <v>33</v>
      </c>
      <c r="B17616" t="s">
        <v>33</v>
      </c>
      <c r="C17616" t="s">
        <v>2217</v>
      </c>
      <c r="D17616" t="s">
        <v>13</v>
      </c>
      <c r="E17616" t="s">
        <v>14</v>
      </c>
      <c r="F17616" t="s">
        <v>2012</v>
      </c>
      <c r="G17616" s="3">
        <v>45092.520497685182</v>
      </c>
      <c r="H17616" s="1">
        <v>100500</v>
      </c>
      <c r="I17616" t="s">
        <v>10918</v>
      </c>
      <c r="J17616" t="s">
        <v>8360</v>
      </c>
    </row>
    <row r="17617" spans="1:10">
      <c r="A17617" t="s">
        <v>152</v>
      </c>
      <c r="B17617" t="s">
        <v>26528</v>
      </c>
      <c r="C17617" t="s">
        <v>136</v>
      </c>
      <c r="D17617" t="s">
        <v>13</v>
      </c>
      <c r="E17617" t="s">
        <v>14</v>
      </c>
      <c r="F17617" t="s">
        <v>26</v>
      </c>
      <c r="G17617" s="3">
        <v>44992.518761574072</v>
      </c>
      <c r="H17617" s="1">
        <v>194500</v>
      </c>
      <c r="I17617" t="s">
        <v>26529</v>
      </c>
      <c r="J17617" t="s">
        <v>1831</v>
      </c>
    </row>
    <row r="17618" spans="1:10">
      <c r="A17618" t="s">
        <v>33</v>
      </c>
      <c r="B17618" t="s">
        <v>8895</v>
      </c>
      <c r="C17618" t="s">
        <v>391</v>
      </c>
      <c r="D17618" t="s">
        <v>13</v>
      </c>
      <c r="E17618" t="s">
        <v>14</v>
      </c>
      <c r="F17618" t="s">
        <v>26</v>
      </c>
      <c r="G17618" s="3">
        <v>45239.500844907408</v>
      </c>
      <c r="H17618" s="1">
        <v>75000</v>
      </c>
      <c r="I17618" t="s">
        <v>26530</v>
      </c>
    </row>
    <row r="17619" spans="1:10">
      <c r="A17619" t="s">
        <v>10</v>
      </c>
      <c r="B17619" t="s">
        <v>7151</v>
      </c>
      <c r="C17619" t="s">
        <v>2261</v>
      </c>
      <c r="D17619" t="s">
        <v>13</v>
      </c>
      <c r="E17619" t="s">
        <v>14</v>
      </c>
      <c r="F17619" t="s">
        <v>26</v>
      </c>
      <c r="G17619" s="3">
        <v>44985.536087962966</v>
      </c>
      <c r="H17619" s="1">
        <v>115000</v>
      </c>
      <c r="I17619" t="s">
        <v>980</v>
      </c>
      <c r="J17619" t="s">
        <v>7152</v>
      </c>
    </row>
    <row r="17620" spans="1:10">
      <c r="A17620" t="s">
        <v>18</v>
      </c>
      <c r="B17620" t="s">
        <v>11264</v>
      </c>
      <c r="C17620" t="s">
        <v>365</v>
      </c>
      <c r="D17620" t="s">
        <v>13</v>
      </c>
      <c r="E17620" t="s">
        <v>14</v>
      </c>
      <c r="F17620" t="s">
        <v>20</v>
      </c>
      <c r="G17620" s="3">
        <v>44998.540555555555</v>
      </c>
      <c r="H17620" s="1">
        <v>140000</v>
      </c>
      <c r="I17620" t="s">
        <v>462</v>
      </c>
      <c r="J17620" t="s">
        <v>773</v>
      </c>
    </row>
    <row r="17621" spans="1:10">
      <c r="A17621" t="s">
        <v>33</v>
      </c>
      <c r="B17621" t="s">
        <v>26531</v>
      </c>
      <c r="C17621" t="s">
        <v>845</v>
      </c>
      <c r="D17621" t="s">
        <v>13</v>
      </c>
      <c r="E17621" t="s">
        <v>14</v>
      </c>
      <c r="F17621" t="s">
        <v>26</v>
      </c>
      <c r="G17621" s="3">
        <v>44992.500104166669</v>
      </c>
      <c r="H17621" s="1">
        <v>90000</v>
      </c>
      <c r="I17621" t="s">
        <v>5711</v>
      </c>
      <c r="J17621" t="s">
        <v>3480</v>
      </c>
    </row>
    <row r="17622" spans="1:10">
      <c r="A17622" t="s">
        <v>18</v>
      </c>
      <c r="B17622" t="s">
        <v>18</v>
      </c>
      <c r="C17622" t="s">
        <v>7142</v>
      </c>
      <c r="D17622" t="s">
        <v>13</v>
      </c>
      <c r="E17622" t="s">
        <v>14</v>
      </c>
      <c r="F17622" t="s">
        <v>352</v>
      </c>
      <c r="G17622" s="3">
        <v>45115.513483796298</v>
      </c>
      <c r="H17622" s="1">
        <v>147500</v>
      </c>
      <c r="I17622" t="s">
        <v>11290</v>
      </c>
      <c r="J17622" t="s">
        <v>26532</v>
      </c>
    </row>
    <row r="17623" spans="1:10">
      <c r="A17623" t="s">
        <v>10</v>
      </c>
      <c r="B17623" t="s">
        <v>7151</v>
      </c>
      <c r="C17623" t="s">
        <v>4032</v>
      </c>
      <c r="D17623" t="s">
        <v>13</v>
      </c>
      <c r="E17623" t="s">
        <v>14</v>
      </c>
      <c r="F17623" t="s">
        <v>26</v>
      </c>
      <c r="G17623" s="3">
        <v>45118.543113425927</v>
      </c>
      <c r="H17623" s="1">
        <v>137500</v>
      </c>
      <c r="I17623" t="s">
        <v>26533</v>
      </c>
      <c r="J17623" t="s">
        <v>26534</v>
      </c>
    </row>
    <row r="17624" spans="1:10">
      <c r="A17624" t="s">
        <v>152</v>
      </c>
      <c r="B17624" t="s">
        <v>26535</v>
      </c>
      <c r="C17624" t="s">
        <v>170</v>
      </c>
      <c r="D17624" t="s">
        <v>13</v>
      </c>
      <c r="E17624" t="s">
        <v>14</v>
      </c>
      <c r="F17624" t="s">
        <v>171</v>
      </c>
      <c r="G17624" s="3">
        <v>45110.506967592592</v>
      </c>
      <c r="H17624" s="1">
        <v>79200</v>
      </c>
      <c r="I17624" t="s">
        <v>26536</v>
      </c>
      <c r="J17624" t="s">
        <v>996</v>
      </c>
    </row>
    <row r="17625" spans="1:10">
      <c r="A17625" t="s">
        <v>33</v>
      </c>
      <c r="B17625" t="s">
        <v>33</v>
      </c>
      <c r="C17625" t="s">
        <v>24</v>
      </c>
      <c r="D17625" t="s">
        <v>100</v>
      </c>
      <c r="E17625" t="s">
        <v>25</v>
      </c>
      <c r="F17625" t="s">
        <v>26</v>
      </c>
      <c r="G17625" s="3">
        <v>44933.50105324074</v>
      </c>
      <c r="H17625" s="1">
        <v>87500</v>
      </c>
      <c r="I17625" t="s">
        <v>20685</v>
      </c>
    </row>
    <row r="17626" spans="1:10">
      <c r="A17626" t="s">
        <v>10</v>
      </c>
      <c r="B17626" t="s">
        <v>26537</v>
      </c>
      <c r="C17626" t="s">
        <v>24</v>
      </c>
      <c r="D17626" t="s">
        <v>13</v>
      </c>
      <c r="E17626" t="s">
        <v>25</v>
      </c>
      <c r="F17626" t="s">
        <v>26</v>
      </c>
      <c r="G17626" s="3">
        <v>45107.50273148148</v>
      </c>
      <c r="H17626" s="1">
        <v>163000</v>
      </c>
      <c r="I17626" t="s">
        <v>3939</v>
      </c>
      <c r="J17626" t="s">
        <v>3940</v>
      </c>
    </row>
    <row r="17627" spans="1:10">
      <c r="A17627" t="s">
        <v>33</v>
      </c>
      <c r="B17627" t="s">
        <v>26538</v>
      </c>
      <c r="C17627" t="s">
        <v>10038</v>
      </c>
      <c r="D17627" t="s">
        <v>13</v>
      </c>
      <c r="E17627" t="s">
        <v>14</v>
      </c>
      <c r="F17627" t="s">
        <v>26</v>
      </c>
      <c r="G17627" s="3">
        <v>45104.500740740739</v>
      </c>
      <c r="H17627" s="1">
        <v>122000</v>
      </c>
      <c r="I17627" t="s">
        <v>1289</v>
      </c>
    </row>
    <row r="17628" spans="1:10">
      <c r="A17628" t="s">
        <v>33</v>
      </c>
      <c r="B17628" t="s">
        <v>19899</v>
      </c>
      <c r="C17628" t="s">
        <v>14328</v>
      </c>
      <c r="D17628" t="s">
        <v>13</v>
      </c>
      <c r="E17628" t="s">
        <v>14</v>
      </c>
      <c r="F17628" t="s">
        <v>26</v>
      </c>
      <c r="G17628" s="3">
        <v>45050.530648148146</v>
      </c>
      <c r="H17628" s="1">
        <v>127500</v>
      </c>
      <c r="I17628" t="s">
        <v>18791</v>
      </c>
      <c r="J17628" t="s">
        <v>344</v>
      </c>
    </row>
    <row r="17629" spans="1:10">
      <c r="A17629" t="s">
        <v>10</v>
      </c>
      <c r="B17629" t="s">
        <v>26539</v>
      </c>
      <c r="C17629" t="s">
        <v>232</v>
      </c>
      <c r="D17629" t="s">
        <v>13</v>
      </c>
      <c r="E17629" t="s">
        <v>14</v>
      </c>
      <c r="F17629" t="s">
        <v>26</v>
      </c>
      <c r="G17629" s="3">
        <v>44959.501898148148</v>
      </c>
      <c r="H17629" s="1">
        <v>150000</v>
      </c>
      <c r="I17629" t="s">
        <v>3011</v>
      </c>
      <c r="J17629" t="s">
        <v>26540</v>
      </c>
    </row>
    <row r="17630" spans="1:10">
      <c r="A17630" t="s">
        <v>18</v>
      </c>
      <c r="B17630" t="s">
        <v>11227</v>
      </c>
      <c r="C17630" t="s">
        <v>1105</v>
      </c>
      <c r="D17630" t="s">
        <v>13</v>
      </c>
      <c r="E17630" t="s">
        <v>14</v>
      </c>
      <c r="F17630" t="s">
        <v>26</v>
      </c>
      <c r="G17630" s="3">
        <v>44969.500578703701</v>
      </c>
      <c r="H17630" s="1">
        <v>139539.5</v>
      </c>
      <c r="I17630" t="s">
        <v>4091</v>
      </c>
      <c r="J17630" t="s">
        <v>11228</v>
      </c>
    </row>
    <row r="17631" spans="1:10">
      <c r="A17631" t="s">
        <v>135</v>
      </c>
      <c r="B17631" t="s">
        <v>135</v>
      </c>
      <c r="C17631" t="s">
        <v>753</v>
      </c>
      <c r="D17631" t="s">
        <v>13</v>
      </c>
      <c r="E17631" t="s">
        <v>14</v>
      </c>
      <c r="F17631" t="s">
        <v>26</v>
      </c>
      <c r="G17631" s="3">
        <v>45118.505173611113</v>
      </c>
      <c r="H17631" s="1">
        <v>125000</v>
      </c>
      <c r="I17631" t="s">
        <v>26541</v>
      </c>
      <c r="J17631" t="s">
        <v>4061</v>
      </c>
    </row>
    <row r="17632" spans="1:10">
      <c r="A17632" t="s">
        <v>33</v>
      </c>
      <c r="B17632" t="s">
        <v>364</v>
      </c>
      <c r="C17632" t="s">
        <v>26542</v>
      </c>
      <c r="D17632" t="s">
        <v>13</v>
      </c>
      <c r="E17632" t="s">
        <v>14</v>
      </c>
      <c r="F17632" t="s">
        <v>26</v>
      </c>
      <c r="G17632" s="3">
        <v>45084.500462962962</v>
      </c>
      <c r="H17632" s="1">
        <v>82735</v>
      </c>
      <c r="I17632" t="s">
        <v>2009</v>
      </c>
      <c r="J17632" t="s">
        <v>4561</v>
      </c>
    </row>
    <row r="17633" spans="1:10">
      <c r="A17633" t="s">
        <v>33</v>
      </c>
      <c r="B17633" t="s">
        <v>26543</v>
      </c>
      <c r="C17633" t="s">
        <v>1358</v>
      </c>
      <c r="D17633" t="s">
        <v>13</v>
      </c>
      <c r="E17633" t="s">
        <v>14</v>
      </c>
      <c r="F17633" t="s">
        <v>26</v>
      </c>
      <c r="G17633" s="3">
        <v>45108.500856481478</v>
      </c>
      <c r="H17633" s="1">
        <v>95500</v>
      </c>
      <c r="I17633" t="s">
        <v>26544</v>
      </c>
      <c r="J17633" t="s">
        <v>26545</v>
      </c>
    </row>
    <row r="17634" spans="1:10">
      <c r="A17634" t="s">
        <v>77</v>
      </c>
      <c r="B17634" t="s">
        <v>26546</v>
      </c>
      <c r="C17634" t="s">
        <v>434</v>
      </c>
      <c r="D17634" t="s">
        <v>13</v>
      </c>
      <c r="E17634" t="s">
        <v>14</v>
      </c>
      <c r="F17634" t="s">
        <v>26</v>
      </c>
      <c r="G17634" s="3">
        <v>45107.501157407409</v>
      </c>
      <c r="H17634" s="1">
        <v>115000</v>
      </c>
      <c r="I17634" t="s">
        <v>26547</v>
      </c>
      <c r="J17634" t="s">
        <v>10954</v>
      </c>
    </row>
    <row r="17635" spans="1:10">
      <c r="A17635" t="s">
        <v>33</v>
      </c>
      <c r="B17635" t="s">
        <v>33</v>
      </c>
      <c r="C17635" t="s">
        <v>136</v>
      </c>
      <c r="D17635" t="s">
        <v>13</v>
      </c>
      <c r="E17635" t="s">
        <v>14</v>
      </c>
      <c r="F17635" t="s">
        <v>26</v>
      </c>
      <c r="G17635" s="3">
        <v>45274.500625000001</v>
      </c>
      <c r="H17635" s="1">
        <v>150000</v>
      </c>
      <c r="I17635" t="s">
        <v>26548</v>
      </c>
      <c r="J17635" t="s">
        <v>26549</v>
      </c>
    </row>
    <row r="17636" spans="1:10">
      <c r="A17636" t="s">
        <v>10</v>
      </c>
      <c r="B17636" t="s">
        <v>26550</v>
      </c>
      <c r="C17636" t="s">
        <v>557</v>
      </c>
      <c r="D17636" t="s">
        <v>13</v>
      </c>
      <c r="E17636" t="s">
        <v>14</v>
      </c>
      <c r="F17636" t="s">
        <v>26</v>
      </c>
      <c r="G17636" s="3">
        <v>45043.526192129626</v>
      </c>
      <c r="H17636" s="1">
        <v>90000</v>
      </c>
      <c r="I17636" t="s">
        <v>26551</v>
      </c>
      <c r="J17636" t="s">
        <v>2711</v>
      </c>
    </row>
    <row r="17637" spans="1:10">
      <c r="A17637" t="s">
        <v>10</v>
      </c>
      <c r="B17637" t="s">
        <v>10</v>
      </c>
      <c r="C17637" t="s">
        <v>419</v>
      </c>
      <c r="D17637" t="s">
        <v>13</v>
      </c>
      <c r="E17637" t="s">
        <v>14</v>
      </c>
      <c r="F17637" t="s">
        <v>26</v>
      </c>
      <c r="G17637" s="3">
        <v>45274.523773148147</v>
      </c>
      <c r="H17637" s="1">
        <v>136875</v>
      </c>
      <c r="I17637" t="s">
        <v>26552</v>
      </c>
      <c r="J17637" t="s">
        <v>12637</v>
      </c>
    </row>
    <row r="17638" spans="1:10">
      <c r="A17638" t="s">
        <v>33</v>
      </c>
      <c r="B17638" t="s">
        <v>26553</v>
      </c>
      <c r="C17638" t="s">
        <v>237</v>
      </c>
      <c r="D17638" t="s">
        <v>13</v>
      </c>
      <c r="E17638" t="s">
        <v>14</v>
      </c>
      <c r="F17638" t="s">
        <v>26</v>
      </c>
      <c r="G17638" s="3">
        <v>45176.50172453704</v>
      </c>
      <c r="H17638" s="1">
        <v>125540</v>
      </c>
      <c r="I17638" t="s">
        <v>69</v>
      </c>
      <c r="J17638" t="s">
        <v>544</v>
      </c>
    </row>
    <row r="17639" spans="1:10">
      <c r="A17639" t="s">
        <v>10</v>
      </c>
      <c r="B17639" t="s">
        <v>26554</v>
      </c>
      <c r="C17639" t="s">
        <v>1794</v>
      </c>
      <c r="D17639" t="s">
        <v>13</v>
      </c>
      <c r="E17639" t="s">
        <v>14</v>
      </c>
      <c r="F17639" t="s">
        <v>694</v>
      </c>
      <c r="G17639" s="3">
        <v>45020.527812499997</v>
      </c>
      <c r="H17639" s="1">
        <v>56700</v>
      </c>
      <c r="I17639" t="s">
        <v>1795</v>
      </c>
      <c r="J17639" t="s">
        <v>26555</v>
      </c>
    </row>
    <row r="17640" spans="1:10">
      <c r="A17640" t="s">
        <v>33</v>
      </c>
      <c r="B17640" t="s">
        <v>7715</v>
      </c>
      <c r="C17640" t="s">
        <v>967</v>
      </c>
      <c r="D17640" t="s">
        <v>13</v>
      </c>
      <c r="E17640" t="s">
        <v>14</v>
      </c>
      <c r="F17640" t="s">
        <v>26</v>
      </c>
      <c r="G17640" s="3">
        <v>45167.500509259262</v>
      </c>
      <c r="H17640" s="1">
        <v>89547.5</v>
      </c>
      <c r="I17640" t="s">
        <v>1652</v>
      </c>
      <c r="J17640" t="s">
        <v>230</v>
      </c>
    </row>
    <row r="17641" spans="1:10">
      <c r="A17641" t="s">
        <v>33</v>
      </c>
      <c r="B17641" t="s">
        <v>26556</v>
      </c>
      <c r="C17641" t="s">
        <v>24</v>
      </c>
      <c r="D17641" t="s">
        <v>13</v>
      </c>
      <c r="E17641" t="s">
        <v>25</v>
      </c>
      <c r="F17641" t="s">
        <v>26</v>
      </c>
      <c r="G17641" s="3">
        <v>45285.500590277778</v>
      </c>
      <c r="H17641" s="1">
        <v>90000</v>
      </c>
      <c r="I17641" t="s">
        <v>2229</v>
      </c>
      <c r="J17641" t="s">
        <v>26557</v>
      </c>
    </row>
    <row r="17642" spans="1:10">
      <c r="A17642" t="s">
        <v>10</v>
      </c>
      <c r="B17642" t="s">
        <v>1158</v>
      </c>
      <c r="C17642" t="s">
        <v>232</v>
      </c>
      <c r="D17642" t="s">
        <v>13</v>
      </c>
      <c r="E17642" t="s">
        <v>14</v>
      </c>
      <c r="F17642" t="s">
        <v>26</v>
      </c>
      <c r="G17642" s="3">
        <v>45091.502002314817</v>
      </c>
      <c r="H17642" s="1">
        <v>210000</v>
      </c>
      <c r="I17642" t="s">
        <v>335</v>
      </c>
      <c r="J17642" t="s">
        <v>16795</v>
      </c>
    </row>
    <row r="17643" spans="1:10">
      <c r="A17643" t="s">
        <v>77</v>
      </c>
      <c r="B17643" t="s">
        <v>567</v>
      </c>
      <c r="C17643" t="s">
        <v>411</v>
      </c>
      <c r="D17643" t="s">
        <v>13</v>
      </c>
      <c r="E17643" t="s">
        <v>14</v>
      </c>
      <c r="F17643" t="s">
        <v>411</v>
      </c>
      <c r="G17643" s="3">
        <v>45063.535185185188</v>
      </c>
      <c r="H17643" s="1">
        <v>79200</v>
      </c>
      <c r="I17643" t="s">
        <v>685</v>
      </c>
      <c r="J17643" t="s">
        <v>11481</v>
      </c>
    </row>
    <row r="17644" spans="1:10">
      <c r="A17644" t="s">
        <v>33</v>
      </c>
      <c r="B17644" t="s">
        <v>736</v>
      </c>
      <c r="C17644" t="s">
        <v>232</v>
      </c>
      <c r="D17644" t="s">
        <v>13</v>
      </c>
      <c r="E17644" t="s">
        <v>14</v>
      </c>
      <c r="F17644" t="s">
        <v>26</v>
      </c>
      <c r="G17644" s="3">
        <v>45135.499976851854</v>
      </c>
      <c r="H17644" s="1">
        <v>125000</v>
      </c>
      <c r="I17644" t="s">
        <v>15467</v>
      </c>
      <c r="J17644" t="s">
        <v>739</v>
      </c>
    </row>
    <row r="17645" spans="1:10">
      <c r="A17645" t="s">
        <v>10</v>
      </c>
      <c r="B17645" t="s">
        <v>26558</v>
      </c>
      <c r="C17645" t="s">
        <v>201</v>
      </c>
      <c r="D17645" t="s">
        <v>13</v>
      </c>
      <c r="E17645" t="s">
        <v>14</v>
      </c>
      <c r="F17645" t="s">
        <v>26</v>
      </c>
      <c r="G17645" s="3">
        <v>45055.509988425925</v>
      </c>
      <c r="H17645" s="1">
        <v>90000</v>
      </c>
      <c r="I17645" t="s">
        <v>2783</v>
      </c>
      <c r="J17645" t="s">
        <v>26559</v>
      </c>
    </row>
    <row r="17646" spans="1:10">
      <c r="A17646" t="s">
        <v>135</v>
      </c>
      <c r="B17646" t="s">
        <v>26560</v>
      </c>
      <c r="C17646" t="s">
        <v>276</v>
      </c>
      <c r="D17646" t="s">
        <v>13</v>
      </c>
      <c r="E17646" t="s">
        <v>14</v>
      </c>
      <c r="F17646" t="s">
        <v>26</v>
      </c>
      <c r="G17646" s="3">
        <v>45135.500196759262</v>
      </c>
      <c r="H17646" s="1">
        <v>100000</v>
      </c>
      <c r="I17646" t="s">
        <v>26561</v>
      </c>
      <c r="J17646" t="s">
        <v>28</v>
      </c>
    </row>
    <row r="17647" spans="1:10">
      <c r="A17647" t="s">
        <v>106</v>
      </c>
      <c r="B17647" t="s">
        <v>26562</v>
      </c>
      <c r="C17647" t="s">
        <v>509</v>
      </c>
      <c r="D17647" t="s">
        <v>13</v>
      </c>
      <c r="E17647" t="s">
        <v>14</v>
      </c>
      <c r="F17647" t="s">
        <v>509</v>
      </c>
      <c r="G17647" s="3">
        <v>45084.523252314815</v>
      </c>
      <c r="H17647" s="1">
        <v>156500</v>
      </c>
      <c r="I17647" t="s">
        <v>12233</v>
      </c>
      <c r="J17647" t="s">
        <v>26563</v>
      </c>
    </row>
    <row r="17648" spans="1:10">
      <c r="A17648" t="s">
        <v>10</v>
      </c>
      <c r="B17648" t="s">
        <v>10</v>
      </c>
      <c r="C17648" t="s">
        <v>11446</v>
      </c>
      <c r="D17648" t="s">
        <v>13</v>
      </c>
      <c r="E17648" t="s">
        <v>14</v>
      </c>
      <c r="F17648" t="s">
        <v>26</v>
      </c>
      <c r="G17648" s="3">
        <v>45119.501851851855</v>
      </c>
      <c r="H17648" s="1">
        <v>101116</v>
      </c>
      <c r="I17648" t="s">
        <v>9643</v>
      </c>
      <c r="J17648" t="s">
        <v>214</v>
      </c>
    </row>
    <row r="17649" spans="1:10">
      <c r="A17649" t="s">
        <v>33</v>
      </c>
      <c r="B17649" t="s">
        <v>26564</v>
      </c>
      <c r="C17649" t="s">
        <v>24</v>
      </c>
      <c r="D17649" t="s">
        <v>13</v>
      </c>
      <c r="E17649" t="s">
        <v>25</v>
      </c>
      <c r="F17649" t="s">
        <v>26</v>
      </c>
      <c r="G17649" s="3">
        <v>44971.500243055554</v>
      </c>
      <c r="H17649" s="1">
        <v>62500</v>
      </c>
      <c r="I17649" t="s">
        <v>26565</v>
      </c>
      <c r="J17649" t="s">
        <v>26566</v>
      </c>
    </row>
    <row r="17650" spans="1:10">
      <c r="A17650" t="s">
        <v>10</v>
      </c>
      <c r="B17650" t="s">
        <v>10</v>
      </c>
      <c r="C17650" t="s">
        <v>4085</v>
      </c>
      <c r="D17650" t="s">
        <v>13</v>
      </c>
      <c r="E17650" t="s">
        <v>14</v>
      </c>
      <c r="F17650" t="s">
        <v>26</v>
      </c>
      <c r="G17650" s="3">
        <v>45051.512986111113</v>
      </c>
      <c r="H17650" s="1">
        <v>115000</v>
      </c>
      <c r="I17650" t="s">
        <v>4086</v>
      </c>
      <c r="J17650" t="s">
        <v>2343</v>
      </c>
    </row>
    <row r="17651" spans="1:10">
      <c r="A17651" t="s">
        <v>33</v>
      </c>
      <c r="B17651" t="s">
        <v>26567</v>
      </c>
      <c r="C17651" t="s">
        <v>461</v>
      </c>
      <c r="D17651" t="s">
        <v>13</v>
      </c>
      <c r="E17651" t="s">
        <v>14</v>
      </c>
      <c r="F17651" t="s">
        <v>26</v>
      </c>
      <c r="G17651" s="3">
        <v>45113.501435185186</v>
      </c>
      <c r="H17651" s="1">
        <v>87350</v>
      </c>
      <c r="I17651" t="s">
        <v>1658</v>
      </c>
      <c r="J17651" t="s">
        <v>1659</v>
      </c>
    </row>
    <row r="17652" spans="1:10">
      <c r="A17652" t="s">
        <v>10</v>
      </c>
      <c r="B17652" t="s">
        <v>4456</v>
      </c>
      <c r="C17652" t="s">
        <v>19</v>
      </c>
      <c r="D17652" t="s">
        <v>13</v>
      </c>
      <c r="E17652" t="s">
        <v>14</v>
      </c>
      <c r="F17652" t="s">
        <v>26</v>
      </c>
      <c r="G17652" s="3">
        <v>45062.528032407405</v>
      </c>
      <c r="H17652" s="1">
        <v>90000</v>
      </c>
      <c r="I17652" t="s">
        <v>202</v>
      </c>
      <c r="J17652" t="s">
        <v>26568</v>
      </c>
    </row>
    <row r="17653" spans="1:10">
      <c r="A17653" t="s">
        <v>152</v>
      </c>
      <c r="B17653" t="s">
        <v>1216</v>
      </c>
      <c r="C17653" t="s">
        <v>608</v>
      </c>
      <c r="D17653" t="s">
        <v>13</v>
      </c>
      <c r="E17653" t="s">
        <v>14</v>
      </c>
      <c r="F17653" t="s">
        <v>608</v>
      </c>
      <c r="G17653" s="3">
        <v>45108.506377314814</v>
      </c>
      <c r="H17653" s="1">
        <v>166000</v>
      </c>
      <c r="I17653" t="s">
        <v>13654</v>
      </c>
      <c r="J17653" t="s">
        <v>1831</v>
      </c>
    </row>
    <row r="17654" spans="1:10">
      <c r="A17654" t="s">
        <v>10</v>
      </c>
      <c r="B17654" t="s">
        <v>5106</v>
      </c>
      <c r="C17654" t="s">
        <v>232</v>
      </c>
      <c r="D17654" t="s">
        <v>13</v>
      </c>
      <c r="E17654" t="s">
        <v>14</v>
      </c>
      <c r="F17654" t="s">
        <v>26</v>
      </c>
      <c r="G17654" s="3">
        <v>45132.502106481479</v>
      </c>
      <c r="H17654" s="1">
        <v>150000</v>
      </c>
      <c r="I17654" t="s">
        <v>26569</v>
      </c>
      <c r="J17654" t="s">
        <v>5108</v>
      </c>
    </row>
    <row r="17655" spans="1:10">
      <c r="A17655" t="s">
        <v>135</v>
      </c>
      <c r="B17655" t="s">
        <v>26570</v>
      </c>
      <c r="C17655" t="s">
        <v>201</v>
      </c>
      <c r="D17655" t="s">
        <v>13</v>
      </c>
      <c r="E17655" t="s">
        <v>14</v>
      </c>
      <c r="F17655" t="s">
        <v>26</v>
      </c>
      <c r="G17655" s="3">
        <v>45059.543368055558</v>
      </c>
      <c r="H17655" s="1">
        <v>125000</v>
      </c>
      <c r="I17655" t="s">
        <v>23668</v>
      </c>
    </row>
    <row r="17656" spans="1:10">
      <c r="A17656" t="s">
        <v>10</v>
      </c>
      <c r="B17656" t="s">
        <v>10</v>
      </c>
      <c r="C17656" t="s">
        <v>243</v>
      </c>
      <c r="D17656" t="s">
        <v>13</v>
      </c>
      <c r="E17656" t="s">
        <v>14</v>
      </c>
      <c r="F17656" t="s">
        <v>26</v>
      </c>
      <c r="G17656" s="3">
        <v>44964.503206018519</v>
      </c>
      <c r="H17656" s="1">
        <v>90000</v>
      </c>
      <c r="I17656" t="s">
        <v>6196</v>
      </c>
      <c r="J17656" t="s">
        <v>316</v>
      </c>
    </row>
    <row r="17657" spans="1:10">
      <c r="A17657" t="s">
        <v>10</v>
      </c>
      <c r="B17657" t="s">
        <v>21727</v>
      </c>
      <c r="C17657" t="s">
        <v>4073</v>
      </c>
      <c r="D17657" t="s">
        <v>13</v>
      </c>
      <c r="E17657" t="s">
        <v>14</v>
      </c>
      <c r="F17657" t="s">
        <v>26</v>
      </c>
      <c r="G17657" s="3">
        <v>45126.504120370373</v>
      </c>
      <c r="H17657" s="1">
        <v>72870</v>
      </c>
      <c r="I17657" t="s">
        <v>21728</v>
      </c>
      <c r="J17657" t="s">
        <v>15562</v>
      </c>
    </row>
    <row r="17658" spans="1:10">
      <c r="A17658" t="s">
        <v>10</v>
      </c>
      <c r="B17658" t="s">
        <v>11551</v>
      </c>
      <c r="C17658" t="s">
        <v>24</v>
      </c>
      <c r="D17658" t="s">
        <v>13</v>
      </c>
      <c r="E17658" t="s">
        <v>25</v>
      </c>
      <c r="F17658" t="s">
        <v>26</v>
      </c>
      <c r="G17658" s="3">
        <v>44951.503472222219</v>
      </c>
      <c r="H17658" s="1">
        <v>150000</v>
      </c>
      <c r="I17658" t="s">
        <v>4120</v>
      </c>
      <c r="J17658" t="s">
        <v>16113</v>
      </c>
    </row>
    <row r="17659" spans="1:10">
      <c r="A17659" t="s">
        <v>33</v>
      </c>
      <c r="B17659" t="s">
        <v>33</v>
      </c>
      <c r="C17659" t="s">
        <v>276</v>
      </c>
      <c r="D17659" t="s">
        <v>13</v>
      </c>
      <c r="E17659" t="s">
        <v>14</v>
      </c>
      <c r="F17659" t="s">
        <v>26</v>
      </c>
      <c r="G17659" s="3">
        <v>45099.500590277778</v>
      </c>
      <c r="H17659" s="1">
        <v>87204.78125</v>
      </c>
      <c r="I17659" t="s">
        <v>16522</v>
      </c>
      <c r="J17659" t="s">
        <v>26571</v>
      </c>
    </row>
    <row r="17660" spans="1:10">
      <c r="A17660" t="s">
        <v>33</v>
      </c>
      <c r="B17660" t="s">
        <v>26572</v>
      </c>
      <c r="C17660" t="s">
        <v>24</v>
      </c>
      <c r="D17660" t="s">
        <v>13</v>
      </c>
      <c r="E17660" t="s">
        <v>25</v>
      </c>
      <c r="F17660" t="s">
        <v>26</v>
      </c>
      <c r="G17660" s="3">
        <v>45095.501215277778</v>
      </c>
      <c r="H17660" s="1">
        <v>82000</v>
      </c>
      <c r="I17660" t="s">
        <v>602</v>
      </c>
      <c r="J17660" t="s">
        <v>2512</v>
      </c>
    </row>
    <row r="17661" spans="1:10">
      <c r="A17661" t="s">
        <v>10</v>
      </c>
      <c r="B17661" t="s">
        <v>26573</v>
      </c>
      <c r="C17661" t="s">
        <v>3062</v>
      </c>
      <c r="D17661" t="s">
        <v>13</v>
      </c>
      <c r="E17661" t="s">
        <v>14</v>
      </c>
      <c r="F17661" t="s">
        <v>198</v>
      </c>
      <c r="G17661" s="3">
        <v>44975.509571759256</v>
      </c>
      <c r="H17661" s="1">
        <v>157500</v>
      </c>
      <c r="I17661" t="s">
        <v>172</v>
      </c>
      <c r="J17661" t="s">
        <v>11825</v>
      </c>
    </row>
    <row r="17662" spans="1:10">
      <c r="A17662" t="s">
        <v>10</v>
      </c>
      <c r="B17662" t="s">
        <v>10</v>
      </c>
      <c r="C17662" t="s">
        <v>26574</v>
      </c>
      <c r="D17662" t="s">
        <v>13</v>
      </c>
      <c r="E17662" t="s">
        <v>14</v>
      </c>
      <c r="F17662" t="s">
        <v>1820</v>
      </c>
      <c r="G17662" s="3">
        <v>45014.544479166667</v>
      </c>
      <c r="H17662" s="1">
        <v>69962.5</v>
      </c>
      <c r="I17662" t="s">
        <v>26575</v>
      </c>
      <c r="J17662" t="s">
        <v>338</v>
      </c>
    </row>
    <row r="17663" spans="1:10">
      <c r="A17663" t="s">
        <v>33</v>
      </c>
      <c r="B17663" t="s">
        <v>18116</v>
      </c>
      <c r="C17663" t="s">
        <v>9163</v>
      </c>
      <c r="D17663" t="s">
        <v>13</v>
      </c>
      <c r="E17663" t="s">
        <v>14</v>
      </c>
      <c r="F17663" t="s">
        <v>26</v>
      </c>
      <c r="G17663" s="3">
        <v>45036.416863425926</v>
      </c>
      <c r="H17663" s="1">
        <v>79500</v>
      </c>
      <c r="I17663" t="s">
        <v>4331</v>
      </c>
      <c r="J17663" t="s">
        <v>18119</v>
      </c>
    </row>
    <row r="17664" spans="1:10">
      <c r="A17664" t="s">
        <v>73</v>
      </c>
      <c r="B17664" t="s">
        <v>26576</v>
      </c>
      <c r="C17664" t="s">
        <v>5787</v>
      </c>
      <c r="D17664" t="s">
        <v>13</v>
      </c>
      <c r="E17664" t="s">
        <v>14</v>
      </c>
      <c r="F17664" t="s">
        <v>26</v>
      </c>
      <c r="G17664" s="3">
        <v>45023.420706018522</v>
      </c>
      <c r="H17664" s="1">
        <v>165000</v>
      </c>
      <c r="I17664" t="s">
        <v>65</v>
      </c>
      <c r="J17664" t="s">
        <v>26577</v>
      </c>
    </row>
    <row r="17665" spans="1:10">
      <c r="A17665" t="s">
        <v>10</v>
      </c>
      <c r="B17665" t="s">
        <v>26578</v>
      </c>
      <c r="C17665" t="s">
        <v>1517</v>
      </c>
      <c r="D17665" t="s">
        <v>100</v>
      </c>
      <c r="E17665" t="s">
        <v>14</v>
      </c>
      <c r="F17665" t="s">
        <v>20</v>
      </c>
      <c r="G17665" s="3">
        <v>45019.455659722225</v>
      </c>
      <c r="H17665" s="1">
        <v>98178.3125</v>
      </c>
      <c r="I17665" t="s">
        <v>10715</v>
      </c>
      <c r="J17665" t="s">
        <v>301</v>
      </c>
    </row>
    <row r="17666" spans="1:10">
      <c r="A17666" t="s">
        <v>212</v>
      </c>
      <c r="B17666" t="s">
        <v>26579</v>
      </c>
      <c r="C17666" t="s">
        <v>26580</v>
      </c>
      <c r="D17666" t="s">
        <v>13</v>
      </c>
      <c r="E17666" t="s">
        <v>14</v>
      </c>
      <c r="F17666" t="s">
        <v>26</v>
      </c>
      <c r="G17666" s="3">
        <v>44968.422210648147</v>
      </c>
      <c r="H17666" s="1">
        <v>116700</v>
      </c>
      <c r="I17666" t="s">
        <v>4331</v>
      </c>
      <c r="J17666" t="s">
        <v>11500</v>
      </c>
    </row>
    <row r="17667" spans="1:10">
      <c r="A17667" t="s">
        <v>212</v>
      </c>
      <c r="B17667" t="s">
        <v>212</v>
      </c>
      <c r="C17667" t="s">
        <v>26581</v>
      </c>
      <c r="D17667" t="s">
        <v>13</v>
      </c>
      <c r="E17667" t="s">
        <v>14</v>
      </c>
      <c r="F17667" t="s">
        <v>26</v>
      </c>
      <c r="G17667" s="3">
        <v>44953.420451388891</v>
      </c>
      <c r="H17667" s="1">
        <v>116700</v>
      </c>
      <c r="I17667" t="s">
        <v>4331</v>
      </c>
      <c r="J17667" t="s">
        <v>26582</v>
      </c>
    </row>
    <row r="17668" spans="1:10">
      <c r="A17668" t="s">
        <v>18</v>
      </c>
      <c r="B17668" t="s">
        <v>15463</v>
      </c>
      <c r="C17668" t="s">
        <v>4745</v>
      </c>
      <c r="D17668" t="s">
        <v>1075</v>
      </c>
      <c r="E17668" t="s">
        <v>14</v>
      </c>
      <c r="F17668" t="s">
        <v>26</v>
      </c>
      <c r="G17668" s="3">
        <v>45201.437094907407</v>
      </c>
      <c r="H17668" s="1">
        <v>288500</v>
      </c>
      <c r="I17668" t="s">
        <v>120</v>
      </c>
      <c r="J17668" t="s">
        <v>5356</v>
      </c>
    </row>
    <row r="17669" spans="1:10">
      <c r="A17669" t="s">
        <v>18</v>
      </c>
      <c r="B17669" t="s">
        <v>184</v>
      </c>
      <c r="C17669" t="s">
        <v>536</v>
      </c>
      <c r="D17669" t="s">
        <v>13</v>
      </c>
      <c r="E17669" t="s">
        <v>14</v>
      </c>
      <c r="F17669" t="s">
        <v>26</v>
      </c>
      <c r="G17669" s="3">
        <v>45173.420798611114</v>
      </c>
      <c r="H17669" s="1">
        <v>115000</v>
      </c>
      <c r="I17669" t="s">
        <v>396</v>
      </c>
      <c r="J17669" t="s">
        <v>26583</v>
      </c>
    </row>
    <row r="17670" spans="1:10">
      <c r="A17670" t="s">
        <v>18</v>
      </c>
      <c r="B17670" t="s">
        <v>328</v>
      </c>
      <c r="C17670" t="s">
        <v>26584</v>
      </c>
      <c r="D17670" t="s">
        <v>13</v>
      </c>
      <c r="E17670" t="s">
        <v>14</v>
      </c>
      <c r="F17670" t="s">
        <v>26</v>
      </c>
      <c r="G17670" s="3">
        <v>45005.444039351853</v>
      </c>
      <c r="H17670" s="1">
        <v>174720</v>
      </c>
      <c r="I17670" t="s">
        <v>2718</v>
      </c>
      <c r="J17670" t="s">
        <v>11914</v>
      </c>
    </row>
    <row r="17671" spans="1:10">
      <c r="A17671" t="s">
        <v>33</v>
      </c>
      <c r="B17671" t="s">
        <v>33</v>
      </c>
      <c r="C17671" t="s">
        <v>1747</v>
      </c>
      <c r="D17671" t="s">
        <v>13</v>
      </c>
      <c r="E17671" t="s">
        <v>14</v>
      </c>
      <c r="F17671" t="s">
        <v>314</v>
      </c>
      <c r="G17671" s="3">
        <v>45077.435312499998</v>
      </c>
      <c r="H17671" s="1">
        <v>105000</v>
      </c>
      <c r="I17671" t="s">
        <v>26272</v>
      </c>
      <c r="J17671" t="s">
        <v>26585</v>
      </c>
    </row>
    <row r="17672" spans="1:10">
      <c r="A17672" t="s">
        <v>18</v>
      </c>
      <c r="B17672" t="s">
        <v>10229</v>
      </c>
      <c r="C17672" t="s">
        <v>75</v>
      </c>
      <c r="D17672" t="s">
        <v>13</v>
      </c>
      <c r="E17672" t="s">
        <v>14</v>
      </c>
      <c r="F17672" t="s">
        <v>26</v>
      </c>
      <c r="G17672" s="3">
        <v>44993.423622685186</v>
      </c>
      <c r="H17672" s="1">
        <v>147500</v>
      </c>
      <c r="I17672" t="s">
        <v>26586</v>
      </c>
      <c r="J17672" t="s">
        <v>26587</v>
      </c>
    </row>
    <row r="17673" spans="1:10">
      <c r="A17673" t="s">
        <v>10</v>
      </c>
      <c r="B17673" t="s">
        <v>18868</v>
      </c>
      <c r="C17673" t="s">
        <v>276</v>
      </c>
      <c r="D17673" t="s">
        <v>13</v>
      </c>
      <c r="E17673" t="s">
        <v>14</v>
      </c>
      <c r="F17673" t="s">
        <v>26</v>
      </c>
      <c r="G17673" s="3">
        <v>44999.420219907406</v>
      </c>
      <c r="H17673" s="1">
        <v>165000</v>
      </c>
      <c r="I17673" t="s">
        <v>123</v>
      </c>
    </row>
    <row r="17674" spans="1:10">
      <c r="A17674" t="s">
        <v>10</v>
      </c>
      <c r="B17674" t="s">
        <v>26588</v>
      </c>
      <c r="C17674" t="s">
        <v>4453</v>
      </c>
      <c r="D17674" t="s">
        <v>13</v>
      </c>
      <c r="E17674" t="s">
        <v>14</v>
      </c>
      <c r="F17674" t="s">
        <v>26</v>
      </c>
      <c r="G17674" s="3">
        <v>45002.418877314813</v>
      </c>
      <c r="H17674" s="1">
        <v>83200</v>
      </c>
      <c r="I17674" t="s">
        <v>1613</v>
      </c>
      <c r="J17674" t="s">
        <v>20870</v>
      </c>
    </row>
    <row r="17675" spans="1:10">
      <c r="A17675" t="s">
        <v>135</v>
      </c>
      <c r="B17675" t="s">
        <v>21499</v>
      </c>
      <c r="C17675" t="s">
        <v>3413</v>
      </c>
      <c r="D17675" t="s">
        <v>13</v>
      </c>
      <c r="E17675" t="s">
        <v>14</v>
      </c>
      <c r="F17675" t="s">
        <v>26</v>
      </c>
      <c r="G17675" s="3">
        <v>44932.417858796296</v>
      </c>
      <c r="H17675" s="1">
        <v>96500</v>
      </c>
      <c r="I17675" t="s">
        <v>4331</v>
      </c>
      <c r="J17675" t="s">
        <v>21500</v>
      </c>
    </row>
    <row r="17676" spans="1:10">
      <c r="A17676" t="s">
        <v>18</v>
      </c>
      <c r="B17676" t="s">
        <v>26589</v>
      </c>
      <c r="C17676" t="s">
        <v>232</v>
      </c>
      <c r="D17676" t="s">
        <v>13</v>
      </c>
      <c r="E17676" t="s">
        <v>14</v>
      </c>
      <c r="F17676" t="s">
        <v>26</v>
      </c>
      <c r="G17676" s="3">
        <v>45156.422407407408</v>
      </c>
      <c r="H17676" s="1">
        <v>200000</v>
      </c>
      <c r="I17676" t="s">
        <v>7744</v>
      </c>
      <c r="J17676" t="s">
        <v>26590</v>
      </c>
    </row>
    <row r="17677" spans="1:10">
      <c r="A17677" t="s">
        <v>73</v>
      </c>
      <c r="B17677" t="s">
        <v>73</v>
      </c>
      <c r="C17677" t="s">
        <v>26591</v>
      </c>
      <c r="D17677" t="s">
        <v>13</v>
      </c>
      <c r="E17677" t="s">
        <v>14</v>
      </c>
      <c r="F17677" t="s">
        <v>26</v>
      </c>
      <c r="G17677" s="3">
        <v>44930.422071759262</v>
      </c>
      <c r="H17677" s="1">
        <v>150000</v>
      </c>
      <c r="I17677" t="s">
        <v>2071</v>
      </c>
      <c r="J17677" t="s">
        <v>26592</v>
      </c>
    </row>
    <row r="17678" spans="1:10">
      <c r="A17678" t="s">
        <v>18</v>
      </c>
      <c r="B17678" t="s">
        <v>18</v>
      </c>
      <c r="C17678" t="s">
        <v>15687</v>
      </c>
      <c r="D17678" t="s">
        <v>13</v>
      </c>
      <c r="E17678" t="s">
        <v>14</v>
      </c>
      <c r="F17678" t="s">
        <v>26</v>
      </c>
      <c r="G17678" s="3">
        <v>45106.422002314815</v>
      </c>
      <c r="H17678" s="1">
        <v>90000</v>
      </c>
      <c r="I17678" t="s">
        <v>26593</v>
      </c>
      <c r="J17678" t="s">
        <v>7884</v>
      </c>
    </row>
    <row r="17679" spans="1:10">
      <c r="A17679" t="s">
        <v>10</v>
      </c>
      <c r="B17679" t="s">
        <v>357</v>
      </c>
      <c r="C17679" t="s">
        <v>24</v>
      </c>
      <c r="D17679" t="s">
        <v>13</v>
      </c>
      <c r="E17679" t="s">
        <v>25</v>
      </c>
      <c r="F17679" t="s">
        <v>26</v>
      </c>
      <c r="G17679" s="3">
        <v>45220.418807870374</v>
      </c>
      <c r="H17679" s="1">
        <v>215000</v>
      </c>
      <c r="I17679" t="s">
        <v>130</v>
      </c>
      <c r="J17679" t="s">
        <v>1957</v>
      </c>
    </row>
    <row r="17680" spans="1:10">
      <c r="A17680" t="s">
        <v>73</v>
      </c>
      <c r="B17680" t="s">
        <v>73</v>
      </c>
      <c r="C17680" t="s">
        <v>136</v>
      </c>
      <c r="D17680" t="s">
        <v>13</v>
      </c>
      <c r="E17680" t="s">
        <v>14</v>
      </c>
      <c r="F17680" t="s">
        <v>26</v>
      </c>
      <c r="G17680" s="3">
        <v>45262.431712962964</v>
      </c>
      <c r="H17680" s="1">
        <v>195000</v>
      </c>
      <c r="I17680" t="s">
        <v>130</v>
      </c>
      <c r="J17680" t="s">
        <v>26594</v>
      </c>
    </row>
    <row r="17681" spans="1:10">
      <c r="A17681" t="s">
        <v>10</v>
      </c>
      <c r="B17681" t="s">
        <v>5461</v>
      </c>
      <c r="C17681" t="s">
        <v>119</v>
      </c>
      <c r="D17681" t="s">
        <v>13</v>
      </c>
      <c r="E17681" t="s">
        <v>14</v>
      </c>
      <c r="F17681" t="s">
        <v>26</v>
      </c>
      <c r="G17681" s="3">
        <v>45153.422303240739</v>
      </c>
      <c r="H17681" s="1">
        <v>132500</v>
      </c>
      <c r="I17681" t="s">
        <v>130</v>
      </c>
      <c r="J17681" t="s">
        <v>166</v>
      </c>
    </row>
    <row r="17682" spans="1:10">
      <c r="A17682" t="s">
        <v>18</v>
      </c>
      <c r="B17682" t="s">
        <v>21528</v>
      </c>
      <c r="C17682" t="s">
        <v>792</v>
      </c>
      <c r="D17682" t="s">
        <v>13</v>
      </c>
      <c r="E17682" t="s">
        <v>14</v>
      </c>
      <c r="F17682" t="s">
        <v>26</v>
      </c>
      <c r="G17682" s="3">
        <v>45011.424409722225</v>
      </c>
      <c r="H17682" s="1">
        <v>125000</v>
      </c>
      <c r="I17682" t="s">
        <v>65</v>
      </c>
      <c r="J17682" t="s">
        <v>21529</v>
      </c>
    </row>
    <row r="17683" spans="1:10">
      <c r="A17683" t="s">
        <v>18</v>
      </c>
      <c r="B17683" t="s">
        <v>8053</v>
      </c>
      <c r="C17683" t="s">
        <v>108</v>
      </c>
      <c r="D17683" t="s">
        <v>13</v>
      </c>
      <c r="E17683" t="s">
        <v>14</v>
      </c>
      <c r="F17683" t="s">
        <v>26</v>
      </c>
      <c r="G17683" s="3">
        <v>45052.434155092589</v>
      </c>
      <c r="H17683" s="1">
        <v>208000</v>
      </c>
      <c r="I17683" t="s">
        <v>31</v>
      </c>
      <c r="J17683" t="s">
        <v>8054</v>
      </c>
    </row>
    <row r="17684" spans="1:10">
      <c r="A17684" t="s">
        <v>18</v>
      </c>
      <c r="B17684" t="s">
        <v>26595</v>
      </c>
      <c r="C17684" t="s">
        <v>6694</v>
      </c>
      <c r="D17684" t="s">
        <v>13</v>
      </c>
      <c r="E17684" t="s">
        <v>14</v>
      </c>
      <c r="F17684" t="s">
        <v>26</v>
      </c>
      <c r="G17684" s="3">
        <v>44963.459629629629</v>
      </c>
      <c r="H17684" s="1">
        <v>151950</v>
      </c>
      <c r="I17684" t="s">
        <v>69</v>
      </c>
      <c r="J17684" t="s">
        <v>26596</v>
      </c>
    </row>
    <row r="17685" spans="1:10">
      <c r="A17685" t="s">
        <v>73</v>
      </c>
      <c r="B17685" t="s">
        <v>26597</v>
      </c>
      <c r="C17685" t="s">
        <v>26</v>
      </c>
      <c r="D17685" t="s">
        <v>13</v>
      </c>
      <c r="E17685" t="s">
        <v>14</v>
      </c>
      <c r="F17685" t="s">
        <v>26</v>
      </c>
      <c r="G17685" s="3">
        <v>45276.437881944446</v>
      </c>
      <c r="H17685" s="1">
        <v>155000</v>
      </c>
      <c r="I17685" t="s">
        <v>1892</v>
      </c>
      <c r="J17685" t="s">
        <v>2540</v>
      </c>
    </row>
    <row r="17686" spans="1:10">
      <c r="A17686" t="s">
        <v>18</v>
      </c>
      <c r="B17686" t="s">
        <v>26598</v>
      </c>
      <c r="C17686" t="s">
        <v>19</v>
      </c>
      <c r="D17686" t="s">
        <v>13</v>
      </c>
      <c r="E17686" t="s">
        <v>14</v>
      </c>
      <c r="F17686" t="s">
        <v>26</v>
      </c>
      <c r="G17686" s="3">
        <v>45090.420775462961</v>
      </c>
      <c r="H17686" s="1">
        <v>125000</v>
      </c>
      <c r="I17686" t="s">
        <v>2783</v>
      </c>
      <c r="J17686" t="s">
        <v>26599</v>
      </c>
    </row>
    <row r="17687" spans="1:10">
      <c r="A17687" t="s">
        <v>212</v>
      </c>
      <c r="B17687" t="s">
        <v>212</v>
      </c>
      <c r="C17687" t="s">
        <v>4976</v>
      </c>
      <c r="D17687" t="s">
        <v>13</v>
      </c>
      <c r="E17687" t="s">
        <v>14</v>
      </c>
      <c r="F17687" t="s">
        <v>26</v>
      </c>
      <c r="G17687" s="3">
        <v>45119.419131944444</v>
      </c>
      <c r="H17687" s="1">
        <v>130000</v>
      </c>
      <c r="I17687" t="s">
        <v>4977</v>
      </c>
      <c r="J17687" t="s">
        <v>4978</v>
      </c>
    </row>
    <row r="17688" spans="1:10">
      <c r="A17688" t="s">
        <v>18</v>
      </c>
      <c r="B17688" t="s">
        <v>18</v>
      </c>
      <c r="C17688" t="s">
        <v>365</v>
      </c>
      <c r="D17688" t="s">
        <v>13</v>
      </c>
      <c r="E17688" t="s">
        <v>14</v>
      </c>
      <c r="F17688" t="s">
        <v>20</v>
      </c>
      <c r="G17688" s="3">
        <v>44945.49796296296</v>
      </c>
      <c r="H17688" s="1">
        <v>112500</v>
      </c>
      <c r="I17688" t="s">
        <v>816</v>
      </c>
      <c r="J17688" t="s">
        <v>26600</v>
      </c>
    </row>
    <row r="17689" spans="1:10">
      <c r="A17689" t="s">
        <v>33</v>
      </c>
      <c r="B17689" t="s">
        <v>26601</v>
      </c>
      <c r="C17689" t="s">
        <v>26602</v>
      </c>
      <c r="D17689" t="s">
        <v>13</v>
      </c>
      <c r="E17689" t="s">
        <v>14</v>
      </c>
      <c r="F17689" t="s">
        <v>26</v>
      </c>
      <c r="G17689" s="3">
        <v>44936.430069444446</v>
      </c>
      <c r="H17689" s="1">
        <v>120710</v>
      </c>
      <c r="I17689" t="s">
        <v>69</v>
      </c>
      <c r="J17689" t="s">
        <v>544</v>
      </c>
    </row>
    <row r="17690" spans="1:10">
      <c r="A17690" t="s">
        <v>33</v>
      </c>
      <c r="B17690" t="s">
        <v>26045</v>
      </c>
      <c r="C17690" t="s">
        <v>434</v>
      </c>
      <c r="D17690" t="s">
        <v>13</v>
      </c>
      <c r="E17690" t="s">
        <v>14</v>
      </c>
      <c r="F17690" t="s">
        <v>26</v>
      </c>
      <c r="G17690" s="3">
        <v>45110.417592592596</v>
      </c>
      <c r="H17690" s="1">
        <v>129465</v>
      </c>
      <c r="I17690" t="s">
        <v>69</v>
      </c>
      <c r="J17690" t="s">
        <v>26046</v>
      </c>
    </row>
    <row r="17691" spans="1:10">
      <c r="A17691" t="s">
        <v>10</v>
      </c>
      <c r="B17691" t="s">
        <v>13063</v>
      </c>
      <c r="C17691" t="s">
        <v>165</v>
      </c>
      <c r="D17691" t="s">
        <v>13</v>
      </c>
      <c r="E17691" t="s">
        <v>14</v>
      </c>
      <c r="F17691" t="s">
        <v>26</v>
      </c>
      <c r="G17691" s="3">
        <v>44951.417349537034</v>
      </c>
      <c r="H17691" s="1">
        <v>157500</v>
      </c>
      <c r="I17691" t="s">
        <v>272</v>
      </c>
      <c r="J17691" t="s">
        <v>26603</v>
      </c>
    </row>
    <row r="17692" spans="1:10">
      <c r="A17692" t="s">
        <v>18</v>
      </c>
      <c r="B17692" t="s">
        <v>18</v>
      </c>
      <c r="C17692" t="s">
        <v>753</v>
      </c>
      <c r="D17692" t="s">
        <v>13</v>
      </c>
      <c r="E17692" t="s">
        <v>14</v>
      </c>
      <c r="F17692" t="s">
        <v>26</v>
      </c>
      <c r="G17692" s="3">
        <v>45228.419374999998</v>
      </c>
      <c r="H17692" s="1">
        <v>94549.5</v>
      </c>
      <c r="I17692" t="s">
        <v>186</v>
      </c>
      <c r="J17692" t="s">
        <v>24618</v>
      </c>
    </row>
    <row r="17693" spans="1:10">
      <c r="A17693" t="s">
        <v>10</v>
      </c>
      <c r="B17693" t="s">
        <v>26604</v>
      </c>
      <c r="C17693" t="s">
        <v>201</v>
      </c>
      <c r="D17693" t="s">
        <v>13</v>
      </c>
      <c r="E17693" t="s">
        <v>14</v>
      </c>
      <c r="F17693" t="s">
        <v>26</v>
      </c>
      <c r="G17693" s="3">
        <v>45211.471365740741</v>
      </c>
      <c r="H17693" s="1">
        <v>128816</v>
      </c>
      <c r="I17693" t="s">
        <v>26605</v>
      </c>
      <c r="J17693" t="s">
        <v>9253</v>
      </c>
    </row>
    <row r="17694" spans="1:10">
      <c r="A17694" t="s">
        <v>18</v>
      </c>
      <c r="B17694" t="s">
        <v>26606</v>
      </c>
      <c r="C17694" t="s">
        <v>3935</v>
      </c>
      <c r="D17694" t="s">
        <v>13</v>
      </c>
      <c r="E17694" t="s">
        <v>14</v>
      </c>
      <c r="F17694" t="s">
        <v>1891</v>
      </c>
      <c r="G17694" s="3">
        <v>45170.455914351849</v>
      </c>
      <c r="H17694" s="1">
        <v>96773</v>
      </c>
      <c r="I17694" t="s">
        <v>3936</v>
      </c>
      <c r="J17694" t="s">
        <v>26607</v>
      </c>
    </row>
    <row r="17695" spans="1:10">
      <c r="A17695" t="s">
        <v>73</v>
      </c>
      <c r="B17695" t="s">
        <v>73</v>
      </c>
      <c r="C17695" t="s">
        <v>3532</v>
      </c>
      <c r="D17695" t="s">
        <v>1075</v>
      </c>
      <c r="E17695" t="s">
        <v>14</v>
      </c>
      <c r="F17695" t="s">
        <v>26</v>
      </c>
      <c r="G17695" s="3">
        <v>45201.461608796293</v>
      </c>
      <c r="H17695" s="1">
        <v>173500</v>
      </c>
      <c r="I17695" t="s">
        <v>120</v>
      </c>
      <c r="J17695" t="s">
        <v>2721</v>
      </c>
    </row>
    <row r="17696" spans="1:10">
      <c r="A17696" t="s">
        <v>73</v>
      </c>
      <c r="B17696" t="s">
        <v>73</v>
      </c>
      <c r="C17696" t="s">
        <v>1461</v>
      </c>
      <c r="D17696" t="s">
        <v>13</v>
      </c>
      <c r="E17696" t="s">
        <v>14</v>
      </c>
      <c r="F17696" t="s">
        <v>26</v>
      </c>
      <c r="G17696" s="3">
        <v>45125.421238425923</v>
      </c>
      <c r="H17696" s="1">
        <v>173500</v>
      </c>
      <c r="I17696" t="s">
        <v>120</v>
      </c>
      <c r="J17696" t="s">
        <v>15483</v>
      </c>
    </row>
    <row r="17697" spans="1:10">
      <c r="A17697" t="s">
        <v>18</v>
      </c>
      <c r="B17697" t="s">
        <v>328</v>
      </c>
      <c r="C17697" t="s">
        <v>2616</v>
      </c>
      <c r="D17697" t="s">
        <v>13</v>
      </c>
      <c r="E17697" t="s">
        <v>14</v>
      </c>
      <c r="F17697" t="s">
        <v>26</v>
      </c>
      <c r="G17697" s="3">
        <v>45056.4219212963</v>
      </c>
      <c r="H17697" s="1">
        <v>185000</v>
      </c>
      <c r="I17697" t="s">
        <v>130</v>
      </c>
      <c r="J17697" t="s">
        <v>26608</v>
      </c>
    </row>
    <row r="17698" spans="1:10">
      <c r="A17698" t="s">
        <v>18</v>
      </c>
      <c r="B17698" t="s">
        <v>2919</v>
      </c>
      <c r="C17698" t="s">
        <v>136</v>
      </c>
      <c r="D17698" t="s">
        <v>13</v>
      </c>
      <c r="E17698" t="s">
        <v>14</v>
      </c>
      <c r="F17698" t="s">
        <v>26</v>
      </c>
      <c r="G17698" s="3">
        <v>45171.4219212963</v>
      </c>
      <c r="H17698" s="1">
        <v>137500</v>
      </c>
      <c r="I17698" t="s">
        <v>195</v>
      </c>
      <c r="J17698" t="s">
        <v>2920</v>
      </c>
    </row>
    <row r="17699" spans="1:10">
      <c r="A17699" t="s">
        <v>10</v>
      </c>
      <c r="B17699" t="s">
        <v>10</v>
      </c>
      <c r="C17699" t="s">
        <v>24</v>
      </c>
      <c r="D17699" t="s">
        <v>13</v>
      </c>
      <c r="E17699" t="s">
        <v>25</v>
      </c>
      <c r="F17699" t="s">
        <v>20</v>
      </c>
      <c r="G17699" s="3">
        <v>45146.451145833336</v>
      </c>
      <c r="H17699" s="1">
        <v>375000</v>
      </c>
      <c r="I17699" t="s">
        <v>575</v>
      </c>
      <c r="J17699" t="s">
        <v>8495</v>
      </c>
    </row>
    <row r="17700" spans="1:10">
      <c r="A17700" t="s">
        <v>73</v>
      </c>
      <c r="B17700" t="s">
        <v>26609</v>
      </c>
      <c r="C17700" t="s">
        <v>2299</v>
      </c>
      <c r="D17700" t="s">
        <v>13</v>
      </c>
      <c r="E17700" t="s">
        <v>14</v>
      </c>
      <c r="F17700" t="s">
        <v>26</v>
      </c>
      <c r="G17700" s="3">
        <v>44987.423356481479</v>
      </c>
      <c r="H17700" s="1">
        <v>170672</v>
      </c>
      <c r="I17700" t="s">
        <v>120</v>
      </c>
      <c r="J17700" t="s">
        <v>2721</v>
      </c>
    </row>
    <row r="17701" spans="1:10">
      <c r="A17701" t="s">
        <v>18</v>
      </c>
      <c r="B17701" t="s">
        <v>18</v>
      </c>
      <c r="C17701" t="s">
        <v>550</v>
      </c>
      <c r="D17701" t="s">
        <v>13</v>
      </c>
      <c r="E17701" t="s">
        <v>14</v>
      </c>
      <c r="F17701" t="s">
        <v>26</v>
      </c>
      <c r="G17701" s="3">
        <v>45046.4218287037</v>
      </c>
      <c r="H17701" s="1">
        <v>155000</v>
      </c>
      <c r="I17701" t="s">
        <v>130</v>
      </c>
      <c r="J17701" t="s">
        <v>803</v>
      </c>
    </row>
    <row r="17702" spans="1:10">
      <c r="A17702" t="s">
        <v>106</v>
      </c>
      <c r="B17702" t="s">
        <v>26610</v>
      </c>
      <c r="C17702" t="s">
        <v>1006</v>
      </c>
      <c r="D17702" t="s">
        <v>13</v>
      </c>
      <c r="E17702" t="s">
        <v>14</v>
      </c>
      <c r="F17702" t="s">
        <v>1007</v>
      </c>
      <c r="G17702" s="3">
        <v>44994.445462962962</v>
      </c>
      <c r="H17702" s="1">
        <v>56700</v>
      </c>
      <c r="I17702" t="s">
        <v>1008</v>
      </c>
      <c r="J17702" t="s">
        <v>26611</v>
      </c>
    </row>
    <row r="17703" spans="1:10">
      <c r="A17703" t="s">
        <v>18</v>
      </c>
      <c r="B17703" t="s">
        <v>26612</v>
      </c>
      <c r="C17703" t="s">
        <v>9455</v>
      </c>
      <c r="D17703" t="s">
        <v>13</v>
      </c>
      <c r="E17703" t="s">
        <v>14</v>
      </c>
      <c r="F17703" t="s">
        <v>20</v>
      </c>
      <c r="G17703" s="3">
        <v>45284.439803240741</v>
      </c>
      <c r="H17703" s="1">
        <v>97500</v>
      </c>
      <c r="I17703" t="s">
        <v>130</v>
      </c>
      <c r="J17703" t="s">
        <v>26613</v>
      </c>
    </row>
    <row r="17704" spans="1:10">
      <c r="A17704" t="s">
        <v>18</v>
      </c>
      <c r="B17704" t="s">
        <v>3761</v>
      </c>
      <c r="C17704" t="s">
        <v>26614</v>
      </c>
      <c r="D17704" t="s">
        <v>13</v>
      </c>
      <c r="E17704" t="s">
        <v>14</v>
      </c>
      <c r="F17704" t="s">
        <v>26</v>
      </c>
      <c r="G17704" s="3">
        <v>44962.477812500001</v>
      </c>
      <c r="H17704" s="1">
        <v>208114</v>
      </c>
      <c r="I17704" t="s">
        <v>120</v>
      </c>
      <c r="J17704" t="s">
        <v>2721</v>
      </c>
    </row>
    <row r="17705" spans="1:10">
      <c r="A17705" t="s">
        <v>33</v>
      </c>
      <c r="B17705" t="s">
        <v>1437</v>
      </c>
      <c r="C17705" t="s">
        <v>2311</v>
      </c>
      <c r="D17705" t="s">
        <v>13</v>
      </c>
      <c r="E17705" t="s">
        <v>14</v>
      </c>
      <c r="F17705" t="s">
        <v>26</v>
      </c>
      <c r="G17705" s="3">
        <v>45132.417199074072</v>
      </c>
      <c r="H17705" s="1">
        <v>78950</v>
      </c>
      <c r="I17705" t="s">
        <v>4331</v>
      </c>
      <c r="J17705" t="s">
        <v>14311</v>
      </c>
    </row>
    <row r="17706" spans="1:10">
      <c r="A17706" t="s">
        <v>73</v>
      </c>
      <c r="B17706" t="s">
        <v>73</v>
      </c>
      <c r="C17706" t="s">
        <v>13948</v>
      </c>
      <c r="D17706" t="s">
        <v>13</v>
      </c>
      <c r="E17706" t="s">
        <v>14</v>
      </c>
      <c r="F17706" t="s">
        <v>26</v>
      </c>
      <c r="G17706" s="3">
        <v>45267.424062500002</v>
      </c>
      <c r="H17706" s="1">
        <v>160000</v>
      </c>
      <c r="I17706" t="s">
        <v>130</v>
      </c>
      <c r="J17706" t="s">
        <v>26615</v>
      </c>
    </row>
    <row r="17707" spans="1:10">
      <c r="A17707" t="s">
        <v>10</v>
      </c>
      <c r="B17707" t="s">
        <v>1763</v>
      </c>
      <c r="C17707" t="s">
        <v>767</v>
      </c>
      <c r="D17707" t="s">
        <v>13</v>
      </c>
      <c r="E17707" t="s">
        <v>14</v>
      </c>
      <c r="F17707" t="s">
        <v>26</v>
      </c>
      <c r="G17707" s="3">
        <v>45041.444467592592</v>
      </c>
      <c r="H17707" s="1">
        <v>90000</v>
      </c>
      <c r="I17707" t="s">
        <v>12965</v>
      </c>
      <c r="J17707" t="s">
        <v>12966</v>
      </c>
    </row>
    <row r="17708" spans="1:10">
      <c r="A17708" t="s">
        <v>10</v>
      </c>
      <c r="B17708" t="s">
        <v>10</v>
      </c>
      <c r="C17708" t="s">
        <v>3519</v>
      </c>
      <c r="D17708" t="s">
        <v>13</v>
      </c>
      <c r="E17708" t="s">
        <v>14</v>
      </c>
      <c r="F17708" t="s">
        <v>26</v>
      </c>
      <c r="G17708" s="3">
        <v>45180.448206018518</v>
      </c>
      <c r="H17708" s="1">
        <v>152221.5</v>
      </c>
      <c r="I17708" t="s">
        <v>26616</v>
      </c>
      <c r="J17708" t="s">
        <v>295</v>
      </c>
    </row>
    <row r="17709" spans="1:10">
      <c r="A17709" t="s">
        <v>10</v>
      </c>
      <c r="B17709" t="s">
        <v>26617</v>
      </c>
      <c r="C17709" t="s">
        <v>75</v>
      </c>
      <c r="D17709" t="s">
        <v>13</v>
      </c>
      <c r="E17709" t="s">
        <v>14</v>
      </c>
      <c r="F17709" t="s">
        <v>26</v>
      </c>
      <c r="G17709" s="3">
        <v>44942.430717592593</v>
      </c>
      <c r="H17709" s="1">
        <v>150000</v>
      </c>
      <c r="I17709" t="s">
        <v>22124</v>
      </c>
      <c r="J17709" t="s">
        <v>26618</v>
      </c>
    </row>
    <row r="17710" spans="1:10">
      <c r="A17710" t="s">
        <v>212</v>
      </c>
      <c r="B17710" t="s">
        <v>26619</v>
      </c>
      <c r="C17710" t="s">
        <v>16586</v>
      </c>
      <c r="D17710" t="s">
        <v>13</v>
      </c>
      <c r="E17710" t="s">
        <v>14</v>
      </c>
      <c r="F17710" t="s">
        <v>4917</v>
      </c>
      <c r="G17710" s="3">
        <v>44957.479317129626</v>
      </c>
      <c r="H17710" s="1">
        <v>88128</v>
      </c>
      <c r="I17710" t="s">
        <v>16587</v>
      </c>
      <c r="J17710" t="s">
        <v>338</v>
      </c>
    </row>
    <row r="17711" spans="1:10">
      <c r="A17711" t="s">
        <v>18</v>
      </c>
      <c r="B17711" t="s">
        <v>6257</v>
      </c>
      <c r="C17711" t="s">
        <v>1305</v>
      </c>
      <c r="D17711" t="s">
        <v>13</v>
      </c>
      <c r="E17711" t="s">
        <v>14</v>
      </c>
      <c r="F17711" t="s">
        <v>26</v>
      </c>
      <c r="G17711" s="3">
        <v>45157.421689814815</v>
      </c>
      <c r="H17711" s="1">
        <v>125000</v>
      </c>
      <c r="I17711" t="s">
        <v>3011</v>
      </c>
      <c r="J17711" t="s">
        <v>26620</v>
      </c>
    </row>
    <row r="17712" spans="1:10">
      <c r="A17712" t="s">
        <v>18</v>
      </c>
      <c r="B17712" t="s">
        <v>7909</v>
      </c>
      <c r="C17712" t="s">
        <v>869</v>
      </c>
      <c r="D17712" t="s">
        <v>13</v>
      </c>
      <c r="E17712" t="s">
        <v>14</v>
      </c>
      <c r="F17712" t="s">
        <v>26</v>
      </c>
      <c r="G17712" s="3">
        <v>45005.444386574076</v>
      </c>
      <c r="H17712" s="1">
        <v>174720</v>
      </c>
      <c r="I17712" t="s">
        <v>2718</v>
      </c>
      <c r="J17712" t="s">
        <v>2719</v>
      </c>
    </row>
    <row r="17713" spans="1:10">
      <c r="A17713" t="s">
        <v>18</v>
      </c>
      <c r="B17713" t="s">
        <v>18</v>
      </c>
      <c r="C17713" t="s">
        <v>3413</v>
      </c>
      <c r="D17713" t="s">
        <v>13</v>
      </c>
      <c r="E17713" t="s">
        <v>14</v>
      </c>
      <c r="F17713" t="s">
        <v>26</v>
      </c>
      <c r="G17713" s="3">
        <v>45105.421469907407</v>
      </c>
      <c r="H17713" s="1">
        <v>105500</v>
      </c>
      <c r="I17713" t="s">
        <v>16782</v>
      </c>
      <c r="J17713" t="s">
        <v>2303</v>
      </c>
    </row>
    <row r="17714" spans="1:10">
      <c r="A17714" t="s">
        <v>152</v>
      </c>
      <c r="B17714" t="s">
        <v>26621</v>
      </c>
      <c r="C17714" t="s">
        <v>614</v>
      </c>
      <c r="D17714" t="s">
        <v>13</v>
      </c>
      <c r="E17714" t="s">
        <v>14</v>
      </c>
      <c r="F17714" t="s">
        <v>608</v>
      </c>
      <c r="G17714" s="3">
        <v>45162.445</v>
      </c>
      <c r="H17714" s="1">
        <v>99150</v>
      </c>
      <c r="I17714" t="s">
        <v>11776</v>
      </c>
      <c r="J17714" t="s">
        <v>26622</v>
      </c>
    </row>
    <row r="17715" spans="1:10">
      <c r="A17715" t="s">
        <v>18</v>
      </c>
      <c r="B17715" t="s">
        <v>18</v>
      </c>
      <c r="C17715" t="s">
        <v>461</v>
      </c>
      <c r="D17715" t="s">
        <v>13</v>
      </c>
      <c r="E17715" t="s">
        <v>14</v>
      </c>
      <c r="F17715" t="s">
        <v>20</v>
      </c>
      <c r="G17715" s="3">
        <v>45103.473958333336</v>
      </c>
      <c r="H17715" s="1">
        <v>125000</v>
      </c>
      <c r="I17715" t="s">
        <v>25708</v>
      </c>
      <c r="J17715" t="s">
        <v>26623</v>
      </c>
    </row>
    <row r="17716" spans="1:10">
      <c r="A17716" t="s">
        <v>18</v>
      </c>
      <c r="B17716" t="s">
        <v>26624</v>
      </c>
      <c r="C17716" t="s">
        <v>3682</v>
      </c>
      <c r="D17716" t="s">
        <v>13</v>
      </c>
      <c r="E17716" t="s">
        <v>14</v>
      </c>
      <c r="F17716" t="s">
        <v>26</v>
      </c>
      <c r="G17716" s="3">
        <v>45282.419895833336</v>
      </c>
      <c r="H17716" s="1">
        <v>94837.5</v>
      </c>
      <c r="I17716" t="s">
        <v>10363</v>
      </c>
      <c r="J17716" t="s">
        <v>26625</v>
      </c>
    </row>
    <row r="17717" spans="1:10">
      <c r="A17717" t="s">
        <v>212</v>
      </c>
      <c r="B17717" t="s">
        <v>26626</v>
      </c>
      <c r="C17717" t="s">
        <v>1166</v>
      </c>
      <c r="D17717" t="s">
        <v>13</v>
      </c>
      <c r="E17717" t="s">
        <v>14</v>
      </c>
      <c r="F17717" t="s">
        <v>26</v>
      </c>
      <c r="G17717" s="3">
        <v>45057.421527777777</v>
      </c>
      <c r="H17717" s="1">
        <v>90000</v>
      </c>
      <c r="I17717" t="s">
        <v>20809</v>
      </c>
      <c r="J17717" t="s">
        <v>26627</v>
      </c>
    </row>
    <row r="17718" spans="1:10">
      <c r="A17718" t="s">
        <v>10</v>
      </c>
      <c r="B17718" t="s">
        <v>13229</v>
      </c>
      <c r="C17718" t="s">
        <v>24</v>
      </c>
      <c r="D17718" t="s">
        <v>13</v>
      </c>
      <c r="E17718" t="s">
        <v>25</v>
      </c>
      <c r="F17718" t="s">
        <v>26</v>
      </c>
      <c r="G17718" s="3">
        <v>45038.419074074074</v>
      </c>
      <c r="H17718" s="1">
        <v>126000</v>
      </c>
      <c r="I17718" t="s">
        <v>1199</v>
      </c>
      <c r="J17718" t="s">
        <v>26628</v>
      </c>
    </row>
    <row r="17719" spans="1:10">
      <c r="A17719" t="s">
        <v>18</v>
      </c>
      <c r="B17719" t="s">
        <v>18</v>
      </c>
      <c r="C17719" t="s">
        <v>1198</v>
      </c>
      <c r="D17719" t="s">
        <v>13</v>
      </c>
      <c r="E17719" t="s">
        <v>14</v>
      </c>
      <c r="F17719" t="s">
        <v>20</v>
      </c>
      <c r="G17719" s="3">
        <v>44943.451597222222</v>
      </c>
      <c r="H17719" s="1">
        <v>125000</v>
      </c>
      <c r="I17719" t="s">
        <v>130</v>
      </c>
    </row>
    <row r="17720" spans="1:10">
      <c r="A17720" t="s">
        <v>10</v>
      </c>
      <c r="B17720" t="s">
        <v>26629</v>
      </c>
      <c r="C17720" t="s">
        <v>1845</v>
      </c>
      <c r="D17720" t="s">
        <v>13</v>
      </c>
      <c r="E17720" t="s">
        <v>14</v>
      </c>
      <c r="F17720" t="s">
        <v>26</v>
      </c>
      <c r="G17720" s="3">
        <v>45288.433055555557</v>
      </c>
      <c r="H17720" s="1">
        <v>205000</v>
      </c>
      <c r="I17720" t="s">
        <v>1989</v>
      </c>
      <c r="J17720" t="s">
        <v>1990</v>
      </c>
    </row>
    <row r="17721" spans="1:10">
      <c r="A17721" t="s">
        <v>18</v>
      </c>
      <c r="B17721" t="s">
        <v>18</v>
      </c>
      <c r="C17721" t="s">
        <v>24</v>
      </c>
      <c r="D17721" t="s">
        <v>13</v>
      </c>
      <c r="E17721" t="s">
        <v>25</v>
      </c>
      <c r="F17721" t="s">
        <v>26</v>
      </c>
      <c r="G17721" s="3">
        <v>45220.422048611108</v>
      </c>
      <c r="H17721" s="1">
        <v>135000</v>
      </c>
      <c r="I17721" t="s">
        <v>130</v>
      </c>
      <c r="J17721" t="s">
        <v>1973</v>
      </c>
    </row>
    <row r="17722" spans="1:10">
      <c r="A17722" t="s">
        <v>33</v>
      </c>
      <c r="B17722" t="s">
        <v>24762</v>
      </c>
      <c r="C17722" t="s">
        <v>108</v>
      </c>
      <c r="D17722" t="s">
        <v>13</v>
      </c>
      <c r="E17722" t="s">
        <v>14</v>
      </c>
      <c r="F17722" t="s">
        <v>26</v>
      </c>
      <c r="G17722" s="3">
        <v>45167.41741898148</v>
      </c>
      <c r="H17722" s="1">
        <v>125000</v>
      </c>
      <c r="I17722" t="s">
        <v>2407</v>
      </c>
      <c r="J17722" t="s">
        <v>24763</v>
      </c>
    </row>
    <row r="17723" spans="1:10">
      <c r="A17723" t="s">
        <v>73</v>
      </c>
      <c r="B17723" t="s">
        <v>26630</v>
      </c>
      <c r="C17723" t="s">
        <v>1385</v>
      </c>
      <c r="D17723" t="s">
        <v>13</v>
      </c>
      <c r="E17723" t="s">
        <v>14</v>
      </c>
      <c r="F17723" t="s">
        <v>26</v>
      </c>
      <c r="G17723" s="3">
        <v>44948.422835648147</v>
      </c>
      <c r="H17723" s="1">
        <v>150000</v>
      </c>
      <c r="I17723" t="s">
        <v>729</v>
      </c>
      <c r="J17723" t="s">
        <v>26631</v>
      </c>
    </row>
    <row r="17724" spans="1:10">
      <c r="A17724" t="s">
        <v>18</v>
      </c>
      <c r="B17724" t="s">
        <v>18</v>
      </c>
      <c r="C17724" t="s">
        <v>6822</v>
      </c>
      <c r="D17724" t="s">
        <v>13</v>
      </c>
      <c r="E17724" t="s">
        <v>14</v>
      </c>
      <c r="F17724" t="s">
        <v>26</v>
      </c>
      <c r="G17724" s="3">
        <v>45261.419305555559</v>
      </c>
      <c r="H17724" s="1">
        <v>148910</v>
      </c>
      <c r="I17724" t="s">
        <v>6643</v>
      </c>
      <c r="J17724" t="s">
        <v>26632</v>
      </c>
    </row>
    <row r="17725" spans="1:10">
      <c r="A17725" t="s">
        <v>18</v>
      </c>
      <c r="B17725" t="s">
        <v>114</v>
      </c>
      <c r="C17725" t="s">
        <v>157</v>
      </c>
      <c r="D17725" t="s">
        <v>13</v>
      </c>
      <c r="E17725" t="s">
        <v>14</v>
      </c>
      <c r="F17725" t="s">
        <v>26</v>
      </c>
      <c r="G17725" s="3">
        <v>45052.434583333335</v>
      </c>
      <c r="H17725" s="1">
        <v>137500</v>
      </c>
      <c r="I17725" t="s">
        <v>130</v>
      </c>
      <c r="J17725" t="s">
        <v>670</v>
      </c>
    </row>
    <row r="17726" spans="1:10">
      <c r="A17726" t="s">
        <v>73</v>
      </c>
      <c r="B17726" t="s">
        <v>73</v>
      </c>
      <c r="C17726" t="s">
        <v>75</v>
      </c>
      <c r="D17726" t="s">
        <v>13</v>
      </c>
      <c r="E17726" t="s">
        <v>14</v>
      </c>
      <c r="F17726" t="s">
        <v>26</v>
      </c>
      <c r="G17726" s="3">
        <v>45256.437268518515</v>
      </c>
      <c r="H17726" s="1">
        <v>225000</v>
      </c>
      <c r="I17726" t="s">
        <v>130</v>
      </c>
      <c r="J17726" t="s">
        <v>26633</v>
      </c>
    </row>
    <row r="17727" spans="1:10">
      <c r="A17727" t="s">
        <v>212</v>
      </c>
      <c r="B17727" t="s">
        <v>212</v>
      </c>
      <c r="C17727" t="s">
        <v>24</v>
      </c>
      <c r="D17727" t="s">
        <v>13</v>
      </c>
      <c r="E17727" t="s">
        <v>25</v>
      </c>
      <c r="F17727" t="s">
        <v>20</v>
      </c>
      <c r="G17727" s="3">
        <v>44951.486851851849</v>
      </c>
      <c r="H17727" s="1">
        <v>105000</v>
      </c>
      <c r="I17727" t="s">
        <v>26634</v>
      </c>
      <c r="J17727" t="s">
        <v>26635</v>
      </c>
    </row>
    <row r="17728" spans="1:10">
      <c r="A17728" t="s">
        <v>73</v>
      </c>
      <c r="B17728" t="s">
        <v>90</v>
      </c>
      <c r="C17728" t="s">
        <v>1305</v>
      </c>
      <c r="D17728" t="s">
        <v>13</v>
      </c>
      <c r="E17728" t="s">
        <v>14</v>
      </c>
      <c r="F17728" t="s">
        <v>26</v>
      </c>
      <c r="G17728" s="3">
        <v>44928.420115740744</v>
      </c>
      <c r="H17728" s="1">
        <v>150000</v>
      </c>
      <c r="I17728" t="s">
        <v>2392</v>
      </c>
      <c r="J17728" t="s">
        <v>26636</v>
      </c>
    </row>
    <row r="17729" spans="1:10">
      <c r="A17729" t="s">
        <v>18</v>
      </c>
      <c r="B17729" t="s">
        <v>18</v>
      </c>
      <c r="C17729" t="s">
        <v>1863</v>
      </c>
      <c r="D17729" t="s">
        <v>13</v>
      </c>
      <c r="E17729" t="s">
        <v>14</v>
      </c>
      <c r="F17729" t="s">
        <v>26</v>
      </c>
      <c r="G17729" s="3">
        <v>44973.422812500001</v>
      </c>
      <c r="H17729" s="1">
        <v>90000</v>
      </c>
      <c r="I17729" t="s">
        <v>2762</v>
      </c>
      <c r="J17729" t="s">
        <v>26637</v>
      </c>
    </row>
    <row r="17730" spans="1:10">
      <c r="A17730" t="s">
        <v>10</v>
      </c>
      <c r="B17730" t="s">
        <v>26638</v>
      </c>
      <c r="C17730" t="s">
        <v>434</v>
      </c>
      <c r="D17730" t="s">
        <v>13</v>
      </c>
      <c r="E17730" t="s">
        <v>14</v>
      </c>
      <c r="F17730" t="s">
        <v>20</v>
      </c>
      <c r="G17730" s="3">
        <v>45121.459548611114</v>
      </c>
      <c r="H17730" s="1">
        <v>146500</v>
      </c>
      <c r="I17730" t="s">
        <v>26639</v>
      </c>
      <c r="J17730" t="s">
        <v>582</v>
      </c>
    </row>
    <row r="17731" spans="1:10">
      <c r="A17731" t="s">
        <v>33</v>
      </c>
      <c r="B17731" t="s">
        <v>1858</v>
      </c>
      <c r="C17731" t="s">
        <v>24</v>
      </c>
      <c r="D17731" t="s">
        <v>13</v>
      </c>
      <c r="E17731" t="s">
        <v>25</v>
      </c>
      <c r="F17731" t="s">
        <v>26</v>
      </c>
      <c r="G17731" s="3">
        <v>45200.416666666664</v>
      </c>
      <c r="H17731" s="1">
        <v>83500</v>
      </c>
      <c r="I17731" t="s">
        <v>35</v>
      </c>
    </row>
    <row r="17732" spans="1:10">
      <c r="A17732" t="s">
        <v>152</v>
      </c>
      <c r="B17732" t="s">
        <v>152</v>
      </c>
      <c r="C17732" t="s">
        <v>20770</v>
      </c>
      <c r="D17732" t="s">
        <v>13</v>
      </c>
      <c r="E17732" t="s">
        <v>14</v>
      </c>
      <c r="F17732" t="s">
        <v>26</v>
      </c>
      <c r="G17732" s="3">
        <v>45220.419733796298</v>
      </c>
      <c r="H17732" s="1">
        <v>186000</v>
      </c>
      <c r="I17732" t="s">
        <v>936</v>
      </c>
      <c r="J17732" t="s">
        <v>26640</v>
      </c>
    </row>
    <row r="17733" spans="1:10">
      <c r="A17733" t="s">
        <v>33</v>
      </c>
      <c r="B17733" t="s">
        <v>26641</v>
      </c>
      <c r="C17733" t="s">
        <v>441</v>
      </c>
      <c r="D17733" t="s">
        <v>13</v>
      </c>
      <c r="E17733" t="s">
        <v>14</v>
      </c>
      <c r="F17733" t="s">
        <v>26</v>
      </c>
      <c r="G17733" s="3">
        <v>45058.48027777778</v>
      </c>
      <c r="H17733" s="1">
        <v>175000</v>
      </c>
      <c r="I17733" t="s">
        <v>3961</v>
      </c>
      <c r="J17733" t="s">
        <v>26642</v>
      </c>
    </row>
    <row r="17734" spans="1:10">
      <c r="A17734" t="s">
        <v>18</v>
      </c>
      <c r="B17734" t="s">
        <v>18</v>
      </c>
      <c r="C17734" t="s">
        <v>136</v>
      </c>
      <c r="D17734" t="s">
        <v>13</v>
      </c>
      <c r="E17734" t="s">
        <v>14</v>
      </c>
      <c r="F17734" t="s">
        <v>26</v>
      </c>
      <c r="G17734" s="3">
        <v>45033.421979166669</v>
      </c>
      <c r="H17734" s="1">
        <v>90000</v>
      </c>
      <c r="I17734" t="s">
        <v>26643</v>
      </c>
      <c r="J17734" t="s">
        <v>26644</v>
      </c>
    </row>
    <row r="17735" spans="1:10">
      <c r="A17735" t="s">
        <v>18</v>
      </c>
      <c r="B17735" t="s">
        <v>328</v>
      </c>
      <c r="C17735" t="s">
        <v>26645</v>
      </c>
      <c r="D17735" t="s">
        <v>13</v>
      </c>
      <c r="E17735" t="s">
        <v>14</v>
      </c>
      <c r="F17735" t="s">
        <v>20</v>
      </c>
      <c r="G17735" s="3">
        <v>45005.450960648152</v>
      </c>
      <c r="H17735" s="1">
        <v>174720</v>
      </c>
      <c r="I17735" t="s">
        <v>2718</v>
      </c>
      <c r="J17735" t="s">
        <v>11914</v>
      </c>
    </row>
    <row r="17736" spans="1:10">
      <c r="A17736" t="s">
        <v>73</v>
      </c>
      <c r="B17736" t="s">
        <v>73</v>
      </c>
      <c r="C17736" t="s">
        <v>136</v>
      </c>
      <c r="D17736" t="s">
        <v>13</v>
      </c>
      <c r="E17736" t="s">
        <v>14</v>
      </c>
      <c r="F17736" t="s">
        <v>26</v>
      </c>
      <c r="G17736" s="3">
        <v>45050.448217592595</v>
      </c>
      <c r="H17736" s="1">
        <v>185000</v>
      </c>
      <c r="I17736" t="s">
        <v>130</v>
      </c>
      <c r="J17736" t="s">
        <v>26646</v>
      </c>
    </row>
    <row r="17737" spans="1:10">
      <c r="A17737" t="s">
        <v>33</v>
      </c>
      <c r="B17737" t="s">
        <v>1555</v>
      </c>
      <c r="C17737" t="s">
        <v>243</v>
      </c>
      <c r="D17737" t="s">
        <v>13</v>
      </c>
      <c r="E17737" t="s">
        <v>14</v>
      </c>
      <c r="F17737" t="s">
        <v>26</v>
      </c>
      <c r="G17737" s="3">
        <v>45001.418715277781</v>
      </c>
      <c r="H17737" s="1">
        <v>85000</v>
      </c>
      <c r="I17737" t="s">
        <v>24402</v>
      </c>
      <c r="J17737" t="s">
        <v>26647</v>
      </c>
    </row>
    <row r="17738" spans="1:10">
      <c r="A17738" t="s">
        <v>18</v>
      </c>
      <c r="B17738" t="s">
        <v>2953</v>
      </c>
      <c r="C17738" t="s">
        <v>1845</v>
      </c>
      <c r="D17738" t="s">
        <v>13</v>
      </c>
      <c r="E17738" t="s">
        <v>14</v>
      </c>
      <c r="F17738" t="s">
        <v>26</v>
      </c>
      <c r="G17738" s="3">
        <v>45168.418009259258</v>
      </c>
      <c r="H17738" s="1">
        <v>99150</v>
      </c>
      <c r="I17738" t="s">
        <v>6049</v>
      </c>
      <c r="J17738" t="s">
        <v>2955</v>
      </c>
    </row>
    <row r="17739" spans="1:10">
      <c r="A17739" t="s">
        <v>73</v>
      </c>
      <c r="B17739" t="s">
        <v>26648</v>
      </c>
      <c r="C17739" t="s">
        <v>75</v>
      </c>
      <c r="D17739" t="s">
        <v>13</v>
      </c>
      <c r="E17739" t="s">
        <v>14</v>
      </c>
      <c r="F17739" t="s">
        <v>20</v>
      </c>
      <c r="G17739" s="3">
        <v>45090.443206018521</v>
      </c>
      <c r="H17739" s="1">
        <v>200000</v>
      </c>
      <c r="I17739" t="s">
        <v>2162</v>
      </c>
      <c r="J17739" t="s">
        <v>26649</v>
      </c>
    </row>
    <row r="17740" spans="1:10">
      <c r="A17740" t="s">
        <v>18</v>
      </c>
      <c r="B17740" t="s">
        <v>26650</v>
      </c>
      <c r="C17740" t="s">
        <v>201</v>
      </c>
      <c r="D17740" t="s">
        <v>13</v>
      </c>
      <c r="E17740" t="s">
        <v>14</v>
      </c>
      <c r="F17740" t="s">
        <v>26</v>
      </c>
      <c r="G17740" s="3">
        <v>45285.452650462961</v>
      </c>
      <c r="H17740" s="1">
        <v>72500</v>
      </c>
      <c r="I17740" t="s">
        <v>130</v>
      </c>
      <c r="J17740" t="s">
        <v>26651</v>
      </c>
    </row>
    <row r="17741" spans="1:10">
      <c r="A17741" t="s">
        <v>33</v>
      </c>
      <c r="B17741" t="s">
        <v>33</v>
      </c>
      <c r="C17741" t="s">
        <v>24</v>
      </c>
      <c r="D17741" t="s">
        <v>13</v>
      </c>
      <c r="E17741" t="s">
        <v>25</v>
      </c>
      <c r="F17741" t="s">
        <v>26</v>
      </c>
      <c r="G17741" s="3">
        <v>45179.416828703703</v>
      </c>
      <c r="H17741" s="1">
        <v>110000</v>
      </c>
      <c r="I17741" t="s">
        <v>2229</v>
      </c>
      <c r="J17741" t="s">
        <v>26652</v>
      </c>
    </row>
    <row r="17742" spans="1:10">
      <c r="A17742" t="s">
        <v>10</v>
      </c>
      <c r="B17742" t="s">
        <v>26653</v>
      </c>
      <c r="C17742" t="s">
        <v>201</v>
      </c>
      <c r="D17742" t="s">
        <v>13</v>
      </c>
      <c r="E17742" t="s">
        <v>14</v>
      </c>
      <c r="F17742" t="s">
        <v>26</v>
      </c>
      <c r="G17742" s="3">
        <v>45058.421018518522</v>
      </c>
      <c r="H17742" s="1">
        <v>125000</v>
      </c>
      <c r="I17742" t="s">
        <v>26654</v>
      </c>
    </row>
    <row r="17743" spans="1:10">
      <c r="A17743" t="s">
        <v>10</v>
      </c>
      <c r="B17743" t="s">
        <v>4358</v>
      </c>
      <c r="C17743" t="s">
        <v>24</v>
      </c>
      <c r="D17743" t="s">
        <v>13</v>
      </c>
      <c r="E17743" t="s">
        <v>25</v>
      </c>
      <c r="F17743" t="s">
        <v>26</v>
      </c>
      <c r="G17743" s="3">
        <v>44965.752314814818</v>
      </c>
      <c r="H17743" s="1">
        <v>150000</v>
      </c>
      <c r="I17743" t="s">
        <v>26655</v>
      </c>
      <c r="J17743" t="s">
        <v>26656</v>
      </c>
    </row>
    <row r="17744" spans="1:10">
      <c r="A17744" t="s">
        <v>18</v>
      </c>
      <c r="B17744" t="s">
        <v>8299</v>
      </c>
      <c r="C17744" t="s">
        <v>18894</v>
      </c>
      <c r="D17744" t="s">
        <v>1075</v>
      </c>
      <c r="E17744" t="s">
        <v>14</v>
      </c>
      <c r="F17744" t="s">
        <v>26</v>
      </c>
      <c r="G17744" s="3">
        <v>45201.437210648146</v>
      </c>
      <c r="H17744" s="1">
        <v>211000</v>
      </c>
      <c r="I17744" t="s">
        <v>120</v>
      </c>
      <c r="J17744" t="s">
        <v>4802</v>
      </c>
    </row>
    <row r="17745" spans="1:10">
      <c r="A17745" t="s">
        <v>212</v>
      </c>
      <c r="B17745" t="s">
        <v>26657</v>
      </c>
      <c r="C17745" t="s">
        <v>1109</v>
      </c>
      <c r="D17745" t="s">
        <v>13</v>
      </c>
      <c r="E17745" t="s">
        <v>14</v>
      </c>
      <c r="F17745" t="s">
        <v>1110</v>
      </c>
      <c r="G17745" s="3">
        <v>44952.43849537037</v>
      </c>
      <c r="H17745" s="1">
        <v>72900</v>
      </c>
      <c r="I17745" t="s">
        <v>26210</v>
      </c>
      <c r="J17745" t="s">
        <v>26658</v>
      </c>
    </row>
    <row r="17746" spans="1:10">
      <c r="A17746" t="s">
        <v>18</v>
      </c>
      <c r="B17746" t="s">
        <v>7909</v>
      </c>
      <c r="C17746" t="s">
        <v>26659</v>
      </c>
      <c r="D17746" t="s">
        <v>13</v>
      </c>
      <c r="E17746" t="s">
        <v>14</v>
      </c>
      <c r="F17746" t="s">
        <v>26</v>
      </c>
      <c r="G17746" s="3">
        <v>45005.428148148145</v>
      </c>
      <c r="H17746" s="1">
        <v>174720</v>
      </c>
      <c r="I17746" t="s">
        <v>2718</v>
      </c>
      <c r="J17746" t="s">
        <v>2719</v>
      </c>
    </row>
    <row r="17747" spans="1:10">
      <c r="A17747" t="s">
        <v>10</v>
      </c>
      <c r="B17747" t="s">
        <v>10790</v>
      </c>
      <c r="C17747" t="s">
        <v>26660</v>
      </c>
      <c r="D17747" t="s">
        <v>13</v>
      </c>
      <c r="E17747" t="s">
        <v>14</v>
      </c>
      <c r="F17747" t="s">
        <v>26</v>
      </c>
      <c r="G17747" s="3">
        <v>45054.421527777777</v>
      </c>
      <c r="H17747" s="1">
        <v>125000</v>
      </c>
      <c r="I17747" t="s">
        <v>3326</v>
      </c>
      <c r="J17747" t="s">
        <v>3687</v>
      </c>
    </row>
    <row r="17748" spans="1:10">
      <c r="A17748" t="s">
        <v>18</v>
      </c>
      <c r="B17748" t="s">
        <v>8669</v>
      </c>
      <c r="C17748" t="s">
        <v>10131</v>
      </c>
      <c r="D17748" t="s">
        <v>2139</v>
      </c>
      <c r="E17748" t="s">
        <v>14</v>
      </c>
      <c r="F17748" t="s">
        <v>26</v>
      </c>
      <c r="G17748" s="3">
        <v>45227.420694444445</v>
      </c>
      <c r="H17748" s="1">
        <v>157500</v>
      </c>
      <c r="I17748" t="s">
        <v>3462</v>
      </c>
      <c r="J17748" t="s">
        <v>8670</v>
      </c>
    </row>
    <row r="17749" spans="1:10">
      <c r="A17749" t="s">
        <v>73</v>
      </c>
      <c r="B17749" t="s">
        <v>26661</v>
      </c>
      <c r="C17749" t="s">
        <v>795</v>
      </c>
      <c r="D17749" t="s">
        <v>13</v>
      </c>
      <c r="E17749" t="s">
        <v>14</v>
      </c>
      <c r="F17749" t="s">
        <v>26</v>
      </c>
      <c r="G17749" s="3">
        <v>45156.422337962962</v>
      </c>
      <c r="H17749" s="1">
        <v>172500</v>
      </c>
      <c r="I17749" t="s">
        <v>796</v>
      </c>
      <c r="J17749" t="s">
        <v>26662</v>
      </c>
    </row>
    <row r="17750" spans="1:10">
      <c r="A17750" t="s">
        <v>18</v>
      </c>
      <c r="B17750" t="s">
        <v>18</v>
      </c>
      <c r="C17750" t="s">
        <v>136</v>
      </c>
      <c r="D17750" t="s">
        <v>13</v>
      </c>
      <c r="E17750" t="s">
        <v>14</v>
      </c>
      <c r="F17750" t="s">
        <v>26</v>
      </c>
      <c r="G17750" s="3">
        <v>45013.426828703705</v>
      </c>
      <c r="H17750" s="1">
        <v>175000</v>
      </c>
      <c r="I17750" t="s">
        <v>26663</v>
      </c>
      <c r="J17750" t="s">
        <v>26664</v>
      </c>
    </row>
    <row r="17751" spans="1:10">
      <c r="A17751" t="s">
        <v>33</v>
      </c>
      <c r="B17751" t="s">
        <v>1001</v>
      </c>
      <c r="C17751" t="s">
        <v>75</v>
      </c>
      <c r="D17751" t="s">
        <v>13</v>
      </c>
      <c r="E17751" t="s">
        <v>14</v>
      </c>
      <c r="F17751" t="s">
        <v>26</v>
      </c>
      <c r="G17751" s="3">
        <v>45260.417557870373</v>
      </c>
      <c r="H17751" s="1">
        <v>125000</v>
      </c>
      <c r="I17751" t="s">
        <v>229</v>
      </c>
      <c r="J17751" t="s">
        <v>1643</v>
      </c>
    </row>
    <row r="17752" spans="1:10">
      <c r="A17752" t="s">
        <v>106</v>
      </c>
      <c r="B17752" t="s">
        <v>26665</v>
      </c>
      <c r="C17752" t="s">
        <v>24</v>
      </c>
      <c r="D17752" t="s">
        <v>13</v>
      </c>
      <c r="E17752" t="s">
        <v>25</v>
      </c>
      <c r="F17752" t="s">
        <v>26</v>
      </c>
      <c r="G17752" s="3">
        <v>45227.418414351851</v>
      </c>
      <c r="H17752" s="1">
        <v>140500</v>
      </c>
      <c r="I17752" t="s">
        <v>26666</v>
      </c>
      <c r="J17752" t="s">
        <v>26667</v>
      </c>
    </row>
    <row r="17753" spans="1:10">
      <c r="A17753" t="s">
        <v>73</v>
      </c>
      <c r="B17753" t="s">
        <v>26668</v>
      </c>
      <c r="C17753" t="s">
        <v>684</v>
      </c>
      <c r="D17753" t="s">
        <v>13</v>
      </c>
      <c r="E17753" t="s">
        <v>14</v>
      </c>
      <c r="F17753" t="s">
        <v>209</v>
      </c>
      <c r="G17753" s="3">
        <v>45112.435150462959</v>
      </c>
      <c r="H17753" s="1">
        <v>45000</v>
      </c>
      <c r="I17753" t="s">
        <v>12760</v>
      </c>
      <c r="J17753" t="s">
        <v>26669</v>
      </c>
    </row>
    <row r="17754" spans="1:10">
      <c r="A17754" t="s">
        <v>106</v>
      </c>
      <c r="B17754" t="s">
        <v>26670</v>
      </c>
      <c r="C17754" t="s">
        <v>26671</v>
      </c>
      <c r="D17754" t="s">
        <v>13</v>
      </c>
      <c r="E17754" t="s">
        <v>14</v>
      </c>
      <c r="F17754" t="s">
        <v>2086</v>
      </c>
      <c r="G17754" s="3">
        <v>45251.443287037036</v>
      </c>
      <c r="H17754" s="1">
        <v>33455</v>
      </c>
      <c r="I17754" t="s">
        <v>7225</v>
      </c>
      <c r="J17754" t="s">
        <v>26672</v>
      </c>
    </row>
    <row r="17755" spans="1:10">
      <c r="A17755" t="s">
        <v>10</v>
      </c>
      <c r="B17755" t="s">
        <v>6018</v>
      </c>
      <c r="C17755" t="s">
        <v>75</v>
      </c>
      <c r="D17755" t="s">
        <v>13</v>
      </c>
      <c r="E17755" t="s">
        <v>14</v>
      </c>
      <c r="F17755" t="s">
        <v>26</v>
      </c>
      <c r="G17755" s="3">
        <v>45133.419247685182</v>
      </c>
      <c r="H17755" s="1">
        <v>157500</v>
      </c>
      <c r="I17755" t="s">
        <v>458</v>
      </c>
      <c r="J17755" t="s">
        <v>26673</v>
      </c>
    </row>
    <row r="17756" spans="1:10">
      <c r="A17756" t="s">
        <v>73</v>
      </c>
      <c r="B17756" t="s">
        <v>73</v>
      </c>
      <c r="C17756" t="s">
        <v>259</v>
      </c>
      <c r="D17756" t="s">
        <v>13</v>
      </c>
      <c r="E17756" t="s">
        <v>14</v>
      </c>
      <c r="F17756" t="s">
        <v>20</v>
      </c>
      <c r="G17756" s="3">
        <v>44942.476145833331</v>
      </c>
      <c r="H17756" s="1">
        <v>135000</v>
      </c>
      <c r="I17756" t="s">
        <v>1129</v>
      </c>
      <c r="J17756" t="s">
        <v>22160</v>
      </c>
    </row>
    <row r="17757" spans="1:10">
      <c r="A17757" t="s">
        <v>73</v>
      </c>
      <c r="B17757" t="s">
        <v>73</v>
      </c>
      <c r="C17757" t="s">
        <v>75</v>
      </c>
      <c r="D17757" t="s">
        <v>13</v>
      </c>
      <c r="E17757" t="s">
        <v>14</v>
      </c>
      <c r="F17757" t="s">
        <v>20</v>
      </c>
      <c r="G17757" s="3">
        <v>45260.459814814814</v>
      </c>
      <c r="H17757" s="1">
        <v>225000</v>
      </c>
      <c r="I17757" t="s">
        <v>130</v>
      </c>
      <c r="J17757" t="s">
        <v>26633</v>
      </c>
    </row>
    <row r="17758" spans="1:10">
      <c r="A17758" t="s">
        <v>18</v>
      </c>
      <c r="B17758" t="s">
        <v>26674</v>
      </c>
      <c r="C17758" t="s">
        <v>232</v>
      </c>
      <c r="D17758" t="s">
        <v>13</v>
      </c>
      <c r="E17758" t="s">
        <v>14</v>
      </c>
      <c r="F17758" t="s">
        <v>26</v>
      </c>
      <c r="G17758" s="3">
        <v>45289.422175925924</v>
      </c>
      <c r="H17758" s="1">
        <v>120000</v>
      </c>
      <c r="I17758" t="s">
        <v>130</v>
      </c>
      <c r="J17758" t="s">
        <v>26675</v>
      </c>
    </row>
    <row r="17759" spans="1:10">
      <c r="A17759" t="s">
        <v>18</v>
      </c>
      <c r="B17759" t="s">
        <v>26676</v>
      </c>
      <c r="C17759" t="s">
        <v>26677</v>
      </c>
      <c r="D17759" t="s">
        <v>13</v>
      </c>
      <c r="E17759" t="s">
        <v>14</v>
      </c>
      <c r="F17759" t="s">
        <v>26</v>
      </c>
      <c r="G17759" s="3">
        <v>45183.439699074072</v>
      </c>
      <c r="H17759" s="1">
        <v>150000</v>
      </c>
      <c r="I17759" t="s">
        <v>1289</v>
      </c>
      <c r="J17759" t="s">
        <v>26678</v>
      </c>
    </row>
    <row r="17760" spans="1:10">
      <c r="A17760" t="s">
        <v>18</v>
      </c>
      <c r="B17760" t="s">
        <v>114</v>
      </c>
      <c r="C17760" t="s">
        <v>24</v>
      </c>
      <c r="D17760" t="s">
        <v>13</v>
      </c>
      <c r="E17760" t="s">
        <v>25</v>
      </c>
      <c r="F17760" t="s">
        <v>26</v>
      </c>
      <c r="G17760" s="3">
        <v>45218.435983796298</v>
      </c>
      <c r="H17760" s="1">
        <v>137500</v>
      </c>
      <c r="I17760" t="s">
        <v>130</v>
      </c>
      <c r="J17760" t="s">
        <v>670</v>
      </c>
    </row>
    <row r="17761" spans="1:10">
      <c r="A17761" t="s">
        <v>212</v>
      </c>
      <c r="B17761" t="s">
        <v>212</v>
      </c>
      <c r="C17761" t="s">
        <v>232</v>
      </c>
      <c r="D17761" t="s">
        <v>13</v>
      </c>
      <c r="E17761" t="s">
        <v>14</v>
      </c>
      <c r="F17761" t="s">
        <v>26</v>
      </c>
      <c r="G17761" s="3">
        <v>44956.41883101852</v>
      </c>
      <c r="H17761" s="1">
        <v>222000</v>
      </c>
      <c r="I17761" t="s">
        <v>25892</v>
      </c>
      <c r="J17761" t="s">
        <v>26679</v>
      </c>
    </row>
    <row r="17762" spans="1:10">
      <c r="A17762" t="s">
        <v>18</v>
      </c>
      <c r="B17762" t="s">
        <v>26680</v>
      </c>
      <c r="C17762" t="s">
        <v>1123</v>
      </c>
      <c r="D17762" t="s">
        <v>13</v>
      </c>
      <c r="E17762" t="s">
        <v>14</v>
      </c>
      <c r="F17762" t="s">
        <v>1124</v>
      </c>
      <c r="G17762" s="3">
        <v>45023.446238425924</v>
      </c>
      <c r="H17762" s="1">
        <v>147500</v>
      </c>
      <c r="I17762" t="s">
        <v>1125</v>
      </c>
      <c r="J17762" t="s">
        <v>26681</v>
      </c>
    </row>
    <row r="17763" spans="1:10">
      <c r="A17763" t="s">
        <v>18</v>
      </c>
      <c r="B17763" t="s">
        <v>7443</v>
      </c>
      <c r="C17763" t="s">
        <v>26</v>
      </c>
      <c r="D17763" t="s">
        <v>13</v>
      </c>
      <c r="E17763" t="s">
        <v>14</v>
      </c>
      <c r="F17763" t="s">
        <v>26</v>
      </c>
      <c r="G17763" s="3">
        <v>44984.443657407406</v>
      </c>
      <c r="H17763" s="1">
        <v>217500</v>
      </c>
      <c r="I17763" t="s">
        <v>17334</v>
      </c>
      <c r="J17763" t="s">
        <v>26682</v>
      </c>
    </row>
    <row r="17764" spans="1:10">
      <c r="A17764" t="s">
        <v>10</v>
      </c>
      <c r="B17764" t="s">
        <v>26683</v>
      </c>
      <c r="C17764" t="s">
        <v>1117</v>
      </c>
      <c r="D17764" t="s">
        <v>13</v>
      </c>
      <c r="E17764" t="s">
        <v>14</v>
      </c>
      <c r="F17764" t="s">
        <v>20</v>
      </c>
      <c r="G17764" s="3">
        <v>45273.477696759262</v>
      </c>
      <c r="H17764" s="1">
        <v>125000</v>
      </c>
      <c r="I17764" t="s">
        <v>7614</v>
      </c>
      <c r="J17764" t="s">
        <v>338</v>
      </c>
    </row>
    <row r="17765" spans="1:10">
      <c r="A17765" t="s">
        <v>18</v>
      </c>
      <c r="B17765" t="s">
        <v>184</v>
      </c>
      <c r="C17765" t="s">
        <v>136</v>
      </c>
      <c r="D17765" t="s">
        <v>13</v>
      </c>
      <c r="E17765" t="s">
        <v>14</v>
      </c>
      <c r="F17765" t="s">
        <v>26</v>
      </c>
      <c r="G17765" s="3">
        <v>45046.422754629632</v>
      </c>
      <c r="H17765" s="1">
        <v>180000</v>
      </c>
      <c r="I17765" t="s">
        <v>130</v>
      </c>
      <c r="J17765" t="s">
        <v>8554</v>
      </c>
    </row>
    <row r="17766" spans="1:10">
      <c r="A17766" t="s">
        <v>10</v>
      </c>
      <c r="B17766" t="s">
        <v>20855</v>
      </c>
      <c r="C17766" t="s">
        <v>24</v>
      </c>
      <c r="D17766" t="s">
        <v>13</v>
      </c>
      <c r="E17766" t="s">
        <v>25</v>
      </c>
      <c r="F17766" t="s">
        <v>26</v>
      </c>
      <c r="G17766" s="3">
        <v>45291.417361111111</v>
      </c>
      <c r="H17766" s="1">
        <v>73000</v>
      </c>
      <c r="I17766" t="s">
        <v>35</v>
      </c>
    </row>
    <row r="17767" spans="1:10">
      <c r="A17767" t="s">
        <v>18</v>
      </c>
      <c r="B17767" t="s">
        <v>26684</v>
      </c>
      <c r="C17767" t="s">
        <v>4316</v>
      </c>
      <c r="D17767" t="s">
        <v>13</v>
      </c>
      <c r="E17767" t="s">
        <v>14</v>
      </c>
      <c r="F17767" t="s">
        <v>20</v>
      </c>
      <c r="G17767" s="3">
        <v>45107.461863425924</v>
      </c>
      <c r="H17767" s="1">
        <v>86500</v>
      </c>
      <c r="I17767" t="s">
        <v>18169</v>
      </c>
      <c r="J17767" t="s">
        <v>26685</v>
      </c>
    </row>
    <row r="17768" spans="1:10">
      <c r="A17768" t="s">
        <v>77</v>
      </c>
      <c r="B17768" t="s">
        <v>567</v>
      </c>
      <c r="C17768" t="s">
        <v>24</v>
      </c>
      <c r="D17768" t="s">
        <v>13</v>
      </c>
      <c r="E17768" t="s">
        <v>25</v>
      </c>
      <c r="F17768" t="s">
        <v>26</v>
      </c>
      <c r="G17768" s="3">
        <v>45155.445231481484</v>
      </c>
      <c r="H17768" s="1">
        <v>82500</v>
      </c>
      <c r="I17768" t="s">
        <v>602</v>
      </c>
      <c r="J17768" t="s">
        <v>338</v>
      </c>
    </row>
    <row r="17769" spans="1:10">
      <c r="A17769" t="s">
        <v>18</v>
      </c>
      <c r="B17769" t="s">
        <v>26686</v>
      </c>
      <c r="C17769" t="s">
        <v>2616</v>
      </c>
      <c r="D17769" t="s">
        <v>13</v>
      </c>
      <c r="E17769" t="s">
        <v>14</v>
      </c>
      <c r="F17769" t="s">
        <v>26</v>
      </c>
      <c r="G17769" s="3">
        <v>45098.421643518515</v>
      </c>
      <c r="H17769" s="1">
        <v>185000</v>
      </c>
      <c r="I17769" t="s">
        <v>130</v>
      </c>
      <c r="J17769" t="s">
        <v>26608</v>
      </c>
    </row>
    <row r="17770" spans="1:10">
      <c r="A17770" t="s">
        <v>18</v>
      </c>
      <c r="B17770" t="s">
        <v>328</v>
      </c>
      <c r="C17770" t="s">
        <v>139</v>
      </c>
      <c r="D17770" t="s">
        <v>1075</v>
      </c>
      <c r="E17770" t="s">
        <v>14</v>
      </c>
      <c r="F17770" t="s">
        <v>20</v>
      </c>
      <c r="G17770" s="3">
        <v>45271.467164351852</v>
      </c>
      <c r="H17770" s="1">
        <v>211000</v>
      </c>
      <c r="I17770" t="s">
        <v>120</v>
      </c>
      <c r="J17770" t="s">
        <v>2721</v>
      </c>
    </row>
    <row r="17771" spans="1:10">
      <c r="A17771" t="s">
        <v>10</v>
      </c>
      <c r="B17771" t="s">
        <v>26687</v>
      </c>
      <c r="C17771" t="s">
        <v>157</v>
      </c>
      <c r="D17771" t="s">
        <v>13</v>
      </c>
      <c r="E17771" t="s">
        <v>14</v>
      </c>
      <c r="F17771" t="s">
        <v>20</v>
      </c>
      <c r="G17771" s="3">
        <v>45098.459085648145</v>
      </c>
      <c r="H17771" s="1">
        <v>125000</v>
      </c>
      <c r="I17771" t="s">
        <v>1571</v>
      </c>
      <c r="J17771" t="s">
        <v>915</v>
      </c>
    </row>
    <row r="17772" spans="1:10">
      <c r="A17772" t="s">
        <v>18</v>
      </c>
      <c r="B17772" t="s">
        <v>12130</v>
      </c>
      <c r="C17772" t="s">
        <v>232</v>
      </c>
      <c r="D17772" t="s">
        <v>13</v>
      </c>
      <c r="E17772" t="s">
        <v>14</v>
      </c>
      <c r="F17772" t="s">
        <v>26</v>
      </c>
      <c r="G17772" s="3">
        <v>44959.423217592594</v>
      </c>
      <c r="H17772" s="1">
        <v>115000</v>
      </c>
      <c r="I17772" t="s">
        <v>4010</v>
      </c>
      <c r="J17772" t="s">
        <v>12131</v>
      </c>
    </row>
    <row r="17773" spans="1:10">
      <c r="A17773" t="s">
        <v>33</v>
      </c>
      <c r="B17773" t="s">
        <v>26688</v>
      </c>
      <c r="C17773" t="s">
        <v>9294</v>
      </c>
      <c r="D17773" t="s">
        <v>13</v>
      </c>
      <c r="E17773" t="s">
        <v>14</v>
      </c>
      <c r="F17773" t="s">
        <v>171</v>
      </c>
      <c r="G17773" s="3">
        <v>45029.428495370368</v>
      </c>
      <c r="H17773" s="1">
        <v>64800</v>
      </c>
      <c r="I17773" t="s">
        <v>10693</v>
      </c>
      <c r="J17773" t="s">
        <v>203</v>
      </c>
    </row>
    <row r="17774" spans="1:10">
      <c r="A17774" t="s">
        <v>18</v>
      </c>
      <c r="B17774" t="s">
        <v>26689</v>
      </c>
      <c r="C17774" t="s">
        <v>3870</v>
      </c>
      <c r="D17774" t="s">
        <v>13</v>
      </c>
      <c r="E17774" t="s">
        <v>14</v>
      </c>
      <c r="F17774" t="s">
        <v>26</v>
      </c>
      <c r="G17774" s="3">
        <v>45056.4219212963</v>
      </c>
      <c r="H17774" s="1">
        <v>97444</v>
      </c>
      <c r="I17774" t="s">
        <v>2389</v>
      </c>
      <c r="J17774" t="s">
        <v>26690</v>
      </c>
    </row>
    <row r="17775" spans="1:10">
      <c r="A17775" t="s">
        <v>10</v>
      </c>
      <c r="B17775" t="s">
        <v>24871</v>
      </c>
      <c r="C17775" t="s">
        <v>3909</v>
      </c>
      <c r="D17775" t="s">
        <v>13</v>
      </c>
      <c r="E17775" t="s">
        <v>14</v>
      </c>
      <c r="F17775" t="s">
        <v>26</v>
      </c>
      <c r="G17775" s="3">
        <v>45082.418773148151</v>
      </c>
      <c r="H17775" s="1">
        <v>375000</v>
      </c>
      <c r="I17775" t="s">
        <v>3887</v>
      </c>
    </row>
    <row r="17776" spans="1:10">
      <c r="A17776" t="s">
        <v>18</v>
      </c>
      <c r="B17776" t="s">
        <v>26691</v>
      </c>
      <c r="C17776" t="s">
        <v>2548</v>
      </c>
      <c r="D17776" t="s">
        <v>13</v>
      </c>
      <c r="E17776" t="s">
        <v>14</v>
      </c>
      <c r="F17776" t="s">
        <v>2549</v>
      </c>
      <c r="G17776" s="3">
        <v>44995.428356481483</v>
      </c>
      <c r="H17776" s="1">
        <v>45000</v>
      </c>
      <c r="I17776" t="s">
        <v>4606</v>
      </c>
      <c r="J17776" t="s">
        <v>26692</v>
      </c>
    </row>
    <row r="17777" spans="1:10">
      <c r="A17777" t="s">
        <v>10</v>
      </c>
      <c r="B17777" t="s">
        <v>10</v>
      </c>
      <c r="C17777" t="s">
        <v>26</v>
      </c>
      <c r="D17777" t="s">
        <v>13</v>
      </c>
      <c r="E17777" t="s">
        <v>14</v>
      </c>
      <c r="F17777" t="s">
        <v>26</v>
      </c>
      <c r="G17777" s="3">
        <v>45161.419664351852</v>
      </c>
      <c r="H17777" s="1">
        <v>92500</v>
      </c>
      <c r="I17777" t="s">
        <v>8369</v>
      </c>
      <c r="J17777" t="s">
        <v>8370</v>
      </c>
    </row>
    <row r="17778" spans="1:10">
      <c r="A17778" t="s">
        <v>10</v>
      </c>
      <c r="B17778" t="s">
        <v>357</v>
      </c>
      <c r="C17778" t="s">
        <v>56</v>
      </c>
      <c r="D17778" t="s">
        <v>13</v>
      </c>
      <c r="E17778" t="s">
        <v>14</v>
      </c>
      <c r="F17778" t="s">
        <v>20</v>
      </c>
      <c r="G17778" s="3">
        <v>45042.484386574077</v>
      </c>
      <c r="H17778" s="1">
        <v>125000</v>
      </c>
      <c r="I17778" t="s">
        <v>25934</v>
      </c>
      <c r="J17778" t="s">
        <v>26693</v>
      </c>
    </row>
    <row r="17779" spans="1:10">
      <c r="A17779" t="s">
        <v>18</v>
      </c>
      <c r="B17779" t="s">
        <v>21528</v>
      </c>
      <c r="C17779" t="s">
        <v>792</v>
      </c>
      <c r="D17779" t="s">
        <v>13</v>
      </c>
      <c r="E17779" t="s">
        <v>14</v>
      </c>
      <c r="F17779" t="s">
        <v>26</v>
      </c>
      <c r="G17779" s="3">
        <v>45024.450231481482</v>
      </c>
      <c r="H17779" s="1">
        <v>125000</v>
      </c>
      <c r="I17779" t="s">
        <v>65</v>
      </c>
      <c r="J17779" t="s">
        <v>21529</v>
      </c>
    </row>
    <row r="17780" spans="1:10">
      <c r="A17780" t="s">
        <v>212</v>
      </c>
      <c r="B17780" t="s">
        <v>26694</v>
      </c>
      <c r="C17780" t="s">
        <v>26</v>
      </c>
      <c r="D17780" t="s">
        <v>13</v>
      </c>
      <c r="E17780" t="s">
        <v>14</v>
      </c>
      <c r="F17780" t="s">
        <v>26</v>
      </c>
      <c r="G17780" s="3">
        <v>45085.433553240742</v>
      </c>
      <c r="H17780" s="1">
        <v>145500</v>
      </c>
      <c r="I17780" t="s">
        <v>4369</v>
      </c>
    </row>
    <row r="17781" spans="1:10">
      <c r="A17781" t="s">
        <v>18</v>
      </c>
      <c r="B17781" t="s">
        <v>26695</v>
      </c>
      <c r="C17781" t="s">
        <v>276</v>
      </c>
      <c r="D17781" t="s">
        <v>13</v>
      </c>
      <c r="E17781" t="s">
        <v>14</v>
      </c>
      <c r="F17781" t="s">
        <v>26</v>
      </c>
      <c r="G17781" s="3">
        <v>44975.421550925923</v>
      </c>
      <c r="H17781" s="1">
        <v>200000</v>
      </c>
      <c r="I17781" t="s">
        <v>26696</v>
      </c>
      <c r="J17781" t="s">
        <v>26697</v>
      </c>
    </row>
    <row r="17782" spans="1:10">
      <c r="A17782" t="s">
        <v>33</v>
      </c>
      <c r="B17782" t="s">
        <v>26698</v>
      </c>
      <c r="C17782" t="s">
        <v>26699</v>
      </c>
      <c r="D17782" t="s">
        <v>13</v>
      </c>
      <c r="E17782" t="s">
        <v>14</v>
      </c>
      <c r="F17782" t="s">
        <v>26</v>
      </c>
      <c r="G17782" s="3">
        <v>45155.4450462963</v>
      </c>
      <c r="H17782" s="1">
        <v>133400</v>
      </c>
      <c r="I17782" t="s">
        <v>486</v>
      </c>
      <c r="J17782" t="s">
        <v>1487</v>
      </c>
    </row>
    <row r="17783" spans="1:10">
      <c r="A17783" t="s">
        <v>10</v>
      </c>
      <c r="B17783" t="s">
        <v>21670</v>
      </c>
      <c r="C17783" t="s">
        <v>1402</v>
      </c>
      <c r="D17783" t="s">
        <v>13</v>
      </c>
      <c r="E17783" t="s">
        <v>14</v>
      </c>
      <c r="F17783" t="s">
        <v>26</v>
      </c>
      <c r="G17783" s="3">
        <v>45040.418217592596</v>
      </c>
      <c r="H17783" s="1">
        <v>115000</v>
      </c>
      <c r="I17783" t="s">
        <v>14305</v>
      </c>
      <c r="J17783" t="s">
        <v>21544</v>
      </c>
    </row>
    <row r="17784" spans="1:10">
      <c r="A17784" t="s">
        <v>73</v>
      </c>
      <c r="B17784" t="s">
        <v>26700</v>
      </c>
      <c r="C17784" t="s">
        <v>8775</v>
      </c>
      <c r="D17784" t="s">
        <v>13</v>
      </c>
      <c r="E17784" t="s">
        <v>14</v>
      </c>
      <c r="F17784" t="s">
        <v>26</v>
      </c>
      <c r="G17784" s="3">
        <v>45027.450960648152</v>
      </c>
      <c r="H17784" s="1">
        <v>90000</v>
      </c>
      <c r="I17784" t="s">
        <v>11338</v>
      </c>
      <c r="J17784" t="s">
        <v>26701</v>
      </c>
    </row>
    <row r="17785" spans="1:10">
      <c r="A17785" t="s">
        <v>10</v>
      </c>
      <c r="B17785" t="s">
        <v>1457</v>
      </c>
      <c r="C17785" t="s">
        <v>792</v>
      </c>
      <c r="D17785" t="s">
        <v>1075</v>
      </c>
      <c r="E17785" t="s">
        <v>14</v>
      </c>
      <c r="F17785" t="s">
        <v>26</v>
      </c>
      <c r="G17785" s="3">
        <v>45213.418136574073</v>
      </c>
      <c r="H17785" s="1">
        <v>100000</v>
      </c>
      <c r="I17785" t="s">
        <v>1459</v>
      </c>
      <c r="J17785" t="s">
        <v>1460</v>
      </c>
    </row>
    <row r="17786" spans="1:10">
      <c r="A17786" t="s">
        <v>10</v>
      </c>
      <c r="B17786" t="s">
        <v>10</v>
      </c>
      <c r="C17786" t="s">
        <v>4316</v>
      </c>
      <c r="D17786" t="s">
        <v>13</v>
      </c>
      <c r="E17786" t="s">
        <v>14</v>
      </c>
      <c r="F17786" t="s">
        <v>20</v>
      </c>
      <c r="G17786" s="3">
        <v>44978.458773148152</v>
      </c>
      <c r="H17786" s="1">
        <v>115000</v>
      </c>
      <c r="I17786" t="s">
        <v>26702</v>
      </c>
      <c r="J17786" t="s">
        <v>1334</v>
      </c>
    </row>
    <row r="17787" spans="1:10">
      <c r="A17787" t="s">
        <v>18</v>
      </c>
      <c r="B17787" t="s">
        <v>26703</v>
      </c>
      <c r="C17787" t="s">
        <v>136</v>
      </c>
      <c r="D17787" t="s">
        <v>13</v>
      </c>
      <c r="E17787" t="s">
        <v>14</v>
      </c>
      <c r="F17787" t="s">
        <v>26</v>
      </c>
      <c r="G17787" s="3">
        <v>45185.420370370368</v>
      </c>
      <c r="H17787" s="1">
        <v>113836.5</v>
      </c>
      <c r="I17787" t="s">
        <v>186</v>
      </c>
      <c r="J17787" t="s">
        <v>26704</v>
      </c>
    </row>
    <row r="17788" spans="1:10">
      <c r="A17788" t="s">
        <v>212</v>
      </c>
      <c r="B17788" t="s">
        <v>212</v>
      </c>
      <c r="C17788" t="s">
        <v>5171</v>
      </c>
      <c r="D17788" t="s">
        <v>13</v>
      </c>
      <c r="E17788" t="s">
        <v>14</v>
      </c>
      <c r="F17788" t="s">
        <v>1124</v>
      </c>
      <c r="G17788" s="3">
        <v>45148.457685185182</v>
      </c>
      <c r="H17788" s="1">
        <v>157500</v>
      </c>
      <c r="I17788" t="s">
        <v>3806</v>
      </c>
      <c r="J17788" t="s">
        <v>26705</v>
      </c>
    </row>
    <row r="17789" spans="1:10">
      <c r="A17789" t="s">
        <v>18</v>
      </c>
      <c r="B17789" t="s">
        <v>18</v>
      </c>
      <c r="C17789" t="s">
        <v>26706</v>
      </c>
      <c r="D17789" t="s">
        <v>13</v>
      </c>
      <c r="E17789" t="s">
        <v>14</v>
      </c>
      <c r="F17789" t="s">
        <v>986</v>
      </c>
      <c r="G17789" s="3">
        <v>44957.478842592594</v>
      </c>
      <c r="H17789" s="1">
        <v>147500</v>
      </c>
      <c r="I17789" t="s">
        <v>26707</v>
      </c>
      <c r="J17789" t="s">
        <v>26708</v>
      </c>
    </row>
    <row r="17790" spans="1:10">
      <c r="A17790" t="s">
        <v>18</v>
      </c>
      <c r="B17790" t="s">
        <v>26709</v>
      </c>
      <c r="C17790" t="s">
        <v>103</v>
      </c>
      <c r="D17790" t="s">
        <v>13</v>
      </c>
      <c r="E17790" t="s">
        <v>14</v>
      </c>
      <c r="F17790" t="s">
        <v>26</v>
      </c>
      <c r="G17790" s="3">
        <v>45116.43141203704</v>
      </c>
      <c r="H17790" s="1">
        <v>156000</v>
      </c>
      <c r="I17790" t="s">
        <v>6572</v>
      </c>
      <c r="J17790" t="s">
        <v>14521</v>
      </c>
    </row>
    <row r="17791" spans="1:10">
      <c r="A17791" t="s">
        <v>152</v>
      </c>
      <c r="B17791" t="s">
        <v>152</v>
      </c>
      <c r="C17791" t="s">
        <v>733</v>
      </c>
      <c r="D17791" t="s">
        <v>13</v>
      </c>
      <c r="E17791" t="s">
        <v>14</v>
      </c>
      <c r="F17791" t="s">
        <v>509</v>
      </c>
      <c r="G17791" s="3">
        <v>45090.424571759257</v>
      </c>
      <c r="H17791" s="1">
        <v>166000</v>
      </c>
      <c r="I17791" t="s">
        <v>1420</v>
      </c>
      <c r="J17791" t="s">
        <v>26710</v>
      </c>
    </row>
    <row r="17792" spans="1:10">
      <c r="A17792" t="s">
        <v>33</v>
      </c>
      <c r="B17792" t="s">
        <v>26711</v>
      </c>
      <c r="C17792" t="s">
        <v>411</v>
      </c>
      <c r="D17792" t="s">
        <v>13</v>
      </c>
      <c r="E17792" t="s">
        <v>14</v>
      </c>
      <c r="F17792" t="s">
        <v>411</v>
      </c>
      <c r="G17792" s="3">
        <v>45111.426516203705</v>
      </c>
      <c r="H17792" s="1">
        <v>149653</v>
      </c>
      <c r="I17792" t="s">
        <v>172</v>
      </c>
      <c r="J17792" t="s">
        <v>919</v>
      </c>
    </row>
    <row r="17793" spans="1:10">
      <c r="A17793" t="s">
        <v>18</v>
      </c>
      <c r="B17793" t="s">
        <v>26712</v>
      </c>
      <c r="C17793" t="s">
        <v>4316</v>
      </c>
      <c r="D17793" t="s">
        <v>13</v>
      </c>
      <c r="E17793" t="s">
        <v>14</v>
      </c>
      <c r="F17793" t="s">
        <v>26</v>
      </c>
      <c r="G17793" s="3">
        <v>45092.434293981481</v>
      </c>
      <c r="H17793" s="1">
        <v>150000</v>
      </c>
      <c r="I17793" t="s">
        <v>130</v>
      </c>
      <c r="J17793" t="s">
        <v>26713</v>
      </c>
    </row>
    <row r="17794" spans="1:10">
      <c r="A17794" t="s">
        <v>18</v>
      </c>
      <c r="B17794" t="s">
        <v>26714</v>
      </c>
      <c r="C17794" t="s">
        <v>723</v>
      </c>
      <c r="D17794" t="s">
        <v>13</v>
      </c>
      <c r="E17794" t="s">
        <v>14</v>
      </c>
      <c r="F17794" t="s">
        <v>724</v>
      </c>
      <c r="G17794" s="3">
        <v>45082.459293981483</v>
      </c>
      <c r="H17794" s="1">
        <v>208114</v>
      </c>
      <c r="I17794" t="s">
        <v>120</v>
      </c>
      <c r="J17794" t="s">
        <v>11559</v>
      </c>
    </row>
    <row r="17795" spans="1:10">
      <c r="A17795" t="s">
        <v>33</v>
      </c>
      <c r="B17795" t="s">
        <v>26715</v>
      </c>
      <c r="C17795" t="s">
        <v>26716</v>
      </c>
      <c r="D17795" t="s">
        <v>13</v>
      </c>
      <c r="E17795" t="s">
        <v>14</v>
      </c>
      <c r="F17795" t="s">
        <v>26716</v>
      </c>
      <c r="G17795" s="3">
        <v>45202.47384259259</v>
      </c>
      <c r="H17795" s="1">
        <v>400000</v>
      </c>
      <c r="I17795" t="s">
        <v>26717</v>
      </c>
      <c r="J17795" t="s">
        <v>26718</v>
      </c>
    </row>
    <row r="17796" spans="1:10">
      <c r="A17796" t="s">
        <v>18</v>
      </c>
      <c r="B17796" t="s">
        <v>3811</v>
      </c>
      <c r="C17796" t="s">
        <v>521</v>
      </c>
      <c r="D17796" t="s">
        <v>13</v>
      </c>
      <c r="E17796" t="s">
        <v>14</v>
      </c>
      <c r="F17796" t="s">
        <v>20</v>
      </c>
      <c r="G17796" s="3">
        <v>45014.495555555557</v>
      </c>
      <c r="H17796" s="1">
        <v>115000</v>
      </c>
      <c r="I17796" t="s">
        <v>420</v>
      </c>
      <c r="J17796" t="s">
        <v>26719</v>
      </c>
    </row>
    <row r="17797" spans="1:10">
      <c r="A17797" t="s">
        <v>33</v>
      </c>
      <c r="B17797" t="s">
        <v>33</v>
      </c>
      <c r="C17797" t="s">
        <v>711</v>
      </c>
      <c r="D17797" t="s">
        <v>13</v>
      </c>
      <c r="E17797" t="s">
        <v>14</v>
      </c>
      <c r="F17797" t="s">
        <v>712</v>
      </c>
      <c r="G17797" s="3">
        <v>44937.437673611108</v>
      </c>
      <c r="H17797" s="1">
        <v>98500</v>
      </c>
      <c r="I17797" t="s">
        <v>24460</v>
      </c>
      <c r="J17797" t="s">
        <v>819</v>
      </c>
    </row>
    <row r="17798" spans="1:10">
      <c r="A17798" t="s">
        <v>10</v>
      </c>
      <c r="B17798" t="s">
        <v>26720</v>
      </c>
      <c r="C17798" t="s">
        <v>26721</v>
      </c>
      <c r="D17798" t="s">
        <v>13</v>
      </c>
      <c r="E17798" t="s">
        <v>14</v>
      </c>
      <c r="F17798" t="s">
        <v>26</v>
      </c>
      <c r="G17798" s="3">
        <v>45110.438113425924</v>
      </c>
      <c r="H17798" s="1">
        <v>116250</v>
      </c>
      <c r="I17798" t="s">
        <v>202</v>
      </c>
      <c r="J17798" t="s">
        <v>20892</v>
      </c>
    </row>
    <row r="17799" spans="1:10">
      <c r="A17799" t="s">
        <v>18</v>
      </c>
      <c r="B17799" t="s">
        <v>26722</v>
      </c>
      <c r="C17799" t="s">
        <v>1539</v>
      </c>
      <c r="D17799" t="s">
        <v>13</v>
      </c>
      <c r="E17799" t="s">
        <v>14</v>
      </c>
      <c r="F17799" t="s">
        <v>940</v>
      </c>
      <c r="G17799" s="3">
        <v>45097.430590277778</v>
      </c>
      <c r="H17799" s="1">
        <v>147500</v>
      </c>
      <c r="I17799" t="s">
        <v>1540</v>
      </c>
      <c r="J17799" t="s">
        <v>28</v>
      </c>
    </row>
    <row r="17800" spans="1:10">
      <c r="A17800" t="s">
        <v>18</v>
      </c>
      <c r="B17800" t="s">
        <v>18</v>
      </c>
      <c r="C17800" t="s">
        <v>608</v>
      </c>
      <c r="D17800" t="s">
        <v>13</v>
      </c>
      <c r="E17800" t="s">
        <v>14</v>
      </c>
      <c r="F17800" t="s">
        <v>608</v>
      </c>
      <c r="G17800" s="3">
        <v>45124.433125000003</v>
      </c>
      <c r="H17800" s="1">
        <v>147500</v>
      </c>
      <c r="I17800" t="s">
        <v>1611</v>
      </c>
      <c r="J17800" t="s">
        <v>26723</v>
      </c>
    </row>
    <row r="17801" spans="1:10">
      <c r="A17801" t="s">
        <v>10</v>
      </c>
      <c r="B17801" t="s">
        <v>10</v>
      </c>
      <c r="C17801" t="s">
        <v>24</v>
      </c>
      <c r="D17801" t="s">
        <v>13</v>
      </c>
      <c r="E17801" t="s">
        <v>25</v>
      </c>
      <c r="F17801" t="s">
        <v>26</v>
      </c>
      <c r="G17801" s="3">
        <v>45105.420613425929</v>
      </c>
      <c r="H17801" s="1">
        <v>160000</v>
      </c>
      <c r="I17801" t="s">
        <v>21</v>
      </c>
      <c r="J17801" t="s">
        <v>3946</v>
      </c>
    </row>
    <row r="17802" spans="1:10">
      <c r="A17802" t="s">
        <v>212</v>
      </c>
      <c r="B17802" t="s">
        <v>212</v>
      </c>
      <c r="C17802" t="s">
        <v>3373</v>
      </c>
      <c r="D17802" t="s">
        <v>13</v>
      </c>
      <c r="E17802" t="s">
        <v>14</v>
      </c>
      <c r="F17802" t="s">
        <v>20</v>
      </c>
      <c r="G17802" s="3">
        <v>45015.446643518517</v>
      </c>
      <c r="H17802" s="1">
        <v>125000</v>
      </c>
      <c r="I17802" t="s">
        <v>26724</v>
      </c>
      <c r="J17802" t="s">
        <v>26725</v>
      </c>
    </row>
    <row r="17803" spans="1:10">
      <c r="A17803" t="s">
        <v>10</v>
      </c>
      <c r="B17803" t="s">
        <v>10</v>
      </c>
      <c r="C17803" t="s">
        <v>3695</v>
      </c>
      <c r="D17803" t="s">
        <v>13</v>
      </c>
      <c r="E17803" t="s">
        <v>14</v>
      </c>
      <c r="F17803" t="s">
        <v>26</v>
      </c>
      <c r="G17803" s="3">
        <v>45087.417997685188</v>
      </c>
      <c r="H17803" s="1">
        <v>135000</v>
      </c>
      <c r="I17803" t="s">
        <v>5955</v>
      </c>
    </row>
    <row r="17804" spans="1:10">
      <c r="A17804" t="s">
        <v>10</v>
      </c>
      <c r="B17804" t="s">
        <v>357</v>
      </c>
      <c r="C17804" t="s">
        <v>24</v>
      </c>
      <c r="D17804" t="s">
        <v>13</v>
      </c>
      <c r="E17804" t="s">
        <v>25</v>
      </c>
      <c r="F17804" t="s">
        <v>26</v>
      </c>
      <c r="G17804" s="3">
        <v>45208.435243055559</v>
      </c>
      <c r="H17804" s="1">
        <v>250000</v>
      </c>
      <c r="I17804" t="s">
        <v>635</v>
      </c>
      <c r="J17804" t="s">
        <v>26726</v>
      </c>
    </row>
    <row r="17805" spans="1:10">
      <c r="A17805" t="s">
        <v>10</v>
      </c>
      <c r="B17805" t="s">
        <v>5106</v>
      </c>
      <c r="C17805" t="s">
        <v>1597</v>
      </c>
      <c r="D17805" t="s">
        <v>13</v>
      </c>
      <c r="E17805" t="s">
        <v>14</v>
      </c>
      <c r="F17805" t="s">
        <v>26</v>
      </c>
      <c r="G17805" s="3">
        <v>45127.419803240744</v>
      </c>
      <c r="H17805" s="1">
        <v>164000</v>
      </c>
      <c r="I17805" t="s">
        <v>195</v>
      </c>
      <c r="J17805" t="s">
        <v>1334</v>
      </c>
    </row>
    <row r="17806" spans="1:10">
      <c r="A17806" t="s">
        <v>18</v>
      </c>
      <c r="B17806" t="s">
        <v>18</v>
      </c>
      <c r="C17806" t="s">
        <v>9034</v>
      </c>
      <c r="D17806" t="s">
        <v>13</v>
      </c>
      <c r="E17806" t="s">
        <v>14</v>
      </c>
      <c r="F17806" t="s">
        <v>9035</v>
      </c>
      <c r="G17806" s="3">
        <v>45015.44872685185</v>
      </c>
      <c r="H17806" s="1">
        <v>147500</v>
      </c>
      <c r="I17806" t="s">
        <v>4606</v>
      </c>
      <c r="J17806" t="s">
        <v>26727</v>
      </c>
    </row>
    <row r="17807" spans="1:10">
      <c r="A17807" t="s">
        <v>10</v>
      </c>
      <c r="B17807" t="s">
        <v>25662</v>
      </c>
      <c r="C17807" t="s">
        <v>201</v>
      </c>
      <c r="D17807" t="s">
        <v>13</v>
      </c>
      <c r="E17807" t="s">
        <v>14</v>
      </c>
      <c r="F17807" t="s">
        <v>26</v>
      </c>
      <c r="G17807" s="3">
        <v>45037.422789351855</v>
      </c>
      <c r="H17807" s="1">
        <v>115000</v>
      </c>
      <c r="I17807" t="s">
        <v>2995</v>
      </c>
      <c r="J17807" t="s">
        <v>25663</v>
      </c>
    </row>
    <row r="17808" spans="1:10">
      <c r="A17808" t="s">
        <v>10</v>
      </c>
      <c r="B17808" t="s">
        <v>26728</v>
      </c>
      <c r="C17808" t="s">
        <v>1794</v>
      </c>
      <c r="D17808" t="s">
        <v>13</v>
      </c>
      <c r="E17808" t="s">
        <v>14</v>
      </c>
      <c r="F17808" t="s">
        <v>694</v>
      </c>
      <c r="G17808" s="3">
        <v>45111.435439814813</v>
      </c>
      <c r="H17808" s="1">
        <v>89100</v>
      </c>
      <c r="I17808" t="s">
        <v>931</v>
      </c>
      <c r="J17808" t="s">
        <v>26729</v>
      </c>
    </row>
    <row r="17809" spans="1:10">
      <c r="A17809" t="s">
        <v>33</v>
      </c>
      <c r="B17809" t="s">
        <v>26730</v>
      </c>
      <c r="C17809" t="s">
        <v>2217</v>
      </c>
      <c r="D17809" t="s">
        <v>13</v>
      </c>
      <c r="E17809" t="s">
        <v>14</v>
      </c>
      <c r="F17809" t="s">
        <v>2012</v>
      </c>
      <c r="G17809" s="3">
        <v>45075.42355324074</v>
      </c>
      <c r="H17809" s="1">
        <v>50400</v>
      </c>
      <c r="I17809" t="s">
        <v>3951</v>
      </c>
      <c r="J17809" t="s">
        <v>26731</v>
      </c>
    </row>
    <row r="17810" spans="1:10">
      <c r="A17810" t="s">
        <v>10</v>
      </c>
      <c r="B17810" t="s">
        <v>20890</v>
      </c>
      <c r="C17810" t="s">
        <v>26732</v>
      </c>
      <c r="D17810" t="s">
        <v>13</v>
      </c>
      <c r="E17810" t="s">
        <v>14</v>
      </c>
      <c r="F17810" t="s">
        <v>26</v>
      </c>
      <c r="G17810" s="3">
        <v>45131.440428240741</v>
      </c>
      <c r="H17810" s="1">
        <v>84800</v>
      </c>
      <c r="I17810" t="s">
        <v>202</v>
      </c>
      <c r="J17810" t="s">
        <v>20892</v>
      </c>
    </row>
    <row r="17811" spans="1:10">
      <c r="A17811" t="s">
        <v>10</v>
      </c>
      <c r="B17811" t="s">
        <v>26720</v>
      </c>
      <c r="C17811" t="s">
        <v>20891</v>
      </c>
      <c r="D17811" t="s">
        <v>13</v>
      </c>
      <c r="E17811" t="s">
        <v>14</v>
      </c>
      <c r="F17811" t="s">
        <v>26</v>
      </c>
      <c r="G17811" s="3">
        <v>45131.440555555557</v>
      </c>
      <c r="H17811" s="1">
        <v>116250</v>
      </c>
      <c r="I17811" t="s">
        <v>202</v>
      </c>
      <c r="J17811" t="s">
        <v>20892</v>
      </c>
    </row>
    <row r="17812" spans="1:10">
      <c r="A17812" t="s">
        <v>18</v>
      </c>
      <c r="B17812" t="s">
        <v>127</v>
      </c>
      <c r="C17812" t="s">
        <v>26733</v>
      </c>
      <c r="D17812" t="s">
        <v>13</v>
      </c>
      <c r="E17812" t="s">
        <v>14</v>
      </c>
      <c r="F17812" t="s">
        <v>20</v>
      </c>
      <c r="G17812" s="3">
        <v>45211.469618055555</v>
      </c>
      <c r="H17812" s="1">
        <v>225000</v>
      </c>
      <c r="I17812" t="s">
        <v>26734</v>
      </c>
      <c r="J17812" t="s">
        <v>26735</v>
      </c>
    </row>
    <row r="17813" spans="1:10">
      <c r="A17813" t="s">
        <v>10</v>
      </c>
      <c r="B17813" t="s">
        <v>10</v>
      </c>
      <c r="C17813" t="s">
        <v>237</v>
      </c>
      <c r="D17813" t="s">
        <v>13</v>
      </c>
      <c r="E17813" t="s">
        <v>14</v>
      </c>
      <c r="F17813" t="s">
        <v>26</v>
      </c>
      <c r="G17813" s="3">
        <v>45182.419236111113</v>
      </c>
      <c r="H17813" s="1">
        <v>119257</v>
      </c>
      <c r="I17813" t="s">
        <v>5109</v>
      </c>
      <c r="J17813" t="s">
        <v>26736</v>
      </c>
    </row>
    <row r="17814" spans="1:10">
      <c r="A17814" t="s">
        <v>10</v>
      </c>
      <c r="B17814" t="s">
        <v>26737</v>
      </c>
      <c r="C17814" t="s">
        <v>391</v>
      </c>
      <c r="D17814" t="s">
        <v>13</v>
      </c>
      <c r="E17814" t="s">
        <v>14</v>
      </c>
      <c r="F17814" t="s">
        <v>20</v>
      </c>
      <c r="G17814" s="3">
        <v>44953.479224537034</v>
      </c>
      <c r="H17814" s="1">
        <v>113769.5</v>
      </c>
      <c r="I17814" t="s">
        <v>1459</v>
      </c>
      <c r="J17814" t="s">
        <v>1460</v>
      </c>
    </row>
    <row r="17815" spans="1:10">
      <c r="A17815" t="s">
        <v>18</v>
      </c>
      <c r="B17815" t="s">
        <v>26738</v>
      </c>
      <c r="C17815" t="s">
        <v>26739</v>
      </c>
      <c r="D17815" t="s">
        <v>13</v>
      </c>
      <c r="E17815" t="s">
        <v>14</v>
      </c>
      <c r="F17815" t="s">
        <v>3142</v>
      </c>
      <c r="G17815" s="3">
        <v>45210.436620370368</v>
      </c>
      <c r="H17815" s="1">
        <v>91500</v>
      </c>
      <c r="I17815" t="s">
        <v>26740</v>
      </c>
      <c r="J17815" t="s">
        <v>599</v>
      </c>
    </row>
    <row r="17816" spans="1:10">
      <c r="A17816" t="s">
        <v>212</v>
      </c>
      <c r="B17816" t="s">
        <v>18308</v>
      </c>
      <c r="C17816" t="s">
        <v>325</v>
      </c>
      <c r="D17816" t="s">
        <v>13</v>
      </c>
      <c r="E17816" t="s">
        <v>14</v>
      </c>
      <c r="F17816" t="s">
        <v>26</v>
      </c>
      <c r="G17816" s="3">
        <v>44987.4219212963</v>
      </c>
      <c r="H17816" s="1">
        <v>90000</v>
      </c>
      <c r="I17816" t="s">
        <v>1751</v>
      </c>
      <c r="J17816" t="s">
        <v>26741</v>
      </c>
    </row>
    <row r="17817" spans="1:10">
      <c r="A17817" t="s">
        <v>18</v>
      </c>
      <c r="B17817" t="s">
        <v>1936</v>
      </c>
      <c r="C17817" t="s">
        <v>1098</v>
      </c>
      <c r="D17817" t="s">
        <v>13</v>
      </c>
      <c r="E17817" t="s">
        <v>14</v>
      </c>
      <c r="F17817" t="s">
        <v>20</v>
      </c>
      <c r="G17817" s="3">
        <v>45073.450821759259</v>
      </c>
      <c r="H17817" s="1">
        <v>102500</v>
      </c>
      <c r="I17817" t="s">
        <v>130</v>
      </c>
      <c r="J17817" t="s">
        <v>5646</v>
      </c>
    </row>
    <row r="17818" spans="1:10">
      <c r="A17818" t="s">
        <v>18</v>
      </c>
      <c r="B17818" t="s">
        <v>4467</v>
      </c>
      <c r="C17818" t="s">
        <v>434</v>
      </c>
      <c r="D17818" t="s">
        <v>13</v>
      </c>
      <c r="E17818" t="s">
        <v>14</v>
      </c>
      <c r="F17818" t="s">
        <v>26</v>
      </c>
      <c r="G17818" s="3">
        <v>45157.420798611114</v>
      </c>
      <c r="H17818" s="1">
        <v>90000</v>
      </c>
      <c r="I17818" t="s">
        <v>1072</v>
      </c>
      <c r="J17818" t="s">
        <v>26742</v>
      </c>
    </row>
    <row r="17819" spans="1:10">
      <c r="A17819" t="s">
        <v>10</v>
      </c>
      <c r="B17819" t="s">
        <v>3445</v>
      </c>
      <c r="C17819" t="s">
        <v>1117</v>
      </c>
      <c r="D17819" t="s">
        <v>13</v>
      </c>
      <c r="E17819" t="s">
        <v>14</v>
      </c>
      <c r="F17819" t="s">
        <v>20</v>
      </c>
      <c r="G17819" s="3">
        <v>45014.495011574072</v>
      </c>
      <c r="H17819" s="1">
        <v>115000</v>
      </c>
      <c r="I17819" t="s">
        <v>3446</v>
      </c>
      <c r="J17819" t="s">
        <v>3447</v>
      </c>
    </row>
    <row r="17820" spans="1:10">
      <c r="A17820" t="s">
        <v>33</v>
      </c>
      <c r="B17820" t="s">
        <v>26743</v>
      </c>
      <c r="C17820" t="s">
        <v>1794</v>
      </c>
      <c r="D17820" t="s">
        <v>13</v>
      </c>
      <c r="E17820" t="s">
        <v>14</v>
      </c>
      <c r="F17820" t="s">
        <v>694</v>
      </c>
      <c r="G17820" s="3">
        <v>45104.451296296298</v>
      </c>
      <c r="H17820" s="1">
        <v>89100</v>
      </c>
      <c r="I17820" t="s">
        <v>1795</v>
      </c>
      <c r="J17820" t="s">
        <v>14577</v>
      </c>
    </row>
    <row r="17821" spans="1:10">
      <c r="A17821" t="s">
        <v>33</v>
      </c>
      <c r="B17821" t="s">
        <v>26744</v>
      </c>
      <c r="C17821" t="s">
        <v>24</v>
      </c>
      <c r="D17821" t="s">
        <v>13</v>
      </c>
      <c r="E17821" t="s">
        <v>25</v>
      </c>
      <c r="F17821" t="s">
        <v>26</v>
      </c>
      <c r="G17821" s="3">
        <v>45144.417303240742</v>
      </c>
      <c r="H17821" s="1">
        <v>83000</v>
      </c>
      <c r="I17821" t="s">
        <v>602</v>
      </c>
      <c r="J17821" t="s">
        <v>28</v>
      </c>
    </row>
    <row r="17822" spans="1:10">
      <c r="A17822" t="s">
        <v>10</v>
      </c>
      <c r="B17822" t="s">
        <v>10</v>
      </c>
      <c r="C17822" t="s">
        <v>22138</v>
      </c>
      <c r="D17822" t="s">
        <v>13</v>
      </c>
      <c r="E17822" t="s">
        <v>14</v>
      </c>
      <c r="F17822" t="s">
        <v>20</v>
      </c>
      <c r="G17822" s="3">
        <v>45146.451249999998</v>
      </c>
      <c r="H17822" s="1">
        <v>99250</v>
      </c>
      <c r="I17822" t="s">
        <v>22139</v>
      </c>
      <c r="J17822" t="s">
        <v>338</v>
      </c>
    </row>
    <row r="17823" spans="1:10">
      <c r="A17823" t="s">
        <v>33</v>
      </c>
      <c r="B17823" t="s">
        <v>26745</v>
      </c>
      <c r="C17823" t="s">
        <v>2135</v>
      </c>
      <c r="D17823" t="s">
        <v>13</v>
      </c>
      <c r="E17823" t="s">
        <v>14</v>
      </c>
      <c r="F17823" t="s">
        <v>26</v>
      </c>
      <c r="G17823" s="3">
        <v>45077.417233796295</v>
      </c>
      <c r="H17823" s="1">
        <v>92550</v>
      </c>
      <c r="I17823" t="s">
        <v>2136</v>
      </c>
      <c r="J17823" t="s">
        <v>2137</v>
      </c>
    </row>
    <row r="17824" spans="1:10">
      <c r="A17824" t="s">
        <v>33</v>
      </c>
      <c r="B17824" t="s">
        <v>33</v>
      </c>
      <c r="C17824" t="s">
        <v>7512</v>
      </c>
      <c r="D17824" t="s">
        <v>13</v>
      </c>
      <c r="E17824" t="s">
        <v>14</v>
      </c>
      <c r="F17824" t="s">
        <v>26</v>
      </c>
      <c r="G17824" s="3">
        <v>45121.417743055557</v>
      </c>
      <c r="H17824" s="1">
        <v>81900</v>
      </c>
      <c r="I17824" t="s">
        <v>23739</v>
      </c>
      <c r="J17824" t="s">
        <v>26746</v>
      </c>
    </row>
    <row r="17825" spans="1:10">
      <c r="A17825" t="s">
        <v>10</v>
      </c>
      <c r="B17825" t="s">
        <v>26747</v>
      </c>
      <c r="C17825" t="s">
        <v>75</v>
      </c>
      <c r="D17825" t="s">
        <v>13</v>
      </c>
      <c r="E17825" t="s">
        <v>14</v>
      </c>
      <c r="F17825" t="s">
        <v>26</v>
      </c>
      <c r="G17825" s="3">
        <v>45136.41851851852</v>
      </c>
      <c r="H17825" s="1">
        <v>125000</v>
      </c>
      <c r="I17825" t="s">
        <v>5136</v>
      </c>
      <c r="J17825" t="s">
        <v>26748</v>
      </c>
    </row>
    <row r="17826" spans="1:10">
      <c r="A17826" t="s">
        <v>73</v>
      </c>
      <c r="B17826" t="s">
        <v>26749</v>
      </c>
      <c r="C17826" t="s">
        <v>559</v>
      </c>
      <c r="D17826" t="s">
        <v>13</v>
      </c>
      <c r="E17826" t="s">
        <v>14</v>
      </c>
      <c r="F17826" t="s">
        <v>26</v>
      </c>
      <c r="G17826" s="3">
        <v>45177.435740740744</v>
      </c>
      <c r="H17826" s="1">
        <v>140000</v>
      </c>
      <c r="I17826" t="s">
        <v>128</v>
      </c>
      <c r="J17826" t="s">
        <v>26750</v>
      </c>
    </row>
    <row r="17827" spans="1:10">
      <c r="A17827" t="s">
        <v>212</v>
      </c>
      <c r="B17827" t="s">
        <v>212</v>
      </c>
      <c r="C17827" t="s">
        <v>24</v>
      </c>
      <c r="D17827" t="s">
        <v>13</v>
      </c>
      <c r="E17827" t="s">
        <v>25</v>
      </c>
      <c r="F17827" t="s">
        <v>26</v>
      </c>
      <c r="G17827" s="3">
        <v>45025.420138888891</v>
      </c>
      <c r="H17827" s="1">
        <v>151000</v>
      </c>
      <c r="I17827" t="s">
        <v>15244</v>
      </c>
      <c r="J17827" t="s">
        <v>28</v>
      </c>
    </row>
    <row r="17828" spans="1:10">
      <c r="A17828" t="s">
        <v>18</v>
      </c>
      <c r="B17828" t="s">
        <v>2802</v>
      </c>
      <c r="C17828" t="s">
        <v>26</v>
      </c>
      <c r="D17828" t="s">
        <v>13</v>
      </c>
      <c r="E17828" t="s">
        <v>14</v>
      </c>
      <c r="F17828" t="s">
        <v>26</v>
      </c>
      <c r="G17828" s="3">
        <v>45240.43310185185</v>
      </c>
      <c r="H17828" s="1">
        <v>92500</v>
      </c>
      <c r="I17828" t="s">
        <v>6725</v>
      </c>
      <c r="J17828" t="s">
        <v>316</v>
      </c>
    </row>
    <row r="17829" spans="1:10">
      <c r="A17829" t="s">
        <v>73</v>
      </c>
      <c r="B17829" t="s">
        <v>26751</v>
      </c>
      <c r="C17829" t="s">
        <v>837</v>
      </c>
      <c r="D17829" t="s">
        <v>13</v>
      </c>
      <c r="E17829" t="s">
        <v>14</v>
      </c>
      <c r="F17829" t="s">
        <v>221</v>
      </c>
      <c r="G17829" s="3">
        <v>45034.450023148151</v>
      </c>
      <c r="H17829" s="1">
        <v>89100</v>
      </c>
      <c r="I17829" t="s">
        <v>838</v>
      </c>
      <c r="J17829" t="s">
        <v>7308</v>
      </c>
    </row>
    <row r="17830" spans="1:10">
      <c r="A17830" t="s">
        <v>73</v>
      </c>
      <c r="B17830" t="s">
        <v>73</v>
      </c>
      <c r="C17830" t="s">
        <v>434</v>
      </c>
      <c r="D17830" t="s">
        <v>13</v>
      </c>
      <c r="E17830" t="s">
        <v>14</v>
      </c>
      <c r="F17830" t="s">
        <v>26</v>
      </c>
      <c r="G17830" s="3">
        <v>45080.420034722221</v>
      </c>
      <c r="H17830" s="1">
        <v>90000</v>
      </c>
      <c r="I17830" t="s">
        <v>1751</v>
      </c>
      <c r="J17830" t="s">
        <v>26752</v>
      </c>
    </row>
    <row r="17831" spans="1:10">
      <c r="A17831" t="s">
        <v>18</v>
      </c>
      <c r="B17831" t="s">
        <v>328</v>
      </c>
      <c r="C17831" t="s">
        <v>232</v>
      </c>
      <c r="D17831" t="s">
        <v>13</v>
      </c>
      <c r="E17831" t="s">
        <v>14</v>
      </c>
      <c r="F17831" t="s">
        <v>26</v>
      </c>
      <c r="G17831" s="3">
        <v>45120.438472222224</v>
      </c>
      <c r="H17831" s="1">
        <v>195000</v>
      </c>
      <c r="I17831" t="s">
        <v>130</v>
      </c>
      <c r="J17831" t="s">
        <v>26753</v>
      </c>
    </row>
    <row r="17832" spans="1:10">
      <c r="A17832" t="s">
        <v>18</v>
      </c>
      <c r="B17832" t="s">
        <v>26754</v>
      </c>
      <c r="C17832" t="s">
        <v>377</v>
      </c>
      <c r="D17832" t="s">
        <v>13</v>
      </c>
      <c r="E17832" t="s">
        <v>14</v>
      </c>
      <c r="F17832" t="s">
        <v>26</v>
      </c>
      <c r="G17832" s="3">
        <v>45049.437847222223</v>
      </c>
      <c r="H17832" s="1">
        <v>115000</v>
      </c>
      <c r="I17832" t="s">
        <v>65</v>
      </c>
      <c r="J17832" t="s">
        <v>26755</v>
      </c>
    </row>
    <row r="17833" spans="1:10">
      <c r="A17833" t="s">
        <v>18</v>
      </c>
      <c r="B17833" t="s">
        <v>26756</v>
      </c>
      <c r="C17833" t="s">
        <v>56</v>
      </c>
      <c r="D17833" t="s">
        <v>13</v>
      </c>
      <c r="E17833" t="s">
        <v>14</v>
      </c>
      <c r="F17833" t="s">
        <v>26</v>
      </c>
      <c r="G17833" s="3">
        <v>45097.423796296294</v>
      </c>
      <c r="H17833" s="1">
        <v>175000</v>
      </c>
      <c r="I17833" t="s">
        <v>26757</v>
      </c>
      <c r="J17833" t="s">
        <v>26758</v>
      </c>
    </row>
    <row r="17834" spans="1:10">
      <c r="A17834" t="s">
        <v>18</v>
      </c>
      <c r="B17834" t="s">
        <v>184</v>
      </c>
      <c r="C17834" t="s">
        <v>2945</v>
      </c>
      <c r="D17834" t="s">
        <v>13</v>
      </c>
      <c r="E17834" t="s">
        <v>14</v>
      </c>
      <c r="F17834" t="s">
        <v>26</v>
      </c>
      <c r="G17834" s="3">
        <v>45037.423645833333</v>
      </c>
      <c r="H17834" s="1">
        <v>140000</v>
      </c>
      <c r="I17834" t="s">
        <v>26759</v>
      </c>
      <c r="J17834" t="s">
        <v>26760</v>
      </c>
    </row>
    <row r="17835" spans="1:10">
      <c r="A17835" t="s">
        <v>33</v>
      </c>
      <c r="B17835" t="s">
        <v>620</v>
      </c>
      <c r="C17835" t="s">
        <v>24</v>
      </c>
      <c r="D17835" t="s">
        <v>13</v>
      </c>
      <c r="E17835" t="s">
        <v>25</v>
      </c>
      <c r="F17835" t="s">
        <v>26</v>
      </c>
      <c r="G17835" s="3">
        <v>45189.416724537034</v>
      </c>
      <c r="H17835" s="1">
        <v>76559</v>
      </c>
      <c r="I17835" t="s">
        <v>720</v>
      </c>
      <c r="J17835" t="s">
        <v>26761</v>
      </c>
    </row>
    <row r="17836" spans="1:10">
      <c r="A17836" t="s">
        <v>18</v>
      </c>
      <c r="B17836" t="s">
        <v>17053</v>
      </c>
      <c r="C17836" t="s">
        <v>365</v>
      </c>
      <c r="D17836" t="s">
        <v>13</v>
      </c>
      <c r="E17836" t="s">
        <v>14</v>
      </c>
      <c r="F17836" t="s">
        <v>26</v>
      </c>
      <c r="G17836" s="3">
        <v>45100.430289351854</v>
      </c>
      <c r="H17836" s="1">
        <v>375000</v>
      </c>
      <c r="I17836" t="s">
        <v>25521</v>
      </c>
      <c r="J17836" t="s">
        <v>1252</v>
      </c>
    </row>
    <row r="17837" spans="1:10">
      <c r="A17837" t="s">
        <v>33</v>
      </c>
      <c r="B17837" t="s">
        <v>1001</v>
      </c>
      <c r="C17837" t="s">
        <v>136</v>
      </c>
      <c r="D17837" t="s">
        <v>13</v>
      </c>
      <c r="E17837" t="s">
        <v>14</v>
      </c>
      <c r="F17837" t="s">
        <v>26</v>
      </c>
      <c r="G17837" s="3">
        <v>44974.41778935185</v>
      </c>
      <c r="H17837" s="1">
        <v>160000</v>
      </c>
      <c r="I17837" t="s">
        <v>15996</v>
      </c>
      <c r="J17837" t="s">
        <v>26762</v>
      </c>
    </row>
    <row r="17838" spans="1:10">
      <c r="A17838" t="s">
        <v>33</v>
      </c>
      <c r="B17838" t="s">
        <v>2652</v>
      </c>
      <c r="C17838" t="s">
        <v>711</v>
      </c>
      <c r="D17838" t="s">
        <v>13</v>
      </c>
      <c r="E17838" t="s">
        <v>14</v>
      </c>
      <c r="F17838" t="s">
        <v>712</v>
      </c>
      <c r="G17838" s="3">
        <v>45006.446006944447</v>
      </c>
      <c r="H17838" s="1">
        <v>163782</v>
      </c>
      <c r="I17838" t="s">
        <v>26763</v>
      </c>
      <c r="J17838" t="s">
        <v>26764</v>
      </c>
    </row>
    <row r="17839" spans="1:10">
      <c r="A17839" t="s">
        <v>10</v>
      </c>
      <c r="B17839" t="s">
        <v>7323</v>
      </c>
      <c r="C17839" t="s">
        <v>681</v>
      </c>
      <c r="D17839" t="s">
        <v>13</v>
      </c>
      <c r="E17839" t="s">
        <v>14</v>
      </c>
      <c r="F17839" t="s">
        <v>681</v>
      </c>
      <c r="G17839" s="3">
        <v>45269.430254629631</v>
      </c>
      <c r="H17839" s="1">
        <v>170500</v>
      </c>
      <c r="I17839" t="s">
        <v>26765</v>
      </c>
      <c r="J17839" t="s">
        <v>26766</v>
      </c>
    </row>
    <row r="17840" spans="1:10">
      <c r="A17840" t="s">
        <v>73</v>
      </c>
      <c r="B17840" t="s">
        <v>26767</v>
      </c>
      <c r="C17840" t="s">
        <v>40</v>
      </c>
      <c r="D17840" t="s">
        <v>13</v>
      </c>
      <c r="E17840" t="s">
        <v>14</v>
      </c>
      <c r="F17840" t="s">
        <v>26</v>
      </c>
      <c r="G17840" s="3">
        <v>45000.420520833337</v>
      </c>
      <c r="H17840" s="1">
        <v>245000</v>
      </c>
      <c r="I17840" t="s">
        <v>26768</v>
      </c>
      <c r="J17840" t="s">
        <v>26769</v>
      </c>
    </row>
    <row r="17841" spans="1:10">
      <c r="A17841" t="s">
        <v>73</v>
      </c>
      <c r="B17841" t="s">
        <v>73</v>
      </c>
      <c r="C17841" t="s">
        <v>10652</v>
      </c>
      <c r="D17841" t="s">
        <v>13</v>
      </c>
      <c r="E17841" t="s">
        <v>14</v>
      </c>
      <c r="F17841" t="s">
        <v>10652</v>
      </c>
      <c r="G17841" s="3">
        <v>45037.441666666666</v>
      </c>
      <c r="H17841" s="1">
        <v>147500</v>
      </c>
      <c r="I17841" t="s">
        <v>14325</v>
      </c>
      <c r="J17841" t="s">
        <v>26770</v>
      </c>
    </row>
    <row r="17842" spans="1:10">
      <c r="A17842" t="s">
        <v>10</v>
      </c>
      <c r="B17842" t="s">
        <v>26771</v>
      </c>
      <c r="C17842" t="s">
        <v>1794</v>
      </c>
      <c r="D17842" t="s">
        <v>13</v>
      </c>
      <c r="E17842" t="s">
        <v>14</v>
      </c>
      <c r="F17842" t="s">
        <v>694</v>
      </c>
      <c r="G17842" s="3">
        <v>44938.428136574075</v>
      </c>
      <c r="H17842" s="1">
        <v>64821.5</v>
      </c>
      <c r="I17842" t="s">
        <v>26772</v>
      </c>
      <c r="J17842" t="s">
        <v>9982</v>
      </c>
    </row>
    <row r="17843" spans="1:10">
      <c r="A17843" t="s">
        <v>10</v>
      </c>
      <c r="B17843" t="s">
        <v>6366</v>
      </c>
      <c r="C17843" t="s">
        <v>108</v>
      </c>
      <c r="D17843" t="s">
        <v>13</v>
      </c>
      <c r="E17843" t="s">
        <v>14</v>
      </c>
      <c r="F17843" t="s">
        <v>26</v>
      </c>
      <c r="G17843" s="3">
        <v>45148.418935185182</v>
      </c>
      <c r="H17843" s="1">
        <v>175547</v>
      </c>
      <c r="I17843" t="s">
        <v>2832</v>
      </c>
    </row>
    <row r="17844" spans="1:10">
      <c r="A17844" t="s">
        <v>33</v>
      </c>
      <c r="B17844" t="s">
        <v>1642</v>
      </c>
      <c r="C17844" t="s">
        <v>1607</v>
      </c>
      <c r="D17844" t="s">
        <v>13</v>
      </c>
      <c r="E17844" t="s">
        <v>14</v>
      </c>
      <c r="F17844" t="s">
        <v>26</v>
      </c>
      <c r="G17844" s="3">
        <v>45132.417442129627</v>
      </c>
      <c r="H17844" s="1">
        <v>79500</v>
      </c>
      <c r="I17844" t="s">
        <v>4331</v>
      </c>
      <c r="J17844" t="s">
        <v>14311</v>
      </c>
    </row>
    <row r="17845" spans="1:10">
      <c r="A17845" t="s">
        <v>18</v>
      </c>
      <c r="B17845" t="s">
        <v>7638</v>
      </c>
      <c r="C17845" t="s">
        <v>589</v>
      </c>
      <c r="D17845" t="s">
        <v>13</v>
      </c>
      <c r="E17845" t="s">
        <v>14</v>
      </c>
      <c r="F17845" t="s">
        <v>26</v>
      </c>
      <c r="G17845" s="3">
        <v>44999.44971064815</v>
      </c>
      <c r="H17845" s="1">
        <v>125000</v>
      </c>
      <c r="I17845" t="s">
        <v>3608</v>
      </c>
      <c r="J17845" t="s">
        <v>26773</v>
      </c>
    </row>
    <row r="17846" spans="1:10">
      <c r="A17846" t="s">
        <v>18</v>
      </c>
      <c r="B17846" t="s">
        <v>26774</v>
      </c>
      <c r="C17846" t="s">
        <v>26775</v>
      </c>
      <c r="D17846" t="s">
        <v>13</v>
      </c>
      <c r="E17846" t="s">
        <v>14</v>
      </c>
      <c r="F17846" t="s">
        <v>26</v>
      </c>
      <c r="G17846" s="3">
        <v>44971.432951388888</v>
      </c>
      <c r="H17846" s="1">
        <v>90000</v>
      </c>
      <c r="I17846" t="s">
        <v>2783</v>
      </c>
      <c r="J17846" t="s">
        <v>26776</v>
      </c>
    </row>
    <row r="17847" spans="1:10">
      <c r="A17847" t="s">
        <v>10</v>
      </c>
      <c r="B17847" t="s">
        <v>19724</v>
      </c>
      <c r="C17847" t="s">
        <v>30</v>
      </c>
      <c r="D17847" t="s">
        <v>13</v>
      </c>
      <c r="E17847" t="s">
        <v>14</v>
      </c>
      <c r="F17847" t="s">
        <v>26</v>
      </c>
      <c r="G17847" s="3">
        <v>45108.419039351851</v>
      </c>
      <c r="H17847" s="1">
        <v>200000</v>
      </c>
      <c r="I17847" t="s">
        <v>41</v>
      </c>
    </row>
    <row r="17848" spans="1:10">
      <c r="A17848" t="s">
        <v>10</v>
      </c>
      <c r="B17848" t="s">
        <v>25894</v>
      </c>
      <c r="C17848" t="s">
        <v>614</v>
      </c>
      <c r="D17848" t="s">
        <v>13</v>
      </c>
      <c r="E17848" t="s">
        <v>14</v>
      </c>
      <c r="F17848" t="s">
        <v>608</v>
      </c>
      <c r="G17848" s="3">
        <v>45162.444965277777</v>
      </c>
      <c r="H17848" s="1">
        <v>157500</v>
      </c>
      <c r="I17848" t="s">
        <v>3360</v>
      </c>
      <c r="J17848" t="s">
        <v>1334</v>
      </c>
    </row>
    <row r="17849" spans="1:10">
      <c r="A17849" t="s">
        <v>18</v>
      </c>
      <c r="B17849" t="s">
        <v>328</v>
      </c>
      <c r="C17849" t="s">
        <v>16286</v>
      </c>
      <c r="D17849" t="s">
        <v>1075</v>
      </c>
      <c r="E17849" t="s">
        <v>14</v>
      </c>
      <c r="F17849" t="s">
        <v>26</v>
      </c>
      <c r="G17849" s="3">
        <v>45271.466516203705</v>
      </c>
      <c r="H17849" s="1">
        <v>211000</v>
      </c>
      <c r="I17849" t="s">
        <v>120</v>
      </c>
      <c r="J17849" t="s">
        <v>2721</v>
      </c>
    </row>
    <row r="17850" spans="1:10">
      <c r="A17850" t="s">
        <v>73</v>
      </c>
      <c r="B17850" t="s">
        <v>73</v>
      </c>
      <c r="C17850" t="s">
        <v>753</v>
      </c>
      <c r="D17850" t="s">
        <v>13</v>
      </c>
      <c r="E17850" t="s">
        <v>14</v>
      </c>
      <c r="F17850" t="s">
        <v>26</v>
      </c>
      <c r="G17850" s="3">
        <v>45099.423506944448</v>
      </c>
      <c r="H17850" s="1">
        <v>125000</v>
      </c>
      <c r="I17850" t="s">
        <v>2793</v>
      </c>
      <c r="J17850" t="s">
        <v>4355</v>
      </c>
    </row>
    <row r="17851" spans="1:10">
      <c r="A17851" t="s">
        <v>135</v>
      </c>
      <c r="B17851" t="s">
        <v>9323</v>
      </c>
      <c r="C17851" t="s">
        <v>122</v>
      </c>
      <c r="D17851" t="s">
        <v>13</v>
      </c>
      <c r="E17851" t="s">
        <v>14</v>
      </c>
      <c r="F17851" t="s">
        <v>26</v>
      </c>
      <c r="G17851" s="3">
        <v>45105.417523148149</v>
      </c>
      <c r="H17851" s="1">
        <v>100000</v>
      </c>
      <c r="I17851" t="s">
        <v>1359</v>
      </c>
      <c r="J17851" t="s">
        <v>9324</v>
      </c>
    </row>
    <row r="17852" spans="1:10">
      <c r="A17852" t="s">
        <v>10</v>
      </c>
      <c r="B17852" t="s">
        <v>2545</v>
      </c>
      <c r="C17852" t="s">
        <v>24</v>
      </c>
      <c r="D17852" t="s">
        <v>13</v>
      </c>
      <c r="E17852" t="s">
        <v>25</v>
      </c>
      <c r="F17852" t="s">
        <v>26</v>
      </c>
      <c r="G17852" s="3">
        <v>45265.418622685182</v>
      </c>
      <c r="H17852" s="1">
        <v>110000</v>
      </c>
      <c r="I17852" t="s">
        <v>26777</v>
      </c>
      <c r="J17852" t="s">
        <v>26778</v>
      </c>
    </row>
    <row r="17853" spans="1:10">
      <c r="A17853" t="s">
        <v>33</v>
      </c>
      <c r="B17853" t="s">
        <v>26779</v>
      </c>
      <c r="C17853" t="s">
        <v>4806</v>
      </c>
      <c r="D17853" t="s">
        <v>13</v>
      </c>
      <c r="E17853" t="s">
        <v>14</v>
      </c>
      <c r="F17853" t="s">
        <v>26</v>
      </c>
      <c r="G17853" s="3">
        <v>45121.416666666664</v>
      </c>
      <c r="H17853" s="1">
        <v>65000</v>
      </c>
      <c r="I17853" t="s">
        <v>26780</v>
      </c>
      <c r="J17853" t="s">
        <v>3496</v>
      </c>
    </row>
    <row r="17854" spans="1:10">
      <c r="A17854" t="s">
        <v>18</v>
      </c>
      <c r="B17854" t="s">
        <v>114</v>
      </c>
      <c r="C17854" t="s">
        <v>26</v>
      </c>
      <c r="D17854" t="s">
        <v>13</v>
      </c>
      <c r="E17854" t="s">
        <v>14</v>
      </c>
      <c r="F17854" t="s">
        <v>26</v>
      </c>
      <c r="G17854" s="3">
        <v>44980.434918981482</v>
      </c>
      <c r="H17854" s="1">
        <v>104688.140625</v>
      </c>
      <c r="I17854" t="s">
        <v>22386</v>
      </c>
      <c r="J17854" t="s">
        <v>26781</v>
      </c>
    </row>
    <row r="17855" spans="1:10">
      <c r="A17855" t="s">
        <v>33</v>
      </c>
      <c r="B17855" t="s">
        <v>746</v>
      </c>
      <c r="C17855" t="s">
        <v>161</v>
      </c>
      <c r="D17855" t="s">
        <v>13</v>
      </c>
      <c r="E17855" t="s">
        <v>14</v>
      </c>
      <c r="F17855" t="s">
        <v>162</v>
      </c>
      <c r="G17855" s="3">
        <v>45009.432337962964</v>
      </c>
      <c r="H17855" s="1">
        <v>111175</v>
      </c>
      <c r="I17855" t="s">
        <v>776</v>
      </c>
      <c r="J17855" t="s">
        <v>6441</v>
      </c>
    </row>
    <row r="17856" spans="1:10">
      <c r="A17856" t="s">
        <v>212</v>
      </c>
      <c r="B17856" t="s">
        <v>2865</v>
      </c>
      <c r="C17856" t="s">
        <v>24</v>
      </c>
      <c r="D17856" t="s">
        <v>13</v>
      </c>
      <c r="E17856" t="s">
        <v>25</v>
      </c>
      <c r="F17856" t="s">
        <v>26</v>
      </c>
      <c r="G17856" s="3">
        <v>45154.419791666667</v>
      </c>
      <c r="H17856" s="1">
        <v>180000</v>
      </c>
      <c r="I17856" t="s">
        <v>2726</v>
      </c>
      <c r="J17856" t="s">
        <v>2727</v>
      </c>
    </row>
    <row r="17857" spans="1:10">
      <c r="A17857" t="s">
        <v>212</v>
      </c>
      <c r="B17857" t="s">
        <v>212</v>
      </c>
      <c r="C17857" t="s">
        <v>26782</v>
      </c>
      <c r="D17857" t="s">
        <v>13</v>
      </c>
      <c r="E17857" t="s">
        <v>14</v>
      </c>
      <c r="F17857" t="s">
        <v>26</v>
      </c>
      <c r="G17857" s="3">
        <v>45223.419317129628</v>
      </c>
      <c r="H17857" s="1">
        <v>174000</v>
      </c>
      <c r="I17857" t="s">
        <v>26783</v>
      </c>
      <c r="J17857" t="s">
        <v>2968</v>
      </c>
    </row>
    <row r="17858" spans="1:10">
      <c r="A17858" t="s">
        <v>10</v>
      </c>
      <c r="B17858" t="s">
        <v>10</v>
      </c>
      <c r="C17858" t="s">
        <v>2261</v>
      </c>
      <c r="D17858" t="s">
        <v>13</v>
      </c>
      <c r="E17858" t="s">
        <v>14</v>
      </c>
      <c r="F17858" t="s">
        <v>26</v>
      </c>
      <c r="G17858" s="3">
        <v>45287.418935185182</v>
      </c>
      <c r="H17858" s="1">
        <v>130000</v>
      </c>
      <c r="I17858" t="s">
        <v>26784</v>
      </c>
      <c r="J17858" t="s">
        <v>3618</v>
      </c>
    </row>
    <row r="17859" spans="1:10">
      <c r="A17859" t="s">
        <v>33</v>
      </c>
      <c r="B17859" t="s">
        <v>26785</v>
      </c>
      <c r="C17859" t="s">
        <v>2329</v>
      </c>
      <c r="D17859" t="s">
        <v>13</v>
      </c>
      <c r="E17859" t="s">
        <v>14</v>
      </c>
      <c r="F17859" t="s">
        <v>198</v>
      </c>
      <c r="G17859" s="3">
        <v>45000.424027777779</v>
      </c>
      <c r="H17859" s="1">
        <v>111175</v>
      </c>
      <c r="I17859" t="s">
        <v>685</v>
      </c>
      <c r="J17859" t="s">
        <v>26786</v>
      </c>
    </row>
    <row r="17860" spans="1:10">
      <c r="A17860" t="s">
        <v>73</v>
      </c>
      <c r="B17860" t="s">
        <v>26787</v>
      </c>
      <c r="C17860" t="s">
        <v>6854</v>
      </c>
      <c r="D17860" t="s">
        <v>13</v>
      </c>
      <c r="E17860" t="s">
        <v>14</v>
      </c>
      <c r="F17860" t="s">
        <v>26</v>
      </c>
      <c r="G17860" s="3">
        <v>45172.420231481483</v>
      </c>
      <c r="H17860" s="1">
        <v>115000</v>
      </c>
      <c r="I17860" t="s">
        <v>6855</v>
      </c>
      <c r="J17860" t="s">
        <v>26788</v>
      </c>
    </row>
    <row r="17861" spans="1:10">
      <c r="A17861" t="s">
        <v>212</v>
      </c>
      <c r="B17861" t="s">
        <v>212</v>
      </c>
      <c r="C17861" t="s">
        <v>1117</v>
      </c>
      <c r="D17861" t="s">
        <v>13</v>
      </c>
      <c r="E17861" t="s">
        <v>14</v>
      </c>
      <c r="F17861" t="s">
        <v>26</v>
      </c>
      <c r="G17861" s="3">
        <v>45146.419965277775</v>
      </c>
      <c r="H17861" s="1">
        <v>177500</v>
      </c>
      <c r="I17861" t="s">
        <v>5264</v>
      </c>
      <c r="J17861" t="s">
        <v>26789</v>
      </c>
    </row>
    <row r="17862" spans="1:10">
      <c r="A17862" t="s">
        <v>18</v>
      </c>
      <c r="B17862" t="s">
        <v>4467</v>
      </c>
      <c r="C17862" t="s">
        <v>826</v>
      </c>
      <c r="D17862" t="s">
        <v>13</v>
      </c>
      <c r="E17862" t="s">
        <v>14</v>
      </c>
      <c r="F17862" t="s">
        <v>827</v>
      </c>
      <c r="G17862" s="3">
        <v>45122.429027777776</v>
      </c>
      <c r="H17862" s="1">
        <v>96773</v>
      </c>
      <c r="I17862" t="s">
        <v>685</v>
      </c>
      <c r="J17862" t="s">
        <v>2873</v>
      </c>
    </row>
    <row r="17863" spans="1:10">
      <c r="A17863" t="s">
        <v>10</v>
      </c>
      <c r="B17863" t="s">
        <v>26790</v>
      </c>
      <c r="C17863" t="s">
        <v>24</v>
      </c>
      <c r="D17863" t="s">
        <v>13</v>
      </c>
      <c r="E17863" t="s">
        <v>25</v>
      </c>
      <c r="F17863" t="s">
        <v>26</v>
      </c>
      <c r="G17863" s="3">
        <v>45101.420972222222</v>
      </c>
      <c r="H17863" s="1">
        <v>205000</v>
      </c>
      <c r="I17863" t="s">
        <v>1989</v>
      </c>
      <c r="J17863" t="s">
        <v>10114</v>
      </c>
    </row>
    <row r="17864" spans="1:10">
      <c r="A17864" t="s">
        <v>10</v>
      </c>
      <c r="B17864" t="s">
        <v>10</v>
      </c>
      <c r="C17864" t="s">
        <v>1385</v>
      </c>
      <c r="D17864" t="s">
        <v>13</v>
      </c>
      <c r="E17864" t="s">
        <v>14</v>
      </c>
      <c r="F17864" t="s">
        <v>26</v>
      </c>
      <c r="G17864" s="3">
        <v>45008.419930555552</v>
      </c>
      <c r="H17864" s="1">
        <v>90000</v>
      </c>
      <c r="I17864" t="s">
        <v>2783</v>
      </c>
      <c r="J17864" t="s">
        <v>26791</v>
      </c>
    </row>
    <row r="17865" spans="1:10">
      <c r="A17865" t="s">
        <v>33</v>
      </c>
      <c r="B17865" t="s">
        <v>26792</v>
      </c>
      <c r="C17865" t="s">
        <v>9378</v>
      </c>
      <c r="D17865" t="s">
        <v>13</v>
      </c>
      <c r="E17865" t="s">
        <v>14</v>
      </c>
      <c r="F17865" t="s">
        <v>4917</v>
      </c>
      <c r="G17865" s="3">
        <v>44944.444803240738</v>
      </c>
      <c r="H17865" s="1">
        <v>105650</v>
      </c>
      <c r="I17865" t="s">
        <v>5343</v>
      </c>
      <c r="J17865" t="s">
        <v>7308</v>
      </c>
    </row>
    <row r="17866" spans="1:10">
      <c r="A17866" t="s">
        <v>18</v>
      </c>
      <c r="B17866" t="s">
        <v>6257</v>
      </c>
      <c r="C17866" t="s">
        <v>119</v>
      </c>
      <c r="D17866" t="s">
        <v>13</v>
      </c>
      <c r="E17866" t="s">
        <v>14</v>
      </c>
      <c r="F17866" t="s">
        <v>26</v>
      </c>
      <c r="G17866" s="3">
        <v>45283.42260416667</v>
      </c>
      <c r="H17866" s="1">
        <v>170000.5</v>
      </c>
      <c r="I17866" t="s">
        <v>2646</v>
      </c>
      <c r="J17866" t="s">
        <v>23796</v>
      </c>
    </row>
    <row r="17867" spans="1:10">
      <c r="A17867" t="s">
        <v>18</v>
      </c>
      <c r="B17867" t="s">
        <v>26650</v>
      </c>
      <c r="C17867" t="s">
        <v>1607</v>
      </c>
      <c r="D17867" t="s">
        <v>13</v>
      </c>
      <c r="E17867" t="s">
        <v>14</v>
      </c>
      <c r="F17867" t="s">
        <v>26</v>
      </c>
      <c r="G17867" s="3">
        <v>45082.416851851849</v>
      </c>
      <c r="H17867" s="1">
        <v>90000</v>
      </c>
      <c r="I17867" t="s">
        <v>26793</v>
      </c>
      <c r="J17867" t="s">
        <v>26794</v>
      </c>
    </row>
    <row r="17868" spans="1:10">
      <c r="A17868" t="s">
        <v>33</v>
      </c>
      <c r="B17868" t="s">
        <v>26795</v>
      </c>
      <c r="C17868" t="s">
        <v>237</v>
      </c>
      <c r="D17868" t="s">
        <v>13</v>
      </c>
      <c r="E17868" t="s">
        <v>14</v>
      </c>
      <c r="F17868" t="s">
        <v>26</v>
      </c>
      <c r="G17868" s="3">
        <v>45158.433969907404</v>
      </c>
      <c r="H17868" s="1">
        <v>125000</v>
      </c>
      <c r="I17868" t="s">
        <v>3011</v>
      </c>
      <c r="J17868" t="s">
        <v>230</v>
      </c>
    </row>
    <row r="17869" spans="1:10">
      <c r="A17869" t="s">
        <v>33</v>
      </c>
      <c r="B17869" t="s">
        <v>620</v>
      </c>
      <c r="C17869" t="s">
        <v>26796</v>
      </c>
      <c r="D17869" t="s">
        <v>13</v>
      </c>
      <c r="E17869" t="s">
        <v>14</v>
      </c>
      <c r="F17869" t="s">
        <v>26</v>
      </c>
      <c r="G17869" s="3">
        <v>45119.420358796298</v>
      </c>
      <c r="H17869" s="1">
        <v>57500</v>
      </c>
      <c r="I17869" t="s">
        <v>26797</v>
      </c>
      <c r="J17869" t="s">
        <v>26798</v>
      </c>
    </row>
    <row r="17870" spans="1:10">
      <c r="A17870" t="s">
        <v>135</v>
      </c>
      <c r="B17870" t="s">
        <v>26799</v>
      </c>
      <c r="C17870" t="s">
        <v>1740</v>
      </c>
      <c r="D17870" t="s">
        <v>13</v>
      </c>
      <c r="E17870" t="s">
        <v>14</v>
      </c>
      <c r="F17870" t="s">
        <v>314</v>
      </c>
      <c r="G17870" s="3">
        <v>45090.429074074076</v>
      </c>
      <c r="H17870" s="1">
        <v>69300</v>
      </c>
      <c r="I17870" t="s">
        <v>1741</v>
      </c>
      <c r="J17870" t="s">
        <v>26800</v>
      </c>
    </row>
    <row r="17871" spans="1:10">
      <c r="A17871" t="s">
        <v>18</v>
      </c>
      <c r="B17871" t="s">
        <v>18</v>
      </c>
      <c r="C17871" t="s">
        <v>232</v>
      </c>
      <c r="D17871" t="s">
        <v>13</v>
      </c>
      <c r="E17871" t="s">
        <v>14</v>
      </c>
      <c r="F17871" t="s">
        <v>20</v>
      </c>
      <c r="G17871" s="3">
        <v>45106.48400462963</v>
      </c>
      <c r="H17871" s="1">
        <v>125000</v>
      </c>
      <c r="I17871" t="s">
        <v>12912</v>
      </c>
    </row>
    <row r="17872" spans="1:10">
      <c r="A17872" t="s">
        <v>212</v>
      </c>
      <c r="B17872" t="s">
        <v>212</v>
      </c>
      <c r="C17872" t="s">
        <v>2296</v>
      </c>
      <c r="D17872" t="s">
        <v>13</v>
      </c>
      <c r="E17872" t="s">
        <v>14</v>
      </c>
      <c r="F17872" t="s">
        <v>26</v>
      </c>
      <c r="G17872" s="3">
        <v>45040.418298611112</v>
      </c>
      <c r="H17872" s="1">
        <v>125000</v>
      </c>
      <c r="I17872" t="s">
        <v>5901</v>
      </c>
      <c r="J17872" t="s">
        <v>26801</v>
      </c>
    </row>
    <row r="17873" spans="1:10">
      <c r="A17873" t="s">
        <v>73</v>
      </c>
      <c r="B17873" t="s">
        <v>26802</v>
      </c>
      <c r="C17873" t="s">
        <v>99</v>
      </c>
      <c r="D17873" t="s">
        <v>13</v>
      </c>
      <c r="E17873" t="s">
        <v>14</v>
      </c>
      <c r="F17873" t="s">
        <v>20</v>
      </c>
      <c r="G17873" s="3">
        <v>44985.442662037036</v>
      </c>
      <c r="H17873" s="1">
        <v>90000</v>
      </c>
      <c r="I17873" t="s">
        <v>26803</v>
      </c>
      <c r="J17873" t="s">
        <v>26804</v>
      </c>
    </row>
    <row r="17874" spans="1:10">
      <c r="A17874" t="s">
        <v>212</v>
      </c>
      <c r="B17874" t="s">
        <v>212</v>
      </c>
      <c r="C17874" t="s">
        <v>792</v>
      </c>
      <c r="D17874" t="s">
        <v>13</v>
      </c>
      <c r="E17874" t="s">
        <v>14</v>
      </c>
      <c r="F17874" t="s">
        <v>26</v>
      </c>
      <c r="G17874" s="3">
        <v>45162.420775462961</v>
      </c>
      <c r="H17874" s="1">
        <v>115000</v>
      </c>
      <c r="I17874" t="s">
        <v>793</v>
      </c>
    </row>
    <row r="17875" spans="1:10">
      <c r="A17875" t="s">
        <v>18</v>
      </c>
      <c r="B17875" t="s">
        <v>26805</v>
      </c>
      <c r="C17875" t="s">
        <v>177</v>
      </c>
      <c r="D17875" t="s">
        <v>13</v>
      </c>
      <c r="E17875" t="s">
        <v>14</v>
      </c>
      <c r="F17875" t="s">
        <v>26</v>
      </c>
      <c r="G17875" s="3">
        <v>45132.424270833333</v>
      </c>
      <c r="H17875" s="1">
        <v>115000</v>
      </c>
      <c r="I17875" t="s">
        <v>23128</v>
      </c>
      <c r="J17875" t="s">
        <v>26806</v>
      </c>
    </row>
    <row r="17876" spans="1:10">
      <c r="A17876" t="s">
        <v>18</v>
      </c>
      <c r="B17876" t="s">
        <v>18</v>
      </c>
      <c r="C17876" t="s">
        <v>3511</v>
      </c>
      <c r="D17876" t="s">
        <v>13</v>
      </c>
      <c r="E17876" t="s">
        <v>14</v>
      </c>
      <c r="F17876" t="s">
        <v>26</v>
      </c>
      <c r="G17876" s="3">
        <v>45163.450150462966</v>
      </c>
      <c r="H17876" s="1">
        <v>90000</v>
      </c>
      <c r="I17876" t="s">
        <v>26807</v>
      </c>
      <c r="J17876" t="s">
        <v>26808</v>
      </c>
    </row>
    <row r="17877" spans="1:10">
      <c r="A17877" t="s">
        <v>73</v>
      </c>
      <c r="B17877" t="s">
        <v>73</v>
      </c>
      <c r="C17877" t="s">
        <v>75</v>
      </c>
      <c r="D17877" t="s">
        <v>13</v>
      </c>
      <c r="E17877" t="s">
        <v>14</v>
      </c>
      <c r="F17877" t="s">
        <v>26</v>
      </c>
      <c r="G17877" s="3">
        <v>45142.423136574071</v>
      </c>
      <c r="H17877" s="1">
        <v>184000</v>
      </c>
      <c r="I17877" t="s">
        <v>1076</v>
      </c>
      <c r="J17877" t="s">
        <v>26809</v>
      </c>
    </row>
    <row r="17878" spans="1:10">
      <c r="A17878" t="s">
        <v>135</v>
      </c>
      <c r="B17878" t="s">
        <v>7304</v>
      </c>
      <c r="C17878" t="s">
        <v>2379</v>
      </c>
      <c r="D17878" t="s">
        <v>13</v>
      </c>
      <c r="E17878" t="s">
        <v>14</v>
      </c>
      <c r="F17878" t="s">
        <v>26</v>
      </c>
      <c r="G17878" s="3">
        <v>45034.418599537035</v>
      </c>
      <c r="H17878" s="1">
        <v>90000</v>
      </c>
      <c r="I17878" t="s">
        <v>26810</v>
      </c>
      <c r="J17878" t="s">
        <v>21616</v>
      </c>
    </row>
    <row r="17879" spans="1:10">
      <c r="A17879" t="s">
        <v>135</v>
      </c>
      <c r="B17879" t="s">
        <v>15343</v>
      </c>
      <c r="C17879" t="s">
        <v>201</v>
      </c>
      <c r="D17879" t="s">
        <v>13</v>
      </c>
      <c r="E17879" t="s">
        <v>14</v>
      </c>
      <c r="F17879" t="s">
        <v>26</v>
      </c>
      <c r="G17879" s="3">
        <v>45075.433483796296</v>
      </c>
      <c r="H17879" s="1">
        <v>125000</v>
      </c>
      <c r="I17879" t="s">
        <v>15344</v>
      </c>
      <c r="J17879" t="s">
        <v>15345</v>
      </c>
    </row>
    <row r="17880" spans="1:10">
      <c r="A17880" t="s">
        <v>33</v>
      </c>
      <c r="B17880" t="s">
        <v>33</v>
      </c>
      <c r="C17880" t="s">
        <v>6822</v>
      </c>
      <c r="D17880" t="s">
        <v>13</v>
      </c>
      <c r="E17880" t="s">
        <v>14</v>
      </c>
      <c r="F17880" t="s">
        <v>26</v>
      </c>
      <c r="G17880" s="3">
        <v>45289.417974537035</v>
      </c>
      <c r="H17880" s="1">
        <v>102400</v>
      </c>
      <c r="I17880" t="s">
        <v>6643</v>
      </c>
      <c r="J17880" t="s">
        <v>26811</v>
      </c>
    </row>
    <row r="17881" spans="1:10">
      <c r="A17881" t="s">
        <v>212</v>
      </c>
      <c r="B17881" t="s">
        <v>26812</v>
      </c>
      <c r="C17881" t="s">
        <v>26</v>
      </c>
      <c r="D17881" t="s">
        <v>13</v>
      </c>
      <c r="E17881" t="s">
        <v>14</v>
      </c>
      <c r="F17881" t="s">
        <v>26</v>
      </c>
      <c r="G17881" s="3">
        <v>45218.434074074074</v>
      </c>
      <c r="H17881" s="1">
        <v>186500</v>
      </c>
      <c r="I17881" t="s">
        <v>1574</v>
      </c>
      <c r="J17881" t="s">
        <v>4861</v>
      </c>
    </row>
    <row r="17882" spans="1:10">
      <c r="A17882" t="s">
        <v>10</v>
      </c>
      <c r="B17882" t="s">
        <v>26813</v>
      </c>
      <c r="C17882" t="s">
        <v>1094</v>
      </c>
      <c r="D17882" t="s">
        <v>13</v>
      </c>
      <c r="E17882" t="s">
        <v>14</v>
      </c>
      <c r="F17882" t="s">
        <v>205</v>
      </c>
      <c r="G17882" s="3">
        <v>45037.447905092595</v>
      </c>
      <c r="H17882" s="1">
        <v>69962.5</v>
      </c>
      <c r="I17882" t="s">
        <v>172</v>
      </c>
      <c r="J17882" t="s">
        <v>26814</v>
      </c>
    </row>
    <row r="17883" spans="1:10">
      <c r="A17883" t="s">
        <v>212</v>
      </c>
      <c r="B17883" t="s">
        <v>212</v>
      </c>
      <c r="C17883" t="s">
        <v>136</v>
      </c>
      <c r="D17883" t="s">
        <v>13</v>
      </c>
      <c r="E17883" t="s">
        <v>14</v>
      </c>
      <c r="F17883" t="s">
        <v>26</v>
      </c>
      <c r="G17883" s="3">
        <v>45240.432280092595</v>
      </c>
      <c r="H17883" s="1">
        <v>175000</v>
      </c>
      <c r="I17883" t="s">
        <v>130</v>
      </c>
      <c r="J17883" t="s">
        <v>26815</v>
      </c>
    </row>
    <row r="17884" spans="1:10">
      <c r="A17884" t="s">
        <v>73</v>
      </c>
      <c r="B17884" t="s">
        <v>73</v>
      </c>
      <c r="C17884" t="s">
        <v>136</v>
      </c>
      <c r="D17884" t="s">
        <v>13</v>
      </c>
      <c r="E17884" t="s">
        <v>14</v>
      </c>
      <c r="F17884" t="s">
        <v>20</v>
      </c>
      <c r="G17884" s="3">
        <v>45049.457673611112</v>
      </c>
      <c r="H17884" s="1">
        <v>190000</v>
      </c>
      <c r="I17884" t="s">
        <v>130</v>
      </c>
      <c r="J17884" t="s">
        <v>25349</v>
      </c>
    </row>
    <row r="17885" spans="1:10">
      <c r="A17885" t="s">
        <v>33</v>
      </c>
      <c r="B17885" t="s">
        <v>33</v>
      </c>
      <c r="C17885" t="s">
        <v>3041</v>
      </c>
      <c r="D17885" t="s">
        <v>13</v>
      </c>
      <c r="E17885" t="s">
        <v>14</v>
      </c>
      <c r="F17885" t="s">
        <v>26</v>
      </c>
      <c r="G17885" s="3">
        <v>45168.417314814818</v>
      </c>
      <c r="H17885" s="1">
        <v>102500</v>
      </c>
      <c r="I17885" t="s">
        <v>26816</v>
      </c>
      <c r="J17885" t="s">
        <v>26817</v>
      </c>
    </row>
    <row r="17886" spans="1:10">
      <c r="A17886" t="s">
        <v>212</v>
      </c>
      <c r="B17886" t="s">
        <v>26818</v>
      </c>
      <c r="C17886" t="s">
        <v>441</v>
      </c>
      <c r="D17886" t="s">
        <v>13</v>
      </c>
      <c r="E17886" t="s">
        <v>14</v>
      </c>
      <c r="F17886" t="s">
        <v>26</v>
      </c>
      <c r="G17886" s="3">
        <v>45289.431087962963</v>
      </c>
      <c r="H17886" s="1">
        <v>170000</v>
      </c>
      <c r="I17886" t="s">
        <v>1989</v>
      </c>
      <c r="J17886" t="s">
        <v>647</v>
      </c>
    </row>
    <row r="17887" spans="1:10">
      <c r="A17887" t="s">
        <v>33</v>
      </c>
      <c r="B17887" t="s">
        <v>33</v>
      </c>
      <c r="C17887" t="s">
        <v>3413</v>
      </c>
      <c r="D17887" t="s">
        <v>1075</v>
      </c>
      <c r="E17887" t="s">
        <v>14</v>
      </c>
      <c r="F17887" t="s">
        <v>26</v>
      </c>
      <c r="G17887" s="3">
        <v>45273.417743055557</v>
      </c>
      <c r="H17887" s="1">
        <v>65000</v>
      </c>
      <c r="I17887" t="s">
        <v>24551</v>
      </c>
    </row>
    <row r="17888" spans="1:10">
      <c r="A17888" t="s">
        <v>73</v>
      </c>
      <c r="B17888" t="s">
        <v>26819</v>
      </c>
      <c r="C17888" t="s">
        <v>119</v>
      </c>
      <c r="D17888" t="s">
        <v>13</v>
      </c>
      <c r="E17888" t="s">
        <v>14</v>
      </c>
      <c r="F17888" t="s">
        <v>26</v>
      </c>
      <c r="G17888" s="3">
        <v>44992.471597222226</v>
      </c>
      <c r="H17888" s="1">
        <v>150000</v>
      </c>
      <c r="I17888" t="s">
        <v>13850</v>
      </c>
      <c r="J17888" t="s">
        <v>26820</v>
      </c>
    </row>
    <row r="17889" spans="1:10">
      <c r="A17889" t="s">
        <v>18</v>
      </c>
      <c r="B17889" t="s">
        <v>26821</v>
      </c>
      <c r="C17889" t="s">
        <v>1908</v>
      </c>
      <c r="D17889" t="s">
        <v>13</v>
      </c>
      <c r="E17889" t="s">
        <v>14</v>
      </c>
      <c r="F17889" t="s">
        <v>26</v>
      </c>
      <c r="G17889" s="3">
        <v>45046.422789351855</v>
      </c>
      <c r="H17889" s="1">
        <v>112500</v>
      </c>
      <c r="I17889" t="s">
        <v>130</v>
      </c>
      <c r="J17889" t="s">
        <v>2955</v>
      </c>
    </row>
    <row r="17890" spans="1:10">
      <c r="A17890" t="s">
        <v>73</v>
      </c>
      <c r="B17890" t="s">
        <v>73</v>
      </c>
      <c r="C17890" t="s">
        <v>16286</v>
      </c>
      <c r="D17890" t="s">
        <v>1075</v>
      </c>
      <c r="E17890" t="s">
        <v>14</v>
      </c>
      <c r="F17890" t="s">
        <v>26</v>
      </c>
      <c r="G17890" s="3">
        <v>45201.438993055555</v>
      </c>
      <c r="H17890" s="1">
        <v>173500</v>
      </c>
      <c r="I17890" t="s">
        <v>120</v>
      </c>
      <c r="J17890" t="s">
        <v>2721</v>
      </c>
    </row>
    <row r="17891" spans="1:10">
      <c r="A17891" t="s">
        <v>33</v>
      </c>
      <c r="B17891" t="s">
        <v>33</v>
      </c>
      <c r="C17891" t="s">
        <v>2296</v>
      </c>
      <c r="D17891" t="s">
        <v>13</v>
      </c>
      <c r="E17891" t="s">
        <v>14</v>
      </c>
      <c r="F17891" t="s">
        <v>26</v>
      </c>
      <c r="G17891" s="3">
        <v>45273.417037037034</v>
      </c>
      <c r="H17891" s="1">
        <v>100000</v>
      </c>
      <c r="I17891" t="s">
        <v>26822</v>
      </c>
      <c r="J17891" t="s">
        <v>3673</v>
      </c>
    </row>
    <row r="17892" spans="1:10">
      <c r="A17892" t="s">
        <v>10</v>
      </c>
      <c r="B17892" t="s">
        <v>26823</v>
      </c>
      <c r="C17892" t="s">
        <v>75</v>
      </c>
      <c r="D17892" t="s">
        <v>13</v>
      </c>
      <c r="E17892" t="s">
        <v>14</v>
      </c>
      <c r="F17892" t="s">
        <v>26</v>
      </c>
      <c r="G17892" s="3">
        <v>45279.419641203705</v>
      </c>
      <c r="H17892" s="1">
        <v>205000</v>
      </c>
      <c r="I17892" t="s">
        <v>1989</v>
      </c>
      <c r="J17892" t="s">
        <v>647</v>
      </c>
    </row>
    <row r="17893" spans="1:10">
      <c r="A17893" t="s">
        <v>73</v>
      </c>
      <c r="B17893" t="s">
        <v>26824</v>
      </c>
      <c r="C17893" t="s">
        <v>26</v>
      </c>
      <c r="D17893" t="s">
        <v>13</v>
      </c>
      <c r="E17893" t="s">
        <v>14</v>
      </c>
      <c r="F17893" t="s">
        <v>26</v>
      </c>
      <c r="G17893" s="3">
        <v>45276.42083333333</v>
      </c>
      <c r="H17893" s="1">
        <v>155000</v>
      </c>
      <c r="I17893" t="s">
        <v>1892</v>
      </c>
      <c r="J17893" t="s">
        <v>26825</v>
      </c>
    </row>
    <row r="17894" spans="1:10">
      <c r="A17894" t="s">
        <v>18</v>
      </c>
      <c r="B17894" t="s">
        <v>470</v>
      </c>
      <c r="C17894" t="s">
        <v>2261</v>
      </c>
      <c r="D17894" t="s">
        <v>13</v>
      </c>
      <c r="E17894" t="s">
        <v>14</v>
      </c>
      <c r="F17894" t="s">
        <v>26</v>
      </c>
      <c r="G17894" s="3">
        <v>45285.419328703705</v>
      </c>
      <c r="H17894" s="1">
        <v>100000</v>
      </c>
      <c r="I17894" t="s">
        <v>23952</v>
      </c>
      <c r="J17894" t="s">
        <v>5197</v>
      </c>
    </row>
    <row r="17895" spans="1:10">
      <c r="A17895" t="s">
        <v>18</v>
      </c>
      <c r="B17895" t="s">
        <v>25431</v>
      </c>
      <c r="C17895" t="s">
        <v>358</v>
      </c>
      <c r="D17895" t="s">
        <v>1075</v>
      </c>
      <c r="E17895" t="s">
        <v>14</v>
      </c>
      <c r="F17895" t="s">
        <v>20</v>
      </c>
      <c r="G17895" s="3">
        <v>45254.476574074077</v>
      </c>
      <c r="H17895" s="1">
        <v>131000</v>
      </c>
      <c r="I17895" t="s">
        <v>2788</v>
      </c>
      <c r="J17895" t="s">
        <v>26826</v>
      </c>
    </row>
    <row r="17896" spans="1:10">
      <c r="A17896" t="s">
        <v>212</v>
      </c>
      <c r="B17896" t="s">
        <v>7133</v>
      </c>
      <c r="C17896" t="s">
        <v>26</v>
      </c>
      <c r="D17896" t="s">
        <v>13</v>
      </c>
      <c r="E17896" t="s">
        <v>14</v>
      </c>
      <c r="F17896" t="s">
        <v>20</v>
      </c>
      <c r="G17896" s="3">
        <v>44938.473611111112</v>
      </c>
      <c r="H17896" s="1">
        <v>198000</v>
      </c>
      <c r="I17896" t="s">
        <v>4254</v>
      </c>
      <c r="J17896" t="s">
        <v>12285</v>
      </c>
    </row>
    <row r="17897" spans="1:10">
      <c r="A17897" t="s">
        <v>33</v>
      </c>
      <c r="B17897" t="s">
        <v>33</v>
      </c>
      <c r="C17897" t="s">
        <v>557</v>
      </c>
      <c r="D17897" t="s">
        <v>1075</v>
      </c>
      <c r="E17897" t="s">
        <v>14</v>
      </c>
      <c r="F17897" t="s">
        <v>26</v>
      </c>
      <c r="G17897" s="3">
        <v>45281.447893518518</v>
      </c>
      <c r="H17897" s="1">
        <v>100000</v>
      </c>
      <c r="I17897" t="s">
        <v>420</v>
      </c>
      <c r="J17897" t="s">
        <v>6109</v>
      </c>
    </row>
    <row r="17898" spans="1:10">
      <c r="A17898" t="s">
        <v>10</v>
      </c>
      <c r="B17898" t="s">
        <v>3065</v>
      </c>
      <c r="C17898" t="s">
        <v>4597</v>
      </c>
      <c r="D17898" t="s">
        <v>13</v>
      </c>
      <c r="E17898" t="s">
        <v>14</v>
      </c>
      <c r="F17898" t="s">
        <v>26</v>
      </c>
      <c r="G17898" s="3">
        <v>45145.430752314816</v>
      </c>
      <c r="H17898" s="1">
        <v>90000</v>
      </c>
      <c r="I17898" t="s">
        <v>26026</v>
      </c>
      <c r="J17898" t="s">
        <v>719</v>
      </c>
    </row>
    <row r="17899" spans="1:10">
      <c r="A17899" t="s">
        <v>212</v>
      </c>
      <c r="B17899" t="s">
        <v>26827</v>
      </c>
      <c r="C17899" t="s">
        <v>3585</v>
      </c>
      <c r="D17899" t="s">
        <v>13</v>
      </c>
      <c r="E17899" t="s">
        <v>14</v>
      </c>
      <c r="F17899" t="s">
        <v>3586</v>
      </c>
      <c r="G17899" s="3">
        <v>45036.428287037037</v>
      </c>
      <c r="H17899" s="1">
        <v>79200</v>
      </c>
      <c r="I17899" t="s">
        <v>974</v>
      </c>
      <c r="J17899" t="s">
        <v>26828</v>
      </c>
    </row>
    <row r="17900" spans="1:10">
      <c r="A17900" t="s">
        <v>135</v>
      </c>
      <c r="B17900" t="s">
        <v>135</v>
      </c>
      <c r="C17900" t="s">
        <v>75</v>
      </c>
      <c r="D17900" t="s">
        <v>13</v>
      </c>
      <c r="E17900" t="s">
        <v>14</v>
      </c>
      <c r="F17900" t="s">
        <v>26</v>
      </c>
      <c r="G17900" s="3">
        <v>45127.417615740742</v>
      </c>
      <c r="H17900" s="1">
        <v>117500</v>
      </c>
      <c r="I17900" t="s">
        <v>23951</v>
      </c>
      <c r="J17900" t="s">
        <v>26829</v>
      </c>
    </row>
    <row r="17901" spans="1:10">
      <c r="A17901" t="s">
        <v>10</v>
      </c>
      <c r="B17901" t="s">
        <v>10</v>
      </c>
      <c r="C17901" t="s">
        <v>209</v>
      </c>
      <c r="D17901" t="s">
        <v>13</v>
      </c>
      <c r="E17901" t="s">
        <v>14</v>
      </c>
      <c r="F17901" t="s">
        <v>209</v>
      </c>
      <c r="G17901" s="3">
        <v>45270.426608796297</v>
      </c>
      <c r="H17901" s="1">
        <v>121000</v>
      </c>
      <c r="I17901" t="s">
        <v>2127</v>
      </c>
      <c r="J17901" t="s">
        <v>26830</v>
      </c>
    </row>
    <row r="17902" spans="1:10">
      <c r="A17902" t="s">
        <v>73</v>
      </c>
      <c r="B17902" t="s">
        <v>3284</v>
      </c>
      <c r="C17902" t="s">
        <v>767</v>
      </c>
      <c r="D17902" t="s">
        <v>13</v>
      </c>
      <c r="E17902" t="s">
        <v>14</v>
      </c>
      <c r="F17902" t="s">
        <v>26</v>
      </c>
      <c r="G17902" s="3">
        <v>45131.422719907408</v>
      </c>
      <c r="H17902" s="1">
        <v>173500</v>
      </c>
      <c r="I17902" t="s">
        <v>120</v>
      </c>
      <c r="J17902" t="s">
        <v>2366</v>
      </c>
    </row>
    <row r="17903" spans="1:10">
      <c r="A17903" t="s">
        <v>73</v>
      </c>
      <c r="B17903" t="s">
        <v>15613</v>
      </c>
      <c r="C17903" t="s">
        <v>157</v>
      </c>
      <c r="D17903" t="s">
        <v>13</v>
      </c>
      <c r="E17903" t="s">
        <v>14</v>
      </c>
      <c r="F17903" t="s">
        <v>26</v>
      </c>
      <c r="G17903" s="3">
        <v>44938.422789351855</v>
      </c>
      <c r="H17903" s="1">
        <v>138200</v>
      </c>
      <c r="I17903" t="s">
        <v>1707</v>
      </c>
      <c r="J17903" t="s">
        <v>7683</v>
      </c>
    </row>
    <row r="17904" spans="1:10">
      <c r="A17904" t="s">
        <v>18</v>
      </c>
      <c r="B17904" t="s">
        <v>26831</v>
      </c>
      <c r="C17904" t="s">
        <v>26739</v>
      </c>
      <c r="D17904" t="s">
        <v>13</v>
      </c>
      <c r="E17904" t="s">
        <v>14</v>
      </c>
      <c r="F17904" t="s">
        <v>3142</v>
      </c>
      <c r="G17904" s="3">
        <v>45162.446412037039</v>
      </c>
      <c r="H17904" s="1">
        <v>147500</v>
      </c>
      <c r="I17904" t="s">
        <v>1148</v>
      </c>
      <c r="J17904" t="s">
        <v>26832</v>
      </c>
    </row>
    <row r="17905" spans="1:10">
      <c r="A17905" t="s">
        <v>10</v>
      </c>
      <c r="B17905" t="s">
        <v>26833</v>
      </c>
      <c r="C17905" t="s">
        <v>21062</v>
      </c>
      <c r="D17905" t="s">
        <v>13</v>
      </c>
      <c r="E17905" t="s">
        <v>14</v>
      </c>
      <c r="F17905" t="s">
        <v>26</v>
      </c>
      <c r="G17905" s="3">
        <v>45289.417858796296</v>
      </c>
      <c r="H17905" s="1">
        <v>205000</v>
      </c>
      <c r="I17905" t="s">
        <v>1989</v>
      </c>
      <c r="J17905" t="s">
        <v>647</v>
      </c>
    </row>
    <row r="17906" spans="1:10">
      <c r="A17906" t="s">
        <v>73</v>
      </c>
      <c r="B17906" t="s">
        <v>3741</v>
      </c>
      <c r="C17906" t="s">
        <v>119</v>
      </c>
      <c r="D17906" t="s">
        <v>13</v>
      </c>
      <c r="E17906" t="s">
        <v>14</v>
      </c>
      <c r="F17906" t="s">
        <v>26</v>
      </c>
      <c r="G17906" s="3">
        <v>45142.422418981485</v>
      </c>
      <c r="H17906" s="1">
        <v>115000</v>
      </c>
      <c r="I17906" t="s">
        <v>1652</v>
      </c>
      <c r="J17906" t="s">
        <v>26834</v>
      </c>
    </row>
    <row r="17907" spans="1:10">
      <c r="A17907" t="s">
        <v>10</v>
      </c>
      <c r="B17907" t="s">
        <v>10</v>
      </c>
      <c r="C17907" t="s">
        <v>26</v>
      </c>
      <c r="D17907" t="s">
        <v>13</v>
      </c>
      <c r="E17907" t="s">
        <v>14</v>
      </c>
      <c r="F17907" t="s">
        <v>26</v>
      </c>
      <c r="G17907" s="3">
        <v>44980.432430555556</v>
      </c>
      <c r="H17907" s="1">
        <v>102500</v>
      </c>
      <c r="I17907" t="s">
        <v>19687</v>
      </c>
      <c r="J17907" t="s">
        <v>26835</v>
      </c>
    </row>
    <row r="17908" spans="1:10">
      <c r="A17908" t="s">
        <v>18</v>
      </c>
      <c r="B17908" t="s">
        <v>12328</v>
      </c>
      <c r="C17908" t="s">
        <v>232</v>
      </c>
      <c r="D17908" t="s">
        <v>13</v>
      </c>
      <c r="E17908" t="s">
        <v>14</v>
      </c>
      <c r="F17908" t="s">
        <v>26</v>
      </c>
      <c r="G17908" s="3">
        <v>45174.460324074076</v>
      </c>
      <c r="H17908" s="1">
        <v>210000</v>
      </c>
      <c r="I17908" t="s">
        <v>26836</v>
      </c>
      <c r="J17908" t="s">
        <v>26837</v>
      </c>
    </row>
    <row r="17909" spans="1:10">
      <c r="A17909" t="s">
        <v>10</v>
      </c>
      <c r="B17909" t="s">
        <v>16731</v>
      </c>
      <c r="C17909" t="s">
        <v>232</v>
      </c>
      <c r="D17909" t="s">
        <v>13</v>
      </c>
      <c r="E17909" t="s">
        <v>14</v>
      </c>
      <c r="F17909" t="s">
        <v>26</v>
      </c>
      <c r="G17909" s="3">
        <v>45280.417766203704</v>
      </c>
      <c r="H17909" s="1">
        <v>164000</v>
      </c>
      <c r="I17909" t="s">
        <v>195</v>
      </c>
      <c r="J17909" t="s">
        <v>16732</v>
      </c>
    </row>
    <row r="17910" spans="1:10">
      <c r="A17910" t="s">
        <v>73</v>
      </c>
      <c r="B17910" t="s">
        <v>4650</v>
      </c>
      <c r="C17910" t="s">
        <v>56</v>
      </c>
      <c r="D17910" t="s">
        <v>13</v>
      </c>
      <c r="E17910" t="s">
        <v>14</v>
      </c>
      <c r="F17910" t="s">
        <v>26</v>
      </c>
      <c r="G17910" s="3">
        <v>45009.427083333336</v>
      </c>
      <c r="H17910" s="1">
        <v>192500</v>
      </c>
      <c r="I17910" t="s">
        <v>128</v>
      </c>
      <c r="J17910" t="s">
        <v>4652</v>
      </c>
    </row>
    <row r="17911" spans="1:10">
      <c r="A17911" t="s">
        <v>18</v>
      </c>
      <c r="B17911" t="s">
        <v>26838</v>
      </c>
      <c r="C17911" t="s">
        <v>75</v>
      </c>
      <c r="D17911" t="s">
        <v>13</v>
      </c>
      <c r="E17911" t="s">
        <v>14</v>
      </c>
      <c r="F17911" t="s">
        <v>26</v>
      </c>
      <c r="G17911" s="3">
        <v>45138.474687499998</v>
      </c>
      <c r="H17911" s="1">
        <v>116250</v>
      </c>
      <c r="I17911" t="s">
        <v>202</v>
      </c>
      <c r="J17911" t="s">
        <v>26839</v>
      </c>
    </row>
    <row r="17912" spans="1:10">
      <c r="A17912" t="s">
        <v>18</v>
      </c>
      <c r="B17912" t="s">
        <v>18</v>
      </c>
      <c r="C17912" t="s">
        <v>119</v>
      </c>
      <c r="D17912" t="s">
        <v>13</v>
      </c>
      <c r="E17912" t="s">
        <v>14</v>
      </c>
      <c r="F17912" t="s">
        <v>26</v>
      </c>
      <c r="G17912" s="3">
        <v>45154.432337962964</v>
      </c>
      <c r="H17912" s="1">
        <v>132500</v>
      </c>
      <c r="I17912" t="s">
        <v>130</v>
      </c>
      <c r="J17912" t="s">
        <v>26840</v>
      </c>
    </row>
    <row r="17913" spans="1:10">
      <c r="A17913" t="s">
        <v>135</v>
      </c>
      <c r="B17913" t="s">
        <v>14038</v>
      </c>
      <c r="C17913" t="s">
        <v>2305</v>
      </c>
      <c r="D17913" t="s">
        <v>13</v>
      </c>
      <c r="E17913" t="s">
        <v>14</v>
      </c>
      <c r="F17913" t="s">
        <v>26</v>
      </c>
      <c r="G17913" s="3">
        <v>45121.417361111111</v>
      </c>
      <c r="H17913" s="1">
        <v>125000</v>
      </c>
      <c r="I17913" t="s">
        <v>2492</v>
      </c>
      <c r="J17913" t="s">
        <v>14039</v>
      </c>
    </row>
    <row r="17914" spans="1:10">
      <c r="A17914" t="s">
        <v>10</v>
      </c>
      <c r="B17914" t="s">
        <v>26841</v>
      </c>
      <c r="C17914" t="s">
        <v>136</v>
      </c>
      <c r="D17914" t="s">
        <v>13</v>
      </c>
      <c r="E17914" t="s">
        <v>14</v>
      </c>
      <c r="F17914" t="s">
        <v>26</v>
      </c>
      <c r="G17914" s="3">
        <v>44971.418923611112</v>
      </c>
      <c r="H17914" s="1">
        <v>165000</v>
      </c>
      <c r="I17914" t="s">
        <v>26842</v>
      </c>
      <c r="J17914" t="s">
        <v>338</v>
      </c>
    </row>
    <row r="17915" spans="1:10">
      <c r="A17915" t="s">
        <v>18</v>
      </c>
      <c r="B17915" t="s">
        <v>18</v>
      </c>
      <c r="C17915" t="s">
        <v>1776</v>
      </c>
      <c r="D17915" t="s">
        <v>13</v>
      </c>
      <c r="E17915" t="s">
        <v>14</v>
      </c>
      <c r="F17915" t="s">
        <v>26</v>
      </c>
      <c r="G17915" s="3">
        <v>45149.424722222226</v>
      </c>
      <c r="H17915" s="1">
        <v>119550</v>
      </c>
      <c r="I17915" t="s">
        <v>420</v>
      </c>
      <c r="J17915" t="s">
        <v>26843</v>
      </c>
    </row>
    <row r="17916" spans="1:10">
      <c r="A17916" t="s">
        <v>10</v>
      </c>
      <c r="B17916" t="s">
        <v>13447</v>
      </c>
      <c r="C17916" t="s">
        <v>1132</v>
      </c>
      <c r="D17916" t="s">
        <v>13</v>
      </c>
      <c r="E17916" t="s">
        <v>14</v>
      </c>
      <c r="F17916" t="s">
        <v>1132</v>
      </c>
      <c r="G17916" s="3">
        <v>45211.464722222219</v>
      </c>
      <c r="H17916" s="1">
        <v>86399.5</v>
      </c>
      <c r="I17916" t="s">
        <v>16213</v>
      </c>
      <c r="J17916" t="s">
        <v>26844</v>
      </c>
    </row>
    <row r="17917" spans="1:10">
      <c r="A17917" t="s">
        <v>18</v>
      </c>
      <c r="B17917" t="s">
        <v>18</v>
      </c>
      <c r="C17917" t="s">
        <v>232</v>
      </c>
      <c r="D17917" t="s">
        <v>13</v>
      </c>
      <c r="E17917" t="s">
        <v>14</v>
      </c>
      <c r="F17917" t="s">
        <v>26</v>
      </c>
      <c r="G17917" s="3">
        <v>45087.44326388889</v>
      </c>
      <c r="H17917" s="1">
        <v>125000</v>
      </c>
      <c r="I17917" t="s">
        <v>26845</v>
      </c>
      <c r="J17917" t="s">
        <v>8767</v>
      </c>
    </row>
    <row r="17918" spans="1:10">
      <c r="A17918" t="s">
        <v>135</v>
      </c>
      <c r="B17918" t="s">
        <v>135</v>
      </c>
      <c r="C17918" t="s">
        <v>56</v>
      </c>
      <c r="D17918" t="s">
        <v>13</v>
      </c>
      <c r="E17918" t="s">
        <v>14</v>
      </c>
      <c r="F17918" t="s">
        <v>26</v>
      </c>
      <c r="G17918" s="3">
        <v>45096.417407407411</v>
      </c>
      <c r="H17918" s="1">
        <v>150000</v>
      </c>
      <c r="I17918" t="s">
        <v>870</v>
      </c>
      <c r="J17918" t="s">
        <v>26846</v>
      </c>
    </row>
    <row r="17919" spans="1:10">
      <c r="A17919" t="s">
        <v>77</v>
      </c>
      <c r="B17919" t="s">
        <v>26847</v>
      </c>
      <c r="C17919" t="s">
        <v>24</v>
      </c>
      <c r="D17919" t="s">
        <v>13</v>
      </c>
      <c r="E17919" t="s">
        <v>25</v>
      </c>
      <c r="F17919" t="s">
        <v>26</v>
      </c>
      <c r="G17919" s="3">
        <v>45185.417708333334</v>
      </c>
      <c r="H17919" s="1">
        <v>68000</v>
      </c>
      <c r="I17919" t="s">
        <v>2229</v>
      </c>
      <c r="J17919" t="s">
        <v>26848</v>
      </c>
    </row>
    <row r="17920" spans="1:10">
      <c r="A17920" t="s">
        <v>212</v>
      </c>
      <c r="B17920" t="s">
        <v>212</v>
      </c>
      <c r="C17920" t="s">
        <v>2138</v>
      </c>
      <c r="D17920" t="s">
        <v>13</v>
      </c>
      <c r="E17920" t="s">
        <v>14</v>
      </c>
      <c r="F17920" t="s">
        <v>26</v>
      </c>
      <c r="G17920" s="3">
        <v>45273.41988425926</v>
      </c>
      <c r="H17920" s="1">
        <v>125000</v>
      </c>
      <c r="I17920" t="s">
        <v>26849</v>
      </c>
      <c r="J17920" t="s">
        <v>624</v>
      </c>
    </row>
    <row r="17921" spans="1:10">
      <c r="A17921" t="s">
        <v>18</v>
      </c>
      <c r="B17921" t="s">
        <v>3757</v>
      </c>
      <c r="C17921" t="s">
        <v>1491</v>
      </c>
      <c r="D17921" t="s">
        <v>13</v>
      </c>
      <c r="E17921" t="s">
        <v>14</v>
      </c>
      <c r="F17921" t="s">
        <v>26</v>
      </c>
      <c r="G17921" s="3">
        <v>44953.423935185187</v>
      </c>
      <c r="H17921" s="1">
        <v>200000</v>
      </c>
      <c r="I17921" t="s">
        <v>2720</v>
      </c>
      <c r="J17921" t="s">
        <v>10258</v>
      </c>
    </row>
    <row r="17922" spans="1:10">
      <c r="A17922" t="s">
        <v>33</v>
      </c>
      <c r="B17922" t="s">
        <v>26850</v>
      </c>
      <c r="C17922" t="s">
        <v>17842</v>
      </c>
      <c r="D17922" t="s">
        <v>13</v>
      </c>
      <c r="E17922" t="s">
        <v>14</v>
      </c>
      <c r="F17922" t="s">
        <v>26</v>
      </c>
      <c r="G17922" s="3">
        <v>44933.416701388887</v>
      </c>
      <c r="H17922" s="1">
        <v>90000</v>
      </c>
      <c r="I17922" t="s">
        <v>26851</v>
      </c>
      <c r="J17922" t="s">
        <v>26852</v>
      </c>
    </row>
    <row r="17923" spans="1:10">
      <c r="A17923" t="s">
        <v>10</v>
      </c>
      <c r="B17923" t="s">
        <v>26853</v>
      </c>
      <c r="C17923" t="s">
        <v>3695</v>
      </c>
      <c r="D17923" t="s">
        <v>13</v>
      </c>
      <c r="E17923" t="s">
        <v>14</v>
      </c>
      <c r="F17923" t="s">
        <v>26</v>
      </c>
      <c r="G17923" s="3">
        <v>44978.432928240742</v>
      </c>
      <c r="H17923" s="1">
        <v>175000</v>
      </c>
      <c r="I17923" t="s">
        <v>128</v>
      </c>
      <c r="J17923" t="s">
        <v>26854</v>
      </c>
    </row>
    <row r="17924" spans="1:10">
      <c r="A17924" t="s">
        <v>33</v>
      </c>
      <c r="B17924" t="s">
        <v>26855</v>
      </c>
      <c r="C17924" t="s">
        <v>1105</v>
      </c>
      <c r="D17924" t="s">
        <v>13</v>
      </c>
      <c r="E17924" t="s">
        <v>14</v>
      </c>
      <c r="F17924" t="s">
        <v>26</v>
      </c>
      <c r="G17924" s="3">
        <v>44987.420428240737</v>
      </c>
      <c r="H17924" s="1">
        <v>67000</v>
      </c>
      <c r="I17924" t="s">
        <v>26856</v>
      </c>
      <c r="J17924" t="s">
        <v>26857</v>
      </c>
    </row>
    <row r="17925" spans="1:10">
      <c r="A17925" t="s">
        <v>18</v>
      </c>
      <c r="B17925" t="s">
        <v>26858</v>
      </c>
      <c r="C17925" t="s">
        <v>24</v>
      </c>
      <c r="D17925" t="s">
        <v>13</v>
      </c>
      <c r="E17925" t="s">
        <v>25</v>
      </c>
      <c r="F17925" t="s">
        <v>26</v>
      </c>
      <c r="G17925" s="3">
        <v>45286.421458333331</v>
      </c>
      <c r="H17925" s="1">
        <v>150000</v>
      </c>
      <c r="I17925" t="s">
        <v>130</v>
      </c>
      <c r="J17925" t="s">
        <v>23806</v>
      </c>
    </row>
    <row r="17926" spans="1:10">
      <c r="A17926" t="s">
        <v>152</v>
      </c>
      <c r="B17926" t="s">
        <v>152</v>
      </c>
      <c r="C17926" t="s">
        <v>171</v>
      </c>
      <c r="D17926" t="s">
        <v>13</v>
      </c>
      <c r="E17926" t="s">
        <v>14</v>
      </c>
      <c r="F17926" t="s">
        <v>171</v>
      </c>
      <c r="G17926" s="3">
        <v>44961.441446759258</v>
      </c>
      <c r="H17926" s="1">
        <v>69000</v>
      </c>
      <c r="I17926" t="s">
        <v>14546</v>
      </c>
      <c r="J17926" t="s">
        <v>26859</v>
      </c>
    </row>
    <row r="17927" spans="1:10">
      <c r="A17927" t="s">
        <v>18</v>
      </c>
      <c r="B17927" t="s">
        <v>4553</v>
      </c>
      <c r="C17927" t="s">
        <v>795</v>
      </c>
      <c r="D17927" t="s">
        <v>13</v>
      </c>
      <c r="E17927" t="s">
        <v>14</v>
      </c>
      <c r="F17927" t="s">
        <v>26</v>
      </c>
      <c r="G17927" s="3">
        <v>45062.420613425929</v>
      </c>
      <c r="H17927" s="1">
        <v>150000</v>
      </c>
      <c r="I17927" t="s">
        <v>5913</v>
      </c>
      <c r="J17927" t="s">
        <v>21502</v>
      </c>
    </row>
    <row r="17928" spans="1:10">
      <c r="A17928" t="s">
        <v>135</v>
      </c>
      <c r="B17928" t="s">
        <v>26860</v>
      </c>
      <c r="C17928" t="s">
        <v>10240</v>
      </c>
      <c r="D17928" t="s">
        <v>13</v>
      </c>
      <c r="E17928" t="s">
        <v>14</v>
      </c>
      <c r="F17928" t="s">
        <v>26</v>
      </c>
      <c r="G17928" s="3">
        <v>45126.416759259257</v>
      </c>
      <c r="H17928" s="1">
        <v>140000</v>
      </c>
      <c r="I17928" t="s">
        <v>130</v>
      </c>
      <c r="J17928" t="s">
        <v>26861</v>
      </c>
    </row>
    <row r="17929" spans="1:10">
      <c r="A17929" t="s">
        <v>212</v>
      </c>
      <c r="B17929" t="s">
        <v>10014</v>
      </c>
      <c r="C17929" t="s">
        <v>24</v>
      </c>
      <c r="D17929" t="s">
        <v>13</v>
      </c>
      <c r="E17929" t="s">
        <v>25</v>
      </c>
      <c r="F17929" t="s">
        <v>26</v>
      </c>
      <c r="G17929" s="3">
        <v>44972.421550925923</v>
      </c>
      <c r="H17929" s="1">
        <v>170000</v>
      </c>
      <c r="I17929" t="s">
        <v>1989</v>
      </c>
      <c r="J17929" t="s">
        <v>25150</v>
      </c>
    </row>
    <row r="17930" spans="1:10">
      <c r="A17930" t="s">
        <v>10</v>
      </c>
      <c r="B17930" t="s">
        <v>4149</v>
      </c>
      <c r="C17930" t="s">
        <v>24</v>
      </c>
      <c r="D17930" t="s">
        <v>13</v>
      </c>
      <c r="E17930" t="s">
        <v>25</v>
      </c>
      <c r="F17930" t="s">
        <v>26</v>
      </c>
      <c r="G17930" s="3">
        <v>45130.43037037037</v>
      </c>
      <c r="H17930" s="1">
        <v>205000</v>
      </c>
      <c r="I17930" t="s">
        <v>1989</v>
      </c>
    </row>
    <row r="17931" spans="1:10">
      <c r="A17931" t="s">
        <v>18</v>
      </c>
      <c r="B17931" t="s">
        <v>18</v>
      </c>
      <c r="C17931" t="s">
        <v>75</v>
      </c>
      <c r="D17931" t="s">
        <v>13</v>
      </c>
      <c r="E17931" t="s">
        <v>14</v>
      </c>
      <c r="F17931" t="s">
        <v>26</v>
      </c>
      <c r="G17931" s="3">
        <v>45142.420949074076</v>
      </c>
      <c r="H17931" s="1">
        <v>200000</v>
      </c>
      <c r="I17931" t="s">
        <v>128</v>
      </c>
      <c r="J17931" t="s">
        <v>26862</v>
      </c>
    </row>
    <row r="17932" spans="1:10">
      <c r="A17932" t="s">
        <v>73</v>
      </c>
      <c r="B17932" t="s">
        <v>73</v>
      </c>
      <c r="C17932" t="s">
        <v>75</v>
      </c>
      <c r="D17932" t="s">
        <v>13</v>
      </c>
      <c r="E17932" t="s">
        <v>14</v>
      </c>
      <c r="F17932" t="s">
        <v>26</v>
      </c>
      <c r="G17932" s="3">
        <v>45086.436331018522</v>
      </c>
      <c r="H17932" s="1">
        <v>165000</v>
      </c>
      <c r="I17932" t="s">
        <v>635</v>
      </c>
      <c r="J17932" t="s">
        <v>166</v>
      </c>
    </row>
    <row r="17933" spans="1:10">
      <c r="A17933" t="s">
        <v>212</v>
      </c>
      <c r="B17933" t="s">
        <v>212</v>
      </c>
      <c r="C17933" t="s">
        <v>792</v>
      </c>
      <c r="D17933" t="s">
        <v>13</v>
      </c>
      <c r="E17933" t="s">
        <v>14</v>
      </c>
      <c r="F17933" t="s">
        <v>20</v>
      </c>
      <c r="G17933" s="3">
        <v>45096.455231481479</v>
      </c>
      <c r="H17933" s="1">
        <v>175000</v>
      </c>
      <c r="I17933" t="s">
        <v>130</v>
      </c>
      <c r="J17933" t="s">
        <v>25236</v>
      </c>
    </row>
    <row r="17934" spans="1:10">
      <c r="A17934" t="s">
        <v>18</v>
      </c>
      <c r="B17934" t="s">
        <v>18</v>
      </c>
      <c r="C17934" t="s">
        <v>18044</v>
      </c>
      <c r="D17934" t="s">
        <v>13</v>
      </c>
      <c r="E17934" t="s">
        <v>14</v>
      </c>
      <c r="F17934" t="s">
        <v>26</v>
      </c>
      <c r="G17934" s="3">
        <v>45104.456504629627</v>
      </c>
      <c r="H17934" s="1">
        <v>115000</v>
      </c>
      <c r="I17934" t="s">
        <v>420</v>
      </c>
      <c r="J17934" t="s">
        <v>19607</v>
      </c>
    </row>
    <row r="17935" spans="1:10">
      <c r="A17935" t="s">
        <v>18</v>
      </c>
      <c r="B17935" t="s">
        <v>184</v>
      </c>
      <c r="C17935" t="s">
        <v>7113</v>
      </c>
      <c r="D17935" t="s">
        <v>13</v>
      </c>
      <c r="E17935" t="s">
        <v>14</v>
      </c>
      <c r="F17935" t="s">
        <v>608</v>
      </c>
      <c r="G17935" s="3">
        <v>45090.423483796294</v>
      </c>
      <c r="H17935" s="1">
        <v>90000</v>
      </c>
      <c r="I17935" t="s">
        <v>2783</v>
      </c>
      <c r="J17935" t="s">
        <v>26863</v>
      </c>
    </row>
    <row r="17936" spans="1:10">
      <c r="A17936" t="s">
        <v>106</v>
      </c>
      <c r="B17936" t="s">
        <v>26864</v>
      </c>
      <c r="C17936" t="s">
        <v>1585</v>
      </c>
      <c r="D17936" t="s">
        <v>13</v>
      </c>
      <c r="E17936" t="s">
        <v>14</v>
      </c>
      <c r="F17936" t="s">
        <v>26</v>
      </c>
      <c r="G17936" s="3">
        <v>45167.421851851854</v>
      </c>
      <c r="H17936" s="1">
        <v>125000</v>
      </c>
      <c r="I17936" t="s">
        <v>12723</v>
      </c>
    </row>
    <row r="17937" spans="1:10">
      <c r="A17937" t="s">
        <v>73</v>
      </c>
      <c r="B17937" t="s">
        <v>26865</v>
      </c>
      <c r="C17937" t="s">
        <v>1233</v>
      </c>
      <c r="D17937" t="s">
        <v>13</v>
      </c>
      <c r="E17937" t="s">
        <v>14</v>
      </c>
      <c r="F17937" t="s">
        <v>26</v>
      </c>
      <c r="G17937" s="3">
        <v>45165.422465277778</v>
      </c>
      <c r="H17937" s="1">
        <v>164715</v>
      </c>
      <c r="I17937" t="s">
        <v>1380</v>
      </c>
      <c r="J17937" t="s">
        <v>26866</v>
      </c>
    </row>
    <row r="17938" spans="1:10">
      <c r="A17938" t="s">
        <v>73</v>
      </c>
      <c r="B17938" t="s">
        <v>11904</v>
      </c>
      <c r="C17938" t="s">
        <v>26867</v>
      </c>
      <c r="D17938" t="s">
        <v>13</v>
      </c>
      <c r="E17938" t="s">
        <v>14</v>
      </c>
      <c r="F17938" t="s">
        <v>26</v>
      </c>
      <c r="G17938" s="3">
        <v>45073.432719907411</v>
      </c>
      <c r="H17938" s="1">
        <v>125000</v>
      </c>
      <c r="I17938" t="s">
        <v>130</v>
      </c>
      <c r="J17938" t="s">
        <v>26868</v>
      </c>
    </row>
    <row r="17939" spans="1:10">
      <c r="A17939" t="s">
        <v>73</v>
      </c>
      <c r="B17939" t="s">
        <v>26869</v>
      </c>
      <c r="C17939" t="s">
        <v>24</v>
      </c>
      <c r="D17939" t="s">
        <v>13</v>
      </c>
      <c r="E17939" t="s">
        <v>25</v>
      </c>
      <c r="F17939" t="s">
        <v>26</v>
      </c>
      <c r="G17939" s="3">
        <v>45214.466192129628</v>
      </c>
      <c r="H17939" s="1">
        <v>184000</v>
      </c>
      <c r="I17939" t="s">
        <v>3645</v>
      </c>
      <c r="J17939" t="s">
        <v>26870</v>
      </c>
    </row>
    <row r="17940" spans="1:10">
      <c r="A17940" t="s">
        <v>18</v>
      </c>
      <c r="B17940" t="s">
        <v>18</v>
      </c>
      <c r="C17940" t="s">
        <v>11207</v>
      </c>
      <c r="D17940" t="s">
        <v>13</v>
      </c>
      <c r="E17940" t="s">
        <v>14</v>
      </c>
      <c r="F17940" t="s">
        <v>26</v>
      </c>
      <c r="G17940" s="3">
        <v>45192.450520833336</v>
      </c>
      <c r="H17940" s="1">
        <v>136875</v>
      </c>
      <c r="I17940" t="s">
        <v>729</v>
      </c>
      <c r="J17940" t="s">
        <v>26871</v>
      </c>
    </row>
    <row r="17941" spans="1:10">
      <c r="A17941" t="s">
        <v>18</v>
      </c>
      <c r="B17941" t="s">
        <v>18</v>
      </c>
      <c r="C17941" t="s">
        <v>2744</v>
      </c>
      <c r="D17941" t="s">
        <v>13</v>
      </c>
      <c r="E17941" t="s">
        <v>14</v>
      </c>
      <c r="F17941" t="s">
        <v>26</v>
      </c>
      <c r="G17941" s="3">
        <v>45157.455613425926</v>
      </c>
      <c r="H17941" s="1">
        <v>132500</v>
      </c>
      <c r="I17941" t="s">
        <v>15670</v>
      </c>
      <c r="J17941" t="s">
        <v>15671</v>
      </c>
    </row>
    <row r="17942" spans="1:10">
      <c r="A17942" t="s">
        <v>73</v>
      </c>
      <c r="B17942" t="s">
        <v>73</v>
      </c>
      <c r="C17942" t="s">
        <v>232</v>
      </c>
      <c r="D17942" t="s">
        <v>13</v>
      </c>
      <c r="E17942" t="s">
        <v>14</v>
      </c>
      <c r="F17942" t="s">
        <v>26</v>
      </c>
      <c r="G17942" s="3">
        <v>45126.424166666664</v>
      </c>
      <c r="H17942" s="1">
        <v>141500</v>
      </c>
      <c r="I17942" t="s">
        <v>6699</v>
      </c>
      <c r="J17942" t="s">
        <v>15976</v>
      </c>
    </row>
    <row r="17943" spans="1:10">
      <c r="A17943" t="s">
        <v>10</v>
      </c>
      <c r="B17943" t="s">
        <v>26872</v>
      </c>
      <c r="C17943" t="s">
        <v>5581</v>
      </c>
      <c r="D17943" t="s">
        <v>13</v>
      </c>
      <c r="E17943" t="s">
        <v>14</v>
      </c>
      <c r="F17943" t="s">
        <v>26</v>
      </c>
      <c r="G17943" s="3">
        <v>44968.421041666668</v>
      </c>
      <c r="H17943" s="1">
        <v>155000</v>
      </c>
      <c r="I17943" t="s">
        <v>128</v>
      </c>
      <c r="J17943" t="s">
        <v>26873</v>
      </c>
    </row>
    <row r="17944" spans="1:10">
      <c r="A17944" t="s">
        <v>18</v>
      </c>
      <c r="B17944" t="s">
        <v>26874</v>
      </c>
      <c r="C17944" t="s">
        <v>19</v>
      </c>
      <c r="D17944" t="s">
        <v>13</v>
      </c>
      <c r="E17944" t="s">
        <v>14</v>
      </c>
      <c r="F17944" t="s">
        <v>26</v>
      </c>
      <c r="G17944" s="3">
        <v>45090.421469907407</v>
      </c>
      <c r="H17944" s="1">
        <v>125000</v>
      </c>
      <c r="I17944" t="s">
        <v>2783</v>
      </c>
      <c r="J17944" t="s">
        <v>6417</v>
      </c>
    </row>
    <row r="17945" spans="1:10">
      <c r="A17945" t="s">
        <v>10</v>
      </c>
      <c r="B17945" t="s">
        <v>652</v>
      </c>
      <c r="C17945" t="s">
        <v>2138</v>
      </c>
      <c r="D17945" t="s">
        <v>13</v>
      </c>
      <c r="E17945" t="s">
        <v>14</v>
      </c>
      <c r="F17945" t="s">
        <v>26</v>
      </c>
      <c r="G17945" s="3">
        <v>45280.41847222222</v>
      </c>
      <c r="H17945" s="1">
        <v>150000</v>
      </c>
      <c r="I17945" t="s">
        <v>5196</v>
      </c>
      <c r="J17945" t="s">
        <v>28</v>
      </c>
    </row>
    <row r="17946" spans="1:10">
      <c r="A17946" t="s">
        <v>18</v>
      </c>
      <c r="B17946" t="s">
        <v>25457</v>
      </c>
      <c r="C17946" t="s">
        <v>806</v>
      </c>
      <c r="D17946" t="s">
        <v>13</v>
      </c>
      <c r="E17946" t="s">
        <v>14</v>
      </c>
      <c r="F17946" t="s">
        <v>806</v>
      </c>
      <c r="G17946" s="3">
        <v>45128.450520833336</v>
      </c>
      <c r="H17946" s="1">
        <v>79200</v>
      </c>
      <c r="I17946" t="s">
        <v>234</v>
      </c>
      <c r="J17946" t="s">
        <v>301</v>
      </c>
    </row>
    <row r="17947" spans="1:10">
      <c r="A17947" t="s">
        <v>18</v>
      </c>
      <c r="B17947" t="s">
        <v>18</v>
      </c>
      <c r="C17947" t="s">
        <v>24</v>
      </c>
      <c r="D17947" t="s">
        <v>13</v>
      </c>
      <c r="E17947" t="s">
        <v>25</v>
      </c>
      <c r="F17947" t="s">
        <v>26</v>
      </c>
      <c r="G17947" s="3">
        <v>45250.422835648147</v>
      </c>
      <c r="H17947" s="1">
        <v>122500</v>
      </c>
      <c r="I17947" t="s">
        <v>13883</v>
      </c>
      <c r="J17947" t="s">
        <v>26875</v>
      </c>
    </row>
    <row r="17948" spans="1:10">
      <c r="A17948" t="s">
        <v>33</v>
      </c>
      <c r="B17948" t="s">
        <v>25730</v>
      </c>
      <c r="C17948" t="s">
        <v>6343</v>
      </c>
      <c r="D17948" t="s">
        <v>13</v>
      </c>
      <c r="E17948" t="s">
        <v>14</v>
      </c>
      <c r="F17948" t="s">
        <v>26</v>
      </c>
      <c r="G17948" s="3">
        <v>45119.416655092595</v>
      </c>
      <c r="H17948" s="1">
        <v>90000</v>
      </c>
      <c r="I17948" t="s">
        <v>26876</v>
      </c>
      <c r="J17948" t="s">
        <v>3496</v>
      </c>
    </row>
    <row r="17949" spans="1:10">
      <c r="A17949" t="s">
        <v>10</v>
      </c>
      <c r="B17949" t="s">
        <v>26877</v>
      </c>
      <c r="C17949" t="s">
        <v>26</v>
      </c>
      <c r="D17949" t="s">
        <v>13</v>
      </c>
      <c r="E17949" t="s">
        <v>14</v>
      </c>
      <c r="F17949" t="s">
        <v>20</v>
      </c>
      <c r="G17949" s="3">
        <v>45227.438472222224</v>
      </c>
      <c r="H17949" s="1">
        <v>253000</v>
      </c>
      <c r="I17949" t="s">
        <v>26878</v>
      </c>
      <c r="J17949" t="s">
        <v>919</v>
      </c>
    </row>
    <row r="17950" spans="1:10">
      <c r="A17950" t="s">
        <v>18</v>
      </c>
      <c r="B17950" t="s">
        <v>184</v>
      </c>
      <c r="C17950" t="s">
        <v>325</v>
      </c>
      <c r="D17950" t="s">
        <v>13</v>
      </c>
      <c r="E17950" t="s">
        <v>14</v>
      </c>
      <c r="F17950" t="s">
        <v>26</v>
      </c>
      <c r="G17950" s="3">
        <v>45028.433842592596</v>
      </c>
      <c r="H17950" s="1">
        <v>135000</v>
      </c>
      <c r="I17950" t="s">
        <v>128</v>
      </c>
      <c r="J17950" t="s">
        <v>24425</v>
      </c>
    </row>
    <row r="17951" spans="1:10">
      <c r="A17951" t="s">
        <v>33</v>
      </c>
      <c r="B17951" t="s">
        <v>26879</v>
      </c>
      <c r="C17951" t="s">
        <v>2611</v>
      </c>
      <c r="D17951" t="s">
        <v>13</v>
      </c>
      <c r="E17951" t="s">
        <v>14</v>
      </c>
      <c r="F17951" t="s">
        <v>26</v>
      </c>
      <c r="G17951" s="3">
        <v>45117.453541666669</v>
      </c>
      <c r="H17951" s="1">
        <v>100000</v>
      </c>
      <c r="I17951" t="s">
        <v>7778</v>
      </c>
      <c r="J17951" t="s">
        <v>26880</v>
      </c>
    </row>
    <row r="17952" spans="1:10">
      <c r="A17952" t="s">
        <v>73</v>
      </c>
      <c r="B17952" t="s">
        <v>26881</v>
      </c>
      <c r="C17952" t="s">
        <v>201</v>
      </c>
      <c r="D17952" t="s">
        <v>13</v>
      </c>
      <c r="E17952" t="s">
        <v>14</v>
      </c>
      <c r="F17952" t="s">
        <v>26</v>
      </c>
      <c r="G17952" s="3">
        <v>45071.433761574073</v>
      </c>
      <c r="H17952" s="1">
        <v>90000</v>
      </c>
      <c r="I17952" t="s">
        <v>26882</v>
      </c>
      <c r="J17952" t="s">
        <v>26883</v>
      </c>
    </row>
    <row r="17953" spans="1:10">
      <c r="A17953" t="s">
        <v>152</v>
      </c>
      <c r="B17953" t="s">
        <v>634</v>
      </c>
      <c r="C17953" t="s">
        <v>6433</v>
      </c>
      <c r="D17953" t="s">
        <v>13</v>
      </c>
      <c r="E17953" t="s">
        <v>14</v>
      </c>
      <c r="F17953" t="s">
        <v>608</v>
      </c>
      <c r="G17953" s="3">
        <v>44969.444953703707</v>
      </c>
      <c r="H17953" s="1">
        <v>225000</v>
      </c>
      <c r="I17953" t="s">
        <v>19101</v>
      </c>
      <c r="J17953" t="s">
        <v>26884</v>
      </c>
    </row>
    <row r="17954" spans="1:10">
      <c r="A17954" t="s">
        <v>135</v>
      </c>
      <c r="B17954" t="s">
        <v>26885</v>
      </c>
      <c r="C17954" t="s">
        <v>1926</v>
      </c>
      <c r="D17954" t="s">
        <v>13</v>
      </c>
      <c r="E17954" t="s">
        <v>14</v>
      </c>
      <c r="F17954" t="s">
        <v>26</v>
      </c>
      <c r="G17954" s="3">
        <v>45055.417800925927</v>
      </c>
      <c r="H17954" s="1">
        <v>115000</v>
      </c>
      <c r="I17954" t="s">
        <v>26886</v>
      </c>
      <c r="J17954" t="s">
        <v>26887</v>
      </c>
    </row>
    <row r="17955" spans="1:10">
      <c r="A17955" t="s">
        <v>106</v>
      </c>
      <c r="B17955" t="s">
        <v>26888</v>
      </c>
      <c r="C17955" t="s">
        <v>6341</v>
      </c>
      <c r="D17955" t="s">
        <v>13</v>
      </c>
      <c r="E17955" t="s">
        <v>14</v>
      </c>
      <c r="F17955" t="s">
        <v>1820</v>
      </c>
      <c r="G17955" s="3">
        <v>45017.449664351851</v>
      </c>
      <c r="H17955" s="1">
        <v>89100</v>
      </c>
      <c r="I17955" t="s">
        <v>10921</v>
      </c>
      <c r="J17955" t="s">
        <v>10922</v>
      </c>
    </row>
    <row r="17956" spans="1:10">
      <c r="A17956" t="s">
        <v>73</v>
      </c>
      <c r="B17956" t="s">
        <v>73</v>
      </c>
      <c r="C17956" t="s">
        <v>136</v>
      </c>
      <c r="D17956" t="s">
        <v>13</v>
      </c>
      <c r="E17956" t="s">
        <v>14</v>
      </c>
      <c r="F17956" t="s">
        <v>26</v>
      </c>
      <c r="G17956" s="3">
        <v>45093.447488425925</v>
      </c>
      <c r="H17956" s="1">
        <v>172500</v>
      </c>
      <c r="I17956" t="s">
        <v>130</v>
      </c>
      <c r="J17956" t="s">
        <v>24720</v>
      </c>
    </row>
    <row r="17957" spans="1:10">
      <c r="A17957" t="s">
        <v>33</v>
      </c>
      <c r="B17957" t="s">
        <v>33</v>
      </c>
      <c r="C17957" t="s">
        <v>2012</v>
      </c>
      <c r="D17957" t="s">
        <v>13</v>
      </c>
      <c r="E17957" t="s">
        <v>14</v>
      </c>
      <c r="F17957" t="s">
        <v>2012</v>
      </c>
      <c r="G17957" s="3">
        <v>44943.428182870368</v>
      </c>
      <c r="H17957" s="1">
        <v>111175</v>
      </c>
      <c r="I17957" t="s">
        <v>26889</v>
      </c>
      <c r="J17957" t="s">
        <v>739</v>
      </c>
    </row>
    <row r="17958" spans="1:10">
      <c r="A17958" t="s">
        <v>18</v>
      </c>
      <c r="B17958" t="s">
        <v>328</v>
      </c>
      <c r="C17958" t="s">
        <v>24</v>
      </c>
      <c r="D17958" t="s">
        <v>13</v>
      </c>
      <c r="E17958" t="s">
        <v>25</v>
      </c>
      <c r="F17958" t="s">
        <v>26</v>
      </c>
      <c r="G17958" s="3">
        <v>45007.42900462963</v>
      </c>
      <c r="H17958" s="1">
        <v>175000</v>
      </c>
      <c r="I17958" t="s">
        <v>1397</v>
      </c>
      <c r="J17958" t="s">
        <v>9055</v>
      </c>
    </row>
    <row r="17959" spans="1:10">
      <c r="A17959" t="s">
        <v>18</v>
      </c>
      <c r="B17959" t="s">
        <v>26890</v>
      </c>
      <c r="C17959" t="s">
        <v>276</v>
      </c>
      <c r="D17959" t="s">
        <v>13</v>
      </c>
      <c r="E17959" t="s">
        <v>14</v>
      </c>
      <c r="F17959" t="s">
        <v>26</v>
      </c>
      <c r="G17959" s="3">
        <v>45120.421319444446</v>
      </c>
      <c r="H17959" s="1">
        <v>100000</v>
      </c>
      <c r="I17959" t="s">
        <v>2092</v>
      </c>
      <c r="J17959" t="s">
        <v>26891</v>
      </c>
    </row>
    <row r="17960" spans="1:10">
      <c r="A17960" t="s">
        <v>33</v>
      </c>
      <c r="B17960" t="s">
        <v>26892</v>
      </c>
      <c r="C17960" t="s">
        <v>608</v>
      </c>
      <c r="D17960" t="s">
        <v>13</v>
      </c>
      <c r="E17960" t="s">
        <v>14</v>
      </c>
      <c r="F17960" t="s">
        <v>608</v>
      </c>
      <c r="G17960" s="3">
        <v>44950.429398148146</v>
      </c>
      <c r="H17960" s="1">
        <v>99150</v>
      </c>
      <c r="I17960" t="s">
        <v>1611</v>
      </c>
      <c r="J17960" t="s">
        <v>1095</v>
      </c>
    </row>
    <row r="17961" spans="1:10">
      <c r="A17961" t="s">
        <v>18</v>
      </c>
      <c r="B17961" t="s">
        <v>18</v>
      </c>
      <c r="C17961" t="s">
        <v>19</v>
      </c>
      <c r="D17961" t="s">
        <v>13</v>
      </c>
      <c r="E17961" t="s">
        <v>14</v>
      </c>
      <c r="F17961" t="s">
        <v>26</v>
      </c>
      <c r="G17961" s="3">
        <v>44971.420312499999</v>
      </c>
      <c r="H17961" s="1">
        <v>90000</v>
      </c>
      <c r="I17961" t="s">
        <v>2783</v>
      </c>
      <c r="J17961" t="s">
        <v>2800</v>
      </c>
    </row>
    <row r="17962" spans="1:10">
      <c r="A17962" t="s">
        <v>18</v>
      </c>
      <c r="B17962" t="s">
        <v>26893</v>
      </c>
      <c r="C17962" t="s">
        <v>767</v>
      </c>
      <c r="D17962" t="s">
        <v>13</v>
      </c>
      <c r="E17962" t="s">
        <v>14</v>
      </c>
      <c r="F17962" t="s">
        <v>26</v>
      </c>
      <c r="G17962" s="3">
        <v>44942.447881944441</v>
      </c>
      <c r="H17962" s="1">
        <v>184500</v>
      </c>
      <c r="I17962" t="s">
        <v>420</v>
      </c>
      <c r="J17962" t="s">
        <v>26894</v>
      </c>
    </row>
    <row r="17963" spans="1:10">
      <c r="A17963" t="s">
        <v>33</v>
      </c>
      <c r="B17963" t="s">
        <v>8723</v>
      </c>
      <c r="C17963" t="s">
        <v>2299</v>
      </c>
      <c r="D17963" t="s">
        <v>13</v>
      </c>
      <c r="E17963" t="s">
        <v>14</v>
      </c>
      <c r="F17963" t="s">
        <v>26</v>
      </c>
      <c r="G17963" s="3">
        <v>45091.417824074073</v>
      </c>
      <c r="H17963" s="1">
        <v>90000</v>
      </c>
      <c r="I17963" t="s">
        <v>1613</v>
      </c>
      <c r="J17963" t="s">
        <v>26895</v>
      </c>
    </row>
    <row r="17964" spans="1:10">
      <c r="A17964" t="s">
        <v>33</v>
      </c>
      <c r="B17964" t="s">
        <v>26896</v>
      </c>
      <c r="C17964" t="s">
        <v>7119</v>
      </c>
      <c r="D17964" t="s">
        <v>13</v>
      </c>
      <c r="E17964" t="s">
        <v>14</v>
      </c>
      <c r="F17964" t="s">
        <v>26</v>
      </c>
      <c r="G17964" s="3">
        <v>45092.417025462964</v>
      </c>
      <c r="H17964" s="1">
        <v>72208.5</v>
      </c>
      <c r="I17964" t="s">
        <v>26897</v>
      </c>
      <c r="J17964" t="s">
        <v>3515</v>
      </c>
    </row>
    <row r="17965" spans="1:10">
      <c r="A17965" t="s">
        <v>152</v>
      </c>
      <c r="B17965" t="s">
        <v>26898</v>
      </c>
      <c r="C17965" t="s">
        <v>198</v>
      </c>
      <c r="D17965" t="s">
        <v>13</v>
      </c>
      <c r="E17965" t="s">
        <v>14</v>
      </c>
      <c r="F17965" t="s">
        <v>198</v>
      </c>
      <c r="G17965" s="3">
        <v>45089.444004629629</v>
      </c>
      <c r="H17965" s="1">
        <v>141000</v>
      </c>
      <c r="I17965" t="s">
        <v>3319</v>
      </c>
      <c r="J17965" t="s">
        <v>26899</v>
      </c>
    </row>
    <row r="17966" spans="1:10">
      <c r="A17966" t="s">
        <v>10</v>
      </c>
      <c r="B17966" t="s">
        <v>10</v>
      </c>
      <c r="C17966" t="s">
        <v>22144</v>
      </c>
      <c r="D17966" t="s">
        <v>13</v>
      </c>
      <c r="E17966" t="s">
        <v>14</v>
      </c>
      <c r="F17966" t="s">
        <v>26</v>
      </c>
      <c r="G17966" s="3">
        <v>45014.421238425923</v>
      </c>
      <c r="H17966" s="1">
        <v>127500</v>
      </c>
      <c r="I17966" t="s">
        <v>22145</v>
      </c>
      <c r="J17966" t="s">
        <v>166</v>
      </c>
    </row>
    <row r="17967" spans="1:10">
      <c r="A17967" t="s">
        <v>18</v>
      </c>
      <c r="B17967" t="s">
        <v>26900</v>
      </c>
      <c r="C17967" t="s">
        <v>8114</v>
      </c>
      <c r="D17967" t="s">
        <v>13</v>
      </c>
      <c r="E17967" t="s">
        <v>14</v>
      </c>
      <c r="F17967" t="s">
        <v>26</v>
      </c>
      <c r="G17967" s="3">
        <v>44991.452881944446</v>
      </c>
      <c r="H17967" s="1">
        <v>150000</v>
      </c>
      <c r="I17967" t="s">
        <v>1016</v>
      </c>
      <c r="J17967" t="s">
        <v>25417</v>
      </c>
    </row>
    <row r="17968" spans="1:10">
      <c r="A17968" t="s">
        <v>212</v>
      </c>
      <c r="B17968" t="s">
        <v>212</v>
      </c>
      <c r="C17968" t="s">
        <v>901</v>
      </c>
      <c r="D17968" t="s">
        <v>13</v>
      </c>
      <c r="E17968" t="s">
        <v>14</v>
      </c>
      <c r="F17968" t="s">
        <v>20</v>
      </c>
      <c r="G17968" s="3">
        <v>45146.451145833336</v>
      </c>
      <c r="H17968" s="1">
        <v>178458</v>
      </c>
      <c r="I17968" t="s">
        <v>3484</v>
      </c>
      <c r="J17968" t="s">
        <v>3485</v>
      </c>
    </row>
    <row r="17969" spans="1:10">
      <c r="A17969" t="s">
        <v>10</v>
      </c>
      <c r="B17969" t="s">
        <v>10</v>
      </c>
      <c r="C17969" t="s">
        <v>26</v>
      </c>
      <c r="D17969" t="s">
        <v>13</v>
      </c>
      <c r="E17969" t="s">
        <v>14</v>
      </c>
      <c r="F17969" t="s">
        <v>26</v>
      </c>
      <c r="G17969" s="3">
        <v>45089.419178240743</v>
      </c>
      <c r="H17969" s="1">
        <v>96545</v>
      </c>
      <c r="I17969" t="s">
        <v>12329</v>
      </c>
      <c r="J17969" t="s">
        <v>647</v>
      </c>
    </row>
    <row r="17970" spans="1:10">
      <c r="A17970" t="s">
        <v>33</v>
      </c>
      <c r="B17970" t="s">
        <v>23394</v>
      </c>
      <c r="C17970" t="s">
        <v>24</v>
      </c>
      <c r="D17970" t="s">
        <v>13</v>
      </c>
      <c r="E17970" t="s">
        <v>25</v>
      </c>
      <c r="F17970" t="s">
        <v>26</v>
      </c>
      <c r="G17970" s="3">
        <v>45150.416724537034</v>
      </c>
      <c r="H17970" s="1">
        <v>106000</v>
      </c>
      <c r="I17970" t="s">
        <v>602</v>
      </c>
      <c r="J17970" t="s">
        <v>26901</v>
      </c>
    </row>
    <row r="17971" spans="1:10">
      <c r="A17971" t="s">
        <v>73</v>
      </c>
      <c r="B17971" t="s">
        <v>3741</v>
      </c>
      <c r="C17971" t="s">
        <v>276</v>
      </c>
      <c r="D17971" t="s">
        <v>13</v>
      </c>
      <c r="E17971" t="s">
        <v>14</v>
      </c>
      <c r="F17971" t="s">
        <v>26</v>
      </c>
      <c r="G17971" s="3">
        <v>45004.436967592592</v>
      </c>
      <c r="H17971" s="1">
        <v>125000</v>
      </c>
      <c r="I17971" t="s">
        <v>26902</v>
      </c>
      <c r="J17971" t="s">
        <v>26903</v>
      </c>
    </row>
    <row r="17972" spans="1:10">
      <c r="A17972" t="s">
        <v>18</v>
      </c>
      <c r="B17972" t="s">
        <v>6410</v>
      </c>
      <c r="C17972" t="s">
        <v>826</v>
      </c>
      <c r="D17972" t="s">
        <v>13</v>
      </c>
      <c r="E17972" t="s">
        <v>14</v>
      </c>
      <c r="F17972" t="s">
        <v>827</v>
      </c>
      <c r="G17972" s="3">
        <v>45093.466053240743</v>
      </c>
      <c r="H17972" s="1">
        <v>97444</v>
      </c>
      <c r="I17972" t="s">
        <v>685</v>
      </c>
      <c r="J17972" t="s">
        <v>26904</v>
      </c>
    </row>
    <row r="17973" spans="1:10">
      <c r="A17973" t="s">
        <v>152</v>
      </c>
      <c r="B17973" t="s">
        <v>152</v>
      </c>
      <c r="C17973" t="s">
        <v>614</v>
      </c>
      <c r="D17973" t="s">
        <v>13</v>
      </c>
      <c r="E17973" t="s">
        <v>14</v>
      </c>
      <c r="F17973" t="s">
        <v>608</v>
      </c>
      <c r="G17973" s="3">
        <v>45189.4294212963</v>
      </c>
      <c r="H17973" s="1">
        <v>108415.5</v>
      </c>
      <c r="I17973" t="s">
        <v>3689</v>
      </c>
      <c r="J17973" t="s">
        <v>15292</v>
      </c>
    </row>
    <row r="17974" spans="1:10">
      <c r="A17974" t="s">
        <v>18</v>
      </c>
      <c r="B17974" t="s">
        <v>18</v>
      </c>
      <c r="C17974" t="s">
        <v>40</v>
      </c>
      <c r="D17974" t="s">
        <v>13</v>
      </c>
      <c r="E17974" t="s">
        <v>14</v>
      </c>
      <c r="F17974" t="s">
        <v>26</v>
      </c>
      <c r="G17974" s="3">
        <v>45044.421157407407</v>
      </c>
      <c r="H17974" s="1">
        <v>150000</v>
      </c>
      <c r="I17974" t="s">
        <v>26905</v>
      </c>
      <c r="J17974" t="s">
        <v>117</v>
      </c>
    </row>
    <row r="17975" spans="1:10">
      <c r="A17975" t="s">
        <v>33</v>
      </c>
      <c r="B17975" t="s">
        <v>26906</v>
      </c>
      <c r="C17975" t="s">
        <v>170</v>
      </c>
      <c r="D17975" t="s">
        <v>13</v>
      </c>
      <c r="E17975" t="s">
        <v>14</v>
      </c>
      <c r="F17975" t="s">
        <v>171</v>
      </c>
      <c r="G17975" s="3">
        <v>44943.425173611111</v>
      </c>
      <c r="H17975" s="1">
        <v>64800</v>
      </c>
      <c r="I17975" t="s">
        <v>26907</v>
      </c>
      <c r="J17975" t="s">
        <v>2711</v>
      </c>
    </row>
    <row r="17976" spans="1:10">
      <c r="A17976" t="s">
        <v>18</v>
      </c>
      <c r="B17976" t="s">
        <v>26908</v>
      </c>
      <c r="C17976" t="s">
        <v>20591</v>
      </c>
      <c r="D17976" t="s">
        <v>13</v>
      </c>
      <c r="E17976" t="s">
        <v>14</v>
      </c>
      <c r="F17976" t="s">
        <v>26</v>
      </c>
      <c r="G17976" s="3">
        <v>45011.424618055556</v>
      </c>
      <c r="H17976" s="1">
        <v>102500</v>
      </c>
      <c r="I17976" t="s">
        <v>1613</v>
      </c>
      <c r="J17976" t="s">
        <v>26909</v>
      </c>
    </row>
    <row r="17977" spans="1:10">
      <c r="A17977" t="s">
        <v>33</v>
      </c>
      <c r="B17977" t="s">
        <v>26910</v>
      </c>
      <c r="C17977" t="s">
        <v>24</v>
      </c>
      <c r="D17977" t="s">
        <v>13</v>
      </c>
      <c r="E17977" t="s">
        <v>25</v>
      </c>
      <c r="F17977" t="s">
        <v>26</v>
      </c>
      <c r="G17977" s="3">
        <v>45146.453009259261</v>
      </c>
      <c r="H17977" s="1">
        <v>103049.5</v>
      </c>
      <c r="I17977" t="s">
        <v>2229</v>
      </c>
    </row>
    <row r="17978" spans="1:10">
      <c r="A17978" t="s">
        <v>73</v>
      </c>
      <c r="B17978" t="s">
        <v>73</v>
      </c>
      <c r="C17978" t="s">
        <v>276</v>
      </c>
      <c r="D17978" t="s">
        <v>13</v>
      </c>
      <c r="E17978" t="s">
        <v>14</v>
      </c>
      <c r="F17978" t="s">
        <v>20</v>
      </c>
      <c r="G17978" s="3">
        <v>45219.448946759258</v>
      </c>
      <c r="H17978" s="1">
        <v>160000</v>
      </c>
      <c r="I17978" t="s">
        <v>335</v>
      </c>
      <c r="J17978" t="s">
        <v>473</v>
      </c>
    </row>
    <row r="17979" spans="1:10">
      <c r="A17979" t="s">
        <v>73</v>
      </c>
      <c r="B17979" t="s">
        <v>73</v>
      </c>
      <c r="C17979" t="s">
        <v>4048</v>
      </c>
      <c r="D17979" t="s">
        <v>13</v>
      </c>
      <c r="E17979" t="s">
        <v>14</v>
      </c>
      <c r="F17979" t="s">
        <v>26</v>
      </c>
      <c r="G17979" s="3">
        <v>45197.421157407407</v>
      </c>
      <c r="H17979" s="1">
        <v>175000</v>
      </c>
      <c r="I17979" t="s">
        <v>9901</v>
      </c>
      <c r="J17979" t="s">
        <v>9902</v>
      </c>
    </row>
    <row r="17980" spans="1:10">
      <c r="A17980" t="s">
        <v>33</v>
      </c>
      <c r="B17980" t="s">
        <v>3835</v>
      </c>
      <c r="C17980" t="s">
        <v>711</v>
      </c>
      <c r="D17980" t="s">
        <v>13</v>
      </c>
      <c r="E17980" t="s">
        <v>14</v>
      </c>
      <c r="F17980" t="s">
        <v>712</v>
      </c>
      <c r="G17980" s="3">
        <v>44973.439270833333</v>
      </c>
      <c r="H17980" s="1">
        <v>89100</v>
      </c>
      <c r="I17980" t="s">
        <v>3836</v>
      </c>
      <c r="J17980" t="s">
        <v>3837</v>
      </c>
    </row>
    <row r="17981" spans="1:10">
      <c r="A17981" t="s">
        <v>73</v>
      </c>
      <c r="B17981" t="s">
        <v>26911</v>
      </c>
      <c r="C17981" t="s">
        <v>2441</v>
      </c>
      <c r="D17981" t="s">
        <v>13</v>
      </c>
      <c r="E17981" t="s">
        <v>14</v>
      </c>
      <c r="F17981" t="s">
        <v>26</v>
      </c>
      <c r="G17981" s="3">
        <v>44967.479398148149</v>
      </c>
      <c r="H17981" s="1">
        <v>147500</v>
      </c>
      <c r="I17981" t="s">
        <v>2442</v>
      </c>
    </row>
    <row r="17982" spans="1:10">
      <c r="A17982" t="s">
        <v>135</v>
      </c>
      <c r="B17982" t="s">
        <v>26912</v>
      </c>
      <c r="C17982" t="s">
        <v>18097</v>
      </c>
      <c r="D17982" t="s">
        <v>13</v>
      </c>
      <c r="E17982" t="s">
        <v>14</v>
      </c>
      <c r="F17982" t="s">
        <v>26</v>
      </c>
      <c r="G17982" s="3">
        <v>45019.417708333334</v>
      </c>
      <c r="H17982" s="1">
        <v>169000</v>
      </c>
      <c r="I17982" t="s">
        <v>10105</v>
      </c>
      <c r="J17982" t="s">
        <v>26913</v>
      </c>
    </row>
    <row r="17983" spans="1:10">
      <c r="A17983" t="s">
        <v>33</v>
      </c>
      <c r="B17983" t="s">
        <v>26914</v>
      </c>
      <c r="C17983" t="s">
        <v>232</v>
      </c>
      <c r="D17983" t="s">
        <v>13</v>
      </c>
      <c r="E17983" t="s">
        <v>14</v>
      </c>
      <c r="F17983" t="s">
        <v>26</v>
      </c>
      <c r="G17983" s="3">
        <v>45043.416666666664</v>
      </c>
      <c r="H17983" s="1">
        <v>80000</v>
      </c>
      <c r="I17983" t="s">
        <v>4010</v>
      </c>
      <c r="J17983" t="s">
        <v>286</v>
      </c>
    </row>
    <row r="17984" spans="1:10">
      <c r="A17984" t="s">
        <v>10</v>
      </c>
      <c r="B17984" t="s">
        <v>26915</v>
      </c>
      <c r="C17984" t="s">
        <v>26</v>
      </c>
      <c r="D17984" t="s">
        <v>13</v>
      </c>
      <c r="E17984" t="s">
        <v>14</v>
      </c>
      <c r="F17984" t="s">
        <v>20</v>
      </c>
      <c r="G17984" s="3">
        <v>45112.464270833334</v>
      </c>
      <c r="H17984" s="1">
        <v>250000</v>
      </c>
      <c r="I17984" t="s">
        <v>335</v>
      </c>
      <c r="J17984" t="s">
        <v>26916</v>
      </c>
    </row>
    <row r="17985" spans="1:10">
      <c r="A17985" t="s">
        <v>10</v>
      </c>
      <c r="B17985" t="s">
        <v>26917</v>
      </c>
      <c r="C17985" t="s">
        <v>1166</v>
      </c>
      <c r="D17985" t="s">
        <v>13</v>
      </c>
      <c r="E17985" t="s">
        <v>14</v>
      </c>
      <c r="F17985" t="s">
        <v>26</v>
      </c>
      <c r="G17985" s="3">
        <v>45199.419606481482</v>
      </c>
      <c r="H17985" s="1">
        <v>108415.5</v>
      </c>
      <c r="I17985" t="s">
        <v>186</v>
      </c>
      <c r="J17985" t="s">
        <v>26918</v>
      </c>
    </row>
    <row r="17986" spans="1:10">
      <c r="A17986" t="s">
        <v>73</v>
      </c>
      <c r="B17986" t="s">
        <v>26919</v>
      </c>
      <c r="C17986" t="s">
        <v>1233</v>
      </c>
      <c r="D17986" t="s">
        <v>13</v>
      </c>
      <c r="E17986" t="s">
        <v>14</v>
      </c>
      <c r="F17986" t="s">
        <v>26</v>
      </c>
      <c r="G17986" s="3">
        <v>45180.424004629633</v>
      </c>
      <c r="H17986" s="1">
        <v>250000</v>
      </c>
      <c r="I17986" t="s">
        <v>128</v>
      </c>
      <c r="J17986" t="s">
        <v>26920</v>
      </c>
    </row>
    <row r="17987" spans="1:10">
      <c r="A17987" t="s">
        <v>10</v>
      </c>
      <c r="B17987" t="s">
        <v>10</v>
      </c>
      <c r="C17987" t="s">
        <v>24</v>
      </c>
      <c r="D17987" t="s">
        <v>13</v>
      </c>
      <c r="E17987" t="s">
        <v>25</v>
      </c>
      <c r="F17987" t="s">
        <v>26</v>
      </c>
      <c r="G17987" s="3">
        <v>45178.418576388889</v>
      </c>
      <c r="H17987" s="1">
        <v>109000</v>
      </c>
      <c r="I17987" t="s">
        <v>602</v>
      </c>
      <c r="J17987" t="s">
        <v>26921</v>
      </c>
    </row>
    <row r="17988" spans="1:10">
      <c r="A17988" t="s">
        <v>10</v>
      </c>
      <c r="B17988" t="s">
        <v>4908</v>
      </c>
      <c r="C17988" t="s">
        <v>2329</v>
      </c>
      <c r="D17988" t="s">
        <v>13</v>
      </c>
      <c r="E17988" t="s">
        <v>14</v>
      </c>
      <c r="F17988" t="s">
        <v>198</v>
      </c>
      <c r="G17988" s="3">
        <v>45029.429791666669</v>
      </c>
      <c r="H17988" s="1">
        <v>69962.5</v>
      </c>
      <c r="I17988" t="s">
        <v>2326</v>
      </c>
      <c r="J17988" t="s">
        <v>301</v>
      </c>
    </row>
    <row r="17989" spans="1:10">
      <c r="A17989" t="s">
        <v>10</v>
      </c>
      <c r="B17989" t="s">
        <v>26922</v>
      </c>
      <c r="C17989" t="s">
        <v>19</v>
      </c>
      <c r="D17989" t="s">
        <v>13</v>
      </c>
      <c r="E17989" t="s">
        <v>14</v>
      </c>
      <c r="F17989" t="s">
        <v>26</v>
      </c>
      <c r="G17989" s="3">
        <v>44985.452835648146</v>
      </c>
      <c r="H17989" s="1">
        <v>90000</v>
      </c>
      <c r="I17989" t="s">
        <v>202</v>
      </c>
      <c r="J17989" t="s">
        <v>26923</v>
      </c>
    </row>
    <row r="17990" spans="1:10">
      <c r="A17990" t="s">
        <v>33</v>
      </c>
      <c r="B17990" t="s">
        <v>8956</v>
      </c>
      <c r="C17990" t="s">
        <v>165</v>
      </c>
      <c r="D17990" t="s">
        <v>13</v>
      </c>
      <c r="E17990" t="s">
        <v>14</v>
      </c>
      <c r="F17990" t="s">
        <v>26</v>
      </c>
      <c r="G17990" s="3">
        <v>45061.417141203703</v>
      </c>
      <c r="H17990" s="1">
        <v>102500</v>
      </c>
      <c r="I17990" t="s">
        <v>6717</v>
      </c>
      <c r="J17990" t="s">
        <v>6718</v>
      </c>
    </row>
    <row r="17991" spans="1:10">
      <c r="A17991" t="s">
        <v>73</v>
      </c>
      <c r="B17991" t="s">
        <v>26924</v>
      </c>
      <c r="C17991" t="s">
        <v>24</v>
      </c>
      <c r="D17991" t="s">
        <v>13</v>
      </c>
      <c r="E17991" t="s">
        <v>25</v>
      </c>
      <c r="F17991" t="s">
        <v>26</v>
      </c>
      <c r="G17991" s="3">
        <v>45007.433715277781</v>
      </c>
      <c r="H17991" s="1">
        <v>157500</v>
      </c>
      <c r="I17991" t="s">
        <v>128</v>
      </c>
      <c r="J17991" t="s">
        <v>26925</v>
      </c>
    </row>
    <row r="17992" spans="1:10">
      <c r="A17992" t="s">
        <v>33</v>
      </c>
      <c r="B17992" t="s">
        <v>33</v>
      </c>
      <c r="C17992" t="s">
        <v>24</v>
      </c>
      <c r="D17992" t="s">
        <v>13</v>
      </c>
      <c r="E17992" t="s">
        <v>25</v>
      </c>
      <c r="F17992" t="s">
        <v>827</v>
      </c>
      <c r="G17992" s="3">
        <v>45157.431817129633</v>
      </c>
      <c r="H17992" s="1">
        <v>90000</v>
      </c>
      <c r="I17992" t="s">
        <v>5415</v>
      </c>
      <c r="J17992" t="s">
        <v>4982</v>
      </c>
    </row>
    <row r="17993" spans="1:10">
      <c r="A17993" t="s">
        <v>73</v>
      </c>
      <c r="B17993" t="s">
        <v>73</v>
      </c>
      <c r="C17993" t="s">
        <v>9911</v>
      </c>
      <c r="D17993" t="s">
        <v>1075</v>
      </c>
      <c r="E17993" t="s">
        <v>14</v>
      </c>
      <c r="F17993" t="s">
        <v>20</v>
      </c>
      <c r="G17993" s="3">
        <v>45201.445</v>
      </c>
      <c r="H17993" s="1">
        <v>173500</v>
      </c>
      <c r="I17993" t="s">
        <v>120</v>
      </c>
      <c r="J17993" t="s">
        <v>11846</v>
      </c>
    </row>
    <row r="17994" spans="1:10">
      <c r="A17994" t="s">
        <v>212</v>
      </c>
      <c r="B17994" t="s">
        <v>26926</v>
      </c>
      <c r="C17994" t="s">
        <v>161</v>
      </c>
      <c r="D17994" t="s">
        <v>13</v>
      </c>
      <c r="E17994" t="s">
        <v>14</v>
      </c>
      <c r="F17994" t="s">
        <v>162</v>
      </c>
      <c r="G17994" s="3">
        <v>45111.428217592591</v>
      </c>
      <c r="H17994" s="1">
        <v>157500</v>
      </c>
      <c r="I17994" t="s">
        <v>10447</v>
      </c>
      <c r="J17994" t="s">
        <v>26927</v>
      </c>
    </row>
    <row r="17995" spans="1:10">
      <c r="A17995" t="s">
        <v>33</v>
      </c>
      <c r="B17995" t="s">
        <v>33</v>
      </c>
      <c r="C17995" t="s">
        <v>884</v>
      </c>
      <c r="D17995" t="s">
        <v>13</v>
      </c>
      <c r="E17995" t="s">
        <v>14</v>
      </c>
      <c r="F17995" t="s">
        <v>26</v>
      </c>
      <c r="G17995" s="3">
        <v>45020.416759259257</v>
      </c>
      <c r="H17995" s="1">
        <v>90000</v>
      </c>
      <c r="I17995" t="s">
        <v>7711</v>
      </c>
      <c r="J17995" t="s">
        <v>777</v>
      </c>
    </row>
    <row r="17996" spans="1:10">
      <c r="A17996" t="s">
        <v>73</v>
      </c>
      <c r="B17996" t="s">
        <v>26928</v>
      </c>
      <c r="C17996" t="s">
        <v>5596</v>
      </c>
      <c r="D17996" t="s">
        <v>13</v>
      </c>
      <c r="E17996" t="s">
        <v>14</v>
      </c>
      <c r="F17996" t="s">
        <v>26</v>
      </c>
      <c r="G17996" s="3">
        <v>45155.421261574076</v>
      </c>
      <c r="H17996" s="1">
        <v>142500</v>
      </c>
      <c r="I17996" t="s">
        <v>1106</v>
      </c>
      <c r="J17996" t="s">
        <v>18004</v>
      </c>
    </row>
    <row r="17997" spans="1:10">
      <c r="A17997" t="s">
        <v>33</v>
      </c>
      <c r="B17997" t="s">
        <v>7754</v>
      </c>
      <c r="C17997" t="s">
        <v>3413</v>
      </c>
      <c r="D17997" t="s">
        <v>13</v>
      </c>
      <c r="E17997" t="s">
        <v>14</v>
      </c>
      <c r="F17997" t="s">
        <v>26</v>
      </c>
      <c r="G17997" s="3">
        <v>45040.417141203703</v>
      </c>
      <c r="H17997" s="1">
        <v>125000</v>
      </c>
      <c r="I17997" t="s">
        <v>7350</v>
      </c>
      <c r="J17997" t="s">
        <v>26929</v>
      </c>
    </row>
    <row r="17998" spans="1:10">
      <c r="A17998" t="s">
        <v>10</v>
      </c>
      <c r="B17998" t="s">
        <v>10</v>
      </c>
      <c r="C17998" t="s">
        <v>24</v>
      </c>
      <c r="D17998" t="s">
        <v>13</v>
      </c>
      <c r="E17998" t="s">
        <v>25</v>
      </c>
      <c r="F17998" t="s">
        <v>20</v>
      </c>
      <c r="G17998" s="3">
        <v>45111.445497685185</v>
      </c>
      <c r="H17998" s="1">
        <v>275000</v>
      </c>
      <c r="I17998" t="s">
        <v>575</v>
      </c>
      <c r="J17998" t="s">
        <v>26930</v>
      </c>
    </row>
    <row r="17999" spans="1:10">
      <c r="A17999" t="s">
        <v>212</v>
      </c>
      <c r="B17999" t="s">
        <v>212</v>
      </c>
      <c r="D17999" t="s">
        <v>13</v>
      </c>
      <c r="E17999" t="s">
        <v>14</v>
      </c>
      <c r="F17999" t="s">
        <v>26</v>
      </c>
      <c r="G17999" s="3">
        <v>45168.419074074074</v>
      </c>
      <c r="H17999" s="1">
        <v>190000</v>
      </c>
      <c r="I17999" t="s">
        <v>1397</v>
      </c>
      <c r="J17999" t="s">
        <v>28</v>
      </c>
    </row>
    <row r="18000" spans="1:10">
      <c r="A18000" t="s">
        <v>33</v>
      </c>
      <c r="B18000" t="s">
        <v>26931</v>
      </c>
      <c r="C18000" t="s">
        <v>8991</v>
      </c>
      <c r="D18000" t="s">
        <v>13</v>
      </c>
      <c r="E18000" t="s">
        <v>14</v>
      </c>
      <c r="F18000" t="s">
        <v>26</v>
      </c>
      <c r="G18000" s="3">
        <v>45261.417500000003</v>
      </c>
      <c r="H18000" s="1">
        <v>60000</v>
      </c>
      <c r="I18000" t="s">
        <v>24464</v>
      </c>
      <c r="J18000" t="s">
        <v>24465</v>
      </c>
    </row>
    <row r="18001" spans="1:10">
      <c r="A18001" t="s">
        <v>18</v>
      </c>
      <c r="B18001" t="s">
        <v>25096</v>
      </c>
      <c r="C18001" t="s">
        <v>142</v>
      </c>
      <c r="D18001" t="s">
        <v>13</v>
      </c>
      <c r="E18001" t="s">
        <v>14</v>
      </c>
      <c r="F18001" t="s">
        <v>26</v>
      </c>
      <c r="G18001" s="3">
        <v>44999.423888888887</v>
      </c>
      <c r="H18001" s="1">
        <v>115000</v>
      </c>
      <c r="I18001" t="s">
        <v>1016</v>
      </c>
      <c r="J18001" t="s">
        <v>25097</v>
      </c>
    </row>
    <row r="18002" spans="1:10">
      <c r="A18002" t="s">
        <v>10</v>
      </c>
      <c r="B18002" t="s">
        <v>10</v>
      </c>
      <c r="C18002" t="s">
        <v>4363</v>
      </c>
      <c r="D18002" t="s">
        <v>13</v>
      </c>
      <c r="E18002" t="s">
        <v>14</v>
      </c>
      <c r="F18002" t="s">
        <v>26</v>
      </c>
      <c r="G18002" s="3">
        <v>44981.461712962962</v>
      </c>
      <c r="H18002" s="1">
        <v>115000</v>
      </c>
      <c r="I18002" t="s">
        <v>980</v>
      </c>
    </row>
    <row r="18003" spans="1:10">
      <c r="A18003" t="s">
        <v>18</v>
      </c>
      <c r="B18003" t="s">
        <v>18</v>
      </c>
      <c r="C18003" t="s">
        <v>26932</v>
      </c>
      <c r="D18003" t="s">
        <v>13</v>
      </c>
      <c r="E18003" t="s">
        <v>14</v>
      </c>
      <c r="F18003" t="s">
        <v>608</v>
      </c>
      <c r="G18003" s="3">
        <v>45175.439386574071</v>
      </c>
      <c r="H18003" s="1">
        <v>90000</v>
      </c>
      <c r="I18003" t="s">
        <v>5278</v>
      </c>
      <c r="J18003" t="s">
        <v>26933</v>
      </c>
    </row>
    <row r="18004" spans="1:10">
      <c r="A18004" t="s">
        <v>18</v>
      </c>
      <c r="B18004" t="s">
        <v>18</v>
      </c>
      <c r="C18004" t="s">
        <v>24</v>
      </c>
      <c r="D18004" t="s">
        <v>13</v>
      </c>
      <c r="E18004" t="s">
        <v>25</v>
      </c>
      <c r="F18004" t="s">
        <v>26</v>
      </c>
      <c r="G18004" s="3">
        <v>44990.46361111111</v>
      </c>
      <c r="H18004" s="1">
        <v>135000</v>
      </c>
      <c r="I18004" t="s">
        <v>128</v>
      </c>
      <c r="J18004" t="s">
        <v>2927</v>
      </c>
    </row>
    <row r="18005" spans="1:10">
      <c r="A18005" t="s">
        <v>33</v>
      </c>
      <c r="B18005" t="s">
        <v>33</v>
      </c>
      <c r="C18005" t="s">
        <v>136</v>
      </c>
      <c r="D18005" t="s">
        <v>13</v>
      </c>
      <c r="E18005" t="s">
        <v>14</v>
      </c>
      <c r="F18005" t="s">
        <v>26</v>
      </c>
      <c r="G18005" s="3">
        <v>45050.417511574073</v>
      </c>
      <c r="H18005" s="1">
        <v>90000</v>
      </c>
      <c r="I18005" t="s">
        <v>26934</v>
      </c>
      <c r="J18005" t="s">
        <v>26935</v>
      </c>
    </row>
    <row r="18006" spans="1:10">
      <c r="A18006" t="s">
        <v>135</v>
      </c>
      <c r="B18006" t="s">
        <v>26936</v>
      </c>
      <c r="C18006" t="s">
        <v>136</v>
      </c>
      <c r="D18006" t="s">
        <v>13</v>
      </c>
      <c r="E18006" t="s">
        <v>14</v>
      </c>
      <c r="F18006" t="s">
        <v>26</v>
      </c>
      <c r="G18006" s="3">
        <v>45119.417314814818</v>
      </c>
      <c r="H18006" s="1">
        <v>132367</v>
      </c>
      <c r="I18006" t="s">
        <v>4729</v>
      </c>
      <c r="J18006" t="s">
        <v>316</v>
      </c>
    </row>
    <row r="18007" spans="1:10">
      <c r="A18007" t="s">
        <v>10</v>
      </c>
      <c r="B18007" t="s">
        <v>4141</v>
      </c>
      <c r="C18007" t="s">
        <v>1166</v>
      </c>
      <c r="D18007" t="s">
        <v>13</v>
      </c>
      <c r="E18007" t="s">
        <v>14</v>
      </c>
      <c r="F18007" t="s">
        <v>26</v>
      </c>
      <c r="G18007" s="3">
        <v>45146.420439814814</v>
      </c>
      <c r="H18007" s="1">
        <v>216500</v>
      </c>
      <c r="I18007" t="s">
        <v>13853</v>
      </c>
    </row>
    <row r="18008" spans="1:10">
      <c r="A18008" t="s">
        <v>18</v>
      </c>
      <c r="B18008" t="s">
        <v>328</v>
      </c>
      <c r="C18008" t="s">
        <v>26937</v>
      </c>
      <c r="D18008" t="s">
        <v>13</v>
      </c>
      <c r="E18008" t="s">
        <v>14</v>
      </c>
      <c r="F18008" t="s">
        <v>26</v>
      </c>
      <c r="G18008" s="3">
        <v>45063.433819444443</v>
      </c>
      <c r="H18008" s="1">
        <v>141000</v>
      </c>
      <c r="I18008" t="s">
        <v>10105</v>
      </c>
      <c r="J18008" t="s">
        <v>26938</v>
      </c>
    </row>
    <row r="18009" spans="1:10">
      <c r="A18009" t="s">
        <v>18</v>
      </c>
      <c r="B18009" t="s">
        <v>26939</v>
      </c>
      <c r="C18009" t="s">
        <v>19</v>
      </c>
      <c r="D18009" t="s">
        <v>13</v>
      </c>
      <c r="E18009" t="s">
        <v>14</v>
      </c>
      <c r="F18009" t="s">
        <v>26</v>
      </c>
      <c r="G18009" s="3">
        <v>45090.420416666668</v>
      </c>
      <c r="H18009" s="1">
        <v>90000</v>
      </c>
      <c r="I18009" t="s">
        <v>2783</v>
      </c>
      <c r="J18009" t="s">
        <v>6417</v>
      </c>
    </row>
    <row r="18010" spans="1:10">
      <c r="A18010" t="s">
        <v>73</v>
      </c>
      <c r="B18010" t="s">
        <v>302</v>
      </c>
      <c r="C18010" t="s">
        <v>24</v>
      </c>
      <c r="D18010" t="s">
        <v>13</v>
      </c>
      <c r="E18010" t="s">
        <v>25</v>
      </c>
      <c r="F18010" t="s">
        <v>20</v>
      </c>
      <c r="G18010" s="3">
        <v>45168.449918981481</v>
      </c>
      <c r="H18010" s="1">
        <v>135000</v>
      </c>
      <c r="I18010" t="s">
        <v>130</v>
      </c>
      <c r="J18010" t="s">
        <v>303</v>
      </c>
    </row>
    <row r="18011" spans="1:10">
      <c r="A18011" t="s">
        <v>18</v>
      </c>
      <c r="B18011" t="s">
        <v>6257</v>
      </c>
      <c r="C18011" t="s">
        <v>157</v>
      </c>
      <c r="D18011" t="s">
        <v>13</v>
      </c>
      <c r="E18011" t="s">
        <v>14</v>
      </c>
      <c r="F18011" t="s">
        <v>26</v>
      </c>
      <c r="G18011" s="3">
        <v>45080.420416666668</v>
      </c>
      <c r="H18011" s="1">
        <v>90000</v>
      </c>
      <c r="I18011" t="s">
        <v>870</v>
      </c>
      <c r="J18011" t="s">
        <v>26940</v>
      </c>
    </row>
    <row r="18012" spans="1:10">
      <c r="A18012" t="s">
        <v>33</v>
      </c>
      <c r="B18012" t="s">
        <v>26941</v>
      </c>
      <c r="C18012" t="s">
        <v>157</v>
      </c>
      <c r="D18012" t="s">
        <v>13</v>
      </c>
      <c r="E18012" t="s">
        <v>14</v>
      </c>
      <c r="F18012" t="s">
        <v>26</v>
      </c>
      <c r="G18012" s="3">
        <v>45177.41777777778</v>
      </c>
      <c r="H18012" s="1">
        <v>111175</v>
      </c>
      <c r="I18012" t="s">
        <v>1055</v>
      </c>
      <c r="J18012" t="s">
        <v>17314</v>
      </c>
    </row>
    <row r="18013" spans="1:10">
      <c r="A18013" t="s">
        <v>135</v>
      </c>
      <c r="B18013" t="s">
        <v>26942</v>
      </c>
      <c r="C18013" t="s">
        <v>237</v>
      </c>
      <c r="D18013" t="s">
        <v>13</v>
      </c>
      <c r="E18013" t="s">
        <v>14</v>
      </c>
      <c r="F18013" t="s">
        <v>26</v>
      </c>
      <c r="G18013" s="3">
        <v>45110.417916666665</v>
      </c>
      <c r="H18013" s="1">
        <v>125540</v>
      </c>
      <c r="I18013" t="s">
        <v>69</v>
      </c>
      <c r="J18013" t="s">
        <v>14739</v>
      </c>
    </row>
    <row r="18014" spans="1:10">
      <c r="A18014" t="s">
        <v>10</v>
      </c>
      <c r="B18014" t="s">
        <v>17713</v>
      </c>
      <c r="C18014" t="s">
        <v>157</v>
      </c>
      <c r="D18014" t="s">
        <v>13</v>
      </c>
      <c r="E18014" t="s">
        <v>14</v>
      </c>
      <c r="F18014" t="s">
        <v>26</v>
      </c>
      <c r="G18014" s="3">
        <v>45117.419224537036</v>
      </c>
      <c r="H18014" s="1">
        <v>185714</v>
      </c>
      <c r="I18014" t="s">
        <v>3645</v>
      </c>
      <c r="J18014" t="s">
        <v>17714</v>
      </c>
    </row>
    <row r="18015" spans="1:10">
      <c r="A18015" t="s">
        <v>18</v>
      </c>
      <c r="B18015" t="s">
        <v>924</v>
      </c>
      <c r="C18015" t="s">
        <v>6822</v>
      </c>
      <c r="D18015" t="s">
        <v>13</v>
      </c>
      <c r="E18015" t="s">
        <v>14</v>
      </c>
      <c r="F18015" t="s">
        <v>26</v>
      </c>
      <c r="G18015" s="3">
        <v>45119.420578703706</v>
      </c>
      <c r="H18015" s="1">
        <v>105000</v>
      </c>
      <c r="I18015" t="s">
        <v>186</v>
      </c>
      <c r="J18015" t="s">
        <v>5995</v>
      </c>
    </row>
    <row r="18016" spans="1:10">
      <c r="A18016" t="s">
        <v>33</v>
      </c>
      <c r="B18016" t="s">
        <v>26943</v>
      </c>
      <c r="C18016" t="s">
        <v>4634</v>
      </c>
      <c r="D18016" t="s">
        <v>13</v>
      </c>
      <c r="E18016" t="s">
        <v>14</v>
      </c>
      <c r="F18016" t="s">
        <v>26</v>
      </c>
      <c r="G18016" s="3">
        <v>45115.416817129626</v>
      </c>
      <c r="H18016" s="1">
        <v>65000</v>
      </c>
      <c r="I18016" t="s">
        <v>26944</v>
      </c>
      <c r="J18016" t="s">
        <v>46</v>
      </c>
    </row>
    <row r="18017" spans="1:10">
      <c r="A18017" t="s">
        <v>18</v>
      </c>
      <c r="B18017" t="s">
        <v>26945</v>
      </c>
      <c r="C18017" t="s">
        <v>4468</v>
      </c>
      <c r="D18017" t="s">
        <v>13</v>
      </c>
      <c r="E18017" t="s">
        <v>14</v>
      </c>
      <c r="F18017" t="s">
        <v>1891</v>
      </c>
      <c r="G18017" s="3">
        <v>44942.462893518517</v>
      </c>
      <c r="H18017" s="1">
        <v>98283</v>
      </c>
      <c r="I18017" t="s">
        <v>685</v>
      </c>
      <c r="J18017" t="s">
        <v>26946</v>
      </c>
    </row>
    <row r="18018" spans="1:10">
      <c r="A18018" t="s">
        <v>33</v>
      </c>
      <c r="B18018" t="s">
        <v>14487</v>
      </c>
      <c r="C18018" t="s">
        <v>201</v>
      </c>
      <c r="D18018" t="s">
        <v>13</v>
      </c>
      <c r="E18018" t="s">
        <v>14</v>
      </c>
      <c r="F18018" t="s">
        <v>26</v>
      </c>
      <c r="G18018" s="3">
        <v>45145.479930555557</v>
      </c>
      <c r="H18018" s="1">
        <v>90000</v>
      </c>
      <c r="I18018" t="s">
        <v>26947</v>
      </c>
      <c r="J18018" t="s">
        <v>26948</v>
      </c>
    </row>
    <row r="18019" spans="1:10">
      <c r="A18019" t="s">
        <v>10</v>
      </c>
      <c r="B18019" t="s">
        <v>1763</v>
      </c>
      <c r="C18019" t="s">
        <v>243</v>
      </c>
      <c r="D18019" t="s">
        <v>13</v>
      </c>
      <c r="E18019" t="s">
        <v>14</v>
      </c>
      <c r="F18019" t="s">
        <v>26</v>
      </c>
      <c r="G18019" s="3">
        <v>44993.419641203705</v>
      </c>
      <c r="H18019" s="1">
        <v>125000</v>
      </c>
      <c r="I18019" t="s">
        <v>24828</v>
      </c>
      <c r="J18019" t="s">
        <v>15541</v>
      </c>
    </row>
    <row r="18020" spans="1:10">
      <c r="A18020" t="s">
        <v>10</v>
      </c>
      <c r="B18020" t="s">
        <v>26949</v>
      </c>
      <c r="C18020" t="s">
        <v>589</v>
      </c>
      <c r="D18020" t="s">
        <v>13</v>
      </c>
      <c r="E18020" t="s">
        <v>14</v>
      </c>
      <c r="F18020" t="s">
        <v>26</v>
      </c>
      <c r="G18020" s="3">
        <v>45161.418773148151</v>
      </c>
      <c r="H18020" s="1">
        <v>174000</v>
      </c>
      <c r="I18020" t="s">
        <v>420</v>
      </c>
      <c r="J18020" t="s">
        <v>26950</v>
      </c>
    </row>
    <row r="18021" spans="1:10">
      <c r="A18021" t="s">
        <v>10</v>
      </c>
      <c r="B18021" t="s">
        <v>1603</v>
      </c>
      <c r="C18021" t="s">
        <v>26951</v>
      </c>
      <c r="D18021" t="s">
        <v>13</v>
      </c>
      <c r="E18021" t="s">
        <v>14</v>
      </c>
      <c r="F18021" t="s">
        <v>26952</v>
      </c>
      <c r="G18021" s="3">
        <v>45093.478194444448</v>
      </c>
      <c r="H18021" s="1">
        <v>90670</v>
      </c>
      <c r="I18021" t="s">
        <v>26953</v>
      </c>
      <c r="J18021" t="s">
        <v>26954</v>
      </c>
    </row>
    <row r="18022" spans="1:10">
      <c r="A18022" t="s">
        <v>33</v>
      </c>
      <c r="B18022" t="s">
        <v>26955</v>
      </c>
      <c r="C18022" t="s">
        <v>201</v>
      </c>
      <c r="D18022" t="s">
        <v>13</v>
      </c>
      <c r="E18022" t="s">
        <v>14</v>
      </c>
      <c r="F18022" t="s">
        <v>26</v>
      </c>
      <c r="G18022" s="3">
        <v>45168.4533912037</v>
      </c>
      <c r="H18022" s="1">
        <v>102500</v>
      </c>
      <c r="I18022" t="s">
        <v>130</v>
      </c>
      <c r="J18022" t="s">
        <v>610</v>
      </c>
    </row>
    <row r="18023" spans="1:10">
      <c r="A18023" t="s">
        <v>10</v>
      </c>
      <c r="B18023" t="s">
        <v>13237</v>
      </c>
      <c r="C18023" t="s">
        <v>24</v>
      </c>
      <c r="D18023" t="s">
        <v>13</v>
      </c>
      <c r="E18023" t="s">
        <v>25</v>
      </c>
      <c r="F18023" t="s">
        <v>26</v>
      </c>
      <c r="G18023" s="3">
        <v>45002.419583333336</v>
      </c>
      <c r="H18023" s="1">
        <v>100000</v>
      </c>
      <c r="I18023" t="s">
        <v>21450</v>
      </c>
      <c r="J18023" t="s">
        <v>26956</v>
      </c>
    </row>
    <row r="18024" spans="1:10">
      <c r="A18024" t="s">
        <v>10</v>
      </c>
      <c r="B18024" t="s">
        <v>10</v>
      </c>
      <c r="C18024" t="s">
        <v>24</v>
      </c>
      <c r="D18024" t="s">
        <v>100</v>
      </c>
      <c r="E18024" t="s">
        <v>25</v>
      </c>
      <c r="F18024" t="s">
        <v>608</v>
      </c>
      <c r="G18024" s="3">
        <v>45282.430798611109</v>
      </c>
      <c r="H18024" s="1">
        <v>95000</v>
      </c>
      <c r="I18024" t="s">
        <v>2489</v>
      </c>
      <c r="J18024" t="s">
        <v>316</v>
      </c>
    </row>
    <row r="18025" spans="1:10">
      <c r="A18025" t="s">
        <v>10</v>
      </c>
      <c r="B18025" t="s">
        <v>5106</v>
      </c>
      <c r="C18025" t="s">
        <v>75</v>
      </c>
      <c r="D18025" t="s">
        <v>13</v>
      </c>
      <c r="E18025" t="s">
        <v>14</v>
      </c>
      <c r="F18025" t="s">
        <v>26</v>
      </c>
      <c r="G18025" s="3">
        <v>45194.419340277775</v>
      </c>
      <c r="H18025" s="1">
        <v>150000</v>
      </c>
      <c r="I18025" t="s">
        <v>26569</v>
      </c>
      <c r="J18025" t="s">
        <v>5108</v>
      </c>
    </row>
    <row r="18026" spans="1:10">
      <c r="A18026" t="s">
        <v>33</v>
      </c>
      <c r="B18026" t="s">
        <v>11348</v>
      </c>
      <c r="C18026" t="s">
        <v>232</v>
      </c>
      <c r="D18026" t="s">
        <v>13</v>
      </c>
      <c r="E18026" t="s">
        <v>14</v>
      </c>
      <c r="F18026" t="s">
        <v>26</v>
      </c>
      <c r="G18026" s="3">
        <v>45016.42015046296</v>
      </c>
      <c r="H18026" s="1">
        <v>111175</v>
      </c>
      <c r="I18026" t="s">
        <v>26957</v>
      </c>
      <c r="J18026" t="s">
        <v>11350</v>
      </c>
    </row>
    <row r="18027" spans="1:10">
      <c r="A18027" t="s">
        <v>10</v>
      </c>
      <c r="B18027" t="s">
        <v>10</v>
      </c>
      <c r="C18027" t="s">
        <v>19</v>
      </c>
      <c r="D18027" t="s">
        <v>13</v>
      </c>
      <c r="E18027" t="s">
        <v>14</v>
      </c>
      <c r="F18027" t="s">
        <v>26</v>
      </c>
      <c r="G18027" s="3">
        <v>45056.418888888889</v>
      </c>
      <c r="H18027" s="1">
        <v>190000</v>
      </c>
      <c r="I18027" t="s">
        <v>980</v>
      </c>
      <c r="J18027" t="s">
        <v>26958</v>
      </c>
    </row>
    <row r="18028" spans="1:10">
      <c r="A18028" t="s">
        <v>212</v>
      </c>
      <c r="B18028" t="s">
        <v>5033</v>
      </c>
      <c r="C18028" t="s">
        <v>165</v>
      </c>
      <c r="D18028" t="s">
        <v>13</v>
      </c>
      <c r="E18028" t="s">
        <v>14</v>
      </c>
      <c r="F18028" t="s">
        <v>26</v>
      </c>
      <c r="G18028" s="3">
        <v>44956.419525462959</v>
      </c>
      <c r="H18028" s="1">
        <v>302880</v>
      </c>
      <c r="I18028" t="s">
        <v>2960</v>
      </c>
      <c r="J18028" t="s">
        <v>5035</v>
      </c>
    </row>
    <row r="18029" spans="1:10">
      <c r="A18029" t="s">
        <v>77</v>
      </c>
      <c r="B18029" t="s">
        <v>26959</v>
      </c>
      <c r="C18029" t="s">
        <v>24</v>
      </c>
      <c r="D18029" t="s">
        <v>13</v>
      </c>
      <c r="E18029" t="s">
        <v>25</v>
      </c>
      <c r="F18029" t="s">
        <v>608</v>
      </c>
      <c r="G18029" s="3">
        <v>45280.430752314816</v>
      </c>
      <c r="H18029" s="1">
        <v>85000</v>
      </c>
      <c r="I18029" t="s">
        <v>24215</v>
      </c>
      <c r="J18029" t="s">
        <v>24216</v>
      </c>
    </row>
    <row r="18030" spans="1:10">
      <c r="A18030" t="s">
        <v>18</v>
      </c>
      <c r="B18030" t="s">
        <v>26960</v>
      </c>
      <c r="C18030" t="s">
        <v>3038</v>
      </c>
      <c r="D18030" t="s">
        <v>13</v>
      </c>
      <c r="E18030" t="s">
        <v>14</v>
      </c>
      <c r="F18030" t="s">
        <v>171</v>
      </c>
      <c r="G18030" s="3">
        <v>45251.425115740742</v>
      </c>
      <c r="H18030" s="1">
        <v>155904.5</v>
      </c>
      <c r="I18030" t="s">
        <v>898</v>
      </c>
      <c r="J18030" t="s">
        <v>12766</v>
      </c>
    </row>
    <row r="18031" spans="1:10">
      <c r="A18031" t="s">
        <v>18</v>
      </c>
      <c r="B18031" t="s">
        <v>3811</v>
      </c>
      <c r="C18031" t="s">
        <v>119</v>
      </c>
      <c r="D18031" t="s">
        <v>13</v>
      </c>
      <c r="E18031" t="s">
        <v>14</v>
      </c>
      <c r="F18031" t="s">
        <v>26</v>
      </c>
      <c r="G18031" s="3">
        <v>45062.420578703706</v>
      </c>
      <c r="H18031" s="1">
        <v>115000</v>
      </c>
      <c r="I18031" t="s">
        <v>420</v>
      </c>
      <c r="J18031" t="s">
        <v>26961</v>
      </c>
    </row>
    <row r="18032" spans="1:10">
      <c r="A18032" t="s">
        <v>10</v>
      </c>
      <c r="B18032" t="s">
        <v>26962</v>
      </c>
      <c r="C18032" t="s">
        <v>209</v>
      </c>
      <c r="D18032" t="s">
        <v>13</v>
      </c>
      <c r="E18032" t="s">
        <v>14</v>
      </c>
      <c r="F18032" t="s">
        <v>209</v>
      </c>
      <c r="G18032" s="3">
        <v>45085.442777777775</v>
      </c>
      <c r="H18032" s="1">
        <v>132500</v>
      </c>
      <c r="I18032" t="s">
        <v>1064</v>
      </c>
      <c r="J18032" t="s">
        <v>26963</v>
      </c>
    </row>
    <row r="18033" spans="1:10">
      <c r="A18033" t="s">
        <v>10</v>
      </c>
      <c r="B18033" t="s">
        <v>26964</v>
      </c>
      <c r="C18033" t="s">
        <v>24</v>
      </c>
      <c r="D18033" t="s">
        <v>13</v>
      </c>
      <c r="E18033" t="s">
        <v>25</v>
      </c>
      <c r="F18033" t="s">
        <v>26</v>
      </c>
      <c r="G18033" s="3">
        <v>45076.418668981481</v>
      </c>
      <c r="H18033" s="1">
        <v>132950</v>
      </c>
      <c r="I18033" t="s">
        <v>26965</v>
      </c>
      <c r="J18033" t="s">
        <v>1297</v>
      </c>
    </row>
    <row r="18034" spans="1:10">
      <c r="A18034" t="s">
        <v>10</v>
      </c>
      <c r="B18034" t="s">
        <v>26966</v>
      </c>
      <c r="C18034" t="s">
        <v>276</v>
      </c>
      <c r="D18034" t="s">
        <v>13</v>
      </c>
      <c r="E18034" t="s">
        <v>14</v>
      </c>
      <c r="F18034" t="s">
        <v>26</v>
      </c>
      <c r="G18034" s="3">
        <v>45169.419953703706</v>
      </c>
      <c r="H18034" s="1">
        <v>125000</v>
      </c>
      <c r="I18034" t="s">
        <v>26967</v>
      </c>
      <c r="J18034" t="s">
        <v>18887</v>
      </c>
    </row>
    <row r="18035" spans="1:10">
      <c r="A18035" t="s">
        <v>135</v>
      </c>
      <c r="B18035" t="s">
        <v>26968</v>
      </c>
      <c r="C18035" t="s">
        <v>201</v>
      </c>
      <c r="D18035" t="s">
        <v>13</v>
      </c>
      <c r="E18035" t="s">
        <v>14</v>
      </c>
      <c r="F18035" t="s">
        <v>26</v>
      </c>
      <c r="G18035" s="3">
        <v>45125.471643518518</v>
      </c>
      <c r="H18035" s="1">
        <v>115500</v>
      </c>
      <c r="I18035" t="s">
        <v>378</v>
      </c>
      <c r="J18035" t="s">
        <v>26969</v>
      </c>
    </row>
    <row r="18036" spans="1:10">
      <c r="A18036" t="s">
        <v>73</v>
      </c>
      <c r="B18036" t="s">
        <v>26970</v>
      </c>
      <c r="C18036" t="s">
        <v>711</v>
      </c>
      <c r="D18036" t="s">
        <v>13</v>
      </c>
      <c r="E18036" t="s">
        <v>14</v>
      </c>
      <c r="F18036" t="s">
        <v>712</v>
      </c>
      <c r="G18036" s="3">
        <v>44975.436574074076</v>
      </c>
      <c r="H18036" s="1">
        <v>89100</v>
      </c>
      <c r="I18036" t="s">
        <v>374</v>
      </c>
      <c r="J18036" t="s">
        <v>26971</v>
      </c>
    </row>
    <row r="18037" spans="1:10">
      <c r="A18037" t="s">
        <v>10</v>
      </c>
      <c r="B18037" t="s">
        <v>26972</v>
      </c>
      <c r="C18037" t="s">
        <v>325</v>
      </c>
      <c r="D18037" t="s">
        <v>5505</v>
      </c>
      <c r="E18037" t="s">
        <v>14</v>
      </c>
      <c r="F18037" t="s">
        <v>26</v>
      </c>
      <c r="G18037" s="3">
        <v>45234.465416666666</v>
      </c>
      <c r="H18037" s="1">
        <v>130050</v>
      </c>
      <c r="I18037" t="s">
        <v>2788</v>
      </c>
      <c r="J18037" t="s">
        <v>18467</v>
      </c>
    </row>
    <row r="18038" spans="1:10">
      <c r="A18038" t="s">
        <v>10</v>
      </c>
      <c r="B18038" t="s">
        <v>7918</v>
      </c>
      <c r="C18038" t="s">
        <v>717</v>
      </c>
      <c r="D18038" t="s">
        <v>13</v>
      </c>
      <c r="E18038" t="s">
        <v>14</v>
      </c>
      <c r="F18038" t="s">
        <v>26</v>
      </c>
      <c r="G18038" s="3">
        <v>45044.458854166667</v>
      </c>
      <c r="H18038" s="1">
        <v>137500</v>
      </c>
      <c r="I18038" t="s">
        <v>26973</v>
      </c>
      <c r="J18038" t="s">
        <v>26974</v>
      </c>
    </row>
    <row r="18039" spans="1:10">
      <c r="A18039" t="s">
        <v>106</v>
      </c>
      <c r="B18039" t="s">
        <v>26975</v>
      </c>
      <c r="C18039" t="s">
        <v>2161</v>
      </c>
      <c r="D18039" t="s">
        <v>13</v>
      </c>
      <c r="E18039" t="s">
        <v>14</v>
      </c>
      <c r="F18039" t="s">
        <v>2086</v>
      </c>
      <c r="G18039" s="3">
        <v>45113.428310185183</v>
      </c>
      <c r="H18039" s="1">
        <v>257500</v>
      </c>
      <c r="I18039" t="s">
        <v>8782</v>
      </c>
      <c r="J18039" t="s">
        <v>26976</v>
      </c>
    </row>
    <row r="18040" spans="1:10">
      <c r="A18040" t="s">
        <v>33</v>
      </c>
      <c r="B18040" t="s">
        <v>33</v>
      </c>
      <c r="C18040" t="s">
        <v>6822</v>
      </c>
      <c r="D18040" t="s">
        <v>13</v>
      </c>
      <c r="E18040" t="s">
        <v>14</v>
      </c>
      <c r="F18040" t="s">
        <v>26</v>
      </c>
      <c r="G18040" s="3">
        <v>45244.416886574072</v>
      </c>
      <c r="H18040" s="1">
        <v>120040</v>
      </c>
      <c r="I18040" t="s">
        <v>6643</v>
      </c>
      <c r="J18040" t="s">
        <v>26977</v>
      </c>
    </row>
    <row r="18041" spans="1:10">
      <c r="A18041" t="s">
        <v>33</v>
      </c>
      <c r="B18041" t="s">
        <v>33</v>
      </c>
      <c r="C18041" t="s">
        <v>237</v>
      </c>
      <c r="D18041" t="s">
        <v>13</v>
      </c>
      <c r="E18041" t="s">
        <v>14</v>
      </c>
      <c r="F18041" t="s">
        <v>26</v>
      </c>
      <c r="G18041" s="3">
        <v>45100.430231481485</v>
      </c>
      <c r="H18041" s="1">
        <v>90000</v>
      </c>
      <c r="I18041" t="s">
        <v>130</v>
      </c>
      <c r="J18041" t="s">
        <v>4760</v>
      </c>
    </row>
    <row r="18042" spans="1:10">
      <c r="A18042" t="s">
        <v>18</v>
      </c>
      <c r="B18042" t="s">
        <v>18</v>
      </c>
      <c r="C18042" t="s">
        <v>24</v>
      </c>
      <c r="D18042" t="s">
        <v>13</v>
      </c>
      <c r="E18042" t="s">
        <v>25</v>
      </c>
      <c r="F18042" t="s">
        <v>26</v>
      </c>
      <c r="G18042" s="3">
        <v>45230.418020833335</v>
      </c>
      <c r="H18042" s="1">
        <v>133500</v>
      </c>
      <c r="I18042" t="s">
        <v>602</v>
      </c>
    </row>
    <row r="18043" spans="1:10">
      <c r="A18043" t="s">
        <v>73</v>
      </c>
      <c r="B18043" t="s">
        <v>26978</v>
      </c>
      <c r="C18043" t="s">
        <v>189</v>
      </c>
      <c r="D18043" t="s">
        <v>13</v>
      </c>
      <c r="E18043" t="s">
        <v>14</v>
      </c>
      <c r="F18043" t="s">
        <v>190</v>
      </c>
      <c r="G18043" s="3">
        <v>45054.44767361111</v>
      </c>
      <c r="H18043" s="1">
        <v>79200</v>
      </c>
      <c r="I18043" t="s">
        <v>1324</v>
      </c>
      <c r="J18043" t="s">
        <v>26979</v>
      </c>
    </row>
    <row r="18044" spans="1:10">
      <c r="A18044" t="s">
        <v>18</v>
      </c>
      <c r="B18044" t="s">
        <v>184</v>
      </c>
      <c r="C18044" t="s">
        <v>24</v>
      </c>
      <c r="D18044" t="s">
        <v>13</v>
      </c>
      <c r="E18044" t="s">
        <v>25</v>
      </c>
      <c r="F18044" t="s">
        <v>26</v>
      </c>
      <c r="G18044" s="3">
        <v>45085.436469907407</v>
      </c>
      <c r="H18044" s="1">
        <v>150000</v>
      </c>
      <c r="I18044" t="s">
        <v>128</v>
      </c>
      <c r="J18044" t="s">
        <v>26980</v>
      </c>
    </row>
    <row r="18045" spans="1:10">
      <c r="A18045" t="s">
        <v>33</v>
      </c>
      <c r="B18045" t="s">
        <v>33</v>
      </c>
      <c r="C18045" t="s">
        <v>1042</v>
      </c>
      <c r="D18045" t="s">
        <v>13</v>
      </c>
      <c r="E18045" t="s">
        <v>14</v>
      </c>
      <c r="F18045" t="s">
        <v>198</v>
      </c>
      <c r="G18045" s="3">
        <v>44942.458321759259</v>
      </c>
      <c r="H18045" s="1">
        <v>102500</v>
      </c>
      <c r="I18045" t="s">
        <v>2907</v>
      </c>
      <c r="J18045" t="s">
        <v>20231</v>
      </c>
    </row>
    <row r="18046" spans="1:10">
      <c r="A18046" t="s">
        <v>212</v>
      </c>
      <c r="B18046" t="s">
        <v>212</v>
      </c>
      <c r="C18046" t="s">
        <v>1689</v>
      </c>
      <c r="D18046" t="s">
        <v>13</v>
      </c>
      <c r="E18046" t="s">
        <v>14</v>
      </c>
      <c r="F18046" t="s">
        <v>26</v>
      </c>
      <c r="G18046" s="3">
        <v>45049.46266203704</v>
      </c>
      <c r="H18046" s="1">
        <v>125000</v>
      </c>
      <c r="I18046" t="s">
        <v>26981</v>
      </c>
      <c r="J18046" t="s">
        <v>26982</v>
      </c>
    </row>
    <row r="18047" spans="1:10">
      <c r="A18047" t="s">
        <v>18</v>
      </c>
      <c r="B18047" t="s">
        <v>18908</v>
      </c>
      <c r="C18047" t="s">
        <v>16286</v>
      </c>
      <c r="D18047" t="s">
        <v>1075</v>
      </c>
      <c r="E18047" t="s">
        <v>14</v>
      </c>
      <c r="F18047" t="s">
        <v>26</v>
      </c>
      <c r="G18047" s="3">
        <v>45180.449016203704</v>
      </c>
      <c r="H18047" s="1">
        <v>288500</v>
      </c>
      <c r="I18047" t="s">
        <v>120</v>
      </c>
      <c r="J18047" t="s">
        <v>4746</v>
      </c>
    </row>
    <row r="18048" spans="1:10">
      <c r="A18048" t="s">
        <v>135</v>
      </c>
      <c r="B18048" t="s">
        <v>8881</v>
      </c>
      <c r="C18048" t="s">
        <v>243</v>
      </c>
      <c r="D18048" t="s">
        <v>13</v>
      </c>
      <c r="E18048" t="s">
        <v>14</v>
      </c>
      <c r="F18048" t="s">
        <v>26</v>
      </c>
      <c r="G18048" s="3">
        <v>45097.417812500003</v>
      </c>
      <c r="H18048" s="1">
        <v>115000</v>
      </c>
      <c r="I18048" t="s">
        <v>12219</v>
      </c>
      <c r="J18048" t="s">
        <v>26983</v>
      </c>
    </row>
    <row r="18049" spans="1:10">
      <c r="A18049" t="s">
        <v>33</v>
      </c>
      <c r="B18049" t="s">
        <v>26984</v>
      </c>
      <c r="C18049" t="s">
        <v>161</v>
      </c>
      <c r="D18049" t="s">
        <v>13</v>
      </c>
      <c r="E18049" t="s">
        <v>14</v>
      </c>
      <c r="F18049" t="s">
        <v>162</v>
      </c>
      <c r="G18049" s="3">
        <v>45037.44363425926</v>
      </c>
      <c r="H18049" s="1">
        <v>139216</v>
      </c>
      <c r="I18049" t="s">
        <v>1567</v>
      </c>
      <c r="J18049" t="s">
        <v>301</v>
      </c>
    </row>
    <row r="18050" spans="1:10">
      <c r="A18050" t="s">
        <v>33</v>
      </c>
      <c r="B18050" t="s">
        <v>33</v>
      </c>
      <c r="C18050" t="s">
        <v>232</v>
      </c>
      <c r="D18050" t="s">
        <v>13</v>
      </c>
      <c r="E18050" t="s">
        <v>14</v>
      </c>
      <c r="F18050" t="s">
        <v>26</v>
      </c>
      <c r="G18050" s="3">
        <v>45149.41673611111</v>
      </c>
      <c r="H18050" s="1">
        <v>92500</v>
      </c>
      <c r="I18050" t="s">
        <v>26985</v>
      </c>
      <c r="J18050" t="s">
        <v>1643</v>
      </c>
    </row>
    <row r="18051" spans="1:10">
      <c r="A18051" t="s">
        <v>33</v>
      </c>
      <c r="B18051" t="s">
        <v>33</v>
      </c>
      <c r="C18051" t="s">
        <v>461</v>
      </c>
      <c r="D18051" t="s">
        <v>13</v>
      </c>
      <c r="E18051" t="s">
        <v>14</v>
      </c>
      <c r="F18051" t="s">
        <v>26</v>
      </c>
      <c r="G18051" s="3">
        <v>45273.41846064815</v>
      </c>
      <c r="H18051" s="1">
        <v>75000</v>
      </c>
      <c r="I18051" t="s">
        <v>26986</v>
      </c>
      <c r="J18051" t="s">
        <v>26987</v>
      </c>
    </row>
    <row r="18052" spans="1:10">
      <c r="A18052" t="s">
        <v>73</v>
      </c>
      <c r="B18052" t="s">
        <v>73</v>
      </c>
      <c r="C18052" t="s">
        <v>232</v>
      </c>
      <c r="D18052" t="s">
        <v>13</v>
      </c>
      <c r="E18052" t="s">
        <v>14</v>
      </c>
      <c r="F18052" t="s">
        <v>26</v>
      </c>
      <c r="G18052" s="3">
        <v>45100.435185185182</v>
      </c>
      <c r="H18052" s="1">
        <v>134000</v>
      </c>
      <c r="I18052" t="s">
        <v>57</v>
      </c>
      <c r="J18052" t="s">
        <v>26988</v>
      </c>
    </row>
    <row r="18053" spans="1:10">
      <c r="A18053" t="s">
        <v>10</v>
      </c>
      <c r="B18053" t="s">
        <v>26989</v>
      </c>
      <c r="C18053" t="s">
        <v>56</v>
      </c>
      <c r="D18053" t="s">
        <v>13</v>
      </c>
      <c r="E18053" t="s">
        <v>14</v>
      </c>
      <c r="F18053" t="s">
        <v>20</v>
      </c>
      <c r="G18053" s="3">
        <v>44937.450891203705</v>
      </c>
      <c r="H18053" s="1">
        <v>137110</v>
      </c>
      <c r="I18053" t="s">
        <v>26990</v>
      </c>
      <c r="J18053" t="s">
        <v>26991</v>
      </c>
    </row>
    <row r="18054" spans="1:10">
      <c r="A18054" t="s">
        <v>212</v>
      </c>
      <c r="B18054" t="s">
        <v>26992</v>
      </c>
      <c r="C18054" t="s">
        <v>26</v>
      </c>
      <c r="D18054" t="s">
        <v>13</v>
      </c>
      <c r="E18054" t="s">
        <v>14</v>
      </c>
      <c r="F18054" t="s">
        <v>20</v>
      </c>
      <c r="G18054" s="3">
        <v>45280.456064814818</v>
      </c>
      <c r="H18054" s="1">
        <v>91750</v>
      </c>
      <c r="I18054" t="s">
        <v>2453</v>
      </c>
      <c r="J18054" t="s">
        <v>26993</v>
      </c>
    </row>
    <row r="18055" spans="1:10">
      <c r="A18055" t="s">
        <v>10</v>
      </c>
      <c r="B18055" t="s">
        <v>10</v>
      </c>
      <c r="C18055" t="s">
        <v>371</v>
      </c>
      <c r="D18055" t="s">
        <v>13</v>
      </c>
      <c r="E18055" t="s">
        <v>14</v>
      </c>
      <c r="F18055" t="s">
        <v>26</v>
      </c>
      <c r="G18055" s="3">
        <v>45273.419664351852</v>
      </c>
      <c r="H18055" s="1">
        <v>100000</v>
      </c>
      <c r="I18055" t="s">
        <v>554</v>
      </c>
    </row>
    <row r="18056" spans="1:10">
      <c r="A18056" t="s">
        <v>10</v>
      </c>
      <c r="B18056" t="s">
        <v>21727</v>
      </c>
      <c r="C18056" t="s">
        <v>1117</v>
      </c>
      <c r="D18056" t="s">
        <v>13</v>
      </c>
      <c r="E18056" t="s">
        <v>14</v>
      </c>
      <c r="F18056" t="s">
        <v>20</v>
      </c>
      <c r="G18056" s="3">
        <v>45146.45108796296</v>
      </c>
      <c r="H18056" s="1">
        <v>72870</v>
      </c>
      <c r="I18056" t="s">
        <v>21728</v>
      </c>
      <c r="J18056" t="s">
        <v>15562</v>
      </c>
    </row>
    <row r="18057" spans="1:10">
      <c r="A18057" t="s">
        <v>10</v>
      </c>
      <c r="B18057" t="s">
        <v>26994</v>
      </c>
      <c r="C18057" t="s">
        <v>24</v>
      </c>
      <c r="D18057" t="s">
        <v>13</v>
      </c>
      <c r="E18057" t="s">
        <v>25</v>
      </c>
      <c r="F18057" t="s">
        <v>26</v>
      </c>
      <c r="G18057" s="3">
        <v>45164.419872685183</v>
      </c>
      <c r="H18057" s="1">
        <v>288000</v>
      </c>
      <c r="I18057" t="s">
        <v>23769</v>
      </c>
      <c r="J18057" t="s">
        <v>26995</v>
      </c>
    </row>
    <row r="18058" spans="1:10">
      <c r="A18058" t="s">
        <v>18</v>
      </c>
      <c r="B18058" t="s">
        <v>23805</v>
      </c>
      <c r="C18058" t="s">
        <v>24</v>
      </c>
      <c r="D18058" t="s">
        <v>13</v>
      </c>
      <c r="E18058" t="s">
        <v>25</v>
      </c>
      <c r="F18058" t="s">
        <v>26</v>
      </c>
      <c r="G18058" s="3">
        <v>45262.430613425924</v>
      </c>
      <c r="H18058" s="1">
        <v>155000</v>
      </c>
      <c r="I18058" t="s">
        <v>130</v>
      </c>
      <c r="J18058" t="s">
        <v>23806</v>
      </c>
    </row>
    <row r="18059" spans="1:10">
      <c r="A18059" t="s">
        <v>106</v>
      </c>
      <c r="B18059" t="s">
        <v>26996</v>
      </c>
      <c r="C18059" t="s">
        <v>276</v>
      </c>
      <c r="D18059" t="s">
        <v>13</v>
      </c>
      <c r="E18059" t="s">
        <v>14</v>
      </c>
      <c r="F18059" t="s">
        <v>20</v>
      </c>
      <c r="G18059" s="3">
        <v>44997.438310185185</v>
      </c>
      <c r="H18059" s="1">
        <v>87500</v>
      </c>
      <c r="I18059" t="s">
        <v>8569</v>
      </c>
      <c r="J18059" t="s">
        <v>8570</v>
      </c>
    </row>
    <row r="18060" spans="1:10">
      <c r="A18060" t="s">
        <v>73</v>
      </c>
      <c r="B18060" t="s">
        <v>73</v>
      </c>
      <c r="C18060" t="s">
        <v>161</v>
      </c>
      <c r="D18060" t="s">
        <v>13</v>
      </c>
      <c r="E18060" t="s">
        <v>14</v>
      </c>
      <c r="F18060" t="s">
        <v>162</v>
      </c>
      <c r="G18060" s="3">
        <v>45225.427974537037</v>
      </c>
      <c r="H18060" s="1">
        <v>170000</v>
      </c>
      <c r="I18060" t="s">
        <v>130</v>
      </c>
      <c r="J18060" t="s">
        <v>21053</v>
      </c>
    </row>
    <row r="18061" spans="1:10">
      <c r="A18061" t="s">
        <v>135</v>
      </c>
      <c r="B18061" t="s">
        <v>135</v>
      </c>
      <c r="C18061" t="s">
        <v>24</v>
      </c>
      <c r="D18061" t="s">
        <v>13</v>
      </c>
      <c r="E18061" t="s">
        <v>25</v>
      </c>
      <c r="F18061" t="s">
        <v>26</v>
      </c>
      <c r="G18061" s="3">
        <v>45194.416851851849</v>
      </c>
      <c r="H18061" s="1">
        <v>99500</v>
      </c>
      <c r="I18061" t="s">
        <v>602</v>
      </c>
      <c r="J18061" t="s">
        <v>26997</v>
      </c>
    </row>
    <row r="18062" spans="1:10">
      <c r="A18062" t="s">
        <v>18</v>
      </c>
      <c r="B18062" t="s">
        <v>26998</v>
      </c>
      <c r="C18062" t="s">
        <v>9207</v>
      </c>
      <c r="D18062" t="s">
        <v>13</v>
      </c>
      <c r="E18062" t="s">
        <v>14</v>
      </c>
      <c r="F18062" t="s">
        <v>221</v>
      </c>
      <c r="G18062" s="3">
        <v>45219.438483796293</v>
      </c>
      <c r="H18062" s="1">
        <v>120000</v>
      </c>
      <c r="I18062" t="s">
        <v>9208</v>
      </c>
      <c r="J18062" t="s">
        <v>26999</v>
      </c>
    </row>
    <row r="18063" spans="1:10">
      <c r="A18063" t="s">
        <v>10</v>
      </c>
      <c r="B18063" t="s">
        <v>10</v>
      </c>
      <c r="C18063" t="s">
        <v>792</v>
      </c>
      <c r="D18063" t="s">
        <v>13</v>
      </c>
      <c r="E18063" t="s">
        <v>14</v>
      </c>
      <c r="F18063" t="s">
        <v>20</v>
      </c>
      <c r="G18063" s="3">
        <v>45238.460856481484</v>
      </c>
      <c r="H18063" s="1">
        <v>175000</v>
      </c>
      <c r="I18063" t="s">
        <v>27000</v>
      </c>
      <c r="J18063" t="s">
        <v>12766</v>
      </c>
    </row>
    <row r="18064" spans="1:10">
      <c r="A18064" t="s">
        <v>18</v>
      </c>
      <c r="B18064" t="s">
        <v>18</v>
      </c>
      <c r="C18064" t="s">
        <v>377</v>
      </c>
      <c r="D18064" t="s">
        <v>13</v>
      </c>
      <c r="E18064" t="s">
        <v>14</v>
      </c>
      <c r="F18064" t="s">
        <v>26</v>
      </c>
      <c r="G18064" s="3">
        <v>45132.422488425924</v>
      </c>
      <c r="H18064" s="1">
        <v>100000</v>
      </c>
      <c r="I18064" t="s">
        <v>27001</v>
      </c>
      <c r="J18064" t="s">
        <v>27002</v>
      </c>
    </row>
    <row r="18065" spans="1:10">
      <c r="A18065" t="s">
        <v>10</v>
      </c>
      <c r="B18065" t="s">
        <v>27003</v>
      </c>
      <c r="C18065" t="s">
        <v>26</v>
      </c>
      <c r="D18065" t="s">
        <v>13</v>
      </c>
      <c r="E18065" t="s">
        <v>14</v>
      </c>
      <c r="F18065" t="s">
        <v>20</v>
      </c>
      <c r="G18065" s="3">
        <v>45250.445451388892</v>
      </c>
      <c r="H18065" s="1">
        <v>161000</v>
      </c>
      <c r="I18065" t="s">
        <v>27001</v>
      </c>
      <c r="J18065" t="s">
        <v>1334</v>
      </c>
    </row>
    <row r="18066" spans="1:10">
      <c r="A18066" t="s">
        <v>73</v>
      </c>
      <c r="B18066" t="s">
        <v>73</v>
      </c>
      <c r="C18066" t="s">
        <v>3157</v>
      </c>
      <c r="D18066" t="s">
        <v>13</v>
      </c>
      <c r="E18066" t="s">
        <v>14</v>
      </c>
      <c r="F18066" t="s">
        <v>26</v>
      </c>
      <c r="G18066" s="3">
        <v>45104.436261574076</v>
      </c>
      <c r="H18066" s="1">
        <v>125000</v>
      </c>
      <c r="I18066" t="s">
        <v>3045</v>
      </c>
      <c r="J18066" t="s">
        <v>24363</v>
      </c>
    </row>
    <row r="18067" spans="1:10">
      <c r="A18067" t="s">
        <v>18</v>
      </c>
      <c r="B18067" t="s">
        <v>18</v>
      </c>
      <c r="C18067" t="s">
        <v>24</v>
      </c>
      <c r="D18067" t="s">
        <v>13</v>
      </c>
      <c r="E18067" t="s">
        <v>25</v>
      </c>
      <c r="F18067" t="s">
        <v>26</v>
      </c>
      <c r="G18067" s="3">
        <v>45115.4216087963</v>
      </c>
      <c r="H18067" s="1">
        <v>136000</v>
      </c>
      <c r="I18067" t="s">
        <v>602</v>
      </c>
      <c r="J18067" t="s">
        <v>27004</v>
      </c>
    </row>
    <row r="18068" spans="1:10">
      <c r="A18068" t="s">
        <v>18</v>
      </c>
      <c r="B18068" t="s">
        <v>27005</v>
      </c>
      <c r="C18068" t="s">
        <v>1953</v>
      </c>
      <c r="D18068" t="s">
        <v>13</v>
      </c>
      <c r="E18068" t="s">
        <v>14</v>
      </c>
      <c r="F18068" t="s">
        <v>1953</v>
      </c>
      <c r="G18068" s="3">
        <v>45106.428819444445</v>
      </c>
      <c r="H18068" s="1">
        <v>147500</v>
      </c>
      <c r="I18068" t="s">
        <v>1055</v>
      </c>
      <c r="J18068" t="s">
        <v>27006</v>
      </c>
    </row>
    <row r="18069" spans="1:10">
      <c r="A18069" t="s">
        <v>33</v>
      </c>
      <c r="B18069" t="s">
        <v>33</v>
      </c>
      <c r="C18069" t="s">
        <v>27007</v>
      </c>
      <c r="D18069" t="s">
        <v>13</v>
      </c>
      <c r="E18069" t="s">
        <v>14</v>
      </c>
      <c r="F18069" t="s">
        <v>26</v>
      </c>
      <c r="G18069" s="3">
        <v>45273.418703703705</v>
      </c>
      <c r="H18069" s="1">
        <v>75000</v>
      </c>
      <c r="I18069" t="s">
        <v>19332</v>
      </c>
    </row>
    <row r="18070" spans="1:10">
      <c r="A18070" t="s">
        <v>10</v>
      </c>
      <c r="B18070" t="s">
        <v>15499</v>
      </c>
      <c r="C18070" t="s">
        <v>3212</v>
      </c>
      <c r="D18070" t="s">
        <v>13</v>
      </c>
      <c r="E18070" t="s">
        <v>14</v>
      </c>
      <c r="F18070" t="s">
        <v>2316</v>
      </c>
      <c r="G18070" s="3">
        <v>45076.447465277779</v>
      </c>
      <c r="H18070" s="1">
        <v>115000</v>
      </c>
      <c r="I18070" t="s">
        <v>2492</v>
      </c>
      <c r="J18070" t="s">
        <v>566</v>
      </c>
    </row>
    <row r="18071" spans="1:10">
      <c r="A18071" t="s">
        <v>106</v>
      </c>
      <c r="B18071" t="s">
        <v>16492</v>
      </c>
      <c r="C18071" t="s">
        <v>947</v>
      </c>
      <c r="D18071" t="s">
        <v>13</v>
      </c>
      <c r="E18071" t="s">
        <v>14</v>
      </c>
      <c r="F18071" t="s">
        <v>26</v>
      </c>
      <c r="G18071" s="3">
        <v>45155.42392361111</v>
      </c>
      <c r="H18071" s="1">
        <v>150000</v>
      </c>
      <c r="I18071" t="s">
        <v>4673</v>
      </c>
      <c r="J18071" t="s">
        <v>17873</v>
      </c>
    </row>
    <row r="18072" spans="1:10">
      <c r="A18072" t="s">
        <v>212</v>
      </c>
      <c r="B18072" t="s">
        <v>212</v>
      </c>
      <c r="C18072" t="s">
        <v>119</v>
      </c>
      <c r="D18072" t="s">
        <v>13</v>
      </c>
      <c r="E18072" t="s">
        <v>14</v>
      </c>
      <c r="F18072" t="s">
        <v>26</v>
      </c>
      <c r="G18072" s="3">
        <v>45072.418530092589</v>
      </c>
      <c r="H18072" s="1">
        <v>90000</v>
      </c>
      <c r="I18072" t="s">
        <v>24137</v>
      </c>
      <c r="J18072" t="s">
        <v>27008</v>
      </c>
    </row>
    <row r="18073" spans="1:10">
      <c r="A18073" t="s">
        <v>10</v>
      </c>
      <c r="B18073" t="s">
        <v>27009</v>
      </c>
      <c r="C18073" t="s">
        <v>869</v>
      </c>
      <c r="D18073" t="s">
        <v>13</v>
      </c>
      <c r="E18073" t="s">
        <v>14</v>
      </c>
      <c r="F18073" t="s">
        <v>26</v>
      </c>
      <c r="G18073" s="3">
        <v>45126.419270833336</v>
      </c>
      <c r="H18073" s="1">
        <v>190000</v>
      </c>
      <c r="I18073" t="s">
        <v>870</v>
      </c>
      <c r="J18073" t="s">
        <v>4339</v>
      </c>
    </row>
    <row r="18074" spans="1:10">
      <c r="A18074" t="s">
        <v>33</v>
      </c>
      <c r="B18074" t="s">
        <v>27010</v>
      </c>
      <c r="C18074" t="s">
        <v>108</v>
      </c>
      <c r="D18074" t="s">
        <v>13</v>
      </c>
      <c r="E18074" t="s">
        <v>14</v>
      </c>
      <c r="F18074" t="s">
        <v>26</v>
      </c>
      <c r="G18074" s="3">
        <v>45091.419456018521</v>
      </c>
      <c r="H18074" s="1">
        <v>150000</v>
      </c>
      <c r="I18074" t="s">
        <v>3958</v>
      </c>
      <c r="J18074" t="s">
        <v>27011</v>
      </c>
    </row>
    <row r="18075" spans="1:10">
      <c r="A18075" t="s">
        <v>33</v>
      </c>
      <c r="B18075" t="s">
        <v>27012</v>
      </c>
      <c r="C18075" t="s">
        <v>837</v>
      </c>
      <c r="D18075" t="s">
        <v>13</v>
      </c>
      <c r="E18075" t="s">
        <v>14</v>
      </c>
      <c r="F18075" t="s">
        <v>221</v>
      </c>
      <c r="G18075" s="3">
        <v>45010.433657407404</v>
      </c>
      <c r="H18075" s="1">
        <v>111175</v>
      </c>
      <c r="I18075" t="s">
        <v>1873</v>
      </c>
      <c r="J18075" t="s">
        <v>25605</v>
      </c>
    </row>
    <row r="18076" spans="1:10">
      <c r="A18076" t="s">
        <v>10</v>
      </c>
      <c r="B18076" t="s">
        <v>21182</v>
      </c>
      <c r="C18076" t="s">
        <v>232</v>
      </c>
      <c r="D18076" t="s">
        <v>13</v>
      </c>
      <c r="E18076" t="s">
        <v>14</v>
      </c>
      <c r="F18076" t="s">
        <v>26</v>
      </c>
      <c r="G18076" s="3">
        <v>45171.418611111112</v>
      </c>
      <c r="H18076" s="1">
        <v>162500</v>
      </c>
      <c r="I18076" t="s">
        <v>130</v>
      </c>
      <c r="J18076" t="s">
        <v>21183</v>
      </c>
    </row>
    <row r="18077" spans="1:10">
      <c r="A18077" t="s">
        <v>212</v>
      </c>
      <c r="B18077" t="s">
        <v>3764</v>
      </c>
      <c r="C18077" t="s">
        <v>5498</v>
      </c>
      <c r="D18077" t="s">
        <v>13</v>
      </c>
      <c r="E18077" t="s">
        <v>14</v>
      </c>
      <c r="F18077" t="s">
        <v>26</v>
      </c>
      <c r="G18077" s="3">
        <v>44975.419178240743</v>
      </c>
      <c r="H18077" s="1">
        <v>115000</v>
      </c>
      <c r="I18077" t="s">
        <v>3765</v>
      </c>
      <c r="J18077" t="s">
        <v>2353</v>
      </c>
    </row>
    <row r="18078" spans="1:10">
      <c r="A18078" t="s">
        <v>33</v>
      </c>
      <c r="B18078" t="s">
        <v>27013</v>
      </c>
      <c r="C18078" t="s">
        <v>24</v>
      </c>
      <c r="D18078" t="s">
        <v>13</v>
      </c>
      <c r="E18078" t="s">
        <v>25</v>
      </c>
      <c r="F18078" t="s">
        <v>26</v>
      </c>
      <c r="G18078" s="3">
        <v>45122.416898148149</v>
      </c>
      <c r="H18078" s="1">
        <v>90000</v>
      </c>
      <c r="I18078" t="s">
        <v>27014</v>
      </c>
      <c r="J18078" t="s">
        <v>27015</v>
      </c>
    </row>
    <row r="18079" spans="1:10">
      <c r="A18079" t="s">
        <v>18</v>
      </c>
      <c r="B18079" t="s">
        <v>18</v>
      </c>
      <c r="C18079" t="s">
        <v>1094</v>
      </c>
      <c r="D18079" t="s">
        <v>13</v>
      </c>
      <c r="E18079" t="s">
        <v>14</v>
      </c>
      <c r="F18079" t="s">
        <v>205</v>
      </c>
      <c r="G18079" s="3">
        <v>45148.464178240742</v>
      </c>
      <c r="H18079" s="1">
        <v>134241</v>
      </c>
      <c r="I18079" t="s">
        <v>27016</v>
      </c>
      <c r="J18079" t="s">
        <v>27017</v>
      </c>
    </row>
    <row r="18080" spans="1:10">
      <c r="A18080" t="s">
        <v>212</v>
      </c>
      <c r="B18080" t="s">
        <v>21276</v>
      </c>
      <c r="C18080" t="s">
        <v>162</v>
      </c>
      <c r="D18080" t="s">
        <v>13</v>
      </c>
      <c r="E18080" t="s">
        <v>14</v>
      </c>
      <c r="F18080" t="s">
        <v>162</v>
      </c>
      <c r="G18080" s="3">
        <v>44947.431377314817</v>
      </c>
      <c r="H18080" s="1">
        <v>157500</v>
      </c>
      <c r="I18080" t="s">
        <v>12783</v>
      </c>
      <c r="J18080" t="s">
        <v>27018</v>
      </c>
    </row>
    <row r="18081" spans="1:10">
      <c r="A18081" t="s">
        <v>73</v>
      </c>
      <c r="B18081" t="s">
        <v>73</v>
      </c>
      <c r="C18081" t="s">
        <v>325</v>
      </c>
      <c r="D18081" t="s">
        <v>13</v>
      </c>
      <c r="E18081" t="s">
        <v>14</v>
      </c>
      <c r="F18081" t="s">
        <v>20</v>
      </c>
      <c r="G18081" s="3">
        <v>45058.514745370368</v>
      </c>
      <c r="H18081" s="1">
        <v>90000</v>
      </c>
      <c r="I18081" t="s">
        <v>7456</v>
      </c>
      <c r="J18081" t="s">
        <v>24338</v>
      </c>
    </row>
    <row r="18082" spans="1:10">
      <c r="A18082" t="s">
        <v>152</v>
      </c>
      <c r="B18082" t="s">
        <v>27019</v>
      </c>
      <c r="C18082" t="s">
        <v>1053</v>
      </c>
      <c r="D18082" t="s">
        <v>13</v>
      </c>
      <c r="E18082" t="s">
        <v>14</v>
      </c>
      <c r="F18082" t="s">
        <v>1054</v>
      </c>
      <c r="G18082" s="3">
        <v>45037.4453587963</v>
      </c>
      <c r="H18082" s="1">
        <v>89100</v>
      </c>
      <c r="I18082" t="s">
        <v>1791</v>
      </c>
      <c r="J18082" t="s">
        <v>8177</v>
      </c>
    </row>
    <row r="18083" spans="1:10">
      <c r="A18083" t="s">
        <v>212</v>
      </c>
      <c r="B18083" t="s">
        <v>27020</v>
      </c>
      <c r="C18083" t="s">
        <v>27021</v>
      </c>
      <c r="D18083" t="s">
        <v>13</v>
      </c>
      <c r="E18083" t="s">
        <v>14</v>
      </c>
      <c r="F18083" t="s">
        <v>26</v>
      </c>
      <c r="G18083" s="3">
        <v>45146.419409722221</v>
      </c>
      <c r="H18083" s="1">
        <v>115000</v>
      </c>
      <c r="I18083" t="s">
        <v>27022</v>
      </c>
      <c r="J18083" t="s">
        <v>2251</v>
      </c>
    </row>
    <row r="18084" spans="1:10">
      <c r="A18084" t="s">
        <v>18</v>
      </c>
      <c r="B18084" t="s">
        <v>18</v>
      </c>
      <c r="C18084" t="s">
        <v>24</v>
      </c>
      <c r="D18084" t="s">
        <v>13</v>
      </c>
      <c r="E18084" t="s">
        <v>25</v>
      </c>
      <c r="F18084" t="s">
        <v>26</v>
      </c>
      <c r="G18084" s="3">
        <v>45282.421458333331</v>
      </c>
      <c r="H18084" s="1">
        <v>124500</v>
      </c>
      <c r="I18084" t="s">
        <v>602</v>
      </c>
      <c r="J18084" t="s">
        <v>27023</v>
      </c>
    </row>
    <row r="18085" spans="1:10">
      <c r="A18085" t="s">
        <v>73</v>
      </c>
      <c r="B18085" t="s">
        <v>73</v>
      </c>
      <c r="C18085" t="s">
        <v>2080</v>
      </c>
      <c r="D18085" t="s">
        <v>13</v>
      </c>
      <c r="E18085" t="s">
        <v>14</v>
      </c>
      <c r="F18085" t="s">
        <v>26</v>
      </c>
      <c r="G18085" s="3">
        <v>45286.420844907407</v>
      </c>
      <c r="H18085" s="1">
        <v>221568</v>
      </c>
      <c r="I18085" t="s">
        <v>1380</v>
      </c>
      <c r="J18085" t="s">
        <v>27024</v>
      </c>
    </row>
    <row r="18086" spans="1:10">
      <c r="A18086" t="s">
        <v>33</v>
      </c>
      <c r="B18086" t="s">
        <v>27025</v>
      </c>
      <c r="C18086" t="s">
        <v>27026</v>
      </c>
      <c r="D18086" t="s">
        <v>13</v>
      </c>
      <c r="E18086" t="s">
        <v>14</v>
      </c>
      <c r="F18086" t="s">
        <v>26</v>
      </c>
      <c r="G18086" s="3">
        <v>44977.416967592595</v>
      </c>
      <c r="H18086" s="1">
        <v>90000</v>
      </c>
      <c r="I18086" t="s">
        <v>21423</v>
      </c>
      <c r="J18086" t="s">
        <v>27027</v>
      </c>
    </row>
    <row r="18087" spans="1:10">
      <c r="A18087" t="s">
        <v>73</v>
      </c>
      <c r="B18087" t="s">
        <v>4925</v>
      </c>
      <c r="C18087" t="s">
        <v>232</v>
      </c>
      <c r="D18087" t="s">
        <v>13</v>
      </c>
      <c r="E18087" t="s">
        <v>14</v>
      </c>
      <c r="F18087" t="s">
        <v>26</v>
      </c>
      <c r="G18087" s="3">
        <v>45061.433564814812</v>
      </c>
      <c r="H18087" s="1">
        <v>141500</v>
      </c>
      <c r="I18087" t="s">
        <v>6699</v>
      </c>
      <c r="J18087" t="s">
        <v>15976</v>
      </c>
    </row>
    <row r="18088" spans="1:10">
      <c r="A18088" t="s">
        <v>18</v>
      </c>
      <c r="B18088" t="s">
        <v>27028</v>
      </c>
      <c r="C18088" t="s">
        <v>232</v>
      </c>
      <c r="D18088" t="s">
        <v>13</v>
      </c>
      <c r="E18088" t="s">
        <v>14</v>
      </c>
      <c r="F18088" t="s">
        <v>26</v>
      </c>
      <c r="G18088" s="3">
        <v>45125.437337962961</v>
      </c>
      <c r="H18088" s="1">
        <v>107500</v>
      </c>
      <c r="I18088" t="s">
        <v>18970</v>
      </c>
      <c r="J18088" t="s">
        <v>1034</v>
      </c>
    </row>
    <row r="18089" spans="1:10">
      <c r="A18089" t="s">
        <v>10</v>
      </c>
      <c r="B18089" t="s">
        <v>10</v>
      </c>
      <c r="C18089" t="s">
        <v>16188</v>
      </c>
      <c r="D18089" t="s">
        <v>13</v>
      </c>
      <c r="E18089" t="s">
        <v>14</v>
      </c>
      <c r="F18089" t="s">
        <v>26</v>
      </c>
      <c r="G18089" s="3">
        <v>45173.419525462959</v>
      </c>
      <c r="H18089" s="1">
        <v>149946.5</v>
      </c>
      <c r="I18089" t="s">
        <v>1469</v>
      </c>
    </row>
    <row r="18090" spans="1:10">
      <c r="A18090" t="s">
        <v>212</v>
      </c>
      <c r="B18090" t="s">
        <v>27029</v>
      </c>
      <c r="C18090" t="s">
        <v>3001</v>
      </c>
      <c r="D18090" t="s">
        <v>13</v>
      </c>
      <c r="E18090" t="s">
        <v>14</v>
      </c>
      <c r="F18090" t="s">
        <v>198</v>
      </c>
      <c r="G18090" s="3">
        <v>44994.429976851854</v>
      </c>
      <c r="H18090" s="1">
        <v>157500</v>
      </c>
      <c r="I18090" t="s">
        <v>27030</v>
      </c>
      <c r="J18090" t="s">
        <v>27031</v>
      </c>
    </row>
    <row r="18091" spans="1:10">
      <c r="A18091" t="s">
        <v>18</v>
      </c>
      <c r="B18091" t="s">
        <v>3811</v>
      </c>
      <c r="C18091" t="s">
        <v>1081</v>
      </c>
      <c r="D18091" t="s">
        <v>1075</v>
      </c>
      <c r="E18091" t="s">
        <v>14</v>
      </c>
      <c r="F18091" t="s">
        <v>26</v>
      </c>
      <c r="G18091" s="3">
        <v>45233.456875000003</v>
      </c>
      <c r="H18091" s="1">
        <v>95650</v>
      </c>
      <c r="I18091" t="s">
        <v>420</v>
      </c>
      <c r="J18091" t="s">
        <v>13571</v>
      </c>
    </row>
    <row r="18092" spans="1:10">
      <c r="A18092" t="s">
        <v>18</v>
      </c>
      <c r="B18092" t="s">
        <v>470</v>
      </c>
      <c r="C18092" t="s">
        <v>6033</v>
      </c>
      <c r="D18092" t="s">
        <v>13</v>
      </c>
      <c r="E18092" t="s">
        <v>14</v>
      </c>
      <c r="F18092" t="s">
        <v>2012</v>
      </c>
      <c r="G18092" s="3">
        <v>45125.447615740741</v>
      </c>
      <c r="H18092" s="1">
        <v>45000</v>
      </c>
      <c r="I18092" t="s">
        <v>26505</v>
      </c>
      <c r="J18092" t="s">
        <v>26506</v>
      </c>
    </row>
    <row r="18093" spans="1:10">
      <c r="A18093" t="s">
        <v>10</v>
      </c>
      <c r="B18093" t="s">
        <v>398</v>
      </c>
      <c r="C18093" t="s">
        <v>26</v>
      </c>
      <c r="D18093" t="s">
        <v>13</v>
      </c>
      <c r="E18093" t="s">
        <v>14</v>
      </c>
      <c r="F18093" t="s">
        <v>20</v>
      </c>
      <c r="G18093" s="3">
        <v>45234.463761574072</v>
      </c>
      <c r="H18093" s="1">
        <v>130000</v>
      </c>
      <c r="I18093" t="s">
        <v>8954</v>
      </c>
      <c r="J18093" t="s">
        <v>27032</v>
      </c>
    </row>
    <row r="18094" spans="1:10">
      <c r="A18094" t="s">
        <v>77</v>
      </c>
      <c r="B18094" t="s">
        <v>16083</v>
      </c>
      <c r="C18094" t="s">
        <v>897</v>
      </c>
      <c r="D18094" t="s">
        <v>13</v>
      </c>
      <c r="E18094" t="s">
        <v>14</v>
      </c>
      <c r="F18094" t="s">
        <v>262</v>
      </c>
      <c r="G18094" s="3">
        <v>44993.462199074071</v>
      </c>
      <c r="H18094" s="1">
        <v>89100</v>
      </c>
      <c r="I18094" t="s">
        <v>1091</v>
      </c>
      <c r="J18094" t="s">
        <v>27033</v>
      </c>
    </row>
    <row r="18095" spans="1:10">
      <c r="A18095" t="s">
        <v>10</v>
      </c>
      <c r="B18095" t="s">
        <v>6794</v>
      </c>
      <c r="C18095" t="s">
        <v>75</v>
      </c>
      <c r="D18095" t="s">
        <v>13</v>
      </c>
      <c r="E18095" t="s">
        <v>14</v>
      </c>
      <c r="F18095" t="s">
        <v>26</v>
      </c>
      <c r="G18095" s="3">
        <v>45089.41847222222</v>
      </c>
      <c r="H18095" s="1">
        <v>116950</v>
      </c>
      <c r="I18095" t="s">
        <v>2509</v>
      </c>
      <c r="J18095" t="s">
        <v>2510</v>
      </c>
    </row>
    <row r="18096" spans="1:10">
      <c r="A18096" t="s">
        <v>33</v>
      </c>
      <c r="B18096" t="s">
        <v>27034</v>
      </c>
      <c r="C18096" t="s">
        <v>2247</v>
      </c>
      <c r="D18096" t="s">
        <v>13</v>
      </c>
      <c r="E18096" t="s">
        <v>14</v>
      </c>
      <c r="F18096" t="s">
        <v>198</v>
      </c>
      <c r="G18096" s="3">
        <v>45113.424328703702</v>
      </c>
      <c r="H18096" s="1">
        <v>105300</v>
      </c>
      <c r="I18096" t="s">
        <v>172</v>
      </c>
    </row>
    <row r="18097" spans="1:10">
      <c r="A18097" t="s">
        <v>73</v>
      </c>
      <c r="B18097" t="s">
        <v>27035</v>
      </c>
      <c r="C18097" t="s">
        <v>1908</v>
      </c>
      <c r="D18097" t="s">
        <v>13</v>
      </c>
      <c r="E18097" t="s">
        <v>14</v>
      </c>
      <c r="F18097" t="s">
        <v>20</v>
      </c>
      <c r="G18097" s="3">
        <v>45084.496493055558</v>
      </c>
      <c r="H18097" s="1">
        <v>135000</v>
      </c>
      <c r="I18097" t="s">
        <v>130</v>
      </c>
      <c r="J18097" t="s">
        <v>2955</v>
      </c>
    </row>
    <row r="18098" spans="1:10">
      <c r="A18098" t="s">
        <v>10</v>
      </c>
      <c r="B18098" t="s">
        <v>27036</v>
      </c>
      <c r="C18098" t="s">
        <v>1117</v>
      </c>
      <c r="D18098" t="s">
        <v>13</v>
      </c>
      <c r="E18098" t="s">
        <v>14</v>
      </c>
      <c r="F18098" t="s">
        <v>20</v>
      </c>
      <c r="G18098" s="3">
        <v>45146.451180555552</v>
      </c>
      <c r="H18098" s="1">
        <v>155000</v>
      </c>
      <c r="I18098" t="s">
        <v>22506</v>
      </c>
      <c r="J18098" t="s">
        <v>22507</v>
      </c>
    </row>
    <row r="18099" spans="1:10">
      <c r="A18099" t="s">
        <v>212</v>
      </c>
      <c r="B18099" t="s">
        <v>212</v>
      </c>
      <c r="C18099" t="s">
        <v>30</v>
      </c>
      <c r="D18099" t="s">
        <v>13</v>
      </c>
      <c r="E18099" t="s">
        <v>14</v>
      </c>
      <c r="F18099" t="s">
        <v>26</v>
      </c>
      <c r="G18099" s="3">
        <v>45037.41951388889</v>
      </c>
      <c r="H18099" s="1">
        <v>175000</v>
      </c>
      <c r="I18099" t="s">
        <v>27037</v>
      </c>
      <c r="J18099" t="s">
        <v>27038</v>
      </c>
    </row>
    <row r="18100" spans="1:10">
      <c r="A18100" t="s">
        <v>10</v>
      </c>
      <c r="B18100" t="s">
        <v>27039</v>
      </c>
      <c r="C18100" t="s">
        <v>20032</v>
      </c>
      <c r="D18100" t="s">
        <v>13</v>
      </c>
      <c r="E18100" t="s">
        <v>14</v>
      </c>
      <c r="F18100" t="s">
        <v>5513</v>
      </c>
      <c r="G18100" s="3">
        <v>45274.436493055553</v>
      </c>
      <c r="H18100" s="1">
        <v>90000</v>
      </c>
      <c r="I18100" t="s">
        <v>14009</v>
      </c>
    </row>
    <row r="18101" spans="1:10">
      <c r="A18101" t="s">
        <v>10</v>
      </c>
      <c r="B18101" t="s">
        <v>10</v>
      </c>
      <c r="C18101" t="s">
        <v>411</v>
      </c>
      <c r="D18101" t="s">
        <v>13</v>
      </c>
      <c r="E18101" t="s">
        <v>14</v>
      </c>
      <c r="F18101" t="s">
        <v>411</v>
      </c>
      <c r="G18101" s="3">
        <v>45058.466377314813</v>
      </c>
      <c r="H18101" s="1">
        <v>131193</v>
      </c>
      <c r="I18101" t="s">
        <v>685</v>
      </c>
      <c r="J18101" t="s">
        <v>27040</v>
      </c>
    </row>
    <row r="18102" spans="1:10">
      <c r="A18102" t="s">
        <v>18</v>
      </c>
      <c r="B18102" t="s">
        <v>18</v>
      </c>
      <c r="C18102" t="s">
        <v>1972</v>
      </c>
      <c r="D18102" t="s">
        <v>13</v>
      </c>
      <c r="E18102" t="s">
        <v>14</v>
      </c>
      <c r="F18102" t="s">
        <v>20</v>
      </c>
      <c r="G18102" s="3">
        <v>44931.455081018517</v>
      </c>
      <c r="H18102" s="1">
        <v>125000</v>
      </c>
      <c r="I18102" t="s">
        <v>7583</v>
      </c>
      <c r="J18102" t="s">
        <v>27041</v>
      </c>
    </row>
    <row r="18103" spans="1:10">
      <c r="A18103" t="s">
        <v>10</v>
      </c>
      <c r="B18103" t="s">
        <v>10</v>
      </c>
      <c r="C18103" t="s">
        <v>115</v>
      </c>
      <c r="D18103" t="s">
        <v>13</v>
      </c>
      <c r="E18103" t="s">
        <v>14</v>
      </c>
      <c r="F18103" t="s">
        <v>20</v>
      </c>
      <c r="G18103" s="3">
        <v>45071.453148148146</v>
      </c>
      <c r="H18103" s="1">
        <v>175000</v>
      </c>
      <c r="I18103" t="s">
        <v>7778</v>
      </c>
    </row>
    <row r="18104" spans="1:10">
      <c r="A18104" t="s">
        <v>33</v>
      </c>
      <c r="B18104" t="s">
        <v>2148</v>
      </c>
      <c r="C18104" t="s">
        <v>201</v>
      </c>
      <c r="D18104" t="s">
        <v>293</v>
      </c>
      <c r="E18104" t="s">
        <v>14</v>
      </c>
      <c r="F18104" t="s">
        <v>26</v>
      </c>
      <c r="G18104" s="3">
        <v>45273.475787037038</v>
      </c>
      <c r="H18104" s="1">
        <v>75000</v>
      </c>
      <c r="I18104" t="s">
        <v>27042</v>
      </c>
      <c r="J18104" t="s">
        <v>27043</v>
      </c>
    </row>
    <row r="18105" spans="1:10">
      <c r="A18105" t="s">
        <v>73</v>
      </c>
      <c r="B18105" t="s">
        <v>27044</v>
      </c>
      <c r="C18105" t="s">
        <v>365</v>
      </c>
      <c r="D18105" t="s">
        <v>13</v>
      </c>
      <c r="E18105" t="s">
        <v>14</v>
      </c>
      <c r="F18105" t="s">
        <v>26</v>
      </c>
      <c r="G18105" s="3">
        <v>45135.443611111114</v>
      </c>
      <c r="H18105" s="1">
        <v>100000</v>
      </c>
      <c r="I18105" t="s">
        <v>186</v>
      </c>
      <c r="J18105" t="s">
        <v>27045</v>
      </c>
    </row>
    <row r="18106" spans="1:10">
      <c r="A18106" t="s">
        <v>73</v>
      </c>
      <c r="B18106" t="s">
        <v>27046</v>
      </c>
      <c r="C18106" t="s">
        <v>161</v>
      </c>
      <c r="D18106" t="s">
        <v>13</v>
      </c>
      <c r="E18106" t="s">
        <v>14</v>
      </c>
      <c r="F18106" t="s">
        <v>162</v>
      </c>
      <c r="G18106" s="3">
        <v>44964.427523148152</v>
      </c>
      <c r="H18106" s="1">
        <v>153695.5</v>
      </c>
      <c r="I18106" t="s">
        <v>3819</v>
      </c>
      <c r="J18106" t="s">
        <v>27047</v>
      </c>
    </row>
    <row r="18107" spans="1:10">
      <c r="A18107" t="s">
        <v>33</v>
      </c>
      <c r="B18107" t="s">
        <v>27048</v>
      </c>
      <c r="C18107" t="s">
        <v>157</v>
      </c>
      <c r="D18107" t="s">
        <v>13</v>
      </c>
      <c r="E18107" t="s">
        <v>14</v>
      </c>
      <c r="F18107" t="s">
        <v>26</v>
      </c>
      <c r="G18107" s="3">
        <v>45161.417858796296</v>
      </c>
      <c r="H18107" s="1">
        <v>108360</v>
      </c>
      <c r="I18107" t="s">
        <v>17903</v>
      </c>
      <c r="J18107" t="s">
        <v>27049</v>
      </c>
    </row>
    <row r="18108" spans="1:10">
      <c r="A18108" t="s">
        <v>10</v>
      </c>
      <c r="B18108" t="s">
        <v>11621</v>
      </c>
      <c r="C18108" t="s">
        <v>1094</v>
      </c>
      <c r="D18108" t="s">
        <v>13</v>
      </c>
      <c r="E18108" t="s">
        <v>14</v>
      </c>
      <c r="F18108" t="s">
        <v>205</v>
      </c>
      <c r="G18108" s="3">
        <v>44980.443611111114</v>
      </c>
      <c r="H18108" s="1">
        <v>89100</v>
      </c>
      <c r="I18108" t="s">
        <v>172</v>
      </c>
      <c r="J18108" t="s">
        <v>27050</v>
      </c>
    </row>
    <row r="18109" spans="1:10">
      <c r="A18109" t="s">
        <v>10</v>
      </c>
      <c r="B18109" t="s">
        <v>20307</v>
      </c>
      <c r="C18109" t="s">
        <v>232</v>
      </c>
      <c r="D18109" t="s">
        <v>13</v>
      </c>
      <c r="E18109" t="s">
        <v>14</v>
      </c>
      <c r="F18109" t="s">
        <v>26</v>
      </c>
      <c r="G18109" s="3">
        <v>45172.417951388888</v>
      </c>
      <c r="H18109" s="1">
        <v>102200</v>
      </c>
      <c r="I18109" t="s">
        <v>2788</v>
      </c>
      <c r="J18109" t="s">
        <v>27051</v>
      </c>
    </row>
    <row r="18110" spans="1:10">
      <c r="A18110" t="s">
        <v>135</v>
      </c>
      <c r="B18110" t="s">
        <v>135</v>
      </c>
      <c r="C18110" t="s">
        <v>189</v>
      </c>
      <c r="D18110" t="s">
        <v>13</v>
      </c>
      <c r="E18110" t="s">
        <v>14</v>
      </c>
      <c r="F18110" t="s">
        <v>190</v>
      </c>
      <c r="G18110" s="3">
        <v>45019.45416666667</v>
      </c>
      <c r="H18110" s="1">
        <v>111175</v>
      </c>
      <c r="I18110" t="s">
        <v>2886</v>
      </c>
      <c r="J18110" t="s">
        <v>27052</v>
      </c>
    </row>
    <row r="18111" spans="1:10">
      <c r="A18111" t="s">
        <v>212</v>
      </c>
      <c r="B18111" t="s">
        <v>212</v>
      </c>
      <c r="C18111" t="s">
        <v>24</v>
      </c>
      <c r="D18111" t="s">
        <v>13</v>
      </c>
      <c r="E18111" t="s">
        <v>25</v>
      </c>
      <c r="F18111" t="s">
        <v>26</v>
      </c>
      <c r="G18111" s="3">
        <v>45168.420717592591</v>
      </c>
      <c r="H18111" s="1">
        <v>375000</v>
      </c>
      <c r="I18111" t="s">
        <v>575</v>
      </c>
      <c r="J18111" t="s">
        <v>27053</v>
      </c>
    </row>
    <row r="18112" spans="1:10">
      <c r="A18112" t="s">
        <v>33</v>
      </c>
      <c r="B18112" t="s">
        <v>11300</v>
      </c>
      <c r="C18112" t="s">
        <v>7284</v>
      </c>
      <c r="D18112" t="s">
        <v>13</v>
      </c>
      <c r="E18112" t="s">
        <v>14</v>
      </c>
      <c r="F18112" t="s">
        <v>26</v>
      </c>
      <c r="G18112" s="3">
        <v>44943.418773148151</v>
      </c>
      <c r="H18112" s="1">
        <v>144481.5</v>
      </c>
      <c r="I18112" t="s">
        <v>4689</v>
      </c>
    </row>
    <row r="18113" spans="1:10">
      <c r="A18113" t="s">
        <v>10</v>
      </c>
      <c r="B18113" t="s">
        <v>398</v>
      </c>
      <c r="C18113" t="s">
        <v>2080</v>
      </c>
      <c r="D18113" t="s">
        <v>13</v>
      </c>
      <c r="E18113" t="s">
        <v>14</v>
      </c>
      <c r="F18113" t="s">
        <v>26</v>
      </c>
      <c r="G18113" s="3">
        <v>45165.419039351851</v>
      </c>
      <c r="H18113" s="1">
        <v>174720</v>
      </c>
      <c r="I18113" t="s">
        <v>1380</v>
      </c>
      <c r="J18113" t="s">
        <v>2082</v>
      </c>
    </row>
    <row r="18114" spans="1:10">
      <c r="A18114" t="s">
        <v>10</v>
      </c>
      <c r="B18114" t="s">
        <v>1108</v>
      </c>
      <c r="C18114" t="s">
        <v>1237</v>
      </c>
      <c r="D18114" t="s">
        <v>13</v>
      </c>
      <c r="E18114" t="s">
        <v>14</v>
      </c>
      <c r="F18114" t="s">
        <v>26</v>
      </c>
      <c r="G18114" s="3">
        <v>45152.419386574074</v>
      </c>
      <c r="H18114" s="1">
        <v>146500</v>
      </c>
      <c r="I18114" t="s">
        <v>11812</v>
      </c>
    </row>
    <row r="18115" spans="1:10">
      <c r="A18115" t="s">
        <v>212</v>
      </c>
      <c r="B18115" t="s">
        <v>27054</v>
      </c>
      <c r="C18115" t="s">
        <v>243</v>
      </c>
      <c r="D18115" t="s">
        <v>13</v>
      </c>
      <c r="E18115" t="s">
        <v>14</v>
      </c>
      <c r="F18115" t="s">
        <v>26</v>
      </c>
      <c r="G18115" s="3">
        <v>45075.418807870374</v>
      </c>
      <c r="H18115" s="1">
        <v>90000</v>
      </c>
      <c r="I18115" t="s">
        <v>12616</v>
      </c>
      <c r="J18115" t="s">
        <v>27055</v>
      </c>
    </row>
    <row r="18116" spans="1:10">
      <c r="A18116" t="s">
        <v>18</v>
      </c>
      <c r="B18116" t="s">
        <v>22675</v>
      </c>
      <c r="C18116" t="s">
        <v>391</v>
      </c>
      <c r="D18116" t="s">
        <v>13</v>
      </c>
      <c r="E18116" t="s">
        <v>14</v>
      </c>
      <c r="F18116" t="s">
        <v>26</v>
      </c>
      <c r="G18116" s="3">
        <v>44947.42287037037</v>
      </c>
      <c r="H18116" s="1">
        <v>80000</v>
      </c>
      <c r="I18116" t="s">
        <v>22676</v>
      </c>
      <c r="J18116" t="s">
        <v>582</v>
      </c>
    </row>
    <row r="18117" spans="1:10">
      <c r="A18117" t="s">
        <v>10</v>
      </c>
      <c r="B18117" t="s">
        <v>27056</v>
      </c>
      <c r="C18117" t="s">
        <v>162</v>
      </c>
      <c r="D18117" t="s">
        <v>13</v>
      </c>
      <c r="E18117" t="s">
        <v>14</v>
      </c>
      <c r="F18117" t="s">
        <v>162</v>
      </c>
      <c r="G18117" s="3">
        <v>44966.439895833333</v>
      </c>
      <c r="H18117" s="1">
        <v>80850</v>
      </c>
      <c r="I18117" t="s">
        <v>2442</v>
      </c>
      <c r="J18117" t="s">
        <v>12983</v>
      </c>
    </row>
    <row r="18118" spans="1:10">
      <c r="A18118" t="s">
        <v>106</v>
      </c>
      <c r="B18118" t="s">
        <v>27057</v>
      </c>
      <c r="C18118" t="s">
        <v>5946</v>
      </c>
      <c r="D18118" t="s">
        <v>13</v>
      </c>
      <c r="E18118" t="s">
        <v>14</v>
      </c>
      <c r="F18118" t="s">
        <v>3680</v>
      </c>
      <c r="G18118" s="3">
        <v>44957.502384259256</v>
      </c>
      <c r="H18118" s="1">
        <v>145000</v>
      </c>
      <c r="I18118" t="s">
        <v>6501</v>
      </c>
      <c r="J18118" t="s">
        <v>27058</v>
      </c>
    </row>
    <row r="18119" spans="1:10">
      <c r="A18119" t="s">
        <v>10</v>
      </c>
      <c r="B18119" t="s">
        <v>10</v>
      </c>
      <c r="C18119" t="s">
        <v>798</v>
      </c>
      <c r="D18119" t="s">
        <v>13</v>
      </c>
      <c r="E18119" t="s">
        <v>14</v>
      </c>
      <c r="F18119" t="s">
        <v>26</v>
      </c>
      <c r="G18119" s="3">
        <v>45273.419351851851</v>
      </c>
      <c r="H18119" s="1">
        <v>75000</v>
      </c>
      <c r="I18119" t="s">
        <v>4079</v>
      </c>
      <c r="J18119" t="s">
        <v>27059</v>
      </c>
    </row>
    <row r="18120" spans="1:10">
      <c r="A18120" t="s">
        <v>212</v>
      </c>
      <c r="B18120" t="s">
        <v>8622</v>
      </c>
      <c r="C18120" t="s">
        <v>1123</v>
      </c>
      <c r="D18120" t="s">
        <v>13</v>
      </c>
      <c r="E18120" t="s">
        <v>14</v>
      </c>
      <c r="F18120" t="s">
        <v>1124</v>
      </c>
      <c r="G18120" s="3">
        <v>45078.482824074075</v>
      </c>
      <c r="H18120" s="1">
        <v>157500</v>
      </c>
      <c r="I18120" t="s">
        <v>3360</v>
      </c>
      <c r="J18120" t="s">
        <v>1334</v>
      </c>
    </row>
    <row r="18121" spans="1:10">
      <c r="A18121" t="s">
        <v>73</v>
      </c>
      <c r="B18121" t="s">
        <v>73</v>
      </c>
      <c r="C18121" t="s">
        <v>614</v>
      </c>
      <c r="D18121" t="s">
        <v>13</v>
      </c>
      <c r="E18121" t="s">
        <v>14</v>
      </c>
      <c r="F18121" t="s">
        <v>608</v>
      </c>
      <c r="G18121" s="3">
        <v>45001.443715277775</v>
      </c>
      <c r="H18121" s="1">
        <v>125000</v>
      </c>
      <c r="I18121" t="s">
        <v>27060</v>
      </c>
      <c r="J18121" t="s">
        <v>15398</v>
      </c>
    </row>
    <row r="18122" spans="1:10">
      <c r="A18122" t="s">
        <v>10</v>
      </c>
      <c r="B18122" t="s">
        <v>27061</v>
      </c>
      <c r="C18122" t="s">
        <v>24</v>
      </c>
      <c r="D18122" t="s">
        <v>13</v>
      </c>
      <c r="E18122" t="s">
        <v>25</v>
      </c>
      <c r="F18122" t="s">
        <v>26</v>
      </c>
      <c r="G18122" s="3">
        <v>45290.417453703703</v>
      </c>
      <c r="H18122" s="1">
        <v>184000</v>
      </c>
      <c r="I18122" t="s">
        <v>9702</v>
      </c>
    </row>
    <row r="18123" spans="1:10">
      <c r="A18123" t="s">
        <v>73</v>
      </c>
      <c r="B18123" t="s">
        <v>73</v>
      </c>
      <c r="C18123" t="s">
        <v>24</v>
      </c>
      <c r="D18123" t="s">
        <v>13</v>
      </c>
      <c r="E18123" t="s">
        <v>25</v>
      </c>
      <c r="F18123" t="s">
        <v>26</v>
      </c>
      <c r="G18123" s="3">
        <v>45048.465914351851</v>
      </c>
      <c r="H18123" s="1">
        <v>160000</v>
      </c>
      <c r="I18123" t="s">
        <v>6547</v>
      </c>
      <c r="J18123" t="s">
        <v>27062</v>
      </c>
    </row>
    <row r="18124" spans="1:10">
      <c r="A18124" t="s">
        <v>33</v>
      </c>
      <c r="B18124" t="s">
        <v>33</v>
      </c>
      <c r="C18124" t="s">
        <v>26677</v>
      </c>
      <c r="D18124" t="s">
        <v>13</v>
      </c>
      <c r="E18124" t="s">
        <v>14</v>
      </c>
      <c r="F18124" t="s">
        <v>26</v>
      </c>
      <c r="G18124" s="3">
        <v>45100.428726851853</v>
      </c>
      <c r="H18124" s="1">
        <v>115000</v>
      </c>
      <c r="I18124" t="s">
        <v>1571</v>
      </c>
      <c r="J18124" t="s">
        <v>1131</v>
      </c>
    </row>
    <row r="18125" spans="1:10">
      <c r="A18125" t="s">
        <v>10</v>
      </c>
      <c r="B18125" t="s">
        <v>10</v>
      </c>
      <c r="C18125" t="s">
        <v>56</v>
      </c>
      <c r="D18125" t="s">
        <v>13</v>
      </c>
      <c r="E18125" t="s">
        <v>14</v>
      </c>
      <c r="F18125" t="s">
        <v>20</v>
      </c>
      <c r="G18125" s="3">
        <v>45146.451284722221</v>
      </c>
      <c r="H18125" s="1">
        <v>95005</v>
      </c>
      <c r="I18125" t="s">
        <v>6758</v>
      </c>
      <c r="J18125" t="s">
        <v>6759</v>
      </c>
    </row>
    <row r="18126" spans="1:10">
      <c r="A18126" t="s">
        <v>73</v>
      </c>
      <c r="B18126" t="s">
        <v>27063</v>
      </c>
      <c r="C18126" t="s">
        <v>4807</v>
      </c>
      <c r="D18126" t="s">
        <v>13</v>
      </c>
      <c r="E18126" t="s">
        <v>14</v>
      </c>
      <c r="F18126" t="s">
        <v>20</v>
      </c>
      <c r="G18126" s="3">
        <v>45154.467604166668</v>
      </c>
      <c r="H18126" s="1">
        <v>202000</v>
      </c>
      <c r="I18126" t="s">
        <v>2788</v>
      </c>
      <c r="J18126" t="s">
        <v>27064</v>
      </c>
    </row>
    <row r="18127" spans="1:10">
      <c r="A18127" t="s">
        <v>33</v>
      </c>
      <c r="B18127" t="s">
        <v>17315</v>
      </c>
      <c r="C18127" t="s">
        <v>325</v>
      </c>
      <c r="D18127" t="s">
        <v>13</v>
      </c>
      <c r="E18127" t="s">
        <v>14</v>
      </c>
      <c r="F18127" t="s">
        <v>26</v>
      </c>
      <c r="G18127" s="3">
        <v>45159.446805555555</v>
      </c>
      <c r="H18127" s="1">
        <v>94400</v>
      </c>
      <c r="I18127" t="s">
        <v>5369</v>
      </c>
      <c r="J18127" t="s">
        <v>17316</v>
      </c>
    </row>
    <row r="18128" spans="1:10">
      <c r="A18128" t="s">
        <v>135</v>
      </c>
      <c r="B18128" t="s">
        <v>20336</v>
      </c>
      <c r="C18128" t="s">
        <v>24</v>
      </c>
      <c r="D18128" t="s">
        <v>13</v>
      </c>
      <c r="E18128" t="s">
        <v>25</v>
      </c>
      <c r="F18128" t="s">
        <v>26</v>
      </c>
      <c r="G18128" s="3">
        <v>45098.417638888888</v>
      </c>
      <c r="H18128" s="1">
        <v>96000</v>
      </c>
      <c r="I18128" t="s">
        <v>602</v>
      </c>
      <c r="J18128" t="s">
        <v>27065</v>
      </c>
    </row>
    <row r="18129" spans="1:10">
      <c r="A18129" t="s">
        <v>10</v>
      </c>
      <c r="B18129" t="s">
        <v>5390</v>
      </c>
      <c r="C18129" t="s">
        <v>2261</v>
      </c>
      <c r="D18129" t="s">
        <v>13</v>
      </c>
      <c r="E18129" t="s">
        <v>14</v>
      </c>
      <c r="F18129" t="s">
        <v>26</v>
      </c>
      <c r="G18129" s="3">
        <v>45118.422986111109</v>
      </c>
      <c r="H18129" s="1">
        <v>75000</v>
      </c>
      <c r="I18129" t="s">
        <v>202</v>
      </c>
      <c r="J18129" t="s">
        <v>26568</v>
      </c>
    </row>
    <row r="18130" spans="1:10">
      <c r="A18130" t="s">
        <v>33</v>
      </c>
      <c r="B18130" t="s">
        <v>33</v>
      </c>
      <c r="C18130" t="s">
        <v>2296</v>
      </c>
      <c r="D18130" t="s">
        <v>13</v>
      </c>
      <c r="E18130" t="s">
        <v>14</v>
      </c>
      <c r="F18130" t="s">
        <v>26</v>
      </c>
      <c r="G18130" s="3">
        <v>45273.417071759257</v>
      </c>
      <c r="H18130" s="1">
        <v>75000</v>
      </c>
      <c r="I18130" t="s">
        <v>27066</v>
      </c>
      <c r="J18130" t="s">
        <v>27067</v>
      </c>
    </row>
    <row r="18131" spans="1:10">
      <c r="A18131" t="s">
        <v>10</v>
      </c>
      <c r="B18131" t="s">
        <v>1596</v>
      </c>
      <c r="C18131" t="s">
        <v>4361</v>
      </c>
      <c r="D18131" t="s">
        <v>13</v>
      </c>
      <c r="E18131" t="s">
        <v>14</v>
      </c>
      <c r="F18131" t="s">
        <v>26</v>
      </c>
      <c r="G18131" s="3">
        <v>45146.453657407408</v>
      </c>
      <c r="H18131" s="1">
        <v>165000</v>
      </c>
      <c r="I18131" t="s">
        <v>14364</v>
      </c>
      <c r="J18131" t="s">
        <v>1334</v>
      </c>
    </row>
    <row r="18132" spans="1:10">
      <c r="A18132" t="s">
        <v>18</v>
      </c>
      <c r="B18132" t="s">
        <v>27068</v>
      </c>
      <c r="C18132" t="s">
        <v>1740</v>
      </c>
      <c r="D18132" t="s">
        <v>13</v>
      </c>
      <c r="E18132" t="s">
        <v>14</v>
      </c>
      <c r="F18132" t="s">
        <v>314</v>
      </c>
      <c r="G18132" s="3">
        <v>45035.462638888886</v>
      </c>
      <c r="H18132" s="1">
        <v>44100</v>
      </c>
      <c r="I18132" t="s">
        <v>1741</v>
      </c>
      <c r="J18132" t="s">
        <v>27069</v>
      </c>
    </row>
    <row r="18133" spans="1:10">
      <c r="A18133" t="s">
        <v>33</v>
      </c>
      <c r="B18133" t="s">
        <v>33</v>
      </c>
      <c r="C18133" t="s">
        <v>1649</v>
      </c>
      <c r="D18133" t="s">
        <v>13</v>
      </c>
      <c r="E18133" t="s">
        <v>14</v>
      </c>
      <c r="F18133" t="s">
        <v>26</v>
      </c>
      <c r="G18133" s="3">
        <v>45057.416712962964</v>
      </c>
      <c r="H18133" s="1">
        <v>90000</v>
      </c>
      <c r="I18133" t="s">
        <v>27070</v>
      </c>
      <c r="J18133" t="s">
        <v>27071</v>
      </c>
    </row>
    <row r="18134" spans="1:10">
      <c r="A18134" t="s">
        <v>10</v>
      </c>
      <c r="B18134" t="s">
        <v>27072</v>
      </c>
      <c r="C18134" t="s">
        <v>19100</v>
      </c>
      <c r="D18134" t="s">
        <v>13</v>
      </c>
      <c r="E18134" t="s">
        <v>14</v>
      </c>
      <c r="F18134" t="s">
        <v>26</v>
      </c>
      <c r="G18134" s="3">
        <v>44928.418368055558</v>
      </c>
      <c r="H18134" s="1">
        <v>375000</v>
      </c>
      <c r="I18134" t="s">
        <v>21299</v>
      </c>
      <c r="J18134" t="s">
        <v>27073</v>
      </c>
    </row>
    <row r="18135" spans="1:10">
      <c r="A18135" t="s">
        <v>33</v>
      </c>
      <c r="B18135" t="s">
        <v>27074</v>
      </c>
      <c r="C18135" t="s">
        <v>201</v>
      </c>
      <c r="D18135" t="s">
        <v>13</v>
      </c>
      <c r="E18135" t="s">
        <v>14</v>
      </c>
      <c r="F18135" t="s">
        <v>26</v>
      </c>
      <c r="G18135" s="3">
        <v>45122.435717592591</v>
      </c>
      <c r="H18135" s="1">
        <v>143500</v>
      </c>
      <c r="I18135" t="s">
        <v>685</v>
      </c>
    </row>
    <row r="18136" spans="1:10">
      <c r="A18136" t="s">
        <v>212</v>
      </c>
      <c r="B18136" t="s">
        <v>20773</v>
      </c>
      <c r="C18136" t="s">
        <v>485</v>
      </c>
      <c r="D18136" t="s">
        <v>1075</v>
      </c>
      <c r="E18136" t="s">
        <v>14</v>
      </c>
      <c r="F18136" t="s">
        <v>26</v>
      </c>
      <c r="G18136" s="3">
        <v>45247.459803240738</v>
      </c>
      <c r="H18136" s="1">
        <v>135144.5</v>
      </c>
      <c r="I18136" t="s">
        <v>12107</v>
      </c>
      <c r="J18136" t="s">
        <v>20774</v>
      </c>
    </row>
    <row r="18137" spans="1:10">
      <c r="A18137" t="s">
        <v>18</v>
      </c>
      <c r="B18137" t="s">
        <v>18</v>
      </c>
      <c r="C18137" t="s">
        <v>614</v>
      </c>
      <c r="D18137" t="s">
        <v>13</v>
      </c>
      <c r="E18137" t="s">
        <v>14</v>
      </c>
      <c r="F18137" t="s">
        <v>608</v>
      </c>
      <c r="G18137" s="3">
        <v>44950.429502314815</v>
      </c>
      <c r="H18137" s="1">
        <v>90000</v>
      </c>
      <c r="I18137" t="s">
        <v>27075</v>
      </c>
      <c r="J18137" t="s">
        <v>27076</v>
      </c>
    </row>
    <row r="18138" spans="1:10">
      <c r="A18138" t="s">
        <v>10</v>
      </c>
      <c r="B18138" t="s">
        <v>27077</v>
      </c>
      <c r="C18138" t="s">
        <v>434</v>
      </c>
      <c r="D18138" t="s">
        <v>13</v>
      </c>
      <c r="E18138" t="s">
        <v>14</v>
      </c>
      <c r="F18138" t="s">
        <v>26</v>
      </c>
      <c r="G18138" s="3">
        <v>45167.421331018515</v>
      </c>
      <c r="H18138" s="1">
        <v>146500</v>
      </c>
      <c r="I18138" t="s">
        <v>69</v>
      </c>
      <c r="J18138" t="s">
        <v>582</v>
      </c>
    </row>
    <row r="18139" spans="1:10">
      <c r="A18139" t="s">
        <v>18</v>
      </c>
      <c r="B18139" t="s">
        <v>27078</v>
      </c>
      <c r="C18139" t="s">
        <v>7463</v>
      </c>
      <c r="D18139" t="s">
        <v>13</v>
      </c>
      <c r="E18139" t="s">
        <v>14</v>
      </c>
      <c r="F18139" t="s">
        <v>26</v>
      </c>
      <c r="G18139" s="3">
        <v>44978.438090277778</v>
      </c>
      <c r="H18139" s="1">
        <v>107850</v>
      </c>
      <c r="I18139" t="s">
        <v>6051</v>
      </c>
      <c r="J18139" t="s">
        <v>22215</v>
      </c>
    </row>
    <row r="18140" spans="1:10">
      <c r="A18140" t="s">
        <v>10</v>
      </c>
      <c r="B18140" t="s">
        <v>10</v>
      </c>
      <c r="C18140" t="s">
        <v>24</v>
      </c>
      <c r="D18140" t="s">
        <v>13</v>
      </c>
      <c r="E18140" t="s">
        <v>25</v>
      </c>
      <c r="F18140" t="s">
        <v>26</v>
      </c>
      <c r="G18140" s="3">
        <v>45225.455254629633</v>
      </c>
      <c r="H18140" s="1">
        <v>135000</v>
      </c>
      <c r="I18140" t="s">
        <v>602</v>
      </c>
      <c r="J18140" t="s">
        <v>27079</v>
      </c>
    </row>
    <row r="18141" spans="1:10">
      <c r="A18141" t="s">
        <v>33</v>
      </c>
      <c r="B18141" t="s">
        <v>23394</v>
      </c>
      <c r="C18141" t="s">
        <v>585</v>
      </c>
      <c r="D18141" t="s">
        <v>13</v>
      </c>
      <c r="E18141" t="s">
        <v>14</v>
      </c>
      <c r="F18141" t="s">
        <v>26</v>
      </c>
      <c r="G18141" s="3">
        <v>45168.416747685187</v>
      </c>
      <c r="H18141" s="1">
        <v>90000</v>
      </c>
      <c r="I18141" t="s">
        <v>27080</v>
      </c>
      <c r="J18141" t="s">
        <v>23396</v>
      </c>
    </row>
    <row r="18142" spans="1:10">
      <c r="A18142" t="s">
        <v>33</v>
      </c>
      <c r="B18142" t="s">
        <v>27081</v>
      </c>
      <c r="C18142" t="s">
        <v>24</v>
      </c>
      <c r="D18142" t="s">
        <v>13</v>
      </c>
      <c r="E18142" t="s">
        <v>25</v>
      </c>
      <c r="F18142" t="s">
        <v>26</v>
      </c>
      <c r="G18142" s="3">
        <v>45156.41673611111</v>
      </c>
      <c r="H18142" s="1">
        <v>77500</v>
      </c>
      <c r="I18142" t="s">
        <v>9702</v>
      </c>
      <c r="J18142" t="s">
        <v>27082</v>
      </c>
    </row>
    <row r="18143" spans="1:10">
      <c r="A18143" t="s">
        <v>152</v>
      </c>
      <c r="B18143" t="s">
        <v>27083</v>
      </c>
      <c r="C18143" t="s">
        <v>2937</v>
      </c>
      <c r="D18143" t="s">
        <v>13</v>
      </c>
      <c r="E18143" t="s">
        <v>14</v>
      </c>
      <c r="F18143" t="s">
        <v>209</v>
      </c>
      <c r="G18143" s="3">
        <v>44979.427395833336</v>
      </c>
      <c r="H18143" s="1">
        <v>56700</v>
      </c>
      <c r="I18143" t="s">
        <v>993</v>
      </c>
      <c r="J18143" t="s">
        <v>3402</v>
      </c>
    </row>
    <row r="18144" spans="1:10">
      <c r="A18144" t="s">
        <v>33</v>
      </c>
      <c r="B18144" t="s">
        <v>27084</v>
      </c>
      <c r="C18144" t="s">
        <v>23618</v>
      </c>
      <c r="D18144" t="s">
        <v>13</v>
      </c>
      <c r="E18144" t="s">
        <v>14</v>
      </c>
      <c r="F18144" t="s">
        <v>162</v>
      </c>
      <c r="G18144" s="3">
        <v>45118.43209490741</v>
      </c>
      <c r="H18144" s="1">
        <v>57500</v>
      </c>
      <c r="I18144" t="s">
        <v>23619</v>
      </c>
      <c r="J18144" t="s">
        <v>9883</v>
      </c>
    </row>
    <row r="18145" spans="1:10">
      <c r="A18145" t="s">
        <v>73</v>
      </c>
      <c r="B18145" t="s">
        <v>73</v>
      </c>
      <c r="C18145" t="s">
        <v>161</v>
      </c>
      <c r="D18145" t="s">
        <v>13</v>
      </c>
      <c r="E18145" t="s">
        <v>14</v>
      </c>
      <c r="F18145" t="s">
        <v>162</v>
      </c>
      <c r="G18145" s="3">
        <v>45079.440509259257</v>
      </c>
      <c r="H18145" s="1">
        <v>147500</v>
      </c>
      <c r="I18145" t="s">
        <v>27085</v>
      </c>
      <c r="J18145" t="s">
        <v>27086</v>
      </c>
    </row>
    <row r="18146" spans="1:10">
      <c r="A18146" t="s">
        <v>212</v>
      </c>
      <c r="B18146" t="s">
        <v>212</v>
      </c>
      <c r="C18146" t="s">
        <v>1402</v>
      </c>
      <c r="D18146" t="s">
        <v>13</v>
      </c>
      <c r="E18146" t="s">
        <v>14</v>
      </c>
      <c r="F18146" t="s">
        <v>26</v>
      </c>
      <c r="G18146" s="3">
        <v>45169.479733796295</v>
      </c>
      <c r="H18146" s="1">
        <v>150000</v>
      </c>
      <c r="I18146" t="s">
        <v>14305</v>
      </c>
      <c r="J18146" t="s">
        <v>21699</v>
      </c>
    </row>
    <row r="18147" spans="1:10">
      <c r="A18147" t="s">
        <v>106</v>
      </c>
      <c r="B18147" t="s">
        <v>27087</v>
      </c>
      <c r="C18147" t="s">
        <v>1132</v>
      </c>
      <c r="D18147" t="s">
        <v>13</v>
      </c>
      <c r="E18147" t="s">
        <v>14</v>
      </c>
      <c r="F18147" t="s">
        <v>1132</v>
      </c>
      <c r="G18147" s="3">
        <v>45259.432696759257</v>
      </c>
      <c r="H18147" s="1">
        <v>43200</v>
      </c>
      <c r="I18147" t="s">
        <v>2348</v>
      </c>
      <c r="J18147" t="s">
        <v>1693</v>
      </c>
    </row>
    <row r="18148" spans="1:10">
      <c r="A18148" t="s">
        <v>73</v>
      </c>
      <c r="B18148" t="s">
        <v>73</v>
      </c>
      <c r="C18148" t="s">
        <v>18773</v>
      </c>
      <c r="D18148" t="s">
        <v>13</v>
      </c>
      <c r="E18148" t="s">
        <v>14</v>
      </c>
      <c r="F18148" t="s">
        <v>26</v>
      </c>
      <c r="G18148" s="3">
        <v>45146.42150462963</v>
      </c>
      <c r="H18148" s="1">
        <v>90000</v>
      </c>
      <c r="I18148" t="s">
        <v>3880</v>
      </c>
      <c r="J18148" t="s">
        <v>27088</v>
      </c>
    </row>
    <row r="18149" spans="1:10">
      <c r="A18149" t="s">
        <v>33</v>
      </c>
      <c r="B18149" t="s">
        <v>26356</v>
      </c>
      <c r="C18149" t="s">
        <v>342</v>
      </c>
      <c r="D18149" t="s">
        <v>13</v>
      </c>
      <c r="E18149" t="s">
        <v>14</v>
      </c>
      <c r="F18149" t="s">
        <v>26</v>
      </c>
      <c r="G18149" s="3">
        <v>44942.429780092592</v>
      </c>
      <c r="H18149" s="1">
        <v>125000</v>
      </c>
      <c r="I18149" t="s">
        <v>396</v>
      </c>
      <c r="J18149" t="s">
        <v>27089</v>
      </c>
    </row>
    <row r="18150" spans="1:10">
      <c r="A18150" t="s">
        <v>18</v>
      </c>
      <c r="B18150" t="s">
        <v>18</v>
      </c>
      <c r="C18150" t="s">
        <v>24</v>
      </c>
      <c r="D18150" t="s">
        <v>13</v>
      </c>
      <c r="E18150" t="s">
        <v>25</v>
      </c>
      <c r="F18150" t="s">
        <v>26</v>
      </c>
      <c r="G18150" s="3">
        <v>44971.433194444442</v>
      </c>
      <c r="H18150" s="1">
        <v>150000</v>
      </c>
      <c r="I18150" t="s">
        <v>128</v>
      </c>
      <c r="J18150" t="s">
        <v>27090</v>
      </c>
    </row>
    <row r="18151" spans="1:10">
      <c r="A18151" t="s">
        <v>18</v>
      </c>
      <c r="B18151" t="s">
        <v>18</v>
      </c>
      <c r="C18151" t="s">
        <v>2945</v>
      </c>
      <c r="D18151" t="s">
        <v>13</v>
      </c>
      <c r="E18151" t="s">
        <v>14</v>
      </c>
      <c r="F18151" t="s">
        <v>26</v>
      </c>
      <c r="G18151" s="3">
        <v>45206.419479166667</v>
      </c>
      <c r="H18151" s="1">
        <v>119257</v>
      </c>
      <c r="I18151" t="s">
        <v>7456</v>
      </c>
      <c r="J18151" t="s">
        <v>27091</v>
      </c>
    </row>
    <row r="18152" spans="1:10">
      <c r="A18152" t="s">
        <v>10</v>
      </c>
      <c r="B18152" t="s">
        <v>27092</v>
      </c>
      <c r="C18152" t="s">
        <v>201</v>
      </c>
      <c r="D18152" t="s">
        <v>13</v>
      </c>
      <c r="E18152" t="s">
        <v>14</v>
      </c>
      <c r="F18152" t="s">
        <v>26</v>
      </c>
      <c r="G18152" s="3">
        <v>45071.445069444446</v>
      </c>
      <c r="H18152" s="1">
        <v>125000</v>
      </c>
      <c r="I18152" t="s">
        <v>3330</v>
      </c>
      <c r="J18152" t="s">
        <v>27093</v>
      </c>
    </row>
    <row r="18153" spans="1:10">
      <c r="A18153" t="s">
        <v>10</v>
      </c>
      <c r="B18153" t="s">
        <v>27094</v>
      </c>
      <c r="C18153" t="s">
        <v>358</v>
      </c>
      <c r="D18153" t="s">
        <v>5505</v>
      </c>
      <c r="E18153" t="s">
        <v>14</v>
      </c>
      <c r="F18153" t="s">
        <v>26</v>
      </c>
      <c r="G18153" s="3">
        <v>45225.455567129633</v>
      </c>
      <c r="H18153" s="1">
        <v>98325</v>
      </c>
      <c r="I18153" t="s">
        <v>2788</v>
      </c>
      <c r="J18153" t="s">
        <v>27095</v>
      </c>
    </row>
    <row r="18154" spans="1:10">
      <c r="A18154" t="s">
        <v>18</v>
      </c>
      <c r="B18154" t="s">
        <v>27096</v>
      </c>
      <c r="C18154" t="s">
        <v>307</v>
      </c>
      <c r="D18154" t="s">
        <v>13</v>
      </c>
      <c r="E18154" t="s">
        <v>14</v>
      </c>
      <c r="F18154" t="s">
        <v>26</v>
      </c>
      <c r="G18154" s="3">
        <v>45272.42863425926</v>
      </c>
      <c r="H18154" s="1">
        <v>146500</v>
      </c>
      <c r="I18154" t="s">
        <v>195</v>
      </c>
      <c r="J18154" t="s">
        <v>27097</v>
      </c>
    </row>
    <row r="18155" spans="1:10">
      <c r="A18155" t="s">
        <v>10</v>
      </c>
      <c r="B18155" t="s">
        <v>10</v>
      </c>
      <c r="C18155" t="s">
        <v>901</v>
      </c>
      <c r="D18155" t="s">
        <v>13</v>
      </c>
      <c r="E18155" t="s">
        <v>14</v>
      </c>
      <c r="F18155" t="s">
        <v>26</v>
      </c>
      <c r="G18155" s="3">
        <v>45289.418020833335</v>
      </c>
      <c r="H18155" s="1">
        <v>174620</v>
      </c>
      <c r="I18155" t="s">
        <v>6643</v>
      </c>
      <c r="J18155" t="s">
        <v>27098</v>
      </c>
    </row>
    <row r="18156" spans="1:10">
      <c r="A18156" t="s">
        <v>18</v>
      </c>
      <c r="B18156" t="s">
        <v>27099</v>
      </c>
      <c r="C18156" t="s">
        <v>157</v>
      </c>
      <c r="D18156" t="s">
        <v>13</v>
      </c>
      <c r="E18156" t="s">
        <v>14</v>
      </c>
      <c r="F18156" t="s">
        <v>20</v>
      </c>
      <c r="G18156" s="3">
        <v>45244.472187500003</v>
      </c>
      <c r="H18156" s="1">
        <v>115656</v>
      </c>
      <c r="I18156" t="s">
        <v>27100</v>
      </c>
      <c r="J18156" t="s">
        <v>27101</v>
      </c>
    </row>
    <row r="18157" spans="1:10">
      <c r="A18157" t="s">
        <v>73</v>
      </c>
      <c r="B18157" t="s">
        <v>2994</v>
      </c>
      <c r="C18157" t="s">
        <v>2616</v>
      </c>
      <c r="D18157" t="s">
        <v>13</v>
      </c>
      <c r="E18157" t="s">
        <v>14</v>
      </c>
      <c r="F18157" t="s">
        <v>26</v>
      </c>
      <c r="G18157" s="3">
        <v>45094.443622685183</v>
      </c>
      <c r="H18157" s="1">
        <v>175000</v>
      </c>
      <c r="I18157" t="s">
        <v>130</v>
      </c>
      <c r="J18157" t="s">
        <v>12299</v>
      </c>
    </row>
    <row r="18158" spans="1:10">
      <c r="A18158" t="s">
        <v>152</v>
      </c>
      <c r="B18158" t="s">
        <v>27102</v>
      </c>
      <c r="C18158" t="s">
        <v>170</v>
      </c>
      <c r="D18158" t="s">
        <v>13</v>
      </c>
      <c r="E18158" t="s">
        <v>14</v>
      </c>
      <c r="F18158" t="s">
        <v>171</v>
      </c>
      <c r="G18158" s="3">
        <v>44961.441643518519</v>
      </c>
      <c r="H18158" s="1">
        <v>166000</v>
      </c>
      <c r="I18158" t="s">
        <v>974</v>
      </c>
      <c r="J18158" t="s">
        <v>27103</v>
      </c>
    </row>
    <row r="18159" spans="1:10">
      <c r="A18159" t="s">
        <v>18</v>
      </c>
      <c r="B18159" t="s">
        <v>26712</v>
      </c>
      <c r="C18159" t="s">
        <v>4316</v>
      </c>
      <c r="D18159" t="s">
        <v>13</v>
      </c>
      <c r="E18159" t="s">
        <v>14</v>
      </c>
      <c r="F18159" t="s">
        <v>26</v>
      </c>
      <c r="G18159" s="3">
        <v>45147.421087962961</v>
      </c>
      <c r="H18159" s="1">
        <v>150000</v>
      </c>
      <c r="I18159" t="s">
        <v>130</v>
      </c>
      <c r="J18159" t="s">
        <v>26713</v>
      </c>
    </row>
    <row r="18160" spans="1:10">
      <c r="A18160" t="s">
        <v>33</v>
      </c>
      <c r="B18160" t="s">
        <v>27104</v>
      </c>
      <c r="C18160" t="s">
        <v>27105</v>
      </c>
      <c r="D18160" t="s">
        <v>13</v>
      </c>
      <c r="E18160" t="s">
        <v>14</v>
      </c>
      <c r="F18160" t="s">
        <v>26</v>
      </c>
      <c r="G18160" s="3">
        <v>45089.41741898148</v>
      </c>
      <c r="H18160" s="1">
        <v>127500</v>
      </c>
      <c r="I18160" t="s">
        <v>283</v>
      </c>
      <c r="J18160" t="s">
        <v>4996</v>
      </c>
    </row>
    <row r="18161" spans="1:10">
      <c r="A18161" t="s">
        <v>212</v>
      </c>
      <c r="B18161" t="s">
        <v>212</v>
      </c>
      <c r="C18161" t="s">
        <v>16331</v>
      </c>
      <c r="D18161" t="s">
        <v>13</v>
      </c>
      <c r="E18161" t="s">
        <v>14</v>
      </c>
      <c r="F18161" t="s">
        <v>26</v>
      </c>
      <c r="G18161" s="3">
        <v>45191.419710648152</v>
      </c>
      <c r="H18161" s="1">
        <v>160000</v>
      </c>
      <c r="I18161" t="s">
        <v>7983</v>
      </c>
      <c r="J18161" t="s">
        <v>27106</v>
      </c>
    </row>
    <row r="18162" spans="1:10">
      <c r="A18162" t="s">
        <v>33</v>
      </c>
      <c r="B18162" t="s">
        <v>27107</v>
      </c>
      <c r="C18162" t="s">
        <v>1166</v>
      </c>
      <c r="D18162" t="s">
        <v>13</v>
      </c>
      <c r="E18162" t="s">
        <v>14</v>
      </c>
      <c r="F18162" t="s">
        <v>26</v>
      </c>
      <c r="G18162" s="3">
        <v>45037.454976851855</v>
      </c>
      <c r="H18162" s="1">
        <v>90000</v>
      </c>
      <c r="I18162" t="s">
        <v>13379</v>
      </c>
      <c r="J18162" t="s">
        <v>316</v>
      </c>
    </row>
    <row r="18163" spans="1:10">
      <c r="A18163" t="s">
        <v>10</v>
      </c>
      <c r="B18163" t="s">
        <v>4358</v>
      </c>
      <c r="C18163" t="s">
        <v>24</v>
      </c>
      <c r="D18163" t="s">
        <v>13</v>
      </c>
      <c r="E18163" t="s">
        <v>25</v>
      </c>
      <c r="F18163" t="s">
        <v>20</v>
      </c>
      <c r="G18163" s="3">
        <v>45007.463877314818</v>
      </c>
      <c r="H18163" s="1">
        <v>195000</v>
      </c>
      <c r="I18163" t="s">
        <v>1397</v>
      </c>
      <c r="J18163" t="s">
        <v>7259</v>
      </c>
    </row>
    <row r="18164" spans="1:10">
      <c r="A18164" t="s">
        <v>18</v>
      </c>
      <c r="B18164" t="s">
        <v>18</v>
      </c>
      <c r="C18164" t="s">
        <v>185</v>
      </c>
      <c r="D18164" t="s">
        <v>13</v>
      </c>
      <c r="E18164" t="s">
        <v>14</v>
      </c>
      <c r="F18164" t="s">
        <v>26</v>
      </c>
      <c r="G18164" s="3">
        <v>45117.422731481478</v>
      </c>
      <c r="H18164" s="1">
        <v>100000</v>
      </c>
      <c r="I18164" t="s">
        <v>27108</v>
      </c>
      <c r="J18164" t="s">
        <v>27109</v>
      </c>
    </row>
    <row r="18165" spans="1:10">
      <c r="A18165" t="s">
        <v>10</v>
      </c>
      <c r="B18165" t="s">
        <v>10</v>
      </c>
      <c r="C18165" t="s">
        <v>24</v>
      </c>
      <c r="D18165" t="s">
        <v>13</v>
      </c>
      <c r="E18165" t="s">
        <v>25</v>
      </c>
      <c r="F18165" t="s">
        <v>26</v>
      </c>
      <c r="G18165" s="3">
        <v>45054.421180555553</v>
      </c>
      <c r="H18165" s="1">
        <v>155000</v>
      </c>
      <c r="I18165" t="s">
        <v>27110</v>
      </c>
      <c r="J18165" t="s">
        <v>27111</v>
      </c>
    </row>
    <row r="18166" spans="1:10">
      <c r="A18166" t="s">
        <v>18</v>
      </c>
      <c r="B18166" t="s">
        <v>328</v>
      </c>
      <c r="C18166" t="s">
        <v>161</v>
      </c>
      <c r="D18166" t="s">
        <v>13</v>
      </c>
      <c r="E18166" t="s">
        <v>14</v>
      </c>
      <c r="F18166" t="s">
        <v>162</v>
      </c>
      <c r="G18166" s="3">
        <v>45189.424085648148</v>
      </c>
      <c r="H18166" s="1">
        <v>110000</v>
      </c>
      <c r="I18166" t="s">
        <v>27112</v>
      </c>
      <c r="J18166" t="s">
        <v>27113</v>
      </c>
    </row>
    <row r="18167" spans="1:10">
      <c r="A18167" t="s">
        <v>73</v>
      </c>
      <c r="B18167" t="s">
        <v>73</v>
      </c>
      <c r="C18167" t="s">
        <v>24</v>
      </c>
      <c r="D18167" t="s">
        <v>13</v>
      </c>
      <c r="E18167" t="s">
        <v>25</v>
      </c>
      <c r="F18167" t="s">
        <v>26</v>
      </c>
      <c r="G18167" s="3">
        <v>45259.421898148146</v>
      </c>
      <c r="H18167" s="1">
        <v>157500</v>
      </c>
      <c r="I18167" t="s">
        <v>1397</v>
      </c>
      <c r="J18167" t="s">
        <v>27114</v>
      </c>
    </row>
    <row r="18168" spans="1:10">
      <c r="A18168" t="s">
        <v>212</v>
      </c>
      <c r="B18168" t="s">
        <v>27115</v>
      </c>
      <c r="C18168" t="s">
        <v>1845</v>
      </c>
      <c r="D18168" t="s">
        <v>13</v>
      </c>
      <c r="E18168" t="s">
        <v>14</v>
      </c>
      <c r="F18168" t="s">
        <v>26</v>
      </c>
      <c r="G18168" s="3">
        <v>45289.418298611112</v>
      </c>
      <c r="H18168" s="1">
        <v>170000</v>
      </c>
      <c r="I18168" t="s">
        <v>1989</v>
      </c>
      <c r="J18168" t="s">
        <v>647</v>
      </c>
    </row>
    <row r="18169" spans="1:10">
      <c r="A18169" t="s">
        <v>135</v>
      </c>
      <c r="B18169" t="s">
        <v>7513</v>
      </c>
      <c r="C18169" t="s">
        <v>24</v>
      </c>
      <c r="D18169" t="s">
        <v>13</v>
      </c>
      <c r="E18169" t="s">
        <v>25</v>
      </c>
      <c r="F18169" t="s">
        <v>26</v>
      </c>
      <c r="G18169" s="3">
        <v>45096.417199074072</v>
      </c>
      <c r="H18169" s="1">
        <v>100500</v>
      </c>
      <c r="I18169" t="s">
        <v>602</v>
      </c>
    </row>
    <row r="18170" spans="1:10">
      <c r="A18170" t="s">
        <v>18</v>
      </c>
      <c r="B18170" t="s">
        <v>27116</v>
      </c>
      <c r="C18170" t="s">
        <v>276</v>
      </c>
      <c r="D18170" t="s">
        <v>13</v>
      </c>
      <c r="E18170" t="s">
        <v>14</v>
      </c>
      <c r="F18170" t="s">
        <v>26</v>
      </c>
      <c r="G18170" s="3">
        <v>45071.422337962962</v>
      </c>
      <c r="H18170" s="1">
        <v>190000</v>
      </c>
      <c r="I18170" t="s">
        <v>5761</v>
      </c>
      <c r="J18170" t="s">
        <v>27117</v>
      </c>
    </row>
    <row r="18171" spans="1:10">
      <c r="A18171" t="s">
        <v>73</v>
      </c>
      <c r="B18171" t="s">
        <v>2994</v>
      </c>
      <c r="C18171" t="s">
        <v>2616</v>
      </c>
      <c r="D18171" t="s">
        <v>13</v>
      </c>
      <c r="E18171" t="s">
        <v>14</v>
      </c>
      <c r="F18171" t="s">
        <v>26</v>
      </c>
      <c r="G18171" s="3">
        <v>45071.420057870368</v>
      </c>
      <c r="H18171" s="1">
        <v>175000</v>
      </c>
      <c r="I18171" t="s">
        <v>130</v>
      </c>
      <c r="J18171" t="s">
        <v>12299</v>
      </c>
    </row>
    <row r="18172" spans="1:10">
      <c r="A18172" t="s">
        <v>10</v>
      </c>
      <c r="B18172" t="s">
        <v>20657</v>
      </c>
      <c r="C18172" t="s">
        <v>1117</v>
      </c>
      <c r="D18172" t="s">
        <v>13</v>
      </c>
      <c r="E18172" t="s">
        <v>14</v>
      </c>
      <c r="F18172" t="s">
        <v>20</v>
      </c>
      <c r="G18172" s="3">
        <v>45049.457476851851</v>
      </c>
      <c r="H18172" s="1">
        <v>200000</v>
      </c>
      <c r="I18172" t="s">
        <v>922</v>
      </c>
      <c r="J18172" t="s">
        <v>15740</v>
      </c>
    </row>
    <row r="18173" spans="1:10">
      <c r="A18173" t="s">
        <v>33</v>
      </c>
      <c r="B18173" t="s">
        <v>364</v>
      </c>
      <c r="C18173" t="s">
        <v>157</v>
      </c>
      <c r="D18173" t="s">
        <v>13</v>
      </c>
      <c r="E18173" t="s">
        <v>14</v>
      </c>
      <c r="F18173" t="s">
        <v>26</v>
      </c>
      <c r="G18173" s="3">
        <v>45226.417187500003</v>
      </c>
      <c r="H18173" s="1">
        <v>90000</v>
      </c>
      <c r="I18173" t="s">
        <v>27118</v>
      </c>
      <c r="J18173" t="s">
        <v>1191</v>
      </c>
    </row>
    <row r="18174" spans="1:10">
      <c r="A18174" t="s">
        <v>10</v>
      </c>
      <c r="B18174" t="s">
        <v>3127</v>
      </c>
      <c r="C18174" t="s">
        <v>1405</v>
      </c>
      <c r="D18174" t="s">
        <v>13</v>
      </c>
      <c r="E18174" t="s">
        <v>14</v>
      </c>
      <c r="F18174" t="s">
        <v>26</v>
      </c>
      <c r="G18174" s="3">
        <v>45071.418310185189</v>
      </c>
      <c r="H18174" s="1">
        <v>115000</v>
      </c>
      <c r="I18174" t="s">
        <v>420</v>
      </c>
      <c r="J18174" t="s">
        <v>613</v>
      </c>
    </row>
    <row r="18175" spans="1:10">
      <c r="A18175" t="s">
        <v>18</v>
      </c>
      <c r="B18175" t="s">
        <v>3761</v>
      </c>
      <c r="C18175" t="s">
        <v>276</v>
      </c>
      <c r="D18175" t="s">
        <v>13</v>
      </c>
      <c r="E18175" t="s">
        <v>14</v>
      </c>
      <c r="F18175" t="s">
        <v>26</v>
      </c>
      <c r="G18175" s="3">
        <v>44980.43577546296</v>
      </c>
      <c r="H18175" s="1">
        <v>208114</v>
      </c>
      <c r="I18175" t="s">
        <v>120</v>
      </c>
      <c r="J18175" t="s">
        <v>19420</v>
      </c>
    </row>
    <row r="18176" spans="1:10">
      <c r="A18176" t="s">
        <v>152</v>
      </c>
      <c r="B18176" t="s">
        <v>27119</v>
      </c>
      <c r="C18176" t="s">
        <v>75</v>
      </c>
      <c r="D18176" t="s">
        <v>13</v>
      </c>
      <c r="E18176" t="s">
        <v>14</v>
      </c>
      <c r="F18176" t="s">
        <v>26</v>
      </c>
      <c r="G18176" s="3">
        <v>45118.421354166669</v>
      </c>
      <c r="H18176" s="1">
        <v>89100</v>
      </c>
      <c r="I18176" t="s">
        <v>7965</v>
      </c>
      <c r="J18176" t="s">
        <v>27120</v>
      </c>
    </row>
    <row r="18177" spans="1:10">
      <c r="A18177" t="s">
        <v>33</v>
      </c>
      <c r="B18177" t="s">
        <v>9372</v>
      </c>
      <c r="C18177" t="s">
        <v>3041</v>
      </c>
      <c r="D18177" t="s">
        <v>13</v>
      </c>
      <c r="E18177" t="s">
        <v>14</v>
      </c>
      <c r="F18177" t="s">
        <v>26</v>
      </c>
      <c r="G18177" s="3">
        <v>45273.417928240742</v>
      </c>
      <c r="H18177" s="1">
        <v>75000</v>
      </c>
      <c r="I18177" t="s">
        <v>27121</v>
      </c>
      <c r="J18177" t="s">
        <v>27122</v>
      </c>
    </row>
    <row r="18178" spans="1:10">
      <c r="A18178" t="s">
        <v>33</v>
      </c>
      <c r="B18178" t="s">
        <v>2148</v>
      </c>
      <c r="C18178" t="s">
        <v>165</v>
      </c>
      <c r="D18178" t="s">
        <v>13</v>
      </c>
      <c r="E18178" t="s">
        <v>14</v>
      </c>
      <c r="F18178" t="s">
        <v>26</v>
      </c>
      <c r="G18178" s="3">
        <v>45000.417523148149</v>
      </c>
      <c r="H18178" s="1">
        <v>115000</v>
      </c>
      <c r="I18178" t="s">
        <v>27123</v>
      </c>
      <c r="J18178" t="s">
        <v>27124</v>
      </c>
    </row>
    <row r="18179" spans="1:10">
      <c r="A18179" t="s">
        <v>10</v>
      </c>
      <c r="B18179" t="s">
        <v>10</v>
      </c>
      <c r="C18179" t="s">
        <v>119</v>
      </c>
      <c r="D18179" t="s">
        <v>13</v>
      </c>
      <c r="E18179" t="s">
        <v>14</v>
      </c>
      <c r="F18179" t="s">
        <v>26</v>
      </c>
      <c r="G18179" s="3">
        <v>45091.437048611115</v>
      </c>
      <c r="H18179" s="1">
        <v>115000</v>
      </c>
      <c r="I18179" t="s">
        <v>420</v>
      </c>
    </row>
    <row r="18180" spans="1:10">
      <c r="A18180" t="s">
        <v>10</v>
      </c>
      <c r="B18180" t="s">
        <v>10</v>
      </c>
      <c r="C18180" t="s">
        <v>3706</v>
      </c>
      <c r="D18180" t="s">
        <v>13</v>
      </c>
      <c r="E18180" t="s">
        <v>14</v>
      </c>
      <c r="F18180" t="s">
        <v>26</v>
      </c>
      <c r="G18180" s="3">
        <v>45133.42082175926</v>
      </c>
      <c r="H18180" s="1">
        <v>115000</v>
      </c>
      <c r="I18180" t="s">
        <v>3326</v>
      </c>
      <c r="J18180" t="s">
        <v>27125</v>
      </c>
    </row>
    <row r="18181" spans="1:10">
      <c r="A18181" t="s">
        <v>18</v>
      </c>
      <c r="B18181" t="s">
        <v>27126</v>
      </c>
      <c r="C18181" t="s">
        <v>3511</v>
      </c>
      <c r="D18181" t="s">
        <v>13</v>
      </c>
      <c r="E18181" t="s">
        <v>14</v>
      </c>
      <c r="F18181" t="s">
        <v>20</v>
      </c>
      <c r="G18181" s="3">
        <v>45071.453530092593</v>
      </c>
      <c r="H18181" s="1">
        <v>115000</v>
      </c>
      <c r="I18181" t="s">
        <v>420</v>
      </c>
      <c r="J18181" t="s">
        <v>885</v>
      </c>
    </row>
    <row r="18182" spans="1:10">
      <c r="A18182" t="s">
        <v>10</v>
      </c>
      <c r="B18182" t="s">
        <v>27127</v>
      </c>
      <c r="C18182" t="s">
        <v>24</v>
      </c>
      <c r="D18182" t="s">
        <v>13</v>
      </c>
      <c r="E18182" t="s">
        <v>25</v>
      </c>
      <c r="F18182" t="s">
        <v>26</v>
      </c>
      <c r="G18182" s="3">
        <v>44965.752523148149</v>
      </c>
      <c r="H18182" s="1">
        <v>116000</v>
      </c>
      <c r="I18182" t="s">
        <v>27128</v>
      </c>
      <c r="J18182" t="s">
        <v>1727</v>
      </c>
    </row>
    <row r="18183" spans="1:10">
      <c r="A18183" t="s">
        <v>10</v>
      </c>
      <c r="B18183" t="s">
        <v>27129</v>
      </c>
      <c r="C18183" t="s">
        <v>1405</v>
      </c>
      <c r="D18183" t="s">
        <v>13</v>
      </c>
      <c r="E18183" t="s">
        <v>14</v>
      </c>
      <c r="F18183" t="s">
        <v>26</v>
      </c>
      <c r="G18183" s="3">
        <v>45269.451631944445</v>
      </c>
      <c r="H18183" s="1">
        <v>165000</v>
      </c>
      <c r="I18183" t="s">
        <v>130</v>
      </c>
      <c r="J18183" t="s">
        <v>27130</v>
      </c>
    </row>
    <row r="18184" spans="1:10">
      <c r="A18184" t="s">
        <v>33</v>
      </c>
      <c r="B18184" t="s">
        <v>33</v>
      </c>
      <c r="C18184" t="s">
        <v>4338</v>
      </c>
      <c r="D18184" t="s">
        <v>13</v>
      </c>
      <c r="E18184" t="s">
        <v>14</v>
      </c>
      <c r="F18184" t="s">
        <v>26</v>
      </c>
      <c r="G18184" s="3">
        <v>45113.417303240742</v>
      </c>
      <c r="H18184" s="1">
        <v>100000</v>
      </c>
      <c r="I18184" t="s">
        <v>11178</v>
      </c>
      <c r="J18184" t="s">
        <v>27131</v>
      </c>
    </row>
    <row r="18185" spans="1:10">
      <c r="A18185" t="s">
        <v>73</v>
      </c>
      <c r="B18185" t="s">
        <v>27132</v>
      </c>
      <c r="C18185" t="s">
        <v>13368</v>
      </c>
      <c r="D18185" t="s">
        <v>13</v>
      </c>
      <c r="E18185" t="s">
        <v>14</v>
      </c>
      <c r="F18185" t="s">
        <v>26</v>
      </c>
      <c r="G18185" s="3">
        <v>45009.427708333336</v>
      </c>
      <c r="H18185" s="1">
        <v>80454</v>
      </c>
      <c r="I18185" t="s">
        <v>27133</v>
      </c>
      <c r="J18185" t="s">
        <v>27134</v>
      </c>
    </row>
    <row r="18186" spans="1:10">
      <c r="A18186" t="s">
        <v>73</v>
      </c>
      <c r="B18186" t="s">
        <v>27135</v>
      </c>
      <c r="C18186" t="s">
        <v>24</v>
      </c>
      <c r="D18186" t="s">
        <v>13</v>
      </c>
      <c r="E18186" t="s">
        <v>25</v>
      </c>
      <c r="F18186" t="s">
        <v>20</v>
      </c>
      <c r="G18186" s="3">
        <v>45002.46601851852</v>
      </c>
      <c r="H18186" s="1">
        <v>140000</v>
      </c>
      <c r="I18186" t="s">
        <v>128</v>
      </c>
      <c r="J18186" t="s">
        <v>27136</v>
      </c>
    </row>
    <row r="18187" spans="1:10">
      <c r="A18187" t="s">
        <v>73</v>
      </c>
      <c r="B18187" t="s">
        <v>27137</v>
      </c>
      <c r="C18187" t="s">
        <v>614</v>
      </c>
      <c r="D18187" t="s">
        <v>13</v>
      </c>
      <c r="E18187" t="s">
        <v>14</v>
      </c>
      <c r="F18187" t="s">
        <v>608</v>
      </c>
      <c r="G18187" s="3">
        <v>45013.436435185184</v>
      </c>
      <c r="H18187" s="1">
        <v>90000</v>
      </c>
      <c r="I18187" t="s">
        <v>11725</v>
      </c>
      <c r="J18187" t="s">
        <v>27138</v>
      </c>
    </row>
    <row r="18188" spans="1:10">
      <c r="A18188" t="s">
        <v>10</v>
      </c>
      <c r="B18188" t="s">
        <v>11394</v>
      </c>
      <c r="C18188" t="s">
        <v>119</v>
      </c>
      <c r="D18188" t="s">
        <v>1075</v>
      </c>
      <c r="E18188" t="s">
        <v>14</v>
      </c>
      <c r="F18188" t="s">
        <v>26</v>
      </c>
      <c r="G18188" s="3">
        <v>45188.153761574074</v>
      </c>
      <c r="H18188" s="1">
        <v>112104.5</v>
      </c>
      <c r="I18188" t="s">
        <v>27139</v>
      </c>
      <c r="J18188" t="s">
        <v>27140</v>
      </c>
    </row>
    <row r="18189" spans="1:10">
      <c r="A18189" t="s">
        <v>73</v>
      </c>
      <c r="B18189" t="s">
        <v>27141</v>
      </c>
      <c r="C18189" t="s">
        <v>24</v>
      </c>
      <c r="D18189" t="s">
        <v>13</v>
      </c>
      <c r="E18189" t="s">
        <v>25</v>
      </c>
      <c r="F18189" t="s">
        <v>26</v>
      </c>
      <c r="G18189" s="3">
        <v>44943.450671296298</v>
      </c>
      <c r="H18189" s="1">
        <v>150000</v>
      </c>
      <c r="I18189" t="s">
        <v>4010</v>
      </c>
      <c r="J18189" t="s">
        <v>27142</v>
      </c>
    </row>
    <row r="18190" spans="1:10">
      <c r="A18190" t="s">
        <v>33</v>
      </c>
      <c r="B18190" t="s">
        <v>27143</v>
      </c>
      <c r="C18190" t="s">
        <v>3639</v>
      </c>
      <c r="D18190" t="s">
        <v>13</v>
      </c>
      <c r="E18190" t="s">
        <v>14</v>
      </c>
      <c r="F18190" t="s">
        <v>3640</v>
      </c>
      <c r="G18190" s="3">
        <v>45115.433622685188</v>
      </c>
      <c r="H18190" s="1">
        <v>100500</v>
      </c>
      <c r="I18190" t="s">
        <v>8562</v>
      </c>
      <c r="J18190" t="s">
        <v>9253</v>
      </c>
    </row>
    <row r="18191" spans="1:10">
      <c r="A18191" t="s">
        <v>18</v>
      </c>
      <c r="B18191" t="s">
        <v>27144</v>
      </c>
      <c r="C18191" t="s">
        <v>1392</v>
      </c>
      <c r="D18191" t="s">
        <v>13</v>
      </c>
      <c r="E18191" t="s">
        <v>14</v>
      </c>
      <c r="F18191" t="s">
        <v>1392</v>
      </c>
      <c r="G18191" s="3">
        <v>45269.420486111114</v>
      </c>
      <c r="H18191" s="1">
        <v>15000</v>
      </c>
      <c r="I18191" t="s">
        <v>1310</v>
      </c>
      <c r="J18191" t="s">
        <v>27145</v>
      </c>
    </row>
    <row r="18192" spans="1:10">
      <c r="A18192" t="s">
        <v>18</v>
      </c>
      <c r="B18192" t="s">
        <v>27146</v>
      </c>
      <c r="C18192" t="s">
        <v>1408</v>
      </c>
      <c r="D18192" t="s">
        <v>13</v>
      </c>
      <c r="E18192" t="s">
        <v>14</v>
      </c>
      <c r="F18192" t="s">
        <v>26</v>
      </c>
      <c r="G18192" s="3">
        <v>45020.422650462962</v>
      </c>
      <c r="H18192" s="1">
        <v>115000</v>
      </c>
      <c r="I18192" t="s">
        <v>420</v>
      </c>
      <c r="J18192" t="s">
        <v>27147</v>
      </c>
    </row>
    <row r="18193" spans="1:10">
      <c r="A18193" t="s">
        <v>212</v>
      </c>
      <c r="B18193" t="s">
        <v>212</v>
      </c>
      <c r="C18193" t="s">
        <v>27148</v>
      </c>
      <c r="D18193" t="s">
        <v>13</v>
      </c>
      <c r="E18193" t="s">
        <v>14</v>
      </c>
      <c r="F18193" t="s">
        <v>314</v>
      </c>
      <c r="G18193" s="3">
        <v>45232.438692129632</v>
      </c>
      <c r="H18193" s="1">
        <v>890000</v>
      </c>
      <c r="I18193" t="s">
        <v>27149</v>
      </c>
      <c r="J18193" t="s">
        <v>27150</v>
      </c>
    </row>
    <row r="18194" spans="1:10">
      <c r="A18194" t="s">
        <v>18</v>
      </c>
      <c r="B18194" t="s">
        <v>1101</v>
      </c>
      <c r="C18194" t="s">
        <v>3373</v>
      </c>
      <c r="D18194" t="s">
        <v>13</v>
      </c>
      <c r="E18194" t="s">
        <v>14</v>
      </c>
      <c r="F18194" t="s">
        <v>20</v>
      </c>
      <c r="G18194" s="3">
        <v>45061.486041666663</v>
      </c>
      <c r="H18194" s="1">
        <v>90000</v>
      </c>
      <c r="I18194" t="s">
        <v>27151</v>
      </c>
      <c r="J18194" t="s">
        <v>27152</v>
      </c>
    </row>
    <row r="18195" spans="1:10">
      <c r="A18195" t="s">
        <v>73</v>
      </c>
      <c r="B18195" t="s">
        <v>27153</v>
      </c>
      <c r="C18195" t="s">
        <v>1434</v>
      </c>
      <c r="D18195" t="s">
        <v>13</v>
      </c>
      <c r="E18195" t="s">
        <v>14</v>
      </c>
      <c r="F18195" t="s">
        <v>20</v>
      </c>
      <c r="G18195" s="3">
        <v>45164.455833333333</v>
      </c>
      <c r="H18195" s="1">
        <v>125000</v>
      </c>
      <c r="I18195" t="s">
        <v>21130</v>
      </c>
      <c r="J18195" t="s">
        <v>27154</v>
      </c>
    </row>
    <row r="18196" spans="1:10">
      <c r="A18196" t="s">
        <v>10</v>
      </c>
      <c r="B18196" t="s">
        <v>27155</v>
      </c>
      <c r="C18196" t="s">
        <v>4085</v>
      </c>
      <c r="D18196" t="s">
        <v>13</v>
      </c>
      <c r="E18196" t="s">
        <v>14</v>
      </c>
      <c r="F18196" t="s">
        <v>26</v>
      </c>
      <c r="G18196" s="3">
        <v>45154.418993055559</v>
      </c>
      <c r="H18196" s="1">
        <v>105000</v>
      </c>
      <c r="I18196" t="s">
        <v>1072</v>
      </c>
      <c r="J18196" t="s">
        <v>6469</v>
      </c>
    </row>
    <row r="18197" spans="1:10">
      <c r="A18197" t="s">
        <v>10</v>
      </c>
      <c r="B18197" t="s">
        <v>27156</v>
      </c>
      <c r="C18197" t="s">
        <v>157</v>
      </c>
      <c r="D18197" t="s">
        <v>13</v>
      </c>
      <c r="E18197" t="s">
        <v>14</v>
      </c>
      <c r="F18197" t="s">
        <v>20</v>
      </c>
      <c r="G18197" s="3">
        <v>45105.476620370369</v>
      </c>
      <c r="H18197" s="1">
        <v>115000</v>
      </c>
      <c r="I18197" t="s">
        <v>5298</v>
      </c>
    </row>
    <row r="18198" spans="1:10">
      <c r="A18198" t="s">
        <v>18</v>
      </c>
      <c r="B18198" t="s">
        <v>17822</v>
      </c>
      <c r="C18198" t="s">
        <v>508</v>
      </c>
      <c r="D18198" t="s">
        <v>13</v>
      </c>
      <c r="E18198" t="s">
        <v>14</v>
      </c>
      <c r="F18198" t="s">
        <v>509</v>
      </c>
      <c r="G18198" s="3">
        <v>45126.435891203706</v>
      </c>
      <c r="H18198" s="1">
        <v>147500</v>
      </c>
      <c r="I18198" t="s">
        <v>1148</v>
      </c>
      <c r="J18198" t="s">
        <v>27157</v>
      </c>
    </row>
    <row r="18199" spans="1:10">
      <c r="A18199" t="s">
        <v>10</v>
      </c>
      <c r="B18199" t="s">
        <v>10</v>
      </c>
      <c r="C18199" t="s">
        <v>232</v>
      </c>
      <c r="D18199" t="s">
        <v>13</v>
      </c>
      <c r="E18199" t="s">
        <v>14</v>
      </c>
      <c r="F18199" t="s">
        <v>26</v>
      </c>
      <c r="G18199" s="3">
        <v>45163.419212962966</v>
      </c>
      <c r="H18199" s="1">
        <v>150000</v>
      </c>
      <c r="I18199" t="s">
        <v>27158</v>
      </c>
      <c r="J18199" t="s">
        <v>18933</v>
      </c>
    </row>
    <row r="18200" spans="1:10">
      <c r="A18200" t="s">
        <v>10</v>
      </c>
      <c r="B18200" t="s">
        <v>27159</v>
      </c>
      <c r="C18200" t="s">
        <v>201</v>
      </c>
      <c r="D18200" t="s">
        <v>13</v>
      </c>
      <c r="E18200" t="s">
        <v>14</v>
      </c>
      <c r="F18200" t="s">
        <v>26</v>
      </c>
      <c r="G18200" s="3">
        <v>44945.433344907404</v>
      </c>
      <c r="H18200" s="1">
        <v>175000</v>
      </c>
      <c r="I18200" t="s">
        <v>1604</v>
      </c>
      <c r="J18200" t="s">
        <v>2736</v>
      </c>
    </row>
    <row r="18201" spans="1:10">
      <c r="A18201" t="s">
        <v>18</v>
      </c>
      <c r="B18201" t="s">
        <v>18</v>
      </c>
      <c r="C18201" t="s">
        <v>243</v>
      </c>
      <c r="D18201" t="s">
        <v>13</v>
      </c>
      <c r="E18201" t="s">
        <v>14</v>
      </c>
      <c r="F18201" t="s">
        <v>26</v>
      </c>
      <c r="G18201" s="3">
        <v>45175.420532407406</v>
      </c>
      <c r="H18201" s="1">
        <v>375000</v>
      </c>
      <c r="I18201" t="s">
        <v>575</v>
      </c>
      <c r="J18201" t="s">
        <v>27160</v>
      </c>
    </row>
    <row r="18202" spans="1:10">
      <c r="A18202" t="s">
        <v>10</v>
      </c>
      <c r="B18202" t="s">
        <v>10</v>
      </c>
      <c r="C18202" t="s">
        <v>589</v>
      </c>
      <c r="D18202" t="s">
        <v>13</v>
      </c>
      <c r="E18202" t="s">
        <v>14</v>
      </c>
      <c r="F18202" t="s">
        <v>26</v>
      </c>
      <c r="G18202" s="3">
        <v>44999.419953703706</v>
      </c>
      <c r="H18202" s="1">
        <v>175000</v>
      </c>
      <c r="I18202" t="s">
        <v>3608</v>
      </c>
      <c r="J18202" t="s">
        <v>24675</v>
      </c>
    </row>
    <row r="18203" spans="1:10">
      <c r="A18203" t="s">
        <v>106</v>
      </c>
      <c r="B18203" t="s">
        <v>27161</v>
      </c>
      <c r="C18203" t="s">
        <v>26</v>
      </c>
      <c r="D18203" t="s">
        <v>13</v>
      </c>
      <c r="E18203" t="s">
        <v>14</v>
      </c>
      <c r="F18203" t="s">
        <v>26</v>
      </c>
      <c r="G18203" s="3">
        <v>45014.421331018515</v>
      </c>
      <c r="H18203" s="1">
        <v>217500</v>
      </c>
      <c r="I18203" t="s">
        <v>1574</v>
      </c>
      <c r="J18203" t="s">
        <v>27162</v>
      </c>
    </row>
    <row r="18204" spans="1:10">
      <c r="A18204" t="s">
        <v>135</v>
      </c>
      <c r="B18204" t="s">
        <v>135</v>
      </c>
      <c r="C18204" t="s">
        <v>992</v>
      </c>
      <c r="D18204" t="s">
        <v>13</v>
      </c>
      <c r="E18204" t="s">
        <v>14</v>
      </c>
      <c r="F18204" t="s">
        <v>162</v>
      </c>
      <c r="G18204" s="3">
        <v>45096.438680555555</v>
      </c>
      <c r="H18204" s="1">
        <v>111175</v>
      </c>
      <c r="I18204" t="s">
        <v>993</v>
      </c>
      <c r="J18204" t="s">
        <v>23771</v>
      </c>
    </row>
    <row r="18205" spans="1:10">
      <c r="A18205" t="s">
        <v>18</v>
      </c>
      <c r="B18205" t="s">
        <v>3612</v>
      </c>
      <c r="C18205" t="s">
        <v>11526</v>
      </c>
      <c r="D18205" t="s">
        <v>13</v>
      </c>
      <c r="E18205" t="s">
        <v>14</v>
      </c>
      <c r="F18205" t="s">
        <v>26</v>
      </c>
      <c r="G18205" s="3">
        <v>44979.424861111111</v>
      </c>
      <c r="H18205" s="1">
        <v>90000</v>
      </c>
      <c r="I18205" t="s">
        <v>11527</v>
      </c>
      <c r="J18205" t="s">
        <v>27163</v>
      </c>
    </row>
    <row r="18206" spans="1:10">
      <c r="A18206" t="s">
        <v>18</v>
      </c>
      <c r="B18206" t="s">
        <v>114</v>
      </c>
      <c r="C18206" t="s">
        <v>536</v>
      </c>
      <c r="D18206" t="s">
        <v>13</v>
      </c>
      <c r="E18206" t="s">
        <v>14</v>
      </c>
      <c r="F18206" t="s">
        <v>26</v>
      </c>
      <c r="G18206" s="3">
        <v>45080.431770833333</v>
      </c>
      <c r="H18206" s="1">
        <v>125000</v>
      </c>
      <c r="I18206" t="s">
        <v>294</v>
      </c>
      <c r="J18206" t="s">
        <v>27164</v>
      </c>
    </row>
    <row r="18207" spans="1:10">
      <c r="A18207" t="s">
        <v>10</v>
      </c>
      <c r="B18207" t="s">
        <v>27165</v>
      </c>
      <c r="C18207" t="s">
        <v>608</v>
      </c>
      <c r="D18207" t="s">
        <v>13860</v>
      </c>
      <c r="E18207" t="s">
        <v>14</v>
      </c>
      <c r="F18207" t="s">
        <v>608</v>
      </c>
      <c r="G18207" s="3">
        <v>45281.44222222222</v>
      </c>
      <c r="H18207" s="1">
        <v>139000</v>
      </c>
      <c r="I18207" t="s">
        <v>20787</v>
      </c>
    </row>
    <row r="18208" spans="1:10">
      <c r="A18208" t="s">
        <v>10</v>
      </c>
      <c r="B18208" t="s">
        <v>27166</v>
      </c>
      <c r="C18208" t="s">
        <v>162</v>
      </c>
      <c r="D18208" t="s">
        <v>13</v>
      </c>
      <c r="E18208" t="s">
        <v>14</v>
      </c>
      <c r="F18208" t="s">
        <v>162</v>
      </c>
      <c r="G18208" s="3">
        <v>44947.431446759256</v>
      </c>
      <c r="H18208" s="1">
        <v>64821.5</v>
      </c>
      <c r="I18208" t="s">
        <v>12783</v>
      </c>
      <c r="J18208" t="s">
        <v>12524</v>
      </c>
    </row>
    <row r="18209" spans="1:10">
      <c r="A18209" t="s">
        <v>10</v>
      </c>
      <c r="B18209" t="s">
        <v>398</v>
      </c>
      <c r="C18209" t="s">
        <v>75</v>
      </c>
      <c r="D18209" t="s">
        <v>13</v>
      </c>
      <c r="E18209" t="s">
        <v>14</v>
      </c>
      <c r="F18209" t="s">
        <v>26</v>
      </c>
      <c r="G18209" s="3">
        <v>45273.419699074075</v>
      </c>
      <c r="H18209" s="1">
        <v>150000</v>
      </c>
      <c r="I18209" t="s">
        <v>27167</v>
      </c>
      <c r="J18209" t="s">
        <v>316</v>
      </c>
    </row>
    <row r="18210" spans="1:10">
      <c r="A18210" t="s">
        <v>10</v>
      </c>
      <c r="B18210" t="s">
        <v>27168</v>
      </c>
      <c r="C18210" t="s">
        <v>95</v>
      </c>
      <c r="D18210" t="s">
        <v>13</v>
      </c>
      <c r="E18210" t="s">
        <v>14</v>
      </c>
      <c r="F18210" t="s">
        <v>26</v>
      </c>
      <c r="G18210" s="3">
        <v>45046.418680555558</v>
      </c>
      <c r="H18210" s="1">
        <v>150000</v>
      </c>
      <c r="I18210" t="s">
        <v>130</v>
      </c>
      <c r="J18210" t="s">
        <v>27169</v>
      </c>
    </row>
    <row r="18211" spans="1:10">
      <c r="A18211" t="s">
        <v>10</v>
      </c>
      <c r="B18211" t="s">
        <v>27170</v>
      </c>
      <c r="C18211" t="s">
        <v>947</v>
      </c>
      <c r="D18211" t="s">
        <v>13</v>
      </c>
      <c r="E18211" t="s">
        <v>14</v>
      </c>
      <c r="F18211" t="s">
        <v>26</v>
      </c>
      <c r="G18211" s="3">
        <v>44965.752175925925</v>
      </c>
      <c r="H18211" s="1">
        <v>157500</v>
      </c>
      <c r="I18211" t="s">
        <v>3905</v>
      </c>
      <c r="J18211" t="s">
        <v>15834</v>
      </c>
    </row>
    <row r="18212" spans="1:10">
      <c r="A18212" t="s">
        <v>18</v>
      </c>
      <c r="B18212" t="s">
        <v>27171</v>
      </c>
      <c r="C18212" t="s">
        <v>1926</v>
      </c>
      <c r="D18212" t="s">
        <v>13</v>
      </c>
      <c r="E18212" t="s">
        <v>14</v>
      </c>
      <c r="F18212" t="s">
        <v>20</v>
      </c>
      <c r="G18212" s="3">
        <v>45036.432905092595</v>
      </c>
      <c r="H18212" s="1">
        <v>90000</v>
      </c>
      <c r="I18212" t="s">
        <v>2673</v>
      </c>
      <c r="J18212" t="s">
        <v>27172</v>
      </c>
    </row>
    <row r="18213" spans="1:10">
      <c r="A18213" t="s">
        <v>10</v>
      </c>
      <c r="B18213" t="s">
        <v>10</v>
      </c>
      <c r="C18213" t="s">
        <v>1962</v>
      </c>
      <c r="D18213" t="s">
        <v>13</v>
      </c>
      <c r="E18213" t="s">
        <v>14</v>
      </c>
      <c r="F18213" t="s">
        <v>20</v>
      </c>
      <c r="G18213" s="3">
        <v>45146.451388888891</v>
      </c>
      <c r="H18213" s="1">
        <v>134000</v>
      </c>
      <c r="I18213" t="s">
        <v>27173</v>
      </c>
      <c r="J18213" t="s">
        <v>11493</v>
      </c>
    </row>
    <row r="18214" spans="1:10">
      <c r="A18214" t="s">
        <v>10</v>
      </c>
      <c r="B18214" t="s">
        <v>9946</v>
      </c>
      <c r="C18214" t="s">
        <v>75</v>
      </c>
      <c r="D18214" t="s">
        <v>13</v>
      </c>
      <c r="E18214" t="s">
        <v>14</v>
      </c>
      <c r="F18214" t="s">
        <v>26</v>
      </c>
      <c r="G18214" s="3">
        <v>45282.418182870373</v>
      </c>
      <c r="H18214" s="1">
        <v>170000</v>
      </c>
      <c r="I18214" t="s">
        <v>1989</v>
      </c>
      <c r="J18214" t="s">
        <v>647</v>
      </c>
    </row>
    <row r="18215" spans="1:10">
      <c r="A18215" t="s">
        <v>33</v>
      </c>
      <c r="B18215" t="s">
        <v>6272</v>
      </c>
      <c r="C18215" t="s">
        <v>15111</v>
      </c>
      <c r="D18215" t="s">
        <v>13</v>
      </c>
      <c r="E18215" t="s">
        <v>14</v>
      </c>
      <c r="F18215" t="s">
        <v>26</v>
      </c>
      <c r="G18215" s="3">
        <v>45185.417175925926</v>
      </c>
      <c r="H18215" s="1">
        <v>136400</v>
      </c>
      <c r="I18215" t="s">
        <v>1359</v>
      </c>
      <c r="J18215" t="s">
        <v>27174</v>
      </c>
    </row>
    <row r="18216" spans="1:10">
      <c r="A18216" t="s">
        <v>10</v>
      </c>
      <c r="B18216" t="s">
        <v>10</v>
      </c>
      <c r="C18216" t="s">
        <v>232</v>
      </c>
      <c r="D18216" t="s">
        <v>13</v>
      </c>
      <c r="E18216" t="s">
        <v>14</v>
      </c>
      <c r="F18216" t="s">
        <v>26</v>
      </c>
      <c r="G18216" s="3">
        <v>45260.418506944443</v>
      </c>
      <c r="H18216" s="1">
        <v>100000</v>
      </c>
      <c r="I18216" t="s">
        <v>7856</v>
      </c>
    </row>
    <row r="18217" spans="1:10">
      <c r="A18217" t="s">
        <v>10</v>
      </c>
      <c r="B18217" t="s">
        <v>6311</v>
      </c>
      <c r="C18217" t="s">
        <v>24344</v>
      </c>
      <c r="D18217" t="s">
        <v>13</v>
      </c>
      <c r="E18217" t="s">
        <v>14</v>
      </c>
      <c r="F18217" t="s">
        <v>2012</v>
      </c>
      <c r="G18217" s="3">
        <v>44989.433391203704</v>
      </c>
      <c r="H18217" s="1">
        <v>50400</v>
      </c>
      <c r="I18217" t="s">
        <v>1133</v>
      </c>
      <c r="J18217" t="s">
        <v>10896</v>
      </c>
    </row>
    <row r="18218" spans="1:10">
      <c r="A18218" t="s">
        <v>33</v>
      </c>
      <c r="B18218" t="s">
        <v>33</v>
      </c>
      <c r="C18218" t="s">
        <v>24</v>
      </c>
      <c r="D18218" t="s">
        <v>13</v>
      </c>
      <c r="E18218" t="s">
        <v>25</v>
      </c>
      <c r="F18218" t="s">
        <v>26</v>
      </c>
      <c r="G18218" s="3">
        <v>45120.416863425926</v>
      </c>
      <c r="H18218" s="1">
        <v>74000</v>
      </c>
      <c r="I18218" t="s">
        <v>27175</v>
      </c>
      <c r="J18218" t="s">
        <v>27176</v>
      </c>
    </row>
    <row r="18219" spans="1:10">
      <c r="A18219" t="s">
        <v>18</v>
      </c>
      <c r="B18219" t="s">
        <v>328</v>
      </c>
      <c r="C18219" t="s">
        <v>608</v>
      </c>
      <c r="D18219" t="s">
        <v>13</v>
      </c>
      <c r="E18219" t="s">
        <v>14</v>
      </c>
      <c r="F18219" t="s">
        <v>608</v>
      </c>
      <c r="G18219" s="3">
        <v>44953.443449074075</v>
      </c>
      <c r="H18219" s="1">
        <v>131580</v>
      </c>
      <c r="I18219" t="s">
        <v>206</v>
      </c>
      <c r="J18219" t="s">
        <v>5188</v>
      </c>
    </row>
    <row r="18220" spans="1:10">
      <c r="A18220" t="s">
        <v>33</v>
      </c>
      <c r="B18220" t="s">
        <v>1450</v>
      </c>
      <c r="C18220" t="s">
        <v>325</v>
      </c>
      <c r="D18220" t="s">
        <v>13</v>
      </c>
      <c r="E18220" t="s">
        <v>14</v>
      </c>
      <c r="F18220" t="s">
        <v>26</v>
      </c>
      <c r="G18220" s="3">
        <v>44965.789502314816</v>
      </c>
      <c r="H18220" s="1">
        <v>127100</v>
      </c>
      <c r="I18220" t="s">
        <v>1002</v>
      </c>
      <c r="J18220" t="s">
        <v>1452</v>
      </c>
    </row>
    <row r="18221" spans="1:10">
      <c r="A18221" t="s">
        <v>18</v>
      </c>
      <c r="B18221" t="s">
        <v>2874</v>
      </c>
      <c r="C18221" t="s">
        <v>1926</v>
      </c>
      <c r="D18221" t="s">
        <v>13</v>
      </c>
      <c r="E18221" t="s">
        <v>14</v>
      </c>
      <c r="F18221" t="s">
        <v>26</v>
      </c>
      <c r="G18221" s="3">
        <v>45157.420914351853</v>
      </c>
      <c r="H18221" s="1">
        <v>125000</v>
      </c>
      <c r="I18221" t="s">
        <v>2673</v>
      </c>
      <c r="J18221" t="s">
        <v>2875</v>
      </c>
    </row>
    <row r="18222" spans="1:10">
      <c r="A18222" t="s">
        <v>18</v>
      </c>
      <c r="B18222" t="s">
        <v>18</v>
      </c>
      <c r="C18222" t="s">
        <v>792</v>
      </c>
      <c r="D18222" t="s">
        <v>13</v>
      </c>
      <c r="E18222" t="s">
        <v>14</v>
      </c>
      <c r="F18222" t="s">
        <v>26</v>
      </c>
      <c r="G18222" s="3">
        <v>45007.431284722225</v>
      </c>
      <c r="H18222" s="1">
        <v>90000</v>
      </c>
      <c r="I18222" t="s">
        <v>27177</v>
      </c>
      <c r="J18222" t="s">
        <v>27178</v>
      </c>
    </row>
    <row r="18223" spans="1:10">
      <c r="A18223" t="s">
        <v>33</v>
      </c>
      <c r="B18223" t="s">
        <v>14267</v>
      </c>
      <c r="C18223" t="s">
        <v>165</v>
      </c>
      <c r="D18223" t="s">
        <v>13</v>
      </c>
      <c r="E18223" t="s">
        <v>14</v>
      </c>
      <c r="F18223" t="s">
        <v>26</v>
      </c>
      <c r="G18223" s="3">
        <v>45015.417407407411</v>
      </c>
      <c r="H18223" s="1">
        <v>150000</v>
      </c>
      <c r="I18223" t="s">
        <v>22467</v>
      </c>
      <c r="J18223" t="s">
        <v>295</v>
      </c>
    </row>
    <row r="18224" spans="1:10">
      <c r="A18224" t="s">
        <v>212</v>
      </c>
      <c r="B18224" t="s">
        <v>1804</v>
      </c>
      <c r="C18224" t="s">
        <v>24</v>
      </c>
      <c r="D18224" t="s">
        <v>13</v>
      </c>
      <c r="E18224" t="s">
        <v>25</v>
      </c>
      <c r="F18224" t="s">
        <v>20</v>
      </c>
      <c r="G18224" s="3">
        <v>45155.443379629629</v>
      </c>
      <c r="H18224" s="1">
        <v>140500</v>
      </c>
      <c r="I18224" t="s">
        <v>602</v>
      </c>
      <c r="J18224" t="s">
        <v>1928</v>
      </c>
    </row>
    <row r="18225" spans="1:10">
      <c r="A18225" t="s">
        <v>33</v>
      </c>
      <c r="B18225" t="s">
        <v>1843</v>
      </c>
      <c r="C18225" t="s">
        <v>3204</v>
      </c>
      <c r="D18225" t="s">
        <v>13</v>
      </c>
      <c r="E18225" t="s">
        <v>14</v>
      </c>
      <c r="F18225" t="s">
        <v>26</v>
      </c>
      <c r="G18225" s="3">
        <v>45273.41715277778</v>
      </c>
      <c r="H18225" s="1">
        <v>60000</v>
      </c>
      <c r="I18225" t="s">
        <v>27179</v>
      </c>
    </row>
    <row r="18226" spans="1:10">
      <c r="A18226" t="s">
        <v>33</v>
      </c>
      <c r="B18226" t="s">
        <v>27180</v>
      </c>
      <c r="C18226" t="s">
        <v>5814</v>
      </c>
      <c r="D18226" t="s">
        <v>13</v>
      </c>
      <c r="E18226" t="s">
        <v>14</v>
      </c>
      <c r="F18226" t="s">
        <v>601</v>
      </c>
      <c r="G18226" s="3">
        <v>45047.428182870368</v>
      </c>
      <c r="H18226" s="1">
        <v>111175</v>
      </c>
      <c r="I18226" t="s">
        <v>18523</v>
      </c>
      <c r="J18226" t="s">
        <v>27181</v>
      </c>
    </row>
    <row r="18227" spans="1:10">
      <c r="A18227" t="s">
        <v>135</v>
      </c>
      <c r="B18227" t="s">
        <v>135</v>
      </c>
      <c r="C18227" t="s">
        <v>232</v>
      </c>
      <c r="D18227" t="s">
        <v>13</v>
      </c>
      <c r="E18227" t="s">
        <v>14</v>
      </c>
      <c r="F18227" t="s">
        <v>26</v>
      </c>
      <c r="G18227" s="3">
        <v>44967.416643518518</v>
      </c>
      <c r="H18227" s="1">
        <v>175000</v>
      </c>
      <c r="I18227" t="s">
        <v>6259</v>
      </c>
      <c r="J18227" t="s">
        <v>27182</v>
      </c>
    </row>
    <row r="18228" spans="1:10">
      <c r="A18228" t="s">
        <v>135</v>
      </c>
      <c r="B18228" t="s">
        <v>27183</v>
      </c>
      <c r="C18228" t="s">
        <v>232</v>
      </c>
      <c r="D18228" t="s">
        <v>13</v>
      </c>
      <c r="E18228" t="s">
        <v>14</v>
      </c>
      <c r="F18228" t="s">
        <v>26</v>
      </c>
      <c r="G18228" s="3">
        <v>45001.416817129626</v>
      </c>
      <c r="H18228" s="1">
        <v>122500</v>
      </c>
      <c r="I18228" t="s">
        <v>27184</v>
      </c>
      <c r="J18228" t="s">
        <v>27185</v>
      </c>
    </row>
    <row r="18229" spans="1:10">
      <c r="A18229" t="s">
        <v>33</v>
      </c>
      <c r="B18229" t="s">
        <v>20602</v>
      </c>
      <c r="C18229" t="s">
        <v>3866</v>
      </c>
      <c r="D18229" t="s">
        <v>13</v>
      </c>
      <c r="E18229" t="s">
        <v>14</v>
      </c>
      <c r="F18229" t="s">
        <v>3353</v>
      </c>
      <c r="G18229" s="3">
        <v>45059.45034722222</v>
      </c>
      <c r="H18229" s="1">
        <v>102500</v>
      </c>
      <c r="I18229" t="s">
        <v>172</v>
      </c>
      <c r="J18229" t="s">
        <v>27186</v>
      </c>
    </row>
    <row r="18230" spans="1:10">
      <c r="A18230" t="s">
        <v>135</v>
      </c>
      <c r="B18230" t="s">
        <v>135</v>
      </c>
      <c r="C18230" t="s">
        <v>24</v>
      </c>
      <c r="D18230" t="s">
        <v>13</v>
      </c>
      <c r="E18230" t="s">
        <v>25</v>
      </c>
      <c r="F18230" t="s">
        <v>26</v>
      </c>
      <c r="G18230" s="3">
        <v>45194.416956018518</v>
      </c>
      <c r="H18230" s="1">
        <v>100250</v>
      </c>
      <c r="I18230" t="s">
        <v>720</v>
      </c>
      <c r="J18230" t="s">
        <v>27187</v>
      </c>
    </row>
    <row r="18231" spans="1:10">
      <c r="A18231" t="s">
        <v>10</v>
      </c>
      <c r="B18231" t="s">
        <v>10</v>
      </c>
      <c r="C18231" t="s">
        <v>24</v>
      </c>
      <c r="D18231" t="s">
        <v>13</v>
      </c>
      <c r="E18231" t="s">
        <v>25</v>
      </c>
      <c r="F18231" t="s">
        <v>26</v>
      </c>
      <c r="G18231" s="3">
        <v>45045.418935185182</v>
      </c>
      <c r="H18231" s="1">
        <v>100000</v>
      </c>
      <c r="I18231" t="s">
        <v>27188</v>
      </c>
      <c r="J18231" t="s">
        <v>1532</v>
      </c>
    </row>
    <row r="18232" spans="1:10">
      <c r="A18232" t="s">
        <v>10</v>
      </c>
      <c r="B18232" t="s">
        <v>13237</v>
      </c>
      <c r="C18232" t="s">
        <v>26</v>
      </c>
      <c r="D18232" t="s">
        <v>13</v>
      </c>
      <c r="E18232" t="s">
        <v>14</v>
      </c>
      <c r="F18232" t="s">
        <v>20</v>
      </c>
      <c r="G18232" s="3">
        <v>44981.452476851853</v>
      </c>
      <c r="H18232" s="1">
        <v>137295</v>
      </c>
      <c r="I18232" t="s">
        <v>10646</v>
      </c>
      <c r="J18232" t="s">
        <v>27189</v>
      </c>
    </row>
    <row r="18233" spans="1:10">
      <c r="A18233" t="s">
        <v>10</v>
      </c>
      <c r="B18233" t="s">
        <v>10</v>
      </c>
      <c r="C18233" t="s">
        <v>4361</v>
      </c>
      <c r="D18233" t="s">
        <v>13</v>
      </c>
      <c r="E18233" t="s">
        <v>14</v>
      </c>
      <c r="F18233" t="s">
        <v>26</v>
      </c>
      <c r="G18233" s="3">
        <v>45208.462905092594</v>
      </c>
      <c r="H18233" s="1">
        <v>108415.5</v>
      </c>
      <c r="I18233" t="s">
        <v>27190</v>
      </c>
      <c r="J18233" t="s">
        <v>8175</v>
      </c>
    </row>
    <row r="18234" spans="1:10">
      <c r="A18234" t="s">
        <v>135</v>
      </c>
      <c r="B18234" t="s">
        <v>135</v>
      </c>
      <c r="C18234" t="s">
        <v>24</v>
      </c>
      <c r="D18234" t="s">
        <v>13</v>
      </c>
      <c r="E18234" t="s">
        <v>25</v>
      </c>
      <c r="F18234" t="s">
        <v>26</v>
      </c>
      <c r="G18234" s="3">
        <v>45156.416875000003</v>
      </c>
      <c r="H18234" s="1">
        <v>97000</v>
      </c>
      <c r="I18234" t="s">
        <v>602</v>
      </c>
      <c r="J18234" t="s">
        <v>4775</v>
      </c>
    </row>
    <row r="18235" spans="1:10">
      <c r="A18235" t="s">
        <v>33</v>
      </c>
      <c r="B18235" t="s">
        <v>27191</v>
      </c>
      <c r="C18235" t="s">
        <v>24</v>
      </c>
      <c r="D18235" t="s">
        <v>13</v>
      </c>
      <c r="E18235" t="s">
        <v>25</v>
      </c>
      <c r="F18235" t="s">
        <v>26</v>
      </c>
      <c r="G18235" s="3">
        <v>45165.416747685187</v>
      </c>
      <c r="H18235" s="1">
        <v>135000</v>
      </c>
      <c r="I18235" t="s">
        <v>14860</v>
      </c>
      <c r="J18235" t="s">
        <v>7197</v>
      </c>
    </row>
    <row r="18236" spans="1:10">
      <c r="A18236" t="s">
        <v>18</v>
      </c>
      <c r="B18236" t="s">
        <v>16879</v>
      </c>
      <c r="C18236" t="s">
        <v>243</v>
      </c>
      <c r="D18236" t="s">
        <v>13</v>
      </c>
      <c r="E18236" t="s">
        <v>14</v>
      </c>
      <c r="F18236" t="s">
        <v>26</v>
      </c>
      <c r="G18236" s="3">
        <v>44954.423217592594</v>
      </c>
      <c r="H18236" s="1">
        <v>140000</v>
      </c>
      <c r="I18236" t="s">
        <v>128</v>
      </c>
      <c r="J18236" t="s">
        <v>27192</v>
      </c>
    </row>
    <row r="18237" spans="1:10">
      <c r="A18237" t="s">
        <v>135</v>
      </c>
      <c r="B18237" t="s">
        <v>135</v>
      </c>
      <c r="C18237" t="s">
        <v>307</v>
      </c>
      <c r="D18237" t="s">
        <v>13</v>
      </c>
      <c r="E18237" t="s">
        <v>14</v>
      </c>
      <c r="F18237" t="s">
        <v>26</v>
      </c>
      <c r="G18237" s="3">
        <v>45146.417407407411</v>
      </c>
      <c r="H18237" s="1">
        <v>178426.5</v>
      </c>
      <c r="I18237" t="s">
        <v>870</v>
      </c>
      <c r="J18237" t="s">
        <v>27193</v>
      </c>
    </row>
    <row r="18238" spans="1:10">
      <c r="A18238" t="s">
        <v>33</v>
      </c>
      <c r="B18238" t="s">
        <v>8956</v>
      </c>
      <c r="C18238" t="s">
        <v>521</v>
      </c>
      <c r="D18238" t="s">
        <v>13</v>
      </c>
      <c r="E18238" t="s">
        <v>14</v>
      </c>
      <c r="F18238" t="s">
        <v>26</v>
      </c>
      <c r="G18238" s="3">
        <v>44999.42119212963</v>
      </c>
      <c r="H18238" s="1">
        <v>102500</v>
      </c>
      <c r="I18238" t="s">
        <v>27194</v>
      </c>
      <c r="J18238" t="s">
        <v>3138</v>
      </c>
    </row>
    <row r="18239" spans="1:10">
      <c r="A18239" t="s">
        <v>33</v>
      </c>
      <c r="B18239" t="s">
        <v>27195</v>
      </c>
      <c r="C18239" t="s">
        <v>10540</v>
      </c>
      <c r="D18239" t="s">
        <v>13</v>
      </c>
      <c r="E18239" t="s">
        <v>14</v>
      </c>
      <c r="F18239" t="s">
        <v>26</v>
      </c>
      <c r="G18239" s="3">
        <v>45166.416956018518</v>
      </c>
      <c r="H18239" s="1">
        <v>90000</v>
      </c>
      <c r="I18239" t="s">
        <v>2636</v>
      </c>
      <c r="J18239" t="s">
        <v>544</v>
      </c>
    </row>
    <row r="18240" spans="1:10">
      <c r="A18240" t="s">
        <v>73</v>
      </c>
      <c r="B18240" t="s">
        <v>73</v>
      </c>
      <c r="C18240" t="s">
        <v>4809</v>
      </c>
      <c r="D18240" t="s">
        <v>13</v>
      </c>
      <c r="E18240" t="s">
        <v>14</v>
      </c>
      <c r="F18240" t="s">
        <v>806</v>
      </c>
      <c r="G18240" s="3">
        <v>45162.439675925925</v>
      </c>
      <c r="H18240" s="1">
        <v>147500</v>
      </c>
      <c r="I18240" t="s">
        <v>2926</v>
      </c>
      <c r="J18240" t="s">
        <v>27196</v>
      </c>
    </row>
    <row r="18241" spans="1:10">
      <c r="A18241" t="s">
        <v>33</v>
      </c>
      <c r="B18241" t="s">
        <v>27197</v>
      </c>
      <c r="C18241" t="s">
        <v>24</v>
      </c>
      <c r="D18241" t="s">
        <v>13</v>
      </c>
      <c r="E18241" t="s">
        <v>25</v>
      </c>
      <c r="F18241" t="s">
        <v>26</v>
      </c>
      <c r="G18241" s="3">
        <v>45204.416817129626</v>
      </c>
      <c r="H18241" s="1">
        <v>77500</v>
      </c>
      <c r="I18241" t="s">
        <v>602</v>
      </c>
      <c r="J18241" t="s">
        <v>27079</v>
      </c>
    </row>
    <row r="18242" spans="1:10">
      <c r="A18242" t="s">
        <v>152</v>
      </c>
      <c r="B18242" t="s">
        <v>17437</v>
      </c>
      <c r="C18242" t="s">
        <v>13405</v>
      </c>
      <c r="D18242" t="s">
        <v>13</v>
      </c>
      <c r="E18242" t="s">
        <v>14</v>
      </c>
      <c r="F18242" t="s">
        <v>1820</v>
      </c>
      <c r="G18242" s="3">
        <v>45017.449699074074</v>
      </c>
      <c r="H18242" s="1">
        <v>157000</v>
      </c>
      <c r="I18242" t="s">
        <v>13406</v>
      </c>
      <c r="J18242" t="s">
        <v>15131</v>
      </c>
    </row>
    <row r="18243" spans="1:10">
      <c r="A18243" t="s">
        <v>212</v>
      </c>
      <c r="B18243" t="s">
        <v>8382</v>
      </c>
      <c r="C18243" t="s">
        <v>209</v>
      </c>
      <c r="D18243" t="s">
        <v>13</v>
      </c>
      <c r="E18243" t="s">
        <v>14</v>
      </c>
      <c r="F18243" t="s">
        <v>209</v>
      </c>
      <c r="G18243" s="3">
        <v>45270.426608796297</v>
      </c>
      <c r="H18243" s="1">
        <v>130000</v>
      </c>
      <c r="I18243" t="s">
        <v>2127</v>
      </c>
      <c r="J18243" t="s">
        <v>26235</v>
      </c>
    </row>
    <row r="18244" spans="1:10">
      <c r="A18244" t="s">
        <v>10</v>
      </c>
      <c r="B18244" t="s">
        <v>4939</v>
      </c>
      <c r="C18244" t="s">
        <v>7982</v>
      </c>
      <c r="D18244" t="s">
        <v>7604</v>
      </c>
      <c r="E18244" t="s">
        <v>14</v>
      </c>
      <c r="F18244" t="s">
        <v>26</v>
      </c>
      <c r="G18244" s="3">
        <v>45236.507488425923</v>
      </c>
      <c r="H18244" s="1">
        <v>100000</v>
      </c>
      <c r="I18244" t="s">
        <v>27198</v>
      </c>
      <c r="J18244" t="s">
        <v>4760</v>
      </c>
    </row>
    <row r="18245" spans="1:10">
      <c r="A18245" t="s">
        <v>18</v>
      </c>
      <c r="B18245" t="s">
        <v>27199</v>
      </c>
      <c r="C18245" t="s">
        <v>614</v>
      </c>
      <c r="D18245" t="s">
        <v>13</v>
      </c>
      <c r="E18245" t="s">
        <v>14</v>
      </c>
      <c r="F18245" t="s">
        <v>608</v>
      </c>
      <c r="G18245" s="3">
        <v>45152.424293981479</v>
      </c>
      <c r="H18245" s="1">
        <v>375000</v>
      </c>
      <c r="I18245" t="s">
        <v>3819</v>
      </c>
      <c r="J18245" t="s">
        <v>27200</v>
      </c>
    </row>
    <row r="18246" spans="1:10">
      <c r="A18246" t="s">
        <v>18</v>
      </c>
      <c r="B18246" t="s">
        <v>27201</v>
      </c>
      <c r="C18246" t="s">
        <v>201</v>
      </c>
      <c r="D18246" t="s">
        <v>13</v>
      </c>
      <c r="E18246" t="s">
        <v>14</v>
      </c>
      <c r="F18246" t="s">
        <v>20</v>
      </c>
      <c r="G18246" s="3">
        <v>45125.473877314813</v>
      </c>
      <c r="H18246" s="1">
        <v>90000</v>
      </c>
      <c r="I18246" t="s">
        <v>26882</v>
      </c>
      <c r="J18246" t="s">
        <v>27202</v>
      </c>
    </row>
    <row r="18247" spans="1:10">
      <c r="A18247" t="s">
        <v>135</v>
      </c>
      <c r="B18247" t="s">
        <v>135</v>
      </c>
      <c r="C18247" t="s">
        <v>24</v>
      </c>
      <c r="D18247" t="s">
        <v>13</v>
      </c>
      <c r="E18247" t="s">
        <v>25</v>
      </c>
      <c r="F18247" t="s">
        <v>6280</v>
      </c>
      <c r="G18247" s="3">
        <v>45267.454247685186</v>
      </c>
      <c r="H18247" s="1">
        <v>160000</v>
      </c>
      <c r="I18247" t="s">
        <v>24244</v>
      </c>
      <c r="J18247" t="s">
        <v>27203</v>
      </c>
    </row>
    <row r="18248" spans="1:10">
      <c r="A18248" t="s">
        <v>10</v>
      </c>
      <c r="B18248" t="s">
        <v>6311</v>
      </c>
      <c r="C18248" t="s">
        <v>11282</v>
      </c>
      <c r="D18248" t="s">
        <v>13</v>
      </c>
      <c r="E18248" t="s">
        <v>14</v>
      </c>
      <c r="F18248" t="s">
        <v>2398</v>
      </c>
      <c r="G18248" s="3">
        <v>45198.438483796293</v>
      </c>
      <c r="H18248" s="1">
        <v>47370</v>
      </c>
      <c r="I18248" t="s">
        <v>1133</v>
      </c>
    </row>
    <row r="18249" spans="1:10">
      <c r="A18249" t="s">
        <v>10</v>
      </c>
      <c r="B18249" t="s">
        <v>10</v>
      </c>
      <c r="C18249" t="s">
        <v>1863</v>
      </c>
      <c r="D18249" t="s">
        <v>13</v>
      </c>
      <c r="E18249" t="s">
        <v>14</v>
      </c>
      <c r="F18249" t="s">
        <v>26</v>
      </c>
      <c r="G18249" s="3">
        <v>45022.419039351851</v>
      </c>
      <c r="H18249" s="1">
        <v>90000</v>
      </c>
      <c r="I18249" t="s">
        <v>6447</v>
      </c>
      <c r="J18249" t="s">
        <v>27204</v>
      </c>
    </row>
    <row r="18250" spans="1:10">
      <c r="A18250" t="s">
        <v>10</v>
      </c>
      <c r="B18250" t="s">
        <v>27205</v>
      </c>
      <c r="C18250" t="s">
        <v>1117</v>
      </c>
      <c r="D18250" t="s">
        <v>13</v>
      </c>
      <c r="E18250" t="s">
        <v>14</v>
      </c>
      <c r="F18250" t="s">
        <v>26</v>
      </c>
      <c r="G18250" s="3">
        <v>45121.419953703706</v>
      </c>
      <c r="H18250" s="1">
        <v>129188.796875</v>
      </c>
      <c r="I18250" t="s">
        <v>27206</v>
      </c>
      <c r="J18250" t="s">
        <v>27207</v>
      </c>
    </row>
    <row r="18251" spans="1:10">
      <c r="A18251" t="s">
        <v>18</v>
      </c>
      <c r="B18251" t="s">
        <v>27208</v>
      </c>
      <c r="C18251" t="s">
        <v>1291</v>
      </c>
      <c r="D18251" t="s">
        <v>13</v>
      </c>
      <c r="E18251" t="s">
        <v>14</v>
      </c>
      <c r="F18251" t="s">
        <v>26</v>
      </c>
      <c r="G18251" s="3">
        <v>45227.419814814813</v>
      </c>
      <c r="H18251" s="1">
        <v>101014</v>
      </c>
      <c r="I18251" t="s">
        <v>186</v>
      </c>
      <c r="J18251" t="s">
        <v>27209</v>
      </c>
    </row>
    <row r="18252" spans="1:10">
      <c r="A18252" t="s">
        <v>10</v>
      </c>
      <c r="B18252" t="s">
        <v>10</v>
      </c>
      <c r="C18252" t="s">
        <v>2261</v>
      </c>
      <c r="D18252" t="s">
        <v>13</v>
      </c>
      <c r="E18252" t="s">
        <v>14</v>
      </c>
      <c r="F18252" t="s">
        <v>26</v>
      </c>
      <c r="G18252" s="3">
        <v>44975.420115740744</v>
      </c>
      <c r="H18252" s="1">
        <v>90000</v>
      </c>
      <c r="I18252" t="s">
        <v>2783</v>
      </c>
      <c r="J18252" t="s">
        <v>214</v>
      </c>
    </row>
    <row r="18253" spans="1:10">
      <c r="A18253" t="s">
        <v>18</v>
      </c>
      <c r="B18253" t="s">
        <v>27210</v>
      </c>
      <c r="C18253" t="s">
        <v>4670</v>
      </c>
      <c r="D18253" t="s">
        <v>13</v>
      </c>
      <c r="E18253" t="s">
        <v>14</v>
      </c>
      <c r="F18253" t="s">
        <v>509</v>
      </c>
      <c r="G18253" s="3">
        <v>45055.443761574075</v>
      </c>
      <c r="H18253" s="1">
        <v>147500</v>
      </c>
      <c r="I18253" t="s">
        <v>1795</v>
      </c>
      <c r="J18253" t="s">
        <v>27211</v>
      </c>
    </row>
    <row r="18254" spans="1:10">
      <c r="A18254" t="s">
        <v>10</v>
      </c>
      <c r="B18254" t="s">
        <v>27212</v>
      </c>
      <c r="C18254" t="s">
        <v>26</v>
      </c>
      <c r="D18254" t="s">
        <v>13</v>
      </c>
      <c r="E18254" t="s">
        <v>14</v>
      </c>
      <c r="F18254" t="s">
        <v>20</v>
      </c>
      <c r="G18254" s="3">
        <v>44993.451840277776</v>
      </c>
      <c r="H18254" s="1">
        <v>147500</v>
      </c>
      <c r="I18254" t="s">
        <v>6217</v>
      </c>
      <c r="J18254" t="s">
        <v>27213</v>
      </c>
    </row>
    <row r="18255" spans="1:10">
      <c r="A18255" t="s">
        <v>18</v>
      </c>
      <c r="B18255" t="s">
        <v>18</v>
      </c>
      <c r="C18255" t="s">
        <v>712</v>
      </c>
      <c r="D18255" t="s">
        <v>13</v>
      </c>
      <c r="E18255" t="s">
        <v>14</v>
      </c>
      <c r="F18255" t="s">
        <v>712</v>
      </c>
      <c r="G18255" s="3">
        <v>45020.437627314815</v>
      </c>
      <c r="H18255" s="1">
        <v>147500</v>
      </c>
      <c r="I18255" t="s">
        <v>1753</v>
      </c>
      <c r="J18255" t="s">
        <v>27214</v>
      </c>
    </row>
    <row r="18256" spans="1:10">
      <c r="A18256" t="s">
        <v>10</v>
      </c>
      <c r="B18256" t="s">
        <v>10</v>
      </c>
      <c r="C18256" t="s">
        <v>441</v>
      </c>
      <c r="D18256" t="s">
        <v>13</v>
      </c>
      <c r="E18256" t="s">
        <v>14</v>
      </c>
      <c r="F18256" t="s">
        <v>26</v>
      </c>
      <c r="G18256" s="3">
        <v>45086.435358796298</v>
      </c>
      <c r="H18256" s="1">
        <v>150000</v>
      </c>
      <c r="I18256" t="s">
        <v>2709</v>
      </c>
      <c r="J18256" t="s">
        <v>27215</v>
      </c>
    </row>
    <row r="18257" spans="1:10">
      <c r="A18257" t="s">
        <v>10</v>
      </c>
      <c r="B18257" t="s">
        <v>10</v>
      </c>
      <c r="C18257" t="s">
        <v>27216</v>
      </c>
      <c r="D18257" t="s">
        <v>13</v>
      </c>
      <c r="E18257" t="s">
        <v>14</v>
      </c>
      <c r="F18257" t="s">
        <v>26</v>
      </c>
      <c r="G18257" s="3">
        <v>45162.421481481484</v>
      </c>
      <c r="H18257" s="1">
        <v>90000</v>
      </c>
      <c r="I18257" t="s">
        <v>27217</v>
      </c>
      <c r="J18257" t="s">
        <v>582</v>
      </c>
    </row>
    <row r="18258" spans="1:10">
      <c r="A18258" t="s">
        <v>10</v>
      </c>
      <c r="B18258" t="s">
        <v>10</v>
      </c>
      <c r="C18258" t="s">
        <v>4361</v>
      </c>
      <c r="D18258" t="s">
        <v>13</v>
      </c>
      <c r="E18258" t="s">
        <v>14</v>
      </c>
      <c r="F18258" t="s">
        <v>26</v>
      </c>
      <c r="G18258" s="3">
        <v>45146.453576388885</v>
      </c>
      <c r="H18258" s="1">
        <v>95005</v>
      </c>
      <c r="I18258" t="s">
        <v>6758</v>
      </c>
      <c r="J18258" t="s">
        <v>6759</v>
      </c>
    </row>
    <row r="18259" spans="1:10">
      <c r="A18259" t="s">
        <v>73</v>
      </c>
      <c r="B18259" t="s">
        <v>73</v>
      </c>
      <c r="C18259" t="s">
        <v>9455</v>
      </c>
      <c r="D18259" t="s">
        <v>13</v>
      </c>
      <c r="E18259" t="s">
        <v>14</v>
      </c>
      <c r="F18259" t="s">
        <v>26</v>
      </c>
      <c r="G18259" s="3">
        <v>44965.421087962961</v>
      </c>
      <c r="H18259" s="1">
        <v>125000</v>
      </c>
      <c r="I18259" t="s">
        <v>27218</v>
      </c>
      <c r="J18259" t="s">
        <v>27219</v>
      </c>
    </row>
    <row r="18260" spans="1:10">
      <c r="A18260" t="s">
        <v>10</v>
      </c>
      <c r="B18260" t="s">
        <v>27220</v>
      </c>
      <c r="C18260" t="s">
        <v>461</v>
      </c>
      <c r="D18260" t="s">
        <v>13</v>
      </c>
      <c r="E18260" t="s">
        <v>14</v>
      </c>
      <c r="F18260" t="s">
        <v>26</v>
      </c>
      <c r="G18260" s="3">
        <v>44987.421215277776</v>
      </c>
      <c r="H18260" s="1">
        <v>90000</v>
      </c>
      <c r="I18260" t="s">
        <v>202</v>
      </c>
      <c r="J18260" t="s">
        <v>3321</v>
      </c>
    </row>
    <row r="18261" spans="1:10">
      <c r="A18261" t="s">
        <v>73</v>
      </c>
      <c r="B18261" t="s">
        <v>73</v>
      </c>
      <c r="C18261" t="s">
        <v>221</v>
      </c>
      <c r="D18261" t="s">
        <v>13</v>
      </c>
      <c r="E18261" t="s">
        <v>14</v>
      </c>
      <c r="F18261" t="s">
        <v>221</v>
      </c>
      <c r="G18261" s="3">
        <v>45271.453333333331</v>
      </c>
      <c r="H18261" s="1">
        <v>155000</v>
      </c>
      <c r="I18261" t="s">
        <v>27221</v>
      </c>
      <c r="J18261" t="s">
        <v>27222</v>
      </c>
    </row>
    <row r="18262" spans="1:10">
      <c r="A18262" t="s">
        <v>10</v>
      </c>
      <c r="B18262" t="s">
        <v>10</v>
      </c>
      <c r="C18262" t="s">
        <v>201</v>
      </c>
      <c r="D18262" t="s">
        <v>13</v>
      </c>
      <c r="E18262" t="s">
        <v>14</v>
      </c>
      <c r="F18262" t="s">
        <v>26</v>
      </c>
      <c r="G18262" s="3">
        <v>45288.433344907404</v>
      </c>
      <c r="H18262" s="1">
        <v>175000</v>
      </c>
      <c r="I18262" t="s">
        <v>130</v>
      </c>
      <c r="J18262" t="s">
        <v>27223</v>
      </c>
    </row>
    <row r="18263" spans="1:10">
      <c r="A18263" t="s">
        <v>10</v>
      </c>
      <c r="B18263" t="s">
        <v>10</v>
      </c>
      <c r="C18263" t="s">
        <v>13402</v>
      </c>
      <c r="D18263" t="s">
        <v>13</v>
      </c>
      <c r="E18263" t="s">
        <v>14</v>
      </c>
      <c r="F18263" t="s">
        <v>26</v>
      </c>
      <c r="G18263" s="3">
        <v>45121.419120370374</v>
      </c>
      <c r="H18263" s="1">
        <v>160000</v>
      </c>
      <c r="I18263" t="s">
        <v>128</v>
      </c>
      <c r="J18263" t="s">
        <v>27224</v>
      </c>
    </row>
    <row r="18264" spans="1:10">
      <c r="A18264" t="s">
        <v>18</v>
      </c>
      <c r="B18264" t="s">
        <v>27225</v>
      </c>
      <c r="C18264" t="s">
        <v>170</v>
      </c>
      <c r="D18264" t="s">
        <v>13</v>
      </c>
      <c r="E18264" t="s">
        <v>14</v>
      </c>
      <c r="F18264" t="s">
        <v>171</v>
      </c>
      <c r="G18264" s="3">
        <v>44968.426226851851</v>
      </c>
      <c r="H18264" s="1">
        <v>147500</v>
      </c>
      <c r="I18264" t="s">
        <v>685</v>
      </c>
      <c r="J18264" t="s">
        <v>27226</v>
      </c>
    </row>
    <row r="18265" spans="1:10">
      <c r="A18265" t="s">
        <v>10</v>
      </c>
      <c r="B18265" t="s">
        <v>2474</v>
      </c>
      <c r="C18265" t="s">
        <v>1517</v>
      </c>
      <c r="D18265" t="s">
        <v>13</v>
      </c>
      <c r="E18265" t="s">
        <v>14</v>
      </c>
      <c r="F18265" t="s">
        <v>20</v>
      </c>
      <c r="G18265" s="3">
        <v>45263.447581018518</v>
      </c>
      <c r="H18265" s="1">
        <v>105000</v>
      </c>
      <c r="I18265" t="s">
        <v>870</v>
      </c>
    </row>
    <row r="18266" spans="1:10">
      <c r="A18266" t="s">
        <v>18</v>
      </c>
      <c r="B18266" t="s">
        <v>10205</v>
      </c>
      <c r="C18266" t="s">
        <v>795</v>
      </c>
      <c r="D18266" t="s">
        <v>13</v>
      </c>
      <c r="E18266" t="s">
        <v>14</v>
      </c>
      <c r="F18266" t="s">
        <v>26</v>
      </c>
      <c r="G18266" s="3">
        <v>45043.424340277779</v>
      </c>
      <c r="H18266" s="1">
        <v>150000</v>
      </c>
      <c r="I18266" t="s">
        <v>5913</v>
      </c>
      <c r="J18266" t="s">
        <v>10206</v>
      </c>
    </row>
    <row r="18267" spans="1:10">
      <c r="A18267" t="s">
        <v>10</v>
      </c>
      <c r="B18267" t="s">
        <v>281</v>
      </c>
      <c r="C18267" t="s">
        <v>16809</v>
      </c>
      <c r="D18267" t="s">
        <v>13</v>
      </c>
      <c r="E18267" t="s">
        <v>14</v>
      </c>
      <c r="F18267" t="s">
        <v>26</v>
      </c>
      <c r="G18267" s="3">
        <v>45089.418078703704</v>
      </c>
      <c r="H18267" s="1">
        <v>140062.5</v>
      </c>
      <c r="I18267" t="s">
        <v>283</v>
      </c>
      <c r="J18267" t="s">
        <v>284</v>
      </c>
    </row>
    <row r="18268" spans="1:10">
      <c r="A18268" t="s">
        <v>10</v>
      </c>
      <c r="B18268" t="s">
        <v>24198</v>
      </c>
      <c r="C18268" t="s">
        <v>22818</v>
      </c>
      <c r="D18268" t="s">
        <v>13</v>
      </c>
      <c r="E18268" t="s">
        <v>14</v>
      </c>
      <c r="F18268" t="s">
        <v>22819</v>
      </c>
      <c r="G18268" s="3">
        <v>45092.457835648151</v>
      </c>
      <c r="H18268" s="1">
        <v>90670</v>
      </c>
      <c r="I18268" t="s">
        <v>18561</v>
      </c>
      <c r="J18268" t="s">
        <v>21597</v>
      </c>
    </row>
    <row r="18269" spans="1:10">
      <c r="A18269" t="s">
        <v>33</v>
      </c>
      <c r="B18269" t="s">
        <v>23664</v>
      </c>
      <c r="C18269" t="s">
        <v>237</v>
      </c>
      <c r="D18269" t="s">
        <v>13</v>
      </c>
      <c r="E18269" t="s">
        <v>14</v>
      </c>
      <c r="F18269" t="s">
        <v>26</v>
      </c>
      <c r="G18269" s="3">
        <v>44930.418587962966</v>
      </c>
      <c r="H18269" s="1">
        <v>115000</v>
      </c>
      <c r="I18269" t="s">
        <v>1016</v>
      </c>
      <c r="J18269" t="s">
        <v>46</v>
      </c>
    </row>
    <row r="18270" spans="1:10">
      <c r="A18270" t="s">
        <v>106</v>
      </c>
      <c r="B18270" t="s">
        <v>27227</v>
      </c>
      <c r="C18270" t="s">
        <v>614</v>
      </c>
      <c r="D18270" t="s">
        <v>13</v>
      </c>
      <c r="E18270" t="s">
        <v>14</v>
      </c>
      <c r="F18270" t="s">
        <v>608</v>
      </c>
      <c r="G18270" s="3">
        <v>45110.422453703701</v>
      </c>
      <c r="H18270" s="1">
        <v>169500</v>
      </c>
      <c r="I18270" t="s">
        <v>6572</v>
      </c>
      <c r="J18270" t="s">
        <v>13504</v>
      </c>
    </row>
    <row r="18271" spans="1:10">
      <c r="A18271" t="s">
        <v>33</v>
      </c>
      <c r="B18271" t="s">
        <v>22016</v>
      </c>
      <c r="C18271" t="s">
        <v>14454</v>
      </c>
      <c r="D18271" t="s">
        <v>13</v>
      </c>
      <c r="E18271" t="s">
        <v>14</v>
      </c>
      <c r="F18271" t="s">
        <v>26</v>
      </c>
      <c r="G18271" s="3">
        <v>45150.417199074072</v>
      </c>
      <c r="H18271" s="1">
        <v>117500</v>
      </c>
      <c r="I18271" t="s">
        <v>130</v>
      </c>
      <c r="J18271" t="s">
        <v>22017</v>
      </c>
    </row>
    <row r="18272" spans="1:10">
      <c r="A18272" t="s">
        <v>18</v>
      </c>
      <c r="B18272" t="s">
        <v>5878</v>
      </c>
      <c r="C18272" t="s">
        <v>325</v>
      </c>
      <c r="D18272" t="s">
        <v>13</v>
      </c>
      <c r="E18272" t="s">
        <v>14</v>
      </c>
      <c r="F18272" t="s">
        <v>26</v>
      </c>
      <c r="G18272" s="3">
        <v>45156.421990740739</v>
      </c>
      <c r="H18272" s="1">
        <v>115000</v>
      </c>
      <c r="I18272" t="s">
        <v>5879</v>
      </c>
      <c r="J18272" t="s">
        <v>5880</v>
      </c>
    </row>
    <row r="18273" spans="1:10">
      <c r="A18273" t="s">
        <v>10</v>
      </c>
      <c r="B18273" t="s">
        <v>27228</v>
      </c>
      <c r="C18273" t="s">
        <v>5454</v>
      </c>
      <c r="D18273" t="s">
        <v>13</v>
      </c>
      <c r="E18273" t="s">
        <v>14</v>
      </c>
      <c r="F18273" t="s">
        <v>26</v>
      </c>
      <c r="G18273" s="3">
        <v>45147.418425925927</v>
      </c>
      <c r="H18273" s="1">
        <v>80025</v>
      </c>
      <c r="I18273" t="s">
        <v>729</v>
      </c>
      <c r="J18273" t="s">
        <v>10439</v>
      </c>
    </row>
    <row r="18274" spans="1:10">
      <c r="A18274" t="s">
        <v>152</v>
      </c>
      <c r="B18274" t="s">
        <v>27229</v>
      </c>
      <c r="C18274" t="s">
        <v>509</v>
      </c>
      <c r="D18274" t="s">
        <v>13</v>
      </c>
      <c r="E18274" t="s">
        <v>14</v>
      </c>
      <c r="F18274" t="s">
        <v>509</v>
      </c>
      <c r="G18274" s="3">
        <v>45269.430601851855</v>
      </c>
      <c r="H18274" s="1">
        <v>225000</v>
      </c>
      <c r="I18274" t="s">
        <v>23889</v>
      </c>
      <c r="J18274" t="s">
        <v>27230</v>
      </c>
    </row>
    <row r="18275" spans="1:10">
      <c r="A18275" t="s">
        <v>73</v>
      </c>
      <c r="B18275" t="s">
        <v>27231</v>
      </c>
      <c r="C18275" t="s">
        <v>1597</v>
      </c>
      <c r="D18275" t="s">
        <v>13</v>
      </c>
      <c r="E18275" t="s">
        <v>14</v>
      </c>
      <c r="F18275" t="s">
        <v>26</v>
      </c>
      <c r="G18275" s="3">
        <v>45101.435902777775</v>
      </c>
      <c r="H18275" s="1">
        <v>172000</v>
      </c>
      <c r="I18275" t="s">
        <v>27232</v>
      </c>
      <c r="J18275" t="s">
        <v>27233</v>
      </c>
    </row>
    <row r="18276" spans="1:10">
      <c r="A18276" t="s">
        <v>18</v>
      </c>
      <c r="B18276" t="s">
        <v>27234</v>
      </c>
      <c r="C18276" t="s">
        <v>26</v>
      </c>
      <c r="D18276" t="s">
        <v>13</v>
      </c>
      <c r="E18276" t="s">
        <v>14</v>
      </c>
      <c r="F18276" t="s">
        <v>20</v>
      </c>
      <c r="G18276" s="3">
        <v>44955.447002314817</v>
      </c>
      <c r="H18276" s="1">
        <v>99150</v>
      </c>
      <c r="I18276" t="s">
        <v>7341</v>
      </c>
      <c r="J18276" t="s">
        <v>27235</v>
      </c>
    </row>
    <row r="18277" spans="1:10">
      <c r="A18277" t="s">
        <v>33</v>
      </c>
      <c r="B18277" t="s">
        <v>27236</v>
      </c>
      <c r="C18277" t="s">
        <v>5189</v>
      </c>
      <c r="D18277" t="s">
        <v>13</v>
      </c>
      <c r="E18277" t="s">
        <v>14</v>
      </c>
      <c r="F18277" t="s">
        <v>162</v>
      </c>
      <c r="G18277" s="3">
        <v>45233.426296296297</v>
      </c>
      <c r="H18277" s="1">
        <v>60249</v>
      </c>
      <c r="I18277" t="s">
        <v>27237</v>
      </c>
      <c r="J18277" t="s">
        <v>27238</v>
      </c>
    </row>
    <row r="18278" spans="1:10">
      <c r="A18278" t="s">
        <v>10</v>
      </c>
      <c r="B18278" t="s">
        <v>10</v>
      </c>
      <c r="C18278" t="s">
        <v>1109</v>
      </c>
      <c r="D18278" t="s">
        <v>13</v>
      </c>
      <c r="E18278" t="s">
        <v>14</v>
      </c>
      <c r="F18278" t="s">
        <v>1110</v>
      </c>
      <c r="G18278" s="3">
        <v>45014.457812499997</v>
      </c>
      <c r="H18278" s="1">
        <v>131560</v>
      </c>
      <c r="I18278" t="s">
        <v>9187</v>
      </c>
      <c r="J18278" t="s">
        <v>582</v>
      </c>
    </row>
    <row r="18279" spans="1:10">
      <c r="A18279" t="s">
        <v>73</v>
      </c>
      <c r="B18279" t="s">
        <v>17024</v>
      </c>
      <c r="C18279" t="s">
        <v>684</v>
      </c>
      <c r="D18279" t="s">
        <v>13</v>
      </c>
      <c r="E18279" t="s">
        <v>14</v>
      </c>
      <c r="F18279" t="s">
        <v>209</v>
      </c>
      <c r="G18279" s="3">
        <v>45061.470555555556</v>
      </c>
      <c r="H18279" s="1">
        <v>89100</v>
      </c>
      <c r="I18279" t="s">
        <v>2120</v>
      </c>
      <c r="J18279" t="s">
        <v>27239</v>
      </c>
    </row>
    <row r="18280" spans="1:10">
      <c r="A18280" t="s">
        <v>10</v>
      </c>
      <c r="B18280" t="s">
        <v>6301</v>
      </c>
      <c r="C18280" t="s">
        <v>24</v>
      </c>
      <c r="D18280" t="s">
        <v>13</v>
      </c>
      <c r="E18280" t="s">
        <v>25</v>
      </c>
      <c r="F18280" t="s">
        <v>26</v>
      </c>
      <c r="G18280" s="3">
        <v>45091.420694444445</v>
      </c>
      <c r="H18280" s="1">
        <v>208000</v>
      </c>
      <c r="I18280" t="s">
        <v>11802</v>
      </c>
      <c r="J18280" t="s">
        <v>6303</v>
      </c>
    </row>
    <row r="18281" spans="1:10">
      <c r="A18281" t="s">
        <v>33</v>
      </c>
      <c r="B18281" t="s">
        <v>1084</v>
      </c>
      <c r="C18281" t="s">
        <v>24</v>
      </c>
      <c r="D18281" t="s">
        <v>13</v>
      </c>
      <c r="E18281" t="s">
        <v>25</v>
      </c>
      <c r="F18281" t="s">
        <v>26</v>
      </c>
      <c r="G18281" s="3">
        <v>45203.416886574072</v>
      </c>
      <c r="H18281" s="1">
        <v>52500</v>
      </c>
      <c r="I18281" t="s">
        <v>602</v>
      </c>
      <c r="J18281" t="s">
        <v>27240</v>
      </c>
    </row>
    <row r="18282" spans="1:10">
      <c r="A18282" t="s">
        <v>73</v>
      </c>
      <c r="B18282" t="s">
        <v>27241</v>
      </c>
      <c r="D18282" t="s">
        <v>13</v>
      </c>
      <c r="E18282" t="s">
        <v>14</v>
      </c>
      <c r="F18282" t="s">
        <v>20</v>
      </c>
      <c r="G18282" s="3">
        <v>45072.445324074077</v>
      </c>
      <c r="H18282" s="1">
        <v>425000</v>
      </c>
      <c r="I18282" t="s">
        <v>27242</v>
      </c>
      <c r="J18282" t="s">
        <v>27243</v>
      </c>
    </row>
    <row r="18283" spans="1:10">
      <c r="A18283" t="s">
        <v>18</v>
      </c>
      <c r="B18283" t="s">
        <v>3920</v>
      </c>
      <c r="C18283" t="s">
        <v>201</v>
      </c>
      <c r="D18283" t="s">
        <v>13</v>
      </c>
      <c r="E18283" t="s">
        <v>14</v>
      </c>
      <c r="F18283" t="s">
        <v>26</v>
      </c>
      <c r="G18283" s="3">
        <v>45054.426608796297</v>
      </c>
      <c r="H18283" s="1">
        <v>173500</v>
      </c>
      <c r="I18283" t="s">
        <v>120</v>
      </c>
      <c r="J18283" t="s">
        <v>2721</v>
      </c>
    </row>
    <row r="18284" spans="1:10">
      <c r="A18284" t="s">
        <v>106</v>
      </c>
      <c r="B18284" t="s">
        <v>27244</v>
      </c>
      <c r="C18284" t="s">
        <v>1866</v>
      </c>
      <c r="D18284" t="s">
        <v>13</v>
      </c>
      <c r="E18284" t="s">
        <v>14</v>
      </c>
      <c r="F18284" t="s">
        <v>171</v>
      </c>
      <c r="G18284" s="3">
        <v>45094.423159722224</v>
      </c>
      <c r="H18284" s="1">
        <v>50400</v>
      </c>
      <c r="I18284" t="s">
        <v>11929</v>
      </c>
      <c r="J18284" t="s">
        <v>4097</v>
      </c>
    </row>
    <row r="18285" spans="1:10">
      <c r="A18285" t="s">
        <v>10</v>
      </c>
      <c r="B18285" t="s">
        <v>652</v>
      </c>
      <c r="C18285" t="s">
        <v>232</v>
      </c>
      <c r="D18285" t="s">
        <v>13</v>
      </c>
      <c r="E18285" t="s">
        <v>14</v>
      </c>
      <c r="F18285" t="s">
        <v>26</v>
      </c>
      <c r="G18285" s="3">
        <v>45266.416770833333</v>
      </c>
      <c r="H18285" s="1">
        <v>205000</v>
      </c>
      <c r="I18285" t="s">
        <v>8118</v>
      </c>
      <c r="J18285" t="s">
        <v>27245</v>
      </c>
    </row>
    <row r="18286" spans="1:10">
      <c r="A18286" t="s">
        <v>18</v>
      </c>
      <c r="B18286" t="s">
        <v>3362</v>
      </c>
      <c r="C18286" t="s">
        <v>24</v>
      </c>
      <c r="D18286" t="s">
        <v>13</v>
      </c>
      <c r="E18286" t="s">
        <v>25</v>
      </c>
      <c r="F18286" t="s">
        <v>3134</v>
      </c>
      <c r="G18286" s="3">
        <v>45110.433391203704</v>
      </c>
      <c r="H18286" s="1">
        <v>72500</v>
      </c>
      <c r="I18286" t="s">
        <v>27246</v>
      </c>
      <c r="J18286" t="s">
        <v>27247</v>
      </c>
    </row>
    <row r="18287" spans="1:10">
      <c r="A18287" t="s">
        <v>18</v>
      </c>
      <c r="B18287" t="s">
        <v>5876</v>
      </c>
      <c r="C18287" t="s">
        <v>177</v>
      </c>
      <c r="D18287" t="s">
        <v>13</v>
      </c>
      <c r="E18287" t="s">
        <v>14</v>
      </c>
      <c r="F18287" t="s">
        <v>26</v>
      </c>
      <c r="G18287" s="3">
        <v>44987.424953703703</v>
      </c>
      <c r="H18287" s="1">
        <v>90000</v>
      </c>
      <c r="I18287" t="s">
        <v>27248</v>
      </c>
      <c r="J18287" t="s">
        <v>27249</v>
      </c>
    </row>
    <row r="18288" spans="1:10">
      <c r="A18288" t="s">
        <v>10</v>
      </c>
      <c r="B18288" t="s">
        <v>1522</v>
      </c>
      <c r="C18288" t="s">
        <v>1503</v>
      </c>
      <c r="D18288" t="s">
        <v>13</v>
      </c>
      <c r="E18288" t="s">
        <v>14</v>
      </c>
      <c r="F18288" t="s">
        <v>26</v>
      </c>
      <c r="G18288" s="3">
        <v>45160.462453703702</v>
      </c>
      <c r="H18288" s="1">
        <v>115000</v>
      </c>
      <c r="I18288" t="s">
        <v>420</v>
      </c>
      <c r="J18288" t="s">
        <v>27250</v>
      </c>
    </row>
    <row r="18289" spans="1:10">
      <c r="A18289" t="s">
        <v>10</v>
      </c>
      <c r="B18289" t="s">
        <v>357</v>
      </c>
      <c r="C18289" t="s">
        <v>232</v>
      </c>
      <c r="D18289" t="s">
        <v>13</v>
      </c>
      <c r="E18289" t="s">
        <v>14</v>
      </c>
      <c r="F18289" t="s">
        <v>26</v>
      </c>
      <c r="G18289" s="3">
        <v>45157.418356481481</v>
      </c>
      <c r="H18289" s="1">
        <v>210000</v>
      </c>
      <c r="I18289" t="s">
        <v>1072</v>
      </c>
    </row>
    <row r="18290" spans="1:10">
      <c r="A18290" t="s">
        <v>10</v>
      </c>
      <c r="B18290" t="s">
        <v>27251</v>
      </c>
      <c r="C18290" t="s">
        <v>232</v>
      </c>
      <c r="D18290" t="s">
        <v>13</v>
      </c>
      <c r="E18290" t="s">
        <v>14</v>
      </c>
      <c r="F18290" t="s">
        <v>26</v>
      </c>
      <c r="G18290" s="3">
        <v>44995.419687499998</v>
      </c>
      <c r="H18290" s="1">
        <v>175000</v>
      </c>
      <c r="I18290" t="s">
        <v>1016</v>
      </c>
      <c r="J18290" t="s">
        <v>27252</v>
      </c>
    </row>
    <row r="18291" spans="1:10">
      <c r="A18291" t="s">
        <v>33</v>
      </c>
      <c r="B18291" t="s">
        <v>33</v>
      </c>
      <c r="C18291" t="s">
        <v>24</v>
      </c>
      <c r="D18291" t="s">
        <v>100</v>
      </c>
      <c r="E18291" t="s">
        <v>25</v>
      </c>
      <c r="F18291" t="s">
        <v>26</v>
      </c>
      <c r="G18291" s="3">
        <v>45083.41783564815</v>
      </c>
      <c r="H18291" s="1">
        <v>81000</v>
      </c>
      <c r="I18291" t="s">
        <v>602</v>
      </c>
      <c r="J18291" t="s">
        <v>97</v>
      </c>
    </row>
    <row r="18292" spans="1:10">
      <c r="A18292" t="s">
        <v>18</v>
      </c>
      <c r="B18292" t="s">
        <v>18</v>
      </c>
      <c r="C18292" t="s">
        <v>2549</v>
      </c>
      <c r="D18292" t="s">
        <v>13</v>
      </c>
      <c r="E18292" t="s">
        <v>14</v>
      </c>
      <c r="F18292" t="s">
        <v>2549</v>
      </c>
      <c r="G18292" s="3">
        <v>45145.472395833334</v>
      </c>
      <c r="H18292" s="1">
        <v>96773</v>
      </c>
      <c r="I18292" t="s">
        <v>19919</v>
      </c>
      <c r="J18292" t="s">
        <v>13280</v>
      </c>
    </row>
    <row r="18293" spans="1:10">
      <c r="A18293" t="s">
        <v>10</v>
      </c>
      <c r="B18293" t="s">
        <v>10</v>
      </c>
      <c r="C18293" t="s">
        <v>136</v>
      </c>
      <c r="D18293" t="s">
        <v>13</v>
      </c>
      <c r="E18293" t="s">
        <v>14</v>
      </c>
      <c r="F18293" t="s">
        <v>26</v>
      </c>
      <c r="G18293" s="3">
        <v>44939.420613425929</v>
      </c>
      <c r="H18293" s="1">
        <v>125000</v>
      </c>
      <c r="I18293" t="s">
        <v>5084</v>
      </c>
      <c r="J18293" t="s">
        <v>5085</v>
      </c>
    </row>
    <row r="18294" spans="1:10">
      <c r="A18294" t="s">
        <v>10</v>
      </c>
      <c r="B18294" t="s">
        <v>12036</v>
      </c>
      <c r="C18294" t="s">
        <v>676</v>
      </c>
      <c r="D18294" t="s">
        <v>13</v>
      </c>
      <c r="E18294" t="s">
        <v>14</v>
      </c>
      <c r="F18294" t="s">
        <v>20</v>
      </c>
      <c r="G18294" s="3">
        <v>45079.4684837963</v>
      </c>
      <c r="H18294" s="1">
        <v>175000</v>
      </c>
      <c r="I18294" t="s">
        <v>3326</v>
      </c>
      <c r="J18294" t="s">
        <v>27125</v>
      </c>
    </row>
    <row r="18295" spans="1:10">
      <c r="A18295" t="s">
        <v>10</v>
      </c>
      <c r="B18295" t="s">
        <v>398</v>
      </c>
      <c r="C18295" t="s">
        <v>232</v>
      </c>
      <c r="D18295" t="s">
        <v>13</v>
      </c>
      <c r="E18295" t="s">
        <v>14</v>
      </c>
      <c r="F18295" t="s">
        <v>26</v>
      </c>
      <c r="G18295" s="3">
        <v>45166.418599537035</v>
      </c>
      <c r="H18295" s="1">
        <v>125000</v>
      </c>
      <c r="I18295" t="s">
        <v>27253</v>
      </c>
      <c r="J18295" t="s">
        <v>27254</v>
      </c>
    </row>
    <row r="18296" spans="1:10">
      <c r="A18296" t="s">
        <v>212</v>
      </c>
      <c r="B18296" t="s">
        <v>4571</v>
      </c>
      <c r="C18296" t="s">
        <v>75</v>
      </c>
      <c r="D18296" t="s">
        <v>13</v>
      </c>
      <c r="E18296" t="s">
        <v>14</v>
      </c>
      <c r="F18296" t="s">
        <v>26</v>
      </c>
      <c r="G18296" s="3">
        <v>45013.421203703707</v>
      </c>
      <c r="H18296" s="1">
        <v>200000</v>
      </c>
      <c r="I18296" t="s">
        <v>1580</v>
      </c>
    </row>
    <row r="18297" spans="1:10">
      <c r="A18297" t="s">
        <v>212</v>
      </c>
      <c r="B18297" t="s">
        <v>22042</v>
      </c>
      <c r="C18297" t="s">
        <v>8109</v>
      </c>
      <c r="D18297" t="s">
        <v>13</v>
      </c>
      <c r="E18297" t="s">
        <v>14</v>
      </c>
      <c r="F18297" t="s">
        <v>26</v>
      </c>
      <c r="G18297" s="3">
        <v>45013.420428240737</v>
      </c>
      <c r="H18297" s="1">
        <v>150000</v>
      </c>
      <c r="I18297" t="s">
        <v>22043</v>
      </c>
      <c r="J18297" t="s">
        <v>22044</v>
      </c>
    </row>
    <row r="18298" spans="1:10">
      <c r="A18298" t="s">
        <v>18</v>
      </c>
      <c r="B18298" t="s">
        <v>18</v>
      </c>
      <c r="C18298" t="s">
        <v>901</v>
      </c>
      <c r="D18298" t="s">
        <v>13</v>
      </c>
      <c r="E18298" t="s">
        <v>14</v>
      </c>
      <c r="F18298" t="s">
        <v>20</v>
      </c>
      <c r="G18298" s="3">
        <v>45001.464826388888</v>
      </c>
      <c r="H18298" s="1">
        <v>82000</v>
      </c>
      <c r="I18298" t="s">
        <v>4010</v>
      </c>
      <c r="J18298" t="s">
        <v>27255</v>
      </c>
    </row>
    <row r="18299" spans="1:10">
      <c r="A18299" t="s">
        <v>18</v>
      </c>
      <c r="B18299" t="s">
        <v>27256</v>
      </c>
      <c r="C18299" t="s">
        <v>550</v>
      </c>
      <c r="D18299" t="s">
        <v>13</v>
      </c>
      <c r="E18299" t="s">
        <v>14</v>
      </c>
      <c r="F18299" t="s">
        <v>26</v>
      </c>
      <c r="G18299" s="3">
        <v>45046.424791666665</v>
      </c>
      <c r="H18299" s="1">
        <v>155000</v>
      </c>
      <c r="I18299" t="s">
        <v>130</v>
      </c>
      <c r="J18299" t="s">
        <v>803</v>
      </c>
    </row>
    <row r="18300" spans="1:10">
      <c r="A18300" t="s">
        <v>10</v>
      </c>
      <c r="B18300" t="s">
        <v>27257</v>
      </c>
      <c r="C18300" t="s">
        <v>1517</v>
      </c>
      <c r="D18300" t="s">
        <v>13</v>
      </c>
      <c r="E18300" t="s">
        <v>14</v>
      </c>
      <c r="F18300" t="s">
        <v>20</v>
      </c>
      <c r="G18300" s="3">
        <v>45273.477743055555</v>
      </c>
      <c r="H18300" s="1">
        <v>70000</v>
      </c>
      <c r="I18300" t="s">
        <v>11246</v>
      </c>
      <c r="J18300" t="s">
        <v>11990</v>
      </c>
    </row>
    <row r="18301" spans="1:10">
      <c r="A18301" t="s">
        <v>33</v>
      </c>
      <c r="B18301" t="s">
        <v>27258</v>
      </c>
      <c r="C18301" t="s">
        <v>122</v>
      </c>
      <c r="D18301" t="s">
        <v>13</v>
      </c>
      <c r="E18301" t="s">
        <v>14</v>
      </c>
      <c r="F18301" t="s">
        <v>26</v>
      </c>
      <c r="G18301" s="3">
        <v>45183.417141203703</v>
      </c>
      <c r="H18301" s="1">
        <v>150000</v>
      </c>
      <c r="I18301" t="s">
        <v>1289</v>
      </c>
      <c r="J18301" t="s">
        <v>2093</v>
      </c>
    </row>
    <row r="18302" spans="1:10">
      <c r="A18302" t="s">
        <v>77</v>
      </c>
      <c r="B18302" t="s">
        <v>27259</v>
      </c>
      <c r="C18302" t="s">
        <v>27260</v>
      </c>
      <c r="D18302" t="s">
        <v>13</v>
      </c>
      <c r="E18302" t="s">
        <v>14</v>
      </c>
      <c r="F18302" t="s">
        <v>26</v>
      </c>
      <c r="G18302" s="3">
        <v>45143.428993055553</v>
      </c>
      <c r="H18302" s="1">
        <v>60000</v>
      </c>
      <c r="I18302" t="s">
        <v>27261</v>
      </c>
      <c r="J18302" t="s">
        <v>27262</v>
      </c>
    </row>
    <row r="18303" spans="1:10">
      <c r="A18303" t="s">
        <v>33</v>
      </c>
      <c r="B18303" t="s">
        <v>33</v>
      </c>
      <c r="C18303" t="s">
        <v>7929</v>
      </c>
      <c r="D18303" t="s">
        <v>13</v>
      </c>
      <c r="E18303" t="s">
        <v>14</v>
      </c>
      <c r="F18303" t="s">
        <v>26</v>
      </c>
      <c r="G18303" s="3">
        <v>45071.417129629626</v>
      </c>
      <c r="H18303" s="1">
        <v>90000</v>
      </c>
      <c r="I18303" t="s">
        <v>4089</v>
      </c>
      <c r="J18303" t="s">
        <v>631</v>
      </c>
    </row>
    <row r="18304" spans="1:10">
      <c r="A18304" t="s">
        <v>10</v>
      </c>
      <c r="B18304" t="s">
        <v>27263</v>
      </c>
      <c r="C18304" t="s">
        <v>3639</v>
      </c>
      <c r="D18304" t="s">
        <v>13</v>
      </c>
      <c r="E18304" t="s">
        <v>14</v>
      </c>
      <c r="F18304" t="s">
        <v>3640</v>
      </c>
      <c r="G18304" s="3">
        <v>44994.435034722221</v>
      </c>
      <c r="H18304" s="1">
        <v>147500</v>
      </c>
      <c r="I18304" t="s">
        <v>5379</v>
      </c>
      <c r="J18304" t="s">
        <v>27264</v>
      </c>
    </row>
    <row r="18305" spans="1:10">
      <c r="A18305" t="s">
        <v>212</v>
      </c>
      <c r="B18305" t="s">
        <v>212</v>
      </c>
      <c r="C18305" t="s">
        <v>1503</v>
      </c>
      <c r="D18305" t="s">
        <v>13</v>
      </c>
      <c r="E18305" t="s">
        <v>14</v>
      </c>
      <c r="F18305" t="s">
        <v>26</v>
      </c>
      <c r="G18305" s="3">
        <v>45188.417743055557</v>
      </c>
      <c r="H18305" s="1">
        <v>173000</v>
      </c>
      <c r="I18305" t="s">
        <v>27265</v>
      </c>
      <c r="J18305" t="s">
        <v>27266</v>
      </c>
    </row>
    <row r="18306" spans="1:10">
      <c r="A18306" t="s">
        <v>10</v>
      </c>
      <c r="B18306" t="s">
        <v>5695</v>
      </c>
      <c r="C18306" t="s">
        <v>108</v>
      </c>
      <c r="D18306" t="s">
        <v>13</v>
      </c>
      <c r="E18306" t="s">
        <v>14</v>
      </c>
      <c r="F18306" t="s">
        <v>26</v>
      </c>
      <c r="G18306" s="3">
        <v>45148.41747685185</v>
      </c>
      <c r="H18306" s="1">
        <v>167508</v>
      </c>
      <c r="I18306" t="s">
        <v>2832</v>
      </c>
      <c r="J18306" t="s">
        <v>230</v>
      </c>
    </row>
    <row r="18307" spans="1:10">
      <c r="A18307" t="s">
        <v>73</v>
      </c>
      <c r="B18307" t="s">
        <v>6421</v>
      </c>
      <c r="C18307" t="s">
        <v>56</v>
      </c>
      <c r="D18307" t="s">
        <v>13</v>
      </c>
      <c r="E18307" t="s">
        <v>14</v>
      </c>
      <c r="F18307" t="s">
        <v>26</v>
      </c>
      <c r="G18307" s="3">
        <v>45196.421759259261</v>
      </c>
      <c r="H18307" s="1">
        <v>175500</v>
      </c>
      <c r="I18307" t="s">
        <v>11868</v>
      </c>
      <c r="J18307" t="s">
        <v>11869</v>
      </c>
    </row>
    <row r="18308" spans="1:10">
      <c r="A18308" t="s">
        <v>212</v>
      </c>
      <c r="B18308" t="s">
        <v>27267</v>
      </c>
      <c r="C18308" t="s">
        <v>165</v>
      </c>
      <c r="D18308" t="s">
        <v>13</v>
      </c>
      <c r="E18308" t="s">
        <v>14</v>
      </c>
      <c r="F18308" t="s">
        <v>26</v>
      </c>
      <c r="G18308" s="3">
        <v>45126.419409722221</v>
      </c>
      <c r="H18308" s="1">
        <v>327330</v>
      </c>
      <c r="I18308" t="s">
        <v>2960</v>
      </c>
      <c r="J18308" t="s">
        <v>15013</v>
      </c>
    </row>
    <row r="18309" spans="1:10">
      <c r="A18309" t="s">
        <v>77</v>
      </c>
      <c r="B18309" t="s">
        <v>27268</v>
      </c>
      <c r="C18309" t="s">
        <v>75</v>
      </c>
      <c r="D18309" t="s">
        <v>13</v>
      </c>
      <c r="E18309" t="s">
        <v>14</v>
      </c>
      <c r="F18309" t="s">
        <v>26</v>
      </c>
      <c r="G18309" s="3">
        <v>45241.417384259257</v>
      </c>
      <c r="H18309" s="1">
        <v>97336</v>
      </c>
      <c r="I18309" t="s">
        <v>13218</v>
      </c>
      <c r="J18309" t="s">
        <v>5702</v>
      </c>
    </row>
    <row r="18310" spans="1:10">
      <c r="A18310" t="s">
        <v>10</v>
      </c>
      <c r="B18310" t="s">
        <v>10</v>
      </c>
      <c r="C18310" t="s">
        <v>26</v>
      </c>
      <c r="D18310" t="s">
        <v>13</v>
      </c>
      <c r="E18310" t="s">
        <v>14</v>
      </c>
      <c r="F18310" t="s">
        <v>26</v>
      </c>
      <c r="G18310" s="3">
        <v>45007.425428240742</v>
      </c>
      <c r="H18310" s="1">
        <v>85000</v>
      </c>
      <c r="I18310" t="s">
        <v>27269</v>
      </c>
      <c r="J18310" t="s">
        <v>27270</v>
      </c>
    </row>
    <row r="18311" spans="1:10">
      <c r="A18311" t="s">
        <v>33</v>
      </c>
      <c r="B18311" t="s">
        <v>27271</v>
      </c>
      <c r="C18311" t="s">
        <v>25437</v>
      </c>
      <c r="D18311" t="s">
        <v>13</v>
      </c>
      <c r="E18311" t="s">
        <v>14</v>
      </c>
      <c r="F18311" t="s">
        <v>26</v>
      </c>
      <c r="G18311" s="3">
        <v>45029.416666666664</v>
      </c>
      <c r="H18311" s="1">
        <v>115000</v>
      </c>
      <c r="I18311" t="s">
        <v>25438</v>
      </c>
      <c r="J18311" t="s">
        <v>3496</v>
      </c>
    </row>
    <row r="18312" spans="1:10">
      <c r="A18312" t="s">
        <v>10</v>
      </c>
      <c r="B18312" t="s">
        <v>7595</v>
      </c>
      <c r="C18312" t="s">
        <v>232</v>
      </c>
      <c r="D18312" t="s">
        <v>13</v>
      </c>
      <c r="E18312" t="s">
        <v>14</v>
      </c>
      <c r="F18312" t="s">
        <v>26</v>
      </c>
      <c r="G18312" s="3">
        <v>45048.41915509259</v>
      </c>
      <c r="H18312" s="1">
        <v>175955.5</v>
      </c>
      <c r="I18312" t="s">
        <v>31</v>
      </c>
      <c r="J18312" t="s">
        <v>316</v>
      </c>
    </row>
    <row r="18313" spans="1:10">
      <c r="A18313" t="s">
        <v>212</v>
      </c>
      <c r="B18313" t="s">
        <v>212</v>
      </c>
      <c r="C18313" t="s">
        <v>136</v>
      </c>
      <c r="D18313" t="s">
        <v>13</v>
      </c>
      <c r="E18313" t="s">
        <v>14</v>
      </c>
      <c r="F18313" t="s">
        <v>26</v>
      </c>
      <c r="G18313" s="3">
        <v>45147.418703703705</v>
      </c>
      <c r="H18313" s="1">
        <v>175000</v>
      </c>
      <c r="I18313" t="s">
        <v>130</v>
      </c>
      <c r="J18313" t="s">
        <v>26815</v>
      </c>
    </row>
    <row r="18314" spans="1:10">
      <c r="A18314" t="s">
        <v>10</v>
      </c>
      <c r="B18314" t="s">
        <v>10</v>
      </c>
      <c r="C18314" t="s">
        <v>201</v>
      </c>
      <c r="D18314" t="s">
        <v>13</v>
      </c>
      <c r="E18314" t="s">
        <v>14</v>
      </c>
      <c r="F18314" t="s">
        <v>26</v>
      </c>
      <c r="G18314" s="3">
        <v>45058.480347222219</v>
      </c>
      <c r="H18314" s="1">
        <v>90000</v>
      </c>
      <c r="I18314" t="s">
        <v>27272</v>
      </c>
      <c r="J18314" t="s">
        <v>301</v>
      </c>
    </row>
    <row r="18315" spans="1:10">
      <c r="A18315" t="s">
        <v>73</v>
      </c>
      <c r="B18315" t="s">
        <v>73</v>
      </c>
      <c r="C18315" t="s">
        <v>237</v>
      </c>
      <c r="D18315" t="s">
        <v>13</v>
      </c>
      <c r="E18315" t="s">
        <v>14</v>
      </c>
      <c r="F18315" t="s">
        <v>26</v>
      </c>
      <c r="G18315" s="3">
        <v>45013.424409722225</v>
      </c>
      <c r="H18315" s="1">
        <v>125000</v>
      </c>
      <c r="I18315" t="s">
        <v>7456</v>
      </c>
      <c r="J18315" t="s">
        <v>264</v>
      </c>
    </row>
    <row r="18316" spans="1:10">
      <c r="A18316" t="s">
        <v>10</v>
      </c>
      <c r="B18316" t="s">
        <v>7194</v>
      </c>
      <c r="C18316" t="s">
        <v>3695</v>
      </c>
      <c r="D18316" t="s">
        <v>13</v>
      </c>
      <c r="E18316" t="s">
        <v>14</v>
      </c>
      <c r="F18316" t="s">
        <v>26</v>
      </c>
      <c r="G18316" s="3">
        <v>44965.751689814817</v>
      </c>
      <c r="H18316" s="1">
        <v>122500</v>
      </c>
      <c r="I18316" t="s">
        <v>6176</v>
      </c>
      <c r="J18316" t="s">
        <v>301</v>
      </c>
    </row>
    <row r="18317" spans="1:10">
      <c r="A18317" t="s">
        <v>10</v>
      </c>
      <c r="B18317" t="s">
        <v>27273</v>
      </c>
      <c r="C18317" t="s">
        <v>232</v>
      </c>
      <c r="D18317" t="s">
        <v>13</v>
      </c>
      <c r="E18317" t="s">
        <v>14</v>
      </c>
      <c r="F18317" t="s">
        <v>26</v>
      </c>
      <c r="G18317" s="3">
        <v>45173.418425925927</v>
      </c>
      <c r="H18317" s="1">
        <v>259000</v>
      </c>
      <c r="I18317" t="s">
        <v>6975</v>
      </c>
      <c r="J18317" t="s">
        <v>25200</v>
      </c>
    </row>
    <row r="18318" spans="1:10">
      <c r="A18318" t="s">
        <v>18</v>
      </c>
      <c r="B18318" t="s">
        <v>688</v>
      </c>
      <c r="C18318" t="s">
        <v>4361</v>
      </c>
      <c r="D18318" t="s">
        <v>13</v>
      </c>
      <c r="E18318" t="s">
        <v>14</v>
      </c>
      <c r="F18318" t="s">
        <v>26</v>
      </c>
      <c r="G18318" s="3">
        <v>45149.417094907411</v>
      </c>
      <c r="H18318" s="1">
        <v>98650</v>
      </c>
      <c r="I18318" t="s">
        <v>22754</v>
      </c>
      <c r="J18318" t="s">
        <v>2255</v>
      </c>
    </row>
    <row r="18319" spans="1:10">
      <c r="A18319" t="s">
        <v>152</v>
      </c>
      <c r="B18319" t="s">
        <v>27274</v>
      </c>
      <c r="C18319" t="s">
        <v>3062</v>
      </c>
      <c r="D18319" t="s">
        <v>13</v>
      </c>
      <c r="E18319" t="s">
        <v>14</v>
      </c>
      <c r="F18319" t="s">
        <v>198</v>
      </c>
      <c r="G18319" s="3">
        <v>44954.431863425925</v>
      </c>
      <c r="H18319" s="1">
        <v>89100</v>
      </c>
      <c r="I18319" t="s">
        <v>172</v>
      </c>
      <c r="J18319" t="s">
        <v>27275</v>
      </c>
    </row>
    <row r="18320" spans="1:10">
      <c r="A18320" t="s">
        <v>33</v>
      </c>
      <c r="B18320" t="s">
        <v>17291</v>
      </c>
      <c r="C18320" t="s">
        <v>434</v>
      </c>
      <c r="D18320" t="s">
        <v>13</v>
      </c>
      <c r="E18320" t="s">
        <v>14</v>
      </c>
      <c r="F18320" t="s">
        <v>26</v>
      </c>
      <c r="G18320" s="3">
        <v>45090.417731481481</v>
      </c>
      <c r="H18320" s="1">
        <v>151950</v>
      </c>
      <c r="I18320" t="s">
        <v>69</v>
      </c>
      <c r="J18320" t="s">
        <v>4616</v>
      </c>
    </row>
    <row r="18321" spans="1:10">
      <c r="A18321" t="s">
        <v>18</v>
      </c>
      <c r="B18321" t="s">
        <v>27276</v>
      </c>
      <c r="C18321" t="s">
        <v>26</v>
      </c>
      <c r="D18321" t="s">
        <v>13</v>
      </c>
      <c r="E18321" t="s">
        <v>14</v>
      </c>
      <c r="F18321" t="s">
        <v>26</v>
      </c>
      <c r="G18321" s="3">
        <v>45265.421585648146</v>
      </c>
      <c r="H18321" s="1">
        <v>125000</v>
      </c>
      <c r="I18321" t="s">
        <v>27277</v>
      </c>
      <c r="J18321" t="s">
        <v>27278</v>
      </c>
    </row>
    <row r="18322" spans="1:10">
      <c r="A18322" t="s">
        <v>18</v>
      </c>
      <c r="B18322" t="s">
        <v>27279</v>
      </c>
      <c r="C18322" t="s">
        <v>4224</v>
      </c>
      <c r="D18322" t="s">
        <v>13</v>
      </c>
      <c r="E18322" t="s">
        <v>14</v>
      </c>
      <c r="F18322" t="s">
        <v>26</v>
      </c>
      <c r="G18322" s="3">
        <v>45113.421770833331</v>
      </c>
      <c r="H18322" s="1">
        <v>150000</v>
      </c>
      <c r="I18322" t="s">
        <v>980</v>
      </c>
    </row>
    <row r="18323" spans="1:10">
      <c r="A18323" t="s">
        <v>212</v>
      </c>
      <c r="B18323" t="s">
        <v>27280</v>
      </c>
      <c r="C18323" t="s">
        <v>1117</v>
      </c>
      <c r="D18323" t="s">
        <v>13</v>
      </c>
      <c r="E18323" t="s">
        <v>14</v>
      </c>
      <c r="F18323" t="s">
        <v>26</v>
      </c>
      <c r="G18323" s="3">
        <v>45170.433194444442</v>
      </c>
      <c r="H18323" s="1">
        <v>175000</v>
      </c>
      <c r="I18323" t="s">
        <v>7418</v>
      </c>
      <c r="J18323" t="s">
        <v>27281</v>
      </c>
    </row>
    <row r="18324" spans="1:10">
      <c r="A18324" t="s">
        <v>33</v>
      </c>
      <c r="B18324" t="s">
        <v>27282</v>
      </c>
      <c r="C18324" t="s">
        <v>19</v>
      </c>
      <c r="D18324" t="s">
        <v>13</v>
      </c>
      <c r="E18324" t="s">
        <v>14</v>
      </c>
      <c r="F18324" t="s">
        <v>26</v>
      </c>
      <c r="G18324" s="3">
        <v>45219.41684027778</v>
      </c>
      <c r="H18324" s="1">
        <v>80811.5</v>
      </c>
      <c r="I18324" t="s">
        <v>27283</v>
      </c>
      <c r="J18324" t="s">
        <v>27284</v>
      </c>
    </row>
    <row r="18325" spans="1:10">
      <c r="A18325" t="s">
        <v>212</v>
      </c>
      <c r="B18325" t="s">
        <v>212</v>
      </c>
      <c r="C18325" t="s">
        <v>521</v>
      </c>
      <c r="D18325" t="s">
        <v>13</v>
      </c>
      <c r="E18325" t="s">
        <v>14</v>
      </c>
      <c r="F18325" t="s">
        <v>26</v>
      </c>
      <c r="G18325" s="3">
        <v>45031.418344907404</v>
      </c>
      <c r="H18325" s="1">
        <v>175000</v>
      </c>
      <c r="I18325" t="s">
        <v>15624</v>
      </c>
      <c r="J18325" t="s">
        <v>27285</v>
      </c>
    </row>
    <row r="18326" spans="1:10">
      <c r="A18326" t="s">
        <v>10</v>
      </c>
      <c r="B18326" t="s">
        <v>27286</v>
      </c>
      <c r="C18326" t="s">
        <v>901</v>
      </c>
      <c r="D18326" t="s">
        <v>2112</v>
      </c>
      <c r="E18326" t="s">
        <v>14</v>
      </c>
      <c r="F18326" t="s">
        <v>26</v>
      </c>
      <c r="G18326" s="3">
        <v>45247.419363425928</v>
      </c>
      <c r="H18326" s="1">
        <v>114500</v>
      </c>
      <c r="I18326" t="s">
        <v>6643</v>
      </c>
      <c r="J18326" t="s">
        <v>27287</v>
      </c>
    </row>
    <row r="18327" spans="1:10">
      <c r="A18327" t="s">
        <v>18</v>
      </c>
      <c r="B18327" t="s">
        <v>18</v>
      </c>
      <c r="C18327" t="s">
        <v>1908</v>
      </c>
      <c r="D18327" t="s">
        <v>13</v>
      </c>
      <c r="E18327" t="s">
        <v>14</v>
      </c>
      <c r="F18327" t="s">
        <v>26</v>
      </c>
      <c r="G18327" s="3">
        <v>45095.434062499997</v>
      </c>
      <c r="H18327" s="1">
        <v>112500</v>
      </c>
      <c r="I18327" t="s">
        <v>130</v>
      </c>
      <c r="J18327" t="s">
        <v>5272</v>
      </c>
    </row>
    <row r="18328" spans="1:10">
      <c r="A18328" t="s">
        <v>73</v>
      </c>
      <c r="B18328" t="s">
        <v>73</v>
      </c>
      <c r="C18328" t="s">
        <v>185</v>
      </c>
      <c r="D18328" t="s">
        <v>13</v>
      </c>
      <c r="E18328" t="s">
        <v>14</v>
      </c>
      <c r="F18328" t="s">
        <v>26</v>
      </c>
      <c r="G18328" s="3">
        <v>45080.420451388891</v>
      </c>
      <c r="H18328" s="1">
        <v>90000</v>
      </c>
      <c r="I18328" t="s">
        <v>5769</v>
      </c>
      <c r="J18328" t="s">
        <v>5770</v>
      </c>
    </row>
    <row r="18329" spans="1:10">
      <c r="A18329" t="s">
        <v>106</v>
      </c>
      <c r="B18329" t="s">
        <v>27288</v>
      </c>
      <c r="C18329" t="s">
        <v>1105</v>
      </c>
      <c r="D18329" t="s">
        <v>13</v>
      </c>
      <c r="E18329" t="s">
        <v>14</v>
      </c>
      <c r="F18329" t="s">
        <v>26</v>
      </c>
      <c r="G18329" s="3">
        <v>44937.422650462962</v>
      </c>
      <c r="H18329" s="1">
        <v>150000</v>
      </c>
      <c r="I18329" t="s">
        <v>4010</v>
      </c>
      <c r="J18329" t="s">
        <v>27289</v>
      </c>
    </row>
    <row r="18330" spans="1:10">
      <c r="A18330" t="s">
        <v>135</v>
      </c>
      <c r="B18330" t="s">
        <v>135</v>
      </c>
      <c r="C18330" t="s">
        <v>276</v>
      </c>
      <c r="D18330" t="s">
        <v>13</v>
      </c>
      <c r="E18330" t="s">
        <v>14</v>
      </c>
      <c r="F18330" t="s">
        <v>26</v>
      </c>
      <c r="G18330" s="3">
        <v>45260.417210648149</v>
      </c>
      <c r="H18330" s="1">
        <v>100000</v>
      </c>
      <c r="I18330" t="s">
        <v>229</v>
      </c>
      <c r="J18330" t="s">
        <v>1643</v>
      </c>
    </row>
    <row r="18331" spans="1:10">
      <c r="A18331" t="s">
        <v>77</v>
      </c>
      <c r="B18331" t="s">
        <v>567</v>
      </c>
      <c r="C18331" t="s">
        <v>243</v>
      </c>
      <c r="D18331" t="s">
        <v>13</v>
      </c>
      <c r="E18331" t="s">
        <v>14</v>
      </c>
      <c r="F18331" t="s">
        <v>26</v>
      </c>
      <c r="G18331" s="3">
        <v>45153.417916666665</v>
      </c>
      <c r="H18331" s="1">
        <v>95000</v>
      </c>
      <c r="I18331" t="s">
        <v>24402</v>
      </c>
      <c r="J18331" t="s">
        <v>27290</v>
      </c>
    </row>
    <row r="18332" spans="1:10">
      <c r="A18332" t="s">
        <v>73</v>
      </c>
      <c r="B18332" t="s">
        <v>27291</v>
      </c>
      <c r="C18332" t="s">
        <v>3829</v>
      </c>
      <c r="D18332" t="s">
        <v>13</v>
      </c>
      <c r="E18332" t="s">
        <v>14</v>
      </c>
      <c r="F18332" t="s">
        <v>694</v>
      </c>
      <c r="G18332" s="3">
        <v>45021.431527777779</v>
      </c>
      <c r="H18332" s="1">
        <v>79200</v>
      </c>
      <c r="I18332" t="s">
        <v>1520</v>
      </c>
      <c r="J18332" t="s">
        <v>27292</v>
      </c>
    </row>
    <row r="18333" spans="1:10">
      <c r="A18333" t="s">
        <v>33</v>
      </c>
      <c r="B18333" t="s">
        <v>21425</v>
      </c>
      <c r="C18333" t="s">
        <v>232</v>
      </c>
      <c r="D18333" t="s">
        <v>13</v>
      </c>
      <c r="E18333" t="s">
        <v>14</v>
      </c>
      <c r="F18333" t="s">
        <v>26</v>
      </c>
      <c r="G18333" s="3">
        <v>45193.417685185188</v>
      </c>
      <c r="H18333" s="1">
        <v>125000</v>
      </c>
      <c r="I18333" t="s">
        <v>21426</v>
      </c>
      <c r="J18333" t="s">
        <v>230</v>
      </c>
    </row>
    <row r="18334" spans="1:10">
      <c r="A18334" t="s">
        <v>33</v>
      </c>
      <c r="B18334" t="s">
        <v>27293</v>
      </c>
      <c r="C18334" t="s">
        <v>232</v>
      </c>
      <c r="D18334" t="s">
        <v>13</v>
      </c>
      <c r="E18334" t="s">
        <v>14</v>
      </c>
      <c r="F18334" t="s">
        <v>26</v>
      </c>
      <c r="G18334" s="3">
        <v>45154.418657407405</v>
      </c>
      <c r="H18334" s="1">
        <v>105000</v>
      </c>
      <c r="I18334" t="s">
        <v>1072</v>
      </c>
      <c r="J18334" t="s">
        <v>27294</v>
      </c>
    </row>
    <row r="18335" spans="1:10">
      <c r="A18335" t="s">
        <v>33</v>
      </c>
      <c r="B18335" t="s">
        <v>33</v>
      </c>
      <c r="C18335" t="s">
        <v>232</v>
      </c>
      <c r="D18335" t="s">
        <v>13</v>
      </c>
      <c r="E18335" t="s">
        <v>14</v>
      </c>
      <c r="F18335" t="s">
        <v>26</v>
      </c>
      <c r="G18335" s="3">
        <v>45105.416689814818</v>
      </c>
      <c r="H18335" s="1">
        <v>175000</v>
      </c>
      <c r="I18335" t="s">
        <v>195</v>
      </c>
    </row>
    <row r="18336" spans="1:10">
      <c r="A18336" t="s">
        <v>212</v>
      </c>
      <c r="B18336" t="s">
        <v>27295</v>
      </c>
      <c r="C18336" t="s">
        <v>342</v>
      </c>
      <c r="D18336" t="s">
        <v>13</v>
      </c>
      <c r="E18336" t="s">
        <v>14</v>
      </c>
      <c r="F18336" t="s">
        <v>26</v>
      </c>
      <c r="G18336" s="3">
        <v>45251.486805555556</v>
      </c>
      <c r="H18336" s="1">
        <v>125000</v>
      </c>
      <c r="I18336" t="s">
        <v>1380</v>
      </c>
      <c r="J18336" t="s">
        <v>27296</v>
      </c>
    </row>
    <row r="18337" spans="1:10">
      <c r="A18337" t="s">
        <v>135</v>
      </c>
      <c r="B18337" t="s">
        <v>20490</v>
      </c>
      <c r="C18337" t="s">
        <v>201</v>
      </c>
      <c r="D18337" t="s">
        <v>13</v>
      </c>
      <c r="E18337" t="s">
        <v>14</v>
      </c>
      <c r="F18337" t="s">
        <v>26</v>
      </c>
      <c r="G18337" s="3">
        <v>45120.4377662037</v>
      </c>
      <c r="H18337" s="1">
        <v>138000</v>
      </c>
      <c r="I18337" t="s">
        <v>458</v>
      </c>
      <c r="J18337" t="s">
        <v>2772</v>
      </c>
    </row>
    <row r="18338" spans="1:10">
      <c r="A18338" t="s">
        <v>18</v>
      </c>
      <c r="B18338" t="s">
        <v>27297</v>
      </c>
      <c r="C18338" t="s">
        <v>1610</v>
      </c>
      <c r="D18338" t="s">
        <v>13</v>
      </c>
      <c r="E18338" t="s">
        <v>14</v>
      </c>
      <c r="F18338" t="s">
        <v>171</v>
      </c>
      <c r="G18338" s="3">
        <v>45020.439432870371</v>
      </c>
      <c r="H18338" s="1">
        <v>96773</v>
      </c>
      <c r="I18338" t="s">
        <v>5030</v>
      </c>
      <c r="J18338" t="s">
        <v>27298</v>
      </c>
    </row>
    <row r="18339" spans="1:10">
      <c r="A18339" t="s">
        <v>152</v>
      </c>
      <c r="B18339" t="s">
        <v>27299</v>
      </c>
      <c r="C18339" t="s">
        <v>1926</v>
      </c>
      <c r="D18339" t="s">
        <v>13</v>
      </c>
      <c r="E18339" t="s">
        <v>14</v>
      </c>
      <c r="F18339" t="s">
        <v>26</v>
      </c>
      <c r="G18339" s="3">
        <v>45125.419108796297</v>
      </c>
      <c r="H18339" s="1">
        <v>179000</v>
      </c>
      <c r="I18339" t="s">
        <v>2348</v>
      </c>
      <c r="J18339" t="s">
        <v>27300</v>
      </c>
    </row>
    <row r="18340" spans="1:10">
      <c r="A18340" t="s">
        <v>18</v>
      </c>
      <c r="B18340" t="s">
        <v>18</v>
      </c>
      <c r="C18340" t="s">
        <v>1305</v>
      </c>
      <c r="D18340" t="s">
        <v>13</v>
      </c>
      <c r="E18340" t="s">
        <v>14</v>
      </c>
      <c r="F18340" t="s">
        <v>26</v>
      </c>
      <c r="G18340" s="3">
        <v>44965.421689814815</v>
      </c>
      <c r="H18340" s="1">
        <v>115000</v>
      </c>
      <c r="I18340" t="s">
        <v>27301</v>
      </c>
      <c r="J18340" t="s">
        <v>27302</v>
      </c>
    </row>
    <row r="18341" spans="1:10">
      <c r="A18341" t="s">
        <v>18</v>
      </c>
      <c r="B18341" t="s">
        <v>27303</v>
      </c>
      <c r="C18341" t="s">
        <v>5519</v>
      </c>
      <c r="D18341" t="s">
        <v>13</v>
      </c>
      <c r="E18341" t="s">
        <v>14</v>
      </c>
      <c r="F18341" t="s">
        <v>26</v>
      </c>
      <c r="G18341" s="3">
        <v>45260.418553240743</v>
      </c>
      <c r="H18341" s="1">
        <v>145257</v>
      </c>
      <c r="I18341" t="s">
        <v>6274</v>
      </c>
      <c r="J18341" t="s">
        <v>11643</v>
      </c>
    </row>
    <row r="18342" spans="1:10">
      <c r="A18342" t="s">
        <v>33</v>
      </c>
      <c r="B18342" t="s">
        <v>27304</v>
      </c>
      <c r="C18342" t="s">
        <v>24</v>
      </c>
      <c r="D18342" t="s">
        <v>13</v>
      </c>
      <c r="E18342" t="s">
        <v>25</v>
      </c>
      <c r="F18342" t="s">
        <v>26</v>
      </c>
      <c r="G18342" s="3">
        <v>45230.417824074073</v>
      </c>
      <c r="H18342" s="1">
        <v>65062.3984375</v>
      </c>
      <c r="I18342" t="s">
        <v>3651</v>
      </c>
      <c r="J18342" t="s">
        <v>144</v>
      </c>
    </row>
    <row r="18343" spans="1:10">
      <c r="A18343" t="s">
        <v>33</v>
      </c>
      <c r="B18343" t="s">
        <v>33</v>
      </c>
      <c r="C18343" t="s">
        <v>2129</v>
      </c>
      <c r="D18343" t="s">
        <v>13</v>
      </c>
      <c r="E18343" t="s">
        <v>14</v>
      </c>
      <c r="F18343" t="s">
        <v>26</v>
      </c>
      <c r="G18343" s="3">
        <v>45273.41747685185</v>
      </c>
      <c r="H18343" s="1">
        <v>65000</v>
      </c>
      <c r="I18343" t="s">
        <v>27305</v>
      </c>
      <c r="J18343" t="s">
        <v>27306</v>
      </c>
    </row>
    <row r="18344" spans="1:10">
      <c r="A18344" t="s">
        <v>10</v>
      </c>
      <c r="B18344" t="s">
        <v>21752</v>
      </c>
      <c r="C18344" t="s">
        <v>10996</v>
      </c>
      <c r="D18344" t="s">
        <v>13</v>
      </c>
      <c r="E18344" t="s">
        <v>14</v>
      </c>
      <c r="F18344" t="s">
        <v>26</v>
      </c>
      <c r="G18344" s="3">
        <v>45134.420069444444</v>
      </c>
      <c r="H18344" s="1">
        <v>120000</v>
      </c>
      <c r="I18344" t="s">
        <v>1492</v>
      </c>
      <c r="J18344" t="s">
        <v>27307</v>
      </c>
    </row>
    <row r="18345" spans="1:10">
      <c r="A18345" t="s">
        <v>18</v>
      </c>
      <c r="B18345" t="s">
        <v>27308</v>
      </c>
      <c r="C18345" t="s">
        <v>27309</v>
      </c>
      <c r="D18345" t="s">
        <v>13</v>
      </c>
      <c r="E18345" t="s">
        <v>14</v>
      </c>
      <c r="F18345" t="s">
        <v>26</v>
      </c>
      <c r="G18345" s="3">
        <v>45036.420763888891</v>
      </c>
      <c r="H18345" s="1">
        <v>90000</v>
      </c>
      <c r="I18345" t="s">
        <v>27310</v>
      </c>
      <c r="J18345" t="s">
        <v>27311</v>
      </c>
    </row>
    <row r="18346" spans="1:10">
      <c r="A18346" t="s">
        <v>212</v>
      </c>
      <c r="B18346" t="s">
        <v>212</v>
      </c>
      <c r="C18346" t="s">
        <v>589</v>
      </c>
      <c r="D18346" t="s">
        <v>13</v>
      </c>
      <c r="E18346" t="s">
        <v>14</v>
      </c>
      <c r="F18346" t="s">
        <v>26</v>
      </c>
      <c r="G18346" s="3">
        <v>45149.418888888889</v>
      </c>
      <c r="H18346" s="1">
        <v>90000</v>
      </c>
      <c r="I18346" t="s">
        <v>5911</v>
      </c>
      <c r="J18346" t="s">
        <v>27312</v>
      </c>
    </row>
    <row r="18347" spans="1:10">
      <c r="A18347" t="s">
        <v>10</v>
      </c>
      <c r="B18347" t="s">
        <v>27313</v>
      </c>
      <c r="C18347" t="s">
        <v>26</v>
      </c>
      <c r="D18347" t="s">
        <v>13</v>
      </c>
      <c r="E18347" t="s">
        <v>14</v>
      </c>
      <c r="F18347" t="s">
        <v>20</v>
      </c>
      <c r="G18347" s="3">
        <v>45117.458449074074</v>
      </c>
      <c r="H18347" s="1">
        <v>275000</v>
      </c>
      <c r="I18347" t="s">
        <v>335</v>
      </c>
      <c r="J18347" t="s">
        <v>26916</v>
      </c>
    </row>
    <row r="18348" spans="1:10">
      <c r="A18348" t="s">
        <v>10</v>
      </c>
      <c r="B18348" t="s">
        <v>1606</v>
      </c>
      <c r="C18348" t="s">
        <v>276</v>
      </c>
      <c r="D18348" t="s">
        <v>13</v>
      </c>
      <c r="E18348" t="s">
        <v>14</v>
      </c>
      <c r="F18348" t="s">
        <v>26</v>
      </c>
      <c r="G18348" s="3">
        <v>45207.417650462965</v>
      </c>
      <c r="H18348" s="1">
        <v>135519</v>
      </c>
      <c r="I18348" t="s">
        <v>4040</v>
      </c>
      <c r="J18348" t="s">
        <v>7027</v>
      </c>
    </row>
    <row r="18349" spans="1:10">
      <c r="A18349" t="s">
        <v>10</v>
      </c>
      <c r="B18349" t="s">
        <v>27314</v>
      </c>
      <c r="C18349" t="s">
        <v>1117</v>
      </c>
      <c r="D18349" t="s">
        <v>13</v>
      </c>
      <c r="E18349" t="s">
        <v>14</v>
      </c>
      <c r="F18349" t="s">
        <v>20</v>
      </c>
      <c r="G18349" s="3">
        <v>45146.451388888891</v>
      </c>
      <c r="H18349" s="1">
        <v>105550</v>
      </c>
      <c r="I18349" t="s">
        <v>3887</v>
      </c>
      <c r="J18349" t="s">
        <v>3888</v>
      </c>
    </row>
    <row r="18350" spans="1:10">
      <c r="A18350" t="s">
        <v>18</v>
      </c>
      <c r="B18350" t="s">
        <v>12904</v>
      </c>
      <c r="C18350" t="s">
        <v>9710</v>
      </c>
      <c r="D18350" t="s">
        <v>13</v>
      </c>
      <c r="E18350" t="s">
        <v>14</v>
      </c>
      <c r="F18350" t="s">
        <v>26</v>
      </c>
      <c r="G18350" s="3">
        <v>45125.419189814813</v>
      </c>
      <c r="H18350" s="1">
        <v>172500</v>
      </c>
      <c r="I18350" t="s">
        <v>16219</v>
      </c>
      <c r="J18350" t="s">
        <v>544</v>
      </c>
    </row>
    <row r="18351" spans="1:10">
      <c r="A18351" t="s">
        <v>10</v>
      </c>
      <c r="B18351" t="s">
        <v>398</v>
      </c>
      <c r="C18351" t="s">
        <v>75</v>
      </c>
      <c r="D18351" t="s">
        <v>13</v>
      </c>
      <c r="E18351" t="s">
        <v>14</v>
      </c>
      <c r="F18351" t="s">
        <v>26</v>
      </c>
      <c r="G18351" s="3">
        <v>45273.419756944444</v>
      </c>
      <c r="H18351" s="1">
        <v>150000</v>
      </c>
      <c r="I18351" t="s">
        <v>27315</v>
      </c>
      <c r="J18351" t="s">
        <v>27316</v>
      </c>
    </row>
    <row r="18352" spans="1:10">
      <c r="A18352" t="s">
        <v>33</v>
      </c>
      <c r="B18352" t="s">
        <v>1993</v>
      </c>
      <c r="C18352" t="s">
        <v>237</v>
      </c>
      <c r="D18352" t="s">
        <v>13</v>
      </c>
      <c r="E18352" t="s">
        <v>14</v>
      </c>
      <c r="F18352" t="s">
        <v>26</v>
      </c>
      <c r="G18352" s="3">
        <v>45110.417974537035</v>
      </c>
      <c r="H18352" s="1">
        <v>113580</v>
      </c>
      <c r="I18352" t="s">
        <v>69</v>
      </c>
    </row>
    <row r="18353" spans="1:10">
      <c r="A18353" t="s">
        <v>33</v>
      </c>
      <c r="B18353" t="s">
        <v>27317</v>
      </c>
      <c r="C18353" t="s">
        <v>24</v>
      </c>
      <c r="D18353" t="s">
        <v>13</v>
      </c>
      <c r="E18353" t="s">
        <v>25</v>
      </c>
      <c r="F18353" t="s">
        <v>26</v>
      </c>
      <c r="G18353" s="3">
        <v>44989.417812500003</v>
      </c>
      <c r="H18353" s="1">
        <v>99000</v>
      </c>
      <c r="I18353" t="s">
        <v>5886</v>
      </c>
      <c r="J18353" t="s">
        <v>1643</v>
      </c>
    </row>
    <row r="18354" spans="1:10">
      <c r="A18354" t="s">
        <v>18</v>
      </c>
      <c r="B18354" t="s">
        <v>470</v>
      </c>
      <c r="C18354" t="s">
        <v>614</v>
      </c>
      <c r="D18354" t="s">
        <v>13</v>
      </c>
      <c r="E18354" t="s">
        <v>14</v>
      </c>
      <c r="F18354" t="s">
        <v>608</v>
      </c>
      <c r="G18354" s="3">
        <v>45013.436388888891</v>
      </c>
      <c r="H18354" s="1">
        <v>90000</v>
      </c>
      <c r="I18354" t="s">
        <v>11725</v>
      </c>
      <c r="J18354" t="s">
        <v>27318</v>
      </c>
    </row>
    <row r="18355" spans="1:10">
      <c r="A18355" t="s">
        <v>77</v>
      </c>
      <c r="B18355" t="s">
        <v>27319</v>
      </c>
      <c r="C18355" t="s">
        <v>24</v>
      </c>
      <c r="D18355" t="s">
        <v>13</v>
      </c>
      <c r="E18355" t="s">
        <v>25</v>
      </c>
      <c r="F18355" t="s">
        <v>20</v>
      </c>
      <c r="G18355" s="3">
        <v>45150.438738425924</v>
      </c>
      <c r="H18355" s="1">
        <v>65000</v>
      </c>
      <c r="I18355" t="s">
        <v>130</v>
      </c>
    </row>
    <row r="18356" spans="1:10">
      <c r="A18356" t="s">
        <v>73</v>
      </c>
      <c r="B18356" t="s">
        <v>73</v>
      </c>
      <c r="C18356" t="s">
        <v>461</v>
      </c>
      <c r="D18356" t="s">
        <v>13</v>
      </c>
      <c r="E18356" t="s">
        <v>14</v>
      </c>
      <c r="F18356" t="s">
        <v>26</v>
      </c>
      <c r="G18356" s="3">
        <v>45071.420115740744</v>
      </c>
      <c r="H18356" s="1">
        <v>90000</v>
      </c>
      <c r="I18356" t="s">
        <v>3456</v>
      </c>
      <c r="J18356" t="s">
        <v>27320</v>
      </c>
    </row>
    <row r="18357" spans="1:10">
      <c r="A18357" t="s">
        <v>152</v>
      </c>
      <c r="B18357" t="s">
        <v>27321</v>
      </c>
      <c r="C18357" t="s">
        <v>165</v>
      </c>
      <c r="D18357" t="s">
        <v>13</v>
      </c>
      <c r="E18357" t="s">
        <v>14</v>
      </c>
      <c r="F18357" t="s">
        <v>26</v>
      </c>
      <c r="G18357" s="3">
        <v>44952.420497685183</v>
      </c>
      <c r="H18357" s="1">
        <v>116950</v>
      </c>
      <c r="I18357" t="s">
        <v>2960</v>
      </c>
      <c r="J18357" t="s">
        <v>295</v>
      </c>
    </row>
    <row r="18358" spans="1:10">
      <c r="A18358" t="s">
        <v>18</v>
      </c>
      <c r="B18358" t="s">
        <v>18</v>
      </c>
      <c r="C18358" t="s">
        <v>3475</v>
      </c>
      <c r="D18358" t="s">
        <v>13</v>
      </c>
      <c r="E18358" t="s">
        <v>14</v>
      </c>
      <c r="F18358" t="s">
        <v>26</v>
      </c>
      <c r="G18358" s="3">
        <v>45041.421689814815</v>
      </c>
      <c r="H18358" s="1">
        <v>375000</v>
      </c>
      <c r="I18358" t="s">
        <v>23944</v>
      </c>
      <c r="J18358" t="s">
        <v>230</v>
      </c>
    </row>
    <row r="18359" spans="1:10">
      <c r="A18359" t="s">
        <v>10</v>
      </c>
      <c r="B18359" t="s">
        <v>27322</v>
      </c>
      <c r="C18359" t="s">
        <v>1042</v>
      </c>
      <c r="D18359" t="s">
        <v>13</v>
      </c>
      <c r="E18359" t="s">
        <v>14</v>
      </c>
      <c r="F18359" t="s">
        <v>198</v>
      </c>
      <c r="G18359" s="3">
        <v>45073.428043981483</v>
      </c>
      <c r="H18359" s="1">
        <v>166419.5</v>
      </c>
      <c r="I18359" t="s">
        <v>4494</v>
      </c>
      <c r="J18359" t="s">
        <v>27323</v>
      </c>
    </row>
    <row r="18360" spans="1:10">
      <c r="A18360" t="s">
        <v>135</v>
      </c>
      <c r="B18360" t="s">
        <v>27324</v>
      </c>
      <c r="C18360" t="s">
        <v>6822</v>
      </c>
      <c r="D18360" t="s">
        <v>13</v>
      </c>
      <c r="E18360" t="s">
        <v>14</v>
      </c>
      <c r="F18360" t="s">
        <v>26</v>
      </c>
      <c r="G18360" s="3">
        <v>45281.417291666665</v>
      </c>
      <c r="H18360" s="1">
        <v>141000</v>
      </c>
      <c r="I18360" t="s">
        <v>6643</v>
      </c>
      <c r="J18360" t="s">
        <v>27325</v>
      </c>
    </row>
    <row r="18361" spans="1:10">
      <c r="A18361" t="s">
        <v>212</v>
      </c>
      <c r="B18361" t="s">
        <v>27326</v>
      </c>
      <c r="C18361" t="s">
        <v>614</v>
      </c>
      <c r="D18361" t="s">
        <v>13</v>
      </c>
      <c r="E18361" t="s">
        <v>14</v>
      </c>
      <c r="F18361" t="s">
        <v>608</v>
      </c>
      <c r="G18361" s="3">
        <v>45121.424745370372</v>
      </c>
      <c r="H18361" s="1">
        <v>125000</v>
      </c>
      <c r="I18361" t="s">
        <v>23739</v>
      </c>
      <c r="J18361" t="s">
        <v>27327</v>
      </c>
    </row>
    <row r="18362" spans="1:10">
      <c r="A18362" t="s">
        <v>10</v>
      </c>
      <c r="B18362" t="s">
        <v>398</v>
      </c>
      <c r="C18362" t="s">
        <v>56</v>
      </c>
      <c r="D18362" t="s">
        <v>13</v>
      </c>
      <c r="E18362" t="s">
        <v>14</v>
      </c>
      <c r="F18362" t="s">
        <v>20</v>
      </c>
      <c r="G18362" s="3">
        <v>44967.48238425926</v>
      </c>
      <c r="H18362" s="1">
        <v>175000</v>
      </c>
      <c r="I18362" t="s">
        <v>1260</v>
      </c>
      <c r="J18362" t="s">
        <v>27328</v>
      </c>
    </row>
    <row r="18363" spans="1:10">
      <c r="A18363" t="s">
        <v>212</v>
      </c>
      <c r="B18363" t="s">
        <v>27329</v>
      </c>
      <c r="C18363" t="s">
        <v>1042</v>
      </c>
      <c r="D18363" t="s">
        <v>13</v>
      </c>
      <c r="E18363" t="s">
        <v>14</v>
      </c>
      <c r="F18363" t="s">
        <v>198</v>
      </c>
      <c r="G18363" s="3">
        <v>44964.430497685185</v>
      </c>
      <c r="H18363" s="1">
        <v>157500</v>
      </c>
      <c r="I18363" t="s">
        <v>5343</v>
      </c>
      <c r="J18363" t="s">
        <v>5344</v>
      </c>
    </row>
    <row r="18364" spans="1:10">
      <c r="A18364" t="s">
        <v>33</v>
      </c>
      <c r="B18364" t="s">
        <v>27330</v>
      </c>
      <c r="C18364" t="s">
        <v>237</v>
      </c>
      <c r="D18364" t="s">
        <v>13</v>
      </c>
      <c r="E18364" t="s">
        <v>14</v>
      </c>
      <c r="F18364" t="s">
        <v>26</v>
      </c>
      <c r="G18364" s="3">
        <v>45107.418749999997</v>
      </c>
      <c r="H18364" s="1">
        <v>90000</v>
      </c>
      <c r="I18364" t="s">
        <v>2998</v>
      </c>
      <c r="J18364" t="s">
        <v>3138</v>
      </c>
    </row>
    <row r="18365" spans="1:10">
      <c r="A18365" t="s">
        <v>33</v>
      </c>
      <c r="B18365" t="s">
        <v>7798</v>
      </c>
      <c r="C18365" t="s">
        <v>276</v>
      </c>
      <c r="D18365" t="s">
        <v>13</v>
      </c>
      <c r="E18365" t="s">
        <v>14</v>
      </c>
      <c r="F18365" t="s">
        <v>26</v>
      </c>
      <c r="G18365" s="3">
        <v>45092.416828703703</v>
      </c>
      <c r="H18365" s="1">
        <v>90000</v>
      </c>
      <c r="I18365" t="s">
        <v>7799</v>
      </c>
      <c r="J18365" t="s">
        <v>27331</v>
      </c>
    </row>
    <row r="18366" spans="1:10">
      <c r="A18366" t="s">
        <v>10</v>
      </c>
      <c r="B18366" t="s">
        <v>1596</v>
      </c>
      <c r="C18366" t="s">
        <v>201</v>
      </c>
      <c r="D18366" t="s">
        <v>13</v>
      </c>
      <c r="E18366" t="s">
        <v>14</v>
      </c>
      <c r="F18366" t="s">
        <v>26</v>
      </c>
      <c r="G18366" s="3">
        <v>45146.420439814814</v>
      </c>
      <c r="H18366" s="1">
        <v>165000</v>
      </c>
      <c r="I18366" t="s">
        <v>14364</v>
      </c>
      <c r="J18366" t="s">
        <v>1334</v>
      </c>
    </row>
    <row r="18367" spans="1:10">
      <c r="A18367" t="s">
        <v>73</v>
      </c>
      <c r="B18367" t="s">
        <v>73</v>
      </c>
      <c r="C18367" t="s">
        <v>56</v>
      </c>
      <c r="D18367" t="s">
        <v>13</v>
      </c>
      <c r="E18367" t="s">
        <v>14</v>
      </c>
      <c r="F18367" t="s">
        <v>26</v>
      </c>
      <c r="G18367" s="3">
        <v>45161.421990740739</v>
      </c>
      <c r="H18367" s="1">
        <v>170000</v>
      </c>
      <c r="I18367" t="s">
        <v>1260</v>
      </c>
      <c r="J18367" t="s">
        <v>27332</v>
      </c>
    </row>
    <row r="18368" spans="1:10">
      <c r="A18368" t="s">
        <v>135</v>
      </c>
      <c r="B18368" t="s">
        <v>27333</v>
      </c>
      <c r="C18368" t="s">
        <v>733</v>
      </c>
      <c r="D18368" t="s">
        <v>13</v>
      </c>
      <c r="E18368" t="s">
        <v>14</v>
      </c>
      <c r="F18368" t="s">
        <v>509</v>
      </c>
      <c r="G18368" s="3">
        <v>45049.448773148149</v>
      </c>
      <c r="H18368" s="1">
        <v>111175</v>
      </c>
      <c r="I18368" t="s">
        <v>27334</v>
      </c>
      <c r="J18368" t="s">
        <v>27335</v>
      </c>
    </row>
    <row r="18369" spans="1:10">
      <c r="A18369" t="s">
        <v>33</v>
      </c>
      <c r="B18369" t="s">
        <v>1058</v>
      </c>
      <c r="C18369" t="s">
        <v>2135</v>
      </c>
      <c r="D18369" t="s">
        <v>13</v>
      </c>
      <c r="E18369" t="s">
        <v>14</v>
      </c>
      <c r="F18369" t="s">
        <v>26</v>
      </c>
      <c r="G18369" s="3">
        <v>45126.417361111111</v>
      </c>
      <c r="H18369" s="1">
        <v>123050</v>
      </c>
      <c r="I18369" t="s">
        <v>3290</v>
      </c>
      <c r="J18369" t="s">
        <v>27336</v>
      </c>
    </row>
    <row r="18370" spans="1:10">
      <c r="A18370" t="s">
        <v>77</v>
      </c>
      <c r="B18370" t="s">
        <v>313</v>
      </c>
      <c r="C18370" t="s">
        <v>21093</v>
      </c>
      <c r="D18370" t="s">
        <v>13</v>
      </c>
      <c r="E18370" t="s">
        <v>14</v>
      </c>
      <c r="F18370" t="s">
        <v>26</v>
      </c>
      <c r="G18370" s="3">
        <v>45143.429131944446</v>
      </c>
      <c r="H18370" s="1">
        <v>80000</v>
      </c>
      <c r="I18370" t="s">
        <v>130</v>
      </c>
    </row>
    <row r="18371" spans="1:10">
      <c r="A18371" t="s">
        <v>77</v>
      </c>
      <c r="B18371" t="s">
        <v>27337</v>
      </c>
      <c r="C18371" t="s">
        <v>27338</v>
      </c>
      <c r="D18371" t="s">
        <v>13</v>
      </c>
      <c r="E18371" t="s">
        <v>14</v>
      </c>
      <c r="F18371" t="s">
        <v>26</v>
      </c>
      <c r="G18371" s="3">
        <v>45130.430439814816</v>
      </c>
      <c r="H18371" s="1">
        <v>37250</v>
      </c>
      <c r="I18371" t="s">
        <v>5078</v>
      </c>
    </row>
    <row r="18372" spans="1:10">
      <c r="A18372" t="s">
        <v>18</v>
      </c>
      <c r="B18372" t="s">
        <v>27339</v>
      </c>
      <c r="C18372" t="s">
        <v>136</v>
      </c>
      <c r="D18372" t="s">
        <v>13</v>
      </c>
      <c r="E18372" t="s">
        <v>14</v>
      </c>
      <c r="F18372" t="s">
        <v>26</v>
      </c>
      <c r="G18372" s="3">
        <v>45145.432627314818</v>
      </c>
      <c r="H18372" s="1">
        <v>115000</v>
      </c>
      <c r="I18372" t="s">
        <v>27340</v>
      </c>
    </row>
    <row r="18373" spans="1:10">
      <c r="A18373" t="s">
        <v>18</v>
      </c>
      <c r="B18373" t="s">
        <v>18</v>
      </c>
      <c r="C18373" t="s">
        <v>18356</v>
      </c>
      <c r="D18373" t="s">
        <v>13</v>
      </c>
      <c r="E18373" t="s">
        <v>14</v>
      </c>
      <c r="F18373" t="s">
        <v>26</v>
      </c>
      <c r="G18373" s="3">
        <v>45061.433587962965</v>
      </c>
      <c r="H18373" s="1">
        <v>125000</v>
      </c>
      <c r="I18373" t="s">
        <v>27341</v>
      </c>
      <c r="J18373" t="s">
        <v>27342</v>
      </c>
    </row>
    <row r="18374" spans="1:10">
      <c r="A18374" t="s">
        <v>152</v>
      </c>
      <c r="B18374" t="s">
        <v>1216</v>
      </c>
      <c r="C18374" t="s">
        <v>1109</v>
      </c>
      <c r="D18374" t="s">
        <v>13</v>
      </c>
      <c r="E18374" t="s">
        <v>14</v>
      </c>
      <c r="F18374" t="s">
        <v>1110</v>
      </c>
      <c r="G18374" s="3">
        <v>44966.457777777781</v>
      </c>
      <c r="H18374" s="1">
        <v>104668</v>
      </c>
      <c r="I18374" t="s">
        <v>4551</v>
      </c>
      <c r="J18374" t="s">
        <v>27343</v>
      </c>
    </row>
    <row r="18375" spans="1:10">
      <c r="A18375" t="s">
        <v>18</v>
      </c>
      <c r="B18375" t="s">
        <v>18</v>
      </c>
      <c r="C18375" t="s">
        <v>6690</v>
      </c>
      <c r="D18375" t="s">
        <v>13</v>
      </c>
      <c r="E18375" t="s">
        <v>14</v>
      </c>
      <c r="F18375" t="s">
        <v>6691</v>
      </c>
      <c r="G18375" s="3">
        <v>45072.430196759262</v>
      </c>
      <c r="H18375" s="1">
        <v>147500</v>
      </c>
      <c r="I18375" t="s">
        <v>18928</v>
      </c>
      <c r="J18375" t="s">
        <v>18929</v>
      </c>
    </row>
    <row r="18376" spans="1:10">
      <c r="A18376" t="s">
        <v>18</v>
      </c>
      <c r="B18376" t="s">
        <v>27344</v>
      </c>
      <c r="C18376" t="s">
        <v>13255</v>
      </c>
      <c r="D18376" t="s">
        <v>13</v>
      </c>
      <c r="E18376" t="s">
        <v>14</v>
      </c>
      <c r="F18376" t="s">
        <v>26</v>
      </c>
      <c r="G18376" s="3">
        <v>45071.446030092593</v>
      </c>
      <c r="H18376" s="1">
        <v>145000</v>
      </c>
      <c r="I18376" t="s">
        <v>128</v>
      </c>
      <c r="J18376" t="s">
        <v>27345</v>
      </c>
    </row>
    <row r="18377" spans="1:10">
      <c r="A18377" t="s">
        <v>18</v>
      </c>
      <c r="B18377" t="s">
        <v>27346</v>
      </c>
      <c r="C18377" t="s">
        <v>237</v>
      </c>
      <c r="D18377" t="s">
        <v>13</v>
      </c>
      <c r="E18377" t="s">
        <v>14</v>
      </c>
      <c r="F18377" t="s">
        <v>26</v>
      </c>
      <c r="G18377" s="3">
        <v>45128.4215625</v>
      </c>
      <c r="H18377" s="1">
        <v>150000</v>
      </c>
      <c r="I18377" t="s">
        <v>980</v>
      </c>
      <c r="J18377" t="s">
        <v>4629</v>
      </c>
    </row>
    <row r="18378" spans="1:10">
      <c r="A18378" t="s">
        <v>18</v>
      </c>
      <c r="B18378" t="s">
        <v>18</v>
      </c>
      <c r="C18378" t="s">
        <v>3157</v>
      </c>
      <c r="D18378" t="s">
        <v>13</v>
      </c>
      <c r="E18378" t="s">
        <v>14</v>
      </c>
      <c r="F18378" t="s">
        <v>26</v>
      </c>
      <c r="G18378" s="3">
        <v>45105.422627314816</v>
      </c>
      <c r="H18378" s="1">
        <v>100000</v>
      </c>
      <c r="I18378" t="s">
        <v>3045</v>
      </c>
      <c r="J18378" t="s">
        <v>27347</v>
      </c>
    </row>
    <row r="18379" spans="1:10">
      <c r="A18379" t="s">
        <v>77</v>
      </c>
      <c r="B18379" t="s">
        <v>27348</v>
      </c>
      <c r="C18379" t="s">
        <v>75</v>
      </c>
      <c r="D18379" t="s">
        <v>13</v>
      </c>
      <c r="E18379" t="s">
        <v>14</v>
      </c>
      <c r="F18379" t="s">
        <v>26</v>
      </c>
      <c r="G18379" s="3">
        <v>45125.419189814813</v>
      </c>
      <c r="H18379" s="1">
        <v>190500</v>
      </c>
      <c r="I18379" t="s">
        <v>458</v>
      </c>
      <c r="J18379" t="s">
        <v>27349</v>
      </c>
    </row>
    <row r="18380" spans="1:10">
      <c r="A18380" t="s">
        <v>33</v>
      </c>
      <c r="B18380" t="s">
        <v>2652</v>
      </c>
      <c r="C18380" t="s">
        <v>1094</v>
      </c>
      <c r="D18380" t="s">
        <v>13</v>
      </c>
      <c r="E18380" t="s">
        <v>14</v>
      </c>
      <c r="F18380" t="s">
        <v>205</v>
      </c>
      <c r="G18380" s="3">
        <v>45276.427465277775</v>
      </c>
      <c r="H18380" s="1">
        <v>154000</v>
      </c>
      <c r="I18380" t="s">
        <v>27350</v>
      </c>
    </row>
    <row r="18381" spans="1:10">
      <c r="A18381" t="s">
        <v>73</v>
      </c>
      <c r="B18381" t="s">
        <v>73</v>
      </c>
      <c r="C18381" t="s">
        <v>27351</v>
      </c>
      <c r="D18381" t="s">
        <v>13</v>
      </c>
      <c r="E18381" t="s">
        <v>14</v>
      </c>
      <c r="F18381" t="s">
        <v>26</v>
      </c>
      <c r="G18381" s="3">
        <v>45061.477083333331</v>
      </c>
      <c r="H18381" s="1">
        <v>115000</v>
      </c>
      <c r="I18381" t="s">
        <v>3196</v>
      </c>
      <c r="J18381" t="s">
        <v>3197</v>
      </c>
    </row>
    <row r="18382" spans="1:10">
      <c r="A18382" t="s">
        <v>10</v>
      </c>
      <c r="B18382" t="s">
        <v>27352</v>
      </c>
      <c r="C18382" t="s">
        <v>604</v>
      </c>
      <c r="D18382" t="s">
        <v>13</v>
      </c>
      <c r="E18382" t="s">
        <v>14</v>
      </c>
      <c r="F18382" t="s">
        <v>26</v>
      </c>
      <c r="G18382" s="3">
        <v>45100.429745370369</v>
      </c>
      <c r="H18382" s="1">
        <v>110000</v>
      </c>
      <c r="I18382" t="s">
        <v>2071</v>
      </c>
      <c r="J18382" t="s">
        <v>11392</v>
      </c>
    </row>
    <row r="18383" spans="1:10">
      <c r="A18383" t="s">
        <v>10</v>
      </c>
      <c r="B18383" t="s">
        <v>398</v>
      </c>
      <c r="C18383" t="s">
        <v>1405</v>
      </c>
      <c r="D18383" t="s">
        <v>13</v>
      </c>
      <c r="E18383" t="s">
        <v>14</v>
      </c>
      <c r="F18383" t="s">
        <v>26</v>
      </c>
      <c r="G18383" s="3">
        <v>44967.478564814817</v>
      </c>
      <c r="H18383" s="1">
        <v>125000</v>
      </c>
      <c r="I18383" t="s">
        <v>3175</v>
      </c>
      <c r="J18383" t="s">
        <v>27353</v>
      </c>
    </row>
    <row r="18384" spans="1:10">
      <c r="A18384" t="s">
        <v>18</v>
      </c>
      <c r="B18384" t="s">
        <v>27354</v>
      </c>
      <c r="C18384" t="s">
        <v>27355</v>
      </c>
      <c r="D18384" t="s">
        <v>13</v>
      </c>
      <c r="E18384" t="s">
        <v>14</v>
      </c>
      <c r="F18384" t="s">
        <v>171</v>
      </c>
      <c r="G18384" s="3">
        <v>45029.428715277776</v>
      </c>
      <c r="H18384" s="1">
        <v>147500</v>
      </c>
      <c r="I18384" t="s">
        <v>172</v>
      </c>
      <c r="J18384" t="s">
        <v>27356</v>
      </c>
    </row>
    <row r="18385" spans="1:10">
      <c r="A18385" t="s">
        <v>73</v>
      </c>
      <c r="B18385" t="s">
        <v>27357</v>
      </c>
      <c r="C18385" t="s">
        <v>1015</v>
      </c>
      <c r="D18385" t="s">
        <v>13</v>
      </c>
      <c r="E18385" t="s">
        <v>14</v>
      </c>
      <c r="F18385" t="s">
        <v>608</v>
      </c>
      <c r="G18385" s="3">
        <v>45119.423900462964</v>
      </c>
      <c r="H18385" s="1">
        <v>100000</v>
      </c>
      <c r="I18385" t="s">
        <v>10138</v>
      </c>
      <c r="J18385" t="s">
        <v>27358</v>
      </c>
    </row>
    <row r="18386" spans="1:10">
      <c r="A18386" t="s">
        <v>10</v>
      </c>
      <c r="B18386" t="s">
        <v>3127</v>
      </c>
      <c r="C18386" t="s">
        <v>119</v>
      </c>
      <c r="D18386" t="s">
        <v>13</v>
      </c>
      <c r="E18386" t="s">
        <v>14</v>
      </c>
      <c r="F18386" t="s">
        <v>26</v>
      </c>
      <c r="G18386" s="3">
        <v>45023.418240740742</v>
      </c>
      <c r="H18386" s="1">
        <v>119550</v>
      </c>
      <c r="I18386" t="s">
        <v>420</v>
      </c>
      <c r="J18386" t="s">
        <v>27359</v>
      </c>
    </row>
    <row r="18387" spans="1:10">
      <c r="A18387" t="s">
        <v>18</v>
      </c>
      <c r="B18387" t="s">
        <v>27360</v>
      </c>
      <c r="C18387" t="s">
        <v>232</v>
      </c>
      <c r="D18387" t="s">
        <v>13</v>
      </c>
      <c r="E18387" t="s">
        <v>14</v>
      </c>
      <c r="F18387" t="s">
        <v>26</v>
      </c>
      <c r="G18387" s="3">
        <v>44977.423750000002</v>
      </c>
      <c r="H18387" s="1">
        <v>125000</v>
      </c>
      <c r="I18387" t="s">
        <v>27361</v>
      </c>
      <c r="J18387" t="s">
        <v>27362</v>
      </c>
    </row>
    <row r="18388" spans="1:10">
      <c r="A18388" t="s">
        <v>33</v>
      </c>
      <c r="B18388" t="s">
        <v>21636</v>
      </c>
      <c r="C18388" t="s">
        <v>750</v>
      </c>
      <c r="D18388" t="s">
        <v>13</v>
      </c>
      <c r="E18388" t="s">
        <v>14</v>
      </c>
      <c r="F18388" t="s">
        <v>26</v>
      </c>
      <c r="G18388" s="3">
        <v>45053.416990740741</v>
      </c>
      <c r="H18388" s="1">
        <v>145000</v>
      </c>
      <c r="I18388" t="s">
        <v>128</v>
      </c>
      <c r="J18388" t="s">
        <v>21637</v>
      </c>
    </row>
    <row r="18389" spans="1:10">
      <c r="A18389" t="s">
        <v>18</v>
      </c>
      <c r="B18389" t="s">
        <v>27363</v>
      </c>
      <c r="C18389" t="s">
        <v>24</v>
      </c>
      <c r="D18389" t="s">
        <v>13</v>
      </c>
      <c r="E18389" t="s">
        <v>25</v>
      </c>
      <c r="F18389" t="s">
        <v>608</v>
      </c>
      <c r="G18389" s="3">
        <v>44999.435902777775</v>
      </c>
      <c r="H18389" s="1">
        <v>155000</v>
      </c>
      <c r="I18389" t="s">
        <v>27364</v>
      </c>
      <c r="J18389" t="s">
        <v>7067</v>
      </c>
    </row>
    <row r="18390" spans="1:10">
      <c r="A18390" t="s">
        <v>18</v>
      </c>
      <c r="B18390" t="s">
        <v>21645</v>
      </c>
      <c r="C18390" t="s">
        <v>11282</v>
      </c>
      <c r="D18390" t="s">
        <v>13</v>
      </c>
      <c r="E18390" t="s">
        <v>14</v>
      </c>
      <c r="F18390" t="s">
        <v>2398</v>
      </c>
      <c r="G18390" s="3">
        <v>45098.44939814815</v>
      </c>
      <c r="H18390" s="1">
        <v>147500</v>
      </c>
      <c r="I18390" t="s">
        <v>15196</v>
      </c>
      <c r="J18390" t="s">
        <v>27365</v>
      </c>
    </row>
    <row r="18391" spans="1:10">
      <c r="A18391" t="s">
        <v>10</v>
      </c>
      <c r="B18391" t="s">
        <v>2545</v>
      </c>
      <c r="C18391" t="s">
        <v>189</v>
      </c>
      <c r="D18391" t="s">
        <v>13</v>
      </c>
      <c r="E18391" t="s">
        <v>14</v>
      </c>
      <c r="F18391" t="s">
        <v>190</v>
      </c>
      <c r="G18391" s="3">
        <v>45044.45517361111</v>
      </c>
      <c r="H18391" s="1">
        <v>79200</v>
      </c>
      <c r="I18391" t="s">
        <v>337</v>
      </c>
      <c r="J18391" t="s">
        <v>27366</v>
      </c>
    </row>
    <row r="18392" spans="1:10">
      <c r="A18392" t="s">
        <v>33</v>
      </c>
      <c r="B18392" t="s">
        <v>27367</v>
      </c>
      <c r="C18392" t="s">
        <v>209</v>
      </c>
      <c r="D18392" t="s">
        <v>13</v>
      </c>
      <c r="E18392" t="s">
        <v>14</v>
      </c>
      <c r="F18392" t="s">
        <v>209</v>
      </c>
      <c r="G18392" s="3">
        <v>45034.448622685188</v>
      </c>
      <c r="H18392" s="1">
        <v>53014</v>
      </c>
      <c r="I18392" t="s">
        <v>1064</v>
      </c>
      <c r="J18392" t="s">
        <v>27368</v>
      </c>
    </row>
    <row r="18393" spans="1:10">
      <c r="A18393" t="s">
        <v>212</v>
      </c>
      <c r="B18393" t="s">
        <v>27369</v>
      </c>
      <c r="C18393" t="s">
        <v>24</v>
      </c>
      <c r="D18393" t="s">
        <v>13</v>
      </c>
      <c r="E18393" t="s">
        <v>25</v>
      </c>
      <c r="F18393" t="s">
        <v>26</v>
      </c>
      <c r="G18393" s="3">
        <v>45087.419259259259</v>
      </c>
      <c r="H18393" s="1">
        <v>230625</v>
      </c>
      <c r="I18393" t="s">
        <v>5219</v>
      </c>
      <c r="J18393" t="s">
        <v>3342</v>
      </c>
    </row>
    <row r="18394" spans="1:10">
      <c r="A18394" t="s">
        <v>135</v>
      </c>
      <c r="B18394" t="s">
        <v>27370</v>
      </c>
      <c r="C18394" t="s">
        <v>232</v>
      </c>
      <c r="D18394" t="s">
        <v>13</v>
      </c>
      <c r="E18394" t="s">
        <v>14</v>
      </c>
      <c r="F18394" t="s">
        <v>26</v>
      </c>
      <c r="G18394" s="3">
        <v>45154.418692129628</v>
      </c>
      <c r="H18394" s="1">
        <v>135000</v>
      </c>
      <c r="I18394" t="s">
        <v>1072</v>
      </c>
      <c r="J18394" t="s">
        <v>27371</v>
      </c>
    </row>
    <row r="18395" spans="1:10">
      <c r="A18395" t="s">
        <v>73</v>
      </c>
      <c r="B18395" t="s">
        <v>73</v>
      </c>
      <c r="C18395" t="s">
        <v>56</v>
      </c>
      <c r="D18395" t="s">
        <v>13</v>
      </c>
      <c r="E18395" t="s">
        <v>14</v>
      </c>
      <c r="F18395" t="s">
        <v>26</v>
      </c>
      <c r="G18395" s="3">
        <v>45146.423414351855</v>
      </c>
      <c r="H18395" s="1">
        <v>145000</v>
      </c>
      <c r="I18395" t="s">
        <v>27372</v>
      </c>
      <c r="J18395" t="s">
        <v>1215</v>
      </c>
    </row>
    <row r="18396" spans="1:10">
      <c r="A18396" t="s">
        <v>10</v>
      </c>
      <c r="B18396" t="s">
        <v>8254</v>
      </c>
      <c r="C18396" t="s">
        <v>24</v>
      </c>
      <c r="D18396" t="s">
        <v>13</v>
      </c>
      <c r="E18396" t="s">
        <v>25</v>
      </c>
      <c r="F18396" t="s">
        <v>1026</v>
      </c>
      <c r="G18396" s="3">
        <v>45249.434189814812</v>
      </c>
      <c r="H18396" s="1">
        <v>66000</v>
      </c>
      <c r="I18396" t="s">
        <v>27373</v>
      </c>
      <c r="J18396" t="s">
        <v>27374</v>
      </c>
    </row>
    <row r="18397" spans="1:10">
      <c r="A18397" t="s">
        <v>10</v>
      </c>
      <c r="B18397" t="s">
        <v>2803</v>
      </c>
      <c r="C18397" t="s">
        <v>75</v>
      </c>
      <c r="D18397" t="s">
        <v>13</v>
      </c>
      <c r="E18397" t="s">
        <v>14</v>
      </c>
      <c r="F18397" t="s">
        <v>26</v>
      </c>
      <c r="G18397" s="3">
        <v>45041.418888888889</v>
      </c>
      <c r="H18397" s="1">
        <v>200000</v>
      </c>
      <c r="I18397" t="s">
        <v>1580</v>
      </c>
    </row>
    <row r="18398" spans="1:10">
      <c r="A18398" t="s">
        <v>77</v>
      </c>
      <c r="B18398" t="s">
        <v>27375</v>
      </c>
      <c r="C18398" t="s">
        <v>2299</v>
      </c>
      <c r="D18398" t="s">
        <v>13</v>
      </c>
      <c r="E18398" t="s">
        <v>14</v>
      </c>
      <c r="F18398" t="s">
        <v>26</v>
      </c>
      <c r="G18398" s="3">
        <v>45140.418090277781</v>
      </c>
      <c r="H18398" s="1">
        <v>74750</v>
      </c>
      <c r="I18398" t="s">
        <v>16782</v>
      </c>
      <c r="J18398" t="s">
        <v>27376</v>
      </c>
    </row>
    <row r="18399" spans="1:10">
      <c r="A18399" t="s">
        <v>10</v>
      </c>
      <c r="B18399" t="s">
        <v>4456</v>
      </c>
      <c r="C18399" t="s">
        <v>767</v>
      </c>
      <c r="D18399" t="s">
        <v>13</v>
      </c>
      <c r="E18399" t="s">
        <v>14</v>
      </c>
      <c r="F18399" t="s">
        <v>26</v>
      </c>
      <c r="G18399" s="3">
        <v>45105.471354166664</v>
      </c>
      <c r="H18399" s="1">
        <v>90000</v>
      </c>
      <c r="I18399" t="s">
        <v>202</v>
      </c>
      <c r="J18399" t="s">
        <v>27377</v>
      </c>
    </row>
    <row r="18400" spans="1:10">
      <c r="A18400" t="s">
        <v>33</v>
      </c>
      <c r="B18400" t="s">
        <v>16216</v>
      </c>
      <c r="C18400" t="s">
        <v>536</v>
      </c>
      <c r="D18400" t="s">
        <v>13</v>
      </c>
      <c r="E18400" t="s">
        <v>14</v>
      </c>
      <c r="F18400" t="s">
        <v>26</v>
      </c>
      <c r="G18400" s="3">
        <v>45120.416770833333</v>
      </c>
      <c r="H18400" s="1">
        <v>92500</v>
      </c>
      <c r="I18400" t="s">
        <v>13358</v>
      </c>
      <c r="J18400" t="s">
        <v>27378</v>
      </c>
    </row>
    <row r="18401" spans="1:10">
      <c r="A18401" t="s">
        <v>18</v>
      </c>
      <c r="B18401" t="s">
        <v>27379</v>
      </c>
      <c r="C18401" t="s">
        <v>56</v>
      </c>
      <c r="D18401" t="s">
        <v>13</v>
      </c>
      <c r="E18401" t="s">
        <v>14</v>
      </c>
      <c r="F18401" t="s">
        <v>26</v>
      </c>
      <c r="G18401" s="3">
        <v>45154.434583333335</v>
      </c>
      <c r="H18401" s="1">
        <v>147500</v>
      </c>
      <c r="I18401" t="s">
        <v>8562</v>
      </c>
      <c r="J18401" t="s">
        <v>27380</v>
      </c>
    </row>
    <row r="18402" spans="1:10">
      <c r="A18402" t="s">
        <v>18</v>
      </c>
      <c r="B18402" t="s">
        <v>27381</v>
      </c>
      <c r="C18402" t="s">
        <v>232</v>
      </c>
      <c r="D18402" t="s">
        <v>13</v>
      </c>
      <c r="E18402" t="s">
        <v>14</v>
      </c>
      <c r="F18402" t="s">
        <v>20</v>
      </c>
      <c r="G18402" s="3">
        <v>45152.449606481481</v>
      </c>
      <c r="H18402" s="1">
        <v>450000</v>
      </c>
      <c r="I18402" t="s">
        <v>6270</v>
      </c>
      <c r="J18402" t="s">
        <v>27382</v>
      </c>
    </row>
    <row r="18403" spans="1:10">
      <c r="A18403" t="s">
        <v>77</v>
      </c>
      <c r="B18403" t="s">
        <v>27383</v>
      </c>
      <c r="C18403" t="s">
        <v>171</v>
      </c>
      <c r="D18403" t="s">
        <v>13</v>
      </c>
      <c r="E18403" t="s">
        <v>14</v>
      </c>
      <c r="F18403" t="s">
        <v>171</v>
      </c>
      <c r="G18403" s="3">
        <v>45282.422407407408</v>
      </c>
      <c r="H18403" s="1">
        <v>64800</v>
      </c>
      <c r="I18403" t="s">
        <v>16720</v>
      </c>
      <c r="J18403" t="s">
        <v>27384</v>
      </c>
    </row>
    <row r="18404" spans="1:10">
      <c r="A18404" t="s">
        <v>33</v>
      </c>
      <c r="B18404" t="s">
        <v>33</v>
      </c>
      <c r="C18404" t="s">
        <v>1408</v>
      </c>
      <c r="D18404" t="s">
        <v>13</v>
      </c>
      <c r="E18404" t="s">
        <v>14</v>
      </c>
      <c r="F18404" t="s">
        <v>26</v>
      </c>
      <c r="G18404" s="3">
        <v>45182.416875000003</v>
      </c>
      <c r="H18404" s="1">
        <v>52500</v>
      </c>
      <c r="I18404" t="s">
        <v>27385</v>
      </c>
      <c r="J18404" t="s">
        <v>27386</v>
      </c>
    </row>
    <row r="18405" spans="1:10">
      <c r="A18405" t="s">
        <v>10</v>
      </c>
      <c r="B18405" t="s">
        <v>27387</v>
      </c>
      <c r="C18405" t="s">
        <v>1405</v>
      </c>
      <c r="D18405" t="s">
        <v>13</v>
      </c>
      <c r="E18405" t="s">
        <v>14</v>
      </c>
      <c r="F18405" t="s">
        <v>26</v>
      </c>
      <c r="G18405" s="3">
        <v>45037.419178240743</v>
      </c>
      <c r="H18405" s="1">
        <v>66500</v>
      </c>
      <c r="I18405" t="s">
        <v>980</v>
      </c>
      <c r="J18405" t="s">
        <v>27388</v>
      </c>
    </row>
    <row r="18406" spans="1:10">
      <c r="A18406" t="s">
        <v>10</v>
      </c>
      <c r="B18406" t="s">
        <v>7211</v>
      </c>
      <c r="C18406" t="s">
        <v>805</v>
      </c>
      <c r="D18406" t="s">
        <v>13</v>
      </c>
      <c r="E18406" t="s">
        <v>14</v>
      </c>
      <c r="F18406" t="s">
        <v>806</v>
      </c>
      <c r="G18406" s="3">
        <v>45114.42564814815</v>
      </c>
      <c r="H18406" s="1">
        <v>79200</v>
      </c>
      <c r="I18406" t="s">
        <v>685</v>
      </c>
      <c r="J18406" t="s">
        <v>27389</v>
      </c>
    </row>
    <row r="18407" spans="1:10">
      <c r="A18407" t="s">
        <v>18</v>
      </c>
      <c r="B18407" t="s">
        <v>27390</v>
      </c>
      <c r="C18407" t="s">
        <v>391</v>
      </c>
      <c r="D18407" t="s">
        <v>13</v>
      </c>
      <c r="E18407" t="s">
        <v>14</v>
      </c>
      <c r="F18407" t="s">
        <v>26</v>
      </c>
      <c r="G18407" s="3">
        <v>44940.424571759257</v>
      </c>
      <c r="H18407" s="1">
        <v>115000</v>
      </c>
      <c r="I18407" t="s">
        <v>326</v>
      </c>
      <c r="J18407" t="s">
        <v>27391</v>
      </c>
    </row>
    <row r="18408" spans="1:10">
      <c r="A18408" t="s">
        <v>10</v>
      </c>
      <c r="B18408" t="s">
        <v>24120</v>
      </c>
      <c r="C18408" t="s">
        <v>165</v>
      </c>
      <c r="D18408" t="s">
        <v>13</v>
      </c>
      <c r="E18408" t="s">
        <v>14</v>
      </c>
      <c r="F18408" t="s">
        <v>26</v>
      </c>
      <c r="G18408" s="3">
        <v>45087.418611111112</v>
      </c>
      <c r="H18408" s="1">
        <v>228000</v>
      </c>
      <c r="I18408" t="s">
        <v>5219</v>
      </c>
      <c r="J18408" t="s">
        <v>11392</v>
      </c>
    </row>
    <row r="18409" spans="1:10">
      <c r="A18409" t="s">
        <v>18</v>
      </c>
      <c r="B18409" t="s">
        <v>18</v>
      </c>
      <c r="C18409" t="s">
        <v>3682</v>
      </c>
      <c r="D18409" t="s">
        <v>13</v>
      </c>
      <c r="E18409" t="s">
        <v>14</v>
      </c>
      <c r="F18409" t="s">
        <v>26</v>
      </c>
      <c r="G18409" s="3">
        <v>45221.450659722221</v>
      </c>
      <c r="H18409" s="1">
        <v>145000</v>
      </c>
      <c r="I18409" t="s">
        <v>130</v>
      </c>
      <c r="J18409" t="s">
        <v>21138</v>
      </c>
    </row>
    <row r="18410" spans="1:10">
      <c r="A18410" t="s">
        <v>33</v>
      </c>
      <c r="B18410" t="s">
        <v>43</v>
      </c>
      <c r="C18410" t="s">
        <v>1607</v>
      </c>
      <c r="D18410" t="s">
        <v>13</v>
      </c>
      <c r="E18410" t="s">
        <v>14</v>
      </c>
      <c r="F18410" t="s">
        <v>26</v>
      </c>
      <c r="G18410" s="3">
        <v>45150.417037037034</v>
      </c>
      <c r="H18410" s="1">
        <v>111528</v>
      </c>
      <c r="I18410" t="s">
        <v>6932</v>
      </c>
      <c r="J18410" t="s">
        <v>27392</v>
      </c>
    </row>
    <row r="18411" spans="1:10">
      <c r="A18411" t="s">
        <v>18</v>
      </c>
      <c r="B18411" t="s">
        <v>16745</v>
      </c>
      <c r="C18411" t="s">
        <v>3157</v>
      </c>
      <c r="D18411" t="s">
        <v>13</v>
      </c>
      <c r="E18411" t="s">
        <v>14</v>
      </c>
      <c r="F18411" t="s">
        <v>26</v>
      </c>
      <c r="G18411" s="3">
        <v>45200.422037037039</v>
      </c>
      <c r="H18411" s="1">
        <v>92153</v>
      </c>
      <c r="I18411" t="s">
        <v>14313</v>
      </c>
      <c r="J18411" t="s">
        <v>27393</v>
      </c>
    </row>
    <row r="18412" spans="1:10">
      <c r="A18412" t="s">
        <v>18</v>
      </c>
      <c r="B18412" t="s">
        <v>18</v>
      </c>
      <c r="C18412" t="s">
        <v>810</v>
      </c>
      <c r="D18412" t="s">
        <v>13</v>
      </c>
      <c r="E18412" t="s">
        <v>14</v>
      </c>
      <c r="F18412" t="s">
        <v>171</v>
      </c>
      <c r="G18412" s="3">
        <v>45105.441747685189</v>
      </c>
      <c r="H18412" s="1">
        <v>134241</v>
      </c>
      <c r="I18412" t="s">
        <v>811</v>
      </c>
      <c r="J18412" t="s">
        <v>27394</v>
      </c>
    </row>
    <row r="18413" spans="1:10">
      <c r="A18413" t="s">
        <v>33</v>
      </c>
      <c r="B18413" t="s">
        <v>33</v>
      </c>
      <c r="C18413" t="s">
        <v>24</v>
      </c>
      <c r="D18413" t="s">
        <v>13</v>
      </c>
      <c r="E18413" t="s">
        <v>25</v>
      </c>
      <c r="F18413" t="s">
        <v>26</v>
      </c>
      <c r="G18413" s="3">
        <v>45180.416944444441</v>
      </c>
      <c r="H18413" s="1">
        <v>90000</v>
      </c>
      <c r="I18413" t="s">
        <v>10301</v>
      </c>
      <c r="J18413" t="s">
        <v>27395</v>
      </c>
    </row>
    <row r="18414" spans="1:10">
      <c r="A18414" t="s">
        <v>10</v>
      </c>
      <c r="B18414" t="s">
        <v>27396</v>
      </c>
      <c r="C18414" t="s">
        <v>136</v>
      </c>
      <c r="D18414" t="s">
        <v>13</v>
      </c>
      <c r="E18414" t="s">
        <v>14</v>
      </c>
      <c r="F18414" t="s">
        <v>26</v>
      </c>
      <c r="G18414" s="3">
        <v>44970.419953703706</v>
      </c>
      <c r="H18414" s="1">
        <v>200000</v>
      </c>
      <c r="I18414" t="s">
        <v>2915</v>
      </c>
      <c r="J18414" t="s">
        <v>12287</v>
      </c>
    </row>
    <row r="18415" spans="1:10">
      <c r="A18415" t="s">
        <v>212</v>
      </c>
      <c r="B18415" t="s">
        <v>27397</v>
      </c>
      <c r="C18415" t="s">
        <v>262</v>
      </c>
      <c r="D18415" t="s">
        <v>13</v>
      </c>
      <c r="E18415" t="s">
        <v>14</v>
      </c>
      <c r="F18415" t="s">
        <v>262</v>
      </c>
      <c r="G18415" s="3">
        <v>45288.44458333333</v>
      </c>
      <c r="H18415" s="1">
        <v>170500</v>
      </c>
      <c r="I18415" t="s">
        <v>263</v>
      </c>
      <c r="J18415" t="s">
        <v>3934</v>
      </c>
    </row>
    <row r="18416" spans="1:10">
      <c r="A18416" t="s">
        <v>106</v>
      </c>
      <c r="B18416" t="s">
        <v>740</v>
      </c>
      <c r="C18416" t="s">
        <v>190</v>
      </c>
      <c r="D18416" t="s">
        <v>13</v>
      </c>
      <c r="E18416" t="s">
        <v>14</v>
      </c>
      <c r="F18416" t="s">
        <v>190</v>
      </c>
      <c r="G18416" s="3">
        <v>45030.474756944444</v>
      </c>
      <c r="H18416" s="1">
        <v>79200</v>
      </c>
      <c r="I18416" t="s">
        <v>22193</v>
      </c>
      <c r="J18416" t="s">
        <v>344</v>
      </c>
    </row>
    <row r="18417" spans="1:10">
      <c r="A18417" t="s">
        <v>33</v>
      </c>
      <c r="B18417" t="s">
        <v>33</v>
      </c>
      <c r="C18417" t="s">
        <v>75</v>
      </c>
      <c r="D18417" t="s">
        <v>13</v>
      </c>
      <c r="E18417" t="s">
        <v>14</v>
      </c>
      <c r="F18417" t="s">
        <v>26</v>
      </c>
      <c r="G18417" s="3">
        <v>45252.417523148149</v>
      </c>
      <c r="H18417" s="1">
        <v>108415.5</v>
      </c>
      <c r="I18417" t="s">
        <v>186</v>
      </c>
      <c r="J18417" t="s">
        <v>10095</v>
      </c>
    </row>
    <row r="18418" spans="1:10">
      <c r="A18418" t="s">
        <v>152</v>
      </c>
      <c r="B18418" t="s">
        <v>27398</v>
      </c>
      <c r="C18418" t="s">
        <v>75</v>
      </c>
      <c r="D18418" t="s">
        <v>13</v>
      </c>
      <c r="E18418" t="s">
        <v>14</v>
      </c>
      <c r="F18418" t="s">
        <v>26</v>
      </c>
      <c r="G18418" s="3">
        <v>45119.419050925928</v>
      </c>
      <c r="H18418" s="1">
        <v>230500</v>
      </c>
      <c r="I18418" t="s">
        <v>458</v>
      </c>
      <c r="J18418" t="s">
        <v>4246</v>
      </c>
    </row>
    <row r="18419" spans="1:10">
      <c r="A18419" t="s">
        <v>135</v>
      </c>
      <c r="B18419" t="s">
        <v>135</v>
      </c>
      <c r="C18419" t="s">
        <v>1908</v>
      </c>
      <c r="D18419" t="s">
        <v>13</v>
      </c>
      <c r="E18419" t="s">
        <v>14</v>
      </c>
      <c r="F18419" t="s">
        <v>26</v>
      </c>
      <c r="G18419" s="3">
        <v>45046.417812500003</v>
      </c>
      <c r="H18419" s="1">
        <v>90000</v>
      </c>
      <c r="I18419" t="s">
        <v>130</v>
      </c>
      <c r="J18419" t="s">
        <v>344</v>
      </c>
    </row>
    <row r="18420" spans="1:10">
      <c r="A18420" t="s">
        <v>18</v>
      </c>
      <c r="B18420" t="s">
        <v>27399</v>
      </c>
      <c r="C18420" t="s">
        <v>1866</v>
      </c>
      <c r="D18420" t="s">
        <v>13</v>
      </c>
      <c r="E18420" t="s">
        <v>14</v>
      </c>
      <c r="F18420" t="s">
        <v>171</v>
      </c>
      <c r="G18420" s="3">
        <v>45006.44021990741</v>
      </c>
      <c r="H18420" s="1">
        <v>79200</v>
      </c>
      <c r="I18420" t="s">
        <v>2970</v>
      </c>
      <c r="J18420" t="s">
        <v>27400</v>
      </c>
    </row>
    <row r="18421" spans="1:10">
      <c r="A18421" t="s">
        <v>33</v>
      </c>
      <c r="B18421" t="s">
        <v>33</v>
      </c>
      <c r="C18421" t="s">
        <v>157</v>
      </c>
      <c r="D18421" t="s">
        <v>13</v>
      </c>
      <c r="E18421" t="s">
        <v>14</v>
      </c>
      <c r="F18421" t="s">
        <v>26</v>
      </c>
      <c r="G18421" s="3">
        <v>45112.417847222219</v>
      </c>
      <c r="H18421" s="1">
        <v>95000</v>
      </c>
      <c r="I18421" t="s">
        <v>27401</v>
      </c>
      <c r="J18421" t="s">
        <v>316</v>
      </c>
    </row>
    <row r="18422" spans="1:10">
      <c r="A18422" t="s">
        <v>10</v>
      </c>
      <c r="B18422" t="s">
        <v>7739</v>
      </c>
      <c r="C18422" t="s">
        <v>177</v>
      </c>
      <c r="D18422" t="s">
        <v>13</v>
      </c>
      <c r="E18422" t="s">
        <v>14</v>
      </c>
      <c r="F18422" t="s">
        <v>26</v>
      </c>
      <c r="G18422" s="3">
        <v>44957.419618055559</v>
      </c>
      <c r="H18422" s="1">
        <v>37107.19921875</v>
      </c>
      <c r="I18422" t="s">
        <v>24813</v>
      </c>
      <c r="J18422" t="s">
        <v>27402</v>
      </c>
    </row>
    <row r="18423" spans="1:10">
      <c r="A18423" t="s">
        <v>10</v>
      </c>
      <c r="B18423" t="s">
        <v>27403</v>
      </c>
      <c r="C18423" t="s">
        <v>232</v>
      </c>
      <c r="D18423" t="s">
        <v>13</v>
      </c>
      <c r="E18423" t="s">
        <v>14</v>
      </c>
      <c r="F18423" t="s">
        <v>26</v>
      </c>
      <c r="G18423" s="3">
        <v>45005.420694444445</v>
      </c>
      <c r="H18423" s="1">
        <v>173500</v>
      </c>
      <c r="I18423" t="s">
        <v>120</v>
      </c>
      <c r="J18423" t="s">
        <v>7619</v>
      </c>
    </row>
    <row r="18424" spans="1:10">
      <c r="A18424" t="s">
        <v>33</v>
      </c>
      <c r="B18424" t="s">
        <v>21876</v>
      </c>
      <c r="C18424" t="s">
        <v>243</v>
      </c>
      <c r="D18424" t="s">
        <v>13</v>
      </c>
      <c r="E18424" t="s">
        <v>14</v>
      </c>
      <c r="F18424" t="s">
        <v>26</v>
      </c>
      <c r="G18424" s="3">
        <v>45143.429189814815</v>
      </c>
      <c r="H18424" s="1">
        <v>87500</v>
      </c>
      <c r="I18424" t="s">
        <v>128</v>
      </c>
      <c r="J18424" t="s">
        <v>21877</v>
      </c>
    </row>
    <row r="18425" spans="1:10">
      <c r="A18425" t="s">
        <v>18</v>
      </c>
      <c r="B18425" t="s">
        <v>27404</v>
      </c>
      <c r="C18425" t="s">
        <v>1794</v>
      </c>
      <c r="D18425" t="s">
        <v>13</v>
      </c>
      <c r="E18425" t="s">
        <v>14</v>
      </c>
      <c r="F18425" t="s">
        <v>694</v>
      </c>
      <c r="G18425" s="3">
        <v>44979.447013888886</v>
      </c>
      <c r="H18425" s="1">
        <v>147500</v>
      </c>
      <c r="I18425" t="s">
        <v>2641</v>
      </c>
      <c r="J18425" t="s">
        <v>22917</v>
      </c>
    </row>
    <row r="18426" spans="1:10">
      <c r="A18426" t="s">
        <v>33</v>
      </c>
      <c r="B18426" t="s">
        <v>27405</v>
      </c>
      <c r="C18426" t="s">
        <v>24</v>
      </c>
      <c r="D18426" t="s">
        <v>13</v>
      </c>
      <c r="E18426" t="s">
        <v>25</v>
      </c>
      <c r="F18426" t="s">
        <v>26</v>
      </c>
      <c r="G18426" s="3">
        <v>45055.419976851852</v>
      </c>
      <c r="H18426" s="1">
        <v>148238.5</v>
      </c>
      <c r="I18426" t="s">
        <v>1022</v>
      </c>
      <c r="J18426" t="s">
        <v>20409</v>
      </c>
    </row>
    <row r="18427" spans="1:10">
      <c r="A18427" t="s">
        <v>10</v>
      </c>
      <c r="B18427" t="s">
        <v>10</v>
      </c>
      <c r="C18427" t="s">
        <v>4363</v>
      </c>
      <c r="D18427" t="s">
        <v>13</v>
      </c>
      <c r="E18427" t="s">
        <v>14</v>
      </c>
      <c r="F18427" t="s">
        <v>26</v>
      </c>
      <c r="G18427" s="3">
        <v>44991.487372685187</v>
      </c>
      <c r="H18427" s="1">
        <v>115000</v>
      </c>
      <c r="I18427" t="s">
        <v>980</v>
      </c>
    </row>
    <row r="18428" spans="1:10">
      <c r="A18428" t="s">
        <v>212</v>
      </c>
      <c r="B18428" t="s">
        <v>2102</v>
      </c>
      <c r="C18428" t="s">
        <v>1517</v>
      </c>
      <c r="D18428" t="s">
        <v>13</v>
      </c>
      <c r="E18428" t="s">
        <v>14</v>
      </c>
      <c r="F18428" t="s">
        <v>26</v>
      </c>
      <c r="G18428" s="3">
        <v>45019.419965277775</v>
      </c>
      <c r="H18428" s="1">
        <v>125000</v>
      </c>
      <c r="I18428" t="s">
        <v>870</v>
      </c>
      <c r="J18428" t="s">
        <v>27406</v>
      </c>
    </row>
    <row r="18429" spans="1:10">
      <c r="A18429" t="s">
        <v>18</v>
      </c>
      <c r="B18429" t="s">
        <v>18</v>
      </c>
      <c r="C18429" t="s">
        <v>795</v>
      </c>
      <c r="D18429" t="s">
        <v>13</v>
      </c>
      <c r="E18429" t="s">
        <v>14</v>
      </c>
      <c r="F18429" t="s">
        <v>26</v>
      </c>
      <c r="G18429" s="3">
        <v>45017.4221875</v>
      </c>
      <c r="H18429" s="1">
        <v>90000</v>
      </c>
      <c r="I18429" t="s">
        <v>7456</v>
      </c>
      <c r="J18429" t="s">
        <v>27407</v>
      </c>
    </row>
    <row r="18430" spans="1:10">
      <c r="A18430" t="s">
        <v>10</v>
      </c>
      <c r="B18430" t="s">
        <v>27408</v>
      </c>
      <c r="C18430" t="s">
        <v>1845</v>
      </c>
      <c r="D18430" t="s">
        <v>13</v>
      </c>
      <c r="E18430" t="s">
        <v>14</v>
      </c>
      <c r="F18430" t="s">
        <v>20</v>
      </c>
      <c r="G18430" s="3">
        <v>45289.436620370368</v>
      </c>
      <c r="H18430" s="1">
        <v>205000</v>
      </c>
      <c r="I18430" t="s">
        <v>1989</v>
      </c>
      <c r="J18430" t="s">
        <v>647</v>
      </c>
    </row>
    <row r="18431" spans="1:10">
      <c r="A18431" t="s">
        <v>10</v>
      </c>
      <c r="B18431" t="s">
        <v>10272</v>
      </c>
      <c r="C18431" t="s">
        <v>1884</v>
      </c>
      <c r="D18431" t="s">
        <v>13</v>
      </c>
      <c r="E18431" t="s">
        <v>14</v>
      </c>
      <c r="F18431" t="s">
        <v>221</v>
      </c>
      <c r="G18431" s="3">
        <v>45014.488240740742</v>
      </c>
      <c r="H18431" s="1">
        <v>166419.5</v>
      </c>
      <c r="I18431" t="s">
        <v>14652</v>
      </c>
      <c r="J18431" t="s">
        <v>8054</v>
      </c>
    </row>
    <row r="18432" spans="1:10">
      <c r="A18432" t="s">
        <v>33</v>
      </c>
      <c r="B18432" t="s">
        <v>19711</v>
      </c>
      <c r="C18432" t="s">
        <v>557</v>
      </c>
      <c r="D18432" t="s">
        <v>13</v>
      </c>
      <c r="E18432" t="s">
        <v>14</v>
      </c>
      <c r="F18432" t="s">
        <v>26</v>
      </c>
      <c r="G18432" s="3">
        <v>45161.445902777778</v>
      </c>
      <c r="H18432" s="1">
        <v>54165</v>
      </c>
      <c r="I18432" t="s">
        <v>3409</v>
      </c>
      <c r="J18432" t="s">
        <v>27409</v>
      </c>
    </row>
    <row r="18433" spans="1:10">
      <c r="A18433" t="s">
        <v>18</v>
      </c>
      <c r="B18433" t="s">
        <v>184</v>
      </c>
      <c r="C18433" t="s">
        <v>56</v>
      </c>
      <c r="D18433" t="s">
        <v>13</v>
      </c>
      <c r="E18433" t="s">
        <v>14</v>
      </c>
      <c r="F18433" t="s">
        <v>26</v>
      </c>
      <c r="G18433" s="3">
        <v>45090.421886574077</v>
      </c>
      <c r="H18433" s="1">
        <v>90000</v>
      </c>
      <c r="I18433" t="s">
        <v>2783</v>
      </c>
      <c r="J18433" t="s">
        <v>26863</v>
      </c>
    </row>
    <row r="18434" spans="1:10">
      <c r="A18434" t="s">
        <v>33</v>
      </c>
      <c r="B18434" t="s">
        <v>33</v>
      </c>
      <c r="C18434" t="s">
        <v>767</v>
      </c>
      <c r="D18434" t="s">
        <v>13</v>
      </c>
      <c r="E18434" t="s">
        <v>14</v>
      </c>
      <c r="F18434" t="s">
        <v>26</v>
      </c>
      <c r="G18434" s="3">
        <v>45071.41684027778</v>
      </c>
      <c r="H18434" s="1">
        <v>115000</v>
      </c>
      <c r="I18434" t="s">
        <v>420</v>
      </c>
      <c r="J18434" t="s">
        <v>6548</v>
      </c>
    </row>
    <row r="18435" spans="1:10">
      <c r="A18435" t="s">
        <v>73</v>
      </c>
      <c r="B18435" t="s">
        <v>27410</v>
      </c>
      <c r="C18435" t="s">
        <v>508</v>
      </c>
      <c r="D18435" t="s">
        <v>13</v>
      </c>
      <c r="E18435" t="s">
        <v>14</v>
      </c>
      <c r="F18435" t="s">
        <v>509</v>
      </c>
      <c r="G18435" s="3">
        <v>45082.428333333337</v>
      </c>
      <c r="H18435" s="1">
        <v>72900</v>
      </c>
      <c r="I18435" t="s">
        <v>27411</v>
      </c>
      <c r="J18435" t="s">
        <v>1861</v>
      </c>
    </row>
    <row r="18436" spans="1:10">
      <c r="A18436" t="s">
        <v>33</v>
      </c>
      <c r="B18436" t="s">
        <v>27412</v>
      </c>
      <c r="C18436" t="s">
        <v>1597</v>
      </c>
      <c r="D18436" t="s">
        <v>13</v>
      </c>
      <c r="E18436" t="s">
        <v>14</v>
      </c>
      <c r="F18436" t="s">
        <v>26</v>
      </c>
      <c r="G18436" s="3">
        <v>45161.419305555559</v>
      </c>
      <c r="H18436" s="1">
        <v>96000</v>
      </c>
      <c r="I18436" t="s">
        <v>4716</v>
      </c>
    </row>
    <row r="18437" spans="1:10">
      <c r="A18437" t="s">
        <v>33</v>
      </c>
      <c r="B18437" t="s">
        <v>27413</v>
      </c>
      <c r="C18437" t="s">
        <v>411</v>
      </c>
      <c r="D18437" t="s">
        <v>13</v>
      </c>
      <c r="E18437" t="s">
        <v>14</v>
      </c>
      <c r="F18437" t="s">
        <v>411</v>
      </c>
      <c r="G18437" s="3">
        <v>45134.447013888886</v>
      </c>
      <c r="H18437" s="1">
        <v>100500</v>
      </c>
      <c r="I18437" t="s">
        <v>27414</v>
      </c>
      <c r="J18437" t="s">
        <v>27415</v>
      </c>
    </row>
    <row r="18438" spans="1:10">
      <c r="A18438" t="s">
        <v>73</v>
      </c>
      <c r="B18438" t="s">
        <v>73</v>
      </c>
      <c r="C18438" t="s">
        <v>3028</v>
      </c>
      <c r="D18438" t="s">
        <v>13</v>
      </c>
      <c r="E18438" t="s">
        <v>14</v>
      </c>
      <c r="F18438" t="s">
        <v>20</v>
      </c>
      <c r="G18438" s="3">
        <v>44981.453032407408</v>
      </c>
      <c r="H18438" s="1">
        <v>120000</v>
      </c>
      <c r="I18438" t="s">
        <v>27416</v>
      </c>
      <c r="J18438" t="s">
        <v>27417</v>
      </c>
    </row>
    <row r="18439" spans="1:10">
      <c r="A18439" t="s">
        <v>10</v>
      </c>
      <c r="B18439" t="s">
        <v>27418</v>
      </c>
      <c r="C18439" t="s">
        <v>108</v>
      </c>
      <c r="D18439" t="s">
        <v>13</v>
      </c>
      <c r="E18439" t="s">
        <v>14</v>
      </c>
      <c r="F18439" t="s">
        <v>26</v>
      </c>
      <c r="G18439" s="3">
        <v>45125.419189814813</v>
      </c>
      <c r="H18439" s="1">
        <v>115000</v>
      </c>
      <c r="I18439" t="s">
        <v>2832</v>
      </c>
      <c r="J18439" t="s">
        <v>27419</v>
      </c>
    </row>
    <row r="18440" spans="1:10">
      <c r="A18440" t="s">
        <v>212</v>
      </c>
      <c r="B18440" t="s">
        <v>21024</v>
      </c>
      <c r="C18440" t="s">
        <v>1794</v>
      </c>
      <c r="D18440" t="s">
        <v>13</v>
      </c>
      <c r="E18440" t="s">
        <v>14</v>
      </c>
      <c r="F18440" t="s">
        <v>694</v>
      </c>
      <c r="G18440" s="3">
        <v>45038.427627314813</v>
      </c>
      <c r="H18440" s="1">
        <v>157500</v>
      </c>
      <c r="I18440" t="s">
        <v>10602</v>
      </c>
      <c r="J18440" t="s">
        <v>27420</v>
      </c>
    </row>
    <row r="18441" spans="1:10">
      <c r="A18441" t="s">
        <v>33</v>
      </c>
      <c r="B18441" t="s">
        <v>27421</v>
      </c>
      <c r="D18441" t="s">
        <v>13</v>
      </c>
      <c r="E18441" t="s">
        <v>14</v>
      </c>
      <c r="F18441" t="s">
        <v>528</v>
      </c>
      <c r="G18441" s="3">
        <v>45220.431597222225</v>
      </c>
      <c r="H18441" s="1">
        <v>93600</v>
      </c>
      <c r="I18441" t="s">
        <v>1133</v>
      </c>
    </row>
    <row r="18442" spans="1:10">
      <c r="A18442" t="s">
        <v>10</v>
      </c>
      <c r="B18442" t="s">
        <v>9686</v>
      </c>
      <c r="C18442" t="s">
        <v>2253</v>
      </c>
      <c r="D18442" t="s">
        <v>13</v>
      </c>
      <c r="E18442" t="s">
        <v>14</v>
      </c>
      <c r="F18442" t="s">
        <v>26</v>
      </c>
      <c r="G18442" s="3">
        <v>45044.41914351852</v>
      </c>
      <c r="H18442" s="1">
        <v>125000</v>
      </c>
      <c r="I18442" t="s">
        <v>4385</v>
      </c>
    </row>
    <row r="18443" spans="1:10">
      <c r="A18443" t="s">
        <v>10</v>
      </c>
      <c r="B18443" t="s">
        <v>10</v>
      </c>
      <c r="C18443" t="s">
        <v>27422</v>
      </c>
      <c r="D18443" t="s">
        <v>13</v>
      </c>
      <c r="E18443" t="s">
        <v>14</v>
      </c>
      <c r="F18443" t="s">
        <v>26</v>
      </c>
      <c r="G18443" s="3">
        <v>45186.418969907405</v>
      </c>
      <c r="H18443" s="1">
        <v>106926.5</v>
      </c>
      <c r="I18443" t="s">
        <v>27423</v>
      </c>
      <c r="J18443" t="s">
        <v>27424</v>
      </c>
    </row>
    <row r="18444" spans="1:10">
      <c r="A18444" t="s">
        <v>10</v>
      </c>
      <c r="B18444" t="s">
        <v>10</v>
      </c>
      <c r="C18444" t="s">
        <v>7242</v>
      </c>
      <c r="D18444" t="s">
        <v>13</v>
      </c>
      <c r="E18444" t="s">
        <v>14</v>
      </c>
      <c r="F18444" t="s">
        <v>7242</v>
      </c>
      <c r="G18444" s="3">
        <v>45239.490543981483</v>
      </c>
      <c r="H18444" s="1">
        <v>152174.5</v>
      </c>
      <c r="I18444" t="s">
        <v>6077</v>
      </c>
    </row>
    <row r="18445" spans="1:10">
      <c r="A18445" t="s">
        <v>33</v>
      </c>
      <c r="B18445" t="s">
        <v>26283</v>
      </c>
      <c r="C18445" t="s">
        <v>243</v>
      </c>
      <c r="D18445" t="s">
        <v>13</v>
      </c>
      <c r="E18445" t="s">
        <v>14</v>
      </c>
      <c r="F18445" t="s">
        <v>26</v>
      </c>
      <c r="G18445" s="3">
        <v>45046.417569444442</v>
      </c>
      <c r="H18445" s="1">
        <v>82500</v>
      </c>
      <c r="I18445" t="s">
        <v>130</v>
      </c>
      <c r="J18445" t="s">
        <v>8764</v>
      </c>
    </row>
    <row r="18446" spans="1:10">
      <c r="A18446" t="s">
        <v>135</v>
      </c>
      <c r="B18446" t="s">
        <v>27425</v>
      </c>
      <c r="C18446" t="s">
        <v>24</v>
      </c>
      <c r="D18446" t="s">
        <v>13</v>
      </c>
      <c r="E18446" t="s">
        <v>25</v>
      </c>
      <c r="F18446" t="s">
        <v>26</v>
      </c>
      <c r="G18446" s="3">
        <v>45165.442557870374</v>
      </c>
      <c r="H18446" s="1">
        <v>130449.5</v>
      </c>
      <c r="I18446" t="s">
        <v>14860</v>
      </c>
      <c r="J18446" t="s">
        <v>27426</v>
      </c>
    </row>
    <row r="18447" spans="1:10">
      <c r="A18447" t="s">
        <v>212</v>
      </c>
      <c r="B18447" t="s">
        <v>27427</v>
      </c>
      <c r="C18447" t="s">
        <v>24</v>
      </c>
      <c r="D18447" t="s">
        <v>13</v>
      </c>
      <c r="E18447" t="s">
        <v>25</v>
      </c>
      <c r="F18447" t="s">
        <v>26</v>
      </c>
      <c r="G18447" s="3">
        <v>45161.419259259259</v>
      </c>
      <c r="H18447" s="1">
        <v>151000</v>
      </c>
      <c r="I18447" t="s">
        <v>15244</v>
      </c>
      <c r="J18447" t="s">
        <v>28</v>
      </c>
    </row>
    <row r="18448" spans="1:10">
      <c r="A18448" t="s">
        <v>73</v>
      </c>
      <c r="B18448" t="s">
        <v>73</v>
      </c>
      <c r="C18448" t="s">
        <v>614</v>
      </c>
      <c r="D18448" t="s">
        <v>13</v>
      </c>
      <c r="E18448" t="s">
        <v>14</v>
      </c>
      <c r="F18448" t="s">
        <v>608</v>
      </c>
      <c r="G18448" s="3">
        <v>45119.42386574074</v>
      </c>
      <c r="H18448" s="1">
        <v>90000</v>
      </c>
      <c r="I18448" t="s">
        <v>3863</v>
      </c>
      <c r="J18448" t="s">
        <v>27428</v>
      </c>
    </row>
    <row r="18449" spans="1:10">
      <c r="A18449" t="s">
        <v>10</v>
      </c>
      <c r="B18449" t="s">
        <v>27429</v>
      </c>
      <c r="C18449" t="s">
        <v>1884</v>
      </c>
      <c r="D18449" t="s">
        <v>13</v>
      </c>
      <c r="E18449" t="s">
        <v>14</v>
      </c>
      <c r="F18449" t="s">
        <v>221</v>
      </c>
      <c r="G18449" s="3">
        <v>45119.435289351852</v>
      </c>
      <c r="H18449" s="1">
        <v>70000</v>
      </c>
      <c r="I18449" t="s">
        <v>172</v>
      </c>
      <c r="J18449" t="s">
        <v>27430</v>
      </c>
    </row>
    <row r="18450" spans="1:10">
      <c r="A18450" t="s">
        <v>212</v>
      </c>
      <c r="B18450" t="s">
        <v>20527</v>
      </c>
      <c r="C18450" t="s">
        <v>27431</v>
      </c>
      <c r="D18450" t="s">
        <v>13</v>
      </c>
      <c r="E18450" t="s">
        <v>14</v>
      </c>
      <c r="F18450" t="s">
        <v>49</v>
      </c>
      <c r="G18450" s="3">
        <v>45013.467175925929</v>
      </c>
      <c r="H18450" s="1">
        <v>89100</v>
      </c>
      <c r="I18450" t="s">
        <v>3739</v>
      </c>
    </row>
    <row r="18451" spans="1:10">
      <c r="A18451" t="s">
        <v>18</v>
      </c>
      <c r="B18451" t="s">
        <v>328</v>
      </c>
      <c r="C18451" t="s">
        <v>232</v>
      </c>
      <c r="D18451" t="s">
        <v>13</v>
      </c>
      <c r="E18451" t="s">
        <v>14</v>
      </c>
      <c r="F18451" t="s">
        <v>26</v>
      </c>
      <c r="G18451" s="3">
        <v>45051.43513888889</v>
      </c>
      <c r="H18451" s="1">
        <v>195000</v>
      </c>
      <c r="I18451" t="s">
        <v>130</v>
      </c>
      <c r="J18451" t="s">
        <v>27432</v>
      </c>
    </row>
    <row r="18452" spans="1:10">
      <c r="A18452" t="s">
        <v>33</v>
      </c>
      <c r="B18452" t="s">
        <v>27433</v>
      </c>
      <c r="C18452" t="s">
        <v>276</v>
      </c>
      <c r="D18452" t="s">
        <v>13</v>
      </c>
      <c r="E18452" t="s">
        <v>14</v>
      </c>
      <c r="F18452" t="s">
        <v>26</v>
      </c>
      <c r="G18452" s="3">
        <v>44971.416828703703</v>
      </c>
      <c r="H18452" s="1">
        <v>225000</v>
      </c>
      <c r="I18452" t="s">
        <v>21162</v>
      </c>
      <c r="J18452" t="s">
        <v>27434</v>
      </c>
    </row>
    <row r="18453" spans="1:10">
      <c r="A18453" t="s">
        <v>212</v>
      </c>
      <c r="B18453" t="s">
        <v>24738</v>
      </c>
      <c r="C18453" t="s">
        <v>232</v>
      </c>
      <c r="D18453" t="s">
        <v>13</v>
      </c>
      <c r="E18453" t="s">
        <v>14</v>
      </c>
      <c r="F18453" t="s">
        <v>26</v>
      </c>
      <c r="G18453" s="3">
        <v>45107.419363425928</v>
      </c>
      <c r="H18453" s="1">
        <v>84519</v>
      </c>
      <c r="I18453" t="s">
        <v>1638</v>
      </c>
      <c r="J18453" t="s">
        <v>27435</v>
      </c>
    </row>
    <row r="18454" spans="1:10">
      <c r="A18454" t="s">
        <v>73</v>
      </c>
      <c r="B18454" t="s">
        <v>18089</v>
      </c>
      <c r="C18454" t="s">
        <v>18090</v>
      </c>
      <c r="D18454" t="s">
        <v>13</v>
      </c>
      <c r="E18454" t="s">
        <v>14</v>
      </c>
      <c r="F18454" t="s">
        <v>198</v>
      </c>
      <c r="G18454" s="3">
        <v>45050.43445601852</v>
      </c>
      <c r="H18454" s="1">
        <v>89100</v>
      </c>
      <c r="I18454" t="s">
        <v>5020</v>
      </c>
      <c r="J18454" t="s">
        <v>18091</v>
      </c>
    </row>
    <row r="18455" spans="1:10">
      <c r="A18455" t="s">
        <v>10</v>
      </c>
      <c r="B18455" t="s">
        <v>1606</v>
      </c>
      <c r="C18455" t="s">
        <v>6278</v>
      </c>
      <c r="D18455" t="s">
        <v>13</v>
      </c>
      <c r="E18455" t="s">
        <v>14</v>
      </c>
      <c r="F18455" t="s">
        <v>26</v>
      </c>
      <c r="G18455" s="3">
        <v>45161.420243055552</v>
      </c>
      <c r="H18455" s="1">
        <v>90000</v>
      </c>
      <c r="I18455" t="s">
        <v>3175</v>
      </c>
      <c r="J18455" t="s">
        <v>27353</v>
      </c>
    </row>
    <row r="18456" spans="1:10">
      <c r="A18456" t="s">
        <v>10</v>
      </c>
      <c r="B18456" t="s">
        <v>27436</v>
      </c>
      <c r="C18456" t="s">
        <v>56</v>
      </c>
      <c r="D18456" t="s">
        <v>13</v>
      </c>
      <c r="E18456" t="s">
        <v>14</v>
      </c>
      <c r="F18456" t="s">
        <v>20</v>
      </c>
      <c r="G18456" s="3">
        <v>45189.427708333336</v>
      </c>
      <c r="H18456" s="1">
        <v>150630</v>
      </c>
      <c r="I18456" t="s">
        <v>2783</v>
      </c>
      <c r="J18456" t="s">
        <v>15392</v>
      </c>
    </row>
    <row r="18457" spans="1:10">
      <c r="A18457" t="s">
        <v>33</v>
      </c>
      <c r="B18457" t="s">
        <v>27437</v>
      </c>
      <c r="C18457" t="s">
        <v>103</v>
      </c>
      <c r="D18457" t="s">
        <v>13</v>
      </c>
      <c r="E18457" t="s">
        <v>14</v>
      </c>
      <c r="F18457" t="s">
        <v>26</v>
      </c>
      <c r="G18457" s="3">
        <v>44953.417986111112</v>
      </c>
      <c r="H18457" s="1">
        <v>115000</v>
      </c>
      <c r="I18457" t="s">
        <v>27151</v>
      </c>
      <c r="J18457" t="s">
        <v>27438</v>
      </c>
    </row>
    <row r="18458" spans="1:10">
      <c r="A18458" t="s">
        <v>10</v>
      </c>
      <c r="B18458" t="s">
        <v>27439</v>
      </c>
      <c r="C18458" t="s">
        <v>1740</v>
      </c>
      <c r="D18458" t="s">
        <v>13</v>
      </c>
      <c r="E18458" t="s">
        <v>14</v>
      </c>
      <c r="F18458" t="s">
        <v>314</v>
      </c>
      <c r="G18458" s="3">
        <v>45058.460393518515</v>
      </c>
      <c r="H18458" s="1">
        <v>44100</v>
      </c>
      <c r="I18458" t="s">
        <v>1741</v>
      </c>
    </row>
    <row r="18459" spans="1:10">
      <c r="A18459" t="s">
        <v>135</v>
      </c>
      <c r="B18459" t="s">
        <v>27440</v>
      </c>
      <c r="C18459" t="s">
        <v>10035</v>
      </c>
      <c r="D18459" t="s">
        <v>13</v>
      </c>
      <c r="E18459" t="s">
        <v>14</v>
      </c>
      <c r="F18459" t="s">
        <v>26</v>
      </c>
      <c r="G18459" s="3">
        <v>45071.417187500003</v>
      </c>
      <c r="H18459" s="1">
        <v>90000</v>
      </c>
      <c r="I18459" t="s">
        <v>650</v>
      </c>
      <c r="J18459" t="s">
        <v>27441</v>
      </c>
    </row>
    <row r="18460" spans="1:10">
      <c r="A18460" t="s">
        <v>33</v>
      </c>
      <c r="B18460" t="s">
        <v>27442</v>
      </c>
      <c r="C18460" t="s">
        <v>25067</v>
      </c>
      <c r="D18460" t="s">
        <v>13</v>
      </c>
      <c r="E18460" t="s">
        <v>14</v>
      </c>
      <c r="F18460" t="s">
        <v>26</v>
      </c>
      <c r="G18460" s="3">
        <v>44935.444340277776</v>
      </c>
      <c r="H18460" s="1">
        <v>90000</v>
      </c>
      <c r="I18460" t="s">
        <v>27443</v>
      </c>
      <c r="J18460" t="s">
        <v>27444</v>
      </c>
    </row>
    <row r="18461" spans="1:10">
      <c r="A18461" t="s">
        <v>73</v>
      </c>
      <c r="B18461" t="s">
        <v>21359</v>
      </c>
      <c r="C18461" t="s">
        <v>5924</v>
      </c>
      <c r="D18461" t="s">
        <v>13</v>
      </c>
      <c r="E18461" t="s">
        <v>14</v>
      </c>
      <c r="F18461" t="s">
        <v>20</v>
      </c>
      <c r="G18461" s="3">
        <v>45027.494328703702</v>
      </c>
      <c r="H18461" s="1">
        <v>115000</v>
      </c>
      <c r="I18461" t="s">
        <v>420</v>
      </c>
      <c r="J18461" t="s">
        <v>21360</v>
      </c>
    </row>
    <row r="18462" spans="1:10">
      <c r="A18462" t="s">
        <v>18</v>
      </c>
      <c r="B18462" t="s">
        <v>328</v>
      </c>
      <c r="C18462" t="s">
        <v>170</v>
      </c>
      <c r="D18462" t="s">
        <v>13</v>
      </c>
      <c r="E18462" t="s">
        <v>14</v>
      </c>
      <c r="F18462" t="s">
        <v>171</v>
      </c>
      <c r="G18462" s="3">
        <v>44946.442037037035</v>
      </c>
      <c r="H18462" s="1">
        <v>131580</v>
      </c>
      <c r="I18462" t="s">
        <v>974</v>
      </c>
      <c r="J18462" t="s">
        <v>27445</v>
      </c>
    </row>
    <row r="18463" spans="1:10">
      <c r="A18463" t="s">
        <v>18</v>
      </c>
      <c r="B18463" t="s">
        <v>6257</v>
      </c>
      <c r="C18463" t="s">
        <v>75</v>
      </c>
      <c r="D18463" t="s">
        <v>13</v>
      </c>
      <c r="E18463" t="s">
        <v>14</v>
      </c>
      <c r="F18463" t="s">
        <v>26</v>
      </c>
      <c r="G18463" s="3">
        <v>45258.445960648147</v>
      </c>
      <c r="H18463" s="1">
        <v>131000</v>
      </c>
      <c r="I18463" t="s">
        <v>6032</v>
      </c>
      <c r="J18463" t="s">
        <v>27446</v>
      </c>
    </row>
    <row r="18464" spans="1:10">
      <c r="A18464" t="s">
        <v>33</v>
      </c>
      <c r="B18464" t="s">
        <v>27447</v>
      </c>
      <c r="C18464" t="s">
        <v>232</v>
      </c>
      <c r="D18464" t="s">
        <v>13</v>
      </c>
      <c r="E18464" t="s">
        <v>14</v>
      </c>
      <c r="F18464" t="s">
        <v>26</v>
      </c>
      <c r="G18464" s="3">
        <v>45164.416689814818</v>
      </c>
      <c r="H18464" s="1">
        <v>88009.5</v>
      </c>
      <c r="I18464" t="s">
        <v>27448</v>
      </c>
      <c r="J18464" t="s">
        <v>27449</v>
      </c>
    </row>
    <row r="18465" spans="1:10">
      <c r="A18465" t="s">
        <v>33</v>
      </c>
      <c r="B18465" t="s">
        <v>2921</v>
      </c>
      <c r="C18465" t="s">
        <v>232</v>
      </c>
      <c r="D18465" t="s">
        <v>13</v>
      </c>
      <c r="E18465" t="s">
        <v>14</v>
      </c>
      <c r="F18465" t="s">
        <v>26</v>
      </c>
      <c r="G18465" s="3">
        <v>45044.416689814818</v>
      </c>
      <c r="H18465" s="1">
        <v>115000</v>
      </c>
      <c r="I18465" t="s">
        <v>1002</v>
      </c>
      <c r="J18465" t="s">
        <v>284</v>
      </c>
    </row>
    <row r="18466" spans="1:10">
      <c r="A18466" t="s">
        <v>18</v>
      </c>
      <c r="B18466" t="s">
        <v>188</v>
      </c>
      <c r="C18466" t="s">
        <v>614</v>
      </c>
      <c r="D18466" t="s">
        <v>13</v>
      </c>
      <c r="E18466" t="s">
        <v>14</v>
      </c>
      <c r="F18466" t="s">
        <v>608</v>
      </c>
      <c r="G18466" s="3">
        <v>45014.442511574074</v>
      </c>
      <c r="H18466" s="1">
        <v>175000</v>
      </c>
      <c r="I18466" t="s">
        <v>3819</v>
      </c>
      <c r="J18466" t="s">
        <v>27450</v>
      </c>
    </row>
    <row r="18467" spans="1:10">
      <c r="A18467" t="s">
        <v>18</v>
      </c>
      <c r="B18467" t="s">
        <v>328</v>
      </c>
      <c r="C18467" t="s">
        <v>4102</v>
      </c>
      <c r="D18467" t="s">
        <v>13</v>
      </c>
      <c r="E18467" t="s">
        <v>14</v>
      </c>
      <c r="F18467" t="s">
        <v>26</v>
      </c>
      <c r="G18467" s="3">
        <v>45173.42082175926</v>
      </c>
      <c r="H18467" s="1">
        <v>211000</v>
      </c>
      <c r="I18467" t="s">
        <v>120</v>
      </c>
      <c r="J18467" t="s">
        <v>3448</v>
      </c>
    </row>
    <row r="18468" spans="1:10">
      <c r="A18468" t="s">
        <v>33</v>
      </c>
      <c r="B18468" t="s">
        <v>27451</v>
      </c>
      <c r="C18468" t="s">
        <v>91</v>
      </c>
      <c r="D18468" t="s">
        <v>13</v>
      </c>
      <c r="E18468" t="s">
        <v>14</v>
      </c>
      <c r="F18468" t="s">
        <v>26</v>
      </c>
      <c r="G18468" s="3">
        <v>45145.417037037034</v>
      </c>
      <c r="H18468" s="1">
        <v>90000</v>
      </c>
      <c r="I18468" t="s">
        <v>26395</v>
      </c>
      <c r="J18468" t="s">
        <v>316</v>
      </c>
    </row>
    <row r="18469" spans="1:10">
      <c r="A18469" t="s">
        <v>10</v>
      </c>
      <c r="B18469" t="s">
        <v>27452</v>
      </c>
      <c r="C18469" t="s">
        <v>27453</v>
      </c>
      <c r="D18469" t="s">
        <v>13</v>
      </c>
      <c r="E18469" t="s">
        <v>14</v>
      </c>
      <c r="F18469" t="s">
        <v>26</v>
      </c>
      <c r="G18469" s="3">
        <v>45138.417685185188</v>
      </c>
      <c r="H18469" s="1">
        <v>133340</v>
      </c>
      <c r="I18469" t="s">
        <v>326</v>
      </c>
      <c r="J18469" t="s">
        <v>27454</v>
      </c>
    </row>
    <row r="18470" spans="1:10">
      <c r="A18470" t="s">
        <v>77</v>
      </c>
      <c r="B18470" t="s">
        <v>567</v>
      </c>
      <c r="C18470" t="s">
        <v>157</v>
      </c>
      <c r="D18470" t="s">
        <v>13</v>
      </c>
      <c r="E18470" t="s">
        <v>14</v>
      </c>
      <c r="F18470" t="s">
        <v>26</v>
      </c>
      <c r="G18470" s="3">
        <v>45233.417557870373</v>
      </c>
      <c r="H18470" s="1">
        <v>82500</v>
      </c>
      <c r="I18470" t="s">
        <v>27455</v>
      </c>
      <c r="J18470" t="s">
        <v>235</v>
      </c>
    </row>
    <row r="18471" spans="1:10">
      <c r="A18471" t="s">
        <v>10</v>
      </c>
      <c r="B18471" t="s">
        <v>10</v>
      </c>
      <c r="C18471" t="s">
        <v>232</v>
      </c>
      <c r="D18471" t="s">
        <v>13</v>
      </c>
      <c r="E18471" t="s">
        <v>14</v>
      </c>
      <c r="F18471" t="s">
        <v>26</v>
      </c>
      <c r="G18471" s="3">
        <v>45167.420092592591</v>
      </c>
      <c r="H18471" s="1">
        <v>125000</v>
      </c>
      <c r="I18471" t="s">
        <v>27456</v>
      </c>
      <c r="J18471" t="s">
        <v>1912</v>
      </c>
    </row>
    <row r="18472" spans="1:10">
      <c r="A18472" t="s">
        <v>10</v>
      </c>
      <c r="B18472" t="s">
        <v>10</v>
      </c>
      <c r="C18472" t="s">
        <v>5039</v>
      </c>
      <c r="D18472" t="s">
        <v>13</v>
      </c>
      <c r="E18472" t="s">
        <v>14</v>
      </c>
      <c r="F18472" t="s">
        <v>26</v>
      </c>
      <c r="G18472" s="3">
        <v>45077.419016203705</v>
      </c>
      <c r="H18472" s="1">
        <v>150000</v>
      </c>
      <c r="I18472" t="s">
        <v>6028</v>
      </c>
      <c r="J18472" t="s">
        <v>6029</v>
      </c>
    </row>
    <row r="18473" spans="1:10">
      <c r="A18473" t="s">
        <v>10</v>
      </c>
      <c r="B18473" t="s">
        <v>215</v>
      </c>
      <c r="C18473" t="s">
        <v>108</v>
      </c>
      <c r="D18473" t="s">
        <v>13</v>
      </c>
      <c r="E18473" t="s">
        <v>14</v>
      </c>
      <c r="F18473" t="s">
        <v>26</v>
      </c>
      <c r="G18473" s="3">
        <v>45033.418842592589</v>
      </c>
      <c r="H18473" s="1">
        <v>200000</v>
      </c>
      <c r="I18473" t="s">
        <v>1545</v>
      </c>
      <c r="J18473" t="s">
        <v>27457</v>
      </c>
    </row>
    <row r="18474" spans="1:10">
      <c r="A18474" t="s">
        <v>18</v>
      </c>
      <c r="B18474" t="s">
        <v>6707</v>
      </c>
      <c r="C18474" t="s">
        <v>806</v>
      </c>
      <c r="D18474" t="s">
        <v>13</v>
      </c>
      <c r="E18474" t="s">
        <v>14</v>
      </c>
      <c r="F18474" t="s">
        <v>806</v>
      </c>
      <c r="G18474" s="3">
        <v>45156.437465277777</v>
      </c>
      <c r="H18474" s="1">
        <v>134241</v>
      </c>
      <c r="I18474" t="s">
        <v>172</v>
      </c>
      <c r="J18474" t="s">
        <v>2729</v>
      </c>
    </row>
    <row r="18475" spans="1:10">
      <c r="A18475" t="s">
        <v>18</v>
      </c>
      <c r="B18475" t="s">
        <v>2083</v>
      </c>
      <c r="C18475" t="s">
        <v>26</v>
      </c>
      <c r="D18475" t="s">
        <v>13</v>
      </c>
      <c r="E18475" t="s">
        <v>14</v>
      </c>
      <c r="F18475" t="s">
        <v>20</v>
      </c>
      <c r="G18475" s="3">
        <v>45151.438171296293</v>
      </c>
      <c r="H18475" s="1">
        <v>97444</v>
      </c>
      <c r="I18475" t="s">
        <v>27458</v>
      </c>
      <c r="J18475" t="s">
        <v>27459</v>
      </c>
    </row>
    <row r="18476" spans="1:10">
      <c r="A18476" t="s">
        <v>18</v>
      </c>
      <c r="B18476" t="s">
        <v>18</v>
      </c>
      <c r="C18476" t="s">
        <v>788</v>
      </c>
      <c r="D18476" t="s">
        <v>13</v>
      </c>
      <c r="E18476" t="s">
        <v>14</v>
      </c>
      <c r="F18476" t="s">
        <v>26</v>
      </c>
      <c r="G18476" s="3">
        <v>45092.434328703705</v>
      </c>
      <c r="H18476" s="1">
        <v>105000</v>
      </c>
      <c r="I18476" t="s">
        <v>130</v>
      </c>
      <c r="J18476" t="s">
        <v>4266</v>
      </c>
    </row>
    <row r="18477" spans="1:10">
      <c r="A18477" t="s">
        <v>212</v>
      </c>
      <c r="B18477" t="s">
        <v>27460</v>
      </c>
      <c r="C18477" t="s">
        <v>276</v>
      </c>
      <c r="D18477" t="s">
        <v>13</v>
      </c>
      <c r="E18477" t="s">
        <v>14</v>
      </c>
      <c r="F18477" t="s">
        <v>26</v>
      </c>
      <c r="G18477" s="3">
        <v>45044.418738425928</v>
      </c>
      <c r="H18477" s="1">
        <v>250000</v>
      </c>
      <c r="I18477" t="s">
        <v>8012</v>
      </c>
      <c r="J18477" t="s">
        <v>582</v>
      </c>
    </row>
    <row r="18478" spans="1:10">
      <c r="A18478" t="s">
        <v>10</v>
      </c>
      <c r="B18478" t="s">
        <v>27461</v>
      </c>
      <c r="C18478" t="s">
        <v>24</v>
      </c>
      <c r="D18478" t="s">
        <v>13</v>
      </c>
      <c r="E18478" t="s">
        <v>25</v>
      </c>
      <c r="F18478" t="s">
        <v>20</v>
      </c>
      <c r="G18478" s="3">
        <v>44944.45076388889</v>
      </c>
      <c r="H18478" s="1">
        <v>135000</v>
      </c>
      <c r="I18478" t="s">
        <v>1677</v>
      </c>
      <c r="J18478" t="s">
        <v>28</v>
      </c>
    </row>
    <row r="18479" spans="1:10">
      <c r="A18479" t="s">
        <v>33</v>
      </c>
      <c r="B18479" t="s">
        <v>24617</v>
      </c>
      <c r="C18479" t="s">
        <v>20755</v>
      </c>
      <c r="D18479" t="s">
        <v>13</v>
      </c>
      <c r="E18479" t="s">
        <v>14</v>
      </c>
      <c r="F18479" t="s">
        <v>26</v>
      </c>
      <c r="G18479" s="3">
        <v>45216.41846064815</v>
      </c>
      <c r="H18479" s="1">
        <v>169322</v>
      </c>
      <c r="I18479" t="s">
        <v>902</v>
      </c>
    </row>
    <row r="18480" spans="1:10">
      <c r="A18480" t="s">
        <v>10</v>
      </c>
      <c r="B18480" t="s">
        <v>27462</v>
      </c>
      <c r="C18480" t="s">
        <v>19</v>
      </c>
      <c r="D18480" t="s">
        <v>13</v>
      </c>
      <c r="E18480" t="s">
        <v>14</v>
      </c>
      <c r="F18480" t="s">
        <v>26</v>
      </c>
      <c r="G18480" s="3">
        <v>45056.41909722222</v>
      </c>
      <c r="H18480" s="1">
        <v>190000</v>
      </c>
      <c r="I18480" t="s">
        <v>980</v>
      </c>
      <c r="J18480" t="s">
        <v>26958</v>
      </c>
    </row>
    <row r="18481" spans="1:10">
      <c r="A18481" t="s">
        <v>33</v>
      </c>
      <c r="B18481" t="s">
        <v>6996</v>
      </c>
      <c r="C18481" t="s">
        <v>8488</v>
      </c>
      <c r="D18481" t="s">
        <v>13</v>
      </c>
      <c r="E18481" t="s">
        <v>14</v>
      </c>
      <c r="F18481" t="s">
        <v>26</v>
      </c>
      <c r="G18481" s="3">
        <v>45096.447372685187</v>
      </c>
      <c r="H18481" s="1">
        <v>90000</v>
      </c>
      <c r="I18481" t="s">
        <v>2709</v>
      </c>
      <c r="J18481" t="s">
        <v>599</v>
      </c>
    </row>
    <row r="18482" spans="1:10">
      <c r="A18482" t="s">
        <v>33</v>
      </c>
      <c r="B18482" t="s">
        <v>33</v>
      </c>
      <c r="C18482" t="s">
        <v>5077</v>
      </c>
      <c r="D18482" t="s">
        <v>7604</v>
      </c>
      <c r="E18482" t="s">
        <v>14</v>
      </c>
      <c r="F18482" t="s">
        <v>26</v>
      </c>
      <c r="G18482" s="3">
        <v>45273.475891203707</v>
      </c>
      <c r="H18482" s="1">
        <v>50000</v>
      </c>
      <c r="I18482" t="s">
        <v>5078</v>
      </c>
      <c r="J18482" t="s">
        <v>27463</v>
      </c>
    </row>
    <row r="18483" spans="1:10">
      <c r="A18483" t="s">
        <v>73</v>
      </c>
      <c r="B18483" t="s">
        <v>73</v>
      </c>
      <c r="C18483" t="s">
        <v>956</v>
      </c>
      <c r="D18483" t="s">
        <v>13</v>
      </c>
      <c r="E18483" t="s">
        <v>14</v>
      </c>
      <c r="F18483" t="s">
        <v>20</v>
      </c>
      <c r="G18483" s="3">
        <v>45106.484571759262</v>
      </c>
      <c r="H18483" s="1">
        <v>140000</v>
      </c>
      <c r="I18483" t="s">
        <v>128</v>
      </c>
      <c r="J18483" t="s">
        <v>21264</v>
      </c>
    </row>
    <row r="18484" spans="1:10">
      <c r="A18484" t="s">
        <v>135</v>
      </c>
      <c r="B18484" t="s">
        <v>27464</v>
      </c>
      <c r="C18484" t="s">
        <v>232</v>
      </c>
      <c r="D18484" t="s">
        <v>13</v>
      </c>
      <c r="E18484" t="s">
        <v>14</v>
      </c>
      <c r="F18484" t="s">
        <v>26</v>
      </c>
      <c r="G18484" s="3">
        <v>45034.416597222225</v>
      </c>
      <c r="H18484" s="1">
        <v>130000</v>
      </c>
      <c r="I18484" t="s">
        <v>27465</v>
      </c>
    </row>
    <row r="18485" spans="1:10">
      <c r="A18485" t="s">
        <v>10</v>
      </c>
      <c r="B18485" t="s">
        <v>27466</v>
      </c>
      <c r="C18485" t="s">
        <v>24</v>
      </c>
      <c r="D18485" t="s">
        <v>13</v>
      </c>
      <c r="E18485" t="s">
        <v>25</v>
      </c>
      <c r="F18485" t="s">
        <v>20</v>
      </c>
      <c r="G18485" s="3">
        <v>44971.481608796297</v>
      </c>
      <c r="H18485" s="1">
        <v>235000</v>
      </c>
      <c r="I18485" t="s">
        <v>27467</v>
      </c>
      <c r="J18485" t="s">
        <v>27468</v>
      </c>
    </row>
    <row r="18486" spans="1:10">
      <c r="A18486" t="s">
        <v>33</v>
      </c>
      <c r="B18486" t="s">
        <v>27469</v>
      </c>
      <c r="C18486" t="s">
        <v>27470</v>
      </c>
      <c r="D18486" t="s">
        <v>13</v>
      </c>
      <c r="E18486" t="s">
        <v>14</v>
      </c>
      <c r="F18486" t="s">
        <v>20</v>
      </c>
      <c r="G18486" s="3">
        <v>45123.443043981482</v>
      </c>
      <c r="H18486" s="1">
        <v>62500</v>
      </c>
      <c r="I18486" t="s">
        <v>9326</v>
      </c>
      <c r="J18486" t="s">
        <v>27471</v>
      </c>
    </row>
    <row r="18487" spans="1:10">
      <c r="A18487" t="s">
        <v>10</v>
      </c>
      <c r="B18487" t="s">
        <v>10</v>
      </c>
      <c r="C18487" t="s">
        <v>434</v>
      </c>
      <c r="D18487" t="s">
        <v>13</v>
      </c>
      <c r="E18487" t="s">
        <v>14</v>
      </c>
      <c r="F18487" t="s">
        <v>20</v>
      </c>
      <c r="G18487" s="3">
        <v>44948.460115740738</v>
      </c>
      <c r="H18487" s="1">
        <v>130000</v>
      </c>
      <c r="I18487" t="s">
        <v>6250</v>
      </c>
      <c r="J18487" t="s">
        <v>27472</v>
      </c>
    </row>
    <row r="18488" spans="1:10">
      <c r="A18488" t="s">
        <v>33</v>
      </c>
      <c r="B18488" t="s">
        <v>1001</v>
      </c>
      <c r="C18488" t="s">
        <v>24</v>
      </c>
      <c r="D18488" t="s">
        <v>13</v>
      </c>
      <c r="E18488" t="s">
        <v>25</v>
      </c>
      <c r="F18488" t="s">
        <v>26</v>
      </c>
      <c r="G18488" s="3">
        <v>45288.432256944441</v>
      </c>
      <c r="H18488" s="1">
        <v>117500</v>
      </c>
      <c r="I18488" t="s">
        <v>602</v>
      </c>
      <c r="J18488" t="s">
        <v>27473</v>
      </c>
    </row>
    <row r="18489" spans="1:10">
      <c r="A18489" t="s">
        <v>18</v>
      </c>
      <c r="B18489" t="s">
        <v>18</v>
      </c>
      <c r="C18489" t="s">
        <v>27474</v>
      </c>
      <c r="D18489" t="s">
        <v>13</v>
      </c>
      <c r="E18489" t="s">
        <v>14</v>
      </c>
      <c r="F18489" t="s">
        <v>171</v>
      </c>
      <c r="G18489" s="3">
        <v>45055.438032407408</v>
      </c>
      <c r="H18489" s="1">
        <v>147500</v>
      </c>
      <c r="I18489" t="s">
        <v>4225</v>
      </c>
      <c r="J18489" t="s">
        <v>27475</v>
      </c>
    </row>
    <row r="18490" spans="1:10">
      <c r="A18490" t="s">
        <v>33</v>
      </c>
      <c r="B18490" t="s">
        <v>27476</v>
      </c>
      <c r="C18490" t="s">
        <v>24</v>
      </c>
      <c r="D18490" t="s">
        <v>13</v>
      </c>
      <c r="E18490" t="s">
        <v>25</v>
      </c>
      <c r="F18490" t="s">
        <v>26</v>
      </c>
      <c r="G18490" s="3">
        <v>45180.447592592594</v>
      </c>
      <c r="H18490" s="1">
        <v>67500</v>
      </c>
      <c r="I18490" t="s">
        <v>602</v>
      </c>
      <c r="J18490" t="s">
        <v>3604</v>
      </c>
    </row>
    <row r="18491" spans="1:10">
      <c r="A18491" t="s">
        <v>18</v>
      </c>
      <c r="B18491" t="s">
        <v>27477</v>
      </c>
      <c r="C18491" t="s">
        <v>1866</v>
      </c>
      <c r="D18491" t="s">
        <v>13</v>
      </c>
      <c r="E18491" t="s">
        <v>14</v>
      </c>
      <c r="F18491" t="s">
        <v>171</v>
      </c>
      <c r="G18491" s="3">
        <v>45021.425856481481</v>
      </c>
      <c r="H18491" s="1">
        <v>147500</v>
      </c>
      <c r="I18491" t="s">
        <v>8905</v>
      </c>
      <c r="J18491" t="s">
        <v>27478</v>
      </c>
    </row>
    <row r="18492" spans="1:10">
      <c r="A18492" t="s">
        <v>10</v>
      </c>
      <c r="B18492" t="s">
        <v>26638</v>
      </c>
      <c r="C18492" t="s">
        <v>237</v>
      </c>
      <c r="D18492" t="s">
        <v>13</v>
      </c>
      <c r="E18492" t="s">
        <v>14</v>
      </c>
      <c r="F18492" t="s">
        <v>26</v>
      </c>
      <c r="G18492" s="3">
        <v>45167.422291666669</v>
      </c>
      <c r="H18492" s="1">
        <v>146500</v>
      </c>
      <c r="I18492" t="s">
        <v>69</v>
      </c>
      <c r="J18492" t="s">
        <v>582</v>
      </c>
    </row>
    <row r="18493" spans="1:10">
      <c r="A18493" t="s">
        <v>10</v>
      </c>
      <c r="B18493" t="s">
        <v>10</v>
      </c>
      <c r="C18493" t="s">
        <v>901</v>
      </c>
      <c r="D18493" t="s">
        <v>13</v>
      </c>
      <c r="E18493" t="s">
        <v>14</v>
      </c>
      <c r="F18493" t="s">
        <v>20</v>
      </c>
      <c r="G18493" s="3">
        <v>45146.45140046296</v>
      </c>
      <c r="H18493" s="1">
        <v>95005</v>
      </c>
      <c r="I18493" t="s">
        <v>6758</v>
      </c>
      <c r="J18493" t="s">
        <v>6759</v>
      </c>
    </row>
    <row r="18494" spans="1:10">
      <c r="A18494" t="s">
        <v>18</v>
      </c>
      <c r="B18494" t="s">
        <v>27479</v>
      </c>
      <c r="C18494" t="s">
        <v>14526</v>
      </c>
      <c r="D18494" t="s">
        <v>13</v>
      </c>
      <c r="E18494" t="s">
        <v>14</v>
      </c>
      <c r="F18494" t="s">
        <v>162</v>
      </c>
      <c r="G18494" s="3">
        <v>44994.431655092594</v>
      </c>
      <c r="H18494" s="1">
        <v>147500</v>
      </c>
      <c r="I18494" t="s">
        <v>27480</v>
      </c>
      <c r="J18494" t="s">
        <v>27481</v>
      </c>
    </row>
    <row r="18495" spans="1:10">
      <c r="A18495" t="s">
        <v>77</v>
      </c>
      <c r="B18495" t="s">
        <v>567</v>
      </c>
      <c r="C18495" t="s">
        <v>6966</v>
      </c>
      <c r="D18495" t="s">
        <v>13</v>
      </c>
      <c r="E18495" t="s">
        <v>14</v>
      </c>
      <c r="F18495" t="s">
        <v>601</v>
      </c>
      <c r="G18495" s="3">
        <v>45118.45107638889</v>
      </c>
      <c r="H18495" s="1">
        <v>80850</v>
      </c>
      <c r="I18495" t="s">
        <v>27482</v>
      </c>
      <c r="J18495" t="s">
        <v>1346</v>
      </c>
    </row>
    <row r="18496" spans="1:10">
      <c r="A18496" t="s">
        <v>77</v>
      </c>
      <c r="B18496" t="s">
        <v>23689</v>
      </c>
      <c r="C18496" t="s">
        <v>5077</v>
      </c>
      <c r="D18496" t="s">
        <v>13</v>
      </c>
      <c r="E18496" t="s">
        <v>14</v>
      </c>
      <c r="F18496" t="s">
        <v>26</v>
      </c>
      <c r="G18496" s="3">
        <v>45037.418842592589</v>
      </c>
      <c r="H18496" s="1">
        <v>96500</v>
      </c>
      <c r="I18496" t="s">
        <v>4331</v>
      </c>
      <c r="J18496" t="s">
        <v>46</v>
      </c>
    </row>
    <row r="18497" spans="1:10">
      <c r="A18497" t="s">
        <v>212</v>
      </c>
      <c r="B18497" t="s">
        <v>212</v>
      </c>
      <c r="C18497" t="s">
        <v>1884</v>
      </c>
      <c r="D18497" t="s">
        <v>13</v>
      </c>
      <c r="E18497" t="s">
        <v>14</v>
      </c>
      <c r="F18497" t="s">
        <v>221</v>
      </c>
      <c r="G18497" s="3">
        <v>44987.439675925925</v>
      </c>
      <c r="H18497" s="1">
        <v>88128</v>
      </c>
      <c r="I18497" t="s">
        <v>4551</v>
      </c>
      <c r="J18497" t="s">
        <v>4552</v>
      </c>
    </row>
    <row r="18498" spans="1:10">
      <c r="A18498" t="s">
        <v>10</v>
      </c>
      <c r="B18498" t="s">
        <v>27483</v>
      </c>
      <c r="C18498" t="s">
        <v>1585</v>
      </c>
      <c r="D18498" t="s">
        <v>13</v>
      </c>
      <c r="E18498" t="s">
        <v>14</v>
      </c>
      <c r="F18498" t="s">
        <v>26</v>
      </c>
      <c r="G18498" s="3">
        <v>45076.419756944444</v>
      </c>
      <c r="H18498" s="1">
        <v>125000</v>
      </c>
      <c r="I18498" t="s">
        <v>27484</v>
      </c>
      <c r="J18498" t="s">
        <v>7558</v>
      </c>
    </row>
    <row r="18499" spans="1:10">
      <c r="A18499" t="s">
        <v>77</v>
      </c>
      <c r="B18499" t="s">
        <v>27485</v>
      </c>
      <c r="C18499" t="s">
        <v>56</v>
      </c>
      <c r="D18499" t="s">
        <v>13</v>
      </c>
      <c r="E18499" t="s">
        <v>14</v>
      </c>
      <c r="F18499" t="s">
        <v>26</v>
      </c>
      <c r="G18499" s="3">
        <v>45261.417222222219</v>
      </c>
      <c r="H18499" s="1">
        <v>65000</v>
      </c>
      <c r="I18499" t="s">
        <v>27486</v>
      </c>
      <c r="J18499" t="s">
        <v>27487</v>
      </c>
    </row>
    <row r="18500" spans="1:10">
      <c r="A18500" t="s">
        <v>10</v>
      </c>
      <c r="B18500" t="s">
        <v>1763</v>
      </c>
      <c r="C18500" t="s">
        <v>21994</v>
      </c>
      <c r="D18500" t="s">
        <v>13</v>
      </c>
      <c r="E18500" t="s">
        <v>14</v>
      </c>
      <c r="F18500" t="s">
        <v>26</v>
      </c>
      <c r="G18500" s="3">
        <v>45189.453090277777</v>
      </c>
      <c r="H18500" s="1">
        <v>162623.5</v>
      </c>
      <c r="I18500" t="s">
        <v>12890</v>
      </c>
      <c r="J18500" t="s">
        <v>27488</v>
      </c>
    </row>
    <row r="18501" spans="1:10">
      <c r="A18501" t="s">
        <v>10</v>
      </c>
      <c r="B18501" t="s">
        <v>10</v>
      </c>
      <c r="D18501" t="s">
        <v>1075</v>
      </c>
      <c r="E18501" t="s">
        <v>14</v>
      </c>
      <c r="F18501" t="s">
        <v>26</v>
      </c>
      <c r="G18501" s="3">
        <v>45270.41777777778</v>
      </c>
      <c r="H18501" s="1">
        <v>100000</v>
      </c>
      <c r="I18501" t="s">
        <v>27489</v>
      </c>
      <c r="J18501" t="s">
        <v>8674</v>
      </c>
    </row>
    <row r="18502" spans="1:10">
      <c r="A18502" t="s">
        <v>10</v>
      </c>
      <c r="B18502" t="s">
        <v>27490</v>
      </c>
      <c r="C18502" t="s">
        <v>1794</v>
      </c>
      <c r="D18502" t="s">
        <v>13</v>
      </c>
      <c r="E18502" t="s">
        <v>14</v>
      </c>
      <c r="F18502" t="s">
        <v>694</v>
      </c>
      <c r="G18502" s="3">
        <v>44942.452025462961</v>
      </c>
      <c r="H18502" s="1">
        <v>80850</v>
      </c>
      <c r="I18502" t="s">
        <v>1795</v>
      </c>
      <c r="J18502" t="s">
        <v>27491</v>
      </c>
    </row>
    <row r="18503" spans="1:10">
      <c r="A18503" t="s">
        <v>135</v>
      </c>
      <c r="B18503" t="s">
        <v>27492</v>
      </c>
      <c r="C18503" t="s">
        <v>3062</v>
      </c>
      <c r="D18503" t="s">
        <v>13</v>
      </c>
      <c r="E18503" t="s">
        <v>14</v>
      </c>
      <c r="F18503" t="s">
        <v>198</v>
      </c>
      <c r="G18503" s="3">
        <v>44945.462141203701</v>
      </c>
      <c r="H18503" s="1">
        <v>89100</v>
      </c>
      <c r="I18503" t="s">
        <v>172</v>
      </c>
      <c r="J18503" t="s">
        <v>1943</v>
      </c>
    </row>
    <row r="18504" spans="1:10">
      <c r="A18504" t="s">
        <v>135</v>
      </c>
      <c r="B18504" t="s">
        <v>135</v>
      </c>
      <c r="C18504" t="s">
        <v>1794</v>
      </c>
      <c r="D18504" t="s">
        <v>13</v>
      </c>
      <c r="E18504" t="s">
        <v>14</v>
      </c>
      <c r="F18504" t="s">
        <v>694</v>
      </c>
      <c r="G18504" s="3">
        <v>44943.426145833335</v>
      </c>
      <c r="H18504" s="1">
        <v>111175</v>
      </c>
      <c r="I18504" t="s">
        <v>5036</v>
      </c>
      <c r="J18504" t="s">
        <v>14279</v>
      </c>
    </row>
    <row r="18505" spans="1:10">
      <c r="A18505" t="s">
        <v>73</v>
      </c>
      <c r="B18505" t="s">
        <v>347</v>
      </c>
      <c r="C18505" t="s">
        <v>24730</v>
      </c>
      <c r="D18505" t="s">
        <v>13</v>
      </c>
      <c r="E18505" t="s">
        <v>14</v>
      </c>
      <c r="F18505" t="s">
        <v>608</v>
      </c>
      <c r="G18505" s="3">
        <v>45097.424270833333</v>
      </c>
      <c r="H18505" s="1">
        <v>150000</v>
      </c>
      <c r="I18505" t="s">
        <v>27493</v>
      </c>
      <c r="J18505" t="s">
        <v>27494</v>
      </c>
    </row>
    <row r="18506" spans="1:10">
      <c r="A18506" t="s">
        <v>18</v>
      </c>
      <c r="B18506" t="s">
        <v>27495</v>
      </c>
      <c r="C18506" t="s">
        <v>1291</v>
      </c>
      <c r="D18506" t="s">
        <v>13</v>
      </c>
      <c r="E18506" t="s">
        <v>14</v>
      </c>
      <c r="F18506" t="s">
        <v>26</v>
      </c>
      <c r="G18506" s="3">
        <v>45106.422395833331</v>
      </c>
      <c r="H18506" s="1">
        <v>125000</v>
      </c>
      <c r="I18506" t="s">
        <v>3011</v>
      </c>
      <c r="J18506" t="s">
        <v>27496</v>
      </c>
    </row>
    <row r="18507" spans="1:10">
      <c r="A18507" t="s">
        <v>33</v>
      </c>
      <c r="B18507" t="s">
        <v>33</v>
      </c>
      <c r="C18507" t="s">
        <v>165</v>
      </c>
      <c r="D18507" t="s">
        <v>13</v>
      </c>
      <c r="E18507" t="s">
        <v>14</v>
      </c>
      <c r="F18507" t="s">
        <v>26</v>
      </c>
      <c r="G18507" s="3">
        <v>45089.417222222219</v>
      </c>
      <c r="H18507" s="1">
        <v>115000</v>
      </c>
      <c r="I18507" t="s">
        <v>2793</v>
      </c>
      <c r="J18507" t="s">
        <v>25002</v>
      </c>
    </row>
    <row r="18508" spans="1:10">
      <c r="A18508" t="s">
        <v>135</v>
      </c>
      <c r="B18508" t="s">
        <v>135</v>
      </c>
      <c r="C18508" t="s">
        <v>24</v>
      </c>
      <c r="D18508" t="s">
        <v>13</v>
      </c>
      <c r="E18508" t="s">
        <v>25</v>
      </c>
      <c r="F18508" t="s">
        <v>26</v>
      </c>
      <c r="G18508" s="3">
        <v>45115.417592592596</v>
      </c>
      <c r="H18508" s="1">
        <v>98000</v>
      </c>
      <c r="I18508" t="s">
        <v>602</v>
      </c>
      <c r="J18508" t="s">
        <v>12804</v>
      </c>
    </row>
    <row r="18509" spans="1:10">
      <c r="A18509" t="s">
        <v>10</v>
      </c>
      <c r="B18509" t="s">
        <v>547</v>
      </c>
      <c r="C18509" t="s">
        <v>201</v>
      </c>
      <c r="D18509" t="s">
        <v>13</v>
      </c>
      <c r="E18509" t="s">
        <v>14</v>
      </c>
      <c r="F18509" t="s">
        <v>26</v>
      </c>
      <c r="G18509" s="3">
        <v>45029.420590277776</v>
      </c>
      <c r="H18509" s="1">
        <v>115000</v>
      </c>
      <c r="I18509" t="s">
        <v>13410</v>
      </c>
      <c r="J18509" t="s">
        <v>2910</v>
      </c>
    </row>
    <row r="18510" spans="1:10">
      <c r="A18510" t="s">
        <v>18</v>
      </c>
      <c r="B18510" t="s">
        <v>27497</v>
      </c>
      <c r="C18510" t="s">
        <v>6990</v>
      </c>
      <c r="D18510" t="s">
        <v>13</v>
      </c>
      <c r="E18510" t="s">
        <v>14</v>
      </c>
      <c r="F18510" t="s">
        <v>608</v>
      </c>
      <c r="G18510" s="3">
        <v>45055.440613425926</v>
      </c>
      <c r="H18510" s="1">
        <v>90000</v>
      </c>
      <c r="I18510" t="s">
        <v>27498</v>
      </c>
      <c r="J18510" t="s">
        <v>27499</v>
      </c>
    </row>
    <row r="18511" spans="1:10">
      <c r="A18511" t="s">
        <v>73</v>
      </c>
      <c r="B18511" t="s">
        <v>27500</v>
      </c>
      <c r="C18511" t="s">
        <v>419</v>
      </c>
      <c r="D18511" t="s">
        <v>13</v>
      </c>
      <c r="E18511" t="s">
        <v>14</v>
      </c>
      <c r="F18511" t="s">
        <v>26</v>
      </c>
      <c r="G18511" s="3">
        <v>45114.421805555554</v>
      </c>
      <c r="H18511" s="1">
        <v>249000</v>
      </c>
      <c r="I18511" t="s">
        <v>1631</v>
      </c>
      <c r="J18511" t="s">
        <v>27501</v>
      </c>
    </row>
    <row r="18512" spans="1:10">
      <c r="A18512" t="s">
        <v>10</v>
      </c>
      <c r="B18512" t="s">
        <v>10</v>
      </c>
      <c r="C18512" t="s">
        <v>27502</v>
      </c>
      <c r="D18512" t="s">
        <v>13</v>
      </c>
      <c r="E18512" t="s">
        <v>14</v>
      </c>
      <c r="F18512" t="s">
        <v>26</v>
      </c>
      <c r="G18512" s="3">
        <v>45167.464502314811</v>
      </c>
      <c r="H18512" s="1">
        <v>90000</v>
      </c>
      <c r="I18512" t="s">
        <v>27503</v>
      </c>
      <c r="J18512" t="s">
        <v>27504</v>
      </c>
    </row>
    <row r="18513" spans="1:10">
      <c r="A18513" t="s">
        <v>33</v>
      </c>
      <c r="B18513" t="s">
        <v>27505</v>
      </c>
      <c r="C18513" t="s">
        <v>1627</v>
      </c>
      <c r="D18513" t="s">
        <v>13</v>
      </c>
      <c r="E18513" t="s">
        <v>14</v>
      </c>
      <c r="F18513" t="s">
        <v>26</v>
      </c>
      <c r="G18513" s="3">
        <v>45082.41814814815</v>
      </c>
      <c r="H18513" s="1">
        <v>125000</v>
      </c>
      <c r="I18513" t="s">
        <v>1492</v>
      </c>
      <c r="J18513" t="s">
        <v>28</v>
      </c>
    </row>
    <row r="18514" spans="1:10">
      <c r="A18514" t="s">
        <v>10</v>
      </c>
      <c r="B18514" t="s">
        <v>5390</v>
      </c>
      <c r="C18514" t="s">
        <v>1408</v>
      </c>
      <c r="D18514" t="s">
        <v>13</v>
      </c>
      <c r="E18514" t="s">
        <v>14</v>
      </c>
      <c r="F18514" t="s">
        <v>26</v>
      </c>
      <c r="G18514" s="3">
        <v>45131.439826388887</v>
      </c>
      <c r="H18514" s="1">
        <v>116250</v>
      </c>
      <c r="I18514" t="s">
        <v>202</v>
      </c>
      <c r="J18514" t="s">
        <v>20911</v>
      </c>
    </row>
    <row r="18515" spans="1:10">
      <c r="A18515" t="s">
        <v>212</v>
      </c>
      <c r="B18515" t="s">
        <v>27506</v>
      </c>
      <c r="C18515" t="s">
        <v>201</v>
      </c>
      <c r="D18515" t="s">
        <v>13</v>
      </c>
      <c r="E18515" t="s">
        <v>14</v>
      </c>
      <c r="F18515" t="s">
        <v>26</v>
      </c>
      <c r="G18515" s="3">
        <v>45126.439456018517</v>
      </c>
      <c r="H18515" s="1">
        <v>375000</v>
      </c>
      <c r="I18515" t="s">
        <v>27507</v>
      </c>
      <c r="J18515" t="s">
        <v>27508</v>
      </c>
    </row>
    <row r="18516" spans="1:10">
      <c r="A18516" t="s">
        <v>10</v>
      </c>
      <c r="B18516" t="s">
        <v>27509</v>
      </c>
      <c r="C18516" t="s">
        <v>461</v>
      </c>
      <c r="D18516" t="s">
        <v>13</v>
      </c>
      <c r="E18516" t="s">
        <v>14</v>
      </c>
      <c r="F18516" t="s">
        <v>26</v>
      </c>
      <c r="G18516" s="3">
        <v>45176.418043981481</v>
      </c>
      <c r="H18516" s="1">
        <v>60000</v>
      </c>
      <c r="I18516" t="s">
        <v>9702</v>
      </c>
      <c r="J18516" t="s">
        <v>27510</v>
      </c>
    </row>
    <row r="18517" spans="1:10">
      <c r="A18517" t="s">
        <v>18</v>
      </c>
      <c r="B18517" t="s">
        <v>127</v>
      </c>
      <c r="C18517" t="s">
        <v>3038</v>
      </c>
      <c r="D18517" t="s">
        <v>13</v>
      </c>
      <c r="E18517" t="s">
        <v>14</v>
      </c>
      <c r="F18517" t="s">
        <v>171</v>
      </c>
      <c r="G18517" s="3">
        <v>45020.439305555556</v>
      </c>
      <c r="H18517" s="1">
        <v>79200</v>
      </c>
      <c r="I18517" t="s">
        <v>993</v>
      </c>
      <c r="J18517" t="s">
        <v>27511</v>
      </c>
    </row>
    <row r="18518" spans="1:10">
      <c r="A18518" t="s">
        <v>212</v>
      </c>
      <c r="B18518" t="s">
        <v>212</v>
      </c>
      <c r="D18518" t="s">
        <v>13</v>
      </c>
      <c r="E18518" t="s">
        <v>14</v>
      </c>
      <c r="F18518" t="s">
        <v>26</v>
      </c>
      <c r="G18518" s="3">
        <v>45216.418321759258</v>
      </c>
      <c r="H18518" s="1">
        <v>375000</v>
      </c>
      <c r="I18518" t="s">
        <v>575</v>
      </c>
      <c r="J18518" t="s">
        <v>19223</v>
      </c>
    </row>
    <row r="18519" spans="1:10">
      <c r="A18519" t="s">
        <v>18</v>
      </c>
      <c r="B18519" t="s">
        <v>5876</v>
      </c>
      <c r="C18519" t="s">
        <v>3580</v>
      </c>
      <c r="D18519" t="s">
        <v>13</v>
      </c>
      <c r="E18519" t="s">
        <v>14</v>
      </c>
      <c r="F18519" t="s">
        <v>26</v>
      </c>
      <c r="G18519" s="3">
        <v>45051.433645833335</v>
      </c>
      <c r="H18519" s="1">
        <v>125000</v>
      </c>
      <c r="I18519" t="s">
        <v>2783</v>
      </c>
      <c r="J18519" t="s">
        <v>7114</v>
      </c>
    </row>
    <row r="18520" spans="1:10">
      <c r="A18520" t="s">
        <v>33</v>
      </c>
      <c r="B18520" t="s">
        <v>27512</v>
      </c>
      <c r="C18520" t="s">
        <v>136</v>
      </c>
      <c r="D18520" t="s">
        <v>13</v>
      </c>
      <c r="E18520" t="s">
        <v>14</v>
      </c>
      <c r="F18520" t="s">
        <v>26</v>
      </c>
      <c r="G18520" s="3">
        <v>45139.41746527778</v>
      </c>
      <c r="H18520" s="1">
        <v>80850</v>
      </c>
      <c r="I18520" t="s">
        <v>27513</v>
      </c>
      <c r="J18520" t="s">
        <v>17214</v>
      </c>
    </row>
    <row r="18521" spans="1:10">
      <c r="A18521" t="s">
        <v>152</v>
      </c>
      <c r="B18521" t="s">
        <v>22994</v>
      </c>
      <c r="C18521" t="s">
        <v>209</v>
      </c>
      <c r="D18521" t="s">
        <v>13</v>
      </c>
      <c r="E18521" t="s">
        <v>14</v>
      </c>
      <c r="F18521" t="s">
        <v>209</v>
      </c>
      <c r="G18521" s="3">
        <v>45023.441747685189</v>
      </c>
      <c r="H18521" s="1">
        <v>89100</v>
      </c>
      <c r="I18521" t="s">
        <v>1064</v>
      </c>
      <c r="J18521" t="s">
        <v>1969</v>
      </c>
    </row>
    <row r="18522" spans="1:10">
      <c r="A18522" t="s">
        <v>33</v>
      </c>
      <c r="B18522" t="s">
        <v>27514</v>
      </c>
      <c r="C18522" t="s">
        <v>119</v>
      </c>
      <c r="D18522" t="s">
        <v>13</v>
      </c>
      <c r="E18522" t="s">
        <v>14</v>
      </c>
      <c r="F18522" t="s">
        <v>26</v>
      </c>
      <c r="G18522" s="3">
        <v>45000.416828703703</v>
      </c>
      <c r="H18522" s="1">
        <v>111175</v>
      </c>
      <c r="I18522" t="s">
        <v>10988</v>
      </c>
    </row>
    <row r="18523" spans="1:10">
      <c r="A18523" t="s">
        <v>18</v>
      </c>
      <c r="B18523" t="s">
        <v>5862</v>
      </c>
      <c r="C18523" t="s">
        <v>1926</v>
      </c>
      <c r="D18523" t="s">
        <v>13</v>
      </c>
      <c r="E18523" t="s">
        <v>14</v>
      </c>
      <c r="F18523" t="s">
        <v>26</v>
      </c>
      <c r="G18523" s="3">
        <v>45133.463449074072</v>
      </c>
      <c r="H18523" s="1">
        <v>255000</v>
      </c>
      <c r="I18523" t="s">
        <v>26886</v>
      </c>
      <c r="J18523" t="s">
        <v>27515</v>
      </c>
    </row>
    <row r="18524" spans="1:10">
      <c r="A18524" t="s">
        <v>33</v>
      </c>
      <c r="B18524" t="s">
        <v>27516</v>
      </c>
      <c r="C18524" t="s">
        <v>157</v>
      </c>
      <c r="D18524" t="s">
        <v>13</v>
      </c>
      <c r="E18524" t="s">
        <v>14</v>
      </c>
      <c r="F18524" t="s">
        <v>26</v>
      </c>
      <c r="G18524" s="3">
        <v>45198.417581018519</v>
      </c>
      <c r="H18524" s="1">
        <v>92500</v>
      </c>
      <c r="I18524" t="s">
        <v>21038</v>
      </c>
      <c r="J18524" t="s">
        <v>27517</v>
      </c>
    </row>
    <row r="18525" spans="1:10">
      <c r="A18525" t="s">
        <v>106</v>
      </c>
      <c r="B18525" t="s">
        <v>27518</v>
      </c>
      <c r="C18525" t="s">
        <v>11267</v>
      </c>
      <c r="D18525" t="s">
        <v>100</v>
      </c>
      <c r="E18525" t="s">
        <v>14</v>
      </c>
      <c r="F18525" t="s">
        <v>608</v>
      </c>
      <c r="G18525" s="3">
        <v>45105.424861111111</v>
      </c>
      <c r="H18525" s="1">
        <v>63000</v>
      </c>
      <c r="I18525" t="s">
        <v>27519</v>
      </c>
      <c r="J18525" t="s">
        <v>27520</v>
      </c>
    </row>
    <row r="18526" spans="1:10">
      <c r="A18526" t="s">
        <v>33</v>
      </c>
      <c r="B18526" t="s">
        <v>6282</v>
      </c>
      <c r="C18526" t="s">
        <v>4073</v>
      </c>
      <c r="D18526" t="s">
        <v>412</v>
      </c>
      <c r="E18526" t="s">
        <v>14</v>
      </c>
      <c r="F18526" t="s">
        <v>26</v>
      </c>
      <c r="G18526" s="3">
        <v>45165.442546296297</v>
      </c>
      <c r="H18526" s="1">
        <v>59216</v>
      </c>
      <c r="I18526" t="s">
        <v>10901</v>
      </c>
      <c r="J18526" t="s">
        <v>27521</v>
      </c>
    </row>
    <row r="18527" spans="1:10">
      <c r="A18527" t="s">
        <v>10</v>
      </c>
      <c r="B18527" t="s">
        <v>10</v>
      </c>
      <c r="C18527" t="s">
        <v>901</v>
      </c>
      <c r="D18527" t="s">
        <v>13</v>
      </c>
      <c r="E18527" t="s">
        <v>14</v>
      </c>
      <c r="F18527" t="s">
        <v>26</v>
      </c>
      <c r="G18527" s="3">
        <v>45238.433182870373</v>
      </c>
      <c r="H18527" s="1">
        <v>174620</v>
      </c>
      <c r="I18527" t="s">
        <v>6643</v>
      </c>
      <c r="J18527" t="s">
        <v>27522</v>
      </c>
    </row>
    <row r="18528" spans="1:10">
      <c r="A18528" t="s">
        <v>10</v>
      </c>
      <c r="B18528" t="s">
        <v>275</v>
      </c>
      <c r="C18528" t="s">
        <v>4613</v>
      </c>
      <c r="D18528" t="s">
        <v>13</v>
      </c>
      <c r="E18528" t="s">
        <v>14</v>
      </c>
      <c r="F18528" t="s">
        <v>26</v>
      </c>
      <c r="G18528" s="3">
        <v>45135.418912037036</v>
      </c>
      <c r="H18528" s="1">
        <v>206500</v>
      </c>
      <c r="I18528" t="s">
        <v>17779</v>
      </c>
      <c r="J18528" t="s">
        <v>28</v>
      </c>
    </row>
    <row r="18529" spans="1:10">
      <c r="A18529" t="s">
        <v>18</v>
      </c>
      <c r="B18529" t="s">
        <v>18</v>
      </c>
      <c r="C18529" t="s">
        <v>553</v>
      </c>
      <c r="D18529" t="s">
        <v>13</v>
      </c>
      <c r="E18529" t="s">
        <v>14</v>
      </c>
      <c r="F18529" t="s">
        <v>26</v>
      </c>
      <c r="G18529" s="3">
        <v>44981.420138888891</v>
      </c>
      <c r="H18529" s="1">
        <v>112500</v>
      </c>
      <c r="I18529" t="s">
        <v>27523</v>
      </c>
      <c r="J18529" t="s">
        <v>27524</v>
      </c>
    </row>
    <row r="18530" spans="1:10">
      <c r="A18530" t="s">
        <v>73</v>
      </c>
      <c r="B18530" t="s">
        <v>27525</v>
      </c>
      <c r="C18530" t="s">
        <v>4605</v>
      </c>
      <c r="D18530" t="s">
        <v>13</v>
      </c>
      <c r="E18530" t="s">
        <v>14</v>
      </c>
      <c r="F18530" t="s">
        <v>1666</v>
      </c>
      <c r="G18530" s="3">
        <v>45227.423738425925</v>
      </c>
      <c r="H18530" s="1">
        <v>79200</v>
      </c>
      <c r="I18530" t="s">
        <v>4606</v>
      </c>
    </row>
    <row r="18531" spans="1:10">
      <c r="A18531" t="s">
        <v>77</v>
      </c>
      <c r="B18531" t="s">
        <v>27526</v>
      </c>
      <c r="C18531" t="s">
        <v>27527</v>
      </c>
      <c r="D18531" t="s">
        <v>13</v>
      </c>
      <c r="E18531" t="s">
        <v>14</v>
      </c>
      <c r="F18531" t="s">
        <v>15</v>
      </c>
      <c r="G18531" s="3">
        <v>45196.442743055559</v>
      </c>
      <c r="H18531" s="1">
        <v>48000</v>
      </c>
      <c r="I18531" t="s">
        <v>27528</v>
      </c>
      <c r="J18531" t="s">
        <v>27529</v>
      </c>
    </row>
    <row r="18532" spans="1:10">
      <c r="A18532" t="s">
        <v>18</v>
      </c>
      <c r="B18532" t="s">
        <v>18</v>
      </c>
      <c r="C18532" t="s">
        <v>189</v>
      </c>
      <c r="D18532" t="s">
        <v>13</v>
      </c>
      <c r="E18532" t="s">
        <v>14</v>
      </c>
      <c r="F18532" t="s">
        <v>190</v>
      </c>
      <c r="G18532" s="3">
        <v>44939.469201388885</v>
      </c>
      <c r="H18532" s="1">
        <v>96760.5</v>
      </c>
      <c r="I18532" t="s">
        <v>27530</v>
      </c>
      <c r="J18532" t="s">
        <v>27531</v>
      </c>
    </row>
    <row r="18533" spans="1:10">
      <c r="A18533" t="s">
        <v>18</v>
      </c>
      <c r="B18533" t="s">
        <v>5352</v>
      </c>
      <c r="C18533" t="s">
        <v>1109</v>
      </c>
      <c r="D18533" t="s">
        <v>13</v>
      </c>
      <c r="E18533" t="s">
        <v>14</v>
      </c>
      <c r="F18533" t="s">
        <v>1110</v>
      </c>
      <c r="G18533" s="3">
        <v>45096.451550925929</v>
      </c>
      <c r="H18533" s="1">
        <v>72900</v>
      </c>
      <c r="I18533" t="s">
        <v>4551</v>
      </c>
      <c r="J18533" t="s">
        <v>27532</v>
      </c>
    </row>
    <row r="18534" spans="1:10">
      <c r="A18534" t="s">
        <v>33</v>
      </c>
      <c r="B18534" t="s">
        <v>27533</v>
      </c>
      <c r="C18534" t="s">
        <v>589</v>
      </c>
      <c r="D18534" t="s">
        <v>13</v>
      </c>
      <c r="E18534" t="s">
        <v>14</v>
      </c>
      <c r="F18534" t="s">
        <v>26</v>
      </c>
      <c r="G18534" s="3">
        <v>45002.41684027778</v>
      </c>
      <c r="H18534" s="1">
        <v>57500</v>
      </c>
      <c r="I18534" t="s">
        <v>980</v>
      </c>
      <c r="J18534" t="s">
        <v>27534</v>
      </c>
    </row>
    <row r="18535" spans="1:10">
      <c r="A18535" t="s">
        <v>10</v>
      </c>
      <c r="B18535" t="s">
        <v>5695</v>
      </c>
      <c r="C18535" t="s">
        <v>108</v>
      </c>
      <c r="D18535" t="s">
        <v>13</v>
      </c>
      <c r="E18535" t="s">
        <v>14</v>
      </c>
      <c r="F18535" t="s">
        <v>26</v>
      </c>
      <c r="G18535" s="3">
        <v>45092.430115740739</v>
      </c>
      <c r="H18535" s="1">
        <v>124350</v>
      </c>
      <c r="I18535" t="s">
        <v>2832</v>
      </c>
      <c r="J18535" t="s">
        <v>338</v>
      </c>
    </row>
    <row r="18536" spans="1:10">
      <c r="A18536" t="s">
        <v>135</v>
      </c>
      <c r="B18536" t="s">
        <v>135</v>
      </c>
      <c r="C18536" t="s">
        <v>157</v>
      </c>
      <c r="D18536" t="s">
        <v>13</v>
      </c>
      <c r="E18536" t="s">
        <v>14</v>
      </c>
      <c r="F18536" t="s">
        <v>26</v>
      </c>
      <c r="G18536" s="3">
        <v>45273.41810185185</v>
      </c>
      <c r="H18536" s="1">
        <v>100000</v>
      </c>
      <c r="I18536" t="s">
        <v>3645</v>
      </c>
      <c r="J18536" t="s">
        <v>27535</v>
      </c>
    </row>
    <row r="18537" spans="1:10">
      <c r="A18537" t="s">
        <v>33</v>
      </c>
      <c r="B18537" t="s">
        <v>33</v>
      </c>
      <c r="C18537" t="s">
        <v>24</v>
      </c>
      <c r="D18537" t="s">
        <v>13</v>
      </c>
      <c r="E18537" t="s">
        <v>25</v>
      </c>
      <c r="F18537" t="s">
        <v>26</v>
      </c>
      <c r="G18537" s="3">
        <v>45158.416689814818</v>
      </c>
      <c r="H18537" s="1">
        <v>60000</v>
      </c>
      <c r="I18537" t="s">
        <v>602</v>
      </c>
      <c r="J18537" t="s">
        <v>3515</v>
      </c>
    </row>
    <row r="18538" spans="1:10">
      <c r="A18538" t="s">
        <v>10</v>
      </c>
      <c r="B18538" t="s">
        <v>27536</v>
      </c>
      <c r="C18538" t="s">
        <v>9498</v>
      </c>
      <c r="D18538" t="s">
        <v>13</v>
      </c>
      <c r="E18538" t="s">
        <v>14</v>
      </c>
      <c r="F18538" t="s">
        <v>601</v>
      </c>
      <c r="G18538" s="3">
        <v>44943.430798611109</v>
      </c>
      <c r="H18538" s="1">
        <v>99150</v>
      </c>
      <c r="I18538" t="s">
        <v>2670</v>
      </c>
    </row>
    <row r="18539" spans="1:10">
      <c r="A18539" t="s">
        <v>10</v>
      </c>
      <c r="B18539" t="s">
        <v>10</v>
      </c>
      <c r="C18539" t="s">
        <v>6180</v>
      </c>
      <c r="D18539" t="s">
        <v>13</v>
      </c>
      <c r="E18539" t="s">
        <v>14</v>
      </c>
      <c r="F18539" t="s">
        <v>608</v>
      </c>
      <c r="G18539" s="3">
        <v>45029.429386574076</v>
      </c>
      <c r="H18539" s="1">
        <v>90000</v>
      </c>
      <c r="I18539" t="s">
        <v>21497</v>
      </c>
      <c r="J18539" t="s">
        <v>27537</v>
      </c>
    </row>
    <row r="18540" spans="1:10">
      <c r="A18540" t="s">
        <v>33</v>
      </c>
      <c r="B18540" t="s">
        <v>5800</v>
      </c>
      <c r="C18540" t="s">
        <v>237</v>
      </c>
      <c r="D18540" t="s">
        <v>13</v>
      </c>
      <c r="E18540" t="s">
        <v>14</v>
      </c>
      <c r="F18540" t="s">
        <v>26</v>
      </c>
      <c r="G18540" s="3">
        <v>45271.418055555558</v>
      </c>
      <c r="H18540" s="1">
        <v>98900</v>
      </c>
      <c r="I18540" t="s">
        <v>69</v>
      </c>
      <c r="J18540" t="s">
        <v>316</v>
      </c>
    </row>
    <row r="18541" spans="1:10">
      <c r="A18541" t="s">
        <v>152</v>
      </c>
      <c r="B18541" t="s">
        <v>27538</v>
      </c>
      <c r="C18541" t="s">
        <v>9538</v>
      </c>
      <c r="D18541" t="s">
        <v>13</v>
      </c>
      <c r="E18541" t="s">
        <v>14</v>
      </c>
      <c r="F18541" t="s">
        <v>314</v>
      </c>
      <c r="G18541" s="3">
        <v>45162.438263888886</v>
      </c>
      <c r="H18541" s="1">
        <v>69300</v>
      </c>
      <c r="I18541" t="s">
        <v>2783</v>
      </c>
      <c r="J18541" t="s">
        <v>27539</v>
      </c>
    </row>
    <row r="18542" spans="1:10">
      <c r="A18542" t="s">
        <v>33</v>
      </c>
      <c r="B18542" t="s">
        <v>10385</v>
      </c>
      <c r="C18542" t="s">
        <v>243</v>
      </c>
      <c r="D18542" t="s">
        <v>13</v>
      </c>
      <c r="E18542" t="s">
        <v>14</v>
      </c>
      <c r="F18542" t="s">
        <v>26</v>
      </c>
      <c r="G18542" s="3">
        <v>45058.418078703704</v>
      </c>
      <c r="H18542" s="1">
        <v>115000</v>
      </c>
      <c r="I18542" t="s">
        <v>16102</v>
      </c>
      <c r="J18542" t="s">
        <v>295</v>
      </c>
    </row>
    <row r="18543" spans="1:10">
      <c r="A18543" t="s">
        <v>10</v>
      </c>
      <c r="B18543" t="s">
        <v>10</v>
      </c>
      <c r="C18543" t="s">
        <v>243</v>
      </c>
      <c r="D18543" t="s">
        <v>13</v>
      </c>
      <c r="E18543" t="s">
        <v>14</v>
      </c>
      <c r="F18543" t="s">
        <v>26</v>
      </c>
      <c r="G18543" s="3">
        <v>45175.418252314812</v>
      </c>
      <c r="H18543" s="1">
        <v>350000</v>
      </c>
      <c r="I18543" t="s">
        <v>575</v>
      </c>
      <c r="J18543" t="s">
        <v>8495</v>
      </c>
    </row>
    <row r="18544" spans="1:10">
      <c r="A18544" t="s">
        <v>18</v>
      </c>
      <c r="B18544" t="s">
        <v>18</v>
      </c>
      <c r="C18544" t="s">
        <v>614</v>
      </c>
      <c r="D18544" t="s">
        <v>13</v>
      </c>
      <c r="E18544" t="s">
        <v>14</v>
      </c>
      <c r="F18544" t="s">
        <v>608</v>
      </c>
      <c r="G18544" s="3">
        <v>45055.440289351849</v>
      </c>
      <c r="H18544" s="1">
        <v>90000</v>
      </c>
      <c r="I18544" t="s">
        <v>27540</v>
      </c>
      <c r="J18544" t="s">
        <v>27541</v>
      </c>
    </row>
    <row r="18545" spans="1:10">
      <c r="A18545" t="s">
        <v>10</v>
      </c>
      <c r="B18545" t="s">
        <v>10</v>
      </c>
      <c r="C18545" t="s">
        <v>2355</v>
      </c>
      <c r="D18545" t="s">
        <v>13</v>
      </c>
      <c r="E18545" t="s">
        <v>14</v>
      </c>
      <c r="F18545" t="s">
        <v>26</v>
      </c>
      <c r="G18545" s="3">
        <v>45230.418993055559</v>
      </c>
      <c r="H18545" s="1">
        <v>108415.5</v>
      </c>
      <c r="I18545" t="s">
        <v>27542</v>
      </c>
      <c r="J18545" t="s">
        <v>27543</v>
      </c>
    </row>
    <row r="18546" spans="1:10">
      <c r="A18546" t="s">
        <v>212</v>
      </c>
      <c r="B18546" t="s">
        <v>27544</v>
      </c>
      <c r="C18546" t="s">
        <v>201</v>
      </c>
      <c r="D18546" t="s">
        <v>13</v>
      </c>
      <c r="E18546" t="s">
        <v>14</v>
      </c>
      <c r="F18546" t="s">
        <v>26</v>
      </c>
      <c r="G18546" s="3">
        <v>45155.420520833337</v>
      </c>
      <c r="H18546" s="1">
        <v>115000</v>
      </c>
      <c r="I18546" t="s">
        <v>1604</v>
      </c>
      <c r="J18546" t="s">
        <v>9025</v>
      </c>
    </row>
    <row r="18547" spans="1:10">
      <c r="A18547" t="s">
        <v>33</v>
      </c>
      <c r="B18547" t="s">
        <v>33</v>
      </c>
      <c r="C18547" t="s">
        <v>24</v>
      </c>
      <c r="D18547" t="s">
        <v>13</v>
      </c>
      <c r="E18547" t="s">
        <v>25</v>
      </c>
      <c r="F18547" t="s">
        <v>26</v>
      </c>
      <c r="G18547" s="3">
        <v>45179.418587962966</v>
      </c>
      <c r="H18547" s="1">
        <v>83500</v>
      </c>
      <c r="I18547" t="s">
        <v>602</v>
      </c>
      <c r="J18547" t="s">
        <v>8852</v>
      </c>
    </row>
    <row r="18548" spans="1:10">
      <c r="A18548" t="s">
        <v>33</v>
      </c>
      <c r="B18548" t="s">
        <v>27545</v>
      </c>
      <c r="C18548" t="s">
        <v>666</v>
      </c>
      <c r="D18548" t="s">
        <v>13</v>
      </c>
      <c r="E18548" t="s">
        <v>14</v>
      </c>
      <c r="F18548" t="s">
        <v>666</v>
      </c>
      <c r="G18548" s="3">
        <v>45072.431504629632</v>
      </c>
      <c r="H18548" s="1">
        <v>165000</v>
      </c>
      <c r="I18548" t="s">
        <v>3223</v>
      </c>
      <c r="J18548" t="s">
        <v>27546</v>
      </c>
    </row>
    <row r="18549" spans="1:10">
      <c r="A18549" t="s">
        <v>10</v>
      </c>
      <c r="B18549" t="s">
        <v>27547</v>
      </c>
      <c r="C18549" t="s">
        <v>161</v>
      </c>
      <c r="D18549" t="s">
        <v>13</v>
      </c>
      <c r="E18549" t="s">
        <v>14</v>
      </c>
      <c r="F18549" t="s">
        <v>162</v>
      </c>
      <c r="G18549" s="3">
        <v>45019.438344907408</v>
      </c>
      <c r="H18549" s="1">
        <v>72900</v>
      </c>
      <c r="I18549" t="s">
        <v>27548</v>
      </c>
      <c r="J18549" t="s">
        <v>27549</v>
      </c>
    </row>
    <row r="18550" spans="1:10">
      <c r="A18550" t="s">
        <v>10</v>
      </c>
      <c r="B18550" t="s">
        <v>10</v>
      </c>
      <c r="C18550" t="s">
        <v>1018</v>
      </c>
      <c r="D18550" t="s">
        <v>13</v>
      </c>
      <c r="E18550" t="s">
        <v>14</v>
      </c>
      <c r="F18550" t="s">
        <v>26</v>
      </c>
      <c r="G18550" s="3">
        <v>45231.416990740741</v>
      </c>
      <c r="H18550" s="1">
        <v>117500</v>
      </c>
      <c r="I18550" t="s">
        <v>57</v>
      </c>
      <c r="J18550" t="s">
        <v>260</v>
      </c>
    </row>
    <row r="18551" spans="1:10">
      <c r="A18551" t="s">
        <v>18</v>
      </c>
      <c r="B18551" t="s">
        <v>27550</v>
      </c>
      <c r="C18551" t="s">
        <v>614</v>
      </c>
      <c r="D18551" t="s">
        <v>13</v>
      </c>
      <c r="E18551" t="s">
        <v>14</v>
      </c>
      <c r="F18551" t="s">
        <v>608</v>
      </c>
      <c r="G18551" s="3">
        <v>45093.450983796298</v>
      </c>
      <c r="H18551" s="1">
        <v>90000</v>
      </c>
      <c r="I18551" t="s">
        <v>27551</v>
      </c>
      <c r="J18551" t="s">
        <v>27552</v>
      </c>
    </row>
    <row r="18552" spans="1:10">
      <c r="A18552" t="s">
        <v>18</v>
      </c>
      <c r="B18552" t="s">
        <v>27553</v>
      </c>
      <c r="C18552" t="s">
        <v>1132</v>
      </c>
      <c r="D18552" t="s">
        <v>13</v>
      </c>
      <c r="E18552" t="s">
        <v>14</v>
      </c>
      <c r="F18552" t="s">
        <v>1132</v>
      </c>
      <c r="G18552" s="3">
        <v>45133.446817129632</v>
      </c>
      <c r="H18552" s="1">
        <v>71280</v>
      </c>
      <c r="I18552" t="s">
        <v>16</v>
      </c>
      <c r="J18552" t="s">
        <v>27554</v>
      </c>
    </row>
    <row r="18553" spans="1:10">
      <c r="A18553" t="s">
        <v>10</v>
      </c>
      <c r="B18553" t="s">
        <v>27555</v>
      </c>
      <c r="C18553" t="s">
        <v>22144</v>
      </c>
      <c r="D18553" t="s">
        <v>13</v>
      </c>
      <c r="E18553" t="s">
        <v>14</v>
      </c>
      <c r="F18553" t="s">
        <v>26</v>
      </c>
      <c r="G18553" s="3">
        <v>45014.42150462963</v>
      </c>
      <c r="H18553" s="1">
        <v>127500</v>
      </c>
      <c r="I18553" t="s">
        <v>22145</v>
      </c>
      <c r="J18553" t="s">
        <v>166</v>
      </c>
    </row>
    <row r="18554" spans="1:10">
      <c r="A18554" t="s">
        <v>212</v>
      </c>
      <c r="B18554" t="s">
        <v>212</v>
      </c>
      <c r="C18554" t="s">
        <v>559</v>
      </c>
      <c r="D18554" t="s">
        <v>13</v>
      </c>
      <c r="E18554" t="s">
        <v>14</v>
      </c>
      <c r="F18554" t="s">
        <v>26</v>
      </c>
      <c r="G18554" s="3">
        <v>45044.418576388889</v>
      </c>
      <c r="H18554" s="1">
        <v>175000</v>
      </c>
      <c r="I18554" t="s">
        <v>4797</v>
      </c>
      <c r="J18554" t="s">
        <v>27556</v>
      </c>
    </row>
    <row r="18555" spans="1:10">
      <c r="A18555" t="s">
        <v>33</v>
      </c>
      <c r="B18555" t="s">
        <v>2148</v>
      </c>
      <c r="C18555" t="s">
        <v>276</v>
      </c>
      <c r="D18555" t="s">
        <v>13</v>
      </c>
      <c r="E18555" t="s">
        <v>14</v>
      </c>
      <c r="F18555" t="s">
        <v>26</v>
      </c>
      <c r="G18555" s="3">
        <v>45273.417187500003</v>
      </c>
      <c r="H18555" s="1">
        <v>75000</v>
      </c>
      <c r="I18555" t="s">
        <v>27557</v>
      </c>
      <c r="J18555" t="s">
        <v>27558</v>
      </c>
    </row>
    <row r="18556" spans="1:10">
      <c r="A18556" t="s">
        <v>18</v>
      </c>
      <c r="B18556" t="s">
        <v>27559</v>
      </c>
      <c r="C18556" t="s">
        <v>27560</v>
      </c>
      <c r="D18556" t="s">
        <v>13</v>
      </c>
      <c r="E18556" t="s">
        <v>14</v>
      </c>
      <c r="F18556" t="s">
        <v>26</v>
      </c>
      <c r="G18556" s="3">
        <v>45061.433622685188</v>
      </c>
      <c r="H18556" s="1">
        <v>90000</v>
      </c>
      <c r="I18556" t="s">
        <v>6873</v>
      </c>
      <c r="J18556" t="s">
        <v>27561</v>
      </c>
    </row>
    <row r="18557" spans="1:10">
      <c r="A18557" t="s">
        <v>135</v>
      </c>
      <c r="B18557" t="s">
        <v>27562</v>
      </c>
      <c r="C18557" t="s">
        <v>24</v>
      </c>
      <c r="D18557" t="s">
        <v>13</v>
      </c>
      <c r="E18557" t="s">
        <v>25</v>
      </c>
      <c r="F18557" t="s">
        <v>26</v>
      </c>
      <c r="G18557" s="3">
        <v>45163.417615740742</v>
      </c>
      <c r="H18557" s="1">
        <v>173000</v>
      </c>
      <c r="I18557" t="s">
        <v>27563</v>
      </c>
      <c r="J18557" t="s">
        <v>2512</v>
      </c>
    </row>
    <row r="18558" spans="1:10">
      <c r="A18558" t="s">
        <v>33</v>
      </c>
      <c r="B18558" t="s">
        <v>27564</v>
      </c>
      <c r="C18558" t="s">
        <v>1794</v>
      </c>
      <c r="D18558" t="s">
        <v>13</v>
      </c>
      <c r="E18558" t="s">
        <v>14</v>
      </c>
      <c r="F18558" t="s">
        <v>694</v>
      </c>
      <c r="G18558" s="3">
        <v>44973.427581018521</v>
      </c>
      <c r="H18558" s="1">
        <v>111175</v>
      </c>
      <c r="I18558" t="s">
        <v>27565</v>
      </c>
      <c r="J18558" t="s">
        <v>27566</v>
      </c>
    </row>
    <row r="18559" spans="1:10">
      <c r="A18559" t="s">
        <v>18</v>
      </c>
      <c r="B18559" t="s">
        <v>27567</v>
      </c>
      <c r="C18559" t="s">
        <v>201</v>
      </c>
      <c r="D18559" t="s">
        <v>13</v>
      </c>
      <c r="E18559" t="s">
        <v>14</v>
      </c>
      <c r="F18559" t="s">
        <v>26</v>
      </c>
      <c r="G18559" s="3">
        <v>45189.419768518521</v>
      </c>
      <c r="H18559" s="1">
        <v>162623.5</v>
      </c>
      <c r="I18559" t="s">
        <v>2783</v>
      </c>
      <c r="J18559" t="s">
        <v>2784</v>
      </c>
    </row>
    <row r="18560" spans="1:10">
      <c r="A18560" t="s">
        <v>33</v>
      </c>
      <c r="B18560" t="s">
        <v>27568</v>
      </c>
      <c r="C18560" t="s">
        <v>24</v>
      </c>
      <c r="D18560" t="s">
        <v>13</v>
      </c>
      <c r="E18560" t="s">
        <v>25</v>
      </c>
      <c r="F18560" t="s">
        <v>26</v>
      </c>
      <c r="G18560" s="3">
        <v>45131.418240740742</v>
      </c>
      <c r="H18560" s="1">
        <v>82500</v>
      </c>
      <c r="I18560" t="s">
        <v>602</v>
      </c>
      <c r="J18560" t="s">
        <v>1861</v>
      </c>
    </row>
    <row r="18561" spans="1:10">
      <c r="A18561" t="s">
        <v>18</v>
      </c>
      <c r="B18561" t="s">
        <v>24176</v>
      </c>
      <c r="C18561" t="s">
        <v>56</v>
      </c>
      <c r="D18561" t="s">
        <v>13</v>
      </c>
      <c r="E18561" t="s">
        <v>14</v>
      </c>
      <c r="F18561" t="s">
        <v>26</v>
      </c>
      <c r="G18561" s="3">
        <v>44986.468009259261</v>
      </c>
      <c r="H18561" s="1">
        <v>150000</v>
      </c>
      <c r="I18561" t="s">
        <v>5943</v>
      </c>
      <c r="J18561" t="s">
        <v>24178</v>
      </c>
    </row>
    <row r="18562" spans="1:10">
      <c r="A18562" t="s">
        <v>33</v>
      </c>
      <c r="B18562" t="s">
        <v>27569</v>
      </c>
      <c r="C18562" t="s">
        <v>122</v>
      </c>
      <c r="D18562" t="s">
        <v>13</v>
      </c>
      <c r="E18562" t="s">
        <v>14</v>
      </c>
      <c r="F18562" t="s">
        <v>26</v>
      </c>
      <c r="G18562" s="3">
        <v>45168.417314814818</v>
      </c>
      <c r="H18562" s="1">
        <v>148500</v>
      </c>
      <c r="I18562" t="s">
        <v>4437</v>
      </c>
      <c r="J18562" t="s">
        <v>27570</v>
      </c>
    </row>
    <row r="18563" spans="1:10">
      <c r="A18563" t="s">
        <v>33</v>
      </c>
      <c r="B18563" t="s">
        <v>27571</v>
      </c>
      <c r="C18563" t="s">
        <v>1776</v>
      </c>
      <c r="D18563" t="s">
        <v>13</v>
      </c>
      <c r="E18563" t="s">
        <v>14</v>
      </c>
      <c r="F18563" t="s">
        <v>26</v>
      </c>
      <c r="G18563" s="3">
        <v>45119.417615740742</v>
      </c>
      <c r="H18563" s="1">
        <v>100000</v>
      </c>
      <c r="I18563" t="s">
        <v>2783</v>
      </c>
      <c r="J18563" t="s">
        <v>7116</v>
      </c>
    </row>
    <row r="18564" spans="1:10">
      <c r="A18564" t="s">
        <v>106</v>
      </c>
      <c r="B18564" t="s">
        <v>27572</v>
      </c>
      <c r="C18564" t="s">
        <v>24</v>
      </c>
      <c r="D18564" t="s">
        <v>13</v>
      </c>
      <c r="E18564" t="s">
        <v>25</v>
      </c>
      <c r="F18564" t="s">
        <v>26</v>
      </c>
      <c r="G18564" s="3">
        <v>45184.417685185188</v>
      </c>
      <c r="H18564" s="1">
        <v>96928</v>
      </c>
      <c r="I18564" t="s">
        <v>3651</v>
      </c>
      <c r="J18564" t="s">
        <v>27573</v>
      </c>
    </row>
    <row r="18565" spans="1:10">
      <c r="A18565" t="s">
        <v>10</v>
      </c>
      <c r="B18565" t="s">
        <v>23923</v>
      </c>
      <c r="C18565" t="s">
        <v>325</v>
      </c>
      <c r="D18565" t="s">
        <v>13</v>
      </c>
      <c r="E18565" t="s">
        <v>14</v>
      </c>
      <c r="F18565" t="s">
        <v>26</v>
      </c>
      <c r="G18565" s="3">
        <v>45005.424166666664</v>
      </c>
      <c r="H18565" s="1">
        <v>90000</v>
      </c>
      <c r="I18565" t="s">
        <v>4123</v>
      </c>
      <c r="J18565" t="s">
        <v>12366</v>
      </c>
    </row>
    <row r="18566" spans="1:10">
      <c r="A18566" t="s">
        <v>212</v>
      </c>
      <c r="B18566" t="s">
        <v>212</v>
      </c>
      <c r="C18566" t="s">
        <v>1059</v>
      </c>
      <c r="D18566" t="s">
        <v>13</v>
      </c>
      <c r="E18566" t="s">
        <v>14</v>
      </c>
      <c r="F18566" t="s">
        <v>26</v>
      </c>
      <c r="G18566" s="3">
        <v>45152.418935185182</v>
      </c>
      <c r="H18566" s="1">
        <v>157500</v>
      </c>
      <c r="I18566" t="s">
        <v>828</v>
      </c>
      <c r="J18566" t="s">
        <v>27574</v>
      </c>
    </row>
    <row r="18567" spans="1:10">
      <c r="A18567" t="s">
        <v>10</v>
      </c>
      <c r="B18567" t="s">
        <v>398</v>
      </c>
      <c r="C18567" t="s">
        <v>2829</v>
      </c>
      <c r="D18567" t="s">
        <v>13</v>
      </c>
      <c r="E18567" t="s">
        <v>14</v>
      </c>
      <c r="F18567" t="s">
        <v>20</v>
      </c>
      <c r="G18567" s="3">
        <v>45234.463541666664</v>
      </c>
      <c r="H18567" s="1">
        <v>141558.5</v>
      </c>
      <c r="I18567" t="s">
        <v>1469</v>
      </c>
      <c r="J18567" t="s">
        <v>7254</v>
      </c>
    </row>
    <row r="18568" spans="1:10">
      <c r="A18568" t="s">
        <v>10</v>
      </c>
      <c r="B18568" t="s">
        <v>3871</v>
      </c>
      <c r="C18568" t="s">
        <v>30</v>
      </c>
      <c r="D18568" t="s">
        <v>13</v>
      </c>
      <c r="E18568" t="s">
        <v>14</v>
      </c>
      <c r="F18568" t="s">
        <v>26</v>
      </c>
      <c r="G18568" s="3">
        <v>45108.419062499997</v>
      </c>
      <c r="H18568" s="1">
        <v>200000</v>
      </c>
      <c r="I18568" t="s">
        <v>41</v>
      </c>
      <c r="J18568" t="s">
        <v>1334</v>
      </c>
    </row>
    <row r="18569" spans="1:10">
      <c r="A18569" t="s">
        <v>10</v>
      </c>
      <c r="B18569" t="s">
        <v>27575</v>
      </c>
      <c r="C18569" t="s">
        <v>22276</v>
      </c>
      <c r="D18569" t="s">
        <v>13</v>
      </c>
      <c r="E18569" t="s">
        <v>14</v>
      </c>
      <c r="F18569" t="s">
        <v>26</v>
      </c>
      <c r="G18569" s="3">
        <v>45021.419027777774</v>
      </c>
      <c r="H18569" s="1">
        <v>225000</v>
      </c>
      <c r="I18569" t="s">
        <v>2227</v>
      </c>
      <c r="J18569" t="s">
        <v>2228</v>
      </c>
    </row>
    <row r="18570" spans="1:10">
      <c r="A18570" t="s">
        <v>10</v>
      </c>
      <c r="B18570" t="s">
        <v>1158</v>
      </c>
      <c r="C18570" t="s">
        <v>521</v>
      </c>
      <c r="D18570" t="s">
        <v>13</v>
      </c>
      <c r="E18570" t="s">
        <v>14</v>
      </c>
      <c r="F18570" t="s">
        <v>26</v>
      </c>
      <c r="G18570" s="3">
        <v>45043.419131944444</v>
      </c>
      <c r="H18570" s="1">
        <v>150000</v>
      </c>
      <c r="I18570" t="s">
        <v>27576</v>
      </c>
      <c r="J18570" t="s">
        <v>27577</v>
      </c>
    </row>
    <row r="18571" spans="1:10">
      <c r="A18571" t="s">
        <v>18</v>
      </c>
      <c r="B18571" t="s">
        <v>18</v>
      </c>
      <c r="C18571" t="s">
        <v>325</v>
      </c>
      <c r="D18571" t="s">
        <v>13</v>
      </c>
      <c r="E18571" t="s">
        <v>14</v>
      </c>
      <c r="F18571" t="s">
        <v>26</v>
      </c>
      <c r="G18571" s="3">
        <v>45207.45553240741</v>
      </c>
      <c r="H18571" s="1">
        <v>108415.5</v>
      </c>
      <c r="I18571" t="s">
        <v>186</v>
      </c>
      <c r="J18571" t="s">
        <v>27578</v>
      </c>
    </row>
    <row r="18572" spans="1:10">
      <c r="A18572" t="s">
        <v>10</v>
      </c>
      <c r="B18572" t="s">
        <v>27579</v>
      </c>
      <c r="C18572" t="s">
        <v>26</v>
      </c>
      <c r="D18572" t="s">
        <v>13</v>
      </c>
      <c r="E18572" t="s">
        <v>14</v>
      </c>
      <c r="F18572" t="s">
        <v>26</v>
      </c>
      <c r="G18572" s="3">
        <v>45035.420578703706</v>
      </c>
      <c r="H18572" s="1">
        <v>131560</v>
      </c>
      <c r="I18572" t="s">
        <v>9420</v>
      </c>
      <c r="J18572" t="s">
        <v>1532</v>
      </c>
    </row>
    <row r="18573" spans="1:10">
      <c r="A18573" t="s">
        <v>33</v>
      </c>
      <c r="B18573" t="s">
        <v>3719</v>
      </c>
      <c r="C18573" t="s">
        <v>30</v>
      </c>
      <c r="D18573" t="s">
        <v>13</v>
      </c>
      <c r="E18573" t="s">
        <v>14</v>
      </c>
      <c r="F18573" t="s">
        <v>26</v>
      </c>
      <c r="G18573" s="3">
        <v>45071.417164351849</v>
      </c>
      <c r="H18573" s="1">
        <v>200000</v>
      </c>
      <c r="I18573" t="s">
        <v>3330</v>
      </c>
      <c r="J18573" t="s">
        <v>27580</v>
      </c>
    </row>
    <row r="18574" spans="1:10">
      <c r="A18574" t="s">
        <v>33</v>
      </c>
      <c r="B18574" t="s">
        <v>27581</v>
      </c>
      <c r="C18574" t="s">
        <v>24</v>
      </c>
      <c r="D18574" t="s">
        <v>13</v>
      </c>
      <c r="E18574" t="s">
        <v>25</v>
      </c>
      <c r="F18574" t="s">
        <v>26</v>
      </c>
      <c r="G18574" s="3">
        <v>45181.41783564815</v>
      </c>
      <c r="H18574" s="1">
        <v>90000</v>
      </c>
      <c r="I18574" t="s">
        <v>10301</v>
      </c>
      <c r="J18574" t="s">
        <v>27582</v>
      </c>
    </row>
    <row r="18575" spans="1:10">
      <c r="A18575" t="s">
        <v>18</v>
      </c>
      <c r="B18575" t="s">
        <v>27583</v>
      </c>
      <c r="C18575" t="s">
        <v>4372</v>
      </c>
      <c r="D18575" t="s">
        <v>13</v>
      </c>
      <c r="E18575" t="s">
        <v>14</v>
      </c>
      <c r="F18575" t="s">
        <v>20</v>
      </c>
      <c r="G18575" s="3">
        <v>45090.44327546296</v>
      </c>
      <c r="H18575" s="1">
        <v>115000</v>
      </c>
      <c r="I18575" t="s">
        <v>27584</v>
      </c>
      <c r="J18575" t="s">
        <v>27585</v>
      </c>
    </row>
    <row r="18576" spans="1:10">
      <c r="A18576" t="s">
        <v>10</v>
      </c>
      <c r="B18576" t="s">
        <v>10</v>
      </c>
      <c r="C18576" t="s">
        <v>365</v>
      </c>
      <c r="D18576" t="s">
        <v>13</v>
      </c>
      <c r="E18576" t="s">
        <v>14</v>
      </c>
      <c r="F18576" t="s">
        <v>26</v>
      </c>
      <c r="G18576" s="3">
        <v>44929.857893518521</v>
      </c>
      <c r="H18576" s="1">
        <v>120000</v>
      </c>
      <c r="I18576" t="s">
        <v>27586</v>
      </c>
    </row>
    <row r="18577" spans="1:10">
      <c r="A18577" t="s">
        <v>33</v>
      </c>
      <c r="B18577" t="s">
        <v>27587</v>
      </c>
      <c r="C18577" t="s">
        <v>232</v>
      </c>
      <c r="D18577" t="s">
        <v>13</v>
      </c>
      <c r="E18577" t="s">
        <v>14</v>
      </c>
      <c r="F18577" t="s">
        <v>26</v>
      </c>
      <c r="G18577" s="3">
        <v>45058.416724537034</v>
      </c>
      <c r="H18577" s="1">
        <v>95000</v>
      </c>
      <c r="I18577" t="s">
        <v>21538</v>
      </c>
      <c r="J18577" t="s">
        <v>21766</v>
      </c>
    </row>
    <row r="18578" spans="1:10">
      <c r="A18578" t="s">
        <v>73</v>
      </c>
      <c r="B18578" t="s">
        <v>27588</v>
      </c>
      <c r="C18578" t="s">
        <v>26</v>
      </c>
      <c r="D18578" t="s">
        <v>13</v>
      </c>
      <c r="E18578" t="s">
        <v>14</v>
      </c>
      <c r="F18578" t="s">
        <v>26</v>
      </c>
      <c r="G18578" s="3">
        <v>45276.418611111112</v>
      </c>
      <c r="H18578" s="1">
        <v>154000</v>
      </c>
      <c r="I18578" t="s">
        <v>1892</v>
      </c>
      <c r="J18578" t="s">
        <v>13174</v>
      </c>
    </row>
    <row r="18579" spans="1:10">
      <c r="A18579" t="s">
        <v>135</v>
      </c>
      <c r="B18579" t="s">
        <v>135</v>
      </c>
      <c r="C18579" t="s">
        <v>24</v>
      </c>
      <c r="D18579" t="s">
        <v>13</v>
      </c>
      <c r="E18579" t="s">
        <v>25</v>
      </c>
      <c r="F18579" t="s">
        <v>26</v>
      </c>
      <c r="G18579" s="3">
        <v>45158.418854166666</v>
      </c>
      <c r="H18579" s="1">
        <v>96000</v>
      </c>
      <c r="I18579" t="s">
        <v>602</v>
      </c>
      <c r="J18579" t="s">
        <v>21441</v>
      </c>
    </row>
    <row r="18580" spans="1:10">
      <c r="A18580" t="s">
        <v>18</v>
      </c>
      <c r="B18580" t="s">
        <v>27589</v>
      </c>
      <c r="C18580" t="s">
        <v>115</v>
      </c>
      <c r="D18580" t="s">
        <v>13</v>
      </c>
      <c r="E18580" t="s">
        <v>14</v>
      </c>
      <c r="F18580" t="s">
        <v>26</v>
      </c>
      <c r="G18580" s="3">
        <v>44974.45653935185</v>
      </c>
      <c r="H18580" s="1">
        <v>90000</v>
      </c>
      <c r="I18580" t="s">
        <v>12219</v>
      </c>
      <c r="J18580" t="s">
        <v>27590</v>
      </c>
    </row>
    <row r="18581" spans="1:10">
      <c r="A18581" t="s">
        <v>73</v>
      </c>
      <c r="B18581" t="s">
        <v>2822</v>
      </c>
      <c r="C18581" t="s">
        <v>723</v>
      </c>
      <c r="D18581" t="s">
        <v>13</v>
      </c>
      <c r="E18581" t="s">
        <v>14</v>
      </c>
      <c r="F18581" t="s">
        <v>724</v>
      </c>
      <c r="G18581" s="3">
        <v>45082.459201388891</v>
      </c>
      <c r="H18581" s="1">
        <v>246500</v>
      </c>
      <c r="I18581" t="s">
        <v>120</v>
      </c>
      <c r="J18581" t="s">
        <v>2721</v>
      </c>
    </row>
    <row r="18582" spans="1:10">
      <c r="A18582" t="s">
        <v>106</v>
      </c>
      <c r="B18582" t="s">
        <v>27591</v>
      </c>
      <c r="C18582" t="s">
        <v>161</v>
      </c>
      <c r="D18582" t="s">
        <v>13</v>
      </c>
      <c r="E18582" t="s">
        <v>14</v>
      </c>
      <c r="F18582" t="s">
        <v>162</v>
      </c>
      <c r="G18582" s="3">
        <v>45247.427800925929</v>
      </c>
      <c r="H18582" s="1">
        <v>160000</v>
      </c>
      <c r="I18582" t="s">
        <v>27592</v>
      </c>
      <c r="J18582" t="s">
        <v>27593</v>
      </c>
    </row>
    <row r="18583" spans="1:10">
      <c r="A18583" t="s">
        <v>135</v>
      </c>
      <c r="B18583" t="s">
        <v>20992</v>
      </c>
      <c r="C18583" t="s">
        <v>5077</v>
      </c>
      <c r="D18583" t="s">
        <v>13</v>
      </c>
      <c r="E18583" t="s">
        <v>14</v>
      </c>
      <c r="F18583" t="s">
        <v>26</v>
      </c>
      <c r="G18583" s="3">
        <v>45084.472303240742</v>
      </c>
      <c r="H18583" s="1">
        <v>96500</v>
      </c>
      <c r="I18583" t="s">
        <v>18118</v>
      </c>
      <c r="J18583" t="s">
        <v>20994</v>
      </c>
    </row>
    <row r="18584" spans="1:10">
      <c r="A18584" t="s">
        <v>33</v>
      </c>
      <c r="B18584" t="s">
        <v>27594</v>
      </c>
      <c r="C18584" t="s">
        <v>434</v>
      </c>
      <c r="D18584" t="s">
        <v>13</v>
      </c>
      <c r="E18584" t="s">
        <v>14</v>
      </c>
      <c r="F18584" t="s">
        <v>26</v>
      </c>
      <c r="G18584" s="3">
        <v>44963.419212962966</v>
      </c>
      <c r="H18584" s="1">
        <v>117160</v>
      </c>
      <c r="I18584" t="s">
        <v>69</v>
      </c>
    </row>
    <row r="18585" spans="1:10">
      <c r="A18585" t="s">
        <v>33</v>
      </c>
      <c r="B18585" t="s">
        <v>27595</v>
      </c>
      <c r="C18585" t="s">
        <v>434</v>
      </c>
      <c r="D18585" t="s">
        <v>13</v>
      </c>
      <c r="E18585" t="s">
        <v>14</v>
      </c>
      <c r="F18585" t="s">
        <v>26</v>
      </c>
      <c r="G18585" s="3">
        <v>45155.418020833335</v>
      </c>
      <c r="H18585" s="1">
        <v>93070</v>
      </c>
      <c r="I18585" t="s">
        <v>69</v>
      </c>
      <c r="J18585" t="s">
        <v>3480</v>
      </c>
    </row>
    <row r="18586" spans="1:10">
      <c r="A18586" t="s">
        <v>135</v>
      </c>
      <c r="B18586" t="s">
        <v>135</v>
      </c>
      <c r="C18586" t="s">
        <v>14307</v>
      </c>
      <c r="D18586" t="s">
        <v>13</v>
      </c>
      <c r="E18586" t="s">
        <v>14</v>
      </c>
      <c r="F18586" t="s">
        <v>7271</v>
      </c>
      <c r="G18586" s="3">
        <v>45128.450324074074</v>
      </c>
      <c r="H18586" s="1">
        <v>111175</v>
      </c>
      <c r="I18586" t="s">
        <v>27596</v>
      </c>
      <c r="J18586" t="s">
        <v>27597</v>
      </c>
    </row>
    <row r="18587" spans="1:10">
      <c r="A18587" t="s">
        <v>33</v>
      </c>
      <c r="B18587" t="s">
        <v>27598</v>
      </c>
      <c r="C18587" t="s">
        <v>24</v>
      </c>
      <c r="D18587" t="s">
        <v>13</v>
      </c>
      <c r="E18587" t="s">
        <v>25</v>
      </c>
      <c r="F18587" t="s">
        <v>26</v>
      </c>
      <c r="G18587" s="3">
        <v>45150.417939814812</v>
      </c>
      <c r="H18587" s="1">
        <v>79500</v>
      </c>
      <c r="I18587" t="s">
        <v>602</v>
      </c>
    </row>
    <row r="18588" spans="1:10">
      <c r="A18588" t="s">
        <v>1537</v>
      </c>
      <c r="B18588" t="s">
        <v>27599</v>
      </c>
      <c r="C18588" t="s">
        <v>411</v>
      </c>
      <c r="D18588" t="s">
        <v>13</v>
      </c>
      <c r="E18588" t="s">
        <v>14</v>
      </c>
      <c r="F18588" t="s">
        <v>411</v>
      </c>
      <c r="G18588" s="3">
        <v>45091.435034722221</v>
      </c>
      <c r="H18588" s="1">
        <v>50400</v>
      </c>
      <c r="I18588" t="s">
        <v>12783</v>
      </c>
    </row>
    <row r="18589" spans="1:10">
      <c r="A18589" t="s">
        <v>73</v>
      </c>
      <c r="B18589" t="s">
        <v>27600</v>
      </c>
      <c r="C18589" t="s">
        <v>589</v>
      </c>
      <c r="D18589" t="s">
        <v>13</v>
      </c>
      <c r="E18589" t="s">
        <v>14</v>
      </c>
      <c r="F18589" t="s">
        <v>26</v>
      </c>
      <c r="G18589" s="3">
        <v>45049.438657407409</v>
      </c>
      <c r="H18589" s="1">
        <v>125000</v>
      </c>
      <c r="I18589" t="s">
        <v>6028</v>
      </c>
      <c r="J18589" t="s">
        <v>27601</v>
      </c>
    </row>
    <row r="18590" spans="1:10">
      <c r="A18590" t="s">
        <v>10</v>
      </c>
      <c r="B18590" t="s">
        <v>21543</v>
      </c>
      <c r="C18590" t="s">
        <v>1402</v>
      </c>
      <c r="D18590" t="s">
        <v>13</v>
      </c>
      <c r="E18590" t="s">
        <v>14</v>
      </c>
      <c r="F18590" t="s">
        <v>26</v>
      </c>
      <c r="G18590" s="3">
        <v>44995.420162037037</v>
      </c>
      <c r="H18590" s="1">
        <v>123225</v>
      </c>
      <c r="I18590" t="s">
        <v>14305</v>
      </c>
      <c r="J18590" t="s">
        <v>21544</v>
      </c>
    </row>
    <row r="18591" spans="1:10">
      <c r="A18591" t="s">
        <v>73</v>
      </c>
      <c r="B18591" t="s">
        <v>73</v>
      </c>
      <c r="C18591" t="s">
        <v>2616</v>
      </c>
      <c r="D18591" t="s">
        <v>13</v>
      </c>
      <c r="E18591" t="s">
        <v>14</v>
      </c>
      <c r="F18591" t="s">
        <v>26</v>
      </c>
      <c r="G18591" s="3">
        <v>45071.420034722221</v>
      </c>
      <c r="H18591" s="1">
        <v>155000</v>
      </c>
      <c r="I18591" t="s">
        <v>130</v>
      </c>
      <c r="J18591" t="s">
        <v>11538</v>
      </c>
    </row>
    <row r="18592" spans="1:10">
      <c r="A18592" t="s">
        <v>77</v>
      </c>
      <c r="B18592" t="s">
        <v>567</v>
      </c>
      <c r="C18592" t="s">
        <v>1088</v>
      </c>
      <c r="D18592" t="s">
        <v>13</v>
      </c>
      <c r="E18592" t="s">
        <v>14</v>
      </c>
      <c r="F18592" t="s">
        <v>26</v>
      </c>
      <c r="G18592" s="3">
        <v>45043.417349537034</v>
      </c>
      <c r="H18592" s="1">
        <v>160000</v>
      </c>
      <c r="I18592" t="s">
        <v>24994</v>
      </c>
    </row>
    <row r="18593" spans="1:10">
      <c r="A18593" t="s">
        <v>10</v>
      </c>
      <c r="B18593" t="s">
        <v>1763</v>
      </c>
      <c r="C18593" t="s">
        <v>2114</v>
      </c>
      <c r="D18593" t="s">
        <v>13</v>
      </c>
      <c r="E18593" t="s">
        <v>14</v>
      </c>
      <c r="F18593" t="s">
        <v>26</v>
      </c>
      <c r="G18593" s="3">
        <v>45121.420185185183</v>
      </c>
      <c r="H18593" s="1">
        <v>150000</v>
      </c>
      <c r="I18593" t="s">
        <v>3493</v>
      </c>
      <c r="J18593" t="s">
        <v>3494</v>
      </c>
    </row>
    <row r="18594" spans="1:10">
      <c r="A18594" t="s">
        <v>33</v>
      </c>
      <c r="B18594" t="s">
        <v>33</v>
      </c>
      <c r="C18594" t="s">
        <v>391</v>
      </c>
      <c r="D18594" t="s">
        <v>13</v>
      </c>
      <c r="E18594" t="s">
        <v>14</v>
      </c>
      <c r="F18594" t="s">
        <v>26</v>
      </c>
      <c r="G18594" s="3">
        <v>44971.417372685188</v>
      </c>
      <c r="H18594" s="1">
        <v>125000</v>
      </c>
      <c r="I18594" t="s">
        <v>27602</v>
      </c>
      <c r="J18594" t="s">
        <v>27603</v>
      </c>
    </row>
    <row r="18595" spans="1:10">
      <c r="A18595" t="s">
        <v>10</v>
      </c>
      <c r="B18595" t="s">
        <v>27604</v>
      </c>
      <c r="C18595" t="s">
        <v>6376</v>
      </c>
      <c r="D18595" t="s">
        <v>13</v>
      </c>
      <c r="E18595" t="s">
        <v>14</v>
      </c>
      <c r="F18595" t="s">
        <v>26</v>
      </c>
      <c r="G18595" s="3">
        <v>45116.418240740742</v>
      </c>
      <c r="H18595" s="1">
        <v>198500</v>
      </c>
      <c r="I18595" t="s">
        <v>195</v>
      </c>
      <c r="J18595" t="s">
        <v>1334</v>
      </c>
    </row>
    <row r="18596" spans="1:10">
      <c r="A18596" t="s">
        <v>77</v>
      </c>
      <c r="B18596" t="s">
        <v>7763</v>
      </c>
      <c r="C18596" t="s">
        <v>1530</v>
      </c>
      <c r="D18596" t="s">
        <v>13</v>
      </c>
      <c r="E18596" t="s">
        <v>14</v>
      </c>
      <c r="F18596" t="s">
        <v>26</v>
      </c>
      <c r="G18596" s="3">
        <v>45214.416898148149</v>
      </c>
      <c r="H18596" s="1">
        <v>69950</v>
      </c>
      <c r="I18596" t="s">
        <v>22754</v>
      </c>
      <c r="J18596" t="s">
        <v>27605</v>
      </c>
    </row>
    <row r="18597" spans="1:10">
      <c r="A18597" t="s">
        <v>10</v>
      </c>
      <c r="B18597" t="s">
        <v>2383</v>
      </c>
      <c r="C18597" t="s">
        <v>24</v>
      </c>
      <c r="D18597" t="s">
        <v>13</v>
      </c>
      <c r="E18597" t="s">
        <v>25</v>
      </c>
      <c r="F18597" t="s">
        <v>26</v>
      </c>
      <c r="G18597" s="3">
        <v>45126.416898148149</v>
      </c>
      <c r="H18597" s="1">
        <v>122500</v>
      </c>
      <c r="I18597" t="s">
        <v>9085</v>
      </c>
      <c r="J18597" t="s">
        <v>27606</v>
      </c>
    </row>
    <row r="18598" spans="1:10">
      <c r="A18598" t="s">
        <v>10</v>
      </c>
      <c r="B18598" t="s">
        <v>16537</v>
      </c>
      <c r="C18598" t="s">
        <v>1402</v>
      </c>
      <c r="D18598" t="s">
        <v>13</v>
      </c>
      <c r="E18598" t="s">
        <v>14</v>
      </c>
      <c r="F18598" t="s">
        <v>26</v>
      </c>
      <c r="G18598" s="3">
        <v>44947.422175925924</v>
      </c>
      <c r="H18598" s="1">
        <v>180000</v>
      </c>
      <c r="I18598" t="s">
        <v>6948</v>
      </c>
      <c r="J18598" t="s">
        <v>12637</v>
      </c>
    </row>
    <row r="18599" spans="1:10">
      <c r="A18599" t="s">
        <v>33</v>
      </c>
      <c r="B18599" t="s">
        <v>33</v>
      </c>
      <c r="C18599" t="s">
        <v>24</v>
      </c>
      <c r="D18599" t="s">
        <v>13</v>
      </c>
      <c r="E18599" t="s">
        <v>25</v>
      </c>
      <c r="F18599" t="s">
        <v>26</v>
      </c>
      <c r="G18599" s="3">
        <v>45044.456678240742</v>
      </c>
      <c r="H18599" s="1">
        <v>90000</v>
      </c>
      <c r="I18599" t="s">
        <v>2229</v>
      </c>
      <c r="J18599" t="s">
        <v>27607</v>
      </c>
    </row>
    <row r="18600" spans="1:10">
      <c r="A18600" t="s">
        <v>152</v>
      </c>
      <c r="B18600" t="s">
        <v>27608</v>
      </c>
      <c r="C18600" t="s">
        <v>24</v>
      </c>
      <c r="D18600" t="s">
        <v>13</v>
      </c>
      <c r="E18600" t="s">
        <v>25</v>
      </c>
      <c r="F18600" t="s">
        <v>209</v>
      </c>
      <c r="G18600" s="3">
        <v>44963.442037037035</v>
      </c>
      <c r="H18600" s="1">
        <v>85000</v>
      </c>
      <c r="I18600" t="s">
        <v>27609</v>
      </c>
      <c r="J18600" t="s">
        <v>27610</v>
      </c>
    </row>
    <row r="18601" spans="1:10">
      <c r="A18601" t="s">
        <v>33</v>
      </c>
      <c r="B18601" t="s">
        <v>4078</v>
      </c>
      <c r="C18601" t="s">
        <v>201</v>
      </c>
      <c r="D18601" t="s">
        <v>13</v>
      </c>
      <c r="E18601" t="s">
        <v>14</v>
      </c>
      <c r="F18601" t="s">
        <v>26</v>
      </c>
      <c r="G18601" s="3">
        <v>45150.454861111109</v>
      </c>
      <c r="H18601" s="1">
        <v>95005</v>
      </c>
      <c r="I18601" t="s">
        <v>4079</v>
      </c>
      <c r="J18601" t="s">
        <v>4080</v>
      </c>
    </row>
    <row r="18602" spans="1:10">
      <c r="A18602" t="s">
        <v>10</v>
      </c>
      <c r="B18602" t="s">
        <v>27611</v>
      </c>
      <c r="C18602" t="s">
        <v>122</v>
      </c>
      <c r="D18602" t="s">
        <v>13</v>
      </c>
      <c r="E18602" t="s">
        <v>14</v>
      </c>
      <c r="F18602" t="s">
        <v>26</v>
      </c>
      <c r="G18602" s="3">
        <v>45183.418287037035</v>
      </c>
      <c r="H18602" s="1">
        <v>150000</v>
      </c>
      <c r="I18602" t="s">
        <v>1289</v>
      </c>
      <c r="J18602" t="s">
        <v>27612</v>
      </c>
    </row>
    <row r="18603" spans="1:10">
      <c r="A18603" t="s">
        <v>10</v>
      </c>
      <c r="B18603" t="s">
        <v>14053</v>
      </c>
      <c r="C18603" t="s">
        <v>24</v>
      </c>
      <c r="D18603" t="s">
        <v>13</v>
      </c>
      <c r="E18603" t="s">
        <v>25</v>
      </c>
      <c r="F18603" t="s">
        <v>26</v>
      </c>
      <c r="G18603" s="3">
        <v>44978.434270833335</v>
      </c>
      <c r="H18603" s="1">
        <v>100000</v>
      </c>
      <c r="I18603" t="s">
        <v>128</v>
      </c>
      <c r="J18603" t="s">
        <v>14054</v>
      </c>
    </row>
    <row r="18604" spans="1:10">
      <c r="A18604" t="s">
        <v>152</v>
      </c>
      <c r="B18604" t="s">
        <v>14430</v>
      </c>
      <c r="C18604" t="s">
        <v>1884</v>
      </c>
      <c r="D18604" t="s">
        <v>13</v>
      </c>
      <c r="E18604" t="s">
        <v>14</v>
      </c>
      <c r="F18604" t="s">
        <v>221</v>
      </c>
      <c r="G18604" s="3">
        <v>45105.46733796296</v>
      </c>
      <c r="H18604" s="1">
        <v>166000</v>
      </c>
      <c r="I18604" t="s">
        <v>8455</v>
      </c>
      <c r="J18604" t="s">
        <v>9556</v>
      </c>
    </row>
    <row r="18605" spans="1:10">
      <c r="A18605" t="s">
        <v>33</v>
      </c>
      <c r="B18605" t="s">
        <v>27613</v>
      </c>
      <c r="C18605" t="s">
        <v>6822</v>
      </c>
      <c r="D18605" t="s">
        <v>13</v>
      </c>
      <c r="E18605" t="s">
        <v>14</v>
      </c>
      <c r="F18605" t="s">
        <v>26</v>
      </c>
      <c r="G18605" s="3">
        <v>45237.417546296296</v>
      </c>
      <c r="H18605" s="1">
        <v>120040</v>
      </c>
      <c r="I18605" t="s">
        <v>6643</v>
      </c>
      <c r="J18605" t="s">
        <v>1560</v>
      </c>
    </row>
    <row r="18606" spans="1:10">
      <c r="A18606" t="s">
        <v>33</v>
      </c>
      <c r="B18606" t="s">
        <v>33</v>
      </c>
      <c r="C18606" t="s">
        <v>27614</v>
      </c>
      <c r="D18606" t="s">
        <v>13</v>
      </c>
      <c r="E18606" t="s">
        <v>14</v>
      </c>
      <c r="F18606" t="s">
        <v>314</v>
      </c>
      <c r="G18606" s="3">
        <v>45035.462638888886</v>
      </c>
      <c r="H18606" s="1">
        <v>102500</v>
      </c>
      <c r="I18606" t="s">
        <v>1741</v>
      </c>
      <c r="J18606" t="s">
        <v>22932</v>
      </c>
    </row>
    <row r="18607" spans="1:10">
      <c r="A18607" t="s">
        <v>77</v>
      </c>
      <c r="B18607" t="s">
        <v>27615</v>
      </c>
      <c r="C18607" t="s">
        <v>11881</v>
      </c>
      <c r="D18607" t="s">
        <v>13</v>
      </c>
      <c r="E18607" t="s">
        <v>14</v>
      </c>
      <c r="F18607" t="s">
        <v>26</v>
      </c>
      <c r="G18607" s="3">
        <v>45213.416990740741</v>
      </c>
      <c r="H18607" s="1">
        <v>95000</v>
      </c>
      <c r="I18607" t="s">
        <v>19989</v>
      </c>
      <c r="J18607" t="s">
        <v>19990</v>
      </c>
    </row>
    <row r="18608" spans="1:10">
      <c r="A18608" t="s">
        <v>10</v>
      </c>
      <c r="B18608" t="s">
        <v>3816</v>
      </c>
      <c r="C18608" t="s">
        <v>26</v>
      </c>
      <c r="D18608" t="s">
        <v>13</v>
      </c>
      <c r="E18608" t="s">
        <v>14</v>
      </c>
      <c r="F18608" t="s">
        <v>26</v>
      </c>
      <c r="G18608" s="3">
        <v>45190.418564814812</v>
      </c>
      <c r="H18608" s="1">
        <v>215000</v>
      </c>
      <c r="I18608" t="s">
        <v>1574</v>
      </c>
      <c r="J18608" t="s">
        <v>3817</v>
      </c>
    </row>
    <row r="18609" spans="1:10">
      <c r="A18609" t="s">
        <v>18</v>
      </c>
      <c r="B18609" t="s">
        <v>27616</v>
      </c>
      <c r="C18609" t="s">
        <v>18904</v>
      </c>
      <c r="D18609" t="s">
        <v>13</v>
      </c>
      <c r="E18609" t="s">
        <v>14</v>
      </c>
      <c r="F18609" t="s">
        <v>198</v>
      </c>
      <c r="G18609" s="3">
        <v>44944.432546296295</v>
      </c>
      <c r="H18609" s="1">
        <v>98283</v>
      </c>
      <c r="I18609" t="s">
        <v>3063</v>
      </c>
      <c r="J18609" t="s">
        <v>27617</v>
      </c>
    </row>
    <row r="18610" spans="1:10">
      <c r="A18610" t="s">
        <v>135</v>
      </c>
      <c r="B18610" t="s">
        <v>27618</v>
      </c>
      <c r="C18610" t="s">
        <v>19</v>
      </c>
      <c r="D18610" t="s">
        <v>13</v>
      </c>
      <c r="E18610" t="s">
        <v>14</v>
      </c>
      <c r="F18610" t="s">
        <v>26</v>
      </c>
      <c r="G18610" s="3">
        <v>45124.417083333334</v>
      </c>
      <c r="H18610" s="1">
        <v>125000</v>
      </c>
      <c r="I18610" t="s">
        <v>12157</v>
      </c>
      <c r="J18610" t="s">
        <v>27619</v>
      </c>
    </row>
    <row r="18611" spans="1:10">
      <c r="A18611" t="s">
        <v>10</v>
      </c>
      <c r="B18611" t="s">
        <v>27620</v>
      </c>
      <c r="C18611" t="s">
        <v>30</v>
      </c>
      <c r="D18611" t="s">
        <v>13</v>
      </c>
      <c r="E18611" t="s">
        <v>14</v>
      </c>
      <c r="F18611" t="s">
        <v>26</v>
      </c>
      <c r="G18611" s="3">
        <v>44972.421099537038</v>
      </c>
      <c r="H18611" s="1">
        <v>196800</v>
      </c>
      <c r="I18611" t="s">
        <v>31</v>
      </c>
      <c r="J18611" t="s">
        <v>27621</v>
      </c>
    </row>
    <row r="18612" spans="1:10">
      <c r="A18612" t="s">
        <v>33</v>
      </c>
      <c r="B18612" t="s">
        <v>33</v>
      </c>
      <c r="C18612" t="s">
        <v>884</v>
      </c>
      <c r="D18612" t="s">
        <v>13</v>
      </c>
      <c r="E18612" t="s">
        <v>14</v>
      </c>
      <c r="F18612" t="s">
        <v>26</v>
      </c>
      <c r="G18612" s="3">
        <v>45273.417210648149</v>
      </c>
      <c r="H18612" s="1">
        <v>100000</v>
      </c>
      <c r="I18612" t="s">
        <v>27622</v>
      </c>
      <c r="J18612" t="s">
        <v>27623</v>
      </c>
    </row>
    <row r="18613" spans="1:10">
      <c r="A18613" t="s">
        <v>135</v>
      </c>
      <c r="B18613" t="s">
        <v>27624</v>
      </c>
      <c r="C18613" t="s">
        <v>10996</v>
      </c>
      <c r="D18613" t="s">
        <v>13</v>
      </c>
      <c r="E18613" t="s">
        <v>14</v>
      </c>
      <c r="F18613" t="s">
        <v>26</v>
      </c>
      <c r="G18613" s="3">
        <v>45134.420092592591</v>
      </c>
      <c r="H18613" s="1">
        <v>100250</v>
      </c>
      <c r="I18613" t="s">
        <v>1492</v>
      </c>
      <c r="J18613" t="s">
        <v>27625</v>
      </c>
    </row>
    <row r="18614" spans="1:10">
      <c r="A18614" t="s">
        <v>10</v>
      </c>
      <c r="B18614" t="s">
        <v>23982</v>
      </c>
      <c r="C18614" t="s">
        <v>771</v>
      </c>
      <c r="D18614" t="s">
        <v>13</v>
      </c>
      <c r="E18614" t="s">
        <v>14</v>
      </c>
      <c r="F18614" t="s">
        <v>26</v>
      </c>
      <c r="G18614" s="3">
        <v>45287.418449074074</v>
      </c>
      <c r="H18614" s="1">
        <v>85000</v>
      </c>
      <c r="I18614" t="s">
        <v>23983</v>
      </c>
      <c r="J18614" t="s">
        <v>23984</v>
      </c>
    </row>
    <row r="18615" spans="1:10">
      <c r="A18615" t="s">
        <v>73</v>
      </c>
      <c r="B18615" t="s">
        <v>27626</v>
      </c>
      <c r="C18615" t="s">
        <v>2329</v>
      </c>
      <c r="D18615" t="s">
        <v>13</v>
      </c>
      <c r="E18615" t="s">
        <v>14</v>
      </c>
      <c r="F18615" t="s">
        <v>198</v>
      </c>
      <c r="G18615" s="3">
        <v>44961.462048611109</v>
      </c>
      <c r="H18615" s="1">
        <v>147500</v>
      </c>
      <c r="I18615" t="s">
        <v>27627</v>
      </c>
      <c r="J18615" t="s">
        <v>27628</v>
      </c>
    </row>
    <row r="18616" spans="1:10">
      <c r="A18616" t="s">
        <v>33</v>
      </c>
      <c r="B18616" t="s">
        <v>33</v>
      </c>
      <c r="C18616" t="s">
        <v>185</v>
      </c>
      <c r="D18616" t="s">
        <v>13</v>
      </c>
      <c r="E18616" t="s">
        <v>14</v>
      </c>
      <c r="F18616" t="s">
        <v>26</v>
      </c>
      <c r="G18616" s="3">
        <v>45076.417847222219</v>
      </c>
      <c r="H18616" s="1">
        <v>90000</v>
      </c>
      <c r="I18616" t="s">
        <v>27629</v>
      </c>
      <c r="J18616" t="s">
        <v>13736</v>
      </c>
    </row>
    <row r="18617" spans="1:10">
      <c r="A18617" t="s">
        <v>152</v>
      </c>
      <c r="B18617" t="s">
        <v>27630</v>
      </c>
      <c r="C18617" t="s">
        <v>24</v>
      </c>
      <c r="D18617" t="s">
        <v>100</v>
      </c>
      <c r="E18617" t="s">
        <v>25</v>
      </c>
      <c r="F18617" t="s">
        <v>3586</v>
      </c>
      <c r="G18617" s="3">
        <v>44996.440254629626</v>
      </c>
      <c r="H18617" s="1">
        <v>46500</v>
      </c>
      <c r="I18617" t="s">
        <v>27631</v>
      </c>
      <c r="J18617" t="s">
        <v>27632</v>
      </c>
    </row>
    <row r="18618" spans="1:10">
      <c r="A18618" t="s">
        <v>212</v>
      </c>
      <c r="B18618" t="s">
        <v>27633</v>
      </c>
      <c r="C18618" t="s">
        <v>5814</v>
      </c>
      <c r="D18618" t="s">
        <v>13</v>
      </c>
      <c r="E18618" t="s">
        <v>14</v>
      </c>
      <c r="F18618" t="s">
        <v>601</v>
      </c>
      <c r="G18618" s="3">
        <v>45010.43886574074</v>
      </c>
      <c r="H18618" s="1">
        <v>157500</v>
      </c>
      <c r="I18618" t="s">
        <v>1133</v>
      </c>
      <c r="J18618" t="s">
        <v>301</v>
      </c>
    </row>
    <row r="18619" spans="1:10">
      <c r="A18619" t="s">
        <v>152</v>
      </c>
      <c r="B18619" t="s">
        <v>27634</v>
      </c>
      <c r="C18619" t="s">
        <v>2557</v>
      </c>
      <c r="D18619" t="s">
        <v>13</v>
      </c>
      <c r="E18619" t="s">
        <v>14</v>
      </c>
      <c r="F18619" t="s">
        <v>1392</v>
      </c>
      <c r="G18619" s="3">
        <v>45084.458425925928</v>
      </c>
      <c r="H18619" s="1">
        <v>50400</v>
      </c>
      <c r="I18619" t="s">
        <v>2970</v>
      </c>
      <c r="J18619" t="s">
        <v>27635</v>
      </c>
    </row>
    <row r="18620" spans="1:10">
      <c r="A18620" t="s">
        <v>135</v>
      </c>
      <c r="B18620" t="s">
        <v>27636</v>
      </c>
      <c r="C18620" t="s">
        <v>243</v>
      </c>
      <c r="D18620" t="s">
        <v>293</v>
      </c>
      <c r="E18620" t="s">
        <v>14</v>
      </c>
      <c r="F18620" t="s">
        <v>26</v>
      </c>
      <c r="G18620" s="3">
        <v>45134.41815972222</v>
      </c>
      <c r="H18620" s="1">
        <v>103000</v>
      </c>
      <c r="I18620" t="s">
        <v>1492</v>
      </c>
    </row>
    <row r="18621" spans="1:10">
      <c r="A18621" t="s">
        <v>10</v>
      </c>
      <c r="B18621" t="s">
        <v>27637</v>
      </c>
      <c r="C18621" t="s">
        <v>1739</v>
      </c>
      <c r="D18621" t="s">
        <v>13</v>
      </c>
      <c r="E18621" t="s">
        <v>14</v>
      </c>
      <c r="F18621" t="s">
        <v>26</v>
      </c>
      <c r="G18621" s="3">
        <v>45007.425300925926</v>
      </c>
      <c r="H18621" s="1">
        <v>90000</v>
      </c>
      <c r="I18621" t="s">
        <v>27638</v>
      </c>
      <c r="J18621" t="s">
        <v>27639</v>
      </c>
    </row>
    <row r="18622" spans="1:10">
      <c r="A18622" t="s">
        <v>212</v>
      </c>
      <c r="B18622" t="s">
        <v>27640</v>
      </c>
      <c r="C18622" t="s">
        <v>56</v>
      </c>
      <c r="D18622" t="s">
        <v>13</v>
      </c>
      <c r="E18622" t="s">
        <v>14</v>
      </c>
      <c r="F18622" t="s">
        <v>20</v>
      </c>
      <c r="G18622" s="3">
        <v>45146.451053240744</v>
      </c>
      <c r="H18622" s="1">
        <v>165318</v>
      </c>
      <c r="I18622" t="s">
        <v>5616</v>
      </c>
      <c r="J18622" t="s">
        <v>5617</v>
      </c>
    </row>
    <row r="18623" spans="1:10">
      <c r="A18623" t="s">
        <v>33</v>
      </c>
      <c r="B18623" t="s">
        <v>33</v>
      </c>
      <c r="C18623" t="s">
        <v>24</v>
      </c>
      <c r="D18623" t="s">
        <v>13</v>
      </c>
      <c r="E18623" t="s">
        <v>25</v>
      </c>
      <c r="F18623" t="s">
        <v>26</v>
      </c>
      <c r="G18623" s="3">
        <v>45116.41679398148</v>
      </c>
      <c r="H18623" s="1">
        <v>101500</v>
      </c>
      <c r="I18623" t="s">
        <v>602</v>
      </c>
      <c r="J18623" t="s">
        <v>27641</v>
      </c>
    </row>
    <row r="18624" spans="1:10">
      <c r="A18624" t="s">
        <v>33</v>
      </c>
      <c r="B18624" t="s">
        <v>33</v>
      </c>
      <c r="C18624" t="s">
        <v>3031</v>
      </c>
      <c r="D18624" t="s">
        <v>13</v>
      </c>
      <c r="E18624" t="s">
        <v>14</v>
      </c>
      <c r="F18624" t="s">
        <v>26</v>
      </c>
      <c r="G18624" s="3">
        <v>45001.416909722226</v>
      </c>
      <c r="H18624" s="1">
        <v>90000</v>
      </c>
      <c r="I18624" t="s">
        <v>3032</v>
      </c>
      <c r="J18624" t="s">
        <v>27642</v>
      </c>
    </row>
    <row r="18625" spans="1:10">
      <c r="A18625" t="s">
        <v>10</v>
      </c>
      <c r="B18625" t="s">
        <v>27643</v>
      </c>
      <c r="C18625" t="s">
        <v>243</v>
      </c>
      <c r="D18625" t="s">
        <v>13</v>
      </c>
      <c r="E18625" t="s">
        <v>14</v>
      </c>
      <c r="F18625" t="s">
        <v>26</v>
      </c>
      <c r="G18625" s="3">
        <v>45226.417557870373</v>
      </c>
      <c r="H18625" s="1">
        <v>99150</v>
      </c>
      <c r="I18625" t="s">
        <v>685</v>
      </c>
    </row>
    <row r="18626" spans="1:10">
      <c r="A18626" t="s">
        <v>33</v>
      </c>
      <c r="B18626" t="s">
        <v>27644</v>
      </c>
      <c r="C18626" t="s">
        <v>6690</v>
      </c>
      <c r="D18626" t="s">
        <v>13</v>
      </c>
      <c r="E18626" t="s">
        <v>14</v>
      </c>
      <c r="F18626" t="s">
        <v>6691</v>
      </c>
      <c r="G18626" s="3">
        <v>45141.429571759261</v>
      </c>
      <c r="H18626" s="1">
        <v>132500</v>
      </c>
      <c r="I18626" t="s">
        <v>2420</v>
      </c>
      <c r="J18626" t="s">
        <v>27645</v>
      </c>
    </row>
    <row r="18627" spans="1:10">
      <c r="A18627" t="s">
        <v>18</v>
      </c>
      <c r="B18627" t="s">
        <v>27646</v>
      </c>
      <c r="C18627" t="s">
        <v>49</v>
      </c>
      <c r="D18627" t="s">
        <v>13</v>
      </c>
      <c r="E18627" t="s">
        <v>14</v>
      </c>
      <c r="F18627" t="s">
        <v>49</v>
      </c>
      <c r="G18627" s="3">
        <v>45282.425104166665</v>
      </c>
      <c r="H18627" s="1">
        <v>120000</v>
      </c>
      <c r="I18627" t="s">
        <v>2127</v>
      </c>
      <c r="J18627" t="s">
        <v>511</v>
      </c>
    </row>
    <row r="18628" spans="1:10">
      <c r="A18628" t="s">
        <v>33</v>
      </c>
      <c r="B18628" t="s">
        <v>12337</v>
      </c>
      <c r="C18628" t="s">
        <v>342</v>
      </c>
      <c r="D18628" t="s">
        <v>13</v>
      </c>
      <c r="E18628" t="s">
        <v>14</v>
      </c>
      <c r="F18628" t="s">
        <v>26</v>
      </c>
      <c r="G18628" s="3">
        <v>45110.418009259258</v>
      </c>
      <c r="H18628" s="1">
        <v>108567</v>
      </c>
      <c r="I18628" t="s">
        <v>27647</v>
      </c>
      <c r="J18628" t="s">
        <v>27648</v>
      </c>
    </row>
    <row r="18629" spans="1:10">
      <c r="A18629" t="s">
        <v>10</v>
      </c>
      <c r="B18629" t="s">
        <v>3148</v>
      </c>
      <c r="C18629" t="s">
        <v>75</v>
      </c>
      <c r="D18629" t="s">
        <v>13</v>
      </c>
      <c r="E18629" t="s">
        <v>14</v>
      </c>
      <c r="F18629" t="s">
        <v>26</v>
      </c>
      <c r="G18629" s="3">
        <v>45013.421539351853</v>
      </c>
      <c r="H18629" s="1">
        <v>200000</v>
      </c>
      <c r="I18629" t="s">
        <v>1399</v>
      </c>
      <c r="J18629" t="s">
        <v>1334</v>
      </c>
    </row>
    <row r="18630" spans="1:10">
      <c r="A18630" t="s">
        <v>33</v>
      </c>
      <c r="B18630" t="s">
        <v>27649</v>
      </c>
      <c r="C18630" t="s">
        <v>27650</v>
      </c>
      <c r="D18630" t="s">
        <v>13</v>
      </c>
      <c r="E18630" t="s">
        <v>14</v>
      </c>
      <c r="F18630" t="s">
        <v>26</v>
      </c>
      <c r="G18630" s="3">
        <v>45253.416724537034</v>
      </c>
      <c r="H18630" s="1">
        <v>111115.5</v>
      </c>
      <c r="I18630" t="s">
        <v>186</v>
      </c>
      <c r="J18630" t="s">
        <v>86</v>
      </c>
    </row>
    <row r="18631" spans="1:10">
      <c r="A18631" t="s">
        <v>33</v>
      </c>
      <c r="B18631" t="s">
        <v>33</v>
      </c>
      <c r="C18631" t="s">
        <v>342</v>
      </c>
      <c r="D18631" t="s">
        <v>13</v>
      </c>
      <c r="E18631" t="s">
        <v>14</v>
      </c>
      <c r="F18631" t="s">
        <v>26</v>
      </c>
      <c r="G18631" s="3">
        <v>45026.417662037034</v>
      </c>
      <c r="H18631" s="1">
        <v>90000</v>
      </c>
      <c r="I18631" t="s">
        <v>27651</v>
      </c>
      <c r="J18631" t="s">
        <v>9451</v>
      </c>
    </row>
    <row r="18632" spans="1:10">
      <c r="A18632" t="s">
        <v>10</v>
      </c>
      <c r="B18632" t="s">
        <v>27652</v>
      </c>
      <c r="C18632" t="s">
        <v>1299</v>
      </c>
      <c r="D18632" t="s">
        <v>13</v>
      </c>
      <c r="E18632" t="s">
        <v>14</v>
      </c>
      <c r="F18632" t="s">
        <v>26</v>
      </c>
      <c r="G18632" s="3">
        <v>45184.419571759259</v>
      </c>
      <c r="H18632" s="1">
        <v>96230.5</v>
      </c>
      <c r="I18632" t="s">
        <v>1300</v>
      </c>
      <c r="J18632" t="s">
        <v>624</v>
      </c>
    </row>
    <row r="18633" spans="1:10">
      <c r="A18633" t="s">
        <v>10</v>
      </c>
      <c r="B18633" t="s">
        <v>398</v>
      </c>
      <c r="C18633" t="s">
        <v>56</v>
      </c>
      <c r="D18633" t="s">
        <v>13</v>
      </c>
      <c r="E18633" t="s">
        <v>14</v>
      </c>
      <c r="F18633" t="s">
        <v>20</v>
      </c>
      <c r="G18633" s="3">
        <v>45033.441805555558</v>
      </c>
      <c r="H18633" s="1">
        <v>175000</v>
      </c>
      <c r="I18633" t="s">
        <v>1159</v>
      </c>
      <c r="J18633" t="s">
        <v>27653</v>
      </c>
    </row>
    <row r="18634" spans="1:10">
      <c r="A18634" t="s">
        <v>73</v>
      </c>
      <c r="B18634" t="s">
        <v>27654</v>
      </c>
      <c r="C18634" t="s">
        <v>10651</v>
      </c>
      <c r="D18634" t="s">
        <v>13</v>
      </c>
      <c r="E18634" t="s">
        <v>14</v>
      </c>
      <c r="F18634" t="s">
        <v>10652</v>
      </c>
      <c r="G18634" s="3">
        <v>45017.426574074074</v>
      </c>
      <c r="H18634" s="1">
        <v>111175</v>
      </c>
      <c r="I18634" t="s">
        <v>10653</v>
      </c>
    </row>
    <row r="18635" spans="1:10">
      <c r="A18635" t="s">
        <v>33</v>
      </c>
      <c r="B18635" t="s">
        <v>27655</v>
      </c>
      <c r="C18635" t="s">
        <v>243</v>
      </c>
      <c r="D18635" t="s">
        <v>13</v>
      </c>
      <c r="E18635" t="s">
        <v>14</v>
      </c>
      <c r="F18635" t="s">
        <v>26</v>
      </c>
      <c r="G18635" s="3">
        <v>44988.418078703704</v>
      </c>
      <c r="H18635" s="1">
        <v>115000</v>
      </c>
      <c r="I18635" t="s">
        <v>3011</v>
      </c>
      <c r="J18635" t="s">
        <v>3012</v>
      </c>
    </row>
    <row r="18636" spans="1:10">
      <c r="A18636" t="s">
        <v>212</v>
      </c>
      <c r="B18636" t="s">
        <v>2896</v>
      </c>
      <c r="C18636" t="s">
        <v>11314</v>
      </c>
      <c r="D18636" t="s">
        <v>13</v>
      </c>
      <c r="E18636" t="s">
        <v>14</v>
      </c>
      <c r="F18636" t="s">
        <v>26</v>
      </c>
      <c r="G18636" s="3">
        <v>45173.41915509259</v>
      </c>
      <c r="H18636" s="1">
        <v>270018</v>
      </c>
      <c r="I18636" t="s">
        <v>4729</v>
      </c>
      <c r="J18636" t="s">
        <v>316</v>
      </c>
    </row>
    <row r="18637" spans="1:10">
      <c r="A18637" t="s">
        <v>10</v>
      </c>
      <c r="B18637" t="s">
        <v>3766</v>
      </c>
      <c r="C18637" t="s">
        <v>553</v>
      </c>
      <c r="D18637" t="s">
        <v>13</v>
      </c>
      <c r="E18637" t="s">
        <v>14</v>
      </c>
      <c r="F18637" t="s">
        <v>26</v>
      </c>
      <c r="G18637" s="3">
        <v>45010.419386574074</v>
      </c>
      <c r="H18637" s="1">
        <v>141925</v>
      </c>
      <c r="I18637" t="s">
        <v>3703</v>
      </c>
      <c r="J18637" t="s">
        <v>24193</v>
      </c>
    </row>
    <row r="18638" spans="1:10">
      <c r="A18638" t="s">
        <v>10</v>
      </c>
      <c r="B18638" t="s">
        <v>1998</v>
      </c>
      <c r="C18638" t="s">
        <v>24</v>
      </c>
      <c r="D18638" t="s">
        <v>13</v>
      </c>
      <c r="E18638" t="s">
        <v>25</v>
      </c>
      <c r="F18638" t="s">
        <v>26</v>
      </c>
      <c r="G18638" s="3">
        <v>45145.430821759262</v>
      </c>
      <c r="H18638" s="1">
        <v>300000</v>
      </c>
      <c r="I18638" t="s">
        <v>870</v>
      </c>
      <c r="J18638" t="s">
        <v>27656</v>
      </c>
    </row>
    <row r="18639" spans="1:10">
      <c r="A18639" t="s">
        <v>33</v>
      </c>
      <c r="B18639" t="s">
        <v>33</v>
      </c>
      <c r="C18639" t="s">
        <v>24</v>
      </c>
      <c r="D18639" t="s">
        <v>13</v>
      </c>
      <c r="E18639" t="s">
        <v>25</v>
      </c>
      <c r="F18639" t="s">
        <v>26</v>
      </c>
      <c r="G18639" s="3">
        <v>45127.417951388888</v>
      </c>
      <c r="H18639" s="1">
        <v>80000</v>
      </c>
      <c r="I18639" t="s">
        <v>602</v>
      </c>
      <c r="J18639" t="s">
        <v>2890</v>
      </c>
    </row>
    <row r="18640" spans="1:10">
      <c r="A18640" t="s">
        <v>73</v>
      </c>
      <c r="B18640" t="s">
        <v>27657</v>
      </c>
      <c r="C18640" t="s">
        <v>1222</v>
      </c>
      <c r="D18640" t="s">
        <v>13</v>
      </c>
      <c r="E18640" t="s">
        <v>14</v>
      </c>
      <c r="F18640" t="s">
        <v>608</v>
      </c>
      <c r="G18640" s="3">
        <v>45082.427523148152</v>
      </c>
      <c r="H18640" s="1">
        <v>90000</v>
      </c>
      <c r="I18640" t="s">
        <v>4609</v>
      </c>
      <c r="J18640" t="s">
        <v>27658</v>
      </c>
    </row>
    <row r="18641" spans="1:10">
      <c r="A18641" t="s">
        <v>10</v>
      </c>
      <c r="B18641" t="s">
        <v>10</v>
      </c>
      <c r="C18641" t="s">
        <v>3511</v>
      </c>
      <c r="D18641" t="s">
        <v>13</v>
      </c>
      <c r="E18641" t="s">
        <v>14</v>
      </c>
      <c r="F18641" t="s">
        <v>26</v>
      </c>
      <c r="G18641" s="3">
        <v>45133.462743055556</v>
      </c>
      <c r="H18641" s="1">
        <v>115000</v>
      </c>
      <c r="I18641" t="s">
        <v>420</v>
      </c>
      <c r="J18641" t="s">
        <v>15474</v>
      </c>
    </row>
    <row r="18642" spans="1:10">
      <c r="A18642" t="s">
        <v>77</v>
      </c>
      <c r="B18642" t="s">
        <v>1414</v>
      </c>
      <c r="C18642" t="s">
        <v>24</v>
      </c>
      <c r="D18642" t="s">
        <v>13</v>
      </c>
      <c r="E18642" t="s">
        <v>25</v>
      </c>
      <c r="F18642" t="s">
        <v>171</v>
      </c>
      <c r="G18642" s="3">
        <v>45230.423067129632</v>
      </c>
      <c r="H18642" s="1">
        <v>60000</v>
      </c>
      <c r="I18642" t="s">
        <v>4369</v>
      </c>
    </row>
    <row r="18643" spans="1:10">
      <c r="A18643" t="s">
        <v>33</v>
      </c>
      <c r="B18643" t="s">
        <v>27659</v>
      </c>
      <c r="C18643" t="s">
        <v>24</v>
      </c>
      <c r="D18643" t="s">
        <v>13</v>
      </c>
      <c r="E18643" t="s">
        <v>25</v>
      </c>
      <c r="F18643" t="s">
        <v>26</v>
      </c>
      <c r="G18643" s="3">
        <v>45212.417523148149</v>
      </c>
      <c r="H18643" s="1">
        <v>138000</v>
      </c>
      <c r="I18643" t="s">
        <v>602</v>
      </c>
      <c r="J18643" t="s">
        <v>27660</v>
      </c>
    </row>
    <row r="18644" spans="1:10">
      <c r="A18644" t="s">
        <v>135</v>
      </c>
      <c r="B18644" t="s">
        <v>135</v>
      </c>
      <c r="C18644" t="s">
        <v>3585</v>
      </c>
      <c r="D18644" t="s">
        <v>13</v>
      </c>
      <c r="E18644" t="s">
        <v>14</v>
      </c>
      <c r="F18644" t="s">
        <v>3586</v>
      </c>
      <c r="G18644" s="3">
        <v>45103.427499999998</v>
      </c>
      <c r="H18644" s="1">
        <v>100500</v>
      </c>
      <c r="I18644" t="s">
        <v>4812</v>
      </c>
      <c r="J18644" t="s">
        <v>27661</v>
      </c>
    </row>
    <row r="18645" spans="1:10">
      <c r="A18645" t="s">
        <v>33</v>
      </c>
      <c r="B18645" t="s">
        <v>14662</v>
      </c>
      <c r="C18645" t="s">
        <v>24</v>
      </c>
      <c r="D18645" t="s">
        <v>13</v>
      </c>
      <c r="E18645" t="s">
        <v>25</v>
      </c>
      <c r="F18645" t="s">
        <v>26</v>
      </c>
      <c r="G18645" s="3">
        <v>45032.417581018519</v>
      </c>
      <c r="H18645" s="1">
        <v>86500</v>
      </c>
      <c r="I18645" t="s">
        <v>602</v>
      </c>
      <c r="J18645" t="s">
        <v>9253</v>
      </c>
    </row>
    <row r="18646" spans="1:10">
      <c r="A18646" t="s">
        <v>10</v>
      </c>
      <c r="B18646" t="s">
        <v>24630</v>
      </c>
      <c r="C18646" t="s">
        <v>371</v>
      </c>
      <c r="D18646" t="s">
        <v>13</v>
      </c>
      <c r="E18646" t="s">
        <v>14</v>
      </c>
      <c r="F18646" t="s">
        <v>26</v>
      </c>
      <c r="G18646" s="3">
        <v>45086.418796296297</v>
      </c>
      <c r="H18646" s="1">
        <v>225000</v>
      </c>
      <c r="I18646" t="s">
        <v>3703</v>
      </c>
      <c r="J18646" t="s">
        <v>27662</v>
      </c>
    </row>
    <row r="18647" spans="1:10">
      <c r="A18647" t="s">
        <v>10</v>
      </c>
      <c r="B18647" t="s">
        <v>27663</v>
      </c>
      <c r="C18647" t="s">
        <v>75</v>
      </c>
      <c r="D18647" t="s">
        <v>13</v>
      </c>
      <c r="E18647" t="s">
        <v>14</v>
      </c>
      <c r="F18647" t="s">
        <v>26</v>
      </c>
      <c r="G18647" s="3">
        <v>45028.430648148147</v>
      </c>
      <c r="H18647" s="1">
        <v>200000</v>
      </c>
      <c r="I18647" t="s">
        <v>27664</v>
      </c>
      <c r="J18647" t="s">
        <v>27665</v>
      </c>
    </row>
    <row r="18648" spans="1:10">
      <c r="A18648" t="s">
        <v>77</v>
      </c>
      <c r="B18648" t="s">
        <v>77</v>
      </c>
      <c r="C18648" t="s">
        <v>2706</v>
      </c>
      <c r="D18648" t="s">
        <v>13</v>
      </c>
      <c r="E18648" t="s">
        <v>14</v>
      </c>
      <c r="F18648" t="s">
        <v>20</v>
      </c>
      <c r="G18648" s="3">
        <v>45063.465613425928</v>
      </c>
      <c r="H18648" s="1">
        <v>60000</v>
      </c>
      <c r="I18648" t="s">
        <v>27666</v>
      </c>
    </row>
    <row r="18649" spans="1:10">
      <c r="A18649" t="s">
        <v>33</v>
      </c>
      <c r="B18649" t="s">
        <v>27667</v>
      </c>
      <c r="C18649" t="s">
        <v>767</v>
      </c>
      <c r="D18649" t="s">
        <v>13</v>
      </c>
      <c r="E18649" t="s">
        <v>14</v>
      </c>
      <c r="F18649" t="s">
        <v>26</v>
      </c>
      <c r="G18649" s="3">
        <v>45215.417094907411</v>
      </c>
      <c r="H18649" s="1">
        <v>77400</v>
      </c>
      <c r="I18649" t="s">
        <v>22754</v>
      </c>
      <c r="J18649" t="s">
        <v>27668</v>
      </c>
    </row>
    <row r="18650" spans="1:10">
      <c r="A18650" t="s">
        <v>10</v>
      </c>
      <c r="B18650" t="s">
        <v>10</v>
      </c>
      <c r="C18650" t="s">
        <v>75</v>
      </c>
      <c r="D18650" t="s">
        <v>13</v>
      </c>
      <c r="E18650" t="s">
        <v>14</v>
      </c>
      <c r="F18650" t="s">
        <v>26</v>
      </c>
      <c r="G18650" s="3">
        <v>44953.420173611114</v>
      </c>
      <c r="H18650" s="1">
        <v>80000</v>
      </c>
      <c r="I18650" t="s">
        <v>27669</v>
      </c>
      <c r="J18650" t="s">
        <v>27670</v>
      </c>
    </row>
    <row r="18651" spans="1:10">
      <c r="A18651" t="s">
        <v>33</v>
      </c>
      <c r="B18651" t="s">
        <v>9486</v>
      </c>
      <c r="C18651" t="s">
        <v>1291</v>
      </c>
      <c r="D18651" t="s">
        <v>13</v>
      </c>
      <c r="E18651" t="s">
        <v>14</v>
      </c>
      <c r="F18651" t="s">
        <v>26</v>
      </c>
      <c r="G18651" s="3">
        <v>45080.417442129627</v>
      </c>
      <c r="H18651" s="1">
        <v>119150</v>
      </c>
      <c r="I18651" t="s">
        <v>5761</v>
      </c>
      <c r="J18651" t="s">
        <v>9487</v>
      </c>
    </row>
    <row r="18652" spans="1:10">
      <c r="A18652" t="s">
        <v>10</v>
      </c>
      <c r="B18652" t="s">
        <v>10</v>
      </c>
      <c r="C18652" t="s">
        <v>23795</v>
      </c>
      <c r="D18652" t="s">
        <v>100</v>
      </c>
      <c r="E18652" t="s">
        <v>14</v>
      </c>
      <c r="F18652" t="s">
        <v>26</v>
      </c>
      <c r="G18652" s="3">
        <v>44959.419664351852</v>
      </c>
      <c r="H18652" s="1">
        <v>85310</v>
      </c>
      <c r="I18652" t="s">
        <v>27671</v>
      </c>
      <c r="J18652" t="s">
        <v>719</v>
      </c>
    </row>
    <row r="18653" spans="1:10">
      <c r="A18653" t="s">
        <v>33</v>
      </c>
      <c r="B18653" t="s">
        <v>20166</v>
      </c>
      <c r="C18653" t="s">
        <v>108</v>
      </c>
      <c r="D18653" t="s">
        <v>13</v>
      </c>
      <c r="E18653" t="s">
        <v>14</v>
      </c>
      <c r="F18653" t="s">
        <v>26</v>
      </c>
      <c r="G18653" s="3">
        <v>45048.417731481481</v>
      </c>
      <c r="H18653" s="1">
        <v>224500</v>
      </c>
      <c r="I18653" t="s">
        <v>31</v>
      </c>
      <c r="J18653" t="s">
        <v>344</v>
      </c>
    </row>
    <row r="18654" spans="1:10">
      <c r="A18654" t="s">
        <v>33</v>
      </c>
      <c r="B18654" t="s">
        <v>27672</v>
      </c>
      <c r="C18654" t="s">
        <v>56</v>
      </c>
      <c r="D18654" t="s">
        <v>13</v>
      </c>
      <c r="E18654" t="s">
        <v>14</v>
      </c>
      <c r="F18654" t="s">
        <v>26</v>
      </c>
      <c r="G18654" s="3">
        <v>45152.41783564815</v>
      </c>
      <c r="H18654" s="1">
        <v>60736</v>
      </c>
      <c r="I18654" t="s">
        <v>3651</v>
      </c>
    </row>
    <row r="18655" spans="1:10">
      <c r="A18655" t="s">
        <v>33</v>
      </c>
      <c r="B18655" t="s">
        <v>33</v>
      </c>
      <c r="C18655" t="s">
        <v>232</v>
      </c>
      <c r="D18655" t="s">
        <v>13</v>
      </c>
      <c r="E18655" t="s">
        <v>14</v>
      </c>
      <c r="F18655" t="s">
        <v>26</v>
      </c>
      <c r="G18655" s="3">
        <v>45260.416770833333</v>
      </c>
      <c r="H18655" s="1">
        <v>85000</v>
      </c>
      <c r="I18655" t="s">
        <v>27673</v>
      </c>
      <c r="J18655" t="s">
        <v>27674</v>
      </c>
    </row>
    <row r="18656" spans="1:10">
      <c r="A18656" t="s">
        <v>10</v>
      </c>
      <c r="B18656" t="s">
        <v>5390</v>
      </c>
      <c r="C18656" t="s">
        <v>767</v>
      </c>
      <c r="D18656" t="s">
        <v>13</v>
      </c>
      <c r="E18656" t="s">
        <v>14</v>
      </c>
      <c r="F18656" t="s">
        <v>26</v>
      </c>
      <c r="G18656" s="3">
        <v>45171.41878472222</v>
      </c>
      <c r="H18656" s="1">
        <v>107500</v>
      </c>
      <c r="I18656" t="s">
        <v>130</v>
      </c>
      <c r="J18656" t="s">
        <v>2577</v>
      </c>
    </row>
    <row r="18657" spans="1:10">
      <c r="A18657" t="s">
        <v>18</v>
      </c>
      <c r="B18657" t="s">
        <v>27675</v>
      </c>
      <c r="C18657" t="s">
        <v>17727</v>
      </c>
      <c r="D18657" t="s">
        <v>13</v>
      </c>
      <c r="E18657" t="s">
        <v>14</v>
      </c>
      <c r="F18657" t="s">
        <v>608</v>
      </c>
      <c r="G18657" s="3">
        <v>44995.436215277776</v>
      </c>
      <c r="H18657" s="1">
        <v>244500</v>
      </c>
      <c r="I18657" t="s">
        <v>1076</v>
      </c>
    </row>
    <row r="18658" spans="1:10">
      <c r="A18658" t="s">
        <v>33</v>
      </c>
      <c r="B18658" t="s">
        <v>33</v>
      </c>
      <c r="C18658" t="s">
        <v>24</v>
      </c>
      <c r="D18658" t="s">
        <v>13</v>
      </c>
      <c r="E18658" t="s">
        <v>25</v>
      </c>
      <c r="F18658" t="s">
        <v>26</v>
      </c>
      <c r="G18658" s="3">
        <v>45263.416747685187</v>
      </c>
      <c r="H18658" s="1">
        <v>70000</v>
      </c>
      <c r="I18658" t="s">
        <v>602</v>
      </c>
    </row>
    <row r="18659" spans="1:10">
      <c r="A18659" t="s">
        <v>33</v>
      </c>
      <c r="B18659" t="s">
        <v>33</v>
      </c>
      <c r="C18659" t="s">
        <v>232</v>
      </c>
      <c r="D18659" t="s">
        <v>13</v>
      </c>
      <c r="E18659" t="s">
        <v>14</v>
      </c>
      <c r="F18659" t="s">
        <v>26</v>
      </c>
      <c r="G18659" s="3">
        <v>45136.416608796295</v>
      </c>
      <c r="H18659" s="1">
        <v>80000</v>
      </c>
      <c r="I18659" t="s">
        <v>27676</v>
      </c>
      <c r="J18659" t="s">
        <v>27677</v>
      </c>
    </row>
    <row r="18660" spans="1:10">
      <c r="A18660" t="s">
        <v>33</v>
      </c>
      <c r="B18660" t="s">
        <v>25548</v>
      </c>
      <c r="C18660" t="s">
        <v>1503</v>
      </c>
      <c r="D18660" t="s">
        <v>13</v>
      </c>
      <c r="E18660" t="s">
        <v>14</v>
      </c>
      <c r="F18660" t="s">
        <v>26</v>
      </c>
      <c r="G18660" s="3">
        <v>45142.416875000003</v>
      </c>
      <c r="H18660" s="1">
        <v>125000</v>
      </c>
      <c r="I18660" t="s">
        <v>2646</v>
      </c>
      <c r="J18660" t="s">
        <v>5014</v>
      </c>
    </row>
    <row r="18661" spans="1:10">
      <c r="A18661" t="s">
        <v>33</v>
      </c>
      <c r="B18661" t="s">
        <v>33</v>
      </c>
      <c r="C18661" t="s">
        <v>24</v>
      </c>
      <c r="D18661" t="s">
        <v>13</v>
      </c>
      <c r="E18661" t="s">
        <v>25</v>
      </c>
      <c r="F18661" t="s">
        <v>26</v>
      </c>
      <c r="G18661" s="3">
        <v>45170.417037037034</v>
      </c>
      <c r="H18661" s="1">
        <v>80500</v>
      </c>
      <c r="I18661" t="s">
        <v>2229</v>
      </c>
      <c r="J18661" t="s">
        <v>1643</v>
      </c>
    </row>
    <row r="18662" spans="1:10">
      <c r="A18662" t="s">
        <v>33</v>
      </c>
      <c r="B18662" t="s">
        <v>27678</v>
      </c>
      <c r="C18662" t="s">
        <v>237</v>
      </c>
      <c r="D18662" t="s">
        <v>13</v>
      </c>
      <c r="E18662" t="s">
        <v>14</v>
      </c>
      <c r="F18662" t="s">
        <v>26</v>
      </c>
      <c r="G18662" s="3">
        <v>44993.417881944442</v>
      </c>
      <c r="H18662" s="1">
        <v>132315</v>
      </c>
      <c r="I18662" t="s">
        <v>69</v>
      </c>
      <c r="J18662" t="s">
        <v>27679</v>
      </c>
    </row>
    <row r="18663" spans="1:10">
      <c r="A18663" t="s">
        <v>212</v>
      </c>
      <c r="B18663" t="s">
        <v>212</v>
      </c>
      <c r="C18663" t="s">
        <v>1117</v>
      </c>
      <c r="D18663" t="s">
        <v>13</v>
      </c>
      <c r="E18663" t="s">
        <v>14</v>
      </c>
      <c r="F18663" t="s">
        <v>26</v>
      </c>
      <c r="G18663" s="3">
        <v>44979.418865740743</v>
      </c>
      <c r="H18663" s="1">
        <v>164385</v>
      </c>
      <c r="I18663" t="s">
        <v>27680</v>
      </c>
      <c r="J18663" t="s">
        <v>27681</v>
      </c>
    </row>
    <row r="18664" spans="1:10">
      <c r="A18664" t="s">
        <v>10</v>
      </c>
      <c r="B18664" t="s">
        <v>27682</v>
      </c>
      <c r="C18664" t="s">
        <v>237</v>
      </c>
      <c r="D18664" t="s">
        <v>13</v>
      </c>
      <c r="E18664" t="s">
        <v>14</v>
      </c>
      <c r="F18664" t="s">
        <v>26</v>
      </c>
      <c r="G18664" s="3">
        <v>45066.422569444447</v>
      </c>
      <c r="H18664" s="1">
        <v>87500</v>
      </c>
      <c r="I18664" t="s">
        <v>130</v>
      </c>
    </row>
    <row r="18665" spans="1:10">
      <c r="A18665" t="s">
        <v>10</v>
      </c>
      <c r="B18665" t="s">
        <v>16168</v>
      </c>
      <c r="C18665" t="s">
        <v>108</v>
      </c>
      <c r="D18665" t="s">
        <v>412</v>
      </c>
      <c r="E18665" t="s">
        <v>14</v>
      </c>
      <c r="F18665" t="s">
        <v>26</v>
      </c>
      <c r="G18665" s="3">
        <v>44940.419548611113</v>
      </c>
      <c r="H18665" s="1">
        <v>114500</v>
      </c>
      <c r="I18665" t="s">
        <v>6643</v>
      </c>
      <c r="J18665" t="s">
        <v>6686</v>
      </c>
    </row>
    <row r="18666" spans="1:10">
      <c r="A18666" t="s">
        <v>135</v>
      </c>
      <c r="B18666" t="s">
        <v>135</v>
      </c>
      <c r="C18666" t="s">
        <v>947</v>
      </c>
      <c r="D18666" t="s">
        <v>13</v>
      </c>
      <c r="E18666" t="s">
        <v>14</v>
      </c>
      <c r="F18666" t="s">
        <v>26</v>
      </c>
      <c r="G18666" s="3">
        <v>44975.417511574073</v>
      </c>
      <c r="H18666" s="1">
        <v>145000</v>
      </c>
      <c r="I18666" t="s">
        <v>27683</v>
      </c>
      <c r="J18666" t="s">
        <v>4982</v>
      </c>
    </row>
    <row r="18667" spans="1:10">
      <c r="A18667" t="s">
        <v>73</v>
      </c>
      <c r="B18667" t="s">
        <v>73</v>
      </c>
      <c r="C18667" t="s">
        <v>434</v>
      </c>
      <c r="D18667" t="s">
        <v>13</v>
      </c>
      <c r="E18667" t="s">
        <v>14</v>
      </c>
      <c r="F18667" t="s">
        <v>26</v>
      </c>
      <c r="G18667" s="3">
        <v>45034.423333333332</v>
      </c>
      <c r="H18667" s="1">
        <v>115000</v>
      </c>
      <c r="I18667" t="s">
        <v>1072</v>
      </c>
      <c r="J18667" t="s">
        <v>27684</v>
      </c>
    </row>
    <row r="18668" spans="1:10">
      <c r="A18668" t="s">
        <v>33</v>
      </c>
      <c r="B18668" t="s">
        <v>27685</v>
      </c>
      <c r="C18668" t="s">
        <v>9538</v>
      </c>
      <c r="D18668" t="s">
        <v>13</v>
      </c>
      <c r="E18668" t="s">
        <v>14</v>
      </c>
      <c r="F18668" t="s">
        <v>314</v>
      </c>
      <c r="G18668" s="3">
        <v>44965.780694444446</v>
      </c>
      <c r="H18668" s="1">
        <v>44100</v>
      </c>
      <c r="I18668" t="s">
        <v>2783</v>
      </c>
      <c r="J18668" t="s">
        <v>27686</v>
      </c>
    </row>
    <row r="18669" spans="1:10">
      <c r="A18669" t="s">
        <v>10</v>
      </c>
      <c r="B18669" t="s">
        <v>27687</v>
      </c>
      <c r="C18669" t="s">
        <v>2744</v>
      </c>
      <c r="D18669" t="s">
        <v>13</v>
      </c>
      <c r="E18669" t="s">
        <v>14</v>
      </c>
      <c r="F18669" t="s">
        <v>26</v>
      </c>
      <c r="G18669" s="3">
        <v>45127.420069444444</v>
      </c>
      <c r="H18669" s="1">
        <v>175000</v>
      </c>
      <c r="I18669" t="s">
        <v>3175</v>
      </c>
      <c r="J18669" t="s">
        <v>27688</v>
      </c>
    </row>
    <row r="18670" spans="1:10">
      <c r="A18670" t="s">
        <v>33</v>
      </c>
      <c r="B18670" t="s">
        <v>27689</v>
      </c>
      <c r="C18670" t="s">
        <v>1081</v>
      </c>
      <c r="D18670" t="s">
        <v>13</v>
      </c>
      <c r="E18670" t="s">
        <v>14</v>
      </c>
      <c r="F18670" t="s">
        <v>20</v>
      </c>
      <c r="G18670" s="3">
        <v>44980.446388888886</v>
      </c>
      <c r="H18670" s="1">
        <v>125000</v>
      </c>
      <c r="I18670" t="s">
        <v>1777</v>
      </c>
      <c r="J18670" t="s">
        <v>16416</v>
      </c>
    </row>
    <row r="18671" spans="1:10">
      <c r="A18671" t="s">
        <v>33</v>
      </c>
      <c r="B18671" t="s">
        <v>33</v>
      </c>
      <c r="C18671" t="s">
        <v>119</v>
      </c>
      <c r="D18671" t="s">
        <v>13</v>
      </c>
      <c r="E18671" t="s">
        <v>14</v>
      </c>
      <c r="F18671" t="s">
        <v>26</v>
      </c>
      <c r="G18671" s="3">
        <v>45273.417118055557</v>
      </c>
      <c r="H18671" s="1">
        <v>100000</v>
      </c>
      <c r="I18671" t="s">
        <v>27690</v>
      </c>
      <c r="J18671" t="s">
        <v>624</v>
      </c>
    </row>
    <row r="18672" spans="1:10">
      <c r="A18672" t="s">
        <v>73</v>
      </c>
      <c r="B18672" t="s">
        <v>24748</v>
      </c>
      <c r="C18672" t="s">
        <v>237</v>
      </c>
      <c r="D18672" t="s">
        <v>13</v>
      </c>
      <c r="E18672" t="s">
        <v>14</v>
      </c>
      <c r="F18672" t="s">
        <v>26</v>
      </c>
      <c r="G18672" s="3">
        <v>44999.423946759256</v>
      </c>
      <c r="H18672" s="1">
        <v>150000</v>
      </c>
      <c r="I18672" t="s">
        <v>1016</v>
      </c>
      <c r="J18672" t="s">
        <v>24749</v>
      </c>
    </row>
    <row r="18673" spans="1:10">
      <c r="A18673" t="s">
        <v>10</v>
      </c>
      <c r="B18673" t="s">
        <v>10</v>
      </c>
      <c r="C18673" t="s">
        <v>27691</v>
      </c>
      <c r="D18673" t="s">
        <v>13</v>
      </c>
      <c r="E18673" t="s">
        <v>14</v>
      </c>
      <c r="F18673" t="s">
        <v>26</v>
      </c>
      <c r="G18673" s="3">
        <v>45072.420173611114</v>
      </c>
      <c r="H18673" s="1">
        <v>115000</v>
      </c>
      <c r="I18673" t="s">
        <v>420</v>
      </c>
    </row>
    <row r="18674" spans="1:10">
      <c r="A18674" t="s">
        <v>212</v>
      </c>
      <c r="B18674" t="s">
        <v>212</v>
      </c>
      <c r="C18674" t="s">
        <v>792</v>
      </c>
      <c r="D18674" t="s">
        <v>13</v>
      </c>
      <c r="E18674" t="s">
        <v>14</v>
      </c>
      <c r="F18674" t="s">
        <v>20</v>
      </c>
      <c r="G18674" s="3">
        <v>45102.467905092592</v>
      </c>
      <c r="H18674" s="1">
        <v>175000</v>
      </c>
      <c r="I18674" t="s">
        <v>130</v>
      </c>
      <c r="J18674" t="s">
        <v>25236</v>
      </c>
    </row>
    <row r="18675" spans="1:10">
      <c r="A18675" t="s">
        <v>33</v>
      </c>
      <c r="B18675" t="s">
        <v>27692</v>
      </c>
      <c r="C18675" t="s">
        <v>1908</v>
      </c>
      <c r="D18675" t="s">
        <v>13</v>
      </c>
      <c r="E18675" t="s">
        <v>14</v>
      </c>
      <c r="F18675" t="s">
        <v>26</v>
      </c>
      <c r="G18675" s="3">
        <v>45103.418275462966</v>
      </c>
      <c r="H18675" s="1">
        <v>82500</v>
      </c>
      <c r="I18675" t="s">
        <v>130</v>
      </c>
      <c r="J18675" t="s">
        <v>230</v>
      </c>
    </row>
    <row r="18676" spans="1:10">
      <c r="A18676" t="s">
        <v>10</v>
      </c>
      <c r="B18676" t="s">
        <v>27693</v>
      </c>
      <c r="C18676" t="s">
        <v>162</v>
      </c>
      <c r="D18676" t="s">
        <v>13</v>
      </c>
      <c r="E18676" t="s">
        <v>14</v>
      </c>
      <c r="F18676" t="s">
        <v>162</v>
      </c>
      <c r="G18676" s="3">
        <v>45232.429050925923</v>
      </c>
      <c r="H18676" s="1">
        <v>72900</v>
      </c>
      <c r="I18676" t="s">
        <v>27694</v>
      </c>
      <c r="J18676" t="s">
        <v>230</v>
      </c>
    </row>
    <row r="18677" spans="1:10">
      <c r="A18677" t="s">
        <v>33</v>
      </c>
      <c r="B18677" t="s">
        <v>33</v>
      </c>
      <c r="C18677" t="s">
        <v>24</v>
      </c>
      <c r="D18677" t="s">
        <v>13</v>
      </c>
      <c r="E18677" t="s">
        <v>25</v>
      </c>
      <c r="F18677" t="s">
        <v>26</v>
      </c>
      <c r="G18677" s="3">
        <v>45284.416597222225</v>
      </c>
      <c r="H18677" s="1">
        <v>84000</v>
      </c>
      <c r="I18677" t="s">
        <v>602</v>
      </c>
      <c r="J18677" t="s">
        <v>8700</v>
      </c>
    </row>
    <row r="18678" spans="1:10">
      <c r="A18678" t="s">
        <v>33</v>
      </c>
      <c r="B18678" t="s">
        <v>12289</v>
      </c>
      <c r="C18678" t="s">
        <v>7241</v>
      </c>
      <c r="D18678" t="s">
        <v>13</v>
      </c>
      <c r="E18678" t="s">
        <v>14</v>
      </c>
      <c r="F18678" t="s">
        <v>7242</v>
      </c>
      <c r="G18678" s="3">
        <v>45092.463402777779</v>
      </c>
      <c r="H18678" s="1">
        <v>115000</v>
      </c>
      <c r="I18678" t="s">
        <v>2492</v>
      </c>
      <c r="J18678" t="s">
        <v>12290</v>
      </c>
    </row>
    <row r="18679" spans="1:10">
      <c r="A18679" t="s">
        <v>10</v>
      </c>
      <c r="B18679" t="s">
        <v>357</v>
      </c>
      <c r="C18679" t="s">
        <v>232</v>
      </c>
      <c r="D18679" t="s">
        <v>13</v>
      </c>
      <c r="E18679" t="s">
        <v>14</v>
      </c>
      <c r="F18679" t="s">
        <v>26</v>
      </c>
      <c r="G18679" s="3">
        <v>45132.418773148151</v>
      </c>
      <c r="H18679" s="1">
        <v>210000</v>
      </c>
      <c r="I18679" t="s">
        <v>335</v>
      </c>
      <c r="J18679" t="s">
        <v>26233</v>
      </c>
    </row>
    <row r="18680" spans="1:10">
      <c r="A18680" t="s">
        <v>33</v>
      </c>
      <c r="B18680" t="s">
        <v>27695</v>
      </c>
      <c r="C18680" t="s">
        <v>232</v>
      </c>
      <c r="D18680" t="s">
        <v>13</v>
      </c>
      <c r="E18680" t="s">
        <v>14</v>
      </c>
      <c r="F18680" t="s">
        <v>26</v>
      </c>
      <c r="G18680" s="3">
        <v>45020.416643518518</v>
      </c>
      <c r="H18680" s="1">
        <v>150000</v>
      </c>
      <c r="I18680" t="s">
        <v>27696</v>
      </c>
      <c r="J18680" t="s">
        <v>1247</v>
      </c>
    </row>
    <row r="18681" spans="1:10">
      <c r="A18681" t="s">
        <v>33</v>
      </c>
      <c r="B18681" t="s">
        <v>27697</v>
      </c>
      <c r="C18681" t="s">
        <v>509</v>
      </c>
      <c r="D18681" t="s">
        <v>13</v>
      </c>
      <c r="E18681" t="s">
        <v>14</v>
      </c>
      <c r="F18681" t="s">
        <v>509</v>
      </c>
      <c r="G18681" s="3">
        <v>45254.433634259258</v>
      </c>
      <c r="H18681" s="1">
        <v>94750</v>
      </c>
      <c r="I18681" t="s">
        <v>5887</v>
      </c>
      <c r="J18681" t="s">
        <v>511</v>
      </c>
    </row>
    <row r="18682" spans="1:10">
      <c r="A18682" t="s">
        <v>33</v>
      </c>
      <c r="B18682" t="s">
        <v>1642</v>
      </c>
      <c r="C18682" t="s">
        <v>342</v>
      </c>
      <c r="D18682" t="s">
        <v>13</v>
      </c>
      <c r="E18682" t="s">
        <v>14</v>
      </c>
      <c r="F18682" t="s">
        <v>26</v>
      </c>
      <c r="G18682" s="3">
        <v>45043.418194444443</v>
      </c>
      <c r="H18682" s="1">
        <v>56030</v>
      </c>
      <c r="I18682" t="s">
        <v>1905</v>
      </c>
      <c r="J18682" t="s">
        <v>9622</v>
      </c>
    </row>
    <row r="18683" spans="1:10">
      <c r="A18683" t="s">
        <v>212</v>
      </c>
      <c r="B18683" t="s">
        <v>212</v>
      </c>
      <c r="C18683" t="s">
        <v>3413</v>
      </c>
      <c r="D18683" t="s">
        <v>13</v>
      </c>
      <c r="E18683" t="s">
        <v>14</v>
      </c>
      <c r="F18683" t="s">
        <v>26</v>
      </c>
      <c r="G18683" s="3">
        <v>45005.421481481484</v>
      </c>
      <c r="H18683" s="1">
        <v>150000</v>
      </c>
      <c r="I18683" t="s">
        <v>24227</v>
      </c>
      <c r="J18683" t="s">
        <v>27698</v>
      </c>
    </row>
    <row r="18684" spans="1:10">
      <c r="A18684" t="s">
        <v>10</v>
      </c>
      <c r="B18684" t="s">
        <v>27699</v>
      </c>
      <c r="C18684" t="s">
        <v>18899</v>
      </c>
      <c r="D18684" t="s">
        <v>13</v>
      </c>
      <c r="E18684" t="s">
        <v>14</v>
      </c>
      <c r="F18684" t="s">
        <v>694</v>
      </c>
      <c r="G18684" s="3">
        <v>44952.42759259259</v>
      </c>
      <c r="H18684" s="1">
        <v>56700</v>
      </c>
      <c r="I18684" t="s">
        <v>7178</v>
      </c>
      <c r="J18684" t="s">
        <v>23639</v>
      </c>
    </row>
    <row r="18685" spans="1:10">
      <c r="A18685" t="s">
        <v>135</v>
      </c>
      <c r="B18685" t="s">
        <v>135</v>
      </c>
      <c r="C18685" t="s">
        <v>2616</v>
      </c>
      <c r="D18685" t="s">
        <v>13</v>
      </c>
      <c r="E18685" t="s">
        <v>14</v>
      </c>
      <c r="F18685" t="s">
        <v>26</v>
      </c>
      <c r="G18685" s="3">
        <v>45046.417129629626</v>
      </c>
      <c r="H18685" s="1">
        <v>117500</v>
      </c>
      <c r="I18685" t="s">
        <v>130</v>
      </c>
      <c r="J18685" t="s">
        <v>12891</v>
      </c>
    </row>
    <row r="18686" spans="1:10">
      <c r="A18686" t="s">
        <v>33</v>
      </c>
      <c r="B18686" t="s">
        <v>27700</v>
      </c>
      <c r="C18686" t="s">
        <v>434</v>
      </c>
      <c r="D18686" t="s">
        <v>13</v>
      </c>
      <c r="E18686" t="s">
        <v>14</v>
      </c>
      <c r="F18686" t="s">
        <v>26</v>
      </c>
      <c r="G18686" s="3">
        <v>44942.42931712963</v>
      </c>
      <c r="H18686" s="1">
        <v>115000</v>
      </c>
      <c r="I18686" t="s">
        <v>1016</v>
      </c>
      <c r="J18686" t="s">
        <v>1191</v>
      </c>
    </row>
    <row r="18687" spans="1:10">
      <c r="A18687" t="s">
        <v>33</v>
      </c>
      <c r="B18687" t="s">
        <v>5753</v>
      </c>
      <c r="C18687" t="s">
        <v>8278</v>
      </c>
      <c r="D18687" t="s">
        <v>13</v>
      </c>
      <c r="E18687" t="s">
        <v>14</v>
      </c>
      <c r="F18687" t="s">
        <v>26</v>
      </c>
      <c r="G18687" s="3">
        <v>45114.446747685186</v>
      </c>
      <c r="H18687" s="1">
        <v>95274</v>
      </c>
      <c r="I18687" t="s">
        <v>24353</v>
      </c>
      <c r="J18687" t="s">
        <v>20733</v>
      </c>
    </row>
    <row r="18688" spans="1:10">
      <c r="A18688" t="s">
        <v>10</v>
      </c>
      <c r="B18688" t="s">
        <v>10</v>
      </c>
      <c r="C18688" t="s">
        <v>1132</v>
      </c>
      <c r="D18688" t="s">
        <v>13</v>
      </c>
      <c r="E18688" t="s">
        <v>14</v>
      </c>
      <c r="F18688" t="s">
        <v>1132</v>
      </c>
      <c r="G18688" s="3">
        <v>45171.46465277778</v>
      </c>
      <c r="H18688" s="1">
        <v>90670</v>
      </c>
      <c r="I18688" t="s">
        <v>24265</v>
      </c>
      <c r="J18688" t="s">
        <v>16614</v>
      </c>
    </row>
    <row r="18689" spans="1:10">
      <c r="A18689" t="s">
        <v>135</v>
      </c>
      <c r="B18689" t="s">
        <v>27701</v>
      </c>
      <c r="C18689" t="s">
        <v>232</v>
      </c>
      <c r="D18689" t="s">
        <v>13</v>
      </c>
      <c r="E18689" t="s">
        <v>14</v>
      </c>
      <c r="F18689" t="s">
        <v>26</v>
      </c>
      <c r="G18689" s="3">
        <v>45051.416655092595</v>
      </c>
      <c r="H18689" s="1">
        <v>115000</v>
      </c>
      <c r="I18689" t="s">
        <v>27702</v>
      </c>
      <c r="J18689" t="s">
        <v>27703</v>
      </c>
    </row>
    <row r="18690" spans="1:10">
      <c r="A18690" t="s">
        <v>18</v>
      </c>
      <c r="B18690" t="s">
        <v>27704</v>
      </c>
      <c r="C18690" t="s">
        <v>4559</v>
      </c>
      <c r="D18690" t="s">
        <v>13</v>
      </c>
      <c r="E18690" t="s">
        <v>14</v>
      </c>
      <c r="F18690" t="s">
        <v>26</v>
      </c>
      <c r="G18690" s="3">
        <v>44963.423680555556</v>
      </c>
      <c r="H18690" s="1">
        <v>116600</v>
      </c>
      <c r="I18690" t="s">
        <v>69</v>
      </c>
      <c r="J18690" t="s">
        <v>27705</v>
      </c>
    </row>
    <row r="18691" spans="1:10">
      <c r="A18691" t="s">
        <v>33</v>
      </c>
      <c r="B18691" t="s">
        <v>19330</v>
      </c>
      <c r="C18691" t="s">
        <v>19331</v>
      </c>
      <c r="D18691" t="s">
        <v>13</v>
      </c>
      <c r="E18691" t="s">
        <v>14</v>
      </c>
      <c r="F18691" t="s">
        <v>26</v>
      </c>
      <c r="G18691" s="3">
        <v>45081.418946759259</v>
      </c>
      <c r="H18691" s="1">
        <v>60000</v>
      </c>
      <c r="I18691" t="s">
        <v>19332</v>
      </c>
      <c r="J18691" t="s">
        <v>19333</v>
      </c>
    </row>
    <row r="18692" spans="1:10">
      <c r="A18692" t="s">
        <v>33</v>
      </c>
      <c r="B18692" t="s">
        <v>33</v>
      </c>
      <c r="C18692" t="s">
        <v>24</v>
      </c>
      <c r="D18692" t="s">
        <v>13</v>
      </c>
      <c r="E18692" t="s">
        <v>25</v>
      </c>
      <c r="F18692" t="s">
        <v>26</v>
      </c>
      <c r="G18692" s="3">
        <v>45131.417453703703</v>
      </c>
      <c r="H18692" s="1">
        <v>82500</v>
      </c>
      <c r="I18692" t="s">
        <v>602</v>
      </c>
      <c r="J18692" t="s">
        <v>22528</v>
      </c>
    </row>
    <row r="18693" spans="1:10">
      <c r="A18693" t="s">
        <v>73</v>
      </c>
      <c r="B18693" t="s">
        <v>27706</v>
      </c>
      <c r="C18693" t="s">
        <v>276</v>
      </c>
      <c r="D18693" t="s">
        <v>13</v>
      </c>
      <c r="E18693" t="s">
        <v>14</v>
      </c>
      <c r="F18693" t="s">
        <v>26</v>
      </c>
      <c r="G18693" s="3">
        <v>44937.421863425923</v>
      </c>
      <c r="H18693" s="1">
        <v>156596</v>
      </c>
      <c r="I18693" t="s">
        <v>120</v>
      </c>
      <c r="J18693" t="s">
        <v>2721</v>
      </c>
    </row>
    <row r="18694" spans="1:10">
      <c r="A18694" t="s">
        <v>10</v>
      </c>
      <c r="B18694" t="s">
        <v>11200</v>
      </c>
      <c r="C18694" t="s">
        <v>1291</v>
      </c>
      <c r="D18694" t="s">
        <v>13</v>
      </c>
      <c r="E18694" t="s">
        <v>14</v>
      </c>
      <c r="F18694" t="s">
        <v>26</v>
      </c>
      <c r="G18694" s="3">
        <v>44947.41978009259</v>
      </c>
      <c r="H18694" s="1">
        <v>90000</v>
      </c>
      <c r="I18694" t="s">
        <v>4667</v>
      </c>
      <c r="J18694" t="s">
        <v>11637</v>
      </c>
    </row>
    <row r="18695" spans="1:10">
      <c r="A18695" t="s">
        <v>18</v>
      </c>
      <c r="B18695" t="s">
        <v>7330</v>
      </c>
      <c r="C18695" t="s">
        <v>161</v>
      </c>
      <c r="D18695" t="s">
        <v>13</v>
      </c>
      <c r="E18695" t="s">
        <v>14</v>
      </c>
      <c r="F18695" t="s">
        <v>162</v>
      </c>
      <c r="G18695" s="3">
        <v>45103.42832175926</v>
      </c>
      <c r="H18695" s="1">
        <v>89100</v>
      </c>
      <c r="I18695" t="s">
        <v>11089</v>
      </c>
      <c r="J18695" t="s">
        <v>27707</v>
      </c>
    </row>
    <row r="18696" spans="1:10">
      <c r="A18696" t="s">
        <v>33</v>
      </c>
      <c r="B18696" t="s">
        <v>14597</v>
      </c>
      <c r="C18696" t="s">
        <v>14598</v>
      </c>
      <c r="D18696" t="s">
        <v>13</v>
      </c>
      <c r="E18696" t="s">
        <v>14</v>
      </c>
      <c r="F18696" t="s">
        <v>10310</v>
      </c>
      <c r="G18696" s="3">
        <v>45007.468124999999</v>
      </c>
      <c r="H18696" s="1">
        <v>163782</v>
      </c>
      <c r="I18696" t="s">
        <v>5427</v>
      </c>
      <c r="J18696" t="s">
        <v>27708</v>
      </c>
    </row>
    <row r="18697" spans="1:10">
      <c r="A18697" t="s">
        <v>18</v>
      </c>
      <c r="B18697" t="s">
        <v>10043</v>
      </c>
      <c r="C18697" t="s">
        <v>24730</v>
      </c>
      <c r="D18697" t="s">
        <v>13</v>
      </c>
      <c r="E18697" t="s">
        <v>14</v>
      </c>
      <c r="F18697" t="s">
        <v>608</v>
      </c>
      <c r="G18697" s="3">
        <v>44986.436226851853</v>
      </c>
      <c r="H18697" s="1">
        <v>125000</v>
      </c>
      <c r="I18697" t="s">
        <v>1849</v>
      </c>
      <c r="J18697" t="s">
        <v>27709</v>
      </c>
    </row>
    <row r="18698" spans="1:10">
      <c r="A18698" t="s">
        <v>10</v>
      </c>
      <c r="B18698" t="s">
        <v>3127</v>
      </c>
      <c r="C18698" t="s">
        <v>1402</v>
      </c>
      <c r="D18698" t="s">
        <v>13</v>
      </c>
      <c r="E18698" t="s">
        <v>14</v>
      </c>
      <c r="F18698" t="s">
        <v>26</v>
      </c>
      <c r="G18698" s="3">
        <v>45021.441331018519</v>
      </c>
      <c r="H18698" s="1">
        <v>115000</v>
      </c>
      <c r="I18698" t="s">
        <v>420</v>
      </c>
      <c r="J18698" t="s">
        <v>27710</v>
      </c>
    </row>
    <row r="18699" spans="1:10">
      <c r="A18699" t="s">
        <v>10</v>
      </c>
      <c r="B18699" t="s">
        <v>6695</v>
      </c>
      <c r="C18699" t="s">
        <v>1866</v>
      </c>
      <c r="D18699" t="s">
        <v>13</v>
      </c>
      <c r="E18699" t="s">
        <v>14</v>
      </c>
      <c r="F18699" t="s">
        <v>171</v>
      </c>
      <c r="G18699" s="3">
        <v>45047.425752314812</v>
      </c>
      <c r="H18699" s="1">
        <v>93600</v>
      </c>
      <c r="I18699" t="s">
        <v>23885</v>
      </c>
      <c r="J18699" t="s">
        <v>27711</v>
      </c>
    </row>
    <row r="18700" spans="1:10">
      <c r="A18700" t="s">
        <v>33</v>
      </c>
      <c r="B18700" t="s">
        <v>23791</v>
      </c>
      <c r="C18700" t="s">
        <v>6903</v>
      </c>
      <c r="D18700" t="s">
        <v>13</v>
      </c>
      <c r="E18700" t="s">
        <v>14</v>
      </c>
      <c r="F18700" t="s">
        <v>26</v>
      </c>
      <c r="G18700" s="3">
        <v>44943.418240740742</v>
      </c>
      <c r="H18700" s="1">
        <v>146100</v>
      </c>
      <c r="I18700" t="s">
        <v>69</v>
      </c>
      <c r="J18700" t="s">
        <v>7573</v>
      </c>
    </row>
    <row r="18701" spans="1:10">
      <c r="A18701" t="s">
        <v>10</v>
      </c>
      <c r="B18701" t="s">
        <v>432</v>
      </c>
      <c r="C18701" t="s">
        <v>30</v>
      </c>
      <c r="D18701" t="s">
        <v>13</v>
      </c>
      <c r="E18701" t="s">
        <v>14</v>
      </c>
      <c r="F18701" t="s">
        <v>26</v>
      </c>
      <c r="G18701" s="3">
        <v>45108.419016203705</v>
      </c>
      <c r="H18701" s="1">
        <v>200000</v>
      </c>
      <c r="I18701" t="s">
        <v>41</v>
      </c>
    </row>
    <row r="18702" spans="1:10">
      <c r="A18702" t="s">
        <v>33</v>
      </c>
      <c r="B18702" t="s">
        <v>3727</v>
      </c>
      <c r="C18702" t="s">
        <v>1109</v>
      </c>
      <c r="D18702" t="s">
        <v>13</v>
      </c>
      <c r="E18702" t="s">
        <v>14</v>
      </c>
      <c r="F18702" t="s">
        <v>1110</v>
      </c>
      <c r="G18702" s="3">
        <v>45125.447268518517</v>
      </c>
      <c r="H18702" s="1">
        <v>72900</v>
      </c>
      <c r="I18702" t="s">
        <v>22769</v>
      </c>
      <c r="J18702" t="s">
        <v>27712</v>
      </c>
    </row>
    <row r="18703" spans="1:10">
      <c r="A18703" t="s">
        <v>106</v>
      </c>
      <c r="B18703" t="s">
        <v>27713</v>
      </c>
      <c r="C18703" t="s">
        <v>56</v>
      </c>
      <c r="D18703" t="s">
        <v>293</v>
      </c>
      <c r="E18703" t="s">
        <v>14</v>
      </c>
      <c r="F18703" t="s">
        <v>26</v>
      </c>
      <c r="G18703" s="3">
        <v>45253.417569444442</v>
      </c>
      <c r="H18703" s="1">
        <v>50000</v>
      </c>
      <c r="I18703" t="s">
        <v>18735</v>
      </c>
    </row>
    <row r="18704" spans="1:10">
      <c r="A18704" t="s">
        <v>10</v>
      </c>
      <c r="B18704" t="s">
        <v>25300</v>
      </c>
      <c r="C18704" t="s">
        <v>1164</v>
      </c>
      <c r="D18704" t="s">
        <v>13</v>
      </c>
      <c r="E18704" t="s">
        <v>14</v>
      </c>
      <c r="F18704" t="s">
        <v>806</v>
      </c>
      <c r="G18704" s="3">
        <v>44994.440335648149</v>
      </c>
      <c r="H18704" s="1">
        <v>79200</v>
      </c>
      <c r="I18704" t="s">
        <v>1133</v>
      </c>
      <c r="J18704" t="s">
        <v>301</v>
      </c>
    </row>
    <row r="18705" spans="1:10">
      <c r="A18705" t="s">
        <v>10</v>
      </c>
      <c r="B18705" t="s">
        <v>3127</v>
      </c>
      <c r="C18705" t="s">
        <v>1405</v>
      </c>
      <c r="D18705" t="s">
        <v>13</v>
      </c>
      <c r="E18705" t="s">
        <v>14</v>
      </c>
      <c r="F18705" t="s">
        <v>26</v>
      </c>
      <c r="G18705" s="3">
        <v>45022.417847222219</v>
      </c>
      <c r="H18705" s="1">
        <v>115000</v>
      </c>
      <c r="I18705" t="s">
        <v>420</v>
      </c>
      <c r="J18705" t="s">
        <v>27714</v>
      </c>
    </row>
    <row r="18706" spans="1:10">
      <c r="A18706" t="s">
        <v>33</v>
      </c>
      <c r="B18706" t="s">
        <v>33</v>
      </c>
      <c r="C18706" t="s">
        <v>24</v>
      </c>
      <c r="D18706" t="s">
        <v>13</v>
      </c>
      <c r="E18706" t="s">
        <v>25</v>
      </c>
      <c r="F18706" t="s">
        <v>26</v>
      </c>
      <c r="G18706" s="3">
        <v>45259.416701388887</v>
      </c>
      <c r="H18706" s="1">
        <v>84500</v>
      </c>
      <c r="I18706" t="s">
        <v>602</v>
      </c>
      <c r="J18706" t="s">
        <v>27715</v>
      </c>
    </row>
    <row r="18707" spans="1:10">
      <c r="A18707" t="s">
        <v>212</v>
      </c>
      <c r="B18707" t="s">
        <v>14884</v>
      </c>
      <c r="C18707" t="s">
        <v>108</v>
      </c>
      <c r="D18707" t="s">
        <v>13</v>
      </c>
      <c r="E18707" t="s">
        <v>14</v>
      </c>
      <c r="F18707" t="s">
        <v>26</v>
      </c>
      <c r="G18707" s="3">
        <v>45048.417974537035</v>
      </c>
      <c r="H18707" s="1">
        <v>349500</v>
      </c>
      <c r="I18707" t="s">
        <v>31</v>
      </c>
      <c r="J18707" t="s">
        <v>3203</v>
      </c>
    </row>
    <row r="18708" spans="1:10">
      <c r="A18708" t="s">
        <v>18</v>
      </c>
      <c r="B18708" t="s">
        <v>27716</v>
      </c>
      <c r="C18708" t="s">
        <v>232</v>
      </c>
      <c r="D18708" t="s">
        <v>13</v>
      </c>
      <c r="E18708" t="s">
        <v>14</v>
      </c>
      <c r="F18708" t="s">
        <v>20</v>
      </c>
      <c r="G18708" s="3">
        <v>45116.492152777777</v>
      </c>
      <c r="H18708" s="1">
        <v>200000</v>
      </c>
      <c r="I18708" t="s">
        <v>7744</v>
      </c>
      <c r="J18708" t="s">
        <v>27717</v>
      </c>
    </row>
    <row r="18709" spans="1:10">
      <c r="A18709" t="s">
        <v>10</v>
      </c>
      <c r="B18709" t="s">
        <v>27718</v>
      </c>
      <c r="C18709" t="s">
        <v>108</v>
      </c>
      <c r="D18709" t="s">
        <v>13</v>
      </c>
      <c r="E18709" t="s">
        <v>14</v>
      </c>
      <c r="F18709" t="s">
        <v>26</v>
      </c>
      <c r="G18709" s="3">
        <v>45033.418842592589</v>
      </c>
      <c r="H18709" s="1">
        <v>145289</v>
      </c>
      <c r="I18709" t="s">
        <v>31</v>
      </c>
      <c r="J18709" t="s">
        <v>28</v>
      </c>
    </row>
    <row r="18710" spans="1:10">
      <c r="A18710" t="s">
        <v>135</v>
      </c>
      <c r="B18710" t="s">
        <v>20992</v>
      </c>
      <c r="C18710" t="s">
        <v>201</v>
      </c>
      <c r="D18710" t="s">
        <v>13</v>
      </c>
      <c r="E18710" t="s">
        <v>14</v>
      </c>
      <c r="F18710" t="s">
        <v>26</v>
      </c>
      <c r="G18710" s="3">
        <v>45084.472303240742</v>
      </c>
      <c r="H18710" s="1">
        <v>96500</v>
      </c>
      <c r="I18710" t="s">
        <v>18118</v>
      </c>
      <c r="J18710" t="s">
        <v>20994</v>
      </c>
    </row>
    <row r="18711" spans="1:10">
      <c r="A18711" t="s">
        <v>33</v>
      </c>
      <c r="B18711" t="s">
        <v>27719</v>
      </c>
      <c r="C18711" t="s">
        <v>837</v>
      </c>
      <c r="D18711" t="s">
        <v>13</v>
      </c>
      <c r="E18711" t="s">
        <v>14</v>
      </c>
      <c r="F18711" t="s">
        <v>221</v>
      </c>
      <c r="G18711" s="3">
        <v>45143.470057870371</v>
      </c>
      <c r="H18711" s="1">
        <v>57500</v>
      </c>
      <c r="I18711" t="s">
        <v>1873</v>
      </c>
      <c r="J18711" t="s">
        <v>27720</v>
      </c>
    </row>
    <row r="18712" spans="1:10">
      <c r="A18712" t="s">
        <v>33</v>
      </c>
      <c r="B18712" t="s">
        <v>33</v>
      </c>
      <c r="C18712" t="s">
        <v>24</v>
      </c>
      <c r="D18712" t="s">
        <v>13</v>
      </c>
      <c r="E18712" t="s">
        <v>25</v>
      </c>
      <c r="F18712" t="s">
        <v>26</v>
      </c>
      <c r="G18712" s="3">
        <v>45062.417372685188</v>
      </c>
      <c r="H18712" s="1">
        <v>81000</v>
      </c>
      <c r="I18712" t="s">
        <v>602</v>
      </c>
      <c r="J18712" t="s">
        <v>97</v>
      </c>
    </row>
    <row r="18713" spans="1:10">
      <c r="A18713" t="s">
        <v>135</v>
      </c>
      <c r="B18713" t="s">
        <v>12109</v>
      </c>
      <c r="C18713" t="s">
        <v>19</v>
      </c>
      <c r="D18713" t="s">
        <v>13</v>
      </c>
      <c r="E18713" t="s">
        <v>14</v>
      </c>
      <c r="F18713" t="s">
        <v>26</v>
      </c>
      <c r="G18713" s="3">
        <v>45089.41679398148</v>
      </c>
      <c r="H18713" s="1">
        <v>125000</v>
      </c>
      <c r="I18713" t="s">
        <v>5911</v>
      </c>
    </row>
    <row r="18714" spans="1:10">
      <c r="A18714" t="s">
        <v>33</v>
      </c>
      <c r="B18714" t="s">
        <v>27721</v>
      </c>
      <c r="C18714" t="s">
        <v>2430</v>
      </c>
      <c r="D18714" t="s">
        <v>13</v>
      </c>
      <c r="E18714" t="s">
        <v>14</v>
      </c>
      <c r="F18714" t="s">
        <v>694</v>
      </c>
      <c r="G18714" s="3">
        <v>44933.427569444444</v>
      </c>
      <c r="H18714" s="1">
        <v>45000</v>
      </c>
      <c r="I18714" t="s">
        <v>3143</v>
      </c>
      <c r="J18714" t="s">
        <v>3618</v>
      </c>
    </row>
    <row r="18715" spans="1:10">
      <c r="A18715" t="s">
        <v>33</v>
      </c>
      <c r="B18715" t="s">
        <v>27722</v>
      </c>
      <c r="C18715" t="s">
        <v>201</v>
      </c>
      <c r="D18715" t="s">
        <v>13</v>
      </c>
      <c r="E18715" t="s">
        <v>14</v>
      </c>
      <c r="F18715" t="s">
        <v>26</v>
      </c>
      <c r="G18715" s="3">
        <v>45037.455057870371</v>
      </c>
      <c r="H18715" s="1">
        <v>90000</v>
      </c>
      <c r="I18715" t="s">
        <v>3081</v>
      </c>
      <c r="J18715" t="s">
        <v>5146</v>
      </c>
    </row>
    <row r="18716" spans="1:10">
      <c r="A18716" t="s">
        <v>33</v>
      </c>
      <c r="B18716" t="s">
        <v>27723</v>
      </c>
      <c r="C18716" t="s">
        <v>75</v>
      </c>
      <c r="D18716" t="s">
        <v>13</v>
      </c>
      <c r="E18716" t="s">
        <v>14</v>
      </c>
      <c r="F18716" t="s">
        <v>26</v>
      </c>
      <c r="G18716" s="3">
        <v>45012.417858796296</v>
      </c>
      <c r="H18716" s="1">
        <v>150000</v>
      </c>
      <c r="I18716" t="s">
        <v>27724</v>
      </c>
      <c r="J18716" t="s">
        <v>27725</v>
      </c>
    </row>
    <row r="18717" spans="1:10">
      <c r="A18717" t="s">
        <v>33</v>
      </c>
      <c r="B18717" t="s">
        <v>27726</v>
      </c>
      <c r="C18717" t="s">
        <v>243</v>
      </c>
      <c r="D18717" t="s">
        <v>13</v>
      </c>
      <c r="E18717" t="s">
        <v>14</v>
      </c>
      <c r="F18717" t="s">
        <v>26</v>
      </c>
      <c r="G18717" s="3">
        <v>45135.417847222219</v>
      </c>
      <c r="H18717" s="1">
        <v>111175</v>
      </c>
      <c r="I18717" t="s">
        <v>948</v>
      </c>
      <c r="J18717" t="s">
        <v>27727</v>
      </c>
    </row>
    <row r="18718" spans="1:10">
      <c r="A18718" t="s">
        <v>135</v>
      </c>
      <c r="B18718" t="s">
        <v>135</v>
      </c>
      <c r="C18718" t="s">
        <v>2616</v>
      </c>
      <c r="D18718" t="s">
        <v>13</v>
      </c>
      <c r="E18718" t="s">
        <v>14</v>
      </c>
      <c r="F18718" t="s">
        <v>26</v>
      </c>
      <c r="G18718" s="3">
        <v>45071.417129629626</v>
      </c>
      <c r="H18718" s="1">
        <v>117500</v>
      </c>
      <c r="I18718" t="s">
        <v>130</v>
      </c>
      <c r="J18718" t="s">
        <v>12891</v>
      </c>
    </row>
    <row r="18719" spans="1:10">
      <c r="A18719" t="s">
        <v>33</v>
      </c>
      <c r="B18719" t="s">
        <v>27728</v>
      </c>
      <c r="C18719" t="s">
        <v>434</v>
      </c>
      <c r="D18719" t="s">
        <v>13</v>
      </c>
      <c r="E18719" t="s">
        <v>14</v>
      </c>
      <c r="F18719" t="s">
        <v>26</v>
      </c>
      <c r="G18719" s="3">
        <v>45040.417337962965</v>
      </c>
      <c r="H18719" s="1">
        <v>90000</v>
      </c>
      <c r="I18719" t="s">
        <v>491</v>
      </c>
      <c r="J18719" t="s">
        <v>27729</v>
      </c>
    </row>
    <row r="18720" spans="1:10">
      <c r="A18720" t="s">
        <v>10</v>
      </c>
      <c r="B18720" t="s">
        <v>1430</v>
      </c>
      <c r="C18720" t="s">
        <v>2161</v>
      </c>
      <c r="D18720" t="s">
        <v>13</v>
      </c>
      <c r="E18720" t="s">
        <v>14</v>
      </c>
      <c r="F18720" t="s">
        <v>2086</v>
      </c>
      <c r="G18720" s="3">
        <v>44979.428842592592</v>
      </c>
      <c r="H18720" s="1">
        <v>81000</v>
      </c>
      <c r="I18720" t="s">
        <v>27730</v>
      </c>
      <c r="J18720" t="s">
        <v>27731</v>
      </c>
    </row>
    <row r="18721" spans="1:10">
      <c r="A18721" t="s">
        <v>33</v>
      </c>
      <c r="B18721" t="s">
        <v>27732</v>
      </c>
      <c r="C18721" t="s">
        <v>24</v>
      </c>
      <c r="D18721" t="s">
        <v>13</v>
      </c>
      <c r="E18721" t="s">
        <v>25</v>
      </c>
      <c r="F18721" t="s">
        <v>26</v>
      </c>
      <c r="G18721" s="3">
        <v>45115.416712962964</v>
      </c>
      <c r="H18721" s="1">
        <v>70000</v>
      </c>
      <c r="I18721" t="s">
        <v>602</v>
      </c>
      <c r="J18721" t="s">
        <v>27733</v>
      </c>
    </row>
    <row r="18722" spans="1:10">
      <c r="A18722" t="s">
        <v>106</v>
      </c>
      <c r="B18722" t="s">
        <v>27734</v>
      </c>
      <c r="C18722" t="s">
        <v>608</v>
      </c>
      <c r="D18722" t="s">
        <v>13</v>
      </c>
      <c r="E18722" t="s">
        <v>14</v>
      </c>
      <c r="F18722" t="s">
        <v>608</v>
      </c>
      <c r="G18722" s="3">
        <v>44984.427951388891</v>
      </c>
      <c r="H18722" s="1">
        <v>99150</v>
      </c>
      <c r="I18722" t="s">
        <v>1753</v>
      </c>
      <c r="J18722" t="s">
        <v>27735</v>
      </c>
    </row>
    <row r="18723" spans="1:10">
      <c r="A18723" t="s">
        <v>212</v>
      </c>
      <c r="B18723" t="s">
        <v>20773</v>
      </c>
      <c r="C18723" t="s">
        <v>289</v>
      </c>
      <c r="D18723" t="s">
        <v>1075</v>
      </c>
      <c r="E18723" t="s">
        <v>14</v>
      </c>
      <c r="F18723" t="s">
        <v>20</v>
      </c>
      <c r="G18723" s="3">
        <v>45247.460995370369</v>
      </c>
      <c r="H18723" s="1">
        <v>135144.5</v>
      </c>
      <c r="I18723" t="s">
        <v>12107</v>
      </c>
      <c r="J18723" t="s">
        <v>20774</v>
      </c>
    </row>
    <row r="18724" spans="1:10">
      <c r="A18724" t="s">
        <v>33</v>
      </c>
      <c r="B18724" t="s">
        <v>33</v>
      </c>
      <c r="C18724" t="s">
        <v>9843</v>
      </c>
      <c r="D18724" t="s">
        <v>13</v>
      </c>
      <c r="E18724" t="s">
        <v>14</v>
      </c>
      <c r="F18724" t="s">
        <v>26</v>
      </c>
      <c r="G18724" s="3">
        <v>45083.417766203704</v>
      </c>
      <c r="H18724" s="1">
        <v>59009.6015625</v>
      </c>
      <c r="I18724" t="s">
        <v>27736</v>
      </c>
      <c r="J18724" t="s">
        <v>27737</v>
      </c>
    </row>
    <row r="18725" spans="1:10">
      <c r="A18725" t="s">
        <v>33</v>
      </c>
      <c r="B18725" t="s">
        <v>27738</v>
      </c>
      <c r="C18725" t="s">
        <v>232</v>
      </c>
      <c r="D18725" t="s">
        <v>13</v>
      </c>
      <c r="E18725" t="s">
        <v>14</v>
      </c>
      <c r="F18725" t="s">
        <v>26</v>
      </c>
      <c r="G18725" s="3">
        <v>44941.416701388887</v>
      </c>
      <c r="H18725" s="1">
        <v>132500</v>
      </c>
      <c r="I18725" t="s">
        <v>1118</v>
      </c>
      <c r="J18725" t="s">
        <v>338</v>
      </c>
    </row>
    <row r="18726" spans="1:10">
      <c r="A18726" t="s">
        <v>212</v>
      </c>
      <c r="B18726" t="s">
        <v>212</v>
      </c>
      <c r="C18726" t="s">
        <v>161</v>
      </c>
      <c r="D18726" t="s">
        <v>13</v>
      </c>
      <c r="E18726" t="s">
        <v>14</v>
      </c>
      <c r="F18726" t="s">
        <v>162</v>
      </c>
      <c r="G18726" s="3">
        <v>45049.4452662037</v>
      </c>
      <c r="H18726" s="1">
        <v>87705</v>
      </c>
      <c r="I18726" t="s">
        <v>20684</v>
      </c>
      <c r="J18726" t="s">
        <v>27739</v>
      </c>
    </row>
    <row r="18727" spans="1:10">
      <c r="A18727" t="s">
        <v>10</v>
      </c>
      <c r="B18727" t="s">
        <v>10</v>
      </c>
      <c r="C18727" t="s">
        <v>1871</v>
      </c>
      <c r="D18727" t="s">
        <v>13</v>
      </c>
      <c r="E18727" t="s">
        <v>14</v>
      </c>
      <c r="F18727" t="s">
        <v>26</v>
      </c>
      <c r="G18727" s="3">
        <v>45273.420520833337</v>
      </c>
      <c r="H18727" s="1">
        <v>75000</v>
      </c>
      <c r="I18727" t="s">
        <v>27740</v>
      </c>
      <c r="J18727" t="s">
        <v>203</v>
      </c>
    </row>
    <row r="18728" spans="1:10">
      <c r="A18728" t="s">
        <v>10</v>
      </c>
      <c r="B18728" t="s">
        <v>27741</v>
      </c>
      <c r="C18728" t="s">
        <v>161</v>
      </c>
      <c r="D18728" t="s">
        <v>13</v>
      </c>
      <c r="E18728" t="s">
        <v>14</v>
      </c>
      <c r="F18728" t="s">
        <v>162</v>
      </c>
      <c r="G18728" s="3">
        <v>45054.43172453704</v>
      </c>
      <c r="H18728" s="1">
        <v>87705</v>
      </c>
      <c r="I18728" t="s">
        <v>17420</v>
      </c>
      <c r="J18728" t="s">
        <v>27742</v>
      </c>
    </row>
    <row r="18729" spans="1:10">
      <c r="A18729" t="s">
        <v>135</v>
      </c>
      <c r="B18729" t="s">
        <v>14038</v>
      </c>
      <c r="C18729" t="s">
        <v>7241</v>
      </c>
      <c r="D18729" t="s">
        <v>13</v>
      </c>
      <c r="E18729" t="s">
        <v>14</v>
      </c>
      <c r="F18729" t="s">
        <v>7242</v>
      </c>
      <c r="G18729" s="3">
        <v>45124.513831018521</v>
      </c>
      <c r="H18729" s="1">
        <v>125000</v>
      </c>
      <c r="I18729" t="s">
        <v>2492</v>
      </c>
      <c r="J18729" t="s">
        <v>14039</v>
      </c>
    </row>
    <row r="18730" spans="1:10">
      <c r="A18730" t="s">
        <v>18</v>
      </c>
      <c r="B18730" t="s">
        <v>27743</v>
      </c>
      <c r="C18730" t="s">
        <v>1884</v>
      </c>
      <c r="D18730" t="s">
        <v>13</v>
      </c>
      <c r="E18730" t="s">
        <v>14</v>
      </c>
      <c r="F18730" t="s">
        <v>221</v>
      </c>
      <c r="G18730" s="3">
        <v>45016.439432870371</v>
      </c>
      <c r="H18730" s="1">
        <v>147500</v>
      </c>
      <c r="I18730" t="s">
        <v>6294</v>
      </c>
      <c r="J18730" t="s">
        <v>27744</v>
      </c>
    </row>
    <row r="18731" spans="1:10">
      <c r="A18731" t="s">
        <v>10</v>
      </c>
      <c r="B18731" t="s">
        <v>1569</v>
      </c>
      <c r="C18731" t="s">
        <v>201</v>
      </c>
      <c r="D18731" t="s">
        <v>13</v>
      </c>
      <c r="E18731" t="s">
        <v>14</v>
      </c>
      <c r="F18731" t="s">
        <v>26</v>
      </c>
      <c r="G18731" s="3">
        <v>45146.453194444446</v>
      </c>
      <c r="H18731" s="1">
        <v>81400</v>
      </c>
      <c r="I18731" t="s">
        <v>5868</v>
      </c>
      <c r="J18731" t="s">
        <v>492</v>
      </c>
    </row>
    <row r="18732" spans="1:10">
      <c r="A18732" t="s">
        <v>10</v>
      </c>
      <c r="B18732" t="s">
        <v>27745</v>
      </c>
      <c r="C18732" t="s">
        <v>243</v>
      </c>
      <c r="D18732" t="s">
        <v>13</v>
      </c>
      <c r="E18732" t="s">
        <v>14</v>
      </c>
      <c r="F18732" t="s">
        <v>26</v>
      </c>
      <c r="G18732" s="3">
        <v>45140.420312499999</v>
      </c>
      <c r="H18732" s="1">
        <v>125000</v>
      </c>
      <c r="I18732" t="s">
        <v>3011</v>
      </c>
      <c r="J18732" t="s">
        <v>27746</v>
      </c>
    </row>
    <row r="18733" spans="1:10">
      <c r="A18733" t="s">
        <v>106</v>
      </c>
      <c r="B18733" t="s">
        <v>11873</v>
      </c>
      <c r="C18733" t="s">
        <v>614</v>
      </c>
      <c r="D18733" t="s">
        <v>13</v>
      </c>
      <c r="E18733" t="s">
        <v>14</v>
      </c>
      <c r="F18733" t="s">
        <v>608</v>
      </c>
      <c r="G18733" s="3">
        <v>45028.43855324074</v>
      </c>
      <c r="H18733" s="1">
        <v>90000</v>
      </c>
      <c r="I18733" t="s">
        <v>25993</v>
      </c>
      <c r="J18733" t="s">
        <v>27747</v>
      </c>
    </row>
    <row r="18734" spans="1:10">
      <c r="A18734" t="s">
        <v>18</v>
      </c>
      <c r="B18734" t="s">
        <v>27748</v>
      </c>
      <c r="C18734" t="s">
        <v>1015</v>
      </c>
      <c r="D18734" t="s">
        <v>13</v>
      </c>
      <c r="E18734" t="s">
        <v>14</v>
      </c>
      <c r="F18734" t="s">
        <v>608</v>
      </c>
      <c r="G18734" s="3">
        <v>45054.429826388892</v>
      </c>
      <c r="H18734" s="1">
        <v>125000</v>
      </c>
      <c r="I18734" t="s">
        <v>1016</v>
      </c>
      <c r="J18734" t="s">
        <v>27749</v>
      </c>
    </row>
    <row r="18735" spans="1:10">
      <c r="A18735" t="s">
        <v>212</v>
      </c>
      <c r="B18735" t="s">
        <v>10158</v>
      </c>
      <c r="C18735" t="s">
        <v>1222</v>
      </c>
      <c r="D18735" t="s">
        <v>13</v>
      </c>
      <c r="E18735" t="s">
        <v>14</v>
      </c>
      <c r="F18735" t="s">
        <v>608</v>
      </c>
      <c r="G18735" s="3">
        <v>45121.424745370372</v>
      </c>
      <c r="H18735" s="1">
        <v>125000</v>
      </c>
      <c r="I18735" t="s">
        <v>3336</v>
      </c>
      <c r="J18735" t="s">
        <v>624</v>
      </c>
    </row>
    <row r="18736" spans="1:10">
      <c r="A18736" t="s">
        <v>10</v>
      </c>
      <c r="B18736" t="s">
        <v>10</v>
      </c>
      <c r="C18736" t="s">
        <v>24</v>
      </c>
      <c r="D18736" t="s">
        <v>13</v>
      </c>
      <c r="E18736" t="s">
        <v>25</v>
      </c>
      <c r="F18736" t="s">
        <v>20</v>
      </c>
      <c r="G18736" s="3">
        <v>44949.477152777778</v>
      </c>
      <c r="H18736" s="1">
        <v>160000</v>
      </c>
      <c r="I18736" t="s">
        <v>27110</v>
      </c>
      <c r="J18736" t="s">
        <v>27111</v>
      </c>
    </row>
    <row r="18737" spans="1:10">
      <c r="A18737" t="s">
        <v>33</v>
      </c>
      <c r="B18737" t="s">
        <v>27750</v>
      </c>
      <c r="C18737" t="s">
        <v>10180</v>
      </c>
      <c r="D18737" t="s">
        <v>13</v>
      </c>
      <c r="E18737" t="s">
        <v>14</v>
      </c>
      <c r="F18737" t="s">
        <v>26</v>
      </c>
      <c r="G18737" s="3">
        <v>45260.418055555558</v>
      </c>
      <c r="H18737" s="1">
        <v>100000</v>
      </c>
      <c r="I18737" t="s">
        <v>8005</v>
      </c>
      <c r="J18737" t="s">
        <v>316</v>
      </c>
    </row>
    <row r="18738" spans="1:10">
      <c r="A18738" t="s">
        <v>33</v>
      </c>
      <c r="B18738" t="s">
        <v>33</v>
      </c>
      <c r="C18738" t="s">
        <v>24</v>
      </c>
      <c r="D18738" t="s">
        <v>13</v>
      </c>
      <c r="E18738" t="s">
        <v>25</v>
      </c>
      <c r="F18738" t="s">
        <v>26</v>
      </c>
      <c r="G18738" s="3">
        <v>45130.416574074072</v>
      </c>
      <c r="H18738" s="1">
        <v>82000</v>
      </c>
      <c r="I18738" t="s">
        <v>602</v>
      </c>
      <c r="J18738" t="s">
        <v>3815</v>
      </c>
    </row>
    <row r="18739" spans="1:10">
      <c r="A18739" t="s">
        <v>10</v>
      </c>
      <c r="B18739" t="s">
        <v>547</v>
      </c>
      <c r="C18739" t="s">
        <v>24</v>
      </c>
      <c r="D18739" t="s">
        <v>13</v>
      </c>
      <c r="E18739" t="s">
        <v>25</v>
      </c>
      <c r="F18739" t="s">
        <v>26</v>
      </c>
      <c r="G18739" s="3">
        <v>45014.420092592591</v>
      </c>
      <c r="H18739" s="1">
        <v>160000</v>
      </c>
      <c r="I18739" t="s">
        <v>8012</v>
      </c>
      <c r="J18739" t="s">
        <v>22569</v>
      </c>
    </row>
    <row r="18740" spans="1:10">
      <c r="A18740" t="s">
        <v>73</v>
      </c>
      <c r="B18740" t="s">
        <v>3741</v>
      </c>
      <c r="C18740" t="s">
        <v>75</v>
      </c>
      <c r="D18740" t="s">
        <v>13</v>
      </c>
      <c r="E18740" t="s">
        <v>14</v>
      </c>
      <c r="F18740" t="s">
        <v>26</v>
      </c>
      <c r="G18740" s="3">
        <v>45042.486666666664</v>
      </c>
      <c r="H18740" s="1">
        <v>150000</v>
      </c>
      <c r="I18740" t="s">
        <v>12489</v>
      </c>
      <c r="J18740" t="s">
        <v>13587</v>
      </c>
    </row>
    <row r="18741" spans="1:10">
      <c r="A18741" t="s">
        <v>10</v>
      </c>
      <c r="B18741" t="s">
        <v>27751</v>
      </c>
      <c r="C18741" t="s">
        <v>22144</v>
      </c>
      <c r="D18741" t="s">
        <v>13</v>
      </c>
      <c r="E18741" t="s">
        <v>14</v>
      </c>
      <c r="F18741" t="s">
        <v>20</v>
      </c>
      <c r="G18741" s="3">
        <v>45004.455925925926</v>
      </c>
      <c r="H18741" s="1">
        <v>175500</v>
      </c>
      <c r="I18741" t="s">
        <v>22145</v>
      </c>
      <c r="J18741" t="s">
        <v>22146</v>
      </c>
    </row>
    <row r="18742" spans="1:10">
      <c r="A18742" t="s">
        <v>10</v>
      </c>
      <c r="B18742" t="s">
        <v>27751</v>
      </c>
      <c r="C18742" t="s">
        <v>22144</v>
      </c>
      <c r="D18742" t="s">
        <v>13</v>
      </c>
      <c r="E18742" t="s">
        <v>14</v>
      </c>
      <c r="F18742" t="s">
        <v>26</v>
      </c>
      <c r="G18742" s="3">
        <v>45014.421469907407</v>
      </c>
      <c r="H18742" s="1">
        <v>127500</v>
      </c>
      <c r="I18742" t="s">
        <v>22145</v>
      </c>
      <c r="J18742" t="s">
        <v>166</v>
      </c>
    </row>
    <row r="18743" spans="1:10">
      <c r="A18743" t="s">
        <v>10</v>
      </c>
      <c r="B18743" t="s">
        <v>27752</v>
      </c>
      <c r="C18743" t="s">
        <v>694</v>
      </c>
      <c r="D18743" t="s">
        <v>13</v>
      </c>
      <c r="E18743" t="s">
        <v>14</v>
      </c>
      <c r="F18743" t="s">
        <v>694</v>
      </c>
      <c r="G18743" s="3">
        <v>44995.444131944445</v>
      </c>
      <c r="H18743" s="1">
        <v>131867</v>
      </c>
      <c r="I18743" t="s">
        <v>19024</v>
      </c>
      <c r="J18743" t="s">
        <v>27753</v>
      </c>
    </row>
    <row r="18744" spans="1:10">
      <c r="A18744" t="s">
        <v>10</v>
      </c>
      <c r="B18744" t="s">
        <v>10</v>
      </c>
      <c r="C18744" t="s">
        <v>232</v>
      </c>
      <c r="D18744" t="s">
        <v>13</v>
      </c>
      <c r="E18744" t="s">
        <v>14</v>
      </c>
      <c r="F18744" t="s">
        <v>26</v>
      </c>
      <c r="G18744" s="3">
        <v>45091.418668981481</v>
      </c>
      <c r="H18744" s="1">
        <v>150000</v>
      </c>
      <c r="I18744" t="s">
        <v>3958</v>
      </c>
      <c r="J18744" t="s">
        <v>27754</v>
      </c>
    </row>
    <row r="18745" spans="1:10">
      <c r="A18745" t="s">
        <v>10</v>
      </c>
      <c r="B18745" t="s">
        <v>27755</v>
      </c>
      <c r="C18745" t="s">
        <v>26</v>
      </c>
      <c r="D18745" t="s">
        <v>13</v>
      </c>
      <c r="E18745" t="s">
        <v>14</v>
      </c>
      <c r="F18745" t="s">
        <v>26</v>
      </c>
      <c r="G18745" s="3">
        <v>45110.419247685182</v>
      </c>
      <c r="H18745" s="1">
        <v>250000</v>
      </c>
      <c r="I18745" t="s">
        <v>19800</v>
      </c>
      <c r="J18745" t="s">
        <v>27756</v>
      </c>
    </row>
    <row r="18746" spans="1:10">
      <c r="A18746" t="s">
        <v>10</v>
      </c>
      <c r="B18746" t="s">
        <v>27757</v>
      </c>
      <c r="C18746" t="s">
        <v>1610</v>
      </c>
      <c r="D18746" t="s">
        <v>13</v>
      </c>
      <c r="E18746" t="s">
        <v>14</v>
      </c>
      <c r="F18746" t="s">
        <v>171</v>
      </c>
      <c r="G18746" s="3">
        <v>44932.435416666667</v>
      </c>
      <c r="H18746" s="1">
        <v>79200</v>
      </c>
      <c r="I18746" t="s">
        <v>1611</v>
      </c>
      <c r="J18746" t="s">
        <v>27758</v>
      </c>
    </row>
    <row r="18747" spans="1:10">
      <c r="A18747" t="s">
        <v>33</v>
      </c>
      <c r="B18747" t="s">
        <v>33</v>
      </c>
      <c r="C18747" t="s">
        <v>767</v>
      </c>
      <c r="D18747" t="s">
        <v>13</v>
      </c>
      <c r="E18747" t="s">
        <v>14</v>
      </c>
      <c r="F18747" t="s">
        <v>26</v>
      </c>
      <c r="G18747" s="3">
        <v>45176.416817129626</v>
      </c>
      <c r="H18747" s="1">
        <v>135000</v>
      </c>
      <c r="I18747" t="s">
        <v>602</v>
      </c>
      <c r="J18747" t="s">
        <v>27759</v>
      </c>
    </row>
    <row r="18748" spans="1:10">
      <c r="A18748" t="s">
        <v>77</v>
      </c>
      <c r="B18748" t="s">
        <v>27760</v>
      </c>
      <c r="C18748" t="s">
        <v>798</v>
      </c>
      <c r="D18748" t="s">
        <v>13</v>
      </c>
      <c r="E18748" t="s">
        <v>14</v>
      </c>
      <c r="F18748" t="s">
        <v>26</v>
      </c>
      <c r="G18748" s="3">
        <v>45043.416932870372</v>
      </c>
      <c r="H18748" s="1">
        <v>135000</v>
      </c>
      <c r="I18748" t="s">
        <v>27761</v>
      </c>
    </row>
    <row r="18749" spans="1:10">
      <c r="A18749" t="s">
        <v>135</v>
      </c>
      <c r="B18749" t="s">
        <v>27762</v>
      </c>
      <c r="C18749" t="s">
        <v>237</v>
      </c>
      <c r="D18749" t="s">
        <v>13</v>
      </c>
      <c r="E18749" t="s">
        <v>14</v>
      </c>
      <c r="F18749" t="s">
        <v>26</v>
      </c>
      <c r="G18749" s="3">
        <v>44939.41988425926</v>
      </c>
      <c r="H18749" s="1">
        <v>115000</v>
      </c>
      <c r="I18749" t="s">
        <v>1016</v>
      </c>
      <c r="J18749" t="s">
        <v>26383</v>
      </c>
    </row>
    <row r="18750" spans="1:10">
      <c r="A18750" t="s">
        <v>18</v>
      </c>
      <c r="B18750" t="s">
        <v>8521</v>
      </c>
      <c r="C18750" t="s">
        <v>232</v>
      </c>
      <c r="D18750" t="s">
        <v>13</v>
      </c>
      <c r="E18750" t="s">
        <v>14</v>
      </c>
      <c r="F18750" t="s">
        <v>26</v>
      </c>
      <c r="G18750" s="3">
        <v>44967.419004629628</v>
      </c>
      <c r="H18750" s="1">
        <v>95000</v>
      </c>
      <c r="I18750" t="s">
        <v>27763</v>
      </c>
      <c r="J18750" t="s">
        <v>27764</v>
      </c>
    </row>
    <row r="18751" spans="1:10">
      <c r="A18751" t="s">
        <v>18</v>
      </c>
      <c r="B18751" t="s">
        <v>688</v>
      </c>
      <c r="C18751" t="s">
        <v>24</v>
      </c>
      <c r="D18751" t="s">
        <v>13</v>
      </c>
      <c r="E18751" t="s">
        <v>25</v>
      </c>
      <c r="F18751" t="s">
        <v>26</v>
      </c>
      <c r="G18751" s="3">
        <v>45225.417650462965</v>
      </c>
      <c r="H18751" s="1">
        <v>138000</v>
      </c>
      <c r="I18751" t="s">
        <v>602</v>
      </c>
      <c r="J18751" t="s">
        <v>27765</v>
      </c>
    </row>
    <row r="18752" spans="1:10">
      <c r="A18752" t="s">
        <v>18</v>
      </c>
      <c r="B18752" t="s">
        <v>27766</v>
      </c>
      <c r="C18752" t="s">
        <v>17278</v>
      </c>
      <c r="D18752" t="s">
        <v>13</v>
      </c>
      <c r="E18752" t="s">
        <v>14</v>
      </c>
      <c r="F18752" t="s">
        <v>10310</v>
      </c>
      <c r="G18752" s="3">
        <v>45128.467060185183</v>
      </c>
      <c r="H18752" s="1">
        <v>80850</v>
      </c>
      <c r="I18752" t="s">
        <v>17279</v>
      </c>
      <c r="J18752" t="s">
        <v>27767</v>
      </c>
    </row>
    <row r="18753" spans="1:10">
      <c r="A18753" t="s">
        <v>10</v>
      </c>
      <c r="B18753" t="s">
        <v>27768</v>
      </c>
      <c r="C18753" t="s">
        <v>224</v>
      </c>
      <c r="D18753" t="s">
        <v>13</v>
      </c>
      <c r="E18753" t="s">
        <v>14</v>
      </c>
      <c r="F18753" t="s">
        <v>26</v>
      </c>
      <c r="G18753" s="3">
        <v>45093.430601851855</v>
      </c>
      <c r="H18753" s="1">
        <v>157500</v>
      </c>
      <c r="I18753" t="s">
        <v>7968</v>
      </c>
      <c r="J18753" t="s">
        <v>1183</v>
      </c>
    </row>
    <row r="18754" spans="1:10">
      <c r="A18754" t="s">
        <v>10</v>
      </c>
      <c r="B18754" t="s">
        <v>18868</v>
      </c>
      <c r="C18754" t="s">
        <v>276</v>
      </c>
      <c r="D18754" t="s">
        <v>13</v>
      </c>
      <c r="E18754" t="s">
        <v>14</v>
      </c>
      <c r="F18754" t="s">
        <v>26</v>
      </c>
      <c r="G18754" s="3">
        <v>44966.418946759259</v>
      </c>
      <c r="H18754" s="1">
        <v>130000</v>
      </c>
      <c r="I18754" t="s">
        <v>123</v>
      </c>
    </row>
    <row r="18755" spans="1:10">
      <c r="A18755" t="s">
        <v>33</v>
      </c>
      <c r="B18755" t="s">
        <v>33</v>
      </c>
      <c r="C18755" t="s">
        <v>27769</v>
      </c>
      <c r="D18755" t="s">
        <v>13</v>
      </c>
      <c r="E18755" t="s">
        <v>14</v>
      </c>
      <c r="F18755" t="s">
        <v>26</v>
      </c>
      <c r="G18755" s="3">
        <v>45273.416747685187</v>
      </c>
      <c r="H18755" s="1">
        <v>65000</v>
      </c>
      <c r="I18755" t="s">
        <v>27770</v>
      </c>
      <c r="J18755" t="s">
        <v>544</v>
      </c>
    </row>
    <row r="18756" spans="1:10">
      <c r="A18756" t="s">
        <v>10</v>
      </c>
      <c r="B18756" t="s">
        <v>7309</v>
      </c>
      <c r="C18756" t="s">
        <v>19</v>
      </c>
      <c r="D18756" t="s">
        <v>13</v>
      </c>
      <c r="E18756" t="s">
        <v>14</v>
      </c>
      <c r="F18756" t="s">
        <v>26</v>
      </c>
      <c r="G18756" s="3">
        <v>45111.416851851849</v>
      </c>
      <c r="H18756" s="1">
        <v>115000</v>
      </c>
      <c r="I18756" t="s">
        <v>980</v>
      </c>
      <c r="J18756" t="s">
        <v>338</v>
      </c>
    </row>
    <row r="18757" spans="1:10">
      <c r="A18757" t="s">
        <v>135</v>
      </c>
      <c r="B18757" t="s">
        <v>1312</v>
      </c>
      <c r="C18757" t="s">
        <v>30</v>
      </c>
      <c r="D18757" t="s">
        <v>13</v>
      </c>
      <c r="E18757" t="s">
        <v>14</v>
      </c>
      <c r="F18757" t="s">
        <v>26</v>
      </c>
      <c r="G18757" s="3">
        <v>45071.417222222219</v>
      </c>
      <c r="H18757" s="1">
        <v>150000</v>
      </c>
      <c r="I18757" t="s">
        <v>3330</v>
      </c>
      <c r="J18757" t="s">
        <v>27580</v>
      </c>
    </row>
    <row r="18758" spans="1:10">
      <c r="A18758" t="s">
        <v>10</v>
      </c>
      <c r="B18758" t="s">
        <v>1522</v>
      </c>
      <c r="C18758" t="s">
        <v>177</v>
      </c>
      <c r="D18758" t="s">
        <v>13</v>
      </c>
      <c r="E18758" t="s">
        <v>14</v>
      </c>
      <c r="F18758" t="s">
        <v>26</v>
      </c>
      <c r="G18758" s="3">
        <v>44966.420312499999</v>
      </c>
      <c r="H18758" s="1">
        <v>92219.3125</v>
      </c>
      <c r="I18758" t="s">
        <v>24813</v>
      </c>
      <c r="J18758" t="s">
        <v>10200</v>
      </c>
    </row>
    <row r="18759" spans="1:10">
      <c r="A18759" t="s">
        <v>135</v>
      </c>
      <c r="B18759" t="s">
        <v>27771</v>
      </c>
      <c r="C18759" t="s">
        <v>3899</v>
      </c>
      <c r="D18759" t="s">
        <v>13</v>
      </c>
      <c r="E18759" t="s">
        <v>14</v>
      </c>
      <c r="F18759" t="s">
        <v>26</v>
      </c>
      <c r="G18759" s="3">
        <v>45073.416979166665</v>
      </c>
      <c r="H18759" s="1">
        <v>121000</v>
      </c>
      <c r="I18759" t="s">
        <v>27772</v>
      </c>
      <c r="J18759" t="s">
        <v>27773</v>
      </c>
    </row>
    <row r="18760" spans="1:10">
      <c r="A18760" t="s">
        <v>33</v>
      </c>
      <c r="B18760" t="s">
        <v>27774</v>
      </c>
      <c r="C18760" t="s">
        <v>13995</v>
      </c>
      <c r="D18760" t="s">
        <v>100</v>
      </c>
      <c r="E18760" t="s">
        <v>14</v>
      </c>
      <c r="F18760" t="s">
        <v>26</v>
      </c>
      <c r="G18760" s="3">
        <v>45082.416805555556</v>
      </c>
      <c r="H18760" s="1">
        <v>35000</v>
      </c>
      <c r="I18760" t="s">
        <v>27775</v>
      </c>
      <c r="J18760" t="s">
        <v>230</v>
      </c>
    </row>
    <row r="18761" spans="1:10">
      <c r="A18761" t="s">
        <v>10</v>
      </c>
      <c r="B18761" t="s">
        <v>10</v>
      </c>
      <c r="C18761" t="s">
        <v>2012</v>
      </c>
      <c r="D18761" t="s">
        <v>13</v>
      </c>
      <c r="E18761" t="s">
        <v>14</v>
      </c>
      <c r="F18761" t="s">
        <v>2012</v>
      </c>
      <c r="G18761" s="3">
        <v>45256.438078703701</v>
      </c>
      <c r="H18761" s="1">
        <v>164000</v>
      </c>
      <c r="I18761" t="s">
        <v>27776</v>
      </c>
      <c r="J18761" t="s">
        <v>27777</v>
      </c>
    </row>
    <row r="18762" spans="1:10">
      <c r="A18762" t="s">
        <v>10</v>
      </c>
      <c r="B18762" t="s">
        <v>2197</v>
      </c>
      <c r="C18762" t="s">
        <v>75</v>
      </c>
      <c r="D18762" t="s">
        <v>13</v>
      </c>
      <c r="E18762" t="s">
        <v>14</v>
      </c>
      <c r="F18762" t="s">
        <v>26</v>
      </c>
      <c r="G18762" s="3">
        <v>45002.417210648149</v>
      </c>
      <c r="H18762" s="1">
        <v>301000</v>
      </c>
      <c r="I18762" t="s">
        <v>1333</v>
      </c>
      <c r="J18762" t="s">
        <v>166</v>
      </c>
    </row>
    <row r="18763" spans="1:10">
      <c r="A18763" t="s">
        <v>33</v>
      </c>
      <c r="B18763" t="s">
        <v>27778</v>
      </c>
      <c r="C18763" t="s">
        <v>10035</v>
      </c>
      <c r="D18763" t="s">
        <v>13</v>
      </c>
      <c r="E18763" t="s">
        <v>14</v>
      </c>
      <c r="F18763" t="s">
        <v>26</v>
      </c>
      <c r="G18763" s="3">
        <v>45104.417511574073</v>
      </c>
      <c r="H18763" s="1">
        <v>115000</v>
      </c>
      <c r="I18763" t="s">
        <v>27779</v>
      </c>
      <c r="J18763" t="s">
        <v>10037</v>
      </c>
    </row>
    <row r="18764" spans="1:10">
      <c r="A18764" t="s">
        <v>33</v>
      </c>
      <c r="B18764" t="s">
        <v>33</v>
      </c>
      <c r="C18764" t="s">
        <v>9793</v>
      </c>
      <c r="D18764" t="s">
        <v>12824</v>
      </c>
      <c r="E18764" t="s">
        <v>14</v>
      </c>
      <c r="F18764" t="s">
        <v>26</v>
      </c>
      <c r="G18764" s="3">
        <v>45264.416875000003</v>
      </c>
      <c r="H18764" s="1">
        <v>85000</v>
      </c>
      <c r="I18764" t="s">
        <v>14280</v>
      </c>
      <c r="J18764" t="s">
        <v>27780</v>
      </c>
    </row>
    <row r="18765" spans="1:10">
      <c r="A18765" t="s">
        <v>33</v>
      </c>
      <c r="B18765" t="s">
        <v>27781</v>
      </c>
      <c r="C18765" t="s">
        <v>572</v>
      </c>
      <c r="D18765" t="s">
        <v>13</v>
      </c>
      <c r="E18765" t="s">
        <v>14</v>
      </c>
      <c r="F18765" t="s">
        <v>26</v>
      </c>
      <c r="G18765" s="3">
        <v>45160.462060185186</v>
      </c>
      <c r="H18765" s="1">
        <v>115000</v>
      </c>
      <c r="I18765" t="s">
        <v>3015</v>
      </c>
      <c r="J18765" t="s">
        <v>6060</v>
      </c>
    </row>
    <row r="18766" spans="1:10">
      <c r="A18766" t="s">
        <v>33</v>
      </c>
      <c r="B18766" t="s">
        <v>21636</v>
      </c>
      <c r="C18766" t="s">
        <v>750</v>
      </c>
      <c r="D18766" t="s">
        <v>13</v>
      </c>
      <c r="E18766" t="s">
        <v>14</v>
      </c>
      <c r="F18766" t="s">
        <v>26</v>
      </c>
      <c r="G18766" s="3">
        <v>45031.416886574072</v>
      </c>
      <c r="H18766" s="1">
        <v>145000</v>
      </c>
      <c r="I18766" t="s">
        <v>128</v>
      </c>
      <c r="J18766" t="s">
        <v>21637</v>
      </c>
    </row>
    <row r="18767" spans="1:10">
      <c r="A18767" t="s">
        <v>135</v>
      </c>
      <c r="B18767" t="s">
        <v>135</v>
      </c>
      <c r="C18767" t="s">
        <v>7186</v>
      </c>
      <c r="D18767" t="s">
        <v>13</v>
      </c>
      <c r="E18767" t="s">
        <v>14</v>
      </c>
      <c r="F18767" t="s">
        <v>26</v>
      </c>
      <c r="G18767" s="3">
        <v>45249.416678240741</v>
      </c>
      <c r="H18767" s="1">
        <v>135000</v>
      </c>
      <c r="I18767" t="s">
        <v>2592</v>
      </c>
    </row>
    <row r="18768" spans="1:10">
      <c r="A18768" t="s">
        <v>77</v>
      </c>
      <c r="B18768" t="s">
        <v>27782</v>
      </c>
      <c r="C18768" t="s">
        <v>27783</v>
      </c>
      <c r="D18768" t="s">
        <v>13</v>
      </c>
      <c r="E18768" t="s">
        <v>14</v>
      </c>
      <c r="F18768" t="s">
        <v>26</v>
      </c>
      <c r="G18768" s="3">
        <v>45060.41747685185</v>
      </c>
      <c r="H18768" s="1">
        <v>120000</v>
      </c>
      <c r="I18768" t="s">
        <v>130</v>
      </c>
      <c r="J18768" t="s">
        <v>316</v>
      </c>
    </row>
    <row r="18769" spans="1:10">
      <c r="A18769" t="s">
        <v>212</v>
      </c>
      <c r="B18769" t="s">
        <v>14980</v>
      </c>
      <c r="C18769" t="s">
        <v>75</v>
      </c>
      <c r="D18769" t="s">
        <v>13</v>
      </c>
      <c r="E18769" t="s">
        <v>14</v>
      </c>
      <c r="F18769" t="s">
        <v>26</v>
      </c>
      <c r="G18769" s="3">
        <v>45090.418738425928</v>
      </c>
      <c r="H18769" s="1">
        <v>150000</v>
      </c>
      <c r="I18769" t="s">
        <v>1114</v>
      </c>
      <c r="J18769" t="s">
        <v>4793</v>
      </c>
    </row>
    <row r="18770" spans="1:10">
      <c r="A18770" t="s">
        <v>212</v>
      </c>
      <c r="B18770" t="s">
        <v>212</v>
      </c>
      <c r="C18770" t="s">
        <v>1402</v>
      </c>
      <c r="D18770" t="s">
        <v>13</v>
      </c>
      <c r="E18770" t="s">
        <v>14</v>
      </c>
      <c r="F18770" t="s">
        <v>26</v>
      </c>
      <c r="G18770" s="3">
        <v>45049.462708333333</v>
      </c>
      <c r="H18770" s="1">
        <v>125000</v>
      </c>
      <c r="I18770" t="s">
        <v>2646</v>
      </c>
      <c r="J18770" t="s">
        <v>7578</v>
      </c>
    </row>
    <row r="18771" spans="1:10">
      <c r="A18771" t="s">
        <v>33</v>
      </c>
      <c r="B18771" t="s">
        <v>364</v>
      </c>
      <c r="C18771" t="s">
        <v>24</v>
      </c>
      <c r="D18771" t="s">
        <v>13</v>
      </c>
      <c r="E18771" t="s">
        <v>25</v>
      </c>
      <c r="F18771" t="s">
        <v>26</v>
      </c>
      <c r="G18771" s="3">
        <v>45284.416574074072</v>
      </c>
      <c r="H18771" s="1">
        <v>84000</v>
      </c>
      <c r="I18771" t="s">
        <v>602</v>
      </c>
      <c r="J18771" t="s">
        <v>599</v>
      </c>
    </row>
    <row r="18772" spans="1:10">
      <c r="A18772" t="s">
        <v>33</v>
      </c>
      <c r="B18772" t="s">
        <v>27784</v>
      </c>
      <c r="C18772" t="s">
        <v>2706</v>
      </c>
      <c r="D18772" t="s">
        <v>13</v>
      </c>
      <c r="E18772" t="s">
        <v>14</v>
      </c>
      <c r="F18772" t="s">
        <v>20</v>
      </c>
      <c r="G18772" s="3">
        <v>45021.439930555556</v>
      </c>
      <c r="H18772" s="1">
        <v>91800</v>
      </c>
      <c r="I18772" t="s">
        <v>1613</v>
      </c>
      <c r="J18772" t="s">
        <v>27785</v>
      </c>
    </row>
    <row r="18773" spans="1:10">
      <c r="A18773" t="s">
        <v>33</v>
      </c>
      <c r="B18773" t="s">
        <v>27786</v>
      </c>
      <c r="C18773" t="s">
        <v>170</v>
      </c>
      <c r="D18773" t="s">
        <v>13</v>
      </c>
      <c r="E18773" t="s">
        <v>14</v>
      </c>
      <c r="F18773" t="s">
        <v>171</v>
      </c>
      <c r="G18773" s="3">
        <v>45146.425439814811</v>
      </c>
      <c r="H18773" s="1">
        <v>111175</v>
      </c>
      <c r="I18773" t="s">
        <v>172</v>
      </c>
      <c r="J18773" t="s">
        <v>27787</v>
      </c>
    </row>
    <row r="18774" spans="1:10">
      <c r="A18774" t="s">
        <v>18</v>
      </c>
      <c r="B18774" t="s">
        <v>27788</v>
      </c>
      <c r="C18774" t="s">
        <v>741</v>
      </c>
      <c r="D18774" t="s">
        <v>13</v>
      </c>
      <c r="E18774" t="s">
        <v>14</v>
      </c>
      <c r="F18774" t="s">
        <v>171</v>
      </c>
      <c r="G18774" s="3">
        <v>45168.428437499999</v>
      </c>
      <c r="H18774" s="1">
        <v>147500</v>
      </c>
      <c r="I18774" t="s">
        <v>1472</v>
      </c>
      <c r="J18774" t="s">
        <v>9821</v>
      </c>
    </row>
    <row r="18775" spans="1:10">
      <c r="A18775" t="s">
        <v>77</v>
      </c>
      <c r="B18775" t="s">
        <v>1414</v>
      </c>
      <c r="C18775" t="s">
        <v>24</v>
      </c>
      <c r="D18775" t="s">
        <v>13</v>
      </c>
      <c r="E18775" t="s">
        <v>25</v>
      </c>
      <c r="F18775" t="s">
        <v>26</v>
      </c>
      <c r="G18775" s="3">
        <v>45179.416932870372</v>
      </c>
      <c r="H18775" s="1">
        <v>60000</v>
      </c>
      <c r="I18775" t="s">
        <v>2229</v>
      </c>
      <c r="J18775" t="s">
        <v>27789</v>
      </c>
    </row>
    <row r="18776" spans="1:10">
      <c r="A18776" t="s">
        <v>212</v>
      </c>
      <c r="B18776" t="s">
        <v>27790</v>
      </c>
      <c r="C18776" t="s">
        <v>9471</v>
      </c>
      <c r="D18776" t="s">
        <v>13</v>
      </c>
      <c r="E18776" t="s">
        <v>14</v>
      </c>
      <c r="F18776" t="s">
        <v>26</v>
      </c>
      <c r="G18776" s="3">
        <v>44973.420439814814</v>
      </c>
      <c r="H18776" s="1">
        <v>160000</v>
      </c>
      <c r="I18776" t="s">
        <v>1234</v>
      </c>
      <c r="J18776" t="s">
        <v>2445</v>
      </c>
    </row>
    <row r="18777" spans="1:10">
      <c r="A18777" t="s">
        <v>212</v>
      </c>
      <c r="B18777" t="s">
        <v>16737</v>
      </c>
      <c r="C18777" t="s">
        <v>276</v>
      </c>
      <c r="D18777" t="s">
        <v>13</v>
      </c>
      <c r="E18777" t="s">
        <v>14</v>
      </c>
      <c r="F18777" t="s">
        <v>26</v>
      </c>
      <c r="G18777" s="3">
        <v>45085.41815972222</v>
      </c>
      <c r="H18777" s="1">
        <v>149653</v>
      </c>
      <c r="I18777" t="s">
        <v>23382</v>
      </c>
      <c r="J18777" t="s">
        <v>316</v>
      </c>
    </row>
    <row r="18778" spans="1:10">
      <c r="A18778" t="s">
        <v>33</v>
      </c>
      <c r="B18778" t="s">
        <v>33</v>
      </c>
      <c r="C18778" t="s">
        <v>1908</v>
      </c>
      <c r="D18778" t="s">
        <v>13</v>
      </c>
      <c r="E18778" t="s">
        <v>14</v>
      </c>
      <c r="F18778" t="s">
        <v>26</v>
      </c>
      <c r="G18778" s="3">
        <v>45046.417766203704</v>
      </c>
      <c r="H18778" s="1">
        <v>85000</v>
      </c>
      <c r="I18778" t="s">
        <v>130</v>
      </c>
      <c r="J18778" t="s">
        <v>2890</v>
      </c>
    </row>
    <row r="18779" spans="1:10">
      <c r="A18779" t="s">
        <v>33</v>
      </c>
      <c r="B18779" t="s">
        <v>19328</v>
      </c>
      <c r="C18779" t="s">
        <v>2195</v>
      </c>
      <c r="D18779" t="s">
        <v>13</v>
      </c>
      <c r="E18779" t="s">
        <v>14</v>
      </c>
      <c r="F18779" t="s">
        <v>26</v>
      </c>
      <c r="G18779" s="3">
        <v>45273.417592592596</v>
      </c>
      <c r="H18779" s="1">
        <v>100000</v>
      </c>
      <c r="I18779" t="s">
        <v>27791</v>
      </c>
      <c r="J18779" t="s">
        <v>27792</v>
      </c>
    </row>
    <row r="18780" spans="1:10">
      <c r="A18780" t="s">
        <v>18</v>
      </c>
      <c r="B18780" t="s">
        <v>27793</v>
      </c>
      <c r="C18780" t="s">
        <v>1291</v>
      </c>
      <c r="D18780" t="s">
        <v>13</v>
      </c>
      <c r="E18780" t="s">
        <v>14</v>
      </c>
      <c r="F18780" t="s">
        <v>26</v>
      </c>
      <c r="G18780" s="3">
        <v>44959.460462962961</v>
      </c>
      <c r="H18780" s="1">
        <v>225000</v>
      </c>
      <c r="I18780" t="s">
        <v>1849</v>
      </c>
      <c r="J18780" t="s">
        <v>27794</v>
      </c>
    </row>
    <row r="18781" spans="1:10">
      <c r="A18781" t="s">
        <v>33</v>
      </c>
      <c r="B18781" t="s">
        <v>33</v>
      </c>
      <c r="C18781" t="s">
        <v>75</v>
      </c>
      <c r="D18781" t="s">
        <v>13</v>
      </c>
      <c r="E18781" t="s">
        <v>14</v>
      </c>
      <c r="F18781" t="s">
        <v>26</v>
      </c>
      <c r="G18781" s="3">
        <v>45008.417523148149</v>
      </c>
      <c r="H18781" s="1">
        <v>125000</v>
      </c>
      <c r="I18781" t="s">
        <v>27795</v>
      </c>
      <c r="J18781" t="s">
        <v>27796</v>
      </c>
    </row>
    <row r="18782" spans="1:10">
      <c r="A18782" t="s">
        <v>33</v>
      </c>
      <c r="B18782" t="s">
        <v>27797</v>
      </c>
      <c r="C18782" t="s">
        <v>557</v>
      </c>
      <c r="D18782" t="s">
        <v>13</v>
      </c>
      <c r="E18782" t="s">
        <v>14</v>
      </c>
      <c r="F18782" t="s">
        <v>26</v>
      </c>
      <c r="G18782" s="3">
        <v>45146.452928240738</v>
      </c>
      <c r="H18782" s="1">
        <v>95592</v>
      </c>
      <c r="I18782" t="s">
        <v>6758</v>
      </c>
      <c r="J18782" t="s">
        <v>230</v>
      </c>
    </row>
    <row r="18783" spans="1:10">
      <c r="A18783" t="s">
        <v>135</v>
      </c>
      <c r="B18783" t="s">
        <v>7304</v>
      </c>
      <c r="C18783" t="s">
        <v>365</v>
      </c>
      <c r="D18783" t="s">
        <v>13</v>
      </c>
      <c r="E18783" t="s">
        <v>14</v>
      </c>
      <c r="F18783" t="s">
        <v>26</v>
      </c>
      <c r="G18783" s="3">
        <v>45031.41777777778</v>
      </c>
      <c r="H18783" s="1">
        <v>87500</v>
      </c>
      <c r="I18783" t="s">
        <v>130</v>
      </c>
      <c r="J18783" t="s">
        <v>27798</v>
      </c>
    </row>
    <row r="18784" spans="1:10">
      <c r="A18784" t="s">
        <v>33</v>
      </c>
      <c r="B18784" t="s">
        <v>4889</v>
      </c>
      <c r="C18784" t="s">
        <v>24</v>
      </c>
      <c r="D18784" t="s">
        <v>13</v>
      </c>
      <c r="E18784" t="s">
        <v>25</v>
      </c>
      <c r="F18784" t="s">
        <v>26</v>
      </c>
      <c r="G18784" s="3">
        <v>45087.41777777778</v>
      </c>
      <c r="H18784" s="1">
        <v>85500</v>
      </c>
      <c r="I18784" t="s">
        <v>602</v>
      </c>
    </row>
    <row r="18785" spans="1:10">
      <c r="A18785" t="s">
        <v>33</v>
      </c>
      <c r="B18785" t="s">
        <v>1084</v>
      </c>
      <c r="C18785" t="s">
        <v>24</v>
      </c>
      <c r="D18785" t="s">
        <v>13</v>
      </c>
      <c r="E18785" t="s">
        <v>25</v>
      </c>
      <c r="F18785" t="s">
        <v>26</v>
      </c>
      <c r="G18785" s="3">
        <v>45257.418391203704</v>
      </c>
      <c r="H18785" s="1">
        <v>51000</v>
      </c>
      <c r="I18785" t="s">
        <v>602</v>
      </c>
      <c r="J18785" t="s">
        <v>18415</v>
      </c>
    </row>
    <row r="18786" spans="1:10">
      <c r="A18786" t="s">
        <v>33</v>
      </c>
      <c r="B18786" t="s">
        <v>1437</v>
      </c>
      <c r="C18786" t="s">
        <v>14922</v>
      </c>
      <c r="D18786" t="s">
        <v>13</v>
      </c>
      <c r="E18786" t="s">
        <v>14</v>
      </c>
      <c r="F18786" t="s">
        <v>26</v>
      </c>
      <c r="G18786" s="3">
        <v>45176.41684027778</v>
      </c>
      <c r="H18786" s="1">
        <v>83500</v>
      </c>
      <c r="I18786" t="s">
        <v>602</v>
      </c>
    </row>
    <row r="18787" spans="1:10">
      <c r="A18787" t="s">
        <v>135</v>
      </c>
      <c r="B18787" t="s">
        <v>27799</v>
      </c>
      <c r="C18787" t="s">
        <v>201</v>
      </c>
      <c r="D18787" t="s">
        <v>13</v>
      </c>
      <c r="E18787" t="s">
        <v>14</v>
      </c>
      <c r="F18787" t="s">
        <v>26</v>
      </c>
      <c r="G18787" s="3">
        <v>45014.470208333332</v>
      </c>
      <c r="H18787" s="1">
        <v>125000</v>
      </c>
      <c r="I18787" t="s">
        <v>1604</v>
      </c>
      <c r="J18787" t="s">
        <v>27800</v>
      </c>
    </row>
    <row r="18788" spans="1:10">
      <c r="A18788" t="s">
        <v>10</v>
      </c>
      <c r="B18788" t="s">
        <v>10</v>
      </c>
      <c r="C18788" t="s">
        <v>24</v>
      </c>
      <c r="D18788" t="s">
        <v>10316</v>
      </c>
      <c r="E18788" t="s">
        <v>25</v>
      </c>
      <c r="F18788" t="s">
        <v>26</v>
      </c>
      <c r="G18788" s="3">
        <v>45267.419490740744</v>
      </c>
      <c r="H18788" s="1">
        <v>114903.7265625</v>
      </c>
      <c r="I18788" t="s">
        <v>27801</v>
      </c>
      <c r="J18788" t="s">
        <v>27802</v>
      </c>
    </row>
    <row r="18789" spans="1:10">
      <c r="A18789" t="s">
        <v>212</v>
      </c>
      <c r="B18789" t="s">
        <v>27803</v>
      </c>
      <c r="C18789" t="s">
        <v>232</v>
      </c>
      <c r="D18789" t="s">
        <v>13</v>
      </c>
      <c r="E18789" t="s">
        <v>14</v>
      </c>
      <c r="F18789" t="s">
        <v>26</v>
      </c>
      <c r="G18789" s="3">
        <v>45005.420671296299</v>
      </c>
      <c r="H18789" s="1">
        <v>140359</v>
      </c>
      <c r="I18789" t="s">
        <v>120</v>
      </c>
      <c r="J18789" t="s">
        <v>6024</v>
      </c>
    </row>
    <row r="18790" spans="1:10">
      <c r="A18790" t="s">
        <v>212</v>
      </c>
      <c r="B18790" t="s">
        <v>212</v>
      </c>
      <c r="C18790" t="s">
        <v>243</v>
      </c>
      <c r="D18790" t="s">
        <v>13</v>
      </c>
      <c r="E18790" t="s">
        <v>14</v>
      </c>
      <c r="F18790" t="s">
        <v>26</v>
      </c>
      <c r="G18790" s="3">
        <v>45169.421863425923</v>
      </c>
      <c r="H18790" s="1">
        <v>115000</v>
      </c>
      <c r="I18790" t="s">
        <v>7375</v>
      </c>
      <c r="J18790" t="s">
        <v>12347</v>
      </c>
    </row>
    <row r="18791" spans="1:10">
      <c r="A18791" t="s">
        <v>152</v>
      </c>
      <c r="B18791" t="s">
        <v>152</v>
      </c>
      <c r="C18791" t="s">
        <v>614</v>
      </c>
      <c r="D18791" t="s">
        <v>13</v>
      </c>
      <c r="E18791" t="s">
        <v>14</v>
      </c>
      <c r="F18791" t="s">
        <v>608</v>
      </c>
      <c r="G18791" s="3">
        <v>45196.430578703701</v>
      </c>
      <c r="H18791" s="1">
        <v>90000</v>
      </c>
      <c r="I18791" t="s">
        <v>27804</v>
      </c>
      <c r="J18791" t="s">
        <v>27805</v>
      </c>
    </row>
    <row r="18792" spans="1:10">
      <c r="A18792" t="s">
        <v>73</v>
      </c>
      <c r="B18792" t="s">
        <v>27806</v>
      </c>
      <c r="C18792" t="s">
        <v>4559</v>
      </c>
      <c r="D18792" t="s">
        <v>13</v>
      </c>
      <c r="E18792" t="s">
        <v>14</v>
      </c>
      <c r="F18792" t="s">
        <v>26</v>
      </c>
      <c r="G18792" s="3">
        <v>45142.417662037034</v>
      </c>
      <c r="H18792" s="1">
        <v>90000</v>
      </c>
      <c r="I18792" t="s">
        <v>27807</v>
      </c>
      <c r="J18792" t="s">
        <v>27808</v>
      </c>
    </row>
    <row r="18793" spans="1:10">
      <c r="A18793" t="s">
        <v>18</v>
      </c>
      <c r="B18793" t="s">
        <v>328</v>
      </c>
      <c r="C18793" t="s">
        <v>9911</v>
      </c>
      <c r="D18793" t="s">
        <v>13</v>
      </c>
      <c r="E18793" t="s">
        <v>14</v>
      </c>
      <c r="F18793" t="s">
        <v>26</v>
      </c>
      <c r="G18793" s="3">
        <v>45131.44091435185</v>
      </c>
      <c r="H18793" s="1">
        <v>211000</v>
      </c>
      <c r="I18793" t="s">
        <v>120</v>
      </c>
      <c r="J18793" t="s">
        <v>27809</v>
      </c>
    </row>
    <row r="18794" spans="1:10">
      <c r="A18794" t="s">
        <v>10</v>
      </c>
      <c r="B18794" t="s">
        <v>7151</v>
      </c>
      <c r="C18794" t="s">
        <v>237</v>
      </c>
      <c r="D18794" t="s">
        <v>13</v>
      </c>
      <c r="E18794" t="s">
        <v>14</v>
      </c>
      <c r="F18794" t="s">
        <v>26</v>
      </c>
      <c r="G18794" s="3">
        <v>44930.420972222222</v>
      </c>
      <c r="H18794" s="1">
        <v>90000</v>
      </c>
      <c r="I18794" t="s">
        <v>7010</v>
      </c>
      <c r="J18794" t="s">
        <v>27810</v>
      </c>
    </row>
    <row r="18795" spans="1:10">
      <c r="A18795" t="s">
        <v>10</v>
      </c>
      <c r="B18795" t="s">
        <v>15563</v>
      </c>
      <c r="C18795" t="s">
        <v>189</v>
      </c>
      <c r="D18795" t="s">
        <v>13</v>
      </c>
      <c r="E18795" t="s">
        <v>14</v>
      </c>
      <c r="F18795" t="s">
        <v>190</v>
      </c>
      <c r="G18795" s="3">
        <v>45033.44127314815</v>
      </c>
      <c r="H18795" s="1">
        <v>109500</v>
      </c>
      <c r="I18795" t="s">
        <v>11705</v>
      </c>
    </row>
    <row r="18796" spans="1:10">
      <c r="A18796" t="s">
        <v>18</v>
      </c>
      <c r="B18796" t="s">
        <v>27811</v>
      </c>
      <c r="C18796" t="s">
        <v>1042</v>
      </c>
      <c r="D18796" t="s">
        <v>13</v>
      </c>
      <c r="E18796" t="s">
        <v>14</v>
      </c>
      <c r="F18796" t="s">
        <v>198</v>
      </c>
      <c r="G18796" s="3">
        <v>45047.426817129628</v>
      </c>
      <c r="H18796" s="1">
        <v>147500</v>
      </c>
      <c r="I18796" t="s">
        <v>2907</v>
      </c>
      <c r="J18796" t="s">
        <v>27812</v>
      </c>
    </row>
    <row r="18797" spans="1:10">
      <c r="A18797" t="s">
        <v>18</v>
      </c>
      <c r="B18797" t="s">
        <v>27813</v>
      </c>
      <c r="C18797" t="s">
        <v>1539</v>
      </c>
      <c r="D18797" t="s">
        <v>13</v>
      </c>
      <c r="E18797" t="s">
        <v>14</v>
      </c>
      <c r="F18797" t="s">
        <v>940</v>
      </c>
      <c r="G18797" s="3">
        <v>45076.434872685182</v>
      </c>
      <c r="H18797" s="1">
        <v>89100</v>
      </c>
      <c r="I18797" t="s">
        <v>1540</v>
      </c>
      <c r="J18797" t="s">
        <v>27814</v>
      </c>
    </row>
    <row r="18798" spans="1:10">
      <c r="A18798" t="s">
        <v>10</v>
      </c>
      <c r="B18798" t="s">
        <v>27815</v>
      </c>
      <c r="C18798" t="s">
        <v>27816</v>
      </c>
      <c r="D18798" t="s">
        <v>13</v>
      </c>
      <c r="E18798" t="s">
        <v>14</v>
      </c>
      <c r="F18798" t="s">
        <v>26</v>
      </c>
      <c r="G18798" s="3">
        <v>45014.421944444446</v>
      </c>
      <c r="H18798" s="1">
        <v>125000</v>
      </c>
      <c r="I18798" t="s">
        <v>12952</v>
      </c>
      <c r="J18798" t="s">
        <v>27817</v>
      </c>
    </row>
    <row r="18799" spans="1:10">
      <c r="A18799" t="s">
        <v>33</v>
      </c>
      <c r="B18799" t="s">
        <v>2551</v>
      </c>
      <c r="C18799" t="s">
        <v>27818</v>
      </c>
      <c r="D18799" t="s">
        <v>13</v>
      </c>
      <c r="E18799" t="s">
        <v>14</v>
      </c>
      <c r="F18799" t="s">
        <v>26</v>
      </c>
      <c r="G18799" s="3">
        <v>44981.417303240742</v>
      </c>
      <c r="H18799" s="1">
        <v>90000</v>
      </c>
      <c r="I18799" t="s">
        <v>814</v>
      </c>
    </row>
    <row r="18800" spans="1:10">
      <c r="A18800" t="s">
        <v>135</v>
      </c>
      <c r="B18800" t="s">
        <v>135</v>
      </c>
      <c r="C18800" t="s">
        <v>947</v>
      </c>
      <c r="D18800" t="s">
        <v>13</v>
      </c>
      <c r="E18800" t="s">
        <v>14</v>
      </c>
      <c r="F18800" t="s">
        <v>26</v>
      </c>
      <c r="G18800" s="3">
        <v>44942.428738425922</v>
      </c>
      <c r="H18800" s="1">
        <v>145000</v>
      </c>
      <c r="I18800" t="s">
        <v>27683</v>
      </c>
      <c r="J18800" t="s">
        <v>4982</v>
      </c>
    </row>
    <row r="18801" spans="1:10">
      <c r="A18801" t="s">
        <v>10</v>
      </c>
      <c r="B18801" t="s">
        <v>5106</v>
      </c>
      <c r="C18801" t="s">
        <v>1597</v>
      </c>
      <c r="D18801" t="s">
        <v>13</v>
      </c>
      <c r="E18801" t="s">
        <v>14</v>
      </c>
      <c r="F18801" t="s">
        <v>26</v>
      </c>
      <c r="G18801" s="3">
        <v>45212.419120370374</v>
      </c>
      <c r="H18801" s="1">
        <v>198500</v>
      </c>
      <c r="I18801" t="s">
        <v>195</v>
      </c>
      <c r="J18801" t="s">
        <v>1334</v>
      </c>
    </row>
    <row r="18802" spans="1:10">
      <c r="A18802" t="s">
        <v>33</v>
      </c>
      <c r="B18802" t="s">
        <v>2148</v>
      </c>
      <c r="C18802" t="s">
        <v>95</v>
      </c>
      <c r="D18802" t="s">
        <v>13</v>
      </c>
      <c r="E18802" t="s">
        <v>14</v>
      </c>
      <c r="F18802" t="s">
        <v>26</v>
      </c>
      <c r="G18802" s="3">
        <v>45173.417314814818</v>
      </c>
      <c r="H18802" s="1">
        <v>92500</v>
      </c>
      <c r="I18802" t="s">
        <v>130</v>
      </c>
      <c r="J18802" t="s">
        <v>1643</v>
      </c>
    </row>
    <row r="18803" spans="1:10">
      <c r="A18803" t="s">
        <v>18</v>
      </c>
      <c r="B18803" t="s">
        <v>27819</v>
      </c>
      <c r="C18803" t="s">
        <v>27820</v>
      </c>
      <c r="D18803" t="s">
        <v>13</v>
      </c>
      <c r="E18803" t="s">
        <v>14</v>
      </c>
      <c r="F18803" t="s">
        <v>26</v>
      </c>
      <c r="G18803" s="3">
        <v>45028.45994212963</v>
      </c>
      <c r="H18803" s="1">
        <v>90000</v>
      </c>
      <c r="I18803" t="s">
        <v>9957</v>
      </c>
      <c r="J18803" t="s">
        <v>27821</v>
      </c>
    </row>
    <row r="18804" spans="1:10">
      <c r="A18804" t="s">
        <v>135</v>
      </c>
      <c r="B18804" t="s">
        <v>27822</v>
      </c>
      <c r="C18804" t="s">
        <v>108</v>
      </c>
      <c r="D18804" t="s">
        <v>13</v>
      </c>
      <c r="E18804" t="s">
        <v>14</v>
      </c>
      <c r="F18804" t="s">
        <v>26</v>
      </c>
      <c r="G18804" s="3">
        <v>45105.417581018519</v>
      </c>
      <c r="H18804" s="1">
        <v>150000</v>
      </c>
      <c r="I18804" t="s">
        <v>2407</v>
      </c>
      <c r="J18804" t="s">
        <v>27823</v>
      </c>
    </row>
    <row r="18805" spans="1:10">
      <c r="A18805" t="s">
        <v>10</v>
      </c>
      <c r="B18805" t="s">
        <v>27824</v>
      </c>
      <c r="C18805" t="s">
        <v>91</v>
      </c>
      <c r="D18805" t="s">
        <v>13</v>
      </c>
      <c r="E18805" t="s">
        <v>14</v>
      </c>
      <c r="F18805" t="s">
        <v>26</v>
      </c>
      <c r="G18805" s="3">
        <v>45000.418807870374</v>
      </c>
      <c r="H18805" s="1">
        <v>150000</v>
      </c>
      <c r="I18805" t="s">
        <v>1016</v>
      </c>
      <c r="J18805" t="s">
        <v>1191</v>
      </c>
    </row>
    <row r="18806" spans="1:10">
      <c r="A18806" t="s">
        <v>18</v>
      </c>
      <c r="B18806" t="s">
        <v>27825</v>
      </c>
      <c r="C18806" t="s">
        <v>614</v>
      </c>
      <c r="D18806" t="s">
        <v>13</v>
      </c>
      <c r="E18806" t="s">
        <v>14</v>
      </c>
      <c r="F18806" t="s">
        <v>608</v>
      </c>
      <c r="G18806" s="3">
        <v>44993.428796296299</v>
      </c>
      <c r="H18806" s="1">
        <v>90000</v>
      </c>
      <c r="I18806" t="s">
        <v>7456</v>
      </c>
      <c r="J18806" t="s">
        <v>27826</v>
      </c>
    </row>
    <row r="18807" spans="1:10">
      <c r="A18807" t="s">
        <v>10</v>
      </c>
      <c r="B18807" t="s">
        <v>20371</v>
      </c>
      <c r="C18807" t="s">
        <v>947</v>
      </c>
      <c r="D18807" t="s">
        <v>13</v>
      </c>
      <c r="E18807" t="s">
        <v>14</v>
      </c>
      <c r="F18807" t="s">
        <v>26</v>
      </c>
      <c r="G18807" s="3">
        <v>44988.419236111113</v>
      </c>
      <c r="H18807" s="1">
        <v>150000</v>
      </c>
      <c r="I18807" t="s">
        <v>948</v>
      </c>
      <c r="J18807" t="s">
        <v>20372</v>
      </c>
    </row>
    <row r="18808" spans="1:10">
      <c r="A18808" t="s">
        <v>135</v>
      </c>
      <c r="B18808" t="s">
        <v>27827</v>
      </c>
      <c r="C18808" t="s">
        <v>232</v>
      </c>
      <c r="D18808" t="s">
        <v>13</v>
      </c>
      <c r="E18808" t="s">
        <v>14</v>
      </c>
      <c r="F18808" t="s">
        <v>26</v>
      </c>
      <c r="G18808" s="3">
        <v>44982.416689814818</v>
      </c>
      <c r="H18808" s="1">
        <v>115000</v>
      </c>
      <c r="I18808" t="s">
        <v>27828</v>
      </c>
      <c r="J18808" t="s">
        <v>27829</v>
      </c>
    </row>
    <row r="18809" spans="1:10">
      <c r="A18809" t="s">
        <v>10</v>
      </c>
      <c r="B18809" t="s">
        <v>1606</v>
      </c>
      <c r="C18809" t="s">
        <v>1233</v>
      </c>
      <c r="D18809" t="s">
        <v>13</v>
      </c>
      <c r="E18809" t="s">
        <v>14</v>
      </c>
      <c r="F18809" t="s">
        <v>26</v>
      </c>
      <c r="G18809" s="3">
        <v>45049.419374999998</v>
      </c>
      <c r="H18809" s="1">
        <v>150000</v>
      </c>
      <c r="I18809" t="s">
        <v>1234</v>
      </c>
      <c r="J18809" t="s">
        <v>27830</v>
      </c>
    </row>
    <row r="18810" spans="1:10">
      <c r="A18810" t="s">
        <v>18</v>
      </c>
      <c r="B18810" t="s">
        <v>1101</v>
      </c>
      <c r="C18810" t="s">
        <v>365</v>
      </c>
      <c r="D18810" t="s">
        <v>13</v>
      </c>
      <c r="E18810" t="s">
        <v>14</v>
      </c>
      <c r="F18810" t="s">
        <v>26</v>
      </c>
      <c r="G18810" s="3">
        <v>45124.426006944443</v>
      </c>
      <c r="H18810" s="1">
        <v>100000</v>
      </c>
      <c r="I18810" t="s">
        <v>6572</v>
      </c>
      <c r="J18810" t="s">
        <v>316</v>
      </c>
    </row>
    <row r="18811" spans="1:10">
      <c r="A18811" t="s">
        <v>33</v>
      </c>
      <c r="B18811" t="s">
        <v>22104</v>
      </c>
      <c r="C18811" t="s">
        <v>122</v>
      </c>
      <c r="D18811" t="s">
        <v>13</v>
      </c>
      <c r="E18811" t="s">
        <v>14</v>
      </c>
      <c r="F18811" t="s">
        <v>26</v>
      </c>
      <c r="G18811" s="3">
        <v>45170.417372685188</v>
      </c>
      <c r="H18811" s="1">
        <v>95000</v>
      </c>
      <c r="I18811" t="s">
        <v>128</v>
      </c>
      <c r="J18811" t="s">
        <v>22105</v>
      </c>
    </row>
    <row r="18812" spans="1:10">
      <c r="A18812" t="s">
        <v>33</v>
      </c>
      <c r="B18812" t="s">
        <v>27831</v>
      </c>
      <c r="C18812" t="s">
        <v>157</v>
      </c>
      <c r="D18812" t="s">
        <v>13</v>
      </c>
      <c r="E18812" t="s">
        <v>14</v>
      </c>
      <c r="F18812" t="s">
        <v>26</v>
      </c>
      <c r="G18812" s="3">
        <v>45044.417754629627</v>
      </c>
      <c r="H18812" s="1">
        <v>60000</v>
      </c>
      <c r="I18812" t="s">
        <v>130</v>
      </c>
      <c r="J18812" t="s">
        <v>1643</v>
      </c>
    </row>
    <row r="18813" spans="1:10">
      <c r="A18813" t="s">
        <v>33</v>
      </c>
      <c r="B18813" t="s">
        <v>33</v>
      </c>
      <c r="C18813" t="s">
        <v>24</v>
      </c>
      <c r="D18813" t="s">
        <v>13</v>
      </c>
      <c r="E18813" t="s">
        <v>25</v>
      </c>
      <c r="F18813" t="s">
        <v>26</v>
      </c>
      <c r="G18813" s="3">
        <v>45284.417048611111</v>
      </c>
      <c r="H18813" s="1">
        <v>110000</v>
      </c>
      <c r="I18813" t="s">
        <v>35</v>
      </c>
      <c r="J18813" t="s">
        <v>301</v>
      </c>
    </row>
    <row r="18814" spans="1:10">
      <c r="A18814" t="s">
        <v>10</v>
      </c>
      <c r="B18814" t="s">
        <v>398</v>
      </c>
      <c r="C18814" t="s">
        <v>2706</v>
      </c>
      <c r="D18814" t="s">
        <v>13</v>
      </c>
      <c r="E18814" t="s">
        <v>14</v>
      </c>
      <c r="F18814" t="s">
        <v>20</v>
      </c>
      <c r="G18814" s="3">
        <v>44972.472569444442</v>
      </c>
      <c r="H18814" s="1">
        <v>160000</v>
      </c>
      <c r="I18814" t="s">
        <v>13079</v>
      </c>
      <c r="J18814" t="s">
        <v>13080</v>
      </c>
    </row>
    <row r="18815" spans="1:10">
      <c r="A18815" t="s">
        <v>135</v>
      </c>
      <c r="B18815" t="s">
        <v>27832</v>
      </c>
      <c r="C18815" t="s">
        <v>75</v>
      </c>
      <c r="D18815" t="s">
        <v>13</v>
      </c>
      <c r="E18815" t="s">
        <v>14</v>
      </c>
      <c r="F18815" t="s">
        <v>26</v>
      </c>
      <c r="G18815" s="3">
        <v>45090.417557870373</v>
      </c>
      <c r="H18815" s="1">
        <v>175000</v>
      </c>
      <c r="I18815" t="s">
        <v>2162</v>
      </c>
      <c r="J18815" t="s">
        <v>27833</v>
      </c>
    </row>
    <row r="18816" spans="1:10">
      <c r="A18816" t="s">
        <v>212</v>
      </c>
      <c r="B18816" t="s">
        <v>27834</v>
      </c>
      <c r="C18816" t="s">
        <v>9455</v>
      </c>
      <c r="D18816" t="s">
        <v>13</v>
      </c>
      <c r="E18816" t="s">
        <v>14</v>
      </c>
      <c r="F18816" t="s">
        <v>26</v>
      </c>
      <c r="G18816" s="3">
        <v>45093.430543981478</v>
      </c>
      <c r="H18816" s="1">
        <v>157500</v>
      </c>
      <c r="I18816" t="s">
        <v>27835</v>
      </c>
      <c r="J18816" t="s">
        <v>27836</v>
      </c>
    </row>
    <row r="18817" spans="1:10">
      <c r="A18817" t="s">
        <v>135</v>
      </c>
      <c r="B18817" t="s">
        <v>135</v>
      </c>
      <c r="C18817" t="s">
        <v>5039</v>
      </c>
      <c r="D18817" t="s">
        <v>412</v>
      </c>
      <c r="E18817" t="s">
        <v>14</v>
      </c>
      <c r="F18817" t="s">
        <v>26</v>
      </c>
      <c r="G18817" s="3">
        <v>45171.417245370372</v>
      </c>
      <c r="H18817" s="1">
        <v>105475</v>
      </c>
      <c r="I18817" t="s">
        <v>14276</v>
      </c>
      <c r="J18817" t="s">
        <v>14134</v>
      </c>
    </row>
    <row r="18818" spans="1:10">
      <c r="A18818" t="s">
        <v>33</v>
      </c>
      <c r="B18818" t="s">
        <v>22154</v>
      </c>
      <c r="C18818" t="s">
        <v>434</v>
      </c>
      <c r="D18818" t="s">
        <v>13</v>
      </c>
      <c r="E18818" t="s">
        <v>14</v>
      </c>
      <c r="F18818" t="s">
        <v>26</v>
      </c>
      <c r="G18818" s="3">
        <v>45110.417627314811</v>
      </c>
      <c r="H18818" s="1">
        <v>138615</v>
      </c>
      <c r="I18818" t="s">
        <v>69</v>
      </c>
      <c r="J18818" t="s">
        <v>25701</v>
      </c>
    </row>
    <row r="18819" spans="1:10">
      <c r="A18819" t="s">
        <v>33</v>
      </c>
      <c r="B18819" t="s">
        <v>10908</v>
      </c>
      <c r="C18819" t="s">
        <v>1689</v>
      </c>
      <c r="D18819" t="s">
        <v>13</v>
      </c>
      <c r="E18819" t="s">
        <v>14</v>
      </c>
      <c r="F18819" t="s">
        <v>26</v>
      </c>
      <c r="G18819" s="3">
        <v>45193.417523148149</v>
      </c>
      <c r="H18819" s="1">
        <v>90000</v>
      </c>
      <c r="I18819" t="s">
        <v>20809</v>
      </c>
      <c r="J18819" t="s">
        <v>27837</v>
      </c>
    </row>
    <row r="18820" spans="1:10">
      <c r="A18820" t="s">
        <v>33</v>
      </c>
      <c r="B18820" t="s">
        <v>33</v>
      </c>
      <c r="C18820" t="s">
        <v>27838</v>
      </c>
      <c r="D18820" t="s">
        <v>2139</v>
      </c>
      <c r="E18820" t="s">
        <v>14</v>
      </c>
      <c r="F18820" t="s">
        <v>26</v>
      </c>
      <c r="G18820" s="3">
        <v>45259.419189814813</v>
      </c>
      <c r="H18820" s="1">
        <v>75000</v>
      </c>
      <c r="I18820" t="s">
        <v>27839</v>
      </c>
    </row>
    <row r="18821" spans="1:10">
      <c r="A18821" t="s">
        <v>10</v>
      </c>
      <c r="B18821" t="s">
        <v>10</v>
      </c>
      <c r="C18821" t="s">
        <v>391</v>
      </c>
      <c r="D18821" t="s">
        <v>13</v>
      </c>
      <c r="E18821" t="s">
        <v>14</v>
      </c>
      <c r="F18821" t="s">
        <v>26</v>
      </c>
      <c r="G18821" s="3">
        <v>45273.420011574075</v>
      </c>
      <c r="H18821" s="1">
        <v>75000</v>
      </c>
      <c r="I18821" t="s">
        <v>24712</v>
      </c>
      <c r="J18821" t="s">
        <v>9817</v>
      </c>
    </row>
    <row r="18822" spans="1:10">
      <c r="A18822" t="s">
        <v>33</v>
      </c>
      <c r="B18822" t="s">
        <v>6580</v>
      </c>
      <c r="D18822" t="s">
        <v>13</v>
      </c>
      <c r="E18822" t="s">
        <v>14</v>
      </c>
      <c r="F18822" t="s">
        <v>26</v>
      </c>
      <c r="G18822" s="3">
        <v>45128.416597222225</v>
      </c>
      <c r="H18822" s="1">
        <v>145000</v>
      </c>
      <c r="I18822" t="s">
        <v>27840</v>
      </c>
    </row>
    <row r="18823" spans="1:10">
      <c r="A18823" t="s">
        <v>18</v>
      </c>
      <c r="B18823" t="s">
        <v>12847</v>
      </c>
      <c r="C18823" t="s">
        <v>741</v>
      </c>
      <c r="D18823" t="s">
        <v>13</v>
      </c>
      <c r="E18823" t="s">
        <v>14</v>
      </c>
      <c r="F18823" t="s">
        <v>171</v>
      </c>
      <c r="G18823" s="3">
        <v>44974.427002314813</v>
      </c>
      <c r="H18823" s="1">
        <v>147500</v>
      </c>
      <c r="I18823" t="s">
        <v>1133</v>
      </c>
      <c r="J18823" t="s">
        <v>27841</v>
      </c>
    </row>
    <row r="18824" spans="1:10">
      <c r="A18824" t="s">
        <v>10</v>
      </c>
      <c r="B18824" t="s">
        <v>10</v>
      </c>
      <c r="C18824" t="s">
        <v>170</v>
      </c>
      <c r="D18824" t="s">
        <v>13</v>
      </c>
      <c r="E18824" t="s">
        <v>14</v>
      </c>
      <c r="F18824" t="s">
        <v>171</v>
      </c>
      <c r="G18824" s="3">
        <v>45097.424571759257</v>
      </c>
      <c r="H18824" s="1">
        <v>157500</v>
      </c>
      <c r="I18824" t="s">
        <v>4369</v>
      </c>
      <c r="J18824" t="s">
        <v>27842</v>
      </c>
    </row>
    <row r="18825" spans="1:10">
      <c r="A18825" t="s">
        <v>18</v>
      </c>
      <c r="B18825" t="s">
        <v>27843</v>
      </c>
      <c r="C18825" t="s">
        <v>2548</v>
      </c>
      <c r="D18825" t="s">
        <v>13</v>
      </c>
      <c r="E18825" t="s">
        <v>14</v>
      </c>
      <c r="F18825" t="s">
        <v>2549</v>
      </c>
      <c r="G18825" s="3">
        <v>45113.429895833331</v>
      </c>
      <c r="H18825" s="1">
        <v>79200</v>
      </c>
      <c r="I18825" t="s">
        <v>10523</v>
      </c>
      <c r="J18825" t="s">
        <v>27844</v>
      </c>
    </row>
    <row r="18826" spans="1:10">
      <c r="A18826" t="s">
        <v>106</v>
      </c>
      <c r="B18826" t="s">
        <v>27845</v>
      </c>
      <c r="C18826" t="s">
        <v>161</v>
      </c>
      <c r="D18826" t="s">
        <v>13</v>
      </c>
      <c r="E18826" t="s">
        <v>14</v>
      </c>
      <c r="F18826" t="s">
        <v>162</v>
      </c>
      <c r="G18826" s="3">
        <v>44938.443692129629</v>
      </c>
      <c r="H18826" s="1">
        <v>89100</v>
      </c>
      <c r="I18826" t="s">
        <v>1501</v>
      </c>
      <c r="J18826" t="s">
        <v>27846</v>
      </c>
    </row>
    <row r="18827" spans="1:10">
      <c r="A18827" t="s">
        <v>18</v>
      </c>
      <c r="B18827" t="s">
        <v>27847</v>
      </c>
      <c r="C18827" t="s">
        <v>56</v>
      </c>
      <c r="D18827" t="s">
        <v>1075</v>
      </c>
      <c r="E18827" t="s">
        <v>14</v>
      </c>
      <c r="F18827" t="s">
        <v>26</v>
      </c>
      <c r="G18827" s="3">
        <v>45263.418738425928</v>
      </c>
      <c r="H18827" s="1">
        <v>180500</v>
      </c>
      <c r="I18827" t="s">
        <v>2788</v>
      </c>
      <c r="J18827" t="s">
        <v>27848</v>
      </c>
    </row>
    <row r="18828" spans="1:10">
      <c r="A18828" t="s">
        <v>18</v>
      </c>
      <c r="B18828" t="s">
        <v>18</v>
      </c>
      <c r="C18828" t="s">
        <v>2085</v>
      </c>
      <c r="D18828" t="s">
        <v>100</v>
      </c>
      <c r="E18828" t="s">
        <v>14</v>
      </c>
      <c r="F18828" t="s">
        <v>2086</v>
      </c>
      <c r="G18828" s="3">
        <v>45091.432893518519</v>
      </c>
      <c r="H18828" s="1">
        <v>96773</v>
      </c>
      <c r="I18828" t="s">
        <v>729</v>
      </c>
      <c r="J18828" t="s">
        <v>2660</v>
      </c>
    </row>
    <row r="18829" spans="1:10">
      <c r="A18829" t="s">
        <v>1537</v>
      </c>
      <c r="B18829" t="s">
        <v>27849</v>
      </c>
      <c r="C18829" t="s">
        <v>1094</v>
      </c>
      <c r="D18829" t="s">
        <v>13</v>
      </c>
      <c r="E18829" t="s">
        <v>14</v>
      </c>
      <c r="F18829" t="s">
        <v>205</v>
      </c>
      <c r="G18829" s="3">
        <v>45121.431944444441</v>
      </c>
      <c r="H18829" s="1">
        <v>89100</v>
      </c>
      <c r="I18829" t="s">
        <v>10397</v>
      </c>
      <c r="J18829" t="s">
        <v>1693</v>
      </c>
    </row>
    <row r="18830" spans="1:10">
      <c r="A18830" t="s">
        <v>10</v>
      </c>
      <c r="B18830" t="s">
        <v>1596</v>
      </c>
      <c r="C18830" t="s">
        <v>201</v>
      </c>
      <c r="D18830" t="s">
        <v>13</v>
      </c>
      <c r="E18830" t="s">
        <v>14</v>
      </c>
      <c r="F18830" t="s">
        <v>26</v>
      </c>
      <c r="G18830" s="3">
        <v>45146.453356481485</v>
      </c>
      <c r="H18830" s="1">
        <v>165000</v>
      </c>
      <c r="I18830" t="s">
        <v>14364</v>
      </c>
      <c r="J18830" t="s">
        <v>1334</v>
      </c>
    </row>
    <row r="18831" spans="1:10">
      <c r="A18831" t="s">
        <v>135</v>
      </c>
      <c r="B18831" t="s">
        <v>135</v>
      </c>
      <c r="C18831" t="s">
        <v>9344</v>
      </c>
      <c r="D18831" t="s">
        <v>13</v>
      </c>
      <c r="E18831" t="s">
        <v>14</v>
      </c>
      <c r="F18831" t="s">
        <v>26</v>
      </c>
      <c r="G18831" s="3">
        <v>45273.416770833333</v>
      </c>
      <c r="H18831" s="1">
        <v>100000</v>
      </c>
      <c r="I18831" t="s">
        <v>27850</v>
      </c>
      <c r="J18831" t="s">
        <v>27851</v>
      </c>
    </row>
    <row r="18832" spans="1:10">
      <c r="A18832" t="s">
        <v>212</v>
      </c>
      <c r="B18832" t="s">
        <v>212</v>
      </c>
      <c r="C18832" t="s">
        <v>276</v>
      </c>
      <c r="D18832" t="s">
        <v>13</v>
      </c>
      <c r="E18832" t="s">
        <v>14</v>
      </c>
      <c r="F18832" t="s">
        <v>26</v>
      </c>
      <c r="G18832" s="3">
        <v>44932.419282407405</v>
      </c>
      <c r="H18832" s="1">
        <v>170000</v>
      </c>
      <c r="I18832" t="s">
        <v>1397</v>
      </c>
    </row>
    <row r="18833" spans="1:10">
      <c r="A18833" t="s">
        <v>135</v>
      </c>
      <c r="B18833" t="s">
        <v>27852</v>
      </c>
      <c r="C18833" t="s">
        <v>20755</v>
      </c>
      <c r="D18833" t="s">
        <v>13</v>
      </c>
      <c r="E18833" t="s">
        <v>14</v>
      </c>
      <c r="F18833" t="s">
        <v>26</v>
      </c>
      <c r="G18833" s="3">
        <v>45214.418078703704</v>
      </c>
      <c r="H18833" s="1">
        <v>146380</v>
      </c>
      <c r="I18833" t="s">
        <v>902</v>
      </c>
    </row>
    <row r="18834" spans="1:10">
      <c r="A18834" t="s">
        <v>212</v>
      </c>
      <c r="B18834" t="s">
        <v>212</v>
      </c>
      <c r="C18834" t="s">
        <v>741</v>
      </c>
      <c r="D18834" t="s">
        <v>13</v>
      </c>
      <c r="E18834" t="s">
        <v>14</v>
      </c>
      <c r="F18834" t="s">
        <v>171</v>
      </c>
      <c r="G18834" s="3">
        <v>45096.436620370368</v>
      </c>
      <c r="H18834" s="1">
        <v>157500</v>
      </c>
      <c r="I18834" t="s">
        <v>272</v>
      </c>
      <c r="J18834" t="s">
        <v>5220</v>
      </c>
    </row>
    <row r="18835" spans="1:10">
      <c r="A18835" t="s">
        <v>77</v>
      </c>
      <c r="B18835" t="s">
        <v>27853</v>
      </c>
      <c r="C18835" t="s">
        <v>24</v>
      </c>
      <c r="D18835" t="s">
        <v>13</v>
      </c>
      <c r="E18835" t="s">
        <v>25</v>
      </c>
      <c r="F18835" t="s">
        <v>608</v>
      </c>
      <c r="G18835" s="3">
        <v>45233.429201388892</v>
      </c>
      <c r="H18835" s="1">
        <v>60000</v>
      </c>
      <c r="I18835" t="s">
        <v>27854</v>
      </c>
      <c r="J18835" t="s">
        <v>27855</v>
      </c>
    </row>
    <row r="18836" spans="1:10">
      <c r="A18836" t="s">
        <v>73</v>
      </c>
      <c r="B18836" t="s">
        <v>73</v>
      </c>
      <c r="C18836" t="s">
        <v>243</v>
      </c>
      <c r="D18836" t="s">
        <v>13</v>
      </c>
      <c r="E18836" t="s">
        <v>14</v>
      </c>
      <c r="F18836" t="s">
        <v>20</v>
      </c>
      <c r="G18836" s="3">
        <v>45003.443680555552</v>
      </c>
      <c r="H18836" s="1">
        <v>90000</v>
      </c>
      <c r="I18836" t="s">
        <v>27856</v>
      </c>
      <c r="J18836" t="s">
        <v>7822</v>
      </c>
    </row>
    <row r="18837" spans="1:10">
      <c r="A18837" t="s">
        <v>33</v>
      </c>
      <c r="B18837" t="s">
        <v>27857</v>
      </c>
      <c r="C18837" t="s">
        <v>232</v>
      </c>
      <c r="D18837" t="s">
        <v>13</v>
      </c>
      <c r="E18837" t="s">
        <v>14</v>
      </c>
      <c r="F18837" t="s">
        <v>26</v>
      </c>
      <c r="G18837" s="3">
        <v>44954.416643518518</v>
      </c>
      <c r="H18837" s="1">
        <v>64500</v>
      </c>
      <c r="I18837" t="s">
        <v>27858</v>
      </c>
      <c r="J18837" t="s">
        <v>230</v>
      </c>
    </row>
    <row r="18838" spans="1:10">
      <c r="A18838" t="s">
        <v>18</v>
      </c>
      <c r="B18838" t="s">
        <v>6890</v>
      </c>
      <c r="C18838" t="s">
        <v>2161</v>
      </c>
      <c r="D18838" t="s">
        <v>13</v>
      </c>
      <c r="E18838" t="s">
        <v>14</v>
      </c>
      <c r="F18838" t="s">
        <v>2086</v>
      </c>
      <c r="G18838" s="3">
        <v>45042.430312500001</v>
      </c>
      <c r="H18838" s="1">
        <v>82500</v>
      </c>
      <c r="I18838" t="s">
        <v>27859</v>
      </c>
    </row>
    <row r="18839" spans="1:10">
      <c r="A18839" t="s">
        <v>152</v>
      </c>
      <c r="B18839" t="s">
        <v>27860</v>
      </c>
      <c r="C18839" t="s">
        <v>614</v>
      </c>
      <c r="D18839" t="s">
        <v>13</v>
      </c>
      <c r="E18839" t="s">
        <v>14</v>
      </c>
      <c r="F18839" t="s">
        <v>608</v>
      </c>
      <c r="G18839" s="3">
        <v>45093.450983796298</v>
      </c>
      <c r="H18839" s="1">
        <v>157500</v>
      </c>
      <c r="I18839" t="s">
        <v>25184</v>
      </c>
      <c r="J18839" t="s">
        <v>26200</v>
      </c>
    </row>
    <row r="18840" spans="1:10">
      <c r="A18840" t="s">
        <v>33</v>
      </c>
      <c r="B18840" t="s">
        <v>19328</v>
      </c>
      <c r="C18840" t="s">
        <v>232</v>
      </c>
      <c r="D18840" t="s">
        <v>13</v>
      </c>
      <c r="E18840" t="s">
        <v>14</v>
      </c>
      <c r="F18840" t="s">
        <v>26</v>
      </c>
      <c r="G18840" s="3">
        <v>45006.416689814818</v>
      </c>
      <c r="H18840" s="1">
        <v>115000</v>
      </c>
      <c r="I18840" t="s">
        <v>1726</v>
      </c>
      <c r="J18840" t="s">
        <v>24139</v>
      </c>
    </row>
    <row r="18841" spans="1:10">
      <c r="A18841" t="s">
        <v>10</v>
      </c>
      <c r="B18841" t="s">
        <v>398</v>
      </c>
      <c r="C18841" t="s">
        <v>24</v>
      </c>
      <c r="D18841" t="s">
        <v>13</v>
      </c>
      <c r="E18841" t="s">
        <v>25</v>
      </c>
      <c r="F18841" t="s">
        <v>26</v>
      </c>
      <c r="G18841" s="3">
        <v>45063.418912037036</v>
      </c>
      <c r="H18841" s="1">
        <v>200000</v>
      </c>
      <c r="I18841" t="s">
        <v>1397</v>
      </c>
      <c r="J18841" t="s">
        <v>7259</v>
      </c>
    </row>
    <row r="18842" spans="1:10">
      <c r="A18842" t="s">
        <v>33</v>
      </c>
      <c r="B18842" t="s">
        <v>27861</v>
      </c>
      <c r="C18842" t="s">
        <v>10082</v>
      </c>
      <c r="D18842" t="s">
        <v>13</v>
      </c>
      <c r="E18842" t="s">
        <v>14</v>
      </c>
      <c r="F18842" t="s">
        <v>26</v>
      </c>
      <c r="G18842" s="3">
        <v>45189.416643518518</v>
      </c>
      <c r="H18842" s="1">
        <v>92500</v>
      </c>
      <c r="I18842" t="s">
        <v>27862</v>
      </c>
      <c r="J18842" t="s">
        <v>230</v>
      </c>
    </row>
    <row r="18843" spans="1:10">
      <c r="A18843" t="s">
        <v>73</v>
      </c>
      <c r="B18843" t="s">
        <v>27863</v>
      </c>
      <c r="C18843" t="s">
        <v>614</v>
      </c>
      <c r="D18843" t="s">
        <v>13</v>
      </c>
      <c r="E18843" t="s">
        <v>14</v>
      </c>
      <c r="F18843" t="s">
        <v>608</v>
      </c>
      <c r="G18843" s="3">
        <v>45159.431238425925</v>
      </c>
      <c r="H18843" s="1">
        <v>90000</v>
      </c>
      <c r="I18843" t="s">
        <v>5853</v>
      </c>
      <c r="J18843" t="s">
        <v>27864</v>
      </c>
    </row>
    <row r="18844" spans="1:10">
      <c r="A18844" t="s">
        <v>10</v>
      </c>
      <c r="B18844" t="s">
        <v>27865</v>
      </c>
      <c r="C18844" t="s">
        <v>119</v>
      </c>
      <c r="D18844" t="s">
        <v>13</v>
      </c>
      <c r="E18844" t="s">
        <v>14</v>
      </c>
      <c r="F18844" t="s">
        <v>26</v>
      </c>
      <c r="G18844" s="3">
        <v>45022.456782407404</v>
      </c>
      <c r="H18844" s="1">
        <v>115000</v>
      </c>
      <c r="I18844" t="s">
        <v>420</v>
      </c>
      <c r="J18844" t="s">
        <v>27866</v>
      </c>
    </row>
    <row r="18845" spans="1:10">
      <c r="A18845" t="s">
        <v>106</v>
      </c>
      <c r="B18845" t="s">
        <v>1440</v>
      </c>
      <c r="C18845" t="s">
        <v>6180</v>
      </c>
      <c r="D18845" t="s">
        <v>13</v>
      </c>
      <c r="E18845" t="s">
        <v>14</v>
      </c>
      <c r="F18845" t="s">
        <v>608</v>
      </c>
      <c r="G18845" s="3">
        <v>45143.449953703705</v>
      </c>
      <c r="H18845" s="1">
        <v>125000</v>
      </c>
      <c r="I18845" t="s">
        <v>1438</v>
      </c>
      <c r="J18845" t="s">
        <v>27867</v>
      </c>
    </row>
    <row r="18846" spans="1:10">
      <c r="A18846" t="s">
        <v>10</v>
      </c>
      <c r="B18846" t="s">
        <v>398</v>
      </c>
      <c r="C18846" t="s">
        <v>243</v>
      </c>
      <c r="D18846" t="s">
        <v>13</v>
      </c>
      <c r="E18846" t="s">
        <v>14</v>
      </c>
      <c r="F18846" t="s">
        <v>26</v>
      </c>
      <c r="G18846" s="3">
        <v>45121.420185185183</v>
      </c>
      <c r="H18846" s="1">
        <v>167375</v>
      </c>
      <c r="I18846" t="s">
        <v>322</v>
      </c>
      <c r="J18846" t="s">
        <v>701</v>
      </c>
    </row>
    <row r="18847" spans="1:10">
      <c r="A18847" t="s">
        <v>33</v>
      </c>
      <c r="B18847" t="s">
        <v>33</v>
      </c>
      <c r="C18847" t="s">
        <v>24</v>
      </c>
      <c r="D18847" t="s">
        <v>13</v>
      </c>
      <c r="E18847" t="s">
        <v>25</v>
      </c>
      <c r="F18847" t="s">
        <v>26</v>
      </c>
      <c r="G18847" s="3">
        <v>45273.41679398148</v>
      </c>
      <c r="H18847" s="1">
        <v>90000</v>
      </c>
      <c r="I18847" t="s">
        <v>9702</v>
      </c>
      <c r="J18847" t="s">
        <v>27868</v>
      </c>
    </row>
    <row r="18848" spans="1:10">
      <c r="A18848" t="s">
        <v>10</v>
      </c>
      <c r="B18848" t="s">
        <v>4106</v>
      </c>
      <c r="C18848" t="s">
        <v>194</v>
      </c>
      <c r="D18848" t="s">
        <v>13</v>
      </c>
      <c r="E18848" t="s">
        <v>14</v>
      </c>
      <c r="F18848" t="s">
        <v>26</v>
      </c>
      <c r="G18848" s="3">
        <v>45051.433055555557</v>
      </c>
      <c r="H18848" s="1">
        <v>190000</v>
      </c>
      <c r="I18848" t="s">
        <v>19800</v>
      </c>
    </row>
    <row r="18849" spans="1:10">
      <c r="A18849" t="s">
        <v>33</v>
      </c>
      <c r="B18849" t="s">
        <v>27869</v>
      </c>
      <c r="C18849" t="s">
        <v>3373</v>
      </c>
      <c r="D18849" t="s">
        <v>13</v>
      </c>
      <c r="E18849" t="s">
        <v>14</v>
      </c>
      <c r="F18849" t="s">
        <v>26</v>
      </c>
      <c r="G18849" s="3">
        <v>45084.417361111111</v>
      </c>
      <c r="H18849" s="1">
        <v>90000</v>
      </c>
      <c r="I18849" t="s">
        <v>1571</v>
      </c>
      <c r="J18849" t="s">
        <v>27870</v>
      </c>
    </row>
    <row r="18850" spans="1:10">
      <c r="A18850" t="s">
        <v>33</v>
      </c>
      <c r="B18850" t="s">
        <v>17989</v>
      </c>
      <c r="C18850" t="s">
        <v>30</v>
      </c>
      <c r="D18850" t="s">
        <v>13</v>
      </c>
      <c r="E18850" t="s">
        <v>14</v>
      </c>
      <c r="F18850" t="s">
        <v>26</v>
      </c>
      <c r="G18850" s="3">
        <v>45108.417488425926</v>
      </c>
      <c r="H18850" s="1">
        <v>150000</v>
      </c>
      <c r="I18850" t="s">
        <v>41</v>
      </c>
      <c r="J18850" t="s">
        <v>584</v>
      </c>
    </row>
    <row r="18851" spans="1:10">
      <c r="A18851" t="s">
        <v>33</v>
      </c>
      <c r="B18851" t="s">
        <v>27871</v>
      </c>
      <c r="C18851" t="s">
        <v>14072</v>
      </c>
      <c r="D18851" t="s">
        <v>13</v>
      </c>
      <c r="E18851" t="s">
        <v>14</v>
      </c>
      <c r="F18851" t="s">
        <v>694</v>
      </c>
      <c r="G18851" s="3">
        <v>44946.443206018521</v>
      </c>
      <c r="H18851" s="1">
        <v>105650</v>
      </c>
      <c r="I18851" t="s">
        <v>14073</v>
      </c>
      <c r="J18851" t="s">
        <v>1095</v>
      </c>
    </row>
    <row r="18852" spans="1:10">
      <c r="A18852" t="s">
        <v>33</v>
      </c>
      <c r="B18852" t="s">
        <v>27872</v>
      </c>
      <c r="C18852" t="s">
        <v>1794</v>
      </c>
      <c r="D18852" t="s">
        <v>13</v>
      </c>
      <c r="E18852" t="s">
        <v>14</v>
      </c>
      <c r="F18852" t="s">
        <v>694</v>
      </c>
      <c r="G18852" s="3">
        <v>44959.425868055558</v>
      </c>
      <c r="H18852" s="1">
        <v>56700</v>
      </c>
      <c r="I18852" t="s">
        <v>1133</v>
      </c>
    </row>
    <row r="18853" spans="1:10">
      <c r="A18853" t="s">
        <v>18</v>
      </c>
      <c r="B18853" t="s">
        <v>6257</v>
      </c>
      <c r="C18853" t="s">
        <v>1402</v>
      </c>
      <c r="D18853" t="s">
        <v>13</v>
      </c>
      <c r="E18853" t="s">
        <v>14</v>
      </c>
      <c r="F18853" t="s">
        <v>26</v>
      </c>
      <c r="G18853" s="3">
        <v>45126.423298611109</v>
      </c>
      <c r="H18853" s="1">
        <v>125000</v>
      </c>
      <c r="I18853" t="s">
        <v>870</v>
      </c>
      <c r="J18853" t="s">
        <v>27873</v>
      </c>
    </row>
    <row r="18854" spans="1:10">
      <c r="A18854" t="s">
        <v>77</v>
      </c>
      <c r="B18854" t="s">
        <v>27874</v>
      </c>
      <c r="C18854" t="s">
        <v>24</v>
      </c>
      <c r="D18854" t="s">
        <v>13</v>
      </c>
      <c r="E18854" t="s">
        <v>25</v>
      </c>
      <c r="F18854" t="s">
        <v>26</v>
      </c>
      <c r="G18854" s="3">
        <v>45046.41715277778</v>
      </c>
      <c r="H18854" s="1">
        <v>93500</v>
      </c>
      <c r="I18854" t="s">
        <v>14860</v>
      </c>
      <c r="J18854" t="s">
        <v>27875</v>
      </c>
    </row>
    <row r="18855" spans="1:10">
      <c r="A18855" t="s">
        <v>33</v>
      </c>
      <c r="B18855" t="s">
        <v>27876</v>
      </c>
      <c r="C18855" t="s">
        <v>119</v>
      </c>
      <c r="D18855" t="s">
        <v>13</v>
      </c>
      <c r="E18855" t="s">
        <v>14</v>
      </c>
      <c r="F18855" t="s">
        <v>26</v>
      </c>
      <c r="G18855" s="3">
        <v>45077.41678240741</v>
      </c>
      <c r="H18855" s="1">
        <v>125000</v>
      </c>
      <c r="I18855" t="s">
        <v>420</v>
      </c>
      <c r="J18855" t="s">
        <v>27877</v>
      </c>
    </row>
    <row r="18856" spans="1:10">
      <c r="A18856" t="s">
        <v>10</v>
      </c>
      <c r="B18856" t="s">
        <v>27878</v>
      </c>
      <c r="C18856" t="s">
        <v>243</v>
      </c>
      <c r="D18856" t="s">
        <v>13</v>
      </c>
      <c r="E18856" t="s">
        <v>14</v>
      </c>
      <c r="F18856" t="s">
        <v>26</v>
      </c>
      <c r="G18856" s="3">
        <v>44959.420347222222</v>
      </c>
      <c r="H18856" s="1">
        <v>110000</v>
      </c>
      <c r="I18856" t="s">
        <v>27879</v>
      </c>
      <c r="J18856" t="s">
        <v>27880</v>
      </c>
    </row>
    <row r="18857" spans="1:10">
      <c r="A18857" t="s">
        <v>33</v>
      </c>
      <c r="B18857" t="s">
        <v>27881</v>
      </c>
      <c r="C18857" t="s">
        <v>232</v>
      </c>
      <c r="D18857" t="s">
        <v>13</v>
      </c>
      <c r="E18857" t="s">
        <v>14</v>
      </c>
      <c r="F18857" t="s">
        <v>26</v>
      </c>
      <c r="G18857" s="3">
        <v>45058.416655092595</v>
      </c>
      <c r="H18857" s="1">
        <v>167500</v>
      </c>
      <c r="I18857" t="s">
        <v>27882</v>
      </c>
      <c r="J18857" t="s">
        <v>27883</v>
      </c>
    </row>
    <row r="18858" spans="1:10">
      <c r="A18858" t="s">
        <v>73</v>
      </c>
      <c r="B18858" t="s">
        <v>73</v>
      </c>
      <c r="C18858" t="s">
        <v>170</v>
      </c>
      <c r="D18858" t="s">
        <v>13</v>
      </c>
      <c r="E18858" t="s">
        <v>14</v>
      </c>
      <c r="F18858" t="s">
        <v>171</v>
      </c>
      <c r="G18858" s="3">
        <v>45000.42528935185</v>
      </c>
      <c r="H18858" s="1">
        <v>147500</v>
      </c>
      <c r="I18858" t="s">
        <v>974</v>
      </c>
      <c r="J18858" t="s">
        <v>4549</v>
      </c>
    </row>
    <row r="18859" spans="1:10">
      <c r="A18859" t="s">
        <v>106</v>
      </c>
      <c r="B18859" t="s">
        <v>27884</v>
      </c>
      <c r="C18859" t="s">
        <v>3038</v>
      </c>
      <c r="D18859" t="s">
        <v>13</v>
      </c>
      <c r="E18859" t="s">
        <v>14</v>
      </c>
      <c r="F18859" t="s">
        <v>171</v>
      </c>
      <c r="G18859" s="3">
        <v>44992.44363425926</v>
      </c>
      <c r="H18859" s="1">
        <v>79200</v>
      </c>
      <c r="I18859" t="s">
        <v>374</v>
      </c>
      <c r="J18859" t="s">
        <v>27885</v>
      </c>
    </row>
    <row r="18860" spans="1:10">
      <c r="A18860" t="s">
        <v>33</v>
      </c>
      <c r="B18860" t="s">
        <v>27886</v>
      </c>
      <c r="C18860" t="s">
        <v>24</v>
      </c>
      <c r="D18860" t="s">
        <v>13</v>
      </c>
      <c r="E18860" t="s">
        <v>25</v>
      </c>
      <c r="F18860" t="s">
        <v>26</v>
      </c>
      <c r="G18860" s="3">
        <v>45154.417060185187</v>
      </c>
      <c r="H18860" s="1">
        <v>105000</v>
      </c>
      <c r="I18860" t="s">
        <v>27887</v>
      </c>
    </row>
    <row r="18861" spans="1:10">
      <c r="A18861" t="s">
        <v>10</v>
      </c>
      <c r="B18861" t="s">
        <v>10</v>
      </c>
      <c r="C18861" t="s">
        <v>5814</v>
      </c>
      <c r="D18861" t="s">
        <v>13</v>
      </c>
      <c r="E18861" t="s">
        <v>14</v>
      </c>
      <c r="F18861" t="s">
        <v>601</v>
      </c>
      <c r="G18861" s="3">
        <v>45176.436805555553</v>
      </c>
      <c r="H18861" s="1">
        <v>132500</v>
      </c>
      <c r="I18861" t="s">
        <v>27888</v>
      </c>
      <c r="J18861" t="s">
        <v>21512</v>
      </c>
    </row>
    <row r="18862" spans="1:10">
      <c r="A18862" t="s">
        <v>33</v>
      </c>
      <c r="B18862" t="s">
        <v>27889</v>
      </c>
      <c r="C18862" t="s">
        <v>243</v>
      </c>
      <c r="D18862" t="s">
        <v>13</v>
      </c>
      <c r="E18862" t="s">
        <v>14</v>
      </c>
      <c r="F18862" t="s">
        <v>26</v>
      </c>
      <c r="G18862" s="3">
        <v>45156.418067129627</v>
      </c>
      <c r="H18862" s="1">
        <v>150000</v>
      </c>
      <c r="I18862" t="s">
        <v>9126</v>
      </c>
      <c r="J18862" t="s">
        <v>9127</v>
      </c>
    </row>
    <row r="18863" spans="1:10">
      <c r="A18863" t="s">
        <v>212</v>
      </c>
      <c r="B18863" t="s">
        <v>27890</v>
      </c>
      <c r="C18863" t="s">
        <v>232</v>
      </c>
      <c r="D18863" t="s">
        <v>13</v>
      </c>
      <c r="E18863" t="s">
        <v>14</v>
      </c>
      <c r="F18863" t="s">
        <v>26</v>
      </c>
      <c r="G18863" s="3">
        <v>45154.418611111112</v>
      </c>
      <c r="H18863" s="1">
        <v>135000</v>
      </c>
      <c r="I18863" t="s">
        <v>1072</v>
      </c>
      <c r="J18863" t="s">
        <v>27891</v>
      </c>
    </row>
    <row r="18864" spans="1:10">
      <c r="A18864" t="s">
        <v>152</v>
      </c>
      <c r="B18864" t="s">
        <v>27892</v>
      </c>
      <c r="C18864" t="s">
        <v>1794</v>
      </c>
      <c r="D18864" t="s">
        <v>13</v>
      </c>
      <c r="E18864" t="s">
        <v>14</v>
      </c>
      <c r="F18864" t="s">
        <v>694</v>
      </c>
      <c r="G18864" s="3">
        <v>45107.437106481484</v>
      </c>
      <c r="H18864" s="1">
        <v>69000</v>
      </c>
      <c r="I18864" t="s">
        <v>3739</v>
      </c>
      <c r="J18864" t="s">
        <v>27893</v>
      </c>
    </row>
    <row r="18865" spans="1:10">
      <c r="A18865" t="s">
        <v>33</v>
      </c>
      <c r="B18865" t="s">
        <v>27894</v>
      </c>
      <c r="C18865" t="s">
        <v>243</v>
      </c>
      <c r="D18865" t="s">
        <v>13</v>
      </c>
      <c r="E18865" t="s">
        <v>14</v>
      </c>
      <c r="F18865" t="s">
        <v>26</v>
      </c>
      <c r="G18865" s="3">
        <v>44957.126701388886</v>
      </c>
      <c r="H18865" s="1">
        <v>100000</v>
      </c>
      <c r="I18865" t="s">
        <v>27895</v>
      </c>
    </row>
    <row r="18866" spans="1:10">
      <c r="A18866" t="s">
        <v>212</v>
      </c>
      <c r="B18866" t="s">
        <v>212</v>
      </c>
      <c r="C18866" t="s">
        <v>24</v>
      </c>
      <c r="D18866" t="s">
        <v>13</v>
      </c>
      <c r="E18866" t="s">
        <v>25</v>
      </c>
      <c r="F18866" t="s">
        <v>26</v>
      </c>
      <c r="G18866" s="3">
        <v>45236.126817129632</v>
      </c>
      <c r="H18866" s="1">
        <v>154500</v>
      </c>
      <c r="I18866" t="s">
        <v>5693</v>
      </c>
      <c r="J18866" t="s">
        <v>27896</v>
      </c>
    </row>
    <row r="18867" spans="1:10">
      <c r="A18867" t="s">
        <v>212</v>
      </c>
      <c r="B18867" t="s">
        <v>2865</v>
      </c>
      <c r="C18867" t="s">
        <v>24</v>
      </c>
      <c r="D18867" t="s">
        <v>13</v>
      </c>
      <c r="E18867" t="s">
        <v>25</v>
      </c>
      <c r="F18867" t="s">
        <v>20</v>
      </c>
      <c r="G18867" s="3">
        <v>44957.170925925922</v>
      </c>
      <c r="H18867" s="1">
        <v>157500</v>
      </c>
      <c r="I18867" t="s">
        <v>15812</v>
      </c>
      <c r="J18867" t="s">
        <v>27897</v>
      </c>
    </row>
    <row r="18868" spans="1:10">
      <c r="A18868" t="s">
        <v>18</v>
      </c>
      <c r="B18868" t="s">
        <v>4619</v>
      </c>
      <c r="C18868" t="s">
        <v>1074</v>
      </c>
      <c r="D18868" t="s">
        <v>1075</v>
      </c>
      <c r="E18868" t="s">
        <v>14</v>
      </c>
      <c r="F18868" t="s">
        <v>26</v>
      </c>
      <c r="G18868" s="3">
        <v>45278.176030092596</v>
      </c>
      <c r="H18868" s="1">
        <v>211000</v>
      </c>
      <c r="I18868" t="s">
        <v>120</v>
      </c>
      <c r="J18868" t="s">
        <v>4620</v>
      </c>
    </row>
    <row r="18869" spans="1:10">
      <c r="A18869" t="s">
        <v>18</v>
      </c>
      <c r="B18869" t="s">
        <v>27898</v>
      </c>
      <c r="C18869" t="s">
        <v>1117</v>
      </c>
      <c r="D18869" t="s">
        <v>13</v>
      </c>
      <c r="E18869" t="s">
        <v>14</v>
      </c>
      <c r="F18869" t="s">
        <v>26</v>
      </c>
      <c r="G18869" s="3">
        <v>45162.131018518521</v>
      </c>
      <c r="H18869" s="1">
        <v>94150</v>
      </c>
      <c r="I18869" t="s">
        <v>4123</v>
      </c>
      <c r="J18869" t="s">
        <v>5827</v>
      </c>
    </row>
    <row r="18870" spans="1:10">
      <c r="A18870" t="s">
        <v>10</v>
      </c>
      <c r="B18870" t="s">
        <v>14193</v>
      </c>
      <c r="C18870" t="s">
        <v>24</v>
      </c>
      <c r="D18870" t="s">
        <v>13</v>
      </c>
      <c r="E18870" t="s">
        <v>25</v>
      </c>
      <c r="F18870" t="s">
        <v>26</v>
      </c>
      <c r="G18870" s="3">
        <v>45112.127604166664</v>
      </c>
      <c r="H18870" s="1">
        <v>190500</v>
      </c>
      <c r="I18870" t="s">
        <v>2771</v>
      </c>
      <c r="J18870" t="s">
        <v>7690</v>
      </c>
    </row>
    <row r="18871" spans="1:10">
      <c r="A18871" t="s">
        <v>33</v>
      </c>
      <c r="B18871" t="s">
        <v>22026</v>
      </c>
      <c r="C18871" t="s">
        <v>8089</v>
      </c>
      <c r="D18871" t="s">
        <v>13</v>
      </c>
      <c r="E18871" t="s">
        <v>14</v>
      </c>
      <c r="F18871" t="s">
        <v>26</v>
      </c>
      <c r="G18871" s="3">
        <v>45266.151932870373</v>
      </c>
      <c r="H18871" s="1">
        <v>72500</v>
      </c>
      <c r="I18871" t="s">
        <v>128</v>
      </c>
      <c r="J18871" t="s">
        <v>9567</v>
      </c>
    </row>
    <row r="18872" spans="1:10">
      <c r="A18872" t="s">
        <v>10</v>
      </c>
      <c r="B18872" t="s">
        <v>27899</v>
      </c>
      <c r="C18872" t="s">
        <v>1740</v>
      </c>
      <c r="D18872" t="s">
        <v>13</v>
      </c>
      <c r="E18872" t="s">
        <v>14</v>
      </c>
      <c r="F18872" t="s">
        <v>314</v>
      </c>
      <c r="G18872" s="3">
        <v>44955.156759259262</v>
      </c>
      <c r="H18872" s="1">
        <v>44100</v>
      </c>
      <c r="I18872" t="s">
        <v>1741</v>
      </c>
    </row>
    <row r="18873" spans="1:10">
      <c r="A18873" t="s">
        <v>33</v>
      </c>
      <c r="B18873" t="s">
        <v>27900</v>
      </c>
      <c r="C18873" t="s">
        <v>119</v>
      </c>
      <c r="D18873" t="s">
        <v>13</v>
      </c>
      <c r="E18873" t="s">
        <v>14</v>
      </c>
      <c r="F18873" t="s">
        <v>26</v>
      </c>
      <c r="G18873" s="3">
        <v>45175.125254629631</v>
      </c>
      <c r="H18873" s="1">
        <v>115000</v>
      </c>
      <c r="I18873" t="s">
        <v>1652</v>
      </c>
      <c r="J18873" t="s">
        <v>230</v>
      </c>
    </row>
    <row r="18874" spans="1:10">
      <c r="A18874" t="s">
        <v>18</v>
      </c>
      <c r="B18874" t="s">
        <v>27901</v>
      </c>
      <c r="C18874" t="s">
        <v>1175</v>
      </c>
      <c r="D18874" t="s">
        <v>13</v>
      </c>
      <c r="E18874" t="s">
        <v>14</v>
      </c>
      <c r="F18874" t="s">
        <v>26</v>
      </c>
      <c r="G18874" s="3">
        <v>45106.180196759262</v>
      </c>
      <c r="H18874" s="1">
        <v>143500</v>
      </c>
      <c r="I18874" t="s">
        <v>27902</v>
      </c>
      <c r="J18874" t="s">
        <v>17462</v>
      </c>
    </row>
    <row r="18875" spans="1:10">
      <c r="A18875" t="s">
        <v>18</v>
      </c>
      <c r="B18875" t="s">
        <v>11264</v>
      </c>
      <c r="C18875" t="s">
        <v>232</v>
      </c>
      <c r="D18875" t="s">
        <v>13</v>
      </c>
      <c r="E18875" t="s">
        <v>14</v>
      </c>
      <c r="F18875" t="s">
        <v>26</v>
      </c>
      <c r="G18875" s="3">
        <v>45230.128564814811</v>
      </c>
      <c r="H18875" s="1">
        <v>145000</v>
      </c>
      <c r="I18875" t="s">
        <v>128</v>
      </c>
      <c r="J18875" t="s">
        <v>11265</v>
      </c>
    </row>
    <row r="18876" spans="1:10">
      <c r="A18876" t="s">
        <v>33</v>
      </c>
      <c r="B18876" t="s">
        <v>364</v>
      </c>
      <c r="C18876" t="s">
        <v>3084</v>
      </c>
      <c r="D18876" t="s">
        <v>13</v>
      </c>
      <c r="E18876" t="s">
        <v>14</v>
      </c>
      <c r="F18876" t="s">
        <v>26</v>
      </c>
      <c r="G18876" s="3">
        <v>44979.140613425923</v>
      </c>
      <c r="H18876" s="1">
        <v>77500</v>
      </c>
      <c r="I18876" t="s">
        <v>27903</v>
      </c>
      <c r="J18876" t="s">
        <v>27904</v>
      </c>
    </row>
    <row r="18877" spans="1:10">
      <c r="A18877" t="s">
        <v>73</v>
      </c>
      <c r="B18877" t="s">
        <v>73</v>
      </c>
      <c r="C18877" t="s">
        <v>232</v>
      </c>
      <c r="D18877" t="s">
        <v>13</v>
      </c>
      <c r="E18877" t="s">
        <v>14</v>
      </c>
      <c r="F18877" t="s">
        <v>26</v>
      </c>
      <c r="G18877" s="3">
        <v>45164.132453703707</v>
      </c>
      <c r="H18877" s="1">
        <v>115000</v>
      </c>
      <c r="I18877" t="s">
        <v>27905</v>
      </c>
      <c r="J18877" t="s">
        <v>27906</v>
      </c>
    </row>
    <row r="18878" spans="1:10">
      <c r="A18878" t="s">
        <v>135</v>
      </c>
      <c r="B18878" t="s">
        <v>27907</v>
      </c>
      <c r="C18878" t="s">
        <v>27908</v>
      </c>
      <c r="D18878" t="s">
        <v>13</v>
      </c>
      <c r="E18878" t="s">
        <v>14</v>
      </c>
      <c r="F18878" t="s">
        <v>26</v>
      </c>
      <c r="G18878" s="3">
        <v>44933.125914351855</v>
      </c>
      <c r="H18878" s="1">
        <v>96000</v>
      </c>
      <c r="I18878" t="s">
        <v>27909</v>
      </c>
      <c r="J18878" t="s">
        <v>27910</v>
      </c>
    </row>
    <row r="18879" spans="1:10">
      <c r="A18879" t="s">
        <v>73</v>
      </c>
      <c r="B18879" t="s">
        <v>3741</v>
      </c>
      <c r="C18879" t="s">
        <v>24</v>
      </c>
      <c r="D18879" t="s">
        <v>13</v>
      </c>
      <c r="E18879" t="s">
        <v>25</v>
      </c>
      <c r="F18879" t="s">
        <v>26</v>
      </c>
      <c r="G18879" s="3">
        <v>45041.130439814813</v>
      </c>
      <c r="H18879" s="1">
        <v>190500</v>
      </c>
      <c r="I18879" t="s">
        <v>2162</v>
      </c>
      <c r="J18879" t="s">
        <v>16006</v>
      </c>
    </row>
    <row r="18880" spans="1:10">
      <c r="A18880" t="s">
        <v>77</v>
      </c>
      <c r="B18880" t="s">
        <v>27911</v>
      </c>
      <c r="C18880" t="s">
        <v>434</v>
      </c>
      <c r="D18880" t="s">
        <v>100</v>
      </c>
      <c r="E18880" t="s">
        <v>14</v>
      </c>
      <c r="F18880" t="s">
        <v>26</v>
      </c>
      <c r="G18880" s="3">
        <v>45217.125798611109</v>
      </c>
      <c r="H18880" s="1">
        <v>51862.75</v>
      </c>
      <c r="I18880" t="s">
        <v>10185</v>
      </c>
      <c r="J18880" t="s">
        <v>28</v>
      </c>
    </row>
    <row r="18881" spans="1:10">
      <c r="A18881" t="s">
        <v>212</v>
      </c>
      <c r="B18881" t="s">
        <v>212</v>
      </c>
      <c r="C18881" t="s">
        <v>243</v>
      </c>
      <c r="D18881" t="s">
        <v>13</v>
      </c>
      <c r="E18881" t="s">
        <v>14</v>
      </c>
      <c r="F18881" t="s">
        <v>26</v>
      </c>
      <c r="G18881" s="3">
        <v>45130.127418981479</v>
      </c>
      <c r="H18881" s="1">
        <v>125000</v>
      </c>
      <c r="I18881" t="s">
        <v>2071</v>
      </c>
    </row>
    <row r="18882" spans="1:10">
      <c r="A18882" t="s">
        <v>33</v>
      </c>
      <c r="B18882" t="s">
        <v>1832</v>
      </c>
      <c r="C18882" t="s">
        <v>1358</v>
      </c>
      <c r="D18882" t="s">
        <v>13</v>
      </c>
      <c r="E18882" t="s">
        <v>14</v>
      </c>
      <c r="F18882" t="s">
        <v>26</v>
      </c>
      <c r="G18882" s="3">
        <v>45084.125601851854</v>
      </c>
      <c r="H18882" s="1">
        <v>57500</v>
      </c>
      <c r="I18882" t="s">
        <v>1833</v>
      </c>
      <c r="J18882" t="s">
        <v>230</v>
      </c>
    </row>
    <row r="18883" spans="1:10">
      <c r="A18883" t="s">
        <v>18</v>
      </c>
      <c r="B18883" t="s">
        <v>27912</v>
      </c>
      <c r="C18883" t="s">
        <v>24</v>
      </c>
      <c r="D18883" t="s">
        <v>13</v>
      </c>
      <c r="E18883" t="s">
        <v>25</v>
      </c>
      <c r="F18883" t="s">
        <v>26</v>
      </c>
      <c r="G18883" s="3">
        <v>45008.139675925922</v>
      </c>
      <c r="H18883" s="1">
        <v>180000</v>
      </c>
      <c r="I18883" t="s">
        <v>3732</v>
      </c>
      <c r="J18883" t="s">
        <v>22177</v>
      </c>
    </row>
    <row r="18884" spans="1:10">
      <c r="A18884" t="s">
        <v>73</v>
      </c>
      <c r="B18884" t="s">
        <v>27913</v>
      </c>
      <c r="C18884" t="s">
        <v>27914</v>
      </c>
      <c r="D18884" t="s">
        <v>13</v>
      </c>
      <c r="E18884" t="s">
        <v>14</v>
      </c>
      <c r="F18884" t="s">
        <v>26</v>
      </c>
      <c r="G18884" s="3">
        <v>45144.156643518516</v>
      </c>
      <c r="H18884" s="1">
        <v>166000</v>
      </c>
      <c r="I18884" t="s">
        <v>2718</v>
      </c>
      <c r="J18884" t="s">
        <v>2719</v>
      </c>
    </row>
    <row r="18885" spans="1:10">
      <c r="A18885" t="s">
        <v>18</v>
      </c>
      <c r="B18885" t="s">
        <v>18</v>
      </c>
      <c r="C18885" t="s">
        <v>2706</v>
      </c>
      <c r="D18885" t="s">
        <v>13</v>
      </c>
      <c r="E18885" t="s">
        <v>14</v>
      </c>
      <c r="F18885" t="s">
        <v>26</v>
      </c>
      <c r="G18885" s="3">
        <v>44957.129791666666</v>
      </c>
      <c r="H18885" s="1">
        <v>110000</v>
      </c>
      <c r="I18885" t="s">
        <v>27915</v>
      </c>
      <c r="J18885" t="s">
        <v>27916</v>
      </c>
    </row>
    <row r="18886" spans="1:10">
      <c r="A18886" t="s">
        <v>18</v>
      </c>
      <c r="B18886" t="s">
        <v>1101</v>
      </c>
      <c r="C18886" t="s">
        <v>24</v>
      </c>
      <c r="D18886" t="s">
        <v>13</v>
      </c>
      <c r="E18886" t="s">
        <v>25</v>
      </c>
      <c r="F18886" t="s">
        <v>26</v>
      </c>
      <c r="G18886" s="3">
        <v>44951.166296296295</v>
      </c>
      <c r="H18886" s="1">
        <v>100000</v>
      </c>
      <c r="I18886" t="s">
        <v>27917</v>
      </c>
      <c r="J18886" t="s">
        <v>1334</v>
      </c>
    </row>
    <row r="18887" spans="1:10">
      <c r="A18887" t="s">
        <v>18</v>
      </c>
      <c r="B18887" t="s">
        <v>8832</v>
      </c>
      <c r="C18887" t="s">
        <v>19</v>
      </c>
      <c r="D18887" t="s">
        <v>13</v>
      </c>
      <c r="E18887" t="s">
        <v>14</v>
      </c>
      <c r="F18887" t="s">
        <v>26</v>
      </c>
      <c r="G18887" s="3">
        <v>45222.128703703704</v>
      </c>
      <c r="H18887" s="1">
        <v>201500</v>
      </c>
      <c r="I18887" t="s">
        <v>3930</v>
      </c>
      <c r="J18887" t="s">
        <v>27918</v>
      </c>
    </row>
    <row r="18888" spans="1:10">
      <c r="A18888" t="s">
        <v>18</v>
      </c>
      <c r="B18888" t="s">
        <v>2911</v>
      </c>
      <c r="C18888" t="s">
        <v>325</v>
      </c>
      <c r="D18888" t="s">
        <v>13</v>
      </c>
      <c r="E18888" t="s">
        <v>14</v>
      </c>
      <c r="F18888" t="s">
        <v>26</v>
      </c>
      <c r="G18888" s="3">
        <v>45099.131782407407</v>
      </c>
      <c r="H18888" s="1">
        <v>125000</v>
      </c>
      <c r="I18888" t="s">
        <v>5176</v>
      </c>
      <c r="J18888" t="s">
        <v>2913</v>
      </c>
    </row>
    <row r="18889" spans="1:10">
      <c r="A18889" t="s">
        <v>77</v>
      </c>
      <c r="B18889" t="s">
        <v>94</v>
      </c>
      <c r="C18889" t="s">
        <v>1644</v>
      </c>
      <c r="D18889" t="s">
        <v>13</v>
      </c>
      <c r="E18889" t="s">
        <v>14</v>
      </c>
      <c r="F18889" t="s">
        <v>26</v>
      </c>
      <c r="G18889" s="3">
        <v>44944.126643518517</v>
      </c>
      <c r="H18889" s="1">
        <v>105800</v>
      </c>
      <c r="I18889" t="s">
        <v>4185</v>
      </c>
      <c r="J18889" t="s">
        <v>27919</v>
      </c>
    </row>
    <row r="18890" spans="1:10">
      <c r="A18890" t="s">
        <v>18</v>
      </c>
      <c r="B18890" t="s">
        <v>1936</v>
      </c>
      <c r="C18890" t="s">
        <v>24</v>
      </c>
      <c r="D18890" t="s">
        <v>13</v>
      </c>
      <c r="E18890" t="s">
        <v>25</v>
      </c>
      <c r="F18890" t="s">
        <v>26</v>
      </c>
      <c r="G18890" s="3">
        <v>44957.130289351851</v>
      </c>
      <c r="H18890" s="1">
        <v>112500</v>
      </c>
      <c r="I18890" t="s">
        <v>27920</v>
      </c>
      <c r="J18890" t="s">
        <v>27921</v>
      </c>
    </row>
    <row r="18891" spans="1:10">
      <c r="A18891" t="s">
        <v>10</v>
      </c>
      <c r="B18891" t="s">
        <v>9281</v>
      </c>
      <c r="C18891" t="s">
        <v>24</v>
      </c>
      <c r="D18891" t="s">
        <v>13</v>
      </c>
      <c r="E18891" t="s">
        <v>25</v>
      </c>
      <c r="F18891" t="s">
        <v>26</v>
      </c>
      <c r="G18891" s="3">
        <v>45150.132916666669</v>
      </c>
      <c r="H18891" s="1">
        <v>189000</v>
      </c>
      <c r="I18891" t="s">
        <v>2162</v>
      </c>
      <c r="J18891" t="s">
        <v>27922</v>
      </c>
    </row>
    <row r="18892" spans="1:10">
      <c r="A18892" t="s">
        <v>10</v>
      </c>
      <c r="B18892" t="s">
        <v>21239</v>
      </c>
      <c r="C18892" t="s">
        <v>157</v>
      </c>
      <c r="D18892" t="s">
        <v>13</v>
      </c>
      <c r="E18892" t="s">
        <v>14</v>
      </c>
      <c r="F18892" t="s">
        <v>20</v>
      </c>
      <c r="G18892" s="3">
        <v>45142.163078703707</v>
      </c>
      <c r="H18892" s="1">
        <v>179500</v>
      </c>
      <c r="I18892" t="s">
        <v>3645</v>
      </c>
      <c r="J18892" t="s">
        <v>21240</v>
      </c>
    </row>
    <row r="18893" spans="1:10">
      <c r="A18893" t="s">
        <v>18</v>
      </c>
      <c r="B18893" t="s">
        <v>18</v>
      </c>
      <c r="C18893" t="s">
        <v>2118</v>
      </c>
      <c r="D18893" t="s">
        <v>13</v>
      </c>
      <c r="E18893" t="s">
        <v>14</v>
      </c>
      <c r="F18893" t="s">
        <v>2119</v>
      </c>
      <c r="G18893" s="3">
        <v>45015.191817129627</v>
      </c>
      <c r="H18893" s="1">
        <v>147500</v>
      </c>
      <c r="I18893" t="s">
        <v>15686</v>
      </c>
      <c r="J18893" t="s">
        <v>1912</v>
      </c>
    </row>
    <row r="18894" spans="1:10">
      <c r="A18894" t="s">
        <v>18</v>
      </c>
      <c r="B18894" t="s">
        <v>4553</v>
      </c>
      <c r="C18894" t="s">
        <v>1871</v>
      </c>
      <c r="D18894" t="s">
        <v>13</v>
      </c>
      <c r="E18894" t="s">
        <v>14</v>
      </c>
      <c r="F18894" t="s">
        <v>20</v>
      </c>
      <c r="G18894" s="3">
        <v>45125.196805555555</v>
      </c>
      <c r="H18894" s="1">
        <v>102200</v>
      </c>
      <c r="I18894" t="s">
        <v>14967</v>
      </c>
      <c r="J18894" t="s">
        <v>27923</v>
      </c>
    </row>
    <row r="18895" spans="1:10">
      <c r="A18895" t="s">
        <v>212</v>
      </c>
      <c r="B18895" t="s">
        <v>27924</v>
      </c>
      <c r="C18895" t="s">
        <v>24</v>
      </c>
      <c r="D18895" t="s">
        <v>13</v>
      </c>
      <c r="E18895" t="s">
        <v>25</v>
      </c>
      <c r="F18895" t="s">
        <v>26</v>
      </c>
      <c r="G18895" s="3">
        <v>45192.128437500003</v>
      </c>
      <c r="H18895" s="1">
        <v>157500</v>
      </c>
      <c r="I18895" t="s">
        <v>458</v>
      </c>
      <c r="J18895" t="s">
        <v>18938</v>
      </c>
    </row>
    <row r="18896" spans="1:10">
      <c r="A18896" t="s">
        <v>152</v>
      </c>
      <c r="B18896" t="s">
        <v>27925</v>
      </c>
      <c r="C18896" t="s">
        <v>1866</v>
      </c>
      <c r="D18896" t="s">
        <v>13</v>
      </c>
      <c r="E18896" t="s">
        <v>14</v>
      </c>
      <c r="F18896" t="s">
        <v>171</v>
      </c>
      <c r="G18896" s="3">
        <v>44953.13453703704</v>
      </c>
      <c r="H18896" s="1">
        <v>72000</v>
      </c>
      <c r="I18896" t="s">
        <v>26503</v>
      </c>
      <c r="J18896" t="s">
        <v>295</v>
      </c>
    </row>
    <row r="18897" spans="1:10">
      <c r="A18897" t="s">
        <v>10</v>
      </c>
      <c r="B18897" t="s">
        <v>27926</v>
      </c>
      <c r="C18897" t="s">
        <v>9378</v>
      </c>
      <c r="D18897" t="s">
        <v>13</v>
      </c>
      <c r="E18897" t="s">
        <v>14</v>
      </c>
      <c r="F18897" t="s">
        <v>4917</v>
      </c>
      <c r="G18897" s="3">
        <v>45035.159375000003</v>
      </c>
      <c r="H18897" s="1">
        <v>157500</v>
      </c>
      <c r="I18897" t="s">
        <v>5343</v>
      </c>
    </row>
    <row r="18898" spans="1:10">
      <c r="A18898" t="s">
        <v>10</v>
      </c>
      <c r="B18898" t="s">
        <v>1145</v>
      </c>
      <c r="C18898" t="s">
        <v>24</v>
      </c>
      <c r="D18898" t="s">
        <v>13</v>
      </c>
      <c r="E18898" t="s">
        <v>25</v>
      </c>
      <c r="F18898" t="s">
        <v>26</v>
      </c>
      <c r="G18898" s="3">
        <v>45119.130219907405</v>
      </c>
      <c r="H18898" s="1">
        <v>351500</v>
      </c>
      <c r="I18898" t="s">
        <v>9829</v>
      </c>
    </row>
    <row r="18899" spans="1:10">
      <c r="A18899" t="s">
        <v>73</v>
      </c>
      <c r="B18899" t="s">
        <v>73</v>
      </c>
      <c r="C18899" t="s">
        <v>24</v>
      </c>
      <c r="D18899" t="s">
        <v>13</v>
      </c>
      <c r="E18899" t="s">
        <v>25</v>
      </c>
      <c r="F18899" t="s">
        <v>26</v>
      </c>
      <c r="G18899" s="3">
        <v>44931.147453703707</v>
      </c>
      <c r="H18899" s="1">
        <v>180000</v>
      </c>
      <c r="I18899" t="s">
        <v>335</v>
      </c>
      <c r="J18899" t="s">
        <v>27927</v>
      </c>
    </row>
    <row r="18900" spans="1:10">
      <c r="A18900" t="s">
        <v>18</v>
      </c>
      <c r="B18900" t="s">
        <v>1936</v>
      </c>
      <c r="C18900" t="s">
        <v>24</v>
      </c>
      <c r="D18900" t="s">
        <v>13</v>
      </c>
      <c r="E18900" t="s">
        <v>25</v>
      </c>
      <c r="F18900" t="s">
        <v>26</v>
      </c>
      <c r="G18900" s="3">
        <v>45035.132361111115</v>
      </c>
      <c r="H18900" s="1">
        <v>110650</v>
      </c>
      <c r="I18900" t="s">
        <v>5761</v>
      </c>
      <c r="J18900" t="s">
        <v>27928</v>
      </c>
    </row>
    <row r="18901" spans="1:10">
      <c r="A18901" t="s">
        <v>212</v>
      </c>
      <c r="B18901" t="s">
        <v>212</v>
      </c>
      <c r="C18901" t="s">
        <v>494</v>
      </c>
      <c r="D18901" t="s">
        <v>13</v>
      </c>
      <c r="E18901" t="s">
        <v>14</v>
      </c>
      <c r="F18901" t="s">
        <v>26</v>
      </c>
      <c r="G18901" s="3">
        <v>45204.154166666667</v>
      </c>
      <c r="H18901" s="1">
        <v>164791.5</v>
      </c>
      <c r="I18901" t="s">
        <v>27929</v>
      </c>
      <c r="J18901" t="s">
        <v>1532</v>
      </c>
    </row>
    <row r="18902" spans="1:10">
      <c r="A18902" t="s">
        <v>33</v>
      </c>
      <c r="B18902" t="s">
        <v>27930</v>
      </c>
      <c r="C18902" t="s">
        <v>232</v>
      </c>
      <c r="D18902" t="s">
        <v>13</v>
      </c>
      <c r="E18902" t="s">
        <v>14</v>
      </c>
      <c r="F18902" t="s">
        <v>26</v>
      </c>
      <c r="G18902" s="3">
        <v>44977.125092592592</v>
      </c>
      <c r="H18902" s="1">
        <v>137500</v>
      </c>
      <c r="I18902" t="s">
        <v>1118</v>
      </c>
      <c r="J18902" t="s">
        <v>27931</v>
      </c>
    </row>
    <row r="18903" spans="1:10">
      <c r="A18903" t="s">
        <v>10</v>
      </c>
      <c r="B18903" t="s">
        <v>1453</v>
      </c>
      <c r="C18903" t="s">
        <v>201</v>
      </c>
      <c r="D18903" t="s">
        <v>13</v>
      </c>
      <c r="E18903" t="s">
        <v>14</v>
      </c>
      <c r="F18903" t="s">
        <v>26</v>
      </c>
      <c r="G18903" s="3">
        <v>45019.143090277779</v>
      </c>
      <c r="H18903" s="1">
        <v>180000</v>
      </c>
      <c r="I18903" t="s">
        <v>1604</v>
      </c>
      <c r="J18903" t="s">
        <v>762</v>
      </c>
    </row>
    <row r="18904" spans="1:10">
      <c r="A18904" t="s">
        <v>212</v>
      </c>
      <c r="B18904" t="s">
        <v>212</v>
      </c>
      <c r="C18904" t="s">
        <v>947</v>
      </c>
      <c r="D18904" t="s">
        <v>13</v>
      </c>
      <c r="E18904" t="s">
        <v>14</v>
      </c>
      <c r="F18904" t="s">
        <v>26</v>
      </c>
      <c r="G18904" s="3">
        <v>45021.128333333334</v>
      </c>
      <c r="H18904" s="1">
        <v>180000</v>
      </c>
      <c r="I18904" t="s">
        <v>27929</v>
      </c>
      <c r="J18904" t="s">
        <v>16260</v>
      </c>
    </row>
    <row r="18905" spans="1:10">
      <c r="A18905" t="s">
        <v>212</v>
      </c>
      <c r="B18905" t="s">
        <v>10040</v>
      </c>
      <c r="C18905" t="s">
        <v>3578</v>
      </c>
      <c r="D18905" t="s">
        <v>13</v>
      </c>
      <c r="E18905" t="s">
        <v>14</v>
      </c>
      <c r="F18905" t="s">
        <v>26</v>
      </c>
      <c r="G18905" s="3">
        <v>45023.12667824074</v>
      </c>
      <c r="H18905" s="1">
        <v>154000</v>
      </c>
      <c r="I18905" t="s">
        <v>1613</v>
      </c>
      <c r="J18905" t="s">
        <v>730</v>
      </c>
    </row>
    <row r="18906" spans="1:10">
      <c r="A18906" t="s">
        <v>18</v>
      </c>
      <c r="B18906" t="s">
        <v>27932</v>
      </c>
      <c r="C18906" t="s">
        <v>24</v>
      </c>
      <c r="D18906" t="s">
        <v>13</v>
      </c>
      <c r="E18906" t="s">
        <v>25</v>
      </c>
      <c r="F18906" t="s">
        <v>26</v>
      </c>
      <c r="G18906" s="3">
        <v>45131.141655092593</v>
      </c>
      <c r="H18906" s="1">
        <v>117500</v>
      </c>
      <c r="I18906" t="s">
        <v>27933</v>
      </c>
      <c r="J18906" t="s">
        <v>27934</v>
      </c>
    </row>
    <row r="18907" spans="1:10">
      <c r="A18907" t="s">
        <v>73</v>
      </c>
      <c r="B18907" t="s">
        <v>73</v>
      </c>
      <c r="C18907" t="s">
        <v>1320</v>
      </c>
      <c r="D18907" t="s">
        <v>13</v>
      </c>
      <c r="E18907" t="s">
        <v>14</v>
      </c>
      <c r="F18907" t="s">
        <v>15</v>
      </c>
      <c r="G18907" s="3">
        <v>45115.169641203705</v>
      </c>
      <c r="H18907" s="1">
        <v>147500</v>
      </c>
      <c r="I18907" t="s">
        <v>2970</v>
      </c>
      <c r="J18907" t="s">
        <v>7396</v>
      </c>
    </row>
    <row r="18908" spans="1:10">
      <c r="A18908" t="s">
        <v>10</v>
      </c>
      <c r="B18908" t="s">
        <v>27935</v>
      </c>
      <c r="C18908" t="s">
        <v>30</v>
      </c>
      <c r="D18908" t="s">
        <v>13</v>
      </c>
      <c r="E18908" t="s">
        <v>14</v>
      </c>
      <c r="F18908" t="s">
        <v>26</v>
      </c>
      <c r="G18908" s="3">
        <v>45210.127442129633</v>
      </c>
      <c r="H18908" s="1">
        <v>241500</v>
      </c>
      <c r="I18908" t="s">
        <v>4644</v>
      </c>
      <c r="J18908" t="s">
        <v>24839</v>
      </c>
    </row>
    <row r="18909" spans="1:10">
      <c r="A18909" t="s">
        <v>212</v>
      </c>
      <c r="B18909" t="s">
        <v>27936</v>
      </c>
      <c r="C18909" t="s">
        <v>24</v>
      </c>
      <c r="D18909" t="s">
        <v>13</v>
      </c>
      <c r="E18909" t="s">
        <v>25</v>
      </c>
      <c r="F18909" t="s">
        <v>26</v>
      </c>
      <c r="G18909" s="3">
        <v>45073.145613425928</v>
      </c>
      <c r="H18909" s="1">
        <v>182500</v>
      </c>
      <c r="I18909" t="s">
        <v>2666</v>
      </c>
      <c r="J18909" t="s">
        <v>422</v>
      </c>
    </row>
    <row r="18910" spans="1:10">
      <c r="A18910" t="s">
        <v>33</v>
      </c>
      <c r="B18910" t="s">
        <v>27937</v>
      </c>
      <c r="C18910" t="s">
        <v>536</v>
      </c>
      <c r="D18910" t="s">
        <v>13</v>
      </c>
      <c r="E18910" t="s">
        <v>14</v>
      </c>
      <c r="F18910" t="s">
        <v>26</v>
      </c>
      <c r="G18910" s="3">
        <v>45034.125138888892</v>
      </c>
      <c r="H18910" s="1">
        <v>60500</v>
      </c>
      <c r="I18910" t="s">
        <v>13358</v>
      </c>
    </row>
    <row r="18911" spans="1:10">
      <c r="A18911" t="s">
        <v>212</v>
      </c>
      <c r="B18911" t="s">
        <v>27938</v>
      </c>
      <c r="C18911" t="s">
        <v>75</v>
      </c>
      <c r="D18911" t="s">
        <v>13</v>
      </c>
      <c r="E18911" t="s">
        <v>14</v>
      </c>
      <c r="F18911" t="s">
        <v>26</v>
      </c>
      <c r="G18911" s="3">
        <v>45196.12767361111</v>
      </c>
      <c r="H18911" s="1">
        <v>184500</v>
      </c>
      <c r="I18911" t="s">
        <v>2509</v>
      </c>
      <c r="J18911" t="s">
        <v>2510</v>
      </c>
    </row>
    <row r="18912" spans="1:10">
      <c r="A18912" t="s">
        <v>10</v>
      </c>
      <c r="B18912" t="s">
        <v>25611</v>
      </c>
      <c r="C18912" t="s">
        <v>411</v>
      </c>
      <c r="D18912" t="s">
        <v>13</v>
      </c>
      <c r="E18912" t="s">
        <v>14</v>
      </c>
      <c r="F18912" t="s">
        <v>411</v>
      </c>
      <c r="G18912" s="3">
        <v>45028.183518518519</v>
      </c>
      <c r="H18912" s="1">
        <v>93600</v>
      </c>
      <c r="I18912" t="s">
        <v>7489</v>
      </c>
      <c r="J18912" t="s">
        <v>25612</v>
      </c>
    </row>
    <row r="18913" spans="1:10">
      <c r="A18913" t="s">
        <v>212</v>
      </c>
      <c r="B18913" t="s">
        <v>27939</v>
      </c>
      <c r="C18913" t="s">
        <v>190</v>
      </c>
      <c r="D18913" t="s">
        <v>13</v>
      </c>
      <c r="E18913" t="s">
        <v>14</v>
      </c>
      <c r="F18913" t="s">
        <v>190</v>
      </c>
      <c r="G18913" s="3">
        <v>45011.156828703701</v>
      </c>
      <c r="H18913" s="1">
        <v>79200</v>
      </c>
      <c r="I18913" t="s">
        <v>23022</v>
      </c>
      <c r="J18913" t="s">
        <v>422</v>
      </c>
    </row>
    <row r="18914" spans="1:10">
      <c r="A18914" t="s">
        <v>135</v>
      </c>
      <c r="B18914" t="s">
        <v>25502</v>
      </c>
      <c r="C18914" t="s">
        <v>24</v>
      </c>
      <c r="D18914" t="s">
        <v>13</v>
      </c>
      <c r="E18914" t="s">
        <v>25</v>
      </c>
      <c r="F18914" t="s">
        <v>26</v>
      </c>
      <c r="G18914" s="3">
        <v>44944.125787037039</v>
      </c>
      <c r="H18914" s="1">
        <v>125654.5</v>
      </c>
      <c r="I18914" t="s">
        <v>1022</v>
      </c>
      <c r="J18914" t="s">
        <v>526</v>
      </c>
    </row>
    <row r="18915" spans="1:10">
      <c r="A18915" t="s">
        <v>73</v>
      </c>
      <c r="B18915" t="s">
        <v>73</v>
      </c>
      <c r="C18915" t="s">
        <v>27940</v>
      </c>
      <c r="D18915" t="s">
        <v>13</v>
      </c>
      <c r="E18915" t="s">
        <v>14</v>
      </c>
      <c r="F18915" t="s">
        <v>26</v>
      </c>
      <c r="G18915" s="3">
        <v>45015.148113425923</v>
      </c>
      <c r="H18915" s="1">
        <v>90000</v>
      </c>
      <c r="I18915" t="s">
        <v>27941</v>
      </c>
      <c r="J18915" t="s">
        <v>27942</v>
      </c>
    </row>
    <row r="18916" spans="1:10">
      <c r="A18916" t="s">
        <v>18</v>
      </c>
      <c r="B18916" t="s">
        <v>18</v>
      </c>
      <c r="C18916" t="s">
        <v>1237</v>
      </c>
      <c r="D18916" t="s">
        <v>13</v>
      </c>
      <c r="E18916" t="s">
        <v>14</v>
      </c>
      <c r="F18916" t="s">
        <v>26</v>
      </c>
      <c r="G18916" s="3">
        <v>44989.131944444445</v>
      </c>
      <c r="H18916" s="1">
        <v>147500</v>
      </c>
      <c r="I18916" t="s">
        <v>2475</v>
      </c>
      <c r="J18916" t="s">
        <v>27943</v>
      </c>
    </row>
    <row r="18917" spans="1:10">
      <c r="A18917" t="s">
        <v>33</v>
      </c>
      <c r="B18917" t="s">
        <v>580</v>
      </c>
      <c r="C18917" t="s">
        <v>662</v>
      </c>
      <c r="D18917" t="s">
        <v>13</v>
      </c>
      <c r="E18917" t="s">
        <v>14</v>
      </c>
      <c r="F18917" t="s">
        <v>26</v>
      </c>
      <c r="G18917" s="3">
        <v>45030.125567129631</v>
      </c>
      <c r="H18917" s="1">
        <v>74050</v>
      </c>
      <c r="I18917" t="s">
        <v>2742</v>
      </c>
      <c r="J18917" t="s">
        <v>2711</v>
      </c>
    </row>
    <row r="18918" spans="1:10">
      <c r="A18918" t="s">
        <v>73</v>
      </c>
      <c r="B18918" t="s">
        <v>73</v>
      </c>
      <c r="C18918" t="s">
        <v>243</v>
      </c>
      <c r="D18918" t="s">
        <v>13</v>
      </c>
      <c r="E18918" t="s">
        <v>14</v>
      </c>
      <c r="F18918" t="s">
        <v>26</v>
      </c>
      <c r="G18918" s="3">
        <v>45048.131701388891</v>
      </c>
      <c r="H18918" s="1">
        <v>147500</v>
      </c>
      <c r="I18918" t="s">
        <v>23678</v>
      </c>
      <c r="J18918" t="s">
        <v>27944</v>
      </c>
    </row>
    <row r="18919" spans="1:10">
      <c r="A18919" t="s">
        <v>73</v>
      </c>
      <c r="B18919" t="s">
        <v>27945</v>
      </c>
      <c r="C18919" t="s">
        <v>26</v>
      </c>
      <c r="D18919" t="s">
        <v>13</v>
      </c>
      <c r="E18919" t="s">
        <v>14</v>
      </c>
      <c r="F18919" t="s">
        <v>26</v>
      </c>
      <c r="G18919" s="3">
        <v>44930.526736111111</v>
      </c>
      <c r="H18919" s="1">
        <v>155000</v>
      </c>
      <c r="I18919" t="s">
        <v>27946</v>
      </c>
      <c r="J18919" t="s">
        <v>27947</v>
      </c>
    </row>
    <row r="18920" spans="1:10">
      <c r="A18920" t="s">
        <v>10</v>
      </c>
      <c r="B18920" t="s">
        <v>27948</v>
      </c>
      <c r="C18920" t="s">
        <v>201</v>
      </c>
      <c r="D18920" t="s">
        <v>13</v>
      </c>
      <c r="E18920" t="s">
        <v>14</v>
      </c>
      <c r="F18920" t="s">
        <v>26</v>
      </c>
      <c r="G18920" s="3">
        <v>44940.130486111113</v>
      </c>
      <c r="H18920" s="1">
        <v>160000</v>
      </c>
      <c r="I18920" t="s">
        <v>761</v>
      </c>
      <c r="J18920" t="s">
        <v>9025</v>
      </c>
    </row>
    <row r="18921" spans="1:10">
      <c r="A18921" t="s">
        <v>18</v>
      </c>
      <c r="B18921" t="s">
        <v>11844</v>
      </c>
      <c r="C18921" t="s">
        <v>536</v>
      </c>
      <c r="D18921" t="s">
        <v>13</v>
      </c>
      <c r="E18921" t="s">
        <v>14</v>
      </c>
      <c r="F18921" t="s">
        <v>26</v>
      </c>
      <c r="G18921" s="3">
        <v>45118.162777777776</v>
      </c>
      <c r="H18921" s="1">
        <v>173500</v>
      </c>
      <c r="I18921" t="s">
        <v>120</v>
      </c>
      <c r="J18921" t="s">
        <v>15483</v>
      </c>
    </row>
    <row r="18922" spans="1:10">
      <c r="A18922" t="s">
        <v>106</v>
      </c>
      <c r="B18922" t="s">
        <v>27949</v>
      </c>
      <c r="C18922" t="s">
        <v>2253</v>
      </c>
      <c r="D18922" t="s">
        <v>13</v>
      </c>
      <c r="E18922" t="s">
        <v>14</v>
      </c>
      <c r="F18922" t="s">
        <v>26</v>
      </c>
      <c r="G18922" s="3">
        <v>45051.128738425927</v>
      </c>
      <c r="H18922" s="1">
        <v>155000</v>
      </c>
      <c r="I18922" t="s">
        <v>27950</v>
      </c>
      <c r="J18922" t="s">
        <v>27951</v>
      </c>
    </row>
    <row r="18923" spans="1:10">
      <c r="A18923" t="s">
        <v>212</v>
      </c>
      <c r="B18923" t="s">
        <v>212</v>
      </c>
      <c r="C18923" t="s">
        <v>2253</v>
      </c>
      <c r="D18923" t="s">
        <v>13</v>
      </c>
      <c r="E18923" t="s">
        <v>14</v>
      </c>
      <c r="F18923" t="s">
        <v>26</v>
      </c>
      <c r="G18923" s="3">
        <v>44952.127592592595</v>
      </c>
      <c r="H18923" s="1">
        <v>157500</v>
      </c>
      <c r="I18923" t="s">
        <v>24859</v>
      </c>
      <c r="J18923" t="s">
        <v>27952</v>
      </c>
    </row>
    <row r="18924" spans="1:10">
      <c r="A18924" t="s">
        <v>10</v>
      </c>
      <c r="B18924" t="s">
        <v>10031</v>
      </c>
      <c r="C18924" t="s">
        <v>608</v>
      </c>
      <c r="D18924" t="s">
        <v>13</v>
      </c>
      <c r="E18924" t="s">
        <v>14</v>
      </c>
      <c r="F18924" t="s">
        <v>608</v>
      </c>
      <c r="G18924" s="3">
        <v>45092.133923611109</v>
      </c>
      <c r="H18924" s="1">
        <v>130500</v>
      </c>
      <c r="I18924" t="s">
        <v>10294</v>
      </c>
      <c r="J18924" t="s">
        <v>27953</v>
      </c>
    </row>
    <row r="18925" spans="1:10">
      <c r="A18925" t="s">
        <v>106</v>
      </c>
      <c r="B18925" t="s">
        <v>27954</v>
      </c>
      <c r="C18925" t="s">
        <v>24</v>
      </c>
      <c r="D18925" t="s">
        <v>13</v>
      </c>
      <c r="E18925" t="s">
        <v>25</v>
      </c>
      <c r="F18925" t="s">
        <v>26</v>
      </c>
      <c r="G18925" s="3">
        <v>45222.141770833332</v>
      </c>
      <c r="H18925" s="1">
        <v>157500</v>
      </c>
      <c r="I18925" t="s">
        <v>27955</v>
      </c>
      <c r="J18925" t="s">
        <v>27956</v>
      </c>
    </row>
    <row r="18926" spans="1:10">
      <c r="A18926" t="s">
        <v>18</v>
      </c>
      <c r="B18926" t="s">
        <v>328</v>
      </c>
      <c r="C18926" t="s">
        <v>10131</v>
      </c>
      <c r="D18926" t="s">
        <v>2139</v>
      </c>
      <c r="E18926" t="s">
        <v>14</v>
      </c>
      <c r="F18926" t="s">
        <v>26</v>
      </c>
      <c r="G18926" s="3">
        <v>45262.155613425923</v>
      </c>
      <c r="H18926" s="1">
        <v>100000.5</v>
      </c>
      <c r="I18926" t="s">
        <v>3462</v>
      </c>
      <c r="J18926" t="s">
        <v>27957</v>
      </c>
    </row>
    <row r="18927" spans="1:10">
      <c r="A18927" t="s">
        <v>10</v>
      </c>
      <c r="B18927" t="s">
        <v>27958</v>
      </c>
      <c r="C18927" t="s">
        <v>162</v>
      </c>
      <c r="D18927" t="s">
        <v>13</v>
      </c>
      <c r="E18927" t="s">
        <v>14</v>
      </c>
      <c r="F18927" t="s">
        <v>162</v>
      </c>
      <c r="G18927" s="3">
        <v>45115.137858796297</v>
      </c>
      <c r="H18927" s="1">
        <v>56700</v>
      </c>
      <c r="I18927" t="s">
        <v>18862</v>
      </c>
      <c r="J18927" t="s">
        <v>24845</v>
      </c>
    </row>
    <row r="18928" spans="1:10">
      <c r="A18928" t="s">
        <v>10</v>
      </c>
      <c r="B18928" t="s">
        <v>10</v>
      </c>
      <c r="C18928" t="s">
        <v>119</v>
      </c>
      <c r="D18928" t="s">
        <v>1075</v>
      </c>
      <c r="E18928" t="s">
        <v>14</v>
      </c>
      <c r="F18928" t="s">
        <v>26</v>
      </c>
      <c r="G18928" s="3">
        <v>45215.173715277779</v>
      </c>
      <c r="H18928" s="1">
        <v>119908</v>
      </c>
      <c r="I18928" t="s">
        <v>11182</v>
      </c>
      <c r="J18928" t="s">
        <v>27959</v>
      </c>
    </row>
    <row r="18929" spans="1:10">
      <c r="A18929" t="s">
        <v>10</v>
      </c>
      <c r="B18929" t="s">
        <v>2474</v>
      </c>
      <c r="C18929" t="s">
        <v>243</v>
      </c>
      <c r="D18929" t="s">
        <v>13</v>
      </c>
      <c r="E18929" t="s">
        <v>14</v>
      </c>
      <c r="F18929" t="s">
        <v>26</v>
      </c>
      <c r="G18929" s="3">
        <v>44929.12767361111</v>
      </c>
      <c r="H18929" s="1">
        <v>90000</v>
      </c>
      <c r="I18929" t="s">
        <v>27960</v>
      </c>
      <c r="J18929" t="s">
        <v>1334</v>
      </c>
    </row>
    <row r="18930" spans="1:10">
      <c r="A18930" t="s">
        <v>33</v>
      </c>
      <c r="B18930" t="s">
        <v>2279</v>
      </c>
      <c r="C18930" t="s">
        <v>2280</v>
      </c>
      <c r="D18930" t="s">
        <v>13</v>
      </c>
      <c r="E18930" t="s">
        <v>14</v>
      </c>
      <c r="F18930" t="s">
        <v>26</v>
      </c>
      <c r="G18930" s="3">
        <v>44937.125648148147</v>
      </c>
      <c r="H18930" s="1">
        <v>125000</v>
      </c>
      <c r="I18930" t="s">
        <v>2281</v>
      </c>
      <c r="J18930" t="s">
        <v>599</v>
      </c>
    </row>
    <row r="18931" spans="1:10">
      <c r="A18931" t="s">
        <v>18</v>
      </c>
      <c r="B18931" t="s">
        <v>328</v>
      </c>
      <c r="C18931" t="s">
        <v>1965</v>
      </c>
      <c r="D18931" t="s">
        <v>13</v>
      </c>
      <c r="E18931" t="s">
        <v>14</v>
      </c>
      <c r="F18931" t="s">
        <v>20</v>
      </c>
      <c r="G18931" s="3">
        <v>45005.164641203701</v>
      </c>
      <c r="H18931" s="1">
        <v>174720</v>
      </c>
      <c r="I18931" t="s">
        <v>2718</v>
      </c>
      <c r="J18931" t="s">
        <v>11914</v>
      </c>
    </row>
    <row r="18932" spans="1:10">
      <c r="A18932" t="s">
        <v>33</v>
      </c>
      <c r="B18932" t="s">
        <v>13420</v>
      </c>
      <c r="C18932" t="s">
        <v>5486</v>
      </c>
      <c r="D18932" t="s">
        <v>13</v>
      </c>
      <c r="E18932" t="s">
        <v>14</v>
      </c>
      <c r="F18932" t="s">
        <v>26</v>
      </c>
      <c r="G18932" s="3">
        <v>44939.125150462962</v>
      </c>
      <c r="H18932" s="1">
        <v>109350</v>
      </c>
      <c r="I18932" t="s">
        <v>5761</v>
      </c>
      <c r="J18932" t="s">
        <v>1560</v>
      </c>
    </row>
    <row r="18933" spans="1:10">
      <c r="A18933" t="s">
        <v>10</v>
      </c>
      <c r="B18933" t="s">
        <v>22901</v>
      </c>
      <c r="C18933" t="s">
        <v>947</v>
      </c>
      <c r="D18933" t="s">
        <v>13</v>
      </c>
      <c r="E18933" t="s">
        <v>14</v>
      </c>
      <c r="F18933" t="s">
        <v>26</v>
      </c>
      <c r="G18933" s="3">
        <v>45058.128923611112</v>
      </c>
      <c r="H18933" s="1">
        <v>125500</v>
      </c>
      <c r="I18933" t="s">
        <v>7029</v>
      </c>
      <c r="J18933" t="s">
        <v>21179</v>
      </c>
    </row>
    <row r="18934" spans="1:10">
      <c r="A18934" t="s">
        <v>212</v>
      </c>
      <c r="B18934" t="s">
        <v>27961</v>
      </c>
      <c r="C18934" t="s">
        <v>24</v>
      </c>
      <c r="D18934" t="s">
        <v>13</v>
      </c>
      <c r="E18934" t="s">
        <v>25</v>
      </c>
      <c r="F18934" t="s">
        <v>20</v>
      </c>
      <c r="G18934" s="3">
        <v>45003.173796296294</v>
      </c>
      <c r="H18934" s="1">
        <v>150000</v>
      </c>
      <c r="I18934" t="s">
        <v>6353</v>
      </c>
      <c r="J18934" t="s">
        <v>6354</v>
      </c>
    </row>
    <row r="18935" spans="1:10">
      <c r="A18935" t="s">
        <v>10</v>
      </c>
      <c r="B18935" t="s">
        <v>10</v>
      </c>
      <c r="C18935" t="s">
        <v>232</v>
      </c>
      <c r="D18935" t="s">
        <v>13</v>
      </c>
      <c r="E18935" t="s">
        <v>14</v>
      </c>
      <c r="F18935" t="s">
        <v>26</v>
      </c>
      <c r="G18935" s="3">
        <v>45087.126631944448</v>
      </c>
      <c r="H18935" s="1">
        <v>150000</v>
      </c>
      <c r="I18935" t="s">
        <v>8239</v>
      </c>
      <c r="J18935" t="s">
        <v>28</v>
      </c>
    </row>
    <row r="18936" spans="1:10">
      <c r="A18936" t="s">
        <v>18</v>
      </c>
      <c r="B18936" t="s">
        <v>27962</v>
      </c>
      <c r="C18936" t="s">
        <v>665</v>
      </c>
      <c r="D18936" t="s">
        <v>13</v>
      </c>
      <c r="E18936" t="s">
        <v>14</v>
      </c>
      <c r="F18936" t="s">
        <v>666</v>
      </c>
      <c r="G18936" s="3">
        <v>45126.176539351851</v>
      </c>
      <c r="H18936" s="1">
        <v>147500</v>
      </c>
      <c r="I18936" t="s">
        <v>3223</v>
      </c>
      <c r="J18936" t="s">
        <v>27963</v>
      </c>
    </row>
    <row r="18937" spans="1:10">
      <c r="A18937" t="s">
        <v>10</v>
      </c>
      <c r="B18937" t="s">
        <v>27964</v>
      </c>
      <c r="C18937" t="s">
        <v>2608</v>
      </c>
      <c r="D18937" t="s">
        <v>13</v>
      </c>
      <c r="E18937" t="s">
        <v>14</v>
      </c>
      <c r="F18937" t="s">
        <v>26</v>
      </c>
      <c r="G18937" s="3">
        <v>45282.126273148147</v>
      </c>
      <c r="H18937" s="1">
        <v>123064</v>
      </c>
      <c r="I18937" t="s">
        <v>898</v>
      </c>
      <c r="J18937" t="s">
        <v>20165</v>
      </c>
    </row>
    <row r="18938" spans="1:10">
      <c r="A18938" t="s">
        <v>73</v>
      </c>
      <c r="B18938" t="s">
        <v>73</v>
      </c>
      <c r="C18938" t="s">
        <v>177</v>
      </c>
      <c r="D18938" t="s">
        <v>13</v>
      </c>
      <c r="E18938" t="s">
        <v>14</v>
      </c>
      <c r="F18938" t="s">
        <v>26</v>
      </c>
      <c r="G18938" s="3">
        <v>45015.144826388889</v>
      </c>
      <c r="H18938" s="1">
        <v>90000</v>
      </c>
      <c r="I18938" t="s">
        <v>1751</v>
      </c>
      <c r="J18938" t="s">
        <v>9253</v>
      </c>
    </row>
    <row r="18939" spans="1:10">
      <c r="A18939" t="s">
        <v>10</v>
      </c>
      <c r="B18939" t="s">
        <v>10</v>
      </c>
      <c r="C18939" t="s">
        <v>201</v>
      </c>
      <c r="D18939" t="s">
        <v>13</v>
      </c>
      <c r="E18939" t="s">
        <v>14</v>
      </c>
      <c r="F18939" t="s">
        <v>26</v>
      </c>
      <c r="G18939" s="3">
        <v>45143.12840277778</v>
      </c>
      <c r="H18939" s="1">
        <v>157500</v>
      </c>
      <c r="I18939" t="s">
        <v>974</v>
      </c>
      <c r="J18939" t="s">
        <v>13084</v>
      </c>
    </row>
    <row r="18940" spans="1:10">
      <c r="A18940" t="s">
        <v>18</v>
      </c>
      <c r="B18940" t="s">
        <v>21048</v>
      </c>
      <c r="C18940" t="s">
        <v>232</v>
      </c>
      <c r="D18940" t="s">
        <v>13</v>
      </c>
      <c r="E18940" t="s">
        <v>14</v>
      </c>
      <c r="F18940" t="s">
        <v>26</v>
      </c>
      <c r="G18940" s="3">
        <v>44950.131215277775</v>
      </c>
      <c r="H18940" s="1">
        <v>152500</v>
      </c>
      <c r="I18940" t="s">
        <v>21049</v>
      </c>
      <c r="J18940" t="s">
        <v>21050</v>
      </c>
    </row>
    <row r="18941" spans="1:10">
      <c r="A18941" t="s">
        <v>212</v>
      </c>
      <c r="B18941" t="s">
        <v>27965</v>
      </c>
      <c r="C18941" t="s">
        <v>371</v>
      </c>
      <c r="D18941" t="s">
        <v>13</v>
      </c>
      <c r="E18941" t="s">
        <v>14</v>
      </c>
      <c r="F18941" t="s">
        <v>26</v>
      </c>
      <c r="G18941" s="3">
        <v>45192.126909722225</v>
      </c>
      <c r="H18941" s="1">
        <v>153920.5</v>
      </c>
      <c r="I18941" t="s">
        <v>7908</v>
      </c>
      <c r="J18941" t="s">
        <v>27966</v>
      </c>
    </row>
    <row r="18942" spans="1:10">
      <c r="A18942" t="s">
        <v>18</v>
      </c>
      <c r="B18942" t="s">
        <v>7909</v>
      </c>
      <c r="C18942" t="s">
        <v>26732</v>
      </c>
      <c r="D18942" t="s">
        <v>13</v>
      </c>
      <c r="E18942" t="s">
        <v>14</v>
      </c>
      <c r="F18942" t="s">
        <v>26</v>
      </c>
      <c r="G18942" s="3">
        <v>45005.145358796297</v>
      </c>
      <c r="H18942" s="1">
        <v>174720</v>
      </c>
      <c r="I18942" t="s">
        <v>2718</v>
      </c>
      <c r="J18942" t="s">
        <v>2719</v>
      </c>
    </row>
    <row r="18943" spans="1:10">
      <c r="A18943" t="s">
        <v>18</v>
      </c>
      <c r="B18943" t="s">
        <v>18</v>
      </c>
      <c r="C18943" t="s">
        <v>232</v>
      </c>
      <c r="D18943" t="s">
        <v>13</v>
      </c>
      <c r="E18943" t="s">
        <v>14</v>
      </c>
      <c r="F18943" t="s">
        <v>26</v>
      </c>
      <c r="G18943" s="3">
        <v>45121.129074074073</v>
      </c>
      <c r="H18943" s="1">
        <v>115000</v>
      </c>
      <c r="I18943" t="s">
        <v>2637</v>
      </c>
      <c r="J18943" t="s">
        <v>1293</v>
      </c>
    </row>
    <row r="18944" spans="1:10">
      <c r="A18944" t="s">
        <v>33</v>
      </c>
      <c r="B18944" t="s">
        <v>1437</v>
      </c>
      <c r="C18944" t="s">
        <v>1305</v>
      </c>
      <c r="D18944" t="s">
        <v>13</v>
      </c>
      <c r="E18944" t="s">
        <v>14</v>
      </c>
      <c r="F18944" t="s">
        <v>26</v>
      </c>
      <c r="G18944" s="3">
        <v>45185.125023148146</v>
      </c>
      <c r="H18944" s="1">
        <v>105000</v>
      </c>
      <c r="I18944" t="s">
        <v>993</v>
      </c>
      <c r="J18944" t="s">
        <v>27967</v>
      </c>
    </row>
    <row r="18945" spans="1:10">
      <c r="A18945" t="s">
        <v>33</v>
      </c>
      <c r="B18945" t="s">
        <v>1058</v>
      </c>
      <c r="C18945" t="s">
        <v>9379</v>
      </c>
      <c r="D18945" t="s">
        <v>13</v>
      </c>
      <c r="E18945" t="s">
        <v>14</v>
      </c>
      <c r="F18945" t="s">
        <v>26</v>
      </c>
      <c r="G18945" s="3">
        <v>45039.125451388885</v>
      </c>
      <c r="H18945" s="1">
        <v>110000</v>
      </c>
      <c r="I18945" t="s">
        <v>9380</v>
      </c>
      <c r="J18945" t="s">
        <v>9381</v>
      </c>
    </row>
    <row r="18946" spans="1:10">
      <c r="A18946" t="s">
        <v>212</v>
      </c>
      <c r="B18946" t="s">
        <v>212</v>
      </c>
      <c r="C18946" t="s">
        <v>115</v>
      </c>
      <c r="D18946" t="s">
        <v>13</v>
      </c>
      <c r="E18946" t="s">
        <v>14</v>
      </c>
      <c r="F18946" t="s">
        <v>20</v>
      </c>
      <c r="G18946" s="3">
        <v>44939.182118055556</v>
      </c>
      <c r="H18946" s="1">
        <v>90000</v>
      </c>
      <c r="I18946" t="s">
        <v>2912</v>
      </c>
    </row>
    <row r="18947" spans="1:10">
      <c r="A18947" t="s">
        <v>10</v>
      </c>
      <c r="B18947" t="s">
        <v>27968</v>
      </c>
      <c r="C18947" t="s">
        <v>136</v>
      </c>
      <c r="D18947" t="s">
        <v>13</v>
      </c>
      <c r="E18947" t="s">
        <v>14</v>
      </c>
      <c r="F18947" t="s">
        <v>26</v>
      </c>
      <c r="G18947" s="3">
        <v>44947.125972222224</v>
      </c>
      <c r="H18947" s="1">
        <v>112996</v>
      </c>
      <c r="I18947" t="s">
        <v>1069</v>
      </c>
      <c r="J18947" t="s">
        <v>8814</v>
      </c>
    </row>
    <row r="18948" spans="1:10">
      <c r="A18948" t="s">
        <v>106</v>
      </c>
      <c r="B18948" t="s">
        <v>27969</v>
      </c>
      <c r="C18948" t="s">
        <v>3062</v>
      </c>
      <c r="D18948" t="s">
        <v>13</v>
      </c>
      <c r="E18948" t="s">
        <v>14</v>
      </c>
      <c r="F18948" t="s">
        <v>198</v>
      </c>
      <c r="G18948" s="3">
        <v>44945.140787037039</v>
      </c>
      <c r="H18948" s="1">
        <v>56700</v>
      </c>
      <c r="I18948" t="s">
        <v>3143</v>
      </c>
      <c r="J18948" t="s">
        <v>27970</v>
      </c>
    </row>
    <row r="18949" spans="1:10">
      <c r="A18949" t="s">
        <v>106</v>
      </c>
      <c r="B18949" t="s">
        <v>27971</v>
      </c>
      <c r="C18949" t="s">
        <v>24</v>
      </c>
      <c r="D18949" t="s">
        <v>13</v>
      </c>
      <c r="E18949" t="s">
        <v>25</v>
      </c>
      <c r="F18949" t="s">
        <v>26</v>
      </c>
      <c r="G18949" s="3">
        <v>45035.130266203705</v>
      </c>
      <c r="H18949" s="1">
        <v>164500</v>
      </c>
      <c r="I18949" t="s">
        <v>5761</v>
      </c>
      <c r="J18949" t="s">
        <v>27972</v>
      </c>
    </row>
    <row r="18950" spans="1:10">
      <c r="A18950" t="s">
        <v>18</v>
      </c>
      <c r="B18950" t="s">
        <v>27973</v>
      </c>
      <c r="C18950" t="s">
        <v>6631</v>
      </c>
      <c r="D18950" t="s">
        <v>13</v>
      </c>
      <c r="E18950" t="s">
        <v>14</v>
      </c>
      <c r="F18950" t="s">
        <v>26</v>
      </c>
      <c r="G18950" s="3">
        <v>45159.164594907408</v>
      </c>
      <c r="H18950" s="1">
        <v>100000</v>
      </c>
      <c r="I18950" t="s">
        <v>2783</v>
      </c>
      <c r="J18950" t="s">
        <v>27974</v>
      </c>
    </row>
    <row r="18951" spans="1:10">
      <c r="A18951" t="s">
        <v>106</v>
      </c>
      <c r="B18951" t="s">
        <v>17284</v>
      </c>
      <c r="C18951" t="s">
        <v>608</v>
      </c>
      <c r="D18951" t="s">
        <v>13</v>
      </c>
      <c r="E18951" t="s">
        <v>14</v>
      </c>
      <c r="F18951" t="s">
        <v>608</v>
      </c>
      <c r="G18951" s="3">
        <v>45015.150787037041</v>
      </c>
      <c r="H18951" s="1">
        <v>156500</v>
      </c>
      <c r="I18951" t="s">
        <v>15397</v>
      </c>
      <c r="J18951" t="s">
        <v>27975</v>
      </c>
    </row>
    <row r="18952" spans="1:10">
      <c r="A18952" t="s">
        <v>73</v>
      </c>
      <c r="B18952" t="s">
        <v>21361</v>
      </c>
      <c r="C18952" t="s">
        <v>198</v>
      </c>
      <c r="D18952" t="s">
        <v>13</v>
      </c>
      <c r="E18952" t="s">
        <v>14</v>
      </c>
      <c r="F18952" t="s">
        <v>198</v>
      </c>
      <c r="G18952" s="3">
        <v>44955.140104166669</v>
      </c>
      <c r="H18952" s="1">
        <v>147500</v>
      </c>
      <c r="I18952" t="s">
        <v>458</v>
      </c>
      <c r="J18952" t="s">
        <v>27976</v>
      </c>
    </row>
    <row r="18953" spans="1:10">
      <c r="A18953" t="s">
        <v>73</v>
      </c>
      <c r="B18953" t="s">
        <v>27977</v>
      </c>
      <c r="C18953" t="s">
        <v>509</v>
      </c>
      <c r="D18953" t="s">
        <v>13</v>
      </c>
      <c r="E18953" t="s">
        <v>14</v>
      </c>
      <c r="F18953" t="s">
        <v>509</v>
      </c>
      <c r="G18953" s="3">
        <v>45270.138935185183</v>
      </c>
      <c r="H18953" s="1">
        <v>176500</v>
      </c>
      <c r="I18953" t="s">
        <v>1849</v>
      </c>
      <c r="J18953" t="s">
        <v>27978</v>
      </c>
    </row>
    <row r="18954" spans="1:10">
      <c r="A18954" t="s">
        <v>212</v>
      </c>
      <c r="B18954" t="s">
        <v>212</v>
      </c>
      <c r="C18954" t="s">
        <v>24</v>
      </c>
      <c r="D18954" t="s">
        <v>13</v>
      </c>
      <c r="E18954" t="s">
        <v>25</v>
      </c>
      <c r="F18954" t="s">
        <v>20</v>
      </c>
      <c r="G18954" s="3">
        <v>45191.144814814812</v>
      </c>
      <c r="H18954" s="1">
        <v>167500</v>
      </c>
      <c r="I18954" t="s">
        <v>27979</v>
      </c>
      <c r="J18954" t="s">
        <v>27980</v>
      </c>
    </row>
    <row r="18955" spans="1:10">
      <c r="A18955" t="s">
        <v>152</v>
      </c>
      <c r="B18955" t="s">
        <v>21447</v>
      </c>
      <c r="C18955" t="s">
        <v>559</v>
      </c>
      <c r="D18955" t="s">
        <v>13</v>
      </c>
      <c r="E18955" t="s">
        <v>14</v>
      </c>
      <c r="F18955" t="s">
        <v>26</v>
      </c>
      <c r="G18955" s="3">
        <v>45246.127974537034</v>
      </c>
      <c r="H18955" s="1">
        <v>120000</v>
      </c>
      <c r="I18955" t="s">
        <v>128</v>
      </c>
      <c r="J18955" t="s">
        <v>21448</v>
      </c>
    </row>
    <row r="18956" spans="1:10">
      <c r="A18956" t="s">
        <v>18</v>
      </c>
      <c r="B18956" t="s">
        <v>27981</v>
      </c>
      <c r="C18956" t="s">
        <v>24</v>
      </c>
      <c r="D18956" t="s">
        <v>13</v>
      </c>
      <c r="E18956" t="s">
        <v>25</v>
      </c>
      <c r="F18956" t="s">
        <v>26</v>
      </c>
      <c r="G18956" s="3">
        <v>45001.129374999997</v>
      </c>
      <c r="H18956" s="1">
        <v>130000</v>
      </c>
      <c r="I18956" t="s">
        <v>14286</v>
      </c>
      <c r="J18956" t="s">
        <v>27982</v>
      </c>
    </row>
    <row r="18957" spans="1:10">
      <c r="A18957" t="s">
        <v>10</v>
      </c>
      <c r="B18957" t="s">
        <v>7211</v>
      </c>
      <c r="C18957" t="s">
        <v>1110</v>
      </c>
      <c r="D18957" t="s">
        <v>13</v>
      </c>
      <c r="E18957" t="s">
        <v>14</v>
      </c>
      <c r="F18957" t="s">
        <v>1110</v>
      </c>
      <c r="G18957" s="3">
        <v>44943.1718287037</v>
      </c>
      <c r="H18957" s="1">
        <v>89100</v>
      </c>
      <c r="I18957" t="s">
        <v>21071</v>
      </c>
      <c r="J18957" t="s">
        <v>2927</v>
      </c>
    </row>
    <row r="18958" spans="1:10">
      <c r="A18958" t="s">
        <v>73</v>
      </c>
      <c r="B18958" t="s">
        <v>1754</v>
      </c>
      <c r="C18958" t="s">
        <v>24</v>
      </c>
      <c r="D18958" t="s">
        <v>13</v>
      </c>
      <c r="E18958" t="s">
        <v>25</v>
      </c>
      <c r="F18958" t="s">
        <v>26</v>
      </c>
      <c r="G18958" s="3">
        <v>45021.131585648145</v>
      </c>
      <c r="H18958" s="1">
        <v>166500</v>
      </c>
      <c r="I18958" t="s">
        <v>120</v>
      </c>
      <c r="J18958" t="s">
        <v>1755</v>
      </c>
    </row>
    <row r="18959" spans="1:10">
      <c r="A18959" t="s">
        <v>10</v>
      </c>
      <c r="B18959" t="s">
        <v>27983</v>
      </c>
      <c r="C18959" t="s">
        <v>1794</v>
      </c>
      <c r="D18959" t="s">
        <v>13</v>
      </c>
      <c r="E18959" t="s">
        <v>14</v>
      </c>
      <c r="F18959" t="s">
        <v>694</v>
      </c>
      <c r="G18959" s="3">
        <v>44997.146122685182</v>
      </c>
      <c r="H18959" s="1">
        <v>157500</v>
      </c>
      <c r="I18959" t="s">
        <v>685</v>
      </c>
      <c r="J18959" t="s">
        <v>13166</v>
      </c>
    </row>
    <row r="18960" spans="1:10">
      <c r="A18960" t="s">
        <v>10</v>
      </c>
      <c r="B18960" t="s">
        <v>27984</v>
      </c>
      <c r="C18960" t="s">
        <v>325</v>
      </c>
      <c r="D18960" t="s">
        <v>13</v>
      </c>
      <c r="E18960" t="s">
        <v>14</v>
      </c>
      <c r="F18960" t="s">
        <v>26</v>
      </c>
      <c r="G18960" s="3">
        <v>44939.128668981481</v>
      </c>
      <c r="H18960" s="1">
        <v>125000</v>
      </c>
      <c r="I18960" t="s">
        <v>2912</v>
      </c>
    </row>
    <row r="18961" spans="1:10">
      <c r="A18961" t="s">
        <v>18</v>
      </c>
      <c r="B18961" t="s">
        <v>18</v>
      </c>
      <c r="C18961" t="s">
        <v>2131</v>
      </c>
      <c r="D18961" t="s">
        <v>13</v>
      </c>
      <c r="E18961" t="s">
        <v>14</v>
      </c>
      <c r="F18961" t="s">
        <v>2131</v>
      </c>
      <c r="G18961" s="3">
        <v>45055.152118055557</v>
      </c>
      <c r="H18961" s="1">
        <v>147500</v>
      </c>
      <c r="I18961" t="s">
        <v>23578</v>
      </c>
      <c r="J18961" t="s">
        <v>27985</v>
      </c>
    </row>
    <row r="18962" spans="1:10">
      <c r="A18962" t="s">
        <v>18</v>
      </c>
      <c r="B18962" t="s">
        <v>18</v>
      </c>
      <c r="C18962" t="s">
        <v>232</v>
      </c>
      <c r="D18962" t="s">
        <v>13</v>
      </c>
      <c r="E18962" t="s">
        <v>14</v>
      </c>
      <c r="F18962" t="s">
        <v>26</v>
      </c>
      <c r="G18962" s="3">
        <v>45188.828842592593</v>
      </c>
      <c r="H18962" s="1">
        <v>133000</v>
      </c>
      <c r="I18962" t="s">
        <v>8864</v>
      </c>
      <c r="J18962" t="s">
        <v>27986</v>
      </c>
    </row>
    <row r="18963" spans="1:10">
      <c r="A18963" t="s">
        <v>33</v>
      </c>
      <c r="B18963" t="s">
        <v>18040</v>
      </c>
      <c r="C18963" t="s">
        <v>5787</v>
      </c>
      <c r="D18963" t="s">
        <v>13</v>
      </c>
      <c r="E18963" t="s">
        <v>14</v>
      </c>
      <c r="F18963" t="s">
        <v>26</v>
      </c>
      <c r="G18963" s="3">
        <v>45041.125428240739</v>
      </c>
      <c r="H18963" s="1">
        <v>115000</v>
      </c>
      <c r="I18963" t="s">
        <v>4765</v>
      </c>
      <c r="J18963" t="s">
        <v>2255</v>
      </c>
    </row>
    <row r="18964" spans="1:10">
      <c r="A18964" t="s">
        <v>18</v>
      </c>
      <c r="B18964" t="s">
        <v>18</v>
      </c>
      <c r="C18964" t="s">
        <v>27987</v>
      </c>
      <c r="D18964" t="s">
        <v>13</v>
      </c>
      <c r="E18964" t="s">
        <v>14</v>
      </c>
      <c r="F18964" t="s">
        <v>20</v>
      </c>
      <c r="G18964" s="3">
        <v>45011.169085648151</v>
      </c>
      <c r="H18964" s="1">
        <v>121680</v>
      </c>
      <c r="I18964" t="s">
        <v>2718</v>
      </c>
      <c r="J18964" t="s">
        <v>8220</v>
      </c>
    </row>
    <row r="18965" spans="1:10">
      <c r="A18965" t="s">
        <v>73</v>
      </c>
      <c r="B18965" t="s">
        <v>6421</v>
      </c>
      <c r="C18965" t="s">
        <v>1740</v>
      </c>
      <c r="D18965" t="s">
        <v>13</v>
      </c>
      <c r="E18965" t="s">
        <v>14</v>
      </c>
      <c r="F18965" t="s">
        <v>314</v>
      </c>
      <c r="G18965" s="3">
        <v>44945.142881944441</v>
      </c>
      <c r="H18965" s="1">
        <v>147500</v>
      </c>
      <c r="I18965" t="s">
        <v>1741</v>
      </c>
      <c r="J18965" t="s">
        <v>23622</v>
      </c>
    </row>
    <row r="18966" spans="1:10">
      <c r="A18966" t="s">
        <v>33</v>
      </c>
      <c r="B18966" t="s">
        <v>27988</v>
      </c>
      <c r="C18966" t="s">
        <v>684</v>
      </c>
      <c r="D18966" t="s">
        <v>13</v>
      </c>
      <c r="E18966" t="s">
        <v>14</v>
      </c>
      <c r="F18966" t="s">
        <v>209</v>
      </c>
      <c r="G18966" s="3">
        <v>45073.138240740744</v>
      </c>
      <c r="H18966" s="1">
        <v>89100</v>
      </c>
      <c r="I18966" t="s">
        <v>1661</v>
      </c>
      <c r="J18966" t="s">
        <v>230</v>
      </c>
    </row>
    <row r="18967" spans="1:10">
      <c r="A18967" t="s">
        <v>10</v>
      </c>
      <c r="B18967" t="s">
        <v>27989</v>
      </c>
      <c r="C18967" t="s">
        <v>56</v>
      </c>
      <c r="D18967" t="s">
        <v>13</v>
      </c>
      <c r="E18967" t="s">
        <v>14</v>
      </c>
      <c r="F18967" t="s">
        <v>26</v>
      </c>
      <c r="G18967" s="3">
        <v>44978.127662037034</v>
      </c>
      <c r="H18967" s="1">
        <v>99000</v>
      </c>
      <c r="I18967" t="s">
        <v>8844</v>
      </c>
      <c r="J18967" t="s">
        <v>27990</v>
      </c>
    </row>
    <row r="18968" spans="1:10">
      <c r="A18968" t="s">
        <v>33</v>
      </c>
      <c r="B18968" t="s">
        <v>27991</v>
      </c>
      <c r="C18968" t="s">
        <v>221</v>
      </c>
      <c r="D18968" t="s">
        <v>13</v>
      </c>
      <c r="E18968" t="s">
        <v>14</v>
      </c>
      <c r="F18968" t="s">
        <v>221</v>
      </c>
      <c r="G18968" s="3">
        <v>44951.141053240739</v>
      </c>
      <c r="H18968" s="1">
        <v>165000</v>
      </c>
      <c r="I18968" t="s">
        <v>1393</v>
      </c>
      <c r="J18968" t="s">
        <v>27992</v>
      </c>
    </row>
    <row r="18969" spans="1:10">
      <c r="A18969" t="s">
        <v>212</v>
      </c>
      <c r="B18969" t="s">
        <v>212</v>
      </c>
      <c r="C18969" t="s">
        <v>1117</v>
      </c>
      <c r="D18969" t="s">
        <v>13</v>
      </c>
      <c r="E18969" t="s">
        <v>14</v>
      </c>
      <c r="F18969" t="s">
        <v>26</v>
      </c>
      <c r="G18969" s="3">
        <v>45022.127916666665</v>
      </c>
      <c r="H18969" s="1">
        <v>151000</v>
      </c>
      <c r="I18969" t="s">
        <v>2783</v>
      </c>
      <c r="J18969" t="s">
        <v>6790</v>
      </c>
    </row>
    <row r="18970" spans="1:10">
      <c r="A18970" t="s">
        <v>212</v>
      </c>
      <c r="B18970" t="s">
        <v>212</v>
      </c>
      <c r="C18970" t="s">
        <v>26</v>
      </c>
      <c r="D18970" t="s">
        <v>13</v>
      </c>
      <c r="E18970" t="s">
        <v>14</v>
      </c>
      <c r="F18970" t="s">
        <v>20</v>
      </c>
      <c r="G18970" s="3">
        <v>44930.547384259262</v>
      </c>
      <c r="H18970" s="1">
        <v>140000</v>
      </c>
      <c r="I18970" t="s">
        <v>335</v>
      </c>
      <c r="J18970" t="s">
        <v>3760</v>
      </c>
    </row>
    <row r="18971" spans="1:10">
      <c r="A18971" t="s">
        <v>77</v>
      </c>
      <c r="B18971" t="s">
        <v>23607</v>
      </c>
      <c r="C18971" t="s">
        <v>1109</v>
      </c>
      <c r="D18971" t="s">
        <v>13</v>
      </c>
      <c r="E18971" t="s">
        <v>14</v>
      </c>
      <c r="F18971" t="s">
        <v>1110</v>
      </c>
      <c r="G18971" s="3">
        <v>45111.138749999998</v>
      </c>
      <c r="H18971" s="1">
        <v>63000</v>
      </c>
      <c r="I18971" t="s">
        <v>26210</v>
      </c>
    </row>
    <row r="18972" spans="1:10">
      <c r="A18972" t="s">
        <v>73</v>
      </c>
      <c r="B18972" t="s">
        <v>8192</v>
      </c>
      <c r="C18972" t="s">
        <v>122</v>
      </c>
      <c r="D18972" t="s">
        <v>13</v>
      </c>
      <c r="E18972" t="s">
        <v>14</v>
      </c>
      <c r="F18972" t="s">
        <v>26</v>
      </c>
      <c r="G18972" s="3">
        <v>45051.132256944446</v>
      </c>
      <c r="H18972" s="1">
        <v>147500</v>
      </c>
      <c r="I18972" t="s">
        <v>458</v>
      </c>
      <c r="J18972" t="s">
        <v>8193</v>
      </c>
    </row>
    <row r="18973" spans="1:10">
      <c r="A18973" t="s">
        <v>212</v>
      </c>
      <c r="B18973" t="s">
        <v>27993</v>
      </c>
      <c r="C18973" t="s">
        <v>115</v>
      </c>
      <c r="D18973" t="s">
        <v>13</v>
      </c>
      <c r="E18973" t="s">
        <v>14</v>
      </c>
      <c r="F18973" t="s">
        <v>20</v>
      </c>
      <c r="G18973" s="3">
        <v>45086.165972222225</v>
      </c>
      <c r="H18973" s="1">
        <v>165500</v>
      </c>
      <c r="I18973" t="s">
        <v>21797</v>
      </c>
      <c r="J18973" t="s">
        <v>316</v>
      </c>
    </row>
    <row r="18974" spans="1:10">
      <c r="A18974" t="s">
        <v>10</v>
      </c>
      <c r="B18974" t="s">
        <v>27994</v>
      </c>
      <c r="C18974" t="s">
        <v>837</v>
      </c>
      <c r="D18974" t="s">
        <v>13</v>
      </c>
      <c r="E18974" t="s">
        <v>14</v>
      </c>
      <c r="F18974" t="s">
        <v>221</v>
      </c>
      <c r="G18974" s="3">
        <v>45154.155277777776</v>
      </c>
      <c r="H18974" s="1">
        <v>157500</v>
      </c>
      <c r="I18974" t="s">
        <v>1148</v>
      </c>
      <c r="J18974" t="s">
        <v>27995</v>
      </c>
    </row>
    <row r="18975" spans="1:10">
      <c r="A18975" t="s">
        <v>18</v>
      </c>
      <c r="B18975" t="s">
        <v>27996</v>
      </c>
      <c r="C18975" t="s">
        <v>3851</v>
      </c>
      <c r="D18975" t="s">
        <v>13</v>
      </c>
      <c r="E18975" t="s">
        <v>14</v>
      </c>
      <c r="F18975" t="s">
        <v>26</v>
      </c>
      <c r="G18975" s="3">
        <v>45056.131655092591</v>
      </c>
      <c r="H18975" s="1">
        <v>236500</v>
      </c>
      <c r="I18975" t="s">
        <v>13747</v>
      </c>
      <c r="J18975" t="s">
        <v>27997</v>
      </c>
    </row>
    <row r="18976" spans="1:10">
      <c r="A18976" t="s">
        <v>135</v>
      </c>
      <c r="B18976" t="s">
        <v>4625</v>
      </c>
      <c r="C18976" t="s">
        <v>24</v>
      </c>
      <c r="D18976" t="s">
        <v>13</v>
      </c>
      <c r="E18976" t="s">
        <v>25</v>
      </c>
      <c r="F18976" t="s">
        <v>26</v>
      </c>
      <c r="G18976" s="3">
        <v>45008.124849537038</v>
      </c>
      <c r="H18976" s="1">
        <v>106800</v>
      </c>
      <c r="I18976" t="s">
        <v>27998</v>
      </c>
      <c r="J18976" t="s">
        <v>27999</v>
      </c>
    </row>
    <row r="18977" spans="1:10">
      <c r="A18977" t="s">
        <v>10</v>
      </c>
      <c r="B18977" t="s">
        <v>28000</v>
      </c>
      <c r="C18977" t="s">
        <v>4453</v>
      </c>
      <c r="D18977" t="s">
        <v>13</v>
      </c>
      <c r="E18977" t="s">
        <v>14</v>
      </c>
      <c r="F18977" t="s">
        <v>26</v>
      </c>
      <c r="G18977" s="3">
        <v>44932.127685185187</v>
      </c>
      <c r="H18977" s="1">
        <v>71100</v>
      </c>
      <c r="I18977" t="s">
        <v>1613</v>
      </c>
      <c r="J18977" t="s">
        <v>28001</v>
      </c>
    </row>
    <row r="18978" spans="1:10">
      <c r="A18978" t="s">
        <v>33</v>
      </c>
      <c r="B18978" t="s">
        <v>28002</v>
      </c>
      <c r="C18978" t="s">
        <v>3062</v>
      </c>
      <c r="D18978" t="s">
        <v>13</v>
      </c>
      <c r="E18978" t="s">
        <v>14</v>
      </c>
      <c r="F18978" t="s">
        <v>198</v>
      </c>
      <c r="G18978" s="3">
        <v>45168.159270833334</v>
      </c>
      <c r="H18978" s="1">
        <v>100500</v>
      </c>
      <c r="I18978" t="s">
        <v>12379</v>
      </c>
      <c r="J18978" t="s">
        <v>23760</v>
      </c>
    </row>
    <row r="18979" spans="1:10">
      <c r="A18979" t="s">
        <v>10</v>
      </c>
      <c r="B18979" t="s">
        <v>28003</v>
      </c>
      <c r="C18979" t="s">
        <v>276</v>
      </c>
      <c r="D18979" t="s">
        <v>1075</v>
      </c>
      <c r="E18979" t="s">
        <v>14</v>
      </c>
      <c r="F18979" t="s">
        <v>26</v>
      </c>
      <c r="G18979" s="3">
        <v>45218.126828703702</v>
      </c>
      <c r="H18979" s="1">
        <v>211000</v>
      </c>
      <c r="I18979" t="s">
        <v>120</v>
      </c>
      <c r="J18979" t="s">
        <v>12736</v>
      </c>
    </row>
    <row r="18980" spans="1:10">
      <c r="A18980" t="s">
        <v>18</v>
      </c>
      <c r="B18980" t="s">
        <v>18</v>
      </c>
      <c r="C18980" t="s">
        <v>2011</v>
      </c>
      <c r="D18980" t="s">
        <v>13</v>
      </c>
      <c r="E18980" t="s">
        <v>14</v>
      </c>
      <c r="F18980" t="s">
        <v>2012</v>
      </c>
      <c r="G18980" s="3">
        <v>45015.165844907409</v>
      </c>
      <c r="H18980" s="1">
        <v>96773</v>
      </c>
      <c r="I18980" t="s">
        <v>2013</v>
      </c>
      <c r="J18980" t="s">
        <v>28004</v>
      </c>
    </row>
    <row r="18981" spans="1:10">
      <c r="A18981" t="s">
        <v>10</v>
      </c>
      <c r="B18981" t="s">
        <v>28005</v>
      </c>
      <c r="C18981" t="s">
        <v>243</v>
      </c>
      <c r="D18981" t="s">
        <v>13</v>
      </c>
      <c r="E18981" t="s">
        <v>14</v>
      </c>
      <c r="F18981" t="s">
        <v>26</v>
      </c>
      <c r="G18981" s="3">
        <v>45252.128194444442</v>
      </c>
      <c r="H18981" s="1">
        <v>90000</v>
      </c>
      <c r="I18981" t="s">
        <v>14529</v>
      </c>
      <c r="J18981" t="s">
        <v>1138</v>
      </c>
    </row>
    <row r="18982" spans="1:10">
      <c r="A18982" t="s">
        <v>10</v>
      </c>
      <c r="B18982" t="s">
        <v>28006</v>
      </c>
      <c r="C18982" t="s">
        <v>10761</v>
      </c>
      <c r="D18982" t="s">
        <v>13</v>
      </c>
      <c r="E18982" t="s">
        <v>14</v>
      </c>
      <c r="F18982" t="s">
        <v>26</v>
      </c>
      <c r="G18982" s="3">
        <v>45204.154062499998</v>
      </c>
      <c r="H18982" s="1">
        <v>119257</v>
      </c>
      <c r="I18982" t="s">
        <v>186</v>
      </c>
      <c r="J18982" t="s">
        <v>20454</v>
      </c>
    </row>
    <row r="18983" spans="1:10">
      <c r="A18983" t="s">
        <v>33</v>
      </c>
      <c r="B18983" t="s">
        <v>28007</v>
      </c>
      <c r="C18983" t="s">
        <v>157</v>
      </c>
      <c r="D18983" t="s">
        <v>13</v>
      </c>
      <c r="E18983" t="s">
        <v>14</v>
      </c>
      <c r="F18983" t="s">
        <v>26</v>
      </c>
      <c r="G18983" s="3">
        <v>44979.140243055554</v>
      </c>
      <c r="H18983" s="1">
        <v>95000</v>
      </c>
      <c r="I18983" t="s">
        <v>28008</v>
      </c>
      <c r="J18983" t="s">
        <v>28009</v>
      </c>
    </row>
    <row r="18984" spans="1:10">
      <c r="A18984" t="s">
        <v>18</v>
      </c>
      <c r="B18984" t="s">
        <v>18</v>
      </c>
      <c r="C18984" t="s">
        <v>24</v>
      </c>
      <c r="D18984" t="s">
        <v>100</v>
      </c>
      <c r="E18984" t="s">
        <v>25</v>
      </c>
      <c r="F18984" t="s">
        <v>26</v>
      </c>
      <c r="G18984" s="3">
        <v>45129.131944444445</v>
      </c>
      <c r="H18984" s="1">
        <v>108500</v>
      </c>
      <c r="I18984" t="s">
        <v>14310</v>
      </c>
      <c r="J18984" t="s">
        <v>28010</v>
      </c>
    </row>
    <row r="18985" spans="1:10">
      <c r="A18985" t="s">
        <v>33</v>
      </c>
      <c r="B18985" t="s">
        <v>28011</v>
      </c>
      <c r="C18985" t="s">
        <v>7925</v>
      </c>
      <c r="D18985" t="s">
        <v>13</v>
      </c>
      <c r="E18985" t="s">
        <v>14</v>
      </c>
      <c r="F18985" t="s">
        <v>1790</v>
      </c>
      <c r="G18985" s="3">
        <v>45087.141585648147</v>
      </c>
      <c r="H18985" s="1">
        <v>50400</v>
      </c>
      <c r="I18985" t="s">
        <v>15909</v>
      </c>
      <c r="J18985" t="s">
        <v>28012</v>
      </c>
    </row>
    <row r="18986" spans="1:10">
      <c r="A18986" t="s">
        <v>33</v>
      </c>
      <c r="B18986" t="s">
        <v>28013</v>
      </c>
      <c r="C18986" t="s">
        <v>2681</v>
      </c>
      <c r="D18986" t="s">
        <v>13</v>
      </c>
      <c r="E18986" t="s">
        <v>14</v>
      </c>
      <c r="F18986" t="s">
        <v>26</v>
      </c>
      <c r="G18986" s="3">
        <v>45252.125590277778</v>
      </c>
      <c r="H18986" s="1">
        <v>115000</v>
      </c>
      <c r="I18986" t="s">
        <v>28014</v>
      </c>
      <c r="J18986" t="s">
        <v>16203</v>
      </c>
    </row>
    <row r="18987" spans="1:10">
      <c r="A18987" t="s">
        <v>106</v>
      </c>
      <c r="B18987" t="s">
        <v>28015</v>
      </c>
      <c r="C18987" t="s">
        <v>1105</v>
      </c>
      <c r="D18987" t="s">
        <v>13</v>
      </c>
      <c r="E18987" t="s">
        <v>14</v>
      </c>
      <c r="F18987" t="s">
        <v>26</v>
      </c>
      <c r="G18987" s="3">
        <v>45035.127881944441</v>
      </c>
      <c r="H18987" s="1">
        <v>198000</v>
      </c>
      <c r="I18987" t="s">
        <v>2348</v>
      </c>
      <c r="J18987" t="s">
        <v>5356</v>
      </c>
    </row>
    <row r="18988" spans="1:10">
      <c r="A18988" t="s">
        <v>73</v>
      </c>
      <c r="B18988" t="s">
        <v>2822</v>
      </c>
      <c r="C18988" t="s">
        <v>1291</v>
      </c>
      <c r="D18988" t="s">
        <v>13</v>
      </c>
      <c r="E18988" t="s">
        <v>14</v>
      </c>
      <c r="F18988" t="s">
        <v>26</v>
      </c>
      <c r="G18988" s="3">
        <v>45117.169814814813</v>
      </c>
      <c r="H18988" s="1">
        <v>150000</v>
      </c>
      <c r="I18988" t="s">
        <v>3011</v>
      </c>
      <c r="J18988" t="s">
        <v>28016</v>
      </c>
    </row>
    <row r="18989" spans="1:10">
      <c r="A18989" t="s">
        <v>18</v>
      </c>
      <c r="B18989" t="s">
        <v>28017</v>
      </c>
      <c r="C18989" t="s">
        <v>2296</v>
      </c>
      <c r="D18989" t="s">
        <v>13</v>
      </c>
      <c r="E18989" t="s">
        <v>14</v>
      </c>
      <c r="F18989" t="s">
        <v>26</v>
      </c>
      <c r="G18989" s="3">
        <v>45245.17931712963</v>
      </c>
      <c r="H18989" s="1">
        <v>93500</v>
      </c>
      <c r="I18989" t="s">
        <v>18689</v>
      </c>
      <c r="J18989" t="s">
        <v>28018</v>
      </c>
    </row>
    <row r="18990" spans="1:10">
      <c r="A18990" t="s">
        <v>135</v>
      </c>
      <c r="B18990" t="s">
        <v>24975</v>
      </c>
      <c r="C18990" t="s">
        <v>19</v>
      </c>
      <c r="D18990" t="s">
        <v>13</v>
      </c>
      <c r="E18990" t="s">
        <v>14</v>
      </c>
      <c r="F18990" t="s">
        <v>26</v>
      </c>
      <c r="G18990" s="3">
        <v>44931.125081018516</v>
      </c>
      <c r="H18990" s="1">
        <v>105000</v>
      </c>
      <c r="I18990" t="s">
        <v>21658</v>
      </c>
      <c r="J18990" t="s">
        <v>24976</v>
      </c>
    </row>
    <row r="18991" spans="1:10">
      <c r="A18991" t="s">
        <v>212</v>
      </c>
      <c r="B18991" t="s">
        <v>28019</v>
      </c>
      <c r="C18991" t="s">
        <v>24</v>
      </c>
      <c r="D18991" t="s">
        <v>13</v>
      </c>
      <c r="E18991" t="s">
        <v>25</v>
      </c>
      <c r="F18991" t="s">
        <v>20</v>
      </c>
      <c r="G18991" s="3">
        <v>45051.148611111108</v>
      </c>
      <c r="H18991" s="1">
        <v>157500</v>
      </c>
      <c r="I18991" t="s">
        <v>2973</v>
      </c>
      <c r="J18991" t="s">
        <v>28020</v>
      </c>
    </row>
    <row r="18992" spans="1:10">
      <c r="A18992" t="s">
        <v>10</v>
      </c>
      <c r="B18992" t="s">
        <v>28021</v>
      </c>
      <c r="C18992" t="s">
        <v>662</v>
      </c>
      <c r="D18992" t="s">
        <v>13</v>
      </c>
      <c r="E18992" t="s">
        <v>14</v>
      </c>
      <c r="F18992" t="s">
        <v>26</v>
      </c>
      <c r="G18992" s="3">
        <v>45219.141516203701</v>
      </c>
      <c r="H18992" s="1">
        <v>85500</v>
      </c>
      <c r="I18992" t="s">
        <v>28022</v>
      </c>
      <c r="J18992" t="s">
        <v>16614</v>
      </c>
    </row>
    <row r="18993" spans="1:10">
      <c r="A18993" t="s">
        <v>18</v>
      </c>
      <c r="B18993" t="s">
        <v>28023</v>
      </c>
      <c r="C18993" t="s">
        <v>2059</v>
      </c>
      <c r="D18993" t="s">
        <v>13</v>
      </c>
      <c r="E18993" t="s">
        <v>14</v>
      </c>
      <c r="F18993" t="s">
        <v>26</v>
      </c>
      <c r="G18993" s="3">
        <v>45211.129826388889</v>
      </c>
      <c r="H18993" s="1">
        <v>123245</v>
      </c>
      <c r="I18993" t="s">
        <v>1380</v>
      </c>
      <c r="J18993" t="s">
        <v>28024</v>
      </c>
    </row>
    <row r="18994" spans="1:10">
      <c r="A18994" t="s">
        <v>10</v>
      </c>
      <c r="B18994" t="s">
        <v>7895</v>
      </c>
      <c r="C18994" t="s">
        <v>434</v>
      </c>
      <c r="D18994" t="s">
        <v>13</v>
      </c>
      <c r="E18994" t="s">
        <v>14</v>
      </c>
      <c r="F18994" t="s">
        <v>26</v>
      </c>
      <c r="G18994" s="3">
        <v>45034.127442129633</v>
      </c>
      <c r="H18994" s="1">
        <v>121000</v>
      </c>
      <c r="I18994" t="s">
        <v>7896</v>
      </c>
      <c r="J18994" t="s">
        <v>538</v>
      </c>
    </row>
    <row r="18995" spans="1:10">
      <c r="A18995" t="s">
        <v>152</v>
      </c>
      <c r="B18995" t="s">
        <v>28025</v>
      </c>
      <c r="C18995" t="s">
        <v>28026</v>
      </c>
      <c r="D18995" t="s">
        <v>13</v>
      </c>
      <c r="E18995" t="s">
        <v>14</v>
      </c>
      <c r="F18995" t="s">
        <v>2086</v>
      </c>
      <c r="G18995" s="3">
        <v>44997.13821759259</v>
      </c>
      <c r="H18995" s="1">
        <v>185500</v>
      </c>
      <c r="I18995" t="s">
        <v>28027</v>
      </c>
      <c r="J18995" t="s">
        <v>28028</v>
      </c>
    </row>
    <row r="18996" spans="1:10">
      <c r="A18996" t="s">
        <v>10</v>
      </c>
      <c r="B18996" t="s">
        <v>28029</v>
      </c>
      <c r="C18996" t="s">
        <v>232</v>
      </c>
      <c r="D18996" t="s">
        <v>13</v>
      </c>
      <c r="E18996" t="s">
        <v>14</v>
      </c>
      <c r="F18996" t="s">
        <v>26</v>
      </c>
      <c r="G18996" s="3">
        <v>45119.12877314815</v>
      </c>
      <c r="H18996" s="1">
        <v>82500</v>
      </c>
      <c r="I18996" t="s">
        <v>2562</v>
      </c>
      <c r="J18996" t="s">
        <v>9075</v>
      </c>
    </row>
    <row r="18997" spans="1:10">
      <c r="A18997" t="s">
        <v>18</v>
      </c>
      <c r="B18997" t="s">
        <v>28030</v>
      </c>
      <c r="C18997" t="s">
        <v>17553</v>
      </c>
      <c r="D18997" t="s">
        <v>13</v>
      </c>
      <c r="E18997" t="s">
        <v>14</v>
      </c>
      <c r="F18997" t="s">
        <v>2086</v>
      </c>
      <c r="G18997" s="3">
        <v>45211.133738425924</v>
      </c>
      <c r="H18997" s="1">
        <v>102425</v>
      </c>
      <c r="I18997" t="s">
        <v>28031</v>
      </c>
      <c r="J18997" t="s">
        <v>28032</v>
      </c>
    </row>
    <row r="18998" spans="1:10">
      <c r="A18998" t="s">
        <v>212</v>
      </c>
      <c r="B18998" t="s">
        <v>28033</v>
      </c>
      <c r="C18998" t="s">
        <v>56</v>
      </c>
      <c r="D18998" t="s">
        <v>13</v>
      </c>
      <c r="E18998" t="s">
        <v>14</v>
      </c>
      <c r="F18998" t="s">
        <v>20</v>
      </c>
      <c r="G18998" s="3">
        <v>45086.165879629632</v>
      </c>
      <c r="H18998" s="1">
        <v>165500</v>
      </c>
      <c r="I18998" t="s">
        <v>21797</v>
      </c>
      <c r="J18998" t="s">
        <v>316</v>
      </c>
    </row>
    <row r="18999" spans="1:10">
      <c r="A18999" t="s">
        <v>33</v>
      </c>
      <c r="B18999" t="s">
        <v>28034</v>
      </c>
      <c r="C18999" t="s">
        <v>201</v>
      </c>
      <c r="D18999" t="s">
        <v>13</v>
      </c>
      <c r="E18999" t="s">
        <v>14</v>
      </c>
      <c r="F18999" t="s">
        <v>26</v>
      </c>
      <c r="G18999" s="3">
        <v>45155.176817129628</v>
      </c>
      <c r="H18999" s="1">
        <v>151950</v>
      </c>
      <c r="I18999" t="s">
        <v>69</v>
      </c>
      <c r="J18999" t="s">
        <v>22155</v>
      </c>
    </row>
    <row r="19000" spans="1:10">
      <c r="A19000" t="s">
        <v>77</v>
      </c>
      <c r="B19000" t="s">
        <v>28035</v>
      </c>
      <c r="C19000" t="s">
        <v>28036</v>
      </c>
      <c r="D19000" t="s">
        <v>13</v>
      </c>
      <c r="E19000" t="s">
        <v>14</v>
      </c>
      <c r="F19000" t="s">
        <v>26</v>
      </c>
      <c r="G19000" s="3">
        <v>45146.188402777778</v>
      </c>
      <c r="H19000" s="1">
        <v>136100</v>
      </c>
      <c r="I19000" t="s">
        <v>326</v>
      </c>
      <c r="J19000" t="s">
        <v>28037</v>
      </c>
    </row>
    <row r="19001" spans="1:10">
      <c r="A19001" t="s">
        <v>10</v>
      </c>
      <c r="B19001" t="s">
        <v>20890</v>
      </c>
      <c r="C19001" t="s">
        <v>119</v>
      </c>
      <c r="D19001" t="s">
        <v>13</v>
      </c>
      <c r="E19001" t="s">
        <v>14</v>
      </c>
      <c r="F19001" t="s">
        <v>26</v>
      </c>
      <c r="G19001" s="3">
        <v>45089.126643518517</v>
      </c>
      <c r="H19001" s="1">
        <v>84800</v>
      </c>
      <c r="I19001" t="s">
        <v>202</v>
      </c>
      <c r="J19001" t="s">
        <v>20892</v>
      </c>
    </row>
    <row r="19002" spans="1:10">
      <c r="A19002" t="s">
        <v>18</v>
      </c>
      <c r="B19002" t="s">
        <v>28038</v>
      </c>
      <c r="C19002" t="s">
        <v>1042</v>
      </c>
      <c r="D19002" t="s">
        <v>13</v>
      </c>
      <c r="E19002" t="s">
        <v>14</v>
      </c>
      <c r="F19002" t="s">
        <v>198</v>
      </c>
      <c r="G19002" s="3">
        <v>45017.13653935185</v>
      </c>
      <c r="H19002" s="1">
        <v>147500</v>
      </c>
      <c r="I19002" t="s">
        <v>28039</v>
      </c>
      <c r="J19002" t="s">
        <v>28040</v>
      </c>
    </row>
    <row r="19003" spans="1:10">
      <c r="A19003" t="s">
        <v>10</v>
      </c>
      <c r="B19003" t="s">
        <v>2052</v>
      </c>
      <c r="C19003" t="s">
        <v>24</v>
      </c>
      <c r="D19003" t="s">
        <v>13</v>
      </c>
      <c r="E19003" t="s">
        <v>25</v>
      </c>
      <c r="F19003" t="s">
        <v>20</v>
      </c>
      <c r="G19003" s="3">
        <v>45200.152175925927</v>
      </c>
      <c r="H19003" s="1">
        <v>135000</v>
      </c>
      <c r="I19003" t="s">
        <v>3692</v>
      </c>
      <c r="J19003" t="s">
        <v>28041</v>
      </c>
    </row>
    <row r="19004" spans="1:10">
      <c r="A19004" t="s">
        <v>33</v>
      </c>
      <c r="B19004" t="s">
        <v>28042</v>
      </c>
      <c r="C19004" t="s">
        <v>536</v>
      </c>
      <c r="D19004" t="s">
        <v>13</v>
      </c>
      <c r="E19004" t="s">
        <v>14</v>
      </c>
      <c r="F19004" t="s">
        <v>26</v>
      </c>
      <c r="G19004" s="3">
        <v>45034.125173611108</v>
      </c>
      <c r="H19004" s="1">
        <v>60500</v>
      </c>
      <c r="I19004" t="s">
        <v>13358</v>
      </c>
      <c r="J19004" t="s">
        <v>28043</v>
      </c>
    </row>
    <row r="19005" spans="1:10">
      <c r="A19005" t="s">
        <v>73</v>
      </c>
      <c r="B19005" t="s">
        <v>73</v>
      </c>
      <c r="C19005" t="s">
        <v>1972</v>
      </c>
      <c r="D19005" t="s">
        <v>13</v>
      </c>
      <c r="E19005" t="s">
        <v>14</v>
      </c>
      <c r="F19005" t="s">
        <v>26</v>
      </c>
      <c r="G19005" s="3">
        <v>45163.171319444446</v>
      </c>
      <c r="H19005" s="1">
        <v>150000</v>
      </c>
      <c r="I19005" t="s">
        <v>130</v>
      </c>
      <c r="J19005" t="s">
        <v>28044</v>
      </c>
    </row>
    <row r="19006" spans="1:10">
      <c r="A19006" t="s">
        <v>18</v>
      </c>
      <c r="B19006" t="s">
        <v>3362</v>
      </c>
      <c r="C19006" t="s">
        <v>1132</v>
      </c>
      <c r="D19006" t="s">
        <v>13</v>
      </c>
      <c r="E19006" t="s">
        <v>14</v>
      </c>
      <c r="F19006" t="s">
        <v>1132</v>
      </c>
      <c r="G19006" s="3">
        <v>44936.150543981479</v>
      </c>
      <c r="H19006" s="1">
        <v>93600</v>
      </c>
      <c r="I19006" t="s">
        <v>14568</v>
      </c>
    </row>
    <row r="19007" spans="1:10">
      <c r="A19007" t="s">
        <v>10</v>
      </c>
      <c r="B19007" t="s">
        <v>6695</v>
      </c>
      <c r="C19007" t="s">
        <v>901</v>
      </c>
      <c r="D19007" t="s">
        <v>13</v>
      </c>
      <c r="E19007" t="s">
        <v>14</v>
      </c>
      <c r="F19007" t="s">
        <v>26</v>
      </c>
      <c r="G19007" s="3">
        <v>44930.52275462963</v>
      </c>
      <c r="H19007" s="1">
        <v>225000</v>
      </c>
      <c r="I19007" t="s">
        <v>335</v>
      </c>
      <c r="J19007" t="s">
        <v>3760</v>
      </c>
    </row>
    <row r="19008" spans="1:10">
      <c r="A19008" t="s">
        <v>33</v>
      </c>
      <c r="B19008" t="s">
        <v>28045</v>
      </c>
      <c r="C19008" t="s">
        <v>75</v>
      </c>
      <c r="D19008" t="s">
        <v>13</v>
      </c>
      <c r="E19008" t="s">
        <v>14</v>
      </c>
      <c r="F19008" t="s">
        <v>26</v>
      </c>
      <c r="G19008" s="3">
        <v>45084.125625000001</v>
      </c>
      <c r="H19008" s="1">
        <v>81000</v>
      </c>
      <c r="I19008" t="s">
        <v>28046</v>
      </c>
      <c r="J19008" t="s">
        <v>28047</v>
      </c>
    </row>
    <row r="19009" spans="1:10">
      <c r="A19009" t="s">
        <v>106</v>
      </c>
      <c r="B19009" t="s">
        <v>28048</v>
      </c>
      <c r="C19009" t="s">
        <v>2080</v>
      </c>
      <c r="D19009" t="s">
        <v>13</v>
      </c>
      <c r="E19009" t="s">
        <v>14</v>
      </c>
      <c r="F19009" t="s">
        <v>26</v>
      </c>
      <c r="G19009" s="3">
        <v>45044.127615740741</v>
      </c>
      <c r="H19009" s="1">
        <v>194500</v>
      </c>
      <c r="I19009" t="s">
        <v>26529</v>
      </c>
      <c r="J19009" t="s">
        <v>1831</v>
      </c>
    </row>
    <row r="19010" spans="1:10">
      <c r="A19010" t="s">
        <v>33</v>
      </c>
      <c r="B19010" t="s">
        <v>2454</v>
      </c>
      <c r="C19010" t="s">
        <v>189</v>
      </c>
      <c r="D19010" t="s">
        <v>13</v>
      </c>
      <c r="E19010" t="s">
        <v>14</v>
      </c>
      <c r="F19010" t="s">
        <v>190</v>
      </c>
      <c r="G19010" s="3">
        <v>44964.161643518521</v>
      </c>
      <c r="H19010" s="1">
        <v>79200</v>
      </c>
      <c r="I19010" t="s">
        <v>28049</v>
      </c>
      <c r="J19010" t="s">
        <v>7460</v>
      </c>
    </row>
    <row r="19011" spans="1:10">
      <c r="A19011" t="s">
        <v>10</v>
      </c>
      <c r="B19011" t="s">
        <v>28050</v>
      </c>
      <c r="C19011" t="s">
        <v>1747</v>
      </c>
      <c r="D19011" t="s">
        <v>13</v>
      </c>
      <c r="E19011" t="s">
        <v>14</v>
      </c>
      <c r="F19011" t="s">
        <v>314</v>
      </c>
      <c r="G19011" s="3">
        <v>44957.142152777778</v>
      </c>
      <c r="H19011" s="1">
        <v>69300</v>
      </c>
      <c r="I19011" t="s">
        <v>3153</v>
      </c>
      <c r="J19011" t="s">
        <v>28</v>
      </c>
    </row>
    <row r="19012" spans="1:10">
      <c r="A19012" t="s">
        <v>18</v>
      </c>
      <c r="B19012" t="s">
        <v>28051</v>
      </c>
      <c r="C19012" t="s">
        <v>26</v>
      </c>
      <c r="D19012" t="s">
        <v>13</v>
      </c>
      <c r="E19012" t="s">
        <v>14</v>
      </c>
      <c r="F19012" t="s">
        <v>26</v>
      </c>
      <c r="G19012" s="3">
        <v>44983.127951388888</v>
      </c>
      <c r="H19012" s="1">
        <v>147500</v>
      </c>
      <c r="I19012" t="s">
        <v>1106</v>
      </c>
      <c r="J19012" t="s">
        <v>28052</v>
      </c>
    </row>
    <row r="19013" spans="1:10">
      <c r="A19013" t="s">
        <v>33</v>
      </c>
      <c r="B19013" t="s">
        <v>33</v>
      </c>
      <c r="C19013" t="s">
        <v>119</v>
      </c>
      <c r="D19013" t="s">
        <v>13</v>
      </c>
      <c r="E19013" t="s">
        <v>14</v>
      </c>
      <c r="F19013" t="s">
        <v>26</v>
      </c>
      <c r="G19013" s="3">
        <v>45074.124988425923</v>
      </c>
      <c r="H19013" s="1">
        <v>58500</v>
      </c>
      <c r="I19013" t="s">
        <v>14002</v>
      </c>
      <c r="J19013" t="s">
        <v>14003</v>
      </c>
    </row>
    <row r="19014" spans="1:10">
      <c r="A19014" t="s">
        <v>10</v>
      </c>
      <c r="B19014" t="s">
        <v>28053</v>
      </c>
      <c r="C19014" t="s">
        <v>24</v>
      </c>
      <c r="D19014" t="s">
        <v>13</v>
      </c>
      <c r="E19014" t="s">
        <v>25</v>
      </c>
      <c r="F19014" t="s">
        <v>26</v>
      </c>
      <c r="G19014" s="3">
        <v>45154.127141203702</v>
      </c>
      <c r="H19014" s="1">
        <v>178000</v>
      </c>
      <c r="I19014" t="s">
        <v>14505</v>
      </c>
      <c r="J19014" t="s">
        <v>28054</v>
      </c>
    </row>
    <row r="19015" spans="1:10">
      <c r="A19015" t="s">
        <v>135</v>
      </c>
      <c r="B19015" t="s">
        <v>28055</v>
      </c>
      <c r="C19015" t="s">
        <v>243</v>
      </c>
      <c r="D19015" t="s">
        <v>13</v>
      </c>
      <c r="E19015" t="s">
        <v>14</v>
      </c>
      <c r="F19015" t="s">
        <v>26</v>
      </c>
      <c r="G19015" s="3">
        <v>45057.126608796294</v>
      </c>
      <c r="H19015" s="1">
        <v>100000</v>
      </c>
      <c r="I19015" t="s">
        <v>1118</v>
      </c>
      <c r="J19015" t="s">
        <v>28056</v>
      </c>
    </row>
    <row r="19016" spans="1:10">
      <c r="A19016" t="s">
        <v>10</v>
      </c>
      <c r="B19016" t="s">
        <v>10</v>
      </c>
      <c r="C19016" t="s">
        <v>22962</v>
      </c>
      <c r="D19016" t="s">
        <v>13</v>
      </c>
      <c r="E19016" t="s">
        <v>14</v>
      </c>
      <c r="F19016" t="s">
        <v>26</v>
      </c>
      <c r="G19016" s="3">
        <v>45006.129224537035</v>
      </c>
      <c r="H19016" s="1">
        <v>88128</v>
      </c>
      <c r="I19016" t="s">
        <v>3243</v>
      </c>
      <c r="J19016" t="s">
        <v>28057</v>
      </c>
    </row>
    <row r="19017" spans="1:10">
      <c r="A19017" t="s">
        <v>18</v>
      </c>
      <c r="B19017" t="s">
        <v>28058</v>
      </c>
      <c r="C19017" t="s">
        <v>5513</v>
      </c>
      <c r="D19017" t="s">
        <v>13</v>
      </c>
      <c r="E19017" t="s">
        <v>14</v>
      </c>
      <c r="F19017" t="s">
        <v>5513</v>
      </c>
      <c r="G19017" s="3">
        <v>45111.142164351855</v>
      </c>
      <c r="H19017" s="1">
        <v>147500</v>
      </c>
      <c r="I19017" t="s">
        <v>5514</v>
      </c>
      <c r="J19017" t="s">
        <v>28059</v>
      </c>
    </row>
    <row r="19018" spans="1:10">
      <c r="A19018" t="s">
        <v>33</v>
      </c>
      <c r="B19018" t="s">
        <v>33</v>
      </c>
      <c r="C19018" t="s">
        <v>5556</v>
      </c>
      <c r="D19018" t="s">
        <v>13</v>
      </c>
      <c r="E19018" t="s">
        <v>14</v>
      </c>
      <c r="F19018" t="s">
        <v>26</v>
      </c>
      <c r="G19018" s="3">
        <v>45223.1252662037</v>
      </c>
      <c r="H19018" s="1">
        <v>80000</v>
      </c>
      <c r="I19018" t="s">
        <v>28060</v>
      </c>
      <c r="J19018" t="s">
        <v>28061</v>
      </c>
    </row>
    <row r="19019" spans="1:10">
      <c r="A19019" t="s">
        <v>73</v>
      </c>
      <c r="B19019" t="s">
        <v>28062</v>
      </c>
      <c r="C19019" t="s">
        <v>741</v>
      </c>
      <c r="D19019" t="s">
        <v>13</v>
      </c>
      <c r="E19019" t="s">
        <v>14</v>
      </c>
      <c r="F19019" t="s">
        <v>171</v>
      </c>
      <c r="G19019" s="3">
        <v>45015.149201388886</v>
      </c>
      <c r="H19019" s="1">
        <v>79200</v>
      </c>
      <c r="I19019" t="s">
        <v>1472</v>
      </c>
      <c r="J19019" t="s">
        <v>28063</v>
      </c>
    </row>
    <row r="19020" spans="1:10">
      <c r="A19020" t="s">
        <v>33</v>
      </c>
      <c r="B19020" t="s">
        <v>28064</v>
      </c>
      <c r="C19020" t="s">
        <v>411</v>
      </c>
      <c r="D19020" t="s">
        <v>100</v>
      </c>
      <c r="E19020" t="s">
        <v>14</v>
      </c>
      <c r="F19020" t="s">
        <v>411</v>
      </c>
      <c r="G19020" s="3">
        <v>44957.142453703702</v>
      </c>
      <c r="H19020" s="1">
        <v>111175</v>
      </c>
      <c r="I19020" t="s">
        <v>4977</v>
      </c>
      <c r="J19020" t="s">
        <v>28065</v>
      </c>
    </row>
    <row r="19021" spans="1:10">
      <c r="A19021" t="s">
        <v>33</v>
      </c>
      <c r="B19021" t="s">
        <v>28066</v>
      </c>
      <c r="C19021" t="s">
        <v>6341</v>
      </c>
      <c r="D19021" t="s">
        <v>13</v>
      </c>
      <c r="E19021" t="s">
        <v>14</v>
      </c>
      <c r="F19021" t="s">
        <v>1820</v>
      </c>
      <c r="G19021" s="3">
        <v>44931.163287037038</v>
      </c>
      <c r="H19021" s="1">
        <v>72900</v>
      </c>
      <c r="I19021" t="s">
        <v>28067</v>
      </c>
      <c r="J19021" t="s">
        <v>1424</v>
      </c>
    </row>
    <row r="19022" spans="1:10">
      <c r="A19022" t="s">
        <v>33</v>
      </c>
      <c r="B19022" t="s">
        <v>28068</v>
      </c>
      <c r="C19022" t="s">
        <v>3134</v>
      </c>
      <c r="D19022" t="s">
        <v>13</v>
      </c>
      <c r="E19022" t="s">
        <v>14</v>
      </c>
      <c r="F19022" t="s">
        <v>3134</v>
      </c>
      <c r="G19022" s="3">
        <v>44992.185370370367</v>
      </c>
      <c r="H19022" s="1">
        <v>53014</v>
      </c>
      <c r="I19022" t="s">
        <v>1520</v>
      </c>
      <c r="J19022" t="s">
        <v>15340</v>
      </c>
    </row>
    <row r="19023" spans="1:10">
      <c r="A19023" t="s">
        <v>18</v>
      </c>
      <c r="B19023" t="s">
        <v>184</v>
      </c>
      <c r="C19023" t="s">
        <v>170</v>
      </c>
      <c r="D19023" t="s">
        <v>13</v>
      </c>
      <c r="E19023" t="s">
        <v>14</v>
      </c>
      <c r="F19023" t="s">
        <v>171</v>
      </c>
      <c r="G19023" s="3">
        <v>45147.133819444447</v>
      </c>
      <c r="H19023" s="1">
        <v>249000</v>
      </c>
      <c r="I19023" t="s">
        <v>974</v>
      </c>
      <c r="J19023" t="s">
        <v>28069</v>
      </c>
    </row>
    <row r="19024" spans="1:10">
      <c r="A19024" t="s">
        <v>33</v>
      </c>
      <c r="B19024" t="s">
        <v>28070</v>
      </c>
      <c r="C19024" t="s">
        <v>24</v>
      </c>
      <c r="D19024" t="s">
        <v>412</v>
      </c>
      <c r="E19024" t="s">
        <v>25</v>
      </c>
      <c r="F19024" t="s">
        <v>26</v>
      </c>
      <c r="G19024" s="3">
        <v>45191.124930555554</v>
      </c>
      <c r="H19024" s="1">
        <v>83200</v>
      </c>
      <c r="I19024" t="s">
        <v>15381</v>
      </c>
      <c r="J19024" t="s">
        <v>9998</v>
      </c>
    </row>
    <row r="19025" spans="1:10">
      <c r="A19025" t="s">
        <v>33</v>
      </c>
      <c r="B19025" t="s">
        <v>15780</v>
      </c>
      <c r="C19025" t="s">
        <v>3413</v>
      </c>
      <c r="D19025" t="s">
        <v>13</v>
      </c>
      <c r="E19025" t="s">
        <v>14</v>
      </c>
      <c r="F19025" t="s">
        <v>26</v>
      </c>
      <c r="G19025" s="3">
        <v>45034.12572916667</v>
      </c>
      <c r="H19025" s="1">
        <v>81700</v>
      </c>
      <c r="I19025" t="s">
        <v>28071</v>
      </c>
      <c r="J19025" t="s">
        <v>28072</v>
      </c>
    </row>
    <row r="19026" spans="1:10">
      <c r="A19026" t="s">
        <v>73</v>
      </c>
      <c r="B19026" t="s">
        <v>28073</v>
      </c>
      <c r="C19026" t="s">
        <v>19</v>
      </c>
      <c r="D19026" t="s">
        <v>13</v>
      </c>
      <c r="E19026" t="s">
        <v>14</v>
      </c>
      <c r="F19026" t="s">
        <v>20</v>
      </c>
      <c r="G19026" s="3">
        <v>45174.147361111114</v>
      </c>
      <c r="H19026" s="1">
        <v>125000</v>
      </c>
      <c r="I19026" t="s">
        <v>2783</v>
      </c>
      <c r="J19026" t="s">
        <v>28074</v>
      </c>
    </row>
    <row r="19027" spans="1:10">
      <c r="A19027" t="s">
        <v>212</v>
      </c>
      <c r="B19027" t="s">
        <v>212</v>
      </c>
      <c r="C19027" t="s">
        <v>171</v>
      </c>
      <c r="D19027" t="s">
        <v>13</v>
      </c>
      <c r="E19027" t="s">
        <v>14</v>
      </c>
      <c r="F19027" t="s">
        <v>171</v>
      </c>
      <c r="G19027" s="3">
        <v>45231.131666666668</v>
      </c>
      <c r="H19027" s="1">
        <v>170575</v>
      </c>
      <c r="I19027" t="s">
        <v>5278</v>
      </c>
    </row>
    <row r="19028" spans="1:10">
      <c r="A19028" t="s">
        <v>18</v>
      </c>
      <c r="B19028" t="s">
        <v>328</v>
      </c>
      <c r="C19028" t="s">
        <v>161</v>
      </c>
      <c r="D19028" t="s">
        <v>13</v>
      </c>
      <c r="E19028" t="s">
        <v>14</v>
      </c>
      <c r="F19028" t="s">
        <v>162</v>
      </c>
      <c r="G19028" s="3">
        <v>45130.133750000001</v>
      </c>
      <c r="H19028" s="1">
        <v>131580</v>
      </c>
      <c r="I19028" t="s">
        <v>17536</v>
      </c>
      <c r="J19028" t="s">
        <v>28075</v>
      </c>
    </row>
    <row r="19029" spans="1:10">
      <c r="A19029" t="s">
        <v>10</v>
      </c>
      <c r="B19029" t="s">
        <v>28076</v>
      </c>
      <c r="C19029" t="s">
        <v>1105</v>
      </c>
      <c r="D19029" t="s">
        <v>13</v>
      </c>
      <c r="E19029" t="s">
        <v>14</v>
      </c>
      <c r="F19029" t="s">
        <v>26</v>
      </c>
      <c r="G19029" s="3">
        <v>45245.126354166663</v>
      </c>
      <c r="H19029" s="1">
        <v>150000</v>
      </c>
      <c r="I19029" t="s">
        <v>9336</v>
      </c>
      <c r="J19029" t="s">
        <v>2310</v>
      </c>
    </row>
    <row r="19030" spans="1:10">
      <c r="A19030" t="s">
        <v>212</v>
      </c>
      <c r="B19030" t="s">
        <v>28077</v>
      </c>
      <c r="C19030" t="s">
        <v>2059</v>
      </c>
      <c r="D19030" t="s">
        <v>13</v>
      </c>
      <c r="E19030" t="s">
        <v>14</v>
      </c>
      <c r="F19030" t="s">
        <v>26</v>
      </c>
      <c r="G19030" s="3">
        <v>45199.127592592595</v>
      </c>
      <c r="H19030" s="1">
        <v>163609</v>
      </c>
      <c r="I19030" t="s">
        <v>1380</v>
      </c>
      <c r="J19030" t="s">
        <v>316</v>
      </c>
    </row>
    <row r="19031" spans="1:10">
      <c r="A19031" t="s">
        <v>18</v>
      </c>
      <c r="B19031" t="s">
        <v>28078</v>
      </c>
      <c r="C19031" t="s">
        <v>2238</v>
      </c>
      <c r="D19031" t="s">
        <v>13</v>
      </c>
      <c r="E19031" t="s">
        <v>14</v>
      </c>
      <c r="F19031" t="s">
        <v>1110</v>
      </c>
      <c r="G19031" s="3">
        <v>44992.186747685184</v>
      </c>
      <c r="H19031" s="1">
        <v>72900</v>
      </c>
      <c r="I19031" t="s">
        <v>13297</v>
      </c>
      <c r="J19031" t="s">
        <v>28079</v>
      </c>
    </row>
    <row r="19032" spans="1:10">
      <c r="A19032" t="s">
        <v>10</v>
      </c>
      <c r="B19032" t="s">
        <v>28080</v>
      </c>
      <c r="C19032" t="s">
        <v>201</v>
      </c>
      <c r="D19032" t="s">
        <v>13</v>
      </c>
      <c r="E19032" t="s">
        <v>14</v>
      </c>
      <c r="F19032" t="s">
        <v>26</v>
      </c>
      <c r="G19032" s="3">
        <v>45089.127893518518</v>
      </c>
      <c r="H19032" s="1">
        <v>142550</v>
      </c>
      <c r="I19032" t="s">
        <v>202</v>
      </c>
      <c r="J19032" t="s">
        <v>28081</v>
      </c>
    </row>
    <row r="19033" spans="1:10">
      <c r="A19033" t="s">
        <v>33</v>
      </c>
      <c r="B19033" t="s">
        <v>28082</v>
      </c>
      <c r="C19033" t="s">
        <v>24</v>
      </c>
      <c r="D19033" t="s">
        <v>13</v>
      </c>
      <c r="E19033" t="s">
        <v>25</v>
      </c>
      <c r="F19033" t="s">
        <v>26</v>
      </c>
      <c r="G19033" s="3">
        <v>45010.124976851854</v>
      </c>
      <c r="H19033" s="1">
        <v>108500</v>
      </c>
      <c r="I19033" t="s">
        <v>1472</v>
      </c>
    </row>
    <row r="19034" spans="1:10">
      <c r="A19034" t="s">
        <v>10</v>
      </c>
      <c r="B19034" t="s">
        <v>28083</v>
      </c>
      <c r="C19034" t="s">
        <v>4453</v>
      </c>
      <c r="D19034" t="s">
        <v>13</v>
      </c>
      <c r="E19034" t="s">
        <v>14</v>
      </c>
      <c r="F19034" t="s">
        <v>26</v>
      </c>
      <c r="G19034" s="3">
        <v>44932.127743055556</v>
      </c>
      <c r="H19034" s="1">
        <v>66600</v>
      </c>
      <c r="I19034" t="s">
        <v>1613</v>
      </c>
      <c r="J19034" t="s">
        <v>28084</v>
      </c>
    </row>
    <row r="19035" spans="1:10">
      <c r="A19035" t="s">
        <v>18</v>
      </c>
      <c r="B19035" t="s">
        <v>15222</v>
      </c>
      <c r="C19035" t="s">
        <v>24</v>
      </c>
      <c r="D19035" t="s">
        <v>13</v>
      </c>
      <c r="E19035" t="s">
        <v>25</v>
      </c>
      <c r="F19035" t="s">
        <v>1392</v>
      </c>
      <c r="G19035" s="3">
        <v>45266.132256944446</v>
      </c>
      <c r="H19035" s="1">
        <v>171875</v>
      </c>
      <c r="I19035" t="s">
        <v>15223</v>
      </c>
      <c r="J19035" t="s">
        <v>15224</v>
      </c>
    </row>
    <row r="19036" spans="1:10">
      <c r="A19036" t="s">
        <v>18</v>
      </c>
      <c r="B19036" t="s">
        <v>18</v>
      </c>
      <c r="C19036" t="s">
        <v>3285</v>
      </c>
      <c r="D19036" t="s">
        <v>13</v>
      </c>
      <c r="E19036" t="s">
        <v>14</v>
      </c>
      <c r="F19036" t="s">
        <v>26</v>
      </c>
      <c r="G19036" s="3">
        <v>45166.163124999999</v>
      </c>
      <c r="H19036" s="1">
        <v>100000</v>
      </c>
      <c r="I19036" t="s">
        <v>2720</v>
      </c>
      <c r="J19036" t="s">
        <v>2721</v>
      </c>
    </row>
    <row r="19037" spans="1:10">
      <c r="A19037" t="s">
        <v>33</v>
      </c>
      <c r="B19037" t="s">
        <v>28085</v>
      </c>
      <c r="C19037" t="s">
        <v>201</v>
      </c>
      <c r="D19037" t="s">
        <v>13</v>
      </c>
      <c r="E19037" t="s">
        <v>14</v>
      </c>
      <c r="F19037" t="s">
        <v>26</v>
      </c>
      <c r="G19037" s="3">
        <v>45167.177152777775</v>
      </c>
      <c r="H19037" s="1">
        <v>120000</v>
      </c>
      <c r="I19037" t="s">
        <v>5773</v>
      </c>
      <c r="J19037" t="s">
        <v>6661</v>
      </c>
    </row>
    <row r="19038" spans="1:10">
      <c r="A19038" t="s">
        <v>73</v>
      </c>
      <c r="B19038" t="s">
        <v>73</v>
      </c>
      <c r="C19038" t="s">
        <v>3038</v>
      </c>
      <c r="D19038" t="s">
        <v>13</v>
      </c>
      <c r="E19038" t="s">
        <v>14</v>
      </c>
      <c r="F19038" t="s">
        <v>171</v>
      </c>
      <c r="G19038" s="3">
        <v>44952.158171296294</v>
      </c>
      <c r="H19038" s="1">
        <v>147500</v>
      </c>
      <c r="I19038" t="s">
        <v>14546</v>
      </c>
      <c r="J19038" t="s">
        <v>28086</v>
      </c>
    </row>
    <row r="19039" spans="1:10">
      <c r="A19039" t="s">
        <v>106</v>
      </c>
      <c r="B19039" t="s">
        <v>740</v>
      </c>
      <c r="C19039" t="s">
        <v>189</v>
      </c>
      <c r="D19039" t="s">
        <v>13</v>
      </c>
      <c r="E19039" t="s">
        <v>14</v>
      </c>
      <c r="F19039" t="s">
        <v>190</v>
      </c>
      <c r="G19039" s="3">
        <v>44988.158553240741</v>
      </c>
      <c r="H19039" s="1">
        <v>79200</v>
      </c>
      <c r="I19039" t="s">
        <v>4323</v>
      </c>
      <c r="J19039" t="s">
        <v>28087</v>
      </c>
    </row>
    <row r="19040" spans="1:10">
      <c r="A19040" t="s">
        <v>10</v>
      </c>
      <c r="B19040" t="s">
        <v>28088</v>
      </c>
      <c r="C19040" t="s">
        <v>24</v>
      </c>
      <c r="D19040" t="s">
        <v>13</v>
      </c>
      <c r="E19040" t="s">
        <v>25</v>
      </c>
      <c r="F19040" t="s">
        <v>26</v>
      </c>
      <c r="G19040" s="3">
        <v>45162.126909722225</v>
      </c>
      <c r="H19040" s="1">
        <v>219000</v>
      </c>
      <c r="I19040" t="s">
        <v>881</v>
      </c>
      <c r="J19040" t="s">
        <v>338</v>
      </c>
    </row>
    <row r="19041" spans="1:10">
      <c r="A19041" t="s">
        <v>33</v>
      </c>
      <c r="B19041" t="s">
        <v>28089</v>
      </c>
      <c r="C19041" t="s">
        <v>157</v>
      </c>
      <c r="D19041" t="s">
        <v>13</v>
      </c>
      <c r="E19041" t="s">
        <v>14</v>
      </c>
      <c r="F19041" t="s">
        <v>26</v>
      </c>
      <c r="G19041" s="3">
        <v>45034.12605324074</v>
      </c>
      <c r="H19041" s="1">
        <v>90000</v>
      </c>
      <c r="I19041" t="s">
        <v>28090</v>
      </c>
      <c r="J19041" t="s">
        <v>24065</v>
      </c>
    </row>
    <row r="19042" spans="1:10">
      <c r="A19042" t="s">
        <v>18</v>
      </c>
      <c r="B19042" t="s">
        <v>2756</v>
      </c>
      <c r="C19042" t="s">
        <v>325</v>
      </c>
      <c r="D19042" t="s">
        <v>13</v>
      </c>
      <c r="E19042" t="s">
        <v>14</v>
      </c>
      <c r="F19042" t="s">
        <v>26</v>
      </c>
      <c r="G19042" s="3">
        <v>45016.129363425927</v>
      </c>
      <c r="H19042" s="1">
        <v>90000</v>
      </c>
      <c r="I19042" t="s">
        <v>1751</v>
      </c>
      <c r="J19042" t="s">
        <v>25603</v>
      </c>
    </row>
    <row r="19043" spans="1:10">
      <c r="A19043" t="s">
        <v>33</v>
      </c>
      <c r="B19043" t="s">
        <v>28091</v>
      </c>
      <c r="C19043" t="s">
        <v>1018</v>
      </c>
      <c r="D19043" t="s">
        <v>13</v>
      </c>
      <c r="E19043" t="s">
        <v>14</v>
      </c>
      <c r="F19043" t="s">
        <v>26</v>
      </c>
      <c r="G19043" s="3">
        <v>44929.125104166669</v>
      </c>
      <c r="H19043" s="1">
        <v>89830</v>
      </c>
      <c r="I19043" t="s">
        <v>69</v>
      </c>
      <c r="J19043" t="s">
        <v>28092</v>
      </c>
    </row>
    <row r="19044" spans="1:10">
      <c r="A19044" t="s">
        <v>18</v>
      </c>
      <c r="B19044" t="s">
        <v>15215</v>
      </c>
      <c r="C19044" t="s">
        <v>2937</v>
      </c>
      <c r="D19044" t="s">
        <v>13</v>
      </c>
      <c r="E19044" t="s">
        <v>14</v>
      </c>
      <c r="F19044" t="s">
        <v>209</v>
      </c>
      <c r="G19044" s="3">
        <v>44951.138831018521</v>
      </c>
      <c r="H19044" s="1">
        <v>147500</v>
      </c>
      <c r="I19044" t="s">
        <v>5709</v>
      </c>
      <c r="J19044" t="s">
        <v>28093</v>
      </c>
    </row>
    <row r="19045" spans="1:10">
      <c r="A19045" t="s">
        <v>152</v>
      </c>
      <c r="B19045" t="s">
        <v>12807</v>
      </c>
      <c r="D19045" t="s">
        <v>13</v>
      </c>
      <c r="E19045" t="s">
        <v>14</v>
      </c>
      <c r="F19045" t="s">
        <v>528</v>
      </c>
      <c r="G19045" s="3">
        <v>45052.149270833332</v>
      </c>
      <c r="H19045" s="1">
        <v>69000</v>
      </c>
      <c r="I19045" t="s">
        <v>3420</v>
      </c>
      <c r="J19045" t="s">
        <v>28094</v>
      </c>
    </row>
    <row r="19046" spans="1:10">
      <c r="A19046" t="s">
        <v>10</v>
      </c>
      <c r="B19046" t="s">
        <v>7689</v>
      </c>
      <c r="C19046" t="s">
        <v>75</v>
      </c>
      <c r="D19046" t="s">
        <v>13</v>
      </c>
      <c r="E19046" t="s">
        <v>14</v>
      </c>
      <c r="F19046" t="s">
        <v>26</v>
      </c>
      <c r="G19046" s="3">
        <v>45112.125752314816</v>
      </c>
      <c r="H19046" s="1">
        <v>190500</v>
      </c>
      <c r="I19046" t="s">
        <v>458</v>
      </c>
      <c r="J19046" t="s">
        <v>7690</v>
      </c>
    </row>
    <row r="19047" spans="1:10">
      <c r="A19047" t="s">
        <v>135</v>
      </c>
      <c r="B19047" t="s">
        <v>28095</v>
      </c>
      <c r="C19047" t="s">
        <v>24</v>
      </c>
      <c r="D19047" t="s">
        <v>13</v>
      </c>
      <c r="E19047" t="s">
        <v>25</v>
      </c>
      <c r="F19047" t="s">
        <v>26</v>
      </c>
      <c r="G19047" s="3">
        <v>45197.183530092596</v>
      </c>
      <c r="H19047" s="1">
        <v>100400</v>
      </c>
      <c r="I19047" t="s">
        <v>3925</v>
      </c>
      <c r="J19047" t="s">
        <v>28096</v>
      </c>
    </row>
    <row r="19048" spans="1:10">
      <c r="A19048" t="s">
        <v>212</v>
      </c>
      <c r="B19048" t="s">
        <v>28097</v>
      </c>
      <c r="C19048" t="s">
        <v>494</v>
      </c>
      <c r="D19048" t="s">
        <v>13</v>
      </c>
      <c r="E19048" t="s">
        <v>14</v>
      </c>
      <c r="F19048" t="s">
        <v>26</v>
      </c>
      <c r="G19048" s="3">
        <v>45196.127199074072</v>
      </c>
      <c r="H19048" s="1">
        <v>196000</v>
      </c>
      <c r="I19048" t="s">
        <v>4840</v>
      </c>
      <c r="J19048" t="s">
        <v>1532</v>
      </c>
    </row>
    <row r="19049" spans="1:10">
      <c r="A19049" t="s">
        <v>18</v>
      </c>
      <c r="B19049" t="s">
        <v>28098</v>
      </c>
      <c r="C19049" t="s">
        <v>170</v>
      </c>
      <c r="D19049" t="s">
        <v>13</v>
      </c>
      <c r="E19049" t="s">
        <v>14</v>
      </c>
      <c r="F19049" t="s">
        <v>171</v>
      </c>
      <c r="G19049" s="3">
        <v>44933.143738425926</v>
      </c>
      <c r="H19049" s="1">
        <v>79200</v>
      </c>
      <c r="I19049" t="s">
        <v>234</v>
      </c>
      <c r="J19049" t="s">
        <v>28</v>
      </c>
    </row>
    <row r="19050" spans="1:10">
      <c r="A19050" t="s">
        <v>18</v>
      </c>
      <c r="B19050" t="s">
        <v>28099</v>
      </c>
      <c r="C19050" t="s">
        <v>24</v>
      </c>
      <c r="D19050" t="s">
        <v>13</v>
      </c>
      <c r="E19050" t="s">
        <v>25</v>
      </c>
      <c r="F19050" t="s">
        <v>26</v>
      </c>
      <c r="G19050" s="3">
        <v>45281.12872685185</v>
      </c>
      <c r="H19050" s="1">
        <v>151500</v>
      </c>
      <c r="I19050" t="s">
        <v>3118</v>
      </c>
      <c r="J19050" t="s">
        <v>28100</v>
      </c>
    </row>
    <row r="19051" spans="1:10">
      <c r="A19051" t="s">
        <v>33</v>
      </c>
      <c r="B19051" t="s">
        <v>2148</v>
      </c>
      <c r="C19051" t="s">
        <v>391</v>
      </c>
      <c r="D19051" t="s">
        <v>13</v>
      </c>
      <c r="E19051" t="s">
        <v>14</v>
      </c>
      <c r="F19051" t="s">
        <v>26</v>
      </c>
      <c r="G19051" s="3">
        <v>45034.126030092593</v>
      </c>
      <c r="H19051" s="1">
        <v>75000</v>
      </c>
      <c r="I19051" t="s">
        <v>28101</v>
      </c>
      <c r="J19051" t="s">
        <v>28102</v>
      </c>
    </row>
    <row r="19052" spans="1:10">
      <c r="A19052" t="s">
        <v>73</v>
      </c>
      <c r="B19052" t="s">
        <v>2365</v>
      </c>
      <c r="C19052" t="s">
        <v>6425</v>
      </c>
      <c r="D19052" t="s">
        <v>13</v>
      </c>
      <c r="E19052" t="s">
        <v>14</v>
      </c>
      <c r="F19052" t="s">
        <v>20</v>
      </c>
      <c r="G19052" s="3">
        <v>45118.167268518519</v>
      </c>
      <c r="H19052" s="1">
        <v>173500</v>
      </c>
      <c r="I19052" t="s">
        <v>120</v>
      </c>
      <c r="J19052" t="s">
        <v>2366</v>
      </c>
    </row>
    <row r="19053" spans="1:10">
      <c r="A19053" t="s">
        <v>73</v>
      </c>
      <c r="B19053" t="s">
        <v>28103</v>
      </c>
      <c r="C19053" t="s">
        <v>3134</v>
      </c>
      <c r="D19053" t="s">
        <v>13</v>
      </c>
      <c r="E19053" t="s">
        <v>14</v>
      </c>
      <c r="F19053" t="s">
        <v>3134</v>
      </c>
      <c r="G19053" s="3">
        <v>45045.162789351853</v>
      </c>
      <c r="H19053" s="1">
        <v>79200</v>
      </c>
      <c r="I19053" t="s">
        <v>1814</v>
      </c>
      <c r="J19053" t="s">
        <v>28104</v>
      </c>
    </row>
    <row r="19054" spans="1:10">
      <c r="A19054" t="s">
        <v>33</v>
      </c>
      <c r="B19054" t="s">
        <v>28105</v>
      </c>
      <c r="C19054" t="s">
        <v>9207</v>
      </c>
      <c r="D19054" t="s">
        <v>13</v>
      </c>
      <c r="E19054" t="s">
        <v>14</v>
      </c>
      <c r="F19054" t="s">
        <v>221</v>
      </c>
      <c r="G19054" s="3">
        <v>45048.141157407408</v>
      </c>
      <c r="H19054" s="1">
        <v>72900</v>
      </c>
      <c r="I19054" t="s">
        <v>9208</v>
      </c>
      <c r="J19054" t="s">
        <v>22853</v>
      </c>
    </row>
    <row r="19055" spans="1:10">
      <c r="A19055" t="s">
        <v>10</v>
      </c>
      <c r="B19055" t="s">
        <v>1606</v>
      </c>
      <c r="C19055" t="s">
        <v>365</v>
      </c>
      <c r="D19055" t="s">
        <v>13</v>
      </c>
      <c r="E19055" t="s">
        <v>14</v>
      </c>
      <c r="F19055" t="s">
        <v>26</v>
      </c>
      <c r="G19055" s="3">
        <v>44999.130636574075</v>
      </c>
      <c r="H19055" s="1">
        <v>80000</v>
      </c>
      <c r="I19055" t="s">
        <v>12489</v>
      </c>
      <c r="J19055" t="s">
        <v>719</v>
      </c>
    </row>
    <row r="19056" spans="1:10">
      <c r="A19056" t="s">
        <v>212</v>
      </c>
      <c r="B19056" t="s">
        <v>2865</v>
      </c>
      <c r="C19056" t="s">
        <v>24</v>
      </c>
      <c r="D19056" t="s">
        <v>13</v>
      </c>
      <c r="E19056" t="s">
        <v>25</v>
      </c>
      <c r="F19056" t="s">
        <v>20</v>
      </c>
      <c r="G19056" s="3">
        <v>45121.162233796298</v>
      </c>
      <c r="H19056" s="1">
        <v>130000</v>
      </c>
      <c r="I19056" t="s">
        <v>9887</v>
      </c>
      <c r="J19056" t="s">
        <v>16561</v>
      </c>
    </row>
    <row r="19057" spans="1:10">
      <c r="A19057" t="s">
        <v>10</v>
      </c>
      <c r="B19057" t="s">
        <v>28106</v>
      </c>
      <c r="C19057" t="s">
        <v>1320</v>
      </c>
      <c r="D19057" t="s">
        <v>13</v>
      </c>
      <c r="E19057" t="s">
        <v>14</v>
      </c>
      <c r="F19057" t="s">
        <v>15</v>
      </c>
      <c r="G19057" s="3">
        <v>45051.153969907406</v>
      </c>
      <c r="H19057" s="1">
        <v>157500</v>
      </c>
      <c r="I19057" t="s">
        <v>374</v>
      </c>
      <c r="J19057" t="s">
        <v>3942</v>
      </c>
    </row>
    <row r="19058" spans="1:10">
      <c r="A19058" t="s">
        <v>10</v>
      </c>
      <c r="B19058" t="s">
        <v>10</v>
      </c>
      <c r="C19058" t="s">
        <v>48</v>
      </c>
      <c r="D19058" t="s">
        <v>13</v>
      </c>
      <c r="E19058" t="s">
        <v>14</v>
      </c>
      <c r="F19058" t="s">
        <v>49</v>
      </c>
      <c r="G19058" s="3">
        <v>45014.175509259258</v>
      </c>
      <c r="H19058" s="1">
        <v>88128</v>
      </c>
      <c r="I19058" t="s">
        <v>5734</v>
      </c>
      <c r="J19058" t="s">
        <v>28107</v>
      </c>
    </row>
    <row r="19059" spans="1:10">
      <c r="A19059" t="s">
        <v>10</v>
      </c>
      <c r="B19059" t="s">
        <v>12069</v>
      </c>
      <c r="C19059" t="s">
        <v>24</v>
      </c>
      <c r="D19059" t="s">
        <v>13</v>
      </c>
      <c r="E19059" t="s">
        <v>25</v>
      </c>
      <c r="F19059" t="s">
        <v>26</v>
      </c>
      <c r="G19059" s="3">
        <v>45170.127812500003</v>
      </c>
      <c r="H19059" s="1">
        <v>221665</v>
      </c>
      <c r="I19059" t="s">
        <v>326</v>
      </c>
      <c r="J19059" t="s">
        <v>12070</v>
      </c>
    </row>
    <row r="19060" spans="1:10">
      <c r="A19060" t="s">
        <v>10</v>
      </c>
      <c r="B19060" t="s">
        <v>10</v>
      </c>
      <c r="C19060" t="s">
        <v>779</v>
      </c>
      <c r="D19060" t="s">
        <v>13</v>
      </c>
      <c r="E19060" t="s">
        <v>14</v>
      </c>
      <c r="F19060" t="s">
        <v>20</v>
      </c>
      <c r="G19060" s="3">
        <v>45231.16302083333</v>
      </c>
      <c r="H19060" s="1">
        <v>136875</v>
      </c>
      <c r="I19060" t="s">
        <v>729</v>
      </c>
      <c r="J19060" t="s">
        <v>28108</v>
      </c>
    </row>
    <row r="19061" spans="1:10">
      <c r="A19061" t="s">
        <v>10</v>
      </c>
      <c r="B19061" t="s">
        <v>28109</v>
      </c>
      <c r="C19061" t="s">
        <v>792</v>
      </c>
      <c r="D19061" t="s">
        <v>13</v>
      </c>
      <c r="E19061" t="s">
        <v>14</v>
      </c>
      <c r="F19061" t="s">
        <v>26</v>
      </c>
      <c r="G19061" s="3">
        <v>44965.127881944441</v>
      </c>
      <c r="H19061" s="1">
        <v>115000</v>
      </c>
      <c r="I19061" t="s">
        <v>28110</v>
      </c>
      <c r="J19061" t="s">
        <v>28111</v>
      </c>
    </row>
    <row r="19062" spans="1:10">
      <c r="A19062" t="s">
        <v>33</v>
      </c>
      <c r="B19062" t="s">
        <v>6323</v>
      </c>
      <c r="C19062" t="s">
        <v>21293</v>
      </c>
      <c r="D19062" t="s">
        <v>13</v>
      </c>
      <c r="E19062" t="s">
        <v>14</v>
      </c>
      <c r="F19062" t="s">
        <v>26</v>
      </c>
      <c r="G19062" s="3">
        <v>45034.125138888892</v>
      </c>
      <c r="H19062" s="1">
        <v>62500</v>
      </c>
      <c r="I19062" t="s">
        <v>21294</v>
      </c>
      <c r="J19062" t="s">
        <v>316</v>
      </c>
    </row>
    <row r="19063" spans="1:10">
      <c r="A19063" t="s">
        <v>33</v>
      </c>
      <c r="B19063" t="s">
        <v>28112</v>
      </c>
      <c r="C19063" t="s">
        <v>665</v>
      </c>
      <c r="D19063" t="s">
        <v>13</v>
      </c>
      <c r="E19063" t="s">
        <v>14</v>
      </c>
      <c r="F19063" t="s">
        <v>666</v>
      </c>
      <c r="G19063" s="3">
        <v>44943.164201388892</v>
      </c>
      <c r="H19063" s="1">
        <v>111175</v>
      </c>
      <c r="I19063" t="s">
        <v>3223</v>
      </c>
      <c r="J19063" t="s">
        <v>28113</v>
      </c>
    </row>
    <row r="19064" spans="1:10">
      <c r="A19064" t="s">
        <v>33</v>
      </c>
      <c r="B19064" t="s">
        <v>1694</v>
      </c>
      <c r="C19064" t="s">
        <v>6033</v>
      </c>
      <c r="D19064" t="s">
        <v>13</v>
      </c>
      <c r="E19064" t="s">
        <v>14</v>
      </c>
      <c r="F19064" t="s">
        <v>2012</v>
      </c>
      <c r="G19064" s="3">
        <v>45291.133738425924</v>
      </c>
      <c r="H19064" s="1">
        <v>89204</v>
      </c>
      <c r="I19064" t="s">
        <v>28114</v>
      </c>
      <c r="J19064" t="s">
        <v>28115</v>
      </c>
    </row>
    <row r="19065" spans="1:10">
      <c r="A19065" t="s">
        <v>106</v>
      </c>
      <c r="B19065" t="s">
        <v>6935</v>
      </c>
      <c r="C19065" t="s">
        <v>614</v>
      </c>
      <c r="D19065" t="s">
        <v>13</v>
      </c>
      <c r="E19065" t="s">
        <v>14</v>
      </c>
      <c r="F19065" t="s">
        <v>608</v>
      </c>
      <c r="G19065" s="3">
        <v>45274.13521990741</v>
      </c>
      <c r="H19065" s="1">
        <v>152000</v>
      </c>
      <c r="I19065" t="s">
        <v>1753</v>
      </c>
      <c r="J19065" t="s">
        <v>6936</v>
      </c>
    </row>
    <row r="19066" spans="1:10">
      <c r="A19066" t="s">
        <v>10</v>
      </c>
      <c r="B19066" t="s">
        <v>28116</v>
      </c>
      <c r="C19066" t="s">
        <v>24</v>
      </c>
      <c r="D19066" t="s">
        <v>13</v>
      </c>
      <c r="E19066" t="s">
        <v>25</v>
      </c>
      <c r="F19066" t="s">
        <v>20</v>
      </c>
      <c r="G19066" s="3">
        <v>45101.181354166663</v>
      </c>
      <c r="H19066" s="1">
        <v>136500</v>
      </c>
      <c r="I19066" t="s">
        <v>28117</v>
      </c>
      <c r="J19066" t="s">
        <v>28118</v>
      </c>
    </row>
    <row r="19067" spans="1:10">
      <c r="A19067" t="s">
        <v>18</v>
      </c>
      <c r="B19067" t="s">
        <v>7883</v>
      </c>
      <c r="C19067" t="s">
        <v>24</v>
      </c>
      <c r="D19067" t="s">
        <v>13</v>
      </c>
      <c r="E19067" t="s">
        <v>25</v>
      </c>
      <c r="F19067" t="s">
        <v>26</v>
      </c>
      <c r="G19067" s="3">
        <v>45255.129571759258</v>
      </c>
      <c r="H19067" s="1">
        <v>120000</v>
      </c>
      <c r="I19067" t="s">
        <v>1986</v>
      </c>
      <c r="J19067" t="s">
        <v>17762</v>
      </c>
    </row>
    <row r="19068" spans="1:10">
      <c r="A19068" t="s">
        <v>212</v>
      </c>
      <c r="B19068" t="s">
        <v>28119</v>
      </c>
      <c r="C19068" t="s">
        <v>711</v>
      </c>
      <c r="D19068" t="s">
        <v>13</v>
      </c>
      <c r="E19068" t="s">
        <v>14</v>
      </c>
      <c r="F19068" t="s">
        <v>712</v>
      </c>
      <c r="G19068" s="3">
        <v>45035.133530092593</v>
      </c>
      <c r="H19068" s="1">
        <v>157500</v>
      </c>
      <c r="I19068" t="s">
        <v>9433</v>
      </c>
      <c r="J19068" t="s">
        <v>24923</v>
      </c>
    </row>
    <row r="19069" spans="1:10">
      <c r="A19069" t="s">
        <v>18</v>
      </c>
      <c r="B19069" t="s">
        <v>28120</v>
      </c>
      <c r="C19069" t="s">
        <v>6033</v>
      </c>
      <c r="D19069" t="s">
        <v>13</v>
      </c>
      <c r="E19069" t="s">
        <v>14</v>
      </c>
      <c r="F19069" t="s">
        <v>2012</v>
      </c>
      <c r="G19069" s="3">
        <v>45111.136087962965</v>
      </c>
      <c r="H19069" s="1">
        <v>93600</v>
      </c>
      <c r="I19069" t="s">
        <v>17670</v>
      </c>
      <c r="J19069" t="s">
        <v>28121</v>
      </c>
    </row>
    <row r="19070" spans="1:10">
      <c r="A19070" t="s">
        <v>212</v>
      </c>
      <c r="B19070" t="s">
        <v>212</v>
      </c>
      <c r="C19070" t="s">
        <v>103</v>
      </c>
      <c r="D19070" t="s">
        <v>13</v>
      </c>
      <c r="E19070" t="s">
        <v>14</v>
      </c>
      <c r="F19070" t="s">
        <v>26</v>
      </c>
      <c r="G19070" s="3">
        <v>44936.12777777778</v>
      </c>
      <c r="H19070" s="1">
        <v>168000</v>
      </c>
      <c r="I19070" t="s">
        <v>14579</v>
      </c>
      <c r="J19070" t="s">
        <v>28122</v>
      </c>
    </row>
    <row r="19071" spans="1:10">
      <c r="A19071" t="s">
        <v>33</v>
      </c>
      <c r="B19071" t="s">
        <v>28123</v>
      </c>
      <c r="C19071" t="s">
        <v>1042</v>
      </c>
      <c r="D19071" t="s">
        <v>13</v>
      </c>
      <c r="E19071" t="s">
        <v>14</v>
      </c>
      <c r="F19071" t="s">
        <v>198</v>
      </c>
      <c r="G19071" s="3">
        <v>44996.141099537039</v>
      </c>
      <c r="H19071" s="1">
        <v>56700</v>
      </c>
      <c r="I19071" t="s">
        <v>1715</v>
      </c>
    </row>
    <row r="19072" spans="1:10">
      <c r="A19072" t="s">
        <v>33</v>
      </c>
      <c r="B19072" t="s">
        <v>33</v>
      </c>
      <c r="C19072" t="s">
        <v>733</v>
      </c>
      <c r="D19072" t="s">
        <v>13</v>
      </c>
      <c r="E19072" t="s">
        <v>14</v>
      </c>
      <c r="F19072" t="s">
        <v>509</v>
      </c>
      <c r="G19072" s="3">
        <v>44938.142789351848</v>
      </c>
      <c r="H19072" s="1">
        <v>111202</v>
      </c>
      <c r="I19072" t="s">
        <v>5379</v>
      </c>
      <c r="J19072" t="s">
        <v>24427</v>
      </c>
    </row>
    <row r="19073" spans="1:10">
      <c r="A19073" t="s">
        <v>18</v>
      </c>
      <c r="B19073" t="s">
        <v>1936</v>
      </c>
      <c r="C19073" t="s">
        <v>24</v>
      </c>
      <c r="D19073" t="s">
        <v>13</v>
      </c>
      <c r="E19073" t="s">
        <v>25</v>
      </c>
      <c r="F19073" t="s">
        <v>26</v>
      </c>
      <c r="G19073" s="3">
        <v>45201.130902777775</v>
      </c>
      <c r="H19073" s="1">
        <v>159500</v>
      </c>
      <c r="I19073" t="s">
        <v>2162</v>
      </c>
      <c r="J19073" t="s">
        <v>28124</v>
      </c>
    </row>
    <row r="19074" spans="1:10">
      <c r="A19074" t="s">
        <v>10</v>
      </c>
      <c r="B19074" t="s">
        <v>28125</v>
      </c>
      <c r="C19074" t="s">
        <v>232</v>
      </c>
      <c r="D19074" t="s">
        <v>13</v>
      </c>
      <c r="E19074" t="s">
        <v>14</v>
      </c>
      <c r="F19074" t="s">
        <v>26</v>
      </c>
      <c r="G19074" s="3">
        <v>45021.127881944441</v>
      </c>
      <c r="H19074" s="1">
        <v>208500</v>
      </c>
      <c r="I19074" t="s">
        <v>28126</v>
      </c>
      <c r="J19074" t="s">
        <v>6149</v>
      </c>
    </row>
    <row r="19075" spans="1:10">
      <c r="A19075" t="s">
        <v>152</v>
      </c>
      <c r="B19075" t="s">
        <v>28127</v>
      </c>
      <c r="C19075" t="s">
        <v>1123</v>
      </c>
      <c r="D19075" t="s">
        <v>13</v>
      </c>
      <c r="E19075" t="s">
        <v>14</v>
      </c>
      <c r="F19075" t="s">
        <v>1124</v>
      </c>
      <c r="G19075" s="3">
        <v>45157.145300925928</v>
      </c>
      <c r="H19075" s="1">
        <v>44418.5</v>
      </c>
      <c r="I19075" t="s">
        <v>1791</v>
      </c>
      <c r="J19075" t="s">
        <v>28128</v>
      </c>
    </row>
    <row r="19076" spans="1:10">
      <c r="A19076" t="s">
        <v>212</v>
      </c>
      <c r="B19076" t="s">
        <v>28129</v>
      </c>
      <c r="C19076" t="s">
        <v>232</v>
      </c>
      <c r="D19076" t="s">
        <v>13</v>
      </c>
      <c r="E19076" t="s">
        <v>14</v>
      </c>
      <c r="F19076" t="s">
        <v>26</v>
      </c>
      <c r="G19076" s="3">
        <v>45137.126481481479</v>
      </c>
      <c r="H19076" s="1">
        <v>348000</v>
      </c>
      <c r="I19076" t="s">
        <v>120</v>
      </c>
      <c r="J19076" t="s">
        <v>7505</v>
      </c>
    </row>
    <row r="19077" spans="1:10">
      <c r="A19077" t="s">
        <v>10</v>
      </c>
      <c r="B19077" t="s">
        <v>28130</v>
      </c>
      <c r="C19077" t="s">
        <v>1291</v>
      </c>
      <c r="D19077" t="s">
        <v>13</v>
      </c>
      <c r="E19077" t="s">
        <v>14</v>
      </c>
      <c r="F19077" t="s">
        <v>20</v>
      </c>
      <c r="G19077" s="3">
        <v>44939.182118055556</v>
      </c>
      <c r="H19077" s="1">
        <v>171000</v>
      </c>
      <c r="I19077" t="s">
        <v>11485</v>
      </c>
      <c r="J19077" t="s">
        <v>28131</v>
      </c>
    </row>
    <row r="19078" spans="1:10">
      <c r="A19078" t="s">
        <v>18</v>
      </c>
      <c r="B19078" t="s">
        <v>28132</v>
      </c>
      <c r="C19078" t="s">
        <v>4670</v>
      </c>
      <c r="D19078" t="s">
        <v>13</v>
      </c>
      <c r="E19078" t="s">
        <v>14</v>
      </c>
      <c r="F19078" t="s">
        <v>509</v>
      </c>
      <c r="G19078" s="3">
        <v>44992.170381944445</v>
      </c>
      <c r="H19078" s="1">
        <v>56700</v>
      </c>
      <c r="I19078" t="s">
        <v>1795</v>
      </c>
      <c r="J19078" t="s">
        <v>28133</v>
      </c>
    </row>
    <row r="19079" spans="1:10">
      <c r="A19079" t="s">
        <v>73</v>
      </c>
      <c r="B19079" t="s">
        <v>73</v>
      </c>
      <c r="C19079" t="s">
        <v>119</v>
      </c>
      <c r="D19079" t="s">
        <v>1075</v>
      </c>
      <c r="E19079" t="s">
        <v>14</v>
      </c>
      <c r="F19079" t="s">
        <v>26</v>
      </c>
      <c r="G19079" s="3">
        <v>45253.174826388888</v>
      </c>
      <c r="H19079" s="1">
        <v>145000</v>
      </c>
      <c r="I19079" t="s">
        <v>2788</v>
      </c>
      <c r="J19079" t="s">
        <v>28134</v>
      </c>
    </row>
    <row r="19080" spans="1:10">
      <c r="A19080" t="s">
        <v>10</v>
      </c>
      <c r="B19080" t="s">
        <v>10113</v>
      </c>
      <c r="C19080" t="s">
        <v>6862</v>
      </c>
      <c r="D19080" t="s">
        <v>13</v>
      </c>
      <c r="E19080" t="s">
        <v>14</v>
      </c>
      <c r="F19080" t="s">
        <v>26</v>
      </c>
      <c r="G19080" s="3">
        <v>44932.127557870372</v>
      </c>
      <c r="H19080" s="1">
        <v>191000</v>
      </c>
      <c r="I19080" t="s">
        <v>1613</v>
      </c>
      <c r="J19080" t="s">
        <v>28135</v>
      </c>
    </row>
    <row r="19081" spans="1:10">
      <c r="A19081" t="s">
        <v>212</v>
      </c>
      <c r="B19081" t="s">
        <v>28136</v>
      </c>
      <c r="C19081" t="s">
        <v>3262</v>
      </c>
      <c r="D19081" t="s">
        <v>13</v>
      </c>
      <c r="E19081" t="s">
        <v>14</v>
      </c>
      <c r="F19081" t="s">
        <v>26</v>
      </c>
      <c r="G19081" s="3">
        <v>44938.157905092594</v>
      </c>
      <c r="H19081" s="1">
        <v>154000</v>
      </c>
      <c r="I19081" t="s">
        <v>1613</v>
      </c>
      <c r="J19081" t="s">
        <v>3186</v>
      </c>
    </row>
    <row r="19082" spans="1:10">
      <c r="A19082" t="s">
        <v>33</v>
      </c>
      <c r="B19082" t="s">
        <v>33</v>
      </c>
      <c r="C19082" t="s">
        <v>5814</v>
      </c>
      <c r="D19082" t="s">
        <v>13</v>
      </c>
      <c r="E19082" t="s">
        <v>14</v>
      </c>
      <c r="F19082" t="s">
        <v>601</v>
      </c>
      <c r="G19082" s="3">
        <v>45073.137083333335</v>
      </c>
      <c r="H19082" s="1">
        <v>111175</v>
      </c>
      <c r="I19082" t="s">
        <v>993</v>
      </c>
      <c r="J19082" t="s">
        <v>1056</v>
      </c>
    </row>
    <row r="19083" spans="1:10">
      <c r="A19083" t="s">
        <v>135</v>
      </c>
      <c r="B19083" t="s">
        <v>1312</v>
      </c>
      <c r="C19083" t="s">
        <v>189</v>
      </c>
      <c r="D19083" t="s">
        <v>13</v>
      </c>
      <c r="E19083" t="s">
        <v>14</v>
      </c>
      <c r="F19083" t="s">
        <v>190</v>
      </c>
      <c r="G19083" s="3">
        <v>45064.166446759256</v>
      </c>
      <c r="H19083" s="1">
        <v>49566.5</v>
      </c>
      <c r="I19083" t="s">
        <v>2894</v>
      </c>
      <c r="J19083" t="s">
        <v>28137</v>
      </c>
    </row>
    <row r="19084" spans="1:10">
      <c r="A19084" t="s">
        <v>10</v>
      </c>
      <c r="B19084" t="s">
        <v>10</v>
      </c>
      <c r="C19084" t="s">
        <v>19</v>
      </c>
      <c r="D19084" t="s">
        <v>13</v>
      </c>
      <c r="E19084" t="s">
        <v>14</v>
      </c>
      <c r="F19084" t="s">
        <v>26</v>
      </c>
      <c r="G19084" s="3">
        <v>45014.179050925923</v>
      </c>
      <c r="H19084" s="1">
        <v>119908</v>
      </c>
      <c r="I19084" t="s">
        <v>17807</v>
      </c>
    </row>
    <row r="19085" spans="1:10">
      <c r="A19085" t="s">
        <v>10</v>
      </c>
      <c r="B19085" t="s">
        <v>28138</v>
      </c>
      <c r="C19085" t="s">
        <v>837</v>
      </c>
      <c r="D19085" t="s">
        <v>13</v>
      </c>
      <c r="E19085" t="s">
        <v>14</v>
      </c>
      <c r="F19085" t="s">
        <v>221</v>
      </c>
      <c r="G19085" s="3">
        <v>44937.15283564815</v>
      </c>
      <c r="H19085" s="1">
        <v>89100</v>
      </c>
      <c r="I19085" t="s">
        <v>1873</v>
      </c>
      <c r="J19085" t="s">
        <v>28139</v>
      </c>
    </row>
    <row r="19086" spans="1:10">
      <c r="A19086" t="s">
        <v>33</v>
      </c>
      <c r="B19086" t="s">
        <v>33</v>
      </c>
      <c r="C19086" t="s">
        <v>24</v>
      </c>
      <c r="D19086" t="s">
        <v>13</v>
      </c>
      <c r="E19086" t="s">
        <v>25</v>
      </c>
      <c r="F19086" t="s">
        <v>26</v>
      </c>
      <c r="G19086" s="3">
        <v>44946.125243055554</v>
      </c>
      <c r="H19086" s="1">
        <v>95700</v>
      </c>
      <c r="I19086" t="s">
        <v>420</v>
      </c>
      <c r="J19086" t="s">
        <v>28140</v>
      </c>
    </row>
    <row r="19087" spans="1:10">
      <c r="A19087" t="s">
        <v>33</v>
      </c>
      <c r="B19087" t="s">
        <v>28141</v>
      </c>
      <c r="C19087" t="s">
        <v>3426</v>
      </c>
      <c r="D19087" t="s">
        <v>13</v>
      </c>
      <c r="E19087" t="s">
        <v>14</v>
      </c>
      <c r="F19087" t="s">
        <v>26</v>
      </c>
      <c r="G19087" s="3">
        <v>44934.125381944446</v>
      </c>
      <c r="H19087" s="1">
        <v>90792</v>
      </c>
      <c r="I19087" t="s">
        <v>28142</v>
      </c>
      <c r="J19087" t="s">
        <v>15121</v>
      </c>
    </row>
    <row r="19088" spans="1:10">
      <c r="A19088" t="s">
        <v>33</v>
      </c>
      <c r="B19088" t="s">
        <v>28143</v>
      </c>
      <c r="C19088" t="s">
        <v>209</v>
      </c>
      <c r="D19088" t="s">
        <v>13</v>
      </c>
      <c r="E19088" t="s">
        <v>14</v>
      </c>
      <c r="F19088" t="s">
        <v>209</v>
      </c>
      <c r="G19088" s="3">
        <v>45282.132638888892</v>
      </c>
      <c r="H19088" s="1">
        <v>75067.5</v>
      </c>
      <c r="I19088" t="s">
        <v>1064</v>
      </c>
      <c r="J19088" t="s">
        <v>28144</v>
      </c>
    </row>
    <row r="19089" spans="1:10">
      <c r="A19089" t="s">
        <v>10</v>
      </c>
      <c r="B19089" t="s">
        <v>1495</v>
      </c>
      <c r="C19089" t="s">
        <v>232</v>
      </c>
      <c r="D19089" t="s">
        <v>13</v>
      </c>
      <c r="E19089" t="s">
        <v>14</v>
      </c>
      <c r="F19089" t="s">
        <v>26</v>
      </c>
      <c r="G19089" s="3">
        <v>45276.126226851855</v>
      </c>
      <c r="H19089" s="1">
        <v>90950</v>
      </c>
      <c r="I19089" t="s">
        <v>18636</v>
      </c>
      <c r="J19089" t="s">
        <v>28145</v>
      </c>
    </row>
    <row r="19090" spans="1:10">
      <c r="A19090" t="s">
        <v>18</v>
      </c>
      <c r="B19090" t="s">
        <v>22975</v>
      </c>
      <c r="C19090" t="s">
        <v>25937</v>
      </c>
      <c r="D19090" t="s">
        <v>13</v>
      </c>
      <c r="E19090" t="s">
        <v>14</v>
      </c>
      <c r="F19090" t="s">
        <v>681</v>
      </c>
      <c r="G19090" s="3">
        <v>45043.158668981479</v>
      </c>
      <c r="H19090" s="1">
        <v>139216</v>
      </c>
      <c r="I19090" t="s">
        <v>22977</v>
      </c>
      <c r="J19090" t="s">
        <v>28146</v>
      </c>
    </row>
    <row r="19091" spans="1:10">
      <c r="A19091" t="s">
        <v>18</v>
      </c>
      <c r="B19091" t="s">
        <v>11558</v>
      </c>
      <c r="C19091" t="s">
        <v>723</v>
      </c>
      <c r="D19091" t="s">
        <v>13</v>
      </c>
      <c r="E19091" t="s">
        <v>14</v>
      </c>
      <c r="F19091" t="s">
        <v>724</v>
      </c>
      <c r="G19091" s="3">
        <v>45086.164282407408</v>
      </c>
      <c r="H19091" s="1">
        <v>211000</v>
      </c>
      <c r="I19091" t="s">
        <v>120</v>
      </c>
      <c r="J19091" t="s">
        <v>11559</v>
      </c>
    </row>
    <row r="19092" spans="1:10">
      <c r="A19092" t="s">
        <v>10</v>
      </c>
      <c r="B19092" t="s">
        <v>28147</v>
      </c>
      <c r="C19092" t="s">
        <v>276</v>
      </c>
      <c r="D19092" t="s">
        <v>13</v>
      </c>
      <c r="E19092" t="s">
        <v>14</v>
      </c>
      <c r="F19092" t="s">
        <v>26</v>
      </c>
      <c r="G19092" s="3">
        <v>45119.128993055558</v>
      </c>
      <c r="H19092" s="1">
        <v>112800</v>
      </c>
      <c r="I19092" t="s">
        <v>9391</v>
      </c>
      <c r="J19092" t="s">
        <v>11862</v>
      </c>
    </row>
    <row r="19093" spans="1:10">
      <c r="A19093" t="s">
        <v>33</v>
      </c>
      <c r="B19093" t="s">
        <v>33</v>
      </c>
      <c r="C19093" t="s">
        <v>75</v>
      </c>
      <c r="D19093" t="s">
        <v>13</v>
      </c>
      <c r="E19093" t="s">
        <v>14</v>
      </c>
      <c r="F19093" t="s">
        <v>26</v>
      </c>
      <c r="G19093" s="3">
        <v>45034.125532407408</v>
      </c>
      <c r="H19093" s="1">
        <v>59998</v>
      </c>
      <c r="I19093" t="s">
        <v>28148</v>
      </c>
      <c r="J19093" t="s">
        <v>25192</v>
      </c>
    </row>
    <row r="19094" spans="1:10">
      <c r="A19094" t="s">
        <v>33</v>
      </c>
      <c r="B19094" t="s">
        <v>43</v>
      </c>
      <c r="C19094" t="s">
        <v>21994</v>
      </c>
      <c r="D19094" t="s">
        <v>13</v>
      </c>
      <c r="E19094" t="s">
        <v>14</v>
      </c>
      <c r="F19094" t="s">
        <v>26</v>
      </c>
      <c r="G19094" s="3">
        <v>45225.125208333331</v>
      </c>
      <c r="H19094" s="1">
        <v>101014</v>
      </c>
      <c r="I19094" t="s">
        <v>12890</v>
      </c>
      <c r="J19094" t="s">
        <v>23225</v>
      </c>
    </row>
    <row r="19095" spans="1:10">
      <c r="A19095" t="s">
        <v>73</v>
      </c>
      <c r="B19095" t="s">
        <v>73</v>
      </c>
      <c r="C19095" t="s">
        <v>201</v>
      </c>
      <c r="D19095" t="s">
        <v>13</v>
      </c>
      <c r="E19095" t="s">
        <v>14</v>
      </c>
      <c r="F19095" t="s">
        <v>20</v>
      </c>
      <c r="G19095" s="3">
        <v>45029.166608796295</v>
      </c>
      <c r="H19095" s="1">
        <v>90000</v>
      </c>
      <c r="I19095" t="s">
        <v>28149</v>
      </c>
      <c r="J19095" t="s">
        <v>28150</v>
      </c>
    </row>
    <row r="19096" spans="1:10">
      <c r="A19096" t="s">
        <v>33</v>
      </c>
      <c r="B19096" t="s">
        <v>28151</v>
      </c>
      <c r="C19096" t="s">
        <v>232</v>
      </c>
      <c r="D19096" t="s">
        <v>13</v>
      </c>
      <c r="E19096" t="s">
        <v>14</v>
      </c>
      <c r="F19096" t="s">
        <v>26</v>
      </c>
      <c r="G19096" s="3">
        <v>45084.1249537037</v>
      </c>
      <c r="H19096" s="1">
        <v>62500</v>
      </c>
      <c r="I19096" t="s">
        <v>28152</v>
      </c>
      <c r="J19096" t="s">
        <v>230</v>
      </c>
    </row>
    <row r="19097" spans="1:10">
      <c r="A19097" t="s">
        <v>73</v>
      </c>
      <c r="B19097" t="s">
        <v>28153</v>
      </c>
      <c r="C19097" t="s">
        <v>3038</v>
      </c>
      <c r="D19097" t="s">
        <v>13</v>
      </c>
      <c r="E19097" t="s">
        <v>14</v>
      </c>
      <c r="F19097" t="s">
        <v>171</v>
      </c>
      <c r="G19097" s="3">
        <v>45252.133912037039</v>
      </c>
      <c r="H19097" s="1">
        <v>155904.5</v>
      </c>
      <c r="I19097" t="s">
        <v>898</v>
      </c>
      <c r="J19097" t="s">
        <v>28154</v>
      </c>
    </row>
    <row r="19098" spans="1:10">
      <c r="A19098" t="s">
        <v>18</v>
      </c>
      <c r="B19098" t="s">
        <v>28155</v>
      </c>
      <c r="C19098" t="s">
        <v>3038</v>
      </c>
      <c r="D19098" t="s">
        <v>13</v>
      </c>
      <c r="E19098" t="s">
        <v>14</v>
      </c>
      <c r="F19098" t="s">
        <v>171</v>
      </c>
      <c r="G19098" s="3">
        <v>44992.166064814817</v>
      </c>
      <c r="H19098" s="1">
        <v>64800</v>
      </c>
      <c r="I19098" t="s">
        <v>23130</v>
      </c>
      <c r="J19098" t="s">
        <v>28156</v>
      </c>
    </row>
    <row r="19099" spans="1:10">
      <c r="A19099" t="s">
        <v>135</v>
      </c>
      <c r="B19099" t="s">
        <v>28157</v>
      </c>
      <c r="C19099" t="s">
        <v>95</v>
      </c>
      <c r="D19099" t="s">
        <v>13</v>
      </c>
      <c r="E19099" t="s">
        <v>14</v>
      </c>
      <c r="F19099" t="s">
        <v>26</v>
      </c>
      <c r="G19099" s="3">
        <v>45279.125381944446</v>
      </c>
      <c r="H19099" s="1">
        <v>112660.8984375</v>
      </c>
      <c r="I19099" t="s">
        <v>1549</v>
      </c>
      <c r="J19099" t="s">
        <v>28158</v>
      </c>
    </row>
    <row r="19100" spans="1:10">
      <c r="A19100" t="s">
        <v>33</v>
      </c>
      <c r="B19100" t="s">
        <v>28159</v>
      </c>
      <c r="C19100" t="s">
        <v>1747</v>
      </c>
      <c r="D19100" t="s">
        <v>13</v>
      </c>
      <c r="E19100" t="s">
        <v>14</v>
      </c>
      <c r="F19100" t="s">
        <v>314</v>
      </c>
      <c r="G19100" s="3">
        <v>44943.168541666666</v>
      </c>
      <c r="H19100" s="1">
        <v>111175</v>
      </c>
      <c r="I19100" t="s">
        <v>26272</v>
      </c>
      <c r="J19100" t="s">
        <v>1643</v>
      </c>
    </row>
    <row r="19101" spans="1:10">
      <c r="A19101" t="s">
        <v>18</v>
      </c>
      <c r="B19101" t="s">
        <v>328</v>
      </c>
      <c r="C19101" t="s">
        <v>7841</v>
      </c>
      <c r="D19101" t="s">
        <v>1075</v>
      </c>
      <c r="E19101" t="s">
        <v>14</v>
      </c>
      <c r="F19101" t="s">
        <v>26</v>
      </c>
      <c r="G19101" s="3">
        <v>45282.157210648147</v>
      </c>
      <c r="H19101" s="1">
        <v>211000</v>
      </c>
      <c r="I19101" t="s">
        <v>120</v>
      </c>
      <c r="J19101" t="s">
        <v>2721</v>
      </c>
    </row>
    <row r="19102" spans="1:10">
      <c r="A19102" t="s">
        <v>18</v>
      </c>
      <c r="B19102" t="s">
        <v>18</v>
      </c>
      <c r="C19102" t="s">
        <v>1863</v>
      </c>
      <c r="D19102" t="s">
        <v>13</v>
      </c>
      <c r="E19102" t="s">
        <v>14</v>
      </c>
      <c r="F19102" t="s">
        <v>26</v>
      </c>
      <c r="G19102" s="3">
        <v>45016.130462962959</v>
      </c>
      <c r="H19102" s="1">
        <v>125000</v>
      </c>
      <c r="I19102" t="s">
        <v>28160</v>
      </c>
      <c r="J19102" t="s">
        <v>28161</v>
      </c>
    </row>
    <row r="19103" spans="1:10">
      <c r="A19103" t="s">
        <v>33</v>
      </c>
      <c r="B19103" t="s">
        <v>28162</v>
      </c>
      <c r="C19103" t="s">
        <v>2012</v>
      </c>
      <c r="D19103" t="s">
        <v>13</v>
      </c>
      <c r="E19103" t="s">
        <v>14</v>
      </c>
      <c r="F19103" t="s">
        <v>2012</v>
      </c>
      <c r="G19103" s="3">
        <v>45289.152499999997</v>
      </c>
      <c r="H19103" s="1">
        <v>25920</v>
      </c>
      <c r="I19103" t="s">
        <v>23507</v>
      </c>
    </row>
    <row r="19104" spans="1:10">
      <c r="A19104" t="s">
        <v>77</v>
      </c>
      <c r="B19104" t="s">
        <v>567</v>
      </c>
      <c r="C19104" t="s">
        <v>157</v>
      </c>
      <c r="D19104" t="s">
        <v>13</v>
      </c>
      <c r="E19104" t="s">
        <v>14</v>
      </c>
      <c r="F19104" t="s">
        <v>26</v>
      </c>
      <c r="G19104" s="3">
        <v>45272.125960648147</v>
      </c>
      <c r="H19104" s="1">
        <v>100000</v>
      </c>
      <c r="I19104" t="s">
        <v>25262</v>
      </c>
      <c r="J19104" t="s">
        <v>1183</v>
      </c>
    </row>
    <row r="19105" spans="1:10">
      <c r="A19105" t="s">
        <v>10</v>
      </c>
      <c r="B19105" t="s">
        <v>28163</v>
      </c>
      <c r="C19105" t="s">
        <v>232</v>
      </c>
      <c r="D19105" t="s">
        <v>13</v>
      </c>
      <c r="E19105" t="s">
        <v>14</v>
      </c>
      <c r="F19105" t="s">
        <v>26</v>
      </c>
      <c r="G19105" s="3">
        <v>45119.12877314815</v>
      </c>
      <c r="H19105" s="1">
        <v>234500</v>
      </c>
      <c r="I19105" t="s">
        <v>3400</v>
      </c>
      <c r="J19105" t="s">
        <v>3401</v>
      </c>
    </row>
    <row r="19106" spans="1:10">
      <c r="A19106" t="s">
        <v>33</v>
      </c>
      <c r="B19106" t="s">
        <v>28164</v>
      </c>
      <c r="C19106" t="s">
        <v>4700</v>
      </c>
      <c r="D19106" t="s">
        <v>13</v>
      </c>
      <c r="E19106" t="s">
        <v>14</v>
      </c>
      <c r="F19106" t="s">
        <v>20</v>
      </c>
      <c r="G19106" s="3">
        <v>44932.162893518522</v>
      </c>
      <c r="H19106" s="1">
        <v>115775</v>
      </c>
      <c r="I19106" t="s">
        <v>23813</v>
      </c>
      <c r="J19106" t="s">
        <v>28165</v>
      </c>
    </row>
    <row r="19107" spans="1:10">
      <c r="A19107" t="s">
        <v>18</v>
      </c>
      <c r="B19107" t="s">
        <v>28166</v>
      </c>
      <c r="C19107" t="s">
        <v>26</v>
      </c>
      <c r="D19107" t="s">
        <v>13</v>
      </c>
      <c r="E19107" t="s">
        <v>14</v>
      </c>
      <c r="F19107" t="s">
        <v>26</v>
      </c>
      <c r="G19107" s="3">
        <v>45281.129895833335</v>
      </c>
      <c r="H19107" s="1">
        <v>102800</v>
      </c>
      <c r="I19107" t="s">
        <v>18083</v>
      </c>
      <c r="J19107" t="s">
        <v>28167</v>
      </c>
    </row>
    <row r="19108" spans="1:10">
      <c r="A19108" t="s">
        <v>73</v>
      </c>
      <c r="B19108" t="s">
        <v>28168</v>
      </c>
      <c r="C19108" t="s">
        <v>24</v>
      </c>
      <c r="D19108" t="s">
        <v>13</v>
      </c>
      <c r="E19108" t="s">
        <v>25</v>
      </c>
      <c r="F19108" t="s">
        <v>26</v>
      </c>
      <c r="G19108" s="3">
        <v>45007.141157407408</v>
      </c>
      <c r="H19108" s="1">
        <v>150000</v>
      </c>
      <c r="I19108" t="s">
        <v>14286</v>
      </c>
      <c r="J19108" t="s">
        <v>28169</v>
      </c>
    </row>
    <row r="19109" spans="1:10">
      <c r="A19109" t="s">
        <v>212</v>
      </c>
      <c r="B19109" t="s">
        <v>14171</v>
      </c>
      <c r="C19109" t="s">
        <v>232</v>
      </c>
      <c r="D19109" t="s">
        <v>13</v>
      </c>
      <c r="E19109" t="s">
        <v>14</v>
      </c>
      <c r="F19109" t="s">
        <v>26</v>
      </c>
      <c r="G19109" s="3">
        <v>45269.126377314817</v>
      </c>
      <c r="H19109" s="1">
        <v>114250</v>
      </c>
      <c r="I19109" t="s">
        <v>18636</v>
      </c>
      <c r="J19109" t="s">
        <v>28170</v>
      </c>
    </row>
    <row r="19110" spans="1:10">
      <c r="A19110" t="s">
        <v>18</v>
      </c>
      <c r="B19110" t="s">
        <v>28171</v>
      </c>
      <c r="C19110" t="s">
        <v>28172</v>
      </c>
      <c r="D19110" t="s">
        <v>13</v>
      </c>
      <c r="E19110" t="s">
        <v>14</v>
      </c>
      <c r="F19110" t="s">
        <v>26</v>
      </c>
      <c r="G19110" s="3">
        <v>45071.13040509259</v>
      </c>
      <c r="H19110" s="1">
        <v>107494.40625</v>
      </c>
      <c r="I19110" t="s">
        <v>28173</v>
      </c>
      <c r="J19110" t="s">
        <v>28174</v>
      </c>
    </row>
    <row r="19111" spans="1:10">
      <c r="A19111" t="s">
        <v>10</v>
      </c>
      <c r="B19111" t="s">
        <v>652</v>
      </c>
      <c r="C19111" t="s">
        <v>243</v>
      </c>
      <c r="D19111" t="s">
        <v>13</v>
      </c>
      <c r="E19111" t="s">
        <v>14</v>
      </c>
      <c r="F19111" t="s">
        <v>26</v>
      </c>
      <c r="G19111" s="3">
        <v>44951.129155092596</v>
      </c>
      <c r="H19111" s="1">
        <v>192000</v>
      </c>
      <c r="I19111" t="s">
        <v>685</v>
      </c>
      <c r="J19111" t="s">
        <v>28175</v>
      </c>
    </row>
    <row r="19112" spans="1:10">
      <c r="A19112" t="s">
        <v>10</v>
      </c>
      <c r="B19112" t="s">
        <v>2483</v>
      </c>
      <c r="C19112" t="s">
        <v>1366</v>
      </c>
      <c r="D19112" t="s">
        <v>13</v>
      </c>
      <c r="E19112" t="s">
        <v>14</v>
      </c>
      <c r="F19112" t="s">
        <v>26</v>
      </c>
      <c r="G19112" s="3">
        <v>45113.152129629627</v>
      </c>
      <c r="H19112" s="1">
        <v>128816</v>
      </c>
      <c r="I19112" t="s">
        <v>18493</v>
      </c>
      <c r="J19112" t="s">
        <v>18494</v>
      </c>
    </row>
    <row r="19113" spans="1:10">
      <c r="A19113" t="s">
        <v>73</v>
      </c>
      <c r="B19113" t="s">
        <v>28176</v>
      </c>
      <c r="C19113" t="s">
        <v>7142</v>
      </c>
      <c r="D19113" t="s">
        <v>13</v>
      </c>
      <c r="E19113" t="s">
        <v>14</v>
      </c>
      <c r="F19113" t="s">
        <v>352</v>
      </c>
      <c r="G19113" s="3">
        <v>45041.133287037039</v>
      </c>
      <c r="H19113" s="1">
        <v>147500</v>
      </c>
      <c r="I19113" t="s">
        <v>11290</v>
      </c>
      <c r="J19113" t="s">
        <v>66</v>
      </c>
    </row>
    <row r="19114" spans="1:10">
      <c r="A19114" t="s">
        <v>77</v>
      </c>
      <c r="B19114" t="s">
        <v>5986</v>
      </c>
      <c r="C19114" t="s">
        <v>28177</v>
      </c>
      <c r="D19114" t="s">
        <v>13</v>
      </c>
      <c r="E19114" t="s">
        <v>14</v>
      </c>
      <c r="F19114" t="s">
        <v>26</v>
      </c>
      <c r="G19114" s="3">
        <v>45157.128125000003</v>
      </c>
      <c r="H19114" s="1">
        <v>56700</v>
      </c>
      <c r="I19114" t="s">
        <v>28178</v>
      </c>
      <c r="J19114" t="s">
        <v>28179</v>
      </c>
    </row>
    <row r="19115" spans="1:10">
      <c r="A19115" t="s">
        <v>33</v>
      </c>
      <c r="B19115" t="s">
        <v>1084</v>
      </c>
      <c r="C19115" t="s">
        <v>1794</v>
      </c>
      <c r="D19115" t="s">
        <v>13</v>
      </c>
      <c r="E19115" t="s">
        <v>14</v>
      </c>
      <c r="F19115" t="s">
        <v>694</v>
      </c>
      <c r="G19115" s="3">
        <v>44989.144537037035</v>
      </c>
      <c r="H19115" s="1">
        <v>56700</v>
      </c>
      <c r="I19115" t="s">
        <v>10496</v>
      </c>
      <c r="J19115" t="s">
        <v>1721</v>
      </c>
    </row>
    <row r="19116" spans="1:10">
      <c r="A19116" t="s">
        <v>33</v>
      </c>
      <c r="B19116" t="s">
        <v>28180</v>
      </c>
      <c r="C19116" t="s">
        <v>1132</v>
      </c>
      <c r="D19116" t="s">
        <v>13</v>
      </c>
      <c r="E19116" t="s">
        <v>14</v>
      </c>
      <c r="F19116" t="s">
        <v>1132</v>
      </c>
      <c r="G19116" s="3">
        <v>45211.143333333333</v>
      </c>
      <c r="H19116" s="1">
        <v>89204</v>
      </c>
      <c r="I19116" t="s">
        <v>10101</v>
      </c>
      <c r="J19116" t="s">
        <v>28181</v>
      </c>
    </row>
    <row r="19117" spans="1:10">
      <c r="A19117" t="s">
        <v>10</v>
      </c>
      <c r="B19117" t="s">
        <v>10</v>
      </c>
      <c r="C19117" t="s">
        <v>2792</v>
      </c>
      <c r="D19117" t="s">
        <v>13</v>
      </c>
      <c r="E19117" t="s">
        <v>14</v>
      </c>
      <c r="F19117" t="s">
        <v>20</v>
      </c>
      <c r="G19117" s="3">
        <v>45146.186655092592</v>
      </c>
      <c r="H19117" s="1">
        <v>117500</v>
      </c>
      <c r="I19117" t="s">
        <v>1159</v>
      </c>
      <c r="J19117" t="s">
        <v>13084</v>
      </c>
    </row>
    <row r="19118" spans="1:10">
      <c r="A19118" t="s">
        <v>212</v>
      </c>
      <c r="B19118" t="s">
        <v>28182</v>
      </c>
      <c r="C19118" t="s">
        <v>161</v>
      </c>
      <c r="D19118" t="s">
        <v>13</v>
      </c>
      <c r="E19118" t="s">
        <v>14</v>
      </c>
      <c r="F19118" t="s">
        <v>162</v>
      </c>
      <c r="G19118" s="3">
        <v>45063.140034722222</v>
      </c>
      <c r="H19118" s="1">
        <v>157500</v>
      </c>
      <c r="I19118" t="s">
        <v>28183</v>
      </c>
      <c r="J19118" t="s">
        <v>28184</v>
      </c>
    </row>
    <row r="19119" spans="1:10">
      <c r="A19119" t="s">
        <v>106</v>
      </c>
      <c r="B19119" t="s">
        <v>28185</v>
      </c>
      <c r="C19119" t="s">
        <v>1866</v>
      </c>
      <c r="D19119" t="s">
        <v>13</v>
      </c>
      <c r="E19119" t="s">
        <v>14</v>
      </c>
      <c r="F19119" t="s">
        <v>171</v>
      </c>
      <c r="G19119" s="3">
        <v>45122.134212962963</v>
      </c>
      <c r="H19119" s="1">
        <v>79200</v>
      </c>
      <c r="I19119" t="s">
        <v>8905</v>
      </c>
      <c r="J19119" t="s">
        <v>97</v>
      </c>
    </row>
    <row r="19120" spans="1:10">
      <c r="A19120" t="s">
        <v>18</v>
      </c>
      <c r="B19120" t="s">
        <v>28186</v>
      </c>
      <c r="C19120" t="s">
        <v>119</v>
      </c>
      <c r="D19120" t="s">
        <v>13</v>
      </c>
      <c r="E19120" t="s">
        <v>14</v>
      </c>
      <c r="F19120" t="s">
        <v>26</v>
      </c>
      <c r="G19120" s="3">
        <v>45170.188680555555</v>
      </c>
      <c r="H19120" s="1">
        <v>175000</v>
      </c>
      <c r="I19120" t="s">
        <v>24137</v>
      </c>
      <c r="J19120" t="s">
        <v>28187</v>
      </c>
    </row>
    <row r="19121" spans="1:10">
      <c r="A19121" t="s">
        <v>10</v>
      </c>
      <c r="B19121" t="s">
        <v>28188</v>
      </c>
      <c r="C19121" t="s">
        <v>1783</v>
      </c>
      <c r="D19121" t="s">
        <v>1075</v>
      </c>
      <c r="E19121" t="s">
        <v>14</v>
      </c>
      <c r="F19121" t="s">
        <v>26</v>
      </c>
      <c r="G19121" s="3">
        <v>45198.178159722222</v>
      </c>
      <c r="H19121" s="1">
        <v>201685</v>
      </c>
      <c r="I19121" t="s">
        <v>28189</v>
      </c>
      <c r="J19121" t="s">
        <v>28190</v>
      </c>
    </row>
    <row r="19122" spans="1:10">
      <c r="A19122" t="s">
        <v>18</v>
      </c>
      <c r="B19122" t="s">
        <v>28191</v>
      </c>
      <c r="C19122" t="s">
        <v>24</v>
      </c>
      <c r="D19122" t="s">
        <v>13</v>
      </c>
      <c r="E19122" t="s">
        <v>25</v>
      </c>
      <c r="F19122" t="s">
        <v>26</v>
      </c>
      <c r="G19122" s="3">
        <v>45157.155729166669</v>
      </c>
      <c r="H19122" s="1">
        <v>92000</v>
      </c>
      <c r="I19122" t="s">
        <v>4174</v>
      </c>
      <c r="J19122" t="s">
        <v>301</v>
      </c>
    </row>
    <row r="19123" spans="1:10">
      <c r="A19123" t="s">
        <v>33</v>
      </c>
      <c r="B19123" t="s">
        <v>28192</v>
      </c>
      <c r="C19123" t="s">
        <v>1740</v>
      </c>
      <c r="D19123" t="s">
        <v>13</v>
      </c>
      <c r="E19123" t="s">
        <v>14</v>
      </c>
      <c r="F19123" t="s">
        <v>314</v>
      </c>
      <c r="G19123" s="3">
        <v>45060.158414351848</v>
      </c>
      <c r="H19123" s="1">
        <v>53014</v>
      </c>
      <c r="I19123" t="s">
        <v>1741</v>
      </c>
      <c r="J19123" t="s">
        <v>6205</v>
      </c>
    </row>
    <row r="19124" spans="1:10">
      <c r="A19124" t="s">
        <v>152</v>
      </c>
      <c r="B19124" t="s">
        <v>152</v>
      </c>
      <c r="C19124" t="s">
        <v>3077</v>
      </c>
      <c r="D19124" t="s">
        <v>13</v>
      </c>
      <c r="E19124" t="s">
        <v>14</v>
      </c>
      <c r="F19124" t="s">
        <v>3077</v>
      </c>
      <c r="G19124" s="3">
        <v>44960.171469907407</v>
      </c>
      <c r="H19124" s="1">
        <v>166000</v>
      </c>
      <c r="I19124" t="s">
        <v>16587</v>
      </c>
      <c r="J19124" t="s">
        <v>5883</v>
      </c>
    </row>
    <row r="19125" spans="1:10">
      <c r="A19125" t="s">
        <v>10</v>
      </c>
      <c r="B19125" t="s">
        <v>28193</v>
      </c>
      <c r="C19125" t="s">
        <v>136</v>
      </c>
      <c r="D19125" t="s">
        <v>13</v>
      </c>
      <c r="E19125" t="s">
        <v>14</v>
      </c>
      <c r="F19125" t="s">
        <v>26</v>
      </c>
      <c r="G19125" s="3">
        <v>45204.127708333333</v>
      </c>
      <c r="H19125" s="1">
        <v>130500</v>
      </c>
      <c r="I19125" t="s">
        <v>458</v>
      </c>
      <c r="J19125" t="s">
        <v>28194</v>
      </c>
    </row>
    <row r="19126" spans="1:10">
      <c r="A19126" t="s">
        <v>18</v>
      </c>
      <c r="B19126" t="s">
        <v>4014</v>
      </c>
      <c r="C19126" t="s">
        <v>20642</v>
      </c>
      <c r="D19126" t="s">
        <v>13</v>
      </c>
      <c r="E19126" t="s">
        <v>14</v>
      </c>
      <c r="F19126" t="s">
        <v>26</v>
      </c>
      <c r="G19126" s="3">
        <v>44991.171342592592</v>
      </c>
      <c r="H19126" s="1">
        <v>115000</v>
      </c>
      <c r="I19126" t="s">
        <v>729</v>
      </c>
      <c r="J19126" t="s">
        <v>28195</v>
      </c>
    </row>
    <row r="19127" spans="1:10">
      <c r="A19127" t="s">
        <v>152</v>
      </c>
      <c r="B19127" t="s">
        <v>28196</v>
      </c>
      <c r="C19127" t="s">
        <v>170</v>
      </c>
      <c r="D19127" t="s">
        <v>13</v>
      </c>
      <c r="E19127" t="s">
        <v>14</v>
      </c>
      <c r="F19127" t="s">
        <v>171</v>
      </c>
      <c r="G19127" s="3">
        <v>45022.134328703702</v>
      </c>
      <c r="H19127" s="1">
        <v>166000</v>
      </c>
      <c r="I19127" t="s">
        <v>15103</v>
      </c>
      <c r="J19127" t="s">
        <v>28197</v>
      </c>
    </row>
    <row r="19128" spans="1:10">
      <c r="A19128" t="s">
        <v>106</v>
      </c>
      <c r="B19128" t="s">
        <v>15917</v>
      </c>
      <c r="C19128" t="s">
        <v>6433</v>
      </c>
      <c r="D19128" t="s">
        <v>13</v>
      </c>
      <c r="E19128" t="s">
        <v>14</v>
      </c>
      <c r="F19128" t="s">
        <v>608</v>
      </c>
      <c r="G19128" s="3">
        <v>45062.161006944443</v>
      </c>
      <c r="H19128" s="1">
        <v>99150</v>
      </c>
      <c r="I19128" t="s">
        <v>372</v>
      </c>
      <c r="J19128" t="s">
        <v>28198</v>
      </c>
    </row>
    <row r="19129" spans="1:10">
      <c r="A19129" t="s">
        <v>212</v>
      </c>
      <c r="B19129" t="s">
        <v>26305</v>
      </c>
      <c r="C19129" t="s">
        <v>161</v>
      </c>
      <c r="D19129" t="s">
        <v>13</v>
      </c>
      <c r="E19129" t="s">
        <v>14</v>
      </c>
      <c r="F19129" t="s">
        <v>162</v>
      </c>
      <c r="G19129" s="3">
        <v>44931.149884259263</v>
      </c>
      <c r="H19129" s="1">
        <v>157500</v>
      </c>
      <c r="I19129" t="s">
        <v>7029</v>
      </c>
      <c r="J19129" t="s">
        <v>21791</v>
      </c>
    </row>
    <row r="19130" spans="1:10">
      <c r="A19130" t="s">
        <v>33</v>
      </c>
      <c r="B19130" t="s">
        <v>28199</v>
      </c>
      <c r="C19130" t="s">
        <v>75</v>
      </c>
      <c r="D19130" t="s">
        <v>13</v>
      </c>
      <c r="E19130" t="s">
        <v>14</v>
      </c>
      <c r="F19130" t="s">
        <v>26</v>
      </c>
      <c r="G19130" s="3">
        <v>44986.128761574073</v>
      </c>
      <c r="H19130" s="1">
        <v>200000</v>
      </c>
      <c r="I19130" t="s">
        <v>28200</v>
      </c>
    </row>
    <row r="19131" spans="1:10">
      <c r="A19131" t="s">
        <v>33</v>
      </c>
      <c r="B19131" t="s">
        <v>2652</v>
      </c>
      <c r="C19131" t="s">
        <v>1320</v>
      </c>
      <c r="D19131" t="s">
        <v>13</v>
      </c>
      <c r="E19131" t="s">
        <v>14</v>
      </c>
      <c r="F19131" t="s">
        <v>15</v>
      </c>
      <c r="G19131" s="3">
        <v>45089.151319444441</v>
      </c>
      <c r="H19131" s="1">
        <v>165000</v>
      </c>
      <c r="I19131" t="s">
        <v>685</v>
      </c>
      <c r="J19131" t="s">
        <v>6401</v>
      </c>
    </row>
    <row r="19132" spans="1:10">
      <c r="A19132" t="s">
        <v>135</v>
      </c>
      <c r="B19132" t="s">
        <v>135</v>
      </c>
      <c r="C19132" t="s">
        <v>24</v>
      </c>
      <c r="D19132" t="s">
        <v>13</v>
      </c>
      <c r="E19132" t="s">
        <v>25</v>
      </c>
      <c r="F19132" t="s">
        <v>26</v>
      </c>
      <c r="G19132" s="3">
        <v>44931.12599537037</v>
      </c>
      <c r="H19132" s="1">
        <v>110000</v>
      </c>
      <c r="I19132" t="s">
        <v>15998</v>
      </c>
      <c r="J19132" t="s">
        <v>15999</v>
      </c>
    </row>
    <row r="19133" spans="1:10">
      <c r="A19133" t="s">
        <v>33</v>
      </c>
      <c r="B19133" t="s">
        <v>28201</v>
      </c>
      <c r="C19133" t="s">
        <v>24</v>
      </c>
      <c r="D19133" t="s">
        <v>13</v>
      </c>
      <c r="E19133" t="s">
        <v>25</v>
      </c>
      <c r="F19133" t="s">
        <v>26</v>
      </c>
      <c r="G19133" s="3">
        <v>45009.125</v>
      </c>
      <c r="H19133" s="1">
        <v>107500</v>
      </c>
      <c r="I19133" t="s">
        <v>28202</v>
      </c>
      <c r="J19133" t="s">
        <v>28203</v>
      </c>
    </row>
    <row r="19134" spans="1:10">
      <c r="A19134" t="s">
        <v>152</v>
      </c>
      <c r="B19134" t="s">
        <v>9860</v>
      </c>
      <c r="C19134" t="s">
        <v>741</v>
      </c>
      <c r="D19134" t="s">
        <v>13</v>
      </c>
      <c r="E19134" t="s">
        <v>14</v>
      </c>
      <c r="F19134" t="s">
        <v>171</v>
      </c>
      <c r="G19134" s="3">
        <v>45078.13480324074</v>
      </c>
      <c r="H19134" s="1">
        <v>79200</v>
      </c>
      <c r="I19134" t="s">
        <v>742</v>
      </c>
      <c r="J19134" t="s">
        <v>28204</v>
      </c>
    </row>
    <row r="19135" spans="1:10">
      <c r="A19135" t="s">
        <v>33</v>
      </c>
      <c r="B19135" t="s">
        <v>28205</v>
      </c>
      <c r="C19135" t="s">
        <v>6667</v>
      </c>
      <c r="D19135" t="s">
        <v>13</v>
      </c>
      <c r="E19135" t="s">
        <v>14</v>
      </c>
      <c r="F19135" t="s">
        <v>26</v>
      </c>
      <c r="G19135" s="3">
        <v>44957.125034722223</v>
      </c>
      <c r="H19135" s="1">
        <v>157500</v>
      </c>
      <c r="I19135" t="s">
        <v>24165</v>
      </c>
      <c r="J19135" t="s">
        <v>28206</v>
      </c>
    </row>
    <row r="19136" spans="1:10">
      <c r="A19136" t="s">
        <v>10</v>
      </c>
      <c r="B19136" t="s">
        <v>652</v>
      </c>
      <c r="C19136" t="s">
        <v>13790</v>
      </c>
      <c r="D19136" t="s">
        <v>13</v>
      </c>
      <c r="E19136" t="s">
        <v>14</v>
      </c>
      <c r="F19136" t="s">
        <v>26</v>
      </c>
      <c r="G19136" s="3">
        <v>44927.179340277777</v>
      </c>
      <c r="H19136" s="1">
        <v>133500</v>
      </c>
      <c r="I19136" t="s">
        <v>13791</v>
      </c>
      <c r="J19136" t="s">
        <v>13792</v>
      </c>
    </row>
    <row r="19137" spans="1:10">
      <c r="A19137" t="s">
        <v>10</v>
      </c>
      <c r="B19137" t="s">
        <v>4904</v>
      </c>
      <c r="C19137" t="s">
        <v>271</v>
      </c>
      <c r="D19137" t="s">
        <v>13</v>
      </c>
      <c r="E19137" t="s">
        <v>14</v>
      </c>
      <c r="F19137" t="s">
        <v>26</v>
      </c>
      <c r="G19137" s="3">
        <v>45182.128888888888</v>
      </c>
      <c r="H19137" s="1">
        <v>150000</v>
      </c>
      <c r="I19137" t="s">
        <v>1289</v>
      </c>
    </row>
    <row r="19138" spans="1:10">
      <c r="A19138" t="s">
        <v>10</v>
      </c>
      <c r="B19138" t="s">
        <v>28207</v>
      </c>
      <c r="C19138" t="s">
        <v>1794</v>
      </c>
      <c r="D19138" t="s">
        <v>13</v>
      </c>
      <c r="E19138" t="s">
        <v>14</v>
      </c>
      <c r="F19138" t="s">
        <v>694</v>
      </c>
      <c r="G19138" s="3">
        <v>45001.139849537038</v>
      </c>
      <c r="H19138" s="1">
        <v>166419.5</v>
      </c>
      <c r="I19138" t="s">
        <v>16475</v>
      </c>
      <c r="J19138" t="s">
        <v>544</v>
      </c>
    </row>
    <row r="19139" spans="1:10">
      <c r="A19139" t="s">
        <v>33</v>
      </c>
      <c r="B19139" t="s">
        <v>28208</v>
      </c>
      <c r="C19139" t="s">
        <v>352</v>
      </c>
      <c r="D19139" t="s">
        <v>13</v>
      </c>
      <c r="E19139" t="s">
        <v>14</v>
      </c>
      <c r="F19139" t="s">
        <v>352</v>
      </c>
      <c r="G19139" s="3">
        <v>45112.138831018521</v>
      </c>
      <c r="H19139" s="1">
        <v>132500</v>
      </c>
      <c r="I19139" t="s">
        <v>685</v>
      </c>
    </row>
    <row r="19140" spans="1:10">
      <c r="A19140" t="s">
        <v>77</v>
      </c>
      <c r="B19140" t="s">
        <v>28209</v>
      </c>
      <c r="C19140" t="s">
        <v>165</v>
      </c>
      <c r="D19140" t="s">
        <v>13</v>
      </c>
      <c r="E19140" t="s">
        <v>14</v>
      </c>
      <c r="F19140" t="s">
        <v>26</v>
      </c>
      <c r="G19140" s="3">
        <v>45076.125393518516</v>
      </c>
      <c r="H19140" s="1">
        <v>90000</v>
      </c>
      <c r="I19140" t="s">
        <v>272</v>
      </c>
      <c r="J19140" t="s">
        <v>28210</v>
      </c>
    </row>
    <row r="19141" spans="1:10">
      <c r="A19141" t="s">
        <v>73</v>
      </c>
      <c r="B19141" t="s">
        <v>5966</v>
      </c>
      <c r="C19141" t="s">
        <v>1175</v>
      </c>
      <c r="D19141" t="s">
        <v>13</v>
      </c>
      <c r="E19141" t="s">
        <v>14</v>
      </c>
      <c r="F19141" t="s">
        <v>20</v>
      </c>
      <c r="G19141" s="3">
        <v>45118.167175925926</v>
      </c>
      <c r="H19141" s="1">
        <v>173500</v>
      </c>
      <c r="I19141" t="s">
        <v>120</v>
      </c>
      <c r="J19141" t="s">
        <v>5967</v>
      </c>
    </row>
    <row r="19142" spans="1:10">
      <c r="A19142" t="s">
        <v>212</v>
      </c>
      <c r="B19142" t="s">
        <v>2865</v>
      </c>
      <c r="C19142" t="s">
        <v>24</v>
      </c>
      <c r="D19142" t="s">
        <v>13</v>
      </c>
      <c r="E19142" t="s">
        <v>25</v>
      </c>
      <c r="F19142" t="s">
        <v>26</v>
      </c>
      <c r="G19142" s="3">
        <v>45281.126099537039</v>
      </c>
      <c r="H19142" s="1">
        <v>197500</v>
      </c>
      <c r="I19142" t="s">
        <v>16257</v>
      </c>
      <c r="J19142" t="s">
        <v>1138</v>
      </c>
    </row>
    <row r="19143" spans="1:10">
      <c r="A19143" t="s">
        <v>33</v>
      </c>
      <c r="B19143" t="s">
        <v>16484</v>
      </c>
      <c r="C19143" t="s">
        <v>15159</v>
      </c>
      <c r="D19143" t="s">
        <v>13</v>
      </c>
      <c r="E19143" t="s">
        <v>14</v>
      </c>
      <c r="F19143" t="s">
        <v>26</v>
      </c>
      <c r="G19143" s="3">
        <v>44929.126087962963</v>
      </c>
      <c r="H19143" s="1">
        <v>181425</v>
      </c>
      <c r="I19143" t="s">
        <v>69</v>
      </c>
    </row>
    <row r="19144" spans="1:10">
      <c r="A19144" t="s">
        <v>33</v>
      </c>
      <c r="B19144" t="s">
        <v>28211</v>
      </c>
      <c r="C19144" t="s">
        <v>232</v>
      </c>
      <c r="D19144" t="s">
        <v>13</v>
      </c>
      <c r="E19144" t="s">
        <v>14</v>
      </c>
      <c r="F19144" t="s">
        <v>26</v>
      </c>
      <c r="G19144" s="3">
        <v>44960.124907407408</v>
      </c>
      <c r="H19144" s="1">
        <v>66250</v>
      </c>
      <c r="I19144" t="s">
        <v>685</v>
      </c>
      <c r="J19144" t="s">
        <v>28212</v>
      </c>
    </row>
    <row r="19145" spans="1:10">
      <c r="A19145" t="s">
        <v>10</v>
      </c>
      <c r="B19145" t="s">
        <v>25446</v>
      </c>
      <c r="C19145" t="s">
        <v>75</v>
      </c>
      <c r="D19145" t="s">
        <v>13</v>
      </c>
      <c r="E19145" t="s">
        <v>14</v>
      </c>
      <c r="F19145" t="s">
        <v>26</v>
      </c>
      <c r="G19145" s="3">
        <v>45136.127199074072</v>
      </c>
      <c r="H19145" s="1">
        <v>200000</v>
      </c>
      <c r="I19145" t="s">
        <v>7381</v>
      </c>
      <c r="J19145" t="s">
        <v>5028</v>
      </c>
    </row>
    <row r="19146" spans="1:10">
      <c r="A19146" t="s">
        <v>10</v>
      </c>
      <c r="B19146" t="s">
        <v>10</v>
      </c>
      <c r="C19146" t="s">
        <v>5101</v>
      </c>
      <c r="D19146" t="s">
        <v>13</v>
      </c>
      <c r="E19146" t="s">
        <v>14</v>
      </c>
      <c r="F19146" t="s">
        <v>26</v>
      </c>
      <c r="G19146" s="3">
        <v>44929.125347222223</v>
      </c>
      <c r="H19146" s="1">
        <v>110000</v>
      </c>
      <c r="I19146" t="s">
        <v>5102</v>
      </c>
      <c r="J19146" t="s">
        <v>5103</v>
      </c>
    </row>
    <row r="19147" spans="1:10">
      <c r="A19147" t="s">
        <v>10</v>
      </c>
      <c r="B19147" t="s">
        <v>3853</v>
      </c>
      <c r="C19147" t="s">
        <v>779</v>
      </c>
      <c r="D19147" t="s">
        <v>13</v>
      </c>
      <c r="E19147" t="s">
        <v>14</v>
      </c>
      <c r="F19147" t="s">
        <v>20</v>
      </c>
      <c r="G19147" s="3">
        <v>45090.189340277779</v>
      </c>
      <c r="H19147" s="1">
        <v>115000</v>
      </c>
      <c r="I19147" t="s">
        <v>420</v>
      </c>
      <c r="J19147" t="s">
        <v>3854</v>
      </c>
    </row>
    <row r="19148" spans="1:10">
      <c r="A19148" t="s">
        <v>152</v>
      </c>
      <c r="B19148" t="s">
        <v>28213</v>
      </c>
      <c r="C19148" t="s">
        <v>1305</v>
      </c>
      <c r="D19148" t="s">
        <v>13</v>
      </c>
      <c r="E19148" t="s">
        <v>14</v>
      </c>
      <c r="F19148" t="s">
        <v>26</v>
      </c>
      <c r="G19148" s="3">
        <v>45134.126898148148</v>
      </c>
      <c r="H19148" s="1">
        <v>237500</v>
      </c>
      <c r="I19148" t="s">
        <v>11485</v>
      </c>
      <c r="J19148" t="s">
        <v>28214</v>
      </c>
    </row>
    <row r="19149" spans="1:10">
      <c r="A19149" t="s">
        <v>10</v>
      </c>
      <c r="B19149" t="s">
        <v>28215</v>
      </c>
      <c r="C19149" t="s">
        <v>24</v>
      </c>
      <c r="D19149" t="s">
        <v>13</v>
      </c>
      <c r="E19149" t="s">
        <v>25</v>
      </c>
      <c r="F19149" t="s">
        <v>26</v>
      </c>
      <c r="G19149" s="3">
        <v>45157.127175925925</v>
      </c>
      <c r="H19149" s="1">
        <v>102450</v>
      </c>
      <c r="I19149" t="s">
        <v>458</v>
      </c>
      <c r="J19149" t="s">
        <v>28216</v>
      </c>
    </row>
    <row r="19150" spans="1:10">
      <c r="A19150" t="s">
        <v>10</v>
      </c>
      <c r="B19150" t="s">
        <v>28217</v>
      </c>
      <c r="C19150" t="s">
        <v>2280</v>
      </c>
      <c r="D19150" t="s">
        <v>2139</v>
      </c>
      <c r="E19150" t="s">
        <v>14</v>
      </c>
      <c r="F19150" t="s">
        <v>26</v>
      </c>
      <c r="G19150" s="3">
        <v>45218.127118055556</v>
      </c>
      <c r="H19150" s="1">
        <v>187500</v>
      </c>
      <c r="I19150" t="s">
        <v>2281</v>
      </c>
      <c r="J19150" t="s">
        <v>28218</v>
      </c>
    </row>
    <row r="19151" spans="1:10">
      <c r="A19151" t="s">
        <v>10</v>
      </c>
      <c r="B19151" t="s">
        <v>10</v>
      </c>
      <c r="C19151" t="s">
        <v>779</v>
      </c>
      <c r="D19151" t="s">
        <v>13</v>
      </c>
      <c r="E19151" t="s">
        <v>14</v>
      </c>
      <c r="F19151" t="s">
        <v>20</v>
      </c>
      <c r="G19151" s="3">
        <v>45158.161458333336</v>
      </c>
      <c r="H19151" s="1">
        <v>106829.5</v>
      </c>
      <c r="I19151" t="s">
        <v>18613</v>
      </c>
      <c r="J19151" t="s">
        <v>28219</v>
      </c>
    </row>
    <row r="19152" spans="1:10">
      <c r="A19152" t="s">
        <v>33</v>
      </c>
      <c r="B19152" t="s">
        <v>28220</v>
      </c>
      <c r="C19152" t="s">
        <v>411</v>
      </c>
      <c r="D19152" t="s">
        <v>13</v>
      </c>
      <c r="E19152" t="s">
        <v>14</v>
      </c>
      <c r="F19152" t="s">
        <v>411</v>
      </c>
      <c r="G19152" s="3">
        <v>44996.137280092589</v>
      </c>
      <c r="H19152" s="1">
        <v>93600</v>
      </c>
      <c r="I19152" t="s">
        <v>1520</v>
      </c>
    </row>
    <row r="19153" spans="1:10">
      <c r="A19153" t="s">
        <v>212</v>
      </c>
      <c r="B19153" t="s">
        <v>28221</v>
      </c>
      <c r="C19153" t="s">
        <v>6180</v>
      </c>
      <c r="D19153" t="s">
        <v>13</v>
      </c>
      <c r="E19153" t="s">
        <v>14</v>
      </c>
      <c r="F19153" t="s">
        <v>608</v>
      </c>
      <c r="G19153" s="3">
        <v>45022.135162037041</v>
      </c>
      <c r="H19153" s="1">
        <v>99150</v>
      </c>
      <c r="I19153" t="s">
        <v>993</v>
      </c>
      <c r="J19153" t="s">
        <v>16707</v>
      </c>
    </row>
    <row r="19154" spans="1:10">
      <c r="A19154" t="s">
        <v>33</v>
      </c>
      <c r="B19154" t="s">
        <v>1450</v>
      </c>
      <c r="C19154" t="s">
        <v>325</v>
      </c>
      <c r="D19154" t="s">
        <v>13</v>
      </c>
      <c r="E19154" t="s">
        <v>14</v>
      </c>
      <c r="F19154" t="s">
        <v>26</v>
      </c>
      <c r="G19154" s="3">
        <v>44932.166365740741</v>
      </c>
      <c r="H19154" s="1">
        <v>127100</v>
      </c>
      <c r="I19154" t="s">
        <v>1002</v>
      </c>
      <c r="J19154" t="s">
        <v>1452</v>
      </c>
    </row>
    <row r="19155" spans="1:10">
      <c r="A19155" t="s">
        <v>10</v>
      </c>
      <c r="B19155" t="s">
        <v>10</v>
      </c>
      <c r="C19155" t="s">
        <v>6720</v>
      </c>
      <c r="D19155" t="s">
        <v>13</v>
      </c>
      <c r="E19155" t="s">
        <v>14</v>
      </c>
      <c r="F19155" t="s">
        <v>26</v>
      </c>
      <c r="G19155" s="3">
        <v>45279.084560185183</v>
      </c>
      <c r="H19155" s="1">
        <v>124500</v>
      </c>
      <c r="I19155" t="s">
        <v>1761</v>
      </c>
      <c r="J19155" t="s">
        <v>28222</v>
      </c>
    </row>
    <row r="19156" spans="1:10">
      <c r="A19156" t="s">
        <v>18</v>
      </c>
      <c r="B19156" t="s">
        <v>28223</v>
      </c>
      <c r="C19156" t="s">
        <v>2990</v>
      </c>
      <c r="D19156" t="s">
        <v>13</v>
      </c>
      <c r="E19156" t="s">
        <v>14</v>
      </c>
      <c r="F19156" t="s">
        <v>26</v>
      </c>
      <c r="G19156" s="3">
        <v>45147.088923611111</v>
      </c>
      <c r="H19156" s="1">
        <v>99000</v>
      </c>
      <c r="I19156" t="s">
        <v>1767</v>
      </c>
      <c r="J19156" t="s">
        <v>28224</v>
      </c>
    </row>
    <row r="19157" spans="1:10">
      <c r="A19157" t="s">
        <v>10</v>
      </c>
      <c r="B19157" t="s">
        <v>357</v>
      </c>
      <c r="C19157" t="s">
        <v>4287</v>
      </c>
      <c r="D19157" t="s">
        <v>13</v>
      </c>
      <c r="E19157" t="s">
        <v>14</v>
      </c>
      <c r="F19157" t="s">
        <v>20</v>
      </c>
      <c r="G19157" s="3">
        <v>45085.162581018521</v>
      </c>
      <c r="H19157" s="1">
        <v>199000</v>
      </c>
      <c r="I19157" t="s">
        <v>5933</v>
      </c>
      <c r="J19157" t="s">
        <v>10989</v>
      </c>
    </row>
    <row r="19158" spans="1:10">
      <c r="A19158" t="s">
        <v>10</v>
      </c>
      <c r="B19158" t="s">
        <v>28225</v>
      </c>
      <c r="C19158" t="s">
        <v>122</v>
      </c>
      <c r="D19158" t="s">
        <v>13</v>
      </c>
      <c r="E19158" t="s">
        <v>14</v>
      </c>
      <c r="F19158" t="s">
        <v>26</v>
      </c>
      <c r="G19158" s="3">
        <v>45228.083472222221</v>
      </c>
      <c r="H19158" s="1">
        <v>101014</v>
      </c>
      <c r="I19158" t="s">
        <v>186</v>
      </c>
      <c r="J19158" t="s">
        <v>28226</v>
      </c>
    </row>
    <row r="19159" spans="1:10">
      <c r="A19159" t="s">
        <v>10</v>
      </c>
      <c r="B19159" t="s">
        <v>8746</v>
      </c>
      <c r="C19159" t="s">
        <v>276</v>
      </c>
      <c r="D19159" t="s">
        <v>13</v>
      </c>
      <c r="E19159" t="s">
        <v>14</v>
      </c>
      <c r="F19159" t="s">
        <v>26</v>
      </c>
      <c r="G19159" s="3">
        <v>45011.085520833331</v>
      </c>
      <c r="H19159" s="1">
        <v>200000</v>
      </c>
      <c r="I19159" t="s">
        <v>3326</v>
      </c>
    </row>
    <row r="19160" spans="1:10">
      <c r="A19160" t="s">
        <v>212</v>
      </c>
      <c r="B19160" t="s">
        <v>2831</v>
      </c>
      <c r="C19160" t="s">
        <v>243</v>
      </c>
      <c r="D19160" t="s">
        <v>13</v>
      </c>
      <c r="E19160" t="s">
        <v>14</v>
      </c>
      <c r="F19160" t="s">
        <v>26</v>
      </c>
      <c r="G19160" s="3">
        <v>44944.08734953704</v>
      </c>
      <c r="H19160" s="1">
        <v>115000</v>
      </c>
      <c r="I19160" t="s">
        <v>2832</v>
      </c>
      <c r="J19160" t="s">
        <v>1334</v>
      </c>
    </row>
    <row r="19161" spans="1:10">
      <c r="A19161" t="s">
        <v>10</v>
      </c>
      <c r="B19161" t="s">
        <v>28227</v>
      </c>
      <c r="C19161" t="s">
        <v>119</v>
      </c>
      <c r="D19161" t="s">
        <v>13</v>
      </c>
      <c r="E19161" t="s">
        <v>14</v>
      </c>
      <c r="F19161" t="s">
        <v>26</v>
      </c>
      <c r="G19161" s="3">
        <v>45058.085787037038</v>
      </c>
      <c r="H19161" s="1">
        <v>152650</v>
      </c>
      <c r="I19161" t="s">
        <v>420</v>
      </c>
      <c r="J19161" t="s">
        <v>28228</v>
      </c>
    </row>
    <row r="19162" spans="1:10">
      <c r="A19162" t="s">
        <v>18</v>
      </c>
      <c r="B19162" t="s">
        <v>28229</v>
      </c>
      <c r="C19162" t="s">
        <v>28230</v>
      </c>
      <c r="D19162" t="s">
        <v>13</v>
      </c>
      <c r="E19162" t="s">
        <v>14</v>
      </c>
      <c r="F19162" t="s">
        <v>26</v>
      </c>
      <c r="G19162" s="3">
        <v>44929.087708333333</v>
      </c>
      <c r="H19162" s="1">
        <v>122470.5</v>
      </c>
      <c r="I19162" t="s">
        <v>4689</v>
      </c>
      <c r="J19162" t="s">
        <v>28231</v>
      </c>
    </row>
    <row r="19163" spans="1:10">
      <c r="A19163" t="s">
        <v>33</v>
      </c>
      <c r="B19163" t="s">
        <v>8723</v>
      </c>
      <c r="C19163" t="s">
        <v>2706</v>
      </c>
      <c r="D19163" t="s">
        <v>13</v>
      </c>
      <c r="E19163" t="s">
        <v>14</v>
      </c>
      <c r="F19163" t="s">
        <v>20</v>
      </c>
      <c r="G19163" s="3">
        <v>45007.132638888892</v>
      </c>
      <c r="H19163" s="1">
        <v>91800</v>
      </c>
      <c r="I19163" t="s">
        <v>1613</v>
      </c>
      <c r="J19163" t="s">
        <v>27785</v>
      </c>
    </row>
    <row r="19164" spans="1:10">
      <c r="A19164" t="s">
        <v>73</v>
      </c>
      <c r="B19164" t="s">
        <v>28232</v>
      </c>
      <c r="C19164" t="s">
        <v>24</v>
      </c>
      <c r="D19164" t="s">
        <v>13</v>
      </c>
      <c r="E19164" t="s">
        <v>25</v>
      </c>
      <c r="F19164" t="s">
        <v>20</v>
      </c>
      <c r="G19164" s="3">
        <v>45149.131620370368</v>
      </c>
      <c r="H19164" s="1">
        <v>137500</v>
      </c>
      <c r="I19164" t="s">
        <v>28233</v>
      </c>
      <c r="J19164" t="s">
        <v>28234</v>
      </c>
    </row>
    <row r="19165" spans="1:10">
      <c r="A19165" t="s">
        <v>73</v>
      </c>
      <c r="B19165" t="s">
        <v>28235</v>
      </c>
      <c r="C19165" t="s">
        <v>91</v>
      </c>
      <c r="D19165" t="s">
        <v>13</v>
      </c>
      <c r="E19165" t="s">
        <v>14</v>
      </c>
      <c r="F19165" t="s">
        <v>20</v>
      </c>
      <c r="G19165" s="3">
        <v>44976.108761574076</v>
      </c>
      <c r="H19165" s="1">
        <v>246500</v>
      </c>
      <c r="I19165" t="s">
        <v>120</v>
      </c>
      <c r="J19165" t="s">
        <v>2721</v>
      </c>
    </row>
    <row r="19166" spans="1:10">
      <c r="A19166" t="s">
        <v>18</v>
      </c>
      <c r="B19166" t="s">
        <v>28236</v>
      </c>
      <c r="C19166" t="s">
        <v>24</v>
      </c>
      <c r="D19166" t="s">
        <v>13</v>
      </c>
      <c r="E19166" t="s">
        <v>25</v>
      </c>
      <c r="F19166" t="s">
        <v>26</v>
      </c>
      <c r="G19166" s="3">
        <v>45005.10324074074</v>
      </c>
      <c r="H19166" s="1">
        <v>200000</v>
      </c>
      <c r="I19166" t="s">
        <v>8395</v>
      </c>
      <c r="J19166" t="s">
        <v>28237</v>
      </c>
    </row>
    <row r="19167" spans="1:10">
      <c r="A19167" t="s">
        <v>33</v>
      </c>
      <c r="B19167" t="s">
        <v>28238</v>
      </c>
      <c r="C19167" t="s">
        <v>276</v>
      </c>
      <c r="D19167" t="s">
        <v>13</v>
      </c>
      <c r="E19167" t="s">
        <v>14</v>
      </c>
      <c r="F19167" t="s">
        <v>26</v>
      </c>
      <c r="G19167" s="3">
        <v>45113.083784722221</v>
      </c>
      <c r="H19167" s="1">
        <v>65037.5</v>
      </c>
      <c r="I19167" t="s">
        <v>4640</v>
      </c>
      <c r="J19167" t="s">
        <v>46</v>
      </c>
    </row>
    <row r="19168" spans="1:10">
      <c r="A19168" t="s">
        <v>18</v>
      </c>
      <c r="B19168" t="s">
        <v>6679</v>
      </c>
      <c r="C19168" t="s">
        <v>201</v>
      </c>
      <c r="D19168" t="s">
        <v>13</v>
      </c>
      <c r="E19168" t="s">
        <v>14</v>
      </c>
      <c r="F19168" t="s">
        <v>20</v>
      </c>
      <c r="G19168" s="3">
        <v>45166.10665509259</v>
      </c>
      <c r="H19168" s="1">
        <v>126000</v>
      </c>
      <c r="I19168" t="s">
        <v>1199</v>
      </c>
      <c r="J19168" t="s">
        <v>28239</v>
      </c>
    </row>
    <row r="19169" spans="1:10">
      <c r="A19169" t="s">
        <v>10</v>
      </c>
      <c r="B19169" t="s">
        <v>28240</v>
      </c>
      <c r="C19169" t="s">
        <v>2706</v>
      </c>
      <c r="D19169" t="s">
        <v>13</v>
      </c>
      <c r="E19169" t="s">
        <v>14</v>
      </c>
      <c r="F19169" t="s">
        <v>26</v>
      </c>
      <c r="G19169" s="3">
        <v>45270.085046296299</v>
      </c>
      <c r="H19169" s="1">
        <v>132500</v>
      </c>
      <c r="I19169" t="s">
        <v>1571</v>
      </c>
      <c r="J19169" t="s">
        <v>5950</v>
      </c>
    </row>
    <row r="19170" spans="1:10">
      <c r="A19170" t="s">
        <v>18</v>
      </c>
      <c r="B19170" t="s">
        <v>4467</v>
      </c>
      <c r="C19170" t="s">
        <v>24</v>
      </c>
      <c r="D19170" t="s">
        <v>13</v>
      </c>
      <c r="E19170" t="s">
        <v>25</v>
      </c>
      <c r="F19170" t="s">
        <v>26</v>
      </c>
      <c r="G19170" s="3">
        <v>45210.088622685187</v>
      </c>
      <c r="H19170" s="1">
        <v>100000</v>
      </c>
      <c r="I19170" t="s">
        <v>1141</v>
      </c>
      <c r="J19170" t="s">
        <v>9542</v>
      </c>
    </row>
    <row r="19171" spans="1:10">
      <c r="A19171" t="s">
        <v>18</v>
      </c>
      <c r="B19171" t="s">
        <v>28241</v>
      </c>
      <c r="C19171" t="s">
        <v>157</v>
      </c>
      <c r="D19171" t="s">
        <v>13</v>
      </c>
      <c r="E19171" t="s">
        <v>14</v>
      </c>
      <c r="F19171" t="s">
        <v>26</v>
      </c>
      <c r="G19171" s="3">
        <v>44935.087210648147</v>
      </c>
      <c r="H19171" s="1">
        <v>90000</v>
      </c>
      <c r="I19171" t="s">
        <v>28242</v>
      </c>
      <c r="J19171" t="s">
        <v>28243</v>
      </c>
    </row>
    <row r="19172" spans="1:10">
      <c r="A19172" t="s">
        <v>73</v>
      </c>
      <c r="B19172" t="s">
        <v>73</v>
      </c>
      <c r="C19172" t="s">
        <v>24</v>
      </c>
      <c r="D19172" t="s">
        <v>13</v>
      </c>
      <c r="E19172" t="s">
        <v>25</v>
      </c>
      <c r="F19172" t="s">
        <v>26</v>
      </c>
      <c r="G19172" s="3">
        <v>45175.088229166664</v>
      </c>
      <c r="H19172" s="1">
        <v>145000</v>
      </c>
      <c r="I19172" t="s">
        <v>1156</v>
      </c>
      <c r="J19172" t="s">
        <v>28244</v>
      </c>
    </row>
    <row r="19173" spans="1:10">
      <c r="A19173" t="s">
        <v>106</v>
      </c>
      <c r="B19173" t="s">
        <v>28245</v>
      </c>
      <c r="C19173" t="s">
        <v>11695</v>
      </c>
      <c r="D19173" t="s">
        <v>13</v>
      </c>
      <c r="E19173" t="s">
        <v>14</v>
      </c>
      <c r="F19173" t="s">
        <v>1132</v>
      </c>
      <c r="G19173" s="3">
        <v>45225.128888888888</v>
      </c>
      <c r="H19173" s="1">
        <v>58515</v>
      </c>
      <c r="I19173" t="s">
        <v>16</v>
      </c>
      <c r="J19173" t="s">
        <v>28246</v>
      </c>
    </row>
    <row r="19174" spans="1:10">
      <c r="A19174" t="s">
        <v>18</v>
      </c>
      <c r="B19174" t="s">
        <v>28247</v>
      </c>
      <c r="C19174" t="s">
        <v>391</v>
      </c>
      <c r="D19174" t="s">
        <v>13</v>
      </c>
      <c r="E19174" t="s">
        <v>14</v>
      </c>
      <c r="F19174" t="s">
        <v>20</v>
      </c>
      <c r="G19174" s="3">
        <v>44933.128981481481</v>
      </c>
      <c r="H19174" s="1">
        <v>80000</v>
      </c>
      <c r="I19174" t="s">
        <v>22676</v>
      </c>
      <c r="J19174" t="s">
        <v>582</v>
      </c>
    </row>
    <row r="19175" spans="1:10">
      <c r="A19175" t="s">
        <v>18</v>
      </c>
      <c r="B19175" t="s">
        <v>28248</v>
      </c>
      <c r="C19175" t="s">
        <v>24</v>
      </c>
      <c r="D19175" t="s">
        <v>13</v>
      </c>
      <c r="E19175" t="s">
        <v>25</v>
      </c>
      <c r="F19175" t="s">
        <v>20</v>
      </c>
      <c r="G19175" s="3">
        <v>44942.125821759262</v>
      </c>
      <c r="H19175" s="1">
        <v>140000</v>
      </c>
      <c r="I19175" t="s">
        <v>28249</v>
      </c>
      <c r="J19175" t="s">
        <v>295</v>
      </c>
    </row>
    <row r="19176" spans="1:10">
      <c r="A19176" t="s">
        <v>18</v>
      </c>
      <c r="B19176" t="s">
        <v>18</v>
      </c>
      <c r="C19176" t="s">
        <v>10651</v>
      </c>
      <c r="D19176" t="s">
        <v>13</v>
      </c>
      <c r="E19176" t="s">
        <v>14</v>
      </c>
      <c r="F19176" t="s">
        <v>10652</v>
      </c>
      <c r="G19176" s="3">
        <v>45143.122800925928</v>
      </c>
      <c r="H19176" s="1">
        <v>96773</v>
      </c>
      <c r="I19176" t="s">
        <v>18771</v>
      </c>
      <c r="J19176" t="s">
        <v>28250</v>
      </c>
    </row>
    <row r="19177" spans="1:10">
      <c r="A19177" t="s">
        <v>212</v>
      </c>
      <c r="B19177" t="s">
        <v>28251</v>
      </c>
      <c r="C19177" t="s">
        <v>26</v>
      </c>
      <c r="D19177" t="s">
        <v>13</v>
      </c>
      <c r="E19177" t="s">
        <v>14</v>
      </c>
      <c r="F19177" t="s">
        <v>26</v>
      </c>
      <c r="G19177" s="3">
        <v>45057.087476851855</v>
      </c>
      <c r="H19177" s="1">
        <v>157500</v>
      </c>
      <c r="I19177" t="s">
        <v>974</v>
      </c>
      <c r="J19177" t="s">
        <v>24722</v>
      </c>
    </row>
    <row r="19178" spans="1:10">
      <c r="A19178" t="s">
        <v>18</v>
      </c>
      <c r="B19178" t="s">
        <v>28252</v>
      </c>
      <c r="C19178" t="s">
        <v>352</v>
      </c>
      <c r="D19178" t="s">
        <v>13</v>
      </c>
      <c r="E19178" t="s">
        <v>14</v>
      </c>
      <c r="F19178" t="s">
        <v>352</v>
      </c>
      <c r="G19178" s="3">
        <v>45077.094571759262</v>
      </c>
      <c r="H19178" s="1">
        <v>96773</v>
      </c>
      <c r="I19178" t="s">
        <v>172</v>
      </c>
      <c r="J19178" t="s">
        <v>28253</v>
      </c>
    </row>
    <row r="19179" spans="1:10">
      <c r="A19179" t="s">
        <v>73</v>
      </c>
      <c r="B19179" t="s">
        <v>28254</v>
      </c>
      <c r="C19179" t="s">
        <v>40</v>
      </c>
      <c r="D19179" t="s">
        <v>13</v>
      </c>
      <c r="E19179" t="s">
        <v>14</v>
      </c>
      <c r="F19179" t="s">
        <v>26</v>
      </c>
      <c r="G19179" s="3">
        <v>45100.101550925923</v>
      </c>
      <c r="H19179" s="1">
        <v>182000</v>
      </c>
      <c r="I19179" t="s">
        <v>2348</v>
      </c>
      <c r="J19179" t="s">
        <v>28255</v>
      </c>
    </row>
    <row r="19180" spans="1:10">
      <c r="A19180" t="s">
        <v>135</v>
      </c>
      <c r="B19180" t="s">
        <v>28256</v>
      </c>
      <c r="C19180" t="s">
        <v>1123</v>
      </c>
      <c r="D19180" t="s">
        <v>13</v>
      </c>
      <c r="E19180" t="s">
        <v>14</v>
      </c>
      <c r="F19180" t="s">
        <v>1124</v>
      </c>
      <c r="G19180" s="3">
        <v>45232.104502314818</v>
      </c>
      <c r="H19180" s="1">
        <v>104550</v>
      </c>
      <c r="I19180" t="s">
        <v>9385</v>
      </c>
      <c r="J19180" t="s">
        <v>28257</v>
      </c>
    </row>
    <row r="19181" spans="1:10">
      <c r="A19181" t="s">
        <v>73</v>
      </c>
      <c r="B19181" t="s">
        <v>28258</v>
      </c>
      <c r="C19181" t="s">
        <v>28259</v>
      </c>
      <c r="D19181" t="s">
        <v>13</v>
      </c>
      <c r="E19181" t="s">
        <v>14</v>
      </c>
      <c r="F19181" t="s">
        <v>26</v>
      </c>
      <c r="G19181" s="3">
        <v>45098.105636574073</v>
      </c>
      <c r="H19181" s="1">
        <v>125000</v>
      </c>
      <c r="I19181" t="s">
        <v>7295</v>
      </c>
      <c r="J19181" t="s">
        <v>28260</v>
      </c>
    </row>
    <row r="19182" spans="1:10">
      <c r="A19182" t="s">
        <v>212</v>
      </c>
      <c r="B19182" t="s">
        <v>22930</v>
      </c>
      <c r="C19182" t="s">
        <v>26</v>
      </c>
      <c r="D19182" t="s">
        <v>13</v>
      </c>
      <c r="E19182" t="s">
        <v>14</v>
      </c>
      <c r="F19182" t="s">
        <v>20</v>
      </c>
      <c r="G19182" s="3">
        <v>45274.144108796296</v>
      </c>
      <c r="H19182" s="1">
        <v>125000</v>
      </c>
      <c r="I19182" t="s">
        <v>5271</v>
      </c>
      <c r="J19182" t="s">
        <v>28261</v>
      </c>
    </row>
    <row r="19183" spans="1:10">
      <c r="A19183" t="s">
        <v>73</v>
      </c>
      <c r="B19183" t="s">
        <v>367</v>
      </c>
      <c r="C19183" t="s">
        <v>5787</v>
      </c>
      <c r="D19183" t="s">
        <v>13</v>
      </c>
      <c r="E19183" t="s">
        <v>14</v>
      </c>
      <c r="F19183" t="s">
        <v>26</v>
      </c>
      <c r="G19183" s="3">
        <v>44938.08666666667</v>
      </c>
      <c r="H19183" s="1">
        <v>45000</v>
      </c>
      <c r="I19183" t="s">
        <v>2970</v>
      </c>
      <c r="J19183" t="s">
        <v>28262</v>
      </c>
    </row>
    <row r="19184" spans="1:10">
      <c r="A19184" t="s">
        <v>73</v>
      </c>
      <c r="B19184" t="s">
        <v>27706</v>
      </c>
      <c r="C19184" t="s">
        <v>276</v>
      </c>
      <c r="D19184" t="s">
        <v>13</v>
      </c>
      <c r="E19184" t="s">
        <v>14</v>
      </c>
      <c r="F19184" t="s">
        <v>26</v>
      </c>
      <c r="G19184" s="3">
        <v>44988.089131944442</v>
      </c>
      <c r="H19184" s="1">
        <v>170672</v>
      </c>
      <c r="I19184" t="s">
        <v>120</v>
      </c>
      <c r="J19184" t="s">
        <v>2721</v>
      </c>
    </row>
    <row r="19185" spans="1:10">
      <c r="A19185" t="s">
        <v>33</v>
      </c>
      <c r="B19185" t="s">
        <v>28263</v>
      </c>
      <c r="C19185" t="s">
        <v>185</v>
      </c>
      <c r="D19185" t="s">
        <v>13</v>
      </c>
      <c r="E19185" t="s">
        <v>14</v>
      </c>
      <c r="F19185" t="s">
        <v>26</v>
      </c>
      <c r="G19185" s="3">
        <v>45161.085057870368</v>
      </c>
      <c r="H19185" s="1">
        <v>104550</v>
      </c>
      <c r="I19185" t="s">
        <v>11564</v>
      </c>
      <c r="J19185" t="s">
        <v>28264</v>
      </c>
    </row>
    <row r="19186" spans="1:10">
      <c r="A19186" t="s">
        <v>10</v>
      </c>
      <c r="B19186" t="s">
        <v>10</v>
      </c>
      <c r="C19186" t="s">
        <v>26</v>
      </c>
      <c r="D19186" t="s">
        <v>13</v>
      </c>
      <c r="E19186" t="s">
        <v>14</v>
      </c>
      <c r="F19186" t="s">
        <v>26</v>
      </c>
      <c r="G19186" s="3">
        <v>45056.091863425929</v>
      </c>
      <c r="H19186" s="1">
        <v>157500</v>
      </c>
      <c r="I19186" t="s">
        <v>24937</v>
      </c>
      <c r="J19186" t="s">
        <v>5883</v>
      </c>
    </row>
    <row r="19187" spans="1:10">
      <c r="A19187" t="s">
        <v>10</v>
      </c>
      <c r="B19187" t="s">
        <v>28265</v>
      </c>
      <c r="C19187" t="s">
        <v>75</v>
      </c>
      <c r="D19187" t="s">
        <v>13</v>
      </c>
      <c r="E19187" t="s">
        <v>14</v>
      </c>
      <c r="F19187" t="s">
        <v>26</v>
      </c>
      <c r="G19187" s="3">
        <v>45210.085590277777</v>
      </c>
      <c r="H19187" s="1">
        <v>259000</v>
      </c>
      <c r="I19187" t="s">
        <v>6975</v>
      </c>
      <c r="J19187" t="s">
        <v>25200</v>
      </c>
    </row>
    <row r="19188" spans="1:10">
      <c r="A19188" t="s">
        <v>73</v>
      </c>
      <c r="B19188" t="s">
        <v>73</v>
      </c>
      <c r="C19188" t="s">
        <v>1094</v>
      </c>
      <c r="D19188" t="s">
        <v>13</v>
      </c>
      <c r="E19188" t="s">
        <v>14</v>
      </c>
      <c r="F19188" t="s">
        <v>205</v>
      </c>
      <c r="G19188" s="3">
        <v>45149.130844907406</v>
      </c>
      <c r="H19188" s="1">
        <v>147500</v>
      </c>
      <c r="I19188" t="s">
        <v>10827</v>
      </c>
      <c r="J19188" t="s">
        <v>10828</v>
      </c>
    </row>
    <row r="19189" spans="1:10">
      <c r="A19189" t="s">
        <v>33</v>
      </c>
      <c r="B19189" t="s">
        <v>28266</v>
      </c>
      <c r="C19189" t="s">
        <v>1389</v>
      </c>
      <c r="D19189" t="s">
        <v>13</v>
      </c>
      <c r="E19189" t="s">
        <v>14</v>
      </c>
      <c r="F19189" t="s">
        <v>1110</v>
      </c>
      <c r="G19189" s="3">
        <v>44957.103229166663</v>
      </c>
      <c r="H19189" s="1">
        <v>200000</v>
      </c>
      <c r="I19189" t="s">
        <v>1390</v>
      </c>
      <c r="J19189" t="s">
        <v>1928</v>
      </c>
    </row>
    <row r="19190" spans="1:10">
      <c r="A19190" t="s">
        <v>152</v>
      </c>
      <c r="B19190" t="s">
        <v>28267</v>
      </c>
      <c r="C19190" t="s">
        <v>665</v>
      </c>
      <c r="D19190" t="s">
        <v>13</v>
      </c>
      <c r="E19190" t="s">
        <v>14</v>
      </c>
      <c r="F19190" t="s">
        <v>666</v>
      </c>
      <c r="G19190" s="3">
        <v>45108.103078703702</v>
      </c>
      <c r="H19190" s="1">
        <v>166000</v>
      </c>
      <c r="I19190" t="s">
        <v>3223</v>
      </c>
      <c r="J19190" t="s">
        <v>28268</v>
      </c>
    </row>
    <row r="19191" spans="1:10">
      <c r="A19191" t="s">
        <v>212</v>
      </c>
      <c r="B19191" t="s">
        <v>28269</v>
      </c>
      <c r="C19191" t="s">
        <v>1109</v>
      </c>
      <c r="D19191" t="s">
        <v>13</v>
      </c>
      <c r="E19191" t="s">
        <v>14</v>
      </c>
      <c r="F19191" t="s">
        <v>1110</v>
      </c>
      <c r="G19191" s="3">
        <v>45052.114016203705</v>
      </c>
      <c r="H19191" s="1">
        <v>72900</v>
      </c>
      <c r="I19191" t="s">
        <v>5320</v>
      </c>
      <c r="J19191" t="s">
        <v>286</v>
      </c>
    </row>
    <row r="19192" spans="1:10">
      <c r="A19192" t="s">
        <v>18</v>
      </c>
      <c r="B19192" t="s">
        <v>28270</v>
      </c>
      <c r="C19192" t="s">
        <v>161</v>
      </c>
      <c r="D19192" t="s">
        <v>100</v>
      </c>
      <c r="E19192" t="s">
        <v>14</v>
      </c>
      <c r="F19192" t="s">
        <v>162</v>
      </c>
      <c r="G19192" s="3">
        <v>45128.094456018516</v>
      </c>
      <c r="H19192" s="1">
        <v>97444</v>
      </c>
      <c r="I19192" t="s">
        <v>27085</v>
      </c>
      <c r="J19192" t="s">
        <v>28</v>
      </c>
    </row>
    <row r="19193" spans="1:10">
      <c r="A19193" t="s">
        <v>33</v>
      </c>
      <c r="B19193" t="s">
        <v>227</v>
      </c>
      <c r="C19193" t="s">
        <v>1320</v>
      </c>
      <c r="D19193" t="s">
        <v>13</v>
      </c>
      <c r="E19193" t="s">
        <v>14</v>
      </c>
      <c r="F19193" t="s">
        <v>15</v>
      </c>
      <c r="G19193" s="3">
        <v>45051.112303240741</v>
      </c>
      <c r="H19193" s="1">
        <v>111175</v>
      </c>
      <c r="I19193" t="s">
        <v>374</v>
      </c>
      <c r="J19193" t="s">
        <v>15753</v>
      </c>
    </row>
    <row r="19194" spans="1:10">
      <c r="A19194" t="s">
        <v>18</v>
      </c>
      <c r="B19194" t="s">
        <v>28271</v>
      </c>
      <c r="C19194" t="s">
        <v>276</v>
      </c>
      <c r="D19194" t="s">
        <v>13</v>
      </c>
      <c r="E19194" t="s">
        <v>14</v>
      </c>
      <c r="F19194" t="s">
        <v>20</v>
      </c>
      <c r="G19194" s="3">
        <v>45101.140300925923</v>
      </c>
      <c r="H19194" s="1">
        <v>173500</v>
      </c>
      <c r="I19194" t="s">
        <v>120</v>
      </c>
      <c r="J19194" t="s">
        <v>15483</v>
      </c>
    </row>
    <row r="19195" spans="1:10">
      <c r="A19195" t="s">
        <v>33</v>
      </c>
      <c r="B19195" t="s">
        <v>28272</v>
      </c>
      <c r="C19195" t="s">
        <v>157</v>
      </c>
      <c r="D19195" t="s">
        <v>13</v>
      </c>
      <c r="E19195" t="s">
        <v>14</v>
      </c>
      <c r="F19195" t="s">
        <v>26</v>
      </c>
      <c r="G19195" s="3">
        <v>45178.084386574075</v>
      </c>
      <c r="H19195" s="1">
        <v>60000</v>
      </c>
      <c r="I19195" t="s">
        <v>88</v>
      </c>
      <c r="J19195" t="s">
        <v>28273</v>
      </c>
    </row>
    <row r="19196" spans="1:10">
      <c r="A19196" t="s">
        <v>152</v>
      </c>
      <c r="B19196" t="s">
        <v>152</v>
      </c>
      <c r="C19196" t="s">
        <v>680</v>
      </c>
      <c r="D19196" t="s">
        <v>13</v>
      </c>
      <c r="E19196" t="s">
        <v>14</v>
      </c>
      <c r="F19196" t="s">
        <v>681</v>
      </c>
      <c r="G19196" s="3">
        <v>44953.102997685186</v>
      </c>
      <c r="H19196" s="1">
        <v>166000</v>
      </c>
      <c r="I19196" t="s">
        <v>1241</v>
      </c>
      <c r="J19196" t="s">
        <v>28274</v>
      </c>
    </row>
    <row r="19197" spans="1:10">
      <c r="A19197" t="s">
        <v>18</v>
      </c>
      <c r="B19197" t="s">
        <v>28275</v>
      </c>
      <c r="C19197" t="s">
        <v>171</v>
      </c>
      <c r="D19197" t="s">
        <v>13</v>
      </c>
      <c r="E19197" t="s">
        <v>14</v>
      </c>
      <c r="F19197" t="s">
        <v>171</v>
      </c>
      <c r="G19197" s="3">
        <v>44987.098981481482</v>
      </c>
      <c r="H19197" s="1">
        <v>147500</v>
      </c>
      <c r="I19197" t="s">
        <v>2004</v>
      </c>
      <c r="J19197" t="s">
        <v>28276</v>
      </c>
    </row>
    <row r="19198" spans="1:10">
      <c r="A19198" t="s">
        <v>77</v>
      </c>
      <c r="B19198" t="s">
        <v>28277</v>
      </c>
      <c r="C19198" t="s">
        <v>243</v>
      </c>
      <c r="D19198" t="s">
        <v>13</v>
      </c>
      <c r="E19198" t="s">
        <v>14</v>
      </c>
      <c r="F19198" t="s">
        <v>26</v>
      </c>
      <c r="G19198" s="3">
        <v>45253.084803240738</v>
      </c>
      <c r="H19198" s="1">
        <v>72000</v>
      </c>
      <c r="I19198" t="s">
        <v>1133</v>
      </c>
    </row>
    <row r="19199" spans="1:10">
      <c r="A19199" t="s">
        <v>212</v>
      </c>
      <c r="B19199" t="s">
        <v>28278</v>
      </c>
      <c r="C19199" t="s">
        <v>837</v>
      </c>
      <c r="D19199" t="s">
        <v>13</v>
      </c>
      <c r="E19199" t="s">
        <v>14</v>
      </c>
      <c r="F19199" t="s">
        <v>221</v>
      </c>
      <c r="G19199" s="3">
        <v>44937.111076388886</v>
      </c>
      <c r="H19199" s="1">
        <v>56700</v>
      </c>
      <c r="I19199" t="s">
        <v>1873</v>
      </c>
    </row>
    <row r="19200" spans="1:10">
      <c r="A19200" t="s">
        <v>212</v>
      </c>
      <c r="B19200" t="s">
        <v>11220</v>
      </c>
      <c r="C19200" t="s">
        <v>371</v>
      </c>
      <c r="D19200" t="s">
        <v>13</v>
      </c>
      <c r="E19200" t="s">
        <v>14</v>
      </c>
      <c r="F19200" t="s">
        <v>26</v>
      </c>
      <c r="G19200" s="3">
        <v>45004.085833333331</v>
      </c>
      <c r="H19200" s="1">
        <v>236000</v>
      </c>
      <c r="I19200" t="s">
        <v>554</v>
      </c>
      <c r="J19200" t="s">
        <v>11221</v>
      </c>
    </row>
    <row r="19201" spans="1:10">
      <c r="A19201" t="s">
        <v>33</v>
      </c>
      <c r="B19201" t="s">
        <v>33</v>
      </c>
      <c r="C19201" t="s">
        <v>28279</v>
      </c>
      <c r="D19201" t="s">
        <v>13</v>
      </c>
      <c r="E19201" t="s">
        <v>14</v>
      </c>
      <c r="F19201" t="s">
        <v>26</v>
      </c>
      <c r="G19201" s="3">
        <v>45133.083611111113</v>
      </c>
      <c r="H19201" s="1">
        <v>82500</v>
      </c>
      <c r="I19201" t="s">
        <v>5025</v>
      </c>
      <c r="J19201" t="s">
        <v>28280</v>
      </c>
    </row>
    <row r="19202" spans="1:10">
      <c r="A19202" t="s">
        <v>10</v>
      </c>
      <c r="B19202" t="s">
        <v>28281</v>
      </c>
      <c r="C19202" t="s">
        <v>1117</v>
      </c>
      <c r="D19202" t="s">
        <v>13</v>
      </c>
      <c r="E19202" t="s">
        <v>14</v>
      </c>
      <c r="F19202" t="s">
        <v>20</v>
      </c>
      <c r="G19202" s="3">
        <v>45220.114270833335</v>
      </c>
      <c r="H19202" s="1">
        <v>202500</v>
      </c>
      <c r="I19202" t="s">
        <v>5990</v>
      </c>
      <c r="J19202" t="s">
        <v>28282</v>
      </c>
    </row>
    <row r="19203" spans="1:10">
      <c r="A19203" t="s">
        <v>152</v>
      </c>
      <c r="B19203" t="s">
        <v>1216</v>
      </c>
      <c r="C19203" t="s">
        <v>122</v>
      </c>
      <c r="D19203" t="s">
        <v>13</v>
      </c>
      <c r="E19203" t="s">
        <v>14</v>
      </c>
      <c r="F19203" t="s">
        <v>26</v>
      </c>
      <c r="G19203" s="3">
        <v>45175.085243055553</v>
      </c>
      <c r="H19203" s="1">
        <v>220000</v>
      </c>
      <c r="I19203" t="s">
        <v>28283</v>
      </c>
      <c r="J19203" t="s">
        <v>3934</v>
      </c>
    </row>
    <row r="19204" spans="1:10">
      <c r="A19204" t="s">
        <v>10</v>
      </c>
      <c r="B19204" t="s">
        <v>28284</v>
      </c>
      <c r="C19204" t="s">
        <v>792</v>
      </c>
      <c r="D19204" t="s">
        <v>13</v>
      </c>
      <c r="E19204" t="s">
        <v>14</v>
      </c>
      <c r="F19204" t="s">
        <v>20</v>
      </c>
      <c r="G19204" s="3">
        <v>45094.147581018522</v>
      </c>
      <c r="H19204" s="1">
        <v>70000</v>
      </c>
      <c r="I19204" t="s">
        <v>12783</v>
      </c>
      <c r="J19204" t="s">
        <v>28285</v>
      </c>
    </row>
    <row r="19205" spans="1:10">
      <c r="A19205" t="s">
        <v>10</v>
      </c>
      <c r="B19205" t="s">
        <v>10</v>
      </c>
      <c r="C19205" t="s">
        <v>3706</v>
      </c>
      <c r="D19205" t="s">
        <v>13</v>
      </c>
      <c r="E19205" t="s">
        <v>14</v>
      </c>
      <c r="F19205" t="s">
        <v>26</v>
      </c>
      <c r="G19205" s="3">
        <v>45163.088726851849</v>
      </c>
      <c r="H19205" s="1">
        <v>100000</v>
      </c>
      <c r="I19205" t="s">
        <v>7350</v>
      </c>
      <c r="J19205" t="s">
        <v>28286</v>
      </c>
    </row>
    <row r="19206" spans="1:10">
      <c r="A19206" t="s">
        <v>33</v>
      </c>
      <c r="B19206" t="s">
        <v>28287</v>
      </c>
      <c r="C19206" t="s">
        <v>2950</v>
      </c>
      <c r="D19206" t="s">
        <v>13</v>
      </c>
      <c r="E19206" t="s">
        <v>14</v>
      </c>
      <c r="F19206" t="s">
        <v>26</v>
      </c>
      <c r="G19206" s="3">
        <v>45213.084467592591</v>
      </c>
      <c r="H19206" s="1">
        <v>60000</v>
      </c>
      <c r="I19206" t="s">
        <v>28288</v>
      </c>
      <c r="J19206" t="s">
        <v>28289</v>
      </c>
    </row>
    <row r="19207" spans="1:10">
      <c r="A19207" t="s">
        <v>10</v>
      </c>
      <c r="B19207" t="s">
        <v>10113</v>
      </c>
      <c r="C19207" t="s">
        <v>170</v>
      </c>
      <c r="D19207" t="s">
        <v>13</v>
      </c>
      <c r="E19207" t="s">
        <v>14</v>
      </c>
      <c r="F19207" t="s">
        <v>171</v>
      </c>
      <c r="G19207" s="3">
        <v>44962.108668981484</v>
      </c>
      <c r="H19207" s="1">
        <v>157500</v>
      </c>
      <c r="I19207" t="s">
        <v>3617</v>
      </c>
      <c r="J19207" t="s">
        <v>28290</v>
      </c>
    </row>
    <row r="19208" spans="1:10">
      <c r="A19208" t="s">
        <v>10</v>
      </c>
      <c r="B19208" t="s">
        <v>28291</v>
      </c>
      <c r="C19208" t="s">
        <v>24</v>
      </c>
      <c r="D19208" t="s">
        <v>13</v>
      </c>
      <c r="E19208" t="s">
        <v>25</v>
      </c>
      <c r="F19208" t="s">
        <v>26</v>
      </c>
      <c r="G19208" s="3">
        <v>45119.087210648147</v>
      </c>
      <c r="H19208" s="1">
        <v>120000</v>
      </c>
      <c r="I19208" t="s">
        <v>1723</v>
      </c>
      <c r="J19208" t="s">
        <v>4172</v>
      </c>
    </row>
    <row r="19209" spans="1:10">
      <c r="A19209" t="s">
        <v>18</v>
      </c>
      <c r="B19209" t="s">
        <v>28292</v>
      </c>
      <c r="C19209" t="s">
        <v>11454</v>
      </c>
      <c r="D19209" t="s">
        <v>13</v>
      </c>
      <c r="E19209" t="s">
        <v>14</v>
      </c>
      <c r="F19209" t="s">
        <v>26</v>
      </c>
      <c r="G19209" s="3">
        <v>45043.153391203705</v>
      </c>
      <c r="H19209" s="1">
        <v>147500</v>
      </c>
      <c r="I19209" t="s">
        <v>28293</v>
      </c>
      <c r="J19209" t="s">
        <v>28294</v>
      </c>
    </row>
    <row r="19210" spans="1:10">
      <c r="A19210" t="s">
        <v>10</v>
      </c>
      <c r="B19210" t="s">
        <v>4852</v>
      </c>
      <c r="C19210" t="s">
        <v>626</v>
      </c>
      <c r="D19210" t="s">
        <v>13</v>
      </c>
      <c r="E19210" t="s">
        <v>14</v>
      </c>
      <c r="F19210" t="s">
        <v>20</v>
      </c>
      <c r="G19210" s="3">
        <v>45124.109837962962</v>
      </c>
      <c r="H19210" s="1">
        <v>138500</v>
      </c>
      <c r="I19210" t="s">
        <v>28295</v>
      </c>
      <c r="J19210" t="s">
        <v>28296</v>
      </c>
    </row>
    <row r="19211" spans="1:10">
      <c r="A19211" t="s">
        <v>18</v>
      </c>
      <c r="B19211" t="s">
        <v>28297</v>
      </c>
      <c r="C19211" t="s">
        <v>26</v>
      </c>
      <c r="D19211" t="s">
        <v>1075</v>
      </c>
      <c r="E19211" t="s">
        <v>14</v>
      </c>
      <c r="F19211" t="s">
        <v>26</v>
      </c>
      <c r="G19211" s="3">
        <v>45248.089583333334</v>
      </c>
      <c r="H19211" s="1">
        <v>95700</v>
      </c>
      <c r="I19211" t="s">
        <v>11936</v>
      </c>
    </row>
    <row r="19212" spans="1:10">
      <c r="A19212" t="s">
        <v>18</v>
      </c>
      <c r="B19212" t="s">
        <v>18</v>
      </c>
      <c r="C19212" t="s">
        <v>142</v>
      </c>
      <c r="D19212" t="s">
        <v>13</v>
      </c>
      <c r="E19212" t="s">
        <v>14</v>
      </c>
      <c r="F19212" t="s">
        <v>26</v>
      </c>
      <c r="G19212" s="3">
        <v>45284.088773148149</v>
      </c>
      <c r="H19212" s="1">
        <v>108415.5</v>
      </c>
      <c r="I19212" t="s">
        <v>28298</v>
      </c>
      <c r="J19212" t="s">
        <v>28299</v>
      </c>
    </row>
    <row r="19213" spans="1:10">
      <c r="A19213" t="s">
        <v>18</v>
      </c>
      <c r="B19213" t="s">
        <v>28300</v>
      </c>
      <c r="C19213" t="s">
        <v>24</v>
      </c>
      <c r="D19213" t="s">
        <v>13</v>
      </c>
      <c r="E19213" t="s">
        <v>25</v>
      </c>
      <c r="F19213" t="s">
        <v>26</v>
      </c>
      <c r="G19213" s="3">
        <v>45170.089942129627</v>
      </c>
      <c r="H19213" s="1">
        <v>72500</v>
      </c>
      <c r="I19213" t="s">
        <v>20794</v>
      </c>
      <c r="J19213" t="s">
        <v>28301</v>
      </c>
    </row>
    <row r="19214" spans="1:10">
      <c r="A19214" t="s">
        <v>10</v>
      </c>
      <c r="B19214" t="s">
        <v>10</v>
      </c>
      <c r="C19214" t="s">
        <v>136</v>
      </c>
      <c r="D19214" t="s">
        <v>13</v>
      </c>
      <c r="E19214" t="s">
        <v>14</v>
      </c>
      <c r="F19214" t="s">
        <v>26</v>
      </c>
      <c r="G19214" s="3">
        <v>45085.085243055553</v>
      </c>
      <c r="H19214" s="1">
        <v>115000</v>
      </c>
      <c r="I19214" t="s">
        <v>28302</v>
      </c>
      <c r="J19214" t="s">
        <v>28303</v>
      </c>
    </row>
    <row r="19215" spans="1:10">
      <c r="A19215" t="s">
        <v>10</v>
      </c>
      <c r="B19215" t="s">
        <v>28304</v>
      </c>
      <c r="C19215" t="s">
        <v>5814</v>
      </c>
      <c r="D19215" t="s">
        <v>13</v>
      </c>
      <c r="E19215" t="s">
        <v>14</v>
      </c>
      <c r="F19215" t="s">
        <v>601</v>
      </c>
      <c r="G19215" s="3">
        <v>45079.119363425925</v>
      </c>
      <c r="H19215" s="1">
        <v>109500</v>
      </c>
      <c r="I19215" t="s">
        <v>28305</v>
      </c>
      <c r="J19215" t="s">
        <v>28306</v>
      </c>
    </row>
    <row r="19216" spans="1:10">
      <c r="A19216" t="s">
        <v>33</v>
      </c>
      <c r="B19216" t="s">
        <v>28307</v>
      </c>
      <c r="C19216" t="s">
        <v>3038</v>
      </c>
      <c r="D19216" t="s">
        <v>13</v>
      </c>
      <c r="E19216" t="s">
        <v>14</v>
      </c>
      <c r="F19216" t="s">
        <v>171</v>
      </c>
      <c r="G19216" s="3">
        <v>44945.092476851853</v>
      </c>
      <c r="H19216" s="1">
        <v>79200</v>
      </c>
      <c r="I19216" t="s">
        <v>28308</v>
      </c>
      <c r="J19216" t="s">
        <v>28309</v>
      </c>
    </row>
    <row r="19217" spans="1:10">
      <c r="A19217" t="s">
        <v>10</v>
      </c>
      <c r="B19217" t="s">
        <v>28310</v>
      </c>
      <c r="C19217" t="s">
        <v>232</v>
      </c>
      <c r="D19217" t="s">
        <v>13</v>
      </c>
      <c r="E19217" t="s">
        <v>14</v>
      </c>
      <c r="F19217" t="s">
        <v>26</v>
      </c>
      <c r="G19217" s="3">
        <v>45131.084733796299</v>
      </c>
      <c r="H19217" s="1">
        <v>108000</v>
      </c>
      <c r="I19217" t="s">
        <v>4719</v>
      </c>
      <c r="J19217" t="s">
        <v>3924</v>
      </c>
    </row>
    <row r="19218" spans="1:10">
      <c r="A19218" t="s">
        <v>10</v>
      </c>
      <c r="B19218" t="s">
        <v>7918</v>
      </c>
      <c r="C19218" t="s">
        <v>19</v>
      </c>
      <c r="D19218" t="s">
        <v>100</v>
      </c>
      <c r="E19218" t="s">
        <v>14</v>
      </c>
      <c r="F19218" t="s">
        <v>26</v>
      </c>
      <c r="G19218" s="3">
        <v>45112.10701388889</v>
      </c>
      <c r="H19218" s="1">
        <v>137500</v>
      </c>
      <c r="I19218" t="s">
        <v>590</v>
      </c>
      <c r="J19218" t="s">
        <v>28311</v>
      </c>
    </row>
    <row r="19219" spans="1:10">
      <c r="A19219" t="s">
        <v>135</v>
      </c>
      <c r="B19219" t="s">
        <v>28312</v>
      </c>
      <c r="C19219" t="s">
        <v>108</v>
      </c>
      <c r="D19219" t="s">
        <v>13</v>
      </c>
      <c r="E19219" t="s">
        <v>14</v>
      </c>
      <c r="F19219" t="s">
        <v>26</v>
      </c>
      <c r="G19219" s="3">
        <v>45203.084050925929</v>
      </c>
      <c r="H19219" s="1">
        <v>116138.875</v>
      </c>
      <c r="I19219" t="s">
        <v>28313</v>
      </c>
      <c r="J19219" t="s">
        <v>28314</v>
      </c>
    </row>
    <row r="19220" spans="1:10">
      <c r="A19220" t="s">
        <v>10</v>
      </c>
      <c r="B19220" t="s">
        <v>3685</v>
      </c>
      <c r="C19220" t="s">
        <v>232</v>
      </c>
      <c r="D19220" t="s">
        <v>13</v>
      </c>
      <c r="E19220" t="s">
        <v>14</v>
      </c>
      <c r="F19220" t="s">
        <v>26</v>
      </c>
      <c r="G19220" s="3">
        <v>45164.085879629631</v>
      </c>
      <c r="H19220" s="1">
        <v>120000</v>
      </c>
      <c r="I19220" t="s">
        <v>3686</v>
      </c>
      <c r="J19220" t="s">
        <v>3687</v>
      </c>
    </row>
    <row r="19221" spans="1:10">
      <c r="A19221" t="s">
        <v>152</v>
      </c>
      <c r="B19221" t="s">
        <v>152</v>
      </c>
      <c r="C19221" t="s">
        <v>3038</v>
      </c>
      <c r="D19221" t="s">
        <v>13</v>
      </c>
      <c r="E19221" t="s">
        <v>14</v>
      </c>
      <c r="F19221" t="s">
        <v>171</v>
      </c>
      <c r="G19221" s="3">
        <v>44936.091736111113</v>
      </c>
      <c r="H19221" s="1">
        <v>166000</v>
      </c>
      <c r="I19221" t="s">
        <v>374</v>
      </c>
      <c r="J19221" t="s">
        <v>915</v>
      </c>
    </row>
    <row r="19222" spans="1:10">
      <c r="A19222" t="s">
        <v>18</v>
      </c>
      <c r="B19222" t="s">
        <v>6747</v>
      </c>
      <c r="C19222" t="s">
        <v>1320</v>
      </c>
      <c r="D19222" t="s">
        <v>13</v>
      </c>
      <c r="E19222" t="s">
        <v>14</v>
      </c>
      <c r="F19222" t="s">
        <v>15</v>
      </c>
      <c r="G19222" s="3">
        <v>45109.110983796294</v>
      </c>
      <c r="H19222" s="1">
        <v>147500</v>
      </c>
      <c r="I19222" t="s">
        <v>2509</v>
      </c>
      <c r="J19222" t="s">
        <v>6748</v>
      </c>
    </row>
    <row r="19223" spans="1:10">
      <c r="A19223" t="s">
        <v>33</v>
      </c>
      <c r="B19223" t="s">
        <v>19311</v>
      </c>
      <c r="C19223" t="s">
        <v>26472</v>
      </c>
      <c r="D19223" t="s">
        <v>13</v>
      </c>
      <c r="E19223" t="s">
        <v>14</v>
      </c>
      <c r="F19223" t="s">
        <v>26</v>
      </c>
      <c r="G19223" s="3">
        <v>45035.083287037036</v>
      </c>
      <c r="H19223" s="1">
        <v>70000</v>
      </c>
      <c r="I19223" t="s">
        <v>28315</v>
      </c>
      <c r="J19223" t="s">
        <v>3410</v>
      </c>
    </row>
    <row r="19224" spans="1:10">
      <c r="A19224" t="s">
        <v>33</v>
      </c>
      <c r="B19224" t="s">
        <v>4889</v>
      </c>
      <c r="C19224" t="s">
        <v>194</v>
      </c>
      <c r="D19224" t="s">
        <v>13</v>
      </c>
      <c r="E19224" t="s">
        <v>14</v>
      </c>
      <c r="F19224" t="s">
        <v>26</v>
      </c>
      <c r="G19224" s="3">
        <v>45170.085289351853</v>
      </c>
      <c r="H19224" s="1">
        <v>110000</v>
      </c>
      <c r="I19224" t="s">
        <v>88</v>
      </c>
      <c r="J19224" t="s">
        <v>295</v>
      </c>
    </row>
    <row r="19225" spans="1:10">
      <c r="A19225" t="s">
        <v>33</v>
      </c>
      <c r="B19225" t="s">
        <v>28316</v>
      </c>
      <c r="C19225" t="s">
        <v>2355</v>
      </c>
      <c r="D19225" t="s">
        <v>13</v>
      </c>
      <c r="E19225" t="s">
        <v>14</v>
      </c>
      <c r="F19225" t="s">
        <v>26</v>
      </c>
      <c r="G19225" s="3">
        <v>45259.084606481483</v>
      </c>
      <c r="H19225" s="1">
        <v>100000</v>
      </c>
      <c r="I19225" t="s">
        <v>88</v>
      </c>
      <c r="J19225" t="s">
        <v>5216</v>
      </c>
    </row>
    <row r="19226" spans="1:10">
      <c r="A19226" t="s">
        <v>10</v>
      </c>
      <c r="B19226" t="s">
        <v>28021</v>
      </c>
      <c r="C19226" t="s">
        <v>10028</v>
      </c>
      <c r="D19226" t="s">
        <v>13</v>
      </c>
      <c r="E19226" t="s">
        <v>14</v>
      </c>
      <c r="F19226" t="s">
        <v>20</v>
      </c>
      <c r="G19226" s="3">
        <v>45085.162499999999</v>
      </c>
      <c r="H19226" s="1">
        <v>90000</v>
      </c>
      <c r="I19226" t="s">
        <v>28317</v>
      </c>
      <c r="J19226" t="s">
        <v>28318</v>
      </c>
    </row>
    <row r="19227" spans="1:10">
      <c r="A19227" t="s">
        <v>73</v>
      </c>
      <c r="B19227" t="s">
        <v>28319</v>
      </c>
      <c r="C19227" t="s">
        <v>24</v>
      </c>
      <c r="D19227" t="s">
        <v>13</v>
      </c>
      <c r="E19227" t="s">
        <v>25</v>
      </c>
      <c r="F19227" t="s">
        <v>26</v>
      </c>
      <c r="G19227" s="3">
        <v>45041.088356481479</v>
      </c>
      <c r="H19227" s="1">
        <v>132500</v>
      </c>
      <c r="I19227" t="s">
        <v>16339</v>
      </c>
      <c r="J19227" t="s">
        <v>28320</v>
      </c>
    </row>
    <row r="19228" spans="1:10">
      <c r="A19228" t="s">
        <v>73</v>
      </c>
      <c r="B19228" t="s">
        <v>73</v>
      </c>
      <c r="C19228" t="s">
        <v>6973</v>
      </c>
      <c r="D19228" t="s">
        <v>13</v>
      </c>
      <c r="E19228" t="s">
        <v>14</v>
      </c>
      <c r="F19228" t="s">
        <v>26</v>
      </c>
      <c r="G19228" s="3">
        <v>45058.093229166669</v>
      </c>
      <c r="H19228" s="1">
        <v>115000</v>
      </c>
      <c r="I19228" t="s">
        <v>1072</v>
      </c>
      <c r="J19228" t="s">
        <v>5824</v>
      </c>
    </row>
    <row r="19229" spans="1:10">
      <c r="A19229" t="s">
        <v>10</v>
      </c>
      <c r="B19229" t="s">
        <v>3148</v>
      </c>
      <c r="C19229" t="s">
        <v>136</v>
      </c>
      <c r="D19229" t="s">
        <v>13</v>
      </c>
      <c r="E19229" t="s">
        <v>14</v>
      </c>
      <c r="F19229" t="s">
        <v>26</v>
      </c>
      <c r="G19229" s="3">
        <v>44944.086504629631</v>
      </c>
      <c r="H19229" s="1">
        <v>115000</v>
      </c>
      <c r="I19229" t="s">
        <v>2832</v>
      </c>
      <c r="J19229" t="s">
        <v>1334</v>
      </c>
    </row>
    <row r="19230" spans="1:10">
      <c r="A19230" t="s">
        <v>10</v>
      </c>
      <c r="B19230" t="s">
        <v>357</v>
      </c>
      <c r="C19230" t="s">
        <v>358</v>
      </c>
      <c r="D19230" t="s">
        <v>13</v>
      </c>
      <c r="E19230" t="s">
        <v>14</v>
      </c>
      <c r="F19230" t="s">
        <v>26</v>
      </c>
      <c r="G19230" s="3">
        <v>45161.08798611111</v>
      </c>
      <c r="H19230" s="1">
        <v>210000</v>
      </c>
      <c r="I19230" t="s">
        <v>1072</v>
      </c>
      <c r="J19230" t="s">
        <v>28321</v>
      </c>
    </row>
    <row r="19231" spans="1:10">
      <c r="A19231" t="s">
        <v>10</v>
      </c>
      <c r="B19231" t="s">
        <v>1158</v>
      </c>
      <c r="C19231" t="s">
        <v>4015</v>
      </c>
      <c r="D19231" t="s">
        <v>13</v>
      </c>
      <c r="E19231" t="s">
        <v>14</v>
      </c>
      <c r="F19231" t="s">
        <v>26</v>
      </c>
      <c r="G19231" s="3">
        <v>45056.089988425927</v>
      </c>
      <c r="H19231" s="1">
        <v>200000</v>
      </c>
      <c r="I19231" t="s">
        <v>1989</v>
      </c>
      <c r="J19231" t="s">
        <v>10114</v>
      </c>
    </row>
    <row r="19232" spans="1:10">
      <c r="A19232" t="s">
        <v>77</v>
      </c>
      <c r="B19232" t="s">
        <v>28322</v>
      </c>
      <c r="C19232" t="s">
        <v>48</v>
      </c>
      <c r="D19232" t="s">
        <v>13</v>
      </c>
      <c r="E19232" t="s">
        <v>14</v>
      </c>
      <c r="F19232" t="s">
        <v>49</v>
      </c>
      <c r="G19232" s="3">
        <v>45064.12605324074</v>
      </c>
      <c r="H19232" s="1">
        <v>72900</v>
      </c>
      <c r="I19232" t="s">
        <v>5320</v>
      </c>
      <c r="J19232" t="s">
        <v>28323</v>
      </c>
    </row>
    <row r="19233" spans="1:10">
      <c r="A19233" t="s">
        <v>212</v>
      </c>
      <c r="B19233" t="s">
        <v>212</v>
      </c>
      <c r="C19233" t="s">
        <v>536</v>
      </c>
      <c r="D19233" t="s">
        <v>13</v>
      </c>
      <c r="E19233" t="s">
        <v>14</v>
      </c>
      <c r="F19233" t="s">
        <v>26</v>
      </c>
      <c r="G19233" s="3">
        <v>45227.084837962961</v>
      </c>
      <c r="H19233" s="1">
        <v>95000</v>
      </c>
      <c r="I19233" t="s">
        <v>28324</v>
      </c>
      <c r="J19233" t="s">
        <v>28325</v>
      </c>
    </row>
    <row r="19234" spans="1:10">
      <c r="A19234" t="s">
        <v>18</v>
      </c>
      <c r="B19234" t="s">
        <v>499</v>
      </c>
      <c r="C19234" t="s">
        <v>10776</v>
      </c>
      <c r="D19234" t="s">
        <v>13</v>
      </c>
      <c r="E19234" t="s">
        <v>14</v>
      </c>
      <c r="F19234" t="s">
        <v>26</v>
      </c>
      <c r="G19234" s="3">
        <v>45078.089618055557</v>
      </c>
      <c r="H19234" s="1">
        <v>100000</v>
      </c>
      <c r="I19234" t="s">
        <v>16901</v>
      </c>
      <c r="J19234" t="s">
        <v>16902</v>
      </c>
    </row>
    <row r="19235" spans="1:10">
      <c r="A19235" t="s">
        <v>77</v>
      </c>
      <c r="B19235" t="s">
        <v>313</v>
      </c>
      <c r="C19235" t="s">
        <v>2317</v>
      </c>
      <c r="D19235" t="s">
        <v>13</v>
      </c>
      <c r="E19235" t="s">
        <v>14</v>
      </c>
      <c r="F19235" t="s">
        <v>262</v>
      </c>
      <c r="G19235" s="3">
        <v>45045.09238425926</v>
      </c>
      <c r="H19235" s="1">
        <v>63000</v>
      </c>
      <c r="I19235" t="s">
        <v>7071</v>
      </c>
      <c r="J19235" t="s">
        <v>511</v>
      </c>
    </row>
    <row r="19236" spans="1:10">
      <c r="A19236" t="s">
        <v>18</v>
      </c>
      <c r="B19236" t="s">
        <v>28326</v>
      </c>
      <c r="C19236" t="s">
        <v>3359</v>
      </c>
      <c r="D19236" t="s">
        <v>13</v>
      </c>
      <c r="E19236" t="s">
        <v>14</v>
      </c>
      <c r="F19236" t="s">
        <v>20</v>
      </c>
      <c r="G19236" s="3">
        <v>45187.093101851853</v>
      </c>
      <c r="H19236" s="1">
        <v>194000</v>
      </c>
      <c r="I19236" t="s">
        <v>277</v>
      </c>
      <c r="J19236" t="s">
        <v>20420</v>
      </c>
    </row>
    <row r="19237" spans="1:10">
      <c r="A19237" t="s">
        <v>18</v>
      </c>
      <c r="B19237" t="s">
        <v>18</v>
      </c>
      <c r="C19237" t="s">
        <v>4670</v>
      </c>
      <c r="D19237" t="s">
        <v>13</v>
      </c>
      <c r="E19237" t="s">
        <v>14</v>
      </c>
      <c r="F19237" t="s">
        <v>509</v>
      </c>
      <c r="G19237" s="3">
        <v>45053.108553240738</v>
      </c>
      <c r="H19237" s="1">
        <v>147500</v>
      </c>
      <c r="I19237" t="s">
        <v>1795</v>
      </c>
      <c r="J19237" t="s">
        <v>28327</v>
      </c>
    </row>
    <row r="19238" spans="1:10">
      <c r="A19238" t="s">
        <v>18</v>
      </c>
      <c r="B19238" t="s">
        <v>28328</v>
      </c>
      <c r="C19238" t="s">
        <v>28329</v>
      </c>
      <c r="D19238" t="s">
        <v>13</v>
      </c>
      <c r="E19238" t="s">
        <v>14</v>
      </c>
      <c r="F19238" t="s">
        <v>20</v>
      </c>
      <c r="G19238" s="3">
        <v>44929.114930555559</v>
      </c>
      <c r="H19238" s="1">
        <v>137610</v>
      </c>
      <c r="I19238" t="s">
        <v>69</v>
      </c>
      <c r="J19238" t="s">
        <v>28330</v>
      </c>
    </row>
    <row r="19239" spans="1:10">
      <c r="A19239" t="s">
        <v>18</v>
      </c>
      <c r="B19239" t="s">
        <v>18</v>
      </c>
      <c r="C19239" t="s">
        <v>287</v>
      </c>
      <c r="D19239" t="s">
        <v>13</v>
      </c>
      <c r="E19239" t="s">
        <v>14</v>
      </c>
      <c r="F19239" t="s">
        <v>26</v>
      </c>
      <c r="G19239" s="3">
        <v>45265.111157407409</v>
      </c>
      <c r="H19239" s="1">
        <v>102500</v>
      </c>
      <c r="I19239" t="s">
        <v>88</v>
      </c>
      <c r="J19239" t="s">
        <v>28331</v>
      </c>
    </row>
    <row r="19240" spans="1:10">
      <c r="A19240" t="s">
        <v>73</v>
      </c>
      <c r="B19240" t="s">
        <v>28332</v>
      </c>
      <c r="C19240" t="s">
        <v>2003</v>
      </c>
      <c r="D19240" t="s">
        <v>13</v>
      </c>
      <c r="E19240" t="s">
        <v>14</v>
      </c>
      <c r="F19240" t="s">
        <v>171</v>
      </c>
      <c r="G19240" s="3">
        <v>45057.096250000002</v>
      </c>
      <c r="H19240" s="1">
        <v>147500</v>
      </c>
      <c r="I19240" t="s">
        <v>2004</v>
      </c>
      <c r="J19240" t="s">
        <v>28333</v>
      </c>
    </row>
    <row r="19241" spans="1:10">
      <c r="A19241" t="s">
        <v>18</v>
      </c>
      <c r="B19241" t="s">
        <v>8832</v>
      </c>
      <c r="C19241" t="s">
        <v>232</v>
      </c>
      <c r="D19241" t="s">
        <v>13</v>
      </c>
      <c r="E19241" t="s">
        <v>14</v>
      </c>
      <c r="F19241" t="s">
        <v>26</v>
      </c>
      <c r="G19241" s="3">
        <v>45073.089282407411</v>
      </c>
      <c r="H19241" s="1">
        <v>104750</v>
      </c>
      <c r="I19241" t="s">
        <v>685</v>
      </c>
      <c r="J19241" t="s">
        <v>28334</v>
      </c>
    </row>
    <row r="19242" spans="1:10">
      <c r="A19242" t="s">
        <v>10</v>
      </c>
      <c r="B19242" t="s">
        <v>1806</v>
      </c>
      <c r="C19242" t="s">
        <v>24</v>
      </c>
      <c r="D19242" t="s">
        <v>13</v>
      </c>
      <c r="E19242" t="s">
        <v>25</v>
      </c>
      <c r="F19242" t="s">
        <v>26</v>
      </c>
      <c r="G19242" s="3">
        <v>44939.087881944448</v>
      </c>
      <c r="H19242" s="1">
        <v>99790</v>
      </c>
      <c r="I19242" t="s">
        <v>24583</v>
      </c>
      <c r="J19242" t="s">
        <v>28335</v>
      </c>
    </row>
    <row r="19243" spans="1:10">
      <c r="A19243" t="s">
        <v>1537</v>
      </c>
      <c r="B19243" t="s">
        <v>28336</v>
      </c>
      <c r="C19243" t="s">
        <v>26602</v>
      </c>
      <c r="D19243" t="s">
        <v>13</v>
      </c>
      <c r="E19243" t="s">
        <v>14</v>
      </c>
      <c r="F19243" t="s">
        <v>26</v>
      </c>
      <c r="G19243" s="3">
        <v>44964.090416666666</v>
      </c>
      <c r="H19243" s="1">
        <v>117200</v>
      </c>
      <c r="I19243" t="s">
        <v>69</v>
      </c>
      <c r="J19243" t="s">
        <v>28337</v>
      </c>
    </row>
    <row r="19244" spans="1:10">
      <c r="A19244" t="s">
        <v>18</v>
      </c>
      <c r="B19244" t="s">
        <v>6156</v>
      </c>
      <c r="C19244" t="s">
        <v>684</v>
      </c>
      <c r="D19244" t="s">
        <v>13</v>
      </c>
      <c r="E19244" t="s">
        <v>14</v>
      </c>
      <c r="F19244" t="s">
        <v>209</v>
      </c>
      <c r="G19244" s="3">
        <v>44954.125972222224</v>
      </c>
      <c r="H19244" s="1">
        <v>45000</v>
      </c>
      <c r="I19244" t="s">
        <v>172</v>
      </c>
      <c r="J19244" t="s">
        <v>28338</v>
      </c>
    </row>
    <row r="19245" spans="1:10">
      <c r="A19245" t="s">
        <v>73</v>
      </c>
      <c r="B19245" t="s">
        <v>73</v>
      </c>
      <c r="C19245" t="s">
        <v>170</v>
      </c>
      <c r="D19245" t="s">
        <v>13</v>
      </c>
      <c r="E19245" t="s">
        <v>14</v>
      </c>
      <c r="F19245" t="s">
        <v>171</v>
      </c>
      <c r="G19245" s="3">
        <v>45149.090740740743</v>
      </c>
      <c r="H19245" s="1">
        <v>147500</v>
      </c>
      <c r="I19245" t="s">
        <v>20896</v>
      </c>
      <c r="J19245" t="s">
        <v>28339</v>
      </c>
    </row>
    <row r="19246" spans="1:10">
      <c r="A19246" t="s">
        <v>10</v>
      </c>
      <c r="B19246" t="s">
        <v>12002</v>
      </c>
      <c r="C19246" t="s">
        <v>24</v>
      </c>
      <c r="D19246" t="s">
        <v>13</v>
      </c>
      <c r="E19246" t="s">
        <v>25</v>
      </c>
      <c r="F19246" t="s">
        <v>26</v>
      </c>
      <c r="G19246" s="3">
        <v>45027.085509259261</v>
      </c>
      <c r="H19246" s="1">
        <v>253500</v>
      </c>
      <c r="I19246" t="s">
        <v>9915</v>
      </c>
      <c r="J19246" t="s">
        <v>338</v>
      </c>
    </row>
    <row r="19247" spans="1:10">
      <c r="A19247" t="s">
        <v>33</v>
      </c>
      <c r="B19247" t="s">
        <v>28340</v>
      </c>
      <c r="C19247" t="s">
        <v>237</v>
      </c>
      <c r="D19247" t="s">
        <v>13</v>
      </c>
      <c r="E19247" t="s">
        <v>14</v>
      </c>
      <c r="F19247" t="s">
        <v>26</v>
      </c>
      <c r="G19247" s="3">
        <v>44930.480115740742</v>
      </c>
      <c r="H19247" s="1">
        <v>115000</v>
      </c>
      <c r="I19247" t="s">
        <v>1016</v>
      </c>
    </row>
    <row r="19248" spans="1:10">
      <c r="A19248" t="s">
        <v>10</v>
      </c>
      <c r="B19248" t="s">
        <v>10</v>
      </c>
      <c r="C19248" t="s">
        <v>26</v>
      </c>
      <c r="D19248" t="s">
        <v>13</v>
      </c>
      <c r="E19248" t="s">
        <v>14</v>
      </c>
      <c r="F19248" t="s">
        <v>26</v>
      </c>
      <c r="G19248" s="3">
        <v>44981.098958333336</v>
      </c>
      <c r="H19248" s="1">
        <v>69000</v>
      </c>
      <c r="I19248" t="s">
        <v>28341</v>
      </c>
    </row>
    <row r="19249" spans="1:10">
      <c r="A19249" t="s">
        <v>10</v>
      </c>
      <c r="B19249" t="s">
        <v>2474</v>
      </c>
      <c r="C19249" t="s">
        <v>6966</v>
      </c>
      <c r="D19249" t="s">
        <v>13</v>
      </c>
      <c r="E19249" t="s">
        <v>14</v>
      </c>
      <c r="F19249" t="s">
        <v>601</v>
      </c>
      <c r="G19249" s="3">
        <v>45055.099641203706</v>
      </c>
      <c r="H19249" s="1">
        <v>157500</v>
      </c>
      <c r="I19249" t="s">
        <v>18183</v>
      </c>
      <c r="J19249" t="s">
        <v>117</v>
      </c>
    </row>
    <row r="19250" spans="1:10">
      <c r="A19250" t="s">
        <v>77</v>
      </c>
      <c r="B19250" t="s">
        <v>6683</v>
      </c>
      <c r="C19250" t="s">
        <v>119</v>
      </c>
      <c r="D19250" t="s">
        <v>13</v>
      </c>
      <c r="E19250" t="s">
        <v>14</v>
      </c>
      <c r="F19250" t="s">
        <v>26</v>
      </c>
      <c r="G19250" s="3">
        <v>45062.083692129629</v>
      </c>
      <c r="H19250" s="1">
        <v>65000</v>
      </c>
      <c r="I19250" t="s">
        <v>28342</v>
      </c>
      <c r="J19250" t="s">
        <v>27240</v>
      </c>
    </row>
    <row r="19251" spans="1:10">
      <c r="A19251" t="s">
        <v>33</v>
      </c>
      <c r="B19251" t="s">
        <v>20995</v>
      </c>
      <c r="C19251" t="s">
        <v>28343</v>
      </c>
      <c r="D19251" t="s">
        <v>13</v>
      </c>
      <c r="E19251" t="s">
        <v>14</v>
      </c>
      <c r="F19251" t="s">
        <v>26</v>
      </c>
      <c r="G19251" s="3">
        <v>44929.084745370368</v>
      </c>
      <c r="H19251" s="1">
        <v>101540</v>
      </c>
      <c r="I19251" t="s">
        <v>69</v>
      </c>
      <c r="J19251" t="s">
        <v>316</v>
      </c>
    </row>
    <row r="19252" spans="1:10">
      <c r="A19252" t="s">
        <v>18</v>
      </c>
      <c r="B19252" t="s">
        <v>18</v>
      </c>
      <c r="C19252" t="s">
        <v>28344</v>
      </c>
      <c r="D19252" t="s">
        <v>13</v>
      </c>
      <c r="E19252" t="s">
        <v>14</v>
      </c>
      <c r="F19252" t="s">
        <v>608</v>
      </c>
      <c r="G19252" s="3">
        <v>45204.097569444442</v>
      </c>
      <c r="H19252" s="1">
        <v>90000</v>
      </c>
      <c r="I19252" t="s">
        <v>28345</v>
      </c>
      <c r="J19252" t="s">
        <v>28346</v>
      </c>
    </row>
    <row r="19253" spans="1:10">
      <c r="A19253" t="s">
        <v>18</v>
      </c>
      <c r="B19253" t="s">
        <v>28347</v>
      </c>
      <c r="C19253" t="s">
        <v>325</v>
      </c>
      <c r="D19253" t="s">
        <v>13</v>
      </c>
      <c r="E19253" t="s">
        <v>14</v>
      </c>
      <c r="F19253" t="s">
        <v>26</v>
      </c>
      <c r="G19253" s="3">
        <v>45016.087141203701</v>
      </c>
      <c r="H19253" s="1">
        <v>125000</v>
      </c>
      <c r="I19253" t="s">
        <v>3231</v>
      </c>
      <c r="J19253" t="s">
        <v>28348</v>
      </c>
    </row>
    <row r="19254" spans="1:10">
      <c r="A19254" t="s">
        <v>73</v>
      </c>
      <c r="B19254" t="s">
        <v>28349</v>
      </c>
      <c r="C19254" t="s">
        <v>1392</v>
      </c>
      <c r="D19254" t="s">
        <v>13</v>
      </c>
      <c r="E19254" t="s">
        <v>14</v>
      </c>
      <c r="F19254" t="s">
        <v>1392</v>
      </c>
      <c r="G19254" s="3">
        <v>45115.099398148152</v>
      </c>
      <c r="H19254" s="1">
        <v>147500</v>
      </c>
      <c r="I19254" t="s">
        <v>1393</v>
      </c>
      <c r="J19254" t="s">
        <v>28350</v>
      </c>
    </row>
    <row r="19255" spans="1:10">
      <c r="A19255" t="s">
        <v>10</v>
      </c>
      <c r="B19255" t="s">
        <v>9772</v>
      </c>
      <c r="C19255" t="s">
        <v>75</v>
      </c>
      <c r="D19255" t="s">
        <v>13</v>
      </c>
      <c r="E19255" t="s">
        <v>14</v>
      </c>
      <c r="F19255" t="s">
        <v>26</v>
      </c>
      <c r="G19255" s="3">
        <v>45037.084791666668</v>
      </c>
      <c r="H19255" s="1">
        <v>222000</v>
      </c>
      <c r="I19255" t="s">
        <v>1178</v>
      </c>
    </row>
    <row r="19256" spans="1:10">
      <c r="A19256" t="s">
        <v>10</v>
      </c>
      <c r="B19256" t="s">
        <v>10</v>
      </c>
      <c r="C19256" t="s">
        <v>3034</v>
      </c>
      <c r="D19256" t="s">
        <v>13</v>
      </c>
      <c r="E19256" t="s">
        <v>14</v>
      </c>
      <c r="F19256" t="s">
        <v>26</v>
      </c>
      <c r="G19256" s="3">
        <v>44946.097743055558</v>
      </c>
      <c r="H19256" s="1">
        <v>119550</v>
      </c>
      <c r="I19256" t="s">
        <v>420</v>
      </c>
      <c r="J19256" t="s">
        <v>28351</v>
      </c>
    </row>
    <row r="19257" spans="1:10">
      <c r="A19257" t="s">
        <v>10</v>
      </c>
      <c r="B19257" t="s">
        <v>28352</v>
      </c>
      <c r="C19257" t="s">
        <v>461</v>
      </c>
      <c r="D19257" t="s">
        <v>13</v>
      </c>
      <c r="E19257" t="s">
        <v>14</v>
      </c>
      <c r="F19257" t="s">
        <v>26</v>
      </c>
      <c r="G19257" s="3">
        <v>45005.119386574072</v>
      </c>
      <c r="H19257" s="1">
        <v>150000</v>
      </c>
      <c r="I19257" t="s">
        <v>3803</v>
      </c>
      <c r="J19257" t="s">
        <v>338</v>
      </c>
    </row>
    <row r="19258" spans="1:10">
      <c r="A19258" t="s">
        <v>10</v>
      </c>
      <c r="B19258" t="s">
        <v>28353</v>
      </c>
      <c r="C19258" t="s">
        <v>307</v>
      </c>
      <c r="D19258" t="s">
        <v>1075</v>
      </c>
      <c r="E19258" t="s">
        <v>14</v>
      </c>
      <c r="F19258" t="s">
        <v>26</v>
      </c>
      <c r="G19258" s="3">
        <v>45204.086134259262</v>
      </c>
      <c r="H19258" s="1">
        <v>195000</v>
      </c>
      <c r="I19258" t="s">
        <v>870</v>
      </c>
      <c r="J19258" t="s">
        <v>28354</v>
      </c>
    </row>
    <row r="19259" spans="1:10">
      <c r="A19259" t="s">
        <v>33</v>
      </c>
      <c r="B19259" t="s">
        <v>1843</v>
      </c>
      <c r="C19259" t="s">
        <v>26574</v>
      </c>
      <c r="D19259" t="s">
        <v>13</v>
      </c>
      <c r="E19259" t="s">
        <v>14</v>
      </c>
      <c r="F19259" t="s">
        <v>1820</v>
      </c>
      <c r="G19259" s="3">
        <v>44927.133368055554</v>
      </c>
      <c r="H19259" s="1">
        <v>51000</v>
      </c>
      <c r="I19259" t="s">
        <v>26575</v>
      </c>
    </row>
    <row r="19260" spans="1:10">
      <c r="A19260" t="s">
        <v>73</v>
      </c>
      <c r="B19260" t="s">
        <v>28355</v>
      </c>
      <c r="C19260" t="s">
        <v>711</v>
      </c>
      <c r="D19260" t="s">
        <v>13</v>
      </c>
      <c r="E19260" t="s">
        <v>14</v>
      </c>
      <c r="F19260" t="s">
        <v>712</v>
      </c>
      <c r="G19260" s="3">
        <v>45077.1018287037</v>
      </c>
      <c r="H19260" s="1">
        <v>147500</v>
      </c>
      <c r="I19260" t="s">
        <v>4977</v>
      </c>
      <c r="J19260" t="s">
        <v>28356</v>
      </c>
    </row>
    <row r="19261" spans="1:10">
      <c r="A19261" t="s">
        <v>10</v>
      </c>
      <c r="B19261" t="s">
        <v>20489</v>
      </c>
      <c r="C19261" t="s">
        <v>91</v>
      </c>
      <c r="D19261" t="s">
        <v>13</v>
      </c>
      <c r="E19261" t="s">
        <v>14</v>
      </c>
      <c r="F19261" t="s">
        <v>26</v>
      </c>
      <c r="G19261" s="3">
        <v>44991.085578703707</v>
      </c>
      <c r="H19261" s="1">
        <v>150000</v>
      </c>
      <c r="I19261" t="s">
        <v>1016</v>
      </c>
      <c r="J19261" t="s">
        <v>1191</v>
      </c>
    </row>
    <row r="19262" spans="1:10">
      <c r="A19262" t="s">
        <v>73</v>
      </c>
      <c r="B19262" t="s">
        <v>73</v>
      </c>
      <c r="C19262" t="s">
        <v>614</v>
      </c>
      <c r="D19262" t="s">
        <v>13</v>
      </c>
      <c r="E19262" t="s">
        <v>14</v>
      </c>
      <c r="F19262" t="s">
        <v>608</v>
      </c>
      <c r="G19262" s="3">
        <v>45080.105937499997</v>
      </c>
      <c r="H19262" s="1">
        <v>147500</v>
      </c>
      <c r="I19262" t="s">
        <v>1217</v>
      </c>
      <c r="J19262" t="s">
        <v>28357</v>
      </c>
    </row>
    <row r="19263" spans="1:10">
      <c r="A19263" t="s">
        <v>135</v>
      </c>
      <c r="B19263" t="s">
        <v>28358</v>
      </c>
      <c r="C19263" t="s">
        <v>232</v>
      </c>
      <c r="D19263" t="s">
        <v>13</v>
      </c>
      <c r="E19263" t="s">
        <v>14</v>
      </c>
      <c r="F19263" t="s">
        <v>26</v>
      </c>
      <c r="G19263" s="3">
        <v>45217.083240740743</v>
      </c>
      <c r="H19263" s="1">
        <v>135000</v>
      </c>
      <c r="I19263" t="s">
        <v>9072</v>
      </c>
      <c r="J19263" t="s">
        <v>1334</v>
      </c>
    </row>
    <row r="19264" spans="1:10">
      <c r="A19264" t="s">
        <v>18</v>
      </c>
      <c r="B19264" t="s">
        <v>28359</v>
      </c>
      <c r="C19264" t="s">
        <v>26</v>
      </c>
      <c r="D19264" t="s">
        <v>13</v>
      </c>
      <c r="E19264" t="s">
        <v>14</v>
      </c>
      <c r="F19264" t="s">
        <v>26</v>
      </c>
      <c r="G19264" s="3">
        <v>44977.088807870372</v>
      </c>
      <c r="H19264" s="1">
        <v>81807.5</v>
      </c>
      <c r="I19264" t="s">
        <v>6758</v>
      </c>
      <c r="J19264" t="s">
        <v>28360</v>
      </c>
    </row>
    <row r="19265" spans="1:10">
      <c r="A19265" t="s">
        <v>18</v>
      </c>
      <c r="B19265" t="s">
        <v>18</v>
      </c>
      <c r="C19265" t="s">
        <v>75</v>
      </c>
      <c r="D19265" t="s">
        <v>13</v>
      </c>
      <c r="E19265" t="s">
        <v>14</v>
      </c>
      <c r="F19265" t="s">
        <v>26</v>
      </c>
      <c r="G19265" s="3">
        <v>44952.086076388892</v>
      </c>
      <c r="H19265" s="1">
        <v>147500</v>
      </c>
      <c r="I19265" t="s">
        <v>8481</v>
      </c>
      <c r="J19265" t="s">
        <v>28361</v>
      </c>
    </row>
    <row r="19266" spans="1:10">
      <c r="A19266" t="s">
        <v>18</v>
      </c>
      <c r="B19266" t="s">
        <v>15372</v>
      </c>
      <c r="C19266" t="s">
        <v>24</v>
      </c>
      <c r="D19266" t="s">
        <v>13</v>
      </c>
      <c r="E19266" t="s">
        <v>25</v>
      </c>
      <c r="F19266" t="s">
        <v>26</v>
      </c>
      <c r="G19266" s="3">
        <v>45104.122986111113</v>
      </c>
      <c r="H19266" s="1">
        <v>157500</v>
      </c>
      <c r="I19266" t="s">
        <v>28362</v>
      </c>
      <c r="J19266" t="s">
        <v>28363</v>
      </c>
    </row>
    <row r="19267" spans="1:10">
      <c r="A19267" t="s">
        <v>33</v>
      </c>
      <c r="B19267" t="s">
        <v>33</v>
      </c>
      <c r="C19267" t="s">
        <v>448</v>
      </c>
      <c r="D19267" t="s">
        <v>13</v>
      </c>
      <c r="E19267" t="s">
        <v>14</v>
      </c>
      <c r="F19267" t="s">
        <v>26</v>
      </c>
      <c r="G19267" s="3">
        <v>45115.083657407406</v>
      </c>
      <c r="H19267" s="1">
        <v>70000</v>
      </c>
      <c r="I19267" t="s">
        <v>20497</v>
      </c>
      <c r="J19267" t="s">
        <v>20498</v>
      </c>
    </row>
    <row r="19268" spans="1:10">
      <c r="A19268" t="s">
        <v>10</v>
      </c>
      <c r="B19268" t="s">
        <v>28364</v>
      </c>
      <c r="C19268" t="s">
        <v>391</v>
      </c>
      <c r="D19268" t="s">
        <v>13</v>
      </c>
      <c r="E19268" t="s">
        <v>14</v>
      </c>
      <c r="F19268" t="s">
        <v>26</v>
      </c>
      <c r="G19268" s="3">
        <v>45041.084027777775</v>
      </c>
      <c r="H19268" s="1">
        <v>167755</v>
      </c>
      <c r="I19268" t="s">
        <v>326</v>
      </c>
      <c r="J19268" t="s">
        <v>5134</v>
      </c>
    </row>
    <row r="19269" spans="1:10">
      <c r="A19269" t="s">
        <v>18</v>
      </c>
      <c r="B19269" t="s">
        <v>18</v>
      </c>
      <c r="C19269" t="s">
        <v>28365</v>
      </c>
      <c r="D19269" t="s">
        <v>13</v>
      </c>
      <c r="E19269" t="s">
        <v>14</v>
      </c>
      <c r="F19269" t="s">
        <v>1110</v>
      </c>
      <c r="G19269" s="3">
        <v>45118.112858796296</v>
      </c>
      <c r="H19269" s="1">
        <v>96773</v>
      </c>
      <c r="I19269" t="s">
        <v>28366</v>
      </c>
      <c r="J19269" t="s">
        <v>28367</v>
      </c>
    </row>
    <row r="19270" spans="1:10">
      <c r="A19270" t="s">
        <v>73</v>
      </c>
      <c r="B19270" t="s">
        <v>73</v>
      </c>
      <c r="C19270" t="s">
        <v>411</v>
      </c>
      <c r="D19270" t="s">
        <v>13</v>
      </c>
      <c r="E19270" t="s">
        <v>14</v>
      </c>
      <c r="F19270" t="s">
        <v>411</v>
      </c>
      <c r="G19270" s="3">
        <v>44956.098356481481</v>
      </c>
      <c r="H19270" s="1">
        <v>147500</v>
      </c>
      <c r="I19270" t="s">
        <v>974</v>
      </c>
      <c r="J19270" t="s">
        <v>24118</v>
      </c>
    </row>
    <row r="19271" spans="1:10">
      <c r="A19271" t="s">
        <v>18</v>
      </c>
      <c r="B19271" t="s">
        <v>18</v>
      </c>
      <c r="C19271" t="s">
        <v>16809</v>
      </c>
      <c r="D19271" t="s">
        <v>13</v>
      </c>
      <c r="E19271" t="s">
        <v>14</v>
      </c>
      <c r="F19271" t="s">
        <v>26</v>
      </c>
      <c r="G19271" s="3">
        <v>44979.103564814817</v>
      </c>
      <c r="H19271" s="1">
        <v>125000</v>
      </c>
      <c r="I19271" t="s">
        <v>28368</v>
      </c>
      <c r="J19271" t="s">
        <v>28369</v>
      </c>
    </row>
    <row r="19272" spans="1:10">
      <c r="A19272" t="s">
        <v>212</v>
      </c>
      <c r="B19272" t="s">
        <v>14508</v>
      </c>
      <c r="C19272" t="s">
        <v>232</v>
      </c>
      <c r="D19272" t="s">
        <v>13</v>
      </c>
      <c r="E19272" t="s">
        <v>14</v>
      </c>
      <c r="F19272" t="s">
        <v>26</v>
      </c>
      <c r="G19272" s="3">
        <v>45163.086064814815</v>
      </c>
      <c r="H19272" s="1">
        <v>187500</v>
      </c>
      <c r="I19272" t="s">
        <v>6572</v>
      </c>
      <c r="J19272" t="s">
        <v>28370</v>
      </c>
    </row>
    <row r="19273" spans="1:10">
      <c r="A19273" t="s">
        <v>212</v>
      </c>
      <c r="B19273" t="s">
        <v>9612</v>
      </c>
      <c r="D19273" t="s">
        <v>13</v>
      </c>
      <c r="E19273" t="s">
        <v>14</v>
      </c>
      <c r="F19273" t="s">
        <v>26</v>
      </c>
      <c r="G19273" s="3">
        <v>44980.084305555552</v>
      </c>
      <c r="H19273" s="1">
        <v>125000</v>
      </c>
      <c r="I19273" t="s">
        <v>9613</v>
      </c>
      <c r="J19273" t="s">
        <v>9614</v>
      </c>
    </row>
    <row r="19274" spans="1:10">
      <c r="A19274" t="s">
        <v>10</v>
      </c>
      <c r="B19274" t="s">
        <v>215</v>
      </c>
      <c r="C19274" t="s">
        <v>24</v>
      </c>
      <c r="D19274" t="s">
        <v>13</v>
      </c>
      <c r="E19274" t="s">
        <v>25</v>
      </c>
      <c r="F19274" t="s">
        <v>20</v>
      </c>
      <c r="G19274" s="3">
        <v>45222.11513888889</v>
      </c>
      <c r="H19274" s="1">
        <v>50000</v>
      </c>
      <c r="I19274" t="s">
        <v>28371</v>
      </c>
      <c r="J19274" t="s">
        <v>28372</v>
      </c>
    </row>
    <row r="19275" spans="1:10">
      <c r="A19275" t="s">
        <v>33</v>
      </c>
      <c r="B19275" t="s">
        <v>28373</v>
      </c>
      <c r="C19275" t="s">
        <v>411</v>
      </c>
      <c r="D19275" t="s">
        <v>13</v>
      </c>
      <c r="E19275" t="s">
        <v>14</v>
      </c>
      <c r="F19275" t="s">
        <v>411</v>
      </c>
      <c r="G19275" s="3">
        <v>45111.091203703705</v>
      </c>
      <c r="H19275" s="1">
        <v>79200</v>
      </c>
      <c r="I19275" t="s">
        <v>1814</v>
      </c>
    </row>
    <row r="19276" spans="1:10">
      <c r="A19276" t="s">
        <v>106</v>
      </c>
      <c r="B19276" t="s">
        <v>17284</v>
      </c>
      <c r="C19276" t="s">
        <v>17310</v>
      </c>
      <c r="D19276" t="s">
        <v>13</v>
      </c>
      <c r="E19276" t="s">
        <v>14</v>
      </c>
      <c r="F19276" t="s">
        <v>478</v>
      </c>
      <c r="G19276" s="3">
        <v>45127.111701388887</v>
      </c>
      <c r="H19276" s="1">
        <v>156500</v>
      </c>
      <c r="I19276" t="s">
        <v>6049</v>
      </c>
      <c r="J19276" t="s">
        <v>28374</v>
      </c>
    </row>
    <row r="19277" spans="1:10">
      <c r="A19277" t="s">
        <v>18</v>
      </c>
      <c r="B19277" t="s">
        <v>188</v>
      </c>
      <c r="C19277" t="s">
        <v>161</v>
      </c>
      <c r="D19277" t="s">
        <v>13</v>
      </c>
      <c r="E19277" t="s">
        <v>14</v>
      </c>
      <c r="F19277" t="s">
        <v>162</v>
      </c>
      <c r="G19277" s="3">
        <v>45022.097210648149</v>
      </c>
      <c r="H19277" s="1">
        <v>89100</v>
      </c>
      <c r="I19277" t="s">
        <v>2475</v>
      </c>
      <c r="J19277" t="s">
        <v>28375</v>
      </c>
    </row>
    <row r="19278" spans="1:10">
      <c r="A19278" t="s">
        <v>10</v>
      </c>
      <c r="B19278" t="s">
        <v>357</v>
      </c>
      <c r="C19278" t="s">
        <v>795</v>
      </c>
      <c r="D19278" t="s">
        <v>13</v>
      </c>
      <c r="E19278" t="s">
        <v>14</v>
      </c>
      <c r="F19278" t="s">
        <v>26</v>
      </c>
      <c r="G19278" s="3">
        <v>45094.096689814818</v>
      </c>
      <c r="H19278" s="1">
        <v>150000</v>
      </c>
      <c r="I19278" t="s">
        <v>3231</v>
      </c>
    </row>
    <row r="19279" spans="1:10">
      <c r="A19279" t="s">
        <v>10</v>
      </c>
      <c r="B19279" t="s">
        <v>2618</v>
      </c>
      <c r="C19279" t="s">
        <v>7679</v>
      </c>
      <c r="D19279" t="s">
        <v>13</v>
      </c>
      <c r="E19279" t="s">
        <v>14</v>
      </c>
      <c r="F19279" t="s">
        <v>26</v>
      </c>
      <c r="G19279" s="3">
        <v>45225.087118055555</v>
      </c>
      <c r="H19279" s="1">
        <v>109500</v>
      </c>
      <c r="I19279" t="s">
        <v>729</v>
      </c>
      <c r="J19279" t="s">
        <v>8589</v>
      </c>
    </row>
    <row r="19280" spans="1:10">
      <c r="A19280" t="s">
        <v>18</v>
      </c>
      <c r="B19280" t="s">
        <v>28376</v>
      </c>
      <c r="C19280" t="s">
        <v>19</v>
      </c>
      <c r="D19280" t="s">
        <v>13</v>
      </c>
      <c r="E19280" t="s">
        <v>14</v>
      </c>
      <c r="F19280" t="s">
        <v>20</v>
      </c>
      <c r="G19280" s="3">
        <v>45218.111180555556</v>
      </c>
      <c r="H19280" s="1">
        <v>156000</v>
      </c>
      <c r="I19280" t="s">
        <v>6572</v>
      </c>
      <c r="J19280" t="s">
        <v>28377</v>
      </c>
    </row>
    <row r="19281" spans="1:10">
      <c r="A19281" t="s">
        <v>10</v>
      </c>
      <c r="B19281" t="s">
        <v>10</v>
      </c>
      <c r="C19281" t="s">
        <v>13473</v>
      </c>
      <c r="D19281" t="s">
        <v>13</v>
      </c>
      <c r="E19281" t="s">
        <v>14</v>
      </c>
      <c r="F19281" t="s">
        <v>26</v>
      </c>
      <c r="G19281" s="3">
        <v>45192.123449074075</v>
      </c>
      <c r="H19281" s="1">
        <v>125000</v>
      </c>
      <c r="I19281" t="s">
        <v>186</v>
      </c>
      <c r="J19281" t="s">
        <v>613</v>
      </c>
    </row>
    <row r="19282" spans="1:10">
      <c r="A19282" t="s">
        <v>73</v>
      </c>
      <c r="B19282" t="s">
        <v>73</v>
      </c>
      <c r="C19282" t="s">
        <v>40</v>
      </c>
      <c r="D19282" t="s">
        <v>13</v>
      </c>
      <c r="E19282" t="s">
        <v>14</v>
      </c>
      <c r="F19282" t="s">
        <v>26</v>
      </c>
      <c r="G19282" s="3">
        <v>44930.524976851855</v>
      </c>
      <c r="H19282" s="1">
        <v>180000</v>
      </c>
      <c r="I19282" t="s">
        <v>335</v>
      </c>
      <c r="J19282" t="s">
        <v>28378</v>
      </c>
    </row>
    <row r="19283" spans="1:10">
      <c r="A19283" t="s">
        <v>10</v>
      </c>
      <c r="B19283" t="s">
        <v>1158</v>
      </c>
      <c r="C19283" t="s">
        <v>792</v>
      </c>
      <c r="D19283" t="s">
        <v>13</v>
      </c>
      <c r="E19283" t="s">
        <v>14</v>
      </c>
      <c r="F19283" t="s">
        <v>26</v>
      </c>
      <c r="G19283" s="3">
        <v>44992.103692129633</v>
      </c>
      <c r="H19283" s="1">
        <v>175000</v>
      </c>
      <c r="I19283" t="s">
        <v>13938</v>
      </c>
      <c r="J19283" t="s">
        <v>7038</v>
      </c>
    </row>
    <row r="19284" spans="1:10">
      <c r="A19284" t="s">
        <v>212</v>
      </c>
      <c r="B19284" t="s">
        <v>3764</v>
      </c>
      <c r="C19284" t="s">
        <v>5498</v>
      </c>
      <c r="D19284" t="s">
        <v>13</v>
      </c>
      <c r="E19284" t="s">
        <v>14</v>
      </c>
      <c r="F19284" t="s">
        <v>20</v>
      </c>
      <c r="G19284" s="3">
        <v>44970.140740740739</v>
      </c>
      <c r="H19284" s="1">
        <v>115000</v>
      </c>
      <c r="I19284" t="s">
        <v>3765</v>
      </c>
      <c r="J19284" t="s">
        <v>2353</v>
      </c>
    </row>
    <row r="19285" spans="1:10">
      <c r="A19285" t="s">
        <v>10</v>
      </c>
      <c r="B19285" t="s">
        <v>5390</v>
      </c>
      <c r="C19285" t="s">
        <v>19</v>
      </c>
      <c r="D19285" t="s">
        <v>13</v>
      </c>
      <c r="E19285" t="s">
        <v>14</v>
      </c>
      <c r="F19285" t="s">
        <v>26</v>
      </c>
      <c r="G19285" s="3">
        <v>45017.087060185186</v>
      </c>
      <c r="H19285" s="1">
        <v>149275</v>
      </c>
      <c r="I19285" t="s">
        <v>6758</v>
      </c>
      <c r="J19285" t="s">
        <v>3300</v>
      </c>
    </row>
    <row r="19286" spans="1:10">
      <c r="A19286" t="s">
        <v>18</v>
      </c>
      <c r="B19286" t="s">
        <v>132</v>
      </c>
      <c r="C19286" t="s">
        <v>243</v>
      </c>
      <c r="D19286" t="s">
        <v>13</v>
      </c>
      <c r="E19286" t="s">
        <v>14</v>
      </c>
      <c r="F19286" t="s">
        <v>26</v>
      </c>
      <c r="G19286" s="3">
        <v>45099.120821759258</v>
      </c>
      <c r="H19286" s="1">
        <v>130000</v>
      </c>
      <c r="I19286" t="s">
        <v>28379</v>
      </c>
      <c r="J19286" t="s">
        <v>24403</v>
      </c>
    </row>
    <row r="19287" spans="1:10">
      <c r="A19287" t="s">
        <v>10</v>
      </c>
      <c r="B19287" t="s">
        <v>10</v>
      </c>
      <c r="C19287" t="s">
        <v>26</v>
      </c>
      <c r="D19287" t="s">
        <v>13</v>
      </c>
      <c r="E19287" t="s">
        <v>14</v>
      </c>
      <c r="F19287" t="s">
        <v>26</v>
      </c>
      <c r="G19287" s="3">
        <v>44976.086724537039</v>
      </c>
      <c r="H19287" s="1">
        <v>105000</v>
      </c>
      <c r="I19287" t="s">
        <v>1072</v>
      </c>
      <c r="J19287" t="s">
        <v>613</v>
      </c>
    </row>
    <row r="19288" spans="1:10">
      <c r="A19288" t="s">
        <v>10</v>
      </c>
      <c r="B19288" t="s">
        <v>28380</v>
      </c>
      <c r="C19288" t="s">
        <v>1740</v>
      </c>
      <c r="D19288" t="s">
        <v>13</v>
      </c>
      <c r="E19288" t="s">
        <v>14</v>
      </c>
      <c r="F19288" t="s">
        <v>314</v>
      </c>
      <c r="G19288" s="3">
        <v>45085.122881944444</v>
      </c>
      <c r="H19288" s="1">
        <v>157500</v>
      </c>
      <c r="I19288" t="s">
        <v>1741</v>
      </c>
      <c r="J19288" t="s">
        <v>10096</v>
      </c>
    </row>
    <row r="19289" spans="1:10">
      <c r="A19289" t="s">
        <v>10</v>
      </c>
      <c r="B19289" t="s">
        <v>28381</v>
      </c>
      <c r="C19289" t="s">
        <v>9498</v>
      </c>
      <c r="D19289" t="s">
        <v>13</v>
      </c>
      <c r="E19289" t="s">
        <v>14</v>
      </c>
      <c r="F19289" t="s">
        <v>601</v>
      </c>
      <c r="G19289" s="3">
        <v>45078.098495370374</v>
      </c>
      <c r="H19289" s="1">
        <v>157500</v>
      </c>
      <c r="I19289" t="s">
        <v>9499</v>
      </c>
      <c r="J19289" t="s">
        <v>28382</v>
      </c>
    </row>
    <row r="19290" spans="1:10">
      <c r="A19290" t="s">
        <v>18</v>
      </c>
      <c r="B19290" t="s">
        <v>5860</v>
      </c>
      <c r="C19290" t="s">
        <v>232</v>
      </c>
      <c r="D19290" t="s">
        <v>13</v>
      </c>
      <c r="E19290" t="s">
        <v>14</v>
      </c>
      <c r="F19290" t="s">
        <v>26</v>
      </c>
      <c r="G19290" s="3">
        <v>45158.122546296298</v>
      </c>
      <c r="H19290" s="1">
        <v>295000</v>
      </c>
      <c r="I19290" t="s">
        <v>4626</v>
      </c>
      <c r="J19290" t="s">
        <v>28383</v>
      </c>
    </row>
    <row r="19291" spans="1:10">
      <c r="A19291" t="s">
        <v>1537</v>
      </c>
      <c r="B19291" t="s">
        <v>28384</v>
      </c>
      <c r="C19291" t="s">
        <v>528</v>
      </c>
      <c r="D19291" t="s">
        <v>13</v>
      </c>
      <c r="E19291" t="s">
        <v>14</v>
      </c>
      <c r="F19291" t="s">
        <v>528</v>
      </c>
      <c r="G19291" s="3">
        <v>44957.108472222222</v>
      </c>
      <c r="H19291" s="1">
        <v>79200</v>
      </c>
      <c r="I19291" t="s">
        <v>2348</v>
      </c>
      <c r="J19291" t="s">
        <v>28385</v>
      </c>
    </row>
    <row r="19292" spans="1:10">
      <c r="A19292" t="s">
        <v>10</v>
      </c>
      <c r="B19292" t="s">
        <v>398</v>
      </c>
      <c r="C19292" t="s">
        <v>24</v>
      </c>
      <c r="D19292" t="s">
        <v>13</v>
      </c>
      <c r="E19292" t="s">
        <v>25</v>
      </c>
      <c r="F19292" t="s">
        <v>26</v>
      </c>
      <c r="G19292" s="3">
        <v>44987.090127314812</v>
      </c>
      <c r="H19292" s="1">
        <v>195000</v>
      </c>
      <c r="I19292" t="s">
        <v>16462</v>
      </c>
    </row>
    <row r="19293" spans="1:10">
      <c r="A19293" t="s">
        <v>33</v>
      </c>
      <c r="B19293" t="s">
        <v>28386</v>
      </c>
      <c r="C19293" t="s">
        <v>232</v>
      </c>
      <c r="D19293" t="s">
        <v>13</v>
      </c>
      <c r="E19293" t="s">
        <v>14</v>
      </c>
      <c r="F19293" t="s">
        <v>26</v>
      </c>
      <c r="G19293" s="3">
        <v>45276.083391203705</v>
      </c>
      <c r="H19293" s="1">
        <v>67500</v>
      </c>
      <c r="I19293" t="s">
        <v>26429</v>
      </c>
      <c r="J19293" t="s">
        <v>235</v>
      </c>
    </row>
    <row r="19294" spans="1:10">
      <c r="A19294" t="s">
        <v>10</v>
      </c>
      <c r="B19294" t="s">
        <v>10</v>
      </c>
      <c r="C19294" t="s">
        <v>26</v>
      </c>
      <c r="D19294" t="s">
        <v>13</v>
      </c>
      <c r="E19294" t="s">
        <v>14</v>
      </c>
      <c r="F19294" t="s">
        <v>26</v>
      </c>
      <c r="G19294" s="3">
        <v>45044.086967592593</v>
      </c>
      <c r="H19294" s="1">
        <v>112500</v>
      </c>
      <c r="I19294" t="s">
        <v>28387</v>
      </c>
      <c r="J19294" t="s">
        <v>2968</v>
      </c>
    </row>
    <row r="19295" spans="1:10">
      <c r="A19295" t="s">
        <v>135</v>
      </c>
      <c r="B19295" t="s">
        <v>28388</v>
      </c>
      <c r="C19295" t="s">
        <v>171</v>
      </c>
      <c r="D19295" t="s">
        <v>13</v>
      </c>
      <c r="E19295" t="s">
        <v>14</v>
      </c>
      <c r="F19295" t="s">
        <v>171</v>
      </c>
      <c r="G19295" s="3">
        <v>45231.089733796296</v>
      </c>
      <c r="H19295" s="1">
        <v>79200</v>
      </c>
      <c r="I19295" t="s">
        <v>253</v>
      </c>
    </row>
    <row r="19296" spans="1:10">
      <c r="A19296" t="s">
        <v>33</v>
      </c>
      <c r="B19296" t="s">
        <v>28389</v>
      </c>
      <c r="C19296" t="s">
        <v>741</v>
      </c>
      <c r="D19296" t="s">
        <v>13</v>
      </c>
      <c r="E19296" t="s">
        <v>14</v>
      </c>
      <c r="F19296" t="s">
        <v>171</v>
      </c>
      <c r="G19296" s="3">
        <v>45063.094884259262</v>
      </c>
      <c r="H19296" s="1">
        <v>111175</v>
      </c>
      <c r="I19296" t="s">
        <v>1472</v>
      </c>
      <c r="J19296" t="s">
        <v>28390</v>
      </c>
    </row>
    <row r="19297" spans="1:10">
      <c r="A19297" t="s">
        <v>10</v>
      </c>
      <c r="B19297" t="s">
        <v>28391</v>
      </c>
      <c r="C19297" t="s">
        <v>136</v>
      </c>
      <c r="D19297" t="s">
        <v>13</v>
      </c>
      <c r="E19297" t="s">
        <v>14</v>
      </c>
      <c r="F19297" t="s">
        <v>26</v>
      </c>
      <c r="G19297" s="3">
        <v>45043.087187500001</v>
      </c>
      <c r="H19297" s="1">
        <v>245000</v>
      </c>
      <c r="I19297" t="s">
        <v>4875</v>
      </c>
      <c r="J19297" t="s">
        <v>24833</v>
      </c>
    </row>
    <row r="19298" spans="1:10">
      <c r="A19298" t="s">
        <v>10</v>
      </c>
      <c r="B19298" t="s">
        <v>1569</v>
      </c>
      <c r="C19298" t="s">
        <v>24</v>
      </c>
      <c r="D19298" t="s">
        <v>13</v>
      </c>
      <c r="E19298" t="s">
        <v>25</v>
      </c>
      <c r="F19298" t="s">
        <v>26</v>
      </c>
      <c r="G19298" s="3">
        <v>45002.08761574074</v>
      </c>
      <c r="H19298" s="1">
        <v>177500</v>
      </c>
      <c r="I19298" t="s">
        <v>13894</v>
      </c>
      <c r="J19298" t="s">
        <v>28392</v>
      </c>
    </row>
    <row r="19299" spans="1:10">
      <c r="A19299" t="s">
        <v>212</v>
      </c>
      <c r="B19299" t="s">
        <v>212</v>
      </c>
      <c r="C19299" t="s">
        <v>24</v>
      </c>
      <c r="D19299" t="s">
        <v>13</v>
      </c>
      <c r="E19299" t="s">
        <v>25</v>
      </c>
      <c r="F19299" t="s">
        <v>26</v>
      </c>
      <c r="G19299" s="3">
        <v>44933.087268518517</v>
      </c>
      <c r="H19299" s="1">
        <v>160000</v>
      </c>
      <c r="I19299" t="s">
        <v>335</v>
      </c>
      <c r="J19299" t="s">
        <v>28393</v>
      </c>
    </row>
    <row r="19300" spans="1:10">
      <c r="A19300" t="s">
        <v>33</v>
      </c>
      <c r="B19300" t="s">
        <v>28394</v>
      </c>
      <c r="C19300" t="s">
        <v>1539</v>
      </c>
      <c r="D19300" t="s">
        <v>13</v>
      </c>
      <c r="E19300" t="s">
        <v>14</v>
      </c>
      <c r="F19300" t="s">
        <v>940</v>
      </c>
      <c r="G19300" s="3">
        <v>45139.126400462963</v>
      </c>
      <c r="H19300" s="1">
        <v>72900</v>
      </c>
      <c r="I19300" t="s">
        <v>28395</v>
      </c>
      <c r="J19300" t="s">
        <v>28396</v>
      </c>
    </row>
    <row r="19301" spans="1:10">
      <c r="A19301" t="s">
        <v>33</v>
      </c>
      <c r="B19301" t="s">
        <v>28397</v>
      </c>
      <c r="C19301" t="s">
        <v>185</v>
      </c>
      <c r="D19301" t="s">
        <v>13</v>
      </c>
      <c r="E19301" t="s">
        <v>14</v>
      </c>
      <c r="F19301" t="s">
        <v>26</v>
      </c>
      <c r="G19301" s="3">
        <v>44986.085648148146</v>
      </c>
      <c r="H19301" s="1">
        <v>111175</v>
      </c>
      <c r="I19301" t="s">
        <v>2926</v>
      </c>
    </row>
    <row r="19302" spans="1:10">
      <c r="A19302" t="s">
        <v>33</v>
      </c>
      <c r="B19302" t="s">
        <v>28398</v>
      </c>
      <c r="C19302" t="s">
        <v>28399</v>
      </c>
      <c r="D19302" t="s">
        <v>13</v>
      </c>
      <c r="E19302" t="s">
        <v>14</v>
      </c>
      <c r="F19302" t="s">
        <v>7271</v>
      </c>
      <c r="G19302" s="3">
        <v>44951.115300925929</v>
      </c>
      <c r="H19302" s="1">
        <v>44100</v>
      </c>
      <c r="I19302" t="s">
        <v>28400</v>
      </c>
      <c r="J19302" t="s">
        <v>28401</v>
      </c>
    </row>
    <row r="19303" spans="1:10">
      <c r="A19303" t="s">
        <v>10</v>
      </c>
      <c r="B19303" t="s">
        <v>11621</v>
      </c>
      <c r="C19303" t="s">
        <v>1819</v>
      </c>
      <c r="D19303" t="s">
        <v>13</v>
      </c>
      <c r="E19303" t="s">
        <v>14</v>
      </c>
      <c r="F19303" t="s">
        <v>1820</v>
      </c>
      <c r="G19303" s="3">
        <v>45007.113981481481</v>
      </c>
      <c r="H19303" s="1">
        <v>89100</v>
      </c>
      <c r="I19303" t="s">
        <v>1795</v>
      </c>
    </row>
    <row r="19304" spans="1:10">
      <c r="A19304" t="s">
        <v>10</v>
      </c>
      <c r="B19304" t="s">
        <v>26638</v>
      </c>
      <c r="C19304" t="s">
        <v>237</v>
      </c>
      <c r="D19304" t="s">
        <v>13</v>
      </c>
      <c r="E19304" t="s">
        <v>14</v>
      </c>
      <c r="F19304" t="s">
        <v>26</v>
      </c>
      <c r="G19304" s="3">
        <v>45174.086597222224</v>
      </c>
      <c r="H19304" s="1">
        <v>146500</v>
      </c>
      <c r="I19304" t="s">
        <v>69</v>
      </c>
      <c r="J19304" t="s">
        <v>582</v>
      </c>
    </row>
    <row r="19305" spans="1:10">
      <c r="A19305" t="s">
        <v>33</v>
      </c>
      <c r="B19305" t="s">
        <v>28402</v>
      </c>
      <c r="C19305" t="s">
        <v>108</v>
      </c>
      <c r="D19305" t="s">
        <v>13</v>
      </c>
      <c r="E19305" t="s">
        <v>14</v>
      </c>
      <c r="F19305" t="s">
        <v>26</v>
      </c>
      <c r="G19305" s="3">
        <v>45077.083923611113</v>
      </c>
      <c r="H19305" s="1">
        <v>150000</v>
      </c>
      <c r="I19305" t="s">
        <v>13938</v>
      </c>
      <c r="J19305" t="s">
        <v>26017</v>
      </c>
    </row>
    <row r="19306" spans="1:10">
      <c r="A19306" t="s">
        <v>135</v>
      </c>
      <c r="B19306" t="s">
        <v>28403</v>
      </c>
      <c r="C19306" t="s">
        <v>28404</v>
      </c>
      <c r="D19306" t="s">
        <v>1075</v>
      </c>
      <c r="E19306" t="s">
        <v>14</v>
      </c>
      <c r="F19306" t="s">
        <v>26</v>
      </c>
      <c r="G19306" s="3">
        <v>45247.085821759261</v>
      </c>
      <c r="H19306" s="1">
        <v>193048</v>
      </c>
      <c r="I19306" t="s">
        <v>1469</v>
      </c>
      <c r="J19306" t="s">
        <v>28405</v>
      </c>
    </row>
    <row r="19307" spans="1:10">
      <c r="A19307" t="s">
        <v>33</v>
      </c>
      <c r="B19307" t="s">
        <v>33</v>
      </c>
      <c r="C19307" t="s">
        <v>189</v>
      </c>
      <c r="D19307" t="s">
        <v>13</v>
      </c>
      <c r="E19307" t="s">
        <v>14</v>
      </c>
      <c r="F19307" t="s">
        <v>190</v>
      </c>
      <c r="G19307" s="3">
        <v>45008.117974537039</v>
      </c>
      <c r="H19307" s="1">
        <v>53014</v>
      </c>
      <c r="I19307" t="s">
        <v>10872</v>
      </c>
      <c r="J19307" t="s">
        <v>316</v>
      </c>
    </row>
    <row r="19308" spans="1:10">
      <c r="A19308" t="s">
        <v>77</v>
      </c>
      <c r="B19308" t="s">
        <v>567</v>
      </c>
      <c r="C19308" t="s">
        <v>24</v>
      </c>
      <c r="D19308" t="s">
        <v>13</v>
      </c>
      <c r="E19308" t="s">
        <v>25</v>
      </c>
      <c r="F19308" t="s">
        <v>26</v>
      </c>
      <c r="G19308" s="3">
        <v>45125.085451388892</v>
      </c>
      <c r="H19308" s="1">
        <v>82500</v>
      </c>
      <c r="I19308" t="s">
        <v>28406</v>
      </c>
      <c r="J19308" t="s">
        <v>28407</v>
      </c>
    </row>
    <row r="19309" spans="1:10">
      <c r="A19309" t="s">
        <v>10</v>
      </c>
      <c r="B19309" t="s">
        <v>13112</v>
      </c>
      <c r="C19309" t="s">
        <v>14072</v>
      </c>
      <c r="D19309" t="s">
        <v>13</v>
      </c>
      <c r="E19309" t="s">
        <v>14</v>
      </c>
      <c r="F19309" t="s">
        <v>694</v>
      </c>
      <c r="G19309" s="3">
        <v>45053.108113425929</v>
      </c>
      <c r="H19309" s="1">
        <v>69962.5</v>
      </c>
      <c r="I19309" t="s">
        <v>14073</v>
      </c>
      <c r="J19309" t="s">
        <v>6149</v>
      </c>
    </row>
    <row r="19310" spans="1:10">
      <c r="A19310" t="s">
        <v>33</v>
      </c>
      <c r="B19310" t="s">
        <v>28408</v>
      </c>
      <c r="C19310" t="s">
        <v>1026</v>
      </c>
      <c r="D19310" t="s">
        <v>13</v>
      </c>
      <c r="E19310" t="s">
        <v>14</v>
      </c>
      <c r="F19310" t="s">
        <v>1026</v>
      </c>
      <c r="G19310" s="3">
        <v>45097.108877314815</v>
      </c>
      <c r="H19310" s="1">
        <v>105000</v>
      </c>
      <c r="I19310" t="s">
        <v>685</v>
      </c>
      <c r="J19310" t="s">
        <v>28409</v>
      </c>
    </row>
    <row r="19311" spans="1:10">
      <c r="A19311" t="s">
        <v>10</v>
      </c>
      <c r="B19311" t="s">
        <v>1430</v>
      </c>
      <c r="C19311" t="s">
        <v>6966</v>
      </c>
      <c r="D19311" t="s">
        <v>13</v>
      </c>
      <c r="E19311" t="s">
        <v>14</v>
      </c>
      <c r="F19311" t="s">
        <v>601</v>
      </c>
      <c r="G19311" s="3">
        <v>45071.092256944445</v>
      </c>
      <c r="H19311" s="1">
        <v>147500</v>
      </c>
      <c r="I19311" t="s">
        <v>18183</v>
      </c>
      <c r="J19311" t="s">
        <v>28410</v>
      </c>
    </row>
    <row r="19312" spans="1:10">
      <c r="A19312" t="s">
        <v>33</v>
      </c>
      <c r="B19312" t="s">
        <v>28411</v>
      </c>
      <c r="C19312" t="s">
        <v>232</v>
      </c>
      <c r="D19312" t="s">
        <v>13</v>
      </c>
      <c r="E19312" t="s">
        <v>14</v>
      </c>
      <c r="F19312" t="s">
        <v>26</v>
      </c>
      <c r="G19312" s="3">
        <v>45049.083368055559</v>
      </c>
      <c r="H19312" s="1">
        <v>110150</v>
      </c>
      <c r="I19312" t="s">
        <v>15258</v>
      </c>
      <c r="J19312" t="s">
        <v>819</v>
      </c>
    </row>
    <row r="19313" spans="1:10">
      <c r="A19313" t="s">
        <v>135</v>
      </c>
      <c r="B19313" t="s">
        <v>135</v>
      </c>
      <c r="C19313" t="s">
        <v>10761</v>
      </c>
      <c r="D19313" t="s">
        <v>13</v>
      </c>
      <c r="E19313" t="s">
        <v>14</v>
      </c>
      <c r="F19313" t="s">
        <v>26</v>
      </c>
      <c r="G19313" s="3">
        <v>45174.083541666667</v>
      </c>
      <c r="H19313" s="1">
        <v>90000</v>
      </c>
      <c r="I19313" t="s">
        <v>28412</v>
      </c>
      <c r="J19313" t="s">
        <v>13262</v>
      </c>
    </row>
    <row r="19314" spans="1:10">
      <c r="A19314" t="s">
        <v>135</v>
      </c>
      <c r="B19314" t="s">
        <v>28413</v>
      </c>
      <c r="C19314" t="s">
        <v>24168</v>
      </c>
      <c r="D19314" t="s">
        <v>100</v>
      </c>
      <c r="E19314" t="s">
        <v>14</v>
      </c>
      <c r="F19314" t="s">
        <v>681</v>
      </c>
      <c r="G19314" s="3">
        <v>45085.120300925926</v>
      </c>
      <c r="H19314" s="1">
        <v>111175</v>
      </c>
      <c r="I19314" t="s">
        <v>19148</v>
      </c>
      <c r="J19314" t="s">
        <v>199</v>
      </c>
    </row>
    <row r="19315" spans="1:10">
      <c r="A19315" t="s">
        <v>18</v>
      </c>
      <c r="B19315" t="s">
        <v>5721</v>
      </c>
      <c r="C19315" t="s">
        <v>4048</v>
      </c>
      <c r="D19315" t="s">
        <v>13</v>
      </c>
      <c r="E19315" t="s">
        <v>14</v>
      </c>
      <c r="F19315" t="s">
        <v>26</v>
      </c>
      <c r="G19315" s="3">
        <v>45029.100138888891</v>
      </c>
      <c r="H19315" s="1">
        <v>146000</v>
      </c>
      <c r="I19315" t="s">
        <v>3610</v>
      </c>
      <c r="J19315" t="s">
        <v>28414</v>
      </c>
    </row>
    <row r="19316" spans="1:10">
      <c r="A19316" t="s">
        <v>18</v>
      </c>
      <c r="B19316" t="s">
        <v>12612</v>
      </c>
      <c r="C19316" t="s">
        <v>352</v>
      </c>
      <c r="D19316" t="s">
        <v>13</v>
      </c>
      <c r="E19316" t="s">
        <v>14</v>
      </c>
      <c r="F19316" t="s">
        <v>352</v>
      </c>
      <c r="G19316" s="3">
        <v>45057.099641203706</v>
      </c>
      <c r="H19316" s="1">
        <v>96773</v>
      </c>
      <c r="I19316" t="s">
        <v>172</v>
      </c>
      <c r="J19316" t="s">
        <v>18397</v>
      </c>
    </row>
    <row r="19317" spans="1:10">
      <c r="A19317" t="s">
        <v>10</v>
      </c>
      <c r="B19317" t="s">
        <v>10</v>
      </c>
      <c r="C19317" t="s">
        <v>478</v>
      </c>
      <c r="D19317" t="s">
        <v>13</v>
      </c>
      <c r="E19317" t="s">
        <v>14</v>
      </c>
      <c r="F19317" t="s">
        <v>478</v>
      </c>
      <c r="G19317" s="3">
        <v>45153.114224537036</v>
      </c>
      <c r="H19317" s="1">
        <v>157500</v>
      </c>
      <c r="I19317" t="s">
        <v>479</v>
      </c>
      <c r="J19317" t="s">
        <v>28415</v>
      </c>
    </row>
    <row r="19318" spans="1:10">
      <c r="A19318" t="s">
        <v>10</v>
      </c>
      <c r="B19318" t="s">
        <v>1430</v>
      </c>
      <c r="C19318" t="s">
        <v>2012</v>
      </c>
      <c r="D19318" t="s">
        <v>100</v>
      </c>
      <c r="E19318" t="s">
        <v>14</v>
      </c>
      <c r="F19318" t="s">
        <v>2012</v>
      </c>
      <c r="G19318" s="3">
        <v>44946.125127314815</v>
      </c>
      <c r="H19318" s="1">
        <v>139216</v>
      </c>
      <c r="I19318" t="s">
        <v>14082</v>
      </c>
      <c r="J19318" t="s">
        <v>28416</v>
      </c>
    </row>
    <row r="19319" spans="1:10">
      <c r="A19319" t="s">
        <v>10</v>
      </c>
      <c r="B19319" t="s">
        <v>4358</v>
      </c>
      <c r="C19319" t="s">
        <v>75</v>
      </c>
      <c r="D19319" t="s">
        <v>13</v>
      </c>
      <c r="E19319" t="s">
        <v>14</v>
      </c>
      <c r="F19319" t="s">
        <v>26</v>
      </c>
      <c r="G19319" s="3">
        <v>44968.086145833331</v>
      </c>
      <c r="H19319" s="1">
        <v>307500</v>
      </c>
      <c r="I19319" t="s">
        <v>16969</v>
      </c>
      <c r="J19319" t="s">
        <v>13955</v>
      </c>
    </row>
    <row r="19320" spans="1:10">
      <c r="A19320" t="s">
        <v>18</v>
      </c>
      <c r="B19320" t="s">
        <v>28417</v>
      </c>
      <c r="C19320" t="s">
        <v>24</v>
      </c>
      <c r="D19320" t="s">
        <v>13</v>
      </c>
      <c r="E19320" t="s">
        <v>25</v>
      </c>
      <c r="F19320" t="s">
        <v>26</v>
      </c>
      <c r="G19320" s="3">
        <v>45071.089189814818</v>
      </c>
      <c r="H19320" s="1">
        <v>90000</v>
      </c>
      <c r="I19320" t="s">
        <v>28418</v>
      </c>
      <c r="J19320" t="s">
        <v>19527</v>
      </c>
    </row>
    <row r="19321" spans="1:10">
      <c r="A19321" t="s">
        <v>18</v>
      </c>
      <c r="B19321" t="s">
        <v>28419</v>
      </c>
      <c r="C19321" t="s">
        <v>6990</v>
      </c>
      <c r="D19321" t="s">
        <v>13</v>
      </c>
      <c r="E19321" t="s">
        <v>14</v>
      </c>
      <c r="F19321" t="s">
        <v>608</v>
      </c>
      <c r="G19321" s="3">
        <v>44971.107395833336</v>
      </c>
      <c r="H19321" s="1">
        <v>147500</v>
      </c>
      <c r="I19321" t="s">
        <v>12212</v>
      </c>
      <c r="J19321" t="s">
        <v>28420</v>
      </c>
    </row>
    <row r="19322" spans="1:10">
      <c r="A19322" t="s">
        <v>33</v>
      </c>
      <c r="B19322" t="s">
        <v>28421</v>
      </c>
      <c r="C19322" t="s">
        <v>21364</v>
      </c>
      <c r="D19322" t="s">
        <v>100</v>
      </c>
      <c r="E19322" t="s">
        <v>14</v>
      </c>
      <c r="F19322" t="s">
        <v>694</v>
      </c>
      <c r="G19322" s="3">
        <v>45128.116724537038</v>
      </c>
      <c r="H19322" s="1">
        <v>57500</v>
      </c>
      <c r="I19322" t="s">
        <v>1896</v>
      </c>
      <c r="J19322" t="s">
        <v>28422</v>
      </c>
    </row>
    <row r="19323" spans="1:10">
      <c r="A19323" t="s">
        <v>18</v>
      </c>
      <c r="B19323" t="s">
        <v>22191</v>
      </c>
      <c r="C19323" t="s">
        <v>3285</v>
      </c>
      <c r="D19323" t="s">
        <v>13</v>
      </c>
      <c r="E19323" t="s">
        <v>14</v>
      </c>
      <c r="F19323" t="s">
        <v>20</v>
      </c>
      <c r="G19323" s="3">
        <v>45175.122337962966</v>
      </c>
      <c r="H19323" s="1">
        <v>125000</v>
      </c>
      <c r="I19323" t="s">
        <v>2720</v>
      </c>
      <c r="J19323" t="s">
        <v>2721</v>
      </c>
    </row>
    <row r="19324" spans="1:10">
      <c r="A19324" t="s">
        <v>33</v>
      </c>
      <c r="B19324" t="s">
        <v>1084</v>
      </c>
      <c r="C19324" t="s">
        <v>237</v>
      </c>
      <c r="D19324" t="s">
        <v>100</v>
      </c>
      <c r="E19324" t="s">
        <v>14</v>
      </c>
      <c r="F19324" t="s">
        <v>26</v>
      </c>
      <c r="G19324" s="3">
        <v>45100.085138888891</v>
      </c>
      <c r="H19324" s="1">
        <v>86000</v>
      </c>
      <c r="I19324" t="s">
        <v>28423</v>
      </c>
      <c r="J19324" t="s">
        <v>2927</v>
      </c>
    </row>
    <row r="19325" spans="1:10">
      <c r="A19325" t="s">
        <v>33</v>
      </c>
      <c r="B19325" t="s">
        <v>33</v>
      </c>
      <c r="C19325" t="s">
        <v>136</v>
      </c>
      <c r="D19325" t="s">
        <v>13</v>
      </c>
      <c r="E19325" t="s">
        <v>14</v>
      </c>
      <c r="F19325" t="s">
        <v>26</v>
      </c>
      <c r="G19325" s="3">
        <v>45085.083715277775</v>
      </c>
      <c r="H19325" s="1">
        <v>90000</v>
      </c>
      <c r="I19325" t="s">
        <v>28302</v>
      </c>
      <c r="J19325" t="s">
        <v>316</v>
      </c>
    </row>
    <row r="19326" spans="1:10">
      <c r="A19326" t="s">
        <v>10</v>
      </c>
      <c r="B19326" t="s">
        <v>2972</v>
      </c>
      <c r="C19326" t="s">
        <v>1597</v>
      </c>
      <c r="D19326" t="s">
        <v>13</v>
      </c>
      <c r="E19326" t="s">
        <v>14</v>
      </c>
      <c r="F19326" t="s">
        <v>26</v>
      </c>
      <c r="G19326" s="3">
        <v>45086.085266203707</v>
      </c>
      <c r="H19326" s="1">
        <v>165000</v>
      </c>
      <c r="I19326" t="s">
        <v>13022</v>
      </c>
      <c r="J19326" t="s">
        <v>1334</v>
      </c>
    </row>
    <row r="19327" spans="1:10">
      <c r="A19327" t="s">
        <v>18</v>
      </c>
      <c r="B19327" t="s">
        <v>18</v>
      </c>
      <c r="C19327" t="s">
        <v>1789</v>
      </c>
      <c r="D19327" t="s">
        <v>13</v>
      </c>
      <c r="E19327" t="s">
        <v>14</v>
      </c>
      <c r="F19327" t="s">
        <v>1790</v>
      </c>
      <c r="G19327" s="3">
        <v>45108.101018518515</v>
      </c>
      <c r="H19327" s="1">
        <v>134241</v>
      </c>
      <c r="I19327" t="s">
        <v>9898</v>
      </c>
      <c r="J19327" t="s">
        <v>28424</v>
      </c>
    </row>
    <row r="19328" spans="1:10">
      <c r="A19328" t="s">
        <v>18</v>
      </c>
      <c r="B19328" t="s">
        <v>688</v>
      </c>
      <c r="C19328" t="s">
        <v>24</v>
      </c>
      <c r="D19328" t="s">
        <v>13</v>
      </c>
      <c r="E19328" t="s">
        <v>25</v>
      </c>
      <c r="F19328" t="s">
        <v>26</v>
      </c>
      <c r="G19328" s="3">
        <v>45204.087870370371</v>
      </c>
      <c r="H19328" s="1">
        <v>109000</v>
      </c>
      <c r="I19328" t="s">
        <v>516</v>
      </c>
      <c r="J19328" t="s">
        <v>3221</v>
      </c>
    </row>
    <row r="19329" spans="1:10">
      <c r="A19329" t="s">
        <v>212</v>
      </c>
      <c r="B19329" t="s">
        <v>212</v>
      </c>
      <c r="C19329" t="s">
        <v>1348</v>
      </c>
      <c r="D19329" t="s">
        <v>13</v>
      </c>
      <c r="E19329" t="s">
        <v>14</v>
      </c>
      <c r="F19329" t="s">
        <v>26</v>
      </c>
      <c r="G19329" s="3">
        <v>45273.121851851851</v>
      </c>
      <c r="H19329" s="1">
        <v>117000</v>
      </c>
      <c r="I19329" t="s">
        <v>15741</v>
      </c>
      <c r="J19329" t="s">
        <v>15742</v>
      </c>
    </row>
    <row r="19330" spans="1:10">
      <c r="A19330" t="s">
        <v>18</v>
      </c>
      <c r="B19330" t="s">
        <v>18</v>
      </c>
      <c r="C19330" t="s">
        <v>614</v>
      </c>
      <c r="D19330" t="s">
        <v>13</v>
      </c>
      <c r="E19330" t="s">
        <v>14</v>
      </c>
      <c r="F19330" t="s">
        <v>608</v>
      </c>
      <c r="G19330" s="3">
        <v>45020.09920138889</v>
      </c>
      <c r="H19330" s="1">
        <v>147500</v>
      </c>
      <c r="I19330" t="s">
        <v>1055</v>
      </c>
      <c r="J19330" t="s">
        <v>28425</v>
      </c>
    </row>
    <row r="19331" spans="1:10">
      <c r="A19331" t="s">
        <v>10</v>
      </c>
      <c r="B19331" t="s">
        <v>28426</v>
      </c>
      <c r="D19331" t="s">
        <v>13</v>
      </c>
      <c r="E19331" t="s">
        <v>14</v>
      </c>
      <c r="F19331" t="s">
        <v>528</v>
      </c>
      <c r="G19331" s="3">
        <v>45014.134548611109</v>
      </c>
      <c r="H19331" s="1">
        <v>157500</v>
      </c>
      <c r="I19331" t="s">
        <v>4644</v>
      </c>
      <c r="J19331" t="s">
        <v>28427</v>
      </c>
    </row>
    <row r="19332" spans="1:10">
      <c r="A19332" t="s">
        <v>10</v>
      </c>
      <c r="B19332" t="s">
        <v>10</v>
      </c>
      <c r="C19332" t="s">
        <v>4102</v>
      </c>
      <c r="D19332" t="s">
        <v>13</v>
      </c>
      <c r="E19332" t="s">
        <v>14</v>
      </c>
      <c r="F19332" t="s">
        <v>26</v>
      </c>
      <c r="G19332" s="3">
        <v>45248.126597222225</v>
      </c>
      <c r="H19332" s="1">
        <v>90000</v>
      </c>
      <c r="I19332" t="s">
        <v>28428</v>
      </c>
      <c r="J19332" t="s">
        <v>28429</v>
      </c>
    </row>
    <row r="19333" spans="1:10">
      <c r="A19333" t="s">
        <v>10</v>
      </c>
      <c r="B19333" t="s">
        <v>21456</v>
      </c>
      <c r="C19333" t="s">
        <v>589</v>
      </c>
      <c r="D19333" t="s">
        <v>1075</v>
      </c>
      <c r="E19333" t="s">
        <v>14</v>
      </c>
      <c r="F19333" t="s">
        <v>26</v>
      </c>
      <c r="G19333" s="3">
        <v>45204.085578703707</v>
      </c>
      <c r="H19333" s="1">
        <v>95700</v>
      </c>
      <c r="I19333" t="s">
        <v>420</v>
      </c>
      <c r="J19333" t="s">
        <v>3788</v>
      </c>
    </row>
    <row r="19334" spans="1:10">
      <c r="A19334" t="s">
        <v>10</v>
      </c>
      <c r="B19334" t="s">
        <v>28430</v>
      </c>
      <c r="C19334" t="s">
        <v>901</v>
      </c>
      <c r="D19334" t="s">
        <v>13</v>
      </c>
      <c r="E19334" t="s">
        <v>14</v>
      </c>
      <c r="F19334" t="s">
        <v>20</v>
      </c>
      <c r="G19334" s="3">
        <v>45197.095543981479</v>
      </c>
      <c r="H19334" s="1">
        <v>85800</v>
      </c>
      <c r="I19334" t="s">
        <v>10573</v>
      </c>
      <c r="J19334" t="s">
        <v>10574</v>
      </c>
    </row>
    <row r="19335" spans="1:10">
      <c r="A19335" t="s">
        <v>18</v>
      </c>
      <c r="B19335" t="s">
        <v>18</v>
      </c>
      <c r="C19335" t="s">
        <v>170</v>
      </c>
      <c r="D19335" t="s">
        <v>13</v>
      </c>
      <c r="E19335" t="s">
        <v>14</v>
      </c>
      <c r="F19335" t="s">
        <v>171</v>
      </c>
      <c r="G19335" s="3">
        <v>45078.093078703707</v>
      </c>
      <c r="H19335" s="1">
        <v>134241</v>
      </c>
      <c r="I19335" t="s">
        <v>2509</v>
      </c>
      <c r="J19335" t="s">
        <v>25654</v>
      </c>
    </row>
    <row r="19336" spans="1:10">
      <c r="A19336" t="s">
        <v>10</v>
      </c>
      <c r="B19336" t="s">
        <v>16651</v>
      </c>
      <c r="C19336" t="s">
        <v>1320</v>
      </c>
      <c r="D19336" t="s">
        <v>13</v>
      </c>
      <c r="E19336" t="s">
        <v>14</v>
      </c>
      <c r="F19336" t="s">
        <v>15</v>
      </c>
      <c r="G19336" s="3">
        <v>44938.107511574075</v>
      </c>
      <c r="H19336" s="1">
        <v>99150</v>
      </c>
      <c r="I19336" t="s">
        <v>685</v>
      </c>
      <c r="J19336" t="s">
        <v>1424</v>
      </c>
    </row>
    <row r="19337" spans="1:10">
      <c r="A19337" t="s">
        <v>33</v>
      </c>
      <c r="B19337" t="s">
        <v>28431</v>
      </c>
      <c r="C19337" t="s">
        <v>6690</v>
      </c>
      <c r="D19337" t="s">
        <v>13</v>
      </c>
      <c r="E19337" t="s">
        <v>14</v>
      </c>
      <c r="F19337" t="s">
        <v>6691</v>
      </c>
      <c r="G19337" s="3">
        <v>45168.109537037039</v>
      </c>
      <c r="H19337" s="1">
        <v>105000</v>
      </c>
      <c r="I19337" t="s">
        <v>2420</v>
      </c>
      <c r="J19337" t="s">
        <v>11646</v>
      </c>
    </row>
    <row r="19338" spans="1:10">
      <c r="A19338" t="s">
        <v>10</v>
      </c>
      <c r="B19338" t="s">
        <v>28432</v>
      </c>
      <c r="C19338" t="s">
        <v>3450</v>
      </c>
      <c r="D19338" t="s">
        <v>13</v>
      </c>
      <c r="E19338" t="s">
        <v>14</v>
      </c>
      <c r="F19338" t="s">
        <v>26</v>
      </c>
      <c r="G19338" s="3">
        <v>45235.085011574076</v>
      </c>
      <c r="H19338" s="1">
        <v>108415.5</v>
      </c>
      <c r="I19338" t="s">
        <v>28433</v>
      </c>
      <c r="J19338" t="s">
        <v>28434</v>
      </c>
    </row>
    <row r="19339" spans="1:10">
      <c r="A19339" t="s">
        <v>212</v>
      </c>
      <c r="B19339" t="s">
        <v>212</v>
      </c>
      <c r="C19339" t="s">
        <v>157</v>
      </c>
      <c r="D19339" t="s">
        <v>13</v>
      </c>
      <c r="E19339" t="s">
        <v>14</v>
      </c>
      <c r="F19339" t="s">
        <v>26</v>
      </c>
      <c r="G19339" s="3">
        <v>45001.086145833331</v>
      </c>
      <c r="H19339" s="1">
        <v>122375</v>
      </c>
      <c r="I19339" t="s">
        <v>28435</v>
      </c>
      <c r="J19339" t="s">
        <v>28436</v>
      </c>
    </row>
    <row r="19340" spans="1:10">
      <c r="A19340" t="s">
        <v>18</v>
      </c>
      <c r="B19340" t="s">
        <v>8521</v>
      </c>
      <c r="C19340" t="s">
        <v>24557</v>
      </c>
      <c r="D19340" t="s">
        <v>13</v>
      </c>
      <c r="E19340" t="s">
        <v>14</v>
      </c>
      <c r="F19340" t="s">
        <v>26</v>
      </c>
      <c r="G19340" s="3">
        <v>44950.087083333332</v>
      </c>
      <c r="H19340" s="1">
        <v>90000</v>
      </c>
      <c r="I19340" t="s">
        <v>28437</v>
      </c>
      <c r="J19340" t="s">
        <v>28438</v>
      </c>
    </row>
    <row r="19341" spans="1:10">
      <c r="A19341" t="s">
        <v>33</v>
      </c>
      <c r="B19341" t="s">
        <v>28439</v>
      </c>
      <c r="C19341" t="s">
        <v>119</v>
      </c>
      <c r="D19341" t="s">
        <v>13</v>
      </c>
      <c r="E19341" t="s">
        <v>14</v>
      </c>
      <c r="F19341" t="s">
        <v>26</v>
      </c>
      <c r="G19341" s="3">
        <v>45101.094965277778</v>
      </c>
      <c r="H19341" s="1">
        <v>119550</v>
      </c>
      <c r="I19341" t="s">
        <v>420</v>
      </c>
      <c r="J19341" t="s">
        <v>28440</v>
      </c>
    </row>
    <row r="19342" spans="1:10">
      <c r="A19342" t="s">
        <v>73</v>
      </c>
      <c r="B19342" t="s">
        <v>73</v>
      </c>
      <c r="C19342" t="s">
        <v>75</v>
      </c>
      <c r="D19342" t="s">
        <v>13</v>
      </c>
      <c r="E19342" t="s">
        <v>14</v>
      </c>
      <c r="F19342" t="s">
        <v>20</v>
      </c>
      <c r="G19342" s="3">
        <v>45021.121840277781</v>
      </c>
      <c r="H19342" s="1">
        <v>182500</v>
      </c>
      <c r="I19342" t="s">
        <v>335</v>
      </c>
      <c r="J19342" t="s">
        <v>28441</v>
      </c>
    </row>
    <row r="19343" spans="1:10">
      <c r="A19343" t="s">
        <v>10</v>
      </c>
      <c r="B19343" t="s">
        <v>10</v>
      </c>
      <c r="C19343" t="s">
        <v>792</v>
      </c>
      <c r="D19343" t="s">
        <v>13</v>
      </c>
      <c r="E19343" t="s">
        <v>14</v>
      </c>
      <c r="F19343" t="s">
        <v>26</v>
      </c>
      <c r="G19343" s="3">
        <v>45087.085787037038</v>
      </c>
      <c r="H19343" s="1">
        <v>106000</v>
      </c>
      <c r="I19343" t="s">
        <v>2039</v>
      </c>
    </row>
    <row r="19344" spans="1:10">
      <c r="A19344" t="s">
        <v>77</v>
      </c>
      <c r="B19344" t="s">
        <v>77</v>
      </c>
      <c r="C19344" t="s">
        <v>2706</v>
      </c>
      <c r="D19344" t="s">
        <v>13</v>
      </c>
      <c r="E19344" t="s">
        <v>14</v>
      </c>
      <c r="F19344" t="s">
        <v>26</v>
      </c>
      <c r="G19344" s="3">
        <v>45154.084282407406</v>
      </c>
      <c r="H19344" s="1">
        <v>87500</v>
      </c>
      <c r="I19344" t="s">
        <v>8698</v>
      </c>
      <c r="J19344" t="s">
        <v>230</v>
      </c>
    </row>
    <row r="19345" spans="1:10">
      <c r="A19345" t="s">
        <v>212</v>
      </c>
      <c r="B19345" t="s">
        <v>2865</v>
      </c>
      <c r="C19345" t="s">
        <v>24</v>
      </c>
      <c r="D19345" t="s">
        <v>13</v>
      </c>
      <c r="E19345" t="s">
        <v>25</v>
      </c>
      <c r="F19345" t="s">
        <v>26</v>
      </c>
      <c r="G19345" s="3">
        <v>44961.086342592593</v>
      </c>
      <c r="H19345" s="1">
        <v>137500</v>
      </c>
      <c r="I19345" t="s">
        <v>28442</v>
      </c>
      <c r="J19345" t="s">
        <v>3071</v>
      </c>
    </row>
    <row r="19346" spans="1:10">
      <c r="A19346" t="s">
        <v>10</v>
      </c>
      <c r="B19346" t="s">
        <v>28443</v>
      </c>
      <c r="C19346" t="s">
        <v>24</v>
      </c>
      <c r="D19346" t="s">
        <v>13</v>
      </c>
      <c r="E19346" t="s">
        <v>25</v>
      </c>
      <c r="F19346" t="s">
        <v>26</v>
      </c>
      <c r="G19346" s="3">
        <v>44936.085543981484</v>
      </c>
      <c r="H19346" s="1">
        <v>247500</v>
      </c>
      <c r="I19346" t="s">
        <v>1501</v>
      </c>
      <c r="J19346" t="s">
        <v>15653</v>
      </c>
    </row>
    <row r="19347" spans="1:10">
      <c r="A19347" t="s">
        <v>33</v>
      </c>
      <c r="B19347" t="s">
        <v>28444</v>
      </c>
      <c r="C19347" t="s">
        <v>508</v>
      </c>
      <c r="D19347" t="s">
        <v>13</v>
      </c>
      <c r="E19347" t="s">
        <v>14</v>
      </c>
      <c r="F19347" t="s">
        <v>509</v>
      </c>
      <c r="G19347" s="3">
        <v>45014.104027777779</v>
      </c>
      <c r="H19347" s="1">
        <v>89100</v>
      </c>
      <c r="I19347" t="s">
        <v>1661</v>
      </c>
    </row>
    <row r="19348" spans="1:10">
      <c r="A19348" t="s">
        <v>10</v>
      </c>
      <c r="B19348" t="s">
        <v>10225</v>
      </c>
      <c r="C19348" t="s">
        <v>24</v>
      </c>
      <c r="D19348" t="s">
        <v>13</v>
      </c>
      <c r="E19348" t="s">
        <v>25</v>
      </c>
      <c r="F19348" t="s">
        <v>26</v>
      </c>
      <c r="G19348" s="3">
        <v>44938.086284722223</v>
      </c>
      <c r="H19348" s="1">
        <v>126650</v>
      </c>
      <c r="I19348" t="s">
        <v>420</v>
      </c>
      <c r="J19348" t="s">
        <v>3854</v>
      </c>
    </row>
    <row r="19349" spans="1:10">
      <c r="A19349" t="s">
        <v>33</v>
      </c>
      <c r="B19349" t="s">
        <v>28445</v>
      </c>
      <c r="C19349" t="s">
        <v>711</v>
      </c>
      <c r="D19349" t="s">
        <v>13</v>
      </c>
      <c r="E19349" t="s">
        <v>14</v>
      </c>
      <c r="F19349" t="s">
        <v>712</v>
      </c>
      <c r="G19349" s="3">
        <v>45022.091203703705</v>
      </c>
      <c r="H19349" s="1">
        <v>147500</v>
      </c>
      <c r="I19349" t="s">
        <v>4977</v>
      </c>
      <c r="J19349" t="s">
        <v>28446</v>
      </c>
    </row>
    <row r="19350" spans="1:10">
      <c r="A19350" t="s">
        <v>18</v>
      </c>
      <c r="B19350" t="s">
        <v>18</v>
      </c>
      <c r="C19350" t="s">
        <v>75</v>
      </c>
      <c r="D19350" t="s">
        <v>13</v>
      </c>
      <c r="E19350" t="s">
        <v>14</v>
      </c>
      <c r="F19350" t="s">
        <v>26</v>
      </c>
      <c r="G19350" s="3">
        <v>45075.086921296293</v>
      </c>
      <c r="H19350" s="1">
        <v>148000</v>
      </c>
      <c r="I19350" t="s">
        <v>20745</v>
      </c>
      <c r="J19350" t="s">
        <v>20746</v>
      </c>
    </row>
    <row r="19351" spans="1:10">
      <c r="A19351" t="s">
        <v>212</v>
      </c>
      <c r="B19351" t="s">
        <v>28447</v>
      </c>
      <c r="C19351" t="s">
        <v>161</v>
      </c>
      <c r="D19351" t="s">
        <v>13</v>
      </c>
      <c r="E19351" t="s">
        <v>14</v>
      </c>
      <c r="F19351" t="s">
        <v>162</v>
      </c>
      <c r="G19351" s="3">
        <v>45064.106111111112</v>
      </c>
      <c r="H19351" s="1">
        <v>72900</v>
      </c>
      <c r="I19351" t="s">
        <v>28448</v>
      </c>
      <c r="J19351" t="s">
        <v>295</v>
      </c>
    </row>
    <row r="19352" spans="1:10">
      <c r="A19352" t="s">
        <v>33</v>
      </c>
      <c r="B19352" t="s">
        <v>2148</v>
      </c>
      <c r="C19352" t="s">
        <v>434</v>
      </c>
      <c r="D19352" t="s">
        <v>13</v>
      </c>
      <c r="E19352" t="s">
        <v>14</v>
      </c>
      <c r="F19352" t="s">
        <v>26</v>
      </c>
      <c r="G19352" s="3">
        <v>45146.095937500002</v>
      </c>
      <c r="H19352" s="1">
        <v>95000</v>
      </c>
      <c r="I19352" t="s">
        <v>1033</v>
      </c>
      <c r="J19352" t="s">
        <v>9104</v>
      </c>
    </row>
    <row r="19353" spans="1:10">
      <c r="A19353" t="s">
        <v>10</v>
      </c>
      <c r="B19353" t="s">
        <v>10</v>
      </c>
      <c r="C19353" t="s">
        <v>56</v>
      </c>
      <c r="D19353" t="s">
        <v>13</v>
      </c>
      <c r="E19353" t="s">
        <v>14</v>
      </c>
      <c r="F19353" t="s">
        <v>20</v>
      </c>
      <c r="G19353" s="3">
        <v>45200.110509259262</v>
      </c>
      <c r="H19353" s="1">
        <v>156000</v>
      </c>
      <c r="I19353" t="s">
        <v>10605</v>
      </c>
      <c r="J19353" t="s">
        <v>11141</v>
      </c>
    </row>
    <row r="19354" spans="1:10">
      <c r="A19354" t="s">
        <v>18</v>
      </c>
      <c r="B19354" t="s">
        <v>28449</v>
      </c>
      <c r="C19354" t="s">
        <v>24</v>
      </c>
      <c r="D19354" t="s">
        <v>13</v>
      </c>
      <c r="E19354" t="s">
        <v>25</v>
      </c>
      <c r="F19354" t="s">
        <v>26</v>
      </c>
      <c r="G19354" s="3">
        <v>45280.090173611112</v>
      </c>
      <c r="H19354" s="1">
        <v>90000</v>
      </c>
      <c r="I19354" t="s">
        <v>88</v>
      </c>
      <c r="J19354" t="s">
        <v>28450</v>
      </c>
    </row>
    <row r="19355" spans="1:10">
      <c r="A19355" t="s">
        <v>33</v>
      </c>
      <c r="B19355" t="s">
        <v>24327</v>
      </c>
      <c r="C19355" t="s">
        <v>232</v>
      </c>
      <c r="D19355" t="s">
        <v>13</v>
      </c>
      <c r="E19355" t="s">
        <v>14</v>
      </c>
      <c r="F19355" t="s">
        <v>26</v>
      </c>
      <c r="G19355" s="3">
        <v>45153.083518518521</v>
      </c>
      <c r="H19355" s="1">
        <v>85000</v>
      </c>
      <c r="I19355" t="s">
        <v>24328</v>
      </c>
      <c r="J19355" t="s">
        <v>24329</v>
      </c>
    </row>
    <row r="19356" spans="1:10">
      <c r="A19356" t="s">
        <v>18</v>
      </c>
      <c r="B19356" t="s">
        <v>28451</v>
      </c>
      <c r="C19356" t="s">
        <v>1305</v>
      </c>
      <c r="D19356" t="s">
        <v>13</v>
      </c>
      <c r="E19356" t="s">
        <v>14</v>
      </c>
      <c r="F19356" t="s">
        <v>20</v>
      </c>
      <c r="G19356" s="3">
        <v>45085.163495370369</v>
      </c>
      <c r="H19356" s="1">
        <v>172015</v>
      </c>
      <c r="I19356" t="s">
        <v>69</v>
      </c>
      <c r="J19356" t="s">
        <v>28452</v>
      </c>
    </row>
    <row r="19357" spans="1:10">
      <c r="A19357" t="s">
        <v>10</v>
      </c>
      <c r="B19357" t="s">
        <v>10</v>
      </c>
      <c r="C19357" t="s">
        <v>792</v>
      </c>
      <c r="D19357" t="s">
        <v>13</v>
      </c>
      <c r="E19357" t="s">
        <v>14</v>
      </c>
      <c r="F19357" t="s">
        <v>20</v>
      </c>
      <c r="G19357" s="3">
        <v>45162.1091087963</v>
      </c>
      <c r="H19357" s="1">
        <v>135000</v>
      </c>
      <c r="I19357" t="s">
        <v>88</v>
      </c>
      <c r="J19357" t="s">
        <v>28453</v>
      </c>
    </row>
    <row r="19358" spans="1:10">
      <c r="A19358" t="s">
        <v>10</v>
      </c>
      <c r="B19358" t="s">
        <v>28454</v>
      </c>
      <c r="C19358" t="s">
        <v>108</v>
      </c>
      <c r="D19358" t="s">
        <v>13</v>
      </c>
      <c r="E19358" t="s">
        <v>14</v>
      </c>
      <c r="F19358" t="s">
        <v>26</v>
      </c>
      <c r="G19358" s="3">
        <v>44928.08666666667</v>
      </c>
      <c r="H19358" s="1">
        <v>210000</v>
      </c>
      <c r="I19358" t="s">
        <v>128</v>
      </c>
    </row>
    <row r="19359" spans="1:10">
      <c r="A19359" t="s">
        <v>10</v>
      </c>
      <c r="B19359" t="s">
        <v>28455</v>
      </c>
      <c r="C19359" t="s">
        <v>521</v>
      </c>
      <c r="D19359" t="s">
        <v>13</v>
      </c>
      <c r="E19359" t="s">
        <v>14</v>
      </c>
      <c r="F19359" t="s">
        <v>26</v>
      </c>
      <c r="G19359" s="3">
        <v>45168.087604166663</v>
      </c>
      <c r="H19359" s="1">
        <v>131100</v>
      </c>
      <c r="I19359" t="s">
        <v>1106</v>
      </c>
      <c r="J19359" t="s">
        <v>701</v>
      </c>
    </row>
    <row r="19360" spans="1:10">
      <c r="A19360" t="s">
        <v>152</v>
      </c>
      <c r="B19360" t="s">
        <v>28456</v>
      </c>
      <c r="C19360" t="s">
        <v>352</v>
      </c>
      <c r="D19360" t="s">
        <v>13</v>
      </c>
      <c r="E19360" t="s">
        <v>14</v>
      </c>
      <c r="F19360" t="s">
        <v>352</v>
      </c>
      <c r="G19360" s="3">
        <v>44936.104953703703</v>
      </c>
      <c r="H19360" s="1">
        <v>50400</v>
      </c>
      <c r="I19360" t="s">
        <v>172</v>
      </c>
      <c r="J19360" t="s">
        <v>13460</v>
      </c>
    </row>
    <row r="19361" spans="1:10">
      <c r="A19361" t="s">
        <v>18</v>
      </c>
      <c r="B19361" t="s">
        <v>28457</v>
      </c>
      <c r="C19361" t="s">
        <v>741</v>
      </c>
      <c r="D19361" t="s">
        <v>13</v>
      </c>
      <c r="E19361" t="s">
        <v>14</v>
      </c>
      <c r="F19361" t="s">
        <v>171</v>
      </c>
      <c r="G19361" s="3">
        <v>45121.091469907406</v>
      </c>
      <c r="H19361" s="1">
        <v>79200</v>
      </c>
      <c r="I19361" t="s">
        <v>1133</v>
      </c>
      <c r="J19361" t="s">
        <v>27841</v>
      </c>
    </row>
    <row r="19362" spans="1:10">
      <c r="A19362" t="s">
        <v>33</v>
      </c>
      <c r="B19362" t="s">
        <v>28458</v>
      </c>
      <c r="C19362" t="s">
        <v>28459</v>
      </c>
      <c r="D19362" t="s">
        <v>13</v>
      </c>
      <c r="E19362" t="s">
        <v>14</v>
      </c>
      <c r="F19362" t="s">
        <v>198</v>
      </c>
      <c r="G19362" s="3">
        <v>44951.098356481481</v>
      </c>
      <c r="H19362" s="1">
        <v>200000</v>
      </c>
      <c r="I19362" t="s">
        <v>172</v>
      </c>
      <c r="J19362" t="s">
        <v>199</v>
      </c>
    </row>
    <row r="19363" spans="1:10">
      <c r="A19363" t="s">
        <v>18</v>
      </c>
      <c r="B19363" t="s">
        <v>28460</v>
      </c>
      <c r="C19363" t="s">
        <v>24</v>
      </c>
      <c r="D19363" t="s">
        <v>13</v>
      </c>
      <c r="E19363" t="s">
        <v>25</v>
      </c>
      <c r="F19363" t="s">
        <v>26</v>
      </c>
      <c r="G19363" s="3">
        <v>44998.088946759257</v>
      </c>
      <c r="H19363" s="1">
        <v>150000</v>
      </c>
      <c r="I19363" t="s">
        <v>10289</v>
      </c>
    </row>
    <row r="19364" spans="1:10">
      <c r="A19364" t="s">
        <v>18</v>
      </c>
      <c r="B19364" t="s">
        <v>2802</v>
      </c>
      <c r="C19364" t="s">
        <v>24</v>
      </c>
      <c r="D19364" t="s">
        <v>13</v>
      </c>
      <c r="E19364" t="s">
        <v>25</v>
      </c>
      <c r="F19364" t="s">
        <v>608</v>
      </c>
      <c r="G19364" s="3">
        <v>45157.092465277776</v>
      </c>
      <c r="H19364" s="1">
        <v>60000</v>
      </c>
      <c r="I19364" t="s">
        <v>28461</v>
      </c>
      <c r="J19364" t="s">
        <v>28462</v>
      </c>
    </row>
    <row r="19365" spans="1:10">
      <c r="A19365" t="s">
        <v>212</v>
      </c>
      <c r="B19365" t="s">
        <v>1808</v>
      </c>
      <c r="C19365" t="s">
        <v>10152</v>
      </c>
      <c r="D19365" t="s">
        <v>13</v>
      </c>
      <c r="E19365" t="s">
        <v>14</v>
      </c>
      <c r="F19365" t="s">
        <v>26</v>
      </c>
      <c r="G19365" s="3">
        <v>45059.147407407407</v>
      </c>
      <c r="H19365" s="1">
        <v>115000</v>
      </c>
      <c r="I19365" t="s">
        <v>420</v>
      </c>
      <c r="J19365" t="s">
        <v>28463</v>
      </c>
    </row>
    <row r="19366" spans="1:10">
      <c r="A19366" t="s">
        <v>10</v>
      </c>
      <c r="B19366" t="s">
        <v>28464</v>
      </c>
      <c r="C19366" t="s">
        <v>28465</v>
      </c>
      <c r="D19366" t="s">
        <v>13</v>
      </c>
      <c r="E19366" t="s">
        <v>14</v>
      </c>
      <c r="F19366" t="s">
        <v>20</v>
      </c>
      <c r="G19366" s="3">
        <v>45203.095601851855</v>
      </c>
      <c r="H19366" s="1">
        <v>58818.5</v>
      </c>
      <c r="I19366" t="s">
        <v>28466</v>
      </c>
      <c r="J19366" t="s">
        <v>28467</v>
      </c>
    </row>
    <row r="19367" spans="1:10">
      <c r="A19367" t="s">
        <v>73</v>
      </c>
      <c r="B19367" t="s">
        <v>28468</v>
      </c>
      <c r="C19367" t="s">
        <v>3110</v>
      </c>
      <c r="D19367" t="s">
        <v>13</v>
      </c>
      <c r="E19367" t="s">
        <v>14</v>
      </c>
      <c r="F19367" t="s">
        <v>26</v>
      </c>
      <c r="G19367" s="3">
        <v>44978.090474537035</v>
      </c>
      <c r="H19367" s="1">
        <v>121400</v>
      </c>
      <c r="I19367" t="s">
        <v>3226</v>
      </c>
      <c r="J19367" t="s">
        <v>3112</v>
      </c>
    </row>
    <row r="19368" spans="1:10">
      <c r="A19368" t="s">
        <v>18</v>
      </c>
      <c r="B19368" t="s">
        <v>184</v>
      </c>
      <c r="C19368" t="s">
        <v>28469</v>
      </c>
      <c r="D19368" t="s">
        <v>13</v>
      </c>
      <c r="E19368" t="s">
        <v>14</v>
      </c>
      <c r="F19368" t="s">
        <v>26</v>
      </c>
      <c r="G19368" s="3">
        <v>45158.089108796295</v>
      </c>
      <c r="H19368" s="1">
        <v>125000</v>
      </c>
      <c r="I19368" t="s">
        <v>19246</v>
      </c>
      <c r="J19368" t="s">
        <v>28470</v>
      </c>
    </row>
    <row r="19369" spans="1:10">
      <c r="A19369" t="s">
        <v>33</v>
      </c>
      <c r="B19369" t="s">
        <v>26413</v>
      </c>
      <c r="C19369" t="s">
        <v>157</v>
      </c>
      <c r="D19369" t="s">
        <v>13</v>
      </c>
      <c r="E19369" t="s">
        <v>14</v>
      </c>
      <c r="F19369" t="s">
        <v>26</v>
      </c>
      <c r="G19369" s="3">
        <v>44966.417199074072</v>
      </c>
      <c r="H19369" s="1">
        <v>111175</v>
      </c>
      <c r="I19369" t="s">
        <v>374</v>
      </c>
      <c r="J19369" t="s">
        <v>1643</v>
      </c>
    </row>
    <row r="19370" spans="1:10">
      <c r="A19370" t="s">
        <v>10</v>
      </c>
      <c r="B19370" t="s">
        <v>9772</v>
      </c>
      <c r="C19370" t="s">
        <v>2119</v>
      </c>
      <c r="D19370" t="s">
        <v>13</v>
      </c>
      <c r="E19370" t="s">
        <v>14</v>
      </c>
      <c r="F19370" t="s">
        <v>2119</v>
      </c>
      <c r="G19370" s="3">
        <v>45291.103668981479</v>
      </c>
      <c r="H19370" s="1">
        <v>191000</v>
      </c>
      <c r="I19370" t="s">
        <v>14240</v>
      </c>
      <c r="J19370" t="s">
        <v>338</v>
      </c>
    </row>
    <row r="19371" spans="1:10">
      <c r="A19371" t="s">
        <v>106</v>
      </c>
      <c r="B19371" t="s">
        <v>28471</v>
      </c>
      <c r="C19371" t="s">
        <v>232</v>
      </c>
      <c r="D19371" t="s">
        <v>13</v>
      </c>
      <c r="E19371" t="s">
        <v>14</v>
      </c>
      <c r="F19371" t="s">
        <v>26</v>
      </c>
      <c r="G19371" s="3">
        <v>45105.085497685184</v>
      </c>
      <c r="H19371" s="1">
        <v>90000</v>
      </c>
      <c r="I19371" t="s">
        <v>5516</v>
      </c>
      <c r="J19371" t="s">
        <v>28472</v>
      </c>
    </row>
    <row r="19372" spans="1:10">
      <c r="A19372" t="s">
        <v>152</v>
      </c>
      <c r="B19372" t="s">
        <v>28473</v>
      </c>
      <c r="C19372" t="s">
        <v>786</v>
      </c>
      <c r="D19372" t="s">
        <v>13</v>
      </c>
      <c r="E19372" t="s">
        <v>14</v>
      </c>
      <c r="F19372" t="s">
        <v>198</v>
      </c>
      <c r="G19372" s="3">
        <v>45029.105532407404</v>
      </c>
      <c r="H19372" s="1">
        <v>56700</v>
      </c>
      <c r="I19372" t="s">
        <v>172</v>
      </c>
      <c r="J19372" t="s">
        <v>28474</v>
      </c>
    </row>
    <row r="19373" spans="1:10">
      <c r="A19373" t="s">
        <v>33</v>
      </c>
      <c r="B19373" t="s">
        <v>28475</v>
      </c>
      <c r="C19373" t="s">
        <v>10944</v>
      </c>
      <c r="D19373" t="s">
        <v>13</v>
      </c>
      <c r="E19373" t="s">
        <v>14</v>
      </c>
      <c r="F19373" t="s">
        <v>2012</v>
      </c>
      <c r="G19373" s="3">
        <v>44931.118252314816</v>
      </c>
      <c r="H19373" s="1">
        <v>45000</v>
      </c>
      <c r="I19373" t="s">
        <v>510</v>
      </c>
    </row>
    <row r="19374" spans="1:10">
      <c r="A19374" t="s">
        <v>212</v>
      </c>
      <c r="B19374" t="s">
        <v>21180</v>
      </c>
      <c r="C19374" t="s">
        <v>24122</v>
      </c>
      <c r="D19374" t="s">
        <v>13</v>
      </c>
      <c r="E19374" t="s">
        <v>14</v>
      </c>
      <c r="F19374" t="s">
        <v>26</v>
      </c>
      <c r="G19374" s="3">
        <v>45227.085902777777</v>
      </c>
      <c r="H19374" s="1">
        <v>129688</v>
      </c>
      <c r="I19374" t="s">
        <v>19006</v>
      </c>
      <c r="J19374" t="s">
        <v>21181</v>
      </c>
    </row>
    <row r="19375" spans="1:10">
      <c r="A19375" t="s">
        <v>18</v>
      </c>
      <c r="B19375" t="s">
        <v>18</v>
      </c>
      <c r="C19375" t="s">
        <v>232</v>
      </c>
      <c r="D19375" t="s">
        <v>13</v>
      </c>
      <c r="E19375" t="s">
        <v>14</v>
      </c>
      <c r="F19375" t="s">
        <v>26</v>
      </c>
      <c r="G19375" s="3">
        <v>45188.787106481483</v>
      </c>
      <c r="H19375" s="1">
        <v>110000</v>
      </c>
      <c r="I19375" t="s">
        <v>28476</v>
      </c>
      <c r="J19375" t="s">
        <v>19571</v>
      </c>
    </row>
    <row r="19376" spans="1:10">
      <c r="A19376" t="s">
        <v>135</v>
      </c>
      <c r="B19376" t="s">
        <v>28403</v>
      </c>
      <c r="C19376" t="s">
        <v>28477</v>
      </c>
      <c r="D19376" t="s">
        <v>1075</v>
      </c>
      <c r="E19376" t="s">
        <v>14</v>
      </c>
      <c r="F19376" t="s">
        <v>26</v>
      </c>
      <c r="G19376" s="3">
        <v>45247.085844907408</v>
      </c>
      <c r="H19376" s="1">
        <v>193048</v>
      </c>
      <c r="I19376" t="s">
        <v>1469</v>
      </c>
      <c r="J19376" t="s">
        <v>28405</v>
      </c>
    </row>
    <row r="19377" spans="1:10">
      <c r="A19377" t="s">
        <v>106</v>
      </c>
      <c r="B19377" t="s">
        <v>28478</v>
      </c>
      <c r="C19377" t="s">
        <v>28459</v>
      </c>
      <c r="D19377" t="s">
        <v>13</v>
      </c>
      <c r="E19377" t="s">
        <v>14</v>
      </c>
      <c r="F19377" t="s">
        <v>198</v>
      </c>
      <c r="G19377" s="3">
        <v>44933.107256944444</v>
      </c>
      <c r="H19377" s="1">
        <v>56700</v>
      </c>
      <c r="I19377" t="s">
        <v>172</v>
      </c>
      <c r="J19377" t="s">
        <v>199</v>
      </c>
    </row>
    <row r="19378" spans="1:10">
      <c r="A19378" t="s">
        <v>106</v>
      </c>
      <c r="B19378" t="s">
        <v>28479</v>
      </c>
      <c r="C19378" t="s">
        <v>170</v>
      </c>
      <c r="D19378" t="s">
        <v>13</v>
      </c>
      <c r="E19378" t="s">
        <v>14</v>
      </c>
      <c r="F19378" t="s">
        <v>171</v>
      </c>
      <c r="G19378" s="3">
        <v>45020.098055555558</v>
      </c>
      <c r="H19378" s="1">
        <v>79200</v>
      </c>
      <c r="I19378" t="s">
        <v>11802</v>
      </c>
      <c r="J19378" t="s">
        <v>17137</v>
      </c>
    </row>
    <row r="19379" spans="1:10">
      <c r="A19379" t="s">
        <v>10</v>
      </c>
      <c r="B19379" t="s">
        <v>28480</v>
      </c>
      <c r="C19379" t="s">
        <v>662</v>
      </c>
      <c r="D19379" t="s">
        <v>1075</v>
      </c>
      <c r="E19379" t="s">
        <v>14</v>
      </c>
      <c r="F19379" t="s">
        <v>26</v>
      </c>
      <c r="G19379" s="3">
        <v>45219.099895833337</v>
      </c>
      <c r="H19379" s="1">
        <v>143310.59375</v>
      </c>
      <c r="I19379" t="s">
        <v>28481</v>
      </c>
      <c r="J19379" t="s">
        <v>21067</v>
      </c>
    </row>
    <row r="19380" spans="1:10">
      <c r="A19380" t="s">
        <v>33</v>
      </c>
      <c r="B19380" t="s">
        <v>28482</v>
      </c>
      <c r="C19380" t="s">
        <v>26</v>
      </c>
      <c r="D19380" t="s">
        <v>13</v>
      </c>
      <c r="E19380" t="s">
        <v>14</v>
      </c>
      <c r="F19380" t="s">
        <v>26</v>
      </c>
      <c r="G19380" s="3">
        <v>45275.085833333331</v>
      </c>
      <c r="H19380" s="1">
        <v>89500</v>
      </c>
      <c r="I19380" t="s">
        <v>1854</v>
      </c>
      <c r="J19380" t="s">
        <v>28483</v>
      </c>
    </row>
    <row r="19381" spans="1:10">
      <c r="A19381" t="s">
        <v>10</v>
      </c>
      <c r="B19381" t="s">
        <v>28484</v>
      </c>
      <c r="C19381" t="s">
        <v>371</v>
      </c>
      <c r="D19381" t="s">
        <v>13</v>
      </c>
      <c r="E19381" t="s">
        <v>14</v>
      </c>
      <c r="F19381" t="s">
        <v>26</v>
      </c>
      <c r="G19381" s="3">
        <v>45230.084560185183</v>
      </c>
      <c r="H19381" s="1">
        <v>173124</v>
      </c>
      <c r="I19381" t="s">
        <v>12266</v>
      </c>
      <c r="J19381" t="s">
        <v>2906</v>
      </c>
    </row>
    <row r="19382" spans="1:10">
      <c r="A19382" t="s">
        <v>33</v>
      </c>
      <c r="B19382" t="s">
        <v>28485</v>
      </c>
      <c r="C19382" t="s">
        <v>3062</v>
      </c>
      <c r="D19382" t="s">
        <v>13</v>
      </c>
      <c r="E19382" t="s">
        <v>14</v>
      </c>
      <c r="F19382" t="s">
        <v>198</v>
      </c>
      <c r="G19382" s="3">
        <v>44989.094328703701</v>
      </c>
      <c r="H19382" s="1">
        <v>56700</v>
      </c>
      <c r="I19382" t="s">
        <v>172</v>
      </c>
      <c r="J19382" t="s">
        <v>28486</v>
      </c>
    </row>
    <row r="19383" spans="1:10">
      <c r="A19383" t="s">
        <v>18</v>
      </c>
      <c r="B19383" t="s">
        <v>328</v>
      </c>
      <c r="C19383" t="s">
        <v>2217</v>
      </c>
      <c r="D19383" t="s">
        <v>13</v>
      </c>
      <c r="E19383" t="s">
        <v>14</v>
      </c>
      <c r="F19383" t="s">
        <v>2012</v>
      </c>
      <c r="G19383" s="3">
        <v>45042.098425925928</v>
      </c>
      <c r="H19383" s="1">
        <v>131580</v>
      </c>
      <c r="I19383" t="s">
        <v>10918</v>
      </c>
      <c r="J19383" t="s">
        <v>10919</v>
      </c>
    </row>
    <row r="19384" spans="1:10">
      <c r="A19384" t="s">
        <v>18</v>
      </c>
      <c r="B19384" t="s">
        <v>8472</v>
      </c>
      <c r="C19384" t="s">
        <v>26</v>
      </c>
      <c r="D19384" t="s">
        <v>13</v>
      </c>
      <c r="E19384" t="s">
        <v>14</v>
      </c>
      <c r="F19384" t="s">
        <v>26</v>
      </c>
      <c r="G19384" s="3">
        <v>45188.785277777781</v>
      </c>
      <c r="H19384" s="1">
        <v>90000</v>
      </c>
      <c r="I19384" t="s">
        <v>28487</v>
      </c>
      <c r="J19384" t="s">
        <v>28488</v>
      </c>
    </row>
    <row r="19385" spans="1:10">
      <c r="A19385" t="s">
        <v>135</v>
      </c>
      <c r="B19385" t="s">
        <v>317</v>
      </c>
      <c r="C19385" t="s">
        <v>243</v>
      </c>
      <c r="D19385" t="s">
        <v>13</v>
      </c>
      <c r="E19385" t="s">
        <v>14</v>
      </c>
      <c r="F19385" t="s">
        <v>26</v>
      </c>
      <c r="G19385" s="3">
        <v>44928.085416666669</v>
      </c>
      <c r="H19385" s="1">
        <v>170000</v>
      </c>
      <c r="I19385" t="s">
        <v>128</v>
      </c>
    </row>
    <row r="19386" spans="1:10">
      <c r="A19386" t="s">
        <v>10</v>
      </c>
      <c r="B19386" t="s">
        <v>2545</v>
      </c>
      <c r="C19386" t="s">
        <v>276</v>
      </c>
      <c r="D19386" t="s">
        <v>13</v>
      </c>
      <c r="E19386" t="s">
        <v>14</v>
      </c>
      <c r="F19386" t="s">
        <v>26</v>
      </c>
      <c r="G19386" s="3">
        <v>45116.084872685184</v>
      </c>
      <c r="H19386" s="1">
        <v>144500</v>
      </c>
      <c r="I19386" t="s">
        <v>28489</v>
      </c>
      <c r="J19386" t="s">
        <v>28490</v>
      </c>
    </row>
    <row r="19387" spans="1:10">
      <c r="A19387" t="s">
        <v>33</v>
      </c>
      <c r="B19387" t="s">
        <v>28491</v>
      </c>
      <c r="C19387" t="s">
        <v>680</v>
      </c>
      <c r="D19387" t="s">
        <v>13</v>
      </c>
      <c r="E19387" t="s">
        <v>14</v>
      </c>
      <c r="F19387" t="s">
        <v>681</v>
      </c>
      <c r="G19387" s="3">
        <v>44952.127824074072</v>
      </c>
      <c r="H19387" s="1">
        <v>111175</v>
      </c>
      <c r="I19387" t="s">
        <v>1241</v>
      </c>
      <c r="J19387" t="s">
        <v>28492</v>
      </c>
    </row>
    <row r="19388" spans="1:10">
      <c r="A19388" t="s">
        <v>18</v>
      </c>
      <c r="B19388" t="s">
        <v>18</v>
      </c>
      <c r="C19388" t="s">
        <v>75</v>
      </c>
      <c r="D19388" t="s">
        <v>13</v>
      </c>
      <c r="E19388" t="s">
        <v>14</v>
      </c>
      <c r="F19388" t="s">
        <v>26</v>
      </c>
      <c r="G19388" s="3">
        <v>45220.118368055555</v>
      </c>
      <c r="H19388" s="1">
        <v>90000</v>
      </c>
      <c r="I19388" t="s">
        <v>28493</v>
      </c>
      <c r="J19388" t="s">
        <v>28494</v>
      </c>
    </row>
    <row r="19389" spans="1:10">
      <c r="A19389" t="s">
        <v>152</v>
      </c>
      <c r="B19389" t="s">
        <v>28495</v>
      </c>
      <c r="C19389" t="s">
        <v>209</v>
      </c>
      <c r="D19389" t="s">
        <v>13</v>
      </c>
      <c r="E19389" t="s">
        <v>14</v>
      </c>
      <c r="F19389" t="s">
        <v>209</v>
      </c>
      <c r="G19389" s="3">
        <v>44932.107789351852</v>
      </c>
      <c r="H19389" s="1">
        <v>89100</v>
      </c>
      <c r="I19389" t="s">
        <v>28496</v>
      </c>
      <c r="J19389" t="s">
        <v>28497</v>
      </c>
    </row>
    <row r="19390" spans="1:10">
      <c r="A19390" t="s">
        <v>152</v>
      </c>
      <c r="B19390" t="s">
        <v>152</v>
      </c>
      <c r="C19390" t="s">
        <v>608</v>
      </c>
      <c r="D19390" t="s">
        <v>13</v>
      </c>
      <c r="E19390" t="s">
        <v>14</v>
      </c>
      <c r="F19390" t="s">
        <v>608</v>
      </c>
      <c r="G19390" s="3">
        <v>45241.104942129627</v>
      </c>
      <c r="H19390" s="1">
        <v>190000</v>
      </c>
      <c r="I19390" t="s">
        <v>3250</v>
      </c>
      <c r="J19390" t="s">
        <v>6904</v>
      </c>
    </row>
    <row r="19391" spans="1:10">
      <c r="A19391" t="s">
        <v>10</v>
      </c>
      <c r="B19391" t="s">
        <v>10</v>
      </c>
      <c r="C19391" t="s">
        <v>119</v>
      </c>
      <c r="D19391" t="s">
        <v>1075</v>
      </c>
      <c r="E19391" t="s">
        <v>14</v>
      </c>
      <c r="F19391" t="s">
        <v>26</v>
      </c>
      <c r="G19391" s="3">
        <v>45197.142187500001</v>
      </c>
      <c r="H19391" s="1">
        <v>128816</v>
      </c>
      <c r="I19391" t="s">
        <v>28498</v>
      </c>
      <c r="J19391" t="s">
        <v>28499</v>
      </c>
    </row>
    <row r="19392" spans="1:10">
      <c r="A19392" t="s">
        <v>18</v>
      </c>
      <c r="B19392" t="s">
        <v>28500</v>
      </c>
      <c r="C19392" t="s">
        <v>26</v>
      </c>
      <c r="D19392" t="s">
        <v>13</v>
      </c>
      <c r="E19392" t="s">
        <v>14</v>
      </c>
      <c r="F19392" t="s">
        <v>26</v>
      </c>
      <c r="G19392" s="3">
        <v>45272.101689814815</v>
      </c>
      <c r="H19392" s="1">
        <v>151136.5</v>
      </c>
      <c r="I19392" t="s">
        <v>28501</v>
      </c>
    </row>
    <row r="19393" spans="1:10">
      <c r="A19393" t="s">
        <v>33</v>
      </c>
      <c r="B19393" t="s">
        <v>2302</v>
      </c>
      <c r="C19393" t="s">
        <v>24</v>
      </c>
      <c r="D19393" t="s">
        <v>13</v>
      </c>
      <c r="E19393" t="s">
        <v>25</v>
      </c>
      <c r="F19393" t="s">
        <v>26</v>
      </c>
      <c r="G19393" s="3">
        <v>44956.084976851853</v>
      </c>
      <c r="H19393" s="1">
        <v>160000</v>
      </c>
      <c r="I19393" t="s">
        <v>88</v>
      </c>
      <c r="J19393" t="s">
        <v>25686</v>
      </c>
    </row>
    <row r="19394" spans="1:10">
      <c r="A19394" t="s">
        <v>135</v>
      </c>
      <c r="B19394" t="s">
        <v>28502</v>
      </c>
      <c r="C19394" t="s">
        <v>3134</v>
      </c>
      <c r="D19394" t="s">
        <v>13</v>
      </c>
      <c r="E19394" t="s">
        <v>14</v>
      </c>
      <c r="F19394" t="s">
        <v>3134</v>
      </c>
      <c r="G19394" s="3">
        <v>45085.106342592589</v>
      </c>
      <c r="H19394" s="1">
        <v>79200</v>
      </c>
      <c r="I19394" t="s">
        <v>1814</v>
      </c>
    </row>
    <row r="19395" spans="1:10">
      <c r="A19395" t="s">
        <v>135</v>
      </c>
      <c r="B19395" t="s">
        <v>20336</v>
      </c>
      <c r="C19395" t="s">
        <v>108</v>
      </c>
      <c r="D19395" t="s">
        <v>13</v>
      </c>
      <c r="E19395" t="s">
        <v>14</v>
      </c>
      <c r="F19395" t="s">
        <v>26</v>
      </c>
      <c r="G19395" s="3">
        <v>45077.083958333336</v>
      </c>
      <c r="H19395" s="1">
        <v>90000</v>
      </c>
      <c r="I19395" t="s">
        <v>13938</v>
      </c>
      <c r="J19395" t="s">
        <v>6785</v>
      </c>
    </row>
    <row r="19396" spans="1:10">
      <c r="A19396" t="s">
        <v>33</v>
      </c>
      <c r="B19396" t="s">
        <v>33</v>
      </c>
      <c r="C19396" t="s">
        <v>136</v>
      </c>
      <c r="D19396" t="s">
        <v>13</v>
      </c>
      <c r="E19396" t="s">
        <v>14</v>
      </c>
      <c r="F19396" t="s">
        <v>26</v>
      </c>
      <c r="G19396" s="3">
        <v>45234.083935185183</v>
      </c>
      <c r="H19396" s="1">
        <v>78500</v>
      </c>
      <c r="I19396" t="s">
        <v>28503</v>
      </c>
      <c r="J19396" t="s">
        <v>28504</v>
      </c>
    </row>
    <row r="19397" spans="1:10">
      <c r="A19397" t="s">
        <v>33</v>
      </c>
      <c r="B19397" t="s">
        <v>33</v>
      </c>
      <c r="C19397" t="s">
        <v>243</v>
      </c>
      <c r="D19397" t="s">
        <v>13</v>
      </c>
      <c r="E19397" t="s">
        <v>14</v>
      </c>
      <c r="F19397" t="s">
        <v>26</v>
      </c>
      <c r="G19397" s="3">
        <v>45016.084837962961</v>
      </c>
      <c r="H19397" s="1">
        <v>115000</v>
      </c>
      <c r="I19397" t="s">
        <v>28505</v>
      </c>
      <c r="J19397" t="s">
        <v>14982</v>
      </c>
    </row>
    <row r="19398" spans="1:10">
      <c r="A19398" t="s">
        <v>73</v>
      </c>
      <c r="B19398" t="s">
        <v>73</v>
      </c>
      <c r="C19398" t="s">
        <v>1481</v>
      </c>
      <c r="D19398" t="s">
        <v>13</v>
      </c>
      <c r="E19398" t="s">
        <v>14</v>
      </c>
      <c r="F19398" t="s">
        <v>198</v>
      </c>
      <c r="G19398" s="3">
        <v>45057.101400462961</v>
      </c>
      <c r="H19398" s="1">
        <v>96773</v>
      </c>
      <c r="I19398" t="s">
        <v>28506</v>
      </c>
      <c r="J19398" t="s">
        <v>28507</v>
      </c>
    </row>
    <row r="19399" spans="1:10">
      <c r="A19399" t="s">
        <v>18</v>
      </c>
      <c r="B19399" t="s">
        <v>18</v>
      </c>
      <c r="C19399" t="s">
        <v>411</v>
      </c>
      <c r="D19399" t="s">
        <v>13</v>
      </c>
      <c r="E19399" t="s">
        <v>14</v>
      </c>
      <c r="F19399" t="s">
        <v>411</v>
      </c>
      <c r="G19399" s="3">
        <v>44931.115868055553</v>
      </c>
      <c r="H19399" s="1">
        <v>98301.5</v>
      </c>
      <c r="I19399" t="s">
        <v>685</v>
      </c>
      <c r="J19399" t="s">
        <v>28508</v>
      </c>
    </row>
    <row r="19400" spans="1:10">
      <c r="A19400" t="s">
        <v>33</v>
      </c>
      <c r="B19400" t="s">
        <v>28509</v>
      </c>
      <c r="C19400" t="s">
        <v>411</v>
      </c>
      <c r="D19400" t="s">
        <v>13</v>
      </c>
      <c r="E19400" t="s">
        <v>14</v>
      </c>
      <c r="F19400" t="s">
        <v>411</v>
      </c>
      <c r="G19400" s="3">
        <v>45153.112847222219</v>
      </c>
      <c r="H19400" s="1">
        <v>100500</v>
      </c>
      <c r="I19400" t="s">
        <v>27414</v>
      </c>
      <c r="J19400" t="s">
        <v>28510</v>
      </c>
    </row>
    <row r="19401" spans="1:10">
      <c r="A19401" t="s">
        <v>33</v>
      </c>
      <c r="B19401" t="s">
        <v>28511</v>
      </c>
      <c r="C19401" t="s">
        <v>201</v>
      </c>
      <c r="D19401" t="s">
        <v>13</v>
      </c>
      <c r="E19401" t="s">
        <v>14</v>
      </c>
      <c r="F19401" t="s">
        <v>26</v>
      </c>
      <c r="G19401" s="3">
        <v>44940.138854166667</v>
      </c>
      <c r="H19401" s="1">
        <v>83862.5</v>
      </c>
      <c r="I19401" t="s">
        <v>2940</v>
      </c>
      <c r="J19401" t="s">
        <v>13805</v>
      </c>
    </row>
    <row r="19402" spans="1:10">
      <c r="A19402" t="s">
        <v>77</v>
      </c>
      <c r="B19402" t="s">
        <v>28512</v>
      </c>
      <c r="C19402" t="s">
        <v>6690</v>
      </c>
      <c r="D19402" t="s">
        <v>13</v>
      </c>
      <c r="E19402" t="s">
        <v>14</v>
      </c>
      <c r="F19402" t="s">
        <v>6691</v>
      </c>
      <c r="G19402" s="3">
        <v>45224.095277777778</v>
      </c>
      <c r="H19402" s="1">
        <v>64800</v>
      </c>
      <c r="I19402" t="s">
        <v>13983</v>
      </c>
      <c r="J19402" t="s">
        <v>28513</v>
      </c>
    </row>
    <row r="19403" spans="1:10">
      <c r="A19403" t="s">
        <v>212</v>
      </c>
      <c r="B19403" t="s">
        <v>20098</v>
      </c>
      <c r="C19403" t="s">
        <v>1136</v>
      </c>
      <c r="D19403" t="s">
        <v>13</v>
      </c>
      <c r="E19403" t="s">
        <v>14</v>
      </c>
      <c r="F19403" t="s">
        <v>26</v>
      </c>
      <c r="G19403" s="3">
        <v>44954.086921296293</v>
      </c>
      <c r="H19403" s="1">
        <v>173000</v>
      </c>
      <c r="I19403" t="s">
        <v>2673</v>
      </c>
    </row>
    <row r="19404" spans="1:10">
      <c r="A19404" t="s">
        <v>10</v>
      </c>
      <c r="B19404" t="s">
        <v>28514</v>
      </c>
      <c r="C19404" t="s">
        <v>767</v>
      </c>
      <c r="D19404" t="s">
        <v>1075</v>
      </c>
      <c r="E19404" t="s">
        <v>14</v>
      </c>
      <c r="F19404" t="s">
        <v>26</v>
      </c>
      <c r="G19404" s="3">
        <v>45245.084479166668</v>
      </c>
      <c r="H19404" s="1">
        <v>99150</v>
      </c>
      <c r="I19404" t="s">
        <v>120</v>
      </c>
      <c r="J19404" t="s">
        <v>28515</v>
      </c>
    </row>
    <row r="19405" spans="1:10">
      <c r="A19405" t="s">
        <v>10</v>
      </c>
      <c r="B19405" t="s">
        <v>28516</v>
      </c>
      <c r="C19405" t="s">
        <v>24</v>
      </c>
      <c r="D19405" t="s">
        <v>13</v>
      </c>
      <c r="E19405" t="s">
        <v>25</v>
      </c>
      <c r="F19405" t="s">
        <v>26</v>
      </c>
      <c r="G19405" s="3">
        <v>45191.085231481484</v>
      </c>
      <c r="H19405" s="1">
        <v>125000</v>
      </c>
      <c r="I19405" t="s">
        <v>1723</v>
      </c>
      <c r="J19405" t="s">
        <v>264</v>
      </c>
    </row>
    <row r="19406" spans="1:10">
      <c r="A19406" t="s">
        <v>10</v>
      </c>
      <c r="B19406" t="s">
        <v>28517</v>
      </c>
      <c r="C19406" t="s">
        <v>26</v>
      </c>
      <c r="D19406" t="s">
        <v>13</v>
      </c>
      <c r="E19406" t="s">
        <v>14</v>
      </c>
      <c r="F19406" t="s">
        <v>26</v>
      </c>
      <c r="G19406" s="3">
        <v>45262.085312499999</v>
      </c>
      <c r="H19406" s="1">
        <v>164500</v>
      </c>
      <c r="I19406" t="s">
        <v>3549</v>
      </c>
      <c r="J19406" t="s">
        <v>8857</v>
      </c>
    </row>
    <row r="19407" spans="1:10">
      <c r="A19407" t="s">
        <v>73</v>
      </c>
      <c r="B19407" t="s">
        <v>28518</v>
      </c>
      <c r="C19407" t="s">
        <v>3214</v>
      </c>
      <c r="D19407" t="s">
        <v>13</v>
      </c>
      <c r="E19407" t="s">
        <v>14</v>
      </c>
      <c r="F19407" t="s">
        <v>608</v>
      </c>
      <c r="G19407" s="3">
        <v>45166.097013888888</v>
      </c>
      <c r="H19407" s="1">
        <v>100000</v>
      </c>
      <c r="I19407" t="s">
        <v>28519</v>
      </c>
      <c r="J19407" t="s">
        <v>28520</v>
      </c>
    </row>
    <row r="19408" spans="1:10">
      <c r="A19408" t="s">
        <v>33</v>
      </c>
      <c r="B19408" t="s">
        <v>28521</v>
      </c>
      <c r="C19408" t="s">
        <v>441</v>
      </c>
      <c r="D19408" t="s">
        <v>13</v>
      </c>
      <c r="E19408" t="s">
        <v>14</v>
      </c>
      <c r="F19408" t="s">
        <v>26</v>
      </c>
      <c r="G19408" s="3">
        <v>45196.110243055555</v>
      </c>
      <c r="H19408" s="1">
        <v>70469.5</v>
      </c>
      <c r="I19408" t="s">
        <v>186</v>
      </c>
      <c r="J19408" t="s">
        <v>28522</v>
      </c>
    </row>
    <row r="19409" spans="1:10">
      <c r="A19409" t="s">
        <v>10</v>
      </c>
      <c r="B19409" t="s">
        <v>1763</v>
      </c>
      <c r="C19409" t="s">
        <v>75</v>
      </c>
      <c r="D19409" t="s">
        <v>13</v>
      </c>
      <c r="E19409" t="s">
        <v>14</v>
      </c>
      <c r="F19409" t="s">
        <v>26</v>
      </c>
      <c r="G19409" s="3">
        <v>45001.085682870369</v>
      </c>
      <c r="H19409" s="1">
        <v>90000</v>
      </c>
      <c r="I19409" t="s">
        <v>28523</v>
      </c>
      <c r="J19409" t="s">
        <v>28524</v>
      </c>
    </row>
    <row r="19410" spans="1:10">
      <c r="A19410" t="s">
        <v>18</v>
      </c>
      <c r="B19410" t="s">
        <v>688</v>
      </c>
      <c r="C19410" t="s">
        <v>26</v>
      </c>
      <c r="D19410" t="s">
        <v>13</v>
      </c>
      <c r="E19410" t="s">
        <v>14</v>
      </c>
      <c r="F19410" t="s">
        <v>26</v>
      </c>
      <c r="G19410" s="3">
        <v>45125.088935185187</v>
      </c>
      <c r="H19410" s="1">
        <v>80000</v>
      </c>
      <c r="I19410" t="s">
        <v>28525</v>
      </c>
      <c r="J19410" t="s">
        <v>28526</v>
      </c>
    </row>
    <row r="19411" spans="1:10">
      <c r="A19411" t="s">
        <v>10</v>
      </c>
      <c r="B19411" t="s">
        <v>28527</v>
      </c>
      <c r="C19411" t="s">
        <v>165</v>
      </c>
      <c r="D19411" t="s">
        <v>13</v>
      </c>
      <c r="E19411" t="s">
        <v>14</v>
      </c>
      <c r="F19411" t="s">
        <v>26</v>
      </c>
      <c r="G19411" s="3">
        <v>44946.098171296297</v>
      </c>
      <c r="H19411" s="1">
        <v>109500</v>
      </c>
      <c r="I19411" t="s">
        <v>28528</v>
      </c>
      <c r="J19411" t="s">
        <v>28529</v>
      </c>
    </row>
    <row r="19412" spans="1:10">
      <c r="A19412" t="s">
        <v>33</v>
      </c>
      <c r="B19412" t="s">
        <v>33</v>
      </c>
      <c r="C19412" t="s">
        <v>237</v>
      </c>
      <c r="D19412" t="s">
        <v>13</v>
      </c>
      <c r="E19412" t="s">
        <v>14</v>
      </c>
      <c r="F19412" t="s">
        <v>26</v>
      </c>
      <c r="G19412" s="3">
        <v>45213.084849537037</v>
      </c>
      <c r="H19412" s="1">
        <v>77500</v>
      </c>
      <c r="I19412" t="s">
        <v>88</v>
      </c>
      <c r="J19412" t="s">
        <v>4313</v>
      </c>
    </row>
    <row r="19413" spans="1:10">
      <c r="A19413" t="s">
        <v>18</v>
      </c>
      <c r="B19413" t="s">
        <v>6410</v>
      </c>
      <c r="C19413" t="s">
        <v>6180</v>
      </c>
      <c r="D19413" t="s">
        <v>13</v>
      </c>
      <c r="E19413" t="s">
        <v>14</v>
      </c>
      <c r="F19413" t="s">
        <v>608</v>
      </c>
      <c r="G19413" s="3">
        <v>45077.09171296296</v>
      </c>
      <c r="H19413" s="1">
        <v>80000</v>
      </c>
      <c r="I19413" t="s">
        <v>20112</v>
      </c>
      <c r="J19413" t="s">
        <v>28530</v>
      </c>
    </row>
    <row r="19414" spans="1:10">
      <c r="A19414" t="s">
        <v>135</v>
      </c>
      <c r="B19414" t="s">
        <v>135</v>
      </c>
      <c r="C19414" t="s">
        <v>2317</v>
      </c>
      <c r="D19414" t="s">
        <v>13</v>
      </c>
      <c r="E19414" t="s">
        <v>14</v>
      </c>
      <c r="F19414" t="s">
        <v>262</v>
      </c>
      <c r="G19414" s="3">
        <v>45133.106365740743</v>
      </c>
      <c r="H19414" s="1">
        <v>111175</v>
      </c>
      <c r="I19414" t="s">
        <v>1429</v>
      </c>
      <c r="J19414" t="s">
        <v>28531</v>
      </c>
    </row>
    <row r="19415" spans="1:10">
      <c r="A19415" t="s">
        <v>33</v>
      </c>
      <c r="B19415" t="s">
        <v>33</v>
      </c>
      <c r="C19415" t="s">
        <v>28532</v>
      </c>
      <c r="D19415" t="s">
        <v>13</v>
      </c>
      <c r="E19415" t="s">
        <v>14</v>
      </c>
      <c r="F19415" t="s">
        <v>28533</v>
      </c>
      <c r="G19415" s="3">
        <v>45139.146284722221</v>
      </c>
      <c r="H19415" s="1">
        <v>100500</v>
      </c>
      <c r="I19415" t="s">
        <v>28534</v>
      </c>
      <c r="J19415" t="s">
        <v>344</v>
      </c>
    </row>
    <row r="19416" spans="1:10">
      <c r="A19416" t="s">
        <v>10</v>
      </c>
      <c r="B19416" t="s">
        <v>14093</v>
      </c>
      <c r="C19416" t="s">
        <v>276</v>
      </c>
      <c r="D19416" t="s">
        <v>13</v>
      </c>
      <c r="E19416" t="s">
        <v>14</v>
      </c>
      <c r="F19416" t="s">
        <v>26</v>
      </c>
      <c r="G19416" s="3">
        <v>45166.085196759261</v>
      </c>
      <c r="H19416" s="1">
        <v>151500</v>
      </c>
      <c r="I19416" t="s">
        <v>277</v>
      </c>
      <c r="J19416" t="s">
        <v>3430</v>
      </c>
    </row>
    <row r="19417" spans="1:10">
      <c r="A19417" t="s">
        <v>18</v>
      </c>
      <c r="B19417" t="s">
        <v>24525</v>
      </c>
      <c r="C19417" t="s">
        <v>201</v>
      </c>
      <c r="D19417" t="s">
        <v>13</v>
      </c>
      <c r="E19417" t="s">
        <v>14</v>
      </c>
      <c r="F19417" t="s">
        <v>26</v>
      </c>
      <c r="G19417" s="3">
        <v>45142.089074074072</v>
      </c>
      <c r="H19417" s="1">
        <v>152000</v>
      </c>
      <c r="I19417" t="s">
        <v>3626</v>
      </c>
      <c r="J19417" t="s">
        <v>28535</v>
      </c>
    </row>
    <row r="19418" spans="1:10">
      <c r="A19418" t="s">
        <v>33</v>
      </c>
      <c r="B19418" t="s">
        <v>21641</v>
      </c>
      <c r="C19418" t="s">
        <v>371</v>
      </c>
      <c r="D19418" t="s">
        <v>13</v>
      </c>
      <c r="E19418" t="s">
        <v>14</v>
      </c>
      <c r="F19418" t="s">
        <v>26</v>
      </c>
      <c r="G19418" s="3">
        <v>45079.084097222221</v>
      </c>
      <c r="H19418" s="1">
        <v>138000</v>
      </c>
      <c r="I19418" t="s">
        <v>372</v>
      </c>
      <c r="J19418" t="s">
        <v>21642</v>
      </c>
    </row>
    <row r="19419" spans="1:10">
      <c r="A19419" t="s">
        <v>10</v>
      </c>
      <c r="B19419" t="s">
        <v>398</v>
      </c>
      <c r="C19419" t="s">
        <v>1305</v>
      </c>
      <c r="D19419" t="s">
        <v>13</v>
      </c>
      <c r="E19419" t="s">
        <v>14</v>
      </c>
      <c r="F19419" t="s">
        <v>26</v>
      </c>
      <c r="G19419" s="3">
        <v>45060.097129629627</v>
      </c>
      <c r="H19419" s="1">
        <v>106439.5</v>
      </c>
      <c r="I19419" t="s">
        <v>993</v>
      </c>
      <c r="J19419" t="s">
        <v>214</v>
      </c>
    </row>
    <row r="19420" spans="1:10">
      <c r="A19420" t="s">
        <v>33</v>
      </c>
      <c r="B19420" t="s">
        <v>33</v>
      </c>
      <c r="C19420" t="s">
        <v>1539</v>
      </c>
      <c r="D19420" t="s">
        <v>13</v>
      </c>
      <c r="E19420" t="s">
        <v>14</v>
      </c>
      <c r="F19420" t="s">
        <v>940</v>
      </c>
      <c r="G19420" s="3">
        <v>44997.102418981478</v>
      </c>
      <c r="H19420" s="1">
        <v>53014</v>
      </c>
      <c r="I19420" t="s">
        <v>28536</v>
      </c>
      <c r="J19420" t="s">
        <v>28537</v>
      </c>
    </row>
    <row r="19421" spans="1:10">
      <c r="A19421" t="s">
        <v>106</v>
      </c>
      <c r="B19421" t="s">
        <v>28538</v>
      </c>
      <c r="C19421" t="s">
        <v>614</v>
      </c>
      <c r="D19421" t="s">
        <v>13</v>
      </c>
      <c r="E19421" t="s">
        <v>14</v>
      </c>
      <c r="F19421" t="s">
        <v>608</v>
      </c>
      <c r="G19421" s="3">
        <v>45161.098645833335</v>
      </c>
      <c r="H19421" s="1">
        <v>90000</v>
      </c>
      <c r="I19421" t="s">
        <v>7225</v>
      </c>
      <c r="J19421" t="s">
        <v>28539</v>
      </c>
    </row>
    <row r="19422" spans="1:10">
      <c r="A19422" t="s">
        <v>73</v>
      </c>
      <c r="B19422" t="s">
        <v>20018</v>
      </c>
      <c r="C19422" t="s">
        <v>9057</v>
      </c>
      <c r="D19422" t="s">
        <v>13</v>
      </c>
      <c r="E19422" t="s">
        <v>14</v>
      </c>
      <c r="F19422" t="s">
        <v>3142</v>
      </c>
      <c r="G19422" s="3">
        <v>45192.1169212963</v>
      </c>
      <c r="H19422" s="1">
        <v>69300</v>
      </c>
      <c r="I19422" t="s">
        <v>1148</v>
      </c>
      <c r="J19422" t="s">
        <v>28540</v>
      </c>
    </row>
    <row r="19423" spans="1:10">
      <c r="A19423" t="s">
        <v>33</v>
      </c>
      <c r="B19423" t="s">
        <v>33</v>
      </c>
      <c r="C19423" t="s">
        <v>24</v>
      </c>
      <c r="D19423" t="s">
        <v>13</v>
      </c>
      <c r="E19423" t="s">
        <v>25</v>
      </c>
      <c r="F19423" t="s">
        <v>26</v>
      </c>
      <c r="G19423" s="3">
        <v>45122.08326388889</v>
      </c>
      <c r="H19423" s="1">
        <v>65000</v>
      </c>
      <c r="I19423" t="s">
        <v>28541</v>
      </c>
      <c r="J19423" t="s">
        <v>28542</v>
      </c>
    </row>
    <row r="19424" spans="1:10">
      <c r="A19424" t="s">
        <v>10</v>
      </c>
      <c r="B19424" t="s">
        <v>10</v>
      </c>
      <c r="C19424" t="s">
        <v>119</v>
      </c>
      <c r="D19424" t="s">
        <v>13</v>
      </c>
      <c r="E19424" t="s">
        <v>14</v>
      </c>
      <c r="F19424" t="s">
        <v>26</v>
      </c>
      <c r="G19424" s="3">
        <v>45129.124259259261</v>
      </c>
      <c r="H19424" s="1">
        <v>115000</v>
      </c>
      <c r="I19424" t="s">
        <v>420</v>
      </c>
      <c r="J19424" t="s">
        <v>27866</v>
      </c>
    </row>
    <row r="19425" spans="1:10">
      <c r="A19425" t="s">
        <v>10</v>
      </c>
      <c r="B19425" t="s">
        <v>28543</v>
      </c>
      <c r="C19425" t="s">
        <v>1794</v>
      </c>
      <c r="D19425" t="s">
        <v>13</v>
      </c>
      <c r="E19425" t="s">
        <v>14</v>
      </c>
      <c r="F19425" t="s">
        <v>694</v>
      </c>
      <c r="G19425" s="3">
        <v>45034.099039351851</v>
      </c>
      <c r="H19425" s="1">
        <v>69962.5</v>
      </c>
      <c r="I19425" t="s">
        <v>22515</v>
      </c>
      <c r="J19425" t="s">
        <v>28544</v>
      </c>
    </row>
    <row r="19426" spans="1:10">
      <c r="A19426" t="s">
        <v>212</v>
      </c>
      <c r="B19426" t="s">
        <v>212</v>
      </c>
      <c r="C19426" t="s">
        <v>24</v>
      </c>
      <c r="D19426" t="s">
        <v>13</v>
      </c>
      <c r="E19426" t="s">
        <v>25</v>
      </c>
      <c r="F19426" t="s">
        <v>26</v>
      </c>
      <c r="G19426" s="3">
        <v>45168.087800925925</v>
      </c>
      <c r="H19426" s="1">
        <v>155000</v>
      </c>
      <c r="I19426" t="s">
        <v>8146</v>
      </c>
      <c r="J19426" t="s">
        <v>8147</v>
      </c>
    </row>
    <row r="19427" spans="1:10">
      <c r="A19427" t="s">
        <v>33</v>
      </c>
      <c r="B19427" t="s">
        <v>33</v>
      </c>
      <c r="C19427" t="s">
        <v>232</v>
      </c>
      <c r="D19427" t="s">
        <v>13</v>
      </c>
      <c r="E19427" t="s">
        <v>14</v>
      </c>
      <c r="F19427" t="s">
        <v>26</v>
      </c>
      <c r="G19427" s="3">
        <v>45142.083356481482</v>
      </c>
      <c r="H19427" s="1">
        <v>114624</v>
      </c>
      <c r="I19427" t="s">
        <v>1380</v>
      </c>
      <c r="J19427" t="s">
        <v>819</v>
      </c>
    </row>
    <row r="19428" spans="1:10">
      <c r="A19428" t="s">
        <v>135</v>
      </c>
      <c r="B19428" t="s">
        <v>28545</v>
      </c>
      <c r="C19428" t="s">
        <v>665</v>
      </c>
      <c r="D19428" t="s">
        <v>13</v>
      </c>
      <c r="E19428" t="s">
        <v>14</v>
      </c>
      <c r="F19428" t="s">
        <v>666</v>
      </c>
      <c r="G19428" s="3">
        <v>44943.122673611113</v>
      </c>
      <c r="H19428" s="1">
        <v>111175</v>
      </c>
      <c r="I19428" t="s">
        <v>3223</v>
      </c>
      <c r="J19428" t="s">
        <v>28546</v>
      </c>
    </row>
    <row r="19429" spans="1:10">
      <c r="A19429" t="s">
        <v>33</v>
      </c>
      <c r="B19429" t="s">
        <v>28547</v>
      </c>
      <c r="C19429" t="s">
        <v>3866</v>
      </c>
      <c r="D19429" t="s">
        <v>13</v>
      </c>
      <c r="E19429" t="s">
        <v>14</v>
      </c>
      <c r="F19429" t="s">
        <v>3353</v>
      </c>
      <c r="G19429" s="3">
        <v>45168.121840277781</v>
      </c>
      <c r="H19429" s="1">
        <v>105000</v>
      </c>
      <c r="I19429" t="s">
        <v>172</v>
      </c>
      <c r="J19429" t="s">
        <v>28548</v>
      </c>
    </row>
    <row r="19430" spans="1:10">
      <c r="A19430" t="s">
        <v>73</v>
      </c>
      <c r="B19430" t="s">
        <v>28549</v>
      </c>
      <c r="C19430" t="s">
        <v>157</v>
      </c>
      <c r="D19430" t="s">
        <v>13</v>
      </c>
      <c r="E19430" t="s">
        <v>14</v>
      </c>
      <c r="F19430" t="s">
        <v>26</v>
      </c>
      <c r="G19430" s="3">
        <v>45169.121249999997</v>
      </c>
      <c r="H19430" s="1">
        <v>125000</v>
      </c>
      <c r="I19430" t="s">
        <v>870</v>
      </c>
      <c r="J19430" t="s">
        <v>28550</v>
      </c>
    </row>
    <row r="19431" spans="1:10">
      <c r="A19431" t="s">
        <v>18</v>
      </c>
      <c r="B19431" t="s">
        <v>1936</v>
      </c>
      <c r="C19431" t="s">
        <v>24</v>
      </c>
      <c r="D19431" t="s">
        <v>13</v>
      </c>
      <c r="E19431" t="s">
        <v>25</v>
      </c>
      <c r="F19431" t="s">
        <v>20</v>
      </c>
      <c r="G19431" s="3">
        <v>45031.142268518517</v>
      </c>
      <c r="H19431" s="1">
        <v>110650</v>
      </c>
      <c r="I19431" t="s">
        <v>5761</v>
      </c>
      <c r="J19431" t="s">
        <v>27928</v>
      </c>
    </row>
    <row r="19432" spans="1:10">
      <c r="A19432" t="s">
        <v>10</v>
      </c>
      <c r="B19432" t="s">
        <v>28551</v>
      </c>
      <c r="C19432" t="s">
        <v>75</v>
      </c>
      <c r="D19432" t="s">
        <v>13</v>
      </c>
      <c r="E19432" t="s">
        <v>14</v>
      </c>
      <c r="F19432" t="s">
        <v>26</v>
      </c>
      <c r="G19432" s="3">
        <v>45077.085358796299</v>
      </c>
      <c r="H19432" s="1">
        <v>150000</v>
      </c>
      <c r="I19432" t="s">
        <v>3011</v>
      </c>
      <c r="J19432" t="s">
        <v>28552</v>
      </c>
    </row>
    <row r="19433" spans="1:10">
      <c r="A19433" t="s">
        <v>10</v>
      </c>
      <c r="B19433" t="s">
        <v>10</v>
      </c>
      <c r="C19433" t="s">
        <v>4102</v>
      </c>
      <c r="D19433" t="s">
        <v>13</v>
      </c>
      <c r="E19433" t="s">
        <v>14</v>
      </c>
      <c r="F19433" t="s">
        <v>26</v>
      </c>
      <c r="G19433" s="3">
        <v>45083.08556712963</v>
      </c>
      <c r="H19433" s="1">
        <v>135000</v>
      </c>
      <c r="I19433" t="s">
        <v>21563</v>
      </c>
      <c r="J19433" t="s">
        <v>2988</v>
      </c>
    </row>
    <row r="19434" spans="1:10">
      <c r="A19434" t="s">
        <v>33</v>
      </c>
      <c r="B19434" t="s">
        <v>28553</v>
      </c>
      <c r="C19434" t="s">
        <v>228</v>
      </c>
      <c r="D19434" t="s">
        <v>13</v>
      </c>
      <c r="E19434" t="s">
        <v>14</v>
      </c>
      <c r="F19434" t="s">
        <v>26</v>
      </c>
      <c r="G19434" s="3">
        <v>44938.084930555553</v>
      </c>
      <c r="H19434" s="1">
        <v>100000</v>
      </c>
      <c r="I19434" t="s">
        <v>23199</v>
      </c>
      <c r="J19434" t="s">
        <v>28554</v>
      </c>
    </row>
    <row r="19435" spans="1:10">
      <c r="A19435" t="s">
        <v>10</v>
      </c>
      <c r="B19435" t="s">
        <v>1763</v>
      </c>
      <c r="C19435" t="s">
        <v>232</v>
      </c>
      <c r="D19435" t="s">
        <v>13</v>
      </c>
      <c r="E19435" t="s">
        <v>14</v>
      </c>
      <c r="F19435" t="s">
        <v>26</v>
      </c>
      <c r="G19435" s="3">
        <v>45157.085393518515</v>
      </c>
      <c r="H19435" s="1">
        <v>110000</v>
      </c>
      <c r="I19435" t="s">
        <v>3732</v>
      </c>
      <c r="J19435" t="s">
        <v>24469</v>
      </c>
    </row>
    <row r="19436" spans="1:10">
      <c r="A19436" t="s">
        <v>33</v>
      </c>
      <c r="B19436" t="s">
        <v>28555</v>
      </c>
      <c r="C19436" t="s">
        <v>9947</v>
      </c>
      <c r="D19436" t="s">
        <v>13</v>
      </c>
      <c r="E19436" t="s">
        <v>14</v>
      </c>
      <c r="F19436" t="s">
        <v>26</v>
      </c>
      <c r="G19436" s="3">
        <v>45213.084513888891</v>
      </c>
      <c r="H19436" s="1">
        <v>60000</v>
      </c>
      <c r="I19436" t="s">
        <v>28288</v>
      </c>
      <c r="J19436" t="s">
        <v>28289</v>
      </c>
    </row>
    <row r="19437" spans="1:10">
      <c r="A19437" t="s">
        <v>73</v>
      </c>
      <c r="B19437" t="s">
        <v>73</v>
      </c>
      <c r="C19437" t="s">
        <v>243</v>
      </c>
      <c r="D19437" t="s">
        <v>13</v>
      </c>
      <c r="E19437" t="s">
        <v>14</v>
      </c>
      <c r="F19437" t="s">
        <v>26</v>
      </c>
      <c r="G19437" s="3">
        <v>44999.091909722221</v>
      </c>
      <c r="H19437" s="1">
        <v>125000</v>
      </c>
      <c r="I19437" t="s">
        <v>27960</v>
      </c>
      <c r="J19437" t="s">
        <v>28556</v>
      </c>
    </row>
    <row r="19438" spans="1:10">
      <c r="A19438" t="s">
        <v>33</v>
      </c>
      <c r="B19438" t="s">
        <v>28557</v>
      </c>
      <c r="C19438" t="s">
        <v>8803</v>
      </c>
      <c r="D19438" t="s">
        <v>13</v>
      </c>
      <c r="E19438" t="s">
        <v>14</v>
      </c>
      <c r="F19438" t="s">
        <v>2549</v>
      </c>
      <c r="G19438" s="3">
        <v>45000.104363425926</v>
      </c>
      <c r="H19438" s="1">
        <v>111175</v>
      </c>
      <c r="I19438" t="s">
        <v>658</v>
      </c>
      <c r="J19438" t="s">
        <v>6785</v>
      </c>
    </row>
    <row r="19439" spans="1:10">
      <c r="A19439" t="s">
        <v>33</v>
      </c>
      <c r="B19439" t="s">
        <v>28558</v>
      </c>
      <c r="C19439" t="s">
        <v>237</v>
      </c>
      <c r="D19439" t="s">
        <v>13</v>
      </c>
      <c r="E19439" t="s">
        <v>14</v>
      </c>
      <c r="F19439" t="s">
        <v>26</v>
      </c>
      <c r="G19439" s="3">
        <v>45043.085740740738</v>
      </c>
      <c r="H19439" s="1">
        <v>125000</v>
      </c>
      <c r="I19439" t="s">
        <v>1016</v>
      </c>
    </row>
    <row r="19440" spans="1:10">
      <c r="A19440" t="s">
        <v>18</v>
      </c>
      <c r="B19440" t="s">
        <v>18</v>
      </c>
      <c r="C19440" t="s">
        <v>24</v>
      </c>
      <c r="D19440" t="s">
        <v>13</v>
      </c>
      <c r="E19440" t="s">
        <v>25</v>
      </c>
      <c r="F19440" t="s">
        <v>26</v>
      </c>
      <c r="G19440" s="3">
        <v>44985.087106481478</v>
      </c>
      <c r="H19440" s="1">
        <v>140000</v>
      </c>
      <c r="I19440" t="s">
        <v>21</v>
      </c>
      <c r="J19440" t="s">
        <v>2035</v>
      </c>
    </row>
    <row r="19441" spans="1:10">
      <c r="A19441" t="s">
        <v>33</v>
      </c>
      <c r="B19441" t="s">
        <v>28089</v>
      </c>
      <c r="C19441" t="s">
        <v>201</v>
      </c>
      <c r="D19441" t="s">
        <v>13</v>
      </c>
      <c r="E19441" t="s">
        <v>14</v>
      </c>
      <c r="F19441" t="s">
        <v>26</v>
      </c>
      <c r="G19441" s="3">
        <v>45034.109479166669</v>
      </c>
      <c r="H19441" s="1">
        <v>90000</v>
      </c>
      <c r="I19441" t="s">
        <v>28090</v>
      </c>
      <c r="J19441" t="s">
        <v>24065</v>
      </c>
    </row>
    <row r="19442" spans="1:10">
      <c r="A19442" t="s">
        <v>33</v>
      </c>
      <c r="B19442" t="s">
        <v>28559</v>
      </c>
      <c r="C19442" t="s">
        <v>741</v>
      </c>
      <c r="D19442" t="s">
        <v>13</v>
      </c>
      <c r="E19442" t="s">
        <v>14</v>
      </c>
      <c r="F19442" t="s">
        <v>171</v>
      </c>
      <c r="G19442" s="3">
        <v>44931.10728009259</v>
      </c>
      <c r="H19442" s="1">
        <v>100500</v>
      </c>
      <c r="I19442" t="s">
        <v>28560</v>
      </c>
      <c r="J19442" t="s">
        <v>16908</v>
      </c>
    </row>
    <row r="19443" spans="1:10">
      <c r="A19443" t="s">
        <v>33</v>
      </c>
      <c r="B19443" t="s">
        <v>28561</v>
      </c>
      <c r="C19443" t="s">
        <v>1233</v>
      </c>
      <c r="D19443" t="s">
        <v>13</v>
      </c>
      <c r="E19443" t="s">
        <v>14</v>
      </c>
      <c r="F19443" t="s">
        <v>26</v>
      </c>
      <c r="G19443" s="3">
        <v>45266.083773148152</v>
      </c>
      <c r="H19443" s="1">
        <v>70000</v>
      </c>
      <c r="I19443" t="s">
        <v>28562</v>
      </c>
      <c r="J19443" t="s">
        <v>1643</v>
      </c>
    </row>
    <row r="19444" spans="1:10">
      <c r="A19444" t="s">
        <v>10</v>
      </c>
      <c r="B19444" t="s">
        <v>28563</v>
      </c>
      <c r="C19444" t="s">
        <v>232</v>
      </c>
      <c r="D19444" t="s">
        <v>13</v>
      </c>
      <c r="E19444" t="s">
        <v>14</v>
      </c>
      <c r="F19444" t="s">
        <v>26</v>
      </c>
      <c r="G19444" s="3">
        <v>45112.085219907407</v>
      </c>
      <c r="H19444" s="1">
        <v>212500</v>
      </c>
      <c r="I19444" t="s">
        <v>28564</v>
      </c>
      <c r="J19444" t="s">
        <v>28565</v>
      </c>
    </row>
    <row r="19445" spans="1:10">
      <c r="A19445" t="s">
        <v>10</v>
      </c>
      <c r="B19445" t="s">
        <v>1763</v>
      </c>
      <c r="C19445" t="s">
        <v>177</v>
      </c>
      <c r="D19445" t="s">
        <v>13</v>
      </c>
      <c r="E19445" t="s">
        <v>14</v>
      </c>
      <c r="F19445" t="s">
        <v>26</v>
      </c>
      <c r="G19445" s="3">
        <v>45124.085925925923</v>
      </c>
      <c r="H19445" s="1">
        <v>92539</v>
      </c>
      <c r="I19445" t="s">
        <v>178</v>
      </c>
      <c r="J19445" t="s">
        <v>344</v>
      </c>
    </row>
    <row r="19446" spans="1:10">
      <c r="A19446" t="s">
        <v>10</v>
      </c>
      <c r="B19446" t="s">
        <v>28566</v>
      </c>
      <c r="C19446" t="s">
        <v>1539</v>
      </c>
      <c r="D19446" t="s">
        <v>13</v>
      </c>
      <c r="E19446" t="s">
        <v>14</v>
      </c>
      <c r="F19446" t="s">
        <v>940</v>
      </c>
      <c r="G19446" s="3">
        <v>45048.094687500001</v>
      </c>
      <c r="H19446" s="1">
        <v>131193</v>
      </c>
      <c r="I19446" t="s">
        <v>2442</v>
      </c>
      <c r="J19446" t="s">
        <v>24284</v>
      </c>
    </row>
    <row r="19447" spans="1:10">
      <c r="A19447" t="s">
        <v>33</v>
      </c>
      <c r="B19447" t="s">
        <v>28567</v>
      </c>
      <c r="C19447" t="s">
        <v>24</v>
      </c>
      <c r="D19447" t="s">
        <v>13</v>
      </c>
      <c r="E19447" t="s">
        <v>25</v>
      </c>
      <c r="F19447" t="s">
        <v>26</v>
      </c>
      <c r="G19447" s="3">
        <v>45049.085185185184</v>
      </c>
      <c r="H19447" s="1">
        <v>112500</v>
      </c>
      <c r="I19447" t="s">
        <v>22329</v>
      </c>
      <c r="J19447" t="s">
        <v>28568</v>
      </c>
    </row>
    <row r="19448" spans="1:10">
      <c r="A19448" t="s">
        <v>135</v>
      </c>
      <c r="B19448" t="s">
        <v>28569</v>
      </c>
      <c r="C19448" t="s">
        <v>536</v>
      </c>
      <c r="D19448" t="s">
        <v>13</v>
      </c>
      <c r="E19448" t="s">
        <v>14</v>
      </c>
      <c r="F19448" t="s">
        <v>26</v>
      </c>
      <c r="G19448" s="3">
        <v>44964.083599537036</v>
      </c>
      <c r="H19448" s="1">
        <v>89833.5</v>
      </c>
      <c r="I19448" t="s">
        <v>28570</v>
      </c>
    </row>
    <row r="19449" spans="1:10">
      <c r="A19449" t="s">
        <v>106</v>
      </c>
      <c r="B19449" t="s">
        <v>7223</v>
      </c>
      <c r="C19449" t="s">
        <v>28571</v>
      </c>
      <c r="D19449" t="s">
        <v>13</v>
      </c>
      <c r="E19449" t="s">
        <v>14</v>
      </c>
      <c r="F19449" t="s">
        <v>3257</v>
      </c>
      <c r="G19449" s="3">
        <v>45248.104317129626</v>
      </c>
      <c r="H19449" s="1">
        <v>33455</v>
      </c>
      <c r="I19449" t="s">
        <v>7225</v>
      </c>
      <c r="J19449" t="s">
        <v>7226</v>
      </c>
    </row>
    <row r="19450" spans="1:10">
      <c r="A19450" t="s">
        <v>212</v>
      </c>
      <c r="B19450" t="s">
        <v>212</v>
      </c>
      <c r="C19450" t="s">
        <v>95</v>
      </c>
      <c r="D19450" t="s">
        <v>13</v>
      </c>
      <c r="E19450" t="s">
        <v>14</v>
      </c>
      <c r="F19450" t="s">
        <v>26</v>
      </c>
      <c r="G19450" s="3">
        <v>45146.097662037035</v>
      </c>
      <c r="H19450" s="1">
        <v>145000</v>
      </c>
      <c r="I19450" t="s">
        <v>28572</v>
      </c>
      <c r="J19450" t="s">
        <v>624</v>
      </c>
    </row>
    <row r="19451" spans="1:10">
      <c r="A19451" t="s">
        <v>73</v>
      </c>
      <c r="B19451" t="s">
        <v>28573</v>
      </c>
      <c r="C19451" t="s">
        <v>75</v>
      </c>
      <c r="D19451" t="s">
        <v>13</v>
      </c>
      <c r="E19451" t="s">
        <v>14</v>
      </c>
      <c r="F19451" t="s">
        <v>26</v>
      </c>
      <c r="G19451" s="3">
        <v>45122.084143518521</v>
      </c>
      <c r="H19451" s="1">
        <v>128200</v>
      </c>
      <c r="I19451" t="s">
        <v>1751</v>
      </c>
      <c r="J19451" t="s">
        <v>28574</v>
      </c>
    </row>
    <row r="19452" spans="1:10">
      <c r="A19452" t="s">
        <v>33</v>
      </c>
      <c r="B19452" t="s">
        <v>28575</v>
      </c>
      <c r="C19452" t="s">
        <v>24</v>
      </c>
      <c r="D19452" t="s">
        <v>2139</v>
      </c>
      <c r="E19452" t="s">
        <v>25</v>
      </c>
      <c r="F19452" t="s">
        <v>26</v>
      </c>
      <c r="G19452" s="3">
        <v>45255.083749999998</v>
      </c>
      <c r="H19452" s="1">
        <v>80740</v>
      </c>
      <c r="I19452" t="s">
        <v>28576</v>
      </c>
      <c r="J19452" t="s">
        <v>28577</v>
      </c>
    </row>
    <row r="19453" spans="1:10">
      <c r="A19453" t="s">
        <v>10</v>
      </c>
      <c r="B19453" t="s">
        <v>28578</v>
      </c>
      <c r="C19453" t="s">
        <v>419</v>
      </c>
      <c r="D19453" t="s">
        <v>13</v>
      </c>
      <c r="E19453" t="s">
        <v>14</v>
      </c>
      <c r="F19453" t="s">
        <v>26</v>
      </c>
      <c r="G19453" s="3">
        <v>45099.120196759257</v>
      </c>
      <c r="H19453" s="1">
        <v>190000</v>
      </c>
      <c r="I19453" t="s">
        <v>980</v>
      </c>
    </row>
    <row r="19454" spans="1:10">
      <c r="A19454" t="s">
        <v>10</v>
      </c>
      <c r="B19454" t="s">
        <v>28579</v>
      </c>
      <c r="C19454" t="s">
        <v>8109</v>
      </c>
      <c r="D19454" t="s">
        <v>13</v>
      </c>
      <c r="E19454" t="s">
        <v>14</v>
      </c>
      <c r="F19454" t="s">
        <v>26</v>
      </c>
      <c r="G19454" s="3">
        <v>45007.097256944442</v>
      </c>
      <c r="H19454" s="1">
        <v>350000</v>
      </c>
      <c r="I19454" t="s">
        <v>22043</v>
      </c>
      <c r="J19454" t="s">
        <v>1693</v>
      </c>
    </row>
    <row r="19455" spans="1:10">
      <c r="A19455" t="s">
        <v>10</v>
      </c>
      <c r="B19455" t="s">
        <v>28580</v>
      </c>
      <c r="C19455" t="s">
        <v>977</v>
      </c>
      <c r="D19455" t="s">
        <v>13</v>
      </c>
      <c r="E19455" t="s">
        <v>14</v>
      </c>
      <c r="F19455" t="s">
        <v>26</v>
      </c>
      <c r="G19455" s="3">
        <v>45079.101423611108</v>
      </c>
      <c r="H19455" s="1">
        <v>141500</v>
      </c>
      <c r="I19455" t="s">
        <v>6673</v>
      </c>
      <c r="J19455" t="s">
        <v>28581</v>
      </c>
    </row>
    <row r="19456" spans="1:10">
      <c r="A19456" t="s">
        <v>33</v>
      </c>
      <c r="B19456" t="s">
        <v>28582</v>
      </c>
      <c r="C19456" t="s">
        <v>276</v>
      </c>
      <c r="D19456" t="s">
        <v>13</v>
      </c>
      <c r="E19456" t="s">
        <v>14</v>
      </c>
      <c r="F19456" t="s">
        <v>26</v>
      </c>
      <c r="G19456" s="3">
        <v>45196.083541666667</v>
      </c>
      <c r="H19456" s="1">
        <v>175000</v>
      </c>
      <c r="I19456" t="s">
        <v>6981</v>
      </c>
      <c r="J19456" t="s">
        <v>1643</v>
      </c>
    </row>
    <row r="19457" spans="1:10">
      <c r="A19457" t="s">
        <v>212</v>
      </c>
      <c r="B19457" t="s">
        <v>28583</v>
      </c>
      <c r="C19457" t="s">
        <v>75</v>
      </c>
      <c r="D19457" t="s">
        <v>13</v>
      </c>
      <c r="E19457" t="s">
        <v>14</v>
      </c>
      <c r="F19457" t="s">
        <v>26</v>
      </c>
      <c r="G19457" s="3">
        <v>44975.086516203701</v>
      </c>
      <c r="H19457" s="1">
        <v>173000</v>
      </c>
      <c r="I19457" t="s">
        <v>458</v>
      </c>
      <c r="J19457" t="s">
        <v>21272</v>
      </c>
    </row>
    <row r="19458" spans="1:10">
      <c r="A19458" t="s">
        <v>33</v>
      </c>
      <c r="B19458" t="s">
        <v>28584</v>
      </c>
      <c r="C19458" t="s">
        <v>232</v>
      </c>
      <c r="D19458" t="s">
        <v>13</v>
      </c>
      <c r="E19458" t="s">
        <v>14</v>
      </c>
      <c r="F19458" t="s">
        <v>26</v>
      </c>
      <c r="G19458" s="3">
        <v>44935.083287037036</v>
      </c>
      <c r="H19458" s="1">
        <v>137500</v>
      </c>
      <c r="I19458" t="s">
        <v>1118</v>
      </c>
      <c r="J19458" t="s">
        <v>28585</v>
      </c>
    </row>
    <row r="19459" spans="1:10">
      <c r="A19459" t="s">
        <v>10</v>
      </c>
      <c r="B19459" t="s">
        <v>28586</v>
      </c>
      <c r="C19459" t="s">
        <v>1926</v>
      </c>
      <c r="D19459" t="s">
        <v>13</v>
      </c>
      <c r="E19459" t="s">
        <v>14</v>
      </c>
      <c r="F19459" t="s">
        <v>26</v>
      </c>
      <c r="G19459" s="3">
        <v>45189.084560185183</v>
      </c>
      <c r="H19459" s="1">
        <v>119000</v>
      </c>
      <c r="I19459" t="s">
        <v>6723</v>
      </c>
      <c r="J19459" t="s">
        <v>28587</v>
      </c>
    </row>
    <row r="19460" spans="1:10">
      <c r="A19460" t="s">
        <v>33</v>
      </c>
      <c r="B19460" t="s">
        <v>28588</v>
      </c>
      <c r="C19460" t="s">
        <v>56</v>
      </c>
      <c r="D19460" t="s">
        <v>13</v>
      </c>
      <c r="E19460" t="s">
        <v>14</v>
      </c>
      <c r="F19460" t="s">
        <v>26</v>
      </c>
      <c r="G19460" s="3">
        <v>45269.084074074075</v>
      </c>
      <c r="H19460" s="1">
        <v>70000</v>
      </c>
      <c r="I19460" t="s">
        <v>22147</v>
      </c>
      <c r="J19460" t="s">
        <v>28589</v>
      </c>
    </row>
    <row r="19461" spans="1:10">
      <c r="A19461" t="s">
        <v>77</v>
      </c>
      <c r="B19461" t="s">
        <v>28590</v>
      </c>
      <c r="C19461" t="s">
        <v>95</v>
      </c>
      <c r="D19461" t="s">
        <v>13</v>
      </c>
      <c r="E19461" t="s">
        <v>14</v>
      </c>
      <c r="F19461" t="s">
        <v>26</v>
      </c>
      <c r="G19461" s="3">
        <v>45290.083668981482</v>
      </c>
      <c r="H19461" s="1">
        <v>125000</v>
      </c>
      <c r="I19461" t="s">
        <v>28591</v>
      </c>
      <c r="J19461" t="s">
        <v>97</v>
      </c>
    </row>
    <row r="19462" spans="1:10">
      <c r="A19462" t="s">
        <v>212</v>
      </c>
      <c r="B19462" t="s">
        <v>28592</v>
      </c>
      <c r="C19462" t="s">
        <v>243</v>
      </c>
      <c r="D19462" t="s">
        <v>13</v>
      </c>
      <c r="E19462" t="s">
        <v>14</v>
      </c>
      <c r="F19462" t="s">
        <v>26</v>
      </c>
      <c r="G19462" s="3">
        <v>45015.088414351849</v>
      </c>
      <c r="H19462" s="1">
        <v>150000</v>
      </c>
      <c r="I19462" t="s">
        <v>1707</v>
      </c>
      <c r="J19462" t="s">
        <v>6887</v>
      </c>
    </row>
    <row r="19463" spans="1:10">
      <c r="A19463" t="s">
        <v>18</v>
      </c>
      <c r="B19463" t="s">
        <v>28593</v>
      </c>
      <c r="C19463" t="s">
        <v>136</v>
      </c>
      <c r="D19463" t="s">
        <v>13</v>
      </c>
      <c r="E19463" t="s">
        <v>14</v>
      </c>
      <c r="F19463" t="s">
        <v>26</v>
      </c>
      <c r="G19463" s="3">
        <v>45131.083831018521</v>
      </c>
      <c r="H19463" s="1">
        <v>150000</v>
      </c>
      <c r="I19463" t="s">
        <v>23209</v>
      </c>
      <c r="J19463" t="s">
        <v>28594</v>
      </c>
    </row>
    <row r="19464" spans="1:10">
      <c r="A19464" t="s">
        <v>10</v>
      </c>
      <c r="B19464" t="s">
        <v>10</v>
      </c>
      <c r="C19464" t="s">
        <v>24</v>
      </c>
      <c r="D19464" t="s">
        <v>13</v>
      </c>
      <c r="E19464" t="s">
        <v>25</v>
      </c>
      <c r="F19464" t="s">
        <v>26</v>
      </c>
      <c r="G19464" s="3">
        <v>45198.085625</v>
      </c>
      <c r="H19464" s="1">
        <v>150000</v>
      </c>
      <c r="I19464" t="s">
        <v>28595</v>
      </c>
      <c r="J19464" t="s">
        <v>624</v>
      </c>
    </row>
    <row r="19465" spans="1:10">
      <c r="A19465" t="s">
        <v>73</v>
      </c>
      <c r="B19465" t="s">
        <v>28596</v>
      </c>
      <c r="C19465" t="s">
        <v>170</v>
      </c>
      <c r="D19465" t="s">
        <v>13</v>
      </c>
      <c r="E19465" t="s">
        <v>14</v>
      </c>
      <c r="F19465" t="s">
        <v>171</v>
      </c>
      <c r="G19465" s="3">
        <v>45121.091527777775</v>
      </c>
      <c r="H19465" s="1">
        <v>79200</v>
      </c>
      <c r="I19465" t="s">
        <v>2509</v>
      </c>
      <c r="J19465" t="s">
        <v>15481</v>
      </c>
    </row>
    <row r="19466" spans="1:10">
      <c r="A19466" t="s">
        <v>33</v>
      </c>
      <c r="B19466" t="s">
        <v>28597</v>
      </c>
      <c r="C19466" t="s">
        <v>24</v>
      </c>
      <c r="D19466" t="s">
        <v>100</v>
      </c>
      <c r="E19466" t="s">
        <v>25</v>
      </c>
      <c r="F19466" t="s">
        <v>26</v>
      </c>
      <c r="G19466" s="3">
        <v>44972.083738425928</v>
      </c>
      <c r="H19466" s="1">
        <v>41000</v>
      </c>
      <c r="I19466" t="s">
        <v>14169</v>
      </c>
      <c r="J19466" t="s">
        <v>344</v>
      </c>
    </row>
    <row r="19467" spans="1:10">
      <c r="A19467" t="s">
        <v>33</v>
      </c>
      <c r="B19467" t="s">
        <v>33</v>
      </c>
      <c r="C19467" t="s">
        <v>103</v>
      </c>
      <c r="D19467" t="s">
        <v>13</v>
      </c>
      <c r="E19467" t="s">
        <v>14</v>
      </c>
      <c r="F19467" t="s">
        <v>26</v>
      </c>
      <c r="G19467" s="3">
        <v>45259.084085648145</v>
      </c>
      <c r="H19467" s="1">
        <v>65000</v>
      </c>
      <c r="I19467" t="s">
        <v>28598</v>
      </c>
      <c r="J19467" t="s">
        <v>28599</v>
      </c>
    </row>
    <row r="19468" spans="1:10">
      <c r="A19468" t="s">
        <v>18</v>
      </c>
      <c r="B19468" t="s">
        <v>28600</v>
      </c>
      <c r="C19468" t="s">
        <v>119</v>
      </c>
      <c r="D19468" t="s">
        <v>1075</v>
      </c>
      <c r="E19468" t="s">
        <v>14</v>
      </c>
      <c r="F19468" t="s">
        <v>26</v>
      </c>
      <c r="G19468" s="3">
        <v>45281.086574074077</v>
      </c>
      <c r="H19468" s="1">
        <v>113500</v>
      </c>
      <c r="I19468" t="s">
        <v>5807</v>
      </c>
      <c r="J19468" t="s">
        <v>28601</v>
      </c>
    </row>
    <row r="19469" spans="1:10">
      <c r="A19469" t="s">
        <v>18</v>
      </c>
      <c r="B19469" t="s">
        <v>28602</v>
      </c>
      <c r="C19469" t="s">
        <v>56</v>
      </c>
      <c r="D19469" t="s">
        <v>13</v>
      </c>
      <c r="E19469" t="s">
        <v>14</v>
      </c>
      <c r="F19469" t="s">
        <v>26</v>
      </c>
      <c r="G19469" s="3">
        <v>45059.148622685185</v>
      </c>
      <c r="H19469" s="1">
        <v>135000</v>
      </c>
      <c r="I19469" t="s">
        <v>2666</v>
      </c>
      <c r="J19469" t="s">
        <v>248</v>
      </c>
    </row>
    <row r="19470" spans="1:10">
      <c r="A19470" t="s">
        <v>10</v>
      </c>
      <c r="B19470" t="s">
        <v>1763</v>
      </c>
      <c r="C19470" t="s">
        <v>1088</v>
      </c>
      <c r="D19470" t="s">
        <v>13</v>
      </c>
      <c r="E19470" t="s">
        <v>14</v>
      </c>
      <c r="F19470" t="s">
        <v>26</v>
      </c>
      <c r="G19470" s="3">
        <v>45009.086909722224</v>
      </c>
      <c r="H19470" s="1">
        <v>150000</v>
      </c>
      <c r="I19470" t="s">
        <v>21263</v>
      </c>
      <c r="J19470" t="s">
        <v>338</v>
      </c>
    </row>
    <row r="19471" spans="1:10">
      <c r="A19471" t="s">
        <v>212</v>
      </c>
      <c r="B19471" t="s">
        <v>28603</v>
      </c>
      <c r="C19471" t="s">
        <v>170</v>
      </c>
      <c r="D19471" t="s">
        <v>13</v>
      </c>
      <c r="E19471" t="s">
        <v>14</v>
      </c>
      <c r="F19471" t="s">
        <v>171</v>
      </c>
      <c r="G19471" s="3">
        <v>44939.093541666669</v>
      </c>
      <c r="H19471" s="1">
        <v>157500</v>
      </c>
      <c r="I19471" t="s">
        <v>172</v>
      </c>
      <c r="J19471" t="s">
        <v>28604</v>
      </c>
    </row>
    <row r="19472" spans="1:10">
      <c r="A19472" t="s">
        <v>152</v>
      </c>
      <c r="B19472" t="s">
        <v>28605</v>
      </c>
      <c r="C19472" t="s">
        <v>528</v>
      </c>
      <c r="D19472" t="s">
        <v>13</v>
      </c>
      <c r="E19472" t="s">
        <v>14</v>
      </c>
      <c r="F19472" t="s">
        <v>528</v>
      </c>
      <c r="G19472" s="3">
        <v>45126.136111111111</v>
      </c>
      <c r="H19472" s="1">
        <v>194500</v>
      </c>
      <c r="I19472" t="s">
        <v>28606</v>
      </c>
      <c r="J19472" t="s">
        <v>28607</v>
      </c>
    </row>
    <row r="19473" spans="1:10">
      <c r="A19473" t="s">
        <v>33</v>
      </c>
      <c r="B19473" t="s">
        <v>28608</v>
      </c>
      <c r="C19473" t="s">
        <v>136</v>
      </c>
      <c r="D19473" t="s">
        <v>13</v>
      </c>
      <c r="E19473" t="s">
        <v>14</v>
      </c>
      <c r="F19473" t="s">
        <v>26</v>
      </c>
      <c r="G19473" s="3">
        <v>44952.084074074075</v>
      </c>
      <c r="H19473" s="1">
        <v>77500</v>
      </c>
      <c r="I19473" t="s">
        <v>65</v>
      </c>
    </row>
    <row r="19474" spans="1:10">
      <c r="A19474" t="s">
        <v>33</v>
      </c>
      <c r="B19474" t="s">
        <v>533</v>
      </c>
      <c r="C19474" t="s">
        <v>119</v>
      </c>
      <c r="D19474" t="s">
        <v>13</v>
      </c>
      <c r="E19474" t="s">
        <v>14</v>
      </c>
      <c r="F19474" t="s">
        <v>26</v>
      </c>
      <c r="G19474" s="3">
        <v>44932.083553240744</v>
      </c>
      <c r="H19474" s="1">
        <v>65000</v>
      </c>
      <c r="I19474" t="s">
        <v>1378</v>
      </c>
      <c r="J19474" t="s">
        <v>28609</v>
      </c>
    </row>
    <row r="19475" spans="1:10">
      <c r="A19475" t="s">
        <v>33</v>
      </c>
      <c r="B19475" t="s">
        <v>20363</v>
      </c>
      <c r="C19475" t="s">
        <v>391</v>
      </c>
      <c r="D19475" t="s">
        <v>13</v>
      </c>
      <c r="E19475" t="s">
        <v>14</v>
      </c>
      <c r="F19475" t="s">
        <v>26</v>
      </c>
      <c r="G19475" s="3">
        <v>45084.084143518521</v>
      </c>
      <c r="H19475" s="1">
        <v>73600</v>
      </c>
      <c r="I19475" t="s">
        <v>20364</v>
      </c>
      <c r="J19475" t="s">
        <v>10549</v>
      </c>
    </row>
    <row r="19476" spans="1:10">
      <c r="A19476" t="s">
        <v>212</v>
      </c>
      <c r="B19476" t="s">
        <v>212</v>
      </c>
      <c r="C19476" t="s">
        <v>232</v>
      </c>
      <c r="D19476" t="s">
        <v>13</v>
      </c>
      <c r="E19476" t="s">
        <v>14</v>
      </c>
      <c r="F19476" t="s">
        <v>26</v>
      </c>
      <c r="G19476" s="3">
        <v>45081.084490740737</v>
      </c>
      <c r="H19476" s="1">
        <v>157500</v>
      </c>
      <c r="I19476" t="s">
        <v>685</v>
      </c>
      <c r="J19476" t="s">
        <v>2035</v>
      </c>
    </row>
    <row r="19477" spans="1:10">
      <c r="A19477" t="s">
        <v>33</v>
      </c>
      <c r="B19477" t="s">
        <v>33</v>
      </c>
      <c r="C19477" t="s">
        <v>24</v>
      </c>
      <c r="D19477" t="s">
        <v>13</v>
      </c>
      <c r="E19477" t="s">
        <v>25</v>
      </c>
      <c r="F19477" t="s">
        <v>26</v>
      </c>
      <c r="G19477" s="3">
        <v>45166.084062499998</v>
      </c>
      <c r="H19477" s="1">
        <v>107500</v>
      </c>
      <c r="I19477" t="s">
        <v>28610</v>
      </c>
      <c r="J19477" t="s">
        <v>28611</v>
      </c>
    </row>
    <row r="19478" spans="1:10">
      <c r="A19478" t="s">
        <v>10</v>
      </c>
      <c r="B19478" t="s">
        <v>28612</v>
      </c>
      <c r="C19478" t="s">
        <v>24</v>
      </c>
      <c r="D19478" t="s">
        <v>13</v>
      </c>
      <c r="E19478" t="s">
        <v>25</v>
      </c>
      <c r="F19478" t="s">
        <v>26</v>
      </c>
      <c r="G19478" s="3">
        <v>44939.089166666665</v>
      </c>
      <c r="H19478" s="1">
        <v>120000</v>
      </c>
      <c r="I19478" t="s">
        <v>28613</v>
      </c>
      <c r="J19478" t="s">
        <v>7027</v>
      </c>
    </row>
    <row r="19479" spans="1:10">
      <c r="A19479" t="s">
        <v>10</v>
      </c>
      <c r="B19479" t="s">
        <v>28614</v>
      </c>
      <c r="C19479" t="s">
        <v>26102</v>
      </c>
      <c r="D19479" t="s">
        <v>13</v>
      </c>
      <c r="E19479" t="s">
        <v>14</v>
      </c>
      <c r="F19479" t="s">
        <v>26</v>
      </c>
      <c r="G19479" s="3">
        <v>45160.085949074077</v>
      </c>
      <c r="H19479" s="1">
        <v>65000</v>
      </c>
      <c r="I19479" t="s">
        <v>28615</v>
      </c>
      <c r="J19479" t="s">
        <v>20513</v>
      </c>
    </row>
    <row r="19480" spans="1:10">
      <c r="A19480" t="s">
        <v>33</v>
      </c>
      <c r="B19480" t="s">
        <v>28616</v>
      </c>
      <c r="C19480" t="s">
        <v>7345</v>
      </c>
      <c r="D19480" t="s">
        <v>13</v>
      </c>
      <c r="E19480" t="s">
        <v>14</v>
      </c>
      <c r="F19480" t="s">
        <v>26</v>
      </c>
      <c r="G19480" s="3">
        <v>45149.083622685182</v>
      </c>
      <c r="H19480" s="1">
        <v>80000</v>
      </c>
      <c r="I19480" t="s">
        <v>28617</v>
      </c>
      <c r="J19480" t="s">
        <v>28618</v>
      </c>
    </row>
    <row r="19481" spans="1:10">
      <c r="A19481" t="s">
        <v>10</v>
      </c>
      <c r="B19481" t="s">
        <v>3127</v>
      </c>
      <c r="C19481" t="s">
        <v>1348</v>
      </c>
      <c r="D19481" t="s">
        <v>1075</v>
      </c>
      <c r="E19481" t="s">
        <v>14</v>
      </c>
      <c r="F19481" t="s">
        <v>26</v>
      </c>
      <c r="G19481" s="3">
        <v>45216.099374999998</v>
      </c>
      <c r="H19481" s="1">
        <v>75900</v>
      </c>
      <c r="I19481" t="s">
        <v>420</v>
      </c>
      <c r="J19481" t="s">
        <v>28619</v>
      </c>
    </row>
    <row r="19482" spans="1:10">
      <c r="A19482" t="s">
        <v>135</v>
      </c>
      <c r="B19482" t="s">
        <v>135</v>
      </c>
      <c r="C19482" t="s">
        <v>24</v>
      </c>
      <c r="D19482" t="s">
        <v>13</v>
      </c>
      <c r="E19482" t="s">
        <v>25</v>
      </c>
      <c r="F19482" t="s">
        <v>26</v>
      </c>
      <c r="G19482" s="3">
        <v>45133.083819444444</v>
      </c>
      <c r="H19482" s="1">
        <v>100000</v>
      </c>
      <c r="I19482" t="s">
        <v>28620</v>
      </c>
      <c r="J19482" t="s">
        <v>28621</v>
      </c>
    </row>
    <row r="19483" spans="1:10">
      <c r="A19483" t="s">
        <v>18</v>
      </c>
      <c r="B19483" t="s">
        <v>18</v>
      </c>
      <c r="C19483" t="s">
        <v>795</v>
      </c>
      <c r="D19483" t="s">
        <v>13</v>
      </c>
      <c r="E19483" t="s">
        <v>14</v>
      </c>
      <c r="F19483" t="s">
        <v>26</v>
      </c>
      <c r="G19483" s="3">
        <v>45269.087037037039</v>
      </c>
      <c r="H19483" s="1">
        <v>62500</v>
      </c>
      <c r="I19483" t="s">
        <v>1156</v>
      </c>
      <c r="J19483" t="s">
        <v>28</v>
      </c>
    </row>
    <row r="19484" spans="1:10">
      <c r="A19484" t="s">
        <v>33</v>
      </c>
      <c r="B19484" t="s">
        <v>13367</v>
      </c>
      <c r="C19484" t="s">
        <v>1010</v>
      </c>
      <c r="D19484" t="s">
        <v>13</v>
      </c>
      <c r="E19484" t="s">
        <v>14</v>
      </c>
      <c r="F19484" t="s">
        <v>26</v>
      </c>
      <c r="G19484" s="3">
        <v>45132.084513888891</v>
      </c>
      <c r="H19484" s="1">
        <v>90000</v>
      </c>
      <c r="I19484" t="s">
        <v>28622</v>
      </c>
      <c r="J19484" t="s">
        <v>28623</v>
      </c>
    </row>
    <row r="19485" spans="1:10">
      <c r="A19485" t="s">
        <v>77</v>
      </c>
      <c r="B19485" t="s">
        <v>28624</v>
      </c>
      <c r="C19485" t="s">
        <v>2317</v>
      </c>
      <c r="D19485" t="s">
        <v>13</v>
      </c>
      <c r="E19485" t="s">
        <v>14</v>
      </c>
      <c r="F19485" t="s">
        <v>262</v>
      </c>
      <c r="G19485" s="3">
        <v>45120.102824074071</v>
      </c>
      <c r="H19485" s="1">
        <v>89100</v>
      </c>
      <c r="I19485" t="s">
        <v>898</v>
      </c>
      <c r="J19485" t="s">
        <v>28625</v>
      </c>
    </row>
    <row r="19486" spans="1:10">
      <c r="A19486" t="s">
        <v>10</v>
      </c>
      <c r="B19486" t="s">
        <v>28626</v>
      </c>
      <c r="C19486" t="s">
        <v>26</v>
      </c>
      <c r="D19486" t="s">
        <v>13</v>
      </c>
      <c r="E19486" t="s">
        <v>14</v>
      </c>
      <c r="F19486" t="s">
        <v>26</v>
      </c>
      <c r="G19486" s="3">
        <v>45055.087766203702</v>
      </c>
      <c r="H19486" s="1">
        <v>221875</v>
      </c>
      <c r="I19486" t="s">
        <v>1106</v>
      </c>
      <c r="J19486" t="s">
        <v>7283</v>
      </c>
    </row>
    <row r="19487" spans="1:10">
      <c r="A19487" t="s">
        <v>152</v>
      </c>
      <c r="B19487" t="s">
        <v>28627</v>
      </c>
      <c r="C19487" t="s">
        <v>26</v>
      </c>
      <c r="D19487" t="s">
        <v>13</v>
      </c>
      <c r="E19487" t="s">
        <v>14</v>
      </c>
      <c r="F19487" t="s">
        <v>26</v>
      </c>
      <c r="G19487" s="3">
        <v>45240.086122685185</v>
      </c>
      <c r="H19487" s="1">
        <v>270000</v>
      </c>
      <c r="I19487" t="s">
        <v>8112</v>
      </c>
    </row>
    <row r="19488" spans="1:10">
      <c r="A19488" t="s">
        <v>152</v>
      </c>
      <c r="B19488" t="s">
        <v>28628</v>
      </c>
      <c r="C19488" t="s">
        <v>521</v>
      </c>
      <c r="D19488" t="s">
        <v>13</v>
      </c>
      <c r="E19488" t="s">
        <v>14</v>
      </c>
      <c r="F19488" t="s">
        <v>26</v>
      </c>
      <c r="G19488" s="3">
        <v>44936.0862037037</v>
      </c>
      <c r="H19488" s="1">
        <v>150000</v>
      </c>
      <c r="I19488" t="s">
        <v>3369</v>
      </c>
      <c r="J19488" t="s">
        <v>28204</v>
      </c>
    </row>
    <row r="19489" spans="1:10">
      <c r="A19489" t="s">
        <v>18</v>
      </c>
      <c r="B19489" t="s">
        <v>28629</v>
      </c>
      <c r="C19489" t="s">
        <v>28630</v>
      </c>
      <c r="D19489" t="s">
        <v>13</v>
      </c>
      <c r="E19489" t="s">
        <v>14</v>
      </c>
      <c r="F19489" t="s">
        <v>608</v>
      </c>
      <c r="G19489" s="3">
        <v>45030.096134259256</v>
      </c>
      <c r="H19489" s="1">
        <v>99150</v>
      </c>
      <c r="I19489" t="s">
        <v>1896</v>
      </c>
      <c r="J19489" t="s">
        <v>28631</v>
      </c>
    </row>
    <row r="19490" spans="1:10">
      <c r="A19490" t="s">
        <v>10</v>
      </c>
      <c r="B19490" t="s">
        <v>28632</v>
      </c>
      <c r="C19490" t="s">
        <v>559</v>
      </c>
      <c r="D19490" t="s">
        <v>13</v>
      </c>
      <c r="E19490" t="s">
        <v>14</v>
      </c>
      <c r="F19490" t="s">
        <v>26</v>
      </c>
      <c r="G19490" s="3">
        <v>45022.086550925924</v>
      </c>
      <c r="H19490" s="1">
        <v>90000</v>
      </c>
      <c r="I19490" t="s">
        <v>560</v>
      </c>
      <c r="J19490" t="s">
        <v>28633</v>
      </c>
    </row>
    <row r="19491" spans="1:10">
      <c r="A19491" t="s">
        <v>33</v>
      </c>
      <c r="B19491" t="s">
        <v>1001</v>
      </c>
      <c r="C19491" t="s">
        <v>75</v>
      </c>
      <c r="D19491" t="s">
        <v>13</v>
      </c>
      <c r="E19491" t="s">
        <v>14</v>
      </c>
      <c r="F19491" t="s">
        <v>26</v>
      </c>
      <c r="G19491" s="3">
        <v>45062.083807870367</v>
      </c>
      <c r="H19491" s="1">
        <v>125000</v>
      </c>
      <c r="I19491" t="s">
        <v>28634</v>
      </c>
      <c r="J19491" t="s">
        <v>28635</v>
      </c>
    </row>
    <row r="19492" spans="1:10">
      <c r="A19492" t="s">
        <v>10</v>
      </c>
      <c r="B19492" t="s">
        <v>10</v>
      </c>
      <c r="C19492" t="s">
        <v>136</v>
      </c>
      <c r="D19492" t="s">
        <v>13</v>
      </c>
      <c r="E19492" t="s">
        <v>14</v>
      </c>
      <c r="F19492" t="s">
        <v>26</v>
      </c>
      <c r="G19492" s="3">
        <v>45146.097662037035</v>
      </c>
      <c r="H19492" s="1">
        <v>250000</v>
      </c>
      <c r="I19492" t="s">
        <v>28636</v>
      </c>
      <c r="J19492" t="s">
        <v>661</v>
      </c>
    </row>
    <row r="19493" spans="1:10">
      <c r="A19493" t="s">
        <v>10</v>
      </c>
      <c r="B19493" t="s">
        <v>3853</v>
      </c>
      <c r="C19493" t="s">
        <v>779</v>
      </c>
      <c r="D19493" t="s">
        <v>13</v>
      </c>
      <c r="E19493" t="s">
        <v>14</v>
      </c>
      <c r="F19493" t="s">
        <v>26</v>
      </c>
      <c r="G19493" s="3">
        <v>45090.085995370369</v>
      </c>
      <c r="H19493" s="1">
        <v>95650</v>
      </c>
      <c r="I19493" t="s">
        <v>420</v>
      </c>
      <c r="J19493" t="s">
        <v>3854</v>
      </c>
    </row>
    <row r="19494" spans="1:10">
      <c r="A19494" t="s">
        <v>10</v>
      </c>
      <c r="B19494" t="s">
        <v>10</v>
      </c>
      <c r="C19494" t="s">
        <v>108</v>
      </c>
      <c r="D19494" t="s">
        <v>1075</v>
      </c>
      <c r="E19494" t="s">
        <v>14</v>
      </c>
      <c r="F19494" t="s">
        <v>26</v>
      </c>
      <c r="G19494" s="3">
        <v>45232.085034722222</v>
      </c>
      <c r="H19494" s="1">
        <v>213500</v>
      </c>
      <c r="I19494" t="s">
        <v>2788</v>
      </c>
      <c r="J19494" t="s">
        <v>13578</v>
      </c>
    </row>
    <row r="19495" spans="1:10">
      <c r="A19495" t="s">
        <v>18</v>
      </c>
      <c r="B19495" t="s">
        <v>2678</v>
      </c>
      <c r="C19495" t="s">
        <v>1503</v>
      </c>
      <c r="D19495" t="s">
        <v>13</v>
      </c>
      <c r="E19495" t="s">
        <v>14</v>
      </c>
      <c r="F19495" t="s">
        <v>26</v>
      </c>
      <c r="G19495" s="3">
        <v>45072.088148148148</v>
      </c>
      <c r="H19495" s="1">
        <v>119550</v>
      </c>
      <c r="I19495" t="s">
        <v>420</v>
      </c>
      <c r="J19495" t="s">
        <v>28637</v>
      </c>
    </row>
    <row r="19496" spans="1:10">
      <c r="A19496" t="s">
        <v>18</v>
      </c>
      <c r="B19496" t="s">
        <v>1296</v>
      </c>
      <c r="C19496" t="s">
        <v>4401</v>
      </c>
      <c r="D19496" t="s">
        <v>13</v>
      </c>
      <c r="E19496" t="s">
        <v>14</v>
      </c>
      <c r="F19496" t="s">
        <v>26</v>
      </c>
      <c r="G19496" s="3">
        <v>45155.085405092592</v>
      </c>
      <c r="H19496" s="1">
        <v>99150</v>
      </c>
      <c r="I19496" t="s">
        <v>28638</v>
      </c>
      <c r="J19496" t="s">
        <v>28639</v>
      </c>
    </row>
    <row r="19497" spans="1:10">
      <c r="A19497" t="s">
        <v>73</v>
      </c>
      <c r="B19497" t="s">
        <v>24171</v>
      </c>
      <c r="C19497" t="s">
        <v>24</v>
      </c>
      <c r="D19497" t="s">
        <v>13</v>
      </c>
      <c r="E19497" t="s">
        <v>25</v>
      </c>
      <c r="F19497" t="s">
        <v>26</v>
      </c>
      <c r="G19497" s="3">
        <v>45100.892511574071</v>
      </c>
      <c r="H19497" s="1">
        <v>125000</v>
      </c>
      <c r="I19497" t="s">
        <v>3615</v>
      </c>
      <c r="J19497" t="s">
        <v>8767</v>
      </c>
    </row>
    <row r="19498" spans="1:10">
      <c r="A19498" t="s">
        <v>18</v>
      </c>
      <c r="B19498" t="s">
        <v>328</v>
      </c>
      <c r="C19498" t="s">
        <v>7639</v>
      </c>
      <c r="D19498" t="s">
        <v>13</v>
      </c>
      <c r="E19498" t="s">
        <v>14</v>
      </c>
      <c r="F19498" t="s">
        <v>26</v>
      </c>
      <c r="G19498" s="3">
        <v>45166.880416666667</v>
      </c>
      <c r="H19498" s="1">
        <v>211000</v>
      </c>
      <c r="I19498" t="s">
        <v>120</v>
      </c>
      <c r="J19498" t="s">
        <v>16287</v>
      </c>
    </row>
    <row r="19499" spans="1:10">
      <c r="A19499" t="s">
        <v>10</v>
      </c>
      <c r="B19499" t="s">
        <v>10</v>
      </c>
      <c r="C19499" t="s">
        <v>434</v>
      </c>
      <c r="D19499" t="s">
        <v>13</v>
      </c>
      <c r="E19499" t="s">
        <v>14</v>
      </c>
      <c r="F19499" t="s">
        <v>26</v>
      </c>
      <c r="G19499" s="3">
        <v>45104.876388888886</v>
      </c>
      <c r="H19499" s="1">
        <v>51862.75</v>
      </c>
      <c r="I19499" t="s">
        <v>10185</v>
      </c>
      <c r="J19499" t="s">
        <v>28</v>
      </c>
    </row>
    <row r="19500" spans="1:10">
      <c r="A19500" t="s">
        <v>10</v>
      </c>
      <c r="B19500" t="s">
        <v>28640</v>
      </c>
      <c r="C19500" t="s">
        <v>24</v>
      </c>
      <c r="D19500" t="s">
        <v>13</v>
      </c>
      <c r="E19500" t="s">
        <v>25</v>
      </c>
      <c r="F19500" t="s">
        <v>20</v>
      </c>
      <c r="G19500" s="3">
        <v>45057.910902777781</v>
      </c>
      <c r="H19500" s="1">
        <v>132128.1875</v>
      </c>
      <c r="I19500" t="s">
        <v>10715</v>
      </c>
      <c r="J19500" t="s">
        <v>28641</v>
      </c>
    </row>
    <row r="19501" spans="1:10">
      <c r="A19501" t="s">
        <v>18</v>
      </c>
      <c r="B19501" t="s">
        <v>18</v>
      </c>
      <c r="C19501" t="s">
        <v>19</v>
      </c>
      <c r="D19501" t="s">
        <v>13</v>
      </c>
      <c r="E19501" t="s">
        <v>14</v>
      </c>
      <c r="F19501" t="s">
        <v>26</v>
      </c>
      <c r="G19501" s="3">
        <v>44978.894780092596</v>
      </c>
      <c r="H19501" s="1">
        <v>140000</v>
      </c>
      <c r="I19501" t="s">
        <v>10154</v>
      </c>
      <c r="J19501" t="s">
        <v>10155</v>
      </c>
    </row>
    <row r="19502" spans="1:10">
      <c r="A19502" t="s">
        <v>18</v>
      </c>
      <c r="B19502" t="s">
        <v>328</v>
      </c>
      <c r="C19502" t="s">
        <v>24</v>
      </c>
      <c r="D19502" t="s">
        <v>13</v>
      </c>
      <c r="E19502" t="s">
        <v>25</v>
      </c>
      <c r="F19502" t="s">
        <v>26</v>
      </c>
      <c r="G19502" s="3">
        <v>45148.880833333336</v>
      </c>
      <c r="H19502" s="1">
        <v>151000</v>
      </c>
      <c r="I19502" t="s">
        <v>28642</v>
      </c>
      <c r="J19502" t="s">
        <v>28643</v>
      </c>
    </row>
    <row r="19503" spans="1:10">
      <c r="A19503" t="s">
        <v>18</v>
      </c>
      <c r="B19503" t="s">
        <v>18</v>
      </c>
      <c r="C19503" t="s">
        <v>24</v>
      </c>
      <c r="D19503" t="s">
        <v>13</v>
      </c>
      <c r="E19503" t="s">
        <v>25</v>
      </c>
      <c r="F19503" t="s">
        <v>26</v>
      </c>
      <c r="G19503" s="3">
        <v>45013.882511574076</v>
      </c>
      <c r="H19503" s="1">
        <v>130000</v>
      </c>
      <c r="I19503" t="s">
        <v>28644</v>
      </c>
      <c r="J19503" t="s">
        <v>28645</v>
      </c>
    </row>
    <row r="19504" spans="1:10">
      <c r="A19504" t="s">
        <v>18</v>
      </c>
      <c r="B19504" t="s">
        <v>18</v>
      </c>
      <c r="C19504" t="s">
        <v>24</v>
      </c>
      <c r="D19504" t="s">
        <v>100</v>
      </c>
      <c r="E19504" t="s">
        <v>25</v>
      </c>
      <c r="F19504" t="s">
        <v>608</v>
      </c>
      <c r="G19504" s="3">
        <v>45078.905046296299</v>
      </c>
      <c r="H19504" s="1">
        <v>65000</v>
      </c>
      <c r="I19504" t="s">
        <v>2489</v>
      </c>
      <c r="J19504" t="s">
        <v>28646</v>
      </c>
    </row>
    <row r="19505" spans="1:10">
      <c r="A19505" t="s">
        <v>18</v>
      </c>
      <c r="B19505" t="s">
        <v>11844</v>
      </c>
      <c r="C19505" t="s">
        <v>3297</v>
      </c>
      <c r="D19505" t="s">
        <v>13</v>
      </c>
      <c r="E19505" t="s">
        <v>14</v>
      </c>
      <c r="F19505" t="s">
        <v>26</v>
      </c>
      <c r="G19505" s="3">
        <v>45100.892175925925</v>
      </c>
      <c r="H19505" s="1">
        <v>173500</v>
      </c>
      <c r="I19505" t="s">
        <v>120</v>
      </c>
      <c r="J19505" t="s">
        <v>15483</v>
      </c>
    </row>
    <row r="19506" spans="1:10">
      <c r="A19506" t="s">
        <v>33</v>
      </c>
      <c r="B19506" t="s">
        <v>943</v>
      </c>
      <c r="C19506" t="s">
        <v>189</v>
      </c>
      <c r="D19506" t="s">
        <v>13</v>
      </c>
      <c r="E19506" t="s">
        <v>14</v>
      </c>
      <c r="F19506" t="s">
        <v>190</v>
      </c>
      <c r="G19506" s="3">
        <v>45071.90587962963</v>
      </c>
      <c r="H19506" s="1">
        <v>72000</v>
      </c>
      <c r="I19506" t="s">
        <v>20801</v>
      </c>
      <c r="J19506" t="s">
        <v>97</v>
      </c>
    </row>
    <row r="19507" spans="1:10">
      <c r="A19507" t="s">
        <v>18</v>
      </c>
      <c r="B19507" t="s">
        <v>5876</v>
      </c>
      <c r="C19507" t="s">
        <v>24</v>
      </c>
      <c r="D19507" t="s">
        <v>13</v>
      </c>
      <c r="E19507" t="s">
        <v>25</v>
      </c>
      <c r="F19507" t="s">
        <v>26</v>
      </c>
      <c r="G19507" s="3">
        <v>45034.918715277781</v>
      </c>
      <c r="H19507" s="1">
        <v>115495</v>
      </c>
      <c r="I19507" t="s">
        <v>28647</v>
      </c>
      <c r="J19507" t="s">
        <v>28648</v>
      </c>
    </row>
    <row r="19508" spans="1:10">
      <c r="A19508" t="s">
        <v>212</v>
      </c>
      <c r="B19508" t="s">
        <v>28649</v>
      </c>
      <c r="C19508" t="s">
        <v>1408</v>
      </c>
      <c r="D19508" t="s">
        <v>13</v>
      </c>
      <c r="E19508" t="s">
        <v>14</v>
      </c>
      <c r="F19508" t="s">
        <v>26</v>
      </c>
      <c r="G19508" s="3">
        <v>45217.906168981484</v>
      </c>
      <c r="H19508" s="1">
        <v>160000</v>
      </c>
      <c r="I19508" t="s">
        <v>14823</v>
      </c>
      <c r="J19508" t="s">
        <v>14824</v>
      </c>
    </row>
    <row r="19509" spans="1:10">
      <c r="A19509" t="s">
        <v>18</v>
      </c>
      <c r="B19509" t="s">
        <v>18</v>
      </c>
      <c r="C19509" t="s">
        <v>24</v>
      </c>
      <c r="D19509" t="s">
        <v>13</v>
      </c>
      <c r="E19509" t="s">
        <v>25</v>
      </c>
      <c r="F19509" t="s">
        <v>26</v>
      </c>
      <c r="G19509" s="3">
        <v>45036.877303240741</v>
      </c>
      <c r="H19509" s="1">
        <v>130000</v>
      </c>
      <c r="I19509" t="s">
        <v>7983</v>
      </c>
    </row>
    <row r="19510" spans="1:10">
      <c r="A19510" t="s">
        <v>10</v>
      </c>
      <c r="B19510" t="s">
        <v>7618</v>
      </c>
      <c r="C19510" t="s">
        <v>767</v>
      </c>
      <c r="D19510" t="s">
        <v>13</v>
      </c>
      <c r="E19510" t="s">
        <v>14</v>
      </c>
      <c r="F19510" t="s">
        <v>26</v>
      </c>
      <c r="G19510" s="3">
        <v>45166.927407407406</v>
      </c>
      <c r="H19510" s="1">
        <v>173500</v>
      </c>
      <c r="I19510" t="s">
        <v>120</v>
      </c>
      <c r="J19510" t="s">
        <v>7619</v>
      </c>
    </row>
    <row r="19511" spans="1:10">
      <c r="A19511" t="s">
        <v>18</v>
      </c>
      <c r="B19511" t="s">
        <v>114</v>
      </c>
      <c r="C19511" t="s">
        <v>2299</v>
      </c>
      <c r="D19511" t="s">
        <v>13</v>
      </c>
      <c r="E19511" t="s">
        <v>14</v>
      </c>
      <c r="F19511" t="s">
        <v>26</v>
      </c>
      <c r="G19511" s="3">
        <v>45237.878958333335</v>
      </c>
      <c r="H19511" s="1">
        <v>75000</v>
      </c>
      <c r="I19511" t="s">
        <v>9618</v>
      </c>
      <c r="J19511" t="s">
        <v>28650</v>
      </c>
    </row>
    <row r="19512" spans="1:10">
      <c r="A19512" t="s">
        <v>33</v>
      </c>
      <c r="B19512" t="s">
        <v>33</v>
      </c>
      <c r="D19512" t="s">
        <v>13</v>
      </c>
      <c r="E19512" t="s">
        <v>14</v>
      </c>
      <c r="F19512" t="s">
        <v>26</v>
      </c>
      <c r="G19512" s="3">
        <v>44972.8749537037</v>
      </c>
      <c r="H19512" s="1">
        <v>70000</v>
      </c>
      <c r="I19512" t="s">
        <v>28651</v>
      </c>
    </row>
    <row r="19513" spans="1:10">
      <c r="A19513" t="s">
        <v>33</v>
      </c>
      <c r="B19513" t="s">
        <v>28652</v>
      </c>
      <c r="C19513" t="s">
        <v>1042</v>
      </c>
      <c r="D19513" t="s">
        <v>13</v>
      </c>
      <c r="E19513" t="s">
        <v>14</v>
      </c>
      <c r="F19513" t="s">
        <v>198</v>
      </c>
      <c r="G19513" s="3">
        <v>45054.894699074073</v>
      </c>
      <c r="H19513" s="1">
        <v>53014</v>
      </c>
      <c r="I19513" t="s">
        <v>4494</v>
      </c>
      <c r="J19513" t="s">
        <v>28653</v>
      </c>
    </row>
    <row r="19514" spans="1:10">
      <c r="A19514" t="s">
        <v>18</v>
      </c>
      <c r="B19514" t="s">
        <v>2802</v>
      </c>
      <c r="C19514" t="s">
        <v>5448</v>
      </c>
      <c r="D19514" t="s">
        <v>1075</v>
      </c>
      <c r="E19514" t="s">
        <v>14</v>
      </c>
      <c r="F19514" t="s">
        <v>26</v>
      </c>
      <c r="G19514" s="3">
        <v>45238.918333333335</v>
      </c>
      <c r="H19514" s="1">
        <v>81000</v>
      </c>
      <c r="I19514" t="s">
        <v>28654</v>
      </c>
      <c r="J19514" t="s">
        <v>28655</v>
      </c>
    </row>
    <row r="19515" spans="1:10">
      <c r="A19515" t="s">
        <v>18</v>
      </c>
      <c r="B19515" t="s">
        <v>6143</v>
      </c>
      <c r="C19515" t="s">
        <v>24</v>
      </c>
      <c r="D19515" t="s">
        <v>13</v>
      </c>
      <c r="E19515" t="s">
        <v>25</v>
      </c>
      <c r="F19515" t="s">
        <v>26</v>
      </c>
      <c r="G19515" s="3">
        <v>44957.87939814815</v>
      </c>
      <c r="H19515" s="1">
        <v>151000</v>
      </c>
      <c r="I19515" t="s">
        <v>6144</v>
      </c>
      <c r="J19515" t="s">
        <v>28656</v>
      </c>
    </row>
    <row r="19516" spans="1:10">
      <c r="A19516" t="s">
        <v>18</v>
      </c>
      <c r="B19516" t="s">
        <v>28657</v>
      </c>
      <c r="C19516" t="s">
        <v>24</v>
      </c>
      <c r="D19516" t="s">
        <v>13</v>
      </c>
      <c r="E19516" t="s">
        <v>25</v>
      </c>
      <c r="F19516" t="s">
        <v>26</v>
      </c>
      <c r="G19516" s="3">
        <v>45082.882071759261</v>
      </c>
      <c r="H19516" s="1">
        <v>135000</v>
      </c>
      <c r="I19516" t="s">
        <v>16482</v>
      </c>
      <c r="J19516" t="s">
        <v>28658</v>
      </c>
    </row>
    <row r="19517" spans="1:10">
      <c r="A19517" t="s">
        <v>10</v>
      </c>
      <c r="B19517" t="s">
        <v>10</v>
      </c>
      <c r="C19517" t="s">
        <v>26</v>
      </c>
      <c r="D19517" t="s">
        <v>13</v>
      </c>
      <c r="E19517" t="s">
        <v>14</v>
      </c>
      <c r="F19517" t="s">
        <v>20</v>
      </c>
      <c r="G19517" s="3">
        <v>45256.913912037038</v>
      </c>
      <c r="H19517" s="1">
        <v>75000</v>
      </c>
      <c r="I19517" t="s">
        <v>4600</v>
      </c>
      <c r="J19517" t="s">
        <v>27284</v>
      </c>
    </row>
    <row r="19518" spans="1:10">
      <c r="A19518" t="s">
        <v>212</v>
      </c>
      <c r="B19518" t="s">
        <v>212</v>
      </c>
      <c r="C19518" t="s">
        <v>24</v>
      </c>
      <c r="D19518" t="s">
        <v>13</v>
      </c>
      <c r="E19518" t="s">
        <v>25</v>
      </c>
      <c r="F19518" t="s">
        <v>20</v>
      </c>
      <c r="G19518" s="3">
        <v>45100.931388888886</v>
      </c>
      <c r="H19518" s="1">
        <v>154000</v>
      </c>
      <c r="I19518" t="s">
        <v>28117</v>
      </c>
      <c r="J19518" t="s">
        <v>28118</v>
      </c>
    </row>
    <row r="19519" spans="1:10">
      <c r="A19519" t="s">
        <v>212</v>
      </c>
      <c r="B19519" t="s">
        <v>28659</v>
      </c>
      <c r="C19519" t="s">
        <v>24</v>
      </c>
      <c r="D19519" t="s">
        <v>13</v>
      </c>
      <c r="E19519" t="s">
        <v>25</v>
      </c>
      <c r="F19519" t="s">
        <v>20</v>
      </c>
      <c r="G19519" s="3">
        <v>44980.904826388891</v>
      </c>
      <c r="H19519" s="1">
        <v>135000</v>
      </c>
      <c r="I19519" t="s">
        <v>1072</v>
      </c>
      <c r="J19519" t="s">
        <v>28660</v>
      </c>
    </row>
    <row r="19520" spans="1:10">
      <c r="A19520" t="s">
        <v>135</v>
      </c>
      <c r="B19520" t="s">
        <v>28661</v>
      </c>
      <c r="C19520" t="s">
        <v>24</v>
      </c>
      <c r="D19520" t="s">
        <v>13</v>
      </c>
      <c r="E19520" t="s">
        <v>25</v>
      </c>
      <c r="F19520" t="s">
        <v>26</v>
      </c>
      <c r="G19520" s="3">
        <v>45029.902708333335</v>
      </c>
      <c r="H19520" s="1">
        <v>150000</v>
      </c>
      <c r="I19520" t="s">
        <v>761</v>
      </c>
      <c r="J19520" t="s">
        <v>27800</v>
      </c>
    </row>
    <row r="19521" spans="1:10">
      <c r="A19521" t="s">
        <v>10</v>
      </c>
      <c r="B19521" t="s">
        <v>28662</v>
      </c>
      <c r="C19521" t="s">
        <v>676</v>
      </c>
      <c r="D19521" t="s">
        <v>13</v>
      </c>
      <c r="E19521" t="s">
        <v>14</v>
      </c>
      <c r="F19521" t="s">
        <v>20</v>
      </c>
      <c r="G19521" s="3">
        <v>44998.915231481478</v>
      </c>
      <c r="H19521" s="1">
        <v>130000</v>
      </c>
      <c r="I19521" t="s">
        <v>3889</v>
      </c>
      <c r="J19521" t="s">
        <v>28663</v>
      </c>
    </row>
    <row r="19522" spans="1:10">
      <c r="A19522" t="s">
        <v>18</v>
      </c>
      <c r="B19522" t="s">
        <v>127</v>
      </c>
      <c r="D19522" t="s">
        <v>13</v>
      </c>
      <c r="E19522" t="s">
        <v>14</v>
      </c>
      <c r="F19522" t="s">
        <v>26</v>
      </c>
      <c r="G19522" s="3">
        <v>45159.906041666669</v>
      </c>
      <c r="H19522" s="1">
        <v>170000</v>
      </c>
      <c r="I19522" t="s">
        <v>335</v>
      </c>
      <c r="J19522" t="s">
        <v>28664</v>
      </c>
    </row>
    <row r="19523" spans="1:10">
      <c r="A19523" t="s">
        <v>33</v>
      </c>
      <c r="B19523" t="s">
        <v>4889</v>
      </c>
      <c r="C19523" t="s">
        <v>232</v>
      </c>
      <c r="D19523" t="s">
        <v>13</v>
      </c>
      <c r="E19523" t="s">
        <v>14</v>
      </c>
      <c r="F19523" t="s">
        <v>26</v>
      </c>
      <c r="G19523" s="3">
        <v>45043.874918981484</v>
      </c>
      <c r="H19523" s="1">
        <v>125000</v>
      </c>
      <c r="I19523" t="s">
        <v>2337</v>
      </c>
      <c r="J19523" t="s">
        <v>28665</v>
      </c>
    </row>
    <row r="19524" spans="1:10">
      <c r="A19524" t="s">
        <v>10</v>
      </c>
      <c r="B19524" t="s">
        <v>10</v>
      </c>
      <c r="C19524" t="s">
        <v>24</v>
      </c>
      <c r="D19524" t="s">
        <v>100</v>
      </c>
      <c r="E19524" t="s">
        <v>25</v>
      </c>
      <c r="F19524" t="s">
        <v>26</v>
      </c>
      <c r="G19524" s="3">
        <v>44948.878784722219</v>
      </c>
      <c r="H19524" s="1">
        <v>125000</v>
      </c>
      <c r="I19524" t="s">
        <v>28666</v>
      </c>
      <c r="J19524" t="s">
        <v>8910</v>
      </c>
    </row>
    <row r="19525" spans="1:10">
      <c r="A19525" t="s">
        <v>18</v>
      </c>
      <c r="B19525" t="s">
        <v>18</v>
      </c>
      <c r="C19525" t="s">
        <v>276</v>
      </c>
      <c r="D19525" t="s">
        <v>13</v>
      </c>
      <c r="E19525" t="s">
        <v>14</v>
      </c>
      <c r="F19525" t="s">
        <v>20</v>
      </c>
      <c r="G19525" s="3">
        <v>45049.916446759256</v>
      </c>
      <c r="H19525" s="1">
        <v>117500</v>
      </c>
      <c r="I19525" t="s">
        <v>7856</v>
      </c>
      <c r="J19525" t="s">
        <v>28667</v>
      </c>
    </row>
    <row r="19526" spans="1:10">
      <c r="A19526" t="s">
        <v>73</v>
      </c>
      <c r="B19526" t="s">
        <v>28668</v>
      </c>
      <c r="C19526" t="s">
        <v>24</v>
      </c>
      <c r="D19526" t="s">
        <v>13</v>
      </c>
      <c r="E19526" t="s">
        <v>25</v>
      </c>
      <c r="F19526" t="s">
        <v>26</v>
      </c>
      <c r="G19526" s="3">
        <v>44985.884618055556</v>
      </c>
      <c r="H19526" s="1">
        <v>150000</v>
      </c>
      <c r="I19526" t="s">
        <v>4010</v>
      </c>
      <c r="J19526" t="s">
        <v>28669</v>
      </c>
    </row>
    <row r="19527" spans="1:10">
      <c r="A19527" t="s">
        <v>73</v>
      </c>
      <c r="B19527" t="s">
        <v>73</v>
      </c>
      <c r="C19527" t="s">
        <v>1010</v>
      </c>
      <c r="D19527" t="s">
        <v>13</v>
      </c>
      <c r="E19527" t="s">
        <v>14</v>
      </c>
      <c r="F19527" t="s">
        <v>26</v>
      </c>
      <c r="G19527" s="3">
        <v>45141.882222222222</v>
      </c>
      <c r="H19527" s="1">
        <v>120000</v>
      </c>
      <c r="I19527" t="s">
        <v>16509</v>
      </c>
      <c r="J19527" t="s">
        <v>28670</v>
      </c>
    </row>
    <row r="19528" spans="1:10">
      <c r="A19528" t="s">
        <v>18</v>
      </c>
      <c r="B19528" t="s">
        <v>18</v>
      </c>
      <c r="C19528" t="s">
        <v>24</v>
      </c>
      <c r="D19528" t="s">
        <v>13</v>
      </c>
      <c r="E19528" t="s">
        <v>25</v>
      </c>
      <c r="F19528" t="s">
        <v>26</v>
      </c>
      <c r="G19528" s="3">
        <v>45097.878935185188</v>
      </c>
      <c r="H19528" s="1">
        <v>145000</v>
      </c>
      <c r="I19528" t="s">
        <v>28671</v>
      </c>
      <c r="J19528" t="s">
        <v>28672</v>
      </c>
    </row>
    <row r="19529" spans="1:10">
      <c r="A19529" t="s">
        <v>73</v>
      </c>
      <c r="B19529" t="s">
        <v>28673</v>
      </c>
      <c r="C19529" t="s">
        <v>24</v>
      </c>
      <c r="D19529" t="s">
        <v>13</v>
      </c>
      <c r="E19529" t="s">
        <v>25</v>
      </c>
      <c r="F19529" t="s">
        <v>26</v>
      </c>
      <c r="G19529" s="3">
        <v>45181.883055555554</v>
      </c>
      <c r="H19529" s="1">
        <v>130000</v>
      </c>
      <c r="I19529" t="s">
        <v>6758</v>
      </c>
      <c r="J19529" t="s">
        <v>28674</v>
      </c>
    </row>
    <row r="19530" spans="1:10">
      <c r="A19530" t="s">
        <v>33</v>
      </c>
      <c r="B19530" t="s">
        <v>43</v>
      </c>
      <c r="C19530" t="s">
        <v>869</v>
      </c>
      <c r="D19530" t="s">
        <v>13</v>
      </c>
      <c r="E19530" t="s">
        <v>14</v>
      </c>
      <c r="F19530" t="s">
        <v>26</v>
      </c>
      <c r="G19530" s="3">
        <v>45072.875648148147</v>
      </c>
      <c r="H19530" s="1">
        <v>130000</v>
      </c>
      <c r="I19530" t="s">
        <v>870</v>
      </c>
      <c r="J19530" t="s">
        <v>25707</v>
      </c>
    </row>
    <row r="19531" spans="1:10">
      <c r="A19531" t="s">
        <v>18</v>
      </c>
      <c r="B19531" t="s">
        <v>18</v>
      </c>
      <c r="C19531" t="s">
        <v>26</v>
      </c>
      <c r="D19531" t="s">
        <v>13</v>
      </c>
      <c r="E19531" t="s">
        <v>14</v>
      </c>
      <c r="F19531" t="s">
        <v>26</v>
      </c>
      <c r="G19531" s="3">
        <v>44970.881249999999</v>
      </c>
      <c r="H19531" s="1">
        <v>102500</v>
      </c>
      <c r="I19531" t="s">
        <v>88</v>
      </c>
      <c r="J19531" t="s">
        <v>27249</v>
      </c>
    </row>
    <row r="19532" spans="1:10">
      <c r="A19532" t="s">
        <v>73</v>
      </c>
      <c r="B19532" t="s">
        <v>73</v>
      </c>
      <c r="C19532" t="s">
        <v>56</v>
      </c>
      <c r="D19532" t="s">
        <v>13</v>
      </c>
      <c r="E19532" t="s">
        <v>14</v>
      </c>
      <c r="F19532" t="s">
        <v>26</v>
      </c>
      <c r="G19532" s="3">
        <v>44966.93608796296</v>
      </c>
      <c r="H19532" s="1">
        <v>120000</v>
      </c>
      <c r="I19532" t="s">
        <v>128</v>
      </c>
      <c r="J19532" t="s">
        <v>20781</v>
      </c>
    </row>
    <row r="19533" spans="1:10">
      <c r="A19533" t="s">
        <v>10</v>
      </c>
      <c r="B19533" t="s">
        <v>10</v>
      </c>
      <c r="C19533" t="s">
        <v>2616</v>
      </c>
      <c r="D19533" t="s">
        <v>13</v>
      </c>
      <c r="E19533" t="s">
        <v>14</v>
      </c>
      <c r="F19533" t="s">
        <v>26</v>
      </c>
      <c r="G19533" s="3">
        <v>44939.878888888888</v>
      </c>
      <c r="H19533" s="1">
        <v>190000</v>
      </c>
      <c r="I19533" t="s">
        <v>28675</v>
      </c>
    </row>
    <row r="19534" spans="1:10">
      <c r="A19534" t="s">
        <v>18</v>
      </c>
      <c r="B19534" t="s">
        <v>18</v>
      </c>
      <c r="C19534" t="s">
        <v>232</v>
      </c>
      <c r="D19534" t="s">
        <v>13</v>
      </c>
      <c r="E19534" t="s">
        <v>14</v>
      </c>
      <c r="F19534" t="s">
        <v>20</v>
      </c>
      <c r="G19534" s="3">
        <v>44988.896689814814</v>
      </c>
      <c r="H19534" s="1">
        <v>102500</v>
      </c>
      <c r="I19534" t="s">
        <v>4010</v>
      </c>
      <c r="J19534" t="s">
        <v>28676</v>
      </c>
    </row>
    <row r="19535" spans="1:10">
      <c r="A19535" t="s">
        <v>18</v>
      </c>
      <c r="B19535" t="s">
        <v>28677</v>
      </c>
      <c r="C19535" t="s">
        <v>3038</v>
      </c>
      <c r="D19535" t="s">
        <v>13</v>
      </c>
      <c r="E19535" t="s">
        <v>14</v>
      </c>
      <c r="F19535" t="s">
        <v>171</v>
      </c>
      <c r="G19535" s="3">
        <v>45160.883738425924</v>
      </c>
      <c r="H19535" s="1">
        <v>147500</v>
      </c>
      <c r="I19535" t="s">
        <v>9311</v>
      </c>
      <c r="J19535" t="s">
        <v>28678</v>
      </c>
    </row>
    <row r="19536" spans="1:10">
      <c r="A19536" t="s">
        <v>10</v>
      </c>
      <c r="B19536" t="s">
        <v>6241</v>
      </c>
      <c r="C19536" t="s">
        <v>24</v>
      </c>
      <c r="D19536" t="s">
        <v>13</v>
      </c>
      <c r="E19536" t="s">
        <v>25</v>
      </c>
      <c r="F19536" t="s">
        <v>601</v>
      </c>
      <c r="G19536" s="3">
        <v>45223.882534722223</v>
      </c>
      <c r="H19536" s="1">
        <v>197500</v>
      </c>
      <c r="I19536" t="s">
        <v>5419</v>
      </c>
      <c r="J19536" t="s">
        <v>8504</v>
      </c>
    </row>
    <row r="19537" spans="1:10">
      <c r="A19537" t="s">
        <v>33</v>
      </c>
      <c r="B19537" t="s">
        <v>28679</v>
      </c>
      <c r="C19537" t="s">
        <v>189</v>
      </c>
      <c r="D19537" t="s">
        <v>13</v>
      </c>
      <c r="E19537" t="s">
        <v>14</v>
      </c>
      <c r="F19537" t="s">
        <v>190</v>
      </c>
      <c r="G19537" s="3">
        <v>45139.890520833331</v>
      </c>
      <c r="H19537" s="1">
        <v>105000</v>
      </c>
      <c r="I19537" t="s">
        <v>5343</v>
      </c>
      <c r="J19537" t="s">
        <v>19536</v>
      </c>
    </row>
    <row r="19538" spans="1:10">
      <c r="A19538" t="s">
        <v>73</v>
      </c>
      <c r="B19538" t="s">
        <v>28680</v>
      </c>
      <c r="C19538" t="s">
        <v>119</v>
      </c>
      <c r="D19538" t="s">
        <v>13</v>
      </c>
      <c r="E19538" t="s">
        <v>14</v>
      </c>
      <c r="F19538" t="s">
        <v>26</v>
      </c>
      <c r="G19538" s="3">
        <v>45195.881689814814</v>
      </c>
      <c r="H19538" s="1">
        <v>157500</v>
      </c>
      <c r="I19538" t="s">
        <v>951</v>
      </c>
      <c r="J19538" t="s">
        <v>13693</v>
      </c>
    </row>
    <row r="19539" spans="1:10">
      <c r="A19539" t="s">
        <v>10</v>
      </c>
      <c r="B19539" t="s">
        <v>10</v>
      </c>
      <c r="C19539" t="s">
        <v>119</v>
      </c>
      <c r="D19539" t="s">
        <v>13</v>
      </c>
      <c r="E19539" t="s">
        <v>14</v>
      </c>
      <c r="F19539" t="s">
        <v>26</v>
      </c>
      <c r="G19539" s="3">
        <v>45142.876909722225</v>
      </c>
      <c r="H19539" s="1">
        <v>152221.5</v>
      </c>
      <c r="I19539" t="s">
        <v>28681</v>
      </c>
    </row>
    <row r="19540" spans="1:10">
      <c r="A19540" t="s">
        <v>18</v>
      </c>
      <c r="B19540" t="s">
        <v>114</v>
      </c>
      <c r="C19540" t="s">
        <v>19428</v>
      </c>
      <c r="D19540" t="s">
        <v>13</v>
      </c>
      <c r="E19540" t="s">
        <v>14</v>
      </c>
      <c r="F19540" t="s">
        <v>26</v>
      </c>
      <c r="G19540" s="3">
        <v>45125.896157407406</v>
      </c>
      <c r="H19540" s="1">
        <v>105000</v>
      </c>
      <c r="I19540" t="s">
        <v>28682</v>
      </c>
      <c r="J19540" t="s">
        <v>16447</v>
      </c>
    </row>
    <row r="19541" spans="1:10">
      <c r="A19541" t="s">
        <v>18</v>
      </c>
      <c r="B19541" t="s">
        <v>15494</v>
      </c>
      <c r="C19541" t="s">
        <v>8585</v>
      </c>
      <c r="D19541" t="s">
        <v>13</v>
      </c>
      <c r="E19541" t="s">
        <v>14</v>
      </c>
      <c r="F19541" t="s">
        <v>26</v>
      </c>
      <c r="G19541" s="3">
        <v>45083.879699074074</v>
      </c>
      <c r="H19541" s="1">
        <v>85000</v>
      </c>
      <c r="I19541" t="s">
        <v>4501</v>
      </c>
      <c r="J19541" t="s">
        <v>14556</v>
      </c>
    </row>
    <row r="19542" spans="1:10">
      <c r="A19542" t="s">
        <v>18</v>
      </c>
      <c r="B19542" t="s">
        <v>328</v>
      </c>
      <c r="C19542" t="s">
        <v>1059</v>
      </c>
      <c r="D19542" t="s">
        <v>13</v>
      </c>
      <c r="E19542" t="s">
        <v>14</v>
      </c>
      <c r="F19542" t="s">
        <v>26</v>
      </c>
      <c r="G19542" s="3">
        <v>45145.908090277779</v>
      </c>
      <c r="H19542" s="1">
        <v>211000</v>
      </c>
      <c r="I19542" t="s">
        <v>120</v>
      </c>
      <c r="J19542" t="s">
        <v>16287</v>
      </c>
    </row>
    <row r="19543" spans="1:10">
      <c r="A19543" t="s">
        <v>18</v>
      </c>
      <c r="B19543" t="s">
        <v>28683</v>
      </c>
      <c r="C19543" t="s">
        <v>232</v>
      </c>
      <c r="D19543" t="s">
        <v>13</v>
      </c>
      <c r="E19543" t="s">
        <v>14</v>
      </c>
      <c r="F19543" t="s">
        <v>26</v>
      </c>
      <c r="G19543" s="3">
        <v>45105.93041666667</v>
      </c>
      <c r="H19543" s="1">
        <v>162500</v>
      </c>
      <c r="I19543" t="s">
        <v>14625</v>
      </c>
      <c r="J19543" t="s">
        <v>248</v>
      </c>
    </row>
    <row r="19544" spans="1:10">
      <c r="A19544" t="s">
        <v>73</v>
      </c>
      <c r="B19544" t="s">
        <v>73</v>
      </c>
      <c r="C19544" t="s">
        <v>28684</v>
      </c>
      <c r="D19544" t="s">
        <v>13</v>
      </c>
      <c r="E19544" t="s">
        <v>14</v>
      </c>
      <c r="F19544" t="s">
        <v>26</v>
      </c>
      <c r="G19544" s="3">
        <v>44939.882800925923</v>
      </c>
      <c r="H19544" s="1">
        <v>156596</v>
      </c>
      <c r="I19544" t="s">
        <v>120</v>
      </c>
      <c r="J19544" t="s">
        <v>9912</v>
      </c>
    </row>
    <row r="19545" spans="1:10">
      <c r="A19545" t="s">
        <v>33</v>
      </c>
      <c r="B19545" t="s">
        <v>33</v>
      </c>
      <c r="C19545" t="s">
        <v>237</v>
      </c>
      <c r="D19545" t="s">
        <v>13</v>
      </c>
      <c r="E19545" t="s">
        <v>14</v>
      </c>
      <c r="F19545" t="s">
        <v>26</v>
      </c>
      <c r="G19545" s="3">
        <v>45139.877430555556</v>
      </c>
      <c r="H19545" s="1">
        <v>137610</v>
      </c>
      <c r="I19545" t="s">
        <v>69</v>
      </c>
    </row>
    <row r="19546" spans="1:10">
      <c r="A19546" t="s">
        <v>33</v>
      </c>
      <c r="B19546" t="s">
        <v>28685</v>
      </c>
      <c r="C19546" t="s">
        <v>8556</v>
      </c>
      <c r="D19546" t="s">
        <v>13</v>
      </c>
      <c r="E19546" t="s">
        <v>14</v>
      </c>
      <c r="F19546" t="s">
        <v>3640</v>
      </c>
      <c r="G19546" s="3">
        <v>45020.910775462966</v>
      </c>
      <c r="H19546" s="1">
        <v>53014</v>
      </c>
      <c r="I19546" t="s">
        <v>172</v>
      </c>
      <c r="J19546" t="s">
        <v>1943</v>
      </c>
    </row>
    <row r="19547" spans="1:10">
      <c r="A19547" t="s">
        <v>18</v>
      </c>
      <c r="B19547" t="s">
        <v>18</v>
      </c>
      <c r="C19547" t="s">
        <v>24</v>
      </c>
      <c r="D19547" t="s">
        <v>13</v>
      </c>
      <c r="E19547" t="s">
        <v>25</v>
      </c>
      <c r="F19547" t="s">
        <v>26</v>
      </c>
      <c r="G19547" s="3">
        <v>45001.882476851853</v>
      </c>
      <c r="H19547" s="1">
        <v>115000</v>
      </c>
      <c r="I19547" t="s">
        <v>531</v>
      </c>
      <c r="J19547" t="s">
        <v>316</v>
      </c>
    </row>
    <row r="19548" spans="1:10">
      <c r="A19548" t="s">
        <v>10</v>
      </c>
      <c r="B19548" t="s">
        <v>2545</v>
      </c>
      <c r="C19548" t="s">
        <v>189</v>
      </c>
      <c r="D19548" t="s">
        <v>13</v>
      </c>
      <c r="E19548" t="s">
        <v>14</v>
      </c>
      <c r="F19548" t="s">
        <v>190</v>
      </c>
      <c r="G19548" s="3">
        <v>45078.936481481483</v>
      </c>
      <c r="H19548" s="1">
        <v>79200</v>
      </c>
      <c r="I19548" t="s">
        <v>6833</v>
      </c>
      <c r="J19548" t="s">
        <v>28686</v>
      </c>
    </row>
    <row r="19549" spans="1:10">
      <c r="A19549" t="s">
        <v>18</v>
      </c>
      <c r="B19549" t="s">
        <v>18</v>
      </c>
      <c r="C19549" t="s">
        <v>24</v>
      </c>
      <c r="D19549" t="s">
        <v>13</v>
      </c>
      <c r="E19549" t="s">
        <v>25</v>
      </c>
      <c r="F19549" t="s">
        <v>26</v>
      </c>
      <c r="G19549" s="3">
        <v>45222.914085648146</v>
      </c>
      <c r="H19549" s="1">
        <v>107500</v>
      </c>
      <c r="I19549" t="s">
        <v>335</v>
      </c>
      <c r="J19549" t="s">
        <v>28687</v>
      </c>
    </row>
    <row r="19550" spans="1:10">
      <c r="A19550" t="s">
        <v>18</v>
      </c>
      <c r="B19550" t="s">
        <v>28688</v>
      </c>
      <c r="C19550" t="s">
        <v>24</v>
      </c>
      <c r="D19550" t="s">
        <v>13</v>
      </c>
      <c r="E19550" t="s">
        <v>25</v>
      </c>
      <c r="F19550" t="s">
        <v>26</v>
      </c>
      <c r="G19550" s="3">
        <v>45082.882847222223</v>
      </c>
      <c r="H19550" s="1">
        <v>90000</v>
      </c>
      <c r="I19550" t="s">
        <v>19886</v>
      </c>
      <c r="J19550" t="s">
        <v>28689</v>
      </c>
    </row>
    <row r="19551" spans="1:10">
      <c r="A19551" t="s">
        <v>18</v>
      </c>
      <c r="B19551" t="s">
        <v>18</v>
      </c>
      <c r="C19551" t="s">
        <v>28690</v>
      </c>
      <c r="D19551" t="s">
        <v>13</v>
      </c>
      <c r="E19551" t="s">
        <v>14</v>
      </c>
      <c r="F19551" t="s">
        <v>26</v>
      </c>
      <c r="G19551" s="3">
        <v>45258.904328703706</v>
      </c>
      <c r="H19551" s="1">
        <v>102500</v>
      </c>
      <c r="I19551" t="s">
        <v>9345</v>
      </c>
      <c r="J19551" t="s">
        <v>28691</v>
      </c>
    </row>
    <row r="19552" spans="1:10">
      <c r="A19552" t="s">
        <v>33</v>
      </c>
      <c r="B19552" t="s">
        <v>16153</v>
      </c>
      <c r="C19552" t="s">
        <v>6478</v>
      </c>
      <c r="D19552" t="s">
        <v>13</v>
      </c>
      <c r="E19552" t="s">
        <v>14</v>
      </c>
      <c r="F19552" t="s">
        <v>26</v>
      </c>
      <c r="G19552" s="3">
        <v>44937.907465277778</v>
      </c>
      <c r="H19552" s="1">
        <v>52500</v>
      </c>
      <c r="I19552" t="s">
        <v>28692</v>
      </c>
      <c r="J19552" t="s">
        <v>16154</v>
      </c>
    </row>
    <row r="19553" spans="1:10">
      <c r="A19553" t="s">
        <v>10</v>
      </c>
      <c r="B19553" t="s">
        <v>28693</v>
      </c>
      <c r="C19553" t="s">
        <v>24</v>
      </c>
      <c r="D19553" t="s">
        <v>111</v>
      </c>
      <c r="E19553" t="s">
        <v>25</v>
      </c>
      <c r="F19553" t="s">
        <v>20</v>
      </c>
      <c r="G19553" s="3">
        <v>45197.912210648145</v>
      </c>
      <c r="H19553" s="1">
        <v>97500</v>
      </c>
      <c r="I19553" t="s">
        <v>28694</v>
      </c>
      <c r="J19553" t="s">
        <v>9297</v>
      </c>
    </row>
    <row r="19554" spans="1:10">
      <c r="A19554" t="s">
        <v>10</v>
      </c>
      <c r="B19554" t="s">
        <v>25442</v>
      </c>
      <c r="C19554" t="s">
        <v>24</v>
      </c>
      <c r="D19554" t="s">
        <v>13</v>
      </c>
      <c r="E19554" t="s">
        <v>25</v>
      </c>
      <c r="F19554" t="s">
        <v>26</v>
      </c>
      <c r="G19554" s="3">
        <v>45205.877349537041</v>
      </c>
      <c r="H19554" s="1">
        <v>135000</v>
      </c>
      <c r="I19554" t="s">
        <v>14729</v>
      </c>
      <c r="J19554" t="s">
        <v>28695</v>
      </c>
    </row>
    <row r="19555" spans="1:10">
      <c r="A19555" t="s">
        <v>77</v>
      </c>
      <c r="B19555" t="s">
        <v>28696</v>
      </c>
      <c r="C19555" t="s">
        <v>1871</v>
      </c>
      <c r="D19555" t="s">
        <v>13</v>
      </c>
      <c r="E19555" t="s">
        <v>14</v>
      </c>
      <c r="F19555" t="s">
        <v>26</v>
      </c>
      <c r="G19555" s="3">
        <v>45194.876319444447</v>
      </c>
      <c r="H19555" s="1">
        <v>103188</v>
      </c>
      <c r="I19555" t="s">
        <v>27740</v>
      </c>
      <c r="J19555" t="s">
        <v>599</v>
      </c>
    </row>
    <row r="19556" spans="1:10">
      <c r="A19556" t="s">
        <v>135</v>
      </c>
      <c r="B19556" t="s">
        <v>28697</v>
      </c>
      <c r="C19556" t="s">
        <v>434</v>
      </c>
      <c r="D19556" t="s">
        <v>13</v>
      </c>
      <c r="E19556" t="s">
        <v>14</v>
      </c>
      <c r="F19556" t="s">
        <v>26</v>
      </c>
      <c r="G19556" s="3">
        <v>45033.876145833332</v>
      </c>
      <c r="H19556" s="1">
        <v>116600</v>
      </c>
      <c r="I19556" t="s">
        <v>69</v>
      </c>
    </row>
    <row r="19557" spans="1:10">
      <c r="A19557" t="s">
        <v>33</v>
      </c>
      <c r="B19557" t="s">
        <v>28698</v>
      </c>
      <c r="C19557" t="s">
        <v>10152</v>
      </c>
      <c r="D19557" t="s">
        <v>13</v>
      </c>
      <c r="E19557" t="s">
        <v>14</v>
      </c>
      <c r="F19557" t="s">
        <v>26</v>
      </c>
      <c r="G19557" s="3">
        <v>45189.87771990741</v>
      </c>
      <c r="H19557" s="1">
        <v>90000</v>
      </c>
      <c r="I19557" t="s">
        <v>186</v>
      </c>
      <c r="J19557" t="s">
        <v>28699</v>
      </c>
    </row>
    <row r="19558" spans="1:10">
      <c r="A19558" t="s">
        <v>18</v>
      </c>
      <c r="B19558" t="s">
        <v>18</v>
      </c>
      <c r="C19558" t="s">
        <v>99</v>
      </c>
      <c r="D19558" t="s">
        <v>13</v>
      </c>
      <c r="E19558" t="s">
        <v>14</v>
      </c>
      <c r="F19558" t="s">
        <v>26</v>
      </c>
      <c r="G19558" s="3">
        <v>45244.879490740743</v>
      </c>
      <c r="H19558" s="1">
        <v>125000</v>
      </c>
      <c r="I19558" t="s">
        <v>13551</v>
      </c>
      <c r="J19558" t="s">
        <v>28700</v>
      </c>
    </row>
    <row r="19559" spans="1:10">
      <c r="A19559" t="s">
        <v>152</v>
      </c>
      <c r="B19559" t="s">
        <v>28701</v>
      </c>
      <c r="C19559" t="s">
        <v>24</v>
      </c>
      <c r="D19559" t="s">
        <v>13</v>
      </c>
      <c r="E19559" t="s">
        <v>25</v>
      </c>
      <c r="F19559" t="s">
        <v>20</v>
      </c>
      <c r="G19559" s="3">
        <v>45266.93246527778</v>
      </c>
      <c r="H19559" s="1">
        <v>112500</v>
      </c>
      <c r="I19559" t="s">
        <v>130</v>
      </c>
      <c r="J19559" t="s">
        <v>28702</v>
      </c>
    </row>
    <row r="19560" spans="1:10">
      <c r="A19560" t="s">
        <v>33</v>
      </c>
      <c r="B19560" t="s">
        <v>28703</v>
      </c>
      <c r="C19560" t="s">
        <v>411</v>
      </c>
      <c r="D19560" t="s">
        <v>13</v>
      </c>
      <c r="E19560" t="s">
        <v>14</v>
      </c>
      <c r="F19560" t="s">
        <v>411</v>
      </c>
      <c r="G19560" s="3">
        <v>45107.886365740742</v>
      </c>
      <c r="H19560" s="1">
        <v>149653</v>
      </c>
      <c r="I19560" t="s">
        <v>172</v>
      </c>
      <c r="J19560" t="s">
        <v>199</v>
      </c>
    </row>
    <row r="19561" spans="1:10">
      <c r="A19561" t="s">
        <v>10</v>
      </c>
      <c r="B19561" t="s">
        <v>28704</v>
      </c>
      <c r="C19561" t="s">
        <v>2689</v>
      </c>
      <c r="D19561" t="s">
        <v>13</v>
      </c>
      <c r="E19561" t="s">
        <v>14</v>
      </c>
      <c r="F19561" t="s">
        <v>26</v>
      </c>
      <c r="G19561" s="3">
        <v>45020.877881944441</v>
      </c>
      <c r="H19561" s="1">
        <v>198500</v>
      </c>
      <c r="I19561" t="s">
        <v>20227</v>
      </c>
      <c r="J19561" t="s">
        <v>28705</v>
      </c>
    </row>
    <row r="19562" spans="1:10">
      <c r="A19562" t="s">
        <v>212</v>
      </c>
      <c r="B19562" t="s">
        <v>212</v>
      </c>
      <c r="C19562" t="s">
        <v>119</v>
      </c>
      <c r="D19562" t="s">
        <v>13</v>
      </c>
      <c r="E19562" t="s">
        <v>14</v>
      </c>
      <c r="F19562" t="s">
        <v>26</v>
      </c>
      <c r="G19562" s="3">
        <v>45079.877106481479</v>
      </c>
      <c r="H19562" s="1">
        <v>165000</v>
      </c>
      <c r="I19562" t="s">
        <v>186</v>
      </c>
      <c r="J19562" t="s">
        <v>214</v>
      </c>
    </row>
    <row r="19563" spans="1:10">
      <c r="A19563" t="s">
        <v>18</v>
      </c>
      <c r="B19563" t="s">
        <v>18</v>
      </c>
      <c r="C19563" t="s">
        <v>24</v>
      </c>
      <c r="D19563" t="s">
        <v>13</v>
      </c>
      <c r="E19563" t="s">
        <v>25</v>
      </c>
      <c r="F19563" t="s">
        <v>26</v>
      </c>
      <c r="G19563" s="3">
        <v>44949.881620370368</v>
      </c>
      <c r="H19563" s="1">
        <v>130000</v>
      </c>
      <c r="I19563" t="s">
        <v>28706</v>
      </c>
      <c r="J19563" t="s">
        <v>13606</v>
      </c>
    </row>
    <row r="19564" spans="1:10">
      <c r="A19564" t="s">
        <v>10</v>
      </c>
      <c r="B19564" t="s">
        <v>10</v>
      </c>
      <c r="C19564" t="s">
        <v>26</v>
      </c>
      <c r="D19564" t="s">
        <v>13</v>
      </c>
      <c r="E19564" t="s">
        <v>14</v>
      </c>
      <c r="F19564" t="s">
        <v>26</v>
      </c>
      <c r="G19564" s="3">
        <v>44993.877662037034</v>
      </c>
      <c r="H19564" s="1">
        <v>69962.5</v>
      </c>
      <c r="I19564" t="s">
        <v>3646</v>
      </c>
      <c r="J19564" t="s">
        <v>28707</v>
      </c>
    </row>
    <row r="19565" spans="1:10">
      <c r="A19565" t="s">
        <v>18</v>
      </c>
      <c r="B19565" t="s">
        <v>18</v>
      </c>
      <c r="C19565" t="s">
        <v>56</v>
      </c>
      <c r="D19565" t="s">
        <v>13</v>
      </c>
      <c r="E19565" t="s">
        <v>14</v>
      </c>
      <c r="F19565" t="s">
        <v>26</v>
      </c>
      <c r="G19565" s="3">
        <v>44956.881481481483</v>
      </c>
      <c r="H19565" s="1">
        <v>215000</v>
      </c>
      <c r="I19565" t="s">
        <v>28708</v>
      </c>
      <c r="J19565" t="s">
        <v>28709</v>
      </c>
    </row>
    <row r="19566" spans="1:10">
      <c r="A19566" t="s">
        <v>33</v>
      </c>
      <c r="B19566" t="s">
        <v>28710</v>
      </c>
      <c r="C19566" t="s">
        <v>536</v>
      </c>
      <c r="D19566" t="s">
        <v>13</v>
      </c>
      <c r="E19566" t="s">
        <v>14</v>
      </c>
      <c r="F19566" t="s">
        <v>26</v>
      </c>
      <c r="G19566" s="3">
        <v>45212.875115740739</v>
      </c>
      <c r="H19566" s="1">
        <v>60500</v>
      </c>
      <c r="I19566" t="s">
        <v>13358</v>
      </c>
      <c r="J19566" t="s">
        <v>316</v>
      </c>
    </row>
    <row r="19567" spans="1:10">
      <c r="A19567" t="s">
        <v>33</v>
      </c>
      <c r="B19567" t="s">
        <v>10236</v>
      </c>
      <c r="C19567" t="s">
        <v>28711</v>
      </c>
      <c r="D19567" t="s">
        <v>13</v>
      </c>
      <c r="E19567" t="s">
        <v>14</v>
      </c>
      <c r="F19567" t="s">
        <v>26</v>
      </c>
      <c r="G19567" s="3">
        <v>45126.876435185186</v>
      </c>
      <c r="H19567" s="1">
        <v>70000</v>
      </c>
      <c r="I19567" t="s">
        <v>366</v>
      </c>
      <c r="J19567" t="s">
        <v>544</v>
      </c>
    </row>
    <row r="19568" spans="1:10">
      <c r="A19568" t="s">
        <v>10</v>
      </c>
      <c r="B19568" t="s">
        <v>10</v>
      </c>
      <c r="C19568" t="s">
        <v>2299</v>
      </c>
      <c r="D19568" t="s">
        <v>13</v>
      </c>
      <c r="E19568" t="s">
        <v>14</v>
      </c>
      <c r="F19568" t="s">
        <v>26</v>
      </c>
      <c r="G19568" s="3">
        <v>44994.879328703704</v>
      </c>
      <c r="H19568" s="1">
        <v>70000</v>
      </c>
      <c r="I19568" t="s">
        <v>366</v>
      </c>
      <c r="J19568" t="s">
        <v>28712</v>
      </c>
    </row>
    <row r="19569" spans="1:10">
      <c r="A19569" t="s">
        <v>73</v>
      </c>
      <c r="B19569" t="s">
        <v>73</v>
      </c>
      <c r="C19569" t="s">
        <v>24</v>
      </c>
      <c r="D19569" t="s">
        <v>13</v>
      </c>
      <c r="E19569" t="s">
        <v>25</v>
      </c>
      <c r="F19569" t="s">
        <v>26</v>
      </c>
      <c r="G19569" s="3">
        <v>45063.913912037038</v>
      </c>
      <c r="H19569" s="1">
        <v>145000</v>
      </c>
      <c r="I19569" t="s">
        <v>28713</v>
      </c>
      <c r="J19569" t="s">
        <v>915</v>
      </c>
    </row>
    <row r="19570" spans="1:10">
      <c r="A19570" t="s">
        <v>18</v>
      </c>
      <c r="B19570" t="s">
        <v>18</v>
      </c>
      <c r="C19570" t="s">
        <v>559</v>
      </c>
      <c r="D19570" t="s">
        <v>13</v>
      </c>
      <c r="E19570" t="s">
        <v>14</v>
      </c>
      <c r="F19570" t="s">
        <v>20</v>
      </c>
      <c r="G19570" s="3">
        <v>45071.911759259259</v>
      </c>
      <c r="H19570" s="1">
        <v>147500</v>
      </c>
      <c r="I19570" t="s">
        <v>11116</v>
      </c>
      <c r="J19570" t="s">
        <v>316</v>
      </c>
    </row>
    <row r="19571" spans="1:10">
      <c r="A19571" t="s">
        <v>33</v>
      </c>
      <c r="B19571" t="s">
        <v>28714</v>
      </c>
      <c r="C19571" t="s">
        <v>741</v>
      </c>
      <c r="D19571" t="s">
        <v>13</v>
      </c>
      <c r="E19571" t="s">
        <v>14</v>
      </c>
      <c r="F19571" t="s">
        <v>171</v>
      </c>
      <c r="G19571" s="3">
        <v>45113.883518518516</v>
      </c>
      <c r="H19571" s="1">
        <v>111175</v>
      </c>
      <c r="I19571" t="s">
        <v>1472</v>
      </c>
      <c r="J19571" t="s">
        <v>338</v>
      </c>
    </row>
    <row r="19572" spans="1:10">
      <c r="A19572" t="s">
        <v>73</v>
      </c>
      <c r="B19572" t="s">
        <v>28715</v>
      </c>
      <c r="C19572" t="s">
        <v>901</v>
      </c>
      <c r="D19572" t="s">
        <v>13</v>
      </c>
      <c r="E19572" t="s">
        <v>14</v>
      </c>
      <c r="F19572" t="s">
        <v>26</v>
      </c>
      <c r="G19572" s="3">
        <v>44985.881238425929</v>
      </c>
      <c r="H19572" s="1">
        <v>150000</v>
      </c>
      <c r="I19572" t="s">
        <v>4010</v>
      </c>
      <c r="J19572" t="s">
        <v>28716</v>
      </c>
    </row>
    <row r="19573" spans="1:10">
      <c r="A19573" t="s">
        <v>10</v>
      </c>
      <c r="B19573" t="s">
        <v>28717</v>
      </c>
      <c r="C19573" t="s">
        <v>24</v>
      </c>
      <c r="D19573" t="s">
        <v>13</v>
      </c>
      <c r="E19573" t="s">
        <v>25</v>
      </c>
      <c r="F19573" t="s">
        <v>26</v>
      </c>
      <c r="G19573" s="3">
        <v>45222.876851851855</v>
      </c>
      <c r="H19573" s="1">
        <v>85000</v>
      </c>
      <c r="I19573" t="s">
        <v>9527</v>
      </c>
      <c r="J19573" t="s">
        <v>316</v>
      </c>
    </row>
    <row r="19574" spans="1:10">
      <c r="A19574" t="s">
        <v>10</v>
      </c>
      <c r="B19574" t="s">
        <v>10</v>
      </c>
      <c r="C19574" t="s">
        <v>189</v>
      </c>
      <c r="D19574" t="s">
        <v>13</v>
      </c>
      <c r="E19574" t="s">
        <v>14</v>
      </c>
      <c r="F19574" t="s">
        <v>190</v>
      </c>
      <c r="G19574" s="3">
        <v>44951.93949074074</v>
      </c>
      <c r="H19574" s="1">
        <v>157500</v>
      </c>
      <c r="I19574" t="s">
        <v>6670</v>
      </c>
      <c r="J19574" t="s">
        <v>28718</v>
      </c>
    </row>
    <row r="19575" spans="1:10">
      <c r="A19575" t="s">
        <v>33</v>
      </c>
      <c r="B19575" t="s">
        <v>28719</v>
      </c>
      <c r="C19575" t="s">
        <v>536</v>
      </c>
      <c r="D19575" t="s">
        <v>13</v>
      </c>
      <c r="E19575" t="s">
        <v>14</v>
      </c>
      <c r="F19575" t="s">
        <v>26</v>
      </c>
      <c r="G19575" s="3">
        <v>45260.875347222223</v>
      </c>
      <c r="H19575" s="1">
        <v>92527.5</v>
      </c>
      <c r="I19575" t="s">
        <v>28720</v>
      </c>
    </row>
    <row r="19576" spans="1:10">
      <c r="A19576" t="s">
        <v>152</v>
      </c>
      <c r="B19576" t="s">
        <v>20332</v>
      </c>
      <c r="C19576" t="s">
        <v>24</v>
      </c>
      <c r="D19576" t="s">
        <v>13</v>
      </c>
      <c r="E19576" t="s">
        <v>25</v>
      </c>
      <c r="F19576" t="s">
        <v>608</v>
      </c>
      <c r="G19576" s="3">
        <v>44986.894768518519</v>
      </c>
      <c r="H19576" s="1">
        <v>212500</v>
      </c>
      <c r="I19576" t="s">
        <v>17958</v>
      </c>
      <c r="J19576" t="s">
        <v>996</v>
      </c>
    </row>
    <row r="19577" spans="1:10">
      <c r="A19577" t="s">
        <v>18</v>
      </c>
      <c r="B19577" t="s">
        <v>184</v>
      </c>
      <c r="C19577" t="s">
        <v>232</v>
      </c>
      <c r="D19577" t="s">
        <v>13</v>
      </c>
      <c r="E19577" t="s">
        <v>14</v>
      </c>
      <c r="F19577" t="s">
        <v>26</v>
      </c>
      <c r="G19577" s="3">
        <v>45020.882615740738</v>
      </c>
      <c r="H19577" s="1">
        <v>130000</v>
      </c>
      <c r="I19577" t="s">
        <v>3732</v>
      </c>
      <c r="J19577" t="s">
        <v>11630</v>
      </c>
    </row>
    <row r="19578" spans="1:10">
      <c r="A19578" t="s">
        <v>18</v>
      </c>
      <c r="B19578" t="s">
        <v>18</v>
      </c>
      <c r="C19578" t="s">
        <v>559</v>
      </c>
      <c r="D19578" t="s">
        <v>13</v>
      </c>
      <c r="E19578" t="s">
        <v>14</v>
      </c>
      <c r="F19578" t="s">
        <v>26</v>
      </c>
      <c r="G19578" s="3">
        <v>45021.879328703704</v>
      </c>
      <c r="H19578" s="1">
        <v>87500</v>
      </c>
      <c r="I19578" t="s">
        <v>186</v>
      </c>
      <c r="J19578" t="s">
        <v>28721</v>
      </c>
    </row>
    <row r="19579" spans="1:10">
      <c r="A19579" t="s">
        <v>33</v>
      </c>
      <c r="B19579" t="s">
        <v>16619</v>
      </c>
      <c r="C19579" t="s">
        <v>536</v>
      </c>
      <c r="D19579" t="s">
        <v>13</v>
      </c>
      <c r="E19579" t="s">
        <v>14</v>
      </c>
      <c r="F19579" t="s">
        <v>26</v>
      </c>
      <c r="G19579" s="3">
        <v>45243.875057870369</v>
      </c>
      <c r="H19579" s="1">
        <v>92527.5</v>
      </c>
      <c r="I19579" t="s">
        <v>1372</v>
      </c>
    </row>
    <row r="19580" spans="1:10">
      <c r="A19580" t="s">
        <v>106</v>
      </c>
      <c r="B19580" t="s">
        <v>28722</v>
      </c>
      <c r="C19580" t="s">
        <v>1007</v>
      </c>
      <c r="D19580" t="s">
        <v>13</v>
      </c>
      <c r="E19580" t="s">
        <v>14</v>
      </c>
      <c r="F19580" t="s">
        <v>1007</v>
      </c>
      <c r="G19580" s="3">
        <v>45107.912905092591</v>
      </c>
      <c r="H19580" s="1">
        <v>80850</v>
      </c>
      <c r="I19580" t="s">
        <v>1008</v>
      </c>
      <c r="J19580" t="s">
        <v>7573</v>
      </c>
    </row>
    <row r="19581" spans="1:10">
      <c r="A19581" t="s">
        <v>33</v>
      </c>
      <c r="B19581" t="s">
        <v>28723</v>
      </c>
      <c r="C19581" t="s">
        <v>826</v>
      </c>
      <c r="D19581" t="s">
        <v>13</v>
      </c>
      <c r="E19581" t="s">
        <v>14</v>
      </c>
      <c r="F19581" t="s">
        <v>827</v>
      </c>
      <c r="G19581" s="3">
        <v>45051.908506944441</v>
      </c>
      <c r="H19581" s="1">
        <v>93600</v>
      </c>
      <c r="I19581" t="s">
        <v>685</v>
      </c>
      <c r="J19581" t="s">
        <v>28724</v>
      </c>
    </row>
    <row r="19582" spans="1:10">
      <c r="A19582" t="s">
        <v>10</v>
      </c>
      <c r="B19582" t="s">
        <v>28725</v>
      </c>
      <c r="C19582" t="s">
        <v>3123</v>
      </c>
      <c r="D19582" t="s">
        <v>13</v>
      </c>
      <c r="E19582" t="s">
        <v>14</v>
      </c>
      <c r="F19582" t="s">
        <v>26</v>
      </c>
      <c r="G19582" s="3">
        <v>45209.878182870372</v>
      </c>
      <c r="H19582" s="1">
        <v>100000</v>
      </c>
      <c r="I19582" t="s">
        <v>26166</v>
      </c>
      <c r="J19582" t="s">
        <v>582</v>
      </c>
    </row>
    <row r="19583" spans="1:10">
      <c r="A19583" t="s">
        <v>18</v>
      </c>
      <c r="B19583" t="s">
        <v>1101</v>
      </c>
      <c r="C19583" t="s">
        <v>1029</v>
      </c>
      <c r="D19583" t="s">
        <v>13</v>
      </c>
      <c r="E19583" t="s">
        <v>14</v>
      </c>
      <c r="F19583" t="s">
        <v>26</v>
      </c>
      <c r="G19583" s="3">
        <v>45014.893622685187</v>
      </c>
      <c r="H19583" s="1">
        <v>147500</v>
      </c>
      <c r="I19583" t="s">
        <v>28726</v>
      </c>
      <c r="J19583" t="s">
        <v>28727</v>
      </c>
    </row>
    <row r="19584" spans="1:10">
      <c r="A19584" t="s">
        <v>33</v>
      </c>
      <c r="B19584" t="s">
        <v>1843</v>
      </c>
      <c r="C19584" t="s">
        <v>733</v>
      </c>
      <c r="D19584" t="s">
        <v>13</v>
      </c>
      <c r="E19584" t="s">
        <v>14</v>
      </c>
      <c r="F19584" t="s">
        <v>509</v>
      </c>
      <c r="G19584" s="3">
        <v>45120.888831018521</v>
      </c>
      <c r="H19584" s="1">
        <v>57500</v>
      </c>
      <c r="I19584" t="s">
        <v>2348</v>
      </c>
      <c r="J19584" t="s">
        <v>28728</v>
      </c>
    </row>
    <row r="19585" spans="1:10">
      <c r="A19585" t="s">
        <v>73</v>
      </c>
      <c r="B19585" t="s">
        <v>28729</v>
      </c>
      <c r="C19585" t="s">
        <v>24</v>
      </c>
      <c r="D19585" t="s">
        <v>13</v>
      </c>
      <c r="E19585" t="s">
        <v>25</v>
      </c>
      <c r="F19585" t="s">
        <v>26</v>
      </c>
      <c r="G19585" s="3">
        <v>45006.893923611111</v>
      </c>
      <c r="H19585" s="1">
        <v>202500</v>
      </c>
      <c r="I19585" t="s">
        <v>9829</v>
      </c>
      <c r="J19585" t="s">
        <v>28730</v>
      </c>
    </row>
    <row r="19586" spans="1:10">
      <c r="A19586" t="s">
        <v>73</v>
      </c>
      <c r="B19586" t="s">
        <v>73</v>
      </c>
      <c r="C19586" t="s">
        <v>24</v>
      </c>
      <c r="D19586" t="s">
        <v>13</v>
      </c>
      <c r="E19586" t="s">
        <v>25</v>
      </c>
      <c r="F19586" t="s">
        <v>26</v>
      </c>
      <c r="G19586" s="3">
        <v>44987.881597222222</v>
      </c>
      <c r="H19586" s="1">
        <v>170000</v>
      </c>
      <c r="I19586" t="s">
        <v>3267</v>
      </c>
      <c r="J19586" t="s">
        <v>28731</v>
      </c>
    </row>
    <row r="19587" spans="1:10">
      <c r="A19587" t="s">
        <v>33</v>
      </c>
      <c r="B19587" t="s">
        <v>28732</v>
      </c>
      <c r="C19587" t="s">
        <v>28733</v>
      </c>
      <c r="D19587" t="s">
        <v>13</v>
      </c>
      <c r="E19587" t="s">
        <v>14</v>
      </c>
      <c r="F19587" t="s">
        <v>26</v>
      </c>
      <c r="G19587" s="3">
        <v>44936.916203703702</v>
      </c>
      <c r="H19587" s="1">
        <v>133285</v>
      </c>
      <c r="I19587" t="s">
        <v>69</v>
      </c>
      <c r="J19587" t="s">
        <v>70</v>
      </c>
    </row>
    <row r="19588" spans="1:10">
      <c r="A19588" t="s">
        <v>18</v>
      </c>
      <c r="B19588" t="s">
        <v>28734</v>
      </c>
      <c r="C19588" t="s">
        <v>19594</v>
      </c>
      <c r="D19588" t="s">
        <v>13</v>
      </c>
      <c r="E19588" t="s">
        <v>14</v>
      </c>
      <c r="F19588" t="s">
        <v>17607</v>
      </c>
      <c r="G19588" s="3">
        <v>45085.910844907405</v>
      </c>
      <c r="H19588" s="1">
        <v>72900</v>
      </c>
      <c r="I19588" t="s">
        <v>28735</v>
      </c>
      <c r="J19588" t="s">
        <v>28736</v>
      </c>
    </row>
    <row r="19589" spans="1:10">
      <c r="A19589" t="s">
        <v>10</v>
      </c>
      <c r="B19589" t="s">
        <v>1158</v>
      </c>
      <c r="C19589" t="s">
        <v>24</v>
      </c>
      <c r="D19589" t="s">
        <v>13</v>
      </c>
      <c r="E19589" t="s">
        <v>25</v>
      </c>
      <c r="F19589" t="s">
        <v>26</v>
      </c>
      <c r="G19589" s="3">
        <v>45085.876909722225</v>
      </c>
      <c r="H19589" s="1">
        <v>217500</v>
      </c>
      <c r="I19589" t="s">
        <v>15342</v>
      </c>
      <c r="J19589" t="s">
        <v>11392</v>
      </c>
    </row>
    <row r="19590" spans="1:10">
      <c r="A19590" t="s">
        <v>33</v>
      </c>
      <c r="B19590" t="s">
        <v>33</v>
      </c>
      <c r="C19590" t="s">
        <v>170</v>
      </c>
      <c r="D19590" t="s">
        <v>13</v>
      </c>
      <c r="E19590" t="s">
        <v>14</v>
      </c>
      <c r="F19590" t="s">
        <v>171</v>
      </c>
      <c r="G19590" s="3">
        <v>44972.895868055559</v>
      </c>
      <c r="H19590" s="1">
        <v>111175</v>
      </c>
      <c r="I19590" t="s">
        <v>10314</v>
      </c>
      <c r="J19590" t="s">
        <v>28737</v>
      </c>
    </row>
    <row r="19591" spans="1:10">
      <c r="A19591" t="s">
        <v>18</v>
      </c>
      <c r="B19591" t="s">
        <v>28738</v>
      </c>
      <c r="C19591" t="s">
        <v>136</v>
      </c>
      <c r="D19591" t="s">
        <v>13</v>
      </c>
      <c r="E19591" t="s">
        <v>14</v>
      </c>
      <c r="F19591" t="s">
        <v>26</v>
      </c>
      <c r="G19591" s="3">
        <v>45161.879756944443</v>
      </c>
      <c r="H19591" s="1">
        <v>133000</v>
      </c>
      <c r="I19591" t="s">
        <v>28739</v>
      </c>
      <c r="J19591" t="s">
        <v>28740</v>
      </c>
    </row>
    <row r="19592" spans="1:10">
      <c r="A19592" t="s">
        <v>18</v>
      </c>
      <c r="B19592" t="s">
        <v>28741</v>
      </c>
      <c r="C19592" t="s">
        <v>170</v>
      </c>
      <c r="D19592" t="s">
        <v>13</v>
      </c>
      <c r="E19592" t="s">
        <v>14</v>
      </c>
      <c r="F19592" t="s">
        <v>171</v>
      </c>
      <c r="G19592" s="3">
        <v>45051.895914351851</v>
      </c>
      <c r="H19592" s="1">
        <v>147500</v>
      </c>
      <c r="I19592" t="s">
        <v>974</v>
      </c>
      <c r="J19592" t="s">
        <v>28742</v>
      </c>
    </row>
    <row r="19593" spans="1:10">
      <c r="A19593" t="s">
        <v>10</v>
      </c>
      <c r="B19593" t="s">
        <v>28743</v>
      </c>
      <c r="C19593" t="s">
        <v>171</v>
      </c>
      <c r="D19593" t="s">
        <v>13</v>
      </c>
      <c r="E19593" t="s">
        <v>14</v>
      </c>
      <c r="F19593" t="s">
        <v>171</v>
      </c>
      <c r="G19593" s="3">
        <v>45281.882013888891</v>
      </c>
      <c r="H19593" s="1">
        <v>139000</v>
      </c>
      <c r="I19593" t="s">
        <v>28744</v>
      </c>
    </row>
    <row r="19594" spans="1:10">
      <c r="A19594" t="s">
        <v>106</v>
      </c>
      <c r="B19594" t="s">
        <v>28745</v>
      </c>
      <c r="C19594" t="s">
        <v>2812</v>
      </c>
      <c r="D19594" t="s">
        <v>13</v>
      </c>
      <c r="E19594" t="s">
        <v>14</v>
      </c>
      <c r="F19594" t="s">
        <v>2398</v>
      </c>
      <c r="G19594" s="3">
        <v>44972.918900462966</v>
      </c>
      <c r="H19594" s="1">
        <v>64800</v>
      </c>
      <c r="I19594" t="s">
        <v>2813</v>
      </c>
      <c r="J19594" t="s">
        <v>28746</v>
      </c>
    </row>
    <row r="19595" spans="1:10">
      <c r="A19595" t="s">
        <v>18</v>
      </c>
      <c r="B19595" t="s">
        <v>1101</v>
      </c>
      <c r="C19595" t="s">
        <v>190</v>
      </c>
      <c r="D19595" t="s">
        <v>13</v>
      </c>
      <c r="E19595" t="s">
        <v>14</v>
      </c>
      <c r="F19595" t="s">
        <v>190</v>
      </c>
      <c r="G19595" s="3">
        <v>45239.923078703701</v>
      </c>
      <c r="H19595" s="1">
        <v>30000</v>
      </c>
      <c r="I19595" t="s">
        <v>8246</v>
      </c>
      <c r="J19595" t="s">
        <v>28747</v>
      </c>
    </row>
    <row r="19596" spans="1:10">
      <c r="A19596" t="s">
        <v>18</v>
      </c>
      <c r="B19596" t="s">
        <v>28748</v>
      </c>
      <c r="C19596" t="s">
        <v>901</v>
      </c>
      <c r="D19596" t="s">
        <v>13</v>
      </c>
      <c r="E19596" t="s">
        <v>14</v>
      </c>
      <c r="F19596" t="s">
        <v>26</v>
      </c>
      <c r="G19596" s="3">
        <v>45016.882210648146</v>
      </c>
      <c r="H19596" s="1">
        <v>102500</v>
      </c>
      <c r="I19596" t="s">
        <v>4010</v>
      </c>
      <c r="J19596" t="s">
        <v>28749</v>
      </c>
    </row>
    <row r="19597" spans="1:10">
      <c r="A19597" t="s">
        <v>10</v>
      </c>
      <c r="B19597" t="s">
        <v>28750</v>
      </c>
      <c r="C19597" t="s">
        <v>3062</v>
      </c>
      <c r="D19597" t="s">
        <v>13</v>
      </c>
      <c r="E19597" t="s">
        <v>14</v>
      </c>
      <c r="F19597" t="s">
        <v>198</v>
      </c>
      <c r="G19597" s="3">
        <v>44946.921851851854</v>
      </c>
      <c r="H19597" s="1">
        <v>105650</v>
      </c>
      <c r="I19597" t="s">
        <v>28751</v>
      </c>
    </row>
    <row r="19598" spans="1:10">
      <c r="A19598" t="s">
        <v>33</v>
      </c>
      <c r="B19598" t="s">
        <v>28752</v>
      </c>
      <c r="C19598" t="s">
        <v>371</v>
      </c>
      <c r="D19598" t="s">
        <v>13</v>
      </c>
      <c r="E19598" t="s">
        <v>14</v>
      </c>
      <c r="F19598" t="s">
        <v>26</v>
      </c>
      <c r="G19598" s="3">
        <v>44935.875856481478</v>
      </c>
      <c r="H19598" s="1">
        <v>187875</v>
      </c>
      <c r="I19598" t="s">
        <v>4789</v>
      </c>
      <c r="J19598" t="s">
        <v>4790</v>
      </c>
    </row>
    <row r="19599" spans="1:10">
      <c r="A19599" t="s">
        <v>10</v>
      </c>
      <c r="B19599" t="s">
        <v>22768</v>
      </c>
      <c r="C19599" t="s">
        <v>26</v>
      </c>
      <c r="D19599" t="s">
        <v>13</v>
      </c>
      <c r="E19599" t="s">
        <v>14</v>
      </c>
      <c r="F19599" t="s">
        <v>26</v>
      </c>
      <c r="G19599" s="3">
        <v>45098.878900462965</v>
      </c>
      <c r="H19599" s="1">
        <v>175000</v>
      </c>
      <c r="I19599" t="s">
        <v>335</v>
      </c>
      <c r="J19599" t="s">
        <v>10096</v>
      </c>
    </row>
    <row r="19600" spans="1:10">
      <c r="A19600" t="s">
        <v>10</v>
      </c>
      <c r="B19600" t="s">
        <v>27127</v>
      </c>
      <c r="C19600" t="s">
        <v>24</v>
      </c>
      <c r="D19600" t="s">
        <v>13</v>
      </c>
      <c r="E19600" t="s">
        <v>25</v>
      </c>
      <c r="F19600" t="s">
        <v>20</v>
      </c>
      <c r="G19600" s="3">
        <v>45226.913298611114</v>
      </c>
      <c r="H19600" s="1">
        <v>116000</v>
      </c>
      <c r="I19600" t="s">
        <v>27128</v>
      </c>
      <c r="J19600" t="s">
        <v>1727</v>
      </c>
    </row>
    <row r="19601" spans="1:10">
      <c r="A19601" t="s">
        <v>18</v>
      </c>
      <c r="B19601" t="s">
        <v>3761</v>
      </c>
      <c r="C19601" t="s">
        <v>28753</v>
      </c>
      <c r="D19601" t="s">
        <v>13</v>
      </c>
      <c r="E19601" t="s">
        <v>14</v>
      </c>
      <c r="F19601" t="s">
        <v>26</v>
      </c>
      <c r="G19601" s="3">
        <v>44961.8828125</v>
      </c>
      <c r="H19601" s="1">
        <v>211000</v>
      </c>
      <c r="I19601" t="s">
        <v>120</v>
      </c>
      <c r="J19601" t="s">
        <v>2721</v>
      </c>
    </row>
    <row r="19602" spans="1:10">
      <c r="A19602" t="s">
        <v>18</v>
      </c>
      <c r="B19602" t="s">
        <v>18</v>
      </c>
      <c r="C19602" t="s">
        <v>792</v>
      </c>
      <c r="D19602" t="s">
        <v>13</v>
      </c>
      <c r="E19602" t="s">
        <v>14</v>
      </c>
      <c r="F19602" t="s">
        <v>20</v>
      </c>
      <c r="G19602" s="3">
        <v>44944.909560185188</v>
      </c>
      <c r="H19602" s="1">
        <v>110000</v>
      </c>
      <c r="I19602" t="s">
        <v>256</v>
      </c>
      <c r="J19602" t="s">
        <v>28754</v>
      </c>
    </row>
    <row r="19603" spans="1:10">
      <c r="A19603" t="s">
        <v>10</v>
      </c>
      <c r="B19603" t="s">
        <v>14074</v>
      </c>
      <c r="C19603" t="s">
        <v>1389</v>
      </c>
      <c r="D19603" t="s">
        <v>13</v>
      </c>
      <c r="E19603" t="s">
        <v>14</v>
      </c>
      <c r="F19603" t="s">
        <v>1110</v>
      </c>
      <c r="G19603" s="3">
        <v>45113.890416666669</v>
      </c>
      <c r="H19603" s="1">
        <v>90670</v>
      </c>
      <c r="I19603" t="s">
        <v>1390</v>
      </c>
      <c r="J19603" t="s">
        <v>1831</v>
      </c>
    </row>
    <row r="19604" spans="1:10">
      <c r="A19604" t="s">
        <v>33</v>
      </c>
      <c r="B19604" t="s">
        <v>28755</v>
      </c>
      <c r="C19604" t="s">
        <v>1132</v>
      </c>
      <c r="D19604" t="s">
        <v>13</v>
      </c>
      <c r="E19604" t="s">
        <v>14</v>
      </c>
      <c r="F19604" t="s">
        <v>1132</v>
      </c>
      <c r="G19604" s="3">
        <v>45154.914131944446</v>
      </c>
      <c r="H19604" s="1">
        <v>79200</v>
      </c>
      <c r="I19604" t="s">
        <v>14568</v>
      </c>
    </row>
    <row r="19605" spans="1:10">
      <c r="A19605" t="s">
        <v>18</v>
      </c>
      <c r="B19605" t="s">
        <v>18</v>
      </c>
      <c r="C19605" t="s">
        <v>1776</v>
      </c>
      <c r="D19605" t="s">
        <v>13</v>
      </c>
      <c r="E19605" t="s">
        <v>14</v>
      </c>
      <c r="F19605" t="s">
        <v>26</v>
      </c>
      <c r="G19605" s="3">
        <v>45143.905347222222</v>
      </c>
      <c r="H19605" s="1">
        <v>119550</v>
      </c>
      <c r="I19605" t="s">
        <v>420</v>
      </c>
      <c r="J19605" t="s">
        <v>28756</v>
      </c>
    </row>
    <row r="19606" spans="1:10">
      <c r="A19606" t="s">
        <v>135</v>
      </c>
      <c r="B19606" t="s">
        <v>135</v>
      </c>
      <c r="C19606" t="s">
        <v>28757</v>
      </c>
      <c r="D19606" t="s">
        <v>13</v>
      </c>
      <c r="E19606" t="s">
        <v>14</v>
      </c>
      <c r="F19606" t="s">
        <v>26</v>
      </c>
      <c r="G19606" s="3">
        <v>45009.877592592595</v>
      </c>
      <c r="H19606" s="1">
        <v>90000</v>
      </c>
      <c r="I19606" t="s">
        <v>28758</v>
      </c>
      <c r="J19606" t="s">
        <v>21284</v>
      </c>
    </row>
    <row r="19607" spans="1:10">
      <c r="A19607" t="s">
        <v>33</v>
      </c>
      <c r="B19607" t="s">
        <v>4941</v>
      </c>
      <c r="C19607" t="s">
        <v>461</v>
      </c>
      <c r="D19607" t="s">
        <v>13</v>
      </c>
      <c r="E19607" t="s">
        <v>14</v>
      </c>
      <c r="F19607" t="s">
        <v>26</v>
      </c>
      <c r="G19607" s="3">
        <v>45144.875787037039</v>
      </c>
      <c r="H19607" s="1">
        <v>61875</v>
      </c>
      <c r="I19607" t="s">
        <v>729</v>
      </c>
      <c r="J19607" t="s">
        <v>28</v>
      </c>
    </row>
    <row r="19608" spans="1:10">
      <c r="A19608" t="s">
        <v>18</v>
      </c>
      <c r="B19608" t="s">
        <v>28759</v>
      </c>
      <c r="C19608" t="s">
        <v>26147</v>
      </c>
      <c r="D19608" t="s">
        <v>13</v>
      </c>
      <c r="E19608" t="s">
        <v>14</v>
      </c>
      <c r="F19608" t="s">
        <v>16668</v>
      </c>
      <c r="G19608" s="3">
        <v>45075.891493055555</v>
      </c>
      <c r="H19608" s="1">
        <v>97444</v>
      </c>
      <c r="I19608" t="s">
        <v>28760</v>
      </c>
      <c r="J19608" t="s">
        <v>301</v>
      </c>
    </row>
    <row r="19609" spans="1:10">
      <c r="A19609" t="s">
        <v>33</v>
      </c>
      <c r="B19609" t="s">
        <v>28761</v>
      </c>
      <c r="C19609" t="s">
        <v>521</v>
      </c>
      <c r="D19609" t="s">
        <v>13</v>
      </c>
      <c r="E19609" t="s">
        <v>14</v>
      </c>
      <c r="F19609" t="s">
        <v>26</v>
      </c>
      <c r="G19609" s="3">
        <v>45211.878379629627</v>
      </c>
      <c r="H19609" s="1">
        <v>83105</v>
      </c>
      <c r="I19609" t="s">
        <v>2030</v>
      </c>
      <c r="J19609" t="s">
        <v>28762</v>
      </c>
    </row>
    <row r="19610" spans="1:10">
      <c r="A19610" t="s">
        <v>18</v>
      </c>
      <c r="B19610" t="s">
        <v>18</v>
      </c>
      <c r="C19610" t="s">
        <v>5980</v>
      </c>
      <c r="D19610" t="s">
        <v>13</v>
      </c>
      <c r="E19610" t="s">
        <v>14</v>
      </c>
      <c r="F19610" t="s">
        <v>26</v>
      </c>
      <c r="G19610" s="3">
        <v>45273.881863425922</v>
      </c>
      <c r="H19610" s="1">
        <v>100000</v>
      </c>
      <c r="I19610" t="s">
        <v>22362</v>
      </c>
      <c r="J19610" t="s">
        <v>28763</v>
      </c>
    </row>
    <row r="19611" spans="1:10">
      <c r="A19611" t="s">
        <v>33</v>
      </c>
      <c r="B19611" t="s">
        <v>28764</v>
      </c>
      <c r="C19611" t="s">
        <v>1358</v>
      </c>
      <c r="D19611" t="s">
        <v>13</v>
      </c>
      <c r="E19611" t="s">
        <v>14</v>
      </c>
      <c r="F19611" t="s">
        <v>26</v>
      </c>
      <c r="G19611" s="3">
        <v>44988.875983796293</v>
      </c>
      <c r="H19611" s="1">
        <v>107800</v>
      </c>
      <c r="I19611" t="s">
        <v>28765</v>
      </c>
      <c r="J19611" t="s">
        <v>28766</v>
      </c>
    </row>
    <row r="19612" spans="1:10">
      <c r="A19612" t="s">
        <v>10</v>
      </c>
      <c r="B19612" t="s">
        <v>10</v>
      </c>
      <c r="C19612" t="s">
        <v>1059</v>
      </c>
      <c r="D19612" t="s">
        <v>13</v>
      </c>
      <c r="E19612" t="s">
        <v>14</v>
      </c>
      <c r="F19612" t="s">
        <v>26</v>
      </c>
      <c r="G19612" s="3">
        <v>45100.889074074075</v>
      </c>
      <c r="H19612" s="1">
        <v>120000</v>
      </c>
      <c r="I19612" t="s">
        <v>257</v>
      </c>
      <c r="J19612" t="s">
        <v>28767</v>
      </c>
    </row>
    <row r="19613" spans="1:10">
      <c r="A19613" t="s">
        <v>18</v>
      </c>
      <c r="B19613" t="s">
        <v>184</v>
      </c>
      <c r="C19613" t="s">
        <v>24</v>
      </c>
      <c r="D19613" t="s">
        <v>13</v>
      </c>
      <c r="E19613" t="s">
        <v>25</v>
      </c>
      <c r="F19613" t="s">
        <v>26</v>
      </c>
      <c r="G19613" s="3">
        <v>45168.880833333336</v>
      </c>
      <c r="H19613" s="1">
        <v>130000</v>
      </c>
      <c r="I19613" t="s">
        <v>10094</v>
      </c>
      <c r="J19613" t="s">
        <v>28768</v>
      </c>
    </row>
    <row r="19614" spans="1:10">
      <c r="A19614" t="s">
        <v>18</v>
      </c>
      <c r="B19614" t="s">
        <v>28241</v>
      </c>
      <c r="C19614" t="s">
        <v>1451</v>
      </c>
      <c r="D19614" t="s">
        <v>13</v>
      </c>
      <c r="E19614" t="s">
        <v>14</v>
      </c>
      <c r="F19614" t="s">
        <v>26</v>
      </c>
      <c r="G19614" s="3">
        <v>44936.891284722224</v>
      </c>
      <c r="H19614" s="1">
        <v>97500</v>
      </c>
      <c r="I19614" t="s">
        <v>186</v>
      </c>
      <c r="J19614" t="s">
        <v>1297</v>
      </c>
    </row>
    <row r="19615" spans="1:10">
      <c r="A19615" t="s">
        <v>33</v>
      </c>
      <c r="B19615" t="s">
        <v>28769</v>
      </c>
      <c r="C19615" t="s">
        <v>665</v>
      </c>
      <c r="D19615" t="s">
        <v>13</v>
      </c>
      <c r="E19615" t="s">
        <v>14</v>
      </c>
      <c r="F19615" t="s">
        <v>666</v>
      </c>
      <c r="G19615" s="3">
        <v>45016.887465277781</v>
      </c>
      <c r="H19615" s="1">
        <v>79200</v>
      </c>
      <c r="I19615" t="s">
        <v>1362</v>
      </c>
      <c r="J19615" t="s">
        <v>28770</v>
      </c>
    </row>
    <row r="19616" spans="1:10">
      <c r="A19616" t="s">
        <v>33</v>
      </c>
      <c r="B19616" t="s">
        <v>28771</v>
      </c>
      <c r="C19616" t="s">
        <v>4713</v>
      </c>
      <c r="D19616" t="s">
        <v>13</v>
      </c>
      <c r="E19616" t="s">
        <v>14</v>
      </c>
      <c r="F19616" t="s">
        <v>209</v>
      </c>
      <c r="G19616" s="3">
        <v>44974.90693287037</v>
      </c>
      <c r="H19616" s="1">
        <v>111175</v>
      </c>
      <c r="I19616" t="s">
        <v>1064</v>
      </c>
      <c r="J19616" t="s">
        <v>28772</v>
      </c>
    </row>
    <row r="19617" spans="1:10">
      <c r="A19617" t="s">
        <v>135</v>
      </c>
      <c r="B19617" t="s">
        <v>28773</v>
      </c>
      <c r="C19617" t="s">
        <v>170</v>
      </c>
      <c r="D19617" t="s">
        <v>13</v>
      </c>
      <c r="E19617" t="s">
        <v>14</v>
      </c>
      <c r="F19617" t="s">
        <v>171</v>
      </c>
      <c r="G19617" s="3">
        <v>44973.883784722224</v>
      </c>
      <c r="H19617" s="1">
        <v>79200</v>
      </c>
      <c r="I19617" t="s">
        <v>695</v>
      </c>
      <c r="J19617" t="s">
        <v>28774</v>
      </c>
    </row>
    <row r="19618" spans="1:10">
      <c r="A19618" t="s">
        <v>33</v>
      </c>
      <c r="B19618" t="s">
        <v>33</v>
      </c>
      <c r="C19618" t="s">
        <v>1739</v>
      </c>
      <c r="D19618" t="s">
        <v>13</v>
      </c>
      <c r="E19618" t="s">
        <v>14</v>
      </c>
      <c r="F19618" t="s">
        <v>26</v>
      </c>
      <c r="G19618" s="3">
        <v>44930.876608796294</v>
      </c>
      <c r="H19618" s="1">
        <v>100000</v>
      </c>
      <c r="I19618" t="s">
        <v>8249</v>
      </c>
      <c r="J19618" t="s">
        <v>8250</v>
      </c>
    </row>
    <row r="19619" spans="1:10">
      <c r="A19619" t="s">
        <v>10</v>
      </c>
      <c r="B19619" t="s">
        <v>4328</v>
      </c>
      <c r="C19619" t="s">
        <v>717</v>
      </c>
      <c r="D19619" t="s">
        <v>13</v>
      </c>
      <c r="E19619" t="s">
        <v>14</v>
      </c>
      <c r="F19619" t="s">
        <v>26</v>
      </c>
      <c r="G19619" s="3">
        <v>45167.922812500001</v>
      </c>
      <c r="H19619" s="1">
        <v>90670</v>
      </c>
      <c r="I19619" t="s">
        <v>8194</v>
      </c>
      <c r="J19619" t="s">
        <v>7075</v>
      </c>
    </row>
    <row r="19620" spans="1:10">
      <c r="A19620" t="s">
        <v>33</v>
      </c>
      <c r="B19620" t="s">
        <v>580</v>
      </c>
      <c r="C19620" t="s">
        <v>5639</v>
      </c>
      <c r="D19620" t="s">
        <v>13</v>
      </c>
      <c r="E19620" t="s">
        <v>14</v>
      </c>
      <c r="F19620" t="s">
        <v>26</v>
      </c>
      <c r="G19620" s="3">
        <v>45057.876226851855</v>
      </c>
      <c r="H19620" s="1">
        <v>74050</v>
      </c>
      <c r="I19620" t="s">
        <v>2742</v>
      </c>
      <c r="J19620" t="s">
        <v>2711</v>
      </c>
    </row>
    <row r="19621" spans="1:10">
      <c r="A19621" t="s">
        <v>33</v>
      </c>
      <c r="B19621" t="s">
        <v>28775</v>
      </c>
      <c r="C19621" t="s">
        <v>536</v>
      </c>
      <c r="D19621" t="s">
        <v>13</v>
      </c>
      <c r="E19621" t="s">
        <v>14</v>
      </c>
      <c r="F19621" t="s">
        <v>26</v>
      </c>
      <c r="G19621" s="3">
        <v>45181.875381944446</v>
      </c>
      <c r="H19621" s="1">
        <v>92527.5</v>
      </c>
      <c r="I19621" t="s">
        <v>1372</v>
      </c>
      <c r="J19621" t="s">
        <v>28776</v>
      </c>
    </row>
    <row r="19622" spans="1:10">
      <c r="A19622" t="s">
        <v>212</v>
      </c>
      <c r="B19622" t="s">
        <v>7316</v>
      </c>
      <c r="C19622" t="s">
        <v>24</v>
      </c>
      <c r="D19622" t="s">
        <v>13</v>
      </c>
      <c r="E19622" t="s">
        <v>25</v>
      </c>
      <c r="F19622" t="s">
        <v>26</v>
      </c>
      <c r="G19622" s="3">
        <v>44942.90421296296</v>
      </c>
      <c r="H19622" s="1">
        <v>135000</v>
      </c>
      <c r="I19622" t="s">
        <v>1072</v>
      </c>
      <c r="J19622" t="s">
        <v>7317</v>
      </c>
    </row>
    <row r="19623" spans="1:10">
      <c r="A19623" t="s">
        <v>73</v>
      </c>
      <c r="B19623" t="s">
        <v>2683</v>
      </c>
      <c r="C19623" t="s">
        <v>28777</v>
      </c>
      <c r="D19623" t="s">
        <v>13</v>
      </c>
      <c r="E19623" t="s">
        <v>14</v>
      </c>
      <c r="F19623" t="s">
        <v>26</v>
      </c>
      <c r="G19623" s="3">
        <v>44939.883194444446</v>
      </c>
      <c r="H19623" s="1">
        <v>156596</v>
      </c>
      <c r="I19623" t="s">
        <v>120</v>
      </c>
      <c r="J19623" t="s">
        <v>2721</v>
      </c>
    </row>
    <row r="19624" spans="1:10">
      <c r="A19624" t="s">
        <v>18</v>
      </c>
      <c r="B19624" t="s">
        <v>18</v>
      </c>
      <c r="C19624" t="s">
        <v>201</v>
      </c>
      <c r="D19624" t="s">
        <v>13</v>
      </c>
      <c r="E19624" t="s">
        <v>14</v>
      </c>
      <c r="F19624" t="s">
        <v>26</v>
      </c>
      <c r="G19624" s="3">
        <v>45027.892569444448</v>
      </c>
      <c r="H19624" s="1">
        <v>147500</v>
      </c>
      <c r="I19624" t="s">
        <v>974</v>
      </c>
      <c r="J19624" t="s">
        <v>28778</v>
      </c>
    </row>
    <row r="19625" spans="1:10">
      <c r="A19625" t="s">
        <v>73</v>
      </c>
      <c r="B19625" t="s">
        <v>28779</v>
      </c>
      <c r="C19625" t="s">
        <v>119</v>
      </c>
      <c r="D19625" t="s">
        <v>13</v>
      </c>
      <c r="E19625" t="s">
        <v>14</v>
      </c>
      <c r="F19625" t="s">
        <v>20</v>
      </c>
      <c r="G19625" s="3">
        <v>45264.903668981482</v>
      </c>
      <c r="H19625" s="1">
        <v>115000</v>
      </c>
      <c r="I19625" t="s">
        <v>8301</v>
      </c>
      <c r="J19625" t="s">
        <v>28780</v>
      </c>
    </row>
    <row r="19626" spans="1:10">
      <c r="A19626" t="s">
        <v>10</v>
      </c>
      <c r="B19626" t="s">
        <v>10</v>
      </c>
      <c r="C19626" t="s">
        <v>26</v>
      </c>
      <c r="D19626" t="s">
        <v>13</v>
      </c>
      <c r="E19626" t="s">
        <v>14</v>
      </c>
      <c r="F19626" t="s">
        <v>20</v>
      </c>
      <c r="G19626" s="3">
        <v>44985.900196759256</v>
      </c>
      <c r="H19626" s="1">
        <v>150000</v>
      </c>
      <c r="I19626" t="s">
        <v>186</v>
      </c>
    </row>
    <row r="19627" spans="1:10">
      <c r="A19627" t="s">
        <v>18</v>
      </c>
      <c r="B19627" t="s">
        <v>28781</v>
      </c>
      <c r="C19627" t="s">
        <v>1109</v>
      </c>
      <c r="D19627" t="s">
        <v>13</v>
      </c>
      <c r="E19627" t="s">
        <v>14</v>
      </c>
      <c r="F19627" t="s">
        <v>1110</v>
      </c>
      <c r="G19627" s="3">
        <v>44971.904583333337</v>
      </c>
      <c r="H19627" s="1">
        <v>147500</v>
      </c>
      <c r="I19627" t="s">
        <v>28782</v>
      </c>
      <c r="J19627" t="s">
        <v>28783</v>
      </c>
    </row>
    <row r="19628" spans="1:10">
      <c r="A19628" t="s">
        <v>10</v>
      </c>
      <c r="B19628" t="s">
        <v>28784</v>
      </c>
      <c r="C19628" t="s">
        <v>282</v>
      </c>
      <c r="D19628" t="s">
        <v>13</v>
      </c>
      <c r="E19628" t="s">
        <v>14</v>
      </c>
      <c r="F19628" t="s">
        <v>26</v>
      </c>
      <c r="G19628" s="3">
        <v>45175.912407407406</v>
      </c>
      <c r="H19628" s="1">
        <v>100000</v>
      </c>
      <c r="I19628" t="s">
        <v>28785</v>
      </c>
      <c r="J19628" t="s">
        <v>28786</v>
      </c>
    </row>
    <row r="19629" spans="1:10">
      <c r="A19629" t="s">
        <v>33</v>
      </c>
      <c r="B19629" t="s">
        <v>28787</v>
      </c>
      <c r="C19629" t="s">
        <v>1908</v>
      </c>
      <c r="D19629" t="s">
        <v>13</v>
      </c>
      <c r="E19629" t="s">
        <v>14</v>
      </c>
      <c r="F19629" t="s">
        <v>26</v>
      </c>
      <c r="G19629" s="3">
        <v>44936.888206018521</v>
      </c>
      <c r="H19629" s="1">
        <v>45000</v>
      </c>
      <c r="I19629" t="s">
        <v>28788</v>
      </c>
      <c r="J19629" t="s">
        <v>28789</v>
      </c>
    </row>
    <row r="19630" spans="1:10">
      <c r="A19630" t="s">
        <v>33</v>
      </c>
      <c r="B19630" t="s">
        <v>22530</v>
      </c>
      <c r="C19630" t="s">
        <v>232</v>
      </c>
      <c r="D19630" t="s">
        <v>13</v>
      </c>
      <c r="E19630" t="s">
        <v>14</v>
      </c>
      <c r="F19630" t="s">
        <v>26</v>
      </c>
      <c r="G19630" s="3">
        <v>44958.874942129631</v>
      </c>
      <c r="H19630" s="1">
        <v>117500</v>
      </c>
      <c r="I19630" t="s">
        <v>4010</v>
      </c>
      <c r="J19630" t="s">
        <v>22531</v>
      </c>
    </row>
    <row r="19631" spans="1:10">
      <c r="A19631" t="s">
        <v>212</v>
      </c>
      <c r="B19631" t="s">
        <v>28790</v>
      </c>
      <c r="C19631" t="s">
        <v>201</v>
      </c>
      <c r="D19631" t="s">
        <v>13</v>
      </c>
      <c r="E19631" t="s">
        <v>14</v>
      </c>
      <c r="F19631" t="s">
        <v>26</v>
      </c>
      <c r="G19631" s="3">
        <v>45153.911898148152</v>
      </c>
      <c r="H19631" s="1">
        <v>99150</v>
      </c>
      <c r="I19631" t="s">
        <v>685</v>
      </c>
      <c r="J19631" t="s">
        <v>141</v>
      </c>
    </row>
    <row r="19632" spans="1:10">
      <c r="A19632" t="s">
        <v>10</v>
      </c>
      <c r="B19632" t="s">
        <v>2474</v>
      </c>
      <c r="C19632" t="s">
        <v>30</v>
      </c>
      <c r="D19632" t="s">
        <v>13</v>
      </c>
      <c r="E19632" t="s">
        <v>14</v>
      </c>
      <c r="F19632" t="s">
        <v>26</v>
      </c>
      <c r="G19632" s="3">
        <v>45029.878078703703</v>
      </c>
      <c r="H19632" s="1">
        <v>154842</v>
      </c>
      <c r="I19632" t="s">
        <v>9424</v>
      </c>
    </row>
    <row r="19633" spans="1:10">
      <c r="A19633" t="s">
        <v>10</v>
      </c>
      <c r="B19633" t="s">
        <v>1453</v>
      </c>
      <c r="C19633" t="s">
        <v>201</v>
      </c>
      <c r="D19633" t="s">
        <v>13</v>
      </c>
      <c r="E19633" t="s">
        <v>14</v>
      </c>
      <c r="F19633" t="s">
        <v>26</v>
      </c>
      <c r="G19633" s="3">
        <v>44966.879201388889</v>
      </c>
      <c r="H19633" s="1">
        <v>240000</v>
      </c>
      <c r="I19633" t="s">
        <v>1454</v>
      </c>
      <c r="J19633" t="s">
        <v>762</v>
      </c>
    </row>
    <row r="19634" spans="1:10">
      <c r="A19634" t="s">
        <v>77</v>
      </c>
      <c r="B19634" t="s">
        <v>77</v>
      </c>
      <c r="C19634" t="s">
        <v>999</v>
      </c>
      <c r="D19634" t="s">
        <v>13</v>
      </c>
      <c r="E19634" t="s">
        <v>14</v>
      </c>
      <c r="F19634" t="s">
        <v>26</v>
      </c>
      <c r="G19634" s="3">
        <v>45250.876273148147</v>
      </c>
      <c r="H19634" s="1">
        <v>91100</v>
      </c>
      <c r="I19634" t="s">
        <v>8018</v>
      </c>
      <c r="J19634" t="s">
        <v>28791</v>
      </c>
    </row>
    <row r="19635" spans="1:10">
      <c r="A19635" t="s">
        <v>18</v>
      </c>
      <c r="B19635" t="s">
        <v>18</v>
      </c>
      <c r="C19635" t="s">
        <v>24</v>
      </c>
      <c r="D19635" t="s">
        <v>13</v>
      </c>
      <c r="E19635" t="s">
        <v>25</v>
      </c>
      <c r="F19635" t="s">
        <v>26</v>
      </c>
      <c r="G19635" s="3">
        <v>45271.877962962964</v>
      </c>
      <c r="H19635" s="1">
        <v>107500</v>
      </c>
      <c r="I19635" t="s">
        <v>23722</v>
      </c>
      <c r="J19635" t="s">
        <v>23723</v>
      </c>
    </row>
    <row r="19636" spans="1:10">
      <c r="A19636" t="s">
        <v>73</v>
      </c>
      <c r="B19636" t="s">
        <v>2683</v>
      </c>
      <c r="C19636" t="s">
        <v>11019</v>
      </c>
      <c r="D19636" t="s">
        <v>13</v>
      </c>
      <c r="E19636" t="s">
        <v>14</v>
      </c>
      <c r="F19636" t="s">
        <v>26</v>
      </c>
      <c r="G19636" s="3">
        <v>44966.87972222222</v>
      </c>
      <c r="H19636" s="1">
        <v>173500</v>
      </c>
      <c r="I19636" t="s">
        <v>120</v>
      </c>
      <c r="J19636" t="s">
        <v>4647</v>
      </c>
    </row>
    <row r="19637" spans="1:10">
      <c r="A19637" t="s">
        <v>18</v>
      </c>
      <c r="B19637" t="s">
        <v>28792</v>
      </c>
      <c r="C19637" t="s">
        <v>3038</v>
      </c>
      <c r="D19637" t="s">
        <v>13</v>
      </c>
      <c r="E19637" t="s">
        <v>14</v>
      </c>
      <c r="F19637" t="s">
        <v>171</v>
      </c>
      <c r="G19637" s="3">
        <v>45029.88652777778</v>
      </c>
      <c r="H19637" s="1">
        <v>79200</v>
      </c>
      <c r="I19637" t="s">
        <v>2348</v>
      </c>
      <c r="J19637" t="s">
        <v>28793</v>
      </c>
    </row>
    <row r="19638" spans="1:10">
      <c r="A19638" t="s">
        <v>18</v>
      </c>
      <c r="B19638" t="s">
        <v>18</v>
      </c>
      <c r="D19638" t="s">
        <v>13</v>
      </c>
      <c r="E19638" t="s">
        <v>14</v>
      </c>
      <c r="F19638" t="s">
        <v>26</v>
      </c>
      <c r="G19638" s="3">
        <v>45055.891689814816</v>
      </c>
      <c r="H19638" s="1">
        <v>145000</v>
      </c>
      <c r="I19638" t="s">
        <v>19114</v>
      </c>
      <c r="J19638" t="s">
        <v>11442</v>
      </c>
    </row>
    <row r="19639" spans="1:10">
      <c r="A19639" t="s">
        <v>18</v>
      </c>
      <c r="B19639" t="s">
        <v>18</v>
      </c>
      <c r="C19639" t="s">
        <v>24</v>
      </c>
      <c r="D19639" t="s">
        <v>13</v>
      </c>
      <c r="E19639" t="s">
        <v>25</v>
      </c>
      <c r="F19639" t="s">
        <v>26</v>
      </c>
      <c r="G19639" s="3">
        <v>44936.891284722224</v>
      </c>
      <c r="H19639" s="1">
        <v>105000</v>
      </c>
      <c r="I19639" t="s">
        <v>28794</v>
      </c>
      <c r="J19639" t="s">
        <v>28795</v>
      </c>
    </row>
    <row r="19640" spans="1:10">
      <c r="A19640" t="s">
        <v>10</v>
      </c>
      <c r="B19640" t="s">
        <v>28796</v>
      </c>
      <c r="C19640" t="s">
        <v>4102</v>
      </c>
      <c r="D19640" t="s">
        <v>13</v>
      </c>
      <c r="E19640" t="s">
        <v>14</v>
      </c>
      <c r="F19640" t="s">
        <v>26</v>
      </c>
      <c r="G19640" s="3">
        <v>45201.892141203702</v>
      </c>
      <c r="H19640" s="1">
        <v>124000</v>
      </c>
      <c r="I19640" t="s">
        <v>16361</v>
      </c>
    </row>
    <row r="19641" spans="1:10">
      <c r="A19641" t="s">
        <v>10</v>
      </c>
      <c r="B19641" t="s">
        <v>28797</v>
      </c>
      <c r="C19641" t="s">
        <v>26</v>
      </c>
      <c r="D19641" t="s">
        <v>13</v>
      </c>
      <c r="E19641" t="s">
        <v>14</v>
      </c>
      <c r="F19641" t="s">
        <v>26</v>
      </c>
      <c r="G19641" s="3">
        <v>44958.891053240739</v>
      </c>
      <c r="H19641" s="1">
        <v>135000</v>
      </c>
      <c r="I19641" t="s">
        <v>9308</v>
      </c>
      <c r="J19641" t="s">
        <v>28798</v>
      </c>
    </row>
    <row r="19642" spans="1:10">
      <c r="A19642" t="s">
        <v>73</v>
      </c>
      <c r="B19642" t="s">
        <v>73</v>
      </c>
      <c r="C19642" t="s">
        <v>24</v>
      </c>
      <c r="D19642" t="s">
        <v>13</v>
      </c>
      <c r="E19642" t="s">
        <v>25</v>
      </c>
      <c r="F19642" t="s">
        <v>26</v>
      </c>
      <c r="G19642" s="3">
        <v>45049.921736111108</v>
      </c>
      <c r="H19642" s="1">
        <v>135000</v>
      </c>
      <c r="I19642" t="s">
        <v>128</v>
      </c>
      <c r="J19642" t="s">
        <v>1138</v>
      </c>
    </row>
    <row r="19643" spans="1:10">
      <c r="A19643" t="s">
        <v>18</v>
      </c>
      <c r="B19643" t="s">
        <v>24176</v>
      </c>
      <c r="C19643" t="s">
        <v>56</v>
      </c>
      <c r="D19643" t="s">
        <v>13</v>
      </c>
      <c r="E19643" t="s">
        <v>14</v>
      </c>
      <c r="F19643" t="s">
        <v>26</v>
      </c>
      <c r="G19643" s="3">
        <v>44981.921006944445</v>
      </c>
      <c r="H19643" s="1">
        <v>128700</v>
      </c>
      <c r="I19643" t="s">
        <v>24177</v>
      </c>
      <c r="J19643" t="s">
        <v>24178</v>
      </c>
    </row>
    <row r="19644" spans="1:10">
      <c r="A19644" t="s">
        <v>10</v>
      </c>
      <c r="B19644" t="s">
        <v>357</v>
      </c>
      <c r="C19644" t="s">
        <v>201</v>
      </c>
      <c r="D19644" t="s">
        <v>13</v>
      </c>
      <c r="E19644" t="s">
        <v>14</v>
      </c>
      <c r="F19644" t="s">
        <v>26</v>
      </c>
      <c r="G19644" s="3">
        <v>44933.877500000002</v>
      </c>
      <c r="H19644" s="1">
        <v>169500</v>
      </c>
      <c r="I19644" t="s">
        <v>25934</v>
      </c>
      <c r="J19644" t="s">
        <v>26693</v>
      </c>
    </row>
    <row r="19645" spans="1:10">
      <c r="A19645" t="s">
        <v>18</v>
      </c>
      <c r="B19645" t="s">
        <v>184</v>
      </c>
      <c r="C19645" t="s">
        <v>4281</v>
      </c>
      <c r="D19645" t="s">
        <v>13</v>
      </c>
      <c r="E19645" t="s">
        <v>14</v>
      </c>
      <c r="F19645" t="s">
        <v>26</v>
      </c>
      <c r="G19645" s="3">
        <v>45074.879872685182</v>
      </c>
      <c r="H19645" s="1">
        <v>151840</v>
      </c>
      <c r="I19645" t="s">
        <v>2718</v>
      </c>
      <c r="J19645" t="s">
        <v>8220</v>
      </c>
    </row>
    <row r="19646" spans="1:10">
      <c r="A19646" t="s">
        <v>33</v>
      </c>
      <c r="B19646" t="s">
        <v>33</v>
      </c>
      <c r="C19646" t="s">
        <v>1166</v>
      </c>
      <c r="D19646" t="s">
        <v>13</v>
      </c>
      <c r="E19646" t="s">
        <v>14</v>
      </c>
      <c r="F19646" t="s">
        <v>26</v>
      </c>
      <c r="G19646" s="3">
        <v>44930.920347222222</v>
      </c>
      <c r="H19646" s="1">
        <v>80000</v>
      </c>
      <c r="I19646" t="s">
        <v>28799</v>
      </c>
      <c r="J19646" t="s">
        <v>28800</v>
      </c>
    </row>
    <row r="19647" spans="1:10">
      <c r="A19647" t="s">
        <v>18</v>
      </c>
      <c r="B19647" t="s">
        <v>7109</v>
      </c>
      <c r="C19647" t="s">
        <v>75</v>
      </c>
      <c r="D19647" t="s">
        <v>13</v>
      </c>
      <c r="E19647" t="s">
        <v>14</v>
      </c>
      <c r="F19647" t="s">
        <v>26</v>
      </c>
      <c r="G19647" s="3">
        <v>44992.896377314813</v>
      </c>
      <c r="H19647" s="1">
        <v>145000</v>
      </c>
      <c r="I19647" t="s">
        <v>28801</v>
      </c>
      <c r="J19647" t="s">
        <v>344</v>
      </c>
    </row>
    <row r="19648" spans="1:10">
      <c r="A19648" t="s">
        <v>212</v>
      </c>
      <c r="B19648" t="s">
        <v>28802</v>
      </c>
      <c r="C19648" t="s">
        <v>1226</v>
      </c>
      <c r="D19648" t="s">
        <v>13</v>
      </c>
      <c r="E19648" t="s">
        <v>14</v>
      </c>
      <c r="F19648" t="s">
        <v>26</v>
      </c>
      <c r="G19648" s="3">
        <v>45058.939513888887</v>
      </c>
      <c r="H19648" s="1">
        <v>175000</v>
      </c>
      <c r="I19648" t="s">
        <v>28803</v>
      </c>
      <c r="J19648" t="s">
        <v>613</v>
      </c>
    </row>
    <row r="19649" spans="1:10">
      <c r="A19649" t="s">
        <v>152</v>
      </c>
      <c r="B19649" t="s">
        <v>28804</v>
      </c>
      <c r="C19649" t="s">
        <v>680</v>
      </c>
      <c r="D19649" t="s">
        <v>100</v>
      </c>
      <c r="E19649" t="s">
        <v>14</v>
      </c>
      <c r="F19649" t="s">
        <v>681</v>
      </c>
      <c r="G19649" s="3">
        <v>44937.894976851851</v>
      </c>
      <c r="H19649" s="1">
        <v>156500</v>
      </c>
      <c r="I19649" t="s">
        <v>19148</v>
      </c>
      <c r="J19649" t="s">
        <v>28805</v>
      </c>
    </row>
    <row r="19650" spans="1:10">
      <c r="A19650" t="s">
        <v>73</v>
      </c>
      <c r="B19650" t="s">
        <v>73</v>
      </c>
      <c r="C19650" t="s">
        <v>1117</v>
      </c>
      <c r="D19650" t="s">
        <v>13</v>
      </c>
      <c r="E19650" t="s">
        <v>14</v>
      </c>
      <c r="F19650" t="s">
        <v>26</v>
      </c>
      <c r="G19650" s="3">
        <v>45056.885416666664</v>
      </c>
      <c r="H19650" s="1">
        <v>170000</v>
      </c>
      <c r="I19650" t="s">
        <v>19866</v>
      </c>
      <c r="J19650" t="s">
        <v>28806</v>
      </c>
    </row>
    <row r="19651" spans="1:10">
      <c r="A19651" t="s">
        <v>33</v>
      </c>
      <c r="B19651" t="s">
        <v>28807</v>
      </c>
      <c r="C19651" t="s">
        <v>28808</v>
      </c>
      <c r="D19651" t="s">
        <v>13</v>
      </c>
      <c r="E19651" t="s">
        <v>14</v>
      </c>
      <c r="F19651" t="s">
        <v>26</v>
      </c>
      <c r="G19651" s="3">
        <v>45258.875115740739</v>
      </c>
      <c r="H19651" s="1">
        <v>82500</v>
      </c>
      <c r="I19651" t="s">
        <v>28809</v>
      </c>
      <c r="J19651" t="s">
        <v>28810</v>
      </c>
    </row>
    <row r="19652" spans="1:10">
      <c r="A19652" t="s">
        <v>10</v>
      </c>
      <c r="B19652" t="s">
        <v>4106</v>
      </c>
      <c r="C19652" t="s">
        <v>24</v>
      </c>
      <c r="D19652" t="s">
        <v>13</v>
      </c>
      <c r="E19652" t="s">
        <v>25</v>
      </c>
      <c r="F19652" t="s">
        <v>20</v>
      </c>
      <c r="G19652" s="3">
        <v>44974.918217592596</v>
      </c>
      <c r="H19652" s="1">
        <v>225000</v>
      </c>
      <c r="I19652" t="s">
        <v>8395</v>
      </c>
      <c r="J19652" t="s">
        <v>28811</v>
      </c>
    </row>
    <row r="19653" spans="1:10">
      <c r="A19653" t="s">
        <v>10</v>
      </c>
      <c r="B19653" t="s">
        <v>13447</v>
      </c>
      <c r="C19653" t="s">
        <v>2012</v>
      </c>
      <c r="D19653" t="s">
        <v>13</v>
      </c>
      <c r="E19653" t="s">
        <v>14</v>
      </c>
      <c r="F19653" t="s">
        <v>2012</v>
      </c>
      <c r="G19653" s="3">
        <v>45237.881863425922</v>
      </c>
      <c r="H19653" s="1">
        <v>99179.5</v>
      </c>
      <c r="I19653" t="s">
        <v>23692</v>
      </c>
      <c r="J19653" t="s">
        <v>316</v>
      </c>
    </row>
    <row r="19654" spans="1:10">
      <c r="A19654" t="s">
        <v>10</v>
      </c>
      <c r="B19654" t="s">
        <v>10</v>
      </c>
      <c r="C19654" t="s">
        <v>28812</v>
      </c>
      <c r="D19654" t="s">
        <v>13</v>
      </c>
      <c r="E19654" t="s">
        <v>14</v>
      </c>
      <c r="F19654" t="s">
        <v>171</v>
      </c>
      <c r="G19654" s="3">
        <v>44951.908101851855</v>
      </c>
      <c r="H19654" s="1">
        <v>157500</v>
      </c>
      <c r="I19654" t="s">
        <v>25826</v>
      </c>
      <c r="J19654" t="s">
        <v>28813</v>
      </c>
    </row>
    <row r="19655" spans="1:10">
      <c r="A19655" t="s">
        <v>73</v>
      </c>
      <c r="B19655" t="s">
        <v>73</v>
      </c>
      <c r="C19655" t="s">
        <v>40</v>
      </c>
      <c r="D19655" t="s">
        <v>13</v>
      </c>
      <c r="E19655" t="s">
        <v>14</v>
      </c>
      <c r="F19655" t="s">
        <v>26</v>
      </c>
      <c r="G19655" s="3">
        <v>45163.881273148145</v>
      </c>
      <c r="H19655" s="1">
        <v>180000</v>
      </c>
      <c r="I19655" t="s">
        <v>335</v>
      </c>
      <c r="J19655" t="s">
        <v>28814</v>
      </c>
    </row>
    <row r="19656" spans="1:10">
      <c r="A19656" t="s">
        <v>33</v>
      </c>
      <c r="B19656" t="s">
        <v>28815</v>
      </c>
      <c r="C19656" t="s">
        <v>157</v>
      </c>
      <c r="D19656" t="s">
        <v>13</v>
      </c>
      <c r="E19656" t="s">
        <v>14</v>
      </c>
      <c r="F19656" t="s">
        <v>26</v>
      </c>
      <c r="G19656" s="3">
        <v>45121.876238425924</v>
      </c>
      <c r="H19656" s="1">
        <v>148000</v>
      </c>
      <c r="I19656" t="s">
        <v>28816</v>
      </c>
      <c r="J19656" t="s">
        <v>28817</v>
      </c>
    </row>
    <row r="19657" spans="1:10">
      <c r="A19657" t="s">
        <v>18</v>
      </c>
      <c r="B19657" t="s">
        <v>18</v>
      </c>
      <c r="C19657" t="s">
        <v>1461</v>
      </c>
      <c r="D19657" t="s">
        <v>13</v>
      </c>
      <c r="E19657" t="s">
        <v>14</v>
      </c>
      <c r="F19657" t="s">
        <v>26</v>
      </c>
      <c r="G19657" s="3">
        <v>45153.924270833333</v>
      </c>
      <c r="H19657" s="1">
        <v>104903</v>
      </c>
      <c r="I19657" t="s">
        <v>10575</v>
      </c>
      <c r="J19657" t="s">
        <v>1721</v>
      </c>
    </row>
    <row r="19658" spans="1:10">
      <c r="A19658" t="s">
        <v>10</v>
      </c>
      <c r="B19658" t="s">
        <v>28818</v>
      </c>
      <c r="C19658" t="s">
        <v>869</v>
      </c>
      <c r="D19658" t="s">
        <v>13</v>
      </c>
      <c r="E19658" t="s">
        <v>14</v>
      </c>
      <c r="F19658" t="s">
        <v>26</v>
      </c>
      <c r="G19658" s="3">
        <v>44992.876493055555</v>
      </c>
      <c r="H19658" s="1">
        <v>172500</v>
      </c>
      <c r="I19658" t="s">
        <v>1631</v>
      </c>
      <c r="J19658" t="s">
        <v>6663</v>
      </c>
    </row>
    <row r="19659" spans="1:10">
      <c r="A19659" t="s">
        <v>10</v>
      </c>
      <c r="B19659" t="s">
        <v>16088</v>
      </c>
      <c r="C19659" t="s">
        <v>24031</v>
      </c>
      <c r="D19659" t="s">
        <v>13</v>
      </c>
      <c r="E19659" t="s">
        <v>14</v>
      </c>
      <c r="F19659" t="s">
        <v>26</v>
      </c>
      <c r="G19659" s="3">
        <v>45092.889386574076</v>
      </c>
      <c r="H19659" s="1">
        <v>70000</v>
      </c>
      <c r="I19659" t="s">
        <v>366</v>
      </c>
    </row>
    <row r="19660" spans="1:10">
      <c r="A19660" t="s">
        <v>33</v>
      </c>
      <c r="B19660" t="s">
        <v>33</v>
      </c>
      <c r="C19660" t="s">
        <v>119</v>
      </c>
      <c r="D19660" t="s">
        <v>13</v>
      </c>
      <c r="E19660" t="s">
        <v>14</v>
      </c>
      <c r="F19660" t="s">
        <v>26</v>
      </c>
      <c r="G19660" s="3">
        <v>45005.875081018516</v>
      </c>
      <c r="H19660" s="1">
        <v>105000</v>
      </c>
      <c r="I19660" t="s">
        <v>28819</v>
      </c>
      <c r="J19660" t="s">
        <v>28820</v>
      </c>
    </row>
    <row r="19661" spans="1:10">
      <c r="A19661" t="s">
        <v>18</v>
      </c>
      <c r="B19661" t="s">
        <v>18</v>
      </c>
      <c r="C19661" t="s">
        <v>2689</v>
      </c>
      <c r="D19661" t="s">
        <v>13</v>
      </c>
      <c r="E19661" t="s">
        <v>14</v>
      </c>
      <c r="F19661" t="s">
        <v>26</v>
      </c>
      <c r="G19661" s="3">
        <v>45085.893993055557</v>
      </c>
      <c r="H19661" s="1">
        <v>58926</v>
      </c>
      <c r="I19661" t="s">
        <v>120</v>
      </c>
      <c r="J19661" t="s">
        <v>11559</v>
      </c>
    </row>
    <row r="19662" spans="1:10">
      <c r="A19662" t="s">
        <v>212</v>
      </c>
      <c r="B19662" t="s">
        <v>28821</v>
      </c>
      <c r="C19662" t="s">
        <v>237</v>
      </c>
      <c r="D19662" t="s">
        <v>13</v>
      </c>
      <c r="E19662" t="s">
        <v>14</v>
      </c>
      <c r="F19662" t="s">
        <v>26</v>
      </c>
      <c r="G19662" s="3">
        <v>45173.90048611111</v>
      </c>
      <c r="H19662" s="1">
        <v>137610</v>
      </c>
      <c r="I19662" t="s">
        <v>69</v>
      </c>
      <c r="J19662" t="s">
        <v>23328</v>
      </c>
    </row>
    <row r="19663" spans="1:10">
      <c r="A19663" t="s">
        <v>135</v>
      </c>
      <c r="B19663" t="s">
        <v>28822</v>
      </c>
      <c r="C19663" t="s">
        <v>461</v>
      </c>
      <c r="D19663" t="s">
        <v>13</v>
      </c>
      <c r="E19663" t="s">
        <v>14</v>
      </c>
      <c r="F19663" t="s">
        <v>26</v>
      </c>
      <c r="G19663" s="3">
        <v>45258.876250000001</v>
      </c>
      <c r="H19663" s="1">
        <v>100000</v>
      </c>
      <c r="I19663" t="s">
        <v>28823</v>
      </c>
    </row>
    <row r="19664" spans="1:10">
      <c r="A19664" t="s">
        <v>212</v>
      </c>
      <c r="B19664" t="s">
        <v>28824</v>
      </c>
      <c r="C19664" t="s">
        <v>325</v>
      </c>
      <c r="D19664" t="s">
        <v>13</v>
      </c>
      <c r="E19664" t="s">
        <v>14</v>
      </c>
      <c r="F19664" t="s">
        <v>26</v>
      </c>
      <c r="G19664" s="3">
        <v>45156.882002314815</v>
      </c>
      <c r="H19664" s="1">
        <v>148500</v>
      </c>
      <c r="I19664" t="s">
        <v>1002</v>
      </c>
      <c r="J19664" t="s">
        <v>3342</v>
      </c>
    </row>
    <row r="19665" spans="1:10">
      <c r="A19665" t="s">
        <v>33</v>
      </c>
      <c r="B19665" t="s">
        <v>28825</v>
      </c>
      <c r="C19665" t="s">
        <v>24</v>
      </c>
      <c r="D19665" t="s">
        <v>13</v>
      </c>
      <c r="E19665" t="s">
        <v>25</v>
      </c>
      <c r="F19665" t="s">
        <v>26</v>
      </c>
      <c r="G19665" s="3">
        <v>45159.878148148149</v>
      </c>
      <c r="H19665" s="1">
        <v>53000</v>
      </c>
      <c r="I19665" t="s">
        <v>28826</v>
      </c>
      <c r="J19665" t="s">
        <v>7835</v>
      </c>
    </row>
    <row r="19666" spans="1:10">
      <c r="A19666" t="s">
        <v>18</v>
      </c>
      <c r="B19666" t="s">
        <v>114</v>
      </c>
      <c r="C19666" t="s">
        <v>28827</v>
      </c>
      <c r="D19666" t="s">
        <v>13</v>
      </c>
      <c r="E19666" t="s">
        <v>14</v>
      </c>
      <c r="F19666" t="s">
        <v>26</v>
      </c>
      <c r="G19666" s="3">
        <v>45218.894861111112</v>
      </c>
      <c r="H19666" s="1">
        <v>115000</v>
      </c>
      <c r="I19666" t="s">
        <v>1044</v>
      </c>
      <c r="J19666" t="s">
        <v>18176</v>
      </c>
    </row>
    <row r="19667" spans="1:10">
      <c r="A19667" t="s">
        <v>10</v>
      </c>
      <c r="B19667" t="s">
        <v>10</v>
      </c>
      <c r="C19667" t="s">
        <v>24</v>
      </c>
      <c r="D19667" t="s">
        <v>13</v>
      </c>
      <c r="E19667" t="s">
        <v>25</v>
      </c>
      <c r="F19667" t="s">
        <v>26</v>
      </c>
      <c r="G19667" s="3">
        <v>45184.877245370371</v>
      </c>
      <c r="H19667" s="1">
        <v>84000</v>
      </c>
      <c r="I19667" t="s">
        <v>19119</v>
      </c>
      <c r="J19667" t="s">
        <v>28828</v>
      </c>
    </row>
    <row r="19668" spans="1:10">
      <c r="A19668" t="s">
        <v>10</v>
      </c>
      <c r="B19668" t="s">
        <v>3127</v>
      </c>
      <c r="C19668" t="s">
        <v>521</v>
      </c>
      <c r="D19668" t="s">
        <v>13</v>
      </c>
      <c r="E19668" t="s">
        <v>14</v>
      </c>
      <c r="F19668" t="s">
        <v>26</v>
      </c>
      <c r="G19668" s="3">
        <v>44931.877557870372</v>
      </c>
      <c r="H19668" s="1">
        <v>126650</v>
      </c>
      <c r="I19668" t="s">
        <v>420</v>
      </c>
      <c r="J19668" t="s">
        <v>338</v>
      </c>
    </row>
    <row r="19669" spans="1:10">
      <c r="A19669" t="s">
        <v>33</v>
      </c>
      <c r="B19669" t="s">
        <v>28829</v>
      </c>
      <c r="C19669" t="s">
        <v>4723</v>
      </c>
      <c r="D19669" t="s">
        <v>13</v>
      </c>
      <c r="E19669" t="s">
        <v>14</v>
      </c>
      <c r="F19669" t="s">
        <v>26</v>
      </c>
      <c r="G19669" s="3">
        <v>45044.876597222225</v>
      </c>
      <c r="H19669" s="1">
        <v>51082.80078125</v>
      </c>
      <c r="I19669" t="s">
        <v>28830</v>
      </c>
    </row>
    <row r="19670" spans="1:10">
      <c r="A19670" t="s">
        <v>33</v>
      </c>
      <c r="B19670" t="s">
        <v>33</v>
      </c>
      <c r="C19670" t="s">
        <v>536</v>
      </c>
      <c r="D19670" t="s">
        <v>13</v>
      </c>
      <c r="E19670" t="s">
        <v>14</v>
      </c>
      <c r="F19670" t="s">
        <v>26</v>
      </c>
      <c r="G19670" s="3">
        <v>45089.875150462962</v>
      </c>
      <c r="H19670" s="1">
        <v>88602.5</v>
      </c>
      <c r="I19670" t="s">
        <v>2250</v>
      </c>
      <c r="J19670" t="s">
        <v>2251</v>
      </c>
    </row>
    <row r="19671" spans="1:10">
      <c r="A19671" t="s">
        <v>33</v>
      </c>
      <c r="B19671" t="s">
        <v>11300</v>
      </c>
      <c r="C19671" t="s">
        <v>3580</v>
      </c>
      <c r="D19671" t="s">
        <v>13</v>
      </c>
      <c r="E19671" t="s">
        <v>14</v>
      </c>
      <c r="F19671" t="s">
        <v>26</v>
      </c>
      <c r="G19671" s="3">
        <v>44949.876481481479</v>
      </c>
      <c r="H19671" s="1">
        <v>144481.5</v>
      </c>
      <c r="I19671" t="s">
        <v>4689</v>
      </c>
    </row>
    <row r="19672" spans="1:10">
      <c r="A19672" t="s">
        <v>73</v>
      </c>
      <c r="B19672" t="s">
        <v>28831</v>
      </c>
      <c r="C19672" t="s">
        <v>24</v>
      </c>
      <c r="D19672" t="s">
        <v>111</v>
      </c>
      <c r="E19672" t="s">
        <v>25</v>
      </c>
      <c r="F19672" t="s">
        <v>26</v>
      </c>
      <c r="G19672" s="3">
        <v>45215.893958333334</v>
      </c>
      <c r="H19672" s="1">
        <v>205000</v>
      </c>
      <c r="I19672" t="s">
        <v>20012</v>
      </c>
      <c r="J19672" t="s">
        <v>28832</v>
      </c>
    </row>
    <row r="19673" spans="1:10">
      <c r="A19673" t="s">
        <v>18</v>
      </c>
      <c r="B19673" t="s">
        <v>184</v>
      </c>
      <c r="C19673" t="s">
        <v>1908</v>
      </c>
      <c r="D19673" t="s">
        <v>13</v>
      </c>
      <c r="E19673" t="s">
        <v>14</v>
      </c>
      <c r="F19673" t="s">
        <v>26</v>
      </c>
      <c r="G19673" s="3">
        <v>45070.880624999998</v>
      </c>
      <c r="H19673" s="1">
        <v>106500</v>
      </c>
      <c r="I19673" t="s">
        <v>88</v>
      </c>
      <c r="J19673" t="s">
        <v>28833</v>
      </c>
    </row>
    <row r="19674" spans="1:10">
      <c r="A19674" t="s">
        <v>18</v>
      </c>
      <c r="B19674" t="s">
        <v>18</v>
      </c>
      <c r="C19674" t="s">
        <v>24</v>
      </c>
      <c r="D19674" t="s">
        <v>13</v>
      </c>
      <c r="E19674" t="s">
        <v>25</v>
      </c>
      <c r="F19674" t="s">
        <v>26</v>
      </c>
      <c r="G19674" s="3">
        <v>44980.891597222224</v>
      </c>
      <c r="H19674" s="1">
        <v>80000</v>
      </c>
      <c r="I19674" t="s">
        <v>1378</v>
      </c>
      <c r="J19674" t="s">
        <v>28834</v>
      </c>
    </row>
    <row r="19675" spans="1:10">
      <c r="A19675" t="s">
        <v>212</v>
      </c>
      <c r="B19675" t="s">
        <v>212</v>
      </c>
      <c r="C19675" t="s">
        <v>1405</v>
      </c>
      <c r="D19675" t="s">
        <v>13</v>
      </c>
      <c r="E19675" t="s">
        <v>14</v>
      </c>
      <c r="F19675" t="s">
        <v>26</v>
      </c>
      <c r="G19675" s="3">
        <v>45097.896631944444</v>
      </c>
      <c r="H19675" s="1">
        <v>157500</v>
      </c>
      <c r="I19675" t="s">
        <v>2348</v>
      </c>
      <c r="J19675" t="s">
        <v>4757</v>
      </c>
    </row>
    <row r="19676" spans="1:10">
      <c r="A19676" t="s">
        <v>33</v>
      </c>
      <c r="B19676" t="s">
        <v>13420</v>
      </c>
      <c r="C19676" t="s">
        <v>1291</v>
      </c>
      <c r="D19676" t="s">
        <v>13</v>
      </c>
      <c r="E19676" t="s">
        <v>14</v>
      </c>
      <c r="F19676" t="s">
        <v>26</v>
      </c>
      <c r="G19676" s="3">
        <v>45009.877129629633</v>
      </c>
      <c r="H19676" s="1">
        <v>110500</v>
      </c>
      <c r="I19676" t="s">
        <v>5761</v>
      </c>
      <c r="J19676" t="s">
        <v>1643</v>
      </c>
    </row>
    <row r="19677" spans="1:10">
      <c r="A19677" t="s">
        <v>33</v>
      </c>
      <c r="B19677" t="s">
        <v>33</v>
      </c>
      <c r="C19677" t="s">
        <v>325</v>
      </c>
      <c r="D19677" t="s">
        <v>13</v>
      </c>
      <c r="E19677" t="s">
        <v>14</v>
      </c>
      <c r="F19677" t="s">
        <v>26</v>
      </c>
      <c r="G19677" s="3">
        <v>44966.934953703705</v>
      </c>
      <c r="H19677" s="1">
        <v>70000</v>
      </c>
      <c r="I19677" t="s">
        <v>3549</v>
      </c>
      <c r="J19677" t="s">
        <v>26327</v>
      </c>
    </row>
    <row r="19678" spans="1:10">
      <c r="A19678" t="s">
        <v>33</v>
      </c>
      <c r="B19678" t="s">
        <v>33</v>
      </c>
      <c r="C19678" t="s">
        <v>662</v>
      </c>
      <c r="D19678" t="s">
        <v>13</v>
      </c>
      <c r="E19678" t="s">
        <v>14</v>
      </c>
      <c r="F19678" t="s">
        <v>26</v>
      </c>
      <c r="G19678" s="3">
        <v>45135.875578703701</v>
      </c>
      <c r="H19678" s="1">
        <v>73000</v>
      </c>
      <c r="I19678" t="s">
        <v>6250</v>
      </c>
      <c r="J19678" t="s">
        <v>9253</v>
      </c>
    </row>
    <row r="19679" spans="1:10">
      <c r="A19679" t="s">
        <v>18</v>
      </c>
      <c r="B19679" t="s">
        <v>18</v>
      </c>
      <c r="C19679" t="s">
        <v>24</v>
      </c>
      <c r="D19679" t="s">
        <v>13</v>
      </c>
      <c r="E19679" t="s">
        <v>25</v>
      </c>
      <c r="F19679" t="s">
        <v>26</v>
      </c>
      <c r="G19679" s="3">
        <v>44991.913287037038</v>
      </c>
      <c r="H19679" s="1">
        <v>111000</v>
      </c>
      <c r="I19679" t="s">
        <v>28835</v>
      </c>
      <c r="J19679" t="s">
        <v>344</v>
      </c>
    </row>
    <row r="19680" spans="1:10">
      <c r="A19680" t="s">
        <v>73</v>
      </c>
      <c r="B19680" t="s">
        <v>28836</v>
      </c>
      <c r="C19680" t="s">
        <v>509</v>
      </c>
      <c r="D19680" t="s">
        <v>13</v>
      </c>
      <c r="E19680" t="s">
        <v>14</v>
      </c>
      <c r="F19680" t="s">
        <v>509</v>
      </c>
      <c r="G19680" s="3">
        <v>44951.917824074073</v>
      </c>
      <c r="H19680" s="1">
        <v>147500</v>
      </c>
      <c r="I19680" t="s">
        <v>1185</v>
      </c>
      <c r="J19680" t="s">
        <v>1186</v>
      </c>
    </row>
    <row r="19681" spans="1:10">
      <c r="A19681" t="s">
        <v>10</v>
      </c>
      <c r="B19681" t="s">
        <v>10</v>
      </c>
      <c r="C19681" t="s">
        <v>119</v>
      </c>
      <c r="D19681" t="s">
        <v>13</v>
      </c>
      <c r="E19681" t="s">
        <v>14</v>
      </c>
      <c r="F19681" t="s">
        <v>26</v>
      </c>
      <c r="G19681" s="3">
        <v>45071.903553240743</v>
      </c>
      <c r="H19681" s="1">
        <v>125000</v>
      </c>
      <c r="I19681" t="s">
        <v>8239</v>
      </c>
      <c r="J19681" t="s">
        <v>613</v>
      </c>
    </row>
    <row r="19682" spans="1:10">
      <c r="A19682" t="s">
        <v>18</v>
      </c>
      <c r="B19682" t="s">
        <v>184</v>
      </c>
      <c r="C19682" t="s">
        <v>1739</v>
      </c>
      <c r="D19682" t="s">
        <v>13</v>
      </c>
      <c r="E19682" t="s">
        <v>14</v>
      </c>
      <c r="F19682" t="s">
        <v>26</v>
      </c>
      <c r="G19682" s="3">
        <v>45154.892638888887</v>
      </c>
      <c r="H19682" s="1">
        <v>130000</v>
      </c>
      <c r="I19682" t="s">
        <v>8180</v>
      </c>
      <c r="J19682" t="s">
        <v>2058</v>
      </c>
    </row>
    <row r="19683" spans="1:10">
      <c r="A19683" t="s">
        <v>73</v>
      </c>
      <c r="B19683" t="s">
        <v>28837</v>
      </c>
      <c r="C19683" t="s">
        <v>1053</v>
      </c>
      <c r="D19683" t="s">
        <v>13</v>
      </c>
      <c r="E19683" t="s">
        <v>14</v>
      </c>
      <c r="F19683" t="s">
        <v>1054</v>
      </c>
      <c r="G19683" s="3">
        <v>44991.940358796295</v>
      </c>
      <c r="H19683" s="1">
        <v>89100</v>
      </c>
      <c r="I19683" t="s">
        <v>9101</v>
      </c>
      <c r="J19683" t="s">
        <v>9102</v>
      </c>
    </row>
    <row r="19684" spans="1:10">
      <c r="A19684" t="s">
        <v>10</v>
      </c>
      <c r="B19684" t="s">
        <v>28838</v>
      </c>
      <c r="C19684" t="s">
        <v>24</v>
      </c>
      <c r="D19684" t="s">
        <v>13</v>
      </c>
      <c r="E19684" t="s">
        <v>25</v>
      </c>
      <c r="F19684" t="s">
        <v>26</v>
      </c>
      <c r="G19684" s="3">
        <v>44999.880567129629</v>
      </c>
      <c r="H19684" s="1">
        <v>165000</v>
      </c>
      <c r="I19684" t="s">
        <v>28839</v>
      </c>
      <c r="J19684" t="s">
        <v>4982</v>
      </c>
    </row>
    <row r="19685" spans="1:10">
      <c r="A19685" t="s">
        <v>33</v>
      </c>
      <c r="B19685" t="s">
        <v>1001</v>
      </c>
      <c r="C19685" t="s">
        <v>157</v>
      </c>
      <c r="D19685" t="s">
        <v>13</v>
      </c>
      <c r="E19685" t="s">
        <v>14</v>
      </c>
      <c r="F19685" t="s">
        <v>26</v>
      </c>
      <c r="G19685" s="3">
        <v>45027.875914351855</v>
      </c>
      <c r="H19685" s="1">
        <v>117500</v>
      </c>
      <c r="I19685" t="s">
        <v>7879</v>
      </c>
      <c r="J19685" t="s">
        <v>1034</v>
      </c>
    </row>
    <row r="19686" spans="1:10">
      <c r="A19686" t="s">
        <v>33</v>
      </c>
      <c r="B19686" t="s">
        <v>3550</v>
      </c>
      <c r="C19686" t="s">
        <v>232</v>
      </c>
      <c r="D19686" t="s">
        <v>13</v>
      </c>
      <c r="E19686" t="s">
        <v>14</v>
      </c>
      <c r="F19686" t="s">
        <v>26</v>
      </c>
      <c r="G19686" s="3">
        <v>45034.8749537037</v>
      </c>
      <c r="H19686" s="1">
        <v>185000</v>
      </c>
      <c r="I19686" t="s">
        <v>28840</v>
      </c>
      <c r="J19686" t="s">
        <v>28841</v>
      </c>
    </row>
    <row r="19687" spans="1:10">
      <c r="A19687" t="s">
        <v>73</v>
      </c>
      <c r="B19687" t="s">
        <v>367</v>
      </c>
      <c r="C19687" t="s">
        <v>1109</v>
      </c>
      <c r="D19687" t="s">
        <v>13</v>
      </c>
      <c r="E19687" t="s">
        <v>14</v>
      </c>
      <c r="F19687" t="s">
        <v>1110</v>
      </c>
      <c r="G19687" s="3">
        <v>45061.939270833333</v>
      </c>
      <c r="H19687" s="1">
        <v>45000</v>
      </c>
      <c r="I19687" t="s">
        <v>3728</v>
      </c>
      <c r="J19687" t="s">
        <v>28842</v>
      </c>
    </row>
    <row r="19688" spans="1:10">
      <c r="A19688" t="s">
        <v>18</v>
      </c>
      <c r="B19688" t="s">
        <v>328</v>
      </c>
      <c r="C19688" t="s">
        <v>40</v>
      </c>
      <c r="D19688" t="s">
        <v>13</v>
      </c>
      <c r="E19688" t="s">
        <v>14</v>
      </c>
      <c r="F19688" t="s">
        <v>26</v>
      </c>
      <c r="G19688" s="3">
        <v>45225.914386574077</v>
      </c>
      <c r="H19688" s="1">
        <v>140000</v>
      </c>
      <c r="I19688" t="s">
        <v>1156</v>
      </c>
      <c r="J19688" t="s">
        <v>28843</v>
      </c>
    </row>
    <row r="19689" spans="1:10">
      <c r="A19689" t="s">
        <v>18</v>
      </c>
      <c r="B19689" t="s">
        <v>18</v>
      </c>
      <c r="C19689" t="s">
        <v>388</v>
      </c>
      <c r="D19689" t="s">
        <v>13</v>
      </c>
      <c r="E19689" t="s">
        <v>14</v>
      </c>
      <c r="F19689" t="s">
        <v>20</v>
      </c>
      <c r="G19689" s="3">
        <v>45029.902245370373</v>
      </c>
      <c r="H19689" s="1">
        <v>145000</v>
      </c>
      <c r="I19689" t="s">
        <v>5281</v>
      </c>
      <c r="J19689" t="s">
        <v>28844</v>
      </c>
    </row>
    <row r="19690" spans="1:10">
      <c r="A19690" t="s">
        <v>10</v>
      </c>
      <c r="B19690" t="s">
        <v>10</v>
      </c>
      <c r="C19690" t="s">
        <v>24</v>
      </c>
      <c r="D19690" t="s">
        <v>13</v>
      </c>
      <c r="E19690" t="s">
        <v>25</v>
      </c>
      <c r="F19690" t="s">
        <v>26</v>
      </c>
      <c r="G19690" s="3">
        <v>45016.879548611112</v>
      </c>
      <c r="H19690" s="1">
        <v>56814</v>
      </c>
      <c r="I19690" t="s">
        <v>28845</v>
      </c>
      <c r="J19690" t="s">
        <v>301</v>
      </c>
    </row>
    <row r="19691" spans="1:10">
      <c r="A19691" t="s">
        <v>10</v>
      </c>
      <c r="B19691" t="s">
        <v>28846</v>
      </c>
      <c r="C19691" t="s">
        <v>165</v>
      </c>
      <c r="D19691" t="s">
        <v>13</v>
      </c>
      <c r="E19691" t="s">
        <v>14</v>
      </c>
      <c r="F19691" t="s">
        <v>26</v>
      </c>
      <c r="G19691" s="3">
        <v>45012.879282407404</v>
      </c>
      <c r="H19691" s="1">
        <v>116950</v>
      </c>
      <c r="I19691" t="s">
        <v>272</v>
      </c>
      <c r="J19691" t="s">
        <v>28847</v>
      </c>
    </row>
    <row r="19692" spans="1:10">
      <c r="A19692" t="s">
        <v>33</v>
      </c>
      <c r="B19692" t="s">
        <v>28848</v>
      </c>
      <c r="C19692" t="s">
        <v>536</v>
      </c>
      <c r="D19692" t="s">
        <v>13</v>
      </c>
      <c r="E19692" t="s">
        <v>14</v>
      </c>
      <c r="F19692" t="s">
        <v>26</v>
      </c>
      <c r="G19692" s="3">
        <v>45279.875381944446</v>
      </c>
      <c r="H19692" s="1">
        <v>71678</v>
      </c>
      <c r="I19692" t="s">
        <v>1372</v>
      </c>
      <c r="J19692" t="s">
        <v>5002</v>
      </c>
    </row>
    <row r="19693" spans="1:10">
      <c r="A19693" t="s">
        <v>10</v>
      </c>
      <c r="B19693" t="s">
        <v>10</v>
      </c>
      <c r="C19693" t="s">
        <v>1644</v>
      </c>
      <c r="E19693" t="s">
        <v>14</v>
      </c>
      <c r="F19693" t="s">
        <v>26</v>
      </c>
      <c r="G19693" s="3">
        <v>45048.879016203704</v>
      </c>
      <c r="H19693" s="1">
        <v>90000</v>
      </c>
      <c r="I19693" t="s">
        <v>88</v>
      </c>
      <c r="J19693" t="s">
        <v>1645</v>
      </c>
    </row>
    <row r="19694" spans="1:10">
      <c r="A19694" t="s">
        <v>33</v>
      </c>
      <c r="B19694" t="s">
        <v>17435</v>
      </c>
      <c r="C19694" t="s">
        <v>108</v>
      </c>
      <c r="D19694" t="s">
        <v>13</v>
      </c>
      <c r="E19694" t="s">
        <v>14</v>
      </c>
      <c r="F19694" t="s">
        <v>26</v>
      </c>
      <c r="G19694" s="3">
        <v>45008.875833333332</v>
      </c>
      <c r="H19694" s="1">
        <v>74500</v>
      </c>
      <c r="I19694" t="s">
        <v>28849</v>
      </c>
      <c r="J19694" t="s">
        <v>1095</v>
      </c>
    </row>
    <row r="19695" spans="1:10">
      <c r="A19695" t="s">
        <v>73</v>
      </c>
      <c r="B19695" t="s">
        <v>73</v>
      </c>
      <c r="C19695" t="s">
        <v>232</v>
      </c>
      <c r="D19695" t="s">
        <v>13</v>
      </c>
      <c r="E19695" t="s">
        <v>14</v>
      </c>
      <c r="F19695" t="s">
        <v>20</v>
      </c>
      <c r="G19695" s="3">
        <v>45205.886666666665</v>
      </c>
      <c r="H19695" s="1">
        <v>135000</v>
      </c>
      <c r="I19695" t="s">
        <v>88</v>
      </c>
      <c r="J19695" t="s">
        <v>28850</v>
      </c>
    </row>
    <row r="19696" spans="1:10">
      <c r="A19696" t="s">
        <v>10</v>
      </c>
      <c r="B19696" t="s">
        <v>28851</v>
      </c>
      <c r="C19696" t="s">
        <v>28852</v>
      </c>
      <c r="D19696" t="s">
        <v>13</v>
      </c>
      <c r="E19696" t="s">
        <v>14</v>
      </c>
      <c r="F19696" t="s">
        <v>26</v>
      </c>
      <c r="G19696" s="3">
        <v>45230.915300925924</v>
      </c>
      <c r="H19696" s="1">
        <v>240000</v>
      </c>
      <c r="I19696" t="s">
        <v>22692</v>
      </c>
    </row>
    <row r="19697" spans="1:10">
      <c r="A19697" t="s">
        <v>33</v>
      </c>
      <c r="B19697" t="s">
        <v>28853</v>
      </c>
      <c r="C19697" t="s">
        <v>5077</v>
      </c>
      <c r="D19697" t="s">
        <v>13</v>
      </c>
      <c r="E19697" t="s">
        <v>14</v>
      </c>
      <c r="F19697" t="s">
        <v>26</v>
      </c>
      <c r="G19697" s="3">
        <v>45230.915127314816</v>
      </c>
      <c r="H19697" s="1">
        <v>90000</v>
      </c>
      <c r="I19697" t="s">
        <v>5078</v>
      </c>
      <c r="J19697" t="s">
        <v>28854</v>
      </c>
    </row>
    <row r="19698" spans="1:10">
      <c r="A19698" t="s">
        <v>18</v>
      </c>
      <c r="B19698" t="s">
        <v>28241</v>
      </c>
      <c r="C19698" t="s">
        <v>2706</v>
      </c>
      <c r="D19698" t="s">
        <v>13</v>
      </c>
      <c r="E19698" t="s">
        <v>14</v>
      </c>
      <c r="F19698" t="s">
        <v>26</v>
      </c>
      <c r="G19698" s="3">
        <v>45180.880208333336</v>
      </c>
      <c r="H19698" s="1">
        <v>60000</v>
      </c>
      <c r="I19698" t="s">
        <v>257</v>
      </c>
      <c r="J19698" t="s">
        <v>11693</v>
      </c>
    </row>
    <row r="19699" spans="1:10">
      <c r="A19699" t="s">
        <v>1537</v>
      </c>
      <c r="B19699" t="s">
        <v>28855</v>
      </c>
      <c r="C19699" t="s">
        <v>3634</v>
      </c>
      <c r="D19699" t="s">
        <v>13</v>
      </c>
      <c r="E19699" t="s">
        <v>14</v>
      </c>
      <c r="F19699" t="s">
        <v>198</v>
      </c>
      <c r="G19699" s="3">
        <v>45048.892592592594</v>
      </c>
      <c r="H19699" s="1">
        <v>89100</v>
      </c>
      <c r="I19699" t="s">
        <v>172</v>
      </c>
      <c r="J19699" t="s">
        <v>28856</v>
      </c>
    </row>
    <row r="19700" spans="1:10">
      <c r="A19700" t="s">
        <v>73</v>
      </c>
      <c r="B19700" t="s">
        <v>73</v>
      </c>
      <c r="C19700" t="s">
        <v>232</v>
      </c>
      <c r="D19700" t="s">
        <v>13</v>
      </c>
      <c r="E19700" t="s">
        <v>14</v>
      </c>
      <c r="F19700" t="s">
        <v>26</v>
      </c>
      <c r="G19700" s="3">
        <v>45279.881874999999</v>
      </c>
      <c r="H19700" s="1">
        <v>175000</v>
      </c>
      <c r="I19700" t="s">
        <v>9724</v>
      </c>
      <c r="J19700" t="s">
        <v>28857</v>
      </c>
    </row>
    <row r="19701" spans="1:10">
      <c r="A19701" t="s">
        <v>18</v>
      </c>
      <c r="B19701" t="s">
        <v>28858</v>
      </c>
      <c r="C19701" t="s">
        <v>5513</v>
      </c>
      <c r="D19701" t="s">
        <v>13</v>
      </c>
      <c r="E19701" t="s">
        <v>14</v>
      </c>
      <c r="F19701" t="s">
        <v>5513</v>
      </c>
      <c r="G19701" s="3">
        <v>45124.951099537036</v>
      </c>
      <c r="H19701" s="1">
        <v>147500</v>
      </c>
      <c r="I19701" t="s">
        <v>5514</v>
      </c>
      <c r="J19701" t="s">
        <v>28859</v>
      </c>
    </row>
    <row r="19702" spans="1:10">
      <c r="A19702" t="s">
        <v>10</v>
      </c>
      <c r="B19702" t="s">
        <v>10</v>
      </c>
      <c r="C19702" t="s">
        <v>508</v>
      </c>
      <c r="D19702" t="s">
        <v>13</v>
      </c>
      <c r="E19702" t="s">
        <v>14</v>
      </c>
      <c r="F19702" t="s">
        <v>509</v>
      </c>
      <c r="G19702" s="3">
        <v>44938.906863425924</v>
      </c>
      <c r="H19702" s="1">
        <v>87307.5</v>
      </c>
      <c r="I19702" t="s">
        <v>20876</v>
      </c>
      <c r="J19702" t="s">
        <v>338</v>
      </c>
    </row>
    <row r="19703" spans="1:10">
      <c r="A19703" t="s">
        <v>33</v>
      </c>
      <c r="B19703" t="s">
        <v>33</v>
      </c>
      <c r="C19703" t="s">
        <v>441</v>
      </c>
      <c r="D19703" t="s">
        <v>100</v>
      </c>
      <c r="E19703" t="s">
        <v>14</v>
      </c>
      <c r="F19703" t="s">
        <v>26</v>
      </c>
      <c r="G19703" s="3">
        <v>44988.876597222225</v>
      </c>
      <c r="H19703" s="1">
        <v>77500</v>
      </c>
      <c r="I19703" t="s">
        <v>14310</v>
      </c>
      <c r="J19703" t="s">
        <v>203</v>
      </c>
    </row>
    <row r="19704" spans="1:10">
      <c r="A19704" t="s">
        <v>33</v>
      </c>
      <c r="B19704" t="s">
        <v>33</v>
      </c>
      <c r="C19704" t="s">
        <v>24</v>
      </c>
      <c r="D19704" t="s">
        <v>13</v>
      </c>
      <c r="E19704" t="s">
        <v>25</v>
      </c>
      <c r="F19704" t="s">
        <v>26</v>
      </c>
      <c r="G19704" s="3">
        <v>45099.875648148147</v>
      </c>
      <c r="H19704" s="1">
        <v>127000</v>
      </c>
      <c r="I19704" t="s">
        <v>6567</v>
      </c>
      <c r="J19704" t="s">
        <v>699</v>
      </c>
    </row>
    <row r="19705" spans="1:10">
      <c r="A19705" t="s">
        <v>10</v>
      </c>
      <c r="B19705" t="s">
        <v>1763</v>
      </c>
      <c r="C19705" t="s">
        <v>243</v>
      </c>
      <c r="D19705" t="s">
        <v>13</v>
      </c>
      <c r="E19705" t="s">
        <v>14</v>
      </c>
      <c r="F19705" t="s">
        <v>26</v>
      </c>
      <c r="G19705" s="3">
        <v>45180.877870370372</v>
      </c>
      <c r="H19705" s="1">
        <v>121162.5</v>
      </c>
      <c r="I19705" t="s">
        <v>368</v>
      </c>
    </row>
    <row r="19706" spans="1:10">
      <c r="A19706" t="s">
        <v>73</v>
      </c>
      <c r="B19706" t="s">
        <v>28860</v>
      </c>
      <c r="C19706" t="s">
        <v>1461</v>
      </c>
      <c r="D19706" t="s">
        <v>13</v>
      </c>
      <c r="E19706" t="s">
        <v>14</v>
      </c>
      <c r="F19706" t="s">
        <v>26</v>
      </c>
      <c r="G19706" s="3">
        <v>45209.880509259259</v>
      </c>
      <c r="H19706" s="1">
        <v>165000</v>
      </c>
      <c r="I19706" t="s">
        <v>28861</v>
      </c>
      <c r="J19706" t="s">
        <v>17643</v>
      </c>
    </row>
    <row r="19707" spans="1:10">
      <c r="A19707" t="s">
        <v>33</v>
      </c>
      <c r="B19707" t="s">
        <v>28862</v>
      </c>
      <c r="C19707" t="s">
        <v>325</v>
      </c>
      <c r="D19707" t="s">
        <v>13</v>
      </c>
      <c r="E19707" t="s">
        <v>14</v>
      </c>
      <c r="F19707" t="s">
        <v>26</v>
      </c>
      <c r="G19707" s="3">
        <v>45173.90011574074</v>
      </c>
      <c r="H19707" s="1">
        <v>100000</v>
      </c>
      <c r="I19707" t="s">
        <v>28863</v>
      </c>
      <c r="J19707" t="s">
        <v>28864</v>
      </c>
    </row>
    <row r="19708" spans="1:10">
      <c r="A19708" t="s">
        <v>10</v>
      </c>
      <c r="B19708" t="s">
        <v>10</v>
      </c>
      <c r="C19708" t="s">
        <v>24</v>
      </c>
      <c r="D19708" t="s">
        <v>111</v>
      </c>
      <c r="E19708" t="s">
        <v>25</v>
      </c>
      <c r="F19708" t="s">
        <v>26</v>
      </c>
      <c r="G19708" s="3">
        <v>45217.878136574072</v>
      </c>
      <c r="H19708" s="1">
        <v>115000</v>
      </c>
      <c r="I19708" t="s">
        <v>28694</v>
      </c>
      <c r="J19708" t="s">
        <v>2035</v>
      </c>
    </row>
    <row r="19709" spans="1:10">
      <c r="A19709" t="s">
        <v>10</v>
      </c>
      <c r="B19709" t="s">
        <v>10</v>
      </c>
      <c r="C19709" t="s">
        <v>24</v>
      </c>
      <c r="D19709" t="s">
        <v>13</v>
      </c>
      <c r="E19709" t="s">
        <v>25</v>
      </c>
      <c r="F19709" t="s">
        <v>20</v>
      </c>
      <c r="G19709" s="3">
        <v>45145.936863425923</v>
      </c>
      <c r="H19709" s="1">
        <v>150000</v>
      </c>
      <c r="I19709" t="s">
        <v>335</v>
      </c>
      <c r="J19709" t="s">
        <v>819</v>
      </c>
    </row>
    <row r="19710" spans="1:10">
      <c r="A19710" t="s">
        <v>10</v>
      </c>
      <c r="B19710" t="s">
        <v>10</v>
      </c>
      <c r="C19710" t="s">
        <v>9645</v>
      </c>
      <c r="D19710" t="s">
        <v>13</v>
      </c>
      <c r="E19710" t="s">
        <v>14</v>
      </c>
      <c r="F19710" t="s">
        <v>26</v>
      </c>
      <c r="G19710" s="3">
        <v>45257.879212962966</v>
      </c>
      <c r="H19710" s="1">
        <v>70000</v>
      </c>
      <c r="I19710" t="s">
        <v>366</v>
      </c>
    </row>
    <row r="19711" spans="1:10">
      <c r="A19711" t="s">
        <v>10</v>
      </c>
      <c r="B19711" t="s">
        <v>26629</v>
      </c>
      <c r="C19711" t="s">
        <v>441</v>
      </c>
      <c r="D19711" t="s">
        <v>13</v>
      </c>
      <c r="E19711" t="s">
        <v>14</v>
      </c>
      <c r="F19711" t="s">
        <v>26</v>
      </c>
      <c r="G19711" s="3">
        <v>45266.930810185186</v>
      </c>
      <c r="H19711" s="1">
        <v>205000</v>
      </c>
      <c r="I19711" t="s">
        <v>1989</v>
      </c>
      <c r="J19711" t="s">
        <v>1990</v>
      </c>
    </row>
    <row r="19712" spans="1:10">
      <c r="A19712" t="s">
        <v>77</v>
      </c>
      <c r="B19712" t="s">
        <v>3793</v>
      </c>
      <c r="C19712" t="s">
        <v>2198</v>
      </c>
      <c r="D19712" t="s">
        <v>13</v>
      </c>
      <c r="E19712" t="s">
        <v>14</v>
      </c>
      <c r="F19712" t="s">
        <v>26</v>
      </c>
      <c r="G19712" s="3">
        <v>45120.876354166663</v>
      </c>
      <c r="H19712" s="1">
        <v>87555</v>
      </c>
      <c r="I19712" t="s">
        <v>7873</v>
      </c>
      <c r="J19712" t="s">
        <v>7874</v>
      </c>
    </row>
    <row r="19713" spans="1:10">
      <c r="A19713" t="s">
        <v>10</v>
      </c>
      <c r="B19713" t="s">
        <v>10</v>
      </c>
      <c r="C19713" t="s">
        <v>24</v>
      </c>
      <c r="D19713" t="s">
        <v>13</v>
      </c>
      <c r="E19713" t="s">
        <v>25</v>
      </c>
      <c r="F19713" t="s">
        <v>26</v>
      </c>
      <c r="G19713" s="3">
        <v>45258.877314814818</v>
      </c>
      <c r="H19713" s="1">
        <v>155000</v>
      </c>
      <c r="I19713" t="s">
        <v>4708</v>
      </c>
      <c r="J19713" t="s">
        <v>28865</v>
      </c>
    </row>
    <row r="19714" spans="1:10">
      <c r="A19714" t="s">
        <v>18</v>
      </c>
      <c r="B19714" t="s">
        <v>18</v>
      </c>
      <c r="C19714" t="s">
        <v>243</v>
      </c>
      <c r="D19714" t="s">
        <v>13</v>
      </c>
      <c r="E19714" t="s">
        <v>14</v>
      </c>
      <c r="F19714" t="s">
        <v>26</v>
      </c>
      <c r="G19714" s="3">
        <v>45215.89371527778</v>
      </c>
      <c r="H19714" s="1">
        <v>125000</v>
      </c>
      <c r="I19714" t="s">
        <v>13915</v>
      </c>
      <c r="J19714" t="s">
        <v>8019</v>
      </c>
    </row>
    <row r="19715" spans="1:10">
      <c r="A19715" t="s">
        <v>73</v>
      </c>
      <c r="B19715" t="s">
        <v>28866</v>
      </c>
      <c r="C19715" t="s">
        <v>3062</v>
      </c>
      <c r="D19715" t="s">
        <v>13</v>
      </c>
      <c r="E19715" t="s">
        <v>14</v>
      </c>
      <c r="F19715" t="s">
        <v>198</v>
      </c>
      <c r="G19715" s="3">
        <v>45155.893263888887</v>
      </c>
      <c r="H19715" s="1">
        <v>89100</v>
      </c>
      <c r="I19715" t="s">
        <v>12379</v>
      </c>
      <c r="J19715" t="s">
        <v>12380</v>
      </c>
    </row>
    <row r="19716" spans="1:10">
      <c r="A19716" t="s">
        <v>73</v>
      </c>
      <c r="B19716" t="s">
        <v>73</v>
      </c>
      <c r="C19716" t="s">
        <v>956</v>
      </c>
      <c r="D19716" t="s">
        <v>13</v>
      </c>
      <c r="E19716" t="s">
        <v>14</v>
      </c>
      <c r="F19716" t="s">
        <v>26</v>
      </c>
      <c r="G19716" s="3">
        <v>44993.881643518522</v>
      </c>
      <c r="H19716" s="1">
        <v>160000</v>
      </c>
      <c r="I19716" t="s">
        <v>9030</v>
      </c>
      <c r="J19716" t="s">
        <v>28867</v>
      </c>
    </row>
    <row r="19717" spans="1:10">
      <c r="A19717" t="s">
        <v>18</v>
      </c>
      <c r="B19717" t="s">
        <v>1533</v>
      </c>
      <c r="C19717" t="s">
        <v>56</v>
      </c>
      <c r="D19717" t="s">
        <v>13</v>
      </c>
      <c r="E19717" t="s">
        <v>14</v>
      </c>
      <c r="F19717" t="s">
        <v>26</v>
      </c>
      <c r="G19717" s="3">
        <v>45063.891516203701</v>
      </c>
      <c r="H19717" s="1">
        <v>95000</v>
      </c>
      <c r="I19717" t="s">
        <v>28868</v>
      </c>
      <c r="J19717" t="s">
        <v>28869</v>
      </c>
    </row>
    <row r="19718" spans="1:10">
      <c r="A19718" t="s">
        <v>73</v>
      </c>
      <c r="B19718" t="s">
        <v>14129</v>
      </c>
      <c r="C19718" t="s">
        <v>24</v>
      </c>
      <c r="D19718" t="s">
        <v>13</v>
      </c>
      <c r="E19718" t="s">
        <v>25</v>
      </c>
      <c r="F19718" t="s">
        <v>4917</v>
      </c>
      <c r="G19718" s="3">
        <v>45020.90766203704</v>
      </c>
      <c r="H19718" s="1">
        <v>105000</v>
      </c>
      <c r="I19718" t="s">
        <v>405</v>
      </c>
      <c r="J19718" t="s">
        <v>28870</v>
      </c>
    </row>
    <row r="19719" spans="1:10">
      <c r="A19719" t="s">
        <v>33</v>
      </c>
      <c r="B19719" t="s">
        <v>1249</v>
      </c>
      <c r="C19719" t="s">
        <v>1250</v>
      </c>
      <c r="D19719" t="s">
        <v>100</v>
      </c>
      <c r="E19719" t="s">
        <v>14</v>
      </c>
      <c r="F19719" t="s">
        <v>404</v>
      </c>
      <c r="G19719" s="3">
        <v>45153.91170138889</v>
      </c>
      <c r="H19719" s="1">
        <v>56700</v>
      </c>
      <c r="I19719" t="s">
        <v>1251</v>
      </c>
    </row>
    <row r="19720" spans="1:10">
      <c r="A19720" t="s">
        <v>10</v>
      </c>
      <c r="B19720" t="s">
        <v>6757</v>
      </c>
      <c r="C19720" t="s">
        <v>19</v>
      </c>
      <c r="D19720" t="s">
        <v>13</v>
      </c>
      <c r="E19720" t="s">
        <v>14</v>
      </c>
      <c r="F19720" t="s">
        <v>26</v>
      </c>
      <c r="G19720" s="3">
        <v>45166.927442129629</v>
      </c>
      <c r="H19720" s="1">
        <v>105151.5</v>
      </c>
      <c r="I19720" t="s">
        <v>6758</v>
      </c>
      <c r="J19720" t="s">
        <v>6759</v>
      </c>
    </row>
    <row r="19721" spans="1:10">
      <c r="A19721" t="s">
        <v>18</v>
      </c>
      <c r="B19721" t="s">
        <v>18</v>
      </c>
      <c r="C19721" t="s">
        <v>28871</v>
      </c>
      <c r="D19721" t="s">
        <v>13</v>
      </c>
      <c r="E19721" t="s">
        <v>14</v>
      </c>
      <c r="F19721" t="s">
        <v>26</v>
      </c>
      <c r="G19721" s="3">
        <v>44985.882152777776</v>
      </c>
      <c r="H19721" s="1">
        <v>70000</v>
      </c>
      <c r="I19721" t="s">
        <v>366</v>
      </c>
      <c r="J19721" t="s">
        <v>316</v>
      </c>
    </row>
    <row r="19722" spans="1:10">
      <c r="A19722" t="s">
        <v>18</v>
      </c>
      <c r="B19722" t="s">
        <v>18</v>
      </c>
      <c r="C19722" t="s">
        <v>243</v>
      </c>
      <c r="D19722" t="s">
        <v>13</v>
      </c>
      <c r="E19722" t="s">
        <v>14</v>
      </c>
      <c r="F19722" t="s">
        <v>26</v>
      </c>
      <c r="G19722" s="3">
        <v>45142.881469907406</v>
      </c>
      <c r="H19722" s="1">
        <v>130000</v>
      </c>
      <c r="I19722" t="s">
        <v>28872</v>
      </c>
      <c r="J19722" t="s">
        <v>23315</v>
      </c>
    </row>
    <row r="19723" spans="1:10">
      <c r="A19723" t="s">
        <v>18</v>
      </c>
      <c r="B19723" t="s">
        <v>18</v>
      </c>
      <c r="C19723" t="s">
        <v>26</v>
      </c>
      <c r="D19723" t="s">
        <v>13</v>
      </c>
      <c r="E19723" t="s">
        <v>14</v>
      </c>
      <c r="F19723" t="s">
        <v>26</v>
      </c>
      <c r="G19723" s="3">
        <v>45186.878530092596</v>
      </c>
      <c r="H19723" s="1">
        <v>125000</v>
      </c>
      <c r="I19723" t="s">
        <v>516</v>
      </c>
      <c r="J19723" t="s">
        <v>13668</v>
      </c>
    </row>
    <row r="19724" spans="1:10">
      <c r="A19724" t="s">
        <v>18</v>
      </c>
      <c r="B19724" t="s">
        <v>188</v>
      </c>
      <c r="C19724" t="s">
        <v>5171</v>
      </c>
      <c r="D19724" t="s">
        <v>13</v>
      </c>
      <c r="E19724" t="s">
        <v>14</v>
      </c>
      <c r="F19724" t="s">
        <v>1124</v>
      </c>
      <c r="G19724" s="3">
        <v>45019.910868055558</v>
      </c>
      <c r="H19724" s="1">
        <v>89100</v>
      </c>
      <c r="I19724" t="s">
        <v>3806</v>
      </c>
      <c r="J19724" t="s">
        <v>28873</v>
      </c>
    </row>
    <row r="19725" spans="1:10">
      <c r="A19725" t="s">
        <v>33</v>
      </c>
      <c r="B19725" t="s">
        <v>33</v>
      </c>
      <c r="C19725" t="s">
        <v>56</v>
      </c>
      <c r="D19725" t="s">
        <v>13</v>
      </c>
      <c r="E19725" t="s">
        <v>14</v>
      </c>
      <c r="F19725" t="s">
        <v>26</v>
      </c>
      <c r="G19725" s="3">
        <v>45180.877627314818</v>
      </c>
      <c r="H19725" s="1">
        <v>101000</v>
      </c>
      <c r="I19725" t="s">
        <v>28874</v>
      </c>
      <c r="J19725" t="s">
        <v>28875</v>
      </c>
    </row>
    <row r="19726" spans="1:10">
      <c r="A19726" t="s">
        <v>135</v>
      </c>
      <c r="B19726" t="s">
        <v>135</v>
      </c>
      <c r="C19726" t="s">
        <v>75</v>
      </c>
      <c r="D19726" t="s">
        <v>13</v>
      </c>
      <c r="E19726" t="s">
        <v>14</v>
      </c>
      <c r="F19726" t="s">
        <v>26</v>
      </c>
      <c r="G19726" s="3">
        <v>45071.875428240739</v>
      </c>
      <c r="H19726" s="1">
        <v>149500</v>
      </c>
      <c r="I19726" t="s">
        <v>1062</v>
      </c>
      <c r="J19726" t="s">
        <v>28876</v>
      </c>
    </row>
    <row r="19727" spans="1:10">
      <c r="A19727" t="s">
        <v>212</v>
      </c>
      <c r="B19727" t="s">
        <v>212</v>
      </c>
      <c r="C19727" t="s">
        <v>24</v>
      </c>
      <c r="D19727" t="s">
        <v>13</v>
      </c>
      <c r="E19727" t="s">
        <v>25</v>
      </c>
      <c r="F19727" t="s">
        <v>26</v>
      </c>
      <c r="G19727" s="3">
        <v>44967.889328703706</v>
      </c>
      <c r="H19727" s="1">
        <v>170000</v>
      </c>
      <c r="I19727" t="s">
        <v>1397</v>
      </c>
      <c r="J19727" t="s">
        <v>14425</v>
      </c>
    </row>
    <row r="19728" spans="1:10">
      <c r="A19728" t="s">
        <v>212</v>
      </c>
      <c r="B19728" t="s">
        <v>28877</v>
      </c>
      <c r="C19728" t="s">
        <v>170</v>
      </c>
      <c r="D19728" t="s">
        <v>13</v>
      </c>
      <c r="E19728" t="s">
        <v>14</v>
      </c>
      <c r="F19728" t="s">
        <v>171</v>
      </c>
      <c r="G19728" s="3">
        <v>44945.910879629628</v>
      </c>
      <c r="H19728" s="1">
        <v>79200</v>
      </c>
      <c r="I19728" t="s">
        <v>2162</v>
      </c>
      <c r="J19728" t="s">
        <v>28878</v>
      </c>
    </row>
    <row r="19729" spans="1:10">
      <c r="A19729" t="s">
        <v>18</v>
      </c>
      <c r="B19729" t="s">
        <v>18</v>
      </c>
      <c r="C19729" t="s">
        <v>232</v>
      </c>
      <c r="D19729" t="s">
        <v>13</v>
      </c>
      <c r="E19729" t="s">
        <v>14</v>
      </c>
      <c r="F19729" t="s">
        <v>26</v>
      </c>
      <c r="G19729" s="3">
        <v>45198.878692129627</v>
      </c>
      <c r="H19729" s="1">
        <v>225000</v>
      </c>
      <c r="I19729" t="s">
        <v>663</v>
      </c>
      <c r="J19729" t="s">
        <v>28879</v>
      </c>
    </row>
    <row r="19730" spans="1:10">
      <c r="A19730" t="s">
        <v>18</v>
      </c>
      <c r="B19730" t="s">
        <v>18</v>
      </c>
      <c r="C19730" t="s">
        <v>24</v>
      </c>
      <c r="D19730" t="s">
        <v>13</v>
      </c>
      <c r="E19730" t="s">
        <v>25</v>
      </c>
      <c r="F19730" t="s">
        <v>26</v>
      </c>
      <c r="G19730" s="3">
        <v>44946.945567129631</v>
      </c>
      <c r="H19730" s="1">
        <v>109500</v>
      </c>
      <c r="I19730" t="s">
        <v>28880</v>
      </c>
      <c r="J19730" t="s">
        <v>28881</v>
      </c>
    </row>
    <row r="19731" spans="1:10">
      <c r="A19731" t="s">
        <v>10</v>
      </c>
      <c r="B19731" t="s">
        <v>10790</v>
      </c>
      <c r="C19731" t="s">
        <v>24</v>
      </c>
      <c r="D19731" t="s">
        <v>100</v>
      </c>
      <c r="E19731" t="s">
        <v>25</v>
      </c>
      <c r="F19731" t="s">
        <v>26</v>
      </c>
      <c r="G19731" s="3">
        <v>45168.879189814812</v>
      </c>
      <c r="H19731" s="1">
        <v>137500</v>
      </c>
      <c r="I19731" t="s">
        <v>186</v>
      </c>
      <c r="J19731" t="s">
        <v>28882</v>
      </c>
    </row>
    <row r="19732" spans="1:10">
      <c r="A19732" t="s">
        <v>212</v>
      </c>
      <c r="B19732" t="s">
        <v>212</v>
      </c>
      <c r="C19732" t="s">
        <v>119</v>
      </c>
      <c r="D19732" t="s">
        <v>13</v>
      </c>
      <c r="E19732" t="s">
        <v>14</v>
      </c>
      <c r="F19732" t="s">
        <v>26</v>
      </c>
      <c r="G19732" s="3">
        <v>45076.87667824074</v>
      </c>
      <c r="H19732" s="1">
        <v>170000</v>
      </c>
      <c r="I19732" t="s">
        <v>335</v>
      </c>
      <c r="J19732" t="s">
        <v>301</v>
      </c>
    </row>
    <row r="19733" spans="1:10">
      <c r="A19733" t="s">
        <v>73</v>
      </c>
      <c r="B19733" t="s">
        <v>73</v>
      </c>
      <c r="C19733" t="s">
        <v>26</v>
      </c>
      <c r="D19733" t="s">
        <v>13</v>
      </c>
      <c r="E19733" t="s">
        <v>14</v>
      </c>
      <c r="F19733" t="s">
        <v>26</v>
      </c>
      <c r="G19733" s="3">
        <v>44970.880127314813</v>
      </c>
      <c r="H19733" s="1">
        <v>165000</v>
      </c>
      <c r="I19733" t="s">
        <v>10669</v>
      </c>
      <c r="J19733" t="s">
        <v>10670</v>
      </c>
    </row>
    <row r="19734" spans="1:10">
      <c r="A19734" t="s">
        <v>18</v>
      </c>
      <c r="B19734" t="s">
        <v>28883</v>
      </c>
      <c r="C19734" t="s">
        <v>16809</v>
      </c>
      <c r="D19734" t="s">
        <v>13</v>
      </c>
      <c r="E19734" t="s">
        <v>14</v>
      </c>
      <c r="F19734" t="s">
        <v>26</v>
      </c>
      <c r="G19734" s="3">
        <v>45082.882256944446</v>
      </c>
      <c r="H19734" s="1">
        <v>115000</v>
      </c>
      <c r="I19734" t="s">
        <v>16482</v>
      </c>
      <c r="J19734" t="s">
        <v>28884</v>
      </c>
    </row>
    <row r="19735" spans="1:10">
      <c r="A19735" t="s">
        <v>106</v>
      </c>
      <c r="B19735" t="s">
        <v>28885</v>
      </c>
      <c r="C19735" t="s">
        <v>221</v>
      </c>
      <c r="D19735" t="s">
        <v>13</v>
      </c>
      <c r="E19735" t="s">
        <v>14</v>
      </c>
      <c r="F19735" t="s">
        <v>221</v>
      </c>
      <c r="G19735" s="3">
        <v>45076.896249999998</v>
      </c>
      <c r="H19735" s="1">
        <v>95000</v>
      </c>
      <c r="I19735" t="s">
        <v>28886</v>
      </c>
      <c r="J19735" t="s">
        <v>28887</v>
      </c>
    </row>
    <row r="19736" spans="1:10">
      <c r="A19736" t="s">
        <v>10</v>
      </c>
      <c r="B19736" t="s">
        <v>10</v>
      </c>
      <c r="C19736" t="s">
        <v>24</v>
      </c>
      <c r="D19736" t="s">
        <v>13</v>
      </c>
      <c r="E19736" t="s">
        <v>25</v>
      </c>
      <c r="F19736" t="s">
        <v>26</v>
      </c>
      <c r="G19736" s="3">
        <v>45100.890428240738</v>
      </c>
      <c r="H19736" s="1">
        <v>140000</v>
      </c>
      <c r="I19736" t="s">
        <v>18784</v>
      </c>
      <c r="J19736" t="s">
        <v>28888</v>
      </c>
    </row>
    <row r="19737" spans="1:10">
      <c r="A19737" t="s">
        <v>73</v>
      </c>
      <c r="B19737" t="s">
        <v>28889</v>
      </c>
      <c r="C19737" t="s">
        <v>232</v>
      </c>
      <c r="D19737" t="s">
        <v>13</v>
      </c>
      <c r="E19737" t="s">
        <v>14</v>
      </c>
      <c r="F19737" t="s">
        <v>26</v>
      </c>
      <c r="G19737" s="3">
        <v>45105.930162037039</v>
      </c>
      <c r="H19737" s="1">
        <v>175000</v>
      </c>
      <c r="I19737" t="s">
        <v>28890</v>
      </c>
      <c r="J19737" t="s">
        <v>28891</v>
      </c>
    </row>
    <row r="19738" spans="1:10">
      <c r="A19738" t="s">
        <v>18</v>
      </c>
      <c r="B19738" t="s">
        <v>3993</v>
      </c>
      <c r="C19738" t="s">
        <v>24</v>
      </c>
      <c r="D19738" t="s">
        <v>13</v>
      </c>
      <c r="E19738" t="s">
        <v>25</v>
      </c>
      <c r="F19738" t="s">
        <v>26</v>
      </c>
      <c r="G19738" s="3">
        <v>45104.89534722222</v>
      </c>
      <c r="H19738" s="1">
        <v>110000</v>
      </c>
      <c r="I19738" t="s">
        <v>2376</v>
      </c>
      <c r="J19738" t="s">
        <v>3402</v>
      </c>
    </row>
    <row r="19739" spans="1:10">
      <c r="A19739" t="s">
        <v>73</v>
      </c>
      <c r="B19739" t="s">
        <v>19559</v>
      </c>
      <c r="C19739" t="s">
        <v>28892</v>
      </c>
      <c r="D19739" t="s">
        <v>13</v>
      </c>
      <c r="E19739" t="s">
        <v>14</v>
      </c>
      <c r="F19739" t="s">
        <v>509</v>
      </c>
      <c r="G19739" s="3">
        <v>44993.886921296296</v>
      </c>
      <c r="H19739" s="1">
        <v>98283</v>
      </c>
      <c r="I19739" t="s">
        <v>1148</v>
      </c>
      <c r="J19739" t="s">
        <v>28893</v>
      </c>
    </row>
    <row r="19740" spans="1:10">
      <c r="A19740" t="s">
        <v>10</v>
      </c>
      <c r="B19740" t="s">
        <v>10</v>
      </c>
      <c r="C19740" t="s">
        <v>1226</v>
      </c>
      <c r="D19740" t="s">
        <v>13</v>
      </c>
      <c r="E19740" t="s">
        <v>14</v>
      </c>
      <c r="F19740" t="s">
        <v>26</v>
      </c>
      <c r="G19740" s="3">
        <v>45061.889791666668</v>
      </c>
      <c r="H19740" s="1">
        <v>103500</v>
      </c>
      <c r="I19740" t="s">
        <v>5078</v>
      </c>
      <c r="J19740" t="s">
        <v>28894</v>
      </c>
    </row>
    <row r="19741" spans="1:10">
      <c r="A19741" t="s">
        <v>10</v>
      </c>
      <c r="B19741" t="s">
        <v>9649</v>
      </c>
      <c r="C19741" t="s">
        <v>24</v>
      </c>
      <c r="D19741" t="s">
        <v>13</v>
      </c>
      <c r="E19741" t="s">
        <v>25</v>
      </c>
      <c r="F19741" t="s">
        <v>26</v>
      </c>
      <c r="G19741" s="3">
        <v>44973.879247685189</v>
      </c>
      <c r="H19741" s="1">
        <v>116604</v>
      </c>
      <c r="I19741" t="s">
        <v>12317</v>
      </c>
      <c r="J19741" t="s">
        <v>28895</v>
      </c>
    </row>
    <row r="19742" spans="1:10">
      <c r="A19742" t="s">
        <v>18</v>
      </c>
      <c r="B19742" t="s">
        <v>18</v>
      </c>
      <c r="C19742" t="s">
        <v>792</v>
      </c>
      <c r="D19742" t="s">
        <v>13</v>
      </c>
      <c r="E19742" t="s">
        <v>14</v>
      </c>
      <c r="F19742" t="s">
        <v>26</v>
      </c>
      <c r="G19742" s="3">
        <v>45016.925046296295</v>
      </c>
      <c r="H19742" s="1">
        <v>120000</v>
      </c>
      <c r="I19742" t="s">
        <v>28896</v>
      </c>
      <c r="J19742" t="s">
        <v>28897</v>
      </c>
    </row>
    <row r="19743" spans="1:10">
      <c r="A19743" t="s">
        <v>33</v>
      </c>
      <c r="B19743" t="s">
        <v>28898</v>
      </c>
      <c r="C19743" t="s">
        <v>1088</v>
      </c>
      <c r="D19743" t="s">
        <v>28899</v>
      </c>
      <c r="E19743" t="s">
        <v>14</v>
      </c>
      <c r="F19743" t="s">
        <v>26</v>
      </c>
      <c r="G19743" s="3">
        <v>45273.876203703701</v>
      </c>
      <c r="H19743" s="1">
        <v>67818</v>
      </c>
      <c r="I19743" t="s">
        <v>2281</v>
      </c>
      <c r="J19743" t="s">
        <v>28900</v>
      </c>
    </row>
    <row r="19744" spans="1:10">
      <c r="A19744" t="s">
        <v>33</v>
      </c>
      <c r="B19744" t="s">
        <v>28901</v>
      </c>
      <c r="C19744" t="s">
        <v>786</v>
      </c>
      <c r="D19744" t="s">
        <v>13</v>
      </c>
      <c r="E19744" t="s">
        <v>14</v>
      </c>
      <c r="F19744" t="s">
        <v>198</v>
      </c>
      <c r="G19744" s="3">
        <v>44957.909687500003</v>
      </c>
      <c r="H19744" s="1">
        <v>200000</v>
      </c>
      <c r="I19744" t="s">
        <v>172</v>
      </c>
      <c r="J19744" t="s">
        <v>7893</v>
      </c>
    </row>
    <row r="19745" spans="1:10">
      <c r="A19745" t="s">
        <v>212</v>
      </c>
      <c r="B19745" t="s">
        <v>212</v>
      </c>
      <c r="C19745" t="s">
        <v>24</v>
      </c>
      <c r="D19745" t="s">
        <v>13</v>
      </c>
      <c r="E19745" t="s">
        <v>25</v>
      </c>
      <c r="F19745" t="s">
        <v>26</v>
      </c>
      <c r="G19745" s="3">
        <v>45016.87872685185</v>
      </c>
      <c r="H19745" s="1">
        <v>158500</v>
      </c>
      <c r="I19745" t="s">
        <v>15523</v>
      </c>
      <c r="J19745" t="s">
        <v>28902</v>
      </c>
    </row>
    <row r="19746" spans="1:10">
      <c r="A19746" t="s">
        <v>106</v>
      </c>
      <c r="B19746" t="s">
        <v>28903</v>
      </c>
      <c r="C19746" t="s">
        <v>30</v>
      </c>
      <c r="D19746" t="s">
        <v>13</v>
      </c>
      <c r="E19746" t="s">
        <v>14</v>
      </c>
      <c r="F19746" t="s">
        <v>26</v>
      </c>
      <c r="G19746" s="3">
        <v>45019.875844907408</v>
      </c>
      <c r="H19746" s="1">
        <v>205000</v>
      </c>
      <c r="I19746" t="s">
        <v>21665</v>
      </c>
      <c r="J19746" t="s">
        <v>28904</v>
      </c>
    </row>
    <row r="19747" spans="1:10">
      <c r="A19747" t="s">
        <v>212</v>
      </c>
      <c r="B19747" t="s">
        <v>212</v>
      </c>
      <c r="C19747" t="s">
        <v>201</v>
      </c>
      <c r="D19747" t="s">
        <v>13</v>
      </c>
      <c r="E19747" t="s">
        <v>14</v>
      </c>
      <c r="F19747" t="s">
        <v>26</v>
      </c>
      <c r="G19747" s="3">
        <v>45217.878321759257</v>
      </c>
      <c r="H19747" s="1">
        <v>175000</v>
      </c>
      <c r="I19747" t="s">
        <v>335</v>
      </c>
      <c r="J19747" t="s">
        <v>28905</v>
      </c>
    </row>
    <row r="19748" spans="1:10">
      <c r="A19748" t="s">
        <v>10</v>
      </c>
      <c r="B19748" t="s">
        <v>28906</v>
      </c>
      <c r="C19748" t="s">
        <v>15004</v>
      </c>
      <c r="D19748" t="s">
        <v>13</v>
      </c>
      <c r="E19748" t="s">
        <v>14</v>
      </c>
      <c r="F19748" t="s">
        <v>26</v>
      </c>
      <c r="G19748" s="3">
        <v>45027.876643518517</v>
      </c>
      <c r="H19748" s="1">
        <v>70000</v>
      </c>
      <c r="I19748" t="s">
        <v>366</v>
      </c>
    </row>
    <row r="19749" spans="1:10">
      <c r="A19749" t="s">
        <v>10</v>
      </c>
      <c r="B19749" t="s">
        <v>398</v>
      </c>
      <c r="C19749" t="s">
        <v>24</v>
      </c>
      <c r="D19749" t="s">
        <v>13</v>
      </c>
      <c r="E19749" t="s">
        <v>25</v>
      </c>
      <c r="F19749" t="s">
        <v>26</v>
      </c>
      <c r="G19749" s="3">
        <v>45132.878634259258</v>
      </c>
      <c r="H19749" s="1">
        <v>180000</v>
      </c>
      <c r="I19749" t="s">
        <v>335</v>
      </c>
      <c r="J19749" t="s">
        <v>1898</v>
      </c>
    </row>
    <row r="19750" spans="1:10">
      <c r="A19750" t="s">
        <v>73</v>
      </c>
      <c r="B19750" t="s">
        <v>73</v>
      </c>
      <c r="C19750" t="s">
        <v>24</v>
      </c>
      <c r="D19750" t="s">
        <v>13</v>
      </c>
      <c r="E19750" t="s">
        <v>25</v>
      </c>
      <c r="F19750" t="s">
        <v>20</v>
      </c>
      <c r="G19750" s="3">
        <v>45153.911122685182</v>
      </c>
      <c r="H19750" s="1">
        <v>125000</v>
      </c>
      <c r="I19750" t="s">
        <v>130</v>
      </c>
      <c r="J19750" t="s">
        <v>15339</v>
      </c>
    </row>
    <row r="19751" spans="1:10">
      <c r="A19751" t="s">
        <v>33</v>
      </c>
      <c r="B19751" t="s">
        <v>26244</v>
      </c>
      <c r="C19751" t="s">
        <v>947</v>
      </c>
      <c r="D19751" t="s">
        <v>13</v>
      </c>
      <c r="E19751" t="s">
        <v>14</v>
      </c>
      <c r="F19751" t="s">
        <v>26</v>
      </c>
      <c r="G19751" s="3">
        <v>45112.875844907408</v>
      </c>
      <c r="H19751" s="1">
        <v>107000</v>
      </c>
      <c r="I19751" t="s">
        <v>2281</v>
      </c>
      <c r="J19751" t="s">
        <v>3254</v>
      </c>
    </row>
    <row r="19752" spans="1:10">
      <c r="A19752" t="s">
        <v>18</v>
      </c>
      <c r="B19752" t="s">
        <v>18</v>
      </c>
      <c r="C19752" t="s">
        <v>4316</v>
      </c>
      <c r="D19752" t="s">
        <v>13</v>
      </c>
      <c r="E19752" t="s">
        <v>14</v>
      </c>
      <c r="F19752" t="s">
        <v>26</v>
      </c>
      <c r="G19752" s="3">
        <v>45210.879502314812</v>
      </c>
      <c r="H19752" s="1">
        <v>140000</v>
      </c>
      <c r="I19752" t="s">
        <v>17172</v>
      </c>
      <c r="J19752" t="s">
        <v>28907</v>
      </c>
    </row>
    <row r="19753" spans="1:10">
      <c r="A19753" t="s">
        <v>10</v>
      </c>
      <c r="B19753" t="s">
        <v>28908</v>
      </c>
      <c r="C19753" t="s">
        <v>837</v>
      </c>
      <c r="D19753" t="s">
        <v>13</v>
      </c>
      <c r="E19753" t="s">
        <v>14</v>
      </c>
      <c r="F19753" t="s">
        <v>221</v>
      </c>
      <c r="G19753" s="3">
        <v>45094.917569444442</v>
      </c>
      <c r="H19753" s="1">
        <v>106830</v>
      </c>
      <c r="I19753" t="s">
        <v>5193</v>
      </c>
      <c r="J19753" t="s">
        <v>22682</v>
      </c>
    </row>
    <row r="19754" spans="1:10">
      <c r="A19754" t="s">
        <v>18</v>
      </c>
      <c r="B19754" t="s">
        <v>18</v>
      </c>
      <c r="C19754" t="s">
        <v>550</v>
      </c>
      <c r="D19754" t="s">
        <v>13</v>
      </c>
      <c r="E19754" t="s">
        <v>14</v>
      </c>
      <c r="F19754" t="s">
        <v>26</v>
      </c>
      <c r="G19754" s="3">
        <v>45105.930196759262</v>
      </c>
      <c r="H19754" s="1">
        <v>101260</v>
      </c>
      <c r="I19754" t="s">
        <v>28909</v>
      </c>
      <c r="J19754" t="s">
        <v>28910</v>
      </c>
    </row>
    <row r="19755" spans="1:10">
      <c r="A19755" t="s">
        <v>18</v>
      </c>
      <c r="B19755" t="s">
        <v>28911</v>
      </c>
      <c r="C19755" t="s">
        <v>1117</v>
      </c>
      <c r="D19755" t="s">
        <v>13</v>
      </c>
      <c r="E19755" t="s">
        <v>14</v>
      </c>
      <c r="F19755" t="s">
        <v>26</v>
      </c>
      <c r="G19755" s="3">
        <v>45058.940150462964</v>
      </c>
      <c r="H19755" s="1">
        <v>122600</v>
      </c>
      <c r="I19755" t="s">
        <v>4123</v>
      </c>
      <c r="J19755" t="s">
        <v>6561</v>
      </c>
    </row>
    <row r="19756" spans="1:10">
      <c r="A19756" t="s">
        <v>33</v>
      </c>
      <c r="B19756" t="s">
        <v>33</v>
      </c>
      <c r="C19756" t="s">
        <v>10152</v>
      </c>
      <c r="D19756" t="s">
        <v>13</v>
      </c>
      <c r="E19756" t="s">
        <v>14</v>
      </c>
      <c r="F19756" t="s">
        <v>26</v>
      </c>
      <c r="G19756" s="3">
        <v>45145.938368055555</v>
      </c>
      <c r="H19756" s="1">
        <v>85600</v>
      </c>
      <c r="I19756" t="s">
        <v>420</v>
      </c>
      <c r="J19756" t="s">
        <v>10153</v>
      </c>
    </row>
    <row r="19757" spans="1:10">
      <c r="A19757" t="s">
        <v>77</v>
      </c>
      <c r="B19757" t="s">
        <v>28912</v>
      </c>
      <c r="C19757" t="s">
        <v>1740</v>
      </c>
      <c r="D19757" t="s">
        <v>13</v>
      </c>
      <c r="E19757" t="s">
        <v>14</v>
      </c>
      <c r="F19757" t="s">
        <v>314</v>
      </c>
      <c r="G19757" s="3">
        <v>44978.902870370373</v>
      </c>
      <c r="H19757" s="1">
        <v>44100</v>
      </c>
      <c r="I19757" t="s">
        <v>1741</v>
      </c>
    </row>
    <row r="19758" spans="1:10">
      <c r="A19758" t="s">
        <v>1537</v>
      </c>
      <c r="B19758" t="s">
        <v>28913</v>
      </c>
      <c r="C19758" t="s">
        <v>795</v>
      </c>
      <c r="D19758" t="s">
        <v>13</v>
      </c>
      <c r="E19758" t="s">
        <v>14</v>
      </c>
      <c r="F19758" t="s">
        <v>26</v>
      </c>
      <c r="G19758" s="3">
        <v>45142.917615740742</v>
      </c>
      <c r="H19758" s="1">
        <v>136000</v>
      </c>
      <c r="I19758" t="s">
        <v>796</v>
      </c>
      <c r="J19758" t="s">
        <v>28914</v>
      </c>
    </row>
    <row r="19759" spans="1:10">
      <c r="A19759" t="s">
        <v>33</v>
      </c>
      <c r="B19759" t="s">
        <v>33</v>
      </c>
      <c r="C19759" t="s">
        <v>826</v>
      </c>
      <c r="D19759" t="s">
        <v>13</v>
      </c>
      <c r="E19759" t="s">
        <v>14</v>
      </c>
      <c r="F19759" t="s">
        <v>827</v>
      </c>
      <c r="G19759" s="3">
        <v>45169.916284722225</v>
      </c>
      <c r="H19759" s="1">
        <v>100500</v>
      </c>
      <c r="I19759" t="s">
        <v>6405</v>
      </c>
      <c r="J19759" t="s">
        <v>230</v>
      </c>
    </row>
    <row r="19760" spans="1:10">
      <c r="A19760" t="s">
        <v>10</v>
      </c>
      <c r="B19760" t="s">
        <v>28915</v>
      </c>
      <c r="C19760" t="s">
        <v>3724</v>
      </c>
      <c r="D19760" t="s">
        <v>13</v>
      </c>
      <c r="E19760" t="s">
        <v>14</v>
      </c>
      <c r="F19760" t="s">
        <v>26</v>
      </c>
      <c r="G19760" s="3">
        <v>45169.880196759259</v>
      </c>
      <c r="H19760" s="1">
        <v>118080</v>
      </c>
      <c r="I19760" t="s">
        <v>3873</v>
      </c>
      <c r="J19760" t="s">
        <v>6045</v>
      </c>
    </row>
    <row r="19761" spans="1:10">
      <c r="A19761" t="s">
        <v>33</v>
      </c>
      <c r="B19761" t="s">
        <v>364</v>
      </c>
      <c r="C19761" t="s">
        <v>4525</v>
      </c>
      <c r="D19761" t="s">
        <v>100</v>
      </c>
      <c r="E19761" t="s">
        <v>14</v>
      </c>
      <c r="F19761" t="s">
        <v>26</v>
      </c>
      <c r="G19761" s="3">
        <v>44946.876944444448</v>
      </c>
      <c r="H19761" s="1">
        <v>125000</v>
      </c>
      <c r="I19761" t="s">
        <v>186</v>
      </c>
      <c r="J19761" t="s">
        <v>28916</v>
      </c>
    </row>
    <row r="19762" spans="1:10">
      <c r="A19762" t="s">
        <v>106</v>
      </c>
      <c r="B19762" t="s">
        <v>28917</v>
      </c>
      <c r="C19762" t="s">
        <v>1042</v>
      </c>
      <c r="D19762" t="s">
        <v>13</v>
      </c>
      <c r="E19762" t="s">
        <v>14</v>
      </c>
      <c r="F19762" t="s">
        <v>198</v>
      </c>
      <c r="G19762" s="3">
        <v>45076.888402777775</v>
      </c>
      <c r="H19762" s="1">
        <v>89100</v>
      </c>
      <c r="I19762" t="s">
        <v>17702</v>
      </c>
      <c r="J19762" t="s">
        <v>17703</v>
      </c>
    </row>
    <row r="19763" spans="1:10">
      <c r="A19763" t="s">
        <v>33</v>
      </c>
      <c r="B19763" t="s">
        <v>33</v>
      </c>
      <c r="C19763" t="s">
        <v>119</v>
      </c>
      <c r="D19763" t="s">
        <v>13</v>
      </c>
      <c r="E19763" t="s">
        <v>14</v>
      </c>
      <c r="F19763" t="s">
        <v>26</v>
      </c>
      <c r="G19763" s="3">
        <v>44999.875972222224</v>
      </c>
      <c r="H19763" s="1">
        <v>95000</v>
      </c>
      <c r="I19763" t="s">
        <v>186</v>
      </c>
      <c r="J19763" t="s">
        <v>28918</v>
      </c>
    </row>
    <row r="19764" spans="1:10">
      <c r="A19764" t="s">
        <v>10</v>
      </c>
      <c r="B19764" t="s">
        <v>10</v>
      </c>
      <c r="C19764" t="s">
        <v>232</v>
      </c>
      <c r="D19764" t="s">
        <v>13</v>
      </c>
      <c r="E19764" t="s">
        <v>14</v>
      </c>
      <c r="F19764" t="s">
        <v>26</v>
      </c>
      <c r="G19764" s="3">
        <v>45006.888888888891</v>
      </c>
      <c r="H19764" s="1">
        <v>127500</v>
      </c>
      <c r="I19764" t="s">
        <v>335</v>
      </c>
      <c r="J19764" t="s">
        <v>1334</v>
      </c>
    </row>
    <row r="19765" spans="1:10">
      <c r="A19765" t="s">
        <v>33</v>
      </c>
      <c r="B19765" t="s">
        <v>2148</v>
      </c>
      <c r="C19765" t="s">
        <v>662</v>
      </c>
      <c r="D19765" t="s">
        <v>13</v>
      </c>
      <c r="E19765" t="s">
        <v>14</v>
      </c>
      <c r="F19765" t="s">
        <v>26</v>
      </c>
      <c r="G19765" s="3">
        <v>45035.875543981485</v>
      </c>
      <c r="H19765" s="1">
        <v>97500</v>
      </c>
      <c r="I19765" t="s">
        <v>10771</v>
      </c>
      <c r="J19765" t="s">
        <v>20303</v>
      </c>
    </row>
    <row r="19766" spans="1:10">
      <c r="A19766" t="s">
        <v>18</v>
      </c>
      <c r="B19766" t="s">
        <v>18</v>
      </c>
      <c r="C19766" t="s">
        <v>28919</v>
      </c>
      <c r="D19766" t="s">
        <v>13</v>
      </c>
      <c r="E19766" t="s">
        <v>14</v>
      </c>
      <c r="F19766" t="s">
        <v>20</v>
      </c>
      <c r="G19766" s="3">
        <v>45127.916979166665</v>
      </c>
      <c r="H19766" s="1">
        <v>70000</v>
      </c>
      <c r="I19766" t="s">
        <v>366</v>
      </c>
    </row>
    <row r="19767" spans="1:10">
      <c r="A19767" t="s">
        <v>18</v>
      </c>
      <c r="B19767" t="s">
        <v>184</v>
      </c>
      <c r="C19767" t="s">
        <v>559</v>
      </c>
      <c r="D19767" t="s">
        <v>13</v>
      </c>
      <c r="E19767" t="s">
        <v>14</v>
      </c>
      <c r="F19767" t="s">
        <v>20</v>
      </c>
      <c r="G19767" s="3">
        <v>45189.886620370373</v>
      </c>
      <c r="H19767" s="1">
        <v>150000</v>
      </c>
      <c r="I19767" t="s">
        <v>28920</v>
      </c>
      <c r="J19767" t="s">
        <v>28921</v>
      </c>
    </row>
    <row r="19768" spans="1:10">
      <c r="A19768" t="s">
        <v>18</v>
      </c>
      <c r="B19768" t="s">
        <v>328</v>
      </c>
      <c r="C19768" t="s">
        <v>276</v>
      </c>
      <c r="D19768" t="s">
        <v>13</v>
      </c>
      <c r="E19768" t="s">
        <v>14</v>
      </c>
      <c r="F19768" t="s">
        <v>26</v>
      </c>
      <c r="G19768" s="3">
        <v>44998.885231481479</v>
      </c>
      <c r="H19768" s="1">
        <v>150000</v>
      </c>
      <c r="I19768" t="s">
        <v>335</v>
      </c>
      <c r="J19768" t="s">
        <v>28922</v>
      </c>
    </row>
    <row r="19769" spans="1:10">
      <c r="A19769" t="s">
        <v>33</v>
      </c>
      <c r="B19769" t="s">
        <v>25175</v>
      </c>
      <c r="C19769" t="s">
        <v>1503</v>
      </c>
      <c r="D19769" t="s">
        <v>13</v>
      </c>
      <c r="E19769" t="s">
        <v>14</v>
      </c>
      <c r="F19769" t="s">
        <v>26</v>
      </c>
      <c r="G19769" s="3">
        <v>45139.875381944446</v>
      </c>
      <c r="H19769" s="1">
        <v>204000</v>
      </c>
      <c r="I19769" t="s">
        <v>14305</v>
      </c>
      <c r="J19769" t="s">
        <v>7147</v>
      </c>
    </row>
    <row r="19770" spans="1:10">
      <c r="A19770" t="s">
        <v>18</v>
      </c>
      <c r="B19770" t="s">
        <v>28923</v>
      </c>
      <c r="C19770" t="s">
        <v>411</v>
      </c>
      <c r="D19770" t="s">
        <v>100</v>
      </c>
      <c r="E19770" t="s">
        <v>14</v>
      </c>
      <c r="F19770" t="s">
        <v>411</v>
      </c>
      <c r="G19770" s="3">
        <v>45119.884085648147</v>
      </c>
      <c r="H19770" s="1">
        <v>96773</v>
      </c>
      <c r="I19770" t="s">
        <v>28924</v>
      </c>
      <c r="J19770" t="s">
        <v>316</v>
      </c>
    </row>
    <row r="19771" spans="1:10">
      <c r="A19771" t="s">
        <v>18</v>
      </c>
      <c r="B19771" t="s">
        <v>2802</v>
      </c>
      <c r="C19771" t="s">
        <v>24</v>
      </c>
      <c r="D19771" t="s">
        <v>13</v>
      </c>
      <c r="E19771" t="s">
        <v>25</v>
      </c>
      <c r="F19771" t="s">
        <v>26</v>
      </c>
      <c r="G19771" s="3">
        <v>45203.881469907406</v>
      </c>
      <c r="H19771" s="1">
        <v>52500</v>
      </c>
      <c r="I19771" t="s">
        <v>28925</v>
      </c>
      <c r="J19771" t="s">
        <v>28926</v>
      </c>
    </row>
    <row r="19772" spans="1:10">
      <c r="A19772" t="s">
        <v>33</v>
      </c>
      <c r="B19772" t="s">
        <v>33</v>
      </c>
      <c r="C19772" t="s">
        <v>28927</v>
      </c>
      <c r="D19772" t="s">
        <v>13</v>
      </c>
      <c r="E19772" t="s">
        <v>14</v>
      </c>
      <c r="F19772" t="s">
        <v>26</v>
      </c>
      <c r="G19772" s="3">
        <v>45104.876458333332</v>
      </c>
      <c r="H19772" s="1">
        <v>80000</v>
      </c>
      <c r="I19772" t="s">
        <v>1559</v>
      </c>
      <c r="J19772" t="s">
        <v>8907</v>
      </c>
    </row>
    <row r="19773" spans="1:10">
      <c r="A19773" t="s">
        <v>73</v>
      </c>
      <c r="B19773" t="s">
        <v>73</v>
      </c>
      <c r="C19773" t="s">
        <v>24</v>
      </c>
      <c r="D19773" t="s">
        <v>111</v>
      </c>
      <c r="E19773" t="s">
        <v>25</v>
      </c>
      <c r="F19773" t="s">
        <v>26</v>
      </c>
      <c r="G19773" s="3">
        <v>45197.928981481484</v>
      </c>
      <c r="H19773" s="1">
        <v>165000</v>
      </c>
      <c r="I19773" t="s">
        <v>28694</v>
      </c>
      <c r="J19773" t="s">
        <v>28928</v>
      </c>
    </row>
    <row r="19774" spans="1:10">
      <c r="A19774" t="s">
        <v>18</v>
      </c>
      <c r="B19774" t="s">
        <v>28929</v>
      </c>
      <c r="C19774" t="s">
        <v>7497</v>
      </c>
      <c r="D19774" t="s">
        <v>13</v>
      </c>
      <c r="E19774" t="s">
        <v>14</v>
      </c>
      <c r="F19774" t="s">
        <v>20</v>
      </c>
      <c r="G19774" s="3">
        <v>45156.90315972222</v>
      </c>
      <c r="H19774" s="1">
        <v>91846.5</v>
      </c>
      <c r="I19774" t="s">
        <v>4918</v>
      </c>
      <c r="J19774" t="s">
        <v>28930</v>
      </c>
    </row>
    <row r="19775" spans="1:10">
      <c r="A19775" t="s">
        <v>18</v>
      </c>
      <c r="B19775" t="s">
        <v>28931</v>
      </c>
      <c r="C19775" t="s">
        <v>24</v>
      </c>
      <c r="D19775" t="s">
        <v>13</v>
      </c>
      <c r="E19775" t="s">
        <v>25</v>
      </c>
      <c r="F19775" t="s">
        <v>26</v>
      </c>
      <c r="G19775" s="3">
        <v>45078.898009259261</v>
      </c>
      <c r="H19775" s="1">
        <v>190500</v>
      </c>
      <c r="I19775" t="s">
        <v>796</v>
      </c>
    </row>
    <row r="19776" spans="1:10">
      <c r="A19776" t="s">
        <v>10</v>
      </c>
      <c r="B19776" t="s">
        <v>28932</v>
      </c>
      <c r="C19776" t="s">
        <v>24</v>
      </c>
      <c r="D19776" t="s">
        <v>13</v>
      </c>
      <c r="E19776" t="s">
        <v>25</v>
      </c>
      <c r="F19776" t="s">
        <v>20</v>
      </c>
      <c r="G19776" s="3">
        <v>44936.917766203704</v>
      </c>
      <c r="H19776" s="1">
        <v>140000</v>
      </c>
      <c r="I19776" t="s">
        <v>186</v>
      </c>
      <c r="J19776" t="s">
        <v>28933</v>
      </c>
    </row>
    <row r="19777" spans="1:10">
      <c r="A19777" t="s">
        <v>106</v>
      </c>
      <c r="B19777" t="s">
        <v>6592</v>
      </c>
      <c r="C19777" t="s">
        <v>684</v>
      </c>
      <c r="D19777" t="s">
        <v>13</v>
      </c>
      <c r="E19777" t="s">
        <v>14</v>
      </c>
      <c r="F19777" t="s">
        <v>209</v>
      </c>
      <c r="G19777" s="3">
        <v>45058.913807870369</v>
      </c>
      <c r="H19777" s="1">
        <v>89100</v>
      </c>
      <c r="I19777" t="s">
        <v>172</v>
      </c>
      <c r="J19777" t="s">
        <v>1943</v>
      </c>
    </row>
    <row r="19778" spans="1:10">
      <c r="A19778" t="s">
        <v>212</v>
      </c>
      <c r="B19778" t="s">
        <v>212</v>
      </c>
      <c r="C19778" t="s">
        <v>24</v>
      </c>
      <c r="D19778" t="s">
        <v>13</v>
      </c>
      <c r="E19778" t="s">
        <v>25</v>
      </c>
      <c r="F19778" t="s">
        <v>26</v>
      </c>
      <c r="G19778" s="3">
        <v>44937.878912037035</v>
      </c>
      <c r="H19778" s="1">
        <v>200000</v>
      </c>
      <c r="I19778" t="s">
        <v>21</v>
      </c>
      <c r="J19778" t="s">
        <v>28934</v>
      </c>
    </row>
    <row r="19779" spans="1:10">
      <c r="A19779" t="s">
        <v>18</v>
      </c>
      <c r="B19779" t="s">
        <v>18</v>
      </c>
      <c r="D19779" t="s">
        <v>13</v>
      </c>
      <c r="E19779" t="s">
        <v>14</v>
      </c>
      <c r="F19779" t="s">
        <v>26</v>
      </c>
      <c r="G19779" s="3">
        <v>45030.878946759258</v>
      </c>
      <c r="H19779" s="1">
        <v>210000</v>
      </c>
      <c r="I19779" t="s">
        <v>9848</v>
      </c>
      <c r="J19779" t="s">
        <v>18125</v>
      </c>
    </row>
    <row r="19780" spans="1:10">
      <c r="A19780" t="s">
        <v>18</v>
      </c>
      <c r="B19780" t="s">
        <v>18</v>
      </c>
      <c r="C19780" t="s">
        <v>28935</v>
      </c>
      <c r="D19780" t="s">
        <v>13</v>
      </c>
      <c r="E19780" t="s">
        <v>14</v>
      </c>
      <c r="F19780" t="s">
        <v>26</v>
      </c>
      <c r="G19780" s="3">
        <v>45174.881030092591</v>
      </c>
      <c r="H19780" s="1">
        <v>135000</v>
      </c>
      <c r="I19780" t="s">
        <v>28936</v>
      </c>
      <c r="J19780" t="s">
        <v>28937</v>
      </c>
    </row>
    <row r="19781" spans="1:10">
      <c r="A19781" t="s">
        <v>18</v>
      </c>
      <c r="B19781" t="s">
        <v>18</v>
      </c>
      <c r="C19781" t="s">
        <v>901</v>
      </c>
      <c r="D19781" t="s">
        <v>13</v>
      </c>
      <c r="E19781" t="s">
        <v>14</v>
      </c>
      <c r="F19781" t="s">
        <v>26</v>
      </c>
      <c r="G19781" s="3">
        <v>45016.881979166668</v>
      </c>
      <c r="H19781" s="1">
        <v>117500</v>
      </c>
      <c r="I19781" t="s">
        <v>4010</v>
      </c>
      <c r="J19781" t="s">
        <v>10617</v>
      </c>
    </row>
    <row r="19782" spans="1:10">
      <c r="A19782" t="s">
        <v>18</v>
      </c>
      <c r="B19782" t="s">
        <v>28938</v>
      </c>
      <c r="C19782" t="s">
        <v>24</v>
      </c>
      <c r="D19782" t="s">
        <v>13</v>
      </c>
      <c r="E19782" t="s">
        <v>25</v>
      </c>
      <c r="F19782" t="s">
        <v>26</v>
      </c>
      <c r="G19782" s="3">
        <v>45128.882465277777</v>
      </c>
      <c r="H19782" s="1">
        <v>117500</v>
      </c>
      <c r="I19782" t="s">
        <v>14815</v>
      </c>
      <c r="J19782" t="s">
        <v>28939</v>
      </c>
    </row>
    <row r="19783" spans="1:10">
      <c r="A19783" t="s">
        <v>10</v>
      </c>
      <c r="B19783" t="s">
        <v>10</v>
      </c>
      <c r="C19783" t="s">
        <v>157</v>
      </c>
      <c r="D19783" t="s">
        <v>13</v>
      </c>
      <c r="E19783" t="s">
        <v>14</v>
      </c>
      <c r="F19783" t="s">
        <v>20</v>
      </c>
      <c r="G19783" s="3">
        <v>45147.926898148151</v>
      </c>
      <c r="H19783" s="1">
        <v>105282</v>
      </c>
      <c r="I19783" t="s">
        <v>10411</v>
      </c>
      <c r="J19783" t="s">
        <v>301</v>
      </c>
    </row>
    <row r="19784" spans="1:10">
      <c r="A19784" t="s">
        <v>33</v>
      </c>
      <c r="B19784" t="s">
        <v>28940</v>
      </c>
      <c r="C19784" t="s">
        <v>826</v>
      </c>
      <c r="D19784" t="s">
        <v>13</v>
      </c>
      <c r="E19784" t="s">
        <v>14</v>
      </c>
      <c r="F19784" t="s">
        <v>827</v>
      </c>
      <c r="G19784" s="3">
        <v>45049.915138888886</v>
      </c>
      <c r="H19784" s="1">
        <v>53014</v>
      </c>
      <c r="I19784" t="s">
        <v>685</v>
      </c>
      <c r="J19784" t="s">
        <v>230</v>
      </c>
    </row>
    <row r="19785" spans="1:10">
      <c r="A19785" t="s">
        <v>73</v>
      </c>
      <c r="B19785" t="s">
        <v>28168</v>
      </c>
      <c r="C19785" t="s">
        <v>24</v>
      </c>
      <c r="D19785" t="s">
        <v>13</v>
      </c>
      <c r="E19785" t="s">
        <v>25</v>
      </c>
      <c r="F19785" t="s">
        <v>26</v>
      </c>
      <c r="G19785" s="3">
        <v>44945.90828703704</v>
      </c>
      <c r="H19785" s="1">
        <v>170000</v>
      </c>
      <c r="I19785" t="s">
        <v>28941</v>
      </c>
      <c r="J19785" t="s">
        <v>28942</v>
      </c>
    </row>
    <row r="19786" spans="1:10">
      <c r="A19786" t="s">
        <v>18</v>
      </c>
      <c r="B19786" t="s">
        <v>18</v>
      </c>
      <c r="C19786" t="s">
        <v>1226</v>
      </c>
      <c r="D19786" t="s">
        <v>13</v>
      </c>
      <c r="E19786" t="s">
        <v>14</v>
      </c>
      <c r="F19786" t="s">
        <v>26</v>
      </c>
      <c r="G19786" s="3">
        <v>45044.881307870368</v>
      </c>
      <c r="H19786" s="1">
        <v>102500</v>
      </c>
      <c r="I19786" t="s">
        <v>8414</v>
      </c>
      <c r="J19786" t="s">
        <v>28943</v>
      </c>
    </row>
    <row r="19787" spans="1:10">
      <c r="A19787" t="s">
        <v>33</v>
      </c>
      <c r="B19787" t="s">
        <v>33</v>
      </c>
      <c r="C19787" t="s">
        <v>27105</v>
      </c>
      <c r="D19787" t="s">
        <v>13</v>
      </c>
      <c r="E19787" t="s">
        <v>14</v>
      </c>
      <c r="F19787" t="s">
        <v>26</v>
      </c>
      <c r="G19787" s="3">
        <v>45097.875856481478</v>
      </c>
      <c r="H19787" s="1">
        <v>50000</v>
      </c>
      <c r="I19787" t="s">
        <v>28944</v>
      </c>
      <c r="J19787" t="s">
        <v>14311</v>
      </c>
    </row>
    <row r="19788" spans="1:10">
      <c r="A19788" t="s">
        <v>73</v>
      </c>
      <c r="B19788" t="s">
        <v>73</v>
      </c>
      <c r="C19788" t="s">
        <v>1461</v>
      </c>
      <c r="D19788" t="s">
        <v>13</v>
      </c>
      <c r="E19788" t="s">
        <v>14</v>
      </c>
      <c r="F19788" t="s">
        <v>26</v>
      </c>
      <c r="G19788" s="3">
        <v>45142.878750000003</v>
      </c>
      <c r="H19788" s="1">
        <v>102065</v>
      </c>
      <c r="I19788" t="s">
        <v>20665</v>
      </c>
      <c r="J19788" t="s">
        <v>28945</v>
      </c>
    </row>
    <row r="19789" spans="1:10">
      <c r="A19789" t="s">
        <v>73</v>
      </c>
      <c r="B19789" t="s">
        <v>73</v>
      </c>
      <c r="C19789" t="s">
        <v>24</v>
      </c>
      <c r="D19789" t="s">
        <v>13</v>
      </c>
      <c r="E19789" t="s">
        <v>25</v>
      </c>
      <c r="F19789" t="s">
        <v>26</v>
      </c>
      <c r="G19789" s="3">
        <v>44949.879317129627</v>
      </c>
      <c r="H19789" s="1">
        <v>160000</v>
      </c>
      <c r="I19789" t="s">
        <v>18402</v>
      </c>
      <c r="J19789" t="s">
        <v>28946</v>
      </c>
    </row>
    <row r="19790" spans="1:10">
      <c r="A19790" t="s">
        <v>18</v>
      </c>
      <c r="B19790" t="s">
        <v>18</v>
      </c>
      <c r="C19790" t="s">
        <v>24</v>
      </c>
      <c r="D19790" t="s">
        <v>13</v>
      </c>
      <c r="E19790" t="s">
        <v>25</v>
      </c>
      <c r="F19790" t="s">
        <v>20</v>
      </c>
      <c r="G19790" s="3">
        <v>44992.917581018519</v>
      </c>
      <c r="H19790" s="1">
        <v>130000</v>
      </c>
      <c r="I19790" t="s">
        <v>850</v>
      </c>
      <c r="J19790" t="s">
        <v>28947</v>
      </c>
    </row>
    <row r="19791" spans="1:10">
      <c r="A19791" t="s">
        <v>212</v>
      </c>
      <c r="B19791" t="s">
        <v>18425</v>
      </c>
      <c r="C19791" t="s">
        <v>947</v>
      </c>
      <c r="D19791" t="s">
        <v>13</v>
      </c>
      <c r="E19791" t="s">
        <v>14</v>
      </c>
      <c r="F19791" t="s">
        <v>26</v>
      </c>
      <c r="G19791" s="3">
        <v>45211.878009259257</v>
      </c>
      <c r="H19791" s="1">
        <v>154000</v>
      </c>
      <c r="I19791" t="s">
        <v>5520</v>
      </c>
      <c r="J19791" t="s">
        <v>28948</v>
      </c>
    </row>
    <row r="19792" spans="1:10">
      <c r="A19792" t="s">
        <v>10</v>
      </c>
      <c r="B19792" t="s">
        <v>28949</v>
      </c>
      <c r="C19792" t="s">
        <v>1794</v>
      </c>
      <c r="D19792" t="s">
        <v>13</v>
      </c>
      <c r="E19792" t="s">
        <v>14</v>
      </c>
      <c r="F19792" t="s">
        <v>694</v>
      </c>
      <c r="G19792" s="3">
        <v>45014.936956018515</v>
      </c>
      <c r="H19792" s="1">
        <v>157500</v>
      </c>
      <c r="I19792" t="s">
        <v>1795</v>
      </c>
      <c r="J19792" t="s">
        <v>28950</v>
      </c>
    </row>
    <row r="19793" spans="1:10">
      <c r="A19793" t="s">
        <v>33</v>
      </c>
      <c r="B19793" t="s">
        <v>43</v>
      </c>
      <c r="C19793" t="s">
        <v>44</v>
      </c>
      <c r="D19793" t="s">
        <v>13</v>
      </c>
      <c r="E19793" t="s">
        <v>14</v>
      </c>
      <c r="F19793" t="s">
        <v>26</v>
      </c>
      <c r="G19793" s="3">
        <v>45070.875405092593</v>
      </c>
      <c r="H19793" s="1">
        <v>92550</v>
      </c>
      <c r="I19793" t="s">
        <v>2136</v>
      </c>
      <c r="J19793" t="s">
        <v>2137</v>
      </c>
    </row>
    <row r="19794" spans="1:10">
      <c r="A19794" t="s">
        <v>33</v>
      </c>
      <c r="B19794" t="s">
        <v>33</v>
      </c>
      <c r="C19794" t="s">
        <v>119</v>
      </c>
      <c r="D19794" t="s">
        <v>13</v>
      </c>
      <c r="E19794" t="s">
        <v>14</v>
      </c>
      <c r="F19794" t="s">
        <v>26</v>
      </c>
      <c r="G19794" s="3">
        <v>45155.875231481485</v>
      </c>
      <c r="H19794" s="1">
        <v>85000</v>
      </c>
      <c r="I19794" t="s">
        <v>14293</v>
      </c>
      <c r="J19794" t="s">
        <v>28951</v>
      </c>
    </row>
    <row r="19795" spans="1:10">
      <c r="A19795" t="s">
        <v>33</v>
      </c>
      <c r="B19795" t="s">
        <v>6323</v>
      </c>
      <c r="C19795" t="s">
        <v>20977</v>
      </c>
      <c r="D19795" t="s">
        <v>13</v>
      </c>
      <c r="E19795" t="s">
        <v>14</v>
      </c>
      <c r="F19795" t="s">
        <v>26</v>
      </c>
      <c r="G19795" s="3">
        <v>45273.875868055555</v>
      </c>
      <c r="H19795" s="1">
        <v>67818</v>
      </c>
      <c r="I19795" t="s">
        <v>2281</v>
      </c>
      <c r="J19795" t="s">
        <v>9703</v>
      </c>
    </row>
    <row r="19796" spans="1:10">
      <c r="A19796" t="s">
        <v>33</v>
      </c>
      <c r="B19796" t="s">
        <v>33</v>
      </c>
      <c r="C19796" t="s">
        <v>25310</v>
      </c>
      <c r="D19796" t="s">
        <v>100</v>
      </c>
      <c r="E19796" t="s">
        <v>14</v>
      </c>
      <c r="F19796" t="s">
        <v>26</v>
      </c>
      <c r="G19796" s="3">
        <v>45203.875185185185</v>
      </c>
      <c r="H19796" s="1">
        <v>65000</v>
      </c>
      <c r="I19796" t="s">
        <v>9948</v>
      </c>
      <c r="J19796" t="s">
        <v>9288</v>
      </c>
    </row>
    <row r="19797" spans="1:10">
      <c r="A19797" t="s">
        <v>152</v>
      </c>
      <c r="B19797" t="s">
        <v>1714</v>
      </c>
      <c r="C19797" t="s">
        <v>1042</v>
      </c>
      <c r="D19797" t="s">
        <v>13</v>
      </c>
      <c r="E19797" t="s">
        <v>14</v>
      </c>
      <c r="F19797" t="s">
        <v>198</v>
      </c>
      <c r="G19797" s="3">
        <v>44940.888877314814</v>
      </c>
      <c r="H19797" s="1">
        <v>185500</v>
      </c>
      <c r="I19797" t="s">
        <v>1715</v>
      </c>
      <c r="J19797" t="s">
        <v>338</v>
      </c>
    </row>
    <row r="19798" spans="1:10">
      <c r="A19798" t="s">
        <v>152</v>
      </c>
      <c r="B19798" t="s">
        <v>28952</v>
      </c>
      <c r="C19798" t="s">
        <v>24</v>
      </c>
      <c r="D19798" t="s">
        <v>412</v>
      </c>
      <c r="E19798" t="s">
        <v>25</v>
      </c>
      <c r="F19798" t="s">
        <v>26</v>
      </c>
      <c r="G19798" s="3">
        <v>45283.904166666667</v>
      </c>
      <c r="H19798" s="1">
        <v>200000</v>
      </c>
      <c r="I19798" t="s">
        <v>28953</v>
      </c>
      <c r="J19798" t="s">
        <v>4327</v>
      </c>
    </row>
    <row r="19799" spans="1:10">
      <c r="A19799" t="s">
        <v>73</v>
      </c>
      <c r="B19799" t="s">
        <v>73</v>
      </c>
      <c r="C19799" t="s">
        <v>792</v>
      </c>
      <c r="D19799" t="s">
        <v>13</v>
      </c>
      <c r="E19799" t="s">
        <v>14</v>
      </c>
      <c r="F19799" t="s">
        <v>26</v>
      </c>
      <c r="G19799" s="3">
        <v>45062.883877314816</v>
      </c>
      <c r="H19799" s="1">
        <v>170000</v>
      </c>
      <c r="I19799" t="s">
        <v>28954</v>
      </c>
      <c r="J19799" t="s">
        <v>25899</v>
      </c>
    </row>
    <row r="19800" spans="1:10">
      <c r="A19800" t="s">
        <v>18</v>
      </c>
      <c r="B19800" t="s">
        <v>127</v>
      </c>
      <c r="C19800" t="s">
        <v>177</v>
      </c>
      <c r="D19800" t="s">
        <v>13</v>
      </c>
      <c r="E19800" t="s">
        <v>14</v>
      </c>
      <c r="F19800" t="s">
        <v>26</v>
      </c>
      <c r="G19800" s="3">
        <v>45044.880914351852</v>
      </c>
      <c r="H19800" s="1">
        <v>167409</v>
      </c>
      <c r="I19800" t="s">
        <v>15336</v>
      </c>
      <c r="J19800" t="s">
        <v>28955</v>
      </c>
    </row>
    <row r="19801" spans="1:10">
      <c r="A19801" t="s">
        <v>10</v>
      </c>
      <c r="B19801" t="s">
        <v>10</v>
      </c>
      <c r="C19801" t="s">
        <v>24</v>
      </c>
      <c r="D19801" t="s">
        <v>100</v>
      </c>
      <c r="E19801" t="s">
        <v>25</v>
      </c>
      <c r="F19801" t="s">
        <v>26</v>
      </c>
      <c r="G19801" s="3">
        <v>45012.88009259259</v>
      </c>
      <c r="H19801" s="1">
        <v>132500</v>
      </c>
      <c r="I19801" t="s">
        <v>10930</v>
      </c>
      <c r="J19801" t="s">
        <v>28956</v>
      </c>
    </row>
    <row r="19802" spans="1:10">
      <c r="A19802" t="s">
        <v>10</v>
      </c>
      <c r="B19802" t="s">
        <v>339</v>
      </c>
      <c r="C19802" t="s">
        <v>24</v>
      </c>
      <c r="D19802" t="s">
        <v>13</v>
      </c>
      <c r="E19802" t="s">
        <v>25</v>
      </c>
      <c r="F19802" t="s">
        <v>20</v>
      </c>
      <c r="G19802" s="3">
        <v>45021.898692129631</v>
      </c>
      <c r="H19802" s="1">
        <v>155000</v>
      </c>
      <c r="I19802" t="s">
        <v>335</v>
      </c>
      <c r="J19802" t="s">
        <v>316</v>
      </c>
    </row>
    <row r="19803" spans="1:10">
      <c r="A19803" t="s">
        <v>10</v>
      </c>
      <c r="B19803" t="s">
        <v>5106</v>
      </c>
      <c r="D19803" t="s">
        <v>13</v>
      </c>
      <c r="E19803" t="s">
        <v>14</v>
      </c>
      <c r="F19803" t="s">
        <v>26</v>
      </c>
      <c r="G19803" s="3">
        <v>45131.87703703704</v>
      </c>
      <c r="H19803" s="1">
        <v>160000</v>
      </c>
      <c r="I19803" t="s">
        <v>5107</v>
      </c>
      <c r="J19803" t="s">
        <v>5108</v>
      </c>
    </row>
    <row r="19804" spans="1:10">
      <c r="A19804" t="s">
        <v>10</v>
      </c>
      <c r="B19804" t="s">
        <v>10</v>
      </c>
      <c r="C19804" t="s">
        <v>2261</v>
      </c>
      <c r="D19804" t="s">
        <v>13</v>
      </c>
      <c r="E19804" t="s">
        <v>14</v>
      </c>
      <c r="F19804" t="s">
        <v>26</v>
      </c>
      <c r="G19804" s="3">
        <v>45205.901041666664</v>
      </c>
      <c r="H19804" s="1">
        <v>145500</v>
      </c>
      <c r="I19804" t="s">
        <v>980</v>
      </c>
      <c r="J19804" t="s">
        <v>8289</v>
      </c>
    </row>
    <row r="19805" spans="1:10">
      <c r="A19805" t="s">
        <v>73</v>
      </c>
      <c r="B19805" t="s">
        <v>28957</v>
      </c>
      <c r="C19805" t="s">
        <v>161</v>
      </c>
      <c r="D19805" t="s">
        <v>13</v>
      </c>
      <c r="E19805" t="s">
        <v>14</v>
      </c>
      <c r="F19805" t="s">
        <v>162</v>
      </c>
      <c r="G19805" s="3">
        <v>44972.901307870372</v>
      </c>
      <c r="H19805" s="1">
        <v>147500</v>
      </c>
      <c r="I19805" t="s">
        <v>5706</v>
      </c>
      <c r="J19805" t="s">
        <v>28958</v>
      </c>
    </row>
    <row r="19806" spans="1:10">
      <c r="A19806" t="s">
        <v>33</v>
      </c>
      <c r="B19806" t="s">
        <v>28959</v>
      </c>
      <c r="C19806" t="s">
        <v>24</v>
      </c>
      <c r="D19806" t="s">
        <v>13</v>
      </c>
      <c r="E19806" t="s">
        <v>25</v>
      </c>
      <c r="F19806" t="s">
        <v>26</v>
      </c>
      <c r="G19806" s="3">
        <v>45251.875057870369</v>
      </c>
      <c r="H19806" s="1">
        <v>112500</v>
      </c>
      <c r="I19806" t="s">
        <v>28960</v>
      </c>
      <c r="J19806" t="s">
        <v>28961</v>
      </c>
    </row>
    <row r="19807" spans="1:10">
      <c r="A19807" t="s">
        <v>10</v>
      </c>
      <c r="B19807" t="s">
        <v>28962</v>
      </c>
      <c r="C19807" t="s">
        <v>136</v>
      </c>
      <c r="D19807" t="s">
        <v>13</v>
      </c>
      <c r="E19807" t="s">
        <v>14</v>
      </c>
      <c r="F19807" t="s">
        <v>26</v>
      </c>
      <c r="G19807" s="3">
        <v>45029.875798611109</v>
      </c>
      <c r="H19807" s="1">
        <v>90000</v>
      </c>
      <c r="I19807" t="s">
        <v>685</v>
      </c>
      <c r="J19807" t="s">
        <v>28963</v>
      </c>
    </row>
    <row r="19808" spans="1:10">
      <c r="A19808" t="s">
        <v>152</v>
      </c>
      <c r="B19808" t="s">
        <v>152</v>
      </c>
      <c r="C19808" t="s">
        <v>24</v>
      </c>
      <c r="D19808" t="s">
        <v>13</v>
      </c>
      <c r="E19808" t="s">
        <v>25</v>
      </c>
      <c r="F19808" t="s">
        <v>209</v>
      </c>
      <c r="G19808" s="3">
        <v>44958.914918981478</v>
      </c>
      <c r="H19808" s="1">
        <v>85000</v>
      </c>
      <c r="I19808" t="s">
        <v>26643</v>
      </c>
      <c r="J19808" t="s">
        <v>28964</v>
      </c>
    </row>
    <row r="19809" spans="1:10">
      <c r="A19809" t="s">
        <v>10</v>
      </c>
      <c r="B19809" t="s">
        <v>10</v>
      </c>
      <c r="C19809" t="s">
        <v>24</v>
      </c>
      <c r="D19809" t="s">
        <v>13</v>
      </c>
      <c r="E19809" t="s">
        <v>25</v>
      </c>
      <c r="F19809" t="s">
        <v>26</v>
      </c>
      <c r="G19809" s="3">
        <v>44945.890543981484</v>
      </c>
      <c r="H19809" s="1">
        <v>125000</v>
      </c>
      <c r="I19809" t="s">
        <v>8397</v>
      </c>
      <c r="J19809" t="s">
        <v>28965</v>
      </c>
    </row>
    <row r="19810" spans="1:10">
      <c r="A19810" t="s">
        <v>18</v>
      </c>
      <c r="B19810" t="s">
        <v>18</v>
      </c>
      <c r="C19810" t="s">
        <v>358</v>
      </c>
      <c r="D19810" t="s">
        <v>13</v>
      </c>
      <c r="E19810" t="s">
        <v>14</v>
      </c>
      <c r="F19810" t="s">
        <v>26</v>
      </c>
      <c r="G19810" s="3">
        <v>45089.894409722219</v>
      </c>
      <c r="H19810" s="1">
        <v>101421</v>
      </c>
      <c r="I19810" t="s">
        <v>28966</v>
      </c>
      <c r="J19810" t="s">
        <v>316</v>
      </c>
    </row>
    <row r="19811" spans="1:10">
      <c r="A19811" t="s">
        <v>18</v>
      </c>
      <c r="B19811" t="s">
        <v>18</v>
      </c>
      <c r="C19811" t="s">
        <v>28967</v>
      </c>
      <c r="D19811" t="s">
        <v>13</v>
      </c>
      <c r="E19811" t="s">
        <v>14</v>
      </c>
      <c r="F19811" t="s">
        <v>20</v>
      </c>
      <c r="G19811" s="3">
        <v>44980.905162037037</v>
      </c>
      <c r="H19811" s="1">
        <v>90000</v>
      </c>
      <c r="I19811" t="s">
        <v>28968</v>
      </c>
      <c r="J19811" t="s">
        <v>28969</v>
      </c>
    </row>
    <row r="19812" spans="1:10">
      <c r="A19812" t="s">
        <v>18</v>
      </c>
      <c r="B19812" t="s">
        <v>2802</v>
      </c>
      <c r="C19812" t="s">
        <v>2299</v>
      </c>
      <c r="D19812" t="s">
        <v>13</v>
      </c>
      <c r="E19812" t="s">
        <v>14</v>
      </c>
      <c r="F19812" t="s">
        <v>26</v>
      </c>
      <c r="G19812" s="3">
        <v>45190.87871527778</v>
      </c>
      <c r="H19812" s="1">
        <v>105000</v>
      </c>
      <c r="I19812" t="s">
        <v>1141</v>
      </c>
      <c r="J19812" t="s">
        <v>2955</v>
      </c>
    </row>
    <row r="19813" spans="1:10">
      <c r="A19813" t="s">
        <v>33</v>
      </c>
      <c r="B19813" t="s">
        <v>28970</v>
      </c>
      <c r="C19813" t="s">
        <v>608</v>
      </c>
      <c r="D19813" t="s">
        <v>13</v>
      </c>
      <c r="E19813" t="s">
        <v>14</v>
      </c>
      <c r="F19813" t="s">
        <v>608</v>
      </c>
      <c r="G19813" s="3">
        <v>45135.887557870374</v>
      </c>
      <c r="H19813" s="1">
        <v>57500</v>
      </c>
      <c r="I19813" t="s">
        <v>8379</v>
      </c>
      <c r="J19813" t="s">
        <v>28971</v>
      </c>
    </row>
    <row r="19814" spans="1:10">
      <c r="A19814" t="s">
        <v>33</v>
      </c>
      <c r="B19814" t="s">
        <v>1977</v>
      </c>
      <c r="C19814" t="s">
        <v>325</v>
      </c>
      <c r="D19814" t="s">
        <v>13</v>
      </c>
      <c r="E19814" t="s">
        <v>14</v>
      </c>
      <c r="F19814" t="s">
        <v>26</v>
      </c>
      <c r="G19814" s="3">
        <v>44939.930648148147</v>
      </c>
      <c r="H19814" s="1">
        <v>65000</v>
      </c>
      <c r="I19814" t="s">
        <v>1978</v>
      </c>
      <c r="J19814" t="s">
        <v>1979</v>
      </c>
    </row>
    <row r="19815" spans="1:10">
      <c r="A19815" t="s">
        <v>18</v>
      </c>
      <c r="B19815" t="s">
        <v>28972</v>
      </c>
      <c r="C19815" t="s">
        <v>2548</v>
      </c>
      <c r="D19815" t="s">
        <v>13</v>
      </c>
      <c r="E19815" t="s">
        <v>14</v>
      </c>
      <c r="F19815" t="s">
        <v>2549</v>
      </c>
      <c r="G19815" s="3">
        <v>45051.905370370368</v>
      </c>
      <c r="H19815" s="1">
        <v>147500</v>
      </c>
      <c r="I19815" t="s">
        <v>658</v>
      </c>
      <c r="J19815" t="s">
        <v>28973</v>
      </c>
    </row>
    <row r="19816" spans="1:10">
      <c r="A19816" t="s">
        <v>18</v>
      </c>
      <c r="B19816" t="s">
        <v>18</v>
      </c>
      <c r="C19816" t="s">
        <v>232</v>
      </c>
      <c r="D19816" t="s">
        <v>13</v>
      </c>
      <c r="E19816" t="s">
        <v>14</v>
      </c>
      <c r="F19816" t="s">
        <v>26</v>
      </c>
      <c r="G19816" s="3">
        <v>45030.878946759258</v>
      </c>
      <c r="H19816" s="1">
        <v>117500</v>
      </c>
      <c r="I19816" t="s">
        <v>7456</v>
      </c>
      <c r="J19816" t="s">
        <v>17764</v>
      </c>
    </row>
    <row r="19817" spans="1:10">
      <c r="A19817" t="s">
        <v>10</v>
      </c>
      <c r="B19817" t="s">
        <v>28974</v>
      </c>
      <c r="C19817" t="s">
        <v>2706</v>
      </c>
      <c r="D19817" t="s">
        <v>13</v>
      </c>
      <c r="E19817" t="s">
        <v>14</v>
      </c>
      <c r="F19817" t="s">
        <v>26</v>
      </c>
      <c r="G19817" s="3">
        <v>45133.875925925924</v>
      </c>
      <c r="H19817" s="1">
        <v>127500</v>
      </c>
      <c r="I19817" t="s">
        <v>28975</v>
      </c>
      <c r="J19817" t="s">
        <v>28976</v>
      </c>
    </row>
    <row r="19818" spans="1:10">
      <c r="A19818" t="s">
        <v>33</v>
      </c>
      <c r="B19818" t="s">
        <v>28977</v>
      </c>
      <c r="C19818" t="s">
        <v>28978</v>
      </c>
      <c r="D19818" t="s">
        <v>1075</v>
      </c>
      <c r="E19818" t="s">
        <v>14</v>
      </c>
      <c r="F19818" t="s">
        <v>26</v>
      </c>
      <c r="G19818" s="3">
        <v>45274.875567129631</v>
      </c>
      <c r="H19818" s="1">
        <v>87917.5</v>
      </c>
      <c r="I19818" t="s">
        <v>28979</v>
      </c>
      <c r="J19818" t="s">
        <v>28980</v>
      </c>
    </row>
    <row r="19819" spans="1:10">
      <c r="A19819" t="s">
        <v>33</v>
      </c>
      <c r="B19819" t="s">
        <v>3727</v>
      </c>
      <c r="C19819" t="s">
        <v>3640</v>
      </c>
      <c r="D19819" t="s">
        <v>13</v>
      </c>
      <c r="E19819" t="s">
        <v>14</v>
      </c>
      <c r="F19819" t="s">
        <v>3640</v>
      </c>
      <c r="G19819" s="3">
        <v>45072.892152777778</v>
      </c>
      <c r="H19819" s="1">
        <v>89100</v>
      </c>
      <c r="I19819" t="s">
        <v>15397</v>
      </c>
      <c r="J19819" t="s">
        <v>21659</v>
      </c>
    </row>
    <row r="19820" spans="1:10">
      <c r="A19820" t="s">
        <v>10</v>
      </c>
      <c r="B19820" t="s">
        <v>28981</v>
      </c>
      <c r="C19820" t="s">
        <v>1015</v>
      </c>
      <c r="D19820" t="s">
        <v>13</v>
      </c>
      <c r="E19820" t="s">
        <v>14</v>
      </c>
      <c r="F19820" t="s">
        <v>608</v>
      </c>
      <c r="G19820" s="3">
        <v>45126.884432870371</v>
      </c>
      <c r="H19820" s="1">
        <v>122500</v>
      </c>
      <c r="I19820" t="s">
        <v>28982</v>
      </c>
      <c r="J19820" t="s">
        <v>28983</v>
      </c>
    </row>
    <row r="19821" spans="1:10">
      <c r="A19821" t="s">
        <v>10</v>
      </c>
      <c r="B19821" t="s">
        <v>28984</v>
      </c>
      <c r="C19821" t="s">
        <v>2616</v>
      </c>
      <c r="D19821" t="s">
        <v>13</v>
      </c>
      <c r="E19821" t="s">
        <v>14</v>
      </c>
      <c r="F19821" t="s">
        <v>26</v>
      </c>
      <c r="G19821" s="3">
        <v>45202.877233796295</v>
      </c>
      <c r="H19821" s="1">
        <v>149602</v>
      </c>
      <c r="I19821" t="s">
        <v>7908</v>
      </c>
      <c r="J19821" t="s">
        <v>5883</v>
      </c>
    </row>
    <row r="19822" spans="1:10">
      <c r="A19822" t="s">
        <v>73</v>
      </c>
      <c r="B19822" t="s">
        <v>354</v>
      </c>
      <c r="C19822" t="s">
        <v>24</v>
      </c>
      <c r="D19822" t="s">
        <v>100</v>
      </c>
      <c r="E19822" t="s">
        <v>25</v>
      </c>
      <c r="F19822" t="s">
        <v>26</v>
      </c>
      <c r="G19822" s="3">
        <v>45243.878935185188</v>
      </c>
      <c r="H19822" s="1">
        <v>135000</v>
      </c>
      <c r="I19822" t="s">
        <v>8124</v>
      </c>
      <c r="J19822" t="s">
        <v>8125</v>
      </c>
    </row>
    <row r="19823" spans="1:10">
      <c r="A19823" t="s">
        <v>10</v>
      </c>
      <c r="B19823" t="s">
        <v>281</v>
      </c>
      <c r="C19823" t="s">
        <v>1649</v>
      </c>
      <c r="D19823" t="s">
        <v>13</v>
      </c>
      <c r="E19823" t="s">
        <v>14</v>
      </c>
      <c r="F19823" t="s">
        <v>26</v>
      </c>
      <c r="G19823" s="3">
        <v>45162.877789351849</v>
      </c>
      <c r="H19823" s="1">
        <v>140062.5</v>
      </c>
      <c r="I19823" t="s">
        <v>283</v>
      </c>
      <c r="J19823" t="s">
        <v>4095</v>
      </c>
    </row>
    <row r="19824" spans="1:10">
      <c r="A19824" t="s">
        <v>33</v>
      </c>
      <c r="B19824" t="s">
        <v>6615</v>
      </c>
      <c r="C19824" t="s">
        <v>1871</v>
      </c>
      <c r="D19824" t="s">
        <v>13</v>
      </c>
      <c r="E19824" t="s">
        <v>14</v>
      </c>
      <c r="F19824" t="s">
        <v>26</v>
      </c>
      <c r="G19824" s="3">
        <v>45169.876759259256</v>
      </c>
      <c r="H19824" s="1">
        <v>110000</v>
      </c>
      <c r="I19824" t="s">
        <v>22831</v>
      </c>
      <c r="J19824" t="s">
        <v>25179</v>
      </c>
    </row>
    <row r="19825" spans="1:10">
      <c r="A19825" t="s">
        <v>18</v>
      </c>
      <c r="B19825" t="s">
        <v>18</v>
      </c>
      <c r="D19825" t="s">
        <v>13</v>
      </c>
      <c r="E19825" t="s">
        <v>14</v>
      </c>
      <c r="F19825" t="s">
        <v>26</v>
      </c>
      <c r="G19825" s="3">
        <v>45188.879560185182</v>
      </c>
      <c r="H19825" s="1">
        <v>133000</v>
      </c>
      <c r="I19825" t="s">
        <v>8864</v>
      </c>
      <c r="J19825" t="s">
        <v>27986</v>
      </c>
    </row>
    <row r="19826" spans="1:10">
      <c r="A19826" t="s">
        <v>33</v>
      </c>
      <c r="B19826" t="s">
        <v>28985</v>
      </c>
      <c r="C19826" t="s">
        <v>2235</v>
      </c>
      <c r="D19826" t="s">
        <v>13</v>
      </c>
      <c r="E19826" t="s">
        <v>14</v>
      </c>
      <c r="F19826" t="s">
        <v>1820</v>
      </c>
      <c r="G19826" s="3">
        <v>45128.919710648152</v>
      </c>
      <c r="H19826" s="1">
        <v>57500</v>
      </c>
      <c r="I19826" t="s">
        <v>8190</v>
      </c>
      <c r="J19826" t="s">
        <v>28986</v>
      </c>
    </row>
    <row r="19827" spans="1:10">
      <c r="A19827" t="s">
        <v>33</v>
      </c>
      <c r="B19827" t="s">
        <v>28987</v>
      </c>
      <c r="C19827" t="s">
        <v>1794</v>
      </c>
      <c r="D19827" t="s">
        <v>13</v>
      </c>
      <c r="E19827" t="s">
        <v>14</v>
      </c>
      <c r="F19827" t="s">
        <v>694</v>
      </c>
      <c r="G19827" s="3">
        <v>44974.887060185189</v>
      </c>
      <c r="H19827" s="1">
        <v>80850</v>
      </c>
      <c r="I19827" t="s">
        <v>5338</v>
      </c>
      <c r="J19827" t="s">
        <v>230</v>
      </c>
    </row>
    <row r="19828" spans="1:10">
      <c r="A19828" t="s">
        <v>106</v>
      </c>
      <c r="B19828" t="s">
        <v>28988</v>
      </c>
      <c r="C19828" t="s">
        <v>2549</v>
      </c>
      <c r="D19828" t="s">
        <v>13</v>
      </c>
      <c r="E19828" t="s">
        <v>14</v>
      </c>
      <c r="F19828" t="s">
        <v>2549</v>
      </c>
      <c r="G19828" s="3">
        <v>44935.891053240739</v>
      </c>
      <c r="H19828" s="1">
        <v>79200</v>
      </c>
      <c r="I19828" t="s">
        <v>10523</v>
      </c>
      <c r="J19828" t="s">
        <v>16141</v>
      </c>
    </row>
    <row r="19829" spans="1:10">
      <c r="A19829" t="s">
        <v>18</v>
      </c>
      <c r="B19829" t="s">
        <v>28989</v>
      </c>
      <c r="C19829" t="s">
        <v>232</v>
      </c>
      <c r="D19829" t="s">
        <v>100</v>
      </c>
      <c r="E19829" t="s">
        <v>14</v>
      </c>
      <c r="F19829" t="s">
        <v>26</v>
      </c>
      <c r="G19829" s="3">
        <v>45271.894189814811</v>
      </c>
      <c r="H19829" s="1">
        <v>50000</v>
      </c>
      <c r="I19829" t="s">
        <v>28990</v>
      </c>
      <c r="J19829" t="s">
        <v>28991</v>
      </c>
    </row>
    <row r="19830" spans="1:10">
      <c r="A19830" t="s">
        <v>10</v>
      </c>
      <c r="B19830" t="s">
        <v>10</v>
      </c>
      <c r="C19830" t="s">
        <v>307</v>
      </c>
      <c r="D19830" t="s">
        <v>13</v>
      </c>
      <c r="E19830" t="s">
        <v>14</v>
      </c>
      <c r="F19830" t="s">
        <v>26</v>
      </c>
      <c r="G19830" s="3">
        <v>45146.877256944441</v>
      </c>
      <c r="H19830" s="1">
        <v>176550</v>
      </c>
      <c r="I19830" t="s">
        <v>870</v>
      </c>
      <c r="J19830" t="s">
        <v>338</v>
      </c>
    </row>
    <row r="19831" spans="1:10">
      <c r="A19831" t="s">
        <v>10</v>
      </c>
      <c r="B19831" t="s">
        <v>398</v>
      </c>
      <c r="C19831" t="s">
        <v>161</v>
      </c>
      <c r="D19831" t="s">
        <v>13</v>
      </c>
      <c r="E19831" t="s">
        <v>14</v>
      </c>
      <c r="F19831" t="s">
        <v>162</v>
      </c>
      <c r="G19831" s="3">
        <v>44942.912326388891</v>
      </c>
      <c r="H19831" s="1">
        <v>51068</v>
      </c>
      <c r="I19831" t="s">
        <v>28992</v>
      </c>
      <c r="J19831" t="s">
        <v>28993</v>
      </c>
    </row>
    <row r="19832" spans="1:10">
      <c r="A19832" t="s">
        <v>135</v>
      </c>
      <c r="B19832" t="s">
        <v>8881</v>
      </c>
      <c r="C19832" t="s">
        <v>75</v>
      </c>
      <c r="D19832" t="s">
        <v>13</v>
      </c>
      <c r="E19832" t="s">
        <v>14</v>
      </c>
      <c r="F19832" t="s">
        <v>26</v>
      </c>
      <c r="G19832" s="3">
        <v>45037.875925925924</v>
      </c>
      <c r="H19832" s="1">
        <v>160000</v>
      </c>
      <c r="I19832" t="s">
        <v>12645</v>
      </c>
      <c r="J19832" t="s">
        <v>12646</v>
      </c>
    </row>
    <row r="19833" spans="1:10">
      <c r="A19833" t="s">
        <v>73</v>
      </c>
      <c r="B19833" t="s">
        <v>73</v>
      </c>
      <c r="C19833" t="s">
        <v>7142</v>
      </c>
      <c r="D19833" t="s">
        <v>13</v>
      </c>
      <c r="E19833" t="s">
        <v>14</v>
      </c>
      <c r="F19833" t="s">
        <v>352</v>
      </c>
      <c r="G19833" s="3">
        <v>44951.918981481482</v>
      </c>
      <c r="H19833" s="1">
        <v>147500</v>
      </c>
      <c r="I19833" t="s">
        <v>11290</v>
      </c>
      <c r="J19833" t="s">
        <v>66</v>
      </c>
    </row>
    <row r="19834" spans="1:10">
      <c r="A19834" t="s">
        <v>212</v>
      </c>
      <c r="B19834" t="s">
        <v>28994</v>
      </c>
      <c r="C19834" t="s">
        <v>24</v>
      </c>
      <c r="D19834" t="s">
        <v>13</v>
      </c>
      <c r="E19834" t="s">
        <v>25</v>
      </c>
      <c r="F19834" t="s">
        <v>26</v>
      </c>
      <c r="G19834" s="3">
        <v>45169.879189814812</v>
      </c>
      <c r="H19834" s="1">
        <v>140000</v>
      </c>
      <c r="I19834" t="s">
        <v>23166</v>
      </c>
      <c r="J19834" t="s">
        <v>28995</v>
      </c>
    </row>
    <row r="19835" spans="1:10">
      <c r="A19835" t="s">
        <v>18</v>
      </c>
      <c r="B19835" t="s">
        <v>9841</v>
      </c>
      <c r="C19835" t="s">
        <v>792</v>
      </c>
      <c r="D19835" t="s">
        <v>13</v>
      </c>
      <c r="E19835" t="s">
        <v>14</v>
      </c>
      <c r="F19835" t="s">
        <v>20</v>
      </c>
      <c r="G19835" s="3">
        <v>45026.91202546296</v>
      </c>
      <c r="H19835" s="1">
        <v>162500</v>
      </c>
      <c r="I19835" t="s">
        <v>65</v>
      </c>
      <c r="J19835" t="s">
        <v>28996</v>
      </c>
    </row>
    <row r="19836" spans="1:10">
      <c r="A19836" t="s">
        <v>33</v>
      </c>
      <c r="B19836" t="s">
        <v>28997</v>
      </c>
      <c r="C19836" t="s">
        <v>1952</v>
      </c>
      <c r="D19836" t="s">
        <v>13</v>
      </c>
      <c r="E19836" t="s">
        <v>14</v>
      </c>
      <c r="F19836" t="s">
        <v>1953</v>
      </c>
      <c r="G19836" s="3">
        <v>44989.893148148149</v>
      </c>
      <c r="H19836" s="1">
        <v>53014</v>
      </c>
      <c r="I19836" t="s">
        <v>4494</v>
      </c>
      <c r="J19836" t="s">
        <v>28998</v>
      </c>
    </row>
    <row r="19837" spans="1:10">
      <c r="A19837" t="s">
        <v>10</v>
      </c>
      <c r="B19837" t="s">
        <v>28999</v>
      </c>
      <c r="C19837" t="s">
        <v>1105</v>
      </c>
      <c r="D19837" t="s">
        <v>13</v>
      </c>
      <c r="E19837" t="s">
        <v>14</v>
      </c>
      <c r="F19837" t="s">
        <v>26</v>
      </c>
      <c r="G19837" s="3">
        <v>45016.879050925927</v>
      </c>
      <c r="H19837" s="1">
        <v>155000</v>
      </c>
      <c r="I19837" t="s">
        <v>29000</v>
      </c>
      <c r="J19837" t="s">
        <v>338</v>
      </c>
    </row>
    <row r="19838" spans="1:10">
      <c r="A19838" t="s">
        <v>77</v>
      </c>
      <c r="B19838" t="s">
        <v>29001</v>
      </c>
      <c r="C19838" t="s">
        <v>940</v>
      </c>
      <c r="D19838" t="s">
        <v>412</v>
      </c>
      <c r="E19838" t="s">
        <v>14</v>
      </c>
      <c r="F19838" t="s">
        <v>940</v>
      </c>
      <c r="G19838" s="3">
        <v>45086.892974537041</v>
      </c>
      <c r="H19838" s="1">
        <v>72900</v>
      </c>
      <c r="I19838" t="s">
        <v>6542</v>
      </c>
      <c r="J19838" t="s">
        <v>295</v>
      </c>
    </row>
    <row r="19839" spans="1:10">
      <c r="A19839" t="s">
        <v>18</v>
      </c>
      <c r="B19839" t="s">
        <v>924</v>
      </c>
      <c r="C19839" t="s">
        <v>24</v>
      </c>
      <c r="D19839" t="s">
        <v>13</v>
      </c>
      <c r="E19839" t="s">
        <v>25</v>
      </c>
      <c r="F19839" t="s">
        <v>26</v>
      </c>
      <c r="G19839" s="3">
        <v>45103.879016203704</v>
      </c>
      <c r="H19839" s="1">
        <v>180000</v>
      </c>
      <c r="I19839" t="s">
        <v>29002</v>
      </c>
      <c r="J19839" t="s">
        <v>29003</v>
      </c>
    </row>
    <row r="19840" spans="1:10">
      <c r="A19840" t="s">
        <v>10</v>
      </c>
      <c r="B19840" t="s">
        <v>10</v>
      </c>
      <c r="C19840" t="s">
        <v>24</v>
      </c>
      <c r="D19840" t="s">
        <v>13</v>
      </c>
      <c r="E19840" t="s">
        <v>25</v>
      </c>
      <c r="F19840" t="s">
        <v>20</v>
      </c>
      <c r="G19840" s="3">
        <v>45236.967094907406</v>
      </c>
      <c r="H19840" s="1">
        <v>113975</v>
      </c>
      <c r="I19840" t="s">
        <v>729</v>
      </c>
      <c r="J19840" t="s">
        <v>1263</v>
      </c>
    </row>
    <row r="19841" spans="1:10">
      <c r="A19841" t="s">
        <v>18</v>
      </c>
      <c r="B19841" t="s">
        <v>29004</v>
      </c>
      <c r="C19841" t="s">
        <v>24</v>
      </c>
      <c r="D19841" t="s">
        <v>13</v>
      </c>
      <c r="E19841" t="s">
        <v>25</v>
      </c>
      <c r="F19841" t="s">
        <v>20</v>
      </c>
      <c r="G19841" s="3">
        <v>44931.91375</v>
      </c>
      <c r="H19841" s="1">
        <v>157500</v>
      </c>
      <c r="I19841" t="s">
        <v>22536</v>
      </c>
      <c r="J19841" t="s">
        <v>29005</v>
      </c>
    </row>
    <row r="19842" spans="1:10">
      <c r="A19842" t="s">
        <v>212</v>
      </c>
      <c r="B19842" t="s">
        <v>212</v>
      </c>
      <c r="D19842" t="s">
        <v>13</v>
      </c>
      <c r="E19842" t="s">
        <v>14</v>
      </c>
      <c r="F19842" t="s">
        <v>26</v>
      </c>
      <c r="G19842" s="3">
        <v>45055.879791666666</v>
      </c>
      <c r="H19842" s="1">
        <v>155000</v>
      </c>
      <c r="I19842" t="s">
        <v>19114</v>
      </c>
      <c r="J19842" t="s">
        <v>338</v>
      </c>
    </row>
    <row r="19843" spans="1:10">
      <c r="A19843" t="s">
        <v>33</v>
      </c>
      <c r="B19843" t="s">
        <v>29006</v>
      </c>
      <c r="C19843" t="s">
        <v>3413</v>
      </c>
      <c r="D19843" t="s">
        <v>13</v>
      </c>
      <c r="E19843" t="s">
        <v>14</v>
      </c>
      <c r="F19843" t="s">
        <v>26</v>
      </c>
      <c r="G19843" s="3">
        <v>44960.876493055555</v>
      </c>
      <c r="H19843" s="1">
        <v>100000</v>
      </c>
      <c r="I19843" t="s">
        <v>29007</v>
      </c>
      <c r="J19843" t="s">
        <v>29008</v>
      </c>
    </row>
    <row r="19844" spans="1:10">
      <c r="A19844" t="s">
        <v>18</v>
      </c>
      <c r="B19844" t="s">
        <v>16879</v>
      </c>
      <c r="C19844" t="s">
        <v>24</v>
      </c>
      <c r="D19844" t="s">
        <v>13</v>
      </c>
      <c r="E19844" t="s">
        <v>25</v>
      </c>
      <c r="F19844" t="s">
        <v>26</v>
      </c>
      <c r="G19844" s="3">
        <v>45104.894074074073</v>
      </c>
      <c r="H19844" s="1">
        <v>115000</v>
      </c>
      <c r="I19844" t="s">
        <v>186</v>
      </c>
    </row>
    <row r="19845" spans="1:10">
      <c r="A19845" t="s">
        <v>18</v>
      </c>
      <c r="B19845" t="s">
        <v>29009</v>
      </c>
      <c r="C19845" t="s">
        <v>276</v>
      </c>
      <c r="D19845" t="s">
        <v>13</v>
      </c>
      <c r="E19845" t="s">
        <v>14</v>
      </c>
      <c r="F19845" t="s">
        <v>20</v>
      </c>
      <c r="G19845" s="3">
        <v>44958.957743055558</v>
      </c>
      <c r="H19845" s="1">
        <v>214807.5</v>
      </c>
      <c r="I19845" t="s">
        <v>120</v>
      </c>
      <c r="J19845" t="s">
        <v>2721</v>
      </c>
    </row>
    <row r="19846" spans="1:10">
      <c r="A19846" t="s">
        <v>33</v>
      </c>
      <c r="B19846" t="s">
        <v>18964</v>
      </c>
      <c r="D19846" t="s">
        <v>13</v>
      </c>
      <c r="E19846" t="s">
        <v>14</v>
      </c>
      <c r="F19846" t="s">
        <v>26</v>
      </c>
      <c r="G19846" s="3">
        <v>45021.874988425923</v>
      </c>
      <c r="H19846" s="1">
        <v>117500</v>
      </c>
      <c r="I19846" t="s">
        <v>14383</v>
      </c>
      <c r="J19846" t="s">
        <v>3496</v>
      </c>
    </row>
    <row r="19847" spans="1:10">
      <c r="A19847" t="s">
        <v>10</v>
      </c>
      <c r="B19847" t="s">
        <v>29010</v>
      </c>
      <c r="C19847" t="s">
        <v>325</v>
      </c>
      <c r="D19847" t="s">
        <v>13</v>
      </c>
      <c r="E19847" t="s">
        <v>14</v>
      </c>
      <c r="F19847" t="s">
        <v>26</v>
      </c>
      <c r="G19847" s="3">
        <v>45203.878958333335</v>
      </c>
      <c r="H19847" s="1">
        <v>96500</v>
      </c>
      <c r="I19847" t="s">
        <v>4049</v>
      </c>
      <c r="J19847" t="s">
        <v>4428</v>
      </c>
    </row>
    <row r="19848" spans="1:10">
      <c r="A19848" t="s">
        <v>18</v>
      </c>
      <c r="B19848" t="s">
        <v>29011</v>
      </c>
      <c r="C19848" t="s">
        <v>1305</v>
      </c>
      <c r="D19848" t="s">
        <v>13</v>
      </c>
      <c r="E19848" t="s">
        <v>14</v>
      </c>
      <c r="F19848" t="s">
        <v>26</v>
      </c>
      <c r="G19848" s="3">
        <v>44939.88071759259</v>
      </c>
      <c r="H19848" s="1">
        <v>145000</v>
      </c>
      <c r="I19848" t="s">
        <v>14501</v>
      </c>
      <c r="J19848" t="s">
        <v>29012</v>
      </c>
    </row>
    <row r="19849" spans="1:10">
      <c r="A19849" t="s">
        <v>33</v>
      </c>
      <c r="B19849" t="s">
        <v>29013</v>
      </c>
      <c r="D19849" t="s">
        <v>13</v>
      </c>
      <c r="E19849" t="s">
        <v>14</v>
      </c>
      <c r="F19849" t="s">
        <v>528</v>
      </c>
      <c r="G19849" s="3">
        <v>45119.894849537035</v>
      </c>
      <c r="H19849" s="1">
        <v>111175</v>
      </c>
      <c r="I19849" t="s">
        <v>4644</v>
      </c>
      <c r="J19849" t="s">
        <v>29014</v>
      </c>
    </row>
    <row r="19850" spans="1:10">
      <c r="A19850" t="s">
        <v>33</v>
      </c>
      <c r="B19850" t="s">
        <v>29015</v>
      </c>
      <c r="C19850" t="s">
        <v>2675</v>
      </c>
      <c r="D19850" t="s">
        <v>13</v>
      </c>
      <c r="E19850" t="s">
        <v>14</v>
      </c>
      <c r="F19850" t="s">
        <v>26</v>
      </c>
      <c r="G19850" s="3">
        <v>45154.875138888892</v>
      </c>
      <c r="H19850" s="1">
        <v>130000</v>
      </c>
      <c r="I19850" t="s">
        <v>9345</v>
      </c>
      <c r="J19850" t="s">
        <v>2255</v>
      </c>
    </row>
    <row r="19851" spans="1:10">
      <c r="A19851" t="s">
        <v>18</v>
      </c>
      <c r="B19851" t="s">
        <v>26838</v>
      </c>
      <c r="C19851" t="s">
        <v>371</v>
      </c>
      <c r="D19851" t="s">
        <v>13</v>
      </c>
      <c r="E19851" t="s">
        <v>14</v>
      </c>
      <c r="F19851" t="s">
        <v>26</v>
      </c>
      <c r="G19851" s="3">
        <v>44974.8830787037</v>
      </c>
      <c r="H19851" s="1">
        <v>125690.8671875</v>
      </c>
      <c r="I19851" t="s">
        <v>17896</v>
      </c>
      <c r="J19851" t="s">
        <v>10330</v>
      </c>
    </row>
    <row r="19852" spans="1:10">
      <c r="A19852" t="s">
        <v>33</v>
      </c>
      <c r="B19852" t="s">
        <v>1555</v>
      </c>
      <c r="C19852" t="s">
        <v>2253</v>
      </c>
      <c r="D19852" t="s">
        <v>13</v>
      </c>
      <c r="E19852" t="s">
        <v>14</v>
      </c>
      <c r="F19852" t="s">
        <v>26</v>
      </c>
      <c r="G19852" s="3">
        <v>45159.875555555554</v>
      </c>
      <c r="H19852" s="1">
        <v>115000</v>
      </c>
      <c r="I19852" t="s">
        <v>17040</v>
      </c>
      <c r="J19852" t="s">
        <v>316</v>
      </c>
    </row>
    <row r="19853" spans="1:10">
      <c r="A19853" t="s">
        <v>33</v>
      </c>
      <c r="B19853" t="s">
        <v>33</v>
      </c>
      <c r="C19853" t="s">
        <v>142</v>
      </c>
      <c r="D19853" t="s">
        <v>13</v>
      </c>
      <c r="E19853" t="s">
        <v>14</v>
      </c>
      <c r="F19853" t="s">
        <v>26</v>
      </c>
      <c r="G19853" s="3">
        <v>44931.876828703702</v>
      </c>
      <c r="H19853" s="1">
        <v>62500</v>
      </c>
      <c r="I19853" t="s">
        <v>3936</v>
      </c>
      <c r="J19853" t="s">
        <v>29016</v>
      </c>
    </row>
    <row r="19854" spans="1:10">
      <c r="A19854" t="s">
        <v>33</v>
      </c>
      <c r="B19854" t="s">
        <v>33</v>
      </c>
      <c r="C19854" t="s">
        <v>237</v>
      </c>
      <c r="D19854" t="s">
        <v>13</v>
      </c>
      <c r="E19854" t="s">
        <v>14</v>
      </c>
      <c r="F19854" t="s">
        <v>26</v>
      </c>
      <c r="G19854" s="3">
        <v>45212.876516203702</v>
      </c>
      <c r="H19854" s="1">
        <v>77500</v>
      </c>
      <c r="I19854" t="s">
        <v>88</v>
      </c>
    </row>
    <row r="19855" spans="1:10">
      <c r="A19855" t="s">
        <v>10</v>
      </c>
      <c r="B19855" t="s">
        <v>10</v>
      </c>
      <c r="C19855" t="s">
        <v>24</v>
      </c>
      <c r="D19855" t="s">
        <v>13</v>
      </c>
      <c r="E19855" t="s">
        <v>25</v>
      </c>
      <c r="F19855" t="s">
        <v>26</v>
      </c>
      <c r="G19855" s="3">
        <v>45055.882465277777</v>
      </c>
      <c r="H19855" s="1">
        <v>129934.078125</v>
      </c>
      <c r="I19855" t="s">
        <v>29017</v>
      </c>
      <c r="J19855" t="s">
        <v>29018</v>
      </c>
    </row>
    <row r="19856" spans="1:10">
      <c r="A19856" t="s">
        <v>73</v>
      </c>
      <c r="B19856" t="s">
        <v>27913</v>
      </c>
      <c r="C19856" t="s">
        <v>1136</v>
      </c>
      <c r="D19856" t="s">
        <v>13</v>
      </c>
      <c r="E19856" t="s">
        <v>14</v>
      </c>
      <c r="F19856" t="s">
        <v>26</v>
      </c>
      <c r="G19856" s="3">
        <v>45175.877071759256</v>
      </c>
      <c r="H19856" s="1">
        <v>166000</v>
      </c>
      <c r="I19856" t="s">
        <v>2718</v>
      </c>
      <c r="J19856" t="s">
        <v>2719</v>
      </c>
    </row>
    <row r="19857" spans="1:10">
      <c r="A19857" t="s">
        <v>212</v>
      </c>
      <c r="B19857" t="s">
        <v>12293</v>
      </c>
      <c r="C19857" t="s">
        <v>119</v>
      </c>
      <c r="D19857" t="s">
        <v>13</v>
      </c>
      <c r="E19857" t="s">
        <v>14</v>
      </c>
      <c r="F19857" t="s">
        <v>26</v>
      </c>
      <c r="G19857" s="3">
        <v>44973.878333333334</v>
      </c>
      <c r="H19857" s="1">
        <v>160000</v>
      </c>
      <c r="I19857" t="s">
        <v>7257</v>
      </c>
      <c r="J19857" t="s">
        <v>214</v>
      </c>
    </row>
    <row r="19858" spans="1:10">
      <c r="A19858" t="s">
        <v>18</v>
      </c>
      <c r="B19858" t="s">
        <v>18</v>
      </c>
      <c r="C19858" t="s">
        <v>24</v>
      </c>
      <c r="D19858" t="s">
        <v>13</v>
      </c>
      <c r="E19858" t="s">
        <v>25</v>
      </c>
      <c r="F19858" t="s">
        <v>26</v>
      </c>
      <c r="G19858" s="3">
        <v>45061.893773148149</v>
      </c>
      <c r="H19858" s="1">
        <v>156500</v>
      </c>
      <c r="I19858" t="s">
        <v>6001</v>
      </c>
      <c r="J19858" t="s">
        <v>29019</v>
      </c>
    </row>
    <row r="19859" spans="1:10">
      <c r="A19859" t="s">
        <v>10</v>
      </c>
      <c r="B19859" t="s">
        <v>10725</v>
      </c>
      <c r="C19859" t="s">
        <v>411</v>
      </c>
      <c r="D19859" t="s">
        <v>13</v>
      </c>
      <c r="E19859" t="s">
        <v>14</v>
      </c>
      <c r="F19859" t="s">
        <v>411</v>
      </c>
      <c r="G19859" s="3">
        <v>45142.897858796299</v>
      </c>
      <c r="H19859" s="1">
        <v>50400</v>
      </c>
      <c r="I19859" t="s">
        <v>3739</v>
      </c>
      <c r="J19859" t="s">
        <v>4172</v>
      </c>
    </row>
    <row r="19860" spans="1:10">
      <c r="A19860" t="s">
        <v>18</v>
      </c>
      <c r="B19860" t="s">
        <v>29020</v>
      </c>
      <c r="C19860" t="s">
        <v>170</v>
      </c>
      <c r="D19860" t="s">
        <v>13</v>
      </c>
      <c r="E19860" t="s">
        <v>14</v>
      </c>
      <c r="F19860" t="s">
        <v>171</v>
      </c>
      <c r="G19860" s="3">
        <v>44939.884722222225</v>
      </c>
      <c r="H19860" s="1">
        <v>45000</v>
      </c>
      <c r="I19860" t="s">
        <v>10352</v>
      </c>
      <c r="J19860" t="s">
        <v>24317</v>
      </c>
    </row>
    <row r="19861" spans="1:10">
      <c r="A19861" t="s">
        <v>33</v>
      </c>
      <c r="B19861" t="s">
        <v>33</v>
      </c>
      <c r="C19861" t="s">
        <v>1689</v>
      </c>
      <c r="D19861" t="s">
        <v>100</v>
      </c>
      <c r="E19861" t="s">
        <v>14</v>
      </c>
      <c r="F19861" t="s">
        <v>26</v>
      </c>
      <c r="G19861" s="3">
        <v>45021.876527777778</v>
      </c>
      <c r="H19861" s="1">
        <v>52500</v>
      </c>
      <c r="I19861" t="s">
        <v>186</v>
      </c>
      <c r="J19861" t="s">
        <v>10302</v>
      </c>
    </row>
    <row r="19862" spans="1:10">
      <c r="A19862" t="s">
        <v>10</v>
      </c>
      <c r="B19862" t="s">
        <v>1158</v>
      </c>
      <c r="C19862" t="s">
        <v>24</v>
      </c>
      <c r="D19862" t="s">
        <v>13</v>
      </c>
      <c r="E19862" t="s">
        <v>25</v>
      </c>
      <c r="F19862" t="s">
        <v>26</v>
      </c>
      <c r="G19862" s="3">
        <v>45009.880578703705</v>
      </c>
      <c r="H19862" s="1">
        <v>175000</v>
      </c>
      <c r="I19862" t="s">
        <v>10966</v>
      </c>
      <c r="J19862" t="s">
        <v>1183</v>
      </c>
    </row>
    <row r="19863" spans="1:10">
      <c r="A19863" t="s">
        <v>33</v>
      </c>
      <c r="B19863" t="s">
        <v>33</v>
      </c>
      <c r="C19863" t="s">
        <v>1871</v>
      </c>
      <c r="D19863" t="s">
        <v>13</v>
      </c>
      <c r="E19863" t="s">
        <v>14</v>
      </c>
      <c r="F19863" t="s">
        <v>26</v>
      </c>
      <c r="G19863" s="3">
        <v>44944.877546296295</v>
      </c>
      <c r="H19863" s="1">
        <v>86500</v>
      </c>
      <c r="I19863" t="s">
        <v>29021</v>
      </c>
    </row>
    <row r="19864" spans="1:10">
      <c r="A19864" t="s">
        <v>18</v>
      </c>
      <c r="B19864" t="s">
        <v>18</v>
      </c>
      <c r="C19864" t="s">
        <v>767</v>
      </c>
      <c r="D19864" t="s">
        <v>13</v>
      </c>
      <c r="E19864" t="s">
        <v>14</v>
      </c>
      <c r="F19864" t="s">
        <v>26</v>
      </c>
      <c r="G19864" s="3">
        <v>45057.882141203707</v>
      </c>
      <c r="H19864" s="1">
        <v>145000</v>
      </c>
      <c r="I19864" t="s">
        <v>11058</v>
      </c>
      <c r="J19864" t="s">
        <v>29022</v>
      </c>
    </row>
    <row r="19865" spans="1:10">
      <c r="A19865" t="s">
        <v>10</v>
      </c>
      <c r="B19865" t="s">
        <v>10</v>
      </c>
      <c r="C19865" t="s">
        <v>4363</v>
      </c>
      <c r="D19865" t="s">
        <v>13</v>
      </c>
      <c r="E19865" t="s">
        <v>14</v>
      </c>
      <c r="F19865" t="s">
        <v>26</v>
      </c>
      <c r="G19865" s="3">
        <v>45008.913321759261</v>
      </c>
      <c r="H19865" s="1">
        <v>80025</v>
      </c>
      <c r="I19865" t="s">
        <v>729</v>
      </c>
      <c r="J19865" t="s">
        <v>29023</v>
      </c>
    </row>
    <row r="19866" spans="1:10">
      <c r="A19866" t="s">
        <v>18</v>
      </c>
      <c r="B19866" t="s">
        <v>29024</v>
      </c>
      <c r="C19866" t="s">
        <v>243</v>
      </c>
      <c r="D19866" t="s">
        <v>13</v>
      </c>
      <c r="E19866" t="s">
        <v>14</v>
      </c>
      <c r="F19866" t="s">
        <v>26</v>
      </c>
      <c r="G19866" s="3">
        <v>45132.880868055552</v>
      </c>
      <c r="H19866" s="1">
        <v>125000</v>
      </c>
      <c r="I19866" t="s">
        <v>7456</v>
      </c>
      <c r="J19866" t="s">
        <v>2058</v>
      </c>
    </row>
    <row r="19867" spans="1:10">
      <c r="A19867" t="s">
        <v>135</v>
      </c>
      <c r="B19867" t="s">
        <v>29025</v>
      </c>
      <c r="C19867" t="s">
        <v>1233</v>
      </c>
      <c r="D19867" t="s">
        <v>13</v>
      </c>
      <c r="E19867" t="s">
        <v>14</v>
      </c>
      <c r="F19867" t="s">
        <v>26</v>
      </c>
      <c r="G19867" s="3">
        <v>45105.875891203701</v>
      </c>
      <c r="H19867" s="1">
        <v>98880</v>
      </c>
      <c r="I19867" t="s">
        <v>29026</v>
      </c>
      <c r="J19867" t="s">
        <v>10845</v>
      </c>
    </row>
    <row r="19868" spans="1:10">
      <c r="A19868" t="s">
        <v>10</v>
      </c>
      <c r="B19868" t="s">
        <v>10</v>
      </c>
      <c r="C19868" t="s">
        <v>29027</v>
      </c>
      <c r="D19868" t="s">
        <v>13</v>
      </c>
      <c r="E19868" t="s">
        <v>14</v>
      </c>
      <c r="F19868" t="s">
        <v>26</v>
      </c>
      <c r="G19868" s="3">
        <v>45237.877569444441</v>
      </c>
      <c r="H19868" s="1">
        <v>80000</v>
      </c>
      <c r="I19868" t="s">
        <v>366</v>
      </c>
      <c r="J19868" t="s">
        <v>137</v>
      </c>
    </row>
    <row r="19869" spans="1:10">
      <c r="A19869" t="s">
        <v>10</v>
      </c>
      <c r="B19869" t="s">
        <v>29028</v>
      </c>
      <c r="C19869" t="s">
        <v>680</v>
      </c>
      <c r="D19869" t="s">
        <v>13</v>
      </c>
      <c r="E19869" t="s">
        <v>14</v>
      </c>
      <c r="F19869" t="s">
        <v>681</v>
      </c>
      <c r="G19869" s="3">
        <v>45120.886331018519</v>
      </c>
      <c r="H19869" s="1">
        <v>157500</v>
      </c>
      <c r="I19869" t="s">
        <v>6270</v>
      </c>
      <c r="J19869" t="s">
        <v>6203</v>
      </c>
    </row>
    <row r="19870" spans="1:10">
      <c r="A19870" t="s">
        <v>33</v>
      </c>
      <c r="B19870" t="s">
        <v>364</v>
      </c>
      <c r="C19870" t="s">
        <v>441</v>
      </c>
      <c r="D19870" t="s">
        <v>13</v>
      </c>
      <c r="E19870" t="s">
        <v>14</v>
      </c>
      <c r="F19870" t="s">
        <v>26</v>
      </c>
      <c r="G19870" s="3">
        <v>45159.904976851853</v>
      </c>
      <c r="H19870" s="1">
        <v>120000</v>
      </c>
      <c r="I19870" t="s">
        <v>14383</v>
      </c>
      <c r="J19870" t="s">
        <v>29029</v>
      </c>
    </row>
    <row r="19871" spans="1:10">
      <c r="A19871" t="s">
        <v>135</v>
      </c>
      <c r="B19871" t="s">
        <v>135</v>
      </c>
      <c r="C19871" t="s">
        <v>56</v>
      </c>
      <c r="D19871" t="s">
        <v>13</v>
      </c>
      <c r="E19871" t="s">
        <v>14</v>
      </c>
      <c r="F19871" t="s">
        <v>26</v>
      </c>
      <c r="G19871" s="3">
        <v>45058.875949074078</v>
      </c>
      <c r="H19871" s="1">
        <v>110000</v>
      </c>
      <c r="I19871" t="s">
        <v>29030</v>
      </c>
      <c r="J19871" t="s">
        <v>29031</v>
      </c>
    </row>
    <row r="19872" spans="1:10">
      <c r="A19872" t="s">
        <v>106</v>
      </c>
      <c r="B19872" t="s">
        <v>29032</v>
      </c>
      <c r="C19872" t="s">
        <v>741</v>
      </c>
      <c r="D19872" t="s">
        <v>13</v>
      </c>
      <c r="E19872" t="s">
        <v>14</v>
      </c>
      <c r="F19872" t="s">
        <v>171</v>
      </c>
      <c r="G19872" s="3">
        <v>45167.896747685183</v>
      </c>
      <c r="H19872" s="1">
        <v>79200</v>
      </c>
      <c r="I19872" t="s">
        <v>4673</v>
      </c>
      <c r="J19872" t="s">
        <v>29033</v>
      </c>
    </row>
    <row r="19873" spans="1:10">
      <c r="A19873" t="s">
        <v>18</v>
      </c>
      <c r="B19873" t="s">
        <v>29034</v>
      </c>
      <c r="C19873" t="s">
        <v>9498</v>
      </c>
      <c r="D19873" t="s">
        <v>13</v>
      </c>
      <c r="E19873" t="s">
        <v>14</v>
      </c>
      <c r="F19873" t="s">
        <v>601</v>
      </c>
      <c r="G19873" s="3">
        <v>44943.889016203706</v>
      </c>
      <c r="H19873" s="1">
        <v>133000</v>
      </c>
      <c r="I19873" t="s">
        <v>2670</v>
      </c>
      <c r="J19873" t="s">
        <v>29035</v>
      </c>
    </row>
    <row r="19874" spans="1:10">
      <c r="A19874" t="s">
        <v>33</v>
      </c>
      <c r="B19874" t="s">
        <v>29036</v>
      </c>
      <c r="C19874" t="s">
        <v>662</v>
      </c>
      <c r="D19874" t="s">
        <v>13</v>
      </c>
      <c r="E19874" t="s">
        <v>14</v>
      </c>
      <c r="F19874" t="s">
        <v>26</v>
      </c>
      <c r="G19874" s="3">
        <v>45201.875914351855</v>
      </c>
      <c r="H19874" s="1">
        <v>87500</v>
      </c>
      <c r="I19874" t="s">
        <v>29037</v>
      </c>
      <c r="J19874" t="s">
        <v>29038</v>
      </c>
    </row>
    <row r="19875" spans="1:10">
      <c r="A19875" t="s">
        <v>10</v>
      </c>
      <c r="B19875" t="s">
        <v>215</v>
      </c>
      <c r="C19875" t="s">
        <v>24</v>
      </c>
      <c r="D19875" t="s">
        <v>13</v>
      </c>
      <c r="E19875" t="s">
        <v>25</v>
      </c>
      <c r="F19875" t="s">
        <v>26</v>
      </c>
      <c r="G19875" s="3">
        <v>45089.876932870371</v>
      </c>
      <c r="H19875" s="1">
        <v>123500</v>
      </c>
      <c r="I19875" t="s">
        <v>88</v>
      </c>
      <c r="J19875" t="s">
        <v>29039</v>
      </c>
    </row>
    <row r="19876" spans="1:10">
      <c r="A19876" t="s">
        <v>33</v>
      </c>
      <c r="B19876" t="s">
        <v>33</v>
      </c>
      <c r="C19876" t="s">
        <v>24</v>
      </c>
      <c r="D19876" t="s">
        <v>13</v>
      </c>
      <c r="E19876" t="s">
        <v>25</v>
      </c>
      <c r="F19876" t="s">
        <v>26</v>
      </c>
      <c r="G19876" s="3">
        <v>45145.875439814816</v>
      </c>
      <c r="H19876" s="1">
        <v>80000</v>
      </c>
      <c r="I19876" t="s">
        <v>13806</v>
      </c>
      <c r="J19876" t="s">
        <v>29040</v>
      </c>
    </row>
    <row r="19877" spans="1:10">
      <c r="A19877" t="s">
        <v>33</v>
      </c>
      <c r="B19877" t="s">
        <v>29041</v>
      </c>
      <c r="C19877" t="s">
        <v>232</v>
      </c>
      <c r="D19877" t="s">
        <v>10927</v>
      </c>
      <c r="E19877" t="s">
        <v>14</v>
      </c>
      <c r="F19877" t="s">
        <v>26</v>
      </c>
      <c r="G19877" s="3">
        <v>45229.8750462963</v>
      </c>
      <c r="H19877" s="1">
        <v>65000</v>
      </c>
      <c r="I19877" t="s">
        <v>9820</v>
      </c>
      <c r="J19877" t="s">
        <v>8923</v>
      </c>
    </row>
    <row r="19878" spans="1:10">
      <c r="A19878" t="s">
        <v>18</v>
      </c>
      <c r="B19878" t="s">
        <v>29042</v>
      </c>
      <c r="C19878" t="s">
        <v>29043</v>
      </c>
      <c r="D19878" t="s">
        <v>1075</v>
      </c>
      <c r="E19878" t="s">
        <v>14</v>
      </c>
      <c r="F19878" t="s">
        <v>26</v>
      </c>
      <c r="G19878" s="3">
        <v>45241.930590277778</v>
      </c>
      <c r="H19878" s="1">
        <v>180500</v>
      </c>
      <c r="I19878" t="s">
        <v>2788</v>
      </c>
      <c r="J19878" t="s">
        <v>27848</v>
      </c>
    </row>
    <row r="19879" spans="1:10">
      <c r="A19879" t="s">
        <v>135</v>
      </c>
      <c r="B19879" t="s">
        <v>29044</v>
      </c>
      <c r="C19879" t="s">
        <v>201</v>
      </c>
      <c r="D19879" t="s">
        <v>13</v>
      </c>
      <c r="E19879" t="s">
        <v>14</v>
      </c>
      <c r="F19879" t="s">
        <v>26</v>
      </c>
      <c r="G19879" s="3">
        <v>45281.90625</v>
      </c>
      <c r="H19879" s="1">
        <v>82051.5</v>
      </c>
      <c r="I19879" t="s">
        <v>9239</v>
      </c>
      <c r="J19879" t="s">
        <v>29045</v>
      </c>
    </row>
    <row r="19880" spans="1:10">
      <c r="A19880" t="s">
        <v>33</v>
      </c>
      <c r="B19880" t="s">
        <v>9139</v>
      </c>
      <c r="C19880" t="s">
        <v>572</v>
      </c>
      <c r="D19880" t="s">
        <v>13</v>
      </c>
      <c r="E19880" t="s">
        <v>14</v>
      </c>
      <c r="F19880" t="s">
        <v>26</v>
      </c>
      <c r="G19880" s="3">
        <v>45006.917743055557</v>
      </c>
      <c r="H19880" s="1">
        <v>62560</v>
      </c>
      <c r="I19880" t="s">
        <v>29046</v>
      </c>
      <c r="J19880" t="s">
        <v>7027</v>
      </c>
    </row>
    <row r="19881" spans="1:10">
      <c r="A19881" t="s">
        <v>10</v>
      </c>
      <c r="B19881" t="s">
        <v>29047</v>
      </c>
      <c r="C19881" t="s">
        <v>24</v>
      </c>
      <c r="D19881" t="s">
        <v>13</v>
      </c>
      <c r="E19881" t="s">
        <v>25</v>
      </c>
      <c r="F19881" t="s">
        <v>20</v>
      </c>
      <c r="G19881" s="3">
        <v>45050.898726851854</v>
      </c>
      <c r="H19881" s="1">
        <v>175000</v>
      </c>
      <c r="I19881" t="s">
        <v>13551</v>
      </c>
      <c r="J19881" t="s">
        <v>8910</v>
      </c>
    </row>
    <row r="19882" spans="1:10">
      <c r="A19882" t="s">
        <v>212</v>
      </c>
      <c r="B19882" t="s">
        <v>212</v>
      </c>
      <c r="C19882" t="s">
        <v>307</v>
      </c>
      <c r="D19882" t="s">
        <v>13</v>
      </c>
      <c r="E19882" t="s">
        <v>14</v>
      </c>
      <c r="F19882" t="s">
        <v>26</v>
      </c>
      <c r="G19882" s="3">
        <v>45146.877650462964</v>
      </c>
      <c r="H19882" s="1">
        <v>168000</v>
      </c>
      <c r="I19882" t="s">
        <v>870</v>
      </c>
      <c r="J19882" t="s">
        <v>29048</v>
      </c>
    </row>
    <row r="19883" spans="1:10">
      <c r="A19883" t="s">
        <v>18</v>
      </c>
      <c r="B19883" t="s">
        <v>29049</v>
      </c>
      <c r="C19883" t="s">
        <v>29050</v>
      </c>
      <c r="D19883" t="s">
        <v>13</v>
      </c>
      <c r="E19883" t="s">
        <v>14</v>
      </c>
      <c r="F19883" t="s">
        <v>198</v>
      </c>
      <c r="G19883" s="3">
        <v>45119.882662037038</v>
      </c>
      <c r="H19883" s="1">
        <v>111175</v>
      </c>
      <c r="I19883" t="s">
        <v>172</v>
      </c>
      <c r="J19883" t="s">
        <v>1928</v>
      </c>
    </row>
    <row r="19884" spans="1:10">
      <c r="A19884" t="s">
        <v>33</v>
      </c>
      <c r="B19884" t="s">
        <v>29051</v>
      </c>
      <c r="C19884" t="s">
        <v>24</v>
      </c>
      <c r="D19884" t="s">
        <v>13</v>
      </c>
      <c r="E19884" t="s">
        <v>25</v>
      </c>
      <c r="F19884" t="s">
        <v>26</v>
      </c>
      <c r="G19884" s="3">
        <v>44960.876076388886</v>
      </c>
      <c r="H19884" s="1">
        <v>85000</v>
      </c>
      <c r="I19884" t="s">
        <v>29052</v>
      </c>
      <c r="J19884" t="s">
        <v>29053</v>
      </c>
    </row>
    <row r="19885" spans="1:10">
      <c r="A19885" t="s">
        <v>73</v>
      </c>
      <c r="B19885" t="s">
        <v>29054</v>
      </c>
      <c r="C19885" t="s">
        <v>9369</v>
      </c>
      <c r="D19885" t="s">
        <v>13</v>
      </c>
      <c r="E19885" t="s">
        <v>14</v>
      </c>
      <c r="F19885" t="s">
        <v>209</v>
      </c>
      <c r="G19885" s="3">
        <v>45026.888564814813</v>
      </c>
      <c r="H19885" s="1">
        <v>147500</v>
      </c>
      <c r="I19885" t="s">
        <v>1429</v>
      </c>
      <c r="J19885" t="s">
        <v>29055</v>
      </c>
    </row>
    <row r="19886" spans="1:10">
      <c r="A19886" t="s">
        <v>18</v>
      </c>
      <c r="B19886" t="s">
        <v>184</v>
      </c>
      <c r="C19886" t="s">
        <v>8157</v>
      </c>
      <c r="D19886" t="s">
        <v>13</v>
      </c>
      <c r="E19886" t="s">
        <v>14</v>
      </c>
      <c r="F19886" t="s">
        <v>20</v>
      </c>
      <c r="G19886" s="3">
        <v>45153.911122685182</v>
      </c>
      <c r="H19886" s="1">
        <v>127500</v>
      </c>
      <c r="I19886" t="s">
        <v>130</v>
      </c>
      <c r="J19886" t="s">
        <v>9840</v>
      </c>
    </row>
    <row r="19887" spans="1:10">
      <c r="A19887" t="s">
        <v>33</v>
      </c>
      <c r="B19887" t="s">
        <v>33</v>
      </c>
      <c r="C19887" t="s">
        <v>6343</v>
      </c>
      <c r="D19887" t="s">
        <v>13</v>
      </c>
      <c r="E19887" t="s">
        <v>14</v>
      </c>
      <c r="F19887" t="s">
        <v>26</v>
      </c>
      <c r="G19887" s="3">
        <v>44949.874965277777</v>
      </c>
      <c r="H19887" s="1">
        <v>85000</v>
      </c>
      <c r="I19887" t="s">
        <v>29056</v>
      </c>
      <c r="J19887" t="s">
        <v>29057</v>
      </c>
    </row>
    <row r="19888" spans="1:10">
      <c r="A19888" t="s">
        <v>33</v>
      </c>
      <c r="B19888" t="s">
        <v>33</v>
      </c>
      <c r="C19888" t="s">
        <v>1059</v>
      </c>
      <c r="D19888" t="s">
        <v>13</v>
      </c>
      <c r="E19888" t="s">
        <v>14</v>
      </c>
      <c r="F19888" t="s">
        <v>26</v>
      </c>
      <c r="G19888" s="3">
        <v>45091.875543981485</v>
      </c>
      <c r="H19888" s="1">
        <v>85000</v>
      </c>
      <c r="I19888" t="s">
        <v>29058</v>
      </c>
      <c r="J19888" t="s">
        <v>29059</v>
      </c>
    </row>
    <row r="19889" spans="1:10">
      <c r="A19889" t="s">
        <v>33</v>
      </c>
      <c r="B19889" t="s">
        <v>29060</v>
      </c>
      <c r="C19889" t="s">
        <v>24</v>
      </c>
      <c r="D19889" t="s">
        <v>100</v>
      </c>
      <c r="E19889" t="s">
        <v>25</v>
      </c>
      <c r="F19889" t="s">
        <v>26</v>
      </c>
      <c r="G19889" s="3">
        <v>44949.935046296298</v>
      </c>
      <c r="H19889" s="1">
        <v>170000</v>
      </c>
      <c r="I19889" t="s">
        <v>13813</v>
      </c>
      <c r="J19889" t="s">
        <v>10402</v>
      </c>
    </row>
    <row r="19890" spans="1:10">
      <c r="A19890" t="s">
        <v>33</v>
      </c>
      <c r="B19890" t="s">
        <v>29061</v>
      </c>
      <c r="C19890" t="s">
        <v>434</v>
      </c>
      <c r="D19890" t="s">
        <v>13</v>
      </c>
      <c r="E19890" t="s">
        <v>14</v>
      </c>
      <c r="F19890" t="s">
        <v>26</v>
      </c>
      <c r="G19890" s="3">
        <v>44943.876574074071</v>
      </c>
      <c r="H19890" s="1">
        <v>67500</v>
      </c>
      <c r="I19890" t="s">
        <v>29062</v>
      </c>
      <c r="J19890" t="s">
        <v>29063</v>
      </c>
    </row>
    <row r="19891" spans="1:10">
      <c r="A19891" t="s">
        <v>33</v>
      </c>
      <c r="B19891" t="s">
        <v>33</v>
      </c>
      <c r="C19891" t="s">
        <v>717</v>
      </c>
      <c r="D19891" t="s">
        <v>13</v>
      </c>
      <c r="E19891" t="s">
        <v>14</v>
      </c>
      <c r="F19891" t="s">
        <v>26</v>
      </c>
      <c r="G19891" s="3">
        <v>45275.875219907408</v>
      </c>
      <c r="H19891" s="1">
        <v>100000</v>
      </c>
      <c r="I19891" t="s">
        <v>12028</v>
      </c>
      <c r="J19891" t="s">
        <v>338</v>
      </c>
    </row>
    <row r="19892" spans="1:10">
      <c r="A19892" t="s">
        <v>33</v>
      </c>
      <c r="B19892" t="s">
        <v>23702</v>
      </c>
      <c r="C19892" t="s">
        <v>2280</v>
      </c>
      <c r="D19892" t="s">
        <v>13</v>
      </c>
      <c r="E19892" t="s">
        <v>14</v>
      </c>
      <c r="F19892" t="s">
        <v>26</v>
      </c>
      <c r="G19892" s="3">
        <v>44967.875567129631</v>
      </c>
      <c r="H19892" s="1">
        <v>78740</v>
      </c>
      <c r="I19892" t="s">
        <v>2281</v>
      </c>
      <c r="J19892" t="s">
        <v>29064</v>
      </c>
    </row>
    <row r="19893" spans="1:10">
      <c r="A19893" t="s">
        <v>10</v>
      </c>
      <c r="B19893" t="s">
        <v>29065</v>
      </c>
      <c r="C19893" t="s">
        <v>161</v>
      </c>
      <c r="D19893" t="s">
        <v>13</v>
      </c>
      <c r="E19893" t="s">
        <v>14</v>
      </c>
      <c r="F19893" t="s">
        <v>162</v>
      </c>
      <c r="G19893" s="3">
        <v>44958.912372685183</v>
      </c>
      <c r="H19893" s="1">
        <v>105300</v>
      </c>
      <c r="I19893" t="s">
        <v>1055</v>
      </c>
    </row>
    <row r="19894" spans="1:10">
      <c r="A19894" t="s">
        <v>10</v>
      </c>
      <c r="B19894" t="s">
        <v>10</v>
      </c>
      <c r="C19894" t="s">
        <v>1117</v>
      </c>
      <c r="D19894" t="s">
        <v>13</v>
      </c>
      <c r="E19894" t="s">
        <v>14</v>
      </c>
      <c r="F19894" t="s">
        <v>20</v>
      </c>
      <c r="G19894" s="3">
        <v>45105.935104166667</v>
      </c>
      <c r="H19894" s="1">
        <v>145000</v>
      </c>
      <c r="I19894" t="s">
        <v>19866</v>
      </c>
      <c r="J19894" t="s">
        <v>19867</v>
      </c>
    </row>
    <row r="19895" spans="1:10">
      <c r="A19895" t="s">
        <v>10</v>
      </c>
      <c r="B19895" t="s">
        <v>10</v>
      </c>
      <c r="C19895" t="s">
        <v>559</v>
      </c>
      <c r="D19895" t="s">
        <v>13</v>
      </c>
      <c r="E19895" t="s">
        <v>14</v>
      </c>
      <c r="F19895" t="s">
        <v>26</v>
      </c>
      <c r="G19895" s="3">
        <v>45224.877627314818</v>
      </c>
      <c r="H19895" s="1">
        <v>135000</v>
      </c>
      <c r="I19895" t="s">
        <v>8395</v>
      </c>
      <c r="J19895" t="s">
        <v>301</v>
      </c>
    </row>
    <row r="19896" spans="1:10">
      <c r="A19896" t="s">
        <v>212</v>
      </c>
      <c r="B19896" t="s">
        <v>212</v>
      </c>
      <c r="C19896" t="s">
        <v>24</v>
      </c>
      <c r="D19896" t="s">
        <v>13</v>
      </c>
      <c r="E19896" t="s">
        <v>25</v>
      </c>
      <c r="F19896" t="s">
        <v>20</v>
      </c>
      <c r="G19896" s="3">
        <v>45226.913321759261</v>
      </c>
      <c r="H19896" s="1">
        <v>162500</v>
      </c>
      <c r="I19896" t="s">
        <v>186</v>
      </c>
      <c r="J19896" t="s">
        <v>19477</v>
      </c>
    </row>
    <row r="19897" spans="1:10">
      <c r="A19897" t="s">
        <v>18</v>
      </c>
      <c r="B19897" t="s">
        <v>18</v>
      </c>
      <c r="D19897" t="s">
        <v>13</v>
      </c>
      <c r="E19897" t="s">
        <v>14</v>
      </c>
      <c r="F19897" t="s">
        <v>26</v>
      </c>
      <c r="G19897" s="3">
        <v>45117.880578703705</v>
      </c>
      <c r="H19897" s="1">
        <v>200000</v>
      </c>
      <c r="I19897" t="s">
        <v>19310</v>
      </c>
      <c r="J19897" t="s">
        <v>29066</v>
      </c>
    </row>
    <row r="19898" spans="1:10">
      <c r="A19898" t="s">
        <v>33</v>
      </c>
      <c r="B19898" t="s">
        <v>29067</v>
      </c>
      <c r="C19898" t="s">
        <v>4427</v>
      </c>
      <c r="D19898" t="s">
        <v>13</v>
      </c>
      <c r="E19898" t="s">
        <v>14</v>
      </c>
      <c r="F19898" t="s">
        <v>26</v>
      </c>
      <c r="G19898" s="3">
        <v>44930.876157407409</v>
      </c>
      <c r="H19898" s="1">
        <v>65000</v>
      </c>
      <c r="I19898" t="s">
        <v>29068</v>
      </c>
      <c r="J19898" t="s">
        <v>4466</v>
      </c>
    </row>
    <row r="19899" spans="1:10">
      <c r="A19899" t="s">
        <v>10</v>
      </c>
      <c r="B19899" t="s">
        <v>29069</v>
      </c>
      <c r="C19899" t="s">
        <v>26</v>
      </c>
      <c r="D19899" t="s">
        <v>13</v>
      </c>
      <c r="E19899" t="s">
        <v>14</v>
      </c>
      <c r="F19899" t="s">
        <v>20</v>
      </c>
      <c r="G19899" s="3">
        <v>45155.901666666665</v>
      </c>
      <c r="H19899" s="1">
        <v>90670</v>
      </c>
      <c r="I19899" t="s">
        <v>8437</v>
      </c>
      <c r="J19899" t="s">
        <v>29070</v>
      </c>
    </row>
    <row r="19900" spans="1:10">
      <c r="A19900" t="s">
        <v>10</v>
      </c>
      <c r="B19900" t="s">
        <v>3923</v>
      </c>
      <c r="C19900" t="s">
        <v>24</v>
      </c>
      <c r="D19900" t="s">
        <v>13</v>
      </c>
      <c r="E19900" t="s">
        <v>25</v>
      </c>
      <c r="F19900" t="s">
        <v>20</v>
      </c>
      <c r="G19900" s="3">
        <v>45041.900821759256</v>
      </c>
      <c r="H19900" s="1">
        <v>53000</v>
      </c>
      <c r="I19900" t="s">
        <v>4201</v>
      </c>
      <c r="J19900" t="s">
        <v>3515</v>
      </c>
    </row>
    <row r="19901" spans="1:10">
      <c r="A19901" t="s">
        <v>73</v>
      </c>
      <c r="B19901" t="s">
        <v>29071</v>
      </c>
      <c r="C19901" t="s">
        <v>1866</v>
      </c>
      <c r="D19901" t="s">
        <v>13</v>
      </c>
      <c r="E19901" t="s">
        <v>14</v>
      </c>
      <c r="F19901" t="s">
        <v>171</v>
      </c>
      <c r="G19901" s="3">
        <v>45078.902881944443</v>
      </c>
      <c r="H19901" s="1">
        <v>166419.5</v>
      </c>
      <c r="I19901" t="s">
        <v>29072</v>
      </c>
      <c r="J19901" t="s">
        <v>29073</v>
      </c>
    </row>
    <row r="19902" spans="1:10">
      <c r="A19902" t="s">
        <v>18</v>
      </c>
      <c r="B19902" t="s">
        <v>18</v>
      </c>
      <c r="C19902" t="s">
        <v>24</v>
      </c>
      <c r="D19902" t="s">
        <v>13</v>
      </c>
      <c r="E19902" t="s">
        <v>25</v>
      </c>
      <c r="F19902" t="s">
        <v>26</v>
      </c>
      <c r="G19902" s="3">
        <v>45197.928680555553</v>
      </c>
      <c r="H19902" s="1">
        <v>101000</v>
      </c>
      <c r="I19902" t="s">
        <v>29074</v>
      </c>
      <c r="J19902" t="s">
        <v>29075</v>
      </c>
    </row>
    <row r="19903" spans="1:10">
      <c r="A19903" t="s">
        <v>33</v>
      </c>
      <c r="B19903" t="s">
        <v>14448</v>
      </c>
      <c r="C19903" t="s">
        <v>157</v>
      </c>
      <c r="D19903" t="s">
        <v>13</v>
      </c>
      <c r="E19903" t="s">
        <v>14</v>
      </c>
      <c r="F19903" t="s">
        <v>26</v>
      </c>
      <c r="G19903" s="3">
        <v>44992.876817129632</v>
      </c>
      <c r="H19903" s="1">
        <v>54000</v>
      </c>
      <c r="I19903" t="s">
        <v>29076</v>
      </c>
      <c r="J19903" t="s">
        <v>4019</v>
      </c>
    </row>
    <row r="19904" spans="1:10">
      <c r="A19904" t="s">
        <v>33</v>
      </c>
      <c r="B19904" t="s">
        <v>14836</v>
      </c>
      <c r="C19904" t="s">
        <v>1175</v>
      </c>
      <c r="D19904" t="s">
        <v>13</v>
      </c>
      <c r="E19904" t="s">
        <v>14</v>
      </c>
      <c r="F19904" t="s">
        <v>26</v>
      </c>
      <c r="G19904" s="3">
        <v>45090.875115740739</v>
      </c>
      <c r="H19904" s="1">
        <v>57000</v>
      </c>
      <c r="I19904" t="s">
        <v>14837</v>
      </c>
    </row>
    <row r="19905" spans="1:10">
      <c r="A19905" t="s">
        <v>10</v>
      </c>
      <c r="B19905" t="s">
        <v>10</v>
      </c>
      <c r="C19905" t="s">
        <v>276</v>
      </c>
      <c r="D19905" t="s">
        <v>13</v>
      </c>
      <c r="E19905" t="s">
        <v>14</v>
      </c>
      <c r="F19905" t="s">
        <v>26</v>
      </c>
      <c r="G19905" s="3">
        <v>44967.877488425926</v>
      </c>
      <c r="H19905" s="1">
        <v>145000</v>
      </c>
      <c r="I19905" t="s">
        <v>1397</v>
      </c>
      <c r="J19905" t="s">
        <v>14425</v>
      </c>
    </row>
    <row r="19906" spans="1:10">
      <c r="A19906" t="s">
        <v>33</v>
      </c>
      <c r="B19906" t="s">
        <v>33</v>
      </c>
      <c r="C19906" t="s">
        <v>24</v>
      </c>
      <c r="D19906" t="s">
        <v>13</v>
      </c>
      <c r="E19906" t="s">
        <v>25</v>
      </c>
      <c r="F19906" t="s">
        <v>26</v>
      </c>
      <c r="G19906" s="3">
        <v>45153.875335648147</v>
      </c>
      <c r="H19906" s="1">
        <v>80500</v>
      </c>
      <c r="I19906" t="s">
        <v>7849</v>
      </c>
    </row>
    <row r="19907" spans="1:10">
      <c r="A19907" t="s">
        <v>10</v>
      </c>
      <c r="B19907" t="s">
        <v>29077</v>
      </c>
      <c r="C19907" t="s">
        <v>108</v>
      </c>
      <c r="D19907" t="s">
        <v>13</v>
      </c>
      <c r="E19907" t="s">
        <v>14</v>
      </c>
      <c r="F19907" t="s">
        <v>26</v>
      </c>
      <c r="G19907" s="3">
        <v>45055.881307870368</v>
      </c>
      <c r="H19907" s="1">
        <v>156853</v>
      </c>
      <c r="I19907" t="s">
        <v>28849</v>
      </c>
      <c r="J19907" t="s">
        <v>338</v>
      </c>
    </row>
    <row r="19908" spans="1:10">
      <c r="A19908" t="s">
        <v>18</v>
      </c>
      <c r="B19908" t="s">
        <v>188</v>
      </c>
      <c r="C19908" t="s">
        <v>24</v>
      </c>
      <c r="D19908" t="s">
        <v>13</v>
      </c>
      <c r="E19908" t="s">
        <v>25</v>
      </c>
      <c r="F19908" t="s">
        <v>26</v>
      </c>
      <c r="G19908" s="3">
        <v>44981.879317129627</v>
      </c>
      <c r="H19908" s="1">
        <v>205000</v>
      </c>
      <c r="I19908" t="s">
        <v>335</v>
      </c>
      <c r="J19908" t="s">
        <v>22431</v>
      </c>
    </row>
    <row r="19909" spans="1:10">
      <c r="A19909" t="s">
        <v>33</v>
      </c>
      <c r="B19909" t="s">
        <v>33</v>
      </c>
      <c r="C19909" t="s">
        <v>1908</v>
      </c>
      <c r="D19909" t="s">
        <v>13</v>
      </c>
      <c r="E19909" t="s">
        <v>14</v>
      </c>
      <c r="F19909" t="s">
        <v>26</v>
      </c>
      <c r="G19909" s="3">
        <v>45070.876423611109</v>
      </c>
      <c r="H19909" s="1">
        <v>84000</v>
      </c>
      <c r="I19909" t="s">
        <v>88</v>
      </c>
      <c r="J19909" t="s">
        <v>29078</v>
      </c>
    </row>
    <row r="19910" spans="1:10">
      <c r="A19910" t="s">
        <v>33</v>
      </c>
      <c r="B19910" t="s">
        <v>9924</v>
      </c>
      <c r="C19910" t="s">
        <v>243</v>
      </c>
      <c r="D19910" t="s">
        <v>13</v>
      </c>
      <c r="E19910" t="s">
        <v>14</v>
      </c>
      <c r="F19910" t="s">
        <v>26</v>
      </c>
      <c r="G19910" s="3">
        <v>44952.877326388887</v>
      </c>
      <c r="H19910" s="1">
        <v>95000</v>
      </c>
      <c r="I19910" t="s">
        <v>9000</v>
      </c>
      <c r="J19910" t="s">
        <v>28</v>
      </c>
    </row>
    <row r="19911" spans="1:10">
      <c r="A19911" t="s">
        <v>33</v>
      </c>
      <c r="B19911" t="s">
        <v>1249</v>
      </c>
      <c r="C19911" t="s">
        <v>24</v>
      </c>
      <c r="D19911" t="s">
        <v>13</v>
      </c>
      <c r="E19911" t="s">
        <v>25</v>
      </c>
      <c r="F19911" t="s">
        <v>26</v>
      </c>
      <c r="G19911" s="3">
        <v>45089.875011574077</v>
      </c>
      <c r="H19911" s="1">
        <v>105000</v>
      </c>
      <c r="I19911" t="s">
        <v>8735</v>
      </c>
      <c r="J19911" t="s">
        <v>29079</v>
      </c>
    </row>
    <row r="19912" spans="1:10">
      <c r="A19912" t="s">
        <v>33</v>
      </c>
      <c r="B19912" t="s">
        <v>23916</v>
      </c>
      <c r="C19912" t="s">
        <v>461</v>
      </c>
      <c r="D19912" t="s">
        <v>13</v>
      </c>
      <c r="E19912" t="s">
        <v>14</v>
      </c>
      <c r="F19912" t="s">
        <v>26</v>
      </c>
      <c r="G19912" s="3">
        <v>45152.876423611109</v>
      </c>
      <c r="H19912" s="1">
        <v>114184</v>
      </c>
      <c r="I19912" t="s">
        <v>23917</v>
      </c>
      <c r="J19912" t="s">
        <v>12532</v>
      </c>
    </row>
    <row r="19913" spans="1:10">
      <c r="A19913" t="s">
        <v>77</v>
      </c>
      <c r="B19913" t="s">
        <v>77</v>
      </c>
      <c r="C19913" t="s">
        <v>1018</v>
      </c>
      <c r="D19913" t="s">
        <v>13</v>
      </c>
      <c r="E19913" t="s">
        <v>14</v>
      </c>
      <c r="F19913" t="s">
        <v>26</v>
      </c>
      <c r="G19913" s="3">
        <v>45196.875231481485</v>
      </c>
      <c r="H19913" s="1">
        <v>95000</v>
      </c>
      <c r="I19913" t="s">
        <v>29080</v>
      </c>
      <c r="J19913" t="s">
        <v>203</v>
      </c>
    </row>
    <row r="19914" spans="1:10">
      <c r="A19914" t="s">
        <v>33</v>
      </c>
      <c r="B19914" t="s">
        <v>29081</v>
      </c>
      <c r="C19914" t="s">
        <v>201</v>
      </c>
      <c r="D19914" t="s">
        <v>13</v>
      </c>
      <c r="E19914" t="s">
        <v>14</v>
      </c>
      <c r="F19914" t="s">
        <v>26</v>
      </c>
      <c r="G19914" s="3">
        <v>44973.898912037039</v>
      </c>
      <c r="H19914" s="1">
        <v>97500</v>
      </c>
      <c r="I19914" t="s">
        <v>15577</v>
      </c>
      <c r="J19914" t="s">
        <v>4262</v>
      </c>
    </row>
    <row r="19915" spans="1:10">
      <c r="A19915" t="s">
        <v>33</v>
      </c>
      <c r="B19915" t="s">
        <v>29082</v>
      </c>
      <c r="C19915" t="s">
        <v>4073</v>
      </c>
      <c r="D19915" t="s">
        <v>13</v>
      </c>
      <c r="E19915" t="s">
        <v>14</v>
      </c>
      <c r="F19915" t="s">
        <v>26</v>
      </c>
      <c r="G19915" s="3">
        <v>45144.938136574077</v>
      </c>
      <c r="H19915" s="1">
        <v>64040</v>
      </c>
      <c r="I19915" t="s">
        <v>20060</v>
      </c>
      <c r="J19915" t="s">
        <v>25292</v>
      </c>
    </row>
    <row r="19916" spans="1:10">
      <c r="A19916" t="s">
        <v>10</v>
      </c>
      <c r="B19916" t="s">
        <v>7910</v>
      </c>
      <c r="C19916" t="s">
        <v>26</v>
      </c>
      <c r="D19916" t="s">
        <v>13</v>
      </c>
      <c r="E19916" t="s">
        <v>14</v>
      </c>
      <c r="F19916" t="s">
        <v>26</v>
      </c>
      <c r="G19916" s="3">
        <v>44933.877314814818</v>
      </c>
      <c r="H19916" s="1">
        <v>195500</v>
      </c>
      <c r="I19916" t="s">
        <v>7911</v>
      </c>
      <c r="J19916" t="s">
        <v>29083</v>
      </c>
    </row>
    <row r="19917" spans="1:10">
      <c r="A19917" t="s">
        <v>33</v>
      </c>
      <c r="B19917" t="s">
        <v>29084</v>
      </c>
      <c r="C19917" t="s">
        <v>4885</v>
      </c>
      <c r="D19917" t="s">
        <v>13</v>
      </c>
      <c r="E19917" t="s">
        <v>14</v>
      </c>
      <c r="F19917" t="s">
        <v>26</v>
      </c>
      <c r="G19917" s="3">
        <v>44946.890752314815</v>
      </c>
      <c r="H19917" s="1">
        <v>87500</v>
      </c>
      <c r="I19917" t="s">
        <v>16454</v>
      </c>
      <c r="J19917" t="s">
        <v>29085</v>
      </c>
    </row>
    <row r="19918" spans="1:10">
      <c r="A19918" t="s">
        <v>33</v>
      </c>
      <c r="B19918" t="s">
        <v>29086</v>
      </c>
      <c r="C19918" t="s">
        <v>198</v>
      </c>
      <c r="D19918" t="s">
        <v>1075</v>
      </c>
      <c r="E19918" t="s">
        <v>14</v>
      </c>
      <c r="F19918" t="s">
        <v>198</v>
      </c>
      <c r="G19918" s="3">
        <v>45282.887800925928</v>
      </c>
      <c r="H19918" s="1">
        <v>179500</v>
      </c>
      <c r="I19918" t="s">
        <v>29087</v>
      </c>
    </row>
    <row r="19919" spans="1:10">
      <c r="A19919" t="s">
        <v>33</v>
      </c>
      <c r="B19919" t="s">
        <v>1058</v>
      </c>
      <c r="C19919" t="s">
        <v>232</v>
      </c>
      <c r="D19919" t="s">
        <v>13</v>
      </c>
      <c r="E19919" t="s">
        <v>14</v>
      </c>
      <c r="F19919" t="s">
        <v>26</v>
      </c>
      <c r="G19919" s="3">
        <v>45071.874942129631</v>
      </c>
      <c r="H19919" s="1">
        <v>122500</v>
      </c>
      <c r="I19919" t="s">
        <v>29088</v>
      </c>
      <c r="J19919" t="s">
        <v>29089</v>
      </c>
    </row>
    <row r="19920" spans="1:10">
      <c r="A19920" t="s">
        <v>212</v>
      </c>
      <c r="B19920" t="s">
        <v>5609</v>
      </c>
      <c r="C19920" t="s">
        <v>2261</v>
      </c>
      <c r="D19920" t="s">
        <v>13</v>
      </c>
      <c r="E19920" t="s">
        <v>14</v>
      </c>
      <c r="F19920" t="s">
        <v>26</v>
      </c>
      <c r="G19920" s="3">
        <v>44953.880624999998</v>
      </c>
      <c r="H19920" s="1">
        <v>150000</v>
      </c>
      <c r="I19920" t="s">
        <v>1613</v>
      </c>
      <c r="J19920" t="s">
        <v>29090</v>
      </c>
    </row>
    <row r="19921" spans="1:10">
      <c r="A19921" t="s">
        <v>73</v>
      </c>
      <c r="B19921" t="s">
        <v>73</v>
      </c>
      <c r="C19921" t="s">
        <v>24</v>
      </c>
      <c r="D19921" t="s">
        <v>100</v>
      </c>
      <c r="E19921" t="s">
        <v>25</v>
      </c>
      <c r="F19921" t="s">
        <v>26</v>
      </c>
      <c r="G19921" s="3">
        <v>45188.612916666665</v>
      </c>
      <c r="H19921" s="1">
        <v>145900.59375</v>
      </c>
      <c r="I19921" t="s">
        <v>29091</v>
      </c>
      <c r="J19921" t="s">
        <v>29092</v>
      </c>
    </row>
    <row r="19922" spans="1:10">
      <c r="A19922" t="s">
        <v>10</v>
      </c>
      <c r="B19922" t="s">
        <v>10</v>
      </c>
      <c r="C19922" t="s">
        <v>24</v>
      </c>
      <c r="D19922" t="s">
        <v>13</v>
      </c>
      <c r="E19922" t="s">
        <v>25</v>
      </c>
      <c r="F19922" t="s">
        <v>26</v>
      </c>
      <c r="G19922" s="3">
        <v>45217.877268518518</v>
      </c>
      <c r="H19922" s="1">
        <v>67500</v>
      </c>
      <c r="I19922" t="s">
        <v>29093</v>
      </c>
      <c r="J19922" t="s">
        <v>29094</v>
      </c>
    </row>
    <row r="19923" spans="1:10">
      <c r="A19923" t="s">
        <v>18</v>
      </c>
      <c r="B19923" t="s">
        <v>29095</v>
      </c>
      <c r="C19923" t="s">
        <v>232</v>
      </c>
      <c r="D19923" t="s">
        <v>13</v>
      </c>
      <c r="E19923" t="s">
        <v>14</v>
      </c>
      <c r="F19923" t="s">
        <v>26</v>
      </c>
      <c r="G19923" s="3">
        <v>45038.877939814818</v>
      </c>
      <c r="H19923" s="1">
        <v>130000</v>
      </c>
      <c r="I19923" t="s">
        <v>15700</v>
      </c>
      <c r="J19923" t="s">
        <v>29096</v>
      </c>
    </row>
    <row r="19924" spans="1:10">
      <c r="A19924" t="s">
        <v>33</v>
      </c>
      <c r="B19924" t="s">
        <v>29097</v>
      </c>
      <c r="C19924" t="s">
        <v>209</v>
      </c>
      <c r="D19924" t="s">
        <v>13</v>
      </c>
      <c r="E19924" t="s">
        <v>14</v>
      </c>
      <c r="F19924" t="s">
        <v>209</v>
      </c>
      <c r="G19924" s="3">
        <v>45276.882928240739</v>
      </c>
      <c r="H19924" s="1">
        <v>77017.5</v>
      </c>
      <c r="I19924" t="s">
        <v>210</v>
      </c>
      <c r="J19924" t="s">
        <v>12283</v>
      </c>
    </row>
    <row r="19925" spans="1:10">
      <c r="A19925" t="s">
        <v>33</v>
      </c>
      <c r="B19925" t="s">
        <v>33</v>
      </c>
      <c r="C19925" t="s">
        <v>1109</v>
      </c>
      <c r="D19925" t="s">
        <v>13</v>
      </c>
      <c r="E19925" t="s">
        <v>14</v>
      </c>
      <c r="F19925" t="s">
        <v>1110</v>
      </c>
      <c r="G19925" s="3">
        <v>45125.905578703707</v>
      </c>
      <c r="H19925" s="1">
        <v>100500</v>
      </c>
      <c r="I19925" t="s">
        <v>22769</v>
      </c>
      <c r="J19925" t="s">
        <v>29098</v>
      </c>
    </row>
    <row r="19926" spans="1:10">
      <c r="A19926" t="s">
        <v>18</v>
      </c>
      <c r="B19926" t="s">
        <v>29099</v>
      </c>
      <c r="D19926" t="s">
        <v>13</v>
      </c>
      <c r="E19926" t="s">
        <v>14</v>
      </c>
      <c r="F19926" t="s">
        <v>26</v>
      </c>
      <c r="G19926" s="3">
        <v>44993.880370370367</v>
      </c>
      <c r="H19926" s="1">
        <v>110930.0390625</v>
      </c>
      <c r="I19926" t="s">
        <v>29100</v>
      </c>
      <c r="J19926" t="s">
        <v>29101</v>
      </c>
    </row>
    <row r="19927" spans="1:10">
      <c r="A19927" t="s">
        <v>33</v>
      </c>
      <c r="B19927" t="s">
        <v>33</v>
      </c>
      <c r="C19927" t="s">
        <v>5077</v>
      </c>
      <c r="D19927" t="s">
        <v>13</v>
      </c>
      <c r="E19927" t="s">
        <v>14</v>
      </c>
      <c r="F19927" t="s">
        <v>26</v>
      </c>
      <c r="G19927" s="3">
        <v>45076.876331018517</v>
      </c>
      <c r="H19927" s="1">
        <v>35000</v>
      </c>
      <c r="I19927" t="s">
        <v>7631</v>
      </c>
      <c r="J19927" t="s">
        <v>7632</v>
      </c>
    </row>
    <row r="19928" spans="1:10">
      <c r="A19928" t="s">
        <v>33</v>
      </c>
      <c r="B19928" t="s">
        <v>27876</v>
      </c>
      <c r="C19928" t="s">
        <v>119</v>
      </c>
      <c r="D19928" t="s">
        <v>13</v>
      </c>
      <c r="E19928" t="s">
        <v>14</v>
      </c>
      <c r="F19928" t="s">
        <v>26</v>
      </c>
      <c r="G19928" s="3">
        <v>45117.875300925924</v>
      </c>
      <c r="H19928" s="1">
        <v>95700</v>
      </c>
      <c r="I19928" t="s">
        <v>420</v>
      </c>
      <c r="J19928" t="s">
        <v>27877</v>
      </c>
    </row>
    <row r="19929" spans="1:10">
      <c r="A19929" t="s">
        <v>33</v>
      </c>
      <c r="B19929" t="s">
        <v>33</v>
      </c>
      <c r="C19929" t="s">
        <v>24</v>
      </c>
      <c r="D19929" t="s">
        <v>13</v>
      </c>
      <c r="E19929" t="s">
        <v>25</v>
      </c>
      <c r="F19929" t="s">
        <v>26</v>
      </c>
      <c r="G19929" s="3">
        <v>44984.901284722226</v>
      </c>
      <c r="H19929" s="1">
        <v>80000</v>
      </c>
      <c r="I19929" t="s">
        <v>29102</v>
      </c>
      <c r="J19929" t="s">
        <v>29103</v>
      </c>
    </row>
    <row r="19930" spans="1:10">
      <c r="A19930" t="s">
        <v>10</v>
      </c>
      <c r="B19930" t="s">
        <v>10</v>
      </c>
      <c r="C19930" t="s">
        <v>1503</v>
      </c>
      <c r="D19930" t="s">
        <v>13</v>
      </c>
      <c r="E19930" t="s">
        <v>14</v>
      </c>
      <c r="F19930" t="s">
        <v>26</v>
      </c>
      <c r="G19930" s="3">
        <v>45061.876400462963</v>
      </c>
      <c r="H19930" s="1">
        <v>119550</v>
      </c>
      <c r="I19930" t="s">
        <v>420</v>
      </c>
      <c r="J19930" t="s">
        <v>2504</v>
      </c>
    </row>
    <row r="19931" spans="1:10">
      <c r="A19931" t="s">
        <v>77</v>
      </c>
      <c r="B19931" t="s">
        <v>5986</v>
      </c>
      <c r="C19931" t="s">
        <v>662</v>
      </c>
      <c r="D19931" t="s">
        <v>13</v>
      </c>
      <c r="E19931" t="s">
        <v>14</v>
      </c>
      <c r="F19931" t="s">
        <v>26</v>
      </c>
      <c r="G19931" s="3">
        <v>45086.875844907408</v>
      </c>
      <c r="H19931" s="1">
        <v>137500</v>
      </c>
      <c r="I19931" t="s">
        <v>29104</v>
      </c>
      <c r="J19931" t="s">
        <v>29105</v>
      </c>
    </row>
    <row r="19932" spans="1:10">
      <c r="A19932" t="s">
        <v>106</v>
      </c>
      <c r="B19932" t="s">
        <v>29106</v>
      </c>
      <c r="C19932" t="s">
        <v>694</v>
      </c>
      <c r="D19932" t="s">
        <v>13</v>
      </c>
      <c r="E19932" t="s">
        <v>14</v>
      </c>
      <c r="F19932" t="s">
        <v>694</v>
      </c>
      <c r="G19932" s="3">
        <v>45047.888773148145</v>
      </c>
      <c r="H19932" s="1">
        <v>196500</v>
      </c>
      <c r="I19932" t="s">
        <v>5366</v>
      </c>
      <c r="J19932" t="s">
        <v>29107</v>
      </c>
    </row>
    <row r="19933" spans="1:10">
      <c r="A19933" t="s">
        <v>106</v>
      </c>
      <c r="B19933" t="s">
        <v>29108</v>
      </c>
      <c r="C19933" t="s">
        <v>508</v>
      </c>
      <c r="D19933" t="s">
        <v>13</v>
      </c>
      <c r="E19933" t="s">
        <v>14</v>
      </c>
      <c r="F19933" t="s">
        <v>509</v>
      </c>
      <c r="G19933" s="3">
        <v>45040.887037037035</v>
      </c>
      <c r="H19933" s="1">
        <v>56700</v>
      </c>
      <c r="I19933" t="s">
        <v>4977</v>
      </c>
    </row>
    <row r="19934" spans="1:10">
      <c r="A19934" t="s">
        <v>10</v>
      </c>
      <c r="B19934" t="s">
        <v>29109</v>
      </c>
      <c r="C19934" t="s">
        <v>157</v>
      </c>
      <c r="D19934" t="s">
        <v>13</v>
      </c>
      <c r="E19934" t="s">
        <v>14</v>
      </c>
      <c r="F19934" t="s">
        <v>20</v>
      </c>
      <c r="G19934" s="3">
        <v>45059.939745370371</v>
      </c>
      <c r="H19934" s="1">
        <v>157500</v>
      </c>
      <c r="I19934" t="s">
        <v>128</v>
      </c>
      <c r="J19934" t="s">
        <v>29110</v>
      </c>
    </row>
    <row r="19935" spans="1:10">
      <c r="A19935" t="s">
        <v>33</v>
      </c>
      <c r="B19935" t="s">
        <v>33</v>
      </c>
      <c r="C19935" t="s">
        <v>662</v>
      </c>
      <c r="D19935" t="s">
        <v>100</v>
      </c>
      <c r="E19935" t="s">
        <v>14</v>
      </c>
      <c r="F19935" t="s">
        <v>26</v>
      </c>
      <c r="G19935" s="3">
        <v>44927.875821759262</v>
      </c>
      <c r="H19935" s="1">
        <v>92500</v>
      </c>
      <c r="I19935" t="s">
        <v>88</v>
      </c>
      <c r="J19935" t="s">
        <v>344</v>
      </c>
    </row>
    <row r="19936" spans="1:10">
      <c r="A19936" t="s">
        <v>10</v>
      </c>
      <c r="B19936" t="s">
        <v>7918</v>
      </c>
      <c r="C19936" t="s">
        <v>2820</v>
      </c>
      <c r="D19936" t="s">
        <v>100</v>
      </c>
      <c r="E19936" t="s">
        <v>14</v>
      </c>
      <c r="F19936" t="s">
        <v>26</v>
      </c>
      <c r="G19936" s="3">
        <v>45139.881319444445</v>
      </c>
      <c r="H19936" s="1">
        <v>112500</v>
      </c>
      <c r="I19936" t="s">
        <v>29111</v>
      </c>
      <c r="J19936" t="s">
        <v>338</v>
      </c>
    </row>
    <row r="19937" spans="1:10">
      <c r="A19937" t="s">
        <v>33</v>
      </c>
      <c r="B19937" t="s">
        <v>364</v>
      </c>
      <c r="C19937" t="s">
        <v>171</v>
      </c>
      <c r="D19937" t="s">
        <v>13</v>
      </c>
      <c r="E19937" t="s">
        <v>14</v>
      </c>
      <c r="F19937" t="s">
        <v>171</v>
      </c>
      <c r="G19937" s="3">
        <v>45276.880057870374</v>
      </c>
      <c r="H19937" s="1">
        <v>54988</v>
      </c>
      <c r="I19937" t="s">
        <v>29112</v>
      </c>
      <c r="J19937" t="s">
        <v>599</v>
      </c>
    </row>
    <row r="19938" spans="1:10">
      <c r="A19938" t="s">
        <v>18</v>
      </c>
      <c r="B19938" t="s">
        <v>29113</v>
      </c>
      <c r="C19938" t="s">
        <v>29114</v>
      </c>
      <c r="D19938" t="s">
        <v>100</v>
      </c>
      <c r="E19938" t="s">
        <v>14</v>
      </c>
      <c r="F19938" t="s">
        <v>681</v>
      </c>
      <c r="G19938" s="3">
        <v>45015.896967592591</v>
      </c>
      <c r="H19938" s="1">
        <v>147500</v>
      </c>
      <c r="I19938" t="s">
        <v>19148</v>
      </c>
      <c r="J19938" t="s">
        <v>29115</v>
      </c>
    </row>
    <row r="19939" spans="1:10">
      <c r="A19939" t="s">
        <v>10</v>
      </c>
      <c r="B19939" t="s">
        <v>10</v>
      </c>
      <c r="C19939" t="s">
        <v>232</v>
      </c>
      <c r="D19939" t="s">
        <v>13</v>
      </c>
      <c r="E19939" t="s">
        <v>14</v>
      </c>
      <c r="F19939" t="s">
        <v>26</v>
      </c>
      <c r="G19939" s="3">
        <v>45164.876840277779</v>
      </c>
      <c r="H19939" s="1">
        <v>232500</v>
      </c>
      <c r="I19939" t="s">
        <v>29116</v>
      </c>
      <c r="J19939" t="s">
        <v>29117</v>
      </c>
    </row>
    <row r="19940" spans="1:10">
      <c r="A19940" t="s">
        <v>73</v>
      </c>
      <c r="B19940" t="s">
        <v>29118</v>
      </c>
      <c r="C19940" t="s">
        <v>24</v>
      </c>
      <c r="D19940" t="s">
        <v>13</v>
      </c>
      <c r="E19940" t="s">
        <v>25</v>
      </c>
      <c r="F19940" t="s">
        <v>26</v>
      </c>
      <c r="G19940" s="3">
        <v>45209.88181712963</v>
      </c>
      <c r="H19940" s="1">
        <v>115000</v>
      </c>
      <c r="I19940" t="s">
        <v>29119</v>
      </c>
      <c r="J19940" t="s">
        <v>10529</v>
      </c>
    </row>
    <row r="19941" spans="1:10">
      <c r="A19941" t="s">
        <v>10</v>
      </c>
      <c r="B19941" t="s">
        <v>1108</v>
      </c>
      <c r="C19941" t="s">
        <v>6587</v>
      </c>
      <c r="D19941" t="s">
        <v>13</v>
      </c>
      <c r="E19941" t="s">
        <v>14</v>
      </c>
      <c r="F19941" t="s">
        <v>26</v>
      </c>
      <c r="G19941" s="3">
        <v>45076.878067129626</v>
      </c>
      <c r="H19941" s="1">
        <v>80000</v>
      </c>
      <c r="I19941" t="s">
        <v>366</v>
      </c>
    </row>
    <row r="19942" spans="1:10">
      <c r="A19942" t="s">
        <v>33</v>
      </c>
      <c r="B19942" t="s">
        <v>29120</v>
      </c>
      <c r="C19942" t="s">
        <v>232</v>
      </c>
      <c r="D19942" t="s">
        <v>13</v>
      </c>
      <c r="E19942" t="s">
        <v>14</v>
      </c>
      <c r="F19942" t="s">
        <v>26</v>
      </c>
      <c r="G19942" s="3">
        <v>45127.874965277777</v>
      </c>
      <c r="H19942" s="1">
        <v>80000</v>
      </c>
      <c r="I19942" t="s">
        <v>4010</v>
      </c>
      <c r="J19942" t="s">
        <v>29121</v>
      </c>
    </row>
    <row r="19943" spans="1:10">
      <c r="A19943" t="s">
        <v>135</v>
      </c>
      <c r="B19943" t="s">
        <v>29122</v>
      </c>
      <c r="C19943" t="s">
        <v>75</v>
      </c>
      <c r="D19943" t="s">
        <v>13</v>
      </c>
      <c r="E19943" t="s">
        <v>14</v>
      </c>
      <c r="F19943" t="s">
        <v>26</v>
      </c>
      <c r="G19943" s="3">
        <v>45176.875740740739</v>
      </c>
      <c r="H19943" s="1">
        <v>117325</v>
      </c>
      <c r="I19943" t="s">
        <v>1062</v>
      </c>
      <c r="J19943" t="s">
        <v>344</v>
      </c>
    </row>
    <row r="19944" spans="1:10">
      <c r="A19944" t="s">
        <v>33</v>
      </c>
      <c r="B19944" t="s">
        <v>23051</v>
      </c>
      <c r="C19944" t="s">
        <v>24</v>
      </c>
      <c r="D19944" t="s">
        <v>13</v>
      </c>
      <c r="E19944" t="s">
        <v>25</v>
      </c>
      <c r="F19944" t="s">
        <v>26</v>
      </c>
      <c r="G19944" s="3">
        <v>44939.877743055556</v>
      </c>
      <c r="H19944" s="1">
        <v>55000</v>
      </c>
      <c r="I19944" t="s">
        <v>29123</v>
      </c>
      <c r="J19944" t="s">
        <v>29124</v>
      </c>
    </row>
    <row r="19945" spans="1:10">
      <c r="A19945" t="s">
        <v>212</v>
      </c>
      <c r="B19945" t="s">
        <v>29125</v>
      </c>
      <c r="C19945" t="s">
        <v>201</v>
      </c>
      <c r="D19945" t="s">
        <v>13</v>
      </c>
      <c r="E19945" t="s">
        <v>14</v>
      </c>
      <c r="F19945" t="s">
        <v>26</v>
      </c>
      <c r="G19945" s="3">
        <v>44966.248182870368</v>
      </c>
      <c r="H19945" s="1">
        <v>90000</v>
      </c>
      <c r="I19945" t="s">
        <v>10727</v>
      </c>
      <c r="J19945" t="s">
        <v>4019</v>
      </c>
    </row>
    <row r="19946" spans="1:10">
      <c r="A19946" t="s">
        <v>212</v>
      </c>
      <c r="B19946" t="s">
        <v>20038</v>
      </c>
      <c r="C19946" t="s">
        <v>24</v>
      </c>
      <c r="D19946" t="s">
        <v>13</v>
      </c>
      <c r="E19946" t="s">
        <v>25</v>
      </c>
      <c r="F19946" t="s">
        <v>26</v>
      </c>
      <c r="G19946" s="3">
        <v>45015.877951388888</v>
      </c>
      <c r="H19946" s="1">
        <v>160000</v>
      </c>
      <c r="I19946" t="s">
        <v>29126</v>
      </c>
      <c r="J19946" t="s">
        <v>29127</v>
      </c>
    </row>
    <row r="19947" spans="1:10">
      <c r="A19947" t="s">
        <v>18</v>
      </c>
      <c r="B19947" t="s">
        <v>18</v>
      </c>
      <c r="C19947" t="s">
        <v>201</v>
      </c>
      <c r="D19947" t="s">
        <v>13</v>
      </c>
      <c r="E19947" t="s">
        <v>14</v>
      </c>
      <c r="F19947" t="s">
        <v>26</v>
      </c>
      <c r="G19947" s="3">
        <v>45223.924074074072</v>
      </c>
      <c r="H19947" s="1">
        <v>95000</v>
      </c>
      <c r="I19947" t="s">
        <v>88</v>
      </c>
      <c r="J19947" t="s">
        <v>25900</v>
      </c>
    </row>
    <row r="19948" spans="1:10">
      <c r="A19948" t="s">
        <v>10</v>
      </c>
      <c r="B19948" t="s">
        <v>10</v>
      </c>
      <c r="C19948" t="s">
        <v>26</v>
      </c>
      <c r="D19948" t="s">
        <v>13</v>
      </c>
      <c r="E19948" t="s">
        <v>14</v>
      </c>
      <c r="F19948" t="s">
        <v>26</v>
      </c>
      <c r="G19948" s="3">
        <v>44974.878807870373</v>
      </c>
      <c r="H19948" s="1">
        <v>120000</v>
      </c>
      <c r="I19948" t="s">
        <v>29128</v>
      </c>
      <c r="J19948" t="s">
        <v>544</v>
      </c>
    </row>
    <row r="19949" spans="1:10">
      <c r="A19949" t="s">
        <v>10</v>
      </c>
      <c r="B19949" t="s">
        <v>29129</v>
      </c>
      <c r="C19949" t="s">
        <v>75</v>
      </c>
      <c r="D19949" t="s">
        <v>13</v>
      </c>
      <c r="E19949" t="s">
        <v>14</v>
      </c>
      <c r="F19949" t="s">
        <v>26</v>
      </c>
      <c r="G19949" s="3">
        <v>45086.87709490741</v>
      </c>
      <c r="H19949" s="1">
        <v>259000</v>
      </c>
      <c r="I19949" t="s">
        <v>6975</v>
      </c>
      <c r="J19949" t="s">
        <v>29130</v>
      </c>
    </row>
    <row r="19950" spans="1:10">
      <c r="A19950" t="s">
        <v>10</v>
      </c>
      <c r="B19950" t="s">
        <v>29131</v>
      </c>
      <c r="C19950" t="s">
        <v>614</v>
      </c>
      <c r="D19950" t="s">
        <v>13</v>
      </c>
      <c r="E19950" t="s">
        <v>14</v>
      </c>
      <c r="F19950" t="s">
        <v>608</v>
      </c>
      <c r="G19950" s="3">
        <v>45132.889201388891</v>
      </c>
      <c r="H19950" s="1">
        <v>132500</v>
      </c>
      <c r="I19950" t="s">
        <v>29132</v>
      </c>
      <c r="J19950" t="s">
        <v>29133</v>
      </c>
    </row>
    <row r="19951" spans="1:10">
      <c r="A19951" t="s">
        <v>10</v>
      </c>
      <c r="B19951" t="s">
        <v>25446</v>
      </c>
      <c r="C19951" t="s">
        <v>24</v>
      </c>
      <c r="D19951" t="s">
        <v>13</v>
      </c>
      <c r="E19951" t="s">
        <v>25</v>
      </c>
      <c r="F19951" t="s">
        <v>608</v>
      </c>
      <c r="G19951" s="3">
        <v>45263.879050925927</v>
      </c>
      <c r="H19951" s="1">
        <v>200000</v>
      </c>
      <c r="I19951" t="s">
        <v>17194</v>
      </c>
      <c r="J19951" t="s">
        <v>29134</v>
      </c>
    </row>
    <row r="19952" spans="1:10">
      <c r="A19952" t="s">
        <v>33</v>
      </c>
      <c r="B19952" t="s">
        <v>8921</v>
      </c>
      <c r="C19952" t="s">
        <v>243</v>
      </c>
      <c r="D19952" t="s">
        <v>13</v>
      </c>
      <c r="E19952" t="s">
        <v>14</v>
      </c>
      <c r="F19952" t="s">
        <v>26</v>
      </c>
      <c r="G19952" s="3">
        <v>44937.877245370371</v>
      </c>
      <c r="H19952" s="1">
        <v>65000</v>
      </c>
      <c r="I19952" t="s">
        <v>9820</v>
      </c>
      <c r="J19952" t="s">
        <v>8923</v>
      </c>
    </row>
    <row r="19953" spans="1:10">
      <c r="A19953" t="s">
        <v>18</v>
      </c>
      <c r="B19953" t="s">
        <v>18</v>
      </c>
      <c r="C19953" t="s">
        <v>24557</v>
      </c>
      <c r="D19953" t="s">
        <v>13</v>
      </c>
      <c r="E19953" t="s">
        <v>14</v>
      </c>
      <c r="F19953" t="s">
        <v>26</v>
      </c>
      <c r="G19953" s="3">
        <v>45077.883530092593</v>
      </c>
      <c r="H19953" s="1">
        <v>100000</v>
      </c>
      <c r="I19953" t="s">
        <v>25262</v>
      </c>
      <c r="J19953" t="s">
        <v>26201</v>
      </c>
    </row>
    <row r="19954" spans="1:10">
      <c r="A19954" t="s">
        <v>135</v>
      </c>
      <c r="B19954" t="s">
        <v>29135</v>
      </c>
      <c r="C19954" t="s">
        <v>1794</v>
      </c>
      <c r="D19954" t="s">
        <v>13</v>
      </c>
      <c r="E19954" t="s">
        <v>14</v>
      </c>
      <c r="F19954" t="s">
        <v>694</v>
      </c>
      <c r="G19954" s="3">
        <v>44957.883101851854</v>
      </c>
      <c r="H19954" s="1">
        <v>89100</v>
      </c>
      <c r="I19954" t="s">
        <v>685</v>
      </c>
      <c r="J19954" t="s">
        <v>29136</v>
      </c>
    </row>
    <row r="19955" spans="1:10">
      <c r="A19955" t="s">
        <v>73</v>
      </c>
      <c r="B19955" t="s">
        <v>354</v>
      </c>
      <c r="C19955" t="s">
        <v>24</v>
      </c>
      <c r="D19955" t="s">
        <v>13</v>
      </c>
      <c r="E19955" t="s">
        <v>25</v>
      </c>
      <c r="F19955" t="s">
        <v>26</v>
      </c>
      <c r="G19955" s="3">
        <v>45077.914537037039</v>
      </c>
      <c r="H19955" s="1">
        <v>132500</v>
      </c>
      <c r="I19955" t="s">
        <v>8159</v>
      </c>
      <c r="J19955" t="s">
        <v>24090</v>
      </c>
    </row>
    <row r="19956" spans="1:10">
      <c r="A19956" t="s">
        <v>33</v>
      </c>
      <c r="B19956" t="s">
        <v>33</v>
      </c>
      <c r="C19956" t="s">
        <v>24</v>
      </c>
      <c r="D19956" t="s">
        <v>100</v>
      </c>
      <c r="E19956" t="s">
        <v>25</v>
      </c>
      <c r="F19956" t="s">
        <v>10310</v>
      </c>
      <c r="G19956" s="3">
        <v>45097.915243055555</v>
      </c>
      <c r="H19956" s="1">
        <v>35000</v>
      </c>
      <c r="I19956" t="s">
        <v>29137</v>
      </c>
      <c r="J19956" t="s">
        <v>29138</v>
      </c>
    </row>
    <row r="19957" spans="1:10">
      <c r="A19957" t="s">
        <v>18</v>
      </c>
      <c r="B19957" t="s">
        <v>29139</v>
      </c>
      <c r="C19957" t="s">
        <v>103</v>
      </c>
      <c r="D19957" t="s">
        <v>13</v>
      </c>
      <c r="E19957" t="s">
        <v>14</v>
      </c>
      <c r="F19957" t="s">
        <v>26</v>
      </c>
      <c r="G19957" s="3">
        <v>44993.882280092592</v>
      </c>
      <c r="H19957" s="1">
        <v>137500</v>
      </c>
      <c r="I19957" t="s">
        <v>88</v>
      </c>
      <c r="J19957" t="s">
        <v>8009</v>
      </c>
    </row>
    <row r="19958" spans="1:10">
      <c r="A19958" t="s">
        <v>152</v>
      </c>
      <c r="B19958" t="s">
        <v>9384</v>
      </c>
      <c r="C19958" t="s">
        <v>190</v>
      </c>
      <c r="D19958" t="s">
        <v>13</v>
      </c>
      <c r="E19958" t="s">
        <v>14</v>
      </c>
      <c r="F19958" t="s">
        <v>190</v>
      </c>
      <c r="G19958" s="3">
        <v>45239.923078703701</v>
      </c>
      <c r="H19958" s="1">
        <v>30000</v>
      </c>
      <c r="I19958" t="s">
        <v>8246</v>
      </c>
      <c r="J19958" t="s">
        <v>29140</v>
      </c>
    </row>
    <row r="19959" spans="1:10">
      <c r="A19959" t="s">
        <v>18</v>
      </c>
      <c r="B19959" t="s">
        <v>2371</v>
      </c>
      <c r="C19959" t="s">
        <v>3038</v>
      </c>
      <c r="D19959" t="s">
        <v>13</v>
      </c>
      <c r="E19959" t="s">
        <v>14</v>
      </c>
      <c r="F19959" t="s">
        <v>171</v>
      </c>
      <c r="G19959" s="3">
        <v>45019.888912037037</v>
      </c>
      <c r="H19959" s="1">
        <v>79200</v>
      </c>
      <c r="I19959" t="s">
        <v>6781</v>
      </c>
      <c r="J19959" t="s">
        <v>29141</v>
      </c>
    </row>
    <row r="19960" spans="1:10">
      <c r="A19960" t="s">
        <v>77</v>
      </c>
      <c r="B19960" t="s">
        <v>29142</v>
      </c>
      <c r="C19960" t="s">
        <v>136</v>
      </c>
      <c r="D19960" t="s">
        <v>13</v>
      </c>
      <c r="E19960" t="s">
        <v>14</v>
      </c>
      <c r="F19960" t="s">
        <v>26</v>
      </c>
      <c r="G19960" s="3">
        <v>45125.875868055555</v>
      </c>
      <c r="H19960" s="1">
        <v>68363.203125</v>
      </c>
      <c r="I19960" t="s">
        <v>29143</v>
      </c>
      <c r="J19960" t="s">
        <v>18441</v>
      </c>
    </row>
    <row r="19961" spans="1:10">
      <c r="A19961" t="s">
        <v>10</v>
      </c>
      <c r="B19961" t="s">
        <v>29144</v>
      </c>
      <c r="C19961" t="s">
        <v>232</v>
      </c>
      <c r="D19961" t="s">
        <v>13</v>
      </c>
      <c r="E19961" t="s">
        <v>14</v>
      </c>
      <c r="F19961" t="s">
        <v>26</v>
      </c>
      <c r="G19961" s="3">
        <v>45201.891701388886</v>
      </c>
      <c r="H19961" s="1">
        <v>97500</v>
      </c>
      <c r="I19961" t="s">
        <v>29145</v>
      </c>
      <c r="J19961" t="s">
        <v>29146</v>
      </c>
    </row>
    <row r="19962" spans="1:10">
      <c r="A19962" t="s">
        <v>212</v>
      </c>
      <c r="B19962" t="s">
        <v>24495</v>
      </c>
      <c r="C19962" t="s">
        <v>992</v>
      </c>
      <c r="D19962" t="s">
        <v>13</v>
      </c>
      <c r="E19962" t="s">
        <v>14</v>
      </c>
      <c r="F19962" t="s">
        <v>162</v>
      </c>
      <c r="G19962" s="3">
        <v>44937.885567129626</v>
      </c>
      <c r="H19962" s="1">
        <v>130500</v>
      </c>
      <c r="I19962" t="s">
        <v>1631</v>
      </c>
      <c r="J19962" t="s">
        <v>214</v>
      </c>
    </row>
    <row r="19963" spans="1:10">
      <c r="A19963" t="s">
        <v>10</v>
      </c>
      <c r="B19963" t="s">
        <v>29147</v>
      </c>
      <c r="C19963" t="s">
        <v>528</v>
      </c>
      <c r="D19963" t="s">
        <v>13</v>
      </c>
      <c r="E19963" t="s">
        <v>14</v>
      </c>
      <c r="F19963" t="s">
        <v>528</v>
      </c>
      <c r="G19963" s="3">
        <v>45152.891759259262</v>
      </c>
      <c r="H19963" s="1">
        <v>157500</v>
      </c>
      <c r="I19963" t="s">
        <v>4644</v>
      </c>
      <c r="J19963" t="s">
        <v>3007</v>
      </c>
    </row>
    <row r="19964" spans="1:10">
      <c r="A19964" t="s">
        <v>33</v>
      </c>
      <c r="B19964" t="s">
        <v>8001</v>
      </c>
      <c r="C19964" t="s">
        <v>4361</v>
      </c>
      <c r="D19964" t="s">
        <v>13</v>
      </c>
      <c r="E19964" t="s">
        <v>14</v>
      </c>
      <c r="F19964" t="s">
        <v>26</v>
      </c>
      <c r="G19964" s="3">
        <v>45153.875138888892</v>
      </c>
      <c r="H19964" s="1">
        <v>55000</v>
      </c>
      <c r="I19964" t="s">
        <v>22754</v>
      </c>
      <c r="J19964" t="s">
        <v>2255</v>
      </c>
    </row>
    <row r="19965" spans="1:10">
      <c r="A19965" t="s">
        <v>18</v>
      </c>
      <c r="B19965" t="s">
        <v>18</v>
      </c>
      <c r="C19965" t="s">
        <v>24</v>
      </c>
      <c r="D19965" t="s">
        <v>13</v>
      </c>
      <c r="E19965" t="s">
        <v>25</v>
      </c>
      <c r="F19965" t="s">
        <v>608</v>
      </c>
      <c r="G19965" s="3">
        <v>44987.892245370371</v>
      </c>
      <c r="H19965" s="1">
        <v>130000</v>
      </c>
      <c r="I19965" t="s">
        <v>63</v>
      </c>
      <c r="J19965" t="s">
        <v>29148</v>
      </c>
    </row>
    <row r="19966" spans="1:10">
      <c r="A19966" t="s">
        <v>33</v>
      </c>
      <c r="B19966" t="s">
        <v>29149</v>
      </c>
      <c r="C19966" t="s">
        <v>75</v>
      </c>
      <c r="D19966" t="s">
        <v>13</v>
      </c>
      <c r="E19966" t="s">
        <v>14</v>
      </c>
      <c r="F19966" t="s">
        <v>26</v>
      </c>
      <c r="G19966" s="3">
        <v>45169.875648148147</v>
      </c>
      <c r="H19966" s="1">
        <v>73500</v>
      </c>
      <c r="I19966" t="s">
        <v>29150</v>
      </c>
      <c r="J19966" t="s">
        <v>29151</v>
      </c>
    </row>
    <row r="19967" spans="1:10">
      <c r="A19967" t="s">
        <v>18</v>
      </c>
      <c r="B19967" t="s">
        <v>18</v>
      </c>
      <c r="C19967" t="s">
        <v>792</v>
      </c>
      <c r="D19967" t="s">
        <v>13</v>
      </c>
      <c r="E19967" t="s">
        <v>14</v>
      </c>
      <c r="F19967" t="s">
        <v>26</v>
      </c>
      <c r="G19967" s="3">
        <v>45264.902743055558</v>
      </c>
      <c r="H19967" s="1">
        <v>107500</v>
      </c>
      <c r="I19967" t="s">
        <v>14362</v>
      </c>
      <c r="J19967" t="s">
        <v>14363</v>
      </c>
    </row>
    <row r="19968" spans="1:10">
      <c r="A19968" t="s">
        <v>10</v>
      </c>
      <c r="B19968" t="s">
        <v>10</v>
      </c>
      <c r="C19968" t="s">
        <v>24</v>
      </c>
      <c r="D19968" t="s">
        <v>13</v>
      </c>
      <c r="E19968" t="s">
        <v>25</v>
      </c>
      <c r="F19968" t="s">
        <v>26</v>
      </c>
      <c r="G19968" s="3">
        <v>45070.877789351849</v>
      </c>
      <c r="H19968" s="1">
        <v>91000</v>
      </c>
      <c r="I19968" t="s">
        <v>186</v>
      </c>
      <c r="J19968" t="s">
        <v>2343</v>
      </c>
    </row>
    <row r="19969" spans="1:10">
      <c r="A19969" t="s">
        <v>10</v>
      </c>
      <c r="B19969" t="s">
        <v>1430</v>
      </c>
      <c r="C19969" t="s">
        <v>3038</v>
      </c>
      <c r="D19969" t="s">
        <v>13</v>
      </c>
      <c r="E19969" t="s">
        <v>14</v>
      </c>
      <c r="F19969" t="s">
        <v>171</v>
      </c>
      <c r="G19969" s="3">
        <v>44930.27857638889</v>
      </c>
      <c r="H19969" s="1">
        <v>81000</v>
      </c>
      <c r="I19969" t="s">
        <v>20320</v>
      </c>
      <c r="J19969" t="s">
        <v>7344</v>
      </c>
    </row>
    <row r="19970" spans="1:10">
      <c r="A19970" t="s">
        <v>77</v>
      </c>
      <c r="B19970" t="s">
        <v>29152</v>
      </c>
      <c r="C19970" t="s">
        <v>171</v>
      </c>
      <c r="D19970" t="s">
        <v>13</v>
      </c>
      <c r="E19970" t="s">
        <v>14</v>
      </c>
      <c r="F19970" t="s">
        <v>171</v>
      </c>
      <c r="G19970" s="3">
        <v>45232.884479166663</v>
      </c>
      <c r="H19970" s="1">
        <v>142025</v>
      </c>
      <c r="I19970" t="s">
        <v>253</v>
      </c>
      <c r="J19970" t="s">
        <v>29153</v>
      </c>
    </row>
    <row r="19971" spans="1:10">
      <c r="A19971" t="s">
        <v>18</v>
      </c>
      <c r="B19971" t="s">
        <v>29154</v>
      </c>
      <c r="C19971" t="s">
        <v>24</v>
      </c>
      <c r="D19971" t="s">
        <v>13</v>
      </c>
      <c r="E19971" t="s">
        <v>25</v>
      </c>
      <c r="F19971" t="s">
        <v>26</v>
      </c>
      <c r="G19971" s="3">
        <v>45229.877523148149</v>
      </c>
      <c r="H19971" s="1">
        <v>135000</v>
      </c>
      <c r="I19971" t="s">
        <v>29155</v>
      </c>
      <c r="J19971" t="s">
        <v>29156</v>
      </c>
    </row>
    <row r="19972" spans="1:10">
      <c r="A19972" t="s">
        <v>10</v>
      </c>
      <c r="B19972" t="s">
        <v>10</v>
      </c>
      <c r="C19972" t="s">
        <v>232</v>
      </c>
      <c r="D19972" t="s">
        <v>13</v>
      </c>
      <c r="E19972" t="s">
        <v>14</v>
      </c>
      <c r="F19972" t="s">
        <v>26</v>
      </c>
      <c r="G19972" s="3">
        <v>45015.876967592594</v>
      </c>
      <c r="H19972" s="1">
        <v>85000</v>
      </c>
      <c r="I19972" t="s">
        <v>335</v>
      </c>
      <c r="J19972" t="s">
        <v>23205</v>
      </c>
    </row>
    <row r="19973" spans="1:10">
      <c r="A19973" t="s">
        <v>33</v>
      </c>
      <c r="B19973" t="s">
        <v>1437</v>
      </c>
      <c r="C19973" t="s">
        <v>1884</v>
      </c>
      <c r="D19973" t="s">
        <v>13</v>
      </c>
      <c r="E19973" t="s">
        <v>14</v>
      </c>
      <c r="F19973" t="s">
        <v>221</v>
      </c>
      <c r="G19973" s="3">
        <v>45201.902349537035</v>
      </c>
      <c r="H19973" s="1">
        <v>119009</v>
      </c>
      <c r="I19973" t="s">
        <v>24637</v>
      </c>
      <c r="J19973" t="s">
        <v>739</v>
      </c>
    </row>
    <row r="19974" spans="1:10">
      <c r="A19974" t="s">
        <v>212</v>
      </c>
      <c r="B19974" t="s">
        <v>11597</v>
      </c>
      <c r="C19974" t="s">
        <v>1503</v>
      </c>
      <c r="D19974" t="s">
        <v>13</v>
      </c>
      <c r="E19974" t="s">
        <v>14</v>
      </c>
      <c r="F19974" t="s">
        <v>26</v>
      </c>
      <c r="G19974" s="3">
        <v>45048.923020833332</v>
      </c>
      <c r="H19974" s="1">
        <v>152650</v>
      </c>
      <c r="I19974" t="s">
        <v>420</v>
      </c>
      <c r="J19974" t="s">
        <v>29157</v>
      </c>
    </row>
    <row r="19975" spans="1:10">
      <c r="A19975" t="s">
        <v>10</v>
      </c>
      <c r="B19975" t="s">
        <v>10</v>
      </c>
      <c r="C19975" t="s">
        <v>201</v>
      </c>
      <c r="D19975" t="s">
        <v>13</v>
      </c>
      <c r="E19975" t="s">
        <v>14</v>
      </c>
      <c r="F19975" t="s">
        <v>26</v>
      </c>
      <c r="G19975" s="3">
        <v>45265.878240740742</v>
      </c>
      <c r="H19975" s="1">
        <v>175000</v>
      </c>
      <c r="I19975" t="s">
        <v>130</v>
      </c>
      <c r="J19975" t="s">
        <v>27223</v>
      </c>
    </row>
    <row r="19976" spans="1:10">
      <c r="A19976" t="s">
        <v>10</v>
      </c>
      <c r="B19976" t="s">
        <v>10</v>
      </c>
      <c r="C19976" t="s">
        <v>24</v>
      </c>
      <c r="D19976" t="s">
        <v>13</v>
      </c>
      <c r="E19976" t="s">
        <v>25</v>
      </c>
      <c r="F19976" t="s">
        <v>26</v>
      </c>
      <c r="G19976" s="3">
        <v>44936.889756944445</v>
      </c>
      <c r="H19976" s="1">
        <v>115000</v>
      </c>
      <c r="I19976" t="s">
        <v>88</v>
      </c>
      <c r="J19976" t="s">
        <v>25974</v>
      </c>
    </row>
    <row r="19977" spans="1:10">
      <c r="A19977" t="s">
        <v>10</v>
      </c>
      <c r="B19977" t="s">
        <v>763</v>
      </c>
      <c r="C19977" t="s">
        <v>1740</v>
      </c>
      <c r="D19977" t="s">
        <v>13</v>
      </c>
      <c r="E19977" t="s">
        <v>14</v>
      </c>
      <c r="F19977" t="s">
        <v>314</v>
      </c>
      <c r="G19977" s="3">
        <v>44976.889675925922</v>
      </c>
      <c r="H19977" s="1">
        <v>44100</v>
      </c>
      <c r="I19977" t="s">
        <v>1741</v>
      </c>
      <c r="J19977" t="s">
        <v>29158</v>
      </c>
    </row>
    <row r="19978" spans="1:10">
      <c r="A19978" t="s">
        <v>33</v>
      </c>
      <c r="B19978" t="s">
        <v>43</v>
      </c>
      <c r="C19978" t="s">
        <v>24</v>
      </c>
      <c r="D19978" t="s">
        <v>13</v>
      </c>
      <c r="E19978" t="s">
        <v>25</v>
      </c>
      <c r="F19978" t="s">
        <v>26</v>
      </c>
      <c r="G19978" s="3">
        <v>45229.875381944446</v>
      </c>
      <c r="H19978" s="1">
        <v>110000</v>
      </c>
      <c r="I19978" t="s">
        <v>5601</v>
      </c>
      <c r="J19978" t="s">
        <v>5602</v>
      </c>
    </row>
    <row r="19979" spans="1:10">
      <c r="A19979" t="s">
        <v>33</v>
      </c>
      <c r="B19979" t="s">
        <v>29159</v>
      </c>
      <c r="C19979" t="s">
        <v>3256</v>
      </c>
      <c r="D19979" t="s">
        <v>13</v>
      </c>
      <c r="E19979" t="s">
        <v>14</v>
      </c>
      <c r="F19979" t="s">
        <v>3257</v>
      </c>
      <c r="G19979" s="3">
        <v>45127.915949074071</v>
      </c>
      <c r="H19979" s="1">
        <v>105000</v>
      </c>
      <c r="I19979" t="s">
        <v>11596</v>
      </c>
      <c r="J19979" t="s">
        <v>29160</v>
      </c>
    </row>
    <row r="19980" spans="1:10">
      <c r="A19980" t="s">
        <v>135</v>
      </c>
      <c r="B19980" t="s">
        <v>29161</v>
      </c>
      <c r="C19980" t="s">
        <v>201</v>
      </c>
      <c r="D19980" t="s">
        <v>13</v>
      </c>
      <c r="E19980" t="s">
        <v>14</v>
      </c>
      <c r="F19980" t="s">
        <v>26</v>
      </c>
      <c r="G19980" s="3">
        <v>45154.92690972222</v>
      </c>
      <c r="H19980" s="1">
        <v>105000</v>
      </c>
      <c r="I19980" t="s">
        <v>761</v>
      </c>
      <c r="J19980" t="s">
        <v>13193</v>
      </c>
    </row>
    <row r="19981" spans="1:10">
      <c r="A19981" t="s">
        <v>152</v>
      </c>
      <c r="B19981" t="s">
        <v>634</v>
      </c>
      <c r="C19981" t="s">
        <v>4917</v>
      </c>
      <c r="D19981" t="s">
        <v>13</v>
      </c>
      <c r="E19981" t="s">
        <v>14</v>
      </c>
      <c r="F19981" t="s">
        <v>4917</v>
      </c>
      <c r="G19981" s="3">
        <v>45054.898692129631</v>
      </c>
      <c r="H19981" s="1">
        <v>89100</v>
      </c>
      <c r="I19981" t="s">
        <v>29162</v>
      </c>
      <c r="J19981" t="s">
        <v>9672</v>
      </c>
    </row>
    <row r="19982" spans="1:10">
      <c r="A19982" t="s">
        <v>18</v>
      </c>
      <c r="B19982" t="s">
        <v>29163</v>
      </c>
      <c r="C19982" t="s">
        <v>4670</v>
      </c>
      <c r="D19982" t="s">
        <v>13</v>
      </c>
      <c r="E19982" t="s">
        <v>14</v>
      </c>
      <c r="F19982" t="s">
        <v>509</v>
      </c>
      <c r="G19982" s="3">
        <v>45118.908935185187</v>
      </c>
      <c r="H19982" s="1">
        <v>147500</v>
      </c>
      <c r="I19982" t="s">
        <v>1795</v>
      </c>
      <c r="J19982" t="s">
        <v>21569</v>
      </c>
    </row>
    <row r="19983" spans="1:10">
      <c r="A19983" t="s">
        <v>33</v>
      </c>
      <c r="B19983" t="s">
        <v>6136</v>
      </c>
      <c r="C19983" t="s">
        <v>371</v>
      </c>
      <c r="D19983" t="s">
        <v>13</v>
      </c>
      <c r="E19983" t="s">
        <v>14</v>
      </c>
      <c r="F19983" t="s">
        <v>26</v>
      </c>
      <c r="G19983" s="3">
        <v>45085.875347222223</v>
      </c>
      <c r="H19983" s="1">
        <v>184878</v>
      </c>
      <c r="I19983" t="s">
        <v>1753</v>
      </c>
    </row>
    <row r="19984" spans="1:10">
      <c r="A19984" t="s">
        <v>18</v>
      </c>
      <c r="B19984" t="s">
        <v>25457</v>
      </c>
      <c r="C19984" t="s">
        <v>806</v>
      </c>
      <c r="D19984" t="s">
        <v>13</v>
      </c>
      <c r="E19984" t="s">
        <v>14</v>
      </c>
      <c r="F19984" t="s">
        <v>806</v>
      </c>
      <c r="G19984" s="3">
        <v>45089.899895833332</v>
      </c>
      <c r="H19984" s="1">
        <v>79200</v>
      </c>
      <c r="I19984" t="s">
        <v>234</v>
      </c>
      <c r="J19984" t="s">
        <v>46</v>
      </c>
    </row>
    <row r="19985" spans="1:10">
      <c r="A19985" t="s">
        <v>212</v>
      </c>
      <c r="B19985" t="s">
        <v>29164</v>
      </c>
      <c r="C19985" t="s">
        <v>608</v>
      </c>
      <c r="D19985" t="s">
        <v>13</v>
      </c>
      <c r="E19985" t="s">
        <v>14</v>
      </c>
      <c r="F19985" t="s">
        <v>608</v>
      </c>
      <c r="G19985" s="3">
        <v>45166.899386574078</v>
      </c>
      <c r="H19985" s="1">
        <v>54907</v>
      </c>
      <c r="I19985" t="s">
        <v>7222</v>
      </c>
      <c r="J19985" t="s">
        <v>29165</v>
      </c>
    </row>
    <row r="19986" spans="1:10">
      <c r="A19986" t="s">
        <v>73</v>
      </c>
      <c r="B19986" t="s">
        <v>73</v>
      </c>
      <c r="C19986" t="s">
        <v>6278</v>
      </c>
      <c r="D19986" t="s">
        <v>13</v>
      </c>
      <c r="E19986" t="s">
        <v>14</v>
      </c>
      <c r="F19986" t="s">
        <v>20</v>
      </c>
      <c r="G19986" s="3">
        <v>45106.942337962966</v>
      </c>
      <c r="H19986" s="1">
        <v>123187.5</v>
      </c>
      <c r="I19986" t="s">
        <v>4225</v>
      </c>
      <c r="J19986" t="s">
        <v>29166</v>
      </c>
    </row>
    <row r="19987" spans="1:10">
      <c r="A19987" t="s">
        <v>33</v>
      </c>
      <c r="B19987" t="s">
        <v>29167</v>
      </c>
      <c r="C19987" t="s">
        <v>4316</v>
      </c>
      <c r="D19987" t="s">
        <v>13</v>
      </c>
      <c r="E19987" t="s">
        <v>14</v>
      </c>
      <c r="F19987" t="s">
        <v>20</v>
      </c>
      <c r="G19987" s="3">
        <v>45106.942071759258</v>
      </c>
      <c r="H19987" s="1">
        <v>94500</v>
      </c>
      <c r="I19987" t="s">
        <v>18169</v>
      </c>
      <c r="J19987" t="s">
        <v>29168</v>
      </c>
    </row>
    <row r="19988" spans="1:10">
      <c r="A19988" t="s">
        <v>10</v>
      </c>
      <c r="B19988" t="s">
        <v>10</v>
      </c>
      <c r="C19988" t="s">
        <v>1819</v>
      </c>
      <c r="D19988" t="s">
        <v>13</v>
      </c>
      <c r="E19988" t="s">
        <v>14</v>
      </c>
      <c r="F19988" t="s">
        <v>1820</v>
      </c>
      <c r="G19988" s="3">
        <v>44949.913171296299</v>
      </c>
      <c r="H19988" s="1">
        <v>64821.5</v>
      </c>
      <c r="I19988" t="s">
        <v>1821</v>
      </c>
      <c r="J19988" t="s">
        <v>17345</v>
      </c>
    </row>
    <row r="19989" spans="1:10">
      <c r="A19989" t="s">
        <v>33</v>
      </c>
      <c r="B19989" t="s">
        <v>840</v>
      </c>
      <c r="C19989" t="s">
        <v>232</v>
      </c>
      <c r="D19989" t="s">
        <v>13</v>
      </c>
      <c r="E19989" t="s">
        <v>14</v>
      </c>
      <c r="F19989" t="s">
        <v>26</v>
      </c>
      <c r="G19989" s="3">
        <v>45208.875023148146</v>
      </c>
      <c r="H19989" s="1">
        <v>67500</v>
      </c>
      <c r="I19989" t="s">
        <v>17212</v>
      </c>
    </row>
    <row r="19990" spans="1:10">
      <c r="A19990" t="s">
        <v>33</v>
      </c>
      <c r="B19990" t="s">
        <v>33</v>
      </c>
      <c r="C19990" t="s">
        <v>232</v>
      </c>
      <c r="D19990" t="s">
        <v>13</v>
      </c>
      <c r="E19990" t="s">
        <v>14</v>
      </c>
      <c r="F19990" t="s">
        <v>26</v>
      </c>
      <c r="G19990" s="3">
        <v>45174.875023148146</v>
      </c>
      <c r="H19990" s="1">
        <v>115000</v>
      </c>
      <c r="I19990" t="s">
        <v>13647</v>
      </c>
      <c r="J19990" t="s">
        <v>230</v>
      </c>
    </row>
    <row r="19991" spans="1:10">
      <c r="A19991" t="s">
        <v>18</v>
      </c>
      <c r="B19991" t="s">
        <v>18</v>
      </c>
      <c r="C19991" t="s">
        <v>3519</v>
      </c>
      <c r="D19991" t="s">
        <v>13</v>
      </c>
      <c r="E19991" t="s">
        <v>14</v>
      </c>
      <c r="F19991" t="s">
        <v>26</v>
      </c>
      <c r="G19991" s="3">
        <v>44967.906851851854</v>
      </c>
      <c r="H19991" s="1">
        <v>135000</v>
      </c>
      <c r="I19991" t="s">
        <v>29169</v>
      </c>
      <c r="J19991" t="s">
        <v>29170</v>
      </c>
    </row>
    <row r="19992" spans="1:10">
      <c r="A19992" t="s">
        <v>33</v>
      </c>
      <c r="B19992" t="s">
        <v>22622</v>
      </c>
      <c r="C19992" t="s">
        <v>8148</v>
      </c>
      <c r="D19992" t="s">
        <v>13</v>
      </c>
      <c r="E19992" t="s">
        <v>14</v>
      </c>
      <c r="F19992" t="s">
        <v>26</v>
      </c>
      <c r="G19992" s="3">
        <v>45012.878321759257</v>
      </c>
      <c r="H19992" s="1">
        <v>55000</v>
      </c>
      <c r="I19992" t="s">
        <v>9326</v>
      </c>
      <c r="J19992" t="s">
        <v>9327</v>
      </c>
    </row>
    <row r="19993" spans="1:10">
      <c r="A19993" t="s">
        <v>33</v>
      </c>
      <c r="B19993" t="s">
        <v>1437</v>
      </c>
      <c r="C19993" t="s">
        <v>171</v>
      </c>
      <c r="D19993" t="s">
        <v>13</v>
      </c>
      <c r="E19993" t="s">
        <v>14</v>
      </c>
      <c r="F19993" t="s">
        <v>171</v>
      </c>
      <c r="G19993" s="3">
        <v>45258.883356481485</v>
      </c>
      <c r="H19993" s="1">
        <v>71600</v>
      </c>
      <c r="I19993" t="s">
        <v>7406</v>
      </c>
      <c r="J19993" t="s">
        <v>18562</v>
      </c>
    </row>
    <row r="19994" spans="1:10">
      <c r="A19994" t="s">
        <v>10</v>
      </c>
      <c r="B19994" t="s">
        <v>29171</v>
      </c>
      <c r="C19994" t="s">
        <v>24</v>
      </c>
      <c r="D19994" t="s">
        <v>13</v>
      </c>
      <c r="E19994" t="s">
        <v>25</v>
      </c>
      <c r="F19994" t="s">
        <v>20</v>
      </c>
      <c r="G19994" s="3">
        <v>44974.91815972222</v>
      </c>
      <c r="H19994" s="1">
        <v>141511</v>
      </c>
      <c r="I19994" t="s">
        <v>18907</v>
      </c>
      <c r="J19994" t="s">
        <v>29172</v>
      </c>
    </row>
    <row r="19995" spans="1:10">
      <c r="A19995" t="s">
        <v>18</v>
      </c>
      <c r="B19995" t="s">
        <v>10058</v>
      </c>
      <c r="C19995" t="s">
        <v>119</v>
      </c>
      <c r="D19995" t="s">
        <v>13</v>
      </c>
      <c r="E19995" t="s">
        <v>14</v>
      </c>
      <c r="F19995" t="s">
        <v>26</v>
      </c>
      <c r="G19995" s="3">
        <v>45169.885324074072</v>
      </c>
      <c r="H19995" s="1">
        <v>85000</v>
      </c>
      <c r="I19995" t="s">
        <v>8301</v>
      </c>
      <c r="J19995" t="s">
        <v>28780</v>
      </c>
    </row>
    <row r="19996" spans="1:10">
      <c r="A19996" t="s">
        <v>33</v>
      </c>
      <c r="B19996" t="s">
        <v>29173</v>
      </c>
      <c r="C19996" t="s">
        <v>2195</v>
      </c>
      <c r="D19996" t="s">
        <v>13</v>
      </c>
      <c r="E19996" t="s">
        <v>14</v>
      </c>
      <c r="F19996" t="s">
        <v>26</v>
      </c>
      <c r="G19996" s="3">
        <v>45258.875717592593</v>
      </c>
      <c r="H19996" s="1">
        <v>92500</v>
      </c>
      <c r="I19996" t="s">
        <v>24476</v>
      </c>
    </row>
    <row r="19997" spans="1:10">
      <c r="A19997" t="s">
        <v>10</v>
      </c>
      <c r="B19997" t="s">
        <v>29174</v>
      </c>
      <c r="C19997" t="s">
        <v>24</v>
      </c>
      <c r="D19997" t="s">
        <v>13</v>
      </c>
      <c r="E19997" t="s">
        <v>25</v>
      </c>
      <c r="F19997" t="s">
        <v>26</v>
      </c>
      <c r="G19997" s="3">
        <v>45043.878344907411</v>
      </c>
      <c r="H19997" s="1">
        <v>100000</v>
      </c>
      <c r="I19997" t="s">
        <v>13551</v>
      </c>
      <c r="J19997" t="s">
        <v>29175</v>
      </c>
    </row>
    <row r="19998" spans="1:10">
      <c r="A19998" t="s">
        <v>33</v>
      </c>
      <c r="B19998" t="s">
        <v>33</v>
      </c>
      <c r="C19998" t="s">
        <v>232</v>
      </c>
      <c r="D19998" t="s">
        <v>13</v>
      </c>
      <c r="E19998" t="s">
        <v>14</v>
      </c>
      <c r="F19998" t="s">
        <v>26</v>
      </c>
      <c r="G19998" s="3">
        <v>45156.875</v>
      </c>
      <c r="H19998" s="1">
        <v>70000</v>
      </c>
      <c r="I19998" t="s">
        <v>29176</v>
      </c>
      <c r="J19998" t="s">
        <v>6845</v>
      </c>
    </row>
    <row r="19999" spans="1:10">
      <c r="A19999" t="s">
        <v>33</v>
      </c>
      <c r="B19999" t="s">
        <v>2222</v>
      </c>
      <c r="C19999" t="s">
        <v>4073</v>
      </c>
      <c r="D19999" t="s">
        <v>100</v>
      </c>
      <c r="E19999" t="s">
        <v>14</v>
      </c>
      <c r="F19999" t="s">
        <v>26</v>
      </c>
      <c r="G19999" s="3">
        <v>45131.897962962961</v>
      </c>
      <c r="H19999" s="1">
        <v>76710.5</v>
      </c>
      <c r="I19999" t="s">
        <v>29177</v>
      </c>
      <c r="J19999" t="s">
        <v>29178</v>
      </c>
    </row>
    <row r="20000" spans="1:10">
      <c r="A20000" t="s">
        <v>10</v>
      </c>
      <c r="B20000" t="s">
        <v>27009</v>
      </c>
      <c r="C20000" t="s">
        <v>201</v>
      </c>
      <c r="D20000" t="s">
        <v>13</v>
      </c>
      <c r="E20000" t="s">
        <v>14</v>
      </c>
      <c r="F20000" t="s">
        <v>26</v>
      </c>
      <c r="G20000" s="3">
        <v>45133.878657407404</v>
      </c>
      <c r="H20000" s="1">
        <v>190000</v>
      </c>
      <c r="I20000" t="s">
        <v>11031</v>
      </c>
      <c r="J20000" t="s">
        <v>4339</v>
      </c>
    </row>
    <row r="20001" spans="1:10">
      <c r="A20001" t="s">
        <v>10</v>
      </c>
      <c r="B20001" t="s">
        <v>29179</v>
      </c>
      <c r="C20001" t="s">
        <v>559</v>
      </c>
      <c r="D20001" t="s">
        <v>13</v>
      </c>
      <c r="E20001" t="s">
        <v>14</v>
      </c>
      <c r="F20001" t="s">
        <v>26</v>
      </c>
      <c r="G20001" s="3">
        <v>44957.939479166664</v>
      </c>
      <c r="H20001" s="1">
        <v>110000</v>
      </c>
      <c r="I20001" t="s">
        <v>29180</v>
      </c>
      <c r="J20001" t="s">
        <v>29181</v>
      </c>
    </row>
    <row r="20002" spans="1:10">
      <c r="A20002" t="s">
        <v>73</v>
      </c>
      <c r="B20002" t="s">
        <v>73</v>
      </c>
      <c r="C20002" t="s">
        <v>24</v>
      </c>
      <c r="D20002" t="s">
        <v>13</v>
      </c>
      <c r="E20002" t="s">
        <v>25</v>
      </c>
      <c r="F20002" t="s">
        <v>20</v>
      </c>
      <c r="G20002" s="3">
        <v>44953.938298611109</v>
      </c>
      <c r="H20002" s="1">
        <v>142000</v>
      </c>
      <c r="I20002" t="s">
        <v>29182</v>
      </c>
      <c r="J20002" t="s">
        <v>29183</v>
      </c>
    </row>
    <row r="20003" spans="1:10">
      <c r="A20003" t="s">
        <v>18</v>
      </c>
      <c r="B20003" t="s">
        <v>29184</v>
      </c>
      <c r="C20003" t="s">
        <v>1109</v>
      </c>
      <c r="D20003" t="s">
        <v>13</v>
      </c>
      <c r="E20003" t="s">
        <v>14</v>
      </c>
      <c r="F20003" t="s">
        <v>1110</v>
      </c>
      <c r="G20003" s="3">
        <v>44931.912546296298</v>
      </c>
      <c r="H20003" s="1">
        <v>96760.5</v>
      </c>
      <c r="I20003" t="s">
        <v>26210</v>
      </c>
      <c r="J20003" t="s">
        <v>29185</v>
      </c>
    </row>
    <row r="20004" spans="1:10">
      <c r="A20004" t="s">
        <v>33</v>
      </c>
      <c r="B20004" t="s">
        <v>4584</v>
      </c>
      <c r="C20004" t="s">
        <v>237</v>
      </c>
      <c r="D20004" t="s">
        <v>13</v>
      </c>
      <c r="E20004" t="s">
        <v>14</v>
      </c>
      <c r="F20004" t="s">
        <v>26</v>
      </c>
      <c r="G20004" s="3">
        <v>44950.876875000002</v>
      </c>
      <c r="H20004" s="1">
        <v>60000</v>
      </c>
      <c r="I20004" t="s">
        <v>3948</v>
      </c>
      <c r="J20004" t="s">
        <v>3949</v>
      </c>
    </row>
    <row r="20005" spans="1:10">
      <c r="A20005" t="s">
        <v>18</v>
      </c>
      <c r="B20005" t="s">
        <v>18</v>
      </c>
      <c r="C20005" t="s">
        <v>767</v>
      </c>
      <c r="D20005" t="s">
        <v>13</v>
      </c>
      <c r="E20005" t="s">
        <v>14</v>
      </c>
      <c r="F20005" t="s">
        <v>26</v>
      </c>
      <c r="G20005" s="3">
        <v>45063.891608796293</v>
      </c>
      <c r="H20005" s="1">
        <v>140000</v>
      </c>
      <c r="I20005" t="s">
        <v>11058</v>
      </c>
      <c r="J20005" t="s">
        <v>29022</v>
      </c>
    </row>
    <row r="20006" spans="1:10">
      <c r="A20006" t="s">
        <v>10</v>
      </c>
      <c r="B20006" t="s">
        <v>29186</v>
      </c>
      <c r="C20006" t="s">
        <v>767</v>
      </c>
      <c r="D20006" t="s">
        <v>13</v>
      </c>
      <c r="E20006" t="s">
        <v>14</v>
      </c>
      <c r="F20006" t="s">
        <v>26</v>
      </c>
      <c r="G20006" s="3">
        <v>45217.906284722223</v>
      </c>
      <c r="H20006" s="1">
        <v>165000</v>
      </c>
      <c r="I20006" t="s">
        <v>29187</v>
      </c>
      <c r="J20006" t="s">
        <v>29188</v>
      </c>
    </row>
    <row r="20007" spans="1:10">
      <c r="A20007" t="s">
        <v>18</v>
      </c>
      <c r="B20007" t="s">
        <v>29189</v>
      </c>
      <c r="C20007" t="s">
        <v>24</v>
      </c>
      <c r="D20007" t="s">
        <v>13</v>
      </c>
      <c r="E20007" t="s">
        <v>25</v>
      </c>
      <c r="F20007" t="s">
        <v>26</v>
      </c>
      <c r="G20007" s="3">
        <v>44971.879513888889</v>
      </c>
      <c r="H20007" s="1">
        <v>140000</v>
      </c>
      <c r="I20007" t="s">
        <v>29190</v>
      </c>
      <c r="J20007" t="s">
        <v>29191</v>
      </c>
    </row>
    <row r="20008" spans="1:10">
      <c r="A20008" t="s">
        <v>10</v>
      </c>
      <c r="B20008" t="s">
        <v>10</v>
      </c>
      <c r="C20008" t="s">
        <v>237</v>
      </c>
      <c r="D20008" t="s">
        <v>13</v>
      </c>
      <c r="E20008" t="s">
        <v>14</v>
      </c>
      <c r="F20008" t="s">
        <v>26</v>
      </c>
      <c r="G20008" s="3">
        <v>45111.898472222223</v>
      </c>
      <c r="H20008" s="1">
        <v>132500</v>
      </c>
      <c r="I20008" t="s">
        <v>2027</v>
      </c>
      <c r="J20008" t="s">
        <v>29192</v>
      </c>
    </row>
    <row r="20009" spans="1:10">
      <c r="A20009" t="s">
        <v>73</v>
      </c>
      <c r="B20009" t="s">
        <v>73</v>
      </c>
      <c r="C20009" t="s">
        <v>1794</v>
      </c>
      <c r="D20009" t="s">
        <v>13</v>
      </c>
      <c r="E20009" t="s">
        <v>14</v>
      </c>
      <c r="F20009" t="s">
        <v>694</v>
      </c>
      <c r="G20009" s="3">
        <v>45127.908761574072</v>
      </c>
      <c r="H20009" s="1">
        <v>147500</v>
      </c>
      <c r="I20009" t="s">
        <v>6381</v>
      </c>
      <c r="J20009" t="s">
        <v>29193</v>
      </c>
    </row>
    <row r="20010" spans="1:10">
      <c r="A20010" t="s">
        <v>10</v>
      </c>
      <c r="B20010" t="s">
        <v>1158</v>
      </c>
      <c r="C20010" t="s">
        <v>26</v>
      </c>
      <c r="D20010" t="s">
        <v>13</v>
      </c>
      <c r="E20010" t="s">
        <v>14</v>
      </c>
      <c r="F20010" t="s">
        <v>26</v>
      </c>
      <c r="G20010" s="3">
        <v>44973.879421296297</v>
      </c>
      <c r="H20010" s="1">
        <v>170000</v>
      </c>
      <c r="I20010" t="s">
        <v>335</v>
      </c>
      <c r="J20010" t="s">
        <v>29194</v>
      </c>
    </row>
    <row r="20011" spans="1:10">
      <c r="A20011" t="s">
        <v>135</v>
      </c>
      <c r="B20011" t="s">
        <v>135</v>
      </c>
      <c r="C20011" t="s">
        <v>1018</v>
      </c>
      <c r="D20011" t="s">
        <v>13</v>
      </c>
      <c r="E20011" t="s">
        <v>14</v>
      </c>
      <c r="F20011" t="s">
        <v>26</v>
      </c>
      <c r="G20011" s="3">
        <v>44957.8750462963</v>
      </c>
      <c r="H20011" s="1">
        <v>100000</v>
      </c>
      <c r="I20011" t="s">
        <v>13957</v>
      </c>
      <c r="J20011" t="s">
        <v>18973</v>
      </c>
    </row>
    <row r="20012" spans="1:10">
      <c r="A20012" t="s">
        <v>10</v>
      </c>
      <c r="B20012" t="s">
        <v>2052</v>
      </c>
      <c r="C20012" t="s">
        <v>24</v>
      </c>
      <c r="D20012" t="s">
        <v>13</v>
      </c>
      <c r="E20012" t="s">
        <v>25</v>
      </c>
      <c r="F20012" t="s">
        <v>26</v>
      </c>
      <c r="G20012" s="3">
        <v>45128.877314814818</v>
      </c>
      <c r="H20012" s="1">
        <v>100110</v>
      </c>
      <c r="I20012" t="s">
        <v>8600</v>
      </c>
      <c r="J20012" t="s">
        <v>2055</v>
      </c>
    </row>
    <row r="20013" spans="1:10">
      <c r="A20013" t="s">
        <v>33</v>
      </c>
      <c r="B20013" t="s">
        <v>33</v>
      </c>
      <c r="C20013" t="s">
        <v>9781</v>
      </c>
      <c r="D20013" t="s">
        <v>13</v>
      </c>
      <c r="E20013" t="s">
        <v>14</v>
      </c>
      <c r="F20013" t="s">
        <v>26</v>
      </c>
      <c r="G20013" s="3">
        <v>45070.875381944446</v>
      </c>
      <c r="H20013" s="1">
        <v>87500</v>
      </c>
      <c r="I20013" t="s">
        <v>8180</v>
      </c>
      <c r="J20013" t="s">
        <v>9782</v>
      </c>
    </row>
    <row r="20014" spans="1:10">
      <c r="A20014" t="s">
        <v>106</v>
      </c>
      <c r="B20014" t="s">
        <v>29195</v>
      </c>
      <c r="C20014" t="s">
        <v>411</v>
      </c>
      <c r="D20014" t="s">
        <v>13</v>
      </c>
      <c r="E20014" t="s">
        <v>14</v>
      </c>
      <c r="F20014" t="s">
        <v>411</v>
      </c>
      <c r="G20014" s="3">
        <v>45036.887465277781</v>
      </c>
      <c r="H20014" s="1">
        <v>79200</v>
      </c>
      <c r="I20014" t="s">
        <v>5366</v>
      </c>
      <c r="J20014" t="s">
        <v>29196</v>
      </c>
    </row>
    <row r="20015" spans="1:10">
      <c r="A20015" t="s">
        <v>18</v>
      </c>
      <c r="B20015" t="s">
        <v>127</v>
      </c>
      <c r="C20015" t="s">
        <v>1059</v>
      </c>
      <c r="D20015" t="s">
        <v>13</v>
      </c>
      <c r="E20015" t="s">
        <v>14</v>
      </c>
      <c r="F20015" t="s">
        <v>26</v>
      </c>
      <c r="G20015" s="3">
        <v>45247.881724537037</v>
      </c>
      <c r="H20015" s="1">
        <v>170000</v>
      </c>
      <c r="I20015" t="s">
        <v>335</v>
      </c>
      <c r="J20015" t="s">
        <v>16381</v>
      </c>
    </row>
    <row r="20016" spans="1:10">
      <c r="A20016" t="s">
        <v>10</v>
      </c>
      <c r="B20016" t="s">
        <v>7936</v>
      </c>
      <c r="C20016" t="s">
        <v>1402</v>
      </c>
      <c r="D20016" t="s">
        <v>13</v>
      </c>
      <c r="E20016" t="s">
        <v>14</v>
      </c>
      <c r="F20016" t="s">
        <v>26</v>
      </c>
      <c r="G20016" s="3">
        <v>45051.93074074074</v>
      </c>
      <c r="H20016" s="1">
        <v>190000</v>
      </c>
      <c r="I20016" t="s">
        <v>980</v>
      </c>
      <c r="J20016" t="s">
        <v>599</v>
      </c>
    </row>
    <row r="20017" spans="1:10">
      <c r="A20017" t="s">
        <v>10</v>
      </c>
      <c r="B20017" t="s">
        <v>25446</v>
      </c>
      <c r="C20017" t="s">
        <v>75</v>
      </c>
      <c r="D20017" t="s">
        <v>13</v>
      </c>
      <c r="E20017" t="s">
        <v>14</v>
      </c>
      <c r="F20017" t="s">
        <v>26</v>
      </c>
      <c r="G20017" s="3">
        <v>45070.87704861111</v>
      </c>
      <c r="H20017" s="1">
        <v>207500</v>
      </c>
      <c r="I20017" t="s">
        <v>7381</v>
      </c>
      <c r="J20017" t="s">
        <v>5028</v>
      </c>
    </row>
    <row r="20018" spans="1:10">
      <c r="A20018" t="s">
        <v>212</v>
      </c>
      <c r="B20018" t="s">
        <v>2732</v>
      </c>
      <c r="C20018" t="s">
        <v>26</v>
      </c>
      <c r="D20018" t="s">
        <v>13</v>
      </c>
      <c r="E20018" t="s">
        <v>14</v>
      </c>
      <c r="F20018" t="s">
        <v>20</v>
      </c>
      <c r="G20018" s="3">
        <v>45280.914351851854</v>
      </c>
      <c r="H20018" s="1">
        <v>125000</v>
      </c>
      <c r="I20018" t="s">
        <v>15741</v>
      </c>
      <c r="J20018" t="s">
        <v>15742</v>
      </c>
    </row>
    <row r="20019" spans="1:10">
      <c r="A20019" t="s">
        <v>33</v>
      </c>
      <c r="B20019" t="s">
        <v>33</v>
      </c>
      <c r="C20019" t="s">
        <v>30</v>
      </c>
      <c r="D20019" t="s">
        <v>100</v>
      </c>
      <c r="E20019" t="s">
        <v>14</v>
      </c>
      <c r="F20019" t="s">
        <v>26</v>
      </c>
      <c r="G20019" s="3">
        <v>44971.875428240739</v>
      </c>
      <c r="H20019" s="1">
        <v>75000</v>
      </c>
      <c r="I20019" t="s">
        <v>15144</v>
      </c>
      <c r="J20019" t="s">
        <v>7460</v>
      </c>
    </row>
    <row r="20020" spans="1:10">
      <c r="A20020" t="s">
        <v>33</v>
      </c>
      <c r="B20020" t="s">
        <v>29197</v>
      </c>
      <c r="C20020" t="s">
        <v>62</v>
      </c>
      <c r="D20020" t="s">
        <v>13</v>
      </c>
      <c r="E20020" t="s">
        <v>14</v>
      </c>
      <c r="F20020" t="s">
        <v>26</v>
      </c>
      <c r="G20020" s="3">
        <v>45126.879178240742</v>
      </c>
      <c r="H20020" s="1">
        <v>112500</v>
      </c>
      <c r="I20020" t="s">
        <v>12659</v>
      </c>
      <c r="J20020" t="s">
        <v>29198</v>
      </c>
    </row>
    <row r="20021" spans="1:10">
      <c r="A20021" t="s">
        <v>212</v>
      </c>
      <c r="B20021" t="s">
        <v>29199</v>
      </c>
      <c r="C20021" t="s">
        <v>24</v>
      </c>
      <c r="D20021" t="s">
        <v>13</v>
      </c>
      <c r="E20021" t="s">
        <v>25</v>
      </c>
      <c r="F20021" t="s">
        <v>20</v>
      </c>
      <c r="G20021" s="3">
        <v>44960.921261574076</v>
      </c>
      <c r="H20021" s="1">
        <v>230400.5</v>
      </c>
      <c r="I20021" t="s">
        <v>5761</v>
      </c>
      <c r="J20021" t="s">
        <v>29200</v>
      </c>
    </row>
    <row r="20022" spans="1:10">
      <c r="A20022" t="s">
        <v>73</v>
      </c>
      <c r="B20022" t="s">
        <v>73</v>
      </c>
      <c r="C20022" t="s">
        <v>232</v>
      </c>
      <c r="D20022" t="s">
        <v>13</v>
      </c>
      <c r="E20022" t="s">
        <v>14</v>
      </c>
      <c r="F20022" t="s">
        <v>26</v>
      </c>
      <c r="G20022" s="3">
        <v>45044.879062499997</v>
      </c>
      <c r="H20022" s="1">
        <v>135000</v>
      </c>
      <c r="I20022" t="s">
        <v>8738</v>
      </c>
      <c r="J20022" t="s">
        <v>29201</v>
      </c>
    </row>
    <row r="20023" spans="1:10">
      <c r="A20023" t="s">
        <v>10</v>
      </c>
      <c r="B20023" t="s">
        <v>29202</v>
      </c>
      <c r="C20023" t="s">
        <v>75</v>
      </c>
      <c r="D20023" t="s">
        <v>13</v>
      </c>
      <c r="E20023" t="s">
        <v>14</v>
      </c>
      <c r="F20023" t="s">
        <v>26</v>
      </c>
      <c r="G20023" s="3">
        <v>45050.875914351855</v>
      </c>
      <c r="H20023" s="1">
        <v>157500</v>
      </c>
      <c r="I20023" t="s">
        <v>3369</v>
      </c>
      <c r="J20023" t="s">
        <v>4448</v>
      </c>
    </row>
    <row r="20024" spans="1:10">
      <c r="A20024" t="s">
        <v>135</v>
      </c>
      <c r="B20024" t="s">
        <v>135</v>
      </c>
      <c r="C20024" t="s">
        <v>2706</v>
      </c>
      <c r="D20024" t="s">
        <v>13</v>
      </c>
      <c r="E20024" t="s">
        <v>14</v>
      </c>
      <c r="F20024" t="s">
        <v>26</v>
      </c>
      <c r="G20024" s="3">
        <v>45035.875949074078</v>
      </c>
      <c r="H20024" s="1">
        <v>95100</v>
      </c>
      <c r="I20024" t="s">
        <v>5298</v>
      </c>
      <c r="J20024" t="s">
        <v>29203</v>
      </c>
    </row>
    <row r="20025" spans="1:10">
      <c r="A20025" t="s">
        <v>18</v>
      </c>
      <c r="B20025" t="s">
        <v>18</v>
      </c>
      <c r="C20025" t="s">
        <v>16067</v>
      </c>
      <c r="D20025" t="s">
        <v>13</v>
      </c>
      <c r="E20025" t="s">
        <v>14</v>
      </c>
      <c r="F20025" t="s">
        <v>681</v>
      </c>
      <c r="G20025" s="3">
        <v>44946.927106481482</v>
      </c>
      <c r="H20025" s="1">
        <v>98283</v>
      </c>
      <c r="I20025" t="s">
        <v>16068</v>
      </c>
      <c r="J20025" t="s">
        <v>16069</v>
      </c>
    </row>
    <row r="20026" spans="1:10">
      <c r="A20026" t="s">
        <v>10</v>
      </c>
      <c r="B20026" t="s">
        <v>29204</v>
      </c>
      <c r="C20026" t="s">
        <v>24</v>
      </c>
      <c r="D20026" t="s">
        <v>2112</v>
      </c>
      <c r="E20026" t="s">
        <v>25</v>
      </c>
      <c r="F20026" t="s">
        <v>20</v>
      </c>
      <c r="G20026" s="3">
        <v>45209.888136574074</v>
      </c>
      <c r="H20026" s="1">
        <v>66500</v>
      </c>
      <c r="I20026" t="s">
        <v>10573</v>
      </c>
      <c r="J20026" t="s">
        <v>24694</v>
      </c>
    </row>
    <row r="20027" spans="1:10">
      <c r="A20027" t="s">
        <v>33</v>
      </c>
      <c r="B20027" t="s">
        <v>33</v>
      </c>
      <c r="C20027" t="s">
        <v>365</v>
      </c>
      <c r="D20027" t="s">
        <v>13</v>
      </c>
      <c r="E20027" t="s">
        <v>14</v>
      </c>
      <c r="F20027" t="s">
        <v>26</v>
      </c>
      <c r="G20027" s="3">
        <v>45222.876886574071</v>
      </c>
      <c r="H20027" s="1">
        <v>100000</v>
      </c>
      <c r="I20027" t="s">
        <v>186</v>
      </c>
      <c r="J20027" t="s">
        <v>29205</v>
      </c>
    </row>
    <row r="20028" spans="1:10">
      <c r="A20028" t="s">
        <v>33</v>
      </c>
      <c r="B20028" t="s">
        <v>29206</v>
      </c>
      <c r="C20028" t="s">
        <v>1819</v>
      </c>
      <c r="D20028" t="s">
        <v>13</v>
      </c>
      <c r="E20028" t="s">
        <v>14</v>
      </c>
      <c r="F20028" t="s">
        <v>1820</v>
      </c>
      <c r="G20028" s="3">
        <v>44949.913055555553</v>
      </c>
      <c r="H20028" s="1">
        <v>51014</v>
      </c>
      <c r="I20028" t="s">
        <v>1821</v>
      </c>
      <c r="J20028" t="s">
        <v>29207</v>
      </c>
    </row>
    <row r="20029" spans="1:10">
      <c r="A20029" t="s">
        <v>33</v>
      </c>
      <c r="B20029" t="s">
        <v>29208</v>
      </c>
      <c r="C20029" t="s">
        <v>2296</v>
      </c>
      <c r="D20029" t="s">
        <v>13</v>
      </c>
      <c r="E20029" t="s">
        <v>14</v>
      </c>
      <c r="F20029" t="s">
        <v>26</v>
      </c>
      <c r="G20029" s="3">
        <v>45212.87709490741</v>
      </c>
      <c r="H20029" s="1">
        <v>132500</v>
      </c>
      <c r="I20029" t="s">
        <v>29209</v>
      </c>
      <c r="J20029" t="s">
        <v>29210</v>
      </c>
    </row>
    <row r="20030" spans="1:10">
      <c r="A20030" t="s">
        <v>135</v>
      </c>
      <c r="B20030" t="s">
        <v>135</v>
      </c>
      <c r="C20030" t="s">
        <v>24</v>
      </c>
      <c r="D20030" t="s">
        <v>13</v>
      </c>
      <c r="E20030" t="s">
        <v>25</v>
      </c>
      <c r="F20030" t="s">
        <v>26</v>
      </c>
      <c r="G20030" s="3">
        <v>44988.875034722223</v>
      </c>
      <c r="H20030" s="1">
        <v>140000</v>
      </c>
      <c r="I20030" t="s">
        <v>18226</v>
      </c>
      <c r="J20030" t="s">
        <v>29211</v>
      </c>
    </row>
    <row r="20031" spans="1:10">
      <c r="A20031" t="s">
        <v>10</v>
      </c>
      <c r="B20031" t="s">
        <v>10</v>
      </c>
      <c r="C20031" t="s">
        <v>24</v>
      </c>
      <c r="D20031" t="s">
        <v>13</v>
      </c>
      <c r="E20031" t="s">
        <v>25</v>
      </c>
      <c r="F20031" t="s">
        <v>20</v>
      </c>
      <c r="G20031" s="3">
        <v>44961.933449074073</v>
      </c>
      <c r="H20031" s="1">
        <v>115000</v>
      </c>
      <c r="I20031" t="s">
        <v>15299</v>
      </c>
      <c r="J20031" t="s">
        <v>199</v>
      </c>
    </row>
    <row r="20032" spans="1:10">
      <c r="A20032" t="s">
        <v>18</v>
      </c>
      <c r="B20032" t="s">
        <v>18</v>
      </c>
      <c r="C20032" t="s">
        <v>1222</v>
      </c>
      <c r="D20032" t="s">
        <v>13</v>
      </c>
      <c r="E20032" t="s">
        <v>14</v>
      </c>
      <c r="F20032" t="s">
        <v>608</v>
      </c>
      <c r="G20032" s="3">
        <v>44990.888518518521</v>
      </c>
      <c r="H20032" s="1">
        <v>125000</v>
      </c>
      <c r="I20032" t="s">
        <v>29212</v>
      </c>
      <c r="J20032" t="s">
        <v>6718</v>
      </c>
    </row>
    <row r="20033" spans="1:10">
      <c r="A20033" t="s">
        <v>10</v>
      </c>
      <c r="B20033" t="s">
        <v>357</v>
      </c>
      <c r="C20033" t="s">
        <v>24</v>
      </c>
      <c r="D20033" t="s">
        <v>13</v>
      </c>
      <c r="E20033" t="s">
        <v>25</v>
      </c>
      <c r="F20033" t="s">
        <v>26</v>
      </c>
      <c r="G20033" s="3">
        <v>45211.877222222225</v>
      </c>
      <c r="H20033" s="1">
        <v>175000</v>
      </c>
      <c r="I20033" t="s">
        <v>335</v>
      </c>
      <c r="J20033" t="s">
        <v>338</v>
      </c>
    </row>
    <row r="20034" spans="1:10">
      <c r="A20034" t="s">
        <v>10</v>
      </c>
      <c r="B20034" t="s">
        <v>29213</v>
      </c>
      <c r="C20034" t="s">
        <v>24</v>
      </c>
      <c r="D20034" t="s">
        <v>13</v>
      </c>
      <c r="E20034" t="s">
        <v>25</v>
      </c>
      <c r="F20034" t="s">
        <v>20</v>
      </c>
      <c r="G20034" s="3">
        <v>45054.915543981479</v>
      </c>
      <c r="H20034" s="1">
        <v>127500</v>
      </c>
      <c r="I20034" t="s">
        <v>7829</v>
      </c>
      <c r="J20034" t="s">
        <v>14418</v>
      </c>
    </row>
    <row r="20035" spans="1:10">
      <c r="A20035" t="s">
        <v>135</v>
      </c>
      <c r="B20035" t="s">
        <v>135</v>
      </c>
      <c r="C20035" t="s">
        <v>24</v>
      </c>
      <c r="D20035" t="s">
        <v>13</v>
      </c>
      <c r="E20035" t="s">
        <v>25</v>
      </c>
      <c r="F20035" t="s">
        <v>26</v>
      </c>
      <c r="G20035" s="3">
        <v>44972.875671296293</v>
      </c>
      <c r="H20035" s="1">
        <v>124497</v>
      </c>
      <c r="I20035" t="s">
        <v>1069</v>
      </c>
      <c r="J20035" t="s">
        <v>544</v>
      </c>
    </row>
    <row r="20036" spans="1:10">
      <c r="A20036" t="s">
        <v>18</v>
      </c>
      <c r="B20036" t="s">
        <v>184</v>
      </c>
      <c r="C20036" t="s">
        <v>24</v>
      </c>
      <c r="D20036" t="s">
        <v>13</v>
      </c>
      <c r="E20036" t="s">
        <v>25</v>
      </c>
      <c r="F20036" t="s">
        <v>26</v>
      </c>
      <c r="G20036" s="3">
        <v>44974.881712962961</v>
      </c>
      <c r="H20036" s="1">
        <v>130000</v>
      </c>
      <c r="I20036" t="s">
        <v>545</v>
      </c>
      <c r="J20036" t="s">
        <v>29214</v>
      </c>
    </row>
    <row r="20037" spans="1:10">
      <c r="A20037" t="s">
        <v>10</v>
      </c>
      <c r="B20037" t="s">
        <v>10</v>
      </c>
      <c r="C20037" t="s">
        <v>434</v>
      </c>
      <c r="D20037" t="s">
        <v>13</v>
      </c>
      <c r="E20037" t="s">
        <v>14</v>
      </c>
      <c r="F20037" t="s">
        <v>26</v>
      </c>
      <c r="G20037" s="3">
        <v>45162.879050925927</v>
      </c>
      <c r="H20037" s="1">
        <v>155000</v>
      </c>
      <c r="I20037" t="s">
        <v>1846</v>
      </c>
      <c r="J20037" t="s">
        <v>29215</v>
      </c>
    </row>
    <row r="20038" spans="1:10">
      <c r="A20038" t="s">
        <v>10</v>
      </c>
      <c r="B20038" t="s">
        <v>1158</v>
      </c>
      <c r="C20038" t="s">
        <v>24</v>
      </c>
      <c r="D20038" t="s">
        <v>13</v>
      </c>
      <c r="E20038" t="s">
        <v>25</v>
      </c>
      <c r="F20038" t="s">
        <v>26</v>
      </c>
      <c r="G20038" s="3">
        <v>45176.877754629626</v>
      </c>
      <c r="H20038" s="1">
        <v>225000.03125</v>
      </c>
      <c r="I20038" t="s">
        <v>29216</v>
      </c>
      <c r="J20038" t="s">
        <v>338</v>
      </c>
    </row>
    <row r="20039" spans="1:10">
      <c r="A20039" t="s">
        <v>10</v>
      </c>
      <c r="B20039" t="s">
        <v>27127</v>
      </c>
      <c r="C20039" t="s">
        <v>24</v>
      </c>
      <c r="D20039" t="s">
        <v>13</v>
      </c>
      <c r="E20039" t="s">
        <v>25</v>
      </c>
      <c r="F20039" t="s">
        <v>26</v>
      </c>
      <c r="G20039" s="3">
        <v>45072.87835648148</v>
      </c>
      <c r="H20039" s="1">
        <v>116000</v>
      </c>
      <c r="I20039" t="s">
        <v>27128</v>
      </c>
      <c r="J20039" t="s">
        <v>1727</v>
      </c>
    </row>
    <row r="20040" spans="1:10">
      <c r="A20040" t="s">
        <v>152</v>
      </c>
      <c r="B20040" t="s">
        <v>29217</v>
      </c>
      <c r="C20040" t="s">
        <v>6180</v>
      </c>
      <c r="D20040" t="s">
        <v>13</v>
      </c>
      <c r="E20040" t="s">
        <v>14</v>
      </c>
      <c r="F20040" t="s">
        <v>608</v>
      </c>
      <c r="G20040" s="3">
        <v>45105.8830787037</v>
      </c>
      <c r="H20040" s="1">
        <v>99150</v>
      </c>
      <c r="I20040" t="s">
        <v>29218</v>
      </c>
      <c r="J20040" t="s">
        <v>631</v>
      </c>
    </row>
    <row r="20041" spans="1:10">
      <c r="A20041" t="s">
        <v>18</v>
      </c>
      <c r="B20041" t="s">
        <v>18</v>
      </c>
      <c r="C20041" t="s">
        <v>24</v>
      </c>
      <c r="D20041" t="s">
        <v>13</v>
      </c>
      <c r="E20041" t="s">
        <v>25</v>
      </c>
      <c r="F20041" t="s">
        <v>26</v>
      </c>
      <c r="G20041" s="3">
        <v>45210.878831018519</v>
      </c>
      <c r="H20041" s="1">
        <v>100000</v>
      </c>
      <c r="I20041" t="s">
        <v>29219</v>
      </c>
      <c r="J20041" t="s">
        <v>29220</v>
      </c>
    </row>
    <row r="20042" spans="1:10">
      <c r="A20042" t="s">
        <v>106</v>
      </c>
      <c r="B20042" t="s">
        <v>29221</v>
      </c>
      <c r="C20042" t="s">
        <v>162</v>
      </c>
      <c r="D20042" t="s">
        <v>13</v>
      </c>
      <c r="E20042" t="s">
        <v>14</v>
      </c>
      <c r="F20042" t="s">
        <v>162</v>
      </c>
      <c r="G20042" s="3">
        <v>45232.88685185185</v>
      </c>
      <c r="H20042" s="1">
        <v>89100</v>
      </c>
      <c r="I20042" t="s">
        <v>29222</v>
      </c>
      <c r="J20042" t="s">
        <v>9253</v>
      </c>
    </row>
    <row r="20043" spans="1:10">
      <c r="A20043" t="s">
        <v>10</v>
      </c>
      <c r="B20043" t="s">
        <v>10</v>
      </c>
      <c r="C20043" t="s">
        <v>26</v>
      </c>
      <c r="D20043" t="s">
        <v>13</v>
      </c>
      <c r="E20043" t="s">
        <v>14</v>
      </c>
      <c r="F20043" t="s">
        <v>20</v>
      </c>
      <c r="G20043" s="3">
        <v>45239.943043981482</v>
      </c>
      <c r="H20043" s="1">
        <v>111205</v>
      </c>
      <c r="I20043" t="s">
        <v>253</v>
      </c>
      <c r="J20043" t="s">
        <v>29223</v>
      </c>
    </row>
    <row r="20044" spans="1:10">
      <c r="A20044" t="s">
        <v>33</v>
      </c>
      <c r="B20044" t="s">
        <v>6615</v>
      </c>
      <c r="C20044" t="s">
        <v>24</v>
      </c>
      <c r="D20044" t="s">
        <v>13</v>
      </c>
      <c r="E20044" t="s">
        <v>25</v>
      </c>
      <c r="F20044" t="s">
        <v>26</v>
      </c>
      <c r="G20044" s="3">
        <v>45168.875057870369</v>
      </c>
      <c r="H20044" s="1">
        <v>110000</v>
      </c>
      <c r="I20044" t="s">
        <v>22831</v>
      </c>
      <c r="J20044" t="s">
        <v>25179</v>
      </c>
    </row>
    <row r="20045" spans="1:10">
      <c r="A20045" t="s">
        <v>33</v>
      </c>
      <c r="B20045" t="s">
        <v>29224</v>
      </c>
      <c r="C20045" t="s">
        <v>1385</v>
      </c>
      <c r="D20045" t="s">
        <v>13</v>
      </c>
      <c r="E20045" t="s">
        <v>14</v>
      </c>
      <c r="F20045" t="s">
        <v>26</v>
      </c>
      <c r="G20045" s="3">
        <v>45215.875231481485</v>
      </c>
      <c r="H20045" s="1">
        <v>139000</v>
      </c>
      <c r="I20045" t="s">
        <v>29225</v>
      </c>
      <c r="J20045" t="s">
        <v>28961</v>
      </c>
    </row>
    <row r="20046" spans="1:10">
      <c r="A20046" t="s">
        <v>33</v>
      </c>
      <c r="B20046" t="s">
        <v>33</v>
      </c>
      <c r="C20046" t="s">
        <v>289</v>
      </c>
      <c r="D20046" t="s">
        <v>13</v>
      </c>
      <c r="E20046" t="s">
        <v>14</v>
      </c>
      <c r="F20046" t="s">
        <v>26</v>
      </c>
      <c r="G20046" s="3">
        <v>44960.876643518517</v>
      </c>
      <c r="H20046" s="1">
        <v>70000</v>
      </c>
      <c r="I20046" t="s">
        <v>29226</v>
      </c>
      <c r="J20046" t="s">
        <v>2022</v>
      </c>
    </row>
    <row r="20047" spans="1:10">
      <c r="A20047" t="s">
        <v>18</v>
      </c>
      <c r="B20047" t="s">
        <v>188</v>
      </c>
      <c r="C20047" t="s">
        <v>24</v>
      </c>
      <c r="D20047" t="s">
        <v>13</v>
      </c>
      <c r="E20047" t="s">
        <v>25</v>
      </c>
      <c r="F20047" t="s">
        <v>26</v>
      </c>
      <c r="G20047" s="3">
        <v>45218.896504629629</v>
      </c>
      <c r="H20047" s="1">
        <v>211733</v>
      </c>
      <c r="I20047" t="s">
        <v>29227</v>
      </c>
      <c r="J20047" t="s">
        <v>29228</v>
      </c>
    </row>
    <row r="20048" spans="1:10">
      <c r="A20048" t="s">
        <v>33</v>
      </c>
      <c r="B20048" t="s">
        <v>29229</v>
      </c>
      <c r="C20048" t="s">
        <v>5039</v>
      </c>
      <c r="D20048" t="s">
        <v>100</v>
      </c>
      <c r="E20048" t="s">
        <v>14</v>
      </c>
      <c r="F20048" t="s">
        <v>26</v>
      </c>
      <c r="G20048" s="3">
        <v>45144.875601851854</v>
      </c>
      <c r="H20048" s="1">
        <v>110000</v>
      </c>
      <c r="I20048" t="s">
        <v>8180</v>
      </c>
      <c r="J20048" t="s">
        <v>2890</v>
      </c>
    </row>
    <row r="20049" spans="1:10">
      <c r="A20049" t="s">
        <v>10</v>
      </c>
      <c r="B20049" t="s">
        <v>29230</v>
      </c>
      <c r="C20049" t="s">
        <v>1109</v>
      </c>
      <c r="D20049" t="s">
        <v>13</v>
      </c>
      <c r="E20049" t="s">
        <v>14</v>
      </c>
      <c r="F20049" t="s">
        <v>1110</v>
      </c>
      <c r="G20049" s="3">
        <v>45217.902037037034</v>
      </c>
      <c r="H20049" s="1">
        <v>171121</v>
      </c>
      <c r="I20049" t="s">
        <v>29231</v>
      </c>
      <c r="J20049" t="s">
        <v>29232</v>
      </c>
    </row>
    <row r="20050" spans="1:10">
      <c r="A20050" t="s">
        <v>33</v>
      </c>
      <c r="B20050" t="s">
        <v>29233</v>
      </c>
      <c r="C20050" t="s">
        <v>9460</v>
      </c>
      <c r="D20050" t="s">
        <v>13</v>
      </c>
      <c r="E20050" t="s">
        <v>14</v>
      </c>
      <c r="F20050" t="s">
        <v>26</v>
      </c>
      <c r="G20050" s="3">
        <v>44951.876712962963</v>
      </c>
      <c r="H20050" s="1">
        <v>65000</v>
      </c>
      <c r="I20050" t="s">
        <v>8180</v>
      </c>
      <c r="J20050" t="s">
        <v>230</v>
      </c>
    </row>
    <row r="20051" spans="1:10">
      <c r="A20051" t="s">
        <v>33</v>
      </c>
      <c r="B20051" t="s">
        <v>10831</v>
      </c>
      <c r="C20051" t="s">
        <v>165</v>
      </c>
      <c r="D20051" t="s">
        <v>13</v>
      </c>
      <c r="E20051" t="s">
        <v>14</v>
      </c>
      <c r="F20051" t="s">
        <v>26</v>
      </c>
      <c r="G20051" s="3">
        <v>45041.875706018516</v>
      </c>
      <c r="H20051" s="1">
        <v>160542.5</v>
      </c>
      <c r="I20051" t="s">
        <v>2475</v>
      </c>
      <c r="J20051" t="s">
        <v>2901</v>
      </c>
    </row>
    <row r="20052" spans="1:10">
      <c r="A20052" t="s">
        <v>33</v>
      </c>
      <c r="B20052" t="s">
        <v>33</v>
      </c>
      <c r="C20052" t="s">
        <v>3024</v>
      </c>
      <c r="D20052" t="s">
        <v>13</v>
      </c>
      <c r="E20052" t="s">
        <v>14</v>
      </c>
      <c r="F20052" t="s">
        <v>26</v>
      </c>
      <c r="G20052" s="3">
        <v>45275.877858796295</v>
      </c>
      <c r="H20052" s="1">
        <v>100000</v>
      </c>
      <c r="I20052" t="s">
        <v>29234</v>
      </c>
      <c r="J20052" t="s">
        <v>29235</v>
      </c>
    </row>
    <row r="20053" spans="1:10">
      <c r="A20053" t="s">
        <v>212</v>
      </c>
      <c r="B20053" t="s">
        <v>29236</v>
      </c>
      <c r="C20053" t="s">
        <v>26</v>
      </c>
      <c r="D20053" t="s">
        <v>13</v>
      </c>
      <c r="E20053" t="s">
        <v>14</v>
      </c>
      <c r="F20053" t="s">
        <v>20</v>
      </c>
      <c r="G20053" s="3">
        <v>45089.940833333334</v>
      </c>
      <c r="H20053" s="1">
        <v>170000</v>
      </c>
      <c r="I20053" t="s">
        <v>335</v>
      </c>
      <c r="J20053" t="s">
        <v>301</v>
      </c>
    </row>
    <row r="20054" spans="1:10">
      <c r="A20054" t="s">
        <v>10</v>
      </c>
      <c r="B20054" t="s">
        <v>10</v>
      </c>
      <c r="C20054" t="s">
        <v>24</v>
      </c>
      <c r="D20054" t="s">
        <v>100</v>
      </c>
      <c r="E20054" t="s">
        <v>25</v>
      </c>
      <c r="F20054" t="s">
        <v>26</v>
      </c>
      <c r="G20054" s="3">
        <v>45012.880185185182</v>
      </c>
      <c r="H20054" s="1">
        <v>132500</v>
      </c>
      <c r="I20054" t="s">
        <v>10930</v>
      </c>
      <c r="J20054" t="s">
        <v>3261</v>
      </c>
    </row>
    <row r="20055" spans="1:10">
      <c r="A20055" t="s">
        <v>73</v>
      </c>
      <c r="B20055" t="s">
        <v>73</v>
      </c>
      <c r="C20055" t="s">
        <v>3965</v>
      </c>
      <c r="D20055" t="s">
        <v>13</v>
      </c>
      <c r="E20055" t="s">
        <v>14</v>
      </c>
      <c r="F20055" t="s">
        <v>20</v>
      </c>
      <c r="G20055" s="3">
        <v>44993.911226851851</v>
      </c>
      <c r="H20055" s="1">
        <v>160000</v>
      </c>
      <c r="I20055" t="s">
        <v>9030</v>
      </c>
      <c r="J20055" t="s">
        <v>28867</v>
      </c>
    </row>
    <row r="20056" spans="1:10">
      <c r="A20056" t="s">
        <v>135</v>
      </c>
      <c r="B20056" t="s">
        <v>5144</v>
      </c>
      <c r="C20056" t="s">
        <v>4361</v>
      </c>
      <c r="D20056" t="s">
        <v>13</v>
      </c>
      <c r="E20056" t="s">
        <v>14</v>
      </c>
      <c r="F20056" t="s">
        <v>26</v>
      </c>
      <c r="G20056" s="3">
        <v>45152.8753125</v>
      </c>
      <c r="H20056" s="1">
        <v>94367</v>
      </c>
      <c r="I20056" t="s">
        <v>23917</v>
      </c>
      <c r="J20056" t="s">
        <v>5146</v>
      </c>
    </row>
    <row r="20057" spans="1:10">
      <c r="A20057" t="s">
        <v>10</v>
      </c>
      <c r="B20057" t="s">
        <v>18074</v>
      </c>
      <c r="C20057" t="s">
        <v>2157</v>
      </c>
      <c r="D20057" t="s">
        <v>13</v>
      </c>
      <c r="E20057" t="s">
        <v>14</v>
      </c>
      <c r="F20057" t="s">
        <v>26</v>
      </c>
      <c r="G20057" s="3">
        <v>45104.9143287037</v>
      </c>
      <c r="H20057" s="1">
        <v>146000</v>
      </c>
      <c r="I20057" t="s">
        <v>217</v>
      </c>
      <c r="J20057" t="s">
        <v>21654</v>
      </c>
    </row>
    <row r="20058" spans="1:10">
      <c r="A20058" t="s">
        <v>212</v>
      </c>
      <c r="B20058" t="s">
        <v>29237</v>
      </c>
      <c r="C20058" t="s">
        <v>29238</v>
      </c>
      <c r="D20058" t="s">
        <v>13</v>
      </c>
      <c r="E20058" t="s">
        <v>14</v>
      </c>
      <c r="F20058" t="s">
        <v>26</v>
      </c>
      <c r="G20058" s="3">
        <v>45080.876793981479</v>
      </c>
      <c r="H20058" s="1">
        <v>115000</v>
      </c>
      <c r="I20058" t="s">
        <v>29239</v>
      </c>
    </row>
    <row r="20059" spans="1:10">
      <c r="A20059" t="s">
        <v>33</v>
      </c>
      <c r="B20059" t="s">
        <v>29240</v>
      </c>
      <c r="D20059" t="s">
        <v>13</v>
      </c>
      <c r="E20059" t="s">
        <v>14</v>
      </c>
      <c r="F20059" t="s">
        <v>26</v>
      </c>
      <c r="G20059" s="3">
        <v>45097.875081018516</v>
      </c>
      <c r="H20059" s="1">
        <v>117500</v>
      </c>
      <c r="I20059" t="s">
        <v>14383</v>
      </c>
      <c r="J20059" t="s">
        <v>1346</v>
      </c>
    </row>
    <row r="20060" spans="1:10">
      <c r="A20060" t="s">
        <v>10</v>
      </c>
      <c r="B20060" t="s">
        <v>29241</v>
      </c>
      <c r="C20060" t="s">
        <v>26</v>
      </c>
      <c r="D20060" t="s">
        <v>13</v>
      </c>
      <c r="E20060" t="s">
        <v>14</v>
      </c>
      <c r="F20060" t="s">
        <v>20</v>
      </c>
      <c r="G20060" s="3">
        <v>45176.900868055556</v>
      </c>
      <c r="H20060" s="1">
        <v>75000</v>
      </c>
      <c r="I20060" t="s">
        <v>29242</v>
      </c>
    </row>
    <row r="20061" spans="1:10">
      <c r="A20061" t="s">
        <v>18</v>
      </c>
      <c r="B20061" t="s">
        <v>29243</v>
      </c>
      <c r="C20061" t="s">
        <v>201</v>
      </c>
      <c r="D20061" t="s">
        <v>13</v>
      </c>
      <c r="E20061" t="s">
        <v>14</v>
      </c>
      <c r="F20061" t="s">
        <v>26</v>
      </c>
      <c r="G20061" s="3">
        <v>44936.91615740741</v>
      </c>
      <c r="H20061" s="1">
        <v>103000</v>
      </c>
      <c r="I20061" t="s">
        <v>10219</v>
      </c>
      <c r="J20061" t="s">
        <v>29244</v>
      </c>
    </row>
    <row r="20062" spans="1:10">
      <c r="A20062" t="s">
        <v>212</v>
      </c>
      <c r="B20062" t="s">
        <v>29245</v>
      </c>
      <c r="C20062" t="s">
        <v>20032</v>
      </c>
      <c r="D20062" t="s">
        <v>13</v>
      </c>
      <c r="E20062" t="s">
        <v>14</v>
      </c>
      <c r="F20062" t="s">
        <v>5513</v>
      </c>
      <c r="G20062" s="3">
        <v>45239.936018518521</v>
      </c>
      <c r="H20062" s="1">
        <v>89100</v>
      </c>
      <c r="I20062" t="s">
        <v>1435</v>
      </c>
      <c r="J20062" t="s">
        <v>1436</v>
      </c>
    </row>
    <row r="20063" spans="1:10">
      <c r="A20063" t="s">
        <v>33</v>
      </c>
      <c r="B20063" t="s">
        <v>1843</v>
      </c>
      <c r="C20063" t="s">
        <v>434</v>
      </c>
      <c r="D20063" t="s">
        <v>13</v>
      </c>
      <c r="E20063" t="s">
        <v>14</v>
      </c>
      <c r="F20063" t="s">
        <v>26</v>
      </c>
      <c r="G20063" s="3">
        <v>45014.876736111109</v>
      </c>
      <c r="H20063" s="1">
        <v>51362.640625</v>
      </c>
      <c r="I20063" t="s">
        <v>10185</v>
      </c>
      <c r="J20063" t="s">
        <v>28</v>
      </c>
    </row>
    <row r="20064" spans="1:10">
      <c r="A20064" t="s">
        <v>18</v>
      </c>
      <c r="B20064" t="s">
        <v>29246</v>
      </c>
      <c r="C20064" t="s">
        <v>171</v>
      </c>
      <c r="D20064" t="s">
        <v>13</v>
      </c>
      <c r="E20064" t="s">
        <v>14</v>
      </c>
      <c r="F20064" t="s">
        <v>171</v>
      </c>
      <c r="G20064" s="3">
        <v>45272.894444444442</v>
      </c>
      <c r="H20064" s="1">
        <v>92500</v>
      </c>
      <c r="I20064" t="s">
        <v>18836</v>
      </c>
      <c r="J20064" t="s">
        <v>21569</v>
      </c>
    </row>
    <row r="20065" spans="1:10">
      <c r="A20065" t="s">
        <v>18</v>
      </c>
      <c r="B20065" t="s">
        <v>470</v>
      </c>
      <c r="C20065" t="s">
        <v>56</v>
      </c>
      <c r="D20065" t="s">
        <v>13</v>
      </c>
      <c r="E20065" t="s">
        <v>14</v>
      </c>
      <c r="F20065" t="s">
        <v>26</v>
      </c>
      <c r="G20065" s="3">
        <v>45083.894849537035</v>
      </c>
      <c r="H20065" s="1">
        <v>130000</v>
      </c>
      <c r="I20065" t="s">
        <v>29247</v>
      </c>
      <c r="J20065" t="s">
        <v>9055</v>
      </c>
    </row>
    <row r="20066" spans="1:10">
      <c r="A20066" t="s">
        <v>33</v>
      </c>
      <c r="B20066" t="s">
        <v>29248</v>
      </c>
      <c r="C20066" t="s">
        <v>3373</v>
      </c>
      <c r="D20066" t="s">
        <v>13</v>
      </c>
      <c r="E20066" t="s">
        <v>14</v>
      </c>
      <c r="F20066" t="s">
        <v>26</v>
      </c>
      <c r="G20066" s="3">
        <v>44979.875474537039</v>
      </c>
      <c r="H20066" s="1">
        <v>45000</v>
      </c>
      <c r="I20066" t="s">
        <v>19916</v>
      </c>
      <c r="J20066" t="s">
        <v>8316</v>
      </c>
    </row>
    <row r="20067" spans="1:10">
      <c r="A20067" t="s">
        <v>33</v>
      </c>
      <c r="B20067" t="s">
        <v>14619</v>
      </c>
      <c r="C20067" t="s">
        <v>232</v>
      </c>
      <c r="D20067" t="s">
        <v>13</v>
      </c>
      <c r="E20067" t="s">
        <v>14</v>
      </c>
      <c r="F20067" t="s">
        <v>26</v>
      </c>
      <c r="G20067" s="3">
        <v>45155.875011574077</v>
      </c>
      <c r="H20067" s="1">
        <v>103000</v>
      </c>
      <c r="I20067" t="s">
        <v>29249</v>
      </c>
      <c r="J20067" t="s">
        <v>29250</v>
      </c>
    </row>
    <row r="20068" spans="1:10">
      <c r="A20068" t="s">
        <v>18</v>
      </c>
      <c r="B20068" t="s">
        <v>18</v>
      </c>
      <c r="C20068" t="s">
        <v>2161</v>
      </c>
      <c r="D20068" t="s">
        <v>13</v>
      </c>
      <c r="E20068" t="s">
        <v>14</v>
      </c>
      <c r="F20068" t="s">
        <v>2086</v>
      </c>
      <c r="G20068" s="3">
        <v>44980.897743055553</v>
      </c>
      <c r="H20068" s="1">
        <v>96773</v>
      </c>
      <c r="I20068" t="s">
        <v>29251</v>
      </c>
      <c r="J20068" t="s">
        <v>11392</v>
      </c>
    </row>
    <row r="20069" spans="1:10">
      <c r="A20069" t="s">
        <v>33</v>
      </c>
      <c r="B20069" t="s">
        <v>29252</v>
      </c>
      <c r="C20069" t="s">
        <v>325</v>
      </c>
      <c r="D20069" t="s">
        <v>13</v>
      </c>
      <c r="E20069" t="s">
        <v>14</v>
      </c>
      <c r="F20069" t="s">
        <v>26</v>
      </c>
      <c r="G20069" s="3">
        <v>45247.918067129627</v>
      </c>
      <c r="H20069" s="1">
        <v>87500</v>
      </c>
      <c r="I20069" t="s">
        <v>14714</v>
      </c>
      <c r="J20069" t="s">
        <v>10868</v>
      </c>
    </row>
    <row r="20070" spans="1:10">
      <c r="A20070" t="s">
        <v>33</v>
      </c>
      <c r="B20070" t="s">
        <v>29253</v>
      </c>
      <c r="C20070" t="s">
        <v>2706</v>
      </c>
      <c r="D20070" t="s">
        <v>13</v>
      </c>
      <c r="E20070" t="s">
        <v>14</v>
      </c>
      <c r="F20070" t="s">
        <v>20</v>
      </c>
      <c r="G20070" s="3">
        <v>45258.905277777776</v>
      </c>
      <c r="H20070" s="1">
        <v>112500</v>
      </c>
      <c r="I20070" t="s">
        <v>4201</v>
      </c>
      <c r="J20070" t="s">
        <v>29254</v>
      </c>
    </row>
    <row r="20071" spans="1:10">
      <c r="A20071" t="s">
        <v>135</v>
      </c>
      <c r="B20071" t="s">
        <v>29255</v>
      </c>
      <c r="C20071" t="s">
        <v>684</v>
      </c>
      <c r="D20071" t="s">
        <v>13</v>
      </c>
      <c r="E20071" t="s">
        <v>14</v>
      </c>
      <c r="F20071" t="s">
        <v>209</v>
      </c>
      <c r="G20071" s="3">
        <v>45104.907800925925</v>
      </c>
      <c r="H20071" s="1">
        <v>111175</v>
      </c>
      <c r="I20071" t="s">
        <v>1064</v>
      </c>
      <c r="J20071" t="s">
        <v>29256</v>
      </c>
    </row>
    <row r="20072" spans="1:10">
      <c r="A20072" t="s">
        <v>152</v>
      </c>
      <c r="B20072" t="s">
        <v>29257</v>
      </c>
      <c r="C20072" t="s">
        <v>741</v>
      </c>
      <c r="D20072" t="s">
        <v>13</v>
      </c>
      <c r="E20072" t="s">
        <v>14</v>
      </c>
      <c r="F20072" t="s">
        <v>171</v>
      </c>
      <c r="G20072" s="3">
        <v>45072.884375000001</v>
      </c>
      <c r="H20072" s="1">
        <v>185500</v>
      </c>
      <c r="I20072" t="s">
        <v>29258</v>
      </c>
      <c r="J20072" t="s">
        <v>29259</v>
      </c>
    </row>
    <row r="20073" spans="1:10">
      <c r="A20073" t="s">
        <v>33</v>
      </c>
      <c r="B20073" t="s">
        <v>29260</v>
      </c>
      <c r="C20073" t="s">
        <v>352</v>
      </c>
      <c r="D20073" t="s">
        <v>13</v>
      </c>
      <c r="E20073" t="s">
        <v>14</v>
      </c>
      <c r="F20073" t="s">
        <v>352</v>
      </c>
      <c r="G20073" s="3">
        <v>44980.900891203702</v>
      </c>
      <c r="H20073" s="1">
        <v>51014</v>
      </c>
      <c r="I20073" t="s">
        <v>172</v>
      </c>
      <c r="J20073" t="s">
        <v>29261</v>
      </c>
    </row>
    <row r="20074" spans="1:10">
      <c r="A20074" t="s">
        <v>33</v>
      </c>
      <c r="B20074" t="s">
        <v>29262</v>
      </c>
      <c r="C20074" t="s">
        <v>29263</v>
      </c>
      <c r="D20074" t="s">
        <v>13</v>
      </c>
      <c r="E20074" t="s">
        <v>14</v>
      </c>
      <c r="F20074" t="s">
        <v>162</v>
      </c>
      <c r="G20074" s="3">
        <v>44956.885208333333</v>
      </c>
      <c r="H20074" s="1">
        <v>98500</v>
      </c>
      <c r="I20074" t="s">
        <v>14717</v>
      </c>
      <c r="J20074" t="s">
        <v>29264</v>
      </c>
    </row>
    <row r="20075" spans="1:10">
      <c r="A20075" t="s">
        <v>33</v>
      </c>
      <c r="B20075" t="s">
        <v>33</v>
      </c>
      <c r="C20075" t="s">
        <v>1461</v>
      </c>
      <c r="D20075" t="s">
        <v>13</v>
      </c>
      <c r="E20075" t="s">
        <v>14</v>
      </c>
      <c r="F20075" t="s">
        <v>26</v>
      </c>
      <c r="G20075" s="3">
        <v>44958.876574074071</v>
      </c>
      <c r="H20075" s="1">
        <v>100000</v>
      </c>
      <c r="I20075" t="s">
        <v>9342</v>
      </c>
      <c r="J20075" t="s">
        <v>23315</v>
      </c>
    </row>
    <row r="20076" spans="1:10">
      <c r="A20076" t="s">
        <v>212</v>
      </c>
      <c r="B20076" t="s">
        <v>212</v>
      </c>
      <c r="C20076" t="s">
        <v>24</v>
      </c>
      <c r="D20076" t="s">
        <v>13</v>
      </c>
      <c r="E20076" t="s">
        <v>25</v>
      </c>
      <c r="F20076" t="s">
        <v>26</v>
      </c>
      <c r="G20076" s="3">
        <v>45007.884212962963</v>
      </c>
      <c r="H20076" s="1">
        <v>175000</v>
      </c>
      <c r="I20076" t="s">
        <v>335</v>
      </c>
      <c r="J20076" t="s">
        <v>1138</v>
      </c>
    </row>
    <row r="20077" spans="1:10">
      <c r="A20077" t="s">
        <v>10</v>
      </c>
      <c r="B20077" t="s">
        <v>29265</v>
      </c>
      <c r="C20077" t="s">
        <v>24</v>
      </c>
      <c r="D20077" t="s">
        <v>13</v>
      </c>
      <c r="E20077" t="s">
        <v>25</v>
      </c>
      <c r="F20077" t="s">
        <v>26</v>
      </c>
      <c r="G20077" s="3">
        <v>45211.879756944443</v>
      </c>
      <c r="H20077" s="1">
        <v>175000</v>
      </c>
      <c r="I20077" t="s">
        <v>29266</v>
      </c>
      <c r="J20077" t="s">
        <v>29267</v>
      </c>
    </row>
    <row r="20078" spans="1:10">
      <c r="A20078" t="s">
        <v>33</v>
      </c>
      <c r="B20078" t="s">
        <v>4150</v>
      </c>
      <c r="C20078" t="s">
        <v>1405</v>
      </c>
      <c r="D20078" t="s">
        <v>13</v>
      </c>
      <c r="E20078" t="s">
        <v>14</v>
      </c>
      <c r="F20078" t="s">
        <v>26</v>
      </c>
      <c r="G20078" s="3">
        <v>45070.875127314815</v>
      </c>
      <c r="H20078" s="1">
        <v>95700</v>
      </c>
      <c r="I20078" t="s">
        <v>420</v>
      </c>
      <c r="J20078" t="s">
        <v>6548</v>
      </c>
    </row>
    <row r="20079" spans="1:10">
      <c r="A20079" t="s">
        <v>33</v>
      </c>
      <c r="B20079" t="s">
        <v>29268</v>
      </c>
      <c r="C20079" t="s">
        <v>3639</v>
      </c>
      <c r="D20079" t="s">
        <v>13</v>
      </c>
      <c r="E20079" t="s">
        <v>14</v>
      </c>
      <c r="F20079" t="s">
        <v>3640</v>
      </c>
      <c r="G20079" s="3">
        <v>44958.92019675926</v>
      </c>
      <c r="H20079" s="1">
        <v>51014</v>
      </c>
      <c r="I20079" t="s">
        <v>5030</v>
      </c>
      <c r="J20079" t="s">
        <v>9883</v>
      </c>
    </row>
    <row r="20080" spans="1:10">
      <c r="A20080" t="s">
        <v>10</v>
      </c>
      <c r="B20080" t="s">
        <v>20657</v>
      </c>
      <c r="C20080" t="s">
        <v>1597</v>
      </c>
      <c r="D20080" t="s">
        <v>13</v>
      </c>
      <c r="E20080" t="s">
        <v>14</v>
      </c>
      <c r="F20080" t="s">
        <v>26</v>
      </c>
      <c r="G20080" s="3">
        <v>45049.876273148147</v>
      </c>
      <c r="H20080" s="1">
        <v>212000</v>
      </c>
      <c r="I20080" t="s">
        <v>922</v>
      </c>
      <c r="J20080" t="s">
        <v>15740</v>
      </c>
    </row>
    <row r="20081" spans="1:10">
      <c r="A20081" t="s">
        <v>10</v>
      </c>
      <c r="B20081" t="s">
        <v>29269</v>
      </c>
      <c r="C20081" t="s">
        <v>24</v>
      </c>
      <c r="D20081" t="s">
        <v>13</v>
      </c>
      <c r="E20081" t="s">
        <v>25</v>
      </c>
      <c r="F20081" t="s">
        <v>26</v>
      </c>
      <c r="G20081" s="3">
        <v>45196.877743055556</v>
      </c>
      <c r="H20081" s="1">
        <v>128452.5</v>
      </c>
      <c r="I20081" t="s">
        <v>29270</v>
      </c>
    </row>
    <row r="20082" spans="1:10">
      <c r="A20082" t="s">
        <v>73</v>
      </c>
      <c r="B20082" t="s">
        <v>73</v>
      </c>
      <c r="C20082" t="s">
        <v>24</v>
      </c>
      <c r="D20082" t="s">
        <v>13</v>
      </c>
      <c r="E20082" t="s">
        <v>25</v>
      </c>
      <c r="F20082" t="s">
        <v>26</v>
      </c>
      <c r="G20082" s="3">
        <v>45027.910196759258</v>
      </c>
      <c r="H20082" s="1">
        <v>170000</v>
      </c>
      <c r="I20082" t="s">
        <v>233</v>
      </c>
      <c r="J20082" t="s">
        <v>29271</v>
      </c>
    </row>
    <row r="20083" spans="1:10">
      <c r="A20083" t="s">
        <v>18</v>
      </c>
      <c r="B20083" t="s">
        <v>18</v>
      </c>
      <c r="C20083" t="s">
        <v>3639</v>
      </c>
      <c r="D20083" t="s">
        <v>13</v>
      </c>
      <c r="E20083" t="s">
        <v>14</v>
      </c>
      <c r="F20083" t="s">
        <v>3640</v>
      </c>
      <c r="G20083" s="3">
        <v>44980.900219907409</v>
      </c>
      <c r="H20083" s="1">
        <v>98283</v>
      </c>
      <c r="I20083" t="s">
        <v>3641</v>
      </c>
      <c r="J20083" t="s">
        <v>29272</v>
      </c>
    </row>
    <row r="20084" spans="1:10">
      <c r="A20084" t="s">
        <v>33</v>
      </c>
      <c r="B20084" t="s">
        <v>33</v>
      </c>
      <c r="C20084" t="s">
        <v>4088</v>
      </c>
      <c r="D20084" t="s">
        <v>100</v>
      </c>
      <c r="E20084" t="s">
        <v>14</v>
      </c>
      <c r="F20084" t="s">
        <v>26</v>
      </c>
      <c r="G20084" s="3">
        <v>44939.930625000001</v>
      </c>
      <c r="H20084" s="1">
        <v>79123.6875</v>
      </c>
      <c r="I20084" t="s">
        <v>16289</v>
      </c>
      <c r="J20084" t="s">
        <v>4466</v>
      </c>
    </row>
    <row r="20085" spans="1:10">
      <c r="A20085" t="s">
        <v>33</v>
      </c>
      <c r="B20085" t="s">
        <v>33</v>
      </c>
      <c r="C20085" t="s">
        <v>142</v>
      </c>
      <c r="D20085" t="s">
        <v>13</v>
      </c>
      <c r="E20085" t="s">
        <v>14</v>
      </c>
      <c r="F20085" t="s">
        <v>26</v>
      </c>
      <c r="G20085" s="3">
        <v>45030.876446759263</v>
      </c>
      <c r="H20085" s="1">
        <v>110000</v>
      </c>
      <c r="I20085" t="s">
        <v>29273</v>
      </c>
      <c r="J20085" t="s">
        <v>16336</v>
      </c>
    </row>
    <row r="20086" spans="1:10">
      <c r="A20086" t="s">
        <v>33</v>
      </c>
      <c r="B20086" t="s">
        <v>29274</v>
      </c>
      <c r="C20086" t="s">
        <v>56</v>
      </c>
      <c r="D20086" t="s">
        <v>13</v>
      </c>
      <c r="E20086" t="s">
        <v>14</v>
      </c>
      <c r="F20086" t="s">
        <v>26</v>
      </c>
      <c r="G20086" s="3">
        <v>45086.875949074078</v>
      </c>
      <c r="H20086" s="1">
        <v>79559.0390625</v>
      </c>
      <c r="I20086" t="s">
        <v>29275</v>
      </c>
      <c r="J20086" t="s">
        <v>29276</v>
      </c>
    </row>
    <row r="20087" spans="1:10">
      <c r="A20087" t="s">
        <v>135</v>
      </c>
      <c r="B20087" t="s">
        <v>29277</v>
      </c>
      <c r="C20087" t="s">
        <v>119</v>
      </c>
      <c r="D20087" t="s">
        <v>13</v>
      </c>
      <c r="E20087" t="s">
        <v>14</v>
      </c>
      <c r="F20087" t="s">
        <v>26</v>
      </c>
      <c r="G20087" s="3">
        <v>44939.875289351854</v>
      </c>
      <c r="H20087" s="1">
        <v>113050</v>
      </c>
      <c r="I20087" t="s">
        <v>420</v>
      </c>
      <c r="J20087" t="s">
        <v>27877</v>
      </c>
    </row>
    <row r="20088" spans="1:10">
      <c r="A20088" t="s">
        <v>212</v>
      </c>
      <c r="B20088" t="s">
        <v>212</v>
      </c>
      <c r="C20088" t="s">
        <v>171</v>
      </c>
      <c r="D20088" t="s">
        <v>13</v>
      </c>
      <c r="E20088" t="s">
        <v>14</v>
      </c>
      <c r="F20088" t="s">
        <v>171</v>
      </c>
      <c r="G20088" s="3">
        <v>45280.880983796298</v>
      </c>
      <c r="H20088" s="1">
        <v>170000</v>
      </c>
      <c r="I20088" t="s">
        <v>23061</v>
      </c>
      <c r="J20088" t="s">
        <v>338</v>
      </c>
    </row>
    <row r="20089" spans="1:10">
      <c r="A20089" t="s">
        <v>135</v>
      </c>
      <c r="B20089" t="s">
        <v>29278</v>
      </c>
      <c r="C20089" t="s">
        <v>243</v>
      </c>
      <c r="D20089" t="s">
        <v>13</v>
      </c>
      <c r="E20089" t="s">
        <v>14</v>
      </c>
      <c r="F20089" t="s">
        <v>26</v>
      </c>
      <c r="G20089" s="3">
        <v>45072.876261574071</v>
      </c>
      <c r="H20089" s="1">
        <v>90000</v>
      </c>
      <c r="I20089" t="s">
        <v>29279</v>
      </c>
      <c r="J20089" t="s">
        <v>29280</v>
      </c>
    </row>
    <row r="20090" spans="1:10">
      <c r="A20090" t="s">
        <v>33</v>
      </c>
      <c r="B20090" t="s">
        <v>33</v>
      </c>
      <c r="C20090" t="s">
        <v>29281</v>
      </c>
      <c r="D20090" t="s">
        <v>13</v>
      </c>
      <c r="E20090" t="s">
        <v>14</v>
      </c>
      <c r="F20090" t="s">
        <v>26</v>
      </c>
      <c r="G20090" s="3">
        <v>45233.877199074072</v>
      </c>
      <c r="H20090" s="1">
        <v>55000</v>
      </c>
      <c r="I20090" t="s">
        <v>29282</v>
      </c>
      <c r="J20090" t="s">
        <v>344</v>
      </c>
    </row>
    <row r="20091" spans="1:10">
      <c r="A20091" t="s">
        <v>10</v>
      </c>
      <c r="B20091" t="s">
        <v>29283</v>
      </c>
      <c r="C20091" t="s">
        <v>99</v>
      </c>
      <c r="D20091" t="s">
        <v>13</v>
      </c>
      <c r="E20091" t="s">
        <v>14</v>
      </c>
      <c r="F20091" t="s">
        <v>26</v>
      </c>
      <c r="G20091" s="3">
        <v>45056.879282407404</v>
      </c>
      <c r="H20091" s="1">
        <v>117500</v>
      </c>
      <c r="I20091" t="s">
        <v>13551</v>
      </c>
      <c r="J20091" t="s">
        <v>29284</v>
      </c>
    </row>
    <row r="20092" spans="1:10">
      <c r="A20092" t="s">
        <v>10</v>
      </c>
      <c r="B20092" t="s">
        <v>1046</v>
      </c>
      <c r="C20092" t="s">
        <v>170</v>
      </c>
      <c r="D20092" t="s">
        <v>13</v>
      </c>
      <c r="E20092" t="s">
        <v>14</v>
      </c>
      <c r="F20092" t="s">
        <v>171</v>
      </c>
      <c r="G20092" s="3">
        <v>45057.88863425926</v>
      </c>
      <c r="H20092" s="1">
        <v>79200</v>
      </c>
      <c r="I20092" t="s">
        <v>1125</v>
      </c>
      <c r="J20092" t="s">
        <v>29285</v>
      </c>
    </row>
    <row r="20093" spans="1:10">
      <c r="A20093" t="s">
        <v>33</v>
      </c>
      <c r="B20093" t="s">
        <v>33</v>
      </c>
      <c r="C20093" t="s">
        <v>4535</v>
      </c>
      <c r="D20093" t="s">
        <v>13</v>
      </c>
      <c r="E20093" t="s">
        <v>14</v>
      </c>
      <c r="F20093" t="s">
        <v>26</v>
      </c>
      <c r="G20093" s="3">
        <v>44936.875925925924</v>
      </c>
      <c r="H20093" s="1">
        <v>73453</v>
      </c>
      <c r="I20093" t="s">
        <v>29286</v>
      </c>
      <c r="J20093" t="s">
        <v>29287</v>
      </c>
    </row>
    <row r="20094" spans="1:10">
      <c r="A20094" t="s">
        <v>33</v>
      </c>
      <c r="B20094" t="s">
        <v>29288</v>
      </c>
      <c r="C20094" t="s">
        <v>29289</v>
      </c>
      <c r="D20094" t="s">
        <v>13</v>
      </c>
      <c r="E20094" t="s">
        <v>14</v>
      </c>
      <c r="F20094" t="s">
        <v>26</v>
      </c>
      <c r="G20094" s="3">
        <v>44935.877083333333</v>
      </c>
      <c r="H20094" s="1">
        <v>91960</v>
      </c>
      <c r="I20094" t="s">
        <v>69</v>
      </c>
      <c r="J20094" t="s">
        <v>19321</v>
      </c>
    </row>
    <row r="20095" spans="1:10">
      <c r="A20095" t="s">
        <v>33</v>
      </c>
      <c r="B20095" t="s">
        <v>28787</v>
      </c>
      <c r="C20095" t="s">
        <v>29290</v>
      </c>
      <c r="D20095" t="s">
        <v>13</v>
      </c>
      <c r="E20095" t="s">
        <v>14</v>
      </c>
      <c r="F20095" t="s">
        <v>26</v>
      </c>
      <c r="G20095" s="3">
        <v>44958.877071759256</v>
      </c>
      <c r="H20095" s="1">
        <v>45000</v>
      </c>
      <c r="I20095" t="s">
        <v>28788</v>
      </c>
      <c r="J20095" t="s">
        <v>28789</v>
      </c>
    </row>
    <row r="20096" spans="1:10">
      <c r="A20096" t="s">
        <v>33</v>
      </c>
      <c r="B20096" t="s">
        <v>29291</v>
      </c>
      <c r="C20096" t="s">
        <v>75</v>
      </c>
      <c r="D20096" t="s">
        <v>13</v>
      </c>
      <c r="E20096" t="s">
        <v>14</v>
      </c>
      <c r="F20096" t="s">
        <v>26</v>
      </c>
      <c r="G20096" s="3">
        <v>45154.875810185185</v>
      </c>
      <c r="H20096" s="1">
        <v>113058.5</v>
      </c>
      <c r="I20096" t="s">
        <v>13218</v>
      </c>
      <c r="J20096" t="s">
        <v>5702</v>
      </c>
    </row>
    <row r="20097" spans="1:10">
      <c r="A20097" t="s">
        <v>73</v>
      </c>
      <c r="B20097" t="s">
        <v>73</v>
      </c>
      <c r="C20097" t="s">
        <v>3038</v>
      </c>
      <c r="D20097" t="s">
        <v>13</v>
      </c>
      <c r="E20097" t="s">
        <v>14</v>
      </c>
      <c r="F20097" t="s">
        <v>171</v>
      </c>
      <c r="G20097" s="3">
        <v>44953.883888888886</v>
      </c>
      <c r="H20097" s="1">
        <v>147500</v>
      </c>
      <c r="I20097" t="s">
        <v>3600</v>
      </c>
      <c r="J20097" t="s">
        <v>6148</v>
      </c>
    </row>
    <row r="20098" spans="1:10">
      <c r="A20098" t="s">
        <v>135</v>
      </c>
      <c r="B20098" t="s">
        <v>6292</v>
      </c>
      <c r="C20098" t="s">
        <v>24</v>
      </c>
      <c r="D20098" t="s">
        <v>13</v>
      </c>
      <c r="E20098" t="s">
        <v>25</v>
      </c>
      <c r="F20098" t="s">
        <v>26</v>
      </c>
      <c r="G20098" s="3">
        <v>45037.875300925924</v>
      </c>
      <c r="H20098" s="1">
        <v>122500</v>
      </c>
      <c r="I20098" t="s">
        <v>29292</v>
      </c>
      <c r="J20098" t="s">
        <v>6295</v>
      </c>
    </row>
    <row r="20099" spans="1:10">
      <c r="A20099" t="s">
        <v>10</v>
      </c>
      <c r="B20099" t="s">
        <v>5100</v>
      </c>
      <c r="C20099" t="s">
        <v>5101</v>
      </c>
      <c r="D20099" t="s">
        <v>13</v>
      </c>
      <c r="E20099" t="s">
        <v>14</v>
      </c>
      <c r="F20099" t="s">
        <v>26</v>
      </c>
      <c r="G20099" s="3">
        <v>44938.876099537039</v>
      </c>
      <c r="H20099" s="1">
        <v>110000</v>
      </c>
      <c r="I20099" t="s">
        <v>5102</v>
      </c>
      <c r="J20099" t="s">
        <v>5103</v>
      </c>
    </row>
    <row r="20100" spans="1:10">
      <c r="A20100" t="s">
        <v>152</v>
      </c>
      <c r="B20100" t="s">
        <v>29293</v>
      </c>
      <c r="C20100" t="s">
        <v>1884</v>
      </c>
      <c r="D20100" t="s">
        <v>13</v>
      </c>
      <c r="E20100" t="s">
        <v>14</v>
      </c>
      <c r="F20100" t="s">
        <v>221</v>
      </c>
      <c r="G20100" s="3">
        <v>44935.885138888887</v>
      </c>
      <c r="H20100" s="1">
        <v>94342.5</v>
      </c>
      <c r="I20100" t="s">
        <v>29294</v>
      </c>
      <c r="J20100" t="s">
        <v>2166</v>
      </c>
    </row>
    <row r="20101" spans="1:10">
      <c r="A20101" t="s">
        <v>33</v>
      </c>
      <c r="B20101" t="s">
        <v>33</v>
      </c>
      <c r="C20101" t="s">
        <v>9781</v>
      </c>
      <c r="D20101" t="s">
        <v>13</v>
      </c>
      <c r="E20101" t="s">
        <v>14</v>
      </c>
      <c r="F20101" t="s">
        <v>26</v>
      </c>
      <c r="G20101" s="3">
        <v>45083.875578703701</v>
      </c>
      <c r="H20101" s="1">
        <v>92500</v>
      </c>
      <c r="I20101" t="s">
        <v>8180</v>
      </c>
      <c r="J20101" t="s">
        <v>29295</v>
      </c>
    </row>
    <row r="20102" spans="1:10">
      <c r="A20102" t="s">
        <v>33</v>
      </c>
      <c r="B20102" t="s">
        <v>33</v>
      </c>
      <c r="C20102" t="s">
        <v>29296</v>
      </c>
      <c r="D20102" t="s">
        <v>13</v>
      </c>
      <c r="E20102" t="s">
        <v>14</v>
      </c>
      <c r="F20102" t="s">
        <v>26</v>
      </c>
      <c r="G20102" s="3">
        <v>45071.874942129631</v>
      </c>
      <c r="H20102" s="1">
        <v>67500</v>
      </c>
      <c r="I20102" t="s">
        <v>29297</v>
      </c>
      <c r="J20102" t="s">
        <v>29298</v>
      </c>
    </row>
    <row r="20103" spans="1:10">
      <c r="A20103" t="s">
        <v>212</v>
      </c>
      <c r="B20103" t="s">
        <v>29299</v>
      </c>
      <c r="C20103" t="s">
        <v>75</v>
      </c>
      <c r="D20103" t="s">
        <v>13</v>
      </c>
      <c r="E20103" t="s">
        <v>14</v>
      </c>
      <c r="F20103" t="s">
        <v>26</v>
      </c>
      <c r="G20103" s="3">
        <v>45059.889861111114</v>
      </c>
      <c r="H20103" s="1">
        <v>157500</v>
      </c>
      <c r="I20103" t="s">
        <v>458</v>
      </c>
      <c r="J20103" t="s">
        <v>29300</v>
      </c>
    </row>
    <row r="20104" spans="1:10">
      <c r="A20104" t="s">
        <v>18</v>
      </c>
      <c r="B20104" t="s">
        <v>29301</v>
      </c>
      <c r="C20104" t="s">
        <v>2161</v>
      </c>
      <c r="D20104" t="s">
        <v>13</v>
      </c>
      <c r="E20104" t="s">
        <v>14</v>
      </c>
      <c r="F20104" t="s">
        <v>2086</v>
      </c>
      <c r="G20104" s="3">
        <v>45040.884062500001</v>
      </c>
      <c r="H20104" s="1">
        <v>147500</v>
      </c>
      <c r="I20104" t="s">
        <v>3153</v>
      </c>
      <c r="J20104" t="s">
        <v>29302</v>
      </c>
    </row>
    <row r="20105" spans="1:10">
      <c r="A20105" t="s">
        <v>33</v>
      </c>
      <c r="B20105" t="s">
        <v>33</v>
      </c>
      <c r="C20105" t="s">
        <v>536</v>
      </c>
      <c r="D20105" t="s">
        <v>1075</v>
      </c>
      <c r="E20105" t="s">
        <v>14</v>
      </c>
      <c r="F20105" t="s">
        <v>26</v>
      </c>
      <c r="G20105" s="3">
        <v>45233.875138888892</v>
      </c>
      <c r="H20105" s="1">
        <v>64350</v>
      </c>
      <c r="I20105" t="s">
        <v>29303</v>
      </c>
      <c r="J20105" t="s">
        <v>29304</v>
      </c>
    </row>
    <row r="20106" spans="1:10">
      <c r="A20106" t="s">
        <v>33</v>
      </c>
      <c r="B20106" t="s">
        <v>20003</v>
      </c>
      <c r="C20106" t="s">
        <v>232</v>
      </c>
      <c r="D20106" t="s">
        <v>13</v>
      </c>
      <c r="E20106" t="s">
        <v>14</v>
      </c>
      <c r="F20106" t="s">
        <v>26</v>
      </c>
      <c r="G20106" s="3">
        <v>44944.875</v>
      </c>
      <c r="H20106" s="1">
        <v>95000</v>
      </c>
      <c r="I20106" t="s">
        <v>29305</v>
      </c>
      <c r="J20106" t="s">
        <v>13965</v>
      </c>
    </row>
    <row r="20107" spans="1:10">
      <c r="A20107" t="s">
        <v>18</v>
      </c>
      <c r="B20107" t="s">
        <v>29306</v>
      </c>
      <c r="C20107" t="s">
        <v>1776</v>
      </c>
      <c r="D20107" t="s">
        <v>13</v>
      </c>
      <c r="E20107" t="s">
        <v>14</v>
      </c>
      <c r="F20107" t="s">
        <v>26</v>
      </c>
      <c r="G20107" s="3">
        <v>45142.917592592596</v>
      </c>
      <c r="H20107" s="1">
        <v>152650</v>
      </c>
      <c r="I20107" t="s">
        <v>420</v>
      </c>
      <c r="J20107" t="s">
        <v>26961</v>
      </c>
    </row>
    <row r="20108" spans="1:10">
      <c r="A20108" t="s">
        <v>33</v>
      </c>
      <c r="B20108" t="s">
        <v>33</v>
      </c>
      <c r="C20108" t="s">
        <v>1408</v>
      </c>
      <c r="D20108" t="s">
        <v>13</v>
      </c>
      <c r="E20108" t="s">
        <v>14</v>
      </c>
      <c r="F20108" t="s">
        <v>26</v>
      </c>
      <c r="G20108" s="3">
        <v>45279.875289351854</v>
      </c>
      <c r="H20108" s="1">
        <v>105000</v>
      </c>
      <c r="I20108" t="s">
        <v>29307</v>
      </c>
      <c r="J20108" t="s">
        <v>4466</v>
      </c>
    </row>
    <row r="20109" spans="1:10">
      <c r="A20109" t="s">
        <v>73</v>
      </c>
      <c r="B20109" t="s">
        <v>29308</v>
      </c>
      <c r="C20109" t="s">
        <v>1794</v>
      </c>
      <c r="D20109" t="s">
        <v>13</v>
      </c>
      <c r="E20109" t="s">
        <v>14</v>
      </c>
      <c r="F20109" t="s">
        <v>694</v>
      </c>
      <c r="G20109" s="3">
        <v>45103.908865740741</v>
      </c>
      <c r="H20109" s="1">
        <v>147500</v>
      </c>
      <c r="I20109" t="s">
        <v>685</v>
      </c>
      <c r="J20109" t="s">
        <v>29309</v>
      </c>
    </row>
    <row r="20110" spans="1:10">
      <c r="A20110" t="s">
        <v>10</v>
      </c>
      <c r="B20110" t="s">
        <v>4358</v>
      </c>
      <c r="C20110" t="s">
        <v>24</v>
      </c>
      <c r="D20110" t="s">
        <v>13</v>
      </c>
      <c r="E20110" t="s">
        <v>25</v>
      </c>
      <c r="F20110" t="s">
        <v>20</v>
      </c>
      <c r="G20110" s="3">
        <v>44985.900196759256</v>
      </c>
      <c r="H20110" s="1">
        <v>167500</v>
      </c>
      <c r="I20110" t="s">
        <v>21</v>
      </c>
      <c r="J20110" t="s">
        <v>1138</v>
      </c>
    </row>
    <row r="20111" spans="1:10">
      <c r="A20111" t="s">
        <v>18</v>
      </c>
      <c r="B20111" t="s">
        <v>328</v>
      </c>
      <c r="C20111" t="s">
        <v>24</v>
      </c>
      <c r="D20111" t="s">
        <v>13</v>
      </c>
      <c r="E20111" t="s">
        <v>25</v>
      </c>
      <c r="F20111" t="s">
        <v>26</v>
      </c>
      <c r="G20111" s="3">
        <v>45212.927812499998</v>
      </c>
      <c r="H20111" s="1">
        <v>82500</v>
      </c>
      <c r="I20111" t="s">
        <v>29310</v>
      </c>
      <c r="J20111" t="s">
        <v>29311</v>
      </c>
    </row>
    <row r="20112" spans="1:10">
      <c r="A20112" t="s">
        <v>18</v>
      </c>
      <c r="B20112" t="s">
        <v>18</v>
      </c>
      <c r="C20112" t="s">
        <v>271</v>
      </c>
      <c r="D20112" t="s">
        <v>13</v>
      </c>
      <c r="E20112" t="s">
        <v>14</v>
      </c>
      <c r="F20112" t="s">
        <v>26</v>
      </c>
      <c r="G20112" s="3">
        <v>45098.87771990741</v>
      </c>
      <c r="H20112" s="1">
        <v>147500</v>
      </c>
      <c r="I20112" t="s">
        <v>272</v>
      </c>
      <c r="J20112" t="s">
        <v>29312</v>
      </c>
    </row>
    <row r="20113" spans="1:10">
      <c r="A20113" t="s">
        <v>33</v>
      </c>
      <c r="B20113" t="s">
        <v>7798</v>
      </c>
      <c r="C20113" t="s">
        <v>276</v>
      </c>
      <c r="D20113" t="s">
        <v>13</v>
      </c>
      <c r="E20113" t="s">
        <v>14</v>
      </c>
      <c r="F20113" t="s">
        <v>26</v>
      </c>
      <c r="G20113" s="3">
        <v>45070.875069444446</v>
      </c>
      <c r="H20113" s="1">
        <v>87950</v>
      </c>
      <c r="I20113" t="s">
        <v>7799</v>
      </c>
      <c r="J20113" t="s">
        <v>27331</v>
      </c>
    </row>
    <row r="20114" spans="1:10">
      <c r="A20114" t="s">
        <v>135</v>
      </c>
      <c r="B20114" t="s">
        <v>20997</v>
      </c>
      <c r="C20114" t="s">
        <v>136</v>
      </c>
      <c r="D20114" t="s">
        <v>13</v>
      </c>
      <c r="E20114" t="s">
        <v>14</v>
      </c>
      <c r="F20114" t="s">
        <v>26</v>
      </c>
      <c r="G20114" s="3">
        <v>44965.875393518516</v>
      </c>
      <c r="H20114" s="1">
        <v>124497</v>
      </c>
      <c r="I20114" t="s">
        <v>1069</v>
      </c>
      <c r="J20114" t="s">
        <v>544</v>
      </c>
    </row>
    <row r="20115" spans="1:10">
      <c r="A20115" t="s">
        <v>10</v>
      </c>
      <c r="B20115" t="s">
        <v>4939</v>
      </c>
      <c r="C20115" t="s">
        <v>29313</v>
      </c>
      <c r="D20115" t="s">
        <v>13</v>
      </c>
      <c r="E20115" t="s">
        <v>14</v>
      </c>
      <c r="F20115" t="s">
        <v>26</v>
      </c>
      <c r="G20115" s="3">
        <v>45040.876134259262</v>
      </c>
      <c r="H20115" s="1">
        <v>35000</v>
      </c>
      <c r="I20115" t="s">
        <v>186</v>
      </c>
      <c r="J20115" t="s">
        <v>230</v>
      </c>
    </row>
    <row r="20116" spans="1:10">
      <c r="A20116" t="s">
        <v>10</v>
      </c>
      <c r="B20116" t="s">
        <v>10</v>
      </c>
      <c r="C20116" t="s">
        <v>717</v>
      </c>
      <c r="D20116" t="s">
        <v>13</v>
      </c>
      <c r="E20116" t="s">
        <v>14</v>
      </c>
      <c r="F20116" t="s">
        <v>26</v>
      </c>
      <c r="G20116" s="3">
        <v>45082.877187500002</v>
      </c>
      <c r="H20116" s="1">
        <v>112250</v>
      </c>
      <c r="I20116" t="s">
        <v>12028</v>
      </c>
      <c r="J20116" t="s">
        <v>338</v>
      </c>
    </row>
    <row r="20117" spans="1:10">
      <c r="A20117" t="s">
        <v>10</v>
      </c>
      <c r="B20117" t="s">
        <v>29314</v>
      </c>
      <c r="C20117" t="s">
        <v>24</v>
      </c>
      <c r="D20117" t="s">
        <v>13</v>
      </c>
      <c r="E20117" t="s">
        <v>25</v>
      </c>
      <c r="F20117" t="s">
        <v>26</v>
      </c>
      <c r="G20117" s="3">
        <v>45211.878240740742</v>
      </c>
      <c r="H20117" s="1">
        <v>112400</v>
      </c>
      <c r="I20117" t="s">
        <v>29315</v>
      </c>
      <c r="J20117" t="s">
        <v>29316</v>
      </c>
    </row>
    <row r="20118" spans="1:10">
      <c r="A20118" t="s">
        <v>33</v>
      </c>
      <c r="B20118" t="s">
        <v>23702</v>
      </c>
      <c r="C20118" t="s">
        <v>2280</v>
      </c>
      <c r="D20118" t="s">
        <v>13</v>
      </c>
      <c r="E20118" t="s">
        <v>14</v>
      </c>
      <c r="F20118" t="s">
        <v>26</v>
      </c>
      <c r="G20118" s="3">
        <v>44974.876122685186</v>
      </c>
      <c r="H20118" s="1">
        <v>78740</v>
      </c>
      <c r="I20118" t="s">
        <v>2281</v>
      </c>
    </row>
    <row r="20119" spans="1:10">
      <c r="A20119" t="s">
        <v>33</v>
      </c>
      <c r="B20119" t="s">
        <v>29317</v>
      </c>
      <c r="C20119" t="s">
        <v>434</v>
      </c>
      <c r="D20119" t="s">
        <v>13</v>
      </c>
      <c r="E20119" t="s">
        <v>14</v>
      </c>
      <c r="F20119" t="s">
        <v>26</v>
      </c>
      <c r="G20119" s="3">
        <v>44958.87604166667</v>
      </c>
      <c r="H20119" s="1">
        <v>72144.015625</v>
      </c>
      <c r="I20119" t="s">
        <v>22386</v>
      </c>
      <c r="J20119" t="s">
        <v>29318</v>
      </c>
    </row>
    <row r="20120" spans="1:10">
      <c r="A20120" t="s">
        <v>33</v>
      </c>
      <c r="B20120" t="s">
        <v>29319</v>
      </c>
      <c r="C20120" t="s">
        <v>6862</v>
      </c>
      <c r="D20120" t="s">
        <v>13</v>
      </c>
      <c r="E20120" t="s">
        <v>14</v>
      </c>
      <c r="F20120" t="s">
        <v>26</v>
      </c>
      <c r="G20120" s="3">
        <v>44946.875972222224</v>
      </c>
      <c r="H20120" s="1">
        <v>80000</v>
      </c>
      <c r="I20120" t="s">
        <v>29320</v>
      </c>
      <c r="J20120" t="s">
        <v>599</v>
      </c>
    </row>
    <row r="20121" spans="1:10">
      <c r="A20121" t="s">
        <v>212</v>
      </c>
      <c r="B20121" t="s">
        <v>17546</v>
      </c>
      <c r="C20121" t="s">
        <v>441</v>
      </c>
      <c r="D20121" t="s">
        <v>13</v>
      </c>
      <c r="E20121" t="s">
        <v>14</v>
      </c>
      <c r="F20121" t="s">
        <v>26</v>
      </c>
      <c r="G20121" s="3">
        <v>45121.878993055558</v>
      </c>
      <c r="H20121" s="1">
        <v>99150</v>
      </c>
      <c r="I20121" t="s">
        <v>898</v>
      </c>
      <c r="J20121" t="s">
        <v>12408</v>
      </c>
    </row>
    <row r="20122" spans="1:10">
      <c r="A20122" t="s">
        <v>10</v>
      </c>
      <c r="B20122" t="s">
        <v>215</v>
      </c>
      <c r="C20122" t="s">
        <v>750</v>
      </c>
      <c r="D20122" t="s">
        <v>13</v>
      </c>
      <c r="E20122" t="s">
        <v>14</v>
      </c>
      <c r="F20122" t="s">
        <v>26</v>
      </c>
      <c r="G20122" s="3">
        <v>44967.936898148146</v>
      </c>
      <c r="H20122" s="1">
        <v>124400</v>
      </c>
      <c r="I20122" t="s">
        <v>217</v>
      </c>
      <c r="J20122" t="s">
        <v>218</v>
      </c>
    </row>
    <row r="20123" spans="1:10">
      <c r="A20123" t="s">
        <v>212</v>
      </c>
      <c r="B20123" t="s">
        <v>212</v>
      </c>
      <c r="C20123" t="s">
        <v>119</v>
      </c>
      <c r="D20123" t="s">
        <v>13</v>
      </c>
      <c r="E20123" t="s">
        <v>14</v>
      </c>
      <c r="F20123" t="s">
        <v>26</v>
      </c>
      <c r="G20123" s="3">
        <v>45104.877465277779</v>
      </c>
      <c r="H20123" s="1">
        <v>162500</v>
      </c>
      <c r="I20123" t="s">
        <v>29321</v>
      </c>
    </row>
    <row r="20124" spans="1:10">
      <c r="A20124" t="s">
        <v>10</v>
      </c>
      <c r="B20124" t="s">
        <v>6366</v>
      </c>
      <c r="C20124" t="s">
        <v>24</v>
      </c>
      <c r="D20124" t="s">
        <v>13</v>
      </c>
      <c r="E20124" t="s">
        <v>25</v>
      </c>
      <c r="F20124" t="s">
        <v>20</v>
      </c>
      <c r="G20124" s="3">
        <v>45170.916458333333</v>
      </c>
      <c r="H20124" s="1">
        <v>102800</v>
      </c>
      <c r="I20124" t="s">
        <v>5271</v>
      </c>
      <c r="J20124" t="s">
        <v>29322</v>
      </c>
    </row>
    <row r="20125" spans="1:10">
      <c r="A20125" t="s">
        <v>77</v>
      </c>
      <c r="B20125" t="s">
        <v>567</v>
      </c>
      <c r="C20125" t="s">
        <v>8748</v>
      </c>
      <c r="D20125" t="s">
        <v>13</v>
      </c>
      <c r="E20125" t="s">
        <v>14</v>
      </c>
      <c r="F20125" t="s">
        <v>26</v>
      </c>
      <c r="G20125" s="3">
        <v>45042.877523148149</v>
      </c>
      <c r="H20125" s="1">
        <v>100000</v>
      </c>
      <c r="I20125" t="s">
        <v>186</v>
      </c>
      <c r="J20125" t="s">
        <v>29323</v>
      </c>
    </row>
    <row r="20126" spans="1:10">
      <c r="A20126" t="s">
        <v>212</v>
      </c>
      <c r="B20126" t="s">
        <v>29324</v>
      </c>
      <c r="C20126" t="s">
        <v>662</v>
      </c>
      <c r="D20126" t="s">
        <v>13</v>
      </c>
      <c r="E20126" t="s">
        <v>14</v>
      </c>
      <c r="F20126" t="s">
        <v>26</v>
      </c>
      <c r="G20126" s="3">
        <v>45070.877129629633</v>
      </c>
      <c r="H20126" s="1">
        <v>130103.5</v>
      </c>
      <c r="I20126" t="s">
        <v>29325</v>
      </c>
      <c r="J20126" t="s">
        <v>29326</v>
      </c>
    </row>
    <row r="20127" spans="1:10">
      <c r="A20127" t="s">
        <v>10</v>
      </c>
      <c r="B20127" t="s">
        <v>29327</v>
      </c>
      <c r="C20127" t="s">
        <v>3134</v>
      </c>
      <c r="D20127" t="s">
        <v>13</v>
      </c>
      <c r="E20127" t="s">
        <v>14</v>
      </c>
      <c r="F20127" t="s">
        <v>3134</v>
      </c>
      <c r="G20127" s="3">
        <v>45281.897222222222</v>
      </c>
      <c r="H20127" s="1">
        <v>131000</v>
      </c>
      <c r="I20127" t="s">
        <v>29328</v>
      </c>
      <c r="J20127" t="s">
        <v>29329</v>
      </c>
    </row>
    <row r="20128" spans="1:10">
      <c r="A20128" t="s">
        <v>33</v>
      </c>
      <c r="B20128" t="s">
        <v>33</v>
      </c>
      <c r="C20128" t="s">
        <v>795</v>
      </c>
      <c r="D20128" t="s">
        <v>13</v>
      </c>
      <c r="E20128" t="s">
        <v>14</v>
      </c>
      <c r="F20128" t="s">
        <v>26</v>
      </c>
      <c r="G20128" s="3">
        <v>45110.875092592592</v>
      </c>
      <c r="H20128" s="1">
        <v>50000</v>
      </c>
      <c r="I20128" t="s">
        <v>29330</v>
      </c>
      <c r="J20128" t="s">
        <v>29331</v>
      </c>
    </row>
    <row r="20129" spans="1:10">
      <c r="A20129" t="s">
        <v>1537</v>
      </c>
      <c r="B20129" t="s">
        <v>29332</v>
      </c>
      <c r="C20129" t="s">
        <v>24</v>
      </c>
      <c r="D20129" t="s">
        <v>13</v>
      </c>
      <c r="E20129" t="s">
        <v>25</v>
      </c>
      <c r="F20129" t="s">
        <v>608</v>
      </c>
      <c r="G20129" s="3">
        <v>45168.894803240742</v>
      </c>
      <c r="H20129" s="1">
        <v>120000</v>
      </c>
      <c r="I20129" t="s">
        <v>10138</v>
      </c>
      <c r="J20129" t="s">
        <v>29333</v>
      </c>
    </row>
    <row r="20130" spans="1:10">
      <c r="A20130" t="s">
        <v>18</v>
      </c>
      <c r="B20130" t="s">
        <v>29334</v>
      </c>
      <c r="C20130" t="s">
        <v>869</v>
      </c>
      <c r="D20130" t="s">
        <v>13</v>
      </c>
      <c r="E20130" t="s">
        <v>14</v>
      </c>
      <c r="F20130" t="s">
        <v>20</v>
      </c>
      <c r="G20130" s="3">
        <v>45034.917002314818</v>
      </c>
      <c r="H20130" s="1">
        <v>210000</v>
      </c>
      <c r="I20130" t="s">
        <v>29335</v>
      </c>
      <c r="J20130" t="s">
        <v>871</v>
      </c>
    </row>
    <row r="20131" spans="1:10">
      <c r="A20131" t="s">
        <v>33</v>
      </c>
      <c r="B20131" t="s">
        <v>33</v>
      </c>
      <c r="C20131" t="s">
        <v>509</v>
      </c>
      <c r="D20131" t="s">
        <v>13</v>
      </c>
      <c r="E20131" t="s">
        <v>14</v>
      </c>
      <c r="F20131" t="s">
        <v>509</v>
      </c>
      <c r="G20131" s="3">
        <v>45114.892905092594</v>
      </c>
      <c r="H20131" s="1">
        <v>105000</v>
      </c>
      <c r="I20131" t="s">
        <v>4869</v>
      </c>
      <c r="J20131" t="s">
        <v>29336</v>
      </c>
    </row>
    <row r="20132" spans="1:10">
      <c r="A20132" t="s">
        <v>18</v>
      </c>
      <c r="B20132" t="s">
        <v>4421</v>
      </c>
      <c r="C20132" t="s">
        <v>11695</v>
      </c>
      <c r="D20132" t="s">
        <v>13</v>
      </c>
      <c r="E20132" t="s">
        <v>14</v>
      </c>
      <c r="F20132" t="s">
        <v>1132</v>
      </c>
      <c r="G20132" s="3">
        <v>45252.894259259258</v>
      </c>
      <c r="H20132" s="1">
        <v>56859</v>
      </c>
      <c r="I20132" t="s">
        <v>16</v>
      </c>
      <c r="J20132" t="s">
        <v>4422</v>
      </c>
    </row>
    <row r="20133" spans="1:10">
      <c r="A20133" t="s">
        <v>77</v>
      </c>
      <c r="B20133" t="s">
        <v>29337</v>
      </c>
      <c r="C20133" t="s">
        <v>232</v>
      </c>
      <c r="D20133" t="s">
        <v>13</v>
      </c>
      <c r="E20133" t="s">
        <v>14</v>
      </c>
      <c r="F20133" t="s">
        <v>26</v>
      </c>
      <c r="G20133" s="3">
        <v>45231.875069444446</v>
      </c>
      <c r="H20133" s="1">
        <v>82500</v>
      </c>
      <c r="I20133" t="s">
        <v>15744</v>
      </c>
      <c r="J20133" t="s">
        <v>230</v>
      </c>
    </row>
    <row r="20134" spans="1:10">
      <c r="A20134" t="s">
        <v>135</v>
      </c>
      <c r="B20134" t="s">
        <v>135</v>
      </c>
      <c r="C20134" t="s">
        <v>29338</v>
      </c>
      <c r="D20134" t="s">
        <v>13</v>
      </c>
      <c r="E20134" t="s">
        <v>14</v>
      </c>
      <c r="F20134" t="s">
        <v>26</v>
      </c>
      <c r="G20134" s="3">
        <v>45138.875347222223</v>
      </c>
      <c r="H20134" s="1">
        <v>95000</v>
      </c>
      <c r="I20134" t="s">
        <v>20390</v>
      </c>
      <c r="J20134" t="s">
        <v>20391</v>
      </c>
    </row>
    <row r="20135" spans="1:10">
      <c r="A20135" t="s">
        <v>33</v>
      </c>
      <c r="B20135" t="s">
        <v>29339</v>
      </c>
      <c r="C20135" t="s">
        <v>24</v>
      </c>
      <c r="D20135" t="s">
        <v>13</v>
      </c>
      <c r="E20135" t="s">
        <v>25</v>
      </c>
      <c r="F20135" t="s">
        <v>26</v>
      </c>
      <c r="G20135" s="3">
        <v>45142.87771990741</v>
      </c>
      <c r="H20135" s="1">
        <v>139000</v>
      </c>
      <c r="I20135" t="s">
        <v>29340</v>
      </c>
      <c r="J20135" t="s">
        <v>29341</v>
      </c>
    </row>
    <row r="20136" spans="1:10">
      <c r="A20136" t="s">
        <v>73</v>
      </c>
      <c r="B20136" t="s">
        <v>29342</v>
      </c>
      <c r="C20136" t="s">
        <v>24</v>
      </c>
      <c r="D20136" t="s">
        <v>13</v>
      </c>
      <c r="E20136" t="s">
        <v>25</v>
      </c>
      <c r="F20136" t="s">
        <v>26</v>
      </c>
      <c r="G20136" s="3">
        <v>45097.897546296299</v>
      </c>
      <c r="H20136" s="1">
        <v>152500</v>
      </c>
      <c r="I20136" t="s">
        <v>3462</v>
      </c>
      <c r="J20136" t="s">
        <v>29343</v>
      </c>
    </row>
    <row r="20137" spans="1:10">
      <c r="A20137" t="s">
        <v>33</v>
      </c>
      <c r="B20137" t="s">
        <v>29344</v>
      </c>
      <c r="C20137" t="s">
        <v>24</v>
      </c>
      <c r="D20137" t="s">
        <v>13</v>
      </c>
      <c r="E20137" t="s">
        <v>25</v>
      </c>
      <c r="F20137" t="s">
        <v>26</v>
      </c>
      <c r="G20137" s="3">
        <v>45015.875787037039</v>
      </c>
      <c r="H20137" s="1">
        <v>75000</v>
      </c>
      <c r="I20137" t="s">
        <v>23363</v>
      </c>
      <c r="J20137" t="s">
        <v>23364</v>
      </c>
    </row>
    <row r="20138" spans="1:10">
      <c r="A20138" t="s">
        <v>10</v>
      </c>
      <c r="B20138" t="s">
        <v>16651</v>
      </c>
      <c r="C20138" t="s">
        <v>10996</v>
      </c>
      <c r="D20138" t="s">
        <v>13</v>
      </c>
      <c r="E20138" t="s">
        <v>14</v>
      </c>
      <c r="F20138" t="s">
        <v>26</v>
      </c>
      <c r="G20138" s="3">
        <v>45257.876539351855</v>
      </c>
      <c r="H20138" s="1">
        <v>100000</v>
      </c>
      <c r="I20138" t="s">
        <v>1492</v>
      </c>
      <c r="J20138" t="s">
        <v>5460</v>
      </c>
    </row>
    <row r="20139" spans="1:10">
      <c r="A20139" t="s">
        <v>10</v>
      </c>
      <c r="B20139" t="s">
        <v>23380</v>
      </c>
      <c r="C20139" t="s">
        <v>3123</v>
      </c>
      <c r="D20139" t="s">
        <v>13</v>
      </c>
      <c r="E20139" t="s">
        <v>14</v>
      </c>
      <c r="F20139" t="s">
        <v>26</v>
      </c>
      <c r="G20139" s="3">
        <v>44963.880243055559</v>
      </c>
      <c r="H20139" s="1">
        <v>70000</v>
      </c>
      <c r="I20139" t="s">
        <v>366</v>
      </c>
    </row>
    <row r="20140" spans="1:10">
      <c r="A20140" t="s">
        <v>33</v>
      </c>
      <c r="B20140" t="s">
        <v>24790</v>
      </c>
      <c r="C20140" t="s">
        <v>9843</v>
      </c>
      <c r="D20140" t="s">
        <v>13</v>
      </c>
      <c r="E20140" t="s">
        <v>14</v>
      </c>
      <c r="F20140" t="s">
        <v>26</v>
      </c>
      <c r="G20140" s="3">
        <v>45223.876666666663</v>
      </c>
      <c r="H20140" s="1">
        <v>77500</v>
      </c>
      <c r="I20140" t="s">
        <v>29345</v>
      </c>
    </row>
    <row r="20141" spans="1:10">
      <c r="A20141" t="s">
        <v>10</v>
      </c>
      <c r="B20141" t="s">
        <v>29346</v>
      </c>
      <c r="C20141" t="s">
        <v>572</v>
      </c>
      <c r="D20141" t="s">
        <v>13</v>
      </c>
      <c r="E20141" t="s">
        <v>14</v>
      </c>
      <c r="F20141" t="s">
        <v>26</v>
      </c>
      <c r="G20141" s="3">
        <v>45101.879953703705</v>
      </c>
      <c r="H20141" s="1">
        <v>99000</v>
      </c>
      <c r="I20141" t="s">
        <v>573</v>
      </c>
      <c r="J20141" t="s">
        <v>574</v>
      </c>
    </row>
    <row r="20142" spans="1:10">
      <c r="A20142" t="s">
        <v>18</v>
      </c>
      <c r="B20142" t="s">
        <v>184</v>
      </c>
      <c r="C20142" t="s">
        <v>18356</v>
      </c>
      <c r="D20142" t="s">
        <v>13</v>
      </c>
      <c r="E20142" t="s">
        <v>14</v>
      </c>
      <c r="F20142" t="s">
        <v>26</v>
      </c>
      <c r="G20142" s="3">
        <v>45194.880706018521</v>
      </c>
      <c r="H20142" s="1">
        <v>149354</v>
      </c>
      <c r="I20142" t="s">
        <v>29347</v>
      </c>
      <c r="J20142" t="s">
        <v>18358</v>
      </c>
    </row>
    <row r="20143" spans="1:10">
      <c r="A20143" t="s">
        <v>18</v>
      </c>
      <c r="B20143" t="s">
        <v>26756</v>
      </c>
      <c r="C20143" t="s">
        <v>1408</v>
      </c>
      <c r="D20143" t="s">
        <v>13</v>
      </c>
      <c r="E20143" t="s">
        <v>14</v>
      </c>
      <c r="F20143" t="s">
        <v>26</v>
      </c>
      <c r="G20143" s="3">
        <v>45106.926099537035</v>
      </c>
      <c r="H20143" s="1">
        <v>160000</v>
      </c>
      <c r="I20143" t="s">
        <v>29348</v>
      </c>
      <c r="J20143" t="s">
        <v>26758</v>
      </c>
    </row>
    <row r="20144" spans="1:10">
      <c r="A20144" t="s">
        <v>33</v>
      </c>
      <c r="B20144" t="s">
        <v>33</v>
      </c>
      <c r="C20144" t="s">
        <v>8363</v>
      </c>
      <c r="D20144" t="s">
        <v>13</v>
      </c>
      <c r="E20144" t="s">
        <v>14</v>
      </c>
      <c r="F20144" t="s">
        <v>26</v>
      </c>
      <c r="G20144" s="3">
        <v>45152.876400462963</v>
      </c>
      <c r="H20144" s="1">
        <v>55000</v>
      </c>
      <c r="I20144" t="s">
        <v>29349</v>
      </c>
      <c r="J20144" t="s">
        <v>230</v>
      </c>
    </row>
    <row r="20145" spans="1:10">
      <c r="A20145" t="s">
        <v>33</v>
      </c>
      <c r="B20145" t="s">
        <v>29350</v>
      </c>
      <c r="C20145" t="s">
        <v>1018</v>
      </c>
      <c r="D20145" t="s">
        <v>13</v>
      </c>
      <c r="E20145" t="s">
        <v>14</v>
      </c>
      <c r="F20145" t="s">
        <v>26</v>
      </c>
      <c r="G20145" s="3">
        <v>44978.875162037039</v>
      </c>
      <c r="H20145" s="1">
        <v>100000</v>
      </c>
      <c r="I20145" t="s">
        <v>29351</v>
      </c>
      <c r="J20145" t="s">
        <v>13958</v>
      </c>
    </row>
    <row r="20146" spans="1:10">
      <c r="A20146" t="s">
        <v>10</v>
      </c>
      <c r="B20146" t="s">
        <v>29352</v>
      </c>
      <c r="C20146" t="s">
        <v>767</v>
      </c>
      <c r="D20146" t="s">
        <v>1075</v>
      </c>
      <c r="E20146" t="s">
        <v>14</v>
      </c>
      <c r="F20146" t="s">
        <v>26</v>
      </c>
      <c r="G20146" s="3">
        <v>45232.87699074074</v>
      </c>
      <c r="H20146" s="1">
        <v>218000</v>
      </c>
      <c r="I20146" t="s">
        <v>120</v>
      </c>
      <c r="J20146" t="s">
        <v>12736</v>
      </c>
    </row>
    <row r="20147" spans="1:10">
      <c r="A20147" t="s">
        <v>135</v>
      </c>
      <c r="B20147" t="s">
        <v>29353</v>
      </c>
      <c r="C20147" t="s">
        <v>24</v>
      </c>
      <c r="D20147" t="s">
        <v>13</v>
      </c>
      <c r="E20147" t="s">
        <v>25</v>
      </c>
      <c r="F20147" t="s">
        <v>26</v>
      </c>
      <c r="G20147" s="3">
        <v>44934.8749537037</v>
      </c>
      <c r="H20147" s="1">
        <v>126000</v>
      </c>
      <c r="I20147" t="s">
        <v>928</v>
      </c>
      <c r="J20147" t="s">
        <v>929</v>
      </c>
    </row>
    <row r="20148" spans="1:10">
      <c r="A20148" t="s">
        <v>10</v>
      </c>
      <c r="B20148" t="s">
        <v>29354</v>
      </c>
      <c r="C20148" t="s">
        <v>461</v>
      </c>
      <c r="D20148" t="s">
        <v>13</v>
      </c>
      <c r="E20148" t="s">
        <v>14</v>
      </c>
      <c r="F20148" t="s">
        <v>26</v>
      </c>
      <c r="G20148" s="3">
        <v>45141.876388888886</v>
      </c>
      <c r="H20148" s="1">
        <v>99150</v>
      </c>
      <c r="I20148" t="s">
        <v>15086</v>
      </c>
      <c r="J20148" t="s">
        <v>15087</v>
      </c>
    </row>
    <row r="20149" spans="1:10">
      <c r="A20149" t="s">
        <v>10</v>
      </c>
      <c r="B20149" t="s">
        <v>29355</v>
      </c>
      <c r="C20149" t="s">
        <v>237</v>
      </c>
      <c r="D20149" t="s">
        <v>13</v>
      </c>
      <c r="E20149" t="s">
        <v>14</v>
      </c>
      <c r="F20149" t="s">
        <v>26</v>
      </c>
      <c r="G20149" s="3">
        <v>45057.902141203704</v>
      </c>
      <c r="H20149" s="1">
        <v>69962.5</v>
      </c>
      <c r="I20149" t="s">
        <v>3417</v>
      </c>
      <c r="J20149" t="s">
        <v>1515</v>
      </c>
    </row>
    <row r="20150" spans="1:10">
      <c r="A20150" t="s">
        <v>33</v>
      </c>
      <c r="B20150" t="s">
        <v>26896</v>
      </c>
      <c r="C20150" t="s">
        <v>7119</v>
      </c>
      <c r="D20150" t="s">
        <v>13</v>
      </c>
      <c r="E20150" t="s">
        <v>14</v>
      </c>
      <c r="F20150" t="s">
        <v>26</v>
      </c>
      <c r="G20150" s="3">
        <v>45091.875543981485</v>
      </c>
      <c r="H20150" s="1">
        <v>72208.5</v>
      </c>
      <c r="I20150" t="s">
        <v>26897</v>
      </c>
      <c r="J20150" t="s">
        <v>3515</v>
      </c>
    </row>
    <row r="20151" spans="1:10">
      <c r="A20151" t="s">
        <v>10</v>
      </c>
      <c r="B20151" t="s">
        <v>26056</v>
      </c>
      <c r="C20151" t="s">
        <v>237</v>
      </c>
      <c r="D20151" t="s">
        <v>13</v>
      </c>
      <c r="E20151" t="s">
        <v>14</v>
      </c>
      <c r="F20151" t="s">
        <v>26</v>
      </c>
      <c r="G20151" s="3">
        <v>45258.878518518519</v>
      </c>
      <c r="H20151" s="1">
        <v>115000</v>
      </c>
      <c r="I20151" t="s">
        <v>26057</v>
      </c>
      <c r="J20151" t="s">
        <v>730</v>
      </c>
    </row>
    <row r="20152" spans="1:10">
      <c r="A20152" t="s">
        <v>33</v>
      </c>
      <c r="B20152" t="s">
        <v>29356</v>
      </c>
      <c r="C20152" t="s">
        <v>385</v>
      </c>
      <c r="D20152" t="s">
        <v>13</v>
      </c>
      <c r="E20152" t="s">
        <v>14</v>
      </c>
      <c r="F20152" t="s">
        <v>26</v>
      </c>
      <c r="G20152" s="3">
        <v>44935.902604166666</v>
      </c>
      <c r="H20152" s="1">
        <v>145000</v>
      </c>
      <c r="I20152" t="s">
        <v>308</v>
      </c>
      <c r="J20152" t="s">
        <v>29357</v>
      </c>
    </row>
    <row r="20153" spans="1:10">
      <c r="A20153" t="s">
        <v>33</v>
      </c>
      <c r="B20153" t="s">
        <v>29358</v>
      </c>
      <c r="C20153" t="s">
        <v>342</v>
      </c>
      <c r="D20153" t="s">
        <v>13</v>
      </c>
      <c r="E20153" t="s">
        <v>14</v>
      </c>
      <c r="F20153" t="s">
        <v>26</v>
      </c>
      <c r="G20153" s="3">
        <v>45055.878599537034</v>
      </c>
      <c r="H20153" s="1">
        <v>115000</v>
      </c>
      <c r="I20153" t="s">
        <v>22915</v>
      </c>
      <c r="J20153" t="s">
        <v>29359</v>
      </c>
    </row>
    <row r="20154" spans="1:10">
      <c r="A20154" t="s">
        <v>212</v>
      </c>
      <c r="B20154" t="s">
        <v>29360</v>
      </c>
      <c r="C20154" t="s">
        <v>2535</v>
      </c>
      <c r="D20154" t="s">
        <v>13</v>
      </c>
      <c r="E20154" t="s">
        <v>14</v>
      </c>
      <c r="F20154" t="s">
        <v>608</v>
      </c>
      <c r="G20154" s="3">
        <v>45036.88108796296</v>
      </c>
      <c r="H20154" s="1">
        <v>99150</v>
      </c>
      <c r="I20154" t="s">
        <v>29361</v>
      </c>
      <c r="J20154" t="s">
        <v>29362</v>
      </c>
    </row>
    <row r="20155" spans="1:10">
      <c r="A20155" t="s">
        <v>77</v>
      </c>
      <c r="B20155" t="s">
        <v>29363</v>
      </c>
      <c r="C20155" t="s">
        <v>795</v>
      </c>
      <c r="D20155" t="s">
        <v>13</v>
      </c>
      <c r="E20155" t="s">
        <v>14</v>
      </c>
      <c r="F20155" t="s">
        <v>26</v>
      </c>
      <c r="G20155" s="3">
        <v>45126.875358796293</v>
      </c>
      <c r="H20155" s="1">
        <v>80000</v>
      </c>
      <c r="I20155" t="s">
        <v>366</v>
      </c>
    </row>
    <row r="20156" spans="1:10">
      <c r="A20156" t="s">
        <v>10</v>
      </c>
      <c r="B20156" t="s">
        <v>27575</v>
      </c>
      <c r="C20156" t="s">
        <v>136</v>
      </c>
      <c r="D20156" t="s">
        <v>13</v>
      </c>
      <c r="E20156" t="s">
        <v>14</v>
      </c>
      <c r="F20156" t="s">
        <v>26</v>
      </c>
      <c r="G20156" s="3">
        <v>45030.877233796295</v>
      </c>
      <c r="H20156" s="1">
        <v>234000</v>
      </c>
      <c r="I20156" t="s">
        <v>2227</v>
      </c>
      <c r="J20156" t="s">
        <v>2228</v>
      </c>
    </row>
    <row r="20157" spans="1:10">
      <c r="A20157" t="s">
        <v>33</v>
      </c>
      <c r="B20157" t="s">
        <v>33</v>
      </c>
      <c r="C20157" t="s">
        <v>29364</v>
      </c>
      <c r="D20157" t="s">
        <v>13</v>
      </c>
      <c r="E20157" t="s">
        <v>14</v>
      </c>
      <c r="F20157" t="s">
        <v>26</v>
      </c>
      <c r="G20157" s="3">
        <v>44930.875856481478</v>
      </c>
      <c r="H20157" s="1">
        <v>137500</v>
      </c>
      <c r="I20157" t="s">
        <v>29365</v>
      </c>
      <c r="J20157" t="s">
        <v>29366</v>
      </c>
    </row>
    <row r="20158" spans="1:10">
      <c r="A20158" t="s">
        <v>212</v>
      </c>
      <c r="B20158" t="s">
        <v>13141</v>
      </c>
      <c r="C20158" t="s">
        <v>26</v>
      </c>
      <c r="D20158" t="s">
        <v>13</v>
      </c>
      <c r="E20158" t="s">
        <v>14</v>
      </c>
      <c r="F20158" t="s">
        <v>26</v>
      </c>
      <c r="G20158" s="3">
        <v>45169.880370370367</v>
      </c>
      <c r="H20158" s="1">
        <v>131456.75</v>
      </c>
      <c r="I20158" t="s">
        <v>28481</v>
      </c>
      <c r="J20158" t="s">
        <v>29367</v>
      </c>
    </row>
    <row r="20159" spans="1:10">
      <c r="A20159" t="s">
        <v>33</v>
      </c>
      <c r="B20159" t="s">
        <v>29368</v>
      </c>
      <c r="C20159" t="s">
        <v>23811</v>
      </c>
      <c r="D20159" t="s">
        <v>13</v>
      </c>
      <c r="E20159" t="s">
        <v>14</v>
      </c>
      <c r="F20159" t="s">
        <v>26</v>
      </c>
      <c r="G20159" s="3">
        <v>45044.915046296293</v>
      </c>
      <c r="H20159" s="1">
        <v>65000</v>
      </c>
      <c r="I20159" t="s">
        <v>29369</v>
      </c>
      <c r="J20159" t="s">
        <v>25139</v>
      </c>
    </row>
    <row r="20160" spans="1:10">
      <c r="A20160" t="s">
        <v>33</v>
      </c>
      <c r="B20160" t="s">
        <v>33</v>
      </c>
      <c r="C20160" t="s">
        <v>119</v>
      </c>
      <c r="D20160" t="s">
        <v>13</v>
      </c>
      <c r="E20160" t="s">
        <v>14</v>
      </c>
      <c r="F20160" t="s">
        <v>26</v>
      </c>
      <c r="G20160" s="3">
        <v>44943.875254629631</v>
      </c>
      <c r="H20160" s="1">
        <v>62500</v>
      </c>
      <c r="I20160" t="s">
        <v>29370</v>
      </c>
      <c r="J20160" t="s">
        <v>29371</v>
      </c>
    </row>
    <row r="20161" spans="1:10">
      <c r="A20161" t="s">
        <v>33</v>
      </c>
      <c r="B20161" t="s">
        <v>26850</v>
      </c>
      <c r="C20161" t="s">
        <v>17842</v>
      </c>
      <c r="D20161" t="s">
        <v>13</v>
      </c>
      <c r="E20161" t="s">
        <v>14</v>
      </c>
      <c r="F20161" t="s">
        <v>26</v>
      </c>
      <c r="G20161" s="3">
        <v>44931.874930555554</v>
      </c>
      <c r="H20161" s="1">
        <v>90000</v>
      </c>
      <c r="I20161" t="s">
        <v>26851</v>
      </c>
      <c r="J20161" t="s">
        <v>26852</v>
      </c>
    </row>
    <row r="20162" spans="1:10">
      <c r="A20162" t="s">
        <v>152</v>
      </c>
      <c r="B20162" t="s">
        <v>29372</v>
      </c>
      <c r="C20162" t="s">
        <v>170</v>
      </c>
      <c r="D20162" t="s">
        <v>13</v>
      </c>
      <c r="E20162" t="s">
        <v>14</v>
      </c>
      <c r="F20162" t="s">
        <v>171</v>
      </c>
      <c r="G20162" s="3">
        <v>44951.908206018517</v>
      </c>
      <c r="H20162" s="1">
        <v>79200</v>
      </c>
      <c r="I20162" t="s">
        <v>15777</v>
      </c>
      <c r="J20162" t="s">
        <v>511</v>
      </c>
    </row>
    <row r="20163" spans="1:10">
      <c r="A20163" t="s">
        <v>10</v>
      </c>
      <c r="B20163" t="s">
        <v>398</v>
      </c>
      <c r="C20163" t="s">
        <v>521</v>
      </c>
      <c r="D20163" t="s">
        <v>13</v>
      </c>
      <c r="E20163" t="s">
        <v>14</v>
      </c>
      <c r="F20163" t="s">
        <v>26</v>
      </c>
      <c r="G20163" s="3">
        <v>44946.889837962961</v>
      </c>
      <c r="H20163" s="1">
        <v>139000</v>
      </c>
      <c r="I20163" t="s">
        <v>3945</v>
      </c>
      <c r="J20163" t="s">
        <v>29373</v>
      </c>
    </row>
    <row r="20164" spans="1:10">
      <c r="A20164" t="s">
        <v>106</v>
      </c>
      <c r="B20164" t="s">
        <v>29374</v>
      </c>
      <c r="C20164" t="s">
        <v>521</v>
      </c>
      <c r="D20164" t="s">
        <v>13</v>
      </c>
      <c r="E20164" t="s">
        <v>14</v>
      </c>
      <c r="F20164" t="s">
        <v>26</v>
      </c>
      <c r="G20164" s="3">
        <v>45127.878009259257</v>
      </c>
      <c r="H20164" s="1">
        <v>63000</v>
      </c>
      <c r="I20164" t="s">
        <v>374</v>
      </c>
      <c r="J20164" t="s">
        <v>29375</v>
      </c>
    </row>
    <row r="20165" spans="1:10">
      <c r="A20165" t="s">
        <v>10</v>
      </c>
      <c r="B20165" t="s">
        <v>10390</v>
      </c>
      <c r="C20165" t="s">
        <v>3031</v>
      </c>
      <c r="D20165" t="s">
        <v>13</v>
      </c>
      <c r="E20165" t="s">
        <v>14</v>
      </c>
      <c r="F20165" t="s">
        <v>26</v>
      </c>
      <c r="G20165" s="3">
        <v>45159.905706018515</v>
      </c>
      <c r="H20165" s="1">
        <v>200500</v>
      </c>
      <c r="I20165" t="s">
        <v>10391</v>
      </c>
      <c r="J20165" t="s">
        <v>3763</v>
      </c>
    </row>
    <row r="20166" spans="1:10">
      <c r="A20166" t="s">
        <v>18</v>
      </c>
      <c r="B20166" t="s">
        <v>18</v>
      </c>
      <c r="C20166" t="s">
        <v>84</v>
      </c>
      <c r="D20166" t="s">
        <v>13</v>
      </c>
      <c r="E20166" t="s">
        <v>14</v>
      </c>
      <c r="F20166" t="s">
        <v>26</v>
      </c>
      <c r="G20166" s="3">
        <v>45070.89162037037</v>
      </c>
      <c r="H20166" s="1">
        <v>102500</v>
      </c>
      <c r="I20166" t="s">
        <v>8830</v>
      </c>
      <c r="J20166" t="s">
        <v>17588</v>
      </c>
    </row>
    <row r="20167" spans="1:10">
      <c r="A20167" t="s">
        <v>10</v>
      </c>
      <c r="B20167" t="s">
        <v>29376</v>
      </c>
      <c r="C20167" t="s">
        <v>170</v>
      </c>
      <c r="D20167" t="s">
        <v>13</v>
      </c>
      <c r="E20167" t="s">
        <v>14</v>
      </c>
      <c r="F20167" t="s">
        <v>171</v>
      </c>
      <c r="G20167" s="3">
        <v>44966.216782407406</v>
      </c>
      <c r="H20167" s="1">
        <v>45000</v>
      </c>
      <c r="I20167" t="s">
        <v>172</v>
      </c>
      <c r="J20167" t="s">
        <v>5884</v>
      </c>
    </row>
    <row r="20168" spans="1:10">
      <c r="A20168" t="s">
        <v>33</v>
      </c>
      <c r="B20168" t="s">
        <v>33</v>
      </c>
      <c r="C20168" t="s">
        <v>29377</v>
      </c>
      <c r="D20168" t="s">
        <v>13</v>
      </c>
      <c r="E20168" t="s">
        <v>14</v>
      </c>
      <c r="F20168" t="s">
        <v>26</v>
      </c>
      <c r="G20168" s="3">
        <v>45087.875821759262</v>
      </c>
      <c r="H20168" s="1">
        <v>77500</v>
      </c>
      <c r="I20168" t="s">
        <v>130</v>
      </c>
      <c r="J20168" t="s">
        <v>316</v>
      </c>
    </row>
    <row r="20169" spans="1:10">
      <c r="A20169" t="s">
        <v>33</v>
      </c>
      <c r="B20169" t="s">
        <v>1843</v>
      </c>
      <c r="C20169" t="s">
        <v>608</v>
      </c>
      <c r="D20169" t="s">
        <v>13</v>
      </c>
      <c r="E20169" t="s">
        <v>14</v>
      </c>
      <c r="F20169" t="s">
        <v>608</v>
      </c>
      <c r="G20169" s="3">
        <v>45112.88349537037</v>
      </c>
      <c r="H20169" s="1">
        <v>57500</v>
      </c>
      <c r="I20169" t="s">
        <v>8379</v>
      </c>
      <c r="J20169" t="s">
        <v>29378</v>
      </c>
    </row>
    <row r="20170" spans="1:10">
      <c r="A20170" t="s">
        <v>18</v>
      </c>
      <c r="B20170" t="s">
        <v>29379</v>
      </c>
      <c r="C20170" t="s">
        <v>676</v>
      </c>
      <c r="D20170" t="s">
        <v>13</v>
      </c>
      <c r="E20170" t="s">
        <v>14</v>
      </c>
      <c r="F20170" t="s">
        <v>26</v>
      </c>
      <c r="G20170" s="3">
        <v>45148.925486111111</v>
      </c>
      <c r="H20170" s="1">
        <v>66163</v>
      </c>
      <c r="I20170" t="s">
        <v>29380</v>
      </c>
      <c r="J20170" t="s">
        <v>29381</v>
      </c>
    </row>
    <row r="20171" spans="1:10">
      <c r="A20171" t="s">
        <v>33</v>
      </c>
      <c r="B20171" t="s">
        <v>33</v>
      </c>
      <c r="D20171" t="s">
        <v>100</v>
      </c>
      <c r="E20171" t="s">
        <v>14</v>
      </c>
      <c r="F20171" t="s">
        <v>26</v>
      </c>
      <c r="G20171" s="3">
        <v>45084.875856481478</v>
      </c>
      <c r="H20171" s="1">
        <v>76500</v>
      </c>
      <c r="I20171" t="s">
        <v>1559</v>
      </c>
      <c r="J20171" t="s">
        <v>29382</v>
      </c>
    </row>
    <row r="20172" spans="1:10">
      <c r="A20172" t="s">
        <v>33</v>
      </c>
      <c r="B20172" t="s">
        <v>6437</v>
      </c>
      <c r="C20172" t="s">
        <v>536</v>
      </c>
      <c r="D20172" t="s">
        <v>13</v>
      </c>
      <c r="E20172" t="s">
        <v>14</v>
      </c>
      <c r="F20172" t="s">
        <v>26</v>
      </c>
      <c r="G20172" s="3">
        <v>44992.875486111108</v>
      </c>
      <c r="H20172" s="1">
        <v>68000</v>
      </c>
      <c r="I20172" t="s">
        <v>20893</v>
      </c>
      <c r="J20172" t="s">
        <v>29383</v>
      </c>
    </row>
    <row r="20173" spans="1:10">
      <c r="A20173" t="s">
        <v>212</v>
      </c>
      <c r="B20173" t="s">
        <v>212</v>
      </c>
      <c r="C20173" t="s">
        <v>170</v>
      </c>
      <c r="D20173" t="s">
        <v>13</v>
      </c>
      <c r="E20173" t="s">
        <v>14</v>
      </c>
      <c r="F20173" t="s">
        <v>171</v>
      </c>
      <c r="G20173" s="3">
        <v>45082.884571759256</v>
      </c>
      <c r="H20173" s="1">
        <v>157500</v>
      </c>
      <c r="I20173" t="s">
        <v>974</v>
      </c>
      <c r="J20173" t="s">
        <v>29384</v>
      </c>
    </row>
    <row r="20174" spans="1:10">
      <c r="A20174" t="s">
        <v>33</v>
      </c>
      <c r="B20174" t="s">
        <v>33</v>
      </c>
      <c r="C20174" t="s">
        <v>24</v>
      </c>
      <c r="D20174" t="s">
        <v>13</v>
      </c>
      <c r="E20174" t="s">
        <v>25</v>
      </c>
      <c r="F20174" t="s">
        <v>26</v>
      </c>
      <c r="G20174" s="3">
        <v>45019.875092592592</v>
      </c>
      <c r="H20174" s="1">
        <v>80000</v>
      </c>
      <c r="I20174" t="s">
        <v>29385</v>
      </c>
      <c r="J20174" t="s">
        <v>29386</v>
      </c>
    </row>
    <row r="20175" spans="1:10">
      <c r="A20175" t="s">
        <v>33</v>
      </c>
      <c r="B20175" t="s">
        <v>29387</v>
      </c>
      <c r="C20175" t="s">
        <v>15371</v>
      </c>
      <c r="D20175" t="s">
        <v>13</v>
      </c>
      <c r="E20175" t="s">
        <v>14</v>
      </c>
      <c r="F20175" t="s">
        <v>49</v>
      </c>
      <c r="G20175" s="3">
        <v>44943.895254629628</v>
      </c>
      <c r="H20175" s="1">
        <v>56700</v>
      </c>
      <c r="I20175" t="s">
        <v>510</v>
      </c>
      <c r="J20175" t="s">
        <v>295</v>
      </c>
    </row>
    <row r="20176" spans="1:10">
      <c r="A20176" t="s">
        <v>18</v>
      </c>
      <c r="B20176" t="s">
        <v>29388</v>
      </c>
      <c r="C20176" t="s">
        <v>29389</v>
      </c>
      <c r="D20176" t="s">
        <v>13</v>
      </c>
      <c r="E20176" t="s">
        <v>14</v>
      </c>
      <c r="F20176" t="s">
        <v>775</v>
      </c>
      <c r="G20176" s="3">
        <v>45002.925613425927</v>
      </c>
      <c r="H20176" s="1">
        <v>69300</v>
      </c>
      <c r="I20176" t="s">
        <v>1795</v>
      </c>
      <c r="J20176" t="s">
        <v>29390</v>
      </c>
    </row>
    <row r="20177" spans="1:10">
      <c r="A20177" t="s">
        <v>212</v>
      </c>
      <c r="B20177" t="s">
        <v>29391</v>
      </c>
      <c r="C20177" t="s">
        <v>7597</v>
      </c>
      <c r="D20177" t="s">
        <v>13</v>
      </c>
      <c r="E20177" t="s">
        <v>14</v>
      </c>
      <c r="F20177" t="s">
        <v>26</v>
      </c>
      <c r="G20177" s="3">
        <v>45209.877280092594</v>
      </c>
      <c r="H20177" s="1">
        <v>113000</v>
      </c>
      <c r="I20177" t="s">
        <v>29392</v>
      </c>
      <c r="J20177" t="s">
        <v>29393</v>
      </c>
    </row>
    <row r="20178" spans="1:10">
      <c r="A20178" t="s">
        <v>33</v>
      </c>
      <c r="B20178" t="s">
        <v>29394</v>
      </c>
      <c r="C20178" t="s">
        <v>8363</v>
      </c>
      <c r="D20178" t="s">
        <v>13</v>
      </c>
      <c r="E20178" t="s">
        <v>14</v>
      </c>
      <c r="F20178" t="s">
        <v>26</v>
      </c>
      <c r="G20178" s="3">
        <v>45063.875960648147</v>
      </c>
      <c r="H20178" s="1">
        <v>52500</v>
      </c>
      <c r="I20178" t="s">
        <v>29395</v>
      </c>
      <c r="J20178" t="s">
        <v>14029</v>
      </c>
    </row>
    <row r="20179" spans="1:10">
      <c r="A20179" t="s">
        <v>18</v>
      </c>
      <c r="B20179" t="s">
        <v>132</v>
      </c>
      <c r="C20179" t="s">
        <v>201</v>
      </c>
      <c r="D20179" t="s">
        <v>100</v>
      </c>
      <c r="E20179" t="s">
        <v>14</v>
      </c>
      <c r="F20179" t="s">
        <v>26</v>
      </c>
      <c r="G20179" s="3">
        <v>45245.904699074075</v>
      </c>
      <c r="H20179" s="1">
        <v>105000</v>
      </c>
      <c r="I20179" t="s">
        <v>29396</v>
      </c>
      <c r="J20179" t="s">
        <v>16525</v>
      </c>
    </row>
    <row r="20180" spans="1:10">
      <c r="A20180" t="s">
        <v>33</v>
      </c>
      <c r="B20180" t="s">
        <v>11348</v>
      </c>
      <c r="C20180" t="s">
        <v>385</v>
      </c>
      <c r="D20180" t="s">
        <v>13</v>
      </c>
      <c r="E20180" t="s">
        <v>14</v>
      </c>
      <c r="F20180" t="s">
        <v>26</v>
      </c>
      <c r="G20180" s="3">
        <v>44935.879143518519</v>
      </c>
      <c r="H20180" s="1">
        <v>120000</v>
      </c>
      <c r="I20180" t="s">
        <v>833</v>
      </c>
      <c r="J20180" t="s">
        <v>29397</v>
      </c>
    </row>
    <row r="20181" spans="1:10">
      <c r="A20181" t="s">
        <v>18</v>
      </c>
      <c r="B20181" t="s">
        <v>470</v>
      </c>
      <c r="C20181" t="s">
        <v>1015</v>
      </c>
      <c r="D20181" t="s">
        <v>13</v>
      </c>
      <c r="E20181" t="s">
        <v>14</v>
      </c>
      <c r="F20181" t="s">
        <v>608</v>
      </c>
      <c r="G20181" s="3">
        <v>45112.883379629631</v>
      </c>
      <c r="H20181" s="1">
        <v>120000</v>
      </c>
      <c r="I20181" t="s">
        <v>29398</v>
      </c>
      <c r="J20181" t="s">
        <v>28983</v>
      </c>
    </row>
    <row r="20182" spans="1:10">
      <c r="A20182" t="s">
        <v>33</v>
      </c>
      <c r="B20182" t="s">
        <v>29399</v>
      </c>
      <c r="C20182" t="s">
        <v>775</v>
      </c>
      <c r="D20182" t="s">
        <v>13</v>
      </c>
      <c r="E20182" t="s">
        <v>14</v>
      </c>
      <c r="F20182" t="s">
        <v>775</v>
      </c>
      <c r="G20182" s="3">
        <v>45042.94736111111</v>
      </c>
      <c r="H20182" s="1">
        <v>69300</v>
      </c>
      <c r="I20182" t="s">
        <v>776</v>
      </c>
    </row>
    <row r="20183" spans="1:10">
      <c r="A20183" t="s">
        <v>33</v>
      </c>
      <c r="B20183" t="s">
        <v>16808</v>
      </c>
      <c r="C20183" t="s">
        <v>342</v>
      </c>
      <c r="D20183" t="s">
        <v>13</v>
      </c>
      <c r="E20183" t="s">
        <v>14</v>
      </c>
      <c r="F20183" t="s">
        <v>26</v>
      </c>
      <c r="G20183" s="3">
        <v>45071.876377314817</v>
      </c>
      <c r="H20183" s="1">
        <v>67530</v>
      </c>
      <c r="I20183" t="s">
        <v>29400</v>
      </c>
      <c r="J20183" t="s">
        <v>29401</v>
      </c>
    </row>
    <row r="20184" spans="1:10">
      <c r="A20184" t="s">
        <v>18</v>
      </c>
      <c r="B20184" t="s">
        <v>132</v>
      </c>
      <c r="C20184" t="s">
        <v>24</v>
      </c>
      <c r="D20184" t="s">
        <v>13</v>
      </c>
      <c r="E20184" t="s">
        <v>25</v>
      </c>
      <c r="F20184" t="s">
        <v>26</v>
      </c>
      <c r="G20184" s="3">
        <v>44993.879583333335</v>
      </c>
      <c r="H20184" s="1">
        <v>137500</v>
      </c>
      <c r="I20184" t="s">
        <v>22397</v>
      </c>
      <c r="J20184" t="s">
        <v>8990</v>
      </c>
    </row>
    <row r="20185" spans="1:10">
      <c r="A20185" t="s">
        <v>152</v>
      </c>
      <c r="B20185" t="s">
        <v>4191</v>
      </c>
      <c r="C20185" t="s">
        <v>741</v>
      </c>
      <c r="D20185" t="s">
        <v>13</v>
      </c>
      <c r="E20185" t="s">
        <v>14</v>
      </c>
      <c r="F20185" t="s">
        <v>171</v>
      </c>
      <c r="G20185" s="3">
        <v>45251.883437500001</v>
      </c>
      <c r="H20185" s="1">
        <v>267000</v>
      </c>
      <c r="I20185" t="s">
        <v>172</v>
      </c>
      <c r="J20185" t="s">
        <v>4192</v>
      </c>
    </row>
    <row r="20186" spans="1:10">
      <c r="A20186" t="s">
        <v>18</v>
      </c>
      <c r="B20186" t="s">
        <v>539</v>
      </c>
      <c r="C20186" t="s">
        <v>232</v>
      </c>
      <c r="D20186" t="s">
        <v>13</v>
      </c>
      <c r="E20186" t="s">
        <v>14</v>
      </c>
      <c r="F20186" t="s">
        <v>26</v>
      </c>
      <c r="G20186" s="3">
        <v>45190.877974537034</v>
      </c>
      <c r="H20186" s="1">
        <v>137500</v>
      </c>
      <c r="I20186" t="s">
        <v>88</v>
      </c>
      <c r="J20186" t="s">
        <v>10425</v>
      </c>
    </row>
    <row r="20187" spans="1:10">
      <c r="A20187" t="s">
        <v>10</v>
      </c>
      <c r="B20187" t="s">
        <v>2519</v>
      </c>
      <c r="C20187" t="s">
        <v>5814</v>
      </c>
      <c r="D20187" t="s">
        <v>13</v>
      </c>
      <c r="E20187" t="s">
        <v>14</v>
      </c>
      <c r="F20187" t="s">
        <v>601</v>
      </c>
      <c r="G20187" s="3">
        <v>45002.899942129632</v>
      </c>
      <c r="H20187" s="1">
        <v>109500</v>
      </c>
      <c r="I20187" t="s">
        <v>510</v>
      </c>
    </row>
    <row r="20188" spans="1:10">
      <c r="A20188" t="s">
        <v>33</v>
      </c>
      <c r="B20188" t="s">
        <v>29402</v>
      </c>
      <c r="C20188" t="s">
        <v>29403</v>
      </c>
      <c r="D20188" t="s">
        <v>13</v>
      </c>
      <c r="E20188" t="s">
        <v>14</v>
      </c>
      <c r="F20188" t="s">
        <v>26</v>
      </c>
      <c r="G20188" s="3">
        <v>45103.875081018516</v>
      </c>
      <c r="H20188" s="1">
        <v>82500</v>
      </c>
      <c r="I20188" t="s">
        <v>29404</v>
      </c>
      <c r="J20188" t="s">
        <v>613</v>
      </c>
    </row>
    <row r="20189" spans="1:10">
      <c r="A20189" t="s">
        <v>18</v>
      </c>
      <c r="B20189" t="s">
        <v>29405</v>
      </c>
      <c r="C20189" t="s">
        <v>666</v>
      </c>
      <c r="D20189" t="s">
        <v>13</v>
      </c>
      <c r="E20189" t="s">
        <v>14</v>
      </c>
      <c r="F20189" t="s">
        <v>666</v>
      </c>
      <c r="G20189" s="3">
        <v>45168.889074074075</v>
      </c>
      <c r="H20189" s="1">
        <v>147500</v>
      </c>
      <c r="I20189" t="s">
        <v>234</v>
      </c>
      <c r="J20189" t="s">
        <v>29406</v>
      </c>
    </row>
    <row r="20190" spans="1:10">
      <c r="A20190" t="s">
        <v>212</v>
      </c>
      <c r="B20190" t="s">
        <v>27267</v>
      </c>
      <c r="C20190" t="s">
        <v>165</v>
      </c>
      <c r="D20190" t="s">
        <v>13</v>
      </c>
      <c r="E20190" t="s">
        <v>14</v>
      </c>
      <c r="F20190" t="s">
        <v>26</v>
      </c>
      <c r="G20190" s="3">
        <v>45078.892083333332</v>
      </c>
      <c r="H20190" s="1">
        <v>327330</v>
      </c>
      <c r="I20190" t="s">
        <v>2960</v>
      </c>
      <c r="J20190" t="s">
        <v>15013</v>
      </c>
    </row>
    <row r="20191" spans="1:10">
      <c r="A20191" t="s">
        <v>106</v>
      </c>
      <c r="B20191" t="s">
        <v>29407</v>
      </c>
      <c r="C20191" t="s">
        <v>4073</v>
      </c>
      <c r="D20191" t="s">
        <v>13</v>
      </c>
      <c r="E20191" t="s">
        <v>14</v>
      </c>
      <c r="F20191" t="s">
        <v>26</v>
      </c>
      <c r="G20191" s="3">
        <v>45163.907488425924</v>
      </c>
      <c r="H20191" s="1">
        <v>80080</v>
      </c>
      <c r="I20191" t="s">
        <v>29408</v>
      </c>
      <c r="J20191" t="s">
        <v>29409</v>
      </c>
    </row>
    <row r="20192" spans="1:10">
      <c r="A20192" t="s">
        <v>33</v>
      </c>
      <c r="B20192" t="s">
        <v>2148</v>
      </c>
      <c r="C20192" t="s">
        <v>4162</v>
      </c>
      <c r="D20192" t="s">
        <v>13</v>
      </c>
      <c r="E20192" t="s">
        <v>14</v>
      </c>
      <c r="F20192" t="s">
        <v>26</v>
      </c>
      <c r="G20192" s="3">
        <v>45174.875891203701</v>
      </c>
      <c r="H20192" s="1">
        <v>95000</v>
      </c>
      <c r="I20192" t="s">
        <v>186</v>
      </c>
      <c r="J20192" t="s">
        <v>29410</v>
      </c>
    </row>
    <row r="20193" spans="1:10">
      <c r="A20193" t="s">
        <v>212</v>
      </c>
      <c r="B20193" t="s">
        <v>29411</v>
      </c>
      <c r="C20193" t="s">
        <v>614</v>
      </c>
      <c r="D20193" t="s">
        <v>13</v>
      </c>
      <c r="E20193" t="s">
        <v>14</v>
      </c>
      <c r="F20193" t="s">
        <v>608</v>
      </c>
      <c r="G20193" s="3">
        <v>45075.881585648145</v>
      </c>
      <c r="H20193" s="1">
        <v>157500</v>
      </c>
      <c r="I20193" t="s">
        <v>5301</v>
      </c>
      <c r="J20193" t="s">
        <v>29412</v>
      </c>
    </row>
    <row r="20194" spans="1:10">
      <c r="A20194" t="s">
        <v>33</v>
      </c>
      <c r="B20194" t="s">
        <v>364</v>
      </c>
      <c r="C20194" t="s">
        <v>232</v>
      </c>
      <c r="D20194" t="s">
        <v>13</v>
      </c>
      <c r="E20194" t="s">
        <v>14</v>
      </c>
      <c r="F20194" t="s">
        <v>26</v>
      </c>
      <c r="G20194" s="3">
        <v>44994.875011574077</v>
      </c>
      <c r="H20194" s="1">
        <v>102500</v>
      </c>
      <c r="I20194" t="s">
        <v>1961</v>
      </c>
      <c r="J20194" t="s">
        <v>29413</v>
      </c>
    </row>
    <row r="20195" spans="1:10">
      <c r="A20195" t="s">
        <v>212</v>
      </c>
      <c r="B20195" t="s">
        <v>29414</v>
      </c>
      <c r="C20195" t="s">
        <v>161</v>
      </c>
      <c r="D20195" t="s">
        <v>13</v>
      </c>
      <c r="E20195" t="s">
        <v>14</v>
      </c>
      <c r="F20195" t="s">
        <v>162</v>
      </c>
      <c r="G20195" s="3">
        <v>45029.89135416667</v>
      </c>
      <c r="H20195" s="1">
        <v>105300</v>
      </c>
      <c r="I20195" t="s">
        <v>16252</v>
      </c>
      <c r="J20195" t="s">
        <v>2809</v>
      </c>
    </row>
    <row r="20196" spans="1:10">
      <c r="A20196" t="s">
        <v>33</v>
      </c>
      <c r="B20196" t="s">
        <v>33</v>
      </c>
      <c r="C20196" t="s">
        <v>9843</v>
      </c>
      <c r="D20196" t="s">
        <v>13</v>
      </c>
      <c r="E20196" t="s">
        <v>14</v>
      </c>
      <c r="F20196" t="s">
        <v>26</v>
      </c>
      <c r="G20196" s="3">
        <v>45063.875740740739</v>
      </c>
      <c r="H20196" s="1">
        <v>75000</v>
      </c>
      <c r="I20196" t="s">
        <v>88</v>
      </c>
      <c r="J20196" t="s">
        <v>1643</v>
      </c>
    </row>
    <row r="20197" spans="1:10">
      <c r="A20197" t="s">
        <v>33</v>
      </c>
      <c r="B20197" t="s">
        <v>12820</v>
      </c>
      <c r="C20197" t="s">
        <v>536</v>
      </c>
      <c r="D20197" t="s">
        <v>13</v>
      </c>
      <c r="E20197" t="s">
        <v>14</v>
      </c>
      <c r="F20197" t="s">
        <v>26</v>
      </c>
      <c r="G20197" s="3">
        <v>45212.875254629631</v>
      </c>
      <c r="H20197" s="1">
        <v>92527.5</v>
      </c>
      <c r="I20197" t="s">
        <v>29415</v>
      </c>
      <c r="J20197" t="s">
        <v>7214</v>
      </c>
    </row>
    <row r="20198" spans="1:10">
      <c r="A20198" t="s">
        <v>18</v>
      </c>
      <c r="B20198" t="s">
        <v>19345</v>
      </c>
      <c r="C20198" t="s">
        <v>1018</v>
      </c>
      <c r="D20198" t="s">
        <v>13</v>
      </c>
      <c r="E20198" t="s">
        <v>14</v>
      </c>
      <c r="F20198" t="s">
        <v>26</v>
      </c>
      <c r="G20198" s="3">
        <v>45166.879699074074</v>
      </c>
      <c r="H20198" s="1">
        <v>244500</v>
      </c>
      <c r="I20198" t="s">
        <v>120</v>
      </c>
      <c r="J20198" t="s">
        <v>19346</v>
      </c>
    </row>
    <row r="20199" spans="1:10">
      <c r="A20199" t="s">
        <v>33</v>
      </c>
      <c r="B20199" t="s">
        <v>22288</v>
      </c>
      <c r="C20199" t="s">
        <v>2280</v>
      </c>
      <c r="D20199" t="s">
        <v>13</v>
      </c>
      <c r="E20199" t="s">
        <v>14</v>
      </c>
      <c r="F20199" t="s">
        <v>26</v>
      </c>
      <c r="G20199" s="3">
        <v>45126.875694444447</v>
      </c>
      <c r="H20199" s="1">
        <v>105000</v>
      </c>
      <c r="I20199" t="s">
        <v>2281</v>
      </c>
      <c r="J20199" t="s">
        <v>338</v>
      </c>
    </row>
    <row r="20200" spans="1:10">
      <c r="A20200" t="s">
        <v>212</v>
      </c>
      <c r="B20200" t="s">
        <v>212</v>
      </c>
      <c r="C20200" t="s">
        <v>1739</v>
      </c>
      <c r="D20200" t="s">
        <v>13</v>
      </c>
      <c r="E20200" t="s">
        <v>14</v>
      </c>
      <c r="F20200" t="s">
        <v>26</v>
      </c>
      <c r="G20200" s="3">
        <v>45195.87841435185</v>
      </c>
      <c r="H20200" s="1">
        <v>165000</v>
      </c>
      <c r="I20200" t="s">
        <v>29416</v>
      </c>
      <c r="J20200" t="s">
        <v>29417</v>
      </c>
    </row>
    <row r="20201" spans="1:10">
      <c r="A20201" t="s">
        <v>10</v>
      </c>
      <c r="B20201" t="s">
        <v>8025</v>
      </c>
      <c r="C20201" t="s">
        <v>947</v>
      </c>
      <c r="D20201" t="s">
        <v>13</v>
      </c>
      <c r="E20201" t="s">
        <v>14</v>
      </c>
      <c r="F20201" t="s">
        <v>26</v>
      </c>
      <c r="G20201" s="3">
        <v>45015.877418981479</v>
      </c>
      <c r="H20201" s="1">
        <v>140000</v>
      </c>
      <c r="I20201" t="s">
        <v>5520</v>
      </c>
      <c r="J20201" t="s">
        <v>8026</v>
      </c>
    </row>
    <row r="20202" spans="1:10">
      <c r="A20202" t="s">
        <v>18</v>
      </c>
      <c r="B20202" t="s">
        <v>29418</v>
      </c>
      <c r="C20202" t="s">
        <v>411</v>
      </c>
      <c r="D20202" t="s">
        <v>13</v>
      </c>
      <c r="E20202" t="s">
        <v>14</v>
      </c>
      <c r="F20202" t="s">
        <v>411</v>
      </c>
      <c r="G20202" s="3">
        <v>45049.904386574075</v>
      </c>
      <c r="H20202" s="1">
        <v>64800</v>
      </c>
      <c r="I20202" t="s">
        <v>2348</v>
      </c>
      <c r="J20202" t="s">
        <v>1693</v>
      </c>
    </row>
    <row r="20203" spans="1:10">
      <c r="A20203" t="s">
        <v>33</v>
      </c>
      <c r="B20203" t="s">
        <v>29419</v>
      </c>
      <c r="C20203" t="s">
        <v>1059</v>
      </c>
      <c r="D20203" t="s">
        <v>111</v>
      </c>
      <c r="E20203" t="s">
        <v>14</v>
      </c>
      <c r="F20203" t="s">
        <v>26</v>
      </c>
      <c r="G20203" s="3">
        <v>45251.875057870369</v>
      </c>
      <c r="H20203" s="1">
        <v>81953</v>
      </c>
      <c r="I20203" t="s">
        <v>20464</v>
      </c>
      <c r="J20203" t="s">
        <v>20465</v>
      </c>
    </row>
    <row r="20204" spans="1:10">
      <c r="A20204" t="s">
        <v>77</v>
      </c>
      <c r="B20204" t="s">
        <v>20822</v>
      </c>
      <c r="C20204" t="s">
        <v>24</v>
      </c>
      <c r="D20204" t="s">
        <v>13</v>
      </c>
      <c r="E20204" t="s">
        <v>25</v>
      </c>
      <c r="F20204" t="s">
        <v>26</v>
      </c>
      <c r="G20204" s="3">
        <v>45196.875509259262</v>
      </c>
      <c r="H20204" s="1">
        <v>95850</v>
      </c>
      <c r="I20204" t="s">
        <v>202</v>
      </c>
      <c r="J20204" t="s">
        <v>29420</v>
      </c>
    </row>
    <row r="20205" spans="1:10">
      <c r="A20205" t="s">
        <v>33</v>
      </c>
      <c r="B20205" t="s">
        <v>1642</v>
      </c>
      <c r="C20205" t="s">
        <v>75</v>
      </c>
      <c r="D20205" t="s">
        <v>13</v>
      </c>
      <c r="E20205" t="s">
        <v>14</v>
      </c>
      <c r="F20205" t="s">
        <v>26</v>
      </c>
      <c r="G20205" s="3">
        <v>45119.875462962962</v>
      </c>
      <c r="H20205" s="1">
        <v>110900</v>
      </c>
      <c r="I20205" t="s">
        <v>22002</v>
      </c>
      <c r="J20205" t="s">
        <v>3760</v>
      </c>
    </row>
    <row r="20206" spans="1:10">
      <c r="A20206" t="s">
        <v>18</v>
      </c>
      <c r="B20206" t="s">
        <v>7909</v>
      </c>
      <c r="C20206" t="s">
        <v>7345</v>
      </c>
      <c r="D20206" t="s">
        <v>13</v>
      </c>
      <c r="E20206" t="s">
        <v>14</v>
      </c>
      <c r="F20206" t="s">
        <v>26</v>
      </c>
      <c r="G20206" s="3">
        <v>45098.881851851853</v>
      </c>
      <c r="H20206" s="1">
        <v>174720</v>
      </c>
      <c r="I20206" t="s">
        <v>2718</v>
      </c>
      <c r="J20206" t="s">
        <v>2719</v>
      </c>
    </row>
    <row r="20207" spans="1:10">
      <c r="A20207" t="s">
        <v>33</v>
      </c>
      <c r="B20207" t="s">
        <v>33</v>
      </c>
      <c r="C20207" t="s">
        <v>119</v>
      </c>
      <c r="D20207" t="s">
        <v>13</v>
      </c>
      <c r="E20207" t="s">
        <v>14</v>
      </c>
      <c r="F20207" t="s">
        <v>26</v>
      </c>
      <c r="G20207" s="3">
        <v>45051.875115740739</v>
      </c>
      <c r="H20207" s="1">
        <v>80000</v>
      </c>
      <c r="I20207" t="s">
        <v>366</v>
      </c>
    </row>
    <row r="20208" spans="1:10">
      <c r="A20208" t="s">
        <v>18</v>
      </c>
      <c r="B20208" t="s">
        <v>29421</v>
      </c>
      <c r="C20208" t="s">
        <v>3066</v>
      </c>
      <c r="D20208" t="s">
        <v>100</v>
      </c>
      <c r="E20208" t="s">
        <v>14</v>
      </c>
      <c r="F20208" t="s">
        <v>20</v>
      </c>
      <c r="G20208" s="3">
        <v>45124.947175925925</v>
      </c>
      <c r="H20208" s="1">
        <v>100000</v>
      </c>
      <c r="I20208" t="s">
        <v>20211</v>
      </c>
      <c r="J20208" t="s">
        <v>20212</v>
      </c>
    </row>
    <row r="20209" spans="1:10">
      <c r="A20209" t="s">
        <v>73</v>
      </c>
      <c r="B20209" t="s">
        <v>73</v>
      </c>
      <c r="C20209" t="s">
        <v>26</v>
      </c>
      <c r="D20209" t="s">
        <v>13</v>
      </c>
      <c r="E20209" t="s">
        <v>14</v>
      </c>
      <c r="F20209" t="s">
        <v>26</v>
      </c>
      <c r="G20209" s="3">
        <v>45272.888692129629</v>
      </c>
      <c r="H20209" s="1">
        <v>142200</v>
      </c>
      <c r="I20209" t="s">
        <v>2946</v>
      </c>
      <c r="J20209" t="s">
        <v>29422</v>
      </c>
    </row>
    <row r="20210" spans="1:10">
      <c r="A20210" t="s">
        <v>10</v>
      </c>
      <c r="B20210" t="s">
        <v>29423</v>
      </c>
      <c r="D20210" t="s">
        <v>13</v>
      </c>
      <c r="E20210" t="s">
        <v>14</v>
      </c>
      <c r="F20210" t="s">
        <v>26</v>
      </c>
      <c r="G20210" s="3">
        <v>45189.876585648148</v>
      </c>
      <c r="H20210" s="1">
        <v>215000</v>
      </c>
      <c r="I20210" t="s">
        <v>15133</v>
      </c>
    </row>
    <row r="20211" spans="1:10">
      <c r="A20211" t="s">
        <v>18</v>
      </c>
      <c r="B20211" t="s">
        <v>18</v>
      </c>
      <c r="C20211" t="s">
        <v>201</v>
      </c>
      <c r="D20211" t="s">
        <v>13</v>
      </c>
      <c r="E20211" t="s">
        <v>14</v>
      </c>
      <c r="F20211" t="s">
        <v>26</v>
      </c>
      <c r="G20211" s="3">
        <v>44938.880810185183</v>
      </c>
      <c r="H20211" s="1">
        <v>87500</v>
      </c>
      <c r="I20211" t="s">
        <v>685</v>
      </c>
      <c r="J20211" t="s">
        <v>29424</v>
      </c>
    </row>
    <row r="20212" spans="1:10">
      <c r="A20212" t="s">
        <v>106</v>
      </c>
      <c r="B20212" t="s">
        <v>29425</v>
      </c>
      <c r="C20212" t="s">
        <v>201</v>
      </c>
      <c r="D20212" t="s">
        <v>13</v>
      </c>
      <c r="E20212" t="s">
        <v>14</v>
      </c>
      <c r="F20212" t="s">
        <v>26</v>
      </c>
      <c r="G20212" s="3">
        <v>45229.913032407407</v>
      </c>
      <c r="H20212" s="1">
        <v>87500</v>
      </c>
      <c r="I20212" t="s">
        <v>29426</v>
      </c>
      <c r="J20212" t="s">
        <v>29427</v>
      </c>
    </row>
    <row r="20213" spans="1:10">
      <c r="A20213" t="s">
        <v>10</v>
      </c>
      <c r="B20213" t="s">
        <v>29428</v>
      </c>
      <c r="C20213" t="s">
        <v>521</v>
      </c>
      <c r="D20213" t="s">
        <v>13</v>
      </c>
      <c r="E20213" t="s">
        <v>14</v>
      </c>
      <c r="F20213" t="s">
        <v>26</v>
      </c>
      <c r="G20213" s="3">
        <v>45267.87771990741</v>
      </c>
      <c r="H20213" s="1">
        <v>155000</v>
      </c>
      <c r="I20213" t="s">
        <v>29429</v>
      </c>
      <c r="J20213" t="s">
        <v>3812</v>
      </c>
    </row>
    <row r="20214" spans="1:10">
      <c r="A20214" t="s">
        <v>18</v>
      </c>
      <c r="B20214" t="s">
        <v>188</v>
      </c>
      <c r="C20214" t="s">
        <v>75</v>
      </c>
      <c r="D20214" t="s">
        <v>13</v>
      </c>
      <c r="E20214" t="s">
        <v>14</v>
      </c>
      <c r="F20214" t="s">
        <v>26</v>
      </c>
      <c r="G20214" s="3">
        <v>44939.877164351848</v>
      </c>
      <c r="H20214" s="1">
        <v>99150</v>
      </c>
      <c r="I20214" t="s">
        <v>2475</v>
      </c>
      <c r="J20214" t="s">
        <v>932</v>
      </c>
    </row>
    <row r="20215" spans="1:10">
      <c r="A20215" t="s">
        <v>212</v>
      </c>
      <c r="B20215" t="s">
        <v>29430</v>
      </c>
      <c r="C20215" t="s">
        <v>1291</v>
      </c>
      <c r="D20215" t="s">
        <v>13</v>
      </c>
      <c r="E20215" t="s">
        <v>14</v>
      </c>
      <c r="F20215" t="s">
        <v>26</v>
      </c>
      <c r="G20215" s="3">
        <v>45013.880104166667</v>
      </c>
      <c r="H20215" s="1">
        <v>140000</v>
      </c>
      <c r="I20215" t="s">
        <v>5322</v>
      </c>
      <c r="J20215" t="s">
        <v>29431</v>
      </c>
    </row>
    <row r="20216" spans="1:10">
      <c r="A20216" t="s">
        <v>135</v>
      </c>
      <c r="B20216" t="s">
        <v>29432</v>
      </c>
      <c r="C20216" t="s">
        <v>24</v>
      </c>
      <c r="D20216" t="s">
        <v>13</v>
      </c>
      <c r="E20216" t="s">
        <v>25</v>
      </c>
      <c r="F20216" t="s">
        <v>26</v>
      </c>
      <c r="G20216" s="3">
        <v>45127.87641203704</v>
      </c>
      <c r="H20216" s="1">
        <v>174000</v>
      </c>
      <c r="I20216" t="s">
        <v>3645</v>
      </c>
      <c r="J20216" t="s">
        <v>29433</v>
      </c>
    </row>
    <row r="20217" spans="1:10">
      <c r="A20217" t="s">
        <v>10</v>
      </c>
      <c r="B20217" t="s">
        <v>10</v>
      </c>
      <c r="C20217" t="s">
        <v>23460</v>
      </c>
      <c r="D20217" t="s">
        <v>13</v>
      </c>
      <c r="E20217" t="s">
        <v>14</v>
      </c>
      <c r="F20217" t="s">
        <v>1953</v>
      </c>
      <c r="G20217" s="3">
        <v>45114.887094907404</v>
      </c>
      <c r="H20217" s="1">
        <v>157500</v>
      </c>
      <c r="I20217" t="s">
        <v>23461</v>
      </c>
      <c r="J20217" t="s">
        <v>29434</v>
      </c>
    </row>
    <row r="20218" spans="1:10">
      <c r="A20218" t="s">
        <v>33</v>
      </c>
      <c r="B20218" t="s">
        <v>29435</v>
      </c>
      <c r="D20218" t="s">
        <v>13</v>
      </c>
      <c r="E20218" t="s">
        <v>14</v>
      </c>
      <c r="F20218" t="s">
        <v>26</v>
      </c>
      <c r="G20218" s="3">
        <v>45211.875115740739</v>
      </c>
      <c r="H20218" s="1">
        <v>125000</v>
      </c>
      <c r="I20218" t="s">
        <v>29436</v>
      </c>
      <c r="J20218" t="s">
        <v>4097</v>
      </c>
    </row>
    <row r="20219" spans="1:10">
      <c r="A20219" t="s">
        <v>10</v>
      </c>
      <c r="B20219" t="s">
        <v>25894</v>
      </c>
      <c r="C20219" t="s">
        <v>75</v>
      </c>
      <c r="D20219" t="s">
        <v>13</v>
      </c>
      <c r="E20219" t="s">
        <v>14</v>
      </c>
      <c r="F20219" t="s">
        <v>26</v>
      </c>
      <c r="G20219" s="3">
        <v>45097.877118055556</v>
      </c>
      <c r="H20219" s="1">
        <v>147500</v>
      </c>
      <c r="I20219" t="s">
        <v>8535</v>
      </c>
      <c r="J20219" t="s">
        <v>1334</v>
      </c>
    </row>
    <row r="20220" spans="1:10">
      <c r="A20220" t="s">
        <v>73</v>
      </c>
      <c r="B20220" t="s">
        <v>29437</v>
      </c>
      <c r="C20220" t="s">
        <v>24</v>
      </c>
      <c r="D20220" t="s">
        <v>13</v>
      </c>
      <c r="E20220" t="s">
        <v>25</v>
      </c>
      <c r="F20220" t="s">
        <v>20</v>
      </c>
      <c r="G20220" s="3">
        <v>45099.916481481479</v>
      </c>
      <c r="H20220" s="1">
        <v>140000</v>
      </c>
      <c r="I20220" t="s">
        <v>516</v>
      </c>
      <c r="J20220" t="s">
        <v>29438</v>
      </c>
    </row>
    <row r="20221" spans="1:10">
      <c r="A20221" t="s">
        <v>33</v>
      </c>
      <c r="B20221" t="s">
        <v>17970</v>
      </c>
      <c r="C20221" t="s">
        <v>5358</v>
      </c>
      <c r="D20221" t="s">
        <v>13</v>
      </c>
      <c r="E20221" t="s">
        <v>14</v>
      </c>
      <c r="F20221" t="s">
        <v>26</v>
      </c>
      <c r="G20221" s="3">
        <v>44966.875555555554</v>
      </c>
      <c r="H20221" s="1">
        <v>82000</v>
      </c>
      <c r="I20221" t="s">
        <v>29439</v>
      </c>
      <c r="J20221" t="s">
        <v>316</v>
      </c>
    </row>
    <row r="20222" spans="1:10">
      <c r="A20222" t="s">
        <v>33</v>
      </c>
      <c r="B20222" t="s">
        <v>943</v>
      </c>
      <c r="C20222" t="s">
        <v>4745</v>
      </c>
      <c r="D20222" t="s">
        <v>13</v>
      </c>
      <c r="E20222" t="s">
        <v>14</v>
      </c>
      <c r="F20222" t="s">
        <v>26</v>
      </c>
      <c r="G20222" s="3">
        <v>44939.876886574071</v>
      </c>
      <c r="H20222" s="1">
        <v>55000</v>
      </c>
      <c r="I20222" t="s">
        <v>4501</v>
      </c>
      <c r="J20222" t="s">
        <v>46</v>
      </c>
    </row>
    <row r="20223" spans="1:10">
      <c r="A20223" t="s">
        <v>18</v>
      </c>
      <c r="B20223" t="s">
        <v>29440</v>
      </c>
      <c r="C20223" t="s">
        <v>10651</v>
      </c>
      <c r="D20223" t="s">
        <v>13</v>
      </c>
      <c r="E20223" t="s">
        <v>14</v>
      </c>
      <c r="F20223" t="s">
        <v>10652</v>
      </c>
      <c r="G20223" s="3">
        <v>45002.907083333332</v>
      </c>
      <c r="H20223" s="1">
        <v>96773</v>
      </c>
      <c r="I20223" t="s">
        <v>29441</v>
      </c>
      <c r="J20223" t="s">
        <v>29442</v>
      </c>
    </row>
    <row r="20224" spans="1:10">
      <c r="A20224" t="s">
        <v>10</v>
      </c>
      <c r="B20224" t="s">
        <v>9772</v>
      </c>
      <c r="C20224" t="s">
        <v>16826</v>
      </c>
      <c r="D20224" t="s">
        <v>13</v>
      </c>
      <c r="E20224" t="s">
        <v>14</v>
      </c>
      <c r="F20224" t="s">
        <v>681</v>
      </c>
      <c r="G20224" s="3">
        <v>44981.904872685183</v>
      </c>
      <c r="H20224" s="1">
        <v>105300</v>
      </c>
      <c r="I20224" t="s">
        <v>1631</v>
      </c>
      <c r="J20224" t="s">
        <v>214</v>
      </c>
    </row>
    <row r="20225" spans="1:10">
      <c r="A20225" t="s">
        <v>10</v>
      </c>
      <c r="B20225" t="s">
        <v>29443</v>
      </c>
      <c r="C20225" t="s">
        <v>1517</v>
      </c>
      <c r="D20225" t="s">
        <v>13</v>
      </c>
      <c r="E20225" t="s">
        <v>14</v>
      </c>
      <c r="F20225" t="s">
        <v>20</v>
      </c>
      <c r="G20225" s="3">
        <v>45033.900335648148</v>
      </c>
      <c r="H20225" s="1">
        <v>190000</v>
      </c>
      <c r="I20225" t="s">
        <v>4293</v>
      </c>
      <c r="J20225" t="s">
        <v>29444</v>
      </c>
    </row>
    <row r="20226" spans="1:10">
      <c r="A20226" t="s">
        <v>18</v>
      </c>
      <c r="B20226" t="s">
        <v>29445</v>
      </c>
      <c r="C20226" t="s">
        <v>170</v>
      </c>
      <c r="D20226" t="s">
        <v>13</v>
      </c>
      <c r="E20226" t="s">
        <v>14</v>
      </c>
      <c r="F20226" t="s">
        <v>171</v>
      </c>
      <c r="G20226" s="3">
        <v>45009.887314814812</v>
      </c>
      <c r="H20226" s="1">
        <v>79200</v>
      </c>
      <c r="I20226" t="s">
        <v>10352</v>
      </c>
      <c r="J20226" t="s">
        <v>29446</v>
      </c>
    </row>
    <row r="20227" spans="1:10">
      <c r="A20227" t="s">
        <v>212</v>
      </c>
      <c r="B20227" t="s">
        <v>5953</v>
      </c>
      <c r="C20227" t="s">
        <v>5814</v>
      </c>
      <c r="D20227" t="s">
        <v>13</v>
      </c>
      <c r="E20227" t="s">
        <v>14</v>
      </c>
      <c r="F20227" t="s">
        <v>601</v>
      </c>
      <c r="G20227" s="3">
        <v>44946.919803240744</v>
      </c>
      <c r="H20227" s="1">
        <v>157500</v>
      </c>
      <c r="I20227" t="s">
        <v>4409</v>
      </c>
      <c r="J20227" t="s">
        <v>29447</v>
      </c>
    </row>
    <row r="20228" spans="1:10">
      <c r="A20228" t="s">
        <v>73</v>
      </c>
      <c r="B20228" t="s">
        <v>29448</v>
      </c>
      <c r="C20228" t="s">
        <v>733</v>
      </c>
      <c r="D20228" t="s">
        <v>13</v>
      </c>
      <c r="E20228" t="s">
        <v>14</v>
      </c>
      <c r="F20228" t="s">
        <v>509</v>
      </c>
      <c r="G20228" s="3">
        <v>45155.892592592594</v>
      </c>
      <c r="H20228" s="1">
        <v>89100</v>
      </c>
      <c r="I20228" t="s">
        <v>12379</v>
      </c>
      <c r="J20228" t="s">
        <v>12380</v>
      </c>
    </row>
    <row r="20229" spans="1:10">
      <c r="A20229" t="s">
        <v>10</v>
      </c>
      <c r="B20229" t="s">
        <v>10</v>
      </c>
      <c r="C20229" t="s">
        <v>29449</v>
      </c>
      <c r="D20229" t="s">
        <v>13</v>
      </c>
      <c r="E20229" t="s">
        <v>14</v>
      </c>
      <c r="F20229" t="s">
        <v>26</v>
      </c>
      <c r="G20229" s="3">
        <v>45055.881701388891</v>
      </c>
      <c r="H20229" s="1">
        <v>174620</v>
      </c>
      <c r="I20229" t="s">
        <v>13040</v>
      </c>
      <c r="J20229" t="s">
        <v>316</v>
      </c>
    </row>
    <row r="20230" spans="1:10">
      <c r="A20230" t="s">
        <v>33</v>
      </c>
      <c r="B20230" t="s">
        <v>33</v>
      </c>
      <c r="C20230" t="s">
        <v>6690</v>
      </c>
      <c r="D20230" t="s">
        <v>13</v>
      </c>
      <c r="E20230" t="s">
        <v>14</v>
      </c>
      <c r="F20230" t="s">
        <v>6691</v>
      </c>
      <c r="G20230" s="3">
        <v>45282.887175925927</v>
      </c>
      <c r="H20230" s="1">
        <v>75067.5</v>
      </c>
      <c r="I20230" t="s">
        <v>7143</v>
      </c>
      <c r="J20230" t="s">
        <v>12617</v>
      </c>
    </row>
    <row r="20231" spans="1:10">
      <c r="A20231" t="s">
        <v>33</v>
      </c>
      <c r="B20231" t="s">
        <v>29450</v>
      </c>
      <c r="D20231" t="s">
        <v>13</v>
      </c>
      <c r="E20231" t="s">
        <v>14</v>
      </c>
      <c r="F20231" t="s">
        <v>26</v>
      </c>
      <c r="G20231" s="3">
        <v>45030.875069444446</v>
      </c>
      <c r="H20231" s="1">
        <v>90460.109375</v>
      </c>
      <c r="I20231" t="s">
        <v>29100</v>
      </c>
      <c r="J20231" t="s">
        <v>29451</v>
      </c>
    </row>
    <row r="20232" spans="1:10">
      <c r="A20232" t="s">
        <v>135</v>
      </c>
      <c r="B20232" t="s">
        <v>9549</v>
      </c>
      <c r="C20232" t="s">
        <v>232</v>
      </c>
      <c r="D20232" t="s">
        <v>13</v>
      </c>
      <c r="E20232" t="s">
        <v>14</v>
      </c>
      <c r="F20232" t="s">
        <v>26</v>
      </c>
      <c r="G20232" s="3">
        <v>45105.875081018516</v>
      </c>
      <c r="H20232" s="1">
        <v>102500</v>
      </c>
      <c r="I20232" t="s">
        <v>9550</v>
      </c>
      <c r="J20232" t="s">
        <v>9551</v>
      </c>
    </row>
    <row r="20233" spans="1:10">
      <c r="A20233" t="s">
        <v>73</v>
      </c>
      <c r="B20233" t="s">
        <v>22870</v>
      </c>
      <c r="C20233" t="s">
        <v>24</v>
      </c>
      <c r="D20233" t="s">
        <v>13</v>
      </c>
      <c r="E20233" t="s">
        <v>25</v>
      </c>
      <c r="F20233" t="s">
        <v>26</v>
      </c>
      <c r="G20233" s="3">
        <v>45163.882754629631</v>
      </c>
      <c r="H20233" s="1">
        <v>168500</v>
      </c>
      <c r="I20233" t="s">
        <v>16714</v>
      </c>
      <c r="J20233" t="s">
        <v>29452</v>
      </c>
    </row>
    <row r="20234" spans="1:10">
      <c r="A20234" t="s">
        <v>18</v>
      </c>
      <c r="B20234" t="s">
        <v>8475</v>
      </c>
      <c r="C20234" t="s">
        <v>19</v>
      </c>
      <c r="D20234" t="s">
        <v>13</v>
      </c>
      <c r="E20234" t="s">
        <v>14</v>
      </c>
      <c r="F20234" t="s">
        <v>20</v>
      </c>
      <c r="G20234" s="3">
        <v>45125.932210648149</v>
      </c>
      <c r="H20234" s="1">
        <v>69300</v>
      </c>
      <c r="I20234" t="s">
        <v>729</v>
      </c>
      <c r="J20234" t="s">
        <v>11782</v>
      </c>
    </row>
    <row r="20235" spans="1:10">
      <c r="A20235" t="s">
        <v>10</v>
      </c>
      <c r="B20235" t="s">
        <v>20827</v>
      </c>
      <c r="C20235" t="s">
        <v>177</v>
      </c>
      <c r="D20235" t="s">
        <v>13</v>
      </c>
      <c r="E20235" t="s">
        <v>14</v>
      </c>
      <c r="F20235" t="s">
        <v>26</v>
      </c>
      <c r="G20235" s="3">
        <v>45085.892222222225</v>
      </c>
      <c r="H20235" s="1">
        <v>145000</v>
      </c>
      <c r="I20235" t="s">
        <v>20828</v>
      </c>
      <c r="J20235" t="s">
        <v>20829</v>
      </c>
    </row>
    <row r="20236" spans="1:10">
      <c r="A20236" t="s">
        <v>33</v>
      </c>
      <c r="B20236" t="s">
        <v>5800</v>
      </c>
      <c r="C20236" t="s">
        <v>1175</v>
      </c>
      <c r="D20236" t="s">
        <v>13</v>
      </c>
      <c r="E20236" t="s">
        <v>14</v>
      </c>
      <c r="F20236" t="s">
        <v>26</v>
      </c>
      <c r="G20236" s="3">
        <v>45113.875300925924</v>
      </c>
      <c r="H20236" s="1">
        <v>77000</v>
      </c>
      <c r="I20236" t="s">
        <v>29453</v>
      </c>
      <c r="J20236" t="s">
        <v>29454</v>
      </c>
    </row>
    <row r="20237" spans="1:10">
      <c r="A20237" t="s">
        <v>10</v>
      </c>
      <c r="B20237" t="s">
        <v>10</v>
      </c>
      <c r="D20237" t="s">
        <v>13</v>
      </c>
      <c r="E20237" t="s">
        <v>14</v>
      </c>
      <c r="F20237" t="s">
        <v>26</v>
      </c>
      <c r="G20237" s="3">
        <v>44974.87740740741</v>
      </c>
      <c r="H20237" s="1">
        <v>140000</v>
      </c>
      <c r="I20237" t="s">
        <v>335</v>
      </c>
      <c r="J20237" t="s">
        <v>1334</v>
      </c>
    </row>
    <row r="20238" spans="1:10">
      <c r="A20238" t="s">
        <v>212</v>
      </c>
      <c r="B20238" t="s">
        <v>29455</v>
      </c>
      <c r="C20238" t="s">
        <v>24</v>
      </c>
      <c r="D20238" t="s">
        <v>13</v>
      </c>
      <c r="E20238" t="s">
        <v>25</v>
      </c>
      <c r="F20238" t="s">
        <v>26</v>
      </c>
      <c r="G20238" s="3">
        <v>45093.888912037037</v>
      </c>
      <c r="H20238" s="1">
        <v>147500</v>
      </c>
      <c r="I20238" t="s">
        <v>10991</v>
      </c>
      <c r="J20238" t="s">
        <v>29456</v>
      </c>
    </row>
    <row r="20239" spans="1:10">
      <c r="A20239" t="s">
        <v>33</v>
      </c>
      <c r="B20239" t="s">
        <v>29457</v>
      </c>
      <c r="C20239" t="s">
        <v>9843</v>
      </c>
      <c r="D20239" t="s">
        <v>13</v>
      </c>
      <c r="E20239" t="s">
        <v>14</v>
      </c>
      <c r="F20239" t="s">
        <v>26</v>
      </c>
      <c r="G20239" s="3">
        <v>45002.876018518517</v>
      </c>
      <c r="H20239" s="1">
        <v>71000</v>
      </c>
      <c r="I20239" t="s">
        <v>9844</v>
      </c>
      <c r="J20239" t="s">
        <v>9845</v>
      </c>
    </row>
    <row r="20240" spans="1:10">
      <c r="A20240" t="s">
        <v>33</v>
      </c>
      <c r="B20240" t="s">
        <v>29458</v>
      </c>
      <c r="C20240" t="s">
        <v>232</v>
      </c>
      <c r="D20240" t="s">
        <v>100</v>
      </c>
      <c r="E20240" t="s">
        <v>14</v>
      </c>
      <c r="F20240" t="s">
        <v>26</v>
      </c>
      <c r="G20240" s="3">
        <v>44976.874988425923</v>
      </c>
      <c r="H20240" s="1">
        <v>65000</v>
      </c>
      <c r="I20240" t="s">
        <v>29459</v>
      </c>
      <c r="J20240" t="s">
        <v>29460</v>
      </c>
    </row>
    <row r="20241" spans="1:10">
      <c r="A20241" t="s">
        <v>10</v>
      </c>
      <c r="B20241" t="s">
        <v>29461</v>
      </c>
      <c r="C20241" t="s">
        <v>798</v>
      </c>
      <c r="D20241" t="s">
        <v>13</v>
      </c>
      <c r="E20241" t="s">
        <v>14</v>
      </c>
      <c r="F20241" t="s">
        <v>26</v>
      </c>
      <c r="G20241" s="3">
        <v>45121.912951388891</v>
      </c>
      <c r="H20241" s="1">
        <v>128419.5</v>
      </c>
      <c r="I20241" t="s">
        <v>10477</v>
      </c>
      <c r="J20241" t="s">
        <v>29462</v>
      </c>
    </row>
    <row r="20242" spans="1:10">
      <c r="A20242" t="s">
        <v>33</v>
      </c>
      <c r="B20242" t="s">
        <v>1240</v>
      </c>
      <c r="C20242" t="s">
        <v>24</v>
      </c>
      <c r="D20242" t="s">
        <v>13</v>
      </c>
      <c r="E20242" t="s">
        <v>25</v>
      </c>
      <c r="F20242" t="s">
        <v>26</v>
      </c>
      <c r="G20242" s="3">
        <v>44932.876805555556</v>
      </c>
      <c r="H20242" s="1">
        <v>62500</v>
      </c>
      <c r="I20242" t="s">
        <v>5698</v>
      </c>
      <c r="J20242" t="s">
        <v>29463</v>
      </c>
    </row>
    <row r="20243" spans="1:10">
      <c r="A20243" t="s">
        <v>212</v>
      </c>
      <c r="B20243" t="s">
        <v>29125</v>
      </c>
      <c r="C20243" t="s">
        <v>24</v>
      </c>
      <c r="D20243" t="s">
        <v>13</v>
      </c>
      <c r="E20243" t="s">
        <v>25</v>
      </c>
      <c r="F20243" t="s">
        <v>26</v>
      </c>
      <c r="G20243" s="3">
        <v>44960.879166666666</v>
      </c>
      <c r="H20243" s="1">
        <v>185000</v>
      </c>
      <c r="I20243" t="s">
        <v>10727</v>
      </c>
      <c r="J20243" t="s">
        <v>4019</v>
      </c>
    </row>
    <row r="20244" spans="1:10">
      <c r="A20244" t="s">
        <v>18</v>
      </c>
      <c r="B20244" t="s">
        <v>27646</v>
      </c>
      <c r="C20244" t="s">
        <v>15371</v>
      </c>
      <c r="D20244" t="s">
        <v>13</v>
      </c>
      <c r="E20244" t="s">
        <v>14</v>
      </c>
      <c r="F20244" t="s">
        <v>49</v>
      </c>
      <c r="G20244" s="3">
        <v>44986.889085648145</v>
      </c>
      <c r="H20244" s="1">
        <v>98283</v>
      </c>
      <c r="I20244" t="s">
        <v>510</v>
      </c>
      <c r="J20244" t="s">
        <v>29464</v>
      </c>
    </row>
    <row r="20245" spans="1:10">
      <c r="A20245" t="s">
        <v>33</v>
      </c>
      <c r="B20245" t="s">
        <v>33</v>
      </c>
      <c r="C20245" t="s">
        <v>8363</v>
      </c>
      <c r="D20245" t="s">
        <v>13</v>
      </c>
      <c r="E20245" t="s">
        <v>14</v>
      </c>
      <c r="F20245" t="s">
        <v>26</v>
      </c>
      <c r="G20245" s="3">
        <v>45183.875810185185</v>
      </c>
      <c r="H20245" s="1">
        <v>120000</v>
      </c>
      <c r="I20245" t="s">
        <v>186</v>
      </c>
      <c r="J20245" t="s">
        <v>19134</v>
      </c>
    </row>
    <row r="20246" spans="1:10">
      <c r="A20246" t="s">
        <v>33</v>
      </c>
      <c r="B20246" t="s">
        <v>1843</v>
      </c>
      <c r="C20246" t="s">
        <v>342</v>
      </c>
      <c r="D20246" t="s">
        <v>13</v>
      </c>
      <c r="E20246" t="s">
        <v>14</v>
      </c>
      <c r="F20246" t="s">
        <v>26</v>
      </c>
      <c r="G20246" s="3">
        <v>44966.876493055555</v>
      </c>
      <c r="H20246" s="1">
        <v>70000</v>
      </c>
      <c r="I20246" t="s">
        <v>366</v>
      </c>
      <c r="J20246" t="s">
        <v>16599</v>
      </c>
    </row>
    <row r="20247" spans="1:10">
      <c r="A20247" t="s">
        <v>33</v>
      </c>
      <c r="B20247" t="s">
        <v>33</v>
      </c>
      <c r="C20247" t="s">
        <v>119</v>
      </c>
      <c r="D20247" t="s">
        <v>13</v>
      </c>
      <c r="E20247" t="s">
        <v>14</v>
      </c>
      <c r="F20247" t="s">
        <v>26</v>
      </c>
      <c r="G20247" s="3">
        <v>44946.875451388885</v>
      </c>
      <c r="H20247" s="1">
        <v>74801.5</v>
      </c>
      <c r="I20247" t="s">
        <v>29465</v>
      </c>
      <c r="J20247" t="s">
        <v>29466</v>
      </c>
    </row>
    <row r="20248" spans="1:10">
      <c r="A20248" t="s">
        <v>135</v>
      </c>
      <c r="B20248" t="s">
        <v>29467</v>
      </c>
      <c r="C20248" t="s">
        <v>2114</v>
      </c>
      <c r="D20248" t="s">
        <v>13</v>
      </c>
      <c r="E20248" t="s">
        <v>14</v>
      </c>
      <c r="F20248" t="s">
        <v>26</v>
      </c>
      <c r="G20248" s="3">
        <v>45128.876111111109</v>
      </c>
      <c r="H20248" s="1">
        <v>120000</v>
      </c>
      <c r="I20248" t="s">
        <v>23663</v>
      </c>
      <c r="J20248" t="s">
        <v>1346</v>
      </c>
    </row>
    <row r="20249" spans="1:10">
      <c r="A20249" t="s">
        <v>10</v>
      </c>
      <c r="B20249" t="s">
        <v>398</v>
      </c>
      <c r="C20249" t="s">
        <v>232</v>
      </c>
      <c r="D20249" t="s">
        <v>13</v>
      </c>
      <c r="E20249" t="s">
        <v>14</v>
      </c>
      <c r="F20249" t="s">
        <v>26</v>
      </c>
      <c r="G20249" s="3">
        <v>44984.876342592594</v>
      </c>
      <c r="H20249" s="1">
        <v>160000</v>
      </c>
      <c r="I20249" t="s">
        <v>29468</v>
      </c>
      <c r="J20249" t="s">
        <v>29469</v>
      </c>
    </row>
    <row r="20250" spans="1:10">
      <c r="A20250" t="s">
        <v>10</v>
      </c>
      <c r="B20250" t="s">
        <v>398</v>
      </c>
      <c r="C20250" t="s">
        <v>119</v>
      </c>
      <c r="D20250" t="s">
        <v>13</v>
      </c>
      <c r="E20250" t="s">
        <v>14</v>
      </c>
      <c r="F20250" t="s">
        <v>26</v>
      </c>
      <c r="G20250" s="3">
        <v>45152.909201388888</v>
      </c>
      <c r="H20250" s="1">
        <v>192728</v>
      </c>
      <c r="I20250" t="s">
        <v>29470</v>
      </c>
      <c r="J20250" t="s">
        <v>29471</v>
      </c>
    </row>
    <row r="20251" spans="1:10">
      <c r="A20251" t="s">
        <v>18</v>
      </c>
      <c r="B20251" t="s">
        <v>7109</v>
      </c>
      <c r="C20251" t="s">
        <v>29472</v>
      </c>
      <c r="D20251" t="s">
        <v>13</v>
      </c>
      <c r="E20251" t="s">
        <v>14</v>
      </c>
      <c r="F20251" t="s">
        <v>26</v>
      </c>
      <c r="G20251" s="3">
        <v>45190.877650462964</v>
      </c>
      <c r="H20251" s="1">
        <v>70000</v>
      </c>
      <c r="I20251" t="s">
        <v>366</v>
      </c>
    </row>
    <row r="20252" spans="1:10">
      <c r="A20252" t="s">
        <v>33</v>
      </c>
      <c r="B20252" t="s">
        <v>23065</v>
      </c>
      <c r="C20252" t="s">
        <v>536</v>
      </c>
      <c r="D20252" t="s">
        <v>13</v>
      </c>
      <c r="E20252" t="s">
        <v>14</v>
      </c>
      <c r="F20252" t="s">
        <v>26</v>
      </c>
      <c r="G20252" s="3">
        <v>45159.875335648147</v>
      </c>
      <c r="H20252" s="1">
        <v>109159</v>
      </c>
      <c r="I20252" t="s">
        <v>1372</v>
      </c>
      <c r="J20252" t="s">
        <v>538</v>
      </c>
    </row>
    <row r="20253" spans="1:10">
      <c r="A20253" t="s">
        <v>106</v>
      </c>
      <c r="B20253" t="s">
        <v>29473</v>
      </c>
      <c r="C20253" t="s">
        <v>786</v>
      </c>
      <c r="D20253" t="s">
        <v>13</v>
      </c>
      <c r="E20253" t="s">
        <v>14</v>
      </c>
      <c r="F20253" t="s">
        <v>198</v>
      </c>
      <c r="G20253" s="3">
        <v>44970.895937499998</v>
      </c>
      <c r="H20253" s="1">
        <v>56700</v>
      </c>
      <c r="I20253" t="s">
        <v>172</v>
      </c>
      <c r="J20253" t="s">
        <v>919</v>
      </c>
    </row>
    <row r="20254" spans="1:10">
      <c r="A20254" t="s">
        <v>10</v>
      </c>
      <c r="B20254" t="s">
        <v>1430</v>
      </c>
      <c r="C20254" t="s">
        <v>26</v>
      </c>
      <c r="D20254" t="s">
        <v>13</v>
      </c>
      <c r="E20254" t="s">
        <v>14</v>
      </c>
      <c r="F20254" t="s">
        <v>26</v>
      </c>
      <c r="G20254" s="3">
        <v>44938.879432870373</v>
      </c>
      <c r="H20254" s="1">
        <v>187000</v>
      </c>
      <c r="I20254" t="s">
        <v>15850</v>
      </c>
      <c r="J20254" t="s">
        <v>29474</v>
      </c>
    </row>
    <row r="20255" spans="1:10">
      <c r="A20255" t="s">
        <v>33</v>
      </c>
      <c r="B20255" t="s">
        <v>33</v>
      </c>
      <c r="C20255" t="s">
        <v>1408</v>
      </c>
      <c r="D20255" t="s">
        <v>13</v>
      </c>
      <c r="E20255" t="s">
        <v>14</v>
      </c>
      <c r="F20255" t="s">
        <v>26</v>
      </c>
      <c r="G20255" s="3">
        <v>45186.875173611108</v>
      </c>
      <c r="H20255" s="1">
        <v>85395.875</v>
      </c>
      <c r="I20255" t="s">
        <v>29475</v>
      </c>
      <c r="J20255" t="s">
        <v>29476</v>
      </c>
    </row>
    <row r="20256" spans="1:10">
      <c r="A20256" t="s">
        <v>10</v>
      </c>
      <c r="B20256" t="s">
        <v>10</v>
      </c>
      <c r="C20256" t="s">
        <v>29477</v>
      </c>
      <c r="D20256" t="s">
        <v>13</v>
      </c>
      <c r="E20256" t="s">
        <v>14</v>
      </c>
      <c r="F20256" t="s">
        <v>26</v>
      </c>
      <c r="G20256" s="3">
        <v>45125.876793981479</v>
      </c>
      <c r="H20256" s="1">
        <v>102500</v>
      </c>
      <c r="I20256" t="s">
        <v>29478</v>
      </c>
      <c r="J20256" t="s">
        <v>23188</v>
      </c>
    </row>
    <row r="20257" spans="1:10">
      <c r="A20257" t="s">
        <v>33</v>
      </c>
      <c r="B20257" t="s">
        <v>1555</v>
      </c>
      <c r="C20257" t="s">
        <v>2253</v>
      </c>
      <c r="D20257" t="s">
        <v>13</v>
      </c>
      <c r="E20257" t="s">
        <v>14</v>
      </c>
      <c r="F20257" t="s">
        <v>26</v>
      </c>
      <c r="G20257" s="3">
        <v>45138.875625000001</v>
      </c>
      <c r="H20257" s="1">
        <v>120000</v>
      </c>
      <c r="I20257" t="s">
        <v>17040</v>
      </c>
      <c r="J20257" t="s">
        <v>316</v>
      </c>
    </row>
    <row r="20258" spans="1:10">
      <c r="A20258" t="s">
        <v>33</v>
      </c>
      <c r="B20258" t="s">
        <v>14662</v>
      </c>
      <c r="C20258" t="s">
        <v>9843</v>
      </c>
      <c r="D20258" t="s">
        <v>13</v>
      </c>
      <c r="E20258" t="s">
        <v>14</v>
      </c>
      <c r="F20258" t="s">
        <v>26</v>
      </c>
      <c r="G20258" s="3">
        <v>45013.877500000002</v>
      </c>
      <c r="H20258" s="1">
        <v>62500</v>
      </c>
      <c r="I20258" t="s">
        <v>16449</v>
      </c>
      <c r="J20258" t="s">
        <v>29479</v>
      </c>
    </row>
    <row r="20259" spans="1:10">
      <c r="A20259" t="s">
        <v>135</v>
      </c>
      <c r="B20259" t="s">
        <v>29480</v>
      </c>
      <c r="C20259" t="s">
        <v>434</v>
      </c>
      <c r="D20259" t="s">
        <v>13</v>
      </c>
      <c r="E20259" t="s">
        <v>14</v>
      </c>
      <c r="F20259" t="s">
        <v>26</v>
      </c>
      <c r="G20259" s="3">
        <v>45239.875879629632</v>
      </c>
      <c r="H20259" s="1">
        <v>90000</v>
      </c>
      <c r="I20259" t="s">
        <v>617</v>
      </c>
      <c r="J20259" t="s">
        <v>9174</v>
      </c>
    </row>
    <row r="20260" spans="1:10">
      <c r="A20260" t="s">
        <v>10</v>
      </c>
      <c r="B20260" t="s">
        <v>29481</v>
      </c>
      <c r="C20260" t="s">
        <v>2080</v>
      </c>
      <c r="D20260" t="s">
        <v>13</v>
      </c>
      <c r="E20260" t="s">
        <v>14</v>
      </c>
      <c r="F20260" t="s">
        <v>26</v>
      </c>
      <c r="G20260" s="3">
        <v>45260.87740740741</v>
      </c>
      <c r="H20260" s="1">
        <v>193830</v>
      </c>
      <c r="I20260" t="s">
        <v>29482</v>
      </c>
      <c r="J20260" t="s">
        <v>582</v>
      </c>
    </row>
    <row r="20261" spans="1:10">
      <c r="A20261" t="s">
        <v>212</v>
      </c>
      <c r="B20261" t="s">
        <v>29483</v>
      </c>
      <c r="C20261" t="s">
        <v>24</v>
      </c>
      <c r="D20261" t="s">
        <v>13</v>
      </c>
      <c r="E20261" t="s">
        <v>25</v>
      </c>
      <c r="F20261" t="s">
        <v>26</v>
      </c>
      <c r="G20261" s="3">
        <v>45219.878576388888</v>
      </c>
      <c r="H20261" s="1">
        <v>160000</v>
      </c>
      <c r="I20261" t="s">
        <v>29484</v>
      </c>
      <c r="J20261" t="s">
        <v>29485</v>
      </c>
    </row>
    <row r="20262" spans="1:10">
      <c r="A20262" t="s">
        <v>33</v>
      </c>
      <c r="B20262" t="s">
        <v>33</v>
      </c>
      <c r="C20262" t="s">
        <v>29486</v>
      </c>
      <c r="D20262" t="s">
        <v>13</v>
      </c>
      <c r="E20262" t="s">
        <v>14</v>
      </c>
      <c r="F20262" t="s">
        <v>26</v>
      </c>
      <c r="G20262" s="3">
        <v>44940.875069444446</v>
      </c>
      <c r="H20262" s="1">
        <v>39500</v>
      </c>
      <c r="I20262" t="s">
        <v>29487</v>
      </c>
      <c r="J20262" t="s">
        <v>4775</v>
      </c>
    </row>
    <row r="20263" spans="1:10">
      <c r="A20263" t="s">
        <v>77</v>
      </c>
      <c r="B20263" t="s">
        <v>29488</v>
      </c>
      <c r="C20263" t="s">
        <v>24</v>
      </c>
      <c r="D20263" t="s">
        <v>13</v>
      </c>
      <c r="E20263" t="s">
        <v>25</v>
      </c>
      <c r="F20263" t="s">
        <v>26</v>
      </c>
      <c r="G20263" s="3">
        <v>45012.876458333332</v>
      </c>
      <c r="H20263" s="1">
        <v>63575</v>
      </c>
      <c r="I20263" t="s">
        <v>20487</v>
      </c>
      <c r="J20263" t="s">
        <v>29489</v>
      </c>
    </row>
    <row r="20264" spans="1:10">
      <c r="A20264" t="s">
        <v>33</v>
      </c>
      <c r="B20264" t="s">
        <v>364</v>
      </c>
      <c r="C20264" t="s">
        <v>157</v>
      </c>
      <c r="D20264" t="s">
        <v>13</v>
      </c>
      <c r="E20264" t="s">
        <v>14</v>
      </c>
      <c r="F20264" t="s">
        <v>26</v>
      </c>
      <c r="G20264" s="3">
        <v>45250.875671296293</v>
      </c>
      <c r="H20264" s="1">
        <v>70000</v>
      </c>
      <c r="I20264" t="s">
        <v>366</v>
      </c>
      <c r="J20264" t="s">
        <v>10039</v>
      </c>
    </row>
    <row r="20265" spans="1:10">
      <c r="A20265" t="s">
        <v>33</v>
      </c>
      <c r="B20265" t="s">
        <v>33</v>
      </c>
      <c r="C20265" t="s">
        <v>1385</v>
      </c>
      <c r="D20265" t="s">
        <v>13</v>
      </c>
      <c r="E20265" t="s">
        <v>14</v>
      </c>
      <c r="F20265" t="s">
        <v>26</v>
      </c>
      <c r="G20265" s="3">
        <v>45257.934664351851</v>
      </c>
      <c r="H20265" s="1">
        <v>100000</v>
      </c>
      <c r="I20265" t="s">
        <v>980</v>
      </c>
      <c r="J20265" t="s">
        <v>15733</v>
      </c>
    </row>
    <row r="20266" spans="1:10">
      <c r="A20266" t="s">
        <v>135</v>
      </c>
      <c r="B20266" t="s">
        <v>29490</v>
      </c>
      <c r="C20266" t="s">
        <v>5125</v>
      </c>
      <c r="D20266" t="s">
        <v>13</v>
      </c>
      <c r="E20266" t="s">
        <v>14</v>
      </c>
      <c r="F20266" t="s">
        <v>26</v>
      </c>
      <c r="G20266" s="3">
        <v>45096.875497685185</v>
      </c>
      <c r="H20266" s="1">
        <v>100500</v>
      </c>
      <c r="I20266" t="s">
        <v>29491</v>
      </c>
      <c r="J20266" t="s">
        <v>2711</v>
      </c>
    </row>
    <row r="20267" spans="1:10">
      <c r="A20267" t="s">
        <v>10</v>
      </c>
      <c r="B20267" t="s">
        <v>29492</v>
      </c>
      <c r="C20267" t="s">
        <v>62</v>
      </c>
      <c r="D20267" t="s">
        <v>13</v>
      </c>
      <c r="E20267" t="s">
        <v>14</v>
      </c>
      <c r="F20267" t="s">
        <v>26</v>
      </c>
      <c r="G20267" s="3">
        <v>45152.878854166665</v>
      </c>
      <c r="H20267" s="1">
        <v>132500</v>
      </c>
      <c r="I20267" t="s">
        <v>4716</v>
      </c>
      <c r="J20267" t="s">
        <v>808</v>
      </c>
    </row>
    <row r="20268" spans="1:10">
      <c r="A20268" t="s">
        <v>33</v>
      </c>
      <c r="B20268" t="s">
        <v>29493</v>
      </c>
      <c r="C20268" t="s">
        <v>2195</v>
      </c>
      <c r="D20268" t="s">
        <v>13</v>
      </c>
      <c r="E20268" t="s">
        <v>14</v>
      </c>
      <c r="F20268" t="s">
        <v>26</v>
      </c>
      <c r="G20268" s="3">
        <v>45097.875590277778</v>
      </c>
      <c r="H20268" s="1">
        <v>94750</v>
      </c>
      <c r="I20268" t="s">
        <v>24476</v>
      </c>
      <c r="J20268" t="s">
        <v>9703</v>
      </c>
    </row>
    <row r="20269" spans="1:10">
      <c r="A20269" t="s">
        <v>10</v>
      </c>
      <c r="B20269" t="s">
        <v>10</v>
      </c>
      <c r="C20269" t="s">
        <v>24</v>
      </c>
      <c r="D20269" t="s">
        <v>13</v>
      </c>
      <c r="E20269" t="s">
        <v>25</v>
      </c>
      <c r="F20269" t="s">
        <v>26</v>
      </c>
      <c r="G20269" s="3">
        <v>44963.878344907411</v>
      </c>
      <c r="H20269" s="1">
        <v>120000</v>
      </c>
      <c r="I20269" t="s">
        <v>29494</v>
      </c>
      <c r="J20269" t="s">
        <v>29495</v>
      </c>
    </row>
    <row r="20270" spans="1:10">
      <c r="A20270" t="s">
        <v>18</v>
      </c>
      <c r="B20270" t="s">
        <v>29496</v>
      </c>
      <c r="C20270" t="s">
        <v>3038</v>
      </c>
      <c r="D20270" t="s">
        <v>13</v>
      </c>
      <c r="E20270" t="s">
        <v>14</v>
      </c>
      <c r="F20270" t="s">
        <v>171</v>
      </c>
      <c r="G20270" s="3">
        <v>45133.884212962963</v>
      </c>
      <c r="H20270" s="1">
        <v>134241</v>
      </c>
      <c r="I20270" t="s">
        <v>2420</v>
      </c>
      <c r="J20270" t="s">
        <v>29497</v>
      </c>
    </row>
    <row r="20271" spans="1:10">
      <c r="A20271" t="s">
        <v>33</v>
      </c>
      <c r="B20271" t="s">
        <v>5076</v>
      </c>
      <c r="C20271" t="s">
        <v>5077</v>
      </c>
      <c r="D20271" t="s">
        <v>13</v>
      </c>
      <c r="E20271" t="s">
        <v>14</v>
      </c>
      <c r="F20271" t="s">
        <v>26</v>
      </c>
      <c r="G20271" s="3">
        <v>45057.901944444442</v>
      </c>
      <c r="H20271" s="1">
        <v>73000</v>
      </c>
      <c r="I20271" t="s">
        <v>5078</v>
      </c>
    </row>
    <row r="20272" spans="1:10">
      <c r="A20272" t="s">
        <v>10</v>
      </c>
      <c r="B20272" t="s">
        <v>29498</v>
      </c>
      <c r="C20272" t="s">
        <v>24</v>
      </c>
      <c r="D20272" t="s">
        <v>13</v>
      </c>
      <c r="E20272" t="s">
        <v>25</v>
      </c>
      <c r="F20272" t="s">
        <v>26</v>
      </c>
      <c r="G20272" s="3">
        <v>45029.879178240742</v>
      </c>
      <c r="H20272" s="1">
        <v>280000</v>
      </c>
      <c r="I20272" t="s">
        <v>761</v>
      </c>
      <c r="J20272" t="s">
        <v>2736</v>
      </c>
    </row>
    <row r="20273" spans="1:10">
      <c r="A20273" t="s">
        <v>212</v>
      </c>
      <c r="B20273" t="s">
        <v>212</v>
      </c>
      <c r="C20273" t="s">
        <v>24</v>
      </c>
      <c r="D20273" t="s">
        <v>13</v>
      </c>
      <c r="E20273" t="s">
        <v>25</v>
      </c>
      <c r="F20273" t="s">
        <v>26</v>
      </c>
      <c r="G20273" s="3">
        <v>45215.892268518517</v>
      </c>
      <c r="H20273" s="1">
        <v>180000</v>
      </c>
      <c r="I20273" t="s">
        <v>335</v>
      </c>
      <c r="J20273" t="s">
        <v>7980</v>
      </c>
    </row>
    <row r="20274" spans="1:10">
      <c r="A20274" t="s">
        <v>10</v>
      </c>
      <c r="B20274" t="s">
        <v>29499</v>
      </c>
      <c r="C20274" t="s">
        <v>24</v>
      </c>
      <c r="D20274" t="s">
        <v>13</v>
      </c>
      <c r="E20274" t="s">
        <v>25</v>
      </c>
      <c r="F20274" t="s">
        <v>26</v>
      </c>
      <c r="G20274" s="3">
        <v>45159.879884259259</v>
      </c>
      <c r="H20274" s="1">
        <v>107500</v>
      </c>
      <c r="I20274" t="s">
        <v>14513</v>
      </c>
      <c r="J20274" t="s">
        <v>29500</v>
      </c>
    </row>
    <row r="20275" spans="1:10">
      <c r="A20275" t="s">
        <v>33</v>
      </c>
      <c r="B20275" t="s">
        <v>33</v>
      </c>
      <c r="C20275" t="s">
        <v>232</v>
      </c>
      <c r="D20275" t="s">
        <v>13</v>
      </c>
      <c r="E20275" t="s">
        <v>14</v>
      </c>
      <c r="F20275" t="s">
        <v>26</v>
      </c>
      <c r="G20275" s="3">
        <v>45195.8749537037</v>
      </c>
      <c r="H20275" s="1">
        <v>100000</v>
      </c>
      <c r="I20275" t="s">
        <v>29501</v>
      </c>
      <c r="J20275" t="s">
        <v>431</v>
      </c>
    </row>
    <row r="20276" spans="1:10">
      <c r="A20276" t="s">
        <v>212</v>
      </c>
      <c r="B20276" t="s">
        <v>29502</v>
      </c>
      <c r="C20276" t="s">
        <v>24</v>
      </c>
      <c r="D20276" t="s">
        <v>13</v>
      </c>
      <c r="E20276" t="s">
        <v>25</v>
      </c>
      <c r="F20276" t="s">
        <v>26</v>
      </c>
      <c r="G20276" s="3">
        <v>44973.878738425927</v>
      </c>
      <c r="H20276" s="1">
        <v>201669</v>
      </c>
      <c r="I20276" t="s">
        <v>881</v>
      </c>
      <c r="J20276" t="s">
        <v>18432</v>
      </c>
    </row>
    <row r="20277" spans="1:10">
      <c r="A20277" t="s">
        <v>33</v>
      </c>
      <c r="B20277" t="s">
        <v>33</v>
      </c>
      <c r="C20277" t="s">
        <v>56</v>
      </c>
      <c r="D20277" t="s">
        <v>13</v>
      </c>
      <c r="E20277" t="s">
        <v>14</v>
      </c>
      <c r="F20277" t="s">
        <v>26</v>
      </c>
      <c r="G20277" s="3">
        <v>45047.876168981478</v>
      </c>
      <c r="H20277" s="1">
        <v>52500</v>
      </c>
      <c r="I20277" t="s">
        <v>29503</v>
      </c>
      <c r="J20277" t="s">
        <v>1034</v>
      </c>
    </row>
    <row r="20278" spans="1:10">
      <c r="A20278" t="s">
        <v>10</v>
      </c>
      <c r="B20278" t="s">
        <v>10</v>
      </c>
      <c r="C20278" t="s">
        <v>119</v>
      </c>
      <c r="D20278" t="s">
        <v>13</v>
      </c>
      <c r="E20278" t="s">
        <v>14</v>
      </c>
      <c r="F20278" t="s">
        <v>26</v>
      </c>
      <c r="G20278" s="3">
        <v>45264.876574074071</v>
      </c>
      <c r="H20278" s="1">
        <v>135000</v>
      </c>
      <c r="I20278" t="s">
        <v>8301</v>
      </c>
      <c r="J20278" t="s">
        <v>8302</v>
      </c>
    </row>
    <row r="20279" spans="1:10">
      <c r="A20279" t="s">
        <v>10</v>
      </c>
      <c r="B20279" t="s">
        <v>1108</v>
      </c>
      <c r="C20279" t="s">
        <v>136</v>
      </c>
      <c r="D20279" t="s">
        <v>13</v>
      </c>
      <c r="E20279" t="s">
        <v>14</v>
      </c>
      <c r="F20279" t="s">
        <v>26</v>
      </c>
      <c r="G20279" s="3">
        <v>45166.877569444441</v>
      </c>
      <c r="H20279" s="1">
        <v>95000</v>
      </c>
      <c r="I20279" t="s">
        <v>29504</v>
      </c>
    </row>
    <row r="20280" spans="1:10">
      <c r="A20280" t="s">
        <v>33</v>
      </c>
      <c r="B20280" t="s">
        <v>29505</v>
      </c>
      <c r="C20280" t="s">
        <v>243</v>
      </c>
      <c r="D20280" t="s">
        <v>13</v>
      </c>
      <c r="E20280" t="s">
        <v>14</v>
      </c>
      <c r="F20280" t="s">
        <v>26</v>
      </c>
      <c r="G20280" s="3">
        <v>45238.890439814815</v>
      </c>
      <c r="H20280" s="1">
        <v>54233</v>
      </c>
      <c r="I20280" t="s">
        <v>29506</v>
      </c>
      <c r="J20280" t="s">
        <v>3410</v>
      </c>
    </row>
    <row r="20281" spans="1:10">
      <c r="A20281" t="s">
        <v>33</v>
      </c>
      <c r="B20281" t="s">
        <v>33</v>
      </c>
      <c r="C20281" t="s">
        <v>243</v>
      </c>
      <c r="D20281" t="s">
        <v>13</v>
      </c>
      <c r="E20281" t="s">
        <v>14</v>
      </c>
      <c r="F20281" t="s">
        <v>26</v>
      </c>
      <c r="G20281" s="3">
        <v>45062.875625000001</v>
      </c>
      <c r="H20281" s="1">
        <v>85000</v>
      </c>
      <c r="I20281" t="s">
        <v>28379</v>
      </c>
      <c r="J20281" t="s">
        <v>9341</v>
      </c>
    </row>
    <row r="20282" spans="1:10">
      <c r="A20282" t="s">
        <v>33</v>
      </c>
      <c r="B20282" t="s">
        <v>943</v>
      </c>
      <c r="D20282" t="s">
        <v>13</v>
      </c>
      <c r="E20282" t="s">
        <v>14</v>
      </c>
      <c r="F20282" t="s">
        <v>26</v>
      </c>
      <c r="G20282" s="3">
        <v>45054.875243055554</v>
      </c>
      <c r="H20282" s="1">
        <v>85000</v>
      </c>
      <c r="I20282" t="s">
        <v>335</v>
      </c>
      <c r="J20282" t="s">
        <v>1727</v>
      </c>
    </row>
    <row r="20283" spans="1:10">
      <c r="A20283" t="s">
        <v>33</v>
      </c>
      <c r="B20283" t="s">
        <v>29507</v>
      </c>
      <c r="C20283" t="s">
        <v>29508</v>
      </c>
      <c r="D20283" t="s">
        <v>13</v>
      </c>
      <c r="E20283" t="s">
        <v>14</v>
      </c>
      <c r="F20283" t="s">
        <v>26</v>
      </c>
      <c r="G20283" s="3">
        <v>45054.877349537041</v>
      </c>
      <c r="H20283" s="1">
        <v>49386</v>
      </c>
      <c r="I20283" t="s">
        <v>29509</v>
      </c>
      <c r="J20283" t="s">
        <v>29510</v>
      </c>
    </row>
    <row r="20284" spans="1:10">
      <c r="A20284" t="s">
        <v>135</v>
      </c>
      <c r="B20284" t="s">
        <v>29511</v>
      </c>
      <c r="C20284" t="s">
        <v>24</v>
      </c>
      <c r="D20284" t="s">
        <v>13</v>
      </c>
      <c r="E20284" t="s">
        <v>25</v>
      </c>
      <c r="F20284" t="s">
        <v>26</v>
      </c>
      <c r="G20284" s="3">
        <v>45009.877650462964</v>
      </c>
      <c r="H20284" s="1">
        <v>97500</v>
      </c>
      <c r="I20284" t="s">
        <v>15818</v>
      </c>
      <c r="J20284" t="s">
        <v>29512</v>
      </c>
    </row>
    <row r="20285" spans="1:10">
      <c r="A20285" t="s">
        <v>212</v>
      </c>
      <c r="B20285" t="s">
        <v>29513</v>
      </c>
      <c r="C20285" t="s">
        <v>24</v>
      </c>
      <c r="D20285" t="s">
        <v>13</v>
      </c>
      <c r="E20285" t="s">
        <v>25</v>
      </c>
      <c r="F20285" t="s">
        <v>26</v>
      </c>
      <c r="G20285" s="3">
        <v>45208.892592592594</v>
      </c>
      <c r="H20285" s="1">
        <v>310000</v>
      </c>
      <c r="I20285" t="s">
        <v>29514</v>
      </c>
    </row>
    <row r="20286" spans="1:10">
      <c r="A20286" t="s">
        <v>10</v>
      </c>
      <c r="B20286" t="s">
        <v>29515</v>
      </c>
      <c r="C20286" t="s">
        <v>170</v>
      </c>
      <c r="D20286" t="s">
        <v>13</v>
      </c>
      <c r="E20286" t="s">
        <v>14</v>
      </c>
      <c r="F20286" t="s">
        <v>171</v>
      </c>
      <c r="G20286" s="3">
        <v>44951.908194444448</v>
      </c>
      <c r="H20286" s="1">
        <v>93600</v>
      </c>
      <c r="I20286" t="s">
        <v>172</v>
      </c>
      <c r="J20286" t="s">
        <v>29516</v>
      </c>
    </row>
    <row r="20287" spans="1:10">
      <c r="A20287" t="s">
        <v>73</v>
      </c>
      <c r="B20287" t="s">
        <v>73</v>
      </c>
      <c r="C20287" t="s">
        <v>170</v>
      </c>
      <c r="D20287" t="s">
        <v>13</v>
      </c>
      <c r="E20287" t="s">
        <v>14</v>
      </c>
      <c r="F20287" t="s">
        <v>171</v>
      </c>
      <c r="G20287" s="3">
        <v>44946.900613425925</v>
      </c>
      <c r="H20287" s="1">
        <v>147500</v>
      </c>
      <c r="I20287" t="s">
        <v>1574</v>
      </c>
      <c r="J20287" t="s">
        <v>29517</v>
      </c>
    </row>
    <row r="20288" spans="1:10">
      <c r="A20288" t="s">
        <v>212</v>
      </c>
      <c r="B20288" t="s">
        <v>21993</v>
      </c>
      <c r="C20288" t="s">
        <v>1053</v>
      </c>
      <c r="D20288" t="s">
        <v>13</v>
      </c>
      <c r="E20288" t="s">
        <v>14</v>
      </c>
      <c r="F20288" t="s">
        <v>1054</v>
      </c>
      <c r="G20288" s="3">
        <v>45042.906956018516</v>
      </c>
      <c r="H20288" s="1">
        <v>80850</v>
      </c>
      <c r="I20288" t="s">
        <v>8383</v>
      </c>
      <c r="J20288" t="s">
        <v>9490</v>
      </c>
    </row>
    <row r="20289" spans="1:10">
      <c r="A20289" t="s">
        <v>106</v>
      </c>
      <c r="B20289" t="s">
        <v>21943</v>
      </c>
      <c r="C20289" t="s">
        <v>342</v>
      </c>
      <c r="D20289" t="s">
        <v>13</v>
      </c>
      <c r="E20289" t="s">
        <v>14</v>
      </c>
      <c r="F20289" t="s">
        <v>26</v>
      </c>
      <c r="G20289" s="3">
        <v>45009.878344907411</v>
      </c>
      <c r="H20289" s="1">
        <v>99150</v>
      </c>
      <c r="I20289" t="s">
        <v>374</v>
      </c>
      <c r="J20289" t="s">
        <v>21944</v>
      </c>
    </row>
    <row r="20290" spans="1:10">
      <c r="A20290" t="s">
        <v>33</v>
      </c>
      <c r="B20290" t="s">
        <v>29518</v>
      </c>
      <c r="C20290" t="s">
        <v>24</v>
      </c>
      <c r="D20290" t="s">
        <v>13</v>
      </c>
      <c r="E20290" t="s">
        <v>25</v>
      </c>
      <c r="F20290" t="s">
        <v>26</v>
      </c>
      <c r="G20290" s="3">
        <v>45091.875891203701</v>
      </c>
      <c r="H20290" s="1">
        <v>160515</v>
      </c>
      <c r="I20290" t="s">
        <v>13922</v>
      </c>
      <c r="J20290" t="s">
        <v>29519</v>
      </c>
    </row>
    <row r="20291" spans="1:10">
      <c r="A20291" t="s">
        <v>33</v>
      </c>
      <c r="B20291" t="s">
        <v>29520</v>
      </c>
      <c r="C20291" t="s">
        <v>44</v>
      </c>
      <c r="D20291" t="s">
        <v>13</v>
      </c>
      <c r="E20291" t="s">
        <v>14</v>
      </c>
      <c r="F20291" t="s">
        <v>26</v>
      </c>
      <c r="G20291" s="3">
        <v>45073.875358796293</v>
      </c>
      <c r="H20291" s="1">
        <v>74050</v>
      </c>
      <c r="I20291" t="s">
        <v>2742</v>
      </c>
      <c r="J20291" t="s">
        <v>2711</v>
      </c>
    </row>
    <row r="20292" spans="1:10">
      <c r="A20292" t="s">
        <v>33</v>
      </c>
      <c r="B20292" t="s">
        <v>29521</v>
      </c>
      <c r="C20292" t="s">
        <v>5639</v>
      </c>
      <c r="D20292" t="s">
        <v>13</v>
      </c>
      <c r="E20292" t="s">
        <v>14</v>
      </c>
      <c r="F20292" t="s">
        <v>26</v>
      </c>
      <c r="G20292" s="3">
        <v>45057.876168981478</v>
      </c>
      <c r="H20292" s="1">
        <v>74050</v>
      </c>
      <c r="I20292" t="s">
        <v>2742</v>
      </c>
      <c r="J20292" t="s">
        <v>2711</v>
      </c>
    </row>
    <row r="20293" spans="1:10">
      <c r="A20293" t="s">
        <v>10</v>
      </c>
      <c r="B20293" t="s">
        <v>19003</v>
      </c>
      <c r="C20293" t="s">
        <v>119</v>
      </c>
      <c r="D20293" t="s">
        <v>13</v>
      </c>
      <c r="E20293" t="s">
        <v>14</v>
      </c>
      <c r="F20293" t="s">
        <v>26</v>
      </c>
      <c r="G20293" s="3">
        <v>44932.924097222225</v>
      </c>
      <c r="H20293" s="1">
        <v>65000</v>
      </c>
      <c r="I20293" t="s">
        <v>29522</v>
      </c>
      <c r="J20293" t="s">
        <v>29523</v>
      </c>
    </row>
    <row r="20294" spans="1:10">
      <c r="A20294" t="s">
        <v>33</v>
      </c>
      <c r="B20294" t="s">
        <v>1843</v>
      </c>
      <c r="C20294" t="s">
        <v>9645</v>
      </c>
      <c r="D20294" t="s">
        <v>13</v>
      </c>
      <c r="E20294" t="s">
        <v>14</v>
      </c>
      <c r="F20294" t="s">
        <v>26</v>
      </c>
      <c r="G20294" s="3">
        <v>45098.876562500001</v>
      </c>
      <c r="H20294" s="1">
        <v>70000</v>
      </c>
      <c r="I20294" t="s">
        <v>366</v>
      </c>
      <c r="J20294" t="s">
        <v>10039</v>
      </c>
    </row>
    <row r="20295" spans="1:10">
      <c r="A20295" t="s">
        <v>10</v>
      </c>
      <c r="B20295" t="s">
        <v>10</v>
      </c>
      <c r="C20295" t="s">
        <v>24</v>
      </c>
      <c r="D20295" t="s">
        <v>13</v>
      </c>
      <c r="E20295" t="s">
        <v>25</v>
      </c>
      <c r="F20295" t="s">
        <v>26</v>
      </c>
      <c r="G20295" s="3">
        <v>45198.877743055556</v>
      </c>
      <c r="H20295" s="1">
        <v>146000</v>
      </c>
      <c r="I20295" t="s">
        <v>29524</v>
      </c>
      <c r="J20295" t="s">
        <v>29525</v>
      </c>
    </row>
    <row r="20296" spans="1:10">
      <c r="A20296" t="s">
        <v>77</v>
      </c>
      <c r="B20296" t="s">
        <v>29526</v>
      </c>
      <c r="C20296" t="s">
        <v>24</v>
      </c>
      <c r="D20296" t="s">
        <v>13</v>
      </c>
      <c r="E20296" t="s">
        <v>25</v>
      </c>
      <c r="F20296" t="s">
        <v>26</v>
      </c>
      <c r="G20296" s="3">
        <v>45009.876851851855</v>
      </c>
      <c r="H20296" s="1">
        <v>75000</v>
      </c>
      <c r="I20296" t="s">
        <v>29527</v>
      </c>
      <c r="J20296" t="s">
        <v>29528</v>
      </c>
    </row>
    <row r="20297" spans="1:10">
      <c r="A20297" t="s">
        <v>33</v>
      </c>
      <c r="B20297" t="s">
        <v>33</v>
      </c>
      <c r="C20297" t="s">
        <v>29377</v>
      </c>
      <c r="D20297" t="s">
        <v>13</v>
      </c>
      <c r="E20297" t="s">
        <v>14</v>
      </c>
      <c r="F20297" t="s">
        <v>26</v>
      </c>
      <c r="G20297" s="3">
        <v>44938.876562500001</v>
      </c>
      <c r="H20297" s="1">
        <v>70087</v>
      </c>
      <c r="I20297" t="s">
        <v>29529</v>
      </c>
      <c r="J20297" t="s">
        <v>344</v>
      </c>
    </row>
    <row r="20298" spans="1:10">
      <c r="A20298" t="s">
        <v>18</v>
      </c>
      <c r="B20298" t="s">
        <v>18</v>
      </c>
      <c r="C20298" t="s">
        <v>5787</v>
      </c>
      <c r="D20298" t="s">
        <v>13</v>
      </c>
      <c r="E20298" t="s">
        <v>14</v>
      </c>
      <c r="F20298" t="s">
        <v>26</v>
      </c>
      <c r="G20298" s="3">
        <v>45062.881435185183</v>
      </c>
      <c r="H20298" s="1">
        <v>140000</v>
      </c>
      <c r="I20298" t="s">
        <v>13915</v>
      </c>
      <c r="J20298" t="s">
        <v>29530</v>
      </c>
    </row>
    <row r="20299" spans="1:10">
      <c r="A20299" t="s">
        <v>212</v>
      </c>
      <c r="B20299" t="s">
        <v>29531</v>
      </c>
      <c r="C20299" t="s">
        <v>119</v>
      </c>
      <c r="D20299" t="s">
        <v>13</v>
      </c>
      <c r="E20299" t="s">
        <v>14</v>
      </c>
      <c r="F20299" t="s">
        <v>26</v>
      </c>
      <c r="G20299" s="3">
        <v>45210.899386574078</v>
      </c>
      <c r="H20299" s="1">
        <v>155500</v>
      </c>
      <c r="I20299" t="s">
        <v>6032</v>
      </c>
      <c r="J20299" t="s">
        <v>301</v>
      </c>
    </row>
    <row r="20300" spans="1:10">
      <c r="A20300" t="s">
        <v>10</v>
      </c>
      <c r="B20300" t="s">
        <v>19003</v>
      </c>
      <c r="C20300" t="s">
        <v>1305</v>
      </c>
      <c r="D20300" t="s">
        <v>13</v>
      </c>
      <c r="E20300" t="s">
        <v>14</v>
      </c>
      <c r="F20300" t="s">
        <v>26</v>
      </c>
      <c r="G20300" s="3">
        <v>44937.877789351849</v>
      </c>
      <c r="H20300" s="1">
        <v>122500</v>
      </c>
      <c r="I20300" t="s">
        <v>1060</v>
      </c>
      <c r="J20300" t="s">
        <v>8903</v>
      </c>
    </row>
    <row r="20301" spans="1:10">
      <c r="A20301" t="s">
        <v>33</v>
      </c>
      <c r="B20301" t="s">
        <v>29532</v>
      </c>
      <c r="C20301" t="s">
        <v>536</v>
      </c>
      <c r="D20301" t="s">
        <v>13</v>
      </c>
      <c r="E20301" t="s">
        <v>14</v>
      </c>
      <c r="F20301" t="s">
        <v>26</v>
      </c>
      <c r="G20301" s="3">
        <v>45243.875081018516</v>
      </c>
      <c r="H20301" s="1">
        <v>92527.5</v>
      </c>
      <c r="I20301" t="s">
        <v>1372</v>
      </c>
      <c r="J20301" t="s">
        <v>29533</v>
      </c>
    </row>
    <row r="20302" spans="1:10">
      <c r="A20302" t="s">
        <v>73</v>
      </c>
      <c r="B20302" t="s">
        <v>73</v>
      </c>
      <c r="C20302" t="s">
        <v>170</v>
      </c>
      <c r="D20302" t="s">
        <v>13</v>
      </c>
      <c r="E20302" t="s">
        <v>14</v>
      </c>
      <c r="F20302" t="s">
        <v>171</v>
      </c>
      <c r="G20302" s="3">
        <v>45035.885682870372</v>
      </c>
      <c r="H20302" s="1">
        <v>147500</v>
      </c>
      <c r="I20302" t="s">
        <v>974</v>
      </c>
      <c r="J20302" t="s">
        <v>9657</v>
      </c>
    </row>
    <row r="20303" spans="1:10">
      <c r="A20303" t="s">
        <v>33</v>
      </c>
      <c r="B20303" t="s">
        <v>29534</v>
      </c>
      <c r="C20303" t="s">
        <v>662</v>
      </c>
      <c r="D20303" t="s">
        <v>1075</v>
      </c>
      <c r="E20303" t="s">
        <v>14</v>
      </c>
      <c r="F20303" t="s">
        <v>26</v>
      </c>
      <c r="G20303" s="3">
        <v>45273.875775462962</v>
      </c>
      <c r="H20303" s="1">
        <v>65000</v>
      </c>
      <c r="I20303" t="s">
        <v>29535</v>
      </c>
      <c r="J20303" t="s">
        <v>1842</v>
      </c>
    </row>
    <row r="20304" spans="1:10">
      <c r="A20304" t="s">
        <v>33</v>
      </c>
      <c r="B20304" t="s">
        <v>29536</v>
      </c>
      <c r="C20304" t="s">
        <v>209</v>
      </c>
      <c r="D20304" t="s">
        <v>13</v>
      </c>
      <c r="E20304" t="s">
        <v>14</v>
      </c>
      <c r="F20304" t="s">
        <v>209</v>
      </c>
      <c r="G20304" s="3">
        <v>44984.881597222222</v>
      </c>
      <c r="H20304" s="1">
        <v>53014</v>
      </c>
      <c r="I20304" t="s">
        <v>1064</v>
      </c>
      <c r="J20304" t="s">
        <v>8676</v>
      </c>
    </row>
    <row r="20305" spans="1:10">
      <c r="A20305" t="s">
        <v>18</v>
      </c>
      <c r="B20305" t="s">
        <v>29537</v>
      </c>
      <c r="C20305" t="s">
        <v>209</v>
      </c>
      <c r="D20305" t="s">
        <v>13</v>
      </c>
      <c r="E20305" t="s">
        <v>14</v>
      </c>
      <c r="F20305" t="s">
        <v>209</v>
      </c>
      <c r="G20305" s="3">
        <v>45114.894895833335</v>
      </c>
      <c r="H20305" s="1">
        <v>147500</v>
      </c>
      <c r="I20305" t="s">
        <v>1064</v>
      </c>
      <c r="J20305" t="s">
        <v>29538</v>
      </c>
    </row>
    <row r="20306" spans="1:10">
      <c r="A20306" t="s">
        <v>18</v>
      </c>
      <c r="B20306" t="s">
        <v>1296</v>
      </c>
      <c r="C20306" t="s">
        <v>24</v>
      </c>
      <c r="D20306" t="s">
        <v>13</v>
      </c>
      <c r="E20306" t="s">
        <v>25</v>
      </c>
      <c r="F20306" t="s">
        <v>26</v>
      </c>
      <c r="G20306" s="3">
        <v>45089.876967592594</v>
      </c>
      <c r="H20306" s="1">
        <v>170000</v>
      </c>
      <c r="I20306" t="s">
        <v>29539</v>
      </c>
      <c r="J20306" t="s">
        <v>29540</v>
      </c>
    </row>
    <row r="20307" spans="1:10">
      <c r="A20307" t="s">
        <v>10</v>
      </c>
      <c r="B20307" t="s">
        <v>29541</v>
      </c>
      <c r="C20307" t="s">
        <v>24</v>
      </c>
      <c r="D20307" t="s">
        <v>13</v>
      </c>
      <c r="E20307" t="s">
        <v>25</v>
      </c>
      <c r="F20307" t="s">
        <v>26</v>
      </c>
      <c r="G20307" s="3">
        <v>45048.879652777781</v>
      </c>
      <c r="H20307" s="1">
        <v>117500</v>
      </c>
      <c r="I20307" t="s">
        <v>14273</v>
      </c>
      <c r="J20307" t="s">
        <v>25020</v>
      </c>
    </row>
    <row r="20308" spans="1:10">
      <c r="A20308" t="s">
        <v>33</v>
      </c>
      <c r="B20308" t="s">
        <v>33</v>
      </c>
      <c r="C20308" t="s">
        <v>441</v>
      </c>
      <c r="D20308" t="s">
        <v>13</v>
      </c>
      <c r="E20308" t="s">
        <v>14</v>
      </c>
      <c r="F20308" t="s">
        <v>26</v>
      </c>
      <c r="G20308" s="3">
        <v>45006.917210648149</v>
      </c>
      <c r="H20308" s="1">
        <v>67500</v>
      </c>
      <c r="I20308" t="s">
        <v>18849</v>
      </c>
    </row>
    <row r="20309" spans="1:10">
      <c r="A20309" t="s">
        <v>106</v>
      </c>
      <c r="B20309" t="s">
        <v>29542</v>
      </c>
      <c r="C20309" t="s">
        <v>723</v>
      </c>
      <c r="D20309" t="s">
        <v>13</v>
      </c>
      <c r="E20309" t="s">
        <v>14</v>
      </c>
      <c r="F20309" t="s">
        <v>724</v>
      </c>
      <c r="G20309" s="3">
        <v>45079.923483796294</v>
      </c>
      <c r="H20309" s="1">
        <v>173500</v>
      </c>
      <c r="I20309" t="s">
        <v>120</v>
      </c>
      <c r="J20309" t="s">
        <v>29543</v>
      </c>
    </row>
    <row r="20310" spans="1:10">
      <c r="A20310" t="s">
        <v>33</v>
      </c>
      <c r="B20310" t="s">
        <v>33</v>
      </c>
      <c r="C20310" t="s">
        <v>3041</v>
      </c>
      <c r="D20310" t="s">
        <v>13</v>
      </c>
      <c r="E20310" t="s">
        <v>14</v>
      </c>
      <c r="F20310" t="s">
        <v>26</v>
      </c>
      <c r="G20310" s="3">
        <v>44973.875520833331</v>
      </c>
      <c r="H20310" s="1">
        <v>62500</v>
      </c>
      <c r="I20310" t="s">
        <v>29544</v>
      </c>
      <c r="J20310" t="s">
        <v>29545</v>
      </c>
    </row>
    <row r="20311" spans="1:10">
      <c r="A20311" t="s">
        <v>212</v>
      </c>
      <c r="B20311" t="s">
        <v>29546</v>
      </c>
      <c r="C20311" t="s">
        <v>7929</v>
      </c>
      <c r="D20311" t="s">
        <v>13</v>
      </c>
      <c r="E20311" t="s">
        <v>14</v>
      </c>
      <c r="F20311" t="s">
        <v>26</v>
      </c>
      <c r="G20311" s="3">
        <v>45143.888761574075</v>
      </c>
      <c r="H20311" s="1">
        <v>182543.5</v>
      </c>
      <c r="I20311" t="s">
        <v>29547</v>
      </c>
      <c r="J20311" t="s">
        <v>29548</v>
      </c>
    </row>
    <row r="20312" spans="1:10">
      <c r="A20312" t="s">
        <v>10</v>
      </c>
      <c r="B20312" t="s">
        <v>9508</v>
      </c>
      <c r="C20312" t="s">
        <v>750</v>
      </c>
      <c r="D20312" t="s">
        <v>13</v>
      </c>
      <c r="E20312" t="s">
        <v>14</v>
      </c>
      <c r="F20312" t="s">
        <v>26</v>
      </c>
      <c r="G20312" s="3">
        <v>45117.912118055552</v>
      </c>
      <c r="H20312" s="1">
        <v>148750</v>
      </c>
      <c r="I20312" t="s">
        <v>217</v>
      </c>
      <c r="J20312" t="s">
        <v>29549</v>
      </c>
    </row>
    <row r="20313" spans="1:10">
      <c r="A20313" t="s">
        <v>33</v>
      </c>
      <c r="B20313" t="s">
        <v>7798</v>
      </c>
      <c r="C20313" t="s">
        <v>24</v>
      </c>
      <c r="D20313" t="s">
        <v>13</v>
      </c>
      <c r="E20313" t="s">
        <v>25</v>
      </c>
      <c r="F20313" t="s">
        <v>26</v>
      </c>
      <c r="G20313" s="3">
        <v>45107.875162037039</v>
      </c>
      <c r="H20313" s="1">
        <v>87500</v>
      </c>
      <c r="I20313" t="s">
        <v>7799</v>
      </c>
      <c r="J20313" t="s">
        <v>27331</v>
      </c>
    </row>
    <row r="20314" spans="1:10">
      <c r="A20314" t="s">
        <v>10</v>
      </c>
      <c r="B20314" t="s">
        <v>339</v>
      </c>
      <c r="C20314" t="s">
        <v>75</v>
      </c>
      <c r="D20314" t="s">
        <v>13</v>
      </c>
      <c r="E20314" t="s">
        <v>14</v>
      </c>
      <c r="F20314" t="s">
        <v>26</v>
      </c>
      <c r="G20314" s="3">
        <v>44960.879108796296</v>
      </c>
      <c r="H20314" s="1">
        <v>125000</v>
      </c>
      <c r="I20314" t="s">
        <v>1062</v>
      </c>
      <c r="J20314" t="s">
        <v>21288</v>
      </c>
    </row>
    <row r="20315" spans="1:10">
      <c r="A20315" t="s">
        <v>10</v>
      </c>
      <c r="B20315" t="s">
        <v>29550</v>
      </c>
      <c r="C20315" t="s">
        <v>24</v>
      </c>
      <c r="D20315" t="s">
        <v>13</v>
      </c>
      <c r="E20315" t="s">
        <v>25</v>
      </c>
      <c r="F20315" t="s">
        <v>26</v>
      </c>
      <c r="G20315" s="3">
        <v>45037.879537037035</v>
      </c>
      <c r="H20315" s="1">
        <v>125000</v>
      </c>
      <c r="I20315" t="s">
        <v>13551</v>
      </c>
      <c r="J20315" t="s">
        <v>3760</v>
      </c>
    </row>
    <row r="20316" spans="1:10">
      <c r="A20316" t="s">
        <v>33</v>
      </c>
      <c r="B20316" t="s">
        <v>33</v>
      </c>
      <c r="C20316" t="s">
        <v>243</v>
      </c>
      <c r="D20316" t="s">
        <v>13</v>
      </c>
      <c r="E20316" t="s">
        <v>14</v>
      </c>
      <c r="F20316" t="s">
        <v>26</v>
      </c>
      <c r="G20316" s="3">
        <v>44946.877013888887</v>
      </c>
      <c r="H20316" s="1">
        <v>65085</v>
      </c>
      <c r="I20316" t="s">
        <v>29551</v>
      </c>
      <c r="J20316" t="s">
        <v>29552</v>
      </c>
    </row>
    <row r="20317" spans="1:10">
      <c r="A20317" t="s">
        <v>10</v>
      </c>
      <c r="B20317" t="s">
        <v>29553</v>
      </c>
      <c r="C20317" t="s">
        <v>201</v>
      </c>
      <c r="D20317" t="s">
        <v>13</v>
      </c>
      <c r="E20317" t="s">
        <v>14</v>
      </c>
      <c r="F20317" t="s">
        <v>26</v>
      </c>
      <c r="G20317" s="3">
        <v>44933.877974537034</v>
      </c>
      <c r="H20317" s="1">
        <v>169500</v>
      </c>
      <c r="I20317" t="s">
        <v>25934</v>
      </c>
      <c r="J20317" t="s">
        <v>26693</v>
      </c>
    </row>
    <row r="20318" spans="1:10">
      <c r="A20318" t="s">
        <v>10</v>
      </c>
      <c r="B20318" t="s">
        <v>3665</v>
      </c>
      <c r="C20318" t="s">
        <v>1117</v>
      </c>
      <c r="D20318" t="s">
        <v>13</v>
      </c>
      <c r="E20318" t="s">
        <v>14</v>
      </c>
      <c r="F20318" t="s">
        <v>20</v>
      </c>
      <c r="G20318" s="3">
        <v>45124.946481481478</v>
      </c>
      <c r="H20318" s="1">
        <v>200000</v>
      </c>
      <c r="I20318" t="s">
        <v>20359</v>
      </c>
      <c r="J20318" t="s">
        <v>20360</v>
      </c>
    </row>
    <row r="20319" spans="1:10">
      <c r="A20319" t="s">
        <v>33</v>
      </c>
      <c r="B20319" t="s">
        <v>29554</v>
      </c>
      <c r="C20319" t="s">
        <v>29555</v>
      </c>
      <c r="D20319" t="s">
        <v>13</v>
      </c>
      <c r="E20319" t="s">
        <v>14</v>
      </c>
      <c r="F20319" t="s">
        <v>26</v>
      </c>
      <c r="G20319" s="3">
        <v>45154.875613425924</v>
      </c>
      <c r="H20319" s="1">
        <v>69300</v>
      </c>
      <c r="I20319" t="s">
        <v>729</v>
      </c>
      <c r="J20319" t="s">
        <v>10046</v>
      </c>
    </row>
    <row r="20320" spans="1:10">
      <c r="A20320" t="s">
        <v>10</v>
      </c>
      <c r="B20320" t="s">
        <v>10</v>
      </c>
      <c r="C20320" t="s">
        <v>662</v>
      </c>
      <c r="D20320" t="s">
        <v>13</v>
      </c>
      <c r="E20320" t="s">
        <v>14</v>
      </c>
      <c r="F20320" t="s">
        <v>26</v>
      </c>
      <c r="G20320" s="3">
        <v>45020.878333333334</v>
      </c>
      <c r="H20320" s="1">
        <v>83850</v>
      </c>
      <c r="I20320" t="s">
        <v>29556</v>
      </c>
      <c r="J20320" t="s">
        <v>29557</v>
      </c>
    </row>
    <row r="20321" spans="1:10">
      <c r="A20321" t="s">
        <v>106</v>
      </c>
      <c r="B20321" t="s">
        <v>740</v>
      </c>
      <c r="C20321" t="s">
        <v>6168</v>
      </c>
      <c r="D20321" t="s">
        <v>13</v>
      </c>
      <c r="E20321" t="s">
        <v>14</v>
      </c>
      <c r="F20321" t="s">
        <v>171</v>
      </c>
      <c r="G20321" s="3">
        <v>44956.883217592593</v>
      </c>
      <c r="H20321" s="1">
        <v>79200</v>
      </c>
      <c r="I20321" t="s">
        <v>337</v>
      </c>
      <c r="J20321" t="s">
        <v>23633</v>
      </c>
    </row>
    <row r="20322" spans="1:10">
      <c r="A20322" t="s">
        <v>10</v>
      </c>
      <c r="B20322" t="s">
        <v>29558</v>
      </c>
      <c r="C20322" t="s">
        <v>24</v>
      </c>
      <c r="D20322" t="s">
        <v>13</v>
      </c>
      <c r="E20322" t="s">
        <v>25</v>
      </c>
      <c r="F20322" t="s">
        <v>20</v>
      </c>
      <c r="G20322" s="3">
        <v>45057.911030092589</v>
      </c>
      <c r="H20322" s="1">
        <v>80000</v>
      </c>
      <c r="I20322" t="s">
        <v>29559</v>
      </c>
      <c r="J20322" t="s">
        <v>29560</v>
      </c>
    </row>
    <row r="20323" spans="1:10">
      <c r="A20323" t="s">
        <v>10</v>
      </c>
      <c r="B20323" t="s">
        <v>577</v>
      </c>
      <c r="C20323" t="s">
        <v>119</v>
      </c>
      <c r="D20323" t="s">
        <v>13</v>
      </c>
      <c r="E20323" t="s">
        <v>14</v>
      </c>
      <c r="F20323" t="s">
        <v>26</v>
      </c>
      <c r="G20323" s="3">
        <v>45035.938402777778</v>
      </c>
      <c r="H20323" s="1">
        <v>160000</v>
      </c>
      <c r="I20323" t="s">
        <v>130</v>
      </c>
    </row>
    <row r="20324" spans="1:10">
      <c r="A20324" t="s">
        <v>152</v>
      </c>
      <c r="B20324" t="s">
        <v>11441</v>
      </c>
      <c r="C20324" t="s">
        <v>26</v>
      </c>
      <c r="D20324" t="s">
        <v>13</v>
      </c>
      <c r="E20324" t="s">
        <v>14</v>
      </c>
      <c r="F20324" t="s">
        <v>20</v>
      </c>
      <c r="G20324" s="3">
        <v>45037.912222222221</v>
      </c>
      <c r="H20324" s="1">
        <v>157500</v>
      </c>
      <c r="I20324" t="s">
        <v>7029</v>
      </c>
      <c r="J20324" t="s">
        <v>230</v>
      </c>
    </row>
    <row r="20325" spans="1:10">
      <c r="A20325" t="s">
        <v>152</v>
      </c>
      <c r="B20325" t="s">
        <v>29561</v>
      </c>
      <c r="C20325" t="s">
        <v>314</v>
      </c>
      <c r="D20325" t="s">
        <v>13</v>
      </c>
      <c r="E20325" t="s">
        <v>14</v>
      </c>
      <c r="F20325" t="s">
        <v>314</v>
      </c>
      <c r="G20325" s="3">
        <v>45160.884212962963</v>
      </c>
      <c r="H20325" s="1">
        <v>63000</v>
      </c>
      <c r="I20325" t="s">
        <v>1741</v>
      </c>
      <c r="J20325" t="s">
        <v>6904</v>
      </c>
    </row>
    <row r="20326" spans="1:10">
      <c r="A20326" t="s">
        <v>212</v>
      </c>
      <c r="B20326" t="s">
        <v>29562</v>
      </c>
      <c r="C20326" t="s">
        <v>1517</v>
      </c>
      <c r="D20326" t="s">
        <v>13</v>
      </c>
      <c r="E20326" t="s">
        <v>14</v>
      </c>
      <c r="F20326" t="s">
        <v>20</v>
      </c>
      <c r="G20326" s="3">
        <v>45222.911354166667</v>
      </c>
      <c r="H20326" s="1">
        <v>135000</v>
      </c>
      <c r="I20326" t="s">
        <v>12442</v>
      </c>
      <c r="J20326" t="s">
        <v>21764</v>
      </c>
    </row>
    <row r="20327" spans="1:10">
      <c r="A20327" t="s">
        <v>18</v>
      </c>
      <c r="B20327" t="s">
        <v>19438</v>
      </c>
      <c r="C20327" t="s">
        <v>2316</v>
      </c>
      <c r="D20327" t="s">
        <v>13</v>
      </c>
      <c r="E20327" t="s">
        <v>14</v>
      </c>
      <c r="F20327" t="s">
        <v>2316</v>
      </c>
      <c r="G20327" s="3">
        <v>45055.979212962964</v>
      </c>
      <c r="H20327" s="1">
        <v>84859.5</v>
      </c>
      <c r="I20327" t="s">
        <v>6758</v>
      </c>
      <c r="J20327" t="s">
        <v>15988</v>
      </c>
    </row>
    <row r="20328" spans="1:10">
      <c r="A20328" t="s">
        <v>10</v>
      </c>
      <c r="B20328" t="s">
        <v>10</v>
      </c>
      <c r="C20328" t="s">
        <v>24</v>
      </c>
      <c r="D20328" t="s">
        <v>13</v>
      </c>
      <c r="E20328" t="s">
        <v>25</v>
      </c>
      <c r="F20328" t="s">
        <v>26</v>
      </c>
      <c r="G20328" s="3">
        <v>44970.878888888888</v>
      </c>
      <c r="H20328" s="1">
        <v>165000</v>
      </c>
      <c r="I20328" t="s">
        <v>335</v>
      </c>
      <c r="J20328" t="s">
        <v>10857</v>
      </c>
    </row>
    <row r="20329" spans="1:10">
      <c r="A20329" t="s">
        <v>33</v>
      </c>
      <c r="B20329" t="s">
        <v>29563</v>
      </c>
      <c r="C20329" t="s">
        <v>6584</v>
      </c>
      <c r="D20329" t="s">
        <v>13</v>
      </c>
      <c r="E20329" t="s">
        <v>14</v>
      </c>
      <c r="F20329" t="s">
        <v>26</v>
      </c>
      <c r="G20329" s="3">
        <v>44967.875335648147</v>
      </c>
      <c r="H20329" s="1">
        <v>98000</v>
      </c>
      <c r="I20329" t="s">
        <v>20508</v>
      </c>
      <c r="J20329" t="s">
        <v>29564</v>
      </c>
    </row>
    <row r="20330" spans="1:10">
      <c r="A20330" t="s">
        <v>212</v>
      </c>
      <c r="B20330" t="s">
        <v>11313</v>
      </c>
      <c r="C20330" t="s">
        <v>24</v>
      </c>
      <c r="D20330" t="s">
        <v>13</v>
      </c>
      <c r="E20330" t="s">
        <v>25</v>
      </c>
      <c r="F20330" t="s">
        <v>26</v>
      </c>
      <c r="G20330" s="3">
        <v>45118.880671296298</v>
      </c>
      <c r="H20330" s="1">
        <v>225000</v>
      </c>
      <c r="I20330" t="s">
        <v>29565</v>
      </c>
      <c r="J20330" t="s">
        <v>230</v>
      </c>
    </row>
    <row r="20331" spans="1:10">
      <c r="A20331" t="s">
        <v>33</v>
      </c>
      <c r="B20331" t="s">
        <v>33</v>
      </c>
      <c r="C20331" t="s">
        <v>29566</v>
      </c>
      <c r="D20331" t="s">
        <v>412</v>
      </c>
      <c r="E20331" t="s">
        <v>14</v>
      </c>
      <c r="F20331" t="s">
        <v>26</v>
      </c>
      <c r="G20331" s="3">
        <v>45198.875011574077</v>
      </c>
      <c r="H20331" s="1">
        <v>80258</v>
      </c>
      <c r="I20331" t="s">
        <v>10411</v>
      </c>
      <c r="J20331" t="s">
        <v>29567</v>
      </c>
    </row>
    <row r="20332" spans="1:10">
      <c r="A20332" t="s">
        <v>33</v>
      </c>
      <c r="B20332" t="s">
        <v>29568</v>
      </c>
      <c r="C20332" t="s">
        <v>2689</v>
      </c>
      <c r="D20332" t="s">
        <v>13</v>
      </c>
      <c r="E20332" t="s">
        <v>14</v>
      </c>
      <c r="F20332" t="s">
        <v>26</v>
      </c>
      <c r="G20332" s="3">
        <v>44978.8750462963</v>
      </c>
      <c r="H20332" s="1">
        <v>130000</v>
      </c>
      <c r="I20332" t="s">
        <v>15796</v>
      </c>
      <c r="J20332" t="s">
        <v>29569</v>
      </c>
    </row>
    <row r="20333" spans="1:10">
      <c r="A20333" t="s">
        <v>33</v>
      </c>
      <c r="B20333" t="s">
        <v>29570</v>
      </c>
      <c r="C20333" t="s">
        <v>232</v>
      </c>
      <c r="D20333" t="s">
        <v>13</v>
      </c>
      <c r="E20333" t="s">
        <v>14</v>
      </c>
      <c r="F20333" t="s">
        <v>26</v>
      </c>
      <c r="G20333" s="3">
        <v>45002.874976851854</v>
      </c>
      <c r="H20333" s="1">
        <v>98500</v>
      </c>
      <c r="I20333" t="s">
        <v>5322</v>
      </c>
      <c r="J20333" t="s">
        <v>29571</v>
      </c>
    </row>
    <row r="20334" spans="1:10">
      <c r="A20334" t="s">
        <v>18</v>
      </c>
      <c r="B20334" t="s">
        <v>29572</v>
      </c>
      <c r="C20334" t="s">
        <v>826</v>
      </c>
      <c r="D20334" t="s">
        <v>13</v>
      </c>
      <c r="E20334" t="s">
        <v>14</v>
      </c>
      <c r="F20334" t="s">
        <v>827</v>
      </c>
      <c r="G20334" s="3">
        <v>45084.950185185182</v>
      </c>
      <c r="H20334" s="1">
        <v>96773</v>
      </c>
      <c r="I20334" t="s">
        <v>685</v>
      </c>
      <c r="J20334" t="s">
        <v>2873</v>
      </c>
    </row>
    <row r="20335" spans="1:10">
      <c r="A20335" t="s">
        <v>33</v>
      </c>
      <c r="B20335" t="s">
        <v>1555</v>
      </c>
      <c r="C20335" t="s">
        <v>24</v>
      </c>
      <c r="D20335" t="s">
        <v>13</v>
      </c>
      <c r="E20335" t="s">
        <v>25</v>
      </c>
      <c r="F20335" t="s">
        <v>26</v>
      </c>
      <c r="G20335" s="3">
        <v>45201.891504629632</v>
      </c>
      <c r="H20335" s="1">
        <v>110000</v>
      </c>
      <c r="I20335" t="s">
        <v>20362</v>
      </c>
    </row>
    <row r="20336" spans="1:10">
      <c r="A20336" t="s">
        <v>1537</v>
      </c>
      <c r="B20336" t="s">
        <v>29573</v>
      </c>
      <c r="C20336" t="s">
        <v>786</v>
      </c>
      <c r="D20336" t="s">
        <v>13</v>
      </c>
      <c r="E20336" t="s">
        <v>14</v>
      </c>
      <c r="F20336" t="s">
        <v>198</v>
      </c>
      <c r="G20336" s="3">
        <v>44942.916724537034</v>
      </c>
      <c r="H20336" s="1">
        <v>200000</v>
      </c>
      <c r="I20336" t="s">
        <v>172</v>
      </c>
      <c r="J20336" t="s">
        <v>7893</v>
      </c>
    </row>
    <row r="20337" spans="1:10">
      <c r="A20337" t="s">
        <v>18</v>
      </c>
      <c r="B20337" t="s">
        <v>328</v>
      </c>
      <c r="C20337" t="s">
        <v>4085</v>
      </c>
      <c r="D20337" t="s">
        <v>13</v>
      </c>
      <c r="E20337" t="s">
        <v>14</v>
      </c>
      <c r="F20337" t="s">
        <v>20</v>
      </c>
      <c r="G20337" s="3">
        <v>44973.918182870373</v>
      </c>
      <c r="H20337" s="1">
        <v>172500</v>
      </c>
      <c r="I20337" t="s">
        <v>1072</v>
      </c>
      <c r="J20337" t="s">
        <v>5645</v>
      </c>
    </row>
    <row r="20338" spans="1:10">
      <c r="A20338" t="s">
        <v>33</v>
      </c>
      <c r="B20338" t="s">
        <v>2652</v>
      </c>
      <c r="C20338" t="s">
        <v>3038</v>
      </c>
      <c r="D20338" t="s">
        <v>13</v>
      </c>
      <c r="E20338" t="s">
        <v>14</v>
      </c>
      <c r="F20338" t="s">
        <v>171</v>
      </c>
      <c r="G20338" s="3">
        <v>45113.88349537037</v>
      </c>
      <c r="H20338" s="1">
        <v>163782</v>
      </c>
      <c r="I20338" t="s">
        <v>20914</v>
      </c>
      <c r="J20338" t="s">
        <v>2090</v>
      </c>
    </row>
    <row r="20339" spans="1:10">
      <c r="A20339" t="s">
        <v>10</v>
      </c>
      <c r="B20339" t="s">
        <v>10</v>
      </c>
      <c r="C20339" t="s">
        <v>24</v>
      </c>
      <c r="D20339" t="s">
        <v>13</v>
      </c>
      <c r="E20339" t="s">
        <v>25</v>
      </c>
      <c r="F20339" t="s">
        <v>26</v>
      </c>
      <c r="G20339" s="3">
        <v>45048.879305555558</v>
      </c>
      <c r="H20339" s="1">
        <v>175000</v>
      </c>
      <c r="I20339" t="s">
        <v>8890</v>
      </c>
      <c r="J20339" t="s">
        <v>19364</v>
      </c>
    </row>
    <row r="20340" spans="1:10">
      <c r="A20340" t="s">
        <v>18</v>
      </c>
      <c r="B20340" t="s">
        <v>18548</v>
      </c>
      <c r="C20340" t="s">
        <v>1740</v>
      </c>
      <c r="D20340" t="s">
        <v>13</v>
      </c>
      <c r="E20340" t="s">
        <v>14</v>
      </c>
      <c r="F20340" t="s">
        <v>314</v>
      </c>
      <c r="G20340" s="3">
        <v>45035.921053240738</v>
      </c>
      <c r="H20340" s="1">
        <v>147500</v>
      </c>
      <c r="I20340" t="s">
        <v>1741</v>
      </c>
      <c r="J20340" t="s">
        <v>29574</v>
      </c>
    </row>
    <row r="20341" spans="1:10">
      <c r="A20341" t="s">
        <v>33</v>
      </c>
      <c r="B20341" t="s">
        <v>29575</v>
      </c>
      <c r="C20341" t="s">
        <v>557</v>
      </c>
      <c r="D20341" t="s">
        <v>13</v>
      </c>
      <c r="E20341" t="s">
        <v>14</v>
      </c>
      <c r="F20341" t="s">
        <v>26</v>
      </c>
      <c r="G20341" s="3">
        <v>45058.938784722224</v>
      </c>
      <c r="H20341" s="1">
        <v>92238.5</v>
      </c>
      <c r="I20341" t="s">
        <v>6758</v>
      </c>
      <c r="J20341" t="s">
        <v>4760</v>
      </c>
    </row>
    <row r="20342" spans="1:10">
      <c r="A20342" t="s">
        <v>33</v>
      </c>
      <c r="B20342" t="s">
        <v>33</v>
      </c>
      <c r="C20342" t="s">
        <v>2311</v>
      </c>
      <c r="D20342" t="s">
        <v>13</v>
      </c>
      <c r="E20342" t="s">
        <v>14</v>
      </c>
      <c r="F20342" t="s">
        <v>26</v>
      </c>
      <c r="G20342" s="3">
        <v>45274.875300925924</v>
      </c>
      <c r="H20342" s="1">
        <v>56500</v>
      </c>
      <c r="I20342" t="s">
        <v>29576</v>
      </c>
      <c r="J20342" t="s">
        <v>29577</v>
      </c>
    </row>
    <row r="20343" spans="1:10">
      <c r="A20343" t="s">
        <v>10</v>
      </c>
      <c r="B20343" t="s">
        <v>1108</v>
      </c>
      <c r="C20343" t="s">
        <v>4479</v>
      </c>
      <c r="D20343" t="s">
        <v>13</v>
      </c>
      <c r="E20343" t="s">
        <v>14</v>
      </c>
      <c r="F20343" t="s">
        <v>26</v>
      </c>
      <c r="G20343" s="3">
        <v>45194.878923611112</v>
      </c>
      <c r="H20343" s="1">
        <v>72500</v>
      </c>
      <c r="I20343" t="s">
        <v>29578</v>
      </c>
      <c r="J20343" t="s">
        <v>29579</v>
      </c>
    </row>
    <row r="20344" spans="1:10">
      <c r="A20344" t="s">
        <v>10</v>
      </c>
      <c r="B20344" t="s">
        <v>29580</v>
      </c>
      <c r="C20344" t="s">
        <v>75</v>
      </c>
      <c r="D20344" t="s">
        <v>13</v>
      </c>
      <c r="E20344" t="s">
        <v>14</v>
      </c>
      <c r="F20344" t="s">
        <v>26</v>
      </c>
      <c r="G20344" s="3">
        <v>45149.877800925926</v>
      </c>
      <c r="H20344" s="1">
        <v>155500</v>
      </c>
      <c r="I20344" t="s">
        <v>1178</v>
      </c>
      <c r="J20344" t="s">
        <v>16028</v>
      </c>
    </row>
    <row r="20345" spans="1:10">
      <c r="A20345" t="s">
        <v>212</v>
      </c>
      <c r="B20345" t="s">
        <v>1808</v>
      </c>
      <c r="C20345" t="s">
        <v>521</v>
      </c>
      <c r="D20345" t="s">
        <v>13</v>
      </c>
      <c r="E20345" t="s">
        <v>14</v>
      </c>
      <c r="F20345" t="s">
        <v>26</v>
      </c>
      <c r="G20345" s="3">
        <v>45043.877650462964</v>
      </c>
      <c r="H20345" s="1">
        <v>152650</v>
      </c>
      <c r="I20345" t="s">
        <v>420</v>
      </c>
      <c r="J20345" t="s">
        <v>29581</v>
      </c>
    </row>
    <row r="20346" spans="1:10">
      <c r="A20346" t="s">
        <v>10</v>
      </c>
      <c r="B20346" t="s">
        <v>10</v>
      </c>
      <c r="C20346" t="s">
        <v>56</v>
      </c>
      <c r="D20346" t="s">
        <v>13</v>
      </c>
      <c r="E20346" t="s">
        <v>14</v>
      </c>
      <c r="F20346" t="s">
        <v>26</v>
      </c>
      <c r="G20346" s="3">
        <v>45264.877592592595</v>
      </c>
      <c r="H20346" s="1">
        <v>127500</v>
      </c>
      <c r="I20346" t="s">
        <v>29582</v>
      </c>
      <c r="J20346" t="s">
        <v>29583</v>
      </c>
    </row>
    <row r="20347" spans="1:10">
      <c r="A20347" t="s">
        <v>212</v>
      </c>
      <c r="B20347" t="s">
        <v>29584</v>
      </c>
      <c r="C20347" t="s">
        <v>4453</v>
      </c>
      <c r="D20347" t="s">
        <v>13</v>
      </c>
      <c r="E20347" t="s">
        <v>14</v>
      </c>
      <c r="F20347" t="s">
        <v>26</v>
      </c>
      <c r="G20347" s="3">
        <v>44966.210648148146</v>
      </c>
      <c r="H20347" s="1">
        <v>102000</v>
      </c>
      <c r="I20347" t="s">
        <v>1613</v>
      </c>
      <c r="J20347" t="s">
        <v>25059</v>
      </c>
    </row>
    <row r="20348" spans="1:10">
      <c r="A20348" t="s">
        <v>33</v>
      </c>
      <c r="B20348" t="s">
        <v>29585</v>
      </c>
      <c r="C20348" t="s">
        <v>4917</v>
      </c>
      <c r="D20348" t="s">
        <v>13</v>
      </c>
      <c r="E20348" t="s">
        <v>14</v>
      </c>
      <c r="F20348" t="s">
        <v>4917</v>
      </c>
      <c r="G20348" s="3">
        <v>45289.886296296296</v>
      </c>
      <c r="H20348" s="1">
        <v>72000</v>
      </c>
      <c r="I20348" t="s">
        <v>263</v>
      </c>
    </row>
    <row r="20349" spans="1:10">
      <c r="A20349" t="s">
        <v>33</v>
      </c>
      <c r="B20349" t="s">
        <v>29586</v>
      </c>
      <c r="C20349" t="s">
        <v>19298</v>
      </c>
      <c r="D20349" t="s">
        <v>13</v>
      </c>
      <c r="E20349" t="s">
        <v>14</v>
      </c>
      <c r="F20349" t="s">
        <v>26</v>
      </c>
      <c r="G20349" s="3">
        <v>45019.874965277777</v>
      </c>
      <c r="H20349" s="1">
        <v>120000</v>
      </c>
      <c r="I20349" t="s">
        <v>88</v>
      </c>
      <c r="J20349" t="s">
        <v>46</v>
      </c>
    </row>
    <row r="20350" spans="1:10">
      <c r="A20350" t="s">
        <v>10</v>
      </c>
      <c r="B20350" t="s">
        <v>10</v>
      </c>
      <c r="C20350" t="s">
        <v>232</v>
      </c>
      <c r="D20350" t="s">
        <v>13</v>
      </c>
      <c r="E20350" t="s">
        <v>14</v>
      </c>
      <c r="F20350" t="s">
        <v>26</v>
      </c>
      <c r="G20350" s="3">
        <v>44935.877256944441</v>
      </c>
      <c r="H20350" s="1">
        <v>190000</v>
      </c>
      <c r="I20350" t="s">
        <v>7856</v>
      </c>
      <c r="J20350" t="s">
        <v>624</v>
      </c>
    </row>
    <row r="20351" spans="1:10">
      <c r="A20351" t="s">
        <v>10</v>
      </c>
      <c r="B20351" t="s">
        <v>29587</v>
      </c>
      <c r="C20351" t="s">
        <v>411</v>
      </c>
      <c r="D20351" t="s">
        <v>13</v>
      </c>
      <c r="E20351" t="s">
        <v>14</v>
      </c>
      <c r="F20351" t="s">
        <v>411</v>
      </c>
      <c r="G20351" s="3">
        <v>45126.887013888889</v>
      </c>
      <c r="H20351" s="1">
        <v>157500</v>
      </c>
      <c r="I20351" t="s">
        <v>1576</v>
      </c>
      <c r="J20351" t="s">
        <v>1334</v>
      </c>
    </row>
    <row r="20352" spans="1:10">
      <c r="A20352" t="s">
        <v>10</v>
      </c>
      <c r="B20352" t="s">
        <v>29588</v>
      </c>
      <c r="C20352" t="s">
        <v>24</v>
      </c>
      <c r="D20352" t="s">
        <v>13</v>
      </c>
      <c r="E20352" t="s">
        <v>25</v>
      </c>
      <c r="F20352" t="s">
        <v>26</v>
      </c>
      <c r="G20352" s="3">
        <v>45208.891921296294</v>
      </c>
      <c r="H20352" s="1">
        <v>190000</v>
      </c>
      <c r="I20352" t="s">
        <v>335</v>
      </c>
      <c r="J20352" t="s">
        <v>29589</v>
      </c>
    </row>
    <row r="20353" spans="1:10">
      <c r="A20353" t="s">
        <v>33</v>
      </c>
      <c r="B20353" t="s">
        <v>943</v>
      </c>
      <c r="C20353" t="s">
        <v>307</v>
      </c>
      <c r="D20353" t="s">
        <v>13</v>
      </c>
      <c r="E20353" t="s">
        <v>14</v>
      </c>
      <c r="F20353" t="s">
        <v>26</v>
      </c>
      <c r="G20353" s="3">
        <v>44935.875740740739</v>
      </c>
      <c r="H20353" s="1">
        <v>100000</v>
      </c>
      <c r="I20353" t="s">
        <v>14727</v>
      </c>
      <c r="J20353" t="s">
        <v>141</v>
      </c>
    </row>
    <row r="20354" spans="1:10">
      <c r="A20354" t="s">
        <v>10</v>
      </c>
      <c r="B20354" t="s">
        <v>29590</v>
      </c>
      <c r="C20354" t="s">
        <v>7772</v>
      </c>
      <c r="D20354" t="s">
        <v>13</v>
      </c>
      <c r="E20354" t="s">
        <v>14</v>
      </c>
      <c r="F20354" t="s">
        <v>26</v>
      </c>
      <c r="G20354" s="3">
        <v>45196.876643518517</v>
      </c>
      <c r="H20354" s="1">
        <v>125320</v>
      </c>
      <c r="I20354" t="s">
        <v>3045</v>
      </c>
      <c r="J20354" t="s">
        <v>29591</v>
      </c>
    </row>
    <row r="20355" spans="1:10">
      <c r="A20355" t="s">
        <v>33</v>
      </c>
      <c r="B20355" t="s">
        <v>33</v>
      </c>
      <c r="C20355" t="s">
        <v>29592</v>
      </c>
      <c r="D20355" t="s">
        <v>13</v>
      </c>
      <c r="E20355" t="s">
        <v>14</v>
      </c>
      <c r="F20355" t="s">
        <v>26</v>
      </c>
      <c r="G20355" s="3">
        <v>44932.875034722223</v>
      </c>
      <c r="H20355" s="1">
        <v>110000</v>
      </c>
      <c r="I20355" t="s">
        <v>29593</v>
      </c>
      <c r="J20355" t="s">
        <v>3203</v>
      </c>
    </row>
    <row r="20356" spans="1:10">
      <c r="A20356" t="s">
        <v>10</v>
      </c>
      <c r="B20356" t="s">
        <v>29594</v>
      </c>
      <c r="C20356" t="s">
        <v>24</v>
      </c>
      <c r="D20356" t="s">
        <v>13</v>
      </c>
      <c r="E20356" t="s">
        <v>25</v>
      </c>
      <c r="F20356" t="s">
        <v>26</v>
      </c>
      <c r="G20356" s="3">
        <v>45062.876574074071</v>
      </c>
      <c r="H20356" s="1">
        <v>99500</v>
      </c>
      <c r="I20356" t="s">
        <v>29595</v>
      </c>
    </row>
    <row r="20357" spans="1:10">
      <c r="A20357" t="s">
        <v>33</v>
      </c>
      <c r="B20357" t="s">
        <v>29596</v>
      </c>
      <c r="C20357" t="s">
        <v>365</v>
      </c>
      <c r="D20357" t="s">
        <v>13</v>
      </c>
      <c r="E20357" t="s">
        <v>14</v>
      </c>
      <c r="F20357" t="s">
        <v>26</v>
      </c>
      <c r="G20357" s="3">
        <v>45174.876527777778</v>
      </c>
      <c r="H20357" s="1">
        <v>87500</v>
      </c>
      <c r="I20357" t="s">
        <v>88</v>
      </c>
      <c r="J20357" t="s">
        <v>2022</v>
      </c>
    </row>
    <row r="20358" spans="1:10">
      <c r="A20358" t="s">
        <v>33</v>
      </c>
      <c r="B20358" t="s">
        <v>29597</v>
      </c>
      <c r="C20358" t="s">
        <v>29598</v>
      </c>
      <c r="D20358" t="s">
        <v>13</v>
      </c>
      <c r="E20358" t="s">
        <v>14</v>
      </c>
      <c r="F20358" t="s">
        <v>26</v>
      </c>
      <c r="G20358" s="3">
        <v>44957.875092592592</v>
      </c>
      <c r="H20358" s="1">
        <v>82500</v>
      </c>
      <c r="I20358" t="s">
        <v>7034</v>
      </c>
      <c r="J20358" t="s">
        <v>316</v>
      </c>
    </row>
    <row r="20359" spans="1:10">
      <c r="A20359" t="s">
        <v>10</v>
      </c>
      <c r="B20359" t="s">
        <v>29599</v>
      </c>
      <c r="C20359" t="s">
        <v>232</v>
      </c>
      <c r="D20359" t="s">
        <v>13</v>
      </c>
      <c r="E20359" t="s">
        <v>14</v>
      </c>
      <c r="F20359" t="s">
        <v>26</v>
      </c>
      <c r="G20359" s="3">
        <v>45072.874988425923</v>
      </c>
      <c r="H20359" s="1">
        <v>66250</v>
      </c>
      <c r="I20359" t="s">
        <v>685</v>
      </c>
      <c r="J20359" t="s">
        <v>29600</v>
      </c>
    </row>
    <row r="20360" spans="1:10">
      <c r="A20360" t="s">
        <v>33</v>
      </c>
      <c r="B20360" t="s">
        <v>29601</v>
      </c>
      <c r="C20360" t="s">
        <v>24</v>
      </c>
      <c r="D20360" t="s">
        <v>13</v>
      </c>
      <c r="E20360" t="s">
        <v>25</v>
      </c>
      <c r="F20360" t="s">
        <v>26</v>
      </c>
      <c r="G20360" s="3">
        <v>44981.875451388885</v>
      </c>
      <c r="H20360" s="1">
        <v>92500</v>
      </c>
      <c r="I20360" t="s">
        <v>29602</v>
      </c>
      <c r="J20360" t="s">
        <v>29603</v>
      </c>
    </row>
    <row r="20361" spans="1:10">
      <c r="A20361" t="s">
        <v>77</v>
      </c>
      <c r="B20361" t="s">
        <v>22985</v>
      </c>
      <c r="C20361" t="s">
        <v>461</v>
      </c>
      <c r="D20361" t="s">
        <v>13</v>
      </c>
      <c r="E20361" t="s">
        <v>14</v>
      </c>
      <c r="F20361" t="s">
        <v>26</v>
      </c>
      <c r="G20361" s="3">
        <v>45037.876620370371</v>
      </c>
      <c r="H20361" s="1">
        <v>95000</v>
      </c>
      <c r="I20361" t="s">
        <v>29604</v>
      </c>
      <c r="J20361" t="s">
        <v>316</v>
      </c>
    </row>
    <row r="20362" spans="1:10">
      <c r="A20362" t="s">
        <v>135</v>
      </c>
      <c r="B20362" t="s">
        <v>29605</v>
      </c>
      <c r="C20362" t="s">
        <v>1740</v>
      </c>
      <c r="D20362" t="s">
        <v>13</v>
      </c>
      <c r="E20362" t="s">
        <v>14</v>
      </c>
      <c r="F20362" t="s">
        <v>314</v>
      </c>
      <c r="G20362" s="3">
        <v>45058.918726851851</v>
      </c>
      <c r="H20362" s="1">
        <v>69300</v>
      </c>
      <c r="I20362" t="s">
        <v>1741</v>
      </c>
      <c r="J20362" t="s">
        <v>22932</v>
      </c>
    </row>
    <row r="20363" spans="1:10">
      <c r="A20363" t="s">
        <v>135</v>
      </c>
      <c r="B20363" t="s">
        <v>29606</v>
      </c>
      <c r="C20363" t="s">
        <v>24</v>
      </c>
      <c r="D20363" t="s">
        <v>13</v>
      </c>
      <c r="E20363" t="s">
        <v>25</v>
      </c>
      <c r="F20363" t="s">
        <v>26</v>
      </c>
      <c r="G20363" s="3">
        <v>45128.875578703701</v>
      </c>
      <c r="H20363" s="1">
        <v>112000</v>
      </c>
      <c r="I20363" t="s">
        <v>29607</v>
      </c>
      <c r="J20363" t="s">
        <v>27823</v>
      </c>
    </row>
    <row r="20364" spans="1:10">
      <c r="A20364" t="s">
        <v>10</v>
      </c>
      <c r="B20364" t="s">
        <v>29608</v>
      </c>
      <c r="C20364" t="s">
        <v>75</v>
      </c>
      <c r="D20364" t="s">
        <v>13</v>
      </c>
      <c r="E20364" t="s">
        <v>14</v>
      </c>
      <c r="F20364" t="s">
        <v>26</v>
      </c>
      <c r="G20364" s="3">
        <v>45041.877314814818</v>
      </c>
      <c r="H20364" s="1">
        <v>173000</v>
      </c>
      <c r="I20364" t="s">
        <v>458</v>
      </c>
      <c r="J20364" t="s">
        <v>18009</v>
      </c>
    </row>
    <row r="20365" spans="1:10">
      <c r="A20365" t="s">
        <v>18</v>
      </c>
      <c r="B20365" t="s">
        <v>18</v>
      </c>
      <c r="C20365" t="s">
        <v>24</v>
      </c>
      <c r="D20365" t="s">
        <v>13</v>
      </c>
      <c r="E20365" t="s">
        <v>25</v>
      </c>
      <c r="F20365" t="s">
        <v>26</v>
      </c>
      <c r="G20365" s="3">
        <v>45133.881805555553</v>
      </c>
      <c r="H20365" s="1">
        <v>115000</v>
      </c>
      <c r="I20365" t="s">
        <v>186</v>
      </c>
      <c r="J20365" t="s">
        <v>29609</v>
      </c>
    </row>
    <row r="20366" spans="1:10">
      <c r="A20366" t="s">
        <v>10</v>
      </c>
      <c r="B20366" t="s">
        <v>2374</v>
      </c>
      <c r="C20366" t="s">
        <v>24</v>
      </c>
      <c r="D20366" t="s">
        <v>13</v>
      </c>
      <c r="E20366" t="s">
        <v>25</v>
      </c>
      <c r="F20366" t="s">
        <v>26</v>
      </c>
      <c r="G20366" s="3">
        <v>45089.834641203706</v>
      </c>
      <c r="H20366" s="1">
        <v>132500</v>
      </c>
      <c r="I20366" t="s">
        <v>2376</v>
      </c>
      <c r="J20366" t="s">
        <v>2377</v>
      </c>
    </row>
    <row r="20367" spans="1:10">
      <c r="A20367" t="s">
        <v>18</v>
      </c>
      <c r="B20367" t="s">
        <v>328</v>
      </c>
      <c r="C20367" t="s">
        <v>4745</v>
      </c>
      <c r="D20367" t="s">
        <v>13</v>
      </c>
      <c r="E20367" t="s">
        <v>14</v>
      </c>
      <c r="F20367" t="s">
        <v>20</v>
      </c>
      <c r="G20367" s="3">
        <v>44983.847083333334</v>
      </c>
      <c r="H20367" s="1">
        <v>211000</v>
      </c>
      <c r="I20367" t="s">
        <v>120</v>
      </c>
      <c r="J20367" t="s">
        <v>2721</v>
      </c>
    </row>
    <row r="20368" spans="1:10">
      <c r="A20368" t="s">
        <v>33</v>
      </c>
      <c r="B20368" t="s">
        <v>12820</v>
      </c>
      <c r="C20368" t="s">
        <v>536</v>
      </c>
      <c r="D20368" t="s">
        <v>13</v>
      </c>
      <c r="E20368" t="s">
        <v>14</v>
      </c>
      <c r="F20368" t="s">
        <v>26</v>
      </c>
      <c r="G20368" s="3">
        <v>45288.849444444444</v>
      </c>
      <c r="H20368" s="1">
        <v>92527.5</v>
      </c>
      <c r="I20368" t="s">
        <v>29610</v>
      </c>
      <c r="J20368" t="s">
        <v>29611</v>
      </c>
    </row>
    <row r="20369" spans="1:10">
      <c r="A20369" t="s">
        <v>10</v>
      </c>
      <c r="B20369" t="s">
        <v>10</v>
      </c>
      <c r="C20369" t="s">
        <v>365</v>
      </c>
      <c r="D20369" t="s">
        <v>13</v>
      </c>
      <c r="E20369" t="s">
        <v>14</v>
      </c>
      <c r="F20369" t="s">
        <v>26</v>
      </c>
      <c r="G20369" s="3">
        <v>45016.838078703702</v>
      </c>
      <c r="H20369" s="1">
        <v>70000</v>
      </c>
      <c r="I20369" t="s">
        <v>366</v>
      </c>
    </row>
    <row r="20370" spans="1:10">
      <c r="A20370" t="s">
        <v>135</v>
      </c>
      <c r="B20370" t="s">
        <v>135</v>
      </c>
      <c r="C20370" t="s">
        <v>24</v>
      </c>
      <c r="D20370" t="s">
        <v>13</v>
      </c>
      <c r="E20370" t="s">
        <v>25</v>
      </c>
      <c r="F20370" t="s">
        <v>26</v>
      </c>
      <c r="G20370" s="3">
        <v>45204.833298611113</v>
      </c>
      <c r="H20370" s="1">
        <v>110000</v>
      </c>
      <c r="I20370" t="s">
        <v>2229</v>
      </c>
      <c r="J20370" t="s">
        <v>14311</v>
      </c>
    </row>
    <row r="20371" spans="1:10">
      <c r="A20371" t="s">
        <v>10</v>
      </c>
      <c r="B20371" t="s">
        <v>10</v>
      </c>
      <c r="C20371" t="s">
        <v>767</v>
      </c>
      <c r="D20371" t="s">
        <v>13</v>
      </c>
      <c r="E20371" t="s">
        <v>14</v>
      </c>
      <c r="F20371" t="s">
        <v>26</v>
      </c>
      <c r="G20371" s="3">
        <v>45015.853912037041</v>
      </c>
      <c r="H20371" s="1">
        <v>120000</v>
      </c>
      <c r="I20371" t="s">
        <v>729</v>
      </c>
      <c r="J20371" t="s">
        <v>2769</v>
      </c>
    </row>
    <row r="20372" spans="1:10">
      <c r="A20372" t="s">
        <v>33</v>
      </c>
      <c r="B20372" t="s">
        <v>571</v>
      </c>
      <c r="C20372" t="s">
        <v>276</v>
      </c>
      <c r="D20372" t="s">
        <v>13</v>
      </c>
      <c r="E20372" t="s">
        <v>14</v>
      </c>
      <c r="F20372" t="s">
        <v>26</v>
      </c>
      <c r="G20372" s="3">
        <v>45275.834722222222</v>
      </c>
      <c r="H20372" s="1">
        <v>179000</v>
      </c>
      <c r="I20372" t="s">
        <v>4110</v>
      </c>
      <c r="J20372" t="s">
        <v>29612</v>
      </c>
    </row>
    <row r="20373" spans="1:10">
      <c r="A20373" t="s">
        <v>18</v>
      </c>
      <c r="B20373" t="s">
        <v>22989</v>
      </c>
      <c r="C20373" t="s">
        <v>1010</v>
      </c>
      <c r="D20373" t="s">
        <v>13</v>
      </c>
      <c r="E20373" t="s">
        <v>14</v>
      </c>
      <c r="F20373" t="s">
        <v>26</v>
      </c>
      <c r="G20373" s="3">
        <v>45104.852685185186</v>
      </c>
      <c r="H20373" s="1">
        <v>130000</v>
      </c>
      <c r="I20373" t="s">
        <v>16509</v>
      </c>
      <c r="J20373" t="s">
        <v>29613</v>
      </c>
    </row>
    <row r="20374" spans="1:10">
      <c r="A20374" t="s">
        <v>73</v>
      </c>
      <c r="B20374" t="s">
        <v>18518</v>
      </c>
      <c r="C20374" t="s">
        <v>411</v>
      </c>
      <c r="D20374" t="s">
        <v>13</v>
      </c>
      <c r="E20374" t="s">
        <v>14</v>
      </c>
      <c r="F20374" t="s">
        <v>411</v>
      </c>
      <c r="G20374" s="3">
        <v>45055.896851851852</v>
      </c>
      <c r="H20374" s="1">
        <v>79200</v>
      </c>
      <c r="I20374" t="s">
        <v>7489</v>
      </c>
      <c r="J20374" t="s">
        <v>18519</v>
      </c>
    </row>
    <row r="20375" spans="1:10">
      <c r="A20375" t="s">
        <v>18</v>
      </c>
      <c r="B20375" t="s">
        <v>29614</v>
      </c>
      <c r="C20375" t="s">
        <v>26</v>
      </c>
      <c r="D20375" t="s">
        <v>13</v>
      </c>
      <c r="E20375" t="s">
        <v>14</v>
      </c>
      <c r="F20375" t="s">
        <v>26</v>
      </c>
      <c r="G20375" s="3">
        <v>44978.854305555556</v>
      </c>
      <c r="H20375" s="1">
        <v>165000</v>
      </c>
      <c r="I20375" t="s">
        <v>12048</v>
      </c>
      <c r="J20375" t="s">
        <v>29615</v>
      </c>
    </row>
    <row r="20376" spans="1:10">
      <c r="A20376" t="s">
        <v>212</v>
      </c>
      <c r="B20376" t="s">
        <v>14694</v>
      </c>
      <c r="C20376" t="s">
        <v>26</v>
      </c>
      <c r="D20376" t="s">
        <v>13</v>
      </c>
      <c r="E20376" t="s">
        <v>14</v>
      </c>
      <c r="F20376" t="s">
        <v>26</v>
      </c>
      <c r="G20376" s="3">
        <v>45134.836585648147</v>
      </c>
      <c r="H20376" s="1">
        <v>180000</v>
      </c>
      <c r="I20376" t="s">
        <v>335</v>
      </c>
      <c r="J20376" t="s">
        <v>301</v>
      </c>
    </row>
    <row r="20377" spans="1:10">
      <c r="A20377" t="s">
        <v>10</v>
      </c>
      <c r="B20377" t="s">
        <v>29616</v>
      </c>
      <c r="C20377" t="s">
        <v>29617</v>
      </c>
      <c r="D20377" t="s">
        <v>13</v>
      </c>
      <c r="E20377" t="s">
        <v>14</v>
      </c>
      <c r="F20377" t="s">
        <v>20</v>
      </c>
      <c r="G20377" s="3">
        <v>45092.87699074074</v>
      </c>
      <c r="H20377" s="1">
        <v>95553.375</v>
      </c>
      <c r="I20377" t="s">
        <v>29618</v>
      </c>
      <c r="J20377" t="s">
        <v>29619</v>
      </c>
    </row>
    <row r="20378" spans="1:10">
      <c r="A20378" t="s">
        <v>10</v>
      </c>
      <c r="B20378" t="s">
        <v>10</v>
      </c>
      <c r="C20378" t="s">
        <v>24</v>
      </c>
      <c r="D20378" t="s">
        <v>13</v>
      </c>
      <c r="E20378" t="s">
        <v>25</v>
      </c>
      <c r="F20378" t="s">
        <v>26</v>
      </c>
      <c r="G20378" s="3">
        <v>45034.836759259262</v>
      </c>
      <c r="H20378" s="1">
        <v>125000</v>
      </c>
      <c r="I20378" t="s">
        <v>27037</v>
      </c>
      <c r="J20378" t="s">
        <v>29620</v>
      </c>
    </row>
    <row r="20379" spans="1:10">
      <c r="A20379" t="s">
        <v>73</v>
      </c>
      <c r="B20379" t="s">
        <v>29621</v>
      </c>
      <c r="C20379" t="s">
        <v>3062</v>
      </c>
      <c r="D20379" t="s">
        <v>13</v>
      </c>
      <c r="E20379" t="s">
        <v>14</v>
      </c>
      <c r="F20379" t="s">
        <v>198</v>
      </c>
      <c r="G20379" s="3">
        <v>45133.864814814813</v>
      </c>
      <c r="H20379" s="1">
        <v>147500</v>
      </c>
      <c r="I20379" t="s">
        <v>12379</v>
      </c>
      <c r="J20379" t="s">
        <v>3402</v>
      </c>
    </row>
    <row r="20380" spans="1:10">
      <c r="A20380" t="s">
        <v>212</v>
      </c>
      <c r="B20380" t="s">
        <v>212</v>
      </c>
      <c r="C20380" t="s">
        <v>24</v>
      </c>
      <c r="D20380" t="s">
        <v>13</v>
      </c>
      <c r="E20380" t="s">
        <v>25</v>
      </c>
      <c r="F20380" t="s">
        <v>26</v>
      </c>
      <c r="G20380" s="3">
        <v>45002.835810185185</v>
      </c>
      <c r="H20380" s="1">
        <v>133500</v>
      </c>
      <c r="I20380" t="s">
        <v>29622</v>
      </c>
      <c r="J20380" t="s">
        <v>29623</v>
      </c>
    </row>
    <row r="20381" spans="1:10">
      <c r="A20381" t="s">
        <v>18</v>
      </c>
      <c r="B20381" t="s">
        <v>16357</v>
      </c>
      <c r="C20381" t="s">
        <v>24</v>
      </c>
      <c r="D20381" t="s">
        <v>13</v>
      </c>
      <c r="E20381" t="s">
        <v>25</v>
      </c>
      <c r="F20381" t="s">
        <v>26</v>
      </c>
      <c r="G20381" s="3">
        <v>45061.893773148149</v>
      </c>
      <c r="H20381" s="1">
        <v>137500</v>
      </c>
      <c r="I20381" t="s">
        <v>14106</v>
      </c>
      <c r="J20381" t="s">
        <v>1693</v>
      </c>
    </row>
    <row r="20382" spans="1:10">
      <c r="A20382" t="s">
        <v>33</v>
      </c>
      <c r="B20382" t="s">
        <v>33</v>
      </c>
      <c r="C20382" t="s">
        <v>24</v>
      </c>
      <c r="D20382" t="s">
        <v>13</v>
      </c>
      <c r="E20382" t="s">
        <v>25</v>
      </c>
      <c r="F20382" t="s">
        <v>26</v>
      </c>
      <c r="G20382" s="3">
        <v>45209.83384259259</v>
      </c>
      <c r="H20382" s="1">
        <v>95000</v>
      </c>
      <c r="I20382" t="s">
        <v>2229</v>
      </c>
      <c r="J20382" t="s">
        <v>19506</v>
      </c>
    </row>
    <row r="20383" spans="1:10">
      <c r="A20383" t="s">
        <v>18</v>
      </c>
      <c r="B20383" t="s">
        <v>470</v>
      </c>
      <c r="C20383" t="s">
        <v>136</v>
      </c>
      <c r="D20383" t="s">
        <v>13</v>
      </c>
      <c r="E20383" t="s">
        <v>14</v>
      </c>
      <c r="F20383" t="s">
        <v>26</v>
      </c>
      <c r="G20383" s="3">
        <v>45232.840636574074</v>
      </c>
      <c r="H20383" s="1">
        <v>135000</v>
      </c>
      <c r="I20383" t="s">
        <v>88</v>
      </c>
      <c r="J20383" t="s">
        <v>29624</v>
      </c>
    </row>
    <row r="20384" spans="1:10">
      <c r="A20384" t="s">
        <v>18</v>
      </c>
      <c r="B20384" t="s">
        <v>1101</v>
      </c>
      <c r="C20384" t="s">
        <v>24</v>
      </c>
      <c r="D20384" t="s">
        <v>13</v>
      </c>
      <c r="E20384" t="s">
        <v>25</v>
      </c>
      <c r="F20384" t="s">
        <v>26</v>
      </c>
      <c r="G20384" s="3">
        <v>45174.837291666663</v>
      </c>
      <c r="H20384" s="1">
        <v>127500</v>
      </c>
      <c r="I20384" t="s">
        <v>29625</v>
      </c>
      <c r="J20384" t="s">
        <v>29626</v>
      </c>
    </row>
    <row r="20385" spans="1:10">
      <c r="A20385" t="s">
        <v>18</v>
      </c>
      <c r="B20385" t="s">
        <v>29627</v>
      </c>
      <c r="C20385" t="s">
        <v>136</v>
      </c>
      <c r="D20385" t="s">
        <v>13</v>
      </c>
      <c r="E20385" t="s">
        <v>14</v>
      </c>
      <c r="F20385" t="s">
        <v>26</v>
      </c>
      <c r="G20385" s="3">
        <v>45203.837870370371</v>
      </c>
      <c r="H20385" s="1">
        <v>120000</v>
      </c>
      <c r="I20385" t="s">
        <v>29628</v>
      </c>
      <c r="J20385" t="s">
        <v>10971</v>
      </c>
    </row>
    <row r="20386" spans="1:10">
      <c r="A20386" t="s">
        <v>212</v>
      </c>
      <c r="B20386" t="s">
        <v>29629</v>
      </c>
      <c r="C20386" t="s">
        <v>767</v>
      </c>
      <c r="D20386" t="s">
        <v>1075</v>
      </c>
      <c r="E20386" t="s">
        <v>14</v>
      </c>
      <c r="F20386" t="s">
        <v>26</v>
      </c>
      <c r="G20386" s="3">
        <v>45261.834629629629</v>
      </c>
      <c r="H20386" s="1">
        <v>147000</v>
      </c>
      <c r="I20386" t="s">
        <v>120</v>
      </c>
      <c r="J20386" t="s">
        <v>12736</v>
      </c>
    </row>
    <row r="20387" spans="1:10">
      <c r="A20387" t="s">
        <v>33</v>
      </c>
      <c r="B20387" t="s">
        <v>33</v>
      </c>
      <c r="C20387" t="s">
        <v>7446</v>
      </c>
      <c r="D20387" t="s">
        <v>13</v>
      </c>
      <c r="E20387" t="s">
        <v>14</v>
      </c>
      <c r="F20387" t="s">
        <v>26</v>
      </c>
      <c r="G20387" s="3">
        <v>45162.833611111113</v>
      </c>
      <c r="H20387" s="1">
        <v>97086.5</v>
      </c>
      <c r="I20387" t="s">
        <v>19626</v>
      </c>
      <c r="J20387" t="s">
        <v>20308</v>
      </c>
    </row>
    <row r="20388" spans="1:10">
      <c r="A20388" t="s">
        <v>73</v>
      </c>
      <c r="B20388" t="s">
        <v>73</v>
      </c>
      <c r="C20388" t="s">
        <v>287</v>
      </c>
      <c r="D20388" t="s">
        <v>13</v>
      </c>
      <c r="E20388" t="s">
        <v>14</v>
      </c>
      <c r="F20388" t="s">
        <v>26</v>
      </c>
      <c r="G20388" s="3">
        <v>44966.170567129629</v>
      </c>
      <c r="H20388" s="1">
        <v>180000</v>
      </c>
      <c r="I20388" t="s">
        <v>335</v>
      </c>
      <c r="J20388" t="s">
        <v>27927</v>
      </c>
    </row>
    <row r="20389" spans="1:10">
      <c r="A20389" t="s">
        <v>10</v>
      </c>
      <c r="B20389" t="s">
        <v>29630</v>
      </c>
      <c r="C20389" t="s">
        <v>24</v>
      </c>
      <c r="D20389" t="s">
        <v>13</v>
      </c>
      <c r="E20389" t="s">
        <v>25</v>
      </c>
      <c r="F20389" t="s">
        <v>26</v>
      </c>
      <c r="G20389" s="3">
        <v>45046.835879629631</v>
      </c>
      <c r="H20389" s="1">
        <v>181640</v>
      </c>
      <c r="I20389" t="s">
        <v>29631</v>
      </c>
      <c r="J20389" t="s">
        <v>29632</v>
      </c>
    </row>
    <row r="20390" spans="1:10">
      <c r="A20390" t="s">
        <v>73</v>
      </c>
      <c r="B20390" t="s">
        <v>22273</v>
      </c>
      <c r="C20390" t="s">
        <v>136</v>
      </c>
      <c r="D20390" t="s">
        <v>13</v>
      </c>
      <c r="E20390" t="s">
        <v>14</v>
      </c>
      <c r="F20390" t="s">
        <v>26</v>
      </c>
      <c r="G20390" s="3">
        <v>45058.838703703703</v>
      </c>
      <c r="H20390" s="1">
        <v>140000</v>
      </c>
      <c r="I20390" t="s">
        <v>13675</v>
      </c>
      <c r="J20390" t="s">
        <v>29633</v>
      </c>
    </row>
    <row r="20391" spans="1:10">
      <c r="A20391" t="s">
        <v>18</v>
      </c>
      <c r="B20391" t="s">
        <v>18</v>
      </c>
      <c r="C20391" t="s">
        <v>24</v>
      </c>
      <c r="D20391" t="s">
        <v>13</v>
      </c>
      <c r="E20391" t="s">
        <v>25</v>
      </c>
      <c r="F20391" t="s">
        <v>20</v>
      </c>
      <c r="G20391" s="3">
        <v>44942.892546296294</v>
      </c>
      <c r="H20391" s="1">
        <v>99500</v>
      </c>
      <c r="I20391" t="s">
        <v>257</v>
      </c>
      <c r="J20391" t="s">
        <v>29634</v>
      </c>
    </row>
    <row r="20392" spans="1:10">
      <c r="A20392" t="s">
        <v>18</v>
      </c>
      <c r="B20392" t="s">
        <v>18</v>
      </c>
      <c r="C20392" t="s">
        <v>232</v>
      </c>
      <c r="D20392" t="s">
        <v>13</v>
      </c>
      <c r="E20392" t="s">
        <v>14</v>
      </c>
      <c r="F20392" t="s">
        <v>26</v>
      </c>
      <c r="G20392" s="3">
        <v>45062.839456018519</v>
      </c>
      <c r="H20392" s="1">
        <v>125000</v>
      </c>
      <c r="I20392" t="s">
        <v>8344</v>
      </c>
      <c r="J20392" t="s">
        <v>25267</v>
      </c>
    </row>
    <row r="20393" spans="1:10">
      <c r="A20393" t="s">
        <v>10</v>
      </c>
      <c r="B20393" t="s">
        <v>29635</v>
      </c>
      <c r="C20393" t="s">
        <v>232</v>
      </c>
      <c r="D20393" t="s">
        <v>13</v>
      </c>
      <c r="E20393" t="s">
        <v>14</v>
      </c>
      <c r="F20393" t="s">
        <v>26</v>
      </c>
      <c r="G20393" s="3">
        <v>45196.834861111114</v>
      </c>
      <c r="H20393" s="1">
        <v>77000</v>
      </c>
      <c r="I20393" t="s">
        <v>29636</v>
      </c>
      <c r="J20393" t="s">
        <v>338</v>
      </c>
    </row>
    <row r="20394" spans="1:10">
      <c r="A20394" t="s">
        <v>33</v>
      </c>
      <c r="B20394" t="s">
        <v>29637</v>
      </c>
      <c r="C20394" t="s">
        <v>1059</v>
      </c>
      <c r="D20394" t="s">
        <v>13</v>
      </c>
      <c r="E20394" t="s">
        <v>14</v>
      </c>
      <c r="F20394" t="s">
        <v>26</v>
      </c>
      <c r="G20394" s="3">
        <v>44994.83357638889</v>
      </c>
      <c r="H20394" s="1">
        <v>70000</v>
      </c>
      <c r="I20394" t="s">
        <v>366</v>
      </c>
      <c r="J20394" t="s">
        <v>10039</v>
      </c>
    </row>
    <row r="20395" spans="1:10">
      <c r="A20395" t="s">
        <v>10</v>
      </c>
      <c r="B20395" t="s">
        <v>10</v>
      </c>
      <c r="C20395" t="s">
        <v>29638</v>
      </c>
      <c r="D20395" t="s">
        <v>13</v>
      </c>
      <c r="E20395" t="s">
        <v>14</v>
      </c>
      <c r="F20395" t="s">
        <v>509</v>
      </c>
      <c r="G20395" s="3">
        <v>45044.845277777778</v>
      </c>
      <c r="H20395" s="1">
        <v>69962.5</v>
      </c>
      <c r="I20395" t="s">
        <v>4225</v>
      </c>
      <c r="J20395" t="s">
        <v>28</v>
      </c>
    </row>
    <row r="20396" spans="1:10">
      <c r="A20396" t="s">
        <v>73</v>
      </c>
      <c r="B20396" t="s">
        <v>12546</v>
      </c>
      <c r="C20396" t="s">
        <v>4755</v>
      </c>
      <c r="D20396" t="s">
        <v>13</v>
      </c>
      <c r="E20396" t="s">
        <v>14</v>
      </c>
      <c r="F20396" t="s">
        <v>26</v>
      </c>
      <c r="G20396" s="3">
        <v>44999.866793981484</v>
      </c>
      <c r="H20396" s="1">
        <v>135000</v>
      </c>
      <c r="I20396" t="s">
        <v>1072</v>
      </c>
      <c r="J20396" t="s">
        <v>7420</v>
      </c>
    </row>
    <row r="20397" spans="1:10">
      <c r="A20397" t="s">
        <v>212</v>
      </c>
      <c r="B20397" t="s">
        <v>212</v>
      </c>
      <c r="C20397" t="s">
        <v>24</v>
      </c>
      <c r="D20397" t="s">
        <v>13</v>
      </c>
      <c r="E20397" t="s">
        <v>25</v>
      </c>
      <c r="F20397" t="s">
        <v>20</v>
      </c>
      <c r="G20397" s="3">
        <v>45166.868460648147</v>
      </c>
      <c r="H20397" s="1">
        <v>130000</v>
      </c>
      <c r="I20397" t="s">
        <v>335</v>
      </c>
      <c r="J20397" t="s">
        <v>25240</v>
      </c>
    </row>
    <row r="20398" spans="1:10">
      <c r="A20398" t="s">
        <v>18</v>
      </c>
      <c r="B20398" t="s">
        <v>18</v>
      </c>
      <c r="C20398" t="s">
        <v>2253</v>
      </c>
      <c r="D20398" t="s">
        <v>13</v>
      </c>
      <c r="E20398" t="s">
        <v>14</v>
      </c>
      <c r="F20398" t="s">
        <v>26</v>
      </c>
      <c r="G20398" s="3">
        <v>45216.840092592596</v>
      </c>
      <c r="H20398" s="1">
        <v>125000</v>
      </c>
      <c r="I20398" t="s">
        <v>4440</v>
      </c>
      <c r="J20398" t="s">
        <v>29639</v>
      </c>
    </row>
    <row r="20399" spans="1:10">
      <c r="A20399" t="s">
        <v>10</v>
      </c>
      <c r="B20399" t="s">
        <v>29640</v>
      </c>
      <c r="C20399" t="s">
        <v>2317</v>
      </c>
      <c r="D20399" t="s">
        <v>13</v>
      </c>
      <c r="E20399" t="s">
        <v>14</v>
      </c>
      <c r="F20399" t="s">
        <v>262</v>
      </c>
      <c r="G20399" s="3">
        <v>45159.851585648146</v>
      </c>
      <c r="H20399" s="1">
        <v>157500</v>
      </c>
      <c r="I20399" t="s">
        <v>898</v>
      </c>
      <c r="J20399" t="s">
        <v>14773</v>
      </c>
    </row>
    <row r="20400" spans="1:10">
      <c r="A20400" t="s">
        <v>212</v>
      </c>
      <c r="B20400" t="s">
        <v>29641</v>
      </c>
      <c r="C20400" t="s">
        <v>24</v>
      </c>
      <c r="D20400" t="s">
        <v>13</v>
      </c>
      <c r="E20400" t="s">
        <v>25</v>
      </c>
      <c r="F20400" t="s">
        <v>20</v>
      </c>
      <c r="G20400" s="3">
        <v>45071.869814814818</v>
      </c>
      <c r="H20400" s="1">
        <v>220000</v>
      </c>
      <c r="I20400" t="s">
        <v>29642</v>
      </c>
      <c r="J20400" t="s">
        <v>301</v>
      </c>
    </row>
    <row r="20401" spans="1:10">
      <c r="A20401" t="s">
        <v>18</v>
      </c>
      <c r="B20401" t="s">
        <v>29643</v>
      </c>
      <c r="C20401" t="s">
        <v>24</v>
      </c>
      <c r="D20401" t="s">
        <v>13</v>
      </c>
      <c r="E20401" t="s">
        <v>25</v>
      </c>
      <c r="F20401" t="s">
        <v>26</v>
      </c>
      <c r="G20401" s="3">
        <v>45105.839247685188</v>
      </c>
      <c r="H20401" s="1">
        <v>130500</v>
      </c>
      <c r="I20401" t="s">
        <v>11641</v>
      </c>
      <c r="J20401" t="s">
        <v>29644</v>
      </c>
    </row>
    <row r="20402" spans="1:10">
      <c r="A20402" t="s">
        <v>33</v>
      </c>
      <c r="B20402" t="s">
        <v>33</v>
      </c>
      <c r="C20402" t="s">
        <v>589</v>
      </c>
      <c r="D20402" t="s">
        <v>13</v>
      </c>
      <c r="E20402" t="s">
        <v>14</v>
      </c>
      <c r="F20402" t="s">
        <v>26</v>
      </c>
      <c r="G20402" s="3">
        <v>44987.833553240744</v>
      </c>
      <c r="H20402" s="1">
        <v>166100</v>
      </c>
      <c r="I20402" t="s">
        <v>14305</v>
      </c>
      <c r="J20402" t="s">
        <v>29645</v>
      </c>
    </row>
    <row r="20403" spans="1:10">
      <c r="A20403" t="s">
        <v>18</v>
      </c>
      <c r="B20403" t="s">
        <v>9954</v>
      </c>
      <c r="C20403" t="s">
        <v>1884</v>
      </c>
      <c r="D20403" t="s">
        <v>13</v>
      </c>
      <c r="E20403" t="s">
        <v>14</v>
      </c>
      <c r="F20403" t="s">
        <v>221</v>
      </c>
      <c r="G20403" s="3">
        <v>45105.883923611109</v>
      </c>
      <c r="H20403" s="1">
        <v>147500</v>
      </c>
      <c r="I20403" t="s">
        <v>8455</v>
      </c>
      <c r="J20403" t="s">
        <v>9955</v>
      </c>
    </row>
    <row r="20404" spans="1:10">
      <c r="A20404" t="s">
        <v>33</v>
      </c>
      <c r="B20404" t="s">
        <v>33</v>
      </c>
      <c r="C20404" t="s">
        <v>5793</v>
      </c>
      <c r="D20404" t="s">
        <v>13</v>
      </c>
      <c r="E20404" t="s">
        <v>14</v>
      </c>
      <c r="F20404" t="s">
        <v>26</v>
      </c>
      <c r="G20404" s="3">
        <v>44930.833275462966</v>
      </c>
      <c r="H20404" s="1">
        <v>52500</v>
      </c>
      <c r="I20404" t="s">
        <v>29646</v>
      </c>
      <c r="J20404" t="s">
        <v>10302</v>
      </c>
    </row>
    <row r="20405" spans="1:10">
      <c r="A20405" t="s">
        <v>18</v>
      </c>
      <c r="B20405" t="s">
        <v>29647</v>
      </c>
      <c r="C20405" t="s">
        <v>1305</v>
      </c>
      <c r="D20405" t="s">
        <v>13</v>
      </c>
      <c r="E20405" t="s">
        <v>14</v>
      </c>
      <c r="F20405" t="s">
        <v>26</v>
      </c>
      <c r="G20405" s="3">
        <v>45149.840694444443</v>
      </c>
      <c r="H20405" s="1">
        <v>70000</v>
      </c>
      <c r="I20405" t="s">
        <v>22208</v>
      </c>
      <c r="J20405" t="s">
        <v>29648</v>
      </c>
    </row>
    <row r="20406" spans="1:10">
      <c r="A20406" t="s">
        <v>18</v>
      </c>
      <c r="B20406" t="s">
        <v>29649</v>
      </c>
      <c r="C20406" t="s">
        <v>115</v>
      </c>
      <c r="D20406" t="s">
        <v>13</v>
      </c>
      <c r="E20406" t="s">
        <v>14</v>
      </c>
      <c r="F20406" t="s">
        <v>26</v>
      </c>
      <c r="G20406" s="3">
        <v>45212.854317129626</v>
      </c>
      <c r="H20406" s="1">
        <v>161500</v>
      </c>
      <c r="I20406" t="s">
        <v>15319</v>
      </c>
      <c r="J20406" t="s">
        <v>15320</v>
      </c>
    </row>
    <row r="20407" spans="1:10">
      <c r="A20407" t="s">
        <v>10</v>
      </c>
      <c r="B20407" t="s">
        <v>29650</v>
      </c>
      <c r="C20407" t="s">
        <v>29651</v>
      </c>
      <c r="D20407" t="s">
        <v>13</v>
      </c>
      <c r="E20407" t="s">
        <v>14</v>
      </c>
      <c r="F20407" t="s">
        <v>20</v>
      </c>
      <c r="G20407" s="3">
        <v>45280.872916666667</v>
      </c>
      <c r="H20407" s="1">
        <v>77500</v>
      </c>
      <c r="I20407" t="s">
        <v>128</v>
      </c>
      <c r="J20407" t="s">
        <v>25931</v>
      </c>
    </row>
    <row r="20408" spans="1:10">
      <c r="A20408" t="s">
        <v>152</v>
      </c>
      <c r="B20408" t="s">
        <v>3255</v>
      </c>
      <c r="C20408" t="s">
        <v>837</v>
      </c>
      <c r="D20408" t="s">
        <v>13</v>
      </c>
      <c r="E20408" t="s">
        <v>14</v>
      </c>
      <c r="F20408" t="s">
        <v>221</v>
      </c>
      <c r="G20408" s="3">
        <v>45111.853136574071</v>
      </c>
      <c r="H20408" s="1">
        <v>72900</v>
      </c>
      <c r="I20408" t="s">
        <v>6138</v>
      </c>
      <c r="J20408" t="s">
        <v>29652</v>
      </c>
    </row>
    <row r="20409" spans="1:10">
      <c r="A20409" t="s">
        <v>18</v>
      </c>
      <c r="B20409" t="s">
        <v>184</v>
      </c>
      <c r="C20409" t="s">
        <v>27908</v>
      </c>
      <c r="D20409" t="s">
        <v>13</v>
      </c>
      <c r="E20409" t="s">
        <v>14</v>
      </c>
      <c r="F20409" t="s">
        <v>20</v>
      </c>
      <c r="G20409" s="3">
        <v>45111.862615740742</v>
      </c>
      <c r="H20409" s="1">
        <v>151840</v>
      </c>
      <c r="I20409" t="s">
        <v>2718</v>
      </c>
      <c r="J20409" t="s">
        <v>8220</v>
      </c>
    </row>
    <row r="20410" spans="1:10">
      <c r="A20410" t="s">
        <v>10</v>
      </c>
      <c r="B20410" t="s">
        <v>16603</v>
      </c>
      <c r="C20410" t="s">
        <v>142</v>
      </c>
      <c r="D20410" t="s">
        <v>13</v>
      </c>
      <c r="E20410" t="s">
        <v>14</v>
      </c>
      <c r="F20410" t="s">
        <v>26</v>
      </c>
      <c r="G20410" s="3">
        <v>45072.836840277778</v>
      </c>
      <c r="H20410" s="1">
        <v>67500</v>
      </c>
      <c r="I20410" t="s">
        <v>29653</v>
      </c>
      <c r="J20410" t="s">
        <v>3276</v>
      </c>
    </row>
    <row r="20411" spans="1:10">
      <c r="A20411" t="s">
        <v>18</v>
      </c>
      <c r="B20411" t="s">
        <v>18</v>
      </c>
      <c r="C20411" t="s">
        <v>676</v>
      </c>
      <c r="D20411" t="s">
        <v>13</v>
      </c>
      <c r="E20411" t="s">
        <v>14</v>
      </c>
      <c r="F20411" t="s">
        <v>26</v>
      </c>
      <c r="G20411" s="3">
        <v>45034.838842592595</v>
      </c>
      <c r="H20411" s="1">
        <v>137500</v>
      </c>
      <c r="I20411" t="s">
        <v>29654</v>
      </c>
      <c r="J20411" t="s">
        <v>29655</v>
      </c>
    </row>
    <row r="20412" spans="1:10">
      <c r="A20412" t="s">
        <v>18</v>
      </c>
      <c r="B20412" t="s">
        <v>14304</v>
      </c>
      <c r="C20412" t="s">
        <v>1402</v>
      </c>
      <c r="D20412" t="s">
        <v>13</v>
      </c>
      <c r="E20412" t="s">
        <v>14</v>
      </c>
      <c r="F20412" t="s">
        <v>26</v>
      </c>
      <c r="G20412" s="3">
        <v>44974.841516203705</v>
      </c>
      <c r="H20412" s="1">
        <v>122340</v>
      </c>
      <c r="I20412" t="s">
        <v>14305</v>
      </c>
      <c r="J20412" t="s">
        <v>14306</v>
      </c>
    </row>
    <row r="20413" spans="1:10">
      <c r="A20413" t="s">
        <v>33</v>
      </c>
      <c r="B20413" t="s">
        <v>33</v>
      </c>
      <c r="C20413" t="s">
        <v>434</v>
      </c>
      <c r="D20413" t="s">
        <v>13</v>
      </c>
      <c r="E20413" t="s">
        <v>14</v>
      </c>
      <c r="F20413" t="s">
        <v>26</v>
      </c>
      <c r="G20413" s="3">
        <v>44951.834386574075</v>
      </c>
      <c r="H20413" s="1">
        <v>90000</v>
      </c>
      <c r="I20413" t="s">
        <v>13644</v>
      </c>
      <c r="J20413" t="s">
        <v>29318</v>
      </c>
    </row>
    <row r="20414" spans="1:10">
      <c r="A20414" t="s">
        <v>33</v>
      </c>
      <c r="B20414" t="s">
        <v>29656</v>
      </c>
      <c r="C20414" t="s">
        <v>5596</v>
      </c>
      <c r="D20414" t="s">
        <v>13</v>
      </c>
      <c r="E20414" t="s">
        <v>14</v>
      </c>
      <c r="F20414" t="s">
        <v>26</v>
      </c>
      <c r="G20414" s="3">
        <v>45119.833935185183</v>
      </c>
      <c r="H20414" s="1">
        <v>63000</v>
      </c>
      <c r="I20414" t="s">
        <v>234</v>
      </c>
      <c r="J20414" t="s">
        <v>1396</v>
      </c>
    </row>
    <row r="20415" spans="1:10">
      <c r="A20415" t="s">
        <v>18</v>
      </c>
      <c r="B20415" t="s">
        <v>18</v>
      </c>
      <c r="C20415" t="s">
        <v>276</v>
      </c>
      <c r="D20415" t="s">
        <v>13</v>
      </c>
      <c r="E20415" t="s">
        <v>14</v>
      </c>
      <c r="F20415" t="s">
        <v>20</v>
      </c>
      <c r="G20415" s="3">
        <v>45156.862291666665</v>
      </c>
      <c r="H20415" s="1">
        <v>120000</v>
      </c>
      <c r="I20415" t="s">
        <v>88</v>
      </c>
      <c r="J20415" t="s">
        <v>29657</v>
      </c>
    </row>
    <row r="20416" spans="1:10">
      <c r="A20416" t="s">
        <v>73</v>
      </c>
      <c r="B20416" t="s">
        <v>73</v>
      </c>
      <c r="C20416" t="s">
        <v>26</v>
      </c>
      <c r="D20416" t="s">
        <v>13</v>
      </c>
      <c r="E20416" t="s">
        <v>14</v>
      </c>
      <c r="F20416" t="s">
        <v>26</v>
      </c>
      <c r="G20416" s="3">
        <v>44937.839120370372</v>
      </c>
      <c r="H20416" s="1">
        <v>140000</v>
      </c>
      <c r="I20416" t="s">
        <v>972</v>
      </c>
      <c r="J20416" t="s">
        <v>29658</v>
      </c>
    </row>
    <row r="20417" spans="1:10">
      <c r="A20417" t="s">
        <v>73</v>
      </c>
      <c r="B20417" t="s">
        <v>73</v>
      </c>
      <c r="C20417" t="s">
        <v>232</v>
      </c>
      <c r="D20417" t="s">
        <v>13</v>
      </c>
      <c r="E20417" t="s">
        <v>14</v>
      </c>
      <c r="F20417" t="s">
        <v>26</v>
      </c>
      <c r="G20417" s="3">
        <v>45058.899050925924</v>
      </c>
      <c r="H20417" s="1">
        <v>180000</v>
      </c>
      <c r="I20417" t="s">
        <v>7823</v>
      </c>
      <c r="J20417" t="s">
        <v>7824</v>
      </c>
    </row>
    <row r="20418" spans="1:10">
      <c r="A20418" t="s">
        <v>18</v>
      </c>
      <c r="B20418" t="s">
        <v>18</v>
      </c>
      <c r="C20418" t="s">
        <v>1166</v>
      </c>
      <c r="D20418" t="s">
        <v>13</v>
      </c>
      <c r="E20418" t="s">
        <v>14</v>
      </c>
      <c r="F20418" t="s">
        <v>20</v>
      </c>
      <c r="G20418" s="3">
        <v>44990.854479166665</v>
      </c>
      <c r="H20418" s="1">
        <v>100000</v>
      </c>
      <c r="I20418" t="s">
        <v>29659</v>
      </c>
      <c r="J20418" t="s">
        <v>18550</v>
      </c>
    </row>
    <row r="20419" spans="1:10">
      <c r="A20419" t="s">
        <v>33</v>
      </c>
      <c r="B20419" t="s">
        <v>29660</v>
      </c>
      <c r="C20419" t="s">
        <v>7446</v>
      </c>
      <c r="D20419" t="s">
        <v>13</v>
      </c>
      <c r="E20419" t="s">
        <v>14</v>
      </c>
      <c r="F20419" t="s">
        <v>26</v>
      </c>
      <c r="G20419" s="3">
        <v>44959.833287037036</v>
      </c>
      <c r="H20419" s="1">
        <v>81682</v>
      </c>
      <c r="I20419" t="s">
        <v>19626</v>
      </c>
      <c r="J20419" t="s">
        <v>29661</v>
      </c>
    </row>
    <row r="20420" spans="1:10">
      <c r="A20420" t="s">
        <v>10</v>
      </c>
      <c r="B20420" t="s">
        <v>10</v>
      </c>
      <c r="C20420" t="s">
        <v>4361</v>
      </c>
      <c r="D20420" t="s">
        <v>13</v>
      </c>
      <c r="E20420" t="s">
        <v>14</v>
      </c>
      <c r="F20420" t="s">
        <v>26</v>
      </c>
      <c r="G20420" s="3">
        <v>45011.835833333331</v>
      </c>
      <c r="H20420" s="1">
        <v>161500</v>
      </c>
      <c r="I20420" t="s">
        <v>13853</v>
      </c>
      <c r="J20420" t="s">
        <v>1693</v>
      </c>
    </row>
    <row r="20421" spans="1:10">
      <c r="A20421" t="s">
        <v>10</v>
      </c>
      <c r="B20421" t="s">
        <v>1606</v>
      </c>
      <c r="C20421" t="s">
        <v>1607</v>
      </c>
      <c r="D20421" t="s">
        <v>13</v>
      </c>
      <c r="E20421" t="s">
        <v>14</v>
      </c>
      <c r="F20421" t="s">
        <v>26</v>
      </c>
      <c r="G20421" s="3">
        <v>45034.835625</v>
      </c>
      <c r="H20421" s="1">
        <v>110000</v>
      </c>
      <c r="I20421" t="s">
        <v>1141</v>
      </c>
      <c r="J20421" t="s">
        <v>1608</v>
      </c>
    </row>
    <row r="20422" spans="1:10">
      <c r="A20422" t="s">
        <v>73</v>
      </c>
      <c r="B20422" t="s">
        <v>29662</v>
      </c>
      <c r="C20422" t="s">
        <v>24</v>
      </c>
      <c r="D20422" t="s">
        <v>13</v>
      </c>
      <c r="E20422" t="s">
        <v>25</v>
      </c>
      <c r="F20422" t="s">
        <v>26</v>
      </c>
      <c r="G20422" s="3">
        <v>45218.854421296295</v>
      </c>
      <c r="H20422" s="1">
        <v>130000</v>
      </c>
      <c r="I20422" t="s">
        <v>29663</v>
      </c>
      <c r="J20422" t="s">
        <v>29664</v>
      </c>
    </row>
    <row r="20423" spans="1:10">
      <c r="A20423" t="s">
        <v>10</v>
      </c>
      <c r="B20423" t="s">
        <v>29665</v>
      </c>
      <c r="C20423" t="s">
        <v>136</v>
      </c>
      <c r="D20423" t="s">
        <v>13</v>
      </c>
      <c r="E20423" t="s">
        <v>14</v>
      </c>
      <c r="F20423" t="s">
        <v>26</v>
      </c>
      <c r="G20423" s="3">
        <v>45131.834421296298</v>
      </c>
      <c r="H20423" s="1">
        <v>165000</v>
      </c>
      <c r="I20423" t="s">
        <v>335</v>
      </c>
      <c r="J20423" t="s">
        <v>301</v>
      </c>
    </row>
    <row r="20424" spans="1:10">
      <c r="A20424" t="s">
        <v>152</v>
      </c>
      <c r="B20424" t="s">
        <v>29666</v>
      </c>
      <c r="C20424" t="s">
        <v>26</v>
      </c>
      <c r="D20424" t="s">
        <v>13</v>
      </c>
      <c r="E20424" t="s">
        <v>14</v>
      </c>
      <c r="F20424" t="s">
        <v>20</v>
      </c>
      <c r="G20424" s="3">
        <v>45072.861377314817</v>
      </c>
      <c r="H20424" s="1">
        <v>180000</v>
      </c>
      <c r="I20424" t="s">
        <v>335</v>
      </c>
      <c r="J20424" t="s">
        <v>301</v>
      </c>
    </row>
    <row r="20425" spans="1:10">
      <c r="A20425" t="s">
        <v>73</v>
      </c>
      <c r="B20425" t="s">
        <v>73</v>
      </c>
      <c r="C20425" t="s">
        <v>232</v>
      </c>
      <c r="D20425" t="s">
        <v>13</v>
      </c>
      <c r="E20425" t="s">
        <v>14</v>
      </c>
      <c r="F20425" t="s">
        <v>26</v>
      </c>
      <c r="G20425" s="3">
        <v>45098.838993055557</v>
      </c>
      <c r="H20425" s="1">
        <v>182500</v>
      </c>
      <c r="I20425" t="s">
        <v>26489</v>
      </c>
      <c r="J20425" t="s">
        <v>29667</v>
      </c>
    </row>
    <row r="20426" spans="1:10">
      <c r="A20426" t="s">
        <v>18</v>
      </c>
      <c r="B20426" t="s">
        <v>114</v>
      </c>
      <c r="C20426" t="s">
        <v>40</v>
      </c>
      <c r="D20426" t="s">
        <v>13</v>
      </c>
      <c r="E20426" t="s">
        <v>14</v>
      </c>
      <c r="F20426" t="s">
        <v>20</v>
      </c>
      <c r="G20426" s="3">
        <v>45140.873356481483</v>
      </c>
      <c r="H20426" s="1">
        <v>164091</v>
      </c>
      <c r="I20426" t="s">
        <v>29668</v>
      </c>
      <c r="J20426" t="s">
        <v>29669</v>
      </c>
    </row>
    <row r="20427" spans="1:10">
      <c r="A20427" t="s">
        <v>10</v>
      </c>
      <c r="B20427" t="s">
        <v>10</v>
      </c>
      <c r="C20427" t="s">
        <v>589</v>
      </c>
      <c r="D20427" t="s">
        <v>13</v>
      </c>
      <c r="E20427" t="s">
        <v>14</v>
      </c>
      <c r="F20427" t="s">
        <v>26</v>
      </c>
      <c r="G20427" s="3">
        <v>45128.835023148145</v>
      </c>
      <c r="H20427" s="1">
        <v>152650</v>
      </c>
      <c r="I20427" t="s">
        <v>420</v>
      </c>
      <c r="J20427" t="s">
        <v>29670</v>
      </c>
    </row>
    <row r="20428" spans="1:10">
      <c r="A20428" t="s">
        <v>135</v>
      </c>
      <c r="B20428" t="s">
        <v>135</v>
      </c>
      <c r="C20428" t="s">
        <v>24</v>
      </c>
      <c r="D20428" t="s">
        <v>13</v>
      </c>
      <c r="E20428" t="s">
        <v>25</v>
      </c>
      <c r="F20428" t="s">
        <v>26</v>
      </c>
      <c r="G20428" s="3">
        <v>44964.833252314813</v>
      </c>
      <c r="H20428" s="1">
        <v>135000</v>
      </c>
      <c r="I20428" t="s">
        <v>29671</v>
      </c>
      <c r="J20428" t="s">
        <v>29672</v>
      </c>
    </row>
    <row r="20429" spans="1:10">
      <c r="A20429" t="s">
        <v>135</v>
      </c>
      <c r="B20429" t="s">
        <v>29673</v>
      </c>
      <c r="C20429" t="s">
        <v>157</v>
      </c>
      <c r="D20429" t="s">
        <v>13</v>
      </c>
      <c r="E20429" t="s">
        <v>14</v>
      </c>
      <c r="F20429" t="s">
        <v>20</v>
      </c>
      <c r="G20429" s="3">
        <v>45117.874849537038</v>
      </c>
      <c r="H20429" s="1">
        <v>78841</v>
      </c>
      <c r="I20429" t="s">
        <v>29674</v>
      </c>
      <c r="J20429" t="s">
        <v>29675</v>
      </c>
    </row>
    <row r="20430" spans="1:10">
      <c r="A20430" t="s">
        <v>18</v>
      </c>
      <c r="B20430" t="s">
        <v>29676</v>
      </c>
      <c r="C20430" t="s">
        <v>2253</v>
      </c>
      <c r="D20430" t="s">
        <v>13</v>
      </c>
      <c r="E20430" t="s">
        <v>14</v>
      </c>
      <c r="F20430" t="s">
        <v>26</v>
      </c>
      <c r="G20430" s="3">
        <v>44937.841377314813</v>
      </c>
      <c r="H20430" s="1">
        <v>147500</v>
      </c>
      <c r="I20430" t="s">
        <v>658</v>
      </c>
      <c r="J20430" t="s">
        <v>2332</v>
      </c>
    </row>
    <row r="20431" spans="1:10">
      <c r="A20431" t="s">
        <v>18</v>
      </c>
      <c r="B20431" t="s">
        <v>18</v>
      </c>
      <c r="C20431" t="s">
        <v>24</v>
      </c>
      <c r="D20431" t="s">
        <v>13</v>
      </c>
      <c r="E20431" t="s">
        <v>25</v>
      </c>
      <c r="F20431" t="s">
        <v>26</v>
      </c>
      <c r="G20431" s="3">
        <v>45089.852916666663</v>
      </c>
      <c r="H20431" s="1">
        <v>105000</v>
      </c>
      <c r="I20431" t="s">
        <v>128</v>
      </c>
      <c r="J20431" t="s">
        <v>21184</v>
      </c>
    </row>
    <row r="20432" spans="1:10">
      <c r="A20432" t="s">
        <v>10</v>
      </c>
      <c r="B20432" t="s">
        <v>357</v>
      </c>
      <c r="C20432" t="s">
        <v>11207</v>
      </c>
      <c r="D20432" t="s">
        <v>13</v>
      </c>
      <c r="E20432" t="s">
        <v>14</v>
      </c>
      <c r="F20432" t="s">
        <v>26</v>
      </c>
      <c r="G20432" s="3">
        <v>45122.835810185185</v>
      </c>
      <c r="H20432" s="1">
        <v>150000</v>
      </c>
      <c r="I20432" t="s">
        <v>729</v>
      </c>
    </row>
    <row r="20433" spans="1:10">
      <c r="A20433" t="s">
        <v>33</v>
      </c>
      <c r="B20433" t="s">
        <v>17829</v>
      </c>
      <c r="C20433" t="s">
        <v>365</v>
      </c>
      <c r="D20433" t="s">
        <v>13</v>
      </c>
      <c r="E20433" t="s">
        <v>14</v>
      </c>
      <c r="F20433" t="s">
        <v>26</v>
      </c>
      <c r="G20433" s="3">
        <v>45203.835011574076</v>
      </c>
      <c r="H20433" s="1">
        <v>85000</v>
      </c>
      <c r="I20433" t="s">
        <v>29677</v>
      </c>
      <c r="J20433" t="s">
        <v>29678</v>
      </c>
    </row>
    <row r="20434" spans="1:10">
      <c r="A20434" t="s">
        <v>18</v>
      </c>
      <c r="B20434" t="s">
        <v>18</v>
      </c>
      <c r="D20434" t="s">
        <v>13</v>
      </c>
      <c r="E20434" t="s">
        <v>14</v>
      </c>
      <c r="F20434" t="s">
        <v>26</v>
      </c>
      <c r="G20434" s="3">
        <v>44999.841064814813</v>
      </c>
      <c r="H20434" s="1">
        <v>97500</v>
      </c>
      <c r="I20434" t="s">
        <v>9030</v>
      </c>
      <c r="J20434" t="s">
        <v>29679</v>
      </c>
    </row>
    <row r="20435" spans="1:10">
      <c r="A20435" t="s">
        <v>10</v>
      </c>
      <c r="B20435" t="s">
        <v>10</v>
      </c>
      <c r="C20435" t="s">
        <v>1117</v>
      </c>
      <c r="D20435" t="s">
        <v>13</v>
      </c>
      <c r="E20435" t="s">
        <v>14</v>
      </c>
      <c r="F20435" t="s">
        <v>20</v>
      </c>
      <c r="G20435" s="3">
        <v>45119.871851851851</v>
      </c>
      <c r="H20435" s="1">
        <v>120000</v>
      </c>
      <c r="I20435" t="s">
        <v>29680</v>
      </c>
      <c r="J20435" t="s">
        <v>2412</v>
      </c>
    </row>
    <row r="20436" spans="1:10">
      <c r="A20436" t="s">
        <v>135</v>
      </c>
      <c r="B20436" t="s">
        <v>29681</v>
      </c>
      <c r="C20436" t="s">
        <v>26</v>
      </c>
      <c r="D20436" t="s">
        <v>13</v>
      </c>
      <c r="E20436" t="s">
        <v>14</v>
      </c>
      <c r="F20436" t="s">
        <v>26</v>
      </c>
      <c r="G20436" s="3">
        <v>45280.835439814815</v>
      </c>
      <c r="H20436" s="1">
        <v>121500</v>
      </c>
      <c r="I20436" t="s">
        <v>4400</v>
      </c>
      <c r="J20436" t="s">
        <v>230</v>
      </c>
    </row>
    <row r="20437" spans="1:10">
      <c r="A20437" t="s">
        <v>18</v>
      </c>
      <c r="B20437" t="s">
        <v>114</v>
      </c>
      <c r="C20437" t="s">
        <v>385</v>
      </c>
      <c r="D20437" t="s">
        <v>13</v>
      </c>
      <c r="E20437" t="s">
        <v>14</v>
      </c>
      <c r="F20437" t="s">
        <v>26</v>
      </c>
      <c r="G20437" s="3">
        <v>45215.851365740738</v>
      </c>
      <c r="H20437" s="1">
        <v>120000</v>
      </c>
      <c r="I20437" t="s">
        <v>27</v>
      </c>
      <c r="J20437" t="s">
        <v>29682</v>
      </c>
    </row>
    <row r="20438" spans="1:10">
      <c r="A20438" t="s">
        <v>10</v>
      </c>
      <c r="B20438" t="s">
        <v>29683</v>
      </c>
      <c r="C20438" t="s">
        <v>11207</v>
      </c>
      <c r="D20438" t="s">
        <v>13</v>
      </c>
      <c r="E20438" t="s">
        <v>14</v>
      </c>
      <c r="F20438" t="s">
        <v>26</v>
      </c>
      <c r="G20438" s="3">
        <v>45029.837314814817</v>
      </c>
      <c r="H20438" s="1">
        <v>99000</v>
      </c>
      <c r="I20438" t="s">
        <v>1767</v>
      </c>
      <c r="J20438" t="s">
        <v>2769</v>
      </c>
    </row>
    <row r="20439" spans="1:10">
      <c r="A20439" t="s">
        <v>18</v>
      </c>
      <c r="B20439" t="s">
        <v>11712</v>
      </c>
      <c r="C20439" t="s">
        <v>826</v>
      </c>
      <c r="D20439" t="s">
        <v>13</v>
      </c>
      <c r="E20439" t="s">
        <v>14</v>
      </c>
      <c r="F20439" t="s">
        <v>827</v>
      </c>
      <c r="G20439" s="3">
        <v>45177.892141203702</v>
      </c>
      <c r="H20439" s="1">
        <v>109500</v>
      </c>
      <c r="I20439" t="s">
        <v>685</v>
      </c>
      <c r="J20439" t="s">
        <v>11713</v>
      </c>
    </row>
    <row r="20440" spans="1:10">
      <c r="A20440" t="s">
        <v>73</v>
      </c>
      <c r="B20440" t="s">
        <v>73</v>
      </c>
      <c r="C20440" t="s">
        <v>24</v>
      </c>
      <c r="D20440" t="s">
        <v>13</v>
      </c>
      <c r="E20440" t="s">
        <v>25</v>
      </c>
      <c r="F20440" t="s">
        <v>26</v>
      </c>
      <c r="G20440" s="3">
        <v>45083.853275462963</v>
      </c>
      <c r="H20440" s="1">
        <v>135000</v>
      </c>
      <c r="I20440" t="s">
        <v>1129</v>
      </c>
      <c r="J20440" t="s">
        <v>29684</v>
      </c>
    </row>
    <row r="20441" spans="1:10">
      <c r="A20441" t="s">
        <v>73</v>
      </c>
      <c r="B20441" t="s">
        <v>73</v>
      </c>
      <c r="C20441" t="s">
        <v>24</v>
      </c>
      <c r="D20441" t="s">
        <v>13</v>
      </c>
      <c r="E20441" t="s">
        <v>25</v>
      </c>
      <c r="F20441" t="s">
        <v>26</v>
      </c>
      <c r="G20441" s="3">
        <v>45207.83935185185</v>
      </c>
      <c r="H20441" s="1">
        <v>100000</v>
      </c>
      <c r="I20441" t="s">
        <v>29685</v>
      </c>
      <c r="J20441" t="s">
        <v>29686</v>
      </c>
    </row>
    <row r="20442" spans="1:10">
      <c r="A20442" t="s">
        <v>33</v>
      </c>
      <c r="B20442" t="s">
        <v>29687</v>
      </c>
      <c r="C20442" t="s">
        <v>1175</v>
      </c>
      <c r="D20442" t="s">
        <v>13</v>
      </c>
      <c r="E20442" t="s">
        <v>14</v>
      </c>
      <c r="F20442" t="s">
        <v>26</v>
      </c>
      <c r="G20442" s="3">
        <v>45085.833449074074</v>
      </c>
      <c r="H20442" s="1">
        <v>95000</v>
      </c>
      <c r="I20442" t="s">
        <v>29688</v>
      </c>
      <c r="J20442" t="s">
        <v>29689</v>
      </c>
    </row>
    <row r="20443" spans="1:10">
      <c r="A20443" t="s">
        <v>18</v>
      </c>
      <c r="B20443" t="s">
        <v>29690</v>
      </c>
      <c r="C20443" t="s">
        <v>119</v>
      </c>
      <c r="D20443" t="s">
        <v>13</v>
      </c>
      <c r="E20443" t="s">
        <v>14</v>
      </c>
      <c r="F20443" t="s">
        <v>26</v>
      </c>
      <c r="G20443" s="3">
        <v>45132.840995370374</v>
      </c>
      <c r="H20443" s="1">
        <v>92300</v>
      </c>
      <c r="I20443" t="s">
        <v>5243</v>
      </c>
      <c r="J20443" t="s">
        <v>29691</v>
      </c>
    </row>
    <row r="20444" spans="1:10">
      <c r="A20444" t="s">
        <v>33</v>
      </c>
      <c r="B20444" t="s">
        <v>1001</v>
      </c>
      <c r="C20444" t="s">
        <v>232</v>
      </c>
      <c r="D20444" t="s">
        <v>13</v>
      </c>
      <c r="E20444" t="s">
        <v>14</v>
      </c>
      <c r="F20444" t="s">
        <v>26</v>
      </c>
      <c r="G20444" s="3">
        <v>44936.833310185182</v>
      </c>
      <c r="H20444" s="1">
        <v>85000</v>
      </c>
      <c r="I20444" t="s">
        <v>257</v>
      </c>
      <c r="J20444" t="s">
        <v>29692</v>
      </c>
    </row>
    <row r="20445" spans="1:10">
      <c r="A20445" t="s">
        <v>33</v>
      </c>
      <c r="B20445" t="s">
        <v>33</v>
      </c>
      <c r="C20445" t="s">
        <v>2689</v>
      </c>
      <c r="D20445" t="s">
        <v>13812</v>
      </c>
      <c r="E20445" t="s">
        <v>14</v>
      </c>
      <c r="F20445" t="s">
        <v>26</v>
      </c>
      <c r="G20445" s="3">
        <v>45181.833356481482</v>
      </c>
      <c r="H20445" s="1">
        <v>86521</v>
      </c>
      <c r="I20445" t="s">
        <v>19626</v>
      </c>
      <c r="J20445" t="s">
        <v>29693</v>
      </c>
    </row>
    <row r="20446" spans="1:10">
      <c r="A20446" t="s">
        <v>18</v>
      </c>
      <c r="B20446" t="s">
        <v>29694</v>
      </c>
      <c r="C20446" t="s">
        <v>157</v>
      </c>
      <c r="D20446" t="s">
        <v>13</v>
      </c>
      <c r="E20446" t="s">
        <v>14</v>
      </c>
      <c r="F20446" t="s">
        <v>26</v>
      </c>
      <c r="G20446" s="3">
        <v>44937.839803240742</v>
      </c>
      <c r="H20446" s="1">
        <v>127500</v>
      </c>
      <c r="I20446" t="s">
        <v>1118</v>
      </c>
      <c r="J20446" t="s">
        <v>1119</v>
      </c>
    </row>
    <row r="20447" spans="1:10">
      <c r="A20447" t="s">
        <v>18</v>
      </c>
      <c r="B20447" t="s">
        <v>328</v>
      </c>
      <c r="C20447" t="s">
        <v>20770</v>
      </c>
      <c r="D20447" t="s">
        <v>13</v>
      </c>
      <c r="E20447" t="s">
        <v>14</v>
      </c>
      <c r="F20447" t="s">
        <v>26</v>
      </c>
      <c r="G20447" s="3">
        <v>45132.83866898148</v>
      </c>
      <c r="H20447" s="1">
        <v>180000</v>
      </c>
      <c r="I20447" t="s">
        <v>29695</v>
      </c>
      <c r="J20447" t="s">
        <v>29696</v>
      </c>
    </row>
    <row r="20448" spans="1:10">
      <c r="A20448" t="s">
        <v>10</v>
      </c>
      <c r="B20448" t="s">
        <v>29697</v>
      </c>
      <c r="C20448" t="s">
        <v>24</v>
      </c>
      <c r="D20448" t="s">
        <v>13</v>
      </c>
      <c r="E20448" t="s">
        <v>25</v>
      </c>
      <c r="F20448" t="s">
        <v>26</v>
      </c>
      <c r="G20448" s="3">
        <v>45190.835069444445</v>
      </c>
      <c r="H20448" s="1">
        <v>187500</v>
      </c>
      <c r="I20448" t="s">
        <v>1072</v>
      </c>
      <c r="J20448" t="s">
        <v>29698</v>
      </c>
    </row>
    <row r="20449" spans="1:10">
      <c r="A20449" t="s">
        <v>18</v>
      </c>
      <c r="B20449" t="s">
        <v>18</v>
      </c>
      <c r="C20449" t="s">
        <v>9837</v>
      </c>
      <c r="D20449" t="s">
        <v>13</v>
      </c>
      <c r="E20449" t="s">
        <v>14</v>
      </c>
      <c r="F20449" t="s">
        <v>26</v>
      </c>
      <c r="G20449" s="3">
        <v>45125.854560185187</v>
      </c>
      <c r="H20449" s="1">
        <v>75000</v>
      </c>
      <c r="I20449" t="s">
        <v>4501</v>
      </c>
      <c r="J20449" t="s">
        <v>8674</v>
      </c>
    </row>
    <row r="20450" spans="1:10">
      <c r="A20450" t="s">
        <v>33</v>
      </c>
      <c r="B20450" t="s">
        <v>33</v>
      </c>
      <c r="C20450" t="s">
        <v>826</v>
      </c>
      <c r="D20450" t="s">
        <v>13</v>
      </c>
      <c r="E20450" t="s">
        <v>14</v>
      </c>
      <c r="F20450" t="s">
        <v>827</v>
      </c>
      <c r="G20450" s="3">
        <v>45100.885740740741</v>
      </c>
      <c r="H20450" s="1">
        <v>111175</v>
      </c>
      <c r="I20450" t="s">
        <v>685</v>
      </c>
      <c r="J20450" t="s">
        <v>14991</v>
      </c>
    </row>
    <row r="20451" spans="1:10">
      <c r="A20451" t="s">
        <v>33</v>
      </c>
      <c r="B20451" t="s">
        <v>29699</v>
      </c>
      <c r="C20451" t="s">
        <v>662</v>
      </c>
      <c r="D20451" t="s">
        <v>13</v>
      </c>
      <c r="E20451" t="s">
        <v>14</v>
      </c>
      <c r="F20451" t="s">
        <v>26</v>
      </c>
      <c r="G20451" s="3">
        <v>44984.833819444444</v>
      </c>
      <c r="H20451" s="1">
        <v>95000</v>
      </c>
      <c r="I20451" t="s">
        <v>1723</v>
      </c>
    </row>
    <row r="20452" spans="1:10">
      <c r="A20452" t="s">
        <v>73</v>
      </c>
      <c r="B20452" t="s">
        <v>4360</v>
      </c>
      <c r="C20452" t="s">
        <v>5805</v>
      </c>
      <c r="D20452" t="s">
        <v>1075</v>
      </c>
      <c r="E20452" t="s">
        <v>14</v>
      </c>
      <c r="F20452" t="s">
        <v>26</v>
      </c>
      <c r="G20452" s="3">
        <v>45271.882870370369</v>
      </c>
      <c r="H20452" s="1">
        <v>173500</v>
      </c>
      <c r="I20452" t="s">
        <v>120</v>
      </c>
      <c r="J20452" t="s">
        <v>14796</v>
      </c>
    </row>
    <row r="20453" spans="1:10">
      <c r="A20453" t="s">
        <v>135</v>
      </c>
      <c r="B20453" t="s">
        <v>135</v>
      </c>
      <c r="C20453" t="s">
        <v>16586</v>
      </c>
      <c r="D20453" t="s">
        <v>13</v>
      </c>
      <c r="E20453" t="s">
        <v>14</v>
      </c>
      <c r="F20453" t="s">
        <v>4917</v>
      </c>
      <c r="G20453" s="3">
        <v>45161.857048611113</v>
      </c>
      <c r="H20453" s="1">
        <v>100500</v>
      </c>
      <c r="I20453" t="s">
        <v>29700</v>
      </c>
      <c r="J20453" t="s">
        <v>29701</v>
      </c>
    </row>
    <row r="20454" spans="1:10">
      <c r="A20454" t="s">
        <v>33</v>
      </c>
      <c r="B20454" t="s">
        <v>27732</v>
      </c>
      <c r="C20454" t="s">
        <v>136</v>
      </c>
      <c r="D20454" t="s">
        <v>13</v>
      </c>
      <c r="E20454" t="s">
        <v>14</v>
      </c>
      <c r="F20454" t="s">
        <v>26</v>
      </c>
      <c r="G20454" s="3">
        <v>45013.834907407407</v>
      </c>
      <c r="H20454" s="1">
        <v>81500</v>
      </c>
      <c r="I20454" t="s">
        <v>4185</v>
      </c>
      <c r="J20454" t="s">
        <v>9124</v>
      </c>
    </row>
    <row r="20455" spans="1:10">
      <c r="A20455" t="s">
        <v>73</v>
      </c>
      <c r="B20455" t="s">
        <v>73</v>
      </c>
      <c r="C20455" t="s">
        <v>665</v>
      </c>
      <c r="D20455" t="s">
        <v>13</v>
      </c>
      <c r="E20455" t="s">
        <v>14</v>
      </c>
      <c r="F20455" t="s">
        <v>666</v>
      </c>
      <c r="G20455" s="3">
        <v>45132.850914351853</v>
      </c>
      <c r="H20455" s="1">
        <v>147500</v>
      </c>
      <c r="I20455" t="s">
        <v>20842</v>
      </c>
    </row>
    <row r="20456" spans="1:10">
      <c r="A20456" t="s">
        <v>10</v>
      </c>
      <c r="B20456" t="s">
        <v>27077</v>
      </c>
      <c r="C20456" t="s">
        <v>434</v>
      </c>
      <c r="D20456" t="s">
        <v>13</v>
      </c>
      <c r="E20456" t="s">
        <v>14</v>
      </c>
      <c r="F20456" t="s">
        <v>20</v>
      </c>
      <c r="G20456" s="3">
        <v>45161.858900462961</v>
      </c>
      <c r="H20456" s="1">
        <v>146500</v>
      </c>
      <c r="I20456" t="s">
        <v>69</v>
      </c>
      <c r="J20456" t="s">
        <v>582</v>
      </c>
    </row>
    <row r="20457" spans="1:10">
      <c r="A20457" t="s">
        <v>33</v>
      </c>
      <c r="B20457" t="s">
        <v>33</v>
      </c>
      <c r="C20457" t="s">
        <v>232</v>
      </c>
      <c r="D20457" t="s">
        <v>13</v>
      </c>
      <c r="E20457" t="s">
        <v>14</v>
      </c>
      <c r="F20457" t="s">
        <v>26</v>
      </c>
      <c r="G20457" s="3">
        <v>45112.833321759259</v>
      </c>
      <c r="H20457" s="1">
        <v>110296.6796875</v>
      </c>
      <c r="I20457" t="s">
        <v>29702</v>
      </c>
    </row>
    <row r="20458" spans="1:10">
      <c r="A20458" t="s">
        <v>18</v>
      </c>
      <c r="B20458" t="s">
        <v>29703</v>
      </c>
      <c r="C20458" t="s">
        <v>24</v>
      </c>
      <c r="D20458" t="s">
        <v>13</v>
      </c>
      <c r="E20458" t="s">
        <v>25</v>
      </c>
      <c r="F20458" t="s">
        <v>26</v>
      </c>
      <c r="G20458" s="3">
        <v>45203.83902777778</v>
      </c>
      <c r="H20458" s="1">
        <v>150000</v>
      </c>
      <c r="I20458" t="s">
        <v>11610</v>
      </c>
      <c r="J20458" t="s">
        <v>10360</v>
      </c>
    </row>
    <row r="20459" spans="1:10">
      <c r="A20459" t="s">
        <v>33</v>
      </c>
      <c r="B20459" t="s">
        <v>33</v>
      </c>
      <c r="C20459" t="s">
        <v>17278</v>
      </c>
      <c r="D20459" t="s">
        <v>13</v>
      </c>
      <c r="E20459" t="s">
        <v>14</v>
      </c>
      <c r="F20459" t="s">
        <v>10310</v>
      </c>
      <c r="G20459" s="3">
        <v>45005.870046296295</v>
      </c>
      <c r="H20459" s="1">
        <v>102500</v>
      </c>
      <c r="I20459" t="s">
        <v>29704</v>
      </c>
      <c r="J20459" t="s">
        <v>4982</v>
      </c>
    </row>
    <row r="20460" spans="1:10">
      <c r="A20460" t="s">
        <v>10</v>
      </c>
      <c r="B20460" t="s">
        <v>10</v>
      </c>
      <c r="C20460" t="s">
        <v>358</v>
      </c>
      <c r="D20460" t="s">
        <v>13</v>
      </c>
      <c r="E20460" t="s">
        <v>14</v>
      </c>
      <c r="F20460" t="s">
        <v>26</v>
      </c>
      <c r="G20460" s="3">
        <v>45011.837650462963</v>
      </c>
      <c r="H20460" s="1">
        <v>161500</v>
      </c>
      <c r="I20460" t="s">
        <v>13853</v>
      </c>
      <c r="J20460" t="s">
        <v>1693</v>
      </c>
    </row>
    <row r="20461" spans="1:10">
      <c r="A20461" t="s">
        <v>135</v>
      </c>
      <c r="B20461" t="s">
        <v>20336</v>
      </c>
      <c r="C20461" t="s">
        <v>29705</v>
      </c>
      <c r="D20461" t="s">
        <v>13</v>
      </c>
      <c r="E20461" t="s">
        <v>14</v>
      </c>
      <c r="F20461" t="s">
        <v>694</v>
      </c>
      <c r="G20461" s="3">
        <v>45035.849675925929</v>
      </c>
      <c r="H20461" s="1">
        <v>111175</v>
      </c>
      <c r="I20461" t="s">
        <v>18454</v>
      </c>
      <c r="J20461" t="s">
        <v>29706</v>
      </c>
    </row>
    <row r="20462" spans="1:10">
      <c r="A20462" t="s">
        <v>152</v>
      </c>
      <c r="B20462" t="s">
        <v>18198</v>
      </c>
      <c r="C20462" t="s">
        <v>2548</v>
      </c>
      <c r="D20462" t="s">
        <v>13</v>
      </c>
      <c r="E20462" t="s">
        <v>14</v>
      </c>
      <c r="F20462" t="s">
        <v>2549</v>
      </c>
      <c r="G20462" s="3">
        <v>45113.846562500003</v>
      </c>
      <c r="H20462" s="1">
        <v>185500</v>
      </c>
      <c r="I20462" t="s">
        <v>10523</v>
      </c>
      <c r="J20462" t="s">
        <v>29707</v>
      </c>
    </row>
    <row r="20463" spans="1:10">
      <c r="A20463" t="s">
        <v>18</v>
      </c>
      <c r="B20463" t="s">
        <v>18</v>
      </c>
      <c r="C20463" t="s">
        <v>24</v>
      </c>
      <c r="D20463" t="s">
        <v>100</v>
      </c>
      <c r="E20463" t="s">
        <v>25</v>
      </c>
      <c r="F20463" t="s">
        <v>26</v>
      </c>
      <c r="G20463" s="3">
        <v>45195.839745370373</v>
      </c>
      <c r="H20463" s="1">
        <v>100000</v>
      </c>
      <c r="I20463" t="s">
        <v>186</v>
      </c>
      <c r="J20463" t="s">
        <v>10356</v>
      </c>
    </row>
    <row r="20464" spans="1:10">
      <c r="A20464" t="s">
        <v>18</v>
      </c>
      <c r="B20464" t="s">
        <v>18</v>
      </c>
      <c r="C20464" t="s">
        <v>13464</v>
      </c>
      <c r="D20464" t="s">
        <v>100</v>
      </c>
      <c r="E20464" t="s">
        <v>14</v>
      </c>
      <c r="F20464" t="s">
        <v>26</v>
      </c>
      <c r="G20464" s="3">
        <v>45056.845092592594</v>
      </c>
      <c r="H20464" s="1">
        <v>105000</v>
      </c>
      <c r="I20464" t="s">
        <v>186</v>
      </c>
      <c r="J20464" t="s">
        <v>29708</v>
      </c>
    </row>
    <row r="20465" spans="1:10">
      <c r="A20465" t="s">
        <v>73</v>
      </c>
      <c r="B20465" t="s">
        <v>29709</v>
      </c>
      <c r="C20465" t="s">
        <v>276</v>
      </c>
      <c r="D20465" t="s">
        <v>13</v>
      </c>
      <c r="E20465" t="s">
        <v>14</v>
      </c>
      <c r="F20465" t="s">
        <v>26</v>
      </c>
      <c r="G20465" s="3">
        <v>45098.838171296295</v>
      </c>
      <c r="H20465" s="1">
        <v>145000</v>
      </c>
      <c r="I20465" t="s">
        <v>653</v>
      </c>
      <c r="J20465" t="s">
        <v>24144</v>
      </c>
    </row>
    <row r="20466" spans="1:10">
      <c r="A20466" t="s">
        <v>18</v>
      </c>
      <c r="B20466" t="s">
        <v>18021</v>
      </c>
      <c r="C20466" t="s">
        <v>1026</v>
      </c>
      <c r="D20466" t="s">
        <v>13</v>
      </c>
      <c r="E20466" t="s">
        <v>14</v>
      </c>
      <c r="F20466" t="s">
        <v>1026</v>
      </c>
      <c r="G20466" s="3">
        <v>44970.881909722222</v>
      </c>
      <c r="H20466" s="1">
        <v>147500</v>
      </c>
      <c r="I20466" t="s">
        <v>14568</v>
      </c>
      <c r="J20466" t="s">
        <v>29710</v>
      </c>
    </row>
    <row r="20467" spans="1:10">
      <c r="A20467" t="s">
        <v>10</v>
      </c>
      <c r="B20467" t="s">
        <v>9999</v>
      </c>
      <c r="C20467" t="s">
        <v>26</v>
      </c>
      <c r="D20467" t="s">
        <v>13</v>
      </c>
      <c r="E20467" t="s">
        <v>14</v>
      </c>
      <c r="F20467" t="s">
        <v>20</v>
      </c>
      <c r="G20467" s="3">
        <v>45275.887488425928</v>
      </c>
      <c r="H20467" s="1">
        <v>100000</v>
      </c>
      <c r="I20467" t="s">
        <v>29711</v>
      </c>
      <c r="J20467" t="s">
        <v>29712</v>
      </c>
    </row>
    <row r="20468" spans="1:10">
      <c r="A20468" t="s">
        <v>73</v>
      </c>
      <c r="B20468" t="s">
        <v>29713</v>
      </c>
      <c r="C20468" t="s">
        <v>99</v>
      </c>
      <c r="D20468" t="s">
        <v>13</v>
      </c>
      <c r="E20468" t="s">
        <v>14</v>
      </c>
      <c r="F20468" t="s">
        <v>26</v>
      </c>
      <c r="G20468" s="3">
        <v>45198.839594907404</v>
      </c>
      <c r="H20468" s="1">
        <v>125000</v>
      </c>
      <c r="I20468" t="s">
        <v>29714</v>
      </c>
      <c r="J20468" t="s">
        <v>29715</v>
      </c>
    </row>
    <row r="20469" spans="1:10">
      <c r="A20469" t="s">
        <v>33</v>
      </c>
      <c r="B20469" t="s">
        <v>29716</v>
      </c>
      <c r="C20469" t="s">
        <v>162</v>
      </c>
      <c r="D20469" t="s">
        <v>13</v>
      </c>
      <c r="E20469" t="s">
        <v>14</v>
      </c>
      <c r="F20469" t="s">
        <v>162</v>
      </c>
      <c r="G20469" s="3">
        <v>45231.841087962966</v>
      </c>
      <c r="H20469" s="1">
        <v>69900</v>
      </c>
      <c r="I20469" t="s">
        <v>2453</v>
      </c>
      <c r="J20469" t="s">
        <v>230</v>
      </c>
    </row>
    <row r="20470" spans="1:10">
      <c r="A20470" t="s">
        <v>18</v>
      </c>
      <c r="B20470" t="s">
        <v>8462</v>
      </c>
      <c r="C20470" t="s">
        <v>232</v>
      </c>
      <c r="D20470" t="s">
        <v>13</v>
      </c>
      <c r="E20470" t="s">
        <v>14</v>
      </c>
      <c r="F20470" t="s">
        <v>26</v>
      </c>
      <c r="G20470" s="3">
        <v>45286.836157407408</v>
      </c>
      <c r="H20470" s="1">
        <v>170000</v>
      </c>
      <c r="I20470" t="s">
        <v>29717</v>
      </c>
      <c r="J20470" t="s">
        <v>29718</v>
      </c>
    </row>
    <row r="20471" spans="1:10">
      <c r="A20471" t="s">
        <v>33</v>
      </c>
      <c r="B20471" t="s">
        <v>29719</v>
      </c>
      <c r="C20471" t="s">
        <v>24</v>
      </c>
      <c r="D20471" t="s">
        <v>13</v>
      </c>
      <c r="E20471" t="s">
        <v>25</v>
      </c>
      <c r="F20471" t="s">
        <v>26</v>
      </c>
      <c r="G20471" s="3">
        <v>45072.833564814813</v>
      </c>
      <c r="H20471" s="1">
        <v>58000</v>
      </c>
      <c r="I20471" t="s">
        <v>20049</v>
      </c>
      <c r="J20471" t="s">
        <v>1643</v>
      </c>
    </row>
    <row r="20472" spans="1:10">
      <c r="A20472" t="s">
        <v>33</v>
      </c>
      <c r="B20472" t="s">
        <v>29720</v>
      </c>
      <c r="C20472" t="s">
        <v>232</v>
      </c>
      <c r="D20472" t="s">
        <v>13</v>
      </c>
      <c r="E20472" t="s">
        <v>14</v>
      </c>
      <c r="F20472" t="s">
        <v>26</v>
      </c>
      <c r="G20472" s="3">
        <v>44931.83326388889</v>
      </c>
      <c r="H20472" s="1">
        <v>89833.5</v>
      </c>
      <c r="I20472" t="s">
        <v>1372</v>
      </c>
      <c r="J20472" t="s">
        <v>29721</v>
      </c>
    </row>
    <row r="20473" spans="1:10">
      <c r="A20473" t="s">
        <v>33</v>
      </c>
      <c r="B20473" t="s">
        <v>33</v>
      </c>
      <c r="C20473" t="s">
        <v>243</v>
      </c>
      <c r="D20473" t="s">
        <v>100</v>
      </c>
      <c r="E20473" t="s">
        <v>14</v>
      </c>
      <c r="F20473" t="s">
        <v>26</v>
      </c>
      <c r="G20473" s="3">
        <v>44992.835879629631</v>
      </c>
      <c r="H20473" s="1">
        <v>85000</v>
      </c>
      <c r="I20473" t="s">
        <v>186</v>
      </c>
      <c r="J20473" t="s">
        <v>29722</v>
      </c>
    </row>
    <row r="20474" spans="1:10">
      <c r="A20474" t="s">
        <v>33</v>
      </c>
      <c r="B20474" t="s">
        <v>33</v>
      </c>
      <c r="C20474" t="s">
        <v>662</v>
      </c>
      <c r="D20474" t="s">
        <v>13</v>
      </c>
      <c r="E20474" t="s">
        <v>14</v>
      </c>
      <c r="F20474" t="s">
        <v>26</v>
      </c>
      <c r="G20474" s="3">
        <v>45135.833912037036</v>
      </c>
      <c r="H20474" s="1">
        <v>105000</v>
      </c>
      <c r="I20474" t="s">
        <v>88</v>
      </c>
      <c r="J20474" t="s">
        <v>97</v>
      </c>
    </row>
    <row r="20475" spans="1:10">
      <c r="A20475" t="s">
        <v>106</v>
      </c>
      <c r="B20475" t="s">
        <v>10799</v>
      </c>
      <c r="C20475" t="s">
        <v>1776</v>
      </c>
      <c r="D20475" t="s">
        <v>13</v>
      </c>
      <c r="E20475" t="s">
        <v>14</v>
      </c>
      <c r="F20475" t="s">
        <v>26</v>
      </c>
      <c r="G20475" s="3">
        <v>45096.834201388891</v>
      </c>
      <c r="H20475" s="1">
        <v>80000</v>
      </c>
      <c r="I20475" t="s">
        <v>10800</v>
      </c>
      <c r="J20475" t="s">
        <v>10801</v>
      </c>
    </row>
    <row r="20476" spans="1:10">
      <c r="A20476" t="s">
        <v>1537</v>
      </c>
      <c r="B20476" t="s">
        <v>29723</v>
      </c>
      <c r="C20476" t="s">
        <v>29724</v>
      </c>
      <c r="D20476" t="s">
        <v>13</v>
      </c>
      <c r="E20476" t="s">
        <v>14</v>
      </c>
      <c r="F20476" t="s">
        <v>26</v>
      </c>
      <c r="G20476" s="3">
        <v>45089.835625</v>
      </c>
      <c r="H20476" s="1">
        <v>42000</v>
      </c>
      <c r="I20476" t="s">
        <v>2926</v>
      </c>
      <c r="J20476" t="s">
        <v>17332</v>
      </c>
    </row>
    <row r="20477" spans="1:10">
      <c r="A20477" t="s">
        <v>33</v>
      </c>
      <c r="B20477" t="s">
        <v>29725</v>
      </c>
      <c r="C20477" t="s">
        <v>232</v>
      </c>
      <c r="D20477" t="s">
        <v>13</v>
      </c>
      <c r="E20477" t="s">
        <v>14</v>
      </c>
      <c r="F20477" t="s">
        <v>26</v>
      </c>
      <c r="G20477" s="3">
        <v>45132.833356481482</v>
      </c>
      <c r="H20477" s="1">
        <v>77500</v>
      </c>
      <c r="I20477" t="s">
        <v>7744</v>
      </c>
      <c r="J20477" t="s">
        <v>3687</v>
      </c>
    </row>
    <row r="20478" spans="1:10">
      <c r="A20478" t="s">
        <v>10</v>
      </c>
      <c r="B20478" t="s">
        <v>29726</v>
      </c>
      <c r="C20478" t="s">
        <v>232</v>
      </c>
      <c r="D20478" t="s">
        <v>13</v>
      </c>
      <c r="E20478" t="s">
        <v>14</v>
      </c>
      <c r="F20478" t="s">
        <v>26</v>
      </c>
      <c r="G20478" s="3">
        <v>45155.835694444446</v>
      </c>
      <c r="H20478" s="1">
        <v>93928.5</v>
      </c>
      <c r="I20478" t="s">
        <v>29727</v>
      </c>
      <c r="J20478" t="s">
        <v>29728</v>
      </c>
    </row>
    <row r="20479" spans="1:10">
      <c r="A20479" t="s">
        <v>18</v>
      </c>
      <c r="B20479" t="s">
        <v>18</v>
      </c>
      <c r="C20479" t="s">
        <v>24</v>
      </c>
      <c r="D20479" t="s">
        <v>13</v>
      </c>
      <c r="E20479" t="s">
        <v>25</v>
      </c>
      <c r="F20479" t="s">
        <v>26</v>
      </c>
      <c r="G20479" s="3">
        <v>44941.837743055556</v>
      </c>
      <c r="H20479" s="1">
        <v>135000</v>
      </c>
      <c r="I20479" t="s">
        <v>29729</v>
      </c>
      <c r="J20479" t="s">
        <v>29730</v>
      </c>
    </row>
    <row r="20480" spans="1:10">
      <c r="A20480" t="s">
        <v>10</v>
      </c>
      <c r="B20480" t="s">
        <v>16885</v>
      </c>
      <c r="C20480" t="s">
        <v>17557</v>
      </c>
      <c r="D20480" t="s">
        <v>13</v>
      </c>
      <c r="E20480" t="s">
        <v>14</v>
      </c>
      <c r="F20480" t="s">
        <v>26</v>
      </c>
      <c r="G20480" s="3">
        <v>45244.834594907406</v>
      </c>
      <c r="H20480" s="1">
        <v>135000</v>
      </c>
      <c r="I20480" t="s">
        <v>29731</v>
      </c>
      <c r="J20480" t="s">
        <v>29732</v>
      </c>
    </row>
    <row r="20481" spans="1:10">
      <c r="A20481" t="s">
        <v>18</v>
      </c>
      <c r="B20481" t="s">
        <v>10111</v>
      </c>
      <c r="C20481" t="s">
        <v>26</v>
      </c>
      <c r="D20481" t="s">
        <v>13</v>
      </c>
      <c r="E20481" t="s">
        <v>14</v>
      </c>
      <c r="F20481" t="s">
        <v>20</v>
      </c>
      <c r="G20481" s="3">
        <v>44943.868333333332</v>
      </c>
      <c r="H20481" s="1">
        <v>117500</v>
      </c>
      <c r="I20481" t="s">
        <v>4010</v>
      </c>
      <c r="J20481" t="s">
        <v>29733</v>
      </c>
    </row>
    <row r="20482" spans="1:10">
      <c r="A20482" t="s">
        <v>73</v>
      </c>
      <c r="B20482" t="s">
        <v>27913</v>
      </c>
      <c r="C20482" t="s">
        <v>26584</v>
      </c>
      <c r="D20482" t="s">
        <v>13</v>
      </c>
      <c r="E20482" t="s">
        <v>14</v>
      </c>
      <c r="F20482" t="s">
        <v>20</v>
      </c>
      <c r="G20482" s="3">
        <v>45175.867893518516</v>
      </c>
      <c r="H20482" s="1">
        <v>166000</v>
      </c>
      <c r="I20482" t="s">
        <v>2718</v>
      </c>
      <c r="J20482" t="s">
        <v>2719</v>
      </c>
    </row>
    <row r="20483" spans="1:10">
      <c r="A20483" t="s">
        <v>33</v>
      </c>
      <c r="B20483" t="s">
        <v>29734</v>
      </c>
      <c r="C20483" t="s">
        <v>1794</v>
      </c>
      <c r="D20483" t="s">
        <v>13</v>
      </c>
      <c r="E20483" t="s">
        <v>14</v>
      </c>
      <c r="F20483" t="s">
        <v>694</v>
      </c>
      <c r="G20483" s="3">
        <v>45055.87400462963</v>
      </c>
      <c r="H20483" s="1">
        <v>53014</v>
      </c>
      <c r="I20483" t="s">
        <v>4432</v>
      </c>
      <c r="J20483" t="s">
        <v>511</v>
      </c>
    </row>
    <row r="20484" spans="1:10">
      <c r="A20484" t="s">
        <v>33</v>
      </c>
      <c r="B20484" t="s">
        <v>33</v>
      </c>
      <c r="C20484" t="s">
        <v>4613</v>
      </c>
      <c r="D20484" t="s">
        <v>13</v>
      </c>
      <c r="E20484" t="s">
        <v>14</v>
      </c>
      <c r="F20484" t="s">
        <v>26</v>
      </c>
      <c r="G20484" s="3">
        <v>45127.836284722223</v>
      </c>
      <c r="H20484" s="1">
        <v>115000</v>
      </c>
      <c r="I20484" t="s">
        <v>29735</v>
      </c>
      <c r="J20484" t="s">
        <v>4615</v>
      </c>
    </row>
    <row r="20485" spans="1:10">
      <c r="A20485" t="s">
        <v>33</v>
      </c>
      <c r="B20485" t="s">
        <v>33</v>
      </c>
      <c r="C20485" t="s">
        <v>232</v>
      </c>
      <c r="D20485" t="s">
        <v>13</v>
      </c>
      <c r="E20485" t="s">
        <v>14</v>
      </c>
      <c r="F20485" t="s">
        <v>26</v>
      </c>
      <c r="G20485" s="3">
        <v>44984.833321759259</v>
      </c>
      <c r="H20485" s="1">
        <v>92500</v>
      </c>
      <c r="I20485" t="s">
        <v>9544</v>
      </c>
      <c r="J20485" t="s">
        <v>29736</v>
      </c>
    </row>
    <row r="20486" spans="1:10">
      <c r="A20486" t="s">
        <v>10</v>
      </c>
      <c r="B20486" t="s">
        <v>10</v>
      </c>
      <c r="C20486" t="s">
        <v>1776</v>
      </c>
      <c r="D20486" t="s">
        <v>1075</v>
      </c>
      <c r="E20486" t="s">
        <v>14</v>
      </c>
      <c r="F20486" t="s">
        <v>20</v>
      </c>
      <c r="G20486" s="3">
        <v>45230.871354166666</v>
      </c>
      <c r="H20486" s="1">
        <v>119550</v>
      </c>
      <c r="I20486" t="s">
        <v>420</v>
      </c>
      <c r="J20486" t="s">
        <v>11853</v>
      </c>
    </row>
    <row r="20487" spans="1:10">
      <c r="A20487" t="s">
        <v>10</v>
      </c>
      <c r="B20487" t="s">
        <v>1763</v>
      </c>
      <c r="C20487" t="s">
        <v>1654</v>
      </c>
      <c r="D20487" t="s">
        <v>100</v>
      </c>
      <c r="E20487" t="s">
        <v>14</v>
      </c>
      <c r="F20487" t="s">
        <v>26</v>
      </c>
      <c r="G20487" s="3">
        <v>44935.837384259263</v>
      </c>
      <c r="H20487" s="1">
        <v>115000</v>
      </c>
      <c r="I20487" t="s">
        <v>14069</v>
      </c>
      <c r="J20487" t="s">
        <v>582</v>
      </c>
    </row>
    <row r="20488" spans="1:10">
      <c r="A20488" t="s">
        <v>18</v>
      </c>
      <c r="B20488" t="s">
        <v>18</v>
      </c>
      <c r="C20488" t="s">
        <v>1291</v>
      </c>
      <c r="D20488" t="s">
        <v>13</v>
      </c>
      <c r="E20488" t="s">
        <v>14</v>
      </c>
      <c r="F20488" t="s">
        <v>26</v>
      </c>
      <c r="G20488" s="3">
        <v>45266.835925925923</v>
      </c>
      <c r="H20488" s="1">
        <v>145000</v>
      </c>
      <c r="I20488" t="s">
        <v>88</v>
      </c>
      <c r="J20488" t="s">
        <v>29737</v>
      </c>
    </row>
    <row r="20489" spans="1:10">
      <c r="A20489" t="s">
        <v>33</v>
      </c>
      <c r="B20489" t="s">
        <v>33</v>
      </c>
      <c r="C20489" t="s">
        <v>10082</v>
      </c>
      <c r="D20489" t="s">
        <v>13</v>
      </c>
      <c r="E20489" t="s">
        <v>14</v>
      </c>
      <c r="F20489" t="s">
        <v>26</v>
      </c>
      <c r="G20489" s="3">
        <v>45168.833344907405</v>
      </c>
      <c r="H20489" s="1">
        <v>85000</v>
      </c>
      <c r="I20489" t="s">
        <v>8535</v>
      </c>
      <c r="J20489" t="s">
        <v>29738</v>
      </c>
    </row>
    <row r="20490" spans="1:10">
      <c r="A20490" t="s">
        <v>135</v>
      </c>
      <c r="B20490" t="s">
        <v>29739</v>
      </c>
      <c r="C20490" t="s">
        <v>1926</v>
      </c>
      <c r="D20490" t="s">
        <v>13</v>
      </c>
      <c r="E20490" t="s">
        <v>14</v>
      </c>
      <c r="F20490" t="s">
        <v>26</v>
      </c>
      <c r="G20490" s="3">
        <v>45246.833831018521</v>
      </c>
      <c r="H20490" s="1">
        <v>228000</v>
      </c>
      <c r="I20490" t="s">
        <v>6964</v>
      </c>
      <c r="J20490" t="s">
        <v>29740</v>
      </c>
    </row>
    <row r="20491" spans="1:10">
      <c r="A20491" t="s">
        <v>18</v>
      </c>
      <c r="B20491" t="s">
        <v>29741</v>
      </c>
      <c r="C20491" t="s">
        <v>232</v>
      </c>
      <c r="D20491" t="s">
        <v>13</v>
      </c>
      <c r="E20491" t="s">
        <v>14</v>
      </c>
      <c r="F20491" t="s">
        <v>26</v>
      </c>
      <c r="G20491" s="3">
        <v>45118.877395833333</v>
      </c>
      <c r="H20491" s="1">
        <v>375000</v>
      </c>
      <c r="I20491" t="s">
        <v>17756</v>
      </c>
      <c r="J20491" t="s">
        <v>338</v>
      </c>
    </row>
    <row r="20492" spans="1:10">
      <c r="A20492" t="s">
        <v>73</v>
      </c>
      <c r="B20492" t="s">
        <v>73</v>
      </c>
      <c r="C20492" t="s">
        <v>385</v>
      </c>
      <c r="D20492" t="s">
        <v>13</v>
      </c>
      <c r="E20492" t="s">
        <v>14</v>
      </c>
      <c r="F20492" t="s">
        <v>26</v>
      </c>
      <c r="G20492" s="3">
        <v>45062.86204861111</v>
      </c>
      <c r="H20492" s="1">
        <v>157500</v>
      </c>
      <c r="I20492" t="s">
        <v>29742</v>
      </c>
      <c r="J20492" t="s">
        <v>29743</v>
      </c>
    </row>
    <row r="20493" spans="1:10">
      <c r="A20493" t="s">
        <v>18</v>
      </c>
      <c r="B20493" t="s">
        <v>29744</v>
      </c>
      <c r="C20493" t="s">
        <v>170</v>
      </c>
      <c r="D20493" t="s">
        <v>13</v>
      </c>
      <c r="E20493" t="s">
        <v>14</v>
      </c>
      <c r="F20493" t="s">
        <v>171</v>
      </c>
      <c r="G20493" s="3">
        <v>45077.842800925922</v>
      </c>
      <c r="H20493" s="1">
        <v>79200</v>
      </c>
      <c r="I20493" t="s">
        <v>3791</v>
      </c>
      <c r="J20493" t="s">
        <v>2332</v>
      </c>
    </row>
    <row r="20494" spans="1:10">
      <c r="A20494" t="s">
        <v>10</v>
      </c>
      <c r="B20494" t="s">
        <v>1763</v>
      </c>
      <c r="C20494" t="s">
        <v>24</v>
      </c>
      <c r="D20494" t="s">
        <v>13</v>
      </c>
      <c r="E20494" t="s">
        <v>25</v>
      </c>
      <c r="F20494" t="s">
        <v>26</v>
      </c>
      <c r="G20494" s="3">
        <v>45023.835312499999</v>
      </c>
      <c r="H20494" s="1">
        <v>142225</v>
      </c>
      <c r="I20494" t="s">
        <v>3493</v>
      </c>
      <c r="J20494" t="s">
        <v>3494</v>
      </c>
    </row>
    <row r="20495" spans="1:10">
      <c r="A20495" t="s">
        <v>18</v>
      </c>
      <c r="B20495" t="s">
        <v>29745</v>
      </c>
      <c r="C20495" t="s">
        <v>24</v>
      </c>
      <c r="D20495" t="s">
        <v>13</v>
      </c>
      <c r="E20495" t="s">
        <v>25</v>
      </c>
      <c r="F20495" t="s">
        <v>26</v>
      </c>
      <c r="G20495" s="3">
        <v>44998.839641203704</v>
      </c>
      <c r="H20495" s="1">
        <v>200000</v>
      </c>
      <c r="I20495" t="s">
        <v>8395</v>
      </c>
      <c r="J20495" t="s">
        <v>29746</v>
      </c>
    </row>
    <row r="20496" spans="1:10">
      <c r="A20496" t="s">
        <v>106</v>
      </c>
      <c r="B20496" t="s">
        <v>29747</v>
      </c>
      <c r="C20496" t="s">
        <v>30</v>
      </c>
      <c r="D20496" t="s">
        <v>13</v>
      </c>
      <c r="E20496" t="s">
        <v>14</v>
      </c>
      <c r="F20496" t="s">
        <v>26</v>
      </c>
      <c r="G20496" s="3">
        <v>44977.83934027778</v>
      </c>
      <c r="H20496" s="1">
        <v>142500</v>
      </c>
      <c r="I20496" t="s">
        <v>29748</v>
      </c>
      <c r="J20496" t="s">
        <v>29749</v>
      </c>
    </row>
    <row r="20497" spans="1:10">
      <c r="A20497" t="s">
        <v>135</v>
      </c>
      <c r="B20497" t="s">
        <v>135</v>
      </c>
      <c r="C20497" t="s">
        <v>95</v>
      </c>
      <c r="D20497" t="s">
        <v>13</v>
      </c>
      <c r="E20497" t="s">
        <v>14</v>
      </c>
      <c r="F20497" t="s">
        <v>26</v>
      </c>
      <c r="G20497" s="3">
        <v>44981.833969907406</v>
      </c>
      <c r="H20497" s="1">
        <v>152500</v>
      </c>
      <c r="I20497" t="s">
        <v>29750</v>
      </c>
      <c r="J20497" t="s">
        <v>29751</v>
      </c>
    </row>
    <row r="20498" spans="1:10">
      <c r="A20498" t="s">
        <v>18</v>
      </c>
      <c r="B20498" t="s">
        <v>18</v>
      </c>
      <c r="C20498" t="s">
        <v>11624</v>
      </c>
      <c r="D20498" t="s">
        <v>13</v>
      </c>
      <c r="E20498" t="s">
        <v>14</v>
      </c>
      <c r="F20498" t="s">
        <v>694</v>
      </c>
      <c r="G20498" s="3">
        <v>45119.850891203707</v>
      </c>
      <c r="H20498" s="1">
        <v>96773</v>
      </c>
      <c r="I20498" t="s">
        <v>29752</v>
      </c>
      <c r="J20498" t="s">
        <v>29753</v>
      </c>
    </row>
    <row r="20499" spans="1:10">
      <c r="A20499" t="s">
        <v>10</v>
      </c>
      <c r="B20499" t="s">
        <v>29754</v>
      </c>
      <c r="C20499" t="s">
        <v>119</v>
      </c>
      <c r="D20499" t="s">
        <v>13</v>
      </c>
      <c r="E20499" t="s">
        <v>14</v>
      </c>
      <c r="F20499" t="s">
        <v>26</v>
      </c>
      <c r="G20499" s="3">
        <v>45190.834814814814</v>
      </c>
      <c r="H20499" s="1">
        <v>85000</v>
      </c>
      <c r="I20499" t="s">
        <v>29755</v>
      </c>
    </row>
    <row r="20500" spans="1:10">
      <c r="A20500" t="s">
        <v>33</v>
      </c>
      <c r="B20500" t="s">
        <v>29756</v>
      </c>
      <c r="C20500" t="s">
        <v>29757</v>
      </c>
      <c r="D20500" t="s">
        <v>13</v>
      </c>
      <c r="E20500" t="s">
        <v>14</v>
      </c>
      <c r="F20500" t="s">
        <v>26</v>
      </c>
      <c r="G20500" s="3">
        <v>44930.878703703704</v>
      </c>
      <c r="H20500" s="1">
        <v>68655.5</v>
      </c>
      <c r="I20500" t="s">
        <v>29758</v>
      </c>
      <c r="J20500" t="s">
        <v>29759</v>
      </c>
    </row>
    <row r="20501" spans="1:10">
      <c r="A20501" t="s">
        <v>18</v>
      </c>
      <c r="B20501" t="s">
        <v>18</v>
      </c>
      <c r="C20501" t="s">
        <v>385</v>
      </c>
      <c r="D20501" t="s">
        <v>13</v>
      </c>
      <c r="E20501" t="s">
        <v>14</v>
      </c>
      <c r="F20501" t="s">
        <v>26</v>
      </c>
      <c r="G20501" s="3">
        <v>45121.871458333335</v>
      </c>
      <c r="H20501" s="1">
        <v>120000</v>
      </c>
      <c r="I20501" t="s">
        <v>186</v>
      </c>
      <c r="J20501" t="s">
        <v>29760</v>
      </c>
    </row>
    <row r="20502" spans="1:10">
      <c r="A20502" t="s">
        <v>212</v>
      </c>
      <c r="B20502" t="s">
        <v>212</v>
      </c>
      <c r="C20502" t="s">
        <v>26</v>
      </c>
      <c r="D20502" t="s">
        <v>13</v>
      </c>
      <c r="E20502" t="s">
        <v>14</v>
      </c>
      <c r="F20502" t="s">
        <v>26</v>
      </c>
      <c r="G20502" s="3">
        <v>45061.847962962966</v>
      </c>
      <c r="H20502" s="1">
        <v>170000</v>
      </c>
      <c r="I20502" t="s">
        <v>335</v>
      </c>
      <c r="J20502" t="s">
        <v>301</v>
      </c>
    </row>
    <row r="20503" spans="1:10">
      <c r="A20503" t="s">
        <v>18</v>
      </c>
      <c r="B20503" t="s">
        <v>29761</v>
      </c>
      <c r="C20503" t="s">
        <v>287</v>
      </c>
      <c r="D20503" t="s">
        <v>13</v>
      </c>
      <c r="E20503" t="s">
        <v>14</v>
      </c>
      <c r="F20503" t="s">
        <v>20</v>
      </c>
      <c r="G20503" s="3">
        <v>45050.85800925926</v>
      </c>
      <c r="H20503" s="1">
        <v>125000</v>
      </c>
      <c r="I20503" t="s">
        <v>8116</v>
      </c>
      <c r="J20503" t="s">
        <v>29762</v>
      </c>
    </row>
    <row r="20504" spans="1:10">
      <c r="A20504" t="s">
        <v>212</v>
      </c>
      <c r="B20504" t="s">
        <v>212</v>
      </c>
      <c r="C20504" t="s">
        <v>2469</v>
      </c>
      <c r="D20504" t="s">
        <v>13</v>
      </c>
      <c r="E20504" t="s">
        <v>14</v>
      </c>
      <c r="F20504" t="s">
        <v>26</v>
      </c>
      <c r="G20504" s="3">
        <v>45088.835335648146</v>
      </c>
      <c r="H20504" s="1">
        <v>170000</v>
      </c>
      <c r="I20504" t="s">
        <v>17958</v>
      </c>
      <c r="J20504" t="s">
        <v>25923</v>
      </c>
    </row>
    <row r="20505" spans="1:10">
      <c r="A20505" t="s">
        <v>18</v>
      </c>
      <c r="B20505" t="s">
        <v>132</v>
      </c>
      <c r="C20505" t="s">
        <v>24</v>
      </c>
      <c r="D20505" t="s">
        <v>13</v>
      </c>
      <c r="E20505" t="s">
        <v>25</v>
      </c>
      <c r="F20505" t="s">
        <v>20</v>
      </c>
      <c r="G20505" s="3">
        <v>45195.846585648149</v>
      </c>
      <c r="H20505" s="1">
        <v>142500</v>
      </c>
      <c r="I20505" t="s">
        <v>28694</v>
      </c>
      <c r="J20505" t="s">
        <v>1284</v>
      </c>
    </row>
    <row r="20506" spans="1:10">
      <c r="A20506" t="s">
        <v>18</v>
      </c>
      <c r="B20506" t="s">
        <v>29763</v>
      </c>
      <c r="C20506" t="s">
        <v>2478</v>
      </c>
      <c r="D20506" t="s">
        <v>13</v>
      </c>
      <c r="E20506" t="s">
        <v>14</v>
      </c>
      <c r="F20506" t="s">
        <v>198</v>
      </c>
      <c r="G20506" s="3">
        <v>44938.864351851851</v>
      </c>
      <c r="H20506" s="1">
        <v>98301.5</v>
      </c>
      <c r="I20506" t="s">
        <v>1429</v>
      </c>
      <c r="J20506" t="s">
        <v>511</v>
      </c>
    </row>
    <row r="20507" spans="1:10">
      <c r="A20507" t="s">
        <v>18</v>
      </c>
      <c r="B20507" t="s">
        <v>18</v>
      </c>
      <c r="C20507" t="s">
        <v>13523</v>
      </c>
      <c r="D20507" t="s">
        <v>13</v>
      </c>
      <c r="E20507" t="s">
        <v>14</v>
      </c>
      <c r="F20507" t="s">
        <v>1110</v>
      </c>
      <c r="G20507" s="3">
        <v>44977.873171296298</v>
      </c>
      <c r="H20507" s="1">
        <v>96773</v>
      </c>
      <c r="I20507" t="s">
        <v>13524</v>
      </c>
      <c r="J20507" t="s">
        <v>29764</v>
      </c>
    </row>
    <row r="20508" spans="1:10">
      <c r="A20508" t="s">
        <v>18</v>
      </c>
      <c r="B20508" t="s">
        <v>184</v>
      </c>
      <c r="C20508" t="s">
        <v>1461</v>
      </c>
      <c r="D20508" t="s">
        <v>13</v>
      </c>
      <c r="E20508" t="s">
        <v>14</v>
      </c>
      <c r="F20508" t="s">
        <v>26</v>
      </c>
      <c r="G20508" s="3">
        <v>45161.837627314817</v>
      </c>
      <c r="H20508" s="1">
        <v>129588.53125</v>
      </c>
      <c r="I20508" t="s">
        <v>10575</v>
      </c>
      <c r="J20508" t="s">
        <v>29765</v>
      </c>
    </row>
    <row r="20509" spans="1:10">
      <c r="A20509" t="s">
        <v>33</v>
      </c>
      <c r="B20509" t="s">
        <v>29766</v>
      </c>
      <c r="C20509" t="s">
        <v>171</v>
      </c>
      <c r="D20509" t="s">
        <v>13</v>
      </c>
      <c r="E20509" t="s">
        <v>14</v>
      </c>
      <c r="F20509" t="s">
        <v>171</v>
      </c>
      <c r="G20509" s="3">
        <v>45281.84039351852</v>
      </c>
      <c r="H20509" s="1">
        <v>118140</v>
      </c>
      <c r="I20509" t="s">
        <v>20189</v>
      </c>
      <c r="J20509" t="s">
        <v>29767</v>
      </c>
    </row>
    <row r="20510" spans="1:10">
      <c r="A20510" t="s">
        <v>33</v>
      </c>
      <c r="B20510" t="s">
        <v>33</v>
      </c>
      <c r="C20510" t="s">
        <v>232</v>
      </c>
      <c r="D20510" t="s">
        <v>13</v>
      </c>
      <c r="E20510" t="s">
        <v>14</v>
      </c>
      <c r="F20510" t="s">
        <v>26</v>
      </c>
      <c r="G20510" s="3">
        <v>44930.833275462966</v>
      </c>
      <c r="H20510" s="1">
        <v>62500</v>
      </c>
      <c r="I20510" t="s">
        <v>29768</v>
      </c>
      <c r="J20510" t="s">
        <v>29769</v>
      </c>
    </row>
    <row r="20511" spans="1:10">
      <c r="A20511" t="s">
        <v>10</v>
      </c>
      <c r="B20511" t="s">
        <v>10</v>
      </c>
      <c r="C20511" t="s">
        <v>1405</v>
      </c>
      <c r="D20511" t="s">
        <v>13</v>
      </c>
      <c r="E20511" t="s">
        <v>14</v>
      </c>
      <c r="F20511" t="s">
        <v>26</v>
      </c>
      <c r="G20511" s="3">
        <v>45169.836273148147</v>
      </c>
      <c r="H20511" s="1">
        <v>152650</v>
      </c>
      <c r="I20511" t="s">
        <v>420</v>
      </c>
      <c r="J20511" t="s">
        <v>7460</v>
      </c>
    </row>
    <row r="20512" spans="1:10">
      <c r="A20512" t="s">
        <v>33</v>
      </c>
      <c r="B20512" t="s">
        <v>12337</v>
      </c>
      <c r="C20512" t="s">
        <v>24</v>
      </c>
      <c r="D20512" t="s">
        <v>13</v>
      </c>
      <c r="E20512" t="s">
        <v>25</v>
      </c>
      <c r="F20512" t="s">
        <v>26</v>
      </c>
      <c r="G20512" s="3">
        <v>45033.833935185183</v>
      </c>
      <c r="H20512" s="1">
        <v>103000</v>
      </c>
      <c r="I20512" t="s">
        <v>6499</v>
      </c>
      <c r="J20512" t="s">
        <v>29770</v>
      </c>
    </row>
    <row r="20513" spans="1:10">
      <c r="A20513" t="s">
        <v>152</v>
      </c>
      <c r="B20513" t="s">
        <v>152</v>
      </c>
      <c r="C20513" t="s">
        <v>157</v>
      </c>
      <c r="D20513" t="s">
        <v>13</v>
      </c>
      <c r="E20513" t="s">
        <v>14</v>
      </c>
      <c r="F20513" t="s">
        <v>26</v>
      </c>
      <c r="G20513" s="3">
        <v>45121.834479166668</v>
      </c>
      <c r="H20513" s="1">
        <v>101029</v>
      </c>
      <c r="I20513" t="s">
        <v>16916</v>
      </c>
      <c r="J20513" t="s">
        <v>29771</v>
      </c>
    </row>
    <row r="20514" spans="1:10">
      <c r="A20514" t="s">
        <v>10</v>
      </c>
      <c r="B20514" t="s">
        <v>1039</v>
      </c>
      <c r="C20514" t="s">
        <v>24</v>
      </c>
      <c r="D20514" t="s">
        <v>1075</v>
      </c>
      <c r="E20514" t="s">
        <v>25</v>
      </c>
      <c r="F20514" t="s">
        <v>26</v>
      </c>
      <c r="G20514" s="3">
        <v>45176.835277777776</v>
      </c>
      <c r="H20514" s="1">
        <v>119550</v>
      </c>
      <c r="I20514" t="s">
        <v>420</v>
      </c>
      <c r="J20514" t="s">
        <v>582</v>
      </c>
    </row>
    <row r="20515" spans="1:10">
      <c r="A20515" t="s">
        <v>18</v>
      </c>
      <c r="B20515" t="s">
        <v>5876</v>
      </c>
      <c r="C20515" t="s">
        <v>119</v>
      </c>
      <c r="D20515" t="s">
        <v>1075</v>
      </c>
      <c r="E20515" t="s">
        <v>14</v>
      </c>
      <c r="F20515" t="s">
        <v>20</v>
      </c>
      <c r="G20515" s="3">
        <v>45211.886261574073</v>
      </c>
      <c r="H20515" s="1">
        <v>95700</v>
      </c>
      <c r="I20515" t="s">
        <v>420</v>
      </c>
      <c r="J20515" t="s">
        <v>29772</v>
      </c>
    </row>
    <row r="20516" spans="1:10">
      <c r="A20516" t="s">
        <v>33</v>
      </c>
      <c r="B20516" t="s">
        <v>29773</v>
      </c>
      <c r="C20516" t="s">
        <v>29774</v>
      </c>
      <c r="D20516" t="s">
        <v>13</v>
      </c>
      <c r="E20516" t="s">
        <v>14</v>
      </c>
      <c r="F20516" t="s">
        <v>694</v>
      </c>
      <c r="G20516" s="3">
        <v>45134.864537037036</v>
      </c>
      <c r="H20516" s="1">
        <v>56700</v>
      </c>
      <c r="I20516" t="s">
        <v>13845</v>
      </c>
      <c r="J20516" t="s">
        <v>29775</v>
      </c>
    </row>
    <row r="20517" spans="1:10">
      <c r="A20517" t="s">
        <v>18</v>
      </c>
      <c r="B20517" t="s">
        <v>470</v>
      </c>
      <c r="C20517" t="s">
        <v>243</v>
      </c>
      <c r="D20517" t="s">
        <v>13</v>
      </c>
      <c r="E20517" t="s">
        <v>14</v>
      </c>
      <c r="F20517" t="s">
        <v>26</v>
      </c>
      <c r="G20517" s="3">
        <v>45104.853645833333</v>
      </c>
      <c r="H20517" s="1">
        <v>45000</v>
      </c>
      <c r="I20517" t="s">
        <v>685</v>
      </c>
      <c r="J20517" t="s">
        <v>4801</v>
      </c>
    </row>
    <row r="20518" spans="1:10">
      <c r="A20518" t="s">
        <v>18</v>
      </c>
      <c r="B20518" t="s">
        <v>29776</v>
      </c>
      <c r="C20518" t="s">
        <v>24</v>
      </c>
      <c r="D20518" t="s">
        <v>13</v>
      </c>
      <c r="E20518" t="s">
        <v>25</v>
      </c>
      <c r="F20518" t="s">
        <v>26</v>
      </c>
      <c r="G20518" s="3">
        <v>45009.839166666665</v>
      </c>
      <c r="H20518" s="1">
        <v>90000</v>
      </c>
      <c r="I20518" t="s">
        <v>10924</v>
      </c>
    </row>
    <row r="20519" spans="1:10">
      <c r="A20519" t="s">
        <v>18</v>
      </c>
      <c r="B20519" t="s">
        <v>29777</v>
      </c>
      <c r="C20519" t="s">
        <v>508</v>
      </c>
      <c r="D20519" t="s">
        <v>13</v>
      </c>
      <c r="E20519" t="s">
        <v>14</v>
      </c>
      <c r="F20519" t="s">
        <v>509</v>
      </c>
      <c r="G20519" s="3">
        <v>45063.855300925927</v>
      </c>
      <c r="H20519" s="1">
        <v>147500</v>
      </c>
      <c r="I20519" t="s">
        <v>1795</v>
      </c>
      <c r="J20519" t="s">
        <v>919</v>
      </c>
    </row>
    <row r="20520" spans="1:10">
      <c r="A20520" t="s">
        <v>212</v>
      </c>
      <c r="B20520" t="s">
        <v>212</v>
      </c>
      <c r="C20520" t="s">
        <v>1305</v>
      </c>
      <c r="D20520" t="s">
        <v>13</v>
      </c>
      <c r="E20520" t="s">
        <v>14</v>
      </c>
      <c r="F20520" t="s">
        <v>26</v>
      </c>
      <c r="G20520" s="3">
        <v>45059.847129629627</v>
      </c>
      <c r="H20520" s="1">
        <v>69962.5</v>
      </c>
      <c r="I20520" t="s">
        <v>993</v>
      </c>
      <c r="J20520" t="s">
        <v>214</v>
      </c>
    </row>
    <row r="20521" spans="1:10">
      <c r="A20521" t="s">
        <v>18</v>
      </c>
      <c r="B20521" t="s">
        <v>1101</v>
      </c>
      <c r="C20521" t="s">
        <v>1117</v>
      </c>
      <c r="D20521" t="s">
        <v>13</v>
      </c>
      <c r="E20521" t="s">
        <v>14</v>
      </c>
      <c r="F20521" t="s">
        <v>26</v>
      </c>
      <c r="G20521" s="3">
        <v>44981.835902777777</v>
      </c>
      <c r="H20521" s="1">
        <v>135000</v>
      </c>
      <c r="I20521" t="s">
        <v>29778</v>
      </c>
      <c r="J20521" t="s">
        <v>29779</v>
      </c>
    </row>
    <row r="20522" spans="1:10">
      <c r="A20522" t="s">
        <v>18</v>
      </c>
      <c r="B20522" t="s">
        <v>27390</v>
      </c>
      <c r="C20522" t="s">
        <v>24</v>
      </c>
      <c r="D20522" t="s">
        <v>13</v>
      </c>
      <c r="E20522" t="s">
        <v>25</v>
      </c>
      <c r="F20522" t="s">
        <v>26</v>
      </c>
      <c r="G20522" s="3">
        <v>45093.865358796298</v>
      </c>
      <c r="H20522" s="1">
        <v>85500</v>
      </c>
      <c r="I20522" t="s">
        <v>18226</v>
      </c>
      <c r="J20522" t="s">
        <v>29780</v>
      </c>
    </row>
    <row r="20523" spans="1:10">
      <c r="A20523" t="s">
        <v>33</v>
      </c>
      <c r="B20523" t="s">
        <v>2652</v>
      </c>
      <c r="C20523" t="s">
        <v>9498</v>
      </c>
      <c r="D20523" t="s">
        <v>13</v>
      </c>
      <c r="E20523" t="s">
        <v>14</v>
      </c>
      <c r="F20523" t="s">
        <v>601</v>
      </c>
      <c r="G20523" s="3">
        <v>44943.847349537034</v>
      </c>
      <c r="H20523" s="1">
        <v>165000</v>
      </c>
      <c r="I20523" t="s">
        <v>2670</v>
      </c>
    </row>
    <row r="20524" spans="1:10">
      <c r="A20524" t="s">
        <v>212</v>
      </c>
      <c r="B20524" t="s">
        <v>29781</v>
      </c>
      <c r="C20524" t="s">
        <v>10240</v>
      </c>
      <c r="D20524" t="s">
        <v>13</v>
      </c>
      <c r="E20524" t="s">
        <v>14</v>
      </c>
      <c r="F20524" t="s">
        <v>26</v>
      </c>
      <c r="G20524" s="3">
        <v>44955.835289351853</v>
      </c>
      <c r="H20524" s="1">
        <v>112500</v>
      </c>
      <c r="I20524" t="s">
        <v>4201</v>
      </c>
      <c r="J20524" t="s">
        <v>29782</v>
      </c>
    </row>
    <row r="20525" spans="1:10">
      <c r="A20525" t="s">
        <v>33</v>
      </c>
      <c r="B20525" t="s">
        <v>33</v>
      </c>
      <c r="C20525" t="s">
        <v>2689</v>
      </c>
      <c r="D20525" t="s">
        <v>13</v>
      </c>
      <c r="E20525" t="s">
        <v>14</v>
      </c>
      <c r="F20525" t="s">
        <v>26</v>
      </c>
      <c r="G20525" s="3">
        <v>44943.833414351851</v>
      </c>
      <c r="H20525" s="1">
        <v>81682</v>
      </c>
      <c r="I20525" t="s">
        <v>19626</v>
      </c>
      <c r="J20525" t="s">
        <v>29783</v>
      </c>
    </row>
    <row r="20526" spans="1:10">
      <c r="A20526" t="s">
        <v>18</v>
      </c>
      <c r="B20526" t="s">
        <v>29784</v>
      </c>
      <c r="C20526" t="s">
        <v>901</v>
      </c>
      <c r="D20526" t="s">
        <v>13</v>
      </c>
      <c r="E20526" t="s">
        <v>14</v>
      </c>
      <c r="F20526" t="s">
        <v>26</v>
      </c>
      <c r="G20526" s="3">
        <v>44991.867719907408</v>
      </c>
      <c r="H20526" s="1">
        <v>117500</v>
      </c>
      <c r="I20526" t="s">
        <v>4010</v>
      </c>
      <c r="J20526" t="s">
        <v>10112</v>
      </c>
    </row>
    <row r="20527" spans="1:10">
      <c r="A20527" t="s">
        <v>212</v>
      </c>
      <c r="B20527" t="s">
        <v>212</v>
      </c>
      <c r="C20527" t="s">
        <v>24</v>
      </c>
      <c r="D20527" t="s">
        <v>13</v>
      </c>
      <c r="E20527" t="s">
        <v>25</v>
      </c>
      <c r="F20527" t="s">
        <v>20</v>
      </c>
      <c r="G20527" s="3">
        <v>44992.875150462962</v>
      </c>
      <c r="H20527" s="1">
        <v>165000</v>
      </c>
      <c r="I20527" t="s">
        <v>29785</v>
      </c>
      <c r="J20527" t="s">
        <v>29786</v>
      </c>
    </row>
    <row r="20528" spans="1:10">
      <c r="A20528" t="s">
        <v>33</v>
      </c>
      <c r="B20528" t="s">
        <v>33</v>
      </c>
      <c r="C20528" t="s">
        <v>29787</v>
      </c>
      <c r="D20528" t="s">
        <v>13</v>
      </c>
      <c r="E20528" t="s">
        <v>14</v>
      </c>
      <c r="F20528" t="s">
        <v>26</v>
      </c>
      <c r="G20528" s="3">
        <v>45218.833657407406</v>
      </c>
      <c r="H20528" s="1">
        <v>76650</v>
      </c>
      <c r="I20528" t="s">
        <v>729</v>
      </c>
      <c r="J20528" t="s">
        <v>29788</v>
      </c>
    </row>
    <row r="20529" spans="1:10">
      <c r="A20529" t="s">
        <v>10</v>
      </c>
      <c r="B20529" t="s">
        <v>29789</v>
      </c>
      <c r="C20529" t="s">
        <v>1517</v>
      </c>
      <c r="D20529" t="s">
        <v>13</v>
      </c>
      <c r="E20529" t="s">
        <v>14</v>
      </c>
      <c r="F20529" t="s">
        <v>26</v>
      </c>
      <c r="G20529" s="3">
        <v>45153.836724537039</v>
      </c>
      <c r="H20529" s="1">
        <v>133000</v>
      </c>
      <c r="I20529" t="s">
        <v>870</v>
      </c>
      <c r="J20529" t="s">
        <v>5506</v>
      </c>
    </row>
    <row r="20530" spans="1:10">
      <c r="A20530" t="s">
        <v>10</v>
      </c>
      <c r="B20530" t="s">
        <v>29790</v>
      </c>
      <c r="C20530" t="s">
        <v>29791</v>
      </c>
      <c r="D20530" t="s">
        <v>13</v>
      </c>
      <c r="E20530" t="s">
        <v>14</v>
      </c>
      <c r="F20530" t="s">
        <v>26</v>
      </c>
      <c r="G20530" s="3">
        <v>45222.835127314815</v>
      </c>
      <c r="H20530" s="1">
        <v>131750</v>
      </c>
      <c r="I20530" t="s">
        <v>3601</v>
      </c>
      <c r="J20530" t="s">
        <v>6636</v>
      </c>
    </row>
    <row r="20531" spans="1:10">
      <c r="A20531" t="s">
        <v>10</v>
      </c>
      <c r="B20531" t="s">
        <v>4228</v>
      </c>
      <c r="C20531" t="s">
        <v>365</v>
      </c>
      <c r="D20531" t="s">
        <v>13</v>
      </c>
      <c r="E20531" t="s">
        <v>14</v>
      </c>
      <c r="F20531" t="s">
        <v>26</v>
      </c>
      <c r="G20531" s="3">
        <v>45205.834513888891</v>
      </c>
      <c r="H20531" s="1">
        <v>99000</v>
      </c>
      <c r="I20531" t="s">
        <v>4049</v>
      </c>
      <c r="J20531" t="s">
        <v>4428</v>
      </c>
    </row>
    <row r="20532" spans="1:10">
      <c r="A20532" t="s">
        <v>10</v>
      </c>
      <c r="B20532" t="s">
        <v>398</v>
      </c>
      <c r="C20532" t="s">
        <v>24</v>
      </c>
      <c r="D20532" t="s">
        <v>13</v>
      </c>
      <c r="E20532" t="s">
        <v>25</v>
      </c>
      <c r="F20532" t="s">
        <v>26</v>
      </c>
      <c r="G20532" s="3">
        <v>45191.836331018516</v>
      </c>
      <c r="H20532" s="1">
        <v>195000</v>
      </c>
      <c r="I20532" t="s">
        <v>233</v>
      </c>
      <c r="J20532" t="s">
        <v>29792</v>
      </c>
    </row>
    <row r="20533" spans="1:10">
      <c r="A20533" t="s">
        <v>18</v>
      </c>
      <c r="B20533" t="s">
        <v>328</v>
      </c>
      <c r="C20533" t="s">
        <v>1451</v>
      </c>
      <c r="D20533" t="s">
        <v>13</v>
      </c>
      <c r="E20533" t="s">
        <v>14</v>
      </c>
      <c r="F20533" t="s">
        <v>26</v>
      </c>
      <c r="G20533" s="3">
        <v>45275.886874999997</v>
      </c>
      <c r="H20533" s="1">
        <v>120000</v>
      </c>
      <c r="I20533" t="s">
        <v>14593</v>
      </c>
      <c r="J20533" t="s">
        <v>29793</v>
      </c>
    </row>
    <row r="20534" spans="1:10">
      <c r="A20534" t="s">
        <v>10</v>
      </c>
      <c r="B20534" t="s">
        <v>1158</v>
      </c>
      <c r="C20534" t="s">
        <v>521</v>
      </c>
      <c r="D20534" t="s">
        <v>13</v>
      </c>
      <c r="E20534" t="s">
        <v>14</v>
      </c>
      <c r="F20534" t="s">
        <v>26</v>
      </c>
      <c r="G20534" s="3">
        <v>45044.835833333331</v>
      </c>
      <c r="H20534" s="1">
        <v>152500</v>
      </c>
      <c r="I20534" t="s">
        <v>29794</v>
      </c>
      <c r="J20534" t="s">
        <v>29795</v>
      </c>
    </row>
    <row r="20535" spans="1:10">
      <c r="A20535" t="s">
        <v>18</v>
      </c>
      <c r="B20535" t="s">
        <v>29796</v>
      </c>
      <c r="C20535" t="s">
        <v>232</v>
      </c>
      <c r="D20535" t="s">
        <v>13</v>
      </c>
      <c r="E20535" t="s">
        <v>14</v>
      </c>
      <c r="F20535" t="s">
        <v>26</v>
      </c>
      <c r="G20535" s="3">
        <v>45070.837523148148</v>
      </c>
      <c r="H20535" s="1">
        <v>287500</v>
      </c>
      <c r="I20535" t="s">
        <v>29797</v>
      </c>
      <c r="J20535" t="s">
        <v>13651</v>
      </c>
    </row>
    <row r="20536" spans="1:10">
      <c r="A20536" t="s">
        <v>18</v>
      </c>
      <c r="B20536" t="s">
        <v>18</v>
      </c>
      <c r="C20536" t="s">
        <v>24</v>
      </c>
      <c r="D20536" t="s">
        <v>13</v>
      </c>
      <c r="E20536" t="s">
        <v>25</v>
      </c>
      <c r="F20536" t="s">
        <v>26</v>
      </c>
      <c r="G20536" s="3">
        <v>45033.840289351851</v>
      </c>
      <c r="H20536" s="1">
        <v>95500</v>
      </c>
      <c r="I20536" t="s">
        <v>25527</v>
      </c>
      <c r="J20536" t="s">
        <v>29798</v>
      </c>
    </row>
    <row r="20537" spans="1:10">
      <c r="A20537" t="s">
        <v>73</v>
      </c>
      <c r="B20537" t="s">
        <v>73</v>
      </c>
      <c r="C20537" t="s">
        <v>2253</v>
      </c>
      <c r="D20537" t="s">
        <v>13</v>
      </c>
      <c r="E20537" t="s">
        <v>14</v>
      </c>
      <c r="F20537" t="s">
        <v>26</v>
      </c>
      <c r="G20537" s="3">
        <v>45217.840300925927</v>
      </c>
      <c r="H20537" s="1">
        <v>117500</v>
      </c>
      <c r="I20537" t="s">
        <v>4440</v>
      </c>
      <c r="J20537" t="s">
        <v>29639</v>
      </c>
    </row>
    <row r="20538" spans="1:10">
      <c r="A20538" t="s">
        <v>33</v>
      </c>
      <c r="B20538" t="s">
        <v>33</v>
      </c>
      <c r="C20538" t="s">
        <v>29799</v>
      </c>
      <c r="D20538" t="s">
        <v>13</v>
      </c>
      <c r="E20538" t="s">
        <v>14</v>
      </c>
      <c r="F20538" t="s">
        <v>26</v>
      </c>
      <c r="G20538" s="3">
        <v>45000.855520833335</v>
      </c>
      <c r="H20538" s="1">
        <v>106000</v>
      </c>
      <c r="I20538" t="s">
        <v>29800</v>
      </c>
      <c r="J20538" t="s">
        <v>29801</v>
      </c>
    </row>
    <row r="20539" spans="1:10">
      <c r="A20539" t="s">
        <v>33</v>
      </c>
      <c r="B20539" t="s">
        <v>18656</v>
      </c>
      <c r="C20539" t="s">
        <v>1794</v>
      </c>
      <c r="D20539" t="s">
        <v>13</v>
      </c>
      <c r="E20539" t="s">
        <v>14</v>
      </c>
      <c r="F20539" t="s">
        <v>694</v>
      </c>
      <c r="G20539" s="3">
        <v>45037.861168981479</v>
      </c>
      <c r="H20539" s="1">
        <v>49566.5</v>
      </c>
      <c r="I20539" t="s">
        <v>1475</v>
      </c>
      <c r="J20539" t="s">
        <v>2512</v>
      </c>
    </row>
    <row r="20540" spans="1:10">
      <c r="A20540" t="s">
        <v>18</v>
      </c>
      <c r="B20540" t="s">
        <v>18</v>
      </c>
      <c r="C20540" t="s">
        <v>24</v>
      </c>
      <c r="D20540" t="s">
        <v>13</v>
      </c>
      <c r="E20540" t="s">
        <v>25</v>
      </c>
      <c r="F20540" t="s">
        <v>26</v>
      </c>
      <c r="G20540" s="3">
        <v>44958.867372685185</v>
      </c>
      <c r="H20540" s="1">
        <v>125000</v>
      </c>
      <c r="I20540" t="s">
        <v>29802</v>
      </c>
      <c r="J20540" t="s">
        <v>1560</v>
      </c>
    </row>
    <row r="20541" spans="1:10">
      <c r="A20541" t="s">
        <v>18</v>
      </c>
      <c r="B20541" t="s">
        <v>29803</v>
      </c>
      <c r="C20541" t="s">
        <v>3038</v>
      </c>
      <c r="D20541" t="s">
        <v>13</v>
      </c>
      <c r="E20541" t="s">
        <v>14</v>
      </c>
      <c r="F20541" t="s">
        <v>171</v>
      </c>
      <c r="G20541" s="3">
        <v>45153.853414351855</v>
      </c>
      <c r="H20541" s="1">
        <v>147500</v>
      </c>
      <c r="I20541" t="s">
        <v>2420</v>
      </c>
      <c r="J20541" t="s">
        <v>29804</v>
      </c>
    </row>
    <row r="20542" spans="1:10">
      <c r="A20542" t="s">
        <v>10</v>
      </c>
      <c r="B20542" t="s">
        <v>10</v>
      </c>
      <c r="D20542" t="s">
        <v>13</v>
      </c>
      <c r="E20542" t="s">
        <v>14</v>
      </c>
      <c r="F20542" t="s">
        <v>26</v>
      </c>
      <c r="G20542" s="3">
        <v>44981.834918981483</v>
      </c>
      <c r="H20542" s="1">
        <v>137500</v>
      </c>
      <c r="I20542" t="s">
        <v>335</v>
      </c>
      <c r="J20542" t="s">
        <v>1334</v>
      </c>
    </row>
    <row r="20543" spans="1:10">
      <c r="A20543" t="s">
        <v>10</v>
      </c>
      <c r="B20543" t="s">
        <v>10</v>
      </c>
      <c r="C20543" t="s">
        <v>901</v>
      </c>
      <c r="D20543" t="s">
        <v>13</v>
      </c>
      <c r="E20543" t="s">
        <v>14</v>
      </c>
      <c r="F20543" t="s">
        <v>26</v>
      </c>
      <c r="G20543" s="3">
        <v>44988.836134259262</v>
      </c>
      <c r="H20543" s="1">
        <v>70000</v>
      </c>
      <c r="I20543" t="s">
        <v>366</v>
      </c>
    </row>
    <row r="20544" spans="1:10">
      <c r="A20544" t="s">
        <v>10</v>
      </c>
      <c r="B20544" t="s">
        <v>29805</v>
      </c>
      <c r="C20544" t="s">
        <v>29806</v>
      </c>
      <c r="D20544" t="s">
        <v>13</v>
      </c>
      <c r="E20544" t="s">
        <v>14</v>
      </c>
      <c r="F20544" t="s">
        <v>198</v>
      </c>
      <c r="G20544" s="3">
        <v>45043.844641203701</v>
      </c>
      <c r="H20544" s="1">
        <v>157500</v>
      </c>
      <c r="I20544" t="s">
        <v>29807</v>
      </c>
      <c r="J20544" t="s">
        <v>338</v>
      </c>
    </row>
    <row r="20545" spans="1:10">
      <c r="A20545" t="s">
        <v>33</v>
      </c>
      <c r="B20545" t="s">
        <v>29808</v>
      </c>
      <c r="C20545" t="s">
        <v>1503</v>
      </c>
      <c r="D20545" t="s">
        <v>13</v>
      </c>
      <c r="E20545" t="s">
        <v>14</v>
      </c>
      <c r="F20545" t="s">
        <v>26</v>
      </c>
      <c r="G20545" s="3">
        <v>45099.833726851852</v>
      </c>
      <c r="H20545" s="1">
        <v>71500</v>
      </c>
      <c r="I20545" t="s">
        <v>29809</v>
      </c>
      <c r="J20545" t="s">
        <v>719</v>
      </c>
    </row>
    <row r="20546" spans="1:10">
      <c r="A20546" t="s">
        <v>33</v>
      </c>
      <c r="B20546" t="s">
        <v>364</v>
      </c>
      <c r="C20546" t="s">
        <v>385</v>
      </c>
      <c r="D20546" t="s">
        <v>13</v>
      </c>
      <c r="E20546" t="s">
        <v>14</v>
      </c>
      <c r="F20546" t="s">
        <v>26</v>
      </c>
      <c r="G20546" s="3">
        <v>45271.882337962961</v>
      </c>
      <c r="H20546" s="1">
        <v>82500</v>
      </c>
      <c r="I20546" t="s">
        <v>9783</v>
      </c>
      <c r="J20546" t="s">
        <v>29810</v>
      </c>
    </row>
    <row r="20547" spans="1:10">
      <c r="A20547" t="s">
        <v>73</v>
      </c>
      <c r="B20547" t="s">
        <v>1019</v>
      </c>
      <c r="C20547" t="s">
        <v>1233</v>
      </c>
      <c r="D20547" t="s">
        <v>13</v>
      </c>
      <c r="E20547" t="s">
        <v>14</v>
      </c>
      <c r="F20547" t="s">
        <v>26</v>
      </c>
      <c r="G20547" s="3">
        <v>45104.854618055557</v>
      </c>
      <c r="H20547" s="1">
        <v>210000</v>
      </c>
      <c r="I20547" t="s">
        <v>128</v>
      </c>
      <c r="J20547" t="s">
        <v>1020</v>
      </c>
    </row>
    <row r="20548" spans="1:10">
      <c r="A20548" t="s">
        <v>10</v>
      </c>
      <c r="B20548" t="s">
        <v>3665</v>
      </c>
      <c r="C20548" t="s">
        <v>24</v>
      </c>
      <c r="D20548" t="s">
        <v>13</v>
      </c>
      <c r="E20548" t="s">
        <v>25</v>
      </c>
      <c r="F20548" t="s">
        <v>26</v>
      </c>
      <c r="G20548" s="3">
        <v>45020.836238425924</v>
      </c>
      <c r="H20548" s="1">
        <v>265000</v>
      </c>
      <c r="I20548" t="s">
        <v>1583</v>
      </c>
      <c r="J20548" t="s">
        <v>1532</v>
      </c>
    </row>
    <row r="20549" spans="1:10">
      <c r="A20549" t="s">
        <v>10</v>
      </c>
      <c r="B20549" t="s">
        <v>10</v>
      </c>
      <c r="C20549" t="s">
        <v>3511</v>
      </c>
      <c r="D20549" t="s">
        <v>13</v>
      </c>
      <c r="E20549" t="s">
        <v>14</v>
      </c>
      <c r="F20549" t="s">
        <v>26</v>
      </c>
      <c r="G20549" s="3">
        <v>45110.83494212963</v>
      </c>
      <c r="H20549" s="1">
        <v>119500</v>
      </c>
      <c r="I20549" t="s">
        <v>420</v>
      </c>
      <c r="J20549" t="s">
        <v>12511</v>
      </c>
    </row>
    <row r="20550" spans="1:10">
      <c r="A20550" t="s">
        <v>212</v>
      </c>
      <c r="B20550" t="s">
        <v>29811</v>
      </c>
      <c r="C20550" t="s">
        <v>371</v>
      </c>
      <c r="D20550" t="s">
        <v>13</v>
      </c>
      <c r="E20550" t="s">
        <v>14</v>
      </c>
      <c r="F20550" t="s">
        <v>26</v>
      </c>
      <c r="G20550" s="3">
        <v>44988.835868055554</v>
      </c>
      <c r="H20550" s="1">
        <v>202943</v>
      </c>
      <c r="I20550" t="s">
        <v>554</v>
      </c>
      <c r="J20550" t="s">
        <v>29812</v>
      </c>
    </row>
    <row r="20551" spans="1:10">
      <c r="A20551" t="s">
        <v>10</v>
      </c>
      <c r="B20551" t="s">
        <v>357</v>
      </c>
      <c r="C20551" t="s">
        <v>17943</v>
      </c>
      <c r="D20551" t="s">
        <v>13</v>
      </c>
      <c r="E20551" t="s">
        <v>14</v>
      </c>
      <c r="F20551" t="s">
        <v>20</v>
      </c>
      <c r="G20551" s="3">
        <v>45195.846180555556</v>
      </c>
      <c r="H20551" s="1">
        <v>200000</v>
      </c>
      <c r="I20551" t="s">
        <v>29813</v>
      </c>
      <c r="J20551" t="s">
        <v>29814</v>
      </c>
    </row>
    <row r="20552" spans="1:10">
      <c r="A20552" t="s">
        <v>10</v>
      </c>
      <c r="B20552" t="s">
        <v>14623</v>
      </c>
      <c r="C20552" t="s">
        <v>8957</v>
      </c>
      <c r="D20552" t="s">
        <v>13</v>
      </c>
      <c r="E20552" t="s">
        <v>14</v>
      </c>
      <c r="F20552" t="s">
        <v>26</v>
      </c>
      <c r="G20552" s="3">
        <v>44993.83489583333</v>
      </c>
      <c r="H20552" s="1">
        <v>97000</v>
      </c>
      <c r="I20552" t="s">
        <v>729</v>
      </c>
      <c r="J20552" t="s">
        <v>29815</v>
      </c>
    </row>
    <row r="20553" spans="1:10">
      <c r="A20553" t="s">
        <v>18</v>
      </c>
      <c r="B20553" t="s">
        <v>114</v>
      </c>
      <c r="C20553" t="s">
        <v>24</v>
      </c>
      <c r="D20553" t="s">
        <v>13</v>
      </c>
      <c r="E20553" t="s">
        <v>25</v>
      </c>
      <c r="F20553" t="s">
        <v>26</v>
      </c>
      <c r="G20553" s="3">
        <v>45203.839849537035</v>
      </c>
      <c r="H20553" s="1">
        <v>125000</v>
      </c>
      <c r="I20553" t="s">
        <v>7970</v>
      </c>
      <c r="J20553" t="s">
        <v>29816</v>
      </c>
    </row>
    <row r="20554" spans="1:10">
      <c r="A20554" t="s">
        <v>18</v>
      </c>
      <c r="B20554" t="s">
        <v>132</v>
      </c>
      <c r="C20554" t="s">
        <v>24</v>
      </c>
      <c r="D20554" t="s">
        <v>13</v>
      </c>
      <c r="E20554" t="s">
        <v>25</v>
      </c>
      <c r="F20554" t="s">
        <v>20</v>
      </c>
      <c r="G20554" s="3">
        <v>45203.846122685187</v>
      </c>
      <c r="H20554" s="1">
        <v>132500</v>
      </c>
      <c r="I20554" t="s">
        <v>29578</v>
      </c>
      <c r="J20554" t="s">
        <v>29817</v>
      </c>
    </row>
    <row r="20555" spans="1:10">
      <c r="A20555" t="s">
        <v>10</v>
      </c>
      <c r="B20555" t="s">
        <v>10</v>
      </c>
      <c r="C20555" t="s">
        <v>7679</v>
      </c>
      <c r="D20555" t="s">
        <v>13</v>
      </c>
      <c r="E20555" t="s">
        <v>14</v>
      </c>
      <c r="F20555" t="s">
        <v>26</v>
      </c>
      <c r="G20555" s="3">
        <v>45029.837233796294</v>
      </c>
      <c r="H20555" s="1">
        <v>99000</v>
      </c>
      <c r="I20555" t="s">
        <v>1767</v>
      </c>
      <c r="J20555" t="s">
        <v>2769</v>
      </c>
    </row>
    <row r="20556" spans="1:10">
      <c r="A20556" t="s">
        <v>106</v>
      </c>
      <c r="B20556" t="s">
        <v>29818</v>
      </c>
      <c r="C20556" t="s">
        <v>232</v>
      </c>
      <c r="D20556" t="s">
        <v>13</v>
      </c>
      <c r="E20556" t="s">
        <v>14</v>
      </c>
      <c r="F20556" t="s">
        <v>26</v>
      </c>
      <c r="G20556" s="3">
        <v>45205.834652777776</v>
      </c>
      <c r="H20556" s="1">
        <v>97500</v>
      </c>
      <c r="I20556" t="s">
        <v>4049</v>
      </c>
      <c r="J20556" t="s">
        <v>4428</v>
      </c>
    </row>
    <row r="20557" spans="1:10">
      <c r="A20557" t="s">
        <v>10</v>
      </c>
      <c r="B20557" t="s">
        <v>10</v>
      </c>
      <c r="C20557" t="s">
        <v>5890</v>
      </c>
      <c r="D20557" t="s">
        <v>13</v>
      </c>
      <c r="E20557" t="s">
        <v>14</v>
      </c>
      <c r="F20557" t="s">
        <v>26</v>
      </c>
      <c r="G20557" s="3">
        <v>45011.837569444448</v>
      </c>
      <c r="H20557" s="1">
        <v>161500</v>
      </c>
      <c r="I20557" t="s">
        <v>13853</v>
      </c>
      <c r="J20557" t="s">
        <v>1693</v>
      </c>
    </row>
    <row r="20558" spans="1:10">
      <c r="A20558" t="s">
        <v>10</v>
      </c>
      <c r="B20558" t="s">
        <v>10</v>
      </c>
      <c r="C20558" t="s">
        <v>10695</v>
      </c>
      <c r="D20558" t="s">
        <v>13</v>
      </c>
      <c r="E20558" t="s">
        <v>14</v>
      </c>
      <c r="F20558" t="s">
        <v>26</v>
      </c>
      <c r="G20558" s="3">
        <v>45072.836377314816</v>
      </c>
      <c r="H20558" s="1">
        <v>85450</v>
      </c>
      <c r="I20558" t="s">
        <v>10696</v>
      </c>
      <c r="J20558" t="s">
        <v>6096</v>
      </c>
    </row>
    <row r="20559" spans="1:10">
      <c r="A20559" t="s">
        <v>18</v>
      </c>
      <c r="B20559" t="s">
        <v>18</v>
      </c>
      <c r="C20559" t="s">
        <v>8682</v>
      </c>
      <c r="D20559" t="s">
        <v>13</v>
      </c>
      <c r="E20559" t="s">
        <v>14</v>
      </c>
      <c r="F20559" t="s">
        <v>26</v>
      </c>
      <c r="G20559" s="3">
        <v>45265.839236111111</v>
      </c>
      <c r="H20559" s="1">
        <v>102500</v>
      </c>
      <c r="I20559" t="s">
        <v>88</v>
      </c>
      <c r="J20559" t="s">
        <v>8683</v>
      </c>
    </row>
    <row r="20560" spans="1:10">
      <c r="A20560" t="s">
        <v>18</v>
      </c>
      <c r="B20560" t="s">
        <v>29819</v>
      </c>
      <c r="C20560" t="s">
        <v>20776</v>
      </c>
      <c r="D20560" t="s">
        <v>13</v>
      </c>
      <c r="E20560" t="s">
        <v>14</v>
      </c>
      <c r="F20560" t="s">
        <v>14124</v>
      </c>
      <c r="G20560" s="3">
        <v>45041.863680555558</v>
      </c>
      <c r="H20560" s="1">
        <v>147500</v>
      </c>
      <c r="I20560" t="s">
        <v>1148</v>
      </c>
      <c r="J20560" t="s">
        <v>1693</v>
      </c>
    </row>
    <row r="20561" spans="1:10">
      <c r="A20561" t="s">
        <v>212</v>
      </c>
      <c r="B20561" t="s">
        <v>17399</v>
      </c>
      <c r="C20561" t="s">
        <v>119</v>
      </c>
      <c r="D20561" t="s">
        <v>13</v>
      </c>
      <c r="E20561" t="s">
        <v>14</v>
      </c>
      <c r="F20561" t="s">
        <v>26</v>
      </c>
      <c r="G20561" s="3">
        <v>45104.835729166669</v>
      </c>
      <c r="H20561" s="1">
        <v>210000</v>
      </c>
      <c r="I20561" t="s">
        <v>17400</v>
      </c>
      <c r="J20561" t="s">
        <v>582</v>
      </c>
    </row>
    <row r="20562" spans="1:10">
      <c r="A20562" t="s">
        <v>73</v>
      </c>
      <c r="B20562" t="s">
        <v>73</v>
      </c>
      <c r="C20562" t="s">
        <v>434</v>
      </c>
      <c r="D20562" t="s">
        <v>13</v>
      </c>
      <c r="E20562" t="s">
        <v>14</v>
      </c>
      <c r="F20562" t="s">
        <v>26</v>
      </c>
      <c r="G20562" s="3">
        <v>45189.837199074071</v>
      </c>
      <c r="H20562" s="1">
        <v>145000</v>
      </c>
      <c r="I20562" t="s">
        <v>1072</v>
      </c>
      <c r="J20562" t="s">
        <v>29820</v>
      </c>
    </row>
    <row r="20563" spans="1:10">
      <c r="A20563" t="s">
        <v>152</v>
      </c>
      <c r="B20563" t="s">
        <v>29821</v>
      </c>
      <c r="C20563" t="s">
        <v>29822</v>
      </c>
      <c r="D20563" t="s">
        <v>13</v>
      </c>
      <c r="E20563" t="s">
        <v>14</v>
      </c>
      <c r="F20563" t="s">
        <v>6691</v>
      </c>
      <c r="G20563" s="3">
        <v>45084.871574074074</v>
      </c>
      <c r="H20563" s="1">
        <v>64800</v>
      </c>
      <c r="I20563" t="s">
        <v>29823</v>
      </c>
    </row>
    <row r="20564" spans="1:10">
      <c r="A20564" t="s">
        <v>10</v>
      </c>
      <c r="B20564" t="s">
        <v>29824</v>
      </c>
      <c r="C20564" t="s">
        <v>19</v>
      </c>
      <c r="D20564" t="s">
        <v>13</v>
      </c>
      <c r="E20564" t="s">
        <v>14</v>
      </c>
      <c r="F20564" t="s">
        <v>26</v>
      </c>
      <c r="G20564" s="3">
        <v>45153.87090277778</v>
      </c>
      <c r="H20564" s="1">
        <v>157934</v>
      </c>
      <c r="I20564" t="s">
        <v>10324</v>
      </c>
      <c r="J20564" t="s">
        <v>29825</v>
      </c>
    </row>
    <row r="20565" spans="1:10">
      <c r="A20565" t="s">
        <v>18</v>
      </c>
      <c r="B20565" t="s">
        <v>18</v>
      </c>
      <c r="C20565" t="s">
        <v>4846</v>
      </c>
      <c r="D20565" t="s">
        <v>13</v>
      </c>
      <c r="E20565" t="s">
        <v>14</v>
      </c>
      <c r="F20565" t="s">
        <v>26</v>
      </c>
      <c r="G20565" s="3">
        <v>45180.837094907409</v>
      </c>
      <c r="H20565" s="1">
        <v>110000</v>
      </c>
      <c r="I20565" t="s">
        <v>88</v>
      </c>
      <c r="J20565" t="s">
        <v>4847</v>
      </c>
    </row>
    <row r="20566" spans="1:10">
      <c r="A20566" t="s">
        <v>73</v>
      </c>
      <c r="B20566" t="s">
        <v>2994</v>
      </c>
      <c r="C20566" t="s">
        <v>19</v>
      </c>
      <c r="D20566" t="s">
        <v>13</v>
      </c>
      <c r="E20566" t="s">
        <v>14</v>
      </c>
      <c r="F20566" t="s">
        <v>26</v>
      </c>
      <c r="G20566" s="3">
        <v>45166.83866898148</v>
      </c>
      <c r="H20566" s="1">
        <v>119000</v>
      </c>
      <c r="I20566" t="s">
        <v>685</v>
      </c>
      <c r="J20566" t="s">
        <v>19941</v>
      </c>
    </row>
    <row r="20567" spans="1:10">
      <c r="A20567" t="s">
        <v>18</v>
      </c>
      <c r="B20567" t="s">
        <v>29826</v>
      </c>
      <c r="C20567" t="s">
        <v>676</v>
      </c>
      <c r="D20567" t="s">
        <v>13</v>
      </c>
      <c r="E20567" t="s">
        <v>14</v>
      </c>
      <c r="F20567" t="s">
        <v>20</v>
      </c>
      <c r="G20567" s="3">
        <v>45077.88726851852</v>
      </c>
      <c r="H20567" s="1">
        <v>130000</v>
      </c>
      <c r="I20567" t="s">
        <v>16278</v>
      </c>
      <c r="J20567" t="s">
        <v>27079</v>
      </c>
    </row>
    <row r="20568" spans="1:10">
      <c r="A20568" t="s">
        <v>10</v>
      </c>
      <c r="B20568" t="s">
        <v>275</v>
      </c>
      <c r="C20568" t="s">
        <v>521</v>
      </c>
      <c r="D20568" t="s">
        <v>13</v>
      </c>
      <c r="E20568" t="s">
        <v>14</v>
      </c>
      <c r="F20568" t="s">
        <v>26</v>
      </c>
      <c r="G20568" s="3">
        <v>45112.836180555554</v>
      </c>
      <c r="H20568" s="1">
        <v>206500</v>
      </c>
      <c r="I20568" t="s">
        <v>277</v>
      </c>
      <c r="J20568" t="s">
        <v>28</v>
      </c>
    </row>
    <row r="20569" spans="1:10">
      <c r="A20569" t="s">
        <v>33</v>
      </c>
      <c r="B20569" t="s">
        <v>33</v>
      </c>
      <c r="C20569" t="s">
        <v>243</v>
      </c>
      <c r="D20569" t="s">
        <v>13</v>
      </c>
      <c r="E20569" t="s">
        <v>14</v>
      </c>
      <c r="F20569" t="s">
        <v>26</v>
      </c>
      <c r="G20569" s="3">
        <v>45202.834456018521</v>
      </c>
      <c r="H20569" s="1">
        <v>55000</v>
      </c>
      <c r="I20569" t="s">
        <v>29827</v>
      </c>
      <c r="J20569" t="s">
        <v>29828</v>
      </c>
    </row>
    <row r="20570" spans="1:10">
      <c r="A20570" t="s">
        <v>10</v>
      </c>
      <c r="B20570" t="s">
        <v>10</v>
      </c>
      <c r="C20570" t="s">
        <v>75</v>
      </c>
      <c r="D20570" t="s">
        <v>13</v>
      </c>
      <c r="E20570" t="s">
        <v>14</v>
      </c>
      <c r="F20570" t="s">
        <v>26</v>
      </c>
      <c r="G20570" s="3">
        <v>45169.837152777778</v>
      </c>
      <c r="H20570" s="1">
        <v>124000</v>
      </c>
      <c r="I20570" t="s">
        <v>6259</v>
      </c>
      <c r="J20570" t="s">
        <v>29829</v>
      </c>
    </row>
    <row r="20571" spans="1:10">
      <c r="A20571" t="s">
        <v>135</v>
      </c>
      <c r="B20571" t="s">
        <v>9373</v>
      </c>
      <c r="C20571" t="s">
        <v>108</v>
      </c>
      <c r="D20571" t="s">
        <v>13</v>
      </c>
      <c r="E20571" t="s">
        <v>14</v>
      </c>
      <c r="F20571" t="s">
        <v>26</v>
      </c>
      <c r="G20571" s="3">
        <v>44986.834918981483</v>
      </c>
      <c r="H20571" s="1">
        <v>167500</v>
      </c>
      <c r="I20571" t="s">
        <v>1114</v>
      </c>
      <c r="J20571" t="s">
        <v>316</v>
      </c>
    </row>
    <row r="20572" spans="1:10">
      <c r="A20572" t="s">
        <v>10</v>
      </c>
      <c r="B20572" t="s">
        <v>10</v>
      </c>
      <c r="C20572" t="s">
        <v>24</v>
      </c>
      <c r="D20572" t="s">
        <v>13</v>
      </c>
      <c r="E20572" t="s">
        <v>25</v>
      </c>
      <c r="F20572" t="s">
        <v>26</v>
      </c>
      <c r="G20572" s="3">
        <v>45283.861828703702</v>
      </c>
      <c r="H20572" s="1">
        <v>96000</v>
      </c>
      <c r="I20572" t="s">
        <v>28342</v>
      </c>
      <c r="J20572" t="s">
        <v>29830</v>
      </c>
    </row>
    <row r="20573" spans="1:10">
      <c r="A20573" t="s">
        <v>10</v>
      </c>
      <c r="B20573" t="s">
        <v>1522</v>
      </c>
      <c r="C20573" t="s">
        <v>232</v>
      </c>
      <c r="D20573" t="s">
        <v>13</v>
      </c>
      <c r="E20573" t="s">
        <v>14</v>
      </c>
      <c r="F20573" t="s">
        <v>26</v>
      </c>
      <c r="G20573" s="3">
        <v>45223.835625</v>
      </c>
      <c r="H20573" s="1">
        <v>100000</v>
      </c>
      <c r="I20573" t="s">
        <v>5829</v>
      </c>
      <c r="J20573" t="s">
        <v>29831</v>
      </c>
    </row>
    <row r="20574" spans="1:10">
      <c r="A20574" t="s">
        <v>18</v>
      </c>
      <c r="B20574" t="s">
        <v>127</v>
      </c>
      <c r="C20574" t="s">
        <v>1878</v>
      </c>
      <c r="D20574" t="s">
        <v>13</v>
      </c>
      <c r="E20574" t="s">
        <v>14</v>
      </c>
      <c r="F20574" t="s">
        <v>26</v>
      </c>
      <c r="G20574" s="3">
        <v>45169.841678240744</v>
      </c>
      <c r="H20574" s="1">
        <v>186000</v>
      </c>
      <c r="I20574" t="s">
        <v>29832</v>
      </c>
      <c r="J20574" t="s">
        <v>29833</v>
      </c>
    </row>
    <row r="20575" spans="1:10">
      <c r="A20575" t="s">
        <v>152</v>
      </c>
      <c r="B20575" t="s">
        <v>152</v>
      </c>
      <c r="C20575" t="s">
        <v>190</v>
      </c>
      <c r="D20575" t="s">
        <v>13</v>
      </c>
      <c r="E20575" t="s">
        <v>14</v>
      </c>
      <c r="F20575" t="s">
        <v>190</v>
      </c>
      <c r="G20575" s="3">
        <v>45033.857974537037</v>
      </c>
      <c r="H20575" s="1">
        <v>166000</v>
      </c>
      <c r="I20575" t="s">
        <v>29834</v>
      </c>
      <c r="J20575" t="s">
        <v>29835</v>
      </c>
    </row>
    <row r="20576" spans="1:10">
      <c r="A20576" t="s">
        <v>33</v>
      </c>
      <c r="B20576" t="s">
        <v>33</v>
      </c>
      <c r="C20576" t="s">
        <v>4067</v>
      </c>
      <c r="D20576" t="s">
        <v>13</v>
      </c>
      <c r="E20576" t="s">
        <v>14</v>
      </c>
      <c r="F20576" t="s">
        <v>26</v>
      </c>
      <c r="G20576" s="3">
        <v>45034.833287037036</v>
      </c>
      <c r="H20576" s="1">
        <v>47500</v>
      </c>
      <c r="I20576" t="s">
        <v>29836</v>
      </c>
      <c r="J20576" t="s">
        <v>29837</v>
      </c>
    </row>
    <row r="20577" spans="1:10">
      <c r="A20577" t="s">
        <v>135</v>
      </c>
      <c r="B20577" t="s">
        <v>6860</v>
      </c>
      <c r="C20577" t="s">
        <v>28329</v>
      </c>
      <c r="D20577" t="s">
        <v>13</v>
      </c>
      <c r="E20577" t="s">
        <v>14</v>
      </c>
      <c r="F20577" t="s">
        <v>26</v>
      </c>
      <c r="G20577" s="3">
        <v>44938.835300925923</v>
      </c>
      <c r="H20577" s="1">
        <v>146500</v>
      </c>
      <c r="I20577" t="s">
        <v>69</v>
      </c>
      <c r="J20577" t="s">
        <v>21459</v>
      </c>
    </row>
    <row r="20578" spans="1:10">
      <c r="A20578" t="s">
        <v>18</v>
      </c>
      <c r="B20578" t="s">
        <v>7909</v>
      </c>
      <c r="C20578" t="s">
        <v>8219</v>
      </c>
      <c r="D20578" t="s">
        <v>13</v>
      </c>
      <c r="E20578" t="s">
        <v>14</v>
      </c>
      <c r="F20578" t="s">
        <v>26</v>
      </c>
      <c r="G20578" s="3">
        <v>45098.870763888888</v>
      </c>
      <c r="H20578" s="1">
        <v>174720</v>
      </c>
      <c r="I20578" t="s">
        <v>2718</v>
      </c>
      <c r="J20578" t="s">
        <v>2719</v>
      </c>
    </row>
    <row r="20579" spans="1:10">
      <c r="A20579" t="s">
        <v>33</v>
      </c>
      <c r="B20579" t="s">
        <v>29838</v>
      </c>
      <c r="C20579" t="s">
        <v>232</v>
      </c>
      <c r="D20579" t="s">
        <v>13</v>
      </c>
      <c r="E20579" t="s">
        <v>14</v>
      </c>
      <c r="F20579" t="s">
        <v>26</v>
      </c>
      <c r="G20579" s="3">
        <v>45040.833298611113</v>
      </c>
      <c r="H20579" s="1">
        <v>115000</v>
      </c>
      <c r="I20579" t="s">
        <v>17965</v>
      </c>
      <c r="J20579" t="s">
        <v>12816</v>
      </c>
    </row>
    <row r="20580" spans="1:10">
      <c r="A20580" t="s">
        <v>33</v>
      </c>
      <c r="B20580" t="s">
        <v>29839</v>
      </c>
      <c r="C20580" t="s">
        <v>232</v>
      </c>
      <c r="D20580" t="s">
        <v>13</v>
      </c>
      <c r="E20580" t="s">
        <v>14</v>
      </c>
      <c r="F20580" t="s">
        <v>26</v>
      </c>
      <c r="G20580" s="3">
        <v>44931.833240740743</v>
      </c>
      <c r="H20580" s="1">
        <v>109159</v>
      </c>
      <c r="I20580" t="s">
        <v>1372</v>
      </c>
      <c r="J20580" t="s">
        <v>29721</v>
      </c>
    </row>
    <row r="20581" spans="1:10">
      <c r="A20581" t="s">
        <v>10</v>
      </c>
      <c r="B20581" t="s">
        <v>29840</v>
      </c>
      <c r="C20581" t="s">
        <v>1117</v>
      </c>
      <c r="D20581" t="s">
        <v>412</v>
      </c>
      <c r="E20581" t="s">
        <v>14</v>
      </c>
      <c r="F20581" t="s">
        <v>20</v>
      </c>
      <c r="G20581" s="3">
        <v>45124.90488425926</v>
      </c>
      <c r="H20581" s="1">
        <v>115011.5</v>
      </c>
      <c r="I20581" t="s">
        <v>24566</v>
      </c>
      <c r="J20581" t="s">
        <v>29841</v>
      </c>
    </row>
    <row r="20582" spans="1:10">
      <c r="A20582" t="s">
        <v>33</v>
      </c>
      <c r="B20582" t="s">
        <v>20151</v>
      </c>
      <c r="C20582" t="s">
        <v>232</v>
      </c>
      <c r="D20582" t="s">
        <v>13</v>
      </c>
      <c r="E20582" t="s">
        <v>14</v>
      </c>
      <c r="F20582" t="s">
        <v>26</v>
      </c>
      <c r="G20582" s="3">
        <v>44965.833275462966</v>
      </c>
      <c r="H20582" s="1">
        <v>65000</v>
      </c>
      <c r="I20582" t="s">
        <v>20152</v>
      </c>
      <c r="J20582" t="s">
        <v>20153</v>
      </c>
    </row>
    <row r="20583" spans="1:10">
      <c r="A20583" t="s">
        <v>10</v>
      </c>
      <c r="B20583" t="s">
        <v>29842</v>
      </c>
      <c r="C20583" t="s">
        <v>24</v>
      </c>
      <c r="D20583" t="s">
        <v>13</v>
      </c>
      <c r="E20583" t="s">
        <v>25</v>
      </c>
      <c r="F20583" t="s">
        <v>26</v>
      </c>
      <c r="G20583" s="3">
        <v>45238.850474537037</v>
      </c>
      <c r="H20583" s="1">
        <v>135000</v>
      </c>
      <c r="I20583" t="s">
        <v>29843</v>
      </c>
      <c r="J20583" t="s">
        <v>29844</v>
      </c>
    </row>
    <row r="20584" spans="1:10">
      <c r="A20584" t="s">
        <v>18</v>
      </c>
      <c r="B20584" t="s">
        <v>328</v>
      </c>
      <c r="D20584" t="s">
        <v>13</v>
      </c>
      <c r="E20584" t="s">
        <v>14</v>
      </c>
      <c r="F20584" t="s">
        <v>20</v>
      </c>
      <c r="G20584" s="3">
        <v>44995.864583333336</v>
      </c>
      <c r="H20584" s="1">
        <v>170000</v>
      </c>
      <c r="I20584" t="s">
        <v>335</v>
      </c>
      <c r="J20584" t="s">
        <v>10623</v>
      </c>
    </row>
    <row r="20585" spans="1:10">
      <c r="A20585" t="s">
        <v>77</v>
      </c>
      <c r="B20585" t="s">
        <v>29845</v>
      </c>
      <c r="C20585" t="s">
        <v>24</v>
      </c>
      <c r="D20585" t="s">
        <v>13</v>
      </c>
      <c r="E20585" t="s">
        <v>25</v>
      </c>
      <c r="F20585" t="s">
        <v>26</v>
      </c>
      <c r="G20585" s="3">
        <v>45079.834398148145</v>
      </c>
      <c r="H20585" s="1">
        <v>90000</v>
      </c>
      <c r="I20585" t="s">
        <v>29846</v>
      </c>
    </row>
    <row r="20586" spans="1:10">
      <c r="A20586" t="s">
        <v>33</v>
      </c>
      <c r="B20586" t="s">
        <v>364</v>
      </c>
      <c r="C20586" t="s">
        <v>365</v>
      </c>
      <c r="D20586" t="s">
        <v>13</v>
      </c>
      <c r="E20586" t="s">
        <v>14</v>
      </c>
      <c r="F20586" t="s">
        <v>26</v>
      </c>
      <c r="G20586" s="3">
        <v>45152.835266203707</v>
      </c>
      <c r="H20586" s="1">
        <v>85000</v>
      </c>
      <c r="I20586" t="s">
        <v>250</v>
      </c>
      <c r="J20586" t="s">
        <v>230</v>
      </c>
    </row>
    <row r="20587" spans="1:10">
      <c r="A20587" t="s">
        <v>152</v>
      </c>
      <c r="B20587" t="s">
        <v>10485</v>
      </c>
      <c r="C20587" t="s">
        <v>24</v>
      </c>
      <c r="D20587" t="s">
        <v>13</v>
      </c>
      <c r="E20587" t="s">
        <v>25</v>
      </c>
      <c r="F20587" t="s">
        <v>1891</v>
      </c>
      <c r="G20587" s="3">
        <v>45264.842453703706</v>
      </c>
      <c r="H20587" s="1">
        <v>222000</v>
      </c>
      <c r="I20587" t="s">
        <v>5419</v>
      </c>
      <c r="J20587" t="s">
        <v>10486</v>
      </c>
    </row>
    <row r="20588" spans="1:10">
      <c r="A20588" t="s">
        <v>10</v>
      </c>
      <c r="B20588" t="s">
        <v>10</v>
      </c>
      <c r="C20588" t="s">
        <v>8476</v>
      </c>
      <c r="D20588" t="s">
        <v>13</v>
      </c>
      <c r="E20588" t="s">
        <v>14</v>
      </c>
      <c r="F20588" t="s">
        <v>26</v>
      </c>
      <c r="G20588" s="3">
        <v>44980.836284722223</v>
      </c>
      <c r="H20588" s="1">
        <v>105000</v>
      </c>
      <c r="I20588" t="s">
        <v>29847</v>
      </c>
      <c r="J20588" t="s">
        <v>29848</v>
      </c>
    </row>
    <row r="20589" spans="1:10">
      <c r="A20589" t="s">
        <v>18</v>
      </c>
      <c r="B20589" t="s">
        <v>29849</v>
      </c>
      <c r="C20589" t="s">
        <v>24</v>
      </c>
      <c r="D20589" t="s">
        <v>13</v>
      </c>
      <c r="E20589" t="s">
        <v>25</v>
      </c>
      <c r="F20589" t="s">
        <v>20</v>
      </c>
      <c r="G20589" s="3">
        <v>45078.920775462961</v>
      </c>
      <c r="H20589" s="1">
        <v>153000</v>
      </c>
      <c r="I20589" t="s">
        <v>17868</v>
      </c>
      <c r="J20589" t="s">
        <v>29850</v>
      </c>
    </row>
    <row r="20590" spans="1:10">
      <c r="A20590" t="s">
        <v>10</v>
      </c>
      <c r="B20590" t="s">
        <v>21670</v>
      </c>
      <c r="C20590" t="s">
        <v>1402</v>
      </c>
      <c r="D20590" t="s">
        <v>13</v>
      </c>
      <c r="E20590" t="s">
        <v>14</v>
      </c>
      <c r="F20590" t="s">
        <v>26</v>
      </c>
      <c r="G20590" s="3">
        <v>45033.835266203707</v>
      </c>
      <c r="H20590" s="1">
        <v>107665</v>
      </c>
      <c r="I20590" t="s">
        <v>14305</v>
      </c>
      <c r="J20590" t="s">
        <v>21544</v>
      </c>
    </row>
    <row r="20591" spans="1:10">
      <c r="A20591" t="s">
        <v>73</v>
      </c>
      <c r="B20591" t="s">
        <v>73</v>
      </c>
      <c r="C20591" t="s">
        <v>1098</v>
      </c>
      <c r="D20591" t="s">
        <v>13</v>
      </c>
      <c r="E20591" t="s">
        <v>14</v>
      </c>
      <c r="F20591" t="s">
        <v>26</v>
      </c>
      <c r="G20591" s="3">
        <v>45237.839594907404</v>
      </c>
      <c r="H20591" s="1">
        <v>165000</v>
      </c>
      <c r="I20591" t="s">
        <v>14069</v>
      </c>
      <c r="J20591" t="s">
        <v>29851</v>
      </c>
    </row>
    <row r="20592" spans="1:10">
      <c r="A20592" t="s">
        <v>10</v>
      </c>
      <c r="B20592" t="s">
        <v>10</v>
      </c>
      <c r="C20592" t="s">
        <v>119</v>
      </c>
      <c r="D20592" t="s">
        <v>13</v>
      </c>
      <c r="E20592" t="s">
        <v>14</v>
      </c>
      <c r="F20592" t="s">
        <v>26</v>
      </c>
      <c r="G20592" s="3">
        <v>45127.872974537036</v>
      </c>
      <c r="H20592" s="1">
        <v>95700</v>
      </c>
      <c r="I20592" t="s">
        <v>420</v>
      </c>
      <c r="J20592" t="s">
        <v>27866</v>
      </c>
    </row>
    <row r="20593" spans="1:10">
      <c r="A20593" t="s">
        <v>18</v>
      </c>
      <c r="B20593" t="s">
        <v>29852</v>
      </c>
      <c r="C20593" t="s">
        <v>17595</v>
      </c>
      <c r="D20593" t="s">
        <v>13</v>
      </c>
      <c r="E20593" t="s">
        <v>14</v>
      </c>
      <c r="F20593" t="s">
        <v>198</v>
      </c>
      <c r="G20593" s="3">
        <v>45014.884398148148</v>
      </c>
      <c r="H20593" s="1">
        <v>165000</v>
      </c>
      <c r="I20593" t="s">
        <v>172</v>
      </c>
      <c r="J20593" t="s">
        <v>1943</v>
      </c>
    </row>
    <row r="20594" spans="1:10">
      <c r="A20594" t="s">
        <v>10</v>
      </c>
      <c r="B20594" t="s">
        <v>10</v>
      </c>
      <c r="C20594" t="s">
        <v>26</v>
      </c>
      <c r="D20594" t="s">
        <v>13</v>
      </c>
      <c r="E20594" t="s">
        <v>14</v>
      </c>
      <c r="F20594" t="s">
        <v>26</v>
      </c>
      <c r="G20594" s="3">
        <v>44966.169583333336</v>
      </c>
      <c r="H20594" s="1">
        <v>175000</v>
      </c>
      <c r="I20594" t="s">
        <v>335</v>
      </c>
      <c r="J20594" t="s">
        <v>29853</v>
      </c>
    </row>
    <row r="20595" spans="1:10">
      <c r="A20595" t="s">
        <v>10</v>
      </c>
      <c r="B20595" t="s">
        <v>2474</v>
      </c>
      <c r="C20595" t="s">
        <v>5077</v>
      </c>
      <c r="D20595" t="s">
        <v>13</v>
      </c>
      <c r="E20595" t="s">
        <v>14</v>
      </c>
      <c r="F20595" t="s">
        <v>26</v>
      </c>
      <c r="G20595" s="3">
        <v>45202.887719907405</v>
      </c>
      <c r="H20595" s="1">
        <v>82500</v>
      </c>
      <c r="I20595" t="s">
        <v>5078</v>
      </c>
      <c r="J20595" t="s">
        <v>1152</v>
      </c>
    </row>
    <row r="20596" spans="1:10">
      <c r="A20596" t="s">
        <v>10</v>
      </c>
      <c r="B20596" t="s">
        <v>18035</v>
      </c>
      <c r="C20596" t="s">
        <v>608</v>
      </c>
      <c r="D20596" t="s">
        <v>13</v>
      </c>
      <c r="E20596" t="s">
        <v>14</v>
      </c>
      <c r="F20596" t="s">
        <v>608</v>
      </c>
      <c r="G20596" s="3">
        <v>45028.855092592596</v>
      </c>
      <c r="H20596" s="1">
        <v>157500</v>
      </c>
      <c r="I20596" t="s">
        <v>1753</v>
      </c>
      <c r="J20596" t="s">
        <v>2729</v>
      </c>
    </row>
    <row r="20597" spans="1:10">
      <c r="A20597" t="s">
        <v>33</v>
      </c>
      <c r="B20597" t="s">
        <v>33</v>
      </c>
      <c r="C20597" t="s">
        <v>15040</v>
      </c>
      <c r="D20597" t="s">
        <v>13</v>
      </c>
      <c r="E20597" t="s">
        <v>14</v>
      </c>
      <c r="F20597" t="s">
        <v>26</v>
      </c>
      <c r="G20597" s="3">
        <v>45056.833969907406</v>
      </c>
      <c r="H20597" s="1">
        <v>72500</v>
      </c>
      <c r="I20597" t="s">
        <v>29854</v>
      </c>
      <c r="J20597" t="s">
        <v>29855</v>
      </c>
    </row>
    <row r="20598" spans="1:10">
      <c r="A20598" t="s">
        <v>18</v>
      </c>
      <c r="B20598" t="s">
        <v>29856</v>
      </c>
      <c r="C20598" t="s">
        <v>4597</v>
      </c>
      <c r="D20598" t="s">
        <v>13</v>
      </c>
      <c r="E20598" t="s">
        <v>14</v>
      </c>
      <c r="F20598" t="s">
        <v>26</v>
      </c>
      <c r="G20598" s="3">
        <v>45175.8359375</v>
      </c>
      <c r="H20598" s="1">
        <v>125000</v>
      </c>
      <c r="I20598" t="s">
        <v>28591</v>
      </c>
      <c r="J20598" t="s">
        <v>29857</v>
      </c>
    </row>
    <row r="20599" spans="1:10">
      <c r="A20599" t="s">
        <v>106</v>
      </c>
      <c r="B20599" t="s">
        <v>29858</v>
      </c>
      <c r="C20599" t="s">
        <v>24</v>
      </c>
      <c r="D20599" t="s">
        <v>13</v>
      </c>
      <c r="E20599" t="s">
        <v>25</v>
      </c>
      <c r="F20599" t="s">
        <v>608</v>
      </c>
      <c r="G20599" s="3">
        <v>45267.855243055557</v>
      </c>
      <c r="H20599" s="1">
        <v>185000</v>
      </c>
      <c r="I20599" t="s">
        <v>29859</v>
      </c>
      <c r="J20599" t="s">
        <v>29860</v>
      </c>
    </row>
    <row r="20600" spans="1:10">
      <c r="A20600" t="s">
        <v>33</v>
      </c>
      <c r="B20600" t="s">
        <v>14408</v>
      </c>
      <c r="C20600" t="s">
        <v>232</v>
      </c>
      <c r="D20600" t="s">
        <v>13</v>
      </c>
      <c r="E20600" t="s">
        <v>14</v>
      </c>
      <c r="F20600" t="s">
        <v>26</v>
      </c>
      <c r="G20600" s="3">
        <v>45079.833310185182</v>
      </c>
      <c r="H20600" s="1">
        <v>117500</v>
      </c>
      <c r="I20600" t="s">
        <v>18193</v>
      </c>
      <c r="J20600" t="s">
        <v>14410</v>
      </c>
    </row>
    <row r="20601" spans="1:10">
      <c r="A20601" t="s">
        <v>10</v>
      </c>
      <c r="B20601" t="s">
        <v>29861</v>
      </c>
      <c r="C20601" t="s">
        <v>1402</v>
      </c>
      <c r="D20601" t="s">
        <v>13</v>
      </c>
      <c r="E20601" t="s">
        <v>14</v>
      </c>
      <c r="F20601" t="s">
        <v>26</v>
      </c>
      <c r="G20601" s="3">
        <v>44950.874027777776</v>
      </c>
      <c r="H20601" s="1">
        <v>95700</v>
      </c>
      <c r="I20601" t="s">
        <v>420</v>
      </c>
      <c r="J20601" t="s">
        <v>27866</v>
      </c>
    </row>
    <row r="20602" spans="1:10">
      <c r="A20602" t="s">
        <v>152</v>
      </c>
      <c r="B20602" t="s">
        <v>9635</v>
      </c>
      <c r="C20602" t="s">
        <v>29862</v>
      </c>
      <c r="D20602" t="s">
        <v>13</v>
      </c>
      <c r="E20602" t="s">
        <v>14</v>
      </c>
      <c r="F20602" t="s">
        <v>29863</v>
      </c>
      <c r="G20602" s="3">
        <v>45033.85564814815</v>
      </c>
      <c r="H20602" s="1">
        <v>89100</v>
      </c>
      <c r="I20602" t="s">
        <v>16257</v>
      </c>
      <c r="J20602" t="s">
        <v>29864</v>
      </c>
    </row>
    <row r="20603" spans="1:10">
      <c r="A20603" t="s">
        <v>10</v>
      </c>
      <c r="B20603" t="s">
        <v>29865</v>
      </c>
      <c r="C20603" t="s">
        <v>24</v>
      </c>
      <c r="D20603" t="s">
        <v>13</v>
      </c>
      <c r="E20603" t="s">
        <v>25</v>
      </c>
      <c r="F20603" t="s">
        <v>26</v>
      </c>
      <c r="G20603" s="3">
        <v>45072.836967592593</v>
      </c>
      <c r="H20603" s="1">
        <v>130400</v>
      </c>
      <c r="I20603" t="s">
        <v>1707</v>
      </c>
      <c r="J20603" t="s">
        <v>29866</v>
      </c>
    </row>
    <row r="20604" spans="1:10">
      <c r="A20604" t="s">
        <v>18</v>
      </c>
      <c r="B20604" t="s">
        <v>4979</v>
      </c>
      <c r="C20604" t="s">
        <v>4745</v>
      </c>
      <c r="D20604" t="s">
        <v>13</v>
      </c>
      <c r="E20604" t="s">
        <v>14</v>
      </c>
      <c r="F20604" t="s">
        <v>26</v>
      </c>
      <c r="G20604" s="3">
        <v>45166.837581018517</v>
      </c>
      <c r="H20604" s="1">
        <v>305500</v>
      </c>
      <c r="I20604" t="s">
        <v>120</v>
      </c>
      <c r="J20604" t="s">
        <v>4746</v>
      </c>
    </row>
    <row r="20605" spans="1:10">
      <c r="A20605" t="s">
        <v>77</v>
      </c>
      <c r="B20605" t="s">
        <v>28322</v>
      </c>
      <c r="C20605" t="s">
        <v>48</v>
      </c>
      <c r="D20605" t="s">
        <v>13</v>
      </c>
      <c r="E20605" t="s">
        <v>14</v>
      </c>
      <c r="F20605" t="s">
        <v>49</v>
      </c>
      <c r="G20605" s="3">
        <v>45107.874120370368</v>
      </c>
      <c r="H20605" s="1">
        <v>72900</v>
      </c>
      <c r="I20605" t="s">
        <v>5734</v>
      </c>
      <c r="J20605" t="s">
        <v>11415</v>
      </c>
    </row>
    <row r="20606" spans="1:10">
      <c r="A20606" t="s">
        <v>10</v>
      </c>
      <c r="B20606" t="s">
        <v>29867</v>
      </c>
      <c r="C20606" t="s">
        <v>559</v>
      </c>
      <c r="D20606" t="s">
        <v>13</v>
      </c>
      <c r="E20606" t="s">
        <v>14</v>
      </c>
      <c r="F20606" t="s">
        <v>26</v>
      </c>
      <c r="G20606" s="3">
        <v>44998.86859953704</v>
      </c>
      <c r="H20606" s="1">
        <v>140000</v>
      </c>
      <c r="I20606" t="s">
        <v>4719</v>
      </c>
    </row>
    <row r="20607" spans="1:10">
      <c r="A20607" t="s">
        <v>73</v>
      </c>
      <c r="B20607" t="s">
        <v>73</v>
      </c>
      <c r="C20607" t="s">
        <v>24</v>
      </c>
      <c r="D20607" t="s">
        <v>13</v>
      </c>
      <c r="E20607" t="s">
        <v>25</v>
      </c>
      <c r="F20607" t="s">
        <v>26</v>
      </c>
      <c r="G20607" s="3">
        <v>45022.836655092593</v>
      </c>
      <c r="H20607" s="1">
        <v>170000</v>
      </c>
      <c r="I20607" t="s">
        <v>233</v>
      </c>
      <c r="J20607" t="s">
        <v>29868</v>
      </c>
    </row>
    <row r="20608" spans="1:10">
      <c r="A20608" t="s">
        <v>33</v>
      </c>
      <c r="B20608" t="s">
        <v>29869</v>
      </c>
      <c r="C20608" t="s">
        <v>232</v>
      </c>
      <c r="D20608" t="s">
        <v>13</v>
      </c>
      <c r="E20608" t="s">
        <v>14</v>
      </c>
      <c r="F20608" t="s">
        <v>26</v>
      </c>
      <c r="G20608" s="3">
        <v>45079.833310185182</v>
      </c>
      <c r="H20608" s="1">
        <v>85000</v>
      </c>
      <c r="I20608" t="s">
        <v>4026</v>
      </c>
      <c r="J20608" t="s">
        <v>29870</v>
      </c>
    </row>
    <row r="20609" spans="1:10">
      <c r="A20609" t="s">
        <v>152</v>
      </c>
      <c r="B20609" t="s">
        <v>29871</v>
      </c>
      <c r="C20609" t="s">
        <v>1042</v>
      </c>
      <c r="D20609" t="s">
        <v>13</v>
      </c>
      <c r="E20609" t="s">
        <v>14</v>
      </c>
      <c r="F20609" t="s">
        <v>198</v>
      </c>
      <c r="G20609" s="3">
        <v>45166.859942129631</v>
      </c>
      <c r="H20609" s="1">
        <v>89100</v>
      </c>
      <c r="I20609" t="s">
        <v>29872</v>
      </c>
      <c r="J20609" t="s">
        <v>29873</v>
      </c>
    </row>
    <row r="20610" spans="1:10">
      <c r="A20610" t="s">
        <v>135</v>
      </c>
      <c r="B20610" t="s">
        <v>29874</v>
      </c>
      <c r="C20610" t="s">
        <v>1088</v>
      </c>
      <c r="D20610" t="s">
        <v>13</v>
      </c>
      <c r="E20610" t="s">
        <v>14</v>
      </c>
      <c r="F20610" t="s">
        <v>26</v>
      </c>
      <c r="G20610" s="3">
        <v>44936.833819444444</v>
      </c>
      <c r="H20610" s="1">
        <v>90000</v>
      </c>
      <c r="I20610" t="s">
        <v>29875</v>
      </c>
      <c r="J20610" t="s">
        <v>29876</v>
      </c>
    </row>
    <row r="20611" spans="1:10">
      <c r="A20611" t="s">
        <v>33</v>
      </c>
      <c r="B20611" t="s">
        <v>29877</v>
      </c>
      <c r="C20611" t="s">
        <v>243</v>
      </c>
      <c r="D20611" t="s">
        <v>13</v>
      </c>
      <c r="E20611" t="s">
        <v>14</v>
      </c>
      <c r="F20611" t="s">
        <v>26</v>
      </c>
      <c r="G20611" s="3">
        <v>45098.834745370368</v>
      </c>
      <c r="H20611" s="1">
        <v>110000</v>
      </c>
      <c r="I20611" t="s">
        <v>2554</v>
      </c>
      <c r="J20611" t="s">
        <v>2555</v>
      </c>
    </row>
    <row r="20612" spans="1:10">
      <c r="A20612" t="s">
        <v>10</v>
      </c>
      <c r="B20612" t="s">
        <v>10</v>
      </c>
      <c r="C20612" t="s">
        <v>24</v>
      </c>
      <c r="D20612" t="s">
        <v>100</v>
      </c>
      <c r="E20612" t="s">
        <v>25</v>
      </c>
      <c r="F20612" t="s">
        <v>26</v>
      </c>
      <c r="G20612" s="3">
        <v>45260.836643518516</v>
      </c>
      <c r="H20612" s="1">
        <v>149500</v>
      </c>
      <c r="I20612" t="s">
        <v>1156</v>
      </c>
      <c r="J20612" t="s">
        <v>2318</v>
      </c>
    </row>
    <row r="20613" spans="1:10">
      <c r="A20613" t="s">
        <v>18</v>
      </c>
      <c r="B20613" t="s">
        <v>29878</v>
      </c>
      <c r="C20613" t="s">
        <v>99</v>
      </c>
      <c r="D20613" t="s">
        <v>13</v>
      </c>
      <c r="E20613" t="s">
        <v>14</v>
      </c>
      <c r="F20613" t="s">
        <v>20</v>
      </c>
      <c r="G20613" s="3">
        <v>44971.898680555554</v>
      </c>
      <c r="H20613" s="1">
        <v>172500</v>
      </c>
      <c r="I20613" t="s">
        <v>29879</v>
      </c>
      <c r="J20613" t="s">
        <v>29880</v>
      </c>
    </row>
    <row r="20614" spans="1:10">
      <c r="A20614" t="s">
        <v>10</v>
      </c>
      <c r="B20614" t="s">
        <v>10</v>
      </c>
      <c r="C20614" t="s">
        <v>232</v>
      </c>
      <c r="D20614" t="s">
        <v>13</v>
      </c>
      <c r="E20614" t="s">
        <v>14</v>
      </c>
      <c r="F20614" t="s">
        <v>26</v>
      </c>
      <c r="G20614" s="3">
        <v>45189.834918981483</v>
      </c>
      <c r="H20614" s="1">
        <v>147840.5</v>
      </c>
      <c r="I20614" t="s">
        <v>10411</v>
      </c>
      <c r="J20614" t="s">
        <v>29881</v>
      </c>
    </row>
    <row r="20615" spans="1:10">
      <c r="A20615" t="s">
        <v>135</v>
      </c>
      <c r="B20615" t="s">
        <v>6811</v>
      </c>
      <c r="C20615" t="s">
        <v>29882</v>
      </c>
      <c r="D20615" t="s">
        <v>13</v>
      </c>
      <c r="E20615" t="s">
        <v>14</v>
      </c>
      <c r="F20615" t="s">
        <v>26</v>
      </c>
      <c r="G20615" s="3">
        <v>44973.836481481485</v>
      </c>
      <c r="H20615" s="1">
        <v>95640</v>
      </c>
      <c r="I20615" t="s">
        <v>69</v>
      </c>
      <c r="J20615" t="s">
        <v>6813</v>
      </c>
    </row>
    <row r="20616" spans="1:10">
      <c r="A20616" t="s">
        <v>212</v>
      </c>
      <c r="B20616" t="s">
        <v>212</v>
      </c>
      <c r="C20616" t="s">
        <v>3472</v>
      </c>
      <c r="D20616" t="s">
        <v>13</v>
      </c>
      <c r="E20616" t="s">
        <v>14</v>
      </c>
      <c r="F20616" t="s">
        <v>26</v>
      </c>
      <c r="G20616" s="3">
        <v>44973.837708333333</v>
      </c>
      <c r="H20616" s="1">
        <v>139500</v>
      </c>
      <c r="I20616" t="s">
        <v>3473</v>
      </c>
      <c r="J20616" t="s">
        <v>3474</v>
      </c>
    </row>
    <row r="20617" spans="1:10">
      <c r="A20617" t="s">
        <v>33</v>
      </c>
      <c r="B20617" t="s">
        <v>29883</v>
      </c>
      <c r="C20617" t="s">
        <v>24</v>
      </c>
      <c r="D20617" t="s">
        <v>13</v>
      </c>
      <c r="E20617" t="s">
        <v>25</v>
      </c>
      <c r="F20617" t="s">
        <v>26</v>
      </c>
      <c r="G20617" s="3">
        <v>45054.835613425923</v>
      </c>
      <c r="H20617" s="1">
        <v>115000</v>
      </c>
      <c r="I20617" t="s">
        <v>1723</v>
      </c>
    </row>
    <row r="20618" spans="1:10">
      <c r="A20618" t="s">
        <v>10</v>
      </c>
      <c r="B20618" t="s">
        <v>11621</v>
      </c>
      <c r="C20618" t="s">
        <v>1094</v>
      </c>
      <c r="D20618" t="s">
        <v>13</v>
      </c>
      <c r="E20618" t="s">
        <v>14</v>
      </c>
      <c r="F20618" t="s">
        <v>205</v>
      </c>
      <c r="G20618" s="3">
        <v>45028.867858796293</v>
      </c>
      <c r="H20618" s="1">
        <v>89100</v>
      </c>
      <c r="I20618" t="s">
        <v>172</v>
      </c>
      <c r="J20618" t="s">
        <v>27050</v>
      </c>
    </row>
    <row r="20619" spans="1:10">
      <c r="A20619" t="s">
        <v>73</v>
      </c>
      <c r="B20619" t="s">
        <v>354</v>
      </c>
      <c r="C20619" t="s">
        <v>232</v>
      </c>
      <c r="D20619" t="s">
        <v>13</v>
      </c>
      <c r="E20619" t="s">
        <v>14</v>
      </c>
      <c r="F20619" t="s">
        <v>26</v>
      </c>
      <c r="G20619" s="3">
        <v>44991.871874999997</v>
      </c>
      <c r="H20619" s="1">
        <v>165000</v>
      </c>
      <c r="I20619" t="s">
        <v>29884</v>
      </c>
      <c r="J20619" t="s">
        <v>29885</v>
      </c>
    </row>
    <row r="20620" spans="1:10">
      <c r="A20620" t="s">
        <v>73</v>
      </c>
      <c r="B20620" t="s">
        <v>73</v>
      </c>
      <c r="C20620" t="s">
        <v>119</v>
      </c>
      <c r="D20620" t="s">
        <v>13</v>
      </c>
      <c r="E20620" t="s">
        <v>14</v>
      </c>
      <c r="F20620" t="s">
        <v>20</v>
      </c>
      <c r="G20620" s="3">
        <v>45147.885983796295</v>
      </c>
      <c r="H20620" s="1">
        <v>173500</v>
      </c>
      <c r="I20620" t="s">
        <v>120</v>
      </c>
      <c r="J20620" t="s">
        <v>12322</v>
      </c>
    </row>
    <row r="20621" spans="1:10">
      <c r="A20621" t="s">
        <v>18</v>
      </c>
      <c r="B20621" t="s">
        <v>18</v>
      </c>
      <c r="C20621" t="s">
        <v>5793</v>
      </c>
      <c r="D20621" t="s">
        <v>13</v>
      </c>
      <c r="E20621" t="s">
        <v>14</v>
      </c>
      <c r="F20621" t="s">
        <v>26</v>
      </c>
      <c r="G20621" s="3">
        <v>44964.84175925926</v>
      </c>
      <c r="H20621" s="1">
        <v>107500</v>
      </c>
      <c r="I20621" t="s">
        <v>29886</v>
      </c>
      <c r="J20621" t="s">
        <v>29887</v>
      </c>
    </row>
    <row r="20622" spans="1:10">
      <c r="A20622" t="s">
        <v>33</v>
      </c>
      <c r="B20622" t="s">
        <v>14836</v>
      </c>
      <c r="C20622" t="s">
        <v>1402</v>
      </c>
      <c r="D20622" t="s">
        <v>13</v>
      </c>
      <c r="E20622" t="s">
        <v>14</v>
      </c>
      <c r="F20622" t="s">
        <v>26</v>
      </c>
      <c r="G20622" s="3">
        <v>45239.83353009259</v>
      </c>
      <c r="H20622" s="1">
        <v>57000</v>
      </c>
      <c r="I20622" t="s">
        <v>14837</v>
      </c>
    </row>
    <row r="20623" spans="1:10">
      <c r="A20623" t="s">
        <v>18</v>
      </c>
      <c r="B20623" t="s">
        <v>18</v>
      </c>
      <c r="C20623" t="s">
        <v>16563</v>
      </c>
      <c r="D20623" t="s">
        <v>13</v>
      </c>
      <c r="E20623" t="s">
        <v>14</v>
      </c>
      <c r="F20623" t="s">
        <v>26</v>
      </c>
      <c r="G20623" s="3">
        <v>45240.850706018522</v>
      </c>
      <c r="H20623" s="1">
        <v>80000</v>
      </c>
      <c r="I20623" t="s">
        <v>88</v>
      </c>
      <c r="J20623" t="s">
        <v>29888</v>
      </c>
    </row>
    <row r="20624" spans="1:10">
      <c r="A20624" t="s">
        <v>73</v>
      </c>
      <c r="B20624" t="s">
        <v>73</v>
      </c>
      <c r="C20624" t="s">
        <v>26</v>
      </c>
      <c r="D20624" t="s">
        <v>13</v>
      </c>
      <c r="E20624" t="s">
        <v>14</v>
      </c>
      <c r="F20624" t="s">
        <v>26</v>
      </c>
      <c r="G20624" s="3">
        <v>44951.902754629627</v>
      </c>
      <c r="H20624" s="1">
        <v>145000</v>
      </c>
      <c r="I20624" t="s">
        <v>516</v>
      </c>
      <c r="J20624" t="s">
        <v>1693</v>
      </c>
    </row>
    <row r="20625" spans="1:10">
      <c r="A20625" t="s">
        <v>18</v>
      </c>
      <c r="B20625" t="s">
        <v>29889</v>
      </c>
      <c r="C20625" t="s">
        <v>30</v>
      </c>
      <c r="D20625" t="s">
        <v>13</v>
      </c>
      <c r="E20625" t="s">
        <v>14</v>
      </c>
      <c r="F20625" t="s">
        <v>26</v>
      </c>
      <c r="G20625" s="3">
        <v>45079.85434027778</v>
      </c>
      <c r="H20625" s="1">
        <v>160500</v>
      </c>
      <c r="I20625" t="s">
        <v>29890</v>
      </c>
      <c r="J20625" t="s">
        <v>29891</v>
      </c>
    </row>
    <row r="20626" spans="1:10">
      <c r="A20626" t="s">
        <v>18</v>
      </c>
      <c r="B20626" t="s">
        <v>6747</v>
      </c>
      <c r="C20626" t="s">
        <v>170</v>
      </c>
      <c r="D20626" t="s">
        <v>13</v>
      </c>
      <c r="E20626" t="s">
        <v>14</v>
      </c>
      <c r="F20626" t="s">
        <v>171</v>
      </c>
      <c r="G20626" s="3">
        <v>45093.866875</v>
      </c>
      <c r="H20626" s="1">
        <v>147500</v>
      </c>
      <c r="I20626" t="s">
        <v>2509</v>
      </c>
      <c r="J20626" t="s">
        <v>6748</v>
      </c>
    </row>
    <row r="20627" spans="1:10">
      <c r="A20627" t="s">
        <v>10</v>
      </c>
      <c r="B20627" t="s">
        <v>357</v>
      </c>
      <c r="C20627" t="s">
        <v>24</v>
      </c>
      <c r="D20627" t="s">
        <v>1075</v>
      </c>
      <c r="E20627" t="s">
        <v>25</v>
      </c>
      <c r="F20627" t="s">
        <v>26</v>
      </c>
      <c r="G20627" s="3">
        <v>45224.898449074077</v>
      </c>
      <c r="H20627" s="1">
        <v>210000</v>
      </c>
      <c r="I20627" t="s">
        <v>2788</v>
      </c>
      <c r="J20627" t="s">
        <v>29892</v>
      </c>
    </row>
    <row r="20628" spans="1:10">
      <c r="A20628" t="s">
        <v>33</v>
      </c>
      <c r="B20628" t="s">
        <v>33</v>
      </c>
      <c r="C20628" t="s">
        <v>24</v>
      </c>
      <c r="D20628" t="s">
        <v>13</v>
      </c>
      <c r="E20628" t="s">
        <v>25</v>
      </c>
      <c r="F20628" t="s">
        <v>26</v>
      </c>
      <c r="G20628" s="3">
        <v>44932.835196759261</v>
      </c>
      <c r="H20628" s="1">
        <v>80000</v>
      </c>
      <c r="I20628" t="s">
        <v>29893</v>
      </c>
      <c r="J20628" t="s">
        <v>316</v>
      </c>
    </row>
    <row r="20629" spans="1:10">
      <c r="A20629" t="s">
        <v>33</v>
      </c>
      <c r="B20629" t="s">
        <v>29894</v>
      </c>
      <c r="C20629" t="s">
        <v>536</v>
      </c>
      <c r="D20629" t="s">
        <v>13</v>
      </c>
      <c r="E20629" t="s">
        <v>14</v>
      </c>
      <c r="F20629" t="s">
        <v>26</v>
      </c>
      <c r="G20629" s="3">
        <v>44952.83357638889</v>
      </c>
      <c r="H20629" s="1">
        <v>89833.5</v>
      </c>
      <c r="I20629" t="s">
        <v>1372</v>
      </c>
      <c r="J20629" t="s">
        <v>29721</v>
      </c>
    </row>
    <row r="20630" spans="1:10">
      <c r="A20630" t="s">
        <v>33</v>
      </c>
      <c r="B20630" t="s">
        <v>29895</v>
      </c>
      <c r="C20630" t="s">
        <v>220</v>
      </c>
      <c r="D20630" t="s">
        <v>13</v>
      </c>
      <c r="E20630" t="s">
        <v>14</v>
      </c>
      <c r="F20630" t="s">
        <v>221</v>
      </c>
      <c r="G20630" s="3">
        <v>45162.861793981479</v>
      </c>
      <c r="H20630" s="1">
        <v>57500</v>
      </c>
      <c r="I20630" t="s">
        <v>172</v>
      </c>
      <c r="J20630" t="s">
        <v>919</v>
      </c>
    </row>
    <row r="20631" spans="1:10">
      <c r="A20631" t="s">
        <v>18</v>
      </c>
      <c r="B20631" t="s">
        <v>18</v>
      </c>
      <c r="C20631" t="s">
        <v>1175</v>
      </c>
      <c r="D20631" t="s">
        <v>13</v>
      </c>
      <c r="E20631" t="s">
        <v>14</v>
      </c>
      <c r="F20631" t="s">
        <v>20</v>
      </c>
      <c r="G20631" s="3">
        <v>45083.861967592595</v>
      </c>
      <c r="H20631" s="1">
        <v>58926</v>
      </c>
      <c r="I20631" t="s">
        <v>120</v>
      </c>
      <c r="J20631" t="s">
        <v>11559</v>
      </c>
    </row>
    <row r="20632" spans="1:10">
      <c r="A20632" t="s">
        <v>33</v>
      </c>
      <c r="B20632" t="s">
        <v>16414</v>
      </c>
      <c r="C20632" t="s">
        <v>1081</v>
      </c>
      <c r="D20632" t="s">
        <v>13</v>
      </c>
      <c r="E20632" t="s">
        <v>14</v>
      </c>
      <c r="F20632" t="s">
        <v>20</v>
      </c>
      <c r="G20632" s="3">
        <v>44993.868368055555</v>
      </c>
      <c r="H20632" s="1">
        <v>103500</v>
      </c>
      <c r="I20632" t="s">
        <v>29896</v>
      </c>
      <c r="J20632" t="s">
        <v>16416</v>
      </c>
    </row>
    <row r="20633" spans="1:10">
      <c r="A20633" t="s">
        <v>18</v>
      </c>
      <c r="B20633" t="s">
        <v>184</v>
      </c>
      <c r="C20633" t="s">
        <v>24</v>
      </c>
      <c r="D20633" t="s">
        <v>13</v>
      </c>
      <c r="E20633" t="s">
        <v>25</v>
      </c>
      <c r="F20633" t="s">
        <v>26</v>
      </c>
      <c r="G20633" s="3">
        <v>45028.852546296293</v>
      </c>
      <c r="H20633" s="1">
        <v>130000</v>
      </c>
      <c r="I20633" t="s">
        <v>7938</v>
      </c>
      <c r="J20633" t="s">
        <v>18568</v>
      </c>
    </row>
    <row r="20634" spans="1:10">
      <c r="A20634" t="s">
        <v>10</v>
      </c>
      <c r="B20634" t="s">
        <v>10</v>
      </c>
      <c r="C20634" t="s">
        <v>24</v>
      </c>
      <c r="D20634" t="s">
        <v>100</v>
      </c>
      <c r="E20634" t="s">
        <v>25</v>
      </c>
      <c r="F20634" t="s">
        <v>20</v>
      </c>
      <c r="G20634" s="3">
        <v>45119.871736111112</v>
      </c>
      <c r="H20634" s="1">
        <v>135000</v>
      </c>
      <c r="I20634" t="s">
        <v>186</v>
      </c>
      <c r="J20634" t="s">
        <v>338</v>
      </c>
    </row>
    <row r="20635" spans="1:10">
      <c r="A20635" t="s">
        <v>10</v>
      </c>
      <c r="B20635" t="s">
        <v>29897</v>
      </c>
      <c r="C20635" t="s">
        <v>232</v>
      </c>
      <c r="D20635" t="s">
        <v>13</v>
      </c>
      <c r="E20635" t="s">
        <v>14</v>
      </c>
      <c r="F20635" t="s">
        <v>26</v>
      </c>
      <c r="G20635" s="3">
        <v>45265.834560185183</v>
      </c>
      <c r="H20635" s="1">
        <v>98000</v>
      </c>
      <c r="I20635" t="s">
        <v>6259</v>
      </c>
      <c r="J20635" t="s">
        <v>301</v>
      </c>
    </row>
    <row r="20636" spans="1:10">
      <c r="A20636" t="s">
        <v>33</v>
      </c>
      <c r="B20636" t="s">
        <v>29898</v>
      </c>
      <c r="C20636" t="s">
        <v>18231</v>
      </c>
      <c r="D20636" t="s">
        <v>13</v>
      </c>
      <c r="E20636" t="s">
        <v>14</v>
      </c>
      <c r="F20636" t="s">
        <v>26</v>
      </c>
      <c r="G20636" s="3">
        <v>45264.833402777775</v>
      </c>
      <c r="H20636" s="1">
        <v>80000</v>
      </c>
      <c r="I20636" t="s">
        <v>88</v>
      </c>
      <c r="J20636" t="s">
        <v>29899</v>
      </c>
    </row>
    <row r="20637" spans="1:10">
      <c r="A20637" t="s">
        <v>212</v>
      </c>
      <c r="B20637" t="s">
        <v>29900</v>
      </c>
      <c r="C20637" t="s">
        <v>24</v>
      </c>
      <c r="D20637" t="s">
        <v>13</v>
      </c>
      <c r="E20637" t="s">
        <v>25</v>
      </c>
      <c r="F20637" t="s">
        <v>26</v>
      </c>
      <c r="G20637" s="3">
        <v>44944.83803240741</v>
      </c>
      <c r="H20637" s="1">
        <v>115000</v>
      </c>
      <c r="I20637" t="s">
        <v>29901</v>
      </c>
      <c r="J20637" t="s">
        <v>29902</v>
      </c>
    </row>
    <row r="20638" spans="1:10">
      <c r="A20638" t="s">
        <v>10</v>
      </c>
      <c r="B20638" t="s">
        <v>29903</v>
      </c>
      <c r="C20638" t="s">
        <v>589</v>
      </c>
      <c r="D20638" t="s">
        <v>1075</v>
      </c>
      <c r="E20638" t="s">
        <v>14</v>
      </c>
      <c r="F20638" t="s">
        <v>26</v>
      </c>
      <c r="G20638" s="3">
        <v>45267.878020833334</v>
      </c>
      <c r="H20638" s="1">
        <v>70800</v>
      </c>
      <c r="I20638" t="s">
        <v>14305</v>
      </c>
      <c r="J20638" t="s">
        <v>29904</v>
      </c>
    </row>
    <row r="20639" spans="1:10">
      <c r="A20639" t="s">
        <v>18</v>
      </c>
      <c r="B20639" t="s">
        <v>10897</v>
      </c>
      <c r="C20639" t="s">
        <v>837</v>
      </c>
      <c r="D20639" t="s">
        <v>13</v>
      </c>
      <c r="E20639" t="s">
        <v>14</v>
      </c>
      <c r="F20639" t="s">
        <v>221</v>
      </c>
      <c r="G20639" s="3">
        <v>45076.854108796295</v>
      </c>
      <c r="H20639" s="1">
        <v>97444</v>
      </c>
      <c r="I20639" t="s">
        <v>1873</v>
      </c>
      <c r="J20639" t="s">
        <v>29905</v>
      </c>
    </row>
    <row r="20640" spans="1:10">
      <c r="A20640" t="s">
        <v>18</v>
      </c>
      <c r="B20640" t="s">
        <v>29906</v>
      </c>
      <c r="C20640" t="s">
        <v>441</v>
      </c>
      <c r="D20640" t="s">
        <v>13</v>
      </c>
      <c r="E20640" t="s">
        <v>14</v>
      </c>
      <c r="F20640" t="s">
        <v>26</v>
      </c>
      <c r="G20640" s="3">
        <v>45103.835023148145</v>
      </c>
      <c r="H20640" s="1">
        <v>130000</v>
      </c>
      <c r="I20640" t="s">
        <v>250</v>
      </c>
      <c r="J20640" t="s">
        <v>19585</v>
      </c>
    </row>
    <row r="20641" spans="1:10">
      <c r="A20641" t="s">
        <v>33</v>
      </c>
      <c r="B20641" t="s">
        <v>29907</v>
      </c>
      <c r="C20641" t="s">
        <v>1461</v>
      </c>
      <c r="D20641" t="s">
        <v>13</v>
      </c>
      <c r="E20641" t="s">
        <v>14</v>
      </c>
      <c r="F20641" t="s">
        <v>26</v>
      </c>
      <c r="G20641" s="3">
        <v>45217.83452546296</v>
      </c>
      <c r="H20641" s="1">
        <v>67500</v>
      </c>
      <c r="I20641" t="s">
        <v>29908</v>
      </c>
    </row>
    <row r="20642" spans="1:10">
      <c r="A20642" t="s">
        <v>33</v>
      </c>
      <c r="B20642" t="s">
        <v>29909</v>
      </c>
      <c r="C20642" t="s">
        <v>1952</v>
      </c>
      <c r="D20642" t="s">
        <v>13</v>
      </c>
      <c r="E20642" t="s">
        <v>14</v>
      </c>
      <c r="F20642" t="s">
        <v>1953</v>
      </c>
      <c r="G20642" s="3">
        <v>45044.846805555557</v>
      </c>
      <c r="H20642" s="1">
        <v>102500</v>
      </c>
      <c r="I20642" t="s">
        <v>2158</v>
      </c>
      <c r="J20642" t="s">
        <v>7100</v>
      </c>
    </row>
    <row r="20643" spans="1:10">
      <c r="A20643" t="s">
        <v>33</v>
      </c>
      <c r="B20643" t="s">
        <v>29910</v>
      </c>
      <c r="C20643" t="s">
        <v>9405</v>
      </c>
      <c r="D20643" t="s">
        <v>13</v>
      </c>
      <c r="E20643" t="s">
        <v>14</v>
      </c>
      <c r="F20643" t="s">
        <v>26</v>
      </c>
      <c r="G20643" s="3">
        <v>45091.833738425928</v>
      </c>
      <c r="H20643" s="1">
        <v>62500</v>
      </c>
      <c r="I20643" t="s">
        <v>23663</v>
      </c>
      <c r="J20643" t="s">
        <v>1346</v>
      </c>
    </row>
    <row r="20644" spans="1:10">
      <c r="A20644" t="s">
        <v>33</v>
      </c>
      <c r="B20644" t="s">
        <v>4054</v>
      </c>
      <c r="C20644" t="s">
        <v>1451</v>
      </c>
      <c r="D20644" t="s">
        <v>13</v>
      </c>
      <c r="E20644" t="s">
        <v>14</v>
      </c>
      <c r="F20644" t="s">
        <v>26</v>
      </c>
      <c r="G20644" s="3">
        <v>44987.835219907407</v>
      </c>
      <c r="H20644" s="1">
        <v>117550</v>
      </c>
      <c r="I20644" t="s">
        <v>1002</v>
      </c>
      <c r="J20644" t="s">
        <v>4055</v>
      </c>
    </row>
    <row r="20645" spans="1:10">
      <c r="A20645" t="s">
        <v>33</v>
      </c>
      <c r="B20645" t="s">
        <v>33</v>
      </c>
      <c r="C20645" t="s">
        <v>24344</v>
      </c>
      <c r="D20645" t="s">
        <v>13</v>
      </c>
      <c r="E20645" t="s">
        <v>14</v>
      </c>
      <c r="F20645" t="s">
        <v>2012</v>
      </c>
      <c r="G20645" s="3">
        <v>45170.856724537036</v>
      </c>
      <c r="H20645" s="1">
        <v>57500</v>
      </c>
      <c r="I20645" t="s">
        <v>16673</v>
      </c>
      <c r="J20645" t="s">
        <v>29911</v>
      </c>
    </row>
    <row r="20646" spans="1:10">
      <c r="A20646" t="s">
        <v>10</v>
      </c>
      <c r="B20646" t="s">
        <v>24576</v>
      </c>
      <c r="C20646" t="s">
        <v>589</v>
      </c>
      <c r="D20646" t="s">
        <v>13</v>
      </c>
      <c r="E20646" t="s">
        <v>14</v>
      </c>
      <c r="F20646" t="s">
        <v>26</v>
      </c>
      <c r="G20646" s="3">
        <v>45076.835196759261</v>
      </c>
      <c r="H20646" s="1">
        <v>132150</v>
      </c>
      <c r="I20646" t="s">
        <v>14305</v>
      </c>
      <c r="J20646" t="s">
        <v>24404</v>
      </c>
    </row>
    <row r="20647" spans="1:10">
      <c r="A20647" t="s">
        <v>33</v>
      </c>
      <c r="B20647" t="s">
        <v>33</v>
      </c>
      <c r="C20647" t="s">
        <v>1385</v>
      </c>
      <c r="D20647" t="s">
        <v>13</v>
      </c>
      <c r="E20647" t="s">
        <v>14</v>
      </c>
      <c r="F20647" t="s">
        <v>26</v>
      </c>
      <c r="G20647" s="3">
        <v>45275.871724537035</v>
      </c>
      <c r="H20647" s="1">
        <v>100000</v>
      </c>
      <c r="I20647" t="s">
        <v>2733</v>
      </c>
      <c r="J20647" t="s">
        <v>7075</v>
      </c>
    </row>
    <row r="20648" spans="1:10">
      <c r="A20648" t="s">
        <v>18</v>
      </c>
      <c r="B20648" t="s">
        <v>641</v>
      </c>
      <c r="C20648" t="s">
        <v>1794</v>
      </c>
      <c r="D20648" t="s">
        <v>13</v>
      </c>
      <c r="E20648" t="s">
        <v>14</v>
      </c>
      <c r="F20648" t="s">
        <v>694</v>
      </c>
      <c r="G20648" s="3">
        <v>44947.846736111111</v>
      </c>
      <c r="H20648" s="1">
        <v>89100</v>
      </c>
      <c r="I20648" t="s">
        <v>2641</v>
      </c>
      <c r="J20648" t="s">
        <v>18999</v>
      </c>
    </row>
    <row r="20649" spans="1:10">
      <c r="A20649" t="s">
        <v>135</v>
      </c>
      <c r="B20649" t="s">
        <v>26942</v>
      </c>
      <c r="C20649" t="s">
        <v>237</v>
      </c>
      <c r="D20649" t="s">
        <v>13</v>
      </c>
      <c r="E20649" t="s">
        <v>14</v>
      </c>
      <c r="F20649" t="s">
        <v>26</v>
      </c>
      <c r="G20649" s="3">
        <v>45107.835300925923</v>
      </c>
      <c r="H20649" s="1">
        <v>125540</v>
      </c>
      <c r="I20649" t="s">
        <v>69</v>
      </c>
      <c r="J20649" t="s">
        <v>14739</v>
      </c>
    </row>
    <row r="20650" spans="1:10">
      <c r="A20650" t="s">
        <v>33</v>
      </c>
      <c r="B20650" t="s">
        <v>33</v>
      </c>
      <c r="C20650" t="s">
        <v>15059</v>
      </c>
      <c r="D20650" t="s">
        <v>13</v>
      </c>
      <c r="E20650" t="s">
        <v>14</v>
      </c>
      <c r="F20650" t="s">
        <v>26</v>
      </c>
      <c r="G20650" s="3">
        <v>45184.833564814813</v>
      </c>
      <c r="H20650" s="1">
        <v>75000</v>
      </c>
      <c r="I20650" t="s">
        <v>29912</v>
      </c>
      <c r="J20650" t="s">
        <v>4466</v>
      </c>
    </row>
    <row r="20651" spans="1:10">
      <c r="A20651" t="s">
        <v>18</v>
      </c>
      <c r="B20651" t="s">
        <v>2802</v>
      </c>
      <c r="C20651" t="s">
        <v>11282</v>
      </c>
      <c r="D20651" t="s">
        <v>13</v>
      </c>
      <c r="E20651" t="s">
        <v>14</v>
      </c>
      <c r="F20651" t="s">
        <v>2398</v>
      </c>
      <c r="G20651" s="3">
        <v>44974.862939814811</v>
      </c>
      <c r="H20651" s="1">
        <v>98283</v>
      </c>
      <c r="I20651" t="s">
        <v>29913</v>
      </c>
      <c r="J20651" t="s">
        <v>29914</v>
      </c>
    </row>
    <row r="20652" spans="1:10">
      <c r="A20652" t="s">
        <v>18</v>
      </c>
      <c r="B20652" t="s">
        <v>328</v>
      </c>
      <c r="C20652" t="s">
        <v>385</v>
      </c>
      <c r="D20652" t="s">
        <v>13</v>
      </c>
      <c r="E20652" t="s">
        <v>14</v>
      </c>
      <c r="F20652" t="s">
        <v>26</v>
      </c>
      <c r="G20652" s="3">
        <v>45191.842303240737</v>
      </c>
      <c r="H20652" s="1">
        <v>117500</v>
      </c>
      <c r="I20652" t="s">
        <v>29915</v>
      </c>
      <c r="J20652" t="s">
        <v>10330</v>
      </c>
    </row>
    <row r="20653" spans="1:10">
      <c r="A20653" t="s">
        <v>10</v>
      </c>
      <c r="B20653" t="s">
        <v>29916</v>
      </c>
      <c r="C20653" t="s">
        <v>1743</v>
      </c>
      <c r="D20653" t="s">
        <v>13</v>
      </c>
      <c r="E20653" t="s">
        <v>14</v>
      </c>
      <c r="F20653" t="s">
        <v>162</v>
      </c>
      <c r="G20653" s="3">
        <v>45239.843888888892</v>
      </c>
      <c r="H20653" s="1">
        <v>205000</v>
      </c>
      <c r="I20653" t="s">
        <v>14313</v>
      </c>
      <c r="J20653" t="s">
        <v>29917</v>
      </c>
    </row>
    <row r="20654" spans="1:10">
      <c r="A20654" t="s">
        <v>33</v>
      </c>
      <c r="B20654" t="s">
        <v>29918</v>
      </c>
      <c r="C20654" t="s">
        <v>434</v>
      </c>
      <c r="D20654" t="s">
        <v>13</v>
      </c>
      <c r="E20654" t="s">
        <v>14</v>
      </c>
      <c r="F20654" t="s">
        <v>26</v>
      </c>
      <c r="G20654" s="3">
        <v>45103.834432870368</v>
      </c>
      <c r="H20654" s="1">
        <v>65000</v>
      </c>
      <c r="I20654" t="s">
        <v>29919</v>
      </c>
      <c r="J20654" t="s">
        <v>230</v>
      </c>
    </row>
    <row r="20655" spans="1:10">
      <c r="A20655" t="s">
        <v>152</v>
      </c>
      <c r="B20655" t="s">
        <v>29920</v>
      </c>
      <c r="C20655" t="s">
        <v>1819</v>
      </c>
      <c r="D20655" t="s">
        <v>13</v>
      </c>
      <c r="E20655" t="s">
        <v>14</v>
      </c>
      <c r="F20655" t="s">
        <v>1820</v>
      </c>
      <c r="G20655" s="3">
        <v>45113.844710648147</v>
      </c>
      <c r="H20655" s="1">
        <v>44418.5</v>
      </c>
      <c r="I20655" t="s">
        <v>1821</v>
      </c>
      <c r="J20655" t="s">
        <v>29921</v>
      </c>
    </row>
    <row r="20656" spans="1:10">
      <c r="A20656" t="s">
        <v>73</v>
      </c>
      <c r="B20656" t="s">
        <v>29922</v>
      </c>
      <c r="C20656" t="s">
        <v>40</v>
      </c>
      <c r="D20656" t="s">
        <v>13</v>
      </c>
      <c r="E20656" t="s">
        <v>14</v>
      </c>
      <c r="F20656" t="s">
        <v>26</v>
      </c>
      <c r="G20656" s="3">
        <v>45070.839444444442</v>
      </c>
      <c r="H20656" s="1">
        <v>243000</v>
      </c>
      <c r="I20656" t="s">
        <v>4644</v>
      </c>
      <c r="J20656" t="s">
        <v>29923</v>
      </c>
    </row>
    <row r="20657" spans="1:10">
      <c r="A20657" t="s">
        <v>33</v>
      </c>
      <c r="B20657" t="s">
        <v>29924</v>
      </c>
      <c r="C20657" t="s">
        <v>1059</v>
      </c>
      <c r="D20657" t="s">
        <v>100</v>
      </c>
      <c r="E20657" t="s">
        <v>14</v>
      </c>
      <c r="F20657" t="s">
        <v>26</v>
      </c>
      <c r="G20657" s="3">
        <v>44977.833680555559</v>
      </c>
      <c r="H20657" s="1">
        <v>50000</v>
      </c>
      <c r="I20657" t="s">
        <v>20659</v>
      </c>
      <c r="J20657" t="s">
        <v>8847</v>
      </c>
    </row>
    <row r="20658" spans="1:10">
      <c r="A20658" t="s">
        <v>18</v>
      </c>
      <c r="B20658" t="s">
        <v>29925</v>
      </c>
      <c r="C20658" t="s">
        <v>2317</v>
      </c>
      <c r="D20658" t="s">
        <v>13</v>
      </c>
      <c r="E20658" t="s">
        <v>14</v>
      </c>
      <c r="F20658" t="s">
        <v>262</v>
      </c>
      <c r="G20658" s="3">
        <v>44938.881585648145</v>
      </c>
      <c r="H20658" s="1">
        <v>98301.5</v>
      </c>
      <c r="I20658" t="s">
        <v>1429</v>
      </c>
      <c r="J20658" t="s">
        <v>117</v>
      </c>
    </row>
    <row r="20659" spans="1:10">
      <c r="A20659" t="s">
        <v>77</v>
      </c>
      <c r="B20659" t="s">
        <v>567</v>
      </c>
      <c r="C20659" t="s">
        <v>391</v>
      </c>
      <c r="D20659" t="s">
        <v>13</v>
      </c>
      <c r="E20659" t="s">
        <v>14</v>
      </c>
      <c r="F20659" t="s">
        <v>26</v>
      </c>
      <c r="G20659" s="3">
        <v>45035.834363425929</v>
      </c>
      <c r="H20659" s="1">
        <v>80000</v>
      </c>
      <c r="I20659" t="s">
        <v>10041</v>
      </c>
      <c r="J20659" t="s">
        <v>16508</v>
      </c>
    </row>
    <row r="20660" spans="1:10">
      <c r="A20660" t="s">
        <v>10</v>
      </c>
      <c r="B20660" t="s">
        <v>29926</v>
      </c>
      <c r="C20660" t="s">
        <v>232</v>
      </c>
      <c r="D20660" t="s">
        <v>13</v>
      </c>
      <c r="E20660" t="s">
        <v>14</v>
      </c>
      <c r="F20660" t="s">
        <v>26</v>
      </c>
      <c r="G20660" s="3">
        <v>45257.835370370369</v>
      </c>
      <c r="H20660" s="1">
        <v>140000</v>
      </c>
      <c r="I20660" t="s">
        <v>3360</v>
      </c>
      <c r="J20660" t="s">
        <v>29927</v>
      </c>
    </row>
    <row r="20661" spans="1:10">
      <c r="A20661" t="s">
        <v>10</v>
      </c>
      <c r="B20661" t="s">
        <v>29928</v>
      </c>
      <c r="C20661" t="s">
        <v>24</v>
      </c>
      <c r="D20661" t="s">
        <v>13</v>
      </c>
      <c r="E20661" t="s">
        <v>25</v>
      </c>
      <c r="F20661" t="s">
        <v>26</v>
      </c>
      <c r="G20661" s="3">
        <v>45083.836215277777</v>
      </c>
      <c r="H20661" s="1">
        <v>103719</v>
      </c>
      <c r="I20661" t="s">
        <v>29929</v>
      </c>
      <c r="J20661" t="s">
        <v>29930</v>
      </c>
    </row>
    <row r="20662" spans="1:10">
      <c r="A20662" t="s">
        <v>18</v>
      </c>
      <c r="B20662" t="s">
        <v>18</v>
      </c>
      <c r="D20662" t="s">
        <v>13</v>
      </c>
      <c r="E20662" t="s">
        <v>14</v>
      </c>
      <c r="F20662" t="s">
        <v>26</v>
      </c>
      <c r="G20662" s="3">
        <v>45092.850277777776</v>
      </c>
      <c r="H20662" s="1">
        <v>115000</v>
      </c>
      <c r="I20662" t="s">
        <v>11085</v>
      </c>
      <c r="J20662" t="s">
        <v>28</v>
      </c>
    </row>
    <row r="20663" spans="1:10">
      <c r="A20663" t="s">
        <v>212</v>
      </c>
      <c r="B20663" t="s">
        <v>212</v>
      </c>
      <c r="D20663" t="s">
        <v>13</v>
      </c>
      <c r="E20663" t="s">
        <v>14</v>
      </c>
      <c r="F20663" t="s">
        <v>26</v>
      </c>
      <c r="G20663" s="3">
        <v>45203.835335648146</v>
      </c>
      <c r="H20663" s="1">
        <v>180000</v>
      </c>
      <c r="I20663" t="s">
        <v>13551</v>
      </c>
      <c r="J20663" t="s">
        <v>5883</v>
      </c>
    </row>
    <row r="20664" spans="1:10">
      <c r="A20664" t="s">
        <v>10</v>
      </c>
      <c r="B20664" t="s">
        <v>10</v>
      </c>
      <c r="C20664" t="s">
        <v>4700</v>
      </c>
      <c r="D20664" t="s">
        <v>13</v>
      </c>
      <c r="E20664" t="s">
        <v>14</v>
      </c>
      <c r="F20664" t="s">
        <v>26</v>
      </c>
      <c r="G20664" s="3">
        <v>45011.836689814816</v>
      </c>
      <c r="H20664" s="1">
        <v>161500</v>
      </c>
      <c r="I20664" t="s">
        <v>13853</v>
      </c>
      <c r="J20664" t="s">
        <v>1693</v>
      </c>
    </row>
    <row r="20665" spans="1:10">
      <c r="A20665" t="s">
        <v>18</v>
      </c>
      <c r="B20665" t="s">
        <v>184</v>
      </c>
      <c r="C20665" t="s">
        <v>365</v>
      </c>
      <c r="D20665" t="s">
        <v>13</v>
      </c>
      <c r="E20665" t="s">
        <v>14</v>
      </c>
      <c r="F20665" t="s">
        <v>26</v>
      </c>
      <c r="G20665" s="3">
        <v>44987.868321759262</v>
      </c>
      <c r="H20665" s="1">
        <v>140000</v>
      </c>
      <c r="I20665" t="s">
        <v>18039</v>
      </c>
      <c r="J20665" t="s">
        <v>29931</v>
      </c>
    </row>
    <row r="20666" spans="1:10">
      <c r="A20666" t="s">
        <v>10</v>
      </c>
      <c r="B20666" t="s">
        <v>10</v>
      </c>
      <c r="C20666" t="s">
        <v>4914</v>
      </c>
      <c r="D20666" t="s">
        <v>13</v>
      </c>
      <c r="E20666" t="s">
        <v>14</v>
      </c>
      <c r="F20666" t="s">
        <v>26</v>
      </c>
      <c r="G20666" s="3">
        <v>45130.84716435185</v>
      </c>
      <c r="H20666" s="1">
        <v>58500</v>
      </c>
      <c r="I20666" t="s">
        <v>29932</v>
      </c>
      <c r="J20666" t="s">
        <v>29933</v>
      </c>
    </row>
    <row r="20667" spans="1:10">
      <c r="A20667" t="s">
        <v>73</v>
      </c>
      <c r="B20667" t="s">
        <v>2604</v>
      </c>
      <c r="C20667" t="s">
        <v>232</v>
      </c>
      <c r="D20667" t="s">
        <v>13</v>
      </c>
      <c r="E20667" t="s">
        <v>14</v>
      </c>
      <c r="F20667" t="s">
        <v>26</v>
      </c>
      <c r="G20667" s="3">
        <v>45187.833483796298</v>
      </c>
      <c r="H20667" s="1">
        <v>147500</v>
      </c>
      <c r="I20667" t="s">
        <v>14714</v>
      </c>
      <c r="J20667" t="s">
        <v>29934</v>
      </c>
    </row>
    <row r="20668" spans="1:10">
      <c r="A20668" t="s">
        <v>33</v>
      </c>
      <c r="B20668" t="s">
        <v>8892</v>
      </c>
      <c r="C20668" t="s">
        <v>1405</v>
      </c>
      <c r="D20668" t="s">
        <v>13</v>
      </c>
      <c r="E20668" t="s">
        <v>14</v>
      </c>
      <c r="F20668" t="s">
        <v>26</v>
      </c>
      <c r="G20668" s="3">
        <v>45271.833495370367</v>
      </c>
      <c r="H20668" s="1">
        <v>89019</v>
      </c>
      <c r="I20668" t="s">
        <v>9108</v>
      </c>
      <c r="J20668" t="s">
        <v>5905</v>
      </c>
    </row>
    <row r="20669" spans="1:10">
      <c r="A20669" t="s">
        <v>18</v>
      </c>
      <c r="B20669" t="s">
        <v>18</v>
      </c>
      <c r="C20669" t="s">
        <v>24</v>
      </c>
      <c r="D20669" t="s">
        <v>13</v>
      </c>
      <c r="E20669" t="s">
        <v>25</v>
      </c>
      <c r="F20669" t="s">
        <v>26</v>
      </c>
      <c r="G20669" s="3">
        <v>45145.86650462963</v>
      </c>
      <c r="H20669" s="1">
        <v>112500</v>
      </c>
      <c r="I20669" t="s">
        <v>29935</v>
      </c>
      <c r="J20669" t="s">
        <v>29936</v>
      </c>
    </row>
    <row r="20670" spans="1:10">
      <c r="A20670" t="s">
        <v>77</v>
      </c>
      <c r="B20670" t="s">
        <v>29937</v>
      </c>
      <c r="D20670" t="s">
        <v>13</v>
      </c>
      <c r="E20670" t="s">
        <v>14</v>
      </c>
      <c r="F20670" t="s">
        <v>26</v>
      </c>
      <c r="G20670" s="3">
        <v>45215.833310185182</v>
      </c>
      <c r="H20670" s="1">
        <v>105000</v>
      </c>
      <c r="I20670" t="s">
        <v>9319</v>
      </c>
      <c r="J20670" t="s">
        <v>29938</v>
      </c>
    </row>
    <row r="20671" spans="1:10">
      <c r="A20671" t="s">
        <v>18</v>
      </c>
      <c r="B20671" t="s">
        <v>3612</v>
      </c>
      <c r="C20671" t="s">
        <v>26</v>
      </c>
      <c r="D20671" t="s">
        <v>13</v>
      </c>
      <c r="E20671" t="s">
        <v>14</v>
      </c>
      <c r="F20671" t="s">
        <v>26</v>
      </c>
      <c r="G20671" s="3">
        <v>45279.838993055557</v>
      </c>
      <c r="H20671" s="1">
        <v>120000</v>
      </c>
      <c r="I20671" t="s">
        <v>11527</v>
      </c>
      <c r="J20671" t="s">
        <v>29939</v>
      </c>
    </row>
    <row r="20672" spans="1:10">
      <c r="A20672" t="s">
        <v>10</v>
      </c>
      <c r="B20672" t="s">
        <v>29940</v>
      </c>
      <c r="C20672" t="s">
        <v>792</v>
      </c>
      <c r="D20672" t="s">
        <v>13</v>
      </c>
      <c r="E20672" t="s">
        <v>14</v>
      </c>
      <c r="F20672" t="s">
        <v>26</v>
      </c>
      <c r="G20672" s="3">
        <v>45161.836331018516</v>
      </c>
      <c r="H20672" s="1">
        <v>106000</v>
      </c>
      <c r="I20672" t="s">
        <v>2039</v>
      </c>
      <c r="J20672" t="s">
        <v>29941</v>
      </c>
    </row>
    <row r="20673" spans="1:10">
      <c r="A20673" t="s">
        <v>33</v>
      </c>
      <c r="B20673" t="s">
        <v>29942</v>
      </c>
      <c r="C20673" t="s">
        <v>24</v>
      </c>
      <c r="D20673" t="s">
        <v>13</v>
      </c>
      <c r="E20673" t="s">
        <v>25</v>
      </c>
      <c r="F20673" t="s">
        <v>26</v>
      </c>
      <c r="G20673" s="3">
        <v>45051.833356481482</v>
      </c>
      <c r="H20673" s="1">
        <v>100000.5</v>
      </c>
      <c r="I20673" t="s">
        <v>2646</v>
      </c>
      <c r="J20673" t="s">
        <v>29943</v>
      </c>
    </row>
    <row r="20674" spans="1:10">
      <c r="A20674" t="s">
        <v>18</v>
      </c>
      <c r="B20674" t="s">
        <v>188</v>
      </c>
      <c r="C20674" t="s">
        <v>1926</v>
      </c>
      <c r="D20674" t="s">
        <v>13</v>
      </c>
      <c r="E20674" t="s">
        <v>14</v>
      </c>
      <c r="F20674" t="s">
        <v>26</v>
      </c>
      <c r="G20674" s="3">
        <v>45097.838599537034</v>
      </c>
      <c r="H20674" s="1">
        <v>232375</v>
      </c>
      <c r="I20674" t="s">
        <v>6964</v>
      </c>
      <c r="J20674" t="s">
        <v>29944</v>
      </c>
    </row>
    <row r="20675" spans="1:10">
      <c r="A20675" t="s">
        <v>18</v>
      </c>
      <c r="B20675" t="s">
        <v>29945</v>
      </c>
      <c r="C20675" t="s">
        <v>161</v>
      </c>
      <c r="D20675" t="s">
        <v>13</v>
      </c>
      <c r="E20675" t="s">
        <v>14</v>
      </c>
      <c r="F20675" t="s">
        <v>162</v>
      </c>
      <c r="G20675" s="3">
        <v>45121.844664351855</v>
      </c>
      <c r="H20675" s="1">
        <v>147500</v>
      </c>
      <c r="I20675" t="s">
        <v>2475</v>
      </c>
      <c r="J20675" t="s">
        <v>29946</v>
      </c>
    </row>
    <row r="20676" spans="1:10">
      <c r="A20676" t="s">
        <v>10</v>
      </c>
      <c r="B20676" t="s">
        <v>16896</v>
      </c>
      <c r="C20676" t="s">
        <v>753</v>
      </c>
      <c r="D20676" t="s">
        <v>13</v>
      </c>
      <c r="E20676" t="s">
        <v>14</v>
      </c>
      <c r="F20676" t="s">
        <v>20</v>
      </c>
      <c r="G20676" s="3">
        <v>44939.890717592592</v>
      </c>
      <c r="H20676" s="1">
        <v>110000</v>
      </c>
      <c r="I20676" t="s">
        <v>29947</v>
      </c>
      <c r="J20676" t="s">
        <v>29948</v>
      </c>
    </row>
    <row r="20677" spans="1:10">
      <c r="A20677" t="s">
        <v>73</v>
      </c>
      <c r="B20677" t="s">
        <v>73</v>
      </c>
      <c r="C20677" t="s">
        <v>3682</v>
      </c>
      <c r="D20677" t="s">
        <v>13</v>
      </c>
      <c r="E20677" t="s">
        <v>14</v>
      </c>
      <c r="F20677" t="s">
        <v>26</v>
      </c>
      <c r="G20677" s="3">
        <v>45201.853761574072</v>
      </c>
      <c r="H20677" s="1">
        <v>122500</v>
      </c>
      <c r="I20677" t="s">
        <v>8205</v>
      </c>
      <c r="J20677" t="s">
        <v>8206</v>
      </c>
    </row>
    <row r="20678" spans="1:10">
      <c r="A20678" t="s">
        <v>212</v>
      </c>
      <c r="B20678" t="s">
        <v>212</v>
      </c>
      <c r="C20678" t="s">
        <v>1597</v>
      </c>
      <c r="D20678" t="s">
        <v>13</v>
      </c>
      <c r="E20678" t="s">
        <v>14</v>
      </c>
      <c r="F20678" t="s">
        <v>26</v>
      </c>
      <c r="G20678" s="3">
        <v>45203.836006944446</v>
      </c>
      <c r="H20678" s="1">
        <v>175000</v>
      </c>
      <c r="I20678" t="s">
        <v>29949</v>
      </c>
    </row>
    <row r="20679" spans="1:10">
      <c r="A20679" t="s">
        <v>18</v>
      </c>
      <c r="B20679" t="s">
        <v>5715</v>
      </c>
      <c r="C20679" t="s">
        <v>119</v>
      </c>
      <c r="D20679" t="s">
        <v>1075</v>
      </c>
      <c r="E20679" t="s">
        <v>14</v>
      </c>
      <c r="F20679" t="s">
        <v>26</v>
      </c>
      <c r="G20679" s="3">
        <v>45218.854733796295</v>
      </c>
      <c r="H20679" s="1">
        <v>133000</v>
      </c>
      <c r="I20679" t="s">
        <v>420</v>
      </c>
      <c r="J20679" t="s">
        <v>29950</v>
      </c>
    </row>
    <row r="20680" spans="1:10">
      <c r="A20680" t="s">
        <v>135</v>
      </c>
      <c r="B20680" t="s">
        <v>29951</v>
      </c>
      <c r="C20680" t="s">
        <v>1503</v>
      </c>
      <c r="D20680" t="s">
        <v>13</v>
      </c>
      <c r="E20680" t="s">
        <v>14</v>
      </c>
      <c r="F20680" t="s">
        <v>26</v>
      </c>
      <c r="G20680" s="3">
        <v>45083.833564814813</v>
      </c>
      <c r="H20680" s="1">
        <v>125000</v>
      </c>
      <c r="I20680" t="s">
        <v>20422</v>
      </c>
    </row>
    <row r="20681" spans="1:10">
      <c r="A20681" t="s">
        <v>73</v>
      </c>
      <c r="B20681" t="s">
        <v>73</v>
      </c>
      <c r="C20681" t="s">
        <v>13963</v>
      </c>
      <c r="D20681" t="s">
        <v>13</v>
      </c>
      <c r="E20681" t="s">
        <v>14</v>
      </c>
      <c r="F20681" t="s">
        <v>26</v>
      </c>
      <c r="G20681" s="3">
        <v>45201.878483796296</v>
      </c>
      <c r="H20681" s="1">
        <v>122500</v>
      </c>
      <c r="I20681" t="s">
        <v>8205</v>
      </c>
      <c r="J20681" t="s">
        <v>8206</v>
      </c>
    </row>
    <row r="20682" spans="1:10">
      <c r="A20682" t="s">
        <v>10</v>
      </c>
      <c r="B20682" t="s">
        <v>29952</v>
      </c>
      <c r="C20682" t="s">
        <v>26</v>
      </c>
      <c r="D20682" t="s">
        <v>13</v>
      </c>
      <c r="E20682" t="s">
        <v>14</v>
      </c>
      <c r="F20682" t="s">
        <v>26</v>
      </c>
      <c r="G20682" s="3">
        <v>44930.837442129632</v>
      </c>
      <c r="H20682" s="1">
        <v>222500</v>
      </c>
      <c r="I20682" t="s">
        <v>8395</v>
      </c>
    </row>
    <row r="20683" spans="1:10">
      <c r="A20683" t="s">
        <v>106</v>
      </c>
      <c r="B20683" t="s">
        <v>29953</v>
      </c>
      <c r="C20683" t="s">
        <v>1402</v>
      </c>
      <c r="D20683" t="s">
        <v>13</v>
      </c>
      <c r="E20683" t="s">
        <v>14</v>
      </c>
      <c r="F20683" t="s">
        <v>26</v>
      </c>
      <c r="G20683" s="3">
        <v>44980.833831018521</v>
      </c>
      <c r="H20683" s="1">
        <v>112500</v>
      </c>
      <c r="I20683" t="s">
        <v>18252</v>
      </c>
      <c r="J20683" t="s">
        <v>29954</v>
      </c>
    </row>
    <row r="20684" spans="1:10">
      <c r="A20684" t="s">
        <v>10</v>
      </c>
      <c r="B20684" t="s">
        <v>10</v>
      </c>
      <c r="C20684" t="s">
        <v>276</v>
      </c>
      <c r="D20684" t="s">
        <v>13</v>
      </c>
      <c r="E20684" t="s">
        <v>14</v>
      </c>
      <c r="F20684" t="s">
        <v>26</v>
      </c>
      <c r="G20684" s="3">
        <v>45011.835798611108</v>
      </c>
      <c r="H20684" s="1">
        <v>161500</v>
      </c>
      <c r="I20684" t="s">
        <v>13853</v>
      </c>
      <c r="J20684" t="s">
        <v>1693</v>
      </c>
    </row>
    <row r="20685" spans="1:10">
      <c r="A20685" t="s">
        <v>33</v>
      </c>
      <c r="B20685" t="s">
        <v>33</v>
      </c>
      <c r="C20685" t="s">
        <v>5814</v>
      </c>
      <c r="D20685" t="s">
        <v>13</v>
      </c>
      <c r="E20685" t="s">
        <v>14</v>
      </c>
      <c r="F20685" t="s">
        <v>601</v>
      </c>
      <c r="G20685" s="3">
        <v>45127.866064814814</v>
      </c>
      <c r="H20685" s="1">
        <v>57500</v>
      </c>
      <c r="I20685" t="s">
        <v>6741</v>
      </c>
      <c r="J20685" t="s">
        <v>29955</v>
      </c>
    </row>
    <row r="20686" spans="1:10">
      <c r="A20686" t="s">
        <v>18</v>
      </c>
      <c r="B20686" t="s">
        <v>29956</v>
      </c>
      <c r="C20686" t="s">
        <v>853</v>
      </c>
      <c r="D20686" t="s">
        <v>13</v>
      </c>
      <c r="E20686" t="s">
        <v>14</v>
      </c>
      <c r="F20686" t="s">
        <v>26</v>
      </c>
      <c r="G20686" s="3">
        <v>45113.840150462966</v>
      </c>
      <c r="H20686" s="1">
        <v>132000</v>
      </c>
      <c r="I20686" t="s">
        <v>29957</v>
      </c>
      <c r="J20686" t="s">
        <v>29958</v>
      </c>
    </row>
    <row r="20687" spans="1:10">
      <c r="A20687" t="s">
        <v>10</v>
      </c>
      <c r="B20687" t="s">
        <v>10</v>
      </c>
      <c r="C20687" t="s">
        <v>792</v>
      </c>
      <c r="D20687" t="s">
        <v>13</v>
      </c>
      <c r="E20687" t="s">
        <v>14</v>
      </c>
      <c r="F20687" t="s">
        <v>20</v>
      </c>
      <c r="G20687" s="3">
        <v>45112.880752314813</v>
      </c>
      <c r="H20687" s="1">
        <v>90670</v>
      </c>
      <c r="I20687" t="s">
        <v>29959</v>
      </c>
      <c r="J20687" t="s">
        <v>29960</v>
      </c>
    </row>
    <row r="20688" spans="1:10">
      <c r="A20688" t="s">
        <v>77</v>
      </c>
      <c r="B20688" t="s">
        <v>29961</v>
      </c>
      <c r="C20688" t="s">
        <v>589</v>
      </c>
      <c r="D20688" t="s">
        <v>100</v>
      </c>
      <c r="E20688" t="s">
        <v>14</v>
      </c>
      <c r="F20688" t="s">
        <v>26</v>
      </c>
      <c r="G20688" s="3">
        <v>44957.833379629628</v>
      </c>
      <c r="H20688" s="1">
        <v>137500</v>
      </c>
      <c r="I20688" t="s">
        <v>9642</v>
      </c>
      <c r="J20688" t="s">
        <v>18562</v>
      </c>
    </row>
    <row r="20689" spans="1:10">
      <c r="A20689" t="s">
        <v>33</v>
      </c>
      <c r="B20689" t="s">
        <v>29962</v>
      </c>
      <c r="C20689" t="s">
        <v>5039</v>
      </c>
      <c r="D20689" t="s">
        <v>13</v>
      </c>
      <c r="E20689" t="s">
        <v>14</v>
      </c>
      <c r="F20689" t="s">
        <v>26</v>
      </c>
      <c r="G20689" s="3">
        <v>44953.834618055553</v>
      </c>
      <c r="H20689" s="1">
        <v>104750</v>
      </c>
      <c r="I20689" t="s">
        <v>29963</v>
      </c>
      <c r="J20689" t="s">
        <v>610</v>
      </c>
    </row>
    <row r="20690" spans="1:10">
      <c r="A20690" t="s">
        <v>18</v>
      </c>
      <c r="B20690" t="s">
        <v>18</v>
      </c>
      <c r="C20690" t="s">
        <v>232</v>
      </c>
      <c r="D20690" t="s">
        <v>13</v>
      </c>
      <c r="E20690" t="s">
        <v>14</v>
      </c>
      <c r="F20690" t="s">
        <v>26</v>
      </c>
      <c r="G20690" s="3">
        <v>45216.841539351852</v>
      </c>
      <c r="H20690" s="1">
        <v>117500</v>
      </c>
      <c r="I20690" t="s">
        <v>11180</v>
      </c>
      <c r="J20690" t="s">
        <v>11181</v>
      </c>
    </row>
    <row r="20691" spans="1:10">
      <c r="A20691" t="s">
        <v>18</v>
      </c>
      <c r="B20691" t="s">
        <v>18</v>
      </c>
      <c r="C20691" t="s">
        <v>108</v>
      </c>
      <c r="D20691" t="s">
        <v>13</v>
      </c>
      <c r="E20691" t="s">
        <v>14</v>
      </c>
      <c r="F20691" t="s">
        <v>26</v>
      </c>
      <c r="G20691" s="3">
        <v>45194.838194444441</v>
      </c>
      <c r="H20691" s="1">
        <v>90000</v>
      </c>
      <c r="I20691" t="s">
        <v>31</v>
      </c>
      <c r="J20691" t="s">
        <v>29964</v>
      </c>
    </row>
    <row r="20692" spans="1:10">
      <c r="A20692" t="s">
        <v>33</v>
      </c>
      <c r="B20692" t="s">
        <v>33</v>
      </c>
      <c r="D20692" t="s">
        <v>13</v>
      </c>
      <c r="E20692" t="s">
        <v>14</v>
      </c>
      <c r="F20692" t="s">
        <v>26</v>
      </c>
      <c r="G20692" s="3">
        <v>45121.83326388889</v>
      </c>
      <c r="H20692" s="1">
        <v>110000</v>
      </c>
      <c r="I20692" t="s">
        <v>5195</v>
      </c>
      <c r="J20692" t="s">
        <v>301</v>
      </c>
    </row>
    <row r="20693" spans="1:10">
      <c r="A20693" t="s">
        <v>10</v>
      </c>
      <c r="B20693" t="s">
        <v>10</v>
      </c>
      <c r="C20693" t="s">
        <v>119</v>
      </c>
      <c r="D20693" t="s">
        <v>13</v>
      </c>
      <c r="E20693" t="s">
        <v>14</v>
      </c>
      <c r="F20693" t="s">
        <v>26</v>
      </c>
      <c r="G20693" s="3">
        <v>45090.835046296299</v>
      </c>
      <c r="H20693" s="1">
        <v>160000</v>
      </c>
      <c r="I20693" t="s">
        <v>2619</v>
      </c>
      <c r="J20693" t="s">
        <v>17047</v>
      </c>
    </row>
    <row r="20694" spans="1:10">
      <c r="A20694" t="s">
        <v>33</v>
      </c>
      <c r="B20694" t="s">
        <v>620</v>
      </c>
      <c r="C20694" t="s">
        <v>29965</v>
      </c>
      <c r="D20694" t="s">
        <v>13</v>
      </c>
      <c r="E20694" t="s">
        <v>14</v>
      </c>
      <c r="F20694" t="s">
        <v>162</v>
      </c>
      <c r="G20694" s="3">
        <v>44986.851643518516</v>
      </c>
      <c r="H20694" s="1">
        <v>53014</v>
      </c>
      <c r="I20694" t="s">
        <v>8905</v>
      </c>
      <c r="J20694" t="s">
        <v>631</v>
      </c>
    </row>
    <row r="20695" spans="1:10">
      <c r="A20695" t="s">
        <v>10</v>
      </c>
      <c r="B20695" t="s">
        <v>3746</v>
      </c>
      <c r="C20695" t="s">
        <v>550</v>
      </c>
      <c r="D20695" t="s">
        <v>13</v>
      </c>
      <c r="E20695" t="s">
        <v>14</v>
      </c>
      <c r="F20695" t="s">
        <v>26</v>
      </c>
      <c r="G20695" s="3">
        <v>45211.83792824074</v>
      </c>
      <c r="H20695" s="1">
        <v>109500</v>
      </c>
      <c r="I20695" t="s">
        <v>729</v>
      </c>
      <c r="J20695" t="s">
        <v>29966</v>
      </c>
    </row>
    <row r="20696" spans="1:10">
      <c r="A20696" t="s">
        <v>10</v>
      </c>
      <c r="B20696" t="s">
        <v>10</v>
      </c>
      <c r="C20696" t="s">
        <v>792</v>
      </c>
      <c r="D20696" t="s">
        <v>13</v>
      </c>
      <c r="E20696" t="s">
        <v>14</v>
      </c>
      <c r="F20696" t="s">
        <v>20</v>
      </c>
      <c r="G20696" s="3">
        <v>45051.867384259262</v>
      </c>
      <c r="H20696" s="1">
        <v>147500</v>
      </c>
      <c r="I20696" t="s">
        <v>88</v>
      </c>
      <c r="J20696" t="s">
        <v>29967</v>
      </c>
    </row>
    <row r="20697" spans="1:10">
      <c r="A20697" t="s">
        <v>33</v>
      </c>
      <c r="B20697" t="s">
        <v>6996</v>
      </c>
      <c r="C20697" t="s">
        <v>1305</v>
      </c>
      <c r="D20697" t="s">
        <v>13</v>
      </c>
      <c r="E20697" t="s">
        <v>14</v>
      </c>
      <c r="F20697" t="s">
        <v>26</v>
      </c>
      <c r="G20697" s="3">
        <v>45146.834965277776</v>
      </c>
      <c r="H20697" s="1">
        <v>70000</v>
      </c>
      <c r="I20697" t="s">
        <v>366</v>
      </c>
    </row>
    <row r="20698" spans="1:10">
      <c r="A20698" t="s">
        <v>212</v>
      </c>
      <c r="B20698" t="s">
        <v>212</v>
      </c>
      <c r="C20698" t="s">
        <v>684</v>
      </c>
      <c r="D20698" t="s">
        <v>13</v>
      </c>
      <c r="E20698" t="s">
        <v>14</v>
      </c>
      <c r="F20698" t="s">
        <v>209</v>
      </c>
      <c r="G20698" s="3">
        <v>45161.848807870374</v>
      </c>
      <c r="H20698" s="1">
        <v>157500</v>
      </c>
      <c r="I20698" t="s">
        <v>272</v>
      </c>
      <c r="J20698" t="s">
        <v>29968</v>
      </c>
    </row>
    <row r="20699" spans="1:10">
      <c r="A20699" t="s">
        <v>18</v>
      </c>
      <c r="B20699" t="s">
        <v>29969</v>
      </c>
      <c r="C20699" t="s">
        <v>325</v>
      </c>
      <c r="D20699" t="s">
        <v>13</v>
      </c>
      <c r="E20699" t="s">
        <v>14</v>
      </c>
      <c r="F20699" t="s">
        <v>20</v>
      </c>
      <c r="G20699" s="3">
        <v>44960.880300925928</v>
      </c>
      <c r="H20699" s="1">
        <v>110551.328125</v>
      </c>
      <c r="I20699" t="s">
        <v>16955</v>
      </c>
      <c r="J20699" t="s">
        <v>29970</v>
      </c>
    </row>
    <row r="20700" spans="1:10">
      <c r="A20700" t="s">
        <v>33</v>
      </c>
      <c r="B20700" t="s">
        <v>29971</v>
      </c>
      <c r="C20700" t="s">
        <v>2070</v>
      </c>
      <c r="D20700" t="s">
        <v>100</v>
      </c>
      <c r="E20700" t="s">
        <v>14</v>
      </c>
      <c r="F20700" t="s">
        <v>26</v>
      </c>
      <c r="G20700" s="3">
        <v>45016.835428240738</v>
      </c>
      <c r="H20700" s="1">
        <v>72500</v>
      </c>
      <c r="I20700" t="s">
        <v>19060</v>
      </c>
      <c r="J20700" t="s">
        <v>18101</v>
      </c>
    </row>
    <row r="20701" spans="1:10">
      <c r="A20701" t="s">
        <v>18</v>
      </c>
      <c r="B20701" t="s">
        <v>19522</v>
      </c>
      <c r="C20701" t="s">
        <v>24</v>
      </c>
      <c r="D20701" t="s">
        <v>100</v>
      </c>
      <c r="E20701" t="s">
        <v>25</v>
      </c>
      <c r="F20701" t="s">
        <v>26</v>
      </c>
      <c r="G20701" s="3">
        <v>45044.875821759262</v>
      </c>
      <c r="H20701" s="1">
        <v>122500</v>
      </c>
      <c r="I20701" t="s">
        <v>186</v>
      </c>
      <c r="J20701" t="s">
        <v>29972</v>
      </c>
    </row>
    <row r="20702" spans="1:10">
      <c r="A20702" t="s">
        <v>73</v>
      </c>
      <c r="B20702" t="s">
        <v>73</v>
      </c>
      <c r="C20702" t="s">
        <v>24</v>
      </c>
      <c r="D20702" t="s">
        <v>13</v>
      </c>
      <c r="E20702" t="s">
        <v>25</v>
      </c>
      <c r="F20702" t="s">
        <v>26</v>
      </c>
      <c r="G20702" s="3">
        <v>45042.843171296299</v>
      </c>
      <c r="H20702" s="1">
        <v>155000</v>
      </c>
      <c r="I20702" t="s">
        <v>29973</v>
      </c>
      <c r="J20702" t="s">
        <v>29974</v>
      </c>
    </row>
    <row r="20703" spans="1:10">
      <c r="A20703" t="s">
        <v>18</v>
      </c>
      <c r="B20703" t="s">
        <v>7443</v>
      </c>
      <c r="C20703" t="s">
        <v>391</v>
      </c>
      <c r="D20703" t="s">
        <v>13</v>
      </c>
      <c r="E20703" t="s">
        <v>14</v>
      </c>
      <c r="F20703" t="s">
        <v>20</v>
      </c>
      <c r="G20703" s="3">
        <v>45247.878217592595</v>
      </c>
      <c r="H20703" s="1">
        <v>110000</v>
      </c>
      <c r="I20703" t="s">
        <v>29975</v>
      </c>
      <c r="J20703" t="s">
        <v>3342</v>
      </c>
    </row>
    <row r="20704" spans="1:10">
      <c r="A20704" t="s">
        <v>10</v>
      </c>
      <c r="B20704" t="s">
        <v>17201</v>
      </c>
      <c r="C20704" t="s">
        <v>259</v>
      </c>
      <c r="D20704" t="s">
        <v>13</v>
      </c>
      <c r="E20704" t="s">
        <v>14</v>
      </c>
      <c r="F20704" t="s">
        <v>26</v>
      </c>
      <c r="G20704" s="3">
        <v>44955.835717592592</v>
      </c>
      <c r="H20704" s="1">
        <v>143500</v>
      </c>
      <c r="I20704" t="s">
        <v>1129</v>
      </c>
      <c r="J20704" t="s">
        <v>301</v>
      </c>
    </row>
    <row r="20705" spans="1:10">
      <c r="A20705" t="s">
        <v>10</v>
      </c>
      <c r="B20705" t="s">
        <v>29976</v>
      </c>
      <c r="C20705" t="s">
        <v>24</v>
      </c>
      <c r="D20705" t="s">
        <v>13</v>
      </c>
      <c r="E20705" t="s">
        <v>25</v>
      </c>
      <c r="F20705" t="s">
        <v>20</v>
      </c>
      <c r="G20705" s="3">
        <v>45163.861851851849</v>
      </c>
      <c r="H20705" s="1">
        <v>135000</v>
      </c>
      <c r="I20705" t="s">
        <v>335</v>
      </c>
      <c r="J20705" t="s">
        <v>18392</v>
      </c>
    </row>
    <row r="20706" spans="1:10">
      <c r="A20706" t="s">
        <v>33</v>
      </c>
      <c r="B20706" t="s">
        <v>33</v>
      </c>
      <c r="C20706" t="s">
        <v>157</v>
      </c>
      <c r="D20706" t="s">
        <v>13</v>
      </c>
      <c r="E20706" t="s">
        <v>14</v>
      </c>
      <c r="F20706" t="s">
        <v>26</v>
      </c>
      <c r="G20706" s="3">
        <v>45021.834409722222</v>
      </c>
      <c r="H20706" s="1">
        <v>50000</v>
      </c>
      <c r="I20706" t="s">
        <v>29977</v>
      </c>
    </row>
    <row r="20707" spans="1:10">
      <c r="A20707" t="s">
        <v>10</v>
      </c>
      <c r="B20707" t="s">
        <v>2474</v>
      </c>
      <c r="C20707" t="s">
        <v>24</v>
      </c>
      <c r="D20707" t="s">
        <v>13</v>
      </c>
      <c r="E20707" t="s">
        <v>25</v>
      </c>
      <c r="F20707" t="s">
        <v>20</v>
      </c>
      <c r="G20707" s="3">
        <v>44946.905104166668</v>
      </c>
      <c r="H20707" s="1">
        <v>140000</v>
      </c>
      <c r="I20707" t="s">
        <v>8130</v>
      </c>
      <c r="J20707" t="s">
        <v>19069</v>
      </c>
    </row>
    <row r="20708" spans="1:10">
      <c r="A20708" t="s">
        <v>18</v>
      </c>
      <c r="B20708" t="s">
        <v>18</v>
      </c>
      <c r="C20708" t="s">
        <v>1908</v>
      </c>
      <c r="D20708" t="s">
        <v>13</v>
      </c>
      <c r="E20708" t="s">
        <v>14</v>
      </c>
      <c r="F20708" t="s">
        <v>26</v>
      </c>
      <c r="G20708" s="3">
        <v>45092.85015046296</v>
      </c>
      <c r="H20708" s="1">
        <v>100000</v>
      </c>
      <c r="I20708" t="s">
        <v>29978</v>
      </c>
      <c r="J20708" t="s">
        <v>29979</v>
      </c>
    </row>
    <row r="20709" spans="1:10">
      <c r="A20709" t="s">
        <v>18</v>
      </c>
      <c r="B20709" t="s">
        <v>328</v>
      </c>
      <c r="D20709" t="s">
        <v>13</v>
      </c>
      <c r="E20709" t="s">
        <v>14</v>
      </c>
      <c r="F20709" t="s">
        <v>26</v>
      </c>
      <c r="G20709" s="3">
        <v>44952.839062500003</v>
      </c>
      <c r="H20709" s="1">
        <v>155000</v>
      </c>
      <c r="I20709" t="s">
        <v>516</v>
      </c>
      <c r="J20709" t="s">
        <v>29980</v>
      </c>
    </row>
    <row r="20710" spans="1:10">
      <c r="A20710" t="s">
        <v>33</v>
      </c>
      <c r="B20710" t="s">
        <v>29981</v>
      </c>
      <c r="C20710" t="s">
        <v>136</v>
      </c>
      <c r="D20710" t="s">
        <v>13</v>
      </c>
      <c r="E20710" t="s">
        <v>14</v>
      </c>
      <c r="F20710" t="s">
        <v>26</v>
      </c>
      <c r="G20710" s="3">
        <v>45098.834016203706</v>
      </c>
      <c r="H20710" s="1">
        <v>56000</v>
      </c>
      <c r="I20710" t="s">
        <v>2060</v>
      </c>
      <c r="J20710" t="s">
        <v>230</v>
      </c>
    </row>
    <row r="20711" spans="1:10">
      <c r="A20711" t="s">
        <v>212</v>
      </c>
      <c r="B20711" t="s">
        <v>212</v>
      </c>
      <c r="C20711" t="s">
        <v>24</v>
      </c>
      <c r="D20711" t="s">
        <v>13</v>
      </c>
      <c r="E20711" t="s">
        <v>25</v>
      </c>
      <c r="F20711" t="s">
        <v>26</v>
      </c>
      <c r="G20711" s="3">
        <v>45132.835636574076</v>
      </c>
      <c r="H20711" s="1">
        <v>115000</v>
      </c>
      <c r="I20711" t="s">
        <v>1723</v>
      </c>
      <c r="J20711" t="s">
        <v>919</v>
      </c>
    </row>
    <row r="20712" spans="1:10">
      <c r="A20712" t="s">
        <v>33</v>
      </c>
      <c r="B20712" t="s">
        <v>16244</v>
      </c>
      <c r="C20712" t="s">
        <v>7284</v>
      </c>
      <c r="D20712" t="s">
        <v>13</v>
      </c>
      <c r="E20712" t="s">
        <v>14</v>
      </c>
      <c r="F20712" t="s">
        <v>26</v>
      </c>
      <c r="G20712" s="3">
        <v>45110.834432870368</v>
      </c>
      <c r="H20712" s="1">
        <v>72500</v>
      </c>
      <c r="I20712" t="s">
        <v>29982</v>
      </c>
      <c r="J20712" t="s">
        <v>2521</v>
      </c>
    </row>
    <row r="20713" spans="1:10">
      <c r="A20713" t="s">
        <v>18</v>
      </c>
      <c r="B20713" t="s">
        <v>29983</v>
      </c>
      <c r="C20713" t="s">
        <v>1305</v>
      </c>
      <c r="D20713" t="s">
        <v>13</v>
      </c>
      <c r="E20713" t="s">
        <v>14</v>
      </c>
      <c r="F20713" t="s">
        <v>20</v>
      </c>
      <c r="G20713" s="3">
        <v>45036.849629629629</v>
      </c>
      <c r="H20713" s="1">
        <v>63000</v>
      </c>
      <c r="I20713" t="s">
        <v>4719</v>
      </c>
      <c r="J20713" t="s">
        <v>344</v>
      </c>
    </row>
    <row r="20714" spans="1:10">
      <c r="A20714" t="s">
        <v>212</v>
      </c>
      <c r="B20714" t="s">
        <v>212</v>
      </c>
      <c r="C20714" t="s">
        <v>24</v>
      </c>
      <c r="D20714" t="s">
        <v>13</v>
      </c>
      <c r="E20714" t="s">
        <v>25</v>
      </c>
      <c r="F20714" t="s">
        <v>20</v>
      </c>
      <c r="G20714" s="3">
        <v>45127.875034722223</v>
      </c>
      <c r="H20714" s="1">
        <v>175000</v>
      </c>
      <c r="I20714" t="s">
        <v>8930</v>
      </c>
      <c r="J20714" t="s">
        <v>29984</v>
      </c>
    </row>
    <row r="20715" spans="1:10">
      <c r="A20715" t="s">
        <v>18</v>
      </c>
      <c r="B20715" t="s">
        <v>2678</v>
      </c>
      <c r="C20715" t="s">
        <v>1503</v>
      </c>
      <c r="D20715" t="s">
        <v>13</v>
      </c>
      <c r="E20715" t="s">
        <v>14</v>
      </c>
      <c r="F20715" t="s">
        <v>26</v>
      </c>
      <c r="G20715" s="3">
        <v>45082.842303240737</v>
      </c>
      <c r="H20715" s="1">
        <v>119550</v>
      </c>
      <c r="I20715" t="s">
        <v>420</v>
      </c>
      <c r="J20715" t="s">
        <v>29985</v>
      </c>
    </row>
    <row r="20716" spans="1:10">
      <c r="A20716" t="s">
        <v>10</v>
      </c>
      <c r="B20716" t="s">
        <v>10</v>
      </c>
      <c r="C20716" t="s">
        <v>9097</v>
      </c>
      <c r="D20716" t="s">
        <v>13</v>
      </c>
      <c r="E20716" t="s">
        <v>14</v>
      </c>
      <c r="F20716" t="s">
        <v>26</v>
      </c>
      <c r="G20716" s="3">
        <v>45011.837268518517</v>
      </c>
      <c r="H20716" s="1">
        <v>161500</v>
      </c>
      <c r="I20716" t="s">
        <v>13853</v>
      </c>
      <c r="J20716" t="s">
        <v>1693</v>
      </c>
    </row>
    <row r="20717" spans="1:10">
      <c r="A20717" t="s">
        <v>10</v>
      </c>
      <c r="B20717" t="s">
        <v>1158</v>
      </c>
      <c r="C20717" t="s">
        <v>24</v>
      </c>
      <c r="D20717" t="s">
        <v>13</v>
      </c>
      <c r="E20717" t="s">
        <v>25</v>
      </c>
      <c r="F20717" t="s">
        <v>20</v>
      </c>
      <c r="G20717" s="3">
        <v>45184.859120370369</v>
      </c>
      <c r="H20717" s="1">
        <v>185000</v>
      </c>
      <c r="I20717" t="s">
        <v>10966</v>
      </c>
      <c r="J20717" t="s">
        <v>1183</v>
      </c>
    </row>
    <row r="20718" spans="1:10">
      <c r="A20718" t="s">
        <v>18</v>
      </c>
      <c r="B20718" t="s">
        <v>18</v>
      </c>
      <c r="C20718" t="s">
        <v>29986</v>
      </c>
      <c r="D20718" t="s">
        <v>13</v>
      </c>
      <c r="E20718" t="s">
        <v>14</v>
      </c>
      <c r="F20718" t="s">
        <v>26</v>
      </c>
      <c r="G20718" s="3">
        <v>44936.849328703705</v>
      </c>
      <c r="H20718" s="1">
        <v>50000</v>
      </c>
      <c r="I20718" t="s">
        <v>366</v>
      </c>
    </row>
    <row r="20719" spans="1:10">
      <c r="A20719" t="s">
        <v>10</v>
      </c>
      <c r="B20719" t="s">
        <v>6366</v>
      </c>
      <c r="C20719" t="s">
        <v>717</v>
      </c>
      <c r="D20719" t="s">
        <v>13</v>
      </c>
      <c r="E20719" t="s">
        <v>14</v>
      </c>
      <c r="F20719" t="s">
        <v>26</v>
      </c>
      <c r="G20719" s="3">
        <v>44966.893553240741</v>
      </c>
      <c r="H20719" s="1">
        <v>88128</v>
      </c>
      <c r="I20719" t="s">
        <v>9563</v>
      </c>
      <c r="J20719" t="s">
        <v>29987</v>
      </c>
    </row>
    <row r="20720" spans="1:10">
      <c r="A20720" t="s">
        <v>10</v>
      </c>
      <c r="B20720" t="s">
        <v>10</v>
      </c>
      <c r="C20720" t="s">
        <v>24</v>
      </c>
      <c r="D20720" t="s">
        <v>13</v>
      </c>
      <c r="E20720" t="s">
        <v>25</v>
      </c>
      <c r="F20720" t="s">
        <v>20</v>
      </c>
      <c r="G20720" s="3">
        <v>45022.872071759259</v>
      </c>
      <c r="H20720" s="1">
        <v>128000</v>
      </c>
      <c r="I20720" t="s">
        <v>29988</v>
      </c>
      <c r="J20720" t="s">
        <v>29989</v>
      </c>
    </row>
    <row r="20721" spans="1:10">
      <c r="A20721" t="s">
        <v>18</v>
      </c>
      <c r="B20721" t="s">
        <v>29990</v>
      </c>
      <c r="C20721" t="s">
        <v>209</v>
      </c>
      <c r="D20721" t="s">
        <v>13</v>
      </c>
      <c r="E20721" t="s">
        <v>14</v>
      </c>
      <c r="F20721" t="s">
        <v>209</v>
      </c>
      <c r="G20721" s="3">
        <v>45162.863263888888</v>
      </c>
      <c r="H20721" s="1">
        <v>45000</v>
      </c>
      <c r="I20721" t="s">
        <v>1064</v>
      </c>
      <c r="J20721" t="s">
        <v>29991</v>
      </c>
    </row>
    <row r="20722" spans="1:10">
      <c r="A20722" t="s">
        <v>18</v>
      </c>
      <c r="B20722" t="s">
        <v>18</v>
      </c>
      <c r="D20722" t="s">
        <v>13</v>
      </c>
      <c r="E20722" t="s">
        <v>14</v>
      </c>
      <c r="F20722" t="s">
        <v>20</v>
      </c>
      <c r="G20722" s="3">
        <v>45244.889189814814</v>
      </c>
      <c r="H20722" s="1">
        <v>150000</v>
      </c>
      <c r="I20722" t="s">
        <v>8005</v>
      </c>
      <c r="J20722" t="s">
        <v>29992</v>
      </c>
    </row>
    <row r="20723" spans="1:10">
      <c r="A20723" t="s">
        <v>33</v>
      </c>
      <c r="B20723" t="s">
        <v>29993</v>
      </c>
      <c r="C20723" t="s">
        <v>536</v>
      </c>
      <c r="D20723" t="s">
        <v>13</v>
      </c>
      <c r="E20723" t="s">
        <v>14</v>
      </c>
      <c r="F20723" t="s">
        <v>26</v>
      </c>
      <c r="G20723" s="3">
        <v>44973.833587962959</v>
      </c>
      <c r="H20723" s="1">
        <v>131971</v>
      </c>
      <c r="I20723" t="s">
        <v>4792</v>
      </c>
    </row>
    <row r="20724" spans="1:10">
      <c r="A20724" t="s">
        <v>73</v>
      </c>
      <c r="B20724" t="s">
        <v>29994</v>
      </c>
      <c r="C20724" t="s">
        <v>1164</v>
      </c>
      <c r="D20724" t="s">
        <v>13</v>
      </c>
      <c r="E20724" t="s">
        <v>14</v>
      </c>
      <c r="F20724" t="s">
        <v>806</v>
      </c>
      <c r="G20724" s="3">
        <v>45274.846064814818</v>
      </c>
      <c r="H20724" s="1">
        <v>54000</v>
      </c>
      <c r="I20724" t="s">
        <v>13034</v>
      </c>
      <c r="J20724" t="s">
        <v>1095</v>
      </c>
    </row>
    <row r="20725" spans="1:10">
      <c r="A20725" t="s">
        <v>33</v>
      </c>
      <c r="B20725" t="s">
        <v>29995</v>
      </c>
      <c r="C20725" t="s">
        <v>1081</v>
      </c>
      <c r="D20725" t="s">
        <v>13</v>
      </c>
      <c r="E20725" t="s">
        <v>14</v>
      </c>
      <c r="F20725" t="s">
        <v>20</v>
      </c>
      <c r="G20725" s="3">
        <v>44931.871203703704</v>
      </c>
      <c r="H20725" s="1">
        <v>57500</v>
      </c>
      <c r="I20725" t="s">
        <v>29996</v>
      </c>
      <c r="J20725" t="s">
        <v>29997</v>
      </c>
    </row>
    <row r="20726" spans="1:10">
      <c r="A20726" t="s">
        <v>212</v>
      </c>
      <c r="B20726" t="s">
        <v>3398</v>
      </c>
      <c r="C20726" t="s">
        <v>2217</v>
      </c>
      <c r="D20726" t="s">
        <v>13</v>
      </c>
      <c r="E20726" t="s">
        <v>14</v>
      </c>
      <c r="F20726" t="s">
        <v>2012</v>
      </c>
      <c r="G20726" s="3">
        <v>45077.84443287037</v>
      </c>
      <c r="H20726" s="1">
        <v>79200</v>
      </c>
      <c r="I20726" t="s">
        <v>974</v>
      </c>
      <c r="J20726" t="s">
        <v>29998</v>
      </c>
    </row>
    <row r="20727" spans="1:10">
      <c r="A20727" t="s">
        <v>18</v>
      </c>
      <c r="B20727" t="s">
        <v>29999</v>
      </c>
      <c r="C20727" t="s">
        <v>2937</v>
      </c>
      <c r="D20727" t="s">
        <v>13</v>
      </c>
      <c r="E20727" t="s">
        <v>14</v>
      </c>
      <c r="F20727" t="s">
        <v>209</v>
      </c>
      <c r="G20727" s="3">
        <v>44951.871736111112</v>
      </c>
      <c r="H20727" s="1">
        <v>98283</v>
      </c>
      <c r="I20727" t="s">
        <v>8566</v>
      </c>
      <c r="J20727" t="s">
        <v>30000</v>
      </c>
    </row>
    <row r="20728" spans="1:10">
      <c r="A20728" t="s">
        <v>10</v>
      </c>
      <c r="B20728" t="s">
        <v>30001</v>
      </c>
      <c r="C20728" t="s">
        <v>10055</v>
      </c>
      <c r="D20728" t="s">
        <v>13</v>
      </c>
      <c r="E20728" t="s">
        <v>14</v>
      </c>
      <c r="F20728" t="s">
        <v>26</v>
      </c>
      <c r="G20728" s="3">
        <v>45114.836539351854</v>
      </c>
      <c r="H20728" s="1">
        <v>119500</v>
      </c>
      <c r="I20728" t="s">
        <v>420</v>
      </c>
      <c r="J20728" t="s">
        <v>6701</v>
      </c>
    </row>
    <row r="20729" spans="1:10">
      <c r="A20729" t="s">
        <v>33</v>
      </c>
      <c r="B20729" t="s">
        <v>30002</v>
      </c>
      <c r="C20729" t="s">
        <v>119</v>
      </c>
      <c r="D20729" t="s">
        <v>13</v>
      </c>
      <c r="E20729" t="s">
        <v>14</v>
      </c>
      <c r="F20729" t="s">
        <v>26</v>
      </c>
      <c r="G20729" s="3">
        <v>45215.833483796298</v>
      </c>
      <c r="H20729" s="1">
        <v>100363.625</v>
      </c>
      <c r="I20729" t="s">
        <v>22452</v>
      </c>
      <c r="J20729" t="s">
        <v>6985</v>
      </c>
    </row>
    <row r="20730" spans="1:10">
      <c r="A20730" t="s">
        <v>212</v>
      </c>
      <c r="B20730" t="s">
        <v>30003</v>
      </c>
      <c r="C20730" t="s">
        <v>1094</v>
      </c>
      <c r="D20730" t="s">
        <v>13</v>
      </c>
      <c r="E20730" t="s">
        <v>14</v>
      </c>
      <c r="F20730" t="s">
        <v>205</v>
      </c>
      <c r="G20730" s="3">
        <v>45112.84884259259</v>
      </c>
      <c r="H20730" s="1">
        <v>89100</v>
      </c>
      <c r="I20730" t="s">
        <v>12216</v>
      </c>
      <c r="J20730" t="s">
        <v>30004</v>
      </c>
    </row>
    <row r="20731" spans="1:10">
      <c r="A20731" t="s">
        <v>10</v>
      </c>
      <c r="B20731" t="s">
        <v>10</v>
      </c>
      <c r="C20731" t="s">
        <v>25229</v>
      </c>
      <c r="D20731" t="s">
        <v>13</v>
      </c>
      <c r="E20731" t="s">
        <v>14</v>
      </c>
      <c r="F20731" t="s">
        <v>26</v>
      </c>
      <c r="G20731" s="3">
        <v>45058.837384259263</v>
      </c>
      <c r="H20731" s="1">
        <v>99900</v>
      </c>
      <c r="I20731" t="s">
        <v>14305</v>
      </c>
      <c r="J20731" t="s">
        <v>30005</v>
      </c>
    </row>
    <row r="20732" spans="1:10">
      <c r="A20732" t="s">
        <v>33</v>
      </c>
      <c r="B20732" t="s">
        <v>30006</v>
      </c>
      <c r="C20732" t="s">
        <v>18547</v>
      </c>
      <c r="D20732" t="s">
        <v>13</v>
      </c>
      <c r="E20732" t="s">
        <v>14</v>
      </c>
      <c r="F20732" t="s">
        <v>26</v>
      </c>
      <c r="G20732" s="3">
        <v>45236.834421296298</v>
      </c>
      <c r="H20732" s="1">
        <v>50000</v>
      </c>
      <c r="I20732" t="s">
        <v>1205</v>
      </c>
    </row>
    <row r="20733" spans="1:10">
      <c r="A20733" t="s">
        <v>33</v>
      </c>
      <c r="B20733" t="s">
        <v>30007</v>
      </c>
      <c r="C20733" t="s">
        <v>10952</v>
      </c>
      <c r="D20733" t="s">
        <v>13</v>
      </c>
      <c r="E20733" t="s">
        <v>14</v>
      </c>
      <c r="F20733" t="s">
        <v>26</v>
      </c>
      <c r="G20733" s="3">
        <v>45152.83421296296</v>
      </c>
      <c r="H20733" s="1">
        <v>97500</v>
      </c>
      <c r="I20733" t="s">
        <v>30008</v>
      </c>
      <c r="J20733" t="s">
        <v>5546</v>
      </c>
    </row>
    <row r="20734" spans="1:10">
      <c r="A20734" t="s">
        <v>77</v>
      </c>
      <c r="B20734" t="s">
        <v>567</v>
      </c>
      <c r="C20734" t="s">
        <v>201</v>
      </c>
      <c r="D20734" t="s">
        <v>13</v>
      </c>
      <c r="E20734" t="s">
        <v>14</v>
      </c>
      <c r="F20734" t="s">
        <v>26</v>
      </c>
      <c r="G20734" s="3">
        <v>44945.896666666667</v>
      </c>
      <c r="H20734" s="1">
        <v>77500</v>
      </c>
      <c r="I20734" t="s">
        <v>257</v>
      </c>
      <c r="J20734" t="s">
        <v>30009</v>
      </c>
    </row>
    <row r="20735" spans="1:10">
      <c r="A20735" t="s">
        <v>10</v>
      </c>
      <c r="B20735" t="s">
        <v>30010</v>
      </c>
      <c r="C20735" t="s">
        <v>24</v>
      </c>
      <c r="D20735" t="s">
        <v>13</v>
      </c>
      <c r="E20735" t="s">
        <v>25</v>
      </c>
      <c r="F20735" t="s">
        <v>26</v>
      </c>
      <c r="G20735" s="3">
        <v>44970.837175925924</v>
      </c>
      <c r="H20735" s="1">
        <v>140000</v>
      </c>
      <c r="I20735" t="s">
        <v>8544</v>
      </c>
      <c r="J20735" t="s">
        <v>97</v>
      </c>
    </row>
    <row r="20736" spans="1:10">
      <c r="A20736" t="s">
        <v>33</v>
      </c>
      <c r="B20736" t="s">
        <v>33</v>
      </c>
      <c r="C20736" t="s">
        <v>2114</v>
      </c>
      <c r="D20736" t="s">
        <v>13</v>
      </c>
      <c r="E20736" t="s">
        <v>14</v>
      </c>
      <c r="F20736" t="s">
        <v>26</v>
      </c>
      <c r="G20736" s="3">
        <v>45071.834398148145</v>
      </c>
      <c r="H20736" s="1">
        <v>69500</v>
      </c>
      <c r="I20736" t="s">
        <v>16851</v>
      </c>
      <c r="J20736" t="s">
        <v>30011</v>
      </c>
    </row>
    <row r="20737" spans="1:10">
      <c r="A20737" t="s">
        <v>212</v>
      </c>
      <c r="B20737" t="s">
        <v>21195</v>
      </c>
      <c r="C20737" t="s">
        <v>1884</v>
      </c>
      <c r="D20737" t="s">
        <v>13</v>
      </c>
      <c r="E20737" t="s">
        <v>14</v>
      </c>
      <c r="F20737" t="s">
        <v>221</v>
      </c>
      <c r="G20737" s="3">
        <v>45035.852210648147</v>
      </c>
      <c r="H20737" s="1">
        <v>157500</v>
      </c>
      <c r="I20737" t="s">
        <v>8455</v>
      </c>
      <c r="J20737" t="s">
        <v>4061</v>
      </c>
    </row>
    <row r="20738" spans="1:10">
      <c r="A20738" t="s">
        <v>10</v>
      </c>
      <c r="B20738" t="s">
        <v>10</v>
      </c>
      <c r="C20738" t="s">
        <v>26</v>
      </c>
      <c r="D20738" t="s">
        <v>13</v>
      </c>
      <c r="E20738" t="s">
        <v>14</v>
      </c>
      <c r="F20738" t="s">
        <v>20</v>
      </c>
      <c r="G20738" s="3">
        <v>45196.845451388886</v>
      </c>
      <c r="H20738" s="1">
        <v>123000</v>
      </c>
      <c r="I20738" t="s">
        <v>30012</v>
      </c>
      <c r="J20738" t="s">
        <v>30013</v>
      </c>
    </row>
    <row r="20739" spans="1:10">
      <c r="A20739" t="s">
        <v>10</v>
      </c>
      <c r="B20739" t="s">
        <v>30014</v>
      </c>
      <c r="C20739" t="s">
        <v>119</v>
      </c>
      <c r="D20739" t="s">
        <v>13</v>
      </c>
      <c r="E20739" t="s">
        <v>14</v>
      </c>
      <c r="F20739" t="s">
        <v>26</v>
      </c>
      <c r="G20739" s="3">
        <v>45246.834918981483</v>
      </c>
      <c r="H20739" s="1">
        <v>125853</v>
      </c>
      <c r="I20739" t="s">
        <v>30015</v>
      </c>
      <c r="J20739" t="s">
        <v>30016</v>
      </c>
    </row>
    <row r="20740" spans="1:10">
      <c r="A20740" t="s">
        <v>10</v>
      </c>
      <c r="B20740" t="s">
        <v>30017</v>
      </c>
      <c r="C20740" t="s">
        <v>490</v>
      </c>
      <c r="D20740" t="s">
        <v>13</v>
      </c>
      <c r="E20740" t="s">
        <v>14</v>
      </c>
      <c r="F20740" t="s">
        <v>26</v>
      </c>
      <c r="G20740" s="3">
        <v>44973.836817129632</v>
      </c>
      <c r="H20740" s="1">
        <v>69570</v>
      </c>
      <c r="I20740" t="s">
        <v>30018</v>
      </c>
      <c r="J20740" t="s">
        <v>15520</v>
      </c>
    </row>
    <row r="20741" spans="1:10">
      <c r="A20741" t="s">
        <v>33</v>
      </c>
      <c r="B20741" t="s">
        <v>30019</v>
      </c>
      <c r="C20741" t="s">
        <v>1175</v>
      </c>
      <c r="D20741" t="s">
        <v>13</v>
      </c>
      <c r="E20741" t="s">
        <v>14</v>
      </c>
      <c r="F20741" t="s">
        <v>26</v>
      </c>
      <c r="G20741" s="3">
        <v>45181.833715277775</v>
      </c>
      <c r="H20741" s="1">
        <v>80828.5</v>
      </c>
      <c r="I20741" t="s">
        <v>9715</v>
      </c>
    </row>
    <row r="20742" spans="1:10">
      <c r="A20742" t="s">
        <v>33</v>
      </c>
      <c r="B20742" t="s">
        <v>30020</v>
      </c>
      <c r="C20742" t="s">
        <v>136</v>
      </c>
      <c r="D20742" t="s">
        <v>13</v>
      </c>
      <c r="E20742" t="s">
        <v>14</v>
      </c>
      <c r="F20742" t="s">
        <v>26</v>
      </c>
      <c r="G20742" s="3">
        <v>45110.833877314813</v>
      </c>
      <c r="H20742" s="1">
        <v>85000</v>
      </c>
      <c r="I20742" t="s">
        <v>1909</v>
      </c>
      <c r="J20742" t="s">
        <v>17107</v>
      </c>
    </row>
    <row r="20743" spans="1:10">
      <c r="A20743" t="s">
        <v>10</v>
      </c>
      <c r="B20743" t="s">
        <v>30021</v>
      </c>
      <c r="C20743" t="s">
        <v>6269</v>
      </c>
      <c r="D20743" t="s">
        <v>13</v>
      </c>
      <c r="E20743" t="s">
        <v>14</v>
      </c>
      <c r="F20743" t="s">
        <v>26</v>
      </c>
      <c r="G20743" s="3">
        <v>45106.836053240739</v>
      </c>
      <c r="H20743" s="1">
        <v>90000</v>
      </c>
      <c r="I20743" t="s">
        <v>6270</v>
      </c>
      <c r="J20743" t="s">
        <v>30022</v>
      </c>
    </row>
    <row r="20744" spans="1:10">
      <c r="A20744" t="s">
        <v>10</v>
      </c>
      <c r="B20744" t="s">
        <v>30023</v>
      </c>
      <c r="C20744" t="s">
        <v>26</v>
      </c>
      <c r="D20744" t="s">
        <v>13</v>
      </c>
      <c r="E20744" t="s">
        <v>14</v>
      </c>
      <c r="F20744" t="s">
        <v>26</v>
      </c>
      <c r="G20744" s="3">
        <v>44958.849976851852</v>
      </c>
      <c r="H20744" s="1">
        <v>150000</v>
      </c>
      <c r="I20744" t="s">
        <v>9308</v>
      </c>
      <c r="J20744" t="s">
        <v>538</v>
      </c>
    </row>
    <row r="20745" spans="1:10">
      <c r="A20745" t="s">
        <v>212</v>
      </c>
      <c r="B20745" t="s">
        <v>212</v>
      </c>
      <c r="C20745" t="s">
        <v>14922</v>
      </c>
      <c r="D20745" t="s">
        <v>13</v>
      </c>
      <c r="E20745" t="s">
        <v>14</v>
      </c>
      <c r="F20745" t="s">
        <v>26</v>
      </c>
      <c r="G20745" s="3">
        <v>45219.867604166669</v>
      </c>
      <c r="H20745" s="1">
        <v>187500</v>
      </c>
      <c r="I20745" t="s">
        <v>25650</v>
      </c>
      <c r="J20745" t="s">
        <v>26032</v>
      </c>
    </row>
    <row r="20746" spans="1:10">
      <c r="A20746" t="s">
        <v>10</v>
      </c>
      <c r="B20746" t="s">
        <v>30024</v>
      </c>
      <c r="C20746" t="s">
        <v>6395</v>
      </c>
      <c r="D20746" t="s">
        <v>13</v>
      </c>
      <c r="E20746" t="s">
        <v>14</v>
      </c>
      <c r="F20746" t="s">
        <v>20</v>
      </c>
      <c r="G20746" s="3">
        <v>45153.868275462963</v>
      </c>
      <c r="H20746" s="1">
        <v>160000</v>
      </c>
      <c r="I20746" t="s">
        <v>6396</v>
      </c>
      <c r="J20746" t="s">
        <v>30025</v>
      </c>
    </row>
    <row r="20747" spans="1:10">
      <c r="A20747" t="s">
        <v>33</v>
      </c>
      <c r="B20747" t="s">
        <v>2148</v>
      </c>
      <c r="C20747" t="s">
        <v>24</v>
      </c>
      <c r="D20747" t="s">
        <v>13</v>
      </c>
      <c r="E20747" t="s">
        <v>25</v>
      </c>
      <c r="F20747" t="s">
        <v>26</v>
      </c>
      <c r="G20747" s="3">
        <v>45209.86037037037</v>
      </c>
      <c r="H20747" s="1">
        <v>47500</v>
      </c>
      <c r="I20747" t="s">
        <v>9561</v>
      </c>
      <c r="J20747" t="s">
        <v>1643</v>
      </c>
    </row>
    <row r="20748" spans="1:10">
      <c r="A20748" t="s">
        <v>33</v>
      </c>
      <c r="B20748" t="s">
        <v>33</v>
      </c>
      <c r="C20748" t="s">
        <v>662</v>
      </c>
      <c r="D20748" t="s">
        <v>13</v>
      </c>
      <c r="E20748" t="s">
        <v>14</v>
      </c>
      <c r="F20748" t="s">
        <v>26</v>
      </c>
      <c r="G20748" s="3">
        <v>45104.834108796298</v>
      </c>
      <c r="H20748" s="1">
        <v>74050</v>
      </c>
      <c r="I20748" t="s">
        <v>45</v>
      </c>
      <c r="J20748" t="s">
        <v>582</v>
      </c>
    </row>
    <row r="20749" spans="1:10">
      <c r="A20749" t="s">
        <v>18</v>
      </c>
      <c r="B20749" t="s">
        <v>30026</v>
      </c>
      <c r="C20749" t="s">
        <v>1884</v>
      </c>
      <c r="D20749" t="s">
        <v>13</v>
      </c>
      <c r="E20749" t="s">
        <v>14</v>
      </c>
      <c r="F20749" t="s">
        <v>221</v>
      </c>
      <c r="G20749" s="3">
        <v>45097.872743055559</v>
      </c>
      <c r="H20749" s="1">
        <v>147500</v>
      </c>
      <c r="I20749" t="s">
        <v>1393</v>
      </c>
      <c r="J20749" t="s">
        <v>25391</v>
      </c>
    </row>
    <row r="20750" spans="1:10">
      <c r="A20750" t="s">
        <v>212</v>
      </c>
      <c r="B20750" t="s">
        <v>30027</v>
      </c>
      <c r="C20750" t="s">
        <v>26</v>
      </c>
      <c r="D20750" t="s">
        <v>13</v>
      </c>
      <c r="E20750" t="s">
        <v>14</v>
      </c>
      <c r="F20750" t="s">
        <v>26</v>
      </c>
      <c r="G20750" s="3">
        <v>44966.837210648147</v>
      </c>
      <c r="H20750" s="1">
        <v>117500</v>
      </c>
      <c r="I20750" t="s">
        <v>30028</v>
      </c>
      <c r="J20750" t="s">
        <v>3673</v>
      </c>
    </row>
    <row r="20751" spans="1:10">
      <c r="A20751" t="s">
        <v>18</v>
      </c>
      <c r="B20751" t="s">
        <v>18</v>
      </c>
      <c r="C20751" t="s">
        <v>232</v>
      </c>
      <c r="D20751" t="s">
        <v>13</v>
      </c>
      <c r="E20751" t="s">
        <v>14</v>
      </c>
      <c r="F20751" t="s">
        <v>26</v>
      </c>
      <c r="G20751" s="3">
        <v>45062.862881944442</v>
      </c>
      <c r="H20751" s="1">
        <v>120000</v>
      </c>
      <c r="I20751" t="s">
        <v>516</v>
      </c>
      <c r="J20751" t="s">
        <v>517</v>
      </c>
    </row>
    <row r="20752" spans="1:10">
      <c r="A20752" t="s">
        <v>18</v>
      </c>
      <c r="B20752" t="s">
        <v>30029</v>
      </c>
      <c r="C20752" t="s">
        <v>1117</v>
      </c>
      <c r="D20752" t="s">
        <v>13</v>
      </c>
      <c r="E20752" t="s">
        <v>14</v>
      </c>
      <c r="F20752" t="s">
        <v>26</v>
      </c>
      <c r="G20752" s="3">
        <v>45183.839687500003</v>
      </c>
      <c r="H20752" s="1">
        <v>120000</v>
      </c>
      <c r="I20752" t="s">
        <v>30030</v>
      </c>
      <c r="J20752" t="s">
        <v>30031</v>
      </c>
    </row>
    <row r="20753" spans="1:10">
      <c r="A20753" t="s">
        <v>33</v>
      </c>
      <c r="B20753" t="s">
        <v>4333</v>
      </c>
      <c r="C20753" t="s">
        <v>136</v>
      </c>
      <c r="D20753" t="s">
        <v>4334</v>
      </c>
      <c r="E20753" t="s">
        <v>14</v>
      </c>
      <c r="F20753" t="s">
        <v>26</v>
      </c>
      <c r="G20753" s="3">
        <v>45264.833831018521</v>
      </c>
      <c r="H20753" s="1">
        <v>86500</v>
      </c>
      <c r="I20753" t="s">
        <v>4335</v>
      </c>
    </row>
    <row r="20754" spans="1:10">
      <c r="A20754" t="s">
        <v>135</v>
      </c>
      <c r="B20754" t="s">
        <v>26885</v>
      </c>
      <c r="C20754" t="s">
        <v>1926</v>
      </c>
      <c r="D20754" t="s">
        <v>13</v>
      </c>
      <c r="E20754" t="s">
        <v>14</v>
      </c>
      <c r="F20754" t="s">
        <v>26</v>
      </c>
      <c r="G20754" s="3">
        <v>45054.834618055553</v>
      </c>
      <c r="H20754" s="1">
        <v>140000</v>
      </c>
      <c r="I20754" t="s">
        <v>6964</v>
      </c>
      <c r="J20754" t="s">
        <v>26887</v>
      </c>
    </row>
    <row r="20755" spans="1:10">
      <c r="A20755" t="s">
        <v>18</v>
      </c>
      <c r="B20755" t="s">
        <v>114</v>
      </c>
      <c r="C20755" t="s">
        <v>24</v>
      </c>
      <c r="D20755" t="s">
        <v>13</v>
      </c>
      <c r="E20755" t="s">
        <v>25</v>
      </c>
      <c r="F20755" t="s">
        <v>26</v>
      </c>
      <c r="G20755" s="3">
        <v>45040.840810185182</v>
      </c>
      <c r="H20755" s="1">
        <v>150000</v>
      </c>
      <c r="I20755" t="s">
        <v>186</v>
      </c>
      <c r="J20755" t="s">
        <v>30032</v>
      </c>
    </row>
    <row r="20756" spans="1:10">
      <c r="A20756" t="s">
        <v>33</v>
      </c>
      <c r="B20756" t="s">
        <v>19108</v>
      </c>
      <c r="C20756" t="s">
        <v>232</v>
      </c>
      <c r="D20756" t="s">
        <v>13</v>
      </c>
      <c r="E20756" t="s">
        <v>14</v>
      </c>
      <c r="F20756" t="s">
        <v>26</v>
      </c>
      <c r="G20756" s="3">
        <v>45172.833368055559</v>
      </c>
      <c r="H20756" s="1">
        <v>69591</v>
      </c>
      <c r="I20756" t="s">
        <v>30033</v>
      </c>
    </row>
    <row r="20757" spans="1:10">
      <c r="A20757" t="s">
        <v>18</v>
      </c>
      <c r="B20757" t="s">
        <v>30034</v>
      </c>
      <c r="C20757" t="s">
        <v>201</v>
      </c>
      <c r="D20757" t="s">
        <v>13</v>
      </c>
      <c r="E20757" t="s">
        <v>14</v>
      </c>
      <c r="F20757" t="s">
        <v>26</v>
      </c>
      <c r="G20757" s="3">
        <v>45240.851168981484</v>
      </c>
      <c r="H20757" s="1">
        <v>115000</v>
      </c>
      <c r="I20757" t="s">
        <v>6753</v>
      </c>
      <c r="J20757" t="s">
        <v>30035</v>
      </c>
    </row>
    <row r="20758" spans="1:10">
      <c r="A20758" t="s">
        <v>18</v>
      </c>
      <c r="B20758" t="s">
        <v>809</v>
      </c>
      <c r="C20758" t="s">
        <v>24</v>
      </c>
      <c r="D20758" t="s">
        <v>13</v>
      </c>
      <c r="E20758" t="s">
        <v>25</v>
      </c>
      <c r="F20758" t="s">
        <v>20</v>
      </c>
      <c r="G20758" s="3">
        <v>44935.858287037037</v>
      </c>
      <c r="H20758" s="1">
        <v>205000</v>
      </c>
      <c r="I20758" t="s">
        <v>233</v>
      </c>
      <c r="J20758" t="s">
        <v>30036</v>
      </c>
    </row>
    <row r="20759" spans="1:10">
      <c r="A20759" t="s">
        <v>73</v>
      </c>
      <c r="B20759" t="s">
        <v>73</v>
      </c>
      <c r="C20759" t="s">
        <v>24</v>
      </c>
      <c r="D20759" t="s">
        <v>13</v>
      </c>
      <c r="E20759" t="s">
        <v>25</v>
      </c>
      <c r="F20759" t="s">
        <v>26</v>
      </c>
      <c r="G20759" s="3">
        <v>45132.83934027778</v>
      </c>
      <c r="H20759" s="1">
        <v>207500</v>
      </c>
      <c r="I20759" t="s">
        <v>8395</v>
      </c>
      <c r="J20759" t="s">
        <v>30037</v>
      </c>
    </row>
    <row r="20760" spans="1:10">
      <c r="A20760" t="s">
        <v>10</v>
      </c>
      <c r="B20760" t="s">
        <v>10</v>
      </c>
      <c r="C20760" t="s">
        <v>19</v>
      </c>
      <c r="D20760" t="s">
        <v>13</v>
      </c>
      <c r="E20760" t="s">
        <v>14</v>
      </c>
      <c r="F20760" t="s">
        <v>26</v>
      </c>
      <c r="G20760" s="3">
        <v>45166.835625</v>
      </c>
      <c r="H20760" s="1">
        <v>157934</v>
      </c>
      <c r="I20760" t="s">
        <v>10324</v>
      </c>
      <c r="J20760" t="s">
        <v>30038</v>
      </c>
    </row>
    <row r="20761" spans="1:10">
      <c r="A20761" t="s">
        <v>212</v>
      </c>
      <c r="B20761" t="s">
        <v>30039</v>
      </c>
      <c r="C20761" t="s">
        <v>11354</v>
      </c>
      <c r="D20761" t="s">
        <v>13</v>
      </c>
      <c r="E20761" t="s">
        <v>14</v>
      </c>
      <c r="F20761" t="s">
        <v>26</v>
      </c>
      <c r="G20761" s="3">
        <v>45149.836331018516</v>
      </c>
      <c r="H20761" s="1">
        <v>222000</v>
      </c>
      <c r="I20761" t="s">
        <v>1751</v>
      </c>
    </row>
    <row r="20762" spans="1:10">
      <c r="A20762" t="s">
        <v>18</v>
      </c>
      <c r="B20762" t="s">
        <v>18</v>
      </c>
      <c r="C20762" t="s">
        <v>5751</v>
      </c>
      <c r="D20762" t="s">
        <v>13</v>
      </c>
      <c r="E20762" t="s">
        <v>14</v>
      </c>
      <c r="F20762" t="s">
        <v>26</v>
      </c>
      <c r="G20762" s="3">
        <v>45160.840057870373</v>
      </c>
      <c r="H20762" s="1">
        <v>119550</v>
      </c>
      <c r="I20762" t="s">
        <v>420</v>
      </c>
      <c r="J20762" t="s">
        <v>26961</v>
      </c>
    </row>
    <row r="20763" spans="1:10">
      <c r="A20763" t="s">
        <v>33</v>
      </c>
      <c r="B20763" t="s">
        <v>2652</v>
      </c>
      <c r="C20763" t="s">
        <v>1109</v>
      </c>
      <c r="D20763" t="s">
        <v>13</v>
      </c>
      <c r="E20763" t="s">
        <v>14</v>
      </c>
      <c r="F20763" t="s">
        <v>1110</v>
      </c>
      <c r="G20763" s="3">
        <v>44942.880115740743</v>
      </c>
      <c r="H20763" s="1">
        <v>163782</v>
      </c>
      <c r="I20763" t="s">
        <v>5320</v>
      </c>
      <c r="J20763" t="s">
        <v>286</v>
      </c>
    </row>
    <row r="20764" spans="1:10">
      <c r="A20764" t="s">
        <v>106</v>
      </c>
      <c r="B20764" t="s">
        <v>15459</v>
      </c>
      <c r="C20764" t="s">
        <v>15460</v>
      </c>
      <c r="D20764" t="s">
        <v>13</v>
      </c>
      <c r="E20764" t="s">
        <v>14</v>
      </c>
      <c r="F20764" t="s">
        <v>26</v>
      </c>
      <c r="G20764" s="3">
        <v>45233.837199074071</v>
      </c>
      <c r="H20764" s="1">
        <v>140000</v>
      </c>
      <c r="I20764" t="s">
        <v>30040</v>
      </c>
      <c r="J20764" t="s">
        <v>15462</v>
      </c>
    </row>
    <row r="20765" spans="1:10">
      <c r="A20765" t="s">
        <v>10</v>
      </c>
      <c r="B20765" t="s">
        <v>10</v>
      </c>
      <c r="C20765" t="s">
        <v>2706</v>
      </c>
      <c r="D20765" t="s">
        <v>13</v>
      </c>
      <c r="E20765" t="s">
        <v>14</v>
      </c>
      <c r="F20765" t="s">
        <v>26</v>
      </c>
      <c r="G20765" s="3">
        <v>44986.840127314812</v>
      </c>
      <c r="H20765" s="1">
        <v>150000</v>
      </c>
      <c r="I20765" t="s">
        <v>27</v>
      </c>
      <c r="J20765" t="s">
        <v>1831</v>
      </c>
    </row>
    <row r="20766" spans="1:10">
      <c r="A20766" t="s">
        <v>135</v>
      </c>
      <c r="B20766" t="s">
        <v>1312</v>
      </c>
      <c r="C20766" t="s">
        <v>795</v>
      </c>
      <c r="D20766" t="s">
        <v>13</v>
      </c>
      <c r="E20766" t="s">
        <v>14</v>
      </c>
      <c r="F20766" t="s">
        <v>26</v>
      </c>
      <c r="G20766" s="3">
        <v>45070.833483796298</v>
      </c>
      <c r="H20766" s="1">
        <v>117800</v>
      </c>
      <c r="I20766" t="s">
        <v>1707</v>
      </c>
      <c r="J20766" t="s">
        <v>1314</v>
      </c>
    </row>
    <row r="20767" spans="1:10">
      <c r="A20767" t="s">
        <v>73</v>
      </c>
      <c r="B20767" t="s">
        <v>73</v>
      </c>
      <c r="C20767" t="s">
        <v>325</v>
      </c>
      <c r="D20767" t="s">
        <v>412</v>
      </c>
      <c r="E20767" t="s">
        <v>14</v>
      </c>
      <c r="F20767" t="s">
        <v>26</v>
      </c>
      <c r="G20767" s="3">
        <v>45160.840057870373</v>
      </c>
      <c r="H20767" s="1">
        <v>130000</v>
      </c>
      <c r="I20767" t="s">
        <v>22867</v>
      </c>
      <c r="J20767" t="s">
        <v>16675</v>
      </c>
    </row>
    <row r="20768" spans="1:10">
      <c r="A20768" t="s">
        <v>10</v>
      </c>
      <c r="B20768" t="s">
        <v>2474</v>
      </c>
      <c r="C20768" t="s">
        <v>276</v>
      </c>
      <c r="D20768" t="s">
        <v>13</v>
      </c>
      <c r="E20768" t="s">
        <v>14</v>
      </c>
      <c r="F20768" t="s">
        <v>26</v>
      </c>
      <c r="G20768" s="3">
        <v>45091.835462962961</v>
      </c>
      <c r="H20768" s="1">
        <v>143400.5</v>
      </c>
      <c r="I20768" t="s">
        <v>30041</v>
      </c>
      <c r="J20768" t="s">
        <v>32</v>
      </c>
    </row>
    <row r="20769" spans="1:10">
      <c r="A20769" t="s">
        <v>33</v>
      </c>
      <c r="B20769" t="s">
        <v>30042</v>
      </c>
      <c r="C20769" t="s">
        <v>684</v>
      </c>
      <c r="D20769" t="s">
        <v>13</v>
      </c>
      <c r="E20769" t="s">
        <v>14</v>
      </c>
      <c r="F20769" t="s">
        <v>209</v>
      </c>
      <c r="G20769" s="3">
        <v>45110.847638888888</v>
      </c>
      <c r="H20769" s="1">
        <v>57500</v>
      </c>
      <c r="I20769" t="s">
        <v>30043</v>
      </c>
      <c r="J20769" t="s">
        <v>5002</v>
      </c>
    </row>
    <row r="20770" spans="1:10">
      <c r="A20770" t="s">
        <v>18</v>
      </c>
      <c r="B20770" t="s">
        <v>18</v>
      </c>
      <c r="C20770" t="s">
        <v>4102</v>
      </c>
      <c r="D20770" t="s">
        <v>13</v>
      </c>
      <c r="E20770" t="s">
        <v>14</v>
      </c>
      <c r="F20770" t="s">
        <v>20</v>
      </c>
      <c r="G20770" s="3">
        <v>44999.871481481481</v>
      </c>
      <c r="H20770" s="1">
        <v>85000</v>
      </c>
      <c r="I20770" t="s">
        <v>186</v>
      </c>
      <c r="J20770" t="s">
        <v>16585</v>
      </c>
    </row>
    <row r="20771" spans="1:10">
      <c r="A20771" t="s">
        <v>33</v>
      </c>
      <c r="B20771" t="s">
        <v>6858</v>
      </c>
      <c r="C20771" t="s">
        <v>2311</v>
      </c>
      <c r="D20771" t="s">
        <v>13</v>
      </c>
      <c r="E20771" t="s">
        <v>14</v>
      </c>
      <c r="F20771" t="s">
        <v>26</v>
      </c>
      <c r="G20771" s="3">
        <v>45072.833703703705</v>
      </c>
      <c r="H20771" s="1">
        <v>84541.59375</v>
      </c>
      <c r="I20771" t="s">
        <v>30044</v>
      </c>
      <c r="J20771" t="s">
        <v>230</v>
      </c>
    </row>
    <row r="20772" spans="1:10">
      <c r="A20772" t="s">
        <v>73</v>
      </c>
      <c r="B20772" t="s">
        <v>30045</v>
      </c>
      <c r="C20772" t="s">
        <v>26</v>
      </c>
      <c r="D20772" t="s">
        <v>13</v>
      </c>
      <c r="E20772" t="s">
        <v>14</v>
      </c>
      <c r="F20772" t="s">
        <v>26</v>
      </c>
      <c r="G20772" s="3">
        <v>45167.852175925924</v>
      </c>
      <c r="H20772" s="1">
        <v>119000</v>
      </c>
      <c r="I20772" t="s">
        <v>685</v>
      </c>
      <c r="J20772" t="s">
        <v>19941</v>
      </c>
    </row>
    <row r="20773" spans="1:10">
      <c r="A20773" t="s">
        <v>33</v>
      </c>
      <c r="B20773" t="s">
        <v>30046</v>
      </c>
      <c r="C20773" t="s">
        <v>232</v>
      </c>
      <c r="D20773" t="s">
        <v>13</v>
      </c>
      <c r="E20773" t="s">
        <v>14</v>
      </c>
      <c r="F20773" t="s">
        <v>26</v>
      </c>
      <c r="G20773" s="3">
        <v>45198.833344907405</v>
      </c>
      <c r="H20773" s="1">
        <v>145000</v>
      </c>
      <c r="I20773" t="s">
        <v>30047</v>
      </c>
      <c r="J20773" t="s">
        <v>4097</v>
      </c>
    </row>
    <row r="20774" spans="1:10">
      <c r="A20774" t="s">
        <v>33</v>
      </c>
      <c r="B20774" t="s">
        <v>30048</v>
      </c>
      <c r="C20774" t="s">
        <v>3639</v>
      </c>
      <c r="D20774" t="s">
        <v>13</v>
      </c>
      <c r="E20774" t="s">
        <v>14</v>
      </c>
      <c r="F20774" t="s">
        <v>3640</v>
      </c>
      <c r="G20774" s="3">
        <v>45043.856365740743</v>
      </c>
      <c r="H20774" s="1">
        <v>53014</v>
      </c>
      <c r="I20774" t="s">
        <v>2572</v>
      </c>
      <c r="J20774" t="s">
        <v>4705</v>
      </c>
    </row>
    <row r="20775" spans="1:10">
      <c r="A20775" t="s">
        <v>10</v>
      </c>
      <c r="B20775" t="s">
        <v>30049</v>
      </c>
      <c r="C20775" t="s">
        <v>325</v>
      </c>
      <c r="D20775" t="s">
        <v>13</v>
      </c>
      <c r="E20775" t="s">
        <v>14</v>
      </c>
      <c r="F20775" t="s">
        <v>26</v>
      </c>
      <c r="G20775" s="3">
        <v>45021.835335648146</v>
      </c>
      <c r="H20775" s="1">
        <v>120000</v>
      </c>
      <c r="I20775" t="s">
        <v>10451</v>
      </c>
      <c r="J20775" t="s">
        <v>30050</v>
      </c>
    </row>
    <row r="20776" spans="1:10">
      <c r="A20776" t="s">
        <v>33</v>
      </c>
      <c r="B20776" t="s">
        <v>30051</v>
      </c>
      <c r="C20776" t="s">
        <v>775</v>
      </c>
      <c r="D20776" t="s">
        <v>13</v>
      </c>
      <c r="E20776" t="s">
        <v>14</v>
      </c>
      <c r="F20776" t="s">
        <v>775</v>
      </c>
      <c r="G20776" s="3">
        <v>45093.879629629628</v>
      </c>
      <c r="H20776" s="1">
        <v>111175</v>
      </c>
      <c r="I20776" t="s">
        <v>776</v>
      </c>
      <c r="J20776" t="s">
        <v>230</v>
      </c>
    </row>
    <row r="20777" spans="1:10">
      <c r="A20777" t="s">
        <v>33</v>
      </c>
      <c r="B20777" t="s">
        <v>364</v>
      </c>
      <c r="C20777" t="s">
        <v>119</v>
      </c>
      <c r="D20777" t="s">
        <v>13</v>
      </c>
      <c r="E20777" t="s">
        <v>14</v>
      </c>
      <c r="F20777" t="s">
        <v>26</v>
      </c>
      <c r="G20777" s="3">
        <v>45126.833645833336</v>
      </c>
      <c r="H20777" s="1">
        <v>70000</v>
      </c>
      <c r="I20777" t="s">
        <v>366</v>
      </c>
    </row>
    <row r="20778" spans="1:10">
      <c r="A20778" t="s">
        <v>33</v>
      </c>
      <c r="B20778" t="s">
        <v>30052</v>
      </c>
      <c r="C20778" t="s">
        <v>108</v>
      </c>
      <c r="D20778" t="s">
        <v>111</v>
      </c>
      <c r="E20778" t="s">
        <v>14</v>
      </c>
      <c r="F20778" t="s">
        <v>26</v>
      </c>
      <c r="G20778" s="3">
        <v>45264.833773148152</v>
      </c>
      <c r="H20778" s="1">
        <v>105000</v>
      </c>
      <c r="I20778" t="s">
        <v>30053</v>
      </c>
      <c r="J20778" t="s">
        <v>230</v>
      </c>
    </row>
    <row r="20779" spans="1:10">
      <c r="A20779" t="s">
        <v>10</v>
      </c>
      <c r="B20779" t="s">
        <v>10</v>
      </c>
      <c r="C20779" t="s">
        <v>27691</v>
      </c>
      <c r="D20779" t="s">
        <v>13</v>
      </c>
      <c r="E20779" t="s">
        <v>14</v>
      </c>
      <c r="F20779" t="s">
        <v>26</v>
      </c>
      <c r="G20779" s="3">
        <v>45071.861805555556</v>
      </c>
      <c r="H20779" s="1">
        <v>152650</v>
      </c>
      <c r="I20779" t="s">
        <v>420</v>
      </c>
    </row>
    <row r="20780" spans="1:10">
      <c r="A20780" t="s">
        <v>33</v>
      </c>
      <c r="B20780" t="s">
        <v>33</v>
      </c>
      <c r="C20780" t="s">
        <v>3373</v>
      </c>
      <c r="D20780" t="s">
        <v>100</v>
      </c>
      <c r="E20780" t="s">
        <v>14</v>
      </c>
      <c r="F20780" t="s">
        <v>26</v>
      </c>
      <c r="G20780" s="3">
        <v>44972.834282407406</v>
      </c>
      <c r="H20780" s="1">
        <v>65000</v>
      </c>
      <c r="I20780" t="s">
        <v>13525</v>
      </c>
      <c r="J20780" t="s">
        <v>18408</v>
      </c>
    </row>
    <row r="20781" spans="1:10">
      <c r="A20781" t="s">
        <v>33</v>
      </c>
      <c r="B20781" t="s">
        <v>33</v>
      </c>
      <c r="C20781" t="s">
        <v>24</v>
      </c>
      <c r="D20781" t="s">
        <v>13</v>
      </c>
      <c r="E20781" t="s">
        <v>25</v>
      </c>
      <c r="F20781" t="s">
        <v>20</v>
      </c>
      <c r="G20781" s="3">
        <v>44951.903738425928</v>
      </c>
      <c r="H20781" s="1">
        <v>47500</v>
      </c>
      <c r="I20781" t="s">
        <v>186</v>
      </c>
    </row>
    <row r="20782" spans="1:10">
      <c r="A20782" t="s">
        <v>73</v>
      </c>
      <c r="B20782" t="s">
        <v>73</v>
      </c>
      <c r="C20782" t="s">
        <v>243</v>
      </c>
      <c r="D20782" t="s">
        <v>13</v>
      </c>
      <c r="E20782" t="s">
        <v>14</v>
      </c>
      <c r="F20782" t="s">
        <v>20</v>
      </c>
      <c r="G20782" s="3">
        <v>44953.896423611113</v>
      </c>
      <c r="H20782" s="1">
        <v>128295.0625</v>
      </c>
      <c r="I20782" t="s">
        <v>29279</v>
      </c>
      <c r="J20782" t="s">
        <v>30054</v>
      </c>
    </row>
    <row r="20783" spans="1:10">
      <c r="A20783" t="s">
        <v>33</v>
      </c>
      <c r="B20783" t="s">
        <v>30055</v>
      </c>
      <c r="C20783" t="s">
        <v>25203</v>
      </c>
      <c r="D20783" t="s">
        <v>13</v>
      </c>
      <c r="E20783" t="s">
        <v>14</v>
      </c>
      <c r="F20783" t="s">
        <v>26</v>
      </c>
      <c r="G20783" s="3">
        <v>45156.83394675926</v>
      </c>
      <c r="H20783" s="1">
        <v>90000</v>
      </c>
      <c r="I20783" t="s">
        <v>29879</v>
      </c>
      <c r="J20783" t="s">
        <v>2078</v>
      </c>
    </row>
    <row r="20784" spans="1:10">
      <c r="A20784" t="s">
        <v>33</v>
      </c>
      <c r="B20784" t="s">
        <v>17791</v>
      </c>
      <c r="C20784" t="s">
        <v>237</v>
      </c>
      <c r="D20784" t="s">
        <v>13</v>
      </c>
      <c r="E20784" t="s">
        <v>14</v>
      </c>
      <c r="F20784" t="s">
        <v>26</v>
      </c>
      <c r="G20784" s="3">
        <v>44930.835347222222</v>
      </c>
      <c r="H20784" s="1">
        <v>60000</v>
      </c>
      <c r="I20784" t="s">
        <v>3948</v>
      </c>
      <c r="J20784" t="s">
        <v>3949</v>
      </c>
    </row>
    <row r="20785" spans="1:10">
      <c r="A20785" t="s">
        <v>18</v>
      </c>
      <c r="B20785" t="s">
        <v>18</v>
      </c>
      <c r="C20785" t="s">
        <v>676</v>
      </c>
      <c r="D20785" t="s">
        <v>13</v>
      </c>
      <c r="E20785" t="s">
        <v>14</v>
      </c>
      <c r="F20785" t="s">
        <v>26</v>
      </c>
      <c r="G20785" s="3">
        <v>44980.888194444444</v>
      </c>
      <c r="H20785" s="1">
        <v>160000</v>
      </c>
      <c r="I20785" t="s">
        <v>13756</v>
      </c>
      <c r="J20785" t="s">
        <v>30056</v>
      </c>
    </row>
    <row r="20786" spans="1:10">
      <c r="A20786" t="s">
        <v>212</v>
      </c>
      <c r="B20786" t="s">
        <v>16464</v>
      </c>
      <c r="C20786" t="s">
        <v>434</v>
      </c>
      <c r="D20786" t="s">
        <v>13</v>
      </c>
      <c r="E20786" t="s">
        <v>14</v>
      </c>
      <c r="F20786" t="s">
        <v>26</v>
      </c>
      <c r="G20786" s="3">
        <v>45083.835949074077</v>
      </c>
      <c r="H20786" s="1">
        <v>116600</v>
      </c>
      <c r="I20786" t="s">
        <v>69</v>
      </c>
      <c r="J20786" t="s">
        <v>3952</v>
      </c>
    </row>
    <row r="20787" spans="1:10">
      <c r="A20787" t="s">
        <v>212</v>
      </c>
      <c r="B20787" t="s">
        <v>27544</v>
      </c>
      <c r="C20787" t="s">
        <v>201</v>
      </c>
      <c r="D20787" t="s">
        <v>13</v>
      </c>
      <c r="E20787" t="s">
        <v>14</v>
      </c>
      <c r="F20787" t="s">
        <v>26</v>
      </c>
      <c r="G20787" s="3">
        <v>45148.836562500001</v>
      </c>
      <c r="H20787" s="1">
        <v>140000</v>
      </c>
      <c r="I20787" t="s">
        <v>1454</v>
      </c>
      <c r="J20787" t="s">
        <v>9025</v>
      </c>
    </row>
    <row r="20788" spans="1:10">
      <c r="A20788" t="s">
        <v>212</v>
      </c>
      <c r="B20788" t="s">
        <v>212</v>
      </c>
      <c r="C20788" t="s">
        <v>24</v>
      </c>
      <c r="D20788" t="s">
        <v>13</v>
      </c>
      <c r="E20788" t="s">
        <v>25</v>
      </c>
      <c r="F20788" t="s">
        <v>20</v>
      </c>
      <c r="G20788" s="3">
        <v>44973.876238425924</v>
      </c>
      <c r="H20788" s="1">
        <v>127000</v>
      </c>
      <c r="I20788" t="s">
        <v>30057</v>
      </c>
      <c r="J20788" t="s">
        <v>30058</v>
      </c>
    </row>
    <row r="20789" spans="1:10">
      <c r="A20789" t="s">
        <v>33</v>
      </c>
      <c r="B20789" t="s">
        <v>33</v>
      </c>
      <c r="C20789" t="s">
        <v>115</v>
      </c>
      <c r="D20789" t="s">
        <v>13</v>
      </c>
      <c r="E20789" t="s">
        <v>14</v>
      </c>
      <c r="F20789" t="s">
        <v>20</v>
      </c>
      <c r="G20789" s="3">
        <v>45007.880740740744</v>
      </c>
      <c r="H20789" s="1">
        <v>98500</v>
      </c>
      <c r="I20789" t="s">
        <v>81</v>
      </c>
      <c r="J20789" t="s">
        <v>1667</v>
      </c>
    </row>
    <row r="20790" spans="1:10">
      <c r="A20790" t="s">
        <v>10</v>
      </c>
      <c r="B20790" t="s">
        <v>4106</v>
      </c>
      <c r="C20790" t="s">
        <v>24</v>
      </c>
      <c r="D20790" t="s">
        <v>13</v>
      </c>
      <c r="E20790" t="s">
        <v>25</v>
      </c>
      <c r="F20790" t="s">
        <v>26</v>
      </c>
      <c r="G20790" s="3">
        <v>45181.837766203702</v>
      </c>
      <c r="H20790" s="1">
        <v>200000</v>
      </c>
      <c r="I20790" t="s">
        <v>18225</v>
      </c>
      <c r="J20790" t="s">
        <v>338</v>
      </c>
    </row>
    <row r="20791" spans="1:10">
      <c r="A20791" t="s">
        <v>10</v>
      </c>
      <c r="B20791" t="s">
        <v>30059</v>
      </c>
      <c r="C20791" t="s">
        <v>1088</v>
      </c>
      <c r="D20791" t="s">
        <v>13</v>
      </c>
      <c r="E20791" t="s">
        <v>14</v>
      </c>
      <c r="F20791" t="s">
        <v>26</v>
      </c>
      <c r="G20791" s="3">
        <v>45084.835277777776</v>
      </c>
      <c r="H20791" s="1">
        <v>226500</v>
      </c>
      <c r="I20791" t="s">
        <v>21263</v>
      </c>
      <c r="J20791" t="s">
        <v>30060</v>
      </c>
    </row>
    <row r="20792" spans="1:10">
      <c r="A20792" t="s">
        <v>18</v>
      </c>
      <c r="B20792" t="s">
        <v>18</v>
      </c>
      <c r="C20792" t="s">
        <v>5841</v>
      </c>
      <c r="D20792" t="s">
        <v>13</v>
      </c>
      <c r="E20792" t="s">
        <v>14</v>
      </c>
      <c r="F20792" t="s">
        <v>26</v>
      </c>
      <c r="G20792" s="3">
        <v>45033.837430555555</v>
      </c>
      <c r="H20792" s="1">
        <v>115000</v>
      </c>
      <c r="I20792" t="s">
        <v>13518</v>
      </c>
      <c r="J20792" t="s">
        <v>30061</v>
      </c>
    </row>
    <row r="20793" spans="1:10">
      <c r="A20793" t="s">
        <v>33</v>
      </c>
      <c r="B20793" t="s">
        <v>30062</v>
      </c>
      <c r="C20793" t="s">
        <v>11331</v>
      </c>
      <c r="D20793" t="s">
        <v>13</v>
      </c>
      <c r="E20793" t="s">
        <v>14</v>
      </c>
      <c r="F20793" t="s">
        <v>26</v>
      </c>
      <c r="G20793" s="3">
        <v>45175.833981481483</v>
      </c>
      <c r="H20793" s="1">
        <v>82500</v>
      </c>
      <c r="I20793" t="s">
        <v>8180</v>
      </c>
    </row>
    <row r="20794" spans="1:10">
      <c r="A20794" t="s">
        <v>10</v>
      </c>
      <c r="B20794" t="s">
        <v>13598</v>
      </c>
      <c r="C20794" t="s">
        <v>232</v>
      </c>
      <c r="D20794" t="s">
        <v>13</v>
      </c>
      <c r="E20794" t="s">
        <v>14</v>
      </c>
      <c r="F20794" t="s">
        <v>26</v>
      </c>
      <c r="G20794" s="3">
        <v>44956.835474537038</v>
      </c>
      <c r="H20794" s="1">
        <v>275000</v>
      </c>
      <c r="I20794" t="s">
        <v>9069</v>
      </c>
      <c r="J20794" t="s">
        <v>30063</v>
      </c>
    </row>
    <row r="20795" spans="1:10">
      <c r="A20795" t="s">
        <v>10</v>
      </c>
      <c r="B20795" t="s">
        <v>10</v>
      </c>
      <c r="C20795" t="s">
        <v>30064</v>
      </c>
      <c r="D20795" t="s">
        <v>13</v>
      </c>
      <c r="E20795" t="s">
        <v>14</v>
      </c>
      <c r="F20795" t="s">
        <v>26</v>
      </c>
      <c r="G20795" s="3">
        <v>45121.835219907407</v>
      </c>
      <c r="H20795" s="1">
        <v>80000</v>
      </c>
      <c r="I20795" t="s">
        <v>16313</v>
      </c>
    </row>
    <row r="20796" spans="1:10">
      <c r="A20796" t="s">
        <v>18</v>
      </c>
      <c r="B20796" t="s">
        <v>30065</v>
      </c>
      <c r="C20796" t="s">
        <v>30066</v>
      </c>
      <c r="D20796" t="s">
        <v>13</v>
      </c>
      <c r="E20796" t="s">
        <v>14</v>
      </c>
      <c r="F20796" t="s">
        <v>198</v>
      </c>
      <c r="G20796" s="3">
        <v>44960.862997685188</v>
      </c>
      <c r="H20796" s="1">
        <v>200000</v>
      </c>
      <c r="I20796" t="s">
        <v>15090</v>
      </c>
    </row>
    <row r="20797" spans="1:10">
      <c r="A20797" t="s">
        <v>10</v>
      </c>
      <c r="B20797" t="s">
        <v>15961</v>
      </c>
      <c r="C20797" t="s">
        <v>7499</v>
      </c>
      <c r="D20797" t="s">
        <v>13</v>
      </c>
      <c r="E20797" t="s">
        <v>14</v>
      </c>
      <c r="F20797" t="s">
        <v>26</v>
      </c>
      <c r="G20797" s="3">
        <v>45223.835081018522</v>
      </c>
      <c r="H20797" s="1">
        <v>97000</v>
      </c>
      <c r="I20797" t="s">
        <v>4049</v>
      </c>
      <c r="J20797" t="s">
        <v>4229</v>
      </c>
    </row>
    <row r="20798" spans="1:10">
      <c r="A20798" t="s">
        <v>135</v>
      </c>
      <c r="B20798" t="s">
        <v>30067</v>
      </c>
      <c r="C20798" t="s">
        <v>434</v>
      </c>
      <c r="D20798" t="s">
        <v>13</v>
      </c>
      <c r="E20798" t="s">
        <v>14</v>
      </c>
      <c r="F20798" t="s">
        <v>26</v>
      </c>
      <c r="G20798" s="3">
        <v>44931.834398148145</v>
      </c>
      <c r="H20798" s="1">
        <v>110000</v>
      </c>
      <c r="I20798" t="s">
        <v>30068</v>
      </c>
      <c r="J20798" t="s">
        <v>30069</v>
      </c>
    </row>
    <row r="20799" spans="1:10">
      <c r="A20799" t="s">
        <v>10</v>
      </c>
      <c r="B20799" t="s">
        <v>398</v>
      </c>
      <c r="C20799" t="s">
        <v>792</v>
      </c>
      <c r="D20799" t="s">
        <v>13</v>
      </c>
      <c r="E20799" t="s">
        <v>14</v>
      </c>
      <c r="F20799" t="s">
        <v>26</v>
      </c>
      <c r="G20799" s="3">
        <v>45217.835821759261</v>
      </c>
      <c r="H20799" s="1">
        <v>135000</v>
      </c>
      <c r="I20799" t="s">
        <v>30070</v>
      </c>
      <c r="J20799" t="s">
        <v>30071</v>
      </c>
    </row>
    <row r="20800" spans="1:10">
      <c r="A20800" t="s">
        <v>10</v>
      </c>
      <c r="B20800" t="s">
        <v>4908</v>
      </c>
      <c r="C20800" t="s">
        <v>3001</v>
      </c>
      <c r="D20800" t="s">
        <v>13</v>
      </c>
      <c r="E20800" t="s">
        <v>14</v>
      </c>
      <c r="F20800" t="s">
        <v>198</v>
      </c>
      <c r="G20800" s="3">
        <v>45056.851099537038</v>
      </c>
      <c r="H20800" s="1">
        <v>157500</v>
      </c>
      <c r="I20800" t="s">
        <v>6111</v>
      </c>
      <c r="J20800" t="s">
        <v>19895</v>
      </c>
    </row>
    <row r="20801" spans="1:10">
      <c r="A20801" t="s">
        <v>10</v>
      </c>
      <c r="B20801" t="s">
        <v>30072</v>
      </c>
      <c r="C20801" t="s">
        <v>75</v>
      </c>
      <c r="D20801" t="s">
        <v>13</v>
      </c>
      <c r="E20801" t="s">
        <v>14</v>
      </c>
      <c r="F20801" t="s">
        <v>26</v>
      </c>
      <c r="G20801" s="3">
        <v>45166.836122685185</v>
      </c>
      <c r="H20801" s="1">
        <v>119000</v>
      </c>
      <c r="I20801" t="s">
        <v>11047</v>
      </c>
      <c r="J20801" t="s">
        <v>30073</v>
      </c>
    </row>
    <row r="20802" spans="1:10">
      <c r="A20802" t="s">
        <v>18</v>
      </c>
      <c r="B20802" t="s">
        <v>30074</v>
      </c>
      <c r="C20802" t="s">
        <v>1094</v>
      </c>
      <c r="D20802" t="s">
        <v>13</v>
      </c>
      <c r="E20802" t="s">
        <v>14</v>
      </c>
      <c r="F20802" t="s">
        <v>205</v>
      </c>
      <c r="G20802" s="3">
        <v>45145.894652777781</v>
      </c>
      <c r="H20802" s="1">
        <v>134241</v>
      </c>
      <c r="I20802" t="s">
        <v>3218</v>
      </c>
      <c r="J20802" t="s">
        <v>30075</v>
      </c>
    </row>
    <row r="20803" spans="1:10">
      <c r="A20803" t="s">
        <v>212</v>
      </c>
      <c r="B20803" t="s">
        <v>212</v>
      </c>
      <c r="C20803" t="s">
        <v>24</v>
      </c>
      <c r="D20803" t="s">
        <v>13</v>
      </c>
      <c r="E20803" t="s">
        <v>25</v>
      </c>
      <c r="F20803" t="s">
        <v>26</v>
      </c>
      <c r="G20803" s="3">
        <v>45118.838194444441</v>
      </c>
      <c r="H20803" s="1">
        <v>150423.578125</v>
      </c>
      <c r="I20803" t="s">
        <v>30076</v>
      </c>
      <c r="J20803" t="s">
        <v>301</v>
      </c>
    </row>
    <row r="20804" spans="1:10">
      <c r="A20804" t="s">
        <v>10</v>
      </c>
      <c r="B20804" t="s">
        <v>10</v>
      </c>
      <c r="C20804" t="s">
        <v>391</v>
      </c>
      <c r="D20804" t="s">
        <v>13</v>
      </c>
      <c r="E20804" t="s">
        <v>14</v>
      </c>
      <c r="F20804" t="s">
        <v>20</v>
      </c>
      <c r="G20804" s="3">
        <v>45082.878032407411</v>
      </c>
      <c r="H20804" s="1">
        <v>119550</v>
      </c>
      <c r="I20804" t="s">
        <v>420</v>
      </c>
      <c r="J20804" t="s">
        <v>24914</v>
      </c>
    </row>
    <row r="20805" spans="1:10">
      <c r="A20805" t="s">
        <v>73</v>
      </c>
      <c r="B20805" t="s">
        <v>28168</v>
      </c>
      <c r="C20805" t="s">
        <v>24</v>
      </c>
      <c r="D20805" t="s">
        <v>13</v>
      </c>
      <c r="E20805" t="s">
        <v>25</v>
      </c>
      <c r="F20805" t="s">
        <v>26</v>
      </c>
      <c r="G20805" s="3">
        <v>45196.837650462963</v>
      </c>
      <c r="H20805" s="1">
        <v>145000</v>
      </c>
      <c r="I20805" t="s">
        <v>10259</v>
      </c>
      <c r="J20805" t="s">
        <v>30077</v>
      </c>
    </row>
    <row r="20806" spans="1:10">
      <c r="A20806" t="s">
        <v>33</v>
      </c>
      <c r="B20806" t="s">
        <v>24327</v>
      </c>
      <c r="C20806" t="s">
        <v>24</v>
      </c>
      <c r="D20806" t="s">
        <v>13</v>
      </c>
      <c r="E20806" t="s">
        <v>25</v>
      </c>
      <c r="F20806" t="s">
        <v>26</v>
      </c>
      <c r="G20806" s="3">
        <v>44996.833333333336</v>
      </c>
      <c r="H20806" s="1">
        <v>85000</v>
      </c>
      <c r="I20806" t="s">
        <v>24328</v>
      </c>
      <c r="J20806" t="s">
        <v>24329</v>
      </c>
    </row>
    <row r="20807" spans="1:10">
      <c r="A20807" t="s">
        <v>10</v>
      </c>
      <c r="B20807" t="s">
        <v>30078</v>
      </c>
      <c r="C20807" t="s">
        <v>24</v>
      </c>
      <c r="D20807" t="s">
        <v>13</v>
      </c>
      <c r="E20807" t="s">
        <v>25</v>
      </c>
      <c r="F20807" t="s">
        <v>26</v>
      </c>
      <c r="G20807" s="3">
        <v>45191.836828703701</v>
      </c>
      <c r="H20807" s="1">
        <v>107500</v>
      </c>
      <c r="I20807" t="s">
        <v>30079</v>
      </c>
      <c r="J20807" t="s">
        <v>819</v>
      </c>
    </row>
    <row r="20808" spans="1:10">
      <c r="A20808" t="s">
        <v>73</v>
      </c>
      <c r="B20808" t="s">
        <v>73</v>
      </c>
      <c r="C20808" t="s">
        <v>956</v>
      </c>
      <c r="D20808" t="s">
        <v>13</v>
      </c>
      <c r="E20808" t="s">
        <v>14</v>
      </c>
      <c r="F20808" t="s">
        <v>26</v>
      </c>
      <c r="G20808" s="3">
        <v>45104.854699074072</v>
      </c>
      <c r="H20808" s="1">
        <v>140000</v>
      </c>
      <c r="I20808" t="s">
        <v>128</v>
      </c>
      <c r="J20808" t="s">
        <v>30080</v>
      </c>
    </row>
    <row r="20809" spans="1:10">
      <c r="A20809" t="s">
        <v>33</v>
      </c>
      <c r="B20809" t="s">
        <v>30081</v>
      </c>
      <c r="C20809" t="s">
        <v>6565</v>
      </c>
      <c r="D20809" t="s">
        <v>13</v>
      </c>
      <c r="E20809" t="s">
        <v>14</v>
      </c>
      <c r="F20809" t="s">
        <v>26</v>
      </c>
      <c r="G20809" s="3">
        <v>45211.834826388891</v>
      </c>
      <c r="H20809" s="1">
        <v>52500</v>
      </c>
      <c r="I20809" t="s">
        <v>30082</v>
      </c>
      <c r="J20809" t="s">
        <v>230</v>
      </c>
    </row>
    <row r="20810" spans="1:10">
      <c r="A20810" t="s">
        <v>33</v>
      </c>
      <c r="B20810" t="s">
        <v>33</v>
      </c>
      <c r="C20810" t="s">
        <v>185</v>
      </c>
      <c r="D20810" t="s">
        <v>13</v>
      </c>
      <c r="E20810" t="s">
        <v>14</v>
      </c>
      <c r="F20810" t="s">
        <v>26</v>
      </c>
      <c r="G20810" s="3">
        <v>45014.835509259261</v>
      </c>
      <c r="H20810" s="1">
        <v>80000</v>
      </c>
      <c r="I20810" t="s">
        <v>366</v>
      </c>
      <c r="J20810" t="s">
        <v>316</v>
      </c>
    </row>
    <row r="20811" spans="1:10">
      <c r="A20811" t="s">
        <v>18</v>
      </c>
      <c r="B20811" t="s">
        <v>30083</v>
      </c>
      <c r="C20811" t="s">
        <v>19</v>
      </c>
      <c r="D20811" t="s">
        <v>13</v>
      </c>
      <c r="E20811" t="s">
        <v>14</v>
      </c>
      <c r="F20811" t="s">
        <v>20</v>
      </c>
      <c r="G20811" s="3">
        <v>45113.862187500003</v>
      </c>
      <c r="H20811" s="1">
        <v>83800</v>
      </c>
      <c r="I20811" t="s">
        <v>729</v>
      </c>
    </row>
    <row r="20812" spans="1:10">
      <c r="A20812" t="s">
        <v>18</v>
      </c>
      <c r="B20812" t="s">
        <v>30084</v>
      </c>
      <c r="C20812" t="s">
        <v>24</v>
      </c>
      <c r="D20812" t="s">
        <v>13</v>
      </c>
      <c r="E20812" t="s">
        <v>25</v>
      </c>
      <c r="F20812" t="s">
        <v>26</v>
      </c>
      <c r="G20812" s="3">
        <v>45149.839236111111</v>
      </c>
      <c r="H20812" s="1">
        <v>145000</v>
      </c>
      <c r="I20812" t="s">
        <v>30085</v>
      </c>
      <c r="J20812" t="s">
        <v>30086</v>
      </c>
    </row>
    <row r="20813" spans="1:10">
      <c r="A20813" t="s">
        <v>10</v>
      </c>
      <c r="B20813" t="s">
        <v>10</v>
      </c>
      <c r="C20813" t="s">
        <v>11218</v>
      </c>
      <c r="D20813" t="s">
        <v>13</v>
      </c>
      <c r="E20813" t="s">
        <v>14</v>
      </c>
      <c r="F20813" t="s">
        <v>26</v>
      </c>
      <c r="G20813" s="3">
        <v>45011.835925925923</v>
      </c>
      <c r="H20813" s="1">
        <v>161500</v>
      </c>
      <c r="I20813" t="s">
        <v>13853</v>
      </c>
      <c r="J20813" t="s">
        <v>1693</v>
      </c>
    </row>
    <row r="20814" spans="1:10">
      <c r="A20814" t="s">
        <v>73</v>
      </c>
      <c r="B20814" t="s">
        <v>73</v>
      </c>
      <c r="C20814" t="s">
        <v>24</v>
      </c>
      <c r="D20814" t="s">
        <v>13</v>
      </c>
      <c r="E20814" t="s">
        <v>25</v>
      </c>
      <c r="F20814" t="s">
        <v>26</v>
      </c>
      <c r="G20814" s="3">
        <v>45205.838379629633</v>
      </c>
      <c r="H20814" s="1">
        <v>137500</v>
      </c>
      <c r="I20814" t="s">
        <v>308</v>
      </c>
      <c r="J20814" t="s">
        <v>30087</v>
      </c>
    </row>
    <row r="20815" spans="1:10">
      <c r="A20815" t="s">
        <v>212</v>
      </c>
      <c r="B20815" t="s">
        <v>212</v>
      </c>
      <c r="C20815" t="s">
        <v>24</v>
      </c>
      <c r="D20815" t="s">
        <v>13</v>
      </c>
      <c r="E20815" t="s">
        <v>25</v>
      </c>
      <c r="F20815" t="s">
        <v>20</v>
      </c>
      <c r="G20815" s="3">
        <v>44931.871527777781</v>
      </c>
      <c r="H20815" s="1">
        <v>152500</v>
      </c>
      <c r="I20815" t="s">
        <v>30088</v>
      </c>
      <c r="J20815" t="s">
        <v>29623</v>
      </c>
    </row>
    <row r="20816" spans="1:10">
      <c r="A20816" t="s">
        <v>10</v>
      </c>
      <c r="B20816" t="s">
        <v>10</v>
      </c>
      <c r="C20816" t="s">
        <v>24</v>
      </c>
      <c r="D20816" t="s">
        <v>13</v>
      </c>
      <c r="E20816" t="s">
        <v>25</v>
      </c>
      <c r="F20816" t="s">
        <v>20</v>
      </c>
      <c r="G20816" s="3">
        <v>44949.893703703703</v>
      </c>
      <c r="H20816" s="1">
        <v>65000</v>
      </c>
      <c r="I20816" t="s">
        <v>30089</v>
      </c>
      <c r="J20816" t="s">
        <v>701</v>
      </c>
    </row>
    <row r="20817" spans="1:10">
      <c r="A20817" t="s">
        <v>18</v>
      </c>
      <c r="B20817" t="s">
        <v>30090</v>
      </c>
      <c r="C20817" t="s">
        <v>741</v>
      </c>
      <c r="D20817" t="s">
        <v>13</v>
      </c>
      <c r="E20817" t="s">
        <v>14</v>
      </c>
      <c r="F20817" t="s">
        <v>171</v>
      </c>
      <c r="G20817" s="3">
        <v>45091.841828703706</v>
      </c>
      <c r="H20817" s="1">
        <v>96773</v>
      </c>
      <c r="I20817" t="s">
        <v>28560</v>
      </c>
      <c r="J20817" t="s">
        <v>30091</v>
      </c>
    </row>
    <row r="20818" spans="1:10">
      <c r="A20818" t="s">
        <v>18</v>
      </c>
      <c r="B20818" t="s">
        <v>18</v>
      </c>
      <c r="C20818" t="s">
        <v>171</v>
      </c>
      <c r="D20818" t="s">
        <v>13</v>
      </c>
      <c r="E20818" t="s">
        <v>14</v>
      </c>
      <c r="F20818" t="s">
        <v>171</v>
      </c>
      <c r="G20818" s="3">
        <v>45083.840300925927</v>
      </c>
      <c r="H20818" s="1">
        <v>147500</v>
      </c>
      <c r="I20818" t="s">
        <v>30092</v>
      </c>
      <c r="J20818" t="s">
        <v>230</v>
      </c>
    </row>
    <row r="20819" spans="1:10">
      <c r="A20819" t="s">
        <v>18</v>
      </c>
      <c r="B20819" t="s">
        <v>30093</v>
      </c>
      <c r="C20819" t="s">
        <v>170</v>
      </c>
      <c r="D20819" t="s">
        <v>13</v>
      </c>
      <c r="E20819" t="s">
        <v>14</v>
      </c>
      <c r="F20819" t="s">
        <v>171</v>
      </c>
      <c r="G20819" s="3">
        <v>45145.870138888888</v>
      </c>
      <c r="H20819" s="1">
        <v>96773</v>
      </c>
      <c r="I20819" t="s">
        <v>30094</v>
      </c>
      <c r="J20819" t="s">
        <v>30095</v>
      </c>
    </row>
    <row r="20820" spans="1:10">
      <c r="A20820" t="s">
        <v>10</v>
      </c>
      <c r="B20820" t="s">
        <v>398</v>
      </c>
      <c r="C20820" t="s">
        <v>19994</v>
      </c>
      <c r="D20820" t="s">
        <v>13</v>
      </c>
      <c r="E20820" t="s">
        <v>14</v>
      </c>
      <c r="F20820" t="s">
        <v>26</v>
      </c>
      <c r="G20820" s="3">
        <v>45093.846516203703</v>
      </c>
      <c r="H20820" s="1">
        <v>180000</v>
      </c>
      <c r="I20820" t="s">
        <v>335</v>
      </c>
      <c r="J20820" t="s">
        <v>582</v>
      </c>
    </row>
    <row r="20821" spans="1:10">
      <c r="A20821" t="s">
        <v>18</v>
      </c>
      <c r="B20821" t="s">
        <v>30096</v>
      </c>
      <c r="C20821" t="s">
        <v>30097</v>
      </c>
      <c r="D20821" t="s">
        <v>13</v>
      </c>
      <c r="E20821" t="s">
        <v>14</v>
      </c>
      <c r="F20821" t="s">
        <v>26</v>
      </c>
      <c r="G20821" s="3">
        <v>45090.851504629631</v>
      </c>
      <c r="H20821" s="1">
        <v>107500</v>
      </c>
      <c r="I20821" t="s">
        <v>586</v>
      </c>
      <c r="J20821" t="s">
        <v>316</v>
      </c>
    </row>
    <row r="20822" spans="1:10">
      <c r="A20822" t="s">
        <v>33</v>
      </c>
      <c r="B20822" t="s">
        <v>30098</v>
      </c>
      <c r="C20822" t="s">
        <v>1358</v>
      </c>
      <c r="D20822" t="s">
        <v>13</v>
      </c>
      <c r="E20822" t="s">
        <v>14</v>
      </c>
      <c r="F20822" t="s">
        <v>26</v>
      </c>
      <c r="G20822" s="3">
        <v>45212.833912037036</v>
      </c>
      <c r="H20822" s="1">
        <v>78294</v>
      </c>
      <c r="I20822" t="s">
        <v>16019</v>
      </c>
    </row>
    <row r="20823" spans="1:10">
      <c r="A20823" t="s">
        <v>73</v>
      </c>
      <c r="B20823" t="s">
        <v>73</v>
      </c>
      <c r="C20823" t="s">
        <v>24</v>
      </c>
      <c r="D20823" t="s">
        <v>13</v>
      </c>
      <c r="E20823" t="s">
        <v>25</v>
      </c>
      <c r="F20823" t="s">
        <v>26</v>
      </c>
      <c r="G20823" s="3">
        <v>45191.838553240741</v>
      </c>
      <c r="H20823" s="1">
        <v>145000</v>
      </c>
      <c r="I20823" t="s">
        <v>8592</v>
      </c>
      <c r="J20823" t="s">
        <v>18080</v>
      </c>
    </row>
    <row r="20824" spans="1:10">
      <c r="A20824" t="s">
        <v>33</v>
      </c>
      <c r="B20824" t="s">
        <v>30099</v>
      </c>
      <c r="C20824" t="s">
        <v>5039</v>
      </c>
      <c r="D20824" t="s">
        <v>100</v>
      </c>
      <c r="E20824" t="s">
        <v>14</v>
      </c>
      <c r="F20824" t="s">
        <v>26</v>
      </c>
      <c r="G20824" s="3">
        <v>45141.833923611113</v>
      </c>
      <c r="H20824" s="1">
        <v>110000</v>
      </c>
      <c r="I20824" t="s">
        <v>8180</v>
      </c>
      <c r="J20824" t="s">
        <v>2890</v>
      </c>
    </row>
    <row r="20825" spans="1:10">
      <c r="A20825" t="s">
        <v>18</v>
      </c>
      <c r="B20825" t="s">
        <v>30100</v>
      </c>
      <c r="C20825" t="s">
        <v>490</v>
      </c>
      <c r="D20825" t="s">
        <v>13</v>
      </c>
      <c r="E20825" t="s">
        <v>14</v>
      </c>
      <c r="F20825" t="s">
        <v>20</v>
      </c>
      <c r="G20825" s="3">
        <v>45160.859814814816</v>
      </c>
      <c r="H20825" s="1">
        <v>112500</v>
      </c>
      <c r="I20825" t="s">
        <v>88</v>
      </c>
      <c r="J20825" t="s">
        <v>30101</v>
      </c>
    </row>
    <row r="20826" spans="1:10">
      <c r="A20826" t="s">
        <v>135</v>
      </c>
      <c r="B20826" t="s">
        <v>30102</v>
      </c>
      <c r="C20826" t="s">
        <v>157</v>
      </c>
      <c r="D20826" t="s">
        <v>13</v>
      </c>
      <c r="E20826" t="s">
        <v>14</v>
      </c>
      <c r="F20826" t="s">
        <v>26</v>
      </c>
      <c r="G20826" s="3">
        <v>44970.835011574076</v>
      </c>
      <c r="H20826" s="1">
        <v>175000</v>
      </c>
      <c r="I20826" t="s">
        <v>1846</v>
      </c>
    </row>
    <row r="20827" spans="1:10">
      <c r="A20827" t="s">
        <v>10</v>
      </c>
      <c r="B20827" t="s">
        <v>30103</v>
      </c>
      <c r="C20827" t="s">
        <v>237</v>
      </c>
      <c r="D20827" t="s">
        <v>2139</v>
      </c>
      <c r="E20827" t="s">
        <v>14</v>
      </c>
      <c r="F20827" t="s">
        <v>26</v>
      </c>
      <c r="G20827" s="3">
        <v>45224.898541666669</v>
      </c>
      <c r="H20827" s="1">
        <v>50000</v>
      </c>
      <c r="I20827" t="s">
        <v>28826</v>
      </c>
    </row>
    <row r="20828" spans="1:10">
      <c r="A20828" t="s">
        <v>10</v>
      </c>
      <c r="B20828" t="s">
        <v>3665</v>
      </c>
      <c r="C20828" t="s">
        <v>2567</v>
      </c>
      <c r="D20828" t="s">
        <v>13</v>
      </c>
      <c r="E20828" t="s">
        <v>14</v>
      </c>
      <c r="F20828" t="s">
        <v>26</v>
      </c>
      <c r="G20828" s="3">
        <v>45098.837083333332</v>
      </c>
      <c r="H20828" s="1">
        <v>187500</v>
      </c>
      <c r="I20828" t="s">
        <v>2568</v>
      </c>
      <c r="J20828" t="s">
        <v>1183</v>
      </c>
    </row>
    <row r="20829" spans="1:10">
      <c r="A20829" t="s">
        <v>33</v>
      </c>
      <c r="B20829" t="s">
        <v>33</v>
      </c>
      <c r="C20829" t="s">
        <v>237</v>
      </c>
      <c r="D20829" t="s">
        <v>13</v>
      </c>
      <c r="E20829" t="s">
        <v>14</v>
      </c>
      <c r="F20829" t="s">
        <v>26</v>
      </c>
      <c r="G20829" s="3">
        <v>45082.83520833333</v>
      </c>
      <c r="H20829" s="1">
        <v>100000</v>
      </c>
      <c r="I20829" t="s">
        <v>8656</v>
      </c>
      <c r="J20829" t="s">
        <v>30104</v>
      </c>
    </row>
    <row r="20830" spans="1:10">
      <c r="A20830" t="s">
        <v>10</v>
      </c>
      <c r="B20830" t="s">
        <v>30105</v>
      </c>
      <c r="C20830" t="s">
        <v>9097</v>
      </c>
      <c r="D20830" t="s">
        <v>13</v>
      </c>
      <c r="E20830" t="s">
        <v>14</v>
      </c>
      <c r="F20830" t="s">
        <v>20</v>
      </c>
      <c r="G20830" s="3">
        <v>45062.870486111111</v>
      </c>
      <c r="H20830" s="1">
        <v>99280</v>
      </c>
      <c r="I20830" t="s">
        <v>30106</v>
      </c>
      <c r="J20830" t="s">
        <v>30107</v>
      </c>
    </row>
    <row r="20831" spans="1:10">
      <c r="A20831" t="s">
        <v>33</v>
      </c>
      <c r="B20831" t="s">
        <v>33</v>
      </c>
      <c r="C20831" t="s">
        <v>157</v>
      </c>
      <c r="D20831" t="s">
        <v>100</v>
      </c>
      <c r="E20831" t="s">
        <v>14</v>
      </c>
      <c r="F20831" t="s">
        <v>26</v>
      </c>
      <c r="G20831" s="3">
        <v>44945.845868055556</v>
      </c>
      <c r="H20831" s="1">
        <v>85000</v>
      </c>
      <c r="I20831" t="s">
        <v>30108</v>
      </c>
      <c r="J20831" t="s">
        <v>3402</v>
      </c>
    </row>
    <row r="20832" spans="1:10">
      <c r="A20832" t="s">
        <v>18</v>
      </c>
      <c r="B20832" t="s">
        <v>18</v>
      </c>
      <c r="C20832" t="s">
        <v>6278</v>
      </c>
      <c r="D20832" t="s">
        <v>13</v>
      </c>
      <c r="E20832" t="s">
        <v>14</v>
      </c>
      <c r="F20832" t="s">
        <v>26</v>
      </c>
      <c r="G20832" s="3">
        <v>45055.903124999997</v>
      </c>
      <c r="H20832" s="1">
        <v>130000</v>
      </c>
      <c r="I20832" t="s">
        <v>30109</v>
      </c>
      <c r="J20832" t="s">
        <v>30110</v>
      </c>
    </row>
    <row r="20833" spans="1:10">
      <c r="A20833" t="s">
        <v>18</v>
      </c>
      <c r="B20833" t="s">
        <v>30111</v>
      </c>
      <c r="C20833" t="s">
        <v>232</v>
      </c>
      <c r="D20833" t="s">
        <v>13</v>
      </c>
      <c r="E20833" t="s">
        <v>14</v>
      </c>
      <c r="F20833" t="s">
        <v>26</v>
      </c>
      <c r="G20833" s="3">
        <v>45033.861030092594</v>
      </c>
      <c r="H20833" s="1">
        <v>200000</v>
      </c>
      <c r="I20833" t="s">
        <v>1941</v>
      </c>
      <c r="J20833" t="s">
        <v>338</v>
      </c>
    </row>
    <row r="20834" spans="1:10">
      <c r="A20834" t="s">
        <v>33</v>
      </c>
      <c r="B20834" t="s">
        <v>30112</v>
      </c>
      <c r="C20834" t="s">
        <v>1323</v>
      </c>
      <c r="D20834" t="s">
        <v>13</v>
      </c>
      <c r="E20834" t="s">
        <v>14</v>
      </c>
      <c r="F20834" t="s">
        <v>348</v>
      </c>
      <c r="G20834" s="3">
        <v>45049.875763888886</v>
      </c>
      <c r="H20834" s="1">
        <v>111175</v>
      </c>
      <c r="I20834" t="s">
        <v>993</v>
      </c>
    </row>
    <row r="20835" spans="1:10">
      <c r="A20835" t="s">
        <v>10</v>
      </c>
      <c r="B20835" t="s">
        <v>10</v>
      </c>
      <c r="C20835" t="s">
        <v>1348</v>
      </c>
      <c r="D20835" t="s">
        <v>13</v>
      </c>
      <c r="E20835" t="s">
        <v>14</v>
      </c>
      <c r="F20835" t="s">
        <v>26</v>
      </c>
      <c r="G20835" s="3">
        <v>45005.860381944447</v>
      </c>
      <c r="H20835" s="1">
        <v>138000</v>
      </c>
      <c r="I20835" t="s">
        <v>12028</v>
      </c>
      <c r="J20835" t="s">
        <v>5460</v>
      </c>
    </row>
    <row r="20836" spans="1:10">
      <c r="A20836" t="s">
        <v>18</v>
      </c>
      <c r="B20836" t="s">
        <v>30113</v>
      </c>
      <c r="C20836" t="s">
        <v>589</v>
      </c>
      <c r="D20836" t="s">
        <v>13</v>
      </c>
      <c r="E20836" t="s">
        <v>14</v>
      </c>
      <c r="F20836" t="s">
        <v>26</v>
      </c>
      <c r="G20836" s="3">
        <v>45174.836759259262</v>
      </c>
      <c r="H20836" s="1">
        <v>75900</v>
      </c>
      <c r="I20836" t="s">
        <v>420</v>
      </c>
      <c r="J20836" t="s">
        <v>30114</v>
      </c>
    </row>
    <row r="20837" spans="1:10">
      <c r="A20837" t="s">
        <v>33</v>
      </c>
      <c r="B20837" t="s">
        <v>30115</v>
      </c>
      <c r="C20837" t="s">
        <v>30116</v>
      </c>
      <c r="D20837" t="s">
        <v>13</v>
      </c>
      <c r="E20837" t="s">
        <v>14</v>
      </c>
      <c r="F20837" t="s">
        <v>26</v>
      </c>
      <c r="G20837" s="3">
        <v>45194.833518518521</v>
      </c>
      <c r="H20837" s="1">
        <v>65000</v>
      </c>
      <c r="I20837" t="s">
        <v>30117</v>
      </c>
      <c r="J20837" t="s">
        <v>30118</v>
      </c>
    </row>
    <row r="20838" spans="1:10">
      <c r="A20838" t="s">
        <v>18</v>
      </c>
      <c r="B20838" t="s">
        <v>6183</v>
      </c>
      <c r="C20838" t="s">
        <v>24</v>
      </c>
      <c r="D20838" t="s">
        <v>13</v>
      </c>
      <c r="E20838" t="s">
        <v>25</v>
      </c>
      <c r="F20838" t="s">
        <v>26</v>
      </c>
      <c r="G20838" s="3">
        <v>45055.850312499999</v>
      </c>
      <c r="H20838" s="1">
        <v>120000</v>
      </c>
      <c r="I20838" t="s">
        <v>30119</v>
      </c>
      <c r="J20838" t="s">
        <v>30120</v>
      </c>
    </row>
    <row r="20839" spans="1:10">
      <c r="A20839" t="s">
        <v>33</v>
      </c>
      <c r="B20839" t="s">
        <v>1084</v>
      </c>
      <c r="C20839" t="s">
        <v>136</v>
      </c>
      <c r="D20839" t="s">
        <v>13</v>
      </c>
      <c r="E20839" t="s">
        <v>14</v>
      </c>
      <c r="F20839" t="s">
        <v>26</v>
      </c>
      <c r="G20839" s="3">
        <v>45209.833877314813</v>
      </c>
      <c r="H20839" s="1">
        <v>68944</v>
      </c>
      <c r="I20839" t="s">
        <v>30121</v>
      </c>
      <c r="J20839" t="s">
        <v>2927</v>
      </c>
    </row>
    <row r="20840" spans="1:10">
      <c r="A20840" t="s">
        <v>73</v>
      </c>
      <c r="B20840" t="s">
        <v>30122</v>
      </c>
      <c r="C20840" t="s">
        <v>1794</v>
      </c>
      <c r="D20840" t="s">
        <v>13</v>
      </c>
      <c r="E20840" t="s">
        <v>14</v>
      </c>
      <c r="F20840" t="s">
        <v>694</v>
      </c>
      <c r="G20840" s="3">
        <v>44972.85769675926</v>
      </c>
      <c r="H20840" s="1">
        <v>147500</v>
      </c>
      <c r="I20840" t="s">
        <v>20384</v>
      </c>
      <c r="J20840" t="s">
        <v>11646</v>
      </c>
    </row>
    <row r="20841" spans="1:10">
      <c r="A20841" t="s">
        <v>212</v>
      </c>
      <c r="B20841" t="s">
        <v>30123</v>
      </c>
      <c r="C20841" t="s">
        <v>1926</v>
      </c>
      <c r="D20841" t="s">
        <v>13</v>
      </c>
      <c r="E20841" t="s">
        <v>14</v>
      </c>
      <c r="F20841" t="s">
        <v>26</v>
      </c>
      <c r="G20841" s="3">
        <v>45161.835925925923</v>
      </c>
      <c r="H20841" s="1">
        <v>203625</v>
      </c>
      <c r="I20841" t="s">
        <v>6964</v>
      </c>
      <c r="J20841" t="s">
        <v>30124</v>
      </c>
    </row>
    <row r="20842" spans="1:10">
      <c r="A20842" t="s">
        <v>10</v>
      </c>
      <c r="B20842" t="s">
        <v>1881</v>
      </c>
      <c r="C20842" t="s">
        <v>24</v>
      </c>
      <c r="D20842" t="s">
        <v>13</v>
      </c>
      <c r="E20842" t="s">
        <v>25</v>
      </c>
      <c r="F20842" t="s">
        <v>20</v>
      </c>
      <c r="G20842" s="3">
        <v>45127.874675925923</v>
      </c>
      <c r="H20842" s="1">
        <v>75000</v>
      </c>
      <c r="I20842" t="s">
        <v>30125</v>
      </c>
      <c r="J20842" t="s">
        <v>30126</v>
      </c>
    </row>
    <row r="20843" spans="1:10">
      <c r="A20843" t="s">
        <v>10</v>
      </c>
      <c r="B20843" t="s">
        <v>10</v>
      </c>
      <c r="C20843" t="s">
        <v>3913</v>
      </c>
      <c r="D20843" t="s">
        <v>1075</v>
      </c>
      <c r="E20843" t="s">
        <v>14</v>
      </c>
      <c r="F20843" t="s">
        <v>26</v>
      </c>
      <c r="G20843" s="3">
        <v>45245.862581018519</v>
      </c>
      <c r="H20843" s="1">
        <v>119500</v>
      </c>
      <c r="I20843" t="s">
        <v>420</v>
      </c>
      <c r="J20843" t="s">
        <v>3788</v>
      </c>
    </row>
    <row r="20844" spans="1:10">
      <c r="A20844" t="s">
        <v>18</v>
      </c>
      <c r="B20844" t="s">
        <v>2802</v>
      </c>
      <c r="C20844" t="s">
        <v>62</v>
      </c>
      <c r="D20844" t="s">
        <v>13</v>
      </c>
      <c r="E20844" t="s">
        <v>14</v>
      </c>
      <c r="F20844" t="s">
        <v>26</v>
      </c>
      <c r="G20844" s="3">
        <v>44986.84574074074</v>
      </c>
      <c r="H20844" s="1">
        <v>110000</v>
      </c>
      <c r="I20844" t="s">
        <v>12048</v>
      </c>
      <c r="J20844" t="s">
        <v>30127</v>
      </c>
    </row>
    <row r="20845" spans="1:10">
      <c r="A20845" t="s">
        <v>106</v>
      </c>
      <c r="B20845" t="s">
        <v>740</v>
      </c>
      <c r="C20845" t="s">
        <v>1094</v>
      </c>
      <c r="D20845" t="s">
        <v>13</v>
      </c>
      <c r="E20845" t="s">
        <v>14</v>
      </c>
      <c r="F20845" t="s">
        <v>205</v>
      </c>
      <c r="G20845" s="3">
        <v>45084.871493055558</v>
      </c>
      <c r="H20845" s="1">
        <v>56700</v>
      </c>
      <c r="I20845" t="s">
        <v>10827</v>
      </c>
      <c r="J20845" t="s">
        <v>30128</v>
      </c>
    </row>
    <row r="20846" spans="1:10">
      <c r="A20846" t="s">
        <v>18</v>
      </c>
      <c r="B20846" t="s">
        <v>30129</v>
      </c>
      <c r="C20846" t="s">
        <v>24</v>
      </c>
      <c r="D20846" t="s">
        <v>100</v>
      </c>
      <c r="E20846" t="s">
        <v>25</v>
      </c>
      <c r="F20846" t="s">
        <v>26</v>
      </c>
      <c r="G20846" s="3">
        <v>45162.851875</v>
      </c>
      <c r="H20846" s="1">
        <v>170000</v>
      </c>
      <c r="I20846" t="s">
        <v>18599</v>
      </c>
      <c r="J20846" t="s">
        <v>30130</v>
      </c>
    </row>
    <row r="20847" spans="1:10">
      <c r="A20847" t="s">
        <v>10</v>
      </c>
      <c r="B20847" t="s">
        <v>30131</v>
      </c>
      <c r="C20847" t="s">
        <v>24</v>
      </c>
      <c r="D20847" t="s">
        <v>1075</v>
      </c>
      <c r="E20847" t="s">
        <v>25</v>
      </c>
      <c r="F20847" t="s">
        <v>26</v>
      </c>
      <c r="G20847" s="3">
        <v>45188.857881944445</v>
      </c>
      <c r="H20847" s="1">
        <v>152650</v>
      </c>
      <c r="I20847" t="s">
        <v>420</v>
      </c>
    </row>
    <row r="20848" spans="1:10">
      <c r="A20848" t="s">
        <v>152</v>
      </c>
      <c r="B20848" t="s">
        <v>7703</v>
      </c>
      <c r="C20848" t="s">
        <v>9378</v>
      </c>
      <c r="D20848" t="s">
        <v>13</v>
      </c>
      <c r="E20848" t="s">
        <v>14</v>
      </c>
      <c r="F20848" t="s">
        <v>4917</v>
      </c>
      <c r="G20848" s="3">
        <v>45019.862268518518</v>
      </c>
      <c r="H20848" s="1">
        <v>185500</v>
      </c>
      <c r="I20848" t="s">
        <v>191</v>
      </c>
      <c r="J20848" t="s">
        <v>30132</v>
      </c>
    </row>
    <row r="20849" spans="1:10">
      <c r="A20849" t="s">
        <v>33</v>
      </c>
      <c r="B20849" t="s">
        <v>30133</v>
      </c>
      <c r="C20849" t="s">
        <v>1503</v>
      </c>
      <c r="D20849" t="s">
        <v>13</v>
      </c>
      <c r="E20849" t="s">
        <v>14</v>
      </c>
      <c r="F20849" t="s">
        <v>26</v>
      </c>
      <c r="G20849" s="3">
        <v>45131.833749999998</v>
      </c>
      <c r="H20849" s="1">
        <v>58800</v>
      </c>
      <c r="I20849" t="s">
        <v>30134</v>
      </c>
      <c r="J20849" t="s">
        <v>30135</v>
      </c>
    </row>
    <row r="20850" spans="1:10">
      <c r="A20850" t="s">
        <v>33</v>
      </c>
      <c r="B20850" t="s">
        <v>30136</v>
      </c>
      <c r="C20850" t="s">
        <v>243</v>
      </c>
      <c r="D20850" t="s">
        <v>13</v>
      </c>
      <c r="E20850" t="s">
        <v>14</v>
      </c>
      <c r="F20850" t="s">
        <v>26</v>
      </c>
      <c r="G20850" s="3">
        <v>44936.846168981479</v>
      </c>
      <c r="H20850" s="1">
        <v>113000</v>
      </c>
      <c r="I20850" t="s">
        <v>14372</v>
      </c>
      <c r="J20850" t="s">
        <v>12727</v>
      </c>
    </row>
    <row r="20851" spans="1:10">
      <c r="A20851" t="s">
        <v>18</v>
      </c>
      <c r="B20851" t="s">
        <v>30137</v>
      </c>
      <c r="C20851" t="s">
        <v>24</v>
      </c>
      <c r="D20851" t="s">
        <v>13</v>
      </c>
      <c r="E20851" t="s">
        <v>25</v>
      </c>
      <c r="F20851" t="s">
        <v>26</v>
      </c>
      <c r="G20851" s="3">
        <v>45132.837442129632</v>
      </c>
      <c r="H20851" s="1">
        <v>175000</v>
      </c>
      <c r="I20851" t="s">
        <v>128</v>
      </c>
      <c r="J20851" t="s">
        <v>30138</v>
      </c>
    </row>
    <row r="20852" spans="1:10">
      <c r="A20852" t="s">
        <v>33</v>
      </c>
      <c r="B20852" t="s">
        <v>5800</v>
      </c>
      <c r="C20852" t="s">
        <v>1530</v>
      </c>
      <c r="D20852" t="s">
        <v>13</v>
      </c>
      <c r="E20852" t="s">
        <v>14</v>
      </c>
      <c r="F20852" t="s">
        <v>26</v>
      </c>
      <c r="G20852" s="3">
        <v>45188.833368055559</v>
      </c>
      <c r="H20852" s="1">
        <v>95000</v>
      </c>
      <c r="I20852" t="s">
        <v>88</v>
      </c>
      <c r="J20852" t="s">
        <v>610</v>
      </c>
    </row>
    <row r="20853" spans="1:10">
      <c r="A20853" t="s">
        <v>10</v>
      </c>
      <c r="B20853" t="s">
        <v>10</v>
      </c>
      <c r="C20853" t="s">
        <v>84</v>
      </c>
      <c r="D20853" t="s">
        <v>13</v>
      </c>
      <c r="E20853" t="s">
        <v>14</v>
      </c>
      <c r="F20853" t="s">
        <v>26</v>
      </c>
      <c r="G20853" s="3">
        <v>45011.835995370369</v>
      </c>
      <c r="H20853" s="1">
        <v>161500</v>
      </c>
      <c r="I20853" t="s">
        <v>13853</v>
      </c>
      <c r="J20853" t="s">
        <v>1693</v>
      </c>
    </row>
    <row r="20854" spans="1:10">
      <c r="A20854" t="s">
        <v>33</v>
      </c>
      <c r="B20854" t="s">
        <v>30139</v>
      </c>
      <c r="C20854" t="s">
        <v>24</v>
      </c>
      <c r="D20854" t="s">
        <v>13</v>
      </c>
      <c r="E20854" t="s">
        <v>25</v>
      </c>
      <c r="F20854" t="s">
        <v>26</v>
      </c>
      <c r="G20854" s="3">
        <v>45169.833564814813</v>
      </c>
      <c r="H20854" s="1">
        <v>126000</v>
      </c>
      <c r="I20854" t="s">
        <v>14805</v>
      </c>
      <c r="J20854" t="s">
        <v>30140</v>
      </c>
    </row>
    <row r="20855" spans="1:10">
      <c r="A20855" t="s">
        <v>33</v>
      </c>
      <c r="B20855" t="s">
        <v>30141</v>
      </c>
      <c r="C20855" t="s">
        <v>201</v>
      </c>
      <c r="D20855" t="s">
        <v>13</v>
      </c>
      <c r="E20855" t="s">
        <v>14</v>
      </c>
      <c r="F20855" t="s">
        <v>26</v>
      </c>
      <c r="G20855" s="3">
        <v>45222.87195601852</v>
      </c>
      <c r="H20855" s="1">
        <v>65000</v>
      </c>
      <c r="I20855" t="s">
        <v>30142</v>
      </c>
      <c r="J20855" t="s">
        <v>599</v>
      </c>
    </row>
    <row r="20856" spans="1:10">
      <c r="A20856" t="s">
        <v>73</v>
      </c>
      <c r="B20856" t="s">
        <v>4686</v>
      </c>
      <c r="C20856" t="s">
        <v>30143</v>
      </c>
      <c r="D20856" t="s">
        <v>13</v>
      </c>
      <c r="E20856" t="s">
        <v>14</v>
      </c>
      <c r="F20856" t="s">
        <v>26</v>
      </c>
      <c r="G20856" s="3">
        <v>44930.83902777778</v>
      </c>
      <c r="H20856" s="1">
        <v>156596</v>
      </c>
      <c r="I20856" t="s">
        <v>120</v>
      </c>
      <c r="J20856" t="s">
        <v>2721</v>
      </c>
    </row>
    <row r="20857" spans="1:10">
      <c r="A20857" t="s">
        <v>33</v>
      </c>
      <c r="B20857" t="s">
        <v>1203</v>
      </c>
      <c r="C20857" t="s">
        <v>18547</v>
      </c>
      <c r="D20857" t="s">
        <v>13</v>
      </c>
      <c r="E20857" t="s">
        <v>14</v>
      </c>
      <c r="F20857" t="s">
        <v>26</v>
      </c>
      <c r="G20857" s="3">
        <v>45260.83489583333</v>
      </c>
      <c r="H20857" s="1">
        <v>95000</v>
      </c>
      <c r="I20857" t="s">
        <v>1205</v>
      </c>
      <c r="J20857" t="s">
        <v>1206</v>
      </c>
    </row>
    <row r="20858" spans="1:10">
      <c r="A20858" t="s">
        <v>10</v>
      </c>
      <c r="B20858" t="s">
        <v>30144</v>
      </c>
      <c r="C20858" t="s">
        <v>1474</v>
      </c>
      <c r="D20858" t="s">
        <v>13</v>
      </c>
      <c r="E20858" t="s">
        <v>14</v>
      </c>
      <c r="F20858" t="s">
        <v>26</v>
      </c>
      <c r="G20858" s="3">
        <v>45169.838275462964</v>
      </c>
      <c r="H20858" s="1">
        <v>100000</v>
      </c>
      <c r="I20858" t="s">
        <v>30145</v>
      </c>
      <c r="J20858" t="s">
        <v>30146</v>
      </c>
    </row>
    <row r="20859" spans="1:10">
      <c r="A20859" t="s">
        <v>18</v>
      </c>
      <c r="B20859" t="s">
        <v>30147</v>
      </c>
      <c r="D20859" t="s">
        <v>13</v>
      </c>
      <c r="E20859" t="s">
        <v>14</v>
      </c>
      <c r="F20859" t="s">
        <v>26</v>
      </c>
      <c r="G20859" s="3">
        <v>45079.854120370372</v>
      </c>
      <c r="H20859" s="1">
        <v>160000</v>
      </c>
      <c r="I20859" t="s">
        <v>1037</v>
      </c>
      <c r="J20859" t="s">
        <v>30148</v>
      </c>
    </row>
    <row r="20860" spans="1:10">
      <c r="A20860" t="s">
        <v>33</v>
      </c>
      <c r="B20860" t="s">
        <v>33</v>
      </c>
      <c r="C20860" t="s">
        <v>30149</v>
      </c>
      <c r="D20860" t="s">
        <v>13</v>
      </c>
      <c r="E20860" t="s">
        <v>14</v>
      </c>
      <c r="F20860" t="s">
        <v>26</v>
      </c>
      <c r="G20860" s="3">
        <v>45225.833472222221</v>
      </c>
      <c r="H20860" s="1">
        <v>52500</v>
      </c>
      <c r="I20860" t="s">
        <v>30150</v>
      </c>
      <c r="J20860" t="s">
        <v>30151</v>
      </c>
    </row>
    <row r="20861" spans="1:10">
      <c r="A20861" t="s">
        <v>10</v>
      </c>
      <c r="B20861" t="s">
        <v>30152</v>
      </c>
      <c r="C20861" t="s">
        <v>24</v>
      </c>
      <c r="D20861" t="s">
        <v>13</v>
      </c>
      <c r="E20861" t="s">
        <v>25</v>
      </c>
      <c r="F20861" t="s">
        <v>26</v>
      </c>
      <c r="G20861" s="3">
        <v>45072.836041666669</v>
      </c>
      <c r="H20861" s="1">
        <v>160000</v>
      </c>
      <c r="I20861" t="s">
        <v>10991</v>
      </c>
      <c r="J20861" t="s">
        <v>1831</v>
      </c>
    </row>
    <row r="20862" spans="1:10">
      <c r="A20862" t="s">
        <v>10</v>
      </c>
      <c r="B20862" t="s">
        <v>30153</v>
      </c>
      <c r="C20862" t="s">
        <v>15901</v>
      </c>
      <c r="D20862" t="s">
        <v>13</v>
      </c>
      <c r="E20862" t="s">
        <v>14</v>
      </c>
      <c r="F20862" t="s">
        <v>6691</v>
      </c>
      <c r="G20862" s="3">
        <v>45099.850069444445</v>
      </c>
      <c r="H20862" s="1">
        <v>90670</v>
      </c>
      <c r="I20862" t="s">
        <v>12877</v>
      </c>
      <c r="J20862" t="s">
        <v>28</v>
      </c>
    </row>
    <row r="20863" spans="1:10">
      <c r="A20863" t="s">
        <v>73</v>
      </c>
      <c r="B20863" t="s">
        <v>73</v>
      </c>
      <c r="C20863" t="s">
        <v>232</v>
      </c>
      <c r="D20863" t="s">
        <v>13</v>
      </c>
      <c r="E20863" t="s">
        <v>14</v>
      </c>
      <c r="F20863" t="s">
        <v>26</v>
      </c>
      <c r="G20863" s="3">
        <v>44949.893229166664</v>
      </c>
      <c r="H20863" s="1">
        <v>132500</v>
      </c>
      <c r="I20863" t="s">
        <v>516</v>
      </c>
      <c r="J20863" t="s">
        <v>517</v>
      </c>
    </row>
    <row r="20864" spans="1:10">
      <c r="A20864" t="s">
        <v>33</v>
      </c>
      <c r="B20864" t="s">
        <v>33</v>
      </c>
      <c r="C20864" t="s">
        <v>19187</v>
      </c>
      <c r="D20864" t="s">
        <v>13</v>
      </c>
      <c r="E20864" t="s">
        <v>14</v>
      </c>
      <c r="F20864" t="s">
        <v>26</v>
      </c>
      <c r="G20864" s="3">
        <v>45210.834594907406</v>
      </c>
      <c r="H20864" s="1">
        <v>60000</v>
      </c>
      <c r="I20864" t="s">
        <v>28288</v>
      </c>
      <c r="J20864" t="s">
        <v>28289</v>
      </c>
    </row>
    <row r="20865" spans="1:10">
      <c r="A20865" t="s">
        <v>18</v>
      </c>
      <c r="B20865" t="s">
        <v>30154</v>
      </c>
      <c r="C20865" t="s">
        <v>806</v>
      </c>
      <c r="D20865" t="s">
        <v>13</v>
      </c>
      <c r="E20865" t="s">
        <v>14</v>
      </c>
      <c r="F20865" t="s">
        <v>806</v>
      </c>
      <c r="G20865" s="3">
        <v>45154.877500000002</v>
      </c>
      <c r="H20865" s="1">
        <v>79200</v>
      </c>
      <c r="I20865" t="s">
        <v>234</v>
      </c>
    </row>
    <row r="20866" spans="1:10">
      <c r="A20866" t="s">
        <v>33</v>
      </c>
      <c r="B20866" t="s">
        <v>30155</v>
      </c>
      <c r="C20866" t="s">
        <v>10055</v>
      </c>
      <c r="D20866" t="s">
        <v>13</v>
      </c>
      <c r="E20866" t="s">
        <v>14</v>
      </c>
      <c r="F20866" t="s">
        <v>26</v>
      </c>
      <c r="G20866" s="3">
        <v>45163.833680555559</v>
      </c>
      <c r="H20866" s="1">
        <v>103829.078125</v>
      </c>
      <c r="I20866" t="s">
        <v>30156</v>
      </c>
      <c r="J20866" t="s">
        <v>30157</v>
      </c>
    </row>
    <row r="20867" spans="1:10">
      <c r="A20867" t="s">
        <v>33</v>
      </c>
      <c r="B20867" t="s">
        <v>30158</v>
      </c>
      <c r="C20867" t="s">
        <v>24031</v>
      </c>
      <c r="D20867" t="s">
        <v>13</v>
      </c>
      <c r="E20867" t="s">
        <v>14</v>
      </c>
      <c r="F20867" t="s">
        <v>26</v>
      </c>
      <c r="G20867" s="3">
        <v>45234.83457175926</v>
      </c>
      <c r="H20867" s="1">
        <v>67000</v>
      </c>
      <c r="I20867" t="s">
        <v>1723</v>
      </c>
      <c r="J20867" t="s">
        <v>8601</v>
      </c>
    </row>
    <row r="20868" spans="1:10">
      <c r="A20868" t="s">
        <v>135</v>
      </c>
      <c r="B20868" t="s">
        <v>30159</v>
      </c>
      <c r="C20868" t="s">
        <v>1794</v>
      </c>
      <c r="D20868" t="s">
        <v>13</v>
      </c>
      <c r="E20868" t="s">
        <v>14</v>
      </c>
      <c r="F20868" t="s">
        <v>694</v>
      </c>
      <c r="G20868" s="3">
        <v>45099.847291666665</v>
      </c>
      <c r="H20868" s="1">
        <v>89100</v>
      </c>
      <c r="I20868" t="s">
        <v>4432</v>
      </c>
      <c r="J20868" t="s">
        <v>30160</v>
      </c>
    </row>
    <row r="20869" spans="1:10">
      <c r="A20869" t="s">
        <v>33</v>
      </c>
      <c r="B20869" t="s">
        <v>33</v>
      </c>
      <c r="C20869" t="s">
        <v>391</v>
      </c>
      <c r="D20869" t="s">
        <v>13</v>
      </c>
      <c r="E20869" t="s">
        <v>14</v>
      </c>
      <c r="F20869" t="s">
        <v>26</v>
      </c>
      <c r="G20869" s="3">
        <v>45070.834085648145</v>
      </c>
      <c r="H20869" s="1">
        <v>80000</v>
      </c>
      <c r="I20869" t="s">
        <v>8830</v>
      </c>
      <c r="J20869" t="s">
        <v>14773</v>
      </c>
    </row>
    <row r="20870" spans="1:10">
      <c r="A20870" t="s">
        <v>33</v>
      </c>
      <c r="B20870" t="s">
        <v>30161</v>
      </c>
      <c r="C20870" t="s">
        <v>24</v>
      </c>
      <c r="D20870" t="s">
        <v>13</v>
      </c>
      <c r="E20870" t="s">
        <v>25</v>
      </c>
      <c r="F20870" t="s">
        <v>26</v>
      </c>
      <c r="G20870" s="3">
        <v>45131.836168981485</v>
      </c>
      <c r="H20870" s="1">
        <v>60000</v>
      </c>
      <c r="I20870" t="s">
        <v>30162</v>
      </c>
      <c r="J20870" t="s">
        <v>30163</v>
      </c>
    </row>
    <row r="20871" spans="1:10">
      <c r="A20871" t="s">
        <v>212</v>
      </c>
      <c r="B20871" t="s">
        <v>18425</v>
      </c>
      <c r="C20871" t="s">
        <v>6966</v>
      </c>
      <c r="D20871" t="s">
        <v>13</v>
      </c>
      <c r="E20871" t="s">
        <v>14</v>
      </c>
      <c r="F20871" t="s">
        <v>601</v>
      </c>
      <c r="G20871" s="3">
        <v>45007.8596412037</v>
      </c>
      <c r="H20871" s="1">
        <v>157500</v>
      </c>
      <c r="I20871" t="s">
        <v>7029</v>
      </c>
      <c r="J20871" t="s">
        <v>21791</v>
      </c>
    </row>
    <row r="20872" spans="1:10">
      <c r="A20872" t="s">
        <v>10</v>
      </c>
      <c r="B20872" t="s">
        <v>5149</v>
      </c>
      <c r="C20872" t="s">
        <v>232</v>
      </c>
      <c r="D20872" t="s">
        <v>13</v>
      </c>
      <c r="E20872" t="s">
        <v>14</v>
      </c>
      <c r="F20872" t="s">
        <v>26</v>
      </c>
      <c r="G20872" s="3">
        <v>45217.835023148145</v>
      </c>
      <c r="H20872" s="1">
        <v>100000</v>
      </c>
      <c r="I20872" t="s">
        <v>30164</v>
      </c>
      <c r="J20872" t="s">
        <v>30165</v>
      </c>
    </row>
    <row r="20873" spans="1:10">
      <c r="A20873" t="s">
        <v>33</v>
      </c>
      <c r="B20873" t="s">
        <v>1843</v>
      </c>
      <c r="C20873" t="s">
        <v>24</v>
      </c>
      <c r="D20873" t="s">
        <v>13</v>
      </c>
      <c r="E20873" t="s">
        <v>25</v>
      </c>
      <c r="F20873" t="s">
        <v>26</v>
      </c>
      <c r="G20873" s="3">
        <v>45208.834641203706</v>
      </c>
      <c r="H20873" s="1">
        <v>80000</v>
      </c>
      <c r="I20873" t="s">
        <v>13806</v>
      </c>
      <c r="J20873" t="s">
        <v>30166</v>
      </c>
    </row>
    <row r="20874" spans="1:10">
      <c r="A20874" t="s">
        <v>33</v>
      </c>
      <c r="B20874" t="s">
        <v>30167</v>
      </c>
      <c r="C20874" t="s">
        <v>95</v>
      </c>
      <c r="D20874" t="s">
        <v>13</v>
      </c>
      <c r="E20874" t="s">
        <v>14</v>
      </c>
      <c r="F20874" t="s">
        <v>26</v>
      </c>
      <c r="G20874" s="3">
        <v>44995.834317129629</v>
      </c>
      <c r="H20874" s="1">
        <v>53338</v>
      </c>
      <c r="I20874" t="s">
        <v>30168</v>
      </c>
      <c r="J20874" t="s">
        <v>30169</v>
      </c>
    </row>
    <row r="20875" spans="1:10">
      <c r="A20875" t="s">
        <v>135</v>
      </c>
      <c r="B20875" t="s">
        <v>30170</v>
      </c>
      <c r="C20875" t="s">
        <v>662</v>
      </c>
      <c r="D20875" t="s">
        <v>13</v>
      </c>
      <c r="E20875" t="s">
        <v>14</v>
      </c>
      <c r="F20875" t="s">
        <v>26</v>
      </c>
      <c r="G20875" s="3">
        <v>45222.833634259259</v>
      </c>
      <c r="H20875" s="1">
        <v>107514.5</v>
      </c>
      <c r="I20875" t="s">
        <v>30171</v>
      </c>
      <c r="J20875" t="s">
        <v>30172</v>
      </c>
    </row>
    <row r="20876" spans="1:10">
      <c r="A20876" t="s">
        <v>18</v>
      </c>
      <c r="B20876" t="s">
        <v>127</v>
      </c>
      <c r="C20876" t="s">
        <v>232</v>
      </c>
      <c r="D20876" t="s">
        <v>13</v>
      </c>
      <c r="E20876" t="s">
        <v>14</v>
      </c>
      <c r="F20876" t="s">
        <v>26</v>
      </c>
      <c r="G20876" s="3">
        <v>45209.84065972222</v>
      </c>
      <c r="H20876" s="1">
        <v>205000</v>
      </c>
      <c r="I20876" t="s">
        <v>30173</v>
      </c>
      <c r="J20876" t="s">
        <v>30174</v>
      </c>
    </row>
    <row r="20877" spans="1:10">
      <c r="A20877" t="s">
        <v>10</v>
      </c>
      <c r="B20877" t="s">
        <v>1606</v>
      </c>
      <c r="C20877" t="s">
        <v>24</v>
      </c>
      <c r="D20877" t="s">
        <v>13</v>
      </c>
      <c r="E20877" t="s">
        <v>25</v>
      </c>
      <c r="F20877" t="s">
        <v>26</v>
      </c>
      <c r="G20877" s="3">
        <v>45106.83625</v>
      </c>
      <c r="H20877" s="1">
        <v>164500</v>
      </c>
      <c r="I20877" t="s">
        <v>30085</v>
      </c>
      <c r="J20877" t="s">
        <v>30175</v>
      </c>
    </row>
    <row r="20878" spans="1:10">
      <c r="A20878" t="s">
        <v>212</v>
      </c>
      <c r="B20878" t="s">
        <v>27924</v>
      </c>
      <c r="C20878" t="s">
        <v>24</v>
      </c>
      <c r="D20878" t="s">
        <v>13</v>
      </c>
      <c r="E20878" t="s">
        <v>25</v>
      </c>
      <c r="F20878" t="s">
        <v>26</v>
      </c>
      <c r="G20878" s="3">
        <v>45247.835914351854</v>
      </c>
      <c r="H20878" s="1">
        <v>133468</v>
      </c>
      <c r="I20878" t="s">
        <v>30176</v>
      </c>
    </row>
    <row r="20879" spans="1:10">
      <c r="A20879" t="s">
        <v>33</v>
      </c>
      <c r="B20879" t="s">
        <v>33</v>
      </c>
      <c r="C20879" t="s">
        <v>2299</v>
      </c>
      <c r="D20879" t="s">
        <v>13</v>
      </c>
      <c r="E20879" t="s">
        <v>14</v>
      </c>
      <c r="F20879" t="s">
        <v>26</v>
      </c>
      <c r="G20879" s="3">
        <v>45035.834097222221</v>
      </c>
      <c r="H20879" s="1">
        <v>95000</v>
      </c>
      <c r="I20879" t="s">
        <v>29735</v>
      </c>
      <c r="J20879" t="s">
        <v>4615</v>
      </c>
    </row>
    <row r="20880" spans="1:10">
      <c r="A20880" t="s">
        <v>33</v>
      </c>
      <c r="B20880" t="s">
        <v>33</v>
      </c>
      <c r="C20880" t="s">
        <v>434</v>
      </c>
      <c r="D20880" t="s">
        <v>13</v>
      </c>
      <c r="E20880" t="s">
        <v>14</v>
      </c>
      <c r="F20880" t="s">
        <v>26</v>
      </c>
      <c r="G20880" s="3">
        <v>45060.833831018521</v>
      </c>
      <c r="H20880" s="1">
        <v>51862.75</v>
      </c>
      <c r="I20880" t="s">
        <v>10185</v>
      </c>
      <c r="J20880" t="s">
        <v>28</v>
      </c>
    </row>
    <row r="20881" spans="1:10">
      <c r="A20881" t="s">
        <v>10</v>
      </c>
      <c r="B20881" t="s">
        <v>30177</v>
      </c>
      <c r="C20881" t="s">
        <v>608</v>
      </c>
      <c r="D20881" t="s">
        <v>13</v>
      </c>
      <c r="E20881" t="s">
        <v>14</v>
      </c>
      <c r="F20881" t="s">
        <v>608</v>
      </c>
      <c r="G20881" s="3">
        <v>45289.84107638889</v>
      </c>
      <c r="H20881" s="1">
        <v>86204.5</v>
      </c>
      <c r="I20881" t="s">
        <v>22598</v>
      </c>
      <c r="J20881" t="s">
        <v>30178</v>
      </c>
    </row>
    <row r="20882" spans="1:10">
      <c r="A20882" t="s">
        <v>212</v>
      </c>
      <c r="B20882" t="s">
        <v>30179</v>
      </c>
      <c r="C20882" t="s">
        <v>5039</v>
      </c>
      <c r="D20882" t="s">
        <v>13</v>
      </c>
      <c r="E20882" t="s">
        <v>14</v>
      </c>
      <c r="F20882" t="s">
        <v>26</v>
      </c>
      <c r="G20882" s="3">
        <v>45092.834074074075</v>
      </c>
      <c r="H20882" s="1">
        <v>159133</v>
      </c>
      <c r="I20882" t="s">
        <v>10324</v>
      </c>
      <c r="J20882" t="s">
        <v>230</v>
      </c>
    </row>
    <row r="20883" spans="1:10">
      <c r="A20883" t="s">
        <v>33</v>
      </c>
      <c r="B20883" t="s">
        <v>30180</v>
      </c>
      <c r="C20883" t="s">
        <v>136</v>
      </c>
      <c r="D20883" t="s">
        <v>13</v>
      </c>
      <c r="E20883" t="s">
        <v>14</v>
      </c>
      <c r="F20883" t="s">
        <v>26</v>
      </c>
      <c r="G20883" s="3">
        <v>45163.836516203701</v>
      </c>
      <c r="H20883" s="1">
        <v>85000</v>
      </c>
      <c r="I20883" t="s">
        <v>30181</v>
      </c>
      <c r="J20883" t="s">
        <v>3418</v>
      </c>
    </row>
    <row r="20884" spans="1:10">
      <c r="A20884" t="s">
        <v>10</v>
      </c>
      <c r="B20884" t="s">
        <v>30182</v>
      </c>
      <c r="C20884" t="s">
        <v>48</v>
      </c>
      <c r="D20884" t="s">
        <v>13</v>
      </c>
      <c r="E20884" t="s">
        <v>14</v>
      </c>
      <c r="F20884" t="s">
        <v>49</v>
      </c>
      <c r="G20884" s="3">
        <v>45021.854247685187</v>
      </c>
      <c r="H20884" s="1">
        <v>89100</v>
      </c>
      <c r="I20884" t="s">
        <v>898</v>
      </c>
    </row>
    <row r="20885" spans="1:10">
      <c r="A20885" t="s">
        <v>33</v>
      </c>
      <c r="B20885" t="s">
        <v>33</v>
      </c>
      <c r="C20885" t="s">
        <v>24</v>
      </c>
      <c r="D20885" t="s">
        <v>13</v>
      </c>
      <c r="E20885" t="s">
        <v>25</v>
      </c>
      <c r="F20885" t="s">
        <v>26</v>
      </c>
      <c r="G20885" s="3">
        <v>45190.834363425929</v>
      </c>
      <c r="H20885" s="1">
        <v>75566</v>
      </c>
      <c r="I20885" t="s">
        <v>7661</v>
      </c>
      <c r="J20885" t="s">
        <v>17214</v>
      </c>
    </row>
    <row r="20886" spans="1:10">
      <c r="A20886" t="s">
        <v>135</v>
      </c>
      <c r="B20886" t="s">
        <v>135</v>
      </c>
      <c r="C20886" t="s">
        <v>1226</v>
      </c>
      <c r="D20886" t="s">
        <v>13</v>
      </c>
      <c r="E20886" t="s">
        <v>14</v>
      </c>
      <c r="F20886" t="s">
        <v>26</v>
      </c>
      <c r="G20886" s="3">
        <v>45215.849050925928</v>
      </c>
      <c r="H20886" s="1">
        <v>100000</v>
      </c>
      <c r="I20886" t="s">
        <v>186</v>
      </c>
      <c r="J20886" t="s">
        <v>141</v>
      </c>
    </row>
    <row r="20887" spans="1:10">
      <c r="A20887" t="s">
        <v>33</v>
      </c>
      <c r="B20887" t="s">
        <v>30183</v>
      </c>
      <c r="C20887" t="s">
        <v>56</v>
      </c>
      <c r="D20887" t="s">
        <v>13</v>
      </c>
      <c r="E20887" t="s">
        <v>14</v>
      </c>
      <c r="F20887" t="s">
        <v>26</v>
      </c>
      <c r="G20887" s="3">
        <v>45011.834768518522</v>
      </c>
      <c r="H20887" s="1">
        <v>113800</v>
      </c>
      <c r="I20887" t="s">
        <v>2995</v>
      </c>
      <c r="J20887" t="s">
        <v>30184</v>
      </c>
    </row>
    <row r="20888" spans="1:10">
      <c r="A20888" t="s">
        <v>212</v>
      </c>
      <c r="B20888" t="s">
        <v>212</v>
      </c>
      <c r="C20888" t="s">
        <v>119</v>
      </c>
      <c r="D20888" t="s">
        <v>13</v>
      </c>
      <c r="E20888" t="s">
        <v>14</v>
      </c>
      <c r="F20888" t="s">
        <v>26</v>
      </c>
      <c r="G20888" s="3">
        <v>45181.879062499997</v>
      </c>
      <c r="H20888" s="1">
        <v>197500</v>
      </c>
      <c r="I20888" t="s">
        <v>30185</v>
      </c>
      <c r="J20888" t="s">
        <v>5292</v>
      </c>
    </row>
    <row r="20889" spans="1:10">
      <c r="A20889" t="s">
        <v>10</v>
      </c>
      <c r="B20889" t="s">
        <v>30186</v>
      </c>
      <c r="C20889" t="s">
        <v>201</v>
      </c>
      <c r="D20889" t="s">
        <v>13</v>
      </c>
      <c r="E20889" t="s">
        <v>14</v>
      </c>
      <c r="F20889" t="s">
        <v>26</v>
      </c>
      <c r="G20889" s="3">
        <v>45071.861631944441</v>
      </c>
      <c r="H20889" s="1">
        <v>110000</v>
      </c>
      <c r="I20889" t="s">
        <v>16569</v>
      </c>
    </row>
    <row r="20890" spans="1:10">
      <c r="A20890" t="s">
        <v>33</v>
      </c>
      <c r="B20890" t="s">
        <v>30187</v>
      </c>
      <c r="C20890" t="s">
        <v>4073</v>
      </c>
      <c r="D20890" t="s">
        <v>13</v>
      </c>
      <c r="E20890" t="s">
        <v>14</v>
      </c>
      <c r="F20890" t="s">
        <v>26</v>
      </c>
      <c r="G20890" s="3">
        <v>45267.877766203703</v>
      </c>
      <c r="H20890" s="1">
        <v>50000</v>
      </c>
      <c r="I20890" t="s">
        <v>30188</v>
      </c>
      <c r="J20890" t="s">
        <v>2022</v>
      </c>
    </row>
    <row r="20891" spans="1:10">
      <c r="A20891" t="s">
        <v>135</v>
      </c>
      <c r="B20891" t="s">
        <v>30189</v>
      </c>
      <c r="C20891" t="s">
        <v>30190</v>
      </c>
      <c r="D20891" t="s">
        <v>13</v>
      </c>
      <c r="E20891" t="s">
        <v>14</v>
      </c>
      <c r="F20891" t="s">
        <v>2012</v>
      </c>
      <c r="G20891" s="3">
        <v>45201.858576388891</v>
      </c>
      <c r="H20891" s="1">
        <v>95000</v>
      </c>
      <c r="I20891" t="s">
        <v>30191</v>
      </c>
    </row>
    <row r="20892" spans="1:10">
      <c r="A20892" t="s">
        <v>33</v>
      </c>
      <c r="B20892" t="s">
        <v>33</v>
      </c>
      <c r="C20892" t="s">
        <v>1059</v>
      </c>
      <c r="D20892" t="s">
        <v>13</v>
      </c>
      <c r="E20892" t="s">
        <v>14</v>
      </c>
      <c r="F20892" t="s">
        <v>26</v>
      </c>
      <c r="G20892" s="3">
        <v>44943.834155092591</v>
      </c>
      <c r="H20892" s="1">
        <v>52500</v>
      </c>
      <c r="I20892" t="s">
        <v>18303</v>
      </c>
      <c r="J20892" t="s">
        <v>18304</v>
      </c>
    </row>
    <row r="20893" spans="1:10">
      <c r="A20893" t="s">
        <v>33</v>
      </c>
      <c r="B20893" t="s">
        <v>30192</v>
      </c>
      <c r="C20893" t="s">
        <v>1926</v>
      </c>
      <c r="D20893" t="s">
        <v>13</v>
      </c>
      <c r="E20893" t="s">
        <v>14</v>
      </c>
      <c r="F20893" t="s">
        <v>26</v>
      </c>
      <c r="G20893" s="3">
        <v>45078.834282407406</v>
      </c>
      <c r="H20893" s="1">
        <v>190000</v>
      </c>
      <c r="I20893" t="s">
        <v>6723</v>
      </c>
      <c r="J20893" t="s">
        <v>3676</v>
      </c>
    </row>
    <row r="20894" spans="1:10">
      <c r="A20894" t="s">
        <v>33</v>
      </c>
      <c r="B20894" t="s">
        <v>2600</v>
      </c>
      <c r="C20894" t="s">
        <v>441</v>
      </c>
      <c r="D20894" t="s">
        <v>13</v>
      </c>
      <c r="E20894" t="s">
        <v>14</v>
      </c>
      <c r="F20894" t="s">
        <v>26</v>
      </c>
      <c r="G20894" s="3">
        <v>45194.834780092591</v>
      </c>
      <c r="H20894" s="1">
        <v>82500</v>
      </c>
      <c r="I20894" t="s">
        <v>14310</v>
      </c>
      <c r="J20894" t="s">
        <v>13416</v>
      </c>
    </row>
    <row r="20895" spans="1:10">
      <c r="A20895" t="s">
        <v>18</v>
      </c>
      <c r="B20895" t="s">
        <v>184</v>
      </c>
      <c r="C20895" t="s">
        <v>40</v>
      </c>
      <c r="D20895" t="s">
        <v>13</v>
      </c>
      <c r="E20895" t="s">
        <v>14</v>
      </c>
      <c r="F20895" t="s">
        <v>26</v>
      </c>
      <c r="G20895" s="3">
        <v>44981.879340277781</v>
      </c>
      <c r="H20895" s="1">
        <v>165000</v>
      </c>
      <c r="I20895" t="s">
        <v>30193</v>
      </c>
      <c r="J20895" t="s">
        <v>23513</v>
      </c>
    </row>
    <row r="20896" spans="1:10">
      <c r="A20896" t="s">
        <v>18</v>
      </c>
      <c r="B20896" t="s">
        <v>18</v>
      </c>
      <c r="C20896" t="s">
        <v>24</v>
      </c>
      <c r="D20896" t="s">
        <v>13</v>
      </c>
      <c r="E20896" t="s">
        <v>25</v>
      </c>
      <c r="F20896" t="s">
        <v>26</v>
      </c>
      <c r="G20896" s="3">
        <v>45217.865335648145</v>
      </c>
      <c r="H20896" s="1">
        <v>110000</v>
      </c>
      <c r="I20896" t="s">
        <v>186</v>
      </c>
      <c r="J20896" t="s">
        <v>8674</v>
      </c>
    </row>
    <row r="20897" spans="1:10">
      <c r="A20897" t="s">
        <v>10</v>
      </c>
      <c r="B20897" t="s">
        <v>30194</v>
      </c>
      <c r="C20897" t="s">
        <v>232</v>
      </c>
      <c r="D20897" t="s">
        <v>13</v>
      </c>
      <c r="E20897" t="s">
        <v>14</v>
      </c>
      <c r="F20897" t="s">
        <v>26</v>
      </c>
      <c r="G20897" s="3">
        <v>44936.846909722219</v>
      </c>
      <c r="H20897" s="1">
        <v>112500</v>
      </c>
      <c r="I20897" t="s">
        <v>30195</v>
      </c>
      <c r="J20897" t="s">
        <v>1497</v>
      </c>
    </row>
    <row r="20898" spans="1:10">
      <c r="A20898" t="s">
        <v>10</v>
      </c>
      <c r="B20898" t="s">
        <v>3148</v>
      </c>
      <c r="C20898" t="s">
        <v>24</v>
      </c>
      <c r="D20898" t="s">
        <v>13</v>
      </c>
      <c r="E20898" t="s">
        <v>25</v>
      </c>
      <c r="F20898" t="s">
        <v>20</v>
      </c>
      <c r="G20898" s="3">
        <v>45153.86859953704</v>
      </c>
      <c r="H20898" s="1">
        <v>152500</v>
      </c>
      <c r="I20898" t="s">
        <v>30196</v>
      </c>
      <c r="J20898" t="s">
        <v>11850</v>
      </c>
    </row>
    <row r="20899" spans="1:10">
      <c r="A20899" t="s">
        <v>33</v>
      </c>
      <c r="B20899" t="s">
        <v>33</v>
      </c>
      <c r="C20899" t="s">
        <v>30197</v>
      </c>
      <c r="D20899" t="s">
        <v>13</v>
      </c>
      <c r="E20899" t="s">
        <v>14</v>
      </c>
      <c r="F20899" t="s">
        <v>26</v>
      </c>
      <c r="G20899" s="3">
        <v>45126.833541666667</v>
      </c>
      <c r="H20899" s="1">
        <v>110000</v>
      </c>
      <c r="I20899" t="s">
        <v>30198</v>
      </c>
      <c r="J20899" t="s">
        <v>30199</v>
      </c>
    </row>
    <row r="20900" spans="1:10">
      <c r="A20900" t="s">
        <v>10</v>
      </c>
      <c r="B20900" t="s">
        <v>29650</v>
      </c>
      <c r="C20900" t="s">
        <v>29651</v>
      </c>
      <c r="D20900" t="s">
        <v>13</v>
      </c>
      <c r="E20900" t="s">
        <v>14</v>
      </c>
      <c r="F20900" t="s">
        <v>20</v>
      </c>
      <c r="G20900" s="3">
        <v>45273.894317129627</v>
      </c>
      <c r="H20900" s="1">
        <v>77500</v>
      </c>
      <c r="I20900" t="s">
        <v>128</v>
      </c>
      <c r="J20900" t="s">
        <v>25931</v>
      </c>
    </row>
    <row r="20901" spans="1:10">
      <c r="A20901" t="s">
        <v>77</v>
      </c>
      <c r="B20901" t="s">
        <v>30200</v>
      </c>
      <c r="C20901" t="s">
        <v>24</v>
      </c>
      <c r="D20901" t="s">
        <v>13</v>
      </c>
      <c r="E20901" t="s">
        <v>25</v>
      </c>
      <c r="F20901" t="s">
        <v>26</v>
      </c>
      <c r="G20901" s="3">
        <v>45226.834328703706</v>
      </c>
      <c r="H20901" s="1">
        <v>106479</v>
      </c>
      <c r="I20901" t="s">
        <v>1022</v>
      </c>
      <c r="J20901" t="s">
        <v>30201</v>
      </c>
    </row>
    <row r="20902" spans="1:10">
      <c r="A20902" t="s">
        <v>18</v>
      </c>
      <c r="B20902" t="s">
        <v>184</v>
      </c>
      <c r="C20902" t="s">
        <v>30202</v>
      </c>
      <c r="D20902" t="s">
        <v>13</v>
      </c>
      <c r="E20902" t="s">
        <v>14</v>
      </c>
      <c r="F20902" t="s">
        <v>26</v>
      </c>
      <c r="G20902" s="3">
        <v>45111.85733796296</v>
      </c>
      <c r="H20902" s="1">
        <v>151840</v>
      </c>
      <c r="I20902" t="s">
        <v>2718</v>
      </c>
      <c r="J20902" t="s">
        <v>8220</v>
      </c>
    </row>
    <row r="20903" spans="1:10">
      <c r="A20903" t="s">
        <v>33</v>
      </c>
      <c r="B20903" t="s">
        <v>30203</v>
      </c>
      <c r="C20903" t="s">
        <v>24</v>
      </c>
      <c r="D20903" t="s">
        <v>13</v>
      </c>
      <c r="E20903" t="s">
        <v>25</v>
      </c>
      <c r="F20903" t="s">
        <v>26</v>
      </c>
      <c r="G20903" s="3">
        <v>45083.833935185183</v>
      </c>
      <c r="H20903" s="1">
        <v>104106.5</v>
      </c>
      <c r="I20903" t="s">
        <v>30204</v>
      </c>
      <c r="J20903" t="s">
        <v>30205</v>
      </c>
    </row>
    <row r="20904" spans="1:10">
      <c r="A20904" t="s">
        <v>10</v>
      </c>
      <c r="B20904" t="s">
        <v>22951</v>
      </c>
      <c r="C20904" t="s">
        <v>24</v>
      </c>
      <c r="D20904" t="s">
        <v>13</v>
      </c>
      <c r="E20904" t="s">
        <v>25</v>
      </c>
      <c r="F20904" t="s">
        <v>26</v>
      </c>
      <c r="G20904" s="3">
        <v>45086.835462962961</v>
      </c>
      <c r="H20904" s="1">
        <v>160000</v>
      </c>
      <c r="I20904" t="s">
        <v>4185</v>
      </c>
      <c r="J20904" t="s">
        <v>22952</v>
      </c>
    </row>
    <row r="20905" spans="1:10">
      <c r="A20905" t="s">
        <v>18</v>
      </c>
      <c r="B20905" t="s">
        <v>470</v>
      </c>
      <c r="C20905" t="s">
        <v>1389</v>
      </c>
      <c r="D20905" t="s">
        <v>13</v>
      </c>
      <c r="E20905" t="s">
        <v>14</v>
      </c>
      <c r="F20905" t="s">
        <v>1110</v>
      </c>
      <c r="G20905" s="3">
        <v>44945.884976851848</v>
      </c>
      <c r="H20905" s="1">
        <v>45000</v>
      </c>
      <c r="I20905" t="s">
        <v>13928</v>
      </c>
      <c r="J20905" t="s">
        <v>13929</v>
      </c>
    </row>
    <row r="20906" spans="1:10">
      <c r="A20906" t="s">
        <v>212</v>
      </c>
      <c r="B20906" t="s">
        <v>30206</v>
      </c>
      <c r="C20906" t="s">
        <v>24</v>
      </c>
      <c r="D20906" t="s">
        <v>13</v>
      </c>
      <c r="E20906" t="s">
        <v>25</v>
      </c>
      <c r="F20906" t="s">
        <v>20</v>
      </c>
      <c r="G20906" s="3">
        <v>45006.883217592593</v>
      </c>
      <c r="H20906" s="1">
        <v>105000</v>
      </c>
      <c r="I20906" t="s">
        <v>7511</v>
      </c>
      <c r="J20906" t="s">
        <v>1807</v>
      </c>
    </row>
    <row r="20907" spans="1:10">
      <c r="A20907" t="s">
        <v>212</v>
      </c>
      <c r="B20907" t="s">
        <v>212</v>
      </c>
      <c r="D20907" t="s">
        <v>13</v>
      </c>
      <c r="E20907" t="s">
        <v>14</v>
      </c>
      <c r="F20907" t="s">
        <v>26</v>
      </c>
      <c r="G20907" s="3">
        <v>44989.835717592592</v>
      </c>
      <c r="H20907" s="1">
        <v>137500</v>
      </c>
      <c r="I20907" t="s">
        <v>8713</v>
      </c>
      <c r="J20907" t="s">
        <v>8714</v>
      </c>
    </row>
    <row r="20908" spans="1:10">
      <c r="A20908" t="s">
        <v>152</v>
      </c>
      <c r="B20908" t="s">
        <v>30207</v>
      </c>
      <c r="C20908" t="s">
        <v>3256</v>
      </c>
      <c r="D20908" t="s">
        <v>13</v>
      </c>
      <c r="E20908" t="s">
        <v>14</v>
      </c>
      <c r="F20908" t="s">
        <v>3257</v>
      </c>
      <c r="G20908" s="3">
        <v>45049.877997685187</v>
      </c>
      <c r="H20908" s="1">
        <v>64800</v>
      </c>
      <c r="I20908" t="s">
        <v>3258</v>
      </c>
      <c r="J20908" t="s">
        <v>30208</v>
      </c>
    </row>
    <row r="20909" spans="1:10">
      <c r="A20909" t="s">
        <v>18</v>
      </c>
      <c r="B20909" t="s">
        <v>30209</v>
      </c>
      <c r="C20909" t="s">
        <v>733</v>
      </c>
      <c r="D20909" t="s">
        <v>13</v>
      </c>
      <c r="E20909" t="s">
        <v>14</v>
      </c>
      <c r="F20909" t="s">
        <v>509</v>
      </c>
      <c r="G20909" s="3">
        <v>45168.851550925923</v>
      </c>
      <c r="H20909" s="1">
        <v>134241</v>
      </c>
      <c r="I20909" t="s">
        <v>8780</v>
      </c>
      <c r="J20909" t="s">
        <v>21933</v>
      </c>
    </row>
    <row r="20910" spans="1:10">
      <c r="A20910" t="s">
        <v>77</v>
      </c>
      <c r="B20910" t="s">
        <v>30210</v>
      </c>
      <c r="C20910" t="s">
        <v>1026</v>
      </c>
      <c r="D20910" t="s">
        <v>13</v>
      </c>
      <c r="E20910" t="s">
        <v>14</v>
      </c>
      <c r="F20910" t="s">
        <v>1026</v>
      </c>
      <c r="G20910" s="3">
        <v>44974.871828703705</v>
      </c>
      <c r="H20910" s="1">
        <v>79200</v>
      </c>
      <c r="I20910" t="s">
        <v>2348</v>
      </c>
      <c r="J20910" t="s">
        <v>12486</v>
      </c>
    </row>
    <row r="20911" spans="1:10">
      <c r="A20911" t="s">
        <v>18</v>
      </c>
      <c r="B20911" t="s">
        <v>18</v>
      </c>
      <c r="C20911" t="s">
        <v>795</v>
      </c>
      <c r="D20911" t="s">
        <v>100</v>
      </c>
      <c r="E20911" t="s">
        <v>14</v>
      </c>
      <c r="F20911" t="s">
        <v>26</v>
      </c>
      <c r="G20911" s="3">
        <v>44980.888460648152</v>
      </c>
      <c r="H20911" s="1">
        <v>105000</v>
      </c>
      <c r="I20911" t="s">
        <v>7879</v>
      </c>
      <c r="J20911" t="s">
        <v>5929</v>
      </c>
    </row>
    <row r="20912" spans="1:10">
      <c r="A20912" t="s">
        <v>18</v>
      </c>
      <c r="B20912" t="s">
        <v>30211</v>
      </c>
      <c r="C20912" t="s">
        <v>24</v>
      </c>
      <c r="D20912" t="s">
        <v>13</v>
      </c>
      <c r="E20912" t="s">
        <v>25</v>
      </c>
      <c r="F20912" t="s">
        <v>26</v>
      </c>
      <c r="G20912" s="3">
        <v>45050.840740740743</v>
      </c>
      <c r="H20912" s="1">
        <v>135000</v>
      </c>
      <c r="I20912" t="s">
        <v>16482</v>
      </c>
      <c r="J20912" t="s">
        <v>28658</v>
      </c>
    </row>
    <row r="20913" spans="1:10">
      <c r="A20913" t="s">
        <v>10</v>
      </c>
      <c r="B20913" t="s">
        <v>30212</v>
      </c>
      <c r="C20913" t="s">
        <v>680</v>
      </c>
      <c r="D20913" t="s">
        <v>13</v>
      </c>
      <c r="E20913" t="s">
        <v>14</v>
      </c>
      <c r="F20913" t="s">
        <v>681</v>
      </c>
      <c r="G20913" s="3">
        <v>44971.862928240742</v>
      </c>
      <c r="H20913" s="1">
        <v>157500</v>
      </c>
      <c r="I20913" t="s">
        <v>6270</v>
      </c>
      <c r="J20913" t="s">
        <v>28</v>
      </c>
    </row>
    <row r="20914" spans="1:10">
      <c r="A20914" t="s">
        <v>18</v>
      </c>
      <c r="B20914" t="s">
        <v>30213</v>
      </c>
      <c r="C20914" t="s">
        <v>201</v>
      </c>
      <c r="D20914" t="s">
        <v>13</v>
      </c>
      <c r="E20914" t="s">
        <v>14</v>
      </c>
      <c r="F20914" t="s">
        <v>26</v>
      </c>
      <c r="G20914" s="3">
        <v>45263.863564814812</v>
      </c>
      <c r="H20914" s="1">
        <v>52500</v>
      </c>
      <c r="I20914" t="s">
        <v>30214</v>
      </c>
    </row>
    <row r="20915" spans="1:10">
      <c r="A20915" t="s">
        <v>18</v>
      </c>
      <c r="B20915" t="s">
        <v>1296</v>
      </c>
      <c r="C20915" t="s">
        <v>75</v>
      </c>
      <c r="D20915" t="s">
        <v>13</v>
      </c>
      <c r="E20915" t="s">
        <v>14</v>
      </c>
      <c r="F20915" t="s">
        <v>26</v>
      </c>
      <c r="G20915" s="3">
        <v>45205.835092592592</v>
      </c>
      <c r="H20915" s="1">
        <v>154000</v>
      </c>
      <c r="I20915" t="s">
        <v>30215</v>
      </c>
      <c r="J20915" t="s">
        <v>15874</v>
      </c>
    </row>
    <row r="20916" spans="1:10">
      <c r="A20916" t="s">
        <v>33</v>
      </c>
      <c r="B20916" t="s">
        <v>30216</v>
      </c>
      <c r="C20916" t="s">
        <v>6565</v>
      </c>
      <c r="D20916" t="s">
        <v>13</v>
      </c>
      <c r="E20916" t="s">
        <v>14</v>
      </c>
      <c r="F20916" t="s">
        <v>26</v>
      </c>
      <c r="G20916" s="3">
        <v>45051.845914351848</v>
      </c>
      <c r="H20916" s="1">
        <v>53929.0859375</v>
      </c>
      <c r="I20916" t="s">
        <v>10396</v>
      </c>
      <c r="J20916" t="s">
        <v>144</v>
      </c>
    </row>
    <row r="20917" spans="1:10">
      <c r="A20917" t="s">
        <v>10</v>
      </c>
      <c r="B20917" t="s">
        <v>30217</v>
      </c>
      <c r="D20917" t="s">
        <v>13</v>
      </c>
      <c r="E20917" t="s">
        <v>14</v>
      </c>
      <c r="F20917" t="s">
        <v>26</v>
      </c>
      <c r="G20917" s="3">
        <v>44985.836273148147</v>
      </c>
      <c r="H20917" s="1">
        <v>172500</v>
      </c>
      <c r="I20917" t="s">
        <v>1072</v>
      </c>
      <c r="J20917" t="s">
        <v>6471</v>
      </c>
    </row>
    <row r="20918" spans="1:10">
      <c r="A20918" t="s">
        <v>10</v>
      </c>
      <c r="B20918" t="s">
        <v>30218</v>
      </c>
      <c r="C20918" t="s">
        <v>75</v>
      </c>
      <c r="D20918" t="s">
        <v>13</v>
      </c>
      <c r="E20918" t="s">
        <v>14</v>
      </c>
      <c r="F20918" t="s">
        <v>26</v>
      </c>
      <c r="G20918" s="3">
        <v>45090.834305555552</v>
      </c>
      <c r="H20918" s="1">
        <v>162500</v>
      </c>
      <c r="I20918" t="s">
        <v>30219</v>
      </c>
      <c r="J20918" t="s">
        <v>613</v>
      </c>
    </row>
    <row r="20919" spans="1:10">
      <c r="A20919" t="s">
        <v>10</v>
      </c>
      <c r="B20919" t="s">
        <v>30220</v>
      </c>
      <c r="C20919" t="s">
        <v>1408</v>
      </c>
      <c r="D20919" t="s">
        <v>13</v>
      </c>
      <c r="E20919" t="s">
        <v>14</v>
      </c>
      <c r="F20919" t="s">
        <v>26</v>
      </c>
      <c r="G20919" s="3">
        <v>45167.83697916667</v>
      </c>
      <c r="H20919" s="1">
        <v>152650</v>
      </c>
      <c r="I20919" t="s">
        <v>420</v>
      </c>
      <c r="J20919" t="s">
        <v>25584</v>
      </c>
    </row>
    <row r="20920" spans="1:10">
      <c r="A20920" t="s">
        <v>18</v>
      </c>
      <c r="B20920" t="s">
        <v>30221</v>
      </c>
      <c r="C20920" t="s">
        <v>680</v>
      </c>
      <c r="D20920" t="s">
        <v>13</v>
      </c>
      <c r="E20920" t="s">
        <v>14</v>
      </c>
      <c r="F20920" t="s">
        <v>681</v>
      </c>
      <c r="G20920" s="3">
        <v>45063.86</v>
      </c>
      <c r="H20920" s="1">
        <v>89100</v>
      </c>
      <c r="I20920" t="s">
        <v>1241</v>
      </c>
      <c r="J20920" t="s">
        <v>30222</v>
      </c>
    </row>
    <row r="20921" spans="1:10">
      <c r="A20921" t="s">
        <v>18</v>
      </c>
      <c r="B20921" t="s">
        <v>18</v>
      </c>
      <c r="C20921" t="s">
        <v>4102</v>
      </c>
      <c r="D20921" t="s">
        <v>13</v>
      </c>
      <c r="E20921" t="s">
        <v>14</v>
      </c>
      <c r="F20921" t="s">
        <v>26</v>
      </c>
      <c r="G20921" s="3">
        <v>45170.854548611111</v>
      </c>
      <c r="H20921" s="1">
        <v>130000</v>
      </c>
      <c r="I20921" t="s">
        <v>30223</v>
      </c>
      <c r="J20921" t="s">
        <v>30224</v>
      </c>
    </row>
    <row r="20922" spans="1:10">
      <c r="A20922" t="s">
        <v>33</v>
      </c>
      <c r="B20922" t="s">
        <v>30225</v>
      </c>
      <c r="C20922" t="s">
        <v>165</v>
      </c>
      <c r="D20922" t="s">
        <v>13</v>
      </c>
      <c r="E20922" t="s">
        <v>14</v>
      </c>
      <c r="F20922" t="s">
        <v>26</v>
      </c>
      <c r="G20922" s="3">
        <v>45027.835428240738</v>
      </c>
      <c r="H20922" s="1">
        <v>164055</v>
      </c>
      <c r="I20922" t="s">
        <v>2960</v>
      </c>
      <c r="J20922" t="s">
        <v>16614</v>
      </c>
    </row>
    <row r="20923" spans="1:10">
      <c r="A20923" t="s">
        <v>33</v>
      </c>
      <c r="B20923" t="s">
        <v>33</v>
      </c>
      <c r="C20923" t="s">
        <v>91</v>
      </c>
      <c r="D20923" t="s">
        <v>13</v>
      </c>
      <c r="E20923" t="s">
        <v>14</v>
      </c>
      <c r="F20923" t="s">
        <v>26</v>
      </c>
      <c r="G20923" s="3">
        <v>45195.833657407406</v>
      </c>
      <c r="H20923" s="1">
        <v>65000</v>
      </c>
      <c r="I20923" t="s">
        <v>30226</v>
      </c>
      <c r="J20923" t="s">
        <v>30227</v>
      </c>
    </row>
    <row r="20924" spans="1:10">
      <c r="A20924" t="s">
        <v>33</v>
      </c>
      <c r="B20924" t="s">
        <v>30228</v>
      </c>
      <c r="C20924" t="s">
        <v>352</v>
      </c>
      <c r="D20924" t="s">
        <v>13</v>
      </c>
      <c r="E20924" t="s">
        <v>14</v>
      </c>
      <c r="F20924" t="s">
        <v>352</v>
      </c>
      <c r="G20924" s="3">
        <v>45267.870347222219</v>
      </c>
      <c r="H20924" s="1">
        <v>75550</v>
      </c>
      <c r="I20924" t="s">
        <v>172</v>
      </c>
      <c r="J20924" t="s">
        <v>29261</v>
      </c>
    </row>
    <row r="20925" spans="1:10">
      <c r="A20925" t="s">
        <v>10</v>
      </c>
      <c r="B20925" t="s">
        <v>30229</v>
      </c>
      <c r="C20925" t="s">
        <v>24</v>
      </c>
      <c r="D20925" t="s">
        <v>412</v>
      </c>
      <c r="E20925" t="s">
        <v>25</v>
      </c>
      <c r="F20925" t="s">
        <v>26</v>
      </c>
      <c r="G20925" s="3">
        <v>45122.835289351853</v>
      </c>
      <c r="H20925" s="1">
        <v>200000</v>
      </c>
      <c r="I20925" t="s">
        <v>28953</v>
      </c>
      <c r="J20925" t="s">
        <v>4327</v>
      </c>
    </row>
    <row r="20926" spans="1:10">
      <c r="A20926" t="s">
        <v>10</v>
      </c>
      <c r="B20926" t="s">
        <v>10</v>
      </c>
      <c r="C20926" t="s">
        <v>119</v>
      </c>
      <c r="D20926" t="s">
        <v>13</v>
      </c>
      <c r="E20926" t="s">
        <v>14</v>
      </c>
      <c r="F20926" t="s">
        <v>26</v>
      </c>
      <c r="G20926" s="3">
        <v>45226.834861111114</v>
      </c>
      <c r="H20926" s="1">
        <v>140000</v>
      </c>
      <c r="I20926" t="s">
        <v>10023</v>
      </c>
      <c r="J20926" t="s">
        <v>17047</v>
      </c>
    </row>
    <row r="20927" spans="1:10">
      <c r="A20927" t="s">
        <v>10</v>
      </c>
      <c r="B20927" t="s">
        <v>30230</v>
      </c>
      <c r="C20927" t="s">
        <v>10695</v>
      </c>
      <c r="D20927" t="s">
        <v>13</v>
      </c>
      <c r="E20927" t="s">
        <v>14</v>
      </c>
      <c r="F20927" t="s">
        <v>20</v>
      </c>
      <c r="G20927" s="3">
        <v>45183.843402777777</v>
      </c>
      <c r="H20927" s="1">
        <v>108800</v>
      </c>
      <c r="I20927" t="s">
        <v>30231</v>
      </c>
      <c r="J20927" t="s">
        <v>30232</v>
      </c>
    </row>
    <row r="20928" spans="1:10">
      <c r="A20928" t="s">
        <v>33</v>
      </c>
      <c r="B20928" t="s">
        <v>569</v>
      </c>
      <c r="C20928" t="s">
        <v>391</v>
      </c>
      <c r="D20928" t="s">
        <v>13</v>
      </c>
      <c r="E20928" t="s">
        <v>14</v>
      </c>
      <c r="F20928" t="s">
        <v>26</v>
      </c>
      <c r="G20928" s="3">
        <v>45121.834444444445</v>
      </c>
      <c r="H20928" s="1">
        <v>70000</v>
      </c>
      <c r="I20928" t="s">
        <v>17680</v>
      </c>
      <c r="J20928" t="s">
        <v>30233</v>
      </c>
    </row>
    <row r="20929" spans="1:10">
      <c r="A20929" t="s">
        <v>18</v>
      </c>
      <c r="B20929" t="s">
        <v>4467</v>
      </c>
      <c r="C20929" t="s">
        <v>24</v>
      </c>
      <c r="D20929" t="s">
        <v>13</v>
      </c>
      <c r="E20929" t="s">
        <v>25</v>
      </c>
      <c r="F20929" t="s">
        <v>26</v>
      </c>
      <c r="G20929" s="3">
        <v>44980.850613425922</v>
      </c>
      <c r="H20929" s="1">
        <v>105000</v>
      </c>
      <c r="I20929" t="s">
        <v>13503</v>
      </c>
      <c r="J20929" t="s">
        <v>30234</v>
      </c>
    </row>
    <row r="20930" spans="1:10">
      <c r="A20930" t="s">
        <v>10</v>
      </c>
      <c r="B20930" t="s">
        <v>10</v>
      </c>
      <c r="C20930" t="s">
        <v>365</v>
      </c>
      <c r="D20930" t="s">
        <v>13</v>
      </c>
      <c r="E20930" t="s">
        <v>14</v>
      </c>
      <c r="F20930" t="s">
        <v>26</v>
      </c>
      <c r="G20930" s="3">
        <v>44960.838888888888</v>
      </c>
      <c r="H20930" s="1">
        <v>135000</v>
      </c>
      <c r="I20930" t="s">
        <v>20163</v>
      </c>
      <c r="J20930" t="s">
        <v>30235</v>
      </c>
    </row>
    <row r="20931" spans="1:10">
      <c r="A20931" t="s">
        <v>73</v>
      </c>
      <c r="B20931" t="s">
        <v>73</v>
      </c>
      <c r="C20931" t="s">
        <v>2119</v>
      </c>
      <c r="D20931" t="s">
        <v>13</v>
      </c>
      <c r="E20931" t="s">
        <v>14</v>
      </c>
      <c r="F20931" t="s">
        <v>2119</v>
      </c>
      <c r="G20931" s="3">
        <v>45259.856261574074</v>
      </c>
      <c r="H20931" s="1">
        <v>155500</v>
      </c>
      <c r="I20931" t="s">
        <v>30236</v>
      </c>
      <c r="J20931" t="s">
        <v>30237</v>
      </c>
    </row>
    <row r="20932" spans="1:10">
      <c r="A20932" t="s">
        <v>33</v>
      </c>
      <c r="B20932" t="s">
        <v>1694</v>
      </c>
      <c r="C20932" t="s">
        <v>3695</v>
      </c>
      <c r="D20932" t="s">
        <v>13</v>
      </c>
      <c r="E20932" t="s">
        <v>14</v>
      </c>
      <c r="F20932" t="s">
        <v>26</v>
      </c>
      <c r="G20932" s="3">
        <v>45012.833425925928</v>
      </c>
      <c r="H20932" s="1">
        <v>175000</v>
      </c>
      <c r="I20932" t="s">
        <v>19310</v>
      </c>
      <c r="J20932" t="s">
        <v>20824</v>
      </c>
    </row>
    <row r="20933" spans="1:10">
      <c r="A20933" t="s">
        <v>152</v>
      </c>
      <c r="B20933" t="s">
        <v>30238</v>
      </c>
      <c r="C20933" t="s">
        <v>1926</v>
      </c>
      <c r="D20933" t="s">
        <v>13</v>
      </c>
      <c r="E20933" t="s">
        <v>14</v>
      </c>
      <c r="F20933" t="s">
        <v>26</v>
      </c>
      <c r="G20933" s="3">
        <v>44966.168842592589</v>
      </c>
      <c r="H20933" s="1">
        <v>90000</v>
      </c>
      <c r="I20933" t="s">
        <v>17016</v>
      </c>
      <c r="J20933" t="s">
        <v>1928</v>
      </c>
    </row>
    <row r="20934" spans="1:10">
      <c r="A20934" t="s">
        <v>33</v>
      </c>
      <c r="B20934" t="s">
        <v>30239</v>
      </c>
      <c r="C20934" t="s">
        <v>30240</v>
      </c>
      <c r="D20934" t="s">
        <v>13</v>
      </c>
      <c r="E20934" t="s">
        <v>14</v>
      </c>
      <c r="F20934" t="s">
        <v>2316</v>
      </c>
      <c r="G20934" s="3">
        <v>45125.895405092589</v>
      </c>
      <c r="H20934" s="1">
        <v>50000</v>
      </c>
      <c r="I20934" t="s">
        <v>30241</v>
      </c>
      <c r="J20934" t="s">
        <v>3410</v>
      </c>
    </row>
    <row r="20935" spans="1:10">
      <c r="A20935" t="s">
        <v>33</v>
      </c>
      <c r="B20935" t="s">
        <v>6996</v>
      </c>
      <c r="C20935" t="s">
        <v>243</v>
      </c>
      <c r="D20935" t="s">
        <v>13</v>
      </c>
      <c r="E20935" t="s">
        <v>14</v>
      </c>
      <c r="F20935" t="s">
        <v>26</v>
      </c>
      <c r="G20935" s="3">
        <v>45112.836909722224</v>
      </c>
      <c r="H20935" s="1">
        <v>75500</v>
      </c>
      <c r="I20935" t="s">
        <v>10648</v>
      </c>
      <c r="J20935" t="s">
        <v>30242</v>
      </c>
    </row>
    <row r="20936" spans="1:10">
      <c r="A20936" t="s">
        <v>135</v>
      </c>
      <c r="B20936" t="s">
        <v>30243</v>
      </c>
      <c r="C20936" t="s">
        <v>3134</v>
      </c>
      <c r="D20936" t="s">
        <v>13</v>
      </c>
      <c r="E20936" t="s">
        <v>14</v>
      </c>
      <c r="F20936" t="s">
        <v>3134</v>
      </c>
      <c r="G20936" s="3">
        <v>45120.850624999999</v>
      </c>
      <c r="H20936" s="1">
        <v>79200</v>
      </c>
      <c r="I20936" t="s">
        <v>16213</v>
      </c>
      <c r="J20936" t="s">
        <v>316</v>
      </c>
    </row>
    <row r="20937" spans="1:10">
      <c r="A20937" t="s">
        <v>10</v>
      </c>
      <c r="B20937" t="s">
        <v>30244</v>
      </c>
      <c r="C20937" t="s">
        <v>365</v>
      </c>
      <c r="D20937" t="s">
        <v>13</v>
      </c>
      <c r="E20937" t="s">
        <v>14</v>
      </c>
      <c r="F20937" t="s">
        <v>26</v>
      </c>
      <c r="G20937" s="3">
        <v>45237.834930555553</v>
      </c>
      <c r="H20937" s="1">
        <v>80000</v>
      </c>
      <c r="I20937" t="s">
        <v>345</v>
      </c>
      <c r="J20937" t="s">
        <v>30245</v>
      </c>
    </row>
    <row r="20938" spans="1:10">
      <c r="A20938" t="s">
        <v>10</v>
      </c>
      <c r="B20938" t="s">
        <v>30246</v>
      </c>
      <c r="C20938" t="s">
        <v>1291</v>
      </c>
      <c r="D20938" t="s">
        <v>13</v>
      </c>
      <c r="E20938" t="s">
        <v>14</v>
      </c>
      <c r="F20938" t="s">
        <v>26</v>
      </c>
      <c r="G20938" s="3">
        <v>44931.834618055553</v>
      </c>
      <c r="H20938" s="1">
        <v>105000</v>
      </c>
      <c r="I20938" t="s">
        <v>30247</v>
      </c>
      <c r="J20938" t="s">
        <v>11392</v>
      </c>
    </row>
    <row r="20939" spans="1:10">
      <c r="A20939" t="s">
        <v>10</v>
      </c>
      <c r="B20939" t="s">
        <v>357</v>
      </c>
      <c r="C20939" t="s">
        <v>6175</v>
      </c>
      <c r="D20939" t="s">
        <v>13</v>
      </c>
      <c r="E20939" t="s">
        <v>14</v>
      </c>
      <c r="F20939" t="s">
        <v>26</v>
      </c>
      <c r="G20939" s="3">
        <v>45019.835821759261</v>
      </c>
      <c r="H20939" s="1">
        <v>172500</v>
      </c>
      <c r="I20939" t="s">
        <v>20475</v>
      </c>
      <c r="J20939" t="s">
        <v>6348</v>
      </c>
    </row>
    <row r="20940" spans="1:10">
      <c r="A20940" t="s">
        <v>10</v>
      </c>
      <c r="B20940" t="s">
        <v>10</v>
      </c>
      <c r="C20940" t="s">
        <v>24</v>
      </c>
      <c r="D20940" t="s">
        <v>13</v>
      </c>
      <c r="E20940" t="s">
        <v>25</v>
      </c>
      <c r="F20940" t="s">
        <v>26</v>
      </c>
      <c r="G20940" s="3">
        <v>45097.83494212963</v>
      </c>
      <c r="H20940" s="1">
        <v>125000</v>
      </c>
      <c r="I20940" t="s">
        <v>30248</v>
      </c>
      <c r="J20940" t="s">
        <v>30249</v>
      </c>
    </row>
    <row r="20941" spans="1:10">
      <c r="A20941" t="s">
        <v>18</v>
      </c>
      <c r="B20941" t="s">
        <v>328</v>
      </c>
      <c r="C20941" t="s">
        <v>3066</v>
      </c>
      <c r="D20941" t="s">
        <v>13</v>
      </c>
      <c r="E20941" t="s">
        <v>14</v>
      </c>
      <c r="F20941" t="s">
        <v>26</v>
      </c>
      <c r="G20941" s="3">
        <v>45155.839236111111</v>
      </c>
      <c r="H20941" s="1">
        <v>130000</v>
      </c>
      <c r="I20941" t="s">
        <v>8631</v>
      </c>
      <c r="J20941" t="s">
        <v>13880</v>
      </c>
    </row>
    <row r="20942" spans="1:10">
      <c r="A20942" t="s">
        <v>77</v>
      </c>
      <c r="B20942" t="s">
        <v>30250</v>
      </c>
      <c r="C20942" t="s">
        <v>391</v>
      </c>
      <c r="D20942" t="s">
        <v>13</v>
      </c>
      <c r="E20942" t="s">
        <v>14</v>
      </c>
      <c r="F20942" t="s">
        <v>26</v>
      </c>
      <c r="G20942" s="3">
        <v>45250.834143518521</v>
      </c>
      <c r="H20942" s="1">
        <v>80000</v>
      </c>
      <c r="I20942" t="s">
        <v>88</v>
      </c>
      <c r="J20942" t="s">
        <v>30251</v>
      </c>
    </row>
    <row r="20943" spans="1:10">
      <c r="A20943" t="s">
        <v>18</v>
      </c>
      <c r="B20943" t="s">
        <v>18</v>
      </c>
      <c r="C20943" t="s">
        <v>10183</v>
      </c>
      <c r="D20943" t="s">
        <v>13</v>
      </c>
      <c r="E20943" t="s">
        <v>14</v>
      </c>
      <c r="F20943" t="s">
        <v>26</v>
      </c>
      <c r="G20943" s="3">
        <v>45099.839039351849</v>
      </c>
      <c r="H20943" s="1">
        <v>110000</v>
      </c>
      <c r="I20943" t="s">
        <v>17084</v>
      </c>
      <c r="J20943" t="s">
        <v>30252</v>
      </c>
    </row>
    <row r="20944" spans="1:10">
      <c r="A20944" t="s">
        <v>18</v>
      </c>
      <c r="B20944" t="s">
        <v>30253</v>
      </c>
      <c r="C20944" t="s">
        <v>24</v>
      </c>
      <c r="D20944" t="s">
        <v>13</v>
      </c>
      <c r="E20944" t="s">
        <v>25</v>
      </c>
      <c r="F20944" t="s">
        <v>26</v>
      </c>
      <c r="G20944" s="3">
        <v>44994.841736111113</v>
      </c>
      <c r="H20944" s="1">
        <v>208000</v>
      </c>
      <c r="I20944" t="s">
        <v>15167</v>
      </c>
      <c r="J20944" t="s">
        <v>30254</v>
      </c>
    </row>
    <row r="20945" spans="1:10">
      <c r="A20945" t="s">
        <v>10</v>
      </c>
      <c r="B20945" t="s">
        <v>30255</v>
      </c>
      <c r="C20945" t="s">
        <v>3001</v>
      </c>
      <c r="D20945" t="s">
        <v>13</v>
      </c>
      <c r="E20945" t="s">
        <v>14</v>
      </c>
      <c r="F20945" t="s">
        <v>198</v>
      </c>
      <c r="G20945" s="3">
        <v>45085.859872685185</v>
      </c>
      <c r="H20945" s="1">
        <v>147500</v>
      </c>
      <c r="I20945" t="s">
        <v>5379</v>
      </c>
      <c r="J20945" t="s">
        <v>8852</v>
      </c>
    </row>
    <row r="20946" spans="1:10">
      <c r="A20946" t="s">
        <v>10</v>
      </c>
      <c r="B20946" t="s">
        <v>10</v>
      </c>
      <c r="C20946" t="s">
        <v>2532</v>
      </c>
      <c r="D20946" t="s">
        <v>13</v>
      </c>
      <c r="E20946" t="s">
        <v>14</v>
      </c>
      <c r="F20946" t="s">
        <v>26</v>
      </c>
      <c r="G20946" s="3">
        <v>45041.836562500001</v>
      </c>
      <c r="H20946" s="1">
        <v>103842.5</v>
      </c>
      <c r="I20946" t="s">
        <v>30256</v>
      </c>
    </row>
    <row r="20947" spans="1:10">
      <c r="A20947" t="s">
        <v>33</v>
      </c>
      <c r="B20947" t="s">
        <v>24959</v>
      </c>
      <c r="C20947" t="s">
        <v>1740</v>
      </c>
      <c r="D20947" t="s">
        <v>13</v>
      </c>
      <c r="E20947" t="s">
        <v>14</v>
      </c>
      <c r="F20947" t="s">
        <v>314</v>
      </c>
      <c r="G20947" s="3">
        <v>45049.860729166663</v>
      </c>
      <c r="H20947" s="1">
        <v>44100</v>
      </c>
      <c r="I20947" t="s">
        <v>1741</v>
      </c>
    </row>
    <row r="20948" spans="1:10">
      <c r="A20948" t="s">
        <v>77</v>
      </c>
      <c r="B20948" t="s">
        <v>30257</v>
      </c>
      <c r="C20948" t="s">
        <v>1926</v>
      </c>
      <c r="D20948" t="s">
        <v>13</v>
      </c>
      <c r="E20948" t="s">
        <v>14</v>
      </c>
      <c r="F20948" t="s">
        <v>26</v>
      </c>
      <c r="G20948" s="3">
        <v>45119.833958333336</v>
      </c>
      <c r="H20948" s="1">
        <v>157000</v>
      </c>
      <c r="I20948" t="s">
        <v>6723</v>
      </c>
      <c r="J20948" t="s">
        <v>17352</v>
      </c>
    </row>
    <row r="20949" spans="1:10">
      <c r="A20949" t="s">
        <v>212</v>
      </c>
      <c r="B20949" t="s">
        <v>3398</v>
      </c>
      <c r="C20949" t="s">
        <v>6690</v>
      </c>
      <c r="D20949" t="s">
        <v>13</v>
      </c>
      <c r="E20949" t="s">
        <v>14</v>
      </c>
      <c r="F20949" t="s">
        <v>6691</v>
      </c>
      <c r="G20949" s="3">
        <v>44952.84814814815</v>
      </c>
      <c r="H20949" s="1">
        <v>79200</v>
      </c>
      <c r="I20949" t="s">
        <v>974</v>
      </c>
    </row>
    <row r="20950" spans="1:10">
      <c r="A20950" t="s">
        <v>33</v>
      </c>
      <c r="B20950" t="s">
        <v>1058</v>
      </c>
      <c r="C20950" t="s">
        <v>232</v>
      </c>
      <c r="D20950" t="s">
        <v>13</v>
      </c>
      <c r="E20950" t="s">
        <v>14</v>
      </c>
      <c r="F20950" t="s">
        <v>26</v>
      </c>
      <c r="G20950" s="3">
        <v>45030.833402777775</v>
      </c>
      <c r="H20950" s="1">
        <v>80000</v>
      </c>
      <c r="I20950" t="s">
        <v>8657</v>
      </c>
      <c r="J20950" t="s">
        <v>15434</v>
      </c>
    </row>
    <row r="20951" spans="1:10">
      <c r="A20951" t="s">
        <v>10</v>
      </c>
      <c r="B20951" t="s">
        <v>1763</v>
      </c>
      <c r="C20951" t="s">
        <v>342</v>
      </c>
      <c r="D20951" t="s">
        <v>13</v>
      </c>
      <c r="E20951" t="s">
        <v>14</v>
      </c>
      <c r="F20951" t="s">
        <v>26</v>
      </c>
      <c r="G20951" s="3">
        <v>45112.860486111109</v>
      </c>
      <c r="H20951" s="1">
        <v>132500</v>
      </c>
      <c r="I20951" t="s">
        <v>16727</v>
      </c>
      <c r="J20951" t="s">
        <v>30258</v>
      </c>
    </row>
    <row r="20952" spans="1:10">
      <c r="A20952" t="s">
        <v>33</v>
      </c>
      <c r="B20952" t="s">
        <v>2652</v>
      </c>
      <c r="C20952" t="s">
        <v>553</v>
      </c>
      <c r="D20952" t="s">
        <v>13</v>
      </c>
      <c r="E20952" t="s">
        <v>14</v>
      </c>
      <c r="F20952" t="s">
        <v>26</v>
      </c>
      <c r="G20952" s="3">
        <v>45007.840937499997</v>
      </c>
      <c r="H20952" s="1">
        <v>167500</v>
      </c>
      <c r="I20952" t="s">
        <v>23608</v>
      </c>
      <c r="J20952" t="s">
        <v>30259</v>
      </c>
    </row>
    <row r="20953" spans="1:10">
      <c r="A20953" t="s">
        <v>10</v>
      </c>
      <c r="B20953" t="s">
        <v>30260</v>
      </c>
      <c r="C20953" t="s">
        <v>108</v>
      </c>
      <c r="D20953" t="s">
        <v>13</v>
      </c>
      <c r="E20953" t="s">
        <v>14</v>
      </c>
      <c r="F20953" t="s">
        <v>26</v>
      </c>
      <c r="G20953" s="3">
        <v>44928.835266203707</v>
      </c>
      <c r="H20953" s="1">
        <v>184500</v>
      </c>
      <c r="I20953" t="s">
        <v>30261</v>
      </c>
      <c r="J20953" t="s">
        <v>21214</v>
      </c>
    </row>
    <row r="20954" spans="1:10">
      <c r="A20954" t="s">
        <v>10</v>
      </c>
      <c r="B20954" t="s">
        <v>10</v>
      </c>
      <c r="C20954" t="s">
        <v>1408</v>
      </c>
      <c r="D20954" t="s">
        <v>13</v>
      </c>
      <c r="E20954" t="s">
        <v>14</v>
      </c>
      <c r="F20954" t="s">
        <v>26</v>
      </c>
      <c r="G20954" s="3">
        <v>45212.83525462963</v>
      </c>
      <c r="H20954" s="1">
        <v>135000</v>
      </c>
      <c r="I20954" t="s">
        <v>13813</v>
      </c>
      <c r="J20954" t="s">
        <v>30262</v>
      </c>
    </row>
    <row r="20955" spans="1:10">
      <c r="A20955" t="s">
        <v>33</v>
      </c>
      <c r="B20955" t="s">
        <v>30263</v>
      </c>
      <c r="C20955" t="s">
        <v>24</v>
      </c>
      <c r="D20955" t="s">
        <v>13</v>
      </c>
      <c r="E20955" t="s">
        <v>25</v>
      </c>
      <c r="F20955" t="s">
        <v>26</v>
      </c>
      <c r="G20955" s="3">
        <v>44935.834398148145</v>
      </c>
      <c r="H20955" s="1">
        <v>97500</v>
      </c>
      <c r="I20955" t="s">
        <v>3231</v>
      </c>
      <c r="J20955" t="s">
        <v>4019</v>
      </c>
    </row>
    <row r="20956" spans="1:10">
      <c r="A20956" t="s">
        <v>33</v>
      </c>
      <c r="B20956" t="s">
        <v>30264</v>
      </c>
      <c r="C20956" t="s">
        <v>750</v>
      </c>
      <c r="D20956" t="s">
        <v>13</v>
      </c>
      <c r="E20956" t="s">
        <v>14</v>
      </c>
      <c r="F20956" t="s">
        <v>26</v>
      </c>
      <c r="G20956" s="3">
        <v>44981.833692129629</v>
      </c>
      <c r="H20956" s="1">
        <v>145000</v>
      </c>
      <c r="I20956" t="s">
        <v>430</v>
      </c>
      <c r="J20956" t="s">
        <v>431</v>
      </c>
    </row>
    <row r="20957" spans="1:10">
      <c r="A20957" t="s">
        <v>10</v>
      </c>
      <c r="B20957" t="s">
        <v>398</v>
      </c>
      <c r="C20957" t="s">
        <v>9405</v>
      </c>
      <c r="D20957" t="s">
        <v>13</v>
      </c>
      <c r="E20957" t="s">
        <v>14</v>
      </c>
      <c r="F20957" t="s">
        <v>26</v>
      </c>
      <c r="G20957" s="3">
        <v>45070.835127314815</v>
      </c>
      <c r="H20957" s="1">
        <v>166500</v>
      </c>
      <c r="I20957" t="s">
        <v>13539</v>
      </c>
    </row>
    <row r="20958" spans="1:10">
      <c r="A20958" t="s">
        <v>10</v>
      </c>
      <c r="B20958" t="s">
        <v>10</v>
      </c>
      <c r="C20958" t="s">
        <v>119</v>
      </c>
      <c r="D20958" t="s">
        <v>13</v>
      </c>
      <c r="E20958" t="s">
        <v>14</v>
      </c>
      <c r="F20958" t="s">
        <v>26</v>
      </c>
      <c r="G20958" s="3">
        <v>45267.835543981484</v>
      </c>
      <c r="H20958" s="1">
        <v>170000</v>
      </c>
      <c r="I20958" t="s">
        <v>30265</v>
      </c>
      <c r="J20958" t="s">
        <v>30266</v>
      </c>
    </row>
    <row r="20959" spans="1:10">
      <c r="A20959" t="s">
        <v>33</v>
      </c>
      <c r="B20959" t="s">
        <v>33</v>
      </c>
      <c r="C20959" t="s">
        <v>24</v>
      </c>
      <c r="D20959" t="s">
        <v>13</v>
      </c>
      <c r="E20959" t="s">
        <v>25</v>
      </c>
      <c r="F20959" t="s">
        <v>26</v>
      </c>
      <c r="G20959" s="3">
        <v>45136.833460648151</v>
      </c>
      <c r="H20959" s="1">
        <v>112661</v>
      </c>
      <c r="I20959" t="s">
        <v>720</v>
      </c>
      <c r="J20959" t="s">
        <v>97</v>
      </c>
    </row>
    <row r="20960" spans="1:10">
      <c r="A20960" t="s">
        <v>152</v>
      </c>
      <c r="B20960" t="s">
        <v>3094</v>
      </c>
      <c r="C20960" t="s">
        <v>2549</v>
      </c>
      <c r="D20960" t="s">
        <v>13</v>
      </c>
      <c r="E20960" t="s">
        <v>14</v>
      </c>
      <c r="F20960" t="s">
        <v>2549</v>
      </c>
      <c r="G20960" s="3">
        <v>45058.86991898148</v>
      </c>
      <c r="H20960" s="1">
        <v>79200</v>
      </c>
      <c r="I20960" t="s">
        <v>10523</v>
      </c>
      <c r="J20960" t="s">
        <v>29707</v>
      </c>
    </row>
    <row r="20961" spans="1:10">
      <c r="A20961" t="s">
        <v>135</v>
      </c>
      <c r="B20961" t="s">
        <v>30267</v>
      </c>
      <c r="C20961" t="s">
        <v>24</v>
      </c>
      <c r="D20961" t="s">
        <v>13</v>
      </c>
      <c r="E20961" t="s">
        <v>25</v>
      </c>
      <c r="F20961" t="s">
        <v>26</v>
      </c>
      <c r="G20961" s="3">
        <v>44958.834189814814</v>
      </c>
      <c r="H20961" s="1">
        <v>178500</v>
      </c>
      <c r="I20961" t="s">
        <v>12517</v>
      </c>
      <c r="J20961" t="s">
        <v>30268</v>
      </c>
    </row>
    <row r="20962" spans="1:10">
      <c r="A20962" t="s">
        <v>10</v>
      </c>
      <c r="B20962" t="s">
        <v>30269</v>
      </c>
      <c r="C20962" t="s">
        <v>75</v>
      </c>
      <c r="D20962" t="s">
        <v>13</v>
      </c>
      <c r="E20962" t="s">
        <v>14</v>
      </c>
      <c r="F20962" t="s">
        <v>26</v>
      </c>
      <c r="G20962" s="3">
        <v>45150.835312499999</v>
      </c>
      <c r="H20962" s="1">
        <v>189000</v>
      </c>
      <c r="I20962" t="s">
        <v>458</v>
      </c>
      <c r="J20962" t="s">
        <v>4305</v>
      </c>
    </row>
    <row r="20963" spans="1:10">
      <c r="A20963" t="s">
        <v>33</v>
      </c>
      <c r="B20963" t="s">
        <v>33</v>
      </c>
      <c r="C20963" t="s">
        <v>201</v>
      </c>
      <c r="D20963" t="s">
        <v>13</v>
      </c>
      <c r="E20963" t="s">
        <v>14</v>
      </c>
      <c r="F20963" t="s">
        <v>26</v>
      </c>
      <c r="G20963" s="3">
        <v>45005.860069444447</v>
      </c>
      <c r="H20963" s="1">
        <v>106080</v>
      </c>
      <c r="I20963" t="s">
        <v>12867</v>
      </c>
      <c r="J20963" t="s">
        <v>9341</v>
      </c>
    </row>
    <row r="20964" spans="1:10">
      <c r="A20964" t="s">
        <v>10</v>
      </c>
      <c r="B20964" t="s">
        <v>30270</v>
      </c>
      <c r="C20964" t="s">
        <v>136</v>
      </c>
      <c r="D20964" t="s">
        <v>13</v>
      </c>
      <c r="E20964" t="s">
        <v>14</v>
      </c>
      <c r="F20964" t="s">
        <v>26</v>
      </c>
      <c r="G20964" s="3">
        <v>45049.836122685185</v>
      </c>
      <c r="H20964" s="1">
        <v>187500</v>
      </c>
      <c r="I20964" t="s">
        <v>30271</v>
      </c>
      <c r="J20964" t="s">
        <v>30272</v>
      </c>
    </row>
    <row r="20965" spans="1:10">
      <c r="A20965" t="s">
        <v>10</v>
      </c>
      <c r="B20965" t="s">
        <v>30273</v>
      </c>
      <c r="C20965" t="s">
        <v>26</v>
      </c>
      <c r="D20965" t="s">
        <v>13</v>
      </c>
      <c r="E20965" t="s">
        <v>14</v>
      </c>
      <c r="F20965" t="s">
        <v>26</v>
      </c>
      <c r="G20965" s="3">
        <v>44988.836435185185</v>
      </c>
      <c r="H20965" s="1">
        <v>99150</v>
      </c>
      <c r="I20965" t="s">
        <v>30274</v>
      </c>
      <c r="J20965" t="s">
        <v>30275</v>
      </c>
    </row>
    <row r="20966" spans="1:10">
      <c r="A20966" t="s">
        <v>18</v>
      </c>
      <c r="B20966" t="s">
        <v>18</v>
      </c>
      <c r="C20966" t="s">
        <v>741</v>
      </c>
      <c r="D20966" t="s">
        <v>13</v>
      </c>
      <c r="E20966" t="s">
        <v>14</v>
      </c>
      <c r="F20966" t="s">
        <v>171</v>
      </c>
      <c r="G20966" s="3">
        <v>45078.861168981479</v>
      </c>
      <c r="H20966" s="1">
        <v>147500</v>
      </c>
      <c r="I20966" t="s">
        <v>2151</v>
      </c>
      <c r="J20966" t="s">
        <v>30276</v>
      </c>
    </row>
    <row r="20967" spans="1:10">
      <c r="A20967" t="s">
        <v>10</v>
      </c>
      <c r="B20967" t="s">
        <v>16426</v>
      </c>
      <c r="C20967" t="s">
        <v>3706</v>
      </c>
      <c r="D20967" t="s">
        <v>13</v>
      </c>
      <c r="E20967" t="s">
        <v>14</v>
      </c>
      <c r="F20967" t="s">
        <v>26</v>
      </c>
      <c r="G20967" s="3">
        <v>45154.835451388892</v>
      </c>
      <c r="H20967" s="1">
        <v>101000</v>
      </c>
      <c r="I20967" t="s">
        <v>23413</v>
      </c>
      <c r="J20967" t="s">
        <v>16428</v>
      </c>
    </row>
    <row r="20968" spans="1:10">
      <c r="A20968" t="s">
        <v>33</v>
      </c>
      <c r="B20968" t="s">
        <v>33</v>
      </c>
      <c r="C20968" t="s">
        <v>24</v>
      </c>
      <c r="D20968" t="s">
        <v>100</v>
      </c>
      <c r="E20968" t="s">
        <v>25</v>
      </c>
      <c r="F20968" t="s">
        <v>20</v>
      </c>
      <c r="G20968" s="3">
        <v>45029.860023148147</v>
      </c>
      <c r="H20968" s="1">
        <v>110000</v>
      </c>
      <c r="I20968" t="s">
        <v>186</v>
      </c>
      <c r="J20968" t="s">
        <v>30277</v>
      </c>
    </row>
    <row r="20969" spans="1:10">
      <c r="A20969" t="s">
        <v>10</v>
      </c>
      <c r="B20969" t="s">
        <v>30278</v>
      </c>
      <c r="C20969" t="s">
        <v>24</v>
      </c>
      <c r="D20969" t="s">
        <v>13</v>
      </c>
      <c r="E20969" t="s">
        <v>25</v>
      </c>
      <c r="F20969" t="s">
        <v>26</v>
      </c>
      <c r="G20969" s="3">
        <v>45262.835081018522</v>
      </c>
      <c r="H20969" s="1">
        <v>135000</v>
      </c>
      <c r="I20969" t="s">
        <v>1723</v>
      </c>
      <c r="J20969" t="s">
        <v>264</v>
      </c>
    </row>
    <row r="20970" spans="1:10">
      <c r="A20970" t="s">
        <v>10</v>
      </c>
      <c r="B20970" t="s">
        <v>10</v>
      </c>
      <c r="C20970" t="s">
        <v>1088</v>
      </c>
      <c r="D20970" t="s">
        <v>13</v>
      </c>
      <c r="E20970" t="s">
        <v>14</v>
      </c>
      <c r="F20970" t="s">
        <v>26</v>
      </c>
      <c r="G20970" s="3">
        <v>45181.834004629629</v>
      </c>
      <c r="H20970" s="1">
        <v>85000</v>
      </c>
      <c r="I20970" t="s">
        <v>30279</v>
      </c>
      <c r="J20970" t="s">
        <v>6897</v>
      </c>
    </row>
    <row r="20971" spans="1:10">
      <c r="A20971" t="s">
        <v>33</v>
      </c>
      <c r="B20971" t="s">
        <v>30280</v>
      </c>
      <c r="C20971" t="s">
        <v>26</v>
      </c>
      <c r="D20971" t="s">
        <v>13</v>
      </c>
      <c r="E20971" t="s">
        <v>14</v>
      </c>
      <c r="F20971" t="s">
        <v>20</v>
      </c>
      <c r="G20971" s="3">
        <v>45281.870509259257</v>
      </c>
      <c r="H20971" s="1">
        <v>89204</v>
      </c>
      <c r="I20971" t="s">
        <v>1892</v>
      </c>
      <c r="J20971" t="s">
        <v>230</v>
      </c>
    </row>
    <row r="20972" spans="1:10">
      <c r="A20972" t="s">
        <v>135</v>
      </c>
      <c r="B20972" t="s">
        <v>135</v>
      </c>
      <c r="C20972" t="s">
        <v>826</v>
      </c>
      <c r="D20972" t="s">
        <v>13</v>
      </c>
      <c r="E20972" t="s">
        <v>14</v>
      </c>
      <c r="F20972" t="s">
        <v>827</v>
      </c>
      <c r="G20972" s="3">
        <v>45127.870995370373</v>
      </c>
      <c r="H20972" s="1">
        <v>111175</v>
      </c>
      <c r="I20972" t="s">
        <v>685</v>
      </c>
      <c r="J20972" t="s">
        <v>30281</v>
      </c>
    </row>
    <row r="20973" spans="1:10">
      <c r="A20973" t="s">
        <v>73</v>
      </c>
      <c r="B20973" t="s">
        <v>30282</v>
      </c>
      <c r="C20973" t="s">
        <v>24</v>
      </c>
      <c r="D20973" t="s">
        <v>13</v>
      </c>
      <c r="E20973" t="s">
        <v>25</v>
      </c>
      <c r="F20973" t="s">
        <v>20</v>
      </c>
      <c r="G20973" s="3">
        <v>45194.860590277778</v>
      </c>
      <c r="H20973" s="1">
        <v>150000</v>
      </c>
      <c r="I20973" t="s">
        <v>30283</v>
      </c>
      <c r="J20973" t="s">
        <v>30284</v>
      </c>
    </row>
    <row r="20974" spans="1:10">
      <c r="A20974" t="s">
        <v>10</v>
      </c>
      <c r="B20974" t="s">
        <v>30285</v>
      </c>
      <c r="C20974" t="s">
        <v>1136</v>
      </c>
      <c r="D20974" t="s">
        <v>13</v>
      </c>
      <c r="E20974" t="s">
        <v>14</v>
      </c>
      <c r="F20974" t="s">
        <v>26</v>
      </c>
      <c r="G20974" s="3">
        <v>45098.836226851854</v>
      </c>
      <c r="H20974" s="1">
        <v>209500</v>
      </c>
      <c r="I20974" t="s">
        <v>2673</v>
      </c>
    </row>
    <row r="20975" spans="1:10">
      <c r="A20975" t="s">
        <v>10</v>
      </c>
      <c r="B20975" t="s">
        <v>10</v>
      </c>
      <c r="C20975" t="s">
        <v>24</v>
      </c>
      <c r="D20975" t="s">
        <v>100</v>
      </c>
      <c r="E20975" t="s">
        <v>25</v>
      </c>
      <c r="F20975" t="s">
        <v>26</v>
      </c>
      <c r="G20975" s="3">
        <v>45216.835613425923</v>
      </c>
      <c r="H20975" s="1">
        <v>72500</v>
      </c>
      <c r="I20975" t="s">
        <v>1406</v>
      </c>
      <c r="J20975" t="s">
        <v>23489</v>
      </c>
    </row>
    <row r="20976" spans="1:10">
      <c r="A20976" t="s">
        <v>18</v>
      </c>
      <c r="B20976" t="s">
        <v>6156</v>
      </c>
      <c r="C20976" t="s">
        <v>157</v>
      </c>
      <c r="D20976" t="s">
        <v>13</v>
      </c>
      <c r="E20976" t="s">
        <v>14</v>
      </c>
      <c r="F20976" t="s">
        <v>20</v>
      </c>
      <c r="G20976" s="3">
        <v>45129.872071759259</v>
      </c>
      <c r="H20976" s="1">
        <v>206000</v>
      </c>
      <c r="I20976" t="s">
        <v>3645</v>
      </c>
      <c r="J20976" t="s">
        <v>30286</v>
      </c>
    </row>
    <row r="20977" spans="1:10">
      <c r="A20977" t="s">
        <v>152</v>
      </c>
      <c r="B20977" t="s">
        <v>17437</v>
      </c>
      <c r="C20977" t="s">
        <v>24</v>
      </c>
      <c r="D20977" t="s">
        <v>13</v>
      </c>
      <c r="E20977" t="s">
        <v>25</v>
      </c>
      <c r="F20977" t="s">
        <v>694</v>
      </c>
      <c r="G20977" s="3">
        <v>44930.86440972222</v>
      </c>
      <c r="H20977" s="1">
        <v>95000</v>
      </c>
      <c r="I20977" t="s">
        <v>30287</v>
      </c>
    </row>
    <row r="20978" spans="1:10">
      <c r="A20978" t="s">
        <v>18</v>
      </c>
      <c r="B20978" t="s">
        <v>30288</v>
      </c>
      <c r="C20978" t="s">
        <v>7142</v>
      </c>
      <c r="D20978" t="s">
        <v>13</v>
      </c>
      <c r="E20978" t="s">
        <v>14</v>
      </c>
      <c r="F20978" t="s">
        <v>352</v>
      </c>
      <c r="G20978" s="3">
        <v>45028.85297453704</v>
      </c>
      <c r="H20978" s="1">
        <v>165000</v>
      </c>
      <c r="I20978" t="s">
        <v>11290</v>
      </c>
      <c r="J20978" t="s">
        <v>66</v>
      </c>
    </row>
    <row r="20979" spans="1:10">
      <c r="A20979" t="s">
        <v>33</v>
      </c>
      <c r="B20979" t="s">
        <v>30289</v>
      </c>
      <c r="C20979" t="s">
        <v>30290</v>
      </c>
      <c r="D20979" t="s">
        <v>13</v>
      </c>
      <c r="E20979" t="s">
        <v>14</v>
      </c>
      <c r="F20979" t="s">
        <v>26</v>
      </c>
      <c r="G20979" s="3">
        <v>44973.833854166667</v>
      </c>
      <c r="H20979" s="1">
        <v>89777</v>
      </c>
      <c r="I20979" t="s">
        <v>30291</v>
      </c>
    </row>
    <row r="20980" spans="1:10">
      <c r="A20980" t="s">
        <v>33</v>
      </c>
      <c r="B20980" t="s">
        <v>30292</v>
      </c>
      <c r="C20980" t="s">
        <v>259</v>
      </c>
      <c r="D20980" t="s">
        <v>13</v>
      </c>
      <c r="E20980" t="s">
        <v>14</v>
      </c>
      <c r="F20980" t="s">
        <v>26</v>
      </c>
      <c r="G20980" s="3">
        <v>44949.833784722221</v>
      </c>
      <c r="H20980" s="1">
        <v>90000</v>
      </c>
      <c r="I20980" t="s">
        <v>30293</v>
      </c>
    </row>
    <row r="20981" spans="1:10">
      <c r="A20981" t="s">
        <v>212</v>
      </c>
      <c r="B20981" t="s">
        <v>30294</v>
      </c>
      <c r="C20981" t="s">
        <v>24</v>
      </c>
      <c r="D20981" t="s">
        <v>100</v>
      </c>
      <c r="E20981" t="s">
        <v>25</v>
      </c>
      <c r="F20981" t="s">
        <v>1026</v>
      </c>
      <c r="G20981" s="3">
        <v>44938.862766203703</v>
      </c>
      <c r="H20981" s="1">
        <v>75000</v>
      </c>
      <c r="I20981" t="s">
        <v>30295</v>
      </c>
      <c r="J20981" t="s">
        <v>30296</v>
      </c>
    </row>
    <row r="20982" spans="1:10">
      <c r="A20982" t="s">
        <v>10</v>
      </c>
      <c r="B20982" t="s">
        <v>30297</v>
      </c>
      <c r="C20982" t="s">
        <v>24</v>
      </c>
      <c r="D20982" t="s">
        <v>13</v>
      </c>
      <c r="E20982" t="s">
        <v>25</v>
      </c>
      <c r="F20982" t="s">
        <v>26</v>
      </c>
      <c r="G20982" s="3">
        <v>45117.835405092592</v>
      </c>
      <c r="H20982" s="1">
        <v>100000</v>
      </c>
      <c r="I20982" t="s">
        <v>30298</v>
      </c>
      <c r="J20982" t="s">
        <v>260</v>
      </c>
    </row>
    <row r="20983" spans="1:10">
      <c r="A20983" t="s">
        <v>33</v>
      </c>
      <c r="B20983" t="s">
        <v>30299</v>
      </c>
      <c r="C20983" t="s">
        <v>1042</v>
      </c>
      <c r="D20983" t="s">
        <v>13</v>
      </c>
      <c r="E20983" t="s">
        <v>14</v>
      </c>
      <c r="F20983" t="s">
        <v>198</v>
      </c>
      <c r="G20983" s="3">
        <v>44939.84988425926</v>
      </c>
      <c r="H20983" s="1">
        <v>111202</v>
      </c>
      <c r="I20983" t="s">
        <v>1715</v>
      </c>
      <c r="J20983" t="s">
        <v>214</v>
      </c>
    </row>
    <row r="20984" spans="1:10">
      <c r="A20984" t="s">
        <v>33</v>
      </c>
      <c r="B20984" t="s">
        <v>30300</v>
      </c>
      <c r="C20984" t="s">
        <v>711</v>
      </c>
      <c r="D20984" t="s">
        <v>13</v>
      </c>
      <c r="E20984" t="s">
        <v>14</v>
      </c>
      <c r="F20984" t="s">
        <v>712</v>
      </c>
      <c r="G20984" s="3">
        <v>45044.841817129629</v>
      </c>
      <c r="H20984" s="1">
        <v>102500</v>
      </c>
      <c r="I20984" t="s">
        <v>24460</v>
      </c>
      <c r="J20984" t="s">
        <v>5002</v>
      </c>
    </row>
    <row r="20985" spans="1:10">
      <c r="A20985" t="s">
        <v>77</v>
      </c>
      <c r="B20985" t="s">
        <v>77</v>
      </c>
      <c r="C20985" t="s">
        <v>853</v>
      </c>
      <c r="D20985" t="s">
        <v>111</v>
      </c>
      <c r="E20985" t="s">
        <v>14</v>
      </c>
      <c r="F20985" t="s">
        <v>26</v>
      </c>
      <c r="G20985" s="3">
        <v>45246.834386574075</v>
      </c>
      <c r="H20985" s="1">
        <v>72861</v>
      </c>
      <c r="I20985" t="s">
        <v>30301</v>
      </c>
      <c r="J20985" t="s">
        <v>3203</v>
      </c>
    </row>
    <row r="20986" spans="1:10">
      <c r="A20986" t="s">
        <v>33</v>
      </c>
      <c r="B20986" t="s">
        <v>23301</v>
      </c>
      <c r="C20986" t="s">
        <v>441</v>
      </c>
      <c r="D20986" t="s">
        <v>13</v>
      </c>
      <c r="E20986" t="s">
        <v>14</v>
      </c>
      <c r="F20986" t="s">
        <v>26</v>
      </c>
      <c r="G20986" s="3">
        <v>45105.887523148151</v>
      </c>
      <c r="H20986" s="1">
        <v>137610</v>
      </c>
      <c r="I20986" t="s">
        <v>69</v>
      </c>
    </row>
    <row r="20987" spans="1:10">
      <c r="A20987" t="s">
        <v>212</v>
      </c>
      <c r="B20987" t="s">
        <v>30302</v>
      </c>
      <c r="C20987" t="s">
        <v>170</v>
      </c>
      <c r="D20987" t="s">
        <v>13</v>
      </c>
      <c r="E20987" t="s">
        <v>14</v>
      </c>
      <c r="F20987" t="s">
        <v>171</v>
      </c>
      <c r="G20987" s="3">
        <v>45261.844050925924</v>
      </c>
      <c r="H20987" s="1">
        <v>64800</v>
      </c>
      <c r="I20987" t="s">
        <v>974</v>
      </c>
      <c r="J20987" t="s">
        <v>30303</v>
      </c>
    </row>
    <row r="20988" spans="1:10">
      <c r="A20988" t="s">
        <v>10</v>
      </c>
      <c r="B20988" t="s">
        <v>30304</v>
      </c>
      <c r="C20988" t="s">
        <v>2261</v>
      </c>
      <c r="D20988" t="s">
        <v>100</v>
      </c>
      <c r="E20988" t="s">
        <v>14</v>
      </c>
      <c r="F20988" t="s">
        <v>26</v>
      </c>
      <c r="G20988" s="3">
        <v>44991.903796296298</v>
      </c>
      <c r="H20988" s="1">
        <v>112500</v>
      </c>
      <c r="I20988" t="s">
        <v>2861</v>
      </c>
      <c r="J20988" t="s">
        <v>2862</v>
      </c>
    </row>
    <row r="20989" spans="1:10">
      <c r="A20989" t="s">
        <v>10</v>
      </c>
      <c r="B20989" t="s">
        <v>10</v>
      </c>
      <c r="C20989" t="s">
        <v>7446</v>
      </c>
      <c r="D20989" t="s">
        <v>13</v>
      </c>
      <c r="E20989" t="s">
        <v>14</v>
      </c>
      <c r="F20989" t="s">
        <v>26</v>
      </c>
      <c r="G20989" s="3">
        <v>45121.835243055553</v>
      </c>
      <c r="H20989" s="1">
        <v>80000</v>
      </c>
      <c r="I20989" t="s">
        <v>366</v>
      </c>
    </row>
    <row r="20990" spans="1:10">
      <c r="A20990" t="s">
        <v>212</v>
      </c>
      <c r="B20990" t="s">
        <v>30305</v>
      </c>
      <c r="C20990" t="s">
        <v>24</v>
      </c>
      <c r="D20990" t="s">
        <v>13</v>
      </c>
      <c r="E20990" t="s">
        <v>25</v>
      </c>
      <c r="F20990" t="s">
        <v>26</v>
      </c>
      <c r="G20990" s="3">
        <v>45061.847025462965</v>
      </c>
      <c r="H20990" s="1">
        <v>245000</v>
      </c>
      <c r="I20990" t="s">
        <v>1574</v>
      </c>
      <c r="J20990" t="s">
        <v>624</v>
      </c>
    </row>
    <row r="20991" spans="1:10">
      <c r="A20991" t="s">
        <v>33</v>
      </c>
      <c r="B20991" t="s">
        <v>8921</v>
      </c>
      <c r="C20991" t="s">
        <v>30306</v>
      </c>
      <c r="D20991" t="s">
        <v>13</v>
      </c>
      <c r="E20991" t="s">
        <v>14</v>
      </c>
      <c r="F20991" t="s">
        <v>26</v>
      </c>
      <c r="G20991" s="3">
        <v>44974.835231481484</v>
      </c>
      <c r="H20991" s="1">
        <v>65000</v>
      </c>
      <c r="I20991" t="s">
        <v>29068</v>
      </c>
      <c r="J20991" t="s">
        <v>8923</v>
      </c>
    </row>
    <row r="20992" spans="1:10">
      <c r="A20992" t="s">
        <v>10</v>
      </c>
      <c r="B20992" t="s">
        <v>30307</v>
      </c>
      <c r="C20992" t="s">
        <v>232</v>
      </c>
      <c r="D20992" t="s">
        <v>13</v>
      </c>
      <c r="E20992" t="s">
        <v>14</v>
      </c>
      <c r="F20992" t="s">
        <v>26</v>
      </c>
      <c r="G20992" s="3">
        <v>45157.835023148145</v>
      </c>
      <c r="H20992" s="1">
        <v>136000</v>
      </c>
      <c r="I20992" t="s">
        <v>1002</v>
      </c>
      <c r="J20992" t="s">
        <v>14784</v>
      </c>
    </row>
    <row r="20993" spans="1:10">
      <c r="A20993" t="s">
        <v>212</v>
      </c>
      <c r="B20993" t="s">
        <v>212</v>
      </c>
      <c r="C20993" t="s">
        <v>26</v>
      </c>
      <c r="D20993" t="s">
        <v>13</v>
      </c>
      <c r="E20993" t="s">
        <v>14</v>
      </c>
      <c r="F20993" t="s">
        <v>20</v>
      </c>
      <c r="G20993" s="3">
        <v>45062.870416666665</v>
      </c>
      <c r="H20993" s="1">
        <v>170000</v>
      </c>
      <c r="I20993" t="s">
        <v>335</v>
      </c>
      <c r="J20993" t="s">
        <v>301</v>
      </c>
    </row>
    <row r="20994" spans="1:10">
      <c r="A20994" t="s">
        <v>212</v>
      </c>
      <c r="B20994" t="s">
        <v>212</v>
      </c>
      <c r="C20994" t="s">
        <v>24</v>
      </c>
      <c r="D20994" t="s">
        <v>13</v>
      </c>
      <c r="E20994" t="s">
        <v>25</v>
      </c>
      <c r="F20994" t="s">
        <v>20</v>
      </c>
      <c r="G20994" s="3">
        <v>45163.86178240741</v>
      </c>
      <c r="H20994" s="1">
        <v>175000</v>
      </c>
      <c r="I20994" t="s">
        <v>30308</v>
      </c>
      <c r="J20994" t="s">
        <v>19036</v>
      </c>
    </row>
    <row r="20995" spans="1:10">
      <c r="A20995" t="s">
        <v>10</v>
      </c>
      <c r="B20995" t="s">
        <v>21670</v>
      </c>
      <c r="C20995" t="s">
        <v>1402</v>
      </c>
      <c r="D20995" t="s">
        <v>13</v>
      </c>
      <c r="E20995" t="s">
        <v>14</v>
      </c>
      <c r="F20995" t="s">
        <v>26</v>
      </c>
      <c r="G20995" s="3">
        <v>44952.836886574078</v>
      </c>
      <c r="H20995" s="1">
        <v>107665</v>
      </c>
      <c r="I20995" t="s">
        <v>14305</v>
      </c>
      <c r="J20995" t="s">
        <v>21544</v>
      </c>
    </row>
    <row r="20996" spans="1:10">
      <c r="A20996" t="s">
        <v>33</v>
      </c>
      <c r="B20996" t="s">
        <v>2585</v>
      </c>
      <c r="C20996" t="s">
        <v>56</v>
      </c>
      <c r="D20996" t="s">
        <v>13</v>
      </c>
      <c r="E20996" t="s">
        <v>14</v>
      </c>
      <c r="F20996" t="s">
        <v>26</v>
      </c>
      <c r="G20996" s="3">
        <v>45051.84579861111</v>
      </c>
      <c r="H20996" s="1">
        <v>52500</v>
      </c>
      <c r="I20996" t="s">
        <v>23183</v>
      </c>
    </row>
    <row r="20997" spans="1:10">
      <c r="A20997" t="s">
        <v>152</v>
      </c>
      <c r="B20997" t="s">
        <v>30309</v>
      </c>
      <c r="C20997" t="s">
        <v>221</v>
      </c>
      <c r="D20997" t="s">
        <v>13</v>
      </c>
      <c r="E20997" t="s">
        <v>14</v>
      </c>
      <c r="F20997" t="s">
        <v>221</v>
      </c>
      <c r="G20997" s="3">
        <v>45268.849305555559</v>
      </c>
      <c r="H20997" s="1">
        <v>177699</v>
      </c>
      <c r="I20997" t="s">
        <v>30310</v>
      </c>
      <c r="J20997" t="s">
        <v>30311</v>
      </c>
    </row>
    <row r="20998" spans="1:10">
      <c r="A20998" t="s">
        <v>33</v>
      </c>
      <c r="B20998" t="s">
        <v>33</v>
      </c>
      <c r="C20998" t="s">
        <v>232</v>
      </c>
      <c r="D20998" t="s">
        <v>13</v>
      </c>
      <c r="E20998" t="s">
        <v>14</v>
      </c>
      <c r="F20998" t="s">
        <v>26</v>
      </c>
      <c r="G20998" s="3">
        <v>45260.833344907405</v>
      </c>
      <c r="H20998" s="1">
        <v>58000</v>
      </c>
      <c r="I20998" t="s">
        <v>30312</v>
      </c>
      <c r="J20998" t="s">
        <v>30313</v>
      </c>
    </row>
    <row r="20999" spans="1:10">
      <c r="A20999" t="s">
        <v>10</v>
      </c>
      <c r="B20999" t="s">
        <v>357</v>
      </c>
      <c r="C20999" t="s">
        <v>24</v>
      </c>
      <c r="D20999" t="s">
        <v>13</v>
      </c>
      <c r="E20999" t="s">
        <v>25</v>
      </c>
      <c r="F20999" t="s">
        <v>26</v>
      </c>
      <c r="G20999" s="3">
        <v>45191.837037037039</v>
      </c>
      <c r="H20999" s="1">
        <v>210000</v>
      </c>
      <c r="I20999" t="s">
        <v>1072</v>
      </c>
      <c r="J20999" t="s">
        <v>28321</v>
      </c>
    </row>
    <row r="21000" spans="1:10">
      <c r="A21000" t="s">
        <v>10</v>
      </c>
      <c r="B21000" t="s">
        <v>30314</v>
      </c>
      <c r="C21000" t="s">
        <v>24</v>
      </c>
      <c r="D21000" t="s">
        <v>13</v>
      </c>
      <c r="E21000" t="s">
        <v>25</v>
      </c>
      <c r="F21000" t="s">
        <v>26</v>
      </c>
      <c r="G21000" s="3">
        <v>44950.837581018517</v>
      </c>
      <c r="H21000" s="1">
        <v>140000</v>
      </c>
      <c r="I21000" t="s">
        <v>483</v>
      </c>
      <c r="J21000" t="s">
        <v>9429</v>
      </c>
    </row>
    <row r="21001" spans="1:10">
      <c r="A21001" t="s">
        <v>10</v>
      </c>
      <c r="B21001" t="s">
        <v>30315</v>
      </c>
      <c r="C21001" t="s">
        <v>24</v>
      </c>
      <c r="D21001" t="s">
        <v>13</v>
      </c>
      <c r="E21001" t="s">
        <v>25</v>
      </c>
      <c r="F21001" t="s">
        <v>20</v>
      </c>
      <c r="G21001" s="3">
        <v>44935.857673611114</v>
      </c>
      <c r="H21001" s="1">
        <v>175000</v>
      </c>
      <c r="I21001" t="s">
        <v>18402</v>
      </c>
    </row>
    <row r="21002" spans="1:10">
      <c r="A21002" t="s">
        <v>10</v>
      </c>
      <c r="B21002" t="s">
        <v>2197</v>
      </c>
      <c r="C21002" t="s">
        <v>521</v>
      </c>
      <c r="D21002" t="s">
        <v>13</v>
      </c>
      <c r="E21002" t="s">
        <v>14</v>
      </c>
      <c r="F21002" t="s">
        <v>26</v>
      </c>
      <c r="G21002" s="3">
        <v>45245.836469907408</v>
      </c>
      <c r="H21002" s="1">
        <v>180000</v>
      </c>
      <c r="I21002" t="s">
        <v>3945</v>
      </c>
      <c r="J21002" t="s">
        <v>28</v>
      </c>
    </row>
    <row r="21003" spans="1:10">
      <c r="A21003" t="s">
        <v>33</v>
      </c>
      <c r="B21003" t="s">
        <v>30316</v>
      </c>
      <c r="C21003" t="s">
        <v>837</v>
      </c>
      <c r="D21003" t="s">
        <v>13</v>
      </c>
      <c r="E21003" t="s">
        <v>14</v>
      </c>
      <c r="F21003" t="s">
        <v>221</v>
      </c>
      <c r="G21003" s="3">
        <v>44973.841412037036</v>
      </c>
      <c r="H21003" s="1">
        <v>72900</v>
      </c>
      <c r="I21003" t="s">
        <v>6138</v>
      </c>
      <c r="J21003" t="s">
        <v>1667</v>
      </c>
    </row>
    <row r="21004" spans="1:10">
      <c r="A21004" t="s">
        <v>33</v>
      </c>
      <c r="B21004" t="s">
        <v>33</v>
      </c>
      <c r="C21004" t="s">
        <v>24</v>
      </c>
      <c r="D21004" t="s">
        <v>13</v>
      </c>
      <c r="E21004" t="s">
        <v>25</v>
      </c>
      <c r="F21004" t="s">
        <v>20</v>
      </c>
      <c r="G21004" s="3">
        <v>45048.872870370367</v>
      </c>
      <c r="H21004" s="1">
        <v>65000</v>
      </c>
      <c r="I21004" t="s">
        <v>186</v>
      </c>
      <c r="J21004" t="s">
        <v>30317</v>
      </c>
    </row>
    <row r="21005" spans="1:10">
      <c r="A21005" t="s">
        <v>10</v>
      </c>
      <c r="B21005" t="s">
        <v>30318</v>
      </c>
      <c r="C21005" t="s">
        <v>1348</v>
      </c>
      <c r="D21005" t="s">
        <v>13</v>
      </c>
      <c r="E21005" t="s">
        <v>14</v>
      </c>
      <c r="F21005" t="s">
        <v>26</v>
      </c>
      <c r="G21005" s="3">
        <v>45013.887372685182</v>
      </c>
      <c r="H21005" s="1">
        <v>107500</v>
      </c>
      <c r="I21005" t="s">
        <v>16278</v>
      </c>
      <c r="J21005" t="s">
        <v>30319</v>
      </c>
    </row>
    <row r="21006" spans="1:10">
      <c r="A21006" t="s">
        <v>10</v>
      </c>
      <c r="B21006" t="s">
        <v>10</v>
      </c>
      <c r="C21006" t="s">
        <v>14296</v>
      </c>
      <c r="D21006" t="s">
        <v>13</v>
      </c>
      <c r="E21006" t="s">
        <v>14</v>
      </c>
      <c r="F21006" t="s">
        <v>26</v>
      </c>
      <c r="G21006" s="3">
        <v>45085.850069444445</v>
      </c>
      <c r="H21006" s="1">
        <v>128414.03125</v>
      </c>
      <c r="I21006" t="s">
        <v>30320</v>
      </c>
      <c r="J21006" t="s">
        <v>14298</v>
      </c>
    </row>
    <row r="21007" spans="1:10">
      <c r="A21007" t="s">
        <v>33</v>
      </c>
      <c r="B21007" t="s">
        <v>24327</v>
      </c>
      <c r="C21007" t="s">
        <v>24</v>
      </c>
      <c r="D21007" t="s">
        <v>13</v>
      </c>
      <c r="E21007" t="s">
        <v>25</v>
      </c>
      <c r="F21007" t="s">
        <v>26</v>
      </c>
      <c r="G21007" s="3">
        <v>45020.833344907405</v>
      </c>
      <c r="H21007" s="1">
        <v>85000</v>
      </c>
      <c r="I21007" t="s">
        <v>24328</v>
      </c>
      <c r="J21007" t="s">
        <v>24329</v>
      </c>
    </row>
    <row r="21008" spans="1:10">
      <c r="A21008" t="s">
        <v>73</v>
      </c>
      <c r="B21008" t="s">
        <v>30321</v>
      </c>
      <c r="C21008" t="s">
        <v>24</v>
      </c>
      <c r="D21008" t="s">
        <v>13</v>
      </c>
      <c r="E21008" t="s">
        <v>25</v>
      </c>
      <c r="F21008" t="s">
        <v>26</v>
      </c>
      <c r="G21008" s="3">
        <v>45189.837083333332</v>
      </c>
      <c r="H21008" s="1">
        <v>138500</v>
      </c>
      <c r="I21008" t="s">
        <v>1072</v>
      </c>
      <c r="J21008" t="s">
        <v>30322</v>
      </c>
    </row>
    <row r="21009" spans="1:10">
      <c r="A21009" t="s">
        <v>212</v>
      </c>
      <c r="B21009" t="s">
        <v>212</v>
      </c>
      <c r="C21009" t="s">
        <v>75</v>
      </c>
      <c r="D21009" t="s">
        <v>13</v>
      </c>
      <c r="E21009" t="s">
        <v>14</v>
      </c>
      <c r="F21009" t="s">
        <v>26</v>
      </c>
      <c r="G21009" s="3">
        <v>45168.836423611108</v>
      </c>
      <c r="H21009" s="1">
        <v>167000</v>
      </c>
      <c r="I21009" t="s">
        <v>30323</v>
      </c>
      <c r="J21009" t="s">
        <v>338</v>
      </c>
    </row>
    <row r="21010" spans="1:10">
      <c r="A21010" t="s">
        <v>152</v>
      </c>
      <c r="B21010" t="s">
        <v>30324</v>
      </c>
      <c r="C21010" t="s">
        <v>5513</v>
      </c>
      <c r="D21010" t="s">
        <v>13</v>
      </c>
      <c r="E21010" t="s">
        <v>14</v>
      </c>
      <c r="F21010" t="s">
        <v>5513</v>
      </c>
      <c r="G21010" s="3">
        <v>45166.883819444447</v>
      </c>
      <c r="H21010" s="1">
        <v>89100</v>
      </c>
      <c r="I21010" t="s">
        <v>3806</v>
      </c>
      <c r="J21010" t="s">
        <v>30325</v>
      </c>
    </row>
    <row r="21011" spans="1:10">
      <c r="A21011" t="s">
        <v>10</v>
      </c>
      <c r="B21011" t="s">
        <v>30326</v>
      </c>
      <c r="C21011" t="s">
        <v>24005</v>
      </c>
      <c r="D21011" t="s">
        <v>13</v>
      </c>
      <c r="E21011" t="s">
        <v>14</v>
      </c>
      <c r="F21011" t="s">
        <v>26</v>
      </c>
      <c r="G21011" s="3">
        <v>45247.836724537039</v>
      </c>
      <c r="H21011" s="1">
        <v>65000</v>
      </c>
      <c r="I21011" t="s">
        <v>30327</v>
      </c>
    </row>
    <row r="21012" spans="1:10">
      <c r="A21012" t="s">
        <v>18</v>
      </c>
      <c r="B21012" t="s">
        <v>18</v>
      </c>
      <c r="C21012" t="s">
        <v>12964</v>
      </c>
      <c r="D21012" t="s">
        <v>13</v>
      </c>
      <c r="E21012" t="s">
        <v>14</v>
      </c>
      <c r="F21012" t="s">
        <v>20</v>
      </c>
      <c r="G21012" s="3">
        <v>44935.858148148145</v>
      </c>
      <c r="H21012" s="1">
        <v>70000</v>
      </c>
      <c r="I21012" t="s">
        <v>366</v>
      </c>
      <c r="J21012" t="s">
        <v>30328</v>
      </c>
    </row>
    <row r="21013" spans="1:10">
      <c r="A21013" t="s">
        <v>10</v>
      </c>
      <c r="B21013" t="s">
        <v>3923</v>
      </c>
      <c r="C21013" t="s">
        <v>559</v>
      </c>
      <c r="D21013" t="s">
        <v>13</v>
      </c>
      <c r="E21013" t="s">
        <v>14</v>
      </c>
      <c r="F21013" t="s">
        <v>26</v>
      </c>
      <c r="G21013" s="3">
        <v>45090.834965277776</v>
      </c>
      <c r="H21013" s="1">
        <v>108000</v>
      </c>
      <c r="I21013" t="s">
        <v>4719</v>
      </c>
      <c r="J21013" t="s">
        <v>3924</v>
      </c>
    </row>
    <row r="21014" spans="1:10">
      <c r="A21014" t="s">
        <v>18</v>
      </c>
      <c r="B21014" t="s">
        <v>18</v>
      </c>
      <c r="C21014" t="s">
        <v>232</v>
      </c>
      <c r="D21014" t="s">
        <v>13</v>
      </c>
      <c r="E21014" t="s">
        <v>14</v>
      </c>
      <c r="F21014" t="s">
        <v>26</v>
      </c>
      <c r="G21014" s="3">
        <v>45103.838483796295</v>
      </c>
      <c r="H21014" s="1">
        <v>125000</v>
      </c>
      <c r="I21014" t="s">
        <v>30329</v>
      </c>
      <c r="J21014" t="s">
        <v>199</v>
      </c>
    </row>
    <row r="21015" spans="1:10">
      <c r="A21015" t="s">
        <v>33</v>
      </c>
      <c r="B21015" t="s">
        <v>30330</v>
      </c>
      <c r="C21015" t="s">
        <v>157</v>
      </c>
      <c r="D21015" t="s">
        <v>13</v>
      </c>
      <c r="E21015" t="s">
        <v>14</v>
      </c>
      <c r="F21015" t="s">
        <v>26</v>
      </c>
      <c r="G21015" s="3">
        <v>45288.848692129628</v>
      </c>
      <c r="H21015" s="1">
        <v>80000</v>
      </c>
      <c r="I21015" t="s">
        <v>17236</v>
      </c>
      <c r="J21015" t="s">
        <v>235</v>
      </c>
    </row>
    <row r="21016" spans="1:10">
      <c r="A21016" t="s">
        <v>33</v>
      </c>
      <c r="B21016" t="s">
        <v>33</v>
      </c>
      <c r="C21016" t="s">
        <v>411</v>
      </c>
      <c r="D21016" t="s">
        <v>13</v>
      </c>
      <c r="E21016" t="s">
        <v>14</v>
      </c>
      <c r="F21016" t="s">
        <v>411</v>
      </c>
      <c r="G21016" s="3">
        <v>45260.853032407409</v>
      </c>
      <c r="H21016" s="1">
        <v>89204</v>
      </c>
      <c r="I21016" t="s">
        <v>6781</v>
      </c>
      <c r="J21016" t="s">
        <v>1334</v>
      </c>
    </row>
    <row r="21017" spans="1:10">
      <c r="A21017" t="s">
        <v>10</v>
      </c>
      <c r="B21017" t="s">
        <v>30331</v>
      </c>
      <c r="C21017" t="s">
        <v>314</v>
      </c>
      <c r="D21017" t="s">
        <v>13</v>
      </c>
      <c r="E21017" t="s">
        <v>14</v>
      </c>
      <c r="F21017" t="s">
        <v>314</v>
      </c>
      <c r="G21017" s="3">
        <v>45273.845127314817</v>
      </c>
      <c r="H21017" s="1">
        <v>170500</v>
      </c>
      <c r="I21017" t="s">
        <v>315</v>
      </c>
      <c r="J21017" t="s">
        <v>30332</v>
      </c>
    </row>
    <row r="21018" spans="1:10">
      <c r="A21018" t="s">
        <v>135</v>
      </c>
      <c r="B21018" t="s">
        <v>135</v>
      </c>
      <c r="C21018" t="s">
        <v>7446</v>
      </c>
      <c r="D21018" t="s">
        <v>13</v>
      </c>
      <c r="E21018" t="s">
        <v>14</v>
      </c>
      <c r="F21018" t="s">
        <v>26</v>
      </c>
      <c r="G21018" s="3">
        <v>45118.833449074074</v>
      </c>
      <c r="H21018" s="1">
        <v>103477</v>
      </c>
      <c r="I21018" t="s">
        <v>19626</v>
      </c>
      <c r="J21018" t="s">
        <v>30333</v>
      </c>
    </row>
    <row r="21019" spans="1:10">
      <c r="A21019" t="s">
        <v>18</v>
      </c>
      <c r="B21019" t="s">
        <v>9175</v>
      </c>
      <c r="C21019" t="s">
        <v>161</v>
      </c>
      <c r="D21019" t="s">
        <v>13</v>
      </c>
      <c r="E21019" t="s">
        <v>14</v>
      </c>
      <c r="F21019" t="s">
        <v>162</v>
      </c>
      <c r="G21019" s="3">
        <v>44994.848124999997</v>
      </c>
      <c r="H21019" s="1">
        <v>89100</v>
      </c>
      <c r="I21019" t="s">
        <v>1008</v>
      </c>
      <c r="J21019" t="s">
        <v>30334</v>
      </c>
    </row>
    <row r="21020" spans="1:10">
      <c r="A21020" t="s">
        <v>33</v>
      </c>
      <c r="B21020" t="s">
        <v>33</v>
      </c>
      <c r="C21020" t="s">
        <v>189</v>
      </c>
      <c r="D21020" t="s">
        <v>13</v>
      </c>
      <c r="E21020" t="s">
        <v>14</v>
      </c>
      <c r="F21020" t="s">
        <v>190</v>
      </c>
      <c r="G21020" s="3">
        <v>44952.861180555556</v>
      </c>
      <c r="H21020" s="1">
        <v>111175</v>
      </c>
      <c r="I21020" t="s">
        <v>20801</v>
      </c>
      <c r="J21020" t="s">
        <v>301</v>
      </c>
    </row>
    <row r="21021" spans="1:10">
      <c r="A21021" t="s">
        <v>212</v>
      </c>
      <c r="B21021" t="s">
        <v>212</v>
      </c>
      <c r="C21021" t="s">
        <v>4015</v>
      </c>
      <c r="D21021" t="s">
        <v>13</v>
      </c>
      <c r="E21021" t="s">
        <v>14</v>
      </c>
      <c r="F21021" t="s">
        <v>26</v>
      </c>
      <c r="G21021" s="3">
        <v>44951.836157407408</v>
      </c>
      <c r="H21021" s="1">
        <v>137500</v>
      </c>
      <c r="I21021" t="s">
        <v>130</v>
      </c>
    </row>
    <row r="21022" spans="1:10">
      <c r="A21022" t="s">
        <v>33</v>
      </c>
      <c r="B21022" t="s">
        <v>12838</v>
      </c>
      <c r="C21022" t="s">
        <v>119</v>
      </c>
      <c r="D21022" t="s">
        <v>13</v>
      </c>
      <c r="E21022" t="s">
        <v>14</v>
      </c>
      <c r="F21022" t="s">
        <v>26</v>
      </c>
      <c r="G21022" s="3">
        <v>44944.833518518521</v>
      </c>
      <c r="H21022" s="1">
        <v>106492.5</v>
      </c>
      <c r="I21022" t="s">
        <v>30335</v>
      </c>
    </row>
    <row r="21023" spans="1:10">
      <c r="A21023" t="s">
        <v>33</v>
      </c>
      <c r="B21023" t="s">
        <v>364</v>
      </c>
      <c r="C21023" t="s">
        <v>365</v>
      </c>
      <c r="D21023" t="s">
        <v>13</v>
      </c>
      <c r="E21023" t="s">
        <v>14</v>
      </c>
      <c r="F21023" t="s">
        <v>26</v>
      </c>
      <c r="G21023" s="3">
        <v>45187.834537037037</v>
      </c>
      <c r="H21023" s="1">
        <v>102500</v>
      </c>
      <c r="I21023" t="s">
        <v>250</v>
      </c>
      <c r="J21023" t="s">
        <v>230</v>
      </c>
    </row>
    <row r="21024" spans="1:10">
      <c r="A21024" t="s">
        <v>212</v>
      </c>
      <c r="B21024" t="s">
        <v>212</v>
      </c>
      <c r="C21024" t="s">
        <v>1402</v>
      </c>
      <c r="D21024" t="s">
        <v>13</v>
      </c>
      <c r="E21024" t="s">
        <v>14</v>
      </c>
      <c r="F21024" t="s">
        <v>26</v>
      </c>
      <c r="G21024" s="3">
        <v>45043.835266203707</v>
      </c>
      <c r="H21024" s="1">
        <v>161500</v>
      </c>
      <c r="I21024" t="s">
        <v>14305</v>
      </c>
      <c r="J21024" t="s">
        <v>21699</v>
      </c>
    </row>
    <row r="21025" spans="1:10">
      <c r="A21025" t="s">
        <v>18</v>
      </c>
      <c r="B21025" t="s">
        <v>2371</v>
      </c>
      <c r="C21025" t="s">
        <v>1884</v>
      </c>
      <c r="D21025" t="s">
        <v>13</v>
      </c>
      <c r="E21025" t="s">
        <v>14</v>
      </c>
      <c r="F21025" t="s">
        <v>221</v>
      </c>
      <c r="G21025" s="3">
        <v>45090.85297453704</v>
      </c>
      <c r="H21025" s="1">
        <v>80850</v>
      </c>
      <c r="I21025" t="s">
        <v>3659</v>
      </c>
      <c r="J21025" t="s">
        <v>30336</v>
      </c>
    </row>
    <row r="21026" spans="1:10">
      <c r="A21026" t="s">
        <v>73</v>
      </c>
      <c r="B21026" t="s">
        <v>26609</v>
      </c>
      <c r="C21026" t="s">
        <v>4102</v>
      </c>
      <c r="D21026" t="s">
        <v>13</v>
      </c>
      <c r="E21026" t="s">
        <v>14</v>
      </c>
      <c r="F21026" t="s">
        <v>26</v>
      </c>
      <c r="G21026" s="3">
        <v>44974.841354166667</v>
      </c>
      <c r="H21026" s="1">
        <v>170672</v>
      </c>
      <c r="I21026" t="s">
        <v>120</v>
      </c>
      <c r="J21026" t="s">
        <v>30337</v>
      </c>
    </row>
    <row r="21027" spans="1:10">
      <c r="A21027" t="s">
        <v>33</v>
      </c>
      <c r="B21027" t="s">
        <v>33</v>
      </c>
      <c r="C21027" t="s">
        <v>119</v>
      </c>
      <c r="D21027" t="s">
        <v>13</v>
      </c>
      <c r="E21027" t="s">
        <v>14</v>
      </c>
      <c r="F21027" t="s">
        <v>26</v>
      </c>
      <c r="G21027" s="3">
        <v>45056.833518518521</v>
      </c>
      <c r="H21027" s="1">
        <v>92058</v>
      </c>
      <c r="I21027" t="s">
        <v>30338</v>
      </c>
      <c r="J21027" t="s">
        <v>30339</v>
      </c>
    </row>
    <row r="21028" spans="1:10">
      <c r="A21028" t="s">
        <v>10</v>
      </c>
      <c r="B21028" t="s">
        <v>19810</v>
      </c>
      <c r="C21028" t="s">
        <v>119</v>
      </c>
      <c r="D21028" t="s">
        <v>13</v>
      </c>
      <c r="E21028" t="s">
        <v>14</v>
      </c>
      <c r="F21028" t="s">
        <v>26</v>
      </c>
      <c r="G21028" s="3">
        <v>45085.834930555553</v>
      </c>
      <c r="H21028" s="1">
        <v>147500</v>
      </c>
      <c r="I21028" t="s">
        <v>19811</v>
      </c>
      <c r="J21028" t="s">
        <v>8814</v>
      </c>
    </row>
    <row r="21029" spans="1:10">
      <c r="A21029" t="s">
        <v>10</v>
      </c>
      <c r="B21029" t="s">
        <v>398</v>
      </c>
      <c r="C21029" t="s">
        <v>24</v>
      </c>
      <c r="D21029" t="s">
        <v>13</v>
      </c>
      <c r="E21029" t="s">
        <v>25</v>
      </c>
      <c r="F21029" t="s">
        <v>26</v>
      </c>
      <c r="G21029" s="3">
        <v>45020.83730324074</v>
      </c>
      <c r="H21029" s="1">
        <v>187500</v>
      </c>
      <c r="I21029" t="s">
        <v>30340</v>
      </c>
      <c r="J21029" t="s">
        <v>30341</v>
      </c>
    </row>
    <row r="21030" spans="1:10">
      <c r="A21030" t="s">
        <v>212</v>
      </c>
      <c r="B21030" t="s">
        <v>212</v>
      </c>
      <c r="C21030" t="s">
        <v>2903</v>
      </c>
      <c r="D21030" t="s">
        <v>13</v>
      </c>
      <c r="E21030" t="s">
        <v>14</v>
      </c>
      <c r="F21030" t="s">
        <v>26</v>
      </c>
      <c r="G21030" s="3">
        <v>45250.834803240738</v>
      </c>
      <c r="H21030" s="1">
        <v>192894.03125</v>
      </c>
      <c r="I21030" t="s">
        <v>2904</v>
      </c>
      <c r="J21030" t="s">
        <v>30342</v>
      </c>
    </row>
    <row r="21031" spans="1:10">
      <c r="A21031" t="s">
        <v>33</v>
      </c>
      <c r="B21031" t="s">
        <v>33</v>
      </c>
      <c r="C21031" t="s">
        <v>7446</v>
      </c>
      <c r="D21031" t="s">
        <v>13</v>
      </c>
      <c r="E21031" t="s">
        <v>14</v>
      </c>
      <c r="F21031" t="s">
        <v>26</v>
      </c>
      <c r="G21031" s="3">
        <v>45118.833425925928</v>
      </c>
      <c r="H21031" s="1">
        <v>102926</v>
      </c>
      <c r="I21031" t="s">
        <v>19626</v>
      </c>
      <c r="J21031" t="s">
        <v>30343</v>
      </c>
    </row>
    <row r="21032" spans="1:10">
      <c r="A21032" t="s">
        <v>10</v>
      </c>
      <c r="B21032" t="s">
        <v>30344</v>
      </c>
      <c r="C21032" t="s">
        <v>1226</v>
      </c>
      <c r="D21032" t="s">
        <v>13</v>
      </c>
      <c r="E21032" t="s">
        <v>14</v>
      </c>
      <c r="F21032" t="s">
        <v>26</v>
      </c>
      <c r="G21032" s="3">
        <v>45097.836354166669</v>
      </c>
      <c r="H21032" s="1">
        <v>267875</v>
      </c>
      <c r="I21032" t="s">
        <v>6964</v>
      </c>
      <c r="J21032" t="s">
        <v>30345</v>
      </c>
    </row>
    <row r="21033" spans="1:10">
      <c r="A21033" t="s">
        <v>212</v>
      </c>
      <c r="B21033" t="s">
        <v>212</v>
      </c>
      <c r="C21033" t="s">
        <v>325</v>
      </c>
      <c r="D21033" t="s">
        <v>13</v>
      </c>
      <c r="E21033" t="s">
        <v>14</v>
      </c>
      <c r="F21033" t="s">
        <v>26</v>
      </c>
      <c r="G21033" s="3">
        <v>44997.83865740741</v>
      </c>
      <c r="H21033" s="1">
        <v>115150</v>
      </c>
      <c r="I21033" t="s">
        <v>1002</v>
      </c>
      <c r="J21033" t="s">
        <v>1334</v>
      </c>
    </row>
    <row r="21034" spans="1:10">
      <c r="A21034" t="s">
        <v>10</v>
      </c>
      <c r="B21034" t="s">
        <v>10</v>
      </c>
      <c r="C21034" t="s">
        <v>30346</v>
      </c>
      <c r="D21034" t="s">
        <v>13</v>
      </c>
      <c r="E21034" t="s">
        <v>14</v>
      </c>
      <c r="F21034" t="s">
        <v>26</v>
      </c>
      <c r="G21034" s="3">
        <v>45259.836041666669</v>
      </c>
      <c r="H21034" s="1">
        <v>70000</v>
      </c>
      <c r="I21034" t="s">
        <v>366</v>
      </c>
    </row>
    <row r="21035" spans="1:10">
      <c r="A21035" t="s">
        <v>18</v>
      </c>
      <c r="B21035" t="s">
        <v>30347</v>
      </c>
      <c r="C21035" t="s">
        <v>56</v>
      </c>
      <c r="D21035" t="s">
        <v>13</v>
      </c>
      <c r="E21035" t="s">
        <v>14</v>
      </c>
      <c r="F21035" t="s">
        <v>26</v>
      </c>
      <c r="G21035" s="3">
        <v>45070.837939814817</v>
      </c>
      <c r="H21035" s="1">
        <v>99049.484375</v>
      </c>
      <c r="I21035" t="s">
        <v>30348</v>
      </c>
      <c r="J21035" t="s">
        <v>30349</v>
      </c>
    </row>
    <row r="21036" spans="1:10">
      <c r="A21036" t="s">
        <v>77</v>
      </c>
      <c r="B21036" t="s">
        <v>30350</v>
      </c>
      <c r="C21036" t="s">
        <v>9629</v>
      </c>
      <c r="D21036" t="s">
        <v>13</v>
      </c>
      <c r="E21036" t="s">
        <v>14</v>
      </c>
      <c r="F21036" t="s">
        <v>26</v>
      </c>
      <c r="G21036" s="3">
        <v>45191.8356712963</v>
      </c>
      <c r="H21036" s="1">
        <v>95000</v>
      </c>
      <c r="I21036" t="s">
        <v>9630</v>
      </c>
    </row>
    <row r="21037" spans="1:10">
      <c r="A21037" t="s">
        <v>73</v>
      </c>
      <c r="B21037" t="s">
        <v>30351</v>
      </c>
      <c r="C21037" t="s">
        <v>22212</v>
      </c>
      <c r="D21037" t="s">
        <v>13</v>
      </c>
      <c r="E21037" t="s">
        <v>14</v>
      </c>
      <c r="F21037" t="s">
        <v>26</v>
      </c>
      <c r="G21037" s="3">
        <v>45014.857141203705</v>
      </c>
      <c r="H21037" s="1">
        <v>157500</v>
      </c>
      <c r="I21037" t="s">
        <v>19127</v>
      </c>
      <c r="J21037" t="s">
        <v>30352</v>
      </c>
    </row>
    <row r="21038" spans="1:10">
      <c r="A21038" t="s">
        <v>135</v>
      </c>
      <c r="B21038" t="s">
        <v>1312</v>
      </c>
      <c r="C21038" t="s">
        <v>232</v>
      </c>
      <c r="D21038" t="s">
        <v>13</v>
      </c>
      <c r="E21038" t="s">
        <v>14</v>
      </c>
      <c r="F21038" t="s">
        <v>26</v>
      </c>
      <c r="G21038" s="3">
        <v>45239.833333333336</v>
      </c>
      <c r="H21038" s="1">
        <v>100000</v>
      </c>
      <c r="I21038" t="s">
        <v>617</v>
      </c>
      <c r="J21038" t="s">
        <v>1693</v>
      </c>
    </row>
    <row r="21039" spans="1:10">
      <c r="A21039" t="s">
        <v>18</v>
      </c>
      <c r="B21039" t="s">
        <v>20522</v>
      </c>
      <c r="C21039" t="s">
        <v>26</v>
      </c>
      <c r="D21039" t="s">
        <v>13</v>
      </c>
      <c r="E21039" t="s">
        <v>14</v>
      </c>
      <c r="F21039" t="s">
        <v>26</v>
      </c>
      <c r="G21039" s="3">
        <v>45104.855509259258</v>
      </c>
      <c r="H21039" s="1">
        <v>67500</v>
      </c>
      <c r="I21039" t="s">
        <v>9844</v>
      </c>
      <c r="J21039" t="s">
        <v>9998</v>
      </c>
    </row>
    <row r="21040" spans="1:10">
      <c r="A21040" t="s">
        <v>33</v>
      </c>
      <c r="B21040" t="s">
        <v>30353</v>
      </c>
      <c r="C21040" t="s">
        <v>13319</v>
      </c>
      <c r="D21040" t="s">
        <v>13</v>
      </c>
      <c r="E21040" t="s">
        <v>14</v>
      </c>
      <c r="F21040" t="s">
        <v>26</v>
      </c>
      <c r="G21040" s="3">
        <v>45163.835219907407</v>
      </c>
      <c r="H21040" s="1">
        <v>110000</v>
      </c>
      <c r="I21040" t="s">
        <v>10301</v>
      </c>
      <c r="J21040" t="s">
        <v>30354</v>
      </c>
    </row>
    <row r="21041" spans="1:10">
      <c r="A21041" t="s">
        <v>18</v>
      </c>
      <c r="B21041" t="s">
        <v>18</v>
      </c>
      <c r="C21041" t="s">
        <v>1117</v>
      </c>
      <c r="D21041" t="s">
        <v>13</v>
      </c>
      <c r="E21041" t="s">
        <v>14</v>
      </c>
      <c r="F21041" t="s">
        <v>26</v>
      </c>
      <c r="G21041" s="3">
        <v>44960.879189814812</v>
      </c>
      <c r="H21041" s="1">
        <v>117500</v>
      </c>
      <c r="I21041" t="s">
        <v>186</v>
      </c>
      <c r="J21041" t="s">
        <v>10057</v>
      </c>
    </row>
    <row r="21042" spans="1:10">
      <c r="A21042" t="s">
        <v>18</v>
      </c>
      <c r="B21042" t="s">
        <v>8425</v>
      </c>
      <c r="C21042" t="s">
        <v>24</v>
      </c>
      <c r="D21042" t="s">
        <v>13</v>
      </c>
      <c r="E21042" t="s">
        <v>25</v>
      </c>
      <c r="F21042" t="s">
        <v>26</v>
      </c>
      <c r="G21042" s="3">
        <v>45286.838275462964</v>
      </c>
      <c r="H21042" s="1">
        <v>110000</v>
      </c>
      <c r="I21042" t="s">
        <v>88</v>
      </c>
      <c r="J21042" t="s">
        <v>19473</v>
      </c>
    </row>
    <row r="21043" spans="1:10">
      <c r="A21043" t="s">
        <v>33</v>
      </c>
      <c r="B21043" t="s">
        <v>30355</v>
      </c>
      <c r="C21043" t="s">
        <v>29050</v>
      </c>
      <c r="D21043" t="s">
        <v>412</v>
      </c>
      <c r="E21043" t="s">
        <v>14</v>
      </c>
      <c r="F21043" t="s">
        <v>198</v>
      </c>
      <c r="G21043" s="3">
        <v>45133.864212962966</v>
      </c>
      <c r="H21043" s="1">
        <v>111175</v>
      </c>
      <c r="I21043" t="s">
        <v>172</v>
      </c>
      <c r="J21043" t="s">
        <v>30356</v>
      </c>
    </row>
    <row r="21044" spans="1:10">
      <c r="A21044" t="s">
        <v>33</v>
      </c>
      <c r="B21044" t="s">
        <v>13367</v>
      </c>
      <c r="C21044" t="s">
        <v>3639</v>
      </c>
      <c r="D21044" t="s">
        <v>13</v>
      </c>
      <c r="E21044" t="s">
        <v>14</v>
      </c>
      <c r="F21044" t="s">
        <v>3640</v>
      </c>
      <c r="G21044" s="3">
        <v>44984.845833333333</v>
      </c>
      <c r="H21044" s="1">
        <v>53014</v>
      </c>
      <c r="I21044" t="s">
        <v>2572</v>
      </c>
      <c r="J21044" t="s">
        <v>6848</v>
      </c>
    </row>
    <row r="21045" spans="1:10">
      <c r="A21045" t="s">
        <v>10</v>
      </c>
      <c r="B21045" t="s">
        <v>10</v>
      </c>
      <c r="C21045" t="s">
        <v>201</v>
      </c>
      <c r="D21045" t="s">
        <v>13</v>
      </c>
      <c r="E21045" t="s">
        <v>14</v>
      </c>
      <c r="F21045" t="s">
        <v>26</v>
      </c>
      <c r="G21045" s="3">
        <v>45011.837291666663</v>
      </c>
      <c r="H21045" s="1">
        <v>161500</v>
      </c>
      <c r="I21045" t="s">
        <v>13853</v>
      </c>
      <c r="J21045" t="s">
        <v>1693</v>
      </c>
    </row>
    <row r="21046" spans="1:10">
      <c r="A21046" t="s">
        <v>10</v>
      </c>
      <c r="B21046" t="s">
        <v>10</v>
      </c>
      <c r="C21046" t="s">
        <v>4363</v>
      </c>
      <c r="D21046" t="s">
        <v>13</v>
      </c>
      <c r="E21046" t="s">
        <v>14</v>
      </c>
      <c r="F21046" t="s">
        <v>26</v>
      </c>
      <c r="G21046" s="3">
        <v>45008.838969907411</v>
      </c>
      <c r="H21046" s="1">
        <v>97000</v>
      </c>
      <c r="I21046" t="s">
        <v>729</v>
      </c>
      <c r="J21046" t="s">
        <v>29023</v>
      </c>
    </row>
    <row r="21047" spans="1:10">
      <c r="A21047" t="s">
        <v>33</v>
      </c>
      <c r="B21047" t="s">
        <v>33</v>
      </c>
      <c r="C21047" t="s">
        <v>24</v>
      </c>
      <c r="D21047" t="s">
        <v>13</v>
      </c>
      <c r="E21047" t="s">
        <v>25</v>
      </c>
      <c r="F21047" t="s">
        <v>20</v>
      </c>
      <c r="G21047" s="3">
        <v>45146.867754629631</v>
      </c>
      <c r="H21047" s="1">
        <v>72500</v>
      </c>
      <c r="I21047" t="s">
        <v>30357</v>
      </c>
      <c r="J21047" t="s">
        <v>30358</v>
      </c>
    </row>
    <row r="21048" spans="1:10">
      <c r="A21048" t="s">
        <v>33</v>
      </c>
      <c r="B21048" t="s">
        <v>33</v>
      </c>
      <c r="C21048" t="s">
        <v>733</v>
      </c>
      <c r="D21048" t="s">
        <v>13</v>
      </c>
      <c r="E21048" t="s">
        <v>14</v>
      </c>
      <c r="F21048" t="s">
        <v>509</v>
      </c>
      <c r="G21048" s="3">
        <v>45083.842812499999</v>
      </c>
      <c r="H21048" s="1">
        <v>100500</v>
      </c>
      <c r="I21048" t="s">
        <v>30359</v>
      </c>
      <c r="J21048" t="s">
        <v>6120</v>
      </c>
    </row>
    <row r="21049" spans="1:10">
      <c r="A21049" t="s">
        <v>212</v>
      </c>
      <c r="B21049" t="s">
        <v>212</v>
      </c>
      <c r="C21049" t="s">
        <v>170</v>
      </c>
      <c r="D21049" t="s">
        <v>13</v>
      </c>
      <c r="E21049" t="s">
        <v>14</v>
      </c>
      <c r="F21049" t="s">
        <v>171</v>
      </c>
      <c r="G21049" s="3">
        <v>45097.841215277775</v>
      </c>
      <c r="H21049" s="1">
        <v>157500</v>
      </c>
      <c r="I21049" t="s">
        <v>333</v>
      </c>
      <c r="J21049" t="s">
        <v>12576</v>
      </c>
    </row>
    <row r="21050" spans="1:10">
      <c r="A21050" t="s">
        <v>33</v>
      </c>
      <c r="B21050" t="s">
        <v>7514</v>
      </c>
      <c r="C21050" t="s">
        <v>24</v>
      </c>
      <c r="D21050" t="s">
        <v>13</v>
      </c>
      <c r="E21050" t="s">
        <v>25</v>
      </c>
      <c r="F21050" t="s">
        <v>26</v>
      </c>
      <c r="G21050" s="3">
        <v>45265.833796296298</v>
      </c>
      <c r="H21050" s="1">
        <v>232423</v>
      </c>
      <c r="I21050" t="s">
        <v>30360</v>
      </c>
      <c r="J21050" t="s">
        <v>7420</v>
      </c>
    </row>
    <row r="21051" spans="1:10">
      <c r="A21051" t="s">
        <v>18</v>
      </c>
      <c r="B21051" t="s">
        <v>12874</v>
      </c>
      <c r="C21051" t="s">
        <v>2063</v>
      </c>
      <c r="D21051" t="s">
        <v>13</v>
      </c>
      <c r="E21051" t="s">
        <v>14</v>
      </c>
      <c r="F21051" t="s">
        <v>26</v>
      </c>
      <c r="G21051" s="3">
        <v>45036.833784722221</v>
      </c>
      <c r="H21051" s="1">
        <v>145000</v>
      </c>
      <c r="I21051" t="s">
        <v>7252</v>
      </c>
      <c r="J21051" t="s">
        <v>12875</v>
      </c>
    </row>
    <row r="21052" spans="1:10">
      <c r="A21052" t="s">
        <v>135</v>
      </c>
      <c r="B21052" t="s">
        <v>30361</v>
      </c>
      <c r="C21052" t="s">
        <v>2616</v>
      </c>
      <c r="D21052" t="s">
        <v>13</v>
      </c>
      <c r="E21052" t="s">
        <v>14</v>
      </c>
      <c r="F21052" t="s">
        <v>26</v>
      </c>
      <c r="G21052" s="3">
        <v>45148.834039351852</v>
      </c>
      <c r="H21052" s="1">
        <v>140000</v>
      </c>
      <c r="I21052" t="s">
        <v>4185</v>
      </c>
      <c r="J21052" t="s">
        <v>30362</v>
      </c>
    </row>
    <row r="21053" spans="1:10">
      <c r="A21053" t="s">
        <v>73</v>
      </c>
      <c r="B21053" t="s">
        <v>30363</v>
      </c>
      <c r="C21053" t="s">
        <v>411</v>
      </c>
      <c r="D21053" t="s">
        <v>13</v>
      </c>
      <c r="E21053" t="s">
        <v>14</v>
      </c>
      <c r="F21053" t="s">
        <v>411</v>
      </c>
      <c r="G21053" s="3">
        <v>45055.896851851852</v>
      </c>
      <c r="H21053" s="1">
        <v>147500</v>
      </c>
      <c r="I21053" t="s">
        <v>1814</v>
      </c>
      <c r="J21053" t="s">
        <v>30364</v>
      </c>
    </row>
    <row r="21054" spans="1:10">
      <c r="A21054" t="s">
        <v>73</v>
      </c>
      <c r="B21054" t="s">
        <v>3741</v>
      </c>
      <c r="C21054" t="s">
        <v>24</v>
      </c>
      <c r="D21054" t="s">
        <v>13</v>
      </c>
      <c r="E21054" t="s">
        <v>25</v>
      </c>
      <c r="F21054" t="s">
        <v>26</v>
      </c>
      <c r="G21054" s="3">
        <v>45239.900370370371</v>
      </c>
      <c r="H21054" s="1">
        <v>190500</v>
      </c>
      <c r="I21054" t="s">
        <v>20471</v>
      </c>
      <c r="J21054" t="s">
        <v>30365</v>
      </c>
    </row>
    <row r="21055" spans="1:10">
      <c r="A21055" t="s">
        <v>10</v>
      </c>
      <c r="B21055" t="s">
        <v>30366</v>
      </c>
      <c r="C21055" t="s">
        <v>24</v>
      </c>
      <c r="D21055" t="s">
        <v>13</v>
      </c>
      <c r="E21055" t="s">
        <v>25</v>
      </c>
      <c r="F21055" t="s">
        <v>26</v>
      </c>
      <c r="G21055" s="3">
        <v>45051.847002314818</v>
      </c>
      <c r="H21055" s="1">
        <v>132500</v>
      </c>
      <c r="I21055" t="s">
        <v>30367</v>
      </c>
      <c r="J21055" t="s">
        <v>30368</v>
      </c>
    </row>
    <row r="21056" spans="1:10">
      <c r="A21056" t="s">
        <v>135</v>
      </c>
      <c r="B21056" t="s">
        <v>30369</v>
      </c>
      <c r="D21056" t="s">
        <v>13</v>
      </c>
      <c r="E21056" t="s">
        <v>14</v>
      </c>
      <c r="F21056" t="s">
        <v>26</v>
      </c>
      <c r="G21056" s="3">
        <v>45092.833310185182</v>
      </c>
      <c r="H21056" s="1">
        <v>170000</v>
      </c>
      <c r="I21056" t="s">
        <v>14383</v>
      </c>
      <c r="J21056" t="s">
        <v>9835</v>
      </c>
    </row>
    <row r="21057" spans="1:10">
      <c r="A21057" t="s">
        <v>18</v>
      </c>
      <c r="B21057" t="s">
        <v>18</v>
      </c>
      <c r="C21057" t="s">
        <v>30370</v>
      </c>
      <c r="D21057" t="s">
        <v>13</v>
      </c>
      <c r="E21057" t="s">
        <v>14</v>
      </c>
      <c r="F21057" t="s">
        <v>20</v>
      </c>
      <c r="G21057" s="3">
        <v>45083.86209490741</v>
      </c>
      <c r="H21057" s="1">
        <v>58926</v>
      </c>
      <c r="I21057" t="s">
        <v>120</v>
      </c>
      <c r="J21057" t="s">
        <v>8842</v>
      </c>
    </row>
    <row r="21058" spans="1:10">
      <c r="A21058" t="s">
        <v>10</v>
      </c>
      <c r="B21058" t="s">
        <v>10</v>
      </c>
      <c r="C21058" t="s">
        <v>4048</v>
      </c>
      <c r="D21058" t="s">
        <v>13</v>
      </c>
      <c r="E21058" t="s">
        <v>14</v>
      </c>
      <c r="F21058" t="s">
        <v>26</v>
      </c>
      <c r="G21058" s="3">
        <v>45072.836562500001</v>
      </c>
      <c r="H21058" s="1">
        <v>112500</v>
      </c>
      <c r="I21058" t="s">
        <v>30371</v>
      </c>
      <c r="J21058" t="s">
        <v>30372</v>
      </c>
    </row>
    <row r="21059" spans="1:10">
      <c r="A21059" t="s">
        <v>10</v>
      </c>
      <c r="B21059" t="s">
        <v>30373</v>
      </c>
      <c r="C21059" t="s">
        <v>419</v>
      </c>
      <c r="D21059" t="s">
        <v>13</v>
      </c>
      <c r="E21059" t="s">
        <v>14</v>
      </c>
      <c r="F21059" t="s">
        <v>26</v>
      </c>
      <c r="G21059" s="3">
        <v>45082.868194444447</v>
      </c>
      <c r="H21059" s="1">
        <v>110000</v>
      </c>
      <c r="I21059" t="s">
        <v>30374</v>
      </c>
      <c r="J21059" t="s">
        <v>1334</v>
      </c>
    </row>
    <row r="21060" spans="1:10">
      <c r="A21060" t="s">
        <v>33</v>
      </c>
      <c r="B21060" t="s">
        <v>30375</v>
      </c>
      <c r="C21060" t="s">
        <v>232</v>
      </c>
      <c r="D21060" t="s">
        <v>13</v>
      </c>
      <c r="E21060" t="s">
        <v>14</v>
      </c>
      <c r="F21060" t="s">
        <v>26</v>
      </c>
      <c r="G21060" s="3">
        <v>45033.833321759259</v>
      </c>
      <c r="H21060" s="1">
        <v>111500</v>
      </c>
      <c r="I21060" t="s">
        <v>931</v>
      </c>
      <c r="J21060" t="s">
        <v>30376</v>
      </c>
    </row>
    <row r="21061" spans="1:10">
      <c r="A21061" t="s">
        <v>135</v>
      </c>
      <c r="B21061" t="s">
        <v>135</v>
      </c>
      <c r="C21061" t="s">
        <v>4675</v>
      </c>
      <c r="D21061" t="s">
        <v>13</v>
      </c>
      <c r="E21061" t="s">
        <v>14</v>
      </c>
      <c r="F21061" t="s">
        <v>26</v>
      </c>
      <c r="G21061" s="3">
        <v>44964.833622685182</v>
      </c>
      <c r="H21061" s="1">
        <v>111420</v>
      </c>
      <c r="I21061" t="s">
        <v>30298</v>
      </c>
      <c r="J21061" t="s">
        <v>30377</v>
      </c>
    </row>
    <row r="21062" spans="1:10">
      <c r="A21062" t="s">
        <v>135</v>
      </c>
      <c r="B21062" t="s">
        <v>30378</v>
      </c>
      <c r="C21062" t="s">
        <v>243</v>
      </c>
      <c r="D21062" t="s">
        <v>13</v>
      </c>
      <c r="E21062" t="s">
        <v>14</v>
      </c>
      <c r="F21062" t="s">
        <v>26</v>
      </c>
      <c r="G21062" s="3">
        <v>45201.834710648145</v>
      </c>
      <c r="H21062" s="1">
        <v>51336.75</v>
      </c>
      <c r="I21062" t="s">
        <v>30379</v>
      </c>
      <c r="J21062" t="s">
        <v>30380</v>
      </c>
    </row>
    <row r="21063" spans="1:10">
      <c r="A21063" t="s">
        <v>10</v>
      </c>
      <c r="B21063" t="s">
        <v>10</v>
      </c>
      <c r="C21063" t="s">
        <v>1358</v>
      </c>
      <c r="D21063" t="s">
        <v>13</v>
      </c>
      <c r="E21063" t="s">
        <v>14</v>
      </c>
      <c r="F21063" t="s">
        <v>26</v>
      </c>
      <c r="G21063" s="3">
        <v>45011.836157407408</v>
      </c>
      <c r="H21063" s="1">
        <v>161500</v>
      </c>
      <c r="I21063" t="s">
        <v>13853</v>
      </c>
      <c r="J21063" t="s">
        <v>1693</v>
      </c>
    </row>
    <row r="21064" spans="1:10">
      <c r="A21064" t="s">
        <v>212</v>
      </c>
      <c r="B21064" t="s">
        <v>212</v>
      </c>
      <c r="C21064" t="s">
        <v>108</v>
      </c>
      <c r="D21064" t="s">
        <v>13</v>
      </c>
      <c r="E21064" t="s">
        <v>14</v>
      </c>
      <c r="F21064" t="s">
        <v>26</v>
      </c>
      <c r="G21064" s="3">
        <v>45166.836087962962</v>
      </c>
      <c r="H21064" s="1">
        <v>174375</v>
      </c>
      <c r="I21064" t="s">
        <v>21003</v>
      </c>
      <c r="J21064" t="s">
        <v>21004</v>
      </c>
    </row>
    <row r="21065" spans="1:10">
      <c r="A21065" t="s">
        <v>33</v>
      </c>
      <c r="B21065" t="s">
        <v>2388</v>
      </c>
      <c r="C21065" t="s">
        <v>30381</v>
      </c>
      <c r="D21065" t="s">
        <v>13</v>
      </c>
      <c r="E21065" t="s">
        <v>14</v>
      </c>
      <c r="F21065" t="s">
        <v>26</v>
      </c>
      <c r="G21065" s="3">
        <v>45259.835520833331</v>
      </c>
      <c r="H21065" s="1">
        <v>115000</v>
      </c>
      <c r="I21065" t="s">
        <v>30382</v>
      </c>
      <c r="J21065" t="s">
        <v>511</v>
      </c>
    </row>
    <row r="21066" spans="1:10">
      <c r="A21066" t="s">
        <v>135</v>
      </c>
      <c r="B21066" t="s">
        <v>30383</v>
      </c>
      <c r="C21066" t="s">
        <v>1059</v>
      </c>
      <c r="D21066" t="s">
        <v>13</v>
      </c>
      <c r="E21066" t="s">
        <v>14</v>
      </c>
      <c r="F21066" t="s">
        <v>26</v>
      </c>
      <c r="G21066" s="3">
        <v>45093.833414351851</v>
      </c>
      <c r="H21066" s="1">
        <v>102500</v>
      </c>
      <c r="I21066" t="s">
        <v>1060</v>
      </c>
      <c r="J21066" t="s">
        <v>14226</v>
      </c>
    </row>
    <row r="21067" spans="1:10">
      <c r="A21067" t="s">
        <v>33</v>
      </c>
      <c r="B21067" t="s">
        <v>30384</v>
      </c>
      <c r="C21067" t="s">
        <v>2689</v>
      </c>
      <c r="D21067" t="s">
        <v>13</v>
      </c>
      <c r="E21067" t="s">
        <v>14</v>
      </c>
      <c r="F21067" t="s">
        <v>26</v>
      </c>
      <c r="G21067" s="3">
        <v>45230.833344907405</v>
      </c>
      <c r="H21067" s="1">
        <v>82759</v>
      </c>
      <c r="I21067" t="s">
        <v>19626</v>
      </c>
      <c r="J21067" t="s">
        <v>17107</v>
      </c>
    </row>
    <row r="21068" spans="1:10">
      <c r="A21068" t="s">
        <v>73</v>
      </c>
      <c r="B21068" t="s">
        <v>30385</v>
      </c>
      <c r="C21068" t="s">
        <v>806</v>
      </c>
      <c r="D21068" t="s">
        <v>13</v>
      </c>
      <c r="E21068" t="s">
        <v>14</v>
      </c>
      <c r="F21068" t="s">
        <v>806</v>
      </c>
      <c r="G21068" s="3">
        <v>44956.848356481481</v>
      </c>
      <c r="H21068" s="1">
        <v>161160</v>
      </c>
      <c r="I21068" t="s">
        <v>172</v>
      </c>
      <c r="J21068" t="s">
        <v>30386</v>
      </c>
    </row>
    <row r="21069" spans="1:10">
      <c r="A21069" t="s">
        <v>212</v>
      </c>
      <c r="B21069" t="s">
        <v>212</v>
      </c>
      <c r="C21069" t="s">
        <v>24</v>
      </c>
      <c r="D21069" t="s">
        <v>13</v>
      </c>
      <c r="E21069" t="s">
        <v>25</v>
      </c>
      <c r="F21069" t="s">
        <v>20</v>
      </c>
      <c r="G21069" s="3">
        <v>45041.859236111108</v>
      </c>
      <c r="H21069" s="1">
        <v>150000</v>
      </c>
      <c r="I21069" t="s">
        <v>8395</v>
      </c>
      <c r="J21069" t="s">
        <v>8632</v>
      </c>
    </row>
    <row r="21070" spans="1:10">
      <c r="A21070" t="s">
        <v>33</v>
      </c>
      <c r="B21070" t="s">
        <v>33</v>
      </c>
      <c r="C21070" t="s">
        <v>201</v>
      </c>
      <c r="D21070" t="s">
        <v>13</v>
      </c>
      <c r="E21070" t="s">
        <v>14</v>
      </c>
      <c r="F21070" t="s">
        <v>26</v>
      </c>
      <c r="G21070" s="3">
        <v>45132.861932870372</v>
      </c>
      <c r="H21070" s="1">
        <v>86375</v>
      </c>
      <c r="I21070" t="s">
        <v>3549</v>
      </c>
      <c r="J21070" t="s">
        <v>1727</v>
      </c>
    </row>
    <row r="21071" spans="1:10">
      <c r="A21071" t="s">
        <v>10</v>
      </c>
      <c r="B21071" t="s">
        <v>10</v>
      </c>
      <c r="C21071" t="s">
        <v>15247</v>
      </c>
      <c r="D21071" t="s">
        <v>1075</v>
      </c>
      <c r="E21071" t="s">
        <v>14</v>
      </c>
      <c r="F21071" t="s">
        <v>20</v>
      </c>
      <c r="G21071" s="3">
        <v>45210.85527777778</v>
      </c>
      <c r="H21071" s="1">
        <v>119550</v>
      </c>
      <c r="I21071" t="s">
        <v>420</v>
      </c>
      <c r="J21071" t="s">
        <v>4448</v>
      </c>
    </row>
    <row r="21072" spans="1:10">
      <c r="A21072" t="s">
        <v>152</v>
      </c>
      <c r="B21072" t="s">
        <v>19546</v>
      </c>
      <c r="C21072" t="s">
        <v>608</v>
      </c>
      <c r="D21072" t="s">
        <v>13</v>
      </c>
      <c r="E21072" t="s">
        <v>14</v>
      </c>
      <c r="F21072" t="s">
        <v>608</v>
      </c>
      <c r="G21072" s="3">
        <v>45112.841689814813</v>
      </c>
      <c r="H21072" s="1">
        <v>115000</v>
      </c>
      <c r="I21072" t="s">
        <v>8379</v>
      </c>
      <c r="J21072" t="s">
        <v>3810</v>
      </c>
    </row>
    <row r="21073" spans="1:10">
      <c r="A21073" t="s">
        <v>33</v>
      </c>
      <c r="B21073" t="s">
        <v>22701</v>
      </c>
      <c r="C21073" t="s">
        <v>9645</v>
      </c>
      <c r="D21073" t="s">
        <v>13</v>
      </c>
      <c r="E21073" t="s">
        <v>14</v>
      </c>
      <c r="F21073" t="s">
        <v>26</v>
      </c>
      <c r="G21073" s="3">
        <v>45240.848506944443</v>
      </c>
      <c r="H21073" s="1">
        <v>80000</v>
      </c>
      <c r="I21073" t="s">
        <v>366</v>
      </c>
      <c r="J21073" t="s">
        <v>316</v>
      </c>
    </row>
    <row r="21074" spans="1:10">
      <c r="A21074" t="s">
        <v>33</v>
      </c>
      <c r="B21074" t="s">
        <v>30387</v>
      </c>
      <c r="C21074" t="s">
        <v>24</v>
      </c>
      <c r="D21074" t="s">
        <v>13</v>
      </c>
      <c r="E21074" t="s">
        <v>25</v>
      </c>
      <c r="F21074" t="s">
        <v>26</v>
      </c>
      <c r="G21074" s="3">
        <v>45097.834548611114</v>
      </c>
      <c r="H21074" s="1">
        <v>83000</v>
      </c>
      <c r="I21074" t="s">
        <v>1723</v>
      </c>
      <c r="J21074" t="s">
        <v>30388</v>
      </c>
    </row>
    <row r="21075" spans="1:10">
      <c r="A21075" t="s">
        <v>10</v>
      </c>
      <c r="B21075" t="s">
        <v>10</v>
      </c>
      <c r="C21075" t="s">
        <v>24</v>
      </c>
      <c r="D21075" t="s">
        <v>13</v>
      </c>
      <c r="E21075" t="s">
        <v>25</v>
      </c>
      <c r="F21075" t="s">
        <v>26</v>
      </c>
      <c r="G21075" s="3">
        <v>45001.836956018517</v>
      </c>
      <c r="H21075" s="1">
        <v>120000</v>
      </c>
      <c r="I21075" t="s">
        <v>729</v>
      </c>
      <c r="J21075" t="s">
        <v>28108</v>
      </c>
    </row>
    <row r="21076" spans="1:10">
      <c r="A21076" t="s">
        <v>135</v>
      </c>
      <c r="B21076" t="s">
        <v>30389</v>
      </c>
      <c r="C21076" t="s">
        <v>30390</v>
      </c>
      <c r="D21076" t="s">
        <v>13</v>
      </c>
      <c r="E21076" t="s">
        <v>14</v>
      </c>
      <c r="F21076" t="s">
        <v>26</v>
      </c>
      <c r="G21076" s="3">
        <v>45261.833506944444</v>
      </c>
      <c r="H21076" s="1">
        <v>87500</v>
      </c>
      <c r="I21076" t="s">
        <v>30391</v>
      </c>
      <c r="J21076" t="s">
        <v>30392</v>
      </c>
    </row>
    <row r="21077" spans="1:10">
      <c r="A21077" t="s">
        <v>33</v>
      </c>
      <c r="B21077" t="s">
        <v>33</v>
      </c>
      <c r="C21077" t="s">
        <v>136</v>
      </c>
      <c r="D21077" t="s">
        <v>13</v>
      </c>
      <c r="E21077" t="s">
        <v>14</v>
      </c>
      <c r="F21077" t="s">
        <v>26</v>
      </c>
      <c r="G21077" s="3">
        <v>45260.833935185183</v>
      </c>
      <c r="H21077" s="1">
        <v>110000</v>
      </c>
      <c r="I21077" t="s">
        <v>88</v>
      </c>
      <c r="J21077" t="s">
        <v>19192</v>
      </c>
    </row>
    <row r="21078" spans="1:10">
      <c r="A21078" t="s">
        <v>10</v>
      </c>
      <c r="B21078" t="s">
        <v>3665</v>
      </c>
      <c r="C21078" t="s">
        <v>24</v>
      </c>
      <c r="D21078" t="s">
        <v>13</v>
      </c>
      <c r="E21078" t="s">
        <v>25</v>
      </c>
      <c r="F21078" t="s">
        <v>26</v>
      </c>
      <c r="G21078" s="3">
        <v>45033.836041666669</v>
      </c>
      <c r="H21078" s="1">
        <v>175000</v>
      </c>
      <c r="I21078" t="s">
        <v>30393</v>
      </c>
      <c r="J21078" t="s">
        <v>20274</v>
      </c>
    </row>
    <row r="21079" spans="1:10">
      <c r="A21079" t="s">
        <v>33</v>
      </c>
      <c r="B21079" t="s">
        <v>33</v>
      </c>
      <c r="D21079" t="s">
        <v>13</v>
      </c>
      <c r="E21079" t="s">
        <v>14</v>
      </c>
      <c r="F21079" t="s">
        <v>26</v>
      </c>
      <c r="G21079" s="3">
        <v>45161.86310185185</v>
      </c>
      <c r="H21079" s="1">
        <v>115000</v>
      </c>
      <c r="I21079" t="s">
        <v>186</v>
      </c>
      <c r="J21079" t="s">
        <v>316</v>
      </c>
    </row>
    <row r="21080" spans="1:10">
      <c r="A21080" t="s">
        <v>33</v>
      </c>
      <c r="B21080" t="s">
        <v>17381</v>
      </c>
      <c r="C21080" t="s">
        <v>24</v>
      </c>
      <c r="D21080" t="s">
        <v>13</v>
      </c>
      <c r="E21080" t="s">
        <v>25</v>
      </c>
      <c r="F21080" t="s">
        <v>26</v>
      </c>
      <c r="G21080" s="3">
        <v>45027.833819444444</v>
      </c>
      <c r="H21080" s="1">
        <v>130000</v>
      </c>
      <c r="I21080" t="s">
        <v>30394</v>
      </c>
      <c r="J21080" t="s">
        <v>2544</v>
      </c>
    </row>
    <row r="21081" spans="1:10">
      <c r="A21081" t="s">
        <v>33</v>
      </c>
      <c r="B21081" t="s">
        <v>33</v>
      </c>
      <c r="C21081" t="s">
        <v>30395</v>
      </c>
      <c r="D21081" t="s">
        <v>13</v>
      </c>
      <c r="E21081" t="s">
        <v>14</v>
      </c>
      <c r="F21081" t="s">
        <v>26</v>
      </c>
      <c r="G21081" s="3">
        <v>44939.888935185183</v>
      </c>
      <c r="H21081" s="1">
        <v>70000</v>
      </c>
      <c r="I21081" t="s">
        <v>366</v>
      </c>
      <c r="J21081" t="s">
        <v>316</v>
      </c>
    </row>
    <row r="21082" spans="1:10">
      <c r="A21082" t="s">
        <v>10</v>
      </c>
      <c r="B21082" t="s">
        <v>30396</v>
      </c>
      <c r="C21082" t="s">
        <v>901</v>
      </c>
      <c r="D21082" t="s">
        <v>13</v>
      </c>
      <c r="E21082" t="s">
        <v>14</v>
      </c>
      <c r="F21082" t="s">
        <v>20</v>
      </c>
      <c r="G21082" s="3">
        <v>45006.883506944447</v>
      </c>
      <c r="H21082" s="1">
        <v>80000</v>
      </c>
      <c r="I21082" t="s">
        <v>4010</v>
      </c>
      <c r="J21082" t="s">
        <v>30397</v>
      </c>
    </row>
    <row r="21083" spans="1:10">
      <c r="A21083" t="s">
        <v>152</v>
      </c>
      <c r="B21083" t="s">
        <v>30398</v>
      </c>
      <c r="C21083" t="s">
        <v>24</v>
      </c>
      <c r="D21083" t="s">
        <v>13</v>
      </c>
      <c r="E21083" t="s">
        <v>25</v>
      </c>
      <c r="F21083" t="s">
        <v>608</v>
      </c>
      <c r="G21083" s="3">
        <v>44986.852858796294</v>
      </c>
      <c r="H21083" s="1">
        <v>262500</v>
      </c>
      <c r="I21083" t="s">
        <v>17958</v>
      </c>
      <c r="J21083" t="s">
        <v>3934</v>
      </c>
    </row>
    <row r="21084" spans="1:10">
      <c r="A21084" t="s">
        <v>33</v>
      </c>
      <c r="B21084" t="s">
        <v>30399</v>
      </c>
      <c r="C21084" t="s">
        <v>18047</v>
      </c>
      <c r="D21084" t="s">
        <v>13</v>
      </c>
      <c r="E21084" t="s">
        <v>14</v>
      </c>
      <c r="F21084" t="s">
        <v>26</v>
      </c>
      <c r="G21084" s="3">
        <v>44951.833657407406</v>
      </c>
      <c r="H21084" s="1">
        <v>70000</v>
      </c>
      <c r="I21084" t="s">
        <v>18048</v>
      </c>
      <c r="J21084" t="s">
        <v>230</v>
      </c>
    </row>
    <row r="21085" spans="1:10">
      <c r="A21085" t="s">
        <v>10</v>
      </c>
      <c r="B21085" t="s">
        <v>30400</v>
      </c>
      <c r="C21085" t="s">
        <v>119</v>
      </c>
      <c r="D21085" t="s">
        <v>13</v>
      </c>
      <c r="E21085" t="s">
        <v>14</v>
      </c>
      <c r="F21085" t="s">
        <v>26</v>
      </c>
      <c r="G21085" s="3">
        <v>44966.835497685184</v>
      </c>
      <c r="H21085" s="1">
        <v>85215</v>
      </c>
      <c r="I21085" t="s">
        <v>14305</v>
      </c>
      <c r="J21085" t="s">
        <v>582</v>
      </c>
    </row>
    <row r="21086" spans="1:10">
      <c r="A21086" t="s">
        <v>10</v>
      </c>
      <c r="B21086" t="s">
        <v>14956</v>
      </c>
      <c r="C21086" t="s">
        <v>26</v>
      </c>
      <c r="D21086" t="s">
        <v>13</v>
      </c>
      <c r="E21086" t="s">
        <v>14</v>
      </c>
      <c r="F21086" t="s">
        <v>26</v>
      </c>
      <c r="G21086" s="3">
        <v>44992.852488425924</v>
      </c>
      <c r="H21086" s="1">
        <v>122500</v>
      </c>
      <c r="I21086" t="s">
        <v>30401</v>
      </c>
      <c r="J21086" t="s">
        <v>1334</v>
      </c>
    </row>
    <row r="21087" spans="1:10">
      <c r="A21087" t="s">
        <v>135</v>
      </c>
      <c r="B21087" t="s">
        <v>135</v>
      </c>
      <c r="C21087" t="s">
        <v>276</v>
      </c>
      <c r="D21087" t="s">
        <v>13</v>
      </c>
      <c r="E21087" t="s">
        <v>14</v>
      </c>
      <c r="F21087" t="s">
        <v>26</v>
      </c>
      <c r="G21087" s="3">
        <v>45037.833703703705</v>
      </c>
      <c r="H21087" s="1">
        <v>89396.5</v>
      </c>
      <c r="I21087" t="s">
        <v>30402</v>
      </c>
      <c r="J21087" t="s">
        <v>30403</v>
      </c>
    </row>
    <row r="21088" spans="1:10">
      <c r="A21088" t="s">
        <v>10</v>
      </c>
      <c r="B21088" t="s">
        <v>30404</v>
      </c>
      <c r="C21088" t="s">
        <v>24</v>
      </c>
      <c r="D21088" t="s">
        <v>13</v>
      </c>
      <c r="E21088" t="s">
        <v>25</v>
      </c>
      <c r="F21088" t="s">
        <v>26</v>
      </c>
      <c r="G21088" s="3">
        <v>45086.852222222224</v>
      </c>
      <c r="H21088" s="1">
        <v>67500</v>
      </c>
      <c r="I21088" t="s">
        <v>20004</v>
      </c>
      <c r="J21088" t="s">
        <v>260</v>
      </c>
    </row>
    <row r="21089" spans="1:10">
      <c r="A21089" t="s">
        <v>10</v>
      </c>
      <c r="B21089" t="s">
        <v>1108</v>
      </c>
      <c r="C21089" t="s">
        <v>30405</v>
      </c>
      <c r="D21089" t="s">
        <v>13</v>
      </c>
      <c r="E21089" t="s">
        <v>14</v>
      </c>
      <c r="F21089" t="s">
        <v>1392</v>
      </c>
      <c r="G21089" s="3">
        <v>44973.846655092595</v>
      </c>
      <c r="H21089" s="1">
        <v>69962.5</v>
      </c>
      <c r="I21089" t="s">
        <v>11755</v>
      </c>
      <c r="J21089" t="s">
        <v>30406</v>
      </c>
    </row>
    <row r="21090" spans="1:10">
      <c r="A21090" t="s">
        <v>33</v>
      </c>
      <c r="B21090" t="s">
        <v>30407</v>
      </c>
      <c r="C21090" t="s">
        <v>21293</v>
      </c>
      <c r="D21090" t="s">
        <v>13</v>
      </c>
      <c r="E21090" t="s">
        <v>14</v>
      </c>
      <c r="F21090" t="s">
        <v>26</v>
      </c>
      <c r="G21090" s="3">
        <v>44963.833356481482</v>
      </c>
      <c r="H21090" s="1">
        <v>109164</v>
      </c>
      <c r="I21090" t="s">
        <v>1372</v>
      </c>
      <c r="J21090" t="s">
        <v>1373</v>
      </c>
    </row>
    <row r="21091" spans="1:10">
      <c r="A21091" t="s">
        <v>73</v>
      </c>
      <c r="B21091" t="s">
        <v>73</v>
      </c>
      <c r="C21091" t="s">
        <v>4809</v>
      </c>
      <c r="D21091" t="s">
        <v>13</v>
      </c>
      <c r="E21091" t="s">
        <v>14</v>
      </c>
      <c r="F21091" t="s">
        <v>806</v>
      </c>
      <c r="G21091" s="3">
        <v>45089.858368055553</v>
      </c>
      <c r="H21091" s="1">
        <v>147500</v>
      </c>
      <c r="I21091" t="s">
        <v>2926</v>
      </c>
      <c r="J21091" t="s">
        <v>30408</v>
      </c>
    </row>
    <row r="21092" spans="1:10">
      <c r="A21092" t="s">
        <v>10</v>
      </c>
      <c r="B21092" t="s">
        <v>1409</v>
      </c>
      <c r="C21092" t="s">
        <v>1410</v>
      </c>
      <c r="D21092" t="s">
        <v>13</v>
      </c>
      <c r="E21092" t="s">
        <v>14</v>
      </c>
      <c r="F21092" t="s">
        <v>26</v>
      </c>
      <c r="G21092" s="3">
        <v>45279.837222222224</v>
      </c>
      <c r="H21092" s="1">
        <v>102500</v>
      </c>
      <c r="I21092" t="s">
        <v>1411</v>
      </c>
      <c r="J21092" t="s">
        <v>1412</v>
      </c>
    </row>
    <row r="21093" spans="1:10">
      <c r="A21093" t="s">
        <v>10</v>
      </c>
      <c r="B21093" t="s">
        <v>10</v>
      </c>
      <c r="C21093" t="s">
        <v>5937</v>
      </c>
      <c r="D21093" t="s">
        <v>13</v>
      </c>
      <c r="E21093" t="s">
        <v>14</v>
      </c>
      <c r="F21093" t="s">
        <v>26</v>
      </c>
      <c r="G21093" s="3">
        <v>45118.837268518517</v>
      </c>
      <c r="H21093" s="1">
        <v>82473</v>
      </c>
      <c r="I21093" t="s">
        <v>30409</v>
      </c>
      <c r="J21093" t="s">
        <v>3340</v>
      </c>
    </row>
    <row r="21094" spans="1:10">
      <c r="A21094" t="s">
        <v>10</v>
      </c>
      <c r="B21094" t="s">
        <v>1606</v>
      </c>
      <c r="C21094" t="s">
        <v>56</v>
      </c>
      <c r="D21094" t="s">
        <v>13</v>
      </c>
      <c r="E21094" t="s">
        <v>14</v>
      </c>
      <c r="F21094" t="s">
        <v>20</v>
      </c>
      <c r="G21094" s="3">
        <v>44930.873136574075</v>
      </c>
      <c r="H21094" s="1">
        <v>135000</v>
      </c>
      <c r="I21094" t="s">
        <v>1734</v>
      </c>
      <c r="J21094" t="s">
        <v>7460</v>
      </c>
    </row>
    <row r="21095" spans="1:10">
      <c r="A21095" t="s">
        <v>10</v>
      </c>
      <c r="B21095" t="s">
        <v>398</v>
      </c>
      <c r="C21095" t="s">
        <v>24</v>
      </c>
      <c r="D21095" t="s">
        <v>100</v>
      </c>
      <c r="E21095" t="s">
        <v>25</v>
      </c>
      <c r="F21095" t="s">
        <v>20</v>
      </c>
      <c r="G21095" s="3">
        <v>45089.897650462961</v>
      </c>
      <c r="H21095" s="1">
        <v>210000</v>
      </c>
      <c r="I21095" t="s">
        <v>335</v>
      </c>
      <c r="J21095" t="s">
        <v>1898</v>
      </c>
    </row>
    <row r="21096" spans="1:10">
      <c r="A21096" t="s">
        <v>135</v>
      </c>
      <c r="B21096" t="s">
        <v>30410</v>
      </c>
      <c r="C21096" t="s">
        <v>26388</v>
      </c>
      <c r="D21096" t="s">
        <v>412</v>
      </c>
      <c r="E21096" t="s">
        <v>14</v>
      </c>
      <c r="F21096" t="s">
        <v>26</v>
      </c>
      <c r="G21096" s="3">
        <v>44981.833692129629</v>
      </c>
      <c r="H21096" s="1">
        <v>81383.5</v>
      </c>
      <c r="I21096" t="s">
        <v>30411</v>
      </c>
      <c r="J21096" t="s">
        <v>30412</v>
      </c>
    </row>
    <row r="21097" spans="1:10">
      <c r="A21097" t="s">
        <v>135</v>
      </c>
      <c r="B21097" t="s">
        <v>16618</v>
      </c>
      <c r="C21097" t="s">
        <v>325</v>
      </c>
      <c r="D21097" t="s">
        <v>13</v>
      </c>
      <c r="E21097" t="s">
        <v>14</v>
      </c>
      <c r="F21097" t="s">
        <v>26</v>
      </c>
      <c r="G21097" s="3">
        <v>45141.874641203707</v>
      </c>
      <c r="H21097" s="1">
        <v>145500</v>
      </c>
      <c r="I21097" t="s">
        <v>1002</v>
      </c>
      <c r="J21097" t="s">
        <v>30413</v>
      </c>
    </row>
    <row r="21098" spans="1:10">
      <c r="A21098" t="s">
        <v>33</v>
      </c>
      <c r="B21098" t="s">
        <v>33</v>
      </c>
      <c r="C21098" t="s">
        <v>1451</v>
      </c>
      <c r="D21098" t="s">
        <v>13</v>
      </c>
      <c r="E21098" t="s">
        <v>14</v>
      </c>
      <c r="F21098" t="s">
        <v>26</v>
      </c>
      <c r="G21098" s="3">
        <v>44930.834467592591</v>
      </c>
      <c r="H21098" s="1">
        <v>95000</v>
      </c>
      <c r="I21098" t="s">
        <v>186</v>
      </c>
      <c r="J21098" t="s">
        <v>30414</v>
      </c>
    </row>
    <row r="21099" spans="1:10">
      <c r="A21099" t="s">
        <v>33</v>
      </c>
      <c r="B21099" t="s">
        <v>30415</v>
      </c>
      <c r="C21099" t="s">
        <v>3979</v>
      </c>
      <c r="D21099" t="s">
        <v>13</v>
      </c>
      <c r="E21099" t="s">
        <v>14</v>
      </c>
      <c r="F21099" t="s">
        <v>26</v>
      </c>
      <c r="G21099" s="3">
        <v>45265.834236111114</v>
      </c>
      <c r="H21099" s="1">
        <v>69001.921875</v>
      </c>
      <c r="I21099" t="s">
        <v>26216</v>
      </c>
      <c r="J21099" t="s">
        <v>26217</v>
      </c>
    </row>
    <row r="21100" spans="1:10">
      <c r="A21100" t="s">
        <v>77</v>
      </c>
      <c r="B21100" t="s">
        <v>567</v>
      </c>
      <c r="C21100" t="s">
        <v>15040</v>
      </c>
      <c r="D21100" t="s">
        <v>13</v>
      </c>
      <c r="E21100" t="s">
        <v>14</v>
      </c>
      <c r="F21100" t="s">
        <v>26</v>
      </c>
      <c r="G21100" s="3">
        <v>44971.83388888889</v>
      </c>
      <c r="H21100" s="1">
        <v>90000</v>
      </c>
      <c r="I21100" t="s">
        <v>30416</v>
      </c>
      <c r="J21100" t="s">
        <v>15042</v>
      </c>
    </row>
    <row r="21101" spans="1:10">
      <c r="A21101" t="s">
        <v>33</v>
      </c>
      <c r="B21101" t="s">
        <v>30417</v>
      </c>
      <c r="C21101" t="s">
        <v>572</v>
      </c>
      <c r="D21101" t="s">
        <v>13</v>
      </c>
      <c r="E21101" t="s">
        <v>14</v>
      </c>
      <c r="F21101" t="s">
        <v>26</v>
      </c>
      <c r="G21101" s="3">
        <v>44945.896574074075</v>
      </c>
      <c r="H21101" s="1">
        <v>56745</v>
      </c>
      <c r="I21101" t="s">
        <v>30418</v>
      </c>
    </row>
    <row r="21102" spans="1:10">
      <c r="A21102" t="s">
        <v>212</v>
      </c>
      <c r="B21102" t="s">
        <v>17095</v>
      </c>
      <c r="C21102" t="s">
        <v>24</v>
      </c>
      <c r="D21102" t="s">
        <v>13</v>
      </c>
      <c r="E21102" t="s">
        <v>25</v>
      </c>
      <c r="F21102" t="s">
        <v>26</v>
      </c>
      <c r="G21102" s="3">
        <v>44966.836076388892</v>
      </c>
      <c r="H21102" s="1">
        <v>167500</v>
      </c>
      <c r="I21102" t="s">
        <v>3267</v>
      </c>
      <c r="J21102" t="s">
        <v>17096</v>
      </c>
    </row>
    <row r="21103" spans="1:10">
      <c r="A21103" t="s">
        <v>33</v>
      </c>
      <c r="B21103" t="s">
        <v>19286</v>
      </c>
      <c r="C21103" t="s">
        <v>136</v>
      </c>
      <c r="D21103" t="s">
        <v>13</v>
      </c>
      <c r="E21103" t="s">
        <v>14</v>
      </c>
      <c r="F21103" t="s">
        <v>26</v>
      </c>
      <c r="G21103" s="3">
        <v>45013.83494212963</v>
      </c>
      <c r="H21103" s="1">
        <v>111500</v>
      </c>
      <c r="I21103" t="s">
        <v>4185</v>
      </c>
      <c r="J21103" t="s">
        <v>30419</v>
      </c>
    </row>
    <row r="21104" spans="1:10">
      <c r="A21104" t="s">
        <v>33</v>
      </c>
      <c r="B21104" t="s">
        <v>33</v>
      </c>
      <c r="C21104" t="s">
        <v>30420</v>
      </c>
      <c r="D21104" t="s">
        <v>13</v>
      </c>
      <c r="E21104" t="s">
        <v>14</v>
      </c>
      <c r="F21104" t="s">
        <v>26</v>
      </c>
      <c r="G21104" s="3">
        <v>45222.83390046296</v>
      </c>
      <c r="H21104" s="1">
        <v>54000</v>
      </c>
      <c r="I21104" t="s">
        <v>30421</v>
      </c>
    </row>
    <row r="21105" spans="1:10">
      <c r="A21105" t="s">
        <v>73</v>
      </c>
      <c r="B21105" t="s">
        <v>30422</v>
      </c>
      <c r="C21105" t="s">
        <v>1392</v>
      </c>
      <c r="D21105" t="s">
        <v>13</v>
      </c>
      <c r="E21105" t="s">
        <v>14</v>
      </c>
      <c r="F21105" t="s">
        <v>1392</v>
      </c>
      <c r="G21105" s="3">
        <v>45131.847384259258</v>
      </c>
      <c r="H21105" s="1">
        <v>147500</v>
      </c>
      <c r="I21105" t="s">
        <v>1393</v>
      </c>
      <c r="J21105" t="s">
        <v>28350</v>
      </c>
    </row>
    <row r="21106" spans="1:10">
      <c r="A21106" t="s">
        <v>10</v>
      </c>
      <c r="B21106" t="s">
        <v>10</v>
      </c>
      <c r="C21106" t="s">
        <v>3066</v>
      </c>
      <c r="D21106" t="s">
        <v>13</v>
      </c>
      <c r="E21106" t="s">
        <v>14</v>
      </c>
      <c r="F21106" t="s">
        <v>26</v>
      </c>
      <c r="G21106" s="3">
        <v>45002.836168981485</v>
      </c>
      <c r="H21106" s="1">
        <v>79000</v>
      </c>
      <c r="I21106" t="s">
        <v>29578</v>
      </c>
      <c r="J21106" t="s">
        <v>30423</v>
      </c>
    </row>
    <row r="21107" spans="1:10">
      <c r="A21107" t="s">
        <v>10</v>
      </c>
      <c r="B21107" t="s">
        <v>1606</v>
      </c>
      <c r="C21107" t="s">
        <v>2532</v>
      </c>
      <c r="D21107" t="s">
        <v>13</v>
      </c>
      <c r="E21107" t="s">
        <v>14</v>
      </c>
      <c r="F21107" t="s">
        <v>26</v>
      </c>
      <c r="G21107" s="3">
        <v>45126.837395833332</v>
      </c>
      <c r="H21107" s="1">
        <v>120000</v>
      </c>
      <c r="I21107" t="s">
        <v>8317</v>
      </c>
      <c r="J21107" t="s">
        <v>7278</v>
      </c>
    </row>
    <row r="21108" spans="1:10">
      <c r="A21108" t="s">
        <v>10</v>
      </c>
      <c r="B21108" t="s">
        <v>10</v>
      </c>
      <c r="C21108" t="s">
        <v>767</v>
      </c>
      <c r="D21108" t="s">
        <v>13</v>
      </c>
      <c r="E21108" t="s">
        <v>14</v>
      </c>
      <c r="F21108" t="s">
        <v>26</v>
      </c>
      <c r="G21108" s="3">
        <v>45042.902962962966</v>
      </c>
      <c r="H21108" s="1">
        <v>180675</v>
      </c>
      <c r="I21108" t="s">
        <v>729</v>
      </c>
      <c r="J21108" t="s">
        <v>5802</v>
      </c>
    </row>
    <row r="21109" spans="1:10">
      <c r="A21109" t="s">
        <v>135</v>
      </c>
      <c r="B21109" t="s">
        <v>30424</v>
      </c>
      <c r="C21109" t="s">
        <v>1952</v>
      </c>
      <c r="D21109" t="s">
        <v>13</v>
      </c>
      <c r="E21109" t="s">
        <v>14</v>
      </c>
      <c r="F21109" t="s">
        <v>1953</v>
      </c>
      <c r="G21109" s="3">
        <v>44936.866550925923</v>
      </c>
      <c r="H21109" s="1">
        <v>89100</v>
      </c>
      <c r="I21109" t="s">
        <v>3739</v>
      </c>
      <c r="J21109" t="s">
        <v>3740</v>
      </c>
    </row>
    <row r="21110" spans="1:10">
      <c r="A21110" t="s">
        <v>33</v>
      </c>
      <c r="B21110" t="s">
        <v>23135</v>
      </c>
      <c r="C21110" t="s">
        <v>23136</v>
      </c>
      <c r="D21110" t="s">
        <v>13</v>
      </c>
      <c r="E21110" t="s">
        <v>14</v>
      </c>
      <c r="F21110" t="s">
        <v>26</v>
      </c>
      <c r="G21110" s="3">
        <v>45189.833275462966</v>
      </c>
      <c r="H21110" s="1">
        <v>47500</v>
      </c>
      <c r="I21110" t="s">
        <v>23137</v>
      </c>
      <c r="J21110" t="s">
        <v>1643</v>
      </c>
    </row>
    <row r="21111" spans="1:10">
      <c r="A21111" t="s">
        <v>33</v>
      </c>
      <c r="B21111" t="s">
        <v>30425</v>
      </c>
      <c r="C21111" t="s">
        <v>8278</v>
      </c>
      <c r="D21111" t="s">
        <v>13</v>
      </c>
      <c r="E21111" t="s">
        <v>14</v>
      </c>
      <c r="F21111" t="s">
        <v>26</v>
      </c>
      <c r="G21111" s="3">
        <v>45078.89167824074</v>
      </c>
      <c r="H21111" s="1">
        <v>67500</v>
      </c>
      <c r="I21111" t="s">
        <v>30426</v>
      </c>
      <c r="J21111" t="s">
        <v>230</v>
      </c>
    </row>
    <row r="21112" spans="1:10">
      <c r="A21112" t="s">
        <v>106</v>
      </c>
      <c r="B21112" t="s">
        <v>30427</v>
      </c>
      <c r="C21112" t="s">
        <v>170</v>
      </c>
      <c r="D21112" t="s">
        <v>13</v>
      </c>
      <c r="E21112" t="s">
        <v>14</v>
      </c>
      <c r="F21112" t="s">
        <v>171</v>
      </c>
      <c r="G21112" s="3">
        <v>45050.843773148146</v>
      </c>
      <c r="H21112" s="1">
        <v>79200</v>
      </c>
      <c r="I21112" t="s">
        <v>685</v>
      </c>
      <c r="J21112" t="s">
        <v>30428</v>
      </c>
    </row>
    <row r="21113" spans="1:10">
      <c r="A21113" t="s">
        <v>10</v>
      </c>
      <c r="B21113" t="s">
        <v>30429</v>
      </c>
      <c r="C21113" t="s">
        <v>9097</v>
      </c>
      <c r="D21113" t="s">
        <v>13</v>
      </c>
      <c r="E21113" t="s">
        <v>14</v>
      </c>
      <c r="F21113" t="s">
        <v>26</v>
      </c>
      <c r="G21113" s="3">
        <v>45070.836192129631</v>
      </c>
      <c r="H21113" s="1">
        <v>99280</v>
      </c>
      <c r="I21113" t="s">
        <v>30106</v>
      </c>
      <c r="J21113" t="s">
        <v>27134</v>
      </c>
    </row>
    <row r="21114" spans="1:10">
      <c r="A21114" t="s">
        <v>18</v>
      </c>
      <c r="B21114" t="s">
        <v>30430</v>
      </c>
      <c r="C21114" t="s">
        <v>4597</v>
      </c>
      <c r="D21114" t="s">
        <v>13</v>
      </c>
      <c r="E21114" t="s">
        <v>14</v>
      </c>
      <c r="F21114" t="s">
        <v>26</v>
      </c>
      <c r="G21114" s="3">
        <v>45215.834085648145</v>
      </c>
      <c r="H21114" s="1">
        <v>82500</v>
      </c>
      <c r="I21114" t="s">
        <v>88</v>
      </c>
      <c r="J21114" t="s">
        <v>4313</v>
      </c>
    </row>
    <row r="21115" spans="1:10">
      <c r="A21115" t="s">
        <v>10</v>
      </c>
      <c r="B21115" t="s">
        <v>10</v>
      </c>
      <c r="C21115" t="s">
        <v>13402</v>
      </c>
      <c r="D21115" t="s">
        <v>13</v>
      </c>
      <c r="E21115" t="s">
        <v>14</v>
      </c>
      <c r="F21115" t="s">
        <v>26</v>
      </c>
      <c r="G21115" s="3">
        <v>45104.835868055554</v>
      </c>
      <c r="H21115" s="1">
        <v>160000</v>
      </c>
      <c r="I21115" t="s">
        <v>128</v>
      </c>
      <c r="J21115" t="s">
        <v>1152</v>
      </c>
    </row>
    <row r="21116" spans="1:10">
      <c r="A21116" t="s">
        <v>10</v>
      </c>
      <c r="B21116" t="s">
        <v>357</v>
      </c>
      <c r="C21116" t="s">
        <v>521</v>
      </c>
      <c r="D21116" t="s">
        <v>13</v>
      </c>
      <c r="E21116" t="s">
        <v>14</v>
      </c>
      <c r="F21116" t="s">
        <v>26</v>
      </c>
      <c r="G21116" s="3">
        <v>45132.836006944446</v>
      </c>
      <c r="H21116" s="1">
        <v>166677</v>
      </c>
      <c r="I21116" t="s">
        <v>30431</v>
      </c>
      <c r="J21116" t="s">
        <v>4533</v>
      </c>
    </row>
    <row r="21117" spans="1:10">
      <c r="A21117" t="s">
        <v>135</v>
      </c>
      <c r="B21117" t="s">
        <v>30432</v>
      </c>
      <c r="C21117" t="s">
        <v>325</v>
      </c>
      <c r="D21117" t="s">
        <v>13</v>
      </c>
      <c r="E21117" t="s">
        <v>14</v>
      </c>
      <c r="F21117" t="s">
        <v>26</v>
      </c>
      <c r="G21117" s="3">
        <v>44995.875381944446</v>
      </c>
      <c r="H21117" s="1">
        <v>140000</v>
      </c>
      <c r="I21117" t="s">
        <v>1002</v>
      </c>
      <c r="J21117" t="s">
        <v>2251</v>
      </c>
    </row>
    <row r="21118" spans="1:10">
      <c r="A21118" t="s">
        <v>10</v>
      </c>
      <c r="B21118" t="s">
        <v>1763</v>
      </c>
      <c r="C21118" t="s">
        <v>656</v>
      </c>
      <c r="D21118" t="s">
        <v>13</v>
      </c>
      <c r="E21118" t="s">
        <v>14</v>
      </c>
      <c r="F21118" t="s">
        <v>657</v>
      </c>
      <c r="G21118" s="3">
        <v>45105.884525462963</v>
      </c>
      <c r="H21118" s="1">
        <v>157500</v>
      </c>
      <c r="I21118" t="s">
        <v>974</v>
      </c>
      <c r="J21118" t="s">
        <v>30433</v>
      </c>
    </row>
    <row r="21119" spans="1:10">
      <c r="A21119" t="s">
        <v>10</v>
      </c>
      <c r="B21119" t="s">
        <v>10</v>
      </c>
      <c r="C21119" t="s">
        <v>589</v>
      </c>
      <c r="D21119" t="s">
        <v>13</v>
      </c>
      <c r="E21119" t="s">
        <v>14</v>
      </c>
      <c r="F21119" t="s">
        <v>26</v>
      </c>
      <c r="G21119" s="3">
        <v>45195.860682870371</v>
      </c>
      <c r="H21119" s="1">
        <v>207500</v>
      </c>
      <c r="I21119" t="s">
        <v>2595</v>
      </c>
      <c r="J21119" t="s">
        <v>582</v>
      </c>
    </row>
    <row r="21120" spans="1:10">
      <c r="A21120" t="s">
        <v>33</v>
      </c>
      <c r="B21120" t="s">
        <v>2491</v>
      </c>
      <c r="C21120" t="s">
        <v>24</v>
      </c>
      <c r="D21120" t="s">
        <v>13</v>
      </c>
      <c r="E21120" t="s">
        <v>25</v>
      </c>
      <c r="F21120" t="s">
        <v>26</v>
      </c>
      <c r="G21120" s="3">
        <v>44932.834444444445</v>
      </c>
      <c r="H21120" s="1">
        <v>110000</v>
      </c>
      <c r="I21120" t="s">
        <v>30434</v>
      </c>
      <c r="J21120" t="s">
        <v>30435</v>
      </c>
    </row>
    <row r="21121" spans="1:10">
      <c r="A21121" t="s">
        <v>152</v>
      </c>
      <c r="B21121" t="s">
        <v>30436</v>
      </c>
      <c r="C21121" t="s">
        <v>434</v>
      </c>
      <c r="D21121" t="s">
        <v>13</v>
      </c>
      <c r="E21121" t="s">
        <v>14</v>
      </c>
      <c r="F21121" t="s">
        <v>26</v>
      </c>
      <c r="G21121" s="3">
        <v>45041.834328703706</v>
      </c>
      <c r="H21121" s="1">
        <v>116600</v>
      </c>
      <c r="I21121" t="s">
        <v>69</v>
      </c>
      <c r="J21121" t="s">
        <v>30437</v>
      </c>
    </row>
    <row r="21122" spans="1:10">
      <c r="A21122" t="s">
        <v>10</v>
      </c>
      <c r="B21122" t="s">
        <v>30438</v>
      </c>
      <c r="C21122" t="s">
        <v>521</v>
      </c>
      <c r="D21122" t="s">
        <v>13</v>
      </c>
      <c r="E21122" t="s">
        <v>14</v>
      </c>
      <c r="F21122" t="s">
        <v>26</v>
      </c>
      <c r="G21122" s="3">
        <v>45161.835972222223</v>
      </c>
      <c r="H21122" s="1">
        <v>151500</v>
      </c>
      <c r="I21122" t="s">
        <v>277</v>
      </c>
      <c r="J21122" t="s">
        <v>3430</v>
      </c>
    </row>
    <row r="21123" spans="1:10">
      <c r="A21123" t="s">
        <v>33</v>
      </c>
      <c r="B21123" t="s">
        <v>30439</v>
      </c>
      <c r="C21123" t="s">
        <v>441</v>
      </c>
      <c r="D21123" t="s">
        <v>13</v>
      </c>
      <c r="E21123" t="s">
        <v>14</v>
      </c>
      <c r="F21123" t="s">
        <v>26</v>
      </c>
      <c r="G21123" s="3">
        <v>45082.83520833333</v>
      </c>
      <c r="H21123" s="1">
        <v>102500</v>
      </c>
      <c r="I21123" t="s">
        <v>14310</v>
      </c>
      <c r="J21123" t="s">
        <v>30440</v>
      </c>
    </row>
    <row r="21124" spans="1:10">
      <c r="A21124" t="s">
        <v>10</v>
      </c>
      <c r="B21124" t="s">
        <v>30441</v>
      </c>
      <c r="C21124" t="s">
        <v>2235</v>
      </c>
      <c r="D21124" t="s">
        <v>13</v>
      </c>
      <c r="E21124" t="s">
        <v>14</v>
      </c>
      <c r="F21124" t="s">
        <v>1820</v>
      </c>
      <c r="G21124" s="3">
        <v>45168.86241898148</v>
      </c>
      <c r="H21124" s="1">
        <v>105650</v>
      </c>
      <c r="I21124" t="s">
        <v>685</v>
      </c>
      <c r="J21124" t="s">
        <v>199</v>
      </c>
    </row>
    <row r="21125" spans="1:10">
      <c r="A21125" t="s">
        <v>33</v>
      </c>
      <c r="B21125" t="s">
        <v>30442</v>
      </c>
      <c r="C21125" t="s">
        <v>1105</v>
      </c>
      <c r="D21125" t="s">
        <v>13</v>
      </c>
      <c r="E21125" t="s">
        <v>14</v>
      </c>
      <c r="F21125" t="s">
        <v>26</v>
      </c>
      <c r="G21125" s="3">
        <v>44967.833935185183</v>
      </c>
      <c r="H21125" s="1">
        <v>105000</v>
      </c>
      <c r="I21125" t="s">
        <v>30443</v>
      </c>
      <c r="J21125" t="s">
        <v>30444</v>
      </c>
    </row>
    <row r="21126" spans="1:10">
      <c r="A21126" t="s">
        <v>73</v>
      </c>
      <c r="B21126" t="s">
        <v>73</v>
      </c>
      <c r="C21126" t="s">
        <v>232</v>
      </c>
      <c r="D21126" t="s">
        <v>13</v>
      </c>
      <c r="E21126" t="s">
        <v>14</v>
      </c>
      <c r="F21126" t="s">
        <v>26</v>
      </c>
      <c r="G21126" s="3">
        <v>45022.840590277781</v>
      </c>
      <c r="H21126" s="1">
        <v>145000</v>
      </c>
      <c r="I21126" t="s">
        <v>13915</v>
      </c>
      <c r="J21126" t="s">
        <v>30445</v>
      </c>
    </row>
    <row r="21127" spans="1:10">
      <c r="A21127" t="s">
        <v>1537</v>
      </c>
      <c r="B21127" t="s">
        <v>30446</v>
      </c>
      <c r="C21127" t="s">
        <v>24</v>
      </c>
      <c r="D21127" t="s">
        <v>13</v>
      </c>
      <c r="E21127" t="s">
        <v>25</v>
      </c>
      <c r="F21127" t="s">
        <v>608</v>
      </c>
      <c r="G21127" s="3">
        <v>45035.845393518517</v>
      </c>
      <c r="H21127" s="1">
        <v>180000</v>
      </c>
      <c r="I21127" t="s">
        <v>30447</v>
      </c>
      <c r="J21127" t="s">
        <v>17750</v>
      </c>
    </row>
    <row r="21128" spans="1:10">
      <c r="A21128" t="s">
        <v>33</v>
      </c>
      <c r="B21128" t="s">
        <v>33</v>
      </c>
      <c r="C21128" t="s">
        <v>4710</v>
      </c>
      <c r="D21128" t="s">
        <v>100</v>
      </c>
      <c r="E21128" t="s">
        <v>14</v>
      </c>
      <c r="F21128" t="s">
        <v>26</v>
      </c>
      <c r="G21128" s="3">
        <v>45089.834293981483</v>
      </c>
      <c r="H21128" s="1">
        <v>62500</v>
      </c>
      <c r="I21128" t="s">
        <v>88</v>
      </c>
    </row>
    <row r="21129" spans="1:10">
      <c r="A21129" t="s">
        <v>152</v>
      </c>
      <c r="B21129" t="s">
        <v>152</v>
      </c>
      <c r="C21129" t="s">
        <v>6966</v>
      </c>
      <c r="D21129" t="s">
        <v>13</v>
      </c>
      <c r="E21129" t="s">
        <v>14</v>
      </c>
      <c r="F21129" t="s">
        <v>601</v>
      </c>
      <c r="G21129" s="3">
        <v>45098.86277777778</v>
      </c>
      <c r="H21129" s="1">
        <v>101029</v>
      </c>
      <c r="I21129" t="s">
        <v>18183</v>
      </c>
      <c r="J21129" t="s">
        <v>4909</v>
      </c>
    </row>
    <row r="21130" spans="1:10">
      <c r="A21130" t="s">
        <v>33</v>
      </c>
      <c r="B21130" t="s">
        <v>1437</v>
      </c>
      <c r="C21130" t="s">
        <v>536</v>
      </c>
      <c r="D21130" t="s">
        <v>13</v>
      </c>
      <c r="E21130" t="s">
        <v>14</v>
      </c>
      <c r="F21130" t="s">
        <v>26</v>
      </c>
      <c r="G21130" s="3">
        <v>44930.227337962962</v>
      </c>
      <c r="H21130" s="1">
        <v>55000</v>
      </c>
      <c r="I21130" t="s">
        <v>30448</v>
      </c>
      <c r="J21130" t="s">
        <v>4466</v>
      </c>
    </row>
    <row r="21131" spans="1:10">
      <c r="A21131" t="s">
        <v>33</v>
      </c>
      <c r="B21131" t="s">
        <v>30449</v>
      </c>
      <c r="C21131" t="s">
        <v>1105</v>
      </c>
      <c r="D21131" t="s">
        <v>13</v>
      </c>
      <c r="E21131" t="s">
        <v>14</v>
      </c>
      <c r="F21131" t="s">
        <v>26</v>
      </c>
      <c r="G21131" s="3">
        <v>45032.847094907411</v>
      </c>
      <c r="H21131" s="1">
        <v>125000</v>
      </c>
      <c r="I21131" t="s">
        <v>30450</v>
      </c>
      <c r="J21131" t="s">
        <v>1334</v>
      </c>
    </row>
    <row r="21132" spans="1:10">
      <c r="A21132" t="s">
        <v>10</v>
      </c>
      <c r="B21132" t="s">
        <v>1108</v>
      </c>
      <c r="C21132" t="s">
        <v>419</v>
      </c>
      <c r="D21132" t="s">
        <v>13</v>
      </c>
      <c r="E21132" t="s">
        <v>14</v>
      </c>
      <c r="F21132" t="s">
        <v>26</v>
      </c>
      <c r="G21132" s="3">
        <v>45029.835555555554</v>
      </c>
      <c r="H21132" s="1">
        <v>115000</v>
      </c>
      <c r="I21132" t="s">
        <v>30451</v>
      </c>
      <c r="J21132" t="s">
        <v>30452</v>
      </c>
    </row>
    <row r="21133" spans="1:10">
      <c r="A21133" t="s">
        <v>10</v>
      </c>
      <c r="B21133" t="s">
        <v>30453</v>
      </c>
      <c r="C21133" t="s">
        <v>6824</v>
      </c>
      <c r="D21133" t="s">
        <v>13</v>
      </c>
      <c r="E21133" t="s">
        <v>14</v>
      </c>
      <c r="F21133" t="s">
        <v>26</v>
      </c>
      <c r="G21133" s="3">
        <v>45168.836331018516</v>
      </c>
      <c r="H21133" s="1">
        <v>247500</v>
      </c>
      <c r="I21133" t="s">
        <v>1072</v>
      </c>
      <c r="J21133" t="s">
        <v>30454</v>
      </c>
    </row>
    <row r="21134" spans="1:10">
      <c r="A21134" t="s">
        <v>33</v>
      </c>
      <c r="B21134" t="s">
        <v>30455</v>
      </c>
      <c r="C21134" t="s">
        <v>209</v>
      </c>
      <c r="D21134" t="s">
        <v>13</v>
      </c>
      <c r="E21134" t="s">
        <v>14</v>
      </c>
      <c r="F21134" t="s">
        <v>209</v>
      </c>
      <c r="G21134" s="3">
        <v>45104.866053240738</v>
      </c>
      <c r="H21134" s="1">
        <v>57500</v>
      </c>
      <c r="I21134" t="s">
        <v>1064</v>
      </c>
      <c r="J21134" t="s">
        <v>8676</v>
      </c>
    </row>
    <row r="21135" spans="1:10">
      <c r="A21135" t="s">
        <v>77</v>
      </c>
      <c r="B21135" t="s">
        <v>567</v>
      </c>
      <c r="C21135" t="s">
        <v>237</v>
      </c>
      <c r="D21135" t="s">
        <v>13</v>
      </c>
      <c r="E21135" t="s">
        <v>14</v>
      </c>
      <c r="F21135" t="s">
        <v>26</v>
      </c>
      <c r="G21135" s="3">
        <v>45072.835092592592</v>
      </c>
      <c r="H21135" s="1">
        <v>125000</v>
      </c>
      <c r="I21135" t="s">
        <v>186</v>
      </c>
      <c r="J21135" t="s">
        <v>29751</v>
      </c>
    </row>
    <row r="21136" spans="1:10">
      <c r="A21136" t="s">
        <v>18</v>
      </c>
      <c r="B21136" t="s">
        <v>1116</v>
      </c>
      <c r="C21136" t="s">
        <v>365</v>
      </c>
      <c r="D21136" t="s">
        <v>13</v>
      </c>
      <c r="E21136" t="s">
        <v>14</v>
      </c>
      <c r="F21136" t="s">
        <v>26</v>
      </c>
      <c r="G21136" s="3">
        <v>45042.845289351855</v>
      </c>
      <c r="H21136" s="1">
        <v>140000</v>
      </c>
      <c r="I21136" t="s">
        <v>17833</v>
      </c>
      <c r="J21136" t="s">
        <v>30456</v>
      </c>
    </row>
    <row r="21137" spans="1:10">
      <c r="A21137" t="s">
        <v>10</v>
      </c>
      <c r="B21137" t="s">
        <v>10</v>
      </c>
      <c r="C21137" t="s">
        <v>24</v>
      </c>
      <c r="D21137" t="s">
        <v>13</v>
      </c>
      <c r="E21137" t="s">
        <v>25</v>
      </c>
      <c r="F21137" t="s">
        <v>26</v>
      </c>
      <c r="G21137" s="3">
        <v>45168.836701388886</v>
      </c>
      <c r="H21137" s="1">
        <v>130000</v>
      </c>
      <c r="I21137" t="s">
        <v>1448</v>
      </c>
      <c r="J21137" t="s">
        <v>19282</v>
      </c>
    </row>
    <row r="21138" spans="1:10">
      <c r="A21138" t="s">
        <v>33</v>
      </c>
      <c r="B21138" t="s">
        <v>33</v>
      </c>
      <c r="C21138" t="s">
        <v>2283</v>
      </c>
      <c r="D21138" t="s">
        <v>100</v>
      </c>
      <c r="E21138" t="s">
        <v>14</v>
      </c>
      <c r="F21138" t="s">
        <v>26</v>
      </c>
      <c r="G21138" s="3">
        <v>45134.834560185183</v>
      </c>
      <c r="H21138" s="1">
        <v>65000</v>
      </c>
      <c r="I21138" t="s">
        <v>9948</v>
      </c>
      <c r="J21138" t="s">
        <v>9288</v>
      </c>
    </row>
    <row r="21139" spans="1:10">
      <c r="A21139" t="s">
        <v>10</v>
      </c>
      <c r="B21139" t="s">
        <v>10</v>
      </c>
      <c r="C21139" t="s">
        <v>1402</v>
      </c>
      <c r="D21139" t="s">
        <v>13</v>
      </c>
      <c r="E21139" t="s">
        <v>14</v>
      </c>
      <c r="F21139" t="s">
        <v>26</v>
      </c>
      <c r="G21139" s="3">
        <v>45063.871331018519</v>
      </c>
      <c r="H21139" s="1">
        <v>130000</v>
      </c>
      <c r="I21139" t="s">
        <v>2619</v>
      </c>
      <c r="J21139" t="s">
        <v>17047</v>
      </c>
    </row>
    <row r="21140" spans="1:10">
      <c r="A21140" t="s">
        <v>33</v>
      </c>
      <c r="B21140" t="s">
        <v>33</v>
      </c>
      <c r="C21140" t="s">
        <v>24</v>
      </c>
      <c r="D21140" t="s">
        <v>13</v>
      </c>
      <c r="E21140" t="s">
        <v>25</v>
      </c>
      <c r="F21140" t="s">
        <v>26</v>
      </c>
      <c r="G21140" s="3">
        <v>45209.834236111114</v>
      </c>
      <c r="H21140" s="1">
        <v>90000</v>
      </c>
      <c r="I21140" t="s">
        <v>2229</v>
      </c>
      <c r="J21140" t="s">
        <v>301</v>
      </c>
    </row>
    <row r="21141" spans="1:10">
      <c r="A21141" t="s">
        <v>106</v>
      </c>
      <c r="B21141" t="s">
        <v>106</v>
      </c>
      <c r="C21141" t="s">
        <v>614</v>
      </c>
      <c r="D21141" t="s">
        <v>13</v>
      </c>
      <c r="E21141" t="s">
        <v>14</v>
      </c>
      <c r="F21141" t="s">
        <v>608</v>
      </c>
      <c r="G21141" s="3">
        <v>45230.859375</v>
      </c>
      <c r="H21141" s="1">
        <v>156000</v>
      </c>
      <c r="I21141" t="s">
        <v>30457</v>
      </c>
      <c r="J21141" t="s">
        <v>338</v>
      </c>
    </row>
    <row r="21142" spans="1:10">
      <c r="A21142" t="s">
        <v>33</v>
      </c>
      <c r="B21142" t="s">
        <v>30458</v>
      </c>
      <c r="C21142" t="s">
        <v>3475</v>
      </c>
      <c r="D21142" t="s">
        <v>111</v>
      </c>
      <c r="E21142" t="s">
        <v>14</v>
      </c>
      <c r="F21142" t="s">
        <v>26</v>
      </c>
      <c r="G21142" s="3">
        <v>45232.83357638889</v>
      </c>
      <c r="H21142" s="1">
        <v>77334.90625</v>
      </c>
      <c r="I21142" t="s">
        <v>9047</v>
      </c>
    </row>
    <row r="21143" spans="1:10">
      <c r="A21143" t="s">
        <v>33</v>
      </c>
      <c r="B21143" t="s">
        <v>1858</v>
      </c>
      <c r="C21143" t="s">
        <v>243</v>
      </c>
      <c r="D21143" t="s">
        <v>13</v>
      </c>
      <c r="E21143" t="s">
        <v>14</v>
      </c>
      <c r="F21143" t="s">
        <v>26</v>
      </c>
      <c r="G21143" s="3">
        <v>45149.834652777776</v>
      </c>
      <c r="H21143" s="1">
        <v>111175</v>
      </c>
      <c r="I21143" t="s">
        <v>948</v>
      </c>
      <c r="J21143" t="s">
        <v>13961</v>
      </c>
    </row>
    <row r="21144" spans="1:10">
      <c r="A21144" t="s">
        <v>33</v>
      </c>
      <c r="B21144" t="s">
        <v>16018</v>
      </c>
      <c r="C21144" t="s">
        <v>662</v>
      </c>
      <c r="D21144" t="s">
        <v>13</v>
      </c>
      <c r="E21144" t="s">
        <v>14</v>
      </c>
      <c r="F21144" t="s">
        <v>26</v>
      </c>
      <c r="G21144" s="3">
        <v>45215.833877314813</v>
      </c>
      <c r="H21144" s="1">
        <v>78294</v>
      </c>
      <c r="I21144" t="s">
        <v>10976</v>
      </c>
      <c r="J21144" t="s">
        <v>28789</v>
      </c>
    </row>
    <row r="21145" spans="1:10">
      <c r="A21145" t="s">
        <v>18</v>
      </c>
      <c r="B21145" t="s">
        <v>18</v>
      </c>
      <c r="C21145" t="s">
        <v>508</v>
      </c>
      <c r="D21145" t="s">
        <v>13</v>
      </c>
      <c r="E21145" t="s">
        <v>14</v>
      </c>
      <c r="F21145" t="s">
        <v>509</v>
      </c>
      <c r="G21145" s="3">
        <v>45132.849618055552</v>
      </c>
      <c r="H21145" s="1">
        <v>97444</v>
      </c>
      <c r="I21145" t="s">
        <v>1795</v>
      </c>
      <c r="J21145" t="s">
        <v>3277</v>
      </c>
    </row>
    <row r="21146" spans="1:10">
      <c r="A21146" t="s">
        <v>33</v>
      </c>
      <c r="B21146" t="s">
        <v>33</v>
      </c>
      <c r="C21146" t="s">
        <v>237</v>
      </c>
      <c r="D21146" t="s">
        <v>100</v>
      </c>
      <c r="E21146" t="s">
        <v>14</v>
      </c>
      <c r="F21146" t="s">
        <v>26</v>
      </c>
      <c r="G21146" s="3">
        <v>45258.834791666668</v>
      </c>
      <c r="H21146" s="1">
        <v>77500</v>
      </c>
      <c r="I21146" t="s">
        <v>1156</v>
      </c>
      <c r="J21146" t="s">
        <v>316</v>
      </c>
    </row>
    <row r="21147" spans="1:10">
      <c r="A21147" t="s">
        <v>18</v>
      </c>
      <c r="B21147" t="s">
        <v>188</v>
      </c>
      <c r="C21147" t="s">
        <v>170</v>
      </c>
      <c r="D21147" t="s">
        <v>13</v>
      </c>
      <c r="E21147" t="s">
        <v>14</v>
      </c>
      <c r="F21147" t="s">
        <v>171</v>
      </c>
      <c r="G21147" s="3">
        <v>45050.843946759262</v>
      </c>
      <c r="H21147" s="1">
        <v>79200</v>
      </c>
      <c r="I21147" t="s">
        <v>974</v>
      </c>
      <c r="J21147" t="s">
        <v>30459</v>
      </c>
    </row>
    <row r="21148" spans="1:10">
      <c r="A21148" t="s">
        <v>10</v>
      </c>
      <c r="B21148" t="s">
        <v>10</v>
      </c>
      <c r="C21148" t="s">
        <v>194</v>
      </c>
      <c r="D21148" t="s">
        <v>13</v>
      </c>
      <c r="E21148" t="s">
        <v>14</v>
      </c>
      <c r="F21148" t="s">
        <v>26</v>
      </c>
      <c r="G21148" s="3">
        <v>45174.8358912037</v>
      </c>
      <c r="H21148" s="1">
        <v>115000</v>
      </c>
      <c r="I21148" t="s">
        <v>88</v>
      </c>
      <c r="J21148" t="s">
        <v>30460</v>
      </c>
    </row>
    <row r="21149" spans="1:10">
      <c r="A21149" t="s">
        <v>33</v>
      </c>
      <c r="B21149" t="s">
        <v>569</v>
      </c>
      <c r="C21149" t="s">
        <v>232</v>
      </c>
      <c r="D21149" t="s">
        <v>13</v>
      </c>
      <c r="E21149" t="s">
        <v>14</v>
      </c>
      <c r="F21149" t="s">
        <v>26</v>
      </c>
      <c r="G21149" s="3">
        <v>44946.833553240744</v>
      </c>
      <c r="H21149" s="1">
        <v>90000</v>
      </c>
      <c r="I21149" t="s">
        <v>14875</v>
      </c>
      <c r="J21149" t="s">
        <v>2201</v>
      </c>
    </row>
    <row r="21150" spans="1:10">
      <c r="A21150" t="s">
        <v>33</v>
      </c>
      <c r="B21150" t="s">
        <v>30461</v>
      </c>
      <c r="C21150" t="s">
        <v>161</v>
      </c>
      <c r="D21150" t="s">
        <v>13</v>
      </c>
      <c r="E21150" t="s">
        <v>14</v>
      </c>
      <c r="F21150" t="s">
        <v>162</v>
      </c>
      <c r="G21150" s="3">
        <v>45121.844710648147</v>
      </c>
      <c r="H21150" s="1">
        <v>100500</v>
      </c>
      <c r="I21150" t="s">
        <v>17656</v>
      </c>
      <c r="J21150" t="s">
        <v>3934</v>
      </c>
    </row>
    <row r="21151" spans="1:10">
      <c r="A21151" t="s">
        <v>33</v>
      </c>
      <c r="B21151" t="s">
        <v>33</v>
      </c>
      <c r="C21151" t="s">
        <v>365</v>
      </c>
      <c r="D21151" t="s">
        <v>13</v>
      </c>
      <c r="E21151" t="s">
        <v>14</v>
      </c>
      <c r="F21151" t="s">
        <v>26</v>
      </c>
      <c r="G21151" s="3">
        <v>44991.866296296299</v>
      </c>
      <c r="H21151" s="1">
        <v>55000</v>
      </c>
      <c r="I21151" t="s">
        <v>250</v>
      </c>
      <c r="J21151" t="s">
        <v>230</v>
      </c>
    </row>
    <row r="21152" spans="1:10">
      <c r="A21152" t="s">
        <v>73</v>
      </c>
      <c r="B21152" t="s">
        <v>73</v>
      </c>
      <c r="C21152" t="s">
        <v>5787</v>
      </c>
      <c r="D21152" t="s">
        <v>13</v>
      </c>
      <c r="E21152" t="s">
        <v>14</v>
      </c>
      <c r="F21152" t="s">
        <v>26</v>
      </c>
      <c r="G21152" s="3">
        <v>45001.840428240743</v>
      </c>
      <c r="H21152" s="1">
        <v>182500</v>
      </c>
      <c r="I21152" t="s">
        <v>16863</v>
      </c>
      <c r="J21152" t="s">
        <v>16864</v>
      </c>
    </row>
    <row r="21153" spans="1:10">
      <c r="A21153" t="s">
        <v>10</v>
      </c>
      <c r="B21153" t="s">
        <v>10</v>
      </c>
      <c r="C21153" t="s">
        <v>3511</v>
      </c>
      <c r="D21153" t="s">
        <v>13</v>
      </c>
      <c r="E21153" t="s">
        <v>14</v>
      </c>
      <c r="F21153" t="s">
        <v>26</v>
      </c>
      <c r="G21153" s="3">
        <v>45127.873124999998</v>
      </c>
      <c r="H21153" s="1">
        <v>119500</v>
      </c>
      <c r="I21153" t="s">
        <v>420</v>
      </c>
      <c r="J21153" t="s">
        <v>15474</v>
      </c>
    </row>
    <row r="21154" spans="1:10">
      <c r="A21154" t="s">
        <v>10</v>
      </c>
      <c r="B21154" t="s">
        <v>30462</v>
      </c>
      <c r="C21154" t="s">
        <v>307</v>
      </c>
      <c r="D21154" t="s">
        <v>13</v>
      </c>
      <c r="E21154" t="s">
        <v>14</v>
      </c>
      <c r="F21154" t="s">
        <v>26</v>
      </c>
      <c r="G21154" s="3">
        <v>45037.837789351855</v>
      </c>
      <c r="H21154" s="1">
        <v>222000</v>
      </c>
      <c r="I21154" t="s">
        <v>870</v>
      </c>
      <c r="J21154" t="s">
        <v>1699</v>
      </c>
    </row>
    <row r="21155" spans="1:10">
      <c r="A21155" t="s">
        <v>33</v>
      </c>
      <c r="B21155" t="s">
        <v>30463</v>
      </c>
      <c r="C21155" t="s">
        <v>170</v>
      </c>
      <c r="D21155" t="s">
        <v>100</v>
      </c>
      <c r="E21155" t="s">
        <v>14</v>
      </c>
      <c r="F21155" t="s">
        <v>171</v>
      </c>
      <c r="G21155" s="3">
        <v>45173.839444444442</v>
      </c>
      <c r="H21155" s="1">
        <v>111175</v>
      </c>
      <c r="I21155" t="s">
        <v>30464</v>
      </c>
      <c r="J21155" t="s">
        <v>30465</v>
      </c>
    </row>
    <row r="21156" spans="1:10">
      <c r="A21156" t="s">
        <v>33</v>
      </c>
      <c r="B21156" t="s">
        <v>33</v>
      </c>
      <c r="C21156" t="s">
        <v>6175</v>
      </c>
      <c r="D21156" t="s">
        <v>13</v>
      </c>
      <c r="E21156" t="s">
        <v>14</v>
      </c>
      <c r="F21156" t="s">
        <v>26</v>
      </c>
      <c r="G21156" s="3">
        <v>45211.833935185183</v>
      </c>
      <c r="H21156" s="1">
        <v>80000</v>
      </c>
      <c r="I21156" t="s">
        <v>88</v>
      </c>
      <c r="J21156" t="s">
        <v>9845</v>
      </c>
    </row>
    <row r="21157" spans="1:10">
      <c r="A21157" t="s">
        <v>212</v>
      </c>
      <c r="B21157" t="s">
        <v>2896</v>
      </c>
      <c r="C21157" t="s">
        <v>1088</v>
      </c>
      <c r="D21157" t="s">
        <v>13</v>
      </c>
      <c r="E21157" t="s">
        <v>14</v>
      </c>
      <c r="F21157" t="s">
        <v>26</v>
      </c>
      <c r="G21157" s="3">
        <v>44958.836782407408</v>
      </c>
      <c r="H21157" s="1">
        <v>195000</v>
      </c>
      <c r="I21157" t="s">
        <v>9966</v>
      </c>
      <c r="J21157" t="s">
        <v>10008</v>
      </c>
    </row>
    <row r="21158" spans="1:10">
      <c r="A21158" t="s">
        <v>33</v>
      </c>
      <c r="B21158" t="s">
        <v>5593</v>
      </c>
      <c r="C21158" t="s">
        <v>24</v>
      </c>
      <c r="D21158" t="s">
        <v>13</v>
      </c>
      <c r="E21158" t="s">
        <v>25</v>
      </c>
      <c r="F21158" t="s">
        <v>26</v>
      </c>
      <c r="G21158" s="3">
        <v>45287.834699074076</v>
      </c>
      <c r="H21158" s="1">
        <v>117500</v>
      </c>
      <c r="I21158" t="s">
        <v>88</v>
      </c>
      <c r="J21158" t="s">
        <v>5594</v>
      </c>
    </row>
    <row r="21159" spans="1:10">
      <c r="A21159" t="s">
        <v>33</v>
      </c>
      <c r="B21159" t="s">
        <v>33</v>
      </c>
      <c r="C21159" t="s">
        <v>3413</v>
      </c>
      <c r="D21159" t="s">
        <v>13</v>
      </c>
      <c r="E21159" t="s">
        <v>14</v>
      </c>
      <c r="F21159" t="s">
        <v>26</v>
      </c>
      <c r="G21159" s="3">
        <v>45163.834108796298</v>
      </c>
      <c r="H21159" s="1">
        <v>65000</v>
      </c>
      <c r="I21159" t="s">
        <v>16530</v>
      </c>
      <c r="J21159" t="s">
        <v>14311</v>
      </c>
    </row>
    <row r="21160" spans="1:10">
      <c r="A21160" t="s">
        <v>33</v>
      </c>
      <c r="B21160" t="s">
        <v>33</v>
      </c>
      <c r="C21160" t="s">
        <v>3478</v>
      </c>
      <c r="D21160" t="s">
        <v>13</v>
      </c>
      <c r="E21160" t="s">
        <v>14</v>
      </c>
      <c r="F21160" t="s">
        <v>26</v>
      </c>
      <c r="G21160" s="3">
        <v>44957.833761574075</v>
      </c>
      <c r="H21160" s="1">
        <v>87900</v>
      </c>
      <c r="I21160" t="s">
        <v>30466</v>
      </c>
      <c r="J21160" t="s">
        <v>7794</v>
      </c>
    </row>
    <row r="21161" spans="1:10">
      <c r="A21161" t="s">
        <v>106</v>
      </c>
      <c r="B21161" t="s">
        <v>30467</v>
      </c>
      <c r="C21161" t="s">
        <v>6269</v>
      </c>
      <c r="D21161" t="s">
        <v>13</v>
      </c>
      <c r="E21161" t="s">
        <v>14</v>
      </c>
      <c r="F21161" t="s">
        <v>26</v>
      </c>
      <c r="G21161" s="3">
        <v>45146.835636574076</v>
      </c>
      <c r="H21161" s="1">
        <v>99150</v>
      </c>
      <c r="I21161" t="s">
        <v>6270</v>
      </c>
      <c r="J21161" t="s">
        <v>30468</v>
      </c>
    </row>
    <row r="21162" spans="1:10">
      <c r="A21162" t="s">
        <v>212</v>
      </c>
      <c r="B21162" t="s">
        <v>21013</v>
      </c>
      <c r="C21162" t="s">
        <v>24</v>
      </c>
      <c r="D21162" t="s">
        <v>13</v>
      </c>
      <c r="E21162" t="s">
        <v>25</v>
      </c>
      <c r="F21162" t="s">
        <v>20</v>
      </c>
      <c r="G21162" s="3">
        <v>45056.872835648152</v>
      </c>
      <c r="H21162" s="1">
        <v>134000</v>
      </c>
      <c r="I21162" t="s">
        <v>21014</v>
      </c>
      <c r="J21162" t="s">
        <v>3007</v>
      </c>
    </row>
    <row r="21163" spans="1:10">
      <c r="A21163" t="s">
        <v>33</v>
      </c>
      <c r="B21163" t="s">
        <v>22972</v>
      </c>
      <c r="C21163" t="s">
        <v>19994</v>
      </c>
      <c r="D21163" t="s">
        <v>13</v>
      </c>
      <c r="E21163" t="s">
        <v>14</v>
      </c>
      <c r="F21163" t="s">
        <v>26</v>
      </c>
      <c r="G21163" s="3">
        <v>45131.833506944444</v>
      </c>
      <c r="H21163" s="1">
        <v>62500</v>
      </c>
      <c r="I21163" t="s">
        <v>1650</v>
      </c>
    </row>
    <row r="21164" spans="1:10">
      <c r="A21164" t="s">
        <v>33</v>
      </c>
      <c r="B21164" t="s">
        <v>943</v>
      </c>
      <c r="C21164" t="s">
        <v>365</v>
      </c>
      <c r="D21164" t="s">
        <v>13</v>
      </c>
      <c r="E21164" t="s">
        <v>14</v>
      </c>
      <c r="F21164" t="s">
        <v>26</v>
      </c>
      <c r="G21164" s="3">
        <v>44938.835104166668</v>
      </c>
      <c r="H21164" s="1">
        <v>85000</v>
      </c>
      <c r="I21164" t="s">
        <v>186</v>
      </c>
      <c r="J21164" t="s">
        <v>141</v>
      </c>
    </row>
    <row r="21165" spans="1:10">
      <c r="A21165" t="s">
        <v>10</v>
      </c>
      <c r="B21165" t="s">
        <v>10</v>
      </c>
      <c r="C21165" t="s">
        <v>24</v>
      </c>
      <c r="D21165" t="s">
        <v>13</v>
      </c>
      <c r="E21165" t="s">
        <v>25</v>
      </c>
      <c r="F21165" t="s">
        <v>26</v>
      </c>
      <c r="G21165" s="3">
        <v>45099.836168981485</v>
      </c>
      <c r="H21165" s="1">
        <v>107800</v>
      </c>
      <c r="I21165" t="s">
        <v>30469</v>
      </c>
      <c r="J21165" t="s">
        <v>30470</v>
      </c>
    </row>
    <row r="21166" spans="1:10">
      <c r="A21166" t="s">
        <v>18</v>
      </c>
      <c r="B21166" t="s">
        <v>30471</v>
      </c>
      <c r="C21166" t="s">
        <v>24</v>
      </c>
      <c r="D21166" t="s">
        <v>100</v>
      </c>
      <c r="E21166" t="s">
        <v>25</v>
      </c>
      <c r="F21166" t="s">
        <v>20</v>
      </c>
      <c r="G21166" s="3">
        <v>45125.8906712963</v>
      </c>
      <c r="H21166" s="1">
        <v>125000</v>
      </c>
      <c r="I21166" t="s">
        <v>14912</v>
      </c>
      <c r="J21166" t="s">
        <v>30472</v>
      </c>
    </row>
    <row r="21167" spans="1:10">
      <c r="A21167" t="s">
        <v>10</v>
      </c>
      <c r="B21167" t="s">
        <v>10</v>
      </c>
      <c r="C21167" t="s">
        <v>767</v>
      </c>
      <c r="D21167" t="s">
        <v>13</v>
      </c>
      <c r="E21167" t="s">
        <v>14</v>
      </c>
      <c r="F21167" t="s">
        <v>26</v>
      </c>
      <c r="G21167" s="3">
        <v>45117.870532407411</v>
      </c>
      <c r="H21167" s="1">
        <v>120390</v>
      </c>
      <c r="I21167" t="s">
        <v>30473</v>
      </c>
    </row>
    <row r="21168" spans="1:10">
      <c r="A21168" t="s">
        <v>135</v>
      </c>
      <c r="B21168" t="s">
        <v>30474</v>
      </c>
      <c r="C21168" t="s">
        <v>662</v>
      </c>
      <c r="D21168" t="s">
        <v>13</v>
      </c>
      <c r="E21168" t="s">
        <v>14</v>
      </c>
      <c r="F21168" t="s">
        <v>26</v>
      </c>
      <c r="G21168" s="3">
        <v>45219.83390046296</v>
      </c>
      <c r="H21168" s="1">
        <v>117500</v>
      </c>
      <c r="I21168" t="s">
        <v>30475</v>
      </c>
      <c r="J21168" t="s">
        <v>30476</v>
      </c>
    </row>
    <row r="21169" spans="1:10">
      <c r="A21169" t="s">
        <v>135</v>
      </c>
      <c r="B21169" t="s">
        <v>9351</v>
      </c>
      <c r="C21169" t="s">
        <v>75</v>
      </c>
      <c r="D21169" t="s">
        <v>13</v>
      </c>
      <c r="E21169" t="s">
        <v>14</v>
      </c>
      <c r="F21169" t="s">
        <v>26</v>
      </c>
      <c r="G21169" s="3">
        <v>45159.833912037036</v>
      </c>
      <c r="H21169" s="1">
        <v>111175</v>
      </c>
      <c r="I21169" t="s">
        <v>30477</v>
      </c>
      <c r="J21169" t="s">
        <v>30478</v>
      </c>
    </row>
    <row r="21170" spans="1:10">
      <c r="A21170" t="s">
        <v>73</v>
      </c>
      <c r="B21170" t="s">
        <v>73</v>
      </c>
      <c r="C21170" t="s">
        <v>3134</v>
      </c>
      <c r="D21170" t="s">
        <v>13</v>
      </c>
      <c r="E21170" t="s">
        <v>14</v>
      </c>
      <c r="F21170" t="s">
        <v>3134</v>
      </c>
      <c r="G21170" s="3">
        <v>45072.844189814816</v>
      </c>
      <c r="H21170" s="1">
        <v>147500</v>
      </c>
      <c r="I21170" t="s">
        <v>30479</v>
      </c>
      <c r="J21170" t="s">
        <v>30480</v>
      </c>
    </row>
    <row r="21171" spans="1:10">
      <c r="A21171" t="s">
        <v>33</v>
      </c>
      <c r="B21171" t="s">
        <v>33</v>
      </c>
      <c r="D21171" t="s">
        <v>13</v>
      </c>
      <c r="E21171" t="s">
        <v>14</v>
      </c>
      <c r="F21171" t="s">
        <v>26</v>
      </c>
      <c r="G21171" s="3">
        <v>45225.833344907405</v>
      </c>
      <c r="H21171" s="1">
        <v>85000</v>
      </c>
      <c r="I21171" t="s">
        <v>30481</v>
      </c>
      <c r="J21171" t="s">
        <v>20957</v>
      </c>
    </row>
    <row r="21172" spans="1:10">
      <c r="A21172" t="s">
        <v>33</v>
      </c>
      <c r="B21172" t="s">
        <v>33</v>
      </c>
      <c r="C21172" t="s">
        <v>342</v>
      </c>
      <c r="D21172" t="s">
        <v>13</v>
      </c>
      <c r="E21172" t="s">
        <v>14</v>
      </c>
      <c r="F21172" t="s">
        <v>26</v>
      </c>
      <c r="G21172" s="3">
        <v>45058.835150462961</v>
      </c>
      <c r="H21172" s="1">
        <v>120000</v>
      </c>
      <c r="I21172" t="s">
        <v>16727</v>
      </c>
      <c r="J21172" t="s">
        <v>30482</v>
      </c>
    </row>
    <row r="21173" spans="1:10">
      <c r="A21173" t="s">
        <v>77</v>
      </c>
      <c r="B21173" t="s">
        <v>30483</v>
      </c>
      <c r="C21173" t="s">
        <v>30484</v>
      </c>
      <c r="D21173" t="s">
        <v>13</v>
      </c>
      <c r="E21173" t="s">
        <v>14</v>
      </c>
      <c r="F21173" t="s">
        <v>221</v>
      </c>
      <c r="G21173" s="3">
        <v>44959.847638888888</v>
      </c>
      <c r="H21173" s="1">
        <v>56700</v>
      </c>
      <c r="I21173" t="s">
        <v>172</v>
      </c>
      <c r="J21173" t="s">
        <v>1943</v>
      </c>
    </row>
    <row r="21174" spans="1:10">
      <c r="A21174" t="s">
        <v>10</v>
      </c>
      <c r="B21174" t="s">
        <v>30485</v>
      </c>
      <c r="C21174" t="s">
        <v>4885</v>
      </c>
      <c r="D21174" t="s">
        <v>13</v>
      </c>
      <c r="E21174" t="s">
        <v>14</v>
      </c>
      <c r="F21174" t="s">
        <v>26</v>
      </c>
      <c r="G21174" s="3">
        <v>45124.838472222225</v>
      </c>
      <c r="H21174" s="1">
        <v>175000</v>
      </c>
      <c r="I21174" t="s">
        <v>30486</v>
      </c>
      <c r="J21174" t="s">
        <v>30487</v>
      </c>
    </row>
    <row r="21175" spans="1:10">
      <c r="A21175" t="s">
        <v>10</v>
      </c>
      <c r="B21175" t="s">
        <v>398</v>
      </c>
      <c r="C21175" t="s">
        <v>75</v>
      </c>
      <c r="D21175" t="s">
        <v>13</v>
      </c>
      <c r="E21175" t="s">
        <v>14</v>
      </c>
      <c r="F21175" t="s">
        <v>26</v>
      </c>
      <c r="G21175" s="3">
        <v>45030.83556712963</v>
      </c>
      <c r="H21175" s="1">
        <v>215049</v>
      </c>
      <c r="I21175" t="s">
        <v>8260</v>
      </c>
      <c r="J21175" t="s">
        <v>30488</v>
      </c>
    </row>
    <row r="21176" spans="1:10">
      <c r="A21176" t="s">
        <v>135</v>
      </c>
      <c r="B21176" t="s">
        <v>30489</v>
      </c>
      <c r="C21176" t="s">
        <v>2355</v>
      </c>
      <c r="D21176" t="s">
        <v>13</v>
      </c>
      <c r="E21176" t="s">
        <v>14</v>
      </c>
      <c r="F21176" t="s">
        <v>26</v>
      </c>
      <c r="G21176" s="3">
        <v>45107.835057870368</v>
      </c>
      <c r="H21176" s="1">
        <v>194500</v>
      </c>
      <c r="I21176" t="s">
        <v>30490</v>
      </c>
      <c r="J21176" t="s">
        <v>46</v>
      </c>
    </row>
    <row r="21177" spans="1:10">
      <c r="A21177" t="s">
        <v>212</v>
      </c>
      <c r="B21177" t="s">
        <v>2865</v>
      </c>
      <c r="C21177" t="s">
        <v>24</v>
      </c>
      <c r="D21177" t="s">
        <v>13</v>
      </c>
      <c r="E21177" t="s">
        <v>25</v>
      </c>
      <c r="F21177" t="s">
        <v>20</v>
      </c>
      <c r="G21177" s="3">
        <v>45016.879652777781</v>
      </c>
      <c r="H21177" s="1">
        <v>170000</v>
      </c>
      <c r="I21177" t="s">
        <v>30491</v>
      </c>
      <c r="J21177" t="s">
        <v>30492</v>
      </c>
    </row>
    <row r="21178" spans="1:10">
      <c r="A21178" t="s">
        <v>18</v>
      </c>
      <c r="B21178" t="s">
        <v>30493</v>
      </c>
      <c r="C21178" t="s">
        <v>24</v>
      </c>
      <c r="D21178" t="s">
        <v>13</v>
      </c>
      <c r="E21178" t="s">
        <v>25</v>
      </c>
      <c r="F21178" t="s">
        <v>26</v>
      </c>
      <c r="G21178" s="3">
        <v>45260.838912037034</v>
      </c>
      <c r="H21178" s="1">
        <v>106000</v>
      </c>
      <c r="I21178" t="s">
        <v>30494</v>
      </c>
      <c r="J21178" t="s">
        <v>30495</v>
      </c>
    </row>
    <row r="21179" spans="1:10">
      <c r="A21179" t="s">
        <v>10</v>
      </c>
      <c r="B21179" t="s">
        <v>30496</v>
      </c>
      <c r="C21179" t="s">
        <v>24</v>
      </c>
      <c r="D21179" t="s">
        <v>13</v>
      </c>
      <c r="E21179" t="s">
        <v>25</v>
      </c>
      <c r="F21179" t="s">
        <v>26</v>
      </c>
      <c r="G21179" s="3">
        <v>45113.836643518516</v>
      </c>
      <c r="H21179" s="1">
        <v>68000</v>
      </c>
      <c r="I21179" t="s">
        <v>729</v>
      </c>
      <c r="J21179" t="s">
        <v>30497</v>
      </c>
    </row>
    <row r="21180" spans="1:10">
      <c r="A21180" t="s">
        <v>33</v>
      </c>
      <c r="B21180" t="s">
        <v>33</v>
      </c>
      <c r="C21180" t="s">
        <v>24</v>
      </c>
      <c r="D21180" t="s">
        <v>13</v>
      </c>
      <c r="E21180" t="s">
        <v>25</v>
      </c>
      <c r="F21180" t="s">
        <v>26</v>
      </c>
      <c r="G21180" s="3">
        <v>44970.83766203704</v>
      </c>
      <c r="H21180" s="1">
        <v>70000</v>
      </c>
      <c r="I21180" t="s">
        <v>30498</v>
      </c>
      <c r="J21180" t="s">
        <v>30499</v>
      </c>
    </row>
    <row r="21181" spans="1:10">
      <c r="A21181" t="s">
        <v>135</v>
      </c>
      <c r="B21181" t="s">
        <v>135</v>
      </c>
      <c r="C21181" t="s">
        <v>232</v>
      </c>
      <c r="D21181" t="s">
        <v>13</v>
      </c>
      <c r="E21181" t="s">
        <v>14</v>
      </c>
      <c r="F21181" t="s">
        <v>26</v>
      </c>
      <c r="G21181" s="3">
        <v>44935.833298611113</v>
      </c>
      <c r="H21181" s="1">
        <v>111202</v>
      </c>
      <c r="I21181" t="s">
        <v>2907</v>
      </c>
      <c r="J21181" t="s">
        <v>20906</v>
      </c>
    </row>
    <row r="21182" spans="1:10">
      <c r="A21182" t="s">
        <v>152</v>
      </c>
      <c r="B21182" t="s">
        <v>30500</v>
      </c>
      <c r="C21182" t="s">
        <v>2430</v>
      </c>
      <c r="D21182" t="s">
        <v>13</v>
      </c>
      <c r="E21182" t="s">
        <v>14</v>
      </c>
      <c r="F21182" t="s">
        <v>694</v>
      </c>
      <c r="G21182" s="3">
        <v>44973.844560185185</v>
      </c>
      <c r="H21182" s="1">
        <v>56700</v>
      </c>
      <c r="I21182" t="s">
        <v>1896</v>
      </c>
      <c r="J21182" t="s">
        <v>286</v>
      </c>
    </row>
    <row r="21183" spans="1:10">
      <c r="A21183" t="s">
        <v>33</v>
      </c>
      <c r="B21183" t="s">
        <v>1694</v>
      </c>
      <c r="C21183" t="s">
        <v>232</v>
      </c>
      <c r="D21183" t="s">
        <v>13</v>
      </c>
      <c r="E21183" t="s">
        <v>14</v>
      </c>
      <c r="F21183" t="s">
        <v>26</v>
      </c>
      <c r="G21183" s="3">
        <v>45002.833368055559</v>
      </c>
      <c r="H21183" s="1">
        <v>147500</v>
      </c>
      <c r="I21183" t="s">
        <v>8707</v>
      </c>
      <c r="J21183" t="s">
        <v>8708</v>
      </c>
    </row>
    <row r="21184" spans="1:10">
      <c r="A21184" t="s">
        <v>212</v>
      </c>
      <c r="B21184" t="s">
        <v>212</v>
      </c>
      <c r="C21184" t="s">
        <v>24</v>
      </c>
      <c r="D21184" t="s">
        <v>13</v>
      </c>
      <c r="E21184" t="s">
        <v>25</v>
      </c>
      <c r="F21184" t="s">
        <v>26</v>
      </c>
      <c r="G21184" s="3">
        <v>45057.837962962964</v>
      </c>
      <c r="H21184" s="1">
        <v>193500</v>
      </c>
      <c r="I21184" t="s">
        <v>30185</v>
      </c>
      <c r="J21184" t="s">
        <v>5292</v>
      </c>
    </row>
    <row r="21185" spans="1:10">
      <c r="A21185" t="s">
        <v>212</v>
      </c>
      <c r="B21185" t="s">
        <v>212</v>
      </c>
      <c r="C21185" t="s">
        <v>5937</v>
      </c>
      <c r="D21185" t="s">
        <v>13</v>
      </c>
      <c r="E21185" t="s">
        <v>14</v>
      </c>
      <c r="F21185" t="s">
        <v>26</v>
      </c>
      <c r="G21185" s="3">
        <v>45177.835243055553</v>
      </c>
      <c r="H21185" s="1">
        <v>100000</v>
      </c>
      <c r="I21185" t="s">
        <v>30409</v>
      </c>
      <c r="J21185" t="s">
        <v>30501</v>
      </c>
    </row>
    <row r="21186" spans="1:10">
      <c r="A21186" t="s">
        <v>18</v>
      </c>
      <c r="B21186" t="s">
        <v>30502</v>
      </c>
      <c r="C21186" t="s">
        <v>1740</v>
      </c>
      <c r="D21186" t="s">
        <v>13</v>
      </c>
      <c r="E21186" t="s">
        <v>14</v>
      </c>
      <c r="F21186" t="s">
        <v>314</v>
      </c>
      <c r="G21186" s="3">
        <v>45156.844652777778</v>
      </c>
      <c r="H21186" s="1">
        <v>69300</v>
      </c>
      <c r="I21186" t="s">
        <v>1741</v>
      </c>
      <c r="J21186" t="s">
        <v>30503</v>
      </c>
    </row>
    <row r="21187" spans="1:10">
      <c r="A21187" t="s">
        <v>10</v>
      </c>
      <c r="B21187" t="s">
        <v>11203</v>
      </c>
      <c r="C21187" t="s">
        <v>24</v>
      </c>
      <c r="D21187" t="s">
        <v>13</v>
      </c>
      <c r="E21187" t="s">
        <v>25</v>
      </c>
      <c r="F21187" t="s">
        <v>20</v>
      </c>
      <c r="G21187" s="3">
        <v>44959.878310185188</v>
      </c>
      <c r="H21187" s="1">
        <v>133000</v>
      </c>
      <c r="I21187" t="s">
        <v>870</v>
      </c>
      <c r="J21187" t="s">
        <v>11204</v>
      </c>
    </row>
    <row r="21188" spans="1:10">
      <c r="A21188" t="s">
        <v>135</v>
      </c>
      <c r="B21188" t="s">
        <v>5144</v>
      </c>
      <c r="C21188" t="s">
        <v>201</v>
      </c>
      <c r="D21188" t="s">
        <v>13</v>
      </c>
      <c r="E21188" t="s">
        <v>14</v>
      </c>
      <c r="F21188" t="s">
        <v>26</v>
      </c>
      <c r="G21188" s="3">
        <v>45152.867361111108</v>
      </c>
      <c r="H21188" s="1">
        <v>94367</v>
      </c>
      <c r="I21188" t="s">
        <v>23917</v>
      </c>
      <c r="J21188" t="s">
        <v>5146</v>
      </c>
    </row>
    <row r="21189" spans="1:10">
      <c r="A21189" t="s">
        <v>33</v>
      </c>
      <c r="B21189" t="s">
        <v>1555</v>
      </c>
      <c r="C21189" t="s">
        <v>157</v>
      </c>
      <c r="D21189" t="s">
        <v>13</v>
      </c>
      <c r="E21189" t="s">
        <v>14</v>
      </c>
      <c r="F21189" t="s">
        <v>26</v>
      </c>
      <c r="G21189" s="3">
        <v>44943.835104166668</v>
      </c>
      <c r="H21189" s="1">
        <v>75000</v>
      </c>
      <c r="I21189" t="s">
        <v>18763</v>
      </c>
      <c r="J21189" t="s">
        <v>306</v>
      </c>
    </row>
    <row r="21190" spans="1:10">
      <c r="A21190" t="s">
        <v>33</v>
      </c>
      <c r="B21190" t="s">
        <v>1843</v>
      </c>
      <c r="C21190" t="s">
        <v>30504</v>
      </c>
      <c r="D21190" t="s">
        <v>13</v>
      </c>
      <c r="E21190" t="s">
        <v>14</v>
      </c>
      <c r="F21190" t="s">
        <v>26</v>
      </c>
      <c r="G21190" s="3">
        <v>45071.833541666667</v>
      </c>
      <c r="H21190" s="1">
        <v>80000</v>
      </c>
      <c r="I21190" t="s">
        <v>366</v>
      </c>
      <c r="J21190" t="s">
        <v>10039</v>
      </c>
    </row>
    <row r="21191" spans="1:10">
      <c r="A21191" t="s">
        <v>10</v>
      </c>
      <c r="B21191" t="s">
        <v>30505</v>
      </c>
      <c r="C21191" t="s">
        <v>24</v>
      </c>
      <c r="D21191" t="s">
        <v>13</v>
      </c>
      <c r="E21191" t="s">
        <v>25</v>
      </c>
      <c r="F21191" t="s">
        <v>26</v>
      </c>
      <c r="G21191" s="3">
        <v>44985.837673611109</v>
      </c>
      <c r="H21191" s="1">
        <v>242500</v>
      </c>
      <c r="I21191" t="s">
        <v>8395</v>
      </c>
    </row>
    <row r="21192" spans="1:10">
      <c r="A21192" t="s">
        <v>135</v>
      </c>
      <c r="B21192" t="s">
        <v>135</v>
      </c>
      <c r="C21192" t="s">
        <v>30506</v>
      </c>
      <c r="D21192" t="s">
        <v>111</v>
      </c>
      <c r="E21192" t="s">
        <v>14</v>
      </c>
      <c r="F21192" t="s">
        <v>26</v>
      </c>
      <c r="G21192" s="3">
        <v>45250.833391203705</v>
      </c>
      <c r="H21192" s="1">
        <v>120000</v>
      </c>
      <c r="I21192" t="s">
        <v>14819</v>
      </c>
      <c r="J21192" t="s">
        <v>30507</v>
      </c>
    </row>
    <row r="21193" spans="1:10">
      <c r="A21193" t="s">
        <v>10</v>
      </c>
      <c r="B21193" t="s">
        <v>10</v>
      </c>
      <c r="C21193" t="s">
        <v>24</v>
      </c>
      <c r="D21193" t="s">
        <v>13</v>
      </c>
      <c r="E21193" t="s">
        <v>25</v>
      </c>
      <c r="F21193" t="s">
        <v>26</v>
      </c>
      <c r="G21193" s="3">
        <v>45030.834988425922</v>
      </c>
      <c r="H21193" s="1">
        <v>107250</v>
      </c>
      <c r="I21193" t="s">
        <v>20893</v>
      </c>
      <c r="J21193" t="s">
        <v>30508</v>
      </c>
    </row>
    <row r="21194" spans="1:10">
      <c r="A21194" t="s">
        <v>33</v>
      </c>
      <c r="B21194" t="s">
        <v>23065</v>
      </c>
      <c r="C21194" t="s">
        <v>536</v>
      </c>
      <c r="D21194" t="s">
        <v>13</v>
      </c>
      <c r="E21194" t="s">
        <v>14</v>
      </c>
      <c r="F21194" t="s">
        <v>26</v>
      </c>
      <c r="G21194" s="3">
        <v>45093.833414351851</v>
      </c>
      <c r="H21194" s="1">
        <v>109159</v>
      </c>
      <c r="I21194" t="s">
        <v>1372</v>
      </c>
      <c r="J21194" t="s">
        <v>538</v>
      </c>
    </row>
    <row r="21195" spans="1:10">
      <c r="A21195" t="s">
        <v>18</v>
      </c>
      <c r="B21195" t="s">
        <v>18</v>
      </c>
      <c r="C21195" t="s">
        <v>24</v>
      </c>
      <c r="D21195" t="s">
        <v>13</v>
      </c>
      <c r="E21195" t="s">
        <v>25</v>
      </c>
      <c r="F21195" t="s">
        <v>26</v>
      </c>
      <c r="G21195" s="3">
        <v>45152.868136574078</v>
      </c>
      <c r="H21195" s="1">
        <v>105250</v>
      </c>
      <c r="I21195" t="s">
        <v>21186</v>
      </c>
      <c r="J21195" t="s">
        <v>30509</v>
      </c>
    </row>
    <row r="21196" spans="1:10">
      <c r="A21196" t="s">
        <v>73</v>
      </c>
      <c r="B21196" t="s">
        <v>73</v>
      </c>
      <c r="C21196" t="s">
        <v>1908</v>
      </c>
      <c r="D21196" t="s">
        <v>13</v>
      </c>
      <c r="E21196" t="s">
        <v>14</v>
      </c>
      <c r="F21196" t="s">
        <v>26</v>
      </c>
      <c r="G21196" s="3">
        <v>45092.848368055558</v>
      </c>
      <c r="H21196" s="1">
        <v>114000</v>
      </c>
      <c r="I21196" t="s">
        <v>29978</v>
      </c>
      <c r="J21196" t="s">
        <v>30510</v>
      </c>
    </row>
    <row r="21197" spans="1:10">
      <c r="A21197" t="s">
        <v>10</v>
      </c>
      <c r="B21197" t="s">
        <v>10</v>
      </c>
      <c r="C21197" t="s">
        <v>8682</v>
      </c>
      <c r="D21197" t="s">
        <v>13</v>
      </c>
      <c r="E21197" t="s">
        <v>14</v>
      </c>
      <c r="F21197" t="s">
        <v>26</v>
      </c>
      <c r="G21197" s="3">
        <v>45011.837650462963</v>
      </c>
      <c r="H21197" s="1">
        <v>161500</v>
      </c>
      <c r="I21197" t="s">
        <v>13853</v>
      </c>
      <c r="J21197" t="s">
        <v>1693</v>
      </c>
    </row>
    <row r="21198" spans="1:10">
      <c r="A21198" t="s">
        <v>152</v>
      </c>
      <c r="B21198" t="s">
        <v>30511</v>
      </c>
      <c r="C21198" t="s">
        <v>1884</v>
      </c>
      <c r="D21198" t="s">
        <v>13</v>
      </c>
      <c r="E21198" t="s">
        <v>14</v>
      </c>
      <c r="F21198" t="s">
        <v>221</v>
      </c>
      <c r="G21198" s="3">
        <v>45063.873483796298</v>
      </c>
      <c r="H21198" s="1">
        <v>166000</v>
      </c>
      <c r="I21198" t="s">
        <v>838</v>
      </c>
      <c r="J21198" t="s">
        <v>30512</v>
      </c>
    </row>
    <row r="21199" spans="1:10">
      <c r="A21199" t="s">
        <v>10</v>
      </c>
      <c r="B21199" t="s">
        <v>30513</v>
      </c>
      <c r="C21199" t="s">
        <v>30381</v>
      </c>
      <c r="D21199" t="s">
        <v>13</v>
      </c>
      <c r="E21199" t="s">
        <v>14</v>
      </c>
      <c r="F21199" t="s">
        <v>26</v>
      </c>
      <c r="G21199" s="3">
        <v>44960.835381944446</v>
      </c>
      <c r="H21199" s="1">
        <v>60000</v>
      </c>
      <c r="I21199" t="s">
        <v>30514</v>
      </c>
      <c r="J21199" t="s">
        <v>30515</v>
      </c>
    </row>
    <row r="21200" spans="1:10">
      <c r="A21200" t="s">
        <v>33</v>
      </c>
      <c r="B21200" t="s">
        <v>30516</v>
      </c>
      <c r="C21200" t="s">
        <v>161</v>
      </c>
      <c r="D21200" t="s">
        <v>13</v>
      </c>
      <c r="E21200" t="s">
        <v>14</v>
      </c>
      <c r="F21200" t="s">
        <v>162</v>
      </c>
      <c r="G21200" s="3">
        <v>45105.875474537039</v>
      </c>
      <c r="H21200" s="1">
        <v>177283</v>
      </c>
      <c r="I21200" t="s">
        <v>20582</v>
      </c>
      <c r="J21200" t="s">
        <v>30517</v>
      </c>
    </row>
    <row r="21201" spans="1:10">
      <c r="A21201" t="s">
        <v>33</v>
      </c>
      <c r="B21201" t="s">
        <v>30518</v>
      </c>
      <c r="C21201" t="s">
        <v>536</v>
      </c>
      <c r="D21201" t="s">
        <v>13</v>
      </c>
      <c r="E21201" t="s">
        <v>14</v>
      </c>
      <c r="F21201" t="s">
        <v>26</v>
      </c>
      <c r="G21201" s="3">
        <v>44931.833692129629</v>
      </c>
      <c r="H21201" s="1">
        <v>109159</v>
      </c>
      <c r="I21201" t="s">
        <v>1372</v>
      </c>
      <c r="J21201" t="s">
        <v>29721</v>
      </c>
    </row>
    <row r="21202" spans="1:10">
      <c r="A21202" t="s">
        <v>10</v>
      </c>
      <c r="B21202" t="s">
        <v>30519</v>
      </c>
      <c r="C21202" t="s">
        <v>24</v>
      </c>
      <c r="D21202" t="s">
        <v>13</v>
      </c>
      <c r="E21202" t="s">
        <v>25</v>
      </c>
      <c r="F21202" t="s">
        <v>26</v>
      </c>
      <c r="G21202" s="3">
        <v>44974.837256944447</v>
      </c>
      <c r="H21202" s="1">
        <v>180000</v>
      </c>
      <c r="I21202" t="s">
        <v>30520</v>
      </c>
      <c r="J21202" t="s">
        <v>27038</v>
      </c>
    </row>
    <row r="21203" spans="1:10">
      <c r="A21203" t="s">
        <v>33</v>
      </c>
      <c r="B21203" t="s">
        <v>6968</v>
      </c>
      <c r="C21203" t="s">
        <v>795</v>
      </c>
      <c r="D21203" t="s">
        <v>13</v>
      </c>
      <c r="E21203" t="s">
        <v>14</v>
      </c>
      <c r="F21203" t="s">
        <v>26</v>
      </c>
      <c r="G21203" s="3">
        <v>45086.833414351851</v>
      </c>
      <c r="H21203" s="1">
        <v>119200</v>
      </c>
      <c r="I21203" t="s">
        <v>1072</v>
      </c>
      <c r="J21203" t="s">
        <v>6484</v>
      </c>
    </row>
    <row r="21204" spans="1:10">
      <c r="A21204" t="s">
        <v>33</v>
      </c>
      <c r="B21204" t="s">
        <v>774</v>
      </c>
      <c r="C21204" t="s">
        <v>30521</v>
      </c>
      <c r="D21204" t="s">
        <v>13</v>
      </c>
      <c r="E21204" t="s">
        <v>14</v>
      </c>
      <c r="F21204" t="s">
        <v>26</v>
      </c>
      <c r="G21204" s="3">
        <v>45026.833425925928</v>
      </c>
      <c r="H21204" s="1">
        <v>96850</v>
      </c>
      <c r="I21204" t="s">
        <v>24496</v>
      </c>
      <c r="J21204" t="s">
        <v>2022</v>
      </c>
    </row>
    <row r="21205" spans="1:10">
      <c r="A21205" t="s">
        <v>10</v>
      </c>
      <c r="B21205" t="s">
        <v>30522</v>
      </c>
      <c r="C21205" t="s">
        <v>5841</v>
      </c>
      <c r="D21205" t="s">
        <v>13</v>
      </c>
      <c r="E21205" t="s">
        <v>14</v>
      </c>
      <c r="F21205" t="s">
        <v>26</v>
      </c>
      <c r="G21205" s="3">
        <v>45033.836828703701</v>
      </c>
      <c r="H21205" s="1">
        <v>115000</v>
      </c>
      <c r="I21205" t="s">
        <v>13518</v>
      </c>
      <c r="J21205" t="s">
        <v>18733</v>
      </c>
    </row>
    <row r="21206" spans="1:10">
      <c r="A21206" t="s">
        <v>33</v>
      </c>
      <c r="B21206" t="s">
        <v>30523</v>
      </c>
      <c r="C21206" t="s">
        <v>4837</v>
      </c>
      <c r="D21206" t="s">
        <v>13</v>
      </c>
      <c r="E21206" t="s">
        <v>14</v>
      </c>
      <c r="F21206" t="s">
        <v>26</v>
      </c>
      <c r="G21206" s="3">
        <v>45007.837592592594</v>
      </c>
      <c r="H21206" s="1">
        <v>89879</v>
      </c>
      <c r="I21206" t="s">
        <v>30524</v>
      </c>
      <c r="J21206" t="s">
        <v>30525</v>
      </c>
    </row>
    <row r="21207" spans="1:10">
      <c r="A21207" t="s">
        <v>10</v>
      </c>
      <c r="B21207" t="s">
        <v>7676</v>
      </c>
      <c r="C21207" t="s">
        <v>136</v>
      </c>
      <c r="D21207" t="s">
        <v>13</v>
      </c>
      <c r="E21207" t="s">
        <v>14</v>
      </c>
      <c r="F21207" t="s">
        <v>26</v>
      </c>
      <c r="G21207" s="3">
        <v>45124.837199074071</v>
      </c>
      <c r="H21207" s="1">
        <v>151500</v>
      </c>
      <c r="I21207" t="s">
        <v>5470</v>
      </c>
      <c r="J21207" t="s">
        <v>819</v>
      </c>
    </row>
    <row r="21208" spans="1:10">
      <c r="A21208" t="s">
        <v>135</v>
      </c>
      <c r="B21208" t="s">
        <v>135</v>
      </c>
      <c r="C21208" t="s">
        <v>733</v>
      </c>
      <c r="D21208" t="s">
        <v>13</v>
      </c>
      <c r="E21208" t="s">
        <v>14</v>
      </c>
      <c r="F21208" t="s">
        <v>509</v>
      </c>
      <c r="G21208" s="3">
        <v>44984.844108796293</v>
      </c>
      <c r="H21208" s="1">
        <v>111175</v>
      </c>
      <c r="I21208" t="s">
        <v>5379</v>
      </c>
      <c r="J21208" t="s">
        <v>24427</v>
      </c>
    </row>
    <row r="21209" spans="1:10">
      <c r="A21209" t="s">
        <v>212</v>
      </c>
      <c r="B21209" t="s">
        <v>212</v>
      </c>
      <c r="C21209" t="s">
        <v>24</v>
      </c>
      <c r="D21209" t="s">
        <v>13</v>
      </c>
      <c r="E21209" t="s">
        <v>25</v>
      </c>
      <c r="F21209" t="s">
        <v>26</v>
      </c>
      <c r="G21209" s="3">
        <v>45145.847905092596</v>
      </c>
      <c r="H21209" s="1">
        <v>170000</v>
      </c>
      <c r="I21209" t="s">
        <v>30526</v>
      </c>
      <c r="J21209" t="s">
        <v>30527</v>
      </c>
    </row>
    <row r="21210" spans="1:10">
      <c r="A21210" t="s">
        <v>33</v>
      </c>
      <c r="B21210" t="s">
        <v>1058</v>
      </c>
      <c r="C21210" t="s">
        <v>1059</v>
      </c>
      <c r="D21210" t="s">
        <v>13</v>
      </c>
      <c r="E21210" t="s">
        <v>14</v>
      </c>
      <c r="F21210" t="s">
        <v>26</v>
      </c>
      <c r="G21210" s="3">
        <v>45118.833738425928</v>
      </c>
      <c r="H21210" s="1">
        <v>110000</v>
      </c>
      <c r="I21210" t="s">
        <v>1060</v>
      </c>
      <c r="J21210" t="s">
        <v>1061</v>
      </c>
    </row>
    <row r="21211" spans="1:10">
      <c r="A21211" t="s">
        <v>10</v>
      </c>
      <c r="B21211" t="s">
        <v>4449</v>
      </c>
      <c r="C21211" t="s">
        <v>30528</v>
      </c>
      <c r="D21211" t="s">
        <v>13</v>
      </c>
      <c r="E21211" t="s">
        <v>14</v>
      </c>
      <c r="F21211" t="s">
        <v>314</v>
      </c>
      <c r="G21211" s="3">
        <v>45149.845509259256</v>
      </c>
      <c r="H21211" s="1">
        <v>149946.5</v>
      </c>
      <c r="I21211" t="s">
        <v>12116</v>
      </c>
      <c r="J21211" t="s">
        <v>631</v>
      </c>
    </row>
    <row r="21212" spans="1:10">
      <c r="A21212" t="s">
        <v>73</v>
      </c>
      <c r="B21212" t="s">
        <v>73</v>
      </c>
      <c r="C21212" t="s">
        <v>788</v>
      </c>
      <c r="D21212" t="s">
        <v>13</v>
      </c>
      <c r="E21212" t="s">
        <v>14</v>
      </c>
      <c r="F21212" t="s">
        <v>26</v>
      </c>
      <c r="G21212" s="3">
        <v>45196.837384259263</v>
      </c>
      <c r="H21212" s="1">
        <v>135000</v>
      </c>
      <c r="I21212" t="s">
        <v>30529</v>
      </c>
      <c r="J21212" t="s">
        <v>30530</v>
      </c>
    </row>
    <row r="21213" spans="1:10">
      <c r="A21213" t="s">
        <v>77</v>
      </c>
      <c r="B21213" t="s">
        <v>2538</v>
      </c>
      <c r="C21213" t="s">
        <v>24</v>
      </c>
      <c r="D21213" t="s">
        <v>13</v>
      </c>
      <c r="E21213" t="s">
        <v>25</v>
      </c>
      <c r="F21213" t="s">
        <v>26</v>
      </c>
      <c r="G21213" s="3">
        <v>45095.834097222221</v>
      </c>
      <c r="H21213" s="1">
        <v>106000</v>
      </c>
      <c r="I21213" t="s">
        <v>30531</v>
      </c>
      <c r="J21213" t="s">
        <v>1643</v>
      </c>
    </row>
    <row r="21214" spans="1:10">
      <c r="A21214" t="s">
        <v>10</v>
      </c>
      <c r="B21214" t="s">
        <v>1145</v>
      </c>
      <c r="C21214" t="s">
        <v>26</v>
      </c>
      <c r="D21214" t="s">
        <v>13</v>
      </c>
      <c r="E21214" t="s">
        <v>14</v>
      </c>
      <c r="F21214" t="s">
        <v>20</v>
      </c>
      <c r="G21214" s="3">
        <v>44960.879675925928</v>
      </c>
      <c r="H21214" s="1">
        <v>351500</v>
      </c>
      <c r="I21214" t="s">
        <v>9829</v>
      </c>
    </row>
    <row r="21215" spans="1:10">
      <c r="A21215" t="s">
        <v>77</v>
      </c>
      <c r="B21215" t="s">
        <v>30532</v>
      </c>
      <c r="C21215" t="s">
        <v>201</v>
      </c>
      <c r="D21215" t="s">
        <v>13</v>
      </c>
      <c r="E21215" t="s">
        <v>14</v>
      </c>
      <c r="F21215" t="s">
        <v>26</v>
      </c>
      <c r="G21215" s="3">
        <v>44996.880115740743</v>
      </c>
      <c r="H21215" s="1">
        <v>60000</v>
      </c>
      <c r="I21215" t="s">
        <v>18657</v>
      </c>
      <c r="J21215" t="s">
        <v>544</v>
      </c>
    </row>
    <row r="21216" spans="1:10">
      <c r="A21216" t="s">
        <v>33</v>
      </c>
      <c r="B21216" t="s">
        <v>33</v>
      </c>
      <c r="C21216" t="s">
        <v>24</v>
      </c>
      <c r="D21216" t="s">
        <v>13</v>
      </c>
      <c r="E21216" t="s">
        <v>25</v>
      </c>
      <c r="F21216" t="s">
        <v>26</v>
      </c>
      <c r="G21216" s="3">
        <v>45057.833587962959</v>
      </c>
      <c r="H21216" s="1">
        <v>100000</v>
      </c>
      <c r="I21216" t="s">
        <v>8180</v>
      </c>
      <c r="J21216" t="s">
        <v>30533</v>
      </c>
    </row>
    <row r="21217" spans="1:10">
      <c r="A21217" t="s">
        <v>33</v>
      </c>
      <c r="B21217" t="s">
        <v>30534</v>
      </c>
      <c r="C21217" t="s">
        <v>157</v>
      </c>
      <c r="D21217" t="s">
        <v>13</v>
      </c>
      <c r="E21217" t="s">
        <v>14</v>
      </c>
      <c r="F21217" t="s">
        <v>26</v>
      </c>
      <c r="G21217" s="3">
        <v>45260.83425925926</v>
      </c>
      <c r="H21217" s="1">
        <v>80000</v>
      </c>
      <c r="I21217" t="s">
        <v>30535</v>
      </c>
      <c r="J21217" t="s">
        <v>235</v>
      </c>
    </row>
    <row r="21218" spans="1:10">
      <c r="A21218" t="s">
        <v>106</v>
      </c>
      <c r="B21218" t="s">
        <v>30536</v>
      </c>
      <c r="C21218" t="s">
        <v>243</v>
      </c>
      <c r="D21218" t="s">
        <v>13</v>
      </c>
      <c r="E21218" t="s">
        <v>14</v>
      </c>
      <c r="F21218" t="s">
        <v>26</v>
      </c>
      <c r="G21218" s="3">
        <v>45005.836516203701</v>
      </c>
      <c r="H21218" s="1">
        <v>85764</v>
      </c>
      <c r="I21218" t="s">
        <v>6283</v>
      </c>
      <c r="J21218" t="s">
        <v>30537</v>
      </c>
    </row>
    <row r="21219" spans="1:10">
      <c r="A21219" t="s">
        <v>18</v>
      </c>
      <c r="B21219" t="s">
        <v>30538</v>
      </c>
      <c r="C21219" t="s">
        <v>608</v>
      </c>
      <c r="D21219" t="s">
        <v>13</v>
      </c>
      <c r="E21219" t="s">
        <v>14</v>
      </c>
      <c r="F21219" t="s">
        <v>608</v>
      </c>
      <c r="G21219" s="3">
        <v>45099.841898148145</v>
      </c>
      <c r="H21219" s="1">
        <v>147500</v>
      </c>
      <c r="I21219" t="s">
        <v>15397</v>
      </c>
      <c r="J21219" t="s">
        <v>13854</v>
      </c>
    </row>
    <row r="21220" spans="1:10">
      <c r="A21220" t="s">
        <v>18</v>
      </c>
      <c r="B21220" t="s">
        <v>8390</v>
      </c>
      <c r="C21220" t="s">
        <v>8391</v>
      </c>
      <c r="D21220" t="s">
        <v>13</v>
      </c>
      <c r="E21220" t="s">
        <v>14</v>
      </c>
      <c r="F21220" t="s">
        <v>26</v>
      </c>
      <c r="G21220" s="3">
        <v>45163.841261574074</v>
      </c>
      <c r="H21220" s="1">
        <v>115000</v>
      </c>
      <c r="I21220" t="s">
        <v>8392</v>
      </c>
      <c r="J21220" t="s">
        <v>8393</v>
      </c>
    </row>
    <row r="21221" spans="1:10">
      <c r="A21221" t="s">
        <v>33</v>
      </c>
      <c r="B21221" t="s">
        <v>30539</v>
      </c>
      <c r="C21221" t="s">
        <v>56</v>
      </c>
      <c r="D21221" t="s">
        <v>13</v>
      </c>
      <c r="E21221" t="s">
        <v>14</v>
      </c>
      <c r="F21221" t="s">
        <v>26</v>
      </c>
      <c r="G21221" s="3">
        <v>44978.848576388889</v>
      </c>
      <c r="H21221" s="1">
        <v>95500</v>
      </c>
      <c r="I21221" t="s">
        <v>8844</v>
      </c>
      <c r="J21221" t="s">
        <v>719</v>
      </c>
    </row>
    <row r="21222" spans="1:10">
      <c r="A21222" t="s">
        <v>18</v>
      </c>
      <c r="B21222" t="s">
        <v>27126</v>
      </c>
      <c r="C21222" t="s">
        <v>767</v>
      </c>
      <c r="D21222" t="s">
        <v>100</v>
      </c>
      <c r="E21222" t="s">
        <v>14</v>
      </c>
      <c r="F21222" t="s">
        <v>26</v>
      </c>
      <c r="G21222" s="3">
        <v>44978.852905092594</v>
      </c>
      <c r="H21222" s="1">
        <v>185000</v>
      </c>
      <c r="I21222" t="s">
        <v>4185</v>
      </c>
      <c r="J21222" t="s">
        <v>30540</v>
      </c>
    </row>
    <row r="21223" spans="1:10">
      <c r="A21223" t="s">
        <v>135</v>
      </c>
      <c r="B21223" t="s">
        <v>1312</v>
      </c>
      <c r="C21223" t="s">
        <v>24</v>
      </c>
      <c r="D21223" t="s">
        <v>13</v>
      </c>
      <c r="E21223" t="s">
        <v>25</v>
      </c>
      <c r="F21223" t="s">
        <v>26</v>
      </c>
      <c r="G21223" s="3">
        <v>44932.834444444445</v>
      </c>
      <c r="H21223" s="1">
        <v>100000</v>
      </c>
      <c r="I21223" t="s">
        <v>30541</v>
      </c>
      <c r="J21223" t="s">
        <v>14311</v>
      </c>
    </row>
    <row r="21224" spans="1:10">
      <c r="A21224" t="s">
        <v>10</v>
      </c>
      <c r="B21224" t="s">
        <v>30542</v>
      </c>
      <c r="C21224" t="s">
        <v>26</v>
      </c>
      <c r="D21224" t="s">
        <v>13</v>
      </c>
      <c r="E21224" t="s">
        <v>14</v>
      </c>
      <c r="F21224" t="s">
        <v>26</v>
      </c>
      <c r="G21224" s="3">
        <v>45272.847002314818</v>
      </c>
      <c r="H21224" s="1">
        <v>165000</v>
      </c>
      <c r="I21224" t="s">
        <v>1761</v>
      </c>
      <c r="J21224" t="s">
        <v>295</v>
      </c>
    </row>
    <row r="21225" spans="1:10">
      <c r="A21225" t="s">
        <v>33</v>
      </c>
      <c r="B21225" t="s">
        <v>30543</v>
      </c>
      <c r="C21225" t="s">
        <v>119</v>
      </c>
      <c r="D21225" t="s">
        <v>13</v>
      </c>
      <c r="E21225" t="s">
        <v>14</v>
      </c>
      <c r="F21225" t="s">
        <v>26</v>
      </c>
      <c r="G21225" s="3">
        <v>45208.833611111113</v>
      </c>
      <c r="H21225" s="1">
        <v>165000</v>
      </c>
      <c r="I21225" t="s">
        <v>9267</v>
      </c>
      <c r="J21225" t="s">
        <v>30544</v>
      </c>
    </row>
    <row r="21226" spans="1:10">
      <c r="A21226" t="s">
        <v>18</v>
      </c>
      <c r="B21226" t="s">
        <v>18</v>
      </c>
      <c r="C21226" t="s">
        <v>24</v>
      </c>
      <c r="D21226" t="s">
        <v>13</v>
      </c>
      <c r="E21226" t="s">
        <v>25</v>
      </c>
      <c r="F21226" t="s">
        <v>26</v>
      </c>
      <c r="G21226" s="3">
        <v>45072.839328703703</v>
      </c>
      <c r="H21226" s="1">
        <v>100696.8125</v>
      </c>
      <c r="I21226" t="s">
        <v>30545</v>
      </c>
      <c r="J21226" t="s">
        <v>30546</v>
      </c>
    </row>
    <row r="21227" spans="1:10">
      <c r="A21227" t="s">
        <v>33</v>
      </c>
      <c r="B21227" t="s">
        <v>943</v>
      </c>
      <c r="C21227" t="s">
        <v>4745</v>
      </c>
      <c r="D21227" t="s">
        <v>13</v>
      </c>
      <c r="E21227" t="s">
        <v>14</v>
      </c>
      <c r="F21227" t="s">
        <v>26</v>
      </c>
      <c r="G21227" s="3">
        <v>44953.833819444444</v>
      </c>
      <c r="H21227" s="1">
        <v>55000</v>
      </c>
      <c r="I21227" t="s">
        <v>4501</v>
      </c>
      <c r="J21227" t="s">
        <v>46</v>
      </c>
    </row>
    <row r="21228" spans="1:10">
      <c r="A21228" t="s">
        <v>33</v>
      </c>
      <c r="B21228" t="s">
        <v>1058</v>
      </c>
      <c r="C21228" t="s">
        <v>1059</v>
      </c>
      <c r="D21228" t="s">
        <v>13</v>
      </c>
      <c r="E21228" t="s">
        <v>14</v>
      </c>
      <c r="F21228" t="s">
        <v>26</v>
      </c>
      <c r="G21228" s="3">
        <v>45006.844814814816</v>
      </c>
      <c r="H21228" s="1">
        <v>72500</v>
      </c>
      <c r="I21228" t="s">
        <v>30547</v>
      </c>
      <c r="J21228" t="s">
        <v>30548</v>
      </c>
    </row>
    <row r="21229" spans="1:10">
      <c r="A21229" t="s">
        <v>33</v>
      </c>
      <c r="B21229" t="s">
        <v>33</v>
      </c>
      <c r="C21229" t="s">
        <v>119</v>
      </c>
      <c r="D21229" t="s">
        <v>13</v>
      </c>
      <c r="E21229" t="s">
        <v>14</v>
      </c>
      <c r="F21229" t="s">
        <v>26</v>
      </c>
      <c r="G21229" s="3">
        <v>45126.833645833336</v>
      </c>
      <c r="H21229" s="1">
        <v>74726</v>
      </c>
      <c r="I21229" t="s">
        <v>30549</v>
      </c>
    </row>
    <row r="21230" spans="1:10">
      <c r="A21230" t="s">
        <v>33</v>
      </c>
      <c r="B21230" t="s">
        <v>10385</v>
      </c>
      <c r="C21230" t="s">
        <v>237</v>
      </c>
      <c r="D21230" t="s">
        <v>13</v>
      </c>
      <c r="E21230" t="s">
        <v>14</v>
      </c>
      <c r="F21230" t="s">
        <v>26</v>
      </c>
      <c r="G21230" s="3">
        <v>45049.835902777777</v>
      </c>
      <c r="H21230" s="1">
        <v>130000</v>
      </c>
      <c r="I21230" t="s">
        <v>186</v>
      </c>
      <c r="J21230" t="s">
        <v>29751</v>
      </c>
    </row>
    <row r="21231" spans="1:10">
      <c r="A21231" t="s">
        <v>135</v>
      </c>
      <c r="B21231" t="s">
        <v>30550</v>
      </c>
      <c r="C21231" t="s">
        <v>276</v>
      </c>
      <c r="D21231" t="s">
        <v>13</v>
      </c>
      <c r="E21231" t="s">
        <v>14</v>
      </c>
      <c r="F21231" t="s">
        <v>26</v>
      </c>
      <c r="G21231" s="3">
        <v>45219.83353009259</v>
      </c>
      <c r="H21231" s="1">
        <v>90000</v>
      </c>
      <c r="I21231" t="s">
        <v>6981</v>
      </c>
      <c r="J21231" t="s">
        <v>30544</v>
      </c>
    </row>
    <row r="21232" spans="1:10">
      <c r="A21232" t="s">
        <v>33</v>
      </c>
      <c r="B21232" t="s">
        <v>30551</v>
      </c>
      <c r="C21232" t="s">
        <v>232</v>
      </c>
      <c r="D21232" t="s">
        <v>13</v>
      </c>
      <c r="E21232" t="s">
        <v>14</v>
      </c>
      <c r="F21232" t="s">
        <v>26</v>
      </c>
      <c r="G21232" s="3">
        <v>45191.833240740743</v>
      </c>
      <c r="H21232" s="1">
        <v>79350</v>
      </c>
      <c r="I21232" t="s">
        <v>1072</v>
      </c>
      <c r="J21232" t="s">
        <v>28</v>
      </c>
    </row>
    <row r="21233" spans="1:10">
      <c r="A21233" t="s">
        <v>33</v>
      </c>
      <c r="B21233" t="s">
        <v>30552</v>
      </c>
      <c r="D21233" t="s">
        <v>13</v>
      </c>
      <c r="E21233" t="s">
        <v>14</v>
      </c>
      <c r="F21233" t="s">
        <v>26</v>
      </c>
      <c r="G21233" s="3">
        <v>45014.833368055559</v>
      </c>
      <c r="H21233" s="1">
        <v>95000</v>
      </c>
      <c r="I21233" t="s">
        <v>8395</v>
      </c>
      <c r="J21233" t="s">
        <v>344</v>
      </c>
    </row>
    <row r="21234" spans="1:10">
      <c r="A21234" t="s">
        <v>212</v>
      </c>
      <c r="B21234" t="s">
        <v>30553</v>
      </c>
      <c r="C21234" t="s">
        <v>24</v>
      </c>
      <c r="D21234" t="s">
        <v>13</v>
      </c>
      <c r="E21234" t="s">
        <v>25</v>
      </c>
      <c r="F21234" t="s">
        <v>20</v>
      </c>
      <c r="G21234" s="3">
        <v>45002.882256944446</v>
      </c>
      <c r="H21234" s="1">
        <v>150000</v>
      </c>
      <c r="I21234" t="s">
        <v>30554</v>
      </c>
      <c r="J21234" t="s">
        <v>6354</v>
      </c>
    </row>
    <row r="21235" spans="1:10">
      <c r="A21235" t="s">
        <v>73</v>
      </c>
      <c r="B21235" t="s">
        <v>73</v>
      </c>
      <c r="C21235" t="s">
        <v>385</v>
      </c>
      <c r="D21235" t="s">
        <v>13</v>
      </c>
      <c r="E21235" t="s">
        <v>14</v>
      </c>
      <c r="F21235" t="s">
        <v>20</v>
      </c>
      <c r="G21235" s="3">
        <v>45106.900775462964</v>
      </c>
      <c r="H21235" s="1">
        <v>157500</v>
      </c>
      <c r="I21235" t="s">
        <v>29742</v>
      </c>
      <c r="J21235" t="s">
        <v>23670</v>
      </c>
    </row>
    <row r="21236" spans="1:10">
      <c r="A21236" t="s">
        <v>10</v>
      </c>
      <c r="B21236" t="s">
        <v>20744</v>
      </c>
      <c r="C21236" t="s">
        <v>119</v>
      </c>
      <c r="D21236" t="s">
        <v>13</v>
      </c>
      <c r="E21236" t="s">
        <v>14</v>
      </c>
      <c r="F21236" t="s">
        <v>26</v>
      </c>
      <c r="G21236" s="3">
        <v>45099.835740740738</v>
      </c>
      <c r="H21236" s="1">
        <v>161500</v>
      </c>
      <c r="I21236" t="s">
        <v>14305</v>
      </c>
      <c r="J21236" t="s">
        <v>730</v>
      </c>
    </row>
    <row r="21237" spans="1:10">
      <c r="A21237" t="s">
        <v>10</v>
      </c>
      <c r="B21237" t="s">
        <v>398</v>
      </c>
      <c r="C21237" t="s">
        <v>4213</v>
      </c>
      <c r="D21237" t="s">
        <v>13</v>
      </c>
      <c r="E21237" t="s">
        <v>14</v>
      </c>
      <c r="F21237" t="s">
        <v>26</v>
      </c>
      <c r="G21237" s="3">
        <v>44960.838969907411</v>
      </c>
      <c r="H21237" s="1">
        <v>167500</v>
      </c>
      <c r="I21237" t="s">
        <v>516</v>
      </c>
    </row>
    <row r="21238" spans="1:10">
      <c r="A21238" t="s">
        <v>33</v>
      </c>
      <c r="B21238" t="s">
        <v>33</v>
      </c>
      <c r="C21238" t="s">
        <v>1871</v>
      </c>
      <c r="D21238" t="s">
        <v>13</v>
      </c>
      <c r="E21238" t="s">
        <v>14</v>
      </c>
      <c r="F21238" t="s">
        <v>26</v>
      </c>
      <c r="G21238" s="3">
        <v>45012.836215277777</v>
      </c>
      <c r="H21238" s="1">
        <v>70000</v>
      </c>
      <c r="I21238" t="s">
        <v>366</v>
      </c>
      <c r="J21238" t="s">
        <v>344</v>
      </c>
    </row>
    <row r="21239" spans="1:10">
      <c r="A21239" t="s">
        <v>10</v>
      </c>
      <c r="B21239" t="s">
        <v>10</v>
      </c>
      <c r="C21239" t="s">
        <v>232</v>
      </c>
      <c r="D21239" t="s">
        <v>13</v>
      </c>
      <c r="E21239" t="s">
        <v>14</v>
      </c>
      <c r="F21239" t="s">
        <v>26</v>
      </c>
      <c r="G21239" s="3">
        <v>45121.835219907407</v>
      </c>
      <c r="H21239" s="1">
        <v>122500</v>
      </c>
      <c r="I21239" t="s">
        <v>30555</v>
      </c>
      <c r="J21239" t="s">
        <v>30556</v>
      </c>
    </row>
    <row r="21240" spans="1:10">
      <c r="A21240" t="s">
        <v>18</v>
      </c>
      <c r="B21240" t="s">
        <v>18</v>
      </c>
      <c r="C21240" t="s">
        <v>24</v>
      </c>
      <c r="D21240" t="s">
        <v>13</v>
      </c>
      <c r="E21240" t="s">
        <v>25</v>
      </c>
      <c r="F21240" t="s">
        <v>26</v>
      </c>
      <c r="G21240" s="3">
        <v>45190.83666666667</v>
      </c>
      <c r="H21240" s="1">
        <v>122500</v>
      </c>
      <c r="I21240" t="s">
        <v>30557</v>
      </c>
      <c r="J21240" t="s">
        <v>30558</v>
      </c>
    </row>
    <row r="21241" spans="1:10">
      <c r="A21241" t="s">
        <v>33</v>
      </c>
      <c r="B21241" t="s">
        <v>33</v>
      </c>
      <c r="C21241" t="s">
        <v>3714</v>
      </c>
      <c r="D21241" t="s">
        <v>100</v>
      </c>
      <c r="E21241" t="s">
        <v>14</v>
      </c>
      <c r="F21241" t="s">
        <v>26</v>
      </c>
      <c r="G21241" s="3">
        <v>45104.872210648151</v>
      </c>
      <c r="H21241" s="1">
        <v>117500</v>
      </c>
      <c r="I21241" t="s">
        <v>6144</v>
      </c>
      <c r="J21241" t="s">
        <v>28</v>
      </c>
    </row>
    <row r="21242" spans="1:10">
      <c r="A21242" t="s">
        <v>77</v>
      </c>
      <c r="B21242" t="s">
        <v>567</v>
      </c>
      <c r="C21242" t="s">
        <v>572</v>
      </c>
      <c r="D21242" t="s">
        <v>13</v>
      </c>
      <c r="E21242" t="s">
        <v>14</v>
      </c>
      <c r="F21242" t="s">
        <v>26</v>
      </c>
      <c r="G21242" s="3">
        <v>45154.885358796295</v>
      </c>
      <c r="H21242" s="1">
        <v>80000</v>
      </c>
      <c r="I21242" t="s">
        <v>30559</v>
      </c>
      <c r="J21242" t="s">
        <v>1643</v>
      </c>
    </row>
    <row r="21243" spans="1:10">
      <c r="A21243" t="s">
        <v>73</v>
      </c>
      <c r="B21243" t="s">
        <v>5597</v>
      </c>
      <c r="C21243" t="s">
        <v>24</v>
      </c>
      <c r="D21243" t="s">
        <v>13</v>
      </c>
      <c r="E21243" t="s">
        <v>25</v>
      </c>
      <c r="F21243" t="s">
        <v>601</v>
      </c>
      <c r="G21243" s="3">
        <v>45264.852442129632</v>
      </c>
      <c r="H21243" s="1">
        <v>240000</v>
      </c>
      <c r="I21243" t="s">
        <v>5419</v>
      </c>
      <c r="J21243" t="s">
        <v>5598</v>
      </c>
    </row>
    <row r="21244" spans="1:10">
      <c r="A21244" t="s">
        <v>212</v>
      </c>
      <c r="B21244" t="s">
        <v>30560</v>
      </c>
      <c r="C21244" t="s">
        <v>24</v>
      </c>
      <c r="D21244" t="s">
        <v>13</v>
      </c>
      <c r="E21244" t="s">
        <v>25</v>
      </c>
      <c r="F21244" t="s">
        <v>26</v>
      </c>
      <c r="G21244" s="3">
        <v>44944.838402777779</v>
      </c>
      <c r="H21244" s="1">
        <v>160000</v>
      </c>
      <c r="I21244" t="s">
        <v>30561</v>
      </c>
      <c r="J21244" t="s">
        <v>30562</v>
      </c>
    </row>
    <row r="21245" spans="1:10">
      <c r="A21245" t="s">
        <v>152</v>
      </c>
      <c r="B21245" t="s">
        <v>30563</v>
      </c>
      <c r="C21245" t="s">
        <v>170</v>
      </c>
      <c r="D21245" t="s">
        <v>13</v>
      </c>
      <c r="E21245" t="s">
        <v>14</v>
      </c>
      <c r="F21245" t="s">
        <v>171</v>
      </c>
      <c r="G21245" s="3">
        <v>45076.84107638889</v>
      </c>
      <c r="H21245" s="1">
        <v>64800</v>
      </c>
      <c r="I21245" t="s">
        <v>28735</v>
      </c>
      <c r="J21245" t="s">
        <v>30564</v>
      </c>
    </row>
    <row r="21246" spans="1:10">
      <c r="A21246" t="s">
        <v>77</v>
      </c>
      <c r="B21246" t="s">
        <v>30565</v>
      </c>
      <c r="C21246" t="s">
        <v>136</v>
      </c>
      <c r="D21246" t="s">
        <v>13</v>
      </c>
      <c r="E21246" t="s">
        <v>14</v>
      </c>
      <c r="F21246" t="s">
        <v>26</v>
      </c>
      <c r="G21246" s="3">
        <v>45177.834108796298</v>
      </c>
      <c r="H21246" s="1">
        <v>112525</v>
      </c>
      <c r="I21246" t="s">
        <v>30198</v>
      </c>
      <c r="J21246" t="s">
        <v>20245</v>
      </c>
    </row>
    <row r="21247" spans="1:10">
      <c r="A21247" t="s">
        <v>18</v>
      </c>
      <c r="B21247" t="s">
        <v>30566</v>
      </c>
      <c r="C21247" t="s">
        <v>3586</v>
      </c>
      <c r="D21247" t="s">
        <v>13</v>
      </c>
      <c r="E21247" t="s">
        <v>14</v>
      </c>
      <c r="F21247" t="s">
        <v>3586</v>
      </c>
      <c r="G21247" s="3">
        <v>44944.856319444443</v>
      </c>
      <c r="H21247" s="1">
        <v>72960</v>
      </c>
      <c r="I21247" t="s">
        <v>30567</v>
      </c>
      <c r="J21247" t="s">
        <v>30568</v>
      </c>
    </row>
    <row r="21248" spans="1:10">
      <c r="A21248" t="s">
        <v>33</v>
      </c>
      <c r="B21248" t="s">
        <v>30569</v>
      </c>
      <c r="C21248" t="s">
        <v>391</v>
      </c>
      <c r="D21248" t="s">
        <v>13</v>
      </c>
      <c r="E21248" t="s">
        <v>14</v>
      </c>
      <c r="F21248" t="s">
        <v>26</v>
      </c>
      <c r="G21248" s="3">
        <v>44949.834537037037</v>
      </c>
      <c r="H21248" s="1">
        <v>52366.3984375</v>
      </c>
      <c r="I21248" t="s">
        <v>30570</v>
      </c>
      <c r="J21248" t="s">
        <v>30571</v>
      </c>
    </row>
    <row r="21249" spans="1:10">
      <c r="A21249" t="s">
        <v>135</v>
      </c>
      <c r="B21249" t="s">
        <v>30572</v>
      </c>
      <c r="C21249" t="s">
        <v>7597</v>
      </c>
      <c r="D21249" t="s">
        <v>13</v>
      </c>
      <c r="E21249" t="s">
        <v>14</v>
      </c>
      <c r="F21249" t="s">
        <v>26</v>
      </c>
      <c r="G21249" s="3">
        <v>45001.834594907406</v>
      </c>
      <c r="H21249" s="1">
        <v>67795</v>
      </c>
      <c r="I21249" t="s">
        <v>30573</v>
      </c>
      <c r="J21249" t="s">
        <v>30574</v>
      </c>
    </row>
    <row r="21250" spans="1:10">
      <c r="A21250" t="s">
        <v>10</v>
      </c>
      <c r="B21250" t="s">
        <v>30575</v>
      </c>
      <c r="C21250" t="s">
        <v>1926</v>
      </c>
      <c r="D21250" t="s">
        <v>13</v>
      </c>
      <c r="E21250" t="s">
        <v>14</v>
      </c>
      <c r="F21250" t="s">
        <v>26</v>
      </c>
      <c r="G21250" s="3">
        <v>45216.835555555554</v>
      </c>
      <c r="H21250" s="1">
        <v>193875</v>
      </c>
      <c r="I21250" t="s">
        <v>6964</v>
      </c>
      <c r="J21250" t="s">
        <v>30576</v>
      </c>
    </row>
    <row r="21251" spans="1:10">
      <c r="A21251" t="s">
        <v>33</v>
      </c>
      <c r="B21251" t="s">
        <v>33</v>
      </c>
      <c r="C21251" t="s">
        <v>24</v>
      </c>
      <c r="D21251" t="s">
        <v>13</v>
      </c>
      <c r="E21251" t="s">
        <v>25</v>
      </c>
      <c r="F21251" t="s">
        <v>26</v>
      </c>
      <c r="G21251" s="3">
        <v>45141.833564814813</v>
      </c>
      <c r="H21251" s="1">
        <v>80000</v>
      </c>
      <c r="I21251" t="s">
        <v>13806</v>
      </c>
      <c r="J21251" t="s">
        <v>30577</v>
      </c>
    </row>
    <row r="21252" spans="1:10">
      <c r="A21252" t="s">
        <v>33</v>
      </c>
      <c r="B21252" t="s">
        <v>30578</v>
      </c>
      <c r="C21252" t="s">
        <v>15371</v>
      </c>
      <c r="D21252" t="s">
        <v>13</v>
      </c>
      <c r="E21252" t="s">
        <v>14</v>
      </c>
      <c r="F21252" t="s">
        <v>49</v>
      </c>
      <c r="G21252" s="3">
        <v>44979.843449074076</v>
      </c>
      <c r="H21252" s="1">
        <v>56700</v>
      </c>
      <c r="I21252" t="s">
        <v>510</v>
      </c>
      <c r="J21252" t="s">
        <v>295</v>
      </c>
    </row>
    <row r="21253" spans="1:10">
      <c r="A21253" t="s">
        <v>33</v>
      </c>
      <c r="B21253" t="s">
        <v>30579</v>
      </c>
      <c r="C21253" t="s">
        <v>956</v>
      </c>
      <c r="D21253" t="s">
        <v>13</v>
      </c>
      <c r="E21253" t="s">
        <v>14</v>
      </c>
      <c r="F21253" t="s">
        <v>26</v>
      </c>
      <c r="G21253" s="3">
        <v>44980.886932870373</v>
      </c>
      <c r="H21253" s="1">
        <v>72500</v>
      </c>
      <c r="I21253" t="s">
        <v>8180</v>
      </c>
    </row>
    <row r="21254" spans="1:10">
      <c r="A21254" t="s">
        <v>33</v>
      </c>
      <c r="B21254" t="s">
        <v>33</v>
      </c>
      <c r="C21254" t="s">
        <v>7925</v>
      </c>
      <c r="D21254" t="s">
        <v>13</v>
      </c>
      <c r="E21254" t="s">
        <v>14</v>
      </c>
      <c r="F21254" t="s">
        <v>1790</v>
      </c>
      <c r="G21254" s="3">
        <v>45058.881944444445</v>
      </c>
      <c r="H21254" s="1">
        <v>102500</v>
      </c>
      <c r="I21254" t="s">
        <v>26129</v>
      </c>
      <c r="J21254" t="s">
        <v>526</v>
      </c>
    </row>
    <row r="21255" spans="1:10">
      <c r="A21255" t="s">
        <v>33</v>
      </c>
      <c r="B21255" t="s">
        <v>33</v>
      </c>
      <c r="C21255" t="s">
        <v>6343</v>
      </c>
      <c r="D21255" t="s">
        <v>13</v>
      </c>
      <c r="E21255" t="s">
        <v>14</v>
      </c>
      <c r="F21255" t="s">
        <v>26</v>
      </c>
      <c r="G21255" s="3">
        <v>45005.833240740743</v>
      </c>
      <c r="H21255" s="1">
        <v>85000</v>
      </c>
      <c r="I21255" t="s">
        <v>30580</v>
      </c>
      <c r="J21255" t="s">
        <v>29738</v>
      </c>
    </row>
    <row r="21256" spans="1:10">
      <c r="A21256" t="s">
        <v>18</v>
      </c>
      <c r="B21256" t="s">
        <v>18</v>
      </c>
      <c r="C21256" t="s">
        <v>170</v>
      </c>
      <c r="D21256" t="s">
        <v>13</v>
      </c>
      <c r="E21256" t="s">
        <v>14</v>
      </c>
      <c r="F21256" t="s">
        <v>171</v>
      </c>
      <c r="G21256" s="3">
        <v>44986.849317129629</v>
      </c>
      <c r="H21256" s="1">
        <v>147500</v>
      </c>
      <c r="I21256" t="s">
        <v>5257</v>
      </c>
      <c r="J21256" t="s">
        <v>30581</v>
      </c>
    </row>
    <row r="21257" spans="1:10">
      <c r="A21257" t="s">
        <v>18</v>
      </c>
      <c r="B21257" t="s">
        <v>30582</v>
      </c>
      <c r="C21257" t="s">
        <v>897</v>
      </c>
      <c r="D21257" t="s">
        <v>13</v>
      </c>
      <c r="E21257" t="s">
        <v>14</v>
      </c>
      <c r="F21257" t="s">
        <v>262</v>
      </c>
      <c r="G21257" s="3">
        <v>44978.895173611112</v>
      </c>
      <c r="H21257" s="1">
        <v>249000</v>
      </c>
      <c r="I21257" t="s">
        <v>1091</v>
      </c>
      <c r="J21257" t="s">
        <v>30583</v>
      </c>
    </row>
    <row r="21258" spans="1:10">
      <c r="A21258" t="s">
        <v>33</v>
      </c>
      <c r="B21258" t="s">
        <v>30584</v>
      </c>
      <c r="C21258" t="s">
        <v>30585</v>
      </c>
      <c r="D21258" t="s">
        <v>13</v>
      </c>
      <c r="E21258" t="s">
        <v>14</v>
      </c>
      <c r="F21258" t="s">
        <v>26</v>
      </c>
      <c r="G21258" s="3">
        <v>45091.834490740737</v>
      </c>
      <c r="H21258" s="1">
        <v>61000</v>
      </c>
      <c r="I21258" t="s">
        <v>23663</v>
      </c>
      <c r="J21258" t="s">
        <v>1346</v>
      </c>
    </row>
    <row r="21259" spans="1:10">
      <c r="A21259" t="s">
        <v>33</v>
      </c>
      <c r="B21259" t="s">
        <v>30586</v>
      </c>
      <c r="C21259" t="s">
        <v>3134</v>
      </c>
      <c r="D21259" t="s">
        <v>13</v>
      </c>
      <c r="E21259" t="s">
        <v>14</v>
      </c>
      <c r="F21259" t="s">
        <v>3134</v>
      </c>
      <c r="G21259" s="3">
        <v>45247.850057870368</v>
      </c>
      <c r="H21259" s="1">
        <v>59400</v>
      </c>
      <c r="I21259" t="s">
        <v>21758</v>
      </c>
      <c r="J21259" t="s">
        <v>30587</v>
      </c>
    </row>
    <row r="21260" spans="1:10">
      <c r="A21260" t="s">
        <v>10</v>
      </c>
      <c r="B21260" t="s">
        <v>398</v>
      </c>
      <c r="C21260" t="s">
        <v>24</v>
      </c>
      <c r="D21260" t="s">
        <v>13</v>
      </c>
      <c r="E21260" t="s">
        <v>25</v>
      </c>
      <c r="F21260" t="s">
        <v>26</v>
      </c>
      <c r="G21260" s="3">
        <v>45030.835324074076</v>
      </c>
      <c r="H21260" s="1">
        <v>163500</v>
      </c>
      <c r="I21260" t="s">
        <v>26696</v>
      </c>
      <c r="J21260" t="s">
        <v>28</v>
      </c>
    </row>
    <row r="21261" spans="1:10">
      <c r="A21261" t="s">
        <v>18</v>
      </c>
      <c r="B21261" t="s">
        <v>18</v>
      </c>
      <c r="C21261" t="s">
        <v>17553</v>
      </c>
      <c r="D21261" t="s">
        <v>13</v>
      </c>
      <c r="E21261" t="s">
        <v>14</v>
      </c>
      <c r="F21261" t="s">
        <v>2086</v>
      </c>
      <c r="G21261" s="3">
        <v>44935.847083333334</v>
      </c>
      <c r="H21261" s="1">
        <v>147500</v>
      </c>
      <c r="I21261" t="s">
        <v>17554</v>
      </c>
      <c r="J21261" t="s">
        <v>8416</v>
      </c>
    </row>
    <row r="21262" spans="1:10">
      <c r="A21262" t="s">
        <v>10</v>
      </c>
      <c r="B21262" t="s">
        <v>10</v>
      </c>
      <c r="C21262" t="s">
        <v>232</v>
      </c>
      <c r="D21262" t="s">
        <v>13</v>
      </c>
      <c r="E21262" t="s">
        <v>14</v>
      </c>
      <c r="F21262" t="s">
        <v>26</v>
      </c>
      <c r="G21262" s="3">
        <v>45055.838125000002</v>
      </c>
      <c r="H21262" s="1">
        <v>108286.5</v>
      </c>
      <c r="I21262" t="s">
        <v>14875</v>
      </c>
      <c r="J21262" t="s">
        <v>17195</v>
      </c>
    </row>
    <row r="21263" spans="1:10">
      <c r="A21263" t="s">
        <v>73</v>
      </c>
      <c r="B21263" t="s">
        <v>30588</v>
      </c>
      <c r="C21263" t="s">
        <v>1926</v>
      </c>
      <c r="D21263" t="s">
        <v>13</v>
      </c>
      <c r="E21263" t="s">
        <v>14</v>
      </c>
      <c r="F21263" t="s">
        <v>26</v>
      </c>
      <c r="G21263" s="3">
        <v>44936.833981481483</v>
      </c>
      <c r="H21263" s="1">
        <v>180000</v>
      </c>
      <c r="I21263" t="s">
        <v>374</v>
      </c>
      <c r="J21263" t="s">
        <v>21221</v>
      </c>
    </row>
    <row r="21264" spans="1:10">
      <c r="A21264" t="s">
        <v>10</v>
      </c>
      <c r="B21264" t="s">
        <v>10</v>
      </c>
      <c r="C21264" t="s">
        <v>4073</v>
      </c>
      <c r="D21264" t="s">
        <v>13</v>
      </c>
      <c r="E21264" t="s">
        <v>14</v>
      </c>
      <c r="F21264" t="s">
        <v>26</v>
      </c>
      <c r="G21264" s="3">
        <v>45011.837407407409</v>
      </c>
      <c r="H21264" s="1">
        <v>161500</v>
      </c>
      <c r="I21264" t="s">
        <v>13853</v>
      </c>
      <c r="J21264" t="s">
        <v>1693</v>
      </c>
    </row>
    <row r="21265" spans="1:10">
      <c r="A21265" t="s">
        <v>33</v>
      </c>
      <c r="B21265" t="s">
        <v>33</v>
      </c>
      <c r="C21265" t="s">
        <v>24</v>
      </c>
      <c r="D21265" t="s">
        <v>13</v>
      </c>
      <c r="E21265" t="s">
        <v>25</v>
      </c>
      <c r="F21265" t="s">
        <v>26</v>
      </c>
      <c r="G21265" s="3">
        <v>45030.834085648145</v>
      </c>
      <c r="H21265" s="1">
        <v>115791.5</v>
      </c>
      <c r="I21265" t="s">
        <v>18723</v>
      </c>
      <c r="J21265" t="s">
        <v>2137</v>
      </c>
    </row>
    <row r="21266" spans="1:10">
      <c r="A21266" t="s">
        <v>18</v>
      </c>
      <c r="B21266" t="s">
        <v>30589</v>
      </c>
      <c r="C21266" t="s">
        <v>24</v>
      </c>
      <c r="D21266" t="s">
        <v>13</v>
      </c>
      <c r="E21266" t="s">
        <v>25</v>
      </c>
      <c r="F21266" t="s">
        <v>26</v>
      </c>
      <c r="G21266" s="3">
        <v>45082.868611111109</v>
      </c>
      <c r="H21266" s="1">
        <v>135000</v>
      </c>
      <c r="I21266" t="s">
        <v>186</v>
      </c>
      <c r="J21266" t="s">
        <v>25316</v>
      </c>
    </row>
    <row r="21267" spans="1:10">
      <c r="A21267" t="s">
        <v>33</v>
      </c>
      <c r="B21267" t="s">
        <v>33</v>
      </c>
      <c r="C21267" t="s">
        <v>165</v>
      </c>
      <c r="D21267" t="s">
        <v>13</v>
      </c>
      <c r="E21267" t="s">
        <v>14</v>
      </c>
      <c r="F21267" t="s">
        <v>26</v>
      </c>
      <c r="G21267" s="3">
        <v>45000.834108796298</v>
      </c>
      <c r="H21267" s="1">
        <v>100000</v>
      </c>
      <c r="I21267" t="s">
        <v>30590</v>
      </c>
      <c r="J21267" t="s">
        <v>316</v>
      </c>
    </row>
    <row r="21268" spans="1:10">
      <c r="A21268" t="s">
        <v>18</v>
      </c>
      <c r="B21268" t="s">
        <v>30591</v>
      </c>
      <c r="C21268" t="s">
        <v>24</v>
      </c>
      <c r="D21268" t="s">
        <v>13</v>
      </c>
      <c r="E21268" t="s">
        <v>25</v>
      </c>
      <c r="F21268" t="s">
        <v>26</v>
      </c>
      <c r="G21268" s="3">
        <v>45097.838194444441</v>
      </c>
      <c r="H21268" s="1">
        <v>110000</v>
      </c>
      <c r="I21268" t="s">
        <v>18638</v>
      </c>
      <c r="J21268" t="s">
        <v>30592</v>
      </c>
    </row>
    <row r="21269" spans="1:10">
      <c r="A21269" t="s">
        <v>135</v>
      </c>
      <c r="B21269" t="s">
        <v>30593</v>
      </c>
      <c r="C21269" t="s">
        <v>136</v>
      </c>
      <c r="D21269" t="s">
        <v>13</v>
      </c>
      <c r="E21269" t="s">
        <v>14</v>
      </c>
      <c r="F21269" t="s">
        <v>26</v>
      </c>
      <c r="G21269" s="3">
        <v>45083.835625</v>
      </c>
      <c r="H21269" s="1">
        <v>182500</v>
      </c>
      <c r="I21269" t="s">
        <v>3686</v>
      </c>
      <c r="J21269" t="s">
        <v>30594</v>
      </c>
    </row>
    <row r="21270" spans="1:10">
      <c r="A21270" t="s">
        <v>10</v>
      </c>
      <c r="B21270" t="s">
        <v>10</v>
      </c>
      <c r="C21270" t="s">
        <v>2080</v>
      </c>
      <c r="E21270" t="s">
        <v>14</v>
      </c>
      <c r="F21270" t="s">
        <v>26</v>
      </c>
      <c r="G21270" s="3">
        <v>44930.230821759258</v>
      </c>
      <c r="H21270" s="1">
        <v>101603</v>
      </c>
      <c r="I21270" t="s">
        <v>4729</v>
      </c>
      <c r="J21270" t="s">
        <v>1721</v>
      </c>
    </row>
    <row r="21271" spans="1:10">
      <c r="A21271" t="s">
        <v>73</v>
      </c>
      <c r="B21271" t="s">
        <v>30595</v>
      </c>
      <c r="C21271" t="s">
        <v>5814</v>
      </c>
      <c r="D21271" t="s">
        <v>13</v>
      </c>
      <c r="E21271" t="s">
        <v>14</v>
      </c>
      <c r="F21271" t="s">
        <v>601</v>
      </c>
      <c r="G21271" s="3">
        <v>45245.853136574071</v>
      </c>
      <c r="H21271" s="1">
        <v>99150</v>
      </c>
      <c r="I21271" t="s">
        <v>2529</v>
      </c>
      <c r="J21271" t="s">
        <v>30596</v>
      </c>
    </row>
    <row r="21272" spans="1:10">
      <c r="A21272" t="s">
        <v>10</v>
      </c>
      <c r="B21272" t="s">
        <v>10</v>
      </c>
      <c r="C21272" t="s">
        <v>307</v>
      </c>
      <c r="D21272" t="s">
        <v>13</v>
      </c>
      <c r="E21272" t="s">
        <v>14</v>
      </c>
      <c r="F21272" t="s">
        <v>26</v>
      </c>
      <c r="G21272" s="3">
        <v>45022.834710648145</v>
      </c>
      <c r="H21272" s="1">
        <v>70000</v>
      </c>
      <c r="I21272" t="s">
        <v>366</v>
      </c>
      <c r="J21272" t="s">
        <v>30597</v>
      </c>
    </row>
    <row r="21273" spans="1:10">
      <c r="A21273" t="s">
        <v>33</v>
      </c>
      <c r="B21273" t="s">
        <v>33</v>
      </c>
      <c r="C21273" t="s">
        <v>95</v>
      </c>
      <c r="D21273" t="s">
        <v>13</v>
      </c>
      <c r="E21273" t="s">
        <v>14</v>
      </c>
      <c r="F21273" t="s">
        <v>26</v>
      </c>
      <c r="G21273" s="3">
        <v>44958.834120370368</v>
      </c>
      <c r="H21273" s="1">
        <v>44720</v>
      </c>
      <c r="I21273" t="s">
        <v>30598</v>
      </c>
      <c r="J21273" t="s">
        <v>316</v>
      </c>
    </row>
    <row r="21274" spans="1:10">
      <c r="A21274" t="s">
        <v>10</v>
      </c>
      <c r="B21274" t="s">
        <v>1430</v>
      </c>
      <c r="C21274" t="s">
        <v>1610</v>
      </c>
      <c r="D21274" t="s">
        <v>13</v>
      </c>
      <c r="E21274" t="s">
        <v>14</v>
      </c>
      <c r="F21274" t="s">
        <v>171</v>
      </c>
      <c r="G21274" s="3">
        <v>44949.840752314813</v>
      </c>
      <c r="H21274" s="1">
        <v>147500</v>
      </c>
      <c r="I21274" t="s">
        <v>4272</v>
      </c>
      <c r="J21274" t="s">
        <v>30599</v>
      </c>
    </row>
    <row r="21275" spans="1:10">
      <c r="A21275" t="s">
        <v>10</v>
      </c>
      <c r="B21275" t="s">
        <v>30600</v>
      </c>
      <c r="C21275" t="s">
        <v>2557</v>
      </c>
      <c r="D21275" t="s">
        <v>13</v>
      </c>
      <c r="E21275" t="s">
        <v>14</v>
      </c>
      <c r="F21275" t="s">
        <v>1392</v>
      </c>
      <c r="G21275" s="3">
        <v>45110.844780092593</v>
      </c>
      <c r="H21275" s="1">
        <v>177283</v>
      </c>
      <c r="I21275" t="s">
        <v>16</v>
      </c>
      <c r="J21275" t="s">
        <v>3180</v>
      </c>
    </row>
    <row r="21276" spans="1:10">
      <c r="A21276" t="s">
        <v>33</v>
      </c>
      <c r="B21276" t="s">
        <v>33</v>
      </c>
      <c r="C21276" t="s">
        <v>30601</v>
      </c>
      <c r="D21276" t="s">
        <v>13</v>
      </c>
      <c r="E21276" t="s">
        <v>14</v>
      </c>
      <c r="F21276" t="s">
        <v>26</v>
      </c>
      <c r="G21276" s="3">
        <v>45257.834328703706</v>
      </c>
      <c r="H21276" s="1">
        <v>54025.515625</v>
      </c>
      <c r="I21276" t="s">
        <v>30602</v>
      </c>
    </row>
    <row r="21277" spans="1:10">
      <c r="A21277" t="s">
        <v>33</v>
      </c>
      <c r="B21277" t="s">
        <v>10376</v>
      </c>
      <c r="C21277" t="s">
        <v>24</v>
      </c>
      <c r="D21277" t="s">
        <v>13</v>
      </c>
      <c r="E21277" t="s">
        <v>25</v>
      </c>
      <c r="F21277" t="s">
        <v>26</v>
      </c>
      <c r="G21277" s="3">
        <v>45248.833645833336</v>
      </c>
      <c r="H21277" s="1">
        <v>84500</v>
      </c>
      <c r="I21277" t="s">
        <v>2229</v>
      </c>
      <c r="J21277" t="s">
        <v>3780</v>
      </c>
    </row>
    <row r="21278" spans="1:10">
      <c r="A21278" t="s">
        <v>152</v>
      </c>
      <c r="B21278" t="s">
        <v>152</v>
      </c>
      <c r="C21278" t="s">
        <v>508</v>
      </c>
      <c r="D21278" t="s">
        <v>13</v>
      </c>
      <c r="E21278" t="s">
        <v>14</v>
      </c>
      <c r="F21278" t="s">
        <v>509</v>
      </c>
      <c r="G21278" s="3">
        <v>45054.847604166665</v>
      </c>
      <c r="H21278" s="1">
        <v>101029</v>
      </c>
      <c r="I21278" t="s">
        <v>27411</v>
      </c>
      <c r="J21278" t="s">
        <v>7147</v>
      </c>
    </row>
    <row r="21279" spans="1:10">
      <c r="A21279" t="s">
        <v>10</v>
      </c>
      <c r="B21279" t="s">
        <v>10</v>
      </c>
      <c r="C21279" t="s">
        <v>119</v>
      </c>
      <c r="D21279" t="s">
        <v>13</v>
      </c>
      <c r="E21279" t="s">
        <v>14</v>
      </c>
      <c r="F21279" t="s">
        <v>26</v>
      </c>
      <c r="G21279" s="3">
        <v>45189.835011574076</v>
      </c>
      <c r="H21279" s="1">
        <v>100000</v>
      </c>
      <c r="I21279" t="s">
        <v>8301</v>
      </c>
      <c r="J21279" t="s">
        <v>8302</v>
      </c>
    </row>
    <row r="21280" spans="1:10">
      <c r="A21280" t="s">
        <v>77</v>
      </c>
      <c r="B21280" t="s">
        <v>567</v>
      </c>
      <c r="C21280" t="s">
        <v>30603</v>
      </c>
      <c r="D21280" t="s">
        <v>13</v>
      </c>
      <c r="E21280" t="s">
        <v>14</v>
      </c>
      <c r="F21280" t="s">
        <v>26</v>
      </c>
      <c r="G21280" s="3">
        <v>45121.834814814814</v>
      </c>
      <c r="H21280" s="1">
        <v>80000</v>
      </c>
      <c r="I21280" t="s">
        <v>8180</v>
      </c>
    </row>
    <row r="21281" spans="1:10">
      <c r="A21281" t="s">
        <v>33</v>
      </c>
      <c r="B21281" t="s">
        <v>1832</v>
      </c>
      <c r="C21281" t="s">
        <v>1358</v>
      </c>
      <c r="D21281" t="s">
        <v>13</v>
      </c>
      <c r="E21281" t="s">
        <v>14</v>
      </c>
      <c r="F21281" t="s">
        <v>26</v>
      </c>
      <c r="G21281" s="3">
        <v>45083.833912037036</v>
      </c>
      <c r="H21281" s="1">
        <v>57500</v>
      </c>
      <c r="I21281" t="s">
        <v>1833</v>
      </c>
      <c r="J21281" t="s">
        <v>230</v>
      </c>
    </row>
    <row r="21282" spans="1:10">
      <c r="A21282" t="s">
        <v>1537</v>
      </c>
      <c r="B21282" t="s">
        <v>30604</v>
      </c>
      <c r="C21282" t="s">
        <v>3062</v>
      </c>
      <c r="D21282" t="s">
        <v>13</v>
      </c>
      <c r="E21282" t="s">
        <v>14</v>
      </c>
      <c r="F21282" t="s">
        <v>198</v>
      </c>
      <c r="G21282" s="3">
        <v>45156.852731481478</v>
      </c>
      <c r="H21282" s="1">
        <v>89100</v>
      </c>
      <c r="I21282" t="s">
        <v>172</v>
      </c>
      <c r="J21282" t="s">
        <v>30605</v>
      </c>
    </row>
    <row r="21283" spans="1:10">
      <c r="A21283" t="s">
        <v>18</v>
      </c>
      <c r="B21283" t="s">
        <v>21870</v>
      </c>
      <c r="C21283" t="s">
        <v>24</v>
      </c>
      <c r="D21283" t="s">
        <v>13</v>
      </c>
      <c r="E21283" t="s">
        <v>25</v>
      </c>
      <c r="F21283" t="s">
        <v>26</v>
      </c>
      <c r="G21283" s="3">
        <v>45236.834050925929</v>
      </c>
      <c r="H21283" s="1">
        <v>100000</v>
      </c>
      <c r="I21283" t="s">
        <v>18172</v>
      </c>
      <c r="J21283" t="s">
        <v>30606</v>
      </c>
    </row>
    <row r="21284" spans="1:10">
      <c r="A21284" t="s">
        <v>33</v>
      </c>
      <c r="B21284" t="s">
        <v>364</v>
      </c>
      <c r="C21284" t="s">
        <v>1018</v>
      </c>
      <c r="D21284" t="s">
        <v>13</v>
      </c>
      <c r="E21284" t="s">
        <v>14</v>
      </c>
      <c r="F21284" t="s">
        <v>26</v>
      </c>
      <c r="G21284" s="3">
        <v>45205.833391203705</v>
      </c>
      <c r="H21284" s="1">
        <v>80000</v>
      </c>
      <c r="I21284" t="s">
        <v>366</v>
      </c>
      <c r="J21284" t="s">
        <v>10039</v>
      </c>
    </row>
    <row r="21285" spans="1:10">
      <c r="A21285" t="s">
        <v>10</v>
      </c>
      <c r="B21285" t="s">
        <v>30607</v>
      </c>
      <c r="C21285" t="s">
        <v>2571</v>
      </c>
      <c r="D21285" t="s">
        <v>13</v>
      </c>
      <c r="E21285" t="s">
        <v>14</v>
      </c>
      <c r="F21285" t="s">
        <v>1953</v>
      </c>
      <c r="G21285" s="3">
        <v>44999.852002314816</v>
      </c>
      <c r="H21285" s="1">
        <v>56700</v>
      </c>
      <c r="I21285" t="s">
        <v>2572</v>
      </c>
    </row>
    <row r="21286" spans="1:10">
      <c r="A21286" t="s">
        <v>10</v>
      </c>
      <c r="B21286" t="s">
        <v>30608</v>
      </c>
      <c r="C21286" t="s">
        <v>170</v>
      </c>
      <c r="D21286" t="s">
        <v>13</v>
      </c>
      <c r="E21286" t="s">
        <v>14</v>
      </c>
      <c r="F21286" t="s">
        <v>171</v>
      </c>
      <c r="G21286" s="3">
        <v>45007.852523148147</v>
      </c>
      <c r="H21286" s="1">
        <v>79200</v>
      </c>
      <c r="I21286" t="s">
        <v>10352</v>
      </c>
      <c r="J21286" t="s">
        <v>30609</v>
      </c>
    </row>
    <row r="21287" spans="1:10">
      <c r="A21287" t="s">
        <v>212</v>
      </c>
      <c r="B21287" t="s">
        <v>30610</v>
      </c>
      <c r="C21287" t="s">
        <v>3038</v>
      </c>
      <c r="D21287" t="s">
        <v>13</v>
      </c>
      <c r="E21287" t="s">
        <v>14</v>
      </c>
      <c r="F21287" t="s">
        <v>171</v>
      </c>
      <c r="G21287" s="3">
        <v>45122.840729166666</v>
      </c>
      <c r="H21287" s="1">
        <v>64800</v>
      </c>
      <c r="I21287" t="s">
        <v>685</v>
      </c>
      <c r="J21287" t="s">
        <v>14023</v>
      </c>
    </row>
    <row r="21288" spans="1:10">
      <c r="A21288" t="s">
        <v>135</v>
      </c>
      <c r="B21288" t="s">
        <v>30611</v>
      </c>
      <c r="C21288" t="s">
        <v>24</v>
      </c>
      <c r="D21288" t="s">
        <v>13</v>
      </c>
      <c r="E21288" t="s">
        <v>25</v>
      </c>
      <c r="F21288" t="s">
        <v>26</v>
      </c>
      <c r="G21288" s="3">
        <v>45133.833738425928</v>
      </c>
      <c r="H21288" s="1">
        <v>90000</v>
      </c>
      <c r="I21288" t="s">
        <v>30612</v>
      </c>
      <c r="J21288" t="s">
        <v>30613</v>
      </c>
    </row>
    <row r="21289" spans="1:10">
      <c r="A21289" t="s">
        <v>10</v>
      </c>
      <c r="B21289" t="s">
        <v>10</v>
      </c>
      <c r="C21289" t="s">
        <v>741</v>
      </c>
      <c r="D21289" t="s">
        <v>13</v>
      </c>
      <c r="E21289" t="s">
        <v>14</v>
      </c>
      <c r="F21289" t="s">
        <v>171</v>
      </c>
      <c r="G21289" s="3">
        <v>45089.853877314818</v>
      </c>
      <c r="H21289" s="1">
        <v>70000</v>
      </c>
      <c r="I21289" t="s">
        <v>2218</v>
      </c>
      <c r="J21289" t="s">
        <v>30614</v>
      </c>
    </row>
    <row r="21290" spans="1:10">
      <c r="A21290" t="s">
        <v>33</v>
      </c>
      <c r="B21290" t="s">
        <v>33</v>
      </c>
      <c r="C21290" t="s">
        <v>20944</v>
      </c>
      <c r="D21290" t="s">
        <v>13</v>
      </c>
      <c r="E21290" t="s">
        <v>14</v>
      </c>
      <c r="F21290" t="s">
        <v>26</v>
      </c>
      <c r="G21290" s="3">
        <v>45243.834513888891</v>
      </c>
      <c r="H21290" s="1">
        <v>65000</v>
      </c>
      <c r="I21290" t="s">
        <v>17572</v>
      </c>
      <c r="J21290" t="s">
        <v>511</v>
      </c>
    </row>
    <row r="21291" spans="1:10">
      <c r="A21291" t="s">
        <v>33</v>
      </c>
      <c r="B21291" t="s">
        <v>6858</v>
      </c>
      <c r="C21291" t="s">
        <v>2311</v>
      </c>
      <c r="D21291" t="s">
        <v>13</v>
      </c>
      <c r="E21291" t="s">
        <v>14</v>
      </c>
      <c r="F21291" t="s">
        <v>26</v>
      </c>
      <c r="G21291" s="3">
        <v>45042.833738425928</v>
      </c>
      <c r="H21291" s="1">
        <v>84541.59375</v>
      </c>
      <c r="I21291" t="s">
        <v>30044</v>
      </c>
      <c r="J21291" t="s">
        <v>230</v>
      </c>
    </row>
    <row r="21292" spans="1:10">
      <c r="A21292" t="s">
        <v>33</v>
      </c>
      <c r="B21292" t="s">
        <v>33</v>
      </c>
      <c r="C21292" t="s">
        <v>119</v>
      </c>
      <c r="D21292" t="s">
        <v>13</v>
      </c>
      <c r="E21292" t="s">
        <v>14</v>
      </c>
      <c r="F21292" t="s">
        <v>26</v>
      </c>
      <c r="G21292" s="3">
        <v>45163.833657407406</v>
      </c>
      <c r="H21292" s="1">
        <v>90000</v>
      </c>
      <c r="I21292" t="s">
        <v>30615</v>
      </c>
      <c r="J21292" t="s">
        <v>29972</v>
      </c>
    </row>
    <row r="21293" spans="1:10">
      <c r="A21293" t="s">
        <v>10</v>
      </c>
      <c r="B21293" t="s">
        <v>9413</v>
      </c>
      <c r="C21293" t="s">
        <v>170</v>
      </c>
      <c r="D21293" t="s">
        <v>13</v>
      </c>
      <c r="E21293" t="s">
        <v>14</v>
      </c>
      <c r="F21293" t="s">
        <v>171</v>
      </c>
      <c r="G21293" s="3">
        <v>44980.854363425926</v>
      </c>
      <c r="H21293" s="1">
        <v>64800</v>
      </c>
      <c r="I21293" t="s">
        <v>1055</v>
      </c>
      <c r="J21293" t="s">
        <v>30616</v>
      </c>
    </row>
    <row r="21294" spans="1:10">
      <c r="A21294" t="s">
        <v>33</v>
      </c>
      <c r="B21294" t="s">
        <v>33</v>
      </c>
      <c r="C21294" t="s">
        <v>869</v>
      </c>
      <c r="D21294" t="s">
        <v>13</v>
      </c>
      <c r="E21294" t="s">
        <v>14</v>
      </c>
      <c r="F21294" t="s">
        <v>26</v>
      </c>
      <c r="G21294" s="3">
        <v>45050.834224537037</v>
      </c>
      <c r="H21294" s="1">
        <v>90000</v>
      </c>
      <c r="I21294" t="s">
        <v>1709</v>
      </c>
    </row>
    <row r="21295" spans="1:10">
      <c r="A21295" t="s">
        <v>212</v>
      </c>
      <c r="B21295" t="s">
        <v>30617</v>
      </c>
      <c r="C21295" t="s">
        <v>30618</v>
      </c>
      <c r="D21295" t="s">
        <v>13</v>
      </c>
      <c r="E21295" t="s">
        <v>14</v>
      </c>
      <c r="F21295" t="s">
        <v>198</v>
      </c>
      <c r="G21295" s="3">
        <v>44991.876493055555</v>
      </c>
      <c r="H21295" s="1">
        <v>89100</v>
      </c>
      <c r="I21295" t="s">
        <v>172</v>
      </c>
      <c r="J21295" t="s">
        <v>3261</v>
      </c>
    </row>
    <row r="21296" spans="1:10">
      <c r="A21296" t="s">
        <v>33</v>
      </c>
      <c r="B21296" t="s">
        <v>30619</v>
      </c>
      <c r="C21296" t="s">
        <v>161</v>
      </c>
      <c r="D21296" t="s">
        <v>13</v>
      </c>
      <c r="E21296" t="s">
        <v>14</v>
      </c>
      <c r="F21296" t="s">
        <v>162</v>
      </c>
      <c r="G21296" s="3">
        <v>44966.179305555554</v>
      </c>
      <c r="H21296" s="1">
        <v>51014</v>
      </c>
      <c r="I21296" t="s">
        <v>30620</v>
      </c>
      <c r="J21296" t="s">
        <v>230</v>
      </c>
    </row>
    <row r="21297" spans="1:10">
      <c r="A21297" t="s">
        <v>152</v>
      </c>
      <c r="B21297" t="s">
        <v>30621</v>
      </c>
      <c r="C21297" t="s">
        <v>221</v>
      </c>
      <c r="D21297" t="s">
        <v>13</v>
      </c>
      <c r="E21297" t="s">
        <v>14</v>
      </c>
      <c r="F21297" t="s">
        <v>221</v>
      </c>
      <c r="G21297" s="3">
        <v>45037.864976851852</v>
      </c>
      <c r="H21297" s="1">
        <v>172500</v>
      </c>
      <c r="I21297" t="s">
        <v>6294</v>
      </c>
      <c r="J21297" t="s">
        <v>30622</v>
      </c>
    </row>
    <row r="21298" spans="1:10">
      <c r="A21298" t="s">
        <v>10</v>
      </c>
      <c r="B21298" t="s">
        <v>2197</v>
      </c>
      <c r="C21298" t="s">
        <v>276</v>
      </c>
      <c r="D21298" t="s">
        <v>13</v>
      </c>
      <c r="E21298" t="s">
        <v>14</v>
      </c>
      <c r="F21298" t="s">
        <v>26</v>
      </c>
      <c r="G21298" s="3">
        <v>45124.836157407408</v>
      </c>
      <c r="H21298" s="1">
        <v>166941.5</v>
      </c>
      <c r="I21298" t="s">
        <v>23382</v>
      </c>
      <c r="J21298" t="s">
        <v>30623</v>
      </c>
    </row>
    <row r="21299" spans="1:10">
      <c r="A21299" t="s">
        <v>10</v>
      </c>
      <c r="B21299" t="s">
        <v>28999</v>
      </c>
      <c r="C21299" t="s">
        <v>1042</v>
      </c>
      <c r="D21299" t="s">
        <v>13</v>
      </c>
      <c r="E21299" t="s">
        <v>14</v>
      </c>
      <c r="F21299" t="s">
        <v>198</v>
      </c>
      <c r="G21299" s="3">
        <v>45016.844270833331</v>
      </c>
      <c r="H21299" s="1">
        <v>155000</v>
      </c>
      <c r="I21299" t="s">
        <v>29000</v>
      </c>
      <c r="J21299" t="s">
        <v>338</v>
      </c>
    </row>
    <row r="21300" spans="1:10">
      <c r="A21300" t="s">
        <v>33</v>
      </c>
      <c r="B21300" t="s">
        <v>30624</v>
      </c>
      <c r="C21300" t="s">
        <v>243</v>
      </c>
      <c r="D21300" t="s">
        <v>13</v>
      </c>
      <c r="E21300" t="s">
        <v>14</v>
      </c>
      <c r="F21300" t="s">
        <v>26</v>
      </c>
      <c r="G21300" s="3">
        <v>45005.836273148147</v>
      </c>
      <c r="H21300" s="1">
        <v>111175</v>
      </c>
      <c r="I21300" t="s">
        <v>948</v>
      </c>
      <c r="J21300" t="s">
        <v>6829</v>
      </c>
    </row>
    <row r="21301" spans="1:10">
      <c r="A21301" t="s">
        <v>212</v>
      </c>
      <c r="B21301" t="s">
        <v>212</v>
      </c>
      <c r="C21301" t="s">
        <v>232</v>
      </c>
      <c r="D21301" t="s">
        <v>13</v>
      </c>
      <c r="E21301" t="s">
        <v>14</v>
      </c>
      <c r="F21301" t="s">
        <v>26</v>
      </c>
      <c r="G21301" s="3">
        <v>45195.835358796299</v>
      </c>
      <c r="H21301" s="1">
        <v>170000</v>
      </c>
      <c r="I21301" t="s">
        <v>8044</v>
      </c>
      <c r="J21301" t="s">
        <v>8366</v>
      </c>
    </row>
    <row r="21302" spans="1:10">
      <c r="A21302" t="s">
        <v>33</v>
      </c>
      <c r="B21302" t="s">
        <v>30625</v>
      </c>
      <c r="C21302" t="s">
        <v>19331</v>
      </c>
      <c r="D21302" t="s">
        <v>13</v>
      </c>
      <c r="E21302" t="s">
        <v>14</v>
      </c>
      <c r="F21302" t="s">
        <v>26</v>
      </c>
      <c r="G21302" s="3">
        <v>45205.834513888891</v>
      </c>
      <c r="H21302" s="1">
        <v>55000</v>
      </c>
      <c r="I21302" t="s">
        <v>88</v>
      </c>
      <c r="J21302" t="s">
        <v>1643</v>
      </c>
    </row>
    <row r="21303" spans="1:10">
      <c r="A21303" t="s">
        <v>135</v>
      </c>
      <c r="B21303" t="s">
        <v>30626</v>
      </c>
      <c r="C21303" t="s">
        <v>8089</v>
      </c>
      <c r="D21303" t="s">
        <v>13</v>
      </c>
      <c r="E21303" t="s">
        <v>14</v>
      </c>
      <c r="F21303" t="s">
        <v>26</v>
      </c>
      <c r="G21303" s="3">
        <v>45000.855520833335</v>
      </c>
      <c r="H21303" s="1">
        <v>90000</v>
      </c>
      <c r="I21303" t="s">
        <v>30627</v>
      </c>
      <c r="J21303" t="s">
        <v>30628</v>
      </c>
    </row>
    <row r="21304" spans="1:10">
      <c r="A21304" t="s">
        <v>106</v>
      </c>
      <c r="B21304" t="s">
        <v>7751</v>
      </c>
      <c r="C21304" t="s">
        <v>365</v>
      </c>
      <c r="D21304" t="s">
        <v>13</v>
      </c>
      <c r="E21304" t="s">
        <v>14</v>
      </c>
      <c r="F21304" t="s">
        <v>26</v>
      </c>
      <c r="G21304" s="3">
        <v>45128.834675925929</v>
      </c>
      <c r="H21304" s="1">
        <v>70000</v>
      </c>
      <c r="I21304" t="s">
        <v>366</v>
      </c>
    </row>
    <row r="21305" spans="1:10">
      <c r="A21305" t="s">
        <v>33</v>
      </c>
      <c r="B21305" t="s">
        <v>17221</v>
      </c>
      <c r="C21305" t="s">
        <v>1871</v>
      </c>
      <c r="D21305" t="s">
        <v>13</v>
      </c>
      <c r="E21305" t="s">
        <v>14</v>
      </c>
      <c r="F21305" t="s">
        <v>26</v>
      </c>
      <c r="G21305" s="3">
        <v>44998.835752314815</v>
      </c>
      <c r="H21305" s="1">
        <v>70000</v>
      </c>
      <c r="I21305" t="s">
        <v>366</v>
      </c>
      <c r="J21305" t="s">
        <v>316</v>
      </c>
    </row>
    <row r="21306" spans="1:10">
      <c r="A21306" t="s">
        <v>33</v>
      </c>
      <c r="B21306" t="s">
        <v>30629</v>
      </c>
      <c r="C21306" t="s">
        <v>24</v>
      </c>
      <c r="D21306" t="s">
        <v>13</v>
      </c>
      <c r="E21306" t="s">
        <v>25</v>
      </c>
      <c r="F21306" t="s">
        <v>26</v>
      </c>
      <c r="G21306" s="3">
        <v>45267.834664351853</v>
      </c>
      <c r="H21306" s="1">
        <v>60000</v>
      </c>
      <c r="I21306" t="s">
        <v>30630</v>
      </c>
    </row>
    <row r="21307" spans="1:10">
      <c r="A21307" t="s">
        <v>10</v>
      </c>
      <c r="B21307" t="s">
        <v>30631</v>
      </c>
      <c r="C21307" t="s">
        <v>30632</v>
      </c>
      <c r="D21307" t="s">
        <v>13</v>
      </c>
      <c r="E21307" t="s">
        <v>14</v>
      </c>
      <c r="F21307" t="s">
        <v>26</v>
      </c>
      <c r="G21307" s="3">
        <v>45251.836550925924</v>
      </c>
      <c r="H21307" s="1">
        <v>97500</v>
      </c>
      <c r="I21307" t="s">
        <v>19601</v>
      </c>
      <c r="J21307" t="s">
        <v>30633</v>
      </c>
    </row>
    <row r="21308" spans="1:10">
      <c r="A21308" t="s">
        <v>212</v>
      </c>
      <c r="B21308" t="s">
        <v>30634</v>
      </c>
      <c r="C21308" t="s">
        <v>411</v>
      </c>
      <c r="D21308" t="s">
        <v>13</v>
      </c>
      <c r="E21308" t="s">
        <v>14</v>
      </c>
      <c r="F21308" t="s">
        <v>411</v>
      </c>
      <c r="G21308" s="3">
        <v>44985.844340277778</v>
      </c>
      <c r="H21308" s="1">
        <v>79200</v>
      </c>
      <c r="I21308" t="s">
        <v>3739</v>
      </c>
      <c r="J21308" t="s">
        <v>4172</v>
      </c>
    </row>
    <row r="21309" spans="1:10">
      <c r="A21309" t="s">
        <v>10</v>
      </c>
      <c r="B21309" t="s">
        <v>23344</v>
      </c>
      <c r="C21309" t="s">
        <v>3204</v>
      </c>
      <c r="D21309" t="s">
        <v>13</v>
      </c>
      <c r="E21309" t="s">
        <v>14</v>
      </c>
      <c r="F21309" t="s">
        <v>26</v>
      </c>
      <c r="G21309" s="3">
        <v>45121.835416666669</v>
      </c>
      <c r="H21309" s="1">
        <v>160000</v>
      </c>
      <c r="I21309" t="s">
        <v>13756</v>
      </c>
      <c r="J21309" t="s">
        <v>1152</v>
      </c>
    </row>
    <row r="21310" spans="1:10">
      <c r="A21310" t="s">
        <v>33</v>
      </c>
      <c r="B21310" t="s">
        <v>30635</v>
      </c>
      <c r="C21310" t="s">
        <v>6180</v>
      </c>
      <c r="D21310" t="s">
        <v>13</v>
      </c>
      <c r="E21310" t="s">
        <v>14</v>
      </c>
      <c r="F21310" t="s">
        <v>608</v>
      </c>
      <c r="G21310" s="3">
        <v>45056.84679398148</v>
      </c>
      <c r="H21310" s="1">
        <v>98500</v>
      </c>
      <c r="I21310" t="s">
        <v>3215</v>
      </c>
      <c r="J21310" t="s">
        <v>30636</v>
      </c>
    </row>
    <row r="21311" spans="1:10">
      <c r="A21311" t="s">
        <v>33</v>
      </c>
      <c r="B21311" t="s">
        <v>30637</v>
      </c>
      <c r="C21311" t="s">
        <v>1059</v>
      </c>
      <c r="D21311" t="s">
        <v>13</v>
      </c>
      <c r="E21311" t="s">
        <v>14</v>
      </c>
      <c r="F21311" t="s">
        <v>26</v>
      </c>
      <c r="G21311" s="3">
        <v>45139.833483796298</v>
      </c>
      <c r="H21311" s="1">
        <v>78503.8828125</v>
      </c>
      <c r="I21311" t="s">
        <v>30638</v>
      </c>
      <c r="J21311" t="s">
        <v>3138</v>
      </c>
    </row>
    <row r="21312" spans="1:10">
      <c r="A21312" t="s">
        <v>33</v>
      </c>
      <c r="B21312" t="s">
        <v>26174</v>
      </c>
      <c r="C21312" t="s">
        <v>30639</v>
      </c>
      <c r="D21312" t="s">
        <v>13</v>
      </c>
      <c r="E21312" t="s">
        <v>14</v>
      </c>
      <c r="F21312" t="s">
        <v>26</v>
      </c>
      <c r="G21312" s="3">
        <v>44965.835057870368</v>
      </c>
      <c r="H21312" s="1">
        <v>125540</v>
      </c>
      <c r="I21312" t="s">
        <v>69</v>
      </c>
    </row>
    <row r="21313" spans="1:10">
      <c r="A21313" t="s">
        <v>33</v>
      </c>
      <c r="B21313" t="s">
        <v>30640</v>
      </c>
      <c r="C21313" t="s">
        <v>1776</v>
      </c>
      <c r="D21313" t="s">
        <v>13</v>
      </c>
      <c r="E21313" t="s">
        <v>14</v>
      </c>
      <c r="F21313" t="s">
        <v>26</v>
      </c>
      <c r="G21313" s="3">
        <v>45180.834178240744</v>
      </c>
      <c r="H21313" s="1">
        <v>92500</v>
      </c>
      <c r="I21313" t="s">
        <v>30641</v>
      </c>
      <c r="J21313" t="s">
        <v>30642</v>
      </c>
    </row>
    <row r="21314" spans="1:10">
      <c r="A21314" t="s">
        <v>18</v>
      </c>
      <c r="B21314" t="s">
        <v>18</v>
      </c>
      <c r="C21314" t="s">
        <v>24</v>
      </c>
      <c r="D21314" t="s">
        <v>13</v>
      </c>
      <c r="E21314" t="s">
        <v>25</v>
      </c>
      <c r="F21314" t="s">
        <v>20</v>
      </c>
      <c r="G21314" s="3">
        <v>45127.875127314815</v>
      </c>
      <c r="H21314" s="1">
        <v>86500</v>
      </c>
      <c r="I21314" t="s">
        <v>30643</v>
      </c>
      <c r="J21314" t="s">
        <v>30644</v>
      </c>
    </row>
    <row r="21315" spans="1:10">
      <c r="A21315" t="s">
        <v>10</v>
      </c>
      <c r="B21315" t="s">
        <v>30645</v>
      </c>
      <c r="C21315" t="s">
        <v>694</v>
      </c>
      <c r="D21315" t="s">
        <v>13</v>
      </c>
      <c r="E21315" t="s">
        <v>14</v>
      </c>
      <c r="F21315" t="s">
        <v>694</v>
      </c>
      <c r="G21315" s="3">
        <v>45266.843344907407</v>
      </c>
      <c r="H21315" s="1">
        <v>163525</v>
      </c>
      <c r="I21315" t="s">
        <v>30646</v>
      </c>
      <c r="J21315" t="s">
        <v>7460</v>
      </c>
    </row>
    <row r="21316" spans="1:10">
      <c r="A21316" t="s">
        <v>18</v>
      </c>
      <c r="B21316" t="s">
        <v>2446</v>
      </c>
      <c r="C21316" t="s">
        <v>1291</v>
      </c>
      <c r="D21316" t="s">
        <v>13</v>
      </c>
      <c r="E21316" t="s">
        <v>14</v>
      </c>
      <c r="F21316" t="s">
        <v>26</v>
      </c>
      <c r="G21316" s="3">
        <v>45168.838831018518</v>
      </c>
      <c r="H21316" s="1">
        <v>132080</v>
      </c>
      <c r="I21316" t="s">
        <v>1156</v>
      </c>
      <c r="J21316" t="s">
        <v>30647</v>
      </c>
    </row>
    <row r="21317" spans="1:10">
      <c r="A21317" t="s">
        <v>10</v>
      </c>
      <c r="B21317" t="s">
        <v>9745</v>
      </c>
      <c r="C21317" t="s">
        <v>1226</v>
      </c>
      <c r="D21317" t="s">
        <v>1075</v>
      </c>
      <c r="E21317" t="s">
        <v>14</v>
      </c>
      <c r="F21317" t="s">
        <v>26</v>
      </c>
      <c r="G21317" s="3">
        <v>45238.848912037036</v>
      </c>
      <c r="H21317" s="1">
        <v>119550</v>
      </c>
      <c r="I21317" t="s">
        <v>420</v>
      </c>
      <c r="J21317" t="s">
        <v>30648</v>
      </c>
    </row>
    <row r="21318" spans="1:10">
      <c r="A21318" t="s">
        <v>33</v>
      </c>
      <c r="B21318" t="s">
        <v>30649</v>
      </c>
      <c r="C21318" t="s">
        <v>157</v>
      </c>
      <c r="D21318" t="s">
        <v>13</v>
      </c>
      <c r="E21318" t="s">
        <v>14</v>
      </c>
      <c r="F21318" t="s">
        <v>26</v>
      </c>
      <c r="G21318" s="3">
        <v>45163.83489583333</v>
      </c>
      <c r="H21318" s="1">
        <v>185000</v>
      </c>
      <c r="I21318" t="s">
        <v>30650</v>
      </c>
      <c r="J21318" t="s">
        <v>14266</v>
      </c>
    </row>
    <row r="21319" spans="1:10">
      <c r="A21319" t="s">
        <v>10</v>
      </c>
      <c r="B21319" t="s">
        <v>10</v>
      </c>
      <c r="C21319" t="s">
        <v>1585</v>
      </c>
      <c r="D21319" t="s">
        <v>13</v>
      </c>
      <c r="E21319" t="s">
        <v>14</v>
      </c>
      <c r="F21319" t="s">
        <v>26</v>
      </c>
      <c r="G21319" s="3">
        <v>45054.860983796294</v>
      </c>
      <c r="H21319" s="1">
        <v>119500</v>
      </c>
      <c r="I21319" t="s">
        <v>420</v>
      </c>
      <c r="J21319" t="s">
        <v>30651</v>
      </c>
    </row>
    <row r="21320" spans="1:10">
      <c r="A21320" t="s">
        <v>33</v>
      </c>
      <c r="B21320" t="s">
        <v>1001</v>
      </c>
      <c r="C21320" t="s">
        <v>2333</v>
      </c>
      <c r="D21320" t="s">
        <v>13</v>
      </c>
      <c r="E21320" t="s">
        <v>14</v>
      </c>
      <c r="F21320" t="s">
        <v>171</v>
      </c>
      <c r="G21320" s="3">
        <v>44995.847453703704</v>
      </c>
      <c r="H21320" s="1">
        <v>79200</v>
      </c>
      <c r="I21320" t="s">
        <v>8765</v>
      </c>
      <c r="J21320" t="s">
        <v>30652</v>
      </c>
    </row>
    <row r="21321" spans="1:10">
      <c r="A21321" t="s">
        <v>33</v>
      </c>
      <c r="B21321" t="s">
        <v>943</v>
      </c>
      <c r="C21321" t="s">
        <v>2253</v>
      </c>
      <c r="D21321" t="s">
        <v>13</v>
      </c>
      <c r="E21321" t="s">
        <v>14</v>
      </c>
      <c r="F21321" t="s">
        <v>26</v>
      </c>
      <c r="G21321" s="3">
        <v>45261.833506944444</v>
      </c>
      <c r="H21321" s="1">
        <v>126850</v>
      </c>
      <c r="I21321" t="s">
        <v>6777</v>
      </c>
      <c r="J21321" t="s">
        <v>2993</v>
      </c>
    </row>
    <row r="21322" spans="1:10">
      <c r="A21322" t="s">
        <v>33</v>
      </c>
      <c r="B21322" t="s">
        <v>19349</v>
      </c>
      <c r="C21322" t="s">
        <v>4723</v>
      </c>
      <c r="D21322" t="s">
        <v>13</v>
      </c>
      <c r="E21322" t="s">
        <v>14</v>
      </c>
      <c r="F21322" t="s">
        <v>26</v>
      </c>
      <c r="G21322" s="3">
        <v>45272.845729166664</v>
      </c>
      <c r="H21322" s="1">
        <v>66053</v>
      </c>
      <c r="I21322" t="s">
        <v>19350</v>
      </c>
    </row>
    <row r="21323" spans="1:10">
      <c r="A21323" t="s">
        <v>33</v>
      </c>
      <c r="B21323" t="s">
        <v>30653</v>
      </c>
      <c r="C21323" t="s">
        <v>12957</v>
      </c>
      <c r="D21323" t="s">
        <v>13</v>
      </c>
      <c r="E21323" t="s">
        <v>14</v>
      </c>
      <c r="F21323" t="s">
        <v>26</v>
      </c>
      <c r="G21323" s="3">
        <v>45092.833981481483</v>
      </c>
      <c r="H21323" s="1">
        <v>92088</v>
      </c>
      <c r="I21323" t="s">
        <v>12958</v>
      </c>
    </row>
    <row r="21324" spans="1:10">
      <c r="A21324" t="s">
        <v>33</v>
      </c>
      <c r="B21324" t="s">
        <v>9660</v>
      </c>
      <c r="C21324" t="s">
        <v>30654</v>
      </c>
      <c r="D21324" t="s">
        <v>13</v>
      </c>
      <c r="E21324" t="s">
        <v>14</v>
      </c>
      <c r="F21324" t="s">
        <v>26</v>
      </c>
      <c r="G21324" s="3">
        <v>45215.834143518521</v>
      </c>
      <c r="H21324" s="1">
        <v>80000</v>
      </c>
      <c r="I21324" t="s">
        <v>366</v>
      </c>
      <c r="J21324" t="s">
        <v>316</v>
      </c>
    </row>
    <row r="21325" spans="1:10">
      <c r="A21325" t="s">
        <v>135</v>
      </c>
      <c r="B21325" t="s">
        <v>30655</v>
      </c>
      <c r="C21325" t="s">
        <v>837</v>
      </c>
      <c r="D21325" t="s">
        <v>13</v>
      </c>
      <c r="E21325" t="s">
        <v>14</v>
      </c>
      <c r="F21325" t="s">
        <v>221</v>
      </c>
      <c r="G21325" s="3">
        <v>45009.851481481484</v>
      </c>
      <c r="H21325" s="1">
        <v>111175</v>
      </c>
      <c r="I21325" t="s">
        <v>838</v>
      </c>
      <c r="J21325" t="s">
        <v>19082</v>
      </c>
    </row>
    <row r="21326" spans="1:10">
      <c r="A21326" t="s">
        <v>135</v>
      </c>
      <c r="B21326" t="s">
        <v>135</v>
      </c>
      <c r="C21326" t="s">
        <v>1845</v>
      </c>
      <c r="D21326" t="s">
        <v>13</v>
      </c>
      <c r="E21326" t="s">
        <v>14</v>
      </c>
      <c r="F21326" t="s">
        <v>26</v>
      </c>
      <c r="G21326" s="3">
        <v>45071.833993055552</v>
      </c>
      <c r="H21326" s="1">
        <v>110400</v>
      </c>
      <c r="I21326" t="s">
        <v>1002</v>
      </c>
      <c r="J21326" t="s">
        <v>4760</v>
      </c>
    </row>
    <row r="21327" spans="1:10">
      <c r="A21327" t="s">
        <v>10</v>
      </c>
      <c r="B21327" t="s">
        <v>10</v>
      </c>
      <c r="C21327" t="s">
        <v>19</v>
      </c>
      <c r="D21327" t="s">
        <v>13</v>
      </c>
      <c r="E21327" t="s">
        <v>14</v>
      </c>
      <c r="F21327" t="s">
        <v>26</v>
      </c>
      <c r="G21327" s="3">
        <v>45047.835659722223</v>
      </c>
      <c r="H21327" s="1">
        <v>95650</v>
      </c>
      <c r="I21327" t="s">
        <v>420</v>
      </c>
      <c r="J21327" t="s">
        <v>30656</v>
      </c>
    </row>
    <row r="21328" spans="1:10">
      <c r="A21328" t="s">
        <v>33</v>
      </c>
      <c r="B21328" t="s">
        <v>2148</v>
      </c>
      <c r="C21328" t="s">
        <v>201</v>
      </c>
      <c r="D21328" t="s">
        <v>13</v>
      </c>
      <c r="E21328" t="s">
        <v>14</v>
      </c>
      <c r="F21328" t="s">
        <v>26</v>
      </c>
      <c r="G21328" s="3">
        <v>45034.875590277778</v>
      </c>
      <c r="H21328" s="1">
        <v>47500</v>
      </c>
      <c r="I21328" t="s">
        <v>9561</v>
      </c>
      <c r="J21328" t="s">
        <v>1643</v>
      </c>
    </row>
    <row r="21329" spans="1:10">
      <c r="A21329" t="s">
        <v>33</v>
      </c>
      <c r="B21329" t="s">
        <v>5481</v>
      </c>
      <c r="C21329" t="s">
        <v>232</v>
      </c>
      <c r="D21329" t="s">
        <v>13</v>
      </c>
      <c r="E21329" t="s">
        <v>14</v>
      </c>
      <c r="F21329" t="s">
        <v>26</v>
      </c>
      <c r="G21329" s="3">
        <v>44992.833437499998</v>
      </c>
      <c r="H21329" s="1">
        <v>99500</v>
      </c>
      <c r="I21329" t="s">
        <v>30657</v>
      </c>
      <c r="J21329" t="s">
        <v>30658</v>
      </c>
    </row>
    <row r="21330" spans="1:10">
      <c r="A21330" t="s">
        <v>18</v>
      </c>
      <c r="B21330" t="s">
        <v>603</v>
      </c>
      <c r="C21330" t="s">
        <v>24</v>
      </c>
      <c r="D21330" t="s">
        <v>13</v>
      </c>
      <c r="E21330" t="s">
        <v>25</v>
      </c>
      <c r="F21330" t="s">
        <v>26</v>
      </c>
      <c r="G21330" s="3">
        <v>44974.873182870368</v>
      </c>
      <c r="H21330" s="1">
        <v>102096.703125</v>
      </c>
      <c r="I21330" t="s">
        <v>9725</v>
      </c>
      <c r="J21330" t="s">
        <v>7865</v>
      </c>
    </row>
    <row r="21331" spans="1:10">
      <c r="A21331" t="s">
        <v>77</v>
      </c>
      <c r="B21331" t="s">
        <v>30659</v>
      </c>
      <c r="C21331" t="s">
        <v>201</v>
      </c>
      <c r="D21331" t="s">
        <v>13</v>
      </c>
      <c r="E21331" t="s">
        <v>14</v>
      </c>
      <c r="F21331" t="s">
        <v>26</v>
      </c>
      <c r="G21331" s="3">
        <v>45153.870312500003</v>
      </c>
      <c r="H21331" s="1">
        <v>73840</v>
      </c>
      <c r="I21331" t="s">
        <v>3045</v>
      </c>
    </row>
    <row r="21332" spans="1:10">
      <c r="A21332" t="s">
        <v>10</v>
      </c>
      <c r="B21332" t="s">
        <v>30660</v>
      </c>
      <c r="C21332" t="s">
        <v>15712</v>
      </c>
      <c r="D21332" t="s">
        <v>13</v>
      </c>
      <c r="E21332" t="s">
        <v>14</v>
      </c>
      <c r="F21332" t="s">
        <v>221</v>
      </c>
      <c r="G21332" s="3">
        <v>45162.861817129633</v>
      </c>
      <c r="H21332" s="1">
        <v>109500</v>
      </c>
      <c r="I21332" t="s">
        <v>172</v>
      </c>
      <c r="J21332" t="s">
        <v>30661</v>
      </c>
    </row>
    <row r="21333" spans="1:10">
      <c r="A21333" t="s">
        <v>212</v>
      </c>
      <c r="B21333" t="s">
        <v>30662</v>
      </c>
      <c r="C21333" t="s">
        <v>232</v>
      </c>
      <c r="D21333" t="s">
        <v>13</v>
      </c>
      <c r="E21333" t="s">
        <v>14</v>
      </c>
      <c r="F21333" t="s">
        <v>26</v>
      </c>
      <c r="G21333" s="3">
        <v>44948.835578703707</v>
      </c>
      <c r="H21333" s="1">
        <v>160000</v>
      </c>
      <c r="I21333" t="s">
        <v>3732</v>
      </c>
      <c r="J21333" t="s">
        <v>30663</v>
      </c>
    </row>
    <row r="21334" spans="1:10">
      <c r="A21334" t="s">
        <v>212</v>
      </c>
      <c r="B21334" t="s">
        <v>16388</v>
      </c>
      <c r="C21334" t="s">
        <v>276</v>
      </c>
      <c r="D21334" t="s">
        <v>13</v>
      </c>
      <c r="E21334" t="s">
        <v>14</v>
      </c>
      <c r="F21334" t="s">
        <v>26</v>
      </c>
      <c r="G21334" s="3">
        <v>45114.836458333331</v>
      </c>
      <c r="H21334" s="1">
        <v>230000</v>
      </c>
      <c r="I21334" t="s">
        <v>30664</v>
      </c>
    </row>
    <row r="21335" spans="1:10">
      <c r="A21335" t="s">
        <v>33</v>
      </c>
      <c r="B21335" t="s">
        <v>1001</v>
      </c>
      <c r="C21335" t="s">
        <v>232</v>
      </c>
      <c r="D21335" t="s">
        <v>13</v>
      </c>
      <c r="E21335" t="s">
        <v>14</v>
      </c>
      <c r="F21335" t="s">
        <v>26</v>
      </c>
      <c r="G21335" s="3">
        <v>45226.833344907405</v>
      </c>
      <c r="H21335" s="1">
        <v>130000</v>
      </c>
      <c r="I21335" t="s">
        <v>8620</v>
      </c>
      <c r="J21335" t="s">
        <v>18461</v>
      </c>
    </row>
    <row r="21336" spans="1:10">
      <c r="A21336" t="s">
        <v>33</v>
      </c>
      <c r="B21336" t="s">
        <v>4150</v>
      </c>
      <c r="C21336" t="s">
        <v>24</v>
      </c>
      <c r="D21336" t="s">
        <v>13</v>
      </c>
      <c r="E21336" t="s">
        <v>25</v>
      </c>
      <c r="F21336" t="s">
        <v>26</v>
      </c>
      <c r="G21336" s="3">
        <v>45168.83452546296</v>
      </c>
      <c r="H21336" s="1">
        <v>95650</v>
      </c>
      <c r="I21336" t="s">
        <v>420</v>
      </c>
      <c r="J21336" t="s">
        <v>30665</v>
      </c>
    </row>
    <row r="21337" spans="1:10">
      <c r="A21337" t="s">
        <v>135</v>
      </c>
      <c r="B21337" t="s">
        <v>5476</v>
      </c>
      <c r="C21337" t="s">
        <v>13006</v>
      </c>
      <c r="D21337" t="s">
        <v>13</v>
      </c>
      <c r="E21337" t="s">
        <v>14</v>
      </c>
      <c r="F21337" t="s">
        <v>26</v>
      </c>
      <c r="G21337" s="3">
        <v>45085.833564814813</v>
      </c>
      <c r="H21337" s="1">
        <v>86500</v>
      </c>
      <c r="I21337" t="s">
        <v>13007</v>
      </c>
      <c r="J21337" t="s">
        <v>13008</v>
      </c>
    </row>
    <row r="21338" spans="1:10">
      <c r="A21338" t="s">
        <v>10</v>
      </c>
      <c r="B21338" t="s">
        <v>10</v>
      </c>
      <c r="C21338" t="s">
        <v>194</v>
      </c>
      <c r="D21338" t="s">
        <v>13</v>
      </c>
      <c r="E21338" t="s">
        <v>14</v>
      </c>
      <c r="F21338" t="s">
        <v>26</v>
      </c>
      <c r="G21338" s="3">
        <v>45011.837268518517</v>
      </c>
      <c r="H21338" s="1">
        <v>161500</v>
      </c>
      <c r="I21338" t="s">
        <v>13853</v>
      </c>
      <c r="J21338" t="s">
        <v>1693</v>
      </c>
    </row>
    <row r="21339" spans="1:10">
      <c r="A21339" t="s">
        <v>10</v>
      </c>
      <c r="B21339" t="s">
        <v>10</v>
      </c>
      <c r="C21339" t="s">
        <v>1669</v>
      </c>
      <c r="D21339" t="s">
        <v>13</v>
      </c>
      <c r="E21339" t="s">
        <v>14</v>
      </c>
      <c r="F21339" t="s">
        <v>26</v>
      </c>
      <c r="G21339" s="3">
        <v>45011.835925925923</v>
      </c>
      <c r="H21339" s="1">
        <v>161500</v>
      </c>
      <c r="I21339" t="s">
        <v>13853</v>
      </c>
      <c r="J21339" t="s">
        <v>1693</v>
      </c>
    </row>
    <row r="21340" spans="1:10">
      <c r="A21340" t="s">
        <v>106</v>
      </c>
      <c r="B21340" t="s">
        <v>30666</v>
      </c>
      <c r="C21340" t="s">
        <v>17310</v>
      </c>
      <c r="D21340" t="s">
        <v>13</v>
      </c>
      <c r="E21340" t="s">
        <v>14</v>
      </c>
      <c r="F21340" t="s">
        <v>478</v>
      </c>
      <c r="G21340" s="3">
        <v>45262.856886574074</v>
      </c>
      <c r="H21340" s="1">
        <v>86400</v>
      </c>
      <c r="I21340" t="s">
        <v>6049</v>
      </c>
      <c r="J21340" t="s">
        <v>10394</v>
      </c>
    </row>
    <row r="21341" spans="1:10">
      <c r="A21341" t="s">
        <v>33</v>
      </c>
      <c r="B21341" t="s">
        <v>30667</v>
      </c>
      <c r="C21341" t="s">
        <v>75</v>
      </c>
      <c r="D21341" t="s">
        <v>13</v>
      </c>
      <c r="E21341" t="s">
        <v>14</v>
      </c>
      <c r="F21341" t="s">
        <v>26</v>
      </c>
      <c r="G21341" s="3">
        <v>45197.833912037036</v>
      </c>
      <c r="H21341" s="1">
        <v>120000</v>
      </c>
      <c r="I21341" t="s">
        <v>6259</v>
      </c>
      <c r="J21341" t="s">
        <v>344</v>
      </c>
    </row>
    <row r="21342" spans="1:10">
      <c r="A21342" t="s">
        <v>152</v>
      </c>
      <c r="B21342" t="s">
        <v>30668</v>
      </c>
      <c r="C21342" t="s">
        <v>198</v>
      </c>
      <c r="D21342" t="s">
        <v>13</v>
      </c>
      <c r="E21342" t="s">
        <v>14</v>
      </c>
      <c r="F21342" t="s">
        <v>198</v>
      </c>
      <c r="G21342" s="3">
        <v>45246.84579861111</v>
      </c>
      <c r="H21342" s="1">
        <v>189297</v>
      </c>
      <c r="I21342" t="s">
        <v>10393</v>
      </c>
    </row>
    <row r="21343" spans="1:10">
      <c r="A21343" t="s">
        <v>33</v>
      </c>
      <c r="B21343" t="s">
        <v>30669</v>
      </c>
      <c r="C21343" t="s">
        <v>4338</v>
      </c>
      <c r="D21343" t="s">
        <v>13</v>
      </c>
      <c r="E21343" t="s">
        <v>14</v>
      </c>
      <c r="F21343" t="s">
        <v>26</v>
      </c>
      <c r="G21343" s="3">
        <v>45152.834293981483</v>
      </c>
      <c r="H21343" s="1">
        <v>88480</v>
      </c>
      <c r="I21343" t="s">
        <v>30670</v>
      </c>
      <c r="J21343" t="s">
        <v>30671</v>
      </c>
    </row>
    <row r="21344" spans="1:10">
      <c r="A21344" t="s">
        <v>33</v>
      </c>
      <c r="B21344" t="s">
        <v>30672</v>
      </c>
      <c r="C21344" t="s">
        <v>662</v>
      </c>
      <c r="D21344" t="s">
        <v>13</v>
      </c>
      <c r="E21344" t="s">
        <v>14</v>
      </c>
      <c r="F21344" t="s">
        <v>26</v>
      </c>
      <c r="G21344" s="3">
        <v>45120.833611111113</v>
      </c>
      <c r="H21344" s="1">
        <v>89952</v>
      </c>
      <c r="I21344" t="s">
        <v>10976</v>
      </c>
    </row>
    <row r="21345" spans="1:10">
      <c r="A21345" t="s">
        <v>77</v>
      </c>
      <c r="B21345" t="s">
        <v>30673</v>
      </c>
      <c r="C21345" t="s">
        <v>8497</v>
      </c>
      <c r="D21345" t="s">
        <v>13</v>
      </c>
      <c r="E21345" t="s">
        <v>14</v>
      </c>
      <c r="F21345" t="s">
        <v>26</v>
      </c>
      <c r="G21345" s="3">
        <v>45245.833449074074</v>
      </c>
      <c r="H21345" s="1">
        <v>100000</v>
      </c>
      <c r="I21345" t="s">
        <v>30674</v>
      </c>
      <c r="J21345" t="s">
        <v>8499</v>
      </c>
    </row>
    <row r="21346" spans="1:10">
      <c r="A21346" t="s">
        <v>10</v>
      </c>
      <c r="B21346" t="s">
        <v>5149</v>
      </c>
      <c r="C21346" t="s">
        <v>901</v>
      </c>
      <c r="D21346" t="s">
        <v>13</v>
      </c>
      <c r="E21346" t="s">
        <v>14</v>
      </c>
      <c r="F21346" t="s">
        <v>20</v>
      </c>
      <c r="G21346" s="3">
        <v>45096.872025462966</v>
      </c>
      <c r="H21346" s="1">
        <v>210360</v>
      </c>
      <c r="I21346" t="s">
        <v>30675</v>
      </c>
      <c r="J21346" t="s">
        <v>30676</v>
      </c>
    </row>
    <row r="21347" spans="1:10">
      <c r="A21347" t="s">
        <v>33</v>
      </c>
      <c r="B21347" t="s">
        <v>30677</v>
      </c>
      <c r="C21347" t="s">
        <v>276</v>
      </c>
      <c r="D21347" t="s">
        <v>13</v>
      </c>
      <c r="E21347" t="s">
        <v>14</v>
      </c>
      <c r="F21347" t="s">
        <v>26</v>
      </c>
      <c r="G21347" s="3">
        <v>44971.833414351851</v>
      </c>
      <c r="H21347" s="1">
        <v>75000</v>
      </c>
      <c r="I21347" t="s">
        <v>30678</v>
      </c>
      <c r="J21347" t="s">
        <v>316</v>
      </c>
    </row>
    <row r="21348" spans="1:10">
      <c r="A21348" t="s">
        <v>10</v>
      </c>
      <c r="B21348" t="s">
        <v>6352</v>
      </c>
      <c r="C21348" t="s">
        <v>24</v>
      </c>
      <c r="D21348" t="s">
        <v>13</v>
      </c>
      <c r="E21348" t="s">
        <v>25</v>
      </c>
      <c r="F21348" t="s">
        <v>20</v>
      </c>
      <c r="G21348" s="3">
        <v>45002.882280092592</v>
      </c>
      <c r="H21348" s="1">
        <v>150000</v>
      </c>
      <c r="I21348" t="s">
        <v>6353</v>
      </c>
      <c r="J21348" t="s">
        <v>6354</v>
      </c>
    </row>
    <row r="21349" spans="1:10">
      <c r="A21349" t="s">
        <v>77</v>
      </c>
      <c r="B21349" t="s">
        <v>30679</v>
      </c>
      <c r="C21349" t="s">
        <v>14478</v>
      </c>
      <c r="D21349" t="s">
        <v>13</v>
      </c>
      <c r="E21349" t="s">
        <v>14</v>
      </c>
      <c r="F21349" t="s">
        <v>26</v>
      </c>
      <c r="G21349" s="3">
        <v>45076.834155092591</v>
      </c>
      <c r="H21349" s="1">
        <v>110000</v>
      </c>
      <c r="I21349" t="s">
        <v>96</v>
      </c>
      <c r="J21349" t="s">
        <v>30680</v>
      </c>
    </row>
    <row r="21350" spans="1:10">
      <c r="A21350" t="s">
        <v>33</v>
      </c>
      <c r="B21350" t="s">
        <v>943</v>
      </c>
      <c r="C21350" t="s">
        <v>1305</v>
      </c>
      <c r="D21350" t="s">
        <v>13</v>
      </c>
      <c r="E21350" t="s">
        <v>14</v>
      </c>
      <c r="F21350" t="s">
        <v>26</v>
      </c>
      <c r="G21350" s="3">
        <v>45124.833379629628</v>
      </c>
      <c r="H21350" s="1">
        <v>80000</v>
      </c>
      <c r="I21350" t="s">
        <v>366</v>
      </c>
    </row>
    <row r="21351" spans="1:10">
      <c r="A21351" t="s">
        <v>33</v>
      </c>
      <c r="B21351" t="s">
        <v>30681</v>
      </c>
      <c r="C21351" t="s">
        <v>119</v>
      </c>
      <c r="D21351" t="s">
        <v>13</v>
      </c>
      <c r="E21351" t="s">
        <v>14</v>
      </c>
      <c r="F21351" t="s">
        <v>26</v>
      </c>
      <c r="G21351" s="3">
        <v>45174.833715277775</v>
      </c>
      <c r="H21351" s="1">
        <v>137500</v>
      </c>
      <c r="I21351" t="s">
        <v>951</v>
      </c>
      <c r="J21351" t="s">
        <v>9619</v>
      </c>
    </row>
    <row r="21352" spans="1:10">
      <c r="A21352" t="s">
        <v>10</v>
      </c>
      <c r="B21352" t="s">
        <v>30682</v>
      </c>
      <c r="C21352" t="s">
        <v>767</v>
      </c>
      <c r="D21352" t="s">
        <v>293</v>
      </c>
      <c r="E21352" t="s">
        <v>14</v>
      </c>
      <c r="F21352" t="s">
        <v>26</v>
      </c>
      <c r="G21352" s="3">
        <v>45281.834803240738</v>
      </c>
      <c r="H21352" s="1">
        <v>95700</v>
      </c>
      <c r="I21352" t="s">
        <v>420</v>
      </c>
      <c r="J21352" t="s">
        <v>27866</v>
      </c>
    </row>
    <row r="21353" spans="1:10">
      <c r="A21353" t="s">
        <v>152</v>
      </c>
      <c r="B21353" t="s">
        <v>3805</v>
      </c>
      <c r="C21353" t="s">
        <v>5171</v>
      </c>
      <c r="D21353" t="s">
        <v>13</v>
      </c>
      <c r="E21353" t="s">
        <v>14</v>
      </c>
      <c r="F21353" t="s">
        <v>1124</v>
      </c>
      <c r="G21353" s="3">
        <v>44987.863587962966</v>
      </c>
      <c r="H21353" s="1">
        <v>89100</v>
      </c>
      <c r="I21353" t="s">
        <v>3806</v>
      </c>
      <c r="J21353" t="s">
        <v>3807</v>
      </c>
    </row>
    <row r="21354" spans="1:10">
      <c r="A21354" t="s">
        <v>73</v>
      </c>
      <c r="B21354" t="s">
        <v>73</v>
      </c>
      <c r="C21354" t="s">
        <v>24</v>
      </c>
      <c r="D21354" t="s">
        <v>13</v>
      </c>
      <c r="E21354" t="s">
        <v>25</v>
      </c>
      <c r="F21354" t="s">
        <v>20</v>
      </c>
      <c r="G21354" s="3">
        <v>45016.881331018521</v>
      </c>
      <c r="H21354" s="1">
        <v>185000</v>
      </c>
      <c r="I21354" t="s">
        <v>335</v>
      </c>
      <c r="J21354" t="s">
        <v>28441</v>
      </c>
    </row>
    <row r="21355" spans="1:10">
      <c r="A21355" t="s">
        <v>1537</v>
      </c>
      <c r="B21355" t="s">
        <v>30683</v>
      </c>
      <c r="C21355" t="s">
        <v>1323</v>
      </c>
      <c r="D21355" t="s">
        <v>13</v>
      </c>
      <c r="E21355" t="s">
        <v>14</v>
      </c>
      <c r="F21355" t="s">
        <v>348</v>
      </c>
      <c r="G21355" s="3">
        <v>45029.847210648149</v>
      </c>
      <c r="H21355" s="1">
        <v>86500</v>
      </c>
      <c r="I21355" t="s">
        <v>30684</v>
      </c>
      <c r="J21355" t="s">
        <v>30685</v>
      </c>
    </row>
    <row r="21356" spans="1:10">
      <c r="A21356" t="s">
        <v>33</v>
      </c>
      <c r="B21356" t="s">
        <v>30686</v>
      </c>
      <c r="C21356" t="s">
        <v>1402</v>
      </c>
      <c r="D21356" t="s">
        <v>13</v>
      </c>
      <c r="E21356" t="s">
        <v>14</v>
      </c>
      <c r="F21356" t="s">
        <v>26</v>
      </c>
      <c r="G21356" s="3">
        <v>44934.833391203705</v>
      </c>
      <c r="H21356" s="1">
        <v>111202</v>
      </c>
      <c r="I21356" t="s">
        <v>15304</v>
      </c>
      <c r="J21356" t="s">
        <v>30687</v>
      </c>
    </row>
    <row r="21357" spans="1:10">
      <c r="A21357" t="s">
        <v>10</v>
      </c>
      <c r="B21357" t="s">
        <v>10</v>
      </c>
      <c r="C21357" t="s">
        <v>30688</v>
      </c>
      <c r="D21357" t="s">
        <v>100</v>
      </c>
      <c r="E21357" t="s">
        <v>14</v>
      </c>
      <c r="F21357" t="s">
        <v>26</v>
      </c>
      <c r="G21357" s="3">
        <v>45247.835335648146</v>
      </c>
      <c r="H21357" s="1">
        <v>140000</v>
      </c>
      <c r="I21357" t="s">
        <v>1156</v>
      </c>
      <c r="J21357" t="s">
        <v>30689</v>
      </c>
    </row>
    <row r="21358" spans="1:10">
      <c r="A21358" t="s">
        <v>10</v>
      </c>
      <c r="B21358" t="s">
        <v>6675</v>
      </c>
      <c r="C21358" t="s">
        <v>24</v>
      </c>
      <c r="D21358" t="s">
        <v>13</v>
      </c>
      <c r="E21358" t="s">
        <v>25</v>
      </c>
      <c r="F21358" t="s">
        <v>26</v>
      </c>
      <c r="G21358" s="3">
        <v>45213.834270833337</v>
      </c>
      <c r="H21358" s="1">
        <v>85000</v>
      </c>
      <c r="I21358" t="s">
        <v>1723</v>
      </c>
      <c r="J21358" t="s">
        <v>30690</v>
      </c>
    </row>
    <row r="21359" spans="1:10">
      <c r="A21359" t="s">
        <v>33</v>
      </c>
      <c r="B21359" t="s">
        <v>30691</v>
      </c>
      <c r="C21359" t="s">
        <v>243</v>
      </c>
      <c r="D21359" t="s">
        <v>100</v>
      </c>
      <c r="E21359" t="s">
        <v>14</v>
      </c>
      <c r="F21359" t="s">
        <v>26</v>
      </c>
      <c r="G21359" s="3">
        <v>45245.834768518522</v>
      </c>
      <c r="H21359" s="1">
        <v>45000</v>
      </c>
      <c r="I21359" t="s">
        <v>30692</v>
      </c>
      <c r="J21359" t="s">
        <v>30693</v>
      </c>
    </row>
    <row r="21360" spans="1:10">
      <c r="A21360" t="s">
        <v>33</v>
      </c>
      <c r="B21360" t="s">
        <v>33</v>
      </c>
      <c r="C21360" t="s">
        <v>5814</v>
      </c>
      <c r="D21360" t="s">
        <v>13</v>
      </c>
      <c r="E21360" t="s">
        <v>14</v>
      </c>
      <c r="F21360" t="s">
        <v>601</v>
      </c>
      <c r="G21360" s="3">
        <v>45008.857534722221</v>
      </c>
      <c r="H21360" s="1">
        <v>53014</v>
      </c>
      <c r="I21360" t="s">
        <v>685</v>
      </c>
      <c r="J21360" t="s">
        <v>9621</v>
      </c>
    </row>
    <row r="21361" spans="1:10">
      <c r="A21361" t="s">
        <v>18</v>
      </c>
      <c r="B21361" t="s">
        <v>30694</v>
      </c>
      <c r="C21361" t="s">
        <v>1610</v>
      </c>
      <c r="D21361" t="s">
        <v>13</v>
      </c>
      <c r="E21361" t="s">
        <v>14</v>
      </c>
      <c r="F21361" t="s">
        <v>171</v>
      </c>
      <c r="G21361" s="3">
        <v>45097.841238425928</v>
      </c>
      <c r="H21361" s="1">
        <v>79200</v>
      </c>
      <c r="I21361" t="s">
        <v>21829</v>
      </c>
      <c r="J21361" t="s">
        <v>30695</v>
      </c>
    </row>
    <row r="21362" spans="1:10">
      <c r="A21362" t="s">
        <v>18</v>
      </c>
      <c r="B21362" t="s">
        <v>328</v>
      </c>
      <c r="C21362" t="s">
        <v>161</v>
      </c>
      <c r="D21362" t="s">
        <v>13</v>
      </c>
      <c r="E21362" t="s">
        <v>14</v>
      </c>
      <c r="F21362" t="s">
        <v>162</v>
      </c>
      <c r="G21362" s="3">
        <v>44977.846666666665</v>
      </c>
      <c r="H21362" s="1">
        <v>131580</v>
      </c>
      <c r="I21362" t="s">
        <v>8523</v>
      </c>
      <c r="J21362" t="s">
        <v>30696</v>
      </c>
    </row>
    <row r="21363" spans="1:10">
      <c r="A21363" t="s">
        <v>33</v>
      </c>
      <c r="B21363" t="s">
        <v>30697</v>
      </c>
      <c r="C21363" t="s">
        <v>170</v>
      </c>
      <c r="D21363" t="s">
        <v>13</v>
      </c>
      <c r="E21363" t="s">
        <v>14</v>
      </c>
      <c r="F21363" t="s">
        <v>171</v>
      </c>
      <c r="G21363" s="3">
        <v>45052.854571759257</v>
      </c>
      <c r="H21363" s="1">
        <v>165000</v>
      </c>
      <c r="I21363" t="s">
        <v>172</v>
      </c>
      <c r="J21363" t="s">
        <v>10313</v>
      </c>
    </row>
    <row r="21364" spans="1:10">
      <c r="A21364" t="s">
        <v>33</v>
      </c>
      <c r="B21364" t="s">
        <v>14906</v>
      </c>
      <c r="C21364" t="s">
        <v>232</v>
      </c>
      <c r="D21364" t="s">
        <v>13</v>
      </c>
      <c r="E21364" t="s">
        <v>14</v>
      </c>
      <c r="F21364" t="s">
        <v>26</v>
      </c>
      <c r="G21364" s="3">
        <v>45174.833460648151</v>
      </c>
      <c r="H21364" s="1">
        <v>115000</v>
      </c>
      <c r="I21364" t="s">
        <v>13542</v>
      </c>
      <c r="J21364" t="s">
        <v>14594</v>
      </c>
    </row>
    <row r="21365" spans="1:10">
      <c r="A21365" t="s">
        <v>18</v>
      </c>
      <c r="B21365" t="s">
        <v>30698</v>
      </c>
      <c r="C21365" t="s">
        <v>1794</v>
      </c>
      <c r="D21365" t="s">
        <v>13</v>
      </c>
      <c r="E21365" t="s">
        <v>14</v>
      </c>
      <c r="F21365" t="s">
        <v>694</v>
      </c>
      <c r="G21365" s="3">
        <v>45009.872106481482</v>
      </c>
      <c r="H21365" s="1">
        <v>97444</v>
      </c>
      <c r="I21365" t="s">
        <v>7178</v>
      </c>
      <c r="J21365" t="s">
        <v>30699</v>
      </c>
    </row>
    <row r="21366" spans="1:10">
      <c r="A21366" t="s">
        <v>33</v>
      </c>
      <c r="B21366" t="s">
        <v>33</v>
      </c>
      <c r="C21366" t="s">
        <v>24</v>
      </c>
      <c r="D21366" t="s">
        <v>13</v>
      </c>
      <c r="E21366" t="s">
        <v>25</v>
      </c>
      <c r="F21366" t="s">
        <v>20</v>
      </c>
      <c r="G21366" s="3">
        <v>45044.872361111113</v>
      </c>
      <c r="H21366" s="1">
        <v>87500</v>
      </c>
      <c r="I21366" t="s">
        <v>186</v>
      </c>
      <c r="J21366" t="s">
        <v>30700</v>
      </c>
    </row>
    <row r="21367" spans="1:10">
      <c r="A21367" t="s">
        <v>106</v>
      </c>
      <c r="B21367" t="s">
        <v>30701</v>
      </c>
      <c r="C21367" t="s">
        <v>5924</v>
      </c>
      <c r="D21367" t="s">
        <v>13</v>
      </c>
      <c r="E21367" t="s">
        <v>14</v>
      </c>
      <c r="F21367" t="s">
        <v>26</v>
      </c>
      <c r="G21367" s="3">
        <v>45165.835347222222</v>
      </c>
      <c r="H21367" s="1">
        <v>149653</v>
      </c>
      <c r="I21367" t="s">
        <v>814</v>
      </c>
      <c r="J21367" t="s">
        <v>30702</v>
      </c>
    </row>
    <row r="21368" spans="1:10">
      <c r="A21368" t="s">
        <v>10</v>
      </c>
      <c r="B21368" t="s">
        <v>4106</v>
      </c>
      <c r="D21368" t="s">
        <v>13</v>
      </c>
      <c r="E21368" t="s">
        <v>14</v>
      </c>
      <c r="F21368" t="s">
        <v>26</v>
      </c>
      <c r="G21368" s="3">
        <v>45191.835949074077</v>
      </c>
      <c r="H21368" s="1">
        <v>205000</v>
      </c>
      <c r="I21368" t="s">
        <v>233</v>
      </c>
      <c r="J21368" t="s">
        <v>30703</v>
      </c>
    </row>
    <row r="21369" spans="1:10">
      <c r="A21369" t="s">
        <v>152</v>
      </c>
      <c r="B21369" t="s">
        <v>152</v>
      </c>
      <c r="C21369" t="s">
        <v>161</v>
      </c>
      <c r="D21369" t="s">
        <v>13</v>
      </c>
      <c r="E21369" t="s">
        <v>14</v>
      </c>
      <c r="F21369" t="s">
        <v>162</v>
      </c>
      <c r="G21369" s="3">
        <v>45023.856678240743</v>
      </c>
      <c r="H21369" s="1">
        <v>104668</v>
      </c>
      <c r="I21369" t="s">
        <v>29072</v>
      </c>
      <c r="J21369" t="s">
        <v>20022</v>
      </c>
    </row>
    <row r="21370" spans="1:10">
      <c r="A21370" t="s">
        <v>10</v>
      </c>
      <c r="B21370" t="s">
        <v>10</v>
      </c>
      <c r="C21370" t="s">
        <v>136</v>
      </c>
      <c r="D21370" t="s">
        <v>13</v>
      </c>
      <c r="E21370" t="s">
        <v>14</v>
      </c>
      <c r="F21370" t="s">
        <v>26</v>
      </c>
      <c r="G21370" s="3">
        <v>44940.836145833331</v>
      </c>
      <c r="H21370" s="1">
        <v>250000</v>
      </c>
      <c r="I21370" t="s">
        <v>660</v>
      </c>
      <c r="J21370" t="s">
        <v>30704</v>
      </c>
    </row>
    <row r="21371" spans="1:10">
      <c r="A21371" t="s">
        <v>18</v>
      </c>
      <c r="B21371" t="s">
        <v>30705</v>
      </c>
      <c r="C21371" t="s">
        <v>75</v>
      </c>
      <c r="D21371" t="s">
        <v>13</v>
      </c>
      <c r="E21371" t="s">
        <v>14</v>
      </c>
      <c r="F21371" t="s">
        <v>26</v>
      </c>
      <c r="G21371" s="3">
        <v>45063.83357638889</v>
      </c>
      <c r="H21371" s="1">
        <v>109008</v>
      </c>
      <c r="I21371" t="s">
        <v>30706</v>
      </c>
      <c r="J21371" t="s">
        <v>30707</v>
      </c>
    </row>
    <row r="21372" spans="1:10">
      <c r="A21372" t="s">
        <v>10</v>
      </c>
      <c r="B21372" t="s">
        <v>10</v>
      </c>
      <c r="C21372" t="s">
        <v>119</v>
      </c>
      <c r="D21372" t="s">
        <v>13</v>
      </c>
      <c r="E21372" t="s">
        <v>14</v>
      </c>
      <c r="F21372" t="s">
        <v>26</v>
      </c>
      <c r="G21372" s="3">
        <v>45258.862280092595</v>
      </c>
      <c r="H21372" s="1">
        <v>120000</v>
      </c>
      <c r="I21372" t="s">
        <v>30708</v>
      </c>
      <c r="J21372" t="s">
        <v>30709</v>
      </c>
    </row>
    <row r="21373" spans="1:10">
      <c r="A21373" t="s">
        <v>33</v>
      </c>
      <c r="B21373" t="s">
        <v>30710</v>
      </c>
      <c r="C21373" t="s">
        <v>1871</v>
      </c>
      <c r="D21373" t="s">
        <v>13</v>
      </c>
      <c r="E21373" t="s">
        <v>14</v>
      </c>
      <c r="F21373" t="s">
        <v>26</v>
      </c>
      <c r="G21373" s="3">
        <v>45264.834467592591</v>
      </c>
      <c r="H21373" s="1">
        <v>101250</v>
      </c>
      <c r="I21373" t="s">
        <v>19601</v>
      </c>
    </row>
    <row r="21374" spans="1:10">
      <c r="A21374" t="s">
        <v>33</v>
      </c>
      <c r="B21374" t="s">
        <v>364</v>
      </c>
      <c r="C21374" t="s">
        <v>2433</v>
      </c>
      <c r="D21374" t="s">
        <v>13</v>
      </c>
      <c r="E21374" t="s">
        <v>14</v>
      </c>
      <c r="F21374" t="s">
        <v>26</v>
      </c>
      <c r="G21374" s="3">
        <v>44992.834687499999</v>
      </c>
      <c r="H21374" s="1">
        <v>65500</v>
      </c>
      <c r="I21374" t="s">
        <v>30711</v>
      </c>
      <c r="J21374" t="s">
        <v>30712</v>
      </c>
    </row>
    <row r="21375" spans="1:10">
      <c r="A21375" t="s">
        <v>10</v>
      </c>
      <c r="B21375" t="s">
        <v>30713</v>
      </c>
      <c r="C21375" t="s">
        <v>3062</v>
      </c>
      <c r="D21375" t="s">
        <v>13</v>
      </c>
      <c r="E21375" t="s">
        <v>14</v>
      </c>
      <c r="F21375" t="s">
        <v>198</v>
      </c>
      <c r="G21375" s="3">
        <v>45125.862592592595</v>
      </c>
      <c r="H21375" s="1">
        <v>56700</v>
      </c>
      <c r="I21375" t="s">
        <v>172</v>
      </c>
      <c r="J21375" t="s">
        <v>30714</v>
      </c>
    </row>
    <row r="21376" spans="1:10">
      <c r="A21376" t="s">
        <v>10</v>
      </c>
      <c r="B21376" t="s">
        <v>30715</v>
      </c>
      <c r="C21376" t="s">
        <v>717</v>
      </c>
      <c r="D21376" t="s">
        <v>13</v>
      </c>
      <c r="E21376" t="s">
        <v>14</v>
      </c>
      <c r="F21376" t="s">
        <v>26</v>
      </c>
      <c r="G21376" s="3">
        <v>45098.870381944442</v>
      </c>
      <c r="H21376" s="1">
        <v>107200</v>
      </c>
      <c r="I21376" t="s">
        <v>420</v>
      </c>
      <c r="J21376" t="s">
        <v>582</v>
      </c>
    </row>
    <row r="21377" spans="1:10">
      <c r="A21377" t="s">
        <v>18</v>
      </c>
      <c r="B21377" t="s">
        <v>30716</v>
      </c>
      <c r="C21377" t="s">
        <v>232</v>
      </c>
      <c r="D21377" t="s">
        <v>13</v>
      </c>
      <c r="E21377" t="s">
        <v>14</v>
      </c>
      <c r="F21377" t="s">
        <v>26</v>
      </c>
      <c r="G21377" s="3">
        <v>45148.838541666664</v>
      </c>
      <c r="H21377" s="1">
        <v>190000</v>
      </c>
      <c r="I21377" t="s">
        <v>30717</v>
      </c>
    </row>
    <row r="21378" spans="1:10">
      <c r="A21378" t="s">
        <v>77</v>
      </c>
      <c r="B21378" t="s">
        <v>30718</v>
      </c>
      <c r="C21378" t="s">
        <v>18547</v>
      </c>
      <c r="D21378" t="s">
        <v>13</v>
      </c>
      <c r="E21378" t="s">
        <v>14</v>
      </c>
      <c r="F21378" t="s">
        <v>26</v>
      </c>
      <c r="G21378" s="3">
        <v>45279.835462962961</v>
      </c>
      <c r="H21378" s="1">
        <v>72500</v>
      </c>
      <c r="I21378" t="s">
        <v>1205</v>
      </c>
      <c r="J21378" t="s">
        <v>46</v>
      </c>
    </row>
    <row r="21379" spans="1:10">
      <c r="A21379" t="s">
        <v>77</v>
      </c>
      <c r="B21379" t="s">
        <v>30719</v>
      </c>
      <c r="C21379" t="s">
        <v>8748</v>
      </c>
      <c r="D21379" t="s">
        <v>13</v>
      </c>
      <c r="E21379" t="s">
        <v>14</v>
      </c>
      <c r="F21379" t="s">
        <v>26</v>
      </c>
      <c r="G21379" s="3">
        <v>45020.836145833331</v>
      </c>
      <c r="H21379" s="1">
        <v>97500</v>
      </c>
      <c r="I21379" t="s">
        <v>30720</v>
      </c>
      <c r="J21379" t="s">
        <v>10046</v>
      </c>
    </row>
    <row r="21380" spans="1:10">
      <c r="A21380" t="s">
        <v>33</v>
      </c>
      <c r="B21380" t="s">
        <v>620</v>
      </c>
      <c r="C21380" t="s">
        <v>24</v>
      </c>
      <c r="D21380" t="s">
        <v>13</v>
      </c>
      <c r="E21380" t="s">
        <v>25</v>
      </c>
      <c r="F21380" t="s">
        <v>26</v>
      </c>
      <c r="G21380" s="3">
        <v>45007.83829861111</v>
      </c>
      <c r="H21380" s="1">
        <v>90000</v>
      </c>
      <c r="I21380" t="s">
        <v>18638</v>
      </c>
      <c r="J21380" t="s">
        <v>30721</v>
      </c>
    </row>
    <row r="21381" spans="1:10">
      <c r="A21381" t="s">
        <v>135</v>
      </c>
      <c r="B21381" t="s">
        <v>135</v>
      </c>
      <c r="C21381" t="s">
        <v>325</v>
      </c>
      <c r="D21381" t="s">
        <v>13</v>
      </c>
      <c r="E21381" t="s">
        <v>14</v>
      </c>
      <c r="F21381" t="s">
        <v>26</v>
      </c>
      <c r="G21381" s="3">
        <v>44993.882719907408</v>
      </c>
      <c r="H21381" s="1">
        <v>129750</v>
      </c>
      <c r="I21381" t="s">
        <v>1002</v>
      </c>
      <c r="J21381" t="s">
        <v>2901</v>
      </c>
    </row>
    <row r="21382" spans="1:10">
      <c r="A21382" t="s">
        <v>10</v>
      </c>
      <c r="B21382" t="s">
        <v>339</v>
      </c>
      <c r="C21382" t="s">
        <v>24</v>
      </c>
      <c r="D21382" t="s">
        <v>13</v>
      </c>
      <c r="E21382" t="s">
        <v>25</v>
      </c>
      <c r="F21382" t="s">
        <v>26</v>
      </c>
      <c r="G21382" s="3">
        <v>45129.835150462961</v>
      </c>
      <c r="H21382" s="1">
        <v>161044</v>
      </c>
      <c r="I21382" t="s">
        <v>20745</v>
      </c>
      <c r="J21382" t="s">
        <v>25486</v>
      </c>
    </row>
    <row r="21383" spans="1:10">
      <c r="A21383" t="s">
        <v>18</v>
      </c>
      <c r="B21383" t="s">
        <v>6257</v>
      </c>
      <c r="C21383" t="s">
        <v>237</v>
      </c>
      <c r="D21383" t="s">
        <v>13</v>
      </c>
      <c r="E21383" t="s">
        <v>14</v>
      </c>
      <c r="F21383" t="s">
        <v>26</v>
      </c>
      <c r="G21383" s="3">
        <v>45231.83734953704</v>
      </c>
      <c r="H21383" s="1">
        <v>100000</v>
      </c>
      <c r="I21383" t="s">
        <v>88</v>
      </c>
      <c r="J21383" t="s">
        <v>30722</v>
      </c>
    </row>
    <row r="21384" spans="1:10">
      <c r="A21384" t="s">
        <v>10</v>
      </c>
      <c r="B21384" t="s">
        <v>547</v>
      </c>
      <c r="C21384" t="s">
        <v>24</v>
      </c>
      <c r="D21384" t="s">
        <v>111</v>
      </c>
      <c r="E21384" t="s">
        <v>25</v>
      </c>
      <c r="F21384" t="s">
        <v>26</v>
      </c>
      <c r="G21384" s="3">
        <v>45243.835706018515</v>
      </c>
      <c r="H21384" s="1">
        <v>130000</v>
      </c>
      <c r="I21384" t="s">
        <v>30723</v>
      </c>
      <c r="J21384" t="s">
        <v>30724</v>
      </c>
    </row>
    <row r="21385" spans="1:10">
      <c r="A21385" t="s">
        <v>10</v>
      </c>
      <c r="B21385" t="s">
        <v>10</v>
      </c>
      <c r="C21385" t="s">
        <v>509</v>
      </c>
      <c r="D21385" t="s">
        <v>13</v>
      </c>
      <c r="E21385" t="s">
        <v>14</v>
      </c>
      <c r="F21385" t="s">
        <v>509</v>
      </c>
      <c r="G21385" s="3">
        <v>45275.860590277778</v>
      </c>
      <c r="H21385" s="1">
        <v>123000</v>
      </c>
      <c r="I21385" t="s">
        <v>30725</v>
      </c>
      <c r="J21385" t="s">
        <v>30726</v>
      </c>
    </row>
    <row r="21386" spans="1:10">
      <c r="A21386" t="s">
        <v>18</v>
      </c>
      <c r="B21386" t="s">
        <v>18</v>
      </c>
      <c r="C21386" t="s">
        <v>237</v>
      </c>
      <c r="D21386" t="s">
        <v>13</v>
      </c>
      <c r="E21386" t="s">
        <v>14</v>
      </c>
      <c r="F21386" t="s">
        <v>26</v>
      </c>
      <c r="G21386" s="3">
        <v>45213.045335648145</v>
      </c>
      <c r="H21386" s="1">
        <v>112500</v>
      </c>
      <c r="I21386" t="s">
        <v>130</v>
      </c>
      <c r="J21386" t="s">
        <v>5272</v>
      </c>
    </row>
    <row r="21387" spans="1:10">
      <c r="A21387" t="s">
        <v>212</v>
      </c>
      <c r="B21387" t="s">
        <v>30727</v>
      </c>
      <c r="C21387" t="s">
        <v>108</v>
      </c>
      <c r="D21387" t="s">
        <v>13</v>
      </c>
      <c r="E21387" t="s">
        <v>14</v>
      </c>
      <c r="F21387" t="s">
        <v>26</v>
      </c>
      <c r="G21387" s="3">
        <v>45061.043587962966</v>
      </c>
      <c r="H21387" s="1">
        <v>274000</v>
      </c>
      <c r="I21387" t="s">
        <v>23467</v>
      </c>
      <c r="J21387" t="s">
        <v>819</v>
      </c>
    </row>
    <row r="21388" spans="1:10">
      <c r="A21388" t="s">
        <v>18</v>
      </c>
      <c r="B21388" t="s">
        <v>18</v>
      </c>
      <c r="C21388" t="s">
        <v>19</v>
      </c>
      <c r="D21388" t="s">
        <v>13</v>
      </c>
      <c r="E21388" t="s">
        <v>14</v>
      </c>
      <c r="F21388" t="s">
        <v>26</v>
      </c>
      <c r="G21388" s="3">
        <v>44964.049050925925</v>
      </c>
      <c r="H21388" s="1">
        <v>135000</v>
      </c>
      <c r="I21388" t="s">
        <v>130</v>
      </c>
      <c r="J21388" t="s">
        <v>30728</v>
      </c>
    </row>
    <row r="21389" spans="1:10">
      <c r="A21389" t="s">
        <v>18</v>
      </c>
      <c r="B21389" t="s">
        <v>328</v>
      </c>
      <c r="C21389" t="s">
        <v>3782</v>
      </c>
      <c r="D21389" t="s">
        <v>13</v>
      </c>
      <c r="E21389" t="s">
        <v>14</v>
      </c>
      <c r="F21389" t="s">
        <v>20</v>
      </c>
      <c r="G21389" s="3">
        <v>45196.0547337963</v>
      </c>
      <c r="H21389" s="1">
        <v>135519</v>
      </c>
      <c r="I21389" t="s">
        <v>30729</v>
      </c>
      <c r="J21389" t="s">
        <v>30730</v>
      </c>
    </row>
    <row r="21390" spans="1:10">
      <c r="A21390" t="s">
        <v>18</v>
      </c>
      <c r="B21390" t="s">
        <v>18</v>
      </c>
      <c r="C21390" t="s">
        <v>157</v>
      </c>
      <c r="D21390" t="s">
        <v>13</v>
      </c>
      <c r="E21390" t="s">
        <v>14</v>
      </c>
      <c r="F21390" t="s">
        <v>26</v>
      </c>
      <c r="G21390" s="3">
        <v>45182.049016203702</v>
      </c>
      <c r="H21390" s="1">
        <v>115000</v>
      </c>
      <c r="I21390" t="s">
        <v>3546</v>
      </c>
      <c r="J21390" t="s">
        <v>3547</v>
      </c>
    </row>
    <row r="21391" spans="1:10">
      <c r="A21391" t="s">
        <v>33</v>
      </c>
      <c r="B21391" t="s">
        <v>946</v>
      </c>
      <c r="C21391" t="s">
        <v>3866</v>
      </c>
      <c r="D21391" t="s">
        <v>13</v>
      </c>
      <c r="E21391" t="s">
        <v>14</v>
      </c>
      <c r="F21391" t="s">
        <v>3353</v>
      </c>
      <c r="G21391" s="3">
        <v>44953.058263888888</v>
      </c>
      <c r="H21391" s="1">
        <v>56700</v>
      </c>
      <c r="I21391" t="s">
        <v>4924</v>
      </c>
      <c r="J21391" t="s">
        <v>298</v>
      </c>
    </row>
    <row r="21392" spans="1:10">
      <c r="A21392" t="s">
        <v>10</v>
      </c>
      <c r="B21392" t="s">
        <v>10</v>
      </c>
      <c r="C21392" t="s">
        <v>4048</v>
      </c>
      <c r="D21392" t="s">
        <v>13</v>
      </c>
      <c r="E21392" t="s">
        <v>14</v>
      </c>
      <c r="F21392" t="s">
        <v>20</v>
      </c>
      <c r="G21392" s="3">
        <v>45059.138611111113</v>
      </c>
      <c r="H21392" s="1">
        <v>115000</v>
      </c>
      <c r="I21392" t="s">
        <v>744</v>
      </c>
      <c r="J21392" t="s">
        <v>30731</v>
      </c>
    </row>
    <row r="21393" spans="1:10">
      <c r="A21393" t="s">
        <v>18</v>
      </c>
      <c r="B21393" t="s">
        <v>18</v>
      </c>
      <c r="C21393" t="s">
        <v>189</v>
      </c>
      <c r="D21393" t="s">
        <v>13</v>
      </c>
      <c r="E21393" t="s">
        <v>14</v>
      </c>
      <c r="F21393" t="s">
        <v>190</v>
      </c>
      <c r="G21393" s="3">
        <v>45048.063055555554</v>
      </c>
      <c r="H21393" s="1">
        <v>147500</v>
      </c>
      <c r="I21393" t="s">
        <v>11705</v>
      </c>
      <c r="J21393" t="s">
        <v>30732</v>
      </c>
    </row>
    <row r="21394" spans="1:10">
      <c r="A21394" t="s">
        <v>73</v>
      </c>
      <c r="B21394" t="s">
        <v>4925</v>
      </c>
      <c r="C21394" t="s">
        <v>232</v>
      </c>
      <c r="D21394" t="s">
        <v>13</v>
      </c>
      <c r="E21394" t="s">
        <v>14</v>
      </c>
      <c r="F21394" t="s">
        <v>26</v>
      </c>
      <c r="G21394" s="3">
        <v>45059.106863425928</v>
      </c>
      <c r="H21394" s="1">
        <v>182500</v>
      </c>
      <c r="I21394" t="s">
        <v>26489</v>
      </c>
      <c r="J21394" t="s">
        <v>29667</v>
      </c>
    </row>
    <row r="21395" spans="1:10">
      <c r="A21395" t="s">
        <v>18</v>
      </c>
      <c r="B21395" t="s">
        <v>16960</v>
      </c>
      <c r="C21395" t="s">
        <v>3682</v>
      </c>
      <c r="D21395" t="s">
        <v>13</v>
      </c>
      <c r="E21395" t="s">
        <v>14</v>
      </c>
      <c r="F21395" t="s">
        <v>26</v>
      </c>
      <c r="G21395" s="3">
        <v>44929.045358796298</v>
      </c>
      <c r="H21395" s="1">
        <v>102500</v>
      </c>
      <c r="I21395" t="s">
        <v>130</v>
      </c>
      <c r="J21395" t="s">
        <v>30733</v>
      </c>
    </row>
    <row r="21396" spans="1:10">
      <c r="A21396" t="s">
        <v>10</v>
      </c>
      <c r="B21396" t="s">
        <v>10</v>
      </c>
      <c r="C21396" t="s">
        <v>24</v>
      </c>
      <c r="D21396" t="s">
        <v>13</v>
      </c>
      <c r="E21396" t="s">
        <v>25</v>
      </c>
      <c r="F21396" t="s">
        <v>26</v>
      </c>
      <c r="G21396" s="3">
        <v>44936.045312499999</v>
      </c>
      <c r="H21396" s="1">
        <v>135233.34375</v>
      </c>
      <c r="I21396" t="s">
        <v>30734</v>
      </c>
      <c r="J21396" t="s">
        <v>30735</v>
      </c>
    </row>
    <row r="21397" spans="1:10">
      <c r="A21397" t="s">
        <v>33</v>
      </c>
      <c r="B21397" t="s">
        <v>11300</v>
      </c>
      <c r="C21397" t="s">
        <v>1348</v>
      </c>
      <c r="D21397" t="s">
        <v>13</v>
      </c>
      <c r="E21397" t="s">
        <v>14</v>
      </c>
      <c r="F21397" t="s">
        <v>26</v>
      </c>
      <c r="G21397" s="3">
        <v>45159.041886574072</v>
      </c>
      <c r="H21397" s="1">
        <v>123750</v>
      </c>
      <c r="I21397" t="s">
        <v>1767</v>
      </c>
      <c r="J21397" t="s">
        <v>30736</v>
      </c>
    </row>
    <row r="21398" spans="1:10">
      <c r="A21398" t="s">
        <v>18</v>
      </c>
      <c r="B21398" t="s">
        <v>127</v>
      </c>
      <c r="C21398" t="s">
        <v>243</v>
      </c>
      <c r="D21398" t="s">
        <v>13</v>
      </c>
      <c r="E21398" t="s">
        <v>14</v>
      </c>
      <c r="F21398" t="s">
        <v>26</v>
      </c>
      <c r="G21398" s="3">
        <v>45222.075601851851</v>
      </c>
      <c r="H21398" s="1">
        <v>171000</v>
      </c>
      <c r="I21398" t="s">
        <v>30737</v>
      </c>
      <c r="J21398" t="s">
        <v>1591</v>
      </c>
    </row>
    <row r="21399" spans="1:10">
      <c r="A21399" t="s">
        <v>18</v>
      </c>
      <c r="B21399" t="s">
        <v>30738</v>
      </c>
      <c r="C21399" t="s">
        <v>806</v>
      </c>
      <c r="D21399" t="s">
        <v>13</v>
      </c>
      <c r="E21399" t="s">
        <v>14</v>
      </c>
      <c r="F21399" t="s">
        <v>806</v>
      </c>
      <c r="G21399" s="3">
        <v>45094.078182870369</v>
      </c>
      <c r="H21399" s="1">
        <v>79200</v>
      </c>
      <c r="I21399" t="s">
        <v>234</v>
      </c>
      <c r="J21399" t="s">
        <v>46</v>
      </c>
    </row>
    <row r="21400" spans="1:10">
      <c r="A21400" t="s">
        <v>10</v>
      </c>
      <c r="B21400" t="s">
        <v>30739</v>
      </c>
      <c r="C21400" t="s">
        <v>232</v>
      </c>
      <c r="D21400" t="s">
        <v>13</v>
      </c>
      <c r="E21400" t="s">
        <v>14</v>
      </c>
      <c r="F21400" t="s">
        <v>26</v>
      </c>
      <c r="G21400" s="3">
        <v>45152.043032407404</v>
      </c>
      <c r="H21400" s="1">
        <v>314000</v>
      </c>
      <c r="I21400" t="s">
        <v>17194</v>
      </c>
      <c r="J21400" t="s">
        <v>295</v>
      </c>
    </row>
    <row r="21401" spans="1:10">
      <c r="A21401" t="s">
        <v>10</v>
      </c>
      <c r="B21401" t="s">
        <v>10</v>
      </c>
      <c r="C21401" t="s">
        <v>1117</v>
      </c>
      <c r="D21401" t="s">
        <v>13</v>
      </c>
      <c r="E21401" t="s">
        <v>14</v>
      </c>
      <c r="F21401" t="s">
        <v>20</v>
      </c>
      <c r="G21401" s="3">
        <v>44943.100393518522</v>
      </c>
      <c r="H21401" s="1">
        <v>109450</v>
      </c>
      <c r="I21401" t="s">
        <v>4123</v>
      </c>
      <c r="J21401" t="s">
        <v>30740</v>
      </c>
    </row>
    <row r="21402" spans="1:10">
      <c r="A21402" t="s">
        <v>152</v>
      </c>
      <c r="B21402" t="s">
        <v>30741</v>
      </c>
      <c r="C21402" t="s">
        <v>1109</v>
      </c>
      <c r="D21402" t="s">
        <v>13</v>
      </c>
      <c r="E21402" t="s">
        <v>14</v>
      </c>
      <c r="F21402" t="s">
        <v>1110</v>
      </c>
      <c r="G21402" s="3">
        <v>45021.077048611114</v>
      </c>
      <c r="H21402" s="1">
        <v>104668</v>
      </c>
      <c r="I21402" t="s">
        <v>26210</v>
      </c>
      <c r="J21402" t="s">
        <v>338</v>
      </c>
    </row>
    <row r="21403" spans="1:10">
      <c r="A21403" t="s">
        <v>18</v>
      </c>
      <c r="B21403" t="s">
        <v>30742</v>
      </c>
      <c r="C21403" t="s">
        <v>75</v>
      </c>
      <c r="D21403" t="s">
        <v>13</v>
      </c>
      <c r="E21403" t="s">
        <v>14</v>
      </c>
      <c r="F21403" t="s">
        <v>26</v>
      </c>
      <c r="G21403" s="3">
        <v>45071.047777777778</v>
      </c>
      <c r="H21403" s="1">
        <v>87000</v>
      </c>
      <c r="I21403" t="s">
        <v>4214</v>
      </c>
      <c r="J21403" t="s">
        <v>22645</v>
      </c>
    </row>
    <row r="21404" spans="1:10">
      <c r="A21404" t="s">
        <v>33</v>
      </c>
      <c r="B21404" t="s">
        <v>30743</v>
      </c>
      <c r="C21404" t="s">
        <v>1669</v>
      </c>
      <c r="D21404" t="s">
        <v>13</v>
      </c>
      <c r="E21404" t="s">
        <v>14</v>
      </c>
      <c r="F21404" t="s">
        <v>26</v>
      </c>
      <c r="G21404" s="3">
        <v>45273.041979166665</v>
      </c>
      <c r="H21404" s="1">
        <v>58568</v>
      </c>
      <c r="I21404" t="s">
        <v>30744</v>
      </c>
      <c r="J21404" t="s">
        <v>316</v>
      </c>
    </row>
    <row r="21405" spans="1:10">
      <c r="A21405" t="s">
        <v>10</v>
      </c>
      <c r="B21405" t="s">
        <v>30745</v>
      </c>
      <c r="C21405" t="s">
        <v>1026</v>
      </c>
      <c r="D21405" t="s">
        <v>13</v>
      </c>
      <c r="E21405" t="s">
        <v>14</v>
      </c>
      <c r="F21405" t="s">
        <v>1026</v>
      </c>
      <c r="G21405" s="3">
        <v>45218.056215277778</v>
      </c>
      <c r="H21405" s="1">
        <v>212000</v>
      </c>
      <c r="I21405" t="s">
        <v>974</v>
      </c>
      <c r="J21405" t="s">
        <v>6745</v>
      </c>
    </row>
    <row r="21406" spans="1:10">
      <c r="A21406" t="s">
        <v>33</v>
      </c>
      <c r="B21406" t="s">
        <v>30746</v>
      </c>
      <c r="C21406" t="s">
        <v>8787</v>
      </c>
      <c r="D21406" t="s">
        <v>13</v>
      </c>
      <c r="E21406" t="s">
        <v>14</v>
      </c>
      <c r="F21406" t="s">
        <v>26</v>
      </c>
      <c r="G21406" s="3">
        <v>44930.435648148145</v>
      </c>
      <c r="H21406" s="1">
        <v>111202</v>
      </c>
      <c r="I21406" t="s">
        <v>30747</v>
      </c>
      <c r="J21406" t="s">
        <v>30748</v>
      </c>
    </row>
    <row r="21407" spans="1:10">
      <c r="A21407" t="s">
        <v>18</v>
      </c>
      <c r="B21407" t="s">
        <v>30749</v>
      </c>
      <c r="C21407" t="s">
        <v>24</v>
      </c>
      <c r="D21407" t="s">
        <v>13</v>
      </c>
      <c r="E21407" t="s">
        <v>25</v>
      </c>
      <c r="F21407" t="s">
        <v>26</v>
      </c>
      <c r="G21407" s="3">
        <v>44953.050104166665</v>
      </c>
      <c r="H21407" s="1">
        <v>144000</v>
      </c>
      <c r="I21407" t="s">
        <v>13869</v>
      </c>
      <c r="J21407" t="s">
        <v>30750</v>
      </c>
    </row>
    <row r="21408" spans="1:10">
      <c r="A21408" t="s">
        <v>18</v>
      </c>
      <c r="B21408" t="s">
        <v>30751</v>
      </c>
      <c r="C21408" t="s">
        <v>795</v>
      </c>
      <c r="D21408" t="s">
        <v>13</v>
      </c>
      <c r="E21408" t="s">
        <v>14</v>
      </c>
      <c r="F21408" t="s">
        <v>26</v>
      </c>
      <c r="G21408" s="3">
        <v>45252.047175925924</v>
      </c>
      <c r="H21408" s="1">
        <v>139000</v>
      </c>
      <c r="I21408" t="s">
        <v>407</v>
      </c>
      <c r="J21408" t="s">
        <v>30752</v>
      </c>
    </row>
    <row r="21409" spans="1:10">
      <c r="A21409" t="s">
        <v>18</v>
      </c>
      <c r="B21409" t="s">
        <v>30753</v>
      </c>
      <c r="C21409" t="s">
        <v>1348</v>
      </c>
      <c r="D21409" t="s">
        <v>13</v>
      </c>
      <c r="E21409" t="s">
        <v>14</v>
      </c>
      <c r="F21409" t="s">
        <v>26</v>
      </c>
      <c r="G21409" s="3">
        <v>45005.078101851854</v>
      </c>
      <c r="H21409" s="1">
        <v>125000</v>
      </c>
      <c r="I21409" t="s">
        <v>26793</v>
      </c>
      <c r="J21409" t="s">
        <v>26794</v>
      </c>
    </row>
    <row r="21410" spans="1:10">
      <c r="A21410" t="s">
        <v>18</v>
      </c>
      <c r="B21410" t="s">
        <v>18</v>
      </c>
      <c r="C21410" t="s">
        <v>1291</v>
      </c>
      <c r="D21410" t="s">
        <v>13</v>
      </c>
      <c r="E21410" t="s">
        <v>14</v>
      </c>
      <c r="F21410" t="s">
        <v>26</v>
      </c>
      <c r="G21410" s="3">
        <v>45005.061261574076</v>
      </c>
      <c r="H21410" s="1">
        <v>127794.5</v>
      </c>
      <c r="I21410" t="s">
        <v>30754</v>
      </c>
      <c r="J21410" t="s">
        <v>30755</v>
      </c>
    </row>
    <row r="21411" spans="1:10">
      <c r="A21411" t="s">
        <v>77</v>
      </c>
      <c r="B21411" t="s">
        <v>30756</v>
      </c>
      <c r="C21411" t="s">
        <v>6033</v>
      </c>
      <c r="D21411" t="s">
        <v>13</v>
      </c>
      <c r="E21411" t="s">
        <v>14</v>
      </c>
      <c r="F21411" t="s">
        <v>2012</v>
      </c>
      <c r="G21411" s="3">
        <v>45017.058981481481</v>
      </c>
      <c r="H21411" s="1">
        <v>50400</v>
      </c>
      <c r="I21411" t="s">
        <v>2232</v>
      </c>
    </row>
    <row r="21412" spans="1:10">
      <c r="A21412" t="s">
        <v>73</v>
      </c>
      <c r="B21412" t="s">
        <v>30595</v>
      </c>
      <c r="C21412" t="s">
        <v>75</v>
      </c>
      <c r="D21412" t="s">
        <v>13</v>
      </c>
      <c r="E21412" t="s">
        <v>14</v>
      </c>
      <c r="F21412" t="s">
        <v>26</v>
      </c>
      <c r="G21412" s="3">
        <v>45010.046226851853</v>
      </c>
      <c r="H21412" s="1">
        <v>99150</v>
      </c>
      <c r="I21412" t="s">
        <v>2475</v>
      </c>
      <c r="J21412" t="s">
        <v>12270</v>
      </c>
    </row>
    <row r="21413" spans="1:10">
      <c r="A21413" t="s">
        <v>18</v>
      </c>
      <c r="B21413" t="s">
        <v>18</v>
      </c>
      <c r="C21413" t="s">
        <v>901</v>
      </c>
      <c r="D21413" t="s">
        <v>13</v>
      </c>
      <c r="E21413" t="s">
        <v>14</v>
      </c>
      <c r="F21413" t="s">
        <v>26</v>
      </c>
      <c r="G21413" s="3">
        <v>44947.060937499999</v>
      </c>
      <c r="H21413" s="1">
        <v>117500</v>
      </c>
      <c r="I21413" t="s">
        <v>4010</v>
      </c>
      <c r="J21413" t="s">
        <v>10617</v>
      </c>
    </row>
    <row r="21414" spans="1:10">
      <c r="A21414" t="s">
        <v>135</v>
      </c>
      <c r="B21414" t="s">
        <v>135</v>
      </c>
      <c r="C21414" t="s">
        <v>170</v>
      </c>
      <c r="D21414" t="s">
        <v>13</v>
      </c>
      <c r="E21414" t="s">
        <v>14</v>
      </c>
      <c r="F21414" t="s">
        <v>171</v>
      </c>
      <c r="G21414" s="3">
        <v>44939.051979166667</v>
      </c>
      <c r="H21414" s="1">
        <v>111202</v>
      </c>
      <c r="I21414" t="s">
        <v>29834</v>
      </c>
      <c r="J21414" t="s">
        <v>11632</v>
      </c>
    </row>
    <row r="21415" spans="1:10">
      <c r="A21415" t="s">
        <v>152</v>
      </c>
      <c r="B21415" t="s">
        <v>30757</v>
      </c>
      <c r="C21415" t="s">
        <v>3062</v>
      </c>
      <c r="D21415" t="s">
        <v>13</v>
      </c>
      <c r="E21415" t="s">
        <v>14</v>
      </c>
      <c r="F21415" t="s">
        <v>198</v>
      </c>
      <c r="G21415" s="3">
        <v>44938.058159722219</v>
      </c>
      <c r="H21415" s="1">
        <v>69000</v>
      </c>
      <c r="I21415" t="s">
        <v>172</v>
      </c>
    </row>
    <row r="21416" spans="1:10">
      <c r="A21416" t="s">
        <v>33</v>
      </c>
      <c r="B21416" t="s">
        <v>30758</v>
      </c>
      <c r="C21416" t="s">
        <v>1123</v>
      </c>
      <c r="D21416" t="s">
        <v>13</v>
      </c>
      <c r="E21416" t="s">
        <v>14</v>
      </c>
      <c r="F21416" t="s">
        <v>1124</v>
      </c>
      <c r="G21416" s="3">
        <v>45023.078912037039</v>
      </c>
      <c r="H21416" s="1">
        <v>98500</v>
      </c>
      <c r="I21416" t="s">
        <v>13011</v>
      </c>
      <c r="J21416" t="s">
        <v>30759</v>
      </c>
    </row>
    <row r="21417" spans="1:10">
      <c r="A21417" t="s">
        <v>33</v>
      </c>
      <c r="B21417" t="s">
        <v>30760</v>
      </c>
      <c r="C21417" t="s">
        <v>3038</v>
      </c>
      <c r="D21417" t="s">
        <v>13</v>
      </c>
      <c r="E21417" t="s">
        <v>14</v>
      </c>
      <c r="F21417" t="s">
        <v>171</v>
      </c>
      <c r="G21417" s="3">
        <v>44944.05023148148</v>
      </c>
      <c r="H21417" s="1">
        <v>64800</v>
      </c>
      <c r="I21417" t="s">
        <v>6405</v>
      </c>
      <c r="J21417" t="s">
        <v>11586</v>
      </c>
    </row>
    <row r="21418" spans="1:10">
      <c r="A21418" t="s">
        <v>10</v>
      </c>
      <c r="B21418" t="s">
        <v>30761</v>
      </c>
      <c r="C21418" t="s">
        <v>521</v>
      </c>
      <c r="D21418" t="s">
        <v>13</v>
      </c>
      <c r="E21418" t="s">
        <v>14</v>
      </c>
      <c r="F21418" t="s">
        <v>26</v>
      </c>
      <c r="G21418" s="3">
        <v>45096.043506944443</v>
      </c>
      <c r="H21418" s="1">
        <v>181000</v>
      </c>
      <c r="I21418" t="s">
        <v>30762</v>
      </c>
      <c r="J21418" t="s">
        <v>4760</v>
      </c>
    </row>
    <row r="21419" spans="1:10">
      <c r="A21419" t="s">
        <v>33</v>
      </c>
      <c r="B21419" t="s">
        <v>33</v>
      </c>
      <c r="C21419" t="s">
        <v>30763</v>
      </c>
      <c r="D21419" t="s">
        <v>13</v>
      </c>
      <c r="E21419" t="s">
        <v>14</v>
      </c>
      <c r="F21419" t="s">
        <v>26</v>
      </c>
      <c r="G21419" s="3">
        <v>45022.041666666664</v>
      </c>
      <c r="H21419" s="1">
        <v>140000</v>
      </c>
      <c r="I21419" t="s">
        <v>88</v>
      </c>
      <c r="J21419" t="s">
        <v>30764</v>
      </c>
    </row>
    <row r="21420" spans="1:10">
      <c r="A21420" t="s">
        <v>10</v>
      </c>
      <c r="B21420" t="s">
        <v>30765</v>
      </c>
      <c r="C21420" t="s">
        <v>411</v>
      </c>
      <c r="D21420" t="s">
        <v>13</v>
      </c>
      <c r="E21420" t="s">
        <v>14</v>
      </c>
      <c r="F21420" t="s">
        <v>411</v>
      </c>
      <c r="G21420" s="3">
        <v>44957.059120370373</v>
      </c>
      <c r="H21420" s="1">
        <v>157500</v>
      </c>
      <c r="I21420" t="s">
        <v>12086</v>
      </c>
      <c r="J21420" t="s">
        <v>12087</v>
      </c>
    </row>
    <row r="21421" spans="1:10">
      <c r="A21421" t="s">
        <v>18</v>
      </c>
      <c r="B21421" t="s">
        <v>18</v>
      </c>
      <c r="C21421" t="s">
        <v>1320</v>
      </c>
      <c r="D21421" t="s">
        <v>13</v>
      </c>
      <c r="E21421" t="s">
        <v>14</v>
      </c>
      <c r="F21421" t="s">
        <v>15</v>
      </c>
      <c r="G21421" s="3">
        <v>44971.094259259262</v>
      </c>
      <c r="H21421" s="1">
        <v>147500</v>
      </c>
      <c r="I21421" t="s">
        <v>30766</v>
      </c>
      <c r="J21421" t="s">
        <v>30767</v>
      </c>
    </row>
    <row r="21422" spans="1:10">
      <c r="A21422" t="s">
        <v>18</v>
      </c>
      <c r="B21422" t="s">
        <v>18</v>
      </c>
      <c r="C21422" t="s">
        <v>7937</v>
      </c>
      <c r="D21422" t="s">
        <v>13</v>
      </c>
      <c r="E21422" t="s">
        <v>14</v>
      </c>
      <c r="F21422" t="s">
        <v>26</v>
      </c>
      <c r="G21422" s="3">
        <v>45045.045752314814</v>
      </c>
      <c r="H21422" s="1">
        <v>110000</v>
      </c>
      <c r="I21422" t="s">
        <v>4501</v>
      </c>
      <c r="J21422" t="s">
        <v>915</v>
      </c>
    </row>
    <row r="21423" spans="1:10">
      <c r="A21423" t="s">
        <v>135</v>
      </c>
      <c r="B21423" t="s">
        <v>135</v>
      </c>
      <c r="C21423" t="s">
        <v>1226</v>
      </c>
      <c r="D21423" t="s">
        <v>13</v>
      </c>
      <c r="E21423" t="s">
        <v>14</v>
      </c>
      <c r="F21423" t="s">
        <v>26</v>
      </c>
      <c r="G21423" s="3">
        <v>45015.044120370374</v>
      </c>
      <c r="H21423" s="1">
        <v>97427.5</v>
      </c>
      <c r="I21423" t="s">
        <v>16593</v>
      </c>
      <c r="J21423" t="s">
        <v>16594</v>
      </c>
    </row>
    <row r="21424" spans="1:10">
      <c r="A21424" t="s">
        <v>73</v>
      </c>
      <c r="B21424" t="s">
        <v>73</v>
      </c>
      <c r="C21424" t="s">
        <v>6690</v>
      </c>
      <c r="D21424" t="s">
        <v>13</v>
      </c>
      <c r="E21424" t="s">
        <v>14</v>
      </c>
      <c r="F21424" t="s">
        <v>6691</v>
      </c>
      <c r="G21424" s="3">
        <v>45153.053553240738</v>
      </c>
      <c r="H21424" s="1">
        <v>147500</v>
      </c>
      <c r="I21424" t="s">
        <v>6781</v>
      </c>
      <c r="J21424" t="s">
        <v>30768</v>
      </c>
    </row>
    <row r="21425" spans="1:10">
      <c r="A21425" t="s">
        <v>33</v>
      </c>
      <c r="B21425" t="s">
        <v>23852</v>
      </c>
      <c r="C21425" t="s">
        <v>7780</v>
      </c>
      <c r="D21425" t="s">
        <v>13</v>
      </c>
      <c r="E21425" t="s">
        <v>14</v>
      </c>
      <c r="F21425" t="s">
        <v>806</v>
      </c>
      <c r="G21425" s="3">
        <v>44981.072812500002</v>
      </c>
      <c r="H21425" s="1">
        <v>50400</v>
      </c>
      <c r="I21425" t="s">
        <v>2970</v>
      </c>
      <c r="J21425" t="s">
        <v>298</v>
      </c>
    </row>
    <row r="21426" spans="1:10">
      <c r="A21426" t="s">
        <v>18</v>
      </c>
      <c r="B21426" t="s">
        <v>18</v>
      </c>
      <c r="C21426" t="s">
        <v>24</v>
      </c>
      <c r="D21426" t="s">
        <v>13</v>
      </c>
      <c r="E21426" t="s">
        <v>25</v>
      </c>
      <c r="F21426" t="s">
        <v>26</v>
      </c>
      <c r="G21426" s="3">
        <v>45036.049467592595</v>
      </c>
      <c r="H21426" s="1">
        <v>150000</v>
      </c>
      <c r="I21426" t="s">
        <v>10023</v>
      </c>
      <c r="J21426" t="s">
        <v>30769</v>
      </c>
    </row>
    <row r="21427" spans="1:10">
      <c r="A21427" t="s">
        <v>10</v>
      </c>
      <c r="B21427" t="s">
        <v>3093</v>
      </c>
      <c r="C21427" t="s">
        <v>201</v>
      </c>
      <c r="D21427" t="s">
        <v>13</v>
      </c>
      <c r="E21427" t="s">
        <v>14</v>
      </c>
      <c r="F21427" t="s">
        <v>26</v>
      </c>
      <c r="G21427" s="3">
        <v>45009.047002314815</v>
      </c>
      <c r="H21427" s="1">
        <v>115000</v>
      </c>
      <c r="I21427" t="s">
        <v>1454</v>
      </c>
      <c r="J21427" t="s">
        <v>1605</v>
      </c>
    </row>
    <row r="21428" spans="1:10">
      <c r="A21428" t="s">
        <v>10</v>
      </c>
      <c r="B21428" t="s">
        <v>10</v>
      </c>
      <c r="C21428" t="s">
        <v>201</v>
      </c>
      <c r="D21428" t="s">
        <v>13</v>
      </c>
      <c r="E21428" t="s">
        <v>14</v>
      </c>
      <c r="F21428" t="s">
        <v>26</v>
      </c>
      <c r="G21428" s="3">
        <v>45152.04415509259</v>
      </c>
      <c r="H21428" s="1">
        <v>165000</v>
      </c>
      <c r="I21428" t="s">
        <v>8911</v>
      </c>
      <c r="J21428" t="s">
        <v>7460</v>
      </c>
    </row>
    <row r="21429" spans="1:10">
      <c r="A21429" t="s">
        <v>33</v>
      </c>
      <c r="B21429" t="s">
        <v>30770</v>
      </c>
      <c r="C21429" t="s">
        <v>23338</v>
      </c>
      <c r="D21429" t="s">
        <v>293</v>
      </c>
      <c r="E21429" t="s">
        <v>14</v>
      </c>
      <c r="F21429" t="s">
        <v>26</v>
      </c>
      <c r="G21429" s="3">
        <v>45237.041747685187</v>
      </c>
      <c r="H21429" s="1">
        <v>70000</v>
      </c>
      <c r="I21429" t="s">
        <v>30771</v>
      </c>
      <c r="J21429" t="s">
        <v>30772</v>
      </c>
    </row>
    <row r="21430" spans="1:10">
      <c r="A21430" t="s">
        <v>10</v>
      </c>
      <c r="B21430" t="s">
        <v>9413</v>
      </c>
      <c r="C21430" t="s">
        <v>1323</v>
      </c>
      <c r="D21430" t="s">
        <v>13</v>
      </c>
      <c r="E21430" t="s">
        <v>14</v>
      </c>
      <c r="F21430" t="s">
        <v>348</v>
      </c>
      <c r="G21430" s="3">
        <v>45063.075370370374</v>
      </c>
      <c r="H21430" s="1">
        <v>56700</v>
      </c>
      <c r="I21430" t="s">
        <v>2970</v>
      </c>
      <c r="J21430" t="s">
        <v>6697</v>
      </c>
    </row>
    <row r="21431" spans="1:10">
      <c r="A21431" t="s">
        <v>33</v>
      </c>
      <c r="B21431" t="s">
        <v>9139</v>
      </c>
      <c r="C21431" t="s">
        <v>232</v>
      </c>
      <c r="D21431" t="s">
        <v>13</v>
      </c>
      <c r="E21431" t="s">
        <v>14</v>
      </c>
      <c r="F21431" t="s">
        <v>26</v>
      </c>
      <c r="G21431" s="3">
        <v>45168.041712962964</v>
      </c>
      <c r="H21431" s="1">
        <v>77446</v>
      </c>
      <c r="I21431" t="s">
        <v>972</v>
      </c>
      <c r="J21431" t="s">
        <v>230</v>
      </c>
    </row>
    <row r="21432" spans="1:10">
      <c r="A21432" t="s">
        <v>73</v>
      </c>
      <c r="B21432" t="s">
        <v>73</v>
      </c>
      <c r="C21432" t="s">
        <v>24</v>
      </c>
      <c r="D21432" t="s">
        <v>13</v>
      </c>
      <c r="E21432" t="s">
        <v>25</v>
      </c>
      <c r="F21432" t="s">
        <v>26</v>
      </c>
      <c r="G21432" s="3">
        <v>44935.045613425929</v>
      </c>
      <c r="H21432" s="1">
        <v>155000</v>
      </c>
      <c r="I21432" t="s">
        <v>8753</v>
      </c>
    </row>
    <row r="21433" spans="1:10">
      <c r="A21433" t="s">
        <v>152</v>
      </c>
      <c r="B21433" t="s">
        <v>30773</v>
      </c>
      <c r="C21433" t="s">
        <v>411</v>
      </c>
      <c r="D21433" t="s">
        <v>13</v>
      </c>
      <c r="E21433" t="s">
        <v>14</v>
      </c>
      <c r="F21433" t="s">
        <v>411</v>
      </c>
      <c r="G21433" s="3">
        <v>45062.100451388891</v>
      </c>
      <c r="H21433" s="1">
        <v>101029</v>
      </c>
      <c r="I21433" t="s">
        <v>6116</v>
      </c>
      <c r="J21433" t="s">
        <v>6117</v>
      </c>
    </row>
    <row r="21434" spans="1:10">
      <c r="A21434" t="s">
        <v>18</v>
      </c>
      <c r="B21434" t="s">
        <v>30774</v>
      </c>
      <c r="C21434" t="s">
        <v>157</v>
      </c>
      <c r="D21434" t="s">
        <v>13</v>
      </c>
      <c r="E21434" t="s">
        <v>14</v>
      </c>
      <c r="F21434" t="s">
        <v>26</v>
      </c>
      <c r="G21434" s="3">
        <v>45188.744814814818</v>
      </c>
      <c r="H21434" s="1">
        <v>98500</v>
      </c>
      <c r="I21434" t="s">
        <v>30775</v>
      </c>
      <c r="J21434" t="s">
        <v>30776</v>
      </c>
    </row>
    <row r="21435" spans="1:10">
      <c r="A21435" t="s">
        <v>18</v>
      </c>
      <c r="B21435" t="s">
        <v>30777</v>
      </c>
      <c r="C21435" t="s">
        <v>62</v>
      </c>
      <c r="D21435" t="s">
        <v>1075</v>
      </c>
      <c r="E21435" t="s">
        <v>14</v>
      </c>
      <c r="F21435" t="s">
        <v>26</v>
      </c>
      <c r="G21435" s="3">
        <v>45252.046469907407</v>
      </c>
      <c r="H21435" s="1">
        <v>139000</v>
      </c>
      <c r="I21435" t="s">
        <v>7280</v>
      </c>
      <c r="J21435" t="s">
        <v>30778</v>
      </c>
    </row>
    <row r="21436" spans="1:10">
      <c r="A21436" t="s">
        <v>33</v>
      </c>
      <c r="B21436" t="s">
        <v>30779</v>
      </c>
      <c r="C21436" t="s">
        <v>348</v>
      </c>
      <c r="D21436" t="s">
        <v>13</v>
      </c>
      <c r="E21436" t="s">
        <v>14</v>
      </c>
      <c r="F21436" t="s">
        <v>348</v>
      </c>
      <c r="G21436" s="3">
        <v>45245.071400462963</v>
      </c>
      <c r="H21436" s="1">
        <v>110300</v>
      </c>
      <c r="I21436" t="s">
        <v>6725</v>
      </c>
      <c r="J21436" t="s">
        <v>1667</v>
      </c>
    </row>
    <row r="21437" spans="1:10">
      <c r="A21437" t="s">
        <v>135</v>
      </c>
      <c r="B21437" t="s">
        <v>30780</v>
      </c>
      <c r="C21437" t="s">
        <v>232</v>
      </c>
      <c r="D21437" t="s">
        <v>13</v>
      </c>
      <c r="E21437" t="s">
        <v>14</v>
      </c>
      <c r="F21437" t="s">
        <v>26</v>
      </c>
      <c r="G21437" s="3">
        <v>44990.041666666664</v>
      </c>
      <c r="H21437" s="1">
        <v>137142</v>
      </c>
      <c r="I21437" t="s">
        <v>30520</v>
      </c>
      <c r="J21437" t="s">
        <v>30781</v>
      </c>
    </row>
    <row r="21438" spans="1:10">
      <c r="A21438" t="s">
        <v>1537</v>
      </c>
      <c r="B21438" t="s">
        <v>30782</v>
      </c>
      <c r="C21438" t="s">
        <v>684</v>
      </c>
      <c r="D21438" t="s">
        <v>13</v>
      </c>
      <c r="E21438" t="s">
        <v>14</v>
      </c>
      <c r="F21438" t="s">
        <v>209</v>
      </c>
      <c r="G21438" s="3">
        <v>44931.068287037036</v>
      </c>
      <c r="H21438" s="1">
        <v>89100</v>
      </c>
      <c r="I21438" t="s">
        <v>172</v>
      </c>
      <c r="J21438" t="s">
        <v>30783</v>
      </c>
    </row>
    <row r="21439" spans="1:10">
      <c r="A21439" t="s">
        <v>152</v>
      </c>
      <c r="B21439" t="s">
        <v>30784</v>
      </c>
      <c r="C21439" t="s">
        <v>189</v>
      </c>
      <c r="D21439" t="s">
        <v>13</v>
      </c>
      <c r="E21439" t="s">
        <v>14</v>
      </c>
      <c r="F21439" t="s">
        <v>190</v>
      </c>
      <c r="G21439" s="3">
        <v>45078.084398148145</v>
      </c>
      <c r="H21439" s="1">
        <v>64800</v>
      </c>
      <c r="I21439" t="s">
        <v>22979</v>
      </c>
      <c r="J21439" t="s">
        <v>30785</v>
      </c>
    </row>
    <row r="21440" spans="1:10">
      <c r="A21440" t="s">
        <v>10</v>
      </c>
      <c r="B21440" t="s">
        <v>10</v>
      </c>
      <c r="C21440" t="s">
        <v>24</v>
      </c>
      <c r="D21440" t="s">
        <v>13</v>
      </c>
      <c r="E21440" t="s">
        <v>25</v>
      </c>
      <c r="F21440" t="s">
        <v>26</v>
      </c>
      <c r="G21440" s="3">
        <v>45049.045844907407</v>
      </c>
      <c r="H21440" s="1">
        <v>119875</v>
      </c>
      <c r="I21440" t="s">
        <v>30786</v>
      </c>
      <c r="J21440" t="s">
        <v>30787</v>
      </c>
    </row>
    <row r="21441" spans="1:10">
      <c r="A21441" t="s">
        <v>18</v>
      </c>
      <c r="B21441" t="s">
        <v>18</v>
      </c>
      <c r="C21441" t="s">
        <v>170</v>
      </c>
      <c r="D21441" t="s">
        <v>13</v>
      </c>
      <c r="E21441" t="s">
        <v>14</v>
      </c>
      <c r="F21441" t="s">
        <v>171</v>
      </c>
      <c r="G21441" s="3">
        <v>45106.066342592596</v>
      </c>
      <c r="H21441" s="1">
        <v>147500</v>
      </c>
      <c r="I21441" t="s">
        <v>6699</v>
      </c>
      <c r="J21441" t="s">
        <v>15976</v>
      </c>
    </row>
    <row r="21442" spans="1:10">
      <c r="A21442" t="s">
        <v>10</v>
      </c>
      <c r="B21442" t="s">
        <v>1430</v>
      </c>
      <c r="C21442" t="s">
        <v>209</v>
      </c>
      <c r="D21442" t="s">
        <v>13</v>
      </c>
      <c r="E21442" t="s">
        <v>14</v>
      </c>
      <c r="F21442" t="s">
        <v>209</v>
      </c>
      <c r="G21442" s="3">
        <v>45277.04959490741</v>
      </c>
      <c r="H21442" s="1">
        <v>158500</v>
      </c>
      <c r="I21442" t="s">
        <v>14240</v>
      </c>
      <c r="J21442" t="s">
        <v>30788</v>
      </c>
    </row>
    <row r="21443" spans="1:10">
      <c r="A21443" t="s">
        <v>73</v>
      </c>
      <c r="B21443" t="s">
        <v>30789</v>
      </c>
      <c r="C21443" t="s">
        <v>157</v>
      </c>
      <c r="D21443" t="s">
        <v>13</v>
      </c>
      <c r="E21443" t="s">
        <v>14</v>
      </c>
      <c r="F21443" t="s">
        <v>26</v>
      </c>
      <c r="G21443" s="3">
        <v>44965.046319444446</v>
      </c>
      <c r="H21443" s="1">
        <v>254000</v>
      </c>
      <c r="I21443" t="s">
        <v>120</v>
      </c>
      <c r="J21443" t="s">
        <v>2721</v>
      </c>
    </row>
    <row r="21444" spans="1:10">
      <c r="A21444" t="s">
        <v>33</v>
      </c>
      <c r="B21444" t="s">
        <v>33</v>
      </c>
      <c r="C21444" t="s">
        <v>826</v>
      </c>
      <c r="D21444" t="s">
        <v>13</v>
      </c>
      <c r="E21444" t="s">
        <v>14</v>
      </c>
      <c r="F21444" t="s">
        <v>827</v>
      </c>
      <c r="G21444" s="3">
        <v>45202.076412037037</v>
      </c>
      <c r="H21444" s="1">
        <v>90000</v>
      </c>
      <c r="I21444" t="s">
        <v>30790</v>
      </c>
      <c r="J21444" t="s">
        <v>4466</v>
      </c>
    </row>
    <row r="21445" spans="1:10">
      <c r="A21445" t="s">
        <v>18</v>
      </c>
      <c r="B21445" t="s">
        <v>30791</v>
      </c>
      <c r="C21445" t="s">
        <v>5980</v>
      </c>
      <c r="D21445" t="s">
        <v>13</v>
      </c>
      <c r="E21445" t="s">
        <v>14</v>
      </c>
      <c r="F21445" t="s">
        <v>26</v>
      </c>
      <c r="G21445" s="3">
        <v>44994.04650462963</v>
      </c>
      <c r="H21445" s="1">
        <v>55000</v>
      </c>
      <c r="I21445" t="s">
        <v>7252</v>
      </c>
      <c r="J21445" t="s">
        <v>30792</v>
      </c>
    </row>
    <row r="21446" spans="1:10">
      <c r="A21446" t="s">
        <v>10</v>
      </c>
      <c r="B21446" t="s">
        <v>10</v>
      </c>
      <c r="C21446" t="s">
        <v>1348</v>
      </c>
      <c r="D21446" t="s">
        <v>13</v>
      </c>
      <c r="E21446" t="s">
        <v>14</v>
      </c>
      <c r="F21446" t="s">
        <v>26</v>
      </c>
      <c r="G21446" s="3">
        <v>45106.044305555559</v>
      </c>
      <c r="H21446" s="1">
        <v>132500</v>
      </c>
      <c r="I21446" t="s">
        <v>7483</v>
      </c>
      <c r="J21446" t="s">
        <v>8495</v>
      </c>
    </row>
    <row r="21447" spans="1:10">
      <c r="A21447" t="s">
        <v>18</v>
      </c>
      <c r="B21447" t="s">
        <v>30793</v>
      </c>
      <c r="C21447" t="s">
        <v>24</v>
      </c>
      <c r="D21447" t="s">
        <v>13</v>
      </c>
      <c r="E21447" t="s">
        <v>25</v>
      </c>
      <c r="F21447" t="s">
        <v>26</v>
      </c>
      <c r="G21447" s="3">
        <v>44933.046527777777</v>
      </c>
      <c r="H21447" s="1">
        <v>105000</v>
      </c>
      <c r="I21447" t="s">
        <v>28794</v>
      </c>
      <c r="J21447" t="s">
        <v>30794</v>
      </c>
    </row>
    <row r="21448" spans="1:10">
      <c r="A21448" t="s">
        <v>18</v>
      </c>
      <c r="B21448" t="s">
        <v>470</v>
      </c>
      <c r="C21448" t="s">
        <v>8695</v>
      </c>
      <c r="D21448" t="s">
        <v>13</v>
      </c>
      <c r="E21448" t="s">
        <v>14</v>
      </c>
      <c r="F21448" t="s">
        <v>20</v>
      </c>
      <c r="G21448" s="3">
        <v>45149.090231481481</v>
      </c>
      <c r="H21448" s="1">
        <v>100000</v>
      </c>
      <c r="I21448" t="s">
        <v>88</v>
      </c>
      <c r="J21448" t="s">
        <v>30795</v>
      </c>
    </row>
    <row r="21449" spans="1:10">
      <c r="A21449" t="s">
        <v>73</v>
      </c>
      <c r="B21449" t="s">
        <v>30796</v>
      </c>
      <c r="C21449" t="s">
        <v>24</v>
      </c>
      <c r="D21449" t="s">
        <v>13</v>
      </c>
      <c r="E21449" t="s">
        <v>25</v>
      </c>
      <c r="F21449" t="s">
        <v>26</v>
      </c>
      <c r="G21449" s="3">
        <v>44973.048703703702</v>
      </c>
      <c r="H21449" s="1">
        <v>186500</v>
      </c>
      <c r="I21449" t="s">
        <v>11564</v>
      </c>
      <c r="J21449" t="s">
        <v>30797</v>
      </c>
    </row>
    <row r="21450" spans="1:10">
      <c r="A21450" t="s">
        <v>18</v>
      </c>
      <c r="B21450" t="s">
        <v>1936</v>
      </c>
      <c r="C21450" t="s">
        <v>24</v>
      </c>
      <c r="D21450" t="s">
        <v>13</v>
      </c>
      <c r="E21450" t="s">
        <v>25</v>
      </c>
      <c r="F21450" t="s">
        <v>20</v>
      </c>
      <c r="G21450" s="3">
        <v>45136.0703125</v>
      </c>
      <c r="H21450" s="1">
        <v>132500</v>
      </c>
      <c r="I21450" t="s">
        <v>30798</v>
      </c>
      <c r="J21450" t="s">
        <v>8564</v>
      </c>
    </row>
    <row r="21451" spans="1:10">
      <c r="A21451" t="s">
        <v>10</v>
      </c>
      <c r="B21451" t="s">
        <v>10</v>
      </c>
      <c r="C21451" t="s">
        <v>792</v>
      </c>
      <c r="D21451" t="s">
        <v>13</v>
      </c>
      <c r="E21451" t="s">
        <v>14</v>
      </c>
      <c r="F21451" t="s">
        <v>26</v>
      </c>
      <c r="G21451" s="3">
        <v>44940.045925925922</v>
      </c>
      <c r="H21451" s="1">
        <v>95000</v>
      </c>
      <c r="I21451" t="s">
        <v>88</v>
      </c>
      <c r="J21451" t="s">
        <v>30799</v>
      </c>
    </row>
    <row r="21452" spans="1:10">
      <c r="A21452" t="s">
        <v>18</v>
      </c>
      <c r="B21452" t="s">
        <v>18</v>
      </c>
      <c r="C21452" t="s">
        <v>30</v>
      </c>
      <c r="D21452" t="s">
        <v>13</v>
      </c>
      <c r="E21452" t="s">
        <v>14</v>
      </c>
      <c r="F21452" t="s">
        <v>26</v>
      </c>
      <c r="G21452" s="3">
        <v>44964.048043981478</v>
      </c>
      <c r="H21452" s="1">
        <v>155000</v>
      </c>
      <c r="I21452" t="s">
        <v>7252</v>
      </c>
      <c r="J21452" t="s">
        <v>12875</v>
      </c>
    </row>
    <row r="21453" spans="1:10">
      <c r="A21453" t="s">
        <v>77</v>
      </c>
      <c r="B21453" t="s">
        <v>30800</v>
      </c>
      <c r="C21453" t="s">
        <v>2937</v>
      </c>
      <c r="D21453" t="s">
        <v>13</v>
      </c>
      <c r="E21453" t="s">
        <v>14</v>
      </c>
      <c r="F21453" t="s">
        <v>209</v>
      </c>
      <c r="G21453" s="3">
        <v>45056.076666666668</v>
      </c>
      <c r="H21453" s="1">
        <v>89100</v>
      </c>
      <c r="I21453" t="s">
        <v>12173</v>
      </c>
      <c r="J21453" t="s">
        <v>12174</v>
      </c>
    </row>
    <row r="21454" spans="1:10">
      <c r="A21454" t="s">
        <v>18</v>
      </c>
      <c r="B21454" t="s">
        <v>470</v>
      </c>
      <c r="C21454" t="s">
        <v>30801</v>
      </c>
      <c r="D21454" t="s">
        <v>13</v>
      </c>
      <c r="E21454" t="s">
        <v>14</v>
      </c>
      <c r="F21454" t="s">
        <v>26</v>
      </c>
      <c r="G21454" s="3">
        <v>44947.065439814818</v>
      </c>
      <c r="H21454" s="1">
        <v>145000</v>
      </c>
      <c r="I21454" t="s">
        <v>88</v>
      </c>
      <c r="J21454" t="s">
        <v>30802</v>
      </c>
    </row>
    <row r="21455" spans="1:10">
      <c r="A21455" t="s">
        <v>10</v>
      </c>
      <c r="B21455" t="s">
        <v>30803</v>
      </c>
      <c r="C21455" t="s">
        <v>1392</v>
      </c>
      <c r="D21455" t="s">
        <v>13</v>
      </c>
      <c r="E21455" t="s">
        <v>14</v>
      </c>
      <c r="F21455" t="s">
        <v>1392</v>
      </c>
      <c r="G21455" s="3">
        <v>45111.053020833337</v>
      </c>
      <c r="H21455" s="1">
        <v>90670</v>
      </c>
      <c r="I21455" t="s">
        <v>1393</v>
      </c>
    </row>
    <row r="21456" spans="1:10">
      <c r="A21456" t="s">
        <v>212</v>
      </c>
      <c r="B21456" t="s">
        <v>30804</v>
      </c>
      <c r="C21456" t="s">
        <v>24</v>
      </c>
      <c r="D21456" t="s">
        <v>13</v>
      </c>
      <c r="E21456" t="s">
        <v>25</v>
      </c>
      <c r="F21456" t="s">
        <v>26</v>
      </c>
      <c r="G21456" s="3">
        <v>45275.043564814812</v>
      </c>
      <c r="H21456" s="1">
        <v>180000</v>
      </c>
      <c r="I21456" t="s">
        <v>335</v>
      </c>
      <c r="J21456" t="s">
        <v>1138</v>
      </c>
    </row>
    <row r="21457" spans="1:10">
      <c r="A21457" t="s">
        <v>33</v>
      </c>
      <c r="B21457" t="s">
        <v>30805</v>
      </c>
      <c r="C21457" t="s">
        <v>325</v>
      </c>
      <c r="D21457" t="s">
        <v>13</v>
      </c>
      <c r="E21457" t="s">
        <v>14</v>
      </c>
      <c r="F21457" t="s">
        <v>26</v>
      </c>
      <c r="G21457" s="3">
        <v>45161.087060185186</v>
      </c>
      <c r="H21457" s="1">
        <v>130250</v>
      </c>
      <c r="I21457" t="s">
        <v>1002</v>
      </c>
      <c r="J21457" t="s">
        <v>5957</v>
      </c>
    </row>
    <row r="21458" spans="1:10">
      <c r="A21458" t="s">
        <v>18</v>
      </c>
      <c r="B21458" t="s">
        <v>184</v>
      </c>
      <c r="C21458" t="s">
        <v>24</v>
      </c>
      <c r="D21458" t="s">
        <v>13</v>
      </c>
      <c r="E21458" t="s">
        <v>25</v>
      </c>
      <c r="F21458" t="s">
        <v>26</v>
      </c>
      <c r="G21458" s="3">
        <v>45048.047939814816</v>
      </c>
      <c r="H21458" s="1">
        <v>140000</v>
      </c>
      <c r="I21458" t="s">
        <v>130</v>
      </c>
      <c r="J21458" t="s">
        <v>4665</v>
      </c>
    </row>
    <row r="21459" spans="1:10">
      <c r="A21459" t="s">
        <v>10</v>
      </c>
      <c r="B21459" t="s">
        <v>30806</v>
      </c>
      <c r="C21459" t="s">
        <v>189</v>
      </c>
      <c r="D21459" t="s">
        <v>13</v>
      </c>
      <c r="E21459" t="s">
        <v>14</v>
      </c>
      <c r="F21459" t="s">
        <v>190</v>
      </c>
      <c r="G21459" s="3">
        <v>44951.077719907407</v>
      </c>
      <c r="H21459" s="1">
        <v>64821.5</v>
      </c>
      <c r="I21459" t="s">
        <v>4602</v>
      </c>
      <c r="J21459" t="s">
        <v>30807</v>
      </c>
    </row>
    <row r="21460" spans="1:10">
      <c r="A21460" t="s">
        <v>212</v>
      </c>
      <c r="B21460" t="s">
        <v>30808</v>
      </c>
      <c r="C21460" t="s">
        <v>171</v>
      </c>
      <c r="D21460" t="s">
        <v>13</v>
      </c>
      <c r="E21460" t="s">
        <v>14</v>
      </c>
      <c r="F21460" t="s">
        <v>171</v>
      </c>
      <c r="G21460" s="3">
        <v>45169.053263888891</v>
      </c>
      <c r="H21460" s="1">
        <v>147500</v>
      </c>
      <c r="I21460" t="s">
        <v>1498</v>
      </c>
      <c r="J21460" t="s">
        <v>7388</v>
      </c>
    </row>
    <row r="21461" spans="1:10">
      <c r="A21461" t="s">
        <v>10</v>
      </c>
      <c r="B21461" t="s">
        <v>28516</v>
      </c>
      <c r="C21461" t="s">
        <v>24</v>
      </c>
      <c r="D21461" t="s">
        <v>13</v>
      </c>
      <c r="E21461" t="s">
        <v>25</v>
      </c>
      <c r="F21461" t="s">
        <v>26</v>
      </c>
      <c r="G21461" s="3">
        <v>45058.068773148145</v>
      </c>
      <c r="H21461" s="1">
        <v>180000</v>
      </c>
      <c r="I21461" t="s">
        <v>1723</v>
      </c>
      <c r="J21461" t="s">
        <v>30809</v>
      </c>
    </row>
    <row r="21462" spans="1:10">
      <c r="A21462" t="s">
        <v>18</v>
      </c>
      <c r="B21462" t="s">
        <v>30810</v>
      </c>
      <c r="C21462" t="s">
        <v>3514</v>
      </c>
      <c r="D21462" t="s">
        <v>13</v>
      </c>
      <c r="E21462" t="s">
        <v>14</v>
      </c>
      <c r="F21462" t="s">
        <v>49</v>
      </c>
      <c r="G21462" s="3">
        <v>44992.081087962964</v>
      </c>
      <c r="H21462" s="1">
        <v>147500</v>
      </c>
      <c r="I21462" t="s">
        <v>50</v>
      </c>
      <c r="J21462" t="s">
        <v>30811</v>
      </c>
    </row>
    <row r="21463" spans="1:10">
      <c r="A21463" t="s">
        <v>10</v>
      </c>
      <c r="B21463" t="s">
        <v>2197</v>
      </c>
      <c r="C21463" t="s">
        <v>5448</v>
      </c>
      <c r="D21463" t="s">
        <v>13</v>
      </c>
      <c r="E21463" t="s">
        <v>14</v>
      </c>
      <c r="F21463" t="s">
        <v>26</v>
      </c>
      <c r="G21463" s="3">
        <v>44964.045787037037</v>
      </c>
      <c r="H21463" s="1">
        <v>240000</v>
      </c>
      <c r="I21463" t="s">
        <v>335</v>
      </c>
    </row>
    <row r="21464" spans="1:10">
      <c r="A21464" t="s">
        <v>152</v>
      </c>
      <c r="B21464" t="s">
        <v>5170</v>
      </c>
      <c r="C21464" t="s">
        <v>1109</v>
      </c>
      <c r="D21464" t="s">
        <v>13</v>
      </c>
      <c r="E21464" t="s">
        <v>14</v>
      </c>
      <c r="F21464" t="s">
        <v>1110</v>
      </c>
      <c r="G21464" s="3">
        <v>45129.071875000001</v>
      </c>
      <c r="H21464" s="1">
        <v>89100</v>
      </c>
      <c r="I21464" t="s">
        <v>25647</v>
      </c>
      <c r="J21464" t="s">
        <v>30812</v>
      </c>
    </row>
    <row r="21465" spans="1:10">
      <c r="A21465" t="s">
        <v>18</v>
      </c>
      <c r="B21465" t="s">
        <v>30813</v>
      </c>
      <c r="C21465" t="s">
        <v>7925</v>
      </c>
      <c r="D21465" t="s">
        <v>13</v>
      </c>
      <c r="E21465" t="s">
        <v>14</v>
      </c>
      <c r="F21465" t="s">
        <v>1790</v>
      </c>
      <c r="G21465" s="3">
        <v>45017.086805555555</v>
      </c>
      <c r="H21465" s="1">
        <v>96773</v>
      </c>
      <c r="I21465" t="s">
        <v>17402</v>
      </c>
      <c r="J21465" t="s">
        <v>30814</v>
      </c>
    </row>
    <row r="21466" spans="1:10">
      <c r="A21466" t="s">
        <v>18</v>
      </c>
      <c r="B21466" t="s">
        <v>188</v>
      </c>
      <c r="C21466" t="s">
        <v>24</v>
      </c>
      <c r="D21466" t="s">
        <v>13</v>
      </c>
      <c r="E21466" t="s">
        <v>25</v>
      </c>
      <c r="F21466" t="s">
        <v>26</v>
      </c>
      <c r="G21466" s="3">
        <v>45087.060972222222</v>
      </c>
      <c r="H21466" s="1">
        <v>180000</v>
      </c>
      <c r="I21466" t="s">
        <v>128</v>
      </c>
      <c r="J21466" t="s">
        <v>30815</v>
      </c>
    </row>
    <row r="21467" spans="1:10">
      <c r="A21467" t="s">
        <v>18</v>
      </c>
      <c r="B21467" t="s">
        <v>127</v>
      </c>
      <c r="C21467" t="s">
        <v>13375</v>
      </c>
      <c r="D21467" t="s">
        <v>13</v>
      </c>
      <c r="E21467" t="s">
        <v>14</v>
      </c>
      <c r="F21467" t="s">
        <v>20</v>
      </c>
      <c r="G21467" s="3">
        <v>44936.066331018519</v>
      </c>
      <c r="H21467" s="1">
        <v>145000</v>
      </c>
      <c r="I21467" t="s">
        <v>130</v>
      </c>
      <c r="J21467" t="s">
        <v>30816</v>
      </c>
    </row>
    <row r="21468" spans="1:10">
      <c r="A21468" t="s">
        <v>135</v>
      </c>
      <c r="B21468" t="s">
        <v>30817</v>
      </c>
      <c r="C21468" t="s">
        <v>2557</v>
      </c>
      <c r="D21468" t="s">
        <v>13</v>
      </c>
      <c r="E21468" t="s">
        <v>14</v>
      </c>
      <c r="F21468" t="s">
        <v>1392</v>
      </c>
      <c r="G21468" s="3">
        <v>45240.04892361111</v>
      </c>
      <c r="H21468" s="1">
        <v>119400</v>
      </c>
      <c r="I21468" t="s">
        <v>5807</v>
      </c>
      <c r="J21468" t="s">
        <v>30818</v>
      </c>
    </row>
    <row r="21469" spans="1:10">
      <c r="A21469" t="s">
        <v>10</v>
      </c>
      <c r="B21469" t="s">
        <v>30819</v>
      </c>
      <c r="C21469" t="s">
        <v>358</v>
      </c>
      <c r="D21469" t="s">
        <v>13</v>
      </c>
      <c r="E21469" t="s">
        <v>14</v>
      </c>
      <c r="F21469" t="s">
        <v>26</v>
      </c>
      <c r="G21469" s="3">
        <v>45192.081967592596</v>
      </c>
      <c r="H21469" s="1">
        <v>70000</v>
      </c>
      <c r="I21469" t="s">
        <v>1526</v>
      </c>
    </row>
    <row r="21470" spans="1:10">
      <c r="A21470" t="s">
        <v>73</v>
      </c>
      <c r="B21470" t="s">
        <v>73</v>
      </c>
      <c r="C21470" t="s">
        <v>3639</v>
      </c>
      <c r="D21470" t="s">
        <v>13</v>
      </c>
      <c r="E21470" t="s">
        <v>14</v>
      </c>
      <c r="F21470" t="s">
        <v>3640</v>
      </c>
      <c r="G21470" s="3">
        <v>45041.062418981484</v>
      </c>
      <c r="H21470" s="1">
        <v>147500</v>
      </c>
      <c r="I21470" t="s">
        <v>3363</v>
      </c>
      <c r="J21470" t="s">
        <v>30820</v>
      </c>
    </row>
    <row r="21471" spans="1:10">
      <c r="A21471" t="s">
        <v>33</v>
      </c>
      <c r="B21471" t="s">
        <v>17568</v>
      </c>
      <c r="C21471" t="s">
        <v>1926</v>
      </c>
      <c r="D21471" t="s">
        <v>13</v>
      </c>
      <c r="E21471" t="s">
        <v>14</v>
      </c>
      <c r="F21471" t="s">
        <v>26</v>
      </c>
      <c r="G21471" s="3">
        <v>45073.042222222219</v>
      </c>
      <c r="H21471" s="1">
        <v>157500</v>
      </c>
      <c r="I21471" t="s">
        <v>13777</v>
      </c>
      <c r="J21471" t="s">
        <v>2660</v>
      </c>
    </row>
    <row r="21472" spans="1:10">
      <c r="A21472" t="s">
        <v>73</v>
      </c>
      <c r="B21472" t="s">
        <v>14184</v>
      </c>
      <c r="C21472" t="s">
        <v>411</v>
      </c>
      <c r="D21472" t="s">
        <v>13</v>
      </c>
      <c r="E21472" t="s">
        <v>14</v>
      </c>
      <c r="F21472" t="s">
        <v>411</v>
      </c>
      <c r="G21472" s="3">
        <v>45030.063391203701</v>
      </c>
      <c r="H21472" s="1">
        <v>79200</v>
      </c>
      <c r="I21472" t="s">
        <v>5366</v>
      </c>
      <c r="J21472" t="s">
        <v>14185</v>
      </c>
    </row>
    <row r="21473" spans="1:10">
      <c r="A21473" t="s">
        <v>152</v>
      </c>
      <c r="B21473" t="s">
        <v>152</v>
      </c>
      <c r="C21473" t="s">
        <v>826</v>
      </c>
      <c r="D21473" t="s">
        <v>13</v>
      </c>
      <c r="E21473" t="s">
        <v>14</v>
      </c>
      <c r="F21473" t="s">
        <v>827</v>
      </c>
      <c r="G21473" s="3">
        <v>44955.09034722222</v>
      </c>
      <c r="H21473" s="1">
        <v>166000</v>
      </c>
      <c r="I21473" t="s">
        <v>4606</v>
      </c>
      <c r="J21473" t="s">
        <v>30821</v>
      </c>
    </row>
    <row r="21474" spans="1:10">
      <c r="A21474" t="s">
        <v>33</v>
      </c>
      <c r="B21474" t="s">
        <v>17215</v>
      </c>
      <c r="C21474" t="s">
        <v>30822</v>
      </c>
      <c r="D21474" t="s">
        <v>13</v>
      </c>
      <c r="E21474" t="s">
        <v>14</v>
      </c>
      <c r="F21474" t="s">
        <v>17263</v>
      </c>
      <c r="G21474" s="3">
        <v>45125.112881944442</v>
      </c>
      <c r="H21474" s="1">
        <v>44100</v>
      </c>
      <c r="I21474" t="s">
        <v>1133</v>
      </c>
    </row>
    <row r="21475" spans="1:10">
      <c r="A21475" t="s">
        <v>10</v>
      </c>
      <c r="B21475" t="s">
        <v>30823</v>
      </c>
      <c r="C21475" t="s">
        <v>884</v>
      </c>
      <c r="D21475" t="s">
        <v>13</v>
      </c>
      <c r="E21475" t="s">
        <v>14</v>
      </c>
      <c r="F21475" t="s">
        <v>26</v>
      </c>
      <c r="G21475" s="3">
        <v>45246.071076388886</v>
      </c>
      <c r="H21475" s="1">
        <v>97500</v>
      </c>
      <c r="I21475" t="s">
        <v>30824</v>
      </c>
      <c r="J21475" t="s">
        <v>7980</v>
      </c>
    </row>
    <row r="21476" spans="1:10">
      <c r="A21476" t="s">
        <v>33</v>
      </c>
      <c r="B21476" t="s">
        <v>30825</v>
      </c>
      <c r="C21476" t="s">
        <v>608</v>
      </c>
      <c r="D21476" t="s">
        <v>13</v>
      </c>
      <c r="E21476" t="s">
        <v>14</v>
      </c>
      <c r="F21476" t="s">
        <v>608</v>
      </c>
      <c r="G21476" s="3">
        <v>45113.050023148149</v>
      </c>
      <c r="H21476" s="1">
        <v>100500</v>
      </c>
      <c r="I21476" t="s">
        <v>8379</v>
      </c>
      <c r="J21476" t="s">
        <v>28971</v>
      </c>
    </row>
    <row r="21477" spans="1:10">
      <c r="A21477" t="s">
        <v>18</v>
      </c>
      <c r="B21477" t="s">
        <v>457</v>
      </c>
      <c r="C21477" t="s">
        <v>136</v>
      </c>
      <c r="D21477" t="s">
        <v>13</v>
      </c>
      <c r="E21477" t="s">
        <v>14</v>
      </c>
      <c r="F21477" t="s">
        <v>26</v>
      </c>
      <c r="G21477" s="3">
        <v>45115.072766203702</v>
      </c>
      <c r="H21477" s="1">
        <v>152000</v>
      </c>
      <c r="I21477" t="s">
        <v>3626</v>
      </c>
      <c r="J21477" t="s">
        <v>30826</v>
      </c>
    </row>
    <row r="21478" spans="1:10">
      <c r="A21478" t="s">
        <v>10</v>
      </c>
      <c r="B21478" t="s">
        <v>10</v>
      </c>
      <c r="C21478" t="s">
        <v>161</v>
      </c>
      <c r="D21478" t="s">
        <v>13</v>
      </c>
      <c r="E21478" t="s">
        <v>14</v>
      </c>
      <c r="F21478" t="s">
        <v>162</v>
      </c>
      <c r="G21478" s="3">
        <v>45142.052534722221</v>
      </c>
      <c r="H21478" s="1">
        <v>157500</v>
      </c>
      <c r="I21478" t="s">
        <v>11006</v>
      </c>
      <c r="J21478" t="s">
        <v>30827</v>
      </c>
    </row>
    <row r="21479" spans="1:10">
      <c r="A21479" t="s">
        <v>10</v>
      </c>
      <c r="B21479" t="s">
        <v>30828</v>
      </c>
      <c r="C21479" t="s">
        <v>608</v>
      </c>
      <c r="D21479" t="s">
        <v>13</v>
      </c>
      <c r="E21479" t="s">
        <v>14</v>
      </c>
      <c r="F21479" t="s">
        <v>608</v>
      </c>
      <c r="G21479" s="3">
        <v>44996.060972222222</v>
      </c>
      <c r="H21479" s="1">
        <v>224000</v>
      </c>
      <c r="I21479" t="s">
        <v>11776</v>
      </c>
      <c r="J21479" t="s">
        <v>11777</v>
      </c>
    </row>
    <row r="21480" spans="1:10">
      <c r="A21480" t="s">
        <v>33</v>
      </c>
      <c r="B21480" t="s">
        <v>30829</v>
      </c>
      <c r="C21480" t="s">
        <v>10651</v>
      </c>
      <c r="D21480" t="s">
        <v>13</v>
      </c>
      <c r="E21480" t="s">
        <v>14</v>
      </c>
      <c r="F21480" t="s">
        <v>10652</v>
      </c>
      <c r="G21480" s="3">
        <v>44940.079768518517</v>
      </c>
      <c r="H21480" s="1">
        <v>45000</v>
      </c>
      <c r="I21480" t="s">
        <v>10653</v>
      </c>
      <c r="J21480" t="s">
        <v>30830</v>
      </c>
    </row>
    <row r="21481" spans="1:10">
      <c r="A21481" t="s">
        <v>10</v>
      </c>
      <c r="B21481" t="s">
        <v>3148</v>
      </c>
      <c r="C21481" t="s">
        <v>30</v>
      </c>
      <c r="D21481" t="s">
        <v>13</v>
      </c>
      <c r="E21481" t="s">
        <v>14</v>
      </c>
      <c r="F21481" t="s">
        <v>26</v>
      </c>
      <c r="G21481" s="3">
        <v>45007.05609953704</v>
      </c>
      <c r="H21481" s="1">
        <v>200000</v>
      </c>
      <c r="I21481" t="s">
        <v>1399</v>
      </c>
      <c r="J21481" t="s">
        <v>1334</v>
      </c>
    </row>
    <row r="21482" spans="1:10">
      <c r="A21482" t="s">
        <v>18</v>
      </c>
      <c r="B21482" t="s">
        <v>30831</v>
      </c>
      <c r="C21482" t="s">
        <v>2478</v>
      </c>
      <c r="D21482" t="s">
        <v>13</v>
      </c>
      <c r="E21482" t="s">
        <v>14</v>
      </c>
      <c r="F21482" t="s">
        <v>198</v>
      </c>
      <c r="G21482" s="3">
        <v>44979.065671296295</v>
      </c>
      <c r="H21482" s="1">
        <v>89100</v>
      </c>
      <c r="I21482" t="s">
        <v>685</v>
      </c>
      <c r="J21482" t="s">
        <v>30832</v>
      </c>
    </row>
    <row r="21483" spans="1:10">
      <c r="A21483" t="s">
        <v>73</v>
      </c>
      <c r="B21483" t="s">
        <v>73</v>
      </c>
      <c r="C21483" t="s">
        <v>1222</v>
      </c>
      <c r="D21483" t="s">
        <v>13</v>
      </c>
      <c r="E21483" t="s">
        <v>14</v>
      </c>
      <c r="F21483" t="s">
        <v>608</v>
      </c>
      <c r="G21483" s="3">
        <v>45118.048657407409</v>
      </c>
      <c r="H21483" s="1">
        <v>125000</v>
      </c>
      <c r="I21483" t="s">
        <v>1849</v>
      </c>
      <c r="J21483" t="s">
        <v>30833</v>
      </c>
    </row>
    <row r="21484" spans="1:10">
      <c r="A21484" t="s">
        <v>33</v>
      </c>
      <c r="B21484" t="s">
        <v>30834</v>
      </c>
      <c r="C21484" t="s">
        <v>170</v>
      </c>
      <c r="D21484" t="s">
        <v>13</v>
      </c>
      <c r="E21484" t="s">
        <v>14</v>
      </c>
      <c r="F21484" t="s">
        <v>171</v>
      </c>
      <c r="G21484" s="3">
        <v>45284.048043981478</v>
      </c>
      <c r="H21484" s="1">
        <v>64800</v>
      </c>
      <c r="I21484" t="s">
        <v>234</v>
      </c>
      <c r="J21484" t="s">
        <v>30835</v>
      </c>
    </row>
    <row r="21485" spans="1:10">
      <c r="A21485" t="s">
        <v>18</v>
      </c>
      <c r="B21485" t="s">
        <v>328</v>
      </c>
      <c r="C21485" t="s">
        <v>30836</v>
      </c>
      <c r="D21485" t="s">
        <v>13</v>
      </c>
      <c r="E21485" t="s">
        <v>14</v>
      </c>
      <c r="F21485" t="s">
        <v>26</v>
      </c>
      <c r="G21485" s="3">
        <v>44955.047268518516</v>
      </c>
      <c r="H21485" s="1">
        <v>208114</v>
      </c>
      <c r="I21485" t="s">
        <v>120</v>
      </c>
      <c r="J21485" t="s">
        <v>2721</v>
      </c>
    </row>
    <row r="21486" spans="1:10">
      <c r="A21486" t="s">
        <v>135</v>
      </c>
      <c r="B21486" t="s">
        <v>30837</v>
      </c>
      <c r="C21486" t="s">
        <v>161</v>
      </c>
      <c r="D21486" t="s">
        <v>13</v>
      </c>
      <c r="E21486" t="s">
        <v>14</v>
      </c>
      <c r="F21486" t="s">
        <v>162</v>
      </c>
      <c r="G21486" s="3">
        <v>45062.079085648147</v>
      </c>
      <c r="H21486" s="1">
        <v>111175</v>
      </c>
      <c r="I21486" t="s">
        <v>30838</v>
      </c>
      <c r="J21486" t="s">
        <v>3687</v>
      </c>
    </row>
    <row r="21487" spans="1:10">
      <c r="A21487" t="s">
        <v>18</v>
      </c>
      <c r="B21487" t="s">
        <v>18</v>
      </c>
      <c r="C21487" t="s">
        <v>897</v>
      </c>
      <c r="D21487" t="s">
        <v>13</v>
      </c>
      <c r="E21487" t="s">
        <v>14</v>
      </c>
      <c r="F21487" t="s">
        <v>262</v>
      </c>
      <c r="G21487" s="3">
        <v>45062.095497685186</v>
      </c>
      <c r="H21487" s="1">
        <v>133500</v>
      </c>
      <c r="I21487" t="s">
        <v>14735</v>
      </c>
      <c r="J21487" t="s">
        <v>30839</v>
      </c>
    </row>
    <row r="21488" spans="1:10">
      <c r="A21488" t="s">
        <v>33</v>
      </c>
      <c r="B21488" t="s">
        <v>30840</v>
      </c>
      <c r="C21488" t="s">
        <v>243</v>
      </c>
      <c r="D21488" t="s">
        <v>412</v>
      </c>
      <c r="E21488" t="s">
        <v>14</v>
      </c>
      <c r="F21488" t="s">
        <v>26</v>
      </c>
      <c r="G21488" s="3">
        <v>45049.043564814812</v>
      </c>
      <c r="H21488" s="1">
        <v>67000</v>
      </c>
      <c r="I21488" t="s">
        <v>23309</v>
      </c>
      <c r="J21488" t="s">
        <v>5146</v>
      </c>
    </row>
    <row r="21489" spans="1:10">
      <c r="A21489" t="s">
        <v>33</v>
      </c>
      <c r="B21489" t="s">
        <v>30841</v>
      </c>
      <c r="D21489" t="s">
        <v>13</v>
      </c>
      <c r="E21489" t="s">
        <v>14</v>
      </c>
      <c r="F21489" t="s">
        <v>528</v>
      </c>
      <c r="G21489" s="3">
        <v>45071.055451388886</v>
      </c>
      <c r="H21489" s="1">
        <v>111175</v>
      </c>
      <c r="I21489" t="s">
        <v>4644</v>
      </c>
      <c r="J21489" t="s">
        <v>8215</v>
      </c>
    </row>
    <row r="21490" spans="1:10">
      <c r="A21490" t="s">
        <v>73</v>
      </c>
      <c r="B21490" t="s">
        <v>73</v>
      </c>
      <c r="C21490" t="s">
        <v>441</v>
      </c>
      <c r="D21490" t="s">
        <v>100</v>
      </c>
      <c r="E21490" t="s">
        <v>14</v>
      </c>
      <c r="F21490" t="s">
        <v>20</v>
      </c>
      <c r="G21490" s="3">
        <v>45129.085162037038</v>
      </c>
      <c r="H21490" s="1">
        <v>92000</v>
      </c>
      <c r="I21490" t="s">
        <v>14310</v>
      </c>
      <c r="J21490" t="s">
        <v>30842</v>
      </c>
    </row>
    <row r="21491" spans="1:10">
      <c r="A21491" t="s">
        <v>33</v>
      </c>
      <c r="B21491" t="s">
        <v>30843</v>
      </c>
      <c r="C21491" t="s">
        <v>684</v>
      </c>
      <c r="D21491" t="s">
        <v>13</v>
      </c>
      <c r="E21491" t="s">
        <v>14</v>
      </c>
      <c r="F21491" t="s">
        <v>209</v>
      </c>
      <c r="G21491" s="3">
        <v>45282.049305555556</v>
      </c>
      <c r="H21491" s="1">
        <v>72000</v>
      </c>
      <c r="I21491" t="s">
        <v>4750</v>
      </c>
      <c r="J21491" t="s">
        <v>21981</v>
      </c>
    </row>
    <row r="21492" spans="1:10">
      <c r="A21492" t="s">
        <v>18</v>
      </c>
      <c r="B21492" t="s">
        <v>18</v>
      </c>
      <c r="C21492" t="s">
        <v>1405</v>
      </c>
      <c r="D21492" t="s">
        <v>13</v>
      </c>
      <c r="E21492" t="s">
        <v>14</v>
      </c>
      <c r="F21492" t="s">
        <v>26</v>
      </c>
      <c r="G21492" s="3">
        <v>45219.062997685185</v>
      </c>
      <c r="H21492" s="1">
        <v>152500</v>
      </c>
      <c r="I21492" t="s">
        <v>30844</v>
      </c>
      <c r="J21492" t="s">
        <v>3007</v>
      </c>
    </row>
    <row r="21493" spans="1:10">
      <c r="A21493" t="s">
        <v>10</v>
      </c>
      <c r="B21493" t="s">
        <v>10</v>
      </c>
      <c r="C21493" t="s">
        <v>24</v>
      </c>
      <c r="D21493" t="s">
        <v>13</v>
      </c>
      <c r="E21493" t="s">
        <v>25</v>
      </c>
      <c r="F21493" t="s">
        <v>26</v>
      </c>
      <c r="G21493" s="3">
        <v>44946.057824074072</v>
      </c>
      <c r="H21493" s="1">
        <v>127390</v>
      </c>
      <c r="I21493" t="s">
        <v>3493</v>
      </c>
      <c r="J21493" t="s">
        <v>30845</v>
      </c>
    </row>
    <row r="21494" spans="1:10">
      <c r="A21494" t="s">
        <v>10</v>
      </c>
      <c r="B21494" t="s">
        <v>10</v>
      </c>
      <c r="C21494" t="s">
        <v>26</v>
      </c>
      <c r="D21494" t="s">
        <v>13</v>
      </c>
      <c r="E21494" t="s">
        <v>14</v>
      </c>
      <c r="F21494" t="s">
        <v>26</v>
      </c>
      <c r="G21494" s="3">
        <v>44937.056111111109</v>
      </c>
      <c r="H21494" s="1">
        <v>105000</v>
      </c>
      <c r="I21494" t="s">
        <v>30846</v>
      </c>
      <c r="J21494" t="s">
        <v>30847</v>
      </c>
    </row>
    <row r="21495" spans="1:10">
      <c r="A21495" t="s">
        <v>10</v>
      </c>
      <c r="B21495" t="s">
        <v>1763</v>
      </c>
      <c r="C21495" t="s">
        <v>925</v>
      </c>
      <c r="D21495" t="s">
        <v>13</v>
      </c>
      <c r="E21495" t="s">
        <v>14</v>
      </c>
      <c r="F21495" t="s">
        <v>26</v>
      </c>
      <c r="G21495" s="3">
        <v>45182.046689814815</v>
      </c>
      <c r="H21495" s="1">
        <v>90000</v>
      </c>
      <c r="I21495" t="s">
        <v>3744</v>
      </c>
      <c r="J21495" t="s">
        <v>3745</v>
      </c>
    </row>
    <row r="21496" spans="1:10">
      <c r="A21496" t="s">
        <v>18</v>
      </c>
      <c r="B21496" t="s">
        <v>184</v>
      </c>
      <c r="D21496" t="s">
        <v>13</v>
      </c>
      <c r="E21496" t="s">
        <v>14</v>
      </c>
      <c r="F21496" t="s">
        <v>26</v>
      </c>
      <c r="G21496" s="3">
        <v>45161.049328703702</v>
      </c>
      <c r="H21496" s="1">
        <v>175000</v>
      </c>
      <c r="I21496" t="s">
        <v>2750</v>
      </c>
      <c r="J21496" t="s">
        <v>30848</v>
      </c>
    </row>
    <row r="21497" spans="1:10">
      <c r="A21497" t="s">
        <v>10</v>
      </c>
      <c r="B21497" t="s">
        <v>10</v>
      </c>
      <c r="C21497" t="s">
        <v>1094</v>
      </c>
      <c r="D21497" t="s">
        <v>13</v>
      </c>
      <c r="E21497" t="s">
        <v>14</v>
      </c>
      <c r="F21497" t="s">
        <v>205</v>
      </c>
      <c r="G21497" s="3">
        <v>45079.080416666664</v>
      </c>
      <c r="H21497" s="1">
        <v>157500</v>
      </c>
      <c r="I21497" t="s">
        <v>8481</v>
      </c>
      <c r="J21497" t="s">
        <v>30849</v>
      </c>
    </row>
    <row r="21498" spans="1:10">
      <c r="A21498" t="s">
        <v>33</v>
      </c>
      <c r="B21498" t="s">
        <v>33</v>
      </c>
      <c r="C21498" t="s">
        <v>24</v>
      </c>
      <c r="D21498" t="s">
        <v>13</v>
      </c>
      <c r="E21498" t="s">
        <v>25</v>
      </c>
      <c r="F21498" t="s">
        <v>26</v>
      </c>
      <c r="G21498" s="3">
        <v>44994.042094907411</v>
      </c>
      <c r="H21498" s="1">
        <v>90000</v>
      </c>
      <c r="I21498" t="s">
        <v>30850</v>
      </c>
      <c r="J21498" t="s">
        <v>30851</v>
      </c>
    </row>
    <row r="21499" spans="1:10">
      <c r="A21499" t="s">
        <v>18</v>
      </c>
      <c r="B21499" t="s">
        <v>688</v>
      </c>
      <c r="C21499" t="s">
        <v>1250</v>
      </c>
      <c r="D21499" t="s">
        <v>13</v>
      </c>
      <c r="E21499" t="s">
        <v>14</v>
      </c>
      <c r="F21499" t="s">
        <v>404</v>
      </c>
      <c r="G21499" s="3">
        <v>45111.063599537039</v>
      </c>
      <c r="H21499" s="1">
        <v>80000</v>
      </c>
      <c r="I21499" t="s">
        <v>5706</v>
      </c>
      <c r="J21499" t="s">
        <v>30852</v>
      </c>
    </row>
    <row r="21500" spans="1:10">
      <c r="A21500" t="s">
        <v>212</v>
      </c>
      <c r="B21500" t="s">
        <v>30853</v>
      </c>
      <c r="C21500" t="s">
        <v>3152</v>
      </c>
      <c r="D21500" t="s">
        <v>13</v>
      </c>
      <c r="E21500" t="s">
        <v>14</v>
      </c>
      <c r="F21500" t="s">
        <v>26</v>
      </c>
      <c r="G21500" s="3">
        <v>45252.04446759259</v>
      </c>
      <c r="H21500" s="1">
        <v>96500</v>
      </c>
      <c r="I21500" t="s">
        <v>4331</v>
      </c>
      <c r="J21500" t="s">
        <v>30854</v>
      </c>
    </row>
    <row r="21501" spans="1:10">
      <c r="A21501" t="s">
        <v>10</v>
      </c>
      <c r="B21501" t="s">
        <v>398</v>
      </c>
      <c r="C21501" t="s">
        <v>75</v>
      </c>
      <c r="D21501" t="s">
        <v>13</v>
      </c>
      <c r="E21501" t="s">
        <v>14</v>
      </c>
      <c r="F21501" t="s">
        <v>26</v>
      </c>
      <c r="G21501" s="3">
        <v>45079.058749999997</v>
      </c>
      <c r="H21501" s="1">
        <v>216000</v>
      </c>
      <c r="I21501" t="s">
        <v>4214</v>
      </c>
      <c r="J21501" t="s">
        <v>2035</v>
      </c>
    </row>
    <row r="21502" spans="1:10">
      <c r="A21502" t="s">
        <v>33</v>
      </c>
      <c r="B21502" t="s">
        <v>67</v>
      </c>
      <c r="C21502" t="s">
        <v>30855</v>
      </c>
      <c r="D21502" t="s">
        <v>13</v>
      </c>
      <c r="E21502" t="s">
        <v>14</v>
      </c>
      <c r="F21502" t="s">
        <v>26</v>
      </c>
      <c r="G21502" s="3">
        <v>44936.042928240742</v>
      </c>
      <c r="H21502" s="1">
        <v>138615</v>
      </c>
      <c r="I21502" t="s">
        <v>69</v>
      </c>
      <c r="J21502" t="s">
        <v>30856</v>
      </c>
    </row>
    <row r="21503" spans="1:10">
      <c r="A21503" t="s">
        <v>18</v>
      </c>
      <c r="B21503" t="s">
        <v>30857</v>
      </c>
      <c r="C21503" t="s">
        <v>95</v>
      </c>
      <c r="D21503" t="s">
        <v>13</v>
      </c>
      <c r="E21503" t="s">
        <v>14</v>
      </c>
      <c r="F21503" t="s">
        <v>26</v>
      </c>
      <c r="G21503" s="3">
        <v>45055.050509259258</v>
      </c>
      <c r="H21503" s="1">
        <v>150000</v>
      </c>
      <c r="I21503" t="s">
        <v>30858</v>
      </c>
      <c r="J21503" t="s">
        <v>166</v>
      </c>
    </row>
    <row r="21504" spans="1:10">
      <c r="A21504" t="s">
        <v>106</v>
      </c>
      <c r="B21504" t="s">
        <v>527</v>
      </c>
      <c r="C21504" t="s">
        <v>26</v>
      </c>
      <c r="D21504" t="s">
        <v>13</v>
      </c>
      <c r="E21504" t="s">
        <v>14</v>
      </c>
      <c r="F21504" t="s">
        <v>26</v>
      </c>
      <c r="G21504" s="3">
        <v>45118.044317129628</v>
      </c>
      <c r="H21504" s="1">
        <v>170000</v>
      </c>
      <c r="I21504" t="s">
        <v>4875</v>
      </c>
      <c r="J21504" t="s">
        <v>30859</v>
      </c>
    </row>
    <row r="21505" spans="1:10">
      <c r="A21505" t="s">
        <v>10</v>
      </c>
      <c r="B21505" t="s">
        <v>7918</v>
      </c>
      <c r="C21505" t="s">
        <v>2261</v>
      </c>
      <c r="D21505" t="s">
        <v>13</v>
      </c>
      <c r="E21505" t="s">
        <v>14</v>
      </c>
      <c r="F21505" t="s">
        <v>26</v>
      </c>
      <c r="G21505" s="3">
        <v>44999.076655092591</v>
      </c>
      <c r="H21505" s="1">
        <v>112500</v>
      </c>
      <c r="I21505" t="s">
        <v>9370</v>
      </c>
      <c r="J21505" t="s">
        <v>9371</v>
      </c>
    </row>
    <row r="21506" spans="1:10">
      <c r="A21506" t="s">
        <v>73</v>
      </c>
      <c r="B21506" t="s">
        <v>73</v>
      </c>
      <c r="C21506" t="s">
        <v>24</v>
      </c>
      <c r="D21506" t="s">
        <v>13</v>
      </c>
      <c r="E21506" t="s">
        <v>25</v>
      </c>
      <c r="F21506" t="s">
        <v>26</v>
      </c>
      <c r="G21506" s="3">
        <v>44982.045682870368</v>
      </c>
      <c r="H21506" s="1">
        <v>120000</v>
      </c>
      <c r="I21506" t="s">
        <v>30860</v>
      </c>
      <c r="J21506" t="s">
        <v>30861</v>
      </c>
    </row>
    <row r="21507" spans="1:10">
      <c r="A21507" t="s">
        <v>10</v>
      </c>
      <c r="B21507" t="s">
        <v>30862</v>
      </c>
      <c r="C21507" t="s">
        <v>24</v>
      </c>
      <c r="D21507" t="s">
        <v>13</v>
      </c>
      <c r="E21507" t="s">
        <v>25</v>
      </c>
      <c r="F21507" t="s">
        <v>26</v>
      </c>
      <c r="G21507" s="3">
        <v>45170.104502314818</v>
      </c>
      <c r="H21507" s="1">
        <v>142500</v>
      </c>
      <c r="I21507" t="s">
        <v>1199</v>
      </c>
      <c r="J21507" t="s">
        <v>2015</v>
      </c>
    </row>
    <row r="21508" spans="1:10">
      <c r="A21508" t="s">
        <v>10</v>
      </c>
      <c r="B21508" t="s">
        <v>10</v>
      </c>
      <c r="C21508" t="s">
        <v>232</v>
      </c>
      <c r="D21508" t="s">
        <v>13</v>
      </c>
      <c r="E21508" t="s">
        <v>14</v>
      </c>
      <c r="F21508" t="s">
        <v>26</v>
      </c>
      <c r="G21508" s="3">
        <v>45015.044548611113</v>
      </c>
      <c r="H21508" s="1">
        <v>115000</v>
      </c>
      <c r="I21508" t="s">
        <v>5711</v>
      </c>
    </row>
    <row r="21509" spans="1:10">
      <c r="A21509" t="s">
        <v>73</v>
      </c>
      <c r="B21509" t="s">
        <v>27706</v>
      </c>
      <c r="C21509" t="s">
        <v>1018</v>
      </c>
      <c r="D21509" t="s">
        <v>13</v>
      </c>
      <c r="E21509" t="s">
        <v>14</v>
      </c>
      <c r="F21509" t="s">
        <v>26</v>
      </c>
      <c r="G21509" s="3">
        <v>44989.0471875</v>
      </c>
      <c r="H21509" s="1">
        <v>173500</v>
      </c>
      <c r="I21509" t="s">
        <v>120</v>
      </c>
      <c r="J21509" t="s">
        <v>2721</v>
      </c>
    </row>
    <row r="21510" spans="1:10">
      <c r="A21510" t="s">
        <v>10</v>
      </c>
      <c r="B21510" t="s">
        <v>30863</v>
      </c>
      <c r="C21510" t="s">
        <v>391</v>
      </c>
      <c r="D21510" t="s">
        <v>13</v>
      </c>
      <c r="E21510" t="s">
        <v>14</v>
      </c>
      <c r="F21510" t="s">
        <v>26</v>
      </c>
      <c r="G21510" s="3">
        <v>45270.043379629627</v>
      </c>
      <c r="H21510" s="1">
        <v>121115</v>
      </c>
      <c r="I21510" t="s">
        <v>326</v>
      </c>
      <c r="J21510" t="s">
        <v>30864</v>
      </c>
    </row>
    <row r="21511" spans="1:10">
      <c r="A21511" t="s">
        <v>33</v>
      </c>
      <c r="B21511" t="s">
        <v>4390</v>
      </c>
      <c r="C21511" t="s">
        <v>157</v>
      </c>
      <c r="D21511" t="s">
        <v>13</v>
      </c>
      <c r="E21511" t="s">
        <v>14</v>
      </c>
      <c r="F21511" t="s">
        <v>20</v>
      </c>
      <c r="G21511" s="3">
        <v>45106.101458333331</v>
      </c>
      <c r="H21511" s="1">
        <v>118965</v>
      </c>
      <c r="I21511" t="s">
        <v>17903</v>
      </c>
      <c r="J21511" t="s">
        <v>4392</v>
      </c>
    </row>
    <row r="21512" spans="1:10">
      <c r="A21512" t="s">
        <v>33</v>
      </c>
      <c r="B21512" t="s">
        <v>30865</v>
      </c>
      <c r="C21512" t="s">
        <v>30866</v>
      </c>
      <c r="D21512" t="s">
        <v>13</v>
      </c>
      <c r="E21512" t="s">
        <v>14</v>
      </c>
      <c r="F21512" t="s">
        <v>26</v>
      </c>
      <c r="G21512" s="3">
        <v>45084.041712962964</v>
      </c>
      <c r="H21512" s="1">
        <v>71000</v>
      </c>
      <c r="I21512" t="s">
        <v>30867</v>
      </c>
      <c r="J21512" t="s">
        <v>3726</v>
      </c>
    </row>
    <row r="21513" spans="1:10">
      <c r="A21513" t="s">
        <v>33</v>
      </c>
      <c r="B21513" t="s">
        <v>30868</v>
      </c>
      <c r="C21513" t="s">
        <v>16809</v>
      </c>
      <c r="D21513" t="s">
        <v>13</v>
      </c>
      <c r="E21513" t="s">
        <v>14</v>
      </c>
      <c r="F21513" t="s">
        <v>26</v>
      </c>
      <c r="G21513" s="3">
        <v>45022.041828703703</v>
      </c>
      <c r="H21513" s="1">
        <v>60700</v>
      </c>
      <c r="I21513" t="s">
        <v>30869</v>
      </c>
      <c r="J21513" t="s">
        <v>730</v>
      </c>
    </row>
    <row r="21514" spans="1:10">
      <c r="A21514" t="s">
        <v>33</v>
      </c>
      <c r="B21514" t="s">
        <v>33</v>
      </c>
      <c r="C21514" t="s">
        <v>509</v>
      </c>
      <c r="D21514" t="s">
        <v>13</v>
      </c>
      <c r="E21514" t="s">
        <v>14</v>
      </c>
      <c r="F21514" t="s">
        <v>509</v>
      </c>
      <c r="G21514" s="3">
        <v>45267.058379629627</v>
      </c>
      <c r="H21514" s="1">
        <v>89204</v>
      </c>
      <c r="I21514" t="s">
        <v>5887</v>
      </c>
      <c r="J21514" t="s">
        <v>25539</v>
      </c>
    </row>
    <row r="21515" spans="1:10">
      <c r="A21515" t="s">
        <v>18</v>
      </c>
      <c r="B21515" t="s">
        <v>28911</v>
      </c>
      <c r="C21515" t="s">
        <v>1117</v>
      </c>
      <c r="D21515" t="s">
        <v>13</v>
      </c>
      <c r="E21515" t="s">
        <v>14</v>
      </c>
      <c r="F21515" t="s">
        <v>26</v>
      </c>
      <c r="G21515" s="3">
        <v>45107.048946759256</v>
      </c>
      <c r="H21515" s="1">
        <v>122600</v>
      </c>
      <c r="I21515" t="s">
        <v>4123</v>
      </c>
      <c r="J21515" t="s">
        <v>6561</v>
      </c>
    </row>
    <row r="21516" spans="1:10">
      <c r="A21516" t="s">
        <v>152</v>
      </c>
      <c r="B21516" t="s">
        <v>30870</v>
      </c>
      <c r="C21516" t="s">
        <v>30</v>
      </c>
      <c r="D21516" t="s">
        <v>13</v>
      </c>
      <c r="E21516" t="s">
        <v>14</v>
      </c>
      <c r="F21516" t="s">
        <v>26</v>
      </c>
      <c r="G21516" s="3">
        <v>44939.042557870373</v>
      </c>
      <c r="H21516" s="1">
        <v>99150</v>
      </c>
      <c r="I21516" t="s">
        <v>8112</v>
      </c>
      <c r="J21516" t="s">
        <v>30871</v>
      </c>
    </row>
    <row r="21517" spans="1:10">
      <c r="A21517" t="s">
        <v>18</v>
      </c>
      <c r="B21517" t="s">
        <v>29405</v>
      </c>
      <c r="C21517" t="s">
        <v>170</v>
      </c>
      <c r="D21517" t="s">
        <v>13</v>
      </c>
      <c r="E21517" t="s">
        <v>14</v>
      </c>
      <c r="F21517" t="s">
        <v>171</v>
      </c>
      <c r="G21517" s="3">
        <v>45011.054050925923</v>
      </c>
      <c r="H21517" s="1">
        <v>147500</v>
      </c>
      <c r="I21517" t="s">
        <v>234</v>
      </c>
      <c r="J21517" t="s">
        <v>28</v>
      </c>
    </row>
    <row r="21518" spans="1:10">
      <c r="A21518" t="s">
        <v>18</v>
      </c>
      <c r="B21518" t="s">
        <v>18</v>
      </c>
      <c r="C21518" t="s">
        <v>1305</v>
      </c>
      <c r="D21518" t="s">
        <v>13</v>
      </c>
      <c r="E21518" t="s">
        <v>14</v>
      </c>
      <c r="F21518" t="s">
        <v>26</v>
      </c>
      <c r="G21518" s="3">
        <v>45161.048877314817</v>
      </c>
      <c r="H21518" s="1">
        <v>112500</v>
      </c>
      <c r="I21518" t="s">
        <v>57</v>
      </c>
      <c r="J21518" t="s">
        <v>30872</v>
      </c>
    </row>
    <row r="21519" spans="1:10">
      <c r="A21519" t="s">
        <v>33</v>
      </c>
      <c r="B21519" t="s">
        <v>30873</v>
      </c>
      <c r="C21519" t="s">
        <v>56</v>
      </c>
      <c r="D21519" t="s">
        <v>13</v>
      </c>
      <c r="E21519" t="s">
        <v>14</v>
      </c>
      <c r="F21519" t="s">
        <v>26</v>
      </c>
      <c r="G21519" s="3">
        <v>44945.043229166666</v>
      </c>
      <c r="H21519" s="1">
        <v>93000</v>
      </c>
      <c r="I21519" t="s">
        <v>11377</v>
      </c>
      <c r="J21519" t="s">
        <v>30874</v>
      </c>
    </row>
    <row r="21520" spans="1:10">
      <c r="A21520" t="s">
        <v>18</v>
      </c>
      <c r="B21520" t="s">
        <v>18</v>
      </c>
      <c r="C21520" t="s">
        <v>157</v>
      </c>
      <c r="D21520" t="s">
        <v>13</v>
      </c>
      <c r="E21520" t="s">
        <v>14</v>
      </c>
      <c r="F21520" t="s">
        <v>20</v>
      </c>
      <c r="G21520" s="3">
        <v>45057.082106481481</v>
      </c>
      <c r="H21520" s="1">
        <v>90000</v>
      </c>
      <c r="I21520" t="s">
        <v>30875</v>
      </c>
      <c r="J21520" t="s">
        <v>30876</v>
      </c>
    </row>
    <row r="21521" spans="1:10">
      <c r="A21521" t="s">
        <v>33</v>
      </c>
      <c r="B21521" t="s">
        <v>30877</v>
      </c>
      <c r="C21521" t="s">
        <v>136</v>
      </c>
      <c r="D21521" t="s">
        <v>13</v>
      </c>
      <c r="E21521" t="s">
        <v>14</v>
      </c>
      <c r="F21521" t="s">
        <v>26</v>
      </c>
      <c r="G21521" s="3">
        <v>45077.042291666665</v>
      </c>
      <c r="H21521" s="1">
        <v>90000</v>
      </c>
      <c r="I21521" t="s">
        <v>30878</v>
      </c>
      <c r="J21521" t="s">
        <v>30879</v>
      </c>
    </row>
    <row r="21522" spans="1:10">
      <c r="A21522" t="s">
        <v>10</v>
      </c>
      <c r="B21522" t="s">
        <v>30880</v>
      </c>
      <c r="C21522" t="s">
        <v>666</v>
      </c>
      <c r="D21522" t="s">
        <v>13</v>
      </c>
      <c r="E21522" t="s">
        <v>14</v>
      </c>
      <c r="F21522" t="s">
        <v>666</v>
      </c>
      <c r="G21522" s="3">
        <v>45101.061805555553</v>
      </c>
      <c r="H21522" s="1">
        <v>79200</v>
      </c>
      <c r="I21522" t="s">
        <v>234</v>
      </c>
      <c r="J21522" t="s">
        <v>30881</v>
      </c>
    </row>
    <row r="21523" spans="1:10">
      <c r="A21523" t="s">
        <v>18</v>
      </c>
      <c r="B21523" t="s">
        <v>470</v>
      </c>
      <c r="C21523" t="s">
        <v>4846</v>
      </c>
      <c r="D21523" t="s">
        <v>13</v>
      </c>
      <c r="E21523" t="s">
        <v>14</v>
      </c>
      <c r="F21523" t="s">
        <v>26</v>
      </c>
      <c r="G21523" s="3">
        <v>45072.070856481485</v>
      </c>
      <c r="H21523" s="1">
        <v>125000</v>
      </c>
      <c r="I21523" t="s">
        <v>88</v>
      </c>
      <c r="J21523" t="s">
        <v>30882</v>
      </c>
    </row>
    <row r="21524" spans="1:10">
      <c r="A21524" t="s">
        <v>10</v>
      </c>
      <c r="B21524" t="s">
        <v>30883</v>
      </c>
      <c r="C21524" t="s">
        <v>26</v>
      </c>
      <c r="D21524" t="s">
        <v>13</v>
      </c>
      <c r="E21524" t="s">
        <v>14</v>
      </c>
      <c r="F21524" t="s">
        <v>26</v>
      </c>
      <c r="G21524" s="3">
        <v>45274.045034722221</v>
      </c>
      <c r="H21524" s="1">
        <v>107800</v>
      </c>
      <c r="I21524" t="s">
        <v>28744</v>
      </c>
      <c r="J21524" t="s">
        <v>6408</v>
      </c>
    </row>
    <row r="21525" spans="1:10">
      <c r="A21525" t="s">
        <v>10</v>
      </c>
      <c r="B21525" t="s">
        <v>30884</v>
      </c>
      <c r="C21525" t="s">
        <v>170</v>
      </c>
      <c r="D21525" t="s">
        <v>13</v>
      </c>
      <c r="E21525" t="s">
        <v>14</v>
      </c>
      <c r="F21525" t="s">
        <v>171</v>
      </c>
      <c r="G21525" s="3">
        <v>44961.064826388887</v>
      </c>
      <c r="H21525" s="1">
        <v>79200</v>
      </c>
      <c r="I21525" t="s">
        <v>172</v>
      </c>
      <c r="J21525" t="s">
        <v>316</v>
      </c>
    </row>
    <row r="21526" spans="1:10">
      <c r="A21526" t="s">
        <v>10</v>
      </c>
      <c r="B21526" t="s">
        <v>10</v>
      </c>
      <c r="C21526" t="s">
        <v>521</v>
      </c>
      <c r="D21526" t="s">
        <v>13</v>
      </c>
      <c r="E21526" t="s">
        <v>14</v>
      </c>
      <c r="F21526" t="s">
        <v>26</v>
      </c>
      <c r="G21526" s="3">
        <v>44971.044953703706</v>
      </c>
      <c r="H21526" s="1">
        <v>115000</v>
      </c>
      <c r="I21526" t="s">
        <v>130</v>
      </c>
    </row>
    <row r="21527" spans="1:10">
      <c r="A21527" t="s">
        <v>10</v>
      </c>
      <c r="B21527" t="s">
        <v>30885</v>
      </c>
      <c r="C21527" t="s">
        <v>95</v>
      </c>
      <c r="D21527" t="s">
        <v>13</v>
      </c>
      <c r="E21527" t="s">
        <v>14</v>
      </c>
      <c r="F21527" t="s">
        <v>26</v>
      </c>
      <c r="G21527" s="3">
        <v>45036.044710648152</v>
      </c>
      <c r="H21527" s="1">
        <v>150000</v>
      </c>
      <c r="I21527" t="s">
        <v>30886</v>
      </c>
      <c r="J21527" t="s">
        <v>27169</v>
      </c>
    </row>
    <row r="21528" spans="1:10">
      <c r="A21528" t="s">
        <v>18</v>
      </c>
      <c r="B21528" t="s">
        <v>30753</v>
      </c>
      <c r="C21528" t="s">
        <v>1607</v>
      </c>
      <c r="D21528" t="s">
        <v>13</v>
      </c>
      <c r="E21528" t="s">
        <v>14</v>
      </c>
      <c r="F21528" t="s">
        <v>26</v>
      </c>
      <c r="G21528" s="3">
        <v>45005.061655092592</v>
      </c>
      <c r="H21528" s="1">
        <v>125000</v>
      </c>
      <c r="I21528" t="s">
        <v>26793</v>
      </c>
      <c r="J21528" t="s">
        <v>26794</v>
      </c>
    </row>
    <row r="21529" spans="1:10">
      <c r="A21529" t="s">
        <v>33</v>
      </c>
      <c r="B21529" t="s">
        <v>30887</v>
      </c>
      <c r="C21529" t="s">
        <v>22780</v>
      </c>
      <c r="D21529" t="s">
        <v>13</v>
      </c>
      <c r="E21529" t="s">
        <v>14</v>
      </c>
      <c r="F21529" t="s">
        <v>26</v>
      </c>
      <c r="G21529" s="3">
        <v>44951.081631944442</v>
      </c>
      <c r="H21529" s="1">
        <v>56500</v>
      </c>
      <c r="I21529" t="s">
        <v>30888</v>
      </c>
      <c r="J21529" t="s">
        <v>30889</v>
      </c>
    </row>
    <row r="21530" spans="1:10">
      <c r="A21530" t="s">
        <v>18</v>
      </c>
      <c r="B21530" t="s">
        <v>30890</v>
      </c>
      <c r="C21530" t="s">
        <v>15712</v>
      </c>
      <c r="D21530" t="s">
        <v>13</v>
      </c>
      <c r="E21530" t="s">
        <v>14</v>
      </c>
      <c r="F21530" t="s">
        <v>221</v>
      </c>
      <c r="G21530" s="3">
        <v>44965.057013888887</v>
      </c>
      <c r="H21530" s="1">
        <v>147500</v>
      </c>
      <c r="I21530" t="s">
        <v>172</v>
      </c>
      <c r="J21530" t="s">
        <v>21475</v>
      </c>
    </row>
    <row r="21531" spans="1:10">
      <c r="A21531" t="s">
        <v>10</v>
      </c>
      <c r="B21531" t="s">
        <v>1763</v>
      </c>
      <c r="C21531" t="s">
        <v>3031</v>
      </c>
      <c r="D21531" t="s">
        <v>13</v>
      </c>
      <c r="E21531" t="s">
        <v>14</v>
      </c>
      <c r="F21531" t="s">
        <v>26</v>
      </c>
      <c r="G21531" s="3">
        <v>45161.087418981479</v>
      </c>
      <c r="H21531" s="1">
        <v>158500</v>
      </c>
      <c r="I21531" t="s">
        <v>3762</v>
      </c>
      <c r="J21531" t="s">
        <v>3763</v>
      </c>
    </row>
    <row r="21532" spans="1:10">
      <c r="A21532" t="s">
        <v>135</v>
      </c>
      <c r="B21532" t="s">
        <v>30891</v>
      </c>
      <c r="C21532" t="s">
        <v>1226</v>
      </c>
      <c r="D21532" t="s">
        <v>13</v>
      </c>
      <c r="E21532" t="s">
        <v>14</v>
      </c>
      <c r="F21532" t="s">
        <v>26</v>
      </c>
      <c r="G21532" s="3">
        <v>44957.043668981481</v>
      </c>
      <c r="H21532" s="1">
        <v>125540</v>
      </c>
      <c r="I21532" t="s">
        <v>69</v>
      </c>
      <c r="J21532" t="s">
        <v>14739</v>
      </c>
    </row>
    <row r="21533" spans="1:10">
      <c r="A21533" t="s">
        <v>73</v>
      </c>
      <c r="B21533" t="s">
        <v>73</v>
      </c>
      <c r="C21533" t="s">
        <v>795</v>
      </c>
      <c r="D21533" t="s">
        <v>13</v>
      </c>
      <c r="E21533" t="s">
        <v>14</v>
      </c>
      <c r="F21533" t="s">
        <v>26</v>
      </c>
      <c r="G21533" s="3">
        <v>45185.080763888887</v>
      </c>
      <c r="H21533" s="1">
        <v>138200</v>
      </c>
      <c r="I21533" t="s">
        <v>1707</v>
      </c>
      <c r="J21533" t="s">
        <v>30892</v>
      </c>
    </row>
    <row r="21534" spans="1:10">
      <c r="A21534" t="s">
        <v>152</v>
      </c>
      <c r="B21534" t="s">
        <v>30893</v>
      </c>
      <c r="C21534" t="s">
        <v>711</v>
      </c>
      <c r="D21534" t="s">
        <v>13</v>
      </c>
      <c r="E21534" t="s">
        <v>14</v>
      </c>
      <c r="F21534" t="s">
        <v>712</v>
      </c>
      <c r="G21534" s="3">
        <v>45020.054282407407</v>
      </c>
      <c r="H21534" s="1">
        <v>72900</v>
      </c>
      <c r="I21534" t="s">
        <v>30894</v>
      </c>
      <c r="J21534" t="s">
        <v>5689</v>
      </c>
    </row>
    <row r="21535" spans="1:10">
      <c r="A21535" t="s">
        <v>33</v>
      </c>
      <c r="B21535" t="s">
        <v>2737</v>
      </c>
      <c r="C21535" t="s">
        <v>20784</v>
      </c>
      <c r="D21535" t="s">
        <v>13</v>
      </c>
      <c r="E21535" t="s">
        <v>14</v>
      </c>
      <c r="F21535" t="s">
        <v>26</v>
      </c>
      <c r="G21535" s="3">
        <v>44985.042384259257</v>
      </c>
      <c r="H21535" s="1">
        <v>138516</v>
      </c>
      <c r="I21535" t="s">
        <v>120</v>
      </c>
      <c r="J21535" t="s">
        <v>2739</v>
      </c>
    </row>
    <row r="21536" spans="1:10">
      <c r="A21536" t="s">
        <v>10</v>
      </c>
      <c r="B21536" t="s">
        <v>30895</v>
      </c>
      <c r="C21536" t="s">
        <v>237</v>
      </c>
      <c r="D21536" t="s">
        <v>13</v>
      </c>
      <c r="E21536" t="s">
        <v>14</v>
      </c>
      <c r="F21536" t="s">
        <v>26</v>
      </c>
      <c r="G21536" s="3">
        <v>45192.045798611114</v>
      </c>
      <c r="H21536" s="1">
        <v>112502</v>
      </c>
      <c r="I21536" t="s">
        <v>23627</v>
      </c>
      <c r="J21536" t="s">
        <v>624</v>
      </c>
    </row>
    <row r="21537" spans="1:10">
      <c r="A21537" t="s">
        <v>18</v>
      </c>
      <c r="B21537" t="s">
        <v>18</v>
      </c>
      <c r="C21537" t="s">
        <v>434</v>
      </c>
      <c r="D21537" t="s">
        <v>13</v>
      </c>
      <c r="E21537" t="s">
        <v>14</v>
      </c>
      <c r="F21537" t="s">
        <v>26</v>
      </c>
      <c r="G21537" s="3">
        <v>45022.048055555555</v>
      </c>
      <c r="H21537" s="1">
        <v>90000</v>
      </c>
      <c r="I21537" t="s">
        <v>1751</v>
      </c>
      <c r="J21537" t="s">
        <v>30896</v>
      </c>
    </row>
    <row r="21538" spans="1:10">
      <c r="A21538" t="s">
        <v>10</v>
      </c>
      <c r="B21538" t="s">
        <v>10</v>
      </c>
      <c r="C21538" t="s">
        <v>119</v>
      </c>
      <c r="D21538" t="s">
        <v>13</v>
      </c>
      <c r="E21538" t="s">
        <v>14</v>
      </c>
      <c r="F21538" t="s">
        <v>26</v>
      </c>
      <c r="G21538" s="3">
        <v>44952.043692129628</v>
      </c>
      <c r="H21538" s="1">
        <v>150000</v>
      </c>
      <c r="I21538" t="s">
        <v>130</v>
      </c>
      <c r="J21538" t="s">
        <v>8019</v>
      </c>
    </row>
    <row r="21539" spans="1:10">
      <c r="A21539" t="s">
        <v>33</v>
      </c>
      <c r="B21539" t="s">
        <v>30897</v>
      </c>
      <c r="C21539" t="s">
        <v>1794</v>
      </c>
      <c r="D21539" t="s">
        <v>13</v>
      </c>
      <c r="E21539" t="s">
        <v>14</v>
      </c>
      <c r="F21539" t="s">
        <v>694</v>
      </c>
      <c r="G21539" s="3">
        <v>44992.094965277778</v>
      </c>
      <c r="H21539" s="1">
        <v>53014</v>
      </c>
      <c r="I21539" t="s">
        <v>4432</v>
      </c>
      <c r="J21539" t="s">
        <v>511</v>
      </c>
    </row>
    <row r="21540" spans="1:10">
      <c r="A21540" t="s">
        <v>10</v>
      </c>
      <c r="B21540" t="s">
        <v>3127</v>
      </c>
      <c r="C21540" t="s">
        <v>3511</v>
      </c>
      <c r="D21540" t="s">
        <v>13</v>
      </c>
      <c r="E21540" t="s">
        <v>14</v>
      </c>
      <c r="F21540" t="s">
        <v>26</v>
      </c>
      <c r="G21540" s="3">
        <v>45170.104803240742</v>
      </c>
      <c r="H21540" s="1">
        <v>119500</v>
      </c>
      <c r="I21540" t="s">
        <v>420</v>
      </c>
      <c r="J21540" t="s">
        <v>30898</v>
      </c>
    </row>
    <row r="21541" spans="1:10">
      <c r="A21541" t="s">
        <v>10</v>
      </c>
      <c r="B21541" t="s">
        <v>398</v>
      </c>
      <c r="C21541" t="s">
        <v>4200</v>
      </c>
      <c r="D21541" t="s">
        <v>13</v>
      </c>
      <c r="E21541" t="s">
        <v>14</v>
      </c>
      <c r="F21541" t="s">
        <v>26</v>
      </c>
      <c r="G21541" s="3">
        <v>45042.044745370367</v>
      </c>
      <c r="H21541" s="1">
        <v>85000</v>
      </c>
      <c r="I21541" t="s">
        <v>30899</v>
      </c>
      <c r="J21541" t="s">
        <v>14809</v>
      </c>
    </row>
    <row r="21542" spans="1:10">
      <c r="A21542" t="s">
        <v>10</v>
      </c>
      <c r="B21542" t="s">
        <v>30900</v>
      </c>
      <c r="C21542" t="s">
        <v>826</v>
      </c>
      <c r="D21542" t="s">
        <v>13</v>
      </c>
      <c r="E21542" t="s">
        <v>14</v>
      </c>
      <c r="F21542" t="s">
        <v>827</v>
      </c>
      <c r="G21542" s="3">
        <v>45037.055694444447</v>
      </c>
      <c r="H21542" s="1">
        <v>79200</v>
      </c>
      <c r="I21542" t="s">
        <v>685</v>
      </c>
      <c r="J21542" t="s">
        <v>230</v>
      </c>
    </row>
    <row r="21543" spans="1:10">
      <c r="A21543" t="s">
        <v>106</v>
      </c>
      <c r="B21543" t="s">
        <v>30901</v>
      </c>
      <c r="C21543" t="s">
        <v>901</v>
      </c>
      <c r="D21543" t="s">
        <v>13</v>
      </c>
      <c r="E21543" t="s">
        <v>14</v>
      </c>
      <c r="F21543" t="s">
        <v>26</v>
      </c>
      <c r="G21543" s="3">
        <v>45021.049201388887</v>
      </c>
      <c r="H21543" s="1">
        <v>150000</v>
      </c>
      <c r="I21543" t="s">
        <v>4010</v>
      </c>
      <c r="J21543" t="s">
        <v>30902</v>
      </c>
    </row>
    <row r="21544" spans="1:10">
      <c r="A21544" t="s">
        <v>18</v>
      </c>
      <c r="B21544" t="s">
        <v>24236</v>
      </c>
      <c r="C21544" t="s">
        <v>30903</v>
      </c>
      <c r="D21544" t="s">
        <v>13</v>
      </c>
      <c r="E21544" t="s">
        <v>14</v>
      </c>
      <c r="F21544" t="s">
        <v>26</v>
      </c>
      <c r="G21544" s="3">
        <v>45228.04478009259</v>
      </c>
      <c r="H21544" s="1">
        <v>112000</v>
      </c>
      <c r="I21544" t="s">
        <v>980</v>
      </c>
      <c r="J21544" t="s">
        <v>24237</v>
      </c>
    </row>
    <row r="21545" spans="1:10">
      <c r="A21545" t="s">
        <v>10</v>
      </c>
      <c r="B21545" t="s">
        <v>30904</v>
      </c>
      <c r="C21545" t="s">
        <v>325</v>
      </c>
      <c r="D21545" t="s">
        <v>13</v>
      </c>
      <c r="E21545" t="s">
        <v>14</v>
      </c>
      <c r="F21545" t="s">
        <v>26</v>
      </c>
      <c r="G21545" s="3">
        <v>45262.071597222224</v>
      </c>
      <c r="H21545" s="1">
        <v>164500</v>
      </c>
      <c r="I21545" t="s">
        <v>3549</v>
      </c>
      <c r="J21545" t="s">
        <v>8857</v>
      </c>
    </row>
    <row r="21546" spans="1:10">
      <c r="A21546" t="s">
        <v>73</v>
      </c>
      <c r="B21546" t="s">
        <v>30905</v>
      </c>
      <c r="C21546" t="s">
        <v>5814</v>
      </c>
      <c r="D21546" t="s">
        <v>13</v>
      </c>
      <c r="E21546" t="s">
        <v>14</v>
      </c>
      <c r="F21546" t="s">
        <v>601</v>
      </c>
      <c r="G21546" s="3">
        <v>45035.06958333333</v>
      </c>
      <c r="H21546" s="1">
        <v>147500</v>
      </c>
      <c r="I21546" t="s">
        <v>30906</v>
      </c>
      <c r="J21546" t="s">
        <v>30907</v>
      </c>
    </row>
    <row r="21547" spans="1:10">
      <c r="A21547" t="s">
        <v>10</v>
      </c>
      <c r="B21547" t="s">
        <v>398</v>
      </c>
      <c r="D21547" t="s">
        <v>13</v>
      </c>
      <c r="E21547" t="s">
        <v>14</v>
      </c>
      <c r="F21547" t="s">
        <v>26</v>
      </c>
      <c r="G21547" s="3">
        <v>45160.045104166667</v>
      </c>
      <c r="H21547" s="1">
        <v>225000</v>
      </c>
      <c r="I21547" t="s">
        <v>959</v>
      </c>
      <c r="J21547" t="s">
        <v>1831</v>
      </c>
    </row>
    <row r="21548" spans="1:10">
      <c r="A21548" t="s">
        <v>106</v>
      </c>
      <c r="B21548" t="s">
        <v>30908</v>
      </c>
      <c r="C21548" t="s">
        <v>684</v>
      </c>
      <c r="D21548" t="s">
        <v>13</v>
      </c>
      <c r="E21548" t="s">
        <v>14</v>
      </c>
      <c r="F21548" t="s">
        <v>209</v>
      </c>
      <c r="G21548" s="3">
        <v>45044.059733796297</v>
      </c>
      <c r="H21548" s="1">
        <v>89100</v>
      </c>
      <c r="I21548" t="s">
        <v>172</v>
      </c>
      <c r="J21548" t="s">
        <v>30909</v>
      </c>
    </row>
    <row r="21549" spans="1:10">
      <c r="A21549" t="s">
        <v>10</v>
      </c>
      <c r="B21549" t="s">
        <v>10</v>
      </c>
      <c r="C21549" t="s">
        <v>24</v>
      </c>
      <c r="D21549" t="s">
        <v>13</v>
      </c>
      <c r="E21549" t="s">
        <v>25</v>
      </c>
      <c r="F21549" t="s">
        <v>26</v>
      </c>
      <c r="G21549" s="3">
        <v>44949.044571759259</v>
      </c>
      <c r="H21549" s="1">
        <v>204500</v>
      </c>
      <c r="I21549" t="s">
        <v>2967</v>
      </c>
      <c r="J21549" t="s">
        <v>2968</v>
      </c>
    </row>
    <row r="21550" spans="1:10">
      <c r="A21550" t="s">
        <v>106</v>
      </c>
      <c r="B21550" t="s">
        <v>30910</v>
      </c>
      <c r="C21550" t="s">
        <v>694</v>
      </c>
      <c r="D21550" t="s">
        <v>13</v>
      </c>
      <c r="E21550" t="s">
        <v>14</v>
      </c>
      <c r="F21550" t="s">
        <v>694</v>
      </c>
      <c r="G21550" s="3">
        <v>45245.068159722221</v>
      </c>
      <c r="H21550" s="1">
        <v>142500</v>
      </c>
      <c r="I21550" t="s">
        <v>5366</v>
      </c>
      <c r="J21550" t="s">
        <v>30911</v>
      </c>
    </row>
    <row r="21551" spans="1:10">
      <c r="A21551" t="s">
        <v>152</v>
      </c>
      <c r="B21551" t="s">
        <v>3255</v>
      </c>
      <c r="C21551" t="s">
        <v>189</v>
      </c>
      <c r="D21551" t="s">
        <v>13</v>
      </c>
      <c r="E21551" t="s">
        <v>14</v>
      </c>
      <c r="F21551" t="s">
        <v>190</v>
      </c>
      <c r="G21551" s="3">
        <v>45041.076331018521</v>
      </c>
      <c r="H21551" s="1">
        <v>79200</v>
      </c>
      <c r="I21551" t="s">
        <v>4323</v>
      </c>
      <c r="J21551" t="s">
        <v>5292</v>
      </c>
    </row>
    <row r="21552" spans="1:10">
      <c r="A21552" t="s">
        <v>18</v>
      </c>
      <c r="B21552" t="s">
        <v>18</v>
      </c>
      <c r="C21552" t="s">
        <v>8695</v>
      </c>
      <c r="D21552" t="s">
        <v>13</v>
      </c>
      <c r="E21552" t="s">
        <v>14</v>
      </c>
      <c r="F21552" t="s">
        <v>26</v>
      </c>
      <c r="G21552" s="3">
        <v>45289.059062499997</v>
      </c>
      <c r="H21552" s="1">
        <v>120000</v>
      </c>
      <c r="I21552" t="s">
        <v>88</v>
      </c>
      <c r="J21552" t="s">
        <v>30912</v>
      </c>
    </row>
    <row r="21553" spans="1:10">
      <c r="A21553" t="s">
        <v>152</v>
      </c>
      <c r="B21553" t="s">
        <v>30913</v>
      </c>
      <c r="C21553" t="s">
        <v>189</v>
      </c>
      <c r="D21553" t="s">
        <v>13</v>
      </c>
      <c r="E21553" t="s">
        <v>14</v>
      </c>
      <c r="F21553" t="s">
        <v>190</v>
      </c>
      <c r="G21553" s="3">
        <v>44951.077743055554</v>
      </c>
      <c r="H21553" s="1">
        <v>166000</v>
      </c>
      <c r="I21553" t="s">
        <v>5866</v>
      </c>
      <c r="J21553" t="s">
        <v>30914</v>
      </c>
    </row>
    <row r="21554" spans="1:10">
      <c r="A21554" t="s">
        <v>10</v>
      </c>
      <c r="B21554" t="s">
        <v>30915</v>
      </c>
      <c r="C21554" t="s">
        <v>30916</v>
      </c>
      <c r="D21554" t="s">
        <v>13</v>
      </c>
      <c r="E21554" t="s">
        <v>14</v>
      </c>
      <c r="F21554" t="s">
        <v>221</v>
      </c>
      <c r="G21554" s="3">
        <v>45028.098993055559</v>
      </c>
      <c r="H21554" s="1">
        <v>157500</v>
      </c>
      <c r="I21554" t="s">
        <v>510</v>
      </c>
      <c r="J21554" t="s">
        <v>30917</v>
      </c>
    </row>
    <row r="21555" spans="1:10">
      <c r="A21555" t="s">
        <v>212</v>
      </c>
      <c r="B21555" t="s">
        <v>212</v>
      </c>
      <c r="C21555" t="s">
        <v>24</v>
      </c>
      <c r="D21555" t="s">
        <v>13</v>
      </c>
      <c r="E21555" t="s">
        <v>25</v>
      </c>
      <c r="F21555" t="s">
        <v>26</v>
      </c>
      <c r="G21555" s="3">
        <v>44993.061099537037</v>
      </c>
      <c r="H21555" s="1">
        <v>190000</v>
      </c>
      <c r="I21555" t="s">
        <v>335</v>
      </c>
      <c r="J21555" t="s">
        <v>10857</v>
      </c>
    </row>
    <row r="21556" spans="1:10">
      <c r="A21556" t="s">
        <v>135</v>
      </c>
      <c r="B21556" t="s">
        <v>135</v>
      </c>
      <c r="C21556" t="s">
        <v>56</v>
      </c>
      <c r="D21556" t="s">
        <v>13</v>
      </c>
      <c r="E21556" t="s">
        <v>14</v>
      </c>
      <c r="F21556" t="s">
        <v>26</v>
      </c>
      <c r="G21556" s="3">
        <v>45055.043391203704</v>
      </c>
      <c r="H21556" s="1">
        <v>111175</v>
      </c>
      <c r="I21556" t="s">
        <v>17438</v>
      </c>
      <c r="J21556" t="s">
        <v>24490</v>
      </c>
    </row>
    <row r="21557" spans="1:10">
      <c r="A21557" t="s">
        <v>18</v>
      </c>
      <c r="B21557" t="s">
        <v>7109</v>
      </c>
      <c r="C21557" t="s">
        <v>2003</v>
      </c>
      <c r="D21557" t="s">
        <v>13</v>
      </c>
      <c r="E21557" t="s">
        <v>14</v>
      </c>
      <c r="F21557" t="s">
        <v>171</v>
      </c>
      <c r="G21557" s="3">
        <v>45062.077048611114</v>
      </c>
      <c r="H21557" s="1">
        <v>79200</v>
      </c>
      <c r="I21557" t="s">
        <v>30918</v>
      </c>
      <c r="J21557" t="s">
        <v>30919</v>
      </c>
    </row>
    <row r="21558" spans="1:10">
      <c r="A21558" t="s">
        <v>10</v>
      </c>
      <c r="B21558" t="s">
        <v>10</v>
      </c>
      <c r="C21558" t="s">
        <v>119</v>
      </c>
      <c r="D21558" t="s">
        <v>13</v>
      </c>
      <c r="E21558" t="s">
        <v>14</v>
      </c>
      <c r="F21558" t="s">
        <v>26</v>
      </c>
      <c r="G21558" s="3">
        <v>45093.054629629631</v>
      </c>
      <c r="H21558" s="1">
        <v>115000</v>
      </c>
      <c r="I21558" t="s">
        <v>420</v>
      </c>
    </row>
    <row r="21559" spans="1:10">
      <c r="A21559" t="s">
        <v>212</v>
      </c>
      <c r="B21559" t="s">
        <v>212</v>
      </c>
      <c r="C21559" t="s">
        <v>136</v>
      </c>
      <c r="D21559" t="s">
        <v>13</v>
      </c>
      <c r="E21559" t="s">
        <v>14</v>
      </c>
      <c r="F21559" t="s">
        <v>26</v>
      </c>
      <c r="G21559" s="3">
        <v>44937.055694444447</v>
      </c>
      <c r="H21559" s="1">
        <v>145000</v>
      </c>
      <c r="I21559" t="s">
        <v>130</v>
      </c>
      <c r="J21559" t="s">
        <v>7857</v>
      </c>
    </row>
    <row r="21560" spans="1:10">
      <c r="A21560" t="s">
        <v>33</v>
      </c>
      <c r="B21560" t="s">
        <v>30920</v>
      </c>
      <c r="C21560" t="s">
        <v>411</v>
      </c>
      <c r="D21560" t="s">
        <v>13</v>
      </c>
      <c r="E21560" t="s">
        <v>14</v>
      </c>
      <c r="F21560" t="s">
        <v>411</v>
      </c>
      <c r="G21560" s="3">
        <v>45090.084224537037</v>
      </c>
      <c r="H21560" s="1">
        <v>57500</v>
      </c>
      <c r="I21560" t="s">
        <v>1814</v>
      </c>
      <c r="J21560" t="s">
        <v>730</v>
      </c>
    </row>
    <row r="21561" spans="1:10">
      <c r="A21561" t="s">
        <v>33</v>
      </c>
      <c r="B21561" t="s">
        <v>9372</v>
      </c>
      <c r="C21561" t="s">
        <v>747</v>
      </c>
      <c r="D21561" t="s">
        <v>13</v>
      </c>
      <c r="E21561" t="s">
        <v>14</v>
      </c>
      <c r="F21561" t="s">
        <v>26</v>
      </c>
      <c r="G21561" s="3">
        <v>44957.042025462964</v>
      </c>
      <c r="H21561" s="1">
        <v>59000</v>
      </c>
      <c r="I21561" t="s">
        <v>30921</v>
      </c>
      <c r="J21561" t="s">
        <v>230</v>
      </c>
    </row>
    <row r="21562" spans="1:10">
      <c r="A21562" t="s">
        <v>212</v>
      </c>
      <c r="B21562" t="s">
        <v>30922</v>
      </c>
      <c r="D21562" t="s">
        <v>13</v>
      </c>
      <c r="E21562" t="s">
        <v>14</v>
      </c>
      <c r="F21562" t="s">
        <v>26</v>
      </c>
      <c r="G21562" s="3">
        <v>45008.048171296294</v>
      </c>
      <c r="H21562" s="1">
        <v>187500</v>
      </c>
      <c r="I21562" t="s">
        <v>21</v>
      </c>
      <c r="J21562" t="s">
        <v>14245</v>
      </c>
    </row>
    <row r="21563" spans="1:10">
      <c r="A21563" t="s">
        <v>18</v>
      </c>
      <c r="B21563" t="s">
        <v>1101</v>
      </c>
      <c r="C21563" t="s">
        <v>553</v>
      </c>
      <c r="D21563" t="s">
        <v>13</v>
      </c>
      <c r="E21563" t="s">
        <v>14</v>
      </c>
      <c r="F21563" t="s">
        <v>20</v>
      </c>
      <c r="G21563" s="3">
        <v>44986.067523148151</v>
      </c>
      <c r="H21563" s="1">
        <v>130000</v>
      </c>
      <c r="I21563" t="s">
        <v>23608</v>
      </c>
      <c r="J21563" t="s">
        <v>30923</v>
      </c>
    </row>
    <row r="21564" spans="1:10">
      <c r="A21564" t="s">
        <v>135</v>
      </c>
      <c r="B21564" t="s">
        <v>135</v>
      </c>
      <c r="C21564" t="s">
        <v>24</v>
      </c>
      <c r="D21564" t="s">
        <v>13</v>
      </c>
      <c r="E21564" t="s">
        <v>25</v>
      </c>
      <c r="F21564" t="s">
        <v>26</v>
      </c>
      <c r="G21564" s="3">
        <v>45057.041678240741</v>
      </c>
      <c r="H21564" s="1">
        <v>171000</v>
      </c>
      <c r="I21564" t="s">
        <v>30924</v>
      </c>
      <c r="J21564" t="s">
        <v>30925</v>
      </c>
    </row>
    <row r="21565" spans="1:10">
      <c r="A21565" t="s">
        <v>10</v>
      </c>
      <c r="B21565" t="s">
        <v>30001</v>
      </c>
      <c r="C21565" t="s">
        <v>10055</v>
      </c>
      <c r="D21565" t="s">
        <v>13</v>
      </c>
      <c r="E21565" t="s">
        <v>14</v>
      </c>
      <c r="F21565" t="s">
        <v>26</v>
      </c>
      <c r="G21565" s="3">
        <v>45107.092349537037</v>
      </c>
      <c r="H21565" s="1">
        <v>115000</v>
      </c>
      <c r="I21565" t="s">
        <v>420</v>
      </c>
      <c r="J21565" t="s">
        <v>6701</v>
      </c>
    </row>
    <row r="21566" spans="1:10">
      <c r="A21566" t="s">
        <v>73</v>
      </c>
      <c r="B21566" t="s">
        <v>73</v>
      </c>
      <c r="C21566" t="s">
        <v>1689</v>
      </c>
      <c r="D21566" t="s">
        <v>13</v>
      </c>
      <c r="E21566" t="s">
        <v>14</v>
      </c>
      <c r="F21566" t="s">
        <v>26</v>
      </c>
      <c r="G21566" s="3">
        <v>44945.048379629632</v>
      </c>
      <c r="H21566" s="1">
        <v>116500</v>
      </c>
      <c r="I21566" t="s">
        <v>186</v>
      </c>
      <c r="J21566" t="s">
        <v>30926</v>
      </c>
    </row>
    <row r="21567" spans="1:10">
      <c r="A21567" t="s">
        <v>73</v>
      </c>
      <c r="B21567" t="s">
        <v>30927</v>
      </c>
      <c r="C21567" t="s">
        <v>2299</v>
      </c>
      <c r="D21567" t="s">
        <v>13</v>
      </c>
      <c r="E21567" t="s">
        <v>14</v>
      </c>
      <c r="F21567" t="s">
        <v>26</v>
      </c>
      <c r="G21567" s="3">
        <v>44932.042974537035</v>
      </c>
      <c r="H21567" s="1">
        <v>122500</v>
      </c>
      <c r="I21567" t="s">
        <v>88</v>
      </c>
      <c r="J21567" t="s">
        <v>30928</v>
      </c>
    </row>
    <row r="21568" spans="1:10">
      <c r="A21568" t="s">
        <v>33</v>
      </c>
      <c r="B21568" t="s">
        <v>30929</v>
      </c>
      <c r="C21568" t="s">
        <v>826</v>
      </c>
      <c r="D21568" t="s">
        <v>13</v>
      </c>
      <c r="E21568" t="s">
        <v>14</v>
      </c>
      <c r="F21568" t="s">
        <v>827</v>
      </c>
      <c r="G21568" s="3">
        <v>44968.106215277781</v>
      </c>
      <c r="H21568" s="1">
        <v>111175</v>
      </c>
      <c r="I21568" t="s">
        <v>685</v>
      </c>
      <c r="J21568" t="s">
        <v>14991</v>
      </c>
    </row>
    <row r="21569" spans="1:10">
      <c r="A21569" t="s">
        <v>73</v>
      </c>
      <c r="B21569" t="s">
        <v>17024</v>
      </c>
      <c r="C21569" t="s">
        <v>6180</v>
      </c>
      <c r="D21569" t="s">
        <v>13</v>
      </c>
      <c r="E21569" t="s">
        <v>14</v>
      </c>
      <c r="F21569" t="s">
        <v>608</v>
      </c>
      <c r="G21569" s="3">
        <v>45002.068645833337</v>
      </c>
      <c r="H21569" s="1">
        <v>99150</v>
      </c>
      <c r="I21569" t="s">
        <v>24687</v>
      </c>
      <c r="J21569" t="s">
        <v>30930</v>
      </c>
    </row>
    <row r="21570" spans="1:10">
      <c r="A21570" t="s">
        <v>10</v>
      </c>
      <c r="B21570" t="s">
        <v>10</v>
      </c>
      <c r="C21570" t="s">
        <v>161</v>
      </c>
      <c r="D21570" t="s">
        <v>13</v>
      </c>
      <c r="E21570" t="s">
        <v>14</v>
      </c>
      <c r="F21570" t="s">
        <v>162</v>
      </c>
      <c r="G21570" s="3">
        <v>44931.066550925927</v>
      </c>
      <c r="H21570" s="1">
        <v>157500</v>
      </c>
      <c r="I21570" t="s">
        <v>30931</v>
      </c>
      <c r="J21570" t="s">
        <v>30932</v>
      </c>
    </row>
    <row r="21571" spans="1:10">
      <c r="A21571" t="s">
        <v>10</v>
      </c>
      <c r="B21571" t="s">
        <v>30933</v>
      </c>
      <c r="C21571" t="s">
        <v>348</v>
      </c>
      <c r="D21571" t="s">
        <v>13</v>
      </c>
      <c r="E21571" t="s">
        <v>14</v>
      </c>
      <c r="F21571" t="s">
        <v>348</v>
      </c>
      <c r="G21571" s="3">
        <v>45252.087916666664</v>
      </c>
      <c r="H21571" s="1">
        <v>170500</v>
      </c>
      <c r="I21571" t="s">
        <v>206</v>
      </c>
      <c r="J21571" t="s">
        <v>30934</v>
      </c>
    </row>
    <row r="21572" spans="1:10">
      <c r="A21572" t="s">
        <v>10</v>
      </c>
      <c r="B21572" t="s">
        <v>30935</v>
      </c>
      <c r="C21572" t="s">
        <v>26</v>
      </c>
      <c r="D21572" t="s">
        <v>13</v>
      </c>
      <c r="E21572" t="s">
        <v>14</v>
      </c>
      <c r="F21572" t="s">
        <v>20</v>
      </c>
      <c r="G21572" s="3">
        <v>45163.081631944442</v>
      </c>
      <c r="H21572" s="1">
        <v>157500</v>
      </c>
      <c r="I21572" t="s">
        <v>881</v>
      </c>
      <c r="J21572" t="s">
        <v>338</v>
      </c>
    </row>
    <row r="21573" spans="1:10">
      <c r="A21573" t="s">
        <v>73</v>
      </c>
      <c r="B21573" t="s">
        <v>73</v>
      </c>
      <c r="C21573" t="s">
        <v>170</v>
      </c>
      <c r="D21573" t="s">
        <v>13</v>
      </c>
      <c r="E21573" t="s">
        <v>14</v>
      </c>
      <c r="F21573" t="s">
        <v>171</v>
      </c>
      <c r="G21573" s="3">
        <v>44933.060416666667</v>
      </c>
      <c r="H21573" s="1">
        <v>147500</v>
      </c>
      <c r="I21573" t="s">
        <v>974</v>
      </c>
      <c r="J21573" t="s">
        <v>30936</v>
      </c>
    </row>
    <row r="21574" spans="1:10">
      <c r="A21574" t="s">
        <v>10</v>
      </c>
      <c r="B21574" t="s">
        <v>1108</v>
      </c>
      <c r="C21574" t="s">
        <v>24</v>
      </c>
      <c r="D21574" t="s">
        <v>13</v>
      </c>
      <c r="E21574" t="s">
        <v>25</v>
      </c>
      <c r="F21574" t="s">
        <v>26</v>
      </c>
      <c r="G21574" s="3">
        <v>45279.043043981481</v>
      </c>
      <c r="H21574" s="1">
        <v>62500</v>
      </c>
      <c r="I21574" t="s">
        <v>9986</v>
      </c>
      <c r="J21574" t="s">
        <v>301</v>
      </c>
    </row>
    <row r="21575" spans="1:10">
      <c r="A21575" t="s">
        <v>33</v>
      </c>
      <c r="B21575" t="s">
        <v>33</v>
      </c>
      <c r="C21575" t="s">
        <v>24</v>
      </c>
      <c r="D21575" t="s">
        <v>13</v>
      </c>
      <c r="E21575" t="s">
        <v>25</v>
      </c>
      <c r="F21575" t="s">
        <v>26</v>
      </c>
      <c r="G21575" s="3">
        <v>44934.044039351851</v>
      </c>
      <c r="H21575" s="1">
        <v>112500</v>
      </c>
      <c r="I21575" t="s">
        <v>10335</v>
      </c>
      <c r="J21575" t="s">
        <v>2255</v>
      </c>
    </row>
    <row r="21576" spans="1:10">
      <c r="A21576" t="s">
        <v>10</v>
      </c>
      <c r="B21576" t="s">
        <v>1158</v>
      </c>
      <c r="C21576" t="s">
        <v>24</v>
      </c>
      <c r="D21576" t="s">
        <v>13</v>
      </c>
      <c r="E21576" t="s">
        <v>25</v>
      </c>
      <c r="F21576" t="s">
        <v>26</v>
      </c>
      <c r="G21576" s="3">
        <v>44953.045949074076</v>
      </c>
      <c r="H21576" s="1">
        <v>136500</v>
      </c>
      <c r="I21576" t="s">
        <v>4635</v>
      </c>
      <c r="J21576" t="s">
        <v>14166</v>
      </c>
    </row>
    <row r="21577" spans="1:10">
      <c r="A21577" t="s">
        <v>73</v>
      </c>
      <c r="B21577" t="s">
        <v>30937</v>
      </c>
      <c r="C21577" t="s">
        <v>1402</v>
      </c>
      <c r="D21577" t="s">
        <v>13</v>
      </c>
      <c r="E21577" t="s">
        <v>14</v>
      </c>
      <c r="F21577" t="s">
        <v>26</v>
      </c>
      <c r="G21577" s="3">
        <v>45271.047881944447</v>
      </c>
      <c r="H21577" s="1">
        <v>111608.5</v>
      </c>
      <c r="I21577" t="s">
        <v>6758</v>
      </c>
      <c r="J21577" t="s">
        <v>30938</v>
      </c>
    </row>
    <row r="21578" spans="1:10">
      <c r="A21578" t="s">
        <v>33</v>
      </c>
      <c r="B21578" t="s">
        <v>14619</v>
      </c>
      <c r="C21578" t="s">
        <v>6626</v>
      </c>
      <c r="D21578" t="s">
        <v>13</v>
      </c>
      <c r="E21578" t="s">
        <v>14</v>
      </c>
      <c r="F21578" t="s">
        <v>601</v>
      </c>
      <c r="G21578" s="3">
        <v>44939.071238425924</v>
      </c>
      <c r="H21578" s="1">
        <v>80850</v>
      </c>
      <c r="I21578" t="s">
        <v>81</v>
      </c>
      <c r="J21578" t="s">
        <v>3618</v>
      </c>
    </row>
    <row r="21579" spans="1:10">
      <c r="A21579" t="s">
        <v>33</v>
      </c>
      <c r="B21579" t="s">
        <v>11136</v>
      </c>
      <c r="C21579" t="s">
        <v>30939</v>
      </c>
      <c r="D21579" t="s">
        <v>13</v>
      </c>
      <c r="E21579" t="s">
        <v>14</v>
      </c>
      <c r="F21579" t="s">
        <v>26</v>
      </c>
      <c r="G21579" s="3">
        <v>45038.041875000003</v>
      </c>
      <c r="H21579" s="1">
        <v>120000</v>
      </c>
      <c r="I21579" t="s">
        <v>130</v>
      </c>
      <c r="J21579" t="s">
        <v>344</v>
      </c>
    </row>
    <row r="21580" spans="1:10">
      <c r="A21580" t="s">
        <v>18</v>
      </c>
      <c r="B21580" t="s">
        <v>30940</v>
      </c>
      <c r="C21580" t="s">
        <v>1117</v>
      </c>
      <c r="D21580" t="s">
        <v>13</v>
      </c>
      <c r="E21580" t="s">
        <v>14</v>
      </c>
      <c r="F21580" t="s">
        <v>26</v>
      </c>
      <c r="G21580" s="3">
        <v>45213.062465277777</v>
      </c>
      <c r="H21580" s="1">
        <v>172000</v>
      </c>
      <c r="I21580" t="s">
        <v>4123</v>
      </c>
      <c r="J21580" t="s">
        <v>24182</v>
      </c>
    </row>
    <row r="21581" spans="1:10">
      <c r="A21581" t="s">
        <v>18</v>
      </c>
      <c r="B21581" t="s">
        <v>18</v>
      </c>
      <c r="C21581" t="s">
        <v>232</v>
      </c>
      <c r="D21581" t="s">
        <v>13</v>
      </c>
      <c r="E21581" t="s">
        <v>14</v>
      </c>
      <c r="F21581" t="s">
        <v>26</v>
      </c>
      <c r="G21581" s="3">
        <v>45049.048402777778</v>
      </c>
      <c r="H21581" s="1">
        <v>105000</v>
      </c>
      <c r="I21581" t="s">
        <v>8768</v>
      </c>
      <c r="J21581" t="s">
        <v>8769</v>
      </c>
    </row>
    <row r="21582" spans="1:10">
      <c r="A21582" t="s">
        <v>212</v>
      </c>
      <c r="B21582" t="s">
        <v>212</v>
      </c>
      <c r="C21582" t="s">
        <v>237</v>
      </c>
      <c r="D21582" t="s">
        <v>13</v>
      </c>
      <c r="E21582" t="s">
        <v>14</v>
      </c>
      <c r="F21582" t="s">
        <v>26</v>
      </c>
      <c r="G21582" s="3">
        <v>45036.105092592596</v>
      </c>
      <c r="H21582" s="1">
        <v>88128</v>
      </c>
      <c r="I21582" t="s">
        <v>2389</v>
      </c>
      <c r="J21582" t="s">
        <v>22291</v>
      </c>
    </row>
    <row r="21583" spans="1:10">
      <c r="A21583" t="s">
        <v>10</v>
      </c>
      <c r="B21583" t="s">
        <v>9726</v>
      </c>
      <c r="C21583" t="s">
        <v>1164</v>
      </c>
      <c r="D21583" t="s">
        <v>13</v>
      </c>
      <c r="E21583" t="s">
        <v>14</v>
      </c>
      <c r="F21583" t="s">
        <v>806</v>
      </c>
      <c r="G21583" s="3">
        <v>45174.049340277779</v>
      </c>
      <c r="H21583" s="1">
        <v>50400</v>
      </c>
      <c r="I21583" t="s">
        <v>1133</v>
      </c>
      <c r="J21583" t="s">
        <v>599</v>
      </c>
    </row>
    <row r="21584" spans="1:10">
      <c r="A21584" t="s">
        <v>10</v>
      </c>
      <c r="B21584" t="s">
        <v>30941</v>
      </c>
      <c r="C21584" t="s">
        <v>7118</v>
      </c>
      <c r="D21584" t="s">
        <v>13</v>
      </c>
      <c r="E21584" t="s">
        <v>14</v>
      </c>
      <c r="F21584" t="s">
        <v>26</v>
      </c>
      <c r="G21584" s="3">
        <v>44966.376805555556</v>
      </c>
      <c r="H21584" s="1">
        <v>90000</v>
      </c>
      <c r="I21584" t="s">
        <v>5925</v>
      </c>
      <c r="J21584" t="s">
        <v>30942</v>
      </c>
    </row>
    <row r="21585" spans="1:10">
      <c r="A21585" t="s">
        <v>212</v>
      </c>
      <c r="B21585" t="s">
        <v>30943</v>
      </c>
      <c r="C21585" t="s">
        <v>30</v>
      </c>
      <c r="D21585" t="s">
        <v>13</v>
      </c>
      <c r="E21585" t="s">
        <v>14</v>
      </c>
      <c r="F21585" t="s">
        <v>26</v>
      </c>
      <c r="G21585" s="3">
        <v>45014.043275462966</v>
      </c>
      <c r="H21585" s="1">
        <v>99150</v>
      </c>
      <c r="I21585" t="s">
        <v>15220</v>
      </c>
      <c r="J21585" t="s">
        <v>30944</v>
      </c>
    </row>
    <row r="21586" spans="1:10">
      <c r="A21586" t="s">
        <v>33</v>
      </c>
      <c r="B21586" t="s">
        <v>943</v>
      </c>
      <c r="C21586" t="s">
        <v>1884</v>
      </c>
      <c r="D21586" t="s">
        <v>13</v>
      </c>
      <c r="E21586" t="s">
        <v>14</v>
      </c>
      <c r="F21586" t="s">
        <v>221</v>
      </c>
      <c r="G21586" s="3">
        <v>45169.061516203707</v>
      </c>
      <c r="H21586" s="1">
        <v>80850</v>
      </c>
      <c r="I21586" t="s">
        <v>4225</v>
      </c>
      <c r="J21586" t="s">
        <v>30945</v>
      </c>
    </row>
    <row r="21587" spans="1:10">
      <c r="A21587" t="s">
        <v>18</v>
      </c>
      <c r="B21587" t="s">
        <v>30946</v>
      </c>
      <c r="C21587" t="s">
        <v>119</v>
      </c>
      <c r="D21587" t="s">
        <v>13</v>
      </c>
      <c r="E21587" t="s">
        <v>14</v>
      </c>
      <c r="F21587" t="s">
        <v>26</v>
      </c>
      <c r="G21587" s="3">
        <v>45252.047766203701</v>
      </c>
      <c r="H21587" s="1">
        <v>167000</v>
      </c>
      <c r="I21587" t="s">
        <v>9385</v>
      </c>
      <c r="J21587" t="s">
        <v>30947</v>
      </c>
    </row>
    <row r="21588" spans="1:10">
      <c r="A21588" t="s">
        <v>33</v>
      </c>
      <c r="B21588" t="s">
        <v>30948</v>
      </c>
      <c r="C21588" t="s">
        <v>3001</v>
      </c>
      <c r="D21588" t="s">
        <v>13</v>
      </c>
      <c r="E21588" t="s">
        <v>14</v>
      </c>
      <c r="F21588" t="s">
        <v>198</v>
      </c>
      <c r="G21588" s="3">
        <v>44945.057430555556</v>
      </c>
      <c r="H21588" s="1">
        <v>166419.5</v>
      </c>
      <c r="I21588" t="s">
        <v>30949</v>
      </c>
      <c r="J21588" t="s">
        <v>30950</v>
      </c>
    </row>
    <row r="21589" spans="1:10">
      <c r="A21589" t="s">
        <v>33</v>
      </c>
      <c r="B21589" t="s">
        <v>6615</v>
      </c>
      <c r="C21589" t="s">
        <v>30951</v>
      </c>
      <c r="D21589" t="s">
        <v>13</v>
      </c>
      <c r="E21589" t="s">
        <v>14</v>
      </c>
      <c r="F21589" t="s">
        <v>26</v>
      </c>
      <c r="G21589" s="3">
        <v>45057.042372685188</v>
      </c>
      <c r="H21589" s="1">
        <v>115000</v>
      </c>
      <c r="I21589" t="s">
        <v>30952</v>
      </c>
      <c r="J21589" t="s">
        <v>30953</v>
      </c>
    </row>
    <row r="21590" spans="1:10">
      <c r="A21590" t="s">
        <v>10</v>
      </c>
      <c r="B21590" t="s">
        <v>11200</v>
      </c>
      <c r="C21590" t="s">
        <v>5787</v>
      </c>
      <c r="D21590" t="s">
        <v>13</v>
      </c>
      <c r="E21590" t="s">
        <v>14</v>
      </c>
      <c r="F21590" t="s">
        <v>26</v>
      </c>
      <c r="G21590" s="3">
        <v>45021.044999999998</v>
      </c>
      <c r="H21590" s="1">
        <v>156500</v>
      </c>
      <c r="I21590" t="s">
        <v>20908</v>
      </c>
      <c r="J21590" t="s">
        <v>3720</v>
      </c>
    </row>
    <row r="21591" spans="1:10">
      <c r="A21591" t="s">
        <v>33</v>
      </c>
      <c r="B21591" t="s">
        <v>2921</v>
      </c>
      <c r="C21591" t="s">
        <v>325</v>
      </c>
      <c r="D21591" t="s">
        <v>13</v>
      </c>
      <c r="E21591" t="s">
        <v>14</v>
      </c>
      <c r="F21591" t="s">
        <v>26</v>
      </c>
      <c r="G21591" s="3">
        <v>45041.077997685185</v>
      </c>
      <c r="H21591" s="1">
        <v>123150</v>
      </c>
      <c r="I21591" t="s">
        <v>1002</v>
      </c>
      <c r="J21591" t="s">
        <v>284</v>
      </c>
    </row>
    <row r="21592" spans="1:10">
      <c r="A21592" t="s">
        <v>33</v>
      </c>
      <c r="B21592" t="s">
        <v>33</v>
      </c>
      <c r="C21592" t="s">
        <v>1059</v>
      </c>
      <c r="D21592" t="s">
        <v>13</v>
      </c>
      <c r="E21592" t="s">
        <v>14</v>
      </c>
      <c r="F21592" t="s">
        <v>26</v>
      </c>
      <c r="G21592" s="3">
        <v>44952.041770833333</v>
      </c>
      <c r="H21592" s="1">
        <v>56212.5</v>
      </c>
      <c r="I21592" t="s">
        <v>30954</v>
      </c>
      <c r="J21592" t="s">
        <v>570</v>
      </c>
    </row>
    <row r="21593" spans="1:10">
      <c r="A21593" t="s">
        <v>18</v>
      </c>
      <c r="B21593" t="s">
        <v>114</v>
      </c>
      <c r="C21593" t="s">
        <v>614</v>
      </c>
      <c r="D21593" t="s">
        <v>13</v>
      </c>
      <c r="E21593" t="s">
        <v>14</v>
      </c>
      <c r="F21593" t="s">
        <v>608</v>
      </c>
      <c r="G21593" s="3">
        <v>45087.050787037035</v>
      </c>
      <c r="H21593" s="1">
        <v>80850</v>
      </c>
      <c r="I21593" t="s">
        <v>30955</v>
      </c>
      <c r="J21593" t="s">
        <v>30956</v>
      </c>
    </row>
    <row r="21594" spans="1:10">
      <c r="A21594" t="s">
        <v>10</v>
      </c>
      <c r="B21594" t="s">
        <v>30957</v>
      </c>
      <c r="C21594" t="s">
        <v>232</v>
      </c>
      <c r="D21594" t="s">
        <v>13</v>
      </c>
      <c r="E21594" t="s">
        <v>14</v>
      </c>
      <c r="F21594" t="s">
        <v>26</v>
      </c>
      <c r="G21594" s="3">
        <v>45198.043275462966</v>
      </c>
      <c r="H21594" s="1">
        <v>187500</v>
      </c>
      <c r="I21594" t="s">
        <v>7381</v>
      </c>
      <c r="J21594" t="s">
        <v>5028</v>
      </c>
    </row>
    <row r="21595" spans="1:10">
      <c r="A21595" t="s">
        <v>73</v>
      </c>
      <c r="B21595" t="s">
        <v>2683</v>
      </c>
      <c r="C21595" t="s">
        <v>1018</v>
      </c>
      <c r="D21595" t="s">
        <v>13</v>
      </c>
      <c r="E21595" t="s">
        <v>14</v>
      </c>
      <c r="F21595" t="s">
        <v>26</v>
      </c>
      <c r="G21595" s="3">
        <v>44989.047025462962</v>
      </c>
      <c r="H21595" s="1">
        <v>170672</v>
      </c>
      <c r="I21595" t="s">
        <v>120</v>
      </c>
      <c r="J21595" t="s">
        <v>2721</v>
      </c>
    </row>
    <row r="21596" spans="1:10">
      <c r="A21596" t="s">
        <v>33</v>
      </c>
      <c r="B21596" t="s">
        <v>30958</v>
      </c>
      <c r="C21596" t="s">
        <v>767</v>
      </c>
      <c r="D21596" t="s">
        <v>1075</v>
      </c>
      <c r="E21596" t="s">
        <v>14</v>
      </c>
      <c r="F21596" t="s">
        <v>26</v>
      </c>
      <c r="G21596" s="3">
        <v>45289.041666666664</v>
      </c>
      <c r="H21596" s="1">
        <v>95700</v>
      </c>
      <c r="I21596" t="s">
        <v>420</v>
      </c>
      <c r="J21596" t="s">
        <v>30959</v>
      </c>
    </row>
    <row r="21597" spans="1:10">
      <c r="A21597" t="s">
        <v>33</v>
      </c>
      <c r="B21597" t="s">
        <v>30960</v>
      </c>
      <c r="C21597" t="s">
        <v>5358</v>
      </c>
      <c r="D21597" t="s">
        <v>13</v>
      </c>
      <c r="E21597" t="s">
        <v>14</v>
      </c>
      <c r="F21597" t="s">
        <v>26</v>
      </c>
      <c r="G21597" s="3">
        <v>45071.042048611111</v>
      </c>
      <c r="H21597" s="1">
        <v>87500</v>
      </c>
      <c r="I21597" t="s">
        <v>65</v>
      </c>
      <c r="J21597" t="s">
        <v>203</v>
      </c>
    </row>
    <row r="21598" spans="1:10">
      <c r="A21598" t="s">
        <v>135</v>
      </c>
      <c r="B21598" t="s">
        <v>30961</v>
      </c>
      <c r="C21598" t="s">
        <v>24</v>
      </c>
      <c r="D21598" t="s">
        <v>13</v>
      </c>
      <c r="E21598" t="s">
        <v>25</v>
      </c>
      <c r="F21598" t="s">
        <v>20</v>
      </c>
      <c r="G21598" s="3">
        <v>45265.070057870369</v>
      </c>
      <c r="H21598" s="1">
        <v>115697.5</v>
      </c>
      <c r="I21598" t="s">
        <v>887</v>
      </c>
      <c r="J21598" t="s">
        <v>26152</v>
      </c>
    </row>
    <row r="21599" spans="1:10">
      <c r="A21599" t="s">
        <v>152</v>
      </c>
      <c r="B21599" t="s">
        <v>152</v>
      </c>
      <c r="C21599" t="s">
        <v>14629</v>
      </c>
      <c r="D21599" t="s">
        <v>13</v>
      </c>
      <c r="E21599" t="s">
        <v>14</v>
      </c>
      <c r="F21599" t="s">
        <v>3640</v>
      </c>
      <c r="G21599" s="3">
        <v>45100.079571759263</v>
      </c>
      <c r="H21599" s="1">
        <v>166000</v>
      </c>
      <c r="I21599" t="s">
        <v>24553</v>
      </c>
      <c r="J21599" t="s">
        <v>9297</v>
      </c>
    </row>
    <row r="21600" spans="1:10">
      <c r="A21600" t="s">
        <v>135</v>
      </c>
      <c r="B21600" t="s">
        <v>135</v>
      </c>
      <c r="C21600" t="s">
        <v>826</v>
      </c>
      <c r="D21600" t="s">
        <v>13</v>
      </c>
      <c r="E21600" t="s">
        <v>14</v>
      </c>
      <c r="F21600" t="s">
        <v>827</v>
      </c>
      <c r="G21600" s="3">
        <v>44952.107997685183</v>
      </c>
      <c r="H21600" s="1">
        <v>111175</v>
      </c>
      <c r="I21600" t="s">
        <v>685</v>
      </c>
      <c r="J21600" t="s">
        <v>30962</v>
      </c>
    </row>
    <row r="21601" spans="1:10">
      <c r="A21601" t="s">
        <v>10</v>
      </c>
      <c r="B21601" t="s">
        <v>30963</v>
      </c>
      <c r="C21601" t="s">
        <v>2296</v>
      </c>
      <c r="D21601" t="s">
        <v>13</v>
      </c>
      <c r="E21601" t="s">
        <v>14</v>
      </c>
      <c r="F21601" t="s">
        <v>26</v>
      </c>
      <c r="G21601" s="3">
        <v>45177.043761574074</v>
      </c>
      <c r="H21601" s="1">
        <v>80000</v>
      </c>
      <c r="I21601" t="s">
        <v>5901</v>
      </c>
      <c r="J21601" t="s">
        <v>30964</v>
      </c>
    </row>
    <row r="21602" spans="1:10">
      <c r="A21602" t="s">
        <v>33</v>
      </c>
      <c r="B21602" t="s">
        <v>30965</v>
      </c>
      <c r="C21602" t="s">
        <v>122</v>
      </c>
      <c r="D21602" t="s">
        <v>13</v>
      </c>
      <c r="E21602" t="s">
        <v>14</v>
      </c>
      <c r="F21602" t="s">
        <v>26</v>
      </c>
      <c r="G21602" s="3">
        <v>45202.042326388888</v>
      </c>
      <c r="H21602" s="1">
        <v>88750</v>
      </c>
      <c r="I21602" t="s">
        <v>30966</v>
      </c>
      <c r="J21602" t="s">
        <v>30967</v>
      </c>
    </row>
    <row r="21603" spans="1:10">
      <c r="A21603" t="s">
        <v>73</v>
      </c>
      <c r="B21603" t="s">
        <v>73</v>
      </c>
      <c r="C21603" t="s">
        <v>26</v>
      </c>
      <c r="D21603" t="s">
        <v>13</v>
      </c>
      <c r="E21603" t="s">
        <v>14</v>
      </c>
      <c r="F21603" t="s">
        <v>26</v>
      </c>
      <c r="G21603" s="3">
        <v>45002.085138888891</v>
      </c>
      <c r="H21603" s="1">
        <v>145000</v>
      </c>
      <c r="I21603" t="s">
        <v>60</v>
      </c>
      <c r="J21603" t="s">
        <v>30968</v>
      </c>
    </row>
    <row r="21604" spans="1:10">
      <c r="A21604" t="s">
        <v>10</v>
      </c>
      <c r="B21604" t="s">
        <v>30969</v>
      </c>
      <c r="C21604" t="s">
        <v>24</v>
      </c>
      <c r="D21604" t="s">
        <v>13</v>
      </c>
      <c r="E21604" t="s">
        <v>25</v>
      </c>
      <c r="F21604" t="s">
        <v>26</v>
      </c>
      <c r="G21604" s="3">
        <v>45223.042002314818</v>
      </c>
      <c r="H21604" s="1">
        <v>132612</v>
      </c>
      <c r="I21604" t="s">
        <v>14551</v>
      </c>
      <c r="J21604" t="s">
        <v>30970</v>
      </c>
    </row>
    <row r="21605" spans="1:10">
      <c r="A21605" t="s">
        <v>10</v>
      </c>
      <c r="B21605" t="s">
        <v>30971</v>
      </c>
      <c r="C21605" t="s">
        <v>869</v>
      </c>
      <c r="D21605" t="s">
        <v>13</v>
      </c>
      <c r="E21605" t="s">
        <v>14</v>
      </c>
      <c r="F21605" t="s">
        <v>26</v>
      </c>
      <c r="G21605" s="3">
        <v>45013.04587962963</v>
      </c>
      <c r="H21605" s="1">
        <v>135000</v>
      </c>
      <c r="I21605" t="s">
        <v>12442</v>
      </c>
      <c r="J21605" t="s">
        <v>28</v>
      </c>
    </row>
    <row r="21606" spans="1:10">
      <c r="A21606" t="s">
        <v>10</v>
      </c>
      <c r="B21606" t="s">
        <v>30972</v>
      </c>
      <c r="C21606" t="s">
        <v>1026</v>
      </c>
      <c r="D21606" t="s">
        <v>13</v>
      </c>
      <c r="E21606" t="s">
        <v>14</v>
      </c>
      <c r="F21606" t="s">
        <v>1026</v>
      </c>
      <c r="G21606" s="3">
        <v>44937.066238425927</v>
      </c>
      <c r="H21606" s="1">
        <v>132500</v>
      </c>
      <c r="I21606" t="s">
        <v>3902</v>
      </c>
      <c r="J21606" t="s">
        <v>30973</v>
      </c>
    </row>
    <row r="21607" spans="1:10">
      <c r="A21607" t="s">
        <v>18</v>
      </c>
      <c r="B21607" t="s">
        <v>18</v>
      </c>
      <c r="C21607" t="s">
        <v>171</v>
      </c>
      <c r="D21607" t="s">
        <v>13</v>
      </c>
      <c r="E21607" t="s">
        <v>14</v>
      </c>
      <c r="F21607" t="s">
        <v>171</v>
      </c>
      <c r="G21607" s="3">
        <v>45275.04896990741</v>
      </c>
      <c r="H21607" s="1">
        <v>155000</v>
      </c>
      <c r="I21607" t="s">
        <v>5990</v>
      </c>
      <c r="J21607" t="s">
        <v>21035</v>
      </c>
    </row>
    <row r="21608" spans="1:10">
      <c r="A21608" t="s">
        <v>33</v>
      </c>
      <c r="B21608" t="s">
        <v>21976</v>
      </c>
      <c r="C21608" t="s">
        <v>15371</v>
      </c>
      <c r="D21608" t="s">
        <v>13</v>
      </c>
      <c r="E21608" t="s">
        <v>14</v>
      </c>
      <c r="F21608" t="s">
        <v>49</v>
      </c>
      <c r="G21608" s="3">
        <v>44932.07130787037</v>
      </c>
      <c r="H21608" s="1">
        <v>56700</v>
      </c>
      <c r="I21608" t="s">
        <v>510</v>
      </c>
      <c r="J21608" t="s">
        <v>295</v>
      </c>
    </row>
    <row r="21609" spans="1:10">
      <c r="A21609" t="s">
        <v>10</v>
      </c>
      <c r="B21609" t="s">
        <v>30974</v>
      </c>
      <c r="C21609" t="s">
        <v>385</v>
      </c>
      <c r="D21609" t="s">
        <v>13</v>
      </c>
      <c r="E21609" t="s">
        <v>14</v>
      </c>
      <c r="F21609" t="s">
        <v>26</v>
      </c>
      <c r="G21609" s="3">
        <v>44950.045694444445</v>
      </c>
      <c r="H21609" s="1">
        <v>35000</v>
      </c>
      <c r="I21609" t="s">
        <v>937</v>
      </c>
      <c r="J21609" t="s">
        <v>30975</v>
      </c>
    </row>
    <row r="21610" spans="1:10">
      <c r="A21610" t="s">
        <v>152</v>
      </c>
      <c r="B21610" t="s">
        <v>30976</v>
      </c>
      <c r="C21610" t="s">
        <v>24168</v>
      </c>
      <c r="D21610" t="s">
        <v>13</v>
      </c>
      <c r="E21610" t="s">
        <v>14</v>
      </c>
      <c r="F21610" t="s">
        <v>681</v>
      </c>
      <c r="G21610" s="3">
        <v>45048.057025462964</v>
      </c>
      <c r="H21610" s="1">
        <v>72900</v>
      </c>
      <c r="I21610" t="s">
        <v>19148</v>
      </c>
      <c r="J21610" t="s">
        <v>30977</v>
      </c>
    </row>
    <row r="21611" spans="1:10">
      <c r="A21611" t="s">
        <v>33</v>
      </c>
      <c r="B21611" t="s">
        <v>30978</v>
      </c>
      <c r="C21611" t="s">
        <v>75</v>
      </c>
      <c r="D21611" t="s">
        <v>13</v>
      </c>
      <c r="E21611" t="s">
        <v>14</v>
      </c>
      <c r="F21611" t="s">
        <v>26</v>
      </c>
      <c r="G21611" s="3">
        <v>45185.042303240742</v>
      </c>
      <c r="H21611" s="1">
        <v>121500</v>
      </c>
      <c r="I21611" t="s">
        <v>690</v>
      </c>
      <c r="J21611" t="s">
        <v>30979</v>
      </c>
    </row>
    <row r="21612" spans="1:10">
      <c r="A21612" t="s">
        <v>10</v>
      </c>
      <c r="B21612" t="s">
        <v>10</v>
      </c>
      <c r="C21612" t="s">
        <v>26</v>
      </c>
      <c r="D21612" t="s">
        <v>13</v>
      </c>
      <c r="E21612" t="s">
        <v>14</v>
      </c>
      <c r="F21612" t="s">
        <v>26</v>
      </c>
      <c r="G21612" s="3">
        <v>45048.046446759261</v>
      </c>
      <c r="H21612" s="1">
        <v>157500</v>
      </c>
      <c r="I21612" t="s">
        <v>19602</v>
      </c>
      <c r="J21612" t="s">
        <v>30980</v>
      </c>
    </row>
    <row r="21613" spans="1:10">
      <c r="A21613" t="s">
        <v>18</v>
      </c>
      <c r="B21613" t="s">
        <v>18</v>
      </c>
      <c r="C21613" t="s">
        <v>30981</v>
      </c>
      <c r="D21613" t="s">
        <v>13</v>
      </c>
      <c r="E21613" t="s">
        <v>14</v>
      </c>
      <c r="F21613" t="s">
        <v>26</v>
      </c>
      <c r="G21613" s="3">
        <v>45265.048148148147</v>
      </c>
      <c r="H21613" s="1">
        <v>90000</v>
      </c>
      <c r="I21613" t="s">
        <v>30982</v>
      </c>
      <c r="J21613" t="s">
        <v>30983</v>
      </c>
    </row>
    <row r="21614" spans="1:10">
      <c r="A21614" t="s">
        <v>33</v>
      </c>
      <c r="B21614" t="s">
        <v>30984</v>
      </c>
      <c r="C21614" t="s">
        <v>24</v>
      </c>
      <c r="D21614" t="s">
        <v>13</v>
      </c>
      <c r="E21614" t="s">
        <v>25</v>
      </c>
      <c r="F21614" t="s">
        <v>26</v>
      </c>
      <c r="G21614" s="3">
        <v>45073.042164351849</v>
      </c>
      <c r="H21614" s="1">
        <v>124500</v>
      </c>
      <c r="I21614" t="s">
        <v>30985</v>
      </c>
      <c r="J21614" t="s">
        <v>30986</v>
      </c>
    </row>
    <row r="21615" spans="1:10">
      <c r="A21615" t="s">
        <v>10</v>
      </c>
      <c r="B21615" t="s">
        <v>30987</v>
      </c>
      <c r="C21615" t="s">
        <v>170</v>
      </c>
      <c r="D21615" t="s">
        <v>13</v>
      </c>
      <c r="E21615" t="s">
        <v>14</v>
      </c>
      <c r="F21615" t="s">
        <v>171</v>
      </c>
      <c r="G21615" s="3">
        <v>45128.050023148149</v>
      </c>
      <c r="H21615" s="1">
        <v>157500</v>
      </c>
      <c r="I21615" t="s">
        <v>1055</v>
      </c>
      <c r="J21615" t="s">
        <v>30988</v>
      </c>
    </row>
    <row r="21616" spans="1:10">
      <c r="A21616" t="s">
        <v>33</v>
      </c>
      <c r="B21616" t="s">
        <v>30989</v>
      </c>
      <c r="C21616" t="s">
        <v>24</v>
      </c>
      <c r="D21616" t="s">
        <v>13</v>
      </c>
      <c r="E21616" t="s">
        <v>25</v>
      </c>
      <c r="F21616" t="s">
        <v>26</v>
      </c>
      <c r="G21616" s="3">
        <v>45050.042164351849</v>
      </c>
      <c r="H21616" s="1">
        <v>98800</v>
      </c>
      <c r="I21616" t="s">
        <v>14543</v>
      </c>
      <c r="J21616" t="s">
        <v>10232</v>
      </c>
    </row>
    <row r="21617" spans="1:10">
      <c r="A21617" t="s">
        <v>33</v>
      </c>
      <c r="B21617" t="s">
        <v>30990</v>
      </c>
      <c r="C21617" t="s">
        <v>24</v>
      </c>
      <c r="D21617" t="s">
        <v>100</v>
      </c>
      <c r="E21617" t="s">
        <v>25</v>
      </c>
      <c r="F21617" t="s">
        <v>26</v>
      </c>
      <c r="G21617" s="3">
        <v>45219.041898148149</v>
      </c>
      <c r="H21617" s="1">
        <v>137500</v>
      </c>
      <c r="I21617" t="s">
        <v>30991</v>
      </c>
      <c r="J21617" t="s">
        <v>3138</v>
      </c>
    </row>
    <row r="21618" spans="1:10">
      <c r="A21618" t="s">
        <v>10</v>
      </c>
      <c r="B21618" t="s">
        <v>30992</v>
      </c>
      <c r="C21618" t="s">
        <v>26645</v>
      </c>
      <c r="D21618" t="s">
        <v>13</v>
      </c>
      <c r="E21618" t="s">
        <v>14</v>
      </c>
      <c r="F21618" t="s">
        <v>26</v>
      </c>
      <c r="G21618" s="3">
        <v>45092.044398148151</v>
      </c>
      <c r="H21618" s="1">
        <v>70000</v>
      </c>
      <c r="I21618" t="s">
        <v>30993</v>
      </c>
      <c r="J21618" t="s">
        <v>30994</v>
      </c>
    </row>
    <row r="21619" spans="1:10">
      <c r="A21619" t="s">
        <v>33</v>
      </c>
      <c r="B21619" t="s">
        <v>30995</v>
      </c>
      <c r="C21619" t="s">
        <v>7536</v>
      </c>
      <c r="D21619" t="s">
        <v>13</v>
      </c>
      <c r="E21619" t="s">
        <v>14</v>
      </c>
      <c r="F21619" t="s">
        <v>26</v>
      </c>
      <c r="G21619" s="3">
        <v>45276.041817129626</v>
      </c>
      <c r="H21619" s="1">
        <v>56302</v>
      </c>
      <c r="I21619" t="s">
        <v>30996</v>
      </c>
      <c r="J21619" t="s">
        <v>30997</v>
      </c>
    </row>
    <row r="21620" spans="1:10">
      <c r="A21620" t="s">
        <v>10</v>
      </c>
      <c r="B21620" t="s">
        <v>30998</v>
      </c>
      <c r="C21620" t="s">
        <v>1029</v>
      </c>
      <c r="D21620" t="s">
        <v>13</v>
      </c>
      <c r="E21620" t="s">
        <v>14</v>
      </c>
      <c r="F21620" t="s">
        <v>26</v>
      </c>
      <c r="G21620" s="3">
        <v>44967.045428240737</v>
      </c>
      <c r="H21620" s="1">
        <v>140500</v>
      </c>
      <c r="I21620" t="s">
        <v>30999</v>
      </c>
      <c r="J21620" t="s">
        <v>24365</v>
      </c>
    </row>
    <row r="21621" spans="1:10">
      <c r="A21621" t="s">
        <v>33</v>
      </c>
      <c r="B21621" t="s">
        <v>31000</v>
      </c>
      <c r="C21621" t="s">
        <v>28329</v>
      </c>
      <c r="D21621" t="s">
        <v>13</v>
      </c>
      <c r="E21621" t="s">
        <v>14</v>
      </c>
      <c r="F21621" t="s">
        <v>26</v>
      </c>
      <c r="G21621" s="3">
        <v>44980.080578703702</v>
      </c>
      <c r="H21621" s="1">
        <v>137610</v>
      </c>
      <c r="I21621" t="s">
        <v>69</v>
      </c>
    </row>
    <row r="21622" spans="1:10">
      <c r="A21622" t="s">
        <v>10</v>
      </c>
      <c r="B21622" t="s">
        <v>31001</v>
      </c>
      <c r="C21622" t="s">
        <v>161</v>
      </c>
      <c r="D21622" t="s">
        <v>13</v>
      </c>
      <c r="E21622" t="s">
        <v>14</v>
      </c>
      <c r="F21622" t="s">
        <v>162</v>
      </c>
      <c r="G21622" s="3">
        <v>45056.069953703707</v>
      </c>
      <c r="H21622" s="1">
        <v>105300</v>
      </c>
      <c r="I21622" t="s">
        <v>4977</v>
      </c>
      <c r="J21622" t="s">
        <v>31002</v>
      </c>
    </row>
    <row r="21623" spans="1:10">
      <c r="A21623" t="s">
        <v>33</v>
      </c>
      <c r="B21623" t="s">
        <v>4584</v>
      </c>
      <c r="C21623" t="s">
        <v>5498</v>
      </c>
      <c r="D21623" t="s">
        <v>13</v>
      </c>
      <c r="E21623" t="s">
        <v>14</v>
      </c>
      <c r="F21623" t="s">
        <v>20</v>
      </c>
      <c r="G21623" s="3">
        <v>44933.087199074071</v>
      </c>
      <c r="H21623" s="1">
        <v>115000</v>
      </c>
      <c r="I21623" t="s">
        <v>3765</v>
      </c>
    </row>
    <row r="21624" spans="1:10">
      <c r="A21624" t="s">
        <v>152</v>
      </c>
      <c r="B21624" t="s">
        <v>31003</v>
      </c>
      <c r="C21624" t="s">
        <v>608</v>
      </c>
      <c r="D21624" t="s">
        <v>13</v>
      </c>
      <c r="E21624" t="s">
        <v>14</v>
      </c>
      <c r="F21624" t="s">
        <v>608</v>
      </c>
      <c r="G21624" s="3">
        <v>45120.048703703702</v>
      </c>
      <c r="H21624" s="1">
        <v>132500</v>
      </c>
      <c r="I21624" t="s">
        <v>3223</v>
      </c>
      <c r="J21624" t="s">
        <v>10818</v>
      </c>
    </row>
    <row r="21625" spans="1:10">
      <c r="A21625" t="s">
        <v>33</v>
      </c>
      <c r="B21625" t="s">
        <v>11443</v>
      </c>
      <c r="C21625" t="s">
        <v>1451</v>
      </c>
      <c r="D21625" t="s">
        <v>13</v>
      </c>
      <c r="E21625" t="s">
        <v>14</v>
      </c>
      <c r="F21625" t="s">
        <v>26</v>
      </c>
      <c r="G21625" s="3">
        <v>45006.044189814813</v>
      </c>
      <c r="H21625" s="1">
        <v>131900</v>
      </c>
      <c r="I21625" t="s">
        <v>1002</v>
      </c>
      <c r="J21625" t="s">
        <v>3189</v>
      </c>
    </row>
    <row r="21626" spans="1:10">
      <c r="A21626" t="s">
        <v>152</v>
      </c>
      <c r="B21626" t="s">
        <v>7703</v>
      </c>
      <c r="C21626" t="s">
        <v>2549</v>
      </c>
      <c r="D21626" t="s">
        <v>13</v>
      </c>
      <c r="E21626" t="s">
        <v>14</v>
      </c>
      <c r="F21626" t="s">
        <v>2549</v>
      </c>
      <c r="G21626" s="3">
        <v>45282.068923611114</v>
      </c>
      <c r="H21626" s="1">
        <v>224500</v>
      </c>
      <c r="I21626" t="s">
        <v>31004</v>
      </c>
      <c r="J21626" t="s">
        <v>31005</v>
      </c>
    </row>
    <row r="21627" spans="1:10">
      <c r="A21627" t="s">
        <v>10</v>
      </c>
      <c r="B21627" t="s">
        <v>1158</v>
      </c>
      <c r="C21627" t="s">
        <v>21934</v>
      </c>
      <c r="D21627" t="s">
        <v>13</v>
      </c>
      <c r="E21627" t="s">
        <v>14</v>
      </c>
      <c r="F21627" t="s">
        <v>26</v>
      </c>
      <c r="G21627" s="3">
        <v>45189.042893518519</v>
      </c>
      <c r="H21627" s="1">
        <v>123848.5</v>
      </c>
      <c r="I21627" t="s">
        <v>21935</v>
      </c>
      <c r="J21627" t="s">
        <v>31006</v>
      </c>
    </row>
    <row r="21628" spans="1:10">
      <c r="A21628" t="s">
        <v>10</v>
      </c>
      <c r="B21628" t="s">
        <v>31007</v>
      </c>
      <c r="C21628" t="s">
        <v>3285</v>
      </c>
      <c r="D21628" t="s">
        <v>1075</v>
      </c>
      <c r="E21628" t="s">
        <v>14</v>
      </c>
      <c r="F21628" t="s">
        <v>26</v>
      </c>
      <c r="G21628" s="3">
        <v>45219.106805555559</v>
      </c>
      <c r="H21628" s="1">
        <v>162623.5</v>
      </c>
      <c r="I21628" t="s">
        <v>2720</v>
      </c>
      <c r="J21628" t="s">
        <v>31008</v>
      </c>
    </row>
    <row r="21629" spans="1:10">
      <c r="A21629" t="s">
        <v>10</v>
      </c>
      <c r="B21629" t="s">
        <v>1039</v>
      </c>
      <c r="C21629" t="s">
        <v>119</v>
      </c>
      <c r="D21629" t="s">
        <v>13</v>
      </c>
      <c r="E21629" t="s">
        <v>14</v>
      </c>
      <c r="F21629" t="s">
        <v>26</v>
      </c>
      <c r="G21629" s="3">
        <v>44946.120324074072</v>
      </c>
      <c r="H21629" s="1">
        <v>85050</v>
      </c>
      <c r="I21629" t="s">
        <v>420</v>
      </c>
      <c r="J21629" t="s">
        <v>1040</v>
      </c>
    </row>
    <row r="21630" spans="1:10">
      <c r="A21630" t="s">
        <v>33</v>
      </c>
      <c r="B21630" t="s">
        <v>31009</v>
      </c>
      <c r="C21630" t="s">
        <v>232</v>
      </c>
      <c r="D21630" t="s">
        <v>13</v>
      </c>
      <c r="E21630" t="s">
        <v>14</v>
      </c>
      <c r="F21630" t="s">
        <v>26</v>
      </c>
      <c r="G21630" s="3">
        <v>45206.041631944441</v>
      </c>
      <c r="H21630" s="1">
        <v>70000</v>
      </c>
      <c r="I21630" t="s">
        <v>31010</v>
      </c>
      <c r="J21630" t="s">
        <v>31011</v>
      </c>
    </row>
    <row r="21631" spans="1:10">
      <c r="A21631" t="s">
        <v>33</v>
      </c>
      <c r="B21631" t="s">
        <v>31012</v>
      </c>
      <c r="C21631" t="s">
        <v>837</v>
      </c>
      <c r="D21631" t="s">
        <v>13</v>
      </c>
      <c r="E21631" t="s">
        <v>14</v>
      </c>
      <c r="F21631" t="s">
        <v>221</v>
      </c>
      <c r="G21631" s="3">
        <v>44945.057824074072</v>
      </c>
      <c r="H21631" s="1">
        <v>56700</v>
      </c>
      <c r="I21631" t="s">
        <v>838</v>
      </c>
      <c r="J21631" t="s">
        <v>31013</v>
      </c>
    </row>
    <row r="21632" spans="1:10">
      <c r="A21632" t="s">
        <v>33</v>
      </c>
      <c r="B21632" t="s">
        <v>33</v>
      </c>
      <c r="C21632" t="s">
        <v>26</v>
      </c>
      <c r="D21632" t="s">
        <v>13</v>
      </c>
      <c r="E21632" t="s">
        <v>14</v>
      </c>
      <c r="F21632" t="s">
        <v>20</v>
      </c>
      <c r="G21632" s="3">
        <v>45098.083391203705</v>
      </c>
      <c r="H21632" s="1">
        <v>100500</v>
      </c>
      <c r="I21632" t="s">
        <v>11116</v>
      </c>
      <c r="J21632" t="s">
        <v>582</v>
      </c>
    </row>
    <row r="21633" spans="1:10">
      <c r="A21633" t="s">
        <v>18</v>
      </c>
      <c r="B21633" t="s">
        <v>31014</v>
      </c>
      <c r="C21633" t="s">
        <v>693</v>
      </c>
      <c r="D21633" t="s">
        <v>13</v>
      </c>
      <c r="E21633" t="s">
        <v>14</v>
      </c>
      <c r="F21633" t="s">
        <v>694</v>
      </c>
      <c r="G21633" s="3">
        <v>45067.045868055553</v>
      </c>
      <c r="H21633" s="1">
        <v>97444</v>
      </c>
      <c r="I21633" t="s">
        <v>1795</v>
      </c>
      <c r="J21633" t="s">
        <v>23546</v>
      </c>
    </row>
    <row r="21634" spans="1:10">
      <c r="A21634" t="s">
        <v>10</v>
      </c>
      <c r="B21634" t="s">
        <v>10</v>
      </c>
      <c r="C21634" t="s">
        <v>352</v>
      </c>
      <c r="D21634" t="s">
        <v>13</v>
      </c>
      <c r="E21634" t="s">
        <v>14</v>
      </c>
      <c r="F21634" t="s">
        <v>352</v>
      </c>
      <c r="G21634" s="3">
        <v>45114.054768518516</v>
      </c>
      <c r="H21634" s="1">
        <v>70000</v>
      </c>
      <c r="I21634" t="s">
        <v>7074</v>
      </c>
    </row>
    <row r="21635" spans="1:10">
      <c r="A21635" t="s">
        <v>212</v>
      </c>
      <c r="B21635" t="s">
        <v>31015</v>
      </c>
      <c r="C21635" t="s">
        <v>232</v>
      </c>
      <c r="D21635" t="s">
        <v>13</v>
      </c>
      <c r="E21635" t="s">
        <v>14</v>
      </c>
      <c r="F21635" t="s">
        <v>26</v>
      </c>
      <c r="G21635" s="3">
        <v>45013.045393518521</v>
      </c>
      <c r="H21635" s="1">
        <v>182500</v>
      </c>
      <c r="I21635" t="s">
        <v>26489</v>
      </c>
      <c r="J21635" t="s">
        <v>31016</v>
      </c>
    </row>
    <row r="21636" spans="1:10">
      <c r="A21636" t="s">
        <v>18</v>
      </c>
      <c r="B21636" t="s">
        <v>18</v>
      </c>
      <c r="C21636" t="s">
        <v>13523</v>
      </c>
      <c r="D21636" t="s">
        <v>13</v>
      </c>
      <c r="E21636" t="s">
        <v>14</v>
      </c>
      <c r="F21636" t="s">
        <v>1110</v>
      </c>
      <c r="G21636" s="3">
        <v>44947.096597222226</v>
      </c>
      <c r="H21636" s="1">
        <v>96773</v>
      </c>
      <c r="I21636" t="s">
        <v>31017</v>
      </c>
      <c r="J21636" t="s">
        <v>31018</v>
      </c>
    </row>
    <row r="21637" spans="1:10">
      <c r="A21637" t="s">
        <v>33</v>
      </c>
      <c r="B21637" t="s">
        <v>31019</v>
      </c>
      <c r="C21637" t="s">
        <v>161</v>
      </c>
      <c r="D21637" t="s">
        <v>13</v>
      </c>
      <c r="E21637" t="s">
        <v>14</v>
      </c>
      <c r="F21637" t="s">
        <v>162</v>
      </c>
      <c r="G21637" s="3">
        <v>45063.056921296295</v>
      </c>
      <c r="H21637" s="1">
        <v>111175</v>
      </c>
      <c r="I21637" t="s">
        <v>31020</v>
      </c>
      <c r="J21637" t="s">
        <v>31021</v>
      </c>
    </row>
    <row r="21638" spans="1:10">
      <c r="A21638" t="s">
        <v>10</v>
      </c>
      <c r="B21638" t="s">
        <v>10</v>
      </c>
      <c r="C21638" t="s">
        <v>75</v>
      </c>
      <c r="D21638" t="s">
        <v>13</v>
      </c>
      <c r="E21638" t="s">
        <v>14</v>
      </c>
      <c r="F21638" t="s">
        <v>26</v>
      </c>
      <c r="G21638" s="3">
        <v>45104.044062499997</v>
      </c>
      <c r="H21638" s="1">
        <v>143000</v>
      </c>
      <c r="I21638" t="s">
        <v>13110</v>
      </c>
      <c r="J21638" t="s">
        <v>12651</v>
      </c>
    </row>
    <row r="21639" spans="1:10">
      <c r="A21639" t="s">
        <v>18</v>
      </c>
      <c r="B21639" t="s">
        <v>31022</v>
      </c>
      <c r="C21639" t="s">
        <v>24</v>
      </c>
      <c r="D21639" t="s">
        <v>13</v>
      </c>
      <c r="E21639" t="s">
        <v>25</v>
      </c>
      <c r="F21639" t="s">
        <v>26</v>
      </c>
      <c r="G21639" s="3">
        <v>45133.046006944445</v>
      </c>
      <c r="H21639" s="1">
        <v>130000</v>
      </c>
      <c r="I21639" t="s">
        <v>13813</v>
      </c>
      <c r="J21639" t="s">
        <v>31023</v>
      </c>
    </row>
    <row r="21640" spans="1:10">
      <c r="A21640" t="s">
        <v>73</v>
      </c>
      <c r="B21640" t="s">
        <v>21625</v>
      </c>
      <c r="C21640" t="s">
        <v>2299</v>
      </c>
      <c r="D21640" t="s">
        <v>13</v>
      </c>
      <c r="E21640" t="s">
        <v>14</v>
      </c>
      <c r="F21640" t="s">
        <v>26</v>
      </c>
      <c r="G21640" s="3">
        <v>45087.046261574076</v>
      </c>
      <c r="H21640" s="1">
        <v>112500</v>
      </c>
      <c r="I21640" t="s">
        <v>128</v>
      </c>
      <c r="J21640" t="s">
        <v>21626</v>
      </c>
    </row>
    <row r="21641" spans="1:10">
      <c r="A21641" t="s">
        <v>33</v>
      </c>
      <c r="B21641" t="s">
        <v>31024</v>
      </c>
      <c r="C21641" t="s">
        <v>6186</v>
      </c>
      <c r="D21641" t="s">
        <v>13</v>
      </c>
      <c r="E21641" t="s">
        <v>14</v>
      </c>
      <c r="F21641" t="s">
        <v>601</v>
      </c>
      <c r="G21641" s="3">
        <v>45062.079918981479</v>
      </c>
      <c r="H21641" s="1">
        <v>98500</v>
      </c>
      <c r="I21641" t="s">
        <v>81</v>
      </c>
      <c r="J21641" t="s">
        <v>6187</v>
      </c>
    </row>
    <row r="21642" spans="1:10">
      <c r="A21642" t="s">
        <v>10</v>
      </c>
      <c r="B21642" t="s">
        <v>3912</v>
      </c>
      <c r="C21642" t="s">
        <v>3511</v>
      </c>
      <c r="D21642" t="s">
        <v>13</v>
      </c>
      <c r="E21642" t="s">
        <v>14</v>
      </c>
      <c r="F21642" t="s">
        <v>26</v>
      </c>
      <c r="G21642" s="3">
        <v>45170.104895833334</v>
      </c>
      <c r="H21642" s="1">
        <v>133900</v>
      </c>
      <c r="I21642" t="s">
        <v>420</v>
      </c>
      <c r="J21642" t="s">
        <v>301</v>
      </c>
    </row>
    <row r="21643" spans="1:10">
      <c r="A21643" t="s">
        <v>18</v>
      </c>
      <c r="B21643" t="s">
        <v>18</v>
      </c>
      <c r="C21643" t="s">
        <v>1175</v>
      </c>
      <c r="D21643" t="s">
        <v>13</v>
      </c>
      <c r="E21643" t="s">
        <v>14</v>
      </c>
      <c r="F21643" t="s">
        <v>20</v>
      </c>
      <c r="G21643" s="3">
        <v>44987.068368055552</v>
      </c>
      <c r="H21643" s="1">
        <v>105500</v>
      </c>
      <c r="I21643" t="s">
        <v>31025</v>
      </c>
      <c r="J21643" t="s">
        <v>31026</v>
      </c>
    </row>
    <row r="21644" spans="1:10">
      <c r="A21644" t="s">
        <v>10</v>
      </c>
      <c r="B21644" t="s">
        <v>10</v>
      </c>
      <c r="C21644" t="s">
        <v>201</v>
      </c>
      <c r="D21644" t="s">
        <v>13</v>
      </c>
      <c r="E21644" t="s">
        <v>14</v>
      </c>
      <c r="F21644" t="s">
        <v>26</v>
      </c>
      <c r="G21644" s="3">
        <v>44988.046956018516</v>
      </c>
      <c r="H21644" s="1">
        <v>165000</v>
      </c>
      <c r="I21644" t="s">
        <v>130</v>
      </c>
      <c r="J21644" t="s">
        <v>31027</v>
      </c>
    </row>
    <row r="21645" spans="1:10">
      <c r="A21645" t="s">
        <v>18</v>
      </c>
      <c r="B21645" t="s">
        <v>184</v>
      </c>
      <c r="C21645" t="s">
        <v>95</v>
      </c>
      <c r="D21645" t="s">
        <v>13</v>
      </c>
      <c r="E21645" t="s">
        <v>14</v>
      </c>
      <c r="F21645" t="s">
        <v>26</v>
      </c>
      <c r="G21645" s="3">
        <v>45075.072754629633</v>
      </c>
      <c r="H21645" s="1">
        <v>192400</v>
      </c>
      <c r="I21645" t="s">
        <v>2718</v>
      </c>
      <c r="J21645" t="s">
        <v>8220</v>
      </c>
    </row>
    <row r="21646" spans="1:10">
      <c r="A21646" t="s">
        <v>77</v>
      </c>
      <c r="B21646" t="s">
        <v>31028</v>
      </c>
      <c r="C21646" t="s">
        <v>24</v>
      </c>
      <c r="D21646" t="s">
        <v>13</v>
      </c>
      <c r="E21646" t="s">
        <v>25</v>
      </c>
      <c r="F21646" t="s">
        <v>26</v>
      </c>
      <c r="G21646" s="3">
        <v>44953.044583333336</v>
      </c>
      <c r="H21646" s="1">
        <v>55500</v>
      </c>
      <c r="I21646" t="s">
        <v>29524</v>
      </c>
      <c r="J21646" t="s">
        <v>31029</v>
      </c>
    </row>
    <row r="21647" spans="1:10">
      <c r="A21647" t="s">
        <v>18</v>
      </c>
      <c r="B21647" t="s">
        <v>1936</v>
      </c>
      <c r="C21647" t="s">
        <v>24</v>
      </c>
      <c r="D21647" t="s">
        <v>13</v>
      </c>
      <c r="E21647" t="s">
        <v>25</v>
      </c>
      <c r="F21647" t="s">
        <v>26</v>
      </c>
      <c r="G21647" s="3">
        <v>45289.060787037037</v>
      </c>
      <c r="H21647" s="1">
        <v>112500</v>
      </c>
      <c r="I21647" t="s">
        <v>31030</v>
      </c>
      <c r="J21647" t="s">
        <v>31031</v>
      </c>
    </row>
    <row r="21648" spans="1:10">
      <c r="A21648" t="s">
        <v>33</v>
      </c>
      <c r="B21648" t="s">
        <v>4414</v>
      </c>
      <c r="C21648" t="s">
        <v>26</v>
      </c>
      <c r="D21648" t="s">
        <v>13</v>
      </c>
      <c r="E21648" t="s">
        <v>14</v>
      </c>
      <c r="F21648" t="s">
        <v>20</v>
      </c>
      <c r="G21648" s="3">
        <v>45247.069467592592</v>
      </c>
      <c r="H21648" s="1">
        <v>69900</v>
      </c>
      <c r="I21648" t="s">
        <v>10002</v>
      </c>
      <c r="J21648" t="s">
        <v>843</v>
      </c>
    </row>
    <row r="21649" spans="1:10">
      <c r="A21649" t="s">
        <v>33</v>
      </c>
      <c r="B21649" t="s">
        <v>7514</v>
      </c>
      <c r="C21649" t="s">
        <v>75</v>
      </c>
      <c r="D21649" t="s">
        <v>13</v>
      </c>
      <c r="E21649" t="s">
        <v>14</v>
      </c>
      <c r="F21649" t="s">
        <v>26</v>
      </c>
      <c r="G21649" s="3">
        <v>45094.042199074072</v>
      </c>
      <c r="H21649" s="1">
        <v>167500</v>
      </c>
      <c r="I21649" t="s">
        <v>7381</v>
      </c>
      <c r="J21649" t="s">
        <v>26250</v>
      </c>
    </row>
    <row r="21650" spans="1:10">
      <c r="A21650" t="s">
        <v>18</v>
      </c>
      <c r="B21650" t="s">
        <v>10388</v>
      </c>
      <c r="C21650" t="s">
        <v>4917</v>
      </c>
      <c r="D21650" t="s">
        <v>13</v>
      </c>
      <c r="E21650" t="s">
        <v>14</v>
      </c>
      <c r="F21650" t="s">
        <v>4917</v>
      </c>
      <c r="G21650" s="3">
        <v>44964.07953703704</v>
      </c>
      <c r="H21650" s="1">
        <v>89100</v>
      </c>
      <c r="I21650" t="s">
        <v>5343</v>
      </c>
      <c r="J21650" t="s">
        <v>10389</v>
      </c>
    </row>
    <row r="21651" spans="1:10">
      <c r="A21651" t="s">
        <v>10</v>
      </c>
      <c r="B21651" t="s">
        <v>10209</v>
      </c>
      <c r="C21651" t="s">
        <v>10210</v>
      </c>
      <c r="D21651" t="s">
        <v>13</v>
      </c>
      <c r="E21651" t="s">
        <v>14</v>
      </c>
      <c r="F21651" t="s">
        <v>2012</v>
      </c>
      <c r="G21651" s="3">
        <v>45058.056793981479</v>
      </c>
      <c r="H21651" s="1">
        <v>69962.5</v>
      </c>
      <c r="I21651" t="s">
        <v>234</v>
      </c>
      <c r="J21651" t="s">
        <v>10211</v>
      </c>
    </row>
    <row r="21652" spans="1:10">
      <c r="A21652" t="s">
        <v>33</v>
      </c>
      <c r="B21652" t="s">
        <v>31032</v>
      </c>
      <c r="C21652" t="s">
        <v>24</v>
      </c>
      <c r="D21652" t="s">
        <v>13</v>
      </c>
      <c r="E21652" t="s">
        <v>25</v>
      </c>
      <c r="F21652" t="s">
        <v>26</v>
      </c>
      <c r="G21652" s="3">
        <v>44983.042407407411</v>
      </c>
      <c r="H21652" s="1">
        <v>100400</v>
      </c>
      <c r="I21652" t="s">
        <v>3925</v>
      </c>
      <c r="J21652" t="s">
        <v>31033</v>
      </c>
    </row>
    <row r="21653" spans="1:10">
      <c r="A21653" t="s">
        <v>10</v>
      </c>
      <c r="B21653" t="s">
        <v>31034</v>
      </c>
      <c r="C21653" t="s">
        <v>24</v>
      </c>
      <c r="D21653" t="s">
        <v>13</v>
      </c>
      <c r="E21653" t="s">
        <v>25</v>
      </c>
      <c r="F21653" t="s">
        <v>26</v>
      </c>
      <c r="G21653" s="3">
        <v>45108.045868055553</v>
      </c>
      <c r="H21653" s="1">
        <v>157000</v>
      </c>
      <c r="I21653" t="s">
        <v>23387</v>
      </c>
    </row>
    <row r="21654" spans="1:10">
      <c r="A21654" t="s">
        <v>106</v>
      </c>
      <c r="B21654" t="s">
        <v>31035</v>
      </c>
      <c r="C21654" t="s">
        <v>741</v>
      </c>
      <c r="D21654" t="s">
        <v>13</v>
      </c>
      <c r="E21654" t="s">
        <v>14</v>
      </c>
      <c r="F21654" t="s">
        <v>171</v>
      </c>
      <c r="G21654" s="3">
        <v>44929.059756944444</v>
      </c>
      <c r="H21654" s="1">
        <v>79200</v>
      </c>
      <c r="I21654" t="s">
        <v>4673</v>
      </c>
      <c r="J21654" t="s">
        <v>31036</v>
      </c>
    </row>
    <row r="21655" spans="1:10">
      <c r="A21655" t="s">
        <v>10</v>
      </c>
      <c r="B21655" t="s">
        <v>31037</v>
      </c>
      <c r="C21655" t="s">
        <v>26</v>
      </c>
      <c r="D21655" t="s">
        <v>13</v>
      </c>
      <c r="E21655" t="s">
        <v>14</v>
      </c>
      <c r="F21655" t="s">
        <v>20</v>
      </c>
      <c r="G21655" s="3">
        <v>44938.07613425926</v>
      </c>
      <c r="H21655" s="1">
        <v>250000</v>
      </c>
      <c r="I21655" t="s">
        <v>21</v>
      </c>
      <c r="J21655" t="s">
        <v>14245</v>
      </c>
    </row>
    <row r="21656" spans="1:10">
      <c r="A21656" t="s">
        <v>10</v>
      </c>
      <c r="B21656" t="s">
        <v>23565</v>
      </c>
      <c r="C21656" t="s">
        <v>201</v>
      </c>
      <c r="D21656" t="s">
        <v>13</v>
      </c>
      <c r="E21656" t="s">
        <v>14</v>
      </c>
      <c r="F21656" t="s">
        <v>26</v>
      </c>
      <c r="G21656" s="3">
        <v>45014.095625000002</v>
      </c>
      <c r="H21656" s="1">
        <v>210000</v>
      </c>
      <c r="I21656" t="s">
        <v>1454</v>
      </c>
      <c r="J21656" t="s">
        <v>2736</v>
      </c>
    </row>
    <row r="21657" spans="1:10">
      <c r="A21657" t="s">
        <v>33</v>
      </c>
      <c r="B21657" t="s">
        <v>31038</v>
      </c>
      <c r="C21657" t="s">
        <v>6872</v>
      </c>
      <c r="D21657" t="s">
        <v>13</v>
      </c>
      <c r="E21657" t="s">
        <v>14</v>
      </c>
      <c r="F21657" t="s">
        <v>26</v>
      </c>
      <c r="G21657" s="3">
        <v>45086.041643518518</v>
      </c>
      <c r="H21657" s="1">
        <v>104500</v>
      </c>
      <c r="I21657" t="s">
        <v>31039</v>
      </c>
    </row>
    <row r="21658" spans="1:10">
      <c r="A21658" t="s">
        <v>10</v>
      </c>
      <c r="B21658" t="s">
        <v>31040</v>
      </c>
      <c r="C21658" t="s">
        <v>16895</v>
      </c>
      <c r="D21658" t="s">
        <v>13</v>
      </c>
      <c r="E21658" t="s">
        <v>14</v>
      </c>
      <c r="F21658" t="s">
        <v>694</v>
      </c>
      <c r="G21658" s="3">
        <v>44932.069803240738</v>
      </c>
      <c r="H21658" s="1">
        <v>63321.5</v>
      </c>
      <c r="I21658" t="s">
        <v>20707</v>
      </c>
      <c r="J21658" t="s">
        <v>31041</v>
      </c>
    </row>
    <row r="21659" spans="1:10">
      <c r="A21659" t="s">
        <v>10</v>
      </c>
      <c r="B21659" t="s">
        <v>3912</v>
      </c>
      <c r="C21659" t="s">
        <v>419</v>
      </c>
      <c r="D21659" t="s">
        <v>13</v>
      </c>
      <c r="E21659" t="s">
        <v>14</v>
      </c>
      <c r="F21659" t="s">
        <v>26</v>
      </c>
      <c r="G21659" s="3">
        <v>44994.043194444443</v>
      </c>
      <c r="H21659" s="1">
        <v>122500</v>
      </c>
      <c r="I21659" t="s">
        <v>1631</v>
      </c>
      <c r="J21659" t="s">
        <v>6218</v>
      </c>
    </row>
    <row r="21660" spans="1:10">
      <c r="A21660" t="s">
        <v>10</v>
      </c>
      <c r="B21660" t="s">
        <v>31042</v>
      </c>
      <c r="C21660" t="s">
        <v>992</v>
      </c>
      <c r="D21660" t="s">
        <v>13</v>
      </c>
      <c r="E21660" t="s">
        <v>14</v>
      </c>
      <c r="F21660" t="s">
        <v>162</v>
      </c>
      <c r="G21660" s="3">
        <v>45051.0544212963</v>
      </c>
      <c r="H21660" s="1">
        <v>69962.5</v>
      </c>
      <c r="I21660" t="s">
        <v>1631</v>
      </c>
      <c r="J21660" t="s">
        <v>31043</v>
      </c>
    </row>
    <row r="21661" spans="1:10">
      <c r="A21661" t="s">
        <v>212</v>
      </c>
      <c r="B21661" t="s">
        <v>31044</v>
      </c>
      <c r="C21661" t="s">
        <v>165</v>
      </c>
      <c r="D21661" t="s">
        <v>13</v>
      </c>
      <c r="E21661" t="s">
        <v>14</v>
      </c>
      <c r="F21661" t="s">
        <v>26</v>
      </c>
      <c r="G21661" s="3">
        <v>44952.044085648151</v>
      </c>
      <c r="H21661" s="1">
        <v>157500</v>
      </c>
      <c r="I21661" t="s">
        <v>2960</v>
      </c>
      <c r="J21661" t="s">
        <v>20966</v>
      </c>
    </row>
    <row r="21662" spans="1:10">
      <c r="A21662" t="s">
        <v>212</v>
      </c>
      <c r="B21662" t="s">
        <v>3398</v>
      </c>
      <c r="C21662" t="s">
        <v>1164</v>
      </c>
      <c r="D21662" t="s">
        <v>13</v>
      </c>
      <c r="E21662" t="s">
        <v>14</v>
      </c>
      <c r="F21662" t="s">
        <v>806</v>
      </c>
      <c r="G21662" s="3">
        <v>44940.057824074072</v>
      </c>
      <c r="H21662" s="1">
        <v>79200</v>
      </c>
      <c r="I21662" t="s">
        <v>234</v>
      </c>
      <c r="J21662" t="s">
        <v>31045</v>
      </c>
    </row>
    <row r="21663" spans="1:10">
      <c r="A21663" t="s">
        <v>18</v>
      </c>
      <c r="B21663" t="s">
        <v>31046</v>
      </c>
      <c r="C21663" t="s">
        <v>56</v>
      </c>
      <c r="D21663" t="s">
        <v>13</v>
      </c>
      <c r="E21663" t="s">
        <v>14</v>
      </c>
      <c r="F21663" t="s">
        <v>26</v>
      </c>
      <c r="G21663" s="3">
        <v>45280.044733796298</v>
      </c>
      <c r="H21663" s="1">
        <v>120000</v>
      </c>
      <c r="I21663" t="s">
        <v>17297</v>
      </c>
      <c r="J21663" t="s">
        <v>31047</v>
      </c>
    </row>
    <row r="21664" spans="1:10">
      <c r="A21664" t="s">
        <v>18</v>
      </c>
      <c r="B21664" t="s">
        <v>18</v>
      </c>
      <c r="C21664" t="s">
        <v>4468</v>
      </c>
      <c r="D21664" t="s">
        <v>13</v>
      </c>
      <c r="E21664" t="s">
        <v>14</v>
      </c>
      <c r="F21664" t="s">
        <v>1891</v>
      </c>
      <c r="G21664" s="3">
        <v>44931.075277777774</v>
      </c>
      <c r="H21664" s="1">
        <v>147500</v>
      </c>
      <c r="I21664" t="s">
        <v>4830</v>
      </c>
      <c r="J21664" t="s">
        <v>4831</v>
      </c>
    </row>
    <row r="21665" spans="1:10">
      <c r="A21665" t="s">
        <v>135</v>
      </c>
      <c r="B21665" t="s">
        <v>31048</v>
      </c>
      <c r="C21665" t="s">
        <v>26</v>
      </c>
      <c r="D21665" t="s">
        <v>13</v>
      </c>
      <c r="E21665" t="s">
        <v>14</v>
      </c>
      <c r="F21665" t="s">
        <v>20</v>
      </c>
      <c r="G21665" s="3">
        <v>44954.104004629633</v>
      </c>
      <c r="H21665" s="1">
        <v>111175</v>
      </c>
      <c r="I21665" t="s">
        <v>12323</v>
      </c>
      <c r="J21665" t="s">
        <v>344</v>
      </c>
    </row>
    <row r="21666" spans="1:10">
      <c r="A21666" t="s">
        <v>212</v>
      </c>
      <c r="B21666" t="s">
        <v>212</v>
      </c>
      <c r="C21666" t="s">
        <v>753</v>
      </c>
      <c r="D21666" t="s">
        <v>13</v>
      </c>
      <c r="E21666" t="s">
        <v>14</v>
      </c>
      <c r="F21666" t="s">
        <v>20</v>
      </c>
      <c r="G21666" s="3">
        <v>45173.088923611111</v>
      </c>
      <c r="H21666" s="1">
        <v>120000</v>
      </c>
      <c r="I21666" t="s">
        <v>2759</v>
      </c>
      <c r="J21666" t="s">
        <v>6123</v>
      </c>
    </row>
    <row r="21667" spans="1:10">
      <c r="A21667" t="s">
        <v>135</v>
      </c>
      <c r="B21667" t="s">
        <v>135</v>
      </c>
      <c r="C21667" t="s">
        <v>608</v>
      </c>
      <c r="D21667" t="s">
        <v>13</v>
      </c>
      <c r="E21667" t="s">
        <v>14</v>
      </c>
      <c r="F21667" t="s">
        <v>608</v>
      </c>
      <c r="G21667" s="3">
        <v>45128.051053240742</v>
      </c>
      <c r="H21667" s="1">
        <v>111175</v>
      </c>
      <c r="I21667" t="s">
        <v>1611</v>
      </c>
      <c r="J21667" t="s">
        <v>31049</v>
      </c>
    </row>
    <row r="21668" spans="1:10">
      <c r="A21668" t="s">
        <v>212</v>
      </c>
      <c r="B21668" t="s">
        <v>212</v>
      </c>
      <c r="C21668" t="s">
        <v>7424</v>
      </c>
      <c r="D21668" t="s">
        <v>13</v>
      </c>
      <c r="E21668" t="s">
        <v>14</v>
      </c>
      <c r="F21668" t="s">
        <v>26</v>
      </c>
      <c r="G21668" s="3">
        <v>44951.044756944444</v>
      </c>
      <c r="H21668" s="1">
        <v>90000</v>
      </c>
      <c r="I21668" t="s">
        <v>31050</v>
      </c>
      <c r="J21668" t="s">
        <v>27952</v>
      </c>
    </row>
    <row r="21669" spans="1:10">
      <c r="A21669" t="s">
        <v>212</v>
      </c>
      <c r="B21669" t="s">
        <v>31051</v>
      </c>
      <c r="C21669" t="s">
        <v>201</v>
      </c>
      <c r="D21669" t="s">
        <v>13</v>
      </c>
      <c r="E21669" t="s">
        <v>14</v>
      </c>
      <c r="F21669" t="s">
        <v>26</v>
      </c>
      <c r="G21669" s="3">
        <v>45155.093506944446</v>
      </c>
      <c r="H21669" s="1">
        <v>90000</v>
      </c>
      <c r="I21669" t="s">
        <v>685</v>
      </c>
      <c r="J21669" t="s">
        <v>31052</v>
      </c>
    </row>
    <row r="21670" spans="1:10">
      <c r="A21670" t="s">
        <v>33</v>
      </c>
      <c r="B21670" t="s">
        <v>33</v>
      </c>
      <c r="C21670" t="s">
        <v>1402</v>
      </c>
      <c r="D21670" t="s">
        <v>13</v>
      </c>
      <c r="E21670" t="s">
        <v>14</v>
      </c>
      <c r="F21670" t="s">
        <v>26</v>
      </c>
      <c r="G21670" s="3">
        <v>45259.041817129626</v>
      </c>
      <c r="H21670" s="1">
        <v>70000</v>
      </c>
      <c r="I21670" t="s">
        <v>31053</v>
      </c>
    </row>
    <row r="21671" spans="1:10">
      <c r="A21671" t="s">
        <v>10</v>
      </c>
      <c r="B21671" t="s">
        <v>10</v>
      </c>
      <c r="C21671" t="s">
        <v>1117</v>
      </c>
      <c r="D21671" t="s">
        <v>13</v>
      </c>
      <c r="E21671" t="s">
        <v>14</v>
      </c>
      <c r="F21671" t="s">
        <v>20</v>
      </c>
      <c r="G21671" s="3">
        <v>45104.09847222222</v>
      </c>
      <c r="H21671" s="1">
        <v>120000</v>
      </c>
      <c r="I21671" t="s">
        <v>7425</v>
      </c>
      <c r="J21671" t="s">
        <v>2412</v>
      </c>
    </row>
    <row r="21672" spans="1:10">
      <c r="A21672" t="s">
        <v>18</v>
      </c>
      <c r="B21672" t="s">
        <v>31054</v>
      </c>
      <c r="C21672" t="s">
        <v>365</v>
      </c>
      <c r="D21672" t="s">
        <v>13</v>
      </c>
      <c r="E21672" t="s">
        <v>14</v>
      </c>
      <c r="F21672" t="s">
        <v>26</v>
      </c>
      <c r="G21672" s="3">
        <v>45122.043368055558</v>
      </c>
      <c r="H21672" s="1">
        <v>147500</v>
      </c>
      <c r="I21672" t="s">
        <v>2348</v>
      </c>
      <c r="J21672" t="s">
        <v>316</v>
      </c>
    </row>
    <row r="21673" spans="1:10">
      <c r="A21673" t="s">
        <v>10</v>
      </c>
      <c r="B21673" t="s">
        <v>215</v>
      </c>
      <c r="C21673" t="s">
        <v>5787</v>
      </c>
      <c r="D21673" t="s">
        <v>13</v>
      </c>
      <c r="E21673" t="s">
        <v>14</v>
      </c>
      <c r="F21673" t="s">
        <v>26</v>
      </c>
      <c r="G21673" s="3">
        <v>45189.042893518519</v>
      </c>
      <c r="H21673" s="1">
        <v>86300</v>
      </c>
      <c r="I21673" t="s">
        <v>20908</v>
      </c>
      <c r="J21673" t="s">
        <v>3720</v>
      </c>
    </row>
    <row r="21674" spans="1:10">
      <c r="A21674" t="s">
        <v>135</v>
      </c>
      <c r="B21674" t="s">
        <v>135</v>
      </c>
      <c r="C21674" t="s">
        <v>75</v>
      </c>
      <c r="D21674" t="s">
        <v>13</v>
      </c>
      <c r="E21674" t="s">
        <v>14</v>
      </c>
      <c r="F21674" t="s">
        <v>26</v>
      </c>
      <c r="G21674" s="3">
        <v>44936.042407407411</v>
      </c>
      <c r="H21674" s="1">
        <v>111202</v>
      </c>
      <c r="I21674" t="s">
        <v>1576</v>
      </c>
      <c r="J21674" t="s">
        <v>344</v>
      </c>
    </row>
    <row r="21675" spans="1:10">
      <c r="A21675" t="s">
        <v>212</v>
      </c>
      <c r="B21675" t="s">
        <v>212</v>
      </c>
      <c r="C21675" t="s">
        <v>24</v>
      </c>
      <c r="D21675" t="s">
        <v>13</v>
      </c>
      <c r="E21675" t="s">
        <v>25</v>
      </c>
      <c r="F21675" t="s">
        <v>20</v>
      </c>
      <c r="G21675" s="3">
        <v>45057.081076388888</v>
      </c>
      <c r="H21675" s="1">
        <v>122000</v>
      </c>
      <c r="I21675" t="s">
        <v>2039</v>
      </c>
    </row>
    <row r="21676" spans="1:10">
      <c r="A21676" t="s">
        <v>33</v>
      </c>
      <c r="B21676" t="s">
        <v>31055</v>
      </c>
      <c r="C21676" t="s">
        <v>3373</v>
      </c>
      <c r="D21676" t="s">
        <v>13</v>
      </c>
      <c r="E21676" t="s">
        <v>14</v>
      </c>
      <c r="F21676" t="s">
        <v>26</v>
      </c>
      <c r="G21676" s="3">
        <v>45021.04378472222</v>
      </c>
      <c r="H21676" s="1">
        <v>135500</v>
      </c>
      <c r="I21676" t="s">
        <v>4214</v>
      </c>
      <c r="J21676" t="s">
        <v>31056</v>
      </c>
    </row>
    <row r="21677" spans="1:10">
      <c r="A21677" t="s">
        <v>10</v>
      </c>
      <c r="B21677" t="s">
        <v>10</v>
      </c>
      <c r="C21677" t="s">
        <v>31057</v>
      </c>
      <c r="D21677" t="s">
        <v>13</v>
      </c>
      <c r="E21677" t="s">
        <v>14</v>
      </c>
      <c r="F21677" t="s">
        <v>26</v>
      </c>
      <c r="G21677" s="3">
        <v>44987.049016203702</v>
      </c>
      <c r="H21677" s="1">
        <v>145000</v>
      </c>
      <c r="I21677" t="s">
        <v>130</v>
      </c>
      <c r="J21677" t="s">
        <v>31058</v>
      </c>
    </row>
    <row r="21678" spans="1:10">
      <c r="A21678" t="s">
        <v>33</v>
      </c>
      <c r="B21678" t="s">
        <v>33</v>
      </c>
      <c r="C21678" t="s">
        <v>5077</v>
      </c>
      <c r="D21678" t="s">
        <v>13</v>
      </c>
      <c r="E21678" t="s">
        <v>14</v>
      </c>
      <c r="F21678" t="s">
        <v>26</v>
      </c>
      <c r="G21678" s="3">
        <v>45022.066076388888</v>
      </c>
      <c r="H21678" s="1">
        <v>50000</v>
      </c>
      <c r="I21678" t="s">
        <v>5078</v>
      </c>
      <c r="J21678" t="s">
        <v>1191</v>
      </c>
    </row>
    <row r="21679" spans="1:10">
      <c r="A21679" t="s">
        <v>10</v>
      </c>
      <c r="B21679" t="s">
        <v>13834</v>
      </c>
      <c r="C21679" t="s">
        <v>24</v>
      </c>
      <c r="D21679" t="s">
        <v>13</v>
      </c>
      <c r="E21679" t="s">
        <v>25</v>
      </c>
      <c r="F21679" t="s">
        <v>26</v>
      </c>
      <c r="G21679" s="3">
        <v>45112.044247685182</v>
      </c>
      <c r="H21679" s="1">
        <v>130500</v>
      </c>
      <c r="I21679" t="s">
        <v>3626</v>
      </c>
      <c r="J21679" t="s">
        <v>13835</v>
      </c>
    </row>
    <row r="21680" spans="1:10">
      <c r="A21680" t="s">
        <v>212</v>
      </c>
      <c r="B21680" t="s">
        <v>212</v>
      </c>
      <c r="C21680" t="s">
        <v>3031</v>
      </c>
      <c r="D21680" t="s">
        <v>13</v>
      </c>
      <c r="E21680" t="s">
        <v>14</v>
      </c>
      <c r="F21680" t="s">
        <v>26</v>
      </c>
      <c r="G21680" s="3">
        <v>45013.07503472222</v>
      </c>
      <c r="H21680" s="1">
        <v>157500</v>
      </c>
      <c r="I21680" t="s">
        <v>6152</v>
      </c>
      <c r="J21680" t="s">
        <v>31059</v>
      </c>
    </row>
    <row r="21681" spans="1:10">
      <c r="A21681" t="s">
        <v>10</v>
      </c>
      <c r="B21681" t="s">
        <v>31060</v>
      </c>
      <c r="C21681" t="s">
        <v>48</v>
      </c>
      <c r="D21681" t="s">
        <v>13</v>
      </c>
      <c r="E21681" t="s">
        <v>14</v>
      </c>
      <c r="F21681" t="s">
        <v>49</v>
      </c>
      <c r="G21681" s="3">
        <v>45114.06591435185</v>
      </c>
      <c r="H21681" s="1">
        <v>157500</v>
      </c>
      <c r="I21681" t="s">
        <v>446</v>
      </c>
      <c r="J21681" t="s">
        <v>31061</v>
      </c>
    </row>
    <row r="21682" spans="1:10">
      <c r="A21682" t="s">
        <v>10</v>
      </c>
      <c r="B21682" t="s">
        <v>31062</v>
      </c>
      <c r="C21682" t="s">
        <v>24</v>
      </c>
      <c r="D21682" t="s">
        <v>13</v>
      </c>
      <c r="E21682" t="s">
        <v>25</v>
      </c>
      <c r="F21682" t="s">
        <v>26</v>
      </c>
      <c r="G21682" s="3">
        <v>45051.045902777776</v>
      </c>
      <c r="H21682" s="1">
        <v>157500</v>
      </c>
      <c r="I21682" t="s">
        <v>3626</v>
      </c>
      <c r="J21682" t="s">
        <v>4659</v>
      </c>
    </row>
    <row r="21683" spans="1:10">
      <c r="A21683" t="s">
        <v>10</v>
      </c>
      <c r="B21683" t="s">
        <v>31063</v>
      </c>
      <c r="C21683" t="s">
        <v>411</v>
      </c>
      <c r="D21683" t="s">
        <v>13</v>
      </c>
      <c r="E21683" t="s">
        <v>14</v>
      </c>
      <c r="F21683" t="s">
        <v>411</v>
      </c>
      <c r="G21683" s="3">
        <v>44937.071064814816</v>
      </c>
      <c r="H21683" s="1">
        <v>157500</v>
      </c>
      <c r="I21683" t="s">
        <v>1576</v>
      </c>
      <c r="J21683" t="s">
        <v>624</v>
      </c>
    </row>
    <row r="21684" spans="1:10">
      <c r="A21684" t="s">
        <v>212</v>
      </c>
      <c r="B21684" t="s">
        <v>31064</v>
      </c>
      <c r="C21684" t="s">
        <v>26</v>
      </c>
      <c r="D21684" t="s">
        <v>13</v>
      </c>
      <c r="E21684" t="s">
        <v>14</v>
      </c>
      <c r="F21684" t="s">
        <v>26</v>
      </c>
      <c r="G21684" s="3">
        <v>45157.045162037037</v>
      </c>
      <c r="H21684" s="1">
        <v>115000</v>
      </c>
      <c r="I21684" t="s">
        <v>31065</v>
      </c>
    </row>
    <row r="21685" spans="1:10">
      <c r="A21685" t="s">
        <v>18</v>
      </c>
      <c r="B21685" t="s">
        <v>31066</v>
      </c>
      <c r="C21685" t="s">
        <v>177</v>
      </c>
      <c r="D21685" t="s">
        <v>13</v>
      </c>
      <c r="E21685" t="s">
        <v>14</v>
      </c>
      <c r="F21685" t="s">
        <v>26</v>
      </c>
      <c r="G21685" s="3">
        <v>45269.047048611108</v>
      </c>
      <c r="H21685" s="1">
        <v>137280</v>
      </c>
      <c r="I21685" t="s">
        <v>3925</v>
      </c>
      <c r="J21685" t="s">
        <v>31067</v>
      </c>
    </row>
    <row r="21686" spans="1:10">
      <c r="A21686" t="s">
        <v>10</v>
      </c>
      <c r="B21686" t="s">
        <v>31068</v>
      </c>
      <c r="C21686" t="s">
        <v>371</v>
      </c>
      <c r="D21686" t="s">
        <v>13</v>
      </c>
      <c r="E21686" t="s">
        <v>14</v>
      </c>
      <c r="F21686" t="s">
        <v>26</v>
      </c>
      <c r="G21686" s="3">
        <v>45272.04347222222</v>
      </c>
      <c r="H21686" s="1">
        <v>309152</v>
      </c>
      <c r="I21686" t="s">
        <v>1753</v>
      </c>
    </row>
    <row r="21687" spans="1:10">
      <c r="A21687" t="s">
        <v>33</v>
      </c>
      <c r="B21687" t="s">
        <v>1843</v>
      </c>
      <c r="C21687" t="s">
        <v>232</v>
      </c>
      <c r="D21687" t="s">
        <v>13</v>
      </c>
      <c r="E21687" t="s">
        <v>14</v>
      </c>
      <c r="F21687" t="s">
        <v>26</v>
      </c>
      <c r="G21687" s="3">
        <v>44936.041597222225</v>
      </c>
      <c r="H21687" s="1">
        <v>65000</v>
      </c>
      <c r="I21687" t="s">
        <v>31069</v>
      </c>
      <c r="J21687" t="s">
        <v>19325</v>
      </c>
    </row>
    <row r="21688" spans="1:10">
      <c r="A21688" t="s">
        <v>10</v>
      </c>
      <c r="B21688" t="s">
        <v>31070</v>
      </c>
      <c r="C21688" t="s">
        <v>441</v>
      </c>
      <c r="D21688" t="s">
        <v>13</v>
      </c>
      <c r="E21688" t="s">
        <v>14</v>
      </c>
      <c r="F21688" t="s">
        <v>26</v>
      </c>
      <c r="G21688" s="3">
        <v>45288.069421296299</v>
      </c>
      <c r="H21688" s="1">
        <v>90000</v>
      </c>
      <c r="I21688" t="s">
        <v>31071</v>
      </c>
      <c r="J21688" t="s">
        <v>31072</v>
      </c>
    </row>
    <row r="21689" spans="1:10">
      <c r="A21689" t="s">
        <v>10</v>
      </c>
      <c r="B21689" t="s">
        <v>31073</v>
      </c>
      <c r="C21689" t="s">
        <v>14922</v>
      </c>
      <c r="D21689" t="s">
        <v>1075</v>
      </c>
      <c r="E21689" t="s">
        <v>14</v>
      </c>
      <c r="F21689" t="s">
        <v>26</v>
      </c>
      <c r="G21689" s="3">
        <v>45211.066087962965</v>
      </c>
      <c r="H21689" s="1">
        <v>150000</v>
      </c>
      <c r="I21689" t="s">
        <v>31074</v>
      </c>
      <c r="J21689" t="s">
        <v>31075</v>
      </c>
    </row>
    <row r="21690" spans="1:10">
      <c r="A21690" t="s">
        <v>18</v>
      </c>
      <c r="B21690" t="s">
        <v>31076</v>
      </c>
      <c r="C21690" t="s">
        <v>171</v>
      </c>
      <c r="D21690" t="s">
        <v>13</v>
      </c>
      <c r="E21690" t="s">
        <v>14</v>
      </c>
      <c r="F21690" t="s">
        <v>171</v>
      </c>
      <c r="G21690" s="3">
        <v>44971.061585648145</v>
      </c>
      <c r="H21690" s="1">
        <v>96773</v>
      </c>
      <c r="I21690" t="s">
        <v>685</v>
      </c>
      <c r="J21690" t="s">
        <v>31077</v>
      </c>
    </row>
    <row r="21691" spans="1:10">
      <c r="A21691" t="s">
        <v>10</v>
      </c>
      <c r="B21691" t="s">
        <v>10</v>
      </c>
      <c r="C21691" t="s">
        <v>119</v>
      </c>
      <c r="D21691" t="s">
        <v>13</v>
      </c>
      <c r="E21691" t="s">
        <v>14</v>
      </c>
      <c r="F21691" t="s">
        <v>26</v>
      </c>
      <c r="G21691" s="3">
        <v>44944.074571759258</v>
      </c>
      <c r="H21691" s="1">
        <v>92058</v>
      </c>
      <c r="I21691" t="s">
        <v>12930</v>
      </c>
    </row>
    <row r="21692" spans="1:10">
      <c r="A21692" t="s">
        <v>10</v>
      </c>
      <c r="B21692" t="s">
        <v>1158</v>
      </c>
      <c r="C21692" t="s">
        <v>853</v>
      </c>
      <c r="D21692" t="s">
        <v>13</v>
      </c>
      <c r="E21692" t="s">
        <v>14</v>
      </c>
      <c r="F21692" t="s">
        <v>26</v>
      </c>
      <c r="G21692" s="3">
        <v>45087.044398148151</v>
      </c>
      <c r="H21692" s="1">
        <v>124000</v>
      </c>
      <c r="I21692" t="s">
        <v>4635</v>
      </c>
      <c r="J21692" t="s">
        <v>14166</v>
      </c>
    </row>
    <row r="21693" spans="1:10">
      <c r="A21693" t="s">
        <v>152</v>
      </c>
      <c r="B21693" t="s">
        <v>31078</v>
      </c>
      <c r="C21693" t="s">
        <v>733</v>
      </c>
      <c r="D21693" t="s">
        <v>13</v>
      </c>
      <c r="E21693" t="s">
        <v>14</v>
      </c>
      <c r="F21693" t="s">
        <v>509</v>
      </c>
      <c r="G21693" s="3">
        <v>45045.053518518522</v>
      </c>
      <c r="H21693" s="1">
        <v>89100</v>
      </c>
      <c r="I21693" t="s">
        <v>1148</v>
      </c>
      <c r="J21693" t="s">
        <v>30726</v>
      </c>
    </row>
    <row r="21694" spans="1:10">
      <c r="A21694" t="s">
        <v>212</v>
      </c>
      <c r="B21694" t="s">
        <v>31079</v>
      </c>
      <c r="C21694" t="s">
        <v>75</v>
      </c>
      <c r="D21694" t="s">
        <v>13</v>
      </c>
      <c r="E21694" t="s">
        <v>14</v>
      </c>
      <c r="F21694" t="s">
        <v>26</v>
      </c>
      <c r="G21694" s="3">
        <v>44994.043981481482</v>
      </c>
      <c r="H21694" s="1">
        <v>55000</v>
      </c>
      <c r="I21694" t="s">
        <v>1751</v>
      </c>
      <c r="J21694" t="s">
        <v>5687</v>
      </c>
    </row>
    <row r="21695" spans="1:10">
      <c r="A21695" t="s">
        <v>1537</v>
      </c>
      <c r="B21695" t="s">
        <v>31080</v>
      </c>
      <c r="C21695" t="s">
        <v>209</v>
      </c>
      <c r="D21695" t="s">
        <v>13</v>
      </c>
      <c r="E21695" t="s">
        <v>14</v>
      </c>
      <c r="F21695" t="s">
        <v>209</v>
      </c>
      <c r="G21695" s="3">
        <v>45240.053368055553</v>
      </c>
      <c r="H21695" s="1">
        <v>221000</v>
      </c>
      <c r="I21695" t="s">
        <v>14240</v>
      </c>
      <c r="J21695" t="s">
        <v>31081</v>
      </c>
    </row>
    <row r="21696" spans="1:10">
      <c r="A21696" t="s">
        <v>33</v>
      </c>
      <c r="B21696" t="s">
        <v>31082</v>
      </c>
      <c r="C21696" t="s">
        <v>2080</v>
      </c>
      <c r="D21696" t="s">
        <v>13</v>
      </c>
      <c r="E21696" t="s">
        <v>14</v>
      </c>
      <c r="F21696" t="s">
        <v>26</v>
      </c>
      <c r="G21696" s="3">
        <v>44950.04246527778</v>
      </c>
      <c r="H21696" s="1">
        <v>67500</v>
      </c>
      <c r="I21696" t="s">
        <v>88</v>
      </c>
      <c r="J21696" t="s">
        <v>3169</v>
      </c>
    </row>
    <row r="21697" spans="1:10">
      <c r="A21697" t="s">
        <v>10</v>
      </c>
      <c r="B21697" t="s">
        <v>31083</v>
      </c>
      <c r="C21697" t="s">
        <v>24</v>
      </c>
      <c r="D21697" t="s">
        <v>13</v>
      </c>
      <c r="E21697" t="s">
        <v>25</v>
      </c>
      <c r="F21697" t="s">
        <v>26</v>
      </c>
      <c r="G21697" s="3">
        <v>45266.043692129628</v>
      </c>
      <c r="H21697" s="1">
        <v>205000</v>
      </c>
      <c r="I21697" t="s">
        <v>5264</v>
      </c>
      <c r="J21697" t="s">
        <v>5265</v>
      </c>
    </row>
    <row r="21698" spans="1:10">
      <c r="A21698" t="s">
        <v>33</v>
      </c>
      <c r="B21698" t="s">
        <v>31084</v>
      </c>
      <c r="C21698" t="s">
        <v>232</v>
      </c>
      <c r="D21698" t="s">
        <v>13</v>
      </c>
      <c r="E21698" t="s">
        <v>14</v>
      </c>
      <c r="F21698" t="s">
        <v>26</v>
      </c>
      <c r="G21698" s="3">
        <v>45168.041689814818</v>
      </c>
      <c r="H21698" s="1">
        <v>62678</v>
      </c>
      <c r="I21698" t="s">
        <v>972</v>
      </c>
      <c r="J21698" t="s">
        <v>31085</v>
      </c>
    </row>
    <row r="21699" spans="1:10">
      <c r="A21699" t="s">
        <v>10</v>
      </c>
      <c r="B21699" t="s">
        <v>1763</v>
      </c>
      <c r="C21699" t="s">
        <v>1222</v>
      </c>
      <c r="D21699" t="s">
        <v>13</v>
      </c>
      <c r="E21699" t="s">
        <v>14</v>
      </c>
      <c r="F21699" t="s">
        <v>608</v>
      </c>
      <c r="G21699" s="3">
        <v>45119.052256944444</v>
      </c>
      <c r="H21699" s="1">
        <v>157500</v>
      </c>
      <c r="I21699" t="s">
        <v>4609</v>
      </c>
      <c r="J21699" t="s">
        <v>31086</v>
      </c>
    </row>
    <row r="21700" spans="1:10">
      <c r="A21700" t="s">
        <v>18</v>
      </c>
      <c r="B21700" t="s">
        <v>31087</v>
      </c>
      <c r="C21700" t="s">
        <v>18904</v>
      </c>
      <c r="D21700" t="s">
        <v>13</v>
      </c>
      <c r="E21700" t="s">
        <v>14</v>
      </c>
      <c r="F21700" t="s">
        <v>198</v>
      </c>
      <c r="G21700" s="3">
        <v>44953.05841435185</v>
      </c>
      <c r="H21700" s="1">
        <v>98283</v>
      </c>
      <c r="I21700" t="s">
        <v>3063</v>
      </c>
      <c r="J21700" t="s">
        <v>27617</v>
      </c>
    </row>
    <row r="21701" spans="1:10">
      <c r="A21701" t="s">
        <v>18</v>
      </c>
      <c r="B21701" t="s">
        <v>25841</v>
      </c>
      <c r="C21701" t="s">
        <v>614</v>
      </c>
      <c r="D21701" t="s">
        <v>13</v>
      </c>
      <c r="E21701" t="s">
        <v>14</v>
      </c>
      <c r="F21701" t="s">
        <v>608</v>
      </c>
      <c r="G21701" s="3">
        <v>44984.049178240741</v>
      </c>
      <c r="H21701" s="1">
        <v>90000</v>
      </c>
      <c r="I21701" t="s">
        <v>25755</v>
      </c>
      <c r="J21701" t="s">
        <v>25842</v>
      </c>
    </row>
    <row r="21702" spans="1:10">
      <c r="A21702" t="s">
        <v>33</v>
      </c>
      <c r="B21702" t="s">
        <v>31088</v>
      </c>
      <c r="C21702" t="s">
        <v>95</v>
      </c>
      <c r="D21702" t="s">
        <v>13</v>
      </c>
      <c r="E21702" t="s">
        <v>14</v>
      </c>
      <c r="F21702" t="s">
        <v>26</v>
      </c>
      <c r="G21702" s="3">
        <v>44936.042534722219</v>
      </c>
      <c r="H21702" s="1">
        <v>80000</v>
      </c>
      <c r="I21702" t="s">
        <v>31089</v>
      </c>
      <c r="J21702" t="s">
        <v>31090</v>
      </c>
    </row>
    <row r="21703" spans="1:10">
      <c r="A21703" t="s">
        <v>152</v>
      </c>
      <c r="B21703" t="s">
        <v>1216</v>
      </c>
      <c r="C21703" t="s">
        <v>711</v>
      </c>
      <c r="D21703" t="s">
        <v>13</v>
      </c>
      <c r="E21703" t="s">
        <v>14</v>
      </c>
      <c r="F21703" t="s">
        <v>712</v>
      </c>
      <c r="G21703" s="3">
        <v>44952.087395833332</v>
      </c>
      <c r="H21703" s="1">
        <v>166000</v>
      </c>
      <c r="I21703" t="s">
        <v>9433</v>
      </c>
      <c r="J21703" t="s">
        <v>31091</v>
      </c>
    </row>
    <row r="21704" spans="1:10">
      <c r="A21704" t="s">
        <v>10</v>
      </c>
      <c r="B21704" t="s">
        <v>1569</v>
      </c>
      <c r="C21704" t="s">
        <v>24</v>
      </c>
      <c r="D21704" t="s">
        <v>13</v>
      </c>
      <c r="E21704" t="s">
        <v>25</v>
      </c>
      <c r="F21704" t="s">
        <v>26</v>
      </c>
      <c r="G21704" s="3">
        <v>45104.044062499997</v>
      </c>
      <c r="H21704" s="1">
        <v>109844</v>
      </c>
      <c r="I21704" t="s">
        <v>21935</v>
      </c>
      <c r="J21704" t="s">
        <v>21936</v>
      </c>
    </row>
    <row r="21705" spans="1:10">
      <c r="A21705" t="s">
        <v>10</v>
      </c>
      <c r="B21705" t="s">
        <v>3988</v>
      </c>
      <c r="C21705" t="s">
        <v>24</v>
      </c>
      <c r="D21705" t="s">
        <v>13</v>
      </c>
      <c r="E21705" t="s">
        <v>25</v>
      </c>
      <c r="F21705" t="s">
        <v>26</v>
      </c>
      <c r="G21705" s="3">
        <v>45071.043877314813</v>
      </c>
      <c r="H21705" s="1">
        <v>129500</v>
      </c>
      <c r="I21705" t="s">
        <v>22796</v>
      </c>
      <c r="J21705" t="s">
        <v>31092</v>
      </c>
    </row>
    <row r="21706" spans="1:10">
      <c r="A21706" t="s">
        <v>10</v>
      </c>
      <c r="B21706" t="s">
        <v>31093</v>
      </c>
      <c r="C21706" t="s">
        <v>136</v>
      </c>
      <c r="D21706" t="s">
        <v>13</v>
      </c>
      <c r="E21706" t="s">
        <v>14</v>
      </c>
      <c r="F21706" t="s">
        <v>26</v>
      </c>
      <c r="G21706" s="3">
        <v>45125.045231481483</v>
      </c>
      <c r="H21706" s="1">
        <v>140000</v>
      </c>
      <c r="I21706" t="s">
        <v>16899</v>
      </c>
      <c r="J21706" t="s">
        <v>16900</v>
      </c>
    </row>
    <row r="21707" spans="1:10">
      <c r="A21707" t="s">
        <v>10</v>
      </c>
      <c r="B21707" t="s">
        <v>2847</v>
      </c>
      <c r="C21707" t="s">
        <v>9645</v>
      </c>
      <c r="D21707" t="s">
        <v>13</v>
      </c>
      <c r="E21707" t="s">
        <v>14</v>
      </c>
      <c r="F21707" t="s">
        <v>26</v>
      </c>
      <c r="G21707" s="3">
        <v>44949.084189814814</v>
      </c>
      <c r="H21707" s="1">
        <v>150500</v>
      </c>
      <c r="I21707" t="s">
        <v>31094</v>
      </c>
      <c r="J21707" t="s">
        <v>14610</v>
      </c>
    </row>
    <row r="21708" spans="1:10">
      <c r="A21708" t="s">
        <v>135</v>
      </c>
      <c r="B21708" t="s">
        <v>135</v>
      </c>
      <c r="C21708" t="s">
        <v>2123</v>
      </c>
      <c r="D21708" t="s">
        <v>13</v>
      </c>
      <c r="E21708" t="s">
        <v>14</v>
      </c>
      <c r="F21708" t="s">
        <v>26</v>
      </c>
      <c r="G21708" s="3">
        <v>45168.04184027778</v>
      </c>
      <c r="H21708" s="1">
        <v>87761</v>
      </c>
      <c r="I21708" t="s">
        <v>972</v>
      </c>
      <c r="J21708" t="s">
        <v>5935</v>
      </c>
    </row>
    <row r="21709" spans="1:10">
      <c r="A21709" t="s">
        <v>77</v>
      </c>
      <c r="B21709" t="s">
        <v>31095</v>
      </c>
      <c r="C21709" t="s">
        <v>2149</v>
      </c>
      <c r="D21709" t="s">
        <v>13</v>
      </c>
      <c r="E21709" t="s">
        <v>14</v>
      </c>
      <c r="F21709" t="s">
        <v>26</v>
      </c>
      <c r="G21709" s="3">
        <v>45012.043634259258</v>
      </c>
      <c r="H21709" s="1">
        <v>127500</v>
      </c>
      <c r="I21709" t="s">
        <v>250</v>
      </c>
      <c r="J21709" t="s">
        <v>31096</v>
      </c>
    </row>
    <row r="21710" spans="1:10">
      <c r="A21710" t="s">
        <v>10</v>
      </c>
      <c r="B21710" t="s">
        <v>10</v>
      </c>
      <c r="C21710" t="s">
        <v>24</v>
      </c>
      <c r="D21710" t="s">
        <v>13</v>
      </c>
      <c r="E21710" t="s">
        <v>25</v>
      </c>
      <c r="F21710" t="s">
        <v>26</v>
      </c>
      <c r="G21710" s="3">
        <v>44951.045937499999</v>
      </c>
      <c r="H21710" s="1">
        <v>105000</v>
      </c>
      <c r="I21710" t="s">
        <v>2464</v>
      </c>
      <c r="J21710" t="s">
        <v>6401</v>
      </c>
    </row>
    <row r="21711" spans="1:10">
      <c r="A21711" t="s">
        <v>18</v>
      </c>
      <c r="B21711" t="s">
        <v>31097</v>
      </c>
      <c r="C21711" t="s">
        <v>108</v>
      </c>
      <c r="D21711" t="s">
        <v>13</v>
      </c>
      <c r="E21711" t="s">
        <v>14</v>
      </c>
      <c r="F21711" t="s">
        <v>26</v>
      </c>
      <c r="G21711" s="3">
        <v>45148.045451388891</v>
      </c>
      <c r="H21711" s="1">
        <v>180500</v>
      </c>
      <c r="I21711" t="s">
        <v>31098</v>
      </c>
      <c r="J21711" t="s">
        <v>31099</v>
      </c>
    </row>
    <row r="21712" spans="1:10">
      <c r="A21712" t="s">
        <v>10</v>
      </c>
      <c r="B21712" t="s">
        <v>31100</v>
      </c>
      <c r="C21712" t="s">
        <v>75</v>
      </c>
      <c r="D21712" t="s">
        <v>13</v>
      </c>
      <c r="E21712" t="s">
        <v>14</v>
      </c>
      <c r="F21712" t="s">
        <v>26</v>
      </c>
      <c r="G21712" s="3">
        <v>45280.044398148151</v>
      </c>
      <c r="H21712" s="1">
        <v>186500</v>
      </c>
      <c r="I21712" t="s">
        <v>11564</v>
      </c>
      <c r="J21712" t="s">
        <v>31101</v>
      </c>
    </row>
    <row r="21713" spans="1:10">
      <c r="A21713" t="s">
        <v>10</v>
      </c>
      <c r="B21713" t="s">
        <v>398</v>
      </c>
      <c r="C21713" t="s">
        <v>201</v>
      </c>
      <c r="D21713" t="s">
        <v>13</v>
      </c>
      <c r="E21713" t="s">
        <v>14</v>
      </c>
      <c r="F21713" t="s">
        <v>26</v>
      </c>
      <c r="G21713" s="3">
        <v>45094.056192129632</v>
      </c>
      <c r="H21713" s="1">
        <v>170000</v>
      </c>
      <c r="I21713" t="s">
        <v>335</v>
      </c>
      <c r="J21713" t="s">
        <v>819</v>
      </c>
    </row>
    <row r="21714" spans="1:10">
      <c r="A21714" t="s">
        <v>152</v>
      </c>
      <c r="B21714" t="s">
        <v>31102</v>
      </c>
      <c r="C21714" t="s">
        <v>2261</v>
      </c>
      <c r="D21714" t="s">
        <v>13</v>
      </c>
      <c r="E21714" t="s">
        <v>14</v>
      </c>
      <c r="F21714" t="s">
        <v>26</v>
      </c>
      <c r="G21714" s="3">
        <v>44974.046284722222</v>
      </c>
      <c r="H21714" s="1">
        <v>99150</v>
      </c>
      <c r="I21714" t="s">
        <v>31103</v>
      </c>
      <c r="J21714" t="s">
        <v>31104</v>
      </c>
    </row>
    <row r="21715" spans="1:10">
      <c r="A21715" t="s">
        <v>33</v>
      </c>
      <c r="B21715" t="s">
        <v>31105</v>
      </c>
      <c r="C21715" t="s">
        <v>7345</v>
      </c>
      <c r="D21715" t="s">
        <v>13</v>
      </c>
      <c r="E21715" t="s">
        <v>14</v>
      </c>
      <c r="F21715" t="s">
        <v>26</v>
      </c>
      <c r="G21715" s="3">
        <v>45222.041863425926</v>
      </c>
      <c r="H21715" s="1">
        <v>62500</v>
      </c>
      <c r="I21715" t="s">
        <v>31106</v>
      </c>
      <c r="J21715" t="s">
        <v>31107</v>
      </c>
    </row>
    <row r="21716" spans="1:10">
      <c r="A21716" t="s">
        <v>18</v>
      </c>
      <c r="B21716" t="s">
        <v>18</v>
      </c>
      <c r="C21716" t="s">
        <v>1610</v>
      </c>
      <c r="D21716" t="s">
        <v>13</v>
      </c>
      <c r="E21716" t="s">
        <v>14</v>
      </c>
      <c r="F21716" t="s">
        <v>171</v>
      </c>
      <c r="G21716" s="3">
        <v>45104.050185185188</v>
      </c>
      <c r="H21716" s="1">
        <v>147500</v>
      </c>
      <c r="I21716" t="s">
        <v>21829</v>
      </c>
      <c r="J21716" t="s">
        <v>31108</v>
      </c>
    </row>
    <row r="21717" spans="1:10">
      <c r="A21717" t="s">
        <v>212</v>
      </c>
      <c r="B21717" t="s">
        <v>212</v>
      </c>
      <c r="C21717" t="s">
        <v>26</v>
      </c>
      <c r="D21717" t="s">
        <v>13</v>
      </c>
      <c r="E21717" t="s">
        <v>14</v>
      </c>
      <c r="F21717" t="s">
        <v>20</v>
      </c>
      <c r="G21717" s="3">
        <v>44975.084456018521</v>
      </c>
      <c r="H21717" s="1">
        <v>135000</v>
      </c>
      <c r="I21717" t="s">
        <v>1072</v>
      </c>
      <c r="J21717" t="s">
        <v>7197</v>
      </c>
    </row>
    <row r="21718" spans="1:10">
      <c r="A21718" t="s">
        <v>10</v>
      </c>
      <c r="B21718" t="s">
        <v>31109</v>
      </c>
      <c r="C21718" t="s">
        <v>24</v>
      </c>
      <c r="D21718" t="s">
        <v>13</v>
      </c>
      <c r="E21718" t="s">
        <v>25</v>
      </c>
      <c r="F21718" t="s">
        <v>26</v>
      </c>
      <c r="G21718" s="3">
        <v>45266.044409722221</v>
      </c>
      <c r="H21718" s="1">
        <v>121500</v>
      </c>
      <c r="I21718" t="s">
        <v>31110</v>
      </c>
      <c r="J21718" t="s">
        <v>31111</v>
      </c>
    </row>
    <row r="21719" spans="1:10">
      <c r="A21719" t="s">
        <v>18</v>
      </c>
      <c r="B21719" t="s">
        <v>31112</v>
      </c>
      <c r="C21719" t="s">
        <v>31113</v>
      </c>
      <c r="D21719" t="s">
        <v>13</v>
      </c>
      <c r="E21719" t="s">
        <v>14</v>
      </c>
      <c r="F21719" t="s">
        <v>2086</v>
      </c>
      <c r="G21719" s="3">
        <v>44974.058032407411</v>
      </c>
      <c r="H21719" s="1">
        <v>147500</v>
      </c>
      <c r="I21719" t="s">
        <v>31114</v>
      </c>
      <c r="J21719" t="s">
        <v>31115</v>
      </c>
    </row>
    <row r="21720" spans="1:10">
      <c r="A21720" t="s">
        <v>18</v>
      </c>
      <c r="B21720" t="s">
        <v>31116</v>
      </c>
      <c r="C21720" t="s">
        <v>1385</v>
      </c>
      <c r="D21720" t="s">
        <v>13</v>
      </c>
      <c r="E21720" t="s">
        <v>14</v>
      </c>
      <c r="F21720" t="s">
        <v>26</v>
      </c>
      <c r="G21720" s="3">
        <v>45114.047696759262</v>
      </c>
      <c r="H21720" s="1">
        <v>129500</v>
      </c>
      <c r="I21720" t="s">
        <v>12022</v>
      </c>
      <c r="J21720" t="s">
        <v>31117</v>
      </c>
    </row>
    <row r="21721" spans="1:10">
      <c r="A21721" t="s">
        <v>33</v>
      </c>
      <c r="B21721" t="s">
        <v>33</v>
      </c>
      <c r="C21721" t="s">
        <v>11881</v>
      </c>
      <c r="D21721" t="s">
        <v>13</v>
      </c>
      <c r="E21721" t="s">
        <v>14</v>
      </c>
      <c r="F21721" t="s">
        <v>26</v>
      </c>
      <c r="G21721" s="3">
        <v>45232.041886574072</v>
      </c>
      <c r="H21721" s="1">
        <v>70000</v>
      </c>
      <c r="I21721" t="s">
        <v>31118</v>
      </c>
      <c r="J21721" t="s">
        <v>230</v>
      </c>
    </row>
    <row r="21722" spans="1:10">
      <c r="A21722" t="s">
        <v>10</v>
      </c>
      <c r="B21722" t="s">
        <v>31119</v>
      </c>
      <c r="C21722" t="s">
        <v>24</v>
      </c>
      <c r="D21722" t="s">
        <v>13</v>
      </c>
      <c r="E21722" t="s">
        <v>25</v>
      </c>
      <c r="F21722" t="s">
        <v>26</v>
      </c>
      <c r="G21722" s="3">
        <v>45112.044247685182</v>
      </c>
      <c r="H21722" s="1">
        <v>190500</v>
      </c>
      <c r="I21722" t="s">
        <v>458</v>
      </c>
      <c r="J21722" t="s">
        <v>5632</v>
      </c>
    </row>
    <row r="21723" spans="1:10">
      <c r="A21723" t="s">
        <v>33</v>
      </c>
      <c r="B21723" t="s">
        <v>33</v>
      </c>
      <c r="C21723" t="s">
        <v>24</v>
      </c>
      <c r="D21723" t="s">
        <v>13</v>
      </c>
      <c r="E21723" t="s">
        <v>25</v>
      </c>
      <c r="F21723" t="s">
        <v>26</v>
      </c>
      <c r="G21723" s="3">
        <v>45191.041805555556</v>
      </c>
      <c r="H21723" s="1">
        <v>90000</v>
      </c>
      <c r="I21723" t="s">
        <v>31120</v>
      </c>
      <c r="J21723" t="s">
        <v>31121</v>
      </c>
    </row>
    <row r="21724" spans="1:10">
      <c r="A21724" t="s">
        <v>10</v>
      </c>
      <c r="B21724" t="s">
        <v>31122</v>
      </c>
      <c r="C21724" t="s">
        <v>6978</v>
      </c>
      <c r="D21724" t="s">
        <v>13</v>
      </c>
      <c r="E21724" t="s">
        <v>14</v>
      </c>
      <c r="F21724" t="s">
        <v>26</v>
      </c>
      <c r="G21724" s="3">
        <v>45217.043344907404</v>
      </c>
      <c r="H21724" s="1">
        <v>126268</v>
      </c>
      <c r="I21724" t="s">
        <v>1849</v>
      </c>
      <c r="J21724" t="s">
        <v>582</v>
      </c>
    </row>
    <row r="21725" spans="1:10">
      <c r="A21725" t="s">
        <v>73</v>
      </c>
      <c r="B21725" t="s">
        <v>73</v>
      </c>
      <c r="C21725" t="s">
        <v>348</v>
      </c>
      <c r="D21725" t="s">
        <v>13</v>
      </c>
      <c r="E21725" t="s">
        <v>14</v>
      </c>
      <c r="F21725" t="s">
        <v>348</v>
      </c>
      <c r="G21725" s="3">
        <v>45206.064826388887</v>
      </c>
      <c r="H21725" s="1">
        <v>155500</v>
      </c>
      <c r="I21725" t="s">
        <v>206</v>
      </c>
      <c r="J21725" t="s">
        <v>31123</v>
      </c>
    </row>
    <row r="21726" spans="1:10">
      <c r="A21726" t="s">
        <v>33</v>
      </c>
      <c r="B21726" t="s">
        <v>31124</v>
      </c>
      <c r="C21726" t="s">
        <v>7093</v>
      </c>
      <c r="D21726" t="s">
        <v>13</v>
      </c>
      <c r="E21726" t="s">
        <v>14</v>
      </c>
      <c r="F21726" t="s">
        <v>694</v>
      </c>
      <c r="G21726" s="3">
        <v>45112.060358796298</v>
      </c>
      <c r="H21726" s="1">
        <v>80850</v>
      </c>
      <c r="I21726" t="s">
        <v>1795</v>
      </c>
      <c r="J21726" t="s">
        <v>31125</v>
      </c>
    </row>
    <row r="21727" spans="1:10">
      <c r="A21727" t="s">
        <v>33</v>
      </c>
      <c r="B21727" t="s">
        <v>33</v>
      </c>
      <c r="C21727" t="s">
        <v>24</v>
      </c>
      <c r="D21727" t="s">
        <v>13</v>
      </c>
      <c r="E21727" t="s">
        <v>25</v>
      </c>
      <c r="F21727" t="s">
        <v>26</v>
      </c>
      <c r="G21727" s="3">
        <v>45276.041967592595</v>
      </c>
      <c r="H21727" s="1">
        <v>65000</v>
      </c>
      <c r="I21727" t="s">
        <v>31126</v>
      </c>
      <c r="J21727" t="s">
        <v>20219</v>
      </c>
    </row>
    <row r="21728" spans="1:10">
      <c r="A21728" t="s">
        <v>10</v>
      </c>
      <c r="B21728" t="s">
        <v>10</v>
      </c>
      <c r="C21728" t="s">
        <v>31127</v>
      </c>
      <c r="D21728" t="s">
        <v>13</v>
      </c>
      <c r="E21728" t="s">
        <v>14</v>
      </c>
      <c r="F21728" t="s">
        <v>26</v>
      </c>
      <c r="G21728" s="3">
        <v>44998.04650462963</v>
      </c>
      <c r="H21728" s="1">
        <v>90000</v>
      </c>
      <c r="I21728" t="s">
        <v>814</v>
      </c>
      <c r="J21728" t="s">
        <v>6147</v>
      </c>
    </row>
    <row r="21729" spans="1:10">
      <c r="A21729" t="s">
        <v>33</v>
      </c>
      <c r="B21729" t="s">
        <v>33</v>
      </c>
      <c r="C21729" t="s">
        <v>10651</v>
      </c>
      <c r="D21729" t="s">
        <v>13</v>
      </c>
      <c r="E21729" t="s">
        <v>14</v>
      </c>
      <c r="F21729" t="s">
        <v>10652</v>
      </c>
      <c r="G21729" s="3">
        <v>45048.052442129629</v>
      </c>
      <c r="H21729" s="1">
        <v>98500</v>
      </c>
      <c r="I21729" t="s">
        <v>15771</v>
      </c>
    </row>
    <row r="21730" spans="1:10">
      <c r="A21730" t="s">
        <v>33</v>
      </c>
      <c r="B21730" t="s">
        <v>31128</v>
      </c>
      <c r="C21730" t="s">
        <v>767</v>
      </c>
      <c r="D21730" t="s">
        <v>1075</v>
      </c>
      <c r="E21730" t="s">
        <v>14</v>
      </c>
      <c r="F21730" t="s">
        <v>26</v>
      </c>
      <c r="G21730" s="3">
        <v>45289.041689814818</v>
      </c>
      <c r="H21730" s="1">
        <v>119550</v>
      </c>
      <c r="I21730" t="s">
        <v>420</v>
      </c>
      <c r="J21730" t="s">
        <v>298</v>
      </c>
    </row>
    <row r="21731" spans="1:10">
      <c r="A21731" t="s">
        <v>18</v>
      </c>
      <c r="B21731" t="s">
        <v>18</v>
      </c>
      <c r="C21731" t="s">
        <v>26</v>
      </c>
      <c r="D21731" t="s">
        <v>13</v>
      </c>
      <c r="E21731" t="s">
        <v>14</v>
      </c>
      <c r="F21731" t="s">
        <v>20</v>
      </c>
      <c r="G21731" s="3">
        <v>44994.077708333331</v>
      </c>
      <c r="H21731" s="1">
        <v>105630.5</v>
      </c>
      <c r="I21731" t="s">
        <v>31129</v>
      </c>
      <c r="J21731" t="s">
        <v>14032</v>
      </c>
    </row>
    <row r="21732" spans="1:10">
      <c r="A21732" t="s">
        <v>77</v>
      </c>
      <c r="B21732" t="s">
        <v>31130</v>
      </c>
      <c r="C21732" t="s">
        <v>2299</v>
      </c>
      <c r="D21732" t="s">
        <v>13</v>
      </c>
      <c r="E21732" t="s">
        <v>14</v>
      </c>
      <c r="F21732" t="s">
        <v>26</v>
      </c>
      <c r="G21732" s="3">
        <v>45216.042569444442</v>
      </c>
      <c r="H21732" s="1">
        <v>60000</v>
      </c>
      <c r="I21732" t="s">
        <v>31131</v>
      </c>
    </row>
    <row r="21733" spans="1:10">
      <c r="A21733" t="s">
        <v>10</v>
      </c>
      <c r="B21733" t="s">
        <v>652</v>
      </c>
      <c r="C21733" t="s">
        <v>75</v>
      </c>
      <c r="D21733" t="s">
        <v>13</v>
      </c>
      <c r="E21733" t="s">
        <v>14</v>
      </c>
      <c r="F21733" t="s">
        <v>26</v>
      </c>
      <c r="G21733" s="3">
        <v>44940.045671296299</v>
      </c>
      <c r="H21733" s="1">
        <v>308500</v>
      </c>
      <c r="I21733" t="s">
        <v>2967</v>
      </c>
      <c r="J21733" t="s">
        <v>2968</v>
      </c>
    </row>
    <row r="21734" spans="1:10">
      <c r="A21734" t="s">
        <v>33</v>
      </c>
      <c r="B21734" t="s">
        <v>31132</v>
      </c>
      <c r="C21734" t="s">
        <v>7424</v>
      </c>
      <c r="D21734" t="s">
        <v>13</v>
      </c>
      <c r="E21734" t="s">
        <v>14</v>
      </c>
      <c r="F21734" t="s">
        <v>26</v>
      </c>
      <c r="G21734" s="3">
        <v>45276.042083333334</v>
      </c>
      <c r="H21734" s="1">
        <v>74800</v>
      </c>
      <c r="I21734" t="s">
        <v>13583</v>
      </c>
      <c r="J21734" t="s">
        <v>295</v>
      </c>
    </row>
    <row r="21735" spans="1:10">
      <c r="A21735" t="s">
        <v>10</v>
      </c>
      <c r="B21735" t="s">
        <v>29599</v>
      </c>
      <c r="C21735" t="s">
        <v>243</v>
      </c>
      <c r="D21735" t="s">
        <v>13</v>
      </c>
      <c r="E21735" t="s">
        <v>14</v>
      </c>
      <c r="F21735" t="s">
        <v>26</v>
      </c>
      <c r="G21735" s="3">
        <v>44982.042974537035</v>
      </c>
      <c r="H21735" s="1">
        <v>37500</v>
      </c>
      <c r="I21735" t="s">
        <v>31133</v>
      </c>
      <c r="J21735" t="s">
        <v>31134</v>
      </c>
    </row>
    <row r="21736" spans="1:10">
      <c r="A21736" t="s">
        <v>73</v>
      </c>
      <c r="B21736" t="s">
        <v>73</v>
      </c>
      <c r="C21736" t="s">
        <v>31135</v>
      </c>
      <c r="D21736" t="s">
        <v>13</v>
      </c>
      <c r="E21736" t="s">
        <v>14</v>
      </c>
      <c r="F21736" t="s">
        <v>608</v>
      </c>
      <c r="G21736" s="3">
        <v>44936.053888888891</v>
      </c>
      <c r="H21736" s="1">
        <v>90000</v>
      </c>
      <c r="I21736" t="s">
        <v>335</v>
      </c>
      <c r="J21736" t="s">
        <v>31136</v>
      </c>
    </row>
    <row r="21737" spans="1:10">
      <c r="A21737" t="s">
        <v>212</v>
      </c>
      <c r="B21737" t="s">
        <v>212</v>
      </c>
      <c r="C21737" t="s">
        <v>276</v>
      </c>
      <c r="D21737" t="s">
        <v>13</v>
      </c>
      <c r="E21737" t="s">
        <v>14</v>
      </c>
      <c r="F21737" t="s">
        <v>26</v>
      </c>
      <c r="G21737" s="3">
        <v>44997.04483796296</v>
      </c>
      <c r="H21737" s="1">
        <v>152500</v>
      </c>
      <c r="I21737" t="s">
        <v>130</v>
      </c>
      <c r="J21737" t="s">
        <v>31137</v>
      </c>
    </row>
    <row r="21738" spans="1:10">
      <c r="A21738" t="s">
        <v>10</v>
      </c>
      <c r="B21738" t="s">
        <v>3670</v>
      </c>
      <c r="C21738" t="s">
        <v>232</v>
      </c>
      <c r="D21738" t="s">
        <v>13</v>
      </c>
      <c r="E21738" t="s">
        <v>14</v>
      </c>
      <c r="F21738" t="s">
        <v>26</v>
      </c>
      <c r="G21738" s="3">
        <v>45080.043599537035</v>
      </c>
      <c r="H21738" s="1">
        <v>147500</v>
      </c>
      <c r="I21738" t="s">
        <v>3360</v>
      </c>
      <c r="J21738" t="s">
        <v>1334</v>
      </c>
    </row>
    <row r="21739" spans="1:10">
      <c r="A21739" t="s">
        <v>33</v>
      </c>
      <c r="B21739" t="s">
        <v>33</v>
      </c>
      <c r="C21739" t="s">
        <v>24</v>
      </c>
      <c r="D21739" t="s">
        <v>13</v>
      </c>
      <c r="E21739" t="s">
        <v>25</v>
      </c>
      <c r="F21739" t="s">
        <v>26</v>
      </c>
      <c r="G21739" s="3">
        <v>44983.044699074075</v>
      </c>
      <c r="H21739" s="1">
        <v>135000</v>
      </c>
      <c r="I21739" t="s">
        <v>10335</v>
      </c>
      <c r="J21739" t="s">
        <v>203</v>
      </c>
    </row>
    <row r="21740" spans="1:10">
      <c r="A21740" t="s">
        <v>135</v>
      </c>
      <c r="B21740" t="s">
        <v>31138</v>
      </c>
      <c r="C21740" t="s">
        <v>24</v>
      </c>
      <c r="D21740" t="s">
        <v>13</v>
      </c>
      <c r="E21740" t="s">
        <v>25</v>
      </c>
      <c r="F21740" t="s">
        <v>26</v>
      </c>
      <c r="G21740" s="3">
        <v>45233.041967592595</v>
      </c>
      <c r="H21740" s="1">
        <v>100000</v>
      </c>
      <c r="I21740" t="s">
        <v>525</v>
      </c>
      <c r="J21740" t="s">
        <v>3342</v>
      </c>
    </row>
    <row r="21741" spans="1:10">
      <c r="A21741" t="s">
        <v>33</v>
      </c>
      <c r="B21741" t="s">
        <v>33</v>
      </c>
      <c r="C21741" t="s">
        <v>6584</v>
      </c>
      <c r="D21741" t="s">
        <v>13</v>
      </c>
      <c r="E21741" t="s">
        <v>14</v>
      </c>
      <c r="F21741" t="s">
        <v>26</v>
      </c>
      <c r="G21741" s="3">
        <v>45259.041817129626</v>
      </c>
      <c r="H21741" s="1">
        <v>92500</v>
      </c>
      <c r="I21741" t="s">
        <v>31139</v>
      </c>
      <c r="J21741" t="s">
        <v>7027</v>
      </c>
    </row>
    <row r="21742" spans="1:10">
      <c r="A21742" t="s">
        <v>33</v>
      </c>
      <c r="B21742" t="s">
        <v>31140</v>
      </c>
      <c r="C21742" t="s">
        <v>684</v>
      </c>
      <c r="D21742" t="s">
        <v>13</v>
      </c>
      <c r="E21742" t="s">
        <v>14</v>
      </c>
      <c r="F21742" t="s">
        <v>209</v>
      </c>
      <c r="G21742" s="3">
        <v>44946.085300925923</v>
      </c>
      <c r="H21742" s="1">
        <v>165000</v>
      </c>
      <c r="I21742" t="s">
        <v>1202</v>
      </c>
    </row>
    <row r="21743" spans="1:10">
      <c r="A21743" t="s">
        <v>33</v>
      </c>
      <c r="B21743" t="s">
        <v>31141</v>
      </c>
      <c r="C21743" t="s">
        <v>2149</v>
      </c>
      <c r="D21743" t="s">
        <v>13</v>
      </c>
      <c r="E21743" t="s">
        <v>14</v>
      </c>
      <c r="F21743" t="s">
        <v>26</v>
      </c>
      <c r="G21743" s="3">
        <v>45286.042256944442</v>
      </c>
      <c r="H21743" s="1">
        <v>67500</v>
      </c>
      <c r="I21743" t="s">
        <v>31142</v>
      </c>
      <c r="J21743" t="s">
        <v>31143</v>
      </c>
    </row>
    <row r="21744" spans="1:10">
      <c r="A21744" t="s">
        <v>10</v>
      </c>
      <c r="B21744" t="s">
        <v>31144</v>
      </c>
      <c r="C21744" t="s">
        <v>31145</v>
      </c>
      <c r="D21744" t="s">
        <v>13</v>
      </c>
      <c r="E21744" t="s">
        <v>14</v>
      </c>
      <c r="F21744" t="s">
        <v>4464</v>
      </c>
      <c r="G21744" s="3">
        <v>45126.093888888892</v>
      </c>
      <c r="H21744" s="1">
        <v>166419.5</v>
      </c>
      <c r="I21744" t="s">
        <v>31146</v>
      </c>
      <c r="J21744" t="s">
        <v>31147</v>
      </c>
    </row>
    <row r="21745" spans="1:10">
      <c r="A21745" t="s">
        <v>10</v>
      </c>
      <c r="B21745" t="s">
        <v>31148</v>
      </c>
      <c r="C21745" t="s">
        <v>24</v>
      </c>
      <c r="D21745" t="s">
        <v>13</v>
      </c>
      <c r="E21745" t="s">
        <v>25</v>
      </c>
      <c r="F21745" t="s">
        <v>26</v>
      </c>
      <c r="G21745" s="3">
        <v>44999.076597222222</v>
      </c>
      <c r="H21745" s="1">
        <v>122500</v>
      </c>
      <c r="I21745" t="s">
        <v>1631</v>
      </c>
      <c r="J21745" t="s">
        <v>31149</v>
      </c>
    </row>
    <row r="21746" spans="1:10">
      <c r="A21746" t="s">
        <v>18</v>
      </c>
      <c r="B21746" t="s">
        <v>18</v>
      </c>
      <c r="C21746" t="s">
        <v>6966</v>
      </c>
      <c r="D21746" t="s">
        <v>13</v>
      </c>
      <c r="E21746" t="s">
        <v>14</v>
      </c>
      <c r="F21746" t="s">
        <v>601</v>
      </c>
      <c r="G21746" s="3">
        <v>45055.057650462964</v>
      </c>
      <c r="H21746" s="1">
        <v>147500</v>
      </c>
      <c r="I21746" t="s">
        <v>18183</v>
      </c>
      <c r="J21746" t="s">
        <v>4105</v>
      </c>
    </row>
    <row r="21747" spans="1:10">
      <c r="A21747" t="s">
        <v>18</v>
      </c>
      <c r="B21747" t="s">
        <v>1296</v>
      </c>
      <c r="C21747" t="s">
        <v>56</v>
      </c>
      <c r="D21747" t="s">
        <v>13</v>
      </c>
      <c r="E21747" t="s">
        <v>14</v>
      </c>
      <c r="F21747" t="s">
        <v>26</v>
      </c>
      <c r="G21747" s="3">
        <v>44984.044189814813</v>
      </c>
      <c r="H21747" s="1">
        <v>90000</v>
      </c>
      <c r="I21747" t="s">
        <v>374</v>
      </c>
      <c r="J21747" t="s">
        <v>31150</v>
      </c>
    </row>
    <row r="21748" spans="1:10">
      <c r="A21748" t="s">
        <v>106</v>
      </c>
      <c r="B21748" t="s">
        <v>31151</v>
      </c>
      <c r="C21748" t="s">
        <v>684</v>
      </c>
      <c r="D21748" t="s">
        <v>13</v>
      </c>
      <c r="E21748" t="s">
        <v>14</v>
      </c>
      <c r="F21748" t="s">
        <v>209</v>
      </c>
      <c r="G21748" s="3">
        <v>45063.059108796297</v>
      </c>
      <c r="H21748" s="1">
        <v>89100</v>
      </c>
      <c r="I21748" t="s">
        <v>31152</v>
      </c>
      <c r="J21748" t="s">
        <v>31153</v>
      </c>
    </row>
    <row r="21749" spans="1:10">
      <c r="A21749" t="s">
        <v>10</v>
      </c>
      <c r="B21749" t="s">
        <v>30269</v>
      </c>
      <c r="C21749" t="s">
        <v>75</v>
      </c>
      <c r="D21749" t="s">
        <v>13</v>
      </c>
      <c r="E21749" t="s">
        <v>14</v>
      </c>
      <c r="F21749" t="s">
        <v>26</v>
      </c>
      <c r="G21749" s="3">
        <v>45158.043773148151</v>
      </c>
      <c r="H21749" s="1">
        <v>157500</v>
      </c>
      <c r="I21749" t="s">
        <v>458</v>
      </c>
      <c r="J21749" t="s">
        <v>4305</v>
      </c>
    </row>
    <row r="21750" spans="1:10">
      <c r="A21750" t="s">
        <v>77</v>
      </c>
      <c r="B21750" t="s">
        <v>31154</v>
      </c>
      <c r="C21750" t="s">
        <v>684</v>
      </c>
      <c r="D21750" t="s">
        <v>13</v>
      </c>
      <c r="E21750" t="s">
        <v>14</v>
      </c>
      <c r="F21750" t="s">
        <v>209</v>
      </c>
      <c r="G21750" s="3">
        <v>45001.058437500003</v>
      </c>
      <c r="H21750" s="1">
        <v>80850</v>
      </c>
      <c r="I21750" t="s">
        <v>1091</v>
      </c>
      <c r="J21750" t="s">
        <v>31155</v>
      </c>
    </row>
    <row r="21751" spans="1:10">
      <c r="A21751" t="s">
        <v>33</v>
      </c>
      <c r="B21751" t="s">
        <v>33</v>
      </c>
      <c r="C21751" t="s">
        <v>75</v>
      </c>
      <c r="D21751" t="s">
        <v>13</v>
      </c>
      <c r="E21751" t="s">
        <v>14</v>
      </c>
      <c r="F21751" t="s">
        <v>26</v>
      </c>
      <c r="G21751" s="3">
        <v>45104.04241898148</v>
      </c>
      <c r="H21751" s="1">
        <v>137000</v>
      </c>
      <c r="I21751" t="s">
        <v>13110</v>
      </c>
      <c r="J21751" t="s">
        <v>31156</v>
      </c>
    </row>
    <row r="21752" spans="1:10">
      <c r="A21752" t="s">
        <v>33</v>
      </c>
      <c r="B21752" t="s">
        <v>33</v>
      </c>
      <c r="C21752" t="s">
        <v>3041</v>
      </c>
      <c r="D21752" t="s">
        <v>13</v>
      </c>
      <c r="E21752" t="s">
        <v>14</v>
      </c>
      <c r="F21752" t="s">
        <v>26</v>
      </c>
      <c r="G21752" s="3">
        <v>45077.042187500003</v>
      </c>
      <c r="H21752" s="1">
        <v>121025</v>
      </c>
      <c r="I21752" t="s">
        <v>26816</v>
      </c>
      <c r="J21752" t="s">
        <v>26817</v>
      </c>
    </row>
    <row r="21753" spans="1:10">
      <c r="A21753" t="s">
        <v>73</v>
      </c>
      <c r="B21753" t="s">
        <v>73</v>
      </c>
      <c r="C21753" t="s">
        <v>75</v>
      </c>
      <c r="D21753" t="s">
        <v>13</v>
      </c>
      <c r="E21753" t="s">
        <v>14</v>
      </c>
      <c r="F21753" t="s">
        <v>26</v>
      </c>
      <c r="G21753" s="3">
        <v>45110.046076388891</v>
      </c>
      <c r="H21753" s="1">
        <v>212339</v>
      </c>
      <c r="I21753" t="s">
        <v>31157</v>
      </c>
    </row>
    <row r="21754" spans="1:10">
      <c r="A21754" t="s">
        <v>33</v>
      </c>
      <c r="B21754" t="s">
        <v>31158</v>
      </c>
      <c r="C21754" t="s">
        <v>221</v>
      </c>
      <c r="D21754" t="s">
        <v>13</v>
      </c>
      <c r="E21754" t="s">
        <v>14</v>
      </c>
      <c r="F21754" t="s">
        <v>221</v>
      </c>
      <c r="G21754" s="3">
        <v>45219.086261574077</v>
      </c>
      <c r="H21754" s="1">
        <v>118190</v>
      </c>
      <c r="I21754" t="s">
        <v>838</v>
      </c>
      <c r="J21754" t="s">
        <v>31159</v>
      </c>
    </row>
    <row r="21755" spans="1:10">
      <c r="A21755" t="s">
        <v>33</v>
      </c>
      <c r="B21755" t="s">
        <v>2899</v>
      </c>
      <c r="C21755" t="s">
        <v>24</v>
      </c>
      <c r="D21755" t="s">
        <v>100</v>
      </c>
      <c r="E21755" t="s">
        <v>25</v>
      </c>
      <c r="F21755" t="s">
        <v>1790</v>
      </c>
      <c r="G21755" s="3">
        <v>44945.068171296298</v>
      </c>
      <c r="H21755" s="1">
        <v>47500</v>
      </c>
      <c r="I21755" t="s">
        <v>31160</v>
      </c>
      <c r="J21755" t="s">
        <v>31161</v>
      </c>
    </row>
    <row r="21756" spans="1:10">
      <c r="A21756" t="s">
        <v>10</v>
      </c>
      <c r="B21756" t="s">
        <v>31162</v>
      </c>
      <c r="C21756" t="s">
        <v>136</v>
      </c>
      <c r="D21756" t="s">
        <v>13</v>
      </c>
      <c r="E21756" t="s">
        <v>14</v>
      </c>
      <c r="F21756" t="s">
        <v>26</v>
      </c>
      <c r="G21756" s="3">
        <v>45033.042210648149</v>
      </c>
      <c r="H21756" s="1">
        <v>55000</v>
      </c>
      <c r="I21756" t="s">
        <v>31163</v>
      </c>
      <c r="J21756" t="s">
        <v>1643</v>
      </c>
    </row>
    <row r="21757" spans="1:10">
      <c r="A21757" t="s">
        <v>77</v>
      </c>
      <c r="B21757" t="s">
        <v>567</v>
      </c>
      <c r="C21757" t="s">
        <v>365</v>
      </c>
      <c r="D21757" t="s">
        <v>13</v>
      </c>
      <c r="E21757" t="s">
        <v>14</v>
      </c>
      <c r="F21757" t="s">
        <v>26</v>
      </c>
      <c r="G21757" s="3">
        <v>44937.054918981485</v>
      </c>
      <c r="H21757" s="1">
        <v>77500</v>
      </c>
      <c r="I21757" t="s">
        <v>88</v>
      </c>
      <c r="J21757" t="s">
        <v>31164</v>
      </c>
    </row>
    <row r="21758" spans="1:10">
      <c r="A21758" t="s">
        <v>1537</v>
      </c>
      <c r="B21758" t="s">
        <v>31165</v>
      </c>
      <c r="C21758" t="s">
        <v>24</v>
      </c>
      <c r="D21758" t="s">
        <v>13</v>
      </c>
      <c r="E21758" t="s">
        <v>25</v>
      </c>
      <c r="F21758" t="s">
        <v>2086</v>
      </c>
      <c r="G21758" s="3">
        <v>44952.086851851855</v>
      </c>
      <c r="H21758" s="1">
        <v>110000</v>
      </c>
      <c r="I21758" t="s">
        <v>31166</v>
      </c>
      <c r="J21758" t="s">
        <v>31167</v>
      </c>
    </row>
    <row r="21759" spans="1:10">
      <c r="A21759" t="s">
        <v>18</v>
      </c>
      <c r="B21759" t="s">
        <v>31168</v>
      </c>
      <c r="C21759" t="s">
        <v>170</v>
      </c>
      <c r="D21759" t="s">
        <v>13</v>
      </c>
      <c r="E21759" t="s">
        <v>14</v>
      </c>
      <c r="F21759" t="s">
        <v>171</v>
      </c>
      <c r="G21759" s="3">
        <v>44944.050532407404</v>
      </c>
      <c r="H21759" s="1">
        <v>147500</v>
      </c>
      <c r="I21759" t="s">
        <v>974</v>
      </c>
      <c r="J21759" t="s">
        <v>31169</v>
      </c>
    </row>
    <row r="21760" spans="1:10">
      <c r="A21760" t="s">
        <v>33</v>
      </c>
      <c r="B21760" t="s">
        <v>31170</v>
      </c>
      <c r="C21760" t="s">
        <v>24</v>
      </c>
      <c r="D21760" t="s">
        <v>13</v>
      </c>
      <c r="E21760" t="s">
        <v>25</v>
      </c>
      <c r="F21760" t="s">
        <v>26</v>
      </c>
      <c r="G21760" s="3">
        <v>44951.042962962965</v>
      </c>
      <c r="H21760" s="1">
        <v>76000</v>
      </c>
      <c r="I21760" t="s">
        <v>31171</v>
      </c>
      <c r="J21760" t="s">
        <v>2201</v>
      </c>
    </row>
    <row r="21761" spans="1:10">
      <c r="A21761" t="s">
        <v>33</v>
      </c>
      <c r="B21761" t="s">
        <v>31172</v>
      </c>
      <c r="C21761" t="s">
        <v>24</v>
      </c>
      <c r="D21761" t="s">
        <v>13</v>
      </c>
      <c r="E21761" t="s">
        <v>25</v>
      </c>
      <c r="F21761" t="s">
        <v>26</v>
      </c>
      <c r="G21761" s="3">
        <v>45064.042013888888</v>
      </c>
      <c r="H21761" s="1">
        <v>95500</v>
      </c>
      <c r="I21761" t="s">
        <v>31173</v>
      </c>
      <c r="J21761" t="s">
        <v>31174</v>
      </c>
    </row>
    <row r="21762" spans="1:10">
      <c r="A21762" t="s">
        <v>33</v>
      </c>
      <c r="B21762" t="s">
        <v>26413</v>
      </c>
      <c r="C21762" t="s">
        <v>662</v>
      </c>
      <c r="D21762" t="s">
        <v>1075</v>
      </c>
      <c r="E21762" t="s">
        <v>14</v>
      </c>
      <c r="F21762" t="s">
        <v>26</v>
      </c>
      <c r="G21762" s="3">
        <v>45259.04241898148</v>
      </c>
      <c r="H21762" s="1">
        <v>202000</v>
      </c>
      <c r="I21762" t="s">
        <v>4293</v>
      </c>
      <c r="J21762" t="s">
        <v>5372</v>
      </c>
    </row>
    <row r="21763" spans="1:10">
      <c r="A21763" t="s">
        <v>33</v>
      </c>
      <c r="B21763" t="s">
        <v>31175</v>
      </c>
      <c r="C21763" t="s">
        <v>485</v>
      </c>
      <c r="D21763" t="s">
        <v>13</v>
      </c>
      <c r="E21763" t="s">
        <v>14</v>
      </c>
      <c r="F21763" t="s">
        <v>26</v>
      </c>
      <c r="G21763" s="3">
        <v>45218.072465277779</v>
      </c>
      <c r="H21763" s="1">
        <v>102400</v>
      </c>
      <c r="I21763" t="s">
        <v>486</v>
      </c>
      <c r="J21763" t="s">
        <v>1487</v>
      </c>
    </row>
    <row r="21764" spans="1:10">
      <c r="A21764" t="s">
        <v>33</v>
      </c>
      <c r="B21764" t="s">
        <v>2148</v>
      </c>
      <c r="C21764" t="s">
        <v>170</v>
      </c>
      <c r="D21764" t="s">
        <v>13</v>
      </c>
      <c r="E21764" t="s">
        <v>14</v>
      </c>
      <c r="F21764" t="s">
        <v>171</v>
      </c>
      <c r="G21764" s="3">
        <v>45027.049016203702</v>
      </c>
      <c r="H21764" s="1">
        <v>79200</v>
      </c>
      <c r="I21764" t="s">
        <v>974</v>
      </c>
      <c r="J21764" t="s">
        <v>31176</v>
      </c>
    </row>
    <row r="21765" spans="1:10">
      <c r="A21765" t="s">
        <v>10</v>
      </c>
      <c r="B21765" t="s">
        <v>3127</v>
      </c>
      <c r="C21765" t="s">
        <v>3511</v>
      </c>
      <c r="D21765" t="s">
        <v>13</v>
      </c>
      <c r="E21765" t="s">
        <v>14</v>
      </c>
      <c r="F21765" t="s">
        <v>26</v>
      </c>
      <c r="G21765" s="3">
        <v>45050.087847222225</v>
      </c>
      <c r="H21765" s="1">
        <v>115000</v>
      </c>
      <c r="I21765" t="s">
        <v>420</v>
      </c>
      <c r="J21765" t="s">
        <v>31177</v>
      </c>
    </row>
    <row r="21766" spans="1:10">
      <c r="A21766" t="s">
        <v>18</v>
      </c>
      <c r="B21766" t="s">
        <v>31178</v>
      </c>
      <c r="C21766" t="s">
        <v>614</v>
      </c>
      <c r="D21766" t="s">
        <v>13</v>
      </c>
      <c r="E21766" t="s">
        <v>14</v>
      </c>
      <c r="F21766" t="s">
        <v>608</v>
      </c>
      <c r="G21766" s="3">
        <v>45146.077581018515</v>
      </c>
      <c r="H21766" s="1">
        <v>147500</v>
      </c>
      <c r="I21766" t="s">
        <v>15220</v>
      </c>
      <c r="J21766" t="s">
        <v>31179</v>
      </c>
    </row>
    <row r="21767" spans="1:10">
      <c r="A21767" t="s">
        <v>33</v>
      </c>
      <c r="B21767" t="s">
        <v>31180</v>
      </c>
      <c r="C21767" t="s">
        <v>10152</v>
      </c>
      <c r="D21767" t="s">
        <v>1075</v>
      </c>
      <c r="E21767" t="s">
        <v>14</v>
      </c>
      <c r="F21767" t="s">
        <v>26</v>
      </c>
      <c r="G21767" s="3">
        <v>45206.067430555559</v>
      </c>
      <c r="H21767" s="1">
        <v>85600</v>
      </c>
      <c r="I21767" t="s">
        <v>420</v>
      </c>
      <c r="J21767" t="s">
        <v>11065</v>
      </c>
    </row>
    <row r="21768" spans="1:10">
      <c r="A21768" t="s">
        <v>10</v>
      </c>
      <c r="B21768" t="s">
        <v>31181</v>
      </c>
      <c r="C21768" t="s">
        <v>24</v>
      </c>
      <c r="D21768" t="s">
        <v>13</v>
      </c>
      <c r="E21768" t="s">
        <v>25</v>
      </c>
      <c r="F21768" t="s">
        <v>26</v>
      </c>
      <c r="G21768" s="3">
        <v>45104.044224537036</v>
      </c>
      <c r="H21768" s="1">
        <v>134500</v>
      </c>
      <c r="I21768" t="s">
        <v>6981</v>
      </c>
      <c r="J21768" t="s">
        <v>624</v>
      </c>
    </row>
    <row r="21769" spans="1:10">
      <c r="A21769" t="s">
        <v>33</v>
      </c>
      <c r="B21769" t="s">
        <v>33</v>
      </c>
      <c r="C21769" t="s">
        <v>136</v>
      </c>
      <c r="D21769" t="s">
        <v>13</v>
      </c>
      <c r="E21769" t="s">
        <v>14</v>
      </c>
      <c r="F21769" t="s">
        <v>26</v>
      </c>
      <c r="G21769" s="3">
        <v>45058.04283564815</v>
      </c>
      <c r="H21769" s="1">
        <v>52500</v>
      </c>
      <c r="I21769" t="s">
        <v>88</v>
      </c>
      <c r="J21769" t="s">
        <v>23429</v>
      </c>
    </row>
    <row r="21770" spans="1:10">
      <c r="A21770" t="s">
        <v>33</v>
      </c>
      <c r="B21770" t="s">
        <v>31182</v>
      </c>
      <c r="C21770" t="s">
        <v>232</v>
      </c>
      <c r="D21770" t="s">
        <v>13</v>
      </c>
      <c r="E21770" t="s">
        <v>14</v>
      </c>
      <c r="F21770" t="s">
        <v>26</v>
      </c>
      <c r="G21770" s="3">
        <v>45168.041712962964</v>
      </c>
      <c r="H21770" s="1">
        <v>99223.5</v>
      </c>
      <c r="I21770" t="s">
        <v>972</v>
      </c>
      <c r="J21770" t="s">
        <v>31183</v>
      </c>
    </row>
    <row r="21771" spans="1:10">
      <c r="A21771" t="s">
        <v>18</v>
      </c>
      <c r="B21771" t="s">
        <v>1936</v>
      </c>
      <c r="C21771" t="s">
        <v>24</v>
      </c>
      <c r="D21771" t="s">
        <v>13</v>
      </c>
      <c r="E21771" t="s">
        <v>25</v>
      </c>
      <c r="F21771" t="s">
        <v>26</v>
      </c>
      <c r="G21771" s="3">
        <v>45269.046932870369</v>
      </c>
      <c r="H21771" s="1">
        <v>133600</v>
      </c>
      <c r="I21771" t="s">
        <v>12539</v>
      </c>
      <c r="J21771" t="s">
        <v>31184</v>
      </c>
    </row>
    <row r="21772" spans="1:10">
      <c r="A21772" t="s">
        <v>33</v>
      </c>
      <c r="B21772" t="s">
        <v>31185</v>
      </c>
      <c r="C21772" t="s">
        <v>31186</v>
      </c>
      <c r="D21772" t="s">
        <v>13</v>
      </c>
      <c r="E21772" t="s">
        <v>14</v>
      </c>
      <c r="F21772" t="s">
        <v>171</v>
      </c>
      <c r="G21772" s="3">
        <v>45013.056435185186</v>
      </c>
      <c r="H21772" s="1">
        <v>102500</v>
      </c>
      <c r="I21772" t="s">
        <v>172</v>
      </c>
      <c r="J21772" t="s">
        <v>31187</v>
      </c>
    </row>
    <row r="21773" spans="1:10">
      <c r="A21773" t="s">
        <v>18</v>
      </c>
      <c r="B21773" t="s">
        <v>31188</v>
      </c>
      <c r="C21773" t="s">
        <v>14720</v>
      </c>
      <c r="D21773" t="s">
        <v>13</v>
      </c>
      <c r="E21773" t="s">
        <v>14</v>
      </c>
      <c r="F21773" t="s">
        <v>198</v>
      </c>
      <c r="G21773" s="3">
        <v>45008.059884259259</v>
      </c>
      <c r="H21773" s="1">
        <v>97444</v>
      </c>
      <c r="I21773" t="s">
        <v>14721</v>
      </c>
      <c r="J21773" t="s">
        <v>31189</v>
      </c>
    </row>
    <row r="21774" spans="1:10">
      <c r="A21774" t="s">
        <v>33</v>
      </c>
      <c r="B21774" t="s">
        <v>31190</v>
      </c>
      <c r="C21774" t="s">
        <v>31191</v>
      </c>
      <c r="D21774" t="s">
        <v>13</v>
      </c>
      <c r="E21774" t="s">
        <v>14</v>
      </c>
      <c r="F21774" t="s">
        <v>26</v>
      </c>
      <c r="G21774" s="3">
        <v>45181.043067129627</v>
      </c>
      <c r="H21774" s="1">
        <v>70000</v>
      </c>
      <c r="I21774" t="s">
        <v>14842</v>
      </c>
      <c r="J21774" t="s">
        <v>31192</v>
      </c>
    </row>
    <row r="21775" spans="1:10">
      <c r="A21775" t="s">
        <v>135</v>
      </c>
      <c r="B21775" t="s">
        <v>135</v>
      </c>
      <c r="C21775" t="s">
        <v>31193</v>
      </c>
      <c r="D21775" t="s">
        <v>13</v>
      </c>
      <c r="E21775" t="s">
        <v>14</v>
      </c>
      <c r="F21775" t="s">
        <v>26</v>
      </c>
      <c r="G21775" s="3">
        <v>45188.042233796295</v>
      </c>
      <c r="H21775" s="1">
        <v>75000</v>
      </c>
      <c r="I21775" t="s">
        <v>31194</v>
      </c>
      <c r="J21775" t="s">
        <v>31195</v>
      </c>
    </row>
    <row r="21776" spans="1:10">
      <c r="A21776" t="s">
        <v>10</v>
      </c>
      <c r="B21776" t="s">
        <v>10</v>
      </c>
      <c r="C21776" t="s">
        <v>24</v>
      </c>
      <c r="D21776" t="s">
        <v>13</v>
      </c>
      <c r="E21776" t="s">
        <v>25</v>
      </c>
      <c r="F21776" t="s">
        <v>26</v>
      </c>
      <c r="G21776" s="3">
        <v>44996.046550925923</v>
      </c>
      <c r="H21776" s="1">
        <v>93455.5</v>
      </c>
      <c r="I21776" t="s">
        <v>31196</v>
      </c>
      <c r="J21776" t="s">
        <v>511</v>
      </c>
    </row>
    <row r="21777" spans="1:10">
      <c r="A21777" t="s">
        <v>10</v>
      </c>
      <c r="B21777" t="s">
        <v>3127</v>
      </c>
      <c r="C21777" t="s">
        <v>1474</v>
      </c>
      <c r="D21777" t="s">
        <v>13</v>
      </c>
      <c r="E21777" t="s">
        <v>14</v>
      </c>
      <c r="F21777" t="s">
        <v>20</v>
      </c>
      <c r="G21777" s="3">
        <v>45043.109571759262</v>
      </c>
      <c r="H21777" s="1">
        <v>119550</v>
      </c>
      <c r="I21777" t="s">
        <v>420</v>
      </c>
      <c r="J21777" t="s">
        <v>3128</v>
      </c>
    </row>
    <row r="21778" spans="1:10">
      <c r="A21778" t="s">
        <v>10</v>
      </c>
      <c r="B21778" t="s">
        <v>3853</v>
      </c>
      <c r="C21778" t="s">
        <v>676</v>
      </c>
      <c r="D21778" t="s">
        <v>13</v>
      </c>
      <c r="E21778" t="s">
        <v>14</v>
      </c>
      <c r="F21778" t="s">
        <v>20</v>
      </c>
      <c r="G21778" s="3">
        <v>45092.099363425928</v>
      </c>
      <c r="H21778" s="1">
        <v>95650</v>
      </c>
      <c r="I21778" t="s">
        <v>420</v>
      </c>
      <c r="J21778" t="s">
        <v>3854</v>
      </c>
    </row>
    <row r="21779" spans="1:10">
      <c r="A21779" t="s">
        <v>18</v>
      </c>
      <c r="B21779" t="s">
        <v>184</v>
      </c>
      <c r="C21779" t="s">
        <v>1305</v>
      </c>
      <c r="D21779" t="s">
        <v>13</v>
      </c>
      <c r="E21779" t="s">
        <v>14</v>
      </c>
      <c r="F21779" t="s">
        <v>26</v>
      </c>
      <c r="G21779" s="3">
        <v>45288.045266203706</v>
      </c>
      <c r="H21779" s="1">
        <v>150000</v>
      </c>
      <c r="I21779" t="s">
        <v>31197</v>
      </c>
      <c r="J21779" t="s">
        <v>31198</v>
      </c>
    </row>
    <row r="21780" spans="1:10">
      <c r="A21780" t="s">
        <v>18</v>
      </c>
      <c r="B21780" t="s">
        <v>5951</v>
      </c>
      <c r="C21780" t="s">
        <v>16895</v>
      </c>
      <c r="D21780" t="s">
        <v>13</v>
      </c>
      <c r="E21780" t="s">
        <v>14</v>
      </c>
      <c r="F21780" t="s">
        <v>694</v>
      </c>
      <c r="G21780" s="3">
        <v>45078.062210648146</v>
      </c>
      <c r="H21780" s="1">
        <v>134241</v>
      </c>
      <c r="I21780" t="s">
        <v>2190</v>
      </c>
    </row>
    <row r="21781" spans="1:10">
      <c r="A21781" t="s">
        <v>10</v>
      </c>
      <c r="B21781" t="s">
        <v>3579</v>
      </c>
      <c r="C21781" t="s">
        <v>232</v>
      </c>
      <c r="D21781" t="s">
        <v>13</v>
      </c>
      <c r="E21781" t="s">
        <v>14</v>
      </c>
      <c r="F21781" t="s">
        <v>26</v>
      </c>
      <c r="G21781" s="3">
        <v>45093.054490740738</v>
      </c>
      <c r="H21781" s="1">
        <v>170000</v>
      </c>
      <c r="I21781" t="s">
        <v>335</v>
      </c>
    </row>
    <row r="21782" spans="1:10">
      <c r="A21782" t="s">
        <v>10</v>
      </c>
      <c r="B21782" t="s">
        <v>13937</v>
      </c>
      <c r="C21782" t="s">
        <v>30</v>
      </c>
      <c r="D21782" t="s">
        <v>13</v>
      </c>
      <c r="E21782" t="s">
        <v>14</v>
      </c>
      <c r="F21782" t="s">
        <v>26</v>
      </c>
      <c r="G21782" s="3">
        <v>45153.044317129628</v>
      </c>
      <c r="H21782" s="1">
        <v>220000</v>
      </c>
      <c r="I21782" t="s">
        <v>1399</v>
      </c>
      <c r="J21782" t="s">
        <v>1334</v>
      </c>
    </row>
    <row r="21783" spans="1:10">
      <c r="A21783" t="s">
        <v>33</v>
      </c>
      <c r="B21783" t="s">
        <v>31199</v>
      </c>
      <c r="C21783" t="s">
        <v>232</v>
      </c>
      <c r="D21783" t="s">
        <v>13</v>
      </c>
      <c r="E21783" t="s">
        <v>14</v>
      </c>
      <c r="F21783" t="s">
        <v>26</v>
      </c>
      <c r="G21783" s="3">
        <v>45168.04184027778</v>
      </c>
      <c r="H21783" s="1">
        <v>62678</v>
      </c>
      <c r="I21783" t="s">
        <v>972</v>
      </c>
      <c r="J21783" t="s">
        <v>31200</v>
      </c>
    </row>
    <row r="21784" spans="1:10">
      <c r="A21784" t="s">
        <v>10</v>
      </c>
      <c r="B21784" t="s">
        <v>10</v>
      </c>
      <c r="C21784" t="s">
        <v>232</v>
      </c>
      <c r="D21784" t="s">
        <v>13</v>
      </c>
      <c r="E21784" t="s">
        <v>14</v>
      </c>
      <c r="F21784" t="s">
        <v>26</v>
      </c>
      <c r="G21784" s="3">
        <v>45108.044282407405</v>
      </c>
      <c r="H21784" s="1">
        <v>118225</v>
      </c>
      <c r="I21784" t="s">
        <v>22547</v>
      </c>
      <c r="J21784" t="s">
        <v>31201</v>
      </c>
    </row>
    <row r="21785" spans="1:10">
      <c r="A21785" t="s">
        <v>212</v>
      </c>
      <c r="B21785" t="s">
        <v>31202</v>
      </c>
      <c r="C21785" t="s">
        <v>177</v>
      </c>
      <c r="D21785" t="s">
        <v>13</v>
      </c>
      <c r="E21785" t="s">
        <v>14</v>
      </c>
      <c r="F21785" t="s">
        <v>26</v>
      </c>
      <c r="G21785" s="3">
        <v>45241.057615740741</v>
      </c>
      <c r="H21785" s="1">
        <v>160000</v>
      </c>
      <c r="I21785" t="s">
        <v>3925</v>
      </c>
      <c r="J21785" t="s">
        <v>11078</v>
      </c>
    </row>
    <row r="21786" spans="1:10">
      <c r="A21786" t="s">
        <v>212</v>
      </c>
      <c r="B21786" t="s">
        <v>212</v>
      </c>
      <c r="C21786" t="s">
        <v>1042</v>
      </c>
      <c r="D21786" t="s">
        <v>13</v>
      </c>
      <c r="E21786" t="s">
        <v>14</v>
      </c>
      <c r="F21786" t="s">
        <v>198</v>
      </c>
      <c r="G21786" s="3">
        <v>44965.056273148148</v>
      </c>
      <c r="H21786" s="1">
        <v>157500</v>
      </c>
      <c r="I21786" t="s">
        <v>5343</v>
      </c>
      <c r="J21786" t="s">
        <v>16580</v>
      </c>
    </row>
    <row r="21787" spans="1:10">
      <c r="A21787" t="s">
        <v>33</v>
      </c>
      <c r="B21787" t="s">
        <v>33</v>
      </c>
      <c r="C21787" t="s">
        <v>24</v>
      </c>
      <c r="D21787" t="s">
        <v>13</v>
      </c>
      <c r="E21787" t="s">
        <v>25</v>
      </c>
      <c r="F21787" t="s">
        <v>26</v>
      </c>
      <c r="G21787" s="3">
        <v>45030.042395833334</v>
      </c>
      <c r="H21787" s="1">
        <v>76500</v>
      </c>
      <c r="I21787" t="s">
        <v>12523</v>
      </c>
      <c r="J21787" t="s">
        <v>31203</v>
      </c>
    </row>
    <row r="21788" spans="1:10">
      <c r="A21788" t="s">
        <v>33</v>
      </c>
      <c r="B21788" t="s">
        <v>364</v>
      </c>
      <c r="C21788" t="s">
        <v>3695</v>
      </c>
      <c r="D21788" t="s">
        <v>12824</v>
      </c>
      <c r="E21788" t="s">
        <v>14</v>
      </c>
      <c r="F21788" t="s">
        <v>26</v>
      </c>
      <c r="G21788" s="3">
        <v>45194.041747685187</v>
      </c>
      <c r="H21788" s="1">
        <v>90000</v>
      </c>
      <c r="I21788" t="s">
        <v>186</v>
      </c>
      <c r="J21788" t="s">
        <v>31204</v>
      </c>
    </row>
    <row r="21789" spans="1:10">
      <c r="A21789" t="s">
        <v>10</v>
      </c>
      <c r="B21789" t="s">
        <v>31205</v>
      </c>
      <c r="C21789" t="s">
        <v>24</v>
      </c>
      <c r="D21789" t="s">
        <v>13</v>
      </c>
      <c r="E21789" t="s">
        <v>25</v>
      </c>
      <c r="F21789" t="s">
        <v>26</v>
      </c>
      <c r="G21789" s="3">
        <v>45265.068668981483</v>
      </c>
      <c r="H21789" s="1">
        <v>105000</v>
      </c>
      <c r="I21789" t="s">
        <v>9913</v>
      </c>
      <c r="J21789" t="s">
        <v>613</v>
      </c>
    </row>
    <row r="21790" spans="1:10">
      <c r="A21790" t="s">
        <v>10</v>
      </c>
      <c r="B21790" t="s">
        <v>10</v>
      </c>
      <c r="C21790" t="s">
        <v>75</v>
      </c>
      <c r="D21790" t="s">
        <v>13</v>
      </c>
      <c r="E21790" t="s">
        <v>14</v>
      </c>
      <c r="F21790" t="s">
        <v>26</v>
      </c>
      <c r="G21790" s="3">
        <v>44977.045104166667</v>
      </c>
      <c r="H21790" s="1">
        <v>140000</v>
      </c>
      <c r="I21790" t="s">
        <v>31206</v>
      </c>
      <c r="J21790" t="s">
        <v>31207</v>
      </c>
    </row>
    <row r="21791" spans="1:10">
      <c r="A21791" t="s">
        <v>33</v>
      </c>
      <c r="B21791" t="s">
        <v>3941</v>
      </c>
      <c r="C21791" t="s">
        <v>1845</v>
      </c>
      <c r="D21791" t="s">
        <v>13</v>
      </c>
      <c r="E21791" t="s">
        <v>14</v>
      </c>
      <c r="F21791" t="s">
        <v>26</v>
      </c>
      <c r="G21791" s="3">
        <v>45028.042638888888</v>
      </c>
      <c r="H21791" s="1">
        <v>111175</v>
      </c>
      <c r="I21791" t="s">
        <v>1989</v>
      </c>
      <c r="J21791" t="s">
        <v>3942</v>
      </c>
    </row>
    <row r="21792" spans="1:10">
      <c r="A21792" t="s">
        <v>33</v>
      </c>
      <c r="B21792" t="s">
        <v>2600</v>
      </c>
      <c r="C21792" t="s">
        <v>9843</v>
      </c>
      <c r="D21792" t="s">
        <v>13</v>
      </c>
      <c r="E21792" t="s">
        <v>14</v>
      </c>
      <c r="F21792" t="s">
        <v>26</v>
      </c>
      <c r="G21792" s="3">
        <v>45010.044652777775</v>
      </c>
      <c r="H21792" s="1">
        <v>70000</v>
      </c>
      <c r="I21792" t="s">
        <v>88</v>
      </c>
      <c r="J21792" t="s">
        <v>4313</v>
      </c>
    </row>
    <row r="21793" spans="1:10">
      <c r="A21793" t="s">
        <v>33</v>
      </c>
      <c r="B21793" t="s">
        <v>11443</v>
      </c>
      <c r="C21793" t="s">
        <v>325</v>
      </c>
      <c r="D21793" t="s">
        <v>13</v>
      </c>
      <c r="E21793" t="s">
        <v>14</v>
      </c>
      <c r="F21793" t="s">
        <v>26</v>
      </c>
      <c r="G21793" s="3">
        <v>45026.097974537035</v>
      </c>
      <c r="H21793" s="1">
        <v>131900</v>
      </c>
      <c r="I21793" t="s">
        <v>1002</v>
      </c>
      <c r="J21793" t="s">
        <v>3189</v>
      </c>
    </row>
    <row r="21794" spans="1:10">
      <c r="A21794" t="s">
        <v>33</v>
      </c>
      <c r="B21794" t="s">
        <v>31208</v>
      </c>
      <c r="C21794" t="s">
        <v>75</v>
      </c>
      <c r="D21794" t="s">
        <v>13</v>
      </c>
      <c r="E21794" t="s">
        <v>14</v>
      </c>
      <c r="F21794" t="s">
        <v>26</v>
      </c>
      <c r="G21794" s="3">
        <v>45231.042199074072</v>
      </c>
      <c r="H21794" s="1">
        <v>136793</v>
      </c>
      <c r="I21794" t="s">
        <v>1069</v>
      </c>
      <c r="J21794" t="s">
        <v>566</v>
      </c>
    </row>
    <row r="21795" spans="1:10">
      <c r="A21795" t="s">
        <v>73</v>
      </c>
      <c r="B21795" t="s">
        <v>73</v>
      </c>
      <c r="C21795" t="s">
        <v>3038</v>
      </c>
      <c r="D21795" t="s">
        <v>13</v>
      </c>
      <c r="E21795" t="s">
        <v>14</v>
      </c>
      <c r="F21795" t="s">
        <v>171</v>
      </c>
      <c r="G21795" s="3">
        <v>45164.05060185185</v>
      </c>
      <c r="H21795" s="1">
        <v>147500</v>
      </c>
      <c r="I21795" t="s">
        <v>9311</v>
      </c>
      <c r="J21795" t="s">
        <v>31209</v>
      </c>
    </row>
    <row r="21796" spans="1:10">
      <c r="A21796" t="s">
        <v>10</v>
      </c>
      <c r="B21796" t="s">
        <v>10</v>
      </c>
      <c r="C21796" t="s">
        <v>161</v>
      </c>
      <c r="D21796" t="s">
        <v>13</v>
      </c>
      <c r="E21796" t="s">
        <v>14</v>
      </c>
      <c r="F21796" t="s">
        <v>162</v>
      </c>
      <c r="G21796" s="3">
        <v>44997.055312500001</v>
      </c>
      <c r="H21796" s="1">
        <v>131867</v>
      </c>
      <c r="I21796" t="s">
        <v>2339</v>
      </c>
      <c r="J21796" t="s">
        <v>230</v>
      </c>
    </row>
    <row r="21797" spans="1:10">
      <c r="A21797" t="s">
        <v>33</v>
      </c>
      <c r="B21797" t="s">
        <v>2600</v>
      </c>
      <c r="C21797" t="s">
        <v>232</v>
      </c>
      <c r="D21797" t="s">
        <v>13</v>
      </c>
      <c r="E21797" t="s">
        <v>14</v>
      </c>
      <c r="F21797" t="s">
        <v>26</v>
      </c>
      <c r="G21797" s="3">
        <v>44936.041678240741</v>
      </c>
      <c r="H21797" s="1">
        <v>80000</v>
      </c>
      <c r="I21797" t="s">
        <v>88</v>
      </c>
      <c r="J21797" t="s">
        <v>4313</v>
      </c>
    </row>
    <row r="21798" spans="1:10">
      <c r="A21798" t="s">
        <v>135</v>
      </c>
      <c r="B21798" t="s">
        <v>1127</v>
      </c>
      <c r="C21798" t="s">
        <v>259</v>
      </c>
      <c r="D21798" t="s">
        <v>13</v>
      </c>
      <c r="E21798" t="s">
        <v>14</v>
      </c>
      <c r="F21798" t="s">
        <v>26</v>
      </c>
      <c r="G21798" s="3">
        <v>44960.041689814818</v>
      </c>
      <c r="H21798" s="1">
        <v>85000</v>
      </c>
      <c r="I21798" t="s">
        <v>4068</v>
      </c>
      <c r="J21798" t="s">
        <v>7623</v>
      </c>
    </row>
    <row r="21799" spans="1:10">
      <c r="A21799" t="s">
        <v>10</v>
      </c>
      <c r="B21799" t="s">
        <v>31210</v>
      </c>
      <c r="C21799" t="s">
        <v>1059</v>
      </c>
      <c r="D21799" t="s">
        <v>13</v>
      </c>
      <c r="E21799" t="s">
        <v>14</v>
      </c>
      <c r="F21799" t="s">
        <v>26</v>
      </c>
      <c r="G21799" s="3">
        <v>44994.043194444443</v>
      </c>
      <c r="H21799" s="1">
        <v>55000</v>
      </c>
      <c r="I21799" t="s">
        <v>31211</v>
      </c>
      <c r="J21799" t="s">
        <v>31212</v>
      </c>
    </row>
    <row r="21800" spans="1:10">
      <c r="A21800" t="s">
        <v>33</v>
      </c>
      <c r="B21800" t="s">
        <v>1642</v>
      </c>
      <c r="C21800" t="s">
        <v>365</v>
      </c>
      <c r="D21800" t="s">
        <v>13</v>
      </c>
      <c r="E21800" t="s">
        <v>14</v>
      </c>
      <c r="F21800" t="s">
        <v>26</v>
      </c>
      <c r="G21800" s="3">
        <v>44999.044432870367</v>
      </c>
      <c r="H21800" s="1">
        <v>52500</v>
      </c>
      <c r="I21800" t="s">
        <v>8634</v>
      </c>
      <c r="J21800" t="s">
        <v>31213</v>
      </c>
    </row>
    <row r="21801" spans="1:10">
      <c r="A21801" t="s">
        <v>10</v>
      </c>
      <c r="B21801" t="s">
        <v>31214</v>
      </c>
      <c r="C21801" t="s">
        <v>56</v>
      </c>
      <c r="D21801" t="s">
        <v>13</v>
      </c>
      <c r="E21801" t="s">
        <v>14</v>
      </c>
      <c r="F21801" t="s">
        <v>26</v>
      </c>
      <c r="G21801" s="3">
        <v>44967.044675925928</v>
      </c>
      <c r="H21801" s="1">
        <v>197000</v>
      </c>
      <c r="I21801" t="s">
        <v>14364</v>
      </c>
      <c r="J21801" t="s">
        <v>3582</v>
      </c>
    </row>
    <row r="21802" spans="1:10">
      <c r="A21802" t="s">
        <v>10</v>
      </c>
      <c r="B21802" t="s">
        <v>31215</v>
      </c>
      <c r="C21802" t="s">
        <v>1509</v>
      </c>
      <c r="D21802" t="s">
        <v>13</v>
      </c>
      <c r="E21802" t="s">
        <v>14</v>
      </c>
      <c r="F21802" t="s">
        <v>26</v>
      </c>
      <c r="G21802" s="3">
        <v>45001.04420138889</v>
      </c>
      <c r="H21802" s="1">
        <v>145476</v>
      </c>
      <c r="I21802" t="s">
        <v>31216</v>
      </c>
      <c r="J21802" t="s">
        <v>31217</v>
      </c>
    </row>
    <row r="21803" spans="1:10">
      <c r="A21803" t="s">
        <v>212</v>
      </c>
      <c r="B21803" t="s">
        <v>31218</v>
      </c>
      <c r="C21803" t="s">
        <v>4453</v>
      </c>
      <c r="D21803" t="s">
        <v>13</v>
      </c>
      <c r="E21803" t="s">
        <v>14</v>
      </c>
      <c r="F21803" t="s">
        <v>26</v>
      </c>
      <c r="G21803" s="3">
        <v>44932.044386574074</v>
      </c>
      <c r="H21803" s="1">
        <v>102000</v>
      </c>
      <c r="I21803" t="s">
        <v>1613</v>
      </c>
      <c r="J21803" t="s">
        <v>25059</v>
      </c>
    </row>
    <row r="21804" spans="1:10">
      <c r="A21804" t="s">
        <v>212</v>
      </c>
      <c r="B21804" t="s">
        <v>1556</v>
      </c>
      <c r="C21804" t="s">
        <v>24</v>
      </c>
      <c r="D21804" t="s">
        <v>13</v>
      </c>
      <c r="E21804" t="s">
        <v>25</v>
      </c>
      <c r="F21804" t="s">
        <v>26</v>
      </c>
      <c r="G21804" s="3">
        <v>45108.045648148145</v>
      </c>
      <c r="H21804" s="1">
        <v>187000</v>
      </c>
      <c r="I21804" t="s">
        <v>936</v>
      </c>
      <c r="J21804" t="s">
        <v>1558</v>
      </c>
    </row>
    <row r="21805" spans="1:10">
      <c r="A21805" t="s">
        <v>10</v>
      </c>
      <c r="B21805" t="s">
        <v>1763</v>
      </c>
      <c r="C21805" t="s">
        <v>24</v>
      </c>
      <c r="D21805" t="s">
        <v>111</v>
      </c>
      <c r="E21805" t="s">
        <v>25</v>
      </c>
      <c r="F21805" t="s">
        <v>26</v>
      </c>
      <c r="G21805" s="3">
        <v>45190.043553240743</v>
      </c>
      <c r="H21805" s="1">
        <v>152500</v>
      </c>
      <c r="I21805" t="s">
        <v>31219</v>
      </c>
      <c r="J21805" t="s">
        <v>31220</v>
      </c>
    </row>
    <row r="21806" spans="1:10">
      <c r="A21806" t="s">
        <v>33</v>
      </c>
      <c r="B21806" t="s">
        <v>31221</v>
      </c>
      <c r="C21806" t="s">
        <v>243</v>
      </c>
      <c r="D21806" t="s">
        <v>412</v>
      </c>
      <c r="E21806" t="s">
        <v>14</v>
      </c>
      <c r="F21806" t="s">
        <v>26</v>
      </c>
      <c r="G21806" s="3">
        <v>44980.042314814818</v>
      </c>
      <c r="H21806" s="1">
        <v>67000</v>
      </c>
      <c r="I21806" t="s">
        <v>23309</v>
      </c>
      <c r="J21806" t="s">
        <v>31222</v>
      </c>
    </row>
    <row r="21807" spans="1:10">
      <c r="A21807" t="s">
        <v>152</v>
      </c>
      <c r="B21807" t="s">
        <v>152</v>
      </c>
      <c r="C21807" t="s">
        <v>2535</v>
      </c>
      <c r="D21807" t="s">
        <v>13</v>
      </c>
      <c r="E21807" t="s">
        <v>14</v>
      </c>
      <c r="F21807" t="s">
        <v>608</v>
      </c>
      <c r="G21807" s="3">
        <v>45127.051226851851</v>
      </c>
      <c r="H21807" s="1">
        <v>166000</v>
      </c>
      <c r="I21807" t="s">
        <v>11911</v>
      </c>
      <c r="J21807" t="s">
        <v>31223</v>
      </c>
    </row>
    <row r="21808" spans="1:10">
      <c r="A21808" t="s">
        <v>106</v>
      </c>
      <c r="B21808" t="s">
        <v>31224</v>
      </c>
      <c r="C21808" t="s">
        <v>5513</v>
      </c>
      <c r="D21808" t="s">
        <v>13</v>
      </c>
      <c r="E21808" t="s">
        <v>14</v>
      </c>
      <c r="F21808" t="s">
        <v>5513</v>
      </c>
      <c r="G21808" s="3">
        <v>44978.087511574071</v>
      </c>
      <c r="H21808" s="1">
        <v>89100</v>
      </c>
      <c r="I21808" t="s">
        <v>3806</v>
      </c>
      <c r="J21808" t="s">
        <v>31225</v>
      </c>
    </row>
    <row r="21809" spans="1:10">
      <c r="A21809" t="s">
        <v>152</v>
      </c>
      <c r="B21809" t="s">
        <v>152</v>
      </c>
      <c r="C21809" t="s">
        <v>2161</v>
      </c>
      <c r="D21809" t="s">
        <v>13</v>
      </c>
      <c r="E21809" t="s">
        <v>14</v>
      </c>
      <c r="F21809" t="s">
        <v>2086</v>
      </c>
      <c r="G21809" s="3">
        <v>44936.055486111109</v>
      </c>
      <c r="H21809" s="1">
        <v>166000</v>
      </c>
      <c r="I21809" t="s">
        <v>4765</v>
      </c>
      <c r="J21809" t="s">
        <v>9338</v>
      </c>
    </row>
    <row r="21810" spans="1:10">
      <c r="A21810" t="s">
        <v>10</v>
      </c>
      <c r="B21810" t="s">
        <v>31226</v>
      </c>
      <c r="C21810" t="s">
        <v>157</v>
      </c>
      <c r="D21810" t="s">
        <v>13</v>
      </c>
      <c r="E21810" t="s">
        <v>14</v>
      </c>
      <c r="F21810" t="s">
        <v>20</v>
      </c>
      <c r="G21810" s="3">
        <v>45080.093414351853</v>
      </c>
      <c r="H21810" s="1">
        <v>181000</v>
      </c>
      <c r="I21810" t="s">
        <v>30762</v>
      </c>
      <c r="J21810" t="s">
        <v>4760</v>
      </c>
    </row>
    <row r="21811" spans="1:10">
      <c r="A21811" t="s">
        <v>73</v>
      </c>
      <c r="B21811" t="s">
        <v>31227</v>
      </c>
      <c r="C21811" t="s">
        <v>1042</v>
      </c>
      <c r="D21811" t="s">
        <v>13</v>
      </c>
      <c r="E21811" t="s">
        <v>14</v>
      </c>
      <c r="F21811" t="s">
        <v>198</v>
      </c>
      <c r="G21811" s="3">
        <v>45065.045659722222</v>
      </c>
      <c r="H21811" s="1">
        <v>147500</v>
      </c>
      <c r="I21811" t="s">
        <v>1420</v>
      </c>
      <c r="J21811" t="s">
        <v>31228</v>
      </c>
    </row>
    <row r="21812" spans="1:10">
      <c r="A21812" t="s">
        <v>18</v>
      </c>
      <c r="B21812" t="s">
        <v>31229</v>
      </c>
      <c r="C21812" t="s">
        <v>1794</v>
      </c>
      <c r="D21812" t="s">
        <v>13</v>
      </c>
      <c r="E21812" t="s">
        <v>14</v>
      </c>
      <c r="F21812" t="s">
        <v>694</v>
      </c>
      <c r="G21812" s="3">
        <v>44933.067326388889</v>
      </c>
      <c r="H21812" s="1">
        <v>147500</v>
      </c>
      <c r="I21812" t="s">
        <v>685</v>
      </c>
      <c r="J21812" t="s">
        <v>31230</v>
      </c>
    </row>
    <row r="21813" spans="1:10">
      <c r="A21813" t="s">
        <v>10</v>
      </c>
      <c r="B21813" t="s">
        <v>31231</v>
      </c>
      <c r="C21813" t="s">
        <v>19</v>
      </c>
      <c r="D21813" t="s">
        <v>13</v>
      </c>
      <c r="E21813" t="s">
        <v>14</v>
      </c>
      <c r="F21813" t="s">
        <v>26</v>
      </c>
      <c r="G21813" s="3">
        <v>45017.09039351852</v>
      </c>
      <c r="H21813" s="1">
        <v>105151.5</v>
      </c>
      <c r="I21813" t="s">
        <v>6758</v>
      </c>
      <c r="J21813" t="s">
        <v>6759</v>
      </c>
    </row>
    <row r="21814" spans="1:10">
      <c r="A21814" t="s">
        <v>73</v>
      </c>
      <c r="B21814" t="s">
        <v>31232</v>
      </c>
      <c r="C21814" t="s">
        <v>1402</v>
      </c>
      <c r="D21814" t="s">
        <v>13</v>
      </c>
      <c r="E21814" t="s">
        <v>14</v>
      </c>
      <c r="F21814" t="s">
        <v>26</v>
      </c>
      <c r="G21814" s="3">
        <v>45278.046967592592</v>
      </c>
      <c r="H21814" s="1">
        <v>111608.5</v>
      </c>
      <c r="I21814" t="s">
        <v>6758</v>
      </c>
      <c r="J21814" t="s">
        <v>13563</v>
      </c>
    </row>
    <row r="21815" spans="1:10">
      <c r="A21815" t="s">
        <v>10</v>
      </c>
      <c r="B21815" t="s">
        <v>31233</v>
      </c>
      <c r="C21815" t="s">
        <v>1291</v>
      </c>
      <c r="D21815" t="s">
        <v>13</v>
      </c>
      <c r="E21815" t="s">
        <v>14</v>
      </c>
      <c r="F21815" t="s">
        <v>20</v>
      </c>
      <c r="G21815" s="3">
        <v>45059.138541666667</v>
      </c>
      <c r="H21815" s="1">
        <v>151000</v>
      </c>
      <c r="I21815" t="s">
        <v>4667</v>
      </c>
      <c r="J21815" t="s">
        <v>31234</v>
      </c>
    </row>
    <row r="21816" spans="1:10">
      <c r="A21816" t="s">
        <v>33</v>
      </c>
      <c r="B21816" t="s">
        <v>33</v>
      </c>
      <c r="C21816" t="s">
        <v>2080</v>
      </c>
      <c r="D21816" t="s">
        <v>13</v>
      </c>
      <c r="E21816" t="s">
        <v>14</v>
      </c>
      <c r="F21816" t="s">
        <v>26</v>
      </c>
      <c r="G21816" s="3">
        <v>45253.042523148149</v>
      </c>
      <c r="H21816" s="1">
        <v>82500</v>
      </c>
      <c r="I21816" t="s">
        <v>31235</v>
      </c>
      <c r="J21816" t="s">
        <v>1183</v>
      </c>
    </row>
    <row r="21817" spans="1:10">
      <c r="A21817" t="s">
        <v>33</v>
      </c>
      <c r="B21817" t="s">
        <v>31236</v>
      </c>
      <c r="C21817" t="s">
        <v>1794</v>
      </c>
      <c r="D21817" t="s">
        <v>13</v>
      </c>
      <c r="E21817" t="s">
        <v>14</v>
      </c>
      <c r="F21817" t="s">
        <v>694</v>
      </c>
      <c r="G21817" s="3">
        <v>45021.070092592592</v>
      </c>
      <c r="H21817" s="1">
        <v>56700</v>
      </c>
      <c r="I21817" t="s">
        <v>31237</v>
      </c>
      <c r="J21817" t="s">
        <v>31238</v>
      </c>
    </row>
    <row r="21818" spans="1:10">
      <c r="A21818" t="s">
        <v>10</v>
      </c>
      <c r="B21818" t="s">
        <v>10</v>
      </c>
      <c r="C21818" t="s">
        <v>56</v>
      </c>
      <c r="D21818" t="s">
        <v>13</v>
      </c>
      <c r="E21818" t="s">
        <v>14</v>
      </c>
      <c r="F21818" t="s">
        <v>26</v>
      </c>
      <c r="G21818" s="3">
        <v>44981.056666666664</v>
      </c>
      <c r="H21818" s="1">
        <v>140000</v>
      </c>
      <c r="I21818" t="s">
        <v>130</v>
      </c>
      <c r="J21818" t="s">
        <v>31239</v>
      </c>
    </row>
    <row r="21819" spans="1:10">
      <c r="A21819" t="s">
        <v>106</v>
      </c>
      <c r="B21819" t="s">
        <v>2076</v>
      </c>
      <c r="C21819" t="s">
        <v>5512</v>
      </c>
      <c r="D21819" t="s">
        <v>13</v>
      </c>
      <c r="E21819" t="s">
        <v>14</v>
      </c>
      <c r="F21819" t="s">
        <v>5513</v>
      </c>
      <c r="G21819" s="3">
        <v>45129.090787037036</v>
      </c>
      <c r="H21819" s="1">
        <v>80850</v>
      </c>
      <c r="I21819" t="s">
        <v>5514</v>
      </c>
      <c r="J21819" t="s">
        <v>31240</v>
      </c>
    </row>
    <row r="21820" spans="1:10">
      <c r="A21820" t="s">
        <v>212</v>
      </c>
      <c r="B21820" t="s">
        <v>212</v>
      </c>
      <c r="C21820" t="s">
        <v>24</v>
      </c>
      <c r="D21820" t="s">
        <v>13</v>
      </c>
      <c r="E21820" t="s">
        <v>25</v>
      </c>
      <c r="F21820" t="s">
        <v>26</v>
      </c>
      <c r="G21820" s="3">
        <v>44964.046851851854</v>
      </c>
      <c r="H21820" s="1">
        <v>119500</v>
      </c>
      <c r="I21820" t="s">
        <v>4635</v>
      </c>
      <c r="J21820" t="s">
        <v>31241</v>
      </c>
    </row>
    <row r="21821" spans="1:10">
      <c r="A21821" t="s">
        <v>152</v>
      </c>
      <c r="B21821" t="s">
        <v>152</v>
      </c>
      <c r="C21821" t="s">
        <v>6879</v>
      </c>
      <c r="D21821" t="s">
        <v>13</v>
      </c>
      <c r="E21821" t="s">
        <v>14</v>
      </c>
      <c r="F21821" t="s">
        <v>2131</v>
      </c>
      <c r="G21821" s="3">
        <v>45083.075636574074</v>
      </c>
      <c r="H21821" s="1">
        <v>166000</v>
      </c>
      <c r="I21821" t="s">
        <v>31242</v>
      </c>
      <c r="J21821" t="s">
        <v>31243</v>
      </c>
    </row>
    <row r="21822" spans="1:10">
      <c r="A21822" t="s">
        <v>33</v>
      </c>
      <c r="B21822" t="s">
        <v>22742</v>
      </c>
      <c r="C21822" t="s">
        <v>8089</v>
      </c>
      <c r="D21822" t="s">
        <v>13</v>
      </c>
      <c r="E21822" t="s">
        <v>14</v>
      </c>
      <c r="F21822" t="s">
        <v>26</v>
      </c>
      <c r="G21822" s="3">
        <v>45260.069247685184</v>
      </c>
      <c r="H21822" s="1">
        <v>72500</v>
      </c>
      <c r="I21822" t="s">
        <v>8446</v>
      </c>
      <c r="J21822" t="s">
        <v>20303</v>
      </c>
    </row>
    <row r="21823" spans="1:10">
      <c r="A21823" t="s">
        <v>152</v>
      </c>
      <c r="B21823" t="s">
        <v>31244</v>
      </c>
      <c r="C21823" t="s">
        <v>3038</v>
      </c>
      <c r="D21823" t="s">
        <v>13</v>
      </c>
      <c r="E21823" t="s">
        <v>14</v>
      </c>
      <c r="F21823" t="s">
        <v>171</v>
      </c>
      <c r="G21823" s="3">
        <v>45017.051412037035</v>
      </c>
      <c r="H21823" s="1">
        <v>79200</v>
      </c>
      <c r="I21823" t="s">
        <v>14546</v>
      </c>
      <c r="J21823" t="s">
        <v>31245</v>
      </c>
    </row>
    <row r="21824" spans="1:10">
      <c r="A21824" t="s">
        <v>10</v>
      </c>
      <c r="B21824" t="s">
        <v>31246</v>
      </c>
      <c r="C21824" t="s">
        <v>1474</v>
      </c>
      <c r="D21824" t="s">
        <v>13</v>
      </c>
      <c r="E21824" t="s">
        <v>14</v>
      </c>
      <c r="F21824" t="s">
        <v>20</v>
      </c>
      <c r="G21824" s="3">
        <v>45146.103530092594</v>
      </c>
      <c r="H21824" s="1">
        <v>100000</v>
      </c>
      <c r="I21824" t="s">
        <v>31247</v>
      </c>
      <c r="J21824" t="s">
        <v>30487</v>
      </c>
    </row>
    <row r="21825" spans="1:10">
      <c r="A21825" t="s">
        <v>18</v>
      </c>
      <c r="B21825" t="s">
        <v>18</v>
      </c>
      <c r="C21825" t="s">
        <v>201</v>
      </c>
      <c r="D21825" t="s">
        <v>100</v>
      </c>
      <c r="E21825" t="s">
        <v>14</v>
      </c>
      <c r="F21825" t="s">
        <v>26</v>
      </c>
      <c r="G21825" s="3">
        <v>45063.05228009259</v>
      </c>
      <c r="H21825" s="1">
        <v>70000</v>
      </c>
      <c r="I21825" t="s">
        <v>88</v>
      </c>
      <c r="J21825" t="s">
        <v>31248</v>
      </c>
    </row>
    <row r="21826" spans="1:10">
      <c r="A21826" t="s">
        <v>10</v>
      </c>
      <c r="B21826" t="s">
        <v>31249</v>
      </c>
      <c r="C21826" t="s">
        <v>27614</v>
      </c>
      <c r="D21826" t="s">
        <v>13</v>
      </c>
      <c r="E21826" t="s">
        <v>14</v>
      </c>
      <c r="F21826" t="s">
        <v>314</v>
      </c>
      <c r="G21826" s="3">
        <v>44933.073506944442</v>
      </c>
      <c r="H21826" s="1">
        <v>81900</v>
      </c>
      <c r="I21826" t="s">
        <v>1741</v>
      </c>
      <c r="J21826" t="s">
        <v>9376</v>
      </c>
    </row>
    <row r="21827" spans="1:10">
      <c r="A21827" t="s">
        <v>10</v>
      </c>
      <c r="B21827" t="s">
        <v>23385</v>
      </c>
      <c r="C21827" t="s">
        <v>237</v>
      </c>
      <c r="D21827" t="s">
        <v>13</v>
      </c>
      <c r="E21827" t="s">
        <v>14</v>
      </c>
      <c r="F21827" t="s">
        <v>26</v>
      </c>
      <c r="G21827" s="3">
        <v>45159.080625000002</v>
      </c>
      <c r="H21827" s="1">
        <v>151950</v>
      </c>
      <c r="I21827" t="s">
        <v>69</v>
      </c>
      <c r="J21827" t="s">
        <v>20949</v>
      </c>
    </row>
    <row r="21828" spans="1:10">
      <c r="A21828" t="s">
        <v>10</v>
      </c>
      <c r="B21828" t="s">
        <v>29010</v>
      </c>
      <c r="C21828" t="s">
        <v>24</v>
      </c>
      <c r="D21828" t="s">
        <v>13</v>
      </c>
      <c r="E21828" t="s">
        <v>25</v>
      </c>
      <c r="F21828" t="s">
        <v>26</v>
      </c>
      <c r="G21828" s="3">
        <v>45212.043796296297</v>
      </c>
      <c r="H21828" s="1">
        <v>94000</v>
      </c>
      <c r="I21828" t="s">
        <v>4049</v>
      </c>
      <c r="J21828" t="s">
        <v>4229</v>
      </c>
    </row>
    <row r="21829" spans="1:10">
      <c r="A21829" t="s">
        <v>10</v>
      </c>
      <c r="B21829" t="s">
        <v>10561</v>
      </c>
      <c r="C21829" t="s">
        <v>841</v>
      </c>
      <c r="D21829" t="s">
        <v>13</v>
      </c>
      <c r="E21829" t="s">
        <v>14</v>
      </c>
      <c r="F21829" t="s">
        <v>26</v>
      </c>
      <c r="G21829" s="3">
        <v>45190.043275462966</v>
      </c>
      <c r="H21829" s="1">
        <v>217500</v>
      </c>
      <c r="I21829" t="s">
        <v>31250</v>
      </c>
    </row>
    <row r="21830" spans="1:10">
      <c r="A21830" t="s">
        <v>10</v>
      </c>
      <c r="B21830" t="s">
        <v>1039</v>
      </c>
      <c r="C21830" t="s">
        <v>24</v>
      </c>
      <c r="D21830" t="s">
        <v>13</v>
      </c>
      <c r="E21830" t="s">
        <v>25</v>
      </c>
      <c r="F21830" t="s">
        <v>26</v>
      </c>
      <c r="G21830" s="3">
        <v>44943.055</v>
      </c>
      <c r="H21830" s="1">
        <v>110000</v>
      </c>
      <c r="I21830" t="s">
        <v>31251</v>
      </c>
      <c r="J21830" t="s">
        <v>10512</v>
      </c>
    </row>
    <row r="21831" spans="1:10">
      <c r="A21831" t="s">
        <v>10</v>
      </c>
      <c r="B21831" t="s">
        <v>10</v>
      </c>
      <c r="C21831" t="s">
        <v>11282</v>
      </c>
      <c r="D21831" t="s">
        <v>13</v>
      </c>
      <c r="E21831" t="s">
        <v>14</v>
      </c>
      <c r="F21831" t="s">
        <v>2398</v>
      </c>
      <c r="G21831" s="3">
        <v>44950.260937500003</v>
      </c>
      <c r="H21831" s="1">
        <v>88128</v>
      </c>
      <c r="I21831" t="s">
        <v>31252</v>
      </c>
      <c r="J21831" t="s">
        <v>31253</v>
      </c>
    </row>
    <row r="21832" spans="1:10">
      <c r="A21832" t="s">
        <v>10</v>
      </c>
      <c r="B21832" t="s">
        <v>1763</v>
      </c>
      <c r="C21832" t="s">
        <v>1348</v>
      </c>
      <c r="D21832" t="s">
        <v>13</v>
      </c>
      <c r="E21832" t="s">
        <v>14</v>
      </c>
      <c r="F21832" t="s">
        <v>26</v>
      </c>
      <c r="G21832" s="3">
        <v>45112.273530092592</v>
      </c>
      <c r="H21832" s="1">
        <v>182000</v>
      </c>
      <c r="I21832" t="s">
        <v>729</v>
      </c>
      <c r="J21832" t="s">
        <v>31254</v>
      </c>
    </row>
    <row r="21833" spans="1:10">
      <c r="A21833" t="s">
        <v>33</v>
      </c>
      <c r="B21833" t="s">
        <v>33</v>
      </c>
      <c r="C21833" t="s">
        <v>243</v>
      </c>
      <c r="D21833" t="s">
        <v>13</v>
      </c>
      <c r="E21833" t="s">
        <v>14</v>
      </c>
      <c r="F21833" t="s">
        <v>26</v>
      </c>
      <c r="G21833" s="3">
        <v>45152.209317129629</v>
      </c>
      <c r="H21833" s="1">
        <v>118050</v>
      </c>
      <c r="I21833" t="s">
        <v>3626</v>
      </c>
      <c r="J21833" t="s">
        <v>31255</v>
      </c>
    </row>
    <row r="21834" spans="1:10">
      <c r="A21834" t="s">
        <v>18</v>
      </c>
      <c r="B21834" t="s">
        <v>3761</v>
      </c>
      <c r="C21834" t="s">
        <v>31256</v>
      </c>
      <c r="D21834" t="s">
        <v>13</v>
      </c>
      <c r="E21834" t="s">
        <v>14</v>
      </c>
      <c r="F21834" t="s">
        <v>26</v>
      </c>
      <c r="G21834" s="3">
        <v>44934.211921296293</v>
      </c>
      <c r="H21834" s="1">
        <v>190950</v>
      </c>
      <c r="I21834" t="s">
        <v>120</v>
      </c>
      <c r="J21834" t="s">
        <v>19420</v>
      </c>
    </row>
    <row r="21835" spans="1:10">
      <c r="A21835" t="s">
        <v>1537</v>
      </c>
      <c r="B21835" t="s">
        <v>31257</v>
      </c>
      <c r="C21835" t="s">
        <v>2937</v>
      </c>
      <c r="D21835" t="s">
        <v>13</v>
      </c>
      <c r="E21835" t="s">
        <v>14</v>
      </c>
      <c r="F21835" t="s">
        <v>209</v>
      </c>
      <c r="G21835" s="3">
        <v>45127.220208333332</v>
      </c>
      <c r="H21835" s="1">
        <v>56700</v>
      </c>
      <c r="I21835" t="s">
        <v>8566</v>
      </c>
      <c r="J21835" t="s">
        <v>517</v>
      </c>
    </row>
    <row r="21836" spans="1:10">
      <c r="A21836" t="s">
        <v>212</v>
      </c>
      <c r="B21836" t="s">
        <v>212</v>
      </c>
      <c r="C21836" t="s">
        <v>56</v>
      </c>
      <c r="D21836" t="s">
        <v>13</v>
      </c>
      <c r="E21836" t="s">
        <v>14</v>
      </c>
      <c r="F21836" t="s">
        <v>20</v>
      </c>
      <c r="G21836" s="3">
        <v>44927.260243055556</v>
      </c>
      <c r="H21836" s="1">
        <v>145000</v>
      </c>
      <c r="I21836" t="s">
        <v>128</v>
      </c>
      <c r="J21836" t="s">
        <v>394</v>
      </c>
    </row>
    <row r="21837" spans="1:10">
      <c r="A21837" t="s">
        <v>73</v>
      </c>
      <c r="B21837" t="s">
        <v>3855</v>
      </c>
      <c r="C21837" t="s">
        <v>7841</v>
      </c>
      <c r="D21837" t="s">
        <v>1075</v>
      </c>
      <c r="E21837" t="s">
        <v>14</v>
      </c>
      <c r="F21837" t="s">
        <v>26</v>
      </c>
      <c r="G21837" s="3">
        <v>45279.212627314817</v>
      </c>
      <c r="H21837" s="1">
        <v>173500</v>
      </c>
      <c r="I21837" t="s">
        <v>120</v>
      </c>
      <c r="J21837" t="s">
        <v>5660</v>
      </c>
    </row>
    <row r="21838" spans="1:10">
      <c r="A21838" t="s">
        <v>152</v>
      </c>
      <c r="B21838" t="s">
        <v>31258</v>
      </c>
      <c r="C21838" t="s">
        <v>1740</v>
      </c>
      <c r="D21838" t="s">
        <v>13</v>
      </c>
      <c r="E21838" t="s">
        <v>14</v>
      </c>
      <c r="F21838" t="s">
        <v>314</v>
      </c>
      <c r="G21838" s="3">
        <v>44952.251840277779</v>
      </c>
      <c r="H21838" s="1">
        <v>44100</v>
      </c>
      <c r="I21838" t="s">
        <v>1741</v>
      </c>
    </row>
    <row r="21839" spans="1:10">
      <c r="A21839" t="s">
        <v>18</v>
      </c>
      <c r="B21839" t="s">
        <v>31259</v>
      </c>
      <c r="C21839" t="s">
        <v>7772</v>
      </c>
      <c r="D21839" t="s">
        <v>13</v>
      </c>
      <c r="E21839" t="s">
        <v>14</v>
      </c>
      <c r="F21839" t="s">
        <v>20</v>
      </c>
      <c r="G21839" s="3">
        <v>44937.251736111109</v>
      </c>
      <c r="H21839" s="1">
        <v>125000</v>
      </c>
      <c r="I21839" t="s">
        <v>31260</v>
      </c>
      <c r="J21839" t="s">
        <v>29012</v>
      </c>
    </row>
    <row r="21840" spans="1:10">
      <c r="A21840" t="s">
        <v>10</v>
      </c>
      <c r="B21840" t="s">
        <v>14578</v>
      </c>
      <c r="C21840" t="s">
        <v>2059</v>
      </c>
      <c r="D21840" t="s">
        <v>13</v>
      </c>
      <c r="E21840" t="s">
        <v>14</v>
      </c>
      <c r="F21840" t="s">
        <v>26</v>
      </c>
      <c r="G21840" s="3">
        <v>44950.211192129631</v>
      </c>
      <c r="H21840" s="1">
        <v>225000</v>
      </c>
      <c r="I21840" t="s">
        <v>1726</v>
      </c>
      <c r="J21840" t="s">
        <v>613</v>
      </c>
    </row>
    <row r="21841" spans="1:10">
      <c r="A21841" t="s">
        <v>10</v>
      </c>
      <c r="B21841" t="s">
        <v>27263</v>
      </c>
      <c r="C21841" t="s">
        <v>733</v>
      </c>
      <c r="D21841" t="s">
        <v>13</v>
      </c>
      <c r="E21841" t="s">
        <v>14</v>
      </c>
      <c r="F21841" t="s">
        <v>509</v>
      </c>
      <c r="G21841" s="3">
        <v>45041.220486111109</v>
      </c>
      <c r="H21841" s="1">
        <v>147500</v>
      </c>
      <c r="I21841" t="s">
        <v>5379</v>
      </c>
      <c r="J21841" t="s">
        <v>31261</v>
      </c>
    </row>
    <row r="21842" spans="1:10">
      <c r="A21842" t="s">
        <v>152</v>
      </c>
      <c r="B21842" t="s">
        <v>31262</v>
      </c>
      <c r="C21842" t="s">
        <v>947</v>
      </c>
      <c r="D21842" t="s">
        <v>13</v>
      </c>
      <c r="E21842" t="s">
        <v>14</v>
      </c>
      <c r="F21842" t="s">
        <v>26</v>
      </c>
      <c r="G21842" s="3">
        <v>45035.211145833331</v>
      </c>
      <c r="H21842" s="1">
        <v>160000</v>
      </c>
      <c r="I21842" t="s">
        <v>6970</v>
      </c>
      <c r="J21842" t="s">
        <v>31263</v>
      </c>
    </row>
    <row r="21843" spans="1:10">
      <c r="A21843" t="s">
        <v>18</v>
      </c>
      <c r="B21843" t="s">
        <v>21501</v>
      </c>
      <c r="C21843" t="s">
        <v>775</v>
      </c>
      <c r="D21843" t="s">
        <v>13</v>
      </c>
      <c r="E21843" t="s">
        <v>14</v>
      </c>
      <c r="F21843" t="s">
        <v>775</v>
      </c>
      <c r="G21843" s="3">
        <v>45043.280729166669</v>
      </c>
      <c r="H21843" s="1">
        <v>147500</v>
      </c>
      <c r="I21843" t="s">
        <v>685</v>
      </c>
      <c r="J21843" t="s">
        <v>31264</v>
      </c>
    </row>
    <row r="21844" spans="1:10">
      <c r="A21844" t="s">
        <v>10</v>
      </c>
      <c r="B21844" t="s">
        <v>31265</v>
      </c>
      <c r="C21844" t="s">
        <v>24</v>
      </c>
      <c r="D21844" t="s">
        <v>13</v>
      </c>
      <c r="E21844" t="s">
        <v>25</v>
      </c>
      <c r="F21844" t="s">
        <v>26</v>
      </c>
      <c r="G21844" s="3">
        <v>45210.210590277777</v>
      </c>
      <c r="H21844" s="1">
        <v>120000</v>
      </c>
      <c r="I21844" t="s">
        <v>130</v>
      </c>
      <c r="J21844" t="s">
        <v>18891</v>
      </c>
    </row>
    <row r="21845" spans="1:10">
      <c r="A21845" t="s">
        <v>18</v>
      </c>
      <c r="B21845" t="s">
        <v>31266</v>
      </c>
      <c r="C21845" t="s">
        <v>24</v>
      </c>
      <c r="D21845" t="s">
        <v>13</v>
      </c>
      <c r="E21845" t="s">
        <v>25</v>
      </c>
      <c r="F21845" t="s">
        <v>2086</v>
      </c>
      <c r="G21845" s="3">
        <v>45222.227175925924</v>
      </c>
      <c r="H21845" s="1">
        <v>120000</v>
      </c>
      <c r="I21845" t="s">
        <v>31267</v>
      </c>
      <c r="J21845" t="s">
        <v>31268</v>
      </c>
    </row>
    <row r="21846" spans="1:10">
      <c r="A21846" t="s">
        <v>18</v>
      </c>
      <c r="B21846" t="s">
        <v>31269</v>
      </c>
      <c r="C21846" t="s">
        <v>170</v>
      </c>
      <c r="D21846" t="s">
        <v>13</v>
      </c>
      <c r="E21846" t="s">
        <v>14</v>
      </c>
      <c r="F21846" t="s">
        <v>171</v>
      </c>
      <c r="G21846" s="3">
        <v>45052.229270833333</v>
      </c>
      <c r="H21846" s="1">
        <v>165000</v>
      </c>
      <c r="I21846" t="s">
        <v>2926</v>
      </c>
      <c r="J21846" t="s">
        <v>31270</v>
      </c>
    </row>
    <row r="21847" spans="1:10">
      <c r="A21847" t="s">
        <v>18</v>
      </c>
      <c r="B21847" t="s">
        <v>31271</v>
      </c>
      <c r="C21847" t="s">
        <v>5787</v>
      </c>
      <c r="D21847" t="s">
        <v>13</v>
      </c>
      <c r="E21847" t="s">
        <v>14</v>
      </c>
      <c r="F21847" t="s">
        <v>26</v>
      </c>
      <c r="G21847" s="3">
        <v>45208.21435185185</v>
      </c>
      <c r="H21847" s="1">
        <v>113836.5</v>
      </c>
      <c r="I21847" t="s">
        <v>2970</v>
      </c>
      <c r="J21847" t="s">
        <v>21461</v>
      </c>
    </row>
    <row r="21848" spans="1:10">
      <c r="A21848" t="s">
        <v>33</v>
      </c>
      <c r="B21848" t="s">
        <v>31272</v>
      </c>
      <c r="C21848" t="s">
        <v>1776</v>
      </c>
      <c r="D21848" t="s">
        <v>13</v>
      </c>
      <c r="E21848" t="s">
        <v>14</v>
      </c>
      <c r="F21848" t="s">
        <v>26</v>
      </c>
      <c r="G21848" s="3">
        <v>45201.209155092591</v>
      </c>
      <c r="H21848" s="1">
        <v>70500</v>
      </c>
      <c r="I21848" t="s">
        <v>16994</v>
      </c>
      <c r="J21848" t="s">
        <v>4443</v>
      </c>
    </row>
    <row r="21849" spans="1:10">
      <c r="A21849" t="s">
        <v>33</v>
      </c>
      <c r="B21849" t="s">
        <v>33</v>
      </c>
      <c r="C21849" t="s">
        <v>741</v>
      </c>
      <c r="D21849" t="s">
        <v>13</v>
      </c>
      <c r="E21849" t="s">
        <v>14</v>
      </c>
      <c r="F21849" t="s">
        <v>171</v>
      </c>
      <c r="G21849" s="3">
        <v>44936.216770833336</v>
      </c>
      <c r="H21849" s="1">
        <v>111202</v>
      </c>
      <c r="I21849" t="s">
        <v>6805</v>
      </c>
      <c r="J21849" t="s">
        <v>20539</v>
      </c>
    </row>
    <row r="21850" spans="1:10">
      <c r="A21850" t="s">
        <v>33</v>
      </c>
      <c r="B21850" t="s">
        <v>31273</v>
      </c>
      <c r="C21850" t="s">
        <v>3440</v>
      </c>
      <c r="D21850" t="s">
        <v>13</v>
      </c>
      <c r="E21850" t="s">
        <v>14</v>
      </c>
      <c r="F21850" t="s">
        <v>26</v>
      </c>
      <c r="G21850" s="3">
        <v>45247.208865740744</v>
      </c>
      <c r="H21850" s="1">
        <v>170000</v>
      </c>
      <c r="I21850" t="s">
        <v>7906</v>
      </c>
      <c r="J21850" t="s">
        <v>31274</v>
      </c>
    </row>
    <row r="21851" spans="1:10">
      <c r="A21851" t="s">
        <v>33</v>
      </c>
      <c r="B21851" t="s">
        <v>15814</v>
      </c>
      <c r="C21851" t="s">
        <v>2217</v>
      </c>
      <c r="D21851" t="s">
        <v>13</v>
      </c>
      <c r="E21851" t="s">
        <v>14</v>
      </c>
      <c r="F21851" t="s">
        <v>2012</v>
      </c>
      <c r="G21851" s="3">
        <v>45111.219421296293</v>
      </c>
      <c r="H21851" s="1">
        <v>64800</v>
      </c>
      <c r="I21851" t="s">
        <v>10918</v>
      </c>
      <c r="J21851" t="s">
        <v>31275</v>
      </c>
    </row>
    <row r="21852" spans="1:10">
      <c r="A21852" t="s">
        <v>18</v>
      </c>
      <c r="B21852" t="s">
        <v>31276</v>
      </c>
      <c r="C21852" t="s">
        <v>119</v>
      </c>
      <c r="D21852" t="s">
        <v>13</v>
      </c>
      <c r="E21852" t="s">
        <v>14</v>
      </c>
      <c r="F21852" t="s">
        <v>26</v>
      </c>
      <c r="G21852" s="3">
        <v>44944.214687500003</v>
      </c>
      <c r="H21852" s="1">
        <v>125000</v>
      </c>
      <c r="I21852" t="s">
        <v>8354</v>
      </c>
      <c r="J21852" t="s">
        <v>16275</v>
      </c>
    </row>
    <row r="21853" spans="1:10">
      <c r="A21853" t="s">
        <v>33</v>
      </c>
      <c r="B21853" t="s">
        <v>43</v>
      </c>
      <c r="C21853" t="s">
        <v>1871</v>
      </c>
      <c r="D21853" t="s">
        <v>13</v>
      </c>
      <c r="E21853" t="s">
        <v>14</v>
      </c>
      <c r="F21853" t="s">
        <v>26</v>
      </c>
      <c r="G21853" s="3">
        <v>44966.54278935185</v>
      </c>
      <c r="H21853" s="1">
        <v>90000</v>
      </c>
      <c r="I21853" t="s">
        <v>8592</v>
      </c>
      <c r="J21853" t="s">
        <v>8593</v>
      </c>
    </row>
    <row r="21854" spans="1:10">
      <c r="A21854" t="s">
        <v>33</v>
      </c>
      <c r="B21854" t="s">
        <v>3338</v>
      </c>
      <c r="C21854" t="s">
        <v>56</v>
      </c>
      <c r="D21854" t="s">
        <v>13</v>
      </c>
      <c r="E21854" t="s">
        <v>14</v>
      </c>
      <c r="F21854" t="s">
        <v>26</v>
      </c>
      <c r="G21854" s="3">
        <v>45222.210370370369</v>
      </c>
      <c r="H21854" s="1">
        <v>350000</v>
      </c>
      <c r="I21854" t="s">
        <v>6192</v>
      </c>
      <c r="J21854" t="s">
        <v>31277</v>
      </c>
    </row>
    <row r="21855" spans="1:10">
      <c r="A21855" t="s">
        <v>73</v>
      </c>
      <c r="B21855" t="s">
        <v>2683</v>
      </c>
      <c r="C21855" t="s">
        <v>7279</v>
      </c>
      <c r="D21855" t="s">
        <v>13</v>
      </c>
      <c r="E21855" t="s">
        <v>14</v>
      </c>
      <c r="F21855" t="s">
        <v>26</v>
      </c>
      <c r="G21855" s="3">
        <v>44934.211527777778</v>
      </c>
      <c r="H21855" s="1">
        <v>156596</v>
      </c>
      <c r="I21855" t="s">
        <v>120</v>
      </c>
      <c r="J21855" t="s">
        <v>2721</v>
      </c>
    </row>
    <row r="21856" spans="1:10">
      <c r="A21856" t="s">
        <v>33</v>
      </c>
      <c r="B21856" t="s">
        <v>33</v>
      </c>
      <c r="C21856" t="s">
        <v>788</v>
      </c>
      <c r="D21856" t="s">
        <v>13</v>
      </c>
      <c r="E21856" t="s">
        <v>14</v>
      </c>
      <c r="F21856" t="s">
        <v>26</v>
      </c>
      <c r="G21856" s="3">
        <v>44929.209861111114</v>
      </c>
      <c r="H21856" s="1">
        <v>105515</v>
      </c>
      <c r="I21856" t="s">
        <v>69</v>
      </c>
      <c r="J21856" t="s">
        <v>31278</v>
      </c>
    </row>
    <row r="21857" spans="1:10">
      <c r="A21857" t="s">
        <v>18</v>
      </c>
      <c r="B21857" t="s">
        <v>16632</v>
      </c>
      <c r="C21857" t="s">
        <v>16633</v>
      </c>
      <c r="D21857" t="s">
        <v>13</v>
      </c>
      <c r="E21857" t="s">
        <v>14</v>
      </c>
      <c r="F21857" t="s">
        <v>3640</v>
      </c>
      <c r="G21857" s="3">
        <v>45097.236122685186</v>
      </c>
      <c r="H21857" s="1">
        <v>134241</v>
      </c>
      <c r="I21857" t="s">
        <v>172</v>
      </c>
      <c r="J21857" t="s">
        <v>16634</v>
      </c>
    </row>
    <row r="21858" spans="1:10">
      <c r="A21858" t="s">
        <v>73</v>
      </c>
      <c r="B21858" t="s">
        <v>31279</v>
      </c>
      <c r="C21858" t="s">
        <v>6966</v>
      </c>
      <c r="D21858" t="s">
        <v>13</v>
      </c>
      <c r="E21858" t="s">
        <v>14</v>
      </c>
      <c r="F21858" t="s">
        <v>601</v>
      </c>
      <c r="G21858" s="3">
        <v>45056.239930555559</v>
      </c>
      <c r="H21858" s="1">
        <v>147500</v>
      </c>
      <c r="I21858" t="s">
        <v>2670</v>
      </c>
      <c r="J21858" t="s">
        <v>31280</v>
      </c>
    </row>
    <row r="21859" spans="1:10">
      <c r="A21859" t="s">
        <v>18</v>
      </c>
      <c r="B21859" t="s">
        <v>328</v>
      </c>
      <c r="C21859" t="s">
        <v>325</v>
      </c>
      <c r="D21859" t="s">
        <v>13</v>
      </c>
      <c r="E21859" t="s">
        <v>14</v>
      </c>
      <c r="F21859" t="s">
        <v>26</v>
      </c>
      <c r="G21859" s="3">
        <v>44942.215439814812</v>
      </c>
      <c r="H21859" s="1">
        <v>125000</v>
      </c>
      <c r="I21859" t="s">
        <v>1751</v>
      </c>
      <c r="J21859" t="s">
        <v>31281</v>
      </c>
    </row>
    <row r="21860" spans="1:10">
      <c r="A21860" t="s">
        <v>18</v>
      </c>
      <c r="B21860" t="s">
        <v>18</v>
      </c>
      <c r="C21860" t="s">
        <v>5673</v>
      </c>
      <c r="D21860" t="s">
        <v>13</v>
      </c>
      <c r="E21860" t="s">
        <v>14</v>
      </c>
      <c r="F21860" t="s">
        <v>26</v>
      </c>
      <c r="G21860" s="3">
        <v>45222.21197916667</v>
      </c>
      <c r="H21860" s="1">
        <v>125000</v>
      </c>
      <c r="I21860" t="s">
        <v>6192</v>
      </c>
      <c r="J21860" t="s">
        <v>31282</v>
      </c>
    </row>
    <row r="21861" spans="1:10">
      <c r="A21861" t="s">
        <v>10</v>
      </c>
      <c r="B21861" t="s">
        <v>12922</v>
      </c>
      <c r="C21861" t="s">
        <v>75</v>
      </c>
      <c r="D21861" t="s">
        <v>13</v>
      </c>
      <c r="E21861" t="s">
        <v>14</v>
      </c>
      <c r="F21861" t="s">
        <v>26</v>
      </c>
      <c r="G21861" s="3">
        <v>45031.210451388892</v>
      </c>
      <c r="H21861" s="1">
        <v>150000</v>
      </c>
      <c r="I21861" t="s">
        <v>2915</v>
      </c>
      <c r="J21861" t="s">
        <v>3401</v>
      </c>
    </row>
    <row r="21862" spans="1:10">
      <c r="A21862" t="s">
        <v>77</v>
      </c>
      <c r="B21862" t="s">
        <v>27348</v>
      </c>
      <c r="C21862" t="s">
        <v>5090</v>
      </c>
      <c r="D21862" t="s">
        <v>13</v>
      </c>
      <c r="E21862" t="s">
        <v>14</v>
      </c>
      <c r="F21862" t="s">
        <v>4464</v>
      </c>
      <c r="G21862" s="3">
        <v>45078.230231481481</v>
      </c>
      <c r="H21862" s="1">
        <v>99150</v>
      </c>
      <c r="I21862" t="s">
        <v>31283</v>
      </c>
      <c r="J21862" t="s">
        <v>31284</v>
      </c>
    </row>
    <row r="21863" spans="1:10">
      <c r="A21863" t="s">
        <v>212</v>
      </c>
      <c r="B21863" t="s">
        <v>31285</v>
      </c>
      <c r="C21863" t="s">
        <v>19</v>
      </c>
      <c r="D21863" t="s">
        <v>13</v>
      </c>
      <c r="E21863" t="s">
        <v>14</v>
      </c>
      <c r="F21863" t="s">
        <v>26</v>
      </c>
      <c r="G21863" s="3">
        <v>45131.263854166667</v>
      </c>
      <c r="H21863" s="1">
        <v>187500</v>
      </c>
      <c r="I21863" t="s">
        <v>6572</v>
      </c>
      <c r="J21863" t="s">
        <v>31286</v>
      </c>
    </row>
    <row r="21864" spans="1:10">
      <c r="A21864" t="s">
        <v>18</v>
      </c>
      <c r="B21864" t="s">
        <v>2802</v>
      </c>
      <c r="C21864" t="s">
        <v>3475</v>
      </c>
      <c r="D21864" t="s">
        <v>13</v>
      </c>
      <c r="E21864" t="s">
        <v>14</v>
      </c>
      <c r="F21864" t="s">
        <v>26</v>
      </c>
      <c r="G21864" s="3">
        <v>44994.212581018517</v>
      </c>
      <c r="H21864" s="1">
        <v>94450</v>
      </c>
      <c r="I21864" t="s">
        <v>5449</v>
      </c>
      <c r="J21864" t="s">
        <v>31287</v>
      </c>
    </row>
    <row r="21865" spans="1:10">
      <c r="A21865" t="s">
        <v>18</v>
      </c>
      <c r="B21865" t="s">
        <v>31288</v>
      </c>
      <c r="C21865" t="s">
        <v>108</v>
      </c>
      <c r="D21865" t="s">
        <v>13</v>
      </c>
      <c r="E21865" t="s">
        <v>14</v>
      </c>
      <c r="F21865" t="s">
        <v>20</v>
      </c>
      <c r="G21865" s="3">
        <v>44927.260717592595</v>
      </c>
      <c r="H21865" s="1">
        <v>175000</v>
      </c>
      <c r="I21865" t="s">
        <v>128</v>
      </c>
      <c r="J21865" t="s">
        <v>31289</v>
      </c>
    </row>
    <row r="21866" spans="1:10">
      <c r="A21866" t="s">
        <v>135</v>
      </c>
      <c r="B21866" t="s">
        <v>135</v>
      </c>
      <c r="C21866" t="s">
        <v>767</v>
      </c>
      <c r="D21866" t="s">
        <v>13</v>
      </c>
      <c r="E21866" t="s">
        <v>14</v>
      </c>
      <c r="F21866" t="s">
        <v>26</v>
      </c>
      <c r="G21866" s="3">
        <v>45120.20853009259</v>
      </c>
      <c r="H21866" s="1">
        <v>111175</v>
      </c>
      <c r="I21866" t="s">
        <v>1504</v>
      </c>
      <c r="J21866" t="s">
        <v>4448</v>
      </c>
    </row>
    <row r="21867" spans="1:10">
      <c r="A21867" t="s">
        <v>10</v>
      </c>
      <c r="B21867" t="s">
        <v>10</v>
      </c>
      <c r="C21867" t="s">
        <v>122</v>
      </c>
      <c r="D21867" t="s">
        <v>13</v>
      </c>
      <c r="E21867" t="s">
        <v>14</v>
      </c>
      <c r="F21867" t="s">
        <v>26</v>
      </c>
      <c r="G21867" s="3">
        <v>44945.212106481478</v>
      </c>
      <c r="H21867" s="1">
        <v>167500</v>
      </c>
      <c r="I21867" t="s">
        <v>31290</v>
      </c>
      <c r="J21867" t="s">
        <v>31291</v>
      </c>
    </row>
    <row r="21868" spans="1:10">
      <c r="A21868" t="s">
        <v>18</v>
      </c>
      <c r="B21868" t="s">
        <v>31292</v>
      </c>
      <c r="C21868" t="s">
        <v>4224</v>
      </c>
      <c r="D21868" t="s">
        <v>13</v>
      </c>
      <c r="E21868" t="s">
        <v>14</v>
      </c>
      <c r="F21868" t="s">
        <v>26</v>
      </c>
      <c r="G21868" s="3">
        <v>45208.214583333334</v>
      </c>
      <c r="H21868" s="1">
        <v>165000</v>
      </c>
      <c r="I21868" t="s">
        <v>22298</v>
      </c>
    </row>
    <row r="21869" spans="1:10">
      <c r="A21869" t="s">
        <v>33</v>
      </c>
      <c r="B21869" t="s">
        <v>31293</v>
      </c>
      <c r="C21869" t="s">
        <v>31294</v>
      </c>
      <c r="D21869" t="s">
        <v>13</v>
      </c>
      <c r="E21869" t="s">
        <v>14</v>
      </c>
      <c r="F21869" t="s">
        <v>2012</v>
      </c>
      <c r="G21869" s="3">
        <v>45274.21670138889</v>
      </c>
      <c r="H21869" s="1">
        <v>77017.5</v>
      </c>
      <c r="I21869" t="s">
        <v>974</v>
      </c>
    </row>
    <row r="21870" spans="1:10">
      <c r="A21870" t="s">
        <v>10</v>
      </c>
      <c r="B21870" t="s">
        <v>10</v>
      </c>
      <c r="C21870" t="s">
        <v>24</v>
      </c>
      <c r="D21870" t="s">
        <v>13</v>
      </c>
      <c r="E21870" t="s">
        <v>25</v>
      </c>
      <c r="F21870" t="s">
        <v>26</v>
      </c>
      <c r="G21870" s="3">
        <v>44939.212002314816</v>
      </c>
      <c r="H21870" s="1">
        <v>63000</v>
      </c>
      <c r="I21870" t="s">
        <v>31295</v>
      </c>
      <c r="J21870" t="s">
        <v>4004</v>
      </c>
    </row>
    <row r="21871" spans="1:10">
      <c r="A21871" t="s">
        <v>106</v>
      </c>
      <c r="B21871" t="s">
        <v>31296</v>
      </c>
      <c r="C21871" t="s">
        <v>2161</v>
      </c>
      <c r="D21871" t="s">
        <v>13</v>
      </c>
      <c r="E21871" t="s">
        <v>14</v>
      </c>
      <c r="F21871" t="s">
        <v>2086</v>
      </c>
      <c r="G21871" s="3">
        <v>45146.24355324074</v>
      </c>
      <c r="H21871" s="1">
        <v>79200</v>
      </c>
      <c r="I21871" t="s">
        <v>3809</v>
      </c>
      <c r="J21871" t="s">
        <v>31297</v>
      </c>
    </row>
    <row r="21872" spans="1:10">
      <c r="A21872" t="s">
        <v>33</v>
      </c>
      <c r="B21872" t="s">
        <v>31298</v>
      </c>
      <c r="C21872" t="s">
        <v>411</v>
      </c>
      <c r="D21872" t="s">
        <v>13</v>
      </c>
      <c r="E21872" t="s">
        <v>14</v>
      </c>
      <c r="F21872" t="s">
        <v>411</v>
      </c>
      <c r="G21872" s="3">
        <v>45163.235810185186</v>
      </c>
      <c r="H21872" s="1">
        <v>111175</v>
      </c>
      <c r="I21872" t="s">
        <v>4977</v>
      </c>
      <c r="J21872" t="s">
        <v>6469</v>
      </c>
    </row>
    <row r="21873" spans="1:10">
      <c r="A21873" t="s">
        <v>10</v>
      </c>
      <c r="B21873" t="s">
        <v>10</v>
      </c>
      <c r="C21873" t="s">
        <v>161</v>
      </c>
      <c r="D21873" t="s">
        <v>13</v>
      </c>
      <c r="E21873" t="s">
        <v>14</v>
      </c>
      <c r="F21873" t="s">
        <v>162</v>
      </c>
      <c r="G21873" s="3">
        <v>44954.234074074076</v>
      </c>
      <c r="H21873" s="1">
        <v>88128</v>
      </c>
      <c r="I21873" t="s">
        <v>27548</v>
      </c>
      <c r="J21873" t="s">
        <v>6108</v>
      </c>
    </row>
    <row r="21874" spans="1:10">
      <c r="A21874" t="s">
        <v>212</v>
      </c>
      <c r="B21874" t="s">
        <v>31299</v>
      </c>
      <c r="C21874" t="s">
        <v>1866</v>
      </c>
      <c r="D21874" t="s">
        <v>13</v>
      </c>
      <c r="E21874" t="s">
        <v>14</v>
      </c>
      <c r="F21874" t="s">
        <v>171</v>
      </c>
      <c r="G21874" s="3">
        <v>44985.215254629627</v>
      </c>
      <c r="H21874" s="1">
        <v>79200</v>
      </c>
      <c r="I21874" t="s">
        <v>2509</v>
      </c>
      <c r="J21874" t="s">
        <v>31300</v>
      </c>
    </row>
    <row r="21875" spans="1:10">
      <c r="A21875" t="s">
        <v>73</v>
      </c>
      <c r="B21875" t="s">
        <v>28254</v>
      </c>
      <c r="C21875" t="s">
        <v>232</v>
      </c>
      <c r="D21875" t="s">
        <v>13</v>
      </c>
      <c r="E21875" t="s">
        <v>14</v>
      </c>
      <c r="F21875" t="s">
        <v>20</v>
      </c>
      <c r="G21875" s="3">
        <v>45100.249930555554</v>
      </c>
      <c r="H21875" s="1">
        <v>150000</v>
      </c>
      <c r="I21875" t="s">
        <v>6572</v>
      </c>
      <c r="J21875" t="s">
        <v>28255</v>
      </c>
    </row>
    <row r="21876" spans="1:10">
      <c r="A21876" t="s">
        <v>10</v>
      </c>
      <c r="B21876" t="s">
        <v>31301</v>
      </c>
      <c r="C21876" t="s">
        <v>31302</v>
      </c>
      <c r="D21876" t="s">
        <v>13</v>
      </c>
      <c r="E21876" t="s">
        <v>14</v>
      </c>
      <c r="F21876" t="s">
        <v>162</v>
      </c>
      <c r="G21876" s="3">
        <v>44929.226817129631</v>
      </c>
      <c r="H21876" s="1">
        <v>88128</v>
      </c>
      <c r="I21876" t="s">
        <v>31303</v>
      </c>
      <c r="J21876" t="s">
        <v>31304</v>
      </c>
    </row>
    <row r="21877" spans="1:10">
      <c r="A21877" t="s">
        <v>33</v>
      </c>
      <c r="B21877" t="s">
        <v>31305</v>
      </c>
      <c r="C21877" t="s">
        <v>411</v>
      </c>
      <c r="D21877" t="s">
        <v>13</v>
      </c>
      <c r="E21877" t="s">
        <v>14</v>
      </c>
      <c r="F21877" t="s">
        <v>411</v>
      </c>
      <c r="G21877" s="3">
        <v>45062.26703703704</v>
      </c>
      <c r="H21877" s="1">
        <v>98500</v>
      </c>
      <c r="I21877" t="s">
        <v>31306</v>
      </c>
      <c r="J21877" t="s">
        <v>1643</v>
      </c>
    </row>
    <row r="21878" spans="1:10">
      <c r="A21878" t="s">
        <v>212</v>
      </c>
      <c r="B21878" t="s">
        <v>27834</v>
      </c>
      <c r="C21878" t="s">
        <v>1222</v>
      </c>
      <c r="D21878" t="s">
        <v>13</v>
      </c>
      <c r="E21878" t="s">
        <v>14</v>
      </c>
      <c r="F21878" t="s">
        <v>608</v>
      </c>
      <c r="G21878" s="3">
        <v>45020.224236111113</v>
      </c>
      <c r="H21878" s="1">
        <v>200000</v>
      </c>
      <c r="I21878" t="s">
        <v>6975</v>
      </c>
      <c r="J21878" t="s">
        <v>31307</v>
      </c>
    </row>
    <row r="21879" spans="1:10">
      <c r="A21879" t="s">
        <v>10</v>
      </c>
      <c r="B21879" t="s">
        <v>908</v>
      </c>
      <c r="C21879" t="s">
        <v>901</v>
      </c>
      <c r="D21879" t="s">
        <v>13</v>
      </c>
      <c r="E21879" t="s">
        <v>14</v>
      </c>
      <c r="F21879" t="s">
        <v>20</v>
      </c>
      <c r="G21879" s="3">
        <v>45104.265138888892</v>
      </c>
      <c r="H21879" s="1">
        <v>115000</v>
      </c>
      <c r="I21879" t="s">
        <v>4010</v>
      </c>
      <c r="J21879" t="s">
        <v>31308</v>
      </c>
    </row>
    <row r="21880" spans="1:10">
      <c r="A21880" t="s">
        <v>77</v>
      </c>
      <c r="B21880" t="s">
        <v>31309</v>
      </c>
      <c r="C21880" t="s">
        <v>665</v>
      </c>
      <c r="D21880" t="s">
        <v>13</v>
      </c>
      <c r="E21880" t="s">
        <v>14</v>
      </c>
      <c r="F21880" t="s">
        <v>666</v>
      </c>
      <c r="G21880" s="3">
        <v>45087.221863425926</v>
      </c>
      <c r="H21880" s="1">
        <v>63000</v>
      </c>
      <c r="I21880" t="s">
        <v>3223</v>
      </c>
      <c r="J21880" t="s">
        <v>344</v>
      </c>
    </row>
    <row r="21881" spans="1:10">
      <c r="A21881" t="s">
        <v>73</v>
      </c>
      <c r="B21881" t="s">
        <v>31310</v>
      </c>
      <c r="C21881" t="s">
        <v>232</v>
      </c>
      <c r="D21881" t="s">
        <v>13</v>
      </c>
      <c r="E21881" t="s">
        <v>14</v>
      </c>
      <c r="F21881" t="s">
        <v>26</v>
      </c>
      <c r="G21881" s="3">
        <v>45102.217893518522</v>
      </c>
      <c r="H21881" s="1">
        <v>132500</v>
      </c>
      <c r="I21881" t="s">
        <v>3732</v>
      </c>
      <c r="J21881" t="s">
        <v>31311</v>
      </c>
    </row>
    <row r="21882" spans="1:10">
      <c r="A21882" t="s">
        <v>135</v>
      </c>
      <c r="B21882" t="s">
        <v>31312</v>
      </c>
      <c r="C21882" t="s">
        <v>237</v>
      </c>
      <c r="D21882" t="s">
        <v>13</v>
      </c>
      <c r="E21882" t="s">
        <v>14</v>
      </c>
      <c r="F21882" t="s">
        <v>26</v>
      </c>
      <c r="G21882" s="3">
        <v>45117.209328703706</v>
      </c>
      <c r="H21882" s="1">
        <v>158135</v>
      </c>
      <c r="I21882" t="s">
        <v>1016</v>
      </c>
      <c r="J21882" t="s">
        <v>295</v>
      </c>
    </row>
    <row r="21883" spans="1:10">
      <c r="A21883" t="s">
        <v>10</v>
      </c>
      <c r="B21883" t="s">
        <v>2545</v>
      </c>
      <c r="C21883" t="s">
        <v>161</v>
      </c>
      <c r="D21883" t="s">
        <v>13</v>
      </c>
      <c r="E21883" t="s">
        <v>14</v>
      </c>
      <c r="F21883" t="s">
        <v>162</v>
      </c>
      <c r="G21883" s="3">
        <v>45169.223611111112</v>
      </c>
      <c r="H21883" s="1">
        <v>89100</v>
      </c>
      <c r="I21883" t="s">
        <v>21071</v>
      </c>
      <c r="J21883" t="s">
        <v>21072</v>
      </c>
    </row>
    <row r="21884" spans="1:10">
      <c r="A21884" t="s">
        <v>152</v>
      </c>
      <c r="B21884" t="s">
        <v>31313</v>
      </c>
      <c r="C21884" t="s">
        <v>7289</v>
      </c>
      <c r="D21884" t="s">
        <v>13</v>
      </c>
      <c r="E21884" t="s">
        <v>14</v>
      </c>
      <c r="F21884" t="s">
        <v>528</v>
      </c>
      <c r="G21884" s="3">
        <v>45048.229490740741</v>
      </c>
      <c r="H21884" s="1">
        <v>69000</v>
      </c>
      <c r="I21884" t="s">
        <v>31314</v>
      </c>
      <c r="J21884" t="s">
        <v>31315</v>
      </c>
    </row>
    <row r="21885" spans="1:10">
      <c r="A21885" t="s">
        <v>135</v>
      </c>
      <c r="B21885" t="s">
        <v>31316</v>
      </c>
      <c r="C21885" t="s">
        <v>13948</v>
      </c>
      <c r="D21885" t="s">
        <v>13</v>
      </c>
      <c r="E21885" t="s">
        <v>14</v>
      </c>
      <c r="F21885" t="s">
        <v>26</v>
      </c>
      <c r="G21885" s="3">
        <v>45117.208657407406</v>
      </c>
      <c r="H21885" s="1">
        <v>137500</v>
      </c>
      <c r="I21885" t="s">
        <v>3696</v>
      </c>
      <c r="J21885" t="s">
        <v>31013</v>
      </c>
    </row>
    <row r="21886" spans="1:10">
      <c r="A21886" t="s">
        <v>10</v>
      </c>
      <c r="B21886" t="s">
        <v>30935</v>
      </c>
      <c r="C21886" t="s">
        <v>494</v>
      </c>
      <c r="D21886" t="s">
        <v>13</v>
      </c>
      <c r="E21886" t="s">
        <v>14</v>
      </c>
      <c r="F21886" t="s">
        <v>26</v>
      </c>
      <c r="G21886" s="3">
        <v>45166.211412037039</v>
      </c>
      <c r="H21886" s="1">
        <v>125000</v>
      </c>
      <c r="I21886" t="s">
        <v>31317</v>
      </c>
      <c r="J21886" t="s">
        <v>338</v>
      </c>
    </row>
    <row r="21887" spans="1:10">
      <c r="A21887" t="s">
        <v>10</v>
      </c>
      <c r="B21887" t="s">
        <v>2197</v>
      </c>
      <c r="C21887" t="s">
        <v>189</v>
      </c>
      <c r="D21887" t="s">
        <v>13</v>
      </c>
      <c r="E21887" t="s">
        <v>14</v>
      </c>
      <c r="F21887" t="s">
        <v>190</v>
      </c>
      <c r="G21887" s="3">
        <v>44945.2346412037</v>
      </c>
      <c r="H21887" s="1">
        <v>166941.5</v>
      </c>
      <c r="I21887" t="s">
        <v>6670</v>
      </c>
      <c r="J21887" t="s">
        <v>28718</v>
      </c>
    </row>
    <row r="21888" spans="1:10">
      <c r="A21888" t="s">
        <v>10</v>
      </c>
      <c r="B21888" t="s">
        <v>31318</v>
      </c>
      <c r="C21888" t="s">
        <v>24</v>
      </c>
      <c r="D21888" t="s">
        <v>13</v>
      </c>
      <c r="E21888" t="s">
        <v>25</v>
      </c>
      <c r="F21888" t="s">
        <v>20</v>
      </c>
      <c r="G21888" s="3">
        <v>44948.265555555554</v>
      </c>
      <c r="H21888" s="1">
        <v>160000</v>
      </c>
      <c r="I21888" t="s">
        <v>27158</v>
      </c>
      <c r="J21888" t="s">
        <v>18933</v>
      </c>
    </row>
    <row r="21889" spans="1:10">
      <c r="A21889" t="s">
        <v>10</v>
      </c>
      <c r="B21889" t="s">
        <v>18370</v>
      </c>
      <c r="C21889" t="s">
        <v>1965</v>
      </c>
      <c r="D21889" t="s">
        <v>13</v>
      </c>
      <c r="E21889" t="s">
        <v>14</v>
      </c>
      <c r="F21889" t="s">
        <v>26</v>
      </c>
      <c r="G21889" s="3">
        <v>44951.210844907408</v>
      </c>
      <c r="H21889" s="1">
        <v>168018.5</v>
      </c>
      <c r="I21889" t="s">
        <v>6028</v>
      </c>
      <c r="J21889" t="s">
        <v>12628</v>
      </c>
    </row>
    <row r="21890" spans="1:10">
      <c r="A21890" t="s">
        <v>212</v>
      </c>
      <c r="B21890" t="s">
        <v>2865</v>
      </c>
      <c r="C21890" t="s">
        <v>24</v>
      </c>
      <c r="D21890" t="s">
        <v>13</v>
      </c>
      <c r="E21890" t="s">
        <v>25</v>
      </c>
      <c r="F21890" t="s">
        <v>26</v>
      </c>
      <c r="G21890" s="3">
        <v>44950.21166666667</v>
      </c>
      <c r="H21890" s="1">
        <v>220500</v>
      </c>
      <c r="I21890" t="s">
        <v>2162</v>
      </c>
      <c r="J21890" t="s">
        <v>10265</v>
      </c>
    </row>
    <row r="21891" spans="1:10">
      <c r="A21891" t="s">
        <v>10</v>
      </c>
      <c r="B21891" t="s">
        <v>1569</v>
      </c>
      <c r="C21891" t="s">
        <v>24</v>
      </c>
      <c r="D21891" t="s">
        <v>13</v>
      </c>
      <c r="E21891" t="s">
        <v>25</v>
      </c>
      <c r="F21891" t="s">
        <v>20</v>
      </c>
      <c r="G21891" s="3">
        <v>45020.247060185182</v>
      </c>
      <c r="H21891" s="1">
        <v>97500</v>
      </c>
      <c r="I21891" t="s">
        <v>2882</v>
      </c>
      <c r="J21891" t="s">
        <v>4114</v>
      </c>
    </row>
    <row r="21892" spans="1:10">
      <c r="A21892" t="s">
        <v>106</v>
      </c>
      <c r="B21892" t="s">
        <v>740</v>
      </c>
      <c r="C21892" t="s">
        <v>680</v>
      </c>
      <c r="D21892" t="s">
        <v>13</v>
      </c>
      <c r="E21892" t="s">
        <v>14</v>
      </c>
      <c r="F21892" t="s">
        <v>681</v>
      </c>
      <c r="G21892" s="3">
        <v>44958.245150462964</v>
      </c>
      <c r="H21892" s="1">
        <v>56700</v>
      </c>
      <c r="I21892" t="s">
        <v>6138</v>
      </c>
      <c r="J21892" t="s">
        <v>31319</v>
      </c>
    </row>
    <row r="21893" spans="1:10">
      <c r="A21893" t="s">
        <v>152</v>
      </c>
      <c r="B21893" t="s">
        <v>20332</v>
      </c>
      <c r="C21893" t="s">
        <v>6990</v>
      </c>
      <c r="D21893" t="s">
        <v>13</v>
      </c>
      <c r="E21893" t="s">
        <v>14</v>
      </c>
      <c r="F21893" t="s">
        <v>608</v>
      </c>
      <c r="G21893" s="3">
        <v>45124.216527777775</v>
      </c>
      <c r="H21893" s="1">
        <v>125000</v>
      </c>
      <c r="I21893" t="s">
        <v>31320</v>
      </c>
      <c r="J21893" t="s">
        <v>31321</v>
      </c>
    </row>
    <row r="21894" spans="1:10">
      <c r="A21894" t="s">
        <v>10</v>
      </c>
      <c r="B21894" t="s">
        <v>3355</v>
      </c>
      <c r="C21894" t="s">
        <v>1597</v>
      </c>
      <c r="D21894" t="s">
        <v>13</v>
      </c>
      <c r="E21894" t="s">
        <v>14</v>
      </c>
      <c r="F21894" t="s">
        <v>26</v>
      </c>
      <c r="G21894" s="3">
        <v>45105.21130787037</v>
      </c>
      <c r="H21894" s="1">
        <v>243000</v>
      </c>
      <c r="I21894" t="s">
        <v>13022</v>
      </c>
    </row>
    <row r="21895" spans="1:10">
      <c r="A21895" t="s">
        <v>18</v>
      </c>
      <c r="B21895" t="s">
        <v>31322</v>
      </c>
      <c r="C21895" t="s">
        <v>119</v>
      </c>
      <c r="D21895" t="s">
        <v>13</v>
      </c>
      <c r="E21895" t="s">
        <v>14</v>
      </c>
      <c r="F21895" t="s">
        <v>26</v>
      </c>
      <c r="G21895" s="3">
        <v>45194.211238425924</v>
      </c>
      <c r="H21895" s="1">
        <v>95000</v>
      </c>
      <c r="I21895" t="s">
        <v>23573</v>
      </c>
      <c r="J21895" t="s">
        <v>23574</v>
      </c>
    </row>
    <row r="21896" spans="1:10">
      <c r="A21896" t="s">
        <v>18</v>
      </c>
      <c r="B21896" t="s">
        <v>18</v>
      </c>
      <c r="C21896" t="s">
        <v>2235</v>
      </c>
      <c r="D21896" t="s">
        <v>13</v>
      </c>
      <c r="E21896" t="s">
        <v>14</v>
      </c>
      <c r="F21896" t="s">
        <v>1820</v>
      </c>
      <c r="G21896" s="3">
        <v>44937.245046296295</v>
      </c>
      <c r="H21896" s="1">
        <v>147500</v>
      </c>
      <c r="I21896" t="s">
        <v>1055</v>
      </c>
      <c r="J21896" t="s">
        <v>5135</v>
      </c>
    </row>
    <row r="21897" spans="1:10">
      <c r="A21897" t="s">
        <v>10</v>
      </c>
      <c r="B21897" t="s">
        <v>20952</v>
      </c>
      <c r="C21897" t="s">
        <v>614</v>
      </c>
      <c r="D21897" t="s">
        <v>13</v>
      </c>
      <c r="E21897" t="s">
        <v>14</v>
      </c>
      <c r="F21897" t="s">
        <v>608</v>
      </c>
      <c r="G21897" s="3">
        <v>44933.231550925928</v>
      </c>
      <c r="H21897" s="1">
        <v>90000</v>
      </c>
      <c r="I21897" t="s">
        <v>31323</v>
      </c>
      <c r="J21897" t="s">
        <v>31324</v>
      </c>
    </row>
    <row r="21898" spans="1:10">
      <c r="A21898" t="s">
        <v>10</v>
      </c>
      <c r="B21898" t="s">
        <v>5106</v>
      </c>
      <c r="C21898" t="s">
        <v>119</v>
      </c>
      <c r="D21898" t="s">
        <v>13</v>
      </c>
      <c r="E21898" t="s">
        <v>14</v>
      </c>
      <c r="F21898" t="s">
        <v>26</v>
      </c>
      <c r="G21898" s="3">
        <v>45071.224490740744</v>
      </c>
      <c r="H21898" s="1">
        <v>150000</v>
      </c>
      <c r="I21898" t="s">
        <v>195</v>
      </c>
      <c r="J21898" t="s">
        <v>1334</v>
      </c>
    </row>
    <row r="21899" spans="1:10">
      <c r="A21899" t="s">
        <v>106</v>
      </c>
      <c r="B21899" t="s">
        <v>31325</v>
      </c>
      <c r="C21899" t="s">
        <v>161</v>
      </c>
      <c r="D21899" t="s">
        <v>13</v>
      </c>
      <c r="E21899" t="s">
        <v>14</v>
      </c>
      <c r="F21899" t="s">
        <v>162</v>
      </c>
      <c r="G21899" s="3">
        <v>44931.233344907407</v>
      </c>
      <c r="H21899" s="1">
        <v>89100</v>
      </c>
      <c r="I21899" t="s">
        <v>31326</v>
      </c>
      <c r="J21899" t="s">
        <v>31327</v>
      </c>
    </row>
    <row r="21900" spans="1:10">
      <c r="A21900" t="s">
        <v>18</v>
      </c>
      <c r="B21900" t="s">
        <v>31328</v>
      </c>
      <c r="C21900" t="s">
        <v>24</v>
      </c>
      <c r="D21900" t="s">
        <v>13</v>
      </c>
      <c r="E21900" t="s">
        <v>25</v>
      </c>
      <c r="F21900" t="s">
        <v>26</v>
      </c>
      <c r="G21900" s="3">
        <v>44937.224988425929</v>
      </c>
      <c r="H21900" s="1">
        <v>185000</v>
      </c>
      <c r="I21900" t="s">
        <v>130</v>
      </c>
      <c r="J21900" t="s">
        <v>2220</v>
      </c>
    </row>
    <row r="21901" spans="1:10">
      <c r="A21901" t="s">
        <v>18</v>
      </c>
      <c r="B21901" t="s">
        <v>31329</v>
      </c>
      <c r="C21901" t="s">
        <v>608</v>
      </c>
      <c r="D21901" t="s">
        <v>13</v>
      </c>
      <c r="E21901" t="s">
        <v>14</v>
      </c>
      <c r="F21901" t="s">
        <v>608</v>
      </c>
      <c r="G21901" s="3">
        <v>44957.220659722225</v>
      </c>
      <c r="H21901" s="1">
        <v>147500</v>
      </c>
      <c r="I21901" t="s">
        <v>11776</v>
      </c>
      <c r="J21901" t="s">
        <v>31330</v>
      </c>
    </row>
    <row r="21902" spans="1:10">
      <c r="A21902" t="s">
        <v>212</v>
      </c>
      <c r="B21902" t="s">
        <v>2865</v>
      </c>
      <c r="C21902" t="s">
        <v>24</v>
      </c>
      <c r="D21902" t="s">
        <v>13</v>
      </c>
      <c r="E21902" t="s">
        <v>25</v>
      </c>
      <c r="F21902" t="s">
        <v>20</v>
      </c>
      <c r="G21902" s="3">
        <v>45090.272569444445</v>
      </c>
      <c r="H21902" s="1">
        <v>166500</v>
      </c>
      <c r="I21902" t="s">
        <v>31331</v>
      </c>
      <c r="J21902" t="s">
        <v>10368</v>
      </c>
    </row>
    <row r="21903" spans="1:10">
      <c r="A21903" t="s">
        <v>73</v>
      </c>
      <c r="B21903" t="s">
        <v>73</v>
      </c>
      <c r="C21903" t="s">
        <v>161</v>
      </c>
      <c r="D21903" t="s">
        <v>13</v>
      </c>
      <c r="E21903" t="s">
        <v>14</v>
      </c>
      <c r="F21903" t="s">
        <v>162</v>
      </c>
      <c r="G21903" s="3">
        <v>44933.228541666664</v>
      </c>
      <c r="H21903" s="1">
        <v>147500</v>
      </c>
      <c r="I21903" t="s">
        <v>25176</v>
      </c>
      <c r="J21903" t="s">
        <v>25177</v>
      </c>
    </row>
    <row r="21904" spans="1:10">
      <c r="A21904" t="s">
        <v>212</v>
      </c>
      <c r="B21904" t="s">
        <v>20544</v>
      </c>
      <c r="C21904" t="s">
        <v>1760</v>
      </c>
      <c r="D21904" t="s">
        <v>13</v>
      </c>
      <c r="E21904" t="s">
        <v>14</v>
      </c>
      <c r="F21904" t="s">
        <v>26</v>
      </c>
      <c r="G21904" s="3">
        <v>45154.210081018522</v>
      </c>
      <c r="H21904" s="1">
        <v>125000</v>
      </c>
      <c r="I21904" t="s">
        <v>1761</v>
      </c>
      <c r="J21904" t="s">
        <v>20545</v>
      </c>
    </row>
    <row r="21905" spans="1:10">
      <c r="A21905" t="s">
        <v>212</v>
      </c>
      <c r="B21905" t="s">
        <v>212</v>
      </c>
      <c r="C21905" t="s">
        <v>276</v>
      </c>
      <c r="D21905" t="s">
        <v>13</v>
      </c>
      <c r="E21905" t="s">
        <v>14</v>
      </c>
      <c r="F21905" t="s">
        <v>26</v>
      </c>
      <c r="G21905" s="3">
        <v>45055.211087962962</v>
      </c>
      <c r="H21905" s="1">
        <v>115000</v>
      </c>
      <c r="I21905" t="s">
        <v>1002</v>
      </c>
      <c r="J21905" t="s">
        <v>1334</v>
      </c>
    </row>
    <row r="21906" spans="1:10">
      <c r="A21906" t="s">
        <v>10</v>
      </c>
      <c r="B21906" t="s">
        <v>10</v>
      </c>
      <c r="C21906" t="s">
        <v>434</v>
      </c>
      <c r="D21906" t="s">
        <v>13</v>
      </c>
      <c r="E21906" t="s">
        <v>14</v>
      </c>
      <c r="F21906" t="s">
        <v>20</v>
      </c>
      <c r="G21906" s="3">
        <v>44932.246307870373</v>
      </c>
      <c r="H21906" s="1">
        <v>130000</v>
      </c>
      <c r="I21906" t="s">
        <v>685</v>
      </c>
      <c r="J21906" t="s">
        <v>10192</v>
      </c>
    </row>
    <row r="21907" spans="1:10">
      <c r="A21907" t="s">
        <v>10</v>
      </c>
      <c r="B21907" t="s">
        <v>31332</v>
      </c>
      <c r="C21907" t="s">
        <v>1117</v>
      </c>
      <c r="D21907" t="s">
        <v>13</v>
      </c>
      <c r="E21907" t="s">
        <v>14</v>
      </c>
      <c r="F21907" t="s">
        <v>20</v>
      </c>
      <c r="G21907" s="3">
        <v>44948.265601851854</v>
      </c>
      <c r="H21907" s="1">
        <v>136950</v>
      </c>
      <c r="I21907" t="s">
        <v>4123</v>
      </c>
      <c r="J21907" t="s">
        <v>31333</v>
      </c>
    </row>
    <row r="21908" spans="1:10">
      <c r="A21908" t="s">
        <v>18</v>
      </c>
      <c r="B21908" t="s">
        <v>31334</v>
      </c>
      <c r="C21908" t="s">
        <v>2253</v>
      </c>
      <c r="D21908" t="s">
        <v>13</v>
      </c>
      <c r="E21908" t="s">
        <v>14</v>
      </c>
      <c r="F21908" t="s">
        <v>26</v>
      </c>
      <c r="G21908" s="3">
        <v>44938.211712962962</v>
      </c>
      <c r="H21908" s="1">
        <v>209000</v>
      </c>
      <c r="I21908" t="s">
        <v>374</v>
      </c>
      <c r="J21908" t="s">
        <v>31335</v>
      </c>
    </row>
    <row r="21909" spans="1:10">
      <c r="A21909" t="s">
        <v>152</v>
      </c>
      <c r="B21909" t="s">
        <v>31336</v>
      </c>
      <c r="C21909" t="s">
        <v>1323</v>
      </c>
      <c r="D21909" t="s">
        <v>13</v>
      </c>
      <c r="E21909" t="s">
        <v>14</v>
      </c>
      <c r="F21909" t="s">
        <v>348</v>
      </c>
      <c r="G21909" s="3">
        <v>44947.250069444446</v>
      </c>
      <c r="H21909" s="1">
        <v>89100</v>
      </c>
      <c r="I21909" t="s">
        <v>15492</v>
      </c>
      <c r="J21909" t="s">
        <v>31337</v>
      </c>
    </row>
    <row r="21910" spans="1:10">
      <c r="A21910" t="s">
        <v>10</v>
      </c>
      <c r="B21910" t="s">
        <v>12002</v>
      </c>
      <c r="C21910" t="s">
        <v>24</v>
      </c>
      <c r="D21910" t="s">
        <v>13</v>
      </c>
      <c r="E21910" t="s">
        <v>25</v>
      </c>
      <c r="F21910" t="s">
        <v>26</v>
      </c>
      <c r="G21910" s="3">
        <v>45050.211759259262</v>
      </c>
      <c r="H21910" s="1">
        <v>164500</v>
      </c>
      <c r="I21910" t="s">
        <v>30762</v>
      </c>
      <c r="J21910" t="s">
        <v>4760</v>
      </c>
    </row>
    <row r="21911" spans="1:10">
      <c r="A21911" t="s">
        <v>135</v>
      </c>
      <c r="B21911" t="s">
        <v>31338</v>
      </c>
      <c r="C21911" t="s">
        <v>7142</v>
      </c>
      <c r="D21911" t="s">
        <v>13</v>
      </c>
      <c r="E21911" t="s">
        <v>14</v>
      </c>
      <c r="F21911" t="s">
        <v>352</v>
      </c>
      <c r="G21911" s="3">
        <v>45034.215868055559</v>
      </c>
      <c r="H21911" s="1">
        <v>111175</v>
      </c>
      <c r="I21911" t="s">
        <v>6781</v>
      </c>
      <c r="J21911" t="s">
        <v>338</v>
      </c>
    </row>
    <row r="21912" spans="1:10">
      <c r="A21912" t="s">
        <v>106</v>
      </c>
      <c r="B21912" t="s">
        <v>31339</v>
      </c>
      <c r="C21912" t="s">
        <v>31340</v>
      </c>
      <c r="D21912" t="s">
        <v>13</v>
      </c>
      <c r="E21912" t="s">
        <v>14</v>
      </c>
      <c r="F21912" t="s">
        <v>608</v>
      </c>
      <c r="G21912" s="3">
        <v>45159.231793981482</v>
      </c>
      <c r="H21912" s="1">
        <v>100000</v>
      </c>
      <c r="I21912" t="s">
        <v>650</v>
      </c>
      <c r="J21912" t="s">
        <v>31341</v>
      </c>
    </row>
    <row r="21913" spans="1:10">
      <c r="A21913" t="s">
        <v>18</v>
      </c>
      <c r="B21913" t="s">
        <v>18</v>
      </c>
      <c r="C21913" t="s">
        <v>232</v>
      </c>
      <c r="D21913" t="s">
        <v>13</v>
      </c>
      <c r="E21913" t="s">
        <v>14</v>
      </c>
      <c r="F21913" t="s">
        <v>26</v>
      </c>
      <c r="G21913" s="3">
        <v>44977.215694444443</v>
      </c>
      <c r="H21913" s="1">
        <v>150000</v>
      </c>
      <c r="I21913" t="s">
        <v>31342</v>
      </c>
      <c r="J21913" t="s">
        <v>13157</v>
      </c>
    </row>
    <row r="21914" spans="1:10">
      <c r="A21914" t="s">
        <v>10</v>
      </c>
      <c r="B21914" t="s">
        <v>31343</v>
      </c>
      <c r="C21914" t="s">
        <v>325</v>
      </c>
      <c r="D21914" t="s">
        <v>13</v>
      </c>
      <c r="E21914" t="s">
        <v>14</v>
      </c>
      <c r="F21914" t="s">
        <v>26</v>
      </c>
      <c r="G21914" s="3">
        <v>44939.255833333336</v>
      </c>
      <c r="H21914" s="1">
        <v>90000</v>
      </c>
      <c r="I21914" t="s">
        <v>2912</v>
      </c>
      <c r="J21914" t="s">
        <v>8910</v>
      </c>
    </row>
    <row r="21915" spans="1:10">
      <c r="A21915" t="s">
        <v>33</v>
      </c>
      <c r="B21915" t="s">
        <v>31344</v>
      </c>
      <c r="C21915" t="s">
        <v>711</v>
      </c>
      <c r="D21915" t="s">
        <v>13</v>
      </c>
      <c r="E21915" t="s">
        <v>14</v>
      </c>
      <c r="F21915" t="s">
        <v>712</v>
      </c>
      <c r="G21915" s="3">
        <v>45165.281956018516</v>
      </c>
      <c r="H21915" s="1">
        <v>194500</v>
      </c>
      <c r="I21915" t="s">
        <v>4409</v>
      </c>
      <c r="J21915" t="s">
        <v>31345</v>
      </c>
    </row>
    <row r="21916" spans="1:10">
      <c r="A21916" t="s">
        <v>212</v>
      </c>
      <c r="B21916" t="s">
        <v>31346</v>
      </c>
      <c r="C21916" t="s">
        <v>1042</v>
      </c>
      <c r="D21916" t="s">
        <v>13</v>
      </c>
      <c r="E21916" t="s">
        <v>14</v>
      </c>
      <c r="F21916" t="s">
        <v>198</v>
      </c>
      <c r="G21916" s="3">
        <v>45013.262974537036</v>
      </c>
      <c r="H21916" s="1">
        <v>80850</v>
      </c>
      <c r="I21916" t="s">
        <v>16723</v>
      </c>
      <c r="J21916" t="s">
        <v>31347</v>
      </c>
    </row>
    <row r="21917" spans="1:10">
      <c r="A21917" t="s">
        <v>10</v>
      </c>
      <c r="B21917" t="s">
        <v>31348</v>
      </c>
      <c r="C21917" t="s">
        <v>1597</v>
      </c>
      <c r="D21917" t="s">
        <v>13</v>
      </c>
      <c r="E21917" t="s">
        <v>14</v>
      </c>
      <c r="F21917" t="s">
        <v>26</v>
      </c>
      <c r="G21917" s="3">
        <v>45245.251354166663</v>
      </c>
      <c r="H21917" s="1">
        <v>233000</v>
      </c>
      <c r="I21917" t="s">
        <v>195</v>
      </c>
      <c r="J21917" t="s">
        <v>301</v>
      </c>
    </row>
    <row r="21918" spans="1:10">
      <c r="A21918" t="s">
        <v>33</v>
      </c>
      <c r="B21918" t="s">
        <v>31349</v>
      </c>
      <c r="C21918" t="s">
        <v>508</v>
      </c>
      <c r="D21918" t="s">
        <v>13</v>
      </c>
      <c r="E21918" t="s">
        <v>14</v>
      </c>
      <c r="F21918" t="s">
        <v>509</v>
      </c>
      <c r="G21918" s="3">
        <v>45022.261655092596</v>
      </c>
      <c r="H21918" s="1">
        <v>98500</v>
      </c>
      <c r="I21918" t="s">
        <v>31350</v>
      </c>
      <c r="J21918" t="s">
        <v>1643</v>
      </c>
    </row>
    <row r="21919" spans="1:10">
      <c r="A21919" t="s">
        <v>33</v>
      </c>
      <c r="B21919" t="s">
        <v>33</v>
      </c>
      <c r="C21919" t="s">
        <v>3001</v>
      </c>
      <c r="D21919" t="s">
        <v>13</v>
      </c>
      <c r="E21919" t="s">
        <v>14</v>
      </c>
      <c r="F21919" t="s">
        <v>198</v>
      </c>
      <c r="G21919" s="3">
        <v>45021.2737037037</v>
      </c>
      <c r="H21919" s="1">
        <v>111175</v>
      </c>
      <c r="I21919" t="s">
        <v>31351</v>
      </c>
      <c r="J21919" t="s">
        <v>31352</v>
      </c>
    </row>
    <row r="21920" spans="1:10">
      <c r="A21920" t="s">
        <v>135</v>
      </c>
      <c r="B21920" t="s">
        <v>135</v>
      </c>
      <c r="C21920" t="s">
        <v>1669</v>
      </c>
      <c r="D21920" t="s">
        <v>13</v>
      </c>
      <c r="E21920" t="s">
        <v>14</v>
      </c>
      <c r="F21920" t="s">
        <v>26</v>
      </c>
      <c r="G21920" s="3">
        <v>44930.644282407404</v>
      </c>
      <c r="H21920" s="1">
        <v>122500</v>
      </c>
      <c r="I21920" t="s">
        <v>31353</v>
      </c>
      <c r="J21920" t="s">
        <v>20172</v>
      </c>
    </row>
    <row r="21921" spans="1:10">
      <c r="A21921" t="s">
        <v>73</v>
      </c>
      <c r="B21921" t="s">
        <v>73</v>
      </c>
      <c r="C21921" t="s">
        <v>26</v>
      </c>
      <c r="D21921" t="s">
        <v>13</v>
      </c>
      <c r="E21921" t="s">
        <v>14</v>
      </c>
      <c r="F21921" t="s">
        <v>26</v>
      </c>
      <c r="G21921" s="3">
        <v>45115.254016203704</v>
      </c>
      <c r="H21921" s="1">
        <v>147500</v>
      </c>
      <c r="I21921" t="s">
        <v>2410</v>
      </c>
      <c r="J21921" t="s">
        <v>2411</v>
      </c>
    </row>
    <row r="21922" spans="1:10">
      <c r="A21922" t="s">
        <v>135</v>
      </c>
      <c r="B21922" t="s">
        <v>16657</v>
      </c>
      <c r="C21922" t="s">
        <v>2706</v>
      </c>
      <c r="D21922" t="s">
        <v>13</v>
      </c>
      <c r="E21922" t="s">
        <v>14</v>
      </c>
      <c r="F21922" t="s">
        <v>26</v>
      </c>
      <c r="G21922" s="3">
        <v>44930.645798611113</v>
      </c>
      <c r="H21922" s="1">
        <v>172500</v>
      </c>
      <c r="I21922" t="s">
        <v>16658</v>
      </c>
      <c r="J21922" t="s">
        <v>1487</v>
      </c>
    </row>
    <row r="21923" spans="1:10">
      <c r="A21923" t="s">
        <v>152</v>
      </c>
      <c r="B21923" t="s">
        <v>3255</v>
      </c>
      <c r="C21923" t="s">
        <v>31354</v>
      </c>
      <c r="D21923" t="s">
        <v>13</v>
      </c>
      <c r="E21923" t="s">
        <v>14</v>
      </c>
      <c r="F21923" t="s">
        <v>221</v>
      </c>
      <c r="G21923" s="3">
        <v>45013.269884259258</v>
      </c>
      <c r="H21923" s="1">
        <v>72900</v>
      </c>
      <c r="I21923" t="s">
        <v>31355</v>
      </c>
      <c r="J21923" t="s">
        <v>31356</v>
      </c>
    </row>
    <row r="21924" spans="1:10">
      <c r="A21924" t="s">
        <v>33</v>
      </c>
      <c r="B21924" t="s">
        <v>33</v>
      </c>
      <c r="C21924" t="s">
        <v>232</v>
      </c>
      <c r="D21924" t="s">
        <v>13</v>
      </c>
      <c r="E21924" t="s">
        <v>14</v>
      </c>
      <c r="F21924" t="s">
        <v>26</v>
      </c>
      <c r="G21924" s="3">
        <v>45008.249849537038</v>
      </c>
      <c r="H21924" s="1">
        <v>75000</v>
      </c>
      <c r="I21924" t="s">
        <v>3732</v>
      </c>
      <c r="J21924" t="s">
        <v>31357</v>
      </c>
    </row>
    <row r="21925" spans="1:10">
      <c r="A21925" t="s">
        <v>10</v>
      </c>
      <c r="B21925" t="s">
        <v>10</v>
      </c>
      <c r="C21925" t="s">
        <v>161</v>
      </c>
      <c r="D21925" t="s">
        <v>13</v>
      </c>
      <c r="E21925" t="s">
        <v>14</v>
      </c>
      <c r="F21925" t="s">
        <v>162</v>
      </c>
      <c r="G21925" s="3">
        <v>45020.271643518521</v>
      </c>
      <c r="H21925" s="1">
        <v>88128</v>
      </c>
      <c r="I21925" t="s">
        <v>5091</v>
      </c>
      <c r="J21925" t="s">
        <v>381</v>
      </c>
    </row>
    <row r="21926" spans="1:10">
      <c r="A21926" t="s">
        <v>212</v>
      </c>
      <c r="B21926" t="s">
        <v>31358</v>
      </c>
      <c r="C21926" t="s">
        <v>24</v>
      </c>
      <c r="D21926" t="s">
        <v>13</v>
      </c>
      <c r="E21926" t="s">
        <v>25</v>
      </c>
      <c r="F21926" t="s">
        <v>26</v>
      </c>
      <c r="G21926" s="3">
        <v>45190.251782407409</v>
      </c>
      <c r="H21926" s="1">
        <v>213172.5</v>
      </c>
      <c r="I21926" t="s">
        <v>1989</v>
      </c>
      <c r="J21926" t="s">
        <v>23694</v>
      </c>
    </row>
    <row r="21927" spans="1:10">
      <c r="A21927" t="s">
        <v>18</v>
      </c>
      <c r="B21927" t="s">
        <v>18</v>
      </c>
      <c r="C21927" t="s">
        <v>2469</v>
      </c>
      <c r="D21927" t="s">
        <v>13</v>
      </c>
      <c r="E21927" t="s">
        <v>14</v>
      </c>
      <c r="F21927" t="s">
        <v>26</v>
      </c>
      <c r="G21927" s="3">
        <v>44932.271527777775</v>
      </c>
      <c r="H21927" s="1">
        <v>175000</v>
      </c>
      <c r="I21927" t="s">
        <v>31359</v>
      </c>
      <c r="J21927" t="s">
        <v>31360</v>
      </c>
    </row>
    <row r="21928" spans="1:10">
      <c r="A21928" t="s">
        <v>18</v>
      </c>
      <c r="B21928" t="s">
        <v>31361</v>
      </c>
      <c r="C21928" t="s">
        <v>1405</v>
      </c>
      <c r="D21928" t="s">
        <v>13</v>
      </c>
      <c r="E21928" t="s">
        <v>14</v>
      </c>
      <c r="F21928" t="s">
        <v>26</v>
      </c>
      <c r="G21928" s="3">
        <v>45079.27003472222</v>
      </c>
      <c r="H21928" s="1">
        <v>90000</v>
      </c>
      <c r="I21928" t="s">
        <v>2348</v>
      </c>
      <c r="J21928" t="s">
        <v>3138</v>
      </c>
    </row>
    <row r="21929" spans="1:10">
      <c r="A21929" t="s">
        <v>135</v>
      </c>
      <c r="B21929" t="s">
        <v>31362</v>
      </c>
      <c r="C21929" t="s">
        <v>232</v>
      </c>
      <c r="D21929" t="s">
        <v>13</v>
      </c>
      <c r="E21929" t="s">
        <v>14</v>
      </c>
      <c r="F21929" t="s">
        <v>26</v>
      </c>
      <c r="G21929" s="3">
        <v>45104.250034722223</v>
      </c>
      <c r="H21929" s="1">
        <v>111175</v>
      </c>
      <c r="I21929" t="s">
        <v>31363</v>
      </c>
      <c r="J21929" t="s">
        <v>31364</v>
      </c>
    </row>
    <row r="21930" spans="1:10">
      <c r="A21930" t="s">
        <v>33</v>
      </c>
      <c r="B21930" t="s">
        <v>31344</v>
      </c>
      <c r="C21930" t="s">
        <v>1105</v>
      </c>
      <c r="D21930" t="s">
        <v>13</v>
      </c>
      <c r="E21930" t="s">
        <v>14</v>
      </c>
      <c r="F21930" t="s">
        <v>26</v>
      </c>
      <c r="G21930" s="3">
        <v>45050.252789351849</v>
      </c>
      <c r="H21930" s="1">
        <v>198000</v>
      </c>
      <c r="I21930" t="s">
        <v>2348</v>
      </c>
      <c r="J21930" t="s">
        <v>31365</v>
      </c>
    </row>
    <row r="21931" spans="1:10">
      <c r="A21931" t="s">
        <v>152</v>
      </c>
      <c r="B21931" t="s">
        <v>31366</v>
      </c>
      <c r="C21931" t="s">
        <v>786</v>
      </c>
      <c r="D21931" t="s">
        <v>13</v>
      </c>
      <c r="E21931" t="s">
        <v>14</v>
      </c>
      <c r="F21931" t="s">
        <v>198</v>
      </c>
      <c r="G21931" s="3">
        <v>45084.263391203705</v>
      </c>
      <c r="H21931" s="1">
        <v>56700</v>
      </c>
      <c r="I21931" t="s">
        <v>172</v>
      </c>
      <c r="J21931" t="s">
        <v>7893</v>
      </c>
    </row>
    <row r="21932" spans="1:10">
      <c r="A21932" t="s">
        <v>10</v>
      </c>
      <c r="B21932" t="s">
        <v>398</v>
      </c>
      <c r="C21932" t="s">
        <v>243</v>
      </c>
      <c r="D21932" t="s">
        <v>13</v>
      </c>
      <c r="E21932" t="s">
        <v>14</v>
      </c>
      <c r="F21932" t="s">
        <v>26</v>
      </c>
      <c r="G21932" s="3">
        <v>44929.25267361111</v>
      </c>
      <c r="H21932" s="1">
        <v>122500</v>
      </c>
      <c r="I21932" t="s">
        <v>1631</v>
      </c>
      <c r="J21932" t="s">
        <v>1632</v>
      </c>
    </row>
    <row r="21933" spans="1:10">
      <c r="A21933" t="s">
        <v>18</v>
      </c>
      <c r="B21933" t="s">
        <v>31367</v>
      </c>
      <c r="C21933" t="s">
        <v>711</v>
      </c>
      <c r="D21933" t="s">
        <v>13</v>
      </c>
      <c r="E21933" t="s">
        <v>14</v>
      </c>
      <c r="F21933" t="s">
        <v>712</v>
      </c>
      <c r="G21933" s="3">
        <v>45087.268275462964</v>
      </c>
      <c r="H21933" s="1">
        <v>96773</v>
      </c>
      <c r="I21933" t="s">
        <v>28442</v>
      </c>
      <c r="J21933" t="s">
        <v>31368</v>
      </c>
    </row>
    <row r="21934" spans="1:10">
      <c r="A21934" t="s">
        <v>33</v>
      </c>
      <c r="B21934" t="s">
        <v>31369</v>
      </c>
      <c r="C21934" t="s">
        <v>31370</v>
      </c>
      <c r="D21934" t="s">
        <v>13</v>
      </c>
      <c r="E21934" t="s">
        <v>14</v>
      </c>
      <c r="F21934" t="s">
        <v>1953</v>
      </c>
      <c r="G21934" s="3">
        <v>44946.302256944444</v>
      </c>
      <c r="H21934" s="1">
        <v>51014</v>
      </c>
      <c r="I21934" t="s">
        <v>172</v>
      </c>
      <c r="J21934" t="s">
        <v>31371</v>
      </c>
    </row>
    <row r="21935" spans="1:10">
      <c r="A21935" t="s">
        <v>10</v>
      </c>
      <c r="B21935" t="s">
        <v>10</v>
      </c>
      <c r="C21935" t="s">
        <v>901</v>
      </c>
      <c r="D21935" t="s">
        <v>13</v>
      </c>
      <c r="E21935" t="s">
        <v>14</v>
      </c>
      <c r="F21935" t="s">
        <v>26</v>
      </c>
      <c r="G21935" s="3">
        <v>44951.253391203703</v>
      </c>
      <c r="H21935" s="1">
        <v>90000</v>
      </c>
      <c r="I21935" t="s">
        <v>31372</v>
      </c>
      <c r="J21935" t="s">
        <v>31373</v>
      </c>
    </row>
    <row r="21936" spans="1:10">
      <c r="A21936" t="s">
        <v>212</v>
      </c>
      <c r="B21936" t="s">
        <v>2425</v>
      </c>
      <c r="C21936" t="s">
        <v>30</v>
      </c>
      <c r="D21936" t="s">
        <v>13</v>
      </c>
      <c r="E21936" t="s">
        <v>14</v>
      </c>
      <c r="F21936" t="s">
        <v>26</v>
      </c>
      <c r="G21936" s="3">
        <v>44937.264247685183</v>
      </c>
      <c r="H21936" s="1">
        <v>211511</v>
      </c>
      <c r="I21936" t="s">
        <v>31</v>
      </c>
      <c r="J21936" t="s">
        <v>769</v>
      </c>
    </row>
    <row r="21937" spans="1:10">
      <c r="A21937" t="s">
        <v>18</v>
      </c>
      <c r="B21937" t="s">
        <v>2953</v>
      </c>
      <c r="C21937" t="s">
        <v>508</v>
      </c>
      <c r="D21937" t="s">
        <v>13</v>
      </c>
      <c r="E21937" t="s">
        <v>14</v>
      </c>
      <c r="F21937" t="s">
        <v>509</v>
      </c>
      <c r="G21937" s="3">
        <v>44947.299884259257</v>
      </c>
      <c r="H21937" s="1">
        <v>165000</v>
      </c>
      <c r="I21937" t="s">
        <v>510</v>
      </c>
      <c r="J21937" t="s">
        <v>2318</v>
      </c>
    </row>
    <row r="21938" spans="1:10">
      <c r="A21938" t="s">
        <v>18</v>
      </c>
      <c r="B21938" t="s">
        <v>31374</v>
      </c>
      <c r="C21938" t="s">
        <v>3038</v>
      </c>
      <c r="D21938" t="s">
        <v>13</v>
      </c>
      <c r="E21938" t="s">
        <v>14</v>
      </c>
      <c r="F21938" t="s">
        <v>171</v>
      </c>
      <c r="G21938" s="3">
        <v>45104.258958333332</v>
      </c>
      <c r="H21938" s="1">
        <v>147500</v>
      </c>
      <c r="I21938" t="s">
        <v>4850</v>
      </c>
      <c r="J21938" t="s">
        <v>31375</v>
      </c>
    </row>
    <row r="21939" spans="1:10">
      <c r="A21939" t="s">
        <v>73</v>
      </c>
      <c r="B21939" t="s">
        <v>73</v>
      </c>
      <c r="C21939" t="s">
        <v>170</v>
      </c>
      <c r="D21939" t="s">
        <v>13</v>
      </c>
      <c r="E21939" t="s">
        <v>14</v>
      </c>
      <c r="F21939" t="s">
        <v>171</v>
      </c>
      <c r="G21939" s="3">
        <v>45011.262384259258</v>
      </c>
      <c r="H21939" s="1">
        <v>147500</v>
      </c>
      <c r="I21939" t="s">
        <v>685</v>
      </c>
      <c r="J21939" t="s">
        <v>31376</v>
      </c>
    </row>
    <row r="21940" spans="1:10">
      <c r="A21940" t="s">
        <v>135</v>
      </c>
      <c r="B21940" t="s">
        <v>31377</v>
      </c>
      <c r="C21940" t="s">
        <v>1408</v>
      </c>
      <c r="D21940" t="s">
        <v>13</v>
      </c>
      <c r="E21940" t="s">
        <v>14</v>
      </c>
      <c r="F21940" t="s">
        <v>26</v>
      </c>
      <c r="G21940" s="3">
        <v>44939.250219907408</v>
      </c>
      <c r="H21940" s="1">
        <v>66746.03125</v>
      </c>
      <c r="I21940" t="s">
        <v>31378</v>
      </c>
      <c r="J21940" t="s">
        <v>31379</v>
      </c>
    </row>
    <row r="21941" spans="1:10">
      <c r="A21941" t="s">
        <v>152</v>
      </c>
      <c r="B21941" t="s">
        <v>152</v>
      </c>
      <c r="C21941" t="s">
        <v>1042</v>
      </c>
      <c r="D21941" t="s">
        <v>13</v>
      </c>
      <c r="E21941" t="s">
        <v>14</v>
      </c>
      <c r="F21941" t="s">
        <v>198</v>
      </c>
      <c r="G21941" s="3">
        <v>45087.263148148151</v>
      </c>
      <c r="H21941" s="1">
        <v>166000</v>
      </c>
      <c r="I21941" t="s">
        <v>2475</v>
      </c>
      <c r="J21941" t="s">
        <v>31380</v>
      </c>
    </row>
    <row r="21942" spans="1:10">
      <c r="A21942" t="s">
        <v>18</v>
      </c>
      <c r="B21942" t="s">
        <v>18</v>
      </c>
      <c r="C21942" t="s">
        <v>1884</v>
      </c>
      <c r="D21942" t="s">
        <v>13</v>
      </c>
      <c r="E21942" t="s">
        <v>14</v>
      </c>
      <c r="F21942" t="s">
        <v>221</v>
      </c>
      <c r="G21942" s="3">
        <v>45157.272060185183</v>
      </c>
      <c r="H21942" s="1">
        <v>147500</v>
      </c>
      <c r="I21942" t="s">
        <v>31381</v>
      </c>
      <c r="J21942" t="s">
        <v>31382</v>
      </c>
    </row>
    <row r="21943" spans="1:10">
      <c r="A21943" t="s">
        <v>10</v>
      </c>
      <c r="B21943" t="s">
        <v>10</v>
      </c>
      <c r="C21943" t="s">
        <v>56</v>
      </c>
      <c r="D21943" t="s">
        <v>13</v>
      </c>
      <c r="E21943" t="s">
        <v>14</v>
      </c>
      <c r="F21943" t="s">
        <v>26</v>
      </c>
      <c r="G21943" s="3">
        <v>44944.253472222219</v>
      </c>
      <c r="H21943" s="1">
        <v>115000</v>
      </c>
      <c r="I21943" t="s">
        <v>2832</v>
      </c>
      <c r="J21943" t="s">
        <v>97</v>
      </c>
    </row>
    <row r="21944" spans="1:10">
      <c r="A21944" t="s">
        <v>106</v>
      </c>
      <c r="B21944" t="s">
        <v>31383</v>
      </c>
      <c r="C21944" t="s">
        <v>2161</v>
      </c>
      <c r="D21944" t="s">
        <v>13</v>
      </c>
      <c r="E21944" t="s">
        <v>14</v>
      </c>
      <c r="F21944" t="s">
        <v>2086</v>
      </c>
      <c r="G21944" s="3">
        <v>45037.255474537036</v>
      </c>
      <c r="H21944" s="1">
        <v>71280</v>
      </c>
      <c r="I21944" t="s">
        <v>1047</v>
      </c>
      <c r="J21944" t="s">
        <v>31384</v>
      </c>
    </row>
    <row r="21945" spans="1:10">
      <c r="A21945" t="s">
        <v>18</v>
      </c>
      <c r="B21945" t="s">
        <v>16745</v>
      </c>
      <c r="C21945" t="s">
        <v>614</v>
      </c>
      <c r="D21945" t="s">
        <v>13</v>
      </c>
      <c r="E21945" t="s">
        <v>14</v>
      </c>
      <c r="F21945" t="s">
        <v>608</v>
      </c>
      <c r="G21945" s="3">
        <v>44943.288460648146</v>
      </c>
      <c r="H21945" s="1">
        <v>125000</v>
      </c>
      <c r="I21945" t="s">
        <v>14313</v>
      </c>
      <c r="J21945" t="s">
        <v>31385</v>
      </c>
    </row>
    <row r="21946" spans="1:10">
      <c r="A21946" t="s">
        <v>135</v>
      </c>
      <c r="B21946" t="s">
        <v>31386</v>
      </c>
      <c r="C21946" t="s">
        <v>665</v>
      </c>
      <c r="D21946" t="s">
        <v>13</v>
      </c>
      <c r="E21946" t="s">
        <v>14</v>
      </c>
      <c r="F21946" t="s">
        <v>666</v>
      </c>
      <c r="G21946" s="3">
        <v>45087.26358796296</v>
      </c>
      <c r="H21946" s="1">
        <v>111175</v>
      </c>
      <c r="I21946" t="s">
        <v>3223</v>
      </c>
      <c r="J21946" t="s">
        <v>3720</v>
      </c>
    </row>
    <row r="21947" spans="1:10">
      <c r="A21947" t="s">
        <v>73</v>
      </c>
      <c r="B21947" t="s">
        <v>709</v>
      </c>
      <c r="C21947" t="s">
        <v>24</v>
      </c>
      <c r="D21947" t="s">
        <v>13</v>
      </c>
      <c r="E21947" t="s">
        <v>25</v>
      </c>
      <c r="F21947" t="s">
        <v>26</v>
      </c>
      <c r="G21947" s="3">
        <v>45062.310381944444</v>
      </c>
      <c r="H21947" s="1">
        <v>182500</v>
      </c>
      <c r="I21947" t="s">
        <v>2666</v>
      </c>
      <c r="J21947" t="s">
        <v>422</v>
      </c>
    </row>
    <row r="21948" spans="1:10">
      <c r="A21948" t="s">
        <v>33</v>
      </c>
      <c r="B21948" t="s">
        <v>9667</v>
      </c>
      <c r="C21948" t="s">
        <v>2080</v>
      </c>
      <c r="D21948" t="s">
        <v>13</v>
      </c>
      <c r="E21948" t="s">
        <v>14</v>
      </c>
      <c r="F21948" t="s">
        <v>26</v>
      </c>
      <c r="G21948" s="3">
        <v>44937.250509259262</v>
      </c>
      <c r="H21948" s="1">
        <v>115000</v>
      </c>
      <c r="I21948" t="s">
        <v>13690</v>
      </c>
      <c r="J21948" t="s">
        <v>9288</v>
      </c>
    </row>
    <row r="21949" spans="1:10">
      <c r="A21949" t="s">
        <v>106</v>
      </c>
      <c r="B21949" t="s">
        <v>18258</v>
      </c>
      <c r="C21949" t="s">
        <v>75</v>
      </c>
      <c r="D21949" t="s">
        <v>13</v>
      </c>
      <c r="E21949" t="s">
        <v>14</v>
      </c>
      <c r="F21949" t="s">
        <v>26</v>
      </c>
      <c r="G21949" s="3">
        <v>44985.252002314817</v>
      </c>
      <c r="H21949" s="1">
        <v>99150</v>
      </c>
      <c r="I21949" t="s">
        <v>24209</v>
      </c>
      <c r="J21949" t="s">
        <v>31387</v>
      </c>
    </row>
    <row r="21950" spans="1:10">
      <c r="A21950" t="s">
        <v>33</v>
      </c>
      <c r="B21950" t="s">
        <v>12337</v>
      </c>
      <c r="C21950" t="s">
        <v>31388</v>
      </c>
      <c r="D21950" t="s">
        <v>13</v>
      </c>
      <c r="E21950" t="s">
        <v>14</v>
      </c>
      <c r="F21950" t="s">
        <v>26</v>
      </c>
      <c r="G21950" s="3">
        <v>44946.262997685182</v>
      </c>
      <c r="H21950" s="1">
        <v>70000</v>
      </c>
      <c r="I21950" t="s">
        <v>31389</v>
      </c>
      <c r="J21950" t="s">
        <v>31390</v>
      </c>
    </row>
    <row r="21951" spans="1:10">
      <c r="A21951" t="s">
        <v>33</v>
      </c>
      <c r="B21951" t="s">
        <v>4929</v>
      </c>
      <c r="C21951" t="s">
        <v>733</v>
      </c>
      <c r="D21951" t="s">
        <v>13</v>
      </c>
      <c r="E21951" t="s">
        <v>14</v>
      </c>
      <c r="F21951" t="s">
        <v>509</v>
      </c>
      <c r="G21951" s="3">
        <v>45009.272210648145</v>
      </c>
      <c r="H21951" s="1">
        <v>98500</v>
      </c>
      <c r="I21951" t="s">
        <v>31391</v>
      </c>
      <c r="J21951" t="s">
        <v>31392</v>
      </c>
    </row>
    <row r="21952" spans="1:10">
      <c r="A21952" t="s">
        <v>33</v>
      </c>
      <c r="B21952" t="s">
        <v>19720</v>
      </c>
      <c r="C21952" t="s">
        <v>232</v>
      </c>
      <c r="D21952" t="s">
        <v>13</v>
      </c>
      <c r="E21952" t="s">
        <v>14</v>
      </c>
      <c r="F21952" t="s">
        <v>26</v>
      </c>
      <c r="G21952" s="3">
        <v>45037.249895833331</v>
      </c>
      <c r="H21952" s="1">
        <v>111175</v>
      </c>
      <c r="I21952" t="s">
        <v>11911</v>
      </c>
      <c r="J21952" t="s">
        <v>3418</v>
      </c>
    </row>
    <row r="21953" spans="1:10">
      <c r="A21953" t="s">
        <v>33</v>
      </c>
      <c r="B21953" t="s">
        <v>33</v>
      </c>
      <c r="C21953" t="s">
        <v>2324</v>
      </c>
      <c r="D21953" t="s">
        <v>13</v>
      </c>
      <c r="E21953" t="s">
        <v>14</v>
      </c>
      <c r="F21953" t="s">
        <v>2325</v>
      </c>
      <c r="G21953" s="3">
        <v>45057.272719907407</v>
      </c>
      <c r="H21953" s="1">
        <v>98500</v>
      </c>
      <c r="I21953" t="s">
        <v>6134</v>
      </c>
      <c r="J21953" t="s">
        <v>31393</v>
      </c>
    </row>
    <row r="21954" spans="1:10">
      <c r="A21954" t="s">
        <v>18</v>
      </c>
      <c r="B21954" t="s">
        <v>328</v>
      </c>
      <c r="C21954" t="s">
        <v>1740</v>
      </c>
      <c r="D21954" t="s">
        <v>13</v>
      </c>
      <c r="E21954" t="s">
        <v>14</v>
      </c>
      <c r="F21954" t="s">
        <v>314</v>
      </c>
      <c r="G21954" s="3">
        <v>45048.267384259256</v>
      </c>
      <c r="H21954" s="1">
        <v>131580</v>
      </c>
      <c r="I21954" t="s">
        <v>6049</v>
      </c>
      <c r="J21954" t="s">
        <v>14530</v>
      </c>
    </row>
    <row r="21955" spans="1:10">
      <c r="A21955" t="s">
        <v>18</v>
      </c>
      <c r="B21955" t="s">
        <v>31394</v>
      </c>
      <c r="C21955" t="s">
        <v>1503</v>
      </c>
      <c r="D21955" t="s">
        <v>13</v>
      </c>
      <c r="E21955" t="s">
        <v>14</v>
      </c>
      <c r="F21955" t="s">
        <v>26</v>
      </c>
      <c r="G21955" s="3">
        <v>45115.281134259261</v>
      </c>
      <c r="H21955" s="1">
        <v>125000</v>
      </c>
      <c r="I21955" t="s">
        <v>3887</v>
      </c>
      <c r="J21955" t="s">
        <v>31395</v>
      </c>
    </row>
    <row r="21956" spans="1:10">
      <c r="A21956" t="s">
        <v>33</v>
      </c>
      <c r="B21956" t="s">
        <v>31396</v>
      </c>
      <c r="C21956" t="s">
        <v>31397</v>
      </c>
      <c r="D21956" t="s">
        <v>13</v>
      </c>
      <c r="E21956" t="s">
        <v>14</v>
      </c>
      <c r="F21956" t="s">
        <v>155</v>
      </c>
      <c r="G21956" s="3">
        <v>45008.286689814813</v>
      </c>
      <c r="H21956" s="1">
        <v>56700</v>
      </c>
      <c r="I21956" t="s">
        <v>17285</v>
      </c>
      <c r="J21956" t="s">
        <v>31398</v>
      </c>
    </row>
    <row r="21957" spans="1:10">
      <c r="A21957" t="s">
        <v>212</v>
      </c>
      <c r="B21957" t="s">
        <v>212</v>
      </c>
      <c r="C21957" t="s">
        <v>2338</v>
      </c>
      <c r="D21957" t="s">
        <v>13</v>
      </c>
      <c r="E21957" t="s">
        <v>14</v>
      </c>
      <c r="F21957" t="s">
        <v>162</v>
      </c>
      <c r="G21957" s="3">
        <v>44985.260138888887</v>
      </c>
      <c r="H21957" s="1">
        <v>157500</v>
      </c>
      <c r="I21957" t="s">
        <v>18556</v>
      </c>
      <c r="J21957" t="s">
        <v>31399</v>
      </c>
    </row>
    <row r="21958" spans="1:10">
      <c r="A21958" t="s">
        <v>10</v>
      </c>
      <c r="B21958" t="s">
        <v>6311</v>
      </c>
      <c r="C21958" t="s">
        <v>161</v>
      </c>
      <c r="D21958" t="s">
        <v>13</v>
      </c>
      <c r="E21958" t="s">
        <v>14</v>
      </c>
      <c r="F21958" t="s">
        <v>162</v>
      </c>
      <c r="G21958" s="3">
        <v>45118.275092592594</v>
      </c>
      <c r="H21958" s="1">
        <v>72900</v>
      </c>
      <c r="I21958" t="s">
        <v>25176</v>
      </c>
      <c r="J21958" t="s">
        <v>31400</v>
      </c>
    </row>
    <row r="21959" spans="1:10">
      <c r="A21959" t="s">
        <v>33</v>
      </c>
      <c r="B21959" t="s">
        <v>31401</v>
      </c>
      <c r="C21959" t="s">
        <v>9369</v>
      </c>
      <c r="D21959" t="s">
        <v>13</v>
      </c>
      <c r="E21959" t="s">
        <v>14</v>
      </c>
      <c r="F21959" t="s">
        <v>209</v>
      </c>
      <c r="G21959" s="3">
        <v>45107.294074074074</v>
      </c>
      <c r="H21959" s="1">
        <v>57500</v>
      </c>
      <c r="I21959" t="s">
        <v>510</v>
      </c>
      <c r="J21959" t="s">
        <v>14845</v>
      </c>
    </row>
    <row r="21960" spans="1:10">
      <c r="A21960" t="s">
        <v>10</v>
      </c>
      <c r="B21960" t="s">
        <v>763</v>
      </c>
      <c r="C21960" t="s">
        <v>1164</v>
      </c>
      <c r="D21960" t="s">
        <v>13</v>
      </c>
      <c r="E21960" t="s">
        <v>14</v>
      </c>
      <c r="F21960" t="s">
        <v>806</v>
      </c>
      <c r="G21960" s="3">
        <v>44947.295995370368</v>
      </c>
      <c r="H21960" s="1">
        <v>79200</v>
      </c>
      <c r="I21960" t="s">
        <v>1133</v>
      </c>
      <c r="J21960" t="s">
        <v>4172</v>
      </c>
    </row>
    <row r="21961" spans="1:10">
      <c r="A21961" t="s">
        <v>1537</v>
      </c>
      <c r="B21961" t="s">
        <v>31402</v>
      </c>
      <c r="C21961" t="s">
        <v>508</v>
      </c>
      <c r="D21961" t="s">
        <v>13</v>
      </c>
      <c r="E21961" t="s">
        <v>14</v>
      </c>
      <c r="F21961" t="s">
        <v>509</v>
      </c>
      <c r="G21961" s="3">
        <v>45011.269328703704</v>
      </c>
      <c r="H21961" s="1">
        <v>89100</v>
      </c>
      <c r="I21961" t="s">
        <v>1148</v>
      </c>
      <c r="J21961" t="s">
        <v>31403</v>
      </c>
    </row>
    <row r="21962" spans="1:10">
      <c r="A21962" t="s">
        <v>33</v>
      </c>
      <c r="B21962" t="s">
        <v>2061</v>
      </c>
      <c r="C21962" t="s">
        <v>243</v>
      </c>
      <c r="D21962" t="s">
        <v>13</v>
      </c>
      <c r="E21962" t="s">
        <v>14</v>
      </c>
      <c r="F21962" t="s">
        <v>26</v>
      </c>
      <c r="G21962" s="3">
        <v>44935.250902777778</v>
      </c>
      <c r="H21962" s="1">
        <v>125000</v>
      </c>
      <c r="I21962" t="s">
        <v>12616</v>
      </c>
      <c r="J21962" t="s">
        <v>12617</v>
      </c>
    </row>
    <row r="21963" spans="1:10">
      <c r="A21963" t="s">
        <v>18</v>
      </c>
      <c r="B21963" t="s">
        <v>18</v>
      </c>
      <c r="C21963" t="s">
        <v>161</v>
      </c>
      <c r="D21963" t="s">
        <v>13</v>
      </c>
      <c r="E21963" t="s">
        <v>14</v>
      </c>
      <c r="F21963" t="s">
        <v>162</v>
      </c>
      <c r="G21963" s="3">
        <v>45048.262986111113</v>
      </c>
      <c r="H21963" s="1">
        <v>96773</v>
      </c>
      <c r="I21963" t="s">
        <v>31404</v>
      </c>
      <c r="J21963" t="s">
        <v>31405</v>
      </c>
    </row>
    <row r="21964" spans="1:10">
      <c r="A21964" t="s">
        <v>212</v>
      </c>
      <c r="B21964" t="s">
        <v>212</v>
      </c>
      <c r="C21964" t="s">
        <v>170</v>
      </c>
      <c r="D21964" t="s">
        <v>13</v>
      </c>
      <c r="E21964" t="s">
        <v>14</v>
      </c>
      <c r="F21964" t="s">
        <v>171</v>
      </c>
      <c r="G21964" s="3">
        <v>45104.258460648147</v>
      </c>
      <c r="H21964" s="1">
        <v>157500</v>
      </c>
      <c r="I21964" t="s">
        <v>685</v>
      </c>
      <c r="J21964" t="s">
        <v>31406</v>
      </c>
    </row>
    <row r="21965" spans="1:10">
      <c r="A21965" t="s">
        <v>18</v>
      </c>
      <c r="B21965" t="s">
        <v>18</v>
      </c>
      <c r="C21965" t="s">
        <v>1743</v>
      </c>
      <c r="D21965" t="s">
        <v>13</v>
      </c>
      <c r="E21965" t="s">
        <v>14</v>
      </c>
      <c r="F21965" t="s">
        <v>162</v>
      </c>
      <c r="G21965" s="3">
        <v>45129.261250000003</v>
      </c>
      <c r="H21965" s="1">
        <v>96773</v>
      </c>
      <c r="I21965" t="s">
        <v>31407</v>
      </c>
      <c r="J21965" t="s">
        <v>31408</v>
      </c>
    </row>
    <row r="21966" spans="1:10">
      <c r="A21966" t="s">
        <v>73</v>
      </c>
      <c r="B21966" t="s">
        <v>73</v>
      </c>
      <c r="C21966" t="s">
        <v>24</v>
      </c>
      <c r="D21966" t="s">
        <v>13</v>
      </c>
      <c r="E21966" t="s">
        <v>25</v>
      </c>
      <c r="F21966" t="s">
        <v>26</v>
      </c>
      <c r="G21966" s="3">
        <v>44930.650879629633</v>
      </c>
      <c r="H21966" s="1">
        <v>130000</v>
      </c>
      <c r="I21966" t="s">
        <v>816</v>
      </c>
      <c r="J21966" t="s">
        <v>6815</v>
      </c>
    </row>
    <row r="21967" spans="1:10">
      <c r="A21967" t="s">
        <v>18</v>
      </c>
      <c r="B21967" t="s">
        <v>31409</v>
      </c>
      <c r="C21967" t="s">
        <v>1953</v>
      </c>
      <c r="D21967" t="s">
        <v>13</v>
      </c>
      <c r="E21967" t="s">
        <v>14</v>
      </c>
      <c r="F21967" t="s">
        <v>1953</v>
      </c>
      <c r="G21967" s="3">
        <v>45284.272928240738</v>
      </c>
      <c r="H21967" s="1">
        <v>154000</v>
      </c>
      <c r="I21967" t="s">
        <v>3467</v>
      </c>
      <c r="J21967" t="s">
        <v>31410</v>
      </c>
    </row>
    <row r="21968" spans="1:10">
      <c r="A21968" t="s">
        <v>10</v>
      </c>
      <c r="B21968" t="s">
        <v>6698</v>
      </c>
      <c r="C21968" t="s">
        <v>26</v>
      </c>
      <c r="D21968" t="s">
        <v>13</v>
      </c>
      <c r="E21968" t="s">
        <v>14</v>
      </c>
      <c r="F21968" t="s">
        <v>20</v>
      </c>
      <c r="G21968" s="3">
        <v>44937.292893518519</v>
      </c>
      <c r="H21968" s="1">
        <v>87307.5</v>
      </c>
      <c r="I21968" t="s">
        <v>6699</v>
      </c>
      <c r="J21968" t="s">
        <v>6700</v>
      </c>
    </row>
    <row r="21969" spans="1:10">
      <c r="A21969" t="s">
        <v>33</v>
      </c>
      <c r="B21969" t="s">
        <v>12401</v>
      </c>
      <c r="C21969" t="s">
        <v>2114</v>
      </c>
      <c r="D21969" t="s">
        <v>13</v>
      </c>
      <c r="E21969" t="s">
        <v>14</v>
      </c>
      <c r="F21969" t="s">
        <v>26</v>
      </c>
      <c r="G21969" s="3">
        <v>45079.251458333332</v>
      </c>
      <c r="H21969" s="1">
        <v>115000</v>
      </c>
      <c r="I21969" t="s">
        <v>1492</v>
      </c>
      <c r="J21969" t="s">
        <v>12402</v>
      </c>
    </row>
    <row r="21970" spans="1:10">
      <c r="A21970" t="s">
        <v>18</v>
      </c>
      <c r="B21970" t="s">
        <v>31411</v>
      </c>
      <c r="C21970" t="s">
        <v>75</v>
      </c>
      <c r="D21970" t="s">
        <v>13</v>
      </c>
      <c r="E21970" t="s">
        <v>14</v>
      </c>
      <c r="F21970" t="s">
        <v>20</v>
      </c>
      <c r="G21970" s="3">
        <v>45028.291655092595</v>
      </c>
      <c r="H21970" s="1">
        <v>145000</v>
      </c>
      <c r="I21970" t="s">
        <v>2666</v>
      </c>
      <c r="J21970" t="s">
        <v>31412</v>
      </c>
    </row>
    <row r="21971" spans="1:10">
      <c r="A21971" t="s">
        <v>18</v>
      </c>
      <c r="B21971" t="s">
        <v>10182</v>
      </c>
      <c r="C21971" t="s">
        <v>614</v>
      </c>
      <c r="D21971" t="s">
        <v>13</v>
      </c>
      <c r="E21971" t="s">
        <v>14</v>
      </c>
      <c r="F21971" t="s">
        <v>608</v>
      </c>
      <c r="G21971" s="3">
        <v>45034.260393518518</v>
      </c>
      <c r="H21971" s="1">
        <v>175000</v>
      </c>
      <c r="I21971" t="s">
        <v>4536</v>
      </c>
      <c r="J21971" t="s">
        <v>31413</v>
      </c>
    </row>
    <row r="21972" spans="1:10">
      <c r="A21972" t="s">
        <v>152</v>
      </c>
      <c r="B21972" t="s">
        <v>31414</v>
      </c>
      <c r="C21972" t="s">
        <v>30</v>
      </c>
      <c r="D21972" t="s">
        <v>13</v>
      </c>
      <c r="E21972" t="s">
        <v>14</v>
      </c>
      <c r="F21972" t="s">
        <v>26</v>
      </c>
      <c r="G21972" s="3">
        <v>45022.252384259256</v>
      </c>
      <c r="H21972" s="1">
        <v>172500</v>
      </c>
      <c r="I21972" t="s">
        <v>15220</v>
      </c>
      <c r="J21972" t="s">
        <v>31415</v>
      </c>
    </row>
    <row r="21973" spans="1:10">
      <c r="A21973" t="s">
        <v>33</v>
      </c>
      <c r="B21973" t="s">
        <v>31416</v>
      </c>
      <c r="C21973" t="s">
        <v>1866</v>
      </c>
      <c r="D21973" t="s">
        <v>13</v>
      </c>
      <c r="E21973" t="s">
        <v>14</v>
      </c>
      <c r="F21973" t="s">
        <v>171</v>
      </c>
      <c r="G21973" s="3">
        <v>45084.257118055553</v>
      </c>
      <c r="H21973" s="1">
        <v>111175</v>
      </c>
      <c r="I21973" t="s">
        <v>29072</v>
      </c>
      <c r="J21973" t="s">
        <v>1667</v>
      </c>
    </row>
    <row r="21974" spans="1:10">
      <c r="A21974" t="s">
        <v>10</v>
      </c>
      <c r="B21974" t="s">
        <v>31417</v>
      </c>
      <c r="C21974" t="s">
        <v>5235</v>
      </c>
      <c r="D21974" t="s">
        <v>412</v>
      </c>
      <c r="E21974" t="s">
        <v>14</v>
      </c>
      <c r="F21974" t="s">
        <v>198</v>
      </c>
      <c r="G21974" s="3">
        <v>44985.259328703702</v>
      </c>
      <c r="H21974" s="1">
        <v>56700</v>
      </c>
      <c r="I21974" t="s">
        <v>172</v>
      </c>
      <c r="J21974" t="s">
        <v>338</v>
      </c>
    </row>
    <row r="21975" spans="1:10">
      <c r="A21975" t="s">
        <v>18</v>
      </c>
      <c r="B21975" t="s">
        <v>31418</v>
      </c>
      <c r="C21975" t="s">
        <v>3262</v>
      </c>
      <c r="D21975" t="s">
        <v>13</v>
      </c>
      <c r="E21975" t="s">
        <v>14</v>
      </c>
      <c r="F21975" t="s">
        <v>26</v>
      </c>
      <c r="G21975" s="3">
        <v>44935.285613425927</v>
      </c>
      <c r="H21975" s="1">
        <v>90000</v>
      </c>
      <c r="I21975" t="s">
        <v>31419</v>
      </c>
      <c r="J21975" t="s">
        <v>31420</v>
      </c>
    </row>
    <row r="21976" spans="1:10">
      <c r="A21976" t="s">
        <v>18</v>
      </c>
      <c r="B21976" t="s">
        <v>7443</v>
      </c>
      <c r="C21976" t="s">
        <v>26</v>
      </c>
      <c r="D21976" t="s">
        <v>13</v>
      </c>
      <c r="E21976" t="s">
        <v>14</v>
      </c>
      <c r="F21976" t="s">
        <v>26</v>
      </c>
      <c r="G21976" s="3">
        <v>45037.25445601852</v>
      </c>
      <c r="H21976" s="1">
        <v>217500</v>
      </c>
      <c r="I21976" t="s">
        <v>17334</v>
      </c>
      <c r="J21976" t="s">
        <v>26682</v>
      </c>
    </row>
    <row r="21977" spans="1:10">
      <c r="A21977" t="s">
        <v>212</v>
      </c>
      <c r="B21977" t="s">
        <v>2831</v>
      </c>
      <c r="C21977" t="s">
        <v>1222</v>
      </c>
      <c r="D21977" t="s">
        <v>13</v>
      </c>
      <c r="E21977" t="s">
        <v>14</v>
      </c>
      <c r="F21977" t="s">
        <v>608</v>
      </c>
      <c r="G21977" s="3">
        <v>44943.288483796299</v>
      </c>
      <c r="H21977" s="1">
        <v>150000</v>
      </c>
      <c r="I21977" t="s">
        <v>3336</v>
      </c>
      <c r="J21977" t="s">
        <v>1334</v>
      </c>
    </row>
    <row r="21978" spans="1:10">
      <c r="A21978" t="s">
        <v>212</v>
      </c>
      <c r="B21978" t="s">
        <v>212</v>
      </c>
      <c r="C21978" t="s">
        <v>29705</v>
      </c>
      <c r="D21978" t="s">
        <v>13</v>
      </c>
      <c r="E21978" t="s">
        <v>14</v>
      </c>
      <c r="F21978" t="s">
        <v>694</v>
      </c>
      <c r="G21978" s="3">
        <v>44939.261006944442</v>
      </c>
      <c r="H21978" s="1">
        <v>157500</v>
      </c>
      <c r="I21978" t="s">
        <v>18454</v>
      </c>
      <c r="J21978" t="s">
        <v>31421</v>
      </c>
    </row>
    <row r="21979" spans="1:10">
      <c r="A21979" t="s">
        <v>73</v>
      </c>
      <c r="B21979" t="s">
        <v>73</v>
      </c>
      <c r="C21979" t="s">
        <v>75</v>
      </c>
      <c r="D21979" t="s">
        <v>13</v>
      </c>
      <c r="E21979" t="s">
        <v>14</v>
      </c>
      <c r="F21979" t="s">
        <v>26</v>
      </c>
      <c r="G21979" s="3">
        <v>45105.252974537034</v>
      </c>
      <c r="H21979" s="1">
        <v>147500</v>
      </c>
      <c r="I21979" t="s">
        <v>31422</v>
      </c>
      <c r="J21979" t="s">
        <v>31423</v>
      </c>
    </row>
    <row r="21980" spans="1:10">
      <c r="A21980" t="s">
        <v>33</v>
      </c>
      <c r="B21980" t="s">
        <v>14619</v>
      </c>
      <c r="C21980" t="s">
        <v>31424</v>
      </c>
      <c r="D21980" t="s">
        <v>13</v>
      </c>
      <c r="E21980" t="s">
        <v>14</v>
      </c>
      <c r="F21980" t="s">
        <v>601</v>
      </c>
      <c r="G21980" s="3">
        <v>44931.280092592591</v>
      </c>
      <c r="H21980" s="1">
        <v>80850</v>
      </c>
      <c r="I21980" t="s">
        <v>81</v>
      </c>
      <c r="J21980" t="s">
        <v>3618</v>
      </c>
    </row>
    <row r="21981" spans="1:10">
      <c r="A21981" t="s">
        <v>10</v>
      </c>
      <c r="B21981" t="s">
        <v>10</v>
      </c>
      <c r="C21981" t="s">
        <v>2548</v>
      </c>
      <c r="D21981" t="s">
        <v>100</v>
      </c>
      <c r="E21981" t="s">
        <v>14</v>
      </c>
      <c r="F21981" t="s">
        <v>2549</v>
      </c>
      <c r="G21981" s="3">
        <v>45084.261817129627</v>
      </c>
      <c r="H21981" s="1">
        <v>157500</v>
      </c>
      <c r="I21981" t="s">
        <v>2550</v>
      </c>
      <c r="J21981" t="s">
        <v>21249</v>
      </c>
    </row>
    <row r="21982" spans="1:10">
      <c r="A21982" t="s">
        <v>10</v>
      </c>
      <c r="B21982" t="s">
        <v>31425</v>
      </c>
      <c r="C21982" t="s">
        <v>170</v>
      </c>
      <c r="D21982" t="s">
        <v>13</v>
      </c>
      <c r="E21982" t="s">
        <v>14</v>
      </c>
      <c r="F21982" t="s">
        <v>171</v>
      </c>
      <c r="G21982" s="3">
        <v>44929.267650462964</v>
      </c>
      <c r="H21982" s="1">
        <v>157500</v>
      </c>
      <c r="I21982" t="s">
        <v>15103</v>
      </c>
      <c r="J21982" t="s">
        <v>31426</v>
      </c>
    </row>
    <row r="21983" spans="1:10">
      <c r="A21983" t="s">
        <v>135</v>
      </c>
      <c r="B21983" t="s">
        <v>31427</v>
      </c>
      <c r="C21983" t="s">
        <v>30</v>
      </c>
      <c r="D21983" t="s">
        <v>13</v>
      </c>
      <c r="E21983" t="s">
        <v>14</v>
      </c>
      <c r="F21983" t="s">
        <v>26</v>
      </c>
      <c r="G21983" s="3">
        <v>44937.250810185185</v>
      </c>
      <c r="H21983" s="1">
        <v>170000</v>
      </c>
      <c r="I21983" t="s">
        <v>31</v>
      </c>
      <c r="J21983" t="s">
        <v>316</v>
      </c>
    </row>
    <row r="21984" spans="1:10">
      <c r="A21984" t="s">
        <v>33</v>
      </c>
      <c r="B21984" t="s">
        <v>8866</v>
      </c>
      <c r="C21984" t="s">
        <v>4535</v>
      </c>
      <c r="D21984" t="s">
        <v>13</v>
      </c>
      <c r="E21984" t="s">
        <v>14</v>
      </c>
      <c r="F21984" t="s">
        <v>26</v>
      </c>
      <c r="G21984" s="3">
        <v>44930.645416666666</v>
      </c>
      <c r="H21984" s="1">
        <v>87500</v>
      </c>
      <c r="I21984" t="s">
        <v>186</v>
      </c>
      <c r="J21984" t="s">
        <v>8867</v>
      </c>
    </row>
    <row r="21985" spans="1:10">
      <c r="A21985" t="s">
        <v>135</v>
      </c>
      <c r="B21985" t="s">
        <v>10860</v>
      </c>
      <c r="C21985" t="s">
        <v>1222</v>
      </c>
      <c r="D21985" t="s">
        <v>13</v>
      </c>
      <c r="E21985" t="s">
        <v>14</v>
      </c>
      <c r="F21985" t="s">
        <v>608</v>
      </c>
      <c r="G21985" s="3">
        <v>44943.288483796299</v>
      </c>
      <c r="H21985" s="1">
        <v>175000</v>
      </c>
      <c r="I21985" t="s">
        <v>3336</v>
      </c>
      <c r="J21985" t="s">
        <v>31428</v>
      </c>
    </row>
    <row r="21986" spans="1:10">
      <c r="A21986" t="s">
        <v>73</v>
      </c>
      <c r="B21986" t="s">
        <v>73</v>
      </c>
      <c r="C21986" t="s">
        <v>2535</v>
      </c>
      <c r="D21986" t="s">
        <v>13</v>
      </c>
      <c r="E21986" t="s">
        <v>14</v>
      </c>
      <c r="F21986" t="s">
        <v>608</v>
      </c>
      <c r="G21986" s="3">
        <v>44937.272060185183</v>
      </c>
      <c r="H21986" s="1">
        <v>150000</v>
      </c>
      <c r="I21986" t="s">
        <v>335</v>
      </c>
      <c r="J21986" t="s">
        <v>31429</v>
      </c>
    </row>
    <row r="21987" spans="1:10">
      <c r="A21987" t="s">
        <v>73</v>
      </c>
      <c r="B21987" t="s">
        <v>73</v>
      </c>
      <c r="C21987" t="s">
        <v>119</v>
      </c>
      <c r="D21987" t="s">
        <v>13</v>
      </c>
      <c r="E21987" t="s">
        <v>14</v>
      </c>
      <c r="F21987" t="s">
        <v>20</v>
      </c>
      <c r="G21987" s="3">
        <v>44939.307650462964</v>
      </c>
      <c r="H21987" s="1">
        <v>125000</v>
      </c>
      <c r="I21987" t="s">
        <v>12641</v>
      </c>
      <c r="J21987" t="s">
        <v>31430</v>
      </c>
    </row>
    <row r="21988" spans="1:10">
      <c r="A21988" t="s">
        <v>212</v>
      </c>
      <c r="B21988" t="s">
        <v>31431</v>
      </c>
      <c r="C21988" t="s">
        <v>1455</v>
      </c>
      <c r="D21988" t="s">
        <v>13</v>
      </c>
      <c r="E21988" t="s">
        <v>14</v>
      </c>
      <c r="F21988" t="s">
        <v>26</v>
      </c>
      <c r="G21988" s="3">
        <v>45116.271319444444</v>
      </c>
      <c r="H21988" s="1">
        <v>99150</v>
      </c>
      <c r="I21988" t="s">
        <v>10679</v>
      </c>
      <c r="J21988" t="s">
        <v>31432</v>
      </c>
    </row>
    <row r="21989" spans="1:10">
      <c r="A21989" t="s">
        <v>33</v>
      </c>
      <c r="B21989" t="s">
        <v>33</v>
      </c>
      <c r="C21989" t="s">
        <v>1884</v>
      </c>
      <c r="D21989" t="s">
        <v>13</v>
      </c>
      <c r="E21989" t="s">
        <v>14</v>
      </c>
      <c r="F21989" t="s">
        <v>221</v>
      </c>
      <c r="G21989" s="3">
        <v>45084.271215277775</v>
      </c>
      <c r="H21989" s="1">
        <v>111175</v>
      </c>
      <c r="I21989" t="s">
        <v>838</v>
      </c>
      <c r="J21989" t="s">
        <v>2659</v>
      </c>
    </row>
    <row r="21990" spans="1:10">
      <c r="A21990" t="s">
        <v>10</v>
      </c>
      <c r="B21990" t="s">
        <v>11719</v>
      </c>
      <c r="C21990" t="s">
        <v>232</v>
      </c>
      <c r="D21990" t="s">
        <v>13</v>
      </c>
      <c r="E21990" t="s">
        <v>14</v>
      </c>
      <c r="F21990" t="s">
        <v>26</v>
      </c>
      <c r="G21990" s="3">
        <v>44951.252129629633</v>
      </c>
      <c r="H21990" s="1">
        <v>150000</v>
      </c>
      <c r="I21990" t="s">
        <v>12365</v>
      </c>
      <c r="J21990" t="s">
        <v>582</v>
      </c>
    </row>
    <row r="21991" spans="1:10">
      <c r="A21991" t="s">
        <v>10</v>
      </c>
      <c r="B21991" t="s">
        <v>19724</v>
      </c>
      <c r="C21991" t="s">
        <v>30</v>
      </c>
      <c r="D21991" t="s">
        <v>13</v>
      </c>
      <c r="E21991" t="s">
        <v>14</v>
      </c>
      <c r="F21991" t="s">
        <v>26</v>
      </c>
      <c r="G21991" s="3">
        <v>44937.264247685183</v>
      </c>
      <c r="H21991" s="1">
        <v>224500</v>
      </c>
      <c r="I21991" t="s">
        <v>31</v>
      </c>
    </row>
    <row r="21992" spans="1:10">
      <c r="A21992" t="s">
        <v>10</v>
      </c>
      <c r="B21992" t="s">
        <v>652</v>
      </c>
      <c r="C21992" t="s">
        <v>30</v>
      </c>
      <c r="D21992" t="s">
        <v>13</v>
      </c>
      <c r="E21992" t="s">
        <v>14</v>
      </c>
      <c r="F21992" t="s">
        <v>26</v>
      </c>
      <c r="G21992" s="3">
        <v>44937.264270833337</v>
      </c>
      <c r="H21992" s="1">
        <v>234500</v>
      </c>
      <c r="I21992" t="s">
        <v>31</v>
      </c>
      <c r="J21992" t="s">
        <v>31433</v>
      </c>
    </row>
    <row r="21993" spans="1:10">
      <c r="A21993" t="s">
        <v>212</v>
      </c>
      <c r="B21993" t="s">
        <v>31434</v>
      </c>
      <c r="C21993" t="s">
        <v>136</v>
      </c>
      <c r="D21993" t="s">
        <v>13</v>
      </c>
      <c r="E21993" t="s">
        <v>14</v>
      </c>
      <c r="F21993" t="s">
        <v>26</v>
      </c>
      <c r="G21993" s="3">
        <v>44937.264270833337</v>
      </c>
      <c r="H21993" s="1">
        <v>200935.5</v>
      </c>
      <c r="I21993" t="s">
        <v>31</v>
      </c>
      <c r="J21993" t="s">
        <v>1334</v>
      </c>
    </row>
    <row r="21994" spans="1:10">
      <c r="A21994" t="s">
        <v>212</v>
      </c>
      <c r="B21994" t="s">
        <v>1556</v>
      </c>
      <c r="C21994" t="s">
        <v>30</v>
      </c>
      <c r="D21994" t="s">
        <v>13</v>
      </c>
      <c r="E21994" t="s">
        <v>14</v>
      </c>
      <c r="F21994" t="s">
        <v>26</v>
      </c>
      <c r="G21994" s="3">
        <v>44937.264166666668</v>
      </c>
      <c r="H21994" s="1">
        <v>196800</v>
      </c>
      <c r="I21994" t="s">
        <v>31</v>
      </c>
      <c r="J21994" t="s">
        <v>28</v>
      </c>
    </row>
    <row r="21995" spans="1:10">
      <c r="A21995" t="s">
        <v>18</v>
      </c>
      <c r="B21995" t="s">
        <v>31435</v>
      </c>
      <c r="C21995" t="s">
        <v>171</v>
      </c>
      <c r="D21995" t="s">
        <v>13</v>
      </c>
      <c r="E21995" t="s">
        <v>14</v>
      </c>
      <c r="F21995" t="s">
        <v>171</v>
      </c>
      <c r="G21995" s="3">
        <v>45279.257418981484</v>
      </c>
      <c r="H21995" s="1">
        <v>64800</v>
      </c>
      <c r="I21995" t="s">
        <v>5773</v>
      </c>
      <c r="J21995" t="s">
        <v>31436</v>
      </c>
    </row>
    <row r="21996" spans="1:10">
      <c r="A21996" t="s">
        <v>10</v>
      </c>
      <c r="B21996" t="s">
        <v>10</v>
      </c>
      <c r="C21996" t="s">
        <v>232</v>
      </c>
      <c r="D21996" t="s">
        <v>13</v>
      </c>
      <c r="E21996" t="s">
        <v>14</v>
      </c>
      <c r="F21996" t="s">
        <v>26</v>
      </c>
      <c r="G21996" s="3">
        <v>45257.250960648147</v>
      </c>
      <c r="H21996" s="1">
        <v>115000</v>
      </c>
      <c r="I21996" t="s">
        <v>27242</v>
      </c>
      <c r="J21996" t="s">
        <v>582</v>
      </c>
    </row>
    <row r="21997" spans="1:10">
      <c r="A21997" t="s">
        <v>33</v>
      </c>
      <c r="B21997" t="s">
        <v>33</v>
      </c>
      <c r="C21997" t="s">
        <v>170</v>
      </c>
      <c r="D21997" t="s">
        <v>13</v>
      </c>
      <c r="E21997" t="s">
        <v>14</v>
      </c>
      <c r="F21997" t="s">
        <v>171</v>
      </c>
      <c r="G21997" s="3">
        <v>45170.262199074074</v>
      </c>
      <c r="H21997" s="1">
        <v>105000</v>
      </c>
      <c r="I21997" t="s">
        <v>26907</v>
      </c>
    </row>
    <row r="21998" spans="1:10">
      <c r="A21998" t="s">
        <v>10</v>
      </c>
      <c r="B21998" t="s">
        <v>31437</v>
      </c>
      <c r="C21998" t="s">
        <v>2532</v>
      </c>
      <c r="D21998" t="s">
        <v>13</v>
      </c>
      <c r="E21998" t="s">
        <v>14</v>
      </c>
      <c r="F21998" t="s">
        <v>26</v>
      </c>
      <c r="G21998" s="3">
        <v>44937.265393518515</v>
      </c>
      <c r="H21998" s="1">
        <v>136400</v>
      </c>
      <c r="I21998" t="s">
        <v>217</v>
      </c>
      <c r="J21998" t="s">
        <v>31438</v>
      </c>
    </row>
    <row r="21999" spans="1:10">
      <c r="A21999" t="s">
        <v>18</v>
      </c>
      <c r="B21999" t="s">
        <v>31439</v>
      </c>
      <c r="C21999" t="s">
        <v>1364</v>
      </c>
      <c r="D21999" t="s">
        <v>13</v>
      </c>
      <c r="E21999" t="s">
        <v>14</v>
      </c>
      <c r="F21999" t="s">
        <v>26</v>
      </c>
      <c r="G21999" s="3">
        <v>45169.251574074071</v>
      </c>
      <c r="H21999" s="1">
        <v>139216</v>
      </c>
      <c r="I21999" t="s">
        <v>172</v>
      </c>
      <c r="J21999" t="s">
        <v>31440</v>
      </c>
    </row>
    <row r="22000" spans="1:10">
      <c r="A22000" t="s">
        <v>18</v>
      </c>
      <c r="B22000" t="s">
        <v>18</v>
      </c>
      <c r="C22000" t="s">
        <v>232</v>
      </c>
      <c r="D22000" t="s">
        <v>13</v>
      </c>
      <c r="E22000" t="s">
        <v>14</v>
      </c>
      <c r="F22000" t="s">
        <v>26</v>
      </c>
      <c r="G22000" s="3">
        <v>44930.691747685189</v>
      </c>
      <c r="H22000" s="1">
        <v>150000</v>
      </c>
      <c r="I22000" t="s">
        <v>13957</v>
      </c>
    </row>
    <row r="22001" spans="1:10">
      <c r="A22001" t="s">
        <v>10</v>
      </c>
      <c r="B22001" t="s">
        <v>28626</v>
      </c>
      <c r="C22001" t="s">
        <v>4439</v>
      </c>
      <c r="D22001" t="s">
        <v>13</v>
      </c>
      <c r="E22001" t="s">
        <v>14</v>
      </c>
      <c r="F22001" t="s">
        <v>26</v>
      </c>
      <c r="G22001" s="3">
        <v>45028.251979166664</v>
      </c>
      <c r="H22001" s="1">
        <v>221875</v>
      </c>
      <c r="I22001" t="s">
        <v>1106</v>
      </c>
      <c r="J22001" t="s">
        <v>7283</v>
      </c>
    </row>
    <row r="22002" spans="1:10">
      <c r="A22002" t="s">
        <v>10</v>
      </c>
      <c r="B22002" t="s">
        <v>31441</v>
      </c>
      <c r="C22002" t="s">
        <v>5235</v>
      </c>
      <c r="D22002" t="s">
        <v>13</v>
      </c>
      <c r="E22002" t="s">
        <v>14</v>
      </c>
      <c r="F22002" t="s">
        <v>198</v>
      </c>
      <c r="G22002" s="3">
        <v>44989.261203703703</v>
      </c>
      <c r="H22002" s="1">
        <v>157500</v>
      </c>
      <c r="I22002" t="s">
        <v>172</v>
      </c>
      <c r="J22002" t="s">
        <v>31442</v>
      </c>
    </row>
    <row r="22003" spans="1:10">
      <c r="A22003" t="s">
        <v>10</v>
      </c>
      <c r="B22003" t="s">
        <v>31443</v>
      </c>
      <c r="C22003" t="s">
        <v>1585</v>
      </c>
      <c r="D22003" t="s">
        <v>13</v>
      </c>
      <c r="E22003" t="s">
        <v>14</v>
      </c>
      <c r="F22003" t="s">
        <v>26</v>
      </c>
      <c r="G22003" s="3">
        <v>45037.251747685186</v>
      </c>
      <c r="H22003" s="1">
        <v>157500</v>
      </c>
      <c r="I22003" t="s">
        <v>17189</v>
      </c>
      <c r="J22003" t="s">
        <v>31444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37F28-9318-7444-B4B5-963F8731F53B}">
  <dimension ref="A3:C16"/>
  <sheetViews>
    <sheetView workbookViewId="0">
      <selection activeCell="B15" sqref="B15"/>
    </sheetView>
  </sheetViews>
  <sheetFormatPr baseColWidth="10" defaultRowHeight="15"/>
  <cols>
    <col min="1" max="1" width="14" style="12" bestFit="1" customWidth="1"/>
    <col min="2" max="2" width="12.83203125" style="12" bestFit="1" customWidth="1"/>
    <col min="3" max="3" width="14.1640625" style="12" bestFit="1" customWidth="1"/>
    <col min="4" max="4" width="24.6640625" style="12" bestFit="1" customWidth="1"/>
    <col min="5" max="5" width="5.1640625" style="12" bestFit="1" customWidth="1"/>
    <col min="6" max="6" width="30.6640625" style="12" bestFit="1" customWidth="1"/>
    <col min="7" max="7" width="29.83203125" style="12" bestFit="1" customWidth="1"/>
    <col min="8" max="16384" width="10.83203125" style="12"/>
  </cols>
  <sheetData>
    <row r="3" spans="1:3">
      <c r="A3" s="9" t="s">
        <v>31477</v>
      </c>
      <c r="B3" t="s">
        <v>31497</v>
      </c>
      <c r="C3" t="s">
        <v>31446</v>
      </c>
    </row>
    <row r="4" spans="1:3">
      <c r="A4" s="10" t="s">
        <v>31481</v>
      </c>
      <c r="B4" s="2">
        <v>2296</v>
      </c>
      <c r="C4" s="2">
        <v>123007.42207235409</v>
      </c>
    </row>
    <row r="5" spans="1:3">
      <c r="A5" s="10" t="s">
        <v>31482</v>
      </c>
      <c r="B5" s="2">
        <v>2010</v>
      </c>
      <c r="C5" s="2">
        <v>122913.92723686257</v>
      </c>
    </row>
    <row r="6" spans="1:3">
      <c r="A6" s="10" t="s">
        <v>31483</v>
      </c>
      <c r="B6" s="2">
        <v>2204</v>
      </c>
      <c r="C6" s="2">
        <v>122947.81004707351</v>
      </c>
    </row>
    <row r="7" spans="1:3">
      <c r="A7" s="10" t="s">
        <v>31484</v>
      </c>
      <c r="B7" s="2">
        <v>1876</v>
      </c>
      <c r="C7" s="2">
        <v>121856.55104985675</v>
      </c>
    </row>
    <row r="8" spans="1:3">
      <c r="A8" s="10" t="s">
        <v>31485</v>
      </c>
      <c r="B8" s="2">
        <v>1911</v>
      </c>
      <c r="C8" s="2">
        <v>123656.74772901949</v>
      </c>
    </row>
    <row r="9" spans="1:3">
      <c r="A9" s="10" t="s">
        <v>31486</v>
      </c>
      <c r="B9" s="2">
        <v>2331</v>
      </c>
      <c r="C9" s="2">
        <v>124321.13535969004</v>
      </c>
    </row>
    <row r="10" spans="1:3">
      <c r="A10" s="10" t="s">
        <v>31487</v>
      </c>
      <c r="B10" s="2">
        <v>2219</v>
      </c>
      <c r="C10" s="2">
        <v>123470.57299353594</v>
      </c>
    </row>
    <row r="11" spans="1:3">
      <c r="A11" s="10" t="s">
        <v>31488</v>
      </c>
      <c r="B11" s="2">
        <v>2095</v>
      </c>
      <c r="C11" s="2">
        <v>125819.42910016408</v>
      </c>
    </row>
    <row r="12" spans="1:3">
      <c r="A12" s="10" t="s">
        <v>31489</v>
      </c>
      <c r="B12" s="2">
        <v>1245</v>
      </c>
      <c r="C12" s="2">
        <v>125251.27614834337</v>
      </c>
    </row>
    <row r="13" spans="1:3">
      <c r="A13" s="10" t="s">
        <v>31490</v>
      </c>
      <c r="B13" s="2">
        <v>1310</v>
      </c>
      <c r="C13" s="2">
        <v>124606.65360508111</v>
      </c>
    </row>
    <row r="14" spans="1:3">
      <c r="A14" s="10" t="s">
        <v>31491</v>
      </c>
      <c r="B14" s="2">
        <v>1124</v>
      </c>
      <c r="C14" s="2">
        <v>119817.18401426268</v>
      </c>
    </row>
    <row r="15" spans="1:3">
      <c r="A15" s="10" t="s">
        <v>31492</v>
      </c>
      <c r="B15" s="2">
        <v>1381</v>
      </c>
      <c r="C15" s="2">
        <v>120199.42341374005</v>
      </c>
    </row>
    <row r="16" spans="1:3">
      <c r="A16" s="10" t="s">
        <v>31478</v>
      </c>
      <c r="B16" s="2">
        <v>22002</v>
      </c>
      <c r="C16" s="2">
        <v>123287.78694674774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4E45-B335-5F4B-80E3-FE3B635708CD}">
  <dimension ref="A1:J2332"/>
  <sheetViews>
    <sheetView topLeftCell="A2308" zoomScale="50" workbookViewId="0">
      <selection activeCell="F2329" sqref="F2329"/>
    </sheetView>
  </sheetViews>
  <sheetFormatPr baseColWidth="10" defaultRowHeight="15"/>
  <cols>
    <col min="1" max="1" width="16.33203125" customWidth="1"/>
    <col min="3" max="3" width="14.5" customWidth="1"/>
    <col min="4" max="4" width="20.1640625" customWidth="1"/>
    <col min="5" max="5" width="22.83203125" customWidth="1"/>
    <col min="6" max="6" width="14.1640625" customWidth="1"/>
    <col min="7" max="7" width="18.33203125" customWidth="1"/>
    <col min="8" max="9" width="17.5" customWidth="1"/>
    <col min="10" max="10" width="11.83203125" customWidth="1"/>
  </cols>
  <sheetData>
    <row r="1" spans="1:10">
      <c r="A1" t="s">
        <v>0</v>
      </c>
      <c r="B1" t="s">
        <v>1</v>
      </c>
      <c r="C1" t="s">
        <v>2</v>
      </c>
      <c r="D1" t="s">
        <v>3</v>
      </c>
      <c r="E1" t="s">
        <v>4</v>
      </c>
      <c r="F1" t="s">
        <v>5</v>
      </c>
      <c r="G1" t="s">
        <v>6</v>
      </c>
      <c r="H1" t="s">
        <v>7</v>
      </c>
      <c r="I1" t="s">
        <v>8</v>
      </c>
      <c r="J1" t="s">
        <v>9</v>
      </c>
    </row>
    <row r="2" spans="1:10">
      <c r="A2" t="s">
        <v>33</v>
      </c>
      <c r="B2" t="s">
        <v>33</v>
      </c>
      <c r="C2" t="s">
        <v>1884</v>
      </c>
      <c r="D2" t="s">
        <v>13</v>
      </c>
      <c r="E2" t="s">
        <v>14</v>
      </c>
      <c r="F2" t="s">
        <v>221</v>
      </c>
      <c r="G2" s="11">
        <v>45084.271215277775</v>
      </c>
      <c r="H2">
        <v>111175</v>
      </c>
      <c r="I2" t="s">
        <v>838</v>
      </c>
      <c r="J2" t="s">
        <v>2659</v>
      </c>
    </row>
    <row r="3" spans="1:10">
      <c r="A3" t="s">
        <v>18</v>
      </c>
      <c r="B3" t="s">
        <v>18</v>
      </c>
      <c r="C3" t="s">
        <v>19</v>
      </c>
      <c r="D3" t="s">
        <v>13</v>
      </c>
      <c r="E3" t="s">
        <v>14</v>
      </c>
      <c r="F3" t="s">
        <v>20</v>
      </c>
      <c r="G3" s="11">
        <v>45103.599236111113</v>
      </c>
      <c r="H3">
        <v>140000</v>
      </c>
      <c r="I3" t="s">
        <v>21</v>
      </c>
      <c r="J3" t="s">
        <v>22</v>
      </c>
    </row>
    <row r="4" spans="1:10">
      <c r="A4" t="s">
        <v>10</v>
      </c>
      <c r="B4" t="s">
        <v>10</v>
      </c>
      <c r="C4" t="s">
        <v>2548</v>
      </c>
      <c r="D4" t="s">
        <v>100</v>
      </c>
      <c r="E4" t="s">
        <v>14</v>
      </c>
      <c r="F4" t="s">
        <v>2549</v>
      </c>
      <c r="G4" s="11">
        <v>45084.261817129627</v>
      </c>
      <c r="H4">
        <v>157500</v>
      </c>
      <c r="I4" t="s">
        <v>2550</v>
      </c>
      <c r="J4" t="s">
        <v>21249</v>
      </c>
    </row>
    <row r="5" spans="1:10">
      <c r="A5" t="s">
        <v>73</v>
      </c>
      <c r="B5" t="s">
        <v>73</v>
      </c>
      <c r="C5" t="s">
        <v>75</v>
      </c>
      <c r="D5" t="s">
        <v>13</v>
      </c>
      <c r="E5" t="s">
        <v>14</v>
      </c>
      <c r="F5" t="s">
        <v>26</v>
      </c>
      <c r="G5" s="11">
        <v>45105.252974537034</v>
      </c>
      <c r="H5">
        <v>147500</v>
      </c>
      <c r="I5" t="s">
        <v>31422</v>
      </c>
      <c r="J5" t="s">
        <v>31423</v>
      </c>
    </row>
    <row r="6" spans="1:10">
      <c r="A6" t="s">
        <v>33</v>
      </c>
      <c r="B6" t="s">
        <v>31416</v>
      </c>
      <c r="C6" t="s">
        <v>1866</v>
      </c>
      <c r="D6" t="s">
        <v>13</v>
      </c>
      <c r="E6" t="s">
        <v>14</v>
      </c>
      <c r="F6" t="s">
        <v>171</v>
      </c>
      <c r="G6" s="11">
        <v>45084.257118055553</v>
      </c>
      <c r="H6">
        <v>111175</v>
      </c>
      <c r="I6" t="s">
        <v>29072</v>
      </c>
      <c r="J6" t="s">
        <v>1667</v>
      </c>
    </row>
    <row r="7" spans="1:10">
      <c r="A7" t="s">
        <v>33</v>
      </c>
      <c r="B7" t="s">
        <v>12401</v>
      </c>
      <c r="C7" t="s">
        <v>2114</v>
      </c>
      <c r="D7" t="s">
        <v>13</v>
      </c>
      <c r="E7" t="s">
        <v>14</v>
      </c>
      <c r="F7" t="s">
        <v>26</v>
      </c>
      <c r="G7" s="11">
        <v>45079.251458333332</v>
      </c>
      <c r="H7">
        <v>115000</v>
      </c>
      <c r="I7" t="s">
        <v>1492</v>
      </c>
      <c r="J7" t="s">
        <v>12402</v>
      </c>
    </row>
    <row r="8" spans="1:10">
      <c r="A8" t="s">
        <v>212</v>
      </c>
      <c r="B8" t="s">
        <v>212</v>
      </c>
      <c r="C8" t="s">
        <v>170</v>
      </c>
      <c r="D8" t="s">
        <v>13</v>
      </c>
      <c r="E8" t="s">
        <v>14</v>
      </c>
      <c r="F8" t="s">
        <v>171</v>
      </c>
      <c r="G8" s="11">
        <v>45104.258460648147</v>
      </c>
      <c r="H8">
        <v>157500</v>
      </c>
      <c r="I8" t="s">
        <v>685</v>
      </c>
      <c r="J8" t="s">
        <v>31406</v>
      </c>
    </row>
    <row r="9" spans="1:10">
      <c r="A9" t="s">
        <v>33</v>
      </c>
      <c r="B9" t="s">
        <v>31401</v>
      </c>
      <c r="C9" t="s">
        <v>9369</v>
      </c>
      <c r="D9" t="s">
        <v>13</v>
      </c>
      <c r="E9" t="s">
        <v>14</v>
      </c>
      <c r="F9" t="s">
        <v>209</v>
      </c>
      <c r="G9" s="11">
        <v>45107.294074074074</v>
      </c>
      <c r="H9">
        <v>57500</v>
      </c>
      <c r="I9" t="s">
        <v>510</v>
      </c>
      <c r="J9" t="s">
        <v>14845</v>
      </c>
    </row>
    <row r="10" spans="1:10">
      <c r="A10" t="s">
        <v>10</v>
      </c>
      <c r="B10" t="s">
        <v>47</v>
      </c>
      <c r="C10" t="s">
        <v>48</v>
      </c>
      <c r="D10" t="s">
        <v>13</v>
      </c>
      <c r="E10" t="s">
        <v>14</v>
      </c>
      <c r="F10" t="s">
        <v>49</v>
      </c>
      <c r="G10" s="11">
        <v>45082.580879629626</v>
      </c>
      <c r="H10">
        <v>157500</v>
      </c>
      <c r="I10" t="s">
        <v>50</v>
      </c>
      <c r="J10" t="s">
        <v>51</v>
      </c>
    </row>
    <row r="11" spans="1:10">
      <c r="A11" t="s">
        <v>135</v>
      </c>
      <c r="B11" t="s">
        <v>31386</v>
      </c>
      <c r="C11" t="s">
        <v>665</v>
      </c>
      <c r="D11" t="s">
        <v>13</v>
      </c>
      <c r="E11" t="s">
        <v>14</v>
      </c>
      <c r="F11" t="s">
        <v>666</v>
      </c>
      <c r="G11" s="11">
        <v>45087.26358796296</v>
      </c>
      <c r="H11">
        <v>111175</v>
      </c>
      <c r="I11" t="s">
        <v>3223</v>
      </c>
      <c r="J11" t="s">
        <v>3720</v>
      </c>
    </row>
    <row r="12" spans="1:10">
      <c r="A12" t="s">
        <v>152</v>
      </c>
      <c r="B12" t="s">
        <v>152</v>
      </c>
      <c r="C12" t="s">
        <v>1042</v>
      </c>
      <c r="D12" t="s">
        <v>13</v>
      </c>
      <c r="E12" t="s">
        <v>14</v>
      </c>
      <c r="F12" t="s">
        <v>198</v>
      </c>
      <c r="G12" s="11">
        <v>45087.263148148151</v>
      </c>
      <c r="H12">
        <v>166000</v>
      </c>
      <c r="I12" t="s">
        <v>2475</v>
      </c>
      <c r="J12" t="s">
        <v>31380</v>
      </c>
    </row>
    <row r="13" spans="1:10">
      <c r="A13" t="s">
        <v>18</v>
      </c>
      <c r="B13" t="s">
        <v>31374</v>
      </c>
      <c r="C13" t="s">
        <v>3038</v>
      </c>
      <c r="D13" t="s">
        <v>13</v>
      </c>
      <c r="E13" t="s">
        <v>14</v>
      </c>
      <c r="F13" t="s">
        <v>171</v>
      </c>
      <c r="G13" s="11">
        <v>45104.258958333332</v>
      </c>
      <c r="H13">
        <v>147500</v>
      </c>
      <c r="I13" t="s">
        <v>4850</v>
      </c>
      <c r="J13" t="s">
        <v>31375</v>
      </c>
    </row>
    <row r="14" spans="1:10">
      <c r="A14" t="s">
        <v>18</v>
      </c>
      <c r="B14" t="s">
        <v>31367</v>
      </c>
      <c r="C14" t="s">
        <v>711</v>
      </c>
      <c r="D14" t="s">
        <v>13</v>
      </c>
      <c r="E14" t="s">
        <v>14</v>
      </c>
      <c r="F14" t="s">
        <v>712</v>
      </c>
      <c r="G14" s="11">
        <v>45087.268275462964</v>
      </c>
      <c r="H14">
        <v>96773</v>
      </c>
      <c r="I14" t="s">
        <v>28442</v>
      </c>
      <c r="J14" t="s">
        <v>31368</v>
      </c>
    </row>
    <row r="15" spans="1:10">
      <c r="A15" t="s">
        <v>152</v>
      </c>
      <c r="B15" t="s">
        <v>31366</v>
      </c>
      <c r="C15" t="s">
        <v>786</v>
      </c>
      <c r="D15" t="s">
        <v>13</v>
      </c>
      <c r="E15" t="s">
        <v>14</v>
      </c>
      <c r="F15" t="s">
        <v>198</v>
      </c>
      <c r="G15" s="11">
        <v>45084.263391203705</v>
      </c>
      <c r="H15">
        <v>56700</v>
      </c>
      <c r="I15" t="s">
        <v>172</v>
      </c>
      <c r="J15" t="s">
        <v>7893</v>
      </c>
    </row>
    <row r="16" spans="1:10">
      <c r="A16" t="s">
        <v>135</v>
      </c>
      <c r="B16" t="s">
        <v>31362</v>
      </c>
      <c r="C16" t="s">
        <v>232</v>
      </c>
      <c r="D16" t="s">
        <v>13</v>
      </c>
      <c r="E16" t="s">
        <v>14</v>
      </c>
      <c r="F16" t="s">
        <v>26</v>
      </c>
      <c r="G16" s="11">
        <v>45104.250034722223</v>
      </c>
      <c r="H16">
        <v>111175</v>
      </c>
      <c r="I16" t="s">
        <v>31363</v>
      </c>
      <c r="J16" t="s">
        <v>31364</v>
      </c>
    </row>
    <row r="17" spans="1:10">
      <c r="A17" t="s">
        <v>18</v>
      </c>
      <c r="B17" t="s">
        <v>31361</v>
      </c>
      <c r="C17" t="s">
        <v>1405</v>
      </c>
      <c r="D17" t="s">
        <v>13</v>
      </c>
      <c r="E17" t="s">
        <v>14</v>
      </c>
      <c r="F17" t="s">
        <v>26</v>
      </c>
      <c r="G17" s="11">
        <v>45079.27003472222</v>
      </c>
      <c r="H17">
        <v>90000</v>
      </c>
      <c r="I17" t="s">
        <v>2348</v>
      </c>
      <c r="J17" t="s">
        <v>3138</v>
      </c>
    </row>
    <row r="18" spans="1:10">
      <c r="A18" t="s">
        <v>73</v>
      </c>
      <c r="B18" t="s">
        <v>74</v>
      </c>
      <c r="C18" t="s">
        <v>75</v>
      </c>
      <c r="D18" t="s">
        <v>13</v>
      </c>
      <c r="E18" t="s">
        <v>14</v>
      </c>
      <c r="F18" t="s">
        <v>26</v>
      </c>
      <c r="G18" s="11">
        <v>45097.546956018516</v>
      </c>
      <c r="H18">
        <v>168500</v>
      </c>
      <c r="I18" t="s">
        <v>57</v>
      </c>
      <c r="J18" t="s">
        <v>76</v>
      </c>
    </row>
    <row r="19" spans="1:10">
      <c r="A19" t="s">
        <v>212</v>
      </c>
      <c r="B19" t="s">
        <v>2865</v>
      </c>
      <c r="C19" t="s">
        <v>24</v>
      </c>
      <c r="D19" t="s">
        <v>13</v>
      </c>
      <c r="E19" t="s">
        <v>25</v>
      </c>
      <c r="F19" t="s">
        <v>20</v>
      </c>
      <c r="G19" s="11">
        <v>45090.272569444445</v>
      </c>
      <c r="H19">
        <v>166500</v>
      </c>
      <c r="I19" t="s">
        <v>31331</v>
      </c>
      <c r="J19" t="s">
        <v>10368</v>
      </c>
    </row>
    <row r="20" spans="1:10">
      <c r="A20" t="s">
        <v>10</v>
      </c>
      <c r="B20" t="s">
        <v>3355</v>
      </c>
      <c r="C20" t="s">
        <v>1597</v>
      </c>
      <c r="D20" t="s">
        <v>13</v>
      </c>
      <c r="E20" t="s">
        <v>14</v>
      </c>
      <c r="F20" t="s">
        <v>26</v>
      </c>
      <c r="G20" s="11">
        <v>45105.21130787037</v>
      </c>
      <c r="H20">
        <v>243000</v>
      </c>
      <c r="I20" t="s">
        <v>13022</v>
      </c>
    </row>
    <row r="21" spans="1:10">
      <c r="A21" t="s">
        <v>73</v>
      </c>
      <c r="B21" t="s">
        <v>31310</v>
      </c>
      <c r="C21" t="s">
        <v>232</v>
      </c>
      <c r="D21" t="s">
        <v>13</v>
      </c>
      <c r="E21" t="s">
        <v>14</v>
      </c>
      <c r="F21" t="s">
        <v>26</v>
      </c>
      <c r="G21" s="11">
        <v>45102.217893518522</v>
      </c>
      <c r="H21">
        <v>132500</v>
      </c>
      <c r="I21" t="s">
        <v>3732</v>
      </c>
      <c r="J21" t="s">
        <v>31311</v>
      </c>
    </row>
    <row r="22" spans="1:10">
      <c r="A22" t="s">
        <v>77</v>
      </c>
      <c r="B22" t="s">
        <v>31309</v>
      </c>
      <c r="C22" t="s">
        <v>665</v>
      </c>
      <c r="D22" t="s">
        <v>13</v>
      </c>
      <c r="E22" t="s">
        <v>14</v>
      </c>
      <c r="F22" t="s">
        <v>666</v>
      </c>
      <c r="G22" s="11">
        <v>45087.221863425926</v>
      </c>
      <c r="H22">
        <v>63000</v>
      </c>
      <c r="I22" t="s">
        <v>3223</v>
      </c>
      <c r="J22" t="s">
        <v>344</v>
      </c>
    </row>
    <row r="23" spans="1:10">
      <c r="A23" t="s">
        <v>10</v>
      </c>
      <c r="B23" t="s">
        <v>908</v>
      </c>
      <c r="C23" t="s">
        <v>901</v>
      </c>
      <c r="D23" t="s">
        <v>13</v>
      </c>
      <c r="E23" t="s">
        <v>14</v>
      </c>
      <c r="F23" t="s">
        <v>20</v>
      </c>
      <c r="G23" s="11">
        <v>45104.265138888892</v>
      </c>
      <c r="H23">
        <v>115000</v>
      </c>
      <c r="I23" t="s">
        <v>4010</v>
      </c>
      <c r="J23" t="s">
        <v>31308</v>
      </c>
    </row>
    <row r="24" spans="1:10">
      <c r="A24" t="s">
        <v>73</v>
      </c>
      <c r="B24" t="s">
        <v>28254</v>
      </c>
      <c r="C24" t="s">
        <v>232</v>
      </c>
      <c r="D24" t="s">
        <v>13</v>
      </c>
      <c r="E24" t="s">
        <v>14</v>
      </c>
      <c r="F24" t="s">
        <v>20</v>
      </c>
      <c r="G24" s="11">
        <v>45100.249930555554</v>
      </c>
      <c r="H24">
        <v>150000</v>
      </c>
      <c r="I24" t="s">
        <v>6572</v>
      </c>
      <c r="J24" t="s">
        <v>28255</v>
      </c>
    </row>
    <row r="25" spans="1:10">
      <c r="A25" t="s">
        <v>77</v>
      </c>
      <c r="B25" t="s">
        <v>27348</v>
      </c>
      <c r="C25" t="s">
        <v>5090</v>
      </c>
      <c r="D25" t="s">
        <v>13</v>
      </c>
      <c r="E25" t="s">
        <v>14</v>
      </c>
      <c r="F25" t="s">
        <v>4464</v>
      </c>
      <c r="G25" s="11">
        <v>45078.230231481481</v>
      </c>
      <c r="H25">
        <v>99150</v>
      </c>
      <c r="I25" t="s">
        <v>31283</v>
      </c>
      <c r="J25" t="s">
        <v>31284</v>
      </c>
    </row>
    <row r="26" spans="1:10">
      <c r="A26" t="s">
        <v>18</v>
      </c>
      <c r="B26" t="s">
        <v>16632</v>
      </c>
      <c r="C26" t="s">
        <v>16633</v>
      </c>
      <c r="D26" t="s">
        <v>13</v>
      </c>
      <c r="E26" t="s">
        <v>14</v>
      </c>
      <c r="F26" t="s">
        <v>3640</v>
      </c>
      <c r="G26" s="11">
        <v>45097.236122685186</v>
      </c>
      <c r="H26">
        <v>134241</v>
      </c>
      <c r="I26" t="s">
        <v>172</v>
      </c>
      <c r="J26" t="s">
        <v>16634</v>
      </c>
    </row>
    <row r="27" spans="1:10">
      <c r="A27" t="s">
        <v>152</v>
      </c>
      <c r="B27" t="s">
        <v>152</v>
      </c>
      <c r="C27" t="s">
        <v>6879</v>
      </c>
      <c r="D27" t="s">
        <v>13</v>
      </c>
      <c r="E27" t="s">
        <v>14</v>
      </c>
      <c r="F27" t="s">
        <v>2131</v>
      </c>
      <c r="G27" s="11">
        <v>45083.075636574074</v>
      </c>
      <c r="H27">
        <v>166000</v>
      </c>
      <c r="I27" t="s">
        <v>31242</v>
      </c>
      <c r="J27" t="s">
        <v>31243</v>
      </c>
    </row>
    <row r="28" spans="1:10">
      <c r="A28" t="s">
        <v>10</v>
      </c>
      <c r="B28" t="s">
        <v>31226</v>
      </c>
      <c r="C28" t="s">
        <v>157</v>
      </c>
      <c r="D28" t="s">
        <v>13</v>
      </c>
      <c r="E28" t="s">
        <v>14</v>
      </c>
      <c r="F28" t="s">
        <v>20</v>
      </c>
      <c r="G28" s="11">
        <v>45080.093414351853</v>
      </c>
      <c r="H28">
        <v>181000</v>
      </c>
      <c r="I28" t="s">
        <v>30762</v>
      </c>
      <c r="J28" t="s">
        <v>4760</v>
      </c>
    </row>
    <row r="29" spans="1:10">
      <c r="A29" t="s">
        <v>10</v>
      </c>
      <c r="B29" t="s">
        <v>3579</v>
      </c>
      <c r="C29" t="s">
        <v>232</v>
      </c>
      <c r="D29" t="s">
        <v>13</v>
      </c>
      <c r="E29" t="s">
        <v>14</v>
      </c>
      <c r="F29" t="s">
        <v>26</v>
      </c>
      <c r="G29" s="11">
        <v>45093.054490740738</v>
      </c>
      <c r="H29">
        <v>170000</v>
      </c>
      <c r="I29" t="s">
        <v>335</v>
      </c>
    </row>
    <row r="30" spans="1:10">
      <c r="A30" t="s">
        <v>18</v>
      </c>
      <c r="B30" t="s">
        <v>5951</v>
      </c>
      <c r="C30" t="s">
        <v>16895</v>
      </c>
      <c r="D30" t="s">
        <v>13</v>
      </c>
      <c r="E30" t="s">
        <v>14</v>
      </c>
      <c r="F30" t="s">
        <v>694</v>
      </c>
      <c r="G30" s="11">
        <v>45078.062210648146</v>
      </c>
      <c r="H30">
        <v>134241</v>
      </c>
      <c r="I30" t="s">
        <v>2190</v>
      </c>
    </row>
    <row r="31" spans="1:10">
      <c r="A31" t="s">
        <v>18</v>
      </c>
      <c r="B31" t="s">
        <v>125</v>
      </c>
      <c r="C31" t="s">
        <v>108</v>
      </c>
      <c r="D31" t="s">
        <v>13</v>
      </c>
      <c r="E31" t="s">
        <v>14</v>
      </c>
      <c r="F31" t="s">
        <v>20</v>
      </c>
      <c r="G31" s="11">
        <v>45095.568564814814</v>
      </c>
      <c r="H31">
        <v>171000</v>
      </c>
      <c r="I31" t="s">
        <v>31</v>
      </c>
      <c r="J31" t="s">
        <v>126</v>
      </c>
    </row>
    <row r="32" spans="1:10">
      <c r="A32" t="s">
        <v>10</v>
      </c>
      <c r="B32" t="s">
        <v>3853</v>
      </c>
      <c r="C32" t="s">
        <v>676</v>
      </c>
      <c r="D32" t="s">
        <v>13</v>
      </c>
      <c r="E32" t="s">
        <v>14</v>
      </c>
      <c r="F32" t="s">
        <v>20</v>
      </c>
      <c r="G32" s="11">
        <v>45092.099363425928</v>
      </c>
      <c r="H32">
        <v>95650</v>
      </c>
      <c r="I32" t="s">
        <v>420</v>
      </c>
      <c r="J32" t="s">
        <v>3854</v>
      </c>
    </row>
    <row r="33" spans="1:10">
      <c r="A33" t="s">
        <v>10</v>
      </c>
      <c r="B33" t="s">
        <v>31181</v>
      </c>
      <c r="C33" t="s">
        <v>24</v>
      </c>
      <c r="D33" t="s">
        <v>13</v>
      </c>
      <c r="E33" t="s">
        <v>25</v>
      </c>
      <c r="F33" t="s">
        <v>26</v>
      </c>
      <c r="G33" s="11">
        <v>45104.044224537036</v>
      </c>
      <c r="H33">
        <v>134500</v>
      </c>
      <c r="I33" t="s">
        <v>6981</v>
      </c>
      <c r="J33" t="s">
        <v>624</v>
      </c>
    </row>
    <row r="34" spans="1:10">
      <c r="A34" t="s">
        <v>33</v>
      </c>
      <c r="B34" t="s">
        <v>33</v>
      </c>
      <c r="C34" t="s">
        <v>75</v>
      </c>
      <c r="D34" t="s">
        <v>13</v>
      </c>
      <c r="E34" t="s">
        <v>14</v>
      </c>
      <c r="F34" t="s">
        <v>26</v>
      </c>
      <c r="G34" s="11">
        <v>45104.04241898148</v>
      </c>
      <c r="H34">
        <v>137000</v>
      </c>
      <c r="I34" t="s">
        <v>13110</v>
      </c>
      <c r="J34" t="s">
        <v>31156</v>
      </c>
    </row>
    <row r="35" spans="1:10">
      <c r="A35" t="s">
        <v>10</v>
      </c>
      <c r="B35" t="s">
        <v>3670</v>
      </c>
      <c r="C35" t="s">
        <v>232</v>
      </c>
      <c r="D35" t="s">
        <v>13</v>
      </c>
      <c r="E35" t="s">
        <v>14</v>
      </c>
      <c r="F35" t="s">
        <v>26</v>
      </c>
      <c r="G35" s="11">
        <v>45080.043599537035</v>
      </c>
      <c r="H35">
        <v>147500</v>
      </c>
      <c r="I35" t="s">
        <v>3360</v>
      </c>
      <c r="J35" t="s">
        <v>1334</v>
      </c>
    </row>
    <row r="36" spans="1:10">
      <c r="A36" t="s">
        <v>18</v>
      </c>
      <c r="B36" t="s">
        <v>18</v>
      </c>
      <c r="C36" t="s">
        <v>1610</v>
      </c>
      <c r="D36" t="s">
        <v>13</v>
      </c>
      <c r="E36" t="s">
        <v>14</v>
      </c>
      <c r="F36" t="s">
        <v>171</v>
      </c>
      <c r="G36" s="11">
        <v>45104.050185185188</v>
      </c>
      <c r="H36">
        <v>147500</v>
      </c>
      <c r="I36" t="s">
        <v>21829</v>
      </c>
      <c r="J36" t="s">
        <v>31108</v>
      </c>
    </row>
    <row r="37" spans="1:10">
      <c r="A37" t="s">
        <v>10</v>
      </c>
      <c r="B37" t="s">
        <v>398</v>
      </c>
      <c r="C37" t="s">
        <v>201</v>
      </c>
      <c r="D37" t="s">
        <v>13</v>
      </c>
      <c r="E37" t="s">
        <v>14</v>
      </c>
      <c r="F37" t="s">
        <v>26</v>
      </c>
      <c r="G37" s="11">
        <v>45094.056192129632</v>
      </c>
      <c r="H37">
        <v>170000</v>
      </c>
      <c r="I37" t="s">
        <v>335</v>
      </c>
      <c r="J37" t="s">
        <v>819</v>
      </c>
    </row>
    <row r="38" spans="1:10">
      <c r="A38" t="s">
        <v>10</v>
      </c>
      <c r="B38" t="s">
        <v>1569</v>
      </c>
      <c r="C38" t="s">
        <v>24</v>
      </c>
      <c r="D38" t="s">
        <v>13</v>
      </c>
      <c r="E38" t="s">
        <v>25</v>
      </c>
      <c r="F38" t="s">
        <v>26</v>
      </c>
      <c r="G38" s="11">
        <v>45104.044062499997</v>
      </c>
      <c r="H38">
        <v>109844</v>
      </c>
      <c r="I38" t="s">
        <v>21935</v>
      </c>
      <c r="J38" t="s">
        <v>21936</v>
      </c>
    </row>
    <row r="39" spans="1:10">
      <c r="A39" t="s">
        <v>10</v>
      </c>
      <c r="B39" t="s">
        <v>1158</v>
      </c>
      <c r="C39" t="s">
        <v>853</v>
      </c>
      <c r="D39" t="s">
        <v>13</v>
      </c>
      <c r="E39" t="s">
        <v>14</v>
      </c>
      <c r="F39" t="s">
        <v>26</v>
      </c>
      <c r="G39" s="11">
        <v>45087.044398148151</v>
      </c>
      <c r="H39">
        <v>124000</v>
      </c>
      <c r="I39" t="s">
        <v>4635</v>
      </c>
      <c r="J39" t="s">
        <v>14166</v>
      </c>
    </row>
    <row r="40" spans="1:10">
      <c r="A40" t="s">
        <v>152</v>
      </c>
      <c r="B40" t="s">
        <v>153</v>
      </c>
      <c r="C40" t="s">
        <v>154</v>
      </c>
      <c r="D40" t="s">
        <v>13</v>
      </c>
      <c r="E40" t="s">
        <v>14</v>
      </c>
      <c r="F40" t="s">
        <v>155</v>
      </c>
      <c r="G40" s="11">
        <v>45091.559490740743</v>
      </c>
      <c r="H40">
        <v>105300</v>
      </c>
      <c r="I40" t="s">
        <v>156</v>
      </c>
    </row>
    <row r="41" spans="1:10">
      <c r="A41" t="s">
        <v>10</v>
      </c>
      <c r="B41" t="s">
        <v>10</v>
      </c>
      <c r="C41" t="s">
        <v>1117</v>
      </c>
      <c r="D41" t="s">
        <v>13</v>
      </c>
      <c r="E41" t="s">
        <v>14</v>
      </c>
      <c r="F41" t="s">
        <v>20</v>
      </c>
      <c r="G41" s="11">
        <v>45104.09847222222</v>
      </c>
      <c r="H41">
        <v>120000</v>
      </c>
      <c r="I41" t="s">
        <v>7425</v>
      </c>
      <c r="J41" t="s">
        <v>2412</v>
      </c>
    </row>
    <row r="42" spans="1:10">
      <c r="A42" t="s">
        <v>10</v>
      </c>
      <c r="B42" t="s">
        <v>160</v>
      </c>
      <c r="C42" t="s">
        <v>161</v>
      </c>
      <c r="D42" t="s">
        <v>13</v>
      </c>
      <c r="E42" t="s">
        <v>14</v>
      </c>
      <c r="F42" t="s">
        <v>162</v>
      </c>
      <c r="G42" s="11">
        <v>45097.550578703704</v>
      </c>
      <c r="H42">
        <v>157500</v>
      </c>
      <c r="I42" t="s">
        <v>163</v>
      </c>
      <c r="J42" t="s">
        <v>164</v>
      </c>
    </row>
    <row r="43" spans="1:10">
      <c r="A43" t="s">
        <v>33</v>
      </c>
      <c r="B43" t="s">
        <v>31038</v>
      </c>
      <c r="C43" t="s">
        <v>6872</v>
      </c>
      <c r="D43" t="s">
        <v>13</v>
      </c>
      <c r="E43" t="s">
        <v>14</v>
      </c>
      <c r="F43" t="s">
        <v>26</v>
      </c>
      <c r="G43" s="11">
        <v>45086.041643518518</v>
      </c>
      <c r="H43">
        <v>104500</v>
      </c>
      <c r="I43" t="s">
        <v>31039</v>
      </c>
    </row>
    <row r="44" spans="1:10">
      <c r="A44" t="s">
        <v>33</v>
      </c>
      <c r="B44" t="s">
        <v>7514</v>
      </c>
      <c r="C44" t="s">
        <v>75</v>
      </c>
      <c r="D44" t="s">
        <v>13</v>
      </c>
      <c r="E44" t="s">
        <v>14</v>
      </c>
      <c r="F44" t="s">
        <v>26</v>
      </c>
      <c r="G44" s="11">
        <v>45094.042199074072</v>
      </c>
      <c r="H44">
        <v>167500</v>
      </c>
      <c r="I44" t="s">
        <v>7381</v>
      </c>
      <c r="J44" t="s">
        <v>26250</v>
      </c>
    </row>
    <row r="45" spans="1:10">
      <c r="A45" t="s">
        <v>73</v>
      </c>
      <c r="B45" t="s">
        <v>21625</v>
      </c>
      <c r="C45" t="s">
        <v>2299</v>
      </c>
      <c r="D45" t="s">
        <v>13</v>
      </c>
      <c r="E45" t="s">
        <v>14</v>
      </c>
      <c r="F45" t="s">
        <v>26</v>
      </c>
      <c r="G45" s="11">
        <v>45087.046261574076</v>
      </c>
      <c r="H45">
        <v>112500</v>
      </c>
      <c r="I45" t="s">
        <v>128</v>
      </c>
      <c r="J45" t="s">
        <v>21626</v>
      </c>
    </row>
    <row r="46" spans="1:10">
      <c r="A46" t="s">
        <v>10</v>
      </c>
      <c r="B46" t="s">
        <v>10</v>
      </c>
      <c r="C46" t="s">
        <v>75</v>
      </c>
      <c r="D46" t="s">
        <v>13</v>
      </c>
      <c r="E46" t="s">
        <v>14</v>
      </c>
      <c r="F46" t="s">
        <v>26</v>
      </c>
      <c r="G46" s="11">
        <v>45104.044062499997</v>
      </c>
      <c r="H46">
        <v>143000</v>
      </c>
      <c r="I46" t="s">
        <v>13110</v>
      </c>
      <c r="J46" t="s">
        <v>12651</v>
      </c>
    </row>
    <row r="47" spans="1:10">
      <c r="A47" t="s">
        <v>33</v>
      </c>
      <c r="B47" t="s">
        <v>33</v>
      </c>
      <c r="C47" t="s">
        <v>26</v>
      </c>
      <c r="D47" t="s">
        <v>13</v>
      </c>
      <c r="E47" t="s">
        <v>14</v>
      </c>
      <c r="F47" t="s">
        <v>20</v>
      </c>
      <c r="G47" s="11">
        <v>45098.083391203705</v>
      </c>
      <c r="H47">
        <v>100500</v>
      </c>
      <c r="I47" t="s">
        <v>11116</v>
      </c>
      <c r="J47" t="s">
        <v>582</v>
      </c>
    </row>
    <row r="48" spans="1:10">
      <c r="A48" t="s">
        <v>10</v>
      </c>
      <c r="B48" t="s">
        <v>30992</v>
      </c>
      <c r="C48" t="s">
        <v>26645</v>
      </c>
      <c r="D48" t="s">
        <v>13</v>
      </c>
      <c r="E48" t="s">
        <v>14</v>
      </c>
      <c r="F48" t="s">
        <v>26</v>
      </c>
      <c r="G48" s="11">
        <v>45092.044398148151</v>
      </c>
      <c r="H48">
        <v>70000</v>
      </c>
      <c r="I48" t="s">
        <v>30993</v>
      </c>
      <c r="J48" t="s">
        <v>30994</v>
      </c>
    </row>
    <row r="49" spans="1:10">
      <c r="A49" t="s">
        <v>152</v>
      </c>
      <c r="B49" t="s">
        <v>152</v>
      </c>
      <c r="C49" t="s">
        <v>14629</v>
      </c>
      <c r="D49" t="s">
        <v>13</v>
      </c>
      <c r="E49" t="s">
        <v>14</v>
      </c>
      <c r="F49" t="s">
        <v>3640</v>
      </c>
      <c r="G49" s="11">
        <v>45100.079571759263</v>
      </c>
      <c r="H49">
        <v>166000</v>
      </c>
      <c r="I49" t="s">
        <v>24553</v>
      </c>
      <c r="J49" t="s">
        <v>9297</v>
      </c>
    </row>
    <row r="50" spans="1:10">
      <c r="A50" t="s">
        <v>18</v>
      </c>
      <c r="B50" t="s">
        <v>184</v>
      </c>
      <c r="C50" t="s">
        <v>185</v>
      </c>
      <c r="D50" t="s">
        <v>13</v>
      </c>
      <c r="E50" t="s">
        <v>14</v>
      </c>
      <c r="F50" t="s">
        <v>26</v>
      </c>
      <c r="G50" s="11">
        <v>45097.546666666669</v>
      </c>
      <c r="H50">
        <v>102500</v>
      </c>
      <c r="I50" t="s">
        <v>186</v>
      </c>
      <c r="J50" t="s">
        <v>187</v>
      </c>
    </row>
    <row r="51" spans="1:10">
      <c r="A51" t="s">
        <v>18</v>
      </c>
      <c r="B51" t="s">
        <v>114</v>
      </c>
      <c r="C51" t="s">
        <v>614</v>
      </c>
      <c r="D51" t="s">
        <v>13</v>
      </c>
      <c r="E51" t="s">
        <v>14</v>
      </c>
      <c r="F51" t="s">
        <v>608</v>
      </c>
      <c r="G51" s="11">
        <v>45087.050787037035</v>
      </c>
      <c r="H51">
        <v>80850</v>
      </c>
      <c r="I51" t="s">
        <v>30955</v>
      </c>
      <c r="J51" t="s">
        <v>30956</v>
      </c>
    </row>
    <row r="52" spans="1:10">
      <c r="A52" t="s">
        <v>10</v>
      </c>
      <c r="B52" t="s">
        <v>30001</v>
      </c>
      <c r="C52" t="s">
        <v>10055</v>
      </c>
      <c r="D52" t="s">
        <v>13</v>
      </c>
      <c r="E52" t="s">
        <v>14</v>
      </c>
      <c r="F52" t="s">
        <v>26</v>
      </c>
      <c r="G52" s="11">
        <v>45107.092349537037</v>
      </c>
      <c r="H52">
        <v>115000</v>
      </c>
      <c r="I52" t="s">
        <v>420</v>
      </c>
      <c r="J52" t="s">
        <v>6701</v>
      </c>
    </row>
    <row r="53" spans="1:10">
      <c r="A53" t="s">
        <v>33</v>
      </c>
      <c r="B53" t="s">
        <v>30920</v>
      </c>
      <c r="C53" t="s">
        <v>411</v>
      </c>
      <c r="D53" t="s">
        <v>13</v>
      </c>
      <c r="E53" t="s">
        <v>14</v>
      </c>
      <c r="F53" t="s">
        <v>411</v>
      </c>
      <c r="G53" s="11">
        <v>45090.084224537037</v>
      </c>
      <c r="H53">
        <v>57500</v>
      </c>
      <c r="I53" t="s">
        <v>1814</v>
      </c>
      <c r="J53" t="s">
        <v>730</v>
      </c>
    </row>
    <row r="54" spans="1:10">
      <c r="A54" t="s">
        <v>10</v>
      </c>
      <c r="B54" t="s">
        <v>10</v>
      </c>
      <c r="C54" t="s">
        <v>119</v>
      </c>
      <c r="D54" t="s">
        <v>13</v>
      </c>
      <c r="E54" t="s">
        <v>14</v>
      </c>
      <c r="F54" t="s">
        <v>26</v>
      </c>
      <c r="G54" s="11">
        <v>45093.054629629631</v>
      </c>
      <c r="H54">
        <v>115000</v>
      </c>
      <c r="I54" t="s">
        <v>420</v>
      </c>
    </row>
    <row r="55" spans="1:10">
      <c r="A55" t="s">
        <v>10</v>
      </c>
      <c r="B55" t="s">
        <v>30880</v>
      </c>
      <c r="C55" t="s">
        <v>666</v>
      </c>
      <c r="D55" t="s">
        <v>13</v>
      </c>
      <c r="E55" t="s">
        <v>14</v>
      </c>
      <c r="F55" t="s">
        <v>666</v>
      </c>
      <c r="G55" s="11">
        <v>45101.061805555553</v>
      </c>
      <c r="H55">
        <v>79200</v>
      </c>
      <c r="I55" t="s">
        <v>234</v>
      </c>
      <c r="J55" t="s">
        <v>30881</v>
      </c>
    </row>
    <row r="56" spans="1:10">
      <c r="A56" t="s">
        <v>18</v>
      </c>
      <c r="B56" t="s">
        <v>28911</v>
      </c>
      <c r="C56" t="s">
        <v>1117</v>
      </c>
      <c r="D56" t="s">
        <v>13</v>
      </c>
      <c r="E56" t="s">
        <v>14</v>
      </c>
      <c r="F56" t="s">
        <v>26</v>
      </c>
      <c r="G56" s="11">
        <v>45107.048946759256</v>
      </c>
      <c r="H56">
        <v>122600</v>
      </c>
      <c r="I56" t="s">
        <v>4123</v>
      </c>
      <c r="J56" t="s">
        <v>6561</v>
      </c>
    </row>
    <row r="57" spans="1:10">
      <c r="A57" t="s">
        <v>212</v>
      </c>
      <c r="B57" t="s">
        <v>212</v>
      </c>
      <c r="C57" t="s">
        <v>24</v>
      </c>
      <c r="D57" t="s">
        <v>13</v>
      </c>
      <c r="E57" t="s">
        <v>25</v>
      </c>
      <c r="F57" t="s">
        <v>20</v>
      </c>
      <c r="G57" s="11">
        <v>45091.599224537036</v>
      </c>
      <c r="H57">
        <v>160000</v>
      </c>
      <c r="I57" t="s">
        <v>213</v>
      </c>
      <c r="J57" t="s">
        <v>214</v>
      </c>
    </row>
    <row r="58" spans="1:10">
      <c r="A58" t="s">
        <v>33</v>
      </c>
      <c r="B58" t="s">
        <v>30865</v>
      </c>
      <c r="C58" t="s">
        <v>30866</v>
      </c>
      <c r="D58" t="s">
        <v>13</v>
      </c>
      <c r="E58" t="s">
        <v>14</v>
      </c>
      <c r="F58" t="s">
        <v>26</v>
      </c>
      <c r="G58" s="11">
        <v>45084.041712962964</v>
      </c>
      <c r="H58">
        <v>71000</v>
      </c>
      <c r="I58" t="s">
        <v>30867</v>
      </c>
      <c r="J58" t="s">
        <v>3726</v>
      </c>
    </row>
    <row r="59" spans="1:10">
      <c r="A59" t="s">
        <v>33</v>
      </c>
      <c r="B59" t="s">
        <v>4390</v>
      </c>
      <c r="C59" t="s">
        <v>157</v>
      </c>
      <c r="D59" t="s">
        <v>13</v>
      </c>
      <c r="E59" t="s">
        <v>14</v>
      </c>
      <c r="F59" t="s">
        <v>20</v>
      </c>
      <c r="G59" s="11">
        <v>45106.101458333331</v>
      </c>
      <c r="H59">
        <v>118965</v>
      </c>
      <c r="I59" t="s">
        <v>17903</v>
      </c>
      <c r="J59" t="s">
        <v>4392</v>
      </c>
    </row>
    <row r="60" spans="1:10">
      <c r="A60" t="s">
        <v>10</v>
      </c>
      <c r="B60" t="s">
        <v>398</v>
      </c>
      <c r="C60" t="s">
        <v>75</v>
      </c>
      <c r="D60" t="s">
        <v>13</v>
      </c>
      <c r="E60" t="s">
        <v>14</v>
      </c>
      <c r="F60" t="s">
        <v>26</v>
      </c>
      <c r="G60" s="11">
        <v>45079.058749999997</v>
      </c>
      <c r="H60">
        <v>216000</v>
      </c>
      <c r="I60" t="s">
        <v>4214</v>
      </c>
      <c r="J60" t="s">
        <v>2035</v>
      </c>
    </row>
    <row r="61" spans="1:10">
      <c r="A61" t="s">
        <v>10</v>
      </c>
      <c r="B61" t="s">
        <v>10</v>
      </c>
      <c r="C61" t="s">
        <v>1094</v>
      </c>
      <c r="D61" t="s">
        <v>13</v>
      </c>
      <c r="E61" t="s">
        <v>14</v>
      </c>
      <c r="F61" t="s">
        <v>205</v>
      </c>
      <c r="G61" s="11">
        <v>45079.080416666664</v>
      </c>
      <c r="H61">
        <v>157500</v>
      </c>
      <c r="I61" t="s">
        <v>8481</v>
      </c>
      <c r="J61" t="s">
        <v>30849</v>
      </c>
    </row>
    <row r="62" spans="1:10">
      <c r="A62" t="s">
        <v>18</v>
      </c>
      <c r="B62" t="s">
        <v>188</v>
      </c>
      <c r="C62" t="s">
        <v>24</v>
      </c>
      <c r="D62" t="s">
        <v>13</v>
      </c>
      <c r="E62" t="s">
        <v>25</v>
      </c>
      <c r="F62" t="s">
        <v>26</v>
      </c>
      <c r="G62" s="11">
        <v>45087.060972222222</v>
      </c>
      <c r="H62">
        <v>180000</v>
      </c>
      <c r="I62" t="s">
        <v>128</v>
      </c>
      <c r="J62" t="s">
        <v>30815</v>
      </c>
    </row>
    <row r="63" spans="1:10">
      <c r="A63" t="s">
        <v>10</v>
      </c>
      <c r="B63" t="s">
        <v>10</v>
      </c>
      <c r="C63" t="s">
        <v>1348</v>
      </c>
      <c r="D63" t="s">
        <v>13</v>
      </c>
      <c r="E63" t="s">
        <v>14</v>
      </c>
      <c r="F63" t="s">
        <v>26</v>
      </c>
      <c r="G63" s="11">
        <v>45106.044305555559</v>
      </c>
      <c r="H63">
        <v>132500</v>
      </c>
      <c r="I63" t="s">
        <v>7483</v>
      </c>
      <c r="J63" t="s">
        <v>8495</v>
      </c>
    </row>
    <row r="64" spans="1:10">
      <c r="A64" t="s">
        <v>18</v>
      </c>
      <c r="B64" t="s">
        <v>18</v>
      </c>
      <c r="C64" t="s">
        <v>170</v>
      </c>
      <c r="D64" t="s">
        <v>13</v>
      </c>
      <c r="E64" t="s">
        <v>14</v>
      </c>
      <c r="F64" t="s">
        <v>171</v>
      </c>
      <c r="G64" s="11">
        <v>45106.066342592596</v>
      </c>
      <c r="H64">
        <v>147500</v>
      </c>
      <c r="I64" t="s">
        <v>6699</v>
      </c>
      <c r="J64" t="s">
        <v>15976</v>
      </c>
    </row>
    <row r="65" spans="1:10">
      <c r="A65" t="s">
        <v>152</v>
      </c>
      <c r="B65" t="s">
        <v>30784</v>
      </c>
      <c r="C65" t="s">
        <v>189</v>
      </c>
      <c r="D65" t="s">
        <v>13</v>
      </c>
      <c r="E65" t="s">
        <v>14</v>
      </c>
      <c r="F65" t="s">
        <v>190</v>
      </c>
      <c r="G65" s="11">
        <v>45078.084398148145</v>
      </c>
      <c r="H65">
        <v>64800</v>
      </c>
      <c r="I65" t="s">
        <v>22979</v>
      </c>
      <c r="J65" t="s">
        <v>30785</v>
      </c>
    </row>
    <row r="66" spans="1:10">
      <c r="A66" t="s">
        <v>10</v>
      </c>
      <c r="B66" t="s">
        <v>30761</v>
      </c>
      <c r="C66" t="s">
        <v>521</v>
      </c>
      <c r="D66" t="s">
        <v>13</v>
      </c>
      <c r="E66" t="s">
        <v>14</v>
      </c>
      <c r="F66" t="s">
        <v>26</v>
      </c>
      <c r="G66" s="11">
        <v>45096.043506944443</v>
      </c>
      <c r="H66">
        <v>181000</v>
      </c>
      <c r="I66" t="s">
        <v>30762</v>
      </c>
      <c r="J66" t="s">
        <v>4760</v>
      </c>
    </row>
    <row r="67" spans="1:10">
      <c r="A67" t="s">
        <v>18</v>
      </c>
      <c r="B67" t="s">
        <v>30738</v>
      </c>
      <c r="C67" t="s">
        <v>806</v>
      </c>
      <c r="D67" t="s">
        <v>13</v>
      </c>
      <c r="E67" t="s">
        <v>14</v>
      </c>
      <c r="F67" t="s">
        <v>806</v>
      </c>
      <c r="G67" s="11">
        <v>45094.078182870369</v>
      </c>
      <c r="H67">
        <v>79200</v>
      </c>
      <c r="I67" t="s">
        <v>234</v>
      </c>
      <c r="J67" t="s">
        <v>46</v>
      </c>
    </row>
    <row r="68" spans="1:10">
      <c r="A68" t="s">
        <v>10</v>
      </c>
      <c r="B68" t="s">
        <v>30715</v>
      </c>
      <c r="C68" t="s">
        <v>717</v>
      </c>
      <c r="D68" t="s">
        <v>13</v>
      </c>
      <c r="E68" t="s">
        <v>14</v>
      </c>
      <c r="F68" t="s">
        <v>26</v>
      </c>
      <c r="G68" s="11">
        <v>45098.870381944442</v>
      </c>
      <c r="H68">
        <v>107200</v>
      </c>
      <c r="I68" t="s">
        <v>420</v>
      </c>
      <c r="J68" t="s">
        <v>582</v>
      </c>
    </row>
    <row r="69" spans="1:10">
      <c r="A69" t="s">
        <v>18</v>
      </c>
      <c r="B69" t="s">
        <v>30694</v>
      </c>
      <c r="C69" t="s">
        <v>1610</v>
      </c>
      <c r="D69" t="s">
        <v>13</v>
      </c>
      <c r="E69" t="s">
        <v>14</v>
      </c>
      <c r="F69" t="s">
        <v>171</v>
      </c>
      <c r="G69" s="11">
        <v>45097.841238425928</v>
      </c>
      <c r="H69">
        <v>79200</v>
      </c>
      <c r="I69" t="s">
        <v>21829</v>
      </c>
      <c r="J69" t="s">
        <v>30695</v>
      </c>
    </row>
    <row r="70" spans="1:10">
      <c r="A70" t="s">
        <v>10</v>
      </c>
      <c r="B70" t="s">
        <v>5149</v>
      </c>
      <c r="C70" t="s">
        <v>901</v>
      </c>
      <c r="D70" t="s">
        <v>13</v>
      </c>
      <c r="E70" t="s">
        <v>14</v>
      </c>
      <c r="F70" t="s">
        <v>20</v>
      </c>
      <c r="G70" s="11">
        <v>45096.872025462966</v>
      </c>
      <c r="H70">
        <v>210360</v>
      </c>
      <c r="I70" t="s">
        <v>30675</v>
      </c>
      <c r="J70" t="s">
        <v>30676</v>
      </c>
    </row>
    <row r="71" spans="1:10">
      <c r="A71" t="s">
        <v>212</v>
      </c>
      <c r="B71" t="s">
        <v>212</v>
      </c>
      <c r="C71" t="s">
        <v>201</v>
      </c>
      <c r="D71" t="s">
        <v>13</v>
      </c>
      <c r="E71" t="s">
        <v>14</v>
      </c>
      <c r="F71" t="s">
        <v>26</v>
      </c>
      <c r="G71" s="11">
        <v>45082.545671296299</v>
      </c>
      <c r="H71">
        <v>120000</v>
      </c>
      <c r="I71" t="s">
        <v>257</v>
      </c>
      <c r="J71" t="s">
        <v>258</v>
      </c>
    </row>
    <row r="72" spans="1:10">
      <c r="A72" t="s">
        <v>135</v>
      </c>
      <c r="B72" t="s">
        <v>5476</v>
      </c>
      <c r="C72" t="s">
        <v>13006</v>
      </c>
      <c r="D72" t="s">
        <v>13</v>
      </c>
      <c r="E72" t="s">
        <v>14</v>
      </c>
      <c r="F72" t="s">
        <v>26</v>
      </c>
      <c r="G72" s="11">
        <v>45085.833564814813</v>
      </c>
      <c r="H72">
        <v>86500</v>
      </c>
      <c r="I72" t="s">
        <v>13007</v>
      </c>
      <c r="J72" t="s">
        <v>13008</v>
      </c>
    </row>
    <row r="73" spans="1:10">
      <c r="A73" t="s">
        <v>33</v>
      </c>
      <c r="B73" t="s">
        <v>30653</v>
      </c>
      <c r="C73" t="s">
        <v>12957</v>
      </c>
      <c r="D73" t="s">
        <v>13</v>
      </c>
      <c r="E73" t="s">
        <v>14</v>
      </c>
      <c r="F73" t="s">
        <v>26</v>
      </c>
      <c r="G73" s="11">
        <v>45092.833981481483</v>
      </c>
      <c r="H73">
        <v>92088</v>
      </c>
      <c r="I73" t="s">
        <v>12958</v>
      </c>
    </row>
    <row r="74" spans="1:10">
      <c r="A74" t="s">
        <v>10</v>
      </c>
      <c r="B74" t="s">
        <v>10</v>
      </c>
      <c r="C74" t="s">
        <v>741</v>
      </c>
      <c r="D74" t="s">
        <v>13</v>
      </c>
      <c r="E74" t="s">
        <v>14</v>
      </c>
      <c r="F74" t="s">
        <v>171</v>
      </c>
      <c r="G74" s="11">
        <v>45089.853877314818</v>
      </c>
      <c r="H74">
        <v>70000</v>
      </c>
      <c r="I74" t="s">
        <v>2218</v>
      </c>
      <c r="J74" t="s">
        <v>30614</v>
      </c>
    </row>
    <row r="75" spans="1:10">
      <c r="A75" t="s">
        <v>33</v>
      </c>
      <c r="B75" t="s">
        <v>1832</v>
      </c>
      <c r="C75" t="s">
        <v>1358</v>
      </c>
      <c r="D75" t="s">
        <v>13</v>
      </c>
      <c r="E75" t="s">
        <v>14</v>
      </c>
      <c r="F75" t="s">
        <v>26</v>
      </c>
      <c r="G75" s="11">
        <v>45083.833912037036</v>
      </c>
      <c r="H75">
        <v>57500</v>
      </c>
      <c r="I75" t="s">
        <v>1833</v>
      </c>
      <c r="J75" t="s">
        <v>230</v>
      </c>
    </row>
    <row r="76" spans="1:10">
      <c r="A76" t="s">
        <v>135</v>
      </c>
      <c r="B76" t="s">
        <v>30593</v>
      </c>
      <c r="C76" t="s">
        <v>136</v>
      </c>
      <c r="D76" t="s">
        <v>13</v>
      </c>
      <c r="E76" t="s">
        <v>14</v>
      </c>
      <c r="F76" t="s">
        <v>26</v>
      </c>
      <c r="G76" s="11">
        <v>45083.835625</v>
      </c>
      <c r="H76">
        <v>182500</v>
      </c>
      <c r="I76" t="s">
        <v>3686</v>
      </c>
      <c r="J76" t="s">
        <v>30594</v>
      </c>
    </row>
    <row r="77" spans="1:10">
      <c r="A77" t="s">
        <v>18</v>
      </c>
      <c r="B77" t="s">
        <v>30591</v>
      </c>
      <c r="C77" t="s">
        <v>24</v>
      </c>
      <c r="D77" t="s">
        <v>13</v>
      </c>
      <c r="E77" t="s">
        <v>25</v>
      </c>
      <c r="F77" t="s">
        <v>26</v>
      </c>
      <c r="G77" s="11">
        <v>45097.838194444441</v>
      </c>
      <c r="H77">
        <v>110000</v>
      </c>
      <c r="I77" t="s">
        <v>18638</v>
      </c>
      <c r="J77" t="s">
        <v>30592</v>
      </c>
    </row>
    <row r="78" spans="1:10">
      <c r="A78" t="s">
        <v>18</v>
      </c>
      <c r="B78" t="s">
        <v>30589</v>
      </c>
      <c r="C78" t="s">
        <v>24</v>
      </c>
      <c r="D78" t="s">
        <v>13</v>
      </c>
      <c r="E78" t="s">
        <v>25</v>
      </c>
      <c r="F78" t="s">
        <v>26</v>
      </c>
      <c r="G78" s="11">
        <v>45082.868611111109</v>
      </c>
      <c r="H78">
        <v>135000</v>
      </c>
      <c r="I78" t="s">
        <v>186</v>
      </c>
      <c r="J78" t="s">
        <v>25316</v>
      </c>
    </row>
    <row r="79" spans="1:10">
      <c r="A79" t="s">
        <v>33</v>
      </c>
      <c r="B79" t="s">
        <v>30584</v>
      </c>
      <c r="C79" t="s">
        <v>30585</v>
      </c>
      <c r="D79" t="s">
        <v>13</v>
      </c>
      <c r="E79" t="s">
        <v>14</v>
      </c>
      <c r="F79" t="s">
        <v>26</v>
      </c>
      <c r="G79" s="11">
        <v>45091.834490740737</v>
      </c>
      <c r="H79">
        <v>61000</v>
      </c>
      <c r="I79" t="s">
        <v>23663</v>
      </c>
      <c r="J79" t="s">
        <v>1346</v>
      </c>
    </row>
    <row r="80" spans="1:10">
      <c r="A80" t="s">
        <v>33</v>
      </c>
      <c r="B80" t="s">
        <v>33</v>
      </c>
      <c r="C80" t="s">
        <v>3714</v>
      </c>
      <c r="D80" t="s">
        <v>100</v>
      </c>
      <c r="E80" t="s">
        <v>14</v>
      </c>
      <c r="F80" t="s">
        <v>26</v>
      </c>
      <c r="G80" s="11">
        <v>45104.872210648151</v>
      </c>
      <c r="H80">
        <v>117500</v>
      </c>
      <c r="I80" t="s">
        <v>6144</v>
      </c>
      <c r="J80" t="s">
        <v>28</v>
      </c>
    </row>
    <row r="81" spans="1:10">
      <c r="A81" t="s">
        <v>10</v>
      </c>
      <c r="B81" t="s">
        <v>20744</v>
      </c>
      <c r="C81" t="s">
        <v>119</v>
      </c>
      <c r="D81" t="s">
        <v>13</v>
      </c>
      <c r="E81" t="s">
        <v>14</v>
      </c>
      <c r="F81" t="s">
        <v>26</v>
      </c>
      <c r="G81" s="11">
        <v>45099.835740740738</v>
      </c>
      <c r="H81">
        <v>161500</v>
      </c>
      <c r="I81" t="s">
        <v>14305</v>
      </c>
      <c r="J81" t="s">
        <v>730</v>
      </c>
    </row>
    <row r="82" spans="1:10">
      <c r="A82" t="s">
        <v>73</v>
      </c>
      <c r="B82" t="s">
        <v>73</v>
      </c>
      <c r="C82" t="s">
        <v>385</v>
      </c>
      <c r="D82" t="s">
        <v>13</v>
      </c>
      <c r="E82" t="s">
        <v>14</v>
      </c>
      <c r="F82" t="s">
        <v>20</v>
      </c>
      <c r="G82" s="11">
        <v>45106.900775462964</v>
      </c>
      <c r="H82">
        <v>157500</v>
      </c>
      <c r="I82" t="s">
        <v>29742</v>
      </c>
      <c r="J82" t="s">
        <v>23670</v>
      </c>
    </row>
    <row r="83" spans="1:10">
      <c r="A83" t="s">
        <v>18</v>
      </c>
      <c r="B83" t="s">
        <v>30538</v>
      </c>
      <c r="C83" t="s">
        <v>608</v>
      </c>
      <c r="D83" t="s">
        <v>13</v>
      </c>
      <c r="E83" t="s">
        <v>14</v>
      </c>
      <c r="F83" t="s">
        <v>608</v>
      </c>
      <c r="G83" s="11">
        <v>45099.841898148145</v>
      </c>
      <c r="H83">
        <v>147500</v>
      </c>
      <c r="I83" t="s">
        <v>15397</v>
      </c>
      <c r="J83" t="s">
        <v>13854</v>
      </c>
    </row>
    <row r="84" spans="1:10">
      <c r="A84" t="s">
        <v>77</v>
      </c>
      <c r="B84" t="s">
        <v>2538</v>
      </c>
      <c r="C84" t="s">
        <v>24</v>
      </c>
      <c r="D84" t="s">
        <v>13</v>
      </c>
      <c r="E84" t="s">
        <v>25</v>
      </c>
      <c r="F84" t="s">
        <v>26</v>
      </c>
      <c r="G84" s="11">
        <v>45095.834097222221</v>
      </c>
      <c r="H84">
        <v>106000</v>
      </c>
      <c r="I84" t="s">
        <v>30531</v>
      </c>
      <c r="J84" t="s">
        <v>1643</v>
      </c>
    </row>
    <row r="85" spans="1:10">
      <c r="A85" t="s">
        <v>33</v>
      </c>
      <c r="B85" t="s">
        <v>6968</v>
      </c>
      <c r="C85" t="s">
        <v>795</v>
      </c>
      <c r="D85" t="s">
        <v>13</v>
      </c>
      <c r="E85" t="s">
        <v>14</v>
      </c>
      <c r="F85" t="s">
        <v>26</v>
      </c>
      <c r="G85" s="11">
        <v>45086.833414351851</v>
      </c>
      <c r="H85">
        <v>119200</v>
      </c>
      <c r="I85" t="s">
        <v>1072</v>
      </c>
      <c r="J85" t="s">
        <v>6484</v>
      </c>
    </row>
    <row r="86" spans="1:10">
      <c r="A86" t="s">
        <v>33</v>
      </c>
      <c r="B86" t="s">
        <v>30516</v>
      </c>
      <c r="C86" t="s">
        <v>161</v>
      </c>
      <c r="D86" t="s">
        <v>13</v>
      </c>
      <c r="E86" t="s">
        <v>14</v>
      </c>
      <c r="F86" t="s">
        <v>162</v>
      </c>
      <c r="G86" s="11">
        <v>45105.875474537039</v>
      </c>
      <c r="H86">
        <v>177283</v>
      </c>
      <c r="I86" t="s">
        <v>20582</v>
      </c>
      <c r="J86" t="s">
        <v>30517</v>
      </c>
    </row>
    <row r="87" spans="1:10">
      <c r="A87" t="s">
        <v>73</v>
      </c>
      <c r="B87" t="s">
        <v>73</v>
      </c>
      <c r="C87" t="s">
        <v>1908</v>
      </c>
      <c r="D87" t="s">
        <v>13</v>
      </c>
      <c r="E87" t="s">
        <v>14</v>
      </c>
      <c r="F87" t="s">
        <v>26</v>
      </c>
      <c r="G87" s="11">
        <v>45092.848368055558</v>
      </c>
      <c r="H87">
        <v>114000</v>
      </c>
      <c r="I87" t="s">
        <v>29978</v>
      </c>
      <c r="J87" t="s">
        <v>30510</v>
      </c>
    </row>
    <row r="88" spans="1:10">
      <c r="A88" t="s">
        <v>33</v>
      </c>
      <c r="B88" t="s">
        <v>23065</v>
      </c>
      <c r="C88" t="s">
        <v>536</v>
      </c>
      <c r="D88" t="s">
        <v>13</v>
      </c>
      <c r="E88" t="s">
        <v>14</v>
      </c>
      <c r="F88" t="s">
        <v>26</v>
      </c>
      <c r="G88" s="11">
        <v>45093.833414351851</v>
      </c>
      <c r="H88">
        <v>109159</v>
      </c>
      <c r="I88" t="s">
        <v>1372</v>
      </c>
      <c r="J88" t="s">
        <v>538</v>
      </c>
    </row>
    <row r="89" spans="1:10">
      <c r="A89" t="s">
        <v>135</v>
      </c>
      <c r="B89" t="s">
        <v>30489</v>
      </c>
      <c r="C89" t="s">
        <v>2355</v>
      </c>
      <c r="D89" t="s">
        <v>13</v>
      </c>
      <c r="E89" t="s">
        <v>14</v>
      </c>
      <c r="F89" t="s">
        <v>26</v>
      </c>
      <c r="G89" s="11">
        <v>45107.835057870368</v>
      </c>
      <c r="H89">
        <v>194500</v>
      </c>
      <c r="I89" t="s">
        <v>30490</v>
      </c>
      <c r="J89" t="s">
        <v>46</v>
      </c>
    </row>
    <row r="90" spans="1:10">
      <c r="A90" t="s">
        <v>73</v>
      </c>
      <c r="B90" t="s">
        <v>73</v>
      </c>
      <c r="C90" t="s">
        <v>307</v>
      </c>
      <c r="D90" t="s">
        <v>13</v>
      </c>
      <c r="E90" t="s">
        <v>14</v>
      </c>
      <c r="F90" t="s">
        <v>26</v>
      </c>
      <c r="G90" s="11">
        <v>45085.561331018522</v>
      </c>
      <c r="H90">
        <v>160000</v>
      </c>
      <c r="I90" t="s">
        <v>308</v>
      </c>
      <c r="J90" t="s">
        <v>309</v>
      </c>
    </row>
    <row r="91" spans="1:10">
      <c r="A91" t="s">
        <v>10</v>
      </c>
      <c r="B91" t="s">
        <v>10</v>
      </c>
      <c r="C91" t="s">
        <v>24</v>
      </c>
      <c r="D91" t="s">
        <v>13</v>
      </c>
      <c r="E91" t="s">
        <v>25</v>
      </c>
      <c r="F91" t="s">
        <v>26</v>
      </c>
      <c r="G91" s="11">
        <v>45099.836168981485</v>
      </c>
      <c r="H91">
        <v>107800</v>
      </c>
      <c r="I91" t="s">
        <v>30469</v>
      </c>
      <c r="J91" t="s">
        <v>30470</v>
      </c>
    </row>
    <row r="92" spans="1:10">
      <c r="A92" t="s">
        <v>33</v>
      </c>
      <c r="B92" t="s">
        <v>30455</v>
      </c>
      <c r="C92" t="s">
        <v>209</v>
      </c>
      <c r="D92" t="s">
        <v>13</v>
      </c>
      <c r="E92" t="s">
        <v>14</v>
      </c>
      <c r="F92" t="s">
        <v>209</v>
      </c>
      <c r="G92" s="11">
        <v>45104.866053240738</v>
      </c>
      <c r="H92">
        <v>57500</v>
      </c>
      <c r="I92" t="s">
        <v>1064</v>
      </c>
      <c r="J92" t="s">
        <v>8676</v>
      </c>
    </row>
    <row r="93" spans="1:10">
      <c r="A93" t="s">
        <v>152</v>
      </c>
      <c r="B93" t="s">
        <v>152</v>
      </c>
      <c r="C93" t="s">
        <v>6966</v>
      </c>
      <c r="D93" t="s">
        <v>13</v>
      </c>
      <c r="E93" t="s">
        <v>14</v>
      </c>
      <c r="F93" t="s">
        <v>601</v>
      </c>
      <c r="G93" s="11">
        <v>45098.86277777778</v>
      </c>
      <c r="H93">
        <v>101029</v>
      </c>
      <c r="I93" t="s">
        <v>18183</v>
      </c>
      <c r="J93" t="s">
        <v>4909</v>
      </c>
    </row>
    <row r="94" spans="1:10">
      <c r="A94" t="s">
        <v>33</v>
      </c>
      <c r="B94" t="s">
        <v>33</v>
      </c>
      <c r="C94" t="s">
        <v>4710</v>
      </c>
      <c r="D94" t="s">
        <v>100</v>
      </c>
      <c r="E94" t="s">
        <v>14</v>
      </c>
      <c r="F94" t="s">
        <v>26</v>
      </c>
      <c r="G94" s="11">
        <v>45089.834293981483</v>
      </c>
      <c r="H94">
        <v>62500</v>
      </c>
      <c r="I94" t="s">
        <v>88</v>
      </c>
    </row>
    <row r="95" spans="1:10">
      <c r="A95" t="s">
        <v>33</v>
      </c>
      <c r="B95" t="s">
        <v>30439</v>
      </c>
      <c r="C95" t="s">
        <v>441</v>
      </c>
      <c r="D95" t="s">
        <v>13</v>
      </c>
      <c r="E95" t="s">
        <v>14</v>
      </c>
      <c r="F95" t="s">
        <v>26</v>
      </c>
      <c r="G95" s="11">
        <v>45082.83520833333</v>
      </c>
      <c r="H95">
        <v>102500</v>
      </c>
      <c r="I95" t="s">
        <v>14310</v>
      </c>
      <c r="J95" t="s">
        <v>30440</v>
      </c>
    </row>
    <row r="96" spans="1:10">
      <c r="A96" t="s">
        <v>10</v>
      </c>
      <c r="B96" t="s">
        <v>1763</v>
      </c>
      <c r="C96" t="s">
        <v>656</v>
      </c>
      <c r="D96" t="s">
        <v>13</v>
      </c>
      <c r="E96" t="s">
        <v>14</v>
      </c>
      <c r="F96" t="s">
        <v>657</v>
      </c>
      <c r="G96" s="11">
        <v>45105.884525462963</v>
      </c>
      <c r="H96">
        <v>157500</v>
      </c>
      <c r="I96" t="s">
        <v>974</v>
      </c>
      <c r="J96" t="s">
        <v>30433</v>
      </c>
    </row>
    <row r="97" spans="1:10">
      <c r="A97" t="s">
        <v>10</v>
      </c>
      <c r="B97" t="s">
        <v>10</v>
      </c>
      <c r="C97" t="s">
        <v>13402</v>
      </c>
      <c r="D97" t="s">
        <v>13</v>
      </c>
      <c r="E97" t="s">
        <v>14</v>
      </c>
      <c r="F97" t="s">
        <v>26</v>
      </c>
      <c r="G97" s="11">
        <v>45104.835868055554</v>
      </c>
      <c r="H97">
        <v>160000</v>
      </c>
      <c r="I97" t="s">
        <v>128</v>
      </c>
      <c r="J97" t="s">
        <v>1152</v>
      </c>
    </row>
    <row r="98" spans="1:10">
      <c r="A98" t="s">
        <v>33</v>
      </c>
      <c r="B98" t="s">
        <v>30425</v>
      </c>
      <c r="C98" t="s">
        <v>8278</v>
      </c>
      <c r="D98" t="s">
        <v>13</v>
      </c>
      <c r="E98" t="s">
        <v>14</v>
      </c>
      <c r="F98" t="s">
        <v>26</v>
      </c>
      <c r="G98" s="11">
        <v>45078.89167824074</v>
      </c>
      <c r="H98">
        <v>67500</v>
      </c>
      <c r="I98" t="s">
        <v>30426</v>
      </c>
      <c r="J98" t="s">
        <v>230</v>
      </c>
    </row>
    <row r="99" spans="1:10">
      <c r="A99" t="s">
        <v>10</v>
      </c>
      <c r="B99" t="s">
        <v>398</v>
      </c>
      <c r="C99" t="s">
        <v>24</v>
      </c>
      <c r="D99" t="s">
        <v>100</v>
      </c>
      <c r="E99" t="s">
        <v>25</v>
      </c>
      <c r="F99" t="s">
        <v>20</v>
      </c>
      <c r="G99" s="11">
        <v>45089.897650462961</v>
      </c>
      <c r="H99">
        <v>210000</v>
      </c>
      <c r="I99" t="s">
        <v>335</v>
      </c>
      <c r="J99" t="s">
        <v>1898</v>
      </c>
    </row>
    <row r="100" spans="1:10">
      <c r="A100" t="s">
        <v>73</v>
      </c>
      <c r="B100" t="s">
        <v>73</v>
      </c>
      <c r="C100" t="s">
        <v>4809</v>
      </c>
      <c r="D100" t="s">
        <v>13</v>
      </c>
      <c r="E100" t="s">
        <v>14</v>
      </c>
      <c r="F100" t="s">
        <v>806</v>
      </c>
      <c r="G100" s="11">
        <v>45089.858368055553</v>
      </c>
      <c r="H100">
        <v>147500</v>
      </c>
      <c r="I100" t="s">
        <v>2926</v>
      </c>
      <c r="J100" t="s">
        <v>30408</v>
      </c>
    </row>
    <row r="101" spans="1:10">
      <c r="A101" t="s">
        <v>10</v>
      </c>
      <c r="B101" t="s">
        <v>30404</v>
      </c>
      <c r="C101" t="s">
        <v>24</v>
      </c>
      <c r="D101" t="s">
        <v>13</v>
      </c>
      <c r="E101" t="s">
        <v>25</v>
      </c>
      <c r="F101" t="s">
        <v>26</v>
      </c>
      <c r="G101" s="11">
        <v>45086.852222222224</v>
      </c>
      <c r="H101">
        <v>67500</v>
      </c>
      <c r="I101" t="s">
        <v>20004</v>
      </c>
      <c r="J101" t="s">
        <v>260</v>
      </c>
    </row>
    <row r="102" spans="1:10">
      <c r="A102" t="s">
        <v>33</v>
      </c>
      <c r="B102" t="s">
        <v>30387</v>
      </c>
      <c r="C102" t="s">
        <v>24</v>
      </c>
      <c r="D102" t="s">
        <v>13</v>
      </c>
      <c r="E102" t="s">
        <v>25</v>
      </c>
      <c r="F102" t="s">
        <v>26</v>
      </c>
      <c r="G102" s="11">
        <v>45097.834548611114</v>
      </c>
      <c r="H102">
        <v>83000</v>
      </c>
      <c r="I102" t="s">
        <v>1723</v>
      </c>
      <c r="J102" t="s">
        <v>30388</v>
      </c>
    </row>
    <row r="103" spans="1:10">
      <c r="A103" t="s">
        <v>135</v>
      </c>
      <c r="B103" t="s">
        <v>30383</v>
      </c>
      <c r="C103" t="s">
        <v>1059</v>
      </c>
      <c r="D103" t="s">
        <v>13</v>
      </c>
      <c r="E103" t="s">
        <v>14</v>
      </c>
      <c r="F103" t="s">
        <v>26</v>
      </c>
      <c r="G103" s="11">
        <v>45093.833414351851</v>
      </c>
      <c r="H103">
        <v>102500</v>
      </c>
      <c r="I103" t="s">
        <v>1060</v>
      </c>
      <c r="J103" t="s">
        <v>14226</v>
      </c>
    </row>
    <row r="104" spans="1:10">
      <c r="A104" t="s">
        <v>10</v>
      </c>
      <c r="B104" t="s">
        <v>30373</v>
      </c>
      <c r="C104" t="s">
        <v>419</v>
      </c>
      <c r="D104" t="s">
        <v>13</v>
      </c>
      <c r="E104" t="s">
        <v>14</v>
      </c>
      <c r="F104" t="s">
        <v>26</v>
      </c>
      <c r="G104" s="11">
        <v>45082.868194444447</v>
      </c>
      <c r="H104">
        <v>110000</v>
      </c>
      <c r="I104" t="s">
        <v>30374</v>
      </c>
      <c r="J104" t="s">
        <v>1334</v>
      </c>
    </row>
    <row r="105" spans="1:10">
      <c r="A105" t="s">
        <v>18</v>
      </c>
      <c r="B105" t="s">
        <v>18</v>
      </c>
      <c r="C105" t="s">
        <v>30370</v>
      </c>
      <c r="D105" t="s">
        <v>13</v>
      </c>
      <c r="E105" t="s">
        <v>14</v>
      </c>
      <c r="F105" t="s">
        <v>20</v>
      </c>
      <c r="G105" s="11">
        <v>45083.86209490741</v>
      </c>
      <c r="H105">
        <v>58926</v>
      </c>
      <c r="I105" t="s">
        <v>120</v>
      </c>
      <c r="J105" t="s">
        <v>8842</v>
      </c>
    </row>
    <row r="106" spans="1:10">
      <c r="A106" t="s">
        <v>135</v>
      </c>
      <c r="B106" t="s">
        <v>30369</v>
      </c>
      <c r="D106" t="s">
        <v>13</v>
      </c>
      <c r="E106" t="s">
        <v>14</v>
      </c>
      <c r="F106" t="s">
        <v>26</v>
      </c>
      <c r="G106" s="11">
        <v>45092.833310185182</v>
      </c>
      <c r="H106">
        <v>170000</v>
      </c>
      <c r="I106" t="s">
        <v>14383</v>
      </c>
      <c r="J106" t="s">
        <v>9835</v>
      </c>
    </row>
    <row r="107" spans="1:10">
      <c r="A107" t="s">
        <v>73</v>
      </c>
      <c r="B107" t="s">
        <v>354</v>
      </c>
      <c r="C107" t="s">
        <v>24</v>
      </c>
      <c r="D107" t="s">
        <v>13</v>
      </c>
      <c r="E107" t="s">
        <v>25</v>
      </c>
      <c r="F107" t="s">
        <v>20</v>
      </c>
      <c r="G107" s="11">
        <v>45093.60628472222</v>
      </c>
      <c r="H107">
        <v>140000</v>
      </c>
      <c r="I107" t="s">
        <v>355</v>
      </c>
      <c r="J107" t="s">
        <v>356</v>
      </c>
    </row>
    <row r="108" spans="1:10">
      <c r="A108" t="s">
        <v>212</v>
      </c>
      <c r="B108" t="s">
        <v>212</v>
      </c>
      <c r="C108" t="s">
        <v>170</v>
      </c>
      <c r="D108" t="s">
        <v>13</v>
      </c>
      <c r="E108" t="s">
        <v>14</v>
      </c>
      <c r="F108" t="s">
        <v>171</v>
      </c>
      <c r="G108" s="11">
        <v>45097.841215277775</v>
      </c>
      <c r="H108">
        <v>157500</v>
      </c>
      <c r="I108" t="s">
        <v>333</v>
      </c>
      <c r="J108" t="s">
        <v>12576</v>
      </c>
    </row>
    <row r="109" spans="1:10">
      <c r="A109" t="s">
        <v>33</v>
      </c>
      <c r="B109" t="s">
        <v>33</v>
      </c>
      <c r="C109" t="s">
        <v>733</v>
      </c>
      <c r="D109" t="s">
        <v>13</v>
      </c>
      <c r="E109" t="s">
        <v>14</v>
      </c>
      <c r="F109" t="s">
        <v>509</v>
      </c>
      <c r="G109" s="11">
        <v>45083.842812499999</v>
      </c>
      <c r="H109">
        <v>100500</v>
      </c>
      <c r="I109" t="s">
        <v>30359</v>
      </c>
      <c r="J109" t="s">
        <v>6120</v>
      </c>
    </row>
    <row r="110" spans="1:10">
      <c r="A110" t="s">
        <v>18</v>
      </c>
      <c r="B110" t="s">
        <v>20522</v>
      </c>
      <c r="C110" t="s">
        <v>26</v>
      </c>
      <c r="D110" t="s">
        <v>13</v>
      </c>
      <c r="E110" t="s">
        <v>14</v>
      </c>
      <c r="F110" t="s">
        <v>26</v>
      </c>
      <c r="G110" s="11">
        <v>45104.855509259258</v>
      </c>
      <c r="H110">
        <v>67500</v>
      </c>
      <c r="I110" t="s">
        <v>9844</v>
      </c>
      <c r="J110" t="s">
        <v>9998</v>
      </c>
    </row>
    <row r="111" spans="1:10">
      <c r="A111" t="s">
        <v>10</v>
      </c>
      <c r="B111" t="s">
        <v>30344</v>
      </c>
      <c r="C111" t="s">
        <v>1226</v>
      </c>
      <c r="D111" t="s">
        <v>13</v>
      </c>
      <c r="E111" t="s">
        <v>14</v>
      </c>
      <c r="F111" t="s">
        <v>26</v>
      </c>
      <c r="G111" s="11">
        <v>45097.836354166669</v>
      </c>
      <c r="H111">
        <v>267875</v>
      </c>
      <c r="I111" t="s">
        <v>6964</v>
      </c>
      <c r="J111" t="s">
        <v>30345</v>
      </c>
    </row>
    <row r="112" spans="1:10">
      <c r="A112" t="s">
        <v>10</v>
      </c>
      <c r="B112" t="s">
        <v>19810</v>
      </c>
      <c r="C112" t="s">
        <v>119</v>
      </c>
      <c r="D112" t="s">
        <v>13</v>
      </c>
      <c r="E112" t="s">
        <v>14</v>
      </c>
      <c r="F112" t="s">
        <v>26</v>
      </c>
      <c r="G112" s="11">
        <v>45085.834930555553</v>
      </c>
      <c r="H112">
        <v>147500</v>
      </c>
      <c r="I112" t="s">
        <v>19811</v>
      </c>
      <c r="J112" t="s">
        <v>8814</v>
      </c>
    </row>
    <row r="113" spans="1:10">
      <c r="A113" t="s">
        <v>18</v>
      </c>
      <c r="B113" t="s">
        <v>2371</v>
      </c>
      <c r="C113" t="s">
        <v>1884</v>
      </c>
      <c r="D113" t="s">
        <v>13</v>
      </c>
      <c r="E113" t="s">
        <v>14</v>
      </c>
      <c r="F113" t="s">
        <v>221</v>
      </c>
      <c r="G113" s="11">
        <v>45090.85297453704</v>
      </c>
      <c r="H113">
        <v>80850</v>
      </c>
      <c r="I113" t="s">
        <v>3659</v>
      </c>
      <c r="J113" t="s">
        <v>30336</v>
      </c>
    </row>
    <row r="114" spans="1:10">
      <c r="A114" t="s">
        <v>18</v>
      </c>
      <c r="B114" t="s">
        <v>18</v>
      </c>
      <c r="C114" t="s">
        <v>232</v>
      </c>
      <c r="D114" t="s">
        <v>13</v>
      </c>
      <c r="E114" t="s">
        <v>14</v>
      </c>
      <c r="F114" t="s">
        <v>26</v>
      </c>
      <c r="G114" s="11">
        <v>45103.838483796295</v>
      </c>
      <c r="H114">
        <v>125000</v>
      </c>
      <c r="I114" t="s">
        <v>30329</v>
      </c>
      <c r="J114" t="s">
        <v>199</v>
      </c>
    </row>
    <row r="115" spans="1:10">
      <c r="A115" t="s">
        <v>10</v>
      </c>
      <c r="B115" t="s">
        <v>3923</v>
      </c>
      <c r="C115" t="s">
        <v>559</v>
      </c>
      <c r="D115" t="s">
        <v>13</v>
      </c>
      <c r="E115" t="s">
        <v>14</v>
      </c>
      <c r="F115" t="s">
        <v>26</v>
      </c>
      <c r="G115" s="11">
        <v>45090.834965277776</v>
      </c>
      <c r="H115">
        <v>108000</v>
      </c>
      <c r="I115" t="s">
        <v>4719</v>
      </c>
      <c r="J115" t="s">
        <v>3924</v>
      </c>
    </row>
    <row r="116" spans="1:10">
      <c r="A116" t="s">
        <v>10</v>
      </c>
      <c r="B116" t="s">
        <v>10</v>
      </c>
      <c r="C116" t="s">
        <v>14296</v>
      </c>
      <c r="D116" t="s">
        <v>13</v>
      </c>
      <c r="E116" t="s">
        <v>14</v>
      </c>
      <c r="F116" t="s">
        <v>26</v>
      </c>
      <c r="G116" s="11">
        <v>45085.850069444445</v>
      </c>
      <c r="H116">
        <v>128414.03125</v>
      </c>
      <c r="I116" t="s">
        <v>30320</v>
      </c>
      <c r="J116" t="s">
        <v>14298</v>
      </c>
    </row>
    <row r="117" spans="1:10">
      <c r="A117" t="s">
        <v>33</v>
      </c>
      <c r="B117" t="s">
        <v>23301</v>
      </c>
      <c r="C117" t="s">
        <v>441</v>
      </c>
      <c r="D117" t="s">
        <v>13</v>
      </c>
      <c r="E117" t="s">
        <v>14</v>
      </c>
      <c r="F117" t="s">
        <v>26</v>
      </c>
      <c r="G117" s="11">
        <v>45105.887523148151</v>
      </c>
      <c r="H117">
        <v>137610</v>
      </c>
      <c r="I117" t="s">
        <v>69</v>
      </c>
    </row>
    <row r="118" spans="1:10">
      <c r="A118" t="s">
        <v>10</v>
      </c>
      <c r="B118" t="s">
        <v>30285</v>
      </c>
      <c r="C118" t="s">
        <v>1136</v>
      </c>
      <c r="D118" t="s">
        <v>13</v>
      </c>
      <c r="E118" t="s">
        <v>14</v>
      </c>
      <c r="F118" t="s">
        <v>26</v>
      </c>
      <c r="G118" s="11">
        <v>45098.836226851854</v>
      </c>
      <c r="H118">
        <v>209500</v>
      </c>
      <c r="I118" t="s">
        <v>2673</v>
      </c>
    </row>
    <row r="119" spans="1:10">
      <c r="A119" t="s">
        <v>18</v>
      </c>
      <c r="B119" t="s">
        <v>18</v>
      </c>
      <c r="C119" t="s">
        <v>741</v>
      </c>
      <c r="D119" t="s">
        <v>13</v>
      </c>
      <c r="E119" t="s">
        <v>14</v>
      </c>
      <c r="F119" t="s">
        <v>171</v>
      </c>
      <c r="G119" s="11">
        <v>45078.861168981479</v>
      </c>
      <c r="H119">
        <v>147500</v>
      </c>
      <c r="I119" t="s">
        <v>2151</v>
      </c>
      <c r="J119" t="s">
        <v>30276</v>
      </c>
    </row>
    <row r="120" spans="1:10">
      <c r="A120" t="s">
        <v>10</v>
      </c>
      <c r="B120" t="s">
        <v>30255</v>
      </c>
      <c r="C120" t="s">
        <v>3001</v>
      </c>
      <c r="D120" t="s">
        <v>13</v>
      </c>
      <c r="E120" t="s">
        <v>14</v>
      </c>
      <c r="F120" t="s">
        <v>198</v>
      </c>
      <c r="G120" s="11">
        <v>45085.859872685185</v>
      </c>
      <c r="H120">
        <v>147500</v>
      </c>
      <c r="I120" t="s">
        <v>5379</v>
      </c>
      <c r="J120" t="s">
        <v>8852</v>
      </c>
    </row>
    <row r="121" spans="1:10">
      <c r="A121" t="s">
        <v>18</v>
      </c>
      <c r="B121" t="s">
        <v>18</v>
      </c>
      <c r="C121" t="s">
        <v>10183</v>
      </c>
      <c r="D121" t="s">
        <v>13</v>
      </c>
      <c r="E121" t="s">
        <v>14</v>
      </c>
      <c r="F121" t="s">
        <v>26</v>
      </c>
      <c r="G121" s="11">
        <v>45099.839039351849</v>
      </c>
      <c r="H121">
        <v>110000</v>
      </c>
      <c r="I121" t="s">
        <v>17084</v>
      </c>
      <c r="J121" t="s">
        <v>30252</v>
      </c>
    </row>
    <row r="122" spans="1:10">
      <c r="A122" t="s">
        <v>10</v>
      </c>
      <c r="B122" t="s">
        <v>10</v>
      </c>
      <c r="C122" t="s">
        <v>24</v>
      </c>
      <c r="D122" t="s">
        <v>13</v>
      </c>
      <c r="E122" t="s">
        <v>25</v>
      </c>
      <c r="F122" t="s">
        <v>26</v>
      </c>
      <c r="G122" s="11">
        <v>45097.83494212963</v>
      </c>
      <c r="H122">
        <v>125000</v>
      </c>
      <c r="I122" t="s">
        <v>30248</v>
      </c>
      <c r="J122" t="s">
        <v>30249</v>
      </c>
    </row>
    <row r="123" spans="1:10">
      <c r="A123" t="s">
        <v>10</v>
      </c>
      <c r="B123" t="s">
        <v>30218</v>
      </c>
      <c r="C123" t="s">
        <v>75</v>
      </c>
      <c r="D123" t="s">
        <v>13</v>
      </c>
      <c r="E123" t="s">
        <v>14</v>
      </c>
      <c r="F123" t="s">
        <v>26</v>
      </c>
      <c r="G123" s="11">
        <v>45090.834305555552</v>
      </c>
      <c r="H123">
        <v>162500</v>
      </c>
      <c r="I123" t="s">
        <v>30219</v>
      </c>
      <c r="J123" t="s">
        <v>613</v>
      </c>
    </row>
    <row r="124" spans="1:10">
      <c r="A124" t="s">
        <v>10</v>
      </c>
      <c r="B124" t="s">
        <v>22951</v>
      </c>
      <c r="C124" t="s">
        <v>24</v>
      </c>
      <c r="D124" t="s">
        <v>13</v>
      </c>
      <c r="E124" t="s">
        <v>25</v>
      </c>
      <c r="F124" t="s">
        <v>26</v>
      </c>
      <c r="G124" s="11">
        <v>45086.835462962961</v>
      </c>
      <c r="H124">
        <v>160000</v>
      </c>
      <c r="I124" t="s">
        <v>4185</v>
      </c>
      <c r="J124" t="s">
        <v>22952</v>
      </c>
    </row>
    <row r="125" spans="1:10">
      <c r="A125" t="s">
        <v>33</v>
      </c>
      <c r="B125" t="s">
        <v>30203</v>
      </c>
      <c r="C125" t="s">
        <v>24</v>
      </c>
      <c r="D125" t="s">
        <v>13</v>
      </c>
      <c r="E125" t="s">
        <v>25</v>
      </c>
      <c r="F125" t="s">
        <v>26</v>
      </c>
      <c r="G125" s="11">
        <v>45083.833935185183</v>
      </c>
      <c r="H125">
        <v>104106.5</v>
      </c>
      <c r="I125" t="s">
        <v>30204</v>
      </c>
      <c r="J125" t="s">
        <v>30205</v>
      </c>
    </row>
    <row r="126" spans="1:10">
      <c r="A126" t="s">
        <v>10</v>
      </c>
      <c r="B126" t="s">
        <v>406</v>
      </c>
      <c r="C126" t="s">
        <v>377</v>
      </c>
      <c r="D126" t="s">
        <v>13</v>
      </c>
      <c r="E126" t="s">
        <v>14</v>
      </c>
      <c r="F126" t="s">
        <v>26</v>
      </c>
      <c r="G126" s="11">
        <v>45097.544340277775</v>
      </c>
      <c r="H126">
        <v>192000</v>
      </c>
      <c r="I126" t="s">
        <v>407</v>
      </c>
    </row>
    <row r="127" spans="1:10">
      <c r="A127" t="s">
        <v>33</v>
      </c>
      <c r="B127" t="s">
        <v>30192</v>
      </c>
      <c r="C127" t="s">
        <v>1926</v>
      </c>
      <c r="D127" t="s">
        <v>13</v>
      </c>
      <c r="E127" t="s">
        <v>14</v>
      </c>
      <c r="F127" t="s">
        <v>26</v>
      </c>
      <c r="G127" s="11">
        <v>45078.834282407406</v>
      </c>
      <c r="H127">
        <v>190000</v>
      </c>
      <c r="I127" t="s">
        <v>6723</v>
      </c>
      <c r="J127" t="s">
        <v>3676</v>
      </c>
    </row>
    <row r="128" spans="1:10">
      <c r="A128" t="s">
        <v>212</v>
      </c>
      <c r="B128" t="s">
        <v>30179</v>
      </c>
      <c r="C128" t="s">
        <v>5039</v>
      </c>
      <c r="D128" t="s">
        <v>13</v>
      </c>
      <c r="E128" t="s">
        <v>14</v>
      </c>
      <c r="F128" t="s">
        <v>26</v>
      </c>
      <c r="G128" s="11">
        <v>45092.834074074075</v>
      </c>
      <c r="H128">
        <v>159133</v>
      </c>
      <c r="I128" t="s">
        <v>10324</v>
      </c>
      <c r="J128" t="s">
        <v>230</v>
      </c>
    </row>
    <row r="129" spans="1:10">
      <c r="A129" t="s">
        <v>10</v>
      </c>
      <c r="B129" t="s">
        <v>1606</v>
      </c>
      <c r="C129" t="s">
        <v>24</v>
      </c>
      <c r="D129" t="s">
        <v>13</v>
      </c>
      <c r="E129" t="s">
        <v>25</v>
      </c>
      <c r="F129" t="s">
        <v>26</v>
      </c>
      <c r="G129" s="11">
        <v>45106.83625</v>
      </c>
      <c r="H129">
        <v>164500</v>
      </c>
      <c r="I129" t="s">
        <v>30085</v>
      </c>
      <c r="J129" t="s">
        <v>30175</v>
      </c>
    </row>
    <row r="130" spans="1:10">
      <c r="A130" t="s">
        <v>135</v>
      </c>
      <c r="B130" t="s">
        <v>30159</v>
      </c>
      <c r="C130" t="s">
        <v>1794</v>
      </c>
      <c r="D130" t="s">
        <v>13</v>
      </c>
      <c r="E130" t="s">
        <v>14</v>
      </c>
      <c r="F130" t="s">
        <v>694</v>
      </c>
      <c r="G130" s="11">
        <v>45099.847291666665</v>
      </c>
      <c r="H130">
        <v>89100</v>
      </c>
      <c r="I130" t="s">
        <v>4432</v>
      </c>
      <c r="J130" t="s">
        <v>30160</v>
      </c>
    </row>
    <row r="131" spans="1:10">
      <c r="A131" t="s">
        <v>10</v>
      </c>
      <c r="B131" t="s">
        <v>30153</v>
      </c>
      <c r="C131" t="s">
        <v>15901</v>
      </c>
      <c r="D131" t="s">
        <v>13</v>
      </c>
      <c r="E131" t="s">
        <v>14</v>
      </c>
      <c r="F131" t="s">
        <v>6691</v>
      </c>
      <c r="G131" s="11">
        <v>45099.850069444445</v>
      </c>
      <c r="H131">
        <v>90670</v>
      </c>
      <c r="I131" t="s">
        <v>12877</v>
      </c>
      <c r="J131" t="s">
        <v>28</v>
      </c>
    </row>
    <row r="132" spans="1:10">
      <c r="A132" t="s">
        <v>18</v>
      </c>
      <c r="B132" t="s">
        <v>30147</v>
      </c>
      <c r="D132" t="s">
        <v>13</v>
      </c>
      <c r="E132" t="s">
        <v>14</v>
      </c>
      <c r="F132" t="s">
        <v>26</v>
      </c>
      <c r="G132" s="11">
        <v>45079.854120370372</v>
      </c>
      <c r="H132">
        <v>160000</v>
      </c>
      <c r="I132" t="s">
        <v>1037</v>
      </c>
      <c r="J132" t="s">
        <v>30148</v>
      </c>
    </row>
    <row r="133" spans="1:10">
      <c r="A133" t="s">
        <v>106</v>
      </c>
      <c r="B133" t="s">
        <v>740</v>
      </c>
      <c r="C133" t="s">
        <v>1094</v>
      </c>
      <c r="D133" t="s">
        <v>13</v>
      </c>
      <c r="E133" t="s">
        <v>14</v>
      </c>
      <c r="F133" t="s">
        <v>205</v>
      </c>
      <c r="G133" s="11">
        <v>45084.871493055558</v>
      </c>
      <c r="H133">
        <v>56700</v>
      </c>
      <c r="I133" t="s">
        <v>10827</v>
      </c>
      <c r="J133" t="s">
        <v>30128</v>
      </c>
    </row>
    <row r="134" spans="1:10">
      <c r="A134" t="s">
        <v>33</v>
      </c>
      <c r="B134" t="s">
        <v>33</v>
      </c>
      <c r="C134" t="s">
        <v>237</v>
      </c>
      <c r="D134" t="s">
        <v>13</v>
      </c>
      <c r="E134" t="s">
        <v>14</v>
      </c>
      <c r="F134" t="s">
        <v>26</v>
      </c>
      <c r="G134" s="11">
        <v>45082.83520833333</v>
      </c>
      <c r="H134">
        <v>100000</v>
      </c>
      <c r="I134" t="s">
        <v>8656</v>
      </c>
      <c r="J134" t="s">
        <v>30104</v>
      </c>
    </row>
    <row r="135" spans="1:10">
      <c r="A135" t="s">
        <v>10</v>
      </c>
      <c r="B135" t="s">
        <v>3665</v>
      </c>
      <c r="C135" t="s">
        <v>2567</v>
      </c>
      <c r="D135" t="s">
        <v>13</v>
      </c>
      <c r="E135" t="s">
        <v>14</v>
      </c>
      <c r="F135" t="s">
        <v>26</v>
      </c>
      <c r="G135" s="11">
        <v>45098.837083333332</v>
      </c>
      <c r="H135">
        <v>187500</v>
      </c>
      <c r="I135" t="s">
        <v>2568</v>
      </c>
      <c r="J135" t="s">
        <v>1183</v>
      </c>
    </row>
    <row r="136" spans="1:10">
      <c r="A136" t="s">
        <v>18</v>
      </c>
      <c r="B136" t="s">
        <v>30096</v>
      </c>
      <c r="C136" t="s">
        <v>30097</v>
      </c>
      <c r="D136" t="s">
        <v>13</v>
      </c>
      <c r="E136" t="s">
        <v>14</v>
      </c>
      <c r="F136" t="s">
        <v>26</v>
      </c>
      <c r="G136" s="11">
        <v>45090.851504629631</v>
      </c>
      <c r="H136">
        <v>107500</v>
      </c>
      <c r="I136" t="s">
        <v>586</v>
      </c>
      <c r="J136" t="s">
        <v>316</v>
      </c>
    </row>
    <row r="137" spans="1:10">
      <c r="A137" t="s">
        <v>18</v>
      </c>
      <c r="B137" t="s">
        <v>184</v>
      </c>
      <c r="C137" t="s">
        <v>165</v>
      </c>
      <c r="D137" t="s">
        <v>13</v>
      </c>
      <c r="E137" t="s">
        <v>14</v>
      </c>
      <c r="F137" t="s">
        <v>26</v>
      </c>
      <c r="G137" s="11">
        <v>45092.558587962965</v>
      </c>
      <c r="H137">
        <v>145000</v>
      </c>
      <c r="I137" t="s">
        <v>128</v>
      </c>
      <c r="J137" t="s">
        <v>437</v>
      </c>
    </row>
    <row r="138" spans="1:10">
      <c r="A138" t="s">
        <v>73</v>
      </c>
      <c r="B138" t="s">
        <v>367</v>
      </c>
      <c r="C138" t="s">
        <v>438</v>
      </c>
      <c r="D138" t="s">
        <v>13</v>
      </c>
      <c r="E138" t="s">
        <v>14</v>
      </c>
      <c r="F138" t="s">
        <v>190</v>
      </c>
      <c r="G138" s="11">
        <v>45107.57880787037</v>
      </c>
      <c r="H138">
        <v>45000</v>
      </c>
      <c r="I138" t="s">
        <v>439</v>
      </c>
      <c r="J138" t="s">
        <v>440</v>
      </c>
    </row>
    <row r="139" spans="1:10">
      <c r="A139" t="s">
        <v>10</v>
      </c>
      <c r="B139" t="s">
        <v>398</v>
      </c>
      <c r="C139" t="s">
        <v>19994</v>
      </c>
      <c r="D139" t="s">
        <v>13</v>
      </c>
      <c r="E139" t="s">
        <v>14</v>
      </c>
      <c r="F139" t="s">
        <v>26</v>
      </c>
      <c r="G139" s="11">
        <v>45093.846516203703</v>
      </c>
      <c r="H139">
        <v>180000</v>
      </c>
      <c r="I139" t="s">
        <v>335</v>
      </c>
      <c r="J139" t="s">
        <v>582</v>
      </c>
    </row>
    <row r="140" spans="1:10">
      <c r="A140" t="s">
        <v>18</v>
      </c>
      <c r="B140" t="s">
        <v>18</v>
      </c>
      <c r="C140" t="s">
        <v>171</v>
      </c>
      <c r="D140" t="s">
        <v>13</v>
      </c>
      <c r="E140" t="s">
        <v>14</v>
      </c>
      <c r="F140" t="s">
        <v>171</v>
      </c>
      <c r="G140" s="11">
        <v>45083.840300925927</v>
      </c>
      <c r="H140">
        <v>147500</v>
      </c>
      <c r="I140" t="s">
        <v>30092</v>
      </c>
      <c r="J140" t="s">
        <v>230</v>
      </c>
    </row>
    <row r="141" spans="1:10">
      <c r="A141" t="s">
        <v>18</v>
      </c>
      <c r="B141" t="s">
        <v>30090</v>
      </c>
      <c r="C141" t="s">
        <v>741</v>
      </c>
      <c r="D141" t="s">
        <v>13</v>
      </c>
      <c r="E141" t="s">
        <v>14</v>
      </c>
      <c r="F141" t="s">
        <v>171</v>
      </c>
      <c r="G141" s="11">
        <v>45091.841828703706</v>
      </c>
      <c r="H141">
        <v>96773</v>
      </c>
      <c r="I141" t="s">
        <v>28560</v>
      </c>
      <c r="J141" t="s">
        <v>30091</v>
      </c>
    </row>
    <row r="142" spans="1:10">
      <c r="A142" t="s">
        <v>73</v>
      </c>
      <c r="B142" t="s">
        <v>73</v>
      </c>
      <c r="C142" t="s">
        <v>956</v>
      </c>
      <c r="D142" t="s">
        <v>13</v>
      </c>
      <c r="E142" t="s">
        <v>14</v>
      </c>
      <c r="F142" t="s">
        <v>26</v>
      </c>
      <c r="G142" s="11">
        <v>45104.854699074072</v>
      </c>
      <c r="H142">
        <v>140000</v>
      </c>
      <c r="I142" t="s">
        <v>128</v>
      </c>
      <c r="J142" t="s">
        <v>30080</v>
      </c>
    </row>
    <row r="143" spans="1:10">
      <c r="A143" t="s">
        <v>10</v>
      </c>
      <c r="B143" t="s">
        <v>10</v>
      </c>
      <c r="C143" t="s">
        <v>391</v>
      </c>
      <c r="D143" t="s">
        <v>13</v>
      </c>
      <c r="E143" t="s">
        <v>14</v>
      </c>
      <c r="F143" t="s">
        <v>20</v>
      </c>
      <c r="G143" s="11">
        <v>45082.878032407411</v>
      </c>
      <c r="H143">
        <v>119550</v>
      </c>
      <c r="I143" t="s">
        <v>420</v>
      </c>
      <c r="J143" t="s">
        <v>24914</v>
      </c>
    </row>
    <row r="144" spans="1:10">
      <c r="A144" t="s">
        <v>10</v>
      </c>
      <c r="B144" t="s">
        <v>30059</v>
      </c>
      <c r="C144" t="s">
        <v>1088</v>
      </c>
      <c r="D144" t="s">
        <v>13</v>
      </c>
      <c r="E144" t="s">
        <v>14</v>
      </c>
      <c r="F144" t="s">
        <v>26</v>
      </c>
      <c r="G144" s="11">
        <v>45084.835277777776</v>
      </c>
      <c r="H144">
        <v>226500</v>
      </c>
      <c r="I144" t="s">
        <v>21263</v>
      </c>
      <c r="J144" t="s">
        <v>30060</v>
      </c>
    </row>
    <row r="145" spans="1:10">
      <c r="A145" t="s">
        <v>73</v>
      </c>
      <c r="B145" t="s">
        <v>73</v>
      </c>
      <c r="C145" t="s">
        <v>189</v>
      </c>
      <c r="D145" t="s">
        <v>13</v>
      </c>
      <c r="E145" t="s">
        <v>14</v>
      </c>
      <c r="F145" t="s">
        <v>190</v>
      </c>
      <c r="G145" s="11">
        <v>45098.575995370367</v>
      </c>
      <c r="H145">
        <v>147500</v>
      </c>
      <c r="I145" t="s">
        <v>455</v>
      </c>
      <c r="J145" t="s">
        <v>456</v>
      </c>
    </row>
    <row r="146" spans="1:10">
      <c r="A146" t="s">
        <v>212</v>
      </c>
      <c r="B146" t="s">
        <v>16464</v>
      </c>
      <c r="C146" t="s">
        <v>434</v>
      </c>
      <c r="D146" t="s">
        <v>13</v>
      </c>
      <c r="E146" t="s">
        <v>14</v>
      </c>
      <c r="F146" t="s">
        <v>26</v>
      </c>
      <c r="G146" s="11">
        <v>45083.835949074077</v>
      </c>
      <c r="H146">
        <v>116600</v>
      </c>
      <c r="I146" t="s">
        <v>69</v>
      </c>
      <c r="J146" t="s">
        <v>3952</v>
      </c>
    </row>
    <row r="147" spans="1:10">
      <c r="A147" t="s">
        <v>33</v>
      </c>
      <c r="B147" t="s">
        <v>30051</v>
      </c>
      <c r="C147" t="s">
        <v>775</v>
      </c>
      <c r="D147" t="s">
        <v>13</v>
      </c>
      <c r="E147" t="s">
        <v>14</v>
      </c>
      <c r="F147" t="s">
        <v>775</v>
      </c>
      <c r="G147" s="11">
        <v>45093.879629629628</v>
      </c>
      <c r="H147">
        <v>111175</v>
      </c>
      <c r="I147" t="s">
        <v>776</v>
      </c>
      <c r="J147" t="s">
        <v>230</v>
      </c>
    </row>
    <row r="148" spans="1:10">
      <c r="A148" t="s">
        <v>10</v>
      </c>
      <c r="B148" t="s">
        <v>2474</v>
      </c>
      <c r="C148" t="s">
        <v>276</v>
      </c>
      <c r="D148" t="s">
        <v>13</v>
      </c>
      <c r="E148" t="s">
        <v>14</v>
      </c>
      <c r="F148" t="s">
        <v>26</v>
      </c>
      <c r="G148" s="11">
        <v>45091.835462962961</v>
      </c>
      <c r="H148">
        <v>143400.5</v>
      </c>
      <c r="I148" t="s">
        <v>30041</v>
      </c>
      <c r="J148" t="s">
        <v>32</v>
      </c>
    </row>
    <row r="149" spans="1:10">
      <c r="A149" t="s">
        <v>18</v>
      </c>
      <c r="B149" t="s">
        <v>30026</v>
      </c>
      <c r="C149" t="s">
        <v>1884</v>
      </c>
      <c r="D149" t="s">
        <v>13</v>
      </c>
      <c r="E149" t="s">
        <v>14</v>
      </c>
      <c r="F149" t="s">
        <v>221</v>
      </c>
      <c r="G149" s="11">
        <v>45097.872743055559</v>
      </c>
      <c r="H149">
        <v>147500</v>
      </c>
      <c r="I149" t="s">
        <v>1393</v>
      </c>
      <c r="J149" t="s">
        <v>25391</v>
      </c>
    </row>
    <row r="150" spans="1:10">
      <c r="A150" t="s">
        <v>18</v>
      </c>
      <c r="B150" t="s">
        <v>470</v>
      </c>
      <c r="C150" t="s">
        <v>24</v>
      </c>
      <c r="D150" t="s">
        <v>13</v>
      </c>
      <c r="E150" t="s">
        <v>25</v>
      </c>
      <c r="F150" t="s">
        <v>20</v>
      </c>
      <c r="G150" s="11">
        <v>45100.598680555559</v>
      </c>
      <c r="H150">
        <v>110000</v>
      </c>
      <c r="I150" t="s">
        <v>471</v>
      </c>
      <c r="J150" t="s">
        <v>472</v>
      </c>
    </row>
    <row r="151" spans="1:10">
      <c r="A151" t="s">
        <v>33</v>
      </c>
      <c r="B151" t="s">
        <v>33</v>
      </c>
      <c r="C151" t="s">
        <v>662</v>
      </c>
      <c r="D151" t="s">
        <v>13</v>
      </c>
      <c r="E151" t="s">
        <v>14</v>
      </c>
      <c r="F151" t="s">
        <v>26</v>
      </c>
      <c r="G151" s="11">
        <v>45104.834108796298</v>
      </c>
      <c r="H151">
        <v>74050</v>
      </c>
      <c r="I151" t="s">
        <v>45</v>
      </c>
      <c r="J151" t="s">
        <v>582</v>
      </c>
    </row>
    <row r="152" spans="1:10">
      <c r="A152" t="s">
        <v>10</v>
      </c>
      <c r="B152" t="s">
        <v>474</v>
      </c>
      <c r="C152" t="s">
        <v>216</v>
      </c>
      <c r="D152" t="s">
        <v>13</v>
      </c>
      <c r="E152" t="s">
        <v>14</v>
      </c>
      <c r="F152" t="s">
        <v>26</v>
      </c>
      <c r="G152" s="11">
        <v>45078.559756944444</v>
      </c>
      <c r="H152">
        <v>136400</v>
      </c>
      <c r="I152" t="s">
        <v>217</v>
      </c>
      <c r="J152" t="s">
        <v>218</v>
      </c>
    </row>
    <row r="153" spans="1:10">
      <c r="A153" t="s">
        <v>10</v>
      </c>
      <c r="B153" t="s">
        <v>475</v>
      </c>
      <c r="C153" t="s">
        <v>24</v>
      </c>
      <c r="D153" t="s">
        <v>13</v>
      </c>
      <c r="E153" t="s">
        <v>25</v>
      </c>
      <c r="F153" t="s">
        <v>26</v>
      </c>
      <c r="G153" s="11">
        <v>45097.543993055559</v>
      </c>
      <c r="H153">
        <v>127500</v>
      </c>
      <c r="I153" t="s">
        <v>128</v>
      </c>
      <c r="J153" t="s">
        <v>476</v>
      </c>
    </row>
    <row r="154" spans="1:10">
      <c r="A154" t="s">
        <v>10</v>
      </c>
      <c r="B154" t="s">
        <v>30021</v>
      </c>
      <c r="C154" t="s">
        <v>6269</v>
      </c>
      <c r="D154" t="s">
        <v>13</v>
      </c>
      <c r="E154" t="s">
        <v>14</v>
      </c>
      <c r="F154" t="s">
        <v>26</v>
      </c>
      <c r="G154" s="11">
        <v>45106.836053240739</v>
      </c>
      <c r="H154">
        <v>90000</v>
      </c>
      <c r="I154" t="s">
        <v>6270</v>
      </c>
      <c r="J154" t="s">
        <v>30022</v>
      </c>
    </row>
    <row r="155" spans="1:10">
      <c r="A155" t="s">
        <v>18</v>
      </c>
      <c r="B155" t="s">
        <v>2678</v>
      </c>
      <c r="C155" t="s">
        <v>1503</v>
      </c>
      <c r="D155" t="s">
        <v>13</v>
      </c>
      <c r="E155" t="s">
        <v>14</v>
      </c>
      <c r="F155" t="s">
        <v>26</v>
      </c>
      <c r="G155" s="11">
        <v>45082.842303240737</v>
      </c>
      <c r="H155">
        <v>119550</v>
      </c>
      <c r="I155" t="s">
        <v>420</v>
      </c>
      <c r="J155" t="s">
        <v>29985</v>
      </c>
    </row>
    <row r="156" spans="1:10">
      <c r="A156" t="s">
        <v>33</v>
      </c>
      <c r="B156" t="s">
        <v>29981</v>
      </c>
      <c r="C156" t="s">
        <v>136</v>
      </c>
      <c r="D156" t="s">
        <v>13</v>
      </c>
      <c r="E156" t="s">
        <v>14</v>
      </c>
      <c r="F156" t="s">
        <v>26</v>
      </c>
      <c r="G156" s="11">
        <v>45098.834016203706</v>
      </c>
      <c r="H156">
        <v>56000</v>
      </c>
      <c r="I156" t="s">
        <v>2060</v>
      </c>
      <c r="J156" t="s">
        <v>230</v>
      </c>
    </row>
    <row r="157" spans="1:10">
      <c r="A157" t="s">
        <v>18</v>
      </c>
      <c r="B157" t="s">
        <v>18</v>
      </c>
      <c r="C157" t="s">
        <v>1908</v>
      </c>
      <c r="D157" t="s">
        <v>13</v>
      </c>
      <c r="E157" t="s">
        <v>14</v>
      </c>
      <c r="F157" t="s">
        <v>26</v>
      </c>
      <c r="G157" s="11">
        <v>45092.85015046296</v>
      </c>
      <c r="H157">
        <v>100000</v>
      </c>
      <c r="I157" t="s">
        <v>29978</v>
      </c>
      <c r="J157" t="s">
        <v>29979</v>
      </c>
    </row>
    <row r="158" spans="1:10">
      <c r="A158" t="s">
        <v>18</v>
      </c>
      <c r="B158" t="s">
        <v>184</v>
      </c>
      <c r="C158" t="s">
        <v>24</v>
      </c>
      <c r="D158" t="s">
        <v>13</v>
      </c>
      <c r="E158" t="s">
        <v>25</v>
      </c>
      <c r="F158" t="s">
        <v>26</v>
      </c>
      <c r="G158" s="11">
        <v>45104.562141203707</v>
      </c>
      <c r="H158">
        <v>150000</v>
      </c>
      <c r="I158" t="s">
        <v>128</v>
      </c>
      <c r="J158" t="s">
        <v>488</v>
      </c>
    </row>
    <row r="159" spans="1:10">
      <c r="A159" t="s">
        <v>10</v>
      </c>
      <c r="B159" t="s">
        <v>10</v>
      </c>
      <c r="C159" t="s">
        <v>119</v>
      </c>
      <c r="D159" t="s">
        <v>13</v>
      </c>
      <c r="E159" t="s">
        <v>14</v>
      </c>
      <c r="F159" t="s">
        <v>26</v>
      </c>
      <c r="G159" s="11">
        <v>45090.835046296299</v>
      </c>
      <c r="H159">
        <v>160000</v>
      </c>
      <c r="I159" t="s">
        <v>2619</v>
      </c>
      <c r="J159" t="s">
        <v>17047</v>
      </c>
    </row>
    <row r="160" spans="1:10">
      <c r="A160" t="s">
        <v>135</v>
      </c>
      <c r="B160" t="s">
        <v>29951</v>
      </c>
      <c r="C160" t="s">
        <v>1503</v>
      </c>
      <c r="D160" t="s">
        <v>13</v>
      </c>
      <c r="E160" t="s">
        <v>14</v>
      </c>
      <c r="F160" t="s">
        <v>26</v>
      </c>
      <c r="G160" s="11">
        <v>45083.833564814813</v>
      </c>
      <c r="H160">
        <v>125000</v>
      </c>
      <c r="I160" t="s">
        <v>20422</v>
      </c>
    </row>
    <row r="161" spans="1:10">
      <c r="A161" t="s">
        <v>18</v>
      </c>
      <c r="B161" t="s">
        <v>188</v>
      </c>
      <c r="C161" t="s">
        <v>1926</v>
      </c>
      <c r="D161" t="s">
        <v>13</v>
      </c>
      <c r="E161" t="s">
        <v>14</v>
      </c>
      <c r="F161" t="s">
        <v>26</v>
      </c>
      <c r="G161" s="11">
        <v>45097.838599537034</v>
      </c>
      <c r="H161">
        <v>232375</v>
      </c>
      <c r="I161" t="s">
        <v>6964</v>
      </c>
      <c r="J161" t="s">
        <v>29944</v>
      </c>
    </row>
    <row r="162" spans="1:10">
      <c r="A162" t="s">
        <v>18</v>
      </c>
      <c r="B162" t="s">
        <v>18</v>
      </c>
      <c r="D162" t="s">
        <v>13</v>
      </c>
      <c r="E162" t="s">
        <v>14</v>
      </c>
      <c r="F162" t="s">
        <v>26</v>
      </c>
      <c r="G162" s="11">
        <v>45092.850277777776</v>
      </c>
      <c r="H162">
        <v>115000</v>
      </c>
      <c r="I162" t="s">
        <v>11085</v>
      </c>
      <c r="J162" t="s">
        <v>28</v>
      </c>
    </row>
    <row r="163" spans="1:10">
      <c r="A163" t="s">
        <v>10</v>
      </c>
      <c r="B163" t="s">
        <v>29928</v>
      </c>
      <c r="C163" t="s">
        <v>24</v>
      </c>
      <c r="D163" t="s">
        <v>13</v>
      </c>
      <c r="E163" t="s">
        <v>25</v>
      </c>
      <c r="F163" t="s">
        <v>26</v>
      </c>
      <c r="G163" s="11">
        <v>45083.836215277777</v>
      </c>
      <c r="H163">
        <v>103719</v>
      </c>
      <c r="I163" t="s">
        <v>29929</v>
      </c>
      <c r="J163" t="s">
        <v>29930</v>
      </c>
    </row>
    <row r="164" spans="1:10">
      <c r="A164" t="s">
        <v>33</v>
      </c>
      <c r="B164" t="s">
        <v>29918</v>
      </c>
      <c r="C164" t="s">
        <v>434</v>
      </c>
      <c r="D164" t="s">
        <v>13</v>
      </c>
      <c r="E164" t="s">
        <v>14</v>
      </c>
      <c r="F164" t="s">
        <v>26</v>
      </c>
      <c r="G164" s="11">
        <v>45103.834432870368</v>
      </c>
      <c r="H164">
        <v>65000</v>
      </c>
      <c r="I164" t="s">
        <v>29919</v>
      </c>
      <c r="J164" t="s">
        <v>230</v>
      </c>
    </row>
    <row r="165" spans="1:10">
      <c r="A165" t="s">
        <v>135</v>
      </c>
      <c r="B165" t="s">
        <v>26942</v>
      </c>
      <c r="C165" t="s">
        <v>237</v>
      </c>
      <c r="D165" t="s">
        <v>13</v>
      </c>
      <c r="E165" t="s">
        <v>14</v>
      </c>
      <c r="F165" t="s">
        <v>26</v>
      </c>
      <c r="G165" s="11">
        <v>45107.835300925923</v>
      </c>
      <c r="H165">
        <v>125540</v>
      </c>
      <c r="I165" t="s">
        <v>69</v>
      </c>
      <c r="J165" t="s">
        <v>14739</v>
      </c>
    </row>
    <row r="166" spans="1:10">
      <c r="A166" t="s">
        <v>73</v>
      </c>
      <c r="B166" t="s">
        <v>512</v>
      </c>
      <c r="C166" t="s">
        <v>513</v>
      </c>
      <c r="D166" t="s">
        <v>13</v>
      </c>
      <c r="E166" t="s">
        <v>14</v>
      </c>
      <c r="F166" t="s">
        <v>26</v>
      </c>
      <c r="G166" s="11">
        <v>45101.561064814814</v>
      </c>
      <c r="H166">
        <v>122560</v>
      </c>
      <c r="I166" t="s">
        <v>514</v>
      </c>
      <c r="J166" t="s">
        <v>515</v>
      </c>
    </row>
    <row r="167" spans="1:10">
      <c r="A167" t="s">
        <v>73</v>
      </c>
      <c r="B167" t="s">
        <v>73</v>
      </c>
      <c r="C167" t="s">
        <v>232</v>
      </c>
      <c r="D167" t="s">
        <v>13</v>
      </c>
      <c r="E167" t="s">
        <v>14</v>
      </c>
      <c r="F167" t="s">
        <v>26</v>
      </c>
      <c r="G167" s="11">
        <v>45078.563020833331</v>
      </c>
      <c r="H167">
        <v>145000</v>
      </c>
      <c r="I167" t="s">
        <v>516</v>
      </c>
      <c r="J167" t="s">
        <v>517</v>
      </c>
    </row>
    <row r="168" spans="1:10">
      <c r="A168" t="s">
        <v>73</v>
      </c>
      <c r="B168" t="s">
        <v>73</v>
      </c>
      <c r="C168" t="s">
        <v>24</v>
      </c>
      <c r="D168" t="s">
        <v>13</v>
      </c>
      <c r="E168" t="s">
        <v>25</v>
      </c>
      <c r="F168" t="s">
        <v>26</v>
      </c>
      <c r="G168" s="11">
        <v>45090.546793981484</v>
      </c>
      <c r="H168">
        <v>125000</v>
      </c>
      <c r="I168" t="s">
        <v>518</v>
      </c>
      <c r="J168" t="s">
        <v>519</v>
      </c>
    </row>
    <row r="169" spans="1:10">
      <c r="A169" t="s">
        <v>33</v>
      </c>
      <c r="B169" t="s">
        <v>29910</v>
      </c>
      <c r="C169" t="s">
        <v>9405</v>
      </c>
      <c r="D169" t="s">
        <v>13</v>
      </c>
      <c r="E169" t="s">
        <v>14</v>
      </c>
      <c r="F169" t="s">
        <v>26</v>
      </c>
      <c r="G169" s="11">
        <v>45091.833738425928</v>
      </c>
      <c r="H169">
        <v>62500</v>
      </c>
      <c r="I169" t="s">
        <v>23663</v>
      </c>
      <c r="J169" t="s">
        <v>1346</v>
      </c>
    </row>
    <row r="170" spans="1:10">
      <c r="A170" t="s">
        <v>212</v>
      </c>
      <c r="B170" t="s">
        <v>212</v>
      </c>
      <c r="C170" t="s">
        <v>56</v>
      </c>
      <c r="D170" t="s">
        <v>13</v>
      </c>
      <c r="E170" t="s">
        <v>14</v>
      </c>
      <c r="F170" t="s">
        <v>26</v>
      </c>
      <c r="G170" s="11">
        <v>45105.544803240744</v>
      </c>
      <c r="H170">
        <v>125000</v>
      </c>
      <c r="I170" t="s">
        <v>522</v>
      </c>
      <c r="J170" t="s">
        <v>523</v>
      </c>
    </row>
    <row r="171" spans="1:10">
      <c r="A171" t="s">
        <v>18</v>
      </c>
      <c r="B171" t="s">
        <v>29906</v>
      </c>
      <c r="C171" t="s">
        <v>441</v>
      </c>
      <c r="D171" t="s">
        <v>13</v>
      </c>
      <c r="E171" t="s">
        <v>14</v>
      </c>
      <c r="F171" t="s">
        <v>26</v>
      </c>
      <c r="G171" s="11">
        <v>45103.835023148145</v>
      </c>
      <c r="H171">
        <v>130000</v>
      </c>
      <c r="I171" t="s">
        <v>250</v>
      </c>
      <c r="J171" t="s">
        <v>19585</v>
      </c>
    </row>
    <row r="172" spans="1:10">
      <c r="A172" t="s">
        <v>18</v>
      </c>
      <c r="B172" t="s">
        <v>18</v>
      </c>
      <c r="C172" t="s">
        <v>1175</v>
      </c>
      <c r="D172" t="s">
        <v>13</v>
      </c>
      <c r="E172" t="s">
        <v>14</v>
      </c>
      <c r="F172" t="s">
        <v>20</v>
      </c>
      <c r="G172" s="11">
        <v>45083.861967592595</v>
      </c>
      <c r="H172">
        <v>58926</v>
      </c>
      <c r="I172" t="s">
        <v>120</v>
      </c>
      <c r="J172" t="s">
        <v>11559</v>
      </c>
    </row>
    <row r="173" spans="1:10">
      <c r="A173" t="s">
        <v>18</v>
      </c>
      <c r="B173" t="s">
        <v>6747</v>
      </c>
      <c r="C173" t="s">
        <v>170</v>
      </c>
      <c r="D173" t="s">
        <v>13</v>
      </c>
      <c r="E173" t="s">
        <v>14</v>
      </c>
      <c r="F173" t="s">
        <v>171</v>
      </c>
      <c r="G173" s="11">
        <v>45093.866875</v>
      </c>
      <c r="H173">
        <v>147500</v>
      </c>
      <c r="I173" t="s">
        <v>2509</v>
      </c>
      <c r="J173" t="s">
        <v>6748</v>
      </c>
    </row>
    <row r="174" spans="1:10">
      <c r="A174" t="s">
        <v>18</v>
      </c>
      <c r="B174" t="s">
        <v>29889</v>
      </c>
      <c r="C174" t="s">
        <v>30</v>
      </c>
      <c r="D174" t="s">
        <v>13</v>
      </c>
      <c r="E174" t="s">
        <v>14</v>
      </c>
      <c r="F174" t="s">
        <v>26</v>
      </c>
      <c r="G174" s="11">
        <v>45079.85434027778</v>
      </c>
      <c r="H174">
        <v>160500</v>
      </c>
      <c r="I174" t="s">
        <v>29890</v>
      </c>
      <c r="J174" t="s">
        <v>29891</v>
      </c>
    </row>
    <row r="175" spans="1:10">
      <c r="A175" t="s">
        <v>33</v>
      </c>
      <c r="B175" t="s">
        <v>29877</v>
      </c>
      <c r="C175" t="s">
        <v>243</v>
      </c>
      <c r="D175" t="s">
        <v>13</v>
      </c>
      <c r="E175" t="s">
        <v>14</v>
      </c>
      <c r="F175" t="s">
        <v>26</v>
      </c>
      <c r="G175" s="11">
        <v>45098.834745370368</v>
      </c>
      <c r="H175">
        <v>110000</v>
      </c>
      <c r="I175" t="s">
        <v>2554</v>
      </c>
      <c r="J175" t="s">
        <v>2555</v>
      </c>
    </row>
    <row r="176" spans="1:10">
      <c r="A176" t="s">
        <v>33</v>
      </c>
      <c r="B176" t="s">
        <v>29869</v>
      </c>
      <c r="C176" t="s">
        <v>232</v>
      </c>
      <c r="D176" t="s">
        <v>13</v>
      </c>
      <c r="E176" t="s">
        <v>14</v>
      </c>
      <c r="F176" t="s">
        <v>26</v>
      </c>
      <c r="G176" s="11">
        <v>45079.833310185182</v>
      </c>
      <c r="H176">
        <v>85000</v>
      </c>
      <c r="I176" t="s">
        <v>4026</v>
      </c>
      <c r="J176" t="s">
        <v>29870</v>
      </c>
    </row>
    <row r="177" spans="1:10">
      <c r="A177" t="s">
        <v>77</v>
      </c>
      <c r="B177" t="s">
        <v>28322</v>
      </c>
      <c r="C177" t="s">
        <v>48</v>
      </c>
      <c r="D177" t="s">
        <v>13</v>
      </c>
      <c r="E177" t="s">
        <v>14</v>
      </c>
      <c r="F177" t="s">
        <v>49</v>
      </c>
      <c r="G177" s="11">
        <v>45107.874120370368</v>
      </c>
      <c r="H177">
        <v>72900</v>
      </c>
      <c r="I177" t="s">
        <v>5734</v>
      </c>
      <c r="J177" t="s">
        <v>11415</v>
      </c>
    </row>
    <row r="178" spans="1:10">
      <c r="A178" t="s">
        <v>33</v>
      </c>
      <c r="B178" t="s">
        <v>14408</v>
      </c>
      <c r="C178" t="s">
        <v>232</v>
      </c>
      <c r="D178" t="s">
        <v>13</v>
      </c>
      <c r="E178" t="s">
        <v>14</v>
      </c>
      <c r="F178" t="s">
        <v>26</v>
      </c>
      <c r="G178" s="11">
        <v>45079.833310185182</v>
      </c>
      <c r="H178">
        <v>117500</v>
      </c>
      <c r="I178" t="s">
        <v>18193</v>
      </c>
      <c r="J178" t="s">
        <v>14410</v>
      </c>
    </row>
    <row r="179" spans="1:10">
      <c r="A179" t="s">
        <v>18</v>
      </c>
      <c r="B179" t="s">
        <v>29849</v>
      </c>
      <c r="C179" t="s">
        <v>24</v>
      </c>
      <c r="D179" t="s">
        <v>13</v>
      </c>
      <c r="E179" t="s">
        <v>25</v>
      </c>
      <c r="F179" t="s">
        <v>20</v>
      </c>
      <c r="G179" s="11">
        <v>45078.920775462961</v>
      </c>
      <c r="H179">
        <v>153000</v>
      </c>
      <c r="I179" t="s">
        <v>17868</v>
      </c>
      <c r="J179" t="s">
        <v>29850</v>
      </c>
    </row>
    <row r="180" spans="1:10">
      <c r="A180" t="s">
        <v>77</v>
      </c>
      <c r="B180" t="s">
        <v>29845</v>
      </c>
      <c r="C180" t="s">
        <v>24</v>
      </c>
      <c r="D180" t="s">
        <v>13</v>
      </c>
      <c r="E180" t="s">
        <v>25</v>
      </c>
      <c r="F180" t="s">
        <v>26</v>
      </c>
      <c r="G180" s="11">
        <v>45079.834398148145</v>
      </c>
      <c r="H180">
        <v>90000</v>
      </c>
      <c r="I180" t="s">
        <v>29846</v>
      </c>
    </row>
    <row r="181" spans="1:10">
      <c r="A181" t="s">
        <v>18</v>
      </c>
      <c r="B181" t="s">
        <v>7909</v>
      </c>
      <c r="C181" t="s">
        <v>8219</v>
      </c>
      <c r="D181" t="s">
        <v>13</v>
      </c>
      <c r="E181" t="s">
        <v>14</v>
      </c>
      <c r="F181" t="s">
        <v>26</v>
      </c>
      <c r="G181" s="11">
        <v>45098.870763888888</v>
      </c>
      <c r="H181">
        <v>174720</v>
      </c>
      <c r="I181" t="s">
        <v>2718</v>
      </c>
      <c r="J181" t="s">
        <v>2719</v>
      </c>
    </row>
    <row r="182" spans="1:10">
      <c r="A182" t="s">
        <v>152</v>
      </c>
      <c r="B182" t="s">
        <v>29821</v>
      </c>
      <c r="C182" t="s">
        <v>29822</v>
      </c>
      <c r="D182" t="s">
        <v>13</v>
      </c>
      <c r="E182" t="s">
        <v>14</v>
      </c>
      <c r="F182" t="s">
        <v>6691</v>
      </c>
      <c r="G182" s="11">
        <v>45084.871574074074</v>
      </c>
      <c r="H182">
        <v>64800</v>
      </c>
      <c r="I182" t="s">
        <v>29823</v>
      </c>
    </row>
    <row r="183" spans="1:10">
      <c r="A183" t="s">
        <v>212</v>
      </c>
      <c r="B183" t="s">
        <v>17399</v>
      </c>
      <c r="C183" t="s">
        <v>119</v>
      </c>
      <c r="D183" t="s">
        <v>13</v>
      </c>
      <c r="E183" t="s">
        <v>14</v>
      </c>
      <c r="F183" t="s">
        <v>26</v>
      </c>
      <c r="G183" s="11">
        <v>45104.835729166669</v>
      </c>
      <c r="H183">
        <v>210000</v>
      </c>
      <c r="I183" t="s">
        <v>17400</v>
      </c>
      <c r="J183" t="s">
        <v>582</v>
      </c>
    </row>
    <row r="184" spans="1:10">
      <c r="A184" t="s">
        <v>73</v>
      </c>
      <c r="B184" t="s">
        <v>1019</v>
      </c>
      <c r="C184" t="s">
        <v>1233</v>
      </c>
      <c r="D184" t="s">
        <v>13</v>
      </c>
      <c r="E184" t="s">
        <v>14</v>
      </c>
      <c r="F184" t="s">
        <v>26</v>
      </c>
      <c r="G184" s="11">
        <v>45104.854618055557</v>
      </c>
      <c r="H184">
        <v>210000</v>
      </c>
      <c r="I184" t="s">
        <v>128</v>
      </c>
      <c r="J184" t="s">
        <v>1020</v>
      </c>
    </row>
    <row r="185" spans="1:10">
      <c r="A185" t="s">
        <v>18</v>
      </c>
      <c r="B185" t="s">
        <v>562</v>
      </c>
      <c r="C185" t="s">
        <v>243</v>
      </c>
      <c r="D185" t="s">
        <v>13</v>
      </c>
      <c r="E185" t="s">
        <v>14</v>
      </c>
      <c r="F185" t="s">
        <v>26</v>
      </c>
      <c r="G185" s="11">
        <v>45099.545868055553</v>
      </c>
      <c r="H185">
        <v>90000</v>
      </c>
      <c r="I185" t="s">
        <v>563</v>
      </c>
      <c r="J185" t="s">
        <v>564</v>
      </c>
    </row>
    <row r="186" spans="1:10">
      <c r="A186" t="s">
        <v>33</v>
      </c>
      <c r="B186" t="s">
        <v>29808</v>
      </c>
      <c r="C186" t="s">
        <v>1503</v>
      </c>
      <c r="D186" t="s">
        <v>13</v>
      </c>
      <c r="E186" t="s">
        <v>14</v>
      </c>
      <c r="F186" t="s">
        <v>26</v>
      </c>
      <c r="G186" s="11">
        <v>45099.833726851852</v>
      </c>
      <c r="H186">
        <v>71500</v>
      </c>
      <c r="I186" t="s">
        <v>29809</v>
      </c>
      <c r="J186" t="s">
        <v>719</v>
      </c>
    </row>
    <row r="187" spans="1:10">
      <c r="A187" t="s">
        <v>18</v>
      </c>
      <c r="B187" t="s">
        <v>27390</v>
      </c>
      <c r="C187" t="s">
        <v>24</v>
      </c>
      <c r="D187" t="s">
        <v>13</v>
      </c>
      <c r="E187" t="s">
        <v>25</v>
      </c>
      <c r="F187" t="s">
        <v>26</v>
      </c>
      <c r="G187" s="11">
        <v>45093.865358796298</v>
      </c>
      <c r="H187">
        <v>85500</v>
      </c>
      <c r="I187" t="s">
        <v>18226</v>
      </c>
      <c r="J187" t="s">
        <v>29780</v>
      </c>
    </row>
    <row r="188" spans="1:10">
      <c r="A188" t="s">
        <v>18</v>
      </c>
      <c r="B188" t="s">
        <v>470</v>
      </c>
      <c r="C188" t="s">
        <v>243</v>
      </c>
      <c r="D188" t="s">
        <v>13</v>
      </c>
      <c r="E188" t="s">
        <v>14</v>
      </c>
      <c r="F188" t="s">
        <v>26</v>
      </c>
      <c r="G188" s="11">
        <v>45104.853645833333</v>
      </c>
      <c r="H188">
        <v>45000</v>
      </c>
      <c r="I188" t="s">
        <v>685</v>
      </c>
      <c r="J188" t="s">
        <v>4801</v>
      </c>
    </row>
    <row r="189" spans="1:10">
      <c r="A189" t="s">
        <v>33</v>
      </c>
      <c r="B189" t="s">
        <v>571</v>
      </c>
      <c r="C189" t="s">
        <v>572</v>
      </c>
      <c r="D189" t="s">
        <v>13</v>
      </c>
      <c r="E189" t="s">
        <v>14</v>
      </c>
      <c r="F189" t="s">
        <v>26</v>
      </c>
      <c r="G189" s="11">
        <v>45097.563298611109</v>
      </c>
      <c r="H189">
        <v>99000</v>
      </c>
      <c r="I189" t="s">
        <v>573</v>
      </c>
      <c r="J189" t="s">
        <v>574</v>
      </c>
    </row>
    <row r="190" spans="1:10">
      <c r="A190" t="s">
        <v>212</v>
      </c>
      <c r="B190" t="s">
        <v>212</v>
      </c>
      <c r="C190" t="s">
        <v>2469</v>
      </c>
      <c r="D190" t="s">
        <v>13</v>
      </c>
      <c r="E190" t="s">
        <v>14</v>
      </c>
      <c r="F190" t="s">
        <v>26</v>
      </c>
      <c r="G190" s="11">
        <v>45088.835335648146</v>
      </c>
      <c r="H190">
        <v>170000</v>
      </c>
      <c r="I190" t="s">
        <v>17958</v>
      </c>
      <c r="J190" t="s">
        <v>25923</v>
      </c>
    </row>
    <row r="191" spans="1:10">
      <c r="A191" t="s">
        <v>1537</v>
      </c>
      <c r="B191" t="s">
        <v>29723</v>
      </c>
      <c r="C191" t="s">
        <v>29724</v>
      </c>
      <c r="D191" t="s">
        <v>13</v>
      </c>
      <c r="E191" t="s">
        <v>14</v>
      </c>
      <c r="F191" t="s">
        <v>26</v>
      </c>
      <c r="G191" s="11">
        <v>45089.835625</v>
      </c>
      <c r="H191">
        <v>42000</v>
      </c>
      <c r="I191" t="s">
        <v>2926</v>
      </c>
      <c r="J191" t="s">
        <v>17332</v>
      </c>
    </row>
    <row r="192" spans="1:10">
      <c r="A192" t="s">
        <v>106</v>
      </c>
      <c r="B192" t="s">
        <v>10799</v>
      </c>
      <c r="C192" t="s">
        <v>1776</v>
      </c>
      <c r="D192" t="s">
        <v>13</v>
      </c>
      <c r="E192" t="s">
        <v>14</v>
      </c>
      <c r="F192" t="s">
        <v>26</v>
      </c>
      <c r="G192" s="11">
        <v>45096.834201388891</v>
      </c>
      <c r="H192">
        <v>80000</v>
      </c>
      <c r="I192" t="s">
        <v>10800</v>
      </c>
      <c r="J192" t="s">
        <v>10801</v>
      </c>
    </row>
    <row r="193" spans="1:10">
      <c r="A193" t="s">
        <v>73</v>
      </c>
      <c r="B193" t="s">
        <v>29709</v>
      </c>
      <c r="C193" t="s">
        <v>276</v>
      </c>
      <c r="D193" t="s">
        <v>13</v>
      </c>
      <c r="E193" t="s">
        <v>14</v>
      </c>
      <c r="F193" t="s">
        <v>26</v>
      </c>
      <c r="G193" s="11">
        <v>45098.838171296295</v>
      </c>
      <c r="H193">
        <v>145000</v>
      </c>
      <c r="I193" t="s">
        <v>653</v>
      </c>
      <c r="J193" t="s">
        <v>24144</v>
      </c>
    </row>
    <row r="194" spans="1:10">
      <c r="A194" t="s">
        <v>33</v>
      </c>
      <c r="B194" t="s">
        <v>33</v>
      </c>
      <c r="C194" t="s">
        <v>826</v>
      </c>
      <c r="D194" t="s">
        <v>13</v>
      </c>
      <c r="E194" t="s">
        <v>14</v>
      </c>
      <c r="F194" t="s">
        <v>827</v>
      </c>
      <c r="G194" s="11">
        <v>45100.885740740741</v>
      </c>
      <c r="H194">
        <v>111175</v>
      </c>
      <c r="I194" t="s">
        <v>685</v>
      </c>
      <c r="J194" t="s">
        <v>14991</v>
      </c>
    </row>
    <row r="195" spans="1:10">
      <c r="A195" t="s">
        <v>33</v>
      </c>
      <c r="B195" t="s">
        <v>33</v>
      </c>
      <c r="C195" t="s">
        <v>585</v>
      </c>
      <c r="D195" t="s">
        <v>13</v>
      </c>
      <c r="E195" t="s">
        <v>14</v>
      </c>
      <c r="F195" t="s">
        <v>26</v>
      </c>
      <c r="G195" s="11">
        <v>45091.541759259257</v>
      </c>
      <c r="H195">
        <v>85000</v>
      </c>
      <c r="I195" t="s">
        <v>586</v>
      </c>
      <c r="J195" t="s">
        <v>587</v>
      </c>
    </row>
    <row r="196" spans="1:10">
      <c r="A196" t="s">
        <v>18</v>
      </c>
      <c r="B196" t="s">
        <v>588</v>
      </c>
      <c r="C196" t="s">
        <v>589</v>
      </c>
      <c r="D196" t="s">
        <v>100</v>
      </c>
      <c r="E196" t="s">
        <v>14</v>
      </c>
      <c r="F196" t="s">
        <v>26</v>
      </c>
      <c r="G196" s="11">
        <v>45100.560671296298</v>
      </c>
      <c r="H196">
        <v>112500</v>
      </c>
      <c r="I196" t="s">
        <v>590</v>
      </c>
      <c r="J196" t="s">
        <v>591</v>
      </c>
    </row>
    <row r="197" spans="1:10">
      <c r="A197" t="s">
        <v>33</v>
      </c>
      <c r="B197" t="s">
        <v>29687</v>
      </c>
      <c r="C197" t="s">
        <v>1175</v>
      </c>
      <c r="D197" t="s">
        <v>13</v>
      </c>
      <c r="E197" t="s">
        <v>14</v>
      </c>
      <c r="F197" t="s">
        <v>26</v>
      </c>
      <c r="G197" s="11">
        <v>45085.833449074074</v>
      </c>
      <c r="H197">
        <v>95000</v>
      </c>
      <c r="I197" t="s">
        <v>29688</v>
      </c>
      <c r="J197" t="s">
        <v>29689</v>
      </c>
    </row>
    <row r="198" spans="1:10">
      <c r="A198" t="s">
        <v>73</v>
      </c>
      <c r="B198" t="s">
        <v>73</v>
      </c>
      <c r="C198" t="s">
        <v>24</v>
      </c>
      <c r="D198" t="s">
        <v>13</v>
      </c>
      <c r="E198" t="s">
        <v>25</v>
      </c>
      <c r="F198" t="s">
        <v>26</v>
      </c>
      <c r="G198" s="11">
        <v>45083.853275462963</v>
      </c>
      <c r="H198">
        <v>135000</v>
      </c>
      <c r="I198" t="s">
        <v>1129</v>
      </c>
      <c r="J198" t="s">
        <v>29684</v>
      </c>
    </row>
    <row r="199" spans="1:10">
      <c r="A199" t="s">
        <v>18</v>
      </c>
      <c r="B199" t="s">
        <v>18</v>
      </c>
      <c r="C199" t="s">
        <v>24</v>
      </c>
      <c r="D199" t="s">
        <v>13</v>
      </c>
      <c r="E199" t="s">
        <v>25</v>
      </c>
      <c r="F199" t="s">
        <v>26</v>
      </c>
      <c r="G199" s="11">
        <v>45089.852916666663</v>
      </c>
      <c r="H199">
        <v>105000</v>
      </c>
      <c r="I199" t="s">
        <v>128</v>
      </c>
      <c r="J199" t="s">
        <v>21184</v>
      </c>
    </row>
    <row r="200" spans="1:10">
      <c r="A200" t="s">
        <v>73</v>
      </c>
      <c r="B200" t="s">
        <v>73</v>
      </c>
      <c r="C200" t="s">
        <v>232</v>
      </c>
      <c r="D200" t="s">
        <v>13</v>
      </c>
      <c r="E200" t="s">
        <v>14</v>
      </c>
      <c r="F200" t="s">
        <v>26</v>
      </c>
      <c r="G200" s="11">
        <v>45098.838993055557</v>
      </c>
      <c r="H200">
        <v>182500</v>
      </c>
      <c r="I200" t="s">
        <v>26489</v>
      </c>
      <c r="J200" t="s">
        <v>29667</v>
      </c>
    </row>
    <row r="201" spans="1:10">
      <c r="A201" t="s">
        <v>18</v>
      </c>
      <c r="B201" t="s">
        <v>9954</v>
      </c>
      <c r="C201" t="s">
        <v>1884</v>
      </c>
      <c r="D201" t="s">
        <v>13</v>
      </c>
      <c r="E201" t="s">
        <v>14</v>
      </c>
      <c r="F201" t="s">
        <v>221</v>
      </c>
      <c r="G201" s="11">
        <v>45105.883923611109</v>
      </c>
      <c r="H201">
        <v>147500</v>
      </c>
      <c r="I201" t="s">
        <v>8455</v>
      </c>
      <c r="J201" t="s">
        <v>9955</v>
      </c>
    </row>
    <row r="202" spans="1:10">
      <c r="A202" t="s">
        <v>18</v>
      </c>
      <c r="B202" t="s">
        <v>29643</v>
      </c>
      <c r="C202" t="s">
        <v>24</v>
      </c>
      <c r="D202" t="s">
        <v>13</v>
      </c>
      <c r="E202" t="s">
        <v>25</v>
      </c>
      <c r="F202" t="s">
        <v>26</v>
      </c>
      <c r="G202" s="11">
        <v>45105.839247685188</v>
      </c>
      <c r="H202">
        <v>130500</v>
      </c>
      <c r="I202" t="s">
        <v>11641</v>
      </c>
      <c r="J202" t="s">
        <v>29644</v>
      </c>
    </row>
    <row r="203" spans="1:10">
      <c r="A203" t="s">
        <v>10</v>
      </c>
      <c r="B203" t="s">
        <v>29616</v>
      </c>
      <c r="C203" t="s">
        <v>29617</v>
      </c>
      <c r="D203" t="s">
        <v>13</v>
      </c>
      <c r="E203" t="s">
        <v>14</v>
      </c>
      <c r="F203" t="s">
        <v>20</v>
      </c>
      <c r="G203" s="11">
        <v>45092.87699074074</v>
      </c>
      <c r="H203">
        <v>95553.375</v>
      </c>
      <c r="I203" t="s">
        <v>29618</v>
      </c>
      <c r="J203" t="s">
        <v>29619</v>
      </c>
    </row>
    <row r="204" spans="1:10">
      <c r="A204" t="s">
        <v>18</v>
      </c>
      <c r="B204" t="s">
        <v>22989</v>
      </c>
      <c r="C204" t="s">
        <v>1010</v>
      </c>
      <c r="D204" t="s">
        <v>13</v>
      </c>
      <c r="E204" t="s">
        <v>14</v>
      </c>
      <c r="F204" t="s">
        <v>26</v>
      </c>
      <c r="G204" s="11">
        <v>45104.852685185186</v>
      </c>
      <c r="H204">
        <v>130000</v>
      </c>
      <c r="I204" t="s">
        <v>16509</v>
      </c>
      <c r="J204" t="s">
        <v>29613</v>
      </c>
    </row>
    <row r="205" spans="1:10">
      <c r="A205" t="s">
        <v>10</v>
      </c>
      <c r="B205" t="s">
        <v>2374</v>
      </c>
      <c r="C205" t="s">
        <v>24</v>
      </c>
      <c r="D205" t="s">
        <v>13</v>
      </c>
      <c r="E205" t="s">
        <v>25</v>
      </c>
      <c r="F205" t="s">
        <v>26</v>
      </c>
      <c r="G205" s="11">
        <v>45089.834641203706</v>
      </c>
      <c r="H205">
        <v>132500</v>
      </c>
      <c r="I205" t="s">
        <v>2376</v>
      </c>
      <c r="J205" t="s">
        <v>2377</v>
      </c>
    </row>
    <row r="206" spans="1:10">
      <c r="A206" t="s">
        <v>18</v>
      </c>
      <c r="B206" t="s">
        <v>29572</v>
      </c>
      <c r="C206" t="s">
        <v>826</v>
      </c>
      <c r="D206" t="s">
        <v>13</v>
      </c>
      <c r="E206" t="s">
        <v>14</v>
      </c>
      <c r="F206" t="s">
        <v>827</v>
      </c>
      <c r="G206" s="11">
        <v>45084.950185185182</v>
      </c>
      <c r="H206">
        <v>96773</v>
      </c>
      <c r="I206" t="s">
        <v>685</v>
      </c>
      <c r="J206" t="s">
        <v>2873</v>
      </c>
    </row>
    <row r="207" spans="1:10">
      <c r="A207" t="s">
        <v>33</v>
      </c>
      <c r="B207" t="s">
        <v>7798</v>
      </c>
      <c r="C207" t="s">
        <v>24</v>
      </c>
      <c r="D207" t="s">
        <v>13</v>
      </c>
      <c r="E207" t="s">
        <v>25</v>
      </c>
      <c r="F207" t="s">
        <v>26</v>
      </c>
      <c r="G207" s="11">
        <v>45107.875162037039</v>
      </c>
      <c r="H207">
        <v>87500</v>
      </c>
      <c r="I207" t="s">
        <v>7799</v>
      </c>
      <c r="J207" t="s">
        <v>27331</v>
      </c>
    </row>
    <row r="208" spans="1:10">
      <c r="A208" t="s">
        <v>106</v>
      </c>
      <c r="B208" t="s">
        <v>29542</v>
      </c>
      <c r="C208" t="s">
        <v>723</v>
      </c>
      <c r="D208" t="s">
        <v>13</v>
      </c>
      <c r="E208" t="s">
        <v>14</v>
      </c>
      <c r="F208" t="s">
        <v>724</v>
      </c>
      <c r="G208" s="11">
        <v>45079.923483796294</v>
      </c>
      <c r="H208">
        <v>173500</v>
      </c>
      <c r="I208" t="s">
        <v>120</v>
      </c>
      <c r="J208" t="s">
        <v>29543</v>
      </c>
    </row>
    <row r="209" spans="1:10">
      <c r="A209" t="s">
        <v>18</v>
      </c>
      <c r="B209" t="s">
        <v>1296</v>
      </c>
      <c r="C209" t="s">
        <v>24</v>
      </c>
      <c r="D209" t="s">
        <v>13</v>
      </c>
      <c r="E209" t="s">
        <v>25</v>
      </c>
      <c r="F209" t="s">
        <v>26</v>
      </c>
      <c r="G209" s="11">
        <v>45089.876967592594</v>
      </c>
      <c r="H209">
        <v>170000</v>
      </c>
      <c r="I209" t="s">
        <v>29539</v>
      </c>
      <c r="J209" t="s">
        <v>29540</v>
      </c>
    </row>
    <row r="210" spans="1:10">
      <c r="A210" t="s">
        <v>33</v>
      </c>
      <c r="B210" t="s">
        <v>1843</v>
      </c>
      <c r="C210" t="s">
        <v>9645</v>
      </c>
      <c r="D210" t="s">
        <v>13</v>
      </c>
      <c r="E210" t="s">
        <v>14</v>
      </c>
      <c r="F210" t="s">
        <v>26</v>
      </c>
      <c r="G210" s="11">
        <v>45098.876562500001</v>
      </c>
      <c r="H210">
        <v>70000</v>
      </c>
      <c r="I210" t="s">
        <v>366</v>
      </c>
      <c r="J210" t="s">
        <v>10039</v>
      </c>
    </row>
    <row r="211" spans="1:10">
      <c r="A211" t="s">
        <v>33</v>
      </c>
      <c r="B211" t="s">
        <v>29518</v>
      </c>
      <c r="C211" t="s">
        <v>24</v>
      </c>
      <c r="D211" t="s">
        <v>13</v>
      </c>
      <c r="E211" t="s">
        <v>25</v>
      </c>
      <c r="F211" t="s">
        <v>26</v>
      </c>
      <c r="G211" s="11">
        <v>45091.875891203701</v>
      </c>
      <c r="H211">
        <v>160515</v>
      </c>
      <c r="I211" t="s">
        <v>13922</v>
      </c>
      <c r="J211" t="s">
        <v>29519</v>
      </c>
    </row>
    <row r="212" spans="1:10">
      <c r="A212" t="s">
        <v>33</v>
      </c>
      <c r="B212" t="s">
        <v>29493</v>
      </c>
      <c r="C212" t="s">
        <v>2195</v>
      </c>
      <c r="D212" t="s">
        <v>13</v>
      </c>
      <c r="E212" t="s">
        <v>14</v>
      </c>
      <c r="F212" t="s">
        <v>26</v>
      </c>
      <c r="G212" s="11">
        <v>45097.875590277778</v>
      </c>
      <c r="H212">
        <v>94750</v>
      </c>
      <c r="I212" t="s">
        <v>24476</v>
      </c>
      <c r="J212" t="s">
        <v>9703</v>
      </c>
    </row>
    <row r="213" spans="1:10">
      <c r="A213" t="s">
        <v>135</v>
      </c>
      <c r="B213" t="s">
        <v>29490</v>
      </c>
      <c r="C213" t="s">
        <v>5125</v>
      </c>
      <c r="D213" t="s">
        <v>13</v>
      </c>
      <c r="E213" t="s">
        <v>14</v>
      </c>
      <c r="F213" t="s">
        <v>26</v>
      </c>
      <c r="G213" s="11">
        <v>45096.875497685185</v>
      </c>
      <c r="H213">
        <v>100500</v>
      </c>
      <c r="I213" t="s">
        <v>29491</v>
      </c>
      <c r="J213" t="s">
        <v>2711</v>
      </c>
    </row>
    <row r="214" spans="1:10">
      <c r="A214" t="s">
        <v>212</v>
      </c>
      <c r="B214" t="s">
        <v>29455</v>
      </c>
      <c r="C214" t="s">
        <v>24</v>
      </c>
      <c r="D214" t="s">
        <v>13</v>
      </c>
      <c r="E214" t="s">
        <v>25</v>
      </c>
      <c r="F214" t="s">
        <v>26</v>
      </c>
      <c r="G214" s="11">
        <v>45093.888912037037</v>
      </c>
      <c r="H214">
        <v>147500</v>
      </c>
      <c r="I214" t="s">
        <v>10991</v>
      </c>
      <c r="J214" t="s">
        <v>29456</v>
      </c>
    </row>
    <row r="215" spans="1:10">
      <c r="A215" t="s">
        <v>10</v>
      </c>
      <c r="B215" t="s">
        <v>20827</v>
      </c>
      <c r="C215" t="s">
        <v>177</v>
      </c>
      <c r="D215" t="s">
        <v>13</v>
      </c>
      <c r="E215" t="s">
        <v>14</v>
      </c>
      <c r="F215" t="s">
        <v>26</v>
      </c>
      <c r="G215" s="11">
        <v>45085.892222222225</v>
      </c>
      <c r="H215">
        <v>145000</v>
      </c>
      <c r="I215" t="s">
        <v>20828</v>
      </c>
      <c r="J215" t="s">
        <v>20829</v>
      </c>
    </row>
    <row r="216" spans="1:10">
      <c r="A216" t="s">
        <v>135</v>
      </c>
      <c r="B216" t="s">
        <v>9549</v>
      </c>
      <c r="C216" t="s">
        <v>232</v>
      </c>
      <c r="D216" t="s">
        <v>13</v>
      </c>
      <c r="E216" t="s">
        <v>14</v>
      </c>
      <c r="F216" t="s">
        <v>26</v>
      </c>
      <c r="G216" s="11">
        <v>45105.875081018516</v>
      </c>
      <c r="H216">
        <v>102500</v>
      </c>
      <c r="I216" t="s">
        <v>9550</v>
      </c>
      <c r="J216" t="s">
        <v>9551</v>
      </c>
    </row>
    <row r="217" spans="1:10">
      <c r="A217" t="s">
        <v>73</v>
      </c>
      <c r="B217" t="s">
        <v>29437</v>
      </c>
      <c r="C217" t="s">
        <v>24</v>
      </c>
      <c r="D217" t="s">
        <v>13</v>
      </c>
      <c r="E217" t="s">
        <v>25</v>
      </c>
      <c r="F217" t="s">
        <v>20</v>
      </c>
      <c r="G217" s="11">
        <v>45099.916481481479</v>
      </c>
      <c r="H217">
        <v>140000</v>
      </c>
      <c r="I217" t="s">
        <v>516</v>
      </c>
      <c r="J217" t="s">
        <v>29438</v>
      </c>
    </row>
    <row r="218" spans="1:10">
      <c r="A218" t="s">
        <v>10</v>
      </c>
      <c r="B218" t="s">
        <v>25894</v>
      </c>
      <c r="C218" t="s">
        <v>75</v>
      </c>
      <c r="D218" t="s">
        <v>13</v>
      </c>
      <c r="E218" t="s">
        <v>14</v>
      </c>
      <c r="F218" t="s">
        <v>26</v>
      </c>
      <c r="G218" s="11">
        <v>45097.877118055556</v>
      </c>
      <c r="H218">
        <v>147500</v>
      </c>
      <c r="I218" t="s">
        <v>8535</v>
      </c>
      <c r="J218" t="s">
        <v>1334</v>
      </c>
    </row>
    <row r="219" spans="1:10">
      <c r="A219" t="s">
        <v>18</v>
      </c>
      <c r="B219" t="s">
        <v>7909</v>
      </c>
      <c r="C219" t="s">
        <v>7345</v>
      </c>
      <c r="D219" t="s">
        <v>13</v>
      </c>
      <c r="E219" t="s">
        <v>14</v>
      </c>
      <c r="F219" t="s">
        <v>26</v>
      </c>
      <c r="G219" s="11">
        <v>45098.881851851853</v>
      </c>
      <c r="H219">
        <v>174720</v>
      </c>
      <c r="I219" t="s">
        <v>2718</v>
      </c>
      <c r="J219" t="s">
        <v>2719</v>
      </c>
    </row>
    <row r="220" spans="1:10">
      <c r="A220" t="s">
        <v>18</v>
      </c>
      <c r="B220" t="s">
        <v>184</v>
      </c>
      <c r="C220" t="s">
        <v>24</v>
      </c>
      <c r="D220" t="s">
        <v>13</v>
      </c>
      <c r="E220" t="s">
        <v>25</v>
      </c>
      <c r="F220" t="s">
        <v>26</v>
      </c>
      <c r="G220" s="11">
        <v>45094.545393518521</v>
      </c>
      <c r="H220">
        <v>150000</v>
      </c>
      <c r="I220" t="s">
        <v>128</v>
      </c>
      <c r="J220" t="s">
        <v>488</v>
      </c>
    </row>
    <row r="221" spans="1:10">
      <c r="A221" t="s">
        <v>212</v>
      </c>
      <c r="B221" t="s">
        <v>27267</v>
      </c>
      <c r="C221" t="s">
        <v>165</v>
      </c>
      <c r="D221" t="s">
        <v>13</v>
      </c>
      <c r="E221" t="s">
        <v>14</v>
      </c>
      <c r="F221" t="s">
        <v>26</v>
      </c>
      <c r="G221" s="11">
        <v>45078.892083333332</v>
      </c>
      <c r="H221">
        <v>327330</v>
      </c>
      <c r="I221" t="s">
        <v>2960</v>
      </c>
      <c r="J221" t="s">
        <v>15013</v>
      </c>
    </row>
    <row r="222" spans="1:10">
      <c r="A222" t="s">
        <v>33</v>
      </c>
      <c r="B222" t="s">
        <v>29402</v>
      </c>
      <c r="C222" t="s">
        <v>29403</v>
      </c>
      <c r="D222" t="s">
        <v>13</v>
      </c>
      <c r="E222" t="s">
        <v>14</v>
      </c>
      <c r="F222" t="s">
        <v>26</v>
      </c>
      <c r="G222" s="11">
        <v>45103.875081018516</v>
      </c>
      <c r="H222">
        <v>82500</v>
      </c>
      <c r="I222" t="s">
        <v>29404</v>
      </c>
      <c r="J222" t="s">
        <v>613</v>
      </c>
    </row>
    <row r="223" spans="1:10">
      <c r="A223" t="s">
        <v>212</v>
      </c>
      <c r="B223" t="s">
        <v>212</v>
      </c>
      <c r="C223" t="s">
        <v>170</v>
      </c>
      <c r="D223" t="s">
        <v>13</v>
      </c>
      <c r="E223" t="s">
        <v>14</v>
      </c>
      <c r="F223" t="s">
        <v>171</v>
      </c>
      <c r="G223" s="11">
        <v>45082.884571759256</v>
      </c>
      <c r="H223">
        <v>157500</v>
      </c>
      <c r="I223" t="s">
        <v>974</v>
      </c>
      <c r="J223" t="s">
        <v>29384</v>
      </c>
    </row>
    <row r="224" spans="1:10">
      <c r="A224" t="s">
        <v>33</v>
      </c>
      <c r="B224" t="s">
        <v>33</v>
      </c>
      <c r="D224" t="s">
        <v>100</v>
      </c>
      <c r="E224" t="s">
        <v>14</v>
      </c>
      <c r="F224" t="s">
        <v>26</v>
      </c>
      <c r="G224" s="11">
        <v>45084.875856481478</v>
      </c>
      <c r="H224">
        <v>76500</v>
      </c>
      <c r="I224" t="s">
        <v>1559</v>
      </c>
      <c r="J224" t="s">
        <v>29382</v>
      </c>
    </row>
    <row r="225" spans="1:10">
      <c r="A225" t="s">
        <v>33</v>
      </c>
      <c r="B225" t="s">
        <v>33</v>
      </c>
      <c r="C225" t="s">
        <v>29377</v>
      </c>
      <c r="D225" t="s">
        <v>13</v>
      </c>
      <c r="E225" t="s">
        <v>14</v>
      </c>
      <c r="F225" t="s">
        <v>26</v>
      </c>
      <c r="G225" s="11">
        <v>45087.875821759262</v>
      </c>
      <c r="H225">
        <v>77500</v>
      </c>
      <c r="I225" t="s">
        <v>130</v>
      </c>
      <c r="J225" t="s">
        <v>316</v>
      </c>
    </row>
    <row r="226" spans="1:10">
      <c r="A226" t="s">
        <v>33</v>
      </c>
      <c r="B226" t="s">
        <v>26896</v>
      </c>
      <c r="C226" t="s">
        <v>7119</v>
      </c>
      <c r="D226" t="s">
        <v>13</v>
      </c>
      <c r="E226" t="s">
        <v>14</v>
      </c>
      <c r="F226" t="s">
        <v>26</v>
      </c>
      <c r="G226" s="11">
        <v>45091.875543981485</v>
      </c>
      <c r="H226">
        <v>72208.5</v>
      </c>
      <c r="I226" t="s">
        <v>26897</v>
      </c>
      <c r="J226" t="s">
        <v>3515</v>
      </c>
    </row>
    <row r="227" spans="1:10">
      <c r="A227" t="s">
        <v>18</v>
      </c>
      <c r="B227" t="s">
        <v>26756</v>
      </c>
      <c r="C227" t="s">
        <v>1408</v>
      </c>
      <c r="D227" t="s">
        <v>13</v>
      </c>
      <c r="E227" t="s">
        <v>14</v>
      </c>
      <c r="F227" t="s">
        <v>26</v>
      </c>
      <c r="G227" s="11">
        <v>45106.926099537035</v>
      </c>
      <c r="H227">
        <v>160000</v>
      </c>
      <c r="I227" t="s">
        <v>29348</v>
      </c>
      <c r="J227" t="s">
        <v>26758</v>
      </c>
    </row>
    <row r="228" spans="1:10">
      <c r="A228" t="s">
        <v>18</v>
      </c>
      <c r="B228" t="s">
        <v>18</v>
      </c>
      <c r="C228" t="s">
        <v>24</v>
      </c>
      <c r="D228" t="s">
        <v>13</v>
      </c>
      <c r="E228" t="s">
        <v>25</v>
      </c>
      <c r="F228" t="s">
        <v>26</v>
      </c>
      <c r="G228" s="11">
        <v>45100.560532407406</v>
      </c>
      <c r="H228">
        <v>132000</v>
      </c>
      <c r="I228" t="s">
        <v>671</v>
      </c>
      <c r="J228" t="s">
        <v>672</v>
      </c>
    </row>
    <row r="229" spans="1:10">
      <c r="A229" t="s">
        <v>10</v>
      </c>
      <c r="B229" t="s">
        <v>29346</v>
      </c>
      <c r="C229" t="s">
        <v>572</v>
      </c>
      <c r="D229" t="s">
        <v>13</v>
      </c>
      <c r="E229" t="s">
        <v>14</v>
      </c>
      <c r="F229" t="s">
        <v>26</v>
      </c>
      <c r="G229" s="11">
        <v>45101.879953703705</v>
      </c>
      <c r="H229">
        <v>99000</v>
      </c>
      <c r="I229" t="s">
        <v>573</v>
      </c>
      <c r="J229" t="s">
        <v>574</v>
      </c>
    </row>
    <row r="230" spans="1:10">
      <c r="A230" t="s">
        <v>73</v>
      </c>
      <c r="B230" t="s">
        <v>29342</v>
      </c>
      <c r="C230" t="s">
        <v>24</v>
      </c>
      <c r="D230" t="s">
        <v>13</v>
      </c>
      <c r="E230" t="s">
        <v>25</v>
      </c>
      <c r="F230" t="s">
        <v>26</v>
      </c>
      <c r="G230" s="11">
        <v>45097.897546296299</v>
      </c>
      <c r="H230">
        <v>152500</v>
      </c>
      <c r="I230" t="s">
        <v>3462</v>
      </c>
      <c r="J230" t="s">
        <v>29343</v>
      </c>
    </row>
    <row r="231" spans="1:10">
      <c r="A231" t="s">
        <v>212</v>
      </c>
      <c r="B231" t="s">
        <v>212</v>
      </c>
      <c r="C231" t="s">
        <v>119</v>
      </c>
      <c r="D231" t="s">
        <v>13</v>
      </c>
      <c r="E231" t="s">
        <v>14</v>
      </c>
      <c r="F231" t="s">
        <v>26</v>
      </c>
      <c r="G231" s="11">
        <v>45104.877465277779</v>
      </c>
      <c r="H231">
        <v>162500</v>
      </c>
      <c r="I231" t="s">
        <v>29321</v>
      </c>
    </row>
    <row r="232" spans="1:10">
      <c r="A232" t="s">
        <v>10</v>
      </c>
      <c r="B232" t="s">
        <v>10</v>
      </c>
      <c r="C232" t="s">
        <v>717</v>
      </c>
      <c r="D232" t="s">
        <v>13</v>
      </c>
      <c r="E232" t="s">
        <v>14</v>
      </c>
      <c r="F232" t="s">
        <v>26</v>
      </c>
      <c r="G232" s="11">
        <v>45082.877187500002</v>
      </c>
      <c r="H232">
        <v>112250</v>
      </c>
      <c r="I232" t="s">
        <v>12028</v>
      </c>
      <c r="J232" t="s">
        <v>338</v>
      </c>
    </row>
    <row r="233" spans="1:10">
      <c r="A233" t="s">
        <v>18</v>
      </c>
      <c r="B233" t="s">
        <v>18</v>
      </c>
      <c r="C233" t="s">
        <v>271</v>
      </c>
      <c r="D233" t="s">
        <v>13</v>
      </c>
      <c r="E233" t="s">
        <v>14</v>
      </c>
      <c r="F233" t="s">
        <v>26</v>
      </c>
      <c r="G233" s="11">
        <v>45098.87771990741</v>
      </c>
      <c r="H233">
        <v>147500</v>
      </c>
      <c r="I233" t="s">
        <v>272</v>
      </c>
      <c r="J233" t="s">
        <v>29312</v>
      </c>
    </row>
    <row r="234" spans="1:10">
      <c r="A234" t="s">
        <v>73</v>
      </c>
      <c r="B234" t="s">
        <v>29308</v>
      </c>
      <c r="C234" t="s">
        <v>1794</v>
      </c>
      <c r="D234" t="s">
        <v>13</v>
      </c>
      <c r="E234" t="s">
        <v>14</v>
      </c>
      <c r="F234" t="s">
        <v>694</v>
      </c>
      <c r="G234" s="11">
        <v>45103.908865740741</v>
      </c>
      <c r="H234">
        <v>147500</v>
      </c>
      <c r="I234" t="s">
        <v>685</v>
      </c>
      <c r="J234" t="s">
        <v>29309</v>
      </c>
    </row>
    <row r="235" spans="1:10">
      <c r="A235" t="s">
        <v>33</v>
      </c>
      <c r="B235" t="s">
        <v>33</v>
      </c>
      <c r="C235" t="s">
        <v>9781</v>
      </c>
      <c r="D235" t="s">
        <v>13</v>
      </c>
      <c r="E235" t="s">
        <v>14</v>
      </c>
      <c r="F235" t="s">
        <v>26</v>
      </c>
      <c r="G235" s="11">
        <v>45083.875578703701</v>
      </c>
      <c r="H235">
        <v>92500</v>
      </c>
      <c r="I235" t="s">
        <v>8180</v>
      </c>
      <c r="J235" t="s">
        <v>29295</v>
      </c>
    </row>
    <row r="236" spans="1:10">
      <c r="A236" t="s">
        <v>33</v>
      </c>
      <c r="B236" t="s">
        <v>29274</v>
      </c>
      <c r="C236" t="s">
        <v>56</v>
      </c>
      <c r="D236" t="s">
        <v>13</v>
      </c>
      <c r="E236" t="s">
        <v>14</v>
      </c>
      <c r="F236" t="s">
        <v>26</v>
      </c>
      <c r="G236" s="11">
        <v>45086.875949074078</v>
      </c>
      <c r="H236">
        <v>79559.0390625</v>
      </c>
      <c r="I236" t="s">
        <v>29275</v>
      </c>
      <c r="J236" t="s">
        <v>29276</v>
      </c>
    </row>
    <row r="237" spans="1:10">
      <c r="A237" t="s">
        <v>135</v>
      </c>
      <c r="B237" t="s">
        <v>29255</v>
      </c>
      <c r="C237" t="s">
        <v>684</v>
      </c>
      <c r="D237" t="s">
        <v>13</v>
      </c>
      <c r="E237" t="s">
        <v>14</v>
      </c>
      <c r="F237" t="s">
        <v>209</v>
      </c>
      <c r="G237" s="11">
        <v>45104.907800925925</v>
      </c>
      <c r="H237">
        <v>111175</v>
      </c>
      <c r="I237" t="s">
        <v>1064</v>
      </c>
      <c r="J237" t="s">
        <v>29256</v>
      </c>
    </row>
    <row r="238" spans="1:10">
      <c r="A238" t="s">
        <v>18</v>
      </c>
      <c r="B238" t="s">
        <v>470</v>
      </c>
      <c r="C238" t="s">
        <v>56</v>
      </c>
      <c r="D238" t="s">
        <v>13</v>
      </c>
      <c r="E238" t="s">
        <v>14</v>
      </c>
      <c r="F238" t="s">
        <v>26</v>
      </c>
      <c r="G238" s="11">
        <v>45083.894849537035</v>
      </c>
      <c r="H238">
        <v>130000</v>
      </c>
      <c r="I238" t="s">
        <v>29247</v>
      </c>
      <c r="J238" t="s">
        <v>9055</v>
      </c>
    </row>
    <row r="239" spans="1:10">
      <c r="A239" t="s">
        <v>33</v>
      </c>
      <c r="B239" t="s">
        <v>29240</v>
      </c>
      <c r="D239" t="s">
        <v>13</v>
      </c>
      <c r="E239" t="s">
        <v>14</v>
      </c>
      <c r="F239" t="s">
        <v>26</v>
      </c>
      <c r="G239" s="11">
        <v>45097.875081018516</v>
      </c>
      <c r="H239">
        <v>117500</v>
      </c>
      <c r="I239" t="s">
        <v>14383</v>
      </c>
      <c r="J239" t="s">
        <v>1346</v>
      </c>
    </row>
    <row r="240" spans="1:10">
      <c r="A240" t="s">
        <v>212</v>
      </c>
      <c r="B240" t="s">
        <v>29237</v>
      </c>
      <c r="C240" t="s">
        <v>29238</v>
      </c>
      <c r="D240" t="s">
        <v>13</v>
      </c>
      <c r="E240" t="s">
        <v>14</v>
      </c>
      <c r="F240" t="s">
        <v>26</v>
      </c>
      <c r="G240" s="11">
        <v>45080.876793981479</v>
      </c>
      <c r="H240">
        <v>115000</v>
      </c>
      <c r="I240" t="s">
        <v>29239</v>
      </c>
    </row>
    <row r="241" spans="1:10">
      <c r="A241" t="s">
        <v>10</v>
      </c>
      <c r="B241" t="s">
        <v>18074</v>
      </c>
      <c r="C241" t="s">
        <v>2157</v>
      </c>
      <c r="D241" t="s">
        <v>13</v>
      </c>
      <c r="E241" t="s">
        <v>14</v>
      </c>
      <c r="F241" t="s">
        <v>26</v>
      </c>
      <c r="G241" s="11">
        <v>45104.9143287037</v>
      </c>
      <c r="H241">
        <v>146000</v>
      </c>
      <c r="I241" t="s">
        <v>217</v>
      </c>
      <c r="J241" t="s">
        <v>21654</v>
      </c>
    </row>
    <row r="242" spans="1:10">
      <c r="A242" t="s">
        <v>212</v>
      </c>
      <c r="B242" t="s">
        <v>29236</v>
      </c>
      <c r="C242" t="s">
        <v>26</v>
      </c>
      <c r="D242" t="s">
        <v>13</v>
      </c>
      <c r="E242" t="s">
        <v>14</v>
      </c>
      <c r="F242" t="s">
        <v>20</v>
      </c>
      <c r="G242" s="11">
        <v>45089.940833333334</v>
      </c>
      <c r="H242">
        <v>170000</v>
      </c>
      <c r="I242" t="s">
        <v>335</v>
      </c>
      <c r="J242" t="s">
        <v>301</v>
      </c>
    </row>
    <row r="243" spans="1:10">
      <c r="A243" t="s">
        <v>152</v>
      </c>
      <c r="B243" t="s">
        <v>29217</v>
      </c>
      <c r="C243" t="s">
        <v>6180</v>
      </c>
      <c r="D243" t="s">
        <v>13</v>
      </c>
      <c r="E243" t="s">
        <v>14</v>
      </c>
      <c r="F243" t="s">
        <v>608</v>
      </c>
      <c r="G243" s="11">
        <v>45105.8830787037</v>
      </c>
      <c r="H243">
        <v>99150</v>
      </c>
      <c r="I243" t="s">
        <v>29218</v>
      </c>
      <c r="J243" t="s">
        <v>631</v>
      </c>
    </row>
    <row r="244" spans="1:10">
      <c r="A244" t="s">
        <v>33</v>
      </c>
      <c r="B244" t="s">
        <v>29167</v>
      </c>
      <c r="C244" t="s">
        <v>4316</v>
      </c>
      <c r="D244" t="s">
        <v>13</v>
      </c>
      <c r="E244" t="s">
        <v>14</v>
      </c>
      <c r="F244" t="s">
        <v>20</v>
      </c>
      <c r="G244" s="11">
        <v>45106.942071759258</v>
      </c>
      <c r="H244">
        <v>94500</v>
      </c>
      <c r="I244" t="s">
        <v>18169</v>
      </c>
      <c r="J244" t="s">
        <v>29168</v>
      </c>
    </row>
    <row r="245" spans="1:10">
      <c r="A245" t="s">
        <v>73</v>
      </c>
      <c r="B245" t="s">
        <v>73</v>
      </c>
      <c r="C245" t="s">
        <v>6278</v>
      </c>
      <c r="D245" t="s">
        <v>13</v>
      </c>
      <c r="E245" t="s">
        <v>14</v>
      </c>
      <c r="F245" t="s">
        <v>20</v>
      </c>
      <c r="G245" s="11">
        <v>45106.942337962966</v>
      </c>
      <c r="H245">
        <v>123187.5</v>
      </c>
      <c r="I245" t="s">
        <v>4225</v>
      </c>
      <c r="J245" t="s">
        <v>29166</v>
      </c>
    </row>
    <row r="246" spans="1:10">
      <c r="A246" t="s">
        <v>18</v>
      </c>
      <c r="B246" t="s">
        <v>722</v>
      </c>
      <c r="C246" t="s">
        <v>723</v>
      </c>
      <c r="D246" t="s">
        <v>13</v>
      </c>
      <c r="E246" t="s">
        <v>14</v>
      </c>
      <c r="F246" t="s">
        <v>724</v>
      </c>
      <c r="G246" s="11">
        <v>45082.584201388891</v>
      </c>
      <c r="H246">
        <v>284016</v>
      </c>
      <c r="I246" t="s">
        <v>120</v>
      </c>
      <c r="J246" t="s">
        <v>725</v>
      </c>
    </row>
    <row r="247" spans="1:10">
      <c r="A247" t="s">
        <v>18</v>
      </c>
      <c r="B247" t="s">
        <v>25457</v>
      </c>
      <c r="C247" t="s">
        <v>806</v>
      </c>
      <c r="D247" t="s">
        <v>13</v>
      </c>
      <c r="E247" t="s">
        <v>14</v>
      </c>
      <c r="F247" t="s">
        <v>806</v>
      </c>
      <c r="G247" s="11">
        <v>45089.899895833332</v>
      </c>
      <c r="H247">
        <v>79200</v>
      </c>
      <c r="I247" t="s">
        <v>234</v>
      </c>
      <c r="J247" t="s">
        <v>46</v>
      </c>
    </row>
    <row r="248" spans="1:10">
      <c r="A248" t="s">
        <v>33</v>
      </c>
      <c r="B248" t="s">
        <v>6136</v>
      </c>
      <c r="C248" t="s">
        <v>371</v>
      </c>
      <c r="D248" t="s">
        <v>13</v>
      </c>
      <c r="E248" t="s">
        <v>14</v>
      </c>
      <c r="F248" t="s">
        <v>26</v>
      </c>
      <c r="G248" s="11">
        <v>45085.875347222223</v>
      </c>
      <c r="H248">
        <v>184878</v>
      </c>
      <c r="I248" t="s">
        <v>1753</v>
      </c>
    </row>
    <row r="249" spans="1:10">
      <c r="A249" t="s">
        <v>33</v>
      </c>
      <c r="B249" t="s">
        <v>33</v>
      </c>
      <c r="C249" t="s">
        <v>24</v>
      </c>
      <c r="D249" t="s">
        <v>100</v>
      </c>
      <c r="E249" t="s">
        <v>25</v>
      </c>
      <c r="F249" t="s">
        <v>10310</v>
      </c>
      <c r="G249" s="11">
        <v>45097.915243055555</v>
      </c>
      <c r="H249">
        <v>35000</v>
      </c>
      <c r="I249" t="s">
        <v>29137</v>
      </c>
      <c r="J249" t="s">
        <v>29138</v>
      </c>
    </row>
    <row r="250" spans="1:10">
      <c r="A250" t="s">
        <v>10</v>
      </c>
      <c r="B250" t="s">
        <v>29129</v>
      </c>
      <c r="C250" t="s">
        <v>75</v>
      </c>
      <c r="D250" t="s">
        <v>13</v>
      </c>
      <c r="E250" t="s">
        <v>14</v>
      </c>
      <c r="F250" t="s">
        <v>26</v>
      </c>
      <c r="G250" s="11">
        <v>45086.87709490741</v>
      </c>
      <c r="H250">
        <v>259000</v>
      </c>
      <c r="I250" t="s">
        <v>6975</v>
      </c>
      <c r="J250" t="s">
        <v>29130</v>
      </c>
    </row>
    <row r="251" spans="1:10">
      <c r="A251" t="s">
        <v>77</v>
      </c>
      <c r="B251" t="s">
        <v>5986</v>
      </c>
      <c r="C251" t="s">
        <v>662</v>
      </c>
      <c r="D251" t="s">
        <v>13</v>
      </c>
      <c r="E251" t="s">
        <v>14</v>
      </c>
      <c r="F251" t="s">
        <v>26</v>
      </c>
      <c r="G251" s="11">
        <v>45086.875844907408</v>
      </c>
      <c r="H251">
        <v>137500</v>
      </c>
      <c r="I251" t="s">
        <v>29104</v>
      </c>
      <c r="J251" t="s">
        <v>29105</v>
      </c>
    </row>
    <row r="252" spans="1:10">
      <c r="A252" t="s">
        <v>33</v>
      </c>
      <c r="B252" t="s">
        <v>1249</v>
      </c>
      <c r="C252" t="s">
        <v>24</v>
      </c>
      <c r="D252" t="s">
        <v>13</v>
      </c>
      <c r="E252" t="s">
        <v>25</v>
      </c>
      <c r="F252" t="s">
        <v>26</v>
      </c>
      <c r="G252" s="11">
        <v>45089.875011574077</v>
      </c>
      <c r="H252">
        <v>105000</v>
      </c>
      <c r="I252" t="s">
        <v>8735</v>
      </c>
      <c r="J252" t="s">
        <v>29079</v>
      </c>
    </row>
    <row r="253" spans="1:10">
      <c r="A253" t="s">
        <v>33</v>
      </c>
      <c r="B253" t="s">
        <v>14836</v>
      </c>
      <c r="C253" t="s">
        <v>1175</v>
      </c>
      <c r="D253" t="s">
        <v>13</v>
      </c>
      <c r="E253" t="s">
        <v>14</v>
      </c>
      <c r="F253" t="s">
        <v>26</v>
      </c>
      <c r="G253" s="11">
        <v>45090.875115740739</v>
      </c>
      <c r="H253">
        <v>57000</v>
      </c>
      <c r="I253" t="s">
        <v>14837</v>
      </c>
    </row>
    <row r="254" spans="1:10">
      <c r="A254" t="s">
        <v>73</v>
      </c>
      <c r="B254" t="s">
        <v>29071</v>
      </c>
      <c r="C254" t="s">
        <v>1866</v>
      </c>
      <c r="D254" t="s">
        <v>13</v>
      </c>
      <c r="E254" t="s">
        <v>14</v>
      </c>
      <c r="F254" t="s">
        <v>171</v>
      </c>
      <c r="G254" s="11">
        <v>45078.902881944443</v>
      </c>
      <c r="H254">
        <v>166419.5</v>
      </c>
      <c r="I254" t="s">
        <v>29072</v>
      </c>
      <c r="J254" t="s">
        <v>29073</v>
      </c>
    </row>
    <row r="255" spans="1:10">
      <c r="A255" t="s">
        <v>10</v>
      </c>
      <c r="B255" t="s">
        <v>10</v>
      </c>
      <c r="C255" t="s">
        <v>1117</v>
      </c>
      <c r="D255" t="s">
        <v>13</v>
      </c>
      <c r="E255" t="s">
        <v>14</v>
      </c>
      <c r="F255" t="s">
        <v>20</v>
      </c>
      <c r="G255" s="11">
        <v>45105.935104166667</v>
      </c>
      <c r="H255">
        <v>145000</v>
      </c>
      <c r="I255" t="s">
        <v>19866</v>
      </c>
      <c r="J255" t="s">
        <v>19867</v>
      </c>
    </row>
    <row r="256" spans="1:10">
      <c r="A256" t="s">
        <v>18</v>
      </c>
      <c r="B256" t="s">
        <v>749</v>
      </c>
      <c r="C256" t="s">
        <v>750</v>
      </c>
      <c r="D256" t="s">
        <v>13</v>
      </c>
      <c r="E256" t="s">
        <v>14</v>
      </c>
      <c r="F256" t="s">
        <v>26</v>
      </c>
      <c r="G256" s="11">
        <v>45087.544687499998</v>
      </c>
      <c r="H256">
        <v>143000</v>
      </c>
      <c r="I256" t="s">
        <v>217</v>
      </c>
      <c r="J256" t="s">
        <v>751</v>
      </c>
    </row>
    <row r="257" spans="1:10">
      <c r="A257" t="s">
        <v>33</v>
      </c>
      <c r="B257" t="s">
        <v>752</v>
      </c>
      <c r="C257" t="s">
        <v>753</v>
      </c>
      <c r="D257" t="s">
        <v>13</v>
      </c>
      <c r="E257" t="s">
        <v>14</v>
      </c>
      <c r="F257" t="s">
        <v>26</v>
      </c>
      <c r="G257" s="11">
        <v>45078.559282407405</v>
      </c>
      <c r="H257">
        <v>115000</v>
      </c>
      <c r="I257" t="s">
        <v>754</v>
      </c>
      <c r="J257" t="s">
        <v>755</v>
      </c>
    </row>
    <row r="258" spans="1:10">
      <c r="A258" t="s">
        <v>33</v>
      </c>
      <c r="B258" t="s">
        <v>756</v>
      </c>
      <c r="C258" t="s">
        <v>119</v>
      </c>
      <c r="D258" t="s">
        <v>13</v>
      </c>
      <c r="E258" t="s">
        <v>14</v>
      </c>
      <c r="F258" t="s">
        <v>26</v>
      </c>
      <c r="G258" s="11">
        <v>45100.553472222222</v>
      </c>
      <c r="H258">
        <v>150000</v>
      </c>
      <c r="I258" t="s">
        <v>430</v>
      </c>
      <c r="J258" t="s">
        <v>431</v>
      </c>
    </row>
    <row r="259" spans="1:10">
      <c r="A259" t="s">
        <v>18</v>
      </c>
      <c r="B259" t="s">
        <v>18</v>
      </c>
      <c r="C259" t="s">
        <v>589</v>
      </c>
      <c r="D259" t="s">
        <v>13</v>
      </c>
      <c r="E259" t="s">
        <v>14</v>
      </c>
      <c r="F259" t="s">
        <v>26</v>
      </c>
      <c r="G259" s="11">
        <v>45090.545717592591</v>
      </c>
      <c r="H259">
        <v>125000</v>
      </c>
      <c r="I259" t="s">
        <v>757</v>
      </c>
      <c r="J259" t="s">
        <v>758</v>
      </c>
    </row>
    <row r="260" spans="1:10">
      <c r="A260" t="s">
        <v>33</v>
      </c>
      <c r="B260" t="s">
        <v>33</v>
      </c>
      <c r="C260" t="s">
        <v>1059</v>
      </c>
      <c r="D260" t="s">
        <v>13</v>
      </c>
      <c r="E260" t="s">
        <v>14</v>
      </c>
      <c r="F260" t="s">
        <v>26</v>
      </c>
      <c r="G260" s="11">
        <v>45091.875543981485</v>
      </c>
      <c r="H260">
        <v>85000</v>
      </c>
      <c r="I260" t="s">
        <v>29058</v>
      </c>
      <c r="J260" t="s">
        <v>29059</v>
      </c>
    </row>
    <row r="261" spans="1:10">
      <c r="A261" t="s">
        <v>10</v>
      </c>
      <c r="B261" t="s">
        <v>215</v>
      </c>
      <c r="C261" t="s">
        <v>24</v>
      </c>
      <c r="D261" t="s">
        <v>13</v>
      </c>
      <c r="E261" t="s">
        <v>25</v>
      </c>
      <c r="F261" t="s">
        <v>26</v>
      </c>
      <c r="G261" s="11">
        <v>45089.876932870371</v>
      </c>
      <c r="H261">
        <v>123500</v>
      </c>
      <c r="I261" t="s">
        <v>88</v>
      </c>
      <c r="J261" t="s">
        <v>29039</v>
      </c>
    </row>
    <row r="262" spans="1:10">
      <c r="A262" t="s">
        <v>135</v>
      </c>
      <c r="B262" t="s">
        <v>29025</v>
      </c>
      <c r="C262" t="s">
        <v>1233</v>
      </c>
      <c r="D262" t="s">
        <v>13</v>
      </c>
      <c r="E262" t="s">
        <v>14</v>
      </c>
      <c r="F262" t="s">
        <v>26</v>
      </c>
      <c r="G262" s="11">
        <v>45105.875891203701</v>
      </c>
      <c r="H262">
        <v>98880</v>
      </c>
      <c r="I262" t="s">
        <v>29026</v>
      </c>
      <c r="J262" t="s">
        <v>10845</v>
      </c>
    </row>
    <row r="263" spans="1:10">
      <c r="A263" t="s">
        <v>18</v>
      </c>
      <c r="B263" t="s">
        <v>16879</v>
      </c>
      <c r="C263" t="s">
        <v>24</v>
      </c>
      <c r="D263" t="s">
        <v>13</v>
      </c>
      <c r="E263" t="s">
        <v>25</v>
      </c>
      <c r="F263" t="s">
        <v>26</v>
      </c>
      <c r="G263" s="11">
        <v>45104.894074074073</v>
      </c>
      <c r="H263">
        <v>115000</v>
      </c>
      <c r="I263" t="s">
        <v>186</v>
      </c>
    </row>
    <row r="264" spans="1:10">
      <c r="A264" t="s">
        <v>18</v>
      </c>
      <c r="B264" t="s">
        <v>924</v>
      </c>
      <c r="C264" t="s">
        <v>24</v>
      </c>
      <c r="D264" t="s">
        <v>13</v>
      </c>
      <c r="E264" t="s">
        <v>25</v>
      </c>
      <c r="F264" t="s">
        <v>26</v>
      </c>
      <c r="G264" s="11">
        <v>45103.879016203704</v>
      </c>
      <c r="H264">
        <v>180000</v>
      </c>
      <c r="I264" t="s">
        <v>29002</v>
      </c>
      <c r="J264" t="s">
        <v>29003</v>
      </c>
    </row>
    <row r="265" spans="1:10">
      <c r="A265" t="s">
        <v>77</v>
      </c>
      <c r="B265" t="s">
        <v>29001</v>
      </c>
      <c r="C265" t="s">
        <v>940</v>
      </c>
      <c r="D265" t="s">
        <v>412</v>
      </c>
      <c r="E265" t="s">
        <v>14</v>
      </c>
      <c r="F265" t="s">
        <v>940</v>
      </c>
      <c r="G265" s="11">
        <v>45086.892974537041</v>
      </c>
      <c r="H265">
        <v>72900</v>
      </c>
      <c r="I265" t="s">
        <v>6542</v>
      </c>
      <c r="J265" t="s">
        <v>295</v>
      </c>
    </row>
    <row r="266" spans="1:10">
      <c r="A266" t="s">
        <v>18</v>
      </c>
      <c r="B266" t="s">
        <v>18</v>
      </c>
      <c r="C266" t="s">
        <v>358</v>
      </c>
      <c r="D266" t="s">
        <v>13</v>
      </c>
      <c r="E266" t="s">
        <v>14</v>
      </c>
      <c r="F266" t="s">
        <v>26</v>
      </c>
      <c r="G266" s="11">
        <v>45089.894409722219</v>
      </c>
      <c r="H266">
        <v>101421</v>
      </c>
      <c r="I266" t="s">
        <v>28966</v>
      </c>
      <c r="J266" t="s">
        <v>316</v>
      </c>
    </row>
    <row r="267" spans="1:10">
      <c r="A267" t="s">
        <v>33</v>
      </c>
      <c r="B267" t="s">
        <v>33</v>
      </c>
      <c r="C267" t="s">
        <v>27105</v>
      </c>
      <c r="D267" t="s">
        <v>13</v>
      </c>
      <c r="E267" t="s">
        <v>14</v>
      </c>
      <c r="F267" t="s">
        <v>26</v>
      </c>
      <c r="G267" s="11">
        <v>45097.875856481478</v>
      </c>
      <c r="H267">
        <v>50000</v>
      </c>
      <c r="I267" t="s">
        <v>28944</v>
      </c>
      <c r="J267" t="s">
        <v>14311</v>
      </c>
    </row>
    <row r="268" spans="1:10">
      <c r="A268" t="s">
        <v>18</v>
      </c>
      <c r="B268" t="s">
        <v>28931</v>
      </c>
      <c r="C268" t="s">
        <v>24</v>
      </c>
      <c r="D268" t="s">
        <v>13</v>
      </c>
      <c r="E268" t="s">
        <v>25</v>
      </c>
      <c r="F268" t="s">
        <v>26</v>
      </c>
      <c r="G268" s="11">
        <v>45078.898009259261</v>
      </c>
      <c r="H268">
        <v>190500</v>
      </c>
      <c r="I268" t="s">
        <v>796</v>
      </c>
    </row>
    <row r="269" spans="1:10">
      <c r="A269" t="s">
        <v>33</v>
      </c>
      <c r="B269" t="s">
        <v>33</v>
      </c>
      <c r="C269" t="s">
        <v>28927</v>
      </c>
      <c r="D269" t="s">
        <v>13</v>
      </c>
      <c r="E269" t="s">
        <v>14</v>
      </c>
      <c r="F269" t="s">
        <v>26</v>
      </c>
      <c r="G269" s="11">
        <v>45104.876458333332</v>
      </c>
      <c r="H269">
        <v>80000</v>
      </c>
      <c r="I269" t="s">
        <v>1559</v>
      </c>
      <c r="J269" t="s">
        <v>8907</v>
      </c>
    </row>
    <row r="270" spans="1:10">
      <c r="A270" t="s">
        <v>18</v>
      </c>
      <c r="B270" t="s">
        <v>18</v>
      </c>
      <c r="C270" t="s">
        <v>550</v>
      </c>
      <c r="D270" t="s">
        <v>13</v>
      </c>
      <c r="E270" t="s">
        <v>14</v>
      </c>
      <c r="F270" t="s">
        <v>26</v>
      </c>
      <c r="G270" s="11">
        <v>45105.930196759262</v>
      </c>
      <c r="H270">
        <v>101260</v>
      </c>
      <c r="I270" t="s">
        <v>28909</v>
      </c>
      <c r="J270" t="s">
        <v>28910</v>
      </c>
    </row>
    <row r="271" spans="1:10">
      <c r="A271" t="s">
        <v>10</v>
      </c>
      <c r="B271" t="s">
        <v>28908</v>
      </c>
      <c r="C271" t="s">
        <v>837</v>
      </c>
      <c r="D271" t="s">
        <v>13</v>
      </c>
      <c r="E271" t="s">
        <v>14</v>
      </c>
      <c r="F271" t="s">
        <v>221</v>
      </c>
      <c r="G271" s="11">
        <v>45094.917569444442</v>
      </c>
      <c r="H271">
        <v>106830</v>
      </c>
      <c r="I271" t="s">
        <v>5193</v>
      </c>
      <c r="J271" t="s">
        <v>22682</v>
      </c>
    </row>
    <row r="272" spans="1:10">
      <c r="A272" t="s">
        <v>18</v>
      </c>
      <c r="B272" t="s">
        <v>3993</v>
      </c>
      <c r="C272" t="s">
        <v>24</v>
      </c>
      <c r="D272" t="s">
        <v>13</v>
      </c>
      <c r="E272" t="s">
        <v>25</v>
      </c>
      <c r="F272" t="s">
        <v>26</v>
      </c>
      <c r="G272" s="11">
        <v>45104.89534722222</v>
      </c>
      <c r="H272">
        <v>110000</v>
      </c>
      <c r="I272" t="s">
        <v>2376</v>
      </c>
      <c r="J272" t="s">
        <v>3402</v>
      </c>
    </row>
    <row r="273" spans="1:10">
      <c r="A273" t="s">
        <v>73</v>
      </c>
      <c r="B273" t="s">
        <v>28889</v>
      </c>
      <c r="C273" t="s">
        <v>232</v>
      </c>
      <c r="D273" t="s">
        <v>13</v>
      </c>
      <c r="E273" t="s">
        <v>14</v>
      </c>
      <c r="F273" t="s">
        <v>26</v>
      </c>
      <c r="G273" s="11">
        <v>45105.930162037039</v>
      </c>
      <c r="H273">
        <v>175000</v>
      </c>
      <c r="I273" t="s">
        <v>28890</v>
      </c>
      <c r="J273" t="s">
        <v>28891</v>
      </c>
    </row>
    <row r="274" spans="1:10">
      <c r="A274" t="s">
        <v>10</v>
      </c>
      <c r="B274" t="s">
        <v>10</v>
      </c>
      <c r="C274" t="s">
        <v>24</v>
      </c>
      <c r="D274" t="s">
        <v>13</v>
      </c>
      <c r="E274" t="s">
        <v>25</v>
      </c>
      <c r="F274" t="s">
        <v>26</v>
      </c>
      <c r="G274" s="11">
        <v>45100.890428240738</v>
      </c>
      <c r="H274">
        <v>140000</v>
      </c>
      <c r="I274" t="s">
        <v>18784</v>
      </c>
      <c r="J274" t="s">
        <v>28888</v>
      </c>
    </row>
    <row r="275" spans="1:10">
      <c r="A275" t="s">
        <v>18</v>
      </c>
      <c r="B275" t="s">
        <v>28883</v>
      </c>
      <c r="C275" t="s">
        <v>16809</v>
      </c>
      <c r="D275" t="s">
        <v>13</v>
      </c>
      <c r="E275" t="s">
        <v>14</v>
      </c>
      <c r="F275" t="s">
        <v>26</v>
      </c>
      <c r="G275" s="11">
        <v>45082.882256944446</v>
      </c>
      <c r="H275">
        <v>115000</v>
      </c>
      <c r="I275" t="s">
        <v>16482</v>
      </c>
      <c r="J275" t="s">
        <v>28884</v>
      </c>
    </row>
    <row r="276" spans="1:10">
      <c r="A276" t="s">
        <v>33</v>
      </c>
      <c r="B276" t="s">
        <v>33</v>
      </c>
      <c r="C276" t="s">
        <v>24</v>
      </c>
      <c r="D276" t="s">
        <v>13</v>
      </c>
      <c r="E276" t="s">
        <v>25</v>
      </c>
      <c r="F276" t="s">
        <v>26</v>
      </c>
      <c r="G276" s="11">
        <v>45099.875648148147</v>
      </c>
      <c r="H276">
        <v>127000</v>
      </c>
      <c r="I276" t="s">
        <v>6567</v>
      </c>
      <c r="J276" t="s">
        <v>699</v>
      </c>
    </row>
    <row r="277" spans="1:10">
      <c r="A277" t="s">
        <v>212</v>
      </c>
      <c r="B277" t="s">
        <v>212</v>
      </c>
      <c r="C277" t="s">
        <v>1405</v>
      </c>
      <c r="D277" t="s">
        <v>13</v>
      </c>
      <c r="E277" t="s">
        <v>14</v>
      </c>
      <c r="F277" t="s">
        <v>26</v>
      </c>
      <c r="G277" s="11">
        <v>45097.896631944444</v>
      </c>
      <c r="H277">
        <v>157500</v>
      </c>
      <c r="I277" t="s">
        <v>2348</v>
      </c>
      <c r="J277" t="s">
        <v>4757</v>
      </c>
    </row>
    <row r="278" spans="1:10">
      <c r="A278" t="s">
        <v>33</v>
      </c>
      <c r="B278" t="s">
        <v>33</v>
      </c>
      <c r="C278" t="s">
        <v>536</v>
      </c>
      <c r="D278" t="s">
        <v>13</v>
      </c>
      <c r="E278" t="s">
        <v>14</v>
      </c>
      <c r="F278" t="s">
        <v>26</v>
      </c>
      <c r="G278" s="11">
        <v>45089.875150462962</v>
      </c>
      <c r="H278">
        <v>88602.5</v>
      </c>
      <c r="I278" t="s">
        <v>2250</v>
      </c>
      <c r="J278" t="s">
        <v>2251</v>
      </c>
    </row>
    <row r="279" spans="1:10">
      <c r="A279" t="s">
        <v>18</v>
      </c>
      <c r="B279" t="s">
        <v>18</v>
      </c>
      <c r="C279" t="s">
        <v>2689</v>
      </c>
      <c r="D279" t="s">
        <v>13</v>
      </c>
      <c r="E279" t="s">
        <v>14</v>
      </c>
      <c r="F279" t="s">
        <v>26</v>
      </c>
      <c r="G279" s="11">
        <v>45085.893993055557</v>
      </c>
      <c r="H279">
        <v>58926</v>
      </c>
      <c r="I279" t="s">
        <v>120</v>
      </c>
      <c r="J279" t="s">
        <v>11559</v>
      </c>
    </row>
    <row r="280" spans="1:10">
      <c r="A280" t="s">
        <v>10</v>
      </c>
      <c r="B280" t="s">
        <v>16088</v>
      </c>
      <c r="C280" t="s">
        <v>24031</v>
      </c>
      <c r="D280" t="s">
        <v>13</v>
      </c>
      <c r="E280" t="s">
        <v>14</v>
      </c>
      <c r="F280" t="s">
        <v>26</v>
      </c>
      <c r="G280" s="11">
        <v>45092.889386574076</v>
      </c>
      <c r="H280">
        <v>70000</v>
      </c>
      <c r="I280" t="s">
        <v>366</v>
      </c>
    </row>
    <row r="281" spans="1:10">
      <c r="A281" t="s">
        <v>10</v>
      </c>
      <c r="B281" t="s">
        <v>10</v>
      </c>
      <c r="C281" t="s">
        <v>1059</v>
      </c>
      <c r="D281" t="s">
        <v>13</v>
      </c>
      <c r="E281" t="s">
        <v>14</v>
      </c>
      <c r="F281" t="s">
        <v>26</v>
      </c>
      <c r="G281" s="11">
        <v>45100.889074074075</v>
      </c>
      <c r="H281">
        <v>120000</v>
      </c>
      <c r="I281" t="s">
        <v>257</v>
      </c>
      <c r="J281" t="s">
        <v>28767</v>
      </c>
    </row>
    <row r="282" spans="1:10">
      <c r="A282" t="s">
        <v>135</v>
      </c>
      <c r="B282" t="s">
        <v>823</v>
      </c>
      <c r="C282" t="s">
        <v>30</v>
      </c>
      <c r="D282" t="s">
        <v>13</v>
      </c>
      <c r="E282" t="s">
        <v>14</v>
      </c>
      <c r="F282" t="s">
        <v>26</v>
      </c>
      <c r="G282" s="11">
        <v>45094.542071759257</v>
      </c>
      <c r="H282">
        <v>200066.5</v>
      </c>
      <c r="I282" t="s">
        <v>31</v>
      </c>
      <c r="J282" t="s">
        <v>824</v>
      </c>
    </row>
    <row r="283" spans="1:10">
      <c r="A283" t="s">
        <v>10</v>
      </c>
      <c r="B283" t="s">
        <v>22768</v>
      </c>
      <c r="C283" t="s">
        <v>26</v>
      </c>
      <c r="D283" t="s">
        <v>13</v>
      </c>
      <c r="E283" t="s">
        <v>14</v>
      </c>
      <c r="F283" t="s">
        <v>26</v>
      </c>
      <c r="G283" s="11">
        <v>45098.878900462965</v>
      </c>
      <c r="H283">
        <v>175000</v>
      </c>
      <c r="I283" t="s">
        <v>335</v>
      </c>
      <c r="J283" t="s">
        <v>10096</v>
      </c>
    </row>
    <row r="284" spans="1:10">
      <c r="A284" t="s">
        <v>18</v>
      </c>
      <c r="B284" t="s">
        <v>18</v>
      </c>
      <c r="C284" t="s">
        <v>177</v>
      </c>
      <c r="D284" t="s">
        <v>13</v>
      </c>
      <c r="E284" t="s">
        <v>14</v>
      </c>
      <c r="F284" t="s">
        <v>26</v>
      </c>
      <c r="G284" s="11">
        <v>45089.559861111113</v>
      </c>
      <c r="H284">
        <v>137000</v>
      </c>
      <c r="I284" t="s">
        <v>830</v>
      </c>
      <c r="J284" t="s">
        <v>831</v>
      </c>
    </row>
    <row r="285" spans="1:10">
      <c r="A285" t="s">
        <v>10</v>
      </c>
      <c r="B285" t="s">
        <v>1158</v>
      </c>
      <c r="C285" t="s">
        <v>24</v>
      </c>
      <c r="D285" t="s">
        <v>13</v>
      </c>
      <c r="E285" t="s">
        <v>25</v>
      </c>
      <c r="F285" t="s">
        <v>26</v>
      </c>
      <c r="G285" s="11">
        <v>45085.876909722225</v>
      </c>
      <c r="H285">
        <v>217500</v>
      </c>
      <c r="I285" t="s">
        <v>15342</v>
      </c>
      <c r="J285" t="s">
        <v>11392</v>
      </c>
    </row>
    <row r="286" spans="1:10">
      <c r="A286" t="s">
        <v>18</v>
      </c>
      <c r="B286" t="s">
        <v>28734</v>
      </c>
      <c r="C286" t="s">
        <v>19594</v>
      </c>
      <c r="D286" t="s">
        <v>13</v>
      </c>
      <c r="E286" t="s">
        <v>14</v>
      </c>
      <c r="F286" t="s">
        <v>17607</v>
      </c>
      <c r="G286" s="11">
        <v>45085.910844907405</v>
      </c>
      <c r="H286">
        <v>72900</v>
      </c>
      <c r="I286" t="s">
        <v>28735</v>
      </c>
      <c r="J286" t="s">
        <v>28736</v>
      </c>
    </row>
    <row r="287" spans="1:10">
      <c r="A287" t="s">
        <v>106</v>
      </c>
      <c r="B287" t="s">
        <v>28722</v>
      </c>
      <c r="C287" t="s">
        <v>1007</v>
      </c>
      <c r="D287" t="s">
        <v>13</v>
      </c>
      <c r="E287" t="s">
        <v>14</v>
      </c>
      <c r="F287" t="s">
        <v>1007</v>
      </c>
      <c r="G287" s="11">
        <v>45107.912905092591</v>
      </c>
      <c r="H287">
        <v>80850</v>
      </c>
      <c r="I287" t="s">
        <v>1008</v>
      </c>
      <c r="J287" t="s">
        <v>7573</v>
      </c>
    </row>
    <row r="288" spans="1:10">
      <c r="A288" t="s">
        <v>212</v>
      </c>
      <c r="B288" t="s">
        <v>212</v>
      </c>
      <c r="C288" t="s">
        <v>119</v>
      </c>
      <c r="D288" t="s">
        <v>13</v>
      </c>
      <c r="E288" t="s">
        <v>14</v>
      </c>
      <c r="F288" t="s">
        <v>26</v>
      </c>
      <c r="G288" s="11">
        <v>45079.877106481479</v>
      </c>
      <c r="H288">
        <v>165000</v>
      </c>
      <c r="I288" t="s">
        <v>186</v>
      </c>
      <c r="J288" t="s">
        <v>214</v>
      </c>
    </row>
    <row r="289" spans="1:10">
      <c r="A289" t="s">
        <v>18</v>
      </c>
      <c r="B289" t="s">
        <v>844</v>
      </c>
      <c r="C289" t="s">
        <v>845</v>
      </c>
      <c r="D289" t="s">
        <v>13</v>
      </c>
      <c r="E289" t="s">
        <v>14</v>
      </c>
      <c r="F289" t="s">
        <v>26</v>
      </c>
      <c r="G289" s="11">
        <v>45099.56</v>
      </c>
      <c r="H289">
        <v>170000</v>
      </c>
      <c r="I289" t="s">
        <v>846</v>
      </c>
      <c r="J289" t="s">
        <v>847</v>
      </c>
    </row>
    <row r="290" spans="1:10">
      <c r="A290" t="s">
        <v>33</v>
      </c>
      <c r="B290" t="s">
        <v>28703</v>
      </c>
      <c r="C290" t="s">
        <v>411</v>
      </c>
      <c r="D290" t="s">
        <v>13</v>
      </c>
      <c r="E290" t="s">
        <v>14</v>
      </c>
      <c r="F290" t="s">
        <v>411</v>
      </c>
      <c r="G290" s="11">
        <v>45107.886365740742</v>
      </c>
      <c r="H290">
        <v>149653</v>
      </c>
      <c r="I290" t="s">
        <v>172</v>
      </c>
      <c r="J290" t="s">
        <v>199</v>
      </c>
    </row>
    <row r="291" spans="1:10">
      <c r="A291" t="s">
        <v>18</v>
      </c>
      <c r="B291" t="s">
        <v>28688</v>
      </c>
      <c r="C291" t="s">
        <v>24</v>
      </c>
      <c r="D291" t="s">
        <v>13</v>
      </c>
      <c r="E291" t="s">
        <v>25</v>
      </c>
      <c r="F291" t="s">
        <v>26</v>
      </c>
      <c r="G291" s="11">
        <v>45082.882847222223</v>
      </c>
      <c r="H291">
        <v>90000</v>
      </c>
      <c r="I291" t="s">
        <v>19886</v>
      </c>
      <c r="J291" t="s">
        <v>28689</v>
      </c>
    </row>
    <row r="292" spans="1:10">
      <c r="A292" t="s">
        <v>73</v>
      </c>
      <c r="B292" t="s">
        <v>73</v>
      </c>
      <c r="C292" t="s">
        <v>24</v>
      </c>
      <c r="D292" t="s">
        <v>13</v>
      </c>
      <c r="E292" t="s">
        <v>25</v>
      </c>
      <c r="F292" t="s">
        <v>26</v>
      </c>
      <c r="G292" s="11">
        <v>45089.561979166669</v>
      </c>
      <c r="H292">
        <v>155000</v>
      </c>
      <c r="I292" t="s">
        <v>850</v>
      </c>
      <c r="J292" t="s">
        <v>851</v>
      </c>
    </row>
    <row r="293" spans="1:10">
      <c r="A293" t="s">
        <v>10</v>
      </c>
      <c r="B293" t="s">
        <v>2545</v>
      </c>
      <c r="C293" t="s">
        <v>189</v>
      </c>
      <c r="D293" t="s">
        <v>13</v>
      </c>
      <c r="E293" t="s">
        <v>14</v>
      </c>
      <c r="F293" t="s">
        <v>190</v>
      </c>
      <c r="G293" s="11">
        <v>45078.936481481483</v>
      </c>
      <c r="H293">
        <v>79200</v>
      </c>
      <c r="I293" t="s">
        <v>6833</v>
      </c>
      <c r="J293" t="s">
        <v>28686</v>
      </c>
    </row>
    <row r="294" spans="1:10">
      <c r="A294" t="s">
        <v>18</v>
      </c>
      <c r="B294" t="s">
        <v>28683</v>
      </c>
      <c r="C294" t="s">
        <v>232</v>
      </c>
      <c r="D294" t="s">
        <v>13</v>
      </c>
      <c r="E294" t="s">
        <v>14</v>
      </c>
      <c r="F294" t="s">
        <v>26</v>
      </c>
      <c r="G294" s="11">
        <v>45105.93041666667</v>
      </c>
      <c r="H294">
        <v>162500</v>
      </c>
      <c r="I294" t="s">
        <v>14625</v>
      </c>
      <c r="J294" t="s">
        <v>248</v>
      </c>
    </row>
    <row r="295" spans="1:10">
      <c r="A295" t="s">
        <v>18</v>
      </c>
      <c r="B295" t="s">
        <v>15494</v>
      </c>
      <c r="C295" t="s">
        <v>8585</v>
      </c>
      <c r="D295" t="s">
        <v>13</v>
      </c>
      <c r="E295" t="s">
        <v>14</v>
      </c>
      <c r="F295" t="s">
        <v>26</v>
      </c>
      <c r="G295" s="11">
        <v>45083.879699074074</v>
      </c>
      <c r="H295">
        <v>85000</v>
      </c>
      <c r="I295" t="s">
        <v>4501</v>
      </c>
      <c r="J295" t="s">
        <v>14556</v>
      </c>
    </row>
    <row r="296" spans="1:10">
      <c r="A296" t="s">
        <v>18</v>
      </c>
      <c r="B296" t="s">
        <v>18</v>
      </c>
      <c r="C296" t="s">
        <v>24</v>
      </c>
      <c r="D296" t="s">
        <v>13</v>
      </c>
      <c r="E296" t="s">
        <v>25</v>
      </c>
      <c r="F296" t="s">
        <v>26</v>
      </c>
      <c r="G296" s="11">
        <v>45097.878935185188</v>
      </c>
      <c r="H296">
        <v>145000</v>
      </c>
      <c r="I296" t="s">
        <v>28671</v>
      </c>
      <c r="J296" t="s">
        <v>28672</v>
      </c>
    </row>
    <row r="297" spans="1:10">
      <c r="A297" t="s">
        <v>212</v>
      </c>
      <c r="B297" t="s">
        <v>212</v>
      </c>
      <c r="C297" t="s">
        <v>24</v>
      </c>
      <c r="D297" t="s">
        <v>13</v>
      </c>
      <c r="E297" t="s">
        <v>25</v>
      </c>
      <c r="F297" t="s">
        <v>20</v>
      </c>
      <c r="G297" s="11">
        <v>45100.931388888886</v>
      </c>
      <c r="H297">
        <v>154000</v>
      </c>
      <c r="I297" t="s">
        <v>28117</v>
      </c>
      <c r="J297" t="s">
        <v>28118</v>
      </c>
    </row>
    <row r="298" spans="1:10">
      <c r="A298" t="s">
        <v>18</v>
      </c>
      <c r="B298" t="s">
        <v>28657</v>
      </c>
      <c r="C298" t="s">
        <v>24</v>
      </c>
      <c r="D298" t="s">
        <v>13</v>
      </c>
      <c r="E298" t="s">
        <v>25</v>
      </c>
      <c r="F298" t="s">
        <v>26</v>
      </c>
      <c r="G298" s="11">
        <v>45082.882071759261</v>
      </c>
      <c r="H298">
        <v>135000</v>
      </c>
      <c r="I298" t="s">
        <v>16482</v>
      </c>
      <c r="J298" t="s">
        <v>28658</v>
      </c>
    </row>
    <row r="299" spans="1:10">
      <c r="A299" t="s">
        <v>18</v>
      </c>
      <c r="B299" t="s">
        <v>11844</v>
      </c>
      <c r="C299" t="s">
        <v>3297</v>
      </c>
      <c r="D299" t="s">
        <v>13</v>
      </c>
      <c r="E299" t="s">
        <v>14</v>
      </c>
      <c r="F299" t="s">
        <v>26</v>
      </c>
      <c r="G299" s="11">
        <v>45100.892175925925</v>
      </c>
      <c r="H299">
        <v>173500</v>
      </c>
      <c r="I299" t="s">
        <v>120</v>
      </c>
      <c r="J299" t="s">
        <v>15483</v>
      </c>
    </row>
    <row r="300" spans="1:10">
      <c r="A300" t="s">
        <v>18</v>
      </c>
      <c r="B300" t="s">
        <v>868</v>
      </c>
      <c r="C300" t="s">
        <v>869</v>
      </c>
      <c r="D300" t="s">
        <v>13</v>
      </c>
      <c r="E300" t="s">
        <v>14</v>
      </c>
      <c r="F300" t="s">
        <v>26</v>
      </c>
      <c r="G300" s="11">
        <v>45100.560486111113</v>
      </c>
      <c r="H300">
        <v>200000</v>
      </c>
      <c r="I300" t="s">
        <v>870</v>
      </c>
      <c r="J300" t="s">
        <v>871</v>
      </c>
    </row>
    <row r="301" spans="1:10">
      <c r="A301" t="s">
        <v>18</v>
      </c>
      <c r="B301" t="s">
        <v>18</v>
      </c>
      <c r="C301" t="s">
        <v>24</v>
      </c>
      <c r="D301" t="s">
        <v>100</v>
      </c>
      <c r="E301" t="s">
        <v>25</v>
      </c>
      <c r="F301" t="s">
        <v>608</v>
      </c>
      <c r="G301" s="11">
        <v>45078.905046296299</v>
      </c>
      <c r="H301">
        <v>65000</v>
      </c>
      <c r="I301" t="s">
        <v>2489</v>
      </c>
      <c r="J301" t="s">
        <v>28646</v>
      </c>
    </row>
    <row r="302" spans="1:10">
      <c r="A302" t="s">
        <v>10</v>
      </c>
      <c r="B302" t="s">
        <v>10</v>
      </c>
      <c r="C302" t="s">
        <v>434</v>
      </c>
      <c r="D302" t="s">
        <v>13</v>
      </c>
      <c r="E302" t="s">
        <v>14</v>
      </c>
      <c r="F302" t="s">
        <v>26</v>
      </c>
      <c r="G302" s="11">
        <v>45104.876388888886</v>
      </c>
      <c r="H302">
        <v>51862.75</v>
      </c>
      <c r="I302" t="s">
        <v>10185</v>
      </c>
      <c r="J302" t="s">
        <v>28</v>
      </c>
    </row>
    <row r="303" spans="1:10">
      <c r="A303" t="s">
        <v>73</v>
      </c>
      <c r="B303" t="s">
        <v>24171</v>
      </c>
      <c r="C303" t="s">
        <v>24</v>
      </c>
      <c r="D303" t="s">
        <v>13</v>
      </c>
      <c r="E303" t="s">
        <v>25</v>
      </c>
      <c r="F303" t="s">
        <v>26</v>
      </c>
      <c r="G303" s="11">
        <v>45100.892511574071</v>
      </c>
      <c r="H303">
        <v>125000</v>
      </c>
      <c r="I303" t="s">
        <v>3615</v>
      </c>
      <c r="J303" t="s">
        <v>8767</v>
      </c>
    </row>
    <row r="304" spans="1:10">
      <c r="A304" t="s">
        <v>10</v>
      </c>
      <c r="B304" t="s">
        <v>3853</v>
      </c>
      <c r="C304" t="s">
        <v>779</v>
      </c>
      <c r="D304" t="s">
        <v>13</v>
      </c>
      <c r="E304" t="s">
        <v>14</v>
      </c>
      <c r="F304" t="s">
        <v>26</v>
      </c>
      <c r="G304" s="11">
        <v>45090.085995370369</v>
      </c>
      <c r="H304">
        <v>95650</v>
      </c>
      <c r="I304" t="s">
        <v>420</v>
      </c>
      <c r="J304" t="s">
        <v>3854</v>
      </c>
    </row>
    <row r="305" spans="1:10">
      <c r="A305" t="s">
        <v>18</v>
      </c>
      <c r="B305" t="s">
        <v>883</v>
      </c>
      <c r="C305" t="s">
        <v>884</v>
      </c>
      <c r="D305" t="s">
        <v>13</v>
      </c>
      <c r="E305" t="s">
        <v>14</v>
      </c>
      <c r="F305" t="s">
        <v>20</v>
      </c>
      <c r="G305" s="11">
        <v>45100.598958333336</v>
      </c>
      <c r="H305">
        <v>225000</v>
      </c>
      <c r="I305" t="s">
        <v>430</v>
      </c>
      <c r="J305" t="s">
        <v>885</v>
      </c>
    </row>
    <row r="306" spans="1:10">
      <c r="A306" t="s">
        <v>212</v>
      </c>
      <c r="B306" t="s">
        <v>212</v>
      </c>
      <c r="C306" t="s">
        <v>232</v>
      </c>
      <c r="D306" t="s">
        <v>13</v>
      </c>
      <c r="E306" t="s">
        <v>14</v>
      </c>
      <c r="F306" t="s">
        <v>26</v>
      </c>
      <c r="G306" s="11">
        <v>45081.084490740737</v>
      </c>
      <c r="H306">
        <v>157500</v>
      </c>
      <c r="I306" t="s">
        <v>685</v>
      </c>
      <c r="J306" t="s">
        <v>2035</v>
      </c>
    </row>
    <row r="307" spans="1:10">
      <c r="A307" t="s">
        <v>33</v>
      </c>
      <c r="B307" t="s">
        <v>20363</v>
      </c>
      <c r="C307" t="s">
        <v>391</v>
      </c>
      <c r="D307" t="s">
        <v>13</v>
      </c>
      <c r="E307" t="s">
        <v>14</v>
      </c>
      <c r="F307" t="s">
        <v>26</v>
      </c>
      <c r="G307" s="11">
        <v>45084.084143518521</v>
      </c>
      <c r="H307">
        <v>73600</v>
      </c>
      <c r="I307" t="s">
        <v>20364</v>
      </c>
      <c r="J307" t="s">
        <v>10549</v>
      </c>
    </row>
    <row r="308" spans="1:10">
      <c r="A308" t="s">
        <v>33</v>
      </c>
      <c r="B308" t="s">
        <v>892</v>
      </c>
      <c r="C308" t="s">
        <v>893</v>
      </c>
      <c r="D308" t="s">
        <v>13</v>
      </c>
      <c r="E308" t="s">
        <v>14</v>
      </c>
      <c r="F308" t="s">
        <v>26</v>
      </c>
      <c r="G308" s="11">
        <v>45099.542013888888</v>
      </c>
      <c r="H308">
        <v>150000</v>
      </c>
      <c r="I308" t="s">
        <v>894</v>
      </c>
      <c r="J308" t="s">
        <v>895</v>
      </c>
    </row>
    <row r="309" spans="1:10">
      <c r="A309" t="s">
        <v>10</v>
      </c>
      <c r="B309" t="s">
        <v>28580</v>
      </c>
      <c r="C309" t="s">
        <v>977</v>
      </c>
      <c r="D309" t="s">
        <v>13</v>
      </c>
      <c r="E309" t="s">
        <v>14</v>
      </c>
      <c r="F309" t="s">
        <v>26</v>
      </c>
      <c r="G309" s="11">
        <v>45079.101423611108</v>
      </c>
      <c r="H309">
        <v>141500</v>
      </c>
      <c r="I309" t="s">
        <v>6673</v>
      </c>
      <c r="J309" t="s">
        <v>28581</v>
      </c>
    </row>
    <row r="310" spans="1:10">
      <c r="A310" t="s">
        <v>10</v>
      </c>
      <c r="B310" t="s">
        <v>28578</v>
      </c>
      <c r="C310" t="s">
        <v>419</v>
      </c>
      <c r="D310" t="s">
        <v>13</v>
      </c>
      <c r="E310" t="s">
        <v>14</v>
      </c>
      <c r="F310" t="s">
        <v>26</v>
      </c>
      <c r="G310" s="11">
        <v>45099.120196759257</v>
      </c>
      <c r="H310">
        <v>190000</v>
      </c>
      <c r="I310" t="s">
        <v>980</v>
      </c>
    </row>
    <row r="311" spans="1:10">
      <c r="A311" t="s">
        <v>10</v>
      </c>
      <c r="B311" t="s">
        <v>10</v>
      </c>
      <c r="C311" t="s">
        <v>4102</v>
      </c>
      <c r="D311" t="s">
        <v>13</v>
      </c>
      <c r="E311" t="s">
        <v>14</v>
      </c>
      <c r="F311" t="s">
        <v>26</v>
      </c>
      <c r="G311" s="11">
        <v>45083.08556712963</v>
      </c>
      <c r="H311">
        <v>135000</v>
      </c>
      <c r="I311" t="s">
        <v>21563</v>
      </c>
      <c r="J311" t="s">
        <v>2988</v>
      </c>
    </row>
    <row r="312" spans="1:10">
      <c r="A312" t="s">
        <v>33</v>
      </c>
      <c r="B312" t="s">
        <v>21641</v>
      </c>
      <c r="C312" t="s">
        <v>371</v>
      </c>
      <c r="D312" t="s">
        <v>13</v>
      </c>
      <c r="E312" t="s">
        <v>14</v>
      </c>
      <c r="F312" t="s">
        <v>26</v>
      </c>
      <c r="G312" s="11">
        <v>45079.084097222221</v>
      </c>
      <c r="H312">
        <v>138000</v>
      </c>
      <c r="I312" t="s">
        <v>372</v>
      </c>
      <c r="J312" t="s">
        <v>21642</v>
      </c>
    </row>
    <row r="313" spans="1:10">
      <c r="A313" t="s">
        <v>135</v>
      </c>
      <c r="B313" t="s">
        <v>28502</v>
      </c>
      <c r="C313" t="s">
        <v>3134</v>
      </c>
      <c r="D313" t="s">
        <v>13</v>
      </c>
      <c r="E313" t="s">
        <v>14</v>
      </c>
      <c r="F313" t="s">
        <v>3134</v>
      </c>
      <c r="G313" s="11">
        <v>45085.106342592589</v>
      </c>
      <c r="H313">
        <v>79200</v>
      </c>
      <c r="I313" t="s">
        <v>1814</v>
      </c>
    </row>
    <row r="314" spans="1:10">
      <c r="A314" t="s">
        <v>106</v>
      </c>
      <c r="B314" t="s">
        <v>28471</v>
      </c>
      <c r="C314" t="s">
        <v>232</v>
      </c>
      <c r="D314" t="s">
        <v>13</v>
      </c>
      <c r="E314" t="s">
        <v>14</v>
      </c>
      <c r="F314" t="s">
        <v>26</v>
      </c>
      <c r="G314" s="11">
        <v>45105.085497685184</v>
      </c>
      <c r="H314">
        <v>90000</v>
      </c>
      <c r="I314" t="s">
        <v>5516</v>
      </c>
      <c r="J314" t="s">
        <v>28472</v>
      </c>
    </row>
    <row r="315" spans="1:10">
      <c r="A315" t="s">
        <v>18</v>
      </c>
      <c r="B315" t="s">
        <v>28451</v>
      </c>
      <c r="C315" t="s">
        <v>1305</v>
      </c>
      <c r="D315" t="s">
        <v>13</v>
      </c>
      <c r="E315" t="s">
        <v>14</v>
      </c>
      <c r="F315" t="s">
        <v>20</v>
      </c>
      <c r="G315" s="11">
        <v>45085.163495370369</v>
      </c>
      <c r="H315">
        <v>172015</v>
      </c>
      <c r="I315" t="s">
        <v>69</v>
      </c>
      <c r="J315" t="s">
        <v>28452</v>
      </c>
    </row>
    <row r="316" spans="1:10">
      <c r="A316" t="s">
        <v>10</v>
      </c>
      <c r="B316" t="s">
        <v>10</v>
      </c>
      <c r="C316" t="s">
        <v>792</v>
      </c>
      <c r="D316" t="s">
        <v>13</v>
      </c>
      <c r="E316" t="s">
        <v>14</v>
      </c>
      <c r="F316" t="s">
        <v>26</v>
      </c>
      <c r="G316" s="11">
        <v>45087.085787037038</v>
      </c>
      <c r="H316">
        <v>106000</v>
      </c>
      <c r="I316" t="s">
        <v>2039</v>
      </c>
    </row>
    <row r="317" spans="1:10">
      <c r="A317" t="s">
        <v>33</v>
      </c>
      <c r="B317" t="s">
        <v>28439</v>
      </c>
      <c r="C317" t="s">
        <v>119</v>
      </c>
      <c r="D317" t="s">
        <v>13</v>
      </c>
      <c r="E317" t="s">
        <v>14</v>
      </c>
      <c r="F317" t="s">
        <v>26</v>
      </c>
      <c r="G317" s="11">
        <v>45101.094965277778</v>
      </c>
      <c r="H317">
        <v>119550</v>
      </c>
      <c r="I317" t="s">
        <v>420</v>
      </c>
      <c r="J317" t="s">
        <v>28440</v>
      </c>
    </row>
    <row r="318" spans="1:10">
      <c r="A318" t="s">
        <v>18</v>
      </c>
      <c r="B318" t="s">
        <v>18</v>
      </c>
      <c r="C318" t="s">
        <v>170</v>
      </c>
      <c r="D318" t="s">
        <v>13</v>
      </c>
      <c r="E318" t="s">
        <v>14</v>
      </c>
      <c r="F318" t="s">
        <v>171</v>
      </c>
      <c r="G318" s="11">
        <v>45078.093078703707</v>
      </c>
      <c r="H318">
        <v>134241</v>
      </c>
      <c r="I318" t="s">
        <v>2509</v>
      </c>
      <c r="J318" t="s">
        <v>25654</v>
      </c>
    </row>
    <row r="319" spans="1:10">
      <c r="A319" t="s">
        <v>10</v>
      </c>
      <c r="B319" t="s">
        <v>2972</v>
      </c>
      <c r="C319" t="s">
        <v>1597</v>
      </c>
      <c r="D319" t="s">
        <v>13</v>
      </c>
      <c r="E319" t="s">
        <v>14</v>
      </c>
      <c r="F319" t="s">
        <v>26</v>
      </c>
      <c r="G319" s="11">
        <v>45086.085266203707</v>
      </c>
      <c r="H319">
        <v>165000</v>
      </c>
      <c r="I319" t="s">
        <v>13022</v>
      </c>
      <c r="J319" t="s">
        <v>1334</v>
      </c>
    </row>
    <row r="320" spans="1:10">
      <c r="A320" t="s">
        <v>33</v>
      </c>
      <c r="B320" t="s">
        <v>33</v>
      </c>
      <c r="C320" t="s">
        <v>136</v>
      </c>
      <c r="D320" t="s">
        <v>13</v>
      </c>
      <c r="E320" t="s">
        <v>14</v>
      </c>
      <c r="F320" t="s">
        <v>26</v>
      </c>
      <c r="G320" s="11">
        <v>45085.083715277775</v>
      </c>
      <c r="H320">
        <v>90000</v>
      </c>
      <c r="I320" t="s">
        <v>28302</v>
      </c>
      <c r="J320" t="s">
        <v>316</v>
      </c>
    </row>
    <row r="321" spans="1:10">
      <c r="A321" t="s">
        <v>33</v>
      </c>
      <c r="B321" t="s">
        <v>1084</v>
      </c>
      <c r="C321" t="s">
        <v>237</v>
      </c>
      <c r="D321" t="s">
        <v>100</v>
      </c>
      <c r="E321" t="s">
        <v>14</v>
      </c>
      <c r="F321" t="s">
        <v>26</v>
      </c>
      <c r="G321" s="11">
        <v>45100.085138888891</v>
      </c>
      <c r="H321">
        <v>86000</v>
      </c>
      <c r="I321" t="s">
        <v>28423</v>
      </c>
      <c r="J321" t="s">
        <v>2927</v>
      </c>
    </row>
    <row r="322" spans="1:10">
      <c r="A322" t="s">
        <v>135</v>
      </c>
      <c r="B322" t="s">
        <v>28413</v>
      </c>
      <c r="C322" t="s">
        <v>24168</v>
      </c>
      <c r="D322" t="s">
        <v>100</v>
      </c>
      <c r="E322" t="s">
        <v>14</v>
      </c>
      <c r="F322" t="s">
        <v>681</v>
      </c>
      <c r="G322" s="11">
        <v>45085.120300925926</v>
      </c>
      <c r="H322">
        <v>111175</v>
      </c>
      <c r="I322" t="s">
        <v>19148</v>
      </c>
      <c r="J322" t="s">
        <v>199</v>
      </c>
    </row>
    <row r="323" spans="1:10">
      <c r="A323" t="s">
        <v>33</v>
      </c>
      <c r="B323" t="s">
        <v>28408</v>
      </c>
      <c r="C323" t="s">
        <v>1026</v>
      </c>
      <c r="D323" t="s">
        <v>13</v>
      </c>
      <c r="E323" t="s">
        <v>14</v>
      </c>
      <c r="F323" t="s">
        <v>1026</v>
      </c>
      <c r="G323" s="11">
        <v>45097.108877314815</v>
      </c>
      <c r="H323">
        <v>105000</v>
      </c>
      <c r="I323" t="s">
        <v>685</v>
      </c>
      <c r="J323" t="s">
        <v>28409</v>
      </c>
    </row>
    <row r="324" spans="1:10">
      <c r="A324" t="s">
        <v>10</v>
      </c>
      <c r="B324" t="s">
        <v>28381</v>
      </c>
      <c r="C324" t="s">
        <v>9498</v>
      </c>
      <c r="D324" t="s">
        <v>13</v>
      </c>
      <c r="E324" t="s">
        <v>14</v>
      </c>
      <c r="F324" t="s">
        <v>601</v>
      </c>
      <c r="G324" s="11">
        <v>45078.098495370374</v>
      </c>
      <c r="H324">
        <v>157500</v>
      </c>
      <c r="I324" t="s">
        <v>9499</v>
      </c>
      <c r="J324" t="s">
        <v>28382</v>
      </c>
    </row>
    <row r="325" spans="1:10">
      <c r="A325" t="s">
        <v>10</v>
      </c>
      <c r="B325" t="s">
        <v>28380</v>
      </c>
      <c r="C325" t="s">
        <v>1740</v>
      </c>
      <c r="D325" t="s">
        <v>13</v>
      </c>
      <c r="E325" t="s">
        <v>14</v>
      </c>
      <c r="F325" t="s">
        <v>314</v>
      </c>
      <c r="G325" s="11">
        <v>45085.122881944444</v>
      </c>
      <c r="H325">
        <v>157500</v>
      </c>
      <c r="I325" t="s">
        <v>1741</v>
      </c>
      <c r="J325" t="s">
        <v>10096</v>
      </c>
    </row>
    <row r="326" spans="1:10">
      <c r="A326" t="s">
        <v>18</v>
      </c>
      <c r="B326" t="s">
        <v>132</v>
      </c>
      <c r="C326" t="s">
        <v>243</v>
      </c>
      <c r="D326" t="s">
        <v>13</v>
      </c>
      <c r="E326" t="s">
        <v>14</v>
      </c>
      <c r="F326" t="s">
        <v>26</v>
      </c>
      <c r="G326" s="11">
        <v>45099.120821759258</v>
      </c>
      <c r="H326">
        <v>130000</v>
      </c>
      <c r="I326" t="s">
        <v>28379</v>
      </c>
      <c r="J326" t="s">
        <v>24403</v>
      </c>
    </row>
    <row r="327" spans="1:10">
      <c r="A327" t="s">
        <v>10</v>
      </c>
      <c r="B327" t="s">
        <v>357</v>
      </c>
      <c r="C327" t="s">
        <v>795</v>
      </c>
      <c r="D327" t="s">
        <v>13</v>
      </c>
      <c r="E327" t="s">
        <v>14</v>
      </c>
      <c r="F327" t="s">
        <v>26</v>
      </c>
      <c r="G327" s="11">
        <v>45094.096689814818</v>
      </c>
      <c r="H327">
        <v>150000</v>
      </c>
      <c r="I327" t="s">
        <v>3231</v>
      </c>
    </row>
    <row r="328" spans="1:10">
      <c r="A328" t="s">
        <v>18</v>
      </c>
      <c r="B328" t="s">
        <v>15372</v>
      </c>
      <c r="C328" t="s">
        <v>24</v>
      </c>
      <c r="D328" t="s">
        <v>13</v>
      </c>
      <c r="E328" t="s">
        <v>25</v>
      </c>
      <c r="F328" t="s">
        <v>26</v>
      </c>
      <c r="G328" s="11">
        <v>45104.122986111113</v>
      </c>
      <c r="H328">
        <v>157500</v>
      </c>
      <c r="I328" t="s">
        <v>28362</v>
      </c>
      <c r="J328" t="s">
        <v>28363</v>
      </c>
    </row>
    <row r="329" spans="1:10">
      <c r="A329" t="s">
        <v>73</v>
      </c>
      <c r="B329" t="s">
        <v>73</v>
      </c>
      <c r="C329" t="s">
        <v>614</v>
      </c>
      <c r="D329" t="s">
        <v>13</v>
      </c>
      <c r="E329" t="s">
        <v>14</v>
      </c>
      <c r="F329" t="s">
        <v>608</v>
      </c>
      <c r="G329" s="11">
        <v>45080.105937499997</v>
      </c>
      <c r="H329">
        <v>147500</v>
      </c>
      <c r="I329" t="s">
        <v>1217</v>
      </c>
      <c r="J329" t="s">
        <v>28357</v>
      </c>
    </row>
    <row r="330" spans="1:10">
      <c r="A330" t="s">
        <v>18</v>
      </c>
      <c r="B330" t="s">
        <v>499</v>
      </c>
      <c r="C330" t="s">
        <v>10776</v>
      </c>
      <c r="D330" t="s">
        <v>13</v>
      </c>
      <c r="E330" t="s">
        <v>14</v>
      </c>
      <c r="F330" t="s">
        <v>26</v>
      </c>
      <c r="G330" s="11">
        <v>45078.089618055557</v>
      </c>
      <c r="H330">
        <v>100000</v>
      </c>
      <c r="I330" t="s">
        <v>16901</v>
      </c>
      <c r="J330" t="s">
        <v>16902</v>
      </c>
    </row>
    <row r="331" spans="1:10">
      <c r="A331" t="s">
        <v>10</v>
      </c>
      <c r="B331" t="s">
        <v>28021</v>
      </c>
      <c r="C331" t="s">
        <v>10028</v>
      </c>
      <c r="D331" t="s">
        <v>13</v>
      </c>
      <c r="E331" t="s">
        <v>14</v>
      </c>
      <c r="F331" t="s">
        <v>20</v>
      </c>
      <c r="G331" s="11">
        <v>45085.162499999999</v>
      </c>
      <c r="H331">
        <v>90000</v>
      </c>
      <c r="I331" t="s">
        <v>28317</v>
      </c>
      <c r="J331" t="s">
        <v>28318</v>
      </c>
    </row>
    <row r="332" spans="1:10">
      <c r="A332" t="s">
        <v>10</v>
      </c>
      <c r="B332" t="s">
        <v>28304</v>
      </c>
      <c r="C332" t="s">
        <v>5814</v>
      </c>
      <c r="D332" t="s">
        <v>13</v>
      </c>
      <c r="E332" t="s">
        <v>14</v>
      </c>
      <c r="F332" t="s">
        <v>601</v>
      </c>
      <c r="G332" s="11">
        <v>45079.119363425925</v>
      </c>
      <c r="H332">
        <v>109500</v>
      </c>
      <c r="I332" t="s">
        <v>28305</v>
      </c>
      <c r="J332" t="s">
        <v>28306</v>
      </c>
    </row>
    <row r="333" spans="1:10">
      <c r="A333" t="s">
        <v>10</v>
      </c>
      <c r="B333" t="s">
        <v>10</v>
      </c>
      <c r="C333" t="s">
        <v>136</v>
      </c>
      <c r="D333" t="s">
        <v>13</v>
      </c>
      <c r="E333" t="s">
        <v>14</v>
      </c>
      <c r="F333" t="s">
        <v>26</v>
      </c>
      <c r="G333" s="11">
        <v>45085.085243055553</v>
      </c>
      <c r="H333">
        <v>115000</v>
      </c>
      <c r="I333" t="s">
        <v>28302</v>
      </c>
      <c r="J333" t="s">
        <v>28303</v>
      </c>
    </row>
    <row r="334" spans="1:10">
      <c r="A334" t="s">
        <v>10</v>
      </c>
      <c r="B334" t="s">
        <v>28284</v>
      </c>
      <c r="C334" t="s">
        <v>792</v>
      </c>
      <c r="D334" t="s">
        <v>13</v>
      </c>
      <c r="E334" t="s">
        <v>14</v>
      </c>
      <c r="F334" t="s">
        <v>20</v>
      </c>
      <c r="G334" s="11">
        <v>45094.147581018522</v>
      </c>
      <c r="H334">
        <v>70000</v>
      </c>
      <c r="I334" t="s">
        <v>12783</v>
      </c>
      <c r="J334" t="s">
        <v>28285</v>
      </c>
    </row>
    <row r="335" spans="1:10">
      <c r="A335" t="s">
        <v>18</v>
      </c>
      <c r="B335" t="s">
        <v>964</v>
      </c>
      <c r="C335" t="s">
        <v>40</v>
      </c>
      <c r="D335" t="s">
        <v>13</v>
      </c>
      <c r="E335" t="s">
        <v>14</v>
      </c>
      <c r="F335" t="s">
        <v>26</v>
      </c>
      <c r="G335" s="11">
        <v>45095.559432870374</v>
      </c>
      <c r="H335">
        <v>162355</v>
      </c>
      <c r="I335" t="s">
        <v>31</v>
      </c>
      <c r="J335" t="s">
        <v>965</v>
      </c>
    </row>
    <row r="336" spans="1:10">
      <c r="A336" t="s">
        <v>18</v>
      </c>
      <c r="B336" t="s">
        <v>28271</v>
      </c>
      <c r="C336" t="s">
        <v>276</v>
      </c>
      <c r="D336" t="s">
        <v>13</v>
      </c>
      <c r="E336" t="s">
        <v>14</v>
      </c>
      <c r="F336" t="s">
        <v>20</v>
      </c>
      <c r="G336" s="11">
        <v>45101.140300925923</v>
      </c>
      <c r="H336">
        <v>173500</v>
      </c>
      <c r="I336" t="s">
        <v>120</v>
      </c>
      <c r="J336" t="s">
        <v>15483</v>
      </c>
    </row>
    <row r="337" spans="1:10">
      <c r="A337" t="s">
        <v>73</v>
      </c>
      <c r="B337" t="s">
        <v>28258</v>
      </c>
      <c r="C337" t="s">
        <v>28259</v>
      </c>
      <c r="D337" t="s">
        <v>13</v>
      </c>
      <c r="E337" t="s">
        <v>14</v>
      </c>
      <c r="F337" t="s">
        <v>26</v>
      </c>
      <c r="G337" s="11">
        <v>45098.105636574073</v>
      </c>
      <c r="H337">
        <v>125000</v>
      </c>
      <c r="I337" t="s">
        <v>7295</v>
      </c>
      <c r="J337" t="s">
        <v>28260</v>
      </c>
    </row>
    <row r="338" spans="1:10">
      <c r="A338" t="s">
        <v>73</v>
      </c>
      <c r="B338" t="s">
        <v>28254</v>
      </c>
      <c r="C338" t="s">
        <v>40</v>
      </c>
      <c r="D338" t="s">
        <v>13</v>
      </c>
      <c r="E338" t="s">
        <v>14</v>
      </c>
      <c r="F338" t="s">
        <v>26</v>
      </c>
      <c r="G338" s="11">
        <v>45100.101550925923</v>
      </c>
      <c r="H338">
        <v>182000</v>
      </c>
      <c r="I338" t="s">
        <v>2348</v>
      </c>
      <c r="J338" t="s">
        <v>28255</v>
      </c>
    </row>
    <row r="339" spans="1:10">
      <c r="A339" t="s">
        <v>73</v>
      </c>
      <c r="B339" t="s">
        <v>73</v>
      </c>
      <c r="C339" t="s">
        <v>56</v>
      </c>
      <c r="D339" t="s">
        <v>13</v>
      </c>
      <c r="E339" t="s">
        <v>14</v>
      </c>
      <c r="F339" t="s">
        <v>26</v>
      </c>
      <c r="G339" s="11">
        <v>45091.544756944444</v>
      </c>
      <c r="H339">
        <v>147500</v>
      </c>
      <c r="I339" t="s">
        <v>974</v>
      </c>
      <c r="J339" t="s">
        <v>975</v>
      </c>
    </row>
    <row r="340" spans="1:10">
      <c r="A340" t="s">
        <v>10</v>
      </c>
      <c r="B340" t="s">
        <v>357</v>
      </c>
      <c r="C340" t="s">
        <v>4287</v>
      </c>
      <c r="D340" t="s">
        <v>13</v>
      </c>
      <c r="E340" t="s">
        <v>14</v>
      </c>
      <c r="F340" t="s">
        <v>20</v>
      </c>
      <c r="G340" s="11">
        <v>45085.162581018521</v>
      </c>
      <c r="H340">
        <v>199000</v>
      </c>
      <c r="I340" t="s">
        <v>5933</v>
      </c>
      <c r="J340" t="s">
        <v>10989</v>
      </c>
    </row>
    <row r="341" spans="1:10">
      <c r="A341" t="s">
        <v>10</v>
      </c>
      <c r="B341" t="s">
        <v>3853</v>
      </c>
      <c r="C341" t="s">
        <v>779</v>
      </c>
      <c r="D341" t="s">
        <v>13</v>
      </c>
      <c r="E341" t="s">
        <v>14</v>
      </c>
      <c r="F341" t="s">
        <v>20</v>
      </c>
      <c r="G341" s="11">
        <v>45090.189340277779</v>
      </c>
      <c r="H341">
        <v>115000</v>
      </c>
      <c r="I341" t="s">
        <v>420</v>
      </c>
      <c r="J341" t="s">
        <v>3854</v>
      </c>
    </row>
    <row r="342" spans="1:10">
      <c r="A342" t="s">
        <v>152</v>
      </c>
      <c r="B342" t="s">
        <v>9860</v>
      </c>
      <c r="C342" t="s">
        <v>741</v>
      </c>
      <c r="D342" t="s">
        <v>13</v>
      </c>
      <c r="E342" t="s">
        <v>14</v>
      </c>
      <c r="F342" t="s">
        <v>171</v>
      </c>
      <c r="G342" s="11">
        <v>45078.13480324074</v>
      </c>
      <c r="H342">
        <v>79200</v>
      </c>
      <c r="I342" t="s">
        <v>742</v>
      </c>
      <c r="J342" t="s">
        <v>28204</v>
      </c>
    </row>
    <row r="343" spans="1:10">
      <c r="A343" t="s">
        <v>33</v>
      </c>
      <c r="B343" t="s">
        <v>33</v>
      </c>
      <c r="C343" t="s">
        <v>985</v>
      </c>
      <c r="D343" t="s">
        <v>13</v>
      </c>
      <c r="E343" t="s">
        <v>14</v>
      </c>
      <c r="F343" t="s">
        <v>986</v>
      </c>
      <c r="G343" s="11">
        <v>45083.568784722222</v>
      </c>
      <c r="H343">
        <v>100500</v>
      </c>
      <c r="I343" t="s">
        <v>987</v>
      </c>
      <c r="J343" t="s">
        <v>316</v>
      </c>
    </row>
    <row r="344" spans="1:10">
      <c r="A344" t="s">
        <v>18</v>
      </c>
      <c r="B344" t="s">
        <v>988</v>
      </c>
      <c r="C344" t="s">
        <v>243</v>
      </c>
      <c r="D344" t="s">
        <v>13</v>
      </c>
      <c r="E344" t="s">
        <v>14</v>
      </c>
      <c r="F344" t="s">
        <v>26</v>
      </c>
      <c r="G344" s="11">
        <v>45082.549421296295</v>
      </c>
      <c r="H344">
        <v>163000</v>
      </c>
      <c r="I344" t="s">
        <v>989</v>
      </c>
      <c r="J344" t="s">
        <v>990</v>
      </c>
    </row>
    <row r="345" spans="1:10">
      <c r="A345" t="s">
        <v>33</v>
      </c>
      <c r="B345" t="s">
        <v>2652</v>
      </c>
      <c r="C345" t="s">
        <v>1320</v>
      </c>
      <c r="D345" t="s">
        <v>13</v>
      </c>
      <c r="E345" t="s">
        <v>14</v>
      </c>
      <c r="F345" t="s">
        <v>15</v>
      </c>
      <c r="G345" s="11">
        <v>45089.151319444441</v>
      </c>
      <c r="H345">
        <v>165000</v>
      </c>
      <c r="I345" t="s">
        <v>685</v>
      </c>
      <c r="J345" t="s">
        <v>6401</v>
      </c>
    </row>
    <row r="346" spans="1:10">
      <c r="A346" t="s">
        <v>33</v>
      </c>
      <c r="B346" t="s">
        <v>28151</v>
      </c>
      <c r="C346" t="s">
        <v>232</v>
      </c>
      <c r="D346" t="s">
        <v>13</v>
      </c>
      <c r="E346" t="s">
        <v>14</v>
      </c>
      <c r="F346" t="s">
        <v>26</v>
      </c>
      <c r="G346" s="11">
        <v>45084.1249537037</v>
      </c>
      <c r="H346">
        <v>62500</v>
      </c>
      <c r="I346" t="s">
        <v>28152</v>
      </c>
      <c r="J346" t="s">
        <v>230</v>
      </c>
    </row>
    <row r="347" spans="1:10">
      <c r="A347" t="s">
        <v>18</v>
      </c>
      <c r="B347" t="s">
        <v>11558</v>
      </c>
      <c r="C347" t="s">
        <v>723</v>
      </c>
      <c r="D347" t="s">
        <v>13</v>
      </c>
      <c r="E347" t="s">
        <v>14</v>
      </c>
      <c r="F347" t="s">
        <v>724</v>
      </c>
      <c r="G347" s="11">
        <v>45086.164282407408</v>
      </c>
      <c r="H347">
        <v>211000</v>
      </c>
      <c r="I347" t="s">
        <v>120</v>
      </c>
      <c r="J347" t="s">
        <v>11559</v>
      </c>
    </row>
    <row r="348" spans="1:10">
      <c r="A348" t="s">
        <v>10</v>
      </c>
      <c r="B348" t="s">
        <v>28116</v>
      </c>
      <c r="C348" t="s">
        <v>24</v>
      </c>
      <c r="D348" t="s">
        <v>13</v>
      </c>
      <c r="E348" t="s">
        <v>25</v>
      </c>
      <c r="F348" t="s">
        <v>20</v>
      </c>
      <c r="G348" s="11">
        <v>45101.181354166663</v>
      </c>
      <c r="H348">
        <v>136500</v>
      </c>
      <c r="I348" t="s">
        <v>28117</v>
      </c>
      <c r="J348" t="s">
        <v>28118</v>
      </c>
    </row>
    <row r="349" spans="1:10">
      <c r="A349" t="s">
        <v>10</v>
      </c>
      <c r="B349" t="s">
        <v>28080</v>
      </c>
      <c r="C349" t="s">
        <v>201</v>
      </c>
      <c r="D349" t="s">
        <v>13</v>
      </c>
      <c r="E349" t="s">
        <v>14</v>
      </c>
      <c r="F349" t="s">
        <v>26</v>
      </c>
      <c r="G349" s="11">
        <v>45089.127893518518</v>
      </c>
      <c r="H349">
        <v>142550</v>
      </c>
      <c r="I349" t="s">
        <v>202</v>
      </c>
      <c r="J349" t="s">
        <v>28081</v>
      </c>
    </row>
    <row r="350" spans="1:10">
      <c r="A350" t="s">
        <v>18</v>
      </c>
      <c r="B350" t="s">
        <v>132</v>
      </c>
      <c r="C350" t="s">
        <v>550</v>
      </c>
      <c r="D350" t="s">
        <v>100</v>
      </c>
      <c r="E350" t="s">
        <v>14</v>
      </c>
      <c r="F350" t="s">
        <v>20</v>
      </c>
      <c r="G350" s="11">
        <v>45085.583009259259</v>
      </c>
      <c r="H350">
        <v>102000</v>
      </c>
      <c r="I350" t="s">
        <v>1004</v>
      </c>
      <c r="J350" t="s">
        <v>591</v>
      </c>
    </row>
    <row r="351" spans="1:10">
      <c r="A351" t="s">
        <v>33</v>
      </c>
      <c r="B351" t="s">
        <v>28045</v>
      </c>
      <c r="C351" t="s">
        <v>75</v>
      </c>
      <c r="D351" t="s">
        <v>13</v>
      </c>
      <c r="E351" t="s">
        <v>14</v>
      </c>
      <c r="F351" t="s">
        <v>26</v>
      </c>
      <c r="G351" s="11">
        <v>45084.125625000001</v>
      </c>
      <c r="H351">
        <v>81000</v>
      </c>
      <c r="I351" t="s">
        <v>28046</v>
      </c>
      <c r="J351" t="s">
        <v>28047</v>
      </c>
    </row>
    <row r="352" spans="1:10">
      <c r="A352" t="s">
        <v>10</v>
      </c>
      <c r="B352" t="s">
        <v>20890</v>
      </c>
      <c r="C352" t="s">
        <v>119</v>
      </c>
      <c r="D352" t="s">
        <v>13</v>
      </c>
      <c r="E352" t="s">
        <v>14</v>
      </c>
      <c r="F352" t="s">
        <v>26</v>
      </c>
      <c r="G352" s="11">
        <v>45089.126643518517</v>
      </c>
      <c r="H352">
        <v>84800</v>
      </c>
      <c r="I352" t="s">
        <v>202</v>
      </c>
      <c r="J352" t="s">
        <v>20892</v>
      </c>
    </row>
    <row r="353" spans="1:10">
      <c r="A353" t="s">
        <v>212</v>
      </c>
      <c r="B353" t="s">
        <v>28033</v>
      </c>
      <c r="C353" t="s">
        <v>56</v>
      </c>
      <c r="D353" t="s">
        <v>13</v>
      </c>
      <c r="E353" t="s">
        <v>14</v>
      </c>
      <c r="F353" t="s">
        <v>20</v>
      </c>
      <c r="G353" s="11">
        <v>45086.165879629632</v>
      </c>
      <c r="H353">
        <v>165500</v>
      </c>
      <c r="I353" t="s">
        <v>21797</v>
      </c>
      <c r="J353" t="s">
        <v>316</v>
      </c>
    </row>
    <row r="354" spans="1:10">
      <c r="A354" t="s">
        <v>33</v>
      </c>
      <c r="B354" t="s">
        <v>28011</v>
      </c>
      <c r="C354" t="s">
        <v>7925</v>
      </c>
      <c r="D354" t="s">
        <v>13</v>
      </c>
      <c r="E354" t="s">
        <v>14</v>
      </c>
      <c r="F354" t="s">
        <v>1790</v>
      </c>
      <c r="G354" s="11">
        <v>45087.141585648147</v>
      </c>
      <c r="H354">
        <v>50400</v>
      </c>
      <c r="I354" t="s">
        <v>15909</v>
      </c>
      <c r="J354" t="s">
        <v>28012</v>
      </c>
    </row>
    <row r="355" spans="1:10">
      <c r="A355" t="s">
        <v>212</v>
      </c>
      <c r="B355" t="s">
        <v>27993</v>
      </c>
      <c r="C355" t="s">
        <v>115</v>
      </c>
      <c r="D355" t="s">
        <v>13</v>
      </c>
      <c r="E355" t="s">
        <v>14</v>
      </c>
      <c r="F355" t="s">
        <v>20</v>
      </c>
      <c r="G355" s="11">
        <v>45086.165972222225</v>
      </c>
      <c r="H355">
        <v>165500</v>
      </c>
      <c r="I355" t="s">
        <v>21797</v>
      </c>
      <c r="J355" t="s">
        <v>316</v>
      </c>
    </row>
    <row r="356" spans="1:10">
      <c r="A356" t="s">
        <v>73</v>
      </c>
      <c r="B356" t="s">
        <v>1019</v>
      </c>
      <c r="C356" t="s">
        <v>24</v>
      </c>
      <c r="D356" t="s">
        <v>13</v>
      </c>
      <c r="E356" t="s">
        <v>25</v>
      </c>
      <c r="F356" t="s">
        <v>26</v>
      </c>
      <c r="G356" s="11">
        <v>45089.56046296296</v>
      </c>
      <c r="H356">
        <v>210000</v>
      </c>
      <c r="I356" t="s">
        <v>128</v>
      </c>
      <c r="J356" t="s">
        <v>1020</v>
      </c>
    </row>
    <row r="357" spans="1:10">
      <c r="A357" t="s">
        <v>10</v>
      </c>
      <c r="B357" t="s">
        <v>10</v>
      </c>
      <c r="C357" t="s">
        <v>232</v>
      </c>
      <c r="D357" t="s">
        <v>13</v>
      </c>
      <c r="E357" t="s">
        <v>14</v>
      </c>
      <c r="F357" t="s">
        <v>26</v>
      </c>
      <c r="G357" s="11">
        <v>45087.126631944448</v>
      </c>
      <c r="H357">
        <v>150000</v>
      </c>
      <c r="I357" t="s">
        <v>8239</v>
      </c>
      <c r="J357" t="s">
        <v>28</v>
      </c>
    </row>
    <row r="358" spans="1:10">
      <c r="A358" t="s">
        <v>10</v>
      </c>
      <c r="B358" t="s">
        <v>10031</v>
      </c>
      <c r="C358" t="s">
        <v>608</v>
      </c>
      <c r="D358" t="s">
        <v>13</v>
      </c>
      <c r="E358" t="s">
        <v>14</v>
      </c>
      <c r="F358" t="s">
        <v>608</v>
      </c>
      <c r="G358" s="11">
        <v>45092.133923611109</v>
      </c>
      <c r="H358">
        <v>130500</v>
      </c>
      <c r="I358" t="s">
        <v>10294</v>
      </c>
      <c r="J358" t="s">
        <v>27953</v>
      </c>
    </row>
    <row r="359" spans="1:10">
      <c r="A359" t="s">
        <v>18</v>
      </c>
      <c r="B359" t="s">
        <v>2911</v>
      </c>
      <c r="C359" t="s">
        <v>325</v>
      </c>
      <c r="D359" t="s">
        <v>13</v>
      </c>
      <c r="E359" t="s">
        <v>14</v>
      </c>
      <c r="F359" t="s">
        <v>26</v>
      </c>
      <c r="G359" s="11">
        <v>45099.131782407407</v>
      </c>
      <c r="H359">
        <v>125000</v>
      </c>
      <c r="I359" t="s">
        <v>5176</v>
      </c>
      <c r="J359" t="s">
        <v>2913</v>
      </c>
    </row>
    <row r="360" spans="1:10">
      <c r="A360" t="s">
        <v>33</v>
      </c>
      <c r="B360" t="s">
        <v>1832</v>
      </c>
      <c r="C360" t="s">
        <v>1358</v>
      </c>
      <c r="D360" t="s">
        <v>13</v>
      </c>
      <c r="E360" t="s">
        <v>14</v>
      </c>
      <c r="F360" t="s">
        <v>26</v>
      </c>
      <c r="G360" s="11">
        <v>45084.125601851854</v>
      </c>
      <c r="H360">
        <v>57500</v>
      </c>
      <c r="I360" t="s">
        <v>1833</v>
      </c>
      <c r="J360" t="s">
        <v>230</v>
      </c>
    </row>
    <row r="361" spans="1:10">
      <c r="A361" t="s">
        <v>18</v>
      </c>
      <c r="B361" t="s">
        <v>27901</v>
      </c>
      <c r="C361" t="s">
        <v>1175</v>
      </c>
      <c r="D361" t="s">
        <v>13</v>
      </c>
      <c r="E361" t="s">
        <v>14</v>
      </c>
      <c r="F361" t="s">
        <v>26</v>
      </c>
      <c r="G361" s="11">
        <v>45106.180196759262</v>
      </c>
      <c r="H361">
        <v>143500</v>
      </c>
      <c r="I361" t="s">
        <v>27902</v>
      </c>
      <c r="J361" t="s">
        <v>17462</v>
      </c>
    </row>
    <row r="362" spans="1:10">
      <c r="A362" t="s">
        <v>152</v>
      </c>
      <c r="B362" t="s">
        <v>27892</v>
      </c>
      <c r="C362" t="s">
        <v>1794</v>
      </c>
      <c r="D362" t="s">
        <v>13</v>
      </c>
      <c r="E362" t="s">
        <v>14</v>
      </c>
      <c r="F362" t="s">
        <v>694</v>
      </c>
      <c r="G362" s="11">
        <v>45107.437106481484</v>
      </c>
      <c r="H362">
        <v>69000</v>
      </c>
      <c r="I362" t="s">
        <v>3739</v>
      </c>
      <c r="J362" t="s">
        <v>27893</v>
      </c>
    </row>
    <row r="363" spans="1:10">
      <c r="A363" t="s">
        <v>33</v>
      </c>
      <c r="B363" t="s">
        <v>27869</v>
      </c>
      <c r="C363" t="s">
        <v>3373</v>
      </c>
      <c r="D363" t="s">
        <v>13</v>
      </c>
      <c r="E363" t="s">
        <v>14</v>
      </c>
      <c r="F363" t="s">
        <v>26</v>
      </c>
      <c r="G363" s="11">
        <v>45084.417361111111</v>
      </c>
      <c r="H363">
        <v>90000</v>
      </c>
      <c r="I363" t="s">
        <v>1571</v>
      </c>
      <c r="J363" t="s">
        <v>27870</v>
      </c>
    </row>
    <row r="364" spans="1:10">
      <c r="A364" t="s">
        <v>10</v>
      </c>
      <c r="B364" t="s">
        <v>1039</v>
      </c>
      <c r="C364" t="s">
        <v>717</v>
      </c>
      <c r="D364" t="s">
        <v>13</v>
      </c>
      <c r="E364" t="s">
        <v>14</v>
      </c>
      <c r="F364" t="s">
        <v>26</v>
      </c>
      <c r="G364" s="11">
        <v>45089.542905092596</v>
      </c>
      <c r="H364">
        <v>115000</v>
      </c>
      <c r="I364" t="s">
        <v>420</v>
      </c>
      <c r="J364" t="s">
        <v>1040</v>
      </c>
    </row>
    <row r="365" spans="1:10">
      <c r="A365" t="s">
        <v>152</v>
      </c>
      <c r="B365" t="s">
        <v>27860</v>
      </c>
      <c r="C365" t="s">
        <v>614</v>
      </c>
      <c r="D365" t="s">
        <v>13</v>
      </c>
      <c r="E365" t="s">
        <v>14</v>
      </c>
      <c r="F365" t="s">
        <v>608</v>
      </c>
      <c r="G365" s="11">
        <v>45093.450983796298</v>
      </c>
      <c r="H365">
        <v>157500</v>
      </c>
      <c r="I365" t="s">
        <v>25184</v>
      </c>
      <c r="J365" t="s">
        <v>26200</v>
      </c>
    </row>
    <row r="366" spans="1:10">
      <c r="A366" t="s">
        <v>212</v>
      </c>
      <c r="B366" t="s">
        <v>212</v>
      </c>
      <c r="C366" t="s">
        <v>741</v>
      </c>
      <c r="D366" t="s">
        <v>13</v>
      </c>
      <c r="E366" t="s">
        <v>14</v>
      </c>
      <c r="F366" t="s">
        <v>171</v>
      </c>
      <c r="G366" s="11">
        <v>45096.436620370368</v>
      </c>
      <c r="H366">
        <v>157500</v>
      </c>
      <c r="I366" t="s">
        <v>272</v>
      </c>
      <c r="J366" t="s">
        <v>5220</v>
      </c>
    </row>
    <row r="367" spans="1:10">
      <c r="A367" t="s">
        <v>18</v>
      </c>
      <c r="B367" t="s">
        <v>18</v>
      </c>
      <c r="C367" t="s">
        <v>2085</v>
      </c>
      <c r="D367" t="s">
        <v>100</v>
      </c>
      <c r="E367" t="s">
        <v>14</v>
      </c>
      <c r="F367" t="s">
        <v>2086</v>
      </c>
      <c r="G367" s="11">
        <v>45091.432893518519</v>
      </c>
      <c r="H367">
        <v>96773</v>
      </c>
      <c r="I367" t="s">
        <v>729</v>
      </c>
      <c r="J367" t="s">
        <v>2660</v>
      </c>
    </row>
    <row r="368" spans="1:10">
      <c r="A368" t="s">
        <v>10</v>
      </c>
      <c r="B368" t="s">
        <v>10</v>
      </c>
      <c r="C368" t="s">
        <v>170</v>
      </c>
      <c r="D368" t="s">
        <v>13</v>
      </c>
      <c r="E368" t="s">
        <v>14</v>
      </c>
      <c r="F368" t="s">
        <v>171</v>
      </c>
      <c r="G368" s="11">
        <v>45097.424571759257</v>
      </c>
      <c r="H368">
        <v>157500</v>
      </c>
      <c r="I368" t="s">
        <v>4369</v>
      </c>
      <c r="J368" t="s">
        <v>27842</v>
      </c>
    </row>
    <row r="369" spans="1:10">
      <c r="A369" t="s">
        <v>212</v>
      </c>
      <c r="B369" t="s">
        <v>27834</v>
      </c>
      <c r="C369" t="s">
        <v>9455</v>
      </c>
      <c r="D369" t="s">
        <v>13</v>
      </c>
      <c r="E369" t="s">
        <v>14</v>
      </c>
      <c r="F369" t="s">
        <v>26</v>
      </c>
      <c r="G369" s="11">
        <v>45093.430543981478</v>
      </c>
      <c r="H369">
        <v>157500</v>
      </c>
      <c r="I369" t="s">
        <v>27835</v>
      </c>
      <c r="J369" t="s">
        <v>27836</v>
      </c>
    </row>
    <row r="370" spans="1:10">
      <c r="A370" t="s">
        <v>135</v>
      </c>
      <c r="B370" t="s">
        <v>27832</v>
      </c>
      <c r="C370" t="s">
        <v>75</v>
      </c>
      <c r="D370" t="s">
        <v>13</v>
      </c>
      <c r="E370" t="s">
        <v>14</v>
      </c>
      <c r="F370" t="s">
        <v>26</v>
      </c>
      <c r="G370" s="11">
        <v>45090.417557870373</v>
      </c>
      <c r="H370">
        <v>175000</v>
      </c>
      <c r="I370" t="s">
        <v>2162</v>
      </c>
      <c r="J370" t="s">
        <v>27833</v>
      </c>
    </row>
    <row r="371" spans="1:10">
      <c r="A371" t="s">
        <v>135</v>
      </c>
      <c r="B371" t="s">
        <v>27822</v>
      </c>
      <c r="C371" t="s">
        <v>108</v>
      </c>
      <c r="D371" t="s">
        <v>13</v>
      </c>
      <c r="E371" t="s">
        <v>14</v>
      </c>
      <c r="F371" t="s">
        <v>26</v>
      </c>
      <c r="G371" s="11">
        <v>45105.417581018519</v>
      </c>
      <c r="H371">
        <v>150000</v>
      </c>
      <c r="I371" t="s">
        <v>2407</v>
      </c>
      <c r="J371" t="s">
        <v>27823</v>
      </c>
    </row>
    <row r="372" spans="1:10">
      <c r="A372" t="s">
        <v>33</v>
      </c>
      <c r="B372" t="s">
        <v>4889</v>
      </c>
      <c r="C372" t="s">
        <v>24</v>
      </c>
      <c r="D372" t="s">
        <v>13</v>
      </c>
      <c r="E372" t="s">
        <v>25</v>
      </c>
      <c r="F372" t="s">
        <v>26</v>
      </c>
      <c r="G372" s="11">
        <v>45087.41777777778</v>
      </c>
      <c r="H372">
        <v>85500</v>
      </c>
      <c r="I372" t="s">
        <v>602</v>
      </c>
    </row>
    <row r="373" spans="1:10">
      <c r="A373" t="s">
        <v>212</v>
      </c>
      <c r="B373" t="s">
        <v>16737</v>
      </c>
      <c r="C373" t="s">
        <v>276</v>
      </c>
      <c r="D373" t="s">
        <v>13</v>
      </c>
      <c r="E373" t="s">
        <v>14</v>
      </c>
      <c r="F373" t="s">
        <v>26</v>
      </c>
      <c r="G373" s="11">
        <v>45085.41815972222</v>
      </c>
      <c r="H373">
        <v>149653</v>
      </c>
      <c r="I373" t="s">
        <v>23382</v>
      </c>
      <c r="J373" t="s">
        <v>316</v>
      </c>
    </row>
    <row r="374" spans="1:10">
      <c r="A374" t="s">
        <v>212</v>
      </c>
      <c r="B374" t="s">
        <v>14980</v>
      </c>
      <c r="C374" t="s">
        <v>75</v>
      </c>
      <c r="D374" t="s">
        <v>13</v>
      </c>
      <c r="E374" t="s">
        <v>14</v>
      </c>
      <c r="F374" t="s">
        <v>26</v>
      </c>
      <c r="G374" s="11">
        <v>45090.418738425928</v>
      </c>
      <c r="H374">
        <v>150000</v>
      </c>
      <c r="I374" t="s">
        <v>1114</v>
      </c>
      <c r="J374" t="s">
        <v>4793</v>
      </c>
    </row>
    <row r="375" spans="1:10">
      <c r="A375" t="s">
        <v>33</v>
      </c>
      <c r="B375" t="s">
        <v>27778</v>
      </c>
      <c r="C375" t="s">
        <v>10035</v>
      </c>
      <c r="D375" t="s">
        <v>13</v>
      </c>
      <c r="E375" t="s">
        <v>14</v>
      </c>
      <c r="F375" t="s">
        <v>26</v>
      </c>
      <c r="G375" s="11">
        <v>45104.417511574073</v>
      </c>
      <c r="H375">
        <v>115000</v>
      </c>
      <c r="I375" t="s">
        <v>27779</v>
      </c>
      <c r="J375" t="s">
        <v>10037</v>
      </c>
    </row>
    <row r="376" spans="1:10">
      <c r="A376" t="s">
        <v>33</v>
      </c>
      <c r="B376" t="s">
        <v>27774</v>
      </c>
      <c r="C376" t="s">
        <v>13995</v>
      </c>
      <c r="D376" t="s">
        <v>100</v>
      </c>
      <c r="E376" t="s">
        <v>14</v>
      </c>
      <c r="F376" t="s">
        <v>26</v>
      </c>
      <c r="G376" s="11">
        <v>45082.416805555556</v>
      </c>
      <c r="H376">
        <v>35000</v>
      </c>
      <c r="I376" t="s">
        <v>27775</v>
      </c>
      <c r="J376" t="s">
        <v>230</v>
      </c>
    </row>
    <row r="377" spans="1:10">
      <c r="A377" t="s">
        <v>10</v>
      </c>
      <c r="B377" t="s">
        <v>27768</v>
      </c>
      <c r="C377" t="s">
        <v>224</v>
      </c>
      <c r="D377" t="s">
        <v>13</v>
      </c>
      <c r="E377" t="s">
        <v>14</v>
      </c>
      <c r="F377" t="s">
        <v>26</v>
      </c>
      <c r="G377" s="11">
        <v>45093.430601851855</v>
      </c>
      <c r="H377">
        <v>157500</v>
      </c>
      <c r="I377" t="s">
        <v>7968</v>
      </c>
      <c r="J377" t="s">
        <v>1183</v>
      </c>
    </row>
    <row r="378" spans="1:10">
      <c r="A378" t="s">
        <v>10</v>
      </c>
      <c r="B378" t="s">
        <v>10</v>
      </c>
      <c r="C378" t="s">
        <v>232</v>
      </c>
      <c r="D378" t="s">
        <v>13</v>
      </c>
      <c r="E378" t="s">
        <v>14</v>
      </c>
      <c r="F378" t="s">
        <v>26</v>
      </c>
      <c r="G378" s="11">
        <v>45091.418668981481</v>
      </c>
      <c r="H378">
        <v>150000</v>
      </c>
      <c r="I378" t="s">
        <v>3958</v>
      </c>
      <c r="J378" t="s">
        <v>27754</v>
      </c>
    </row>
    <row r="379" spans="1:10">
      <c r="A379" t="s">
        <v>33</v>
      </c>
      <c r="B379" t="s">
        <v>33</v>
      </c>
      <c r="C379" t="s">
        <v>9843</v>
      </c>
      <c r="D379" t="s">
        <v>13</v>
      </c>
      <c r="E379" t="s">
        <v>14</v>
      </c>
      <c r="F379" t="s">
        <v>26</v>
      </c>
      <c r="G379" s="11">
        <v>45083.417766203704</v>
      </c>
      <c r="H379">
        <v>59009.6015625</v>
      </c>
      <c r="I379" t="s">
        <v>27736</v>
      </c>
      <c r="J379" t="s">
        <v>27737</v>
      </c>
    </row>
    <row r="380" spans="1:10">
      <c r="A380" t="s">
        <v>73</v>
      </c>
      <c r="B380" t="s">
        <v>1078</v>
      </c>
      <c r="C380" t="s">
        <v>614</v>
      </c>
      <c r="D380" t="s">
        <v>13</v>
      </c>
      <c r="E380" t="s">
        <v>14</v>
      </c>
      <c r="F380" t="s">
        <v>608</v>
      </c>
      <c r="G380" s="11">
        <v>45099.550381944442</v>
      </c>
      <c r="H380">
        <v>90000</v>
      </c>
      <c r="I380" t="s">
        <v>563</v>
      </c>
      <c r="J380" t="s">
        <v>1079</v>
      </c>
    </row>
    <row r="381" spans="1:10">
      <c r="A381" t="s">
        <v>135</v>
      </c>
      <c r="B381" t="s">
        <v>12109</v>
      </c>
      <c r="C381" t="s">
        <v>19</v>
      </c>
      <c r="D381" t="s">
        <v>13</v>
      </c>
      <c r="E381" t="s">
        <v>14</v>
      </c>
      <c r="F381" t="s">
        <v>26</v>
      </c>
      <c r="G381" s="11">
        <v>45089.41679398148</v>
      </c>
      <c r="H381">
        <v>125000</v>
      </c>
      <c r="I381" t="s">
        <v>5911</v>
      </c>
    </row>
    <row r="382" spans="1:10">
      <c r="A382" t="s">
        <v>135</v>
      </c>
      <c r="B382" t="s">
        <v>20992</v>
      </c>
      <c r="C382" t="s">
        <v>201</v>
      </c>
      <c r="D382" t="s">
        <v>13</v>
      </c>
      <c r="E382" t="s">
        <v>14</v>
      </c>
      <c r="F382" t="s">
        <v>26</v>
      </c>
      <c r="G382" s="11">
        <v>45084.472303240742</v>
      </c>
      <c r="H382">
        <v>96500</v>
      </c>
      <c r="I382" t="s">
        <v>18118</v>
      </c>
      <c r="J382" t="s">
        <v>20994</v>
      </c>
    </row>
    <row r="383" spans="1:10">
      <c r="A383" t="s">
        <v>18</v>
      </c>
      <c r="B383" t="s">
        <v>7330</v>
      </c>
      <c r="C383" t="s">
        <v>161</v>
      </c>
      <c r="D383" t="s">
        <v>13</v>
      </c>
      <c r="E383" t="s">
        <v>14</v>
      </c>
      <c r="F383" t="s">
        <v>162</v>
      </c>
      <c r="G383" s="11">
        <v>45103.42832175926</v>
      </c>
      <c r="H383">
        <v>89100</v>
      </c>
      <c r="I383" t="s">
        <v>11089</v>
      </c>
      <c r="J383" t="s">
        <v>27707</v>
      </c>
    </row>
    <row r="384" spans="1:10">
      <c r="A384" t="s">
        <v>33</v>
      </c>
      <c r="B384" t="s">
        <v>19330</v>
      </c>
      <c r="C384" t="s">
        <v>19331</v>
      </c>
      <c r="D384" t="s">
        <v>13</v>
      </c>
      <c r="E384" t="s">
        <v>14</v>
      </c>
      <c r="F384" t="s">
        <v>26</v>
      </c>
      <c r="G384" s="11">
        <v>45081.418946759259</v>
      </c>
      <c r="H384">
        <v>60000</v>
      </c>
      <c r="I384" t="s">
        <v>19332</v>
      </c>
      <c r="J384" t="s">
        <v>19333</v>
      </c>
    </row>
    <row r="385" spans="1:10">
      <c r="A385" t="s">
        <v>33</v>
      </c>
      <c r="B385" t="s">
        <v>12289</v>
      </c>
      <c r="C385" t="s">
        <v>7241</v>
      </c>
      <c r="D385" t="s">
        <v>13</v>
      </c>
      <c r="E385" t="s">
        <v>14</v>
      </c>
      <c r="F385" t="s">
        <v>7242</v>
      </c>
      <c r="G385" s="11">
        <v>45092.463402777779</v>
      </c>
      <c r="H385">
        <v>115000</v>
      </c>
      <c r="I385" t="s">
        <v>2492</v>
      </c>
      <c r="J385" t="s">
        <v>12290</v>
      </c>
    </row>
    <row r="386" spans="1:10">
      <c r="A386" t="s">
        <v>33</v>
      </c>
      <c r="B386" t="s">
        <v>27692</v>
      </c>
      <c r="C386" t="s">
        <v>1908</v>
      </c>
      <c r="D386" t="s">
        <v>13</v>
      </c>
      <c r="E386" t="s">
        <v>14</v>
      </c>
      <c r="F386" t="s">
        <v>26</v>
      </c>
      <c r="G386" s="11">
        <v>45103.418275462966</v>
      </c>
      <c r="H386">
        <v>82500</v>
      </c>
      <c r="I386" t="s">
        <v>130</v>
      </c>
      <c r="J386" t="s">
        <v>230</v>
      </c>
    </row>
    <row r="387" spans="1:10">
      <c r="A387" t="s">
        <v>212</v>
      </c>
      <c r="B387" t="s">
        <v>212</v>
      </c>
      <c r="C387" t="s">
        <v>792</v>
      </c>
      <c r="D387" t="s">
        <v>13</v>
      </c>
      <c r="E387" t="s">
        <v>14</v>
      </c>
      <c r="F387" t="s">
        <v>20</v>
      </c>
      <c r="G387" s="11">
        <v>45102.467905092592</v>
      </c>
      <c r="H387">
        <v>175000</v>
      </c>
      <c r="I387" t="s">
        <v>130</v>
      </c>
      <c r="J387" t="s">
        <v>25236</v>
      </c>
    </row>
    <row r="388" spans="1:10">
      <c r="A388" t="s">
        <v>33</v>
      </c>
      <c r="B388" t="s">
        <v>9486</v>
      </c>
      <c r="C388" t="s">
        <v>1291</v>
      </c>
      <c r="D388" t="s">
        <v>13</v>
      </c>
      <c r="E388" t="s">
        <v>14</v>
      </c>
      <c r="F388" t="s">
        <v>26</v>
      </c>
      <c r="G388" s="11">
        <v>45080.417442129627</v>
      </c>
      <c r="H388">
        <v>119150</v>
      </c>
      <c r="I388" t="s">
        <v>5761</v>
      </c>
      <c r="J388" t="s">
        <v>9487</v>
      </c>
    </row>
    <row r="389" spans="1:10">
      <c r="A389" t="s">
        <v>10</v>
      </c>
      <c r="B389" t="s">
        <v>24630</v>
      </c>
      <c r="C389" t="s">
        <v>371</v>
      </c>
      <c r="D389" t="s">
        <v>13</v>
      </c>
      <c r="E389" t="s">
        <v>14</v>
      </c>
      <c r="F389" t="s">
        <v>26</v>
      </c>
      <c r="G389" s="11">
        <v>45086.418796296297</v>
      </c>
      <c r="H389">
        <v>225000</v>
      </c>
      <c r="I389" t="s">
        <v>3703</v>
      </c>
      <c r="J389" t="s">
        <v>27662</v>
      </c>
    </row>
    <row r="390" spans="1:10">
      <c r="A390" t="s">
        <v>135</v>
      </c>
      <c r="B390" t="s">
        <v>135</v>
      </c>
      <c r="C390" t="s">
        <v>3585</v>
      </c>
      <c r="D390" t="s">
        <v>13</v>
      </c>
      <c r="E390" t="s">
        <v>14</v>
      </c>
      <c r="F390" t="s">
        <v>3586</v>
      </c>
      <c r="G390" s="11">
        <v>45103.427499999998</v>
      </c>
      <c r="H390">
        <v>100500</v>
      </c>
      <c r="I390" t="s">
        <v>4812</v>
      </c>
      <c r="J390" t="s">
        <v>27661</v>
      </c>
    </row>
    <row r="391" spans="1:10">
      <c r="A391" t="s">
        <v>73</v>
      </c>
      <c r="B391" t="s">
        <v>27657</v>
      </c>
      <c r="C391" t="s">
        <v>1222</v>
      </c>
      <c r="D391" t="s">
        <v>13</v>
      </c>
      <c r="E391" t="s">
        <v>14</v>
      </c>
      <c r="F391" t="s">
        <v>608</v>
      </c>
      <c r="G391" s="11">
        <v>45082.427523148152</v>
      </c>
      <c r="H391">
        <v>90000</v>
      </c>
      <c r="I391" t="s">
        <v>4609</v>
      </c>
      <c r="J391" t="s">
        <v>27658</v>
      </c>
    </row>
    <row r="392" spans="1:10">
      <c r="A392" t="s">
        <v>152</v>
      </c>
      <c r="B392" t="s">
        <v>27634</v>
      </c>
      <c r="C392" t="s">
        <v>2557</v>
      </c>
      <c r="D392" t="s">
        <v>13</v>
      </c>
      <c r="E392" t="s">
        <v>14</v>
      </c>
      <c r="F392" t="s">
        <v>1392</v>
      </c>
      <c r="G392" s="11">
        <v>45084.458425925928</v>
      </c>
      <c r="H392">
        <v>50400</v>
      </c>
      <c r="I392" t="s">
        <v>2970</v>
      </c>
      <c r="J392" t="s">
        <v>27635</v>
      </c>
    </row>
    <row r="393" spans="1:10">
      <c r="A393" t="s">
        <v>152</v>
      </c>
      <c r="B393" t="s">
        <v>14430</v>
      </c>
      <c r="C393" t="s">
        <v>1884</v>
      </c>
      <c r="D393" t="s">
        <v>13</v>
      </c>
      <c r="E393" t="s">
        <v>14</v>
      </c>
      <c r="F393" t="s">
        <v>221</v>
      </c>
      <c r="G393" s="11">
        <v>45105.46733796296</v>
      </c>
      <c r="H393">
        <v>166000</v>
      </c>
      <c r="I393" t="s">
        <v>8455</v>
      </c>
      <c r="J393" t="s">
        <v>9556</v>
      </c>
    </row>
    <row r="394" spans="1:10">
      <c r="A394" t="s">
        <v>10</v>
      </c>
      <c r="B394" t="s">
        <v>10</v>
      </c>
      <c r="C394" t="s">
        <v>1120</v>
      </c>
      <c r="D394" t="s">
        <v>13</v>
      </c>
      <c r="E394" t="s">
        <v>14</v>
      </c>
      <c r="F394" t="s">
        <v>26</v>
      </c>
      <c r="G394" s="11">
        <v>45105.543449074074</v>
      </c>
      <c r="H394">
        <v>110000</v>
      </c>
      <c r="I394" t="s">
        <v>1121</v>
      </c>
      <c r="J394" t="s">
        <v>1122</v>
      </c>
    </row>
    <row r="395" spans="1:10">
      <c r="A395" t="s">
        <v>1537</v>
      </c>
      <c r="B395" t="s">
        <v>27599</v>
      </c>
      <c r="C395" t="s">
        <v>411</v>
      </c>
      <c r="D395" t="s">
        <v>13</v>
      </c>
      <c r="E395" t="s">
        <v>14</v>
      </c>
      <c r="F395" t="s">
        <v>411</v>
      </c>
      <c r="G395" s="11">
        <v>45091.435034722221</v>
      </c>
      <c r="H395">
        <v>50400</v>
      </c>
      <c r="I395" t="s">
        <v>12783</v>
      </c>
    </row>
    <row r="396" spans="1:10">
      <c r="A396" t="s">
        <v>135</v>
      </c>
      <c r="B396" t="s">
        <v>20992</v>
      </c>
      <c r="C396" t="s">
        <v>5077</v>
      </c>
      <c r="D396" t="s">
        <v>13</v>
      </c>
      <c r="E396" t="s">
        <v>14</v>
      </c>
      <c r="F396" t="s">
        <v>26</v>
      </c>
      <c r="G396" s="11">
        <v>45084.472303240742</v>
      </c>
      <c r="H396">
        <v>96500</v>
      </c>
      <c r="I396" t="s">
        <v>18118</v>
      </c>
      <c r="J396" t="s">
        <v>20994</v>
      </c>
    </row>
    <row r="397" spans="1:10">
      <c r="A397" t="s">
        <v>73</v>
      </c>
      <c r="B397" t="s">
        <v>1130</v>
      </c>
      <c r="C397" t="s">
        <v>24</v>
      </c>
      <c r="D397" t="s">
        <v>13</v>
      </c>
      <c r="E397" t="s">
        <v>25</v>
      </c>
      <c r="F397" t="s">
        <v>26</v>
      </c>
      <c r="G397" s="11">
        <v>45094.546898148146</v>
      </c>
      <c r="H397">
        <v>190000</v>
      </c>
      <c r="I397" t="s">
        <v>128</v>
      </c>
      <c r="J397" t="s">
        <v>1131</v>
      </c>
    </row>
    <row r="398" spans="1:10">
      <c r="A398" t="s">
        <v>73</v>
      </c>
      <c r="B398" t="s">
        <v>2822</v>
      </c>
      <c r="C398" t="s">
        <v>723</v>
      </c>
      <c r="D398" t="s">
        <v>13</v>
      </c>
      <c r="E398" t="s">
        <v>14</v>
      </c>
      <c r="F398" t="s">
        <v>724</v>
      </c>
      <c r="G398" s="11">
        <v>45082.459201388891</v>
      </c>
      <c r="H398">
        <v>246500</v>
      </c>
      <c r="I398" t="s">
        <v>120</v>
      </c>
      <c r="J398" t="s">
        <v>2721</v>
      </c>
    </row>
    <row r="399" spans="1:10">
      <c r="A399" t="s">
        <v>18</v>
      </c>
      <c r="B399" t="s">
        <v>27583</v>
      </c>
      <c r="C399" t="s">
        <v>4372</v>
      </c>
      <c r="D399" t="s">
        <v>13</v>
      </c>
      <c r="E399" t="s">
        <v>14</v>
      </c>
      <c r="F399" t="s">
        <v>20</v>
      </c>
      <c r="G399" s="11">
        <v>45090.44327546296</v>
      </c>
      <c r="H399">
        <v>115000</v>
      </c>
      <c r="I399" t="s">
        <v>27584</v>
      </c>
      <c r="J399" t="s">
        <v>27585</v>
      </c>
    </row>
    <row r="400" spans="1:10">
      <c r="A400" t="s">
        <v>18</v>
      </c>
      <c r="B400" t="s">
        <v>27550</v>
      </c>
      <c r="C400" t="s">
        <v>614</v>
      </c>
      <c r="D400" t="s">
        <v>13</v>
      </c>
      <c r="E400" t="s">
        <v>14</v>
      </c>
      <c r="F400" t="s">
        <v>608</v>
      </c>
      <c r="G400" s="11">
        <v>45093.450983796298</v>
      </c>
      <c r="H400">
        <v>90000</v>
      </c>
      <c r="I400" t="s">
        <v>27551</v>
      </c>
      <c r="J400" t="s">
        <v>27552</v>
      </c>
    </row>
    <row r="401" spans="1:10">
      <c r="A401" t="s">
        <v>10</v>
      </c>
      <c r="B401" t="s">
        <v>5695</v>
      </c>
      <c r="C401" t="s">
        <v>108</v>
      </c>
      <c r="D401" t="s">
        <v>13</v>
      </c>
      <c r="E401" t="s">
        <v>14</v>
      </c>
      <c r="F401" t="s">
        <v>26</v>
      </c>
      <c r="G401" s="11">
        <v>45092.430115740739</v>
      </c>
      <c r="H401">
        <v>124350</v>
      </c>
      <c r="I401" t="s">
        <v>2832</v>
      </c>
      <c r="J401" t="s">
        <v>338</v>
      </c>
    </row>
    <row r="402" spans="1:10">
      <c r="A402" t="s">
        <v>18</v>
      </c>
      <c r="B402" t="s">
        <v>5352</v>
      </c>
      <c r="C402" t="s">
        <v>1109</v>
      </c>
      <c r="D402" t="s">
        <v>13</v>
      </c>
      <c r="E402" t="s">
        <v>14</v>
      </c>
      <c r="F402" t="s">
        <v>1110</v>
      </c>
      <c r="G402" s="11">
        <v>45096.451550925929</v>
      </c>
      <c r="H402">
        <v>72900</v>
      </c>
      <c r="I402" t="s">
        <v>4551</v>
      </c>
      <c r="J402" t="s">
        <v>27532</v>
      </c>
    </row>
    <row r="403" spans="1:10">
      <c r="A403" t="s">
        <v>106</v>
      </c>
      <c r="B403" t="s">
        <v>27518</v>
      </c>
      <c r="C403" t="s">
        <v>11267</v>
      </c>
      <c r="D403" t="s">
        <v>100</v>
      </c>
      <c r="E403" t="s">
        <v>14</v>
      </c>
      <c r="F403" t="s">
        <v>608</v>
      </c>
      <c r="G403" s="11">
        <v>45105.424861111111</v>
      </c>
      <c r="H403">
        <v>63000</v>
      </c>
      <c r="I403" t="s">
        <v>27519</v>
      </c>
      <c r="J403" t="s">
        <v>27520</v>
      </c>
    </row>
    <row r="404" spans="1:10">
      <c r="A404" t="s">
        <v>33</v>
      </c>
      <c r="B404" t="s">
        <v>27505</v>
      </c>
      <c r="C404" t="s">
        <v>1627</v>
      </c>
      <c r="D404" t="s">
        <v>13</v>
      </c>
      <c r="E404" t="s">
        <v>14</v>
      </c>
      <c r="F404" t="s">
        <v>26</v>
      </c>
      <c r="G404" s="11">
        <v>45082.41814814815</v>
      </c>
      <c r="H404">
        <v>125000</v>
      </c>
      <c r="I404" t="s">
        <v>1492</v>
      </c>
      <c r="J404" t="s">
        <v>28</v>
      </c>
    </row>
    <row r="405" spans="1:10">
      <c r="A405" t="s">
        <v>33</v>
      </c>
      <c r="B405" t="s">
        <v>33</v>
      </c>
      <c r="C405" t="s">
        <v>165</v>
      </c>
      <c r="D405" t="s">
        <v>13</v>
      </c>
      <c r="E405" t="s">
        <v>14</v>
      </c>
      <c r="F405" t="s">
        <v>26</v>
      </c>
      <c r="G405" s="11">
        <v>45089.417222222219</v>
      </c>
      <c r="H405">
        <v>115000</v>
      </c>
      <c r="I405" t="s">
        <v>2793</v>
      </c>
      <c r="J405" t="s">
        <v>25002</v>
      </c>
    </row>
    <row r="406" spans="1:10">
      <c r="A406" t="s">
        <v>18</v>
      </c>
      <c r="B406" t="s">
        <v>27495</v>
      </c>
      <c r="C406" t="s">
        <v>1291</v>
      </c>
      <c r="D406" t="s">
        <v>13</v>
      </c>
      <c r="E406" t="s">
        <v>14</v>
      </c>
      <c r="F406" t="s">
        <v>26</v>
      </c>
      <c r="G406" s="11">
        <v>45106.422395833331</v>
      </c>
      <c r="H406">
        <v>125000</v>
      </c>
      <c r="I406" t="s">
        <v>3011</v>
      </c>
      <c r="J406" t="s">
        <v>27496</v>
      </c>
    </row>
    <row r="407" spans="1:10">
      <c r="A407" t="s">
        <v>73</v>
      </c>
      <c r="B407" t="s">
        <v>347</v>
      </c>
      <c r="C407" t="s">
        <v>24730</v>
      </c>
      <c r="D407" t="s">
        <v>13</v>
      </c>
      <c r="E407" t="s">
        <v>14</v>
      </c>
      <c r="F407" t="s">
        <v>608</v>
      </c>
      <c r="G407" s="11">
        <v>45097.424270833333</v>
      </c>
      <c r="H407">
        <v>150000</v>
      </c>
      <c r="I407" t="s">
        <v>27493</v>
      </c>
      <c r="J407" t="s">
        <v>27494</v>
      </c>
    </row>
    <row r="408" spans="1:10">
      <c r="A408" t="s">
        <v>73</v>
      </c>
      <c r="B408" t="s">
        <v>73</v>
      </c>
      <c r="C408" t="s">
        <v>956</v>
      </c>
      <c r="D408" t="s">
        <v>13</v>
      </c>
      <c r="E408" t="s">
        <v>14</v>
      </c>
      <c r="F408" t="s">
        <v>20</v>
      </c>
      <c r="G408" s="11">
        <v>45106.484571759262</v>
      </c>
      <c r="H408">
        <v>140000</v>
      </c>
      <c r="I408" t="s">
        <v>128</v>
      </c>
      <c r="J408" t="s">
        <v>21264</v>
      </c>
    </row>
    <row r="409" spans="1:10">
      <c r="A409" t="s">
        <v>33</v>
      </c>
      <c r="B409" t="s">
        <v>6996</v>
      </c>
      <c r="C409" t="s">
        <v>8488</v>
      </c>
      <c r="D409" t="s">
        <v>13</v>
      </c>
      <c r="E409" t="s">
        <v>14</v>
      </c>
      <c r="F409" t="s">
        <v>26</v>
      </c>
      <c r="G409" s="11">
        <v>45096.447372685187</v>
      </c>
      <c r="H409">
        <v>90000</v>
      </c>
      <c r="I409" t="s">
        <v>2709</v>
      </c>
      <c r="J409" t="s">
        <v>599</v>
      </c>
    </row>
    <row r="410" spans="1:10">
      <c r="A410" t="s">
        <v>18</v>
      </c>
      <c r="B410" t="s">
        <v>18</v>
      </c>
      <c r="C410" t="s">
        <v>788</v>
      </c>
      <c r="D410" t="s">
        <v>13</v>
      </c>
      <c r="E410" t="s">
        <v>14</v>
      </c>
      <c r="F410" t="s">
        <v>26</v>
      </c>
      <c r="G410" s="11">
        <v>45092.434328703705</v>
      </c>
      <c r="H410">
        <v>105000</v>
      </c>
      <c r="I410" t="s">
        <v>130</v>
      </c>
      <c r="J410" t="s">
        <v>4266</v>
      </c>
    </row>
    <row r="411" spans="1:10">
      <c r="A411" t="s">
        <v>212</v>
      </c>
      <c r="B411" t="s">
        <v>24738</v>
      </c>
      <c r="C411" t="s">
        <v>232</v>
      </c>
      <c r="D411" t="s">
        <v>13</v>
      </c>
      <c r="E411" t="s">
        <v>14</v>
      </c>
      <c r="F411" t="s">
        <v>26</v>
      </c>
      <c r="G411" s="11">
        <v>45107.419363425928</v>
      </c>
      <c r="H411">
        <v>84519</v>
      </c>
      <c r="I411" t="s">
        <v>1638</v>
      </c>
      <c r="J411" t="s">
        <v>27435</v>
      </c>
    </row>
    <row r="412" spans="1:10">
      <c r="A412" t="s">
        <v>73</v>
      </c>
      <c r="B412" t="s">
        <v>27410</v>
      </c>
      <c r="C412" t="s">
        <v>508</v>
      </c>
      <c r="D412" t="s">
        <v>13</v>
      </c>
      <c r="E412" t="s">
        <v>14</v>
      </c>
      <c r="F412" t="s">
        <v>509</v>
      </c>
      <c r="G412" s="11">
        <v>45082.428333333337</v>
      </c>
      <c r="H412">
        <v>72900</v>
      </c>
      <c r="I412" t="s">
        <v>27411</v>
      </c>
      <c r="J412" t="s">
        <v>1861</v>
      </c>
    </row>
    <row r="413" spans="1:10">
      <c r="A413" t="s">
        <v>18</v>
      </c>
      <c r="B413" t="s">
        <v>184</v>
      </c>
      <c r="C413" t="s">
        <v>56</v>
      </c>
      <c r="D413" t="s">
        <v>13</v>
      </c>
      <c r="E413" t="s">
        <v>14</v>
      </c>
      <c r="F413" t="s">
        <v>26</v>
      </c>
      <c r="G413" s="11">
        <v>45090.421886574077</v>
      </c>
      <c r="H413">
        <v>90000</v>
      </c>
      <c r="I413" t="s">
        <v>2783</v>
      </c>
      <c r="J413" t="s">
        <v>26863</v>
      </c>
    </row>
    <row r="414" spans="1:10">
      <c r="A414" t="s">
        <v>18</v>
      </c>
      <c r="B414" t="s">
        <v>18</v>
      </c>
      <c r="C414" t="s">
        <v>810</v>
      </c>
      <c r="D414" t="s">
        <v>13</v>
      </c>
      <c r="E414" t="s">
        <v>14</v>
      </c>
      <c r="F414" t="s">
        <v>171</v>
      </c>
      <c r="G414" s="11">
        <v>45105.441747685189</v>
      </c>
      <c r="H414">
        <v>134241</v>
      </c>
      <c r="I414" t="s">
        <v>811</v>
      </c>
      <c r="J414" t="s">
        <v>27394</v>
      </c>
    </row>
    <row r="415" spans="1:10">
      <c r="A415" t="s">
        <v>10</v>
      </c>
      <c r="B415" t="s">
        <v>24120</v>
      </c>
      <c r="C415" t="s">
        <v>165</v>
      </c>
      <c r="D415" t="s">
        <v>13</v>
      </c>
      <c r="E415" t="s">
        <v>14</v>
      </c>
      <c r="F415" t="s">
        <v>26</v>
      </c>
      <c r="G415" s="11">
        <v>45087.418611111112</v>
      </c>
      <c r="H415">
        <v>228000</v>
      </c>
      <c r="I415" t="s">
        <v>5219</v>
      </c>
      <c r="J415" t="s">
        <v>11392</v>
      </c>
    </row>
    <row r="416" spans="1:10">
      <c r="A416" t="s">
        <v>10</v>
      </c>
      <c r="B416" t="s">
        <v>4456</v>
      </c>
      <c r="C416" t="s">
        <v>767</v>
      </c>
      <c r="D416" t="s">
        <v>13</v>
      </c>
      <c r="E416" t="s">
        <v>14</v>
      </c>
      <c r="F416" t="s">
        <v>26</v>
      </c>
      <c r="G416" s="11">
        <v>45105.471354166664</v>
      </c>
      <c r="H416">
        <v>90000</v>
      </c>
      <c r="I416" t="s">
        <v>202</v>
      </c>
      <c r="J416" t="s">
        <v>27377</v>
      </c>
    </row>
    <row r="417" spans="1:10">
      <c r="A417" t="s">
        <v>212</v>
      </c>
      <c r="B417" t="s">
        <v>27369</v>
      </c>
      <c r="C417" t="s">
        <v>24</v>
      </c>
      <c r="D417" t="s">
        <v>13</v>
      </c>
      <c r="E417" t="s">
        <v>25</v>
      </c>
      <c r="F417" t="s">
        <v>26</v>
      </c>
      <c r="G417" s="11">
        <v>45087.419259259259</v>
      </c>
      <c r="H417">
        <v>230625</v>
      </c>
      <c r="I417" t="s">
        <v>5219</v>
      </c>
      <c r="J417" t="s">
        <v>3342</v>
      </c>
    </row>
    <row r="418" spans="1:10">
      <c r="A418" t="s">
        <v>18</v>
      </c>
      <c r="B418" t="s">
        <v>21645</v>
      </c>
      <c r="C418" t="s">
        <v>11282</v>
      </c>
      <c r="D418" t="s">
        <v>13</v>
      </c>
      <c r="E418" t="s">
        <v>14</v>
      </c>
      <c r="F418" t="s">
        <v>2398</v>
      </c>
      <c r="G418" s="11">
        <v>45098.44939814815</v>
      </c>
      <c r="H418">
        <v>147500</v>
      </c>
      <c r="I418" t="s">
        <v>15196</v>
      </c>
      <c r="J418" t="s">
        <v>27365</v>
      </c>
    </row>
    <row r="419" spans="1:10">
      <c r="A419" t="s">
        <v>10</v>
      </c>
      <c r="B419" t="s">
        <v>27352</v>
      </c>
      <c r="C419" t="s">
        <v>604</v>
      </c>
      <c r="D419" t="s">
        <v>13</v>
      </c>
      <c r="E419" t="s">
        <v>14</v>
      </c>
      <c r="F419" t="s">
        <v>26</v>
      </c>
      <c r="G419" s="11">
        <v>45100.429745370369</v>
      </c>
      <c r="H419">
        <v>110000</v>
      </c>
      <c r="I419" t="s">
        <v>2071</v>
      </c>
      <c r="J419" t="s">
        <v>11392</v>
      </c>
    </row>
    <row r="420" spans="1:10">
      <c r="A420" t="s">
        <v>18</v>
      </c>
      <c r="B420" t="s">
        <v>18</v>
      </c>
      <c r="C420" t="s">
        <v>3157</v>
      </c>
      <c r="D420" t="s">
        <v>13</v>
      </c>
      <c r="E420" t="s">
        <v>14</v>
      </c>
      <c r="F420" t="s">
        <v>26</v>
      </c>
      <c r="G420" s="11">
        <v>45105.422627314816</v>
      </c>
      <c r="H420">
        <v>100000</v>
      </c>
      <c r="I420" t="s">
        <v>3045</v>
      </c>
      <c r="J420" t="s">
        <v>27347</v>
      </c>
    </row>
    <row r="421" spans="1:10">
      <c r="A421" t="s">
        <v>33</v>
      </c>
      <c r="B421" t="s">
        <v>7798</v>
      </c>
      <c r="C421" t="s">
        <v>276</v>
      </c>
      <c r="D421" t="s">
        <v>13</v>
      </c>
      <c r="E421" t="s">
        <v>14</v>
      </c>
      <c r="F421" t="s">
        <v>26</v>
      </c>
      <c r="G421" s="11">
        <v>45092.416828703703</v>
      </c>
      <c r="H421">
        <v>90000</v>
      </c>
      <c r="I421" t="s">
        <v>7799</v>
      </c>
      <c r="J421" t="s">
        <v>27331</v>
      </c>
    </row>
    <row r="422" spans="1:10">
      <c r="A422" t="s">
        <v>33</v>
      </c>
      <c r="B422" t="s">
        <v>27330</v>
      </c>
      <c r="C422" t="s">
        <v>237</v>
      </c>
      <c r="D422" t="s">
        <v>13</v>
      </c>
      <c r="E422" t="s">
        <v>14</v>
      </c>
      <c r="F422" t="s">
        <v>26</v>
      </c>
      <c r="G422" s="11">
        <v>45107.418749999997</v>
      </c>
      <c r="H422">
        <v>90000</v>
      </c>
      <c r="I422" t="s">
        <v>2998</v>
      </c>
      <c r="J422" t="s">
        <v>3138</v>
      </c>
    </row>
    <row r="423" spans="1:10">
      <c r="A423" t="s">
        <v>33</v>
      </c>
      <c r="B423" t="s">
        <v>33</v>
      </c>
      <c r="C423" t="s">
        <v>232</v>
      </c>
      <c r="D423" t="s">
        <v>13</v>
      </c>
      <c r="E423" t="s">
        <v>14</v>
      </c>
      <c r="F423" t="s">
        <v>26</v>
      </c>
      <c r="G423" s="11">
        <v>45105.416689814818</v>
      </c>
      <c r="H423">
        <v>175000</v>
      </c>
      <c r="I423" t="s">
        <v>195</v>
      </c>
    </row>
    <row r="424" spans="1:10">
      <c r="A424" t="s">
        <v>73</v>
      </c>
      <c r="B424" t="s">
        <v>73</v>
      </c>
      <c r="C424" t="s">
        <v>185</v>
      </c>
      <c r="D424" t="s">
        <v>13</v>
      </c>
      <c r="E424" t="s">
        <v>14</v>
      </c>
      <c r="F424" t="s">
        <v>26</v>
      </c>
      <c r="G424" s="11">
        <v>45080.420451388891</v>
      </c>
      <c r="H424">
        <v>90000</v>
      </c>
      <c r="I424" t="s">
        <v>5769</v>
      </c>
      <c r="J424" t="s">
        <v>5770</v>
      </c>
    </row>
    <row r="425" spans="1:10">
      <c r="A425" t="s">
        <v>18</v>
      </c>
      <c r="B425" t="s">
        <v>18</v>
      </c>
      <c r="C425" t="s">
        <v>1908</v>
      </c>
      <c r="D425" t="s">
        <v>13</v>
      </c>
      <c r="E425" t="s">
        <v>14</v>
      </c>
      <c r="F425" t="s">
        <v>26</v>
      </c>
      <c r="G425" s="11">
        <v>45095.434062499997</v>
      </c>
      <c r="H425">
        <v>112500</v>
      </c>
      <c r="I425" t="s">
        <v>130</v>
      </c>
      <c r="J425" t="s">
        <v>5272</v>
      </c>
    </row>
    <row r="426" spans="1:10">
      <c r="A426" t="s">
        <v>33</v>
      </c>
      <c r="B426" t="s">
        <v>17291</v>
      </c>
      <c r="C426" t="s">
        <v>434</v>
      </c>
      <c r="D426" t="s">
        <v>13</v>
      </c>
      <c r="E426" t="s">
        <v>14</v>
      </c>
      <c r="F426" t="s">
        <v>26</v>
      </c>
      <c r="G426" s="11">
        <v>45090.417731481481</v>
      </c>
      <c r="H426">
        <v>151950</v>
      </c>
      <c r="I426" t="s">
        <v>69</v>
      </c>
      <c r="J426" t="s">
        <v>4616</v>
      </c>
    </row>
    <row r="427" spans="1:10">
      <c r="A427" t="s">
        <v>10</v>
      </c>
      <c r="B427" t="s">
        <v>12036</v>
      </c>
      <c r="C427" t="s">
        <v>676</v>
      </c>
      <c r="D427" t="s">
        <v>13</v>
      </c>
      <c r="E427" t="s">
        <v>14</v>
      </c>
      <c r="F427" t="s">
        <v>20</v>
      </c>
      <c r="G427" s="11">
        <v>45079.4684837963</v>
      </c>
      <c r="H427">
        <v>175000</v>
      </c>
      <c r="I427" t="s">
        <v>3326</v>
      </c>
      <c r="J427" t="s">
        <v>27125</v>
      </c>
    </row>
    <row r="428" spans="1:10">
      <c r="A428" t="s">
        <v>33</v>
      </c>
      <c r="B428" t="s">
        <v>33</v>
      </c>
      <c r="C428" t="s">
        <v>24</v>
      </c>
      <c r="D428" t="s">
        <v>100</v>
      </c>
      <c r="E428" t="s">
        <v>25</v>
      </c>
      <c r="F428" t="s">
        <v>26</v>
      </c>
      <c r="G428" s="11">
        <v>45083.41783564815</v>
      </c>
      <c r="H428">
        <v>81000</v>
      </c>
      <c r="I428" t="s">
        <v>602</v>
      </c>
      <c r="J428" t="s">
        <v>97</v>
      </c>
    </row>
    <row r="429" spans="1:10">
      <c r="A429" t="s">
        <v>106</v>
      </c>
      <c r="B429" t="s">
        <v>27244</v>
      </c>
      <c r="C429" t="s">
        <v>1866</v>
      </c>
      <c r="D429" t="s">
        <v>13</v>
      </c>
      <c r="E429" t="s">
        <v>14</v>
      </c>
      <c r="F429" t="s">
        <v>171</v>
      </c>
      <c r="G429" s="11">
        <v>45094.423159722224</v>
      </c>
      <c r="H429">
        <v>50400</v>
      </c>
      <c r="I429" t="s">
        <v>11929</v>
      </c>
      <c r="J429" t="s">
        <v>4097</v>
      </c>
    </row>
    <row r="430" spans="1:10">
      <c r="A430" t="s">
        <v>10</v>
      </c>
      <c r="B430" t="s">
        <v>6301</v>
      </c>
      <c r="C430" t="s">
        <v>24</v>
      </c>
      <c r="D430" t="s">
        <v>13</v>
      </c>
      <c r="E430" t="s">
        <v>25</v>
      </c>
      <c r="F430" t="s">
        <v>26</v>
      </c>
      <c r="G430" s="11">
        <v>45091.420694444445</v>
      </c>
      <c r="H430">
        <v>208000</v>
      </c>
      <c r="I430" t="s">
        <v>11802</v>
      </c>
      <c r="J430" t="s">
        <v>6303</v>
      </c>
    </row>
    <row r="431" spans="1:10">
      <c r="A431" t="s">
        <v>73</v>
      </c>
      <c r="B431" t="s">
        <v>27231</v>
      </c>
      <c r="C431" t="s">
        <v>1597</v>
      </c>
      <c r="D431" t="s">
        <v>13</v>
      </c>
      <c r="E431" t="s">
        <v>14</v>
      </c>
      <c r="F431" t="s">
        <v>26</v>
      </c>
      <c r="G431" s="11">
        <v>45101.435902777775</v>
      </c>
      <c r="H431">
        <v>172000</v>
      </c>
      <c r="I431" t="s">
        <v>27232</v>
      </c>
      <c r="J431" t="s">
        <v>27233</v>
      </c>
    </row>
    <row r="432" spans="1:10">
      <c r="A432" t="s">
        <v>152</v>
      </c>
      <c r="B432" t="s">
        <v>1216</v>
      </c>
      <c r="C432" t="s">
        <v>614</v>
      </c>
      <c r="D432" t="s">
        <v>13</v>
      </c>
      <c r="E432" t="s">
        <v>14</v>
      </c>
      <c r="F432" t="s">
        <v>608</v>
      </c>
      <c r="G432" s="11">
        <v>45079.564328703702</v>
      </c>
      <c r="H432">
        <v>166000</v>
      </c>
      <c r="I432" t="s">
        <v>1217</v>
      </c>
      <c r="J432" t="s">
        <v>1218</v>
      </c>
    </row>
    <row r="433" spans="1:10">
      <c r="A433" t="s">
        <v>10</v>
      </c>
      <c r="B433" t="s">
        <v>24198</v>
      </c>
      <c r="C433" t="s">
        <v>22818</v>
      </c>
      <c r="D433" t="s">
        <v>13</v>
      </c>
      <c r="E433" t="s">
        <v>14</v>
      </c>
      <c r="F433" t="s">
        <v>22819</v>
      </c>
      <c r="G433" s="11">
        <v>45092.457835648151</v>
      </c>
      <c r="H433">
        <v>90670</v>
      </c>
      <c r="I433" t="s">
        <v>18561</v>
      </c>
      <c r="J433" t="s">
        <v>21597</v>
      </c>
    </row>
    <row r="434" spans="1:10">
      <c r="A434" t="s">
        <v>10</v>
      </c>
      <c r="B434" t="s">
        <v>281</v>
      </c>
      <c r="C434" t="s">
        <v>16809</v>
      </c>
      <c r="D434" t="s">
        <v>13</v>
      </c>
      <c r="E434" t="s">
        <v>14</v>
      </c>
      <c r="F434" t="s">
        <v>26</v>
      </c>
      <c r="G434" s="11">
        <v>45089.418078703704</v>
      </c>
      <c r="H434">
        <v>140062.5</v>
      </c>
      <c r="I434" t="s">
        <v>283</v>
      </c>
      <c r="J434" t="s">
        <v>284</v>
      </c>
    </row>
    <row r="435" spans="1:10">
      <c r="A435" t="s">
        <v>10</v>
      </c>
      <c r="B435" t="s">
        <v>10</v>
      </c>
      <c r="C435" t="s">
        <v>441</v>
      </c>
      <c r="D435" t="s">
        <v>13</v>
      </c>
      <c r="E435" t="s">
        <v>14</v>
      </c>
      <c r="F435" t="s">
        <v>26</v>
      </c>
      <c r="G435" s="11">
        <v>45086.435358796298</v>
      </c>
      <c r="H435">
        <v>150000</v>
      </c>
      <c r="I435" t="s">
        <v>2709</v>
      </c>
      <c r="J435" t="s">
        <v>27215</v>
      </c>
    </row>
    <row r="436" spans="1:10">
      <c r="A436" t="s">
        <v>18</v>
      </c>
      <c r="B436" t="s">
        <v>114</v>
      </c>
      <c r="C436" t="s">
        <v>536</v>
      </c>
      <c r="D436" t="s">
        <v>13</v>
      </c>
      <c r="E436" t="s">
        <v>14</v>
      </c>
      <c r="F436" t="s">
        <v>26</v>
      </c>
      <c r="G436" s="11">
        <v>45080.431770833333</v>
      </c>
      <c r="H436">
        <v>125000</v>
      </c>
      <c r="I436" t="s">
        <v>294</v>
      </c>
      <c r="J436" t="s">
        <v>27164</v>
      </c>
    </row>
    <row r="437" spans="1:10">
      <c r="A437" t="s">
        <v>135</v>
      </c>
      <c r="B437" t="s">
        <v>135</v>
      </c>
      <c r="C437" t="s">
        <v>992</v>
      </c>
      <c r="D437" t="s">
        <v>13</v>
      </c>
      <c r="E437" t="s">
        <v>14</v>
      </c>
      <c r="F437" t="s">
        <v>162</v>
      </c>
      <c r="G437" s="11">
        <v>45096.438680555555</v>
      </c>
      <c r="H437">
        <v>111175</v>
      </c>
      <c r="I437" t="s">
        <v>993</v>
      </c>
      <c r="J437" t="s">
        <v>23771</v>
      </c>
    </row>
    <row r="438" spans="1:10">
      <c r="A438" t="s">
        <v>10</v>
      </c>
      <c r="B438" t="s">
        <v>27156</v>
      </c>
      <c r="C438" t="s">
        <v>157</v>
      </c>
      <c r="D438" t="s">
        <v>13</v>
      </c>
      <c r="E438" t="s">
        <v>14</v>
      </c>
      <c r="F438" t="s">
        <v>20</v>
      </c>
      <c r="G438" s="11">
        <v>45105.476620370369</v>
      </c>
      <c r="H438">
        <v>115000</v>
      </c>
      <c r="I438" t="s">
        <v>5298</v>
      </c>
    </row>
    <row r="439" spans="1:10">
      <c r="A439" t="s">
        <v>10</v>
      </c>
      <c r="B439" t="s">
        <v>10</v>
      </c>
      <c r="C439" t="s">
        <v>119</v>
      </c>
      <c r="D439" t="s">
        <v>13</v>
      </c>
      <c r="E439" t="s">
        <v>14</v>
      </c>
      <c r="F439" t="s">
        <v>26</v>
      </c>
      <c r="G439" s="11">
        <v>45091.437048611115</v>
      </c>
      <c r="H439">
        <v>115000</v>
      </c>
      <c r="I439" t="s">
        <v>420</v>
      </c>
    </row>
    <row r="440" spans="1:10">
      <c r="A440" t="s">
        <v>135</v>
      </c>
      <c r="B440" t="s">
        <v>7513</v>
      </c>
      <c r="C440" t="s">
        <v>24</v>
      </c>
      <c r="D440" t="s">
        <v>13</v>
      </c>
      <c r="E440" t="s">
        <v>25</v>
      </c>
      <c r="F440" t="s">
        <v>26</v>
      </c>
      <c r="G440" s="11">
        <v>45096.417199074072</v>
      </c>
      <c r="H440">
        <v>100500</v>
      </c>
      <c r="I440" t="s">
        <v>602</v>
      </c>
    </row>
    <row r="441" spans="1:10">
      <c r="A441" t="s">
        <v>33</v>
      </c>
      <c r="B441" t="s">
        <v>27104</v>
      </c>
      <c r="C441" t="s">
        <v>27105</v>
      </c>
      <c r="D441" t="s">
        <v>13</v>
      </c>
      <c r="E441" t="s">
        <v>14</v>
      </c>
      <c r="F441" t="s">
        <v>26</v>
      </c>
      <c r="G441" s="11">
        <v>45089.41741898148</v>
      </c>
      <c r="H441">
        <v>127500</v>
      </c>
      <c r="I441" t="s">
        <v>283</v>
      </c>
      <c r="J441" t="s">
        <v>4996</v>
      </c>
    </row>
    <row r="442" spans="1:10">
      <c r="A442" t="s">
        <v>73</v>
      </c>
      <c r="B442" t="s">
        <v>2994</v>
      </c>
      <c r="C442" t="s">
        <v>2616</v>
      </c>
      <c r="D442" t="s">
        <v>13</v>
      </c>
      <c r="E442" t="s">
        <v>14</v>
      </c>
      <c r="F442" t="s">
        <v>26</v>
      </c>
      <c r="G442" s="11">
        <v>45094.443622685183</v>
      </c>
      <c r="H442">
        <v>175000</v>
      </c>
      <c r="I442" t="s">
        <v>130</v>
      </c>
      <c r="J442" t="s">
        <v>12299</v>
      </c>
    </row>
    <row r="443" spans="1:10">
      <c r="A443" t="s">
        <v>73</v>
      </c>
      <c r="B443" t="s">
        <v>73</v>
      </c>
      <c r="C443" t="s">
        <v>161</v>
      </c>
      <c r="D443" t="s">
        <v>13</v>
      </c>
      <c r="E443" t="s">
        <v>14</v>
      </c>
      <c r="F443" t="s">
        <v>162</v>
      </c>
      <c r="G443" s="11">
        <v>45079.440509259257</v>
      </c>
      <c r="H443">
        <v>147500</v>
      </c>
      <c r="I443" t="s">
        <v>27085</v>
      </c>
      <c r="J443" t="s">
        <v>27086</v>
      </c>
    </row>
    <row r="444" spans="1:10">
      <c r="A444" t="s">
        <v>135</v>
      </c>
      <c r="B444" t="s">
        <v>20336</v>
      </c>
      <c r="C444" t="s">
        <v>24</v>
      </c>
      <c r="D444" t="s">
        <v>13</v>
      </c>
      <c r="E444" t="s">
        <v>25</v>
      </c>
      <c r="F444" t="s">
        <v>26</v>
      </c>
      <c r="G444" s="11">
        <v>45098.417638888888</v>
      </c>
      <c r="H444">
        <v>96000</v>
      </c>
      <c r="I444" t="s">
        <v>602</v>
      </c>
      <c r="J444" t="s">
        <v>27065</v>
      </c>
    </row>
    <row r="445" spans="1:10">
      <c r="A445" t="s">
        <v>33</v>
      </c>
      <c r="B445" t="s">
        <v>1249</v>
      </c>
      <c r="C445" t="s">
        <v>1250</v>
      </c>
      <c r="D445" t="s">
        <v>100</v>
      </c>
      <c r="E445" t="s">
        <v>14</v>
      </c>
      <c r="F445" t="s">
        <v>404</v>
      </c>
      <c r="G445" s="11">
        <v>45104.581967592596</v>
      </c>
      <c r="H445">
        <v>56700</v>
      </c>
      <c r="I445" t="s">
        <v>1251</v>
      </c>
      <c r="J445" t="s">
        <v>1252</v>
      </c>
    </row>
    <row r="446" spans="1:10">
      <c r="A446" t="s">
        <v>33</v>
      </c>
      <c r="B446" t="s">
        <v>33</v>
      </c>
      <c r="C446" t="s">
        <v>26677</v>
      </c>
      <c r="D446" t="s">
        <v>13</v>
      </c>
      <c r="E446" t="s">
        <v>14</v>
      </c>
      <c r="F446" t="s">
        <v>26</v>
      </c>
      <c r="G446" s="11">
        <v>45100.428726851853</v>
      </c>
      <c r="H446">
        <v>115000</v>
      </c>
      <c r="I446" t="s">
        <v>1571</v>
      </c>
      <c r="J446" t="s">
        <v>1131</v>
      </c>
    </row>
    <row r="447" spans="1:10">
      <c r="A447" t="s">
        <v>212</v>
      </c>
      <c r="B447" t="s">
        <v>8622</v>
      </c>
      <c r="C447" t="s">
        <v>1123</v>
      </c>
      <c r="D447" t="s">
        <v>13</v>
      </c>
      <c r="E447" t="s">
        <v>14</v>
      </c>
      <c r="F447" t="s">
        <v>1124</v>
      </c>
      <c r="G447" s="11">
        <v>45078.482824074075</v>
      </c>
      <c r="H447">
        <v>157500</v>
      </c>
      <c r="I447" t="s">
        <v>3360</v>
      </c>
      <c r="J447" t="s">
        <v>1334</v>
      </c>
    </row>
    <row r="448" spans="1:10">
      <c r="A448" t="s">
        <v>73</v>
      </c>
      <c r="B448" t="s">
        <v>27035</v>
      </c>
      <c r="C448" t="s">
        <v>1908</v>
      </c>
      <c r="D448" t="s">
        <v>13</v>
      </c>
      <c r="E448" t="s">
        <v>14</v>
      </c>
      <c r="F448" t="s">
        <v>20</v>
      </c>
      <c r="G448" s="11">
        <v>45084.496493055558</v>
      </c>
      <c r="H448">
        <v>135000</v>
      </c>
      <c r="I448" t="s">
        <v>130</v>
      </c>
      <c r="J448" t="s">
        <v>2955</v>
      </c>
    </row>
    <row r="449" spans="1:10">
      <c r="A449" t="s">
        <v>10</v>
      </c>
      <c r="B449" t="s">
        <v>6794</v>
      </c>
      <c r="C449" t="s">
        <v>75</v>
      </c>
      <c r="D449" t="s">
        <v>13</v>
      </c>
      <c r="E449" t="s">
        <v>14</v>
      </c>
      <c r="F449" t="s">
        <v>26</v>
      </c>
      <c r="G449" s="11">
        <v>45089.41847222222</v>
      </c>
      <c r="H449">
        <v>116950</v>
      </c>
      <c r="I449" t="s">
        <v>2509</v>
      </c>
      <c r="J449" t="s">
        <v>2510</v>
      </c>
    </row>
    <row r="450" spans="1:10">
      <c r="A450" t="s">
        <v>33</v>
      </c>
      <c r="B450" t="s">
        <v>27010</v>
      </c>
      <c r="C450" t="s">
        <v>108</v>
      </c>
      <c r="D450" t="s">
        <v>13</v>
      </c>
      <c r="E450" t="s">
        <v>14</v>
      </c>
      <c r="F450" t="s">
        <v>26</v>
      </c>
      <c r="G450" s="11">
        <v>45091.419456018521</v>
      </c>
      <c r="H450">
        <v>150000</v>
      </c>
      <c r="I450" t="s">
        <v>3958</v>
      </c>
      <c r="J450" t="s">
        <v>27011</v>
      </c>
    </row>
    <row r="451" spans="1:10">
      <c r="A451" t="s">
        <v>18</v>
      </c>
      <c r="B451" t="s">
        <v>27005</v>
      </c>
      <c r="C451" t="s">
        <v>1953</v>
      </c>
      <c r="D451" t="s">
        <v>13</v>
      </c>
      <c r="E451" t="s">
        <v>14</v>
      </c>
      <c r="F451" t="s">
        <v>1953</v>
      </c>
      <c r="G451" s="11">
        <v>45106.428819444445</v>
      </c>
      <c r="H451">
        <v>147500</v>
      </c>
      <c r="I451" t="s">
        <v>1055</v>
      </c>
      <c r="J451" t="s">
        <v>27006</v>
      </c>
    </row>
    <row r="452" spans="1:10">
      <c r="A452" t="s">
        <v>73</v>
      </c>
      <c r="B452" t="s">
        <v>73</v>
      </c>
      <c r="C452" t="s">
        <v>3157</v>
      </c>
      <c r="D452" t="s">
        <v>13</v>
      </c>
      <c r="E452" t="s">
        <v>14</v>
      </c>
      <c r="F452" t="s">
        <v>26</v>
      </c>
      <c r="G452" s="11">
        <v>45104.436261574076</v>
      </c>
      <c r="H452">
        <v>125000</v>
      </c>
      <c r="I452" t="s">
        <v>3045</v>
      </c>
      <c r="J452" t="s">
        <v>24363</v>
      </c>
    </row>
    <row r="453" spans="1:10">
      <c r="A453" t="s">
        <v>73</v>
      </c>
      <c r="B453" t="s">
        <v>73</v>
      </c>
      <c r="C453" t="s">
        <v>232</v>
      </c>
      <c r="D453" t="s">
        <v>13</v>
      </c>
      <c r="E453" t="s">
        <v>14</v>
      </c>
      <c r="F453" t="s">
        <v>26</v>
      </c>
      <c r="G453" s="11">
        <v>45100.435185185182</v>
      </c>
      <c r="H453">
        <v>134000</v>
      </c>
      <c r="I453" t="s">
        <v>57</v>
      </c>
      <c r="J453" t="s">
        <v>26988</v>
      </c>
    </row>
    <row r="454" spans="1:10">
      <c r="A454" t="s">
        <v>135</v>
      </c>
      <c r="B454" t="s">
        <v>8881</v>
      </c>
      <c r="C454" t="s">
        <v>243</v>
      </c>
      <c r="D454" t="s">
        <v>13</v>
      </c>
      <c r="E454" t="s">
        <v>14</v>
      </c>
      <c r="F454" t="s">
        <v>26</v>
      </c>
      <c r="G454" s="11">
        <v>45097.417812500003</v>
      </c>
      <c r="H454">
        <v>115000</v>
      </c>
      <c r="I454" t="s">
        <v>12219</v>
      </c>
      <c r="J454" t="s">
        <v>26983</v>
      </c>
    </row>
    <row r="455" spans="1:10">
      <c r="A455" t="s">
        <v>18</v>
      </c>
      <c r="B455" t="s">
        <v>184</v>
      </c>
      <c r="C455" t="s">
        <v>24</v>
      </c>
      <c r="D455" t="s">
        <v>13</v>
      </c>
      <c r="E455" t="s">
        <v>25</v>
      </c>
      <c r="F455" t="s">
        <v>26</v>
      </c>
      <c r="G455" s="11">
        <v>45085.436469907407</v>
      </c>
      <c r="H455">
        <v>150000</v>
      </c>
      <c r="I455" t="s">
        <v>128</v>
      </c>
      <c r="J455" t="s">
        <v>26980</v>
      </c>
    </row>
    <row r="456" spans="1:10">
      <c r="A456" t="s">
        <v>33</v>
      </c>
      <c r="B456" t="s">
        <v>1271</v>
      </c>
      <c r="C456" t="s">
        <v>24</v>
      </c>
      <c r="D456" t="s">
        <v>13</v>
      </c>
      <c r="E456" t="s">
        <v>25</v>
      </c>
      <c r="F456" t="s">
        <v>20</v>
      </c>
      <c r="G456" s="11">
        <v>45100.598124999997</v>
      </c>
      <c r="H456">
        <v>100000</v>
      </c>
      <c r="I456" t="s">
        <v>186</v>
      </c>
      <c r="J456" t="s">
        <v>82</v>
      </c>
    </row>
    <row r="457" spans="1:10">
      <c r="A457" t="s">
        <v>33</v>
      </c>
      <c r="B457" t="s">
        <v>33</v>
      </c>
      <c r="C457" t="s">
        <v>237</v>
      </c>
      <c r="D457" t="s">
        <v>13</v>
      </c>
      <c r="E457" t="s">
        <v>14</v>
      </c>
      <c r="F457" t="s">
        <v>26</v>
      </c>
      <c r="G457" s="11">
        <v>45100.430231481485</v>
      </c>
      <c r="H457">
        <v>90000</v>
      </c>
      <c r="I457" t="s">
        <v>130</v>
      </c>
      <c r="J457" t="s">
        <v>4760</v>
      </c>
    </row>
    <row r="458" spans="1:10">
      <c r="A458" t="s">
        <v>10</v>
      </c>
      <c r="B458" t="s">
        <v>26962</v>
      </c>
      <c r="C458" t="s">
        <v>209</v>
      </c>
      <c r="D458" t="s">
        <v>13</v>
      </c>
      <c r="E458" t="s">
        <v>14</v>
      </c>
      <c r="F458" t="s">
        <v>209</v>
      </c>
      <c r="G458" s="11">
        <v>45085.442777777775</v>
      </c>
      <c r="H458">
        <v>132500</v>
      </c>
      <c r="I458" t="s">
        <v>1064</v>
      </c>
      <c r="J458" t="s">
        <v>26963</v>
      </c>
    </row>
    <row r="459" spans="1:10">
      <c r="A459" t="s">
        <v>10</v>
      </c>
      <c r="B459" t="s">
        <v>1603</v>
      </c>
      <c r="C459" t="s">
        <v>26951</v>
      </c>
      <c r="D459" t="s">
        <v>13</v>
      </c>
      <c r="E459" t="s">
        <v>14</v>
      </c>
      <c r="F459" t="s">
        <v>26952</v>
      </c>
      <c r="G459" s="11">
        <v>45093.478194444448</v>
      </c>
      <c r="H459">
        <v>90670</v>
      </c>
      <c r="I459" t="s">
        <v>26953</v>
      </c>
      <c r="J459" t="s">
        <v>26954</v>
      </c>
    </row>
    <row r="460" spans="1:10">
      <c r="A460" t="s">
        <v>18</v>
      </c>
      <c r="B460" t="s">
        <v>6257</v>
      </c>
      <c r="C460" t="s">
        <v>157</v>
      </c>
      <c r="D460" t="s">
        <v>13</v>
      </c>
      <c r="E460" t="s">
        <v>14</v>
      </c>
      <c r="F460" t="s">
        <v>26</v>
      </c>
      <c r="G460" s="11">
        <v>45080.420416666668</v>
      </c>
      <c r="H460">
        <v>90000</v>
      </c>
      <c r="I460" t="s">
        <v>870</v>
      </c>
      <c r="J460" t="s">
        <v>26940</v>
      </c>
    </row>
    <row r="461" spans="1:10">
      <c r="A461" t="s">
        <v>18</v>
      </c>
      <c r="B461" t="s">
        <v>26939</v>
      </c>
      <c r="C461" t="s">
        <v>19</v>
      </c>
      <c r="D461" t="s">
        <v>13</v>
      </c>
      <c r="E461" t="s">
        <v>14</v>
      </c>
      <c r="F461" t="s">
        <v>26</v>
      </c>
      <c r="G461" s="11">
        <v>45090.420416666668</v>
      </c>
      <c r="H461">
        <v>90000</v>
      </c>
      <c r="I461" t="s">
        <v>2783</v>
      </c>
      <c r="J461" t="s">
        <v>6417</v>
      </c>
    </row>
    <row r="462" spans="1:10">
      <c r="A462" t="s">
        <v>18</v>
      </c>
      <c r="B462" t="s">
        <v>132</v>
      </c>
      <c r="C462" t="s">
        <v>119</v>
      </c>
      <c r="D462" t="s">
        <v>13</v>
      </c>
      <c r="E462" t="s">
        <v>14</v>
      </c>
      <c r="F462" t="s">
        <v>20</v>
      </c>
      <c r="G462" s="11">
        <v>45098.584687499999</v>
      </c>
      <c r="H462">
        <v>137533.703125</v>
      </c>
      <c r="I462" t="s">
        <v>1281</v>
      </c>
      <c r="J462" t="s">
        <v>1282</v>
      </c>
    </row>
    <row r="463" spans="1:10">
      <c r="A463" t="s">
        <v>18</v>
      </c>
      <c r="B463" t="s">
        <v>6410</v>
      </c>
      <c r="C463" t="s">
        <v>826</v>
      </c>
      <c r="D463" t="s">
        <v>13</v>
      </c>
      <c r="E463" t="s">
        <v>14</v>
      </c>
      <c r="F463" t="s">
        <v>827</v>
      </c>
      <c r="G463" s="11">
        <v>45093.466053240743</v>
      </c>
      <c r="H463">
        <v>97444</v>
      </c>
      <c r="I463" t="s">
        <v>685</v>
      </c>
      <c r="J463" t="s">
        <v>26904</v>
      </c>
    </row>
    <row r="464" spans="1:10">
      <c r="A464" t="s">
        <v>10</v>
      </c>
      <c r="B464" t="s">
        <v>10</v>
      </c>
      <c r="C464" t="s">
        <v>26</v>
      </c>
      <c r="D464" t="s">
        <v>13</v>
      </c>
      <c r="E464" t="s">
        <v>14</v>
      </c>
      <c r="F464" t="s">
        <v>26</v>
      </c>
      <c r="G464" s="11">
        <v>45089.419178240743</v>
      </c>
      <c r="H464">
        <v>96545</v>
      </c>
      <c r="I464" t="s">
        <v>12329</v>
      </c>
      <c r="J464" t="s">
        <v>647</v>
      </c>
    </row>
    <row r="465" spans="1:10">
      <c r="A465" t="s">
        <v>152</v>
      </c>
      <c r="B465" t="s">
        <v>26898</v>
      </c>
      <c r="C465" t="s">
        <v>198</v>
      </c>
      <c r="D465" t="s">
        <v>13</v>
      </c>
      <c r="E465" t="s">
        <v>14</v>
      </c>
      <c r="F465" t="s">
        <v>198</v>
      </c>
      <c r="G465" s="11">
        <v>45089.444004629629</v>
      </c>
      <c r="H465">
        <v>141000</v>
      </c>
      <c r="I465" t="s">
        <v>3319</v>
      </c>
      <c r="J465" t="s">
        <v>26899</v>
      </c>
    </row>
    <row r="466" spans="1:10">
      <c r="A466" t="s">
        <v>33</v>
      </c>
      <c r="B466" t="s">
        <v>26896</v>
      </c>
      <c r="C466" t="s">
        <v>7119</v>
      </c>
      <c r="D466" t="s">
        <v>13</v>
      </c>
      <c r="E466" t="s">
        <v>14</v>
      </c>
      <c r="F466" t="s">
        <v>26</v>
      </c>
      <c r="G466" s="11">
        <v>45092.417025462964</v>
      </c>
      <c r="H466">
        <v>72208.5</v>
      </c>
      <c r="I466" t="s">
        <v>26897</v>
      </c>
      <c r="J466" t="s">
        <v>3515</v>
      </c>
    </row>
    <row r="467" spans="1:10">
      <c r="A467" t="s">
        <v>33</v>
      </c>
      <c r="B467" t="s">
        <v>8723</v>
      </c>
      <c r="C467" t="s">
        <v>2299</v>
      </c>
      <c r="D467" t="s">
        <v>13</v>
      </c>
      <c r="E467" t="s">
        <v>14</v>
      </c>
      <c r="F467" t="s">
        <v>26</v>
      </c>
      <c r="G467" s="11">
        <v>45091.417824074073</v>
      </c>
      <c r="H467">
        <v>90000</v>
      </c>
      <c r="I467" t="s">
        <v>1613</v>
      </c>
      <c r="J467" t="s">
        <v>26895</v>
      </c>
    </row>
    <row r="468" spans="1:10">
      <c r="A468" t="s">
        <v>73</v>
      </c>
      <c r="B468" t="s">
        <v>73</v>
      </c>
      <c r="C468" t="s">
        <v>136</v>
      </c>
      <c r="D468" t="s">
        <v>13</v>
      </c>
      <c r="E468" t="s">
        <v>14</v>
      </c>
      <c r="F468" t="s">
        <v>26</v>
      </c>
      <c r="G468" s="11">
        <v>45093.447488425925</v>
      </c>
      <c r="H468">
        <v>172500</v>
      </c>
      <c r="I468" t="s">
        <v>130</v>
      </c>
      <c r="J468" t="s">
        <v>24720</v>
      </c>
    </row>
    <row r="469" spans="1:10">
      <c r="A469" t="s">
        <v>18</v>
      </c>
      <c r="B469" t="s">
        <v>26874</v>
      </c>
      <c r="C469" t="s">
        <v>19</v>
      </c>
      <c r="D469" t="s">
        <v>13</v>
      </c>
      <c r="E469" t="s">
        <v>14</v>
      </c>
      <c r="F469" t="s">
        <v>26</v>
      </c>
      <c r="G469" s="11">
        <v>45090.421469907407</v>
      </c>
      <c r="H469">
        <v>125000</v>
      </c>
      <c r="I469" t="s">
        <v>2783</v>
      </c>
      <c r="J469" t="s">
        <v>6417</v>
      </c>
    </row>
    <row r="470" spans="1:10">
      <c r="A470" t="s">
        <v>18</v>
      </c>
      <c r="B470" t="s">
        <v>184</v>
      </c>
      <c r="C470" t="s">
        <v>7113</v>
      </c>
      <c r="D470" t="s">
        <v>13</v>
      </c>
      <c r="E470" t="s">
        <v>14</v>
      </c>
      <c r="F470" t="s">
        <v>608</v>
      </c>
      <c r="G470" s="11">
        <v>45090.423483796294</v>
      </c>
      <c r="H470">
        <v>90000</v>
      </c>
      <c r="I470" t="s">
        <v>2783</v>
      </c>
      <c r="J470" t="s">
        <v>26863</v>
      </c>
    </row>
    <row r="471" spans="1:10">
      <c r="A471" t="s">
        <v>18</v>
      </c>
      <c r="B471" t="s">
        <v>18</v>
      </c>
      <c r="C471" t="s">
        <v>18044</v>
      </c>
      <c r="D471" t="s">
        <v>13</v>
      </c>
      <c r="E471" t="s">
        <v>14</v>
      </c>
      <c r="F471" t="s">
        <v>26</v>
      </c>
      <c r="G471" s="11">
        <v>45104.456504629627</v>
      </c>
      <c r="H471">
        <v>115000</v>
      </c>
      <c r="I471" t="s">
        <v>420</v>
      </c>
      <c r="J471" t="s">
        <v>19607</v>
      </c>
    </row>
    <row r="472" spans="1:10">
      <c r="A472" t="s">
        <v>212</v>
      </c>
      <c r="B472" t="s">
        <v>212</v>
      </c>
      <c r="C472" t="s">
        <v>792</v>
      </c>
      <c r="D472" t="s">
        <v>13</v>
      </c>
      <c r="E472" t="s">
        <v>14</v>
      </c>
      <c r="F472" t="s">
        <v>20</v>
      </c>
      <c r="G472" s="11">
        <v>45096.455231481479</v>
      </c>
      <c r="H472">
        <v>175000</v>
      </c>
      <c r="I472" t="s">
        <v>130</v>
      </c>
      <c r="J472" t="s">
        <v>25236</v>
      </c>
    </row>
    <row r="473" spans="1:10">
      <c r="A473" t="s">
        <v>73</v>
      </c>
      <c r="B473" t="s">
        <v>73</v>
      </c>
      <c r="C473" t="s">
        <v>75</v>
      </c>
      <c r="D473" t="s">
        <v>13</v>
      </c>
      <c r="E473" t="s">
        <v>14</v>
      </c>
      <c r="F473" t="s">
        <v>26</v>
      </c>
      <c r="G473" s="11">
        <v>45086.436331018522</v>
      </c>
      <c r="H473">
        <v>165000</v>
      </c>
      <c r="I473" t="s">
        <v>635</v>
      </c>
      <c r="J473" t="s">
        <v>166</v>
      </c>
    </row>
    <row r="474" spans="1:10">
      <c r="A474" t="s">
        <v>135</v>
      </c>
      <c r="B474" t="s">
        <v>135</v>
      </c>
      <c r="C474" t="s">
        <v>56</v>
      </c>
      <c r="D474" t="s">
        <v>13</v>
      </c>
      <c r="E474" t="s">
        <v>14</v>
      </c>
      <c r="F474" t="s">
        <v>26</v>
      </c>
      <c r="G474" s="11">
        <v>45096.417407407411</v>
      </c>
      <c r="H474">
        <v>150000</v>
      </c>
      <c r="I474" t="s">
        <v>870</v>
      </c>
      <c r="J474" t="s">
        <v>26846</v>
      </c>
    </row>
    <row r="475" spans="1:10">
      <c r="A475" t="s">
        <v>18</v>
      </c>
      <c r="B475" t="s">
        <v>18</v>
      </c>
      <c r="C475" t="s">
        <v>232</v>
      </c>
      <c r="D475" t="s">
        <v>13</v>
      </c>
      <c r="E475" t="s">
        <v>14</v>
      </c>
      <c r="F475" t="s">
        <v>26</v>
      </c>
      <c r="G475" s="11">
        <v>45087.44326388889</v>
      </c>
      <c r="H475">
        <v>125000</v>
      </c>
      <c r="I475" t="s">
        <v>26845</v>
      </c>
      <c r="J475" t="s">
        <v>8767</v>
      </c>
    </row>
    <row r="476" spans="1:10">
      <c r="A476" t="s">
        <v>18</v>
      </c>
      <c r="B476" t="s">
        <v>18</v>
      </c>
      <c r="C476" t="s">
        <v>232</v>
      </c>
      <c r="D476" t="s">
        <v>13</v>
      </c>
      <c r="E476" t="s">
        <v>14</v>
      </c>
      <c r="F476" t="s">
        <v>20</v>
      </c>
      <c r="G476" s="11">
        <v>45106.48400462963</v>
      </c>
      <c r="H476">
        <v>125000</v>
      </c>
      <c r="I476" t="s">
        <v>12912</v>
      </c>
    </row>
    <row r="477" spans="1:10">
      <c r="A477" t="s">
        <v>135</v>
      </c>
      <c r="B477" t="s">
        <v>26799</v>
      </c>
      <c r="C477" t="s">
        <v>1740</v>
      </c>
      <c r="D477" t="s">
        <v>13</v>
      </c>
      <c r="E477" t="s">
        <v>14</v>
      </c>
      <c r="F477" t="s">
        <v>314</v>
      </c>
      <c r="G477" s="11">
        <v>45090.429074074076</v>
      </c>
      <c r="H477">
        <v>69300</v>
      </c>
      <c r="I477" t="s">
        <v>1741</v>
      </c>
      <c r="J477" t="s">
        <v>26800</v>
      </c>
    </row>
    <row r="478" spans="1:10">
      <c r="A478" t="s">
        <v>18</v>
      </c>
      <c r="B478" t="s">
        <v>26650</v>
      </c>
      <c r="C478" t="s">
        <v>1607</v>
      </c>
      <c r="D478" t="s">
        <v>13</v>
      </c>
      <c r="E478" t="s">
        <v>14</v>
      </c>
      <c r="F478" t="s">
        <v>26</v>
      </c>
      <c r="G478" s="11">
        <v>45082.416851851849</v>
      </c>
      <c r="H478">
        <v>90000</v>
      </c>
      <c r="I478" t="s">
        <v>26793</v>
      </c>
      <c r="J478" t="s">
        <v>26794</v>
      </c>
    </row>
    <row r="479" spans="1:10">
      <c r="A479" t="s">
        <v>10</v>
      </c>
      <c r="B479" t="s">
        <v>26790</v>
      </c>
      <c r="C479" t="s">
        <v>24</v>
      </c>
      <c r="D479" t="s">
        <v>13</v>
      </c>
      <c r="E479" t="s">
        <v>25</v>
      </c>
      <c r="F479" t="s">
        <v>26</v>
      </c>
      <c r="G479" s="11">
        <v>45101.420972222222</v>
      </c>
      <c r="H479">
        <v>205000</v>
      </c>
      <c r="I479" t="s">
        <v>1989</v>
      </c>
      <c r="J479" t="s">
        <v>10114</v>
      </c>
    </row>
    <row r="480" spans="1:10">
      <c r="A480" t="s">
        <v>135</v>
      </c>
      <c r="B480" t="s">
        <v>9323</v>
      </c>
      <c r="C480" t="s">
        <v>122</v>
      </c>
      <c r="D480" t="s">
        <v>13</v>
      </c>
      <c r="E480" t="s">
        <v>14</v>
      </c>
      <c r="F480" t="s">
        <v>26</v>
      </c>
      <c r="G480" s="11">
        <v>45105.417523148149</v>
      </c>
      <c r="H480">
        <v>100000</v>
      </c>
      <c r="I480" t="s">
        <v>1359</v>
      </c>
      <c r="J480" t="s">
        <v>9324</v>
      </c>
    </row>
    <row r="481" spans="1:10">
      <c r="A481" t="s">
        <v>73</v>
      </c>
      <c r="B481" t="s">
        <v>73</v>
      </c>
      <c r="C481" t="s">
        <v>753</v>
      </c>
      <c r="D481" t="s">
        <v>13</v>
      </c>
      <c r="E481" t="s">
        <v>14</v>
      </c>
      <c r="F481" t="s">
        <v>26</v>
      </c>
      <c r="G481" s="11">
        <v>45099.423506944448</v>
      </c>
      <c r="H481">
        <v>125000</v>
      </c>
      <c r="I481" t="s">
        <v>2793</v>
      </c>
      <c r="J481" t="s">
        <v>4355</v>
      </c>
    </row>
    <row r="482" spans="1:10">
      <c r="A482" t="s">
        <v>18</v>
      </c>
      <c r="B482" t="s">
        <v>17053</v>
      </c>
      <c r="C482" t="s">
        <v>365</v>
      </c>
      <c r="D482" t="s">
        <v>13</v>
      </c>
      <c r="E482" t="s">
        <v>14</v>
      </c>
      <c r="F482" t="s">
        <v>26</v>
      </c>
      <c r="G482" s="11">
        <v>45100.430289351854</v>
      </c>
      <c r="H482">
        <v>375000</v>
      </c>
      <c r="I482" t="s">
        <v>25521</v>
      </c>
      <c r="J482" t="s">
        <v>1252</v>
      </c>
    </row>
    <row r="483" spans="1:10">
      <c r="A483" t="s">
        <v>18</v>
      </c>
      <c r="B483" t="s">
        <v>26756</v>
      </c>
      <c r="C483" t="s">
        <v>56</v>
      </c>
      <c r="D483" t="s">
        <v>13</v>
      </c>
      <c r="E483" t="s">
        <v>14</v>
      </c>
      <c r="F483" t="s">
        <v>26</v>
      </c>
      <c r="G483" s="11">
        <v>45097.423796296294</v>
      </c>
      <c r="H483">
        <v>175000</v>
      </c>
      <c r="I483" t="s">
        <v>26757</v>
      </c>
      <c r="J483" t="s">
        <v>26758</v>
      </c>
    </row>
    <row r="484" spans="1:10">
      <c r="A484" t="s">
        <v>73</v>
      </c>
      <c r="B484" t="s">
        <v>73</v>
      </c>
      <c r="C484" t="s">
        <v>434</v>
      </c>
      <c r="D484" t="s">
        <v>13</v>
      </c>
      <c r="E484" t="s">
        <v>14</v>
      </c>
      <c r="F484" t="s">
        <v>26</v>
      </c>
      <c r="G484" s="11">
        <v>45080.420034722221</v>
      </c>
      <c r="H484">
        <v>90000</v>
      </c>
      <c r="I484" t="s">
        <v>1751</v>
      </c>
      <c r="J484" t="s">
        <v>26752</v>
      </c>
    </row>
    <row r="485" spans="1:10">
      <c r="A485" t="s">
        <v>33</v>
      </c>
      <c r="B485" t="s">
        <v>26743</v>
      </c>
      <c r="C485" t="s">
        <v>1794</v>
      </c>
      <c r="D485" t="s">
        <v>13</v>
      </c>
      <c r="E485" t="s">
        <v>14</v>
      </c>
      <c r="F485" t="s">
        <v>694</v>
      </c>
      <c r="G485" s="11">
        <v>45104.451296296298</v>
      </c>
      <c r="H485">
        <v>89100</v>
      </c>
      <c r="I485" t="s">
        <v>1795</v>
      </c>
      <c r="J485" t="s">
        <v>14577</v>
      </c>
    </row>
    <row r="486" spans="1:10">
      <c r="A486" t="s">
        <v>10</v>
      </c>
      <c r="B486" t="s">
        <v>10</v>
      </c>
      <c r="C486" t="s">
        <v>3695</v>
      </c>
      <c r="D486" t="s">
        <v>13</v>
      </c>
      <c r="E486" t="s">
        <v>14</v>
      </c>
      <c r="F486" t="s">
        <v>26</v>
      </c>
      <c r="G486" s="11">
        <v>45087.417997685188</v>
      </c>
      <c r="H486">
        <v>135000</v>
      </c>
      <c r="I486" t="s">
        <v>5955</v>
      </c>
    </row>
    <row r="487" spans="1:10">
      <c r="A487" t="s">
        <v>212</v>
      </c>
      <c r="B487" t="s">
        <v>212</v>
      </c>
      <c r="C487" t="s">
        <v>232</v>
      </c>
      <c r="D487" t="s">
        <v>13</v>
      </c>
      <c r="E487" t="s">
        <v>14</v>
      </c>
      <c r="F487" t="s">
        <v>26</v>
      </c>
      <c r="G487" s="11">
        <v>45091.543703703705</v>
      </c>
      <c r="H487">
        <v>110000</v>
      </c>
      <c r="I487" t="s">
        <v>335</v>
      </c>
      <c r="J487" t="s">
        <v>915</v>
      </c>
    </row>
    <row r="488" spans="1:10">
      <c r="A488" t="s">
        <v>10</v>
      </c>
      <c r="B488" t="s">
        <v>10</v>
      </c>
      <c r="C488" t="s">
        <v>24</v>
      </c>
      <c r="D488" t="s">
        <v>13</v>
      </c>
      <c r="E488" t="s">
        <v>25</v>
      </c>
      <c r="F488" t="s">
        <v>26</v>
      </c>
      <c r="G488" s="11">
        <v>45105.420613425929</v>
      </c>
      <c r="H488">
        <v>160000</v>
      </c>
      <c r="I488" t="s">
        <v>21</v>
      </c>
      <c r="J488" t="s">
        <v>3946</v>
      </c>
    </row>
    <row r="489" spans="1:10">
      <c r="A489" t="s">
        <v>18</v>
      </c>
      <c r="B489" t="s">
        <v>26722</v>
      </c>
      <c r="C489" t="s">
        <v>1539</v>
      </c>
      <c r="D489" t="s">
        <v>13</v>
      </c>
      <c r="E489" t="s">
        <v>14</v>
      </c>
      <c r="F489" t="s">
        <v>940</v>
      </c>
      <c r="G489" s="11">
        <v>45097.430590277778</v>
      </c>
      <c r="H489">
        <v>147500</v>
      </c>
      <c r="I489" t="s">
        <v>1540</v>
      </c>
      <c r="J489" t="s">
        <v>28</v>
      </c>
    </row>
    <row r="490" spans="1:10">
      <c r="A490" t="s">
        <v>18</v>
      </c>
      <c r="B490" t="s">
        <v>26714</v>
      </c>
      <c r="C490" t="s">
        <v>723</v>
      </c>
      <c r="D490" t="s">
        <v>13</v>
      </c>
      <c r="E490" t="s">
        <v>14</v>
      </c>
      <c r="F490" t="s">
        <v>724</v>
      </c>
      <c r="G490" s="11">
        <v>45082.459293981483</v>
      </c>
      <c r="H490">
        <v>208114</v>
      </c>
      <c r="I490" t="s">
        <v>120</v>
      </c>
      <c r="J490" t="s">
        <v>11559</v>
      </c>
    </row>
    <row r="491" spans="1:10">
      <c r="A491" t="s">
        <v>18</v>
      </c>
      <c r="B491" t="s">
        <v>26712</v>
      </c>
      <c r="C491" t="s">
        <v>4316</v>
      </c>
      <c r="D491" t="s">
        <v>13</v>
      </c>
      <c r="E491" t="s">
        <v>14</v>
      </c>
      <c r="F491" t="s">
        <v>26</v>
      </c>
      <c r="G491" s="11">
        <v>45092.434293981481</v>
      </c>
      <c r="H491">
        <v>150000</v>
      </c>
      <c r="I491" t="s">
        <v>130</v>
      </c>
      <c r="J491" t="s">
        <v>26713</v>
      </c>
    </row>
    <row r="492" spans="1:10">
      <c r="A492" t="s">
        <v>152</v>
      </c>
      <c r="B492" t="s">
        <v>152</v>
      </c>
      <c r="C492" t="s">
        <v>733</v>
      </c>
      <c r="D492" t="s">
        <v>13</v>
      </c>
      <c r="E492" t="s">
        <v>14</v>
      </c>
      <c r="F492" t="s">
        <v>509</v>
      </c>
      <c r="G492" s="11">
        <v>45090.424571759257</v>
      </c>
      <c r="H492">
        <v>166000</v>
      </c>
      <c r="I492" t="s">
        <v>1420</v>
      </c>
      <c r="J492" t="s">
        <v>26710</v>
      </c>
    </row>
    <row r="493" spans="1:10">
      <c r="A493" t="s">
        <v>212</v>
      </c>
      <c r="B493" t="s">
        <v>26694</v>
      </c>
      <c r="C493" t="s">
        <v>26</v>
      </c>
      <c r="D493" t="s">
        <v>13</v>
      </c>
      <c r="E493" t="s">
        <v>14</v>
      </c>
      <c r="F493" t="s">
        <v>26</v>
      </c>
      <c r="G493" s="11">
        <v>45085.433553240742</v>
      </c>
      <c r="H493">
        <v>145500</v>
      </c>
      <c r="I493" t="s">
        <v>4369</v>
      </c>
    </row>
    <row r="494" spans="1:10">
      <c r="A494" t="s">
        <v>10</v>
      </c>
      <c r="B494" t="s">
        <v>24871</v>
      </c>
      <c r="C494" t="s">
        <v>3909</v>
      </c>
      <c r="D494" t="s">
        <v>13</v>
      </c>
      <c r="E494" t="s">
        <v>14</v>
      </c>
      <c r="F494" t="s">
        <v>26</v>
      </c>
      <c r="G494" s="11">
        <v>45082.418773148151</v>
      </c>
      <c r="H494">
        <v>375000</v>
      </c>
      <c r="I494" t="s">
        <v>3887</v>
      </c>
    </row>
    <row r="495" spans="1:10">
      <c r="A495" t="s">
        <v>10</v>
      </c>
      <c r="B495" t="s">
        <v>26687</v>
      </c>
      <c r="C495" t="s">
        <v>157</v>
      </c>
      <c r="D495" t="s">
        <v>13</v>
      </c>
      <c r="E495" t="s">
        <v>14</v>
      </c>
      <c r="F495" t="s">
        <v>20</v>
      </c>
      <c r="G495" s="11">
        <v>45098.459085648145</v>
      </c>
      <c r="H495">
        <v>125000</v>
      </c>
      <c r="I495" t="s">
        <v>1571</v>
      </c>
      <c r="J495" t="s">
        <v>915</v>
      </c>
    </row>
    <row r="496" spans="1:10">
      <c r="A496" t="s">
        <v>18</v>
      </c>
      <c r="B496" t="s">
        <v>26686</v>
      </c>
      <c r="C496" t="s">
        <v>2616</v>
      </c>
      <c r="D496" t="s">
        <v>13</v>
      </c>
      <c r="E496" t="s">
        <v>14</v>
      </c>
      <c r="F496" t="s">
        <v>26</v>
      </c>
      <c r="G496" s="11">
        <v>45098.421643518515</v>
      </c>
      <c r="H496">
        <v>185000</v>
      </c>
      <c r="I496" t="s">
        <v>130</v>
      </c>
      <c r="J496" t="s">
        <v>26608</v>
      </c>
    </row>
    <row r="497" spans="1:10">
      <c r="A497" t="s">
        <v>18</v>
      </c>
      <c r="B497" t="s">
        <v>26684</v>
      </c>
      <c r="C497" t="s">
        <v>4316</v>
      </c>
      <c r="D497" t="s">
        <v>13</v>
      </c>
      <c r="E497" t="s">
        <v>14</v>
      </c>
      <c r="F497" t="s">
        <v>20</v>
      </c>
      <c r="G497" s="11">
        <v>45107.461863425924</v>
      </c>
      <c r="H497">
        <v>86500</v>
      </c>
      <c r="I497" t="s">
        <v>18169</v>
      </c>
      <c r="J497" t="s">
        <v>26685</v>
      </c>
    </row>
    <row r="498" spans="1:10">
      <c r="A498" t="s">
        <v>73</v>
      </c>
      <c r="B498" t="s">
        <v>26648</v>
      </c>
      <c r="C498" t="s">
        <v>75</v>
      </c>
      <c r="D498" t="s">
        <v>13</v>
      </c>
      <c r="E498" t="s">
        <v>14</v>
      </c>
      <c r="F498" t="s">
        <v>20</v>
      </c>
      <c r="G498" s="11">
        <v>45090.443206018521</v>
      </c>
      <c r="H498">
        <v>200000</v>
      </c>
      <c r="I498" t="s">
        <v>2162</v>
      </c>
      <c r="J498" t="s">
        <v>26649</v>
      </c>
    </row>
    <row r="499" spans="1:10">
      <c r="A499" t="s">
        <v>18</v>
      </c>
      <c r="B499" t="s">
        <v>18</v>
      </c>
      <c r="C499" t="s">
        <v>461</v>
      </c>
      <c r="D499" t="s">
        <v>13</v>
      </c>
      <c r="E499" t="s">
        <v>14</v>
      </c>
      <c r="F499" t="s">
        <v>20</v>
      </c>
      <c r="G499" s="11">
        <v>45103.473958333336</v>
      </c>
      <c r="H499">
        <v>125000</v>
      </c>
      <c r="I499" t="s">
        <v>25708</v>
      </c>
      <c r="J499" t="s">
        <v>26623</v>
      </c>
    </row>
    <row r="500" spans="1:10">
      <c r="A500" t="s">
        <v>18</v>
      </c>
      <c r="B500" t="s">
        <v>18</v>
      </c>
      <c r="C500" t="s">
        <v>3413</v>
      </c>
      <c r="D500" t="s">
        <v>13</v>
      </c>
      <c r="E500" t="s">
        <v>14</v>
      </c>
      <c r="F500" t="s">
        <v>26</v>
      </c>
      <c r="G500" s="11">
        <v>45105.421469907407</v>
      </c>
      <c r="H500">
        <v>105500</v>
      </c>
      <c r="I500" t="s">
        <v>16782</v>
      </c>
      <c r="J500" t="s">
        <v>2303</v>
      </c>
    </row>
    <row r="501" spans="1:10">
      <c r="A501" t="s">
        <v>18</v>
      </c>
      <c r="B501" t="s">
        <v>26598</v>
      </c>
      <c r="C501" t="s">
        <v>19</v>
      </c>
      <c r="D501" t="s">
        <v>13</v>
      </c>
      <c r="E501" t="s">
        <v>14</v>
      </c>
      <c r="F501" t="s">
        <v>26</v>
      </c>
      <c r="G501" s="11">
        <v>45090.420775462961</v>
      </c>
      <c r="H501">
        <v>125000</v>
      </c>
      <c r="I501" t="s">
        <v>2783</v>
      </c>
      <c r="J501" t="s">
        <v>26599</v>
      </c>
    </row>
    <row r="502" spans="1:10">
      <c r="A502" t="s">
        <v>18</v>
      </c>
      <c r="B502" t="s">
        <v>18</v>
      </c>
      <c r="C502" t="s">
        <v>15687</v>
      </c>
      <c r="D502" t="s">
        <v>13</v>
      </c>
      <c r="E502" t="s">
        <v>14</v>
      </c>
      <c r="F502" t="s">
        <v>26</v>
      </c>
      <c r="G502" s="11">
        <v>45106.422002314815</v>
      </c>
      <c r="H502">
        <v>90000</v>
      </c>
      <c r="I502" t="s">
        <v>26593</v>
      </c>
      <c r="J502" t="s">
        <v>7884</v>
      </c>
    </row>
    <row r="503" spans="1:10">
      <c r="A503" t="s">
        <v>33</v>
      </c>
      <c r="B503" t="s">
        <v>26572</v>
      </c>
      <c r="C503" t="s">
        <v>24</v>
      </c>
      <c r="D503" t="s">
        <v>13</v>
      </c>
      <c r="E503" t="s">
        <v>25</v>
      </c>
      <c r="F503" t="s">
        <v>26</v>
      </c>
      <c r="G503" s="11">
        <v>45095.501215277778</v>
      </c>
      <c r="H503">
        <v>82000</v>
      </c>
      <c r="I503" t="s">
        <v>602</v>
      </c>
      <c r="J503" t="s">
        <v>2512</v>
      </c>
    </row>
    <row r="504" spans="1:10">
      <c r="A504" t="s">
        <v>33</v>
      </c>
      <c r="B504" t="s">
        <v>33</v>
      </c>
      <c r="C504" t="s">
        <v>276</v>
      </c>
      <c r="D504" t="s">
        <v>13</v>
      </c>
      <c r="E504" t="s">
        <v>14</v>
      </c>
      <c r="F504" t="s">
        <v>26</v>
      </c>
      <c r="G504" s="11">
        <v>45099.500590277778</v>
      </c>
      <c r="H504">
        <v>87204.78125</v>
      </c>
      <c r="I504" t="s">
        <v>16522</v>
      </c>
      <c r="J504" t="s">
        <v>26571</v>
      </c>
    </row>
    <row r="505" spans="1:10">
      <c r="A505" t="s">
        <v>73</v>
      </c>
      <c r="B505" t="s">
        <v>73</v>
      </c>
      <c r="C505" t="s">
        <v>26</v>
      </c>
      <c r="D505" t="s">
        <v>13</v>
      </c>
      <c r="E505" t="s">
        <v>14</v>
      </c>
      <c r="F505" t="s">
        <v>20</v>
      </c>
      <c r="G505" s="11">
        <v>45104.615891203706</v>
      </c>
      <c r="H505">
        <v>140000</v>
      </c>
      <c r="I505" t="s">
        <v>516</v>
      </c>
      <c r="J505" t="s">
        <v>1375</v>
      </c>
    </row>
    <row r="506" spans="1:10">
      <c r="A506" t="s">
        <v>106</v>
      </c>
      <c r="B506" t="s">
        <v>26562</v>
      </c>
      <c r="C506" t="s">
        <v>509</v>
      </c>
      <c r="D506" t="s">
        <v>13</v>
      </c>
      <c r="E506" t="s">
        <v>14</v>
      </c>
      <c r="F506" t="s">
        <v>509</v>
      </c>
      <c r="G506" s="11">
        <v>45084.523252314815</v>
      </c>
      <c r="H506">
        <v>156500</v>
      </c>
      <c r="I506" t="s">
        <v>12233</v>
      </c>
      <c r="J506" t="s">
        <v>26563</v>
      </c>
    </row>
    <row r="507" spans="1:10">
      <c r="A507" t="s">
        <v>10</v>
      </c>
      <c r="B507" t="s">
        <v>1158</v>
      </c>
      <c r="C507" t="s">
        <v>232</v>
      </c>
      <c r="D507" t="s">
        <v>13</v>
      </c>
      <c r="E507" t="s">
        <v>14</v>
      </c>
      <c r="F507" t="s">
        <v>26</v>
      </c>
      <c r="G507" s="11">
        <v>45091.502002314817</v>
      </c>
      <c r="H507">
        <v>210000</v>
      </c>
      <c r="I507" t="s">
        <v>335</v>
      </c>
      <c r="J507" t="s">
        <v>16795</v>
      </c>
    </row>
    <row r="508" spans="1:10">
      <c r="A508" t="s">
        <v>77</v>
      </c>
      <c r="B508" t="s">
        <v>26546</v>
      </c>
      <c r="C508" t="s">
        <v>434</v>
      </c>
      <c r="D508" t="s">
        <v>13</v>
      </c>
      <c r="E508" t="s">
        <v>14</v>
      </c>
      <c r="F508" t="s">
        <v>26</v>
      </c>
      <c r="G508" s="11">
        <v>45107.501157407409</v>
      </c>
      <c r="H508">
        <v>115000</v>
      </c>
      <c r="I508" t="s">
        <v>26547</v>
      </c>
      <c r="J508" t="s">
        <v>10954</v>
      </c>
    </row>
    <row r="509" spans="1:10">
      <c r="A509" t="s">
        <v>33</v>
      </c>
      <c r="B509" t="s">
        <v>364</v>
      </c>
      <c r="C509" t="s">
        <v>26542</v>
      </c>
      <c r="D509" t="s">
        <v>13</v>
      </c>
      <c r="E509" t="s">
        <v>14</v>
      </c>
      <c r="F509" t="s">
        <v>26</v>
      </c>
      <c r="G509" s="11">
        <v>45084.500462962962</v>
      </c>
      <c r="H509">
        <v>82735</v>
      </c>
      <c r="I509" t="s">
        <v>2009</v>
      </c>
      <c r="J509" t="s">
        <v>4561</v>
      </c>
    </row>
    <row r="510" spans="1:10">
      <c r="A510" t="s">
        <v>10</v>
      </c>
      <c r="B510" t="s">
        <v>1382</v>
      </c>
      <c r="C510" t="s">
        <v>243</v>
      </c>
      <c r="D510" t="s">
        <v>13</v>
      </c>
      <c r="E510" t="s">
        <v>14</v>
      </c>
      <c r="F510" t="s">
        <v>26</v>
      </c>
      <c r="G510" s="11">
        <v>45082.545173611114</v>
      </c>
      <c r="H510">
        <v>225000</v>
      </c>
      <c r="I510" t="s">
        <v>989</v>
      </c>
      <c r="J510" t="s">
        <v>1383</v>
      </c>
    </row>
    <row r="511" spans="1:10">
      <c r="A511" t="s">
        <v>33</v>
      </c>
      <c r="B511" t="s">
        <v>26538</v>
      </c>
      <c r="C511" t="s">
        <v>10038</v>
      </c>
      <c r="D511" t="s">
        <v>13</v>
      </c>
      <c r="E511" t="s">
        <v>14</v>
      </c>
      <c r="F511" t="s">
        <v>26</v>
      </c>
      <c r="G511" s="11">
        <v>45104.500740740739</v>
      </c>
      <c r="H511">
        <v>122000</v>
      </c>
      <c r="I511" t="s">
        <v>1289</v>
      </c>
    </row>
    <row r="512" spans="1:10">
      <c r="A512" t="s">
        <v>10</v>
      </c>
      <c r="B512" t="s">
        <v>26537</v>
      </c>
      <c r="C512" t="s">
        <v>24</v>
      </c>
      <c r="D512" t="s">
        <v>13</v>
      </c>
      <c r="E512" t="s">
        <v>25</v>
      </c>
      <c r="F512" t="s">
        <v>26</v>
      </c>
      <c r="G512" s="11">
        <v>45107.50273148148</v>
      </c>
      <c r="H512">
        <v>163000</v>
      </c>
      <c r="I512" t="s">
        <v>3939</v>
      </c>
      <c r="J512" t="s">
        <v>3940</v>
      </c>
    </row>
    <row r="513" spans="1:10">
      <c r="A513" t="s">
        <v>73</v>
      </c>
      <c r="B513" t="s">
        <v>1391</v>
      </c>
      <c r="C513" t="s">
        <v>1392</v>
      </c>
      <c r="D513" t="s">
        <v>13</v>
      </c>
      <c r="E513" t="s">
        <v>14</v>
      </c>
      <c r="F513" t="s">
        <v>1392</v>
      </c>
      <c r="G513" s="11">
        <v>45090.556354166663</v>
      </c>
      <c r="H513">
        <v>147500</v>
      </c>
      <c r="I513" t="s">
        <v>1393</v>
      </c>
      <c r="J513" t="s">
        <v>1394</v>
      </c>
    </row>
    <row r="514" spans="1:10">
      <c r="A514" t="s">
        <v>33</v>
      </c>
      <c r="B514" t="s">
        <v>33</v>
      </c>
      <c r="C514" t="s">
        <v>2217</v>
      </c>
      <c r="D514" t="s">
        <v>13</v>
      </c>
      <c r="E514" t="s">
        <v>14</v>
      </c>
      <c r="F514" t="s">
        <v>2012</v>
      </c>
      <c r="G514" s="11">
        <v>45092.520497685182</v>
      </c>
      <c r="H514">
        <v>100500</v>
      </c>
      <c r="I514" t="s">
        <v>10918</v>
      </c>
      <c r="J514" t="s">
        <v>8360</v>
      </c>
    </row>
    <row r="515" spans="1:10">
      <c r="A515" t="s">
        <v>18</v>
      </c>
      <c r="B515" t="s">
        <v>26526</v>
      </c>
      <c r="C515" t="s">
        <v>1291</v>
      </c>
      <c r="D515" t="s">
        <v>13</v>
      </c>
      <c r="E515" t="s">
        <v>14</v>
      </c>
      <c r="F515" t="s">
        <v>26</v>
      </c>
      <c r="G515" s="11">
        <v>45104.521863425929</v>
      </c>
      <c r="H515">
        <v>90000</v>
      </c>
      <c r="I515" t="s">
        <v>3011</v>
      </c>
      <c r="J515" t="s">
        <v>26527</v>
      </c>
    </row>
    <row r="516" spans="1:10">
      <c r="A516" t="s">
        <v>77</v>
      </c>
      <c r="B516" t="s">
        <v>567</v>
      </c>
      <c r="C516" t="s">
        <v>4347</v>
      </c>
      <c r="D516" t="s">
        <v>13</v>
      </c>
      <c r="E516" t="s">
        <v>14</v>
      </c>
      <c r="F516" t="s">
        <v>2549</v>
      </c>
      <c r="G516" s="11">
        <v>45082.524837962963</v>
      </c>
      <c r="H516">
        <v>50400</v>
      </c>
      <c r="I516" t="s">
        <v>26517</v>
      </c>
      <c r="J516" t="s">
        <v>19082</v>
      </c>
    </row>
    <row r="517" spans="1:10">
      <c r="A517" t="s">
        <v>73</v>
      </c>
      <c r="B517" t="s">
        <v>26511</v>
      </c>
      <c r="C517" t="s">
        <v>711</v>
      </c>
      <c r="D517" t="s">
        <v>13</v>
      </c>
      <c r="E517" t="s">
        <v>14</v>
      </c>
      <c r="F517" t="s">
        <v>712</v>
      </c>
      <c r="G517" s="11">
        <v>45101.522986111115</v>
      </c>
      <c r="H517">
        <v>147500</v>
      </c>
      <c r="I517" t="s">
        <v>374</v>
      </c>
      <c r="J517" t="s">
        <v>26512</v>
      </c>
    </row>
    <row r="518" spans="1:10">
      <c r="A518" t="s">
        <v>10</v>
      </c>
      <c r="B518" t="s">
        <v>10</v>
      </c>
      <c r="C518" t="s">
        <v>1059</v>
      </c>
      <c r="D518" t="s">
        <v>13</v>
      </c>
      <c r="E518" t="s">
        <v>14</v>
      </c>
      <c r="F518" t="s">
        <v>26</v>
      </c>
      <c r="G518" s="11">
        <v>45093.51321759259</v>
      </c>
      <c r="H518">
        <v>115000</v>
      </c>
      <c r="I518" t="s">
        <v>2592</v>
      </c>
      <c r="J518" t="s">
        <v>624</v>
      </c>
    </row>
    <row r="519" spans="1:10">
      <c r="A519" t="s">
        <v>33</v>
      </c>
      <c r="B519" t="s">
        <v>26471</v>
      </c>
      <c r="C519" t="s">
        <v>26472</v>
      </c>
      <c r="D519" t="s">
        <v>13</v>
      </c>
      <c r="E519" t="s">
        <v>14</v>
      </c>
      <c r="F519" t="s">
        <v>26</v>
      </c>
      <c r="G519" s="11">
        <v>45106.500092592592</v>
      </c>
      <c r="H519">
        <v>125000</v>
      </c>
      <c r="I519" t="s">
        <v>26473</v>
      </c>
      <c r="J519" t="s">
        <v>26474</v>
      </c>
    </row>
    <row r="520" spans="1:10">
      <c r="A520" t="s">
        <v>10</v>
      </c>
      <c r="B520" t="s">
        <v>357</v>
      </c>
      <c r="C520" t="s">
        <v>3450</v>
      </c>
      <c r="D520" t="s">
        <v>13</v>
      </c>
      <c r="E520" t="s">
        <v>14</v>
      </c>
      <c r="F520" t="s">
        <v>26</v>
      </c>
      <c r="G520" s="11">
        <v>45099.50341435185</v>
      </c>
      <c r="H520">
        <v>150000</v>
      </c>
      <c r="I520" t="s">
        <v>11613</v>
      </c>
      <c r="J520" t="s">
        <v>624</v>
      </c>
    </row>
    <row r="521" spans="1:10">
      <c r="A521" t="s">
        <v>212</v>
      </c>
      <c r="B521" t="s">
        <v>26466</v>
      </c>
      <c r="C521" t="s">
        <v>1926</v>
      </c>
      <c r="D521" t="s">
        <v>13</v>
      </c>
      <c r="E521" t="s">
        <v>14</v>
      </c>
      <c r="F521" t="s">
        <v>26</v>
      </c>
      <c r="G521" s="11">
        <v>45100.514641203707</v>
      </c>
      <c r="H521">
        <v>125000</v>
      </c>
      <c r="I521" t="s">
        <v>4888</v>
      </c>
      <c r="J521" t="s">
        <v>338</v>
      </c>
    </row>
    <row r="522" spans="1:10">
      <c r="A522" t="s">
        <v>212</v>
      </c>
      <c r="B522" t="s">
        <v>212</v>
      </c>
      <c r="C522" t="s">
        <v>1105</v>
      </c>
      <c r="D522" t="s">
        <v>13</v>
      </c>
      <c r="E522" t="s">
        <v>14</v>
      </c>
      <c r="F522" t="s">
        <v>26</v>
      </c>
      <c r="G522" s="11">
        <v>45093.513715277775</v>
      </c>
      <c r="H522">
        <v>187663</v>
      </c>
      <c r="I522" t="s">
        <v>349</v>
      </c>
      <c r="J522" t="s">
        <v>13304</v>
      </c>
    </row>
    <row r="523" spans="1:10">
      <c r="A523" t="s">
        <v>33</v>
      </c>
      <c r="B523" t="s">
        <v>26448</v>
      </c>
      <c r="C523" t="s">
        <v>232</v>
      </c>
      <c r="D523" t="s">
        <v>13</v>
      </c>
      <c r="E523" t="s">
        <v>14</v>
      </c>
      <c r="F523" t="s">
        <v>26</v>
      </c>
      <c r="G523" s="11">
        <v>45098.500011574077</v>
      </c>
      <c r="H523">
        <v>95000</v>
      </c>
      <c r="I523" t="s">
        <v>130</v>
      </c>
      <c r="J523" t="s">
        <v>843</v>
      </c>
    </row>
    <row r="524" spans="1:10">
      <c r="A524" t="s">
        <v>10</v>
      </c>
      <c r="B524" t="s">
        <v>18243</v>
      </c>
      <c r="C524" t="s">
        <v>662</v>
      </c>
      <c r="D524" t="s">
        <v>13</v>
      </c>
      <c r="E524" t="s">
        <v>14</v>
      </c>
      <c r="F524" t="s">
        <v>26</v>
      </c>
      <c r="G524" s="11">
        <v>45091.500960648147</v>
      </c>
      <c r="H524">
        <v>225000</v>
      </c>
      <c r="I524" t="s">
        <v>335</v>
      </c>
      <c r="J524" t="s">
        <v>18244</v>
      </c>
    </row>
    <row r="525" spans="1:10">
      <c r="A525" t="s">
        <v>33</v>
      </c>
      <c r="B525" t="s">
        <v>33</v>
      </c>
      <c r="C525" t="s">
        <v>24</v>
      </c>
      <c r="D525" t="s">
        <v>13</v>
      </c>
      <c r="E525" t="s">
        <v>25</v>
      </c>
      <c r="F525" t="s">
        <v>26</v>
      </c>
      <c r="G525" s="11">
        <v>45095.500185185185</v>
      </c>
      <c r="H525">
        <v>82000</v>
      </c>
      <c r="I525" t="s">
        <v>602</v>
      </c>
      <c r="J525" t="s">
        <v>4097</v>
      </c>
    </row>
    <row r="526" spans="1:10">
      <c r="A526" t="s">
        <v>135</v>
      </c>
      <c r="B526" t="s">
        <v>12803</v>
      </c>
      <c r="C526" t="s">
        <v>243</v>
      </c>
      <c r="D526" t="s">
        <v>13</v>
      </c>
      <c r="E526" t="s">
        <v>14</v>
      </c>
      <c r="F526" t="s">
        <v>26</v>
      </c>
      <c r="G526" s="11">
        <v>45106.501458333332</v>
      </c>
      <c r="H526">
        <v>98800</v>
      </c>
      <c r="I526" t="s">
        <v>6597</v>
      </c>
      <c r="J526" t="s">
        <v>17548</v>
      </c>
    </row>
    <row r="527" spans="1:10">
      <c r="A527" t="s">
        <v>106</v>
      </c>
      <c r="B527" t="s">
        <v>1425</v>
      </c>
      <c r="C527" t="s">
        <v>24</v>
      </c>
      <c r="D527" t="s">
        <v>13</v>
      </c>
      <c r="E527" t="s">
        <v>25</v>
      </c>
      <c r="F527" t="s">
        <v>1392</v>
      </c>
      <c r="G527" s="11">
        <v>45090.55641203704</v>
      </c>
      <c r="H527">
        <v>161000</v>
      </c>
      <c r="I527" t="s">
        <v>1426</v>
      </c>
      <c r="J527" t="s">
        <v>1427</v>
      </c>
    </row>
    <row r="528" spans="1:10">
      <c r="A528" t="s">
        <v>135</v>
      </c>
      <c r="B528" t="s">
        <v>15037</v>
      </c>
      <c r="C528" t="s">
        <v>237</v>
      </c>
      <c r="D528" t="s">
        <v>13</v>
      </c>
      <c r="E528" t="s">
        <v>14</v>
      </c>
      <c r="F528" t="s">
        <v>26</v>
      </c>
      <c r="G528" s="11">
        <v>45080.50104166667</v>
      </c>
      <c r="H528">
        <v>115000</v>
      </c>
      <c r="I528" t="s">
        <v>1016</v>
      </c>
      <c r="J528" t="s">
        <v>26383</v>
      </c>
    </row>
    <row r="529" spans="1:10">
      <c r="A529" t="s">
        <v>106</v>
      </c>
      <c r="B529" t="s">
        <v>26109</v>
      </c>
      <c r="C529" t="s">
        <v>5814</v>
      </c>
      <c r="D529" t="s">
        <v>13</v>
      </c>
      <c r="E529" t="s">
        <v>14</v>
      </c>
      <c r="F529" t="s">
        <v>601</v>
      </c>
      <c r="G529" s="11">
        <v>45100.545428240737</v>
      </c>
      <c r="H529">
        <v>99150</v>
      </c>
      <c r="I529" t="s">
        <v>4409</v>
      </c>
      <c r="J529" t="s">
        <v>316</v>
      </c>
    </row>
    <row r="530" spans="1:10">
      <c r="A530" t="s">
        <v>33</v>
      </c>
      <c r="B530" t="s">
        <v>26360</v>
      </c>
      <c r="C530" t="s">
        <v>461</v>
      </c>
      <c r="D530" t="s">
        <v>13</v>
      </c>
      <c r="E530" t="s">
        <v>14</v>
      </c>
      <c r="F530" t="s">
        <v>26</v>
      </c>
      <c r="G530" s="11">
        <v>45107.501643518517</v>
      </c>
      <c r="H530">
        <v>86450</v>
      </c>
      <c r="I530" t="s">
        <v>1658</v>
      </c>
      <c r="J530" t="s">
        <v>1659</v>
      </c>
    </row>
    <row r="531" spans="1:10">
      <c r="A531" t="s">
        <v>135</v>
      </c>
      <c r="B531" t="s">
        <v>135</v>
      </c>
      <c r="C531" t="s">
        <v>19</v>
      </c>
      <c r="D531" t="s">
        <v>13</v>
      </c>
      <c r="E531" t="s">
        <v>14</v>
      </c>
      <c r="F531" t="s">
        <v>26</v>
      </c>
      <c r="G531" s="11">
        <v>45090.500057870369</v>
      </c>
      <c r="H531">
        <v>125000</v>
      </c>
      <c r="I531" t="s">
        <v>11116</v>
      </c>
      <c r="J531" t="s">
        <v>701</v>
      </c>
    </row>
    <row r="532" spans="1:10">
      <c r="A532" t="s">
        <v>33</v>
      </c>
      <c r="B532" t="s">
        <v>26353</v>
      </c>
      <c r="C532" t="s">
        <v>232</v>
      </c>
      <c r="D532" t="s">
        <v>13</v>
      </c>
      <c r="E532" t="s">
        <v>14</v>
      </c>
      <c r="F532" t="s">
        <v>26</v>
      </c>
      <c r="G532" s="11">
        <v>45090.499976851854</v>
      </c>
      <c r="H532">
        <v>95000</v>
      </c>
      <c r="I532" t="s">
        <v>4624</v>
      </c>
      <c r="J532" t="s">
        <v>26354</v>
      </c>
    </row>
    <row r="533" spans="1:10">
      <c r="A533" t="s">
        <v>10</v>
      </c>
      <c r="B533" t="s">
        <v>26325</v>
      </c>
      <c r="C533" t="s">
        <v>4368</v>
      </c>
      <c r="D533" t="s">
        <v>13</v>
      </c>
      <c r="E533" t="s">
        <v>14</v>
      </c>
      <c r="F533" t="s">
        <v>26</v>
      </c>
      <c r="G533" s="11">
        <v>45086.503148148149</v>
      </c>
      <c r="H533">
        <v>117500</v>
      </c>
      <c r="I533" t="s">
        <v>4369</v>
      </c>
      <c r="J533" t="s">
        <v>26313</v>
      </c>
    </row>
    <row r="534" spans="1:10">
      <c r="A534" t="s">
        <v>18</v>
      </c>
      <c r="B534" t="s">
        <v>26317</v>
      </c>
      <c r="C534" t="s">
        <v>157</v>
      </c>
      <c r="D534" t="s">
        <v>13</v>
      </c>
      <c r="E534" t="s">
        <v>14</v>
      </c>
      <c r="F534" t="s">
        <v>26</v>
      </c>
      <c r="G534" s="11">
        <v>45107.501238425924</v>
      </c>
      <c r="H534">
        <v>200000</v>
      </c>
      <c r="I534" t="s">
        <v>21235</v>
      </c>
      <c r="J534" t="s">
        <v>26318</v>
      </c>
    </row>
    <row r="535" spans="1:10">
      <c r="A535" t="s">
        <v>10</v>
      </c>
      <c r="B535" t="s">
        <v>10</v>
      </c>
      <c r="C535" t="s">
        <v>4015</v>
      </c>
      <c r="D535" t="s">
        <v>13</v>
      </c>
      <c r="E535" t="s">
        <v>14</v>
      </c>
      <c r="F535" t="s">
        <v>26</v>
      </c>
      <c r="G535" s="11">
        <v>45098.502893518518</v>
      </c>
      <c r="H535">
        <v>90000</v>
      </c>
      <c r="I535" t="s">
        <v>7684</v>
      </c>
      <c r="J535" t="s">
        <v>7685</v>
      </c>
    </row>
    <row r="536" spans="1:10">
      <c r="A536" t="s">
        <v>33</v>
      </c>
      <c r="B536" t="s">
        <v>33</v>
      </c>
      <c r="C536" t="s">
        <v>2296</v>
      </c>
      <c r="D536" t="s">
        <v>13</v>
      </c>
      <c r="E536" t="s">
        <v>14</v>
      </c>
      <c r="F536" t="s">
        <v>26</v>
      </c>
      <c r="G536" s="11">
        <v>45085.500115740739</v>
      </c>
      <c r="H536">
        <v>50000</v>
      </c>
      <c r="I536" t="s">
        <v>26308</v>
      </c>
      <c r="J536" t="s">
        <v>26309</v>
      </c>
    </row>
    <row r="537" spans="1:10">
      <c r="A537" t="s">
        <v>152</v>
      </c>
      <c r="B537" t="s">
        <v>26303</v>
      </c>
      <c r="C537" t="s">
        <v>1926</v>
      </c>
      <c r="D537" t="s">
        <v>13</v>
      </c>
      <c r="E537" t="s">
        <v>14</v>
      </c>
      <c r="F537" t="s">
        <v>26</v>
      </c>
      <c r="G537" s="11">
        <v>45103.500798611109</v>
      </c>
      <c r="H537">
        <v>157000</v>
      </c>
      <c r="I537" t="s">
        <v>6207</v>
      </c>
      <c r="J537" t="s">
        <v>26304</v>
      </c>
    </row>
    <row r="538" spans="1:10">
      <c r="A538" t="s">
        <v>33</v>
      </c>
      <c r="B538" t="s">
        <v>26295</v>
      </c>
      <c r="C538" t="s">
        <v>75</v>
      </c>
      <c r="D538" t="s">
        <v>13</v>
      </c>
      <c r="E538" t="s">
        <v>14</v>
      </c>
      <c r="F538" t="s">
        <v>26</v>
      </c>
      <c r="G538" s="11">
        <v>45083.500659722224</v>
      </c>
      <c r="H538">
        <v>99150</v>
      </c>
      <c r="I538" t="s">
        <v>12253</v>
      </c>
      <c r="J538" t="s">
        <v>28</v>
      </c>
    </row>
    <row r="539" spans="1:10">
      <c r="A539" t="s">
        <v>18</v>
      </c>
      <c r="B539" t="s">
        <v>26284</v>
      </c>
      <c r="C539" t="s">
        <v>24</v>
      </c>
      <c r="D539" t="s">
        <v>13</v>
      </c>
      <c r="E539" t="s">
        <v>25</v>
      </c>
      <c r="F539" t="s">
        <v>209</v>
      </c>
      <c r="G539" s="11">
        <v>45086.512418981481</v>
      </c>
      <c r="H539">
        <v>45000</v>
      </c>
      <c r="I539" t="s">
        <v>26285</v>
      </c>
      <c r="J539" t="s">
        <v>26286</v>
      </c>
    </row>
    <row r="540" spans="1:10">
      <c r="A540" t="s">
        <v>33</v>
      </c>
      <c r="B540" t="s">
        <v>26283</v>
      </c>
      <c r="C540" t="s">
        <v>243</v>
      </c>
      <c r="D540" t="s">
        <v>13</v>
      </c>
      <c r="E540" t="s">
        <v>14</v>
      </c>
      <c r="F540" t="s">
        <v>26</v>
      </c>
      <c r="G540" s="11">
        <v>45085.500856481478</v>
      </c>
      <c r="H540">
        <v>82500</v>
      </c>
      <c r="I540" t="s">
        <v>130</v>
      </c>
      <c r="J540" t="s">
        <v>8764</v>
      </c>
    </row>
    <row r="541" spans="1:10">
      <c r="A541" t="s">
        <v>33</v>
      </c>
      <c r="B541" t="s">
        <v>26271</v>
      </c>
      <c r="C541" t="s">
        <v>1747</v>
      </c>
      <c r="D541" t="s">
        <v>13</v>
      </c>
      <c r="E541" t="s">
        <v>14</v>
      </c>
      <c r="F541" t="s">
        <v>314</v>
      </c>
      <c r="G541" s="11">
        <v>45098.529675925929</v>
      </c>
      <c r="H541">
        <v>111175</v>
      </c>
      <c r="I541" t="s">
        <v>26272</v>
      </c>
      <c r="J541" t="s">
        <v>26273</v>
      </c>
    </row>
    <row r="542" spans="1:10">
      <c r="A542" t="s">
        <v>212</v>
      </c>
      <c r="B542" t="s">
        <v>212</v>
      </c>
      <c r="C542" t="s">
        <v>26251</v>
      </c>
      <c r="D542" t="s">
        <v>13</v>
      </c>
      <c r="E542" t="s">
        <v>14</v>
      </c>
      <c r="F542" t="s">
        <v>26</v>
      </c>
      <c r="G542" s="11">
        <v>45093.544016203705</v>
      </c>
      <c r="H542">
        <v>90000</v>
      </c>
      <c r="I542" t="s">
        <v>2592</v>
      </c>
      <c r="J542" t="s">
        <v>15774</v>
      </c>
    </row>
    <row r="543" spans="1:10">
      <c r="A543" t="s">
        <v>135</v>
      </c>
      <c r="B543" t="s">
        <v>26248</v>
      </c>
      <c r="C543" t="s">
        <v>276</v>
      </c>
      <c r="D543" t="s">
        <v>13</v>
      </c>
      <c r="E543" t="s">
        <v>14</v>
      </c>
      <c r="F543" t="s">
        <v>26</v>
      </c>
      <c r="G543" s="11">
        <v>45100.500185185185</v>
      </c>
      <c r="H543">
        <v>90000</v>
      </c>
      <c r="I543" t="s">
        <v>2092</v>
      </c>
      <c r="J543" t="s">
        <v>16094</v>
      </c>
    </row>
    <row r="544" spans="1:10">
      <c r="A544" t="s">
        <v>33</v>
      </c>
      <c r="B544" t="s">
        <v>946</v>
      </c>
      <c r="C544" t="s">
        <v>1094</v>
      </c>
      <c r="D544" t="s">
        <v>13</v>
      </c>
      <c r="E544" t="s">
        <v>14</v>
      </c>
      <c r="F544" t="s">
        <v>205</v>
      </c>
      <c r="G544" s="11">
        <v>45078.53875</v>
      </c>
      <c r="H544">
        <v>56700</v>
      </c>
      <c r="I544" t="s">
        <v>4924</v>
      </c>
      <c r="J544" t="s">
        <v>298</v>
      </c>
    </row>
    <row r="545" spans="1:10">
      <c r="A545" t="s">
        <v>33</v>
      </c>
      <c r="B545" t="s">
        <v>26239</v>
      </c>
      <c r="C545" t="s">
        <v>5549</v>
      </c>
      <c r="D545" t="s">
        <v>13</v>
      </c>
      <c r="E545" t="s">
        <v>14</v>
      </c>
      <c r="F545" t="s">
        <v>26</v>
      </c>
      <c r="G545" s="11">
        <v>45086.501550925925</v>
      </c>
      <c r="H545">
        <v>68000</v>
      </c>
      <c r="I545" t="s">
        <v>8909</v>
      </c>
      <c r="J545" t="s">
        <v>8910</v>
      </c>
    </row>
    <row r="546" spans="1:10">
      <c r="A546" t="s">
        <v>135</v>
      </c>
      <c r="B546" t="s">
        <v>135</v>
      </c>
      <c r="C546" t="s">
        <v>342</v>
      </c>
      <c r="D546" t="s">
        <v>13</v>
      </c>
      <c r="E546" t="s">
        <v>14</v>
      </c>
      <c r="F546" t="s">
        <v>26</v>
      </c>
      <c r="G546" s="11">
        <v>45106.501817129632</v>
      </c>
      <c r="H546">
        <v>100000</v>
      </c>
      <c r="I546" t="s">
        <v>7465</v>
      </c>
      <c r="J546" t="s">
        <v>7466</v>
      </c>
    </row>
    <row r="547" spans="1:10">
      <c r="A547" t="s">
        <v>10</v>
      </c>
      <c r="B547" t="s">
        <v>6366</v>
      </c>
      <c r="C547" t="s">
        <v>1059</v>
      </c>
      <c r="D547" t="s">
        <v>13</v>
      </c>
      <c r="E547" t="s">
        <v>14</v>
      </c>
      <c r="F547" t="s">
        <v>26</v>
      </c>
      <c r="G547" s="11">
        <v>45092.512962962966</v>
      </c>
      <c r="H547">
        <v>90000</v>
      </c>
      <c r="I547" t="s">
        <v>1549</v>
      </c>
      <c r="J547" t="s">
        <v>26238</v>
      </c>
    </row>
    <row r="548" spans="1:10">
      <c r="A548" t="s">
        <v>10</v>
      </c>
      <c r="B548" t="s">
        <v>357</v>
      </c>
      <c r="C548" t="s">
        <v>232</v>
      </c>
      <c r="D548" t="s">
        <v>13</v>
      </c>
      <c r="E548" t="s">
        <v>14</v>
      </c>
      <c r="F548" t="s">
        <v>26</v>
      </c>
      <c r="G548" s="11">
        <v>45091.50203703704</v>
      </c>
      <c r="H548">
        <v>210000</v>
      </c>
      <c r="I548" t="s">
        <v>335</v>
      </c>
      <c r="J548" t="s">
        <v>26233</v>
      </c>
    </row>
    <row r="549" spans="1:10">
      <c r="A549" t="s">
        <v>33</v>
      </c>
      <c r="B549" t="s">
        <v>26223</v>
      </c>
      <c r="C549" t="s">
        <v>1566</v>
      </c>
      <c r="D549" t="s">
        <v>13</v>
      </c>
      <c r="E549" t="s">
        <v>14</v>
      </c>
      <c r="F549" t="s">
        <v>694</v>
      </c>
      <c r="G549" s="11">
        <v>45099.513912037037</v>
      </c>
      <c r="H549">
        <v>105300</v>
      </c>
      <c r="I549" t="s">
        <v>1567</v>
      </c>
      <c r="J549" t="s">
        <v>1969</v>
      </c>
    </row>
    <row r="550" spans="1:10">
      <c r="A550" t="s">
        <v>18</v>
      </c>
      <c r="B550" t="s">
        <v>16960</v>
      </c>
      <c r="C550" t="s">
        <v>26208</v>
      </c>
      <c r="D550" t="s">
        <v>13</v>
      </c>
      <c r="E550" t="s">
        <v>14</v>
      </c>
      <c r="F550" t="s">
        <v>26</v>
      </c>
      <c r="G550" s="11">
        <v>45079.519282407404</v>
      </c>
      <c r="H550">
        <v>112500</v>
      </c>
      <c r="I550" t="s">
        <v>130</v>
      </c>
      <c r="J550" t="s">
        <v>9805</v>
      </c>
    </row>
    <row r="551" spans="1:10">
      <c r="A551" t="s">
        <v>135</v>
      </c>
      <c r="B551" t="s">
        <v>1480</v>
      </c>
      <c r="C551" t="s">
        <v>1481</v>
      </c>
      <c r="D551" t="s">
        <v>13</v>
      </c>
      <c r="E551" t="s">
        <v>14</v>
      </c>
      <c r="F551" t="s">
        <v>198</v>
      </c>
      <c r="G551" s="11">
        <v>45092.566006944442</v>
      </c>
      <c r="H551">
        <v>72900</v>
      </c>
      <c r="I551" t="s">
        <v>685</v>
      </c>
    </row>
    <row r="552" spans="1:10">
      <c r="A552" t="s">
        <v>18</v>
      </c>
      <c r="B552" t="s">
        <v>18</v>
      </c>
      <c r="C552" t="s">
        <v>24557</v>
      </c>
      <c r="D552" t="s">
        <v>100</v>
      </c>
      <c r="E552" t="s">
        <v>14</v>
      </c>
      <c r="F552" t="s">
        <v>26</v>
      </c>
      <c r="G552" s="11">
        <v>45085.518182870372</v>
      </c>
      <c r="H552">
        <v>95000</v>
      </c>
      <c r="I552" t="s">
        <v>2539</v>
      </c>
      <c r="J552" t="s">
        <v>26201</v>
      </c>
    </row>
    <row r="553" spans="1:10">
      <c r="A553" t="s">
        <v>152</v>
      </c>
      <c r="B553" t="s">
        <v>26199</v>
      </c>
      <c r="C553" t="s">
        <v>614</v>
      </c>
      <c r="D553" t="s">
        <v>13</v>
      </c>
      <c r="E553" t="s">
        <v>14</v>
      </c>
      <c r="F553" t="s">
        <v>608</v>
      </c>
      <c r="G553" s="11">
        <v>45105.508171296293</v>
      </c>
      <c r="H553">
        <v>63000</v>
      </c>
      <c r="I553" t="s">
        <v>25184</v>
      </c>
      <c r="J553" t="s">
        <v>26200</v>
      </c>
    </row>
    <row r="554" spans="1:10">
      <c r="A554" t="s">
        <v>10</v>
      </c>
      <c r="B554" t="s">
        <v>26177</v>
      </c>
      <c r="C554" t="s">
        <v>13134</v>
      </c>
      <c r="D554" t="s">
        <v>13</v>
      </c>
      <c r="E554" t="s">
        <v>14</v>
      </c>
      <c r="F554" t="s">
        <v>26</v>
      </c>
      <c r="G554" s="11">
        <v>45104.502916666665</v>
      </c>
      <c r="H554">
        <v>90000</v>
      </c>
      <c r="I554" t="s">
        <v>26178</v>
      </c>
      <c r="J554" t="s">
        <v>26179</v>
      </c>
    </row>
    <row r="555" spans="1:10">
      <c r="A555" t="s">
        <v>10</v>
      </c>
      <c r="B555" t="s">
        <v>3771</v>
      </c>
      <c r="C555" t="s">
        <v>947</v>
      </c>
      <c r="D555" t="s">
        <v>13</v>
      </c>
      <c r="E555" t="s">
        <v>14</v>
      </c>
      <c r="F555" t="s">
        <v>26</v>
      </c>
      <c r="G555" s="11">
        <v>45096.502071759256</v>
      </c>
      <c r="H555">
        <v>90000</v>
      </c>
      <c r="I555" t="s">
        <v>3772</v>
      </c>
      <c r="J555" t="s">
        <v>3773</v>
      </c>
    </row>
    <row r="556" spans="1:10">
      <c r="A556" t="s">
        <v>212</v>
      </c>
      <c r="B556" t="s">
        <v>26173</v>
      </c>
      <c r="C556" t="s">
        <v>1105</v>
      </c>
      <c r="D556" t="s">
        <v>13</v>
      </c>
      <c r="E556" t="s">
        <v>14</v>
      </c>
      <c r="F556" t="s">
        <v>26</v>
      </c>
      <c r="G556" s="11">
        <v>45091.502870370372</v>
      </c>
      <c r="H556">
        <v>170000</v>
      </c>
      <c r="I556" t="s">
        <v>335</v>
      </c>
      <c r="J556" t="s">
        <v>7107</v>
      </c>
    </row>
    <row r="557" spans="1:10">
      <c r="A557" t="s">
        <v>135</v>
      </c>
      <c r="B557" t="s">
        <v>26162</v>
      </c>
      <c r="C557" t="s">
        <v>24</v>
      </c>
      <c r="D557" t="s">
        <v>13</v>
      </c>
      <c r="E557" t="s">
        <v>25</v>
      </c>
      <c r="F557" t="s">
        <v>26</v>
      </c>
      <c r="G557" s="11">
        <v>45093.499988425923</v>
      </c>
      <c r="H557">
        <v>135000</v>
      </c>
      <c r="I557" t="s">
        <v>23074</v>
      </c>
      <c r="J557" t="s">
        <v>3496</v>
      </c>
    </row>
    <row r="558" spans="1:10">
      <c r="A558" t="s">
        <v>10</v>
      </c>
      <c r="B558" t="s">
        <v>10</v>
      </c>
      <c r="C558" t="s">
        <v>75</v>
      </c>
      <c r="D558" t="s">
        <v>13</v>
      </c>
      <c r="E558" t="s">
        <v>14</v>
      </c>
      <c r="F558" t="s">
        <v>26</v>
      </c>
      <c r="G558" s="11">
        <v>45084.501828703702</v>
      </c>
      <c r="H558">
        <v>115000</v>
      </c>
      <c r="I558" t="s">
        <v>26155</v>
      </c>
    </row>
    <row r="559" spans="1:10">
      <c r="A559" t="s">
        <v>152</v>
      </c>
      <c r="B559" t="s">
        <v>152</v>
      </c>
      <c r="C559" t="s">
        <v>24</v>
      </c>
      <c r="D559" t="s">
        <v>13</v>
      </c>
      <c r="E559" t="s">
        <v>25</v>
      </c>
      <c r="F559" t="s">
        <v>608</v>
      </c>
      <c r="G559" s="11">
        <v>45104.564120370371</v>
      </c>
      <c r="H559">
        <v>145000</v>
      </c>
      <c r="I559" t="s">
        <v>1493</v>
      </c>
      <c r="J559" t="s">
        <v>1494</v>
      </c>
    </row>
    <row r="560" spans="1:10">
      <c r="A560" t="s">
        <v>73</v>
      </c>
      <c r="B560" t="s">
        <v>73</v>
      </c>
      <c r="C560" t="s">
        <v>201</v>
      </c>
      <c r="D560" t="s">
        <v>13</v>
      </c>
      <c r="E560" t="s">
        <v>14</v>
      </c>
      <c r="F560" t="s">
        <v>26</v>
      </c>
      <c r="G560" s="11">
        <v>45100.516562500001</v>
      </c>
      <c r="H560">
        <v>90000</v>
      </c>
      <c r="I560" t="s">
        <v>26153</v>
      </c>
      <c r="J560" t="s">
        <v>26154</v>
      </c>
    </row>
    <row r="561" spans="1:10">
      <c r="A561" t="s">
        <v>10</v>
      </c>
      <c r="B561" t="s">
        <v>22065</v>
      </c>
      <c r="C561" t="s">
        <v>3578</v>
      </c>
      <c r="D561" t="s">
        <v>13</v>
      </c>
      <c r="E561" t="s">
        <v>14</v>
      </c>
      <c r="F561" t="s">
        <v>26</v>
      </c>
      <c r="G561" s="11">
        <v>45104.503240740742</v>
      </c>
      <c r="H561">
        <v>124250</v>
      </c>
      <c r="I561" t="s">
        <v>1613</v>
      </c>
      <c r="J561" t="s">
        <v>730</v>
      </c>
    </row>
    <row r="562" spans="1:10">
      <c r="A562" t="s">
        <v>152</v>
      </c>
      <c r="B562" t="s">
        <v>1500</v>
      </c>
      <c r="C562" t="s">
        <v>680</v>
      </c>
      <c r="D562" t="s">
        <v>13</v>
      </c>
      <c r="E562" t="s">
        <v>14</v>
      </c>
      <c r="F562" t="s">
        <v>681</v>
      </c>
      <c r="G562" s="11">
        <v>45104.570532407408</v>
      </c>
      <c r="H562">
        <v>166000</v>
      </c>
      <c r="I562" t="s">
        <v>1501</v>
      </c>
      <c r="J562" t="s">
        <v>1502</v>
      </c>
    </row>
    <row r="563" spans="1:10">
      <c r="A563" t="s">
        <v>10</v>
      </c>
      <c r="B563" t="s">
        <v>26137</v>
      </c>
      <c r="C563" t="s">
        <v>1081</v>
      </c>
      <c r="D563" t="s">
        <v>13</v>
      </c>
      <c r="E563" t="s">
        <v>14</v>
      </c>
      <c r="F563" t="s">
        <v>26</v>
      </c>
      <c r="G563" s="11">
        <v>45105.503148148149</v>
      </c>
      <c r="H563">
        <v>125000</v>
      </c>
      <c r="I563" t="s">
        <v>1510</v>
      </c>
      <c r="J563" t="s">
        <v>26138</v>
      </c>
    </row>
    <row r="564" spans="1:10">
      <c r="A564" t="s">
        <v>135</v>
      </c>
      <c r="B564" t="s">
        <v>1312</v>
      </c>
      <c r="C564" t="s">
        <v>2469</v>
      </c>
      <c r="D564" t="s">
        <v>13</v>
      </c>
      <c r="E564" t="s">
        <v>14</v>
      </c>
      <c r="F564" t="s">
        <v>26</v>
      </c>
      <c r="G564" s="11">
        <v>45107.500740740739</v>
      </c>
      <c r="H564">
        <v>102500</v>
      </c>
      <c r="I564" t="s">
        <v>26116</v>
      </c>
      <c r="J564" t="s">
        <v>647</v>
      </c>
    </row>
    <row r="565" spans="1:10">
      <c r="A565" t="s">
        <v>10</v>
      </c>
      <c r="B565" t="s">
        <v>10</v>
      </c>
      <c r="C565" t="s">
        <v>767</v>
      </c>
      <c r="D565" t="s">
        <v>13</v>
      </c>
      <c r="E565" t="s">
        <v>14</v>
      </c>
      <c r="F565" t="s">
        <v>26</v>
      </c>
      <c r="G565" s="11">
        <v>45080.501192129632</v>
      </c>
      <c r="H565">
        <v>105000</v>
      </c>
      <c r="I565" t="s">
        <v>1723</v>
      </c>
      <c r="J565" t="s">
        <v>23798</v>
      </c>
    </row>
    <row r="566" spans="1:10">
      <c r="A566" t="s">
        <v>33</v>
      </c>
      <c r="B566" t="s">
        <v>33</v>
      </c>
      <c r="C566" t="s">
        <v>19</v>
      </c>
      <c r="D566" t="s">
        <v>13</v>
      </c>
      <c r="E566" t="s">
        <v>14</v>
      </c>
      <c r="F566" t="s">
        <v>26</v>
      </c>
      <c r="G566" s="11">
        <v>45101.500150462962</v>
      </c>
      <c r="H566">
        <v>90000</v>
      </c>
      <c r="I566" t="s">
        <v>11116</v>
      </c>
      <c r="J566" t="s">
        <v>624</v>
      </c>
    </row>
    <row r="567" spans="1:10">
      <c r="A567" t="s">
        <v>212</v>
      </c>
      <c r="B567" t="s">
        <v>212</v>
      </c>
      <c r="C567" t="s">
        <v>2469</v>
      </c>
      <c r="D567" t="s">
        <v>13</v>
      </c>
      <c r="E567" t="s">
        <v>14</v>
      </c>
      <c r="F567" t="s">
        <v>26</v>
      </c>
      <c r="G567" s="11">
        <v>45091.502789351849</v>
      </c>
      <c r="H567">
        <v>165000</v>
      </c>
      <c r="I567" t="s">
        <v>335</v>
      </c>
      <c r="J567" t="s">
        <v>7980</v>
      </c>
    </row>
    <row r="568" spans="1:10">
      <c r="A568" t="s">
        <v>33</v>
      </c>
      <c r="B568" t="s">
        <v>26045</v>
      </c>
      <c r="C568" t="s">
        <v>1120</v>
      </c>
      <c r="D568" t="s">
        <v>13</v>
      </c>
      <c r="E568" t="s">
        <v>14</v>
      </c>
      <c r="F568" t="s">
        <v>26</v>
      </c>
      <c r="G568" s="11">
        <v>45104.501620370371</v>
      </c>
      <c r="H568">
        <v>129465</v>
      </c>
      <c r="I568" t="s">
        <v>69</v>
      </c>
      <c r="J568" t="s">
        <v>26046</v>
      </c>
    </row>
    <row r="569" spans="1:10">
      <c r="A569" t="s">
        <v>212</v>
      </c>
      <c r="B569" t="s">
        <v>212</v>
      </c>
      <c r="C569" t="s">
        <v>8818</v>
      </c>
      <c r="D569" t="s">
        <v>13</v>
      </c>
      <c r="E569" t="s">
        <v>14</v>
      </c>
      <c r="F569" t="s">
        <v>26</v>
      </c>
      <c r="G569" s="11">
        <v>45105.502986111111</v>
      </c>
      <c r="H569">
        <v>152500</v>
      </c>
      <c r="I569" t="s">
        <v>8819</v>
      </c>
      <c r="J569" t="s">
        <v>5546</v>
      </c>
    </row>
    <row r="570" spans="1:10">
      <c r="A570" t="s">
        <v>33</v>
      </c>
      <c r="B570" t="s">
        <v>33</v>
      </c>
      <c r="C570" t="s">
        <v>232</v>
      </c>
      <c r="D570" t="s">
        <v>13</v>
      </c>
      <c r="E570" t="s">
        <v>14</v>
      </c>
      <c r="F570" t="s">
        <v>26</v>
      </c>
      <c r="G570" s="11">
        <v>45107.499988425923</v>
      </c>
      <c r="H570">
        <v>98862</v>
      </c>
      <c r="I570" t="s">
        <v>15208</v>
      </c>
      <c r="J570" t="s">
        <v>26021</v>
      </c>
    </row>
    <row r="571" spans="1:10">
      <c r="A571" t="s">
        <v>18</v>
      </c>
      <c r="B571" t="s">
        <v>18</v>
      </c>
      <c r="C571" t="s">
        <v>6168</v>
      </c>
      <c r="D571" t="s">
        <v>13</v>
      </c>
      <c r="E571" t="s">
        <v>14</v>
      </c>
      <c r="F571" t="s">
        <v>171</v>
      </c>
      <c r="G571" s="11">
        <v>45093.533194444448</v>
      </c>
      <c r="H571">
        <v>147500</v>
      </c>
      <c r="I571" t="s">
        <v>993</v>
      </c>
      <c r="J571" t="s">
        <v>25257</v>
      </c>
    </row>
    <row r="572" spans="1:10">
      <c r="A572" t="s">
        <v>212</v>
      </c>
      <c r="B572" t="s">
        <v>212</v>
      </c>
      <c r="C572" t="s">
        <v>276</v>
      </c>
      <c r="D572" t="s">
        <v>13</v>
      </c>
      <c r="E572" t="s">
        <v>14</v>
      </c>
      <c r="F572" t="s">
        <v>26</v>
      </c>
      <c r="G572" s="11">
        <v>45099.502314814818</v>
      </c>
      <c r="H572">
        <v>115000</v>
      </c>
      <c r="I572" t="s">
        <v>13177</v>
      </c>
      <c r="J572" t="s">
        <v>25974</v>
      </c>
    </row>
    <row r="573" spans="1:10">
      <c r="A573" t="s">
        <v>33</v>
      </c>
      <c r="B573" t="s">
        <v>33</v>
      </c>
      <c r="C573" t="s">
        <v>237</v>
      </c>
      <c r="D573" t="s">
        <v>13</v>
      </c>
      <c r="E573" t="s">
        <v>14</v>
      </c>
      <c r="F573" t="s">
        <v>26</v>
      </c>
      <c r="G573" s="11">
        <v>45092.512604166666</v>
      </c>
      <c r="H573">
        <v>95000</v>
      </c>
      <c r="I573" t="s">
        <v>130</v>
      </c>
      <c r="J573" t="s">
        <v>2890</v>
      </c>
    </row>
    <row r="574" spans="1:10">
      <c r="A574" t="s">
        <v>18</v>
      </c>
      <c r="B574" t="s">
        <v>6257</v>
      </c>
      <c r="C574" t="s">
        <v>1517</v>
      </c>
      <c r="D574" t="s">
        <v>13</v>
      </c>
      <c r="E574" t="s">
        <v>14</v>
      </c>
      <c r="F574" t="s">
        <v>26</v>
      </c>
      <c r="G574" s="11">
        <v>45104.51903935185</v>
      </c>
      <c r="H574">
        <v>90000</v>
      </c>
      <c r="I574" t="s">
        <v>870</v>
      </c>
      <c r="J574" t="s">
        <v>25946</v>
      </c>
    </row>
    <row r="575" spans="1:10">
      <c r="A575" t="s">
        <v>1537</v>
      </c>
      <c r="B575" t="s">
        <v>1538</v>
      </c>
      <c r="C575" t="s">
        <v>1539</v>
      </c>
      <c r="D575" t="s">
        <v>13</v>
      </c>
      <c r="E575" t="s">
        <v>14</v>
      </c>
      <c r="F575" t="s">
        <v>940</v>
      </c>
      <c r="G575" s="11">
        <v>45104.571689814817</v>
      </c>
      <c r="H575">
        <v>89100</v>
      </c>
      <c r="I575" t="s">
        <v>1540</v>
      </c>
      <c r="J575" t="s">
        <v>1541</v>
      </c>
    </row>
    <row r="576" spans="1:10">
      <c r="A576" t="s">
        <v>10</v>
      </c>
      <c r="B576" t="s">
        <v>17170</v>
      </c>
      <c r="C576" t="s">
        <v>3714</v>
      </c>
      <c r="D576" t="s">
        <v>13</v>
      </c>
      <c r="E576" t="s">
        <v>14</v>
      </c>
      <c r="F576" t="s">
        <v>26</v>
      </c>
      <c r="G576" s="11">
        <v>45096.530393518522</v>
      </c>
      <c r="H576">
        <v>62500</v>
      </c>
      <c r="I576" t="s">
        <v>25943</v>
      </c>
      <c r="J576" t="s">
        <v>141</v>
      </c>
    </row>
    <row r="577" spans="1:10">
      <c r="A577" t="s">
        <v>135</v>
      </c>
      <c r="B577" t="s">
        <v>135</v>
      </c>
      <c r="C577" t="s">
        <v>1908</v>
      </c>
      <c r="D577" t="s">
        <v>13</v>
      </c>
      <c r="E577" t="s">
        <v>14</v>
      </c>
      <c r="F577" t="s">
        <v>26</v>
      </c>
      <c r="G577" s="11">
        <v>45081.502245370371</v>
      </c>
      <c r="H577">
        <v>90000</v>
      </c>
      <c r="I577" t="s">
        <v>130</v>
      </c>
      <c r="J577" t="s">
        <v>344</v>
      </c>
    </row>
    <row r="578" spans="1:10">
      <c r="A578" t="s">
        <v>73</v>
      </c>
      <c r="B578" t="s">
        <v>2683</v>
      </c>
      <c r="C578" t="s">
        <v>119</v>
      </c>
      <c r="D578" t="s">
        <v>13</v>
      </c>
      <c r="E578" t="s">
        <v>14</v>
      </c>
      <c r="F578" t="s">
        <v>26</v>
      </c>
      <c r="G578" s="11">
        <v>45098.537361111114</v>
      </c>
      <c r="H578">
        <v>173500</v>
      </c>
      <c r="I578" t="s">
        <v>120</v>
      </c>
      <c r="J578" t="s">
        <v>2721</v>
      </c>
    </row>
    <row r="579" spans="1:10">
      <c r="A579" t="s">
        <v>33</v>
      </c>
      <c r="B579" t="s">
        <v>20363</v>
      </c>
      <c r="C579" t="s">
        <v>2299</v>
      </c>
      <c r="D579" t="s">
        <v>13</v>
      </c>
      <c r="E579" t="s">
        <v>14</v>
      </c>
      <c r="F579" t="s">
        <v>26</v>
      </c>
      <c r="G579" s="11">
        <v>45084.500694444447</v>
      </c>
      <c r="H579">
        <v>66600</v>
      </c>
      <c r="I579" t="s">
        <v>20364</v>
      </c>
      <c r="J579" t="s">
        <v>10549</v>
      </c>
    </row>
    <row r="580" spans="1:10">
      <c r="A580" t="s">
        <v>212</v>
      </c>
      <c r="B580" t="s">
        <v>212</v>
      </c>
      <c r="C580" t="s">
        <v>26</v>
      </c>
      <c r="D580" t="s">
        <v>13</v>
      </c>
      <c r="E580" t="s">
        <v>14</v>
      </c>
      <c r="F580" t="s">
        <v>20</v>
      </c>
      <c r="G580" s="11">
        <v>45089.565937500003</v>
      </c>
      <c r="H580">
        <v>170000</v>
      </c>
      <c r="I580" t="s">
        <v>17958</v>
      </c>
      <c r="J580" t="s">
        <v>25923</v>
      </c>
    </row>
    <row r="581" spans="1:10">
      <c r="A581" t="s">
        <v>135</v>
      </c>
      <c r="B581" t="s">
        <v>25920</v>
      </c>
      <c r="C581" t="s">
        <v>232</v>
      </c>
      <c r="D581" t="s">
        <v>293</v>
      </c>
      <c r="E581" t="s">
        <v>14</v>
      </c>
      <c r="F581" t="s">
        <v>26</v>
      </c>
      <c r="G581" s="11">
        <v>45079.5</v>
      </c>
      <c r="H581">
        <v>75000</v>
      </c>
      <c r="I581" t="s">
        <v>25921</v>
      </c>
      <c r="J581" t="s">
        <v>25922</v>
      </c>
    </row>
    <row r="582" spans="1:10">
      <c r="A582" t="s">
        <v>18</v>
      </c>
      <c r="B582" t="s">
        <v>18</v>
      </c>
      <c r="C582" t="s">
        <v>559</v>
      </c>
      <c r="D582" t="s">
        <v>13</v>
      </c>
      <c r="E582" t="s">
        <v>14</v>
      </c>
      <c r="F582" t="s">
        <v>26</v>
      </c>
      <c r="G582" s="11">
        <v>45090.505127314813</v>
      </c>
      <c r="H582">
        <v>90000</v>
      </c>
      <c r="I582" t="s">
        <v>11116</v>
      </c>
      <c r="J582" t="s">
        <v>316</v>
      </c>
    </row>
    <row r="583" spans="1:10">
      <c r="A583" t="s">
        <v>212</v>
      </c>
      <c r="B583" t="s">
        <v>25912</v>
      </c>
      <c r="C583" t="s">
        <v>209</v>
      </c>
      <c r="D583" t="s">
        <v>13</v>
      </c>
      <c r="E583" t="s">
        <v>14</v>
      </c>
      <c r="F583" t="s">
        <v>209</v>
      </c>
      <c r="G583" s="11">
        <v>45105.547523148147</v>
      </c>
      <c r="H583">
        <v>157500</v>
      </c>
      <c r="I583" t="s">
        <v>1064</v>
      </c>
      <c r="J583" t="s">
        <v>25913</v>
      </c>
    </row>
    <row r="584" spans="1:10">
      <c r="A584" t="s">
        <v>18</v>
      </c>
      <c r="B584" t="s">
        <v>8669</v>
      </c>
      <c r="C584" t="s">
        <v>10035</v>
      </c>
      <c r="D584" t="s">
        <v>13</v>
      </c>
      <c r="E584" t="s">
        <v>14</v>
      </c>
      <c r="F584" t="s">
        <v>26</v>
      </c>
      <c r="G584" s="11">
        <v>45089.518657407411</v>
      </c>
      <c r="H584">
        <v>150000</v>
      </c>
      <c r="I584" t="s">
        <v>887</v>
      </c>
      <c r="J584" t="s">
        <v>25903</v>
      </c>
    </row>
    <row r="585" spans="1:10">
      <c r="A585" t="s">
        <v>10</v>
      </c>
      <c r="B585" t="s">
        <v>25894</v>
      </c>
      <c r="C585" t="s">
        <v>75</v>
      </c>
      <c r="D585" t="s">
        <v>13</v>
      </c>
      <c r="E585" t="s">
        <v>14</v>
      </c>
      <c r="F585" t="s">
        <v>26</v>
      </c>
      <c r="G585" s="11">
        <v>45091.502766203703</v>
      </c>
      <c r="H585">
        <v>147500</v>
      </c>
      <c r="I585" t="s">
        <v>3360</v>
      </c>
      <c r="J585" t="s">
        <v>1334</v>
      </c>
    </row>
    <row r="586" spans="1:10">
      <c r="A586" t="s">
        <v>73</v>
      </c>
      <c r="B586" t="s">
        <v>73</v>
      </c>
      <c r="C586" t="s">
        <v>1098</v>
      </c>
      <c r="D586" t="s">
        <v>13</v>
      </c>
      <c r="E586" t="s">
        <v>14</v>
      </c>
      <c r="F586" t="s">
        <v>26</v>
      </c>
      <c r="G586" s="11">
        <v>45103.539733796293</v>
      </c>
      <c r="H586">
        <v>90000</v>
      </c>
      <c r="I586" t="s">
        <v>25892</v>
      </c>
      <c r="J586" t="s">
        <v>25893</v>
      </c>
    </row>
    <row r="587" spans="1:10">
      <c r="A587" t="s">
        <v>212</v>
      </c>
      <c r="B587" t="s">
        <v>25884</v>
      </c>
      <c r="C587" t="s">
        <v>1117</v>
      </c>
      <c r="D587" t="s">
        <v>13</v>
      </c>
      <c r="E587" t="s">
        <v>14</v>
      </c>
      <c r="F587" t="s">
        <v>26</v>
      </c>
      <c r="G587" s="11">
        <v>45105.503460648149</v>
      </c>
      <c r="H587">
        <v>160000</v>
      </c>
      <c r="I587" t="s">
        <v>3750</v>
      </c>
      <c r="J587" t="s">
        <v>25885</v>
      </c>
    </row>
    <row r="588" spans="1:10">
      <c r="A588" t="s">
        <v>10</v>
      </c>
      <c r="B588" t="s">
        <v>25878</v>
      </c>
      <c r="C588" t="s">
        <v>1341</v>
      </c>
      <c r="D588" t="s">
        <v>13</v>
      </c>
      <c r="E588" t="s">
        <v>14</v>
      </c>
      <c r="F588" t="s">
        <v>26</v>
      </c>
      <c r="G588" s="11">
        <v>45107.502615740741</v>
      </c>
      <c r="H588">
        <v>125000</v>
      </c>
      <c r="I588" t="s">
        <v>25879</v>
      </c>
      <c r="J588" t="s">
        <v>25880</v>
      </c>
    </row>
    <row r="589" spans="1:10">
      <c r="A589" t="s">
        <v>212</v>
      </c>
      <c r="B589" t="s">
        <v>212</v>
      </c>
      <c r="C589" t="s">
        <v>24</v>
      </c>
      <c r="D589" t="s">
        <v>13</v>
      </c>
      <c r="E589" t="s">
        <v>25</v>
      </c>
      <c r="F589" t="s">
        <v>20</v>
      </c>
      <c r="G589" s="11">
        <v>45080.523587962962</v>
      </c>
      <c r="H589">
        <v>175000</v>
      </c>
      <c r="I589" t="s">
        <v>128</v>
      </c>
      <c r="J589" t="s">
        <v>817</v>
      </c>
    </row>
    <row r="590" spans="1:10">
      <c r="A590" t="s">
        <v>10</v>
      </c>
      <c r="B590" t="s">
        <v>25860</v>
      </c>
      <c r="C590" t="s">
        <v>185</v>
      </c>
      <c r="D590" t="s">
        <v>13</v>
      </c>
      <c r="E590" t="s">
        <v>14</v>
      </c>
      <c r="F590" t="s">
        <v>26</v>
      </c>
      <c r="G590" s="11">
        <v>45080.514687499999</v>
      </c>
      <c r="H590">
        <v>125000</v>
      </c>
      <c r="I590" t="s">
        <v>4062</v>
      </c>
      <c r="J590" t="s">
        <v>25861</v>
      </c>
    </row>
    <row r="591" spans="1:10">
      <c r="A591" t="s">
        <v>212</v>
      </c>
      <c r="B591" t="s">
        <v>1573</v>
      </c>
      <c r="C591" t="s">
        <v>75</v>
      </c>
      <c r="D591" t="s">
        <v>13</v>
      </c>
      <c r="E591" t="s">
        <v>14</v>
      </c>
      <c r="F591" t="s">
        <v>26</v>
      </c>
      <c r="G591" s="11">
        <v>45092.555162037039</v>
      </c>
      <c r="H591">
        <v>350000</v>
      </c>
      <c r="I591" t="s">
        <v>1574</v>
      </c>
      <c r="J591" t="s">
        <v>1575</v>
      </c>
    </row>
    <row r="592" spans="1:10">
      <c r="A592" t="s">
        <v>106</v>
      </c>
      <c r="B592" t="s">
        <v>25851</v>
      </c>
      <c r="C592" t="s">
        <v>2235</v>
      </c>
      <c r="D592" t="s">
        <v>13</v>
      </c>
      <c r="E592" t="s">
        <v>14</v>
      </c>
      <c r="F592" t="s">
        <v>1820</v>
      </c>
      <c r="G592" s="11">
        <v>45098.539074074077</v>
      </c>
      <c r="H592">
        <v>44418.5</v>
      </c>
      <c r="I592" t="s">
        <v>20738</v>
      </c>
      <c r="J592" t="s">
        <v>25852</v>
      </c>
    </row>
    <row r="593" spans="1:10">
      <c r="A593" t="s">
        <v>33</v>
      </c>
      <c r="B593" t="s">
        <v>25836</v>
      </c>
      <c r="C593" t="s">
        <v>1088</v>
      </c>
      <c r="D593" t="s">
        <v>13</v>
      </c>
      <c r="E593" t="s">
        <v>14</v>
      </c>
      <c r="F593" t="s">
        <v>26</v>
      </c>
      <c r="G593" s="11">
        <v>45100.512141203704</v>
      </c>
      <c r="H593">
        <v>115000</v>
      </c>
      <c r="I593" t="s">
        <v>2368</v>
      </c>
      <c r="J593" t="s">
        <v>25837</v>
      </c>
    </row>
    <row r="594" spans="1:10">
      <c r="A594" t="s">
        <v>135</v>
      </c>
      <c r="B594" t="s">
        <v>25828</v>
      </c>
      <c r="C594" t="s">
        <v>56</v>
      </c>
      <c r="D594" t="s">
        <v>13</v>
      </c>
      <c r="E594" t="s">
        <v>14</v>
      </c>
      <c r="F594" t="s">
        <v>26</v>
      </c>
      <c r="G594" s="11">
        <v>45103.50105324074</v>
      </c>
      <c r="H594">
        <v>175000</v>
      </c>
      <c r="I594" t="s">
        <v>4110</v>
      </c>
      <c r="J594" t="s">
        <v>25829</v>
      </c>
    </row>
    <row r="595" spans="1:10">
      <c r="A595" t="s">
        <v>135</v>
      </c>
      <c r="B595" t="s">
        <v>7304</v>
      </c>
      <c r="C595" t="s">
        <v>13134</v>
      </c>
      <c r="D595" t="s">
        <v>13</v>
      </c>
      <c r="E595" t="s">
        <v>14</v>
      </c>
      <c r="F595" t="s">
        <v>26</v>
      </c>
      <c r="G595" s="11">
        <v>45106.500798611109</v>
      </c>
      <c r="H595">
        <v>98800</v>
      </c>
      <c r="I595" t="s">
        <v>6597</v>
      </c>
      <c r="J595" t="s">
        <v>17548</v>
      </c>
    </row>
    <row r="596" spans="1:10">
      <c r="A596" t="s">
        <v>73</v>
      </c>
      <c r="B596" t="s">
        <v>73</v>
      </c>
      <c r="C596" t="s">
        <v>1908</v>
      </c>
      <c r="D596" t="s">
        <v>13</v>
      </c>
      <c r="E596" t="s">
        <v>14</v>
      </c>
      <c r="F596" t="s">
        <v>26</v>
      </c>
      <c r="G596" s="11">
        <v>45102.532071759262</v>
      </c>
      <c r="H596">
        <v>102500</v>
      </c>
      <c r="I596" t="s">
        <v>130</v>
      </c>
      <c r="J596" t="s">
        <v>25800</v>
      </c>
    </row>
    <row r="597" spans="1:10">
      <c r="A597" t="s">
        <v>73</v>
      </c>
      <c r="B597" t="s">
        <v>73</v>
      </c>
      <c r="C597" t="s">
        <v>441</v>
      </c>
      <c r="D597" t="s">
        <v>13</v>
      </c>
      <c r="E597" t="s">
        <v>14</v>
      </c>
      <c r="F597" t="s">
        <v>26</v>
      </c>
      <c r="G597" s="11">
        <v>45106.505104166667</v>
      </c>
      <c r="H597">
        <v>105000</v>
      </c>
      <c r="I597" t="s">
        <v>130</v>
      </c>
      <c r="J597" t="s">
        <v>4266</v>
      </c>
    </row>
    <row r="598" spans="1:10">
      <c r="A598" t="s">
        <v>18</v>
      </c>
      <c r="B598" t="s">
        <v>127</v>
      </c>
      <c r="C598" t="s">
        <v>243</v>
      </c>
      <c r="D598" t="s">
        <v>13</v>
      </c>
      <c r="E598" t="s">
        <v>14</v>
      </c>
      <c r="F598" t="s">
        <v>26</v>
      </c>
      <c r="G598" s="11">
        <v>45097.544953703706</v>
      </c>
      <c r="H598">
        <v>90000</v>
      </c>
      <c r="I598" t="s">
        <v>1590</v>
      </c>
      <c r="J598" t="s">
        <v>1591</v>
      </c>
    </row>
    <row r="599" spans="1:10">
      <c r="A599" t="s">
        <v>10</v>
      </c>
      <c r="B599" t="s">
        <v>25780</v>
      </c>
      <c r="C599" t="s">
        <v>75</v>
      </c>
      <c r="D599" t="s">
        <v>13</v>
      </c>
      <c r="E599" t="s">
        <v>14</v>
      </c>
      <c r="F599" t="s">
        <v>26</v>
      </c>
      <c r="G599" s="11">
        <v>45089.501805555556</v>
      </c>
      <c r="H599">
        <v>350000</v>
      </c>
      <c r="I599" t="s">
        <v>1159</v>
      </c>
    </row>
    <row r="600" spans="1:10">
      <c r="A600" t="s">
        <v>73</v>
      </c>
      <c r="B600" t="s">
        <v>73</v>
      </c>
      <c r="C600" t="s">
        <v>1402</v>
      </c>
      <c r="D600" t="s">
        <v>13</v>
      </c>
      <c r="E600" t="s">
        <v>14</v>
      </c>
      <c r="F600" t="s">
        <v>26</v>
      </c>
      <c r="G600" s="11">
        <v>45106.551053240742</v>
      </c>
      <c r="H600">
        <v>147500</v>
      </c>
      <c r="I600" t="s">
        <v>20617</v>
      </c>
      <c r="J600" t="s">
        <v>25773</v>
      </c>
    </row>
    <row r="601" spans="1:10">
      <c r="A601" t="s">
        <v>10</v>
      </c>
      <c r="B601" t="s">
        <v>25768</v>
      </c>
      <c r="C601" t="s">
        <v>792</v>
      </c>
      <c r="D601" t="s">
        <v>13</v>
      </c>
      <c r="E601" t="s">
        <v>14</v>
      </c>
      <c r="F601" t="s">
        <v>26</v>
      </c>
      <c r="G601" s="11">
        <v>45083.502615740741</v>
      </c>
      <c r="H601">
        <v>150000</v>
      </c>
      <c r="I601" t="s">
        <v>1492</v>
      </c>
    </row>
    <row r="602" spans="1:10">
      <c r="A602" t="s">
        <v>73</v>
      </c>
      <c r="B602" t="s">
        <v>25761</v>
      </c>
      <c r="C602" t="s">
        <v>24</v>
      </c>
      <c r="D602" t="s">
        <v>13</v>
      </c>
      <c r="E602" t="s">
        <v>25</v>
      </c>
      <c r="F602" t="s">
        <v>20</v>
      </c>
      <c r="G602" s="11">
        <v>45096.538865740738</v>
      </c>
      <c r="H602">
        <v>112500</v>
      </c>
      <c r="I602" t="s">
        <v>25762</v>
      </c>
      <c r="J602" t="s">
        <v>25763</v>
      </c>
    </row>
    <row r="603" spans="1:10">
      <c r="A603" t="s">
        <v>18</v>
      </c>
      <c r="B603" t="s">
        <v>18</v>
      </c>
      <c r="C603" t="s">
        <v>243</v>
      </c>
      <c r="D603" t="s">
        <v>13</v>
      </c>
      <c r="E603" t="s">
        <v>14</v>
      </c>
      <c r="F603" t="s">
        <v>26</v>
      </c>
      <c r="G603" s="11">
        <v>45101.505520833336</v>
      </c>
      <c r="H603">
        <v>90000</v>
      </c>
      <c r="I603" t="s">
        <v>25746</v>
      </c>
      <c r="J603" t="s">
        <v>3144</v>
      </c>
    </row>
    <row r="604" spans="1:10">
      <c r="A604" t="s">
        <v>18</v>
      </c>
      <c r="B604" t="s">
        <v>184</v>
      </c>
      <c r="C604" t="s">
        <v>25736</v>
      </c>
      <c r="D604" t="s">
        <v>13</v>
      </c>
      <c r="E604" t="s">
        <v>14</v>
      </c>
      <c r="F604" t="s">
        <v>26</v>
      </c>
      <c r="G604" s="11">
        <v>45099.504178240742</v>
      </c>
      <c r="H604">
        <v>125000</v>
      </c>
      <c r="I604" t="s">
        <v>25737</v>
      </c>
      <c r="J604" t="s">
        <v>25738</v>
      </c>
    </row>
    <row r="605" spans="1:10">
      <c r="A605" t="s">
        <v>33</v>
      </c>
      <c r="B605" t="s">
        <v>33</v>
      </c>
      <c r="C605" t="s">
        <v>232</v>
      </c>
      <c r="D605" t="s">
        <v>13</v>
      </c>
      <c r="E605" t="s">
        <v>14</v>
      </c>
      <c r="F605" t="s">
        <v>26</v>
      </c>
      <c r="G605" s="11">
        <v>45085.499976851854</v>
      </c>
      <c r="H605">
        <v>95000</v>
      </c>
      <c r="I605" t="s">
        <v>130</v>
      </c>
      <c r="J605" t="s">
        <v>843</v>
      </c>
    </row>
    <row r="606" spans="1:10">
      <c r="A606" t="s">
        <v>10</v>
      </c>
      <c r="B606" t="s">
        <v>2197</v>
      </c>
      <c r="C606" t="s">
        <v>24</v>
      </c>
      <c r="D606" t="s">
        <v>13</v>
      </c>
      <c r="E606" t="s">
        <v>25</v>
      </c>
      <c r="F606" t="s">
        <v>26</v>
      </c>
      <c r="G606" s="11">
        <v>45105.503460648149</v>
      </c>
      <c r="H606">
        <v>215000</v>
      </c>
      <c r="I606" t="s">
        <v>8005</v>
      </c>
      <c r="J606" t="s">
        <v>17520</v>
      </c>
    </row>
    <row r="607" spans="1:10">
      <c r="A607" t="s">
        <v>10</v>
      </c>
      <c r="B607" t="s">
        <v>25720</v>
      </c>
      <c r="C607" t="s">
        <v>232</v>
      </c>
      <c r="D607" t="s">
        <v>13</v>
      </c>
      <c r="E607" t="s">
        <v>14</v>
      </c>
      <c r="F607" t="s">
        <v>26</v>
      </c>
      <c r="G607" s="11">
        <v>45078.516423611109</v>
      </c>
      <c r="H607">
        <v>202500</v>
      </c>
      <c r="I607" t="s">
        <v>3732</v>
      </c>
      <c r="J607" t="s">
        <v>25721</v>
      </c>
    </row>
    <row r="608" spans="1:10">
      <c r="A608" t="s">
        <v>18</v>
      </c>
      <c r="B608" t="s">
        <v>18</v>
      </c>
      <c r="C608" t="s">
        <v>24</v>
      </c>
      <c r="D608" t="s">
        <v>13</v>
      </c>
      <c r="E608" t="s">
        <v>25</v>
      </c>
      <c r="F608" t="s">
        <v>20</v>
      </c>
      <c r="G608" s="11">
        <v>45090.526574074072</v>
      </c>
      <c r="H608">
        <v>125000</v>
      </c>
      <c r="I608" t="s">
        <v>25717</v>
      </c>
      <c r="J608" t="s">
        <v>2451</v>
      </c>
    </row>
    <row r="609" spans="1:10">
      <c r="A609" t="s">
        <v>10</v>
      </c>
      <c r="B609" t="s">
        <v>2474</v>
      </c>
      <c r="C609" t="s">
        <v>8089</v>
      </c>
      <c r="D609" t="s">
        <v>13</v>
      </c>
      <c r="E609" t="s">
        <v>14</v>
      </c>
      <c r="F609" t="s">
        <v>26</v>
      </c>
      <c r="G609" s="11">
        <v>45096.504814814813</v>
      </c>
      <c r="H609">
        <v>125000</v>
      </c>
      <c r="I609" t="s">
        <v>25702</v>
      </c>
      <c r="J609" t="s">
        <v>25703</v>
      </c>
    </row>
    <row r="610" spans="1:10">
      <c r="A610" t="s">
        <v>33</v>
      </c>
      <c r="B610" t="s">
        <v>22154</v>
      </c>
      <c r="C610" t="s">
        <v>434</v>
      </c>
      <c r="D610" t="s">
        <v>13</v>
      </c>
      <c r="E610" t="s">
        <v>14</v>
      </c>
      <c r="F610" t="s">
        <v>26</v>
      </c>
      <c r="G610" s="11">
        <v>45104.501284722224</v>
      </c>
      <c r="H610">
        <v>138615</v>
      </c>
      <c r="I610" t="s">
        <v>69</v>
      </c>
      <c r="J610" t="s">
        <v>25701</v>
      </c>
    </row>
    <row r="611" spans="1:10">
      <c r="A611" t="s">
        <v>33</v>
      </c>
      <c r="B611" t="s">
        <v>25698</v>
      </c>
      <c r="C611" t="s">
        <v>25699</v>
      </c>
      <c r="D611" t="s">
        <v>13</v>
      </c>
      <c r="E611" t="s">
        <v>14</v>
      </c>
      <c r="F611" t="s">
        <v>26</v>
      </c>
      <c r="G611" s="11">
        <v>45106.500057870369</v>
      </c>
      <c r="H611">
        <v>90000</v>
      </c>
      <c r="I611" t="s">
        <v>6655</v>
      </c>
      <c r="J611" t="s">
        <v>25700</v>
      </c>
    </row>
    <row r="612" spans="1:10">
      <c r="A612" t="s">
        <v>33</v>
      </c>
      <c r="B612" t="s">
        <v>33</v>
      </c>
      <c r="C612" t="s">
        <v>75</v>
      </c>
      <c r="D612" t="s">
        <v>13</v>
      </c>
      <c r="E612" t="s">
        <v>14</v>
      </c>
      <c r="F612" t="s">
        <v>26</v>
      </c>
      <c r="G612" s="11">
        <v>45098.542349537034</v>
      </c>
      <c r="H612">
        <v>240000</v>
      </c>
      <c r="I612" t="s">
        <v>1619</v>
      </c>
      <c r="J612" t="s">
        <v>301</v>
      </c>
    </row>
    <row r="613" spans="1:10">
      <c r="A613" t="s">
        <v>18</v>
      </c>
      <c r="B613" t="s">
        <v>328</v>
      </c>
      <c r="C613" t="s">
        <v>723</v>
      </c>
      <c r="D613" t="s">
        <v>13</v>
      </c>
      <c r="E613" t="s">
        <v>14</v>
      </c>
      <c r="F613" t="s">
        <v>724</v>
      </c>
      <c r="G613" s="11">
        <v>45100.563877314817</v>
      </c>
      <c r="H613">
        <v>211000</v>
      </c>
      <c r="I613" t="s">
        <v>120</v>
      </c>
      <c r="J613" t="s">
        <v>12155</v>
      </c>
    </row>
    <row r="614" spans="1:10">
      <c r="A614" t="s">
        <v>33</v>
      </c>
      <c r="B614" t="s">
        <v>33</v>
      </c>
      <c r="C614" t="s">
        <v>1908</v>
      </c>
      <c r="D614" t="s">
        <v>13</v>
      </c>
      <c r="E614" t="s">
        <v>14</v>
      </c>
      <c r="F614" t="s">
        <v>26</v>
      </c>
      <c r="G614" s="11">
        <v>45084.501134259262</v>
      </c>
      <c r="H614">
        <v>95000</v>
      </c>
      <c r="I614" t="s">
        <v>130</v>
      </c>
      <c r="J614" t="s">
        <v>2890</v>
      </c>
    </row>
    <row r="615" spans="1:10">
      <c r="A615" t="s">
        <v>73</v>
      </c>
      <c r="B615" t="s">
        <v>73</v>
      </c>
      <c r="C615" t="s">
        <v>136</v>
      </c>
      <c r="D615" t="s">
        <v>13</v>
      </c>
      <c r="E615" t="s">
        <v>14</v>
      </c>
      <c r="F615" t="s">
        <v>26</v>
      </c>
      <c r="G615" s="11">
        <v>45079.531469907408</v>
      </c>
      <c r="H615">
        <v>180000</v>
      </c>
      <c r="I615" t="s">
        <v>130</v>
      </c>
      <c r="J615" t="s">
        <v>23790</v>
      </c>
    </row>
    <row r="616" spans="1:10">
      <c r="A616" t="s">
        <v>33</v>
      </c>
      <c r="B616" t="s">
        <v>25658</v>
      </c>
      <c r="C616" t="s">
        <v>232</v>
      </c>
      <c r="D616" t="s">
        <v>13</v>
      </c>
      <c r="E616" t="s">
        <v>14</v>
      </c>
      <c r="F616" t="s">
        <v>26</v>
      </c>
      <c r="G616" s="11">
        <v>45103.500081018516</v>
      </c>
      <c r="H616">
        <v>95000</v>
      </c>
      <c r="I616" t="s">
        <v>25659</v>
      </c>
    </row>
    <row r="617" spans="1:10">
      <c r="A617" t="s">
        <v>73</v>
      </c>
      <c r="B617" t="s">
        <v>73</v>
      </c>
      <c r="C617" t="s">
        <v>136</v>
      </c>
      <c r="D617" t="s">
        <v>13</v>
      </c>
      <c r="E617" t="s">
        <v>14</v>
      </c>
      <c r="F617" t="s">
        <v>26</v>
      </c>
      <c r="G617" s="11">
        <v>45107.508020833331</v>
      </c>
      <c r="H617">
        <v>172500</v>
      </c>
      <c r="I617" t="s">
        <v>130</v>
      </c>
      <c r="J617" t="s">
        <v>24720</v>
      </c>
    </row>
    <row r="618" spans="1:10">
      <c r="A618" t="s">
        <v>18</v>
      </c>
      <c r="B618" t="s">
        <v>18</v>
      </c>
      <c r="C618" t="s">
        <v>108</v>
      </c>
      <c r="D618" t="s">
        <v>13</v>
      </c>
      <c r="E618" t="s">
        <v>14</v>
      </c>
      <c r="F618" t="s">
        <v>26</v>
      </c>
      <c r="G618" s="11">
        <v>45091.506504629629</v>
      </c>
      <c r="H618">
        <v>115000</v>
      </c>
      <c r="I618" t="s">
        <v>2368</v>
      </c>
      <c r="J618" t="s">
        <v>25608</v>
      </c>
    </row>
    <row r="619" spans="1:10">
      <c r="A619" t="s">
        <v>18</v>
      </c>
      <c r="B619" t="s">
        <v>18</v>
      </c>
      <c r="C619" t="s">
        <v>24</v>
      </c>
      <c r="D619" t="s">
        <v>13</v>
      </c>
      <c r="E619" t="s">
        <v>25</v>
      </c>
      <c r="F619" t="s">
        <v>20</v>
      </c>
      <c r="G619" s="11">
        <v>45092.586030092592</v>
      </c>
      <c r="H619">
        <v>75000</v>
      </c>
      <c r="I619" t="s">
        <v>1633</v>
      </c>
      <c r="J619" t="s">
        <v>1634</v>
      </c>
    </row>
    <row r="620" spans="1:10">
      <c r="A620" t="s">
        <v>18</v>
      </c>
      <c r="B620" t="s">
        <v>2756</v>
      </c>
      <c r="C620" t="s">
        <v>325</v>
      </c>
      <c r="D620" t="s">
        <v>13</v>
      </c>
      <c r="E620" t="s">
        <v>14</v>
      </c>
      <c r="F620" t="s">
        <v>26</v>
      </c>
      <c r="G620" s="11">
        <v>45086.50545138889</v>
      </c>
      <c r="H620">
        <v>125000</v>
      </c>
      <c r="I620" t="s">
        <v>1751</v>
      </c>
      <c r="J620" t="s">
        <v>25603</v>
      </c>
    </row>
    <row r="621" spans="1:10">
      <c r="A621" t="s">
        <v>33</v>
      </c>
      <c r="B621" t="s">
        <v>33</v>
      </c>
      <c r="C621" t="s">
        <v>1908</v>
      </c>
      <c r="D621" t="s">
        <v>13</v>
      </c>
      <c r="E621" t="s">
        <v>14</v>
      </c>
      <c r="F621" t="s">
        <v>26</v>
      </c>
      <c r="G621" s="11">
        <v>45089.501076388886</v>
      </c>
      <c r="H621">
        <v>87500</v>
      </c>
      <c r="I621" t="s">
        <v>130</v>
      </c>
      <c r="J621" t="s">
        <v>25299</v>
      </c>
    </row>
    <row r="622" spans="1:10">
      <c r="A622" t="s">
        <v>33</v>
      </c>
      <c r="B622" t="s">
        <v>21826</v>
      </c>
      <c r="C622" t="s">
        <v>4634</v>
      </c>
      <c r="D622" t="s">
        <v>13</v>
      </c>
      <c r="E622" t="s">
        <v>14</v>
      </c>
      <c r="F622" t="s">
        <v>26</v>
      </c>
      <c r="G622" s="11">
        <v>45105.500416666669</v>
      </c>
      <c r="H622">
        <v>125000</v>
      </c>
      <c r="I622" t="s">
        <v>130</v>
      </c>
      <c r="J622" t="s">
        <v>21827</v>
      </c>
    </row>
    <row r="623" spans="1:10">
      <c r="A623" t="s">
        <v>18</v>
      </c>
      <c r="B623" t="s">
        <v>18</v>
      </c>
      <c r="C623" t="s">
        <v>2217</v>
      </c>
      <c r="D623" t="s">
        <v>13</v>
      </c>
      <c r="E623" t="s">
        <v>14</v>
      </c>
      <c r="F623" t="s">
        <v>2012</v>
      </c>
      <c r="G623" s="11">
        <v>45092.520497685182</v>
      </c>
      <c r="H623">
        <v>96773</v>
      </c>
      <c r="I623" t="s">
        <v>10918</v>
      </c>
      <c r="J623" t="s">
        <v>25576</v>
      </c>
    </row>
    <row r="624" spans="1:10">
      <c r="A624" t="s">
        <v>73</v>
      </c>
      <c r="B624" t="s">
        <v>25573</v>
      </c>
      <c r="C624" t="s">
        <v>40</v>
      </c>
      <c r="D624" t="s">
        <v>13</v>
      </c>
      <c r="E624" t="s">
        <v>14</v>
      </c>
      <c r="F624" t="s">
        <v>26</v>
      </c>
      <c r="G624" s="11">
        <v>45098.537453703706</v>
      </c>
      <c r="H624">
        <v>205000</v>
      </c>
      <c r="I624" t="s">
        <v>130</v>
      </c>
      <c r="J624" t="s">
        <v>19943</v>
      </c>
    </row>
    <row r="625" spans="1:10">
      <c r="A625" t="s">
        <v>73</v>
      </c>
      <c r="B625" t="s">
        <v>25565</v>
      </c>
      <c r="C625" t="s">
        <v>1305</v>
      </c>
      <c r="D625" t="s">
        <v>13</v>
      </c>
      <c r="E625" t="s">
        <v>14</v>
      </c>
      <c r="F625" t="s">
        <v>26</v>
      </c>
      <c r="G625" s="11">
        <v>45080.515243055554</v>
      </c>
      <c r="H625">
        <v>150000</v>
      </c>
      <c r="I625" t="s">
        <v>1016</v>
      </c>
      <c r="J625" t="s">
        <v>25566</v>
      </c>
    </row>
    <row r="626" spans="1:10">
      <c r="A626" t="s">
        <v>33</v>
      </c>
      <c r="B626" t="s">
        <v>571</v>
      </c>
      <c r="C626" t="s">
        <v>572</v>
      </c>
      <c r="D626" t="s">
        <v>13</v>
      </c>
      <c r="E626" t="s">
        <v>14</v>
      </c>
      <c r="F626" t="s">
        <v>26</v>
      </c>
      <c r="G626" s="11">
        <v>45097.544756944444</v>
      </c>
      <c r="H626">
        <v>94500</v>
      </c>
      <c r="I626" t="s">
        <v>573</v>
      </c>
      <c r="J626" t="s">
        <v>574</v>
      </c>
    </row>
    <row r="627" spans="1:10">
      <c r="A627" t="s">
        <v>10</v>
      </c>
      <c r="B627" t="s">
        <v>10</v>
      </c>
      <c r="C627" t="s">
        <v>559</v>
      </c>
      <c r="D627" t="s">
        <v>13</v>
      </c>
      <c r="E627" t="s">
        <v>14</v>
      </c>
      <c r="F627" t="s">
        <v>26</v>
      </c>
      <c r="G627" s="11">
        <v>45090.501631944448</v>
      </c>
      <c r="H627">
        <v>90000</v>
      </c>
      <c r="I627" t="s">
        <v>11116</v>
      </c>
      <c r="J627" t="s">
        <v>21737</v>
      </c>
    </row>
    <row r="628" spans="1:10">
      <c r="A628" t="s">
        <v>10</v>
      </c>
      <c r="B628" t="s">
        <v>10</v>
      </c>
      <c r="C628" t="s">
        <v>589</v>
      </c>
      <c r="D628" t="s">
        <v>13</v>
      </c>
      <c r="E628" t="s">
        <v>14</v>
      </c>
      <c r="F628" t="s">
        <v>26</v>
      </c>
      <c r="G628" s="11">
        <v>45098.502199074072</v>
      </c>
      <c r="H628">
        <v>155000</v>
      </c>
      <c r="I628" t="s">
        <v>25553</v>
      </c>
      <c r="J628" t="s">
        <v>25554</v>
      </c>
    </row>
    <row r="629" spans="1:10">
      <c r="A629" t="s">
        <v>73</v>
      </c>
      <c r="B629" t="s">
        <v>73</v>
      </c>
      <c r="C629" t="s">
        <v>201</v>
      </c>
      <c r="D629" t="s">
        <v>13</v>
      </c>
      <c r="E629" t="s">
        <v>14</v>
      </c>
      <c r="F629" t="s">
        <v>26</v>
      </c>
      <c r="G629" s="11">
        <v>45090.504884259259</v>
      </c>
      <c r="H629">
        <v>165000</v>
      </c>
      <c r="I629" t="s">
        <v>20083</v>
      </c>
      <c r="J629" t="s">
        <v>25550</v>
      </c>
    </row>
    <row r="630" spans="1:10">
      <c r="A630" t="s">
        <v>18</v>
      </c>
      <c r="B630" t="s">
        <v>184</v>
      </c>
      <c r="C630" t="s">
        <v>24</v>
      </c>
      <c r="D630" t="s">
        <v>13</v>
      </c>
      <c r="E630" t="s">
        <v>25</v>
      </c>
      <c r="F630" t="s">
        <v>26</v>
      </c>
      <c r="G630" s="11">
        <v>45084.556840277779</v>
      </c>
      <c r="H630">
        <v>105000</v>
      </c>
      <c r="I630" t="s">
        <v>186</v>
      </c>
      <c r="J630" t="s">
        <v>25535</v>
      </c>
    </row>
    <row r="631" spans="1:10">
      <c r="A631" t="s">
        <v>33</v>
      </c>
      <c r="B631" t="s">
        <v>18239</v>
      </c>
      <c r="C631" t="s">
        <v>136</v>
      </c>
      <c r="D631" t="s">
        <v>13</v>
      </c>
      <c r="E631" t="s">
        <v>14</v>
      </c>
      <c r="F631" t="s">
        <v>26</v>
      </c>
      <c r="G631" s="11">
        <v>45095.500543981485</v>
      </c>
      <c r="H631">
        <v>149508.5</v>
      </c>
      <c r="I631" t="s">
        <v>31</v>
      </c>
      <c r="J631" t="s">
        <v>566</v>
      </c>
    </row>
    <row r="632" spans="1:10">
      <c r="A632" t="s">
        <v>33</v>
      </c>
      <c r="B632" t="s">
        <v>17511</v>
      </c>
      <c r="C632" t="s">
        <v>6966</v>
      </c>
      <c r="D632" t="s">
        <v>13</v>
      </c>
      <c r="E632" t="s">
        <v>14</v>
      </c>
      <c r="F632" t="s">
        <v>601</v>
      </c>
      <c r="G632" s="11">
        <v>45085.525127314817</v>
      </c>
      <c r="H632">
        <v>99150</v>
      </c>
      <c r="I632" t="s">
        <v>172</v>
      </c>
      <c r="J632" t="s">
        <v>2318</v>
      </c>
    </row>
    <row r="633" spans="1:10">
      <c r="A633" t="s">
        <v>18</v>
      </c>
      <c r="B633" t="s">
        <v>188</v>
      </c>
      <c r="C633" t="s">
        <v>24</v>
      </c>
      <c r="D633" t="s">
        <v>13</v>
      </c>
      <c r="E633" t="s">
        <v>25</v>
      </c>
      <c r="F633" t="s">
        <v>20</v>
      </c>
      <c r="G633" s="11">
        <v>45079.552314814813</v>
      </c>
      <c r="H633">
        <v>152500</v>
      </c>
      <c r="I633" t="s">
        <v>25527</v>
      </c>
      <c r="J633" t="s">
        <v>25528</v>
      </c>
    </row>
    <row r="634" spans="1:10">
      <c r="A634" t="s">
        <v>18</v>
      </c>
      <c r="B634" t="s">
        <v>25516</v>
      </c>
      <c r="C634" t="s">
        <v>232</v>
      </c>
      <c r="D634" t="s">
        <v>13</v>
      </c>
      <c r="E634" t="s">
        <v>14</v>
      </c>
      <c r="F634" t="s">
        <v>26</v>
      </c>
      <c r="G634" s="11">
        <v>45104.539884259262</v>
      </c>
      <c r="H634">
        <v>150000</v>
      </c>
      <c r="I634" t="s">
        <v>3683</v>
      </c>
      <c r="J634" t="s">
        <v>25517</v>
      </c>
    </row>
    <row r="635" spans="1:10">
      <c r="A635" t="s">
        <v>33</v>
      </c>
      <c r="B635" t="s">
        <v>33</v>
      </c>
      <c r="C635" t="s">
        <v>1320</v>
      </c>
      <c r="D635" t="s">
        <v>13</v>
      </c>
      <c r="E635" t="s">
        <v>14</v>
      </c>
      <c r="F635" t="s">
        <v>15</v>
      </c>
      <c r="G635" s="11">
        <v>45084.554768518516</v>
      </c>
      <c r="H635">
        <v>111175</v>
      </c>
      <c r="I635" t="s">
        <v>2509</v>
      </c>
      <c r="J635" t="s">
        <v>25509</v>
      </c>
    </row>
    <row r="636" spans="1:10">
      <c r="A636" t="s">
        <v>10</v>
      </c>
      <c r="B636" t="s">
        <v>10</v>
      </c>
      <c r="C636" t="s">
        <v>521</v>
      </c>
      <c r="D636" t="s">
        <v>13</v>
      </c>
      <c r="E636" t="s">
        <v>14</v>
      </c>
      <c r="F636" t="s">
        <v>26</v>
      </c>
      <c r="G636" s="11">
        <v>45094.543854166666</v>
      </c>
      <c r="H636">
        <v>137000</v>
      </c>
      <c r="I636" t="s">
        <v>1668</v>
      </c>
    </row>
    <row r="637" spans="1:10">
      <c r="A637" t="s">
        <v>135</v>
      </c>
      <c r="B637" t="s">
        <v>20992</v>
      </c>
      <c r="C637" t="s">
        <v>18117</v>
      </c>
      <c r="D637" t="s">
        <v>13</v>
      </c>
      <c r="E637" t="s">
        <v>14</v>
      </c>
      <c r="F637" t="s">
        <v>26</v>
      </c>
      <c r="G637" s="11">
        <v>45084.501238425924</v>
      </c>
      <c r="H637">
        <v>96500</v>
      </c>
      <c r="I637" t="s">
        <v>18118</v>
      </c>
      <c r="J637" t="s">
        <v>20994</v>
      </c>
    </row>
    <row r="638" spans="1:10">
      <c r="A638" t="s">
        <v>18</v>
      </c>
      <c r="B638" t="s">
        <v>25503</v>
      </c>
      <c r="C638" t="s">
        <v>365</v>
      </c>
      <c r="D638" t="s">
        <v>13</v>
      </c>
      <c r="E638" t="s">
        <v>14</v>
      </c>
      <c r="F638" t="s">
        <v>26</v>
      </c>
      <c r="G638" s="11">
        <v>45105.50675925926</v>
      </c>
      <c r="H638">
        <v>150000</v>
      </c>
      <c r="I638" t="s">
        <v>3164</v>
      </c>
      <c r="J638" t="s">
        <v>25504</v>
      </c>
    </row>
    <row r="639" spans="1:10">
      <c r="A639" t="s">
        <v>10</v>
      </c>
      <c r="B639" t="s">
        <v>475</v>
      </c>
      <c r="C639" t="s">
        <v>24</v>
      </c>
      <c r="D639" t="s">
        <v>13</v>
      </c>
      <c r="E639" t="s">
        <v>25</v>
      </c>
      <c r="F639" t="s">
        <v>20</v>
      </c>
      <c r="G639" s="11">
        <v>45102.551238425927</v>
      </c>
      <c r="H639">
        <v>115000</v>
      </c>
      <c r="I639" t="s">
        <v>128</v>
      </c>
      <c r="J639" t="s">
        <v>476</v>
      </c>
    </row>
    <row r="640" spans="1:10">
      <c r="A640" t="s">
        <v>33</v>
      </c>
      <c r="B640" t="s">
        <v>25476</v>
      </c>
      <c r="C640" t="s">
        <v>461</v>
      </c>
      <c r="D640" t="s">
        <v>13</v>
      </c>
      <c r="E640" t="s">
        <v>14</v>
      </c>
      <c r="F640" t="s">
        <v>26</v>
      </c>
      <c r="G640" s="11">
        <v>45098.503645833334</v>
      </c>
      <c r="H640">
        <v>62750</v>
      </c>
      <c r="I640" t="s">
        <v>1658</v>
      </c>
    </row>
    <row r="641" spans="1:10">
      <c r="A641" t="s">
        <v>18</v>
      </c>
      <c r="B641" t="s">
        <v>2919</v>
      </c>
      <c r="C641" t="s">
        <v>56</v>
      </c>
      <c r="D641" t="s">
        <v>13</v>
      </c>
      <c r="E641" t="s">
        <v>14</v>
      </c>
      <c r="F641" t="s">
        <v>26</v>
      </c>
      <c r="G641" s="11">
        <v>45101.519317129627</v>
      </c>
      <c r="H641">
        <v>150000</v>
      </c>
      <c r="I641" t="s">
        <v>195</v>
      </c>
      <c r="J641" t="s">
        <v>2920</v>
      </c>
    </row>
    <row r="642" spans="1:10">
      <c r="A642" t="s">
        <v>18</v>
      </c>
      <c r="B642" t="s">
        <v>809</v>
      </c>
      <c r="C642" t="s">
        <v>608</v>
      </c>
      <c r="D642" t="s">
        <v>13</v>
      </c>
      <c r="E642" t="s">
        <v>14</v>
      </c>
      <c r="F642" t="s">
        <v>608</v>
      </c>
      <c r="G642" s="11">
        <v>45103.507314814815</v>
      </c>
      <c r="H642">
        <v>147500</v>
      </c>
      <c r="I642" t="s">
        <v>5094</v>
      </c>
      <c r="J642" t="s">
        <v>25460</v>
      </c>
    </row>
    <row r="643" spans="1:10">
      <c r="A643" t="s">
        <v>10</v>
      </c>
      <c r="B643" t="s">
        <v>577</v>
      </c>
      <c r="C643" t="s">
        <v>119</v>
      </c>
      <c r="D643" t="s">
        <v>13</v>
      </c>
      <c r="E643" t="s">
        <v>14</v>
      </c>
      <c r="F643" t="s">
        <v>26</v>
      </c>
      <c r="G643" s="11">
        <v>45106.502222222225</v>
      </c>
      <c r="H643">
        <v>160000</v>
      </c>
      <c r="I643" t="s">
        <v>130</v>
      </c>
    </row>
    <row r="644" spans="1:10">
      <c r="A644" t="s">
        <v>33</v>
      </c>
      <c r="B644" t="s">
        <v>33</v>
      </c>
      <c r="C644" t="s">
        <v>25434</v>
      </c>
      <c r="D644" t="s">
        <v>13</v>
      </c>
      <c r="E644" t="s">
        <v>14</v>
      </c>
      <c r="F644" t="s">
        <v>171</v>
      </c>
      <c r="G644" s="11">
        <v>45084.521458333336</v>
      </c>
      <c r="H644">
        <v>100500</v>
      </c>
      <c r="I644" t="s">
        <v>25435</v>
      </c>
      <c r="J644" t="s">
        <v>544</v>
      </c>
    </row>
    <row r="645" spans="1:10">
      <c r="A645" t="s">
        <v>73</v>
      </c>
      <c r="B645" t="s">
        <v>25427</v>
      </c>
      <c r="C645" t="s">
        <v>201</v>
      </c>
      <c r="D645" t="s">
        <v>13</v>
      </c>
      <c r="E645" t="s">
        <v>14</v>
      </c>
      <c r="F645" t="s">
        <v>26</v>
      </c>
      <c r="G645" s="11">
        <v>45083.519641203704</v>
      </c>
      <c r="H645">
        <v>90000</v>
      </c>
      <c r="I645" t="s">
        <v>21782</v>
      </c>
      <c r="J645" t="s">
        <v>25428</v>
      </c>
    </row>
    <row r="646" spans="1:10">
      <c r="A646" t="s">
        <v>73</v>
      </c>
      <c r="B646" t="s">
        <v>354</v>
      </c>
      <c r="C646" t="s">
        <v>24</v>
      </c>
      <c r="D646" t="s">
        <v>13</v>
      </c>
      <c r="E646" t="s">
        <v>25</v>
      </c>
      <c r="F646" t="s">
        <v>26</v>
      </c>
      <c r="G646" s="11">
        <v>45100.516736111109</v>
      </c>
      <c r="H646">
        <v>162500</v>
      </c>
      <c r="I646" t="s">
        <v>9274</v>
      </c>
      <c r="J646" t="s">
        <v>25413</v>
      </c>
    </row>
    <row r="647" spans="1:10">
      <c r="A647" t="s">
        <v>33</v>
      </c>
      <c r="B647" t="s">
        <v>33</v>
      </c>
      <c r="C647" t="s">
        <v>6168</v>
      </c>
      <c r="D647" t="s">
        <v>13</v>
      </c>
      <c r="E647" t="s">
        <v>14</v>
      </c>
      <c r="F647" t="s">
        <v>171</v>
      </c>
      <c r="G647" s="11">
        <v>45106.50922453704</v>
      </c>
      <c r="H647">
        <v>57500</v>
      </c>
      <c r="I647" t="s">
        <v>993</v>
      </c>
      <c r="J647" t="s">
        <v>1056</v>
      </c>
    </row>
    <row r="648" spans="1:10">
      <c r="A648" t="s">
        <v>10</v>
      </c>
      <c r="B648" t="s">
        <v>16651</v>
      </c>
      <c r="C648" t="s">
        <v>26</v>
      </c>
      <c r="D648" t="s">
        <v>13</v>
      </c>
      <c r="E648" t="s">
        <v>14</v>
      </c>
      <c r="F648" t="s">
        <v>26</v>
      </c>
      <c r="G648" s="11">
        <v>45106.503101851849</v>
      </c>
      <c r="H648">
        <v>96500</v>
      </c>
      <c r="I648" t="s">
        <v>4369</v>
      </c>
      <c r="J648" t="s">
        <v>25402</v>
      </c>
    </row>
    <row r="649" spans="1:10">
      <c r="A649" t="s">
        <v>212</v>
      </c>
      <c r="B649" t="s">
        <v>25400</v>
      </c>
      <c r="C649" t="s">
        <v>1088</v>
      </c>
      <c r="D649" t="s">
        <v>13</v>
      </c>
      <c r="E649" t="s">
        <v>14</v>
      </c>
      <c r="F649" t="s">
        <v>26</v>
      </c>
      <c r="G649" s="11">
        <v>45100.514733796299</v>
      </c>
      <c r="H649">
        <v>115000</v>
      </c>
      <c r="I649" t="s">
        <v>2368</v>
      </c>
      <c r="J649" t="s">
        <v>25401</v>
      </c>
    </row>
    <row r="650" spans="1:10">
      <c r="A650" t="s">
        <v>18</v>
      </c>
      <c r="B650" t="s">
        <v>18</v>
      </c>
      <c r="C650" t="s">
        <v>25392</v>
      </c>
      <c r="D650" t="s">
        <v>13</v>
      </c>
      <c r="E650" t="s">
        <v>14</v>
      </c>
      <c r="F650" t="s">
        <v>26</v>
      </c>
      <c r="G650" s="11">
        <v>45101.509189814817</v>
      </c>
      <c r="H650">
        <v>85000</v>
      </c>
      <c r="I650" t="s">
        <v>639</v>
      </c>
      <c r="J650" t="s">
        <v>8776</v>
      </c>
    </row>
    <row r="651" spans="1:10">
      <c r="A651" t="s">
        <v>33</v>
      </c>
      <c r="B651" t="s">
        <v>25376</v>
      </c>
      <c r="C651" t="s">
        <v>243</v>
      </c>
      <c r="D651" t="s">
        <v>13</v>
      </c>
      <c r="E651" t="s">
        <v>14</v>
      </c>
      <c r="F651" t="s">
        <v>26</v>
      </c>
      <c r="G651" s="11">
        <v>45107.50172453704</v>
      </c>
      <c r="H651">
        <v>125000</v>
      </c>
      <c r="I651" t="s">
        <v>21235</v>
      </c>
      <c r="J651" t="s">
        <v>3644</v>
      </c>
    </row>
    <row r="652" spans="1:10">
      <c r="A652" t="s">
        <v>152</v>
      </c>
      <c r="B652" t="s">
        <v>25374</v>
      </c>
      <c r="C652" t="s">
        <v>75</v>
      </c>
      <c r="D652" t="s">
        <v>13</v>
      </c>
      <c r="E652" t="s">
        <v>14</v>
      </c>
      <c r="F652" t="s">
        <v>26</v>
      </c>
      <c r="G652" s="11">
        <v>45092.513472222221</v>
      </c>
      <c r="H652">
        <v>195000</v>
      </c>
      <c r="I652" t="s">
        <v>130</v>
      </c>
      <c r="J652" t="s">
        <v>25375</v>
      </c>
    </row>
    <row r="653" spans="1:10">
      <c r="A653" t="s">
        <v>18</v>
      </c>
      <c r="B653" t="s">
        <v>25366</v>
      </c>
      <c r="C653" t="s">
        <v>1866</v>
      </c>
      <c r="D653" t="s">
        <v>13</v>
      </c>
      <c r="E653" t="s">
        <v>14</v>
      </c>
      <c r="F653" t="s">
        <v>171</v>
      </c>
      <c r="G653" s="11">
        <v>45107.510648148149</v>
      </c>
      <c r="H653">
        <v>147500</v>
      </c>
      <c r="I653" t="s">
        <v>8905</v>
      </c>
      <c r="J653" t="s">
        <v>25367</v>
      </c>
    </row>
    <row r="654" spans="1:10">
      <c r="A654" t="s">
        <v>18</v>
      </c>
      <c r="B654" t="s">
        <v>1711</v>
      </c>
      <c r="C654" t="s">
        <v>24</v>
      </c>
      <c r="D654" t="s">
        <v>13</v>
      </c>
      <c r="E654" t="s">
        <v>25</v>
      </c>
      <c r="F654" t="s">
        <v>26</v>
      </c>
      <c r="G654" s="11">
        <v>45094.54583333333</v>
      </c>
      <c r="H654">
        <v>132000</v>
      </c>
      <c r="I654" t="s">
        <v>1712</v>
      </c>
      <c r="J654" t="s">
        <v>1713</v>
      </c>
    </row>
    <row r="655" spans="1:10">
      <c r="A655" t="s">
        <v>135</v>
      </c>
      <c r="B655" t="s">
        <v>21640</v>
      </c>
      <c r="C655" t="s">
        <v>24</v>
      </c>
      <c r="D655" t="s">
        <v>13</v>
      </c>
      <c r="E655" t="s">
        <v>25</v>
      </c>
      <c r="F655" t="s">
        <v>26</v>
      </c>
      <c r="G655" s="11">
        <v>45091.50037037037</v>
      </c>
      <c r="H655">
        <v>95000</v>
      </c>
      <c r="I655" t="s">
        <v>4966</v>
      </c>
      <c r="J655" t="s">
        <v>12290</v>
      </c>
    </row>
    <row r="656" spans="1:10">
      <c r="A656" t="s">
        <v>18</v>
      </c>
      <c r="B656" t="s">
        <v>25363</v>
      </c>
      <c r="C656" t="s">
        <v>741</v>
      </c>
      <c r="D656" t="s">
        <v>13</v>
      </c>
      <c r="E656" t="s">
        <v>14</v>
      </c>
      <c r="F656" t="s">
        <v>171</v>
      </c>
      <c r="G656" s="11">
        <v>45104.524039351854</v>
      </c>
      <c r="H656">
        <v>97444</v>
      </c>
      <c r="I656" t="s">
        <v>25364</v>
      </c>
      <c r="J656" t="s">
        <v>25365</v>
      </c>
    </row>
    <row r="657" spans="1:10">
      <c r="A657" t="s">
        <v>212</v>
      </c>
      <c r="B657" t="s">
        <v>1718</v>
      </c>
      <c r="C657" t="s">
        <v>232</v>
      </c>
      <c r="D657" t="s">
        <v>13</v>
      </c>
      <c r="E657" t="s">
        <v>14</v>
      </c>
      <c r="F657" t="s">
        <v>26</v>
      </c>
      <c r="G657" s="11">
        <v>45096.543206018519</v>
      </c>
      <c r="H657">
        <v>182000</v>
      </c>
      <c r="I657" t="s">
        <v>1719</v>
      </c>
      <c r="J657" t="s">
        <v>301</v>
      </c>
    </row>
    <row r="658" spans="1:10">
      <c r="A658" t="s">
        <v>106</v>
      </c>
      <c r="B658" t="s">
        <v>25357</v>
      </c>
      <c r="C658" t="s">
        <v>237</v>
      </c>
      <c r="D658" t="s">
        <v>13</v>
      </c>
      <c r="E658" t="s">
        <v>14</v>
      </c>
      <c r="F658" t="s">
        <v>26</v>
      </c>
      <c r="G658" s="11">
        <v>45104.518993055557</v>
      </c>
      <c r="H658">
        <v>125000</v>
      </c>
      <c r="I658" t="s">
        <v>25358</v>
      </c>
      <c r="J658" t="s">
        <v>25359</v>
      </c>
    </row>
    <row r="659" spans="1:10">
      <c r="A659" t="s">
        <v>73</v>
      </c>
      <c r="B659" t="s">
        <v>73</v>
      </c>
      <c r="C659" t="s">
        <v>325</v>
      </c>
      <c r="D659" t="s">
        <v>13</v>
      </c>
      <c r="E659" t="s">
        <v>14</v>
      </c>
      <c r="F659" t="s">
        <v>26</v>
      </c>
      <c r="G659" s="11">
        <v>45088.504108796296</v>
      </c>
      <c r="H659">
        <v>140000</v>
      </c>
      <c r="I659" t="s">
        <v>130</v>
      </c>
      <c r="J659" t="s">
        <v>511</v>
      </c>
    </row>
    <row r="660" spans="1:10">
      <c r="A660" t="s">
        <v>18</v>
      </c>
      <c r="B660" t="s">
        <v>25330</v>
      </c>
      <c r="C660" t="s">
        <v>3038</v>
      </c>
      <c r="D660" t="s">
        <v>13</v>
      </c>
      <c r="E660" t="s">
        <v>14</v>
      </c>
      <c r="F660" t="s">
        <v>171</v>
      </c>
      <c r="G660" s="11">
        <v>45100.537407407406</v>
      </c>
      <c r="H660">
        <v>96773</v>
      </c>
      <c r="I660" t="s">
        <v>898</v>
      </c>
      <c r="J660" t="s">
        <v>25331</v>
      </c>
    </row>
    <row r="661" spans="1:10">
      <c r="A661" t="s">
        <v>18</v>
      </c>
      <c r="B661" t="s">
        <v>6555</v>
      </c>
      <c r="C661" t="s">
        <v>24</v>
      </c>
      <c r="D661" t="s">
        <v>13</v>
      </c>
      <c r="E661" t="s">
        <v>25</v>
      </c>
      <c r="F661" t="s">
        <v>20</v>
      </c>
      <c r="G661" s="11">
        <v>45104.574884259258</v>
      </c>
      <c r="H661">
        <v>107500</v>
      </c>
      <c r="I661" t="s">
        <v>22075</v>
      </c>
    </row>
    <row r="662" spans="1:10">
      <c r="A662" t="s">
        <v>10</v>
      </c>
      <c r="B662" t="s">
        <v>1733</v>
      </c>
      <c r="C662" t="s">
        <v>26</v>
      </c>
      <c r="D662" t="s">
        <v>13</v>
      </c>
      <c r="E662" t="s">
        <v>14</v>
      </c>
      <c r="F662" t="s">
        <v>26</v>
      </c>
      <c r="G662" s="11">
        <v>45105.545486111114</v>
      </c>
      <c r="H662">
        <v>180000</v>
      </c>
      <c r="I662" t="s">
        <v>1734</v>
      </c>
      <c r="J662" t="s">
        <v>1735</v>
      </c>
    </row>
    <row r="663" spans="1:10">
      <c r="A663" t="s">
        <v>33</v>
      </c>
      <c r="B663" t="s">
        <v>1736</v>
      </c>
      <c r="C663" t="s">
        <v>185</v>
      </c>
      <c r="D663" t="s">
        <v>13</v>
      </c>
      <c r="E663" t="s">
        <v>14</v>
      </c>
      <c r="F663" t="s">
        <v>26</v>
      </c>
      <c r="G663" s="11">
        <v>45078.557766203703</v>
      </c>
      <c r="H663">
        <v>53222</v>
      </c>
      <c r="I663" t="s">
        <v>1737</v>
      </c>
      <c r="J663" t="s">
        <v>230</v>
      </c>
    </row>
    <row r="664" spans="1:10">
      <c r="A664" t="s">
        <v>135</v>
      </c>
      <c r="B664" t="s">
        <v>12908</v>
      </c>
      <c r="C664" t="s">
        <v>25328</v>
      </c>
      <c r="D664" t="s">
        <v>13</v>
      </c>
      <c r="E664" t="s">
        <v>14</v>
      </c>
      <c r="F664" t="s">
        <v>26</v>
      </c>
      <c r="G664" s="11">
        <v>45105.503842592596</v>
      </c>
      <c r="H664">
        <v>146255.203125</v>
      </c>
      <c r="I664" t="s">
        <v>902</v>
      </c>
    </row>
    <row r="665" spans="1:10">
      <c r="A665" t="s">
        <v>135</v>
      </c>
      <c r="B665" t="s">
        <v>135</v>
      </c>
      <c r="C665" t="s">
        <v>237</v>
      </c>
      <c r="D665" t="s">
        <v>13</v>
      </c>
      <c r="E665" t="s">
        <v>14</v>
      </c>
      <c r="F665" t="s">
        <v>26</v>
      </c>
      <c r="G665" s="11">
        <v>45095.501192129632</v>
      </c>
      <c r="H665">
        <v>92500</v>
      </c>
      <c r="I665" t="s">
        <v>130</v>
      </c>
      <c r="J665" t="s">
        <v>344</v>
      </c>
    </row>
    <row r="666" spans="1:10">
      <c r="A666" t="s">
        <v>10</v>
      </c>
      <c r="B666" t="s">
        <v>25318</v>
      </c>
      <c r="C666" t="s">
        <v>792</v>
      </c>
      <c r="D666" t="s">
        <v>13</v>
      </c>
      <c r="E666" t="s">
        <v>14</v>
      </c>
      <c r="F666" t="s">
        <v>26</v>
      </c>
      <c r="G666" s="11">
        <v>45080.501944444448</v>
      </c>
      <c r="H666">
        <v>100000</v>
      </c>
      <c r="I666" t="s">
        <v>20783</v>
      </c>
    </row>
    <row r="667" spans="1:10">
      <c r="A667" t="s">
        <v>18</v>
      </c>
      <c r="B667" t="s">
        <v>18</v>
      </c>
      <c r="C667" t="s">
        <v>3450</v>
      </c>
      <c r="D667" t="s">
        <v>13</v>
      </c>
      <c r="E667" t="s">
        <v>14</v>
      </c>
      <c r="F667" t="s">
        <v>26</v>
      </c>
      <c r="G667" s="11">
        <v>45101.519236111111</v>
      </c>
      <c r="H667">
        <v>100000</v>
      </c>
      <c r="I667" t="s">
        <v>18506</v>
      </c>
      <c r="J667" t="s">
        <v>25317</v>
      </c>
    </row>
    <row r="668" spans="1:10">
      <c r="A668" t="s">
        <v>18</v>
      </c>
      <c r="B668" t="s">
        <v>25315</v>
      </c>
      <c r="C668" t="s">
        <v>24</v>
      </c>
      <c r="D668" t="s">
        <v>13</v>
      </c>
      <c r="E668" t="s">
        <v>25</v>
      </c>
      <c r="F668" t="s">
        <v>20</v>
      </c>
      <c r="G668" s="11">
        <v>45083.52853009259</v>
      </c>
      <c r="H668">
        <v>135000</v>
      </c>
      <c r="I668" t="s">
        <v>186</v>
      </c>
      <c r="J668" t="s">
        <v>25316</v>
      </c>
    </row>
    <row r="669" spans="1:10">
      <c r="A669" t="s">
        <v>18</v>
      </c>
      <c r="B669" t="s">
        <v>25309</v>
      </c>
      <c r="C669" t="s">
        <v>25310</v>
      </c>
      <c r="D669" t="s">
        <v>13</v>
      </c>
      <c r="E669" t="s">
        <v>14</v>
      </c>
      <c r="F669" t="s">
        <v>26</v>
      </c>
      <c r="G669" s="11">
        <v>45078.52144675926</v>
      </c>
      <c r="H669">
        <v>90000</v>
      </c>
      <c r="I669" t="s">
        <v>25311</v>
      </c>
      <c r="J669" t="s">
        <v>28</v>
      </c>
    </row>
    <row r="670" spans="1:10">
      <c r="A670" t="s">
        <v>73</v>
      </c>
      <c r="B670" t="s">
        <v>1754</v>
      </c>
      <c r="C670" t="s">
        <v>723</v>
      </c>
      <c r="D670" t="s">
        <v>13</v>
      </c>
      <c r="E670" t="s">
        <v>14</v>
      </c>
      <c r="F670" t="s">
        <v>724</v>
      </c>
      <c r="G670" s="11">
        <v>45082.584201388891</v>
      </c>
      <c r="H670">
        <v>173500</v>
      </c>
      <c r="I670" t="s">
        <v>120</v>
      </c>
      <c r="J670" t="s">
        <v>1755</v>
      </c>
    </row>
    <row r="671" spans="1:10">
      <c r="A671" t="s">
        <v>135</v>
      </c>
      <c r="B671" t="s">
        <v>135</v>
      </c>
      <c r="C671" t="s">
        <v>1908</v>
      </c>
      <c r="D671" t="s">
        <v>13</v>
      </c>
      <c r="E671" t="s">
        <v>14</v>
      </c>
      <c r="F671" t="s">
        <v>26</v>
      </c>
      <c r="G671" s="11">
        <v>45102.516365740739</v>
      </c>
      <c r="H671">
        <v>87500</v>
      </c>
      <c r="I671" t="s">
        <v>130</v>
      </c>
      <c r="J671" t="s">
        <v>25299</v>
      </c>
    </row>
    <row r="672" spans="1:10">
      <c r="A672" t="s">
        <v>18</v>
      </c>
      <c r="B672" t="s">
        <v>477</v>
      </c>
      <c r="C672" t="s">
        <v>157</v>
      </c>
      <c r="D672" t="s">
        <v>13</v>
      </c>
      <c r="E672" t="s">
        <v>14</v>
      </c>
      <c r="F672" t="s">
        <v>26</v>
      </c>
      <c r="G672" s="11">
        <v>45090.503888888888</v>
      </c>
      <c r="H672">
        <v>115000</v>
      </c>
      <c r="I672" t="s">
        <v>7644</v>
      </c>
      <c r="J672" t="s">
        <v>316</v>
      </c>
    </row>
    <row r="673" spans="1:10">
      <c r="A673" t="s">
        <v>212</v>
      </c>
      <c r="B673" t="s">
        <v>212</v>
      </c>
      <c r="C673" t="s">
        <v>119</v>
      </c>
      <c r="D673" t="s">
        <v>13</v>
      </c>
      <c r="E673" t="s">
        <v>14</v>
      </c>
      <c r="F673" t="s">
        <v>26</v>
      </c>
      <c r="G673" s="11">
        <v>45091.531689814816</v>
      </c>
      <c r="H673">
        <v>180000</v>
      </c>
      <c r="I673" t="s">
        <v>335</v>
      </c>
      <c r="J673" t="s">
        <v>301</v>
      </c>
    </row>
    <row r="674" spans="1:10">
      <c r="A674" t="s">
        <v>73</v>
      </c>
      <c r="B674" t="s">
        <v>73</v>
      </c>
      <c r="C674" t="s">
        <v>2616</v>
      </c>
      <c r="D674" t="s">
        <v>13</v>
      </c>
      <c r="E674" t="s">
        <v>14</v>
      </c>
      <c r="F674" t="s">
        <v>26</v>
      </c>
      <c r="G674" s="11">
        <v>45084.519513888888</v>
      </c>
      <c r="H674">
        <v>155000</v>
      </c>
      <c r="I674" t="s">
        <v>130</v>
      </c>
      <c r="J674" t="s">
        <v>25295</v>
      </c>
    </row>
    <row r="675" spans="1:10">
      <c r="A675" t="s">
        <v>33</v>
      </c>
      <c r="B675" t="s">
        <v>33</v>
      </c>
      <c r="C675" t="s">
        <v>185</v>
      </c>
      <c r="D675" t="s">
        <v>13</v>
      </c>
      <c r="E675" t="s">
        <v>14</v>
      </c>
      <c r="F675" t="s">
        <v>26</v>
      </c>
      <c r="G675" s="11">
        <v>45081.502152777779</v>
      </c>
      <c r="H675">
        <v>77490</v>
      </c>
      <c r="I675" t="s">
        <v>20060</v>
      </c>
      <c r="J675" t="s">
        <v>25292</v>
      </c>
    </row>
    <row r="676" spans="1:10">
      <c r="A676" t="s">
        <v>73</v>
      </c>
      <c r="B676" t="s">
        <v>25290</v>
      </c>
      <c r="C676" t="s">
        <v>792</v>
      </c>
      <c r="D676" t="s">
        <v>13</v>
      </c>
      <c r="E676" t="s">
        <v>14</v>
      </c>
      <c r="F676" t="s">
        <v>26</v>
      </c>
      <c r="G676" s="11">
        <v>45086.51966435185</v>
      </c>
      <c r="H676">
        <v>152500</v>
      </c>
      <c r="I676" t="s">
        <v>311</v>
      </c>
      <c r="J676" t="s">
        <v>25291</v>
      </c>
    </row>
    <row r="677" spans="1:10">
      <c r="A677" t="s">
        <v>18</v>
      </c>
      <c r="B677" t="s">
        <v>184</v>
      </c>
      <c r="C677" t="s">
        <v>1908</v>
      </c>
      <c r="D677" t="s">
        <v>13</v>
      </c>
      <c r="E677" t="s">
        <v>14</v>
      </c>
      <c r="F677" t="s">
        <v>20</v>
      </c>
      <c r="G677" s="11">
        <v>45091.55804398148</v>
      </c>
      <c r="H677">
        <v>106500</v>
      </c>
      <c r="I677" t="s">
        <v>5281</v>
      </c>
      <c r="J677" t="s">
        <v>25268</v>
      </c>
    </row>
    <row r="678" spans="1:10">
      <c r="A678" t="s">
        <v>18</v>
      </c>
      <c r="B678" t="s">
        <v>18</v>
      </c>
      <c r="C678" t="s">
        <v>1908</v>
      </c>
      <c r="D678" t="s">
        <v>13</v>
      </c>
      <c r="E678" t="s">
        <v>14</v>
      </c>
      <c r="F678" t="s">
        <v>26</v>
      </c>
      <c r="G678" s="11">
        <v>45102.531608796293</v>
      </c>
      <c r="H678">
        <v>120000</v>
      </c>
      <c r="I678" t="s">
        <v>130</v>
      </c>
      <c r="J678" t="s">
        <v>2955</v>
      </c>
    </row>
    <row r="679" spans="1:10">
      <c r="A679" t="s">
        <v>18</v>
      </c>
      <c r="B679" t="s">
        <v>18</v>
      </c>
      <c r="C679" t="s">
        <v>441</v>
      </c>
      <c r="D679" t="s">
        <v>13</v>
      </c>
      <c r="E679" t="s">
        <v>14</v>
      </c>
      <c r="F679" t="s">
        <v>26</v>
      </c>
      <c r="G679" s="11">
        <v>45101.506793981483</v>
      </c>
      <c r="H679">
        <v>115000</v>
      </c>
      <c r="I679" t="s">
        <v>130</v>
      </c>
      <c r="J679" t="s">
        <v>2220</v>
      </c>
    </row>
    <row r="680" spans="1:10">
      <c r="A680" t="s">
        <v>18</v>
      </c>
      <c r="B680" t="s">
        <v>18</v>
      </c>
      <c r="C680" t="s">
        <v>232</v>
      </c>
      <c r="D680" t="s">
        <v>13</v>
      </c>
      <c r="E680" t="s">
        <v>14</v>
      </c>
      <c r="F680" t="s">
        <v>26</v>
      </c>
      <c r="G680" s="11">
        <v>45092.516377314816</v>
      </c>
      <c r="H680">
        <v>125000</v>
      </c>
      <c r="I680" t="s">
        <v>8344</v>
      </c>
      <c r="J680" t="s">
        <v>25267</v>
      </c>
    </row>
    <row r="681" spans="1:10">
      <c r="A681" t="s">
        <v>10</v>
      </c>
      <c r="B681" t="s">
        <v>820</v>
      </c>
      <c r="C681" t="s">
        <v>1776</v>
      </c>
      <c r="D681" t="s">
        <v>13</v>
      </c>
      <c r="E681" t="s">
        <v>14</v>
      </c>
      <c r="F681" t="s">
        <v>20</v>
      </c>
      <c r="G681" s="11">
        <v>45079.593414351853</v>
      </c>
      <c r="H681">
        <v>125000</v>
      </c>
      <c r="I681" t="s">
        <v>1777</v>
      </c>
      <c r="J681" t="s">
        <v>1778</v>
      </c>
    </row>
    <row r="682" spans="1:10">
      <c r="A682" t="s">
        <v>212</v>
      </c>
      <c r="B682" t="s">
        <v>1779</v>
      </c>
      <c r="C682" t="s">
        <v>1780</v>
      </c>
      <c r="D682" t="s">
        <v>13</v>
      </c>
      <c r="E682" t="s">
        <v>14</v>
      </c>
      <c r="F682" t="s">
        <v>26</v>
      </c>
      <c r="G682" s="11">
        <v>45089.586041666669</v>
      </c>
      <c r="H682">
        <v>152700</v>
      </c>
      <c r="I682" t="s">
        <v>420</v>
      </c>
      <c r="J682" t="s">
        <v>1781</v>
      </c>
    </row>
    <row r="683" spans="1:10">
      <c r="A683" t="s">
        <v>18</v>
      </c>
      <c r="B683" t="s">
        <v>1782</v>
      </c>
      <c r="C683" t="s">
        <v>1783</v>
      </c>
      <c r="D683" t="s">
        <v>13</v>
      </c>
      <c r="E683" t="s">
        <v>14</v>
      </c>
      <c r="F683" t="s">
        <v>26</v>
      </c>
      <c r="G683" s="11">
        <v>45100.561122685183</v>
      </c>
      <c r="H683">
        <v>113769.5</v>
      </c>
      <c r="I683" t="s">
        <v>1784</v>
      </c>
      <c r="J683" t="s">
        <v>1785</v>
      </c>
    </row>
    <row r="684" spans="1:10">
      <c r="A684" t="s">
        <v>18</v>
      </c>
      <c r="B684" t="s">
        <v>18</v>
      </c>
      <c r="C684" t="s">
        <v>24557</v>
      </c>
      <c r="D684" t="s">
        <v>13</v>
      </c>
      <c r="E684" t="s">
        <v>14</v>
      </c>
      <c r="F684" t="s">
        <v>26</v>
      </c>
      <c r="G684" s="11">
        <v>45085.519062500003</v>
      </c>
      <c r="H684">
        <v>100000</v>
      </c>
      <c r="I684" t="s">
        <v>25262</v>
      </c>
      <c r="J684" t="s">
        <v>6147</v>
      </c>
    </row>
    <row r="685" spans="1:10">
      <c r="A685" t="s">
        <v>10</v>
      </c>
      <c r="B685" t="s">
        <v>25250</v>
      </c>
      <c r="C685" t="s">
        <v>1926</v>
      </c>
      <c r="D685" t="s">
        <v>13</v>
      </c>
      <c r="E685" t="s">
        <v>14</v>
      </c>
      <c r="F685" t="s">
        <v>26</v>
      </c>
      <c r="G685" s="11">
        <v>45093.513784722221</v>
      </c>
      <c r="H685">
        <v>150000</v>
      </c>
      <c r="I685" t="s">
        <v>2673</v>
      </c>
      <c r="J685" t="s">
        <v>20219</v>
      </c>
    </row>
    <row r="686" spans="1:10">
      <c r="A686" t="s">
        <v>10</v>
      </c>
      <c r="B686" t="s">
        <v>3665</v>
      </c>
      <c r="C686" t="s">
        <v>232</v>
      </c>
      <c r="D686" t="s">
        <v>13</v>
      </c>
      <c r="E686" t="s">
        <v>14</v>
      </c>
      <c r="F686" t="s">
        <v>26</v>
      </c>
      <c r="G686" s="11">
        <v>45084.376342592594</v>
      </c>
      <c r="H686">
        <v>187500</v>
      </c>
      <c r="I686" t="s">
        <v>25216</v>
      </c>
      <c r="J686" t="s">
        <v>25217</v>
      </c>
    </row>
    <row r="687" spans="1:10">
      <c r="A687" t="s">
        <v>10</v>
      </c>
      <c r="B687" t="s">
        <v>1793</v>
      </c>
      <c r="C687" t="s">
        <v>1794</v>
      </c>
      <c r="D687" t="s">
        <v>13</v>
      </c>
      <c r="E687" t="s">
        <v>14</v>
      </c>
      <c r="F687" t="s">
        <v>694</v>
      </c>
      <c r="G687" s="11">
        <v>45104.576296296298</v>
      </c>
      <c r="H687">
        <v>89100</v>
      </c>
      <c r="I687" t="s">
        <v>1795</v>
      </c>
      <c r="J687" t="s">
        <v>316</v>
      </c>
    </row>
    <row r="688" spans="1:10">
      <c r="A688" t="s">
        <v>212</v>
      </c>
      <c r="B688" t="s">
        <v>1796</v>
      </c>
      <c r="C688" t="s">
        <v>26</v>
      </c>
      <c r="D688" t="s">
        <v>13</v>
      </c>
      <c r="E688" t="s">
        <v>14</v>
      </c>
      <c r="F688" t="s">
        <v>26</v>
      </c>
      <c r="G688" s="11">
        <v>45099.545231481483</v>
      </c>
      <c r="H688">
        <v>140000</v>
      </c>
      <c r="I688" t="s">
        <v>1797</v>
      </c>
      <c r="J688" t="s">
        <v>808</v>
      </c>
    </row>
    <row r="689" spans="1:10">
      <c r="A689" t="s">
        <v>33</v>
      </c>
      <c r="B689" t="s">
        <v>25210</v>
      </c>
      <c r="C689" t="s">
        <v>276</v>
      </c>
      <c r="D689" t="s">
        <v>13</v>
      </c>
      <c r="E689" t="s">
        <v>14</v>
      </c>
      <c r="F689" t="s">
        <v>26</v>
      </c>
      <c r="G689" s="11">
        <v>45091.375208333331</v>
      </c>
      <c r="H689">
        <v>111175</v>
      </c>
      <c r="I689" t="s">
        <v>25211</v>
      </c>
      <c r="J689" t="s">
        <v>25212</v>
      </c>
    </row>
    <row r="690" spans="1:10">
      <c r="A690" t="s">
        <v>33</v>
      </c>
      <c r="B690" t="s">
        <v>33</v>
      </c>
      <c r="C690" t="s">
        <v>7795</v>
      </c>
      <c r="D690" t="s">
        <v>13</v>
      </c>
      <c r="E690" t="s">
        <v>14</v>
      </c>
      <c r="F690" t="s">
        <v>26</v>
      </c>
      <c r="G690" s="11">
        <v>45087.374942129631</v>
      </c>
      <c r="H690">
        <v>125000</v>
      </c>
      <c r="I690" t="s">
        <v>186</v>
      </c>
      <c r="J690" t="s">
        <v>25206</v>
      </c>
    </row>
    <row r="691" spans="1:10">
      <c r="A691" t="s">
        <v>10</v>
      </c>
      <c r="B691" t="s">
        <v>25199</v>
      </c>
      <c r="C691" t="s">
        <v>75</v>
      </c>
      <c r="D691" t="s">
        <v>13</v>
      </c>
      <c r="E691" t="s">
        <v>14</v>
      </c>
      <c r="F691" t="s">
        <v>26</v>
      </c>
      <c r="G691" s="11">
        <v>45096.377071759256</v>
      </c>
      <c r="H691">
        <v>230000</v>
      </c>
      <c r="I691" t="s">
        <v>6975</v>
      </c>
      <c r="J691" t="s">
        <v>25200</v>
      </c>
    </row>
    <row r="692" spans="1:10">
      <c r="A692" t="s">
        <v>10</v>
      </c>
      <c r="B692" t="s">
        <v>1806</v>
      </c>
      <c r="C692" t="s">
        <v>24</v>
      </c>
      <c r="D692" t="s">
        <v>13</v>
      </c>
      <c r="E692" t="s">
        <v>25</v>
      </c>
      <c r="F692" t="s">
        <v>26</v>
      </c>
      <c r="G692" s="11">
        <v>45079.543865740743</v>
      </c>
      <c r="H692">
        <v>130000</v>
      </c>
      <c r="I692" t="s">
        <v>186</v>
      </c>
      <c r="J692" t="s">
        <v>1807</v>
      </c>
    </row>
    <row r="693" spans="1:10">
      <c r="A693" t="s">
        <v>212</v>
      </c>
      <c r="B693" t="s">
        <v>1808</v>
      </c>
      <c r="C693" t="s">
        <v>19</v>
      </c>
      <c r="D693" t="s">
        <v>13</v>
      </c>
      <c r="E693" t="s">
        <v>14</v>
      </c>
      <c r="F693" t="s">
        <v>26</v>
      </c>
      <c r="G693" s="11">
        <v>45098.54383101852</v>
      </c>
      <c r="H693">
        <v>115000</v>
      </c>
      <c r="I693" t="s">
        <v>420</v>
      </c>
      <c r="J693" t="s">
        <v>1809</v>
      </c>
    </row>
    <row r="694" spans="1:10">
      <c r="A694" t="s">
        <v>135</v>
      </c>
      <c r="B694" t="s">
        <v>25191</v>
      </c>
      <c r="C694" t="s">
        <v>3038</v>
      </c>
      <c r="D694" t="s">
        <v>13</v>
      </c>
      <c r="E694" t="s">
        <v>14</v>
      </c>
      <c r="F694" t="s">
        <v>171</v>
      </c>
      <c r="G694" s="11">
        <v>45086.383194444446</v>
      </c>
      <c r="H694">
        <v>79200</v>
      </c>
      <c r="I694" t="s">
        <v>898</v>
      </c>
      <c r="J694" t="s">
        <v>25192</v>
      </c>
    </row>
    <row r="695" spans="1:10">
      <c r="A695" t="s">
        <v>33</v>
      </c>
      <c r="B695" t="s">
        <v>1813</v>
      </c>
      <c r="C695" t="s">
        <v>806</v>
      </c>
      <c r="D695" t="s">
        <v>13</v>
      </c>
      <c r="E695" t="s">
        <v>14</v>
      </c>
      <c r="F695" t="s">
        <v>806</v>
      </c>
      <c r="G695" s="11">
        <v>45092.563668981478</v>
      </c>
      <c r="H695">
        <v>111175</v>
      </c>
      <c r="I695" t="s">
        <v>1814</v>
      </c>
      <c r="J695" t="s">
        <v>1815</v>
      </c>
    </row>
    <row r="696" spans="1:10">
      <c r="A696" t="s">
        <v>10</v>
      </c>
      <c r="B696" t="s">
        <v>1816</v>
      </c>
      <c r="C696" t="s">
        <v>220</v>
      </c>
      <c r="D696" t="s">
        <v>13</v>
      </c>
      <c r="E696" t="s">
        <v>14</v>
      </c>
      <c r="F696" t="s">
        <v>221</v>
      </c>
      <c r="G696" s="11">
        <v>45085.575937499998</v>
      </c>
      <c r="H696">
        <v>132500</v>
      </c>
      <c r="I696" t="s">
        <v>172</v>
      </c>
      <c r="J696" t="s">
        <v>1817</v>
      </c>
    </row>
    <row r="697" spans="1:10">
      <c r="A697" t="s">
        <v>10</v>
      </c>
      <c r="B697" t="s">
        <v>1818</v>
      </c>
      <c r="C697" t="s">
        <v>1819</v>
      </c>
      <c r="D697" t="s">
        <v>13</v>
      </c>
      <c r="E697" t="s">
        <v>14</v>
      </c>
      <c r="F697" t="s">
        <v>1820</v>
      </c>
      <c r="G697" s="11">
        <v>45094.56621527778</v>
      </c>
      <c r="H697">
        <v>70000</v>
      </c>
      <c r="I697" t="s">
        <v>1821</v>
      </c>
      <c r="J697" t="s">
        <v>1822</v>
      </c>
    </row>
    <row r="698" spans="1:10">
      <c r="A698" t="s">
        <v>152</v>
      </c>
      <c r="B698" t="s">
        <v>3094</v>
      </c>
      <c r="C698" t="s">
        <v>2161</v>
      </c>
      <c r="D698" t="s">
        <v>13</v>
      </c>
      <c r="E698" t="s">
        <v>14</v>
      </c>
      <c r="F698" t="s">
        <v>2086</v>
      </c>
      <c r="G698" s="11">
        <v>45082.40415509259</v>
      </c>
      <c r="H698">
        <v>79200</v>
      </c>
      <c r="I698" t="s">
        <v>3809</v>
      </c>
      <c r="J698" t="s">
        <v>3810</v>
      </c>
    </row>
    <row r="699" spans="1:10">
      <c r="A699" t="s">
        <v>135</v>
      </c>
      <c r="B699" t="s">
        <v>25166</v>
      </c>
      <c r="C699" t="s">
        <v>2080</v>
      </c>
      <c r="D699" t="s">
        <v>13</v>
      </c>
      <c r="E699" t="s">
        <v>14</v>
      </c>
      <c r="F699" t="s">
        <v>26</v>
      </c>
      <c r="G699" s="11">
        <v>45099.375706018516</v>
      </c>
      <c r="H699">
        <v>425000</v>
      </c>
      <c r="I699" t="s">
        <v>1380</v>
      </c>
    </row>
    <row r="700" spans="1:10">
      <c r="A700" t="s">
        <v>73</v>
      </c>
      <c r="B700" t="s">
        <v>1827</v>
      </c>
      <c r="C700" t="s">
        <v>56</v>
      </c>
      <c r="D700" t="s">
        <v>13</v>
      </c>
      <c r="E700" t="s">
        <v>14</v>
      </c>
      <c r="F700" t="s">
        <v>26</v>
      </c>
      <c r="G700" s="11">
        <v>45103.544432870367</v>
      </c>
      <c r="H700">
        <v>165000</v>
      </c>
      <c r="I700" t="s">
        <v>1828</v>
      </c>
      <c r="J700" t="s">
        <v>1829</v>
      </c>
    </row>
    <row r="701" spans="1:10">
      <c r="A701" t="s">
        <v>33</v>
      </c>
      <c r="B701" t="s">
        <v>25152</v>
      </c>
      <c r="C701" t="s">
        <v>15712</v>
      </c>
      <c r="D701" t="s">
        <v>13</v>
      </c>
      <c r="E701" t="s">
        <v>14</v>
      </c>
      <c r="F701" t="s">
        <v>221</v>
      </c>
      <c r="G701" s="11">
        <v>45094.417569444442</v>
      </c>
      <c r="H701">
        <v>89100</v>
      </c>
      <c r="I701" t="s">
        <v>172</v>
      </c>
      <c r="J701" t="s">
        <v>1943</v>
      </c>
    </row>
    <row r="702" spans="1:10">
      <c r="A702" t="s">
        <v>33</v>
      </c>
      <c r="B702" t="s">
        <v>1832</v>
      </c>
      <c r="C702" t="s">
        <v>1358</v>
      </c>
      <c r="D702" t="s">
        <v>13</v>
      </c>
      <c r="E702" t="s">
        <v>14</v>
      </c>
      <c r="F702" t="s">
        <v>26</v>
      </c>
      <c r="G702" s="11">
        <v>45084.542094907411</v>
      </c>
      <c r="H702">
        <v>57500</v>
      </c>
      <c r="I702" t="s">
        <v>1833</v>
      </c>
      <c r="J702" t="s">
        <v>230</v>
      </c>
    </row>
    <row r="703" spans="1:10">
      <c r="A703" t="s">
        <v>10</v>
      </c>
      <c r="B703" t="s">
        <v>24932</v>
      </c>
      <c r="C703" t="s">
        <v>24</v>
      </c>
      <c r="D703" t="s">
        <v>13</v>
      </c>
      <c r="E703" t="s">
        <v>25</v>
      </c>
      <c r="F703" t="s">
        <v>26</v>
      </c>
      <c r="G703" s="11">
        <v>45078.391736111109</v>
      </c>
      <c r="H703">
        <v>180000</v>
      </c>
      <c r="I703" t="s">
        <v>1583</v>
      </c>
    </row>
    <row r="704" spans="1:10">
      <c r="A704" t="s">
        <v>212</v>
      </c>
      <c r="B704" t="s">
        <v>1835</v>
      </c>
      <c r="C704" t="s">
        <v>24</v>
      </c>
      <c r="D704" t="s">
        <v>13</v>
      </c>
      <c r="E704" t="s">
        <v>25</v>
      </c>
      <c r="F704" t="s">
        <v>1836</v>
      </c>
      <c r="G704" s="11">
        <v>45092.56763888889</v>
      </c>
      <c r="H704">
        <v>57500</v>
      </c>
      <c r="I704" t="s">
        <v>1837</v>
      </c>
      <c r="J704" t="s">
        <v>1838</v>
      </c>
    </row>
    <row r="705" spans="1:10">
      <c r="A705" t="s">
        <v>10</v>
      </c>
      <c r="B705" t="s">
        <v>6675</v>
      </c>
      <c r="C705" t="s">
        <v>3519</v>
      </c>
      <c r="D705" t="s">
        <v>13</v>
      </c>
      <c r="E705" t="s">
        <v>14</v>
      </c>
      <c r="F705" t="s">
        <v>26</v>
      </c>
      <c r="G705" s="11">
        <v>45099.375393518516</v>
      </c>
      <c r="H705">
        <v>115000</v>
      </c>
      <c r="I705" t="s">
        <v>3887</v>
      </c>
      <c r="J705" t="s">
        <v>25110</v>
      </c>
    </row>
    <row r="706" spans="1:10">
      <c r="A706" t="s">
        <v>33</v>
      </c>
      <c r="B706" t="s">
        <v>25107</v>
      </c>
      <c r="C706" t="s">
        <v>6822</v>
      </c>
      <c r="D706" t="s">
        <v>13</v>
      </c>
      <c r="E706" t="s">
        <v>14</v>
      </c>
      <c r="F706" t="s">
        <v>26</v>
      </c>
      <c r="G706" s="11">
        <v>45083.375601851854</v>
      </c>
      <c r="H706">
        <v>115000</v>
      </c>
      <c r="I706" t="s">
        <v>13040</v>
      </c>
    </row>
    <row r="707" spans="1:10">
      <c r="A707" t="s">
        <v>135</v>
      </c>
      <c r="B707" t="s">
        <v>25098</v>
      </c>
      <c r="C707" t="s">
        <v>8148</v>
      </c>
      <c r="D707" t="s">
        <v>13</v>
      </c>
      <c r="E707" t="s">
        <v>14</v>
      </c>
      <c r="F707" t="s">
        <v>26</v>
      </c>
      <c r="G707" s="11">
        <v>45106.376944444448</v>
      </c>
      <c r="H707">
        <v>115000</v>
      </c>
      <c r="I707" t="s">
        <v>25099</v>
      </c>
      <c r="J707" t="s">
        <v>25100</v>
      </c>
    </row>
    <row r="708" spans="1:10">
      <c r="A708" t="s">
        <v>33</v>
      </c>
      <c r="B708" t="s">
        <v>25090</v>
      </c>
      <c r="C708" t="s">
        <v>2616</v>
      </c>
      <c r="D708" t="s">
        <v>13</v>
      </c>
      <c r="E708" t="s">
        <v>14</v>
      </c>
      <c r="F708" t="s">
        <v>26</v>
      </c>
      <c r="G708" s="11">
        <v>45092.375532407408</v>
      </c>
      <c r="H708">
        <v>115000</v>
      </c>
      <c r="I708" t="s">
        <v>2617</v>
      </c>
    </row>
    <row r="709" spans="1:10">
      <c r="A709" t="s">
        <v>33</v>
      </c>
      <c r="B709" t="s">
        <v>25085</v>
      </c>
      <c r="C709" t="s">
        <v>5039</v>
      </c>
      <c r="D709" t="s">
        <v>13</v>
      </c>
      <c r="E709" t="s">
        <v>14</v>
      </c>
      <c r="F709" t="s">
        <v>26</v>
      </c>
      <c r="G709" s="11">
        <v>45092.375486111108</v>
      </c>
      <c r="H709">
        <v>150000</v>
      </c>
      <c r="I709" t="s">
        <v>6028</v>
      </c>
      <c r="J709" t="s">
        <v>3812</v>
      </c>
    </row>
    <row r="710" spans="1:10">
      <c r="A710" t="s">
        <v>33</v>
      </c>
      <c r="B710" t="s">
        <v>25044</v>
      </c>
      <c r="C710" t="s">
        <v>24</v>
      </c>
      <c r="D710" t="s">
        <v>13</v>
      </c>
      <c r="E710" t="s">
        <v>25</v>
      </c>
      <c r="F710" t="s">
        <v>26</v>
      </c>
      <c r="G710" s="11">
        <v>45098.411550925928</v>
      </c>
      <c r="H710">
        <v>82000</v>
      </c>
      <c r="I710" t="s">
        <v>602</v>
      </c>
      <c r="J710" t="s">
        <v>25045</v>
      </c>
    </row>
    <row r="711" spans="1:10">
      <c r="A711" t="s">
        <v>33</v>
      </c>
      <c r="B711" t="s">
        <v>25036</v>
      </c>
      <c r="C711" t="s">
        <v>185</v>
      </c>
      <c r="D711" t="s">
        <v>13</v>
      </c>
      <c r="E711" t="s">
        <v>14</v>
      </c>
      <c r="F711" t="s">
        <v>26</v>
      </c>
      <c r="G711" s="11">
        <v>45102.391006944446</v>
      </c>
      <c r="H711">
        <v>77500</v>
      </c>
      <c r="I711" t="s">
        <v>130</v>
      </c>
      <c r="J711" t="s">
        <v>8814</v>
      </c>
    </row>
    <row r="712" spans="1:10">
      <c r="A712" t="s">
        <v>18</v>
      </c>
      <c r="B712" t="s">
        <v>18</v>
      </c>
      <c r="C712" t="s">
        <v>1627</v>
      </c>
      <c r="D712" t="s">
        <v>13</v>
      </c>
      <c r="E712" t="s">
        <v>14</v>
      </c>
      <c r="F712" t="s">
        <v>26</v>
      </c>
      <c r="G712" s="11">
        <v>45091.379513888889</v>
      </c>
      <c r="H712">
        <v>90000</v>
      </c>
      <c r="I712" t="s">
        <v>1492</v>
      </c>
      <c r="J712" t="s">
        <v>10999</v>
      </c>
    </row>
    <row r="713" spans="1:10">
      <c r="A713" t="s">
        <v>33</v>
      </c>
      <c r="B713" t="s">
        <v>25023</v>
      </c>
      <c r="C713" t="s">
        <v>6690</v>
      </c>
      <c r="D713" t="s">
        <v>13</v>
      </c>
      <c r="E713" t="s">
        <v>14</v>
      </c>
      <c r="F713" t="s">
        <v>6691</v>
      </c>
      <c r="G713" s="11">
        <v>45107.388831018521</v>
      </c>
      <c r="H713">
        <v>57500</v>
      </c>
      <c r="I713" t="s">
        <v>2420</v>
      </c>
      <c r="J713" t="s">
        <v>25024</v>
      </c>
    </row>
    <row r="714" spans="1:10">
      <c r="A714" t="s">
        <v>212</v>
      </c>
      <c r="B714" t="s">
        <v>212</v>
      </c>
      <c r="C714" t="s">
        <v>75</v>
      </c>
      <c r="D714" t="s">
        <v>293</v>
      </c>
      <c r="E714" t="s">
        <v>14</v>
      </c>
      <c r="F714" t="s">
        <v>26</v>
      </c>
      <c r="G714" s="11">
        <v>45091.54451388889</v>
      </c>
      <c r="H714">
        <v>175000</v>
      </c>
      <c r="I714" t="s">
        <v>335</v>
      </c>
      <c r="J714" t="s">
        <v>1856</v>
      </c>
    </row>
    <row r="715" spans="1:10">
      <c r="A715" t="s">
        <v>77</v>
      </c>
      <c r="B715" t="s">
        <v>567</v>
      </c>
      <c r="C715" t="s">
        <v>837</v>
      </c>
      <c r="D715" t="s">
        <v>13</v>
      </c>
      <c r="E715" t="s">
        <v>14</v>
      </c>
      <c r="F715" t="s">
        <v>221</v>
      </c>
      <c r="G715" s="11">
        <v>45082.412094907406</v>
      </c>
      <c r="H715">
        <v>72900</v>
      </c>
      <c r="I715" t="s">
        <v>6138</v>
      </c>
      <c r="J715" t="s">
        <v>610</v>
      </c>
    </row>
    <row r="716" spans="1:10">
      <c r="A716" t="s">
        <v>10</v>
      </c>
      <c r="B716" t="s">
        <v>10</v>
      </c>
      <c r="C716" t="s">
        <v>24</v>
      </c>
      <c r="D716" t="s">
        <v>13</v>
      </c>
      <c r="E716" t="s">
        <v>25</v>
      </c>
      <c r="F716" t="s">
        <v>26</v>
      </c>
      <c r="G716" s="11">
        <v>45088.377395833333</v>
      </c>
      <c r="H716">
        <v>124000</v>
      </c>
      <c r="I716" t="s">
        <v>602</v>
      </c>
      <c r="J716" t="s">
        <v>338</v>
      </c>
    </row>
    <row r="717" spans="1:10">
      <c r="A717" t="s">
        <v>73</v>
      </c>
      <c r="B717" t="s">
        <v>24424</v>
      </c>
      <c r="C717" t="s">
        <v>806</v>
      </c>
      <c r="D717" t="s">
        <v>13</v>
      </c>
      <c r="E717" t="s">
        <v>14</v>
      </c>
      <c r="F717" t="s">
        <v>806</v>
      </c>
      <c r="G717" s="11">
        <v>45105.383750000001</v>
      </c>
      <c r="H717">
        <v>79200</v>
      </c>
      <c r="I717" t="s">
        <v>234</v>
      </c>
      <c r="J717" t="s">
        <v>863</v>
      </c>
    </row>
    <row r="718" spans="1:10">
      <c r="A718" t="s">
        <v>33</v>
      </c>
      <c r="B718" t="s">
        <v>33</v>
      </c>
      <c r="C718" t="s">
        <v>3851</v>
      </c>
      <c r="D718" t="s">
        <v>13</v>
      </c>
      <c r="E718" t="s">
        <v>14</v>
      </c>
      <c r="F718" t="s">
        <v>26</v>
      </c>
      <c r="G718" s="11">
        <v>45087.375231481485</v>
      </c>
      <c r="H718">
        <v>93950</v>
      </c>
      <c r="I718" t="s">
        <v>2888</v>
      </c>
      <c r="J718" t="s">
        <v>25002</v>
      </c>
    </row>
    <row r="719" spans="1:10">
      <c r="A719" t="s">
        <v>10</v>
      </c>
      <c r="B719" t="s">
        <v>10</v>
      </c>
      <c r="C719" t="s">
        <v>11354</v>
      </c>
      <c r="D719" t="s">
        <v>13</v>
      </c>
      <c r="E719" t="s">
        <v>14</v>
      </c>
      <c r="F719" t="s">
        <v>20</v>
      </c>
      <c r="G719" s="11">
        <v>45083.40320601852</v>
      </c>
      <c r="H719">
        <v>150000</v>
      </c>
      <c r="I719" t="s">
        <v>1751</v>
      </c>
      <c r="J719" t="s">
        <v>21197</v>
      </c>
    </row>
    <row r="720" spans="1:10">
      <c r="A720" t="s">
        <v>33</v>
      </c>
      <c r="B720" t="s">
        <v>24992</v>
      </c>
      <c r="C720" t="s">
        <v>24</v>
      </c>
      <c r="D720" t="s">
        <v>13</v>
      </c>
      <c r="E720" t="s">
        <v>25</v>
      </c>
      <c r="F720" t="s">
        <v>26</v>
      </c>
      <c r="G720" s="11">
        <v>45102.375127314815</v>
      </c>
      <c r="H720">
        <v>82000</v>
      </c>
      <c r="I720" t="s">
        <v>602</v>
      </c>
      <c r="J720" t="s">
        <v>24993</v>
      </c>
    </row>
    <row r="721" spans="1:10">
      <c r="A721" t="s">
        <v>33</v>
      </c>
      <c r="B721" t="s">
        <v>14895</v>
      </c>
      <c r="C721" t="s">
        <v>237</v>
      </c>
      <c r="D721" t="s">
        <v>13</v>
      </c>
      <c r="E721" t="s">
        <v>14</v>
      </c>
      <c r="F721" t="s">
        <v>26</v>
      </c>
      <c r="G721" s="11">
        <v>45106.376863425925</v>
      </c>
      <c r="H721">
        <v>125540</v>
      </c>
      <c r="I721" t="s">
        <v>69</v>
      </c>
      <c r="J721" t="s">
        <v>6907</v>
      </c>
    </row>
    <row r="722" spans="1:10">
      <c r="A722" t="s">
        <v>18</v>
      </c>
      <c r="B722" t="s">
        <v>24977</v>
      </c>
      <c r="C722" t="s">
        <v>1794</v>
      </c>
      <c r="D722" t="s">
        <v>13</v>
      </c>
      <c r="E722" t="s">
        <v>14</v>
      </c>
      <c r="F722" t="s">
        <v>694</v>
      </c>
      <c r="G722" s="11">
        <v>45089.404004629629</v>
      </c>
      <c r="H722">
        <v>56700</v>
      </c>
      <c r="I722" t="s">
        <v>10602</v>
      </c>
      <c r="J722" t="s">
        <v>7344</v>
      </c>
    </row>
    <row r="723" spans="1:10">
      <c r="A723" t="s">
        <v>212</v>
      </c>
      <c r="B723" t="s">
        <v>4585</v>
      </c>
      <c r="C723" t="s">
        <v>1175</v>
      </c>
      <c r="D723" t="s">
        <v>13</v>
      </c>
      <c r="E723" t="s">
        <v>14</v>
      </c>
      <c r="F723" t="s">
        <v>26</v>
      </c>
      <c r="G723" s="11">
        <v>45090.376712962963</v>
      </c>
      <c r="H723">
        <v>150000</v>
      </c>
      <c r="I723" t="s">
        <v>1613</v>
      </c>
      <c r="J723" t="s">
        <v>10755</v>
      </c>
    </row>
    <row r="724" spans="1:10">
      <c r="A724" t="s">
        <v>33</v>
      </c>
      <c r="B724" t="s">
        <v>2148</v>
      </c>
      <c r="C724" t="s">
        <v>1291</v>
      </c>
      <c r="D724" t="s">
        <v>13</v>
      </c>
      <c r="E724" t="s">
        <v>14</v>
      </c>
      <c r="F724" t="s">
        <v>26</v>
      </c>
      <c r="G724" s="11">
        <v>45103.376076388886</v>
      </c>
      <c r="H724">
        <v>107250</v>
      </c>
      <c r="I724" t="s">
        <v>24944</v>
      </c>
      <c r="J724" t="s">
        <v>1095</v>
      </c>
    </row>
    <row r="725" spans="1:10">
      <c r="A725" t="s">
        <v>212</v>
      </c>
      <c r="B725" t="s">
        <v>24922</v>
      </c>
      <c r="C725" t="s">
        <v>161</v>
      </c>
      <c r="D725" t="s">
        <v>13</v>
      </c>
      <c r="E725" t="s">
        <v>14</v>
      </c>
      <c r="F725" t="s">
        <v>162</v>
      </c>
      <c r="G725" s="11">
        <v>45103.386469907404</v>
      </c>
      <c r="H725">
        <v>157500</v>
      </c>
      <c r="I725" t="s">
        <v>9433</v>
      </c>
      <c r="J725" t="s">
        <v>24923</v>
      </c>
    </row>
    <row r="726" spans="1:10">
      <c r="A726" t="s">
        <v>10</v>
      </c>
      <c r="B726" t="s">
        <v>10</v>
      </c>
      <c r="C726" t="s">
        <v>391</v>
      </c>
      <c r="D726" t="s">
        <v>13</v>
      </c>
      <c r="E726" t="s">
        <v>14</v>
      </c>
      <c r="F726" t="s">
        <v>20</v>
      </c>
      <c r="G726" s="11">
        <v>45091.432488425926</v>
      </c>
      <c r="H726">
        <v>115000</v>
      </c>
      <c r="I726" t="s">
        <v>420</v>
      </c>
      <c r="J726" t="s">
        <v>24914</v>
      </c>
    </row>
    <row r="727" spans="1:10">
      <c r="A727" t="s">
        <v>10</v>
      </c>
      <c r="B727" t="s">
        <v>10</v>
      </c>
      <c r="C727" t="s">
        <v>680</v>
      </c>
      <c r="D727" t="s">
        <v>13</v>
      </c>
      <c r="E727" t="s">
        <v>14</v>
      </c>
      <c r="F727" t="s">
        <v>681</v>
      </c>
      <c r="G727" s="11">
        <v>45099.394560185188</v>
      </c>
      <c r="H727">
        <v>90670</v>
      </c>
      <c r="I727" t="s">
        <v>1681</v>
      </c>
      <c r="J727" t="s">
        <v>1682</v>
      </c>
    </row>
    <row r="728" spans="1:10">
      <c r="A728" t="s">
        <v>212</v>
      </c>
      <c r="B728" t="s">
        <v>212</v>
      </c>
      <c r="C728" t="s">
        <v>24</v>
      </c>
      <c r="D728" t="s">
        <v>13</v>
      </c>
      <c r="E728" t="s">
        <v>25</v>
      </c>
      <c r="F728" t="s">
        <v>26</v>
      </c>
      <c r="G728" s="11">
        <v>45083.377453703702</v>
      </c>
      <c r="H728">
        <v>128500</v>
      </c>
      <c r="I728" t="s">
        <v>23787</v>
      </c>
      <c r="J728" t="s">
        <v>24913</v>
      </c>
    </row>
    <row r="729" spans="1:10">
      <c r="A729" t="s">
        <v>135</v>
      </c>
      <c r="B729" t="s">
        <v>24907</v>
      </c>
      <c r="C729" t="s">
        <v>434</v>
      </c>
      <c r="D729" t="s">
        <v>13</v>
      </c>
      <c r="E729" t="s">
        <v>14</v>
      </c>
      <c r="F729" t="s">
        <v>26</v>
      </c>
      <c r="G729" s="11">
        <v>45085.375671296293</v>
      </c>
      <c r="H729">
        <v>150000</v>
      </c>
      <c r="I729" t="s">
        <v>1016</v>
      </c>
      <c r="J729" t="s">
        <v>28</v>
      </c>
    </row>
    <row r="730" spans="1:10">
      <c r="A730" t="s">
        <v>10</v>
      </c>
      <c r="B730" t="s">
        <v>24906</v>
      </c>
      <c r="C730" t="s">
        <v>19</v>
      </c>
      <c r="D730" t="s">
        <v>13</v>
      </c>
      <c r="E730" t="s">
        <v>14</v>
      </c>
      <c r="F730" t="s">
        <v>26</v>
      </c>
      <c r="G730" s="11">
        <v>45083.394305555557</v>
      </c>
      <c r="H730">
        <v>90000</v>
      </c>
      <c r="I730" t="s">
        <v>2783</v>
      </c>
      <c r="J730" t="s">
        <v>12620</v>
      </c>
    </row>
    <row r="731" spans="1:10">
      <c r="A731" t="s">
        <v>10</v>
      </c>
      <c r="B731" t="s">
        <v>10</v>
      </c>
      <c r="C731" t="s">
        <v>7769</v>
      </c>
      <c r="D731" t="s">
        <v>13</v>
      </c>
      <c r="E731" t="s">
        <v>14</v>
      </c>
      <c r="F731" t="s">
        <v>162</v>
      </c>
      <c r="G731" s="11">
        <v>45098.384594907409</v>
      </c>
      <c r="H731">
        <v>113221</v>
      </c>
      <c r="I731" t="s">
        <v>3824</v>
      </c>
      <c r="J731" t="s">
        <v>24876</v>
      </c>
    </row>
    <row r="732" spans="1:10">
      <c r="A732" t="s">
        <v>152</v>
      </c>
      <c r="B732" t="s">
        <v>24857</v>
      </c>
      <c r="C732" t="s">
        <v>2119</v>
      </c>
      <c r="D732" t="s">
        <v>13</v>
      </c>
      <c r="E732" t="s">
        <v>14</v>
      </c>
      <c r="F732" t="s">
        <v>2119</v>
      </c>
      <c r="G732" s="11">
        <v>45100.433993055558</v>
      </c>
      <c r="H732">
        <v>71280</v>
      </c>
      <c r="I732" t="s">
        <v>1008</v>
      </c>
      <c r="J732" t="s">
        <v>24858</v>
      </c>
    </row>
    <row r="733" spans="1:10">
      <c r="A733" t="s">
        <v>77</v>
      </c>
      <c r="B733" t="s">
        <v>24835</v>
      </c>
      <c r="C733" t="s">
        <v>1320</v>
      </c>
      <c r="D733" t="s">
        <v>13</v>
      </c>
      <c r="E733" t="s">
        <v>14</v>
      </c>
      <c r="F733" t="s">
        <v>15</v>
      </c>
      <c r="G733" s="11">
        <v>45105.432164351849</v>
      </c>
      <c r="H733">
        <v>99150</v>
      </c>
      <c r="I733" t="s">
        <v>2970</v>
      </c>
      <c r="J733" t="s">
        <v>1404</v>
      </c>
    </row>
    <row r="734" spans="1:10">
      <c r="A734" t="s">
        <v>10</v>
      </c>
      <c r="B734" t="s">
        <v>10</v>
      </c>
      <c r="D734" t="s">
        <v>13</v>
      </c>
      <c r="E734" t="s">
        <v>14</v>
      </c>
      <c r="F734" t="s">
        <v>26</v>
      </c>
      <c r="G734" s="11">
        <v>45089.542847222219</v>
      </c>
      <c r="H734">
        <v>105000</v>
      </c>
      <c r="I734" t="s">
        <v>1902</v>
      </c>
      <c r="J734" t="s">
        <v>1903</v>
      </c>
    </row>
    <row r="735" spans="1:10">
      <c r="A735" t="s">
        <v>33</v>
      </c>
      <c r="B735" t="s">
        <v>1904</v>
      </c>
      <c r="C735" t="s">
        <v>342</v>
      </c>
      <c r="D735" t="s">
        <v>13</v>
      </c>
      <c r="E735" t="s">
        <v>14</v>
      </c>
      <c r="F735" t="s">
        <v>26</v>
      </c>
      <c r="G735" s="11">
        <v>45094.543055555558</v>
      </c>
      <c r="H735">
        <v>72259</v>
      </c>
      <c r="I735" t="s">
        <v>1905</v>
      </c>
      <c r="J735" t="s">
        <v>1906</v>
      </c>
    </row>
    <row r="736" spans="1:10">
      <c r="A736" t="s">
        <v>33</v>
      </c>
      <c r="B736" t="s">
        <v>24816</v>
      </c>
      <c r="C736" t="s">
        <v>170</v>
      </c>
      <c r="D736" t="s">
        <v>13</v>
      </c>
      <c r="E736" t="s">
        <v>14</v>
      </c>
      <c r="F736" t="s">
        <v>171</v>
      </c>
      <c r="G736" s="11">
        <v>45104.398877314816</v>
      </c>
      <c r="H736">
        <v>111175</v>
      </c>
      <c r="I736" t="s">
        <v>172</v>
      </c>
      <c r="J736" t="s">
        <v>8021</v>
      </c>
    </row>
    <row r="737" spans="1:10">
      <c r="A737" t="s">
        <v>18</v>
      </c>
      <c r="B737" t="s">
        <v>18</v>
      </c>
      <c r="C737" t="s">
        <v>1908</v>
      </c>
      <c r="D737" t="s">
        <v>13</v>
      </c>
      <c r="E737" t="s">
        <v>14</v>
      </c>
      <c r="F737" t="s">
        <v>26</v>
      </c>
      <c r="G737" s="11">
        <v>45083.546203703707</v>
      </c>
      <c r="H737">
        <v>101000</v>
      </c>
      <c r="I737" t="s">
        <v>1909</v>
      </c>
      <c r="J737" t="s">
        <v>1910</v>
      </c>
    </row>
    <row r="738" spans="1:10">
      <c r="A738" t="s">
        <v>10</v>
      </c>
      <c r="B738" t="s">
        <v>10</v>
      </c>
      <c r="C738" t="s">
        <v>232</v>
      </c>
      <c r="D738" t="s">
        <v>13</v>
      </c>
      <c r="E738" t="s">
        <v>14</v>
      </c>
      <c r="F738" t="s">
        <v>26</v>
      </c>
      <c r="G738" s="11">
        <v>45100.388819444444</v>
      </c>
      <c r="H738">
        <v>152500</v>
      </c>
      <c r="I738" t="s">
        <v>1118</v>
      </c>
      <c r="J738" t="s">
        <v>24801</v>
      </c>
    </row>
    <row r="739" spans="1:10">
      <c r="A739" t="s">
        <v>33</v>
      </c>
      <c r="B739" t="s">
        <v>11136</v>
      </c>
      <c r="C739" t="s">
        <v>243</v>
      </c>
      <c r="D739" t="s">
        <v>13</v>
      </c>
      <c r="E739" t="s">
        <v>14</v>
      </c>
      <c r="F739" t="s">
        <v>26</v>
      </c>
      <c r="G739" s="11">
        <v>45102.390798611108</v>
      </c>
      <c r="H739">
        <v>82500</v>
      </c>
      <c r="I739" t="s">
        <v>130</v>
      </c>
      <c r="J739" t="s">
        <v>8764</v>
      </c>
    </row>
    <row r="740" spans="1:10">
      <c r="A740" t="s">
        <v>212</v>
      </c>
      <c r="B740" t="s">
        <v>212</v>
      </c>
      <c r="C740" t="s">
        <v>201</v>
      </c>
      <c r="D740" t="s">
        <v>13</v>
      </c>
      <c r="E740" t="s">
        <v>14</v>
      </c>
      <c r="F740" t="s">
        <v>26</v>
      </c>
      <c r="G740" s="11">
        <v>45092.389502314814</v>
      </c>
      <c r="H740">
        <v>157500</v>
      </c>
      <c r="I740" t="s">
        <v>24794</v>
      </c>
      <c r="J740" t="s">
        <v>24795</v>
      </c>
    </row>
    <row r="741" spans="1:10">
      <c r="A741" t="s">
        <v>33</v>
      </c>
      <c r="B741" t="s">
        <v>24790</v>
      </c>
      <c r="C741" t="s">
        <v>24</v>
      </c>
      <c r="D741" t="s">
        <v>13</v>
      </c>
      <c r="E741" t="s">
        <v>25</v>
      </c>
      <c r="F741" t="s">
        <v>26</v>
      </c>
      <c r="G741" s="11">
        <v>45091.376458333332</v>
      </c>
      <c r="H741">
        <v>81500</v>
      </c>
      <c r="I741" t="s">
        <v>602</v>
      </c>
      <c r="J741" t="s">
        <v>24791</v>
      </c>
    </row>
    <row r="742" spans="1:10">
      <c r="A742" t="s">
        <v>135</v>
      </c>
      <c r="B742" t="s">
        <v>6851</v>
      </c>
      <c r="C742" t="s">
        <v>201</v>
      </c>
      <c r="D742" t="s">
        <v>13</v>
      </c>
      <c r="E742" t="s">
        <v>14</v>
      </c>
      <c r="F742" t="s">
        <v>26</v>
      </c>
      <c r="G742" s="11">
        <v>45100.421099537038</v>
      </c>
      <c r="H742">
        <v>92500</v>
      </c>
      <c r="I742" t="s">
        <v>130</v>
      </c>
      <c r="J742" t="s">
        <v>230</v>
      </c>
    </row>
    <row r="743" spans="1:10">
      <c r="A743" t="s">
        <v>135</v>
      </c>
      <c r="B743" t="s">
        <v>12073</v>
      </c>
      <c r="C743" t="s">
        <v>24</v>
      </c>
      <c r="D743" t="s">
        <v>13</v>
      </c>
      <c r="E743" t="s">
        <v>25</v>
      </c>
      <c r="F743" t="s">
        <v>26</v>
      </c>
      <c r="G743" s="11">
        <v>45104.376967592594</v>
      </c>
      <c r="H743">
        <v>101500</v>
      </c>
      <c r="I743" t="s">
        <v>602</v>
      </c>
      <c r="J743" t="s">
        <v>4561</v>
      </c>
    </row>
    <row r="744" spans="1:10">
      <c r="A744" t="s">
        <v>33</v>
      </c>
      <c r="B744" t="s">
        <v>24762</v>
      </c>
      <c r="C744" t="s">
        <v>108</v>
      </c>
      <c r="D744" t="s">
        <v>13</v>
      </c>
      <c r="E744" t="s">
        <v>14</v>
      </c>
      <c r="F744" t="s">
        <v>26</v>
      </c>
      <c r="G744" s="11">
        <v>45105.375891203701</v>
      </c>
      <c r="H744">
        <v>125000</v>
      </c>
      <c r="I744" t="s">
        <v>2407</v>
      </c>
      <c r="J744" t="s">
        <v>24763</v>
      </c>
    </row>
    <row r="745" spans="1:10">
      <c r="A745" t="s">
        <v>18</v>
      </c>
      <c r="B745" t="s">
        <v>18</v>
      </c>
      <c r="C745" t="s">
        <v>8561</v>
      </c>
      <c r="D745" t="s">
        <v>13</v>
      </c>
      <c r="E745" t="s">
        <v>14</v>
      </c>
      <c r="F745" t="s">
        <v>2012</v>
      </c>
      <c r="G745" s="11">
        <v>45082.386284722219</v>
      </c>
      <c r="H745">
        <v>147500</v>
      </c>
      <c r="I745" t="s">
        <v>24741</v>
      </c>
      <c r="J745" t="s">
        <v>24742</v>
      </c>
    </row>
    <row r="746" spans="1:10">
      <c r="A746" t="s">
        <v>212</v>
      </c>
      <c r="B746" t="s">
        <v>23971</v>
      </c>
      <c r="C746" t="s">
        <v>614</v>
      </c>
      <c r="D746" t="s">
        <v>13</v>
      </c>
      <c r="E746" t="s">
        <v>14</v>
      </c>
      <c r="F746" t="s">
        <v>608</v>
      </c>
      <c r="G746" s="11">
        <v>45099.383738425924</v>
      </c>
      <c r="H746">
        <v>140000</v>
      </c>
      <c r="I746" t="s">
        <v>3626</v>
      </c>
      <c r="J746" t="s">
        <v>24732</v>
      </c>
    </row>
    <row r="747" spans="1:10">
      <c r="A747" t="s">
        <v>73</v>
      </c>
      <c r="B747" t="s">
        <v>73</v>
      </c>
      <c r="C747" t="s">
        <v>136</v>
      </c>
      <c r="D747" t="s">
        <v>13</v>
      </c>
      <c r="E747" t="s">
        <v>14</v>
      </c>
      <c r="F747" t="s">
        <v>20</v>
      </c>
      <c r="G747" s="11">
        <v>45093.44017361111</v>
      </c>
      <c r="H747">
        <v>172500</v>
      </c>
      <c r="I747" t="s">
        <v>130</v>
      </c>
      <c r="J747" t="s">
        <v>24720</v>
      </c>
    </row>
    <row r="748" spans="1:10">
      <c r="A748" t="s">
        <v>33</v>
      </c>
      <c r="B748" t="s">
        <v>24709</v>
      </c>
      <c r="C748" t="s">
        <v>8312</v>
      </c>
      <c r="D748" t="s">
        <v>13</v>
      </c>
      <c r="E748" t="s">
        <v>14</v>
      </c>
      <c r="F748" t="s">
        <v>26</v>
      </c>
      <c r="G748" s="11">
        <v>45079.376400462963</v>
      </c>
      <c r="H748">
        <v>90000</v>
      </c>
      <c r="I748" t="s">
        <v>24710</v>
      </c>
      <c r="J748" t="s">
        <v>316</v>
      </c>
    </row>
    <row r="749" spans="1:10">
      <c r="A749" t="s">
        <v>73</v>
      </c>
      <c r="B749" t="s">
        <v>21700</v>
      </c>
      <c r="C749" t="s">
        <v>6180</v>
      </c>
      <c r="D749" t="s">
        <v>13</v>
      </c>
      <c r="E749" t="s">
        <v>14</v>
      </c>
      <c r="F749" t="s">
        <v>608</v>
      </c>
      <c r="G749" s="11">
        <v>45079.397627314815</v>
      </c>
      <c r="H749">
        <v>96773</v>
      </c>
      <c r="I749" t="s">
        <v>24687</v>
      </c>
      <c r="J749" t="s">
        <v>24688</v>
      </c>
    </row>
    <row r="750" spans="1:10">
      <c r="A750" t="s">
        <v>10</v>
      </c>
      <c r="B750" t="s">
        <v>1942</v>
      </c>
      <c r="C750" t="s">
        <v>220</v>
      </c>
      <c r="D750" t="s">
        <v>13</v>
      </c>
      <c r="E750" t="s">
        <v>14</v>
      </c>
      <c r="F750" t="s">
        <v>221</v>
      </c>
      <c r="G750" s="11">
        <v>45097.581076388888</v>
      </c>
      <c r="H750">
        <v>109500</v>
      </c>
      <c r="I750" t="s">
        <v>172</v>
      </c>
      <c r="J750" t="s">
        <v>1943</v>
      </c>
    </row>
    <row r="751" spans="1:10">
      <c r="A751" t="s">
        <v>33</v>
      </c>
      <c r="B751" t="s">
        <v>33</v>
      </c>
      <c r="C751" t="s">
        <v>1944</v>
      </c>
      <c r="D751" t="s">
        <v>13</v>
      </c>
      <c r="E751" t="s">
        <v>14</v>
      </c>
      <c r="F751" t="s">
        <v>26</v>
      </c>
      <c r="G751" s="11">
        <v>45100.587766203702</v>
      </c>
      <c r="H751">
        <v>67897</v>
      </c>
      <c r="I751" t="s">
        <v>1945</v>
      </c>
      <c r="J751" t="s">
        <v>1946</v>
      </c>
    </row>
    <row r="752" spans="1:10">
      <c r="A752" t="s">
        <v>212</v>
      </c>
      <c r="B752" t="s">
        <v>212</v>
      </c>
      <c r="C752" t="s">
        <v>24679</v>
      </c>
      <c r="D752" t="s">
        <v>13</v>
      </c>
      <c r="E752" t="s">
        <v>14</v>
      </c>
      <c r="F752" t="s">
        <v>26</v>
      </c>
      <c r="G752" s="11">
        <v>45081.430821759262</v>
      </c>
      <c r="H752">
        <v>75000</v>
      </c>
      <c r="I752" t="s">
        <v>12317</v>
      </c>
      <c r="J752" t="s">
        <v>24680</v>
      </c>
    </row>
    <row r="753" spans="1:10">
      <c r="A753" t="s">
        <v>18</v>
      </c>
      <c r="B753" t="s">
        <v>2891</v>
      </c>
      <c r="C753" t="s">
        <v>276</v>
      </c>
      <c r="D753" t="s">
        <v>13</v>
      </c>
      <c r="E753" t="s">
        <v>14</v>
      </c>
      <c r="F753" t="s">
        <v>26</v>
      </c>
      <c r="G753" s="11">
        <v>45102.375150462962</v>
      </c>
      <c r="H753">
        <v>200000</v>
      </c>
      <c r="I753" t="s">
        <v>195</v>
      </c>
      <c r="J753" t="s">
        <v>2892</v>
      </c>
    </row>
    <row r="754" spans="1:10">
      <c r="A754" t="s">
        <v>18</v>
      </c>
      <c r="B754" t="s">
        <v>20417</v>
      </c>
      <c r="C754" t="s">
        <v>589</v>
      </c>
      <c r="D754" t="s">
        <v>13</v>
      </c>
      <c r="E754" t="s">
        <v>14</v>
      </c>
      <c r="F754" t="s">
        <v>26</v>
      </c>
      <c r="G754" s="11">
        <v>45093.419502314813</v>
      </c>
      <c r="H754">
        <v>115000</v>
      </c>
      <c r="I754" t="s">
        <v>14305</v>
      </c>
      <c r="J754" t="s">
        <v>20418</v>
      </c>
    </row>
    <row r="755" spans="1:10">
      <c r="A755" t="s">
        <v>18</v>
      </c>
      <c r="B755" t="s">
        <v>24652</v>
      </c>
      <c r="C755" t="s">
        <v>1794</v>
      </c>
      <c r="D755" t="s">
        <v>13</v>
      </c>
      <c r="E755" t="s">
        <v>14</v>
      </c>
      <c r="F755" t="s">
        <v>694</v>
      </c>
      <c r="G755" s="11">
        <v>45099.389317129629</v>
      </c>
      <c r="H755">
        <v>96773</v>
      </c>
      <c r="I755" t="s">
        <v>3258</v>
      </c>
      <c r="J755" t="s">
        <v>24653</v>
      </c>
    </row>
    <row r="756" spans="1:10">
      <c r="A756" t="s">
        <v>33</v>
      </c>
      <c r="B756" t="s">
        <v>33</v>
      </c>
      <c r="C756" t="s">
        <v>837</v>
      </c>
      <c r="D756" t="s">
        <v>13</v>
      </c>
      <c r="E756" t="s">
        <v>14</v>
      </c>
      <c r="F756" t="s">
        <v>221</v>
      </c>
      <c r="G756" s="11">
        <v>45091.408888888887</v>
      </c>
      <c r="H756">
        <v>111175</v>
      </c>
      <c r="I756" t="s">
        <v>838</v>
      </c>
      <c r="J756" t="s">
        <v>24645</v>
      </c>
    </row>
    <row r="757" spans="1:10">
      <c r="A757" t="s">
        <v>33</v>
      </c>
      <c r="B757" t="s">
        <v>24644</v>
      </c>
      <c r="C757" t="s">
        <v>24</v>
      </c>
      <c r="D757" t="s">
        <v>13</v>
      </c>
      <c r="E757" t="s">
        <v>25</v>
      </c>
      <c r="F757" t="s">
        <v>26</v>
      </c>
      <c r="G757" s="11">
        <v>45091.37537037037</v>
      </c>
      <c r="H757">
        <v>81500</v>
      </c>
      <c r="I757" t="s">
        <v>602</v>
      </c>
      <c r="J757" t="s">
        <v>4775</v>
      </c>
    </row>
    <row r="758" spans="1:10">
      <c r="A758" t="s">
        <v>212</v>
      </c>
      <c r="B758" t="s">
        <v>212</v>
      </c>
      <c r="C758" t="s">
        <v>24</v>
      </c>
      <c r="D758" t="s">
        <v>13</v>
      </c>
      <c r="E758" t="s">
        <v>25</v>
      </c>
      <c r="F758" t="s">
        <v>26</v>
      </c>
      <c r="G758" s="11">
        <v>45092.388611111113</v>
      </c>
      <c r="H758">
        <v>129500</v>
      </c>
      <c r="I758" t="s">
        <v>24583</v>
      </c>
      <c r="J758" t="s">
        <v>24640</v>
      </c>
    </row>
    <row r="759" spans="1:10">
      <c r="A759" t="s">
        <v>152</v>
      </c>
      <c r="B759" t="s">
        <v>24629</v>
      </c>
      <c r="C759" t="s">
        <v>684</v>
      </c>
      <c r="D759" t="s">
        <v>13</v>
      </c>
      <c r="E759" t="s">
        <v>14</v>
      </c>
      <c r="F759" t="s">
        <v>209</v>
      </c>
      <c r="G759" s="11">
        <v>45085.40115740741</v>
      </c>
      <c r="H759">
        <v>89100</v>
      </c>
      <c r="I759" t="s">
        <v>172</v>
      </c>
      <c r="J759" t="s">
        <v>20919</v>
      </c>
    </row>
    <row r="760" spans="1:10">
      <c r="A760" t="s">
        <v>212</v>
      </c>
      <c r="B760" t="s">
        <v>212</v>
      </c>
      <c r="C760" t="s">
        <v>185</v>
      </c>
      <c r="D760" t="s">
        <v>13</v>
      </c>
      <c r="E760" t="s">
        <v>14</v>
      </c>
      <c r="F760" t="s">
        <v>26</v>
      </c>
      <c r="G760" s="11">
        <v>45097.396689814814</v>
      </c>
      <c r="H760">
        <v>150000</v>
      </c>
      <c r="I760" t="s">
        <v>3785</v>
      </c>
      <c r="J760" t="s">
        <v>613</v>
      </c>
    </row>
    <row r="761" spans="1:10">
      <c r="A761" t="s">
        <v>73</v>
      </c>
      <c r="B761" t="s">
        <v>24592</v>
      </c>
      <c r="C761" t="s">
        <v>1123</v>
      </c>
      <c r="D761" t="s">
        <v>13</v>
      </c>
      <c r="E761" t="s">
        <v>14</v>
      </c>
      <c r="F761" t="s">
        <v>1124</v>
      </c>
      <c r="G761" s="11">
        <v>45093.424687500003</v>
      </c>
      <c r="H761">
        <v>89100</v>
      </c>
      <c r="I761" t="s">
        <v>3806</v>
      </c>
      <c r="J761" t="s">
        <v>24593</v>
      </c>
    </row>
    <row r="762" spans="1:10">
      <c r="A762" t="s">
        <v>33</v>
      </c>
      <c r="B762" t="s">
        <v>33</v>
      </c>
      <c r="C762" t="s">
        <v>24577</v>
      </c>
      <c r="D762" t="s">
        <v>13</v>
      </c>
      <c r="E762" t="s">
        <v>14</v>
      </c>
      <c r="F762" t="s">
        <v>26</v>
      </c>
      <c r="G762" s="11">
        <v>45091.375208333331</v>
      </c>
      <c r="H762">
        <v>83679</v>
      </c>
      <c r="I762" t="s">
        <v>24578</v>
      </c>
      <c r="J762" t="s">
        <v>24579</v>
      </c>
    </row>
    <row r="763" spans="1:10">
      <c r="A763" t="s">
        <v>33</v>
      </c>
      <c r="B763" t="s">
        <v>24572</v>
      </c>
      <c r="C763" t="s">
        <v>6230</v>
      </c>
      <c r="D763" t="s">
        <v>13</v>
      </c>
      <c r="E763" t="s">
        <v>14</v>
      </c>
      <c r="F763" t="s">
        <v>26</v>
      </c>
      <c r="G763" s="11">
        <v>45091.375914351855</v>
      </c>
      <c r="H763">
        <v>74050</v>
      </c>
      <c r="I763" t="s">
        <v>45</v>
      </c>
      <c r="J763" t="s">
        <v>582</v>
      </c>
    </row>
    <row r="764" spans="1:10">
      <c r="A764" t="s">
        <v>135</v>
      </c>
      <c r="B764" t="s">
        <v>24547</v>
      </c>
      <c r="C764" t="s">
        <v>201</v>
      </c>
      <c r="D764" t="s">
        <v>13</v>
      </c>
      <c r="E764" t="s">
        <v>14</v>
      </c>
      <c r="F764" t="s">
        <v>26</v>
      </c>
      <c r="G764" s="11">
        <v>45089.418981481482</v>
      </c>
      <c r="H764">
        <v>125000</v>
      </c>
      <c r="I764" t="s">
        <v>21923</v>
      </c>
      <c r="J764" t="s">
        <v>15815</v>
      </c>
    </row>
    <row r="765" spans="1:10">
      <c r="A765" t="s">
        <v>10</v>
      </c>
      <c r="B765" t="s">
        <v>1970</v>
      </c>
      <c r="C765" t="s">
        <v>232</v>
      </c>
      <c r="D765" t="s">
        <v>13</v>
      </c>
      <c r="E765" t="s">
        <v>14</v>
      </c>
      <c r="F765" t="s">
        <v>26</v>
      </c>
      <c r="G765" s="11">
        <v>45092.554513888892</v>
      </c>
      <c r="H765">
        <v>84668</v>
      </c>
      <c r="I765" t="s">
        <v>972</v>
      </c>
      <c r="J765" t="s">
        <v>1971</v>
      </c>
    </row>
    <row r="766" spans="1:10">
      <c r="A766" t="s">
        <v>18</v>
      </c>
      <c r="B766" t="s">
        <v>24533</v>
      </c>
      <c r="C766" t="s">
        <v>24</v>
      </c>
      <c r="D766" t="s">
        <v>13</v>
      </c>
      <c r="E766" t="s">
        <v>25</v>
      </c>
      <c r="F766" t="s">
        <v>12126</v>
      </c>
      <c r="G766" s="11">
        <v>45100.436041666668</v>
      </c>
      <c r="H766">
        <v>52500</v>
      </c>
      <c r="I766" t="s">
        <v>11716</v>
      </c>
      <c r="J766" t="s">
        <v>24534</v>
      </c>
    </row>
    <row r="767" spans="1:10">
      <c r="A767" t="s">
        <v>106</v>
      </c>
      <c r="B767" t="s">
        <v>1974</v>
      </c>
      <c r="C767" t="s">
        <v>157</v>
      </c>
      <c r="D767" t="s">
        <v>13</v>
      </c>
      <c r="E767" t="s">
        <v>14</v>
      </c>
      <c r="F767" t="s">
        <v>26</v>
      </c>
      <c r="G767" s="11">
        <v>45104.542916666665</v>
      </c>
      <c r="H767">
        <v>90000</v>
      </c>
      <c r="I767" t="s">
        <v>1975</v>
      </c>
      <c r="J767" t="s">
        <v>1976</v>
      </c>
    </row>
    <row r="768" spans="1:10">
      <c r="A768" t="s">
        <v>33</v>
      </c>
      <c r="B768" t="s">
        <v>24524</v>
      </c>
      <c r="C768" t="s">
        <v>8983</v>
      </c>
      <c r="D768" t="s">
        <v>412</v>
      </c>
      <c r="E768" t="s">
        <v>14</v>
      </c>
      <c r="F768" t="s">
        <v>478</v>
      </c>
      <c r="G768" s="11">
        <v>45080.395601851851</v>
      </c>
      <c r="H768">
        <v>56700</v>
      </c>
      <c r="I768" t="s">
        <v>156</v>
      </c>
      <c r="J768" t="s">
        <v>10613</v>
      </c>
    </row>
    <row r="769" spans="1:10">
      <c r="A769" t="s">
        <v>18</v>
      </c>
      <c r="B769" t="s">
        <v>18</v>
      </c>
      <c r="C769" t="s">
        <v>589</v>
      </c>
      <c r="D769" t="s">
        <v>13</v>
      </c>
      <c r="E769" t="s">
        <v>14</v>
      </c>
      <c r="F769" t="s">
        <v>26</v>
      </c>
      <c r="G769" s="11">
        <v>45089.393020833333</v>
      </c>
      <c r="H769">
        <v>115000</v>
      </c>
      <c r="I769" t="s">
        <v>420</v>
      </c>
      <c r="J769" t="s">
        <v>24514</v>
      </c>
    </row>
    <row r="770" spans="1:10">
      <c r="A770" t="s">
        <v>33</v>
      </c>
      <c r="B770" t="s">
        <v>24459</v>
      </c>
      <c r="C770" t="s">
        <v>711</v>
      </c>
      <c r="D770" t="s">
        <v>13</v>
      </c>
      <c r="E770" t="s">
        <v>14</v>
      </c>
      <c r="F770" t="s">
        <v>712</v>
      </c>
      <c r="G770" s="11">
        <v>45099.396921296298</v>
      </c>
      <c r="H770">
        <v>80850</v>
      </c>
      <c r="I770" t="s">
        <v>24460</v>
      </c>
      <c r="J770" t="s">
        <v>230</v>
      </c>
    </row>
    <row r="771" spans="1:10">
      <c r="A771" t="s">
        <v>18</v>
      </c>
      <c r="B771" t="s">
        <v>24447</v>
      </c>
      <c r="C771" t="s">
        <v>22888</v>
      </c>
      <c r="D771" t="s">
        <v>13</v>
      </c>
      <c r="E771" t="s">
        <v>14</v>
      </c>
      <c r="F771" t="s">
        <v>2131</v>
      </c>
      <c r="G771" s="11">
        <v>45078.433275462965</v>
      </c>
      <c r="H771">
        <v>96773</v>
      </c>
      <c r="I771" t="s">
        <v>7200</v>
      </c>
      <c r="J771" t="s">
        <v>8642</v>
      </c>
    </row>
    <row r="772" spans="1:10">
      <c r="A772" t="s">
        <v>18</v>
      </c>
      <c r="B772" t="s">
        <v>18</v>
      </c>
      <c r="C772" t="s">
        <v>1136</v>
      </c>
      <c r="D772" t="s">
        <v>13</v>
      </c>
      <c r="E772" t="s">
        <v>14</v>
      </c>
      <c r="F772" t="s">
        <v>26</v>
      </c>
      <c r="G772" s="11">
        <v>45087.379733796297</v>
      </c>
      <c r="H772">
        <v>115000</v>
      </c>
      <c r="I772" t="s">
        <v>24438</v>
      </c>
      <c r="J772" t="s">
        <v>1138</v>
      </c>
    </row>
    <row r="773" spans="1:10">
      <c r="A773" t="s">
        <v>10</v>
      </c>
      <c r="B773" t="s">
        <v>24431</v>
      </c>
      <c r="C773" t="s">
        <v>1117</v>
      </c>
      <c r="D773" t="s">
        <v>13</v>
      </c>
      <c r="E773" t="s">
        <v>14</v>
      </c>
      <c r="F773" t="s">
        <v>26</v>
      </c>
      <c r="G773" s="11">
        <v>45085.391886574071</v>
      </c>
      <c r="H773">
        <v>115000</v>
      </c>
      <c r="I773" t="s">
        <v>10401</v>
      </c>
      <c r="J773" t="s">
        <v>10402</v>
      </c>
    </row>
    <row r="774" spans="1:10">
      <c r="A774" t="s">
        <v>77</v>
      </c>
      <c r="B774" t="s">
        <v>77</v>
      </c>
      <c r="C774" t="s">
        <v>5962</v>
      </c>
      <c r="D774" t="s">
        <v>13</v>
      </c>
      <c r="E774" t="s">
        <v>14</v>
      </c>
      <c r="F774" t="s">
        <v>26</v>
      </c>
      <c r="G774" s="11">
        <v>45079.375567129631</v>
      </c>
      <c r="H774">
        <v>75000</v>
      </c>
      <c r="I774" t="s">
        <v>24430</v>
      </c>
      <c r="J774" t="s">
        <v>230</v>
      </c>
    </row>
    <row r="775" spans="1:10">
      <c r="A775" t="s">
        <v>10</v>
      </c>
      <c r="B775" t="s">
        <v>21670</v>
      </c>
      <c r="C775" t="s">
        <v>1402</v>
      </c>
      <c r="D775" t="s">
        <v>13</v>
      </c>
      <c r="E775" t="s">
        <v>14</v>
      </c>
      <c r="F775" t="s">
        <v>26</v>
      </c>
      <c r="G775" s="11">
        <v>45093.418981481482</v>
      </c>
      <c r="H775">
        <v>115000</v>
      </c>
      <c r="I775" t="s">
        <v>14305</v>
      </c>
      <c r="J775" t="s">
        <v>24404</v>
      </c>
    </row>
    <row r="776" spans="1:10">
      <c r="A776" t="s">
        <v>33</v>
      </c>
      <c r="B776" t="s">
        <v>3848</v>
      </c>
      <c r="C776" t="s">
        <v>2430</v>
      </c>
      <c r="D776" t="s">
        <v>13</v>
      </c>
      <c r="E776" t="s">
        <v>14</v>
      </c>
      <c r="F776" t="s">
        <v>694</v>
      </c>
      <c r="G776" s="11">
        <v>45105.424432870372</v>
      </c>
      <c r="H776">
        <v>89100</v>
      </c>
      <c r="I776" t="s">
        <v>2954</v>
      </c>
      <c r="J776" t="s">
        <v>24400</v>
      </c>
    </row>
    <row r="777" spans="1:10">
      <c r="A777" t="s">
        <v>18</v>
      </c>
      <c r="B777" t="s">
        <v>24393</v>
      </c>
      <c r="C777" t="s">
        <v>136</v>
      </c>
      <c r="D777" t="s">
        <v>13</v>
      </c>
      <c r="E777" t="s">
        <v>14</v>
      </c>
      <c r="F777" t="s">
        <v>26</v>
      </c>
      <c r="G777" s="11">
        <v>45105.382337962961</v>
      </c>
      <c r="H777">
        <v>147500</v>
      </c>
      <c r="I777" t="s">
        <v>17156</v>
      </c>
      <c r="J777" t="s">
        <v>24394</v>
      </c>
    </row>
    <row r="778" spans="1:10">
      <c r="A778" t="s">
        <v>33</v>
      </c>
      <c r="B778" t="s">
        <v>24387</v>
      </c>
      <c r="C778" t="s">
        <v>24</v>
      </c>
      <c r="D778" t="s">
        <v>13</v>
      </c>
      <c r="E778" t="s">
        <v>25</v>
      </c>
      <c r="F778" t="s">
        <v>26</v>
      </c>
      <c r="G778" s="11">
        <v>45086.376238425924</v>
      </c>
      <c r="H778">
        <v>110000</v>
      </c>
      <c r="I778" t="s">
        <v>602</v>
      </c>
      <c r="J778" t="s">
        <v>24388</v>
      </c>
    </row>
    <row r="779" spans="1:10">
      <c r="A779" t="s">
        <v>33</v>
      </c>
      <c r="B779" t="s">
        <v>33</v>
      </c>
      <c r="C779" t="s">
        <v>24</v>
      </c>
      <c r="D779" t="s">
        <v>13</v>
      </c>
      <c r="E779" t="s">
        <v>25</v>
      </c>
      <c r="F779" t="s">
        <v>26</v>
      </c>
      <c r="G779" s="11">
        <v>45078.375763888886</v>
      </c>
      <c r="H779">
        <v>87500</v>
      </c>
      <c r="I779" t="s">
        <v>602</v>
      </c>
      <c r="J779" t="s">
        <v>203</v>
      </c>
    </row>
    <row r="780" spans="1:10">
      <c r="A780" t="s">
        <v>10</v>
      </c>
      <c r="B780" t="s">
        <v>1998</v>
      </c>
      <c r="C780" t="s">
        <v>232</v>
      </c>
      <c r="D780" t="s">
        <v>13</v>
      </c>
      <c r="E780" t="s">
        <v>14</v>
      </c>
      <c r="F780" t="s">
        <v>26</v>
      </c>
      <c r="G780" s="11">
        <v>45093.554849537039</v>
      </c>
      <c r="H780">
        <v>250000</v>
      </c>
      <c r="I780" t="s">
        <v>335</v>
      </c>
      <c r="J780" t="s">
        <v>338</v>
      </c>
    </row>
    <row r="781" spans="1:10">
      <c r="A781" t="s">
        <v>10</v>
      </c>
      <c r="B781" t="s">
        <v>12728</v>
      </c>
      <c r="C781" t="s">
        <v>795</v>
      </c>
      <c r="D781" t="s">
        <v>13</v>
      </c>
      <c r="E781" t="s">
        <v>14</v>
      </c>
      <c r="F781" t="s">
        <v>26</v>
      </c>
      <c r="G781" s="11">
        <v>45084.37636574074</v>
      </c>
      <c r="H781">
        <v>150000</v>
      </c>
      <c r="I781" t="s">
        <v>5913</v>
      </c>
    </row>
    <row r="782" spans="1:10">
      <c r="A782" t="s">
        <v>18</v>
      </c>
      <c r="B782" t="s">
        <v>114</v>
      </c>
      <c r="C782" t="s">
        <v>845</v>
      </c>
      <c r="D782" t="s">
        <v>13</v>
      </c>
      <c r="E782" t="s">
        <v>14</v>
      </c>
      <c r="F782" t="s">
        <v>26</v>
      </c>
      <c r="G782" s="11">
        <v>45079.395810185182</v>
      </c>
      <c r="H782">
        <v>90000</v>
      </c>
      <c r="I782" t="s">
        <v>4089</v>
      </c>
      <c r="J782" t="s">
        <v>24352</v>
      </c>
    </row>
    <row r="783" spans="1:10">
      <c r="A783" t="s">
        <v>10</v>
      </c>
      <c r="B783" t="s">
        <v>24326</v>
      </c>
      <c r="C783" t="s">
        <v>6278</v>
      </c>
      <c r="D783" t="s">
        <v>13</v>
      </c>
      <c r="E783" t="s">
        <v>14</v>
      </c>
      <c r="F783" t="s">
        <v>26</v>
      </c>
      <c r="G783" s="11">
        <v>45092.388993055552</v>
      </c>
      <c r="H783">
        <v>115000</v>
      </c>
      <c r="I783" t="s">
        <v>21728</v>
      </c>
      <c r="J783" t="s">
        <v>15562</v>
      </c>
    </row>
    <row r="784" spans="1:10">
      <c r="A784" t="s">
        <v>212</v>
      </c>
      <c r="B784" t="s">
        <v>11081</v>
      </c>
      <c r="C784" t="s">
        <v>232</v>
      </c>
      <c r="D784" t="s">
        <v>13</v>
      </c>
      <c r="E784" t="s">
        <v>14</v>
      </c>
      <c r="F784" t="s">
        <v>26</v>
      </c>
      <c r="G784" s="11">
        <v>45099.377175925925</v>
      </c>
      <c r="H784">
        <v>158525</v>
      </c>
      <c r="I784" t="s">
        <v>4023</v>
      </c>
      <c r="J784" t="s">
        <v>11083</v>
      </c>
    </row>
    <row r="785" spans="1:10">
      <c r="A785" t="s">
        <v>33</v>
      </c>
      <c r="B785" t="s">
        <v>33</v>
      </c>
      <c r="C785" t="s">
        <v>185</v>
      </c>
      <c r="D785" t="s">
        <v>13</v>
      </c>
      <c r="E785" t="s">
        <v>14</v>
      </c>
      <c r="F785" t="s">
        <v>26</v>
      </c>
      <c r="G785" s="11">
        <v>45107.376747685186</v>
      </c>
      <c r="H785">
        <v>120624</v>
      </c>
      <c r="I785" t="s">
        <v>2995</v>
      </c>
      <c r="J785" t="s">
        <v>4760</v>
      </c>
    </row>
    <row r="786" spans="1:10">
      <c r="A786" t="s">
        <v>135</v>
      </c>
      <c r="B786" t="s">
        <v>24272</v>
      </c>
      <c r="C786" t="s">
        <v>30</v>
      </c>
      <c r="D786" t="s">
        <v>13</v>
      </c>
      <c r="E786" t="s">
        <v>14</v>
      </c>
      <c r="F786" t="s">
        <v>26</v>
      </c>
      <c r="G786" s="11">
        <v>45079.375625000001</v>
      </c>
      <c r="H786">
        <v>125000</v>
      </c>
      <c r="I786" t="s">
        <v>3806</v>
      </c>
      <c r="J786" t="s">
        <v>24273</v>
      </c>
    </row>
    <row r="787" spans="1:10">
      <c r="A787" t="s">
        <v>18</v>
      </c>
      <c r="B787" t="s">
        <v>8011</v>
      </c>
      <c r="C787" t="s">
        <v>276</v>
      </c>
      <c r="D787" t="s">
        <v>13</v>
      </c>
      <c r="E787" t="s">
        <v>14</v>
      </c>
      <c r="F787" t="s">
        <v>26</v>
      </c>
      <c r="G787" s="11">
        <v>45093.406909722224</v>
      </c>
      <c r="H787">
        <v>180000</v>
      </c>
      <c r="I787" t="s">
        <v>8012</v>
      </c>
    </row>
    <row r="788" spans="1:10">
      <c r="A788" t="s">
        <v>33</v>
      </c>
      <c r="B788" t="s">
        <v>24250</v>
      </c>
      <c r="C788" t="s">
        <v>161</v>
      </c>
      <c r="D788" t="s">
        <v>13</v>
      </c>
      <c r="E788" t="s">
        <v>14</v>
      </c>
      <c r="F788" t="s">
        <v>162</v>
      </c>
      <c r="G788" s="11">
        <v>45106.387812499997</v>
      </c>
      <c r="H788">
        <v>56700</v>
      </c>
      <c r="I788" t="s">
        <v>993</v>
      </c>
      <c r="J788" t="s">
        <v>24251</v>
      </c>
    </row>
    <row r="789" spans="1:10">
      <c r="A789" t="s">
        <v>73</v>
      </c>
      <c r="B789" t="s">
        <v>2018</v>
      </c>
      <c r="C789" t="s">
        <v>694</v>
      </c>
      <c r="D789" t="s">
        <v>13</v>
      </c>
      <c r="E789" t="s">
        <v>14</v>
      </c>
      <c r="F789" t="s">
        <v>694</v>
      </c>
      <c r="G789" s="11">
        <v>45086.556342592594</v>
      </c>
      <c r="H789">
        <v>89100</v>
      </c>
      <c r="I789" t="s">
        <v>931</v>
      </c>
      <c r="J789" t="s">
        <v>2019</v>
      </c>
    </row>
    <row r="790" spans="1:10">
      <c r="A790" t="s">
        <v>212</v>
      </c>
      <c r="B790" t="s">
        <v>212</v>
      </c>
      <c r="C790" t="s">
        <v>490</v>
      </c>
      <c r="D790" t="s">
        <v>13</v>
      </c>
      <c r="E790" t="s">
        <v>14</v>
      </c>
      <c r="F790" t="s">
        <v>26</v>
      </c>
      <c r="G790" s="11">
        <v>45087.377476851849</v>
      </c>
      <c r="H790">
        <v>125000</v>
      </c>
      <c r="I790" t="s">
        <v>6546</v>
      </c>
      <c r="J790" t="s">
        <v>24229</v>
      </c>
    </row>
    <row r="791" spans="1:10">
      <c r="A791" t="s">
        <v>106</v>
      </c>
      <c r="B791" t="s">
        <v>24212</v>
      </c>
      <c r="C791" t="s">
        <v>48</v>
      </c>
      <c r="D791" t="s">
        <v>13</v>
      </c>
      <c r="E791" t="s">
        <v>14</v>
      </c>
      <c r="F791" t="s">
        <v>49</v>
      </c>
      <c r="G791" s="11">
        <v>45086.397499999999</v>
      </c>
      <c r="H791">
        <v>72900</v>
      </c>
      <c r="I791" t="s">
        <v>5734</v>
      </c>
      <c r="J791" t="s">
        <v>24213</v>
      </c>
    </row>
    <row r="792" spans="1:10">
      <c r="A792" t="s">
        <v>33</v>
      </c>
      <c r="B792" t="s">
        <v>24202</v>
      </c>
      <c r="C792" t="s">
        <v>15</v>
      </c>
      <c r="D792" t="s">
        <v>13</v>
      </c>
      <c r="E792" t="s">
        <v>14</v>
      </c>
      <c r="F792" t="s">
        <v>15</v>
      </c>
      <c r="G792" s="11">
        <v>45084.429826388892</v>
      </c>
      <c r="H792">
        <v>99150</v>
      </c>
      <c r="I792" t="s">
        <v>24203</v>
      </c>
      <c r="J792" t="s">
        <v>24204</v>
      </c>
    </row>
    <row r="793" spans="1:10">
      <c r="A793" t="s">
        <v>10</v>
      </c>
      <c r="B793" t="s">
        <v>24198</v>
      </c>
      <c r="C793" t="s">
        <v>22818</v>
      </c>
      <c r="D793" t="s">
        <v>13</v>
      </c>
      <c r="E793" t="s">
        <v>14</v>
      </c>
      <c r="F793" t="s">
        <v>22819</v>
      </c>
      <c r="G793" s="11">
        <v>45096.411863425928</v>
      </c>
      <c r="H793">
        <v>47500</v>
      </c>
      <c r="I793" t="s">
        <v>24199</v>
      </c>
      <c r="J793" t="s">
        <v>21597</v>
      </c>
    </row>
    <row r="794" spans="1:10">
      <c r="A794" t="s">
        <v>18</v>
      </c>
      <c r="B794" t="s">
        <v>24197</v>
      </c>
      <c r="C794" t="s">
        <v>1597</v>
      </c>
      <c r="D794" t="s">
        <v>13</v>
      </c>
      <c r="E794" t="s">
        <v>14</v>
      </c>
      <c r="F794" t="s">
        <v>26</v>
      </c>
      <c r="G794" s="11">
        <v>45097.379571759258</v>
      </c>
      <c r="H794">
        <v>175000</v>
      </c>
      <c r="I794" t="s">
        <v>195</v>
      </c>
      <c r="J794" t="s">
        <v>28</v>
      </c>
    </row>
    <row r="795" spans="1:10">
      <c r="A795" t="s">
        <v>10</v>
      </c>
      <c r="B795" t="s">
        <v>3853</v>
      </c>
      <c r="C795" t="s">
        <v>779</v>
      </c>
      <c r="D795" t="s">
        <v>13</v>
      </c>
      <c r="E795" t="s">
        <v>14</v>
      </c>
      <c r="F795" t="s">
        <v>26</v>
      </c>
      <c r="G795" s="11">
        <v>45091.378750000003</v>
      </c>
      <c r="H795">
        <v>115000</v>
      </c>
      <c r="I795" t="s">
        <v>420</v>
      </c>
      <c r="J795" t="s">
        <v>3854</v>
      </c>
    </row>
    <row r="796" spans="1:10">
      <c r="A796" t="s">
        <v>18</v>
      </c>
      <c r="B796" t="s">
        <v>16382</v>
      </c>
      <c r="C796" t="s">
        <v>4015</v>
      </c>
      <c r="D796" t="s">
        <v>13</v>
      </c>
      <c r="E796" t="s">
        <v>14</v>
      </c>
      <c r="F796" t="s">
        <v>20</v>
      </c>
      <c r="G796" s="11">
        <v>45090.401736111111</v>
      </c>
      <c r="H796">
        <v>140000</v>
      </c>
      <c r="I796" t="s">
        <v>128</v>
      </c>
      <c r="J796" t="s">
        <v>24184</v>
      </c>
    </row>
    <row r="797" spans="1:10">
      <c r="A797" t="s">
        <v>33</v>
      </c>
      <c r="B797" t="s">
        <v>1058</v>
      </c>
      <c r="C797" t="s">
        <v>1291</v>
      </c>
      <c r="D797" t="s">
        <v>13</v>
      </c>
      <c r="E797" t="s">
        <v>14</v>
      </c>
      <c r="F797" t="s">
        <v>26</v>
      </c>
      <c r="G797" s="11">
        <v>45094.375613425924</v>
      </c>
      <c r="H797">
        <v>150000</v>
      </c>
      <c r="I797" t="s">
        <v>24172</v>
      </c>
      <c r="J797" t="s">
        <v>22050</v>
      </c>
    </row>
    <row r="798" spans="1:10">
      <c r="A798" t="s">
        <v>10</v>
      </c>
      <c r="B798" t="s">
        <v>2038</v>
      </c>
      <c r="C798" t="s">
        <v>792</v>
      </c>
      <c r="D798" t="s">
        <v>13</v>
      </c>
      <c r="E798" t="s">
        <v>14</v>
      </c>
      <c r="F798" t="s">
        <v>20</v>
      </c>
      <c r="G798" s="11">
        <v>45106.60869212963</v>
      </c>
      <c r="H798">
        <v>81500</v>
      </c>
      <c r="I798" t="s">
        <v>2039</v>
      </c>
      <c r="J798" t="s">
        <v>2040</v>
      </c>
    </row>
    <row r="799" spans="1:10">
      <c r="A799" t="s">
        <v>73</v>
      </c>
      <c r="B799" t="s">
        <v>24171</v>
      </c>
      <c r="C799" t="s">
        <v>24</v>
      </c>
      <c r="D799" t="s">
        <v>13</v>
      </c>
      <c r="E799" t="s">
        <v>25</v>
      </c>
      <c r="F799" t="s">
        <v>26</v>
      </c>
      <c r="G799" s="11">
        <v>45092.392511574071</v>
      </c>
      <c r="H799">
        <v>125000</v>
      </c>
      <c r="I799" t="s">
        <v>3615</v>
      </c>
      <c r="J799" t="s">
        <v>8767</v>
      </c>
    </row>
    <row r="800" spans="1:10">
      <c r="A800" t="s">
        <v>10</v>
      </c>
      <c r="B800" t="s">
        <v>5390</v>
      </c>
      <c r="C800" t="s">
        <v>767</v>
      </c>
      <c r="D800" t="s">
        <v>13</v>
      </c>
      <c r="E800" t="s">
        <v>14</v>
      </c>
      <c r="F800" t="s">
        <v>26</v>
      </c>
      <c r="G800" s="11">
        <v>45102.421747685185</v>
      </c>
      <c r="H800">
        <v>107500</v>
      </c>
      <c r="I800" t="s">
        <v>130</v>
      </c>
      <c r="J800" t="s">
        <v>2577</v>
      </c>
    </row>
    <row r="801" spans="1:10">
      <c r="A801" t="s">
        <v>18</v>
      </c>
      <c r="B801" t="s">
        <v>24156</v>
      </c>
      <c r="C801" t="s">
        <v>684</v>
      </c>
      <c r="D801" t="s">
        <v>13</v>
      </c>
      <c r="E801" t="s">
        <v>14</v>
      </c>
      <c r="F801" t="s">
        <v>209</v>
      </c>
      <c r="G801" s="11">
        <v>45103.407604166663</v>
      </c>
      <c r="H801">
        <v>147500</v>
      </c>
      <c r="I801" t="s">
        <v>272</v>
      </c>
      <c r="J801" t="s">
        <v>24157</v>
      </c>
    </row>
    <row r="802" spans="1:10">
      <c r="A802" t="s">
        <v>10</v>
      </c>
      <c r="B802" t="s">
        <v>24153</v>
      </c>
      <c r="C802" t="s">
        <v>1105</v>
      </c>
      <c r="D802" t="s">
        <v>13</v>
      </c>
      <c r="E802" t="s">
        <v>14</v>
      </c>
      <c r="F802" t="s">
        <v>26</v>
      </c>
      <c r="G802" s="11">
        <v>45101.378981481481</v>
      </c>
      <c r="H802">
        <v>218500</v>
      </c>
      <c r="I802" t="s">
        <v>7372</v>
      </c>
    </row>
    <row r="803" spans="1:10">
      <c r="A803" t="s">
        <v>10</v>
      </c>
      <c r="B803" t="s">
        <v>24152</v>
      </c>
      <c r="C803" t="s">
        <v>792</v>
      </c>
      <c r="D803" t="s">
        <v>13</v>
      </c>
      <c r="E803" t="s">
        <v>14</v>
      </c>
      <c r="F803" t="s">
        <v>26</v>
      </c>
      <c r="G803" s="11">
        <v>45083.377592592595</v>
      </c>
      <c r="H803">
        <v>120000</v>
      </c>
      <c r="I803" t="s">
        <v>1941</v>
      </c>
      <c r="J803" t="s">
        <v>338</v>
      </c>
    </row>
    <row r="804" spans="1:10">
      <c r="A804" t="s">
        <v>18</v>
      </c>
      <c r="B804" t="s">
        <v>188</v>
      </c>
      <c r="C804" t="s">
        <v>1517</v>
      </c>
      <c r="D804" t="s">
        <v>13</v>
      </c>
      <c r="E804" t="s">
        <v>14</v>
      </c>
      <c r="F804" t="s">
        <v>26</v>
      </c>
      <c r="G804" s="11">
        <v>45080.378807870373</v>
      </c>
      <c r="H804">
        <v>90000</v>
      </c>
      <c r="I804" t="s">
        <v>870</v>
      </c>
      <c r="J804" t="s">
        <v>24145</v>
      </c>
    </row>
    <row r="805" spans="1:10">
      <c r="A805" t="s">
        <v>73</v>
      </c>
      <c r="B805" t="s">
        <v>73</v>
      </c>
      <c r="C805" t="s">
        <v>243</v>
      </c>
      <c r="D805" t="s">
        <v>13</v>
      </c>
      <c r="E805" t="s">
        <v>14</v>
      </c>
      <c r="F805" t="s">
        <v>20</v>
      </c>
      <c r="G805" s="11">
        <v>45093.44017361111</v>
      </c>
      <c r="H805">
        <v>117500</v>
      </c>
      <c r="I805" t="s">
        <v>130</v>
      </c>
      <c r="J805" t="s">
        <v>24121</v>
      </c>
    </row>
    <row r="806" spans="1:10">
      <c r="A806" t="s">
        <v>135</v>
      </c>
      <c r="B806" t="s">
        <v>135</v>
      </c>
      <c r="C806" t="s">
        <v>391</v>
      </c>
      <c r="D806" t="s">
        <v>13</v>
      </c>
      <c r="E806" t="s">
        <v>14</v>
      </c>
      <c r="F806" t="s">
        <v>26</v>
      </c>
      <c r="G806" s="11">
        <v>45085.375636574077</v>
      </c>
      <c r="H806">
        <v>85000</v>
      </c>
      <c r="I806" t="s">
        <v>24117</v>
      </c>
    </row>
    <row r="807" spans="1:10">
      <c r="A807" t="s">
        <v>10</v>
      </c>
      <c r="B807" t="s">
        <v>24094</v>
      </c>
      <c r="C807" t="s">
        <v>7170</v>
      </c>
      <c r="D807" t="s">
        <v>13</v>
      </c>
      <c r="E807" t="s">
        <v>14</v>
      </c>
      <c r="F807" t="s">
        <v>26</v>
      </c>
      <c r="G807" s="11">
        <v>45098.411724537036</v>
      </c>
      <c r="H807">
        <v>90000</v>
      </c>
      <c r="I807" t="s">
        <v>24095</v>
      </c>
      <c r="J807" t="s">
        <v>24096</v>
      </c>
    </row>
    <row r="808" spans="1:10">
      <c r="A808" t="s">
        <v>10</v>
      </c>
      <c r="B808" t="s">
        <v>24076</v>
      </c>
      <c r="C808" t="s">
        <v>119</v>
      </c>
      <c r="D808" t="s">
        <v>13</v>
      </c>
      <c r="E808" t="s">
        <v>14</v>
      </c>
      <c r="F808" t="s">
        <v>26</v>
      </c>
      <c r="G808" s="11">
        <v>45087.40121527778</v>
      </c>
      <c r="H808">
        <v>125000</v>
      </c>
      <c r="I808" t="s">
        <v>6546</v>
      </c>
      <c r="J808" t="s">
        <v>24077</v>
      </c>
    </row>
    <row r="809" spans="1:10">
      <c r="A809" t="s">
        <v>73</v>
      </c>
      <c r="B809" t="s">
        <v>5966</v>
      </c>
      <c r="C809" t="s">
        <v>1175</v>
      </c>
      <c r="D809" t="s">
        <v>13</v>
      </c>
      <c r="E809" t="s">
        <v>14</v>
      </c>
      <c r="F809" t="s">
        <v>20</v>
      </c>
      <c r="G809" s="11">
        <v>45090.401423611111</v>
      </c>
      <c r="H809">
        <v>173500</v>
      </c>
      <c r="I809" t="s">
        <v>120</v>
      </c>
      <c r="J809" t="s">
        <v>5967</v>
      </c>
    </row>
    <row r="810" spans="1:10">
      <c r="A810" t="s">
        <v>18</v>
      </c>
      <c r="B810" t="s">
        <v>24067</v>
      </c>
      <c r="C810" t="s">
        <v>1320</v>
      </c>
      <c r="D810" t="s">
        <v>13</v>
      </c>
      <c r="E810" t="s">
        <v>14</v>
      </c>
      <c r="F810" t="s">
        <v>15</v>
      </c>
      <c r="G810" s="11">
        <v>45105.432175925926</v>
      </c>
      <c r="H810">
        <v>147500</v>
      </c>
      <c r="I810" t="s">
        <v>374</v>
      </c>
      <c r="J810" t="s">
        <v>24068</v>
      </c>
    </row>
    <row r="811" spans="1:10">
      <c r="A811" t="s">
        <v>212</v>
      </c>
      <c r="B811" t="s">
        <v>24066</v>
      </c>
      <c r="C811" t="s">
        <v>232</v>
      </c>
      <c r="D811" t="s">
        <v>13</v>
      </c>
      <c r="E811" t="s">
        <v>14</v>
      </c>
      <c r="F811" t="s">
        <v>26</v>
      </c>
      <c r="G811" s="11">
        <v>45092.387824074074</v>
      </c>
      <c r="H811">
        <v>200000</v>
      </c>
      <c r="I811" t="s">
        <v>2915</v>
      </c>
      <c r="J811" t="s">
        <v>3401</v>
      </c>
    </row>
    <row r="812" spans="1:10">
      <c r="A812" t="s">
        <v>10</v>
      </c>
      <c r="B812" t="s">
        <v>9649</v>
      </c>
      <c r="C812" t="s">
        <v>201</v>
      </c>
      <c r="D812" t="s">
        <v>13</v>
      </c>
      <c r="E812" t="s">
        <v>14</v>
      </c>
      <c r="F812" t="s">
        <v>26</v>
      </c>
      <c r="G812" s="11">
        <v>45083.377986111111</v>
      </c>
      <c r="H812">
        <v>150000</v>
      </c>
      <c r="I812" t="s">
        <v>6777</v>
      </c>
      <c r="J812" t="s">
        <v>214</v>
      </c>
    </row>
    <row r="813" spans="1:10">
      <c r="A813" t="s">
        <v>18</v>
      </c>
      <c r="B813" t="s">
        <v>18</v>
      </c>
      <c r="C813" t="s">
        <v>884</v>
      </c>
      <c r="D813" t="s">
        <v>13</v>
      </c>
      <c r="E813" t="s">
        <v>14</v>
      </c>
      <c r="F813" t="s">
        <v>26</v>
      </c>
      <c r="G813" s="11">
        <v>45101.384606481479</v>
      </c>
      <c r="H813">
        <v>115000</v>
      </c>
      <c r="I813" t="s">
        <v>1613</v>
      </c>
      <c r="J813" t="s">
        <v>24054</v>
      </c>
    </row>
    <row r="814" spans="1:10">
      <c r="A814" t="s">
        <v>10</v>
      </c>
      <c r="B814" t="s">
        <v>16137</v>
      </c>
      <c r="C814" t="s">
        <v>26</v>
      </c>
      <c r="D814" t="s">
        <v>13</v>
      </c>
      <c r="E814" t="s">
        <v>14</v>
      </c>
      <c r="F814" t="s">
        <v>26</v>
      </c>
      <c r="G814" s="11">
        <v>45078.392893518518</v>
      </c>
      <c r="H814">
        <v>233500</v>
      </c>
      <c r="I814" t="s">
        <v>15850</v>
      </c>
      <c r="J814" t="s">
        <v>15851</v>
      </c>
    </row>
    <row r="815" spans="1:10">
      <c r="A815" t="s">
        <v>18</v>
      </c>
      <c r="B815" t="s">
        <v>184</v>
      </c>
      <c r="C815" t="s">
        <v>795</v>
      </c>
      <c r="D815" t="s">
        <v>13</v>
      </c>
      <c r="E815" t="s">
        <v>14</v>
      </c>
      <c r="F815" t="s">
        <v>26</v>
      </c>
      <c r="G815" s="11">
        <v>45078.400960648149</v>
      </c>
      <c r="H815">
        <v>150000</v>
      </c>
      <c r="I815" t="s">
        <v>1313</v>
      </c>
      <c r="J815" t="s">
        <v>23426</v>
      </c>
    </row>
    <row r="816" spans="1:10">
      <c r="A816" t="s">
        <v>18</v>
      </c>
      <c r="B816" t="s">
        <v>2802</v>
      </c>
      <c r="C816" t="s">
        <v>10221</v>
      </c>
      <c r="D816" t="s">
        <v>13</v>
      </c>
      <c r="E816" t="s">
        <v>14</v>
      </c>
      <c r="F816" t="s">
        <v>1953</v>
      </c>
      <c r="G816" s="11">
        <v>45089.421215277776</v>
      </c>
      <c r="H816">
        <v>97444</v>
      </c>
      <c r="I816" t="s">
        <v>24025</v>
      </c>
      <c r="J816" t="s">
        <v>24026</v>
      </c>
    </row>
    <row r="817" spans="1:10">
      <c r="A817" t="s">
        <v>10</v>
      </c>
      <c r="B817" t="s">
        <v>22578</v>
      </c>
      <c r="C817" t="s">
        <v>26</v>
      </c>
      <c r="D817" t="s">
        <v>13</v>
      </c>
      <c r="E817" t="s">
        <v>14</v>
      </c>
      <c r="F817" t="s">
        <v>26</v>
      </c>
      <c r="G817" s="11">
        <v>45105.37877314815</v>
      </c>
      <c r="H817">
        <v>225000</v>
      </c>
      <c r="I817" t="s">
        <v>22579</v>
      </c>
    </row>
    <row r="818" spans="1:10">
      <c r="A818" t="s">
        <v>106</v>
      </c>
      <c r="B818" t="s">
        <v>2076</v>
      </c>
      <c r="C818" t="s">
        <v>170</v>
      </c>
      <c r="D818" t="s">
        <v>13</v>
      </c>
      <c r="E818" t="s">
        <v>14</v>
      </c>
      <c r="F818" t="s">
        <v>171</v>
      </c>
      <c r="G818" s="11">
        <v>45106.550844907404</v>
      </c>
      <c r="H818">
        <v>64800</v>
      </c>
      <c r="I818" t="s">
        <v>2077</v>
      </c>
      <c r="J818" t="s">
        <v>2078</v>
      </c>
    </row>
    <row r="819" spans="1:10">
      <c r="A819" t="s">
        <v>10</v>
      </c>
      <c r="B819" t="s">
        <v>24016</v>
      </c>
      <c r="C819" t="s">
        <v>1794</v>
      </c>
      <c r="D819" t="s">
        <v>13</v>
      </c>
      <c r="E819" t="s">
        <v>14</v>
      </c>
      <c r="F819" t="s">
        <v>694</v>
      </c>
      <c r="G819" s="11">
        <v>45101.391076388885</v>
      </c>
      <c r="H819">
        <v>89100</v>
      </c>
      <c r="I819" t="s">
        <v>685</v>
      </c>
      <c r="J819" t="s">
        <v>24017</v>
      </c>
    </row>
    <row r="820" spans="1:10">
      <c r="A820" t="s">
        <v>33</v>
      </c>
      <c r="B820" t="s">
        <v>24003</v>
      </c>
      <c r="C820" t="s">
        <v>3062</v>
      </c>
      <c r="D820" t="s">
        <v>13</v>
      </c>
      <c r="E820" t="s">
        <v>14</v>
      </c>
      <c r="F820" t="s">
        <v>198</v>
      </c>
      <c r="G820" s="11">
        <v>45084.413657407407</v>
      </c>
      <c r="H820">
        <v>89100</v>
      </c>
      <c r="I820" t="s">
        <v>172</v>
      </c>
    </row>
    <row r="821" spans="1:10">
      <c r="A821" t="s">
        <v>10</v>
      </c>
      <c r="B821" t="s">
        <v>10</v>
      </c>
      <c r="C821" t="s">
        <v>377</v>
      </c>
      <c r="D821" t="s">
        <v>13</v>
      </c>
      <c r="E821" t="s">
        <v>14</v>
      </c>
      <c r="F821" t="s">
        <v>26</v>
      </c>
      <c r="G821" s="11">
        <v>45104.393240740741</v>
      </c>
      <c r="H821">
        <v>90000</v>
      </c>
      <c r="I821" t="s">
        <v>12489</v>
      </c>
      <c r="J821" t="s">
        <v>13048</v>
      </c>
    </row>
    <row r="822" spans="1:10">
      <c r="A822" t="s">
        <v>18</v>
      </c>
      <c r="B822" t="s">
        <v>7458</v>
      </c>
      <c r="C822" t="s">
        <v>157</v>
      </c>
      <c r="D822" t="s">
        <v>13</v>
      </c>
      <c r="E822" t="s">
        <v>14</v>
      </c>
      <c r="F822" t="s">
        <v>26</v>
      </c>
      <c r="G822" s="11">
        <v>45080.380324074074</v>
      </c>
      <c r="H822">
        <v>181986</v>
      </c>
      <c r="I822" t="s">
        <v>3645</v>
      </c>
      <c r="J822" t="s">
        <v>7459</v>
      </c>
    </row>
    <row r="823" spans="1:10">
      <c r="A823" t="s">
        <v>10</v>
      </c>
      <c r="B823" t="s">
        <v>398</v>
      </c>
      <c r="C823" t="s">
        <v>1059</v>
      </c>
      <c r="D823" t="s">
        <v>13</v>
      </c>
      <c r="E823" t="s">
        <v>14</v>
      </c>
      <c r="F823" t="s">
        <v>26</v>
      </c>
      <c r="G823" s="11">
        <v>45100.388993055552</v>
      </c>
      <c r="H823">
        <v>125000</v>
      </c>
      <c r="I823" t="s">
        <v>1549</v>
      </c>
    </row>
    <row r="824" spans="1:10">
      <c r="A824" t="s">
        <v>73</v>
      </c>
      <c r="B824" t="s">
        <v>367</v>
      </c>
      <c r="C824" t="s">
        <v>24</v>
      </c>
      <c r="D824" t="s">
        <v>13</v>
      </c>
      <c r="E824" t="s">
        <v>25</v>
      </c>
      <c r="F824" t="s">
        <v>601</v>
      </c>
      <c r="G824" s="11">
        <v>45099.391261574077</v>
      </c>
      <c r="H824">
        <v>72000</v>
      </c>
      <c r="I824" t="s">
        <v>6461</v>
      </c>
      <c r="J824" t="s">
        <v>6462</v>
      </c>
    </row>
    <row r="825" spans="1:10">
      <c r="A825" t="s">
        <v>18</v>
      </c>
      <c r="B825" t="s">
        <v>23973</v>
      </c>
      <c r="C825" t="s">
        <v>1455</v>
      </c>
      <c r="D825" t="s">
        <v>13</v>
      </c>
      <c r="E825" t="s">
        <v>14</v>
      </c>
      <c r="F825" t="s">
        <v>20</v>
      </c>
      <c r="G825" s="11">
        <v>45085.416296296295</v>
      </c>
      <c r="H825">
        <v>115000</v>
      </c>
      <c r="I825" t="s">
        <v>1549</v>
      </c>
      <c r="J825" t="s">
        <v>23974</v>
      </c>
    </row>
    <row r="826" spans="1:10">
      <c r="A826" t="s">
        <v>212</v>
      </c>
      <c r="B826" t="s">
        <v>23971</v>
      </c>
      <c r="C826" t="s">
        <v>608</v>
      </c>
      <c r="D826" t="s">
        <v>13</v>
      </c>
      <c r="E826" t="s">
        <v>14</v>
      </c>
      <c r="F826" t="s">
        <v>608</v>
      </c>
      <c r="G826" s="11">
        <v>45098.383043981485</v>
      </c>
      <c r="H826">
        <v>157500</v>
      </c>
      <c r="I826" t="s">
        <v>458</v>
      </c>
      <c r="J826" t="s">
        <v>23972</v>
      </c>
    </row>
    <row r="827" spans="1:10">
      <c r="A827" t="s">
        <v>18</v>
      </c>
      <c r="B827" t="s">
        <v>23955</v>
      </c>
      <c r="C827" t="s">
        <v>95</v>
      </c>
      <c r="D827" t="s">
        <v>13</v>
      </c>
      <c r="E827" t="s">
        <v>14</v>
      </c>
      <c r="F827" t="s">
        <v>26</v>
      </c>
      <c r="G827" s="11">
        <v>45084.431898148148</v>
      </c>
      <c r="H827">
        <v>140000</v>
      </c>
      <c r="I827" t="s">
        <v>128</v>
      </c>
      <c r="J827" t="s">
        <v>23956</v>
      </c>
    </row>
    <row r="828" spans="1:10">
      <c r="A828" t="s">
        <v>10</v>
      </c>
      <c r="B828" t="s">
        <v>23923</v>
      </c>
      <c r="C828" t="s">
        <v>325</v>
      </c>
      <c r="D828" t="s">
        <v>13</v>
      </c>
      <c r="E828" t="s">
        <v>14</v>
      </c>
      <c r="F828" t="s">
        <v>26</v>
      </c>
      <c r="G828" s="11">
        <v>45087.37777777778</v>
      </c>
      <c r="H828">
        <v>90000</v>
      </c>
      <c r="I828" t="s">
        <v>4123</v>
      </c>
      <c r="J828" t="s">
        <v>12366</v>
      </c>
    </row>
    <row r="829" spans="1:10">
      <c r="A829" t="s">
        <v>10</v>
      </c>
      <c r="B829" t="s">
        <v>23886</v>
      </c>
      <c r="C829" t="s">
        <v>23887</v>
      </c>
      <c r="D829" t="s">
        <v>13</v>
      </c>
      <c r="E829" t="s">
        <v>14</v>
      </c>
      <c r="F829" t="s">
        <v>26</v>
      </c>
      <c r="G829" s="11">
        <v>45078.392974537041</v>
      </c>
      <c r="H829">
        <v>150000</v>
      </c>
      <c r="I829" t="s">
        <v>178</v>
      </c>
      <c r="J829" t="s">
        <v>18648</v>
      </c>
    </row>
    <row r="830" spans="1:10">
      <c r="A830" t="s">
        <v>73</v>
      </c>
      <c r="B830" t="s">
        <v>23884</v>
      </c>
      <c r="C830" t="s">
        <v>1866</v>
      </c>
      <c r="D830" t="s">
        <v>13</v>
      </c>
      <c r="E830" t="s">
        <v>14</v>
      </c>
      <c r="F830" t="s">
        <v>171</v>
      </c>
      <c r="G830" s="11">
        <v>45104.399004629631</v>
      </c>
      <c r="H830">
        <v>79200</v>
      </c>
      <c r="I830" t="s">
        <v>23885</v>
      </c>
    </row>
    <row r="831" spans="1:10">
      <c r="A831" t="s">
        <v>18</v>
      </c>
      <c r="B831" t="s">
        <v>184</v>
      </c>
      <c r="C831" t="s">
        <v>24</v>
      </c>
      <c r="D831" t="s">
        <v>13</v>
      </c>
      <c r="E831" t="s">
        <v>25</v>
      </c>
      <c r="F831" t="s">
        <v>20</v>
      </c>
      <c r="G831" s="11">
        <v>45106.442789351851</v>
      </c>
      <c r="H831">
        <v>150000</v>
      </c>
      <c r="I831" t="s">
        <v>128</v>
      </c>
      <c r="J831" t="s">
        <v>23878</v>
      </c>
    </row>
    <row r="832" spans="1:10">
      <c r="A832" t="s">
        <v>10</v>
      </c>
      <c r="B832" t="s">
        <v>13073</v>
      </c>
      <c r="C832" t="s">
        <v>1117</v>
      </c>
      <c r="D832" t="s">
        <v>13</v>
      </c>
      <c r="E832" t="s">
        <v>14</v>
      </c>
      <c r="F832" t="s">
        <v>26</v>
      </c>
      <c r="G832" s="11">
        <v>45090.377337962964</v>
      </c>
      <c r="H832">
        <v>150000</v>
      </c>
      <c r="I832" t="s">
        <v>4123</v>
      </c>
      <c r="J832" t="s">
        <v>5309</v>
      </c>
    </row>
    <row r="833" spans="1:10">
      <c r="A833" t="s">
        <v>212</v>
      </c>
      <c r="B833" t="s">
        <v>212</v>
      </c>
      <c r="C833" t="s">
        <v>792</v>
      </c>
      <c r="D833" t="s">
        <v>13</v>
      </c>
      <c r="E833" t="s">
        <v>14</v>
      </c>
      <c r="F833" t="s">
        <v>26</v>
      </c>
      <c r="G833" s="11">
        <v>45106.378020833334</v>
      </c>
      <c r="H833">
        <v>90000</v>
      </c>
      <c r="I833" t="s">
        <v>23857</v>
      </c>
      <c r="J833" t="s">
        <v>23858</v>
      </c>
    </row>
    <row r="834" spans="1:10">
      <c r="A834" t="s">
        <v>18</v>
      </c>
      <c r="B834" t="s">
        <v>23842</v>
      </c>
      <c r="C834" t="s">
        <v>24</v>
      </c>
      <c r="D834" t="s">
        <v>13</v>
      </c>
      <c r="E834" t="s">
        <v>25</v>
      </c>
      <c r="F834" t="s">
        <v>26</v>
      </c>
      <c r="G834" s="11">
        <v>45078.400231481479</v>
      </c>
      <c r="H834">
        <v>110000</v>
      </c>
      <c r="I834" t="s">
        <v>23787</v>
      </c>
      <c r="J834" t="s">
        <v>23843</v>
      </c>
    </row>
    <row r="835" spans="1:10">
      <c r="A835" t="s">
        <v>73</v>
      </c>
      <c r="B835" t="s">
        <v>73</v>
      </c>
      <c r="C835" t="s">
        <v>6343</v>
      </c>
      <c r="D835" t="s">
        <v>13</v>
      </c>
      <c r="E835" t="s">
        <v>14</v>
      </c>
      <c r="F835" t="s">
        <v>26</v>
      </c>
      <c r="G835" s="11">
        <v>45106.426076388889</v>
      </c>
      <c r="H835">
        <v>144500</v>
      </c>
      <c r="I835" t="s">
        <v>525</v>
      </c>
      <c r="J835" t="s">
        <v>23834</v>
      </c>
    </row>
    <row r="836" spans="1:10">
      <c r="A836" t="s">
        <v>10</v>
      </c>
      <c r="B836" t="s">
        <v>10</v>
      </c>
      <c r="C836" t="s">
        <v>56</v>
      </c>
      <c r="D836" t="s">
        <v>13</v>
      </c>
      <c r="E836" t="s">
        <v>14</v>
      </c>
      <c r="F836" t="s">
        <v>26</v>
      </c>
      <c r="G836" s="11">
        <v>45104.378333333334</v>
      </c>
      <c r="H836">
        <v>150000</v>
      </c>
      <c r="I836" t="s">
        <v>10605</v>
      </c>
      <c r="J836" t="s">
        <v>576</v>
      </c>
    </row>
    <row r="837" spans="1:10">
      <c r="A837" t="s">
        <v>18</v>
      </c>
      <c r="B837" t="s">
        <v>23824</v>
      </c>
      <c r="C837" t="s">
        <v>24</v>
      </c>
      <c r="D837" t="s">
        <v>412</v>
      </c>
      <c r="E837" t="s">
        <v>25</v>
      </c>
      <c r="F837" t="s">
        <v>26</v>
      </c>
      <c r="G837" s="11">
        <v>45097.382361111115</v>
      </c>
      <c r="H837">
        <v>112500</v>
      </c>
      <c r="I837" t="s">
        <v>23825</v>
      </c>
      <c r="J837" t="s">
        <v>23826</v>
      </c>
    </row>
    <row r="838" spans="1:10">
      <c r="A838" t="s">
        <v>33</v>
      </c>
      <c r="B838" t="s">
        <v>20319</v>
      </c>
      <c r="C838" t="s">
        <v>626</v>
      </c>
      <c r="D838" t="s">
        <v>13</v>
      </c>
      <c r="E838" t="s">
        <v>14</v>
      </c>
      <c r="F838" t="s">
        <v>26</v>
      </c>
      <c r="G838" s="11">
        <v>45098.377928240741</v>
      </c>
      <c r="H838">
        <v>80850</v>
      </c>
      <c r="I838" t="s">
        <v>20320</v>
      </c>
    </row>
    <row r="839" spans="1:10">
      <c r="A839" t="s">
        <v>73</v>
      </c>
      <c r="B839" t="s">
        <v>73</v>
      </c>
      <c r="C839" t="s">
        <v>108</v>
      </c>
      <c r="D839" t="s">
        <v>13</v>
      </c>
      <c r="E839" t="s">
        <v>14</v>
      </c>
      <c r="F839" t="s">
        <v>26</v>
      </c>
      <c r="G839" s="11">
        <v>45105.382384259261</v>
      </c>
      <c r="H839">
        <v>200000</v>
      </c>
      <c r="I839" t="s">
        <v>2407</v>
      </c>
      <c r="J839" t="s">
        <v>23797</v>
      </c>
    </row>
    <row r="840" spans="1:10">
      <c r="A840" t="s">
        <v>10</v>
      </c>
      <c r="B840" t="s">
        <v>10</v>
      </c>
      <c r="C840" t="s">
        <v>2131</v>
      </c>
      <c r="D840" t="s">
        <v>13</v>
      </c>
      <c r="E840" t="s">
        <v>14</v>
      </c>
      <c r="F840" t="s">
        <v>2131</v>
      </c>
      <c r="G840" s="11">
        <v>45092.571747685186</v>
      </c>
      <c r="H840">
        <v>70000</v>
      </c>
      <c r="I840" t="s">
        <v>2132</v>
      </c>
      <c r="J840" t="s">
        <v>2133</v>
      </c>
    </row>
    <row r="841" spans="1:10">
      <c r="A841" t="s">
        <v>77</v>
      </c>
      <c r="B841" t="s">
        <v>23792</v>
      </c>
      <c r="C841" t="s">
        <v>23793</v>
      </c>
      <c r="D841" t="s">
        <v>13</v>
      </c>
      <c r="E841" t="s">
        <v>14</v>
      </c>
      <c r="F841" t="s">
        <v>26</v>
      </c>
      <c r="G841" s="11">
        <v>45081.430787037039</v>
      </c>
      <c r="H841">
        <v>96500</v>
      </c>
      <c r="I841" t="s">
        <v>4331</v>
      </c>
      <c r="J841" t="s">
        <v>23794</v>
      </c>
    </row>
    <row r="842" spans="1:10">
      <c r="A842" t="s">
        <v>18</v>
      </c>
      <c r="B842" t="s">
        <v>23788</v>
      </c>
      <c r="C842" t="s">
        <v>170</v>
      </c>
      <c r="D842" t="s">
        <v>13</v>
      </c>
      <c r="E842" t="s">
        <v>14</v>
      </c>
      <c r="F842" t="s">
        <v>171</v>
      </c>
      <c r="G842" s="11">
        <v>45092.394305555557</v>
      </c>
      <c r="H842">
        <v>147500</v>
      </c>
      <c r="I842" t="s">
        <v>15777</v>
      </c>
      <c r="J842" t="s">
        <v>23789</v>
      </c>
    </row>
    <row r="843" spans="1:10">
      <c r="A843" t="s">
        <v>33</v>
      </c>
      <c r="B843" t="s">
        <v>23745</v>
      </c>
      <c r="C843" t="s">
        <v>6180</v>
      </c>
      <c r="D843" t="s">
        <v>13</v>
      </c>
      <c r="E843" t="s">
        <v>14</v>
      </c>
      <c r="F843" t="s">
        <v>608</v>
      </c>
      <c r="G843" s="11">
        <v>45087.175682870373</v>
      </c>
      <c r="H843">
        <v>63000</v>
      </c>
      <c r="I843" t="s">
        <v>20112</v>
      </c>
      <c r="J843" t="s">
        <v>14519</v>
      </c>
    </row>
    <row r="844" spans="1:10">
      <c r="A844" t="s">
        <v>212</v>
      </c>
      <c r="B844" t="s">
        <v>23735</v>
      </c>
      <c r="C844" t="s">
        <v>56</v>
      </c>
      <c r="D844" t="s">
        <v>13</v>
      </c>
      <c r="E844" t="s">
        <v>14</v>
      </c>
      <c r="F844" t="s">
        <v>26</v>
      </c>
      <c r="G844" s="11">
        <v>45085.183437500003</v>
      </c>
      <c r="H844">
        <v>165500</v>
      </c>
      <c r="I844" t="s">
        <v>19046</v>
      </c>
      <c r="J844" t="s">
        <v>316</v>
      </c>
    </row>
    <row r="845" spans="1:10">
      <c r="A845" t="s">
        <v>77</v>
      </c>
      <c r="B845" t="s">
        <v>23640</v>
      </c>
      <c r="C845" t="s">
        <v>1323</v>
      </c>
      <c r="D845" t="s">
        <v>13</v>
      </c>
      <c r="E845" t="s">
        <v>14</v>
      </c>
      <c r="F845" t="s">
        <v>348</v>
      </c>
      <c r="G845" s="11">
        <v>45092.204675925925</v>
      </c>
      <c r="H845">
        <v>80850</v>
      </c>
      <c r="I845" t="s">
        <v>23641</v>
      </c>
      <c r="J845" t="s">
        <v>2890</v>
      </c>
    </row>
    <row r="846" spans="1:10">
      <c r="A846" t="s">
        <v>212</v>
      </c>
      <c r="B846" t="s">
        <v>212</v>
      </c>
      <c r="C846" t="s">
        <v>24</v>
      </c>
      <c r="D846" t="s">
        <v>13</v>
      </c>
      <c r="E846" t="s">
        <v>25</v>
      </c>
      <c r="F846" t="s">
        <v>26</v>
      </c>
      <c r="G846" s="11">
        <v>45100.555486111109</v>
      </c>
      <c r="H846">
        <v>175000</v>
      </c>
      <c r="I846" t="s">
        <v>128</v>
      </c>
      <c r="J846" t="s">
        <v>2146</v>
      </c>
    </row>
    <row r="847" spans="1:10">
      <c r="A847" t="s">
        <v>10</v>
      </c>
      <c r="B847" t="s">
        <v>23638</v>
      </c>
      <c r="C847" t="s">
        <v>1794</v>
      </c>
      <c r="D847" t="s">
        <v>13</v>
      </c>
      <c r="E847" t="s">
        <v>14</v>
      </c>
      <c r="F847" t="s">
        <v>694</v>
      </c>
      <c r="G847" s="11">
        <v>45101.209976851853</v>
      </c>
      <c r="H847">
        <v>166419.5</v>
      </c>
      <c r="I847" t="s">
        <v>1567</v>
      </c>
      <c r="J847" t="s">
        <v>23639</v>
      </c>
    </row>
    <row r="848" spans="1:10">
      <c r="A848" t="s">
        <v>10</v>
      </c>
      <c r="B848" t="s">
        <v>23630</v>
      </c>
      <c r="C848" t="s">
        <v>24</v>
      </c>
      <c r="D848" t="s">
        <v>13</v>
      </c>
      <c r="E848" t="s">
        <v>25</v>
      </c>
      <c r="F848" t="s">
        <v>26</v>
      </c>
      <c r="G848" s="11">
        <v>45100.168807870374</v>
      </c>
      <c r="H848">
        <v>211000</v>
      </c>
      <c r="I848" t="s">
        <v>4100</v>
      </c>
      <c r="J848" t="s">
        <v>23631</v>
      </c>
    </row>
    <row r="849" spans="1:10">
      <c r="A849" t="s">
        <v>10</v>
      </c>
      <c r="B849" t="s">
        <v>10</v>
      </c>
      <c r="C849" t="s">
        <v>741</v>
      </c>
      <c r="D849" t="s">
        <v>13</v>
      </c>
      <c r="E849" t="s">
        <v>14</v>
      </c>
      <c r="F849" t="s">
        <v>171</v>
      </c>
      <c r="G849" s="11">
        <v>45092.560520833336</v>
      </c>
      <c r="H849">
        <v>157500</v>
      </c>
      <c r="I849" t="s">
        <v>2151</v>
      </c>
      <c r="J849" t="s">
        <v>582</v>
      </c>
    </row>
    <row r="850" spans="1:10">
      <c r="A850" t="s">
        <v>18</v>
      </c>
      <c r="B850" t="s">
        <v>11838</v>
      </c>
      <c r="C850" t="s">
        <v>24</v>
      </c>
      <c r="D850" t="s">
        <v>13</v>
      </c>
      <c r="E850" t="s">
        <v>25</v>
      </c>
      <c r="F850" t="s">
        <v>20</v>
      </c>
      <c r="G850" s="11">
        <v>45092.225081018521</v>
      </c>
      <c r="H850">
        <v>167500</v>
      </c>
      <c r="I850" t="s">
        <v>11428</v>
      </c>
      <c r="J850" t="s">
        <v>23616</v>
      </c>
    </row>
    <row r="851" spans="1:10">
      <c r="A851" t="s">
        <v>73</v>
      </c>
      <c r="B851" t="s">
        <v>23611</v>
      </c>
      <c r="C851" t="s">
        <v>806</v>
      </c>
      <c r="D851" t="s">
        <v>13</v>
      </c>
      <c r="E851" t="s">
        <v>14</v>
      </c>
      <c r="F851" t="s">
        <v>806</v>
      </c>
      <c r="G851" s="11">
        <v>45081.175185185188</v>
      </c>
      <c r="H851">
        <v>79200</v>
      </c>
      <c r="I851" t="s">
        <v>234</v>
      </c>
      <c r="J851" t="s">
        <v>863</v>
      </c>
    </row>
    <row r="852" spans="1:10">
      <c r="A852" t="s">
        <v>10</v>
      </c>
      <c r="B852" t="s">
        <v>2156</v>
      </c>
      <c r="C852" t="s">
        <v>2157</v>
      </c>
      <c r="D852" t="s">
        <v>13</v>
      </c>
      <c r="E852" t="s">
        <v>14</v>
      </c>
      <c r="F852" t="s">
        <v>26</v>
      </c>
      <c r="G852" s="11">
        <v>45078.600405092591</v>
      </c>
      <c r="H852">
        <v>136400</v>
      </c>
      <c r="I852" t="s">
        <v>217</v>
      </c>
      <c r="J852" t="s">
        <v>218</v>
      </c>
    </row>
    <row r="853" spans="1:10">
      <c r="A853" t="s">
        <v>212</v>
      </c>
      <c r="B853" t="s">
        <v>23604</v>
      </c>
      <c r="C853" t="s">
        <v>62</v>
      </c>
      <c r="D853" t="s">
        <v>13</v>
      </c>
      <c r="E853" t="s">
        <v>14</v>
      </c>
      <c r="F853" t="s">
        <v>26</v>
      </c>
      <c r="G853" s="11">
        <v>45105.185370370367</v>
      </c>
      <c r="H853">
        <v>125000</v>
      </c>
      <c r="I853" t="s">
        <v>7280</v>
      </c>
      <c r="J853" t="s">
        <v>2209</v>
      </c>
    </row>
    <row r="854" spans="1:10">
      <c r="A854" t="s">
        <v>18</v>
      </c>
      <c r="B854" t="s">
        <v>23545</v>
      </c>
      <c r="C854" t="s">
        <v>18273</v>
      </c>
      <c r="D854" t="s">
        <v>13</v>
      </c>
      <c r="E854" t="s">
        <v>14</v>
      </c>
      <c r="F854" t="s">
        <v>694</v>
      </c>
      <c r="G854" s="11">
        <v>45102.182835648149</v>
      </c>
      <c r="H854">
        <v>97444</v>
      </c>
      <c r="I854" t="s">
        <v>1795</v>
      </c>
      <c r="J854" t="s">
        <v>23546</v>
      </c>
    </row>
    <row r="855" spans="1:10">
      <c r="A855" t="s">
        <v>10</v>
      </c>
      <c r="B855" t="s">
        <v>11127</v>
      </c>
      <c r="C855" t="s">
        <v>24</v>
      </c>
      <c r="D855" t="s">
        <v>100</v>
      </c>
      <c r="E855" t="s">
        <v>25</v>
      </c>
      <c r="F855" t="s">
        <v>26</v>
      </c>
      <c r="G855" s="11">
        <v>45085.168067129627</v>
      </c>
      <c r="H855">
        <v>137500</v>
      </c>
      <c r="I855" t="s">
        <v>23521</v>
      </c>
      <c r="J855" t="s">
        <v>23522</v>
      </c>
    </row>
    <row r="856" spans="1:10">
      <c r="A856" t="s">
        <v>10</v>
      </c>
      <c r="B856" t="s">
        <v>4235</v>
      </c>
      <c r="C856" t="s">
        <v>24</v>
      </c>
      <c r="D856" t="s">
        <v>13</v>
      </c>
      <c r="E856" t="s">
        <v>25</v>
      </c>
      <c r="F856" t="s">
        <v>26</v>
      </c>
      <c r="G856" s="11">
        <v>45098.168900462966</v>
      </c>
      <c r="H856">
        <v>180000</v>
      </c>
      <c r="I856" t="s">
        <v>10711</v>
      </c>
      <c r="J856" t="s">
        <v>23478</v>
      </c>
    </row>
    <row r="857" spans="1:10">
      <c r="A857" t="s">
        <v>73</v>
      </c>
      <c r="B857" t="s">
        <v>5096</v>
      </c>
      <c r="C857" t="s">
        <v>1054</v>
      </c>
      <c r="D857" t="s">
        <v>13</v>
      </c>
      <c r="E857" t="s">
        <v>14</v>
      </c>
      <c r="F857" t="s">
        <v>1054</v>
      </c>
      <c r="G857" s="11">
        <v>45080.200416666667</v>
      </c>
      <c r="H857">
        <v>147500</v>
      </c>
      <c r="I857" t="s">
        <v>1008</v>
      </c>
      <c r="J857" t="s">
        <v>5097</v>
      </c>
    </row>
    <row r="858" spans="1:10">
      <c r="A858" t="s">
        <v>73</v>
      </c>
      <c r="B858" t="s">
        <v>23476</v>
      </c>
      <c r="C858" t="s">
        <v>24</v>
      </c>
      <c r="D858" t="s">
        <v>13</v>
      </c>
      <c r="E858" t="s">
        <v>25</v>
      </c>
      <c r="F858" t="s">
        <v>26</v>
      </c>
      <c r="G858" s="11">
        <v>45098.170532407406</v>
      </c>
      <c r="H858">
        <v>146500</v>
      </c>
      <c r="I858" t="s">
        <v>3666</v>
      </c>
      <c r="J858" t="s">
        <v>23477</v>
      </c>
    </row>
    <row r="859" spans="1:10">
      <c r="A859" t="s">
        <v>212</v>
      </c>
      <c r="B859" t="s">
        <v>23466</v>
      </c>
      <c r="C859" t="s">
        <v>108</v>
      </c>
      <c r="D859" t="s">
        <v>13</v>
      </c>
      <c r="E859" t="s">
        <v>14</v>
      </c>
      <c r="F859" t="s">
        <v>26</v>
      </c>
      <c r="G859" s="11">
        <v>45105.169641203705</v>
      </c>
      <c r="H859">
        <v>274000</v>
      </c>
      <c r="I859" t="s">
        <v>23467</v>
      </c>
    </row>
    <row r="860" spans="1:10">
      <c r="A860" t="s">
        <v>212</v>
      </c>
      <c r="B860" t="s">
        <v>2171</v>
      </c>
      <c r="C860" t="s">
        <v>24</v>
      </c>
      <c r="D860" t="s">
        <v>13</v>
      </c>
      <c r="E860" t="s">
        <v>25</v>
      </c>
      <c r="F860" t="s">
        <v>26</v>
      </c>
      <c r="G860" s="11">
        <v>45098.544444444444</v>
      </c>
      <c r="H860">
        <v>202000</v>
      </c>
      <c r="I860" t="s">
        <v>744</v>
      </c>
    </row>
    <row r="861" spans="1:10">
      <c r="A861" t="s">
        <v>73</v>
      </c>
      <c r="B861" t="s">
        <v>23453</v>
      </c>
      <c r="C861" t="s">
        <v>170</v>
      </c>
      <c r="D861" t="s">
        <v>13</v>
      </c>
      <c r="E861" t="s">
        <v>14</v>
      </c>
      <c r="F861" t="s">
        <v>171</v>
      </c>
      <c r="G861" s="11">
        <v>45094.199884259258</v>
      </c>
      <c r="H861">
        <v>147500</v>
      </c>
      <c r="I861" t="s">
        <v>974</v>
      </c>
      <c r="J861" t="s">
        <v>23454</v>
      </c>
    </row>
    <row r="862" spans="1:10">
      <c r="A862" t="s">
        <v>10</v>
      </c>
      <c r="B862" t="s">
        <v>2483</v>
      </c>
      <c r="C862" t="s">
        <v>1776</v>
      </c>
      <c r="E862" t="s">
        <v>14</v>
      </c>
      <c r="F862" t="s">
        <v>26</v>
      </c>
      <c r="G862" s="11">
        <v>45083.16982638889</v>
      </c>
      <c r="H862">
        <v>90379</v>
      </c>
      <c r="I862" t="s">
        <v>17807</v>
      </c>
    </row>
    <row r="863" spans="1:10">
      <c r="A863" t="s">
        <v>33</v>
      </c>
      <c r="B863" t="s">
        <v>23441</v>
      </c>
      <c r="C863" t="s">
        <v>6073</v>
      </c>
      <c r="D863" t="s">
        <v>13</v>
      </c>
      <c r="E863" t="s">
        <v>14</v>
      </c>
      <c r="F863" t="s">
        <v>509</v>
      </c>
      <c r="G863" s="11">
        <v>45087.176481481481</v>
      </c>
      <c r="H863">
        <v>111175</v>
      </c>
      <c r="I863" t="s">
        <v>4869</v>
      </c>
      <c r="J863" t="s">
        <v>23442</v>
      </c>
    </row>
    <row r="864" spans="1:10">
      <c r="A864" t="s">
        <v>212</v>
      </c>
      <c r="B864" t="s">
        <v>1835</v>
      </c>
      <c r="C864" t="s">
        <v>24</v>
      </c>
      <c r="D864" t="s">
        <v>13</v>
      </c>
      <c r="E864" t="s">
        <v>25</v>
      </c>
      <c r="F864" t="s">
        <v>2182</v>
      </c>
      <c r="G864" s="11">
        <v>45092.578900462962</v>
      </c>
      <c r="H864">
        <v>57500</v>
      </c>
      <c r="I864" t="s">
        <v>1837</v>
      </c>
      <c r="J864" t="s">
        <v>1838</v>
      </c>
    </row>
    <row r="865" spans="1:10">
      <c r="A865" t="s">
        <v>10</v>
      </c>
      <c r="B865" t="s">
        <v>10</v>
      </c>
      <c r="C865" t="s">
        <v>947</v>
      </c>
      <c r="D865" t="s">
        <v>13</v>
      </c>
      <c r="E865" t="s">
        <v>14</v>
      </c>
      <c r="F865" t="s">
        <v>26</v>
      </c>
      <c r="G865" s="11">
        <v>45078.169016203705</v>
      </c>
      <c r="H865">
        <v>157500</v>
      </c>
      <c r="I865" t="s">
        <v>5500</v>
      </c>
      <c r="J865" t="s">
        <v>5501</v>
      </c>
    </row>
    <row r="866" spans="1:10">
      <c r="A866" t="s">
        <v>18</v>
      </c>
      <c r="B866" t="s">
        <v>16574</v>
      </c>
      <c r="C866" t="s">
        <v>1794</v>
      </c>
      <c r="D866" t="s">
        <v>13</v>
      </c>
      <c r="E866" t="s">
        <v>14</v>
      </c>
      <c r="F866" t="s">
        <v>694</v>
      </c>
      <c r="G866" s="11">
        <v>45078.834618055553</v>
      </c>
      <c r="H866">
        <v>134241</v>
      </c>
      <c r="I866" t="s">
        <v>2190</v>
      </c>
      <c r="J866" t="s">
        <v>17575</v>
      </c>
    </row>
    <row r="867" spans="1:10">
      <c r="A867" t="s">
        <v>18</v>
      </c>
      <c r="B867" t="s">
        <v>2189</v>
      </c>
      <c r="C867" t="s">
        <v>1794</v>
      </c>
      <c r="D867" t="s">
        <v>13</v>
      </c>
      <c r="E867" t="s">
        <v>14</v>
      </c>
      <c r="F867" t="s">
        <v>694</v>
      </c>
      <c r="G867" s="11">
        <v>45078.584074074075</v>
      </c>
      <c r="H867">
        <v>89100</v>
      </c>
      <c r="I867" t="s">
        <v>2190</v>
      </c>
      <c r="J867" t="s">
        <v>2191</v>
      </c>
    </row>
    <row r="868" spans="1:10">
      <c r="A868" t="s">
        <v>77</v>
      </c>
      <c r="B868" t="s">
        <v>567</v>
      </c>
      <c r="C868" t="s">
        <v>8748</v>
      </c>
      <c r="D868" t="s">
        <v>13</v>
      </c>
      <c r="E868" t="s">
        <v>14</v>
      </c>
      <c r="F868" t="s">
        <v>26</v>
      </c>
      <c r="G868" s="11">
        <v>45099.793576388889</v>
      </c>
      <c r="H868">
        <v>100000</v>
      </c>
      <c r="I868" t="s">
        <v>186</v>
      </c>
      <c r="J868" t="s">
        <v>23361</v>
      </c>
    </row>
    <row r="869" spans="1:10">
      <c r="A869" t="s">
        <v>212</v>
      </c>
      <c r="B869" t="s">
        <v>21672</v>
      </c>
      <c r="C869" t="s">
        <v>24</v>
      </c>
      <c r="D869" t="s">
        <v>13</v>
      </c>
      <c r="E869" t="s">
        <v>25</v>
      </c>
      <c r="F869" t="s">
        <v>26</v>
      </c>
      <c r="G869" s="11">
        <v>45084.792256944442</v>
      </c>
      <c r="H869">
        <v>150000</v>
      </c>
      <c r="I869" t="s">
        <v>335</v>
      </c>
      <c r="J869" t="s">
        <v>23353</v>
      </c>
    </row>
    <row r="870" spans="1:10">
      <c r="A870" t="s">
        <v>10</v>
      </c>
      <c r="B870" t="s">
        <v>23344</v>
      </c>
      <c r="C870" t="s">
        <v>3204</v>
      </c>
      <c r="D870" t="s">
        <v>13</v>
      </c>
      <c r="E870" t="s">
        <v>14</v>
      </c>
      <c r="F870" t="s">
        <v>26</v>
      </c>
      <c r="G870" s="11">
        <v>45100.805763888886</v>
      </c>
      <c r="H870">
        <v>160000</v>
      </c>
      <c r="I870" t="s">
        <v>13756</v>
      </c>
      <c r="J870" t="s">
        <v>1152</v>
      </c>
    </row>
    <row r="871" spans="1:10">
      <c r="A871" t="s">
        <v>33</v>
      </c>
      <c r="B871" t="s">
        <v>569</v>
      </c>
      <c r="C871" t="s">
        <v>232</v>
      </c>
      <c r="D871" t="s">
        <v>13</v>
      </c>
      <c r="E871" t="s">
        <v>14</v>
      </c>
      <c r="F871" t="s">
        <v>26</v>
      </c>
      <c r="G871" s="11">
        <v>45098.541712962964</v>
      </c>
      <c r="H871">
        <v>90000</v>
      </c>
      <c r="I871" t="s">
        <v>2200</v>
      </c>
      <c r="J871" t="s">
        <v>2201</v>
      </c>
    </row>
    <row r="872" spans="1:10">
      <c r="A872" t="s">
        <v>77</v>
      </c>
      <c r="B872" t="s">
        <v>23325</v>
      </c>
      <c r="C872" t="s">
        <v>448</v>
      </c>
      <c r="D872" t="s">
        <v>13</v>
      </c>
      <c r="E872" t="s">
        <v>14</v>
      </c>
      <c r="F872" t="s">
        <v>26</v>
      </c>
      <c r="G872" s="11">
        <v>45078.791932870372</v>
      </c>
      <c r="H872">
        <v>105000</v>
      </c>
      <c r="I872" t="s">
        <v>9345</v>
      </c>
      <c r="J872" t="s">
        <v>23326</v>
      </c>
    </row>
    <row r="873" spans="1:10">
      <c r="A873" t="s">
        <v>33</v>
      </c>
      <c r="B873" t="s">
        <v>23301</v>
      </c>
      <c r="C873" t="s">
        <v>441</v>
      </c>
      <c r="D873" t="s">
        <v>13</v>
      </c>
      <c r="E873" t="s">
        <v>14</v>
      </c>
      <c r="F873" t="s">
        <v>26</v>
      </c>
      <c r="G873" s="11">
        <v>45107.830879629626</v>
      </c>
      <c r="H873">
        <v>137610</v>
      </c>
      <c r="I873" t="s">
        <v>69</v>
      </c>
    </row>
    <row r="874" spans="1:10">
      <c r="A874" t="s">
        <v>10</v>
      </c>
      <c r="B874" t="s">
        <v>10</v>
      </c>
      <c r="C874" t="s">
        <v>2207</v>
      </c>
      <c r="D874" t="s">
        <v>13</v>
      </c>
      <c r="E874" t="s">
        <v>14</v>
      </c>
      <c r="F874" t="s">
        <v>26</v>
      </c>
      <c r="G874" s="11">
        <v>45082.545173611114</v>
      </c>
      <c r="H874">
        <v>93712.5</v>
      </c>
      <c r="I874" t="s">
        <v>2208</v>
      </c>
      <c r="J874" t="s">
        <v>2209</v>
      </c>
    </row>
    <row r="875" spans="1:10">
      <c r="A875" t="s">
        <v>10</v>
      </c>
      <c r="B875" t="s">
        <v>23297</v>
      </c>
      <c r="C875" t="s">
        <v>232</v>
      </c>
      <c r="D875" t="s">
        <v>13</v>
      </c>
      <c r="E875" t="s">
        <v>14</v>
      </c>
      <c r="F875" t="s">
        <v>26</v>
      </c>
      <c r="G875" s="11">
        <v>45100.805486111109</v>
      </c>
      <c r="H875">
        <v>160000</v>
      </c>
      <c r="I875" t="s">
        <v>23298</v>
      </c>
      <c r="J875" t="s">
        <v>23299</v>
      </c>
    </row>
    <row r="876" spans="1:10">
      <c r="A876" t="s">
        <v>135</v>
      </c>
      <c r="B876" t="s">
        <v>23284</v>
      </c>
      <c r="C876" t="s">
        <v>23285</v>
      </c>
      <c r="D876" t="s">
        <v>13</v>
      </c>
      <c r="E876" t="s">
        <v>14</v>
      </c>
      <c r="F876" t="s">
        <v>509</v>
      </c>
      <c r="G876" s="11">
        <v>45099.804050925923</v>
      </c>
      <c r="H876">
        <v>111175</v>
      </c>
      <c r="I876" t="s">
        <v>4256</v>
      </c>
      <c r="J876" t="s">
        <v>6569</v>
      </c>
    </row>
    <row r="877" spans="1:10">
      <c r="A877" t="s">
        <v>33</v>
      </c>
      <c r="B877" t="s">
        <v>14619</v>
      </c>
      <c r="C877" t="s">
        <v>56</v>
      </c>
      <c r="D877" t="s">
        <v>13</v>
      </c>
      <c r="E877" t="s">
        <v>14</v>
      </c>
      <c r="F877" t="s">
        <v>26</v>
      </c>
      <c r="G877" s="11">
        <v>45079.79246527778</v>
      </c>
      <c r="H877">
        <v>42500</v>
      </c>
      <c r="I877" t="s">
        <v>23273</v>
      </c>
      <c r="J877" t="s">
        <v>23274</v>
      </c>
    </row>
    <row r="878" spans="1:10">
      <c r="A878" t="s">
        <v>33</v>
      </c>
      <c r="B878" t="s">
        <v>23260</v>
      </c>
      <c r="C878" t="s">
        <v>201</v>
      </c>
      <c r="D878" t="s">
        <v>13</v>
      </c>
      <c r="E878" t="s">
        <v>14</v>
      </c>
      <c r="F878" t="s">
        <v>26</v>
      </c>
      <c r="G878" s="11">
        <v>45079.82234953704</v>
      </c>
      <c r="H878">
        <v>105000</v>
      </c>
      <c r="I878" t="s">
        <v>23261</v>
      </c>
      <c r="J878" t="s">
        <v>23262</v>
      </c>
    </row>
    <row r="879" spans="1:10">
      <c r="A879" t="s">
        <v>10</v>
      </c>
      <c r="B879" t="s">
        <v>10</v>
      </c>
      <c r="C879" t="s">
        <v>75</v>
      </c>
      <c r="D879" t="s">
        <v>13</v>
      </c>
      <c r="E879" t="s">
        <v>14</v>
      </c>
      <c r="F879" t="s">
        <v>26</v>
      </c>
      <c r="G879" s="11">
        <v>45098.794236111113</v>
      </c>
      <c r="H879">
        <v>112500</v>
      </c>
      <c r="I879" t="s">
        <v>23257</v>
      </c>
      <c r="J879" t="s">
        <v>10364</v>
      </c>
    </row>
    <row r="880" spans="1:10">
      <c r="A880" t="s">
        <v>10</v>
      </c>
      <c r="B880" t="s">
        <v>10</v>
      </c>
      <c r="C880" t="s">
        <v>24</v>
      </c>
      <c r="D880" t="s">
        <v>13</v>
      </c>
      <c r="E880" t="s">
        <v>25</v>
      </c>
      <c r="F880" t="s">
        <v>26</v>
      </c>
      <c r="G880" s="11">
        <v>45101.54583333333</v>
      </c>
      <c r="H880">
        <v>90000</v>
      </c>
      <c r="I880" t="s">
        <v>128</v>
      </c>
      <c r="J880" t="s">
        <v>422</v>
      </c>
    </row>
    <row r="881" spans="1:10">
      <c r="A881" t="s">
        <v>10</v>
      </c>
      <c r="B881" t="s">
        <v>23254</v>
      </c>
      <c r="C881" t="s">
        <v>6180</v>
      </c>
      <c r="D881" t="s">
        <v>13</v>
      </c>
      <c r="E881" t="s">
        <v>14</v>
      </c>
      <c r="F881" t="s">
        <v>608</v>
      </c>
      <c r="G881" s="11">
        <v>45085.814571759256</v>
      </c>
      <c r="H881">
        <v>63000</v>
      </c>
      <c r="I881" t="s">
        <v>20112</v>
      </c>
      <c r="J881" t="s">
        <v>23255</v>
      </c>
    </row>
    <row r="882" spans="1:10">
      <c r="A882" t="s">
        <v>33</v>
      </c>
      <c r="B882" t="s">
        <v>33</v>
      </c>
      <c r="C882" t="s">
        <v>24</v>
      </c>
      <c r="D882" t="s">
        <v>13</v>
      </c>
      <c r="E882" t="s">
        <v>25</v>
      </c>
      <c r="F882" t="s">
        <v>26</v>
      </c>
      <c r="G882" s="11">
        <v>45078.791747685187</v>
      </c>
      <c r="H882">
        <v>115000</v>
      </c>
      <c r="I882" t="s">
        <v>23236</v>
      </c>
      <c r="J882" t="s">
        <v>17571</v>
      </c>
    </row>
    <row r="883" spans="1:10">
      <c r="A883" t="s">
        <v>10</v>
      </c>
      <c r="B883" t="s">
        <v>10</v>
      </c>
      <c r="C883" t="s">
        <v>24</v>
      </c>
      <c r="D883" t="s">
        <v>13</v>
      </c>
      <c r="E883" t="s">
        <v>25</v>
      </c>
      <c r="F883" t="s">
        <v>26</v>
      </c>
      <c r="G883" s="11">
        <v>45092.804814814815</v>
      </c>
      <c r="H883">
        <v>140000</v>
      </c>
      <c r="I883" t="s">
        <v>186</v>
      </c>
      <c r="J883" t="s">
        <v>5756</v>
      </c>
    </row>
    <row r="884" spans="1:10">
      <c r="A884" t="s">
        <v>77</v>
      </c>
      <c r="B884" t="s">
        <v>23224</v>
      </c>
      <c r="C884" t="s">
        <v>108</v>
      </c>
      <c r="D884" t="s">
        <v>13</v>
      </c>
      <c r="E884" t="s">
        <v>14</v>
      </c>
      <c r="F884" t="s">
        <v>26</v>
      </c>
      <c r="G884" s="11">
        <v>45107.792638888888</v>
      </c>
      <c r="H884">
        <v>99800</v>
      </c>
      <c r="I884" t="s">
        <v>4214</v>
      </c>
      <c r="J884" t="s">
        <v>9621</v>
      </c>
    </row>
    <row r="885" spans="1:10">
      <c r="A885" t="s">
        <v>10</v>
      </c>
      <c r="B885" t="s">
        <v>1158</v>
      </c>
      <c r="C885" t="s">
        <v>24</v>
      </c>
      <c r="D885" t="s">
        <v>13</v>
      </c>
      <c r="E885" t="s">
        <v>25</v>
      </c>
      <c r="F885" t="s">
        <v>20</v>
      </c>
      <c r="G885" s="11">
        <v>45106.85869212963</v>
      </c>
      <c r="H885">
        <v>190000</v>
      </c>
      <c r="I885" t="s">
        <v>20709</v>
      </c>
      <c r="J885" t="s">
        <v>20710</v>
      </c>
    </row>
    <row r="886" spans="1:10">
      <c r="A886" t="s">
        <v>33</v>
      </c>
      <c r="B886" t="s">
        <v>1001</v>
      </c>
      <c r="C886" t="s">
        <v>232</v>
      </c>
      <c r="D886" t="s">
        <v>13</v>
      </c>
      <c r="E886" t="s">
        <v>14</v>
      </c>
      <c r="F886" t="s">
        <v>26</v>
      </c>
      <c r="G886" s="11">
        <v>45078.791701388887</v>
      </c>
      <c r="H886">
        <v>157500</v>
      </c>
      <c r="I886" t="s">
        <v>128</v>
      </c>
      <c r="J886" t="s">
        <v>23162</v>
      </c>
    </row>
    <row r="887" spans="1:10">
      <c r="A887" t="s">
        <v>10</v>
      </c>
      <c r="B887" t="s">
        <v>2230</v>
      </c>
      <c r="C887" t="s">
        <v>792</v>
      </c>
      <c r="D887" t="s">
        <v>13</v>
      </c>
      <c r="E887" t="s">
        <v>14</v>
      </c>
      <c r="F887" t="s">
        <v>20</v>
      </c>
      <c r="G887" s="11">
        <v>45106.608668981484</v>
      </c>
      <c r="H887">
        <v>81500</v>
      </c>
      <c r="I887" t="s">
        <v>2039</v>
      </c>
      <c r="J887" t="s">
        <v>2040</v>
      </c>
    </row>
    <row r="888" spans="1:10">
      <c r="A888" t="s">
        <v>33</v>
      </c>
      <c r="B888" t="s">
        <v>6065</v>
      </c>
      <c r="C888" t="s">
        <v>24</v>
      </c>
      <c r="D888" t="s">
        <v>13</v>
      </c>
      <c r="E888" t="s">
        <v>25</v>
      </c>
      <c r="F888" t="s">
        <v>26</v>
      </c>
      <c r="G888" s="11">
        <v>45104.793240740742</v>
      </c>
      <c r="H888">
        <v>67500</v>
      </c>
      <c r="I888" t="s">
        <v>128</v>
      </c>
      <c r="J888" t="s">
        <v>7392</v>
      </c>
    </row>
    <row r="889" spans="1:10">
      <c r="A889" t="s">
        <v>33</v>
      </c>
      <c r="B889" t="s">
        <v>1084</v>
      </c>
      <c r="C889" t="s">
        <v>243</v>
      </c>
      <c r="D889" t="s">
        <v>13</v>
      </c>
      <c r="E889" t="s">
        <v>14</v>
      </c>
      <c r="F889" t="s">
        <v>26</v>
      </c>
      <c r="G889" s="11">
        <v>45085.792650462965</v>
      </c>
      <c r="H889">
        <v>140000</v>
      </c>
      <c r="I889" t="s">
        <v>21081</v>
      </c>
      <c r="J889" t="s">
        <v>21082</v>
      </c>
    </row>
    <row r="890" spans="1:10">
      <c r="A890" t="s">
        <v>10</v>
      </c>
      <c r="B890" t="s">
        <v>10</v>
      </c>
      <c r="C890" t="s">
        <v>232</v>
      </c>
      <c r="D890" t="s">
        <v>13</v>
      </c>
      <c r="E890" t="s">
        <v>14</v>
      </c>
      <c r="F890" t="s">
        <v>26</v>
      </c>
      <c r="G890" s="11">
        <v>45079.793599537035</v>
      </c>
      <c r="H890">
        <v>115000</v>
      </c>
      <c r="I890" t="s">
        <v>5711</v>
      </c>
    </row>
    <row r="891" spans="1:10">
      <c r="A891" t="s">
        <v>106</v>
      </c>
      <c r="B891" t="s">
        <v>2237</v>
      </c>
      <c r="C891" t="s">
        <v>2238</v>
      </c>
      <c r="D891" t="s">
        <v>13</v>
      </c>
      <c r="E891" t="s">
        <v>14</v>
      </c>
      <c r="F891" t="s">
        <v>1110</v>
      </c>
      <c r="G891" s="11">
        <v>45106.585196759261</v>
      </c>
      <c r="H891">
        <v>89100</v>
      </c>
      <c r="I891" t="s">
        <v>2239</v>
      </c>
      <c r="J891" t="s">
        <v>2240</v>
      </c>
    </row>
    <row r="892" spans="1:10">
      <c r="A892" t="s">
        <v>33</v>
      </c>
      <c r="B892" t="s">
        <v>33</v>
      </c>
      <c r="C892" t="s">
        <v>365</v>
      </c>
      <c r="D892" t="s">
        <v>13</v>
      </c>
      <c r="E892" t="s">
        <v>14</v>
      </c>
      <c r="F892" t="s">
        <v>26</v>
      </c>
      <c r="G892" s="11">
        <v>45091.793391203704</v>
      </c>
      <c r="H892">
        <v>63000</v>
      </c>
      <c r="I892" t="s">
        <v>23071</v>
      </c>
    </row>
    <row r="893" spans="1:10">
      <c r="A893" t="s">
        <v>10</v>
      </c>
      <c r="B893" t="s">
        <v>23057</v>
      </c>
      <c r="C893" t="s">
        <v>75</v>
      </c>
      <c r="D893" t="s">
        <v>13</v>
      </c>
      <c r="E893" t="s">
        <v>14</v>
      </c>
      <c r="F893" t="s">
        <v>26</v>
      </c>
      <c r="G893" s="11">
        <v>45091.79241898148</v>
      </c>
      <c r="H893">
        <v>122538</v>
      </c>
      <c r="I893" t="s">
        <v>23058</v>
      </c>
      <c r="J893" t="s">
        <v>23059</v>
      </c>
    </row>
    <row r="894" spans="1:10">
      <c r="A894" t="s">
        <v>135</v>
      </c>
      <c r="B894" t="s">
        <v>19178</v>
      </c>
      <c r="C894" t="s">
        <v>1175</v>
      </c>
      <c r="D894" t="s">
        <v>13</v>
      </c>
      <c r="E894" t="s">
        <v>14</v>
      </c>
      <c r="F894" t="s">
        <v>26</v>
      </c>
      <c r="G894" s="11">
        <v>45097.791967592595</v>
      </c>
      <c r="H894">
        <v>74395</v>
      </c>
      <c r="I894" t="s">
        <v>6324</v>
      </c>
      <c r="J894" t="s">
        <v>23056</v>
      </c>
    </row>
    <row r="895" spans="1:10">
      <c r="A895" t="s">
        <v>33</v>
      </c>
      <c r="B895" t="s">
        <v>33</v>
      </c>
      <c r="C895" t="s">
        <v>1845</v>
      </c>
      <c r="D895" t="s">
        <v>13</v>
      </c>
      <c r="E895" t="s">
        <v>14</v>
      </c>
      <c r="F895" t="s">
        <v>26</v>
      </c>
      <c r="G895" s="11">
        <v>45100.804270833331</v>
      </c>
      <c r="H895">
        <v>84271.9296875</v>
      </c>
      <c r="I895" t="s">
        <v>8820</v>
      </c>
      <c r="J895" t="s">
        <v>23003</v>
      </c>
    </row>
    <row r="896" spans="1:10">
      <c r="A896" t="s">
        <v>106</v>
      </c>
      <c r="B896" t="s">
        <v>3790</v>
      </c>
      <c r="C896" t="s">
        <v>12</v>
      </c>
      <c r="D896" t="s">
        <v>13</v>
      </c>
      <c r="E896" t="s">
        <v>14</v>
      </c>
      <c r="F896" t="s">
        <v>15</v>
      </c>
      <c r="G896" s="11">
        <v>45103.845578703702</v>
      </c>
      <c r="H896">
        <v>99150</v>
      </c>
      <c r="I896" t="s">
        <v>3791</v>
      </c>
      <c r="J896" t="s">
        <v>22998</v>
      </c>
    </row>
    <row r="897" spans="1:10">
      <c r="A897" t="s">
        <v>33</v>
      </c>
      <c r="B897" t="s">
        <v>21564</v>
      </c>
      <c r="C897" t="s">
        <v>7162</v>
      </c>
      <c r="D897" t="s">
        <v>13</v>
      </c>
      <c r="E897" t="s">
        <v>14</v>
      </c>
      <c r="F897" t="s">
        <v>26</v>
      </c>
      <c r="G897" s="11">
        <v>45107.79347222222</v>
      </c>
      <c r="H897">
        <v>67922.5</v>
      </c>
      <c r="I897" t="s">
        <v>21565</v>
      </c>
      <c r="J897" t="s">
        <v>544</v>
      </c>
    </row>
    <row r="898" spans="1:10">
      <c r="A898" t="s">
        <v>33</v>
      </c>
      <c r="B898" t="s">
        <v>22965</v>
      </c>
      <c r="C898" t="s">
        <v>24</v>
      </c>
      <c r="D898" t="s">
        <v>13</v>
      </c>
      <c r="E898" t="s">
        <v>25</v>
      </c>
      <c r="F898" t="s">
        <v>26</v>
      </c>
      <c r="G898" s="11">
        <v>45099.792430555557</v>
      </c>
      <c r="H898">
        <v>96400</v>
      </c>
      <c r="I898" t="s">
        <v>22966</v>
      </c>
      <c r="J898" t="s">
        <v>610</v>
      </c>
    </row>
    <row r="899" spans="1:10">
      <c r="A899" t="s">
        <v>33</v>
      </c>
      <c r="B899" t="s">
        <v>1058</v>
      </c>
      <c r="C899" t="s">
        <v>2253</v>
      </c>
      <c r="D899" t="s">
        <v>13</v>
      </c>
      <c r="E899" t="s">
        <v>14</v>
      </c>
      <c r="F899" t="s">
        <v>26</v>
      </c>
      <c r="G899" s="11">
        <v>45102.542245370372</v>
      </c>
      <c r="H899">
        <v>90000</v>
      </c>
      <c r="I899" t="s">
        <v>2254</v>
      </c>
      <c r="J899" t="s">
        <v>2255</v>
      </c>
    </row>
    <row r="900" spans="1:10">
      <c r="A900" t="s">
        <v>135</v>
      </c>
      <c r="B900" t="s">
        <v>22959</v>
      </c>
      <c r="D900" t="s">
        <v>13</v>
      </c>
      <c r="E900" t="s">
        <v>14</v>
      </c>
      <c r="F900" t="s">
        <v>528</v>
      </c>
      <c r="G900" s="11">
        <v>45090.806250000001</v>
      </c>
      <c r="H900">
        <v>111175</v>
      </c>
      <c r="I900" t="s">
        <v>4644</v>
      </c>
      <c r="J900" t="s">
        <v>14642</v>
      </c>
    </row>
    <row r="901" spans="1:10">
      <c r="A901" t="s">
        <v>10</v>
      </c>
      <c r="B901" t="s">
        <v>22951</v>
      </c>
      <c r="C901" t="s">
        <v>24</v>
      </c>
      <c r="D901" t="s">
        <v>13</v>
      </c>
      <c r="E901" t="s">
        <v>25</v>
      </c>
      <c r="F901" t="s">
        <v>26</v>
      </c>
      <c r="G901" s="11">
        <v>45089.79347222222</v>
      </c>
      <c r="H901">
        <v>160000</v>
      </c>
      <c r="I901" t="s">
        <v>5314</v>
      </c>
      <c r="J901" t="s">
        <v>22952</v>
      </c>
    </row>
    <row r="902" spans="1:10">
      <c r="A902" t="s">
        <v>33</v>
      </c>
      <c r="B902" t="s">
        <v>33</v>
      </c>
      <c r="C902" t="s">
        <v>1348</v>
      </c>
      <c r="D902" t="s">
        <v>13</v>
      </c>
      <c r="E902" t="s">
        <v>14</v>
      </c>
      <c r="F902" t="s">
        <v>26</v>
      </c>
      <c r="G902" s="11">
        <v>45099.791979166665</v>
      </c>
      <c r="H902">
        <v>142500</v>
      </c>
      <c r="I902" t="s">
        <v>16591</v>
      </c>
      <c r="J902" t="s">
        <v>22949</v>
      </c>
    </row>
    <row r="903" spans="1:10">
      <c r="A903" t="s">
        <v>212</v>
      </c>
      <c r="B903" t="s">
        <v>212</v>
      </c>
      <c r="C903" t="s">
        <v>342</v>
      </c>
      <c r="D903" t="s">
        <v>13</v>
      </c>
      <c r="E903" t="s">
        <v>14</v>
      </c>
      <c r="F903" t="s">
        <v>26</v>
      </c>
      <c r="G903" s="11">
        <v>45078.81050925926</v>
      </c>
      <c r="H903">
        <v>132500</v>
      </c>
      <c r="I903" t="s">
        <v>4185</v>
      </c>
      <c r="J903" t="s">
        <v>22916</v>
      </c>
    </row>
    <row r="904" spans="1:10">
      <c r="A904" t="s">
        <v>18</v>
      </c>
      <c r="B904" t="s">
        <v>13785</v>
      </c>
      <c r="C904" t="s">
        <v>157</v>
      </c>
      <c r="D904" t="s">
        <v>13</v>
      </c>
      <c r="E904" t="s">
        <v>14</v>
      </c>
      <c r="F904" t="s">
        <v>26</v>
      </c>
      <c r="G904" s="11">
        <v>45103.792719907404</v>
      </c>
      <c r="H904">
        <v>96773</v>
      </c>
      <c r="I904" t="s">
        <v>16916</v>
      </c>
      <c r="J904" t="s">
        <v>22939</v>
      </c>
    </row>
    <row r="905" spans="1:10">
      <c r="A905" t="s">
        <v>33</v>
      </c>
      <c r="B905" t="s">
        <v>14267</v>
      </c>
      <c r="C905" t="s">
        <v>1747</v>
      </c>
      <c r="D905" t="s">
        <v>13</v>
      </c>
      <c r="E905" t="s">
        <v>14</v>
      </c>
      <c r="F905" t="s">
        <v>314</v>
      </c>
      <c r="G905" s="11">
        <v>45107.807557870372</v>
      </c>
      <c r="H905">
        <v>111175</v>
      </c>
      <c r="I905" t="s">
        <v>1748</v>
      </c>
      <c r="J905" t="s">
        <v>15622</v>
      </c>
    </row>
    <row r="906" spans="1:10">
      <c r="A906" t="s">
        <v>33</v>
      </c>
      <c r="B906" t="s">
        <v>22935</v>
      </c>
      <c r="C906" t="s">
        <v>1539</v>
      </c>
      <c r="D906" t="s">
        <v>13</v>
      </c>
      <c r="E906" t="s">
        <v>14</v>
      </c>
      <c r="F906" t="s">
        <v>940</v>
      </c>
      <c r="G906" s="11">
        <v>45103.821018518516</v>
      </c>
      <c r="H906">
        <v>72900</v>
      </c>
      <c r="I906" t="s">
        <v>12760</v>
      </c>
      <c r="J906" t="s">
        <v>22936</v>
      </c>
    </row>
    <row r="907" spans="1:10">
      <c r="A907" t="s">
        <v>212</v>
      </c>
      <c r="B907" t="s">
        <v>22925</v>
      </c>
      <c r="C907" t="s">
        <v>553</v>
      </c>
      <c r="D907" t="s">
        <v>13</v>
      </c>
      <c r="E907" t="s">
        <v>14</v>
      </c>
      <c r="F907" t="s">
        <v>26</v>
      </c>
      <c r="G907" s="11">
        <v>45104.794583333336</v>
      </c>
      <c r="H907">
        <v>147090.5</v>
      </c>
      <c r="I907" t="s">
        <v>22926</v>
      </c>
      <c r="J907" t="s">
        <v>22927</v>
      </c>
    </row>
    <row r="908" spans="1:10">
      <c r="A908" t="s">
        <v>212</v>
      </c>
      <c r="B908" t="s">
        <v>212</v>
      </c>
      <c r="C908" t="s">
        <v>342</v>
      </c>
      <c r="D908" t="s">
        <v>13</v>
      </c>
      <c r="E908" t="s">
        <v>14</v>
      </c>
      <c r="F908" t="s">
        <v>26</v>
      </c>
      <c r="G908" s="11">
        <v>45103.830937500003</v>
      </c>
      <c r="H908">
        <v>125000</v>
      </c>
      <c r="I908" t="s">
        <v>22915</v>
      </c>
      <c r="J908" t="s">
        <v>22916</v>
      </c>
    </row>
    <row r="909" spans="1:10">
      <c r="A909" t="s">
        <v>77</v>
      </c>
      <c r="B909" t="s">
        <v>22912</v>
      </c>
      <c r="C909" t="s">
        <v>22913</v>
      </c>
      <c r="D909" t="s">
        <v>13</v>
      </c>
      <c r="E909" t="s">
        <v>14</v>
      </c>
      <c r="F909" t="s">
        <v>26</v>
      </c>
      <c r="G909" s="11">
        <v>45092.792314814818</v>
      </c>
      <c r="H909">
        <v>83400</v>
      </c>
      <c r="I909" t="s">
        <v>22914</v>
      </c>
      <c r="J909" t="s">
        <v>230</v>
      </c>
    </row>
    <row r="910" spans="1:10">
      <c r="A910" t="s">
        <v>10</v>
      </c>
      <c r="B910" t="s">
        <v>22887</v>
      </c>
      <c r="C910" t="s">
        <v>22888</v>
      </c>
      <c r="D910" t="s">
        <v>13</v>
      </c>
      <c r="E910" t="s">
        <v>14</v>
      </c>
      <c r="F910" t="s">
        <v>2131</v>
      </c>
      <c r="G910" s="11">
        <v>45083.810474537036</v>
      </c>
      <c r="H910">
        <v>90670</v>
      </c>
      <c r="I910" t="s">
        <v>7200</v>
      </c>
      <c r="J910" t="s">
        <v>22889</v>
      </c>
    </row>
    <row r="911" spans="1:10">
      <c r="A911" t="s">
        <v>10</v>
      </c>
      <c r="B911" t="s">
        <v>22875</v>
      </c>
      <c r="C911" t="s">
        <v>2324</v>
      </c>
      <c r="D911" t="s">
        <v>13</v>
      </c>
      <c r="E911" t="s">
        <v>14</v>
      </c>
      <c r="F911" t="s">
        <v>2325</v>
      </c>
      <c r="G911" s="11">
        <v>45105.848946759259</v>
      </c>
      <c r="H911">
        <v>109500</v>
      </c>
      <c r="I911" t="s">
        <v>5343</v>
      </c>
      <c r="J911" t="s">
        <v>22876</v>
      </c>
    </row>
    <row r="912" spans="1:10">
      <c r="A912" t="s">
        <v>18</v>
      </c>
      <c r="B912" t="s">
        <v>22860</v>
      </c>
      <c r="C912" t="s">
        <v>17655</v>
      </c>
      <c r="D912" t="s">
        <v>13</v>
      </c>
      <c r="E912" t="s">
        <v>14</v>
      </c>
      <c r="F912" t="s">
        <v>171</v>
      </c>
      <c r="G912" s="11">
        <v>45079.813391203701</v>
      </c>
      <c r="H912">
        <v>96773</v>
      </c>
      <c r="I912" t="s">
        <v>17656</v>
      </c>
      <c r="J912" t="s">
        <v>22861</v>
      </c>
    </row>
    <row r="913" spans="1:10">
      <c r="A913" t="s">
        <v>10</v>
      </c>
      <c r="B913" t="s">
        <v>22858</v>
      </c>
      <c r="C913" t="s">
        <v>232</v>
      </c>
      <c r="D913" t="s">
        <v>13</v>
      </c>
      <c r="E913" t="s">
        <v>14</v>
      </c>
      <c r="F913" t="s">
        <v>26</v>
      </c>
      <c r="G913" s="11">
        <v>45092.804513888892</v>
      </c>
      <c r="H913">
        <v>105075.5</v>
      </c>
      <c r="I913" t="s">
        <v>22859</v>
      </c>
    </row>
    <row r="914" spans="1:10">
      <c r="A914" t="s">
        <v>33</v>
      </c>
      <c r="B914" t="s">
        <v>364</v>
      </c>
      <c r="C914" t="s">
        <v>1059</v>
      </c>
      <c r="D914" t="s">
        <v>13</v>
      </c>
      <c r="E914" t="s">
        <v>14</v>
      </c>
      <c r="F914" t="s">
        <v>26</v>
      </c>
      <c r="G914" s="11">
        <v>45098.791851851849</v>
      </c>
      <c r="H914">
        <v>105000</v>
      </c>
      <c r="I914" t="s">
        <v>22845</v>
      </c>
      <c r="J914" t="s">
        <v>22846</v>
      </c>
    </row>
    <row r="915" spans="1:10">
      <c r="A915" t="s">
        <v>212</v>
      </c>
      <c r="B915" t="s">
        <v>212</v>
      </c>
      <c r="D915" t="s">
        <v>13</v>
      </c>
      <c r="E915" t="s">
        <v>14</v>
      </c>
      <c r="F915" t="s">
        <v>26</v>
      </c>
      <c r="G915" s="11">
        <v>45085.79310185185</v>
      </c>
      <c r="H915">
        <v>157500</v>
      </c>
      <c r="I915" t="s">
        <v>3945</v>
      </c>
      <c r="J915" t="s">
        <v>3946</v>
      </c>
    </row>
    <row r="916" spans="1:10">
      <c r="A916" t="s">
        <v>10</v>
      </c>
      <c r="B916" t="s">
        <v>1998</v>
      </c>
      <c r="C916" t="s">
        <v>24</v>
      </c>
      <c r="D916" t="s">
        <v>13</v>
      </c>
      <c r="E916" t="s">
        <v>25</v>
      </c>
      <c r="F916" t="s">
        <v>20</v>
      </c>
      <c r="G916" s="11">
        <v>45104.865567129629</v>
      </c>
      <c r="H916">
        <v>275000</v>
      </c>
      <c r="I916" t="s">
        <v>7556</v>
      </c>
    </row>
    <row r="917" spans="1:10">
      <c r="A917" t="s">
        <v>10</v>
      </c>
      <c r="B917" t="s">
        <v>10</v>
      </c>
      <c r="C917" t="s">
        <v>136</v>
      </c>
      <c r="D917" t="s">
        <v>13</v>
      </c>
      <c r="E917" t="s">
        <v>14</v>
      </c>
      <c r="F917" t="s">
        <v>26</v>
      </c>
      <c r="G917" s="11">
        <v>45083.793958333335</v>
      </c>
      <c r="H917">
        <v>132500</v>
      </c>
      <c r="I917" t="s">
        <v>22835</v>
      </c>
      <c r="J917" t="s">
        <v>4741</v>
      </c>
    </row>
    <row r="918" spans="1:10">
      <c r="A918" t="s">
        <v>135</v>
      </c>
      <c r="B918" t="s">
        <v>135</v>
      </c>
      <c r="C918" t="s">
        <v>307</v>
      </c>
      <c r="D918" t="s">
        <v>13</v>
      </c>
      <c r="E918" t="s">
        <v>14</v>
      </c>
      <c r="F918" t="s">
        <v>26</v>
      </c>
      <c r="G918" s="11">
        <v>45082.792488425926</v>
      </c>
      <c r="H918">
        <v>155000</v>
      </c>
      <c r="I918" t="s">
        <v>4293</v>
      </c>
      <c r="J918" t="s">
        <v>15350</v>
      </c>
    </row>
    <row r="919" spans="1:10">
      <c r="A919" t="s">
        <v>10</v>
      </c>
      <c r="B919" t="s">
        <v>10</v>
      </c>
      <c r="C919" t="s">
        <v>232</v>
      </c>
      <c r="D919" t="s">
        <v>13</v>
      </c>
      <c r="E919" t="s">
        <v>14</v>
      </c>
      <c r="F919" t="s">
        <v>26</v>
      </c>
      <c r="G919" s="11">
        <v>45104.54383101852</v>
      </c>
      <c r="H919">
        <v>200000</v>
      </c>
      <c r="I919" t="s">
        <v>195</v>
      </c>
      <c r="J919" t="s">
        <v>2300</v>
      </c>
    </row>
    <row r="920" spans="1:10">
      <c r="A920" t="s">
        <v>33</v>
      </c>
      <c r="B920" t="s">
        <v>1001</v>
      </c>
      <c r="C920" t="s">
        <v>232</v>
      </c>
      <c r="D920" t="s">
        <v>13</v>
      </c>
      <c r="E920" t="s">
        <v>14</v>
      </c>
      <c r="F920" t="s">
        <v>26</v>
      </c>
      <c r="G920" s="11">
        <v>45103.541747685187</v>
      </c>
      <c r="H920">
        <v>140000</v>
      </c>
      <c r="I920" t="s">
        <v>128</v>
      </c>
      <c r="J920" t="s">
        <v>2301</v>
      </c>
    </row>
    <row r="921" spans="1:10">
      <c r="A921" t="s">
        <v>10</v>
      </c>
      <c r="B921" t="s">
        <v>10</v>
      </c>
      <c r="C921" t="s">
        <v>767</v>
      </c>
      <c r="D921" t="s">
        <v>13</v>
      </c>
      <c r="E921" t="s">
        <v>14</v>
      </c>
      <c r="F921" t="s">
        <v>26</v>
      </c>
      <c r="G921" s="11">
        <v>45096.793379629627</v>
      </c>
      <c r="H921">
        <v>175000</v>
      </c>
      <c r="I921" t="s">
        <v>22825</v>
      </c>
      <c r="J921" t="s">
        <v>22826</v>
      </c>
    </row>
    <row r="922" spans="1:10">
      <c r="A922" t="s">
        <v>10</v>
      </c>
      <c r="B922" t="s">
        <v>10</v>
      </c>
      <c r="C922" t="s">
        <v>24</v>
      </c>
      <c r="D922" t="s">
        <v>13</v>
      </c>
      <c r="E922" t="s">
        <v>25</v>
      </c>
      <c r="F922" t="s">
        <v>26</v>
      </c>
      <c r="G922" s="11">
        <v>45105.79550925926</v>
      </c>
      <c r="H922">
        <v>80000</v>
      </c>
      <c r="I922" t="s">
        <v>22809</v>
      </c>
      <c r="J922" t="s">
        <v>582</v>
      </c>
    </row>
    <row r="923" spans="1:10">
      <c r="A923" t="s">
        <v>212</v>
      </c>
      <c r="B923" t="s">
        <v>212</v>
      </c>
      <c r="C923" t="s">
        <v>24</v>
      </c>
      <c r="D923" t="s">
        <v>13</v>
      </c>
      <c r="E923" t="s">
        <v>25</v>
      </c>
      <c r="F923" t="s">
        <v>26</v>
      </c>
      <c r="G923" s="11">
        <v>45085.543668981481</v>
      </c>
      <c r="H923">
        <v>167356.5</v>
      </c>
      <c r="I923" t="s">
        <v>2307</v>
      </c>
      <c r="J923" t="s">
        <v>2308</v>
      </c>
    </row>
    <row r="924" spans="1:10">
      <c r="A924" t="s">
        <v>33</v>
      </c>
      <c r="B924" t="s">
        <v>2652</v>
      </c>
      <c r="C924" t="s">
        <v>3077</v>
      </c>
      <c r="D924" t="s">
        <v>13</v>
      </c>
      <c r="E924" t="s">
        <v>14</v>
      </c>
      <c r="F924" t="s">
        <v>3077</v>
      </c>
      <c r="G924" s="11">
        <v>45092.834872685184</v>
      </c>
      <c r="H924">
        <v>163782</v>
      </c>
      <c r="I924" t="s">
        <v>5320</v>
      </c>
    </row>
    <row r="925" spans="1:10">
      <c r="A925" t="s">
        <v>33</v>
      </c>
      <c r="B925" t="s">
        <v>22800</v>
      </c>
      <c r="C925" t="s">
        <v>201</v>
      </c>
      <c r="D925" t="s">
        <v>13</v>
      </c>
      <c r="E925" t="s">
        <v>14</v>
      </c>
      <c r="F925" t="s">
        <v>26</v>
      </c>
      <c r="G925" s="11">
        <v>45107.830879629626</v>
      </c>
      <c r="H925">
        <v>245000</v>
      </c>
      <c r="I925" t="s">
        <v>15630</v>
      </c>
    </row>
    <row r="926" spans="1:10">
      <c r="A926" t="s">
        <v>33</v>
      </c>
      <c r="B926" t="s">
        <v>22778</v>
      </c>
      <c r="D926" t="s">
        <v>13</v>
      </c>
      <c r="E926" t="s">
        <v>14</v>
      </c>
      <c r="F926" t="s">
        <v>528</v>
      </c>
      <c r="G926" s="11">
        <v>45106.839675925927</v>
      </c>
      <c r="H926">
        <v>94034.5</v>
      </c>
      <c r="I926" t="s">
        <v>2211</v>
      </c>
      <c r="J926" t="s">
        <v>22779</v>
      </c>
    </row>
    <row r="927" spans="1:10">
      <c r="A927" t="s">
        <v>73</v>
      </c>
      <c r="B927" t="s">
        <v>73</v>
      </c>
      <c r="C927" t="s">
        <v>2317</v>
      </c>
      <c r="D927" t="s">
        <v>13</v>
      </c>
      <c r="E927" t="s">
        <v>14</v>
      </c>
      <c r="F927" t="s">
        <v>262</v>
      </c>
      <c r="G927" s="11">
        <v>45091.554363425923</v>
      </c>
      <c r="H927">
        <v>147500</v>
      </c>
      <c r="I927" t="s">
        <v>1429</v>
      </c>
      <c r="J927" t="s">
        <v>2318</v>
      </c>
    </row>
    <row r="928" spans="1:10">
      <c r="A928" t="s">
        <v>33</v>
      </c>
      <c r="B928" t="s">
        <v>33</v>
      </c>
      <c r="C928" t="s">
        <v>185</v>
      </c>
      <c r="D928" t="s">
        <v>13</v>
      </c>
      <c r="E928" t="s">
        <v>14</v>
      </c>
      <c r="F928" t="s">
        <v>26</v>
      </c>
      <c r="G928" s="11">
        <v>45086.793020833335</v>
      </c>
      <c r="H928">
        <v>70000</v>
      </c>
      <c r="I928" t="s">
        <v>22772</v>
      </c>
      <c r="J928" t="s">
        <v>1693</v>
      </c>
    </row>
    <row r="929" spans="1:10">
      <c r="A929" t="s">
        <v>135</v>
      </c>
      <c r="B929" t="s">
        <v>135</v>
      </c>
      <c r="C929" t="s">
        <v>56</v>
      </c>
      <c r="D929" t="s">
        <v>13</v>
      </c>
      <c r="E929" t="s">
        <v>14</v>
      </c>
      <c r="F929" t="s">
        <v>26</v>
      </c>
      <c r="G929" s="11">
        <v>45079.54246527778</v>
      </c>
      <c r="H929">
        <v>90000</v>
      </c>
      <c r="I929" t="s">
        <v>2321</v>
      </c>
      <c r="J929" t="s">
        <v>2322</v>
      </c>
    </row>
    <row r="930" spans="1:10">
      <c r="A930" t="s">
        <v>33</v>
      </c>
      <c r="B930" t="s">
        <v>22742</v>
      </c>
      <c r="C930" t="s">
        <v>119</v>
      </c>
      <c r="D930" t="s">
        <v>13</v>
      </c>
      <c r="E930" t="s">
        <v>14</v>
      </c>
      <c r="F930" t="s">
        <v>26</v>
      </c>
      <c r="G930" s="11">
        <v>45097.791932870372</v>
      </c>
      <c r="H930">
        <v>73128.84375</v>
      </c>
      <c r="I930" t="s">
        <v>22743</v>
      </c>
    </row>
    <row r="931" spans="1:10">
      <c r="A931" t="s">
        <v>33</v>
      </c>
      <c r="B931" t="s">
        <v>22736</v>
      </c>
      <c r="C931" t="s">
        <v>2820</v>
      </c>
      <c r="D931" t="s">
        <v>13</v>
      </c>
      <c r="E931" t="s">
        <v>14</v>
      </c>
      <c r="F931" t="s">
        <v>26</v>
      </c>
      <c r="G931" s="11">
        <v>45107.830833333333</v>
      </c>
      <c r="H931">
        <v>49168.5</v>
      </c>
      <c r="I931" t="s">
        <v>22737</v>
      </c>
      <c r="J931" t="s">
        <v>2927</v>
      </c>
    </row>
    <row r="932" spans="1:10">
      <c r="A932" t="s">
        <v>10</v>
      </c>
      <c r="B932" t="s">
        <v>22726</v>
      </c>
      <c r="C932" t="s">
        <v>24</v>
      </c>
      <c r="D932" t="s">
        <v>13</v>
      </c>
      <c r="E932" t="s">
        <v>25</v>
      </c>
      <c r="F932" t="s">
        <v>26</v>
      </c>
      <c r="G932" s="11">
        <v>45086.794363425928</v>
      </c>
      <c r="H932">
        <v>155000</v>
      </c>
      <c r="I932" t="s">
        <v>10219</v>
      </c>
      <c r="J932" t="s">
        <v>97</v>
      </c>
    </row>
    <row r="933" spans="1:10">
      <c r="A933" t="s">
        <v>33</v>
      </c>
      <c r="B933" t="s">
        <v>13088</v>
      </c>
      <c r="C933" t="s">
        <v>1175</v>
      </c>
      <c r="D933" t="s">
        <v>13</v>
      </c>
      <c r="E933" t="s">
        <v>14</v>
      </c>
      <c r="F933" t="s">
        <v>26</v>
      </c>
      <c r="G933" s="11">
        <v>45091.79210648148</v>
      </c>
      <c r="H933">
        <v>74395</v>
      </c>
      <c r="I933" t="s">
        <v>6324</v>
      </c>
      <c r="J933" t="s">
        <v>22723</v>
      </c>
    </row>
    <row r="934" spans="1:10">
      <c r="A934" t="s">
        <v>33</v>
      </c>
      <c r="B934" t="s">
        <v>22721</v>
      </c>
      <c r="C934" t="s">
        <v>232</v>
      </c>
      <c r="D934" t="s">
        <v>13</v>
      </c>
      <c r="E934" t="s">
        <v>14</v>
      </c>
      <c r="F934" t="s">
        <v>26</v>
      </c>
      <c r="G934" s="11">
        <v>45078.791701388887</v>
      </c>
      <c r="H934">
        <v>66455.5</v>
      </c>
      <c r="I934" t="s">
        <v>22722</v>
      </c>
    </row>
    <row r="935" spans="1:10">
      <c r="A935" t="s">
        <v>135</v>
      </c>
      <c r="B935" t="s">
        <v>7672</v>
      </c>
      <c r="C935" t="s">
        <v>276</v>
      </c>
      <c r="D935" t="s">
        <v>13</v>
      </c>
      <c r="E935" t="s">
        <v>14</v>
      </c>
      <c r="F935" t="s">
        <v>26</v>
      </c>
      <c r="G935" s="11">
        <v>45089.792129629626</v>
      </c>
      <c r="H935">
        <v>127500</v>
      </c>
      <c r="I935" t="s">
        <v>22698</v>
      </c>
    </row>
    <row r="936" spans="1:10">
      <c r="A936" t="s">
        <v>33</v>
      </c>
      <c r="B936" t="s">
        <v>943</v>
      </c>
      <c r="C936" t="s">
        <v>24</v>
      </c>
      <c r="D936" t="s">
        <v>13</v>
      </c>
      <c r="E936" t="s">
        <v>25</v>
      </c>
      <c r="F936" t="s">
        <v>26</v>
      </c>
      <c r="G936" s="11">
        <v>45106.792604166665</v>
      </c>
      <c r="H936">
        <v>105000</v>
      </c>
      <c r="I936" t="s">
        <v>22667</v>
      </c>
      <c r="J936" t="s">
        <v>22668</v>
      </c>
    </row>
    <row r="937" spans="1:10">
      <c r="A937" t="s">
        <v>10</v>
      </c>
      <c r="B937" t="s">
        <v>2344</v>
      </c>
      <c r="C937" t="s">
        <v>750</v>
      </c>
      <c r="D937" t="s">
        <v>13</v>
      </c>
      <c r="E937" t="s">
        <v>14</v>
      </c>
      <c r="F937" t="s">
        <v>26</v>
      </c>
      <c r="G937" s="11">
        <v>45087.543136574073</v>
      </c>
      <c r="H937">
        <v>146000</v>
      </c>
      <c r="I937" t="s">
        <v>217</v>
      </c>
      <c r="J937" t="s">
        <v>2345</v>
      </c>
    </row>
    <row r="938" spans="1:10">
      <c r="A938" t="s">
        <v>10</v>
      </c>
      <c r="B938" t="s">
        <v>10031</v>
      </c>
      <c r="C938" t="s">
        <v>22616</v>
      </c>
      <c r="D938" t="s">
        <v>13</v>
      </c>
      <c r="E938" t="s">
        <v>14</v>
      </c>
      <c r="F938" t="s">
        <v>1953</v>
      </c>
      <c r="G938" s="11">
        <v>45084.863819444443</v>
      </c>
      <c r="H938">
        <v>92915.5</v>
      </c>
      <c r="I938" t="s">
        <v>2970</v>
      </c>
      <c r="J938" t="s">
        <v>338</v>
      </c>
    </row>
    <row r="939" spans="1:10">
      <c r="A939" t="s">
        <v>33</v>
      </c>
      <c r="B939" t="s">
        <v>2347</v>
      </c>
      <c r="C939" t="s">
        <v>1105</v>
      </c>
      <c r="D939" t="s">
        <v>13</v>
      </c>
      <c r="E939" t="s">
        <v>14</v>
      </c>
      <c r="F939" t="s">
        <v>26</v>
      </c>
      <c r="G939" s="11">
        <v>45096.545300925929</v>
      </c>
      <c r="H939">
        <v>179000</v>
      </c>
      <c r="I939" t="s">
        <v>2348</v>
      </c>
      <c r="J939" t="s">
        <v>2349</v>
      </c>
    </row>
    <row r="940" spans="1:10">
      <c r="A940" t="s">
        <v>18</v>
      </c>
      <c r="B940" t="s">
        <v>18</v>
      </c>
      <c r="D940" t="s">
        <v>13</v>
      </c>
      <c r="E940" t="s">
        <v>14</v>
      </c>
      <c r="F940" t="s">
        <v>26</v>
      </c>
      <c r="G940" s="11">
        <v>45098.549189814818</v>
      </c>
      <c r="H940">
        <v>87500</v>
      </c>
      <c r="I940" t="s">
        <v>2350</v>
      </c>
      <c r="J940" t="s">
        <v>2351</v>
      </c>
    </row>
    <row r="941" spans="1:10">
      <c r="A941" t="s">
        <v>10</v>
      </c>
      <c r="B941" t="s">
        <v>2352</v>
      </c>
      <c r="C941" t="s">
        <v>30</v>
      </c>
      <c r="D941" t="s">
        <v>13</v>
      </c>
      <c r="E941" t="s">
        <v>14</v>
      </c>
      <c r="F941" t="s">
        <v>26</v>
      </c>
      <c r="G941" s="11">
        <v>45081.559328703705</v>
      </c>
      <c r="H941">
        <v>157500</v>
      </c>
      <c r="I941" t="s">
        <v>31</v>
      </c>
      <c r="J941" t="s">
        <v>2353</v>
      </c>
    </row>
    <row r="942" spans="1:10">
      <c r="A942" t="s">
        <v>10</v>
      </c>
      <c r="B942" t="s">
        <v>10</v>
      </c>
      <c r="C942" t="s">
        <v>24</v>
      </c>
      <c r="D942" t="s">
        <v>13</v>
      </c>
      <c r="E942" t="s">
        <v>25</v>
      </c>
      <c r="F942" t="s">
        <v>26</v>
      </c>
      <c r="G942" s="11">
        <v>45104.793923611112</v>
      </c>
      <c r="H942">
        <v>145000</v>
      </c>
      <c r="I942" t="s">
        <v>88</v>
      </c>
      <c r="J942" t="s">
        <v>5546</v>
      </c>
    </row>
    <row r="943" spans="1:10">
      <c r="A943" t="s">
        <v>33</v>
      </c>
      <c r="B943" t="s">
        <v>22583</v>
      </c>
      <c r="C943" t="s">
        <v>572</v>
      </c>
      <c r="D943" t="s">
        <v>13</v>
      </c>
      <c r="E943" t="s">
        <v>14</v>
      </c>
      <c r="F943" t="s">
        <v>26</v>
      </c>
      <c r="G943" s="11">
        <v>45104.810150462959</v>
      </c>
      <c r="H943">
        <v>95000</v>
      </c>
      <c r="I943" t="s">
        <v>573</v>
      </c>
      <c r="J943" t="s">
        <v>22584</v>
      </c>
    </row>
    <row r="944" spans="1:10">
      <c r="A944" t="s">
        <v>33</v>
      </c>
      <c r="B944" t="s">
        <v>1001</v>
      </c>
      <c r="C944" t="s">
        <v>22582</v>
      </c>
      <c r="D944" t="s">
        <v>13</v>
      </c>
      <c r="E944" t="s">
        <v>14</v>
      </c>
      <c r="F944" t="s">
        <v>26</v>
      </c>
      <c r="G944" s="11">
        <v>45082.791724537034</v>
      </c>
      <c r="H944">
        <v>140000</v>
      </c>
      <c r="I944" t="s">
        <v>128</v>
      </c>
      <c r="J944" t="s">
        <v>2301</v>
      </c>
    </row>
    <row r="945" spans="1:10">
      <c r="A945" t="s">
        <v>135</v>
      </c>
      <c r="B945" t="s">
        <v>135</v>
      </c>
      <c r="C945" t="s">
        <v>243</v>
      </c>
      <c r="D945" t="s">
        <v>13</v>
      </c>
      <c r="E945" t="s">
        <v>14</v>
      </c>
      <c r="F945" t="s">
        <v>26</v>
      </c>
      <c r="G945" s="11">
        <v>45097.542766203704</v>
      </c>
      <c r="H945">
        <v>160000</v>
      </c>
      <c r="I945" t="s">
        <v>2361</v>
      </c>
      <c r="J945" t="s">
        <v>2362</v>
      </c>
    </row>
    <row r="946" spans="1:10">
      <c r="A946" t="s">
        <v>10</v>
      </c>
      <c r="B946" t="s">
        <v>22578</v>
      </c>
      <c r="C946" t="s">
        <v>24</v>
      </c>
      <c r="D946" t="s">
        <v>13</v>
      </c>
      <c r="E946" t="s">
        <v>25</v>
      </c>
      <c r="F946" t="s">
        <v>20</v>
      </c>
      <c r="G946" s="11">
        <v>45104.865752314814</v>
      </c>
      <c r="H946">
        <v>225000</v>
      </c>
      <c r="I946" t="s">
        <v>22579</v>
      </c>
    </row>
    <row r="947" spans="1:10">
      <c r="A947" t="s">
        <v>18</v>
      </c>
      <c r="B947" t="s">
        <v>18</v>
      </c>
      <c r="C947" t="s">
        <v>24</v>
      </c>
      <c r="D947" t="s">
        <v>13</v>
      </c>
      <c r="E947" t="s">
        <v>25</v>
      </c>
      <c r="F947" t="s">
        <v>26</v>
      </c>
      <c r="G947" s="11">
        <v>45089.809756944444</v>
      </c>
      <c r="H947">
        <v>117500</v>
      </c>
      <c r="I947" t="s">
        <v>88</v>
      </c>
      <c r="J947" t="s">
        <v>22543</v>
      </c>
    </row>
    <row r="948" spans="1:10">
      <c r="A948" t="s">
        <v>18</v>
      </c>
      <c r="B948" t="s">
        <v>18</v>
      </c>
      <c r="C948" t="s">
        <v>419</v>
      </c>
      <c r="D948" t="s">
        <v>13</v>
      </c>
      <c r="E948" t="s">
        <v>14</v>
      </c>
      <c r="F948" t="s">
        <v>26</v>
      </c>
      <c r="G948" s="11">
        <v>45091.824131944442</v>
      </c>
      <c r="H948">
        <v>167500</v>
      </c>
      <c r="I948" t="s">
        <v>5533</v>
      </c>
      <c r="J948" t="s">
        <v>5534</v>
      </c>
    </row>
    <row r="949" spans="1:10">
      <c r="A949" t="s">
        <v>10</v>
      </c>
      <c r="B949" t="s">
        <v>22522</v>
      </c>
      <c r="C949" t="s">
        <v>6966</v>
      </c>
      <c r="D949" t="s">
        <v>13</v>
      </c>
      <c r="E949" t="s">
        <v>14</v>
      </c>
      <c r="F949" t="s">
        <v>601</v>
      </c>
      <c r="G949" s="11">
        <v>45079.816018518519</v>
      </c>
      <c r="H949">
        <v>157500</v>
      </c>
      <c r="I949" t="s">
        <v>458</v>
      </c>
      <c r="J949" t="s">
        <v>22523</v>
      </c>
    </row>
    <row r="950" spans="1:10">
      <c r="A950" t="s">
        <v>18</v>
      </c>
      <c r="B950" t="s">
        <v>20798</v>
      </c>
      <c r="C950" t="s">
        <v>24</v>
      </c>
      <c r="D950" t="s">
        <v>13</v>
      </c>
      <c r="E950" t="s">
        <v>25</v>
      </c>
      <c r="F950" t="s">
        <v>26</v>
      </c>
      <c r="G950" s="11">
        <v>45099.810196759259</v>
      </c>
      <c r="H950">
        <v>120000</v>
      </c>
      <c r="I950" t="s">
        <v>20799</v>
      </c>
      <c r="J950" t="s">
        <v>20800</v>
      </c>
    </row>
    <row r="951" spans="1:10">
      <c r="A951" t="s">
        <v>10</v>
      </c>
      <c r="B951" t="s">
        <v>2374</v>
      </c>
      <c r="C951" t="s">
        <v>2375</v>
      </c>
      <c r="D951" t="s">
        <v>13</v>
      </c>
      <c r="E951" t="s">
        <v>14</v>
      </c>
      <c r="F951" t="s">
        <v>26</v>
      </c>
      <c r="G951" s="11">
        <v>45092.572280092594</v>
      </c>
      <c r="H951">
        <v>120000</v>
      </c>
      <c r="I951" t="s">
        <v>2376</v>
      </c>
      <c r="J951" t="s">
        <v>2377</v>
      </c>
    </row>
    <row r="952" spans="1:10">
      <c r="A952" t="s">
        <v>18</v>
      </c>
      <c r="B952" t="s">
        <v>328</v>
      </c>
      <c r="C952" t="s">
        <v>8300</v>
      </c>
      <c r="D952" t="s">
        <v>13</v>
      </c>
      <c r="E952" t="s">
        <v>14</v>
      </c>
      <c r="F952" t="s">
        <v>26</v>
      </c>
      <c r="G952" s="11">
        <v>45083.798078703701</v>
      </c>
      <c r="H952">
        <v>211000</v>
      </c>
      <c r="I952" t="s">
        <v>120</v>
      </c>
      <c r="J952" t="s">
        <v>4620</v>
      </c>
    </row>
    <row r="953" spans="1:10">
      <c r="A953" t="s">
        <v>212</v>
      </c>
      <c r="B953" t="s">
        <v>22513</v>
      </c>
      <c r="C953" t="s">
        <v>5519</v>
      </c>
      <c r="D953" t="s">
        <v>13</v>
      </c>
      <c r="E953" t="s">
        <v>14</v>
      </c>
      <c r="F953" t="s">
        <v>26</v>
      </c>
      <c r="G953" s="11">
        <v>45096.793321759258</v>
      </c>
      <c r="H953">
        <v>192500</v>
      </c>
      <c r="I953" t="s">
        <v>17531</v>
      </c>
      <c r="J953" t="s">
        <v>12766</v>
      </c>
    </row>
    <row r="954" spans="1:10">
      <c r="A954" t="s">
        <v>10</v>
      </c>
      <c r="B954" t="s">
        <v>1145</v>
      </c>
      <c r="C954" t="s">
        <v>24</v>
      </c>
      <c r="D954" t="s">
        <v>13</v>
      </c>
      <c r="E954" t="s">
        <v>25</v>
      </c>
      <c r="F954" t="s">
        <v>26</v>
      </c>
      <c r="G954" s="11">
        <v>45085.808576388888</v>
      </c>
      <c r="H954">
        <v>180000</v>
      </c>
      <c r="I954" t="s">
        <v>335</v>
      </c>
      <c r="J954" t="s">
        <v>1898</v>
      </c>
    </row>
    <row r="955" spans="1:10">
      <c r="A955" t="s">
        <v>18</v>
      </c>
      <c r="B955" t="s">
        <v>18</v>
      </c>
      <c r="C955" t="s">
        <v>24</v>
      </c>
      <c r="D955" t="s">
        <v>13</v>
      </c>
      <c r="E955" t="s">
        <v>25</v>
      </c>
      <c r="F955" t="s">
        <v>26</v>
      </c>
      <c r="G955" s="11">
        <v>45084.809988425928</v>
      </c>
      <c r="H955">
        <v>90000</v>
      </c>
      <c r="I955" t="s">
        <v>22499</v>
      </c>
      <c r="J955" t="s">
        <v>22500</v>
      </c>
    </row>
    <row r="956" spans="1:10">
      <c r="A956" t="s">
        <v>33</v>
      </c>
      <c r="B956" t="s">
        <v>33</v>
      </c>
      <c r="C956" t="s">
        <v>119</v>
      </c>
      <c r="D956" t="s">
        <v>13</v>
      </c>
      <c r="E956" t="s">
        <v>14</v>
      </c>
      <c r="F956" t="s">
        <v>26</v>
      </c>
      <c r="G956" s="11">
        <v>45099.792187500003</v>
      </c>
      <c r="H956">
        <v>66661.5</v>
      </c>
      <c r="I956" t="s">
        <v>17694</v>
      </c>
      <c r="J956" t="s">
        <v>17695</v>
      </c>
    </row>
    <row r="957" spans="1:10">
      <c r="A957" t="s">
        <v>10</v>
      </c>
      <c r="B957" t="s">
        <v>10</v>
      </c>
      <c r="C957" t="s">
        <v>1729</v>
      </c>
      <c r="D957" t="s">
        <v>13</v>
      </c>
      <c r="E957" t="s">
        <v>14</v>
      </c>
      <c r="F957" t="s">
        <v>1730</v>
      </c>
      <c r="G957" s="11">
        <v>45092.833749999998</v>
      </c>
      <c r="H957">
        <v>70000</v>
      </c>
      <c r="I957" t="s">
        <v>22463</v>
      </c>
      <c r="J957" t="s">
        <v>22464</v>
      </c>
    </row>
    <row r="958" spans="1:10">
      <c r="A958" t="s">
        <v>18</v>
      </c>
      <c r="B958" t="s">
        <v>1533</v>
      </c>
      <c r="C958" t="s">
        <v>3472</v>
      </c>
      <c r="D958" t="s">
        <v>100</v>
      </c>
      <c r="E958" t="s">
        <v>14</v>
      </c>
      <c r="F958" t="s">
        <v>26</v>
      </c>
      <c r="G958" s="11">
        <v>45098.796064814815</v>
      </c>
      <c r="H958">
        <v>137536.3125</v>
      </c>
      <c r="I958" t="s">
        <v>22458</v>
      </c>
      <c r="J958" t="s">
        <v>22459</v>
      </c>
    </row>
    <row r="959" spans="1:10">
      <c r="A959" t="s">
        <v>73</v>
      </c>
      <c r="B959" t="s">
        <v>73</v>
      </c>
      <c r="C959" t="s">
        <v>1562</v>
      </c>
      <c r="D959" t="s">
        <v>13</v>
      </c>
      <c r="E959" t="s">
        <v>14</v>
      </c>
      <c r="F959" t="s">
        <v>26</v>
      </c>
      <c r="G959" s="11">
        <v>45093.824166666665</v>
      </c>
      <c r="H959">
        <v>122500</v>
      </c>
      <c r="I959" t="s">
        <v>1563</v>
      </c>
      <c r="J959" t="s">
        <v>1564</v>
      </c>
    </row>
    <row r="960" spans="1:10">
      <c r="A960" t="s">
        <v>10</v>
      </c>
      <c r="B960" t="s">
        <v>10</v>
      </c>
      <c r="C960" t="s">
        <v>237</v>
      </c>
      <c r="D960" t="s">
        <v>13</v>
      </c>
      <c r="E960" t="s">
        <v>14</v>
      </c>
      <c r="F960" t="s">
        <v>26</v>
      </c>
      <c r="G960" s="11">
        <v>45100.838020833333</v>
      </c>
      <c r="H960">
        <v>97500</v>
      </c>
      <c r="I960" t="s">
        <v>8317</v>
      </c>
      <c r="J960" t="s">
        <v>22441</v>
      </c>
    </row>
    <row r="961" spans="1:10">
      <c r="A961" t="s">
        <v>33</v>
      </c>
      <c r="B961" t="s">
        <v>33</v>
      </c>
      <c r="C961" t="s">
        <v>5673</v>
      </c>
      <c r="D961" t="s">
        <v>13</v>
      </c>
      <c r="E961" t="s">
        <v>14</v>
      </c>
      <c r="F961" t="s">
        <v>26</v>
      </c>
      <c r="G961" s="11">
        <v>45093.792037037034</v>
      </c>
      <c r="H961">
        <v>87500</v>
      </c>
      <c r="I961" t="s">
        <v>1141</v>
      </c>
      <c r="J961" t="s">
        <v>14026</v>
      </c>
    </row>
    <row r="962" spans="1:10">
      <c r="A962" t="s">
        <v>73</v>
      </c>
      <c r="B962" t="s">
        <v>22412</v>
      </c>
      <c r="C962" t="s">
        <v>243</v>
      </c>
      <c r="D962" t="s">
        <v>13</v>
      </c>
      <c r="E962" t="s">
        <v>14</v>
      </c>
      <c r="F962" t="s">
        <v>26</v>
      </c>
      <c r="G962" s="11">
        <v>45097.814016203702</v>
      </c>
      <c r="H962">
        <v>100000</v>
      </c>
      <c r="I962" t="s">
        <v>22413</v>
      </c>
      <c r="J962" t="s">
        <v>22414</v>
      </c>
    </row>
    <row r="963" spans="1:10">
      <c r="A963" t="s">
        <v>33</v>
      </c>
      <c r="B963" t="s">
        <v>22388</v>
      </c>
      <c r="C963" t="s">
        <v>17423</v>
      </c>
      <c r="D963" t="s">
        <v>13</v>
      </c>
      <c r="E963" t="s">
        <v>14</v>
      </c>
      <c r="F963" t="s">
        <v>26</v>
      </c>
      <c r="G963" s="11">
        <v>45083.810648148145</v>
      </c>
      <c r="H963">
        <v>43030</v>
      </c>
      <c r="I963" t="s">
        <v>3409</v>
      </c>
      <c r="J963" t="s">
        <v>286</v>
      </c>
    </row>
    <row r="964" spans="1:10">
      <c r="A964" t="s">
        <v>135</v>
      </c>
      <c r="B964" t="s">
        <v>2406</v>
      </c>
      <c r="C964" t="s">
        <v>75</v>
      </c>
      <c r="D964" t="s">
        <v>13</v>
      </c>
      <c r="E964" t="s">
        <v>14</v>
      </c>
      <c r="F964" t="s">
        <v>26</v>
      </c>
      <c r="G964" s="11">
        <v>45093.542175925926</v>
      </c>
      <c r="H964">
        <v>150000</v>
      </c>
      <c r="I964" t="s">
        <v>2407</v>
      </c>
      <c r="J964" t="s">
        <v>2408</v>
      </c>
    </row>
    <row r="965" spans="1:10">
      <c r="A965" t="s">
        <v>18</v>
      </c>
      <c r="B965" t="s">
        <v>14555</v>
      </c>
      <c r="C965" t="s">
        <v>8585</v>
      </c>
      <c r="D965" t="s">
        <v>13</v>
      </c>
      <c r="E965" t="s">
        <v>14</v>
      </c>
      <c r="F965" t="s">
        <v>26</v>
      </c>
      <c r="G965" s="11">
        <v>45107.800127314818</v>
      </c>
      <c r="H965">
        <v>100000</v>
      </c>
      <c r="I965" t="s">
        <v>4501</v>
      </c>
      <c r="J965" t="s">
        <v>14556</v>
      </c>
    </row>
    <row r="966" spans="1:10">
      <c r="A966" t="s">
        <v>10</v>
      </c>
      <c r="B966" t="s">
        <v>10</v>
      </c>
      <c r="C966" t="s">
        <v>6505</v>
      </c>
      <c r="D966" t="s">
        <v>13</v>
      </c>
      <c r="E966" t="s">
        <v>14</v>
      </c>
      <c r="F966" t="s">
        <v>26</v>
      </c>
      <c r="G966" s="11">
        <v>45106.793993055559</v>
      </c>
      <c r="H966">
        <v>145000</v>
      </c>
      <c r="I966" t="s">
        <v>2619</v>
      </c>
      <c r="J966" t="s">
        <v>17047</v>
      </c>
    </row>
    <row r="967" spans="1:10">
      <c r="A967" t="s">
        <v>10</v>
      </c>
      <c r="B967" t="s">
        <v>357</v>
      </c>
      <c r="C967" t="s">
        <v>24</v>
      </c>
      <c r="D967" t="s">
        <v>100</v>
      </c>
      <c r="E967" t="s">
        <v>25</v>
      </c>
      <c r="F967" t="s">
        <v>26</v>
      </c>
      <c r="G967" s="11">
        <v>45091.795451388891</v>
      </c>
      <c r="H967">
        <v>210000</v>
      </c>
      <c r="I967" t="s">
        <v>335</v>
      </c>
      <c r="J967" t="s">
        <v>1898</v>
      </c>
    </row>
    <row r="968" spans="1:10">
      <c r="A968" t="s">
        <v>73</v>
      </c>
      <c r="B968" t="s">
        <v>22361</v>
      </c>
      <c r="C968" t="s">
        <v>5980</v>
      </c>
      <c r="D968" t="s">
        <v>13</v>
      </c>
      <c r="E968" t="s">
        <v>14</v>
      </c>
      <c r="F968" t="s">
        <v>26</v>
      </c>
      <c r="G968" s="11">
        <v>45083.811412037037</v>
      </c>
      <c r="H968">
        <v>130000</v>
      </c>
      <c r="I968" t="s">
        <v>22362</v>
      </c>
      <c r="J968" t="s">
        <v>1138</v>
      </c>
    </row>
    <row r="969" spans="1:10">
      <c r="A969" t="s">
        <v>18</v>
      </c>
      <c r="B969" t="s">
        <v>184</v>
      </c>
      <c r="C969" t="s">
        <v>9908</v>
      </c>
      <c r="D969" t="s">
        <v>13</v>
      </c>
      <c r="E969" t="s">
        <v>14</v>
      </c>
      <c r="F969" t="s">
        <v>20</v>
      </c>
      <c r="G969" s="11">
        <v>45098.834826388891</v>
      </c>
      <c r="H969">
        <v>135000</v>
      </c>
      <c r="I969" t="s">
        <v>128</v>
      </c>
      <c r="J969" t="s">
        <v>526</v>
      </c>
    </row>
    <row r="970" spans="1:10">
      <c r="A970" t="s">
        <v>18</v>
      </c>
      <c r="B970" t="s">
        <v>18</v>
      </c>
      <c r="C970" t="s">
        <v>2261</v>
      </c>
      <c r="D970" t="s">
        <v>13</v>
      </c>
      <c r="E970" t="s">
        <v>14</v>
      </c>
      <c r="F970" t="s">
        <v>26</v>
      </c>
      <c r="G970" s="11">
        <v>45106.842650462961</v>
      </c>
      <c r="H970">
        <v>119500</v>
      </c>
      <c r="I970" t="s">
        <v>420</v>
      </c>
      <c r="J970" t="s">
        <v>12261</v>
      </c>
    </row>
    <row r="971" spans="1:10">
      <c r="A971" t="s">
        <v>10</v>
      </c>
      <c r="B971" t="s">
        <v>3853</v>
      </c>
      <c r="C971" t="s">
        <v>3511</v>
      </c>
      <c r="D971" t="s">
        <v>13</v>
      </c>
      <c r="E971" t="s">
        <v>14</v>
      </c>
      <c r="F971" t="s">
        <v>26</v>
      </c>
      <c r="G971" s="11">
        <v>45078.850428240738</v>
      </c>
      <c r="H971">
        <v>95650</v>
      </c>
      <c r="I971" t="s">
        <v>420</v>
      </c>
      <c r="J971" t="s">
        <v>22313</v>
      </c>
    </row>
    <row r="972" spans="1:10">
      <c r="A972" t="s">
        <v>18</v>
      </c>
      <c r="B972" t="s">
        <v>328</v>
      </c>
      <c r="C972" t="s">
        <v>6720</v>
      </c>
      <c r="D972" t="s">
        <v>13</v>
      </c>
      <c r="E972" t="s">
        <v>14</v>
      </c>
      <c r="F972" t="s">
        <v>26</v>
      </c>
      <c r="G972" s="11">
        <v>45079.812175925923</v>
      </c>
      <c r="H972">
        <v>115000</v>
      </c>
      <c r="I972" t="s">
        <v>22310</v>
      </c>
      <c r="J972" t="s">
        <v>22311</v>
      </c>
    </row>
    <row r="973" spans="1:10">
      <c r="A973" t="s">
        <v>33</v>
      </c>
      <c r="B973" t="s">
        <v>2419</v>
      </c>
      <c r="C973" t="s">
        <v>170</v>
      </c>
      <c r="D973" t="s">
        <v>13</v>
      </c>
      <c r="E973" t="s">
        <v>14</v>
      </c>
      <c r="F973" t="s">
        <v>171</v>
      </c>
      <c r="G973" s="11">
        <v>45104.565567129626</v>
      </c>
      <c r="H973">
        <v>105000</v>
      </c>
      <c r="I973" t="s">
        <v>2420</v>
      </c>
      <c r="J973" t="s">
        <v>2421</v>
      </c>
    </row>
    <row r="974" spans="1:10">
      <c r="A974" t="s">
        <v>18</v>
      </c>
      <c r="B974" t="s">
        <v>2422</v>
      </c>
      <c r="C974" t="s">
        <v>56</v>
      </c>
      <c r="D974" t="s">
        <v>13</v>
      </c>
      <c r="E974" t="s">
        <v>14</v>
      </c>
      <c r="F974" t="s">
        <v>26</v>
      </c>
      <c r="G974" s="11">
        <v>45104.542951388888</v>
      </c>
      <c r="H974">
        <v>150575</v>
      </c>
      <c r="I974" t="s">
        <v>2423</v>
      </c>
      <c r="J974" t="s">
        <v>2424</v>
      </c>
    </row>
    <row r="975" spans="1:10">
      <c r="A975" t="s">
        <v>33</v>
      </c>
      <c r="B975" t="s">
        <v>33</v>
      </c>
      <c r="C975" t="s">
        <v>1175</v>
      </c>
      <c r="D975" t="s">
        <v>13</v>
      </c>
      <c r="E975" t="s">
        <v>14</v>
      </c>
      <c r="F975" t="s">
        <v>26</v>
      </c>
      <c r="G975" s="11">
        <v>45098.792013888888</v>
      </c>
      <c r="H975">
        <v>80000</v>
      </c>
      <c r="I975" t="s">
        <v>88</v>
      </c>
      <c r="J975" t="s">
        <v>22287</v>
      </c>
    </row>
    <row r="976" spans="1:10">
      <c r="A976" t="s">
        <v>18</v>
      </c>
      <c r="B976" t="s">
        <v>18</v>
      </c>
      <c r="C976" t="s">
        <v>24</v>
      </c>
      <c r="D976" t="s">
        <v>13</v>
      </c>
      <c r="E976" t="s">
        <v>25</v>
      </c>
      <c r="F976" t="s">
        <v>26</v>
      </c>
      <c r="G976" s="11">
        <v>45100.808229166665</v>
      </c>
      <c r="H976">
        <v>120000</v>
      </c>
      <c r="I976" t="s">
        <v>22261</v>
      </c>
      <c r="J976" t="s">
        <v>22262</v>
      </c>
    </row>
    <row r="977" spans="1:10">
      <c r="A977" t="s">
        <v>18</v>
      </c>
      <c r="B977" t="s">
        <v>18</v>
      </c>
      <c r="C977" t="s">
        <v>26</v>
      </c>
      <c r="D977" t="s">
        <v>13</v>
      </c>
      <c r="E977" t="s">
        <v>14</v>
      </c>
      <c r="F977" t="s">
        <v>26</v>
      </c>
      <c r="G977" s="11">
        <v>45100.811180555553</v>
      </c>
      <c r="H977">
        <v>110000</v>
      </c>
      <c r="I977" t="s">
        <v>13553</v>
      </c>
      <c r="J977" t="s">
        <v>22260</v>
      </c>
    </row>
    <row r="978" spans="1:10">
      <c r="A978" t="s">
        <v>33</v>
      </c>
      <c r="B978" t="s">
        <v>22246</v>
      </c>
      <c r="C978" t="s">
        <v>161</v>
      </c>
      <c r="D978" t="s">
        <v>13</v>
      </c>
      <c r="E978" t="s">
        <v>14</v>
      </c>
      <c r="F978" t="s">
        <v>162</v>
      </c>
      <c r="G978" s="11">
        <v>45106.8044212963</v>
      </c>
      <c r="H978">
        <v>149653</v>
      </c>
      <c r="I978" t="s">
        <v>20582</v>
      </c>
    </row>
    <row r="979" spans="1:10">
      <c r="A979" t="s">
        <v>152</v>
      </c>
      <c r="B979" t="s">
        <v>22210</v>
      </c>
      <c r="C979" t="s">
        <v>806</v>
      </c>
      <c r="D979" t="s">
        <v>13</v>
      </c>
      <c r="E979" t="s">
        <v>14</v>
      </c>
      <c r="F979" t="s">
        <v>806</v>
      </c>
      <c r="G979" s="11">
        <v>45096.814606481479</v>
      </c>
      <c r="H979">
        <v>50400</v>
      </c>
      <c r="I979" t="s">
        <v>234</v>
      </c>
      <c r="J979" t="s">
        <v>22211</v>
      </c>
    </row>
    <row r="980" spans="1:10">
      <c r="A980" t="s">
        <v>33</v>
      </c>
      <c r="B980" t="s">
        <v>2429</v>
      </c>
      <c r="C980" t="s">
        <v>2430</v>
      </c>
      <c r="D980" t="s">
        <v>13</v>
      </c>
      <c r="E980" t="s">
        <v>14</v>
      </c>
      <c r="F980" t="s">
        <v>694</v>
      </c>
      <c r="G980" s="11">
        <v>45086.555937500001</v>
      </c>
      <c r="H980">
        <v>56700</v>
      </c>
      <c r="I980" t="s">
        <v>1795</v>
      </c>
      <c r="J980" t="s">
        <v>2431</v>
      </c>
    </row>
    <row r="981" spans="1:10">
      <c r="A981" t="s">
        <v>33</v>
      </c>
      <c r="B981" t="s">
        <v>33</v>
      </c>
      <c r="C981" t="s">
        <v>9629</v>
      </c>
      <c r="D981" t="s">
        <v>13</v>
      </c>
      <c r="E981" t="s">
        <v>14</v>
      </c>
      <c r="F981" t="s">
        <v>26</v>
      </c>
      <c r="G981" s="11">
        <v>45106.793124999997</v>
      </c>
      <c r="H981">
        <v>95000</v>
      </c>
      <c r="I981" t="s">
        <v>9630</v>
      </c>
      <c r="J981" t="s">
        <v>17398</v>
      </c>
    </row>
    <row r="982" spans="1:10">
      <c r="A982" t="s">
        <v>18</v>
      </c>
      <c r="B982" t="s">
        <v>16879</v>
      </c>
      <c r="C982" t="s">
        <v>24</v>
      </c>
      <c r="D982" t="s">
        <v>13</v>
      </c>
      <c r="E982" t="s">
        <v>25</v>
      </c>
      <c r="F982" t="s">
        <v>26</v>
      </c>
      <c r="G982" s="11">
        <v>45093.822199074071</v>
      </c>
      <c r="H982">
        <v>120000</v>
      </c>
      <c r="I982" t="s">
        <v>186</v>
      </c>
    </row>
    <row r="983" spans="1:10">
      <c r="A983" t="s">
        <v>152</v>
      </c>
      <c r="B983" t="s">
        <v>22170</v>
      </c>
      <c r="C983" t="s">
        <v>170</v>
      </c>
      <c r="D983" t="s">
        <v>13</v>
      </c>
      <c r="E983" t="s">
        <v>14</v>
      </c>
      <c r="F983" t="s">
        <v>171</v>
      </c>
      <c r="G983" s="11">
        <v>45097.799664351849</v>
      </c>
      <c r="H983">
        <v>79200</v>
      </c>
      <c r="I983" t="s">
        <v>172</v>
      </c>
      <c r="J983" t="s">
        <v>22171</v>
      </c>
    </row>
    <row r="984" spans="1:10">
      <c r="A984" t="s">
        <v>18</v>
      </c>
      <c r="B984" t="s">
        <v>184</v>
      </c>
      <c r="C984" t="s">
        <v>165</v>
      </c>
      <c r="D984" t="s">
        <v>13</v>
      </c>
      <c r="E984" t="s">
        <v>14</v>
      </c>
      <c r="F984" t="s">
        <v>26</v>
      </c>
      <c r="G984" s="11">
        <v>45103.797569444447</v>
      </c>
      <c r="H984">
        <v>145000</v>
      </c>
      <c r="I984" t="s">
        <v>128</v>
      </c>
      <c r="J984" t="s">
        <v>437</v>
      </c>
    </row>
    <row r="985" spans="1:10">
      <c r="A985" t="s">
        <v>33</v>
      </c>
      <c r="B985" t="s">
        <v>22149</v>
      </c>
      <c r="C985" t="s">
        <v>232</v>
      </c>
      <c r="D985" t="s">
        <v>13</v>
      </c>
      <c r="E985" t="s">
        <v>14</v>
      </c>
      <c r="F985" t="s">
        <v>26</v>
      </c>
      <c r="G985" s="11">
        <v>45101.458379629628</v>
      </c>
      <c r="H985">
        <v>140000</v>
      </c>
      <c r="I985" t="s">
        <v>128</v>
      </c>
      <c r="J985" t="s">
        <v>22150</v>
      </c>
    </row>
    <row r="986" spans="1:10">
      <c r="A986" t="s">
        <v>212</v>
      </c>
      <c r="B986" t="s">
        <v>212</v>
      </c>
      <c r="C986" t="s">
        <v>1233</v>
      </c>
      <c r="D986" t="s">
        <v>13</v>
      </c>
      <c r="E986" t="s">
        <v>14</v>
      </c>
      <c r="F986" t="s">
        <v>26</v>
      </c>
      <c r="G986" s="11">
        <v>45078.558715277781</v>
      </c>
      <c r="H986">
        <v>160000</v>
      </c>
      <c r="I986" t="s">
        <v>1234</v>
      </c>
      <c r="J986" t="s">
        <v>2445</v>
      </c>
    </row>
    <row r="987" spans="1:10">
      <c r="A987" t="s">
        <v>33</v>
      </c>
      <c r="B987" t="s">
        <v>22142</v>
      </c>
      <c r="D987" t="s">
        <v>13</v>
      </c>
      <c r="E987" t="s">
        <v>14</v>
      </c>
      <c r="F987" t="s">
        <v>528</v>
      </c>
      <c r="G987" s="11">
        <v>45091.475416666668</v>
      </c>
      <c r="H987">
        <v>149653</v>
      </c>
      <c r="I987" t="s">
        <v>2211</v>
      </c>
      <c r="J987" t="s">
        <v>21639</v>
      </c>
    </row>
    <row r="988" spans="1:10">
      <c r="A988" t="s">
        <v>106</v>
      </c>
      <c r="B988" t="s">
        <v>22135</v>
      </c>
      <c r="C988" t="s">
        <v>136</v>
      </c>
      <c r="D988" t="s">
        <v>13</v>
      </c>
      <c r="E988" t="s">
        <v>14</v>
      </c>
      <c r="F988" t="s">
        <v>26</v>
      </c>
      <c r="G988" s="11">
        <v>45103.460833333331</v>
      </c>
      <c r="H988">
        <v>152500</v>
      </c>
      <c r="I988" t="s">
        <v>22136</v>
      </c>
      <c r="J988" t="s">
        <v>22137</v>
      </c>
    </row>
    <row r="989" spans="1:10">
      <c r="A989" t="s">
        <v>10</v>
      </c>
      <c r="B989" t="s">
        <v>9772</v>
      </c>
      <c r="C989" t="s">
        <v>1364</v>
      </c>
      <c r="D989" t="s">
        <v>13</v>
      </c>
      <c r="E989" t="s">
        <v>14</v>
      </c>
      <c r="F989" t="s">
        <v>26</v>
      </c>
      <c r="G989" s="11">
        <v>45092.472650462965</v>
      </c>
      <c r="H989">
        <v>63000</v>
      </c>
      <c r="I989" t="s">
        <v>172</v>
      </c>
      <c r="J989" t="s">
        <v>9998</v>
      </c>
    </row>
    <row r="990" spans="1:10">
      <c r="A990" t="s">
        <v>10</v>
      </c>
      <c r="B990" t="s">
        <v>21999</v>
      </c>
      <c r="C990" t="s">
        <v>1530</v>
      </c>
      <c r="D990" t="s">
        <v>13</v>
      </c>
      <c r="E990" t="s">
        <v>14</v>
      </c>
      <c r="F990" t="s">
        <v>26</v>
      </c>
      <c r="G990" s="11">
        <v>45103.460162037038</v>
      </c>
      <c r="H990">
        <v>90000</v>
      </c>
      <c r="I990" t="s">
        <v>7744</v>
      </c>
      <c r="J990" t="s">
        <v>338</v>
      </c>
    </row>
    <row r="991" spans="1:10">
      <c r="A991" t="s">
        <v>18</v>
      </c>
      <c r="B991" t="s">
        <v>22058</v>
      </c>
      <c r="C991" t="s">
        <v>1402</v>
      </c>
      <c r="D991" t="s">
        <v>13</v>
      </c>
      <c r="E991" t="s">
        <v>14</v>
      </c>
      <c r="F991" t="s">
        <v>26</v>
      </c>
      <c r="G991" s="11">
        <v>45105.512928240743</v>
      </c>
      <c r="H991">
        <v>147500</v>
      </c>
      <c r="I991" t="s">
        <v>11515</v>
      </c>
      <c r="J991" t="s">
        <v>22059</v>
      </c>
    </row>
    <row r="992" spans="1:10">
      <c r="A992" t="s">
        <v>33</v>
      </c>
      <c r="B992" t="s">
        <v>2454</v>
      </c>
      <c r="C992" t="s">
        <v>805</v>
      </c>
      <c r="D992" t="s">
        <v>13</v>
      </c>
      <c r="E992" t="s">
        <v>14</v>
      </c>
      <c r="F992" t="s">
        <v>806</v>
      </c>
      <c r="G992" s="11">
        <v>45096.56454861111</v>
      </c>
      <c r="H992">
        <v>79200</v>
      </c>
      <c r="I992" t="s">
        <v>2455</v>
      </c>
      <c r="J992" t="s">
        <v>2456</v>
      </c>
    </row>
    <row r="993" spans="1:10">
      <c r="A993" t="s">
        <v>10</v>
      </c>
      <c r="B993" t="s">
        <v>22034</v>
      </c>
      <c r="C993" t="s">
        <v>119</v>
      </c>
      <c r="D993" t="s">
        <v>13</v>
      </c>
      <c r="E993" t="s">
        <v>14</v>
      </c>
      <c r="F993" t="s">
        <v>26</v>
      </c>
      <c r="G993" s="11">
        <v>45104.497662037036</v>
      </c>
      <c r="H993">
        <v>195000</v>
      </c>
      <c r="I993" t="s">
        <v>22035</v>
      </c>
      <c r="J993" t="s">
        <v>599</v>
      </c>
    </row>
    <row r="994" spans="1:10">
      <c r="A994" t="s">
        <v>10</v>
      </c>
      <c r="B994" t="s">
        <v>22025</v>
      </c>
      <c r="C994" t="s">
        <v>232</v>
      </c>
      <c r="D994" t="s">
        <v>13</v>
      </c>
      <c r="E994" t="s">
        <v>14</v>
      </c>
      <c r="F994" t="s">
        <v>26</v>
      </c>
      <c r="G994" s="11">
        <v>45093.471516203703</v>
      </c>
      <c r="H994">
        <v>157500</v>
      </c>
      <c r="I994" t="s">
        <v>21687</v>
      </c>
      <c r="J994" t="s">
        <v>28</v>
      </c>
    </row>
    <row r="995" spans="1:10">
      <c r="A995" t="s">
        <v>33</v>
      </c>
      <c r="B995" t="s">
        <v>1904</v>
      </c>
      <c r="C995" t="s">
        <v>24</v>
      </c>
      <c r="D995" t="s">
        <v>13</v>
      </c>
      <c r="E995" t="s">
        <v>25</v>
      </c>
      <c r="F995" t="s">
        <v>26</v>
      </c>
      <c r="G995" s="11">
        <v>45103.497314814813</v>
      </c>
      <c r="H995">
        <v>82000</v>
      </c>
      <c r="I995" t="s">
        <v>602</v>
      </c>
      <c r="J995" t="s">
        <v>344</v>
      </c>
    </row>
    <row r="996" spans="1:10">
      <c r="A996" t="s">
        <v>212</v>
      </c>
      <c r="B996" t="s">
        <v>22000</v>
      </c>
      <c r="C996" t="s">
        <v>3001</v>
      </c>
      <c r="D996" t="s">
        <v>13</v>
      </c>
      <c r="E996" t="s">
        <v>14</v>
      </c>
      <c r="F996" t="s">
        <v>198</v>
      </c>
      <c r="G996" s="11">
        <v>45090.470069444447</v>
      </c>
      <c r="H996">
        <v>113500</v>
      </c>
      <c r="I996" t="s">
        <v>3063</v>
      </c>
    </row>
    <row r="997" spans="1:10">
      <c r="A997" t="s">
        <v>10</v>
      </c>
      <c r="B997" t="s">
        <v>21999</v>
      </c>
      <c r="C997" t="s">
        <v>232</v>
      </c>
      <c r="D997" t="s">
        <v>13</v>
      </c>
      <c r="E997" t="s">
        <v>14</v>
      </c>
      <c r="F997" t="s">
        <v>26</v>
      </c>
      <c r="G997" s="11">
        <v>45103.460081018522</v>
      </c>
      <c r="H997">
        <v>200000</v>
      </c>
      <c r="I997" t="s">
        <v>7744</v>
      </c>
      <c r="J997" t="s">
        <v>338</v>
      </c>
    </row>
    <row r="998" spans="1:10">
      <c r="A998" t="s">
        <v>212</v>
      </c>
      <c r="B998" t="s">
        <v>21957</v>
      </c>
      <c r="C998" t="s">
        <v>1884</v>
      </c>
      <c r="D998" t="s">
        <v>13</v>
      </c>
      <c r="E998" t="s">
        <v>14</v>
      </c>
      <c r="F998" t="s">
        <v>221</v>
      </c>
      <c r="G998" s="11">
        <v>45083.479548611111</v>
      </c>
      <c r="H998">
        <v>105300</v>
      </c>
      <c r="I998" t="s">
        <v>8455</v>
      </c>
    </row>
    <row r="999" spans="1:10">
      <c r="A999" t="s">
        <v>10</v>
      </c>
      <c r="B999" t="s">
        <v>21953</v>
      </c>
      <c r="C999" t="s">
        <v>119</v>
      </c>
      <c r="D999" t="s">
        <v>13</v>
      </c>
      <c r="E999" t="s">
        <v>14</v>
      </c>
      <c r="F999" t="s">
        <v>26</v>
      </c>
      <c r="G999" s="11">
        <v>45105.460821759261</v>
      </c>
      <c r="H999">
        <v>100000</v>
      </c>
      <c r="I999" t="s">
        <v>7257</v>
      </c>
      <c r="J999" t="s">
        <v>21954</v>
      </c>
    </row>
    <row r="1000" spans="1:10">
      <c r="A1000" t="s">
        <v>10</v>
      </c>
      <c r="B1000" t="s">
        <v>21953</v>
      </c>
      <c r="C1000" t="s">
        <v>119</v>
      </c>
      <c r="D1000" t="s">
        <v>13</v>
      </c>
      <c r="E1000" t="s">
        <v>14</v>
      </c>
      <c r="F1000" t="s">
        <v>26</v>
      </c>
      <c r="G1000" s="11">
        <v>45107.461481481485</v>
      </c>
      <c r="H1000">
        <v>115000</v>
      </c>
      <c r="I1000" t="s">
        <v>7257</v>
      </c>
      <c r="J1000" t="s">
        <v>21954</v>
      </c>
    </row>
    <row r="1001" spans="1:10">
      <c r="A1001" t="s">
        <v>152</v>
      </c>
      <c r="B1001" t="s">
        <v>21941</v>
      </c>
      <c r="C1001" t="s">
        <v>352</v>
      </c>
      <c r="D1001" t="s">
        <v>13</v>
      </c>
      <c r="E1001" t="s">
        <v>14</v>
      </c>
      <c r="F1001" t="s">
        <v>352</v>
      </c>
      <c r="G1001" s="11">
        <v>45083.470046296294</v>
      </c>
      <c r="H1001">
        <v>50400</v>
      </c>
      <c r="I1001" t="s">
        <v>172</v>
      </c>
      <c r="J1001" t="s">
        <v>21942</v>
      </c>
    </row>
    <row r="1002" spans="1:10">
      <c r="A1002" t="s">
        <v>135</v>
      </c>
      <c r="B1002" t="s">
        <v>135</v>
      </c>
      <c r="C1002" t="s">
        <v>237</v>
      </c>
      <c r="D1002" t="s">
        <v>13</v>
      </c>
      <c r="E1002" t="s">
        <v>14</v>
      </c>
      <c r="F1002" t="s">
        <v>26</v>
      </c>
      <c r="G1002" s="11">
        <v>45102.474722222221</v>
      </c>
      <c r="H1002">
        <v>110000</v>
      </c>
      <c r="I1002" t="s">
        <v>130</v>
      </c>
      <c r="J1002" t="s">
        <v>2890</v>
      </c>
    </row>
    <row r="1003" spans="1:10">
      <c r="A1003" t="s">
        <v>33</v>
      </c>
      <c r="B1003" t="s">
        <v>21929</v>
      </c>
      <c r="C1003" t="s">
        <v>1358</v>
      </c>
      <c r="D1003" t="s">
        <v>13</v>
      </c>
      <c r="E1003" t="s">
        <v>14</v>
      </c>
      <c r="F1003" t="s">
        <v>26</v>
      </c>
      <c r="G1003" s="11">
        <v>45097.459016203706</v>
      </c>
      <c r="H1003">
        <v>95592</v>
      </c>
      <c r="I1003" t="s">
        <v>21930</v>
      </c>
      <c r="J1003" t="s">
        <v>230</v>
      </c>
    </row>
    <row r="1004" spans="1:10">
      <c r="A1004" t="s">
        <v>10</v>
      </c>
      <c r="B1004" t="s">
        <v>16137</v>
      </c>
      <c r="C1004" t="s">
        <v>232</v>
      </c>
      <c r="D1004" t="s">
        <v>13</v>
      </c>
      <c r="E1004" t="s">
        <v>14</v>
      </c>
      <c r="F1004" t="s">
        <v>26</v>
      </c>
      <c r="G1004" s="11">
        <v>45078.474756944444</v>
      </c>
      <c r="H1004">
        <v>233500</v>
      </c>
      <c r="I1004" t="s">
        <v>15850</v>
      </c>
      <c r="J1004" t="s">
        <v>15851</v>
      </c>
    </row>
    <row r="1005" spans="1:10">
      <c r="A1005" t="s">
        <v>33</v>
      </c>
      <c r="B1005" t="s">
        <v>33</v>
      </c>
      <c r="C1005" t="s">
        <v>1291</v>
      </c>
      <c r="D1005" t="s">
        <v>13</v>
      </c>
      <c r="E1005" t="s">
        <v>14</v>
      </c>
      <c r="F1005" t="s">
        <v>20</v>
      </c>
      <c r="G1005" s="11">
        <v>45107.503113425926</v>
      </c>
      <c r="H1005">
        <v>111175</v>
      </c>
      <c r="I1005" t="s">
        <v>172</v>
      </c>
      <c r="J1005" t="s">
        <v>21872</v>
      </c>
    </row>
    <row r="1006" spans="1:10">
      <c r="A1006" t="s">
        <v>212</v>
      </c>
      <c r="B1006" t="s">
        <v>17287</v>
      </c>
      <c r="C1006" t="s">
        <v>237</v>
      </c>
      <c r="D1006" t="s">
        <v>13</v>
      </c>
      <c r="E1006" t="s">
        <v>14</v>
      </c>
      <c r="F1006" t="s">
        <v>26</v>
      </c>
      <c r="G1006" s="11">
        <v>45086.459918981483</v>
      </c>
      <c r="H1006">
        <v>121840</v>
      </c>
      <c r="I1006" t="s">
        <v>69</v>
      </c>
      <c r="J1006" t="s">
        <v>17288</v>
      </c>
    </row>
    <row r="1007" spans="1:10">
      <c r="A1007" t="s">
        <v>73</v>
      </c>
      <c r="B1007" t="s">
        <v>73</v>
      </c>
      <c r="C1007" t="s">
        <v>75</v>
      </c>
      <c r="D1007" t="s">
        <v>13</v>
      </c>
      <c r="E1007" t="s">
        <v>14</v>
      </c>
      <c r="F1007" t="s">
        <v>20</v>
      </c>
      <c r="G1007" s="11">
        <v>45091.516631944447</v>
      </c>
      <c r="H1007">
        <v>180000</v>
      </c>
      <c r="I1007" t="s">
        <v>335</v>
      </c>
      <c r="J1007" t="s">
        <v>21865</v>
      </c>
    </row>
    <row r="1008" spans="1:10">
      <c r="A1008" t="s">
        <v>135</v>
      </c>
      <c r="B1008" t="s">
        <v>7304</v>
      </c>
      <c r="C1008" t="s">
        <v>1871</v>
      </c>
      <c r="D1008" t="s">
        <v>13</v>
      </c>
      <c r="E1008" t="s">
        <v>14</v>
      </c>
      <c r="F1008" t="s">
        <v>26</v>
      </c>
      <c r="G1008" s="11">
        <v>45092.470763888887</v>
      </c>
      <c r="H1008">
        <v>115000</v>
      </c>
      <c r="I1008" t="s">
        <v>2492</v>
      </c>
      <c r="J1008" t="s">
        <v>12290</v>
      </c>
    </row>
    <row r="1009" spans="1:10">
      <c r="A1009" t="s">
        <v>212</v>
      </c>
      <c r="B1009" t="s">
        <v>1779</v>
      </c>
      <c r="C1009" t="s">
        <v>1780</v>
      </c>
      <c r="D1009" t="s">
        <v>13</v>
      </c>
      <c r="E1009" t="s">
        <v>14</v>
      </c>
      <c r="F1009" t="s">
        <v>26</v>
      </c>
      <c r="G1009" s="11">
        <v>45092.473113425927</v>
      </c>
      <c r="H1009">
        <v>115000</v>
      </c>
      <c r="I1009" t="s">
        <v>420</v>
      </c>
      <c r="J1009" t="s">
        <v>1781</v>
      </c>
    </row>
    <row r="1010" spans="1:10">
      <c r="A1010" t="s">
        <v>10</v>
      </c>
      <c r="B1010" t="s">
        <v>21822</v>
      </c>
      <c r="C1010" t="s">
        <v>12152</v>
      </c>
      <c r="D1010" t="s">
        <v>13</v>
      </c>
      <c r="E1010" t="s">
        <v>14</v>
      </c>
      <c r="F1010" t="s">
        <v>12152</v>
      </c>
      <c r="G1010" s="11">
        <v>45104.489664351851</v>
      </c>
      <c r="H1010">
        <v>250000</v>
      </c>
      <c r="I1010" t="s">
        <v>21823</v>
      </c>
      <c r="J1010" t="s">
        <v>21824</v>
      </c>
    </row>
    <row r="1011" spans="1:10">
      <c r="A1011" t="s">
        <v>10</v>
      </c>
      <c r="B1011" t="s">
        <v>21811</v>
      </c>
      <c r="C1011" t="s">
        <v>1597</v>
      </c>
      <c r="D1011" t="s">
        <v>13</v>
      </c>
      <c r="E1011" t="s">
        <v>14</v>
      </c>
      <c r="F1011" t="s">
        <v>26</v>
      </c>
      <c r="G1011" s="11">
        <v>45089.460173611114</v>
      </c>
      <c r="H1011">
        <v>375000</v>
      </c>
      <c r="I1011" t="s">
        <v>195</v>
      </c>
      <c r="J1011" t="s">
        <v>2251</v>
      </c>
    </row>
    <row r="1012" spans="1:10">
      <c r="A1012" t="s">
        <v>18</v>
      </c>
      <c r="B1012" t="s">
        <v>18</v>
      </c>
      <c r="C1012" t="s">
        <v>5787</v>
      </c>
      <c r="D1012" t="s">
        <v>13</v>
      </c>
      <c r="E1012" t="s">
        <v>14</v>
      </c>
      <c r="F1012" t="s">
        <v>26</v>
      </c>
      <c r="G1012" s="11">
        <v>45104.477824074071</v>
      </c>
      <c r="H1012">
        <v>90000</v>
      </c>
      <c r="I1012" t="s">
        <v>21788</v>
      </c>
      <c r="J1012" t="s">
        <v>21789</v>
      </c>
    </row>
    <row r="1013" spans="1:10">
      <c r="A1013" t="s">
        <v>77</v>
      </c>
      <c r="B1013" t="s">
        <v>21761</v>
      </c>
      <c r="C1013" t="s">
        <v>3212</v>
      </c>
      <c r="D1013" t="s">
        <v>13</v>
      </c>
      <c r="E1013" t="s">
        <v>14</v>
      </c>
      <c r="F1013" t="s">
        <v>2316</v>
      </c>
      <c r="G1013" s="11">
        <v>45099.495682870373</v>
      </c>
      <c r="H1013">
        <v>60000</v>
      </c>
      <c r="I1013" t="s">
        <v>250</v>
      </c>
      <c r="J1013" t="s">
        <v>1191</v>
      </c>
    </row>
    <row r="1014" spans="1:10">
      <c r="A1014" t="s">
        <v>106</v>
      </c>
      <c r="B1014" t="s">
        <v>21755</v>
      </c>
      <c r="C1014" t="s">
        <v>3038</v>
      </c>
      <c r="D1014" t="s">
        <v>13</v>
      </c>
      <c r="E1014" t="s">
        <v>14</v>
      </c>
      <c r="F1014" t="s">
        <v>171</v>
      </c>
      <c r="G1014" s="11">
        <v>45105.483032407406</v>
      </c>
      <c r="H1014">
        <v>79200</v>
      </c>
      <c r="I1014" t="s">
        <v>374</v>
      </c>
      <c r="J1014" t="s">
        <v>21756</v>
      </c>
    </row>
    <row r="1015" spans="1:10">
      <c r="A1015" t="s">
        <v>77</v>
      </c>
      <c r="B1015" t="s">
        <v>2511</v>
      </c>
      <c r="C1015" t="s">
        <v>24</v>
      </c>
      <c r="D1015" t="s">
        <v>13</v>
      </c>
      <c r="E1015" t="s">
        <v>25</v>
      </c>
      <c r="F1015" t="s">
        <v>26</v>
      </c>
      <c r="G1015" s="11">
        <v>45099.54283564815</v>
      </c>
      <c r="H1015">
        <v>145000</v>
      </c>
      <c r="I1015" t="s">
        <v>128</v>
      </c>
      <c r="J1015" t="s">
        <v>2512</v>
      </c>
    </row>
    <row r="1016" spans="1:10">
      <c r="A1016" t="s">
        <v>10</v>
      </c>
      <c r="B1016" t="s">
        <v>21752</v>
      </c>
      <c r="C1016" t="s">
        <v>901</v>
      </c>
      <c r="D1016" t="s">
        <v>13</v>
      </c>
      <c r="E1016" t="s">
        <v>14</v>
      </c>
      <c r="F1016" t="s">
        <v>26</v>
      </c>
      <c r="G1016" s="11">
        <v>45097.460590277777</v>
      </c>
      <c r="H1016">
        <v>125000</v>
      </c>
      <c r="I1016" t="s">
        <v>1492</v>
      </c>
      <c r="J1016" t="s">
        <v>11941</v>
      </c>
    </row>
    <row r="1017" spans="1:10">
      <c r="A1017" t="s">
        <v>10</v>
      </c>
      <c r="B1017" t="s">
        <v>21742</v>
      </c>
      <c r="C1017" t="s">
        <v>56</v>
      </c>
      <c r="D1017" t="s">
        <v>13</v>
      </c>
      <c r="E1017" t="s">
        <v>14</v>
      </c>
      <c r="F1017" t="s">
        <v>26</v>
      </c>
      <c r="G1017" s="11">
        <v>45091.461331018516</v>
      </c>
      <c r="H1017">
        <v>150000</v>
      </c>
      <c r="I1017" t="s">
        <v>3772</v>
      </c>
      <c r="J1017" t="s">
        <v>10989</v>
      </c>
    </row>
    <row r="1018" spans="1:10">
      <c r="A1018" t="s">
        <v>10</v>
      </c>
      <c r="B1018" t="s">
        <v>10</v>
      </c>
      <c r="C1018" t="s">
        <v>441</v>
      </c>
      <c r="D1018" t="s">
        <v>13</v>
      </c>
      <c r="E1018" t="s">
        <v>14</v>
      </c>
      <c r="F1018" t="s">
        <v>26</v>
      </c>
      <c r="G1018" s="11">
        <v>45100.474398148152</v>
      </c>
      <c r="H1018">
        <v>90000</v>
      </c>
      <c r="I1018" t="s">
        <v>7574</v>
      </c>
      <c r="J1018" t="s">
        <v>21732</v>
      </c>
    </row>
    <row r="1019" spans="1:10">
      <c r="A1019" t="s">
        <v>10</v>
      </c>
      <c r="B1019" t="s">
        <v>2519</v>
      </c>
      <c r="C1019" t="s">
        <v>2520</v>
      </c>
      <c r="D1019" t="s">
        <v>13</v>
      </c>
      <c r="E1019" t="s">
        <v>14</v>
      </c>
      <c r="F1019" t="s">
        <v>155</v>
      </c>
      <c r="G1019" s="11">
        <v>45097.561122685183</v>
      </c>
      <c r="H1019">
        <v>109500</v>
      </c>
      <c r="I1019" t="s">
        <v>1429</v>
      </c>
      <c r="J1019" t="s">
        <v>2521</v>
      </c>
    </row>
    <row r="1020" spans="1:10">
      <c r="A1020" t="s">
        <v>73</v>
      </c>
      <c r="B1020" t="s">
        <v>73</v>
      </c>
      <c r="C1020" t="s">
        <v>40</v>
      </c>
      <c r="D1020" t="s">
        <v>13</v>
      </c>
      <c r="E1020" t="s">
        <v>14</v>
      </c>
      <c r="F1020" t="s">
        <v>20</v>
      </c>
      <c r="G1020" s="11">
        <v>45091.516655092593</v>
      </c>
      <c r="H1020">
        <v>155000</v>
      </c>
      <c r="I1020" t="s">
        <v>335</v>
      </c>
      <c r="J1020" t="s">
        <v>21729</v>
      </c>
    </row>
    <row r="1021" spans="1:10">
      <c r="A1021" t="s">
        <v>10</v>
      </c>
      <c r="B1021" t="s">
        <v>3665</v>
      </c>
      <c r="C1021" t="s">
        <v>170</v>
      </c>
      <c r="D1021" t="s">
        <v>13</v>
      </c>
      <c r="E1021" t="s">
        <v>14</v>
      </c>
      <c r="F1021" t="s">
        <v>171</v>
      </c>
      <c r="G1021" s="11">
        <v>45084.479745370372</v>
      </c>
      <c r="H1021">
        <v>93600</v>
      </c>
      <c r="I1021" t="s">
        <v>974</v>
      </c>
      <c r="J1021" t="s">
        <v>919</v>
      </c>
    </row>
    <row r="1022" spans="1:10">
      <c r="A1022" t="s">
        <v>135</v>
      </c>
      <c r="B1022" t="s">
        <v>2527</v>
      </c>
      <c r="C1022" t="s">
        <v>24</v>
      </c>
      <c r="D1022" t="s">
        <v>13</v>
      </c>
      <c r="E1022" t="s">
        <v>25</v>
      </c>
      <c r="F1022" t="s">
        <v>26</v>
      </c>
      <c r="G1022" s="11">
        <v>45102.541817129626</v>
      </c>
      <c r="H1022">
        <v>126000</v>
      </c>
      <c r="I1022" t="s">
        <v>1199</v>
      </c>
      <c r="J1022" t="s">
        <v>2528</v>
      </c>
    </row>
    <row r="1023" spans="1:10">
      <c r="A1023" t="s">
        <v>33</v>
      </c>
      <c r="B1023" t="s">
        <v>15716</v>
      </c>
      <c r="C1023" t="s">
        <v>1250</v>
      </c>
      <c r="D1023" t="s">
        <v>13</v>
      </c>
      <c r="E1023" t="s">
        <v>14</v>
      </c>
      <c r="F1023" t="s">
        <v>404</v>
      </c>
      <c r="G1023" s="11">
        <v>45084.536597222221</v>
      </c>
      <c r="H1023">
        <v>56700</v>
      </c>
      <c r="I1023" t="s">
        <v>1008</v>
      </c>
    </row>
    <row r="1024" spans="1:10">
      <c r="A1024" t="s">
        <v>10</v>
      </c>
      <c r="B1024" t="s">
        <v>2531</v>
      </c>
      <c r="C1024" t="s">
        <v>2532</v>
      </c>
      <c r="D1024" t="s">
        <v>13</v>
      </c>
      <c r="E1024" t="s">
        <v>14</v>
      </c>
      <c r="F1024" t="s">
        <v>26</v>
      </c>
      <c r="G1024" s="11">
        <v>45087.544421296298</v>
      </c>
      <c r="H1024">
        <v>133250</v>
      </c>
      <c r="I1024" t="s">
        <v>217</v>
      </c>
      <c r="J1024" t="s">
        <v>2533</v>
      </c>
    </row>
    <row r="1025" spans="1:10">
      <c r="A1025" t="s">
        <v>18</v>
      </c>
      <c r="B1025" t="s">
        <v>18</v>
      </c>
      <c r="C1025" t="s">
        <v>508</v>
      </c>
      <c r="D1025" t="s">
        <v>13</v>
      </c>
      <c r="E1025" t="s">
        <v>14</v>
      </c>
      <c r="F1025" t="s">
        <v>509</v>
      </c>
      <c r="G1025" s="11">
        <v>45100.498425925929</v>
      </c>
      <c r="H1025">
        <v>147500</v>
      </c>
      <c r="I1025" t="s">
        <v>1241</v>
      </c>
      <c r="J1025" t="s">
        <v>21686</v>
      </c>
    </row>
    <row r="1026" spans="1:10">
      <c r="A1026" t="s">
        <v>10</v>
      </c>
      <c r="B1026" t="s">
        <v>21678</v>
      </c>
      <c r="C1026" t="s">
        <v>2217</v>
      </c>
      <c r="D1026" t="s">
        <v>13</v>
      </c>
      <c r="E1026" t="s">
        <v>14</v>
      </c>
      <c r="F1026" t="s">
        <v>2012</v>
      </c>
      <c r="G1026" s="11">
        <v>45086.467743055553</v>
      </c>
      <c r="H1026">
        <v>72000</v>
      </c>
      <c r="I1026" t="s">
        <v>3951</v>
      </c>
      <c r="J1026" t="s">
        <v>316</v>
      </c>
    </row>
    <row r="1027" spans="1:10">
      <c r="A1027" t="s">
        <v>33</v>
      </c>
      <c r="B1027" t="s">
        <v>7108</v>
      </c>
      <c r="C1027" t="s">
        <v>7409</v>
      </c>
      <c r="D1027" t="s">
        <v>13</v>
      </c>
      <c r="E1027" t="s">
        <v>14</v>
      </c>
      <c r="F1027" t="s">
        <v>314</v>
      </c>
      <c r="G1027" s="11">
        <v>45083.472615740742</v>
      </c>
      <c r="H1027">
        <v>44100</v>
      </c>
      <c r="I1027" t="s">
        <v>7410</v>
      </c>
      <c r="J1027" t="s">
        <v>21659</v>
      </c>
    </row>
    <row r="1028" spans="1:10">
      <c r="A1028" t="s">
        <v>10</v>
      </c>
      <c r="B1028" t="s">
        <v>18074</v>
      </c>
      <c r="C1028" t="s">
        <v>2157</v>
      </c>
      <c r="D1028" t="s">
        <v>13</v>
      </c>
      <c r="E1028" t="s">
        <v>14</v>
      </c>
      <c r="F1028" t="s">
        <v>26</v>
      </c>
      <c r="G1028" s="11">
        <v>45105.4608912037</v>
      </c>
      <c r="H1028">
        <v>146000</v>
      </c>
      <c r="I1028" t="s">
        <v>217</v>
      </c>
      <c r="J1028" t="s">
        <v>21654</v>
      </c>
    </row>
    <row r="1029" spans="1:10">
      <c r="A1029" t="s">
        <v>10</v>
      </c>
      <c r="B1029" t="s">
        <v>398</v>
      </c>
      <c r="C1029" t="s">
        <v>21649</v>
      </c>
      <c r="D1029" t="s">
        <v>13</v>
      </c>
      <c r="E1029" t="s">
        <v>14</v>
      </c>
      <c r="F1029" t="s">
        <v>26</v>
      </c>
      <c r="G1029" s="11">
        <v>45103.49763888889</v>
      </c>
      <c r="H1029">
        <v>90000</v>
      </c>
      <c r="I1029" t="s">
        <v>21650</v>
      </c>
      <c r="J1029" t="s">
        <v>21354</v>
      </c>
    </row>
    <row r="1030" spans="1:10">
      <c r="A1030" t="s">
        <v>77</v>
      </c>
      <c r="B1030" t="s">
        <v>2547</v>
      </c>
      <c r="C1030" t="s">
        <v>2548</v>
      </c>
      <c r="D1030" t="s">
        <v>100</v>
      </c>
      <c r="E1030" t="s">
        <v>14</v>
      </c>
      <c r="F1030" t="s">
        <v>2549</v>
      </c>
      <c r="G1030" s="11">
        <v>45082.566550925927</v>
      </c>
      <c r="H1030">
        <v>64800</v>
      </c>
      <c r="I1030" t="s">
        <v>2550</v>
      </c>
      <c r="J1030" t="s">
        <v>28</v>
      </c>
    </row>
    <row r="1031" spans="1:10">
      <c r="A1031" t="s">
        <v>18</v>
      </c>
      <c r="B1031" t="s">
        <v>21643</v>
      </c>
      <c r="C1031" t="s">
        <v>276</v>
      </c>
      <c r="D1031" t="s">
        <v>13</v>
      </c>
      <c r="E1031" t="s">
        <v>14</v>
      </c>
      <c r="F1031" t="s">
        <v>26</v>
      </c>
      <c r="G1031" s="11">
        <v>45086.463067129633</v>
      </c>
      <c r="H1031">
        <v>150000</v>
      </c>
      <c r="I1031" t="s">
        <v>2143</v>
      </c>
      <c r="J1031" t="s">
        <v>21644</v>
      </c>
    </row>
    <row r="1032" spans="1:10">
      <c r="A1032" t="s">
        <v>33</v>
      </c>
      <c r="B1032" t="s">
        <v>21641</v>
      </c>
      <c r="C1032" t="s">
        <v>157</v>
      </c>
      <c r="D1032" t="s">
        <v>13</v>
      </c>
      <c r="E1032" t="s">
        <v>14</v>
      </c>
      <c r="F1032" t="s">
        <v>26</v>
      </c>
      <c r="G1032" s="11">
        <v>45079.459224537037</v>
      </c>
      <c r="H1032">
        <v>150000</v>
      </c>
      <c r="I1032" t="s">
        <v>372</v>
      </c>
      <c r="J1032" t="s">
        <v>21642</v>
      </c>
    </row>
    <row r="1033" spans="1:10">
      <c r="A1033" t="s">
        <v>135</v>
      </c>
      <c r="B1033" t="s">
        <v>21640</v>
      </c>
      <c r="C1033" t="s">
        <v>24</v>
      </c>
      <c r="D1033" t="s">
        <v>13</v>
      </c>
      <c r="E1033" t="s">
        <v>25</v>
      </c>
      <c r="F1033" t="s">
        <v>2316</v>
      </c>
      <c r="G1033" s="11">
        <v>45091.517013888886</v>
      </c>
      <c r="H1033">
        <v>95000</v>
      </c>
      <c r="I1033" t="s">
        <v>4966</v>
      </c>
      <c r="J1033" t="s">
        <v>12290</v>
      </c>
    </row>
    <row r="1034" spans="1:10">
      <c r="A1034" t="s">
        <v>135</v>
      </c>
      <c r="B1034" t="s">
        <v>20834</v>
      </c>
      <c r="C1034" t="s">
        <v>189</v>
      </c>
      <c r="D1034" t="s">
        <v>13</v>
      </c>
      <c r="E1034" t="s">
        <v>14</v>
      </c>
      <c r="F1034" t="s">
        <v>190</v>
      </c>
      <c r="G1034" s="11">
        <v>45099.479247685187</v>
      </c>
      <c r="H1034">
        <v>111175</v>
      </c>
      <c r="I1034" t="s">
        <v>1540</v>
      </c>
      <c r="J1034" t="s">
        <v>1334</v>
      </c>
    </row>
    <row r="1035" spans="1:10">
      <c r="A1035" t="s">
        <v>33</v>
      </c>
      <c r="B1035" t="s">
        <v>21619</v>
      </c>
      <c r="C1035" t="s">
        <v>18560</v>
      </c>
      <c r="D1035" t="s">
        <v>100</v>
      </c>
      <c r="E1035" t="s">
        <v>14</v>
      </c>
      <c r="F1035" t="s">
        <v>601</v>
      </c>
      <c r="G1035" s="11">
        <v>45086.469699074078</v>
      </c>
      <c r="H1035">
        <v>80850</v>
      </c>
      <c r="I1035" t="s">
        <v>18561</v>
      </c>
      <c r="J1035" t="s">
        <v>3515</v>
      </c>
    </row>
    <row r="1036" spans="1:10">
      <c r="A1036" t="s">
        <v>33</v>
      </c>
      <c r="B1036" t="s">
        <v>8892</v>
      </c>
      <c r="C1036" t="s">
        <v>1597</v>
      </c>
      <c r="D1036" t="s">
        <v>13</v>
      </c>
      <c r="E1036" t="s">
        <v>14</v>
      </c>
      <c r="F1036" t="s">
        <v>26</v>
      </c>
      <c r="G1036" s="11">
        <v>45096.458969907406</v>
      </c>
      <c r="H1036">
        <v>75000</v>
      </c>
      <c r="I1036" t="s">
        <v>128</v>
      </c>
      <c r="J1036" t="s">
        <v>21617</v>
      </c>
    </row>
    <row r="1037" spans="1:10">
      <c r="A1037" t="s">
        <v>73</v>
      </c>
      <c r="B1037" t="s">
        <v>73</v>
      </c>
      <c r="C1037" t="s">
        <v>232</v>
      </c>
      <c r="D1037" t="s">
        <v>13</v>
      </c>
      <c r="E1037" t="s">
        <v>14</v>
      </c>
      <c r="F1037" t="s">
        <v>26</v>
      </c>
      <c r="G1037" s="11">
        <v>45091.491076388891</v>
      </c>
      <c r="H1037">
        <v>99350</v>
      </c>
      <c r="I1037" t="s">
        <v>14875</v>
      </c>
      <c r="J1037" t="s">
        <v>21614</v>
      </c>
    </row>
    <row r="1038" spans="1:10">
      <c r="A1038" t="s">
        <v>73</v>
      </c>
      <c r="B1038" t="s">
        <v>73</v>
      </c>
      <c r="C1038" t="s">
        <v>30</v>
      </c>
      <c r="D1038" t="s">
        <v>13</v>
      </c>
      <c r="E1038" t="s">
        <v>14</v>
      </c>
      <c r="F1038" t="s">
        <v>26</v>
      </c>
      <c r="G1038" s="11">
        <v>45103.464444444442</v>
      </c>
      <c r="H1038">
        <v>150000</v>
      </c>
      <c r="I1038" t="s">
        <v>4644</v>
      </c>
      <c r="J1038" t="s">
        <v>14418</v>
      </c>
    </row>
    <row r="1039" spans="1:10">
      <c r="A1039" t="s">
        <v>10</v>
      </c>
      <c r="B1039" t="s">
        <v>21578</v>
      </c>
      <c r="C1039" t="s">
        <v>3695</v>
      </c>
      <c r="D1039" t="s">
        <v>13</v>
      </c>
      <c r="E1039" t="s">
        <v>14</v>
      </c>
      <c r="F1039" t="s">
        <v>26</v>
      </c>
      <c r="G1039" s="11">
        <v>45096.459953703707</v>
      </c>
      <c r="H1039">
        <v>160000</v>
      </c>
      <c r="I1039" t="s">
        <v>1118</v>
      </c>
      <c r="J1039" t="s">
        <v>14189</v>
      </c>
    </row>
    <row r="1040" spans="1:10">
      <c r="A1040" t="s">
        <v>18</v>
      </c>
      <c r="B1040" t="s">
        <v>18</v>
      </c>
      <c r="C1040" t="s">
        <v>56</v>
      </c>
      <c r="D1040" t="s">
        <v>13</v>
      </c>
      <c r="E1040" t="s">
        <v>14</v>
      </c>
      <c r="F1040" t="s">
        <v>26</v>
      </c>
      <c r="G1040" s="11">
        <v>45093.490520833337</v>
      </c>
      <c r="H1040">
        <v>125000</v>
      </c>
      <c r="I1040" t="s">
        <v>2783</v>
      </c>
      <c r="J1040" t="s">
        <v>21150</v>
      </c>
    </row>
    <row r="1041" spans="1:10">
      <c r="A1041" t="s">
        <v>10</v>
      </c>
      <c r="B1041" t="s">
        <v>21550</v>
      </c>
      <c r="C1041" t="s">
        <v>434</v>
      </c>
      <c r="D1041" t="s">
        <v>13</v>
      </c>
      <c r="E1041" t="s">
        <v>14</v>
      </c>
      <c r="F1041" t="s">
        <v>26</v>
      </c>
      <c r="G1041" s="11">
        <v>45089.460439814815</v>
      </c>
      <c r="H1041">
        <v>116600</v>
      </c>
      <c r="I1041" t="s">
        <v>69</v>
      </c>
      <c r="J1041" t="s">
        <v>3952</v>
      </c>
    </row>
    <row r="1042" spans="1:10">
      <c r="A1042" t="s">
        <v>33</v>
      </c>
      <c r="B1042" t="s">
        <v>21546</v>
      </c>
      <c r="C1042" t="s">
        <v>201</v>
      </c>
      <c r="D1042" t="s">
        <v>13</v>
      </c>
      <c r="E1042" t="s">
        <v>14</v>
      </c>
      <c r="F1042" t="s">
        <v>26</v>
      </c>
      <c r="G1042" s="11">
        <v>45105.512511574074</v>
      </c>
      <c r="H1042">
        <v>90000</v>
      </c>
      <c r="I1042" t="s">
        <v>21547</v>
      </c>
      <c r="J1042" t="s">
        <v>21548</v>
      </c>
    </row>
    <row r="1043" spans="1:10">
      <c r="A1043" t="s">
        <v>10</v>
      </c>
      <c r="B1043" t="s">
        <v>21532</v>
      </c>
      <c r="C1043" t="s">
        <v>209</v>
      </c>
      <c r="D1043" t="s">
        <v>13</v>
      </c>
      <c r="E1043" t="s">
        <v>14</v>
      </c>
      <c r="F1043" t="s">
        <v>209</v>
      </c>
      <c r="G1043" s="11">
        <v>45083.471076388887</v>
      </c>
      <c r="H1043">
        <v>132500</v>
      </c>
      <c r="I1043" t="s">
        <v>1064</v>
      </c>
      <c r="J1043" t="s">
        <v>21533</v>
      </c>
    </row>
    <row r="1044" spans="1:10">
      <c r="A1044" t="s">
        <v>18</v>
      </c>
      <c r="B1044" t="s">
        <v>18</v>
      </c>
      <c r="C1044" t="s">
        <v>614</v>
      </c>
      <c r="D1044" t="s">
        <v>13</v>
      </c>
      <c r="E1044" t="s">
        <v>14</v>
      </c>
      <c r="F1044" t="s">
        <v>608</v>
      </c>
      <c r="G1044" s="11">
        <v>45100.48028935185</v>
      </c>
      <c r="H1044">
        <v>90000</v>
      </c>
      <c r="I1044" t="s">
        <v>21530</v>
      </c>
      <c r="J1044" t="s">
        <v>21242</v>
      </c>
    </row>
    <row r="1045" spans="1:10">
      <c r="A1045" t="s">
        <v>73</v>
      </c>
      <c r="B1045" t="s">
        <v>14441</v>
      </c>
      <c r="C1045" t="s">
        <v>56</v>
      </c>
      <c r="D1045" t="s">
        <v>13</v>
      </c>
      <c r="E1045" t="s">
        <v>14</v>
      </c>
      <c r="F1045" t="s">
        <v>26</v>
      </c>
      <c r="G1045" s="11">
        <v>45079.479189814818</v>
      </c>
      <c r="H1045">
        <v>150000</v>
      </c>
      <c r="I1045" t="s">
        <v>6192</v>
      </c>
      <c r="J1045" t="s">
        <v>6193</v>
      </c>
    </row>
    <row r="1046" spans="1:10">
      <c r="A1046" t="s">
        <v>212</v>
      </c>
      <c r="B1046" t="s">
        <v>21507</v>
      </c>
      <c r="C1046" t="s">
        <v>21508</v>
      </c>
      <c r="D1046" t="s">
        <v>13</v>
      </c>
      <c r="E1046" t="s">
        <v>14</v>
      </c>
      <c r="F1046" t="s">
        <v>26</v>
      </c>
      <c r="G1046" s="11">
        <v>45098.460219907407</v>
      </c>
      <c r="H1046">
        <v>150000</v>
      </c>
      <c r="I1046" t="s">
        <v>12251</v>
      </c>
      <c r="J1046" t="s">
        <v>21509</v>
      </c>
    </row>
    <row r="1047" spans="1:10">
      <c r="A1047" t="s">
        <v>73</v>
      </c>
      <c r="B1047" t="s">
        <v>21493</v>
      </c>
      <c r="C1047" t="s">
        <v>2063</v>
      </c>
      <c r="D1047" t="s">
        <v>13</v>
      </c>
      <c r="E1047" t="s">
        <v>14</v>
      </c>
      <c r="F1047" t="s">
        <v>26</v>
      </c>
      <c r="G1047" s="11">
        <v>45096.465590277781</v>
      </c>
      <c r="H1047">
        <v>190000</v>
      </c>
      <c r="I1047" t="s">
        <v>7252</v>
      </c>
      <c r="J1047" t="s">
        <v>20728</v>
      </c>
    </row>
    <row r="1048" spans="1:10">
      <c r="A1048" t="s">
        <v>73</v>
      </c>
      <c r="B1048" t="s">
        <v>73</v>
      </c>
      <c r="C1048" t="s">
        <v>24</v>
      </c>
      <c r="D1048" t="s">
        <v>13</v>
      </c>
      <c r="E1048" t="s">
        <v>25</v>
      </c>
      <c r="F1048" t="s">
        <v>20</v>
      </c>
      <c r="G1048" s="11">
        <v>45093.522824074076</v>
      </c>
      <c r="H1048">
        <v>190000</v>
      </c>
      <c r="I1048" t="s">
        <v>335</v>
      </c>
      <c r="J1048" t="s">
        <v>21483</v>
      </c>
    </row>
    <row r="1049" spans="1:10">
      <c r="A1049" t="s">
        <v>33</v>
      </c>
      <c r="B1049" t="s">
        <v>21482</v>
      </c>
      <c r="C1049" t="s">
        <v>3214</v>
      </c>
      <c r="D1049" t="s">
        <v>13</v>
      </c>
      <c r="E1049" t="s">
        <v>14</v>
      </c>
      <c r="F1049" t="s">
        <v>608</v>
      </c>
      <c r="G1049" s="11">
        <v>45096.479050925926</v>
      </c>
      <c r="H1049">
        <v>90000</v>
      </c>
      <c r="I1049" t="s">
        <v>5913</v>
      </c>
      <c r="J1049" t="s">
        <v>14199</v>
      </c>
    </row>
    <row r="1050" spans="1:10">
      <c r="A1050" t="s">
        <v>18</v>
      </c>
      <c r="B1050" t="s">
        <v>114</v>
      </c>
      <c r="C1050" t="s">
        <v>119</v>
      </c>
      <c r="D1050" t="s">
        <v>13</v>
      </c>
      <c r="E1050" t="s">
        <v>14</v>
      </c>
      <c r="F1050" t="s">
        <v>26</v>
      </c>
      <c r="G1050" s="11">
        <v>45084.514953703707</v>
      </c>
      <c r="H1050">
        <v>90000</v>
      </c>
      <c r="I1050" t="s">
        <v>21480</v>
      </c>
      <c r="J1050" t="s">
        <v>21481</v>
      </c>
    </row>
    <row r="1051" spans="1:10">
      <c r="A1051" t="s">
        <v>73</v>
      </c>
      <c r="B1051" t="s">
        <v>21477</v>
      </c>
      <c r="C1051" t="s">
        <v>1222</v>
      </c>
      <c r="D1051" t="s">
        <v>13</v>
      </c>
      <c r="E1051" t="s">
        <v>14</v>
      </c>
      <c r="F1051" t="s">
        <v>608</v>
      </c>
      <c r="G1051" s="11">
        <v>45105.466458333336</v>
      </c>
      <c r="H1051">
        <v>200000</v>
      </c>
      <c r="I1051" t="s">
        <v>6777</v>
      </c>
      <c r="J1051" t="s">
        <v>21478</v>
      </c>
    </row>
    <row r="1052" spans="1:10">
      <c r="A1052" t="s">
        <v>135</v>
      </c>
      <c r="B1052" t="s">
        <v>20222</v>
      </c>
      <c r="D1052" t="s">
        <v>13</v>
      </c>
      <c r="E1052" t="s">
        <v>14</v>
      </c>
      <c r="F1052" t="s">
        <v>528</v>
      </c>
      <c r="G1052" s="11">
        <v>45106.506342592591</v>
      </c>
      <c r="H1052">
        <v>111175</v>
      </c>
      <c r="I1052" t="s">
        <v>4644</v>
      </c>
      <c r="J1052" t="s">
        <v>12125</v>
      </c>
    </row>
    <row r="1053" spans="1:10">
      <c r="A1053" t="s">
        <v>18</v>
      </c>
      <c r="B1053" t="s">
        <v>127</v>
      </c>
      <c r="C1053" t="s">
        <v>232</v>
      </c>
      <c r="D1053" t="s">
        <v>13</v>
      </c>
      <c r="E1053" t="s">
        <v>14</v>
      </c>
      <c r="F1053" t="s">
        <v>26</v>
      </c>
      <c r="G1053" s="11">
        <v>45093.490717592591</v>
      </c>
      <c r="H1053">
        <v>180000</v>
      </c>
      <c r="I1053" t="s">
        <v>335</v>
      </c>
      <c r="J1053" t="s">
        <v>21468</v>
      </c>
    </row>
    <row r="1054" spans="1:10">
      <c r="A1054" t="s">
        <v>10</v>
      </c>
      <c r="B1054" t="s">
        <v>13237</v>
      </c>
      <c r="C1054" t="s">
        <v>24</v>
      </c>
      <c r="D1054" t="s">
        <v>13</v>
      </c>
      <c r="E1054" t="s">
        <v>25</v>
      </c>
      <c r="F1054" t="s">
        <v>20</v>
      </c>
      <c r="G1054" s="11">
        <v>45084.537476851852</v>
      </c>
      <c r="H1054">
        <v>100000</v>
      </c>
      <c r="I1054" t="s">
        <v>21450</v>
      </c>
      <c r="J1054" t="s">
        <v>21451</v>
      </c>
    </row>
    <row r="1055" spans="1:10">
      <c r="A1055" t="s">
        <v>33</v>
      </c>
      <c r="B1055" t="s">
        <v>15814</v>
      </c>
      <c r="C1055" t="s">
        <v>189</v>
      </c>
      <c r="D1055" t="s">
        <v>13</v>
      </c>
      <c r="E1055" t="s">
        <v>14</v>
      </c>
      <c r="F1055" t="s">
        <v>190</v>
      </c>
      <c r="G1055" s="11">
        <v>45093.505324074074</v>
      </c>
      <c r="H1055">
        <v>72000</v>
      </c>
      <c r="I1055" t="s">
        <v>20801</v>
      </c>
      <c r="J1055" t="s">
        <v>28</v>
      </c>
    </row>
    <row r="1056" spans="1:10">
      <c r="A1056" t="s">
        <v>33</v>
      </c>
      <c r="B1056" t="s">
        <v>943</v>
      </c>
      <c r="C1056" t="s">
        <v>103</v>
      </c>
      <c r="D1056" t="s">
        <v>13</v>
      </c>
      <c r="E1056" t="s">
        <v>14</v>
      </c>
      <c r="F1056" t="s">
        <v>26</v>
      </c>
      <c r="G1056" s="11">
        <v>45092.458865740744</v>
      </c>
      <c r="H1056">
        <v>90000</v>
      </c>
      <c r="I1056" t="s">
        <v>21372</v>
      </c>
      <c r="J1056" t="s">
        <v>230</v>
      </c>
    </row>
    <row r="1057" spans="1:10">
      <c r="A1057" t="s">
        <v>33</v>
      </c>
      <c r="B1057" t="s">
        <v>1642</v>
      </c>
      <c r="C1057" t="s">
        <v>1305</v>
      </c>
      <c r="D1057" t="s">
        <v>13</v>
      </c>
      <c r="E1057" t="s">
        <v>14</v>
      </c>
      <c r="F1057" t="s">
        <v>26</v>
      </c>
      <c r="G1057" s="11">
        <v>45085.458310185182</v>
      </c>
      <c r="H1057">
        <v>90000</v>
      </c>
      <c r="I1057" t="s">
        <v>1438</v>
      </c>
      <c r="J1057" t="s">
        <v>6090</v>
      </c>
    </row>
    <row r="1058" spans="1:10">
      <c r="A1058" t="s">
        <v>33</v>
      </c>
      <c r="B1058" t="s">
        <v>13184</v>
      </c>
      <c r="C1058" t="s">
        <v>9140</v>
      </c>
      <c r="D1058" t="s">
        <v>13</v>
      </c>
      <c r="E1058" t="s">
        <v>14</v>
      </c>
      <c r="F1058" t="s">
        <v>26</v>
      </c>
      <c r="G1058" s="11">
        <v>45080.472858796296</v>
      </c>
      <c r="H1058">
        <v>81641</v>
      </c>
      <c r="I1058" t="s">
        <v>4342</v>
      </c>
      <c r="J1058" t="s">
        <v>13186</v>
      </c>
    </row>
    <row r="1059" spans="1:10">
      <c r="A1059" t="s">
        <v>10</v>
      </c>
      <c r="B1059" t="s">
        <v>21336</v>
      </c>
      <c r="C1059" t="s">
        <v>792</v>
      </c>
      <c r="D1059" t="s">
        <v>13</v>
      </c>
      <c r="E1059" t="s">
        <v>14</v>
      </c>
      <c r="F1059" t="s">
        <v>26</v>
      </c>
      <c r="G1059" s="11">
        <v>45091.461365740739</v>
      </c>
      <c r="H1059">
        <v>225000</v>
      </c>
      <c r="I1059" t="s">
        <v>21337</v>
      </c>
      <c r="J1059" t="s">
        <v>21338</v>
      </c>
    </row>
    <row r="1060" spans="1:10">
      <c r="A1060" t="s">
        <v>212</v>
      </c>
      <c r="B1060" t="s">
        <v>21262</v>
      </c>
      <c r="C1060" t="s">
        <v>1088</v>
      </c>
      <c r="D1060" t="s">
        <v>13</v>
      </c>
      <c r="E1060" t="s">
        <v>14</v>
      </c>
      <c r="F1060" t="s">
        <v>26</v>
      </c>
      <c r="G1060" s="11">
        <v>45096.462060185186</v>
      </c>
      <c r="H1060">
        <v>350000</v>
      </c>
      <c r="I1060" t="s">
        <v>21263</v>
      </c>
    </row>
    <row r="1061" spans="1:10">
      <c r="A1061" t="s">
        <v>10</v>
      </c>
      <c r="B1061" t="s">
        <v>21248</v>
      </c>
      <c r="C1061" t="s">
        <v>56</v>
      </c>
      <c r="D1061" t="s">
        <v>13</v>
      </c>
      <c r="E1061" t="s">
        <v>14</v>
      </c>
      <c r="F1061" t="s">
        <v>26</v>
      </c>
      <c r="G1061" s="11">
        <v>45105.461481481485</v>
      </c>
      <c r="H1061">
        <v>175000</v>
      </c>
      <c r="I1061" t="s">
        <v>195</v>
      </c>
      <c r="J1061" t="s">
        <v>21249</v>
      </c>
    </row>
    <row r="1062" spans="1:10">
      <c r="A1062" t="s">
        <v>18</v>
      </c>
      <c r="B1062" t="s">
        <v>18</v>
      </c>
      <c r="C1062" t="s">
        <v>614</v>
      </c>
      <c r="D1062" t="s">
        <v>13</v>
      </c>
      <c r="E1062" t="s">
        <v>14</v>
      </c>
      <c r="F1062" t="s">
        <v>608</v>
      </c>
      <c r="G1062" s="11">
        <v>45091.467465277776</v>
      </c>
      <c r="H1062">
        <v>147500</v>
      </c>
      <c r="I1062" t="s">
        <v>21241</v>
      </c>
      <c r="J1062" t="s">
        <v>21242</v>
      </c>
    </row>
    <row r="1063" spans="1:10">
      <c r="A1063" t="s">
        <v>33</v>
      </c>
      <c r="B1063" t="s">
        <v>21234</v>
      </c>
      <c r="C1063" t="s">
        <v>243</v>
      </c>
      <c r="D1063" t="s">
        <v>13</v>
      </c>
      <c r="E1063" t="s">
        <v>14</v>
      </c>
      <c r="F1063" t="s">
        <v>26</v>
      </c>
      <c r="G1063" s="11">
        <v>45107.45994212963</v>
      </c>
      <c r="H1063">
        <v>225000</v>
      </c>
      <c r="I1063" t="s">
        <v>21235</v>
      </c>
      <c r="J1063" t="s">
        <v>21236</v>
      </c>
    </row>
    <row r="1064" spans="1:10">
      <c r="A1064" t="s">
        <v>18</v>
      </c>
      <c r="B1064" t="s">
        <v>18</v>
      </c>
      <c r="C1064" t="s">
        <v>985</v>
      </c>
      <c r="D1064" t="s">
        <v>13</v>
      </c>
      <c r="E1064" t="s">
        <v>14</v>
      </c>
      <c r="F1064" t="s">
        <v>986</v>
      </c>
      <c r="G1064" s="11">
        <v>45093.52138888889</v>
      </c>
      <c r="H1064">
        <v>96773</v>
      </c>
      <c r="I1064" t="s">
        <v>10190</v>
      </c>
      <c r="J1064" t="s">
        <v>21223</v>
      </c>
    </row>
    <row r="1065" spans="1:10">
      <c r="A1065" t="s">
        <v>33</v>
      </c>
      <c r="B1065" t="s">
        <v>33</v>
      </c>
      <c r="C1065" t="s">
        <v>1402</v>
      </c>
      <c r="D1065" t="s">
        <v>13</v>
      </c>
      <c r="E1065" t="s">
        <v>14</v>
      </c>
      <c r="F1065" t="s">
        <v>26</v>
      </c>
      <c r="G1065" s="11">
        <v>45093.458414351851</v>
      </c>
      <c r="H1065">
        <v>111175</v>
      </c>
      <c r="I1065" t="s">
        <v>21220</v>
      </c>
      <c r="J1065" t="s">
        <v>21221</v>
      </c>
    </row>
    <row r="1066" spans="1:10">
      <c r="A1066" t="s">
        <v>33</v>
      </c>
      <c r="B1066" t="s">
        <v>2388</v>
      </c>
      <c r="C1066" t="s">
        <v>1740</v>
      </c>
      <c r="D1066" t="s">
        <v>13</v>
      </c>
      <c r="E1066" t="s">
        <v>14</v>
      </c>
      <c r="F1066" t="s">
        <v>314</v>
      </c>
      <c r="G1066" s="11">
        <v>45105.586956018517</v>
      </c>
      <c r="H1066">
        <v>105650</v>
      </c>
      <c r="I1066" t="s">
        <v>1741</v>
      </c>
    </row>
    <row r="1067" spans="1:10">
      <c r="A1067" t="s">
        <v>33</v>
      </c>
      <c r="B1067" t="s">
        <v>21210</v>
      </c>
      <c r="C1067" t="s">
        <v>24</v>
      </c>
      <c r="D1067" t="s">
        <v>13</v>
      </c>
      <c r="E1067" t="s">
        <v>25</v>
      </c>
      <c r="F1067" t="s">
        <v>3680</v>
      </c>
      <c r="G1067" s="11">
        <v>45091.517928240741</v>
      </c>
      <c r="H1067">
        <v>95000</v>
      </c>
      <c r="I1067" t="s">
        <v>4966</v>
      </c>
      <c r="J1067" t="s">
        <v>12290</v>
      </c>
    </row>
    <row r="1068" spans="1:10">
      <c r="A1068" t="s">
        <v>10</v>
      </c>
      <c r="B1068" t="s">
        <v>10</v>
      </c>
      <c r="C1068" t="s">
        <v>1088</v>
      </c>
      <c r="D1068" t="s">
        <v>13</v>
      </c>
      <c r="E1068" t="s">
        <v>14</v>
      </c>
      <c r="F1068" t="s">
        <v>26</v>
      </c>
      <c r="G1068" s="11">
        <v>45105.459282407406</v>
      </c>
      <c r="H1068">
        <v>150000</v>
      </c>
      <c r="I1068" t="s">
        <v>1751</v>
      </c>
      <c r="J1068" t="s">
        <v>21197</v>
      </c>
    </row>
    <row r="1069" spans="1:10">
      <c r="A1069" t="s">
        <v>212</v>
      </c>
      <c r="B1069" t="s">
        <v>21195</v>
      </c>
      <c r="C1069" t="s">
        <v>1884</v>
      </c>
      <c r="D1069" t="s">
        <v>13</v>
      </c>
      <c r="E1069" t="s">
        <v>14</v>
      </c>
      <c r="F1069" t="s">
        <v>221</v>
      </c>
      <c r="G1069" s="11">
        <v>45105.508877314816</v>
      </c>
      <c r="H1069">
        <v>157500</v>
      </c>
      <c r="I1069" t="s">
        <v>8455</v>
      </c>
      <c r="J1069" t="s">
        <v>4061</v>
      </c>
    </row>
    <row r="1070" spans="1:10">
      <c r="A1070" t="s">
        <v>10</v>
      </c>
      <c r="B1070" t="s">
        <v>10</v>
      </c>
      <c r="C1070" t="s">
        <v>371</v>
      </c>
      <c r="D1070" t="s">
        <v>13</v>
      </c>
      <c r="E1070" t="s">
        <v>14</v>
      </c>
      <c r="F1070" t="s">
        <v>26</v>
      </c>
      <c r="G1070" s="11">
        <v>45093.472187500003</v>
      </c>
      <c r="H1070">
        <v>87500</v>
      </c>
      <c r="I1070" t="s">
        <v>21192</v>
      </c>
      <c r="J1070" t="s">
        <v>301</v>
      </c>
    </row>
    <row r="1071" spans="1:10">
      <c r="A1071" t="s">
        <v>10</v>
      </c>
      <c r="B1071" t="s">
        <v>1763</v>
      </c>
      <c r="C1071" t="s">
        <v>170</v>
      </c>
      <c r="D1071" t="s">
        <v>13</v>
      </c>
      <c r="E1071" t="s">
        <v>14</v>
      </c>
      <c r="F1071" t="s">
        <v>171</v>
      </c>
      <c r="G1071" s="11">
        <v>45092.477187500001</v>
      </c>
      <c r="H1071">
        <v>157500</v>
      </c>
      <c r="I1071" t="s">
        <v>21188</v>
      </c>
      <c r="J1071" t="s">
        <v>21189</v>
      </c>
    </row>
    <row r="1072" spans="1:10">
      <c r="A1072" t="s">
        <v>212</v>
      </c>
      <c r="B1072" t="s">
        <v>21185</v>
      </c>
      <c r="C1072" t="s">
        <v>24</v>
      </c>
      <c r="D1072" t="s">
        <v>13</v>
      </c>
      <c r="E1072" t="s">
        <v>25</v>
      </c>
      <c r="F1072" t="s">
        <v>20</v>
      </c>
      <c r="G1072" s="11">
        <v>45091.516099537039</v>
      </c>
      <c r="H1072">
        <v>140000</v>
      </c>
      <c r="I1072" t="s">
        <v>21186</v>
      </c>
      <c r="J1072" t="s">
        <v>21187</v>
      </c>
    </row>
    <row r="1073" spans="1:10">
      <c r="A1073" t="s">
        <v>18</v>
      </c>
      <c r="B1073" t="s">
        <v>18</v>
      </c>
      <c r="C1073" t="s">
        <v>24</v>
      </c>
      <c r="D1073" t="s">
        <v>13</v>
      </c>
      <c r="E1073" t="s">
        <v>25</v>
      </c>
      <c r="F1073" t="s">
        <v>20</v>
      </c>
      <c r="G1073" s="11">
        <v>45104.532962962963</v>
      </c>
      <c r="H1073">
        <v>105000</v>
      </c>
      <c r="I1073" t="s">
        <v>128</v>
      </c>
      <c r="J1073" t="s">
        <v>21184</v>
      </c>
    </row>
    <row r="1074" spans="1:10">
      <c r="A1074" t="s">
        <v>18</v>
      </c>
      <c r="B1074" t="s">
        <v>2422</v>
      </c>
      <c r="C1074" t="s">
        <v>108</v>
      </c>
      <c r="D1074" t="s">
        <v>13</v>
      </c>
      <c r="E1074" t="s">
        <v>14</v>
      </c>
      <c r="F1074" t="s">
        <v>26</v>
      </c>
      <c r="G1074" s="11">
        <v>45078.48233796296</v>
      </c>
      <c r="H1074">
        <v>150000</v>
      </c>
      <c r="I1074" t="s">
        <v>2832</v>
      </c>
      <c r="J1074" t="s">
        <v>21173</v>
      </c>
    </row>
    <row r="1075" spans="1:10">
      <c r="A1075" t="s">
        <v>33</v>
      </c>
      <c r="B1075" t="s">
        <v>21142</v>
      </c>
      <c r="C1075" t="s">
        <v>21143</v>
      </c>
      <c r="D1075" t="s">
        <v>13</v>
      </c>
      <c r="E1075" t="s">
        <v>14</v>
      </c>
      <c r="F1075" t="s">
        <v>26</v>
      </c>
      <c r="G1075" s="11">
        <v>45100.458414351851</v>
      </c>
      <c r="H1075">
        <v>138750</v>
      </c>
      <c r="I1075" t="s">
        <v>21144</v>
      </c>
    </row>
    <row r="1076" spans="1:10">
      <c r="A1076" t="s">
        <v>18</v>
      </c>
      <c r="B1076" t="s">
        <v>18</v>
      </c>
      <c r="C1076" t="s">
        <v>91</v>
      </c>
      <c r="D1076" t="s">
        <v>13</v>
      </c>
      <c r="E1076" t="s">
        <v>14</v>
      </c>
      <c r="F1076" t="s">
        <v>26</v>
      </c>
      <c r="G1076" s="11">
        <v>45084.476712962962</v>
      </c>
      <c r="H1076">
        <v>140629.203125</v>
      </c>
      <c r="I1076" t="s">
        <v>21114</v>
      </c>
      <c r="J1076" t="s">
        <v>21115</v>
      </c>
    </row>
    <row r="1077" spans="1:10">
      <c r="A1077" t="s">
        <v>73</v>
      </c>
      <c r="B1077" t="s">
        <v>2822</v>
      </c>
      <c r="C1077" t="s">
        <v>24</v>
      </c>
      <c r="D1077" t="s">
        <v>13</v>
      </c>
      <c r="E1077" t="s">
        <v>25</v>
      </c>
      <c r="F1077" t="s">
        <v>20</v>
      </c>
      <c r="G1077" s="11">
        <v>45090.484907407408</v>
      </c>
      <c r="H1077">
        <v>142500</v>
      </c>
      <c r="I1077" t="s">
        <v>20794</v>
      </c>
      <c r="J1077" t="s">
        <v>20795</v>
      </c>
    </row>
    <row r="1078" spans="1:10">
      <c r="A1078" t="s">
        <v>33</v>
      </c>
      <c r="B1078" t="s">
        <v>1084</v>
      </c>
      <c r="C1078" t="s">
        <v>243</v>
      </c>
      <c r="D1078" t="s">
        <v>13</v>
      </c>
      <c r="E1078" t="s">
        <v>14</v>
      </c>
      <c r="F1078" t="s">
        <v>26</v>
      </c>
      <c r="G1078" s="11">
        <v>45086.459548611114</v>
      </c>
      <c r="H1078">
        <v>125000</v>
      </c>
      <c r="I1078" t="s">
        <v>21081</v>
      </c>
      <c r="J1078" t="s">
        <v>21082</v>
      </c>
    </row>
    <row r="1079" spans="1:10">
      <c r="A1079" t="s">
        <v>10</v>
      </c>
      <c r="B1079" t="s">
        <v>21073</v>
      </c>
      <c r="C1079" t="s">
        <v>1597</v>
      </c>
      <c r="D1079" t="s">
        <v>13</v>
      </c>
      <c r="E1079" t="s">
        <v>14</v>
      </c>
      <c r="F1079" t="s">
        <v>26</v>
      </c>
      <c r="G1079" s="11">
        <v>45097.460520833331</v>
      </c>
      <c r="H1079">
        <v>350000</v>
      </c>
      <c r="I1079" t="s">
        <v>195</v>
      </c>
      <c r="J1079" t="s">
        <v>2251</v>
      </c>
    </row>
    <row r="1080" spans="1:10">
      <c r="A1080" t="s">
        <v>18</v>
      </c>
      <c r="B1080" t="s">
        <v>21068</v>
      </c>
      <c r="C1080" t="s">
        <v>4073</v>
      </c>
      <c r="D1080" t="s">
        <v>13</v>
      </c>
      <c r="E1080" t="s">
        <v>14</v>
      </c>
      <c r="F1080" t="s">
        <v>26</v>
      </c>
      <c r="G1080" s="11">
        <v>45093.488518518519</v>
      </c>
      <c r="H1080">
        <v>115000</v>
      </c>
      <c r="I1080" t="s">
        <v>2783</v>
      </c>
      <c r="J1080" t="s">
        <v>6063</v>
      </c>
    </row>
    <row r="1081" spans="1:10">
      <c r="A1081" t="s">
        <v>18</v>
      </c>
      <c r="B1081" t="s">
        <v>18</v>
      </c>
      <c r="C1081" t="s">
        <v>11526</v>
      </c>
      <c r="D1081" t="s">
        <v>13</v>
      </c>
      <c r="E1081" t="s">
        <v>14</v>
      </c>
      <c r="F1081" t="s">
        <v>20</v>
      </c>
      <c r="G1081" s="11">
        <v>45099.499930555554</v>
      </c>
      <c r="H1081">
        <v>125000</v>
      </c>
      <c r="I1081" t="s">
        <v>11527</v>
      </c>
      <c r="J1081" t="s">
        <v>21047</v>
      </c>
    </row>
    <row r="1082" spans="1:10">
      <c r="A1082" t="s">
        <v>33</v>
      </c>
      <c r="B1082" t="s">
        <v>33</v>
      </c>
      <c r="C1082" t="s">
        <v>232</v>
      </c>
      <c r="D1082" t="s">
        <v>13</v>
      </c>
      <c r="E1082" t="s">
        <v>14</v>
      </c>
      <c r="F1082" t="s">
        <v>26</v>
      </c>
      <c r="G1082" s="11">
        <v>45101.458356481482</v>
      </c>
      <c r="H1082">
        <v>125000</v>
      </c>
      <c r="I1082" t="s">
        <v>186</v>
      </c>
      <c r="J1082" t="s">
        <v>1339</v>
      </c>
    </row>
    <row r="1083" spans="1:10">
      <c r="A1083" t="s">
        <v>18</v>
      </c>
      <c r="B1083" t="s">
        <v>4979</v>
      </c>
      <c r="C1083" t="s">
        <v>75</v>
      </c>
      <c r="D1083" t="s">
        <v>13</v>
      </c>
      <c r="E1083" t="s">
        <v>14</v>
      </c>
      <c r="F1083" t="s">
        <v>26</v>
      </c>
      <c r="G1083" s="11">
        <v>45078.479409722226</v>
      </c>
      <c r="H1083">
        <v>375000</v>
      </c>
      <c r="I1083" t="s">
        <v>2720</v>
      </c>
      <c r="J1083" t="s">
        <v>4746</v>
      </c>
    </row>
    <row r="1084" spans="1:10">
      <c r="A1084" t="s">
        <v>212</v>
      </c>
      <c r="B1084" t="s">
        <v>21024</v>
      </c>
      <c r="C1084" t="s">
        <v>1794</v>
      </c>
      <c r="D1084" t="s">
        <v>13</v>
      </c>
      <c r="E1084" t="s">
        <v>14</v>
      </c>
      <c r="F1084" t="s">
        <v>694</v>
      </c>
      <c r="G1084" s="11">
        <v>45099.472337962965</v>
      </c>
      <c r="H1084">
        <v>157500</v>
      </c>
      <c r="I1084" t="s">
        <v>10602</v>
      </c>
      <c r="J1084" t="s">
        <v>21025</v>
      </c>
    </row>
    <row r="1085" spans="1:10">
      <c r="A1085" t="s">
        <v>33</v>
      </c>
      <c r="B1085" t="s">
        <v>21019</v>
      </c>
      <c r="C1085" t="s">
        <v>119</v>
      </c>
      <c r="D1085" t="s">
        <v>13</v>
      </c>
      <c r="E1085" t="s">
        <v>14</v>
      </c>
      <c r="F1085" t="s">
        <v>26</v>
      </c>
      <c r="G1085" s="11">
        <v>45079.458622685182</v>
      </c>
      <c r="H1085">
        <v>145000</v>
      </c>
      <c r="I1085" t="s">
        <v>646</v>
      </c>
      <c r="J1085" t="s">
        <v>431</v>
      </c>
    </row>
    <row r="1086" spans="1:10">
      <c r="A1086" t="s">
        <v>212</v>
      </c>
      <c r="B1086" t="s">
        <v>21017</v>
      </c>
      <c r="C1086" t="s">
        <v>1908</v>
      </c>
      <c r="D1086" t="s">
        <v>13</v>
      </c>
      <c r="E1086" t="s">
        <v>14</v>
      </c>
      <c r="F1086" t="s">
        <v>26</v>
      </c>
      <c r="G1086" s="11">
        <v>45079.476400462961</v>
      </c>
      <c r="H1086">
        <v>150000</v>
      </c>
      <c r="I1086" t="s">
        <v>19780</v>
      </c>
      <c r="J1086" t="s">
        <v>21018</v>
      </c>
    </row>
    <row r="1087" spans="1:10">
      <c r="A1087" t="s">
        <v>18</v>
      </c>
      <c r="B1087" t="s">
        <v>18</v>
      </c>
      <c r="C1087" t="s">
        <v>119</v>
      </c>
      <c r="D1087" t="s">
        <v>13</v>
      </c>
      <c r="E1087" t="s">
        <v>14</v>
      </c>
      <c r="F1087" t="s">
        <v>26</v>
      </c>
      <c r="G1087" s="11">
        <v>45093.488321759258</v>
      </c>
      <c r="H1087">
        <v>140000</v>
      </c>
      <c r="I1087" t="s">
        <v>11974</v>
      </c>
      <c r="J1087" t="s">
        <v>20998</v>
      </c>
    </row>
    <row r="1088" spans="1:10">
      <c r="A1088" t="s">
        <v>135</v>
      </c>
      <c r="B1088" t="s">
        <v>20992</v>
      </c>
      <c r="C1088" t="s">
        <v>20993</v>
      </c>
      <c r="D1088" t="s">
        <v>13</v>
      </c>
      <c r="E1088" t="s">
        <v>14</v>
      </c>
      <c r="F1088" t="s">
        <v>26</v>
      </c>
      <c r="G1088" s="11">
        <v>45082.458958333336</v>
      </c>
      <c r="H1088">
        <v>96500</v>
      </c>
      <c r="I1088" t="s">
        <v>4331</v>
      </c>
      <c r="J1088" t="s">
        <v>20994</v>
      </c>
    </row>
    <row r="1089" spans="1:10">
      <c r="A1089" t="s">
        <v>73</v>
      </c>
      <c r="B1089" t="s">
        <v>73</v>
      </c>
      <c r="C1089" t="s">
        <v>75</v>
      </c>
      <c r="D1089" t="s">
        <v>13</v>
      </c>
      <c r="E1089" t="s">
        <v>14</v>
      </c>
      <c r="F1089" t="s">
        <v>26</v>
      </c>
      <c r="G1089" s="11">
        <v>45091.490694444445</v>
      </c>
      <c r="H1089">
        <v>170000</v>
      </c>
      <c r="I1089" t="s">
        <v>335</v>
      </c>
      <c r="J1089" t="s">
        <v>20979</v>
      </c>
    </row>
    <row r="1090" spans="1:10">
      <c r="A1090" t="s">
        <v>18</v>
      </c>
      <c r="B1090" t="s">
        <v>20941</v>
      </c>
      <c r="C1090" t="s">
        <v>243</v>
      </c>
      <c r="D1090" t="s">
        <v>13</v>
      </c>
      <c r="E1090" t="s">
        <v>14</v>
      </c>
      <c r="F1090" t="s">
        <v>26</v>
      </c>
      <c r="G1090" s="11">
        <v>45103.463425925926</v>
      </c>
      <c r="H1090">
        <v>125000</v>
      </c>
      <c r="I1090" t="s">
        <v>322</v>
      </c>
      <c r="J1090" t="s">
        <v>20942</v>
      </c>
    </row>
    <row r="1091" spans="1:10">
      <c r="A1091" t="s">
        <v>18</v>
      </c>
      <c r="B1091" t="s">
        <v>18</v>
      </c>
      <c r="C1091" t="s">
        <v>24</v>
      </c>
      <c r="D1091" t="s">
        <v>13</v>
      </c>
      <c r="E1091" t="s">
        <v>25</v>
      </c>
      <c r="F1091" t="s">
        <v>26</v>
      </c>
      <c r="G1091" s="11">
        <v>45096.463437500002</v>
      </c>
      <c r="H1091">
        <v>105000</v>
      </c>
      <c r="I1091" t="s">
        <v>19494</v>
      </c>
      <c r="J1091" t="s">
        <v>20922</v>
      </c>
    </row>
    <row r="1092" spans="1:10">
      <c r="A1092" t="s">
        <v>10</v>
      </c>
      <c r="B1092" t="s">
        <v>398</v>
      </c>
      <c r="C1092" t="s">
        <v>24</v>
      </c>
      <c r="D1092" t="s">
        <v>13</v>
      </c>
      <c r="E1092" t="s">
        <v>25</v>
      </c>
      <c r="F1092" t="s">
        <v>26</v>
      </c>
      <c r="G1092" s="11">
        <v>45096.462511574071</v>
      </c>
      <c r="H1092">
        <v>200000</v>
      </c>
      <c r="I1092" t="s">
        <v>1397</v>
      </c>
      <c r="J1092" t="s">
        <v>7259</v>
      </c>
    </row>
    <row r="1093" spans="1:10">
      <c r="A1093" t="s">
        <v>73</v>
      </c>
      <c r="B1093" t="s">
        <v>2994</v>
      </c>
      <c r="C1093" t="s">
        <v>750</v>
      </c>
      <c r="D1093" t="s">
        <v>13</v>
      </c>
      <c r="E1093" t="s">
        <v>14</v>
      </c>
      <c r="F1093" t="s">
        <v>26</v>
      </c>
      <c r="G1093" s="11">
        <v>45099.476574074077</v>
      </c>
      <c r="H1093">
        <v>90000</v>
      </c>
      <c r="I1093" t="s">
        <v>20903</v>
      </c>
      <c r="J1093" t="s">
        <v>1693</v>
      </c>
    </row>
    <row r="1094" spans="1:10">
      <c r="A1094" t="s">
        <v>73</v>
      </c>
      <c r="B1094" t="s">
        <v>20898</v>
      </c>
      <c r="C1094" t="s">
        <v>1136</v>
      </c>
      <c r="D1094" t="s">
        <v>13</v>
      </c>
      <c r="E1094" t="s">
        <v>14</v>
      </c>
      <c r="F1094" t="s">
        <v>26</v>
      </c>
      <c r="G1094" s="11">
        <v>45089.503298611111</v>
      </c>
      <c r="H1094">
        <v>219500</v>
      </c>
      <c r="I1094" t="s">
        <v>2673</v>
      </c>
      <c r="J1094" t="s">
        <v>20899</v>
      </c>
    </row>
    <row r="1095" spans="1:10">
      <c r="A1095" t="s">
        <v>10</v>
      </c>
      <c r="B1095" t="s">
        <v>20890</v>
      </c>
      <c r="C1095" t="s">
        <v>20891</v>
      </c>
      <c r="D1095" t="s">
        <v>13</v>
      </c>
      <c r="E1095" t="s">
        <v>14</v>
      </c>
      <c r="F1095" t="s">
        <v>26</v>
      </c>
      <c r="G1095" s="11">
        <v>45089.459814814814</v>
      </c>
      <c r="H1095">
        <v>84800</v>
      </c>
      <c r="I1095" t="s">
        <v>202</v>
      </c>
      <c r="J1095" t="s">
        <v>20892</v>
      </c>
    </row>
    <row r="1096" spans="1:10">
      <c r="A1096" t="s">
        <v>73</v>
      </c>
      <c r="B1096" t="s">
        <v>73</v>
      </c>
      <c r="C1096" t="s">
        <v>1908</v>
      </c>
      <c r="D1096" t="s">
        <v>13</v>
      </c>
      <c r="E1096" t="s">
        <v>14</v>
      </c>
      <c r="F1096" t="s">
        <v>20</v>
      </c>
      <c r="G1096" s="11">
        <v>45089.52443287037</v>
      </c>
      <c r="H1096">
        <v>102500</v>
      </c>
      <c r="I1096" t="s">
        <v>130</v>
      </c>
      <c r="J1096" t="s">
        <v>11956</v>
      </c>
    </row>
    <row r="1097" spans="1:10">
      <c r="A1097" t="s">
        <v>18</v>
      </c>
      <c r="B1097" t="s">
        <v>20798</v>
      </c>
      <c r="C1097" t="s">
        <v>136</v>
      </c>
      <c r="D1097" t="s">
        <v>13</v>
      </c>
      <c r="E1097" t="s">
        <v>14</v>
      </c>
      <c r="F1097" t="s">
        <v>26</v>
      </c>
      <c r="G1097" s="11">
        <v>45099.463900462964</v>
      </c>
      <c r="H1097">
        <v>125000</v>
      </c>
      <c r="I1097" t="s">
        <v>20799</v>
      </c>
      <c r="J1097" t="s">
        <v>20800</v>
      </c>
    </row>
    <row r="1098" spans="1:10">
      <c r="A1098" t="s">
        <v>18</v>
      </c>
      <c r="B1098" t="s">
        <v>20796</v>
      </c>
      <c r="C1098" t="s">
        <v>119</v>
      </c>
      <c r="D1098" t="s">
        <v>13</v>
      </c>
      <c r="E1098" t="s">
        <v>14</v>
      </c>
      <c r="F1098" t="s">
        <v>26</v>
      </c>
      <c r="G1098" s="11">
        <v>45093.489872685182</v>
      </c>
      <c r="H1098">
        <v>125000</v>
      </c>
      <c r="I1098" t="s">
        <v>10051</v>
      </c>
      <c r="J1098" t="s">
        <v>20797</v>
      </c>
    </row>
    <row r="1099" spans="1:10">
      <c r="A1099" t="s">
        <v>73</v>
      </c>
      <c r="B1099" t="s">
        <v>2822</v>
      </c>
      <c r="C1099" t="s">
        <v>24</v>
      </c>
      <c r="D1099" t="s">
        <v>13</v>
      </c>
      <c r="E1099" t="s">
        <v>25</v>
      </c>
      <c r="F1099" t="s">
        <v>20</v>
      </c>
      <c r="G1099" s="11">
        <v>45090.485115740739</v>
      </c>
      <c r="H1099">
        <v>142500</v>
      </c>
      <c r="I1099" t="s">
        <v>20794</v>
      </c>
      <c r="J1099" t="s">
        <v>20795</v>
      </c>
    </row>
    <row r="1100" spans="1:10">
      <c r="A1100" t="s">
        <v>10</v>
      </c>
      <c r="B1100" t="s">
        <v>20782</v>
      </c>
      <c r="C1100" t="s">
        <v>792</v>
      </c>
      <c r="D1100" t="s">
        <v>13</v>
      </c>
      <c r="E1100" t="s">
        <v>14</v>
      </c>
      <c r="F1100" t="s">
        <v>20</v>
      </c>
      <c r="G1100" s="11">
        <v>45080.482048611113</v>
      </c>
      <c r="H1100">
        <v>100000</v>
      </c>
      <c r="I1100" t="s">
        <v>20783</v>
      </c>
    </row>
    <row r="1101" spans="1:10">
      <c r="A1101" t="s">
        <v>10</v>
      </c>
      <c r="B1101" t="s">
        <v>20744</v>
      </c>
      <c r="C1101" t="s">
        <v>119</v>
      </c>
      <c r="D1101" t="s">
        <v>13</v>
      </c>
      <c r="E1101" t="s">
        <v>14</v>
      </c>
      <c r="F1101" t="s">
        <v>26</v>
      </c>
      <c r="G1101" s="11">
        <v>45105.512928240743</v>
      </c>
      <c r="H1101">
        <v>150000</v>
      </c>
      <c r="I1101" t="s">
        <v>14305</v>
      </c>
    </row>
    <row r="1102" spans="1:10">
      <c r="A1102" t="s">
        <v>33</v>
      </c>
      <c r="B1102" t="s">
        <v>5753</v>
      </c>
      <c r="C1102" t="s">
        <v>201</v>
      </c>
      <c r="D1102" t="s">
        <v>13</v>
      </c>
      <c r="E1102" t="s">
        <v>14</v>
      </c>
      <c r="F1102" t="s">
        <v>26</v>
      </c>
      <c r="G1102" s="11">
        <v>45092.613564814812</v>
      </c>
      <c r="H1102">
        <v>95274.96875</v>
      </c>
      <c r="I1102" t="s">
        <v>9977</v>
      </c>
      <c r="J1102" t="s">
        <v>20733</v>
      </c>
    </row>
    <row r="1103" spans="1:10">
      <c r="A1103" t="s">
        <v>10</v>
      </c>
      <c r="B1103" t="s">
        <v>13073</v>
      </c>
      <c r="C1103" t="s">
        <v>4743</v>
      </c>
      <c r="D1103" t="s">
        <v>13</v>
      </c>
      <c r="E1103" t="s">
        <v>14</v>
      </c>
      <c r="F1103" t="s">
        <v>26</v>
      </c>
      <c r="G1103" s="11">
        <v>45090.585729166669</v>
      </c>
      <c r="H1103">
        <v>153500</v>
      </c>
      <c r="I1103" t="s">
        <v>4123</v>
      </c>
      <c r="J1103" t="s">
        <v>5309</v>
      </c>
    </row>
    <row r="1104" spans="1:10">
      <c r="A1104" t="s">
        <v>10</v>
      </c>
      <c r="B1104" t="s">
        <v>10</v>
      </c>
      <c r="C1104" t="s">
        <v>20721</v>
      </c>
      <c r="D1104" t="s">
        <v>13</v>
      </c>
      <c r="E1104" t="s">
        <v>14</v>
      </c>
      <c r="F1104" t="s">
        <v>26</v>
      </c>
      <c r="G1104" s="11">
        <v>45107.622928240744</v>
      </c>
      <c r="H1104">
        <v>100000</v>
      </c>
      <c r="I1104" t="s">
        <v>729</v>
      </c>
      <c r="J1104" t="s">
        <v>2564</v>
      </c>
    </row>
    <row r="1105" spans="1:10">
      <c r="A1105" t="s">
        <v>135</v>
      </c>
      <c r="B1105" t="s">
        <v>20714</v>
      </c>
      <c r="C1105" t="s">
        <v>24</v>
      </c>
      <c r="D1105" t="s">
        <v>13</v>
      </c>
      <c r="E1105" t="s">
        <v>25</v>
      </c>
      <c r="F1105" t="s">
        <v>26</v>
      </c>
      <c r="G1105" s="11">
        <v>45107.584074074075</v>
      </c>
      <c r="H1105">
        <v>140000</v>
      </c>
      <c r="I1105" t="s">
        <v>3626</v>
      </c>
      <c r="J1105" t="s">
        <v>4270</v>
      </c>
    </row>
    <row r="1106" spans="1:10">
      <c r="A1106" t="s">
        <v>10</v>
      </c>
      <c r="B1106" t="s">
        <v>1158</v>
      </c>
      <c r="C1106" t="s">
        <v>24</v>
      </c>
      <c r="D1106" t="s">
        <v>13</v>
      </c>
      <c r="E1106" t="s">
        <v>25</v>
      </c>
      <c r="F1106" t="s">
        <v>26</v>
      </c>
      <c r="G1106" s="11">
        <v>45106.585416666669</v>
      </c>
      <c r="H1106">
        <v>190000</v>
      </c>
      <c r="I1106" t="s">
        <v>20709</v>
      </c>
      <c r="J1106" t="s">
        <v>20710</v>
      </c>
    </row>
    <row r="1107" spans="1:10">
      <c r="A1107" t="s">
        <v>33</v>
      </c>
      <c r="B1107" t="s">
        <v>33</v>
      </c>
      <c r="C1107" t="s">
        <v>2708</v>
      </c>
      <c r="D1107" t="s">
        <v>13</v>
      </c>
      <c r="E1107" t="s">
        <v>14</v>
      </c>
      <c r="F1107" t="s">
        <v>26</v>
      </c>
      <c r="G1107" s="11">
        <v>45079.280706018515</v>
      </c>
      <c r="H1107">
        <v>175000</v>
      </c>
      <c r="I1107" t="s">
        <v>2709</v>
      </c>
      <c r="J1107" t="s">
        <v>544</v>
      </c>
    </row>
    <row r="1108" spans="1:10">
      <c r="A1108" t="s">
        <v>33</v>
      </c>
      <c r="B1108" t="s">
        <v>33</v>
      </c>
      <c r="C1108" t="s">
        <v>1866</v>
      </c>
      <c r="D1108" t="s">
        <v>13</v>
      </c>
      <c r="E1108" t="s">
        <v>14</v>
      </c>
      <c r="F1108" t="s">
        <v>171</v>
      </c>
      <c r="G1108" s="11">
        <v>45097.591307870367</v>
      </c>
      <c r="H1108">
        <v>111175</v>
      </c>
      <c r="I1108" t="s">
        <v>890</v>
      </c>
      <c r="J1108" t="s">
        <v>338</v>
      </c>
    </row>
    <row r="1109" spans="1:10">
      <c r="A1109" t="s">
        <v>152</v>
      </c>
      <c r="B1109" t="s">
        <v>20674</v>
      </c>
      <c r="C1109" t="s">
        <v>170</v>
      </c>
      <c r="D1109" t="s">
        <v>13</v>
      </c>
      <c r="E1109" t="s">
        <v>14</v>
      </c>
      <c r="F1109" t="s">
        <v>171</v>
      </c>
      <c r="G1109" s="11">
        <v>45103.591874999998</v>
      </c>
      <c r="H1109">
        <v>79200</v>
      </c>
      <c r="I1109" t="s">
        <v>2509</v>
      </c>
      <c r="J1109" t="s">
        <v>15481</v>
      </c>
    </row>
    <row r="1110" spans="1:10">
      <c r="A1110" t="s">
        <v>33</v>
      </c>
      <c r="B1110" t="s">
        <v>20649</v>
      </c>
      <c r="C1110" t="s">
        <v>5556</v>
      </c>
      <c r="D1110" t="s">
        <v>13</v>
      </c>
      <c r="E1110" t="s">
        <v>14</v>
      </c>
      <c r="F1110" t="s">
        <v>26</v>
      </c>
      <c r="G1110" s="11">
        <v>45085.583738425928</v>
      </c>
      <c r="H1110">
        <v>107500</v>
      </c>
      <c r="I1110" t="s">
        <v>20650</v>
      </c>
      <c r="J1110" t="s">
        <v>20651</v>
      </c>
    </row>
    <row r="1111" spans="1:10">
      <c r="A1111" t="s">
        <v>33</v>
      </c>
      <c r="B1111" t="s">
        <v>33</v>
      </c>
      <c r="C1111" t="s">
        <v>325</v>
      </c>
      <c r="D1111" t="s">
        <v>13</v>
      </c>
      <c r="E1111" t="s">
        <v>14</v>
      </c>
      <c r="F1111" t="s">
        <v>26</v>
      </c>
      <c r="G1111" s="11">
        <v>45106.587094907409</v>
      </c>
      <c r="H1111">
        <v>105000</v>
      </c>
      <c r="I1111" t="s">
        <v>186</v>
      </c>
      <c r="J1111" t="s">
        <v>8593</v>
      </c>
    </row>
    <row r="1112" spans="1:10">
      <c r="A1112" t="s">
        <v>33</v>
      </c>
      <c r="B1112" t="s">
        <v>20629</v>
      </c>
      <c r="C1112" t="s">
        <v>232</v>
      </c>
      <c r="D1112" t="s">
        <v>13</v>
      </c>
      <c r="E1112" t="s">
        <v>14</v>
      </c>
      <c r="F1112" t="s">
        <v>26</v>
      </c>
      <c r="G1112" s="11">
        <v>45098.583379629628</v>
      </c>
      <c r="H1112">
        <v>95000</v>
      </c>
      <c r="I1112" t="s">
        <v>20630</v>
      </c>
      <c r="J1112" t="s">
        <v>141</v>
      </c>
    </row>
    <row r="1113" spans="1:10">
      <c r="A1113" t="s">
        <v>33</v>
      </c>
      <c r="B1113" t="s">
        <v>7570</v>
      </c>
      <c r="C1113" t="s">
        <v>1059</v>
      </c>
      <c r="D1113" t="s">
        <v>13</v>
      </c>
      <c r="E1113" t="s">
        <v>14</v>
      </c>
      <c r="F1113" t="s">
        <v>26</v>
      </c>
      <c r="G1113" s="11">
        <v>45084.583449074074</v>
      </c>
      <c r="H1113">
        <v>45000</v>
      </c>
      <c r="I1113" t="s">
        <v>20624</v>
      </c>
      <c r="J1113" t="s">
        <v>8847</v>
      </c>
    </row>
    <row r="1114" spans="1:10">
      <c r="A1114" t="s">
        <v>10</v>
      </c>
      <c r="B1114" t="s">
        <v>10</v>
      </c>
      <c r="C1114" t="s">
        <v>6288</v>
      </c>
      <c r="D1114" t="s">
        <v>13</v>
      </c>
      <c r="E1114" t="s">
        <v>14</v>
      </c>
      <c r="F1114" t="s">
        <v>190</v>
      </c>
      <c r="G1114" s="11">
        <v>45104.61996527778</v>
      </c>
      <c r="H1114">
        <v>157500</v>
      </c>
      <c r="I1114" t="s">
        <v>20611</v>
      </c>
      <c r="J1114" t="s">
        <v>20612</v>
      </c>
    </row>
    <row r="1115" spans="1:10">
      <c r="A1115" t="s">
        <v>33</v>
      </c>
      <c r="B1115" t="s">
        <v>20602</v>
      </c>
      <c r="C1115" t="s">
        <v>232</v>
      </c>
      <c r="D1115" t="s">
        <v>13</v>
      </c>
      <c r="E1115" t="s">
        <v>14</v>
      </c>
      <c r="F1115" t="s">
        <v>26</v>
      </c>
      <c r="G1115" s="11">
        <v>45084.583310185182</v>
      </c>
      <c r="H1115">
        <v>70087</v>
      </c>
      <c r="I1115" t="s">
        <v>972</v>
      </c>
      <c r="J1115" t="s">
        <v>20603</v>
      </c>
    </row>
    <row r="1116" spans="1:10">
      <c r="A1116" t="s">
        <v>10</v>
      </c>
      <c r="B1116" t="s">
        <v>20540</v>
      </c>
      <c r="C1116" t="s">
        <v>24</v>
      </c>
      <c r="D1116" t="s">
        <v>13</v>
      </c>
      <c r="E1116" t="s">
        <v>25</v>
      </c>
      <c r="F1116" t="s">
        <v>20</v>
      </c>
      <c r="G1116" s="11">
        <v>45086.610902777778</v>
      </c>
      <c r="H1116">
        <v>225000</v>
      </c>
      <c r="I1116" t="s">
        <v>8005</v>
      </c>
      <c r="J1116" t="s">
        <v>17520</v>
      </c>
    </row>
    <row r="1117" spans="1:10">
      <c r="A1117" t="s">
        <v>33</v>
      </c>
      <c r="B1117" t="s">
        <v>33</v>
      </c>
      <c r="C1117" t="s">
        <v>1610</v>
      </c>
      <c r="D1117" t="s">
        <v>13</v>
      </c>
      <c r="E1117" t="s">
        <v>14</v>
      </c>
      <c r="F1117" t="s">
        <v>171</v>
      </c>
      <c r="G1117" s="11">
        <v>45089.603912037041</v>
      </c>
      <c r="H1117">
        <v>111175</v>
      </c>
      <c r="I1117" t="s">
        <v>6805</v>
      </c>
      <c r="J1117" t="s">
        <v>20539</v>
      </c>
    </row>
    <row r="1118" spans="1:10">
      <c r="A1118" t="s">
        <v>135</v>
      </c>
      <c r="B1118" t="s">
        <v>7206</v>
      </c>
      <c r="C1118" t="s">
        <v>119</v>
      </c>
      <c r="D1118" t="s">
        <v>13</v>
      </c>
      <c r="E1118" t="s">
        <v>14</v>
      </c>
      <c r="F1118" t="s">
        <v>26</v>
      </c>
      <c r="G1118" s="11">
        <v>45094.583437499998</v>
      </c>
      <c r="H1118">
        <v>145000</v>
      </c>
      <c r="I1118" t="s">
        <v>20534</v>
      </c>
      <c r="J1118" t="s">
        <v>7208</v>
      </c>
    </row>
    <row r="1119" spans="1:10">
      <c r="A1119" t="s">
        <v>212</v>
      </c>
      <c r="B1119" t="s">
        <v>20527</v>
      </c>
      <c r="C1119" t="s">
        <v>48</v>
      </c>
      <c r="D1119" t="s">
        <v>13</v>
      </c>
      <c r="E1119" t="s">
        <v>14</v>
      </c>
      <c r="F1119" t="s">
        <v>49</v>
      </c>
      <c r="G1119" s="11">
        <v>45093.631215277775</v>
      </c>
      <c r="H1119">
        <v>56700</v>
      </c>
      <c r="I1119" t="s">
        <v>3739</v>
      </c>
    </row>
    <row r="1120" spans="1:10">
      <c r="A1120" t="s">
        <v>10</v>
      </c>
      <c r="B1120" t="s">
        <v>20526</v>
      </c>
      <c r="C1120" t="s">
        <v>1042</v>
      </c>
      <c r="D1120" t="s">
        <v>13</v>
      </c>
      <c r="E1120" t="s">
        <v>14</v>
      </c>
      <c r="F1120" t="s">
        <v>198</v>
      </c>
      <c r="G1120" s="11">
        <v>45079.609409722223</v>
      </c>
      <c r="H1120">
        <v>192000</v>
      </c>
      <c r="I1120" t="s">
        <v>2641</v>
      </c>
      <c r="J1120" t="s">
        <v>12408</v>
      </c>
    </row>
    <row r="1121" spans="1:10">
      <c r="A1121" t="s">
        <v>152</v>
      </c>
      <c r="B1121" t="s">
        <v>20519</v>
      </c>
      <c r="C1121" t="s">
        <v>1226</v>
      </c>
      <c r="D1121" t="s">
        <v>13</v>
      </c>
      <c r="E1121" t="s">
        <v>14</v>
      </c>
      <c r="F1121" t="s">
        <v>26</v>
      </c>
      <c r="G1121" s="11">
        <v>45098.585081018522</v>
      </c>
      <c r="H1121">
        <v>90000</v>
      </c>
      <c r="I1121" t="s">
        <v>7942</v>
      </c>
      <c r="J1121" t="s">
        <v>17300</v>
      </c>
    </row>
    <row r="1122" spans="1:10">
      <c r="A1122" t="s">
        <v>18</v>
      </c>
      <c r="B1122" t="s">
        <v>18</v>
      </c>
      <c r="C1122" t="s">
        <v>75</v>
      </c>
      <c r="D1122" t="s">
        <v>13</v>
      </c>
      <c r="E1122" t="s">
        <v>14</v>
      </c>
      <c r="F1122" t="s">
        <v>20</v>
      </c>
      <c r="G1122" s="11">
        <v>45096.622233796297</v>
      </c>
      <c r="H1122">
        <v>108000</v>
      </c>
      <c r="I1122" t="s">
        <v>3739</v>
      </c>
      <c r="J1122" t="s">
        <v>20503</v>
      </c>
    </row>
    <row r="1123" spans="1:10">
      <c r="A1123" t="s">
        <v>33</v>
      </c>
      <c r="B1123" t="s">
        <v>20486</v>
      </c>
      <c r="C1123" t="s">
        <v>24</v>
      </c>
      <c r="D1123" t="s">
        <v>13</v>
      </c>
      <c r="E1123" t="s">
        <v>25</v>
      </c>
      <c r="F1123" t="s">
        <v>26</v>
      </c>
      <c r="G1123" s="11">
        <v>45082.584814814814</v>
      </c>
      <c r="H1123">
        <v>109600</v>
      </c>
      <c r="I1123" t="s">
        <v>20487</v>
      </c>
      <c r="J1123" t="s">
        <v>20488</v>
      </c>
    </row>
    <row r="1124" spans="1:10">
      <c r="A1124" t="s">
        <v>33</v>
      </c>
      <c r="B1124" t="s">
        <v>20481</v>
      </c>
      <c r="C1124" t="s">
        <v>232</v>
      </c>
      <c r="D1124" t="s">
        <v>13</v>
      </c>
      <c r="E1124" t="s">
        <v>14</v>
      </c>
      <c r="F1124" t="s">
        <v>26</v>
      </c>
      <c r="G1124" s="11">
        <v>45100.583368055559</v>
      </c>
      <c r="H1124">
        <v>73592</v>
      </c>
      <c r="I1124" t="s">
        <v>972</v>
      </c>
      <c r="J1124" t="s">
        <v>13437</v>
      </c>
    </row>
    <row r="1125" spans="1:10">
      <c r="A1125" t="s">
        <v>33</v>
      </c>
      <c r="B1125" t="s">
        <v>20473</v>
      </c>
      <c r="C1125" t="s">
        <v>1341</v>
      </c>
      <c r="D1125" t="s">
        <v>13</v>
      </c>
      <c r="E1125" t="s">
        <v>14</v>
      </c>
      <c r="F1125" t="s">
        <v>26</v>
      </c>
      <c r="G1125" s="11">
        <v>45090.583344907405</v>
      </c>
      <c r="H1125">
        <v>63549.5</v>
      </c>
      <c r="I1125" t="s">
        <v>20474</v>
      </c>
      <c r="J1125" t="s">
        <v>4313</v>
      </c>
    </row>
    <row r="1126" spans="1:10">
      <c r="A1126" t="s">
        <v>152</v>
      </c>
      <c r="B1126" t="s">
        <v>20470</v>
      </c>
      <c r="C1126" t="s">
        <v>136</v>
      </c>
      <c r="D1126" t="s">
        <v>13</v>
      </c>
      <c r="E1126" t="s">
        <v>14</v>
      </c>
      <c r="F1126" t="s">
        <v>26</v>
      </c>
      <c r="G1126" s="11">
        <v>45104.586400462962</v>
      </c>
      <c r="H1126">
        <v>213000</v>
      </c>
      <c r="I1126" t="s">
        <v>20471</v>
      </c>
      <c r="J1126" t="s">
        <v>20472</v>
      </c>
    </row>
    <row r="1127" spans="1:10">
      <c r="A1127" t="s">
        <v>10</v>
      </c>
      <c r="B1127" t="s">
        <v>652</v>
      </c>
      <c r="C1127" t="s">
        <v>572</v>
      </c>
      <c r="D1127" t="s">
        <v>13</v>
      </c>
      <c r="E1127" t="s">
        <v>14</v>
      </c>
      <c r="F1127" t="s">
        <v>26</v>
      </c>
      <c r="G1127" s="11">
        <v>45091.603715277779</v>
      </c>
      <c r="H1127">
        <v>92500</v>
      </c>
      <c r="I1127" t="s">
        <v>573</v>
      </c>
      <c r="J1127" t="s">
        <v>20466</v>
      </c>
    </row>
    <row r="1128" spans="1:10">
      <c r="A1128" t="s">
        <v>18</v>
      </c>
      <c r="B1128" t="s">
        <v>2756</v>
      </c>
      <c r="C1128" t="s">
        <v>325</v>
      </c>
      <c r="D1128" t="s">
        <v>13</v>
      </c>
      <c r="E1128" t="s">
        <v>14</v>
      </c>
      <c r="F1128" t="s">
        <v>26</v>
      </c>
      <c r="G1128" s="11">
        <v>45086.269108796296</v>
      </c>
      <c r="H1128">
        <v>125000</v>
      </c>
      <c r="I1128" t="s">
        <v>1751</v>
      </c>
      <c r="J1128" t="s">
        <v>2757</v>
      </c>
    </row>
    <row r="1129" spans="1:10">
      <c r="A1129" t="s">
        <v>33</v>
      </c>
      <c r="B1129" t="s">
        <v>1058</v>
      </c>
      <c r="C1129" t="s">
        <v>1059</v>
      </c>
      <c r="D1129" t="s">
        <v>13</v>
      </c>
      <c r="E1129" t="s">
        <v>14</v>
      </c>
      <c r="F1129" t="s">
        <v>26</v>
      </c>
      <c r="G1129" s="11">
        <v>45100.583518518521</v>
      </c>
      <c r="H1129">
        <v>57500</v>
      </c>
      <c r="I1129" t="s">
        <v>20464</v>
      </c>
      <c r="J1129" t="s">
        <v>20465</v>
      </c>
    </row>
    <row r="1130" spans="1:10">
      <c r="A1130" t="s">
        <v>33</v>
      </c>
      <c r="B1130" t="s">
        <v>33</v>
      </c>
      <c r="C1130" t="s">
        <v>189</v>
      </c>
      <c r="D1130" t="s">
        <v>13</v>
      </c>
      <c r="E1130" t="s">
        <v>14</v>
      </c>
      <c r="F1130" t="s">
        <v>190</v>
      </c>
      <c r="G1130" s="11">
        <v>45082.621539351851</v>
      </c>
      <c r="H1130">
        <v>111175</v>
      </c>
      <c r="I1130" t="s">
        <v>6670</v>
      </c>
      <c r="J1130" t="s">
        <v>819</v>
      </c>
    </row>
    <row r="1131" spans="1:10">
      <c r="A1131" t="s">
        <v>10</v>
      </c>
      <c r="B1131" t="s">
        <v>20457</v>
      </c>
      <c r="C1131" t="s">
        <v>108</v>
      </c>
      <c r="D1131" t="s">
        <v>13</v>
      </c>
      <c r="E1131" t="s">
        <v>14</v>
      </c>
      <c r="F1131" t="s">
        <v>26</v>
      </c>
      <c r="G1131" s="11">
        <v>45106.586076388892</v>
      </c>
      <c r="H1131">
        <v>239777.5</v>
      </c>
      <c r="I1131" t="s">
        <v>31</v>
      </c>
      <c r="J1131" t="s">
        <v>808</v>
      </c>
    </row>
    <row r="1132" spans="1:10">
      <c r="A1132" t="s">
        <v>33</v>
      </c>
      <c r="B1132" t="s">
        <v>20456</v>
      </c>
      <c r="C1132" t="s">
        <v>243</v>
      </c>
      <c r="D1132" t="s">
        <v>13</v>
      </c>
      <c r="E1132" t="s">
        <v>14</v>
      </c>
      <c r="F1132" t="s">
        <v>26</v>
      </c>
      <c r="G1132" s="11">
        <v>45086.58457175926</v>
      </c>
      <c r="H1132">
        <v>99150</v>
      </c>
      <c r="I1132" t="s">
        <v>685</v>
      </c>
      <c r="J1132" t="s">
        <v>17397</v>
      </c>
    </row>
    <row r="1133" spans="1:10">
      <c r="A1133" t="s">
        <v>10</v>
      </c>
      <c r="B1133" t="s">
        <v>10</v>
      </c>
      <c r="C1133" t="s">
        <v>20443</v>
      </c>
      <c r="D1133" t="s">
        <v>13</v>
      </c>
      <c r="E1133" t="s">
        <v>14</v>
      </c>
      <c r="F1133" t="s">
        <v>26</v>
      </c>
      <c r="G1133" s="11">
        <v>45107.623101851852</v>
      </c>
      <c r="H1133">
        <v>100000</v>
      </c>
      <c r="I1133" t="s">
        <v>729</v>
      </c>
      <c r="J1133" t="s">
        <v>2564</v>
      </c>
    </row>
    <row r="1134" spans="1:10">
      <c r="A1134" t="s">
        <v>10</v>
      </c>
      <c r="B1134" t="s">
        <v>20441</v>
      </c>
      <c r="C1134" t="s">
        <v>3152</v>
      </c>
      <c r="D1134" t="s">
        <v>13</v>
      </c>
      <c r="E1134" t="s">
        <v>14</v>
      </c>
      <c r="F1134" t="s">
        <v>20</v>
      </c>
      <c r="G1134" s="11">
        <v>45097.625150462962</v>
      </c>
      <c r="H1134">
        <v>77150</v>
      </c>
      <c r="I1134" t="s">
        <v>20442</v>
      </c>
      <c r="J1134" t="s">
        <v>843</v>
      </c>
    </row>
    <row r="1135" spans="1:10">
      <c r="A1135" t="s">
        <v>33</v>
      </c>
      <c r="B1135" t="s">
        <v>20433</v>
      </c>
      <c r="C1135" t="s">
        <v>142</v>
      </c>
      <c r="D1135" t="s">
        <v>13</v>
      </c>
      <c r="E1135" t="s">
        <v>14</v>
      </c>
      <c r="F1135" t="s">
        <v>26</v>
      </c>
      <c r="G1135" s="11">
        <v>45084.58452546296</v>
      </c>
      <c r="H1135">
        <v>92500</v>
      </c>
      <c r="I1135" t="s">
        <v>20434</v>
      </c>
      <c r="J1135" t="s">
        <v>2927</v>
      </c>
    </row>
    <row r="1136" spans="1:10">
      <c r="A1136" t="s">
        <v>135</v>
      </c>
      <c r="B1136" t="s">
        <v>20432</v>
      </c>
      <c r="C1136" t="s">
        <v>243</v>
      </c>
      <c r="D1136" t="s">
        <v>13</v>
      </c>
      <c r="E1136" t="s">
        <v>14</v>
      </c>
      <c r="F1136" t="s">
        <v>26</v>
      </c>
      <c r="G1136" s="11">
        <v>45086.58457175926</v>
      </c>
      <c r="H1136">
        <v>162500</v>
      </c>
      <c r="I1136" t="s">
        <v>7856</v>
      </c>
      <c r="J1136" t="s">
        <v>295</v>
      </c>
    </row>
    <row r="1137" spans="1:10">
      <c r="A1137" t="s">
        <v>33</v>
      </c>
      <c r="B1137" t="s">
        <v>33</v>
      </c>
      <c r="C1137" t="s">
        <v>243</v>
      </c>
      <c r="D1137" t="s">
        <v>13</v>
      </c>
      <c r="E1137" t="s">
        <v>14</v>
      </c>
      <c r="F1137" t="s">
        <v>26</v>
      </c>
      <c r="G1137" s="11">
        <v>45093.595972222225</v>
      </c>
      <c r="H1137">
        <v>95000</v>
      </c>
      <c r="I1137" t="s">
        <v>9630</v>
      </c>
      <c r="J1137" t="s">
        <v>17398</v>
      </c>
    </row>
    <row r="1138" spans="1:10">
      <c r="A1138" t="s">
        <v>33</v>
      </c>
      <c r="B1138" t="s">
        <v>20421</v>
      </c>
      <c r="C1138" t="s">
        <v>24</v>
      </c>
      <c r="D1138" t="s">
        <v>13</v>
      </c>
      <c r="E1138" t="s">
        <v>25</v>
      </c>
      <c r="F1138" t="s">
        <v>26</v>
      </c>
      <c r="G1138" s="11">
        <v>45097.583599537036</v>
      </c>
      <c r="H1138">
        <v>85000</v>
      </c>
      <c r="I1138" t="s">
        <v>20422</v>
      </c>
    </row>
    <row r="1139" spans="1:10">
      <c r="A1139" t="s">
        <v>33</v>
      </c>
      <c r="B1139" t="s">
        <v>364</v>
      </c>
      <c r="C1139" t="s">
        <v>232</v>
      </c>
      <c r="D1139" t="s">
        <v>13</v>
      </c>
      <c r="E1139" t="s">
        <v>14</v>
      </c>
      <c r="F1139" t="s">
        <v>26</v>
      </c>
      <c r="G1139" s="11">
        <v>45105.583356481482</v>
      </c>
      <c r="H1139">
        <v>72500</v>
      </c>
      <c r="I1139" t="s">
        <v>19645</v>
      </c>
      <c r="J1139" t="s">
        <v>82</v>
      </c>
    </row>
    <row r="1140" spans="1:10">
      <c r="A1140" t="s">
        <v>33</v>
      </c>
      <c r="B1140" t="s">
        <v>14795</v>
      </c>
      <c r="C1140" t="s">
        <v>461</v>
      </c>
      <c r="D1140" t="s">
        <v>13</v>
      </c>
      <c r="E1140" t="s">
        <v>14</v>
      </c>
      <c r="F1140" t="s">
        <v>26</v>
      </c>
      <c r="G1140" s="11">
        <v>45085.584224537037</v>
      </c>
      <c r="H1140">
        <v>109696</v>
      </c>
      <c r="I1140" t="s">
        <v>1022</v>
      </c>
      <c r="J1140" t="s">
        <v>20409</v>
      </c>
    </row>
    <row r="1141" spans="1:10">
      <c r="A1141" t="s">
        <v>10</v>
      </c>
      <c r="B1141" t="s">
        <v>1158</v>
      </c>
      <c r="C1141" t="s">
        <v>307</v>
      </c>
      <c r="D1141" t="s">
        <v>13</v>
      </c>
      <c r="E1141" t="s">
        <v>14</v>
      </c>
      <c r="F1141" t="s">
        <v>26</v>
      </c>
      <c r="G1141" s="11">
        <v>45089.585196759261</v>
      </c>
      <c r="H1141">
        <v>195000</v>
      </c>
      <c r="I1141" t="s">
        <v>9754</v>
      </c>
      <c r="J1141" t="s">
        <v>1699</v>
      </c>
    </row>
    <row r="1142" spans="1:10">
      <c r="A1142" t="s">
        <v>33</v>
      </c>
      <c r="B1142" t="s">
        <v>33</v>
      </c>
      <c r="C1142" t="s">
        <v>2433</v>
      </c>
      <c r="D1142" t="s">
        <v>13</v>
      </c>
      <c r="E1142" t="s">
        <v>14</v>
      </c>
      <c r="F1142" t="s">
        <v>26</v>
      </c>
      <c r="G1142" s="11">
        <v>45091.584039351852</v>
      </c>
      <c r="H1142">
        <v>95000</v>
      </c>
      <c r="I1142" t="s">
        <v>20399</v>
      </c>
      <c r="J1142" t="s">
        <v>19262</v>
      </c>
    </row>
    <row r="1143" spans="1:10">
      <c r="A1143" t="s">
        <v>33</v>
      </c>
      <c r="B1143" t="s">
        <v>1058</v>
      </c>
      <c r="C1143" t="s">
        <v>4025</v>
      </c>
      <c r="D1143" t="s">
        <v>13</v>
      </c>
      <c r="E1143" t="s">
        <v>14</v>
      </c>
      <c r="F1143" t="s">
        <v>26</v>
      </c>
      <c r="G1143" s="11">
        <v>45098.583958333336</v>
      </c>
      <c r="H1143">
        <v>90300</v>
      </c>
      <c r="I1143" t="s">
        <v>20392</v>
      </c>
      <c r="J1143" t="s">
        <v>20393</v>
      </c>
    </row>
    <row r="1144" spans="1:10">
      <c r="A1144" t="s">
        <v>10</v>
      </c>
      <c r="B1144" t="s">
        <v>3127</v>
      </c>
      <c r="C1144" t="s">
        <v>1776</v>
      </c>
      <c r="D1144" t="s">
        <v>13</v>
      </c>
      <c r="E1144" t="s">
        <v>14</v>
      </c>
      <c r="F1144" t="s">
        <v>26</v>
      </c>
      <c r="G1144" s="11">
        <v>45098.586516203701</v>
      </c>
      <c r="H1144">
        <v>119550</v>
      </c>
      <c r="I1144" t="s">
        <v>420</v>
      </c>
      <c r="J1144" t="s">
        <v>13306</v>
      </c>
    </row>
    <row r="1145" spans="1:10">
      <c r="A1145" t="s">
        <v>135</v>
      </c>
      <c r="B1145" t="s">
        <v>135</v>
      </c>
      <c r="C1145" t="s">
        <v>232</v>
      </c>
      <c r="D1145" t="s">
        <v>13</v>
      </c>
      <c r="E1145" t="s">
        <v>14</v>
      </c>
      <c r="F1145" t="s">
        <v>26</v>
      </c>
      <c r="G1145" s="11">
        <v>45090.583310185182</v>
      </c>
      <c r="H1145">
        <v>87761</v>
      </c>
      <c r="I1145" t="s">
        <v>972</v>
      </c>
      <c r="J1145" t="s">
        <v>20370</v>
      </c>
    </row>
    <row r="1146" spans="1:10">
      <c r="A1146" t="s">
        <v>33</v>
      </c>
      <c r="B1146" t="s">
        <v>20363</v>
      </c>
      <c r="C1146" t="s">
        <v>391</v>
      </c>
      <c r="D1146" t="s">
        <v>13</v>
      </c>
      <c r="E1146" t="s">
        <v>14</v>
      </c>
      <c r="F1146" t="s">
        <v>26</v>
      </c>
      <c r="G1146" s="11">
        <v>45085.584027777775</v>
      </c>
      <c r="H1146">
        <v>73600</v>
      </c>
      <c r="I1146" t="s">
        <v>20364</v>
      </c>
      <c r="J1146" t="s">
        <v>10549</v>
      </c>
    </row>
    <row r="1147" spans="1:10">
      <c r="A1147" t="s">
        <v>33</v>
      </c>
      <c r="B1147" t="s">
        <v>20350</v>
      </c>
      <c r="C1147" t="s">
        <v>136</v>
      </c>
      <c r="D1147" t="s">
        <v>13</v>
      </c>
      <c r="E1147" t="s">
        <v>14</v>
      </c>
      <c r="F1147" t="s">
        <v>26</v>
      </c>
      <c r="G1147" s="11">
        <v>45094.583773148152</v>
      </c>
      <c r="H1147">
        <v>204584.5</v>
      </c>
      <c r="I1147" t="s">
        <v>31</v>
      </c>
      <c r="J1147" t="s">
        <v>20351</v>
      </c>
    </row>
    <row r="1148" spans="1:10">
      <c r="A1148" t="s">
        <v>18</v>
      </c>
      <c r="B1148" t="s">
        <v>20294</v>
      </c>
      <c r="C1148" t="s">
        <v>170</v>
      </c>
      <c r="D1148" t="s">
        <v>13</v>
      </c>
      <c r="E1148" t="s">
        <v>14</v>
      </c>
      <c r="F1148" t="s">
        <v>171</v>
      </c>
      <c r="G1148" s="11">
        <v>45092.602638888886</v>
      </c>
      <c r="H1148">
        <v>79200</v>
      </c>
      <c r="I1148" t="s">
        <v>20295</v>
      </c>
      <c r="J1148" t="s">
        <v>20296</v>
      </c>
    </row>
    <row r="1149" spans="1:10">
      <c r="A1149" t="s">
        <v>77</v>
      </c>
      <c r="B1149" t="s">
        <v>20292</v>
      </c>
      <c r="C1149" t="s">
        <v>24</v>
      </c>
      <c r="D1149" t="s">
        <v>13</v>
      </c>
      <c r="E1149" t="s">
        <v>25</v>
      </c>
      <c r="F1149" t="s">
        <v>26</v>
      </c>
      <c r="G1149" s="11">
        <v>45107.584652777776</v>
      </c>
      <c r="H1149">
        <v>138640</v>
      </c>
      <c r="I1149" t="s">
        <v>326</v>
      </c>
      <c r="J1149" t="s">
        <v>20293</v>
      </c>
    </row>
    <row r="1150" spans="1:10">
      <c r="A1150" t="s">
        <v>33</v>
      </c>
      <c r="B1150" t="s">
        <v>20250</v>
      </c>
      <c r="C1150" t="s">
        <v>1794</v>
      </c>
      <c r="D1150" t="s">
        <v>13</v>
      </c>
      <c r="E1150" t="s">
        <v>14</v>
      </c>
      <c r="F1150" t="s">
        <v>694</v>
      </c>
      <c r="G1150" s="11">
        <v>45090.596724537034</v>
      </c>
      <c r="H1150">
        <v>111175</v>
      </c>
      <c r="I1150" t="s">
        <v>1420</v>
      </c>
      <c r="J1150" t="s">
        <v>28</v>
      </c>
    </row>
    <row r="1151" spans="1:10">
      <c r="A1151" t="s">
        <v>10</v>
      </c>
      <c r="B1151" t="s">
        <v>2803</v>
      </c>
      <c r="C1151" t="s">
        <v>24</v>
      </c>
      <c r="D1151" t="s">
        <v>13</v>
      </c>
      <c r="E1151" t="s">
        <v>25</v>
      </c>
      <c r="F1151" t="s">
        <v>26</v>
      </c>
      <c r="G1151" s="11">
        <v>45100.264907407407</v>
      </c>
      <c r="H1151">
        <v>173754.5</v>
      </c>
      <c r="I1151" t="s">
        <v>2804</v>
      </c>
      <c r="J1151" t="s">
        <v>2805</v>
      </c>
    </row>
    <row r="1152" spans="1:10">
      <c r="A1152" t="s">
        <v>10</v>
      </c>
      <c r="B1152" t="s">
        <v>1430</v>
      </c>
      <c r="C1152" t="s">
        <v>161</v>
      </c>
      <c r="D1152" t="s">
        <v>13</v>
      </c>
      <c r="E1152" t="s">
        <v>14</v>
      </c>
      <c r="F1152" t="s">
        <v>162</v>
      </c>
      <c r="G1152" s="11">
        <v>45104.277361111112</v>
      </c>
      <c r="H1152">
        <v>139216</v>
      </c>
      <c r="I1152" t="s">
        <v>2806</v>
      </c>
      <c r="J1152" t="s">
        <v>2807</v>
      </c>
    </row>
    <row r="1153" spans="1:10">
      <c r="A1153" t="s">
        <v>33</v>
      </c>
      <c r="B1153" t="s">
        <v>33</v>
      </c>
      <c r="C1153" t="s">
        <v>157</v>
      </c>
      <c r="D1153" t="s">
        <v>13</v>
      </c>
      <c r="E1153" t="s">
        <v>14</v>
      </c>
      <c r="F1153" t="s">
        <v>26</v>
      </c>
      <c r="G1153" s="11">
        <v>45097.584189814814</v>
      </c>
      <c r="H1153">
        <v>95000</v>
      </c>
      <c r="I1153" t="s">
        <v>57</v>
      </c>
      <c r="J1153" t="s">
        <v>316</v>
      </c>
    </row>
    <row r="1154" spans="1:10">
      <c r="A1154" t="s">
        <v>106</v>
      </c>
      <c r="B1154" t="s">
        <v>20213</v>
      </c>
      <c r="C1154" t="s">
        <v>1610</v>
      </c>
      <c r="D1154" t="s">
        <v>13</v>
      </c>
      <c r="E1154" t="s">
        <v>14</v>
      </c>
      <c r="F1154" t="s">
        <v>171</v>
      </c>
      <c r="G1154" s="11">
        <v>45103.591851851852</v>
      </c>
      <c r="H1154">
        <v>72000</v>
      </c>
      <c r="I1154" t="s">
        <v>6405</v>
      </c>
      <c r="J1154" t="s">
        <v>4959</v>
      </c>
    </row>
    <row r="1155" spans="1:10">
      <c r="A1155" t="s">
        <v>10</v>
      </c>
      <c r="B1155" t="s">
        <v>1108</v>
      </c>
      <c r="C1155" t="s">
        <v>792</v>
      </c>
      <c r="D1155" t="s">
        <v>13</v>
      </c>
      <c r="E1155" t="s">
        <v>14</v>
      </c>
      <c r="F1155" t="s">
        <v>20</v>
      </c>
      <c r="G1155" s="11">
        <v>45096.621990740743</v>
      </c>
      <c r="H1155">
        <v>75000</v>
      </c>
      <c r="I1155" t="s">
        <v>451</v>
      </c>
      <c r="J1155" t="s">
        <v>1267</v>
      </c>
    </row>
    <row r="1156" spans="1:10">
      <c r="A1156" t="s">
        <v>10</v>
      </c>
      <c r="B1156" t="s">
        <v>10</v>
      </c>
      <c r="C1156" t="s">
        <v>194</v>
      </c>
      <c r="D1156" t="s">
        <v>13</v>
      </c>
      <c r="E1156" t="s">
        <v>14</v>
      </c>
      <c r="F1156" t="s">
        <v>26</v>
      </c>
      <c r="G1156" s="11">
        <v>45107.588217592594</v>
      </c>
      <c r="H1156">
        <v>120000</v>
      </c>
      <c r="I1156" t="s">
        <v>20173</v>
      </c>
      <c r="J1156" t="s">
        <v>20174</v>
      </c>
    </row>
    <row r="1157" spans="1:10">
      <c r="A1157" t="s">
        <v>10</v>
      </c>
      <c r="B1157" t="s">
        <v>20162</v>
      </c>
      <c r="C1157" t="s">
        <v>237</v>
      </c>
      <c r="D1157" t="s">
        <v>13</v>
      </c>
      <c r="E1157" t="s">
        <v>14</v>
      </c>
      <c r="F1157" t="s">
        <v>26</v>
      </c>
      <c r="G1157" s="11">
        <v>45107.622893518521</v>
      </c>
      <c r="H1157">
        <v>130000</v>
      </c>
      <c r="I1157" t="s">
        <v>20163</v>
      </c>
      <c r="J1157" t="s">
        <v>20164</v>
      </c>
    </row>
    <row r="1158" spans="1:10">
      <c r="A1158" t="s">
        <v>73</v>
      </c>
      <c r="B1158" t="s">
        <v>73</v>
      </c>
      <c r="C1158" t="s">
        <v>897</v>
      </c>
      <c r="D1158" t="s">
        <v>13</v>
      </c>
      <c r="E1158" t="s">
        <v>14</v>
      </c>
      <c r="F1158" t="s">
        <v>262</v>
      </c>
      <c r="G1158" s="11">
        <v>45097.600046296298</v>
      </c>
      <c r="H1158">
        <v>147500</v>
      </c>
      <c r="I1158" t="s">
        <v>9354</v>
      </c>
      <c r="J1158" t="s">
        <v>5995</v>
      </c>
    </row>
    <row r="1159" spans="1:10">
      <c r="A1159" t="s">
        <v>212</v>
      </c>
      <c r="B1159" t="s">
        <v>20121</v>
      </c>
      <c r="C1159" t="s">
        <v>24</v>
      </c>
      <c r="D1159" t="s">
        <v>13</v>
      </c>
      <c r="E1159" t="s">
        <v>25</v>
      </c>
      <c r="F1159" t="s">
        <v>26</v>
      </c>
      <c r="G1159" s="11">
        <v>45079.601157407407</v>
      </c>
      <c r="H1159">
        <v>224000</v>
      </c>
      <c r="I1159" t="s">
        <v>13759</v>
      </c>
      <c r="J1159" t="s">
        <v>624</v>
      </c>
    </row>
    <row r="1160" spans="1:10">
      <c r="A1160" t="s">
        <v>33</v>
      </c>
      <c r="B1160" t="s">
        <v>33</v>
      </c>
      <c r="C1160" t="s">
        <v>1884</v>
      </c>
      <c r="D1160" t="s">
        <v>13</v>
      </c>
      <c r="E1160" t="s">
        <v>14</v>
      </c>
      <c r="F1160" t="s">
        <v>221</v>
      </c>
      <c r="G1160" s="11">
        <v>45085.617476851854</v>
      </c>
      <c r="H1160">
        <v>111175</v>
      </c>
      <c r="I1160" t="s">
        <v>1133</v>
      </c>
    </row>
    <row r="1161" spans="1:10">
      <c r="A1161" t="s">
        <v>212</v>
      </c>
      <c r="B1161" t="s">
        <v>4571</v>
      </c>
      <c r="C1161" t="s">
        <v>75</v>
      </c>
      <c r="D1161" t="s">
        <v>13</v>
      </c>
      <c r="E1161" t="s">
        <v>14</v>
      </c>
      <c r="F1161" t="s">
        <v>26</v>
      </c>
      <c r="G1161" s="11">
        <v>45089.585231481484</v>
      </c>
      <c r="H1161">
        <v>315000</v>
      </c>
      <c r="I1161" t="s">
        <v>4572</v>
      </c>
      <c r="J1161" t="s">
        <v>708</v>
      </c>
    </row>
    <row r="1162" spans="1:10">
      <c r="A1162" t="s">
        <v>212</v>
      </c>
      <c r="B1162" t="s">
        <v>20110</v>
      </c>
      <c r="C1162" t="s">
        <v>24</v>
      </c>
      <c r="D1162" t="s">
        <v>13</v>
      </c>
      <c r="E1162" t="s">
        <v>25</v>
      </c>
      <c r="F1162" t="s">
        <v>26</v>
      </c>
      <c r="G1162" s="11">
        <v>45107.588125000002</v>
      </c>
      <c r="H1162">
        <v>157500</v>
      </c>
      <c r="I1162" t="s">
        <v>3626</v>
      </c>
      <c r="J1162" t="s">
        <v>5632</v>
      </c>
    </row>
    <row r="1163" spans="1:10">
      <c r="A1163" t="s">
        <v>18</v>
      </c>
      <c r="B1163" t="s">
        <v>18</v>
      </c>
      <c r="C1163" t="s">
        <v>1305</v>
      </c>
      <c r="D1163" t="s">
        <v>13</v>
      </c>
      <c r="E1163" t="s">
        <v>14</v>
      </c>
      <c r="F1163" t="s">
        <v>26</v>
      </c>
      <c r="G1163" s="11">
        <v>45100.602592592593</v>
      </c>
      <c r="H1163">
        <v>117500</v>
      </c>
      <c r="I1163" t="s">
        <v>57</v>
      </c>
      <c r="J1163" t="s">
        <v>8346</v>
      </c>
    </row>
    <row r="1164" spans="1:10">
      <c r="A1164" t="s">
        <v>73</v>
      </c>
      <c r="B1164" t="s">
        <v>73</v>
      </c>
      <c r="C1164" t="s">
        <v>201</v>
      </c>
      <c r="D1164" t="s">
        <v>13</v>
      </c>
      <c r="E1164" t="s">
        <v>14</v>
      </c>
      <c r="F1164" t="s">
        <v>26</v>
      </c>
      <c r="G1164" s="11">
        <v>45097.605509259258</v>
      </c>
      <c r="H1164">
        <v>180000</v>
      </c>
      <c r="I1164" t="s">
        <v>20083</v>
      </c>
      <c r="J1164" t="s">
        <v>20084</v>
      </c>
    </row>
    <row r="1165" spans="1:10">
      <c r="A1165" t="s">
        <v>18</v>
      </c>
      <c r="B1165" t="s">
        <v>18</v>
      </c>
      <c r="C1165" t="s">
        <v>40</v>
      </c>
      <c r="D1165" t="s">
        <v>13</v>
      </c>
      <c r="E1165" t="s">
        <v>14</v>
      </c>
      <c r="F1165" t="s">
        <v>26</v>
      </c>
      <c r="G1165" s="11">
        <v>45096.602430555555</v>
      </c>
      <c r="H1165">
        <v>168500</v>
      </c>
      <c r="I1165" t="s">
        <v>57</v>
      </c>
      <c r="J1165" t="s">
        <v>76</v>
      </c>
    </row>
    <row r="1166" spans="1:10">
      <c r="A1166" t="s">
        <v>33</v>
      </c>
      <c r="B1166" t="s">
        <v>19308</v>
      </c>
      <c r="C1166" t="s">
        <v>15907</v>
      </c>
      <c r="D1166" t="s">
        <v>13</v>
      </c>
      <c r="E1166" t="s">
        <v>14</v>
      </c>
      <c r="F1166" t="s">
        <v>190</v>
      </c>
      <c r="G1166" s="11">
        <v>45078.644814814812</v>
      </c>
      <c r="H1166">
        <v>75216</v>
      </c>
      <c r="I1166" t="s">
        <v>234</v>
      </c>
      <c r="J1166" t="s">
        <v>1667</v>
      </c>
    </row>
    <row r="1167" spans="1:10">
      <c r="A1167" t="s">
        <v>10</v>
      </c>
      <c r="B1167" t="s">
        <v>20066</v>
      </c>
      <c r="C1167" t="s">
        <v>325</v>
      </c>
      <c r="D1167" t="s">
        <v>13</v>
      </c>
      <c r="E1167" t="s">
        <v>14</v>
      </c>
      <c r="F1167" t="s">
        <v>26</v>
      </c>
      <c r="G1167" s="11">
        <v>45103.585381944446</v>
      </c>
      <c r="H1167">
        <v>135000</v>
      </c>
      <c r="I1167" t="s">
        <v>9618</v>
      </c>
    </row>
    <row r="1168" spans="1:10">
      <c r="A1168" t="s">
        <v>212</v>
      </c>
      <c r="B1168" t="s">
        <v>4658</v>
      </c>
      <c r="C1168" t="s">
        <v>24</v>
      </c>
      <c r="D1168" t="s">
        <v>13</v>
      </c>
      <c r="E1168" t="s">
        <v>25</v>
      </c>
      <c r="F1168" t="s">
        <v>26</v>
      </c>
      <c r="G1168" s="11">
        <v>45107.587812500002</v>
      </c>
      <c r="H1168">
        <v>157500</v>
      </c>
      <c r="I1168" t="s">
        <v>3626</v>
      </c>
      <c r="J1168" t="s">
        <v>4659</v>
      </c>
    </row>
    <row r="1169" spans="1:10">
      <c r="A1169" t="s">
        <v>33</v>
      </c>
      <c r="B1169" t="s">
        <v>33</v>
      </c>
      <c r="C1169" t="s">
        <v>232</v>
      </c>
      <c r="D1169" t="s">
        <v>13</v>
      </c>
      <c r="E1169" t="s">
        <v>14</v>
      </c>
      <c r="F1169" t="s">
        <v>26</v>
      </c>
      <c r="G1169" s="11">
        <v>45104.583333333336</v>
      </c>
      <c r="H1169">
        <v>84157</v>
      </c>
      <c r="I1169" t="s">
        <v>20044</v>
      </c>
      <c r="J1169" t="s">
        <v>20045</v>
      </c>
    </row>
    <row r="1170" spans="1:10">
      <c r="A1170" t="s">
        <v>18</v>
      </c>
      <c r="B1170" t="s">
        <v>924</v>
      </c>
      <c r="C1170" t="s">
        <v>24</v>
      </c>
      <c r="D1170" t="s">
        <v>13</v>
      </c>
      <c r="E1170" t="s">
        <v>25</v>
      </c>
      <c r="F1170" t="s">
        <v>26</v>
      </c>
      <c r="G1170" s="11">
        <v>45093.615671296298</v>
      </c>
      <c r="H1170">
        <v>115000</v>
      </c>
      <c r="I1170" t="s">
        <v>20009</v>
      </c>
      <c r="J1170" t="s">
        <v>20010</v>
      </c>
    </row>
    <row r="1171" spans="1:10">
      <c r="A1171" t="s">
        <v>18</v>
      </c>
      <c r="B1171" t="s">
        <v>18</v>
      </c>
      <c r="C1171" t="s">
        <v>4634</v>
      </c>
      <c r="D1171" t="s">
        <v>13</v>
      </c>
      <c r="E1171" t="s">
        <v>14</v>
      </c>
      <c r="F1171" t="s">
        <v>26</v>
      </c>
      <c r="G1171" s="11">
        <v>45091.589467592596</v>
      </c>
      <c r="H1171">
        <v>150000</v>
      </c>
      <c r="I1171" t="s">
        <v>57</v>
      </c>
      <c r="J1171" t="s">
        <v>8717</v>
      </c>
    </row>
    <row r="1172" spans="1:10">
      <c r="A1172" t="s">
        <v>33</v>
      </c>
      <c r="B1172" t="s">
        <v>19962</v>
      </c>
      <c r="C1172" t="s">
        <v>232</v>
      </c>
      <c r="D1172" t="s">
        <v>13</v>
      </c>
      <c r="E1172" t="s">
        <v>14</v>
      </c>
      <c r="F1172" t="s">
        <v>26</v>
      </c>
      <c r="G1172" s="11">
        <v>45092.583310185182</v>
      </c>
      <c r="H1172">
        <v>110000</v>
      </c>
      <c r="I1172" t="s">
        <v>6670</v>
      </c>
      <c r="J1172" t="s">
        <v>19963</v>
      </c>
    </row>
    <row r="1173" spans="1:10">
      <c r="A1173" t="s">
        <v>33</v>
      </c>
      <c r="B1173" t="s">
        <v>19955</v>
      </c>
      <c r="C1173" t="s">
        <v>314</v>
      </c>
      <c r="D1173" t="s">
        <v>13</v>
      </c>
      <c r="E1173" t="s">
        <v>14</v>
      </c>
      <c r="F1173" t="s">
        <v>314</v>
      </c>
      <c r="G1173" s="11">
        <v>45099.593923611108</v>
      </c>
      <c r="H1173">
        <v>44100</v>
      </c>
      <c r="I1173" t="s">
        <v>1741</v>
      </c>
    </row>
    <row r="1174" spans="1:10">
      <c r="A1174" t="s">
        <v>18</v>
      </c>
      <c r="B1174" t="s">
        <v>809</v>
      </c>
      <c r="C1174" t="s">
        <v>17310</v>
      </c>
      <c r="D1174" t="s">
        <v>13</v>
      </c>
      <c r="E1174" t="s">
        <v>14</v>
      </c>
      <c r="F1174" t="s">
        <v>478</v>
      </c>
      <c r="G1174" s="11">
        <v>45092.623831018522</v>
      </c>
      <c r="H1174">
        <v>134241</v>
      </c>
      <c r="I1174" t="s">
        <v>6049</v>
      </c>
      <c r="J1174" t="s">
        <v>1138</v>
      </c>
    </row>
    <row r="1175" spans="1:10">
      <c r="A1175" t="s">
        <v>10</v>
      </c>
      <c r="B1175" t="s">
        <v>4975</v>
      </c>
      <c r="C1175" t="s">
        <v>24</v>
      </c>
      <c r="D1175" t="s">
        <v>13</v>
      </c>
      <c r="E1175" t="s">
        <v>25</v>
      </c>
      <c r="F1175" t="s">
        <v>26</v>
      </c>
      <c r="G1175" s="11">
        <v>45099.586053240739</v>
      </c>
      <c r="H1175">
        <v>150000</v>
      </c>
      <c r="I1175" t="s">
        <v>4977</v>
      </c>
      <c r="J1175" t="s">
        <v>4978</v>
      </c>
    </row>
    <row r="1176" spans="1:10">
      <c r="A1176" t="s">
        <v>73</v>
      </c>
      <c r="B1176" t="s">
        <v>11904</v>
      </c>
      <c r="C1176" t="s">
        <v>24</v>
      </c>
      <c r="D1176" t="s">
        <v>13</v>
      </c>
      <c r="E1176" t="s">
        <v>25</v>
      </c>
      <c r="F1176" t="s">
        <v>26</v>
      </c>
      <c r="G1176" s="11">
        <v>45104.603750000002</v>
      </c>
      <c r="H1176">
        <v>125000</v>
      </c>
      <c r="I1176" t="s">
        <v>3267</v>
      </c>
      <c r="J1176" t="s">
        <v>19948</v>
      </c>
    </row>
    <row r="1177" spans="1:10">
      <c r="A1177" t="s">
        <v>135</v>
      </c>
      <c r="B1177" t="s">
        <v>19935</v>
      </c>
      <c r="C1177" t="s">
        <v>4310</v>
      </c>
      <c r="D1177" t="s">
        <v>13</v>
      </c>
      <c r="E1177" t="s">
        <v>14</v>
      </c>
      <c r="F1177" t="s">
        <v>26</v>
      </c>
      <c r="G1177" s="11">
        <v>45094.583379629628</v>
      </c>
      <c r="H1177">
        <v>95000</v>
      </c>
      <c r="I1177" t="s">
        <v>4311</v>
      </c>
      <c r="J1177" t="s">
        <v>4312</v>
      </c>
    </row>
    <row r="1178" spans="1:10">
      <c r="A1178" t="s">
        <v>33</v>
      </c>
      <c r="B1178" t="s">
        <v>33</v>
      </c>
      <c r="C1178" t="s">
        <v>1291</v>
      </c>
      <c r="D1178" t="s">
        <v>13</v>
      </c>
      <c r="E1178" t="s">
        <v>14</v>
      </c>
      <c r="F1178" t="s">
        <v>26</v>
      </c>
      <c r="G1178" s="11">
        <v>45091.584444444445</v>
      </c>
      <c r="H1178">
        <v>55000</v>
      </c>
      <c r="I1178" t="s">
        <v>19916</v>
      </c>
      <c r="J1178" t="s">
        <v>8316</v>
      </c>
    </row>
    <row r="1179" spans="1:10">
      <c r="A1179" t="s">
        <v>18</v>
      </c>
      <c r="B1179" t="s">
        <v>132</v>
      </c>
      <c r="C1179" t="s">
        <v>589</v>
      </c>
      <c r="D1179" t="s">
        <v>13</v>
      </c>
      <c r="E1179" t="s">
        <v>14</v>
      </c>
      <c r="F1179" t="s">
        <v>26</v>
      </c>
      <c r="G1179" s="11">
        <v>45085.602349537039</v>
      </c>
      <c r="H1179">
        <v>102000</v>
      </c>
      <c r="I1179" t="s">
        <v>1004</v>
      </c>
      <c r="J1179" t="s">
        <v>591</v>
      </c>
    </row>
    <row r="1180" spans="1:10">
      <c r="A1180" t="s">
        <v>10</v>
      </c>
      <c r="B1180" t="s">
        <v>2863</v>
      </c>
      <c r="C1180" t="s">
        <v>75</v>
      </c>
      <c r="D1180" t="s">
        <v>13</v>
      </c>
      <c r="E1180" t="s">
        <v>14</v>
      </c>
      <c r="F1180" t="s">
        <v>26</v>
      </c>
      <c r="G1180" s="11">
        <v>45105.252905092595</v>
      </c>
      <c r="H1180">
        <v>281450.5</v>
      </c>
      <c r="I1180" t="s">
        <v>1753</v>
      </c>
      <c r="J1180" t="s">
        <v>2864</v>
      </c>
    </row>
    <row r="1181" spans="1:10">
      <c r="A1181" t="s">
        <v>10</v>
      </c>
      <c r="B1181" t="s">
        <v>19883</v>
      </c>
      <c r="C1181" t="s">
        <v>108</v>
      </c>
      <c r="D1181" t="s">
        <v>13</v>
      </c>
      <c r="E1181" t="s">
        <v>14</v>
      </c>
      <c r="F1181" t="s">
        <v>26</v>
      </c>
      <c r="G1181" s="11">
        <v>45093.597303240742</v>
      </c>
      <c r="H1181">
        <v>245000</v>
      </c>
      <c r="I1181" t="s">
        <v>31</v>
      </c>
      <c r="J1181" t="s">
        <v>1334</v>
      </c>
    </row>
    <row r="1182" spans="1:10">
      <c r="A1182" t="s">
        <v>10</v>
      </c>
      <c r="B1182" t="s">
        <v>10</v>
      </c>
      <c r="C1182" t="s">
        <v>792</v>
      </c>
      <c r="D1182" t="s">
        <v>100</v>
      </c>
      <c r="E1182" t="s">
        <v>14</v>
      </c>
      <c r="F1182" t="s">
        <v>20</v>
      </c>
      <c r="G1182" s="11">
        <v>45083.611481481479</v>
      </c>
      <c r="H1182">
        <v>129500</v>
      </c>
      <c r="I1182" t="s">
        <v>19881</v>
      </c>
    </row>
    <row r="1183" spans="1:10">
      <c r="A1183" t="s">
        <v>33</v>
      </c>
      <c r="B1183" t="s">
        <v>19868</v>
      </c>
      <c r="C1183" t="s">
        <v>232</v>
      </c>
      <c r="D1183" t="s">
        <v>13</v>
      </c>
      <c r="E1183" t="s">
        <v>14</v>
      </c>
      <c r="F1183" t="s">
        <v>26</v>
      </c>
      <c r="G1183" s="11">
        <v>45105.583379629628</v>
      </c>
      <c r="H1183">
        <v>93027</v>
      </c>
      <c r="I1183" t="s">
        <v>972</v>
      </c>
      <c r="J1183" t="s">
        <v>19869</v>
      </c>
    </row>
    <row r="1184" spans="1:10">
      <c r="A1184" t="s">
        <v>135</v>
      </c>
      <c r="B1184" t="s">
        <v>4269</v>
      </c>
      <c r="C1184" t="s">
        <v>24</v>
      </c>
      <c r="D1184" t="s">
        <v>13</v>
      </c>
      <c r="E1184" t="s">
        <v>25</v>
      </c>
      <c r="F1184" t="s">
        <v>26</v>
      </c>
      <c r="G1184" s="11">
        <v>45107.583321759259</v>
      </c>
      <c r="H1184">
        <v>140000</v>
      </c>
      <c r="I1184" t="s">
        <v>3626</v>
      </c>
      <c r="J1184" t="s">
        <v>4270</v>
      </c>
    </row>
    <row r="1185" spans="1:10">
      <c r="A1185" t="s">
        <v>33</v>
      </c>
      <c r="B1185" t="s">
        <v>33</v>
      </c>
      <c r="C1185" t="s">
        <v>26</v>
      </c>
      <c r="D1185" t="s">
        <v>13</v>
      </c>
      <c r="E1185" t="s">
        <v>14</v>
      </c>
      <c r="F1185" t="s">
        <v>26</v>
      </c>
      <c r="G1185" s="11">
        <v>45103.586331018516</v>
      </c>
      <c r="H1185">
        <v>85000</v>
      </c>
      <c r="I1185" t="s">
        <v>186</v>
      </c>
      <c r="J1185" t="s">
        <v>19860</v>
      </c>
    </row>
    <row r="1186" spans="1:10">
      <c r="A1186" t="s">
        <v>18</v>
      </c>
      <c r="B1186" t="s">
        <v>18</v>
      </c>
      <c r="C1186" t="s">
        <v>19854</v>
      </c>
      <c r="D1186" t="s">
        <v>13</v>
      </c>
      <c r="E1186" t="s">
        <v>14</v>
      </c>
      <c r="F1186" t="s">
        <v>26</v>
      </c>
      <c r="G1186" s="11">
        <v>45092.601481481484</v>
      </c>
      <c r="H1186">
        <v>105000.625</v>
      </c>
      <c r="I1186" t="s">
        <v>19855</v>
      </c>
      <c r="J1186" t="s">
        <v>19856</v>
      </c>
    </row>
    <row r="1187" spans="1:10">
      <c r="A1187" t="s">
        <v>18</v>
      </c>
      <c r="B1187" t="s">
        <v>18</v>
      </c>
      <c r="C1187" t="s">
        <v>1649</v>
      </c>
      <c r="D1187" t="s">
        <v>13</v>
      </c>
      <c r="E1187" t="s">
        <v>14</v>
      </c>
      <c r="F1187" t="s">
        <v>26</v>
      </c>
      <c r="G1187" s="11">
        <v>45096.589849537035</v>
      </c>
      <c r="H1187">
        <v>96773</v>
      </c>
      <c r="I1187" t="s">
        <v>19851</v>
      </c>
      <c r="J1187" t="s">
        <v>582</v>
      </c>
    </row>
    <row r="1188" spans="1:10">
      <c r="A1188" t="s">
        <v>10</v>
      </c>
      <c r="B1188" t="s">
        <v>19849</v>
      </c>
      <c r="C1188" t="s">
        <v>24</v>
      </c>
      <c r="D1188" t="s">
        <v>13</v>
      </c>
      <c r="E1188" t="s">
        <v>25</v>
      </c>
      <c r="F1188" t="s">
        <v>26</v>
      </c>
      <c r="G1188" s="11">
        <v>45084.601261574076</v>
      </c>
      <c r="H1188">
        <v>124000</v>
      </c>
      <c r="I1188" t="s">
        <v>4174</v>
      </c>
      <c r="J1188" t="s">
        <v>19850</v>
      </c>
    </row>
    <row r="1189" spans="1:10">
      <c r="A1189" t="s">
        <v>18</v>
      </c>
      <c r="B1189" t="s">
        <v>14318</v>
      </c>
      <c r="C1189" t="s">
        <v>24</v>
      </c>
      <c r="D1189" t="s">
        <v>100</v>
      </c>
      <c r="E1189" t="s">
        <v>25</v>
      </c>
      <c r="F1189" t="s">
        <v>26</v>
      </c>
      <c r="G1189" s="11">
        <v>45106.587731481479</v>
      </c>
      <c r="H1189">
        <v>140000</v>
      </c>
      <c r="I1189" t="s">
        <v>430</v>
      </c>
      <c r="J1189" t="s">
        <v>1056</v>
      </c>
    </row>
    <row r="1190" spans="1:10">
      <c r="A1190" t="s">
        <v>10</v>
      </c>
      <c r="B1190" t="s">
        <v>8949</v>
      </c>
      <c r="C1190" t="s">
        <v>26</v>
      </c>
      <c r="D1190" t="s">
        <v>13</v>
      </c>
      <c r="E1190" t="s">
        <v>14</v>
      </c>
      <c r="F1190" t="s">
        <v>20</v>
      </c>
      <c r="G1190" s="11">
        <v>45082.628240740742</v>
      </c>
      <c r="H1190">
        <v>200000</v>
      </c>
      <c r="I1190" t="s">
        <v>8544</v>
      </c>
      <c r="J1190" t="s">
        <v>8950</v>
      </c>
    </row>
    <row r="1191" spans="1:10">
      <c r="A1191" t="s">
        <v>212</v>
      </c>
      <c r="B1191" t="s">
        <v>19798</v>
      </c>
      <c r="C1191" t="s">
        <v>1794</v>
      </c>
      <c r="D1191" t="s">
        <v>13</v>
      </c>
      <c r="E1191" t="s">
        <v>14</v>
      </c>
      <c r="F1191" t="s">
        <v>694</v>
      </c>
      <c r="G1191" s="11">
        <v>45092.609537037039</v>
      </c>
      <c r="H1191">
        <v>157500</v>
      </c>
      <c r="I1191" t="s">
        <v>19024</v>
      </c>
      <c r="J1191" t="s">
        <v>19799</v>
      </c>
    </row>
    <row r="1192" spans="1:10">
      <c r="A1192" t="s">
        <v>18</v>
      </c>
      <c r="B1192" t="s">
        <v>18</v>
      </c>
      <c r="D1192" t="s">
        <v>13</v>
      </c>
      <c r="E1192" t="s">
        <v>14</v>
      </c>
      <c r="F1192" t="s">
        <v>26</v>
      </c>
      <c r="G1192" s="11">
        <v>45103.589050925926</v>
      </c>
      <c r="H1192">
        <v>95000</v>
      </c>
      <c r="I1192" t="s">
        <v>14893</v>
      </c>
      <c r="J1192" t="s">
        <v>19796</v>
      </c>
    </row>
    <row r="1193" spans="1:10">
      <c r="A1193" t="s">
        <v>212</v>
      </c>
      <c r="B1193" t="s">
        <v>19795</v>
      </c>
      <c r="C1193" t="s">
        <v>24</v>
      </c>
      <c r="D1193" t="s">
        <v>13</v>
      </c>
      <c r="E1193" t="s">
        <v>25</v>
      </c>
      <c r="F1193" t="s">
        <v>26</v>
      </c>
      <c r="G1193" s="11">
        <v>45107.587187500001</v>
      </c>
      <c r="H1193">
        <v>157500</v>
      </c>
      <c r="I1193" t="s">
        <v>3626</v>
      </c>
      <c r="J1193" t="s">
        <v>5632</v>
      </c>
    </row>
    <row r="1194" spans="1:10">
      <c r="A1194" t="s">
        <v>10</v>
      </c>
      <c r="B1194" t="s">
        <v>2893</v>
      </c>
      <c r="C1194" t="s">
        <v>684</v>
      </c>
      <c r="D1194" t="s">
        <v>13</v>
      </c>
      <c r="E1194" t="s">
        <v>14</v>
      </c>
      <c r="F1194" t="s">
        <v>209</v>
      </c>
      <c r="G1194" s="11">
        <v>45085.276226851849</v>
      </c>
      <c r="H1194">
        <v>157500</v>
      </c>
      <c r="I1194" t="s">
        <v>2894</v>
      </c>
      <c r="J1194" t="s">
        <v>2895</v>
      </c>
    </row>
    <row r="1195" spans="1:10">
      <c r="A1195" t="s">
        <v>18</v>
      </c>
      <c r="B1195" t="s">
        <v>328</v>
      </c>
      <c r="C1195" t="s">
        <v>1952</v>
      </c>
      <c r="D1195" t="s">
        <v>13</v>
      </c>
      <c r="E1195" t="s">
        <v>14</v>
      </c>
      <c r="F1195" t="s">
        <v>1953</v>
      </c>
      <c r="G1195" s="11">
        <v>45079.615902777776</v>
      </c>
      <c r="H1195">
        <v>131580</v>
      </c>
      <c r="I1195" t="s">
        <v>19791</v>
      </c>
      <c r="J1195" t="s">
        <v>19792</v>
      </c>
    </row>
    <row r="1196" spans="1:10">
      <c r="A1196" t="s">
        <v>18</v>
      </c>
      <c r="B1196" t="s">
        <v>19756</v>
      </c>
      <c r="C1196" t="s">
        <v>884</v>
      </c>
      <c r="D1196" t="s">
        <v>13</v>
      </c>
      <c r="E1196" t="s">
        <v>14</v>
      </c>
      <c r="F1196" t="s">
        <v>26</v>
      </c>
      <c r="G1196" s="11">
        <v>45090.588020833333</v>
      </c>
      <c r="H1196">
        <v>200000</v>
      </c>
      <c r="I1196" t="s">
        <v>430</v>
      </c>
      <c r="J1196" t="s">
        <v>885</v>
      </c>
    </row>
    <row r="1197" spans="1:10">
      <c r="A1197" t="s">
        <v>33</v>
      </c>
      <c r="B1197" t="s">
        <v>2899</v>
      </c>
      <c r="C1197" t="s">
        <v>2161</v>
      </c>
      <c r="D1197" t="s">
        <v>13</v>
      </c>
      <c r="E1197" t="s">
        <v>14</v>
      </c>
      <c r="F1197" t="s">
        <v>2086</v>
      </c>
      <c r="G1197" s="11">
        <v>45106.274953703702</v>
      </c>
      <c r="H1197">
        <v>135000</v>
      </c>
      <c r="I1197" t="s">
        <v>2900</v>
      </c>
      <c r="J1197" t="s">
        <v>2901</v>
      </c>
    </row>
    <row r="1198" spans="1:10">
      <c r="A1198" t="s">
        <v>77</v>
      </c>
      <c r="B1198" t="s">
        <v>19750</v>
      </c>
      <c r="C1198" t="s">
        <v>232</v>
      </c>
      <c r="D1198" t="s">
        <v>13</v>
      </c>
      <c r="E1198" t="s">
        <v>14</v>
      </c>
      <c r="F1198" t="s">
        <v>26</v>
      </c>
      <c r="G1198" s="11">
        <v>45099.583391203705</v>
      </c>
      <c r="H1198">
        <v>115000</v>
      </c>
      <c r="I1198" t="s">
        <v>19751</v>
      </c>
      <c r="J1198" t="s">
        <v>316</v>
      </c>
    </row>
    <row r="1199" spans="1:10">
      <c r="A1199" t="s">
        <v>18</v>
      </c>
      <c r="B1199" t="s">
        <v>18</v>
      </c>
      <c r="C1199" t="s">
        <v>2903</v>
      </c>
      <c r="D1199" t="s">
        <v>13</v>
      </c>
      <c r="E1199" t="s">
        <v>14</v>
      </c>
      <c r="F1199" t="s">
        <v>26</v>
      </c>
      <c r="G1199" s="11">
        <v>45098.2575462963</v>
      </c>
      <c r="H1199">
        <v>163758</v>
      </c>
      <c r="I1199" t="s">
        <v>2904</v>
      </c>
      <c r="J1199" t="s">
        <v>2905</v>
      </c>
    </row>
    <row r="1200" spans="1:10">
      <c r="A1200" t="s">
        <v>10</v>
      </c>
      <c r="B1200" t="s">
        <v>10</v>
      </c>
      <c r="C1200" t="s">
        <v>19725</v>
      </c>
      <c r="D1200" t="s">
        <v>13</v>
      </c>
      <c r="E1200" t="s">
        <v>14</v>
      </c>
      <c r="F1200" t="s">
        <v>26</v>
      </c>
      <c r="G1200" s="11">
        <v>45107.623078703706</v>
      </c>
      <c r="H1200">
        <v>100000</v>
      </c>
      <c r="I1200" t="s">
        <v>729</v>
      </c>
      <c r="J1200" t="s">
        <v>2564</v>
      </c>
    </row>
    <row r="1201" spans="1:10">
      <c r="A1201" t="s">
        <v>33</v>
      </c>
      <c r="B1201" t="s">
        <v>33</v>
      </c>
      <c r="C1201" t="s">
        <v>237</v>
      </c>
      <c r="D1201" t="s">
        <v>13</v>
      </c>
      <c r="E1201" t="s">
        <v>14</v>
      </c>
      <c r="F1201" t="s">
        <v>26</v>
      </c>
      <c r="G1201" s="11">
        <v>45096.584687499999</v>
      </c>
      <c r="H1201">
        <v>80000</v>
      </c>
      <c r="I1201" t="s">
        <v>19718</v>
      </c>
      <c r="J1201" t="s">
        <v>230</v>
      </c>
    </row>
    <row r="1202" spans="1:10">
      <c r="A1202" t="s">
        <v>212</v>
      </c>
      <c r="B1202" t="s">
        <v>19681</v>
      </c>
      <c r="C1202" t="s">
        <v>24</v>
      </c>
      <c r="D1202" t="s">
        <v>13</v>
      </c>
      <c r="E1202" t="s">
        <v>25</v>
      </c>
      <c r="F1202" t="s">
        <v>26</v>
      </c>
      <c r="G1202" s="11">
        <v>45107.588206018518</v>
      </c>
      <c r="H1202">
        <v>157500</v>
      </c>
      <c r="I1202" t="s">
        <v>3626</v>
      </c>
      <c r="J1202" t="s">
        <v>4659</v>
      </c>
    </row>
    <row r="1203" spans="1:10">
      <c r="A1203" t="s">
        <v>18</v>
      </c>
      <c r="B1203" t="s">
        <v>2911</v>
      </c>
      <c r="C1203" t="s">
        <v>157</v>
      </c>
      <c r="D1203" t="s">
        <v>13</v>
      </c>
      <c r="E1203" t="s">
        <v>14</v>
      </c>
      <c r="F1203" t="s">
        <v>26</v>
      </c>
      <c r="G1203" s="11">
        <v>45106.256666666668</v>
      </c>
      <c r="H1203">
        <v>125000</v>
      </c>
      <c r="I1203" t="s">
        <v>2912</v>
      </c>
      <c r="J1203" t="s">
        <v>2913</v>
      </c>
    </row>
    <row r="1204" spans="1:10">
      <c r="A1204" t="s">
        <v>18</v>
      </c>
      <c r="B1204" t="s">
        <v>18</v>
      </c>
      <c r="C1204" t="s">
        <v>24</v>
      </c>
      <c r="D1204" t="s">
        <v>13</v>
      </c>
      <c r="E1204" t="s">
        <v>25</v>
      </c>
      <c r="F1204" t="s">
        <v>26</v>
      </c>
      <c r="G1204" s="11">
        <v>45089.628194444442</v>
      </c>
      <c r="H1204">
        <v>112500</v>
      </c>
      <c r="I1204" t="s">
        <v>15273</v>
      </c>
      <c r="J1204" t="s">
        <v>19673</v>
      </c>
    </row>
    <row r="1205" spans="1:10">
      <c r="A1205" t="s">
        <v>10</v>
      </c>
      <c r="B1205" t="s">
        <v>357</v>
      </c>
      <c r="C1205" t="s">
        <v>24</v>
      </c>
      <c r="D1205" t="s">
        <v>13</v>
      </c>
      <c r="E1205" t="s">
        <v>25</v>
      </c>
      <c r="F1205" t="s">
        <v>26</v>
      </c>
      <c r="G1205" s="11">
        <v>45107.587465277778</v>
      </c>
      <c r="H1205">
        <v>160000</v>
      </c>
      <c r="I1205" t="s">
        <v>16297</v>
      </c>
      <c r="J1205" t="s">
        <v>19670</v>
      </c>
    </row>
    <row r="1206" spans="1:10">
      <c r="A1206" t="s">
        <v>18</v>
      </c>
      <c r="B1206" t="s">
        <v>11558</v>
      </c>
      <c r="C1206" t="s">
        <v>6425</v>
      </c>
      <c r="D1206" t="s">
        <v>13</v>
      </c>
      <c r="E1206" t="s">
        <v>14</v>
      </c>
      <c r="F1206" t="s">
        <v>26</v>
      </c>
      <c r="G1206" s="11">
        <v>45084.639861111114</v>
      </c>
      <c r="H1206">
        <v>208114</v>
      </c>
      <c r="I1206" t="s">
        <v>120</v>
      </c>
      <c r="J1206" t="s">
        <v>11559</v>
      </c>
    </row>
    <row r="1207" spans="1:10">
      <c r="A1207" t="s">
        <v>33</v>
      </c>
      <c r="B1207" t="s">
        <v>2921</v>
      </c>
      <c r="C1207" t="s">
        <v>232</v>
      </c>
      <c r="D1207" t="s">
        <v>13</v>
      </c>
      <c r="E1207" t="s">
        <v>14</v>
      </c>
      <c r="F1207" t="s">
        <v>26</v>
      </c>
      <c r="G1207" s="11">
        <v>45097.2500462963</v>
      </c>
      <c r="H1207">
        <v>115000</v>
      </c>
      <c r="I1207" t="s">
        <v>1002</v>
      </c>
      <c r="J1207" t="s">
        <v>284</v>
      </c>
    </row>
    <row r="1208" spans="1:10">
      <c r="A1208" t="s">
        <v>33</v>
      </c>
      <c r="B1208" t="s">
        <v>19625</v>
      </c>
      <c r="C1208" t="s">
        <v>7446</v>
      </c>
      <c r="D1208" t="s">
        <v>13</v>
      </c>
      <c r="E1208" t="s">
        <v>14</v>
      </c>
      <c r="F1208" t="s">
        <v>26</v>
      </c>
      <c r="G1208" s="11">
        <v>45090.583368055559</v>
      </c>
      <c r="H1208">
        <v>81682</v>
      </c>
      <c r="I1208" t="s">
        <v>19626</v>
      </c>
      <c r="J1208" t="s">
        <v>19627</v>
      </c>
    </row>
    <row r="1209" spans="1:10">
      <c r="A1209" t="s">
        <v>18</v>
      </c>
      <c r="B1209" t="s">
        <v>328</v>
      </c>
      <c r="C1209" t="s">
        <v>243</v>
      </c>
      <c r="D1209" t="s">
        <v>100</v>
      </c>
      <c r="E1209" t="s">
        <v>14</v>
      </c>
      <c r="F1209" t="s">
        <v>26</v>
      </c>
      <c r="G1209" s="11">
        <v>45104.603900462964</v>
      </c>
      <c r="H1209">
        <v>145000</v>
      </c>
      <c r="I1209" t="s">
        <v>13560</v>
      </c>
      <c r="J1209" t="s">
        <v>13561</v>
      </c>
    </row>
    <row r="1210" spans="1:10">
      <c r="A1210" t="s">
        <v>135</v>
      </c>
      <c r="B1210" t="s">
        <v>2928</v>
      </c>
      <c r="C1210" t="s">
        <v>170</v>
      </c>
      <c r="D1210" t="s">
        <v>13</v>
      </c>
      <c r="E1210" t="s">
        <v>14</v>
      </c>
      <c r="F1210" t="s">
        <v>171</v>
      </c>
      <c r="G1210" s="11">
        <v>45091.258275462962</v>
      </c>
      <c r="H1210">
        <v>111175</v>
      </c>
      <c r="I1210" t="s">
        <v>1055</v>
      </c>
      <c r="J1210" t="s">
        <v>301</v>
      </c>
    </row>
    <row r="1211" spans="1:10">
      <c r="A1211" t="s">
        <v>33</v>
      </c>
      <c r="B1211" t="s">
        <v>19593</v>
      </c>
      <c r="C1211" t="s">
        <v>19594</v>
      </c>
      <c r="D1211" t="s">
        <v>13</v>
      </c>
      <c r="E1211" t="s">
        <v>14</v>
      </c>
      <c r="F1211" t="s">
        <v>17607</v>
      </c>
      <c r="G1211" s="11">
        <v>45097.624513888892</v>
      </c>
      <c r="H1211">
        <v>105000</v>
      </c>
      <c r="I1211" t="s">
        <v>2907</v>
      </c>
      <c r="J1211" t="s">
        <v>19595</v>
      </c>
    </row>
    <row r="1212" spans="1:10">
      <c r="A1212" t="s">
        <v>10</v>
      </c>
      <c r="B1212" t="s">
        <v>3923</v>
      </c>
      <c r="C1212" t="s">
        <v>559</v>
      </c>
      <c r="D1212" t="s">
        <v>13</v>
      </c>
      <c r="E1212" t="s">
        <v>14</v>
      </c>
      <c r="F1212" t="s">
        <v>26</v>
      </c>
      <c r="G1212" s="11">
        <v>45099.600844907407</v>
      </c>
      <c r="H1212">
        <v>108000</v>
      </c>
      <c r="I1212" t="s">
        <v>4719</v>
      </c>
      <c r="J1212" t="s">
        <v>3924</v>
      </c>
    </row>
    <row r="1213" spans="1:10">
      <c r="A1213" t="s">
        <v>33</v>
      </c>
      <c r="B1213" t="s">
        <v>33</v>
      </c>
      <c r="C1213" t="s">
        <v>24</v>
      </c>
      <c r="D1213" t="s">
        <v>13</v>
      </c>
      <c r="E1213" t="s">
        <v>25</v>
      </c>
      <c r="F1213" t="s">
        <v>26</v>
      </c>
      <c r="G1213" s="11">
        <v>45091.58494212963</v>
      </c>
      <c r="H1213">
        <v>90000</v>
      </c>
      <c r="I1213" t="s">
        <v>1723</v>
      </c>
      <c r="J1213" t="s">
        <v>19581</v>
      </c>
    </row>
    <row r="1214" spans="1:10">
      <c r="A1214" t="s">
        <v>33</v>
      </c>
      <c r="B1214" t="s">
        <v>33</v>
      </c>
      <c r="C1214" t="s">
        <v>201</v>
      </c>
      <c r="E1214" t="s">
        <v>14</v>
      </c>
      <c r="F1214" t="s">
        <v>26</v>
      </c>
      <c r="G1214" s="11">
        <v>45097.604756944442</v>
      </c>
      <c r="H1214">
        <v>95000</v>
      </c>
      <c r="I1214" t="s">
        <v>19577</v>
      </c>
      <c r="J1214" t="s">
        <v>19578</v>
      </c>
    </row>
    <row r="1215" spans="1:10">
      <c r="A1215" t="s">
        <v>73</v>
      </c>
      <c r="B1215" t="s">
        <v>73</v>
      </c>
      <c r="C1215" t="s">
        <v>1908</v>
      </c>
      <c r="D1215" t="s">
        <v>13</v>
      </c>
      <c r="E1215" t="s">
        <v>14</v>
      </c>
      <c r="F1215" t="s">
        <v>26</v>
      </c>
      <c r="G1215" s="11">
        <v>45091.588738425926</v>
      </c>
      <c r="H1215">
        <v>106500</v>
      </c>
      <c r="I1215" t="s">
        <v>1909</v>
      </c>
      <c r="J1215" t="s">
        <v>19576</v>
      </c>
    </row>
    <row r="1216" spans="1:10">
      <c r="A1216" t="s">
        <v>18</v>
      </c>
      <c r="B1216" t="s">
        <v>18</v>
      </c>
      <c r="C1216" t="s">
        <v>232</v>
      </c>
      <c r="D1216" t="s">
        <v>13</v>
      </c>
      <c r="E1216" t="s">
        <v>14</v>
      </c>
      <c r="F1216" t="s">
        <v>20</v>
      </c>
      <c r="G1216" s="11">
        <v>45106.651041666664</v>
      </c>
      <c r="H1216">
        <v>110000</v>
      </c>
      <c r="I1216" t="s">
        <v>19393</v>
      </c>
      <c r="J1216" t="s">
        <v>19571</v>
      </c>
    </row>
    <row r="1217" spans="1:10">
      <c r="A1217" t="s">
        <v>10</v>
      </c>
      <c r="B1217" t="s">
        <v>10</v>
      </c>
      <c r="C1217" t="s">
        <v>1402</v>
      </c>
      <c r="D1217" t="s">
        <v>13</v>
      </c>
      <c r="E1217" t="s">
        <v>14</v>
      </c>
      <c r="F1217" t="s">
        <v>26</v>
      </c>
      <c r="G1217" s="11">
        <v>45092.280636574076</v>
      </c>
      <c r="H1217">
        <v>118000</v>
      </c>
      <c r="I1217" t="s">
        <v>2646</v>
      </c>
    </row>
    <row r="1218" spans="1:10">
      <c r="A1218" t="s">
        <v>73</v>
      </c>
      <c r="B1218" t="s">
        <v>19559</v>
      </c>
      <c r="C1218" t="s">
        <v>205</v>
      </c>
      <c r="D1218" t="s">
        <v>13</v>
      </c>
      <c r="E1218" t="s">
        <v>14</v>
      </c>
      <c r="F1218" t="s">
        <v>205</v>
      </c>
      <c r="G1218" s="11">
        <v>45105.628182870372</v>
      </c>
      <c r="H1218">
        <v>147500</v>
      </c>
      <c r="I1218" t="s">
        <v>206</v>
      </c>
      <c r="J1218" t="s">
        <v>19560</v>
      </c>
    </row>
    <row r="1219" spans="1:10">
      <c r="A1219" t="s">
        <v>10</v>
      </c>
      <c r="B1219" t="s">
        <v>19541</v>
      </c>
      <c r="C1219" t="s">
        <v>24</v>
      </c>
      <c r="D1219" t="s">
        <v>13</v>
      </c>
      <c r="E1219" t="s">
        <v>25</v>
      </c>
      <c r="F1219" t="s">
        <v>26</v>
      </c>
      <c r="G1219" s="11">
        <v>45091.587141203701</v>
      </c>
      <c r="H1219">
        <v>150000</v>
      </c>
      <c r="I1219" t="s">
        <v>761</v>
      </c>
      <c r="J1219" t="s">
        <v>338</v>
      </c>
    </row>
    <row r="1220" spans="1:10">
      <c r="A1220" t="s">
        <v>18</v>
      </c>
      <c r="B1220" t="s">
        <v>470</v>
      </c>
      <c r="C1220" t="s">
        <v>19526</v>
      </c>
      <c r="D1220" t="s">
        <v>13</v>
      </c>
      <c r="E1220" t="s">
        <v>14</v>
      </c>
      <c r="F1220" t="s">
        <v>1392</v>
      </c>
      <c r="G1220" s="11">
        <v>45104.612962962965</v>
      </c>
      <c r="H1220">
        <v>125000</v>
      </c>
      <c r="I1220" t="s">
        <v>88</v>
      </c>
      <c r="J1220" t="s">
        <v>19527</v>
      </c>
    </row>
    <row r="1221" spans="1:10">
      <c r="A1221" t="s">
        <v>18</v>
      </c>
      <c r="B1221" t="s">
        <v>7909</v>
      </c>
      <c r="C1221" t="s">
        <v>19487</v>
      </c>
      <c r="D1221" t="s">
        <v>13</v>
      </c>
      <c r="E1221" t="s">
        <v>14</v>
      </c>
      <c r="F1221" t="s">
        <v>20</v>
      </c>
      <c r="G1221" s="11">
        <v>45079.635648148149</v>
      </c>
      <c r="H1221">
        <v>174720</v>
      </c>
      <c r="I1221" t="s">
        <v>2718</v>
      </c>
      <c r="J1221" t="s">
        <v>2719</v>
      </c>
    </row>
    <row r="1222" spans="1:10">
      <c r="A1222" t="s">
        <v>18</v>
      </c>
      <c r="B1222" t="s">
        <v>114</v>
      </c>
      <c r="C1222" t="s">
        <v>2253</v>
      </c>
      <c r="D1222" t="s">
        <v>13</v>
      </c>
      <c r="E1222" t="s">
        <v>14</v>
      </c>
      <c r="F1222" t="s">
        <v>26</v>
      </c>
      <c r="G1222" s="11">
        <v>45097.605879629627</v>
      </c>
      <c r="H1222">
        <v>125000</v>
      </c>
      <c r="I1222" t="s">
        <v>13827</v>
      </c>
      <c r="J1222" t="s">
        <v>19459</v>
      </c>
    </row>
    <row r="1223" spans="1:10">
      <c r="A1223" t="s">
        <v>10</v>
      </c>
      <c r="B1223" t="s">
        <v>357</v>
      </c>
      <c r="C1223" t="s">
        <v>24</v>
      </c>
      <c r="D1223" t="s">
        <v>13</v>
      </c>
      <c r="E1223" t="s">
        <v>25</v>
      </c>
      <c r="F1223" t="s">
        <v>26</v>
      </c>
      <c r="G1223" s="11">
        <v>45107.588217592594</v>
      </c>
      <c r="H1223">
        <v>160000</v>
      </c>
      <c r="I1223" t="s">
        <v>16297</v>
      </c>
      <c r="J1223" t="s">
        <v>817</v>
      </c>
    </row>
    <row r="1224" spans="1:10">
      <c r="A1224" t="s">
        <v>18</v>
      </c>
      <c r="B1224" t="s">
        <v>19438</v>
      </c>
      <c r="C1224" t="s">
        <v>157</v>
      </c>
      <c r="D1224" t="s">
        <v>13</v>
      </c>
      <c r="E1224" t="s">
        <v>14</v>
      </c>
      <c r="F1224" t="s">
        <v>26</v>
      </c>
      <c r="G1224" s="11">
        <v>45103.584386574075</v>
      </c>
      <c r="H1224">
        <v>96773</v>
      </c>
      <c r="I1224" t="s">
        <v>16916</v>
      </c>
      <c r="J1224" t="s">
        <v>19439</v>
      </c>
    </row>
    <row r="1225" spans="1:10">
      <c r="A1225" t="s">
        <v>18</v>
      </c>
      <c r="B1225" t="s">
        <v>18</v>
      </c>
      <c r="C1225" t="s">
        <v>232</v>
      </c>
      <c r="D1225" t="s">
        <v>13</v>
      </c>
      <c r="E1225" t="s">
        <v>14</v>
      </c>
      <c r="F1225" t="s">
        <v>26</v>
      </c>
      <c r="G1225" s="11">
        <v>45079.603414351855</v>
      </c>
      <c r="H1225">
        <v>134000</v>
      </c>
      <c r="I1225" t="s">
        <v>57</v>
      </c>
      <c r="J1225" t="s">
        <v>18143</v>
      </c>
    </row>
    <row r="1226" spans="1:10">
      <c r="A1226" t="s">
        <v>18</v>
      </c>
      <c r="B1226" t="s">
        <v>18</v>
      </c>
      <c r="C1226" t="s">
        <v>24</v>
      </c>
      <c r="D1226" t="s">
        <v>13</v>
      </c>
      <c r="E1226" t="s">
        <v>25</v>
      </c>
      <c r="F1226" t="s">
        <v>26</v>
      </c>
      <c r="G1226" s="11">
        <v>45105.58929398148</v>
      </c>
      <c r="H1226">
        <v>97500</v>
      </c>
      <c r="I1226" t="s">
        <v>5844</v>
      </c>
      <c r="J1226" t="s">
        <v>17774</v>
      </c>
    </row>
    <row r="1227" spans="1:10">
      <c r="A1227" t="s">
        <v>77</v>
      </c>
      <c r="B1227" t="s">
        <v>77</v>
      </c>
      <c r="C1227" t="s">
        <v>2316</v>
      </c>
      <c r="D1227" t="s">
        <v>13</v>
      </c>
      <c r="E1227" t="s">
        <v>14</v>
      </c>
      <c r="F1227" t="s">
        <v>2316</v>
      </c>
      <c r="G1227" s="11">
        <v>45104.656157407408</v>
      </c>
      <c r="H1227">
        <v>42500</v>
      </c>
      <c r="I1227" t="s">
        <v>19408</v>
      </c>
      <c r="J1227" t="s">
        <v>19409</v>
      </c>
    </row>
    <row r="1228" spans="1:10">
      <c r="A1228" t="s">
        <v>18</v>
      </c>
      <c r="B1228" t="s">
        <v>19397</v>
      </c>
      <c r="C1228" t="s">
        <v>3204</v>
      </c>
      <c r="D1228" t="s">
        <v>13</v>
      </c>
      <c r="E1228" t="s">
        <v>14</v>
      </c>
      <c r="F1228" t="s">
        <v>26</v>
      </c>
      <c r="G1228" s="11">
        <v>45078.605810185189</v>
      </c>
      <c r="H1228">
        <v>140000</v>
      </c>
      <c r="I1228" t="s">
        <v>13756</v>
      </c>
      <c r="J1228" t="s">
        <v>1928</v>
      </c>
    </row>
    <row r="1229" spans="1:10">
      <c r="A1229" t="s">
        <v>10</v>
      </c>
      <c r="B1229" t="s">
        <v>10</v>
      </c>
      <c r="C1229" t="s">
        <v>19391</v>
      </c>
      <c r="D1229" t="s">
        <v>13</v>
      </c>
      <c r="E1229" t="s">
        <v>14</v>
      </c>
      <c r="F1229" t="s">
        <v>26</v>
      </c>
      <c r="G1229" s="11">
        <v>45107.62296296296</v>
      </c>
      <c r="H1229">
        <v>100000</v>
      </c>
      <c r="I1229" t="s">
        <v>729</v>
      </c>
      <c r="J1229" t="s">
        <v>2564</v>
      </c>
    </row>
    <row r="1230" spans="1:10">
      <c r="A1230" t="s">
        <v>10</v>
      </c>
      <c r="B1230" t="s">
        <v>10</v>
      </c>
      <c r="C1230" t="s">
        <v>4372</v>
      </c>
      <c r="D1230" t="s">
        <v>13</v>
      </c>
      <c r="E1230" t="s">
        <v>14</v>
      </c>
      <c r="F1230" t="s">
        <v>26</v>
      </c>
      <c r="G1230" s="11">
        <v>45103.585115740738</v>
      </c>
      <c r="H1230">
        <v>155000</v>
      </c>
      <c r="I1230" t="s">
        <v>8395</v>
      </c>
      <c r="J1230" t="s">
        <v>117</v>
      </c>
    </row>
    <row r="1231" spans="1:10">
      <c r="A1231" t="s">
        <v>73</v>
      </c>
      <c r="B1231" t="s">
        <v>73</v>
      </c>
      <c r="C1231" t="s">
        <v>434</v>
      </c>
      <c r="D1231" t="s">
        <v>13</v>
      </c>
      <c r="E1231" t="s">
        <v>14</v>
      </c>
      <c r="F1231" t="s">
        <v>26</v>
      </c>
      <c r="G1231" s="11">
        <v>45100.600983796299</v>
      </c>
      <c r="H1231">
        <v>140000</v>
      </c>
      <c r="I1231" t="s">
        <v>19389</v>
      </c>
      <c r="J1231" t="s">
        <v>19390</v>
      </c>
    </row>
    <row r="1232" spans="1:10">
      <c r="A1232" t="s">
        <v>152</v>
      </c>
      <c r="B1232" t="s">
        <v>1216</v>
      </c>
      <c r="C1232" t="s">
        <v>694</v>
      </c>
      <c r="D1232" t="s">
        <v>13</v>
      </c>
      <c r="E1232" t="s">
        <v>14</v>
      </c>
      <c r="F1232" t="s">
        <v>694</v>
      </c>
      <c r="G1232" s="11">
        <v>45100.627002314817</v>
      </c>
      <c r="H1232">
        <v>166000</v>
      </c>
      <c r="I1232" t="s">
        <v>13654</v>
      </c>
      <c r="J1232" t="s">
        <v>1831</v>
      </c>
    </row>
    <row r="1233" spans="1:10">
      <c r="A1233" t="s">
        <v>73</v>
      </c>
      <c r="B1233" t="s">
        <v>19387</v>
      </c>
      <c r="C1233" t="s">
        <v>24</v>
      </c>
      <c r="D1233" t="s">
        <v>13</v>
      </c>
      <c r="E1233" t="s">
        <v>25</v>
      </c>
      <c r="F1233" t="s">
        <v>26</v>
      </c>
      <c r="G1233" s="11">
        <v>45082.591319444444</v>
      </c>
      <c r="H1233">
        <v>165000</v>
      </c>
      <c r="I1233" t="s">
        <v>16317</v>
      </c>
      <c r="J1233" t="s">
        <v>19388</v>
      </c>
    </row>
    <row r="1234" spans="1:10">
      <c r="A1234" t="s">
        <v>18</v>
      </c>
      <c r="B1234" t="s">
        <v>1936</v>
      </c>
      <c r="C1234" t="s">
        <v>24</v>
      </c>
      <c r="D1234" t="s">
        <v>13</v>
      </c>
      <c r="E1234" t="s">
        <v>25</v>
      </c>
      <c r="F1234" t="s">
        <v>26</v>
      </c>
      <c r="G1234" s="11">
        <v>45085.283032407409</v>
      </c>
      <c r="H1234">
        <v>125000</v>
      </c>
      <c r="I1234" t="s">
        <v>2973</v>
      </c>
      <c r="J1234" t="s">
        <v>2974</v>
      </c>
    </row>
    <row r="1235" spans="1:10">
      <c r="A1235" t="s">
        <v>18</v>
      </c>
      <c r="B1235" t="s">
        <v>8053</v>
      </c>
      <c r="C1235" t="s">
        <v>40</v>
      </c>
      <c r="D1235" t="s">
        <v>13</v>
      </c>
      <c r="E1235" t="s">
        <v>14</v>
      </c>
      <c r="F1235" t="s">
        <v>26</v>
      </c>
      <c r="G1235" s="11">
        <v>45095.586643518516</v>
      </c>
      <c r="H1235">
        <v>223774.5</v>
      </c>
      <c r="I1235" t="s">
        <v>31</v>
      </c>
      <c r="J1235" t="s">
        <v>8054</v>
      </c>
    </row>
    <row r="1236" spans="1:10">
      <c r="A1236" t="s">
        <v>18</v>
      </c>
      <c r="B1236" t="s">
        <v>18</v>
      </c>
      <c r="C1236" t="s">
        <v>24</v>
      </c>
      <c r="D1236" t="s">
        <v>13</v>
      </c>
      <c r="E1236" t="s">
        <v>25</v>
      </c>
      <c r="F1236" t="s">
        <v>26</v>
      </c>
      <c r="G1236" s="11">
        <v>45084.603055555555</v>
      </c>
      <c r="H1236">
        <v>110000</v>
      </c>
      <c r="I1236" t="s">
        <v>16582</v>
      </c>
      <c r="J1236" t="s">
        <v>16583</v>
      </c>
    </row>
    <row r="1237" spans="1:10">
      <c r="A1237" t="s">
        <v>73</v>
      </c>
      <c r="B1237" t="s">
        <v>73</v>
      </c>
      <c r="C1237" t="s">
        <v>19378</v>
      </c>
      <c r="D1237" t="s">
        <v>13</v>
      </c>
      <c r="E1237" t="s">
        <v>14</v>
      </c>
      <c r="F1237" t="s">
        <v>26</v>
      </c>
      <c r="G1237" s="11">
        <v>45104.603113425925</v>
      </c>
      <c r="H1237">
        <v>173500</v>
      </c>
      <c r="I1237" t="s">
        <v>120</v>
      </c>
      <c r="J1237" t="s">
        <v>15483</v>
      </c>
    </row>
    <row r="1238" spans="1:10">
      <c r="A1238" t="s">
        <v>18</v>
      </c>
      <c r="B1238" t="s">
        <v>19339</v>
      </c>
      <c r="C1238" t="s">
        <v>4316</v>
      </c>
      <c r="D1238" t="s">
        <v>13</v>
      </c>
      <c r="E1238" t="s">
        <v>14</v>
      </c>
      <c r="F1238" t="s">
        <v>26</v>
      </c>
      <c r="G1238" s="11">
        <v>45084.685335648152</v>
      </c>
      <c r="H1238">
        <v>98500</v>
      </c>
      <c r="I1238" t="s">
        <v>19340</v>
      </c>
      <c r="J1238" t="s">
        <v>19341</v>
      </c>
    </row>
    <row r="1239" spans="1:10">
      <c r="A1239" t="s">
        <v>33</v>
      </c>
      <c r="B1239" t="s">
        <v>19330</v>
      </c>
      <c r="C1239" t="s">
        <v>19331</v>
      </c>
      <c r="D1239" t="s">
        <v>13</v>
      </c>
      <c r="E1239" t="s">
        <v>14</v>
      </c>
      <c r="F1239" t="s">
        <v>26</v>
      </c>
      <c r="G1239" s="11">
        <v>45095.667881944442</v>
      </c>
      <c r="H1239">
        <v>60000</v>
      </c>
      <c r="I1239" t="s">
        <v>19332</v>
      </c>
      <c r="J1239" t="s">
        <v>19333</v>
      </c>
    </row>
    <row r="1240" spans="1:10">
      <c r="A1240" t="s">
        <v>10</v>
      </c>
      <c r="B1240" t="s">
        <v>19318</v>
      </c>
      <c r="C1240" t="s">
        <v>1029</v>
      </c>
      <c r="D1240" t="s">
        <v>13</v>
      </c>
      <c r="E1240" t="s">
        <v>14</v>
      </c>
      <c r="F1240" t="s">
        <v>26</v>
      </c>
      <c r="G1240" s="11">
        <v>45100.682511574072</v>
      </c>
      <c r="H1240">
        <v>95000</v>
      </c>
      <c r="I1240" t="s">
        <v>9527</v>
      </c>
      <c r="J1240" t="s">
        <v>19319</v>
      </c>
    </row>
    <row r="1241" spans="1:10">
      <c r="A1241" t="s">
        <v>10</v>
      </c>
      <c r="B1241" t="s">
        <v>10</v>
      </c>
      <c r="C1241" t="s">
        <v>434</v>
      </c>
      <c r="D1241" t="s">
        <v>13</v>
      </c>
      <c r="E1241" t="s">
        <v>14</v>
      </c>
      <c r="F1241" t="s">
        <v>26</v>
      </c>
      <c r="G1241" s="11">
        <v>45091.252997685187</v>
      </c>
      <c r="H1241">
        <v>150000</v>
      </c>
      <c r="I1241" t="s">
        <v>2205</v>
      </c>
      <c r="J1241" t="s">
        <v>2988</v>
      </c>
    </row>
    <row r="1242" spans="1:10">
      <c r="A1242" t="s">
        <v>152</v>
      </c>
      <c r="B1242" t="s">
        <v>19316</v>
      </c>
      <c r="C1242" t="s">
        <v>1088</v>
      </c>
      <c r="D1242" t="s">
        <v>13</v>
      </c>
      <c r="E1242" t="s">
        <v>14</v>
      </c>
      <c r="F1242" t="s">
        <v>26</v>
      </c>
      <c r="G1242" s="11">
        <v>45107.670648148145</v>
      </c>
      <c r="H1242">
        <v>225500</v>
      </c>
      <c r="I1242" t="s">
        <v>18022</v>
      </c>
    </row>
    <row r="1243" spans="1:10">
      <c r="A1243" t="s">
        <v>33</v>
      </c>
      <c r="B1243" t="s">
        <v>19308</v>
      </c>
      <c r="C1243" t="s">
        <v>157</v>
      </c>
      <c r="D1243" t="s">
        <v>13</v>
      </c>
      <c r="E1243" t="s">
        <v>14</v>
      </c>
      <c r="F1243" t="s">
        <v>26</v>
      </c>
      <c r="G1243" s="11">
        <v>45082.667731481481</v>
      </c>
      <c r="H1243">
        <v>87500</v>
      </c>
      <c r="I1243" t="s">
        <v>19309</v>
      </c>
      <c r="J1243" t="s">
        <v>82</v>
      </c>
    </row>
    <row r="1244" spans="1:10">
      <c r="A1244" t="s">
        <v>77</v>
      </c>
      <c r="B1244" t="s">
        <v>19292</v>
      </c>
      <c r="C1244" t="s">
        <v>56</v>
      </c>
      <c r="D1244" t="s">
        <v>13</v>
      </c>
      <c r="E1244" t="s">
        <v>14</v>
      </c>
      <c r="F1244" t="s">
        <v>26</v>
      </c>
      <c r="G1244" s="11">
        <v>45097.667719907404</v>
      </c>
      <c r="H1244">
        <v>116369</v>
      </c>
      <c r="I1244" t="s">
        <v>11377</v>
      </c>
      <c r="J1244" t="s">
        <v>3598</v>
      </c>
    </row>
    <row r="1245" spans="1:10">
      <c r="A1245" t="s">
        <v>33</v>
      </c>
      <c r="B1245" t="s">
        <v>4136</v>
      </c>
      <c r="C1245" t="s">
        <v>391</v>
      </c>
      <c r="D1245" t="s">
        <v>13</v>
      </c>
      <c r="E1245" t="s">
        <v>14</v>
      </c>
      <c r="F1245" t="s">
        <v>26</v>
      </c>
      <c r="G1245" s="11">
        <v>45100.679351851853</v>
      </c>
      <c r="H1245">
        <v>93411</v>
      </c>
      <c r="I1245" t="s">
        <v>4137</v>
      </c>
      <c r="J1245" t="s">
        <v>4138</v>
      </c>
    </row>
    <row r="1246" spans="1:10">
      <c r="A1246" t="s">
        <v>18</v>
      </c>
      <c r="B1246" t="s">
        <v>18</v>
      </c>
      <c r="C1246" t="s">
        <v>16067</v>
      </c>
      <c r="D1246" t="s">
        <v>13</v>
      </c>
      <c r="E1246" t="s">
        <v>14</v>
      </c>
      <c r="F1246" t="s">
        <v>681</v>
      </c>
      <c r="G1246" s="11">
        <v>45106.691851851851</v>
      </c>
      <c r="H1246">
        <v>97444</v>
      </c>
      <c r="I1246" t="s">
        <v>16068</v>
      </c>
      <c r="J1246" t="s">
        <v>16069</v>
      </c>
    </row>
    <row r="1247" spans="1:10">
      <c r="A1247" t="s">
        <v>18</v>
      </c>
      <c r="B1247" t="s">
        <v>19259</v>
      </c>
      <c r="C1247" t="s">
        <v>24</v>
      </c>
      <c r="D1247" t="s">
        <v>13</v>
      </c>
      <c r="E1247" t="s">
        <v>25</v>
      </c>
      <c r="F1247" t="s">
        <v>26</v>
      </c>
      <c r="G1247" s="11">
        <v>45083.686307870368</v>
      </c>
      <c r="H1247">
        <v>135500</v>
      </c>
      <c r="I1247" t="s">
        <v>3231</v>
      </c>
      <c r="J1247" t="s">
        <v>19260</v>
      </c>
    </row>
    <row r="1248" spans="1:10">
      <c r="A1248" t="s">
        <v>135</v>
      </c>
      <c r="B1248" t="s">
        <v>19243</v>
      </c>
      <c r="C1248" t="s">
        <v>5125</v>
      </c>
      <c r="D1248" t="s">
        <v>13</v>
      </c>
      <c r="E1248" t="s">
        <v>14</v>
      </c>
      <c r="F1248" t="s">
        <v>26</v>
      </c>
      <c r="G1248" s="11">
        <v>45084.667094907411</v>
      </c>
      <c r="H1248">
        <v>112500</v>
      </c>
      <c r="I1248" t="s">
        <v>18056</v>
      </c>
      <c r="J1248" t="s">
        <v>344</v>
      </c>
    </row>
    <row r="1249" spans="1:10">
      <c r="A1249" t="s">
        <v>33</v>
      </c>
      <c r="B1249" t="s">
        <v>19219</v>
      </c>
      <c r="C1249" t="s">
        <v>24</v>
      </c>
      <c r="D1249" t="s">
        <v>13</v>
      </c>
      <c r="E1249" t="s">
        <v>25</v>
      </c>
      <c r="F1249" t="s">
        <v>26</v>
      </c>
      <c r="G1249" s="11">
        <v>45098.66814814815</v>
      </c>
      <c r="H1249">
        <v>80000</v>
      </c>
      <c r="I1249" t="s">
        <v>15839</v>
      </c>
      <c r="J1249" t="s">
        <v>19220</v>
      </c>
    </row>
    <row r="1250" spans="1:10">
      <c r="A1250" t="s">
        <v>10</v>
      </c>
      <c r="B1250" t="s">
        <v>19216</v>
      </c>
      <c r="C1250" t="s">
        <v>108</v>
      </c>
      <c r="D1250" t="s">
        <v>13</v>
      </c>
      <c r="E1250" t="s">
        <v>14</v>
      </c>
      <c r="F1250" t="s">
        <v>26</v>
      </c>
      <c r="G1250" s="11">
        <v>45090.668796296297</v>
      </c>
      <c r="H1250">
        <v>205655</v>
      </c>
      <c r="I1250" t="s">
        <v>31</v>
      </c>
      <c r="J1250" t="s">
        <v>19217</v>
      </c>
    </row>
    <row r="1251" spans="1:10">
      <c r="A1251" t="s">
        <v>73</v>
      </c>
      <c r="B1251" t="s">
        <v>19207</v>
      </c>
      <c r="C1251" t="s">
        <v>2535</v>
      </c>
      <c r="D1251" t="s">
        <v>13</v>
      </c>
      <c r="E1251" t="s">
        <v>14</v>
      </c>
      <c r="F1251" t="s">
        <v>608</v>
      </c>
      <c r="G1251" s="11">
        <v>45107.676192129627</v>
      </c>
      <c r="H1251">
        <v>147500</v>
      </c>
      <c r="I1251" t="s">
        <v>10602</v>
      </c>
      <c r="J1251" t="s">
        <v>19208</v>
      </c>
    </row>
    <row r="1252" spans="1:10">
      <c r="A1252" t="s">
        <v>135</v>
      </c>
      <c r="B1252" t="s">
        <v>135</v>
      </c>
      <c r="C1252" t="s">
        <v>434</v>
      </c>
      <c r="D1252" t="s">
        <v>13</v>
      </c>
      <c r="E1252" t="s">
        <v>14</v>
      </c>
      <c r="F1252" t="s">
        <v>26</v>
      </c>
      <c r="G1252" s="11">
        <v>45106.667916666665</v>
      </c>
      <c r="H1252">
        <v>112500</v>
      </c>
      <c r="I1252" t="s">
        <v>19206</v>
      </c>
      <c r="J1252" t="s">
        <v>10770</v>
      </c>
    </row>
    <row r="1253" spans="1:10">
      <c r="A1253" t="s">
        <v>135</v>
      </c>
      <c r="B1253" t="s">
        <v>19199</v>
      </c>
      <c r="C1253" t="s">
        <v>711</v>
      </c>
      <c r="D1253" t="s">
        <v>13</v>
      </c>
      <c r="E1253" t="s">
        <v>14</v>
      </c>
      <c r="F1253" t="s">
        <v>712</v>
      </c>
      <c r="G1253" s="11">
        <v>45086.684942129628</v>
      </c>
      <c r="H1253">
        <v>194500</v>
      </c>
      <c r="I1253" t="s">
        <v>4409</v>
      </c>
      <c r="J1253" t="s">
        <v>2723</v>
      </c>
    </row>
    <row r="1254" spans="1:10">
      <c r="A1254" t="s">
        <v>106</v>
      </c>
      <c r="B1254" t="s">
        <v>19197</v>
      </c>
      <c r="C1254" t="s">
        <v>1123</v>
      </c>
      <c r="D1254" t="s">
        <v>13</v>
      </c>
      <c r="E1254" t="s">
        <v>14</v>
      </c>
      <c r="F1254" t="s">
        <v>1124</v>
      </c>
      <c r="G1254" s="11">
        <v>45097.676458333335</v>
      </c>
      <c r="H1254">
        <v>72900</v>
      </c>
      <c r="I1254" t="s">
        <v>8893</v>
      </c>
      <c r="J1254" t="s">
        <v>19198</v>
      </c>
    </row>
    <row r="1255" spans="1:10">
      <c r="A1255" t="s">
        <v>10</v>
      </c>
      <c r="B1255" t="s">
        <v>3885</v>
      </c>
      <c r="C1255" t="s">
        <v>901</v>
      </c>
      <c r="D1255" t="s">
        <v>13</v>
      </c>
      <c r="E1255" t="s">
        <v>14</v>
      </c>
      <c r="F1255" t="s">
        <v>26</v>
      </c>
      <c r="G1255" s="11">
        <v>45097.668958333335</v>
      </c>
      <c r="H1255">
        <v>74495.5</v>
      </c>
      <c r="I1255" t="s">
        <v>7994</v>
      </c>
      <c r="J1255" t="s">
        <v>18087</v>
      </c>
    </row>
    <row r="1256" spans="1:10">
      <c r="A1256" t="s">
        <v>73</v>
      </c>
      <c r="B1256" t="s">
        <v>19176</v>
      </c>
      <c r="C1256" t="s">
        <v>7925</v>
      </c>
      <c r="D1256" t="s">
        <v>13</v>
      </c>
      <c r="E1256" t="s">
        <v>14</v>
      </c>
      <c r="F1256" t="s">
        <v>1790</v>
      </c>
      <c r="G1256" s="11">
        <v>45098.698981481481</v>
      </c>
      <c r="H1256">
        <v>147500</v>
      </c>
      <c r="I1256" t="s">
        <v>4869</v>
      </c>
      <c r="J1256" t="s">
        <v>19177</v>
      </c>
    </row>
    <row r="1257" spans="1:10">
      <c r="A1257" t="s">
        <v>18</v>
      </c>
      <c r="B1257" t="s">
        <v>18</v>
      </c>
      <c r="C1257" t="s">
        <v>13123</v>
      </c>
      <c r="D1257" t="s">
        <v>13</v>
      </c>
      <c r="E1257" t="s">
        <v>14</v>
      </c>
      <c r="F1257" t="s">
        <v>608</v>
      </c>
      <c r="G1257" s="11">
        <v>45099.675358796296</v>
      </c>
      <c r="H1257">
        <v>96773</v>
      </c>
      <c r="I1257" t="s">
        <v>19172</v>
      </c>
      <c r="J1257" t="s">
        <v>19173</v>
      </c>
    </row>
    <row r="1258" spans="1:10">
      <c r="A1258" t="s">
        <v>73</v>
      </c>
      <c r="B1258" t="s">
        <v>73</v>
      </c>
      <c r="C1258" t="s">
        <v>461</v>
      </c>
      <c r="D1258" t="s">
        <v>13</v>
      </c>
      <c r="E1258" t="s">
        <v>14</v>
      </c>
      <c r="F1258" t="s">
        <v>26</v>
      </c>
      <c r="G1258" s="11">
        <v>45086.255347222221</v>
      </c>
      <c r="H1258">
        <v>90000</v>
      </c>
      <c r="I1258" t="s">
        <v>1751</v>
      </c>
      <c r="J1258" t="s">
        <v>3022</v>
      </c>
    </row>
    <row r="1259" spans="1:10">
      <c r="A1259" t="s">
        <v>135</v>
      </c>
      <c r="B1259" t="s">
        <v>19159</v>
      </c>
      <c r="C1259" t="s">
        <v>2198</v>
      </c>
      <c r="D1259" t="s">
        <v>13</v>
      </c>
      <c r="E1259" t="s">
        <v>14</v>
      </c>
      <c r="F1259" t="s">
        <v>26</v>
      </c>
      <c r="G1259" s="11">
        <v>45094.668078703704</v>
      </c>
      <c r="H1259">
        <v>87555</v>
      </c>
      <c r="I1259" t="s">
        <v>7873</v>
      </c>
      <c r="J1259" t="s">
        <v>7874</v>
      </c>
    </row>
    <row r="1260" spans="1:10">
      <c r="A1260" t="s">
        <v>10</v>
      </c>
      <c r="B1260" t="s">
        <v>10</v>
      </c>
      <c r="C1260" t="s">
        <v>1305</v>
      </c>
      <c r="D1260" t="s">
        <v>13</v>
      </c>
      <c r="E1260" t="s">
        <v>14</v>
      </c>
      <c r="F1260" t="s">
        <v>26</v>
      </c>
      <c r="G1260" s="11">
        <v>45085.668067129627</v>
      </c>
      <c r="H1260">
        <v>125000</v>
      </c>
      <c r="I1260" t="s">
        <v>19105</v>
      </c>
      <c r="J1260" t="s">
        <v>19106</v>
      </c>
    </row>
    <row r="1261" spans="1:10">
      <c r="A1261" t="s">
        <v>10</v>
      </c>
      <c r="B1261" t="s">
        <v>398</v>
      </c>
      <c r="C1261" t="s">
        <v>24</v>
      </c>
      <c r="D1261" t="s">
        <v>13</v>
      </c>
      <c r="E1261" t="s">
        <v>25</v>
      </c>
      <c r="F1261" t="s">
        <v>20</v>
      </c>
      <c r="G1261" s="11">
        <v>45105.726400462961</v>
      </c>
      <c r="H1261">
        <v>167500</v>
      </c>
      <c r="I1261" t="s">
        <v>19085</v>
      </c>
      <c r="J1261" t="s">
        <v>19086</v>
      </c>
    </row>
    <row r="1262" spans="1:10">
      <c r="A1262" t="s">
        <v>33</v>
      </c>
      <c r="B1262" t="s">
        <v>19072</v>
      </c>
      <c r="C1262" t="s">
        <v>1305</v>
      </c>
      <c r="D1262" t="s">
        <v>13</v>
      </c>
      <c r="E1262" t="s">
        <v>14</v>
      </c>
      <c r="F1262" t="s">
        <v>26</v>
      </c>
      <c r="G1262" s="11">
        <v>45098.666712962964</v>
      </c>
      <c r="H1262">
        <v>110000</v>
      </c>
      <c r="I1262" t="s">
        <v>13705</v>
      </c>
    </row>
    <row r="1263" spans="1:10">
      <c r="A1263" t="s">
        <v>152</v>
      </c>
      <c r="B1263" t="s">
        <v>152</v>
      </c>
      <c r="C1263" t="s">
        <v>6626</v>
      </c>
      <c r="D1263" t="s">
        <v>13</v>
      </c>
      <c r="E1263" t="s">
        <v>14</v>
      </c>
      <c r="F1263" t="s">
        <v>601</v>
      </c>
      <c r="G1263" s="11">
        <v>45089.692071759258</v>
      </c>
      <c r="H1263">
        <v>101029</v>
      </c>
      <c r="I1263" t="s">
        <v>19062</v>
      </c>
      <c r="J1263" t="s">
        <v>19063</v>
      </c>
    </row>
    <row r="1264" spans="1:10">
      <c r="A1264" t="s">
        <v>212</v>
      </c>
      <c r="B1264" t="s">
        <v>212</v>
      </c>
      <c r="C1264" t="s">
        <v>56</v>
      </c>
      <c r="D1264" t="s">
        <v>13</v>
      </c>
      <c r="E1264" t="s">
        <v>14</v>
      </c>
      <c r="F1264" t="s">
        <v>26</v>
      </c>
      <c r="G1264" s="11">
        <v>45093.680706018517</v>
      </c>
      <c r="H1264">
        <v>165500</v>
      </c>
      <c r="I1264" t="s">
        <v>19046</v>
      </c>
      <c r="J1264" t="s">
        <v>523</v>
      </c>
    </row>
    <row r="1265" spans="1:10">
      <c r="A1265" t="s">
        <v>212</v>
      </c>
      <c r="B1265" t="s">
        <v>212</v>
      </c>
      <c r="D1265" t="s">
        <v>13</v>
      </c>
      <c r="E1265" t="s">
        <v>14</v>
      </c>
      <c r="F1265" t="s">
        <v>26</v>
      </c>
      <c r="G1265" s="11">
        <v>45105.669074074074</v>
      </c>
      <c r="H1265">
        <v>150000</v>
      </c>
      <c r="I1265" t="s">
        <v>21</v>
      </c>
      <c r="J1265" t="s">
        <v>613</v>
      </c>
    </row>
    <row r="1266" spans="1:10">
      <c r="A1266" t="s">
        <v>18</v>
      </c>
      <c r="B1266" t="s">
        <v>18</v>
      </c>
      <c r="C1266" t="s">
        <v>2338</v>
      </c>
      <c r="D1266" t="s">
        <v>13</v>
      </c>
      <c r="E1266" t="s">
        <v>14</v>
      </c>
      <c r="F1266" t="s">
        <v>162</v>
      </c>
      <c r="G1266" s="11">
        <v>45083.677094907405</v>
      </c>
      <c r="H1266">
        <v>147500</v>
      </c>
      <c r="I1266" t="s">
        <v>18556</v>
      </c>
      <c r="J1266" t="s">
        <v>18557</v>
      </c>
    </row>
    <row r="1267" spans="1:10">
      <c r="A1267" t="s">
        <v>18</v>
      </c>
      <c r="B1267" t="s">
        <v>11684</v>
      </c>
      <c r="C1267" t="s">
        <v>2299</v>
      </c>
      <c r="D1267" t="s">
        <v>13</v>
      </c>
      <c r="E1267" t="s">
        <v>14</v>
      </c>
      <c r="F1267" t="s">
        <v>26</v>
      </c>
      <c r="G1267" s="11">
        <v>45092.684560185182</v>
      </c>
      <c r="H1267">
        <v>75000</v>
      </c>
      <c r="I1267" t="s">
        <v>128</v>
      </c>
      <c r="J1267" t="s">
        <v>18987</v>
      </c>
    </row>
    <row r="1268" spans="1:10">
      <c r="A1268" t="s">
        <v>33</v>
      </c>
      <c r="B1268" t="s">
        <v>18953</v>
      </c>
      <c r="C1268" t="s">
        <v>1405</v>
      </c>
      <c r="D1268" t="s">
        <v>13</v>
      </c>
      <c r="E1268" t="s">
        <v>14</v>
      </c>
      <c r="F1268" t="s">
        <v>26</v>
      </c>
      <c r="G1268" s="11">
        <v>45082.667094907411</v>
      </c>
      <c r="H1268">
        <v>40500</v>
      </c>
      <c r="I1268" t="s">
        <v>10391</v>
      </c>
      <c r="J1268" t="s">
        <v>18954</v>
      </c>
    </row>
    <row r="1269" spans="1:10">
      <c r="A1269" t="s">
        <v>33</v>
      </c>
      <c r="B1269" t="s">
        <v>18943</v>
      </c>
      <c r="C1269" t="s">
        <v>1341</v>
      </c>
      <c r="D1269" t="s">
        <v>13</v>
      </c>
      <c r="E1269" t="s">
        <v>14</v>
      </c>
      <c r="F1269" t="s">
        <v>26</v>
      </c>
      <c r="G1269" s="11">
        <v>45091.666631944441</v>
      </c>
      <c r="H1269">
        <v>74050</v>
      </c>
      <c r="I1269" t="s">
        <v>10536</v>
      </c>
      <c r="J1269" t="s">
        <v>18944</v>
      </c>
    </row>
    <row r="1270" spans="1:10">
      <c r="A1270" t="s">
        <v>33</v>
      </c>
      <c r="B1270" t="s">
        <v>33</v>
      </c>
      <c r="C1270" t="s">
        <v>232</v>
      </c>
      <c r="D1270" t="s">
        <v>13</v>
      </c>
      <c r="E1270" t="s">
        <v>14</v>
      </c>
      <c r="F1270" t="s">
        <v>26</v>
      </c>
      <c r="G1270" s="11">
        <v>45097.666712962964</v>
      </c>
      <c r="H1270">
        <v>100000</v>
      </c>
      <c r="I1270" t="s">
        <v>18939</v>
      </c>
      <c r="J1270" t="s">
        <v>1643</v>
      </c>
    </row>
    <row r="1271" spans="1:10">
      <c r="A1271" t="s">
        <v>33</v>
      </c>
      <c r="B1271" t="s">
        <v>18925</v>
      </c>
      <c r="C1271" t="s">
        <v>2311</v>
      </c>
      <c r="D1271" t="s">
        <v>13</v>
      </c>
      <c r="E1271" t="s">
        <v>14</v>
      </c>
      <c r="F1271" t="s">
        <v>26</v>
      </c>
      <c r="G1271" s="11">
        <v>45084.666805555556</v>
      </c>
      <c r="H1271">
        <v>45000</v>
      </c>
      <c r="I1271" t="s">
        <v>18926</v>
      </c>
    </row>
    <row r="1272" spans="1:10">
      <c r="A1272" t="s">
        <v>212</v>
      </c>
      <c r="B1272" t="s">
        <v>2831</v>
      </c>
      <c r="C1272" t="s">
        <v>75</v>
      </c>
      <c r="D1272" t="s">
        <v>13</v>
      </c>
      <c r="E1272" t="s">
        <v>14</v>
      </c>
      <c r="F1272" t="s">
        <v>26</v>
      </c>
      <c r="G1272" s="11">
        <v>45107.253877314812</v>
      </c>
      <c r="H1272">
        <v>200000</v>
      </c>
      <c r="I1272" t="s">
        <v>3050</v>
      </c>
      <c r="J1272" t="s">
        <v>3051</v>
      </c>
    </row>
    <row r="1273" spans="1:10">
      <c r="A1273" t="s">
        <v>212</v>
      </c>
      <c r="B1273" t="s">
        <v>212</v>
      </c>
      <c r="C1273" t="s">
        <v>19</v>
      </c>
      <c r="D1273" t="s">
        <v>13</v>
      </c>
      <c r="E1273" t="s">
        <v>14</v>
      </c>
      <c r="F1273" t="s">
        <v>26</v>
      </c>
      <c r="G1273" s="11">
        <v>45079.697800925926</v>
      </c>
      <c r="H1273">
        <v>140000</v>
      </c>
      <c r="I1273" t="s">
        <v>1777</v>
      </c>
      <c r="J1273" t="s">
        <v>5756</v>
      </c>
    </row>
    <row r="1274" spans="1:10">
      <c r="A1274" t="s">
        <v>33</v>
      </c>
      <c r="B1274" t="s">
        <v>18913</v>
      </c>
      <c r="C1274" t="s">
        <v>1794</v>
      </c>
      <c r="D1274" t="s">
        <v>13</v>
      </c>
      <c r="E1274" t="s">
        <v>14</v>
      </c>
      <c r="F1274" t="s">
        <v>694</v>
      </c>
      <c r="G1274" s="11">
        <v>45086.681064814817</v>
      </c>
      <c r="H1274">
        <v>100500</v>
      </c>
      <c r="I1274" t="s">
        <v>18914</v>
      </c>
      <c r="J1274" t="s">
        <v>97</v>
      </c>
    </row>
    <row r="1275" spans="1:10">
      <c r="A1275" t="s">
        <v>152</v>
      </c>
      <c r="B1275" t="s">
        <v>3057</v>
      </c>
      <c r="C1275" t="s">
        <v>352</v>
      </c>
      <c r="D1275" t="s">
        <v>13</v>
      </c>
      <c r="E1275" t="s">
        <v>14</v>
      </c>
      <c r="F1275" t="s">
        <v>352</v>
      </c>
      <c r="G1275" s="11">
        <v>45101.266759259262</v>
      </c>
      <c r="H1275">
        <v>79200</v>
      </c>
      <c r="I1275" t="s">
        <v>172</v>
      </c>
      <c r="J1275" t="s">
        <v>3058</v>
      </c>
    </row>
    <row r="1276" spans="1:10">
      <c r="A1276" t="s">
        <v>152</v>
      </c>
      <c r="B1276" t="s">
        <v>18910</v>
      </c>
      <c r="C1276" t="s">
        <v>201</v>
      </c>
      <c r="D1276" t="s">
        <v>13</v>
      </c>
      <c r="E1276" t="s">
        <v>14</v>
      </c>
      <c r="F1276" t="s">
        <v>26</v>
      </c>
      <c r="G1276" s="11">
        <v>45104.685370370367</v>
      </c>
      <c r="H1276">
        <v>166000</v>
      </c>
      <c r="I1276" t="s">
        <v>374</v>
      </c>
      <c r="J1276" t="s">
        <v>18911</v>
      </c>
    </row>
    <row r="1277" spans="1:10">
      <c r="A1277" t="s">
        <v>33</v>
      </c>
      <c r="B1277" t="s">
        <v>18906</v>
      </c>
      <c r="C1277" t="s">
        <v>1226</v>
      </c>
      <c r="D1277" t="s">
        <v>13</v>
      </c>
      <c r="E1277" t="s">
        <v>14</v>
      </c>
      <c r="F1277" t="s">
        <v>26</v>
      </c>
      <c r="G1277" s="11">
        <v>45090.668090277781</v>
      </c>
      <c r="H1277">
        <v>129503.5</v>
      </c>
      <c r="I1277" t="s">
        <v>18907</v>
      </c>
      <c r="J1277" t="s">
        <v>9341</v>
      </c>
    </row>
    <row r="1278" spans="1:10">
      <c r="A1278" t="s">
        <v>10</v>
      </c>
      <c r="B1278" t="s">
        <v>18896</v>
      </c>
      <c r="C1278" t="s">
        <v>1088</v>
      </c>
      <c r="D1278" t="s">
        <v>13</v>
      </c>
      <c r="E1278" t="s">
        <v>14</v>
      </c>
      <c r="F1278" t="s">
        <v>26</v>
      </c>
      <c r="G1278" s="11">
        <v>45085.668622685182</v>
      </c>
      <c r="H1278">
        <v>167500</v>
      </c>
      <c r="I1278" t="s">
        <v>9966</v>
      </c>
      <c r="J1278" t="s">
        <v>10008</v>
      </c>
    </row>
    <row r="1279" spans="1:10">
      <c r="A1279" t="s">
        <v>10</v>
      </c>
      <c r="B1279" t="s">
        <v>18890</v>
      </c>
      <c r="C1279" t="s">
        <v>1539</v>
      </c>
      <c r="D1279" t="s">
        <v>13</v>
      </c>
      <c r="E1279" t="s">
        <v>14</v>
      </c>
      <c r="F1279" t="s">
        <v>940</v>
      </c>
      <c r="G1279" s="11">
        <v>45097.680625000001</v>
      </c>
      <c r="H1279">
        <v>56700</v>
      </c>
      <c r="I1279" t="s">
        <v>2572</v>
      </c>
      <c r="J1279" t="s">
        <v>18891</v>
      </c>
    </row>
    <row r="1280" spans="1:10">
      <c r="A1280" t="s">
        <v>33</v>
      </c>
      <c r="B1280" t="s">
        <v>1001</v>
      </c>
      <c r="C1280" t="s">
        <v>15687</v>
      </c>
      <c r="D1280" t="s">
        <v>13</v>
      </c>
      <c r="E1280" t="s">
        <v>14</v>
      </c>
      <c r="F1280" t="s">
        <v>26</v>
      </c>
      <c r="G1280" s="11">
        <v>45098.668032407404</v>
      </c>
      <c r="H1280">
        <v>85000</v>
      </c>
      <c r="I1280" t="s">
        <v>88</v>
      </c>
      <c r="J1280" t="s">
        <v>18873</v>
      </c>
    </row>
    <row r="1281" spans="1:10">
      <c r="A1281" t="s">
        <v>33</v>
      </c>
      <c r="B1281" t="s">
        <v>8671</v>
      </c>
      <c r="C1281" t="s">
        <v>5077</v>
      </c>
      <c r="D1281" t="s">
        <v>13</v>
      </c>
      <c r="E1281" t="s">
        <v>14</v>
      </c>
      <c r="F1281" t="s">
        <v>26</v>
      </c>
      <c r="G1281" s="11">
        <v>45083.668055555558</v>
      </c>
      <c r="H1281">
        <v>84500</v>
      </c>
      <c r="I1281" t="s">
        <v>5078</v>
      </c>
      <c r="J1281" t="s">
        <v>230</v>
      </c>
    </row>
    <row r="1282" spans="1:10">
      <c r="A1282" t="s">
        <v>106</v>
      </c>
      <c r="B1282" t="s">
        <v>18871</v>
      </c>
      <c r="C1282" t="s">
        <v>243</v>
      </c>
      <c r="D1282" t="s">
        <v>13</v>
      </c>
      <c r="E1282" t="s">
        <v>14</v>
      </c>
      <c r="F1282" t="s">
        <v>26</v>
      </c>
      <c r="G1282" s="11">
        <v>45100.679907407408</v>
      </c>
      <c r="H1282">
        <v>140000</v>
      </c>
      <c r="I1282" t="s">
        <v>458</v>
      </c>
      <c r="J1282" t="s">
        <v>18872</v>
      </c>
    </row>
    <row r="1283" spans="1:10">
      <c r="A1283" t="s">
        <v>10</v>
      </c>
      <c r="B1283" t="s">
        <v>3080</v>
      </c>
      <c r="C1283" t="s">
        <v>201</v>
      </c>
      <c r="D1283" t="s">
        <v>13</v>
      </c>
      <c r="E1283" t="s">
        <v>14</v>
      </c>
      <c r="F1283" t="s">
        <v>26</v>
      </c>
      <c r="G1283" s="11">
        <v>45082.254328703704</v>
      </c>
      <c r="H1283">
        <v>90000</v>
      </c>
      <c r="I1283" t="s">
        <v>3081</v>
      </c>
      <c r="J1283" t="s">
        <v>3082</v>
      </c>
    </row>
    <row r="1284" spans="1:10">
      <c r="A1284" t="s">
        <v>33</v>
      </c>
      <c r="B1284" t="s">
        <v>2148</v>
      </c>
      <c r="C1284" t="s">
        <v>441</v>
      </c>
      <c r="D1284" t="s">
        <v>13</v>
      </c>
      <c r="E1284" t="s">
        <v>14</v>
      </c>
      <c r="F1284" t="s">
        <v>26</v>
      </c>
      <c r="G1284" s="11">
        <v>45091.668391203704</v>
      </c>
      <c r="H1284">
        <v>70000</v>
      </c>
      <c r="I1284" t="s">
        <v>186</v>
      </c>
      <c r="J1284" t="s">
        <v>18837</v>
      </c>
    </row>
    <row r="1285" spans="1:10">
      <c r="A1285" t="s">
        <v>33</v>
      </c>
      <c r="B1285" t="s">
        <v>620</v>
      </c>
      <c r="C1285" t="s">
        <v>24</v>
      </c>
      <c r="D1285" t="s">
        <v>13</v>
      </c>
      <c r="E1285" t="s">
        <v>25</v>
      </c>
      <c r="F1285" t="s">
        <v>26</v>
      </c>
      <c r="G1285" s="11">
        <v>45103.705613425926</v>
      </c>
      <c r="H1285">
        <v>87500</v>
      </c>
      <c r="I1285" t="s">
        <v>3846</v>
      </c>
      <c r="J1285" t="s">
        <v>18833</v>
      </c>
    </row>
    <row r="1286" spans="1:10">
      <c r="A1286" t="s">
        <v>18</v>
      </c>
      <c r="B1286" t="s">
        <v>3089</v>
      </c>
      <c r="C1286" t="s">
        <v>24</v>
      </c>
      <c r="D1286" t="s">
        <v>13</v>
      </c>
      <c r="E1286" t="s">
        <v>25</v>
      </c>
      <c r="F1286" t="s">
        <v>26</v>
      </c>
      <c r="G1286" s="11">
        <v>45101.258912037039</v>
      </c>
      <c r="H1286">
        <v>136500</v>
      </c>
      <c r="I1286" t="s">
        <v>3090</v>
      </c>
      <c r="J1286" t="s">
        <v>3091</v>
      </c>
    </row>
    <row r="1287" spans="1:10">
      <c r="A1287" t="s">
        <v>33</v>
      </c>
      <c r="B1287" t="s">
        <v>18821</v>
      </c>
      <c r="C1287" t="s">
        <v>165</v>
      </c>
      <c r="D1287" t="s">
        <v>13</v>
      </c>
      <c r="E1287" t="s">
        <v>14</v>
      </c>
      <c r="F1287" t="s">
        <v>26</v>
      </c>
      <c r="G1287" s="11">
        <v>45084.667210648149</v>
      </c>
      <c r="H1287">
        <v>147500</v>
      </c>
      <c r="I1287" t="s">
        <v>272</v>
      </c>
      <c r="J1287" t="s">
        <v>2058</v>
      </c>
    </row>
    <row r="1288" spans="1:10">
      <c r="A1288" t="s">
        <v>10</v>
      </c>
      <c r="B1288" t="s">
        <v>18711</v>
      </c>
      <c r="C1288" t="s">
        <v>216</v>
      </c>
      <c r="D1288" t="s">
        <v>13</v>
      </c>
      <c r="E1288" t="s">
        <v>14</v>
      </c>
      <c r="F1288" t="s">
        <v>26</v>
      </c>
      <c r="G1288" s="11">
        <v>45079.668773148151</v>
      </c>
      <c r="H1288">
        <v>136400</v>
      </c>
      <c r="I1288" t="s">
        <v>217</v>
      </c>
      <c r="J1288" t="s">
        <v>218</v>
      </c>
    </row>
    <row r="1289" spans="1:10">
      <c r="A1289" t="s">
        <v>135</v>
      </c>
      <c r="B1289" t="s">
        <v>18790</v>
      </c>
      <c r="C1289" t="s">
        <v>201</v>
      </c>
      <c r="D1289" t="s">
        <v>13</v>
      </c>
      <c r="E1289" t="s">
        <v>14</v>
      </c>
      <c r="F1289" t="s">
        <v>26</v>
      </c>
      <c r="G1289" s="11">
        <v>45079.697326388887</v>
      </c>
      <c r="H1289">
        <v>110000</v>
      </c>
      <c r="I1289" t="s">
        <v>18791</v>
      </c>
      <c r="J1289" t="s">
        <v>344</v>
      </c>
    </row>
    <row r="1290" spans="1:10">
      <c r="A1290" t="s">
        <v>33</v>
      </c>
      <c r="B1290" t="s">
        <v>33</v>
      </c>
      <c r="C1290" t="s">
        <v>1794</v>
      </c>
      <c r="D1290" t="s">
        <v>13</v>
      </c>
      <c r="E1290" t="s">
        <v>14</v>
      </c>
      <c r="F1290" t="s">
        <v>694</v>
      </c>
      <c r="G1290" s="11">
        <v>45092.692662037036</v>
      </c>
      <c r="H1290">
        <v>57500</v>
      </c>
      <c r="I1290" t="s">
        <v>10101</v>
      </c>
      <c r="J1290" t="s">
        <v>18736</v>
      </c>
    </row>
    <row r="1291" spans="1:10">
      <c r="A1291" t="s">
        <v>33</v>
      </c>
      <c r="B1291" t="s">
        <v>18726</v>
      </c>
      <c r="C1291" t="s">
        <v>1358</v>
      </c>
      <c r="D1291" t="s">
        <v>13</v>
      </c>
      <c r="E1291" t="s">
        <v>14</v>
      </c>
      <c r="F1291" t="s">
        <v>26</v>
      </c>
      <c r="G1291" s="11">
        <v>45083.667268518519</v>
      </c>
      <c r="H1291">
        <v>92500</v>
      </c>
      <c r="I1291" t="s">
        <v>65</v>
      </c>
      <c r="J1291" t="s">
        <v>18727</v>
      </c>
    </row>
    <row r="1292" spans="1:10">
      <c r="A1292" t="s">
        <v>10</v>
      </c>
      <c r="B1292" t="s">
        <v>5106</v>
      </c>
      <c r="C1292" t="s">
        <v>26</v>
      </c>
      <c r="D1292" t="s">
        <v>13</v>
      </c>
      <c r="E1292" t="s">
        <v>14</v>
      </c>
      <c r="F1292" t="s">
        <v>26</v>
      </c>
      <c r="G1292" s="11">
        <v>45080.668692129628</v>
      </c>
      <c r="H1292">
        <v>120000</v>
      </c>
      <c r="I1292" t="s">
        <v>4409</v>
      </c>
      <c r="J1292" t="s">
        <v>316</v>
      </c>
    </row>
    <row r="1293" spans="1:10">
      <c r="A1293" t="s">
        <v>33</v>
      </c>
      <c r="B1293" t="s">
        <v>18725</v>
      </c>
      <c r="C1293" t="s">
        <v>385</v>
      </c>
      <c r="D1293" t="s">
        <v>13</v>
      </c>
      <c r="E1293" t="s">
        <v>14</v>
      </c>
      <c r="F1293" t="s">
        <v>26</v>
      </c>
      <c r="G1293" s="11">
        <v>45089.710752314815</v>
      </c>
      <c r="H1293">
        <v>50000</v>
      </c>
      <c r="I1293" t="s">
        <v>17358</v>
      </c>
      <c r="J1293" t="s">
        <v>5702</v>
      </c>
    </row>
    <row r="1294" spans="1:10">
      <c r="A1294" t="s">
        <v>33</v>
      </c>
      <c r="B1294" t="s">
        <v>18715</v>
      </c>
      <c r="C1294" t="s">
        <v>24</v>
      </c>
      <c r="D1294" t="s">
        <v>13</v>
      </c>
      <c r="E1294" t="s">
        <v>25</v>
      </c>
      <c r="F1294" t="s">
        <v>26</v>
      </c>
      <c r="G1294" s="11">
        <v>45095.668888888889</v>
      </c>
      <c r="H1294">
        <v>255829.5</v>
      </c>
      <c r="I1294" t="s">
        <v>3645</v>
      </c>
      <c r="J1294" t="s">
        <v>18716</v>
      </c>
    </row>
    <row r="1295" spans="1:10">
      <c r="A1295" t="s">
        <v>33</v>
      </c>
      <c r="B1295" t="s">
        <v>33</v>
      </c>
      <c r="C1295" t="s">
        <v>18712</v>
      </c>
      <c r="D1295" t="s">
        <v>13</v>
      </c>
      <c r="E1295" t="s">
        <v>14</v>
      </c>
      <c r="F1295" t="s">
        <v>26</v>
      </c>
      <c r="G1295" s="11">
        <v>45082.666724537034</v>
      </c>
      <c r="H1295">
        <v>70000</v>
      </c>
      <c r="I1295" t="s">
        <v>18713</v>
      </c>
      <c r="J1295" t="s">
        <v>18714</v>
      </c>
    </row>
    <row r="1296" spans="1:10">
      <c r="A1296" t="s">
        <v>18</v>
      </c>
      <c r="B1296" t="s">
        <v>18708</v>
      </c>
      <c r="C1296" t="s">
        <v>24</v>
      </c>
      <c r="D1296" t="s">
        <v>100</v>
      </c>
      <c r="E1296" t="s">
        <v>25</v>
      </c>
      <c r="F1296" t="s">
        <v>26</v>
      </c>
      <c r="G1296" s="11">
        <v>45093.697245370371</v>
      </c>
      <c r="H1296">
        <v>145000</v>
      </c>
      <c r="I1296" t="s">
        <v>14216</v>
      </c>
      <c r="J1296" t="s">
        <v>11288</v>
      </c>
    </row>
    <row r="1297" spans="1:10">
      <c r="A1297" t="s">
        <v>18</v>
      </c>
      <c r="B1297" t="s">
        <v>18707</v>
      </c>
      <c r="C1297" t="s">
        <v>352</v>
      </c>
      <c r="D1297" t="s">
        <v>13</v>
      </c>
      <c r="E1297" t="s">
        <v>14</v>
      </c>
      <c r="F1297" t="s">
        <v>352</v>
      </c>
      <c r="G1297" s="11">
        <v>45103.695740740739</v>
      </c>
      <c r="H1297">
        <v>45000</v>
      </c>
      <c r="I1297" t="s">
        <v>172</v>
      </c>
      <c r="J1297" t="s">
        <v>353</v>
      </c>
    </row>
    <row r="1298" spans="1:10">
      <c r="A1298" t="s">
        <v>152</v>
      </c>
      <c r="B1298" t="s">
        <v>18661</v>
      </c>
      <c r="C1298" t="s">
        <v>680</v>
      </c>
      <c r="D1298" t="s">
        <v>13</v>
      </c>
      <c r="E1298" t="s">
        <v>14</v>
      </c>
      <c r="F1298" t="s">
        <v>681</v>
      </c>
      <c r="G1298" s="11">
        <v>45103.68</v>
      </c>
      <c r="H1298">
        <v>80850</v>
      </c>
      <c r="I1298" t="s">
        <v>9101</v>
      </c>
    </row>
    <row r="1299" spans="1:10">
      <c r="A1299" t="s">
        <v>18</v>
      </c>
      <c r="B1299" t="s">
        <v>18</v>
      </c>
      <c r="C1299" t="s">
        <v>19</v>
      </c>
      <c r="D1299" t="s">
        <v>13</v>
      </c>
      <c r="E1299" t="s">
        <v>14</v>
      </c>
      <c r="F1299" t="s">
        <v>20</v>
      </c>
      <c r="G1299" s="11">
        <v>45100.723958333336</v>
      </c>
      <c r="H1299">
        <v>145000</v>
      </c>
      <c r="I1299" t="s">
        <v>10154</v>
      </c>
      <c r="J1299" t="s">
        <v>10155</v>
      </c>
    </row>
    <row r="1300" spans="1:10">
      <c r="A1300" t="s">
        <v>212</v>
      </c>
      <c r="B1300" t="s">
        <v>212</v>
      </c>
      <c r="C1300" t="s">
        <v>1117</v>
      </c>
      <c r="D1300" t="s">
        <v>13</v>
      </c>
      <c r="E1300" t="s">
        <v>14</v>
      </c>
      <c r="F1300" t="s">
        <v>20</v>
      </c>
      <c r="G1300" s="11">
        <v>45078.753611111111</v>
      </c>
      <c r="H1300">
        <v>145000</v>
      </c>
      <c r="I1300" t="s">
        <v>5415</v>
      </c>
      <c r="J1300" t="s">
        <v>613</v>
      </c>
    </row>
    <row r="1301" spans="1:10">
      <c r="A1301" t="s">
        <v>33</v>
      </c>
      <c r="B1301" t="s">
        <v>18579</v>
      </c>
      <c r="C1301" t="s">
        <v>14328</v>
      </c>
      <c r="D1301" t="s">
        <v>13</v>
      </c>
      <c r="E1301" t="s">
        <v>14</v>
      </c>
      <c r="F1301" t="s">
        <v>26</v>
      </c>
      <c r="G1301" s="11">
        <v>45098.67082175926</v>
      </c>
      <c r="H1301">
        <v>110000</v>
      </c>
      <c r="I1301" t="s">
        <v>88</v>
      </c>
      <c r="J1301" t="s">
        <v>18580</v>
      </c>
    </row>
    <row r="1302" spans="1:10">
      <c r="A1302" t="s">
        <v>73</v>
      </c>
      <c r="B1302" t="s">
        <v>73</v>
      </c>
      <c r="C1302" t="s">
        <v>1117</v>
      </c>
      <c r="D1302" t="s">
        <v>13</v>
      </c>
      <c r="E1302" t="s">
        <v>14</v>
      </c>
      <c r="F1302" t="s">
        <v>26</v>
      </c>
      <c r="G1302" s="11">
        <v>45107.675069444442</v>
      </c>
      <c r="H1302">
        <v>160000</v>
      </c>
      <c r="I1302" t="s">
        <v>186</v>
      </c>
      <c r="J1302" t="s">
        <v>10057</v>
      </c>
    </row>
    <row r="1303" spans="1:10">
      <c r="A1303" t="s">
        <v>18</v>
      </c>
      <c r="B1303" t="s">
        <v>18</v>
      </c>
      <c r="C1303" t="s">
        <v>16067</v>
      </c>
      <c r="D1303" t="s">
        <v>13</v>
      </c>
      <c r="E1303" t="s">
        <v>14</v>
      </c>
      <c r="F1303" t="s">
        <v>681</v>
      </c>
      <c r="G1303" s="11">
        <v>45098.684212962966</v>
      </c>
      <c r="H1303">
        <v>97444</v>
      </c>
      <c r="I1303" t="s">
        <v>16068</v>
      </c>
      <c r="J1303" t="s">
        <v>16069</v>
      </c>
    </row>
    <row r="1304" spans="1:10">
      <c r="A1304" t="s">
        <v>18</v>
      </c>
      <c r="B1304" t="s">
        <v>18</v>
      </c>
      <c r="C1304" t="s">
        <v>1305</v>
      </c>
      <c r="D1304" t="s">
        <v>13</v>
      </c>
      <c r="E1304" t="s">
        <v>14</v>
      </c>
      <c r="F1304" t="s">
        <v>26</v>
      </c>
      <c r="G1304" s="11">
        <v>45106.672118055554</v>
      </c>
      <c r="H1304">
        <v>117500</v>
      </c>
      <c r="I1304" t="s">
        <v>57</v>
      </c>
      <c r="J1304" t="s">
        <v>8346</v>
      </c>
    </row>
    <row r="1305" spans="1:10">
      <c r="A1305" t="s">
        <v>33</v>
      </c>
      <c r="B1305" t="s">
        <v>33</v>
      </c>
      <c r="C1305" t="s">
        <v>75</v>
      </c>
      <c r="D1305" t="s">
        <v>13</v>
      </c>
      <c r="E1305" t="s">
        <v>14</v>
      </c>
      <c r="F1305" t="s">
        <v>26</v>
      </c>
      <c r="G1305" s="11">
        <v>45093.667141203703</v>
      </c>
      <c r="H1305">
        <v>112050</v>
      </c>
      <c r="I1305" t="s">
        <v>3316</v>
      </c>
      <c r="J1305" t="s">
        <v>18477</v>
      </c>
    </row>
    <row r="1306" spans="1:10">
      <c r="A1306" t="s">
        <v>18</v>
      </c>
      <c r="B1306" t="s">
        <v>18</v>
      </c>
      <c r="C1306" t="s">
        <v>18475</v>
      </c>
      <c r="D1306" t="s">
        <v>13</v>
      </c>
      <c r="E1306" t="s">
        <v>14</v>
      </c>
      <c r="F1306" t="s">
        <v>26</v>
      </c>
      <c r="G1306" s="11">
        <v>45082.674722222226</v>
      </c>
      <c r="H1306">
        <v>90000</v>
      </c>
      <c r="I1306" t="s">
        <v>830</v>
      </c>
      <c r="J1306" t="s">
        <v>18476</v>
      </c>
    </row>
    <row r="1307" spans="1:10">
      <c r="A1307" t="s">
        <v>10</v>
      </c>
      <c r="B1307" t="s">
        <v>10</v>
      </c>
      <c r="C1307" t="s">
        <v>24</v>
      </c>
      <c r="D1307" t="s">
        <v>13</v>
      </c>
      <c r="E1307" t="s">
        <v>25</v>
      </c>
      <c r="F1307" t="s">
        <v>26</v>
      </c>
      <c r="G1307" s="11">
        <v>45105.670451388891</v>
      </c>
      <c r="H1307">
        <v>100000</v>
      </c>
      <c r="I1307" t="s">
        <v>18473</v>
      </c>
      <c r="J1307" t="s">
        <v>18474</v>
      </c>
    </row>
    <row r="1308" spans="1:10">
      <c r="A1308" t="s">
        <v>33</v>
      </c>
      <c r="B1308" t="s">
        <v>2454</v>
      </c>
      <c r="C1308" t="s">
        <v>24</v>
      </c>
      <c r="D1308" t="s">
        <v>13</v>
      </c>
      <c r="E1308" t="s">
        <v>25</v>
      </c>
      <c r="F1308" t="s">
        <v>26</v>
      </c>
      <c r="G1308" s="11">
        <v>45097.667013888888</v>
      </c>
      <c r="H1308">
        <v>119908</v>
      </c>
      <c r="I1308" t="s">
        <v>18471</v>
      </c>
      <c r="J1308" t="s">
        <v>18472</v>
      </c>
    </row>
    <row r="1309" spans="1:10">
      <c r="A1309" t="s">
        <v>33</v>
      </c>
      <c r="B1309" t="s">
        <v>18442</v>
      </c>
      <c r="C1309" t="s">
        <v>119</v>
      </c>
      <c r="D1309" t="s">
        <v>13</v>
      </c>
      <c r="E1309" t="s">
        <v>14</v>
      </c>
      <c r="F1309" t="s">
        <v>26</v>
      </c>
      <c r="G1309" s="11">
        <v>45083.666932870372</v>
      </c>
      <c r="H1309">
        <v>126519.5</v>
      </c>
      <c r="I1309" t="s">
        <v>18443</v>
      </c>
      <c r="J1309" t="s">
        <v>18444</v>
      </c>
    </row>
    <row r="1310" spans="1:10">
      <c r="A1310" t="s">
        <v>33</v>
      </c>
      <c r="B1310" t="s">
        <v>18439</v>
      </c>
      <c r="C1310" t="s">
        <v>136</v>
      </c>
      <c r="D1310" t="s">
        <v>13</v>
      </c>
      <c r="E1310" t="s">
        <v>14</v>
      </c>
      <c r="F1310" t="s">
        <v>26</v>
      </c>
      <c r="G1310" s="11">
        <v>45100.678807870368</v>
      </c>
      <c r="H1310">
        <v>92500</v>
      </c>
      <c r="I1310" t="s">
        <v>18440</v>
      </c>
      <c r="J1310" t="s">
        <v>18441</v>
      </c>
    </row>
    <row r="1311" spans="1:10">
      <c r="A1311" t="s">
        <v>10</v>
      </c>
      <c r="B1311" t="s">
        <v>14432</v>
      </c>
      <c r="C1311" t="s">
        <v>589</v>
      </c>
      <c r="D1311" t="s">
        <v>13</v>
      </c>
      <c r="E1311" t="s">
        <v>14</v>
      </c>
      <c r="F1311" t="s">
        <v>26</v>
      </c>
      <c r="G1311" s="11">
        <v>45091.698391203703</v>
      </c>
      <c r="H1311">
        <v>152000</v>
      </c>
      <c r="I1311" t="s">
        <v>2788</v>
      </c>
      <c r="J1311" t="s">
        <v>14433</v>
      </c>
    </row>
    <row r="1312" spans="1:10">
      <c r="A1312" t="s">
        <v>10</v>
      </c>
      <c r="B1312" t="s">
        <v>12806</v>
      </c>
      <c r="C1312" t="s">
        <v>232</v>
      </c>
      <c r="D1312" t="s">
        <v>13</v>
      </c>
      <c r="E1312" t="s">
        <v>14</v>
      </c>
      <c r="F1312" t="s">
        <v>26</v>
      </c>
      <c r="G1312" s="11">
        <v>45100.680520833332</v>
      </c>
      <c r="H1312">
        <v>245000</v>
      </c>
      <c r="I1312" t="s">
        <v>4254</v>
      </c>
      <c r="J1312" t="s">
        <v>18416</v>
      </c>
    </row>
    <row r="1313" spans="1:10">
      <c r="A1313" t="s">
        <v>73</v>
      </c>
      <c r="B1313" t="s">
        <v>73</v>
      </c>
      <c r="C1313" t="s">
        <v>24</v>
      </c>
      <c r="D1313" t="s">
        <v>13</v>
      </c>
      <c r="E1313" t="s">
        <v>25</v>
      </c>
      <c r="F1313" t="s">
        <v>20</v>
      </c>
      <c r="G1313" s="11">
        <v>45098.709606481483</v>
      </c>
      <c r="H1313">
        <v>210500</v>
      </c>
      <c r="I1313" t="s">
        <v>18373</v>
      </c>
      <c r="J1313" t="s">
        <v>18374</v>
      </c>
    </row>
    <row r="1314" spans="1:10">
      <c r="A1314" t="s">
        <v>18</v>
      </c>
      <c r="B1314" t="s">
        <v>18338</v>
      </c>
      <c r="C1314" t="s">
        <v>24</v>
      </c>
      <c r="D1314" t="s">
        <v>13</v>
      </c>
      <c r="E1314" t="s">
        <v>25</v>
      </c>
      <c r="F1314" t="s">
        <v>26</v>
      </c>
      <c r="G1314" s="11">
        <v>45091.673541666663</v>
      </c>
      <c r="H1314">
        <v>122500</v>
      </c>
      <c r="I1314" t="s">
        <v>4201</v>
      </c>
      <c r="J1314" t="s">
        <v>18339</v>
      </c>
    </row>
    <row r="1315" spans="1:10">
      <c r="A1315" t="s">
        <v>33</v>
      </c>
      <c r="B1315" t="s">
        <v>33</v>
      </c>
      <c r="C1315" t="s">
        <v>201</v>
      </c>
      <c r="D1315" t="s">
        <v>13</v>
      </c>
      <c r="E1315" t="s">
        <v>14</v>
      </c>
      <c r="F1315" t="s">
        <v>26</v>
      </c>
      <c r="G1315" s="11">
        <v>45106.716863425929</v>
      </c>
      <c r="H1315">
        <v>94000</v>
      </c>
      <c r="I1315" t="s">
        <v>15803</v>
      </c>
      <c r="J1315" t="s">
        <v>82</v>
      </c>
    </row>
    <row r="1316" spans="1:10">
      <c r="A1316" t="s">
        <v>33</v>
      </c>
      <c r="B1316" t="s">
        <v>6996</v>
      </c>
      <c r="C1316" t="s">
        <v>826</v>
      </c>
      <c r="D1316" t="s">
        <v>13</v>
      </c>
      <c r="E1316" t="s">
        <v>14</v>
      </c>
      <c r="F1316" t="s">
        <v>827</v>
      </c>
      <c r="G1316" s="11">
        <v>45086.690266203703</v>
      </c>
      <c r="H1316">
        <v>50400</v>
      </c>
      <c r="I1316" t="s">
        <v>685</v>
      </c>
      <c r="J1316" t="s">
        <v>12366</v>
      </c>
    </row>
    <row r="1317" spans="1:10">
      <c r="A1317" t="s">
        <v>73</v>
      </c>
      <c r="B1317" t="s">
        <v>73</v>
      </c>
      <c r="C1317" t="s">
        <v>24</v>
      </c>
      <c r="D1317" t="s">
        <v>13</v>
      </c>
      <c r="E1317" t="s">
        <v>25</v>
      </c>
      <c r="F1317" t="s">
        <v>26</v>
      </c>
      <c r="G1317" s="11">
        <v>45084.685127314813</v>
      </c>
      <c r="H1317">
        <v>140000</v>
      </c>
      <c r="I1317" t="s">
        <v>16208</v>
      </c>
      <c r="J1317" t="s">
        <v>18314</v>
      </c>
    </row>
    <row r="1318" spans="1:10">
      <c r="A1318" t="s">
        <v>18</v>
      </c>
      <c r="B1318" t="s">
        <v>3154</v>
      </c>
      <c r="C1318" t="s">
        <v>201</v>
      </c>
      <c r="D1318" t="s">
        <v>13</v>
      </c>
      <c r="E1318" t="s">
        <v>14</v>
      </c>
      <c r="F1318" t="s">
        <v>26</v>
      </c>
      <c r="G1318" s="11">
        <v>45092.267592592594</v>
      </c>
      <c r="H1318">
        <v>290000</v>
      </c>
      <c r="I1318" t="s">
        <v>761</v>
      </c>
      <c r="J1318" t="s">
        <v>599</v>
      </c>
    </row>
    <row r="1319" spans="1:10">
      <c r="A1319" t="s">
        <v>10</v>
      </c>
      <c r="B1319" t="s">
        <v>10</v>
      </c>
      <c r="C1319" t="s">
        <v>24</v>
      </c>
      <c r="D1319" t="s">
        <v>13</v>
      </c>
      <c r="E1319" t="s">
        <v>25</v>
      </c>
      <c r="F1319" t="s">
        <v>26</v>
      </c>
      <c r="G1319" s="11">
        <v>45105.667731481481</v>
      </c>
      <c r="H1319">
        <v>195000</v>
      </c>
      <c r="I1319" t="s">
        <v>308</v>
      </c>
      <c r="J1319" t="s">
        <v>338</v>
      </c>
    </row>
    <row r="1320" spans="1:10">
      <c r="A1320" t="s">
        <v>10</v>
      </c>
      <c r="B1320" t="s">
        <v>18279</v>
      </c>
      <c r="C1320" t="s">
        <v>157</v>
      </c>
      <c r="D1320" t="s">
        <v>13</v>
      </c>
      <c r="E1320" t="s">
        <v>14</v>
      </c>
      <c r="F1320" t="s">
        <v>26</v>
      </c>
      <c r="G1320" s="11">
        <v>45079.684004629627</v>
      </c>
      <c r="H1320">
        <v>205328.5</v>
      </c>
      <c r="I1320" t="s">
        <v>18280</v>
      </c>
      <c r="J1320" t="s">
        <v>18281</v>
      </c>
    </row>
    <row r="1321" spans="1:10">
      <c r="A1321" t="s">
        <v>77</v>
      </c>
      <c r="B1321" t="s">
        <v>18272</v>
      </c>
      <c r="C1321" t="s">
        <v>18273</v>
      </c>
      <c r="D1321" t="s">
        <v>13</v>
      </c>
      <c r="E1321" t="s">
        <v>14</v>
      </c>
      <c r="F1321" t="s">
        <v>694</v>
      </c>
      <c r="G1321" s="11">
        <v>45105.716064814813</v>
      </c>
      <c r="H1321">
        <v>89100</v>
      </c>
      <c r="I1321" t="s">
        <v>7178</v>
      </c>
      <c r="J1321" t="s">
        <v>18274</v>
      </c>
    </row>
    <row r="1322" spans="1:10">
      <c r="A1322" t="s">
        <v>10</v>
      </c>
      <c r="B1322" t="s">
        <v>18263</v>
      </c>
      <c r="C1322" t="s">
        <v>171</v>
      </c>
      <c r="D1322" t="s">
        <v>13</v>
      </c>
      <c r="E1322" t="s">
        <v>14</v>
      </c>
      <c r="F1322" t="s">
        <v>171</v>
      </c>
      <c r="G1322" s="11">
        <v>45091.674895833334</v>
      </c>
      <c r="H1322">
        <v>166419.5</v>
      </c>
      <c r="I1322" t="s">
        <v>1844</v>
      </c>
      <c r="J1322" t="s">
        <v>18264</v>
      </c>
    </row>
    <row r="1323" spans="1:10">
      <c r="A1323" t="s">
        <v>18</v>
      </c>
      <c r="B1323" t="s">
        <v>18</v>
      </c>
      <c r="C1323" t="s">
        <v>24</v>
      </c>
      <c r="D1323" t="s">
        <v>13</v>
      </c>
      <c r="E1323" t="s">
        <v>25</v>
      </c>
      <c r="F1323" t="s">
        <v>26</v>
      </c>
      <c r="G1323" s="11">
        <v>45097.671157407407</v>
      </c>
      <c r="H1323">
        <v>102500</v>
      </c>
      <c r="I1323" t="s">
        <v>18240</v>
      </c>
      <c r="J1323" t="s">
        <v>338</v>
      </c>
    </row>
    <row r="1324" spans="1:10">
      <c r="A1324" t="s">
        <v>10</v>
      </c>
      <c r="B1324" t="s">
        <v>18229</v>
      </c>
      <c r="C1324" t="s">
        <v>2520</v>
      </c>
      <c r="D1324" t="s">
        <v>13</v>
      </c>
      <c r="E1324" t="s">
        <v>14</v>
      </c>
      <c r="F1324" t="s">
        <v>155</v>
      </c>
      <c r="G1324" s="11">
        <v>45086.683287037034</v>
      </c>
      <c r="H1324">
        <v>105650</v>
      </c>
      <c r="I1324" t="s">
        <v>1429</v>
      </c>
      <c r="J1324" t="s">
        <v>2521</v>
      </c>
    </row>
    <row r="1325" spans="1:10">
      <c r="A1325" t="s">
        <v>10</v>
      </c>
      <c r="B1325" t="s">
        <v>10</v>
      </c>
      <c r="C1325" t="s">
        <v>1120</v>
      </c>
      <c r="D1325" t="s">
        <v>13</v>
      </c>
      <c r="E1325" t="s">
        <v>14</v>
      </c>
      <c r="F1325" t="s">
        <v>26</v>
      </c>
      <c r="G1325" s="11">
        <v>45104.684814814813</v>
      </c>
      <c r="H1325">
        <v>140000</v>
      </c>
      <c r="I1325" t="s">
        <v>18208</v>
      </c>
      <c r="J1325" t="s">
        <v>1122</v>
      </c>
    </row>
    <row r="1326" spans="1:10">
      <c r="A1326" t="s">
        <v>18</v>
      </c>
      <c r="B1326" t="s">
        <v>18</v>
      </c>
      <c r="C1326" t="s">
        <v>8256</v>
      </c>
      <c r="D1326" t="s">
        <v>13</v>
      </c>
      <c r="E1326" t="s">
        <v>14</v>
      </c>
      <c r="F1326" t="s">
        <v>26</v>
      </c>
      <c r="G1326" s="11">
        <v>45106.671423611115</v>
      </c>
      <c r="H1326">
        <v>90000</v>
      </c>
      <c r="I1326" t="s">
        <v>18197</v>
      </c>
      <c r="J1326" t="s">
        <v>8258</v>
      </c>
    </row>
    <row r="1327" spans="1:10">
      <c r="A1327" t="s">
        <v>10</v>
      </c>
      <c r="B1327" t="s">
        <v>215</v>
      </c>
      <c r="C1327" t="s">
        <v>461</v>
      </c>
      <c r="D1327" t="s">
        <v>13</v>
      </c>
      <c r="E1327" t="s">
        <v>14</v>
      </c>
      <c r="F1327" t="s">
        <v>26</v>
      </c>
      <c r="G1327" s="11">
        <v>45090.66915509259</v>
      </c>
      <c r="H1327">
        <v>48548</v>
      </c>
      <c r="I1327" t="s">
        <v>9444</v>
      </c>
      <c r="J1327" t="s">
        <v>18196</v>
      </c>
    </row>
    <row r="1328" spans="1:10">
      <c r="A1328" t="s">
        <v>18</v>
      </c>
      <c r="B1328" t="s">
        <v>17906</v>
      </c>
      <c r="C1328" t="s">
        <v>9837</v>
      </c>
      <c r="D1328" t="s">
        <v>13</v>
      </c>
      <c r="E1328" t="s">
        <v>14</v>
      </c>
      <c r="F1328" t="s">
        <v>26</v>
      </c>
      <c r="G1328" s="11">
        <v>45083.673171296294</v>
      </c>
      <c r="H1328">
        <v>85000</v>
      </c>
      <c r="I1328" t="s">
        <v>4501</v>
      </c>
      <c r="J1328" t="s">
        <v>338</v>
      </c>
    </row>
    <row r="1329" spans="1:10">
      <c r="A1329" t="s">
        <v>33</v>
      </c>
      <c r="B1329" t="s">
        <v>33</v>
      </c>
      <c r="C1329" t="s">
        <v>232</v>
      </c>
      <c r="D1329" t="s">
        <v>13</v>
      </c>
      <c r="E1329" t="s">
        <v>14</v>
      </c>
      <c r="F1329" t="s">
        <v>26</v>
      </c>
      <c r="G1329" s="11">
        <v>45093.249918981484</v>
      </c>
      <c r="H1329">
        <v>71750</v>
      </c>
      <c r="I1329" t="s">
        <v>3177</v>
      </c>
      <c r="J1329" t="s">
        <v>3178</v>
      </c>
    </row>
    <row r="1330" spans="1:10">
      <c r="A1330" t="s">
        <v>212</v>
      </c>
      <c r="B1330" t="s">
        <v>212</v>
      </c>
      <c r="C1330" t="s">
        <v>1233</v>
      </c>
      <c r="D1330" t="s">
        <v>13</v>
      </c>
      <c r="E1330" t="s">
        <v>14</v>
      </c>
      <c r="F1330" t="s">
        <v>26</v>
      </c>
      <c r="G1330" s="11">
        <v>45098.669594907406</v>
      </c>
      <c r="H1330">
        <v>155000</v>
      </c>
      <c r="I1330" t="s">
        <v>335</v>
      </c>
      <c r="J1330" t="s">
        <v>7980</v>
      </c>
    </row>
    <row r="1331" spans="1:10">
      <c r="A1331" t="s">
        <v>18</v>
      </c>
      <c r="B1331" t="s">
        <v>18162</v>
      </c>
      <c r="C1331" t="s">
        <v>358</v>
      </c>
      <c r="D1331" t="s">
        <v>13</v>
      </c>
      <c r="E1331" t="s">
        <v>14</v>
      </c>
      <c r="F1331" t="s">
        <v>26</v>
      </c>
      <c r="G1331" s="11">
        <v>45107.675844907404</v>
      </c>
      <c r="H1331">
        <v>120000</v>
      </c>
      <c r="I1331" t="s">
        <v>18163</v>
      </c>
      <c r="J1331" t="s">
        <v>18164</v>
      </c>
    </row>
    <row r="1332" spans="1:10">
      <c r="A1332" t="s">
        <v>152</v>
      </c>
      <c r="B1332" t="s">
        <v>18157</v>
      </c>
      <c r="C1332" t="s">
        <v>26</v>
      </c>
      <c r="D1332" t="s">
        <v>13</v>
      </c>
      <c r="E1332" t="s">
        <v>14</v>
      </c>
      <c r="F1332" t="s">
        <v>26</v>
      </c>
      <c r="G1332" s="11">
        <v>45083.66988425926</v>
      </c>
      <c r="H1332">
        <v>110000</v>
      </c>
      <c r="I1332" t="s">
        <v>18158</v>
      </c>
      <c r="J1332" t="s">
        <v>18159</v>
      </c>
    </row>
    <row r="1333" spans="1:10">
      <c r="A1333" t="s">
        <v>18</v>
      </c>
      <c r="B1333" t="s">
        <v>18</v>
      </c>
      <c r="C1333" t="s">
        <v>1597</v>
      </c>
      <c r="D1333" t="s">
        <v>13</v>
      </c>
      <c r="E1333" t="s">
        <v>14</v>
      </c>
      <c r="F1333" t="s">
        <v>26</v>
      </c>
      <c r="G1333" s="11">
        <v>45103.667523148149</v>
      </c>
      <c r="H1333">
        <v>75000</v>
      </c>
      <c r="I1333" t="s">
        <v>128</v>
      </c>
      <c r="J1333" t="s">
        <v>15229</v>
      </c>
    </row>
    <row r="1334" spans="1:10">
      <c r="A1334" t="s">
        <v>212</v>
      </c>
      <c r="B1334" t="s">
        <v>212</v>
      </c>
      <c r="C1334" t="s">
        <v>119</v>
      </c>
      <c r="D1334" t="s">
        <v>13</v>
      </c>
      <c r="E1334" t="s">
        <v>14</v>
      </c>
      <c r="F1334" t="s">
        <v>26</v>
      </c>
      <c r="G1334" s="11">
        <v>45091.698275462964</v>
      </c>
      <c r="H1334">
        <v>169500</v>
      </c>
      <c r="I1334" t="s">
        <v>18153</v>
      </c>
      <c r="J1334" t="s">
        <v>230</v>
      </c>
    </row>
    <row r="1335" spans="1:10">
      <c r="A1335" t="s">
        <v>33</v>
      </c>
      <c r="B1335" t="s">
        <v>1858</v>
      </c>
      <c r="C1335" t="s">
        <v>18147</v>
      </c>
      <c r="D1335" t="s">
        <v>13</v>
      </c>
      <c r="E1335" t="s">
        <v>14</v>
      </c>
      <c r="F1335" t="s">
        <v>26</v>
      </c>
      <c r="G1335" s="11">
        <v>45092.679050925923</v>
      </c>
      <c r="H1335">
        <v>95000</v>
      </c>
      <c r="I1335" t="s">
        <v>186</v>
      </c>
      <c r="J1335" t="s">
        <v>18148</v>
      </c>
    </row>
    <row r="1336" spans="1:10">
      <c r="A1336" t="s">
        <v>73</v>
      </c>
      <c r="B1336" t="s">
        <v>73</v>
      </c>
      <c r="C1336" t="s">
        <v>1534</v>
      </c>
      <c r="D1336" t="s">
        <v>13</v>
      </c>
      <c r="E1336" t="s">
        <v>14</v>
      </c>
      <c r="F1336" t="s">
        <v>26</v>
      </c>
      <c r="G1336" s="11">
        <v>45080.253391203703</v>
      </c>
      <c r="H1336">
        <v>145000</v>
      </c>
      <c r="I1336" t="s">
        <v>3193</v>
      </c>
      <c r="J1336" t="s">
        <v>3194</v>
      </c>
    </row>
    <row r="1337" spans="1:10">
      <c r="A1337" t="s">
        <v>73</v>
      </c>
      <c r="B1337" t="s">
        <v>73</v>
      </c>
      <c r="C1337" t="s">
        <v>17550</v>
      </c>
      <c r="D1337" t="s">
        <v>13</v>
      </c>
      <c r="E1337" t="s">
        <v>14</v>
      </c>
      <c r="F1337" t="s">
        <v>26</v>
      </c>
      <c r="G1337" s="11">
        <v>45079.687314814815</v>
      </c>
      <c r="H1337">
        <v>150000</v>
      </c>
      <c r="I1337" t="s">
        <v>57</v>
      </c>
      <c r="J1337" t="s">
        <v>17930</v>
      </c>
    </row>
    <row r="1338" spans="1:10">
      <c r="A1338" t="s">
        <v>18</v>
      </c>
      <c r="B1338" t="s">
        <v>4553</v>
      </c>
      <c r="C1338" t="s">
        <v>6326</v>
      </c>
      <c r="D1338" t="s">
        <v>13</v>
      </c>
      <c r="E1338" t="s">
        <v>14</v>
      </c>
      <c r="F1338" t="s">
        <v>26</v>
      </c>
      <c r="G1338" s="11">
        <v>45093.698750000003</v>
      </c>
      <c r="H1338">
        <v>147500</v>
      </c>
      <c r="I1338" t="s">
        <v>3732</v>
      </c>
      <c r="J1338" t="s">
        <v>18127</v>
      </c>
    </row>
    <row r="1339" spans="1:10">
      <c r="A1339" t="s">
        <v>10</v>
      </c>
      <c r="B1339" t="s">
        <v>18095</v>
      </c>
      <c r="C1339" t="s">
        <v>4200</v>
      </c>
      <c r="D1339" t="s">
        <v>13</v>
      </c>
      <c r="E1339" t="s">
        <v>14</v>
      </c>
      <c r="F1339" t="s">
        <v>26</v>
      </c>
      <c r="G1339" s="11">
        <v>45106.670347222222</v>
      </c>
      <c r="H1339">
        <v>99032.71875</v>
      </c>
      <c r="I1339" t="s">
        <v>10078</v>
      </c>
      <c r="J1339" t="s">
        <v>18096</v>
      </c>
    </row>
    <row r="1340" spans="1:10">
      <c r="A1340" t="s">
        <v>10</v>
      </c>
      <c r="B1340" t="s">
        <v>18092</v>
      </c>
      <c r="C1340" t="s">
        <v>2207</v>
      </c>
      <c r="D1340" t="s">
        <v>13</v>
      </c>
      <c r="E1340" t="s">
        <v>14</v>
      </c>
      <c r="F1340" t="s">
        <v>26</v>
      </c>
      <c r="G1340" s="11">
        <v>45100.682280092595</v>
      </c>
      <c r="H1340">
        <v>93049.5</v>
      </c>
      <c r="I1340" t="s">
        <v>3231</v>
      </c>
    </row>
    <row r="1341" spans="1:10">
      <c r="A1341" t="s">
        <v>10</v>
      </c>
      <c r="B1341" t="s">
        <v>1457</v>
      </c>
      <c r="C1341" t="s">
        <v>572</v>
      </c>
      <c r="D1341" t="s">
        <v>13</v>
      </c>
      <c r="E1341" t="s">
        <v>14</v>
      </c>
      <c r="F1341" t="s">
        <v>26</v>
      </c>
      <c r="G1341" s="11">
        <v>45083.670034722221</v>
      </c>
      <c r="H1341">
        <v>113769.5</v>
      </c>
      <c r="I1341" t="s">
        <v>7994</v>
      </c>
      <c r="J1341" t="s">
        <v>18087</v>
      </c>
    </row>
    <row r="1342" spans="1:10">
      <c r="A1342" t="s">
        <v>212</v>
      </c>
      <c r="B1342" t="s">
        <v>18055</v>
      </c>
      <c r="C1342" t="s">
        <v>5125</v>
      </c>
      <c r="D1342" t="s">
        <v>13</v>
      </c>
      <c r="E1342" t="s">
        <v>14</v>
      </c>
      <c r="F1342" t="s">
        <v>26</v>
      </c>
      <c r="G1342" s="11">
        <v>45084.668495370373</v>
      </c>
      <c r="H1342">
        <v>180000</v>
      </c>
      <c r="I1342" t="s">
        <v>18056</v>
      </c>
      <c r="J1342" t="s">
        <v>18057</v>
      </c>
    </row>
    <row r="1343" spans="1:10">
      <c r="A1343" t="s">
        <v>18</v>
      </c>
      <c r="B1343" t="s">
        <v>18043</v>
      </c>
      <c r="C1343" t="s">
        <v>18044</v>
      </c>
      <c r="D1343" t="s">
        <v>13</v>
      </c>
      <c r="E1343" t="s">
        <v>14</v>
      </c>
      <c r="F1343" t="s">
        <v>26</v>
      </c>
      <c r="G1343" s="11">
        <v>45085.686539351853</v>
      </c>
      <c r="H1343">
        <v>135000</v>
      </c>
      <c r="I1343" t="s">
        <v>18045</v>
      </c>
      <c r="J1343" t="s">
        <v>18046</v>
      </c>
    </row>
    <row r="1344" spans="1:10">
      <c r="A1344" t="s">
        <v>73</v>
      </c>
      <c r="B1344" t="s">
        <v>18002</v>
      </c>
      <c r="C1344" t="s">
        <v>18003</v>
      </c>
      <c r="D1344" t="s">
        <v>13</v>
      </c>
      <c r="E1344" t="s">
        <v>14</v>
      </c>
      <c r="F1344" t="s">
        <v>26</v>
      </c>
      <c r="G1344" s="11">
        <v>45092.683263888888</v>
      </c>
      <c r="H1344">
        <v>142500</v>
      </c>
      <c r="I1344" t="s">
        <v>1106</v>
      </c>
      <c r="J1344" t="s">
        <v>18004</v>
      </c>
    </row>
    <row r="1345" spans="1:10">
      <c r="A1345" t="s">
        <v>33</v>
      </c>
      <c r="B1345" t="s">
        <v>3213</v>
      </c>
      <c r="C1345" t="s">
        <v>3214</v>
      </c>
      <c r="D1345" t="s">
        <v>13</v>
      </c>
      <c r="E1345" t="s">
        <v>14</v>
      </c>
      <c r="F1345" t="s">
        <v>608</v>
      </c>
      <c r="G1345" s="11">
        <v>45107.259409722225</v>
      </c>
      <c r="H1345">
        <v>105000</v>
      </c>
      <c r="I1345" t="s">
        <v>3215</v>
      </c>
      <c r="J1345" t="s">
        <v>3216</v>
      </c>
    </row>
    <row r="1346" spans="1:10">
      <c r="A1346" t="s">
        <v>10</v>
      </c>
      <c r="B1346" t="s">
        <v>10</v>
      </c>
      <c r="C1346" t="s">
        <v>119</v>
      </c>
      <c r="D1346" t="s">
        <v>13</v>
      </c>
      <c r="E1346" t="s">
        <v>14</v>
      </c>
      <c r="F1346" t="s">
        <v>26</v>
      </c>
      <c r="G1346" s="11">
        <v>45105.66915509259</v>
      </c>
      <c r="H1346">
        <v>97227</v>
      </c>
      <c r="I1346" t="s">
        <v>17978</v>
      </c>
      <c r="J1346" t="s">
        <v>17979</v>
      </c>
    </row>
    <row r="1347" spans="1:10">
      <c r="A1347" t="s">
        <v>33</v>
      </c>
      <c r="B1347" t="s">
        <v>3220</v>
      </c>
      <c r="C1347" t="s">
        <v>508</v>
      </c>
      <c r="D1347" t="s">
        <v>13</v>
      </c>
      <c r="E1347" t="s">
        <v>14</v>
      </c>
      <c r="F1347" t="s">
        <v>509</v>
      </c>
      <c r="G1347" s="11">
        <v>45086.25984953704</v>
      </c>
      <c r="H1347">
        <v>80850</v>
      </c>
      <c r="I1347" t="s">
        <v>1286</v>
      </c>
      <c r="J1347" t="s">
        <v>3221</v>
      </c>
    </row>
    <row r="1348" spans="1:10">
      <c r="A1348" t="s">
        <v>33</v>
      </c>
      <c r="B1348" t="s">
        <v>17970</v>
      </c>
      <c r="C1348" t="s">
        <v>24</v>
      </c>
      <c r="D1348" t="s">
        <v>100</v>
      </c>
      <c r="E1348" t="s">
        <v>25</v>
      </c>
      <c r="F1348" t="s">
        <v>26</v>
      </c>
      <c r="G1348" s="11">
        <v>45103.670057870368</v>
      </c>
      <c r="H1348">
        <v>110000</v>
      </c>
      <c r="I1348" t="s">
        <v>27</v>
      </c>
      <c r="J1348" t="s">
        <v>316</v>
      </c>
    </row>
    <row r="1349" spans="1:10">
      <c r="A1349" t="s">
        <v>33</v>
      </c>
      <c r="B1349" t="s">
        <v>33</v>
      </c>
      <c r="C1349" t="s">
        <v>201</v>
      </c>
      <c r="D1349" t="s">
        <v>13</v>
      </c>
      <c r="E1349" t="s">
        <v>14</v>
      </c>
      <c r="F1349" t="s">
        <v>26</v>
      </c>
      <c r="G1349" s="11">
        <v>45093.710300925923</v>
      </c>
      <c r="H1349">
        <v>111175</v>
      </c>
      <c r="I1349" t="s">
        <v>685</v>
      </c>
      <c r="J1349" t="s">
        <v>14482</v>
      </c>
    </row>
    <row r="1350" spans="1:10">
      <c r="A1350" t="s">
        <v>73</v>
      </c>
      <c r="B1350" t="s">
        <v>73</v>
      </c>
      <c r="C1350" t="s">
        <v>1305</v>
      </c>
      <c r="D1350" t="s">
        <v>13</v>
      </c>
      <c r="E1350" t="s">
        <v>14</v>
      </c>
      <c r="F1350" t="s">
        <v>20</v>
      </c>
      <c r="G1350" s="11">
        <v>45100.723599537036</v>
      </c>
      <c r="H1350">
        <v>173500</v>
      </c>
      <c r="I1350" t="s">
        <v>120</v>
      </c>
      <c r="J1350" t="s">
        <v>2721</v>
      </c>
    </row>
    <row r="1351" spans="1:10">
      <c r="A1351" t="s">
        <v>212</v>
      </c>
      <c r="B1351" t="s">
        <v>6403</v>
      </c>
      <c r="C1351" t="s">
        <v>795</v>
      </c>
      <c r="D1351" t="s">
        <v>13</v>
      </c>
      <c r="E1351" t="s">
        <v>14</v>
      </c>
      <c r="F1351" t="s">
        <v>26</v>
      </c>
      <c r="G1351" s="11">
        <v>45089.668078703704</v>
      </c>
      <c r="H1351">
        <v>177500</v>
      </c>
      <c r="I1351" t="s">
        <v>796</v>
      </c>
    </row>
    <row r="1352" spans="1:10">
      <c r="A1352" t="s">
        <v>18</v>
      </c>
      <c r="B1352" t="s">
        <v>3230</v>
      </c>
      <c r="C1352" t="s">
        <v>1863</v>
      </c>
      <c r="D1352" t="s">
        <v>13</v>
      </c>
      <c r="E1352" t="s">
        <v>14</v>
      </c>
      <c r="F1352" t="s">
        <v>26</v>
      </c>
      <c r="G1352" s="11">
        <v>45084.306527777779</v>
      </c>
      <c r="H1352">
        <v>115000</v>
      </c>
      <c r="I1352" t="s">
        <v>3231</v>
      </c>
      <c r="J1352" t="s">
        <v>3232</v>
      </c>
    </row>
    <row r="1353" spans="1:10">
      <c r="A1353" t="s">
        <v>73</v>
      </c>
      <c r="B1353" t="s">
        <v>73</v>
      </c>
      <c r="C1353" t="s">
        <v>75</v>
      </c>
      <c r="D1353" t="s">
        <v>13</v>
      </c>
      <c r="E1353" t="s">
        <v>14</v>
      </c>
      <c r="F1353" t="s">
        <v>26</v>
      </c>
      <c r="G1353" s="11">
        <v>45079.687256944446</v>
      </c>
      <c r="H1353">
        <v>150000</v>
      </c>
      <c r="I1353" t="s">
        <v>57</v>
      </c>
      <c r="J1353" t="s">
        <v>17930</v>
      </c>
    </row>
    <row r="1354" spans="1:10">
      <c r="A1354" t="s">
        <v>73</v>
      </c>
      <c r="B1354" t="s">
        <v>73</v>
      </c>
      <c r="C1354" t="s">
        <v>434</v>
      </c>
      <c r="D1354" t="s">
        <v>13</v>
      </c>
      <c r="E1354" t="s">
        <v>14</v>
      </c>
      <c r="F1354" t="s">
        <v>26</v>
      </c>
      <c r="G1354" s="11">
        <v>45107.675613425927</v>
      </c>
      <c r="H1354">
        <v>135000</v>
      </c>
      <c r="I1354" t="s">
        <v>1072</v>
      </c>
      <c r="J1354" t="s">
        <v>12879</v>
      </c>
    </row>
    <row r="1355" spans="1:10">
      <c r="A1355" t="s">
        <v>18</v>
      </c>
      <c r="B1355" t="s">
        <v>17909</v>
      </c>
      <c r="C1355" t="s">
        <v>108</v>
      </c>
      <c r="D1355" t="s">
        <v>13</v>
      </c>
      <c r="E1355" t="s">
        <v>14</v>
      </c>
      <c r="F1355" t="s">
        <v>26</v>
      </c>
      <c r="G1355" s="11">
        <v>45099.671435185184</v>
      </c>
      <c r="H1355">
        <v>124500</v>
      </c>
      <c r="I1355" t="s">
        <v>9107</v>
      </c>
      <c r="J1355" t="s">
        <v>1693</v>
      </c>
    </row>
    <row r="1356" spans="1:10">
      <c r="A1356" t="s">
        <v>18</v>
      </c>
      <c r="B1356" t="s">
        <v>17906</v>
      </c>
      <c r="C1356" t="s">
        <v>9837</v>
      </c>
      <c r="D1356" t="s">
        <v>13</v>
      </c>
      <c r="E1356" t="s">
        <v>14</v>
      </c>
      <c r="F1356" t="s">
        <v>26</v>
      </c>
      <c r="G1356" s="11">
        <v>45083.672071759262</v>
      </c>
      <c r="H1356">
        <v>85000</v>
      </c>
      <c r="I1356" t="s">
        <v>4501</v>
      </c>
      <c r="J1356" t="s">
        <v>338</v>
      </c>
    </row>
    <row r="1357" spans="1:10">
      <c r="A1357" t="s">
        <v>10</v>
      </c>
      <c r="B1357" t="s">
        <v>11489</v>
      </c>
      <c r="C1357" t="s">
        <v>1408</v>
      </c>
      <c r="D1357" t="s">
        <v>13</v>
      </c>
      <c r="E1357" t="s">
        <v>14</v>
      </c>
      <c r="F1357" t="s">
        <v>26</v>
      </c>
      <c r="G1357" s="11">
        <v>45093.710740740738</v>
      </c>
      <c r="H1357">
        <v>146383</v>
      </c>
      <c r="I1357" t="s">
        <v>9358</v>
      </c>
      <c r="J1357" t="s">
        <v>2251</v>
      </c>
    </row>
    <row r="1358" spans="1:10">
      <c r="A1358" t="s">
        <v>18</v>
      </c>
      <c r="B1358" t="s">
        <v>18</v>
      </c>
      <c r="C1358" t="s">
        <v>2261</v>
      </c>
      <c r="D1358" t="s">
        <v>13</v>
      </c>
      <c r="E1358" t="s">
        <v>14</v>
      </c>
      <c r="F1358" t="s">
        <v>26</v>
      </c>
      <c r="G1358" s="11">
        <v>45082.675775462965</v>
      </c>
      <c r="H1358">
        <v>147500</v>
      </c>
      <c r="I1358" t="s">
        <v>17859</v>
      </c>
      <c r="J1358" t="s">
        <v>17860</v>
      </c>
    </row>
    <row r="1359" spans="1:10">
      <c r="A1359" t="s">
        <v>33</v>
      </c>
      <c r="B1359" t="s">
        <v>4889</v>
      </c>
      <c r="C1359" t="s">
        <v>3714</v>
      </c>
      <c r="D1359" t="s">
        <v>13</v>
      </c>
      <c r="E1359" t="s">
        <v>14</v>
      </c>
      <c r="F1359" t="s">
        <v>26</v>
      </c>
      <c r="G1359" s="11">
        <v>45105.720810185187</v>
      </c>
      <c r="H1359">
        <v>117500</v>
      </c>
      <c r="I1359" t="s">
        <v>6144</v>
      </c>
      <c r="J1359" t="s">
        <v>28</v>
      </c>
    </row>
    <row r="1360" spans="1:10">
      <c r="A1360" t="s">
        <v>10</v>
      </c>
      <c r="B1360" t="s">
        <v>17845</v>
      </c>
      <c r="C1360" t="s">
        <v>2557</v>
      </c>
      <c r="D1360" t="s">
        <v>13</v>
      </c>
      <c r="E1360" t="s">
        <v>14</v>
      </c>
      <c r="F1360" t="s">
        <v>1392</v>
      </c>
      <c r="G1360" s="11">
        <v>45105.710625</v>
      </c>
      <c r="H1360">
        <v>79200</v>
      </c>
      <c r="I1360" t="s">
        <v>9730</v>
      </c>
      <c r="J1360" t="s">
        <v>17846</v>
      </c>
    </row>
    <row r="1361" spans="1:10">
      <c r="A1361" t="s">
        <v>73</v>
      </c>
      <c r="B1361" t="s">
        <v>73</v>
      </c>
      <c r="C1361" t="s">
        <v>365</v>
      </c>
      <c r="D1361" t="s">
        <v>13</v>
      </c>
      <c r="E1361" t="s">
        <v>14</v>
      </c>
      <c r="F1361" t="s">
        <v>26</v>
      </c>
      <c r="G1361" s="11">
        <v>45105.67224537037</v>
      </c>
      <c r="H1361">
        <v>150000</v>
      </c>
      <c r="I1361" t="s">
        <v>17833</v>
      </c>
      <c r="J1361" t="s">
        <v>17834</v>
      </c>
    </row>
    <row r="1362" spans="1:10">
      <c r="A1362" t="s">
        <v>10</v>
      </c>
      <c r="B1362" t="s">
        <v>4035</v>
      </c>
      <c r="C1362" t="s">
        <v>1794</v>
      </c>
      <c r="D1362" t="s">
        <v>13</v>
      </c>
      <c r="E1362" t="s">
        <v>14</v>
      </c>
      <c r="F1362" t="s">
        <v>694</v>
      </c>
      <c r="G1362" s="11">
        <v>45091.682071759256</v>
      </c>
      <c r="H1362">
        <v>70000</v>
      </c>
      <c r="I1362" t="s">
        <v>3902</v>
      </c>
      <c r="J1362" t="s">
        <v>4036</v>
      </c>
    </row>
    <row r="1363" spans="1:10">
      <c r="A1363" t="s">
        <v>152</v>
      </c>
      <c r="B1363" t="s">
        <v>8802</v>
      </c>
      <c r="C1363" t="s">
        <v>1109</v>
      </c>
      <c r="D1363" t="s">
        <v>13</v>
      </c>
      <c r="E1363" t="s">
        <v>14</v>
      </c>
      <c r="F1363" t="s">
        <v>1110</v>
      </c>
      <c r="G1363" s="11">
        <v>45098.700659722221</v>
      </c>
      <c r="H1363">
        <v>89100</v>
      </c>
      <c r="I1363" t="s">
        <v>17789</v>
      </c>
      <c r="J1363" t="s">
        <v>17790</v>
      </c>
    </row>
    <row r="1364" spans="1:10">
      <c r="A1364" t="s">
        <v>33</v>
      </c>
      <c r="B1364" t="s">
        <v>3083</v>
      </c>
      <c r="C1364" t="s">
        <v>434</v>
      </c>
      <c r="D1364" t="s">
        <v>13</v>
      </c>
      <c r="E1364" t="s">
        <v>14</v>
      </c>
      <c r="F1364" t="s">
        <v>26</v>
      </c>
      <c r="G1364" s="11">
        <v>45098.667615740742</v>
      </c>
      <c r="H1364">
        <v>138615</v>
      </c>
      <c r="I1364" t="s">
        <v>69</v>
      </c>
      <c r="J1364" t="s">
        <v>2245</v>
      </c>
    </row>
    <row r="1365" spans="1:10">
      <c r="A1365" t="s">
        <v>18</v>
      </c>
      <c r="B1365" t="s">
        <v>328</v>
      </c>
      <c r="C1365" t="s">
        <v>24</v>
      </c>
      <c r="D1365" t="s">
        <v>13</v>
      </c>
      <c r="E1365" t="s">
        <v>25</v>
      </c>
      <c r="F1365" t="s">
        <v>26</v>
      </c>
      <c r="G1365" s="11">
        <v>45103.673113425924</v>
      </c>
      <c r="H1365">
        <v>175000</v>
      </c>
      <c r="I1365" t="s">
        <v>1397</v>
      </c>
      <c r="J1365" t="s">
        <v>17782</v>
      </c>
    </row>
    <row r="1366" spans="1:10">
      <c r="A1366" t="s">
        <v>18</v>
      </c>
      <c r="B1366" t="s">
        <v>17780</v>
      </c>
      <c r="C1366" t="s">
        <v>232</v>
      </c>
      <c r="D1366" t="s">
        <v>13</v>
      </c>
      <c r="E1366" t="s">
        <v>14</v>
      </c>
      <c r="F1366" t="s">
        <v>26</v>
      </c>
      <c r="G1366" s="11">
        <v>45107.672326388885</v>
      </c>
      <c r="H1366">
        <v>400000</v>
      </c>
      <c r="I1366" t="s">
        <v>17756</v>
      </c>
      <c r="J1366" t="s">
        <v>338</v>
      </c>
    </row>
    <row r="1367" spans="1:10">
      <c r="A1367" t="s">
        <v>73</v>
      </c>
      <c r="B1367" t="s">
        <v>17737</v>
      </c>
      <c r="C1367" t="s">
        <v>24</v>
      </c>
      <c r="D1367" t="s">
        <v>13</v>
      </c>
      <c r="E1367" t="s">
        <v>25</v>
      </c>
      <c r="F1367" t="s">
        <v>26</v>
      </c>
      <c r="G1367" s="11">
        <v>45083.755520833336</v>
      </c>
      <c r="H1367">
        <v>145000</v>
      </c>
      <c r="I1367" t="s">
        <v>17738</v>
      </c>
      <c r="J1367" t="s">
        <v>4252</v>
      </c>
    </row>
    <row r="1368" spans="1:10">
      <c r="A1368" t="s">
        <v>73</v>
      </c>
      <c r="B1368" t="s">
        <v>3269</v>
      </c>
      <c r="C1368" t="s">
        <v>3270</v>
      </c>
      <c r="D1368" t="s">
        <v>13</v>
      </c>
      <c r="E1368" t="s">
        <v>14</v>
      </c>
      <c r="F1368" t="s">
        <v>1790</v>
      </c>
      <c r="G1368" s="11">
        <v>45092.277974537035</v>
      </c>
      <c r="H1368">
        <v>147500</v>
      </c>
      <c r="I1368" t="s">
        <v>3271</v>
      </c>
      <c r="J1368" t="s">
        <v>3272</v>
      </c>
    </row>
    <row r="1369" spans="1:10">
      <c r="A1369" t="s">
        <v>33</v>
      </c>
      <c r="B1369" t="s">
        <v>17730</v>
      </c>
      <c r="C1369" t="s">
        <v>4713</v>
      </c>
      <c r="D1369" t="s">
        <v>13</v>
      </c>
      <c r="E1369" t="s">
        <v>14</v>
      </c>
      <c r="F1369" t="s">
        <v>209</v>
      </c>
      <c r="G1369" s="11">
        <v>45084.787812499999</v>
      </c>
      <c r="H1369">
        <v>111175</v>
      </c>
      <c r="I1369" t="s">
        <v>1064</v>
      </c>
      <c r="J1369" t="s">
        <v>17731</v>
      </c>
    </row>
    <row r="1370" spans="1:10">
      <c r="A1370" t="s">
        <v>33</v>
      </c>
      <c r="B1370" t="s">
        <v>33</v>
      </c>
      <c r="C1370" t="s">
        <v>6690</v>
      </c>
      <c r="D1370" t="s">
        <v>13</v>
      </c>
      <c r="E1370" t="s">
        <v>14</v>
      </c>
      <c r="F1370" t="s">
        <v>6691</v>
      </c>
      <c r="G1370" s="11">
        <v>45085.776377314818</v>
      </c>
      <c r="H1370">
        <v>100500</v>
      </c>
      <c r="I1370" t="s">
        <v>17716</v>
      </c>
      <c r="J1370" t="s">
        <v>344</v>
      </c>
    </row>
    <row r="1371" spans="1:10">
      <c r="A1371" t="s">
        <v>212</v>
      </c>
      <c r="B1371" t="s">
        <v>212</v>
      </c>
      <c r="C1371" t="s">
        <v>2611</v>
      </c>
      <c r="D1371" t="s">
        <v>13</v>
      </c>
      <c r="E1371" t="s">
        <v>14</v>
      </c>
      <c r="F1371" t="s">
        <v>26</v>
      </c>
      <c r="G1371" s="11">
        <v>45107.789479166669</v>
      </c>
      <c r="H1371">
        <v>145000</v>
      </c>
      <c r="I1371" t="s">
        <v>653</v>
      </c>
      <c r="J1371" t="s">
        <v>11512</v>
      </c>
    </row>
    <row r="1372" spans="1:10">
      <c r="A1372" t="s">
        <v>33</v>
      </c>
      <c r="B1372" t="s">
        <v>33</v>
      </c>
      <c r="C1372" t="s">
        <v>119</v>
      </c>
      <c r="D1372" t="s">
        <v>13</v>
      </c>
      <c r="E1372" t="s">
        <v>14</v>
      </c>
      <c r="F1372" t="s">
        <v>26</v>
      </c>
      <c r="G1372" s="11">
        <v>45084.750138888892</v>
      </c>
      <c r="H1372">
        <v>102500</v>
      </c>
      <c r="I1372" t="s">
        <v>17680</v>
      </c>
      <c r="J1372" t="s">
        <v>316</v>
      </c>
    </row>
    <row r="1373" spans="1:10">
      <c r="A1373" t="s">
        <v>152</v>
      </c>
      <c r="B1373" t="s">
        <v>17674</v>
      </c>
      <c r="C1373" t="s">
        <v>1597</v>
      </c>
      <c r="D1373" t="s">
        <v>13</v>
      </c>
      <c r="E1373" t="s">
        <v>14</v>
      </c>
      <c r="F1373" t="s">
        <v>26</v>
      </c>
      <c r="G1373" s="11">
        <v>45103.752500000002</v>
      </c>
      <c r="H1373">
        <v>99150</v>
      </c>
      <c r="I1373" t="s">
        <v>922</v>
      </c>
    </row>
    <row r="1374" spans="1:10">
      <c r="A1374" t="s">
        <v>106</v>
      </c>
      <c r="B1374" t="s">
        <v>17669</v>
      </c>
      <c r="C1374" t="s">
        <v>1323</v>
      </c>
      <c r="D1374" t="s">
        <v>13</v>
      </c>
      <c r="E1374" t="s">
        <v>14</v>
      </c>
      <c r="F1374" t="s">
        <v>348</v>
      </c>
      <c r="G1374" s="11">
        <v>45091.78800925926</v>
      </c>
      <c r="H1374">
        <v>89100</v>
      </c>
      <c r="I1374" t="s">
        <v>17670</v>
      </c>
      <c r="J1374" t="s">
        <v>17671</v>
      </c>
    </row>
    <row r="1375" spans="1:10">
      <c r="A1375" t="s">
        <v>10</v>
      </c>
      <c r="B1375" t="s">
        <v>10</v>
      </c>
      <c r="C1375" t="s">
        <v>1081</v>
      </c>
      <c r="D1375" t="s">
        <v>13</v>
      </c>
      <c r="E1375" t="s">
        <v>14</v>
      </c>
      <c r="F1375" t="s">
        <v>20</v>
      </c>
      <c r="G1375" s="11">
        <v>45092.293553240743</v>
      </c>
      <c r="H1375">
        <v>115000</v>
      </c>
      <c r="I1375" t="s">
        <v>2646</v>
      </c>
      <c r="J1375" t="s">
        <v>808</v>
      </c>
    </row>
    <row r="1376" spans="1:10">
      <c r="A1376" t="s">
        <v>212</v>
      </c>
      <c r="B1376" t="s">
        <v>212</v>
      </c>
      <c r="C1376" t="s">
        <v>24</v>
      </c>
      <c r="D1376" t="s">
        <v>13</v>
      </c>
      <c r="E1376" t="s">
        <v>25</v>
      </c>
      <c r="F1376" t="s">
        <v>26</v>
      </c>
      <c r="G1376" s="11">
        <v>45100.763912037037</v>
      </c>
      <c r="H1376">
        <v>110000</v>
      </c>
      <c r="I1376" t="s">
        <v>335</v>
      </c>
      <c r="J1376" t="s">
        <v>915</v>
      </c>
    </row>
    <row r="1377" spans="1:10">
      <c r="A1377" t="s">
        <v>135</v>
      </c>
      <c r="B1377" t="s">
        <v>17610</v>
      </c>
      <c r="C1377" t="s">
        <v>1166</v>
      </c>
      <c r="D1377" t="s">
        <v>13</v>
      </c>
      <c r="E1377" t="s">
        <v>14</v>
      </c>
      <c r="F1377" t="s">
        <v>26</v>
      </c>
      <c r="G1377" s="11">
        <v>45092.780150462961</v>
      </c>
      <c r="H1377">
        <v>120000</v>
      </c>
      <c r="I1377" t="s">
        <v>17611</v>
      </c>
      <c r="J1377" t="s">
        <v>610</v>
      </c>
    </row>
    <row r="1378" spans="1:10">
      <c r="A1378" t="s">
        <v>33</v>
      </c>
      <c r="B1378" t="s">
        <v>1993</v>
      </c>
      <c r="C1378" t="s">
        <v>237</v>
      </c>
      <c r="D1378" t="s">
        <v>13</v>
      </c>
      <c r="E1378" t="s">
        <v>14</v>
      </c>
      <c r="F1378" t="s">
        <v>26</v>
      </c>
      <c r="G1378" s="11">
        <v>45078.766192129631</v>
      </c>
      <c r="H1378">
        <v>113580</v>
      </c>
      <c r="I1378" t="s">
        <v>69</v>
      </c>
    </row>
    <row r="1379" spans="1:10">
      <c r="A1379" t="s">
        <v>10</v>
      </c>
      <c r="B1379" t="s">
        <v>17592</v>
      </c>
      <c r="C1379" t="s">
        <v>411</v>
      </c>
      <c r="D1379" t="s">
        <v>13</v>
      </c>
      <c r="E1379" t="s">
        <v>14</v>
      </c>
      <c r="F1379" t="s">
        <v>411</v>
      </c>
      <c r="G1379" s="11">
        <v>45079.779675925929</v>
      </c>
      <c r="H1379">
        <v>79200</v>
      </c>
      <c r="I1379" t="s">
        <v>17593</v>
      </c>
      <c r="J1379" t="s">
        <v>344</v>
      </c>
    </row>
    <row r="1380" spans="1:10">
      <c r="A1380" t="s">
        <v>77</v>
      </c>
      <c r="B1380" t="s">
        <v>77</v>
      </c>
      <c r="C1380" t="s">
        <v>17566</v>
      </c>
      <c r="D1380" t="s">
        <v>13</v>
      </c>
      <c r="E1380" t="s">
        <v>14</v>
      </c>
      <c r="F1380" t="s">
        <v>26</v>
      </c>
      <c r="G1380" s="11">
        <v>45084.750567129631</v>
      </c>
      <c r="H1380">
        <v>100000</v>
      </c>
      <c r="I1380" t="s">
        <v>88</v>
      </c>
      <c r="J1380" t="s">
        <v>17567</v>
      </c>
    </row>
    <row r="1381" spans="1:10">
      <c r="A1381" t="s">
        <v>212</v>
      </c>
      <c r="B1381" t="s">
        <v>212</v>
      </c>
      <c r="C1381" t="s">
        <v>8818</v>
      </c>
      <c r="D1381" t="s">
        <v>13</v>
      </c>
      <c r="E1381" t="s">
        <v>14</v>
      </c>
      <c r="F1381" t="s">
        <v>26</v>
      </c>
      <c r="G1381" s="11">
        <v>45098.752592592595</v>
      </c>
      <c r="H1381">
        <v>152500</v>
      </c>
      <c r="I1381" t="s">
        <v>8819</v>
      </c>
      <c r="J1381" t="s">
        <v>5546</v>
      </c>
    </row>
    <row r="1382" spans="1:10">
      <c r="A1382" t="s">
        <v>33</v>
      </c>
      <c r="B1382" t="s">
        <v>33</v>
      </c>
      <c r="C1382" t="s">
        <v>157</v>
      </c>
      <c r="D1382" t="s">
        <v>13</v>
      </c>
      <c r="E1382" t="s">
        <v>14</v>
      </c>
      <c r="F1382" t="s">
        <v>26</v>
      </c>
      <c r="G1382" s="11">
        <v>45099.751006944447</v>
      </c>
      <c r="H1382">
        <v>73750</v>
      </c>
      <c r="I1382" t="s">
        <v>17551</v>
      </c>
      <c r="J1382" t="s">
        <v>17552</v>
      </c>
    </row>
    <row r="1383" spans="1:10">
      <c r="A1383" t="s">
        <v>135</v>
      </c>
      <c r="B1383" t="s">
        <v>12803</v>
      </c>
      <c r="C1383" t="s">
        <v>24</v>
      </c>
      <c r="D1383" t="s">
        <v>13</v>
      </c>
      <c r="E1383" t="s">
        <v>25</v>
      </c>
      <c r="F1383" t="s">
        <v>26</v>
      </c>
      <c r="G1383" s="11">
        <v>45105.750462962962</v>
      </c>
      <c r="H1383">
        <v>98800</v>
      </c>
      <c r="I1383" t="s">
        <v>14543</v>
      </c>
      <c r="J1383" t="s">
        <v>17548</v>
      </c>
    </row>
    <row r="1384" spans="1:10">
      <c r="A1384" t="s">
        <v>18</v>
      </c>
      <c r="B1384" t="s">
        <v>17541</v>
      </c>
      <c r="C1384" t="s">
        <v>161</v>
      </c>
      <c r="D1384" t="s">
        <v>13</v>
      </c>
      <c r="E1384" t="s">
        <v>14</v>
      </c>
      <c r="F1384" t="s">
        <v>162</v>
      </c>
      <c r="G1384" s="11">
        <v>45096.772418981483</v>
      </c>
      <c r="H1384">
        <v>80850</v>
      </c>
      <c r="I1384" t="s">
        <v>17542</v>
      </c>
      <c r="J1384" t="s">
        <v>17543</v>
      </c>
    </row>
    <row r="1385" spans="1:10">
      <c r="A1385" t="s">
        <v>212</v>
      </c>
      <c r="B1385" t="s">
        <v>17530</v>
      </c>
      <c r="C1385" t="s">
        <v>4015</v>
      </c>
      <c r="D1385" t="s">
        <v>13</v>
      </c>
      <c r="E1385" t="s">
        <v>14</v>
      </c>
      <c r="F1385" t="s">
        <v>26</v>
      </c>
      <c r="G1385" s="11">
        <v>45078.767337962963</v>
      </c>
      <c r="H1385">
        <v>185000</v>
      </c>
      <c r="I1385" t="s">
        <v>17531</v>
      </c>
      <c r="J1385" t="s">
        <v>3760</v>
      </c>
    </row>
    <row r="1386" spans="1:10">
      <c r="A1386" t="s">
        <v>10</v>
      </c>
      <c r="B1386" t="s">
        <v>4939</v>
      </c>
      <c r="C1386" t="s">
        <v>157</v>
      </c>
      <c r="D1386" t="s">
        <v>412</v>
      </c>
      <c r="E1386" t="s">
        <v>14</v>
      </c>
      <c r="F1386" t="s">
        <v>26</v>
      </c>
      <c r="G1386" s="11">
        <v>45105.75141203704</v>
      </c>
      <c r="H1386">
        <v>62500</v>
      </c>
      <c r="I1386" t="s">
        <v>13881</v>
      </c>
      <c r="J1386" t="s">
        <v>1424</v>
      </c>
    </row>
    <row r="1387" spans="1:10">
      <c r="A1387" t="s">
        <v>135</v>
      </c>
      <c r="B1387" t="s">
        <v>135</v>
      </c>
      <c r="C1387" t="s">
        <v>17507</v>
      </c>
      <c r="D1387" t="s">
        <v>13</v>
      </c>
      <c r="E1387" t="s">
        <v>14</v>
      </c>
      <c r="F1387" t="s">
        <v>20</v>
      </c>
      <c r="G1387" s="11">
        <v>45104.82371527778</v>
      </c>
      <c r="H1387">
        <v>88900</v>
      </c>
      <c r="I1387" t="s">
        <v>17508</v>
      </c>
      <c r="J1387" t="s">
        <v>4466</v>
      </c>
    </row>
    <row r="1388" spans="1:10">
      <c r="A1388" t="s">
        <v>152</v>
      </c>
      <c r="B1388" t="s">
        <v>6989</v>
      </c>
      <c r="C1388" t="s">
        <v>24</v>
      </c>
      <c r="D1388" t="s">
        <v>13</v>
      </c>
      <c r="E1388" t="s">
        <v>25</v>
      </c>
      <c r="F1388" t="s">
        <v>608</v>
      </c>
      <c r="G1388" s="11">
        <v>45099.75880787037</v>
      </c>
      <c r="H1388">
        <v>193000</v>
      </c>
      <c r="I1388" t="s">
        <v>4497</v>
      </c>
      <c r="J1388" t="s">
        <v>17496</v>
      </c>
    </row>
    <row r="1389" spans="1:10">
      <c r="A1389" t="s">
        <v>33</v>
      </c>
      <c r="B1389" t="s">
        <v>12820</v>
      </c>
      <c r="C1389" t="s">
        <v>108</v>
      </c>
      <c r="D1389" t="s">
        <v>13</v>
      </c>
      <c r="E1389" t="s">
        <v>14</v>
      </c>
      <c r="F1389" t="s">
        <v>26</v>
      </c>
      <c r="G1389" s="11">
        <v>45084.750543981485</v>
      </c>
      <c r="H1389">
        <v>167508</v>
      </c>
      <c r="I1389" t="s">
        <v>2832</v>
      </c>
      <c r="J1389" t="s">
        <v>17492</v>
      </c>
    </row>
    <row r="1390" spans="1:10">
      <c r="A1390" t="s">
        <v>106</v>
      </c>
      <c r="B1390" t="s">
        <v>17489</v>
      </c>
      <c r="C1390" t="s">
        <v>9294</v>
      </c>
      <c r="D1390" t="s">
        <v>13</v>
      </c>
      <c r="E1390" t="s">
        <v>14</v>
      </c>
      <c r="F1390" t="s">
        <v>171</v>
      </c>
      <c r="G1390" s="11">
        <v>45086.758460648147</v>
      </c>
      <c r="H1390">
        <v>64800</v>
      </c>
      <c r="I1390" t="s">
        <v>10693</v>
      </c>
      <c r="J1390" t="s">
        <v>4097</v>
      </c>
    </row>
    <row r="1391" spans="1:10">
      <c r="A1391" t="s">
        <v>33</v>
      </c>
      <c r="B1391" t="s">
        <v>6996</v>
      </c>
      <c r="C1391" t="s">
        <v>75</v>
      </c>
      <c r="D1391" t="s">
        <v>13</v>
      </c>
      <c r="E1391" t="s">
        <v>14</v>
      </c>
      <c r="F1391" t="s">
        <v>26</v>
      </c>
      <c r="G1391" s="11">
        <v>45100.762060185189</v>
      </c>
      <c r="H1391">
        <v>115000</v>
      </c>
      <c r="I1391" t="s">
        <v>88</v>
      </c>
      <c r="J1391" t="s">
        <v>17488</v>
      </c>
    </row>
    <row r="1392" spans="1:10">
      <c r="A1392" t="s">
        <v>18</v>
      </c>
      <c r="B1392" t="s">
        <v>17479</v>
      </c>
      <c r="C1392" t="s">
        <v>13426</v>
      </c>
      <c r="D1392" t="s">
        <v>13</v>
      </c>
      <c r="E1392" t="s">
        <v>14</v>
      </c>
      <c r="F1392" t="s">
        <v>26</v>
      </c>
      <c r="G1392" s="11">
        <v>45106.801134259258</v>
      </c>
      <c r="H1392">
        <v>121000</v>
      </c>
      <c r="I1392" t="s">
        <v>690</v>
      </c>
      <c r="J1392" t="s">
        <v>17480</v>
      </c>
    </row>
    <row r="1393" spans="1:10">
      <c r="A1393" t="s">
        <v>33</v>
      </c>
      <c r="B1393" t="s">
        <v>943</v>
      </c>
      <c r="D1393" t="s">
        <v>13</v>
      </c>
      <c r="E1393" t="s">
        <v>14</v>
      </c>
      <c r="F1393" t="s">
        <v>26</v>
      </c>
      <c r="G1393" s="11">
        <v>45093.750289351854</v>
      </c>
      <c r="H1393">
        <v>95000</v>
      </c>
      <c r="I1393" t="s">
        <v>335</v>
      </c>
      <c r="J1393" t="s">
        <v>1727</v>
      </c>
    </row>
    <row r="1394" spans="1:10">
      <c r="A1394" t="s">
        <v>18</v>
      </c>
      <c r="B1394" t="s">
        <v>184</v>
      </c>
      <c r="C1394" t="s">
        <v>1908</v>
      </c>
      <c r="D1394" t="s">
        <v>13</v>
      </c>
      <c r="E1394" t="s">
        <v>14</v>
      </c>
      <c r="F1394" t="s">
        <v>26</v>
      </c>
      <c r="G1394" s="11">
        <v>45091.754664351851</v>
      </c>
      <c r="H1394">
        <v>106500</v>
      </c>
      <c r="I1394" t="s">
        <v>88</v>
      </c>
      <c r="J1394" t="s">
        <v>1910</v>
      </c>
    </row>
    <row r="1395" spans="1:10">
      <c r="A1395" t="s">
        <v>33</v>
      </c>
      <c r="B1395" t="s">
        <v>17442</v>
      </c>
      <c r="C1395" t="s">
        <v>232</v>
      </c>
      <c r="D1395" t="s">
        <v>13</v>
      </c>
      <c r="E1395" t="s">
        <v>14</v>
      </c>
      <c r="F1395" t="s">
        <v>26</v>
      </c>
      <c r="G1395" s="11">
        <v>45081.750011574077</v>
      </c>
      <c r="H1395">
        <v>105000</v>
      </c>
      <c r="I1395" t="s">
        <v>1118</v>
      </c>
    </row>
    <row r="1396" spans="1:10">
      <c r="A1396" t="s">
        <v>10</v>
      </c>
      <c r="B1396" t="s">
        <v>10</v>
      </c>
      <c r="C1396" t="s">
        <v>75</v>
      </c>
      <c r="D1396" t="s">
        <v>13</v>
      </c>
      <c r="E1396" t="s">
        <v>14</v>
      </c>
      <c r="F1396" t="s">
        <v>26</v>
      </c>
      <c r="G1396" s="11">
        <v>45091.75105324074</v>
      </c>
      <c r="H1396">
        <v>145000</v>
      </c>
      <c r="I1396" t="s">
        <v>17439</v>
      </c>
      <c r="J1396" t="s">
        <v>17440</v>
      </c>
    </row>
    <row r="1397" spans="1:10">
      <c r="A1397" t="s">
        <v>135</v>
      </c>
      <c r="B1397" t="s">
        <v>17412</v>
      </c>
      <c r="C1397" t="s">
        <v>119</v>
      </c>
      <c r="D1397" t="s">
        <v>13</v>
      </c>
      <c r="E1397" t="s">
        <v>14</v>
      </c>
      <c r="F1397" t="s">
        <v>26</v>
      </c>
      <c r="G1397" s="11">
        <v>45091.750462962962</v>
      </c>
      <c r="H1397">
        <v>101873.5</v>
      </c>
      <c r="I1397" t="s">
        <v>17413</v>
      </c>
      <c r="J1397" t="s">
        <v>17414</v>
      </c>
    </row>
    <row r="1398" spans="1:10">
      <c r="A1398" t="s">
        <v>18</v>
      </c>
      <c r="B1398" t="s">
        <v>17366</v>
      </c>
      <c r="C1398" t="s">
        <v>601</v>
      </c>
      <c r="D1398" t="s">
        <v>13</v>
      </c>
      <c r="E1398" t="s">
        <v>14</v>
      </c>
      <c r="F1398" t="s">
        <v>601</v>
      </c>
      <c r="G1398" s="11">
        <v>45104.781701388885</v>
      </c>
      <c r="H1398">
        <v>134241</v>
      </c>
      <c r="I1398" t="s">
        <v>2670</v>
      </c>
      <c r="J1398" t="s">
        <v>17367</v>
      </c>
    </row>
    <row r="1399" spans="1:10">
      <c r="A1399" t="s">
        <v>212</v>
      </c>
      <c r="B1399" t="s">
        <v>212</v>
      </c>
      <c r="C1399" t="s">
        <v>24</v>
      </c>
      <c r="D1399" t="s">
        <v>13</v>
      </c>
      <c r="E1399" t="s">
        <v>25</v>
      </c>
      <c r="F1399" t="s">
        <v>26</v>
      </c>
      <c r="G1399" s="11">
        <v>45086.751631944448</v>
      </c>
      <c r="H1399">
        <v>150000</v>
      </c>
      <c r="I1399" t="s">
        <v>5516</v>
      </c>
      <c r="J1399" t="s">
        <v>17363</v>
      </c>
    </row>
    <row r="1400" spans="1:10">
      <c r="A1400" t="s">
        <v>10</v>
      </c>
      <c r="B1400" t="s">
        <v>17361</v>
      </c>
      <c r="C1400" t="s">
        <v>24</v>
      </c>
      <c r="D1400" t="s">
        <v>13</v>
      </c>
      <c r="E1400" t="s">
        <v>25</v>
      </c>
      <c r="F1400" t="s">
        <v>26</v>
      </c>
      <c r="G1400" s="11">
        <v>45082.784837962965</v>
      </c>
      <c r="H1400">
        <v>80000</v>
      </c>
      <c r="I1400" t="s">
        <v>14268</v>
      </c>
      <c r="J1400" t="s">
        <v>17362</v>
      </c>
    </row>
    <row r="1401" spans="1:10">
      <c r="A1401" t="s">
        <v>73</v>
      </c>
      <c r="B1401" t="s">
        <v>73</v>
      </c>
      <c r="C1401" t="s">
        <v>24</v>
      </c>
      <c r="D1401" t="s">
        <v>13</v>
      </c>
      <c r="E1401" t="s">
        <v>25</v>
      </c>
      <c r="F1401" t="s">
        <v>26</v>
      </c>
      <c r="G1401" s="11">
        <v>45099.754710648151</v>
      </c>
      <c r="H1401">
        <v>137500</v>
      </c>
      <c r="I1401" t="s">
        <v>17340</v>
      </c>
      <c r="J1401" t="s">
        <v>17341</v>
      </c>
    </row>
    <row r="1402" spans="1:10">
      <c r="A1402" t="s">
        <v>212</v>
      </c>
      <c r="B1402" t="s">
        <v>212</v>
      </c>
      <c r="C1402" t="s">
        <v>24</v>
      </c>
      <c r="D1402" t="s">
        <v>13</v>
      </c>
      <c r="E1402" t="s">
        <v>25</v>
      </c>
      <c r="F1402" t="s">
        <v>20</v>
      </c>
      <c r="G1402" s="11">
        <v>45082.794699074075</v>
      </c>
      <c r="H1402">
        <v>114000</v>
      </c>
      <c r="I1402" t="s">
        <v>14120</v>
      </c>
      <c r="J1402" t="s">
        <v>14121</v>
      </c>
    </row>
    <row r="1403" spans="1:10">
      <c r="A1403" t="s">
        <v>77</v>
      </c>
      <c r="B1403" t="s">
        <v>17336</v>
      </c>
      <c r="C1403" t="s">
        <v>170</v>
      </c>
      <c r="D1403" t="s">
        <v>13</v>
      </c>
      <c r="E1403" t="s">
        <v>14</v>
      </c>
      <c r="F1403" t="s">
        <v>171</v>
      </c>
      <c r="G1403" s="11">
        <v>45079.771655092591</v>
      </c>
      <c r="H1403">
        <v>79200</v>
      </c>
      <c r="I1403" t="s">
        <v>172</v>
      </c>
      <c r="J1403" t="s">
        <v>17337</v>
      </c>
    </row>
    <row r="1404" spans="1:10">
      <c r="A1404" t="s">
        <v>18</v>
      </c>
      <c r="B1404" t="s">
        <v>18</v>
      </c>
      <c r="C1404" t="s">
        <v>170</v>
      </c>
      <c r="D1404" t="s">
        <v>13</v>
      </c>
      <c r="E1404" t="s">
        <v>14</v>
      </c>
      <c r="F1404" t="s">
        <v>171</v>
      </c>
      <c r="G1404" s="11">
        <v>45083.75708333333</v>
      </c>
      <c r="H1404">
        <v>96773</v>
      </c>
      <c r="I1404" t="s">
        <v>17328</v>
      </c>
      <c r="J1404" t="s">
        <v>17329</v>
      </c>
    </row>
    <row r="1405" spans="1:10">
      <c r="A1405" t="s">
        <v>135</v>
      </c>
      <c r="B1405" t="s">
        <v>1312</v>
      </c>
      <c r="C1405" t="s">
        <v>108</v>
      </c>
      <c r="D1405" t="s">
        <v>13</v>
      </c>
      <c r="E1405" t="s">
        <v>14</v>
      </c>
      <c r="F1405" t="s">
        <v>26</v>
      </c>
      <c r="G1405" s="11">
        <v>45104.250775462962</v>
      </c>
      <c r="H1405">
        <v>111495</v>
      </c>
      <c r="I1405" t="s">
        <v>3343</v>
      </c>
      <c r="J1405" t="s">
        <v>3344</v>
      </c>
    </row>
    <row r="1406" spans="1:10">
      <c r="A1406" t="s">
        <v>33</v>
      </c>
      <c r="B1406" t="s">
        <v>17312</v>
      </c>
      <c r="C1406" t="s">
        <v>680</v>
      </c>
      <c r="D1406" t="s">
        <v>13</v>
      </c>
      <c r="E1406" t="s">
        <v>14</v>
      </c>
      <c r="F1406" t="s">
        <v>681</v>
      </c>
      <c r="G1406" s="11">
        <v>45099.769606481481</v>
      </c>
      <c r="H1406">
        <v>105000</v>
      </c>
      <c r="I1406" t="s">
        <v>11178</v>
      </c>
      <c r="J1406" t="s">
        <v>17313</v>
      </c>
    </row>
    <row r="1407" spans="1:10">
      <c r="A1407" t="s">
        <v>77</v>
      </c>
      <c r="B1407" t="s">
        <v>17307</v>
      </c>
      <c r="C1407" t="s">
        <v>17308</v>
      </c>
      <c r="D1407" t="s">
        <v>13</v>
      </c>
      <c r="E1407" t="s">
        <v>14</v>
      </c>
      <c r="F1407" t="s">
        <v>26</v>
      </c>
      <c r="G1407" s="11">
        <v>45092.762407407405</v>
      </c>
      <c r="H1407">
        <v>115000</v>
      </c>
      <c r="I1407" t="s">
        <v>17309</v>
      </c>
      <c r="J1407" t="s">
        <v>4097</v>
      </c>
    </row>
    <row r="1408" spans="1:10">
      <c r="A1408" t="s">
        <v>33</v>
      </c>
      <c r="B1408" t="s">
        <v>17299</v>
      </c>
      <c r="C1408" t="s">
        <v>1226</v>
      </c>
      <c r="D1408" t="s">
        <v>13</v>
      </c>
      <c r="E1408" t="s">
        <v>14</v>
      </c>
      <c r="F1408" t="s">
        <v>26</v>
      </c>
      <c r="G1408" s="11">
        <v>45090.751423611109</v>
      </c>
      <c r="H1408">
        <v>90000</v>
      </c>
      <c r="I1408" t="s">
        <v>7942</v>
      </c>
      <c r="J1408" t="s">
        <v>17300</v>
      </c>
    </row>
    <row r="1409" spans="1:10">
      <c r="A1409" t="s">
        <v>18</v>
      </c>
      <c r="B1409" t="s">
        <v>15181</v>
      </c>
      <c r="C1409" t="s">
        <v>24</v>
      </c>
      <c r="D1409" t="s">
        <v>13</v>
      </c>
      <c r="E1409" t="s">
        <v>25</v>
      </c>
      <c r="F1409" t="s">
        <v>26</v>
      </c>
      <c r="G1409" s="11">
        <v>45093.779791666668</v>
      </c>
      <c r="H1409">
        <v>150000</v>
      </c>
      <c r="I1409" t="s">
        <v>128</v>
      </c>
      <c r="J1409" t="s">
        <v>2332</v>
      </c>
    </row>
    <row r="1410" spans="1:10">
      <c r="A1410" t="s">
        <v>33</v>
      </c>
      <c r="B1410" t="s">
        <v>17291</v>
      </c>
      <c r="C1410" t="s">
        <v>434</v>
      </c>
      <c r="D1410" t="s">
        <v>13</v>
      </c>
      <c r="E1410" t="s">
        <v>14</v>
      </c>
      <c r="F1410" t="s">
        <v>26</v>
      </c>
      <c r="G1410" s="11">
        <v>45096.750868055555</v>
      </c>
      <c r="H1410">
        <v>151950</v>
      </c>
      <c r="I1410" t="s">
        <v>69</v>
      </c>
      <c r="J1410" t="s">
        <v>17292</v>
      </c>
    </row>
    <row r="1411" spans="1:10">
      <c r="A1411" t="s">
        <v>212</v>
      </c>
      <c r="B1411" t="s">
        <v>17287</v>
      </c>
      <c r="C1411" t="s">
        <v>434</v>
      </c>
      <c r="D1411" t="s">
        <v>13</v>
      </c>
      <c r="E1411" t="s">
        <v>14</v>
      </c>
      <c r="F1411" t="s">
        <v>26</v>
      </c>
      <c r="G1411" s="11">
        <v>45096.750960648147</v>
      </c>
      <c r="H1411">
        <v>121840</v>
      </c>
      <c r="I1411" t="s">
        <v>69</v>
      </c>
      <c r="J1411" t="s">
        <v>17288</v>
      </c>
    </row>
    <row r="1412" spans="1:10">
      <c r="A1412" t="s">
        <v>33</v>
      </c>
      <c r="B1412" t="s">
        <v>17276</v>
      </c>
      <c r="C1412" t="s">
        <v>1291</v>
      </c>
      <c r="D1412" t="s">
        <v>13</v>
      </c>
      <c r="E1412" t="s">
        <v>14</v>
      </c>
      <c r="F1412" t="s">
        <v>26</v>
      </c>
      <c r="G1412" s="11">
        <v>45103.751157407409</v>
      </c>
      <c r="H1412">
        <v>104090</v>
      </c>
      <c r="I1412" t="s">
        <v>326</v>
      </c>
      <c r="J1412" t="s">
        <v>16054</v>
      </c>
    </row>
    <row r="1413" spans="1:10">
      <c r="A1413" t="s">
        <v>10</v>
      </c>
      <c r="B1413" t="s">
        <v>10</v>
      </c>
      <c r="C1413" t="s">
        <v>24</v>
      </c>
      <c r="D1413" t="s">
        <v>13</v>
      </c>
      <c r="E1413" t="s">
        <v>25</v>
      </c>
      <c r="F1413" t="s">
        <v>26</v>
      </c>
      <c r="G1413" s="11">
        <v>45079.768113425926</v>
      </c>
      <c r="H1413">
        <v>144500</v>
      </c>
      <c r="I1413" t="s">
        <v>17257</v>
      </c>
      <c r="J1413" t="s">
        <v>17258</v>
      </c>
    </row>
    <row r="1414" spans="1:10">
      <c r="A1414" t="s">
        <v>18</v>
      </c>
      <c r="B1414" t="s">
        <v>8353</v>
      </c>
      <c r="C1414" t="s">
        <v>99</v>
      </c>
      <c r="D1414" t="s">
        <v>13</v>
      </c>
      <c r="E1414" t="s">
        <v>14</v>
      </c>
      <c r="F1414" t="s">
        <v>26</v>
      </c>
      <c r="G1414" s="11">
        <v>45092.767511574071</v>
      </c>
      <c r="H1414">
        <v>120000</v>
      </c>
      <c r="I1414" t="s">
        <v>8354</v>
      </c>
      <c r="J1414" t="s">
        <v>8355</v>
      </c>
    </row>
    <row r="1415" spans="1:10">
      <c r="A1415" t="s">
        <v>135</v>
      </c>
      <c r="B1415" t="s">
        <v>5071</v>
      </c>
      <c r="C1415" t="s">
        <v>1291</v>
      </c>
      <c r="D1415" t="s">
        <v>13</v>
      </c>
      <c r="E1415" t="s">
        <v>14</v>
      </c>
      <c r="F1415" t="s">
        <v>20</v>
      </c>
      <c r="G1415" s="11">
        <v>45090.776192129626</v>
      </c>
      <c r="H1415">
        <v>89000</v>
      </c>
      <c r="I1415" t="s">
        <v>685</v>
      </c>
      <c r="J1415" t="s">
        <v>141</v>
      </c>
    </row>
    <row r="1416" spans="1:10">
      <c r="A1416" t="s">
        <v>10</v>
      </c>
      <c r="B1416" t="s">
        <v>17170</v>
      </c>
      <c r="C1416" t="s">
        <v>232</v>
      </c>
      <c r="D1416" t="s">
        <v>13</v>
      </c>
      <c r="E1416" t="s">
        <v>14</v>
      </c>
      <c r="F1416" t="s">
        <v>26</v>
      </c>
      <c r="G1416" s="11">
        <v>45103.750162037039</v>
      </c>
      <c r="H1416">
        <v>67500</v>
      </c>
      <c r="I1416" t="s">
        <v>88</v>
      </c>
      <c r="J1416" t="s">
        <v>2022</v>
      </c>
    </row>
    <row r="1417" spans="1:10">
      <c r="A1417" t="s">
        <v>10</v>
      </c>
      <c r="B1417" t="s">
        <v>17164</v>
      </c>
      <c r="C1417" t="s">
        <v>24</v>
      </c>
      <c r="D1417" t="s">
        <v>13</v>
      </c>
      <c r="E1417" t="s">
        <v>25</v>
      </c>
      <c r="F1417" t="s">
        <v>26</v>
      </c>
      <c r="G1417" s="11">
        <v>45107.752696759257</v>
      </c>
      <c r="H1417">
        <v>145000</v>
      </c>
      <c r="I1417" t="s">
        <v>17165</v>
      </c>
      <c r="J1417" t="s">
        <v>4061</v>
      </c>
    </row>
    <row r="1418" spans="1:10">
      <c r="A1418" t="s">
        <v>10</v>
      </c>
      <c r="B1418" t="s">
        <v>10</v>
      </c>
      <c r="C1418" t="s">
        <v>767</v>
      </c>
      <c r="D1418" t="s">
        <v>13</v>
      </c>
      <c r="E1418" t="s">
        <v>14</v>
      </c>
      <c r="F1418" t="s">
        <v>26</v>
      </c>
      <c r="G1418" s="11">
        <v>45092.262962962966</v>
      </c>
      <c r="H1418">
        <v>140452</v>
      </c>
      <c r="I1418" t="s">
        <v>2646</v>
      </c>
      <c r="J1418" t="s">
        <v>624</v>
      </c>
    </row>
    <row r="1419" spans="1:10">
      <c r="A1419" t="s">
        <v>73</v>
      </c>
      <c r="B1419" t="s">
        <v>73</v>
      </c>
      <c r="C1419" t="s">
        <v>75</v>
      </c>
      <c r="D1419" t="s">
        <v>13</v>
      </c>
      <c r="E1419" t="s">
        <v>14</v>
      </c>
      <c r="F1419" t="s">
        <v>26</v>
      </c>
      <c r="G1419" s="11">
        <v>45099.75476851852</v>
      </c>
      <c r="H1419">
        <v>147500</v>
      </c>
      <c r="I1419" t="s">
        <v>768</v>
      </c>
      <c r="J1419" t="s">
        <v>17161</v>
      </c>
    </row>
    <row r="1420" spans="1:10">
      <c r="A1420" t="s">
        <v>152</v>
      </c>
      <c r="B1420" t="s">
        <v>17155</v>
      </c>
      <c r="C1420" t="s">
        <v>136</v>
      </c>
      <c r="D1420" t="s">
        <v>13</v>
      </c>
      <c r="E1420" t="s">
        <v>14</v>
      </c>
      <c r="F1420" t="s">
        <v>26</v>
      </c>
      <c r="G1420" s="11">
        <v>45104.750844907408</v>
      </c>
      <c r="H1420">
        <v>101029</v>
      </c>
      <c r="I1420" t="s">
        <v>17156</v>
      </c>
      <c r="J1420" t="s">
        <v>17157</v>
      </c>
    </row>
    <row r="1421" spans="1:10">
      <c r="A1421" t="s">
        <v>33</v>
      </c>
      <c r="B1421" t="s">
        <v>33</v>
      </c>
      <c r="C1421" t="s">
        <v>276</v>
      </c>
      <c r="D1421" t="s">
        <v>13</v>
      </c>
      <c r="E1421" t="s">
        <v>14</v>
      </c>
      <c r="F1421" t="s">
        <v>26</v>
      </c>
      <c r="G1421" s="11">
        <v>45084.750162037039</v>
      </c>
      <c r="H1421">
        <v>80000</v>
      </c>
      <c r="I1421" t="s">
        <v>17100</v>
      </c>
      <c r="J1421" t="s">
        <v>17101</v>
      </c>
    </row>
    <row r="1422" spans="1:10">
      <c r="A1422" t="s">
        <v>10</v>
      </c>
      <c r="B1422" t="s">
        <v>10</v>
      </c>
      <c r="C1422" t="s">
        <v>24</v>
      </c>
      <c r="D1422" t="s">
        <v>100</v>
      </c>
      <c r="E1422" t="s">
        <v>25</v>
      </c>
      <c r="F1422" t="s">
        <v>26</v>
      </c>
      <c r="G1422" s="11">
        <v>45099.752800925926</v>
      </c>
      <c r="H1422">
        <v>78458.046875</v>
      </c>
      <c r="I1422" t="s">
        <v>17086</v>
      </c>
      <c r="J1422" t="s">
        <v>17087</v>
      </c>
    </row>
    <row r="1423" spans="1:10">
      <c r="A1423" t="s">
        <v>10</v>
      </c>
      <c r="B1423" t="s">
        <v>10</v>
      </c>
      <c r="C1423" t="s">
        <v>1402</v>
      </c>
      <c r="D1423" t="s">
        <v>13</v>
      </c>
      <c r="E1423" t="s">
        <v>14</v>
      </c>
      <c r="F1423" t="s">
        <v>26</v>
      </c>
      <c r="G1423" s="11">
        <v>45106.800625000003</v>
      </c>
      <c r="H1423">
        <v>145000</v>
      </c>
      <c r="I1423" t="s">
        <v>2619</v>
      </c>
      <c r="J1423" t="s">
        <v>17047</v>
      </c>
    </row>
    <row r="1424" spans="1:10">
      <c r="A1424" t="s">
        <v>212</v>
      </c>
      <c r="B1424" t="s">
        <v>5246</v>
      </c>
      <c r="C1424" t="s">
        <v>947</v>
      </c>
      <c r="D1424" t="s">
        <v>13</v>
      </c>
      <c r="E1424" t="s">
        <v>14</v>
      </c>
      <c r="F1424" t="s">
        <v>26</v>
      </c>
      <c r="G1424" s="11">
        <v>45090.752129629633</v>
      </c>
      <c r="H1424">
        <v>170000</v>
      </c>
      <c r="I1424" t="s">
        <v>5247</v>
      </c>
      <c r="J1424" t="s">
        <v>5248</v>
      </c>
    </row>
    <row r="1425" spans="1:10">
      <c r="A1425" t="s">
        <v>212</v>
      </c>
      <c r="B1425" t="s">
        <v>17000</v>
      </c>
      <c r="C1425" t="s">
        <v>19</v>
      </c>
      <c r="D1425" t="s">
        <v>13</v>
      </c>
      <c r="E1425" t="s">
        <v>14</v>
      </c>
      <c r="F1425" t="s">
        <v>26</v>
      </c>
      <c r="G1425" s="11">
        <v>45107.789502314816</v>
      </c>
      <c r="H1425">
        <v>177283</v>
      </c>
      <c r="I1425" t="s">
        <v>7696</v>
      </c>
      <c r="J1425" t="s">
        <v>17001</v>
      </c>
    </row>
    <row r="1426" spans="1:10">
      <c r="A1426" t="s">
        <v>10</v>
      </c>
      <c r="B1426" t="s">
        <v>3382</v>
      </c>
      <c r="C1426" t="s">
        <v>26</v>
      </c>
      <c r="D1426" t="s">
        <v>13</v>
      </c>
      <c r="E1426" t="s">
        <v>14</v>
      </c>
      <c r="F1426" t="s">
        <v>26</v>
      </c>
      <c r="G1426" s="11">
        <v>45084.266944444447</v>
      </c>
      <c r="H1426">
        <v>121162.5</v>
      </c>
      <c r="I1426" t="s">
        <v>3070</v>
      </c>
      <c r="J1426" t="s">
        <v>3383</v>
      </c>
    </row>
    <row r="1427" spans="1:10">
      <c r="A1427" t="s">
        <v>10</v>
      </c>
      <c r="B1427" t="s">
        <v>1596</v>
      </c>
      <c r="C1427" t="s">
        <v>1597</v>
      </c>
      <c r="D1427" t="s">
        <v>13</v>
      </c>
      <c r="E1427" t="s">
        <v>14</v>
      </c>
      <c r="F1427" t="s">
        <v>26</v>
      </c>
      <c r="G1427" s="11">
        <v>45093.263749999998</v>
      </c>
      <c r="H1427">
        <v>200000</v>
      </c>
      <c r="I1427" t="s">
        <v>195</v>
      </c>
      <c r="J1427" t="s">
        <v>1334</v>
      </c>
    </row>
    <row r="1428" spans="1:10">
      <c r="A1428" t="s">
        <v>18</v>
      </c>
      <c r="B1428" t="s">
        <v>16993</v>
      </c>
      <c r="C1428" t="s">
        <v>119</v>
      </c>
      <c r="D1428" t="s">
        <v>13</v>
      </c>
      <c r="E1428" t="s">
        <v>14</v>
      </c>
      <c r="F1428" t="s">
        <v>26</v>
      </c>
      <c r="G1428" s="11">
        <v>45085.769641203704</v>
      </c>
      <c r="H1428">
        <v>97500</v>
      </c>
      <c r="I1428" t="s">
        <v>16994</v>
      </c>
      <c r="J1428" t="s">
        <v>16995</v>
      </c>
    </row>
    <row r="1429" spans="1:10">
      <c r="A1429" t="s">
        <v>73</v>
      </c>
      <c r="B1429" t="s">
        <v>1130</v>
      </c>
      <c r="C1429" t="s">
        <v>24</v>
      </c>
      <c r="D1429" t="s">
        <v>13</v>
      </c>
      <c r="E1429" t="s">
        <v>25</v>
      </c>
      <c r="F1429" t="s">
        <v>26</v>
      </c>
      <c r="G1429" s="11">
        <v>45084.771006944444</v>
      </c>
      <c r="H1429">
        <v>190000</v>
      </c>
      <c r="I1429" t="s">
        <v>128</v>
      </c>
      <c r="J1429" t="s">
        <v>1131</v>
      </c>
    </row>
    <row r="1430" spans="1:10">
      <c r="A1430" t="s">
        <v>106</v>
      </c>
      <c r="B1430" t="s">
        <v>3389</v>
      </c>
      <c r="C1430" t="s">
        <v>1105</v>
      </c>
      <c r="D1430" t="s">
        <v>13</v>
      </c>
      <c r="E1430" t="s">
        <v>14</v>
      </c>
      <c r="F1430" t="s">
        <v>26</v>
      </c>
      <c r="G1430" s="11">
        <v>45082.252905092595</v>
      </c>
      <c r="H1430">
        <v>115000</v>
      </c>
      <c r="I1430" t="s">
        <v>2368</v>
      </c>
      <c r="J1430" t="s">
        <v>3390</v>
      </c>
    </row>
    <row r="1431" spans="1:10">
      <c r="A1431" t="s">
        <v>152</v>
      </c>
      <c r="B1431" t="s">
        <v>16974</v>
      </c>
      <c r="C1431" t="s">
        <v>940</v>
      </c>
      <c r="D1431" t="s">
        <v>13</v>
      </c>
      <c r="E1431" t="s">
        <v>14</v>
      </c>
      <c r="F1431" t="s">
        <v>940</v>
      </c>
      <c r="G1431" s="11">
        <v>45098.767256944448</v>
      </c>
      <c r="H1431">
        <v>89100</v>
      </c>
      <c r="I1431" t="s">
        <v>6542</v>
      </c>
      <c r="J1431" t="s">
        <v>16975</v>
      </c>
    </row>
    <row r="1432" spans="1:10">
      <c r="A1432" t="s">
        <v>33</v>
      </c>
      <c r="B1432" t="s">
        <v>16972</v>
      </c>
      <c r="C1432" t="s">
        <v>75</v>
      </c>
      <c r="D1432" t="s">
        <v>13</v>
      </c>
      <c r="E1432" t="s">
        <v>14</v>
      </c>
      <c r="F1432" t="s">
        <v>26</v>
      </c>
      <c r="G1432" s="11">
        <v>45089.750578703701</v>
      </c>
      <c r="H1432">
        <v>97500</v>
      </c>
      <c r="I1432" t="s">
        <v>16973</v>
      </c>
      <c r="J1432" t="s">
        <v>344</v>
      </c>
    </row>
    <row r="1433" spans="1:10">
      <c r="A1433" t="s">
        <v>33</v>
      </c>
      <c r="B1433" t="s">
        <v>33</v>
      </c>
      <c r="C1433" t="s">
        <v>16970</v>
      </c>
      <c r="D1433" t="s">
        <v>13</v>
      </c>
      <c r="E1433" t="s">
        <v>14</v>
      </c>
      <c r="F1433" t="s">
        <v>26</v>
      </c>
      <c r="G1433" s="11">
        <v>45107.750289351854</v>
      </c>
      <c r="H1433">
        <v>67500</v>
      </c>
      <c r="I1433" t="s">
        <v>16971</v>
      </c>
    </row>
    <row r="1434" spans="1:10">
      <c r="A1434" t="s">
        <v>212</v>
      </c>
      <c r="B1434" t="s">
        <v>212</v>
      </c>
      <c r="C1434" t="s">
        <v>684</v>
      </c>
      <c r="D1434" t="s">
        <v>13</v>
      </c>
      <c r="E1434" t="s">
        <v>14</v>
      </c>
      <c r="F1434" t="s">
        <v>209</v>
      </c>
      <c r="G1434" s="11">
        <v>45085.77611111111</v>
      </c>
      <c r="H1434">
        <v>157500</v>
      </c>
      <c r="I1434" t="s">
        <v>272</v>
      </c>
      <c r="J1434" t="s">
        <v>16968</v>
      </c>
    </row>
    <row r="1435" spans="1:10">
      <c r="A1435" t="s">
        <v>135</v>
      </c>
      <c r="B1435" t="s">
        <v>16962</v>
      </c>
      <c r="C1435" t="s">
        <v>441</v>
      </c>
      <c r="D1435" t="s">
        <v>13</v>
      </c>
      <c r="E1435" t="s">
        <v>14</v>
      </c>
      <c r="F1435" t="s">
        <v>26</v>
      </c>
      <c r="G1435" s="11">
        <v>45096.780462962961</v>
      </c>
      <c r="H1435">
        <v>105600</v>
      </c>
      <c r="I1435" t="s">
        <v>69</v>
      </c>
      <c r="J1435" t="s">
        <v>599</v>
      </c>
    </row>
    <row r="1436" spans="1:10">
      <c r="A1436" t="s">
        <v>135</v>
      </c>
      <c r="B1436" t="s">
        <v>135</v>
      </c>
      <c r="C1436" t="s">
        <v>16952</v>
      </c>
      <c r="D1436" t="s">
        <v>13</v>
      </c>
      <c r="E1436" t="s">
        <v>14</v>
      </c>
      <c r="F1436" t="s">
        <v>26</v>
      </c>
      <c r="G1436" s="11">
        <v>45086.752627314818</v>
      </c>
      <c r="H1436">
        <v>59000</v>
      </c>
      <c r="I1436" t="s">
        <v>16953</v>
      </c>
      <c r="J1436" t="s">
        <v>952</v>
      </c>
    </row>
    <row r="1437" spans="1:10">
      <c r="A1437" t="s">
        <v>135</v>
      </c>
      <c r="B1437" t="s">
        <v>16943</v>
      </c>
      <c r="C1437" t="s">
        <v>24</v>
      </c>
      <c r="D1437" t="s">
        <v>13</v>
      </c>
      <c r="E1437" t="s">
        <v>25</v>
      </c>
      <c r="F1437" t="s">
        <v>26</v>
      </c>
      <c r="G1437" s="11">
        <v>45107.751608796294</v>
      </c>
      <c r="H1437">
        <v>140000</v>
      </c>
      <c r="I1437" t="s">
        <v>458</v>
      </c>
      <c r="J1437" t="s">
        <v>16944</v>
      </c>
    </row>
    <row r="1438" spans="1:10">
      <c r="A1438" t="s">
        <v>33</v>
      </c>
      <c r="B1438" t="s">
        <v>16935</v>
      </c>
      <c r="C1438" t="s">
        <v>170</v>
      </c>
      <c r="D1438" t="s">
        <v>13</v>
      </c>
      <c r="E1438" t="s">
        <v>14</v>
      </c>
      <c r="F1438" t="s">
        <v>171</v>
      </c>
      <c r="G1438" s="11">
        <v>45103.758703703701</v>
      </c>
      <c r="H1438">
        <v>100500</v>
      </c>
      <c r="I1438" t="s">
        <v>685</v>
      </c>
      <c r="J1438" t="s">
        <v>230</v>
      </c>
    </row>
    <row r="1439" spans="1:10">
      <c r="A1439" t="s">
        <v>33</v>
      </c>
      <c r="B1439" t="s">
        <v>3408</v>
      </c>
      <c r="C1439" t="s">
        <v>557</v>
      </c>
      <c r="D1439" t="s">
        <v>13</v>
      </c>
      <c r="E1439" t="s">
        <v>14</v>
      </c>
      <c r="F1439" t="s">
        <v>26</v>
      </c>
      <c r="G1439" s="11">
        <v>45084.305532407408</v>
      </c>
      <c r="H1439">
        <v>48107</v>
      </c>
      <c r="I1439" t="s">
        <v>3409</v>
      </c>
      <c r="J1439" t="s">
        <v>3410</v>
      </c>
    </row>
    <row r="1440" spans="1:10">
      <c r="A1440" t="s">
        <v>77</v>
      </c>
      <c r="B1440" t="s">
        <v>16914</v>
      </c>
      <c r="C1440" t="s">
        <v>666</v>
      </c>
      <c r="D1440" t="s">
        <v>13</v>
      </c>
      <c r="E1440" t="s">
        <v>14</v>
      </c>
      <c r="F1440" t="s">
        <v>666</v>
      </c>
      <c r="G1440" s="11">
        <v>45091.764374999999</v>
      </c>
      <c r="H1440">
        <v>64800</v>
      </c>
      <c r="I1440" t="s">
        <v>667</v>
      </c>
      <c r="J1440" t="s">
        <v>16915</v>
      </c>
    </row>
    <row r="1441" spans="1:10">
      <c r="A1441" t="s">
        <v>10</v>
      </c>
      <c r="B1441" t="s">
        <v>398</v>
      </c>
      <c r="C1441" t="s">
        <v>3413</v>
      </c>
      <c r="D1441" t="s">
        <v>13</v>
      </c>
      <c r="E1441" t="s">
        <v>14</v>
      </c>
      <c r="F1441" t="s">
        <v>26</v>
      </c>
      <c r="G1441" s="11">
        <v>45082.25273148148</v>
      </c>
      <c r="H1441">
        <v>90000</v>
      </c>
      <c r="I1441" t="s">
        <v>3414</v>
      </c>
      <c r="J1441" t="s">
        <v>624</v>
      </c>
    </row>
    <row r="1442" spans="1:10">
      <c r="A1442" t="s">
        <v>18</v>
      </c>
      <c r="B1442" t="s">
        <v>18</v>
      </c>
      <c r="C1442" t="s">
        <v>10776</v>
      </c>
      <c r="D1442" t="s">
        <v>13</v>
      </c>
      <c r="E1442" t="s">
        <v>14</v>
      </c>
      <c r="F1442" t="s">
        <v>26</v>
      </c>
      <c r="G1442" s="11">
        <v>45106.755266203705</v>
      </c>
      <c r="H1442">
        <v>100000</v>
      </c>
      <c r="I1442" t="s">
        <v>16901</v>
      </c>
      <c r="J1442" t="s">
        <v>16902</v>
      </c>
    </row>
    <row r="1443" spans="1:10">
      <c r="A1443" t="s">
        <v>33</v>
      </c>
      <c r="B1443" t="s">
        <v>3416</v>
      </c>
      <c r="C1443" t="s">
        <v>3212</v>
      </c>
      <c r="D1443" t="s">
        <v>13</v>
      </c>
      <c r="E1443" t="s">
        <v>14</v>
      </c>
      <c r="F1443" t="s">
        <v>2316</v>
      </c>
      <c r="G1443" s="11">
        <v>45083.279224537036</v>
      </c>
      <c r="H1443">
        <v>57500</v>
      </c>
      <c r="I1443" t="s">
        <v>3417</v>
      </c>
      <c r="J1443" t="s">
        <v>3418</v>
      </c>
    </row>
    <row r="1444" spans="1:10">
      <c r="A1444" t="s">
        <v>18</v>
      </c>
      <c r="B1444" t="s">
        <v>328</v>
      </c>
      <c r="C1444" t="s">
        <v>136</v>
      </c>
      <c r="D1444" t="s">
        <v>13</v>
      </c>
      <c r="E1444" t="s">
        <v>14</v>
      </c>
      <c r="F1444" t="s">
        <v>26</v>
      </c>
      <c r="G1444" s="11">
        <v>45093.780798611115</v>
      </c>
      <c r="H1444">
        <v>140000</v>
      </c>
      <c r="I1444" t="s">
        <v>16899</v>
      </c>
      <c r="J1444" t="s">
        <v>16900</v>
      </c>
    </row>
    <row r="1445" spans="1:10">
      <c r="A1445" t="s">
        <v>10</v>
      </c>
      <c r="B1445" t="s">
        <v>3421</v>
      </c>
      <c r="C1445" t="s">
        <v>1926</v>
      </c>
      <c r="D1445" t="s">
        <v>13</v>
      </c>
      <c r="E1445" t="s">
        <v>14</v>
      </c>
      <c r="F1445" t="s">
        <v>26</v>
      </c>
      <c r="G1445" s="11">
        <v>45096.252071759256</v>
      </c>
      <c r="H1445">
        <v>120000</v>
      </c>
      <c r="I1445" t="s">
        <v>2673</v>
      </c>
      <c r="J1445" t="s">
        <v>3422</v>
      </c>
    </row>
    <row r="1446" spans="1:10">
      <c r="A1446" t="s">
        <v>18</v>
      </c>
      <c r="B1446" t="s">
        <v>18</v>
      </c>
      <c r="C1446" t="s">
        <v>365</v>
      </c>
      <c r="D1446" t="s">
        <v>13</v>
      </c>
      <c r="E1446" t="s">
        <v>14</v>
      </c>
      <c r="F1446" t="s">
        <v>26</v>
      </c>
      <c r="G1446" s="11">
        <v>45103.751712962963</v>
      </c>
      <c r="H1446">
        <v>225000</v>
      </c>
      <c r="I1446" t="s">
        <v>16884</v>
      </c>
      <c r="J1446" t="s">
        <v>338</v>
      </c>
    </row>
    <row r="1447" spans="1:10">
      <c r="A1447" t="s">
        <v>10</v>
      </c>
      <c r="B1447" t="s">
        <v>1108</v>
      </c>
      <c r="C1447" t="s">
        <v>434</v>
      </c>
      <c r="D1447" t="s">
        <v>13</v>
      </c>
      <c r="E1447" t="s">
        <v>14</v>
      </c>
      <c r="F1447" t="s">
        <v>26</v>
      </c>
      <c r="G1447" s="11">
        <v>45106.753055555557</v>
      </c>
      <c r="H1447">
        <v>51862.75</v>
      </c>
      <c r="I1447" t="s">
        <v>10185</v>
      </c>
      <c r="J1447" t="s">
        <v>28</v>
      </c>
    </row>
    <row r="1448" spans="1:10">
      <c r="A1448" t="s">
        <v>18</v>
      </c>
      <c r="B1448" t="s">
        <v>16877</v>
      </c>
      <c r="C1448" t="s">
        <v>24</v>
      </c>
      <c r="D1448" t="s">
        <v>13</v>
      </c>
      <c r="E1448" t="s">
        <v>25</v>
      </c>
      <c r="F1448" t="s">
        <v>26</v>
      </c>
      <c r="G1448" s="11">
        <v>45094.75476851852</v>
      </c>
      <c r="H1448">
        <v>179500</v>
      </c>
      <c r="I1448" t="s">
        <v>11897</v>
      </c>
      <c r="J1448" t="s">
        <v>12519</v>
      </c>
    </row>
    <row r="1449" spans="1:10">
      <c r="A1449" t="s">
        <v>18</v>
      </c>
      <c r="B1449" t="s">
        <v>16873</v>
      </c>
      <c r="C1449" t="s">
        <v>4670</v>
      </c>
      <c r="D1449" t="s">
        <v>13</v>
      </c>
      <c r="E1449" t="s">
        <v>14</v>
      </c>
      <c r="F1449" t="s">
        <v>509</v>
      </c>
      <c r="G1449" s="11">
        <v>45100.790208333332</v>
      </c>
      <c r="H1449">
        <v>56700</v>
      </c>
      <c r="I1449" t="s">
        <v>1795</v>
      </c>
      <c r="J1449" t="s">
        <v>16874</v>
      </c>
    </row>
    <row r="1450" spans="1:10">
      <c r="A1450" t="s">
        <v>33</v>
      </c>
      <c r="B1450" t="s">
        <v>14836</v>
      </c>
      <c r="C1450" t="s">
        <v>119</v>
      </c>
      <c r="D1450" t="s">
        <v>13</v>
      </c>
      <c r="E1450" t="s">
        <v>14</v>
      </c>
      <c r="F1450" t="s">
        <v>26</v>
      </c>
      <c r="G1450" s="11">
        <v>45086.750324074077</v>
      </c>
      <c r="H1450">
        <v>57000</v>
      </c>
      <c r="I1450" t="s">
        <v>14837</v>
      </c>
    </row>
    <row r="1451" spans="1:10">
      <c r="A1451" t="s">
        <v>10</v>
      </c>
      <c r="B1451" t="s">
        <v>16858</v>
      </c>
      <c r="C1451" t="s">
        <v>792</v>
      </c>
      <c r="D1451" t="s">
        <v>13</v>
      </c>
      <c r="E1451" t="s">
        <v>14</v>
      </c>
      <c r="F1451" t="s">
        <v>26</v>
      </c>
      <c r="G1451" s="11">
        <v>45088.752129629633</v>
      </c>
      <c r="H1451">
        <v>145000</v>
      </c>
      <c r="I1451" t="s">
        <v>1941</v>
      </c>
      <c r="J1451" t="s">
        <v>338</v>
      </c>
    </row>
    <row r="1452" spans="1:10">
      <c r="A1452" t="s">
        <v>33</v>
      </c>
      <c r="B1452" t="s">
        <v>16831</v>
      </c>
      <c r="C1452" t="s">
        <v>16832</v>
      </c>
      <c r="D1452" t="s">
        <v>13</v>
      </c>
      <c r="E1452" t="s">
        <v>14</v>
      </c>
      <c r="F1452" t="s">
        <v>26</v>
      </c>
      <c r="G1452" s="11">
        <v>45104.750069444446</v>
      </c>
      <c r="H1452">
        <v>90000</v>
      </c>
      <c r="I1452" t="s">
        <v>16833</v>
      </c>
      <c r="J1452" t="s">
        <v>1346</v>
      </c>
    </row>
    <row r="1453" spans="1:10">
      <c r="A1453" t="s">
        <v>77</v>
      </c>
      <c r="B1453" t="s">
        <v>77</v>
      </c>
      <c r="C1453" t="s">
        <v>24</v>
      </c>
      <c r="D1453" t="s">
        <v>13</v>
      </c>
      <c r="E1453" t="s">
        <v>25</v>
      </c>
      <c r="F1453" t="s">
        <v>26</v>
      </c>
      <c r="G1453" s="11">
        <v>45082.751226851855</v>
      </c>
      <c r="H1453">
        <v>62500</v>
      </c>
      <c r="I1453" t="s">
        <v>14158</v>
      </c>
      <c r="J1453" t="s">
        <v>14159</v>
      </c>
    </row>
    <row r="1454" spans="1:10">
      <c r="A1454" t="s">
        <v>10</v>
      </c>
      <c r="B1454" t="s">
        <v>16799</v>
      </c>
      <c r="C1454" t="s">
        <v>115</v>
      </c>
      <c r="D1454" t="s">
        <v>13</v>
      </c>
      <c r="E1454" t="s">
        <v>14</v>
      </c>
      <c r="F1454" t="s">
        <v>26</v>
      </c>
      <c r="G1454" s="11">
        <v>45105.75304398148</v>
      </c>
      <c r="H1454">
        <v>196000</v>
      </c>
      <c r="I1454" t="s">
        <v>16800</v>
      </c>
      <c r="J1454" t="s">
        <v>1532</v>
      </c>
    </row>
    <row r="1455" spans="1:10">
      <c r="A1455" t="s">
        <v>10</v>
      </c>
      <c r="B1455" t="s">
        <v>1158</v>
      </c>
      <c r="C1455" t="s">
        <v>24</v>
      </c>
      <c r="D1455" t="s">
        <v>13</v>
      </c>
      <c r="E1455" t="s">
        <v>25</v>
      </c>
      <c r="F1455" t="s">
        <v>26</v>
      </c>
      <c r="G1455" s="11">
        <v>45100.763819444444</v>
      </c>
      <c r="H1455">
        <v>210000</v>
      </c>
      <c r="I1455" t="s">
        <v>335</v>
      </c>
      <c r="J1455" t="s">
        <v>16795</v>
      </c>
    </row>
    <row r="1456" spans="1:10">
      <c r="A1456" t="s">
        <v>33</v>
      </c>
      <c r="B1456" t="s">
        <v>16784</v>
      </c>
      <c r="C1456" t="s">
        <v>103</v>
      </c>
      <c r="D1456" t="s">
        <v>13</v>
      </c>
      <c r="E1456" t="s">
        <v>14</v>
      </c>
      <c r="F1456" t="s">
        <v>26</v>
      </c>
      <c r="G1456" s="11">
        <v>45083.750601851854</v>
      </c>
      <c r="H1456">
        <v>127750</v>
      </c>
      <c r="I1456" t="s">
        <v>2673</v>
      </c>
      <c r="J1456" t="s">
        <v>1095</v>
      </c>
    </row>
    <row r="1457" spans="1:10">
      <c r="A1457" t="s">
        <v>73</v>
      </c>
      <c r="B1457" t="s">
        <v>367</v>
      </c>
      <c r="C1457" t="s">
        <v>1866</v>
      </c>
      <c r="D1457" t="s">
        <v>13</v>
      </c>
      <c r="E1457" t="s">
        <v>14</v>
      </c>
      <c r="F1457" t="s">
        <v>171</v>
      </c>
      <c r="G1457" s="11">
        <v>45097.757997685185</v>
      </c>
      <c r="H1457">
        <v>45000</v>
      </c>
      <c r="I1457" t="s">
        <v>4369</v>
      </c>
      <c r="J1457" t="s">
        <v>16778</v>
      </c>
    </row>
    <row r="1458" spans="1:10">
      <c r="A1458" t="s">
        <v>10</v>
      </c>
      <c r="B1458" t="s">
        <v>10</v>
      </c>
      <c r="C1458" t="s">
        <v>24</v>
      </c>
      <c r="D1458" t="s">
        <v>13</v>
      </c>
      <c r="E1458" t="s">
        <v>25</v>
      </c>
      <c r="F1458" t="s">
        <v>26</v>
      </c>
      <c r="G1458" s="11">
        <v>45107.753877314812</v>
      </c>
      <c r="H1458">
        <v>175000</v>
      </c>
      <c r="I1458" t="s">
        <v>8239</v>
      </c>
      <c r="J1458" t="s">
        <v>15108</v>
      </c>
    </row>
    <row r="1459" spans="1:10">
      <c r="A1459" t="s">
        <v>10</v>
      </c>
      <c r="B1459" t="s">
        <v>16774</v>
      </c>
      <c r="C1459" t="s">
        <v>666</v>
      </c>
      <c r="D1459" t="s">
        <v>13</v>
      </c>
      <c r="E1459" t="s">
        <v>14</v>
      </c>
      <c r="F1459" t="s">
        <v>666</v>
      </c>
      <c r="G1459" s="11">
        <v>45092.775034722225</v>
      </c>
      <c r="H1459">
        <v>50400</v>
      </c>
      <c r="I1459" t="s">
        <v>234</v>
      </c>
      <c r="J1459" t="s">
        <v>16775</v>
      </c>
    </row>
    <row r="1460" spans="1:10">
      <c r="A1460" t="s">
        <v>33</v>
      </c>
      <c r="B1460" t="s">
        <v>16771</v>
      </c>
      <c r="C1460" t="s">
        <v>792</v>
      </c>
      <c r="D1460" t="s">
        <v>13</v>
      </c>
      <c r="E1460" t="s">
        <v>14</v>
      </c>
      <c r="F1460" t="s">
        <v>20</v>
      </c>
      <c r="G1460" s="11">
        <v>45105.809791666667</v>
      </c>
      <c r="H1460">
        <v>107000</v>
      </c>
      <c r="I1460" t="s">
        <v>16772</v>
      </c>
      <c r="J1460" t="s">
        <v>16773</v>
      </c>
    </row>
    <row r="1461" spans="1:10">
      <c r="A1461" t="s">
        <v>33</v>
      </c>
      <c r="B1461" t="s">
        <v>580</v>
      </c>
      <c r="C1461" t="s">
        <v>6230</v>
      </c>
      <c r="D1461" t="s">
        <v>13</v>
      </c>
      <c r="E1461" t="s">
        <v>14</v>
      </c>
      <c r="F1461" t="s">
        <v>26</v>
      </c>
      <c r="G1461" s="11">
        <v>45096.750497685185</v>
      </c>
      <c r="H1461">
        <v>74050</v>
      </c>
      <c r="I1461" t="s">
        <v>45</v>
      </c>
      <c r="J1461" t="s">
        <v>582</v>
      </c>
    </row>
    <row r="1462" spans="1:10">
      <c r="A1462" t="s">
        <v>152</v>
      </c>
      <c r="B1462" t="s">
        <v>16768</v>
      </c>
      <c r="C1462" t="s">
        <v>2937</v>
      </c>
      <c r="D1462" t="s">
        <v>13</v>
      </c>
      <c r="E1462" t="s">
        <v>14</v>
      </c>
      <c r="F1462" t="s">
        <v>209</v>
      </c>
      <c r="G1462" s="11">
        <v>45079.775613425925</v>
      </c>
      <c r="H1462">
        <v>101029</v>
      </c>
      <c r="I1462" t="s">
        <v>16769</v>
      </c>
      <c r="J1462" t="s">
        <v>16770</v>
      </c>
    </row>
    <row r="1463" spans="1:10">
      <c r="A1463" t="s">
        <v>10</v>
      </c>
      <c r="B1463" t="s">
        <v>3461</v>
      </c>
      <c r="C1463" t="s">
        <v>24</v>
      </c>
      <c r="D1463" t="s">
        <v>13</v>
      </c>
      <c r="E1463" t="s">
        <v>25</v>
      </c>
      <c r="F1463" t="s">
        <v>26</v>
      </c>
      <c r="G1463" s="11">
        <v>45099.252766203703</v>
      </c>
      <c r="H1463">
        <v>225000</v>
      </c>
      <c r="I1463" t="s">
        <v>3462</v>
      </c>
      <c r="J1463" t="s">
        <v>3463</v>
      </c>
    </row>
    <row r="1464" spans="1:10">
      <c r="A1464" t="s">
        <v>10</v>
      </c>
      <c r="B1464" t="s">
        <v>16755</v>
      </c>
      <c r="C1464" t="s">
        <v>608</v>
      </c>
      <c r="D1464" t="s">
        <v>13</v>
      </c>
      <c r="E1464" t="s">
        <v>14</v>
      </c>
      <c r="F1464" t="s">
        <v>608</v>
      </c>
      <c r="G1464" s="11">
        <v>45093.784212962964</v>
      </c>
      <c r="H1464">
        <v>157500</v>
      </c>
      <c r="I1464" t="s">
        <v>1753</v>
      </c>
      <c r="J1464" t="s">
        <v>16756</v>
      </c>
    </row>
    <row r="1465" spans="1:10">
      <c r="A1465" t="s">
        <v>18</v>
      </c>
      <c r="B1465" t="s">
        <v>18</v>
      </c>
      <c r="C1465" t="s">
        <v>24</v>
      </c>
      <c r="D1465" t="s">
        <v>13</v>
      </c>
      <c r="E1465" t="s">
        <v>25</v>
      </c>
      <c r="F1465" t="s">
        <v>26</v>
      </c>
      <c r="G1465" s="11">
        <v>45098.757025462961</v>
      </c>
      <c r="H1465">
        <v>155000</v>
      </c>
      <c r="I1465" t="s">
        <v>8753</v>
      </c>
      <c r="J1465" t="s">
        <v>16754</v>
      </c>
    </row>
    <row r="1466" spans="1:10">
      <c r="A1466" t="s">
        <v>33</v>
      </c>
      <c r="B1466" t="s">
        <v>33</v>
      </c>
      <c r="C1466" t="s">
        <v>3426</v>
      </c>
      <c r="D1466" t="s">
        <v>13</v>
      </c>
      <c r="E1466" t="s">
        <v>14</v>
      </c>
      <c r="F1466" t="s">
        <v>26</v>
      </c>
      <c r="G1466" s="11">
        <v>45096.750462962962</v>
      </c>
      <c r="H1466">
        <v>92500</v>
      </c>
      <c r="I1466" t="s">
        <v>88</v>
      </c>
      <c r="J1466" t="s">
        <v>16730</v>
      </c>
    </row>
    <row r="1467" spans="1:10">
      <c r="A1467" t="s">
        <v>18</v>
      </c>
      <c r="B1467" t="s">
        <v>328</v>
      </c>
      <c r="C1467" t="s">
        <v>837</v>
      </c>
      <c r="D1467" t="s">
        <v>13</v>
      </c>
      <c r="E1467" t="s">
        <v>14</v>
      </c>
      <c r="F1467" t="s">
        <v>221</v>
      </c>
      <c r="G1467" s="11">
        <v>45104.785671296297</v>
      </c>
      <c r="H1467">
        <v>131580</v>
      </c>
      <c r="I1467" t="s">
        <v>14229</v>
      </c>
      <c r="J1467" t="s">
        <v>1693</v>
      </c>
    </row>
    <row r="1468" spans="1:10">
      <c r="A1468" t="s">
        <v>106</v>
      </c>
      <c r="B1468" t="s">
        <v>15879</v>
      </c>
      <c r="C1468" t="s">
        <v>1794</v>
      </c>
      <c r="D1468" t="s">
        <v>13</v>
      </c>
      <c r="E1468" t="s">
        <v>14</v>
      </c>
      <c r="F1468" t="s">
        <v>694</v>
      </c>
      <c r="G1468" s="11">
        <v>45104.784710648149</v>
      </c>
      <c r="H1468">
        <v>44418.5</v>
      </c>
      <c r="I1468" t="s">
        <v>3258</v>
      </c>
      <c r="J1468" t="s">
        <v>16701</v>
      </c>
    </row>
    <row r="1469" spans="1:10">
      <c r="A1469" t="s">
        <v>33</v>
      </c>
      <c r="B1469" t="s">
        <v>16682</v>
      </c>
      <c r="C1469" t="s">
        <v>232</v>
      </c>
      <c r="D1469" t="s">
        <v>100</v>
      </c>
      <c r="E1469" t="s">
        <v>14</v>
      </c>
      <c r="F1469" t="s">
        <v>26</v>
      </c>
      <c r="G1469" s="11">
        <v>45082.750162037039</v>
      </c>
      <c r="H1469">
        <v>135000</v>
      </c>
      <c r="I1469" t="s">
        <v>16683</v>
      </c>
      <c r="J1469" t="s">
        <v>4561</v>
      </c>
    </row>
    <row r="1470" spans="1:10">
      <c r="A1470" t="s">
        <v>18</v>
      </c>
      <c r="B1470" t="s">
        <v>470</v>
      </c>
      <c r="C1470" t="s">
        <v>4846</v>
      </c>
      <c r="D1470" t="s">
        <v>13</v>
      </c>
      <c r="E1470" t="s">
        <v>14</v>
      </c>
      <c r="F1470" t="s">
        <v>26</v>
      </c>
      <c r="G1470" s="11">
        <v>45087.754791666666</v>
      </c>
      <c r="H1470">
        <v>125000</v>
      </c>
      <c r="I1470" t="s">
        <v>88</v>
      </c>
      <c r="J1470" t="s">
        <v>16675</v>
      </c>
    </row>
    <row r="1471" spans="1:10">
      <c r="A1471" t="s">
        <v>33</v>
      </c>
      <c r="B1471" t="s">
        <v>16670</v>
      </c>
      <c r="C1471" t="s">
        <v>3038</v>
      </c>
      <c r="D1471" t="s">
        <v>13</v>
      </c>
      <c r="E1471" t="s">
        <v>14</v>
      </c>
      <c r="F1471" t="s">
        <v>171</v>
      </c>
      <c r="G1471" s="11">
        <v>45105.774826388886</v>
      </c>
      <c r="H1471">
        <v>177283</v>
      </c>
      <c r="I1471" t="s">
        <v>374</v>
      </c>
    </row>
    <row r="1472" spans="1:10">
      <c r="A1472" t="s">
        <v>152</v>
      </c>
      <c r="B1472" t="s">
        <v>16649</v>
      </c>
      <c r="C1472" t="s">
        <v>1222</v>
      </c>
      <c r="D1472" t="s">
        <v>13</v>
      </c>
      <c r="E1472" t="s">
        <v>14</v>
      </c>
      <c r="F1472" t="s">
        <v>608</v>
      </c>
      <c r="G1472" s="11">
        <v>45106.758229166669</v>
      </c>
      <c r="H1472">
        <v>141000</v>
      </c>
      <c r="I1472" t="s">
        <v>3973</v>
      </c>
      <c r="J1472" t="s">
        <v>16650</v>
      </c>
    </row>
    <row r="1473" spans="1:10">
      <c r="A1473" t="s">
        <v>33</v>
      </c>
      <c r="B1473" t="s">
        <v>16639</v>
      </c>
      <c r="C1473" t="s">
        <v>9463</v>
      </c>
      <c r="D1473" t="s">
        <v>13</v>
      </c>
      <c r="E1473" t="s">
        <v>14</v>
      </c>
      <c r="F1473" t="s">
        <v>26</v>
      </c>
      <c r="G1473" s="11">
        <v>45084.750231481485</v>
      </c>
      <c r="H1473">
        <v>61750</v>
      </c>
      <c r="I1473" t="s">
        <v>88</v>
      </c>
      <c r="J1473" t="s">
        <v>16640</v>
      </c>
    </row>
    <row r="1474" spans="1:10">
      <c r="A1474" t="s">
        <v>18</v>
      </c>
      <c r="B1474" t="s">
        <v>16632</v>
      </c>
      <c r="C1474" t="s">
        <v>16633</v>
      </c>
      <c r="D1474" t="s">
        <v>13</v>
      </c>
      <c r="E1474" t="s">
        <v>14</v>
      </c>
      <c r="F1474" t="s">
        <v>3640</v>
      </c>
      <c r="G1474" s="11">
        <v>45084.79142361111</v>
      </c>
      <c r="H1474">
        <v>147500</v>
      </c>
      <c r="I1474" t="s">
        <v>172</v>
      </c>
      <c r="J1474" t="s">
        <v>16634</v>
      </c>
    </row>
    <row r="1475" spans="1:10">
      <c r="A1475" t="s">
        <v>212</v>
      </c>
      <c r="B1475" t="s">
        <v>16622</v>
      </c>
      <c r="C1475" t="s">
        <v>24</v>
      </c>
      <c r="D1475" t="s">
        <v>13</v>
      </c>
      <c r="E1475" t="s">
        <v>25</v>
      </c>
      <c r="F1475" t="s">
        <v>26</v>
      </c>
      <c r="G1475" s="11">
        <v>45107.752696759257</v>
      </c>
      <c r="H1475">
        <v>174000</v>
      </c>
      <c r="I1475" t="s">
        <v>3939</v>
      </c>
      <c r="J1475" t="s">
        <v>16623</v>
      </c>
    </row>
    <row r="1476" spans="1:10">
      <c r="A1476" t="s">
        <v>212</v>
      </c>
      <c r="B1476" t="s">
        <v>212</v>
      </c>
      <c r="C1476" t="s">
        <v>189</v>
      </c>
      <c r="D1476" t="s">
        <v>13</v>
      </c>
      <c r="E1476" t="s">
        <v>14</v>
      </c>
      <c r="F1476" t="s">
        <v>190</v>
      </c>
      <c r="G1476" s="11">
        <v>45082.788171296299</v>
      </c>
      <c r="H1476">
        <v>157500</v>
      </c>
      <c r="I1476" t="s">
        <v>16613</v>
      </c>
      <c r="J1476" t="s">
        <v>16614</v>
      </c>
    </row>
    <row r="1477" spans="1:10">
      <c r="A1477" t="s">
        <v>106</v>
      </c>
      <c r="B1477" t="s">
        <v>14778</v>
      </c>
      <c r="C1477" t="s">
        <v>24</v>
      </c>
      <c r="D1477" t="s">
        <v>13</v>
      </c>
      <c r="E1477" t="s">
        <v>25</v>
      </c>
      <c r="F1477" t="s">
        <v>608</v>
      </c>
      <c r="G1477" s="11">
        <v>45100.771874999999</v>
      </c>
      <c r="H1477">
        <v>167500</v>
      </c>
      <c r="I1477" t="s">
        <v>335</v>
      </c>
      <c r="J1477" t="s">
        <v>16606</v>
      </c>
    </row>
    <row r="1478" spans="1:10">
      <c r="A1478" t="s">
        <v>18</v>
      </c>
      <c r="B1478" t="s">
        <v>18</v>
      </c>
      <c r="C1478" t="s">
        <v>99</v>
      </c>
      <c r="D1478" t="s">
        <v>13</v>
      </c>
      <c r="E1478" t="s">
        <v>14</v>
      </c>
      <c r="F1478" t="s">
        <v>26</v>
      </c>
      <c r="G1478" s="11">
        <v>45103.754305555558</v>
      </c>
      <c r="H1478">
        <v>125000</v>
      </c>
      <c r="I1478" t="s">
        <v>16600</v>
      </c>
      <c r="J1478" t="s">
        <v>16601</v>
      </c>
    </row>
    <row r="1479" spans="1:10">
      <c r="A1479" t="s">
        <v>18</v>
      </c>
      <c r="B1479" t="s">
        <v>18</v>
      </c>
      <c r="C1479" t="s">
        <v>1348</v>
      </c>
      <c r="D1479" t="s">
        <v>13</v>
      </c>
      <c r="E1479" t="s">
        <v>14</v>
      </c>
      <c r="F1479" t="s">
        <v>20</v>
      </c>
      <c r="G1479" s="11">
        <v>45097.792581018519</v>
      </c>
      <c r="H1479">
        <v>130000</v>
      </c>
      <c r="I1479" t="s">
        <v>16591</v>
      </c>
      <c r="J1479" t="s">
        <v>16592</v>
      </c>
    </row>
    <row r="1480" spans="1:10">
      <c r="A1480" t="s">
        <v>18</v>
      </c>
      <c r="B1480" t="s">
        <v>18</v>
      </c>
      <c r="C1480" t="s">
        <v>24</v>
      </c>
      <c r="D1480" t="s">
        <v>13</v>
      </c>
      <c r="E1480" t="s">
        <v>25</v>
      </c>
      <c r="F1480" t="s">
        <v>20</v>
      </c>
      <c r="G1480" s="11">
        <v>45082.794953703706</v>
      </c>
      <c r="H1480">
        <v>110000</v>
      </c>
      <c r="I1480" t="s">
        <v>16582</v>
      </c>
      <c r="J1480" t="s">
        <v>16583</v>
      </c>
    </row>
    <row r="1481" spans="1:10">
      <c r="A1481" t="s">
        <v>73</v>
      </c>
      <c r="B1481" t="s">
        <v>73</v>
      </c>
      <c r="C1481" t="s">
        <v>6690</v>
      </c>
      <c r="D1481" t="s">
        <v>13</v>
      </c>
      <c r="E1481" t="s">
        <v>14</v>
      </c>
      <c r="F1481" t="s">
        <v>6691</v>
      </c>
      <c r="G1481" s="11">
        <v>45083.763136574074</v>
      </c>
      <c r="H1481">
        <v>147500</v>
      </c>
      <c r="I1481" t="s">
        <v>1844</v>
      </c>
      <c r="J1481" t="s">
        <v>16562</v>
      </c>
    </row>
    <row r="1482" spans="1:10">
      <c r="A1482" t="s">
        <v>212</v>
      </c>
      <c r="B1482" t="s">
        <v>16532</v>
      </c>
      <c r="C1482" t="s">
        <v>26</v>
      </c>
      <c r="D1482" t="s">
        <v>13</v>
      </c>
      <c r="E1482" t="s">
        <v>14</v>
      </c>
      <c r="F1482" t="s">
        <v>26</v>
      </c>
      <c r="G1482" s="11">
        <v>45084.767407407409</v>
      </c>
      <c r="H1482">
        <v>170000</v>
      </c>
      <c r="I1482" t="s">
        <v>335</v>
      </c>
      <c r="J1482" t="s">
        <v>301</v>
      </c>
    </row>
    <row r="1483" spans="1:10">
      <c r="A1483" t="s">
        <v>152</v>
      </c>
      <c r="B1483" t="s">
        <v>16474</v>
      </c>
      <c r="C1483" t="s">
        <v>1794</v>
      </c>
      <c r="D1483" t="s">
        <v>13</v>
      </c>
      <c r="E1483" t="s">
        <v>14</v>
      </c>
      <c r="F1483" t="s">
        <v>694</v>
      </c>
      <c r="G1483" s="11">
        <v>45098.783043981479</v>
      </c>
      <c r="H1483">
        <v>141000</v>
      </c>
      <c r="I1483" t="s">
        <v>16475</v>
      </c>
      <c r="J1483" t="s">
        <v>16476</v>
      </c>
    </row>
    <row r="1484" spans="1:10">
      <c r="A1484" t="s">
        <v>10</v>
      </c>
      <c r="B1484" t="s">
        <v>16445</v>
      </c>
      <c r="C1484" t="s">
        <v>1402</v>
      </c>
      <c r="D1484" t="s">
        <v>13</v>
      </c>
      <c r="E1484" t="s">
        <v>14</v>
      </c>
      <c r="F1484" t="s">
        <v>26</v>
      </c>
      <c r="G1484" s="11">
        <v>45106.800659722219</v>
      </c>
      <c r="H1484">
        <v>147500</v>
      </c>
      <c r="I1484" t="s">
        <v>2619</v>
      </c>
      <c r="J1484" t="s">
        <v>16446</v>
      </c>
    </row>
    <row r="1485" spans="1:10">
      <c r="A1485" t="s">
        <v>33</v>
      </c>
      <c r="B1485" t="s">
        <v>16433</v>
      </c>
      <c r="C1485" t="s">
        <v>662</v>
      </c>
      <c r="D1485" t="s">
        <v>13</v>
      </c>
      <c r="E1485" t="s">
        <v>14</v>
      </c>
      <c r="F1485" t="s">
        <v>26</v>
      </c>
      <c r="G1485" s="11">
        <v>45096.750532407408</v>
      </c>
      <c r="H1485">
        <v>74050</v>
      </c>
      <c r="I1485" t="s">
        <v>45</v>
      </c>
      <c r="J1485" t="s">
        <v>582</v>
      </c>
    </row>
    <row r="1486" spans="1:10">
      <c r="A1486" t="s">
        <v>77</v>
      </c>
      <c r="B1486" t="s">
        <v>16423</v>
      </c>
      <c r="C1486" t="s">
        <v>24</v>
      </c>
      <c r="D1486" t="s">
        <v>13</v>
      </c>
      <c r="E1486" t="s">
        <v>25</v>
      </c>
      <c r="F1486" t="s">
        <v>608</v>
      </c>
      <c r="G1486" s="11">
        <v>45098.757928240739</v>
      </c>
      <c r="H1486">
        <v>190000</v>
      </c>
      <c r="I1486" t="s">
        <v>335</v>
      </c>
      <c r="J1486" t="s">
        <v>1334</v>
      </c>
    </row>
    <row r="1487" spans="1:10">
      <c r="A1487" t="s">
        <v>18</v>
      </c>
      <c r="B1487" t="s">
        <v>18</v>
      </c>
      <c r="C1487" t="s">
        <v>24</v>
      </c>
      <c r="D1487" t="s">
        <v>13</v>
      </c>
      <c r="E1487" t="s">
        <v>25</v>
      </c>
      <c r="F1487" t="s">
        <v>20</v>
      </c>
      <c r="G1487" s="11">
        <v>45079.802488425928</v>
      </c>
      <c r="H1487">
        <v>75000</v>
      </c>
      <c r="I1487" t="s">
        <v>128</v>
      </c>
      <c r="J1487" t="s">
        <v>15229</v>
      </c>
    </row>
    <row r="1488" spans="1:10">
      <c r="A1488" t="s">
        <v>77</v>
      </c>
      <c r="B1488" t="s">
        <v>567</v>
      </c>
      <c r="C1488" t="s">
        <v>243</v>
      </c>
      <c r="D1488" t="s">
        <v>13</v>
      </c>
      <c r="E1488" t="s">
        <v>14</v>
      </c>
      <c r="F1488" t="s">
        <v>26</v>
      </c>
      <c r="G1488" s="11">
        <v>45085.750983796293</v>
      </c>
      <c r="H1488">
        <v>70000</v>
      </c>
      <c r="I1488" t="s">
        <v>16406</v>
      </c>
      <c r="J1488" t="s">
        <v>16407</v>
      </c>
    </row>
    <row r="1489" spans="1:10">
      <c r="A1489" t="s">
        <v>18</v>
      </c>
      <c r="B1489" t="s">
        <v>18</v>
      </c>
      <c r="C1489" t="s">
        <v>16400</v>
      </c>
      <c r="D1489" t="s">
        <v>13</v>
      </c>
      <c r="E1489" t="s">
        <v>14</v>
      </c>
      <c r="F1489" t="s">
        <v>26</v>
      </c>
      <c r="G1489" s="11">
        <v>45107.757974537039</v>
      </c>
      <c r="H1489">
        <v>130000</v>
      </c>
      <c r="I1489" t="s">
        <v>16401</v>
      </c>
      <c r="J1489" t="s">
        <v>16402</v>
      </c>
    </row>
    <row r="1490" spans="1:10">
      <c r="A1490" t="s">
        <v>18</v>
      </c>
      <c r="B1490" t="s">
        <v>16397</v>
      </c>
      <c r="C1490" t="s">
        <v>1323</v>
      </c>
      <c r="D1490" t="s">
        <v>13</v>
      </c>
      <c r="E1490" t="s">
        <v>14</v>
      </c>
      <c r="F1490" t="s">
        <v>348</v>
      </c>
      <c r="G1490" s="11">
        <v>45091.787974537037</v>
      </c>
      <c r="H1490">
        <v>97444</v>
      </c>
      <c r="I1490" t="s">
        <v>10493</v>
      </c>
      <c r="J1490" t="s">
        <v>1138</v>
      </c>
    </row>
    <row r="1491" spans="1:10">
      <c r="A1491" t="s">
        <v>212</v>
      </c>
      <c r="B1491" t="s">
        <v>3516</v>
      </c>
      <c r="C1491" t="s">
        <v>2333</v>
      </c>
      <c r="D1491" t="s">
        <v>13</v>
      </c>
      <c r="E1491" t="s">
        <v>14</v>
      </c>
      <c r="F1491" t="s">
        <v>171</v>
      </c>
      <c r="G1491" s="11">
        <v>45098.258379629631</v>
      </c>
      <c r="H1491">
        <v>157500</v>
      </c>
      <c r="I1491" t="s">
        <v>3517</v>
      </c>
      <c r="J1491" t="s">
        <v>3518</v>
      </c>
    </row>
    <row r="1492" spans="1:10">
      <c r="A1492" t="s">
        <v>135</v>
      </c>
      <c r="B1492" t="s">
        <v>135</v>
      </c>
      <c r="D1492" t="s">
        <v>13</v>
      </c>
      <c r="E1492" t="s">
        <v>14</v>
      </c>
      <c r="F1492" t="s">
        <v>26</v>
      </c>
      <c r="G1492" s="11">
        <v>45107.750509259262</v>
      </c>
      <c r="H1492">
        <v>120000</v>
      </c>
      <c r="I1492" t="s">
        <v>7856</v>
      </c>
      <c r="J1492" t="s">
        <v>16396</v>
      </c>
    </row>
    <row r="1493" spans="1:10">
      <c r="A1493" t="s">
        <v>18</v>
      </c>
      <c r="B1493" t="s">
        <v>16382</v>
      </c>
      <c r="C1493" t="s">
        <v>24</v>
      </c>
      <c r="D1493" t="s">
        <v>13</v>
      </c>
      <c r="E1493" t="s">
        <v>25</v>
      </c>
      <c r="F1493" t="s">
        <v>20</v>
      </c>
      <c r="G1493" s="11">
        <v>45083.778541666667</v>
      </c>
      <c r="H1493">
        <v>140000</v>
      </c>
      <c r="I1493" t="s">
        <v>128</v>
      </c>
      <c r="J1493" t="s">
        <v>16383</v>
      </c>
    </row>
    <row r="1494" spans="1:10">
      <c r="A1494" t="s">
        <v>10</v>
      </c>
      <c r="B1494" t="s">
        <v>10</v>
      </c>
      <c r="C1494" t="s">
        <v>232</v>
      </c>
      <c r="D1494" t="s">
        <v>13</v>
      </c>
      <c r="E1494" t="s">
        <v>14</v>
      </c>
      <c r="F1494" t="s">
        <v>26</v>
      </c>
      <c r="G1494" s="11">
        <v>45085.751400462963</v>
      </c>
      <c r="H1494">
        <v>120000</v>
      </c>
      <c r="I1494" t="s">
        <v>16379</v>
      </c>
      <c r="J1494" t="s">
        <v>16380</v>
      </c>
    </row>
    <row r="1495" spans="1:10">
      <c r="A1495" t="s">
        <v>33</v>
      </c>
      <c r="B1495" t="s">
        <v>33</v>
      </c>
      <c r="C1495" t="s">
        <v>1908</v>
      </c>
      <c r="D1495" t="s">
        <v>13</v>
      </c>
      <c r="E1495" t="s">
        <v>14</v>
      </c>
      <c r="F1495" t="s">
        <v>26</v>
      </c>
      <c r="G1495" s="11">
        <v>45087.751087962963</v>
      </c>
      <c r="H1495">
        <v>84000</v>
      </c>
      <c r="I1495" t="s">
        <v>88</v>
      </c>
      <c r="J1495" t="s">
        <v>2890</v>
      </c>
    </row>
    <row r="1496" spans="1:10">
      <c r="A1496" t="s">
        <v>10</v>
      </c>
      <c r="B1496" t="s">
        <v>7918</v>
      </c>
      <c r="C1496" t="s">
        <v>237</v>
      </c>
      <c r="D1496" t="s">
        <v>13</v>
      </c>
      <c r="E1496" t="s">
        <v>14</v>
      </c>
      <c r="F1496" t="s">
        <v>26</v>
      </c>
      <c r="G1496" s="11">
        <v>45089.794490740744</v>
      </c>
      <c r="H1496">
        <v>95000</v>
      </c>
      <c r="I1496" t="s">
        <v>13494</v>
      </c>
      <c r="J1496" t="s">
        <v>16341</v>
      </c>
    </row>
    <row r="1497" spans="1:10">
      <c r="A1497" t="s">
        <v>73</v>
      </c>
      <c r="B1497" t="s">
        <v>73</v>
      </c>
      <c r="C1497" t="s">
        <v>232</v>
      </c>
      <c r="D1497" t="s">
        <v>13</v>
      </c>
      <c r="E1497" t="s">
        <v>14</v>
      </c>
      <c r="F1497" t="s">
        <v>20</v>
      </c>
      <c r="G1497" s="11">
        <v>45106.81790509259</v>
      </c>
      <c r="H1497">
        <v>157500</v>
      </c>
      <c r="I1497" t="s">
        <v>516</v>
      </c>
      <c r="J1497" t="s">
        <v>1375</v>
      </c>
    </row>
    <row r="1498" spans="1:10">
      <c r="A1498" t="s">
        <v>18</v>
      </c>
      <c r="B1498" t="s">
        <v>188</v>
      </c>
      <c r="C1498" t="s">
        <v>24</v>
      </c>
      <c r="D1498" t="s">
        <v>13</v>
      </c>
      <c r="E1498" t="s">
        <v>25</v>
      </c>
      <c r="F1498" t="s">
        <v>20</v>
      </c>
      <c r="G1498" s="11">
        <v>45085.791446759256</v>
      </c>
      <c r="H1498">
        <v>150000</v>
      </c>
      <c r="I1498" t="s">
        <v>16339</v>
      </c>
      <c r="J1498" t="s">
        <v>16340</v>
      </c>
    </row>
    <row r="1499" spans="1:10">
      <c r="A1499" t="s">
        <v>10</v>
      </c>
      <c r="B1499" t="s">
        <v>10</v>
      </c>
      <c r="C1499" t="s">
        <v>1517</v>
      </c>
      <c r="D1499" t="s">
        <v>100</v>
      </c>
      <c r="E1499" t="s">
        <v>14</v>
      </c>
      <c r="F1499" t="s">
        <v>26</v>
      </c>
      <c r="G1499" s="11">
        <v>45084.767372685186</v>
      </c>
      <c r="H1499">
        <v>130000</v>
      </c>
      <c r="I1499" t="s">
        <v>4345</v>
      </c>
    </row>
    <row r="1500" spans="1:10">
      <c r="A1500" t="s">
        <v>106</v>
      </c>
      <c r="B1500" t="s">
        <v>16337</v>
      </c>
      <c r="C1500" t="s">
        <v>16072</v>
      </c>
      <c r="D1500" t="s">
        <v>13</v>
      </c>
      <c r="E1500" t="s">
        <v>14</v>
      </c>
      <c r="F1500" t="s">
        <v>16073</v>
      </c>
      <c r="G1500" s="11">
        <v>45104.822523148148</v>
      </c>
      <c r="H1500">
        <v>44100</v>
      </c>
      <c r="I1500" t="s">
        <v>1741</v>
      </c>
      <c r="J1500" t="s">
        <v>16338</v>
      </c>
    </row>
    <row r="1501" spans="1:10">
      <c r="A1501" t="s">
        <v>33</v>
      </c>
      <c r="B1501" t="s">
        <v>15814</v>
      </c>
      <c r="C1501" t="s">
        <v>237</v>
      </c>
      <c r="D1501" t="s">
        <v>13</v>
      </c>
      <c r="E1501" t="s">
        <v>14</v>
      </c>
      <c r="F1501" t="s">
        <v>26</v>
      </c>
      <c r="G1501" s="11">
        <v>45106.75403935185</v>
      </c>
      <c r="H1501">
        <v>80850</v>
      </c>
      <c r="I1501" t="s">
        <v>2808</v>
      </c>
      <c r="J1501" t="s">
        <v>16307</v>
      </c>
    </row>
    <row r="1502" spans="1:10">
      <c r="A1502" t="s">
        <v>73</v>
      </c>
      <c r="B1502" t="s">
        <v>2822</v>
      </c>
      <c r="C1502" t="s">
        <v>1059</v>
      </c>
      <c r="D1502" t="s">
        <v>13</v>
      </c>
      <c r="E1502" t="s">
        <v>14</v>
      </c>
      <c r="F1502" t="s">
        <v>26</v>
      </c>
      <c r="G1502" s="11">
        <v>45089.770150462966</v>
      </c>
      <c r="H1502">
        <v>246500</v>
      </c>
      <c r="I1502" t="s">
        <v>120</v>
      </c>
      <c r="J1502" t="s">
        <v>2721</v>
      </c>
    </row>
    <row r="1503" spans="1:10">
      <c r="A1503" t="s">
        <v>10</v>
      </c>
      <c r="B1503" t="s">
        <v>16249</v>
      </c>
      <c r="C1503" t="s">
        <v>157</v>
      </c>
      <c r="D1503" t="s">
        <v>13</v>
      </c>
      <c r="E1503" t="s">
        <v>14</v>
      </c>
      <c r="F1503" t="s">
        <v>20</v>
      </c>
      <c r="G1503" s="11">
        <v>45096.99695601852</v>
      </c>
      <c r="H1503">
        <v>200000</v>
      </c>
      <c r="I1503" t="s">
        <v>5722</v>
      </c>
      <c r="J1503" t="s">
        <v>16250</v>
      </c>
    </row>
    <row r="1504" spans="1:10">
      <c r="A1504" t="s">
        <v>10</v>
      </c>
      <c r="B1504" t="s">
        <v>16221</v>
      </c>
      <c r="C1504" t="s">
        <v>75</v>
      </c>
      <c r="D1504" t="s">
        <v>13</v>
      </c>
      <c r="E1504" t="s">
        <v>14</v>
      </c>
      <c r="F1504" t="s">
        <v>26</v>
      </c>
      <c r="G1504" s="11">
        <v>45099.960972222223</v>
      </c>
      <c r="H1504">
        <v>157500</v>
      </c>
      <c r="I1504" t="s">
        <v>3626</v>
      </c>
      <c r="J1504" t="s">
        <v>4907</v>
      </c>
    </row>
    <row r="1505" spans="1:10">
      <c r="A1505" t="s">
        <v>73</v>
      </c>
      <c r="B1505" t="s">
        <v>73</v>
      </c>
      <c r="C1505" t="s">
        <v>24</v>
      </c>
      <c r="D1505" t="s">
        <v>13</v>
      </c>
      <c r="E1505" t="s">
        <v>25</v>
      </c>
      <c r="F1505" t="s">
        <v>20</v>
      </c>
      <c r="G1505" s="11">
        <v>45083.003379629627</v>
      </c>
      <c r="H1505">
        <v>115000</v>
      </c>
      <c r="I1505" t="s">
        <v>16208</v>
      </c>
    </row>
    <row r="1506" spans="1:10">
      <c r="A1506" t="s">
        <v>10</v>
      </c>
      <c r="B1506" t="s">
        <v>16194</v>
      </c>
      <c r="C1506" t="s">
        <v>16195</v>
      </c>
      <c r="D1506" t="s">
        <v>13</v>
      </c>
      <c r="E1506" t="s">
        <v>14</v>
      </c>
      <c r="F1506" t="s">
        <v>26</v>
      </c>
      <c r="G1506" s="11">
        <v>45079.960347222222</v>
      </c>
      <c r="H1506">
        <v>89150</v>
      </c>
      <c r="I1506" t="s">
        <v>16196</v>
      </c>
      <c r="J1506" t="s">
        <v>16197</v>
      </c>
    </row>
    <row r="1507" spans="1:10">
      <c r="A1507" t="s">
        <v>10</v>
      </c>
      <c r="B1507" t="s">
        <v>1495</v>
      </c>
      <c r="C1507" t="s">
        <v>232</v>
      </c>
      <c r="D1507" t="s">
        <v>13</v>
      </c>
      <c r="E1507" t="s">
        <v>14</v>
      </c>
      <c r="F1507" t="s">
        <v>26</v>
      </c>
      <c r="G1507" s="11">
        <v>45104.960497685184</v>
      </c>
      <c r="H1507">
        <v>162000</v>
      </c>
      <c r="I1507" t="s">
        <v>16191</v>
      </c>
      <c r="J1507" t="s">
        <v>16192</v>
      </c>
    </row>
    <row r="1508" spans="1:10">
      <c r="A1508" t="s">
        <v>18</v>
      </c>
      <c r="B1508" t="s">
        <v>16189</v>
      </c>
      <c r="C1508" t="s">
        <v>108</v>
      </c>
      <c r="D1508" t="s">
        <v>13</v>
      </c>
      <c r="E1508" t="s">
        <v>14</v>
      </c>
      <c r="F1508" t="s">
        <v>26</v>
      </c>
      <c r="G1508" s="11">
        <v>45078.975462962961</v>
      </c>
      <c r="H1508">
        <v>200500</v>
      </c>
      <c r="I1508" t="s">
        <v>4771</v>
      </c>
      <c r="J1508" t="s">
        <v>16190</v>
      </c>
    </row>
    <row r="1509" spans="1:10">
      <c r="A1509" t="s">
        <v>33</v>
      </c>
      <c r="B1509" t="s">
        <v>16165</v>
      </c>
      <c r="C1509" t="s">
        <v>24</v>
      </c>
      <c r="D1509" t="s">
        <v>13</v>
      </c>
      <c r="E1509" t="s">
        <v>25</v>
      </c>
      <c r="F1509" t="s">
        <v>26</v>
      </c>
      <c r="G1509" s="11">
        <v>45096.988680555558</v>
      </c>
      <c r="H1509">
        <v>80000</v>
      </c>
      <c r="I1509" t="s">
        <v>16166</v>
      </c>
      <c r="J1509" t="s">
        <v>16167</v>
      </c>
    </row>
    <row r="1510" spans="1:10">
      <c r="A1510" t="s">
        <v>10</v>
      </c>
      <c r="B1510" t="s">
        <v>3429</v>
      </c>
      <c r="C1510" t="s">
        <v>1117</v>
      </c>
      <c r="D1510" t="s">
        <v>13</v>
      </c>
      <c r="E1510" t="s">
        <v>14</v>
      </c>
      <c r="F1510" t="s">
        <v>20</v>
      </c>
      <c r="G1510" s="11">
        <v>45106.018287037034</v>
      </c>
      <c r="H1510">
        <v>105000</v>
      </c>
      <c r="I1510" t="s">
        <v>7425</v>
      </c>
      <c r="J1510" t="s">
        <v>2412</v>
      </c>
    </row>
    <row r="1511" spans="1:10">
      <c r="A1511" t="s">
        <v>18</v>
      </c>
      <c r="B1511" t="s">
        <v>16131</v>
      </c>
      <c r="C1511" t="s">
        <v>837</v>
      </c>
      <c r="D1511" t="s">
        <v>13</v>
      </c>
      <c r="E1511" t="s">
        <v>14</v>
      </c>
      <c r="F1511" t="s">
        <v>221</v>
      </c>
      <c r="G1511" s="11">
        <v>45091.992430555554</v>
      </c>
      <c r="H1511">
        <v>97444</v>
      </c>
      <c r="I1511" t="s">
        <v>1873</v>
      </c>
      <c r="J1511" t="s">
        <v>16132</v>
      </c>
    </row>
    <row r="1512" spans="1:10">
      <c r="A1512" t="s">
        <v>10</v>
      </c>
      <c r="B1512" t="s">
        <v>16120</v>
      </c>
      <c r="C1512" t="s">
        <v>232</v>
      </c>
      <c r="D1512" t="s">
        <v>13</v>
      </c>
      <c r="E1512" t="s">
        <v>14</v>
      </c>
      <c r="F1512" t="s">
        <v>26</v>
      </c>
      <c r="G1512" s="11">
        <v>45104.960497685184</v>
      </c>
      <c r="H1512">
        <v>156500</v>
      </c>
      <c r="I1512" t="s">
        <v>4254</v>
      </c>
      <c r="J1512" t="s">
        <v>12285</v>
      </c>
    </row>
    <row r="1513" spans="1:10">
      <c r="A1513" t="s">
        <v>33</v>
      </c>
      <c r="B1513" t="s">
        <v>16101</v>
      </c>
      <c r="C1513" t="s">
        <v>307</v>
      </c>
      <c r="D1513" t="s">
        <v>13</v>
      </c>
      <c r="E1513" t="s">
        <v>14</v>
      </c>
      <c r="F1513" t="s">
        <v>26</v>
      </c>
      <c r="G1513" s="11">
        <v>45096.958831018521</v>
      </c>
      <c r="H1513">
        <v>90465</v>
      </c>
      <c r="I1513" t="s">
        <v>16102</v>
      </c>
      <c r="J1513" t="s">
        <v>16103</v>
      </c>
    </row>
    <row r="1514" spans="1:10">
      <c r="A1514" t="s">
        <v>33</v>
      </c>
      <c r="B1514" t="s">
        <v>840</v>
      </c>
      <c r="C1514" t="s">
        <v>16079</v>
      </c>
      <c r="D1514" t="s">
        <v>13</v>
      </c>
      <c r="E1514" t="s">
        <v>14</v>
      </c>
      <c r="F1514" t="s">
        <v>26</v>
      </c>
      <c r="G1514" s="11">
        <v>45089.958912037036</v>
      </c>
      <c r="H1514">
        <v>77500</v>
      </c>
      <c r="I1514" t="s">
        <v>16080</v>
      </c>
      <c r="J1514" t="s">
        <v>316</v>
      </c>
    </row>
    <row r="1515" spans="1:10">
      <c r="A1515" t="s">
        <v>33</v>
      </c>
      <c r="B1515" t="s">
        <v>16063</v>
      </c>
      <c r="C1515" t="s">
        <v>157</v>
      </c>
      <c r="D1515" t="s">
        <v>13</v>
      </c>
      <c r="E1515" t="s">
        <v>14</v>
      </c>
      <c r="F1515" t="s">
        <v>26</v>
      </c>
      <c r="G1515" s="11">
        <v>45082.959467592591</v>
      </c>
      <c r="H1515">
        <v>50000</v>
      </c>
      <c r="I1515" t="s">
        <v>15038</v>
      </c>
      <c r="J1515" t="s">
        <v>16064</v>
      </c>
    </row>
    <row r="1516" spans="1:10">
      <c r="A1516" t="s">
        <v>33</v>
      </c>
      <c r="B1516" t="s">
        <v>16053</v>
      </c>
      <c r="C1516" t="s">
        <v>391</v>
      </c>
      <c r="D1516" t="s">
        <v>13</v>
      </c>
      <c r="E1516" t="s">
        <v>14</v>
      </c>
      <c r="F1516" t="s">
        <v>26</v>
      </c>
      <c r="G1516" s="11">
        <v>45102.959247685183</v>
      </c>
      <c r="H1516">
        <v>104090</v>
      </c>
      <c r="I1516" t="s">
        <v>326</v>
      </c>
      <c r="J1516" t="s">
        <v>16054</v>
      </c>
    </row>
    <row r="1517" spans="1:10">
      <c r="A1517" t="s">
        <v>33</v>
      </c>
      <c r="B1517" t="s">
        <v>943</v>
      </c>
      <c r="C1517" t="s">
        <v>24</v>
      </c>
      <c r="D1517" t="s">
        <v>13</v>
      </c>
      <c r="E1517" t="s">
        <v>25</v>
      </c>
      <c r="F1517" t="s">
        <v>26</v>
      </c>
      <c r="G1517" s="11">
        <v>45096.958402777775</v>
      </c>
      <c r="H1517">
        <v>100000</v>
      </c>
      <c r="I1517" t="s">
        <v>8180</v>
      </c>
      <c r="J1517" t="s">
        <v>141</v>
      </c>
    </row>
    <row r="1518" spans="1:10">
      <c r="A1518" t="s">
        <v>33</v>
      </c>
      <c r="B1518" t="s">
        <v>33</v>
      </c>
      <c r="C1518" t="s">
        <v>232</v>
      </c>
      <c r="D1518" t="s">
        <v>13</v>
      </c>
      <c r="E1518" t="s">
        <v>14</v>
      </c>
      <c r="F1518" t="s">
        <v>26</v>
      </c>
      <c r="G1518" s="11">
        <v>45089.958310185182</v>
      </c>
      <c r="H1518">
        <v>95000</v>
      </c>
      <c r="I1518" t="s">
        <v>15267</v>
      </c>
      <c r="J1518" t="s">
        <v>16000</v>
      </c>
    </row>
    <row r="1519" spans="1:10">
      <c r="A1519" t="s">
        <v>10</v>
      </c>
      <c r="B1519" t="s">
        <v>15991</v>
      </c>
      <c r="C1519" t="s">
        <v>684</v>
      </c>
      <c r="D1519" t="s">
        <v>13</v>
      </c>
      <c r="E1519" t="s">
        <v>14</v>
      </c>
      <c r="F1519" t="s">
        <v>209</v>
      </c>
      <c r="G1519" s="11">
        <v>45100.99895833333</v>
      </c>
      <c r="H1519">
        <v>132500</v>
      </c>
      <c r="I1519" t="s">
        <v>974</v>
      </c>
      <c r="J1519" t="s">
        <v>15992</v>
      </c>
    </row>
    <row r="1520" spans="1:10">
      <c r="A1520" t="s">
        <v>10</v>
      </c>
      <c r="B1520" t="s">
        <v>15963</v>
      </c>
      <c r="C1520" t="s">
        <v>1250</v>
      </c>
      <c r="D1520" t="s">
        <v>13</v>
      </c>
      <c r="E1520" t="s">
        <v>14</v>
      </c>
      <c r="F1520" t="s">
        <v>404</v>
      </c>
      <c r="G1520" s="11">
        <v>45080.007986111108</v>
      </c>
      <c r="H1520">
        <v>109500</v>
      </c>
      <c r="I1520" t="s">
        <v>12216</v>
      </c>
      <c r="J1520" t="s">
        <v>15964</v>
      </c>
    </row>
    <row r="1521" spans="1:10">
      <c r="A1521" t="s">
        <v>10</v>
      </c>
      <c r="B1521" t="s">
        <v>15946</v>
      </c>
      <c r="C1521" t="s">
        <v>1845</v>
      </c>
      <c r="D1521" t="s">
        <v>13</v>
      </c>
      <c r="E1521" t="s">
        <v>14</v>
      </c>
      <c r="F1521" t="s">
        <v>20</v>
      </c>
      <c r="G1521" s="11">
        <v>45106.018368055556</v>
      </c>
      <c r="H1521">
        <v>180000</v>
      </c>
      <c r="I1521" t="s">
        <v>1989</v>
      </c>
      <c r="J1521" t="s">
        <v>97</v>
      </c>
    </row>
    <row r="1522" spans="1:10">
      <c r="A1522" t="s">
        <v>152</v>
      </c>
      <c r="B1522" t="s">
        <v>15941</v>
      </c>
      <c r="C1522" t="s">
        <v>614</v>
      </c>
      <c r="D1522" t="s">
        <v>13</v>
      </c>
      <c r="E1522" t="s">
        <v>14</v>
      </c>
      <c r="F1522" t="s">
        <v>608</v>
      </c>
      <c r="G1522" s="11">
        <v>45082.969247685185</v>
      </c>
      <c r="H1522">
        <v>166000</v>
      </c>
      <c r="I1522" t="s">
        <v>1178</v>
      </c>
    </row>
    <row r="1523" spans="1:10">
      <c r="A1523" t="s">
        <v>73</v>
      </c>
      <c r="B1523" t="s">
        <v>15929</v>
      </c>
      <c r="C1523" t="s">
        <v>170</v>
      </c>
      <c r="D1523" t="s">
        <v>13</v>
      </c>
      <c r="E1523" t="s">
        <v>14</v>
      </c>
      <c r="F1523" t="s">
        <v>171</v>
      </c>
      <c r="G1523" s="11">
        <v>45086.966527777775</v>
      </c>
      <c r="H1523">
        <v>147500</v>
      </c>
      <c r="I1523" t="s">
        <v>2162</v>
      </c>
      <c r="J1523" t="s">
        <v>11413</v>
      </c>
    </row>
    <row r="1524" spans="1:10">
      <c r="A1524" t="s">
        <v>10</v>
      </c>
      <c r="B1524" t="s">
        <v>9203</v>
      </c>
      <c r="C1524" t="s">
        <v>792</v>
      </c>
      <c r="D1524" t="s">
        <v>13</v>
      </c>
      <c r="E1524" t="s">
        <v>14</v>
      </c>
      <c r="F1524" t="s">
        <v>20</v>
      </c>
      <c r="G1524" s="11">
        <v>45104.015023148146</v>
      </c>
      <c r="H1524">
        <v>164497.5</v>
      </c>
      <c r="I1524" t="s">
        <v>9204</v>
      </c>
      <c r="J1524" t="s">
        <v>9205</v>
      </c>
    </row>
    <row r="1525" spans="1:10">
      <c r="A1525" t="s">
        <v>10</v>
      </c>
      <c r="B1525" t="s">
        <v>3429</v>
      </c>
      <c r="C1525" t="s">
        <v>977</v>
      </c>
      <c r="D1525" t="s">
        <v>13</v>
      </c>
      <c r="E1525" t="s">
        <v>14</v>
      </c>
      <c r="F1525" t="s">
        <v>26</v>
      </c>
      <c r="G1525" s="11">
        <v>45106.01295138889</v>
      </c>
      <c r="H1525">
        <v>90000</v>
      </c>
      <c r="I1525" t="s">
        <v>6673</v>
      </c>
      <c r="J1525" t="s">
        <v>6674</v>
      </c>
    </row>
    <row r="1526" spans="1:10">
      <c r="A1526" t="s">
        <v>10</v>
      </c>
      <c r="B1526" t="s">
        <v>15906</v>
      </c>
      <c r="C1526" t="s">
        <v>15907</v>
      </c>
      <c r="D1526" t="s">
        <v>13</v>
      </c>
      <c r="E1526" t="s">
        <v>14</v>
      </c>
      <c r="F1526" t="s">
        <v>190</v>
      </c>
      <c r="G1526" s="11">
        <v>45098.992662037039</v>
      </c>
      <c r="H1526">
        <v>50400</v>
      </c>
      <c r="I1526" t="s">
        <v>234</v>
      </c>
      <c r="J1526" t="s">
        <v>1667</v>
      </c>
    </row>
    <row r="1527" spans="1:10">
      <c r="A1527" t="s">
        <v>73</v>
      </c>
      <c r="B1527" t="s">
        <v>73</v>
      </c>
      <c r="C1527" t="s">
        <v>24</v>
      </c>
      <c r="D1527" t="s">
        <v>13</v>
      </c>
      <c r="E1527" t="s">
        <v>25</v>
      </c>
      <c r="F1527" t="s">
        <v>26</v>
      </c>
      <c r="G1527" s="11">
        <v>45089.977581018517</v>
      </c>
      <c r="H1527">
        <v>137500</v>
      </c>
      <c r="I1527" t="s">
        <v>3577</v>
      </c>
      <c r="J1527" t="s">
        <v>15897</v>
      </c>
    </row>
    <row r="1528" spans="1:10">
      <c r="A1528" t="s">
        <v>135</v>
      </c>
      <c r="B1528" t="s">
        <v>15845</v>
      </c>
      <c r="C1528" t="s">
        <v>1607</v>
      </c>
      <c r="D1528" t="s">
        <v>13</v>
      </c>
      <c r="E1528" t="s">
        <v>14</v>
      </c>
      <c r="F1528" t="s">
        <v>26</v>
      </c>
      <c r="G1528" s="11">
        <v>45105.958796296298</v>
      </c>
      <c r="H1528">
        <v>70000</v>
      </c>
      <c r="I1528" t="s">
        <v>15846</v>
      </c>
      <c r="J1528" t="s">
        <v>15847</v>
      </c>
    </row>
    <row r="1529" spans="1:10">
      <c r="A1529" t="s">
        <v>212</v>
      </c>
      <c r="B1529" t="s">
        <v>5360</v>
      </c>
      <c r="C1529" t="s">
        <v>232</v>
      </c>
      <c r="D1529" t="s">
        <v>13</v>
      </c>
      <c r="E1529" t="s">
        <v>14</v>
      </c>
      <c r="F1529" t="s">
        <v>26</v>
      </c>
      <c r="G1529" s="11">
        <v>45103.960081018522</v>
      </c>
      <c r="H1529">
        <v>175875</v>
      </c>
      <c r="I1529" t="s">
        <v>15824</v>
      </c>
      <c r="J1529" t="s">
        <v>5362</v>
      </c>
    </row>
    <row r="1530" spans="1:10">
      <c r="A1530" t="s">
        <v>10</v>
      </c>
      <c r="B1530" t="s">
        <v>652</v>
      </c>
      <c r="C1530" t="s">
        <v>26</v>
      </c>
      <c r="D1530" t="s">
        <v>13</v>
      </c>
      <c r="E1530" t="s">
        <v>14</v>
      </c>
      <c r="F1530" t="s">
        <v>26</v>
      </c>
      <c r="G1530" s="11">
        <v>45082.961782407408</v>
      </c>
      <c r="H1530">
        <v>170000</v>
      </c>
      <c r="I1530" t="s">
        <v>8005</v>
      </c>
      <c r="J1530" t="s">
        <v>15820</v>
      </c>
    </row>
    <row r="1531" spans="1:10">
      <c r="A1531" t="s">
        <v>10</v>
      </c>
      <c r="B1531" t="s">
        <v>15810</v>
      </c>
      <c r="C1531" t="s">
        <v>792</v>
      </c>
      <c r="D1531" t="s">
        <v>13</v>
      </c>
      <c r="E1531" t="s">
        <v>14</v>
      </c>
      <c r="F1531" t="s">
        <v>20</v>
      </c>
      <c r="G1531" s="11">
        <v>45087.992164351854</v>
      </c>
      <c r="H1531">
        <v>127500</v>
      </c>
      <c r="I1531" t="s">
        <v>4049</v>
      </c>
      <c r="J1531" t="s">
        <v>4428</v>
      </c>
    </row>
    <row r="1532" spans="1:10">
      <c r="A1532" t="s">
        <v>33</v>
      </c>
      <c r="B1532" t="s">
        <v>3599</v>
      </c>
      <c r="C1532" t="s">
        <v>170</v>
      </c>
      <c r="D1532" t="s">
        <v>13</v>
      </c>
      <c r="E1532" t="s">
        <v>14</v>
      </c>
      <c r="F1532" t="s">
        <v>171</v>
      </c>
      <c r="G1532" s="11">
        <v>45083.257060185184</v>
      </c>
      <c r="H1532">
        <v>79200</v>
      </c>
      <c r="I1532" t="s">
        <v>3600</v>
      </c>
    </row>
    <row r="1533" spans="1:10">
      <c r="A1533" t="s">
        <v>212</v>
      </c>
      <c r="B1533" t="s">
        <v>3557</v>
      </c>
      <c r="C1533" t="s">
        <v>1117</v>
      </c>
      <c r="D1533" t="s">
        <v>13</v>
      </c>
      <c r="E1533" t="s">
        <v>14</v>
      </c>
      <c r="F1533" t="s">
        <v>20</v>
      </c>
      <c r="G1533" s="11">
        <v>45092.016064814816</v>
      </c>
      <c r="H1533">
        <v>133000</v>
      </c>
      <c r="I1533" t="s">
        <v>7614</v>
      </c>
      <c r="J1533" t="s">
        <v>1334</v>
      </c>
    </row>
    <row r="1534" spans="1:10">
      <c r="A1534" t="s">
        <v>10</v>
      </c>
      <c r="B1534" t="s">
        <v>10</v>
      </c>
      <c r="C1534" t="s">
        <v>24</v>
      </c>
      <c r="D1534" t="s">
        <v>13</v>
      </c>
      <c r="E1534" t="s">
        <v>25</v>
      </c>
      <c r="F1534" t="s">
        <v>26</v>
      </c>
      <c r="G1534" s="11">
        <v>45078.975601851853</v>
      </c>
      <c r="H1534">
        <v>111500</v>
      </c>
      <c r="I1534" t="s">
        <v>15793</v>
      </c>
      <c r="J1534" t="s">
        <v>15794</v>
      </c>
    </row>
    <row r="1535" spans="1:10">
      <c r="A1535" t="s">
        <v>10</v>
      </c>
      <c r="B1535" t="s">
        <v>15757</v>
      </c>
      <c r="C1535" t="s">
        <v>2937</v>
      </c>
      <c r="D1535" t="s">
        <v>13</v>
      </c>
      <c r="E1535" t="s">
        <v>14</v>
      </c>
      <c r="F1535" t="s">
        <v>209</v>
      </c>
      <c r="G1535" s="11">
        <v>45104.99113425926</v>
      </c>
      <c r="H1535">
        <v>97444</v>
      </c>
      <c r="I1535" t="s">
        <v>15758</v>
      </c>
      <c r="J1535" t="s">
        <v>15759</v>
      </c>
    </row>
    <row r="1536" spans="1:10">
      <c r="A1536" t="s">
        <v>33</v>
      </c>
      <c r="B1536" t="s">
        <v>1001</v>
      </c>
      <c r="C1536" t="s">
        <v>15687</v>
      </c>
      <c r="D1536" t="s">
        <v>13</v>
      </c>
      <c r="E1536" t="s">
        <v>14</v>
      </c>
      <c r="F1536" t="s">
        <v>26</v>
      </c>
      <c r="G1536" s="11">
        <v>45097.959432870368</v>
      </c>
      <c r="H1536">
        <v>85000</v>
      </c>
      <c r="I1536" t="s">
        <v>88</v>
      </c>
      <c r="J1536" t="s">
        <v>15688</v>
      </c>
    </row>
    <row r="1537" spans="1:10">
      <c r="A1537" t="s">
        <v>212</v>
      </c>
      <c r="B1537" t="s">
        <v>3398</v>
      </c>
      <c r="C1537" t="s">
        <v>1164</v>
      </c>
      <c r="D1537" t="s">
        <v>13</v>
      </c>
      <c r="E1537" t="s">
        <v>14</v>
      </c>
      <c r="F1537" t="s">
        <v>806</v>
      </c>
      <c r="G1537" s="11">
        <v>45078.993819444448</v>
      </c>
      <c r="H1537">
        <v>79200</v>
      </c>
      <c r="I1537" t="s">
        <v>1133</v>
      </c>
      <c r="J1537" t="s">
        <v>4172</v>
      </c>
    </row>
    <row r="1538" spans="1:10">
      <c r="A1538" t="s">
        <v>106</v>
      </c>
      <c r="B1538" t="s">
        <v>15676</v>
      </c>
      <c r="C1538" t="s">
        <v>5039</v>
      </c>
      <c r="D1538" t="s">
        <v>13</v>
      </c>
      <c r="E1538" t="s">
        <v>14</v>
      </c>
      <c r="F1538" t="s">
        <v>26</v>
      </c>
      <c r="G1538" s="11">
        <v>45083.958993055552</v>
      </c>
      <c r="H1538">
        <v>176842</v>
      </c>
      <c r="I1538" t="s">
        <v>6028</v>
      </c>
      <c r="J1538" t="s">
        <v>3812</v>
      </c>
    </row>
    <row r="1539" spans="1:10">
      <c r="A1539" t="s">
        <v>212</v>
      </c>
      <c r="B1539" t="s">
        <v>15675</v>
      </c>
      <c r="C1539" t="s">
        <v>201</v>
      </c>
      <c r="D1539" t="s">
        <v>13</v>
      </c>
      <c r="E1539" t="s">
        <v>14</v>
      </c>
      <c r="F1539" t="s">
        <v>26</v>
      </c>
      <c r="G1539" s="11">
        <v>45083.961678240739</v>
      </c>
      <c r="H1539">
        <v>145000</v>
      </c>
      <c r="I1539" t="s">
        <v>257</v>
      </c>
      <c r="J1539" t="s">
        <v>10472</v>
      </c>
    </row>
    <row r="1540" spans="1:10">
      <c r="A1540" t="s">
        <v>18</v>
      </c>
      <c r="B1540" t="s">
        <v>18</v>
      </c>
      <c r="C1540" t="s">
        <v>4885</v>
      </c>
      <c r="D1540" t="s">
        <v>13</v>
      </c>
      <c r="E1540" t="s">
        <v>14</v>
      </c>
      <c r="F1540" t="s">
        <v>26</v>
      </c>
      <c r="G1540" s="11">
        <v>45079.978738425925</v>
      </c>
      <c r="H1540">
        <v>132500</v>
      </c>
      <c r="I1540" t="s">
        <v>15670</v>
      </c>
      <c r="J1540" t="s">
        <v>15671</v>
      </c>
    </row>
    <row r="1541" spans="1:10">
      <c r="A1541" t="s">
        <v>33</v>
      </c>
      <c r="B1541" t="s">
        <v>15619</v>
      </c>
      <c r="C1541" t="s">
        <v>1597</v>
      </c>
      <c r="D1541" t="s">
        <v>13</v>
      </c>
      <c r="E1541" t="s">
        <v>14</v>
      </c>
      <c r="F1541" t="s">
        <v>26</v>
      </c>
      <c r="G1541" s="11">
        <v>45086.958831018521</v>
      </c>
      <c r="H1541">
        <v>107500</v>
      </c>
      <c r="I1541" t="s">
        <v>88</v>
      </c>
      <c r="J1541" t="s">
        <v>15620</v>
      </c>
    </row>
    <row r="1542" spans="1:10">
      <c r="A1542" t="s">
        <v>10</v>
      </c>
      <c r="B1542" t="s">
        <v>15594</v>
      </c>
      <c r="C1542" t="s">
        <v>1562</v>
      </c>
      <c r="D1542" t="s">
        <v>13</v>
      </c>
      <c r="E1542" t="s">
        <v>14</v>
      </c>
      <c r="F1542" t="s">
        <v>26</v>
      </c>
      <c r="G1542" s="11">
        <v>45099.962210648147</v>
      </c>
      <c r="H1542">
        <v>83750</v>
      </c>
      <c r="I1542" t="s">
        <v>15595</v>
      </c>
    </row>
    <row r="1543" spans="1:10">
      <c r="A1543" t="s">
        <v>10</v>
      </c>
      <c r="B1543" t="s">
        <v>13112</v>
      </c>
      <c r="C1543" t="s">
        <v>3077</v>
      </c>
      <c r="D1543" t="s">
        <v>13</v>
      </c>
      <c r="E1543" t="s">
        <v>14</v>
      </c>
      <c r="F1543" t="s">
        <v>3077</v>
      </c>
      <c r="G1543" s="11">
        <v>45097.999884259261</v>
      </c>
      <c r="H1543">
        <v>132500</v>
      </c>
      <c r="I1543" t="s">
        <v>1795</v>
      </c>
      <c r="J1543" t="s">
        <v>301</v>
      </c>
    </row>
    <row r="1544" spans="1:10">
      <c r="A1544" t="s">
        <v>18</v>
      </c>
      <c r="B1544" t="s">
        <v>15494</v>
      </c>
      <c r="C1544" t="s">
        <v>8585</v>
      </c>
      <c r="D1544" t="s">
        <v>13</v>
      </c>
      <c r="E1544" t="s">
        <v>14</v>
      </c>
      <c r="F1544" t="s">
        <v>26</v>
      </c>
      <c r="G1544" s="11">
        <v>45079.97934027778</v>
      </c>
      <c r="H1544">
        <v>85000</v>
      </c>
      <c r="I1544" t="s">
        <v>4501</v>
      </c>
      <c r="J1544" t="s">
        <v>14556</v>
      </c>
    </row>
    <row r="1545" spans="1:10">
      <c r="A1545" t="s">
        <v>18</v>
      </c>
      <c r="B1545" t="s">
        <v>15482</v>
      </c>
      <c r="C1545" t="s">
        <v>232</v>
      </c>
      <c r="D1545" t="s">
        <v>13</v>
      </c>
      <c r="E1545" t="s">
        <v>14</v>
      </c>
      <c r="F1545" t="s">
        <v>26</v>
      </c>
      <c r="G1545" s="11">
        <v>45100.975752314815</v>
      </c>
      <c r="H1545">
        <v>173500</v>
      </c>
      <c r="I1545" t="s">
        <v>120</v>
      </c>
      <c r="J1545" t="s">
        <v>15483</v>
      </c>
    </row>
    <row r="1546" spans="1:10">
      <c r="A1546" t="s">
        <v>18</v>
      </c>
      <c r="B1546" t="s">
        <v>15477</v>
      </c>
      <c r="C1546" t="s">
        <v>680</v>
      </c>
      <c r="D1546" t="s">
        <v>13</v>
      </c>
      <c r="E1546" t="s">
        <v>14</v>
      </c>
      <c r="F1546" t="s">
        <v>681</v>
      </c>
      <c r="G1546" s="11">
        <v>45079.983263888891</v>
      </c>
      <c r="H1546">
        <v>96773</v>
      </c>
      <c r="I1546" t="s">
        <v>6658</v>
      </c>
      <c r="J1546" t="s">
        <v>15478</v>
      </c>
    </row>
    <row r="1547" spans="1:10">
      <c r="A1547" t="s">
        <v>33</v>
      </c>
      <c r="B1547" t="s">
        <v>33</v>
      </c>
      <c r="C1547" t="s">
        <v>1607</v>
      </c>
      <c r="D1547" t="s">
        <v>13</v>
      </c>
      <c r="E1547" t="s">
        <v>14</v>
      </c>
      <c r="F1547" t="s">
        <v>26</v>
      </c>
      <c r="G1547" s="11">
        <v>45092.958564814813</v>
      </c>
      <c r="H1547">
        <v>95005</v>
      </c>
      <c r="I1547" t="s">
        <v>6758</v>
      </c>
      <c r="J1547" t="s">
        <v>15451</v>
      </c>
    </row>
    <row r="1548" spans="1:10">
      <c r="A1548" t="s">
        <v>152</v>
      </c>
      <c r="B1548" t="s">
        <v>152</v>
      </c>
      <c r="C1548" t="s">
        <v>24</v>
      </c>
      <c r="D1548" t="s">
        <v>13</v>
      </c>
      <c r="E1548" t="s">
        <v>25</v>
      </c>
      <c r="F1548" t="s">
        <v>608</v>
      </c>
      <c r="G1548" s="11">
        <v>45084.980578703704</v>
      </c>
      <c r="H1548">
        <v>145000</v>
      </c>
      <c r="I1548" t="s">
        <v>1493</v>
      </c>
      <c r="J1548" t="s">
        <v>1494</v>
      </c>
    </row>
    <row r="1549" spans="1:10">
      <c r="A1549" t="s">
        <v>212</v>
      </c>
      <c r="B1549" t="s">
        <v>15351</v>
      </c>
      <c r="C1549" t="s">
        <v>24</v>
      </c>
      <c r="D1549" t="s">
        <v>13</v>
      </c>
      <c r="E1549" t="s">
        <v>25</v>
      </c>
      <c r="F1549" t="s">
        <v>26</v>
      </c>
      <c r="G1549" s="11">
        <v>45106.960393518515</v>
      </c>
      <c r="H1549">
        <v>181022.5</v>
      </c>
      <c r="I1549" t="s">
        <v>1673</v>
      </c>
      <c r="J1549" t="s">
        <v>819</v>
      </c>
    </row>
    <row r="1550" spans="1:10">
      <c r="A1550" t="s">
        <v>10</v>
      </c>
      <c r="B1550" t="s">
        <v>1108</v>
      </c>
      <c r="C1550" t="s">
        <v>75</v>
      </c>
      <c r="D1550" t="s">
        <v>13</v>
      </c>
      <c r="E1550" t="s">
        <v>14</v>
      </c>
      <c r="F1550" t="s">
        <v>26</v>
      </c>
      <c r="G1550" s="11">
        <v>45105.961192129631</v>
      </c>
      <c r="H1550">
        <v>75000</v>
      </c>
      <c r="I1550" t="s">
        <v>451</v>
      </c>
      <c r="J1550" t="s">
        <v>1267</v>
      </c>
    </row>
    <row r="1551" spans="1:10">
      <c r="A1551" t="s">
        <v>10</v>
      </c>
      <c r="B1551" t="s">
        <v>12002</v>
      </c>
      <c r="C1551" t="s">
        <v>24</v>
      </c>
      <c r="D1551" t="s">
        <v>13</v>
      </c>
      <c r="E1551" t="s">
        <v>25</v>
      </c>
      <c r="F1551" t="s">
        <v>26</v>
      </c>
      <c r="G1551" s="11">
        <v>45085.975439814814</v>
      </c>
      <c r="H1551">
        <v>217500</v>
      </c>
      <c r="I1551" t="s">
        <v>15342</v>
      </c>
      <c r="J1551" t="s">
        <v>11392</v>
      </c>
    </row>
    <row r="1552" spans="1:10">
      <c r="A1552" t="s">
        <v>73</v>
      </c>
      <c r="B1552" t="s">
        <v>73</v>
      </c>
      <c r="C1552" t="s">
        <v>26</v>
      </c>
      <c r="D1552" t="s">
        <v>13</v>
      </c>
      <c r="E1552" t="s">
        <v>14</v>
      </c>
      <c r="F1552" t="s">
        <v>26</v>
      </c>
      <c r="G1552" s="11">
        <v>45091.963425925926</v>
      </c>
      <c r="H1552">
        <v>132925.5</v>
      </c>
      <c r="I1552" t="s">
        <v>15336</v>
      </c>
      <c r="J1552" t="s">
        <v>15337</v>
      </c>
    </row>
    <row r="1553" spans="1:10">
      <c r="A1553" t="s">
        <v>18</v>
      </c>
      <c r="B1553" t="s">
        <v>18</v>
      </c>
      <c r="C1553" t="s">
        <v>2003</v>
      </c>
      <c r="D1553" t="s">
        <v>13</v>
      </c>
      <c r="E1553" t="s">
        <v>14</v>
      </c>
      <c r="F1553" t="s">
        <v>171</v>
      </c>
      <c r="G1553" s="11">
        <v>45093.991875</v>
      </c>
      <c r="H1553">
        <v>147500</v>
      </c>
      <c r="I1553" t="s">
        <v>865</v>
      </c>
      <c r="J1553" t="s">
        <v>5421</v>
      </c>
    </row>
    <row r="1554" spans="1:10">
      <c r="A1554" t="s">
        <v>73</v>
      </c>
      <c r="B1554" t="s">
        <v>15300</v>
      </c>
      <c r="C1554" t="s">
        <v>95</v>
      </c>
      <c r="D1554" t="s">
        <v>13</v>
      </c>
      <c r="E1554" t="s">
        <v>14</v>
      </c>
      <c r="F1554" t="s">
        <v>26</v>
      </c>
      <c r="G1554" s="11">
        <v>45084.978078703702</v>
      </c>
      <c r="H1554">
        <v>115735</v>
      </c>
      <c r="I1554" t="s">
        <v>14656</v>
      </c>
      <c r="J1554" t="s">
        <v>15301</v>
      </c>
    </row>
    <row r="1555" spans="1:10">
      <c r="A1555" t="s">
        <v>18</v>
      </c>
      <c r="B1555" t="s">
        <v>18</v>
      </c>
      <c r="C1555" t="s">
        <v>1884</v>
      </c>
      <c r="D1555" t="s">
        <v>13</v>
      </c>
      <c r="E1555" t="s">
        <v>14</v>
      </c>
      <c r="F1555" t="s">
        <v>221</v>
      </c>
      <c r="G1555" s="11">
        <v>45085.030856481484</v>
      </c>
      <c r="H1555">
        <v>147500</v>
      </c>
      <c r="I1555" t="s">
        <v>15239</v>
      </c>
      <c r="J1555" t="s">
        <v>15240</v>
      </c>
    </row>
    <row r="1556" spans="1:10">
      <c r="A1556" t="s">
        <v>18</v>
      </c>
      <c r="B1556" t="s">
        <v>18</v>
      </c>
      <c r="C1556" t="s">
        <v>1597</v>
      </c>
      <c r="D1556" t="s">
        <v>13</v>
      </c>
      <c r="E1556" t="s">
        <v>14</v>
      </c>
      <c r="F1556" t="s">
        <v>20</v>
      </c>
      <c r="G1556" s="11">
        <v>45095.007384259261</v>
      </c>
      <c r="H1556">
        <v>75000</v>
      </c>
      <c r="I1556" t="s">
        <v>128</v>
      </c>
      <c r="J1556" t="s">
        <v>15229</v>
      </c>
    </row>
    <row r="1557" spans="1:10">
      <c r="A1557" t="s">
        <v>18</v>
      </c>
      <c r="B1557" t="s">
        <v>13471</v>
      </c>
      <c r="C1557" t="s">
        <v>1109</v>
      </c>
      <c r="D1557" t="s">
        <v>13</v>
      </c>
      <c r="E1557" t="s">
        <v>14</v>
      </c>
      <c r="F1557" t="s">
        <v>1110</v>
      </c>
      <c r="G1557" s="11">
        <v>45085.995011574072</v>
      </c>
      <c r="H1557">
        <v>147500</v>
      </c>
      <c r="I1557" t="s">
        <v>15208</v>
      </c>
      <c r="J1557" t="s">
        <v>15209</v>
      </c>
    </row>
    <row r="1558" spans="1:10">
      <c r="A1558" t="s">
        <v>10</v>
      </c>
      <c r="B1558" t="s">
        <v>2545</v>
      </c>
      <c r="C1558" t="s">
        <v>11282</v>
      </c>
      <c r="D1558" t="s">
        <v>13</v>
      </c>
      <c r="E1558" t="s">
        <v>14</v>
      </c>
      <c r="F1558" t="s">
        <v>2398</v>
      </c>
      <c r="G1558" s="11">
        <v>45091.99527777778</v>
      </c>
      <c r="H1558">
        <v>79200</v>
      </c>
      <c r="I1558" t="s">
        <v>15196</v>
      </c>
      <c r="J1558" t="s">
        <v>15197</v>
      </c>
    </row>
    <row r="1559" spans="1:10">
      <c r="A1559" t="s">
        <v>10</v>
      </c>
      <c r="B1559" t="s">
        <v>15195</v>
      </c>
      <c r="C1559" t="s">
        <v>24</v>
      </c>
      <c r="D1559" t="s">
        <v>13</v>
      </c>
      <c r="E1559" t="s">
        <v>25</v>
      </c>
      <c r="F1559" t="s">
        <v>26</v>
      </c>
      <c r="G1559" s="11">
        <v>45105.961469907408</v>
      </c>
      <c r="H1559">
        <v>219500</v>
      </c>
      <c r="I1559" t="s">
        <v>2162</v>
      </c>
      <c r="J1559" t="s">
        <v>5452</v>
      </c>
    </row>
    <row r="1560" spans="1:10">
      <c r="A1560" t="s">
        <v>18</v>
      </c>
      <c r="B1560" t="s">
        <v>1936</v>
      </c>
      <c r="C1560" t="s">
        <v>24</v>
      </c>
      <c r="D1560" t="s">
        <v>13</v>
      </c>
      <c r="E1560" t="s">
        <v>25</v>
      </c>
      <c r="F1560" t="s">
        <v>26</v>
      </c>
      <c r="G1560" s="11">
        <v>45104.98</v>
      </c>
      <c r="H1560">
        <v>115000</v>
      </c>
      <c r="I1560" t="s">
        <v>15189</v>
      </c>
      <c r="J1560" t="s">
        <v>15190</v>
      </c>
    </row>
    <row r="1561" spans="1:10">
      <c r="A1561" t="s">
        <v>33</v>
      </c>
      <c r="B1561" t="s">
        <v>15153</v>
      </c>
      <c r="C1561" t="s">
        <v>24</v>
      </c>
      <c r="D1561" t="s">
        <v>13</v>
      </c>
      <c r="E1561" t="s">
        <v>25</v>
      </c>
      <c r="F1561" t="s">
        <v>26</v>
      </c>
      <c r="G1561" s="11">
        <v>45096.709456018521</v>
      </c>
      <c r="H1561">
        <v>122500</v>
      </c>
      <c r="I1561" t="s">
        <v>8738</v>
      </c>
      <c r="J1561" t="s">
        <v>15154</v>
      </c>
    </row>
    <row r="1562" spans="1:10">
      <c r="A1562" t="s">
        <v>33</v>
      </c>
      <c r="B1562" t="s">
        <v>15117</v>
      </c>
      <c r="C1562" t="s">
        <v>954</v>
      </c>
      <c r="D1562" t="s">
        <v>13</v>
      </c>
      <c r="E1562" t="s">
        <v>14</v>
      </c>
      <c r="F1562" t="s">
        <v>26</v>
      </c>
      <c r="G1562" s="11">
        <v>45099.70888888889</v>
      </c>
      <c r="H1562">
        <v>62500</v>
      </c>
      <c r="I1562" t="s">
        <v>15118</v>
      </c>
      <c r="J1562" t="s">
        <v>4019</v>
      </c>
    </row>
    <row r="1563" spans="1:10">
      <c r="A1563" t="s">
        <v>10</v>
      </c>
      <c r="B1563" t="s">
        <v>15098</v>
      </c>
      <c r="C1563" t="s">
        <v>1740</v>
      </c>
      <c r="D1563" t="s">
        <v>13</v>
      </c>
      <c r="E1563" t="s">
        <v>14</v>
      </c>
      <c r="F1563" t="s">
        <v>314</v>
      </c>
      <c r="G1563" s="11">
        <v>45084.747881944444</v>
      </c>
      <c r="H1563">
        <v>44100</v>
      </c>
      <c r="I1563" t="s">
        <v>1741</v>
      </c>
      <c r="J1563" t="s">
        <v>15099</v>
      </c>
    </row>
    <row r="1564" spans="1:10">
      <c r="A1564" t="s">
        <v>33</v>
      </c>
      <c r="B1564" t="s">
        <v>15092</v>
      </c>
      <c r="C1564" t="s">
        <v>136</v>
      </c>
      <c r="D1564" t="s">
        <v>13</v>
      </c>
      <c r="E1564" t="s">
        <v>14</v>
      </c>
      <c r="F1564" t="s">
        <v>26</v>
      </c>
      <c r="G1564" s="11">
        <v>45096.708912037036</v>
      </c>
      <c r="H1564">
        <v>133000</v>
      </c>
      <c r="I1564" t="s">
        <v>5773</v>
      </c>
      <c r="J1564" t="s">
        <v>15093</v>
      </c>
    </row>
    <row r="1565" spans="1:10">
      <c r="A1565" t="s">
        <v>33</v>
      </c>
      <c r="B1565" t="s">
        <v>1058</v>
      </c>
      <c r="C1565" t="s">
        <v>1908</v>
      </c>
      <c r="D1565" t="s">
        <v>13</v>
      </c>
      <c r="E1565" t="s">
        <v>14</v>
      </c>
      <c r="F1565" t="s">
        <v>26</v>
      </c>
      <c r="G1565" s="11">
        <v>45091.710057870368</v>
      </c>
      <c r="H1565">
        <v>90000</v>
      </c>
      <c r="I1565" t="s">
        <v>5281</v>
      </c>
      <c r="J1565" t="s">
        <v>15060</v>
      </c>
    </row>
    <row r="1566" spans="1:10">
      <c r="A1566" t="s">
        <v>18</v>
      </c>
      <c r="B1566" t="s">
        <v>3658</v>
      </c>
      <c r="C1566" t="s">
        <v>1884</v>
      </c>
      <c r="D1566" t="s">
        <v>13</v>
      </c>
      <c r="E1566" t="s">
        <v>14</v>
      </c>
      <c r="F1566" t="s">
        <v>221</v>
      </c>
      <c r="G1566" s="11">
        <v>45097.289467592593</v>
      </c>
      <c r="H1566">
        <v>96773</v>
      </c>
      <c r="I1566" t="s">
        <v>3659</v>
      </c>
      <c r="J1566" t="s">
        <v>3660</v>
      </c>
    </row>
    <row r="1567" spans="1:10">
      <c r="A1567" t="s">
        <v>212</v>
      </c>
      <c r="B1567" t="s">
        <v>212</v>
      </c>
      <c r="C1567" t="s">
        <v>24</v>
      </c>
      <c r="D1567" t="s">
        <v>13</v>
      </c>
      <c r="E1567" t="s">
        <v>25</v>
      </c>
      <c r="F1567" t="s">
        <v>26</v>
      </c>
      <c r="G1567" s="11">
        <v>45082.711516203701</v>
      </c>
      <c r="H1567">
        <v>153000</v>
      </c>
      <c r="I1567" t="s">
        <v>11428</v>
      </c>
      <c r="J1567" t="s">
        <v>15051</v>
      </c>
    </row>
    <row r="1568" spans="1:10">
      <c r="A1568" t="s">
        <v>33</v>
      </c>
      <c r="B1568" t="s">
        <v>2652</v>
      </c>
      <c r="C1568" t="s">
        <v>5740</v>
      </c>
      <c r="D1568" t="s">
        <v>13</v>
      </c>
      <c r="E1568" t="s">
        <v>14</v>
      </c>
      <c r="F1568" t="s">
        <v>49</v>
      </c>
      <c r="G1568" s="11">
        <v>45099.746689814812</v>
      </c>
      <c r="H1568">
        <v>163782</v>
      </c>
      <c r="I1568" t="s">
        <v>5741</v>
      </c>
      <c r="J1568" t="s">
        <v>15043</v>
      </c>
    </row>
    <row r="1569" spans="1:10">
      <c r="A1569" t="s">
        <v>135</v>
      </c>
      <c r="B1569" t="s">
        <v>15037</v>
      </c>
      <c r="C1569" t="s">
        <v>441</v>
      </c>
      <c r="D1569" t="s">
        <v>13</v>
      </c>
      <c r="E1569" t="s">
        <v>14</v>
      </c>
      <c r="F1569" t="s">
        <v>26</v>
      </c>
      <c r="G1569" s="11">
        <v>45096.738726851851</v>
      </c>
      <c r="H1569">
        <v>105515</v>
      </c>
      <c r="I1569" t="s">
        <v>69</v>
      </c>
    </row>
    <row r="1570" spans="1:10">
      <c r="A1570" t="s">
        <v>33</v>
      </c>
      <c r="B1570" t="s">
        <v>33</v>
      </c>
      <c r="C1570" t="s">
        <v>24</v>
      </c>
      <c r="D1570" t="s">
        <v>13</v>
      </c>
      <c r="E1570" t="s">
        <v>25</v>
      </c>
      <c r="F1570" t="s">
        <v>26</v>
      </c>
      <c r="G1570" s="11">
        <v>45103.708541666667</v>
      </c>
      <c r="H1570">
        <v>135000</v>
      </c>
      <c r="I1570" t="s">
        <v>15036</v>
      </c>
      <c r="J1570" t="s">
        <v>230</v>
      </c>
    </row>
    <row r="1571" spans="1:10">
      <c r="A1571" t="s">
        <v>212</v>
      </c>
      <c r="B1571" t="s">
        <v>15017</v>
      </c>
      <c r="C1571" t="s">
        <v>75</v>
      </c>
      <c r="D1571" t="s">
        <v>13</v>
      </c>
      <c r="E1571" t="s">
        <v>14</v>
      </c>
      <c r="F1571" t="s">
        <v>26</v>
      </c>
      <c r="G1571" s="11">
        <v>45105.711192129631</v>
      </c>
      <c r="H1571">
        <v>180000</v>
      </c>
      <c r="I1571" t="s">
        <v>15018</v>
      </c>
      <c r="J1571" t="s">
        <v>1334</v>
      </c>
    </row>
    <row r="1572" spans="1:10">
      <c r="A1572" t="s">
        <v>33</v>
      </c>
      <c r="B1572" t="s">
        <v>33</v>
      </c>
      <c r="C1572" t="s">
        <v>243</v>
      </c>
      <c r="D1572" t="s">
        <v>13</v>
      </c>
      <c r="E1572" t="s">
        <v>14</v>
      </c>
      <c r="F1572" t="s">
        <v>26</v>
      </c>
      <c r="G1572" s="11">
        <v>45107.709907407407</v>
      </c>
      <c r="H1572">
        <v>130000</v>
      </c>
      <c r="I1572" t="s">
        <v>14501</v>
      </c>
      <c r="J1572" t="s">
        <v>203</v>
      </c>
    </row>
    <row r="1573" spans="1:10">
      <c r="A1573" t="s">
        <v>33</v>
      </c>
      <c r="B1573" t="s">
        <v>14902</v>
      </c>
      <c r="C1573" t="s">
        <v>7597</v>
      </c>
      <c r="D1573" t="s">
        <v>13</v>
      </c>
      <c r="E1573" t="s">
        <v>14</v>
      </c>
      <c r="F1573" t="s">
        <v>26</v>
      </c>
      <c r="G1573" s="11">
        <v>45097.709050925929</v>
      </c>
      <c r="H1573">
        <v>83500</v>
      </c>
      <c r="I1573" t="s">
        <v>14903</v>
      </c>
      <c r="J1573" t="s">
        <v>2090</v>
      </c>
    </row>
    <row r="1574" spans="1:10">
      <c r="A1574" t="s">
        <v>18</v>
      </c>
      <c r="B1574" t="s">
        <v>18</v>
      </c>
      <c r="C1574" t="s">
        <v>276</v>
      </c>
      <c r="D1574" t="s">
        <v>13</v>
      </c>
      <c r="E1574" t="s">
        <v>14</v>
      </c>
      <c r="F1574" t="s">
        <v>26</v>
      </c>
      <c r="G1574" s="11">
        <v>45104.270960648151</v>
      </c>
      <c r="H1574">
        <v>115000</v>
      </c>
      <c r="I1574" t="s">
        <v>3677</v>
      </c>
      <c r="J1574" t="s">
        <v>3678</v>
      </c>
    </row>
    <row r="1575" spans="1:10">
      <c r="A1575" t="s">
        <v>18</v>
      </c>
      <c r="B1575" t="s">
        <v>5062</v>
      </c>
      <c r="C1575" t="s">
        <v>1866</v>
      </c>
      <c r="D1575" t="s">
        <v>13</v>
      </c>
      <c r="E1575" t="s">
        <v>14</v>
      </c>
      <c r="F1575" t="s">
        <v>171</v>
      </c>
      <c r="G1575" s="11">
        <v>45082.71802083333</v>
      </c>
      <c r="H1575">
        <v>97444</v>
      </c>
      <c r="I1575" t="s">
        <v>11929</v>
      </c>
      <c r="J1575" t="s">
        <v>203</v>
      </c>
    </row>
    <row r="1576" spans="1:10">
      <c r="A1576" t="s">
        <v>33</v>
      </c>
      <c r="B1576" t="s">
        <v>14895</v>
      </c>
      <c r="C1576" t="s">
        <v>237</v>
      </c>
      <c r="D1576" t="s">
        <v>13</v>
      </c>
      <c r="E1576" t="s">
        <v>14</v>
      </c>
      <c r="F1576" t="s">
        <v>26</v>
      </c>
      <c r="G1576" s="11">
        <v>45091.710115740738</v>
      </c>
      <c r="H1576">
        <v>125540</v>
      </c>
      <c r="I1576" t="s">
        <v>69</v>
      </c>
      <c r="J1576" t="s">
        <v>6907</v>
      </c>
    </row>
    <row r="1577" spans="1:10">
      <c r="A1577" t="s">
        <v>33</v>
      </c>
      <c r="B1577" t="s">
        <v>4941</v>
      </c>
      <c r="C1577" t="s">
        <v>2829</v>
      </c>
      <c r="D1577" t="s">
        <v>13</v>
      </c>
      <c r="E1577" t="s">
        <v>14</v>
      </c>
      <c r="F1577" t="s">
        <v>26</v>
      </c>
      <c r="G1577" s="11">
        <v>45103.709386574075</v>
      </c>
      <c r="H1577">
        <v>46238.3984375</v>
      </c>
      <c r="I1577" t="s">
        <v>14883</v>
      </c>
      <c r="J1577" t="s">
        <v>1191</v>
      </c>
    </row>
    <row r="1578" spans="1:10">
      <c r="A1578" t="s">
        <v>212</v>
      </c>
      <c r="B1578" t="s">
        <v>212</v>
      </c>
      <c r="C1578" t="s">
        <v>24</v>
      </c>
      <c r="D1578" t="s">
        <v>13</v>
      </c>
      <c r="E1578" t="s">
        <v>25</v>
      </c>
      <c r="F1578" t="s">
        <v>26</v>
      </c>
      <c r="G1578" s="11">
        <v>45104.711284722223</v>
      </c>
      <c r="H1578">
        <v>120000</v>
      </c>
      <c r="I1578" t="s">
        <v>14876</v>
      </c>
      <c r="J1578" t="s">
        <v>14877</v>
      </c>
    </row>
    <row r="1579" spans="1:10">
      <c r="A1579" t="s">
        <v>33</v>
      </c>
      <c r="B1579" t="s">
        <v>569</v>
      </c>
      <c r="C1579" t="s">
        <v>232</v>
      </c>
      <c r="D1579" t="s">
        <v>13</v>
      </c>
      <c r="E1579" t="s">
        <v>14</v>
      </c>
      <c r="F1579" t="s">
        <v>26</v>
      </c>
      <c r="G1579" s="11">
        <v>45097.708379629628</v>
      </c>
      <c r="H1579">
        <v>90000</v>
      </c>
      <c r="I1579" t="s">
        <v>14875</v>
      </c>
      <c r="J1579" t="s">
        <v>2201</v>
      </c>
    </row>
    <row r="1580" spans="1:10">
      <c r="A1580" t="s">
        <v>10</v>
      </c>
      <c r="B1580" t="s">
        <v>14871</v>
      </c>
      <c r="C1580" t="s">
        <v>1059</v>
      </c>
      <c r="D1580" t="s">
        <v>13</v>
      </c>
      <c r="E1580" t="s">
        <v>14</v>
      </c>
      <c r="F1580" t="s">
        <v>26</v>
      </c>
      <c r="G1580" s="11">
        <v>45104.710694444446</v>
      </c>
      <c r="H1580">
        <v>140000</v>
      </c>
      <c r="I1580" t="s">
        <v>11214</v>
      </c>
      <c r="J1580" t="s">
        <v>338</v>
      </c>
    </row>
    <row r="1581" spans="1:10">
      <c r="A1581" t="s">
        <v>10</v>
      </c>
      <c r="B1581" t="s">
        <v>10</v>
      </c>
      <c r="C1581" t="s">
        <v>24</v>
      </c>
      <c r="D1581" t="s">
        <v>13</v>
      </c>
      <c r="E1581" t="s">
        <v>25</v>
      </c>
      <c r="F1581" t="s">
        <v>26</v>
      </c>
      <c r="G1581" s="11">
        <v>45107.713738425926</v>
      </c>
      <c r="H1581">
        <v>154500</v>
      </c>
      <c r="I1581" t="s">
        <v>14860</v>
      </c>
      <c r="J1581" t="s">
        <v>14861</v>
      </c>
    </row>
    <row r="1582" spans="1:10">
      <c r="A1582" t="s">
        <v>33</v>
      </c>
      <c r="B1582" t="s">
        <v>14855</v>
      </c>
      <c r="C1582" t="s">
        <v>5937</v>
      </c>
      <c r="D1582" t="s">
        <v>13</v>
      </c>
      <c r="E1582" t="s">
        <v>14</v>
      </c>
      <c r="F1582" t="s">
        <v>26</v>
      </c>
      <c r="G1582" s="11">
        <v>45098.708541666667</v>
      </c>
      <c r="H1582">
        <v>51500</v>
      </c>
      <c r="I1582" t="s">
        <v>14856</v>
      </c>
      <c r="J1582" t="s">
        <v>230</v>
      </c>
    </row>
    <row r="1583" spans="1:10">
      <c r="A1583" t="s">
        <v>10</v>
      </c>
      <c r="B1583" t="s">
        <v>10</v>
      </c>
      <c r="C1583" t="s">
        <v>3702</v>
      </c>
      <c r="D1583" t="s">
        <v>13</v>
      </c>
      <c r="E1583" t="s">
        <v>14</v>
      </c>
      <c r="F1583" t="s">
        <v>26</v>
      </c>
      <c r="G1583" s="11">
        <v>45099.267430555556</v>
      </c>
      <c r="H1583">
        <v>80000</v>
      </c>
      <c r="I1583" t="s">
        <v>3703</v>
      </c>
      <c r="J1583" t="s">
        <v>3704</v>
      </c>
    </row>
    <row r="1584" spans="1:10">
      <c r="A1584" t="s">
        <v>33</v>
      </c>
      <c r="B1584" t="s">
        <v>9687</v>
      </c>
      <c r="C1584" t="s">
        <v>136</v>
      </c>
      <c r="D1584" t="s">
        <v>13</v>
      </c>
      <c r="E1584" t="s">
        <v>14</v>
      </c>
      <c r="F1584" t="s">
        <v>26</v>
      </c>
      <c r="G1584" s="11">
        <v>45079.708958333336</v>
      </c>
      <c r="H1584">
        <v>51000</v>
      </c>
      <c r="I1584" t="s">
        <v>14853</v>
      </c>
      <c r="J1584" t="s">
        <v>14854</v>
      </c>
    </row>
    <row r="1585" spans="1:10">
      <c r="A1585" t="s">
        <v>135</v>
      </c>
      <c r="B1585" t="s">
        <v>14843</v>
      </c>
      <c r="C1585" t="s">
        <v>3038</v>
      </c>
      <c r="D1585" t="s">
        <v>13</v>
      </c>
      <c r="E1585" t="s">
        <v>14</v>
      </c>
      <c r="F1585" t="s">
        <v>171</v>
      </c>
      <c r="G1585" s="11">
        <v>45097.716620370367</v>
      </c>
      <c r="H1585">
        <v>177283</v>
      </c>
      <c r="I1585" t="s">
        <v>993</v>
      </c>
      <c r="J1585" t="s">
        <v>613</v>
      </c>
    </row>
    <row r="1586" spans="1:10">
      <c r="A1586" t="s">
        <v>33</v>
      </c>
      <c r="B1586" t="s">
        <v>14825</v>
      </c>
      <c r="C1586" t="s">
        <v>3038</v>
      </c>
      <c r="D1586" t="s">
        <v>13</v>
      </c>
      <c r="E1586" t="s">
        <v>14</v>
      </c>
      <c r="F1586" t="s">
        <v>171</v>
      </c>
      <c r="G1586" s="11">
        <v>45079.730011574073</v>
      </c>
      <c r="H1586">
        <v>57500</v>
      </c>
      <c r="I1586" t="s">
        <v>9311</v>
      </c>
      <c r="J1586" t="s">
        <v>14826</v>
      </c>
    </row>
    <row r="1587" spans="1:10">
      <c r="A1587" t="s">
        <v>18</v>
      </c>
      <c r="B1587" t="s">
        <v>470</v>
      </c>
      <c r="C1587" t="s">
        <v>12126</v>
      </c>
      <c r="D1587" t="s">
        <v>13</v>
      </c>
      <c r="E1587" t="s">
        <v>14</v>
      </c>
      <c r="F1587" t="s">
        <v>12126</v>
      </c>
      <c r="G1587" s="11">
        <v>45105.769803240742</v>
      </c>
      <c r="H1587">
        <v>45000</v>
      </c>
      <c r="I1587" t="s">
        <v>206</v>
      </c>
      <c r="J1587" t="s">
        <v>14785</v>
      </c>
    </row>
    <row r="1588" spans="1:10">
      <c r="A1588" t="s">
        <v>10</v>
      </c>
      <c r="B1588" t="s">
        <v>8555</v>
      </c>
      <c r="C1588" t="s">
        <v>4837</v>
      </c>
      <c r="D1588" t="s">
        <v>13</v>
      </c>
      <c r="E1588" t="s">
        <v>14</v>
      </c>
      <c r="F1588" t="s">
        <v>26</v>
      </c>
      <c r="G1588" s="11">
        <v>45104.709305555552</v>
      </c>
      <c r="H1588">
        <v>130000</v>
      </c>
      <c r="I1588" t="s">
        <v>14781</v>
      </c>
      <c r="J1588" t="s">
        <v>6009</v>
      </c>
    </row>
    <row r="1589" spans="1:10">
      <c r="A1589" t="s">
        <v>18</v>
      </c>
      <c r="B1589" t="s">
        <v>127</v>
      </c>
      <c r="C1589" t="s">
        <v>24</v>
      </c>
      <c r="D1589" t="s">
        <v>13</v>
      </c>
      <c r="E1589" t="s">
        <v>25</v>
      </c>
      <c r="F1589" t="s">
        <v>171</v>
      </c>
      <c r="G1589" s="11">
        <v>45096.728530092594</v>
      </c>
      <c r="H1589">
        <v>169500</v>
      </c>
      <c r="I1589" t="s">
        <v>14770</v>
      </c>
      <c r="J1589" t="s">
        <v>14771</v>
      </c>
    </row>
    <row r="1590" spans="1:10">
      <c r="A1590" t="s">
        <v>33</v>
      </c>
      <c r="B1590" t="s">
        <v>14758</v>
      </c>
      <c r="C1590" t="s">
        <v>1094</v>
      </c>
      <c r="D1590" t="s">
        <v>13</v>
      </c>
      <c r="E1590" t="s">
        <v>14</v>
      </c>
      <c r="F1590" t="s">
        <v>205</v>
      </c>
      <c r="G1590" s="11">
        <v>45084.746493055558</v>
      </c>
      <c r="H1590">
        <v>80850</v>
      </c>
      <c r="I1590" t="s">
        <v>2907</v>
      </c>
    </row>
    <row r="1591" spans="1:10">
      <c r="A1591" t="s">
        <v>33</v>
      </c>
      <c r="B1591" t="s">
        <v>33</v>
      </c>
      <c r="C1591" t="s">
        <v>897</v>
      </c>
      <c r="D1591" t="s">
        <v>13</v>
      </c>
      <c r="E1591" t="s">
        <v>14</v>
      </c>
      <c r="F1591" t="s">
        <v>262</v>
      </c>
      <c r="G1591" s="11">
        <v>45100.748032407406</v>
      </c>
      <c r="H1591">
        <v>111175</v>
      </c>
      <c r="I1591" t="s">
        <v>14735</v>
      </c>
      <c r="J1591" t="s">
        <v>344</v>
      </c>
    </row>
    <row r="1592" spans="1:10">
      <c r="A1592" t="s">
        <v>10</v>
      </c>
      <c r="B1592" t="s">
        <v>14728</v>
      </c>
      <c r="C1592" t="s">
        <v>24</v>
      </c>
      <c r="D1592" t="s">
        <v>13</v>
      </c>
      <c r="E1592" t="s">
        <v>25</v>
      </c>
      <c r="F1592" t="s">
        <v>26</v>
      </c>
      <c r="G1592" s="11">
        <v>45090.711087962962</v>
      </c>
      <c r="H1592">
        <v>145000</v>
      </c>
      <c r="I1592" t="s">
        <v>14729</v>
      </c>
      <c r="J1592" t="s">
        <v>14730</v>
      </c>
    </row>
    <row r="1593" spans="1:10">
      <c r="A1593" t="s">
        <v>77</v>
      </c>
      <c r="B1593" t="s">
        <v>14719</v>
      </c>
      <c r="C1593" t="s">
        <v>14720</v>
      </c>
      <c r="D1593" t="s">
        <v>13</v>
      </c>
      <c r="E1593" t="s">
        <v>14</v>
      </c>
      <c r="F1593" t="s">
        <v>198</v>
      </c>
      <c r="G1593" s="11">
        <v>45105.732118055559</v>
      </c>
      <c r="H1593">
        <v>89100</v>
      </c>
      <c r="I1593" t="s">
        <v>14721</v>
      </c>
      <c r="J1593" t="s">
        <v>546</v>
      </c>
    </row>
    <row r="1594" spans="1:10">
      <c r="A1594" t="s">
        <v>10</v>
      </c>
      <c r="B1594" t="s">
        <v>10</v>
      </c>
      <c r="C1594" t="s">
        <v>2324</v>
      </c>
      <c r="D1594" t="s">
        <v>13</v>
      </c>
      <c r="E1594" t="s">
        <v>14</v>
      </c>
      <c r="F1594" t="s">
        <v>2325</v>
      </c>
      <c r="G1594" s="11">
        <v>45097.746620370373</v>
      </c>
      <c r="H1594">
        <v>132500</v>
      </c>
      <c r="I1594" t="s">
        <v>14717</v>
      </c>
      <c r="J1594" t="s">
        <v>14718</v>
      </c>
    </row>
    <row r="1595" spans="1:10">
      <c r="A1595" t="s">
        <v>212</v>
      </c>
      <c r="B1595" t="s">
        <v>14694</v>
      </c>
      <c r="C1595" t="s">
        <v>26</v>
      </c>
      <c r="D1595" t="s">
        <v>13</v>
      </c>
      <c r="E1595" t="s">
        <v>14</v>
      </c>
      <c r="F1595" t="s">
        <v>20</v>
      </c>
      <c r="G1595" s="11">
        <v>45082.753136574072</v>
      </c>
      <c r="H1595">
        <v>262500</v>
      </c>
      <c r="I1595" t="s">
        <v>335</v>
      </c>
      <c r="J1595" t="s">
        <v>2640</v>
      </c>
    </row>
    <row r="1596" spans="1:10">
      <c r="A1596" t="s">
        <v>10</v>
      </c>
      <c r="B1596" t="s">
        <v>14682</v>
      </c>
      <c r="C1596" t="s">
        <v>24</v>
      </c>
      <c r="D1596" t="s">
        <v>13</v>
      </c>
      <c r="E1596" t="s">
        <v>25</v>
      </c>
      <c r="F1596" t="s">
        <v>26</v>
      </c>
      <c r="G1596" s="11">
        <v>45107.711481481485</v>
      </c>
      <c r="H1596">
        <v>190500</v>
      </c>
      <c r="I1596" t="s">
        <v>458</v>
      </c>
      <c r="J1596" t="s">
        <v>14683</v>
      </c>
    </row>
    <row r="1597" spans="1:10">
      <c r="A1597" t="s">
        <v>33</v>
      </c>
      <c r="B1597" t="s">
        <v>14665</v>
      </c>
      <c r="C1597" t="s">
        <v>24</v>
      </c>
      <c r="D1597" t="s">
        <v>13</v>
      </c>
      <c r="E1597" t="s">
        <v>25</v>
      </c>
      <c r="F1597" t="s">
        <v>26</v>
      </c>
      <c r="G1597" s="11">
        <v>45105.708668981482</v>
      </c>
      <c r="H1597">
        <v>89500</v>
      </c>
      <c r="I1597" t="s">
        <v>11428</v>
      </c>
      <c r="J1597" t="s">
        <v>82</v>
      </c>
    </row>
    <row r="1598" spans="1:10">
      <c r="A1598" t="s">
        <v>135</v>
      </c>
      <c r="B1598" t="s">
        <v>14655</v>
      </c>
      <c r="C1598" t="s">
        <v>1291</v>
      </c>
      <c r="D1598" t="s">
        <v>13</v>
      </c>
      <c r="E1598" t="s">
        <v>14</v>
      </c>
      <c r="F1598" t="s">
        <v>20</v>
      </c>
      <c r="G1598" s="11">
        <v>45101.735312500001</v>
      </c>
      <c r="H1598">
        <v>122500</v>
      </c>
      <c r="I1598" t="s">
        <v>14656</v>
      </c>
      <c r="J1598" t="s">
        <v>14657</v>
      </c>
    </row>
    <row r="1599" spans="1:10">
      <c r="A1599" t="s">
        <v>10</v>
      </c>
      <c r="B1599" t="s">
        <v>14650</v>
      </c>
      <c r="C1599" t="s">
        <v>411</v>
      </c>
      <c r="D1599" t="s">
        <v>13</v>
      </c>
      <c r="E1599" t="s">
        <v>14</v>
      </c>
      <c r="F1599" t="s">
        <v>411</v>
      </c>
      <c r="G1599" s="11">
        <v>45103.717673611114</v>
      </c>
      <c r="H1599">
        <v>90670</v>
      </c>
      <c r="I1599" t="s">
        <v>12877</v>
      </c>
      <c r="J1599" t="s">
        <v>214</v>
      </c>
    </row>
    <row r="1600" spans="1:10">
      <c r="A1600" t="s">
        <v>212</v>
      </c>
      <c r="B1600" t="s">
        <v>212</v>
      </c>
      <c r="C1600" t="s">
        <v>1776</v>
      </c>
      <c r="D1600" t="s">
        <v>13</v>
      </c>
      <c r="E1600" t="s">
        <v>14</v>
      </c>
      <c r="F1600" t="s">
        <v>26</v>
      </c>
      <c r="G1600" s="11">
        <v>45103.711030092592</v>
      </c>
      <c r="H1600">
        <v>162500</v>
      </c>
      <c r="I1600" t="s">
        <v>14639</v>
      </c>
    </row>
    <row r="1601" spans="1:10">
      <c r="A1601" t="s">
        <v>33</v>
      </c>
      <c r="B1601" t="s">
        <v>943</v>
      </c>
      <c r="C1601" t="s">
        <v>14606</v>
      </c>
      <c r="D1601" t="s">
        <v>13</v>
      </c>
      <c r="E1601" t="s">
        <v>14</v>
      </c>
      <c r="F1601" t="s">
        <v>26</v>
      </c>
      <c r="G1601" s="11">
        <v>45089.709409722222</v>
      </c>
      <c r="H1601">
        <v>60000</v>
      </c>
      <c r="I1601" t="s">
        <v>14607</v>
      </c>
      <c r="J1601" t="s">
        <v>9341</v>
      </c>
    </row>
    <row r="1602" spans="1:10">
      <c r="A1602" t="s">
        <v>33</v>
      </c>
      <c r="B1602" t="s">
        <v>2148</v>
      </c>
      <c r="C1602" t="s">
        <v>232</v>
      </c>
      <c r="D1602" t="s">
        <v>13</v>
      </c>
      <c r="E1602" t="s">
        <v>14</v>
      </c>
      <c r="F1602" t="s">
        <v>26</v>
      </c>
      <c r="G1602" s="11">
        <v>45093.250023148146</v>
      </c>
      <c r="H1602">
        <v>90000</v>
      </c>
      <c r="I1602" t="s">
        <v>1118</v>
      </c>
      <c r="J1602" t="s">
        <v>230</v>
      </c>
    </row>
    <row r="1603" spans="1:10">
      <c r="A1603" t="s">
        <v>18</v>
      </c>
      <c r="B1603" t="s">
        <v>184</v>
      </c>
      <c r="C1603" t="s">
        <v>24</v>
      </c>
      <c r="D1603" t="s">
        <v>13</v>
      </c>
      <c r="E1603" t="s">
        <v>25</v>
      </c>
      <c r="F1603" t="s">
        <v>20</v>
      </c>
      <c r="G1603" s="11">
        <v>45099.750196759262</v>
      </c>
      <c r="H1603">
        <v>132500</v>
      </c>
      <c r="I1603" t="s">
        <v>14590</v>
      </c>
      <c r="J1603" t="s">
        <v>14591</v>
      </c>
    </row>
    <row r="1604" spans="1:10">
      <c r="A1604" t="s">
        <v>212</v>
      </c>
      <c r="B1604" t="s">
        <v>14580</v>
      </c>
      <c r="C1604" t="s">
        <v>24</v>
      </c>
      <c r="D1604" t="s">
        <v>13</v>
      </c>
      <c r="E1604" t="s">
        <v>25</v>
      </c>
      <c r="F1604" t="s">
        <v>20</v>
      </c>
      <c r="G1604" s="11">
        <v>45107.753182870372</v>
      </c>
      <c r="H1604">
        <v>157500</v>
      </c>
      <c r="I1604" t="s">
        <v>458</v>
      </c>
      <c r="J1604" t="s">
        <v>4659</v>
      </c>
    </row>
    <row r="1605" spans="1:10">
      <c r="A1605" t="s">
        <v>33</v>
      </c>
      <c r="B1605" t="s">
        <v>364</v>
      </c>
      <c r="C1605" t="s">
        <v>24</v>
      </c>
      <c r="D1605" t="s">
        <v>13</v>
      </c>
      <c r="E1605" t="s">
        <v>25</v>
      </c>
      <c r="F1605" t="s">
        <v>26</v>
      </c>
      <c r="G1605" s="11">
        <v>45097.709224537037</v>
      </c>
      <c r="H1605">
        <v>62500</v>
      </c>
      <c r="I1605" t="s">
        <v>14158</v>
      </c>
      <c r="J1605" t="s">
        <v>14574</v>
      </c>
    </row>
    <row r="1606" spans="1:10">
      <c r="A1606" t="s">
        <v>152</v>
      </c>
      <c r="B1606" t="s">
        <v>152</v>
      </c>
      <c r="C1606" t="s">
        <v>3038</v>
      </c>
      <c r="D1606" t="s">
        <v>13</v>
      </c>
      <c r="E1606" t="s">
        <v>14</v>
      </c>
      <c r="F1606" t="s">
        <v>171</v>
      </c>
      <c r="G1606" s="11">
        <v>45092.727268518516</v>
      </c>
      <c r="H1606">
        <v>69000</v>
      </c>
      <c r="I1606" t="s">
        <v>14546</v>
      </c>
      <c r="J1606" t="s">
        <v>14547</v>
      </c>
    </row>
    <row r="1607" spans="1:10">
      <c r="A1607" t="s">
        <v>18</v>
      </c>
      <c r="B1607" t="s">
        <v>14544</v>
      </c>
      <c r="C1607" t="s">
        <v>1794</v>
      </c>
      <c r="D1607" t="s">
        <v>13</v>
      </c>
      <c r="E1607" t="s">
        <v>14</v>
      </c>
      <c r="F1607" t="s">
        <v>694</v>
      </c>
      <c r="G1607" s="11">
        <v>45082.737118055556</v>
      </c>
      <c r="H1607">
        <v>147500</v>
      </c>
      <c r="I1607" t="s">
        <v>931</v>
      </c>
      <c r="J1607" t="s">
        <v>14545</v>
      </c>
    </row>
    <row r="1608" spans="1:10">
      <c r="A1608" t="s">
        <v>18</v>
      </c>
      <c r="B1608" t="s">
        <v>188</v>
      </c>
      <c r="C1608" t="s">
        <v>243</v>
      </c>
      <c r="D1608" t="s">
        <v>13</v>
      </c>
      <c r="E1608" t="s">
        <v>14</v>
      </c>
      <c r="F1608" t="s">
        <v>20</v>
      </c>
      <c r="G1608" s="11">
        <v>45100.765243055554</v>
      </c>
      <c r="H1608">
        <v>240000</v>
      </c>
      <c r="I1608" t="s">
        <v>335</v>
      </c>
      <c r="J1608" t="s">
        <v>14540</v>
      </c>
    </row>
    <row r="1609" spans="1:10">
      <c r="A1609" t="s">
        <v>212</v>
      </c>
      <c r="B1609" t="s">
        <v>212</v>
      </c>
      <c r="C1609" t="s">
        <v>24</v>
      </c>
      <c r="D1609" t="s">
        <v>13</v>
      </c>
      <c r="E1609" t="s">
        <v>25</v>
      </c>
      <c r="F1609" t="s">
        <v>712</v>
      </c>
      <c r="G1609" s="11">
        <v>45089.751967592594</v>
      </c>
      <c r="H1609">
        <v>166000</v>
      </c>
      <c r="I1609" t="s">
        <v>14534</v>
      </c>
      <c r="J1609" t="s">
        <v>14535</v>
      </c>
    </row>
    <row r="1610" spans="1:10">
      <c r="A1610" t="s">
        <v>212</v>
      </c>
      <c r="B1610" t="s">
        <v>212</v>
      </c>
      <c r="C1610" t="s">
        <v>232</v>
      </c>
      <c r="D1610" t="s">
        <v>13</v>
      </c>
      <c r="E1610" t="s">
        <v>14</v>
      </c>
      <c r="F1610" t="s">
        <v>26</v>
      </c>
      <c r="G1610" s="11">
        <v>45089.709537037037</v>
      </c>
      <c r="H1610">
        <v>122500</v>
      </c>
      <c r="I1610" t="s">
        <v>768</v>
      </c>
      <c r="J1610" t="s">
        <v>3760</v>
      </c>
    </row>
    <row r="1611" spans="1:10">
      <c r="A1611" t="s">
        <v>10</v>
      </c>
      <c r="B1611" t="s">
        <v>14488</v>
      </c>
      <c r="C1611" t="s">
        <v>826</v>
      </c>
      <c r="D1611" t="s">
        <v>13</v>
      </c>
      <c r="E1611" t="s">
        <v>14</v>
      </c>
      <c r="F1611" t="s">
        <v>827</v>
      </c>
      <c r="G1611" s="11">
        <v>45083.732812499999</v>
      </c>
      <c r="H1611">
        <v>147500</v>
      </c>
      <c r="I1611" t="s">
        <v>685</v>
      </c>
      <c r="J1611" t="s">
        <v>14489</v>
      </c>
    </row>
    <row r="1612" spans="1:10">
      <c r="A1612" t="s">
        <v>18</v>
      </c>
      <c r="B1612" t="s">
        <v>18</v>
      </c>
      <c r="C1612" t="s">
        <v>1348</v>
      </c>
      <c r="D1612" t="s">
        <v>13</v>
      </c>
      <c r="E1612" t="s">
        <v>14</v>
      </c>
      <c r="F1612" t="s">
        <v>26</v>
      </c>
      <c r="G1612" s="11">
        <v>45103.289710648147</v>
      </c>
      <c r="H1612">
        <v>78592</v>
      </c>
      <c r="I1612" t="s">
        <v>3758</v>
      </c>
      <c r="J1612" t="s">
        <v>3759</v>
      </c>
    </row>
    <row r="1613" spans="1:10">
      <c r="A1613" t="s">
        <v>33</v>
      </c>
      <c r="B1613" t="s">
        <v>33</v>
      </c>
      <c r="C1613" t="s">
        <v>232</v>
      </c>
      <c r="D1613" t="s">
        <v>13</v>
      </c>
      <c r="E1613" t="s">
        <v>14</v>
      </c>
      <c r="F1613" t="s">
        <v>26</v>
      </c>
      <c r="G1613" s="11">
        <v>45085.708310185182</v>
      </c>
      <c r="H1613">
        <v>87500</v>
      </c>
      <c r="I1613" t="s">
        <v>685</v>
      </c>
      <c r="J1613" t="s">
        <v>14482</v>
      </c>
    </row>
    <row r="1614" spans="1:10">
      <c r="A1614" t="s">
        <v>77</v>
      </c>
      <c r="B1614" t="s">
        <v>14477</v>
      </c>
      <c r="C1614" t="s">
        <v>14478</v>
      </c>
      <c r="D1614" t="s">
        <v>13</v>
      </c>
      <c r="E1614" t="s">
        <v>14</v>
      </c>
      <c r="F1614" t="s">
        <v>26</v>
      </c>
      <c r="G1614" s="11">
        <v>45106.709513888891</v>
      </c>
      <c r="H1614">
        <v>110000</v>
      </c>
      <c r="I1614" t="s">
        <v>96</v>
      </c>
      <c r="J1614" t="s">
        <v>14479</v>
      </c>
    </row>
    <row r="1615" spans="1:10">
      <c r="A1615" t="s">
        <v>10</v>
      </c>
      <c r="B1615" t="s">
        <v>14464</v>
      </c>
      <c r="C1615" t="s">
        <v>24</v>
      </c>
      <c r="D1615" t="s">
        <v>13</v>
      </c>
      <c r="E1615" t="s">
        <v>25</v>
      </c>
      <c r="F1615" t="s">
        <v>26</v>
      </c>
      <c r="G1615" s="11">
        <v>45097.710590277777</v>
      </c>
      <c r="H1615">
        <v>187500</v>
      </c>
      <c r="I1615" t="s">
        <v>14465</v>
      </c>
      <c r="J1615" t="s">
        <v>14466</v>
      </c>
    </row>
    <row r="1616" spans="1:10">
      <c r="A1616" t="s">
        <v>212</v>
      </c>
      <c r="B1616" t="s">
        <v>3764</v>
      </c>
      <c r="C1616" t="s">
        <v>177</v>
      </c>
      <c r="D1616" t="s">
        <v>13</v>
      </c>
      <c r="E1616" t="s">
        <v>14</v>
      </c>
      <c r="F1616" t="s">
        <v>26</v>
      </c>
      <c r="G1616" s="11">
        <v>45086.252824074072</v>
      </c>
      <c r="H1616">
        <v>115000</v>
      </c>
      <c r="I1616" t="s">
        <v>3765</v>
      </c>
      <c r="J1616" t="s">
        <v>2353</v>
      </c>
    </row>
    <row r="1617" spans="1:10">
      <c r="A1617" t="s">
        <v>73</v>
      </c>
      <c r="B1617" t="s">
        <v>73</v>
      </c>
      <c r="C1617" t="s">
        <v>24</v>
      </c>
      <c r="D1617" t="s">
        <v>13</v>
      </c>
      <c r="E1617" t="s">
        <v>25</v>
      </c>
      <c r="F1617" t="s">
        <v>26</v>
      </c>
      <c r="G1617" s="11">
        <v>45089.727870370371</v>
      </c>
      <c r="H1617">
        <v>145000</v>
      </c>
      <c r="I1617" t="s">
        <v>10627</v>
      </c>
      <c r="J1617" t="s">
        <v>14463</v>
      </c>
    </row>
    <row r="1618" spans="1:10">
      <c r="A1618" t="s">
        <v>33</v>
      </c>
      <c r="B1618" t="s">
        <v>33</v>
      </c>
      <c r="C1618" t="s">
        <v>13995</v>
      </c>
      <c r="D1618" t="s">
        <v>13</v>
      </c>
      <c r="E1618" t="s">
        <v>14</v>
      </c>
      <c r="F1618" t="s">
        <v>26</v>
      </c>
      <c r="G1618" s="11">
        <v>45103.708541666667</v>
      </c>
      <c r="H1618">
        <v>80158.28125</v>
      </c>
      <c r="I1618" t="s">
        <v>14458</v>
      </c>
      <c r="J1618" t="s">
        <v>316</v>
      </c>
    </row>
    <row r="1619" spans="1:10">
      <c r="A1619" t="s">
        <v>10</v>
      </c>
      <c r="B1619" t="s">
        <v>10</v>
      </c>
      <c r="C1619" t="s">
        <v>24</v>
      </c>
      <c r="D1619" t="s">
        <v>13</v>
      </c>
      <c r="E1619" t="s">
        <v>25</v>
      </c>
      <c r="F1619" t="s">
        <v>26</v>
      </c>
      <c r="G1619" s="11">
        <v>45090.710729166669</v>
      </c>
      <c r="H1619">
        <v>110000</v>
      </c>
      <c r="I1619" t="s">
        <v>14452</v>
      </c>
      <c r="J1619" t="s">
        <v>14453</v>
      </c>
    </row>
    <row r="1620" spans="1:10">
      <c r="A1620" t="s">
        <v>152</v>
      </c>
      <c r="B1620" t="s">
        <v>14451</v>
      </c>
      <c r="C1620" t="s">
        <v>614</v>
      </c>
      <c r="D1620" t="s">
        <v>13</v>
      </c>
      <c r="E1620" t="s">
        <v>14</v>
      </c>
      <c r="F1620" t="s">
        <v>608</v>
      </c>
      <c r="G1620" s="11">
        <v>45106.716585648152</v>
      </c>
      <c r="H1620">
        <v>166600</v>
      </c>
      <c r="I1620" t="s">
        <v>3902</v>
      </c>
      <c r="J1620" t="s">
        <v>4036</v>
      </c>
    </row>
    <row r="1621" spans="1:10">
      <c r="A1621" t="s">
        <v>33</v>
      </c>
      <c r="B1621" t="s">
        <v>3727</v>
      </c>
      <c r="C1621" t="s">
        <v>170</v>
      </c>
      <c r="D1621" t="s">
        <v>13</v>
      </c>
      <c r="E1621" t="s">
        <v>14</v>
      </c>
      <c r="F1621" t="s">
        <v>171</v>
      </c>
      <c r="G1621" s="11">
        <v>45098.717152777775</v>
      </c>
      <c r="H1621">
        <v>79200</v>
      </c>
      <c r="I1621" t="s">
        <v>2348</v>
      </c>
      <c r="J1621" t="s">
        <v>14450</v>
      </c>
    </row>
    <row r="1622" spans="1:10">
      <c r="A1622" t="s">
        <v>33</v>
      </c>
      <c r="B1622" t="s">
        <v>3776</v>
      </c>
      <c r="C1622" t="s">
        <v>1610</v>
      </c>
      <c r="D1622" t="s">
        <v>13</v>
      </c>
      <c r="E1622" t="s">
        <v>14</v>
      </c>
      <c r="F1622" t="s">
        <v>171</v>
      </c>
      <c r="G1622" s="11">
        <v>45096.270115740743</v>
      </c>
      <c r="H1622">
        <v>79200</v>
      </c>
      <c r="I1622" t="s">
        <v>3777</v>
      </c>
      <c r="J1622" t="s">
        <v>3778</v>
      </c>
    </row>
    <row r="1623" spans="1:10">
      <c r="A1623" t="s">
        <v>77</v>
      </c>
      <c r="B1623" t="s">
        <v>14431</v>
      </c>
      <c r="C1623" t="s">
        <v>136</v>
      </c>
      <c r="D1623" t="s">
        <v>13</v>
      </c>
      <c r="E1623" t="s">
        <v>14</v>
      </c>
      <c r="F1623" t="s">
        <v>26</v>
      </c>
      <c r="G1623" s="11">
        <v>45107.709178240744</v>
      </c>
      <c r="H1623">
        <v>124497</v>
      </c>
      <c r="I1623" t="s">
        <v>1069</v>
      </c>
      <c r="J1623" t="s">
        <v>12186</v>
      </c>
    </row>
    <row r="1624" spans="1:10">
      <c r="A1624" t="s">
        <v>33</v>
      </c>
      <c r="B1624" t="s">
        <v>1084</v>
      </c>
      <c r="C1624" t="s">
        <v>108</v>
      </c>
      <c r="D1624" t="s">
        <v>13</v>
      </c>
      <c r="E1624" t="s">
        <v>14</v>
      </c>
      <c r="F1624" t="s">
        <v>26</v>
      </c>
      <c r="G1624" s="11">
        <v>45083.708958333336</v>
      </c>
      <c r="H1624">
        <v>85000</v>
      </c>
      <c r="I1624" t="s">
        <v>3231</v>
      </c>
      <c r="J1624" t="s">
        <v>14429</v>
      </c>
    </row>
    <row r="1625" spans="1:10">
      <c r="A1625" t="s">
        <v>33</v>
      </c>
      <c r="B1625" t="s">
        <v>620</v>
      </c>
      <c r="C1625" t="s">
        <v>11427</v>
      </c>
      <c r="D1625" t="s">
        <v>13</v>
      </c>
      <c r="E1625" t="s">
        <v>14</v>
      </c>
      <c r="F1625" t="s">
        <v>26</v>
      </c>
      <c r="G1625" s="11">
        <v>45084.763796296298</v>
      </c>
      <c r="H1625">
        <v>95000</v>
      </c>
      <c r="I1625" t="s">
        <v>14422</v>
      </c>
      <c r="J1625" t="s">
        <v>14423</v>
      </c>
    </row>
    <row r="1626" spans="1:10">
      <c r="A1626" t="s">
        <v>33</v>
      </c>
      <c r="B1626" t="s">
        <v>1843</v>
      </c>
      <c r="C1626" t="s">
        <v>243</v>
      </c>
      <c r="D1626" t="s">
        <v>13</v>
      </c>
      <c r="E1626" t="s">
        <v>14</v>
      </c>
      <c r="F1626" t="s">
        <v>26</v>
      </c>
      <c r="G1626" s="11">
        <v>45105.71199074074</v>
      </c>
      <c r="H1626">
        <v>57500</v>
      </c>
      <c r="I1626" t="s">
        <v>14398</v>
      </c>
      <c r="J1626" t="s">
        <v>14399</v>
      </c>
    </row>
    <row r="1627" spans="1:10">
      <c r="A1627" t="s">
        <v>73</v>
      </c>
      <c r="B1627" t="s">
        <v>73</v>
      </c>
      <c r="C1627" t="s">
        <v>779</v>
      </c>
      <c r="D1627" t="s">
        <v>13</v>
      </c>
      <c r="E1627" t="s">
        <v>14</v>
      </c>
      <c r="F1627" t="s">
        <v>26</v>
      </c>
      <c r="G1627" s="11">
        <v>45079.727094907408</v>
      </c>
      <c r="H1627">
        <v>117500</v>
      </c>
      <c r="I1627" t="s">
        <v>14390</v>
      </c>
      <c r="J1627" t="s">
        <v>14391</v>
      </c>
    </row>
    <row r="1628" spans="1:10">
      <c r="A1628" t="s">
        <v>10</v>
      </c>
      <c r="B1628" t="s">
        <v>14300</v>
      </c>
      <c r="C1628" t="s">
        <v>232</v>
      </c>
      <c r="D1628" t="s">
        <v>13</v>
      </c>
      <c r="E1628" t="s">
        <v>14</v>
      </c>
      <c r="F1628" t="s">
        <v>26</v>
      </c>
      <c r="G1628" s="11">
        <v>45107.710949074077</v>
      </c>
      <c r="H1628">
        <v>119000</v>
      </c>
      <c r="I1628" t="s">
        <v>968</v>
      </c>
      <c r="J1628" t="s">
        <v>338</v>
      </c>
    </row>
    <row r="1629" spans="1:10">
      <c r="A1629" t="s">
        <v>33</v>
      </c>
      <c r="B1629" t="s">
        <v>1084</v>
      </c>
      <c r="C1629" t="s">
        <v>1402</v>
      </c>
      <c r="D1629" t="s">
        <v>13</v>
      </c>
      <c r="E1629" t="s">
        <v>14</v>
      </c>
      <c r="F1629" t="s">
        <v>26</v>
      </c>
      <c r="G1629" s="11">
        <v>45095.708437499998</v>
      </c>
      <c r="H1629">
        <v>101462</v>
      </c>
      <c r="I1629" t="s">
        <v>6758</v>
      </c>
      <c r="J1629" t="s">
        <v>14299</v>
      </c>
    </row>
    <row r="1630" spans="1:10">
      <c r="A1630" t="s">
        <v>10</v>
      </c>
      <c r="B1630" t="s">
        <v>10</v>
      </c>
      <c r="C1630" t="s">
        <v>1953</v>
      </c>
      <c r="D1630" t="s">
        <v>13</v>
      </c>
      <c r="E1630" t="s">
        <v>14</v>
      </c>
      <c r="F1630" t="s">
        <v>1953</v>
      </c>
      <c r="G1630" s="11">
        <v>45107.72</v>
      </c>
      <c r="H1630">
        <v>70000</v>
      </c>
      <c r="I1630" t="s">
        <v>5320</v>
      </c>
      <c r="J1630" t="s">
        <v>10461</v>
      </c>
    </row>
    <row r="1631" spans="1:10">
      <c r="A1631" t="s">
        <v>10</v>
      </c>
      <c r="B1631" t="s">
        <v>10</v>
      </c>
      <c r="C1631" t="s">
        <v>14296</v>
      </c>
      <c r="D1631" t="s">
        <v>13</v>
      </c>
      <c r="E1631" t="s">
        <v>14</v>
      </c>
      <c r="F1631" t="s">
        <v>26</v>
      </c>
      <c r="G1631" s="11">
        <v>45091.711331018516</v>
      </c>
      <c r="H1631">
        <v>88365.03125</v>
      </c>
      <c r="I1631" t="s">
        <v>14297</v>
      </c>
      <c r="J1631" t="s">
        <v>14298</v>
      </c>
    </row>
    <row r="1632" spans="1:10">
      <c r="A1632" t="s">
        <v>18</v>
      </c>
      <c r="B1632" t="s">
        <v>14290</v>
      </c>
      <c r="C1632" t="s">
        <v>7639</v>
      </c>
      <c r="D1632" t="s">
        <v>13</v>
      </c>
      <c r="E1632" t="s">
        <v>14</v>
      </c>
      <c r="F1632" t="s">
        <v>20</v>
      </c>
      <c r="G1632" s="11">
        <v>45103.76599537037</v>
      </c>
      <c r="H1632">
        <v>155000</v>
      </c>
      <c r="I1632" t="s">
        <v>12048</v>
      </c>
      <c r="J1632" t="s">
        <v>301</v>
      </c>
    </row>
    <row r="1633" spans="1:10">
      <c r="A1633" t="s">
        <v>18</v>
      </c>
      <c r="B1633" t="s">
        <v>18</v>
      </c>
      <c r="C1633" t="s">
        <v>608</v>
      </c>
      <c r="D1633" t="s">
        <v>13</v>
      </c>
      <c r="E1633" t="s">
        <v>14</v>
      </c>
      <c r="F1633" t="s">
        <v>608</v>
      </c>
      <c r="G1633" s="11">
        <v>45100.73028935185</v>
      </c>
      <c r="H1633">
        <v>154000</v>
      </c>
      <c r="I1633" t="s">
        <v>10202</v>
      </c>
      <c r="J1633" t="s">
        <v>6629</v>
      </c>
    </row>
    <row r="1634" spans="1:10">
      <c r="A1634" t="s">
        <v>33</v>
      </c>
      <c r="B1634" t="s">
        <v>14283</v>
      </c>
      <c r="C1634" t="s">
        <v>837</v>
      </c>
      <c r="D1634" t="s">
        <v>13</v>
      </c>
      <c r="E1634" t="s">
        <v>14</v>
      </c>
      <c r="F1634" t="s">
        <v>221</v>
      </c>
      <c r="G1634" s="11">
        <v>45105.759004629632</v>
      </c>
      <c r="H1634">
        <v>89100</v>
      </c>
      <c r="I1634" t="s">
        <v>1873</v>
      </c>
    </row>
    <row r="1635" spans="1:10">
      <c r="A1635" t="s">
        <v>33</v>
      </c>
      <c r="B1635" t="s">
        <v>33</v>
      </c>
      <c r="C1635" t="s">
        <v>232</v>
      </c>
      <c r="D1635" t="s">
        <v>13</v>
      </c>
      <c r="E1635" t="s">
        <v>14</v>
      </c>
      <c r="F1635" t="s">
        <v>26</v>
      </c>
      <c r="G1635" s="11">
        <v>45083.708287037036</v>
      </c>
      <c r="H1635">
        <v>85000</v>
      </c>
      <c r="I1635" t="s">
        <v>14281</v>
      </c>
      <c r="J1635" t="s">
        <v>14282</v>
      </c>
    </row>
    <row r="1636" spans="1:10">
      <c r="A1636" t="s">
        <v>33</v>
      </c>
      <c r="B1636" t="s">
        <v>33</v>
      </c>
      <c r="C1636" t="s">
        <v>276</v>
      </c>
      <c r="D1636" t="s">
        <v>13</v>
      </c>
      <c r="E1636" t="s">
        <v>14</v>
      </c>
      <c r="F1636" t="s">
        <v>26</v>
      </c>
      <c r="G1636" s="11">
        <v>45105.708518518521</v>
      </c>
      <c r="H1636">
        <v>95000</v>
      </c>
      <c r="I1636" t="s">
        <v>14258</v>
      </c>
    </row>
    <row r="1637" spans="1:10">
      <c r="A1637" t="s">
        <v>18</v>
      </c>
      <c r="B1637" t="s">
        <v>14251</v>
      </c>
      <c r="C1637" t="s">
        <v>136</v>
      </c>
      <c r="D1637" t="s">
        <v>13</v>
      </c>
      <c r="E1637" t="s">
        <v>14</v>
      </c>
      <c r="F1637" t="s">
        <v>26</v>
      </c>
      <c r="G1637" s="11">
        <v>45084.765127314815</v>
      </c>
      <c r="H1637">
        <v>103369.671875</v>
      </c>
      <c r="I1637" t="s">
        <v>14252</v>
      </c>
      <c r="J1637" t="s">
        <v>14253</v>
      </c>
    </row>
    <row r="1638" spans="1:10">
      <c r="A1638" t="s">
        <v>10</v>
      </c>
      <c r="B1638" t="s">
        <v>14193</v>
      </c>
      <c r="C1638" t="s">
        <v>24</v>
      </c>
      <c r="D1638" t="s">
        <v>13</v>
      </c>
      <c r="E1638" t="s">
        <v>25</v>
      </c>
      <c r="F1638" t="s">
        <v>20</v>
      </c>
      <c r="G1638" s="11">
        <v>45107.753229166665</v>
      </c>
      <c r="H1638">
        <v>190500</v>
      </c>
      <c r="I1638" t="s">
        <v>458</v>
      </c>
      <c r="J1638" t="s">
        <v>7690</v>
      </c>
    </row>
    <row r="1639" spans="1:10">
      <c r="A1639" t="s">
        <v>10</v>
      </c>
      <c r="B1639" t="s">
        <v>14188</v>
      </c>
      <c r="C1639" t="s">
        <v>5226</v>
      </c>
      <c r="D1639" t="s">
        <v>13</v>
      </c>
      <c r="E1639" t="s">
        <v>14</v>
      </c>
      <c r="F1639" t="s">
        <v>26</v>
      </c>
      <c r="G1639" s="11">
        <v>45095.709641203706</v>
      </c>
      <c r="H1639">
        <v>160000</v>
      </c>
      <c r="I1639" t="s">
        <v>1118</v>
      </c>
      <c r="J1639" t="s">
        <v>14189</v>
      </c>
    </row>
    <row r="1640" spans="1:10">
      <c r="A1640" t="s">
        <v>135</v>
      </c>
      <c r="B1640" t="s">
        <v>14180</v>
      </c>
      <c r="C1640" t="s">
        <v>243</v>
      </c>
      <c r="D1640" t="s">
        <v>13</v>
      </c>
      <c r="E1640" t="s">
        <v>14</v>
      </c>
      <c r="F1640" t="s">
        <v>26</v>
      </c>
      <c r="G1640" s="11">
        <v>45084.709224537037</v>
      </c>
      <c r="H1640">
        <v>89076</v>
      </c>
      <c r="I1640" t="s">
        <v>14181</v>
      </c>
      <c r="J1640" t="s">
        <v>9278</v>
      </c>
    </row>
    <row r="1641" spans="1:10">
      <c r="A1641" t="s">
        <v>212</v>
      </c>
      <c r="B1641" t="s">
        <v>14171</v>
      </c>
      <c r="C1641" t="s">
        <v>232</v>
      </c>
      <c r="D1641" t="s">
        <v>13</v>
      </c>
      <c r="E1641" t="s">
        <v>14</v>
      </c>
      <c r="F1641" t="s">
        <v>26</v>
      </c>
      <c r="G1641" s="11">
        <v>45084.709594907406</v>
      </c>
      <c r="H1641">
        <v>170000</v>
      </c>
      <c r="I1641" t="s">
        <v>989</v>
      </c>
      <c r="J1641" t="s">
        <v>1383</v>
      </c>
    </row>
    <row r="1642" spans="1:10">
      <c r="A1642" t="s">
        <v>33</v>
      </c>
      <c r="B1642" t="s">
        <v>364</v>
      </c>
      <c r="C1642" t="s">
        <v>2706</v>
      </c>
      <c r="D1642" t="s">
        <v>13</v>
      </c>
      <c r="E1642" t="s">
        <v>14</v>
      </c>
      <c r="F1642" t="s">
        <v>26</v>
      </c>
      <c r="G1642" s="11">
        <v>45097.709189814814</v>
      </c>
      <c r="H1642">
        <v>60000</v>
      </c>
      <c r="I1642" t="s">
        <v>14158</v>
      </c>
      <c r="J1642" t="s">
        <v>14159</v>
      </c>
    </row>
    <row r="1643" spans="1:10">
      <c r="A1643" t="s">
        <v>10</v>
      </c>
      <c r="B1643" t="s">
        <v>14138</v>
      </c>
      <c r="C1643" t="s">
        <v>115</v>
      </c>
      <c r="D1643" t="s">
        <v>13</v>
      </c>
      <c r="E1643" t="s">
        <v>14</v>
      </c>
      <c r="F1643" t="s">
        <v>20</v>
      </c>
      <c r="G1643" s="11">
        <v>45105.768321759257</v>
      </c>
      <c r="H1643">
        <v>90000</v>
      </c>
      <c r="I1643" t="s">
        <v>14139</v>
      </c>
      <c r="J1643" t="s">
        <v>14140</v>
      </c>
    </row>
    <row r="1644" spans="1:10">
      <c r="A1644" t="s">
        <v>135</v>
      </c>
      <c r="B1644" t="s">
        <v>135</v>
      </c>
      <c r="C1644" t="s">
        <v>5039</v>
      </c>
      <c r="D1644" t="s">
        <v>13</v>
      </c>
      <c r="E1644" t="s">
        <v>14</v>
      </c>
      <c r="F1644" t="s">
        <v>26</v>
      </c>
      <c r="G1644" s="11">
        <v>45101.710289351853</v>
      </c>
      <c r="H1644">
        <v>105475</v>
      </c>
      <c r="I1644" t="s">
        <v>14133</v>
      </c>
      <c r="J1644" t="s">
        <v>14134</v>
      </c>
    </row>
    <row r="1645" spans="1:10">
      <c r="A1645" t="s">
        <v>212</v>
      </c>
      <c r="B1645" t="s">
        <v>212</v>
      </c>
      <c r="C1645" t="s">
        <v>24</v>
      </c>
      <c r="D1645" t="s">
        <v>13</v>
      </c>
      <c r="E1645" t="s">
        <v>25</v>
      </c>
      <c r="F1645" t="s">
        <v>20</v>
      </c>
      <c r="G1645" s="11">
        <v>45092.751851851855</v>
      </c>
      <c r="H1645">
        <v>114000</v>
      </c>
      <c r="I1645" t="s">
        <v>14120</v>
      </c>
      <c r="J1645" t="s">
        <v>14121</v>
      </c>
    </row>
    <row r="1646" spans="1:10">
      <c r="A1646" t="s">
        <v>33</v>
      </c>
      <c r="B1646" t="s">
        <v>14115</v>
      </c>
      <c r="C1646" t="s">
        <v>4559</v>
      </c>
      <c r="D1646" t="s">
        <v>13</v>
      </c>
      <c r="E1646" t="s">
        <v>14</v>
      </c>
      <c r="F1646" t="s">
        <v>26</v>
      </c>
      <c r="G1646" s="11">
        <v>45084.709004629629</v>
      </c>
      <c r="H1646">
        <v>52000</v>
      </c>
      <c r="I1646" t="s">
        <v>14116</v>
      </c>
      <c r="J1646" t="s">
        <v>14117</v>
      </c>
    </row>
    <row r="1647" spans="1:10">
      <c r="A1647" t="s">
        <v>33</v>
      </c>
      <c r="B1647" t="s">
        <v>14100</v>
      </c>
      <c r="C1647" t="s">
        <v>119</v>
      </c>
      <c r="D1647" t="s">
        <v>13</v>
      </c>
      <c r="E1647" t="s">
        <v>14</v>
      </c>
      <c r="F1647" t="s">
        <v>26</v>
      </c>
      <c r="G1647" s="11">
        <v>45086.708715277775</v>
      </c>
      <c r="H1647">
        <v>150000</v>
      </c>
      <c r="I1647" t="s">
        <v>430</v>
      </c>
      <c r="J1647" t="s">
        <v>431</v>
      </c>
    </row>
    <row r="1648" spans="1:10">
      <c r="A1648" t="s">
        <v>33</v>
      </c>
      <c r="B1648" t="s">
        <v>14024</v>
      </c>
      <c r="D1648" t="s">
        <v>13</v>
      </c>
      <c r="E1648" t="s">
        <v>14</v>
      </c>
      <c r="F1648" t="s">
        <v>26</v>
      </c>
      <c r="G1648" s="11">
        <v>45097.708414351851</v>
      </c>
      <c r="H1648">
        <v>80000</v>
      </c>
      <c r="I1648" t="s">
        <v>14025</v>
      </c>
      <c r="J1648" t="s">
        <v>14026</v>
      </c>
    </row>
    <row r="1649" spans="1:10">
      <c r="A1649" t="s">
        <v>10</v>
      </c>
      <c r="B1649" t="s">
        <v>14015</v>
      </c>
      <c r="C1649" t="s">
        <v>24</v>
      </c>
      <c r="D1649" t="s">
        <v>13</v>
      </c>
      <c r="E1649" t="s">
        <v>25</v>
      </c>
      <c r="F1649" t="s">
        <v>20</v>
      </c>
      <c r="G1649" s="11">
        <v>45107.753194444442</v>
      </c>
      <c r="H1649">
        <v>190500</v>
      </c>
      <c r="I1649" t="s">
        <v>458</v>
      </c>
      <c r="J1649" t="s">
        <v>5632</v>
      </c>
    </row>
    <row r="1650" spans="1:10">
      <c r="A1650" t="s">
        <v>73</v>
      </c>
      <c r="B1650" t="s">
        <v>13980</v>
      </c>
      <c r="C1650" t="s">
        <v>122</v>
      </c>
      <c r="D1650" t="s">
        <v>13</v>
      </c>
      <c r="E1650" t="s">
        <v>14</v>
      </c>
      <c r="F1650" t="s">
        <v>26</v>
      </c>
      <c r="G1650" s="11">
        <v>45082.716284722221</v>
      </c>
      <c r="H1650">
        <v>110000</v>
      </c>
      <c r="I1650" t="s">
        <v>13981</v>
      </c>
      <c r="J1650" t="s">
        <v>13982</v>
      </c>
    </row>
    <row r="1651" spans="1:10">
      <c r="A1651" t="s">
        <v>18</v>
      </c>
      <c r="B1651" t="s">
        <v>13967</v>
      </c>
      <c r="C1651" t="s">
        <v>7142</v>
      </c>
      <c r="D1651" t="s">
        <v>13</v>
      </c>
      <c r="E1651" t="s">
        <v>14</v>
      </c>
      <c r="F1651" t="s">
        <v>352</v>
      </c>
      <c r="G1651" s="11">
        <v>45086.719918981478</v>
      </c>
      <c r="H1651">
        <v>45000</v>
      </c>
      <c r="I1651" t="s">
        <v>7143</v>
      </c>
      <c r="J1651" t="s">
        <v>13968</v>
      </c>
    </row>
    <row r="1652" spans="1:10">
      <c r="A1652" t="s">
        <v>73</v>
      </c>
      <c r="B1652" t="s">
        <v>13944</v>
      </c>
      <c r="C1652" t="s">
        <v>1088</v>
      </c>
      <c r="D1652" t="s">
        <v>13</v>
      </c>
      <c r="E1652" t="s">
        <v>14</v>
      </c>
      <c r="F1652" t="s">
        <v>26</v>
      </c>
      <c r="G1652" s="11">
        <v>45103.709166666667</v>
      </c>
      <c r="H1652">
        <v>200000</v>
      </c>
      <c r="I1652" t="s">
        <v>13945</v>
      </c>
      <c r="J1652" t="s">
        <v>13946</v>
      </c>
    </row>
    <row r="1653" spans="1:10">
      <c r="A1653" t="s">
        <v>10</v>
      </c>
      <c r="B1653" t="s">
        <v>13932</v>
      </c>
      <c r="C1653" t="s">
        <v>2003</v>
      </c>
      <c r="D1653" t="s">
        <v>13</v>
      </c>
      <c r="E1653" t="s">
        <v>14</v>
      </c>
      <c r="F1653" t="s">
        <v>171</v>
      </c>
      <c r="G1653" s="11">
        <v>45090.714363425926</v>
      </c>
      <c r="H1653">
        <v>50400</v>
      </c>
      <c r="I1653" t="s">
        <v>5030</v>
      </c>
      <c r="J1653" t="s">
        <v>13933</v>
      </c>
    </row>
    <row r="1654" spans="1:10">
      <c r="A1654" t="s">
        <v>73</v>
      </c>
      <c r="B1654" t="s">
        <v>73</v>
      </c>
      <c r="C1654" t="s">
        <v>3038</v>
      </c>
      <c r="D1654" t="s">
        <v>13</v>
      </c>
      <c r="E1654" t="s">
        <v>14</v>
      </c>
      <c r="F1654" t="s">
        <v>171</v>
      </c>
      <c r="G1654" s="11">
        <v>45091.716828703706</v>
      </c>
      <c r="H1654">
        <v>147500</v>
      </c>
      <c r="I1654" t="s">
        <v>3600</v>
      </c>
      <c r="J1654" t="s">
        <v>6148</v>
      </c>
    </row>
    <row r="1655" spans="1:10">
      <c r="A1655" t="s">
        <v>18</v>
      </c>
      <c r="B1655" t="s">
        <v>2891</v>
      </c>
      <c r="C1655" t="s">
        <v>232</v>
      </c>
      <c r="D1655" t="s">
        <v>13</v>
      </c>
      <c r="E1655" t="s">
        <v>14</v>
      </c>
      <c r="F1655" t="s">
        <v>26</v>
      </c>
      <c r="G1655" s="11">
        <v>45107.748611111114</v>
      </c>
      <c r="H1655">
        <v>198500</v>
      </c>
      <c r="I1655" t="s">
        <v>195</v>
      </c>
      <c r="J1655" t="s">
        <v>2892</v>
      </c>
    </row>
    <row r="1656" spans="1:10">
      <c r="A1656" t="s">
        <v>33</v>
      </c>
      <c r="B1656" t="s">
        <v>364</v>
      </c>
      <c r="C1656" t="s">
        <v>56</v>
      </c>
      <c r="D1656" t="s">
        <v>13</v>
      </c>
      <c r="E1656" t="s">
        <v>14</v>
      </c>
      <c r="F1656" t="s">
        <v>26</v>
      </c>
      <c r="G1656" s="11">
        <v>45089.709027777775</v>
      </c>
      <c r="H1656">
        <v>64000</v>
      </c>
      <c r="I1656" t="s">
        <v>13907</v>
      </c>
      <c r="J1656" t="s">
        <v>13908</v>
      </c>
    </row>
    <row r="1657" spans="1:10">
      <c r="A1657" t="s">
        <v>135</v>
      </c>
      <c r="B1657" t="s">
        <v>1312</v>
      </c>
      <c r="C1657" t="s">
        <v>365</v>
      </c>
      <c r="D1657" t="s">
        <v>13</v>
      </c>
      <c r="E1657" t="s">
        <v>14</v>
      </c>
      <c r="F1657" t="s">
        <v>26</v>
      </c>
      <c r="G1657" s="11">
        <v>45106.710162037038</v>
      </c>
      <c r="H1657">
        <v>72500</v>
      </c>
      <c r="I1657" t="s">
        <v>250</v>
      </c>
      <c r="J1657" t="s">
        <v>1346</v>
      </c>
    </row>
    <row r="1658" spans="1:10">
      <c r="A1658" t="s">
        <v>73</v>
      </c>
      <c r="B1658" t="s">
        <v>73</v>
      </c>
      <c r="C1658" t="s">
        <v>103</v>
      </c>
      <c r="D1658" t="s">
        <v>13</v>
      </c>
      <c r="E1658" t="s">
        <v>14</v>
      </c>
      <c r="F1658" t="s">
        <v>26</v>
      </c>
      <c r="G1658" s="11">
        <v>45097.713622685187</v>
      </c>
      <c r="H1658">
        <v>170000</v>
      </c>
      <c r="I1658" t="s">
        <v>1037</v>
      </c>
      <c r="J1658" t="s">
        <v>13900</v>
      </c>
    </row>
    <row r="1659" spans="1:10">
      <c r="A1659" t="s">
        <v>10</v>
      </c>
      <c r="B1659" t="s">
        <v>13897</v>
      </c>
      <c r="C1659" t="s">
        <v>5039</v>
      </c>
      <c r="D1659" t="s">
        <v>13</v>
      </c>
      <c r="E1659" t="s">
        <v>14</v>
      </c>
      <c r="F1659" t="s">
        <v>26</v>
      </c>
      <c r="G1659" s="11">
        <v>45104.711284722223</v>
      </c>
      <c r="H1659">
        <v>281070</v>
      </c>
      <c r="I1659" t="s">
        <v>6028</v>
      </c>
      <c r="J1659" t="s">
        <v>13898</v>
      </c>
    </row>
    <row r="1660" spans="1:10">
      <c r="A1660" t="s">
        <v>18</v>
      </c>
      <c r="B1660" t="s">
        <v>11558</v>
      </c>
      <c r="C1660" t="s">
        <v>1175</v>
      </c>
      <c r="D1660" t="s">
        <v>13</v>
      </c>
      <c r="E1660" t="s">
        <v>14</v>
      </c>
      <c r="F1660" t="s">
        <v>26</v>
      </c>
      <c r="G1660" s="11">
        <v>45089.753078703703</v>
      </c>
      <c r="H1660">
        <v>211000</v>
      </c>
      <c r="I1660" t="s">
        <v>120</v>
      </c>
      <c r="J1660" t="s">
        <v>11559</v>
      </c>
    </row>
    <row r="1661" spans="1:10">
      <c r="A1661" t="s">
        <v>73</v>
      </c>
      <c r="B1661" t="s">
        <v>73</v>
      </c>
      <c r="C1661" t="s">
        <v>24</v>
      </c>
      <c r="D1661" t="s">
        <v>13</v>
      </c>
      <c r="E1661" t="s">
        <v>25</v>
      </c>
      <c r="F1661" t="s">
        <v>608</v>
      </c>
      <c r="G1661" s="11">
        <v>45103.715590277781</v>
      </c>
      <c r="H1661">
        <v>175000</v>
      </c>
      <c r="I1661" t="s">
        <v>335</v>
      </c>
      <c r="J1661" t="s">
        <v>13868</v>
      </c>
    </row>
    <row r="1662" spans="1:10">
      <c r="A1662" t="s">
        <v>10</v>
      </c>
      <c r="B1662" t="s">
        <v>3853</v>
      </c>
      <c r="C1662" t="s">
        <v>676</v>
      </c>
      <c r="D1662" t="s">
        <v>13</v>
      </c>
      <c r="E1662" t="s">
        <v>14</v>
      </c>
      <c r="F1662" t="s">
        <v>26</v>
      </c>
      <c r="G1662" s="11">
        <v>45093.264166666668</v>
      </c>
      <c r="H1662">
        <v>115000</v>
      </c>
      <c r="I1662" t="s">
        <v>420</v>
      </c>
      <c r="J1662" t="s">
        <v>3854</v>
      </c>
    </row>
    <row r="1663" spans="1:10">
      <c r="A1663" t="s">
        <v>10</v>
      </c>
      <c r="B1663" t="s">
        <v>13834</v>
      </c>
      <c r="C1663" t="s">
        <v>24</v>
      </c>
      <c r="D1663" t="s">
        <v>13</v>
      </c>
      <c r="E1663" t="s">
        <v>25</v>
      </c>
      <c r="F1663" t="s">
        <v>26</v>
      </c>
      <c r="G1663" s="11">
        <v>45107.711342592593</v>
      </c>
      <c r="H1663">
        <v>130500</v>
      </c>
      <c r="I1663" t="s">
        <v>458</v>
      </c>
      <c r="J1663" t="s">
        <v>13835</v>
      </c>
    </row>
    <row r="1664" spans="1:10">
      <c r="A1664" t="s">
        <v>152</v>
      </c>
      <c r="B1664" t="s">
        <v>1216</v>
      </c>
      <c r="C1664" t="s">
        <v>665</v>
      </c>
      <c r="D1664" t="s">
        <v>13</v>
      </c>
      <c r="E1664" t="s">
        <v>14</v>
      </c>
      <c r="F1664" t="s">
        <v>666</v>
      </c>
      <c r="G1664" s="11">
        <v>45105.757106481484</v>
      </c>
      <c r="H1664">
        <v>166000</v>
      </c>
      <c r="I1664" t="s">
        <v>1362</v>
      </c>
      <c r="J1664" t="s">
        <v>13831</v>
      </c>
    </row>
    <row r="1665" spans="1:10">
      <c r="A1665" t="s">
        <v>18</v>
      </c>
      <c r="B1665" t="s">
        <v>18</v>
      </c>
      <c r="C1665" t="s">
        <v>24</v>
      </c>
      <c r="D1665" t="s">
        <v>13</v>
      </c>
      <c r="E1665" t="s">
        <v>25</v>
      </c>
      <c r="F1665" t="s">
        <v>26</v>
      </c>
      <c r="G1665" s="11">
        <v>45084.727395833332</v>
      </c>
      <c r="H1665">
        <v>93500</v>
      </c>
      <c r="I1665" t="s">
        <v>13778</v>
      </c>
      <c r="J1665" t="s">
        <v>13779</v>
      </c>
    </row>
    <row r="1666" spans="1:10">
      <c r="A1666" t="s">
        <v>33</v>
      </c>
      <c r="B1666" t="s">
        <v>13776</v>
      </c>
      <c r="C1666" t="s">
        <v>3359</v>
      </c>
      <c r="D1666" t="s">
        <v>13</v>
      </c>
      <c r="E1666" t="s">
        <v>14</v>
      </c>
      <c r="F1666" t="s">
        <v>26</v>
      </c>
      <c r="G1666" s="11">
        <v>45107.709120370368</v>
      </c>
      <c r="H1666">
        <v>100500</v>
      </c>
      <c r="I1666" t="s">
        <v>13777</v>
      </c>
      <c r="J1666" t="s">
        <v>587</v>
      </c>
    </row>
    <row r="1667" spans="1:10">
      <c r="A1667" t="s">
        <v>73</v>
      </c>
      <c r="B1667" t="s">
        <v>73</v>
      </c>
      <c r="C1667" t="s">
        <v>723</v>
      </c>
      <c r="D1667" t="s">
        <v>13</v>
      </c>
      <c r="E1667" t="s">
        <v>14</v>
      </c>
      <c r="F1667" t="s">
        <v>724</v>
      </c>
      <c r="G1667" s="11">
        <v>45089.770879629628</v>
      </c>
      <c r="H1667">
        <v>173500</v>
      </c>
      <c r="I1667" t="s">
        <v>120</v>
      </c>
      <c r="J1667" t="s">
        <v>12322</v>
      </c>
    </row>
    <row r="1668" spans="1:10">
      <c r="A1668" t="s">
        <v>33</v>
      </c>
      <c r="B1668" t="s">
        <v>13765</v>
      </c>
      <c r="C1668" t="s">
        <v>441</v>
      </c>
      <c r="D1668" t="s">
        <v>13</v>
      </c>
      <c r="E1668" t="s">
        <v>14</v>
      </c>
      <c r="F1668" t="s">
        <v>26</v>
      </c>
      <c r="G1668" s="11">
        <v>45078.724560185183</v>
      </c>
      <c r="H1668">
        <v>49350</v>
      </c>
      <c r="I1668" t="s">
        <v>13766</v>
      </c>
      <c r="J1668" t="s">
        <v>230</v>
      </c>
    </row>
    <row r="1669" spans="1:10">
      <c r="A1669" t="s">
        <v>10</v>
      </c>
      <c r="B1669" t="s">
        <v>13694</v>
      </c>
      <c r="C1669" t="s">
        <v>1481</v>
      </c>
      <c r="D1669" t="s">
        <v>13</v>
      </c>
      <c r="E1669" t="s">
        <v>14</v>
      </c>
      <c r="F1669" t="s">
        <v>198</v>
      </c>
      <c r="G1669" s="11">
        <v>45091.72216435185</v>
      </c>
      <c r="H1669">
        <v>157500</v>
      </c>
      <c r="I1669" t="s">
        <v>172</v>
      </c>
      <c r="J1669" t="s">
        <v>13695</v>
      </c>
    </row>
    <row r="1670" spans="1:10">
      <c r="A1670" t="s">
        <v>33</v>
      </c>
      <c r="B1670" t="s">
        <v>7570</v>
      </c>
      <c r="C1670" t="s">
        <v>13679</v>
      </c>
      <c r="D1670" t="s">
        <v>13</v>
      </c>
      <c r="E1670" t="s">
        <v>14</v>
      </c>
      <c r="F1670" t="s">
        <v>26</v>
      </c>
      <c r="G1670" s="11">
        <v>45104.709548611114</v>
      </c>
      <c r="H1670">
        <v>62500</v>
      </c>
      <c r="I1670" t="s">
        <v>13680</v>
      </c>
      <c r="J1670" t="s">
        <v>230</v>
      </c>
    </row>
    <row r="1671" spans="1:10">
      <c r="A1671" t="s">
        <v>10</v>
      </c>
      <c r="B1671" t="s">
        <v>13669</v>
      </c>
      <c r="C1671" t="s">
        <v>666</v>
      </c>
      <c r="D1671" t="s">
        <v>13</v>
      </c>
      <c r="E1671" t="s">
        <v>14</v>
      </c>
      <c r="F1671" t="s">
        <v>666</v>
      </c>
      <c r="G1671" s="11">
        <v>45100.728472222225</v>
      </c>
      <c r="H1671">
        <v>70000</v>
      </c>
      <c r="I1671" t="s">
        <v>234</v>
      </c>
      <c r="J1671" t="s">
        <v>13670</v>
      </c>
    </row>
    <row r="1672" spans="1:10">
      <c r="A1672" t="s">
        <v>212</v>
      </c>
      <c r="B1672" t="s">
        <v>212</v>
      </c>
      <c r="C1672" t="s">
        <v>24</v>
      </c>
      <c r="D1672" t="s">
        <v>13</v>
      </c>
      <c r="E1672" t="s">
        <v>25</v>
      </c>
      <c r="F1672" t="s">
        <v>20</v>
      </c>
      <c r="G1672" s="11">
        <v>45096.746898148151</v>
      </c>
      <c r="H1672">
        <v>160000</v>
      </c>
      <c r="I1672" t="s">
        <v>516</v>
      </c>
      <c r="J1672" t="s">
        <v>13668</v>
      </c>
    </row>
    <row r="1673" spans="1:10">
      <c r="A1673" t="s">
        <v>10</v>
      </c>
      <c r="B1673" t="s">
        <v>1430</v>
      </c>
      <c r="C1673" t="s">
        <v>24</v>
      </c>
      <c r="D1673" t="s">
        <v>13</v>
      </c>
      <c r="E1673" t="s">
        <v>25</v>
      </c>
      <c r="F1673" t="s">
        <v>26</v>
      </c>
      <c r="G1673" s="11">
        <v>45099.725543981483</v>
      </c>
      <c r="H1673">
        <v>115000</v>
      </c>
      <c r="I1673" t="s">
        <v>8118</v>
      </c>
      <c r="J1673" t="s">
        <v>13665</v>
      </c>
    </row>
    <row r="1674" spans="1:10">
      <c r="A1674" t="s">
        <v>152</v>
      </c>
      <c r="B1674" t="s">
        <v>1216</v>
      </c>
      <c r="C1674" t="s">
        <v>1042</v>
      </c>
      <c r="D1674" t="s">
        <v>13</v>
      </c>
      <c r="E1674" t="s">
        <v>14</v>
      </c>
      <c r="F1674" t="s">
        <v>198</v>
      </c>
      <c r="G1674" s="11">
        <v>45091.722222222219</v>
      </c>
      <c r="H1674">
        <v>166000</v>
      </c>
      <c r="I1674" t="s">
        <v>13654</v>
      </c>
      <c r="J1674" t="s">
        <v>1831</v>
      </c>
    </row>
    <row r="1675" spans="1:10">
      <c r="A1675" t="s">
        <v>18</v>
      </c>
      <c r="B1675" t="s">
        <v>18</v>
      </c>
      <c r="D1675" t="s">
        <v>13</v>
      </c>
      <c r="E1675" t="s">
        <v>14</v>
      </c>
      <c r="F1675" t="s">
        <v>26</v>
      </c>
      <c r="G1675" s="11">
        <v>45104.727175925924</v>
      </c>
      <c r="H1675">
        <v>225000</v>
      </c>
      <c r="I1675" t="s">
        <v>13650</v>
      </c>
      <c r="J1675" t="s">
        <v>13651</v>
      </c>
    </row>
    <row r="1676" spans="1:10">
      <c r="A1676" t="s">
        <v>33</v>
      </c>
      <c r="B1676" t="s">
        <v>13617</v>
      </c>
      <c r="C1676" t="s">
        <v>5841</v>
      </c>
      <c r="D1676" t="s">
        <v>13</v>
      </c>
      <c r="E1676" t="s">
        <v>14</v>
      </c>
      <c r="F1676" t="s">
        <v>26</v>
      </c>
      <c r="G1676" s="11">
        <v>45105.762476851851</v>
      </c>
      <c r="H1676">
        <v>85000</v>
      </c>
      <c r="I1676" t="s">
        <v>8607</v>
      </c>
      <c r="J1676" t="s">
        <v>344</v>
      </c>
    </row>
    <row r="1677" spans="1:10">
      <c r="A1677" t="s">
        <v>18</v>
      </c>
      <c r="B1677" t="s">
        <v>10058</v>
      </c>
      <c r="C1677" t="s">
        <v>24</v>
      </c>
      <c r="D1677" t="s">
        <v>13</v>
      </c>
      <c r="E1677" t="s">
        <v>25</v>
      </c>
      <c r="F1677" t="s">
        <v>26</v>
      </c>
      <c r="G1677" s="11">
        <v>45098.714606481481</v>
      </c>
      <c r="H1677">
        <v>125000</v>
      </c>
      <c r="I1677" t="s">
        <v>13593</v>
      </c>
      <c r="J1677" t="s">
        <v>10060</v>
      </c>
    </row>
    <row r="1678" spans="1:10">
      <c r="A1678" t="s">
        <v>18</v>
      </c>
      <c r="B1678" t="s">
        <v>13588</v>
      </c>
      <c r="C1678" t="s">
        <v>157</v>
      </c>
      <c r="D1678" t="s">
        <v>100</v>
      </c>
      <c r="E1678" t="s">
        <v>14</v>
      </c>
      <c r="F1678" t="s">
        <v>20</v>
      </c>
      <c r="G1678" s="11">
        <v>45098.751307870371</v>
      </c>
      <c r="H1678">
        <v>110000</v>
      </c>
      <c r="I1678" t="s">
        <v>13589</v>
      </c>
      <c r="J1678" t="s">
        <v>13590</v>
      </c>
    </row>
    <row r="1679" spans="1:10">
      <c r="A1679" t="s">
        <v>10</v>
      </c>
      <c r="B1679" t="s">
        <v>3885</v>
      </c>
      <c r="C1679" t="s">
        <v>3212</v>
      </c>
      <c r="D1679" t="s">
        <v>13</v>
      </c>
      <c r="E1679" t="s">
        <v>14</v>
      </c>
      <c r="F1679" t="s">
        <v>2316</v>
      </c>
      <c r="G1679" s="11">
        <v>45097.290601851855</v>
      </c>
      <c r="H1679">
        <v>57118</v>
      </c>
      <c r="I1679" t="s">
        <v>1459</v>
      </c>
      <c r="J1679" t="s">
        <v>1460</v>
      </c>
    </row>
    <row r="1680" spans="1:10">
      <c r="A1680" t="s">
        <v>73</v>
      </c>
      <c r="B1680" t="s">
        <v>5966</v>
      </c>
      <c r="C1680" t="s">
        <v>723</v>
      </c>
      <c r="D1680" t="s">
        <v>13</v>
      </c>
      <c r="E1680" t="s">
        <v>14</v>
      </c>
      <c r="F1680" t="s">
        <v>724</v>
      </c>
      <c r="G1680" s="11">
        <v>45089.770879629628</v>
      </c>
      <c r="H1680">
        <v>173500</v>
      </c>
      <c r="I1680" t="s">
        <v>120</v>
      </c>
      <c r="J1680" t="s">
        <v>5967</v>
      </c>
    </row>
    <row r="1681" spans="1:10">
      <c r="A1681" t="s">
        <v>18</v>
      </c>
      <c r="B1681" t="s">
        <v>2919</v>
      </c>
      <c r="C1681" t="s">
        <v>5980</v>
      </c>
      <c r="D1681" t="s">
        <v>13</v>
      </c>
      <c r="E1681" t="s">
        <v>14</v>
      </c>
      <c r="F1681" t="s">
        <v>20</v>
      </c>
      <c r="G1681" s="11">
        <v>45079.760891203703</v>
      </c>
      <c r="H1681">
        <v>164000</v>
      </c>
      <c r="I1681" t="s">
        <v>195</v>
      </c>
      <c r="J1681" t="s">
        <v>2920</v>
      </c>
    </row>
    <row r="1682" spans="1:10">
      <c r="A1682" t="s">
        <v>212</v>
      </c>
      <c r="B1682" t="s">
        <v>13511</v>
      </c>
      <c r="C1682" t="s">
        <v>837</v>
      </c>
      <c r="D1682" t="s">
        <v>13</v>
      </c>
      <c r="E1682" t="s">
        <v>14</v>
      </c>
      <c r="F1682" t="s">
        <v>221</v>
      </c>
      <c r="G1682" s="11">
        <v>45098.74795138889</v>
      </c>
      <c r="H1682">
        <v>72900</v>
      </c>
      <c r="I1682" t="s">
        <v>6138</v>
      </c>
      <c r="J1682" t="s">
        <v>1667</v>
      </c>
    </row>
    <row r="1683" spans="1:10">
      <c r="A1683" t="s">
        <v>77</v>
      </c>
      <c r="B1683" t="s">
        <v>5986</v>
      </c>
      <c r="C1683" t="s">
        <v>1320</v>
      </c>
      <c r="D1683" t="s">
        <v>13</v>
      </c>
      <c r="E1683" t="s">
        <v>14</v>
      </c>
      <c r="F1683" t="s">
        <v>15</v>
      </c>
      <c r="G1683" s="11">
        <v>45093.751203703701</v>
      </c>
      <c r="H1683">
        <v>99150</v>
      </c>
      <c r="I1683" t="s">
        <v>2970</v>
      </c>
      <c r="J1683" t="s">
        <v>8678</v>
      </c>
    </row>
    <row r="1684" spans="1:10">
      <c r="A1684" t="s">
        <v>73</v>
      </c>
      <c r="B1684" t="s">
        <v>73</v>
      </c>
      <c r="C1684" t="s">
        <v>56</v>
      </c>
      <c r="D1684" t="s">
        <v>13</v>
      </c>
      <c r="E1684" t="s">
        <v>14</v>
      </c>
      <c r="F1684" t="s">
        <v>26</v>
      </c>
      <c r="G1684" s="11">
        <v>45106.715289351851</v>
      </c>
      <c r="H1684">
        <v>132500</v>
      </c>
      <c r="I1684" t="s">
        <v>13498</v>
      </c>
      <c r="J1684" t="s">
        <v>13499</v>
      </c>
    </row>
    <row r="1685" spans="1:10">
      <c r="A1685" t="s">
        <v>73</v>
      </c>
      <c r="B1685" t="s">
        <v>73</v>
      </c>
      <c r="C1685" t="s">
        <v>1042</v>
      </c>
      <c r="D1685" t="s">
        <v>13</v>
      </c>
      <c r="E1685" t="s">
        <v>14</v>
      </c>
      <c r="F1685" t="s">
        <v>198</v>
      </c>
      <c r="G1685" s="11">
        <v>45089.735509259262</v>
      </c>
      <c r="H1685">
        <v>147500</v>
      </c>
      <c r="I1685" t="s">
        <v>2641</v>
      </c>
      <c r="J1685" t="s">
        <v>13497</v>
      </c>
    </row>
    <row r="1686" spans="1:10">
      <c r="A1686" t="s">
        <v>10</v>
      </c>
      <c r="B1686" t="s">
        <v>10</v>
      </c>
      <c r="C1686" t="s">
        <v>13483</v>
      </c>
      <c r="D1686" t="s">
        <v>13</v>
      </c>
      <c r="E1686" t="s">
        <v>14</v>
      </c>
      <c r="F1686" t="s">
        <v>262</v>
      </c>
      <c r="G1686" s="11">
        <v>45086.720439814817</v>
      </c>
      <c r="H1686">
        <v>90670</v>
      </c>
      <c r="I1686" t="s">
        <v>10377</v>
      </c>
      <c r="J1686" t="s">
        <v>13484</v>
      </c>
    </row>
    <row r="1687" spans="1:10">
      <c r="A1687" t="s">
        <v>18</v>
      </c>
      <c r="B1687" t="s">
        <v>5876</v>
      </c>
      <c r="C1687" t="s">
        <v>1305</v>
      </c>
      <c r="D1687" t="s">
        <v>13</v>
      </c>
      <c r="E1687" t="s">
        <v>14</v>
      </c>
      <c r="F1687" t="s">
        <v>26</v>
      </c>
      <c r="G1687" s="11">
        <v>45086.713391203702</v>
      </c>
      <c r="H1687">
        <v>117500</v>
      </c>
      <c r="I1687" t="s">
        <v>57</v>
      </c>
      <c r="J1687" t="s">
        <v>8346</v>
      </c>
    </row>
    <row r="1688" spans="1:10">
      <c r="A1688" t="s">
        <v>10</v>
      </c>
      <c r="B1688" t="s">
        <v>12036</v>
      </c>
      <c r="C1688" t="s">
        <v>8991</v>
      </c>
      <c r="D1688" t="s">
        <v>13</v>
      </c>
      <c r="E1688" t="s">
        <v>14</v>
      </c>
      <c r="F1688" t="s">
        <v>26</v>
      </c>
      <c r="G1688" s="11">
        <v>45084.308854166666</v>
      </c>
      <c r="H1688">
        <v>170000</v>
      </c>
      <c r="I1688" t="s">
        <v>2666</v>
      </c>
      <c r="J1688" t="s">
        <v>166</v>
      </c>
    </row>
    <row r="1689" spans="1:10">
      <c r="A1689" t="s">
        <v>106</v>
      </c>
      <c r="B1689" t="s">
        <v>3901</v>
      </c>
      <c r="C1689" t="s">
        <v>1794</v>
      </c>
      <c r="D1689" t="s">
        <v>13</v>
      </c>
      <c r="E1689" t="s">
        <v>14</v>
      </c>
      <c r="F1689" t="s">
        <v>694</v>
      </c>
      <c r="G1689" s="11">
        <v>45092.276446759257</v>
      </c>
      <c r="H1689">
        <v>165000</v>
      </c>
      <c r="I1689" t="s">
        <v>3902</v>
      </c>
      <c r="J1689" t="s">
        <v>3903</v>
      </c>
    </row>
    <row r="1690" spans="1:10">
      <c r="A1690" t="s">
        <v>33</v>
      </c>
      <c r="B1690" t="s">
        <v>13468</v>
      </c>
      <c r="C1690" t="s">
        <v>13469</v>
      </c>
      <c r="D1690" t="s">
        <v>13</v>
      </c>
      <c r="E1690" t="s">
        <v>14</v>
      </c>
      <c r="F1690" t="s">
        <v>26</v>
      </c>
      <c r="G1690" s="11">
        <v>45079.292291666665</v>
      </c>
      <c r="H1690">
        <v>115000</v>
      </c>
      <c r="I1690" t="s">
        <v>420</v>
      </c>
      <c r="J1690" t="s">
        <v>13470</v>
      </c>
    </row>
    <row r="1691" spans="1:10">
      <c r="A1691" t="s">
        <v>10</v>
      </c>
      <c r="B1691" t="s">
        <v>763</v>
      </c>
      <c r="C1691" t="s">
        <v>232</v>
      </c>
      <c r="D1691" t="s">
        <v>13</v>
      </c>
      <c r="E1691" t="s">
        <v>14</v>
      </c>
      <c r="F1691" t="s">
        <v>26</v>
      </c>
      <c r="G1691" s="11">
        <v>45099.252175925925</v>
      </c>
      <c r="H1691">
        <v>175000</v>
      </c>
      <c r="I1691" t="s">
        <v>3907</v>
      </c>
      <c r="J1691" t="s">
        <v>338</v>
      </c>
    </row>
    <row r="1692" spans="1:10">
      <c r="A1692" t="s">
        <v>10</v>
      </c>
      <c r="B1692" t="s">
        <v>13449</v>
      </c>
      <c r="C1692" t="s">
        <v>13450</v>
      </c>
      <c r="D1692" t="s">
        <v>13</v>
      </c>
      <c r="E1692" t="s">
        <v>14</v>
      </c>
      <c r="F1692" t="s">
        <v>26</v>
      </c>
      <c r="G1692" s="11">
        <v>45080.293530092589</v>
      </c>
      <c r="H1692">
        <v>175000</v>
      </c>
      <c r="I1692" t="s">
        <v>13451</v>
      </c>
      <c r="J1692" t="s">
        <v>13452</v>
      </c>
    </row>
    <row r="1693" spans="1:10">
      <c r="A1693" t="s">
        <v>33</v>
      </c>
      <c r="B1693" t="s">
        <v>13434</v>
      </c>
      <c r="C1693" t="s">
        <v>557</v>
      </c>
      <c r="D1693" t="s">
        <v>13</v>
      </c>
      <c r="E1693" t="s">
        <v>14</v>
      </c>
      <c r="F1693" t="s">
        <v>26</v>
      </c>
      <c r="G1693" s="11">
        <v>45092.321817129632</v>
      </c>
      <c r="H1693">
        <v>50394.5</v>
      </c>
      <c r="I1693" t="s">
        <v>3409</v>
      </c>
      <c r="J1693" t="s">
        <v>13435</v>
      </c>
    </row>
    <row r="1694" spans="1:10">
      <c r="A1694" t="s">
        <v>18</v>
      </c>
      <c r="B1694" t="s">
        <v>184</v>
      </c>
      <c r="C1694" t="s">
        <v>24</v>
      </c>
      <c r="D1694" t="s">
        <v>13</v>
      </c>
      <c r="E1694" t="s">
        <v>25</v>
      </c>
      <c r="F1694" t="s">
        <v>26</v>
      </c>
      <c r="G1694" s="11">
        <v>45105.299050925925</v>
      </c>
      <c r="H1694">
        <v>173775</v>
      </c>
      <c r="I1694" t="s">
        <v>8130</v>
      </c>
      <c r="J1694" t="s">
        <v>13395</v>
      </c>
    </row>
    <row r="1695" spans="1:10">
      <c r="A1695" t="s">
        <v>33</v>
      </c>
      <c r="B1695" t="s">
        <v>13384</v>
      </c>
      <c r="C1695" t="s">
        <v>2311</v>
      </c>
      <c r="D1695" t="s">
        <v>13</v>
      </c>
      <c r="E1695" t="s">
        <v>14</v>
      </c>
      <c r="F1695" t="s">
        <v>26</v>
      </c>
      <c r="G1695" s="11">
        <v>45081.292002314818</v>
      </c>
      <c r="H1695">
        <v>124050</v>
      </c>
      <c r="I1695" t="s">
        <v>12984</v>
      </c>
      <c r="J1695" t="s">
        <v>13385</v>
      </c>
    </row>
    <row r="1696" spans="1:10">
      <c r="A1696" t="s">
        <v>135</v>
      </c>
      <c r="B1696" t="s">
        <v>12516</v>
      </c>
      <c r="C1696" t="s">
        <v>232</v>
      </c>
      <c r="D1696" t="s">
        <v>13</v>
      </c>
      <c r="E1696" t="s">
        <v>14</v>
      </c>
      <c r="F1696" t="s">
        <v>26</v>
      </c>
      <c r="G1696" s="11">
        <v>45085.291608796295</v>
      </c>
      <c r="H1696">
        <v>139860</v>
      </c>
      <c r="I1696" t="s">
        <v>5871</v>
      </c>
      <c r="J1696" t="s">
        <v>5872</v>
      </c>
    </row>
    <row r="1697" spans="1:10">
      <c r="A1697" t="s">
        <v>18</v>
      </c>
      <c r="B1697" t="s">
        <v>3917</v>
      </c>
      <c r="C1697" t="s">
        <v>56</v>
      </c>
      <c r="D1697" t="s">
        <v>13</v>
      </c>
      <c r="E1697" t="s">
        <v>14</v>
      </c>
      <c r="F1697" t="s">
        <v>26</v>
      </c>
      <c r="G1697" s="11">
        <v>45096.255312499998</v>
      </c>
      <c r="H1697">
        <v>90000</v>
      </c>
      <c r="I1697" t="s">
        <v>2368</v>
      </c>
      <c r="J1697" t="s">
        <v>3918</v>
      </c>
    </row>
    <row r="1698" spans="1:10">
      <c r="A1698" t="s">
        <v>10</v>
      </c>
      <c r="B1698" t="s">
        <v>13371</v>
      </c>
      <c r="C1698" t="s">
        <v>4453</v>
      </c>
      <c r="D1698" t="s">
        <v>13</v>
      </c>
      <c r="E1698" t="s">
        <v>14</v>
      </c>
      <c r="F1698" t="s">
        <v>26</v>
      </c>
      <c r="G1698" s="11">
        <v>45096.295451388891</v>
      </c>
      <c r="H1698">
        <v>115000</v>
      </c>
      <c r="I1698" t="s">
        <v>1613</v>
      </c>
      <c r="J1698" t="s">
        <v>13372</v>
      </c>
    </row>
    <row r="1699" spans="1:10">
      <c r="A1699" t="s">
        <v>33</v>
      </c>
      <c r="B1699" t="s">
        <v>620</v>
      </c>
      <c r="C1699" t="s">
        <v>536</v>
      </c>
      <c r="D1699" t="s">
        <v>13</v>
      </c>
      <c r="E1699" t="s">
        <v>14</v>
      </c>
      <c r="F1699" t="s">
        <v>26</v>
      </c>
      <c r="G1699" s="11">
        <v>45094.291678240741</v>
      </c>
      <c r="H1699">
        <v>60500</v>
      </c>
      <c r="I1699" t="s">
        <v>13358</v>
      </c>
      <c r="J1699" t="s">
        <v>13359</v>
      </c>
    </row>
    <row r="1700" spans="1:10">
      <c r="A1700" t="s">
        <v>10</v>
      </c>
      <c r="B1700" t="s">
        <v>10</v>
      </c>
      <c r="C1700" t="s">
        <v>1405</v>
      </c>
      <c r="D1700" t="s">
        <v>13</v>
      </c>
      <c r="E1700" t="s">
        <v>14</v>
      </c>
      <c r="F1700" t="s">
        <v>26</v>
      </c>
      <c r="G1700" s="11">
        <v>45101.294861111113</v>
      </c>
      <c r="H1700">
        <v>90000</v>
      </c>
      <c r="I1700" t="s">
        <v>7778</v>
      </c>
    </row>
    <row r="1701" spans="1:10">
      <c r="A1701" t="s">
        <v>10</v>
      </c>
      <c r="B1701" t="s">
        <v>3923</v>
      </c>
      <c r="C1701" t="s">
        <v>232</v>
      </c>
      <c r="D1701" t="s">
        <v>13</v>
      </c>
      <c r="E1701" t="s">
        <v>14</v>
      </c>
      <c r="F1701" t="s">
        <v>26</v>
      </c>
      <c r="G1701" s="11">
        <v>45091.252002314817</v>
      </c>
      <c r="H1701">
        <v>115000</v>
      </c>
      <c r="I1701" t="s">
        <v>560</v>
      </c>
      <c r="J1701" t="s">
        <v>3924</v>
      </c>
    </row>
    <row r="1702" spans="1:10">
      <c r="A1702" t="s">
        <v>212</v>
      </c>
      <c r="B1702" t="s">
        <v>212</v>
      </c>
      <c r="C1702" t="s">
        <v>2706</v>
      </c>
      <c r="D1702" t="s">
        <v>13</v>
      </c>
      <c r="E1702" t="s">
        <v>14</v>
      </c>
      <c r="F1702" t="s">
        <v>20</v>
      </c>
      <c r="G1702" s="11">
        <v>45086.318958333337</v>
      </c>
      <c r="H1702">
        <v>112500.5</v>
      </c>
      <c r="I1702" t="s">
        <v>2646</v>
      </c>
      <c r="J1702" t="s">
        <v>7578</v>
      </c>
    </row>
    <row r="1703" spans="1:10">
      <c r="A1703" t="s">
        <v>212</v>
      </c>
      <c r="B1703" t="s">
        <v>212</v>
      </c>
      <c r="C1703" t="s">
        <v>24</v>
      </c>
      <c r="D1703" t="s">
        <v>13</v>
      </c>
      <c r="E1703" t="s">
        <v>25</v>
      </c>
      <c r="F1703" t="s">
        <v>26</v>
      </c>
      <c r="G1703" s="11">
        <v>45098.251886574071</v>
      </c>
      <c r="H1703">
        <v>222132</v>
      </c>
      <c r="I1703" t="s">
        <v>2904</v>
      </c>
      <c r="J1703" t="s">
        <v>3926</v>
      </c>
    </row>
    <row r="1704" spans="1:10">
      <c r="A1704" t="s">
        <v>10</v>
      </c>
      <c r="B1704" t="s">
        <v>4449</v>
      </c>
      <c r="C1704" t="s">
        <v>119</v>
      </c>
      <c r="D1704" t="s">
        <v>13</v>
      </c>
      <c r="E1704" t="s">
        <v>14</v>
      </c>
      <c r="F1704" t="s">
        <v>26</v>
      </c>
      <c r="G1704" s="11">
        <v>45105.294328703705</v>
      </c>
      <c r="H1704">
        <v>148507</v>
      </c>
      <c r="I1704" t="s">
        <v>4451</v>
      </c>
      <c r="J1704" t="s">
        <v>719</v>
      </c>
    </row>
    <row r="1705" spans="1:10">
      <c r="A1705" t="s">
        <v>73</v>
      </c>
      <c r="B1705" t="s">
        <v>73</v>
      </c>
      <c r="C1705" t="s">
        <v>30</v>
      </c>
      <c r="D1705" t="s">
        <v>13</v>
      </c>
      <c r="E1705" t="s">
        <v>14</v>
      </c>
      <c r="F1705" t="s">
        <v>20</v>
      </c>
      <c r="G1705" s="11">
        <v>45103.349050925928</v>
      </c>
      <c r="H1705">
        <v>170000</v>
      </c>
      <c r="I1705" t="s">
        <v>4644</v>
      </c>
      <c r="J1705" t="s">
        <v>13330</v>
      </c>
    </row>
    <row r="1706" spans="1:10">
      <c r="A1706" t="s">
        <v>10</v>
      </c>
      <c r="B1706" t="s">
        <v>3127</v>
      </c>
      <c r="C1706" t="s">
        <v>19</v>
      </c>
      <c r="D1706" t="s">
        <v>13</v>
      </c>
      <c r="E1706" t="s">
        <v>14</v>
      </c>
      <c r="F1706" t="s">
        <v>26</v>
      </c>
      <c r="G1706" s="11">
        <v>45099.293981481482</v>
      </c>
      <c r="H1706">
        <v>115000</v>
      </c>
      <c r="I1706" t="s">
        <v>420</v>
      </c>
      <c r="J1706" t="s">
        <v>13306</v>
      </c>
    </row>
    <row r="1707" spans="1:10">
      <c r="A1707" t="s">
        <v>212</v>
      </c>
      <c r="B1707" t="s">
        <v>212</v>
      </c>
      <c r="C1707" t="s">
        <v>1105</v>
      </c>
      <c r="D1707" t="s">
        <v>13</v>
      </c>
      <c r="E1707" t="s">
        <v>14</v>
      </c>
      <c r="F1707" t="s">
        <v>26</v>
      </c>
      <c r="G1707" s="11">
        <v>45094.293888888889</v>
      </c>
      <c r="H1707">
        <v>125000</v>
      </c>
      <c r="I1707" t="s">
        <v>3454</v>
      </c>
      <c r="J1707" t="s">
        <v>13304</v>
      </c>
    </row>
    <row r="1708" spans="1:10">
      <c r="A1708" t="s">
        <v>135</v>
      </c>
      <c r="B1708" t="s">
        <v>13291</v>
      </c>
      <c r="C1708" t="s">
        <v>521</v>
      </c>
      <c r="D1708" t="s">
        <v>13</v>
      </c>
      <c r="E1708" t="s">
        <v>14</v>
      </c>
      <c r="F1708" t="s">
        <v>26</v>
      </c>
      <c r="G1708" s="11">
        <v>45100.306284722225</v>
      </c>
      <c r="H1708">
        <v>125000</v>
      </c>
      <c r="I1708" t="s">
        <v>2783</v>
      </c>
      <c r="J1708" t="s">
        <v>5546</v>
      </c>
    </row>
    <row r="1709" spans="1:10">
      <c r="A1709" t="s">
        <v>10</v>
      </c>
      <c r="B1709" t="s">
        <v>13246</v>
      </c>
      <c r="C1709" t="s">
        <v>19</v>
      </c>
      <c r="D1709" t="s">
        <v>13</v>
      </c>
      <c r="E1709" t="s">
        <v>14</v>
      </c>
      <c r="F1709" t="s">
        <v>26</v>
      </c>
      <c r="G1709" s="11">
        <v>45099.293865740743</v>
      </c>
      <c r="H1709">
        <v>165000</v>
      </c>
      <c r="I1709" t="s">
        <v>2666</v>
      </c>
      <c r="J1709" t="s">
        <v>13247</v>
      </c>
    </row>
    <row r="1710" spans="1:10">
      <c r="A1710" t="s">
        <v>10</v>
      </c>
      <c r="B1710" t="s">
        <v>7936</v>
      </c>
      <c r="C1710" t="s">
        <v>8488</v>
      </c>
      <c r="D1710" t="s">
        <v>13</v>
      </c>
      <c r="E1710" t="s">
        <v>14</v>
      </c>
      <c r="F1710" t="s">
        <v>26</v>
      </c>
      <c r="G1710" s="11">
        <v>45100.33829861111</v>
      </c>
      <c r="H1710">
        <v>145500</v>
      </c>
      <c r="I1710" t="s">
        <v>980</v>
      </c>
      <c r="J1710" t="s">
        <v>13223</v>
      </c>
    </row>
    <row r="1711" spans="1:10">
      <c r="A1711" t="s">
        <v>18</v>
      </c>
      <c r="B1711" t="s">
        <v>13219</v>
      </c>
      <c r="C1711" t="s">
        <v>24</v>
      </c>
      <c r="D1711" t="s">
        <v>13</v>
      </c>
      <c r="E1711" t="s">
        <v>25</v>
      </c>
      <c r="F1711" t="s">
        <v>348</v>
      </c>
      <c r="G1711" s="11">
        <v>45078.359988425924</v>
      </c>
      <c r="H1711">
        <v>192500</v>
      </c>
      <c r="I1711" t="s">
        <v>13220</v>
      </c>
      <c r="J1711" t="s">
        <v>166</v>
      </c>
    </row>
    <row r="1712" spans="1:10">
      <c r="A1712" t="s">
        <v>10</v>
      </c>
      <c r="B1712" t="s">
        <v>13216</v>
      </c>
      <c r="C1712" t="s">
        <v>243</v>
      </c>
      <c r="D1712" t="s">
        <v>13</v>
      </c>
      <c r="E1712" t="s">
        <v>14</v>
      </c>
      <c r="F1712" t="s">
        <v>26</v>
      </c>
      <c r="G1712" s="11">
        <v>45082.293298611112</v>
      </c>
      <c r="H1712">
        <v>117414</v>
      </c>
      <c r="I1712" t="s">
        <v>11745</v>
      </c>
      <c r="J1712" t="s">
        <v>3673</v>
      </c>
    </row>
    <row r="1713" spans="1:10">
      <c r="A1713" t="s">
        <v>135</v>
      </c>
      <c r="B1713" t="s">
        <v>13213</v>
      </c>
      <c r="C1713" t="s">
        <v>75</v>
      </c>
      <c r="D1713" t="s">
        <v>13</v>
      </c>
      <c r="E1713" t="s">
        <v>14</v>
      </c>
      <c r="F1713" t="s">
        <v>26</v>
      </c>
      <c r="G1713" s="11">
        <v>45107.292511574073</v>
      </c>
      <c r="H1713">
        <v>375000</v>
      </c>
      <c r="I1713" t="s">
        <v>13214</v>
      </c>
      <c r="J1713" t="s">
        <v>295</v>
      </c>
    </row>
    <row r="1714" spans="1:10">
      <c r="A1714" t="s">
        <v>10</v>
      </c>
      <c r="B1714" t="s">
        <v>10</v>
      </c>
      <c r="C1714" t="s">
        <v>342</v>
      </c>
      <c r="D1714" t="s">
        <v>13</v>
      </c>
      <c r="E1714" t="s">
        <v>14</v>
      </c>
      <c r="F1714" t="s">
        <v>26</v>
      </c>
      <c r="G1714" s="11">
        <v>45092.306342592594</v>
      </c>
      <c r="H1714">
        <v>85721.5</v>
      </c>
      <c r="I1714" t="s">
        <v>2646</v>
      </c>
      <c r="J1714" t="s">
        <v>316</v>
      </c>
    </row>
    <row r="1715" spans="1:10">
      <c r="A1715" t="s">
        <v>77</v>
      </c>
      <c r="B1715" t="s">
        <v>13194</v>
      </c>
      <c r="C1715" t="s">
        <v>157</v>
      </c>
      <c r="D1715" t="s">
        <v>13</v>
      </c>
      <c r="E1715" t="s">
        <v>14</v>
      </c>
      <c r="F1715" t="s">
        <v>26</v>
      </c>
      <c r="G1715" s="11">
        <v>45100.304537037038</v>
      </c>
      <c r="H1715">
        <v>85000</v>
      </c>
      <c r="I1715" t="s">
        <v>13195</v>
      </c>
      <c r="J1715" t="s">
        <v>141</v>
      </c>
    </row>
    <row r="1716" spans="1:10">
      <c r="A1716" t="s">
        <v>73</v>
      </c>
      <c r="B1716" t="s">
        <v>13189</v>
      </c>
      <c r="C1716" t="s">
        <v>2161</v>
      </c>
      <c r="D1716" t="s">
        <v>13</v>
      </c>
      <c r="E1716" t="s">
        <v>14</v>
      </c>
      <c r="F1716" t="s">
        <v>2086</v>
      </c>
      <c r="G1716" s="11">
        <v>45079.319652777776</v>
      </c>
      <c r="H1716">
        <v>96773</v>
      </c>
      <c r="I1716" t="s">
        <v>3271</v>
      </c>
      <c r="J1716" t="s">
        <v>3272</v>
      </c>
    </row>
    <row r="1717" spans="1:10">
      <c r="A1717" t="s">
        <v>33</v>
      </c>
      <c r="B1717" t="s">
        <v>13184</v>
      </c>
      <c r="C1717" t="s">
        <v>75</v>
      </c>
      <c r="D1717" t="s">
        <v>13</v>
      </c>
      <c r="E1717" t="s">
        <v>14</v>
      </c>
      <c r="F1717" t="s">
        <v>26</v>
      </c>
      <c r="G1717" s="11">
        <v>45096.292164351849</v>
      </c>
      <c r="H1717">
        <v>90000</v>
      </c>
      <c r="I1717" t="s">
        <v>13185</v>
      </c>
      <c r="J1717" t="s">
        <v>13186</v>
      </c>
    </row>
    <row r="1718" spans="1:10">
      <c r="A1718" t="s">
        <v>10</v>
      </c>
      <c r="B1718" t="s">
        <v>12822</v>
      </c>
      <c r="C1718" t="s">
        <v>461</v>
      </c>
      <c r="D1718" t="s">
        <v>13</v>
      </c>
      <c r="E1718" t="s">
        <v>14</v>
      </c>
      <c r="F1718" t="s">
        <v>26</v>
      </c>
      <c r="G1718" s="11">
        <v>45100.338101851848</v>
      </c>
      <c r="H1718">
        <v>175000</v>
      </c>
      <c r="I1718" t="s">
        <v>1777</v>
      </c>
      <c r="J1718" t="s">
        <v>12823</v>
      </c>
    </row>
    <row r="1719" spans="1:10">
      <c r="A1719" t="s">
        <v>33</v>
      </c>
      <c r="B1719" t="s">
        <v>33</v>
      </c>
      <c r="C1719" t="s">
        <v>276</v>
      </c>
      <c r="D1719" t="s">
        <v>13</v>
      </c>
      <c r="E1719" t="s">
        <v>14</v>
      </c>
      <c r="F1719" t="s">
        <v>26</v>
      </c>
      <c r="G1719" s="11">
        <v>45107.291828703703</v>
      </c>
      <c r="H1719">
        <v>130000</v>
      </c>
      <c r="I1719" t="s">
        <v>2666</v>
      </c>
      <c r="J1719" t="s">
        <v>28</v>
      </c>
    </row>
    <row r="1720" spans="1:10">
      <c r="A1720" t="s">
        <v>10</v>
      </c>
      <c r="B1720" t="s">
        <v>357</v>
      </c>
      <c r="C1720" t="s">
        <v>232</v>
      </c>
      <c r="D1720" t="s">
        <v>13</v>
      </c>
      <c r="E1720" t="s">
        <v>14</v>
      </c>
      <c r="F1720" t="s">
        <v>26</v>
      </c>
      <c r="G1720" s="11">
        <v>45093.304826388892</v>
      </c>
      <c r="H1720">
        <v>210000</v>
      </c>
      <c r="I1720" t="s">
        <v>335</v>
      </c>
      <c r="J1720" t="s">
        <v>13166</v>
      </c>
    </row>
    <row r="1721" spans="1:10">
      <c r="A1721" t="s">
        <v>33</v>
      </c>
      <c r="B1721" t="s">
        <v>13153</v>
      </c>
      <c r="C1721" t="s">
        <v>13154</v>
      </c>
      <c r="D1721" t="s">
        <v>13</v>
      </c>
      <c r="E1721" t="s">
        <v>14</v>
      </c>
      <c r="F1721" t="s">
        <v>26</v>
      </c>
      <c r="G1721" s="11">
        <v>45098.291851851849</v>
      </c>
      <c r="H1721">
        <v>105000</v>
      </c>
      <c r="I1721" t="s">
        <v>172</v>
      </c>
    </row>
    <row r="1722" spans="1:10">
      <c r="A1722" t="s">
        <v>135</v>
      </c>
      <c r="B1722" t="s">
        <v>135</v>
      </c>
      <c r="C1722" t="s">
        <v>161</v>
      </c>
      <c r="D1722" t="s">
        <v>13</v>
      </c>
      <c r="E1722" t="s">
        <v>14</v>
      </c>
      <c r="F1722" t="s">
        <v>162</v>
      </c>
      <c r="G1722" s="11">
        <v>45099.299791666665</v>
      </c>
      <c r="H1722">
        <v>111175</v>
      </c>
      <c r="I1722" t="s">
        <v>685</v>
      </c>
      <c r="J1722" t="s">
        <v>13121</v>
      </c>
    </row>
    <row r="1723" spans="1:10">
      <c r="A1723" t="s">
        <v>10</v>
      </c>
      <c r="B1723" t="s">
        <v>10</v>
      </c>
      <c r="C1723" t="s">
        <v>56</v>
      </c>
      <c r="D1723" t="s">
        <v>13</v>
      </c>
      <c r="E1723" t="s">
        <v>14</v>
      </c>
      <c r="F1723" t="s">
        <v>26</v>
      </c>
      <c r="G1723" s="11">
        <v>45083.294259259259</v>
      </c>
      <c r="H1723">
        <v>47858</v>
      </c>
      <c r="I1723" t="s">
        <v>13117</v>
      </c>
    </row>
    <row r="1724" spans="1:10">
      <c r="A1724" t="s">
        <v>10</v>
      </c>
      <c r="B1724" t="s">
        <v>13096</v>
      </c>
      <c r="C1724" t="s">
        <v>1607</v>
      </c>
      <c r="D1724" t="s">
        <v>13</v>
      </c>
      <c r="E1724" t="s">
        <v>14</v>
      </c>
      <c r="F1724" t="s">
        <v>26</v>
      </c>
      <c r="G1724" s="11">
        <v>45089.29314814815</v>
      </c>
      <c r="H1724">
        <v>110798</v>
      </c>
      <c r="I1724" t="s">
        <v>13097</v>
      </c>
      <c r="J1724" t="s">
        <v>719</v>
      </c>
    </row>
    <row r="1725" spans="1:10">
      <c r="A1725" t="s">
        <v>10</v>
      </c>
      <c r="B1725" t="s">
        <v>13073</v>
      </c>
      <c r="C1725" t="s">
        <v>4743</v>
      </c>
      <c r="D1725" t="s">
        <v>13</v>
      </c>
      <c r="E1725" t="s">
        <v>14</v>
      </c>
      <c r="F1725" t="s">
        <v>26</v>
      </c>
      <c r="G1725" s="11">
        <v>45089.294016203705</v>
      </c>
      <c r="H1725">
        <v>153500</v>
      </c>
      <c r="I1725" t="s">
        <v>4123</v>
      </c>
      <c r="J1725" t="s">
        <v>5309</v>
      </c>
    </row>
    <row r="1726" spans="1:10">
      <c r="A1726" t="s">
        <v>10</v>
      </c>
      <c r="B1726" t="s">
        <v>10</v>
      </c>
      <c r="C1726" t="s">
        <v>237</v>
      </c>
      <c r="D1726" t="s">
        <v>13</v>
      </c>
      <c r="E1726" t="s">
        <v>14</v>
      </c>
      <c r="F1726" t="s">
        <v>26</v>
      </c>
      <c r="G1726" s="11">
        <v>45092.306342592594</v>
      </c>
      <c r="H1726">
        <v>94500</v>
      </c>
      <c r="I1726" t="s">
        <v>2646</v>
      </c>
    </row>
    <row r="1727" spans="1:10">
      <c r="A1727" t="s">
        <v>33</v>
      </c>
      <c r="B1727" t="s">
        <v>13046</v>
      </c>
      <c r="C1727" t="s">
        <v>4025</v>
      </c>
      <c r="D1727" t="s">
        <v>13</v>
      </c>
      <c r="E1727" t="s">
        <v>14</v>
      </c>
      <c r="F1727" t="s">
        <v>26</v>
      </c>
      <c r="G1727" s="11">
        <v>45079.292175925926</v>
      </c>
      <c r="H1727">
        <v>125000</v>
      </c>
      <c r="I1727" t="s">
        <v>522</v>
      </c>
      <c r="J1727" t="s">
        <v>13047</v>
      </c>
    </row>
    <row r="1728" spans="1:10">
      <c r="A1728" t="s">
        <v>10</v>
      </c>
      <c r="B1728" t="s">
        <v>13033</v>
      </c>
      <c r="C1728" t="s">
        <v>1926</v>
      </c>
      <c r="D1728" t="s">
        <v>13</v>
      </c>
      <c r="E1728" t="s">
        <v>14</v>
      </c>
      <c r="F1728" t="s">
        <v>26</v>
      </c>
      <c r="G1728" s="11">
        <v>45091.294432870367</v>
      </c>
      <c r="H1728">
        <v>90000</v>
      </c>
      <c r="I1728" t="s">
        <v>13034</v>
      </c>
      <c r="J1728" t="s">
        <v>13035</v>
      </c>
    </row>
    <row r="1729" spans="1:10">
      <c r="A1729" t="s">
        <v>18</v>
      </c>
      <c r="B1729" t="s">
        <v>10182</v>
      </c>
      <c r="C1729" t="s">
        <v>237</v>
      </c>
      <c r="D1729" t="s">
        <v>13</v>
      </c>
      <c r="E1729" t="s">
        <v>14</v>
      </c>
      <c r="F1729" t="s">
        <v>26</v>
      </c>
      <c r="G1729" s="11">
        <v>45099.293541666666</v>
      </c>
      <c r="H1729">
        <v>150000</v>
      </c>
      <c r="I1729" t="s">
        <v>1016</v>
      </c>
      <c r="J1729" t="s">
        <v>13027</v>
      </c>
    </row>
    <row r="1730" spans="1:10">
      <c r="A1730" t="s">
        <v>135</v>
      </c>
      <c r="B1730" t="s">
        <v>5476</v>
      </c>
      <c r="C1730" t="s">
        <v>13006</v>
      </c>
      <c r="D1730" t="s">
        <v>13</v>
      </c>
      <c r="E1730" t="s">
        <v>14</v>
      </c>
      <c r="F1730" t="s">
        <v>26</v>
      </c>
      <c r="G1730" s="11">
        <v>45086.291747685187</v>
      </c>
      <c r="H1730">
        <v>86500</v>
      </c>
      <c r="I1730" t="s">
        <v>13007</v>
      </c>
      <c r="J1730" t="s">
        <v>13008</v>
      </c>
    </row>
    <row r="1731" spans="1:10">
      <c r="A1731" t="s">
        <v>10</v>
      </c>
      <c r="B1731" t="s">
        <v>13005</v>
      </c>
      <c r="C1731" t="s">
        <v>461</v>
      </c>
      <c r="D1731" t="s">
        <v>13</v>
      </c>
      <c r="E1731" t="s">
        <v>14</v>
      </c>
      <c r="F1731" t="s">
        <v>26</v>
      </c>
      <c r="G1731" s="11">
        <v>45089.294120370374</v>
      </c>
      <c r="H1731">
        <v>115000</v>
      </c>
      <c r="I1731" t="s">
        <v>729</v>
      </c>
      <c r="J1731" t="s">
        <v>2564</v>
      </c>
    </row>
    <row r="1732" spans="1:10">
      <c r="A1732" t="s">
        <v>33</v>
      </c>
      <c r="B1732" t="s">
        <v>5139</v>
      </c>
      <c r="C1732" t="s">
        <v>13002</v>
      </c>
      <c r="D1732" t="s">
        <v>13</v>
      </c>
      <c r="E1732" t="s">
        <v>14</v>
      </c>
      <c r="F1732" t="s">
        <v>26</v>
      </c>
      <c r="G1732" s="11">
        <v>45107.292407407411</v>
      </c>
      <c r="H1732">
        <v>170000</v>
      </c>
      <c r="I1732" t="s">
        <v>5633</v>
      </c>
      <c r="J1732" t="s">
        <v>5634</v>
      </c>
    </row>
    <row r="1733" spans="1:10">
      <c r="A1733" t="s">
        <v>10</v>
      </c>
      <c r="B1733" t="s">
        <v>12996</v>
      </c>
      <c r="C1733" t="s">
        <v>170</v>
      </c>
      <c r="D1733" t="s">
        <v>13</v>
      </c>
      <c r="E1733" t="s">
        <v>14</v>
      </c>
      <c r="F1733" t="s">
        <v>171</v>
      </c>
      <c r="G1733" s="11">
        <v>45092.310555555552</v>
      </c>
      <c r="H1733">
        <v>113500</v>
      </c>
      <c r="I1733" t="s">
        <v>9803</v>
      </c>
      <c r="J1733" t="s">
        <v>7460</v>
      </c>
    </row>
    <row r="1734" spans="1:10">
      <c r="A1734" t="s">
        <v>33</v>
      </c>
      <c r="B1734" t="s">
        <v>9708</v>
      </c>
      <c r="C1734" t="s">
        <v>201</v>
      </c>
      <c r="D1734" t="s">
        <v>13</v>
      </c>
      <c r="E1734" t="s">
        <v>14</v>
      </c>
      <c r="F1734" t="s">
        <v>26</v>
      </c>
      <c r="G1734" s="11">
        <v>45083.310740740744</v>
      </c>
      <c r="H1734">
        <v>46000</v>
      </c>
      <c r="I1734" t="s">
        <v>7759</v>
      </c>
      <c r="J1734" t="s">
        <v>12977</v>
      </c>
    </row>
    <row r="1735" spans="1:10">
      <c r="A1735" t="s">
        <v>33</v>
      </c>
      <c r="B1735" t="s">
        <v>12976</v>
      </c>
      <c r="C1735" t="s">
        <v>5358</v>
      </c>
      <c r="D1735" t="s">
        <v>13</v>
      </c>
      <c r="E1735" t="s">
        <v>14</v>
      </c>
      <c r="F1735" t="s">
        <v>26</v>
      </c>
      <c r="G1735" s="11">
        <v>45087.292118055557</v>
      </c>
      <c r="H1735">
        <v>87500</v>
      </c>
      <c r="I1735" t="s">
        <v>65</v>
      </c>
      <c r="J1735" t="s">
        <v>203</v>
      </c>
    </row>
    <row r="1736" spans="1:10">
      <c r="A1736" t="s">
        <v>18</v>
      </c>
      <c r="B1736" t="s">
        <v>3993</v>
      </c>
      <c r="C1736" t="s">
        <v>2787</v>
      </c>
      <c r="D1736" t="s">
        <v>13</v>
      </c>
      <c r="E1736" t="s">
        <v>14</v>
      </c>
      <c r="F1736" t="s">
        <v>608</v>
      </c>
      <c r="G1736" s="11">
        <v>45089.271631944444</v>
      </c>
      <c r="H1736">
        <v>147500</v>
      </c>
      <c r="I1736" t="s">
        <v>993</v>
      </c>
      <c r="J1736" t="s">
        <v>3994</v>
      </c>
    </row>
    <row r="1737" spans="1:10">
      <c r="A1737" t="s">
        <v>212</v>
      </c>
      <c r="B1737" t="s">
        <v>12970</v>
      </c>
      <c r="C1737" t="s">
        <v>136</v>
      </c>
      <c r="D1737" t="s">
        <v>13</v>
      </c>
      <c r="E1737" t="s">
        <v>14</v>
      </c>
      <c r="F1737" t="s">
        <v>26</v>
      </c>
      <c r="G1737" s="11">
        <v>45091.294537037036</v>
      </c>
      <c r="H1737">
        <v>300000</v>
      </c>
      <c r="I1737" t="s">
        <v>12971</v>
      </c>
    </row>
    <row r="1738" spans="1:10">
      <c r="A1738" t="s">
        <v>33</v>
      </c>
      <c r="B1738" t="s">
        <v>33</v>
      </c>
      <c r="C1738" t="s">
        <v>1358</v>
      </c>
      <c r="D1738" t="s">
        <v>13</v>
      </c>
      <c r="E1738" t="s">
        <v>14</v>
      </c>
      <c r="F1738" t="s">
        <v>26</v>
      </c>
      <c r="G1738" s="11">
        <v>45083.292245370372</v>
      </c>
      <c r="H1738">
        <v>80000</v>
      </c>
      <c r="I1738" t="s">
        <v>88</v>
      </c>
      <c r="J1738" t="s">
        <v>12969</v>
      </c>
    </row>
    <row r="1739" spans="1:10">
      <c r="A1739" t="s">
        <v>10</v>
      </c>
      <c r="B1739" t="s">
        <v>10</v>
      </c>
      <c r="C1739" t="s">
        <v>767</v>
      </c>
      <c r="D1739" t="s">
        <v>13</v>
      </c>
      <c r="E1739" t="s">
        <v>14</v>
      </c>
      <c r="F1739" t="s">
        <v>26</v>
      </c>
      <c r="G1739" s="11">
        <v>45098.328530092593</v>
      </c>
      <c r="H1739">
        <v>90000</v>
      </c>
      <c r="I1739" t="s">
        <v>12965</v>
      </c>
      <c r="J1739" t="s">
        <v>12966</v>
      </c>
    </row>
    <row r="1740" spans="1:10">
      <c r="A1740" t="s">
        <v>33</v>
      </c>
      <c r="B1740" t="s">
        <v>12956</v>
      </c>
      <c r="C1740" t="s">
        <v>12957</v>
      </c>
      <c r="D1740" t="s">
        <v>13</v>
      </c>
      <c r="E1740" t="s">
        <v>14</v>
      </c>
      <c r="F1740" t="s">
        <v>26</v>
      </c>
      <c r="G1740" s="11">
        <v>45098.292372685188</v>
      </c>
      <c r="H1740">
        <v>115000</v>
      </c>
      <c r="I1740" t="s">
        <v>12958</v>
      </c>
    </row>
    <row r="1741" spans="1:10">
      <c r="A1741" t="s">
        <v>10</v>
      </c>
      <c r="B1741" t="s">
        <v>12949</v>
      </c>
      <c r="C1741" t="s">
        <v>119</v>
      </c>
      <c r="D1741" t="s">
        <v>13</v>
      </c>
      <c r="E1741" t="s">
        <v>14</v>
      </c>
      <c r="F1741" t="s">
        <v>26</v>
      </c>
      <c r="G1741" s="11">
        <v>45104.294062499997</v>
      </c>
      <c r="H1741">
        <v>132368</v>
      </c>
      <c r="I1741" t="s">
        <v>9277</v>
      </c>
      <c r="J1741" t="s">
        <v>12637</v>
      </c>
    </row>
    <row r="1742" spans="1:10">
      <c r="A1742" t="s">
        <v>18</v>
      </c>
      <c r="B1742" t="s">
        <v>18</v>
      </c>
      <c r="C1742" t="s">
        <v>589</v>
      </c>
      <c r="D1742" t="s">
        <v>13</v>
      </c>
      <c r="E1742" t="s">
        <v>14</v>
      </c>
      <c r="F1742" t="s">
        <v>20</v>
      </c>
      <c r="G1742" s="11">
        <v>45089.357812499999</v>
      </c>
      <c r="H1742">
        <v>96773</v>
      </c>
      <c r="I1742" t="s">
        <v>10988</v>
      </c>
      <c r="J1742" t="s">
        <v>12948</v>
      </c>
    </row>
    <row r="1743" spans="1:10">
      <c r="A1743" t="s">
        <v>33</v>
      </c>
      <c r="B1743" t="s">
        <v>12936</v>
      </c>
      <c r="C1743" t="s">
        <v>56</v>
      </c>
      <c r="D1743" t="s">
        <v>13</v>
      </c>
      <c r="E1743" t="s">
        <v>14</v>
      </c>
      <c r="F1743" t="s">
        <v>26</v>
      </c>
      <c r="G1743" s="11">
        <v>45104.292962962965</v>
      </c>
      <c r="H1743">
        <v>115000</v>
      </c>
      <c r="I1743" t="s">
        <v>12937</v>
      </c>
      <c r="J1743" t="s">
        <v>12938</v>
      </c>
    </row>
    <row r="1744" spans="1:10">
      <c r="A1744" t="s">
        <v>10</v>
      </c>
      <c r="B1744" t="s">
        <v>12931</v>
      </c>
      <c r="C1744" t="s">
        <v>19</v>
      </c>
      <c r="D1744" t="s">
        <v>13</v>
      </c>
      <c r="E1744" t="s">
        <v>14</v>
      </c>
      <c r="F1744" t="s">
        <v>26</v>
      </c>
      <c r="G1744" s="11">
        <v>45094.318194444444</v>
      </c>
      <c r="H1744">
        <v>125000</v>
      </c>
      <c r="I1744" t="s">
        <v>2646</v>
      </c>
      <c r="J1744" t="s">
        <v>12932</v>
      </c>
    </row>
    <row r="1745" spans="1:10">
      <c r="A1745" t="s">
        <v>212</v>
      </c>
      <c r="B1745" t="s">
        <v>11313</v>
      </c>
      <c r="C1745" t="s">
        <v>1105</v>
      </c>
      <c r="D1745" t="s">
        <v>13</v>
      </c>
      <c r="E1745" t="s">
        <v>14</v>
      </c>
      <c r="F1745" t="s">
        <v>26</v>
      </c>
      <c r="G1745" s="11">
        <v>45085.293576388889</v>
      </c>
      <c r="H1745">
        <v>212000</v>
      </c>
      <c r="I1745" t="s">
        <v>12918</v>
      </c>
      <c r="J1745" t="s">
        <v>301</v>
      </c>
    </row>
    <row r="1746" spans="1:10">
      <c r="A1746" t="s">
        <v>33</v>
      </c>
      <c r="B1746" t="s">
        <v>12911</v>
      </c>
      <c r="C1746" t="s">
        <v>391</v>
      </c>
      <c r="D1746" t="s">
        <v>13</v>
      </c>
      <c r="E1746" t="s">
        <v>14</v>
      </c>
      <c r="F1746" t="s">
        <v>26</v>
      </c>
      <c r="G1746" s="11">
        <v>45096.29246527778</v>
      </c>
      <c r="H1746">
        <v>90000</v>
      </c>
      <c r="I1746" t="s">
        <v>12912</v>
      </c>
    </row>
    <row r="1747" spans="1:10">
      <c r="A1747" t="s">
        <v>33</v>
      </c>
      <c r="B1747" t="s">
        <v>12907</v>
      </c>
      <c r="C1747" t="s">
        <v>11282</v>
      </c>
      <c r="D1747" t="s">
        <v>13</v>
      </c>
      <c r="E1747" t="s">
        <v>14</v>
      </c>
      <c r="F1747" t="s">
        <v>2398</v>
      </c>
      <c r="G1747" s="11">
        <v>45084.366759259261</v>
      </c>
      <c r="H1747">
        <v>163782</v>
      </c>
      <c r="I1747" t="s">
        <v>5850</v>
      </c>
    </row>
    <row r="1748" spans="1:10">
      <c r="A1748" t="s">
        <v>73</v>
      </c>
      <c r="B1748" t="s">
        <v>73</v>
      </c>
      <c r="C1748" t="s">
        <v>276</v>
      </c>
      <c r="D1748" t="s">
        <v>13</v>
      </c>
      <c r="E1748" t="s">
        <v>14</v>
      </c>
      <c r="F1748" t="s">
        <v>26</v>
      </c>
      <c r="G1748" s="11">
        <v>45105.299050925925</v>
      </c>
      <c r="H1748">
        <v>125000</v>
      </c>
      <c r="I1748" t="s">
        <v>12900</v>
      </c>
      <c r="J1748" t="s">
        <v>12901</v>
      </c>
    </row>
    <row r="1749" spans="1:10">
      <c r="A1749" t="s">
        <v>10</v>
      </c>
      <c r="B1749" t="s">
        <v>1569</v>
      </c>
      <c r="C1749" t="s">
        <v>243</v>
      </c>
      <c r="D1749" t="s">
        <v>13</v>
      </c>
      <c r="E1749" t="s">
        <v>14</v>
      </c>
      <c r="F1749" t="s">
        <v>26</v>
      </c>
      <c r="G1749" s="11">
        <v>45088.294062499997</v>
      </c>
      <c r="H1749">
        <v>106200</v>
      </c>
      <c r="I1749" t="s">
        <v>3055</v>
      </c>
      <c r="J1749" t="s">
        <v>12894</v>
      </c>
    </row>
    <row r="1750" spans="1:10">
      <c r="A1750" t="s">
        <v>33</v>
      </c>
      <c r="B1750" t="s">
        <v>6323</v>
      </c>
      <c r="C1750" t="s">
        <v>1175</v>
      </c>
      <c r="D1750" t="s">
        <v>13</v>
      </c>
      <c r="E1750" t="s">
        <v>14</v>
      </c>
      <c r="F1750" t="s">
        <v>26</v>
      </c>
      <c r="G1750" s="11">
        <v>45099.292094907411</v>
      </c>
      <c r="H1750">
        <v>68825</v>
      </c>
      <c r="I1750" t="s">
        <v>6324</v>
      </c>
      <c r="J1750" t="s">
        <v>12885</v>
      </c>
    </row>
    <row r="1751" spans="1:10">
      <c r="A1751" t="s">
        <v>135</v>
      </c>
      <c r="B1751" t="s">
        <v>135</v>
      </c>
      <c r="C1751" t="s">
        <v>1059</v>
      </c>
      <c r="D1751" t="s">
        <v>13</v>
      </c>
      <c r="E1751" t="s">
        <v>14</v>
      </c>
      <c r="F1751" t="s">
        <v>26</v>
      </c>
      <c r="G1751" s="11">
        <v>45098.291851851849</v>
      </c>
      <c r="H1751">
        <v>115000</v>
      </c>
      <c r="I1751" t="s">
        <v>7773</v>
      </c>
      <c r="J1751" t="s">
        <v>12882</v>
      </c>
    </row>
    <row r="1752" spans="1:10">
      <c r="A1752" t="s">
        <v>10</v>
      </c>
      <c r="B1752" t="s">
        <v>12880</v>
      </c>
      <c r="C1752" t="s">
        <v>2990</v>
      </c>
      <c r="D1752" t="s">
        <v>13</v>
      </c>
      <c r="E1752" t="s">
        <v>14</v>
      </c>
      <c r="F1752" t="s">
        <v>26</v>
      </c>
      <c r="G1752" s="11">
        <v>45097.293379629627</v>
      </c>
      <c r="H1752">
        <v>90000</v>
      </c>
      <c r="I1752" t="s">
        <v>2991</v>
      </c>
      <c r="J1752" t="s">
        <v>12881</v>
      </c>
    </row>
    <row r="1753" spans="1:10">
      <c r="A1753" t="s">
        <v>73</v>
      </c>
      <c r="B1753" t="s">
        <v>73</v>
      </c>
      <c r="C1753" t="s">
        <v>6824</v>
      </c>
      <c r="D1753" t="s">
        <v>13</v>
      </c>
      <c r="E1753" t="s">
        <v>14</v>
      </c>
      <c r="F1753" t="s">
        <v>20</v>
      </c>
      <c r="G1753" s="11">
        <v>45086.319525462961</v>
      </c>
      <c r="H1753">
        <v>115000</v>
      </c>
      <c r="I1753" t="s">
        <v>1072</v>
      </c>
      <c r="J1753" t="s">
        <v>12879</v>
      </c>
    </row>
    <row r="1754" spans="1:10">
      <c r="A1754" t="s">
        <v>10</v>
      </c>
      <c r="B1754" t="s">
        <v>12876</v>
      </c>
      <c r="C1754" t="s">
        <v>411</v>
      </c>
      <c r="D1754" t="s">
        <v>13</v>
      </c>
      <c r="E1754" t="s">
        <v>14</v>
      </c>
      <c r="F1754" t="s">
        <v>411</v>
      </c>
      <c r="G1754" s="11">
        <v>45103.301006944443</v>
      </c>
      <c r="H1754">
        <v>166419.5</v>
      </c>
      <c r="I1754" t="s">
        <v>12877</v>
      </c>
      <c r="J1754" t="s">
        <v>624</v>
      </c>
    </row>
    <row r="1755" spans="1:10">
      <c r="A1755" t="s">
        <v>33</v>
      </c>
      <c r="B1755" t="s">
        <v>1843</v>
      </c>
      <c r="C1755" t="s">
        <v>24</v>
      </c>
      <c r="D1755" t="s">
        <v>13</v>
      </c>
      <c r="E1755" t="s">
        <v>25</v>
      </c>
      <c r="F1755" t="s">
        <v>26</v>
      </c>
      <c r="G1755" s="11">
        <v>45097.292812500003</v>
      </c>
      <c r="H1755">
        <v>80000</v>
      </c>
      <c r="I1755" t="s">
        <v>2666</v>
      </c>
      <c r="J1755" t="s">
        <v>338</v>
      </c>
    </row>
    <row r="1756" spans="1:10">
      <c r="A1756" t="s">
        <v>135</v>
      </c>
      <c r="B1756" t="s">
        <v>4030</v>
      </c>
      <c r="C1756" t="s">
        <v>243</v>
      </c>
      <c r="D1756" t="s">
        <v>13</v>
      </c>
      <c r="E1756" t="s">
        <v>14</v>
      </c>
      <c r="F1756" t="s">
        <v>26</v>
      </c>
      <c r="G1756" s="11">
        <v>45097.251157407409</v>
      </c>
      <c r="H1756">
        <v>115000</v>
      </c>
      <c r="I1756" t="s">
        <v>1002</v>
      </c>
      <c r="J1756" t="s">
        <v>431</v>
      </c>
    </row>
    <row r="1757" spans="1:10">
      <c r="A1757" t="s">
        <v>33</v>
      </c>
      <c r="B1757" t="s">
        <v>12866</v>
      </c>
      <c r="C1757" t="s">
        <v>461</v>
      </c>
      <c r="D1757" t="s">
        <v>13</v>
      </c>
      <c r="E1757" t="s">
        <v>14</v>
      </c>
      <c r="F1757" t="s">
        <v>26</v>
      </c>
      <c r="G1757" s="11">
        <v>45083.29278935185</v>
      </c>
      <c r="H1757">
        <v>106080</v>
      </c>
      <c r="I1757" t="s">
        <v>12867</v>
      </c>
      <c r="J1757" t="s">
        <v>12868</v>
      </c>
    </row>
    <row r="1758" spans="1:10">
      <c r="A1758" t="s">
        <v>10</v>
      </c>
      <c r="B1758" t="s">
        <v>12858</v>
      </c>
      <c r="C1758" t="s">
        <v>795</v>
      </c>
      <c r="D1758" t="s">
        <v>13</v>
      </c>
      <c r="E1758" t="s">
        <v>14</v>
      </c>
      <c r="F1758" t="s">
        <v>26</v>
      </c>
      <c r="G1758" s="11">
        <v>45094.29346064815</v>
      </c>
      <c r="H1758">
        <v>218500</v>
      </c>
      <c r="I1758" t="s">
        <v>12859</v>
      </c>
    </row>
    <row r="1759" spans="1:10">
      <c r="A1759" t="s">
        <v>33</v>
      </c>
      <c r="B1759" t="s">
        <v>12855</v>
      </c>
      <c r="C1759" t="s">
        <v>201</v>
      </c>
      <c r="D1759" t="s">
        <v>13</v>
      </c>
      <c r="E1759" t="s">
        <v>14</v>
      </c>
      <c r="F1759" t="s">
        <v>26</v>
      </c>
      <c r="G1759" s="11">
        <v>45092.321921296294</v>
      </c>
      <c r="H1759">
        <v>112500</v>
      </c>
      <c r="I1759" t="s">
        <v>250</v>
      </c>
      <c r="J1759" t="s">
        <v>6885</v>
      </c>
    </row>
    <row r="1760" spans="1:10">
      <c r="A1760" t="s">
        <v>212</v>
      </c>
      <c r="B1760" t="s">
        <v>212</v>
      </c>
      <c r="C1760" t="s">
        <v>6631</v>
      </c>
      <c r="D1760" t="s">
        <v>13</v>
      </c>
      <c r="E1760" t="s">
        <v>14</v>
      </c>
      <c r="F1760" t="s">
        <v>20</v>
      </c>
      <c r="G1760" s="11">
        <v>45086.319120370368</v>
      </c>
      <c r="H1760">
        <v>120000</v>
      </c>
      <c r="I1760" t="s">
        <v>2783</v>
      </c>
      <c r="J1760" t="s">
        <v>6632</v>
      </c>
    </row>
    <row r="1761" spans="1:10">
      <c r="A1761" t="s">
        <v>18</v>
      </c>
      <c r="B1761" t="s">
        <v>12846</v>
      </c>
      <c r="C1761" t="s">
        <v>136</v>
      </c>
      <c r="D1761" t="s">
        <v>13</v>
      </c>
      <c r="E1761" t="s">
        <v>14</v>
      </c>
      <c r="F1761" t="s">
        <v>26</v>
      </c>
      <c r="G1761" s="11">
        <v>45091.296180555553</v>
      </c>
      <c r="H1761">
        <v>175000</v>
      </c>
      <c r="I1761" t="s">
        <v>2666</v>
      </c>
      <c r="J1761" t="s">
        <v>566</v>
      </c>
    </row>
    <row r="1762" spans="1:10">
      <c r="A1762" t="s">
        <v>33</v>
      </c>
      <c r="B1762" t="s">
        <v>12826</v>
      </c>
      <c r="C1762" t="s">
        <v>12827</v>
      </c>
      <c r="D1762" t="s">
        <v>13</v>
      </c>
      <c r="E1762" t="s">
        <v>14</v>
      </c>
      <c r="F1762" t="s">
        <v>26</v>
      </c>
      <c r="G1762" s="11">
        <v>45096.292129629626</v>
      </c>
      <c r="H1762">
        <v>90000</v>
      </c>
      <c r="I1762" t="s">
        <v>2368</v>
      </c>
      <c r="J1762" t="s">
        <v>12828</v>
      </c>
    </row>
    <row r="1763" spans="1:10">
      <c r="A1763" t="s">
        <v>10</v>
      </c>
      <c r="B1763" t="s">
        <v>12822</v>
      </c>
      <c r="C1763" t="s">
        <v>1348</v>
      </c>
      <c r="D1763" t="s">
        <v>13</v>
      </c>
      <c r="E1763" t="s">
        <v>14</v>
      </c>
      <c r="F1763" t="s">
        <v>26</v>
      </c>
      <c r="G1763" s="11">
        <v>45100.338020833333</v>
      </c>
      <c r="H1763">
        <v>175000</v>
      </c>
      <c r="I1763" t="s">
        <v>1777</v>
      </c>
      <c r="J1763" t="s">
        <v>12823</v>
      </c>
    </row>
    <row r="1764" spans="1:10">
      <c r="A1764" t="s">
        <v>73</v>
      </c>
      <c r="B1764" t="s">
        <v>3741</v>
      </c>
      <c r="C1764" t="s">
        <v>24</v>
      </c>
      <c r="D1764" t="s">
        <v>13</v>
      </c>
      <c r="E1764" t="s">
        <v>25</v>
      </c>
      <c r="F1764" t="s">
        <v>26</v>
      </c>
      <c r="G1764" s="11">
        <v>45083.254270833335</v>
      </c>
      <c r="H1764">
        <v>150287.5</v>
      </c>
      <c r="I1764" t="s">
        <v>4041</v>
      </c>
      <c r="J1764" t="s">
        <v>4042</v>
      </c>
    </row>
    <row r="1765" spans="1:10">
      <c r="A1765" t="s">
        <v>33</v>
      </c>
      <c r="B1765" t="s">
        <v>12817</v>
      </c>
      <c r="C1765" t="s">
        <v>5358</v>
      </c>
      <c r="D1765" t="s">
        <v>13</v>
      </c>
      <c r="E1765" t="s">
        <v>14</v>
      </c>
      <c r="F1765" t="s">
        <v>26</v>
      </c>
      <c r="G1765" s="11">
        <v>45083.292291666665</v>
      </c>
      <c r="H1765">
        <v>87500</v>
      </c>
      <c r="I1765" t="s">
        <v>65</v>
      </c>
      <c r="J1765" t="s">
        <v>203</v>
      </c>
    </row>
    <row r="1766" spans="1:10">
      <c r="A1766" t="s">
        <v>77</v>
      </c>
      <c r="B1766" t="s">
        <v>12815</v>
      </c>
      <c r="C1766" t="s">
        <v>103</v>
      </c>
      <c r="D1766" t="s">
        <v>13</v>
      </c>
      <c r="E1766" t="s">
        <v>14</v>
      </c>
      <c r="F1766" t="s">
        <v>26</v>
      </c>
      <c r="G1766" s="11">
        <v>45084.292129629626</v>
      </c>
      <c r="H1766">
        <v>95000</v>
      </c>
      <c r="I1766" t="s">
        <v>2666</v>
      </c>
      <c r="J1766" t="s">
        <v>12816</v>
      </c>
    </row>
    <row r="1767" spans="1:10">
      <c r="A1767" t="s">
        <v>135</v>
      </c>
      <c r="B1767" t="s">
        <v>12803</v>
      </c>
      <c r="C1767" t="s">
        <v>24</v>
      </c>
      <c r="D1767" t="s">
        <v>13</v>
      </c>
      <c r="E1767" t="s">
        <v>25</v>
      </c>
      <c r="F1767" t="s">
        <v>26</v>
      </c>
      <c r="G1767" s="11">
        <v>45106.291909722226</v>
      </c>
      <c r="H1767">
        <v>98800</v>
      </c>
      <c r="I1767" t="s">
        <v>9154</v>
      </c>
      <c r="J1767" t="s">
        <v>12804</v>
      </c>
    </row>
    <row r="1768" spans="1:10">
      <c r="A1768" t="s">
        <v>33</v>
      </c>
      <c r="B1768" t="s">
        <v>12787</v>
      </c>
      <c r="C1768" t="s">
        <v>157</v>
      </c>
      <c r="D1768" t="s">
        <v>13</v>
      </c>
      <c r="E1768" t="s">
        <v>14</v>
      </c>
      <c r="F1768" t="s">
        <v>26</v>
      </c>
      <c r="G1768" s="11">
        <v>45106.292916666665</v>
      </c>
      <c r="H1768">
        <v>90000</v>
      </c>
      <c r="I1768" t="s">
        <v>2912</v>
      </c>
    </row>
    <row r="1769" spans="1:10">
      <c r="A1769" t="s">
        <v>33</v>
      </c>
      <c r="B1769" t="s">
        <v>1001</v>
      </c>
      <c r="C1769" t="s">
        <v>557</v>
      </c>
      <c r="D1769" t="s">
        <v>13</v>
      </c>
      <c r="E1769" t="s">
        <v>14</v>
      </c>
      <c r="F1769" t="s">
        <v>26</v>
      </c>
      <c r="G1769" s="11">
        <v>45105.345775462964</v>
      </c>
      <c r="H1769">
        <v>125000</v>
      </c>
      <c r="I1769" t="s">
        <v>3551</v>
      </c>
      <c r="J1769" t="s">
        <v>12780</v>
      </c>
    </row>
    <row r="1770" spans="1:10">
      <c r="A1770" t="s">
        <v>33</v>
      </c>
      <c r="B1770" t="s">
        <v>8356</v>
      </c>
      <c r="C1770" t="s">
        <v>5335</v>
      </c>
      <c r="D1770" t="s">
        <v>13</v>
      </c>
      <c r="E1770" t="s">
        <v>14</v>
      </c>
      <c r="F1770" t="s">
        <v>26</v>
      </c>
      <c r="G1770" s="11">
        <v>45099.293020833335</v>
      </c>
      <c r="H1770">
        <v>115000</v>
      </c>
      <c r="I1770" t="s">
        <v>1613</v>
      </c>
      <c r="J1770" t="s">
        <v>3780</v>
      </c>
    </row>
    <row r="1771" spans="1:10">
      <c r="A1771" t="s">
        <v>10</v>
      </c>
      <c r="B1771" t="s">
        <v>1881</v>
      </c>
      <c r="C1771" t="s">
        <v>24</v>
      </c>
      <c r="D1771" t="s">
        <v>13</v>
      </c>
      <c r="E1771" t="s">
        <v>25</v>
      </c>
      <c r="F1771" t="s">
        <v>26</v>
      </c>
      <c r="G1771" s="11">
        <v>45091.295254629629</v>
      </c>
      <c r="H1771">
        <v>100400</v>
      </c>
      <c r="I1771" t="s">
        <v>3925</v>
      </c>
      <c r="J1771" t="s">
        <v>12758</v>
      </c>
    </row>
    <row r="1772" spans="1:10">
      <c r="A1772" t="s">
        <v>33</v>
      </c>
      <c r="B1772" t="s">
        <v>12746</v>
      </c>
      <c r="C1772" t="s">
        <v>1623</v>
      </c>
      <c r="D1772" t="s">
        <v>13</v>
      </c>
      <c r="E1772" t="s">
        <v>14</v>
      </c>
      <c r="F1772" t="s">
        <v>26</v>
      </c>
      <c r="G1772" s="11">
        <v>45088.294560185182</v>
      </c>
      <c r="H1772">
        <v>170000</v>
      </c>
      <c r="I1772" t="s">
        <v>12747</v>
      </c>
      <c r="J1772" t="s">
        <v>2906</v>
      </c>
    </row>
    <row r="1773" spans="1:10">
      <c r="A1773" t="s">
        <v>33</v>
      </c>
      <c r="B1773" t="s">
        <v>4057</v>
      </c>
      <c r="C1773" t="s">
        <v>232</v>
      </c>
      <c r="D1773" t="s">
        <v>13</v>
      </c>
      <c r="E1773" t="s">
        <v>14</v>
      </c>
      <c r="F1773" t="s">
        <v>26</v>
      </c>
      <c r="G1773" s="11">
        <v>45095.250011574077</v>
      </c>
      <c r="H1773">
        <v>135000</v>
      </c>
      <c r="I1773" t="s">
        <v>1118</v>
      </c>
      <c r="J1773" t="s">
        <v>4058</v>
      </c>
    </row>
    <row r="1774" spans="1:10">
      <c r="A1774" t="s">
        <v>10</v>
      </c>
      <c r="B1774" t="s">
        <v>12733</v>
      </c>
      <c r="C1774" t="s">
        <v>4224</v>
      </c>
      <c r="D1774" t="s">
        <v>13</v>
      </c>
      <c r="E1774" t="s">
        <v>14</v>
      </c>
      <c r="F1774" t="s">
        <v>26</v>
      </c>
      <c r="G1774" s="11">
        <v>45106.342326388891</v>
      </c>
      <c r="H1774">
        <v>90000</v>
      </c>
      <c r="I1774" t="s">
        <v>11982</v>
      </c>
      <c r="J1774" t="s">
        <v>12734</v>
      </c>
    </row>
    <row r="1775" spans="1:10">
      <c r="A1775" t="s">
        <v>10</v>
      </c>
      <c r="B1775" t="s">
        <v>12728</v>
      </c>
      <c r="C1775" t="s">
        <v>795</v>
      </c>
      <c r="D1775" t="s">
        <v>13</v>
      </c>
      <c r="E1775" t="s">
        <v>14</v>
      </c>
      <c r="F1775" t="s">
        <v>26</v>
      </c>
      <c r="G1775" s="11">
        <v>45086.293321759258</v>
      </c>
      <c r="H1775">
        <v>161500</v>
      </c>
      <c r="I1775" t="s">
        <v>4142</v>
      </c>
    </row>
    <row r="1776" spans="1:10">
      <c r="A1776" t="s">
        <v>10</v>
      </c>
      <c r="B1776" t="s">
        <v>2483</v>
      </c>
      <c r="C1776" t="s">
        <v>19</v>
      </c>
      <c r="D1776" t="s">
        <v>13</v>
      </c>
      <c r="E1776" t="s">
        <v>14</v>
      </c>
      <c r="F1776" t="s">
        <v>26</v>
      </c>
      <c r="G1776" s="11">
        <v>45083.311076388891</v>
      </c>
      <c r="H1776">
        <v>78592</v>
      </c>
      <c r="I1776" t="s">
        <v>12518</v>
      </c>
    </row>
    <row r="1777" spans="1:10">
      <c r="A1777" t="s">
        <v>10</v>
      </c>
      <c r="B1777" t="s">
        <v>12725</v>
      </c>
      <c r="C1777" t="s">
        <v>1863</v>
      </c>
      <c r="D1777" t="s">
        <v>13</v>
      </c>
      <c r="E1777" t="s">
        <v>14</v>
      </c>
      <c r="F1777" t="s">
        <v>26</v>
      </c>
      <c r="G1777" s="11">
        <v>45105.295439814814</v>
      </c>
      <c r="H1777">
        <v>90000</v>
      </c>
      <c r="I1777" t="s">
        <v>2762</v>
      </c>
      <c r="J1777" t="s">
        <v>12726</v>
      </c>
    </row>
    <row r="1778" spans="1:10">
      <c r="A1778" t="s">
        <v>33</v>
      </c>
      <c r="B1778" t="s">
        <v>12520</v>
      </c>
      <c r="C1778" t="s">
        <v>391</v>
      </c>
      <c r="D1778" t="s">
        <v>13</v>
      </c>
      <c r="E1778" t="s">
        <v>14</v>
      </c>
      <c r="F1778" t="s">
        <v>26</v>
      </c>
      <c r="G1778" s="11">
        <v>45079.292557870373</v>
      </c>
      <c r="H1778">
        <v>138640</v>
      </c>
      <c r="I1778" t="s">
        <v>11867</v>
      </c>
      <c r="J1778" t="s">
        <v>12521</v>
      </c>
    </row>
    <row r="1779" spans="1:10">
      <c r="A1779" t="s">
        <v>10</v>
      </c>
      <c r="B1779" t="s">
        <v>10</v>
      </c>
      <c r="C1779" t="s">
        <v>10028</v>
      </c>
      <c r="D1779" t="s">
        <v>13</v>
      </c>
      <c r="E1779" t="s">
        <v>14</v>
      </c>
      <c r="F1779" t="s">
        <v>20</v>
      </c>
      <c r="G1779" s="11">
        <v>45091.349259259259</v>
      </c>
      <c r="H1779">
        <v>90000</v>
      </c>
      <c r="I1779" t="s">
        <v>12719</v>
      </c>
      <c r="J1779" t="s">
        <v>12720</v>
      </c>
    </row>
    <row r="1780" spans="1:10">
      <c r="A1780" t="s">
        <v>212</v>
      </c>
      <c r="B1780" t="s">
        <v>212</v>
      </c>
      <c r="C1780" t="s">
        <v>419</v>
      </c>
      <c r="D1780" t="s">
        <v>13</v>
      </c>
      <c r="E1780" t="s">
        <v>14</v>
      </c>
      <c r="F1780" t="s">
        <v>26</v>
      </c>
      <c r="G1780" s="11">
        <v>45078.350370370368</v>
      </c>
      <c r="H1780">
        <v>175000</v>
      </c>
      <c r="I1780" t="s">
        <v>12717</v>
      </c>
      <c r="J1780" t="s">
        <v>12718</v>
      </c>
    </row>
    <row r="1781" spans="1:10">
      <c r="A1781" t="s">
        <v>73</v>
      </c>
      <c r="B1781" t="s">
        <v>73</v>
      </c>
      <c r="C1781" t="s">
        <v>12706</v>
      </c>
      <c r="D1781" t="s">
        <v>13</v>
      </c>
      <c r="E1781" t="s">
        <v>14</v>
      </c>
      <c r="F1781" t="s">
        <v>26</v>
      </c>
      <c r="G1781" s="11">
        <v>45101.301319444443</v>
      </c>
      <c r="H1781">
        <v>90000</v>
      </c>
      <c r="I1781" t="s">
        <v>12707</v>
      </c>
      <c r="J1781" t="s">
        <v>12708</v>
      </c>
    </row>
    <row r="1782" spans="1:10">
      <c r="A1782" t="s">
        <v>18</v>
      </c>
      <c r="B1782" t="s">
        <v>12703</v>
      </c>
      <c r="C1782" t="s">
        <v>56</v>
      </c>
      <c r="D1782" t="s">
        <v>13</v>
      </c>
      <c r="E1782" t="s">
        <v>14</v>
      </c>
      <c r="F1782" t="s">
        <v>26</v>
      </c>
      <c r="G1782" s="11">
        <v>45089.310289351852</v>
      </c>
      <c r="H1782">
        <v>90000</v>
      </c>
      <c r="I1782" t="s">
        <v>6572</v>
      </c>
      <c r="J1782" t="s">
        <v>1463</v>
      </c>
    </row>
    <row r="1783" spans="1:10">
      <c r="A1783" t="s">
        <v>33</v>
      </c>
      <c r="B1783" t="s">
        <v>2396</v>
      </c>
      <c r="C1783" t="s">
        <v>3426</v>
      </c>
      <c r="D1783" t="s">
        <v>13</v>
      </c>
      <c r="E1783" t="s">
        <v>14</v>
      </c>
      <c r="F1783" t="s">
        <v>26</v>
      </c>
      <c r="G1783" s="11">
        <v>45078.292488425926</v>
      </c>
      <c r="H1783">
        <v>102500</v>
      </c>
      <c r="I1783" t="s">
        <v>88</v>
      </c>
      <c r="J1783" t="s">
        <v>12697</v>
      </c>
    </row>
    <row r="1784" spans="1:10">
      <c r="A1784" t="s">
        <v>10</v>
      </c>
      <c r="B1784" t="s">
        <v>10</v>
      </c>
      <c r="C1784" t="s">
        <v>1081</v>
      </c>
      <c r="D1784" t="s">
        <v>13</v>
      </c>
      <c r="E1784" t="s">
        <v>14</v>
      </c>
      <c r="F1784" t="s">
        <v>26</v>
      </c>
      <c r="G1784" s="11">
        <v>45106.294687499998</v>
      </c>
      <c r="H1784">
        <v>69107</v>
      </c>
      <c r="I1784" t="s">
        <v>5049</v>
      </c>
    </row>
    <row r="1785" spans="1:10">
      <c r="A1785" t="s">
        <v>10</v>
      </c>
      <c r="B1785" t="s">
        <v>12686</v>
      </c>
      <c r="C1785" t="s">
        <v>201</v>
      </c>
      <c r="D1785" t="s">
        <v>13</v>
      </c>
      <c r="E1785" t="s">
        <v>14</v>
      </c>
      <c r="F1785" t="s">
        <v>26</v>
      </c>
      <c r="G1785" s="11">
        <v>45099.308831018519</v>
      </c>
      <c r="H1785">
        <v>130500</v>
      </c>
      <c r="I1785" t="s">
        <v>458</v>
      </c>
      <c r="J1785" t="s">
        <v>12687</v>
      </c>
    </row>
    <row r="1786" spans="1:10">
      <c r="A1786" t="s">
        <v>33</v>
      </c>
      <c r="B1786" t="s">
        <v>12670</v>
      </c>
      <c r="C1786" t="s">
        <v>7603</v>
      </c>
      <c r="D1786" t="s">
        <v>13</v>
      </c>
      <c r="E1786" t="s">
        <v>14</v>
      </c>
      <c r="F1786" t="s">
        <v>26</v>
      </c>
      <c r="G1786" s="11">
        <v>45092.303981481484</v>
      </c>
      <c r="H1786">
        <v>125000</v>
      </c>
      <c r="I1786" t="s">
        <v>3451</v>
      </c>
      <c r="J1786" t="s">
        <v>1643</v>
      </c>
    </row>
    <row r="1787" spans="1:10">
      <c r="A1787" t="s">
        <v>10</v>
      </c>
      <c r="B1787" t="s">
        <v>12455</v>
      </c>
      <c r="C1787" t="s">
        <v>232</v>
      </c>
      <c r="D1787" t="s">
        <v>13</v>
      </c>
      <c r="E1787" t="s">
        <v>14</v>
      </c>
      <c r="F1787" t="s">
        <v>26</v>
      </c>
      <c r="G1787" s="11">
        <v>45094.293333333335</v>
      </c>
      <c r="H1787">
        <v>232000</v>
      </c>
      <c r="I1787" t="s">
        <v>12456</v>
      </c>
      <c r="J1787" t="s">
        <v>301</v>
      </c>
    </row>
    <row r="1788" spans="1:10">
      <c r="A1788" t="s">
        <v>212</v>
      </c>
      <c r="B1788" t="s">
        <v>11081</v>
      </c>
      <c r="C1788" t="s">
        <v>232</v>
      </c>
      <c r="D1788" t="s">
        <v>13</v>
      </c>
      <c r="E1788" t="s">
        <v>14</v>
      </c>
      <c r="F1788" t="s">
        <v>26</v>
      </c>
      <c r="G1788" s="11">
        <v>45086.293298611112</v>
      </c>
      <c r="H1788">
        <v>175000</v>
      </c>
      <c r="I1788" t="s">
        <v>4023</v>
      </c>
      <c r="J1788" t="s">
        <v>11083</v>
      </c>
    </row>
    <row r="1789" spans="1:10">
      <c r="A1789" t="s">
        <v>135</v>
      </c>
      <c r="B1789" t="s">
        <v>12652</v>
      </c>
      <c r="C1789" t="s">
        <v>11454</v>
      </c>
      <c r="D1789" t="s">
        <v>13</v>
      </c>
      <c r="E1789" t="s">
        <v>14</v>
      </c>
      <c r="F1789" t="s">
        <v>26</v>
      </c>
      <c r="G1789" s="11">
        <v>45099.291921296295</v>
      </c>
      <c r="H1789">
        <v>175000</v>
      </c>
      <c r="I1789" t="s">
        <v>2666</v>
      </c>
      <c r="J1789" t="s">
        <v>344</v>
      </c>
    </row>
    <row r="1790" spans="1:10">
      <c r="A1790" t="s">
        <v>18</v>
      </c>
      <c r="B1790" t="s">
        <v>18</v>
      </c>
      <c r="C1790" t="s">
        <v>1222</v>
      </c>
      <c r="D1790" t="s">
        <v>13</v>
      </c>
      <c r="E1790" t="s">
        <v>14</v>
      </c>
      <c r="F1790" t="s">
        <v>608</v>
      </c>
      <c r="G1790" s="11">
        <v>45089.313298611109</v>
      </c>
      <c r="H1790">
        <v>90000</v>
      </c>
      <c r="I1790" t="s">
        <v>3772</v>
      </c>
      <c r="J1790" t="s">
        <v>12643</v>
      </c>
    </row>
    <row r="1791" spans="1:10">
      <c r="A1791" t="s">
        <v>10</v>
      </c>
      <c r="B1791" t="s">
        <v>4093</v>
      </c>
      <c r="C1791" t="s">
        <v>119</v>
      </c>
      <c r="D1791" t="s">
        <v>13</v>
      </c>
      <c r="E1791" t="s">
        <v>14</v>
      </c>
      <c r="F1791" t="s">
        <v>26</v>
      </c>
      <c r="G1791" s="11">
        <v>45104.289351851854</v>
      </c>
      <c r="H1791">
        <v>64957</v>
      </c>
      <c r="I1791" t="s">
        <v>4094</v>
      </c>
    </row>
    <row r="1792" spans="1:10">
      <c r="A1792" t="s">
        <v>10</v>
      </c>
      <c r="B1792" t="s">
        <v>12629</v>
      </c>
      <c r="C1792" t="s">
        <v>276</v>
      </c>
      <c r="D1792" t="s">
        <v>13</v>
      </c>
      <c r="E1792" t="s">
        <v>14</v>
      </c>
      <c r="F1792" t="s">
        <v>26</v>
      </c>
      <c r="G1792" s="11">
        <v>45102.308472222219</v>
      </c>
      <c r="H1792">
        <v>142500</v>
      </c>
      <c r="I1792" t="s">
        <v>12630</v>
      </c>
      <c r="J1792" t="s">
        <v>12631</v>
      </c>
    </row>
    <row r="1793" spans="1:10">
      <c r="A1793" t="s">
        <v>135</v>
      </c>
      <c r="B1793" t="s">
        <v>2406</v>
      </c>
      <c r="C1793" t="s">
        <v>108</v>
      </c>
      <c r="D1793" t="s">
        <v>13</v>
      </c>
      <c r="E1793" t="s">
        <v>14</v>
      </c>
      <c r="F1793" t="s">
        <v>26</v>
      </c>
      <c r="G1793" s="11">
        <v>45088.292118055557</v>
      </c>
      <c r="H1793">
        <v>150000</v>
      </c>
      <c r="I1793" t="s">
        <v>2407</v>
      </c>
      <c r="J1793" t="s">
        <v>2408</v>
      </c>
    </row>
    <row r="1794" spans="1:10">
      <c r="A1794" t="s">
        <v>106</v>
      </c>
      <c r="B1794" t="s">
        <v>12623</v>
      </c>
      <c r="C1794" t="s">
        <v>75</v>
      </c>
      <c r="D1794" t="s">
        <v>13</v>
      </c>
      <c r="E1794" t="s">
        <v>14</v>
      </c>
      <c r="F1794" t="s">
        <v>26</v>
      </c>
      <c r="G1794" s="11">
        <v>45105.294594907406</v>
      </c>
      <c r="H1794">
        <v>174500</v>
      </c>
      <c r="I1794" t="s">
        <v>2509</v>
      </c>
      <c r="J1794" t="s">
        <v>12624</v>
      </c>
    </row>
    <row r="1795" spans="1:10">
      <c r="A1795" t="s">
        <v>73</v>
      </c>
      <c r="B1795" t="s">
        <v>73</v>
      </c>
      <c r="C1795" t="s">
        <v>325</v>
      </c>
      <c r="D1795" t="s">
        <v>13</v>
      </c>
      <c r="E1795" t="s">
        <v>14</v>
      </c>
      <c r="F1795" t="s">
        <v>26</v>
      </c>
      <c r="G1795" s="11">
        <v>45105.346782407411</v>
      </c>
      <c r="H1795">
        <v>125000</v>
      </c>
      <c r="I1795" t="s">
        <v>2912</v>
      </c>
      <c r="J1795" t="s">
        <v>12622</v>
      </c>
    </row>
    <row r="1796" spans="1:10">
      <c r="A1796" t="s">
        <v>10</v>
      </c>
      <c r="B1796" t="s">
        <v>398</v>
      </c>
      <c r="C1796" t="s">
        <v>232</v>
      </c>
      <c r="D1796" t="s">
        <v>13</v>
      </c>
      <c r="E1796" t="s">
        <v>14</v>
      </c>
      <c r="F1796" t="s">
        <v>26</v>
      </c>
      <c r="G1796" s="11">
        <v>45093.304826388892</v>
      </c>
      <c r="H1796">
        <v>170000</v>
      </c>
      <c r="I1796" t="s">
        <v>335</v>
      </c>
      <c r="J1796" t="s">
        <v>12618</v>
      </c>
    </row>
    <row r="1797" spans="1:10">
      <c r="A1797" t="s">
        <v>33</v>
      </c>
      <c r="B1797" t="s">
        <v>12600</v>
      </c>
      <c r="C1797" t="s">
        <v>5793</v>
      </c>
      <c r="D1797" t="s">
        <v>13</v>
      </c>
      <c r="E1797" t="s">
        <v>14</v>
      </c>
      <c r="F1797" t="s">
        <v>26</v>
      </c>
      <c r="G1797" s="11">
        <v>45099.291759259257</v>
      </c>
      <c r="H1797">
        <v>115000</v>
      </c>
      <c r="I1797" t="s">
        <v>12601</v>
      </c>
      <c r="J1797" t="s">
        <v>12602</v>
      </c>
    </row>
    <row r="1798" spans="1:10">
      <c r="A1798" t="s">
        <v>33</v>
      </c>
      <c r="B1798" t="s">
        <v>1001</v>
      </c>
      <c r="C1798" t="s">
        <v>170</v>
      </c>
      <c r="D1798" t="s">
        <v>13</v>
      </c>
      <c r="E1798" t="s">
        <v>14</v>
      </c>
      <c r="F1798" t="s">
        <v>171</v>
      </c>
      <c r="G1798" s="11">
        <v>45087.297638888886</v>
      </c>
      <c r="H1798">
        <v>79200</v>
      </c>
      <c r="I1798" t="s">
        <v>685</v>
      </c>
      <c r="J1798" t="s">
        <v>12585</v>
      </c>
    </row>
    <row r="1799" spans="1:10">
      <c r="A1799" t="s">
        <v>10</v>
      </c>
      <c r="B1799" t="s">
        <v>398</v>
      </c>
      <c r="C1799" t="s">
        <v>461</v>
      </c>
      <c r="D1799" t="s">
        <v>13</v>
      </c>
      <c r="E1799" t="s">
        <v>14</v>
      </c>
      <c r="F1799" t="s">
        <v>26</v>
      </c>
      <c r="G1799" s="11">
        <v>45093.305925925924</v>
      </c>
      <c r="H1799">
        <v>90000</v>
      </c>
      <c r="I1799" t="s">
        <v>3456</v>
      </c>
      <c r="J1799" t="s">
        <v>12553</v>
      </c>
    </row>
    <row r="1800" spans="1:10">
      <c r="A1800" t="s">
        <v>106</v>
      </c>
      <c r="B1800" t="s">
        <v>2850</v>
      </c>
      <c r="C1800" t="s">
        <v>119</v>
      </c>
      <c r="D1800" t="s">
        <v>13</v>
      </c>
      <c r="E1800" t="s">
        <v>14</v>
      </c>
      <c r="F1800" t="s">
        <v>26</v>
      </c>
      <c r="G1800" s="11">
        <v>45079.291932870372</v>
      </c>
      <c r="H1800">
        <v>112015</v>
      </c>
      <c r="I1800" t="s">
        <v>4301</v>
      </c>
    </row>
    <row r="1801" spans="1:10">
      <c r="A1801" t="s">
        <v>33</v>
      </c>
      <c r="B1801" t="s">
        <v>4112</v>
      </c>
      <c r="C1801" t="s">
        <v>1026</v>
      </c>
      <c r="D1801" t="s">
        <v>13</v>
      </c>
      <c r="E1801" t="s">
        <v>14</v>
      </c>
      <c r="F1801" t="s">
        <v>1026</v>
      </c>
      <c r="G1801" s="11">
        <v>45078.291180555556</v>
      </c>
      <c r="H1801">
        <v>111175</v>
      </c>
      <c r="I1801" t="s">
        <v>2348</v>
      </c>
      <c r="J1801" t="s">
        <v>4113</v>
      </c>
    </row>
    <row r="1802" spans="1:10">
      <c r="A1802" t="s">
        <v>10</v>
      </c>
      <c r="B1802" t="s">
        <v>763</v>
      </c>
      <c r="C1802" t="s">
        <v>6033</v>
      </c>
      <c r="D1802" t="s">
        <v>13</v>
      </c>
      <c r="E1802" t="s">
        <v>14</v>
      </c>
      <c r="F1802" t="s">
        <v>2012</v>
      </c>
      <c r="G1802" s="11">
        <v>45100.330451388887</v>
      </c>
      <c r="H1802">
        <v>79200</v>
      </c>
      <c r="I1802" t="s">
        <v>1133</v>
      </c>
      <c r="J1802" t="s">
        <v>12541</v>
      </c>
    </row>
    <row r="1803" spans="1:10">
      <c r="A1803" t="s">
        <v>73</v>
      </c>
      <c r="B1803" t="s">
        <v>73</v>
      </c>
      <c r="C1803" t="s">
        <v>1015</v>
      </c>
      <c r="D1803" t="s">
        <v>13</v>
      </c>
      <c r="E1803" t="s">
        <v>14</v>
      </c>
      <c r="F1803" t="s">
        <v>608</v>
      </c>
      <c r="G1803" s="11">
        <v>45093.325960648152</v>
      </c>
      <c r="H1803">
        <v>90000</v>
      </c>
      <c r="I1803" t="s">
        <v>1016</v>
      </c>
      <c r="J1803" t="s">
        <v>12536</v>
      </c>
    </row>
    <row r="1804" spans="1:10">
      <c r="A1804" t="s">
        <v>33</v>
      </c>
      <c r="B1804" t="s">
        <v>12520</v>
      </c>
      <c r="C1804" t="s">
        <v>237</v>
      </c>
      <c r="D1804" t="s">
        <v>13</v>
      </c>
      <c r="E1804" t="s">
        <v>14</v>
      </c>
      <c r="F1804" t="s">
        <v>26</v>
      </c>
      <c r="G1804" s="11">
        <v>45078.307858796295</v>
      </c>
      <c r="H1804">
        <v>138640</v>
      </c>
      <c r="I1804" t="s">
        <v>326</v>
      </c>
      <c r="J1804" t="s">
        <v>12521</v>
      </c>
    </row>
    <row r="1805" spans="1:10">
      <c r="A1805" t="s">
        <v>152</v>
      </c>
      <c r="B1805" t="s">
        <v>4117</v>
      </c>
      <c r="C1805" t="s">
        <v>608</v>
      </c>
      <c r="D1805" t="s">
        <v>13</v>
      </c>
      <c r="E1805" t="s">
        <v>14</v>
      </c>
      <c r="F1805" t="s">
        <v>608</v>
      </c>
      <c r="G1805" s="11">
        <v>45086.259016203701</v>
      </c>
      <c r="H1805">
        <v>149653</v>
      </c>
      <c r="I1805" t="s">
        <v>4118</v>
      </c>
    </row>
    <row r="1806" spans="1:10">
      <c r="A1806" t="s">
        <v>135</v>
      </c>
      <c r="B1806" t="s">
        <v>12516</v>
      </c>
      <c r="C1806" t="s">
        <v>75</v>
      </c>
      <c r="D1806" t="s">
        <v>13</v>
      </c>
      <c r="E1806" t="s">
        <v>14</v>
      </c>
      <c r="F1806" t="s">
        <v>26</v>
      </c>
      <c r="G1806" s="11">
        <v>45086.292245370372</v>
      </c>
      <c r="H1806">
        <v>150000</v>
      </c>
      <c r="I1806" t="s">
        <v>12517</v>
      </c>
      <c r="J1806" t="s">
        <v>5872</v>
      </c>
    </row>
    <row r="1807" spans="1:10">
      <c r="A1807" t="s">
        <v>135</v>
      </c>
      <c r="B1807" t="s">
        <v>12509</v>
      </c>
      <c r="C1807" t="s">
        <v>2207</v>
      </c>
      <c r="D1807" t="s">
        <v>13</v>
      </c>
      <c r="E1807" t="s">
        <v>14</v>
      </c>
      <c r="F1807" t="s">
        <v>26</v>
      </c>
      <c r="G1807" s="11">
        <v>45094.292650462965</v>
      </c>
      <c r="H1807">
        <v>115000</v>
      </c>
      <c r="I1807" t="s">
        <v>3196</v>
      </c>
      <c r="J1807" t="s">
        <v>12510</v>
      </c>
    </row>
    <row r="1808" spans="1:10">
      <c r="A1808" t="s">
        <v>10</v>
      </c>
      <c r="B1808" t="s">
        <v>652</v>
      </c>
      <c r="C1808" t="s">
        <v>1305</v>
      </c>
      <c r="D1808" t="s">
        <v>13</v>
      </c>
      <c r="E1808" t="s">
        <v>14</v>
      </c>
      <c r="F1808" t="s">
        <v>26</v>
      </c>
      <c r="G1808" s="11">
        <v>45104.293865740743</v>
      </c>
      <c r="H1808">
        <v>183320</v>
      </c>
      <c r="I1808" t="s">
        <v>993</v>
      </c>
      <c r="J1808" t="s">
        <v>12508</v>
      </c>
    </row>
    <row r="1809" spans="1:10">
      <c r="A1809" t="s">
        <v>18</v>
      </c>
      <c r="B1809" t="s">
        <v>12505</v>
      </c>
      <c r="C1809" t="s">
        <v>1819</v>
      </c>
      <c r="D1809" t="s">
        <v>100</v>
      </c>
      <c r="E1809" t="s">
        <v>14</v>
      </c>
      <c r="F1809" t="s">
        <v>1820</v>
      </c>
      <c r="G1809" s="11">
        <v>45083.308645833335</v>
      </c>
      <c r="H1809">
        <v>45000</v>
      </c>
      <c r="I1809" t="s">
        <v>1821</v>
      </c>
      <c r="J1809" t="s">
        <v>12506</v>
      </c>
    </row>
    <row r="1810" spans="1:10">
      <c r="A1810" t="s">
        <v>10</v>
      </c>
      <c r="B1810" t="s">
        <v>12497</v>
      </c>
      <c r="C1810" t="s">
        <v>24</v>
      </c>
      <c r="D1810" t="s">
        <v>13</v>
      </c>
      <c r="E1810" t="s">
        <v>25</v>
      </c>
      <c r="F1810" t="s">
        <v>26</v>
      </c>
      <c r="G1810" s="11">
        <v>45087.292546296296</v>
      </c>
      <c r="H1810">
        <v>135000</v>
      </c>
      <c r="I1810" t="s">
        <v>12498</v>
      </c>
      <c r="J1810" t="s">
        <v>12499</v>
      </c>
    </row>
    <row r="1811" spans="1:10">
      <c r="A1811" t="s">
        <v>212</v>
      </c>
      <c r="B1811" t="s">
        <v>212</v>
      </c>
      <c r="C1811" t="s">
        <v>136</v>
      </c>
      <c r="D1811" t="s">
        <v>13</v>
      </c>
      <c r="E1811" t="s">
        <v>14</v>
      </c>
      <c r="F1811" t="s">
        <v>26</v>
      </c>
      <c r="G1811" s="11">
        <v>45091.29451388889</v>
      </c>
      <c r="H1811">
        <v>210000</v>
      </c>
      <c r="I1811" t="s">
        <v>12483</v>
      </c>
      <c r="J1811" t="s">
        <v>1183</v>
      </c>
    </row>
    <row r="1812" spans="1:10">
      <c r="A1812" t="s">
        <v>135</v>
      </c>
      <c r="B1812" t="s">
        <v>135</v>
      </c>
      <c r="C1812" t="s">
        <v>243</v>
      </c>
      <c r="D1812" t="s">
        <v>13</v>
      </c>
      <c r="E1812" t="s">
        <v>14</v>
      </c>
      <c r="F1812" t="s">
        <v>26</v>
      </c>
      <c r="G1812" s="11">
        <v>45097.292766203704</v>
      </c>
      <c r="H1812">
        <v>170000</v>
      </c>
      <c r="I1812" t="s">
        <v>2666</v>
      </c>
      <c r="J1812" t="s">
        <v>12482</v>
      </c>
    </row>
    <row r="1813" spans="1:10">
      <c r="A1813" t="s">
        <v>33</v>
      </c>
      <c r="B1813" t="s">
        <v>12477</v>
      </c>
      <c r="C1813" t="s">
        <v>243</v>
      </c>
      <c r="D1813" t="s">
        <v>13</v>
      </c>
      <c r="E1813" t="s">
        <v>14</v>
      </c>
      <c r="F1813" t="s">
        <v>26</v>
      </c>
      <c r="G1813" s="11">
        <v>45084.292523148149</v>
      </c>
      <c r="H1813">
        <v>90000</v>
      </c>
      <c r="I1813" t="s">
        <v>12478</v>
      </c>
      <c r="J1813" t="s">
        <v>7727</v>
      </c>
    </row>
    <row r="1814" spans="1:10">
      <c r="A1814" t="s">
        <v>33</v>
      </c>
      <c r="B1814" t="s">
        <v>4136</v>
      </c>
      <c r="C1814" t="s">
        <v>391</v>
      </c>
      <c r="D1814" t="s">
        <v>13</v>
      </c>
      <c r="E1814" t="s">
        <v>14</v>
      </c>
      <c r="F1814" t="s">
        <v>26</v>
      </c>
      <c r="G1814" s="11">
        <v>45101.25240740741</v>
      </c>
      <c r="H1814">
        <v>93411</v>
      </c>
      <c r="I1814" t="s">
        <v>4137</v>
      </c>
      <c r="J1814" t="s">
        <v>4138</v>
      </c>
    </row>
    <row r="1815" spans="1:10">
      <c r="A1815" t="s">
        <v>73</v>
      </c>
      <c r="B1815" t="s">
        <v>12473</v>
      </c>
      <c r="C1815" t="s">
        <v>26</v>
      </c>
      <c r="D1815" t="s">
        <v>13</v>
      </c>
      <c r="E1815" t="s">
        <v>14</v>
      </c>
      <c r="F1815" t="s">
        <v>26</v>
      </c>
      <c r="G1815" s="11">
        <v>45082.297418981485</v>
      </c>
      <c r="H1815">
        <v>200000</v>
      </c>
      <c r="I1815" t="s">
        <v>1574</v>
      </c>
      <c r="J1815" t="s">
        <v>12474</v>
      </c>
    </row>
    <row r="1816" spans="1:10">
      <c r="A1816" t="s">
        <v>10</v>
      </c>
      <c r="B1816" t="s">
        <v>10</v>
      </c>
      <c r="C1816" t="s">
        <v>232</v>
      </c>
      <c r="D1816" t="s">
        <v>13</v>
      </c>
      <c r="E1816" t="s">
        <v>14</v>
      </c>
      <c r="F1816" t="s">
        <v>26</v>
      </c>
      <c r="G1816" s="11">
        <v>45083.293252314812</v>
      </c>
      <c r="H1816">
        <v>87500</v>
      </c>
      <c r="I1816" t="s">
        <v>685</v>
      </c>
      <c r="J1816" t="s">
        <v>12452</v>
      </c>
    </row>
    <row r="1817" spans="1:10">
      <c r="A1817" t="s">
        <v>212</v>
      </c>
      <c r="B1817" t="s">
        <v>12448</v>
      </c>
      <c r="C1817" t="s">
        <v>205</v>
      </c>
      <c r="D1817" t="s">
        <v>13</v>
      </c>
      <c r="E1817" t="s">
        <v>14</v>
      </c>
      <c r="F1817" t="s">
        <v>205</v>
      </c>
      <c r="G1817" s="11">
        <v>45083.304675925923</v>
      </c>
      <c r="H1817">
        <v>89100</v>
      </c>
      <c r="I1817" t="s">
        <v>3218</v>
      </c>
      <c r="J1817" t="s">
        <v>12449</v>
      </c>
    </row>
    <row r="1818" spans="1:10">
      <c r="A1818" t="s">
        <v>212</v>
      </c>
      <c r="B1818" t="s">
        <v>12441</v>
      </c>
      <c r="C1818" t="s">
        <v>4623</v>
      </c>
      <c r="D1818" t="s">
        <v>13</v>
      </c>
      <c r="E1818" t="s">
        <v>14</v>
      </c>
      <c r="F1818" t="s">
        <v>26</v>
      </c>
      <c r="G1818" s="11">
        <v>45080.292824074073</v>
      </c>
      <c r="H1818">
        <v>150000</v>
      </c>
      <c r="I1818" t="s">
        <v>12442</v>
      </c>
      <c r="J1818" t="s">
        <v>12443</v>
      </c>
    </row>
    <row r="1819" spans="1:10">
      <c r="A1819" t="s">
        <v>33</v>
      </c>
      <c r="B1819" t="s">
        <v>1058</v>
      </c>
      <c r="C1819" t="s">
        <v>3519</v>
      </c>
      <c r="D1819" t="s">
        <v>13</v>
      </c>
      <c r="E1819" t="s">
        <v>14</v>
      </c>
      <c r="F1819" t="s">
        <v>26</v>
      </c>
      <c r="G1819" s="11">
        <v>45101.29184027778</v>
      </c>
      <c r="H1819">
        <v>115000</v>
      </c>
      <c r="I1819" t="s">
        <v>1199</v>
      </c>
      <c r="J1819" t="s">
        <v>2528</v>
      </c>
    </row>
    <row r="1820" spans="1:10">
      <c r="A1820" t="s">
        <v>18</v>
      </c>
      <c r="B1820" t="s">
        <v>12440</v>
      </c>
      <c r="C1820" t="s">
        <v>795</v>
      </c>
      <c r="D1820" t="s">
        <v>13</v>
      </c>
      <c r="E1820" t="s">
        <v>14</v>
      </c>
      <c r="F1820" t="s">
        <v>26</v>
      </c>
      <c r="G1820" s="11">
        <v>45083.311493055553</v>
      </c>
      <c r="H1820">
        <v>190500</v>
      </c>
      <c r="I1820" t="s">
        <v>407</v>
      </c>
    </row>
    <row r="1821" spans="1:10">
      <c r="A1821" t="s">
        <v>18</v>
      </c>
      <c r="B1821" t="s">
        <v>18</v>
      </c>
      <c r="C1821" t="s">
        <v>2161</v>
      </c>
      <c r="D1821" t="s">
        <v>13</v>
      </c>
      <c r="E1821" t="s">
        <v>14</v>
      </c>
      <c r="F1821" t="s">
        <v>2086</v>
      </c>
      <c r="G1821" s="11">
        <v>45107.305277777778</v>
      </c>
      <c r="H1821">
        <v>160000</v>
      </c>
      <c r="I1821" t="s">
        <v>2900</v>
      </c>
      <c r="J1821" t="s">
        <v>12416</v>
      </c>
    </row>
    <row r="1822" spans="1:10">
      <c r="A1822" t="s">
        <v>10</v>
      </c>
      <c r="B1822" t="s">
        <v>10</v>
      </c>
      <c r="C1822" t="s">
        <v>19</v>
      </c>
      <c r="D1822" t="s">
        <v>13</v>
      </c>
      <c r="E1822" t="s">
        <v>14</v>
      </c>
      <c r="F1822" t="s">
        <v>26</v>
      </c>
      <c r="G1822" s="11">
        <v>45100.30574074074</v>
      </c>
      <c r="H1822">
        <v>115000</v>
      </c>
      <c r="I1822" t="s">
        <v>420</v>
      </c>
      <c r="J1822" t="s">
        <v>12408</v>
      </c>
    </row>
    <row r="1823" spans="1:10">
      <c r="A1823" t="s">
        <v>10</v>
      </c>
      <c r="B1823" t="s">
        <v>4149</v>
      </c>
      <c r="C1823" t="s">
        <v>232</v>
      </c>
      <c r="D1823" t="s">
        <v>13</v>
      </c>
      <c r="E1823" t="s">
        <v>14</v>
      </c>
      <c r="F1823" t="s">
        <v>26</v>
      </c>
      <c r="G1823" s="11">
        <v>45107.252615740741</v>
      </c>
      <c r="H1823">
        <v>200000</v>
      </c>
      <c r="I1823" t="s">
        <v>1989</v>
      </c>
    </row>
    <row r="1824" spans="1:10">
      <c r="A1824" t="s">
        <v>33</v>
      </c>
      <c r="B1824" t="s">
        <v>12401</v>
      </c>
      <c r="C1824" t="s">
        <v>1627</v>
      </c>
      <c r="D1824" t="s">
        <v>13</v>
      </c>
      <c r="E1824" t="s">
        <v>14</v>
      </c>
      <c r="F1824" t="s">
        <v>26</v>
      </c>
      <c r="G1824" s="11">
        <v>45092.304016203707</v>
      </c>
      <c r="H1824">
        <v>115000</v>
      </c>
      <c r="I1824" t="s">
        <v>1492</v>
      </c>
      <c r="J1824" t="s">
        <v>12402</v>
      </c>
    </row>
    <row r="1825" spans="1:10">
      <c r="A1825" t="s">
        <v>18</v>
      </c>
      <c r="B1825" t="s">
        <v>18</v>
      </c>
      <c r="C1825" t="s">
        <v>1649</v>
      </c>
      <c r="D1825" t="s">
        <v>13</v>
      </c>
      <c r="E1825" t="s">
        <v>14</v>
      </c>
      <c r="F1825" t="s">
        <v>26</v>
      </c>
      <c r="G1825" s="11">
        <v>45093.323750000003</v>
      </c>
      <c r="H1825">
        <v>115000</v>
      </c>
      <c r="I1825" t="s">
        <v>1072</v>
      </c>
      <c r="J1825" t="s">
        <v>12386</v>
      </c>
    </row>
    <row r="1826" spans="1:10">
      <c r="A1826" t="s">
        <v>33</v>
      </c>
      <c r="B1826" t="s">
        <v>12382</v>
      </c>
      <c r="C1826" t="s">
        <v>1026</v>
      </c>
      <c r="D1826" t="s">
        <v>13</v>
      </c>
      <c r="E1826" t="s">
        <v>14</v>
      </c>
      <c r="F1826" t="s">
        <v>1026</v>
      </c>
      <c r="G1826" s="11">
        <v>45092.316678240742</v>
      </c>
      <c r="H1826">
        <v>79200</v>
      </c>
      <c r="I1826" t="s">
        <v>2348</v>
      </c>
      <c r="J1826" t="s">
        <v>12383</v>
      </c>
    </row>
    <row r="1827" spans="1:10">
      <c r="A1827" t="s">
        <v>18</v>
      </c>
      <c r="B1827" t="s">
        <v>12367</v>
      </c>
      <c r="C1827" t="s">
        <v>10183</v>
      </c>
      <c r="D1827" t="s">
        <v>13</v>
      </c>
      <c r="E1827" t="s">
        <v>14</v>
      </c>
      <c r="F1827" t="s">
        <v>26</v>
      </c>
      <c r="G1827" s="11">
        <v>45093.321689814817</v>
      </c>
      <c r="H1827">
        <v>115000</v>
      </c>
      <c r="I1827" t="s">
        <v>3910</v>
      </c>
      <c r="J1827" t="s">
        <v>12368</v>
      </c>
    </row>
    <row r="1828" spans="1:10">
      <c r="A1828" t="s">
        <v>18</v>
      </c>
      <c r="B1828" t="s">
        <v>12335</v>
      </c>
      <c r="C1828" t="s">
        <v>19</v>
      </c>
      <c r="D1828" t="s">
        <v>13</v>
      </c>
      <c r="E1828" t="s">
        <v>14</v>
      </c>
      <c r="F1828" t="s">
        <v>26</v>
      </c>
      <c r="G1828" s="11">
        <v>45099.29582175926</v>
      </c>
      <c r="H1828">
        <v>165000</v>
      </c>
      <c r="I1828" t="s">
        <v>2666</v>
      </c>
      <c r="J1828" t="s">
        <v>12336</v>
      </c>
    </row>
    <row r="1829" spans="1:10">
      <c r="A1829" t="s">
        <v>10</v>
      </c>
      <c r="B1829" t="s">
        <v>2483</v>
      </c>
      <c r="C1829" t="s">
        <v>12330</v>
      </c>
      <c r="D1829" t="s">
        <v>13</v>
      </c>
      <c r="E1829" t="s">
        <v>14</v>
      </c>
      <c r="F1829" t="s">
        <v>26</v>
      </c>
      <c r="G1829" s="11">
        <v>45083.293553240743</v>
      </c>
      <c r="H1829">
        <v>82830</v>
      </c>
      <c r="I1829" t="s">
        <v>12331</v>
      </c>
    </row>
    <row r="1830" spans="1:10">
      <c r="A1830" t="s">
        <v>10</v>
      </c>
      <c r="B1830" t="s">
        <v>10</v>
      </c>
      <c r="C1830" t="s">
        <v>75</v>
      </c>
      <c r="D1830" t="s">
        <v>13</v>
      </c>
      <c r="E1830" t="s">
        <v>14</v>
      </c>
      <c r="F1830" t="s">
        <v>26</v>
      </c>
      <c r="G1830" s="11">
        <v>45088.293645833335</v>
      </c>
      <c r="H1830">
        <v>96545</v>
      </c>
      <c r="I1830" t="s">
        <v>12329</v>
      </c>
      <c r="J1830" t="s">
        <v>647</v>
      </c>
    </row>
    <row r="1831" spans="1:10">
      <c r="A1831" t="s">
        <v>18</v>
      </c>
      <c r="B1831" t="s">
        <v>12328</v>
      </c>
      <c r="C1831" t="s">
        <v>24</v>
      </c>
      <c r="D1831" t="s">
        <v>13</v>
      </c>
      <c r="E1831" t="s">
        <v>25</v>
      </c>
      <c r="F1831" t="s">
        <v>608</v>
      </c>
      <c r="G1831" s="11">
        <v>45103.298981481479</v>
      </c>
      <c r="H1831">
        <v>130000</v>
      </c>
      <c r="I1831" t="s">
        <v>2666</v>
      </c>
      <c r="J1831" t="s">
        <v>3751</v>
      </c>
    </row>
    <row r="1832" spans="1:10">
      <c r="A1832" t="s">
        <v>18</v>
      </c>
      <c r="B1832" t="s">
        <v>12308</v>
      </c>
      <c r="C1832" t="s">
        <v>12309</v>
      </c>
      <c r="D1832" t="s">
        <v>13</v>
      </c>
      <c r="E1832" t="s">
        <v>14</v>
      </c>
      <c r="F1832" t="s">
        <v>26</v>
      </c>
      <c r="G1832" s="11">
        <v>45101.300810185188</v>
      </c>
      <c r="H1832">
        <v>125000</v>
      </c>
      <c r="I1832" t="s">
        <v>12310</v>
      </c>
      <c r="J1832" t="s">
        <v>137</v>
      </c>
    </row>
    <row r="1833" spans="1:10">
      <c r="A1833" t="s">
        <v>33</v>
      </c>
      <c r="B1833" t="s">
        <v>12289</v>
      </c>
      <c r="C1833" t="s">
        <v>4723</v>
      </c>
      <c r="D1833" t="s">
        <v>13</v>
      </c>
      <c r="E1833" t="s">
        <v>14</v>
      </c>
      <c r="F1833" t="s">
        <v>26</v>
      </c>
      <c r="G1833" s="11">
        <v>45093.304270833331</v>
      </c>
      <c r="H1833">
        <v>115000</v>
      </c>
      <c r="I1833" t="s">
        <v>2492</v>
      </c>
      <c r="J1833" t="s">
        <v>12290</v>
      </c>
    </row>
    <row r="1834" spans="1:10">
      <c r="A1834" t="s">
        <v>73</v>
      </c>
      <c r="B1834" t="s">
        <v>73</v>
      </c>
      <c r="C1834" t="s">
        <v>75</v>
      </c>
      <c r="D1834" t="s">
        <v>13</v>
      </c>
      <c r="E1834" t="s">
        <v>14</v>
      </c>
      <c r="F1834" t="s">
        <v>26</v>
      </c>
      <c r="G1834" s="11">
        <v>45096.298229166663</v>
      </c>
      <c r="H1834">
        <v>150000</v>
      </c>
      <c r="I1834" t="s">
        <v>4297</v>
      </c>
      <c r="J1834" t="s">
        <v>10193</v>
      </c>
    </row>
    <row r="1835" spans="1:10">
      <c r="A1835" t="s">
        <v>10</v>
      </c>
      <c r="B1835" t="s">
        <v>10</v>
      </c>
      <c r="C1835" t="s">
        <v>779</v>
      </c>
      <c r="D1835" t="s">
        <v>13</v>
      </c>
      <c r="E1835" t="s">
        <v>14</v>
      </c>
      <c r="F1835" t="s">
        <v>26</v>
      </c>
      <c r="G1835" s="11">
        <v>45091.295532407406</v>
      </c>
      <c r="H1835">
        <v>88791</v>
      </c>
      <c r="I1835" t="s">
        <v>3824</v>
      </c>
      <c r="J1835" t="s">
        <v>12270</v>
      </c>
    </row>
    <row r="1836" spans="1:10">
      <c r="A1836" t="s">
        <v>77</v>
      </c>
      <c r="B1836" t="s">
        <v>12264</v>
      </c>
      <c r="C1836" t="s">
        <v>1120</v>
      </c>
      <c r="D1836" t="s">
        <v>13</v>
      </c>
      <c r="E1836" t="s">
        <v>14</v>
      </c>
      <c r="F1836" t="s">
        <v>26</v>
      </c>
      <c r="G1836" s="11">
        <v>45100.304907407408</v>
      </c>
      <c r="H1836">
        <v>150000</v>
      </c>
      <c r="I1836" t="s">
        <v>1016</v>
      </c>
    </row>
    <row r="1837" spans="1:10">
      <c r="A1837" t="s">
        <v>1537</v>
      </c>
      <c r="B1837" t="s">
        <v>12258</v>
      </c>
      <c r="C1837" t="s">
        <v>201</v>
      </c>
      <c r="D1837" t="s">
        <v>13</v>
      </c>
      <c r="E1837" t="s">
        <v>14</v>
      </c>
      <c r="F1837" t="s">
        <v>26</v>
      </c>
      <c r="G1837" s="11">
        <v>45103.330671296295</v>
      </c>
      <c r="H1837">
        <v>90000</v>
      </c>
      <c r="I1837" t="s">
        <v>12259</v>
      </c>
      <c r="J1837" t="s">
        <v>12260</v>
      </c>
    </row>
    <row r="1838" spans="1:10">
      <c r="A1838" t="s">
        <v>10</v>
      </c>
      <c r="B1838" t="s">
        <v>10</v>
      </c>
      <c r="C1838" t="s">
        <v>676</v>
      </c>
      <c r="D1838" t="s">
        <v>13</v>
      </c>
      <c r="E1838" t="s">
        <v>14</v>
      </c>
      <c r="F1838" t="s">
        <v>26</v>
      </c>
      <c r="G1838" s="11">
        <v>45092.305706018517</v>
      </c>
      <c r="H1838">
        <v>104000</v>
      </c>
      <c r="I1838" t="s">
        <v>2646</v>
      </c>
    </row>
    <row r="1839" spans="1:10">
      <c r="A1839" t="s">
        <v>18</v>
      </c>
      <c r="B1839" t="s">
        <v>12241</v>
      </c>
      <c r="C1839" t="s">
        <v>3450</v>
      </c>
      <c r="D1839" t="s">
        <v>13</v>
      </c>
      <c r="E1839" t="s">
        <v>14</v>
      </c>
      <c r="F1839" t="s">
        <v>26</v>
      </c>
      <c r="G1839" s="11">
        <v>45097.298854166664</v>
      </c>
      <c r="H1839">
        <v>90000</v>
      </c>
      <c r="I1839" t="s">
        <v>6447</v>
      </c>
      <c r="J1839" t="s">
        <v>12242</v>
      </c>
    </row>
    <row r="1840" spans="1:10">
      <c r="A1840" t="s">
        <v>10</v>
      </c>
      <c r="B1840" t="s">
        <v>4180</v>
      </c>
      <c r="C1840" t="s">
        <v>24</v>
      </c>
      <c r="D1840" t="s">
        <v>13</v>
      </c>
      <c r="E1840" t="s">
        <v>25</v>
      </c>
      <c r="F1840" t="s">
        <v>26</v>
      </c>
      <c r="G1840" s="11">
        <v>45080.251886574071</v>
      </c>
      <c r="H1840">
        <v>198500</v>
      </c>
      <c r="I1840" t="s">
        <v>195</v>
      </c>
      <c r="J1840" t="s">
        <v>1334</v>
      </c>
    </row>
    <row r="1841" spans="1:10">
      <c r="A1841" t="s">
        <v>212</v>
      </c>
      <c r="B1841" t="s">
        <v>12235</v>
      </c>
      <c r="C1841" t="s">
        <v>26</v>
      </c>
      <c r="D1841" t="s">
        <v>13</v>
      </c>
      <c r="E1841" t="s">
        <v>14</v>
      </c>
      <c r="F1841" t="s">
        <v>26</v>
      </c>
      <c r="G1841" s="11">
        <v>45100.306793981479</v>
      </c>
      <c r="H1841">
        <v>120000</v>
      </c>
      <c r="I1841" t="s">
        <v>12236</v>
      </c>
      <c r="J1841" t="s">
        <v>12237</v>
      </c>
    </row>
    <row r="1842" spans="1:10">
      <c r="A1842" t="s">
        <v>18</v>
      </c>
      <c r="B1842" t="s">
        <v>12169</v>
      </c>
      <c r="C1842" t="s">
        <v>1597</v>
      </c>
      <c r="D1842" t="s">
        <v>13</v>
      </c>
      <c r="E1842" t="s">
        <v>14</v>
      </c>
      <c r="F1842" t="s">
        <v>26</v>
      </c>
      <c r="G1842" s="11">
        <v>45106.298981481479</v>
      </c>
      <c r="H1842">
        <v>225000</v>
      </c>
      <c r="I1842" t="s">
        <v>195</v>
      </c>
      <c r="J1842" t="s">
        <v>12170</v>
      </c>
    </row>
    <row r="1843" spans="1:10">
      <c r="A1843" t="s">
        <v>73</v>
      </c>
      <c r="B1843" t="s">
        <v>12163</v>
      </c>
      <c r="C1843" t="s">
        <v>24</v>
      </c>
      <c r="D1843" t="s">
        <v>13</v>
      </c>
      <c r="E1843" t="s">
        <v>25</v>
      </c>
      <c r="F1843" t="s">
        <v>26</v>
      </c>
      <c r="G1843" s="11">
        <v>45083.311469907407</v>
      </c>
      <c r="H1843">
        <v>95000</v>
      </c>
      <c r="I1843" t="s">
        <v>12164</v>
      </c>
      <c r="J1843" t="s">
        <v>12165</v>
      </c>
    </row>
    <row r="1844" spans="1:10">
      <c r="A1844" t="s">
        <v>18</v>
      </c>
      <c r="B1844" t="s">
        <v>18</v>
      </c>
      <c r="C1844" t="s">
        <v>1585</v>
      </c>
      <c r="D1844" t="s">
        <v>13</v>
      </c>
      <c r="E1844" t="s">
        <v>14</v>
      </c>
      <c r="F1844" t="s">
        <v>26</v>
      </c>
      <c r="G1844" s="11">
        <v>45087.318159722221</v>
      </c>
      <c r="H1844">
        <v>90000</v>
      </c>
      <c r="I1844" t="s">
        <v>12157</v>
      </c>
      <c r="J1844" t="s">
        <v>28</v>
      </c>
    </row>
    <row r="1845" spans="1:10">
      <c r="A1845" t="s">
        <v>10</v>
      </c>
      <c r="B1845" t="s">
        <v>398</v>
      </c>
      <c r="C1845" t="s">
        <v>3932</v>
      </c>
      <c r="D1845" t="s">
        <v>13</v>
      </c>
      <c r="E1845" t="s">
        <v>14</v>
      </c>
      <c r="F1845" t="s">
        <v>26</v>
      </c>
      <c r="G1845" s="11">
        <v>45091.29488425926</v>
      </c>
      <c r="H1845">
        <v>125000</v>
      </c>
      <c r="I1845" t="s">
        <v>3933</v>
      </c>
      <c r="J1845" t="s">
        <v>12156</v>
      </c>
    </row>
    <row r="1846" spans="1:10">
      <c r="A1846" t="s">
        <v>18</v>
      </c>
      <c r="B1846" t="s">
        <v>328</v>
      </c>
      <c r="C1846" t="s">
        <v>4361</v>
      </c>
      <c r="D1846" t="s">
        <v>13</v>
      </c>
      <c r="E1846" t="s">
        <v>14</v>
      </c>
      <c r="F1846" t="s">
        <v>20</v>
      </c>
      <c r="G1846" s="11">
        <v>45105.352280092593</v>
      </c>
      <c r="H1846">
        <v>211000</v>
      </c>
      <c r="I1846" t="s">
        <v>120</v>
      </c>
      <c r="J1846" t="s">
        <v>12155</v>
      </c>
    </row>
    <row r="1847" spans="1:10">
      <c r="A1847" t="s">
        <v>18</v>
      </c>
      <c r="B1847" t="s">
        <v>9497</v>
      </c>
      <c r="C1847" t="s">
        <v>1884</v>
      </c>
      <c r="D1847" t="s">
        <v>13</v>
      </c>
      <c r="E1847" t="s">
        <v>14</v>
      </c>
      <c r="F1847" t="s">
        <v>221</v>
      </c>
      <c r="G1847" s="11">
        <v>45092.327847222223</v>
      </c>
      <c r="H1847">
        <v>89100</v>
      </c>
      <c r="I1847" t="s">
        <v>2907</v>
      </c>
      <c r="J1847" t="s">
        <v>12147</v>
      </c>
    </row>
    <row r="1848" spans="1:10">
      <c r="A1848" t="s">
        <v>10</v>
      </c>
      <c r="B1848" t="s">
        <v>12143</v>
      </c>
      <c r="C1848" t="s">
        <v>24</v>
      </c>
      <c r="D1848" t="s">
        <v>13</v>
      </c>
      <c r="E1848" t="s">
        <v>25</v>
      </c>
      <c r="F1848" t="s">
        <v>26</v>
      </c>
      <c r="G1848" s="11">
        <v>45103.294340277775</v>
      </c>
      <c r="H1848">
        <v>75000</v>
      </c>
      <c r="I1848" t="s">
        <v>451</v>
      </c>
      <c r="J1848" t="s">
        <v>856</v>
      </c>
    </row>
    <row r="1849" spans="1:10">
      <c r="A1849" t="s">
        <v>33</v>
      </c>
      <c r="B1849" t="s">
        <v>33</v>
      </c>
      <c r="C1849" t="s">
        <v>12126</v>
      </c>
      <c r="D1849" t="s">
        <v>13</v>
      </c>
      <c r="E1849" t="s">
        <v>14</v>
      </c>
      <c r="F1849" t="s">
        <v>12126</v>
      </c>
      <c r="G1849" s="11">
        <v>45105.353171296294</v>
      </c>
      <c r="H1849">
        <v>100500</v>
      </c>
      <c r="I1849" t="s">
        <v>206</v>
      </c>
      <c r="J1849" t="s">
        <v>1643</v>
      </c>
    </row>
    <row r="1850" spans="1:10">
      <c r="A1850" t="s">
        <v>18</v>
      </c>
      <c r="B1850" t="s">
        <v>328</v>
      </c>
      <c r="C1850" t="s">
        <v>237</v>
      </c>
      <c r="D1850" t="s">
        <v>13</v>
      </c>
      <c r="E1850" t="s">
        <v>14</v>
      </c>
      <c r="F1850" t="s">
        <v>26</v>
      </c>
      <c r="G1850" s="11">
        <v>45101.297812500001</v>
      </c>
      <c r="H1850">
        <v>90000</v>
      </c>
      <c r="I1850" t="s">
        <v>3011</v>
      </c>
      <c r="J1850" t="s">
        <v>7890</v>
      </c>
    </row>
    <row r="1851" spans="1:10">
      <c r="A1851" t="s">
        <v>33</v>
      </c>
      <c r="B1851" t="s">
        <v>43</v>
      </c>
      <c r="C1851" t="s">
        <v>1503</v>
      </c>
      <c r="D1851" t="s">
        <v>13</v>
      </c>
      <c r="E1851" t="s">
        <v>14</v>
      </c>
      <c r="F1851" t="s">
        <v>26</v>
      </c>
      <c r="G1851" s="11">
        <v>45090.29178240741</v>
      </c>
      <c r="H1851">
        <v>80000</v>
      </c>
      <c r="I1851" t="s">
        <v>3703</v>
      </c>
      <c r="J1851" t="s">
        <v>12101</v>
      </c>
    </row>
    <row r="1852" spans="1:10">
      <c r="A1852" t="s">
        <v>18</v>
      </c>
      <c r="B1852" t="s">
        <v>12098</v>
      </c>
      <c r="C1852" t="s">
        <v>1866</v>
      </c>
      <c r="D1852" t="s">
        <v>13</v>
      </c>
      <c r="E1852" t="s">
        <v>14</v>
      </c>
      <c r="F1852" t="s">
        <v>171</v>
      </c>
      <c r="G1852" s="11">
        <v>45107.302499999998</v>
      </c>
      <c r="H1852">
        <v>147500</v>
      </c>
      <c r="I1852" t="s">
        <v>12099</v>
      </c>
      <c r="J1852" t="s">
        <v>12100</v>
      </c>
    </row>
    <row r="1853" spans="1:10">
      <c r="A1853" t="s">
        <v>10</v>
      </c>
      <c r="B1853" t="s">
        <v>12097</v>
      </c>
      <c r="C1853" t="s">
        <v>795</v>
      </c>
      <c r="D1853" t="s">
        <v>13</v>
      </c>
      <c r="E1853" t="s">
        <v>14</v>
      </c>
      <c r="F1853" t="s">
        <v>26</v>
      </c>
      <c r="G1853" s="11">
        <v>45083.293368055558</v>
      </c>
      <c r="H1853">
        <v>192000</v>
      </c>
      <c r="I1853" t="s">
        <v>407</v>
      </c>
    </row>
    <row r="1854" spans="1:10">
      <c r="A1854" t="s">
        <v>33</v>
      </c>
      <c r="B1854" t="s">
        <v>12093</v>
      </c>
      <c r="C1854" t="s">
        <v>237</v>
      </c>
      <c r="D1854" t="s">
        <v>13</v>
      </c>
      <c r="E1854" t="s">
        <v>14</v>
      </c>
      <c r="F1854" t="s">
        <v>26</v>
      </c>
      <c r="G1854" s="11">
        <v>45096.293078703704</v>
      </c>
      <c r="H1854">
        <v>125000</v>
      </c>
      <c r="I1854" t="s">
        <v>1016</v>
      </c>
    </row>
    <row r="1855" spans="1:10">
      <c r="A1855" t="s">
        <v>10</v>
      </c>
      <c r="B1855" t="s">
        <v>12088</v>
      </c>
      <c r="C1855" t="s">
        <v>161</v>
      </c>
      <c r="D1855" t="s">
        <v>13</v>
      </c>
      <c r="E1855" t="s">
        <v>14</v>
      </c>
      <c r="F1855" t="s">
        <v>162</v>
      </c>
      <c r="G1855" s="11">
        <v>45099.299479166664</v>
      </c>
      <c r="H1855">
        <v>157500</v>
      </c>
      <c r="I1855" t="s">
        <v>2475</v>
      </c>
      <c r="J1855" t="s">
        <v>12089</v>
      </c>
    </row>
    <row r="1856" spans="1:10">
      <c r="A1856" t="s">
        <v>18</v>
      </c>
      <c r="B1856" t="s">
        <v>184</v>
      </c>
      <c r="C1856" t="s">
        <v>1402</v>
      </c>
      <c r="D1856" t="s">
        <v>13</v>
      </c>
      <c r="E1856" t="s">
        <v>14</v>
      </c>
      <c r="F1856" t="s">
        <v>26</v>
      </c>
      <c r="G1856" s="11">
        <v>45103.296898148146</v>
      </c>
      <c r="H1856">
        <v>90000</v>
      </c>
      <c r="I1856" t="s">
        <v>12062</v>
      </c>
      <c r="J1856" t="s">
        <v>1011</v>
      </c>
    </row>
    <row r="1857" spans="1:10">
      <c r="A1857" t="s">
        <v>18</v>
      </c>
      <c r="B1857" t="s">
        <v>12053</v>
      </c>
      <c r="C1857" t="s">
        <v>171</v>
      </c>
      <c r="D1857" t="s">
        <v>13</v>
      </c>
      <c r="E1857" t="s">
        <v>14</v>
      </c>
      <c r="F1857" t="s">
        <v>171</v>
      </c>
      <c r="G1857" s="11">
        <v>45085.312222222223</v>
      </c>
      <c r="H1857">
        <v>79200</v>
      </c>
      <c r="I1857" t="s">
        <v>2509</v>
      </c>
      <c r="J1857" t="s">
        <v>9854</v>
      </c>
    </row>
    <row r="1858" spans="1:10">
      <c r="A1858" t="s">
        <v>73</v>
      </c>
      <c r="B1858" t="s">
        <v>73</v>
      </c>
      <c r="C1858" t="s">
        <v>342</v>
      </c>
      <c r="D1858" t="s">
        <v>13</v>
      </c>
      <c r="E1858" t="s">
        <v>14</v>
      </c>
      <c r="F1858" t="s">
        <v>26</v>
      </c>
      <c r="G1858" s="11">
        <v>45100.308900462966</v>
      </c>
      <c r="H1858">
        <v>115000</v>
      </c>
      <c r="I1858" t="s">
        <v>4317</v>
      </c>
      <c r="J1858" t="s">
        <v>12035</v>
      </c>
    </row>
    <row r="1859" spans="1:10">
      <c r="A1859" t="s">
        <v>212</v>
      </c>
      <c r="B1859" t="s">
        <v>212</v>
      </c>
      <c r="C1859" t="s">
        <v>419</v>
      </c>
      <c r="D1859" t="s">
        <v>13</v>
      </c>
      <c r="E1859" t="s">
        <v>14</v>
      </c>
      <c r="F1859" t="s">
        <v>26</v>
      </c>
      <c r="G1859" s="11">
        <v>45106.293958333335</v>
      </c>
      <c r="H1859">
        <v>158500</v>
      </c>
      <c r="I1859" t="s">
        <v>12028</v>
      </c>
      <c r="J1859" t="s">
        <v>12029</v>
      </c>
    </row>
    <row r="1860" spans="1:10">
      <c r="A1860" t="s">
        <v>10</v>
      </c>
      <c r="B1860" t="s">
        <v>12007</v>
      </c>
      <c r="C1860" t="s">
        <v>4200</v>
      </c>
      <c r="D1860" t="s">
        <v>13</v>
      </c>
      <c r="E1860" t="s">
        <v>14</v>
      </c>
      <c r="F1860" t="s">
        <v>26</v>
      </c>
      <c r="G1860" s="11">
        <v>45105.294247685182</v>
      </c>
      <c r="H1860">
        <v>90000</v>
      </c>
      <c r="I1860" t="s">
        <v>2762</v>
      </c>
      <c r="J1860" t="s">
        <v>12008</v>
      </c>
    </row>
    <row r="1861" spans="1:10">
      <c r="A1861" t="s">
        <v>10</v>
      </c>
      <c r="B1861" t="s">
        <v>12002</v>
      </c>
      <c r="C1861" t="s">
        <v>24</v>
      </c>
      <c r="D1861" t="s">
        <v>13</v>
      </c>
      <c r="E1861" t="s">
        <v>25</v>
      </c>
      <c r="F1861" t="s">
        <v>26</v>
      </c>
      <c r="G1861" s="11">
        <v>45087.293738425928</v>
      </c>
      <c r="H1861">
        <v>124000</v>
      </c>
      <c r="I1861" t="s">
        <v>7375</v>
      </c>
      <c r="J1861" t="s">
        <v>12003</v>
      </c>
    </row>
    <row r="1862" spans="1:10">
      <c r="A1862" t="s">
        <v>10</v>
      </c>
      <c r="B1862" t="s">
        <v>2545</v>
      </c>
      <c r="C1862" t="s">
        <v>4224</v>
      </c>
      <c r="D1862" t="s">
        <v>13</v>
      </c>
      <c r="E1862" t="s">
        <v>14</v>
      </c>
      <c r="F1862" t="s">
        <v>26</v>
      </c>
      <c r="G1862" s="11">
        <v>45107.331261574072</v>
      </c>
      <c r="H1862">
        <v>90000</v>
      </c>
      <c r="I1862" t="s">
        <v>11982</v>
      </c>
      <c r="J1862" t="s">
        <v>11983</v>
      </c>
    </row>
    <row r="1863" spans="1:10">
      <c r="A1863" t="s">
        <v>33</v>
      </c>
      <c r="B1863" t="s">
        <v>2148</v>
      </c>
      <c r="C1863" t="s">
        <v>365</v>
      </c>
      <c r="D1863" t="s">
        <v>13</v>
      </c>
      <c r="E1863" t="s">
        <v>14</v>
      </c>
      <c r="F1863" t="s">
        <v>26</v>
      </c>
      <c r="G1863" s="11">
        <v>45090.293113425927</v>
      </c>
      <c r="H1863">
        <v>90000</v>
      </c>
      <c r="I1863" t="s">
        <v>11871</v>
      </c>
    </row>
    <row r="1864" spans="1:10">
      <c r="A1864" t="s">
        <v>18</v>
      </c>
      <c r="B1864" t="s">
        <v>328</v>
      </c>
      <c r="C1864" t="s">
        <v>243</v>
      </c>
      <c r="D1864" t="s">
        <v>13</v>
      </c>
      <c r="E1864" t="s">
        <v>14</v>
      </c>
      <c r="F1864" t="s">
        <v>26</v>
      </c>
      <c r="G1864" s="11">
        <v>45097.298726851855</v>
      </c>
      <c r="H1864">
        <v>90000</v>
      </c>
      <c r="I1864" t="s">
        <v>1849</v>
      </c>
      <c r="J1864" t="s">
        <v>11968</v>
      </c>
    </row>
    <row r="1865" spans="1:10">
      <c r="A1865" t="s">
        <v>18</v>
      </c>
      <c r="B1865" t="s">
        <v>127</v>
      </c>
      <c r="C1865" t="s">
        <v>1627</v>
      </c>
      <c r="D1865" t="s">
        <v>13</v>
      </c>
      <c r="E1865" t="s">
        <v>14</v>
      </c>
      <c r="F1865" t="s">
        <v>26</v>
      </c>
      <c r="G1865" s="11">
        <v>45092.309027777781</v>
      </c>
      <c r="H1865">
        <v>150000</v>
      </c>
      <c r="I1865" t="s">
        <v>1492</v>
      </c>
      <c r="J1865" t="s">
        <v>11967</v>
      </c>
    </row>
    <row r="1866" spans="1:10">
      <c r="A1866" t="s">
        <v>10</v>
      </c>
      <c r="B1866" t="s">
        <v>7697</v>
      </c>
      <c r="C1866" t="s">
        <v>795</v>
      </c>
      <c r="D1866" t="s">
        <v>13</v>
      </c>
      <c r="E1866" t="s">
        <v>14</v>
      </c>
      <c r="F1866" t="s">
        <v>26</v>
      </c>
      <c r="G1866" s="11">
        <v>45078.308287037034</v>
      </c>
      <c r="H1866">
        <v>161500</v>
      </c>
      <c r="I1866" t="s">
        <v>4142</v>
      </c>
      <c r="J1866" t="s">
        <v>996</v>
      </c>
    </row>
    <row r="1867" spans="1:10">
      <c r="A1867" t="s">
        <v>33</v>
      </c>
      <c r="B1867" t="s">
        <v>11940</v>
      </c>
      <c r="C1867" t="s">
        <v>901</v>
      </c>
      <c r="D1867" t="s">
        <v>13</v>
      </c>
      <c r="E1867" t="s">
        <v>14</v>
      </c>
      <c r="F1867" t="s">
        <v>20</v>
      </c>
      <c r="G1867" s="11">
        <v>45091.349398148152</v>
      </c>
      <c r="H1867">
        <v>125000</v>
      </c>
      <c r="I1867" t="s">
        <v>1492</v>
      </c>
      <c r="J1867" t="s">
        <v>11941</v>
      </c>
    </row>
    <row r="1868" spans="1:10">
      <c r="A1868" t="s">
        <v>10</v>
      </c>
      <c r="B1868" t="s">
        <v>11917</v>
      </c>
      <c r="C1868" t="s">
        <v>676</v>
      </c>
      <c r="D1868" t="s">
        <v>13</v>
      </c>
      <c r="E1868" t="s">
        <v>14</v>
      </c>
      <c r="F1868" t="s">
        <v>26</v>
      </c>
      <c r="G1868" s="11">
        <v>45103.29446759259</v>
      </c>
      <c r="H1868">
        <v>90000</v>
      </c>
      <c r="I1868" t="s">
        <v>11918</v>
      </c>
      <c r="J1868" t="s">
        <v>11919</v>
      </c>
    </row>
    <row r="1869" spans="1:10">
      <c r="A1869" t="s">
        <v>33</v>
      </c>
      <c r="B1869" t="s">
        <v>33</v>
      </c>
      <c r="C1869" t="s">
        <v>536</v>
      </c>
      <c r="D1869" t="s">
        <v>13</v>
      </c>
      <c r="E1869" t="s">
        <v>14</v>
      </c>
      <c r="F1869" t="s">
        <v>26</v>
      </c>
      <c r="G1869" s="11">
        <v>45092.291990740741</v>
      </c>
      <c r="H1869">
        <v>88602.5</v>
      </c>
      <c r="I1869" t="s">
        <v>2250</v>
      </c>
      <c r="J1869" t="s">
        <v>2251</v>
      </c>
    </row>
    <row r="1870" spans="1:10">
      <c r="A1870" t="s">
        <v>18</v>
      </c>
      <c r="B1870" t="s">
        <v>11890</v>
      </c>
      <c r="C1870" t="s">
        <v>352</v>
      </c>
      <c r="D1870" t="s">
        <v>13</v>
      </c>
      <c r="E1870" t="s">
        <v>14</v>
      </c>
      <c r="F1870" t="s">
        <v>352</v>
      </c>
      <c r="G1870" s="11">
        <v>45104.321527777778</v>
      </c>
      <c r="H1870">
        <v>79200</v>
      </c>
      <c r="I1870" t="s">
        <v>172</v>
      </c>
      <c r="J1870" t="s">
        <v>353</v>
      </c>
    </row>
    <row r="1871" spans="1:10">
      <c r="A1871" t="s">
        <v>33</v>
      </c>
      <c r="B1871" t="s">
        <v>33</v>
      </c>
      <c r="C1871" t="s">
        <v>11870</v>
      </c>
      <c r="D1871" t="s">
        <v>13</v>
      </c>
      <c r="E1871" t="s">
        <v>14</v>
      </c>
      <c r="F1871" t="s">
        <v>26</v>
      </c>
      <c r="G1871" s="11">
        <v>45085.292939814812</v>
      </c>
      <c r="H1871">
        <v>100000</v>
      </c>
      <c r="I1871" t="s">
        <v>11871</v>
      </c>
      <c r="J1871" t="s">
        <v>11872</v>
      </c>
    </row>
    <row r="1872" spans="1:10">
      <c r="A1872" t="s">
        <v>10</v>
      </c>
      <c r="B1872" t="s">
        <v>11866</v>
      </c>
      <c r="C1872" t="s">
        <v>391</v>
      </c>
      <c r="D1872" t="s">
        <v>13</v>
      </c>
      <c r="E1872" t="s">
        <v>14</v>
      </c>
      <c r="F1872" t="s">
        <v>26</v>
      </c>
      <c r="G1872" s="11">
        <v>45107.296041666668</v>
      </c>
      <c r="H1872">
        <v>221665</v>
      </c>
      <c r="I1872" t="s">
        <v>11867</v>
      </c>
      <c r="J1872" t="s">
        <v>11241</v>
      </c>
    </row>
    <row r="1873" spans="1:10">
      <c r="A1873" t="s">
        <v>212</v>
      </c>
      <c r="B1873" t="s">
        <v>212</v>
      </c>
      <c r="C1873" t="s">
        <v>62</v>
      </c>
      <c r="D1873" t="s">
        <v>13</v>
      </c>
      <c r="E1873" t="s">
        <v>14</v>
      </c>
      <c r="F1873" t="s">
        <v>26</v>
      </c>
      <c r="G1873" s="11">
        <v>45098.293900462966</v>
      </c>
      <c r="H1873">
        <v>90000</v>
      </c>
      <c r="I1873" t="s">
        <v>11865</v>
      </c>
      <c r="J1873" t="s">
        <v>2301</v>
      </c>
    </row>
    <row r="1874" spans="1:10">
      <c r="A1874" t="s">
        <v>18</v>
      </c>
      <c r="B1874" t="s">
        <v>18</v>
      </c>
      <c r="C1874" t="s">
        <v>122</v>
      </c>
      <c r="D1874" t="s">
        <v>13</v>
      </c>
      <c r="E1874" t="s">
        <v>14</v>
      </c>
      <c r="F1874" t="s">
        <v>26</v>
      </c>
      <c r="G1874" s="11">
        <v>45083.297256944446</v>
      </c>
      <c r="H1874">
        <v>115000</v>
      </c>
      <c r="I1874" t="s">
        <v>1289</v>
      </c>
      <c r="J1874" t="s">
        <v>11854</v>
      </c>
    </row>
    <row r="1875" spans="1:10">
      <c r="A1875" t="s">
        <v>33</v>
      </c>
      <c r="B1875" t="s">
        <v>11834</v>
      </c>
      <c r="C1875" t="s">
        <v>11835</v>
      </c>
      <c r="D1875" t="s">
        <v>13</v>
      </c>
      <c r="E1875" t="s">
        <v>14</v>
      </c>
      <c r="F1875" t="s">
        <v>26</v>
      </c>
      <c r="G1875" s="11">
        <v>45084.291724537034</v>
      </c>
      <c r="H1875">
        <v>115000</v>
      </c>
      <c r="I1875" t="s">
        <v>65</v>
      </c>
      <c r="J1875" t="s">
        <v>11836</v>
      </c>
    </row>
    <row r="1876" spans="1:10">
      <c r="A1876" t="s">
        <v>10</v>
      </c>
      <c r="B1876" t="s">
        <v>10</v>
      </c>
      <c r="C1876" t="s">
        <v>2261</v>
      </c>
      <c r="D1876" t="s">
        <v>13</v>
      </c>
      <c r="E1876" t="s">
        <v>14</v>
      </c>
      <c r="F1876" t="s">
        <v>26</v>
      </c>
      <c r="G1876" s="11">
        <v>45092.306134259263</v>
      </c>
      <c r="H1876">
        <v>86157.5</v>
      </c>
      <c r="I1876" t="s">
        <v>2646</v>
      </c>
    </row>
    <row r="1877" spans="1:10">
      <c r="A1877" t="s">
        <v>212</v>
      </c>
      <c r="B1877" t="s">
        <v>2896</v>
      </c>
      <c r="C1877" t="s">
        <v>3578</v>
      </c>
      <c r="D1877" t="s">
        <v>13</v>
      </c>
      <c r="E1877" t="s">
        <v>14</v>
      </c>
      <c r="F1877" t="s">
        <v>26</v>
      </c>
      <c r="G1877" s="11">
        <v>45083.294120370374</v>
      </c>
      <c r="H1877">
        <v>123000</v>
      </c>
      <c r="I1877" t="s">
        <v>1613</v>
      </c>
    </row>
    <row r="1878" spans="1:10">
      <c r="A1878" t="s">
        <v>10</v>
      </c>
      <c r="B1878" t="s">
        <v>10</v>
      </c>
      <c r="C1878" t="s">
        <v>767</v>
      </c>
      <c r="D1878" t="s">
        <v>13</v>
      </c>
      <c r="E1878" t="s">
        <v>14</v>
      </c>
      <c r="F1878" t="s">
        <v>26</v>
      </c>
      <c r="G1878" s="11">
        <v>45082.293900462966</v>
      </c>
      <c r="H1878">
        <v>90000</v>
      </c>
      <c r="I1878" t="s">
        <v>11231</v>
      </c>
      <c r="J1878" t="s">
        <v>11808</v>
      </c>
    </row>
    <row r="1879" spans="1:10">
      <c r="A1879" t="s">
        <v>33</v>
      </c>
      <c r="B1879" t="s">
        <v>11789</v>
      </c>
      <c r="C1879" t="s">
        <v>11474</v>
      </c>
      <c r="D1879" t="s">
        <v>13</v>
      </c>
      <c r="E1879" t="s">
        <v>14</v>
      </c>
      <c r="F1879" t="s">
        <v>26</v>
      </c>
      <c r="G1879" s="11">
        <v>45091.293043981481</v>
      </c>
      <c r="H1879">
        <v>90000</v>
      </c>
      <c r="I1879" t="s">
        <v>11588</v>
      </c>
      <c r="J1879" t="s">
        <v>11790</v>
      </c>
    </row>
    <row r="1880" spans="1:10">
      <c r="A1880" t="s">
        <v>10</v>
      </c>
      <c r="B1880" t="s">
        <v>11778</v>
      </c>
      <c r="C1880" t="s">
        <v>24</v>
      </c>
      <c r="D1880" t="s">
        <v>13</v>
      </c>
      <c r="E1880" t="s">
        <v>25</v>
      </c>
      <c r="F1880" t="s">
        <v>26</v>
      </c>
      <c r="G1880" s="11">
        <v>45079.293726851851</v>
      </c>
      <c r="H1880">
        <v>130000</v>
      </c>
      <c r="I1880" t="s">
        <v>11779</v>
      </c>
      <c r="J1880" t="s">
        <v>11780</v>
      </c>
    </row>
    <row r="1881" spans="1:10">
      <c r="A1881" t="s">
        <v>33</v>
      </c>
      <c r="B1881" t="s">
        <v>11744</v>
      </c>
      <c r="C1881" t="s">
        <v>119</v>
      </c>
      <c r="D1881" t="s">
        <v>13</v>
      </c>
      <c r="E1881" t="s">
        <v>14</v>
      </c>
      <c r="F1881" t="s">
        <v>26</v>
      </c>
      <c r="G1881" s="11">
        <v>45092.291898148149</v>
      </c>
      <c r="H1881">
        <v>145188</v>
      </c>
      <c r="I1881" t="s">
        <v>11745</v>
      </c>
    </row>
    <row r="1882" spans="1:10">
      <c r="A1882" t="s">
        <v>33</v>
      </c>
      <c r="B1882" t="s">
        <v>364</v>
      </c>
      <c r="C1882" t="s">
        <v>232</v>
      </c>
      <c r="D1882" t="s">
        <v>13</v>
      </c>
      <c r="E1882" t="s">
        <v>14</v>
      </c>
      <c r="F1882" t="s">
        <v>26</v>
      </c>
      <c r="G1882" s="11">
        <v>45078.291631944441</v>
      </c>
      <c r="H1882">
        <v>115000</v>
      </c>
      <c r="I1882" t="s">
        <v>5670</v>
      </c>
      <c r="J1882" t="s">
        <v>11741</v>
      </c>
    </row>
    <row r="1883" spans="1:10">
      <c r="A1883" t="s">
        <v>18</v>
      </c>
      <c r="B1883" t="s">
        <v>4275</v>
      </c>
      <c r="C1883" t="s">
        <v>11733</v>
      </c>
      <c r="D1883" t="s">
        <v>13</v>
      </c>
      <c r="E1883" t="s">
        <v>14</v>
      </c>
      <c r="F1883" t="s">
        <v>26</v>
      </c>
      <c r="G1883" s="11">
        <v>45099.29787037037</v>
      </c>
      <c r="H1883">
        <v>90000</v>
      </c>
      <c r="I1883" t="s">
        <v>11734</v>
      </c>
      <c r="J1883" t="s">
        <v>11735</v>
      </c>
    </row>
    <row r="1884" spans="1:10">
      <c r="A1884" t="s">
        <v>18</v>
      </c>
      <c r="B1884" t="s">
        <v>18</v>
      </c>
      <c r="C1884" t="s">
        <v>4085</v>
      </c>
      <c r="D1884" t="s">
        <v>13</v>
      </c>
      <c r="E1884" t="s">
        <v>14</v>
      </c>
      <c r="F1884" t="s">
        <v>20</v>
      </c>
      <c r="G1884" s="11">
        <v>45083.320590277777</v>
      </c>
      <c r="H1884">
        <v>105000</v>
      </c>
      <c r="I1884" t="s">
        <v>1072</v>
      </c>
      <c r="J1884" t="s">
        <v>11730</v>
      </c>
    </row>
    <row r="1885" spans="1:10">
      <c r="A1885" t="s">
        <v>10</v>
      </c>
      <c r="B1885" t="s">
        <v>10</v>
      </c>
      <c r="C1885" t="s">
        <v>2611</v>
      </c>
      <c r="D1885" t="s">
        <v>13</v>
      </c>
      <c r="E1885" t="s">
        <v>14</v>
      </c>
      <c r="F1885" t="s">
        <v>26</v>
      </c>
      <c r="G1885" s="11">
        <v>45092.322118055556</v>
      </c>
      <c r="H1885">
        <v>80500</v>
      </c>
      <c r="I1885" t="s">
        <v>2646</v>
      </c>
      <c r="J1885" t="s">
        <v>28</v>
      </c>
    </row>
    <row r="1886" spans="1:10">
      <c r="A1886" t="s">
        <v>33</v>
      </c>
      <c r="B1886" t="s">
        <v>9125</v>
      </c>
      <c r="C1886" t="s">
        <v>243</v>
      </c>
      <c r="D1886" t="s">
        <v>13</v>
      </c>
      <c r="E1886" t="s">
        <v>14</v>
      </c>
      <c r="F1886" t="s">
        <v>26</v>
      </c>
      <c r="G1886" s="11">
        <v>45105.293229166666</v>
      </c>
      <c r="H1886">
        <v>125000</v>
      </c>
      <c r="I1886" t="s">
        <v>9126</v>
      </c>
      <c r="J1886" t="s">
        <v>9127</v>
      </c>
    </row>
    <row r="1887" spans="1:10">
      <c r="A1887" t="s">
        <v>18</v>
      </c>
      <c r="B1887" t="s">
        <v>11712</v>
      </c>
      <c r="C1887" t="s">
        <v>826</v>
      </c>
      <c r="D1887" t="s">
        <v>13</v>
      </c>
      <c r="E1887" t="s">
        <v>14</v>
      </c>
      <c r="F1887" t="s">
        <v>827</v>
      </c>
      <c r="G1887" s="11">
        <v>45100.344224537039</v>
      </c>
      <c r="H1887">
        <v>96773</v>
      </c>
      <c r="I1887" t="s">
        <v>685</v>
      </c>
      <c r="J1887" t="s">
        <v>11713</v>
      </c>
    </row>
    <row r="1888" spans="1:10">
      <c r="A1888" t="s">
        <v>18</v>
      </c>
      <c r="B1888" t="s">
        <v>18</v>
      </c>
      <c r="C1888" t="s">
        <v>6854</v>
      </c>
      <c r="D1888" t="s">
        <v>13</v>
      </c>
      <c r="E1888" t="s">
        <v>14</v>
      </c>
      <c r="F1888" t="s">
        <v>26</v>
      </c>
      <c r="G1888" s="11">
        <v>45092.309791666667</v>
      </c>
      <c r="H1888">
        <v>125000</v>
      </c>
      <c r="I1888" t="s">
        <v>186</v>
      </c>
      <c r="J1888" t="s">
        <v>11658</v>
      </c>
    </row>
    <row r="1889" spans="1:10">
      <c r="A1889" t="s">
        <v>33</v>
      </c>
      <c r="B1889" t="s">
        <v>11633</v>
      </c>
      <c r="C1889" t="s">
        <v>108</v>
      </c>
      <c r="D1889" t="s">
        <v>13</v>
      </c>
      <c r="E1889" t="s">
        <v>14</v>
      </c>
      <c r="F1889" t="s">
        <v>26</v>
      </c>
      <c r="G1889" s="11">
        <v>45104.292442129627</v>
      </c>
      <c r="H1889">
        <v>125000</v>
      </c>
      <c r="I1889" t="s">
        <v>2666</v>
      </c>
      <c r="J1889" t="s">
        <v>1721</v>
      </c>
    </row>
    <row r="1890" spans="1:10">
      <c r="A1890" t="s">
        <v>18</v>
      </c>
      <c r="B1890" t="s">
        <v>18</v>
      </c>
      <c r="C1890" t="s">
        <v>11631</v>
      </c>
      <c r="D1890" t="s">
        <v>13</v>
      </c>
      <c r="E1890" t="s">
        <v>14</v>
      </c>
      <c r="F1890" t="s">
        <v>608</v>
      </c>
      <c r="G1890" s="11">
        <v>45090.298483796294</v>
      </c>
      <c r="H1890">
        <v>96773</v>
      </c>
      <c r="I1890" t="s">
        <v>81</v>
      </c>
      <c r="J1890" t="s">
        <v>11632</v>
      </c>
    </row>
    <row r="1891" spans="1:10">
      <c r="A1891" t="s">
        <v>18</v>
      </c>
      <c r="B1891" t="s">
        <v>11617</v>
      </c>
      <c r="C1891" t="s">
        <v>614</v>
      </c>
      <c r="D1891" t="s">
        <v>13</v>
      </c>
      <c r="E1891" t="s">
        <v>14</v>
      </c>
      <c r="F1891" t="s">
        <v>608</v>
      </c>
      <c r="G1891" s="11">
        <v>45078.322152777779</v>
      </c>
      <c r="H1891">
        <v>120000</v>
      </c>
      <c r="I1891" t="s">
        <v>6259</v>
      </c>
      <c r="J1891" t="s">
        <v>11618</v>
      </c>
    </row>
    <row r="1892" spans="1:10">
      <c r="A1892" t="s">
        <v>10</v>
      </c>
      <c r="B1892" t="s">
        <v>11200</v>
      </c>
      <c r="C1892" t="s">
        <v>108</v>
      </c>
      <c r="D1892" t="s">
        <v>13</v>
      </c>
      <c r="E1892" t="s">
        <v>14</v>
      </c>
      <c r="F1892" t="s">
        <v>26</v>
      </c>
      <c r="G1892" s="11">
        <v>45085.293553240743</v>
      </c>
      <c r="H1892">
        <v>150000</v>
      </c>
      <c r="I1892" t="s">
        <v>3958</v>
      </c>
      <c r="J1892" t="s">
        <v>7420</v>
      </c>
    </row>
    <row r="1893" spans="1:10">
      <c r="A1893" t="s">
        <v>212</v>
      </c>
      <c r="B1893" t="s">
        <v>11597</v>
      </c>
      <c r="C1893" t="s">
        <v>1503</v>
      </c>
      <c r="D1893" t="s">
        <v>13</v>
      </c>
      <c r="E1893" t="s">
        <v>14</v>
      </c>
      <c r="F1893" t="s">
        <v>26</v>
      </c>
      <c r="G1893" s="11">
        <v>45079.293749999997</v>
      </c>
      <c r="H1893">
        <v>115000</v>
      </c>
      <c r="I1893" t="s">
        <v>420</v>
      </c>
      <c r="J1893" t="s">
        <v>11598</v>
      </c>
    </row>
    <row r="1894" spans="1:10">
      <c r="A1894" t="s">
        <v>10</v>
      </c>
      <c r="B1894" t="s">
        <v>3885</v>
      </c>
      <c r="C1894" t="s">
        <v>9140</v>
      </c>
      <c r="D1894" t="s">
        <v>13</v>
      </c>
      <c r="E1894" t="s">
        <v>14</v>
      </c>
      <c r="F1894" t="s">
        <v>26</v>
      </c>
      <c r="G1894" s="11">
        <v>45097.294583333336</v>
      </c>
      <c r="H1894">
        <v>57118</v>
      </c>
      <c r="I1894" t="s">
        <v>1459</v>
      </c>
      <c r="J1894" t="s">
        <v>1460</v>
      </c>
    </row>
    <row r="1895" spans="1:10">
      <c r="A1895" t="s">
        <v>33</v>
      </c>
      <c r="B1895" t="s">
        <v>33</v>
      </c>
      <c r="C1895" t="s">
        <v>75</v>
      </c>
      <c r="D1895" t="s">
        <v>13</v>
      </c>
      <c r="E1895" t="s">
        <v>14</v>
      </c>
      <c r="F1895" t="s">
        <v>26</v>
      </c>
      <c r="G1895" s="11">
        <v>45099.292349537034</v>
      </c>
      <c r="H1895">
        <v>350000</v>
      </c>
      <c r="I1895" t="s">
        <v>1619</v>
      </c>
      <c r="J1895" t="s">
        <v>301</v>
      </c>
    </row>
    <row r="1896" spans="1:10">
      <c r="A1896" t="s">
        <v>10</v>
      </c>
      <c r="B1896" t="s">
        <v>2426</v>
      </c>
      <c r="C1896" t="s">
        <v>521</v>
      </c>
      <c r="D1896" t="s">
        <v>13</v>
      </c>
      <c r="E1896" t="s">
        <v>14</v>
      </c>
      <c r="F1896" t="s">
        <v>26</v>
      </c>
      <c r="G1896" s="11">
        <v>45101.295578703706</v>
      </c>
      <c r="H1896">
        <v>87500</v>
      </c>
      <c r="I1896" t="s">
        <v>2030</v>
      </c>
      <c r="J1896" t="s">
        <v>912</v>
      </c>
    </row>
    <row r="1897" spans="1:10">
      <c r="A1897" t="s">
        <v>73</v>
      </c>
      <c r="B1897" t="s">
        <v>11466</v>
      </c>
      <c r="C1897" t="s">
        <v>1739</v>
      </c>
      <c r="D1897" t="s">
        <v>13</v>
      </c>
      <c r="E1897" t="s">
        <v>14</v>
      </c>
      <c r="F1897" t="s">
        <v>26</v>
      </c>
      <c r="G1897" s="11">
        <v>45079.311562499999</v>
      </c>
      <c r="H1897">
        <v>118915</v>
      </c>
      <c r="I1897" t="s">
        <v>7403</v>
      </c>
      <c r="J1897" t="s">
        <v>4735</v>
      </c>
    </row>
    <row r="1898" spans="1:10">
      <c r="A1898" t="s">
        <v>10</v>
      </c>
      <c r="B1898" t="s">
        <v>1108</v>
      </c>
      <c r="C1898" t="s">
        <v>792</v>
      </c>
      <c r="D1898" t="s">
        <v>13</v>
      </c>
      <c r="E1898" t="s">
        <v>14</v>
      </c>
      <c r="F1898" t="s">
        <v>26</v>
      </c>
      <c r="G1898" s="11">
        <v>45098.294791666667</v>
      </c>
      <c r="H1898">
        <v>75000</v>
      </c>
      <c r="I1898" t="s">
        <v>451</v>
      </c>
      <c r="J1898" t="s">
        <v>1267</v>
      </c>
    </row>
    <row r="1899" spans="1:10">
      <c r="A1899" t="s">
        <v>18</v>
      </c>
      <c r="B1899" t="s">
        <v>18</v>
      </c>
      <c r="C1899" t="s">
        <v>30</v>
      </c>
      <c r="D1899" t="s">
        <v>13</v>
      </c>
      <c r="E1899" t="s">
        <v>14</v>
      </c>
      <c r="F1899" t="s">
        <v>26</v>
      </c>
      <c r="G1899" s="11">
        <v>45099.007187499999</v>
      </c>
      <c r="H1899">
        <v>145500</v>
      </c>
      <c r="I1899" t="s">
        <v>4288</v>
      </c>
      <c r="J1899" t="s">
        <v>4289</v>
      </c>
    </row>
    <row r="1900" spans="1:10">
      <c r="A1900" t="s">
        <v>18</v>
      </c>
      <c r="B1900" t="s">
        <v>18</v>
      </c>
      <c r="C1900" t="s">
        <v>287</v>
      </c>
      <c r="D1900" t="s">
        <v>13</v>
      </c>
      <c r="E1900" t="s">
        <v>14</v>
      </c>
      <c r="F1900" t="s">
        <v>26</v>
      </c>
      <c r="G1900" s="11">
        <v>45083.29550925926</v>
      </c>
      <c r="H1900">
        <v>145000</v>
      </c>
      <c r="I1900" t="s">
        <v>11356</v>
      </c>
      <c r="J1900" t="s">
        <v>11357</v>
      </c>
    </row>
    <row r="1901" spans="1:10">
      <c r="A1901" t="s">
        <v>33</v>
      </c>
      <c r="B1901" t="s">
        <v>11342</v>
      </c>
      <c r="C1901" t="s">
        <v>365</v>
      </c>
      <c r="D1901" t="s">
        <v>13</v>
      </c>
      <c r="E1901" t="s">
        <v>14</v>
      </c>
      <c r="F1901" t="s">
        <v>26</v>
      </c>
      <c r="G1901" s="11">
        <v>45100.305289351854</v>
      </c>
      <c r="H1901">
        <v>80000</v>
      </c>
      <c r="I1901" t="s">
        <v>65</v>
      </c>
      <c r="J1901" t="s">
        <v>9680</v>
      </c>
    </row>
    <row r="1902" spans="1:10">
      <c r="A1902" t="s">
        <v>77</v>
      </c>
      <c r="B1902" t="s">
        <v>11311</v>
      </c>
      <c r="C1902" t="s">
        <v>11312</v>
      </c>
      <c r="D1902" t="s">
        <v>13</v>
      </c>
      <c r="E1902" t="s">
        <v>14</v>
      </c>
      <c r="F1902" t="s">
        <v>1026</v>
      </c>
      <c r="G1902" s="11">
        <v>45086.305081018516</v>
      </c>
      <c r="H1902">
        <v>79200</v>
      </c>
      <c r="I1902" t="s">
        <v>2348</v>
      </c>
      <c r="J1902" t="s">
        <v>316</v>
      </c>
    </row>
    <row r="1903" spans="1:10">
      <c r="A1903" t="s">
        <v>18</v>
      </c>
      <c r="B1903" t="s">
        <v>1936</v>
      </c>
      <c r="C1903" t="s">
        <v>24</v>
      </c>
      <c r="D1903" t="s">
        <v>13</v>
      </c>
      <c r="E1903" t="s">
        <v>25</v>
      </c>
      <c r="F1903" t="s">
        <v>26</v>
      </c>
      <c r="G1903" s="11">
        <v>45105.297581018516</v>
      </c>
      <c r="H1903">
        <v>137500</v>
      </c>
      <c r="I1903" t="s">
        <v>11306</v>
      </c>
      <c r="J1903" t="s">
        <v>11307</v>
      </c>
    </row>
    <row r="1904" spans="1:10">
      <c r="A1904" t="s">
        <v>212</v>
      </c>
      <c r="B1904" t="s">
        <v>11287</v>
      </c>
      <c r="C1904" t="s">
        <v>108</v>
      </c>
      <c r="D1904" t="s">
        <v>13</v>
      </c>
      <c r="E1904" t="s">
        <v>14</v>
      </c>
      <c r="F1904" t="s">
        <v>26</v>
      </c>
      <c r="G1904" s="11">
        <v>45085.292071759257</v>
      </c>
      <c r="H1904">
        <v>212000</v>
      </c>
      <c r="I1904" t="s">
        <v>1814</v>
      </c>
      <c r="J1904" t="s">
        <v>544</v>
      </c>
    </row>
    <row r="1905" spans="1:10">
      <c r="A1905" t="s">
        <v>73</v>
      </c>
      <c r="B1905" t="s">
        <v>11284</v>
      </c>
      <c r="C1905" t="s">
        <v>24</v>
      </c>
      <c r="D1905" t="s">
        <v>13</v>
      </c>
      <c r="E1905" t="s">
        <v>25</v>
      </c>
      <c r="F1905" t="s">
        <v>26</v>
      </c>
      <c r="G1905" s="11">
        <v>45101.298449074071</v>
      </c>
      <c r="H1905">
        <v>147500</v>
      </c>
      <c r="I1905" t="s">
        <v>2666</v>
      </c>
      <c r="J1905" t="s">
        <v>1138</v>
      </c>
    </row>
    <row r="1906" spans="1:10">
      <c r="A1906" t="s">
        <v>212</v>
      </c>
      <c r="B1906" t="s">
        <v>212</v>
      </c>
      <c r="C1906" t="s">
        <v>8682</v>
      </c>
      <c r="D1906" t="s">
        <v>13</v>
      </c>
      <c r="E1906" t="s">
        <v>14</v>
      </c>
      <c r="F1906" t="s">
        <v>26</v>
      </c>
      <c r="G1906" s="11">
        <v>45080.306481481479</v>
      </c>
      <c r="H1906">
        <v>122500</v>
      </c>
      <c r="I1906" t="s">
        <v>3692</v>
      </c>
      <c r="J1906" t="s">
        <v>11277</v>
      </c>
    </row>
    <row r="1907" spans="1:10">
      <c r="A1907" t="s">
        <v>73</v>
      </c>
      <c r="B1907" t="s">
        <v>73</v>
      </c>
      <c r="C1907" t="s">
        <v>3134</v>
      </c>
      <c r="D1907" t="s">
        <v>13</v>
      </c>
      <c r="E1907" t="s">
        <v>14</v>
      </c>
      <c r="F1907" t="s">
        <v>3134</v>
      </c>
      <c r="G1907" s="11">
        <v>45096.313078703701</v>
      </c>
      <c r="H1907">
        <v>147500</v>
      </c>
      <c r="I1907" t="s">
        <v>1576</v>
      </c>
      <c r="J1907" t="s">
        <v>11274</v>
      </c>
    </row>
    <row r="1908" spans="1:10">
      <c r="A1908" t="s">
        <v>10</v>
      </c>
      <c r="B1908" t="s">
        <v>11261</v>
      </c>
      <c r="C1908" t="s">
        <v>26</v>
      </c>
      <c r="D1908" t="s">
        <v>13</v>
      </c>
      <c r="E1908" t="s">
        <v>14</v>
      </c>
      <c r="F1908" t="s">
        <v>26</v>
      </c>
      <c r="G1908" s="11">
        <v>45078.309201388889</v>
      </c>
      <c r="H1908">
        <v>105710</v>
      </c>
      <c r="I1908" t="s">
        <v>11262</v>
      </c>
      <c r="J1908" t="s">
        <v>11263</v>
      </c>
    </row>
    <row r="1909" spans="1:10">
      <c r="A1909" t="s">
        <v>135</v>
      </c>
      <c r="B1909" t="s">
        <v>135</v>
      </c>
      <c r="C1909" t="s">
        <v>243</v>
      </c>
      <c r="D1909" t="s">
        <v>13</v>
      </c>
      <c r="E1909" t="s">
        <v>14</v>
      </c>
      <c r="F1909" t="s">
        <v>26</v>
      </c>
      <c r="G1909" s="11">
        <v>45079.293067129627</v>
      </c>
      <c r="H1909">
        <v>125000</v>
      </c>
      <c r="I1909" t="s">
        <v>11237</v>
      </c>
      <c r="J1909" t="s">
        <v>11238</v>
      </c>
    </row>
    <row r="1910" spans="1:10">
      <c r="A1910" t="s">
        <v>18</v>
      </c>
      <c r="B1910" t="s">
        <v>11227</v>
      </c>
      <c r="C1910" t="s">
        <v>1105</v>
      </c>
      <c r="D1910" t="s">
        <v>13</v>
      </c>
      <c r="E1910" t="s">
        <v>14</v>
      </c>
      <c r="F1910" t="s">
        <v>26</v>
      </c>
      <c r="G1910" s="11">
        <v>45105.292731481481</v>
      </c>
      <c r="H1910">
        <v>139539.5</v>
      </c>
      <c r="I1910" t="s">
        <v>4091</v>
      </c>
      <c r="J1910" t="s">
        <v>11228</v>
      </c>
    </row>
    <row r="1911" spans="1:10">
      <c r="A1911" t="s">
        <v>135</v>
      </c>
      <c r="B1911" t="s">
        <v>4309</v>
      </c>
      <c r="C1911" t="s">
        <v>4310</v>
      </c>
      <c r="D1911" t="s">
        <v>13</v>
      </c>
      <c r="E1911" t="s">
        <v>14</v>
      </c>
      <c r="F1911" t="s">
        <v>26</v>
      </c>
      <c r="G1911" s="11">
        <v>45098.000162037039</v>
      </c>
      <c r="H1911">
        <v>95000</v>
      </c>
      <c r="I1911" t="s">
        <v>4311</v>
      </c>
      <c r="J1911" t="s">
        <v>4312</v>
      </c>
    </row>
    <row r="1912" spans="1:10">
      <c r="A1912" t="s">
        <v>18</v>
      </c>
      <c r="B1912" t="s">
        <v>328</v>
      </c>
      <c r="C1912" t="s">
        <v>795</v>
      </c>
      <c r="D1912" t="s">
        <v>13</v>
      </c>
      <c r="E1912" t="s">
        <v>14</v>
      </c>
      <c r="F1912" t="s">
        <v>26</v>
      </c>
      <c r="G1912" s="11">
        <v>45079.310914351852</v>
      </c>
      <c r="H1912">
        <v>150000</v>
      </c>
      <c r="I1912" t="s">
        <v>5913</v>
      </c>
    </row>
    <row r="1913" spans="1:10">
      <c r="A1913" t="s">
        <v>10</v>
      </c>
      <c r="B1913" t="s">
        <v>10</v>
      </c>
      <c r="C1913" t="s">
        <v>119</v>
      </c>
      <c r="D1913" t="s">
        <v>13</v>
      </c>
      <c r="E1913" t="s">
        <v>14</v>
      </c>
      <c r="F1913" t="s">
        <v>26</v>
      </c>
      <c r="G1913" s="11">
        <v>45082.293715277781</v>
      </c>
      <c r="H1913">
        <v>82830</v>
      </c>
      <c r="I1913" t="s">
        <v>11222</v>
      </c>
      <c r="J1913" t="s">
        <v>11223</v>
      </c>
    </row>
    <row r="1914" spans="1:10">
      <c r="A1914" t="s">
        <v>18</v>
      </c>
      <c r="B1914" t="s">
        <v>18</v>
      </c>
      <c r="C1914" t="s">
        <v>237</v>
      </c>
      <c r="D1914" t="s">
        <v>13</v>
      </c>
      <c r="E1914" t="s">
        <v>14</v>
      </c>
      <c r="F1914" t="s">
        <v>26</v>
      </c>
      <c r="G1914" s="11">
        <v>45092.308425925927</v>
      </c>
      <c r="H1914">
        <v>125000</v>
      </c>
      <c r="I1914" t="s">
        <v>2646</v>
      </c>
      <c r="J1914" t="s">
        <v>2647</v>
      </c>
    </row>
    <row r="1915" spans="1:10">
      <c r="A1915" t="s">
        <v>33</v>
      </c>
      <c r="B1915" t="s">
        <v>11198</v>
      </c>
      <c r="C1915" t="s">
        <v>157</v>
      </c>
      <c r="D1915" t="s">
        <v>13</v>
      </c>
      <c r="E1915" t="s">
        <v>14</v>
      </c>
      <c r="F1915" t="s">
        <v>26</v>
      </c>
      <c r="G1915" s="11">
        <v>45101.294050925928</v>
      </c>
      <c r="H1915">
        <v>150000</v>
      </c>
      <c r="I1915" t="s">
        <v>3645</v>
      </c>
      <c r="J1915" t="s">
        <v>11199</v>
      </c>
    </row>
    <row r="1916" spans="1:10">
      <c r="A1916" t="s">
        <v>33</v>
      </c>
      <c r="B1916" t="s">
        <v>11191</v>
      </c>
      <c r="C1916" t="s">
        <v>5358</v>
      </c>
      <c r="D1916" t="s">
        <v>13</v>
      </c>
      <c r="E1916" t="s">
        <v>14</v>
      </c>
      <c r="F1916" t="s">
        <v>26</v>
      </c>
      <c r="G1916" s="11">
        <v>45084.292094907411</v>
      </c>
      <c r="H1916">
        <v>87500</v>
      </c>
      <c r="I1916" t="s">
        <v>65</v>
      </c>
      <c r="J1916" t="s">
        <v>203</v>
      </c>
    </row>
    <row r="1917" spans="1:10">
      <c r="A1917" t="s">
        <v>10</v>
      </c>
      <c r="B1917" t="s">
        <v>10</v>
      </c>
      <c r="C1917" t="s">
        <v>4224</v>
      </c>
      <c r="D1917" t="s">
        <v>13</v>
      </c>
      <c r="E1917" t="s">
        <v>14</v>
      </c>
      <c r="F1917" t="s">
        <v>26</v>
      </c>
      <c r="G1917" s="11">
        <v>45078.308252314811</v>
      </c>
      <c r="H1917">
        <v>112015</v>
      </c>
      <c r="I1917" t="s">
        <v>11182</v>
      </c>
      <c r="J1917" t="s">
        <v>11183</v>
      </c>
    </row>
    <row r="1918" spans="1:10">
      <c r="A1918" t="s">
        <v>10</v>
      </c>
      <c r="B1918" t="s">
        <v>10272</v>
      </c>
      <c r="C1918" t="s">
        <v>1789</v>
      </c>
      <c r="D1918" t="s">
        <v>13</v>
      </c>
      <c r="E1918" t="s">
        <v>14</v>
      </c>
      <c r="F1918" t="s">
        <v>1790</v>
      </c>
      <c r="G1918" s="11">
        <v>45106.960300925923</v>
      </c>
      <c r="H1918">
        <v>166419.5</v>
      </c>
      <c r="I1918" t="s">
        <v>9898</v>
      </c>
      <c r="J1918" t="s">
        <v>2090</v>
      </c>
    </row>
    <row r="1919" spans="1:10">
      <c r="A1919" t="s">
        <v>18</v>
      </c>
      <c r="B1919" t="s">
        <v>2083</v>
      </c>
      <c r="C1919" t="s">
        <v>1597</v>
      </c>
      <c r="D1919" t="s">
        <v>13</v>
      </c>
      <c r="E1919" t="s">
        <v>14</v>
      </c>
      <c r="F1919" t="s">
        <v>26</v>
      </c>
      <c r="G1919" s="11">
        <v>45100.000891203701</v>
      </c>
      <c r="H1919">
        <v>110499</v>
      </c>
      <c r="I1919" t="s">
        <v>195</v>
      </c>
      <c r="J1919" t="s">
        <v>4327</v>
      </c>
    </row>
    <row r="1920" spans="1:10">
      <c r="A1920" t="s">
        <v>10</v>
      </c>
      <c r="B1920" t="s">
        <v>1569</v>
      </c>
      <c r="C1920" t="s">
        <v>24</v>
      </c>
      <c r="D1920" t="s">
        <v>13</v>
      </c>
      <c r="E1920" t="s">
        <v>25</v>
      </c>
      <c r="F1920" t="s">
        <v>26</v>
      </c>
      <c r="G1920" s="11">
        <v>45085.93372685185</v>
      </c>
      <c r="H1920">
        <v>171000</v>
      </c>
      <c r="I1920" t="s">
        <v>10605</v>
      </c>
      <c r="J1920" t="s">
        <v>11141</v>
      </c>
    </row>
    <row r="1921" spans="1:10">
      <c r="A1921" t="s">
        <v>33</v>
      </c>
      <c r="B1921" t="s">
        <v>1058</v>
      </c>
      <c r="C1921" t="s">
        <v>434</v>
      </c>
      <c r="D1921" t="s">
        <v>13</v>
      </c>
      <c r="E1921" t="s">
        <v>14</v>
      </c>
      <c r="F1921" t="s">
        <v>26</v>
      </c>
      <c r="G1921" s="11">
        <v>45106.917881944442</v>
      </c>
      <c r="H1921">
        <v>97500</v>
      </c>
      <c r="I1921" t="s">
        <v>8180</v>
      </c>
      <c r="J1921" t="s">
        <v>610</v>
      </c>
    </row>
    <row r="1922" spans="1:10">
      <c r="A1922" t="s">
        <v>135</v>
      </c>
      <c r="B1922" t="s">
        <v>7364</v>
      </c>
      <c r="C1922" t="s">
        <v>4073</v>
      </c>
      <c r="D1922" t="s">
        <v>13</v>
      </c>
      <c r="E1922" t="s">
        <v>14</v>
      </c>
      <c r="F1922" t="s">
        <v>26</v>
      </c>
      <c r="G1922" s="11">
        <v>45100.962847222225</v>
      </c>
      <c r="H1922">
        <v>60924.0703125</v>
      </c>
      <c r="I1922" t="s">
        <v>10901</v>
      </c>
      <c r="J1922" t="s">
        <v>11126</v>
      </c>
    </row>
    <row r="1923" spans="1:10">
      <c r="A1923" t="s">
        <v>10</v>
      </c>
      <c r="B1923" t="s">
        <v>11124</v>
      </c>
      <c r="C1923" t="s">
        <v>1059</v>
      </c>
      <c r="D1923" t="s">
        <v>13</v>
      </c>
      <c r="E1923" t="s">
        <v>14</v>
      </c>
      <c r="F1923" t="s">
        <v>26</v>
      </c>
      <c r="G1923" s="11">
        <v>45099.918981481482</v>
      </c>
      <c r="H1923">
        <v>63412</v>
      </c>
      <c r="I1923" t="s">
        <v>10142</v>
      </c>
      <c r="J1923" t="s">
        <v>11125</v>
      </c>
    </row>
    <row r="1924" spans="1:10">
      <c r="A1924" t="s">
        <v>33</v>
      </c>
      <c r="B1924" t="s">
        <v>11100</v>
      </c>
      <c r="C1924" t="s">
        <v>1794</v>
      </c>
      <c r="D1924" t="s">
        <v>13</v>
      </c>
      <c r="E1924" t="s">
        <v>14</v>
      </c>
      <c r="F1924" t="s">
        <v>694</v>
      </c>
      <c r="G1924" s="11">
        <v>45097.933993055558</v>
      </c>
      <c r="H1924">
        <v>105000</v>
      </c>
      <c r="I1924" t="s">
        <v>1567</v>
      </c>
      <c r="J1924" t="s">
        <v>11101</v>
      </c>
    </row>
    <row r="1925" spans="1:10">
      <c r="A1925" t="s">
        <v>33</v>
      </c>
      <c r="B1925" t="s">
        <v>11095</v>
      </c>
      <c r="C1925" t="s">
        <v>24</v>
      </c>
      <c r="D1925" t="s">
        <v>13</v>
      </c>
      <c r="E1925" t="s">
        <v>25</v>
      </c>
      <c r="F1925" t="s">
        <v>26</v>
      </c>
      <c r="G1925" s="11">
        <v>45096.917881944442</v>
      </c>
      <c r="H1925">
        <v>123249.5</v>
      </c>
      <c r="I1925" t="s">
        <v>11096</v>
      </c>
    </row>
    <row r="1926" spans="1:10">
      <c r="A1926" t="s">
        <v>212</v>
      </c>
      <c r="B1926" t="s">
        <v>11081</v>
      </c>
      <c r="C1926" t="s">
        <v>232</v>
      </c>
      <c r="D1926" t="s">
        <v>13</v>
      </c>
      <c r="E1926" t="s">
        <v>14</v>
      </c>
      <c r="F1926" t="s">
        <v>26</v>
      </c>
      <c r="G1926" s="11">
        <v>45084.917928240742</v>
      </c>
      <c r="H1926">
        <v>158525</v>
      </c>
      <c r="I1926" t="s">
        <v>11082</v>
      </c>
      <c r="J1926" t="s">
        <v>11083</v>
      </c>
    </row>
    <row r="1927" spans="1:10">
      <c r="A1927" t="s">
        <v>73</v>
      </c>
      <c r="B1927" t="s">
        <v>73</v>
      </c>
      <c r="C1927" t="s">
        <v>2161</v>
      </c>
      <c r="D1927" t="s">
        <v>13</v>
      </c>
      <c r="E1927" t="s">
        <v>14</v>
      </c>
      <c r="F1927" t="s">
        <v>2086</v>
      </c>
      <c r="G1927" s="11">
        <v>45105.959479166668</v>
      </c>
      <c r="H1927">
        <v>147500</v>
      </c>
      <c r="I1927" t="s">
        <v>11072</v>
      </c>
      <c r="J1927" t="s">
        <v>11073</v>
      </c>
    </row>
    <row r="1928" spans="1:10">
      <c r="A1928" t="s">
        <v>106</v>
      </c>
      <c r="B1928" t="s">
        <v>4344</v>
      </c>
      <c r="C1928" t="s">
        <v>1517</v>
      </c>
      <c r="D1928" t="s">
        <v>100</v>
      </c>
      <c r="E1928" t="s">
        <v>14</v>
      </c>
      <c r="F1928" t="s">
        <v>20</v>
      </c>
      <c r="G1928" s="11">
        <v>45084.02820601852</v>
      </c>
      <c r="H1928">
        <v>160000</v>
      </c>
      <c r="I1928" t="s">
        <v>4345</v>
      </c>
      <c r="J1928" t="s">
        <v>1643</v>
      </c>
    </row>
    <row r="1929" spans="1:10">
      <c r="A1929" t="s">
        <v>10</v>
      </c>
      <c r="B1929" t="s">
        <v>10</v>
      </c>
      <c r="C1929" t="s">
        <v>2261</v>
      </c>
      <c r="D1929" t="s">
        <v>13</v>
      </c>
      <c r="E1929" t="s">
        <v>14</v>
      </c>
      <c r="F1929" t="s">
        <v>26</v>
      </c>
      <c r="G1929" s="11">
        <v>45086.91988425926</v>
      </c>
      <c r="H1929">
        <v>94500</v>
      </c>
      <c r="I1929" t="s">
        <v>11023</v>
      </c>
      <c r="J1929" t="s">
        <v>11024</v>
      </c>
    </row>
    <row r="1930" spans="1:10">
      <c r="A1930" t="s">
        <v>33</v>
      </c>
      <c r="B1930" t="s">
        <v>10990</v>
      </c>
      <c r="C1930" t="s">
        <v>243</v>
      </c>
      <c r="D1930" t="s">
        <v>13</v>
      </c>
      <c r="E1930" t="s">
        <v>14</v>
      </c>
      <c r="F1930" t="s">
        <v>26</v>
      </c>
      <c r="G1930" s="11">
        <v>45103.917986111112</v>
      </c>
      <c r="H1930">
        <v>165000</v>
      </c>
      <c r="I1930" t="s">
        <v>10991</v>
      </c>
      <c r="J1930" t="s">
        <v>10992</v>
      </c>
    </row>
    <row r="1931" spans="1:10">
      <c r="A1931" t="s">
        <v>10</v>
      </c>
      <c r="B1931" t="s">
        <v>357</v>
      </c>
      <c r="C1931" t="s">
        <v>24</v>
      </c>
      <c r="D1931" t="s">
        <v>13</v>
      </c>
      <c r="E1931" t="s">
        <v>25</v>
      </c>
      <c r="F1931" t="s">
        <v>20</v>
      </c>
      <c r="G1931" s="11">
        <v>45084.995729166665</v>
      </c>
      <c r="H1931">
        <v>212625</v>
      </c>
      <c r="I1931" t="s">
        <v>5933</v>
      </c>
      <c r="J1931" t="s">
        <v>10989</v>
      </c>
    </row>
    <row r="1932" spans="1:10">
      <c r="A1932" t="s">
        <v>18</v>
      </c>
      <c r="B1932" t="s">
        <v>1936</v>
      </c>
      <c r="C1932" t="s">
        <v>24</v>
      </c>
      <c r="D1932" t="s">
        <v>13</v>
      </c>
      <c r="E1932" t="s">
        <v>25</v>
      </c>
      <c r="F1932" t="s">
        <v>26</v>
      </c>
      <c r="G1932" s="11">
        <v>45099.921458333331</v>
      </c>
      <c r="H1932">
        <v>154000</v>
      </c>
      <c r="I1932" t="s">
        <v>10202</v>
      </c>
      <c r="J1932" t="s">
        <v>6629</v>
      </c>
    </row>
    <row r="1933" spans="1:10">
      <c r="A1933" t="s">
        <v>33</v>
      </c>
      <c r="B1933" t="s">
        <v>3832</v>
      </c>
      <c r="C1933" t="s">
        <v>24</v>
      </c>
      <c r="D1933" t="s">
        <v>13</v>
      </c>
      <c r="E1933" t="s">
        <v>25</v>
      </c>
      <c r="F1933" t="s">
        <v>26</v>
      </c>
      <c r="G1933" s="11">
        <v>45086.916712962964</v>
      </c>
      <c r="H1933">
        <v>76364.5</v>
      </c>
      <c r="I1933" t="s">
        <v>10958</v>
      </c>
      <c r="J1933" t="s">
        <v>10959</v>
      </c>
    </row>
    <row r="1934" spans="1:10">
      <c r="A1934" t="s">
        <v>73</v>
      </c>
      <c r="B1934" t="s">
        <v>4354</v>
      </c>
      <c r="C1934" t="s">
        <v>753</v>
      </c>
      <c r="D1934" t="s">
        <v>13</v>
      </c>
      <c r="E1934" t="s">
        <v>14</v>
      </c>
      <c r="F1934" t="s">
        <v>26</v>
      </c>
      <c r="G1934" s="11">
        <v>45100.006053240744</v>
      </c>
      <c r="H1934">
        <v>125000</v>
      </c>
      <c r="I1934" t="s">
        <v>2888</v>
      </c>
      <c r="J1934" t="s">
        <v>4355</v>
      </c>
    </row>
    <row r="1935" spans="1:10">
      <c r="A1935" t="s">
        <v>77</v>
      </c>
      <c r="B1935" t="s">
        <v>10951</v>
      </c>
      <c r="C1935" t="s">
        <v>10952</v>
      </c>
      <c r="D1935" t="s">
        <v>13</v>
      </c>
      <c r="E1935" t="s">
        <v>14</v>
      </c>
      <c r="F1935" t="s">
        <v>26</v>
      </c>
      <c r="G1935" s="11">
        <v>45100.928842592592</v>
      </c>
      <c r="H1935">
        <v>95000</v>
      </c>
      <c r="I1935" t="s">
        <v>10953</v>
      </c>
      <c r="J1935" t="s">
        <v>10954</v>
      </c>
    </row>
    <row r="1936" spans="1:10">
      <c r="A1936" t="s">
        <v>135</v>
      </c>
      <c r="B1936" t="s">
        <v>135</v>
      </c>
      <c r="C1936" t="s">
        <v>509</v>
      </c>
      <c r="D1936" t="s">
        <v>13</v>
      </c>
      <c r="E1936" t="s">
        <v>14</v>
      </c>
      <c r="F1936" t="s">
        <v>509</v>
      </c>
      <c r="G1936" s="11">
        <v>45105.962222222224</v>
      </c>
      <c r="H1936">
        <v>111175</v>
      </c>
      <c r="I1936" t="s">
        <v>1786</v>
      </c>
      <c r="J1936" t="s">
        <v>316</v>
      </c>
    </row>
    <row r="1937" spans="1:10">
      <c r="A1937" t="s">
        <v>18</v>
      </c>
      <c r="B1937" t="s">
        <v>10939</v>
      </c>
      <c r="C1937" t="s">
        <v>1117</v>
      </c>
      <c r="D1937" t="s">
        <v>13</v>
      </c>
      <c r="E1937" t="s">
        <v>14</v>
      </c>
      <c r="F1937" t="s">
        <v>20</v>
      </c>
      <c r="G1937" s="11">
        <v>45085.958240740743</v>
      </c>
      <c r="H1937">
        <v>122500</v>
      </c>
      <c r="I1937" t="s">
        <v>10940</v>
      </c>
      <c r="J1937" t="s">
        <v>10941</v>
      </c>
    </row>
    <row r="1938" spans="1:10">
      <c r="A1938" t="s">
        <v>106</v>
      </c>
      <c r="B1938" t="s">
        <v>10934</v>
      </c>
      <c r="C1938" t="s">
        <v>209</v>
      </c>
      <c r="D1938" t="s">
        <v>13</v>
      </c>
      <c r="E1938" t="s">
        <v>14</v>
      </c>
      <c r="F1938" t="s">
        <v>209</v>
      </c>
      <c r="G1938" s="11">
        <v>45104.949467592596</v>
      </c>
      <c r="H1938">
        <v>80850</v>
      </c>
      <c r="I1938" t="s">
        <v>1055</v>
      </c>
      <c r="J1938" t="s">
        <v>10935</v>
      </c>
    </row>
    <row r="1939" spans="1:10">
      <c r="A1939" t="s">
        <v>10</v>
      </c>
      <c r="B1939" t="s">
        <v>10877</v>
      </c>
      <c r="C1939" t="s">
        <v>10878</v>
      </c>
      <c r="D1939" t="s">
        <v>13</v>
      </c>
      <c r="E1939" t="s">
        <v>14</v>
      </c>
      <c r="F1939" t="s">
        <v>20</v>
      </c>
      <c r="G1939" s="11">
        <v>45100.97320601852</v>
      </c>
      <c r="H1939">
        <v>102500</v>
      </c>
      <c r="I1939" t="s">
        <v>10879</v>
      </c>
      <c r="J1939" t="s">
        <v>10880</v>
      </c>
    </row>
    <row r="1940" spans="1:10">
      <c r="A1940" t="s">
        <v>33</v>
      </c>
      <c r="B1940" t="s">
        <v>33</v>
      </c>
      <c r="C1940" t="s">
        <v>142</v>
      </c>
      <c r="D1940" t="s">
        <v>13</v>
      </c>
      <c r="E1940" t="s">
        <v>14</v>
      </c>
      <c r="F1940" t="s">
        <v>26</v>
      </c>
      <c r="G1940" s="11">
        <v>45089.917743055557</v>
      </c>
      <c r="H1940">
        <v>66444.5</v>
      </c>
      <c r="I1940" t="s">
        <v>10873</v>
      </c>
      <c r="J1940" t="s">
        <v>10874</v>
      </c>
    </row>
    <row r="1941" spans="1:10">
      <c r="A1941" t="s">
        <v>33</v>
      </c>
      <c r="B1941" t="s">
        <v>10854</v>
      </c>
      <c r="C1941" t="s">
        <v>680</v>
      </c>
      <c r="D1941" t="s">
        <v>13</v>
      </c>
      <c r="E1941" t="s">
        <v>14</v>
      </c>
      <c r="F1941" t="s">
        <v>681</v>
      </c>
      <c r="G1941" s="11">
        <v>45098.934525462966</v>
      </c>
      <c r="H1941">
        <v>177283</v>
      </c>
      <c r="I1941" t="s">
        <v>374</v>
      </c>
      <c r="J1941" t="s">
        <v>10855</v>
      </c>
    </row>
    <row r="1942" spans="1:10">
      <c r="A1942" t="s">
        <v>33</v>
      </c>
      <c r="B1942" t="s">
        <v>7430</v>
      </c>
      <c r="C1942" t="s">
        <v>10853</v>
      </c>
      <c r="D1942" t="s">
        <v>13</v>
      </c>
      <c r="E1942" t="s">
        <v>14</v>
      </c>
      <c r="F1942" t="s">
        <v>26</v>
      </c>
      <c r="G1942" s="11">
        <v>45093.916817129626</v>
      </c>
      <c r="H1942">
        <v>116250</v>
      </c>
      <c r="I1942" t="s">
        <v>202</v>
      </c>
      <c r="J1942" t="s">
        <v>624</v>
      </c>
    </row>
    <row r="1943" spans="1:10">
      <c r="A1943" t="s">
        <v>106</v>
      </c>
      <c r="B1943" t="s">
        <v>10799</v>
      </c>
      <c r="C1943" t="s">
        <v>1776</v>
      </c>
      <c r="D1943" t="s">
        <v>13</v>
      </c>
      <c r="E1943" t="s">
        <v>14</v>
      </c>
      <c r="F1943" t="s">
        <v>26</v>
      </c>
      <c r="G1943" s="11">
        <v>45106.917939814812</v>
      </c>
      <c r="H1943">
        <v>80000</v>
      </c>
      <c r="I1943" t="s">
        <v>10800</v>
      </c>
      <c r="J1943" t="s">
        <v>10801</v>
      </c>
    </row>
    <row r="1944" spans="1:10">
      <c r="A1944" t="s">
        <v>18</v>
      </c>
      <c r="B1944" t="s">
        <v>1533</v>
      </c>
      <c r="C1944" t="s">
        <v>3450</v>
      </c>
      <c r="D1944" t="s">
        <v>13</v>
      </c>
      <c r="E1944" t="s">
        <v>14</v>
      </c>
      <c r="F1944" t="s">
        <v>26</v>
      </c>
      <c r="G1944" s="11">
        <v>45103.923657407409</v>
      </c>
      <c r="H1944">
        <v>87250</v>
      </c>
      <c r="I1944" t="s">
        <v>10783</v>
      </c>
      <c r="J1944" t="s">
        <v>10784</v>
      </c>
    </row>
    <row r="1945" spans="1:10">
      <c r="A1945" t="s">
        <v>135</v>
      </c>
      <c r="B1945" t="s">
        <v>10773</v>
      </c>
      <c r="C1945" t="s">
        <v>10774</v>
      </c>
      <c r="D1945" t="s">
        <v>13</v>
      </c>
      <c r="E1945" t="s">
        <v>14</v>
      </c>
      <c r="F1945" t="s">
        <v>26</v>
      </c>
      <c r="G1945" s="11">
        <v>45092.917256944442</v>
      </c>
      <c r="H1945">
        <v>127000</v>
      </c>
      <c r="I1945" t="s">
        <v>453</v>
      </c>
    </row>
    <row r="1946" spans="1:10">
      <c r="A1946" t="s">
        <v>212</v>
      </c>
      <c r="B1946" t="s">
        <v>4585</v>
      </c>
      <c r="C1946" t="s">
        <v>1175</v>
      </c>
      <c r="D1946" t="s">
        <v>13</v>
      </c>
      <c r="E1946" t="s">
        <v>14</v>
      </c>
      <c r="F1946" t="s">
        <v>26</v>
      </c>
      <c r="G1946" s="11">
        <v>45089.91810185185</v>
      </c>
      <c r="H1946">
        <v>170000</v>
      </c>
      <c r="I1946" t="s">
        <v>1613</v>
      </c>
      <c r="J1946" t="s">
        <v>10755</v>
      </c>
    </row>
    <row r="1947" spans="1:10">
      <c r="A1947" t="s">
        <v>10</v>
      </c>
      <c r="B1947" t="s">
        <v>398</v>
      </c>
      <c r="C1947" t="s">
        <v>6587</v>
      </c>
      <c r="D1947" t="s">
        <v>13</v>
      </c>
      <c r="E1947" t="s">
        <v>14</v>
      </c>
      <c r="F1947" t="s">
        <v>26</v>
      </c>
      <c r="G1947" s="11">
        <v>45089.919374999998</v>
      </c>
      <c r="H1947">
        <v>190000</v>
      </c>
      <c r="I1947" t="s">
        <v>186</v>
      </c>
      <c r="J1947" t="s">
        <v>10736</v>
      </c>
    </row>
    <row r="1948" spans="1:10">
      <c r="A1948" t="s">
        <v>73</v>
      </c>
      <c r="B1948" t="s">
        <v>10732</v>
      </c>
      <c r="C1948" t="s">
        <v>232</v>
      </c>
      <c r="D1948" t="s">
        <v>13</v>
      </c>
      <c r="E1948" t="s">
        <v>14</v>
      </c>
      <c r="F1948" t="s">
        <v>26</v>
      </c>
      <c r="G1948" s="11">
        <v>45085.935150462959</v>
      </c>
      <c r="H1948">
        <v>200000</v>
      </c>
      <c r="I1948" t="s">
        <v>7744</v>
      </c>
      <c r="J1948" t="s">
        <v>10733</v>
      </c>
    </row>
    <row r="1949" spans="1:10">
      <c r="A1949" t="s">
        <v>10</v>
      </c>
      <c r="B1949" t="s">
        <v>10725</v>
      </c>
      <c r="C1949" t="s">
        <v>3134</v>
      </c>
      <c r="D1949" t="s">
        <v>13</v>
      </c>
      <c r="E1949" t="s">
        <v>14</v>
      </c>
      <c r="F1949" t="s">
        <v>3134</v>
      </c>
      <c r="G1949" s="11">
        <v>45103.951701388891</v>
      </c>
      <c r="H1949">
        <v>50400</v>
      </c>
      <c r="I1949" t="s">
        <v>3739</v>
      </c>
      <c r="J1949" t="s">
        <v>4172</v>
      </c>
    </row>
    <row r="1950" spans="1:10">
      <c r="A1950" t="s">
        <v>33</v>
      </c>
      <c r="B1950" t="s">
        <v>4390</v>
      </c>
      <c r="C1950" t="s">
        <v>157</v>
      </c>
      <c r="D1950" t="s">
        <v>13</v>
      </c>
      <c r="E1950" t="s">
        <v>14</v>
      </c>
      <c r="F1950" t="s">
        <v>26</v>
      </c>
      <c r="G1950" s="11">
        <v>45101.015046296299</v>
      </c>
      <c r="H1950">
        <v>118965</v>
      </c>
      <c r="I1950" t="s">
        <v>4391</v>
      </c>
      <c r="J1950" t="s">
        <v>4392</v>
      </c>
    </row>
    <row r="1951" spans="1:10">
      <c r="A1951" t="s">
        <v>212</v>
      </c>
      <c r="B1951" t="s">
        <v>212</v>
      </c>
      <c r="C1951" t="s">
        <v>4393</v>
      </c>
      <c r="D1951" t="s">
        <v>13</v>
      </c>
      <c r="E1951" t="s">
        <v>14</v>
      </c>
      <c r="F1951" t="s">
        <v>26</v>
      </c>
      <c r="G1951" s="11">
        <v>45100.00267361111</v>
      </c>
      <c r="H1951">
        <v>150329</v>
      </c>
      <c r="I1951" t="s">
        <v>4394</v>
      </c>
      <c r="J1951" t="s">
        <v>4395</v>
      </c>
    </row>
    <row r="1952" spans="1:10">
      <c r="A1952" t="s">
        <v>33</v>
      </c>
      <c r="B1952" t="s">
        <v>364</v>
      </c>
      <c r="C1952" t="s">
        <v>1059</v>
      </c>
      <c r="D1952" t="s">
        <v>13</v>
      </c>
      <c r="E1952" t="s">
        <v>14</v>
      </c>
      <c r="F1952" t="s">
        <v>26</v>
      </c>
      <c r="G1952" s="11">
        <v>45091.91678240741</v>
      </c>
      <c r="H1952">
        <v>70000</v>
      </c>
      <c r="I1952" t="s">
        <v>366</v>
      </c>
    </row>
    <row r="1953" spans="1:10">
      <c r="A1953" t="s">
        <v>73</v>
      </c>
      <c r="B1953" t="s">
        <v>10710</v>
      </c>
      <c r="C1953" t="s">
        <v>24</v>
      </c>
      <c r="D1953" t="s">
        <v>13</v>
      </c>
      <c r="E1953" t="s">
        <v>25</v>
      </c>
      <c r="F1953" t="s">
        <v>26</v>
      </c>
      <c r="G1953" s="11">
        <v>45103.956319444442</v>
      </c>
      <c r="H1953">
        <v>180000</v>
      </c>
      <c r="I1953" t="s">
        <v>10711</v>
      </c>
      <c r="J1953" t="s">
        <v>3342</v>
      </c>
    </row>
    <row r="1954" spans="1:10">
      <c r="A1954" t="s">
        <v>73</v>
      </c>
      <c r="B1954" t="s">
        <v>73</v>
      </c>
      <c r="C1954" t="s">
        <v>4401</v>
      </c>
      <c r="D1954" t="s">
        <v>13</v>
      </c>
      <c r="E1954" t="s">
        <v>14</v>
      </c>
      <c r="F1954" t="s">
        <v>26</v>
      </c>
      <c r="G1954" s="11">
        <v>45092.005115740743</v>
      </c>
      <c r="H1954">
        <v>147500</v>
      </c>
      <c r="I1954" t="s">
        <v>4402</v>
      </c>
      <c r="J1954" t="s">
        <v>4403</v>
      </c>
    </row>
    <row r="1955" spans="1:10">
      <c r="A1955" t="s">
        <v>10</v>
      </c>
      <c r="B1955" t="s">
        <v>3429</v>
      </c>
      <c r="C1955" t="s">
        <v>10695</v>
      </c>
      <c r="D1955" t="s">
        <v>13</v>
      </c>
      <c r="E1955" t="s">
        <v>14</v>
      </c>
      <c r="F1955" t="s">
        <v>20</v>
      </c>
      <c r="G1955" s="11">
        <v>45079.003564814811</v>
      </c>
      <c r="H1955">
        <v>80400</v>
      </c>
      <c r="I1955" t="s">
        <v>10696</v>
      </c>
      <c r="J1955" t="s">
        <v>6096</v>
      </c>
    </row>
    <row r="1956" spans="1:10">
      <c r="A1956" t="s">
        <v>33</v>
      </c>
      <c r="B1956" t="s">
        <v>33</v>
      </c>
      <c r="C1956" t="s">
        <v>24</v>
      </c>
      <c r="D1956" t="s">
        <v>13</v>
      </c>
      <c r="E1956" t="s">
        <v>25</v>
      </c>
      <c r="F1956" t="s">
        <v>26</v>
      </c>
      <c r="G1956" s="11">
        <v>45099.917314814818</v>
      </c>
      <c r="H1956">
        <v>82500</v>
      </c>
      <c r="I1956" t="s">
        <v>10664</v>
      </c>
      <c r="J1956" t="s">
        <v>923</v>
      </c>
    </row>
    <row r="1957" spans="1:10">
      <c r="A1957" t="s">
        <v>18</v>
      </c>
      <c r="B1957" t="s">
        <v>8602</v>
      </c>
      <c r="C1957" t="s">
        <v>5206</v>
      </c>
      <c r="D1957" t="s">
        <v>13</v>
      </c>
      <c r="E1957" t="s">
        <v>14</v>
      </c>
      <c r="F1957" t="s">
        <v>26</v>
      </c>
      <c r="G1957" s="11">
        <v>45103.922048611108</v>
      </c>
      <c r="H1957">
        <v>127500</v>
      </c>
      <c r="I1957" t="s">
        <v>130</v>
      </c>
      <c r="J1957" t="s">
        <v>10656</v>
      </c>
    </row>
    <row r="1958" spans="1:10">
      <c r="A1958" t="s">
        <v>135</v>
      </c>
      <c r="B1958" t="s">
        <v>10626</v>
      </c>
      <c r="C1958" t="s">
        <v>24</v>
      </c>
      <c r="D1958" t="s">
        <v>13</v>
      </c>
      <c r="E1958" t="s">
        <v>25</v>
      </c>
      <c r="F1958" t="s">
        <v>26</v>
      </c>
      <c r="G1958" s="11">
        <v>45100.928842592592</v>
      </c>
      <c r="H1958">
        <v>130000</v>
      </c>
      <c r="I1958" t="s">
        <v>10627</v>
      </c>
      <c r="J1958" t="s">
        <v>10628</v>
      </c>
    </row>
    <row r="1959" spans="1:10">
      <c r="A1959" t="s">
        <v>135</v>
      </c>
      <c r="B1959" t="s">
        <v>10624</v>
      </c>
      <c r="C1959" t="s">
        <v>10183</v>
      </c>
      <c r="D1959" t="s">
        <v>13</v>
      </c>
      <c r="E1959" t="s">
        <v>14</v>
      </c>
      <c r="F1959" t="s">
        <v>26</v>
      </c>
      <c r="G1959" s="11">
        <v>45106.919849537036</v>
      </c>
      <c r="H1959">
        <v>88500</v>
      </c>
      <c r="I1959" t="s">
        <v>685</v>
      </c>
      <c r="J1959" t="s">
        <v>10625</v>
      </c>
    </row>
    <row r="1960" spans="1:10">
      <c r="A1960" t="s">
        <v>10</v>
      </c>
      <c r="B1960" t="s">
        <v>7310</v>
      </c>
      <c r="C1960" t="s">
        <v>771</v>
      </c>
      <c r="D1960" t="s">
        <v>13</v>
      </c>
      <c r="E1960" t="s">
        <v>14</v>
      </c>
      <c r="F1960" t="s">
        <v>20</v>
      </c>
      <c r="G1960" s="11">
        <v>45083.945092592592</v>
      </c>
      <c r="H1960">
        <v>86870.5</v>
      </c>
      <c r="I1960" t="s">
        <v>10570</v>
      </c>
    </row>
    <row r="1961" spans="1:10">
      <c r="A1961" t="s">
        <v>18</v>
      </c>
      <c r="B1961" t="s">
        <v>10568</v>
      </c>
      <c r="C1961" t="s">
        <v>1747</v>
      </c>
      <c r="D1961" t="s">
        <v>13</v>
      </c>
      <c r="E1961" t="s">
        <v>14</v>
      </c>
      <c r="F1961" t="s">
        <v>314</v>
      </c>
      <c r="G1961" s="11">
        <v>45084.95621527778</v>
      </c>
      <c r="H1961">
        <v>69300</v>
      </c>
      <c r="I1961" t="s">
        <v>1748</v>
      </c>
      <c r="J1961" t="s">
        <v>10569</v>
      </c>
    </row>
    <row r="1962" spans="1:10">
      <c r="A1962" t="s">
        <v>33</v>
      </c>
      <c r="B1962" t="s">
        <v>1843</v>
      </c>
      <c r="C1962" t="s">
        <v>1341</v>
      </c>
      <c r="D1962" t="s">
        <v>13</v>
      </c>
      <c r="E1962" t="s">
        <v>14</v>
      </c>
      <c r="F1962" t="s">
        <v>26</v>
      </c>
      <c r="G1962" s="11">
        <v>45099.916666666664</v>
      </c>
      <c r="H1962">
        <v>81000</v>
      </c>
      <c r="I1962" t="s">
        <v>10543</v>
      </c>
      <c r="J1962" t="s">
        <v>10544</v>
      </c>
    </row>
    <row r="1963" spans="1:10">
      <c r="A1963" t="s">
        <v>73</v>
      </c>
      <c r="B1963" t="s">
        <v>73</v>
      </c>
      <c r="C1963" t="s">
        <v>232</v>
      </c>
      <c r="D1963" t="s">
        <v>13</v>
      </c>
      <c r="E1963" t="s">
        <v>14</v>
      </c>
      <c r="F1963" t="s">
        <v>26</v>
      </c>
      <c r="G1963" s="11">
        <v>45091.924351851849</v>
      </c>
      <c r="H1963">
        <v>155000</v>
      </c>
      <c r="I1963" t="s">
        <v>130</v>
      </c>
      <c r="J1963" t="s">
        <v>10500</v>
      </c>
    </row>
    <row r="1964" spans="1:10">
      <c r="A1964" t="s">
        <v>33</v>
      </c>
      <c r="B1964" t="s">
        <v>10495</v>
      </c>
      <c r="C1964" t="s">
        <v>1794</v>
      </c>
      <c r="D1964" t="s">
        <v>13</v>
      </c>
      <c r="E1964" t="s">
        <v>14</v>
      </c>
      <c r="F1964" t="s">
        <v>694</v>
      </c>
      <c r="G1964" s="11">
        <v>45090.929664351854</v>
      </c>
      <c r="H1964">
        <v>56700</v>
      </c>
      <c r="I1964" t="s">
        <v>10496</v>
      </c>
      <c r="J1964" t="s">
        <v>97</v>
      </c>
    </row>
    <row r="1965" spans="1:10">
      <c r="A1965" t="s">
        <v>18</v>
      </c>
      <c r="B1965" t="s">
        <v>18</v>
      </c>
      <c r="C1965" t="s">
        <v>10492</v>
      </c>
      <c r="D1965" t="s">
        <v>13</v>
      </c>
      <c r="E1965" t="s">
        <v>14</v>
      </c>
      <c r="F1965" t="s">
        <v>2398</v>
      </c>
      <c r="G1965" s="11">
        <v>45089.976944444446</v>
      </c>
      <c r="H1965">
        <v>96773</v>
      </c>
      <c r="I1965" t="s">
        <v>10493</v>
      </c>
      <c r="J1965" t="s">
        <v>1138</v>
      </c>
    </row>
    <row r="1966" spans="1:10">
      <c r="A1966" t="s">
        <v>33</v>
      </c>
      <c r="B1966" t="s">
        <v>6580</v>
      </c>
      <c r="C1966" t="s">
        <v>232</v>
      </c>
      <c r="D1966" t="s">
        <v>13</v>
      </c>
      <c r="E1966" t="s">
        <v>14</v>
      </c>
      <c r="F1966" t="s">
        <v>26</v>
      </c>
      <c r="G1966" s="11">
        <v>45103.916701388887</v>
      </c>
      <c r="H1966">
        <v>75000</v>
      </c>
      <c r="I1966" t="s">
        <v>10487</v>
      </c>
      <c r="J1966" t="s">
        <v>3496</v>
      </c>
    </row>
    <row r="1967" spans="1:10">
      <c r="A1967" t="s">
        <v>33</v>
      </c>
      <c r="B1967" t="s">
        <v>2295</v>
      </c>
      <c r="C1967" t="s">
        <v>237</v>
      </c>
      <c r="D1967" t="s">
        <v>13</v>
      </c>
      <c r="E1967" t="s">
        <v>14</v>
      </c>
      <c r="F1967" t="s">
        <v>26</v>
      </c>
      <c r="G1967" s="11">
        <v>45098.918310185189</v>
      </c>
      <c r="H1967">
        <v>80000</v>
      </c>
      <c r="I1967" t="s">
        <v>10481</v>
      </c>
      <c r="J1967" t="s">
        <v>10482</v>
      </c>
    </row>
    <row r="1968" spans="1:10">
      <c r="A1968" t="s">
        <v>212</v>
      </c>
      <c r="B1968" t="s">
        <v>212</v>
      </c>
      <c r="C1968" t="s">
        <v>201</v>
      </c>
      <c r="D1968" t="s">
        <v>13</v>
      </c>
      <c r="E1968" t="s">
        <v>14</v>
      </c>
      <c r="F1968" t="s">
        <v>26</v>
      </c>
      <c r="G1968" s="11">
        <v>45083.935844907406</v>
      </c>
      <c r="H1968">
        <v>145000</v>
      </c>
      <c r="I1968" t="s">
        <v>257</v>
      </c>
      <c r="J1968" t="s">
        <v>10472</v>
      </c>
    </row>
    <row r="1969" spans="1:10">
      <c r="A1969" t="s">
        <v>10</v>
      </c>
      <c r="B1969" t="s">
        <v>10460</v>
      </c>
      <c r="C1969" t="s">
        <v>24</v>
      </c>
      <c r="D1969" t="s">
        <v>13</v>
      </c>
      <c r="E1969" t="s">
        <v>25</v>
      </c>
      <c r="F1969" t="s">
        <v>26</v>
      </c>
      <c r="G1969" s="11">
        <v>45091.918668981481</v>
      </c>
      <c r="H1969">
        <v>202500</v>
      </c>
      <c r="I1969" t="s">
        <v>130</v>
      </c>
      <c r="J1969" t="s">
        <v>10461</v>
      </c>
    </row>
    <row r="1970" spans="1:10">
      <c r="A1970" t="s">
        <v>18</v>
      </c>
      <c r="B1970" t="s">
        <v>18</v>
      </c>
      <c r="C1970" t="s">
        <v>161</v>
      </c>
      <c r="D1970" t="s">
        <v>13</v>
      </c>
      <c r="E1970" t="s">
        <v>14</v>
      </c>
      <c r="F1970" t="s">
        <v>162</v>
      </c>
      <c r="G1970" s="11">
        <v>45100.937719907408</v>
      </c>
      <c r="H1970">
        <v>134241</v>
      </c>
      <c r="I1970" t="s">
        <v>10447</v>
      </c>
      <c r="J1970" t="s">
        <v>1138</v>
      </c>
    </row>
    <row r="1971" spans="1:10">
      <c r="A1971" t="s">
        <v>18</v>
      </c>
      <c r="B1971" t="s">
        <v>1101</v>
      </c>
      <c r="C1971" t="s">
        <v>24</v>
      </c>
      <c r="D1971" t="s">
        <v>13</v>
      </c>
      <c r="E1971" t="s">
        <v>25</v>
      </c>
      <c r="F1971" t="s">
        <v>26</v>
      </c>
      <c r="G1971" s="11">
        <v>45091.9216087963</v>
      </c>
      <c r="H1971">
        <v>107500</v>
      </c>
      <c r="I1971" t="s">
        <v>10443</v>
      </c>
      <c r="J1971" t="s">
        <v>1297</v>
      </c>
    </row>
    <row r="1972" spans="1:10">
      <c r="A1972" t="s">
        <v>33</v>
      </c>
      <c r="B1972" t="s">
        <v>5076</v>
      </c>
      <c r="C1972" t="s">
        <v>5077</v>
      </c>
      <c r="D1972" t="s">
        <v>13</v>
      </c>
      <c r="E1972" t="s">
        <v>14</v>
      </c>
      <c r="F1972" t="s">
        <v>26</v>
      </c>
      <c r="G1972" s="11">
        <v>45098.918356481481</v>
      </c>
      <c r="H1972">
        <v>61250</v>
      </c>
      <c r="I1972" t="s">
        <v>5078</v>
      </c>
      <c r="J1972" t="s">
        <v>10437</v>
      </c>
    </row>
    <row r="1973" spans="1:10">
      <c r="A1973" t="s">
        <v>10</v>
      </c>
      <c r="B1973" t="s">
        <v>10400</v>
      </c>
      <c r="C1973" t="s">
        <v>1117</v>
      </c>
      <c r="D1973" t="s">
        <v>13</v>
      </c>
      <c r="E1973" t="s">
        <v>14</v>
      </c>
      <c r="F1973" t="s">
        <v>20</v>
      </c>
      <c r="G1973" s="11">
        <v>45084.995833333334</v>
      </c>
      <c r="H1973">
        <v>92500</v>
      </c>
      <c r="I1973" t="s">
        <v>10401</v>
      </c>
      <c r="J1973" t="s">
        <v>10402</v>
      </c>
    </row>
    <row r="1974" spans="1:10">
      <c r="A1974" t="s">
        <v>18</v>
      </c>
      <c r="B1974" t="s">
        <v>10388</v>
      </c>
      <c r="C1974" t="s">
        <v>4917</v>
      </c>
      <c r="D1974" t="s">
        <v>13</v>
      </c>
      <c r="E1974" t="s">
        <v>14</v>
      </c>
      <c r="F1974" t="s">
        <v>4917</v>
      </c>
      <c r="G1974" s="11">
        <v>45080.928564814814</v>
      </c>
      <c r="H1974">
        <v>89100</v>
      </c>
      <c r="I1974" t="s">
        <v>5343</v>
      </c>
      <c r="J1974" t="s">
        <v>10389</v>
      </c>
    </row>
    <row r="1975" spans="1:10">
      <c r="A1975" t="s">
        <v>10</v>
      </c>
      <c r="B1975" t="s">
        <v>10374</v>
      </c>
      <c r="C1975" t="s">
        <v>2859</v>
      </c>
      <c r="D1975" t="s">
        <v>13</v>
      </c>
      <c r="E1975" t="s">
        <v>14</v>
      </c>
      <c r="F1975" t="s">
        <v>20</v>
      </c>
      <c r="G1975" s="11">
        <v>45104.990648148145</v>
      </c>
      <c r="H1975">
        <v>145500</v>
      </c>
      <c r="I1975" t="s">
        <v>980</v>
      </c>
      <c r="J1975" t="s">
        <v>10375</v>
      </c>
    </row>
    <row r="1976" spans="1:10">
      <c r="A1976" t="s">
        <v>10</v>
      </c>
      <c r="B1976" t="s">
        <v>4449</v>
      </c>
      <c r="C1976" t="s">
        <v>4450</v>
      </c>
      <c r="D1976" t="s">
        <v>13</v>
      </c>
      <c r="E1976" t="s">
        <v>14</v>
      </c>
      <c r="F1976" t="s">
        <v>26</v>
      </c>
      <c r="G1976" s="11">
        <v>45105.003333333334</v>
      </c>
      <c r="H1976">
        <v>166003.5</v>
      </c>
      <c r="I1976" t="s">
        <v>4451</v>
      </c>
    </row>
    <row r="1977" spans="1:10">
      <c r="A1977" t="s">
        <v>212</v>
      </c>
      <c r="B1977" t="s">
        <v>212</v>
      </c>
      <c r="C1977" t="s">
        <v>232</v>
      </c>
      <c r="D1977" t="s">
        <v>13</v>
      </c>
      <c r="E1977" t="s">
        <v>14</v>
      </c>
      <c r="F1977" t="s">
        <v>26</v>
      </c>
      <c r="G1977" s="11">
        <v>45106.918726851851</v>
      </c>
      <c r="H1977">
        <v>187500</v>
      </c>
      <c r="I1977" t="s">
        <v>10303</v>
      </c>
      <c r="J1977" t="s">
        <v>28</v>
      </c>
    </row>
    <row r="1978" spans="1:10">
      <c r="A1978" t="s">
        <v>18</v>
      </c>
      <c r="B1978" t="s">
        <v>2953</v>
      </c>
      <c r="C1978" t="s">
        <v>608</v>
      </c>
      <c r="D1978" t="s">
        <v>13</v>
      </c>
      <c r="E1978" t="s">
        <v>14</v>
      </c>
      <c r="F1978" t="s">
        <v>608</v>
      </c>
      <c r="G1978" s="11">
        <v>45091.92559027778</v>
      </c>
      <c r="H1978">
        <v>79200</v>
      </c>
      <c r="I1978" t="s">
        <v>10294</v>
      </c>
      <c r="J1978" t="s">
        <v>10295</v>
      </c>
    </row>
    <row r="1979" spans="1:10">
      <c r="A1979" t="s">
        <v>33</v>
      </c>
      <c r="B1979" t="s">
        <v>33</v>
      </c>
      <c r="C1979" t="s">
        <v>237</v>
      </c>
      <c r="D1979" t="s">
        <v>100</v>
      </c>
      <c r="E1979" t="s">
        <v>14</v>
      </c>
      <c r="F1979" t="s">
        <v>26</v>
      </c>
      <c r="G1979" s="11">
        <v>45107.918599537035</v>
      </c>
      <c r="H1979">
        <v>111175</v>
      </c>
      <c r="I1979" t="s">
        <v>5109</v>
      </c>
      <c r="J1979" t="s">
        <v>6476</v>
      </c>
    </row>
    <row r="1980" spans="1:10">
      <c r="A1980" t="s">
        <v>10</v>
      </c>
      <c r="B1980" t="s">
        <v>10283</v>
      </c>
      <c r="C1980" t="s">
        <v>24</v>
      </c>
      <c r="D1980" t="s">
        <v>13</v>
      </c>
      <c r="E1980" t="s">
        <v>25</v>
      </c>
      <c r="F1980" t="s">
        <v>26</v>
      </c>
      <c r="G1980" s="11">
        <v>45104.919641203705</v>
      </c>
      <c r="H1980">
        <v>225000</v>
      </c>
      <c r="I1980" t="s">
        <v>3462</v>
      </c>
      <c r="J1980" t="s">
        <v>3463</v>
      </c>
    </row>
    <row r="1981" spans="1:10">
      <c r="A1981" t="s">
        <v>33</v>
      </c>
      <c r="B1981" t="s">
        <v>4459</v>
      </c>
      <c r="C1981" t="s">
        <v>342</v>
      </c>
      <c r="D1981" t="s">
        <v>13</v>
      </c>
      <c r="E1981" t="s">
        <v>14</v>
      </c>
      <c r="F1981" t="s">
        <v>26</v>
      </c>
      <c r="G1981" s="11">
        <v>45087.001493055555</v>
      </c>
      <c r="H1981">
        <v>47500</v>
      </c>
      <c r="I1981" t="s">
        <v>4460</v>
      </c>
    </row>
    <row r="1982" spans="1:10">
      <c r="A1982" t="s">
        <v>77</v>
      </c>
      <c r="B1982" t="s">
        <v>10276</v>
      </c>
      <c r="C1982" t="s">
        <v>352</v>
      </c>
      <c r="D1982" t="s">
        <v>13</v>
      </c>
      <c r="E1982" t="s">
        <v>14</v>
      </c>
      <c r="F1982" t="s">
        <v>352</v>
      </c>
      <c r="G1982" s="11">
        <v>45107.931747685187</v>
      </c>
      <c r="H1982">
        <v>79200</v>
      </c>
      <c r="I1982" t="s">
        <v>172</v>
      </c>
      <c r="J1982" t="s">
        <v>10277</v>
      </c>
    </row>
    <row r="1983" spans="1:10">
      <c r="A1983" t="s">
        <v>135</v>
      </c>
      <c r="B1983" t="s">
        <v>10107</v>
      </c>
      <c r="C1983" t="s">
        <v>10260</v>
      </c>
      <c r="D1983" t="s">
        <v>13</v>
      </c>
      <c r="E1983" t="s">
        <v>14</v>
      </c>
      <c r="F1983" t="s">
        <v>26</v>
      </c>
      <c r="G1983" s="11">
        <v>45098.917349537034</v>
      </c>
      <c r="H1983">
        <v>127000</v>
      </c>
      <c r="I1983" t="s">
        <v>453</v>
      </c>
    </row>
    <row r="1984" spans="1:10">
      <c r="A1984" t="s">
        <v>33</v>
      </c>
      <c r="B1984" t="s">
        <v>7430</v>
      </c>
      <c r="C1984" t="s">
        <v>19</v>
      </c>
      <c r="D1984" t="s">
        <v>13</v>
      </c>
      <c r="E1984" t="s">
        <v>14</v>
      </c>
      <c r="F1984" t="s">
        <v>26</v>
      </c>
      <c r="G1984" s="11">
        <v>45093.916909722226</v>
      </c>
      <c r="H1984">
        <v>116250</v>
      </c>
      <c r="I1984" t="s">
        <v>202</v>
      </c>
      <c r="J1984" t="s">
        <v>624</v>
      </c>
    </row>
    <row r="1985" spans="1:10">
      <c r="A1985" t="s">
        <v>18</v>
      </c>
      <c r="B1985" t="s">
        <v>10201</v>
      </c>
      <c r="C1985" t="s">
        <v>24</v>
      </c>
      <c r="D1985" t="s">
        <v>13</v>
      </c>
      <c r="E1985" t="s">
        <v>25</v>
      </c>
      <c r="F1985" t="s">
        <v>26</v>
      </c>
      <c r="G1985" s="11">
        <v>45099.921979166669</v>
      </c>
      <c r="H1985">
        <v>154000</v>
      </c>
      <c r="I1985" t="s">
        <v>10202</v>
      </c>
      <c r="J1985" t="s">
        <v>6629</v>
      </c>
    </row>
    <row r="1986" spans="1:10">
      <c r="A1986" t="s">
        <v>73</v>
      </c>
      <c r="B1986" t="s">
        <v>73</v>
      </c>
      <c r="C1986" t="s">
        <v>4885</v>
      </c>
      <c r="D1986" t="s">
        <v>13</v>
      </c>
      <c r="E1986" t="s">
        <v>14</v>
      </c>
      <c r="F1986" t="s">
        <v>26</v>
      </c>
      <c r="G1986" s="11">
        <v>45104.936678240738</v>
      </c>
      <c r="H1986">
        <v>155000</v>
      </c>
      <c r="I1986" t="s">
        <v>186</v>
      </c>
      <c r="J1986" t="s">
        <v>10057</v>
      </c>
    </row>
    <row r="1987" spans="1:10">
      <c r="A1987" t="s">
        <v>33</v>
      </c>
      <c r="B1987" t="s">
        <v>364</v>
      </c>
      <c r="C1987" t="s">
        <v>1402</v>
      </c>
      <c r="D1987" t="s">
        <v>13</v>
      </c>
      <c r="E1987" t="s">
        <v>14</v>
      </c>
      <c r="F1987" t="s">
        <v>26</v>
      </c>
      <c r="G1987" s="11">
        <v>45091.916967592595</v>
      </c>
      <c r="H1987">
        <v>84150</v>
      </c>
      <c r="I1987" t="s">
        <v>729</v>
      </c>
      <c r="J1987" t="s">
        <v>10046</v>
      </c>
    </row>
    <row r="1988" spans="1:10">
      <c r="A1988" t="s">
        <v>212</v>
      </c>
      <c r="B1988" t="s">
        <v>212</v>
      </c>
      <c r="C1988" t="s">
        <v>24</v>
      </c>
      <c r="D1988" t="s">
        <v>13</v>
      </c>
      <c r="E1988" t="s">
        <v>25</v>
      </c>
      <c r="F1988" t="s">
        <v>26</v>
      </c>
      <c r="G1988" s="11">
        <v>45089.918993055559</v>
      </c>
      <c r="H1988">
        <v>144000</v>
      </c>
      <c r="I1988" t="s">
        <v>88</v>
      </c>
      <c r="J1988" t="s">
        <v>10033</v>
      </c>
    </row>
    <row r="1989" spans="1:10">
      <c r="A1989" t="s">
        <v>18</v>
      </c>
      <c r="B1989" t="s">
        <v>328</v>
      </c>
      <c r="C1989" t="s">
        <v>810</v>
      </c>
      <c r="D1989" t="s">
        <v>13</v>
      </c>
      <c r="E1989" t="s">
        <v>14</v>
      </c>
      <c r="F1989" t="s">
        <v>171</v>
      </c>
      <c r="G1989" s="11">
        <v>45106.926134259258</v>
      </c>
      <c r="H1989">
        <v>131580</v>
      </c>
      <c r="I1989" t="s">
        <v>10012</v>
      </c>
      <c r="J1989" t="s">
        <v>10013</v>
      </c>
    </row>
    <row r="1990" spans="1:10">
      <c r="A1990" t="s">
        <v>212</v>
      </c>
      <c r="B1990" t="s">
        <v>9993</v>
      </c>
      <c r="C1990" t="s">
        <v>24</v>
      </c>
      <c r="D1990" t="s">
        <v>13</v>
      </c>
      <c r="E1990" t="s">
        <v>25</v>
      </c>
      <c r="F1990" t="s">
        <v>26</v>
      </c>
      <c r="G1990" s="11">
        <v>45085.918067129627</v>
      </c>
      <c r="H1990">
        <v>95500</v>
      </c>
      <c r="I1990" t="s">
        <v>21</v>
      </c>
      <c r="J1990" t="s">
        <v>624</v>
      </c>
    </row>
    <row r="1991" spans="1:10">
      <c r="A1991" t="s">
        <v>73</v>
      </c>
      <c r="B1991" t="s">
        <v>73</v>
      </c>
      <c r="C1991" t="s">
        <v>461</v>
      </c>
      <c r="D1991" t="s">
        <v>13</v>
      </c>
      <c r="E1991" t="s">
        <v>14</v>
      </c>
      <c r="F1991" t="s">
        <v>20</v>
      </c>
      <c r="G1991" s="11">
        <v>45089.982812499999</v>
      </c>
      <c r="H1991">
        <v>178500</v>
      </c>
      <c r="I1991" t="s">
        <v>130</v>
      </c>
      <c r="J1991" t="s">
        <v>4622</v>
      </c>
    </row>
    <row r="1992" spans="1:10">
      <c r="A1992" t="s">
        <v>18</v>
      </c>
      <c r="B1992" t="s">
        <v>18</v>
      </c>
      <c r="C1992" t="s">
        <v>119</v>
      </c>
      <c r="D1992" t="s">
        <v>13</v>
      </c>
      <c r="E1992" t="s">
        <v>14</v>
      </c>
      <c r="F1992" t="s">
        <v>26</v>
      </c>
      <c r="G1992" s="11">
        <v>45082.921435185184</v>
      </c>
      <c r="H1992">
        <v>160000</v>
      </c>
      <c r="I1992" t="s">
        <v>128</v>
      </c>
      <c r="J1992" t="s">
        <v>338</v>
      </c>
    </row>
    <row r="1993" spans="1:10">
      <c r="A1993" t="s">
        <v>18</v>
      </c>
      <c r="B1993" t="s">
        <v>9980</v>
      </c>
      <c r="C1993" t="s">
        <v>64</v>
      </c>
      <c r="D1993" t="s">
        <v>13</v>
      </c>
      <c r="E1993" t="s">
        <v>14</v>
      </c>
      <c r="F1993" t="s">
        <v>26</v>
      </c>
      <c r="G1993" s="11">
        <v>45098.924155092594</v>
      </c>
      <c r="H1993">
        <v>89000</v>
      </c>
      <c r="I1993" t="s">
        <v>65</v>
      </c>
      <c r="J1993" t="s">
        <v>6408</v>
      </c>
    </row>
    <row r="1994" spans="1:10">
      <c r="A1994" t="s">
        <v>10</v>
      </c>
      <c r="B1994" t="s">
        <v>10</v>
      </c>
      <c r="C1994" t="s">
        <v>792</v>
      </c>
      <c r="D1994" t="s">
        <v>13</v>
      </c>
      <c r="E1994" t="s">
        <v>14</v>
      </c>
      <c r="F1994" t="s">
        <v>26</v>
      </c>
      <c r="G1994" s="11">
        <v>45103.919340277775</v>
      </c>
      <c r="H1994">
        <v>115000</v>
      </c>
      <c r="I1994" t="s">
        <v>88</v>
      </c>
      <c r="J1994" t="s">
        <v>9941</v>
      </c>
    </row>
    <row r="1995" spans="1:10">
      <c r="A1995" t="s">
        <v>10</v>
      </c>
      <c r="B1995" t="s">
        <v>9914</v>
      </c>
      <c r="C1995" t="s">
        <v>24</v>
      </c>
      <c r="D1995" t="s">
        <v>13</v>
      </c>
      <c r="E1995" t="s">
        <v>25</v>
      </c>
      <c r="F1995" t="s">
        <v>26</v>
      </c>
      <c r="G1995" s="11">
        <v>45107.92083333333</v>
      </c>
      <c r="H1995">
        <v>156000</v>
      </c>
      <c r="I1995" t="s">
        <v>9915</v>
      </c>
      <c r="J1995" t="s">
        <v>9916</v>
      </c>
    </row>
    <row r="1996" spans="1:10">
      <c r="A1996" t="s">
        <v>18</v>
      </c>
      <c r="B1996" t="s">
        <v>9903</v>
      </c>
      <c r="C1996" t="s">
        <v>30</v>
      </c>
      <c r="D1996" t="s">
        <v>13</v>
      </c>
      <c r="E1996" t="s">
        <v>14</v>
      </c>
      <c r="F1996" t="s">
        <v>26</v>
      </c>
      <c r="G1996" s="11">
        <v>45106.922569444447</v>
      </c>
      <c r="H1996">
        <v>132500</v>
      </c>
      <c r="I1996" t="s">
        <v>9904</v>
      </c>
      <c r="J1996" t="s">
        <v>199</v>
      </c>
    </row>
    <row r="1997" spans="1:10">
      <c r="A1997" t="s">
        <v>18</v>
      </c>
      <c r="B1997" t="s">
        <v>9893</v>
      </c>
      <c r="C1997" t="s">
        <v>108</v>
      </c>
      <c r="D1997" t="s">
        <v>13</v>
      </c>
      <c r="E1997" t="s">
        <v>14</v>
      </c>
      <c r="F1997" t="s">
        <v>26</v>
      </c>
      <c r="G1997" s="11">
        <v>45105.923611111109</v>
      </c>
      <c r="H1997">
        <v>124500</v>
      </c>
      <c r="I1997" t="s">
        <v>9107</v>
      </c>
      <c r="J1997" t="s">
        <v>1693</v>
      </c>
    </row>
    <row r="1998" spans="1:10">
      <c r="A1998" t="s">
        <v>18</v>
      </c>
      <c r="B1998" t="s">
        <v>1153</v>
      </c>
      <c r="C1998" t="s">
        <v>325</v>
      </c>
      <c r="D1998" t="s">
        <v>13</v>
      </c>
      <c r="E1998" t="s">
        <v>14</v>
      </c>
      <c r="F1998" t="s">
        <v>26</v>
      </c>
      <c r="G1998" s="11">
        <v>45103.923252314817</v>
      </c>
      <c r="H1998">
        <v>110000</v>
      </c>
      <c r="I1998" t="s">
        <v>9892</v>
      </c>
      <c r="J1998" t="s">
        <v>1155</v>
      </c>
    </row>
    <row r="1999" spans="1:10">
      <c r="A1999" t="s">
        <v>106</v>
      </c>
      <c r="B1999" t="s">
        <v>5637</v>
      </c>
      <c r="C1999" t="s">
        <v>75</v>
      </c>
      <c r="D1999" t="s">
        <v>13</v>
      </c>
      <c r="E1999" t="s">
        <v>14</v>
      </c>
      <c r="F1999" t="s">
        <v>26</v>
      </c>
      <c r="G1999" s="11">
        <v>45104.917557870373</v>
      </c>
      <c r="H1999">
        <v>120000</v>
      </c>
      <c r="I1999" t="s">
        <v>9887</v>
      </c>
      <c r="J1999" t="s">
        <v>1969</v>
      </c>
    </row>
    <row r="2000" spans="1:10">
      <c r="A2000" t="s">
        <v>10</v>
      </c>
      <c r="B2000" t="s">
        <v>10</v>
      </c>
      <c r="C2000" t="s">
        <v>676</v>
      </c>
      <c r="D2000" t="s">
        <v>13</v>
      </c>
      <c r="E2000" t="s">
        <v>14</v>
      </c>
      <c r="F2000" t="s">
        <v>20</v>
      </c>
      <c r="G2000" s="11">
        <v>45079.968692129631</v>
      </c>
      <c r="H2000">
        <v>149500</v>
      </c>
      <c r="I2000" t="s">
        <v>3889</v>
      </c>
      <c r="J2000" t="s">
        <v>9886</v>
      </c>
    </row>
    <row r="2001" spans="1:10">
      <c r="A2001" t="s">
        <v>18</v>
      </c>
      <c r="B2001" t="s">
        <v>9841</v>
      </c>
      <c r="C2001" t="s">
        <v>795</v>
      </c>
      <c r="D2001" t="s">
        <v>13</v>
      </c>
      <c r="E2001" t="s">
        <v>14</v>
      </c>
      <c r="F2001" t="s">
        <v>26</v>
      </c>
      <c r="G2001" s="11">
        <v>45088.91978009259</v>
      </c>
      <c r="H2001">
        <v>151000</v>
      </c>
      <c r="I2001" t="s">
        <v>796</v>
      </c>
    </row>
    <row r="2002" spans="1:10">
      <c r="A2002" t="s">
        <v>135</v>
      </c>
      <c r="B2002" t="s">
        <v>9834</v>
      </c>
      <c r="C2002" t="s">
        <v>1392</v>
      </c>
      <c r="D2002" t="s">
        <v>13</v>
      </c>
      <c r="E2002" t="s">
        <v>14</v>
      </c>
      <c r="F2002" t="s">
        <v>1392</v>
      </c>
      <c r="G2002" s="11">
        <v>45084.958344907405</v>
      </c>
      <c r="H2002">
        <v>79200</v>
      </c>
      <c r="I2002" t="s">
        <v>1393</v>
      </c>
      <c r="J2002" t="s">
        <v>9835</v>
      </c>
    </row>
    <row r="2003" spans="1:10">
      <c r="A2003" t="s">
        <v>33</v>
      </c>
      <c r="B2003" t="s">
        <v>9833</v>
      </c>
      <c r="C2003" t="s">
        <v>232</v>
      </c>
      <c r="D2003" t="s">
        <v>13</v>
      </c>
      <c r="E2003" t="s">
        <v>14</v>
      </c>
      <c r="F2003" t="s">
        <v>26</v>
      </c>
      <c r="G2003" s="11">
        <v>45093.916620370372</v>
      </c>
      <c r="H2003">
        <v>153000</v>
      </c>
      <c r="I2003" t="s">
        <v>31</v>
      </c>
      <c r="J2003" t="s">
        <v>97</v>
      </c>
    </row>
    <row r="2004" spans="1:10">
      <c r="A2004" t="s">
        <v>33</v>
      </c>
      <c r="B2004" t="s">
        <v>9797</v>
      </c>
      <c r="C2004" t="s">
        <v>365</v>
      </c>
      <c r="D2004" t="s">
        <v>13</v>
      </c>
      <c r="E2004" t="s">
        <v>14</v>
      </c>
      <c r="F2004" t="s">
        <v>26</v>
      </c>
      <c r="G2004" s="11">
        <v>45092.637638888889</v>
      </c>
      <c r="H2004">
        <v>75000</v>
      </c>
      <c r="I2004" t="s">
        <v>451</v>
      </c>
      <c r="J2004" t="s">
        <v>1842</v>
      </c>
    </row>
    <row r="2005" spans="1:10">
      <c r="A2005" t="s">
        <v>33</v>
      </c>
      <c r="B2005" t="s">
        <v>9136</v>
      </c>
      <c r="D2005" t="s">
        <v>13</v>
      </c>
      <c r="E2005" t="s">
        <v>14</v>
      </c>
      <c r="F2005" t="s">
        <v>26</v>
      </c>
      <c r="G2005" s="11">
        <v>45085.624942129631</v>
      </c>
      <c r="H2005">
        <v>85000</v>
      </c>
      <c r="I2005" t="s">
        <v>8180</v>
      </c>
      <c r="J2005" t="s">
        <v>4097</v>
      </c>
    </row>
    <row r="2006" spans="1:10">
      <c r="A2006" t="s">
        <v>10</v>
      </c>
      <c r="B2006" t="s">
        <v>9772</v>
      </c>
      <c r="C2006" t="s">
        <v>6587</v>
      </c>
      <c r="D2006" t="s">
        <v>13</v>
      </c>
      <c r="E2006" t="s">
        <v>14</v>
      </c>
      <c r="F2006" t="s">
        <v>26</v>
      </c>
      <c r="G2006" s="11">
        <v>45089.627349537041</v>
      </c>
      <c r="H2006">
        <v>114207.96875</v>
      </c>
      <c r="I2006" t="s">
        <v>186</v>
      </c>
      <c r="J2006" t="s">
        <v>9773</v>
      </c>
    </row>
    <row r="2007" spans="1:10">
      <c r="A2007" t="s">
        <v>10</v>
      </c>
      <c r="B2007" t="s">
        <v>9756</v>
      </c>
      <c r="C2007" t="s">
        <v>365</v>
      </c>
      <c r="D2007" t="s">
        <v>13</v>
      </c>
      <c r="E2007" t="s">
        <v>14</v>
      </c>
      <c r="F2007" t="s">
        <v>26</v>
      </c>
      <c r="G2007" s="11">
        <v>45089.627743055556</v>
      </c>
      <c r="H2007">
        <v>100000</v>
      </c>
      <c r="I2007" t="s">
        <v>9757</v>
      </c>
      <c r="J2007" t="s">
        <v>9758</v>
      </c>
    </row>
    <row r="2008" spans="1:10">
      <c r="A2008" t="s">
        <v>10</v>
      </c>
      <c r="B2008" t="s">
        <v>1958</v>
      </c>
      <c r="C2008" t="s">
        <v>307</v>
      </c>
      <c r="D2008" t="s">
        <v>13</v>
      </c>
      <c r="E2008" t="s">
        <v>14</v>
      </c>
      <c r="F2008" t="s">
        <v>26</v>
      </c>
      <c r="G2008" s="11">
        <v>45092.63853009259</v>
      </c>
      <c r="H2008">
        <v>209000</v>
      </c>
      <c r="I2008" t="s">
        <v>9754</v>
      </c>
      <c r="J2008" t="s">
        <v>2103</v>
      </c>
    </row>
    <row r="2009" spans="1:10">
      <c r="A2009" t="s">
        <v>33</v>
      </c>
      <c r="B2009" t="s">
        <v>9744</v>
      </c>
      <c r="C2009" t="s">
        <v>136</v>
      </c>
      <c r="D2009" t="s">
        <v>13</v>
      </c>
      <c r="E2009" t="s">
        <v>14</v>
      </c>
      <c r="F2009" t="s">
        <v>26</v>
      </c>
      <c r="G2009" s="11">
        <v>45094.625358796293</v>
      </c>
      <c r="H2009">
        <v>158175</v>
      </c>
      <c r="I2009" t="s">
        <v>31</v>
      </c>
      <c r="J2009" t="s">
        <v>9576</v>
      </c>
    </row>
    <row r="2010" spans="1:10">
      <c r="A2010" t="s">
        <v>212</v>
      </c>
      <c r="B2010" t="s">
        <v>212</v>
      </c>
      <c r="C2010" t="s">
        <v>901</v>
      </c>
      <c r="D2010" t="s">
        <v>13</v>
      </c>
      <c r="E2010" t="s">
        <v>14</v>
      </c>
      <c r="F2010" t="s">
        <v>20</v>
      </c>
      <c r="G2010" s="11">
        <v>45082.66982638889</v>
      </c>
      <c r="H2010">
        <v>85332</v>
      </c>
      <c r="I2010" t="s">
        <v>9741</v>
      </c>
      <c r="J2010" t="s">
        <v>3781</v>
      </c>
    </row>
    <row r="2011" spans="1:10">
      <c r="A2011" t="s">
        <v>77</v>
      </c>
      <c r="B2011" t="s">
        <v>9697</v>
      </c>
      <c r="C2011" t="s">
        <v>4464</v>
      </c>
      <c r="D2011" t="s">
        <v>13</v>
      </c>
      <c r="E2011" t="s">
        <v>14</v>
      </c>
      <c r="F2011" t="s">
        <v>4464</v>
      </c>
      <c r="G2011" s="11">
        <v>45097.636967592596</v>
      </c>
      <c r="H2011">
        <v>100000</v>
      </c>
      <c r="I2011" t="s">
        <v>9698</v>
      </c>
    </row>
    <row r="2012" spans="1:10">
      <c r="A2012" t="s">
        <v>10</v>
      </c>
      <c r="B2012" t="s">
        <v>9690</v>
      </c>
      <c r="C2012" t="s">
        <v>365</v>
      </c>
      <c r="D2012" t="s">
        <v>13</v>
      </c>
      <c r="E2012" t="s">
        <v>14</v>
      </c>
      <c r="F2012" t="s">
        <v>26</v>
      </c>
      <c r="G2012" s="11">
        <v>45097.628020833334</v>
      </c>
      <c r="H2012">
        <v>65000</v>
      </c>
      <c r="I2012" t="s">
        <v>451</v>
      </c>
      <c r="J2012" t="s">
        <v>1267</v>
      </c>
    </row>
    <row r="2013" spans="1:10">
      <c r="A2013" t="s">
        <v>18</v>
      </c>
      <c r="B2013" t="s">
        <v>5876</v>
      </c>
      <c r="C2013" t="s">
        <v>9681</v>
      </c>
      <c r="D2013" t="s">
        <v>13</v>
      </c>
      <c r="E2013" t="s">
        <v>14</v>
      </c>
      <c r="F2013" t="s">
        <v>1953</v>
      </c>
      <c r="G2013" s="11">
        <v>45091.658576388887</v>
      </c>
      <c r="H2013">
        <v>89100</v>
      </c>
      <c r="I2013" t="s">
        <v>9682</v>
      </c>
      <c r="J2013" t="s">
        <v>9683</v>
      </c>
    </row>
    <row r="2014" spans="1:10">
      <c r="A2014" t="s">
        <v>10</v>
      </c>
      <c r="B2014" t="s">
        <v>9219</v>
      </c>
      <c r="C2014" t="s">
        <v>75</v>
      </c>
      <c r="D2014" t="s">
        <v>13</v>
      </c>
      <c r="E2014" t="s">
        <v>14</v>
      </c>
      <c r="F2014" t="s">
        <v>26</v>
      </c>
      <c r="G2014" s="11">
        <v>45089.626805555556</v>
      </c>
      <c r="H2014">
        <v>75000</v>
      </c>
      <c r="I2014" t="s">
        <v>451</v>
      </c>
      <c r="J2014" t="s">
        <v>1267</v>
      </c>
    </row>
    <row r="2015" spans="1:10">
      <c r="A2015" t="s">
        <v>33</v>
      </c>
      <c r="B2015" t="s">
        <v>9667</v>
      </c>
      <c r="C2015" t="s">
        <v>108</v>
      </c>
      <c r="D2015" t="s">
        <v>13</v>
      </c>
      <c r="E2015" t="s">
        <v>14</v>
      </c>
      <c r="F2015" t="s">
        <v>26</v>
      </c>
      <c r="G2015" s="11">
        <v>45091.625833333332</v>
      </c>
      <c r="H2015">
        <v>106300</v>
      </c>
      <c r="I2015" t="s">
        <v>4507</v>
      </c>
      <c r="J2015" t="s">
        <v>9668</v>
      </c>
    </row>
    <row r="2016" spans="1:10">
      <c r="A2016" t="s">
        <v>10</v>
      </c>
      <c r="B2016" t="s">
        <v>2712</v>
      </c>
      <c r="C2016" t="s">
        <v>75</v>
      </c>
      <c r="D2016" t="s">
        <v>13</v>
      </c>
      <c r="E2016" t="s">
        <v>14</v>
      </c>
      <c r="F2016" t="s">
        <v>26</v>
      </c>
      <c r="G2016" s="11">
        <v>45085.626909722225</v>
      </c>
      <c r="H2016">
        <v>41500</v>
      </c>
      <c r="I2016" t="s">
        <v>451</v>
      </c>
      <c r="J2016" t="s">
        <v>2713</v>
      </c>
    </row>
    <row r="2017" spans="1:10">
      <c r="A2017" t="s">
        <v>10</v>
      </c>
      <c r="B2017" t="s">
        <v>9649</v>
      </c>
      <c r="C2017" t="s">
        <v>2253</v>
      </c>
      <c r="D2017" t="s">
        <v>13</v>
      </c>
      <c r="E2017" t="s">
        <v>14</v>
      </c>
      <c r="F2017" t="s">
        <v>26</v>
      </c>
      <c r="G2017" s="11">
        <v>45082.627696759257</v>
      </c>
      <c r="H2017">
        <v>151500</v>
      </c>
      <c r="I2017" t="s">
        <v>6777</v>
      </c>
      <c r="J2017" t="s">
        <v>214</v>
      </c>
    </row>
    <row r="2018" spans="1:10">
      <c r="A2018" t="s">
        <v>33</v>
      </c>
      <c r="B2018" t="s">
        <v>9628</v>
      </c>
      <c r="C2018" t="s">
        <v>9629</v>
      </c>
      <c r="D2018" t="s">
        <v>13</v>
      </c>
      <c r="E2018" t="s">
        <v>14</v>
      </c>
      <c r="F2018" t="s">
        <v>26</v>
      </c>
      <c r="G2018" s="11">
        <v>45093.626261574071</v>
      </c>
      <c r="H2018">
        <v>95000</v>
      </c>
      <c r="I2018" t="s">
        <v>9630</v>
      </c>
      <c r="J2018" t="s">
        <v>9631</v>
      </c>
    </row>
    <row r="2019" spans="1:10">
      <c r="A2019" t="s">
        <v>152</v>
      </c>
      <c r="B2019" t="s">
        <v>9615</v>
      </c>
      <c r="C2019" t="s">
        <v>2217</v>
      </c>
      <c r="D2019" t="s">
        <v>13</v>
      </c>
      <c r="E2019" t="s">
        <v>14</v>
      </c>
      <c r="F2019" t="s">
        <v>2012</v>
      </c>
      <c r="G2019" s="11">
        <v>45086.634525462963</v>
      </c>
      <c r="H2019">
        <v>72000</v>
      </c>
      <c r="I2019" t="s">
        <v>3951</v>
      </c>
      <c r="J2019" t="s">
        <v>9616</v>
      </c>
    </row>
    <row r="2020" spans="1:10">
      <c r="A2020" t="s">
        <v>10</v>
      </c>
      <c r="B2020" t="s">
        <v>4543</v>
      </c>
      <c r="C2020" t="s">
        <v>24</v>
      </c>
      <c r="D2020" t="s">
        <v>13</v>
      </c>
      <c r="E2020" t="s">
        <v>25</v>
      </c>
      <c r="F2020" t="s">
        <v>26</v>
      </c>
      <c r="G2020" s="11">
        <v>45079.01730324074</v>
      </c>
      <c r="H2020">
        <v>135500</v>
      </c>
      <c r="I2020" t="s">
        <v>4544</v>
      </c>
      <c r="J2020" t="s">
        <v>97</v>
      </c>
    </row>
    <row r="2021" spans="1:10">
      <c r="A2021" t="s">
        <v>33</v>
      </c>
      <c r="B2021" t="s">
        <v>9571</v>
      </c>
      <c r="C2021" t="s">
        <v>2469</v>
      </c>
      <c r="D2021" t="s">
        <v>13</v>
      </c>
      <c r="E2021" t="s">
        <v>14</v>
      </c>
      <c r="F2021" t="s">
        <v>26</v>
      </c>
      <c r="G2021" s="11">
        <v>45087.625277777777</v>
      </c>
      <c r="H2021">
        <v>93020</v>
      </c>
      <c r="I2021" t="s">
        <v>4385</v>
      </c>
      <c r="J2021" t="s">
        <v>137</v>
      </c>
    </row>
    <row r="2022" spans="1:10">
      <c r="A2022" t="s">
        <v>152</v>
      </c>
      <c r="B2022" t="s">
        <v>3255</v>
      </c>
      <c r="C2022" t="s">
        <v>1884</v>
      </c>
      <c r="D2022" t="s">
        <v>13</v>
      </c>
      <c r="E2022" t="s">
        <v>14</v>
      </c>
      <c r="F2022" t="s">
        <v>221</v>
      </c>
      <c r="G2022" s="11">
        <v>45105.675856481481</v>
      </c>
      <c r="H2022">
        <v>89100</v>
      </c>
      <c r="I2022" t="s">
        <v>8455</v>
      </c>
      <c r="J2022" t="s">
        <v>9556</v>
      </c>
    </row>
    <row r="2023" spans="1:10">
      <c r="A2023" t="s">
        <v>18</v>
      </c>
      <c r="B2023" t="s">
        <v>924</v>
      </c>
      <c r="C2023" t="s">
        <v>170</v>
      </c>
      <c r="D2023" t="s">
        <v>13</v>
      </c>
      <c r="E2023" t="s">
        <v>14</v>
      </c>
      <c r="F2023" t="s">
        <v>171</v>
      </c>
      <c r="G2023" s="11">
        <v>45094.033541666664</v>
      </c>
      <c r="H2023">
        <v>147500</v>
      </c>
      <c r="I2023" t="s">
        <v>974</v>
      </c>
      <c r="J2023" t="s">
        <v>4549</v>
      </c>
    </row>
    <row r="2024" spans="1:10">
      <c r="A2024" t="s">
        <v>33</v>
      </c>
      <c r="B2024" t="s">
        <v>1268</v>
      </c>
      <c r="C2024" t="s">
        <v>1926</v>
      </c>
      <c r="D2024" t="s">
        <v>13</v>
      </c>
      <c r="E2024" t="s">
        <v>14</v>
      </c>
      <c r="F2024" t="s">
        <v>26</v>
      </c>
      <c r="G2024" s="11">
        <v>45091.627847222226</v>
      </c>
      <c r="H2024">
        <v>149653</v>
      </c>
      <c r="I2024" t="s">
        <v>9521</v>
      </c>
      <c r="J2024" t="s">
        <v>338</v>
      </c>
    </row>
    <row r="2025" spans="1:10">
      <c r="A2025" t="s">
        <v>152</v>
      </c>
      <c r="B2025" t="s">
        <v>9502</v>
      </c>
      <c r="C2025" t="s">
        <v>1105</v>
      </c>
      <c r="D2025" t="s">
        <v>13</v>
      </c>
      <c r="E2025" t="s">
        <v>14</v>
      </c>
      <c r="F2025" t="s">
        <v>26</v>
      </c>
      <c r="G2025" s="11">
        <v>45098.62777777778</v>
      </c>
      <c r="H2025">
        <v>198000</v>
      </c>
      <c r="I2025" t="s">
        <v>2348</v>
      </c>
      <c r="J2025" t="s">
        <v>9503</v>
      </c>
    </row>
    <row r="2026" spans="1:10">
      <c r="A2026" t="s">
        <v>18</v>
      </c>
      <c r="B2026" t="s">
        <v>9495</v>
      </c>
      <c r="C2026" t="s">
        <v>9496</v>
      </c>
      <c r="D2026" t="s">
        <v>13</v>
      </c>
      <c r="E2026" t="s">
        <v>14</v>
      </c>
      <c r="F2026" t="s">
        <v>171</v>
      </c>
      <c r="G2026" s="11">
        <v>45097.633171296293</v>
      </c>
      <c r="H2026">
        <v>147500</v>
      </c>
      <c r="I2026" t="s">
        <v>4225</v>
      </c>
    </row>
    <row r="2027" spans="1:10">
      <c r="A2027" t="s">
        <v>10</v>
      </c>
      <c r="B2027" t="s">
        <v>10</v>
      </c>
      <c r="C2027" t="s">
        <v>56</v>
      </c>
      <c r="D2027" t="s">
        <v>13</v>
      </c>
      <c r="E2027" t="s">
        <v>14</v>
      </c>
      <c r="F2027" t="s">
        <v>26</v>
      </c>
      <c r="G2027" s="11">
        <v>45098.628125000003</v>
      </c>
      <c r="H2027">
        <v>90000</v>
      </c>
      <c r="I2027" t="s">
        <v>9478</v>
      </c>
      <c r="J2027" t="s">
        <v>9479</v>
      </c>
    </row>
    <row r="2028" spans="1:10">
      <c r="A2028" t="s">
        <v>152</v>
      </c>
      <c r="B2028" t="s">
        <v>9467</v>
      </c>
      <c r="C2028" t="s">
        <v>56</v>
      </c>
      <c r="D2028" t="s">
        <v>13</v>
      </c>
      <c r="E2028" t="s">
        <v>14</v>
      </c>
      <c r="F2028" t="s">
        <v>26</v>
      </c>
      <c r="G2028" s="11">
        <v>45085.641759259262</v>
      </c>
      <c r="H2028">
        <v>185500</v>
      </c>
      <c r="I2028" t="s">
        <v>974</v>
      </c>
      <c r="J2028" t="s">
        <v>9468</v>
      </c>
    </row>
    <row r="2029" spans="1:10">
      <c r="A2029" t="s">
        <v>135</v>
      </c>
      <c r="B2029" t="s">
        <v>9462</v>
      </c>
      <c r="C2029" t="s">
        <v>9463</v>
      </c>
      <c r="D2029" t="s">
        <v>13</v>
      </c>
      <c r="E2029" t="s">
        <v>14</v>
      </c>
      <c r="F2029" t="s">
        <v>26</v>
      </c>
      <c r="G2029" s="11">
        <v>45105.625486111108</v>
      </c>
      <c r="H2029">
        <v>104900</v>
      </c>
      <c r="I2029" t="s">
        <v>8252</v>
      </c>
      <c r="J2029" t="s">
        <v>9464</v>
      </c>
    </row>
    <row r="2030" spans="1:10">
      <c r="A2030" t="s">
        <v>10</v>
      </c>
      <c r="B2030" t="s">
        <v>9443</v>
      </c>
      <c r="C2030" t="s">
        <v>461</v>
      </c>
      <c r="D2030" t="s">
        <v>13</v>
      </c>
      <c r="E2030" t="s">
        <v>14</v>
      </c>
      <c r="F2030" t="s">
        <v>26</v>
      </c>
      <c r="G2030" s="11">
        <v>45099.642488425925</v>
      </c>
      <c r="H2030">
        <v>55806</v>
      </c>
      <c r="I2030" t="s">
        <v>9444</v>
      </c>
      <c r="J2030" t="s">
        <v>9445</v>
      </c>
    </row>
    <row r="2031" spans="1:10">
      <c r="A2031" t="s">
        <v>18</v>
      </c>
      <c r="B2031" t="s">
        <v>18</v>
      </c>
      <c r="C2031" t="s">
        <v>711</v>
      </c>
      <c r="D2031" t="s">
        <v>13</v>
      </c>
      <c r="E2031" t="s">
        <v>14</v>
      </c>
      <c r="F2031" t="s">
        <v>712</v>
      </c>
      <c r="G2031" s="11">
        <v>45096.655069444445</v>
      </c>
      <c r="H2031">
        <v>147500</v>
      </c>
      <c r="I2031" t="s">
        <v>9433</v>
      </c>
      <c r="J2031" t="s">
        <v>9434</v>
      </c>
    </row>
    <row r="2032" spans="1:10">
      <c r="A2032" t="s">
        <v>135</v>
      </c>
      <c r="B2032" t="s">
        <v>135</v>
      </c>
      <c r="D2032" t="s">
        <v>13</v>
      </c>
      <c r="E2032" t="s">
        <v>14</v>
      </c>
      <c r="F2032" t="s">
        <v>26</v>
      </c>
      <c r="G2032" s="11">
        <v>45100.625034722223</v>
      </c>
      <c r="H2032">
        <v>122500</v>
      </c>
      <c r="I2032" t="s">
        <v>8954</v>
      </c>
      <c r="J2032" t="s">
        <v>9427</v>
      </c>
    </row>
    <row r="2033" spans="1:10">
      <c r="A2033" t="s">
        <v>10</v>
      </c>
      <c r="B2033" t="s">
        <v>1651</v>
      </c>
      <c r="C2033" t="s">
        <v>243</v>
      </c>
      <c r="D2033" t="s">
        <v>13</v>
      </c>
      <c r="E2033" t="s">
        <v>14</v>
      </c>
      <c r="F2033" t="s">
        <v>26</v>
      </c>
      <c r="G2033" s="11">
        <v>45100.640532407408</v>
      </c>
      <c r="H2033">
        <v>157500</v>
      </c>
      <c r="I2033" t="s">
        <v>9422</v>
      </c>
      <c r="J2033" t="s">
        <v>624</v>
      </c>
    </row>
    <row r="2034" spans="1:10">
      <c r="A2034" t="s">
        <v>10</v>
      </c>
      <c r="B2034" t="s">
        <v>9410</v>
      </c>
      <c r="C2034" t="s">
        <v>136</v>
      </c>
      <c r="D2034" t="s">
        <v>13</v>
      </c>
      <c r="E2034" t="s">
        <v>14</v>
      </c>
      <c r="F2034" t="s">
        <v>26</v>
      </c>
      <c r="G2034" s="11">
        <v>45098.627974537034</v>
      </c>
      <c r="H2034">
        <v>160845.5</v>
      </c>
      <c r="I2034" t="s">
        <v>31</v>
      </c>
      <c r="J2034" t="s">
        <v>9411</v>
      </c>
    </row>
    <row r="2035" spans="1:10">
      <c r="A2035" t="s">
        <v>10</v>
      </c>
      <c r="B2035" t="s">
        <v>1806</v>
      </c>
      <c r="C2035" t="s">
        <v>9405</v>
      </c>
      <c r="D2035" t="s">
        <v>13</v>
      </c>
      <c r="E2035" t="s">
        <v>14</v>
      </c>
      <c r="F2035" t="s">
        <v>26</v>
      </c>
      <c r="G2035" s="11">
        <v>45100.639456018522</v>
      </c>
      <c r="H2035">
        <v>130000</v>
      </c>
      <c r="I2035" t="s">
        <v>186</v>
      </c>
      <c r="J2035" t="s">
        <v>1807</v>
      </c>
    </row>
    <row r="2036" spans="1:10">
      <c r="A2036" t="s">
        <v>212</v>
      </c>
      <c r="B2036" t="s">
        <v>2896</v>
      </c>
      <c r="C2036" t="s">
        <v>3578</v>
      </c>
      <c r="D2036" t="s">
        <v>13</v>
      </c>
      <c r="E2036" t="s">
        <v>14</v>
      </c>
      <c r="F2036" t="s">
        <v>26</v>
      </c>
      <c r="G2036" s="11">
        <v>45106.627835648149</v>
      </c>
      <c r="H2036">
        <v>123000</v>
      </c>
      <c r="I2036" t="s">
        <v>1613</v>
      </c>
      <c r="J2036" t="s">
        <v>730</v>
      </c>
    </row>
    <row r="2037" spans="1:10">
      <c r="A2037" t="s">
        <v>33</v>
      </c>
      <c r="B2037" t="s">
        <v>1058</v>
      </c>
      <c r="C2037" t="s">
        <v>9379</v>
      </c>
      <c r="D2037" t="s">
        <v>13</v>
      </c>
      <c r="E2037" t="s">
        <v>14</v>
      </c>
      <c r="F2037" t="s">
        <v>26</v>
      </c>
      <c r="G2037" s="11">
        <v>45078.625821759262</v>
      </c>
      <c r="H2037">
        <v>110000</v>
      </c>
      <c r="I2037" t="s">
        <v>9380</v>
      </c>
      <c r="J2037" t="s">
        <v>9381</v>
      </c>
    </row>
    <row r="2038" spans="1:10">
      <c r="A2038" t="s">
        <v>10</v>
      </c>
      <c r="B2038" t="s">
        <v>7918</v>
      </c>
      <c r="C2038" t="s">
        <v>2261</v>
      </c>
      <c r="D2038" t="s">
        <v>13</v>
      </c>
      <c r="E2038" t="s">
        <v>14</v>
      </c>
      <c r="F2038" t="s">
        <v>26</v>
      </c>
      <c r="G2038" s="11">
        <v>45083.628298611111</v>
      </c>
      <c r="H2038">
        <v>112500</v>
      </c>
      <c r="I2038" t="s">
        <v>9370</v>
      </c>
      <c r="J2038" t="s">
        <v>9371</v>
      </c>
    </row>
    <row r="2039" spans="1:10">
      <c r="A2039" t="s">
        <v>33</v>
      </c>
      <c r="B2039" t="s">
        <v>9368</v>
      </c>
      <c r="C2039" t="s">
        <v>9369</v>
      </c>
      <c r="D2039" t="s">
        <v>13</v>
      </c>
      <c r="E2039" t="s">
        <v>14</v>
      </c>
      <c r="F2039" t="s">
        <v>209</v>
      </c>
      <c r="G2039" s="11">
        <v>45099.637974537036</v>
      </c>
      <c r="H2039">
        <v>56700</v>
      </c>
      <c r="I2039" t="s">
        <v>2926</v>
      </c>
      <c r="J2039" t="s">
        <v>6848</v>
      </c>
    </row>
    <row r="2040" spans="1:10">
      <c r="A2040" t="s">
        <v>18</v>
      </c>
      <c r="B2040" t="s">
        <v>9334</v>
      </c>
      <c r="D2040" t="s">
        <v>13</v>
      </c>
      <c r="E2040" t="s">
        <v>14</v>
      </c>
      <c r="F2040" t="s">
        <v>528</v>
      </c>
      <c r="G2040" s="11">
        <v>45078.669432870367</v>
      </c>
      <c r="H2040">
        <v>72000</v>
      </c>
      <c r="I2040" t="s">
        <v>4644</v>
      </c>
      <c r="J2040" t="s">
        <v>6745</v>
      </c>
    </row>
    <row r="2041" spans="1:10">
      <c r="A2041" t="s">
        <v>33</v>
      </c>
      <c r="B2041" t="s">
        <v>9167</v>
      </c>
      <c r="C2041" t="s">
        <v>342</v>
      </c>
      <c r="D2041" t="s">
        <v>13</v>
      </c>
      <c r="E2041" t="s">
        <v>14</v>
      </c>
      <c r="F2041" t="s">
        <v>26</v>
      </c>
      <c r="G2041" s="11">
        <v>45100.638564814813</v>
      </c>
      <c r="H2041">
        <v>85000</v>
      </c>
      <c r="I2041" t="s">
        <v>9319</v>
      </c>
      <c r="J2041" t="s">
        <v>610</v>
      </c>
    </row>
    <row r="2042" spans="1:10">
      <c r="A2042" t="s">
        <v>10</v>
      </c>
      <c r="B2042" t="s">
        <v>9315</v>
      </c>
      <c r="C2042" t="s">
        <v>3038</v>
      </c>
      <c r="D2042" t="s">
        <v>13</v>
      </c>
      <c r="E2042" t="s">
        <v>14</v>
      </c>
      <c r="F2042" t="s">
        <v>171</v>
      </c>
      <c r="G2042" s="11">
        <v>45080.631365740737</v>
      </c>
      <c r="H2042">
        <v>79200</v>
      </c>
      <c r="I2042" t="s">
        <v>333</v>
      </c>
      <c r="J2042" t="s">
        <v>9316</v>
      </c>
    </row>
    <row r="2043" spans="1:10">
      <c r="A2043" t="s">
        <v>10</v>
      </c>
      <c r="B2043" t="s">
        <v>10</v>
      </c>
      <c r="C2043" t="s">
        <v>3038</v>
      </c>
      <c r="D2043" t="s">
        <v>13</v>
      </c>
      <c r="E2043" t="s">
        <v>14</v>
      </c>
      <c r="F2043" t="s">
        <v>171</v>
      </c>
      <c r="G2043" s="11">
        <v>45096.644953703704</v>
      </c>
      <c r="H2043">
        <v>157500</v>
      </c>
      <c r="I2043" t="s">
        <v>9311</v>
      </c>
      <c r="J2043" t="s">
        <v>9312</v>
      </c>
    </row>
    <row r="2044" spans="1:10">
      <c r="A2044" t="s">
        <v>10</v>
      </c>
      <c r="B2044" t="s">
        <v>3605</v>
      </c>
      <c r="C2044" t="s">
        <v>3578</v>
      </c>
      <c r="D2044" t="s">
        <v>13</v>
      </c>
      <c r="E2044" t="s">
        <v>14</v>
      </c>
      <c r="F2044" t="s">
        <v>26</v>
      </c>
      <c r="G2044" s="11">
        <v>45089.627002314817</v>
      </c>
      <c r="H2044">
        <v>124250</v>
      </c>
      <c r="I2044" t="s">
        <v>1613</v>
      </c>
      <c r="J2044" t="s">
        <v>730</v>
      </c>
    </row>
    <row r="2045" spans="1:10">
      <c r="A2045" t="s">
        <v>33</v>
      </c>
      <c r="B2045" t="s">
        <v>9298</v>
      </c>
      <c r="C2045" t="s">
        <v>9299</v>
      </c>
      <c r="D2045" t="s">
        <v>13</v>
      </c>
      <c r="E2045" t="s">
        <v>14</v>
      </c>
      <c r="F2045" t="s">
        <v>26</v>
      </c>
      <c r="G2045" s="11">
        <v>45093.6253125</v>
      </c>
      <c r="H2045">
        <v>65000</v>
      </c>
      <c r="I2045" t="s">
        <v>9300</v>
      </c>
      <c r="J2045" t="s">
        <v>230</v>
      </c>
    </row>
    <row r="2046" spans="1:10">
      <c r="A2046" t="s">
        <v>33</v>
      </c>
      <c r="B2046" t="s">
        <v>33</v>
      </c>
      <c r="C2046" t="s">
        <v>142</v>
      </c>
      <c r="D2046" t="s">
        <v>13</v>
      </c>
      <c r="E2046" t="s">
        <v>14</v>
      </c>
      <c r="F2046" t="s">
        <v>26</v>
      </c>
      <c r="G2046" s="11">
        <v>45079.626759259256</v>
      </c>
      <c r="H2046">
        <v>42500</v>
      </c>
      <c r="I2046" t="s">
        <v>9296</v>
      </c>
      <c r="J2046" t="s">
        <v>843</v>
      </c>
    </row>
    <row r="2047" spans="1:10">
      <c r="A2047" t="s">
        <v>73</v>
      </c>
      <c r="B2047" t="s">
        <v>73</v>
      </c>
      <c r="C2047" t="s">
        <v>24</v>
      </c>
      <c r="D2047" t="s">
        <v>13</v>
      </c>
      <c r="E2047" t="s">
        <v>25</v>
      </c>
      <c r="F2047" t="s">
        <v>608</v>
      </c>
      <c r="G2047" s="11">
        <v>45091.634166666663</v>
      </c>
      <c r="H2047">
        <v>132500</v>
      </c>
      <c r="I2047" t="s">
        <v>9274</v>
      </c>
      <c r="J2047" t="s">
        <v>9275</v>
      </c>
    </row>
    <row r="2048" spans="1:10">
      <c r="A2048" t="s">
        <v>18</v>
      </c>
      <c r="B2048" t="s">
        <v>18</v>
      </c>
      <c r="C2048" t="s">
        <v>4597</v>
      </c>
      <c r="D2048" t="s">
        <v>13</v>
      </c>
      <c r="E2048" t="s">
        <v>14</v>
      </c>
      <c r="F2048" t="s">
        <v>26</v>
      </c>
      <c r="G2048" s="11">
        <v>45087.003888888888</v>
      </c>
      <c r="H2048">
        <v>133500</v>
      </c>
      <c r="I2048" t="s">
        <v>88</v>
      </c>
      <c r="J2048" t="s">
        <v>4598</v>
      </c>
    </row>
    <row r="2049" spans="1:10">
      <c r="A2049" t="s">
        <v>10</v>
      </c>
      <c r="B2049" t="s">
        <v>9219</v>
      </c>
      <c r="C2049" t="s">
        <v>75</v>
      </c>
      <c r="D2049" t="s">
        <v>13</v>
      </c>
      <c r="E2049" t="s">
        <v>14</v>
      </c>
      <c r="F2049" t="s">
        <v>26</v>
      </c>
      <c r="G2049" s="11">
        <v>45092.638472222221</v>
      </c>
      <c r="H2049">
        <v>75000</v>
      </c>
      <c r="I2049" t="s">
        <v>451</v>
      </c>
      <c r="J2049" t="s">
        <v>1267</v>
      </c>
    </row>
    <row r="2050" spans="1:10">
      <c r="A2050" t="s">
        <v>152</v>
      </c>
      <c r="B2050" t="s">
        <v>4601</v>
      </c>
      <c r="C2050" t="s">
        <v>189</v>
      </c>
      <c r="D2050" t="s">
        <v>13</v>
      </c>
      <c r="E2050" t="s">
        <v>14</v>
      </c>
      <c r="F2050" t="s">
        <v>190</v>
      </c>
      <c r="G2050" s="11">
        <v>45078.042696759258</v>
      </c>
      <c r="H2050">
        <v>79200</v>
      </c>
      <c r="I2050" t="s">
        <v>4602</v>
      </c>
      <c r="J2050" t="s">
        <v>4603</v>
      </c>
    </row>
    <row r="2051" spans="1:10">
      <c r="A2051" t="s">
        <v>33</v>
      </c>
      <c r="B2051" t="s">
        <v>9198</v>
      </c>
      <c r="C2051" t="s">
        <v>1794</v>
      </c>
      <c r="D2051" t="s">
        <v>13</v>
      </c>
      <c r="E2051" t="s">
        <v>14</v>
      </c>
      <c r="F2051" t="s">
        <v>694</v>
      </c>
      <c r="G2051" s="11">
        <v>45083.639618055553</v>
      </c>
      <c r="H2051">
        <v>111175</v>
      </c>
      <c r="I2051" t="s">
        <v>7178</v>
      </c>
      <c r="J2051" t="s">
        <v>9199</v>
      </c>
    </row>
    <row r="2052" spans="1:10">
      <c r="A2052" t="s">
        <v>10</v>
      </c>
      <c r="B2052" t="s">
        <v>8949</v>
      </c>
      <c r="C2052" t="s">
        <v>26</v>
      </c>
      <c r="D2052" t="s">
        <v>13</v>
      </c>
      <c r="E2052" t="s">
        <v>14</v>
      </c>
      <c r="F2052" t="s">
        <v>20</v>
      </c>
      <c r="G2052" s="11">
        <v>45098.66747685185</v>
      </c>
      <c r="H2052">
        <v>205000</v>
      </c>
      <c r="I2052" t="s">
        <v>8544</v>
      </c>
      <c r="J2052" t="s">
        <v>8950</v>
      </c>
    </row>
    <row r="2053" spans="1:10">
      <c r="A2053" t="s">
        <v>10</v>
      </c>
      <c r="B2053" t="s">
        <v>10</v>
      </c>
      <c r="C2053" t="s">
        <v>8728</v>
      </c>
      <c r="D2053" t="s">
        <v>13</v>
      </c>
      <c r="E2053" t="s">
        <v>14</v>
      </c>
      <c r="F2053" t="s">
        <v>26</v>
      </c>
      <c r="G2053" s="11">
        <v>45107.629976851851</v>
      </c>
      <c r="H2053">
        <v>100000</v>
      </c>
      <c r="I2053" t="s">
        <v>729</v>
      </c>
      <c r="J2053" t="s">
        <v>2564</v>
      </c>
    </row>
    <row r="2054" spans="1:10">
      <c r="A2054" t="s">
        <v>10</v>
      </c>
      <c r="B2054" t="s">
        <v>4612</v>
      </c>
      <c r="C2054" t="s">
        <v>1952</v>
      </c>
      <c r="D2054" t="s">
        <v>13</v>
      </c>
      <c r="E2054" t="s">
        <v>14</v>
      </c>
      <c r="F2054" t="s">
        <v>1953</v>
      </c>
      <c r="G2054" s="11">
        <v>45086.033854166664</v>
      </c>
      <c r="H2054">
        <v>56700</v>
      </c>
      <c r="I2054" t="s">
        <v>685</v>
      </c>
      <c r="J2054" t="s">
        <v>230</v>
      </c>
    </row>
    <row r="2055" spans="1:10">
      <c r="A2055" t="s">
        <v>77</v>
      </c>
      <c r="B2055" t="s">
        <v>9177</v>
      </c>
      <c r="C2055" t="s">
        <v>209</v>
      </c>
      <c r="D2055" t="s">
        <v>13</v>
      </c>
      <c r="E2055" t="s">
        <v>14</v>
      </c>
      <c r="F2055" t="s">
        <v>209</v>
      </c>
      <c r="G2055" s="11">
        <v>45100.665729166663</v>
      </c>
      <c r="H2055">
        <v>89100</v>
      </c>
      <c r="I2055" t="s">
        <v>1055</v>
      </c>
      <c r="J2055" t="s">
        <v>3496</v>
      </c>
    </row>
    <row r="2056" spans="1:10">
      <c r="A2056" t="s">
        <v>18</v>
      </c>
      <c r="B2056" t="s">
        <v>9175</v>
      </c>
      <c r="C2056" t="s">
        <v>171</v>
      </c>
      <c r="D2056" t="s">
        <v>13</v>
      </c>
      <c r="E2056" t="s">
        <v>14</v>
      </c>
      <c r="F2056" t="s">
        <v>171</v>
      </c>
      <c r="G2056" s="11">
        <v>45090.63113425926</v>
      </c>
      <c r="H2056">
        <v>79200</v>
      </c>
      <c r="I2056" t="s">
        <v>1008</v>
      </c>
      <c r="J2056" t="s">
        <v>9176</v>
      </c>
    </row>
    <row r="2057" spans="1:10">
      <c r="A2057" t="s">
        <v>77</v>
      </c>
      <c r="B2057" t="s">
        <v>9168</v>
      </c>
      <c r="C2057" t="s">
        <v>2217</v>
      </c>
      <c r="D2057" t="s">
        <v>13</v>
      </c>
      <c r="E2057" t="s">
        <v>14</v>
      </c>
      <c r="F2057" t="s">
        <v>2012</v>
      </c>
      <c r="G2057" s="11">
        <v>45100.663645833331</v>
      </c>
      <c r="H2057">
        <v>63000</v>
      </c>
      <c r="I2057" t="s">
        <v>9169</v>
      </c>
      <c r="J2057" t="s">
        <v>9170</v>
      </c>
    </row>
    <row r="2058" spans="1:10">
      <c r="A2058" t="s">
        <v>33</v>
      </c>
      <c r="B2058" t="s">
        <v>4941</v>
      </c>
      <c r="C2058" t="s">
        <v>2829</v>
      </c>
      <c r="D2058" t="s">
        <v>13</v>
      </c>
      <c r="E2058" t="s">
        <v>14</v>
      </c>
      <c r="F2058" t="s">
        <v>26</v>
      </c>
      <c r="G2058" s="11">
        <v>45079.625960648147</v>
      </c>
      <c r="H2058">
        <v>46238.3984375</v>
      </c>
      <c r="I2058" t="s">
        <v>9159</v>
      </c>
      <c r="J2058" t="s">
        <v>1191</v>
      </c>
    </row>
    <row r="2059" spans="1:10">
      <c r="A2059" t="s">
        <v>33</v>
      </c>
      <c r="B2059" t="s">
        <v>9145</v>
      </c>
      <c r="C2059" t="s">
        <v>9146</v>
      </c>
      <c r="D2059" t="s">
        <v>13</v>
      </c>
      <c r="E2059" t="s">
        <v>14</v>
      </c>
      <c r="F2059" t="s">
        <v>26</v>
      </c>
      <c r="G2059" s="11">
        <v>45083.625300925924</v>
      </c>
      <c r="H2059">
        <v>78000</v>
      </c>
      <c r="I2059" t="s">
        <v>8252</v>
      </c>
      <c r="J2059" t="s">
        <v>316</v>
      </c>
    </row>
    <row r="2060" spans="1:10">
      <c r="A2060" t="s">
        <v>33</v>
      </c>
      <c r="B2060" t="s">
        <v>8895</v>
      </c>
      <c r="C2060" t="s">
        <v>365</v>
      </c>
      <c r="D2060" t="s">
        <v>13</v>
      </c>
      <c r="E2060" t="s">
        <v>14</v>
      </c>
      <c r="F2060" t="s">
        <v>26</v>
      </c>
      <c r="G2060" s="11">
        <v>45088.626354166663</v>
      </c>
      <c r="H2060">
        <v>150000</v>
      </c>
      <c r="I2060" t="s">
        <v>451</v>
      </c>
      <c r="J2060" t="s">
        <v>6782</v>
      </c>
    </row>
    <row r="2061" spans="1:10">
      <c r="A2061" t="s">
        <v>10</v>
      </c>
      <c r="B2061" t="s">
        <v>4543</v>
      </c>
      <c r="C2061" t="s">
        <v>24</v>
      </c>
      <c r="D2061" t="s">
        <v>13</v>
      </c>
      <c r="E2061" t="s">
        <v>25</v>
      </c>
      <c r="F2061" t="s">
        <v>20</v>
      </c>
      <c r="G2061" s="11">
        <v>45079.086759259262</v>
      </c>
      <c r="H2061">
        <v>135500</v>
      </c>
      <c r="I2061" t="s">
        <v>4544</v>
      </c>
      <c r="J2061" t="s">
        <v>97</v>
      </c>
    </row>
    <row r="2062" spans="1:10">
      <c r="A2062" t="s">
        <v>33</v>
      </c>
      <c r="B2062" t="s">
        <v>9136</v>
      </c>
      <c r="C2062" t="s">
        <v>9137</v>
      </c>
      <c r="D2062" t="s">
        <v>13</v>
      </c>
      <c r="E2062" t="s">
        <v>14</v>
      </c>
      <c r="F2062" t="s">
        <v>26</v>
      </c>
      <c r="G2062" s="11">
        <v>45085.625023148146</v>
      </c>
      <c r="H2062">
        <v>85000</v>
      </c>
      <c r="I2062" t="s">
        <v>8180</v>
      </c>
      <c r="J2062" t="s">
        <v>9138</v>
      </c>
    </row>
    <row r="2063" spans="1:10">
      <c r="A2063" t="s">
        <v>73</v>
      </c>
      <c r="B2063" t="s">
        <v>73</v>
      </c>
      <c r="C2063" t="s">
        <v>1010</v>
      </c>
      <c r="D2063" t="s">
        <v>13</v>
      </c>
      <c r="E2063" t="s">
        <v>14</v>
      </c>
      <c r="F2063" t="s">
        <v>26</v>
      </c>
      <c r="G2063" s="11">
        <v>45090.019317129627</v>
      </c>
      <c r="H2063">
        <v>178500</v>
      </c>
      <c r="I2063" t="s">
        <v>130</v>
      </c>
      <c r="J2063" t="s">
        <v>4622</v>
      </c>
    </row>
    <row r="2064" spans="1:10">
      <c r="A2064" t="s">
        <v>73</v>
      </c>
      <c r="B2064" t="s">
        <v>9131</v>
      </c>
      <c r="C2064" t="s">
        <v>1597</v>
      </c>
      <c r="D2064" t="s">
        <v>13</v>
      </c>
      <c r="E2064" t="s">
        <v>14</v>
      </c>
      <c r="F2064" t="s">
        <v>26</v>
      </c>
      <c r="G2064" s="11">
        <v>45103.664803240739</v>
      </c>
      <c r="H2064">
        <v>172000</v>
      </c>
      <c r="I2064" t="s">
        <v>4716</v>
      </c>
      <c r="J2064" t="s">
        <v>9132</v>
      </c>
    </row>
    <row r="2065" spans="1:10">
      <c r="A2065" t="s">
        <v>33</v>
      </c>
      <c r="B2065" t="s">
        <v>9125</v>
      </c>
      <c r="C2065" t="s">
        <v>243</v>
      </c>
      <c r="D2065" t="s">
        <v>13</v>
      </c>
      <c r="E2065" t="s">
        <v>14</v>
      </c>
      <c r="F2065" t="s">
        <v>26</v>
      </c>
      <c r="G2065" s="11">
        <v>45097.626145833332</v>
      </c>
      <c r="H2065">
        <v>111175</v>
      </c>
      <c r="I2065" t="s">
        <v>9126</v>
      </c>
      <c r="J2065" t="s">
        <v>9127</v>
      </c>
    </row>
    <row r="2066" spans="1:10">
      <c r="A2066" t="s">
        <v>18</v>
      </c>
      <c r="B2066" t="s">
        <v>9106</v>
      </c>
      <c r="C2066" t="s">
        <v>108</v>
      </c>
      <c r="D2066" t="s">
        <v>13</v>
      </c>
      <c r="E2066" t="s">
        <v>14</v>
      </c>
      <c r="F2066" t="s">
        <v>26</v>
      </c>
      <c r="G2066" s="11">
        <v>45100.644259259258</v>
      </c>
      <c r="H2066">
        <v>124500</v>
      </c>
      <c r="I2066" t="s">
        <v>9107</v>
      </c>
      <c r="J2066" t="s">
        <v>1693</v>
      </c>
    </row>
    <row r="2067" spans="1:10">
      <c r="A2067" t="s">
        <v>73</v>
      </c>
      <c r="B2067" t="s">
        <v>9100</v>
      </c>
      <c r="C2067" t="s">
        <v>3639</v>
      </c>
      <c r="D2067" t="s">
        <v>13</v>
      </c>
      <c r="E2067" t="s">
        <v>14</v>
      </c>
      <c r="F2067" t="s">
        <v>3640</v>
      </c>
      <c r="G2067" s="11">
        <v>45085.654699074075</v>
      </c>
      <c r="H2067">
        <v>89100</v>
      </c>
      <c r="I2067" t="s">
        <v>9101</v>
      </c>
      <c r="J2067" t="s">
        <v>9102</v>
      </c>
    </row>
    <row r="2068" spans="1:10">
      <c r="A2068" t="s">
        <v>10</v>
      </c>
      <c r="B2068" t="s">
        <v>1158</v>
      </c>
      <c r="C2068" t="s">
        <v>24</v>
      </c>
      <c r="D2068" t="s">
        <v>13</v>
      </c>
      <c r="E2068" t="s">
        <v>25</v>
      </c>
      <c r="F2068" t="s">
        <v>26</v>
      </c>
      <c r="G2068" s="11">
        <v>45106.627685185187</v>
      </c>
      <c r="H2068">
        <v>217500</v>
      </c>
      <c r="I2068" t="s">
        <v>8442</v>
      </c>
      <c r="J2068" t="s">
        <v>316</v>
      </c>
    </row>
    <row r="2069" spans="1:10">
      <c r="A2069" t="s">
        <v>33</v>
      </c>
      <c r="B2069" t="s">
        <v>4584</v>
      </c>
      <c r="C2069" t="s">
        <v>9092</v>
      </c>
      <c r="D2069" t="s">
        <v>13</v>
      </c>
      <c r="E2069" t="s">
        <v>14</v>
      </c>
      <c r="F2069" t="s">
        <v>26</v>
      </c>
      <c r="G2069" s="11">
        <v>45093.625081018516</v>
      </c>
      <c r="H2069">
        <v>105000</v>
      </c>
      <c r="I2069" t="s">
        <v>9093</v>
      </c>
      <c r="J2069" t="s">
        <v>9094</v>
      </c>
    </row>
    <row r="2070" spans="1:10">
      <c r="A2070" t="s">
        <v>10</v>
      </c>
      <c r="B2070" t="s">
        <v>9074</v>
      </c>
      <c r="C2070" t="s">
        <v>232</v>
      </c>
      <c r="D2070" t="s">
        <v>13</v>
      </c>
      <c r="E2070" t="s">
        <v>14</v>
      </c>
      <c r="F2070" t="s">
        <v>26</v>
      </c>
      <c r="G2070" s="11">
        <v>45083.626620370371</v>
      </c>
      <c r="H2070">
        <v>82500</v>
      </c>
      <c r="I2070" t="s">
        <v>2562</v>
      </c>
      <c r="J2070" t="s">
        <v>9075</v>
      </c>
    </row>
    <row r="2071" spans="1:10">
      <c r="A2071" t="s">
        <v>33</v>
      </c>
      <c r="B2071" t="s">
        <v>4639</v>
      </c>
      <c r="C2071" t="s">
        <v>276</v>
      </c>
      <c r="D2071" t="s">
        <v>13</v>
      </c>
      <c r="E2071" t="s">
        <v>14</v>
      </c>
      <c r="F2071" t="s">
        <v>26</v>
      </c>
      <c r="G2071" s="11">
        <v>45105.000416666669</v>
      </c>
      <c r="H2071">
        <v>65037.5</v>
      </c>
      <c r="I2071" t="s">
        <v>4640</v>
      </c>
      <c r="J2071" t="s">
        <v>4641</v>
      </c>
    </row>
    <row r="2072" spans="1:10">
      <c r="A2072" t="s">
        <v>10</v>
      </c>
      <c r="B2072" t="s">
        <v>9059</v>
      </c>
      <c r="C2072" t="s">
        <v>24</v>
      </c>
      <c r="D2072" t="s">
        <v>13</v>
      </c>
      <c r="E2072" t="s">
        <v>25</v>
      </c>
      <c r="F2072" t="s">
        <v>26</v>
      </c>
      <c r="G2072" s="11">
        <v>45096.629328703704</v>
      </c>
      <c r="H2072">
        <v>108400</v>
      </c>
      <c r="I2072" t="s">
        <v>9060</v>
      </c>
      <c r="J2072" t="s">
        <v>9061</v>
      </c>
    </row>
    <row r="2073" spans="1:10">
      <c r="A2073" t="s">
        <v>18</v>
      </c>
      <c r="B2073" t="s">
        <v>9056</v>
      </c>
      <c r="C2073" t="s">
        <v>9057</v>
      </c>
      <c r="D2073" t="s">
        <v>13</v>
      </c>
      <c r="E2073" t="s">
        <v>14</v>
      </c>
      <c r="F2073" t="s">
        <v>3142</v>
      </c>
      <c r="G2073" s="11">
        <v>45080.637245370373</v>
      </c>
      <c r="H2073">
        <v>97444</v>
      </c>
      <c r="I2073" t="s">
        <v>3143</v>
      </c>
      <c r="J2073" t="s">
        <v>9058</v>
      </c>
    </row>
    <row r="2074" spans="1:10">
      <c r="A2074" t="s">
        <v>73</v>
      </c>
      <c r="B2074" t="s">
        <v>9052</v>
      </c>
      <c r="C2074" t="s">
        <v>232</v>
      </c>
      <c r="D2074" t="s">
        <v>13</v>
      </c>
      <c r="E2074" t="s">
        <v>14</v>
      </c>
      <c r="F2074" t="s">
        <v>26</v>
      </c>
      <c r="G2074" s="11">
        <v>45107.63380787037</v>
      </c>
      <c r="H2074">
        <v>182000</v>
      </c>
      <c r="I2074" t="s">
        <v>2348</v>
      </c>
      <c r="J2074" t="s">
        <v>9053</v>
      </c>
    </row>
    <row r="2075" spans="1:10">
      <c r="A2075" t="s">
        <v>135</v>
      </c>
      <c r="B2075" t="s">
        <v>9022</v>
      </c>
      <c r="C2075" t="s">
        <v>289</v>
      </c>
      <c r="D2075" t="s">
        <v>13</v>
      </c>
      <c r="E2075" t="s">
        <v>14</v>
      </c>
      <c r="F2075" t="s">
        <v>20</v>
      </c>
      <c r="G2075" s="11">
        <v>45104.69871527778</v>
      </c>
      <c r="H2075">
        <v>65000</v>
      </c>
      <c r="I2075" t="s">
        <v>9023</v>
      </c>
      <c r="J2075" t="s">
        <v>9024</v>
      </c>
    </row>
    <row r="2076" spans="1:10">
      <c r="A2076" t="s">
        <v>10</v>
      </c>
      <c r="B2076" t="s">
        <v>9019</v>
      </c>
      <c r="C2076" t="s">
        <v>24</v>
      </c>
      <c r="D2076" t="s">
        <v>13</v>
      </c>
      <c r="E2076" t="s">
        <v>25</v>
      </c>
      <c r="F2076" t="s">
        <v>20</v>
      </c>
      <c r="G2076" s="11">
        <v>45083.653229166666</v>
      </c>
      <c r="H2076">
        <v>147500</v>
      </c>
      <c r="I2076" t="s">
        <v>7970</v>
      </c>
    </row>
    <row r="2077" spans="1:10">
      <c r="A2077" t="s">
        <v>212</v>
      </c>
      <c r="B2077" t="s">
        <v>9016</v>
      </c>
      <c r="C2077" t="s">
        <v>3578</v>
      </c>
      <c r="D2077" t="s">
        <v>13</v>
      </c>
      <c r="E2077" t="s">
        <v>14</v>
      </c>
      <c r="F2077" t="s">
        <v>26</v>
      </c>
      <c r="G2077" s="11">
        <v>45088.627071759256</v>
      </c>
      <c r="H2077">
        <v>154000</v>
      </c>
      <c r="I2077" t="s">
        <v>1613</v>
      </c>
      <c r="J2077" t="s">
        <v>730</v>
      </c>
    </row>
    <row r="2078" spans="1:10">
      <c r="A2078" t="s">
        <v>33</v>
      </c>
      <c r="B2078" t="s">
        <v>33</v>
      </c>
      <c r="C2078" t="s">
        <v>276</v>
      </c>
      <c r="D2078" t="s">
        <v>13</v>
      </c>
      <c r="E2078" t="s">
        <v>14</v>
      </c>
      <c r="F2078" t="s">
        <v>26</v>
      </c>
      <c r="G2078" s="11">
        <v>45089.625173611108</v>
      </c>
      <c r="H2078">
        <v>65000</v>
      </c>
      <c r="I2078" t="s">
        <v>8988</v>
      </c>
      <c r="J2078" t="s">
        <v>599</v>
      </c>
    </row>
    <row r="2079" spans="1:10">
      <c r="A2079" t="s">
        <v>18</v>
      </c>
      <c r="B2079" t="s">
        <v>8971</v>
      </c>
      <c r="C2079" t="s">
        <v>287</v>
      </c>
      <c r="D2079" t="s">
        <v>13</v>
      </c>
      <c r="E2079" t="s">
        <v>14</v>
      </c>
      <c r="F2079" t="s">
        <v>26</v>
      </c>
      <c r="G2079" s="11">
        <v>45092.640636574077</v>
      </c>
      <c r="H2079">
        <v>132500</v>
      </c>
      <c r="I2079" t="s">
        <v>8116</v>
      </c>
      <c r="J2079" t="s">
        <v>8972</v>
      </c>
    </row>
    <row r="2080" spans="1:10">
      <c r="A2080" t="s">
        <v>33</v>
      </c>
      <c r="B2080" t="s">
        <v>8934</v>
      </c>
      <c r="C2080" t="s">
        <v>119</v>
      </c>
      <c r="D2080" t="s">
        <v>13</v>
      </c>
      <c r="E2080" t="s">
        <v>14</v>
      </c>
      <c r="F2080" t="s">
        <v>26</v>
      </c>
      <c r="G2080" s="11">
        <v>45090.625254629631</v>
      </c>
      <c r="H2080">
        <v>90000</v>
      </c>
      <c r="I2080" t="s">
        <v>8935</v>
      </c>
      <c r="J2080" t="s">
        <v>8936</v>
      </c>
    </row>
    <row r="2081" spans="1:10">
      <c r="A2081" t="s">
        <v>18</v>
      </c>
      <c r="B2081" t="s">
        <v>8926</v>
      </c>
      <c r="C2081" t="s">
        <v>8927</v>
      </c>
      <c r="D2081" t="s">
        <v>13</v>
      </c>
      <c r="E2081" t="s">
        <v>14</v>
      </c>
      <c r="F2081" t="s">
        <v>694</v>
      </c>
      <c r="G2081" s="11">
        <v>45104.65966435185</v>
      </c>
      <c r="H2081">
        <v>56700</v>
      </c>
      <c r="I2081" t="s">
        <v>685</v>
      </c>
      <c r="J2081" t="s">
        <v>8928</v>
      </c>
    </row>
    <row r="2082" spans="1:10">
      <c r="A2082" t="s">
        <v>152</v>
      </c>
      <c r="B2082" t="s">
        <v>152</v>
      </c>
      <c r="C2082" t="s">
        <v>1109</v>
      </c>
      <c r="D2082" t="s">
        <v>13</v>
      </c>
      <c r="E2082" t="s">
        <v>14</v>
      </c>
      <c r="F2082" t="s">
        <v>1110</v>
      </c>
      <c r="G2082" s="11">
        <v>45082.665069444447</v>
      </c>
      <c r="H2082">
        <v>101029</v>
      </c>
      <c r="I2082" t="s">
        <v>8924</v>
      </c>
      <c r="J2082" t="s">
        <v>8925</v>
      </c>
    </row>
    <row r="2083" spans="1:10">
      <c r="A2083" t="s">
        <v>18</v>
      </c>
      <c r="B2083" t="s">
        <v>18</v>
      </c>
      <c r="C2083" t="s">
        <v>232</v>
      </c>
      <c r="D2083" t="s">
        <v>13</v>
      </c>
      <c r="E2083" t="s">
        <v>14</v>
      </c>
      <c r="F2083" t="s">
        <v>26</v>
      </c>
      <c r="G2083" s="11">
        <v>45100.642650462964</v>
      </c>
      <c r="H2083">
        <v>117500</v>
      </c>
      <c r="I2083" t="s">
        <v>57</v>
      </c>
      <c r="J2083" t="s">
        <v>8346</v>
      </c>
    </row>
    <row r="2084" spans="1:10">
      <c r="A2084" t="s">
        <v>33</v>
      </c>
      <c r="B2084" t="s">
        <v>8895</v>
      </c>
      <c r="C2084" t="s">
        <v>365</v>
      </c>
      <c r="D2084" t="s">
        <v>13</v>
      </c>
      <c r="E2084" t="s">
        <v>14</v>
      </c>
      <c r="F2084" t="s">
        <v>26</v>
      </c>
      <c r="G2084" s="11">
        <v>45081.627245370371</v>
      </c>
      <c r="H2084">
        <v>150000</v>
      </c>
      <c r="I2084" t="s">
        <v>451</v>
      </c>
      <c r="J2084" t="s">
        <v>6782</v>
      </c>
    </row>
    <row r="2085" spans="1:10">
      <c r="A2085" t="s">
        <v>33</v>
      </c>
      <c r="B2085" t="s">
        <v>1268</v>
      </c>
      <c r="C2085" t="s">
        <v>75</v>
      </c>
      <c r="D2085" t="s">
        <v>13</v>
      </c>
      <c r="E2085" t="s">
        <v>14</v>
      </c>
      <c r="F2085" t="s">
        <v>26</v>
      </c>
      <c r="G2085" s="11">
        <v>45092.638495370367</v>
      </c>
      <c r="H2085">
        <v>174040</v>
      </c>
      <c r="I2085" t="s">
        <v>8880</v>
      </c>
      <c r="J2085" t="s">
        <v>8857</v>
      </c>
    </row>
    <row r="2086" spans="1:10">
      <c r="A2086" t="s">
        <v>10</v>
      </c>
      <c r="B2086" t="s">
        <v>10</v>
      </c>
      <c r="C2086" t="s">
        <v>1783</v>
      </c>
      <c r="D2086" t="s">
        <v>13</v>
      </c>
      <c r="E2086" t="s">
        <v>14</v>
      </c>
      <c r="F2086" t="s">
        <v>26</v>
      </c>
      <c r="G2086" s="11">
        <v>45098.661840277775</v>
      </c>
      <c r="H2086">
        <v>120631</v>
      </c>
      <c r="I2086" t="s">
        <v>8873</v>
      </c>
      <c r="J2086" t="s">
        <v>1368</v>
      </c>
    </row>
    <row r="2087" spans="1:10">
      <c r="A2087" t="s">
        <v>10</v>
      </c>
      <c r="B2087" t="s">
        <v>8829</v>
      </c>
      <c r="C2087" t="s">
        <v>122</v>
      </c>
      <c r="D2087" t="s">
        <v>13</v>
      </c>
      <c r="E2087" t="s">
        <v>14</v>
      </c>
      <c r="F2087" t="s">
        <v>26</v>
      </c>
      <c r="G2087" s="11">
        <v>45092.638414351852</v>
      </c>
      <c r="H2087">
        <v>182245</v>
      </c>
      <c r="I2087" t="s">
        <v>4385</v>
      </c>
    </row>
    <row r="2088" spans="1:10">
      <c r="A2088" t="s">
        <v>18</v>
      </c>
      <c r="B2088" t="s">
        <v>18</v>
      </c>
      <c r="C2088" t="s">
        <v>4670</v>
      </c>
      <c r="D2088" t="s">
        <v>13</v>
      </c>
      <c r="E2088" t="s">
        <v>14</v>
      </c>
      <c r="F2088" t="s">
        <v>509</v>
      </c>
      <c r="G2088" s="11">
        <v>45087.010023148148</v>
      </c>
      <c r="H2088">
        <v>147500</v>
      </c>
      <c r="I2088" t="s">
        <v>1795</v>
      </c>
      <c r="J2088" t="s">
        <v>4671</v>
      </c>
    </row>
    <row r="2089" spans="1:10">
      <c r="A2089" t="s">
        <v>33</v>
      </c>
      <c r="B2089" t="s">
        <v>33</v>
      </c>
      <c r="C2089" t="s">
        <v>1175</v>
      </c>
      <c r="D2089" t="s">
        <v>13</v>
      </c>
      <c r="E2089" t="s">
        <v>14</v>
      </c>
      <c r="F2089" t="s">
        <v>26</v>
      </c>
      <c r="G2089" s="11">
        <v>45104.625416666669</v>
      </c>
      <c r="H2089">
        <v>60000</v>
      </c>
      <c r="I2089" t="s">
        <v>8813</v>
      </c>
      <c r="J2089" t="s">
        <v>8814</v>
      </c>
    </row>
    <row r="2090" spans="1:10">
      <c r="A2090" t="s">
        <v>10</v>
      </c>
      <c r="B2090" t="s">
        <v>10</v>
      </c>
      <c r="C2090" t="s">
        <v>24</v>
      </c>
      <c r="D2090" t="s">
        <v>13</v>
      </c>
      <c r="E2090" t="s">
        <v>25</v>
      </c>
      <c r="F2090" t="s">
        <v>26</v>
      </c>
      <c r="G2090" s="11">
        <v>45100.639131944445</v>
      </c>
      <c r="H2090">
        <v>120631</v>
      </c>
      <c r="I2090" t="s">
        <v>8807</v>
      </c>
      <c r="J2090" t="s">
        <v>8808</v>
      </c>
    </row>
    <row r="2091" spans="1:10">
      <c r="A2091" t="s">
        <v>18</v>
      </c>
      <c r="B2091" t="s">
        <v>8783</v>
      </c>
      <c r="C2091" t="s">
        <v>24</v>
      </c>
      <c r="D2091" t="s">
        <v>13</v>
      </c>
      <c r="E2091" t="s">
        <v>25</v>
      </c>
      <c r="F2091" t="s">
        <v>20</v>
      </c>
      <c r="G2091" s="11">
        <v>45090.651377314818</v>
      </c>
      <c r="H2091">
        <v>100000</v>
      </c>
      <c r="I2091" t="s">
        <v>1670</v>
      </c>
      <c r="J2091" t="s">
        <v>8784</v>
      </c>
    </row>
    <row r="2092" spans="1:10">
      <c r="A2092" t="s">
        <v>33</v>
      </c>
      <c r="B2092" t="s">
        <v>33</v>
      </c>
      <c r="C2092" t="s">
        <v>441</v>
      </c>
      <c r="D2092" t="s">
        <v>13</v>
      </c>
      <c r="E2092" t="s">
        <v>14</v>
      </c>
      <c r="F2092" t="s">
        <v>26</v>
      </c>
      <c r="G2092" s="11">
        <v>45100.67114583333</v>
      </c>
      <c r="H2092">
        <v>80256.796875</v>
      </c>
      <c r="I2092" t="s">
        <v>8779</v>
      </c>
      <c r="J2092" t="s">
        <v>316</v>
      </c>
    </row>
    <row r="2093" spans="1:10">
      <c r="A2093" t="s">
        <v>18</v>
      </c>
      <c r="B2093" t="s">
        <v>18</v>
      </c>
      <c r="C2093" t="s">
        <v>8775</v>
      </c>
      <c r="D2093" t="s">
        <v>13</v>
      </c>
      <c r="E2093" t="s">
        <v>14</v>
      </c>
      <c r="F2093" t="s">
        <v>26</v>
      </c>
      <c r="G2093" s="11">
        <v>45099.643240740741</v>
      </c>
      <c r="H2093">
        <v>85000</v>
      </c>
      <c r="I2093" t="s">
        <v>639</v>
      </c>
      <c r="J2093" t="s">
        <v>8776</v>
      </c>
    </row>
    <row r="2094" spans="1:10">
      <c r="A2094" t="s">
        <v>18</v>
      </c>
      <c r="B2094" t="s">
        <v>8770</v>
      </c>
      <c r="C2094" t="s">
        <v>24</v>
      </c>
      <c r="D2094" t="s">
        <v>13</v>
      </c>
      <c r="E2094" t="s">
        <v>25</v>
      </c>
      <c r="F2094" t="s">
        <v>26</v>
      </c>
      <c r="G2094" s="11">
        <v>45086.631122685183</v>
      </c>
      <c r="H2094">
        <v>140000</v>
      </c>
      <c r="I2094" t="s">
        <v>8771</v>
      </c>
      <c r="J2094" t="s">
        <v>8772</v>
      </c>
    </row>
    <row r="2095" spans="1:10">
      <c r="A2095" t="s">
        <v>135</v>
      </c>
      <c r="B2095" t="s">
        <v>135</v>
      </c>
      <c r="C2095" t="s">
        <v>2333</v>
      </c>
      <c r="D2095" t="s">
        <v>13</v>
      </c>
      <c r="E2095" t="s">
        <v>14</v>
      </c>
      <c r="F2095" t="s">
        <v>171</v>
      </c>
      <c r="G2095" s="11">
        <v>45105.649780092594</v>
      </c>
      <c r="H2095">
        <v>111175</v>
      </c>
      <c r="I2095" t="s">
        <v>8765</v>
      </c>
      <c r="J2095" t="s">
        <v>8766</v>
      </c>
    </row>
    <row r="2096" spans="1:10">
      <c r="A2096" t="s">
        <v>135</v>
      </c>
      <c r="B2096" t="s">
        <v>135</v>
      </c>
      <c r="C2096" t="s">
        <v>365</v>
      </c>
      <c r="D2096" t="s">
        <v>13</v>
      </c>
      <c r="E2096" t="s">
        <v>14</v>
      </c>
      <c r="F2096" t="s">
        <v>26</v>
      </c>
      <c r="G2096" s="11">
        <v>45084.626192129632</v>
      </c>
      <c r="H2096">
        <v>185000</v>
      </c>
      <c r="I2096" t="s">
        <v>451</v>
      </c>
      <c r="J2096" t="s">
        <v>6782</v>
      </c>
    </row>
    <row r="2097" spans="1:10">
      <c r="A2097" t="s">
        <v>33</v>
      </c>
      <c r="B2097" t="s">
        <v>8756</v>
      </c>
      <c r="C2097" t="s">
        <v>6822</v>
      </c>
      <c r="D2097" t="s">
        <v>13</v>
      </c>
      <c r="E2097" t="s">
        <v>14</v>
      </c>
      <c r="F2097" t="s">
        <v>26</v>
      </c>
      <c r="G2097" s="11">
        <v>45078.625821759262</v>
      </c>
      <c r="H2097">
        <v>50000</v>
      </c>
      <c r="I2097" t="s">
        <v>8757</v>
      </c>
      <c r="J2097" t="s">
        <v>2393</v>
      </c>
    </row>
    <row r="2098" spans="1:10">
      <c r="A2098" t="s">
        <v>18</v>
      </c>
      <c r="B2098" t="s">
        <v>18</v>
      </c>
      <c r="C2098" t="s">
        <v>1320</v>
      </c>
      <c r="D2098" t="s">
        <v>13</v>
      </c>
      <c r="E2098" t="s">
        <v>14</v>
      </c>
      <c r="F2098" t="s">
        <v>15</v>
      </c>
      <c r="G2098" s="11">
        <v>45099.664490740739</v>
      </c>
      <c r="H2098">
        <v>147500</v>
      </c>
      <c r="I2098" t="s">
        <v>2926</v>
      </c>
      <c r="J2098" t="s">
        <v>8737</v>
      </c>
    </row>
    <row r="2099" spans="1:10">
      <c r="A2099" t="s">
        <v>73</v>
      </c>
      <c r="B2099" t="s">
        <v>73</v>
      </c>
      <c r="C2099" t="s">
        <v>24</v>
      </c>
      <c r="D2099" t="s">
        <v>13</v>
      </c>
      <c r="E2099" t="s">
        <v>25</v>
      </c>
      <c r="F2099" t="s">
        <v>26</v>
      </c>
      <c r="G2099" s="11">
        <v>45084.681805555556</v>
      </c>
      <c r="H2099">
        <v>135000</v>
      </c>
      <c r="I2099" t="s">
        <v>8735</v>
      </c>
      <c r="J2099" t="s">
        <v>8736</v>
      </c>
    </row>
    <row r="2100" spans="1:10">
      <c r="A2100" t="s">
        <v>18</v>
      </c>
      <c r="B2100" t="s">
        <v>18</v>
      </c>
      <c r="C2100" t="s">
        <v>276</v>
      </c>
      <c r="D2100" t="s">
        <v>13</v>
      </c>
      <c r="E2100" t="s">
        <v>14</v>
      </c>
      <c r="F2100" t="s">
        <v>20</v>
      </c>
      <c r="G2100" s="11">
        <v>45097.667453703703</v>
      </c>
      <c r="H2100">
        <v>140000</v>
      </c>
      <c r="I2100" t="s">
        <v>335</v>
      </c>
      <c r="J2100" t="s">
        <v>8733</v>
      </c>
    </row>
    <row r="2101" spans="1:10">
      <c r="A2101" t="s">
        <v>18</v>
      </c>
      <c r="B2101" t="s">
        <v>127</v>
      </c>
      <c r="C2101" t="s">
        <v>1059</v>
      </c>
      <c r="D2101" t="s">
        <v>13</v>
      </c>
      <c r="E2101" t="s">
        <v>14</v>
      </c>
      <c r="F2101" t="s">
        <v>26</v>
      </c>
      <c r="G2101" s="11">
        <v>45092.656539351854</v>
      </c>
      <c r="H2101">
        <v>160000</v>
      </c>
      <c r="I2101" t="s">
        <v>57</v>
      </c>
      <c r="J2101" t="s">
        <v>8717</v>
      </c>
    </row>
    <row r="2102" spans="1:10">
      <c r="A2102" t="s">
        <v>106</v>
      </c>
      <c r="B2102" t="s">
        <v>8715</v>
      </c>
      <c r="C2102" t="s">
        <v>24</v>
      </c>
      <c r="D2102" t="s">
        <v>13</v>
      </c>
      <c r="E2102" t="s">
        <v>25</v>
      </c>
      <c r="F2102" t="s">
        <v>26</v>
      </c>
      <c r="G2102" s="11">
        <v>45087.627106481479</v>
      </c>
      <c r="H2102">
        <v>112500</v>
      </c>
      <c r="I2102" t="s">
        <v>602</v>
      </c>
      <c r="J2102" t="s">
        <v>8716</v>
      </c>
    </row>
    <row r="2103" spans="1:10">
      <c r="A2103" t="s">
        <v>33</v>
      </c>
      <c r="B2103" t="s">
        <v>8705</v>
      </c>
      <c r="C2103" t="s">
        <v>365</v>
      </c>
      <c r="D2103" t="s">
        <v>13</v>
      </c>
      <c r="E2103" t="s">
        <v>14</v>
      </c>
      <c r="F2103" t="s">
        <v>26</v>
      </c>
      <c r="G2103" s="11">
        <v>45081.627245370371</v>
      </c>
      <c r="H2103">
        <v>150000</v>
      </c>
      <c r="I2103" t="s">
        <v>451</v>
      </c>
      <c r="J2103" t="s">
        <v>452</v>
      </c>
    </row>
    <row r="2104" spans="1:10">
      <c r="A2104" t="s">
        <v>18</v>
      </c>
      <c r="B2104" t="s">
        <v>18</v>
      </c>
      <c r="C2104" t="s">
        <v>24</v>
      </c>
      <c r="D2104" t="s">
        <v>13</v>
      </c>
      <c r="E2104" t="s">
        <v>25</v>
      </c>
      <c r="F2104" t="s">
        <v>20</v>
      </c>
      <c r="G2104" s="11">
        <v>45091.682939814818</v>
      </c>
      <c r="H2104">
        <v>95000</v>
      </c>
      <c r="I2104" t="s">
        <v>8180</v>
      </c>
      <c r="J2104" t="s">
        <v>8684</v>
      </c>
    </row>
    <row r="2105" spans="1:10">
      <c r="A2105" t="s">
        <v>135</v>
      </c>
      <c r="B2105" t="s">
        <v>135</v>
      </c>
      <c r="C2105" t="s">
        <v>826</v>
      </c>
      <c r="D2105" t="s">
        <v>13</v>
      </c>
      <c r="E2105" t="s">
        <v>14</v>
      </c>
      <c r="F2105" t="s">
        <v>827</v>
      </c>
      <c r="G2105" s="11">
        <v>45083.649560185186</v>
      </c>
      <c r="H2105">
        <v>111175</v>
      </c>
      <c r="I2105" t="s">
        <v>685</v>
      </c>
      <c r="J2105" t="s">
        <v>8681</v>
      </c>
    </row>
    <row r="2106" spans="1:10">
      <c r="A2106" t="s">
        <v>152</v>
      </c>
      <c r="B2106" t="s">
        <v>3255</v>
      </c>
      <c r="C2106" t="s">
        <v>614</v>
      </c>
      <c r="D2106" t="s">
        <v>13</v>
      </c>
      <c r="E2106" t="s">
        <v>14</v>
      </c>
      <c r="F2106" t="s">
        <v>608</v>
      </c>
      <c r="G2106" s="11">
        <v>45107.634560185186</v>
      </c>
      <c r="H2106">
        <v>99150</v>
      </c>
      <c r="I2106" t="s">
        <v>8679</v>
      </c>
      <c r="J2106" t="s">
        <v>8680</v>
      </c>
    </row>
    <row r="2107" spans="1:10">
      <c r="A2107" t="s">
        <v>18</v>
      </c>
      <c r="B2107" t="s">
        <v>18</v>
      </c>
      <c r="C2107" t="s">
        <v>6720</v>
      </c>
      <c r="D2107" t="s">
        <v>13</v>
      </c>
      <c r="E2107" t="s">
        <v>14</v>
      </c>
      <c r="F2107" t="s">
        <v>20</v>
      </c>
      <c r="G2107" s="11">
        <v>45104.699513888889</v>
      </c>
      <c r="H2107">
        <v>75000</v>
      </c>
      <c r="I2107" t="s">
        <v>4501</v>
      </c>
      <c r="J2107" t="s">
        <v>8674</v>
      </c>
    </row>
    <row r="2108" spans="1:10">
      <c r="A2108" t="s">
        <v>18</v>
      </c>
      <c r="B2108" t="s">
        <v>132</v>
      </c>
      <c r="C2108" t="s">
        <v>3285</v>
      </c>
      <c r="D2108" t="s">
        <v>13</v>
      </c>
      <c r="E2108" t="s">
        <v>14</v>
      </c>
      <c r="F2108" t="s">
        <v>26</v>
      </c>
      <c r="G2108" s="11">
        <v>45107.632511574076</v>
      </c>
      <c r="H2108">
        <v>97537.5234375</v>
      </c>
      <c r="I2108" t="s">
        <v>8628</v>
      </c>
      <c r="J2108" t="s">
        <v>8629</v>
      </c>
    </row>
    <row r="2109" spans="1:10">
      <c r="A2109" t="s">
        <v>18</v>
      </c>
      <c r="B2109" t="s">
        <v>328</v>
      </c>
      <c r="C2109" t="s">
        <v>276</v>
      </c>
      <c r="D2109" t="s">
        <v>13</v>
      </c>
      <c r="E2109" t="s">
        <v>14</v>
      </c>
      <c r="F2109" t="s">
        <v>20</v>
      </c>
      <c r="G2109" s="11">
        <v>45089.691261574073</v>
      </c>
      <c r="H2109">
        <v>165000</v>
      </c>
      <c r="I2109" t="s">
        <v>1902</v>
      </c>
      <c r="J2109" t="s">
        <v>8621</v>
      </c>
    </row>
    <row r="2110" spans="1:10">
      <c r="A2110" t="s">
        <v>73</v>
      </c>
      <c r="B2110" t="s">
        <v>73</v>
      </c>
      <c r="C2110" t="s">
        <v>753</v>
      </c>
      <c r="D2110" t="s">
        <v>13</v>
      </c>
      <c r="E2110" t="s">
        <v>14</v>
      </c>
      <c r="F2110" t="s">
        <v>26</v>
      </c>
      <c r="G2110" s="11">
        <v>45099.006724537037</v>
      </c>
      <c r="H2110">
        <v>125000</v>
      </c>
      <c r="I2110" t="s">
        <v>2888</v>
      </c>
      <c r="J2110" t="s">
        <v>4355</v>
      </c>
    </row>
    <row r="2111" spans="1:10">
      <c r="A2111" t="s">
        <v>10</v>
      </c>
      <c r="B2111" t="s">
        <v>1596</v>
      </c>
      <c r="C2111" t="s">
        <v>232</v>
      </c>
      <c r="D2111" t="s">
        <v>13</v>
      </c>
      <c r="E2111" t="s">
        <v>14</v>
      </c>
      <c r="F2111" t="s">
        <v>26</v>
      </c>
      <c r="G2111" s="11">
        <v>45092.63784722222</v>
      </c>
      <c r="H2111">
        <v>164000</v>
      </c>
      <c r="I2111" t="s">
        <v>195</v>
      </c>
      <c r="J2111" t="s">
        <v>1334</v>
      </c>
    </row>
    <row r="2112" spans="1:10">
      <c r="A2112" t="s">
        <v>18</v>
      </c>
      <c r="B2112" t="s">
        <v>8602</v>
      </c>
      <c r="C2112" t="s">
        <v>5206</v>
      </c>
      <c r="D2112" t="s">
        <v>13</v>
      </c>
      <c r="E2112" t="s">
        <v>14</v>
      </c>
      <c r="F2112" t="s">
        <v>20</v>
      </c>
      <c r="G2112" s="11">
        <v>45103.682268518518</v>
      </c>
      <c r="H2112">
        <v>85000</v>
      </c>
      <c r="I2112" t="s">
        <v>88</v>
      </c>
      <c r="J2112" t="s">
        <v>8603</v>
      </c>
    </row>
    <row r="2113" spans="1:10">
      <c r="A2113" t="s">
        <v>18</v>
      </c>
      <c r="B2113" t="s">
        <v>18</v>
      </c>
      <c r="C2113" t="s">
        <v>1305</v>
      </c>
      <c r="D2113" t="s">
        <v>13</v>
      </c>
      <c r="E2113" t="s">
        <v>14</v>
      </c>
      <c r="F2113" t="s">
        <v>26</v>
      </c>
      <c r="G2113" s="11">
        <v>45093.655115740738</v>
      </c>
      <c r="H2113">
        <v>117500</v>
      </c>
      <c r="I2113" t="s">
        <v>57</v>
      </c>
      <c r="J2113" t="s">
        <v>8346</v>
      </c>
    </row>
    <row r="2114" spans="1:10">
      <c r="A2114" t="s">
        <v>73</v>
      </c>
      <c r="B2114" t="s">
        <v>8548</v>
      </c>
      <c r="C2114" t="s">
        <v>108</v>
      </c>
      <c r="D2114" t="s">
        <v>13</v>
      </c>
      <c r="E2114" t="s">
        <v>14</v>
      </c>
      <c r="F2114" t="s">
        <v>26</v>
      </c>
      <c r="G2114" s="11">
        <v>45099.632060185184</v>
      </c>
      <c r="H2114">
        <v>110000</v>
      </c>
      <c r="I2114" t="s">
        <v>2384</v>
      </c>
      <c r="J2114" t="s">
        <v>5356</v>
      </c>
    </row>
    <row r="2115" spans="1:10">
      <c r="A2115" t="s">
        <v>18</v>
      </c>
      <c r="B2115" t="s">
        <v>18</v>
      </c>
      <c r="C2115" t="s">
        <v>4634</v>
      </c>
      <c r="D2115" t="s">
        <v>13</v>
      </c>
      <c r="E2115" t="s">
        <v>14</v>
      </c>
      <c r="F2115" t="s">
        <v>26</v>
      </c>
      <c r="G2115" s="11">
        <v>45092.642465277779</v>
      </c>
      <c r="H2115">
        <v>124875</v>
      </c>
      <c r="I2115" t="s">
        <v>2962</v>
      </c>
      <c r="J2115" t="s">
        <v>8539</v>
      </c>
    </row>
    <row r="2116" spans="1:10">
      <c r="A2116" t="s">
        <v>18</v>
      </c>
      <c r="B2116" t="s">
        <v>188</v>
      </c>
      <c r="C2116" t="s">
        <v>2080</v>
      </c>
      <c r="D2116" t="s">
        <v>13</v>
      </c>
      <c r="E2116" t="s">
        <v>14</v>
      </c>
      <c r="F2116" t="s">
        <v>26</v>
      </c>
      <c r="G2116" s="11">
        <v>45104.004386574074</v>
      </c>
      <c r="H2116">
        <v>173190</v>
      </c>
      <c r="I2116" t="s">
        <v>4729</v>
      </c>
    </row>
    <row r="2117" spans="1:10">
      <c r="A2117" t="s">
        <v>18</v>
      </c>
      <c r="B2117" t="s">
        <v>8475</v>
      </c>
      <c r="C2117" t="s">
        <v>8476</v>
      </c>
      <c r="D2117" t="s">
        <v>13</v>
      </c>
      <c r="E2117" t="s">
        <v>14</v>
      </c>
      <c r="F2117" t="s">
        <v>26</v>
      </c>
      <c r="G2117" s="11">
        <v>45090.628321759257</v>
      </c>
      <c r="H2117">
        <v>102150</v>
      </c>
      <c r="I2117" t="s">
        <v>729</v>
      </c>
    </row>
    <row r="2118" spans="1:10">
      <c r="A2118" t="s">
        <v>10</v>
      </c>
      <c r="B2118" t="s">
        <v>10</v>
      </c>
      <c r="C2118" t="s">
        <v>8467</v>
      </c>
      <c r="D2118" t="s">
        <v>13</v>
      </c>
      <c r="E2118" t="s">
        <v>14</v>
      </c>
      <c r="F2118" t="s">
        <v>26</v>
      </c>
      <c r="G2118" s="11">
        <v>45079.642870370371</v>
      </c>
      <c r="H2118">
        <v>90000</v>
      </c>
      <c r="I2118" t="s">
        <v>8468</v>
      </c>
      <c r="J2118" t="s">
        <v>1928</v>
      </c>
    </row>
    <row r="2119" spans="1:10">
      <c r="A2119" t="s">
        <v>33</v>
      </c>
      <c r="B2119" t="s">
        <v>5076</v>
      </c>
      <c r="C2119" t="s">
        <v>5077</v>
      </c>
      <c r="D2119" t="s">
        <v>13</v>
      </c>
      <c r="E2119" t="s">
        <v>14</v>
      </c>
      <c r="F2119" t="s">
        <v>26</v>
      </c>
      <c r="G2119" s="11">
        <v>45104.664074074077</v>
      </c>
      <c r="H2119">
        <v>70000</v>
      </c>
      <c r="I2119" t="s">
        <v>5078</v>
      </c>
    </row>
    <row r="2120" spans="1:10">
      <c r="A2120" t="s">
        <v>18</v>
      </c>
      <c r="B2120" t="s">
        <v>18</v>
      </c>
      <c r="C2120" t="s">
        <v>24</v>
      </c>
      <c r="D2120" t="s">
        <v>13</v>
      </c>
      <c r="E2120" t="s">
        <v>25</v>
      </c>
      <c r="F2120" t="s">
        <v>26</v>
      </c>
      <c r="G2120" s="11">
        <v>45082.630787037036</v>
      </c>
      <c r="H2120">
        <v>130000</v>
      </c>
      <c r="I2120" t="s">
        <v>8451</v>
      </c>
      <c r="J2120" t="s">
        <v>8452</v>
      </c>
    </row>
    <row r="2121" spans="1:10">
      <c r="A2121" t="s">
        <v>77</v>
      </c>
      <c r="B2121" t="s">
        <v>1414</v>
      </c>
      <c r="C2121" t="s">
        <v>1689</v>
      </c>
      <c r="D2121" t="s">
        <v>13</v>
      </c>
      <c r="E2121" t="s">
        <v>14</v>
      </c>
      <c r="F2121" t="s">
        <v>26</v>
      </c>
      <c r="G2121" s="11">
        <v>45106.626944444448</v>
      </c>
      <c r="H2121">
        <v>47500</v>
      </c>
      <c r="I2121" t="s">
        <v>8446</v>
      </c>
      <c r="J2121" t="s">
        <v>230</v>
      </c>
    </row>
    <row r="2122" spans="1:10">
      <c r="A2122" t="s">
        <v>10</v>
      </c>
      <c r="B2122" t="s">
        <v>4739</v>
      </c>
      <c r="C2122" t="s">
        <v>136</v>
      </c>
      <c r="D2122" t="s">
        <v>13</v>
      </c>
      <c r="E2122" t="s">
        <v>14</v>
      </c>
      <c r="F2122" t="s">
        <v>26</v>
      </c>
      <c r="G2122" s="11">
        <v>45091.002129629633</v>
      </c>
      <c r="H2122">
        <v>152000</v>
      </c>
      <c r="I2122" t="s">
        <v>4740</v>
      </c>
      <c r="J2122" t="s">
        <v>4741</v>
      </c>
    </row>
    <row r="2123" spans="1:10">
      <c r="A2123" t="s">
        <v>73</v>
      </c>
      <c r="B2123" t="s">
        <v>8436</v>
      </c>
      <c r="C2123" t="s">
        <v>2080</v>
      </c>
      <c r="D2123" t="s">
        <v>13</v>
      </c>
      <c r="E2123" t="s">
        <v>14</v>
      </c>
      <c r="F2123" t="s">
        <v>26</v>
      </c>
      <c r="G2123" s="11">
        <v>45104.644537037035</v>
      </c>
      <c r="H2123">
        <v>175000</v>
      </c>
      <c r="I2123" t="s">
        <v>8437</v>
      </c>
      <c r="J2123" t="s">
        <v>8438</v>
      </c>
    </row>
    <row r="2124" spans="1:10">
      <c r="A2124" t="s">
        <v>18</v>
      </c>
      <c r="B2124" t="s">
        <v>8429</v>
      </c>
      <c r="C2124" t="s">
        <v>795</v>
      </c>
      <c r="D2124" t="s">
        <v>13</v>
      </c>
      <c r="E2124" t="s">
        <v>14</v>
      </c>
      <c r="F2124" t="s">
        <v>26</v>
      </c>
      <c r="G2124" s="11">
        <v>45085.658055555556</v>
      </c>
      <c r="H2124">
        <v>136000</v>
      </c>
      <c r="I2124" t="s">
        <v>796</v>
      </c>
      <c r="J2124" t="s">
        <v>8430</v>
      </c>
    </row>
    <row r="2125" spans="1:10">
      <c r="A2125" t="s">
        <v>212</v>
      </c>
      <c r="B2125" t="s">
        <v>8382</v>
      </c>
      <c r="C2125" t="s">
        <v>2583</v>
      </c>
      <c r="D2125" t="s">
        <v>13</v>
      </c>
      <c r="E2125" t="s">
        <v>14</v>
      </c>
      <c r="F2125" t="s">
        <v>209</v>
      </c>
      <c r="G2125" s="11">
        <v>45083.637743055559</v>
      </c>
      <c r="H2125">
        <v>89100</v>
      </c>
      <c r="I2125" t="s">
        <v>8383</v>
      </c>
      <c r="J2125" t="s">
        <v>8384</v>
      </c>
    </row>
    <row r="2126" spans="1:10">
      <c r="A2126" t="s">
        <v>18</v>
      </c>
      <c r="B2126" t="s">
        <v>8353</v>
      </c>
      <c r="C2126" t="s">
        <v>119</v>
      </c>
      <c r="D2126" t="s">
        <v>13</v>
      </c>
      <c r="E2126" t="s">
        <v>14</v>
      </c>
      <c r="F2126" t="s">
        <v>26</v>
      </c>
      <c r="G2126" s="11">
        <v>45093.654918981483</v>
      </c>
      <c r="H2126">
        <v>120000</v>
      </c>
      <c r="I2126" t="s">
        <v>8354</v>
      </c>
      <c r="J2126" t="s">
        <v>8355</v>
      </c>
    </row>
    <row r="2127" spans="1:10">
      <c r="A2127" t="s">
        <v>73</v>
      </c>
      <c r="B2127" t="s">
        <v>8347</v>
      </c>
      <c r="C2127" t="s">
        <v>119</v>
      </c>
      <c r="D2127" t="s">
        <v>100</v>
      </c>
      <c r="E2127" t="s">
        <v>14</v>
      </c>
      <c r="F2127" t="s">
        <v>26</v>
      </c>
      <c r="G2127" s="11">
        <v>45104.644780092596</v>
      </c>
      <c r="H2127">
        <v>110000</v>
      </c>
      <c r="I2127" t="s">
        <v>8348</v>
      </c>
      <c r="J2127" t="s">
        <v>8349</v>
      </c>
    </row>
    <row r="2128" spans="1:10">
      <c r="A2128" t="s">
        <v>18</v>
      </c>
      <c r="B2128" t="s">
        <v>18</v>
      </c>
      <c r="C2128" t="s">
        <v>232</v>
      </c>
      <c r="D2128" t="s">
        <v>13</v>
      </c>
      <c r="E2128" t="s">
        <v>14</v>
      </c>
      <c r="F2128" t="s">
        <v>26</v>
      </c>
      <c r="G2128" s="11">
        <v>45093.640034722222</v>
      </c>
      <c r="H2128">
        <v>117500</v>
      </c>
      <c r="I2128" t="s">
        <v>57</v>
      </c>
      <c r="J2128" t="s">
        <v>8346</v>
      </c>
    </row>
    <row r="2129" spans="1:10">
      <c r="A2129" t="s">
        <v>10</v>
      </c>
      <c r="B2129" t="s">
        <v>8341</v>
      </c>
      <c r="C2129" t="s">
        <v>75</v>
      </c>
      <c r="D2129" t="s">
        <v>13</v>
      </c>
      <c r="E2129" t="s">
        <v>14</v>
      </c>
      <c r="F2129" t="s">
        <v>26</v>
      </c>
      <c r="G2129" s="11">
        <v>45097.627118055556</v>
      </c>
      <c r="H2129">
        <v>65000</v>
      </c>
      <c r="I2129" t="s">
        <v>451</v>
      </c>
      <c r="J2129" t="s">
        <v>856</v>
      </c>
    </row>
    <row r="2130" spans="1:10">
      <c r="A2130" t="s">
        <v>73</v>
      </c>
      <c r="B2130" t="s">
        <v>73</v>
      </c>
      <c r="C2130" t="s">
        <v>24</v>
      </c>
      <c r="D2130" t="s">
        <v>13</v>
      </c>
      <c r="E2130" t="s">
        <v>25</v>
      </c>
      <c r="F2130" t="s">
        <v>20</v>
      </c>
      <c r="G2130" s="11">
        <v>45098.668344907404</v>
      </c>
      <c r="H2130">
        <v>115000</v>
      </c>
      <c r="I2130" t="s">
        <v>186</v>
      </c>
      <c r="J2130" t="s">
        <v>5995</v>
      </c>
    </row>
    <row r="2131" spans="1:10">
      <c r="A2131" t="s">
        <v>18</v>
      </c>
      <c r="B2131" t="s">
        <v>184</v>
      </c>
      <c r="C2131" t="s">
        <v>8319</v>
      </c>
      <c r="D2131" t="s">
        <v>13</v>
      </c>
      <c r="E2131" t="s">
        <v>14</v>
      </c>
      <c r="F2131" t="s">
        <v>26</v>
      </c>
      <c r="G2131" s="11">
        <v>45079.645428240743</v>
      </c>
      <c r="H2131">
        <v>151840</v>
      </c>
      <c r="I2131" t="s">
        <v>2718</v>
      </c>
      <c r="J2131" t="s">
        <v>8220</v>
      </c>
    </row>
    <row r="2132" spans="1:10">
      <c r="A2132" t="s">
        <v>33</v>
      </c>
      <c r="B2132" t="s">
        <v>33</v>
      </c>
      <c r="C2132" t="s">
        <v>24</v>
      </c>
      <c r="D2132" t="s">
        <v>100</v>
      </c>
      <c r="E2132" t="s">
        <v>25</v>
      </c>
      <c r="F2132" t="s">
        <v>26</v>
      </c>
      <c r="G2132" s="11">
        <v>45083.625810185185</v>
      </c>
      <c r="H2132">
        <v>102500</v>
      </c>
      <c r="I2132" t="s">
        <v>186</v>
      </c>
      <c r="J2132" t="s">
        <v>8308</v>
      </c>
    </row>
    <row r="2133" spans="1:10">
      <c r="A2133" t="s">
        <v>18</v>
      </c>
      <c r="B2133" t="s">
        <v>8303</v>
      </c>
      <c r="C2133" t="s">
        <v>2157</v>
      </c>
      <c r="D2133" t="s">
        <v>13</v>
      </c>
      <c r="E2133" t="s">
        <v>14</v>
      </c>
      <c r="F2133" t="s">
        <v>26</v>
      </c>
      <c r="G2133" s="11">
        <v>45103.63144675926</v>
      </c>
      <c r="H2133">
        <v>143000</v>
      </c>
      <c r="I2133" t="s">
        <v>217</v>
      </c>
      <c r="J2133" t="s">
        <v>8304</v>
      </c>
    </row>
    <row r="2134" spans="1:10">
      <c r="A2134" t="s">
        <v>18</v>
      </c>
      <c r="B2134" t="s">
        <v>8296</v>
      </c>
      <c r="C2134" t="s">
        <v>792</v>
      </c>
      <c r="D2134" t="s">
        <v>13</v>
      </c>
      <c r="E2134" t="s">
        <v>14</v>
      </c>
      <c r="F2134" t="s">
        <v>26</v>
      </c>
      <c r="G2134" s="11">
        <v>45078.651539351849</v>
      </c>
      <c r="H2134">
        <v>152500</v>
      </c>
      <c r="I2134" t="s">
        <v>8297</v>
      </c>
      <c r="J2134" t="s">
        <v>8298</v>
      </c>
    </row>
    <row r="2135" spans="1:10">
      <c r="A2135" t="s">
        <v>18</v>
      </c>
      <c r="B2135" t="s">
        <v>8255</v>
      </c>
      <c r="C2135" t="s">
        <v>8256</v>
      </c>
      <c r="D2135" t="s">
        <v>13</v>
      </c>
      <c r="E2135" t="s">
        <v>14</v>
      </c>
      <c r="F2135" t="s">
        <v>20</v>
      </c>
      <c r="G2135" s="11">
        <v>45097.667581018519</v>
      </c>
      <c r="H2135">
        <v>90000</v>
      </c>
      <c r="I2135" t="s">
        <v>8257</v>
      </c>
      <c r="J2135" t="s">
        <v>8258</v>
      </c>
    </row>
    <row r="2136" spans="1:10">
      <c r="A2136" t="s">
        <v>212</v>
      </c>
      <c r="B2136" t="s">
        <v>6403</v>
      </c>
      <c r="C2136" t="s">
        <v>24</v>
      </c>
      <c r="D2136" t="s">
        <v>13</v>
      </c>
      <c r="E2136" t="s">
        <v>25</v>
      </c>
      <c r="F2136" t="s">
        <v>26</v>
      </c>
      <c r="G2136" s="11">
        <v>45089.626481481479</v>
      </c>
      <c r="H2136">
        <v>177500</v>
      </c>
      <c r="I2136" t="s">
        <v>796</v>
      </c>
    </row>
    <row r="2137" spans="1:10">
      <c r="A2137" t="s">
        <v>33</v>
      </c>
      <c r="B2137" t="s">
        <v>8251</v>
      </c>
      <c r="C2137" t="s">
        <v>795</v>
      </c>
      <c r="D2137" t="s">
        <v>13</v>
      </c>
      <c r="E2137" t="s">
        <v>14</v>
      </c>
      <c r="F2137" t="s">
        <v>26</v>
      </c>
      <c r="G2137" s="11">
        <v>45092.625324074077</v>
      </c>
      <c r="H2137">
        <v>83855</v>
      </c>
      <c r="I2137" t="s">
        <v>8252</v>
      </c>
      <c r="J2137" t="s">
        <v>8253</v>
      </c>
    </row>
    <row r="2138" spans="1:10">
      <c r="A2138" t="s">
        <v>18</v>
      </c>
      <c r="B2138" t="s">
        <v>7883</v>
      </c>
      <c r="C2138" t="s">
        <v>434</v>
      </c>
      <c r="D2138" t="s">
        <v>13</v>
      </c>
      <c r="E2138" t="s">
        <v>14</v>
      </c>
      <c r="F2138" t="s">
        <v>26</v>
      </c>
      <c r="G2138" s="11">
        <v>45082.633715277778</v>
      </c>
      <c r="H2138">
        <v>115000</v>
      </c>
      <c r="I2138" t="s">
        <v>8241</v>
      </c>
      <c r="J2138" t="s">
        <v>7067</v>
      </c>
    </row>
    <row r="2139" spans="1:10">
      <c r="A2139" t="s">
        <v>18</v>
      </c>
      <c r="B2139" t="s">
        <v>184</v>
      </c>
      <c r="C2139" t="s">
        <v>8219</v>
      </c>
      <c r="D2139" t="s">
        <v>13</v>
      </c>
      <c r="E2139" t="s">
        <v>14</v>
      </c>
      <c r="F2139" t="s">
        <v>26</v>
      </c>
      <c r="G2139" s="11">
        <v>45079.645289351851</v>
      </c>
      <c r="H2139">
        <v>151840</v>
      </c>
      <c r="I2139" t="s">
        <v>2718</v>
      </c>
      <c r="J2139" t="s">
        <v>8220</v>
      </c>
    </row>
    <row r="2140" spans="1:10">
      <c r="A2140" t="s">
        <v>10</v>
      </c>
      <c r="B2140" t="s">
        <v>8207</v>
      </c>
      <c r="C2140" t="s">
        <v>24</v>
      </c>
      <c r="D2140" t="s">
        <v>13</v>
      </c>
      <c r="E2140" t="s">
        <v>25</v>
      </c>
      <c r="F2140" t="s">
        <v>26</v>
      </c>
      <c r="G2140" s="11">
        <v>45105.628877314812</v>
      </c>
      <c r="H2140">
        <v>162500</v>
      </c>
      <c r="I2140" t="s">
        <v>8208</v>
      </c>
      <c r="J2140" t="s">
        <v>8209</v>
      </c>
    </row>
    <row r="2141" spans="1:10">
      <c r="A2141" t="s">
        <v>73</v>
      </c>
      <c r="B2141" t="s">
        <v>8192</v>
      </c>
      <c r="C2141" t="s">
        <v>608</v>
      </c>
      <c r="D2141" t="s">
        <v>13</v>
      </c>
      <c r="E2141" t="s">
        <v>14</v>
      </c>
      <c r="F2141" t="s">
        <v>608</v>
      </c>
      <c r="G2141" s="11">
        <v>45078.655046296299</v>
      </c>
      <c r="H2141">
        <v>147500</v>
      </c>
      <c r="I2141" t="s">
        <v>458</v>
      </c>
      <c r="J2141" t="s">
        <v>8193</v>
      </c>
    </row>
    <row r="2142" spans="1:10">
      <c r="A2142" t="s">
        <v>10</v>
      </c>
      <c r="B2142" t="s">
        <v>7918</v>
      </c>
      <c r="C2142" t="s">
        <v>237</v>
      </c>
      <c r="D2142" t="s">
        <v>13</v>
      </c>
      <c r="E2142" t="s">
        <v>14</v>
      </c>
      <c r="F2142" t="s">
        <v>26</v>
      </c>
      <c r="G2142" s="11">
        <v>45101.643703703703</v>
      </c>
      <c r="H2142">
        <v>112500</v>
      </c>
      <c r="I2142" t="s">
        <v>8170</v>
      </c>
      <c r="J2142" t="s">
        <v>8171</v>
      </c>
    </row>
    <row r="2143" spans="1:10">
      <c r="A2143" t="s">
        <v>73</v>
      </c>
      <c r="B2143" t="s">
        <v>8156</v>
      </c>
      <c r="C2143" t="s">
        <v>8157</v>
      </c>
      <c r="D2143" t="s">
        <v>13</v>
      </c>
      <c r="E2143" t="s">
        <v>14</v>
      </c>
      <c r="F2143" t="s">
        <v>26</v>
      </c>
      <c r="G2143" s="11">
        <v>45087.651550925926</v>
      </c>
      <c r="H2143">
        <v>120000</v>
      </c>
      <c r="I2143" t="s">
        <v>8158</v>
      </c>
      <c r="J2143" t="s">
        <v>2640</v>
      </c>
    </row>
    <row r="2144" spans="1:10">
      <c r="A2144" t="s">
        <v>33</v>
      </c>
      <c r="B2144" t="s">
        <v>4150</v>
      </c>
      <c r="C2144" t="s">
        <v>1965</v>
      </c>
      <c r="D2144" t="s">
        <v>13</v>
      </c>
      <c r="E2144" t="s">
        <v>14</v>
      </c>
      <c r="F2144" t="s">
        <v>26</v>
      </c>
      <c r="G2144" s="11">
        <v>45078.6252662037</v>
      </c>
      <c r="H2144">
        <v>95700</v>
      </c>
      <c r="I2144" t="s">
        <v>420</v>
      </c>
      <c r="J2144" t="s">
        <v>8136</v>
      </c>
    </row>
    <row r="2145" spans="1:10">
      <c r="A2145" t="s">
        <v>18</v>
      </c>
      <c r="B2145" t="s">
        <v>127</v>
      </c>
      <c r="C2145" t="s">
        <v>2299</v>
      </c>
      <c r="D2145" t="s">
        <v>13</v>
      </c>
      <c r="E2145" t="s">
        <v>14</v>
      </c>
      <c r="F2145" t="s">
        <v>26</v>
      </c>
      <c r="G2145" s="11">
        <v>45097.628912037035</v>
      </c>
      <c r="H2145">
        <v>180000</v>
      </c>
      <c r="I2145" t="s">
        <v>1118</v>
      </c>
      <c r="J2145" t="s">
        <v>8129</v>
      </c>
    </row>
    <row r="2146" spans="1:10">
      <c r="A2146" t="s">
        <v>10</v>
      </c>
      <c r="B2146" t="s">
        <v>357</v>
      </c>
      <c r="C2146" t="s">
        <v>24</v>
      </c>
      <c r="D2146" t="s">
        <v>13</v>
      </c>
      <c r="E2146" t="s">
        <v>25</v>
      </c>
      <c r="F2146" t="s">
        <v>26</v>
      </c>
      <c r="G2146" s="11">
        <v>45078.642650462964</v>
      </c>
      <c r="H2146">
        <v>190000</v>
      </c>
      <c r="I2146" t="s">
        <v>8063</v>
      </c>
      <c r="J2146" t="s">
        <v>166</v>
      </c>
    </row>
    <row r="2147" spans="1:10">
      <c r="A2147" t="s">
        <v>33</v>
      </c>
      <c r="B2147" t="s">
        <v>1249</v>
      </c>
      <c r="C2147" t="s">
        <v>2283</v>
      </c>
      <c r="D2147" t="s">
        <v>13</v>
      </c>
      <c r="E2147" t="s">
        <v>14</v>
      </c>
      <c r="F2147" t="s">
        <v>26</v>
      </c>
      <c r="G2147" s="11">
        <v>45106.628449074073</v>
      </c>
      <c r="H2147">
        <v>63000</v>
      </c>
      <c r="I2147" t="s">
        <v>8039</v>
      </c>
      <c r="J2147" t="s">
        <v>8040</v>
      </c>
    </row>
    <row r="2148" spans="1:10">
      <c r="A2148" t="s">
        <v>18</v>
      </c>
      <c r="B2148" t="s">
        <v>8011</v>
      </c>
      <c r="C2148" t="s">
        <v>276</v>
      </c>
      <c r="D2148" t="s">
        <v>13</v>
      </c>
      <c r="E2148" t="s">
        <v>14</v>
      </c>
      <c r="F2148" t="s">
        <v>26</v>
      </c>
      <c r="G2148" s="11">
        <v>45086.62939814815</v>
      </c>
      <c r="H2148">
        <v>180000</v>
      </c>
      <c r="I2148" t="s">
        <v>8012</v>
      </c>
    </row>
    <row r="2149" spans="1:10">
      <c r="A2149" t="s">
        <v>18</v>
      </c>
      <c r="B2149" t="s">
        <v>3612</v>
      </c>
      <c r="C2149" t="s">
        <v>1348</v>
      </c>
      <c r="D2149" t="s">
        <v>13</v>
      </c>
      <c r="E2149" t="s">
        <v>14</v>
      </c>
      <c r="F2149" t="s">
        <v>26</v>
      </c>
      <c r="G2149" s="11">
        <v>45089.645243055558</v>
      </c>
      <c r="H2149">
        <v>102500</v>
      </c>
      <c r="I2149" t="s">
        <v>7996</v>
      </c>
      <c r="J2149" t="s">
        <v>7997</v>
      </c>
    </row>
    <row r="2150" spans="1:10">
      <c r="A2150" t="s">
        <v>10</v>
      </c>
      <c r="B2150" t="s">
        <v>3429</v>
      </c>
      <c r="C2150" t="s">
        <v>4794</v>
      </c>
      <c r="D2150" t="s">
        <v>13</v>
      </c>
      <c r="E2150" t="s">
        <v>14</v>
      </c>
      <c r="F2150" t="s">
        <v>26</v>
      </c>
      <c r="G2150" s="11">
        <v>45100.003958333335</v>
      </c>
      <c r="H2150">
        <v>115000</v>
      </c>
      <c r="I2150" t="s">
        <v>4795</v>
      </c>
      <c r="J2150" t="s">
        <v>808</v>
      </c>
    </row>
    <row r="2151" spans="1:10">
      <c r="A2151" t="s">
        <v>18</v>
      </c>
      <c r="B2151" t="s">
        <v>7990</v>
      </c>
      <c r="C2151" t="s">
        <v>24</v>
      </c>
      <c r="D2151" t="s">
        <v>13</v>
      </c>
      <c r="E2151" t="s">
        <v>25</v>
      </c>
      <c r="F2151" t="s">
        <v>20</v>
      </c>
      <c r="G2151" s="11">
        <v>45104.699571759258</v>
      </c>
      <c r="H2151">
        <v>142500</v>
      </c>
      <c r="I2151" t="s">
        <v>186</v>
      </c>
      <c r="J2151" t="s">
        <v>7991</v>
      </c>
    </row>
    <row r="2152" spans="1:10">
      <c r="A2152" t="s">
        <v>18</v>
      </c>
      <c r="B2152" t="s">
        <v>18</v>
      </c>
      <c r="C2152" t="s">
        <v>3475</v>
      </c>
      <c r="D2152" t="s">
        <v>13</v>
      </c>
      <c r="E2152" t="s">
        <v>14</v>
      </c>
      <c r="F2152" t="s">
        <v>26</v>
      </c>
      <c r="G2152" s="11">
        <v>45093.654988425929</v>
      </c>
      <c r="H2152">
        <v>116000</v>
      </c>
      <c r="I2152" t="s">
        <v>250</v>
      </c>
      <c r="J2152" t="s">
        <v>7921</v>
      </c>
    </row>
    <row r="2153" spans="1:10">
      <c r="A2153" t="s">
        <v>18</v>
      </c>
      <c r="B2153" t="s">
        <v>7909</v>
      </c>
      <c r="C2153" t="s">
        <v>1926</v>
      </c>
      <c r="D2153" t="s">
        <v>13</v>
      </c>
      <c r="E2153" t="s">
        <v>14</v>
      </c>
      <c r="F2153" t="s">
        <v>26</v>
      </c>
      <c r="G2153" s="11">
        <v>45079.645787037036</v>
      </c>
      <c r="H2153">
        <v>174720</v>
      </c>
      <c r="I2153" t="s">
        <v>2718</v>
      </c>
      <c r="J2153" t="s">
        <v>2719</v>
      </c>
    </row>
    <row r="2154" spans="1:10">
      <c r="A2154" t="s">
        <v>18</v>
      </c>
      <c r="B2154" t="s">
        <v>18</v>
      </c>
      <c r="C2154" t="s">
        <v>237</v>
      </c>
      <c r="D2154" t="s">
        <v>13</v>
      </c>
      <c r="E2154" t="s">
        <v>14</v>
      </c>
      <c r="F2154" t="s">
        <v>26</v>
      </c>
      <c r="G2154" s="11">
        <v>45093.654965277776</v>
      </c>
      <c r="H2154">
        <v>111098.5</v>
      </c>
      <c r="I2154" t="s">
        <v>7908</v>
      </c>
      <c r="J2154" t="s">
        <v>6573</v>
      </c>
    </row>
    <row r="2155" spans="1:10">
      <c r="A2155" t="s">
        <v>18</v>
      </c>
      <c r="B2155" t="s">
        <v>18</v>
      </c>
      <c r="C2155" t="s">
        <v>243</v>
      </c>
      <c r="D2155" t="s">
        <v>13</v>
      </c>
      <c r="E2155" t="s">
        <v>14</v>
      </c>
      <c r="F2155" t="s">
        <v>26</v>
      </c>
      <c r="G2155" s="11">
        <v>45093.66946759259</v>
      </c>
      <c r="H2155">
        <v>134241</v>
      </c>
      <c r="I2155" t="s">
        <v>685</v>
      </c>
      <c r="J2155" t="s">
        <v>7905</v>
      </c>
    </row>
    <row r="2156" spans="1:10">
      <c r="A2156" t="s">
        <v>73</v>
      </c>
      <c r="B2156" t="s">
        <v>73</v>
      </c>
      <c r="C2156" t="s">
        <v>24</v>
      </c>
      <c r="D2156" t="s">
        <v>13</v>
      </c>
      <c r="E2156" t="s">
        <v>25</v>
      </c>
      <c r="F2156" t="s">
        <v>26</v>
      </c>
      <c r="G2156" s="11">
        <v>45084.643842592595</v>
      </c>
      <c r="H2156">
        <v>147500</v>
      </c>
      <c r="I2156" t="s">
        <v>7902</v>
      </c>
      <c r="J2156" t="s">
        <v>7903</v>
      </c>
    </row>
    <row r="2157" spans="1:10">
      <c r="A2157" t="s">
        <v>33</v>
      </c>
      <c r="B2157" t="s">
        <v>7888</v>
      </c>
      <c r="C2157" t="s">
        <v>7889</v>
      </c>
      <c r="D2157" t="s">
        <v>13</v>
      </c>
      <c r="E2157" t="s">
        <v>14</v>
      </c>
      <c r="F2157" t="s">
        <v>190</v>
      </c>
      <c r="G2157" s="11">
        <v>45078.686481481483</v>
      </c>
      <c r="H2157">
        <v>72000</v>
      </c>
      <c r="I2157" t="s">
        <v>2907</v>
      </c>
      <c r="J2157" t="s">
        <v>7890</v>
      </c>
    </row>
    <row r="2158" spans="1:10">
      <c r="A2158" t="s">
        <v>77</v>
      </c>
      <c r="B2158" t="s">
        <v>7872</v>
      </c>
      <c r="C2158" t="s">
        <v>142</v>
      </c>
      <c r="D2158" t="s">
        <v>13</v>
      </c>
      <c r="E2158" t="s">
        <v>14</v>
      </c>
      <c r="F2158" t="s">
        <v>26</v>
      </c>
      <c r="G2158" s="11">
        <v>45105.627060185187</v>
      </c>
      <c r="H2158">
        <v>87555</v>
      </c>
      <c r="I2158" t="s">
        <v>7873</v>
      </c>
      <c r="J2158" t="s">
        <v>7874</v>
      </c>
    </row>
    <row r="2159" spans="1:10">
      <c r="A2159" t="s">
        <v>10</v>
      </c>
      <c r="B2159" t="s">
        <v>3429</v>
      </c>
      <c r="C2159" t="s">
        <v>4807</v>
      </c>
      <c r="D2159" t="s">
        <v>13</v>
      </c>
      <c r="E2159" t="s">
        <v>14</v>
      </c>
      <c r="F2159" t="s">
        <v>26</v>
      </c>
      <c r="G2159" s="11">
        <v>45099.003831018519</v>
      </c>
      <c r="H2159">
        <v>115000</v>
      </c>
      <c r="I2159" t="s">
        <v>4795</v>
      </c>
      <c r="J2159" t="s">
        <v>808</v>
      </c>
    </row>
    <row r="2160" spans="1:10">
      <c r="A2160" t="s">
        <v>152</v>
      </c>
      <c r="B2160" t="s">
        <v>4808</v>
      </c>
      <c r="C2160" t="s">
        <v>4809</v>
      </c>
      <c r="D2160" t="s">
        <v>13</v>
      </c>
      <c r="E2160" t="s">
        <v>14</v>
      </c>
      <c r="F2160" t="s">
        <v>806</v>
      </c>
      <c r="G2160" s="11">
        <v>45086.024884259263</v>
      </c>
      <c r="H2160">
        <v>79200</v>
      </c>
      <c r="I2160" t="s">
        <v>904</v>
      </c>
      <c r="J2160" t="s">
        <v>4810</v>
      </c>
    </row>
    <row r="2161" spans="1:10">
      <c r="A2161" t="s">
        <v>18</v>
      </c>
      <c r="B2161" t="s">
        <v>114</v>
      </c>
      <c r="C2161" t="s">
        <v>385</v>
      </c>
      <c r="D2161" t="s">
        <v>13</v>
      </c>
      <c r="E2161" t="s">
        <v>14</v>
      </c>
      <c r="F2161" t="s">
        <v>26</v>
      </c>
      <c r="G2161" s="11">
        <v>45105.630543981482</v>
      </c>
      <c r="H2161">
        <v>70000</v>
      </c>
      <c r="I2161" t="s">
        <v>7846</v>
      </c>
      <c r="J2161" t="s">
        <v>7847</v>
      </c>
    </row>
    <row r="2162" spans="1:10">
      <c r="A2162" t="s">
        <v>18</v>
      </c>
      <c r="B2162" t="s">
        <v>18</v>
      </c>
      <c r="C2162" t="s">
        <v>1109</v>
      </c>
      <c r="D2162" t="s">
        <v>13</v>
      </c>
      <c r="E2162" t="s">
        <v>14</v>
      </c>
      <c r="F2162" t="s">
        <v>1110</v>
      </c>
      <c r="G2162" s="11">
        <v>45080.643587962964</v>
      </c>
      <c r="H2162">
        <v>147500</v>
      </c>
      <c r="I2162" t="s">
        <v>7071</v>
      </c>
      <c r="J2162" t="s">
        <v>7825</v>
      </c>
    </row>
    <row r="2163" spans="1:10">
      <c r="A2163" t="s">
        <v>10</v>
      </c>
      <c r="B2163" t="s">
        <v>3127</v>
      </c>
      <c r="C2163" t="s">
        <v>1474</v>
      </c>
      <c r="D2163" t="s">
        <v>13</v>
      </c>
      <c r="E2163" t="s">
        <v>14</v>
      </c>
      <c r="F2163" t="s">
        <v>26</v>
      </c>
      <c r="G2163" s="11">
        <v>45083.336064814815</v>
      </c>
      <c r="H2163">
        <v>115000</v>
      </c>
      <c r="I2163" t="s">
        <v>420</v>
      </c>
      <c r="J2163" t="s">
        <v>3128</v>
      </c>
    </row>
    <row r="2164" spans="1:10">
      <c r="A2164" t="s">
        <v>33</v>
      </c>
      <c r="B2164" t="s">
        <v>7765</v>
      </c>
      <c r="C2164" t="s">
        <v>119</v>
      </c>
      <c r="D2164" t="s">
        <v>13</v>
      </c>
      <c r="E2164" t="s">
        <v>14</v>
      </c>
      <c r="F2164" t="s">
        <v>26</v>
      </c>
      <c r="G2164" s="11">
        <v>45078.333564814813</v>
      </c>
      <c r="H2164">
        <v>65000</v>
      </c>
      <c r="I2164" t="s">
        <v>7766</v>
      </c>
      <c r="J2164" t="s">
        <v>7767</v>
      </c>
    </row>
    <row r="2165" spans="1:10">
      <c r="A2165" t="s">
        <v>212</v>
      </c>
      <c r="B2165" t="s">
        <v>212</v>
      </c>
      <c r="C2165" t="s">
        <v>19</v>
      </c>
      <c r="D2165" t="s">
        <v>13</v>
      </c>
      <c r="E2165" t="s">
        <v>14</v>
      </c>
      <c r="F2165" t="s">
        <v>26</v>
      </c>
      <c r="G2165" s="11">
        <v>45078.349953703706</v>
      </c>
      <c r="H2165">
        <v>105000</v>
      </c>
      <c r="I2165" t="s">
        <v>2783</v>
      </c>
      <c r="J2165" t="s">
        <v>301</v>
      </c>
    </row>
    <row r="2166" spans="1:10">
      <c r="A2166" t="s">
        <v>10</v>
      </c>
      <c r="B2166" t="s">
        <v>7743</v>
      </c>
      <c r="C2166" t="s">
        <v>232</v>
      </c>
      <c r="D2166" t="s">
        <v>13</v>
      </c>
      <c r="E2166" t="s">
        <v>14</v>
      </c>
      <c r="F2166" t="s">
        <v>26</v>
      </c>
      <c r="G2166" s="11">
        <v>45082.335335648146</v>
      </c>
      <c r="H2166">
        <v>200000</v>
      </c>
      <c r="I2166" t="s">
        <v>7744</v>
      </c>
      <c r="J2166" t="s">
        <v>338</v>
      </c>
    </row>
    <row r="2167" spans="1:10">
      <c r="A2167" t="s">
        <v>77</v>
      </c>
      <c r="B2167" t="s">
        <v>7742</v>
      </c>
      <c r="C2167" t="s">
        <v>665</v>
      </c>
      <c r="D2167" t="s">
        <v>13</v>
      </c>
      <c r="E2167" t="s">
        <v>14</v>
      </c>
      <c r="F2167" t="s">
        <v>666</v>
      </c>
      <c r="G2167" s="11">
        <v>45086.346863425926</v>
      </c>
      <c r="H2167">
        <v>79200</v>
      </c>
      <c r="I2167" t="s">
        <v>3223</v>
      </c>
      <c r="J2167" t="s">
        <v>1183</v>
      </c>
    </row>
    <row r="2168" spans="1:10">
      <c r="A2168" t="s">
        <v>10</v>
      </c>
      <c r="B2168" t="s">
        <v>4827</v>
      </c>
      <c r="C2168" t="s">
        <v>2548</v>
      </c>
      <c r="D2168" t="s">
        <v>100</v>
      </c>
      <c r="E2168" t="s">
        <v>14</v>
      </c>
      <c r="F2168" t="s">
        <v>2549</v>
      </c>
      <c r="G2168" s="11">
        <v>45083.024837962963</v>
      </c>
      <c r="H2168">
        <v>109500</v>
      </c>
      <c r="I2168" t="s">
        <v>2550</v>
      </c>
      <c r="J2168" t="s">
        <v>4828</v>
      </c>
    </row>
    <row r="2169" spans="1:10">
      <c r="A2169" t="s">
        <v>135</v>
      </c>
      <c r="B2169" t="s">
        <v>7733</v>
      </c>
      <c r="C2169" t="s">
        <v>142</v>
      </c>
      <c r="D2169" t="s">
        <v>13</v>
      </c>
      <c r="E2169" t="s">
        <v>14</v>
      </c>
      <c r="F2169" t="s">
        <v>26</v>
      </c>
      <c r="G2169" s="11">
        <v>45104.335358796299</v>
      </c>
      <c r="H2169">
        <v>225000</v>
      </c>
      <c r="I2169" t="s">
        <v>1016</v>
      </c>
      <c r="J2169" t="s">
        <v>7734</v>
      </c>
    </row>
    <row r="2170" spans="1:10">
      <c r="A2170" t="s">
        <v>10</v>
      </c>
      <c r="B2170" t="s">
        <v>7720</v>
      </c>
      <c r="C2170" t="s">
        <v>2296</v>
      </c>
      <c r="D2170" t="s">
        <v>13</v>
      </c>
      <c r="E2170" t="s">
        <v>14</v>
      </c>
      <c r="F2170" t="s">
        <v>26</v>
      </c>
      <c r="G2170" s="11">
        <v>45106.335590277777</v>
      </c>
      <c r="H2170">
        <v>163000</v>
      </c>
      <c r="I2170" t="s">
        <v>7721</v>
      </c>
      <c r="J2170" t="s">
        <v>7722</v>
      </c>
    </row>
    <row r="2171" spans="1:10">
      <c r="A2171" t="s">
        <v>33</v>
      </c>
      <c r="B2171" t="s">
        <v>33</v>
      </c>
      <c r="C2171" t="s">
        <v>6768</v>
      </c>
      <c r="D2171" t="s">
        <v>13</v>
      </c>
      <c r="E2171" t="s">
        <v>14</v>
      </c>
      <c r="F2171" t="s">
        <v>26</v>
      </c>
      <c r="G2171" s="11">
        <v>45097.334710648145</v>
      </c>
      <c r="H2171">
        <v>85000</v>
      </c>
      <c r="I2171" t="s">
        <v>6769</v>
      </c>
      <c r="J2171" t="s">
        <v>2890</v>
      </c>
    </row>
    <row r="2172" spans="1:10">
      <c r="A2172" t="s">
        <v>10</v>
      </c>
      <c r="B2172" t="s">
        <v>10</v>
      </c>
      <c r="C2172" t="s">
        <v>4102</v>
      </c>
      <c r="D2172" t="s">
        <v>13</v>
      </c>
      <c r="E2172" t="s">
        <v>14</v>
      </c>
      <c r="F2172" t="s">
        <v>26</v>
      </c>
      <c r="G2172" s="11">
        <v>45091.017581018517</v>
      </c>
      <c r="H2172">
        <v>135000</v>
      </c>
      <c r="I2172" t="s">
        <v>2205</v>
      </c>
      <c r="J2172" t="s">
        <v>4835</v>
      </c>
    </row>
    <row r="2173" spans="1:10">
      <c r="A2173" t="s">
        <v>135</v>
      </c>
      <c r="B2173" t="s">
        <v>7668</v>
      </c>
      <c r="C2173" t="s">
        <v>136</v>
      </c>
      <c r="D2173" t="s">
        <v>13</v>
      </c>
      <c r="E2173" t="s">
        <v>14</v>
      </c>
      <c r="F2173" t="s">
        <v>26</v>
      </c>
      <c r="G2173" s="11">
        <v>45079.33390046296</v>
      </c>
      <c r="H2173">
        <v>125000</v>
      </c>
      <c r="I2173" t="s">
        <v>7669</v>
      </c>
      <c r="J2173" t="s">
        <v>214</v>
      </c>
    </row>
    <row r="2174" spans="1:10">
      <c r="A2174" t="s">
        <v>18</v>
      </c>
      <c r="B2174" t="s">
        <v>7109</v>
      </c>
      <c r="C2174" t="s">
        <v>1015</v>
      </c>
      <c r="D2174" t="s">
        <v>13</v>
      </c>
      <c r="E2174" t="s">
        <v>14</v>
      </c>
      <c r="F2174" t="s">
        <v>608</v>
      </c>
      <c r="G2174" s="11">
        <v>45095.340671296297</v>
      </c>
      <c r="H2174">
        <v>90000</v>
      </c>
      <c r="I2174" t="s">
        <v>1849</v>
      </c>
      <c r="J2174" t="s">
        <v>7569</v>
      </c>
    </row>
    <row r="2175" spans="1:10">
      <c r="A2175" t="s">
        <v>73</v>
      </c>
      <c r="B2175" t="s">
        <v>73</v>
      </c>
      <c r="C2175" t="s">
        <v>56</v>
      </c>
      <c r="D2175" t="s">
        <v>13</v>
      </c>
      <c r="E2175" t="s">
        <v>14</v>
      </c>
      <c r="F2175" t="s">
        <v>26</v>
      </c>
      <c r="G2175" s="11">
        <v>45090.002962962964</v>
      </c>
      <c r="H2175">
        <v>178500</v>
      </c>
      <c r="I2175" t="s">
        <v>130</v>
      </c>
      <c r="J2175" t="s">
        <v>4622</v>
      </c>
    </row>
    <row r="2176" spans="1:10">
      <c r="A2176" t="s">
        <v>10</v>
      </c>
      <c r="B2176" t="s">
        <v>10</v>
      </c>
      <c r="C2176" t="s">
        <v>119</v>
      </c>
      <c r="D2176" t="s">
        <v>13</v>
      </c>
      <c r="E2176" t="s">
        <v>14</v>
      </c>
      <c r="F2176" t="s">
        <v>26</v>
      </c>
      <c r="G2176" s="11">
        <v>45104.335625</v>
      </c>
      <c r="H2176">
        <v>115000</v>
      </c>
      <c r="I2176" t="s">
        <v>420</v>
      </c>
      <c r="J2176" t="s">
        <v>7568</v>
      </c>
    </row>
    <row r="2177" spans="1:10">
      <c r="A2177" t="s">
        <v>10</v>
      </c>
      <c r="B2177" t="s">
        <v>10</v>
      </c>
      <c r="C2177" t="s">
        <v>136</v>
      </c>
      <c r="D2177" t="s">
        <v>13</v>
      </c>
      <c r="E2177" t="s">
        <v>14</v>
      </c>
      <c r="F2177" t="s">
        <v>26</v>
      </c>
      <c r="G2177" s="11">
        <v>45092.346747685187</v>
      </c>
      <c r="H2177">
        <v>102000</v>
      </c>
      <c r="I2177" t="s">
        <v>7559</v>
      </c>
      <c r="J2177" t="s">
        <v>301</v>
      </c>
    </row>
    <row r="2178" spans="1:10">
      <c r="A2178" t="s">
        <v>33</v>
      </c>
      <c r="B2178" t="s">
        <v>7529</v>
      </c>
      <c r="C2178" t="s">
        <v>157</v>
      </c>
      <c r="D2178" t="s">
        <v>13</v>
      </c>
      <c r="E2178" t="s">
        <v>14</v>
      </c>
      <c r="F2178" t="s">
        <v>26</v>
      </c>
      <c r="G2178" s="11">
        <v>45105.33457175926</v>
      </c>
      <c r="H2178">
        <v>90000</v>
      </c>
      <c r="I2178" t="s">
        <v>2912</v>
      </c>
    </row>
    <row r="2179" spans="1:10">
      <c r="A2179" t="s">
        <v>10</v>
      </c>
      <c r="B2179" t="s">
        <v>7510</v>
      </c>
      <c r="C2179" t="s">
        <v>232</v>
      </c>
      <c r="D2179" t="s">
        <v>13</v>
      </c>
      <c r="E2179" t="s">
        <v>14</v>
      </c>
      <c r="F2179" t="s">
        <v>26</v>
      </c>
      <c r="G2179" s="11">
        <v>45107.336030092592</v>
      </c>
      <c r="H2179">
        <v>150000</v>
      </c>
      <c r="I2179" t="s">
        <v>7511</v>
      </c>
      <c r="J2179" t="s">
        <v>1191</v>
      </c>
    </row>
    <row r="2180" spans="1:10">
      <c r="A2180" t="s">
        <v>10</v>
      </c>
      <c r="B2180" t="s">
        <v>7504</v>
      </c>
      <c r="C2180" t="s">
        <v>767</v>
      </c>
      <c r="D2180" t="s">
        <v>13</v>
      </c>
      <c r="E2180" t="s">
        <v>14</v>
      </c>
      <c r="F2180" t="s">
        <v>26</v>
      </c>
      <c r="G2180" s="11">
        <v>45091.33556712963</v>
      </c>
      <c r="H2180">
        <v>179000</v>
      </c>
      <c r="I2180" t="s">
        <v>120</v>
      </c>
      <c r="J2180" t="s">
        <v>7505</v>
      </c>
    </row>
    <row r="2181" spans="1:10">
      <c r="A2181" t="s">
        <v>10</v>
      </c>
      <c r="B2181" t="s">
        <v>10</v>
      </c>
      <c r="C2181" t="s">
        <v>2532</v>
      </c>
      <c r="D2181" t="s">
        <v>13</v>
      </c>
      <c r="E2181" t="s">
        <v>14</v>
      </c>
      <c r="F2181" t="s">
        <v>26</v>
      </c>
      <c r="G2181" s="11">
        <v>45091.337395833332</v>
      </c>
      <c r="H2181">
        <v>115000</v>
      </c>
      <c r="I2181" t="s">
        <v>420</v>
      </c>
      <c r="J2181" t="s">
        <v>7477</v>
      </c>
    </row>
    <row r="2182" spans="1:10">
      <c r="A2182" t="s">
        <v>73</v>
      </c>
      <c r="B2182" t="s">
        <v>7455</v>
      </c>
      <c r="C2182" t="s">
        <v>19</v>
      </c>
      <c r="D2182" t="s">
        <v>13</v>
      </c>
      <c r="E2182" t="s">
        <v>14</v>
      </c>
      <c r="F2182" t="s">
        <v>26</v>
      </c>
      <c r="G2182" s="11">
        <v>45091.338564814818</v>
      </c>
      <c r="H2182">
        <v>90000</v>
      </c>
      <c r="I2182" t="s">
        <v>2783</v>
      </c>
      <c r="J2182" t="s">
        <v>6417</v>
      </c>
    </row>
    <row r="2183" spans="1:10">
      <c r="A2183" t="s">
        <v>33</v>
      </c>
      <c r="B2183" t="s">
        <v>7430</v>
      </c>
      <c r="C2183" t="s">
        <v>19</v>
      </c>
      <c r="D2183" t="s">
        <v>13</v>
      </c>
      <c r="E2183" t="s">
        <v>14</v>
      </c>
      <c r="F2183" t="s">
        <v>26</v>
      </c>
      <c r="G2183" s="11">
        <v>45090.333368055559</v>
      </c>
      <c r="H2183">
        <v>115000</v>
      </c>
      <c r="I2183" t="s">
        <v>202</v>
      </c>
      <c r="J2183" t="s">
        <v>624</v>
      </c>
    </row>
    <row r="2184" spans="1:10">
      <c r="A2184" t="s">
        <v>18</v>
      </c>
      <c r="B2184" t="s">
        <v>18</v>
      </c>
      <c r="C2184" t="s">
        <v>4856</v>
      </c>
      <c r="D2184" t="s">
        <v>13</v>
      </c>
      <c r="E2184" t="s">
        <v>14</v>
      </c>
      <c r="F2184" t="s">
        <v>26</v>
      </c>
      <c r="G2184" s="11">
        <v>45098.022210648145</v>
      </c>
      <c r="H2184">
        <v>115000</v>
      </c>
      <c r="I2184" t="s">
        <v>130</v>
      </c>
      <c r="J2184" t="s">
        <v>2318</v>
      </c>
    </row>
    <row r="2185" spans="1:10">
      <c r="A2185" t="s">
        <v>10</v>
      </c>
      <c r="B2185" t="s">
        <v>10</v>
      </c>
      <c r="C2185" t="s">
        <v>1117</v>
      </c>
      <c r="D2185" t="s">
        <v>13</v>
      </c>
      <c r="E2185" t="s">
        <v>14</v>
      </c>
      <c r="F2185" t="s">
        <v>20</v>
      </c>
      <c r="G2185" s="11">
        <v>45104.407280092593</v>
      </c>
      <c r="H2185">
        <v>120000</v>
      </c>
      <c r="I2185" t="s">
        <v>7425</v>
      </c>
      <c r="J2185" t="s">
        <v>2412</v>
      </c>
    </row>
    <row r="2186" spans="1:10">
      <c r="A2186" t="s">
        <v>73</v>
      </c>
      <c r="B2186" t="s">
        <v>3741</v>
      </c>
      <c r="C2186" t="s">
        <v>24</v>
      </c>
      <c r="D2186" t="s">
        <v>13</v>
      </c>
      <c r="E2186" t="s">
        <v>25</v>
      </c>
      <c r="F2186" t="s">
        <v>26</v>
      </c>
      <c r="G2186" s="11">
        <v>45086.337951388887</v>
      </c>
      <c r="H2186">
        <v>145000</v>
      </c>
      <c r="I2186" t="s">
        <v>7412</v>
      </c>
      <c r="J2186" t="s">
        <v>7413</v>
      </c>
    </row>
    <row r="2187" spans="1:10">
      <c r="A2187" t="s">
        <v>135</v>
      </c>
      <c r="B2187" t="s">
        <v>135</v>
      </c>
      <c r="C2187" t="s">
        <v>24</v>
      </c>
      <c r="D2187" t="s">
        <v>13</v>
      </c>
      <c r="E2187" t="s">
        <v>25</v>
      </c>
      <c r="F2187" t="s">
        <v>26</v>
      </c>
      <c r="G2187" s="11">
        <v>45082.335138888891</v>
      </c>
      <c r="H2187">
        <v>106800</v>
      </c>
      <c r="I2187" t="s">
        <v>1723</v>
      </c>
      <c r="J2187" t="s">
        <v>7396</v>
      </c>
    </row>
    <row r="2188" spans="1:10">
      <c r="A2188" t="s">
        <v>73</v>
      </c>
      <c r="B2188" t="s">
        <v>73</v>
      </c>
      <c r="C2188" t="s">
        <v>1794</v>
      </c>
      <c r="D2188" t="s">
        <v>13</v>
      </c>
      <c r="E2188" t="s">
        <v>14</v>
      </c>
      <c r="F2188" t="s">
        <v>694</v>
      </c>
      <c r="G2188" s="11">
        <v>45084.373715277776</v>
      </c>
      <c r="H2188">
        <v>147500</v>
      </c>
      <c r="I2188" t="s">
        <v>3258</v>
      </c>
      <c r="J2188" t="s">
        <v>7390</v>
      </c>
    </row>
    <row r="2189" spans="1:10">
      <c r="A2189" t="s">
        <v>18</v>
      </c>
      <c r="B2189" t="s">
        <v>7387</v>
      </c>
      <c r="C2189" t="s">
        <v>3038</v>
      </c>
      <c r="D2189" t="s">
        <v>13</v>
      </c>
      <c r="E2189" t="s">
        <v>14</v>
      </c>
      <c r="F2189" t="s">
        <v>171</v>
      </c>
      <c r="G2189" s="11">
        <v>45082.343287037038</v>
      </c>
      <c r="H2189">
        <v>147500</v>
      </c>
      <c r="I2189" t="s">
        <v>1498</v>
      </c>
      <c r="J2189" t="s">
        <v>7388</v>
      </c>
    </row>
    <row r="2190" spans="1:10">
      <c r="A2190" t="s">
        <v>33</v>
      </c>
      <c r="B2190" t="s">
        <v>7382</v>
      </c>
      <c r="C2190" t="s">
        <v>136</v>
      </c>
      <c r="D2190" t="s">
        <v>13</v>
      </c>
      <c r="E2190" t="s">
        <v>14</v>
      </c>
      <c r="F2190" t="s">
        <v>26</v>
      </c>
      <c r="G2190" s="11">
        <v>45103.334131944444</v>
      </c>
      <c r="H2190">
        <v>115000</v>
      </c>
      <c r="I2190" t="s">
        <v>6071</v>
      </c>
      <c r="J2190" t="s">
        <v>599</v>
      </c>
    </row>
    <row r="2191" spans="1:10">
      <c r="A2191" t="s">
        <v>135</v>
      </c>
      <c r="B2191" t="s">
        <v>7364</v>
      </c>
      <c r="C2191" t="s">
        <v>243</v>
      </c>
      <c r="D2191" t="s">
        <v>13</v>
      </c>
      <c r="E2191" t="s">
        <v>14</v>
      </c>
      <c r="F2191" t="s">
        <v>26</v>
      </c>
      <c r="G2191" s="11">
        <v>45103.334652777776</v>
      </c>
      <c r="H2191">
        <v>85764</v>
      </c>
      <c r="I2191" t="s">
        <v>6283</v>
      </c>
      <c r="J2191" t="s">
        <v>7365</v>
      </c>
    </row>
    <row r="2192" spans="1:10">
      <c r="A2192" t="s">
        <v>77</v>
      </c>
      <c r="B2192" t="s">
        <v>7362</v>
      </c>
      <c r="C2192" t="s">
        <v>6690</v>
      </c>
      <c r="D2192" t="s">
        <v>13</v>
      </c>
      <c r="E2192" t="s">
        <v>14</v>
      </c>
      <c r="F2192" t="s">
        <v>6691</v>
      </c>
      <c r="G2192" s="11">
        <v>45087.353530092594</v>
      </c>
      <c r="H2192">
        <v>50400</v>
      </c>
      <c r="I2192" t="s">
        <v>6692</v>
      </c>
      <c r="J2192" t="s">
        <v>7363</v>
      </c>
    </row>
    <row r="2193" spans="1:10">
      <c r="A2193" t="s">
        <v>33</v>
      </c>
      <c r="B2193" t="s">
        <v>33</v>
      </c>
      <c r="C2193" t="s">
        <v>24</v>
      </c>
      <c r="D2193" t="s">
        <v>13</v>
      </c>
      <c r="E2193" t="s">
        <v>25</v>
      </c>
      <c r="F2193" t="s">
        <v>26</v>
      </c>
      <c r="G2193" s="11">
        <v>45102.349699074075</v>
      </c>
      <c r="H2193">
        <v>102500</v>
      </c>
      <c r="I2193" t="s">
        <v>602</v>
      </c>
      <c r="J2193" t="s">
        <v>2890</v>
      </c>
    </row>
    <row r="2194" spans="1:10">
      <c r="A2194" t="s">
        <v>212</v>
      </c>
      <c r="B2194" t="s">
        <v>4874</v>
      </c>
      <c r="C2194" t="s">
        <v>26</v>
      </c>
      <c r="D2194" t="s">
        <v>13</v>
      </c>
      <c r="E2194" t="s">
        <v>14</v>
      </c>
      <c r="F2194" t="s">
        <v>26</v>
      </c>
      <c r="G2194" s="11">
        <v>45098.00267361111</v>
      </c>
      <c r="H2194">
        <v>194000</v>
      </c>
      <c r="I2194" t="s">
        <v>4875</v>
      </c>
      <c r="J2194" t="s">
        <v>4876</v>
      </c>
    </row>
    <row r="2195" spans="1:10">
      <c r="A2195" t="s">
        <v>18</v>
      </c>
      <c r="B2195" t="s">
        <v>7312</v>
      </c>
      <c r="C2195" t="s">
        <v>201</v>
      </c>
      <c r="D2195" t="s">
        <v>13</v>
      </c>
      <c r="E2195" t="s">
        <v>14</v>
      </c>
      <c r="F2195" t="s">
        <v>26</v>
      </c>
      <c r="G2195" s="11">
        <v>45105.387511574074</v>
      </c>
      <c r="H2195">
        <v>147500</v>
      </c>
      <c r="I2195" t="s">
        <v>3039</v>
      </c>
      <c r="J2195" t="s">
        <v>7313</v>
      </c>
    </row>
    <row r="2196" spans="1:10">
      <c r="A2196" t="s">
        <v>33</v>
      </c>
      <c r="B2196" t="s">
        <v>33</v>
      </c>
      <c r="C2196" t="s">
        <v>232</v>
      </c>
      <c r="D2196" t="s">
        <v>13</v>
      </c>
      <c r="E2196" t="s">
        <v>14</v>
      </c>
      <c r="F2196" t="s">
        <v>26</v>
      </c>
      <c r="G2196" s="11">
        <v>45085.333275462966</v>
      </c>
      <c r="H2196">
        <v>90000</v>
      </c>
      <c r="I2196" t="s">
        <v>7307</v>
      </c>
      <c r="J2196" t="s">
        <v>6785</v>
      </c>
    </row>
    <row r="2197" spans="1:10">
      <c r="A2197" t="s">
        <v>212</v>
      </c>
      <c r="B2197" t="s">
        <v>212</v>
      </c>
      <c r="C2197" t="s">
        <v>119</v>
      </c>
      <c r="D2197" t="s">
        <v>13</v>
      </c>
      <c r="E2197" t="s">
        <v>14</v>
      </c>
      <c r="F2197" t="s">
        <v>26</v>
      </c>
      <c r="G2197" s="11">
        <v>45097.355069444442</v>
      </c>
      <c r="H2197">
        <v>150000</v>
      </c>
      <c r="I2197" t="s">
        <v>7257</v>
      </c>
      <c r="J2197" t="s">
        <v>214</v>
      </c>
    </row>
    <row r="2198" spans="1:10">
      <c r="A2198" t="s">
        <v>33</v>
      </c>
      <c r="B2198" t="s">
        <v>33</v>
      </c>
      <c r="C2198" t="s">
        <v>30</v>
      </c>
      <c r="D2198" t="s">
        <v>13</v>
      </c>
      <c r="E2198" t="s">
        <v>14</v>
      </c>
      <c r="F2198" t="s">
        <v>26</v>
      </c>
      <c r="G2198" s="11">
        <v>45079.333877314813</v>
      </c>
      <c r="H2198">
        <v>115000</v>
      </c>
      <c r="I2198" t="s">
        <v>1571</v>
      </c>
      <c r="J2198" t="s">
        <v>7256</v>
      </c>
    </row>
    <row r="2199" spans="1:10">
      <c r="A2199" t="s">
        <v>18</v>
      </c>
      <c r="B2199" t="s">
        <v>7248</v>
      </c>
      <c r="C2199" t="s">
        <v>614</v>
      </c>
      <c r="D2199" t="s">
        <v>13</v>
      </c>
      <c r="E2199" t="s">
        <v>14</v>
      </c>
      <c r="F2199" t="s">
        <v>608</v>
      </c>
      <c r="G2199" s="11">
        <v>45098.341435185182</v>
      </c>
      <c r="H2199">
        <v>90000</v>
      </c>
      <c r="I2199" t="s">
        <v>5853</v>
      </c>
      <c r="J2199" t="s">
        <v>7249</v>
      </c>
    </row>
    <row r="2200" spans="1:10">
      <c r="A2200" t="s">
        <v>212</v>
      </c>
      <c r="B2200" t="s">
        <v>7230</v>
      </c>
      <c r="C2200" t="s">
        <v>201</v>
      </c>
      <c r="D2200" t="s">
        <v>13</v>
      </c>
      <c r="E2200" t="s">
        <v>14</v>
      </c>
      <c r="F2200" t="s">
        <v>26</v>
      </c>
      <c r="G2200" s="11">
        <v>45103.337002314816</v>
      </c>
      <c r="H2200">
        <v>112450</v>
      </c>
      <c r="I2200" t="s">
        <v>202</v>
      </c>
      <c r="J2200" t="s">
        <v>7231</v>
      </c>
    </row>
    <row r="2201" spans="1:10">
      <c r="A2201" t="s">
        <v>135</v>
      </c>
      <c r="B2201" t="s">
        <v>7206</v>
      </c>
      <c r="C2201" t="s">
        <v>19</v>
      </c>
      <c r="D2201" t="s">
        <v>13</v>
      </c>
      <c r="E2201" t="s">
        <v>14</v>
      </c>
      <c r="F2201" t="s">
        <v>26</v>
      </c>
      <c r="G2201" s="11">
        <v>45095.333518518521</v>
      </c>
      <c r="H2201">
        <v>145000</v>
      </c>
      <c r="I2201" t="s">
        <v>7207</v>
      </c>
      <c r="J2201" t="s">
        <v>7208</v>
      </c>
    </row>
    <row r="2202" spans="1:10">
      <c r="A2202" t="s">
        <v>10</v>
      </c>
      <c r="B2202" t="s">
        <v>7173</v>
      </c>
      <c r="C2202" t="s">
        <v>161</v>
      </c>
      <c r="D2202" t="s">
        <v>13</v>
      </c>
      <c r="E2202" t="s">
        <v>14</v>
      </c>
      <c r="F2202" t="s">
        <v>162</v>
      </c>
      <c r="G2202" s="11">
        <v>45086.343784722223</v>
      </c>
      <c r="H2202">
        <v>70000</v>
      </c>
      <c r="I2202" t="s">
        <v>685</v>
      </c>
      <c r="J2202" t="s">
        <v>1280</v>
      </c>
    </row>
    <row r="2203" spans="1:10">
      <c r="A2203" t="s">
        <v>212</v>
      </c>
      <c r="B2203" t="s">
        <v>212</v>
      </c>
      <c r="C2203" t="s">
        <v>75</v>
      </c>
      <c r="D2203" t="s">
        <v>13</v>
      </c>
      <c r="E2203" t="s">
        <v>14</v>
      </c>
      <c r="F2203" t="s">
        <v>26</v>
      </c>
      <c r="G2203" s="11">
        <v>45096.335486111115</v>
      </c>
      <c r="H2203">
        <v>125000</v>
      </c>
      <c r="I2203" t="s">
        <v>7169</v>
      </c>
      <c r="J2203" t="s">
        <v>1334</v>
      </c>
    </row>
    <row r="2204" spans="1:10">
      <c r="A2204" t="s">
        <v>152</v>
      </c>
      <c r="B2204" t="s">
        <v>152</v>
      </c>
      <c r="C2204" t="s">
        <v>7093</v>
      </c>
      <c r="D2204" t="s">
        <v>13</v>
      </c>
      <c r="E2204" t="s">
        <v>14</v>
      </c>
      <c r="F2204" t="s">
        <v>694</v>
      </c>
      <c r="G2204" s="11">
        <v>45086.348078703704</v>
      </c>
      <c r="H2204">
        <v>101029</v>
      </c>
      <c r="I2204" t="s">
        <v>7094</v>
      </c>
      <c r="J2204" t="s">
        <v>7095</v>
      </c>
    </row>
    <row r="2205" spans="1:10">
      <c r="A2205" t="s">
        <v>212</v>
      </c>
      <c r="B2205" t="s">
        <v>7090</v>
      </c>
      <c r="C2205" t="s">
        <v>56</v>
      </c>
      <c r="D2205" t="s">
        <v>13</v>
      </c>
      <c r="E2205" t="s">
        <v>14</v>
      </c>
      <c r="F2205" t="s">
        <v>26</v>
      </c>
      <c r="G2205" s="11">
        <v>45091.336365740739</v>
      </c>
      <c r="H2205">
        <v>90000</v>
      </c>
      <c r="I2205" t="s">
        <v>2783</v>
      </c>
      <c r="J2205" t="s">
        <v>6728</v>
      </c>
    </row>
    <row r="2206" spans="1:10">
      <c r="A2206" t="s">
        <v>10</v>
      </c>
      <c r="B2206" t="s">
        <v>10</v>
      </c>
      <c r="C2206" t="s">
        <v>7057</v>
      </c>
      <c r="D2206" t="s">
        <v>13</v>
      </c>
      <c r="E2206" t="s">
        <v>14</v>
      </c>
      <c r="F2206" t="s">
        <v>940</v>
      </c>
      <c r="G2206" s="11">
        <v>45105.377835648149</v>
      </c>
      <c r="H2206">
        <v>132500</v>
      </c>
      <c r="I2206" t="s">
        <v>3641</v>
      </c>
      <c r="J2206" t="s">
        <v>7058</v>
      </c>
    </row>
    <row r="2207" spans="1:10">
      <c r="A2207" t="s">
        <v>135</v>
      </c>
      <c r="B2207" t="s">
        <v>7050</v>
      </c>
      <c r="C2207" t="s">
        <v>56</v>
      </c>
      <c r="D2207" t="s">
        <v>13</v>
      </c>
      <c r="E2207" t="s">
        <v>14</v>
      </c>
      <c r="F2207" t="s">
        <v>26</v>
      </c>
      <c r="G2207" s="11">
        <v>45090.334398148145</v>
      </c>
      <c r="H2207">
        <v>90000</v>
      </c>
      <c r="I2207" t="s">
        <v>7051</v>
      </c>
      <c r="J2207" t="s">
        <v>7052</v>
      </c>
    </row>
    <row r="2208" spans="1:10">
      <c r="A2208" t="s">
        <v>18</v>
      </c>
      <c r="B2208" t="s">
        <v>7022</v>
      </c>
      <c r="C2208" t="s">
        <v>1109</v>
      </c>
      <c r="D2208" t="s">
        <v>13</v>
      </c>
      <c r="E2208" t="s">
        <v>14</v>
      </c>
      <c r="F2208" t="s">
        <v>1110</v>
      </c>
      <c r="G2208" s="11">
        <v>45104.365636574075</v>
      </c>
      <c r="H2208">
        <v>96773</v>
      </c>
      <c r="I2208" t="s">
        <v>7023</v>
      </c>
      <c r="J2208" t="s">
        <v>7024</v>
      </c>
    </row>
    <row r="2209" spans="1:10">
      <c r="A2209" t="s">
        <v>106</v>
      </c>
      <c r="B2209" t="s">
        <v>7012</v>
      </c>
      <c r="C2209" t="s">
        <v>2478</v>
      </c>
      <c r="D2209" t="s">
        <v>13</v>
      </c>
      <c r="E2209" t="s">
        <v>14</v>
      </c>
      <c r="F2209" t="s">
        <v>198</v>
      </c>
      <c r="G2209" s="11">
        <v>45105.357245370367</v>
      </c>
      <c r="H2209">
        <v>80850</v>
      </c>
      <c r="I2209" t="s">
        <v>1429</v>
      </c>
      <c r="J2209" t="s">
        <v>7013</v>
      </c>
    </row>
    <row r="2210" spans="1:10">
      <c r="A2210" t="s">
        <v>10</v>
      </c>
      <c r="B2210" t="s">
        <v>6983</v>
      </c>
      <c r="C2210" t="s">
        <v>490</v>
      </c>
      <c r="D2210" t="s">
        <v>13</v>
      </c>
      <c r="E2210" t="s">
        <v>14</v>
      </c>
      <c r="F2210" t="s">
        <v>26</v>
      </c>
      <c r="G2210" s="11">
        <v>45087.334918981483</v>
      </c>
      <c r="H2210">
        <v>90000</v>
      </c>
      <c r="I2210" t="s">
        <v>6546</v>
      </c>
    </row>
    <row r="2211" spans="1:10">
      <c r="A2211" t="s">
        <v>10</v>
      </c>
      <c r="B2211" t="s">
        <v>6974</v>
      </c>
      <c r="C2211" t="s">
        <v>75</v>
      </c>
      <c r="D2211" t="s">
        <v>13</v>
      </c>
      <c r="E2211" t="s">
        <v>14</v>
      </c>
      <c r="F2211" t="s">
        <v>26</v>
      </c>
      <c r="G2211" s="11">
        <v>45089.335115740738</v>
      </c>
      <c r="H2211">
        <v>375000</v>
      </c>
      <c r="I2211" t="s">
        <v>6975</v>
      </c>
      <c r="J2211" t="s">
        <v>6976</v>
      </c>
    </row>
    <row r="2212" spans="1:10">
      <c r="A2212" t="s">
        <v>33</v>
      </c>
      <c r="B2212" t="s">
        <v>6968</v>
      </c>
      <c r="C2212" t="s">
        <v>24</v>
      </c>
      <c r="D2212" t="s">
        <v>13</v>
      </c>
      <c r="E2212" t="s">
        <v>25</v>
      </c>
      <c r="F2212" t="s">
        <v>26</v>
      </c>
      <c r="G2212" s="11">
        <v>45086.333599537036</v>
      </c>
      <c r="H2212">
        <v>119200</v>
      </c>
      <c r="I2212" t="s">
        <v>1072</v>
      </c>
      <c r="J2212" t="s">
        <v>6484</v>
      </c>
    </row>
    <row r="2213" spans="1:10">
      <c r="A2213" t="s">
        <v>10</v>
      </c>
      <c r="B2213" t="s">
        <v>10</v>
      </c>
      <c r="C2213" t="s">
        <v>6966</v>
      </c>
      <c r="D2213" t="s">
        <v>13</v>
      </c>
      <c r="E2213" t="s">
        <v>14</v>
      </c>
      <c r="F2213" t="s">
        <v>601</v>
      </c>
      <c r="G2213" s="11">
        <v>45105.379618055558</v>
      </c>
      <c r="H2213">
        <v>90670</v>
      </c>
      <c r="I2213" t="s">
        <v>6049</v>
      </c>
      <c r="J2213" t="s">
        <v>6967</v>
      </c>
    </row>
    <row r="2214" spans="1:10">
      <c r="A2214" t="s">
        <v>10</v>
      </c>
      <c r="B2214" t="s">
        <v>4906</v>
      </c>
      <c r="C2214" t="s">
        <v>232</v>
      </c>
      <c r="D2214" t="s">
        <v>13</v>
      </c>
      <c r="E2214" t="s">
        <v>14</v>
      </c>
      <c r="F2214" t="s">
        <v>26</v>
      </c>
      <c r="G2214" s="11">
        <v>45100.002141203702</v>
      </c>
      <c r="H2214">
        <v>157500</v>
      </c>
      <c r="I2214" t="s">
        <v>3626</v>
      </c>
      <c r="J2214" t="s">
        <v>4907</v>
      </c>
    </row>
    <row r="2215" spans="1:10">
      <c r="A2215" t="s">
        <v>135</v>
      </c>
      <c r="B2215" t="s">
        <v>6939</v>
      </c>
      <c r="C2215" t="s">
        <v>24</v>
      </c>
      <c r="D2215" t="s">
        <v>13</v>
      </c>
      <c r="E2215" t="s">
        <v>25</v>
      </c>
      <c r="F2215" t="s">
        <v>26</v>
      </c>
      <c r="G2215" s="11">
        <v>45082.335138888891</v>
      </c>
      <c r="H2215">
        <v>105000</v>
      </c>
      <c r="I2215" t="s">
        <v>1723</v>
      </c>
      <c r="J2215" t="s">
        <v>4760</v>
      </c>
    </row>
    <row r="2216" spans="1:10">
      <c r="A2216" t="s">
        <v>18</v>
      </c>
      <c r="B2216" t="s">
        <v>18</v>
      </c>
      <c r="C2216" t="s">
        <v>1863</v>
      </c>
      <c r="D2216" t="s">
        <v>13</v>
      </c>
      <c r="E2216" t="s">
        <v>14</v>
      </c>
      <c r="F2216" t="s">
        <v>26</v>
      </c>
      <c r="G2216" s="11">
        <v>45105.337754629632</v>
      </c>
      <c r="H2216">
        <v>125000</v>
      </c>
      <c r="I2216" t="s">
        <v>2762</v>
      </c>
      <c r="J2216" t="s">
        <v>6912</v>
      </c>
    </row>
    <row r="2217" spans="1:10">
      <c r="A2217" t="s">
        <v>18</v>
      </c>
      <c r="B2217" t="s">
        <v>188</v>
      </c>
      <c r="C2217" t="s">
        <v>24</v>
      </c>
      <c r="D2217" t="s">
        <v>13</v>
      </c>
      <c r="E2217" t="s">
        <v>25</v>
      </c>
      <c r="F2217" t="s">
        <v>26</v>
      </c>
      <c r="G2217" s="11">
        <v>45094.031597222223</v>
      </c>
      <c r="H2217">
        <v>175000</v>
      </c>
      <c r="I2217" t="s">
        <v>335</v>
      </c>
      <c r="J2217" t="s">
        <v>4910</v>
      </c>
    </row>
    <row r="2218" spans="1:10">
      <c r="A2218" t="s">
        <v>73</v>
      </c>
      <c r="B2218" t="s">
        <v>2994</v>
      </c>
      <c r="C2218" t="s">
        <v>614</v>
      </c>
      <c r="D2218" t="s">
        <v>13</v>
      </c>
      <c r="E2218" t="s">
        <v>14</v>
      </c>
      <c r="F2218" t="s">
        <v>608</v>
      </c>
      <c r="G2218" s="11">
        <v>45101.344618055555</v>
      </c>
      <c r="H2218">
        <v>150000</v>
      </c>
      <c r="I2218" t="s">
        <v>6212</v>
      </c>
      <c r="J2218" t="s">
        <v>6905</v>
      </c>
    </row>
    <row r="2219" spans="1:10">
      <c r="A2219" t="s">
        <v>10</v>
      </c>
      <c r="B2219" t="s">
        <v>5867</v>
      </c>
      <c r="C2219" t="s">
        <v>1562</v>
      </c>
      <c r="D2219" t="s">
        <v>13</v>
      </c>
      <c r="E2219" t="s">
        <v>14</v>
      </c>
      <c r="F2219" t="s">
        <v>26</v>
      </c>
      <c r="G2219" s="11">
        <v>45096.335081018522</v>
      </c>
      <c r="H2219">
        <v>83200</v>
      </c>
      <c r="I2219" t="s">
        <v>5868</v>
      </c>
      <c r="J2219" t="s">
        <v>492</v>
      </c>
    </row>
    <row r="2220" spans="1:10">
      <c r="A2220" t="s">
        <v>10</v>
      </c>
      <c r="B2220" t="s">
        <v>10</v>
      </c>
      <c r="C2220" t="s">
        <v>521</v>
      </c>
      <c r="D2220" t="s">
        <v>13</v>
      </c>
      <c r="E2220" t="s">
        <v>14</v>
      </c>
      <c r="F2220" t="s">
        <v>26</v>
      </c>
      <c r="G2220" s="11">
        <v>45103.335775462961</v>
      </c>
      <c r="H2220">
        <v>90000</v>
      </c>
      <c r="I2220" t="s">
        <v>6891</v>
      </c>
    </row>
    <row r="2221" spans="1:10">
      <c r="A2221" t="s">
        <v>212</v>
      </c>
      <c r="B2221" t="s">
        <v>6883</v>
      </c>
      <c r="C2221" t="s">
        <v>24</v>
      </c>
      <c r="D2221" t="s">
        <v>13</v>
      </c>
      <c r="E2221" t="s">
        <v>25</v>
      </c>
      <c r="F2221" t="s">
        <v>20</v>
      </c>
      <c r="G2221" s="11">
        <v>45092.377083333333</v>
      </c>
      <c r="H2221">
        <v>227500</v>
      </c>
      <c r="I2221" t="s">
        <v>1989</v>
      </c>
      <c r="J2221" t="s">
        <v>97</v>
      </c>
    </row>
    <row r="2222" spans="1:10">
      <c r="A2222" t="s">
        <v>10</v>
      </c>
      <c r="B2222" t="s">
        <v>6875</v>
      </c>
      <c r="C2222" t="s">
        <v>185</v>
      </c>
      <c r="D2222" t="s">
        <v>13</v>
      </c>
      <c r="E2222" t="s">
        <v>14</v>
      </c>
      <c r="F2222" t="s">
        <v>26</v>
      </c>
      <c r="G2222" s="11">
        <v>45098.33697916667</v>
      </c>
      <c r="H2222">
        <v>90000</v>
      </c>
      <c r="I2222" t="s">
        <v>6876</v>
      </c>
      <c r="J2222" t="s">
        <v>6877</v>
      </c>
    </row>
    <row r="2223" spans="1:10">
      <c r="A2223" t="s">
        <v>152</v>
      </c>
      <c r="B2223" t="s">
        <v>6864</v>
      </c>
      <c r="C2223" t="s">
        <v>6865</v>
      </c>
      <c r="D2223" t="s">
        <v>13</v>
      </c>
      <c r="E2223" t="s">
        <v>14</v>
      </c>
      <c r="F2223" t="s">
        <v>712</v>
      </c>
      <c r="G2223" s="11">
        <v>45089.37709490741</v>
      </c>
      <c r="H2223">
        <v>166000</v>
      </c>
      <c r="I2223" t="s">
        <v>1217</v>
      </c>
      <c r="J2223" t="s">
        <v>1218</v>
      </c>
    </row>
    <row r="2224" spans="1:10">
      <c r="A2224" t="s">
        <v>33</v>
      </c>
      <c r="B2224" t="s">
        <v>6858</v>
      </c>
      <c r="C2224" t="s">
        <v>108</v>
      </c>
      <c r="D2224" t="s">
        <v>13</v>
      </c>
      <c r="E2224" t="s">
        <v>14</v>
      </c>
      <c r="F2224" t="s">
        <v>26</v>
      </c>
      <c r="G2224" s="11">
        <v>45105.334189814814</v>
      </c>
      <c r="H2224">
        <v>85000</v>
      </c>
      <c r="I2224" t="s">
        <v>6859</v>
      </c>
      <c r="J2224" t="s">
        <v>295</v>
      </c>
    </row>
    <row r="2225" spans="1:10">
      <c r="A2225" t="s">
        <v>135</v>
      </c>
      <c r="B2225" t="s">
        <v>6851</v>
      </c>
      <c r="C2225" t="s">
        <v>201</v>
      </c>
      <c r="D2225" t="s">
        <v>13</v>
      </c>
      <c r="E2225" t="s">
        <v>14</v>
      </c>
      <c r="F2225" t="s">
        <v>26</v>
      </c>
      <c r="G2225" s="11">
        <v>45102.37940972222</v>
      </c>
      <c r="H2225">
        <v>92500</v>
      </c>
      <c r="I2225" t="s">
        <v>130</v>
      </c>
      <c r="J2225" t="s">
        <v>230</v>
      </c>
    </row>
    <row r="2226" spans="1:10">
      <c r="A2226" t="s">
        <v>152</v>
      </c>
      <c r="B2226" t="s">
        <v>152</v>
      </c>
      <c r="C2226" t="s">
        <v>1891</v>
      </c>
      <c r="D2226" t="s">
        <v>13</v>
      </c>
      <c r="E2226" t="s">
        <v>14</v>
      </c>
      <c r="F2226" t="s">
        <v>1891</v>
      </c>
      <c r="G2226" s="11">
        <v>45093.379803240743</v>
      </c>
      <c r="H2226">
        <v>101029</v>
      </c>
      <c r="I2226" t="s">
        <v>5324</v>
      </c>
      <c r="J2226" t="s">
        <v>6838</v>
      </c>
    </row>
    <row r="2227" spans="1:10">
      <c r="A2227" t="s">
        <v>33</v>
      </c>
      <c r="B2227" t="s">
        <v>33</v>
      </c>
      <c r="C2227" t="s">
        <v>185</v>
      </c>
      <c r="D2227" t="s">
        <v>13</v>
      </c>
      <c r="E2227" t="s">
        <v>14</v>
      </c>
      <c r="F2227" t="s">
        <v>26</v>
      </c>
      <c r="G2227" s="11">
        <v>45099.334803240738</v>
      </c>
      <c r="H2227">
        <v>119328.5</v>
      </c>
      <c r="I2227" t="s">
        <v>2783</v>
      </c>
      <c r="J2227" t="s">
        <v>5702</v>
      </c>
    </row>
    <row r="2228" spans="1:10">
      <c r="A2228" t="s">
        <v>18</v>
      </c>
      <c r="B2228" t="s">
        <v>649</v>
      </c>
      <c r="C2228" t="s">
        <v>947</v>
      </c>
      <c r="D2228" t="s">
        <v>13</v>
      </c>
      <c r="E2228" t="s">
        <v>14</v>
      </c>
      <c r="F2228" t="s">
        <v>26</v>
      </c>
      <c r="G2228" s="11">
        <v>45082.340428240743</v>
      </c>
      <c r="H2228">
        <v>200000</v>
      </c>
      <c r="I2228" t="s">
        <v>6809</v>
      </c>
      <c r="J2228" t="s">
        <v>6810</v>
      </c>
    </row>
    <row r="2229" spans="1:10">
      <c r="A2229" t="s">
        <v>33</v>
      </c>
      <c r="B2229" t="s">
        <v>943</v>
      </c>
      <c r="C2229" t="s">
        <v>6797</v>
      </c>
      <c r="D2229" t="s">
        <v>13</v>
      </c>
      <c r="E2229" t="s">
        <v>14</v>
      </c>
      <c r="F2229" t="s">
        <v>26</v>
      </c>
      <c r="G2229" s="11">
        <v>45099.334687499999</v>
      </c>
      <c r="H2229">
        <v>99150</v>
      </c>
      <c r="I2229" t="s">
        <v>172</v>
      </c>
      <c r="J2229" t="s">
        <v>6798</v>
      </c>
    </row>
    <row r="2230" spans="1:10">
      <c r="A2230" t="s">
        <v>10</v>
      </c>
      <c r="B2230" t="s">
        <v>6794</v>
      </c>
      <c r="C2230" t="s">
        <v>75</v>
      </c>
      <c r="D2230" t="s">
        <v>13</v>
      </c>
      <c r="E2230" t="s">
        <v>14</v>
      </c>
      <c r="F2230" t="s">
        <v>26</v>
      </c>
      <c r="G2230" s="11">
        <v>45107.337314814817</v>
      </c>
      <c r="H2230">
        <v>245000</v>
      </c>
      <c r="I2230" t="s">
        <v>2509</v>
      </c>
      <c r="J2230" t="s">
        <v>2510</v>
      </c>
    </row>
    <row r="2231" spans="1:10">
      <c r="A2231" t="s">
        <v>10</v>
      </c>
      <c r="B2231" t="s">
        <v>6791</v>
      </c>
      <c r="C2231" t="s">
        <v>977</v>
      </c>
      <c r="D2231" t="s">
        <v>13</v>
      </c>
      <c r="E2231" t="s">
        <v>14</v>
      </c>
      <c r="F2231" t="s">
        <v>26</v>
      </c>
      <c r="G2231" s="11">
        <v>45100.349027777775</v>
      </c>
      <c r="H2231">
        <v>125000</v>
      </c>
      <c r="I2231" t="s">
        <v>2839</v>
      </c>
      <c r="J2231" t="s">
        <v>6792</v>
      </c>
    </row>
    <row r="2232" spans="1:10">
      <c r="A2232" t="s">
        <v>212</v>
      </c>
      <c r="B2232" t="s">
        <v>212</v>
      </c>
      <c r="C2232" t="s">
        <v>276</v>
      </c>
      <c r="D2232" t="s">
        <v>13</v>
      </c>
      <c r="E2232" t="s">
        <v>14</v>
      </c>
      <c r="F2232" t="s">
        <v>26</v>
      </c>
      <c r="G2232" s="11">
        <v>45086.335069444445</v>
      </c>
      <c r="H2232">
        <v>115000</v>
      </c>
      <c r="I2232" t="s">
        <v>2783</v>
      </c>
      <c r="J2232" t="s">
        <v>6790</v>
      </c>
    </row>
    <row r="2233" spans="1:10">
      <c r="A2233" t="s">
        <v>18</v>
      </c>
      <c r="B2233" t="s">
        <v>18</v>
      </c>
      <c r="C2233" t="s">
        <v>461</v>
      </c>
      <c r="D2233" t="s">
        <v>13</v>
      </c>
      <c r="E2233" t="s">
        <v>14</v>
      </c>
      <c r="F2233" t="s">
        <v>26</v>
      </c>
      <c r="G2233" s="11">
        <v>45082.368703703702</v>
      </c>
      <c r="H2233">
        <v>125000</v>
      </c>
      <c r="I2233" t="s">
        <v>6766</v>
      </c>
      <c r="J2233" t="s">
        <v>6767</v>
      </c>
    </row>
    <row r="2234" spans="1:10">
      <c r="A2234" t="s">
        <v>212</v>
      </c>
      <c r="B2234" t="s">
        <v>6751</v>
      </c>
      <c r="C2234" t="s">
        <v>75</v>
      </c>
      <c r="D2234" t="s">
        <v>13</v>
      </c>
      <c r="E2234" t="s">
        <v>14</v>
      </c>
      <c r="F2234" t="s">
        <v>26</v>
      </c>
      <c r="G2234" s="11">
        <v>45099.336006944446</v>
      </c>
      <c r="H2234">
        <v>157500</v>
      </c>
      <c r="I2234" t="s">
        <v>458</v>
      </c>
      <c r="J2234" t="s">
        <v>6752</v>
      </c>
    </row>
    <row r="2235" spans="1:10">
      <c r="A2235" t="s">
        <v>73</v>
      </c>
      <c r="B2235" t="s">
        <v>6749</v>
      </c>
      <c r="C2235" t="s">
        <v>119</v>
      </c>
      <c r="D2235" t="s">
        <v>13</v>
      </c>
      <c r="E2235" t="s">
        <v>14</v>
      </c>
      <c r="F2235" t="s">
        <v>26</v>
      </c>
      <c r="G2235" s="11">
        <v>45091.338645833333</v>
      </c>
      <c r="H2235">
        <v>90000</v>
      </c>
      <c r="I2235" t="s">
        <v>2783</v>
      </c>
      <c r="J2235" t="s">
        <v>6750</v>
      </c>
    </row>
    <row r="2236" spans="1:10">
      <c r="A2236" t="s">
        <v>33</v>
      </c>
      <c r="B2236" t="s">
        <v>43</v>
      </c>
      <c r="C2236" t="s">
        <v>237</v>
      </c>
      <c r="D2236" t="s">
        <v>13</v>
      </c>
      <c r="E2236" t="s">
        <v>14</v>
      </c>
      <c r="F2236" t="s">
        <v>26</v>
      </c>
      <c r="G2236" s="11">
        <v>45086.334826388891</v>
      </c>
      <c r="H2236">
        <v>90000</v>
      </c>
      <c r="I2236" t="s">
        <v>3451</v>
      </c>
      <c r="J2236" t="s">
        <v>1643</v>
      </c>
    </row>
    <row r="2237" spans="1:10">
      <c r="A2237" t="s">
        <v>33</v>
      </c>
      <c r="B2237" t="s">
        <v>364</v>
      </c>
      <c r="C2237" t="s">
        <v>24</v>
      </c>
      <c r="D2237" t="s">
        <v>13</v>
      </c>
      <c r="E2237" t="s">
        <v>25</v>
      </c>
      <c r="F2237" t="s">
        <v>26</v>
      </c>
      <c r="G2237" s="11">
        <v>45093.33357638889</v>
      </c>
      <c r="H2237">
        <v>94000</v>
      </c>
      <c r="I2237" t="s">
        <v>6687</v>
      </c>
      <c r="J2237" t="s">
        <v>6688</v>
      </c>
    </row>
    <row r="2238" spans="1:10">
      <c r="A2238" t="s">
        <v>10</v>
      </c>
      <c r="B2238" t="s">
        <v>6685</v>
      </c>
      <c r="C2238" t="s">
        <v>75</v>
      </c>
      <c r="D2238" t="s">
        <v>13</v>
      </c>
      <c r="E2238" t="s">
        <v>14</v>
      </c>
      <c r="F2238" t="s">
        <v>26</v>
      </c>
      <c r="G2238" s="11">
        <v>45078.350416666668</v>
      </c>
      <c r="H2238">
        <v>350000</v>
      </c>
      <c r="I2238" t="s">
        <v>1178</v>
      </c>
      <c r="J2238" t="s">
        <v>6686</v>
      </c>
    </row>
    <row r="2239" spans="1:10">
      <c r="A2239" t="s">
        <v>33</v>
      </c>
      <c r="B2239" t="s">
        <v>2148</v>
      </c>
      <c r="C2239" t="s">
        <v>24</v>
      </c>
      <c r="D2239" t="s">
        <v>13</v>
      </c>
      <c r="E2239" t="s">
        <v>25</v>
      </c>
      <c r="F2239" t="s">
        <v>26</v>
      </c>
      <c r="G2239" s="11">
        <v>45085.365752314814</v>
      </c>
      <c r="H2239">
        <v>36000</v>
      </c>
      <c r="I2239" t="s">
        <v>602</v>
      </c>
      <c r="J2239" t="s">
        <v>1643</v>
      </c>
    </row>
    <row r="2240" spans="1:10">
      <c r="A2240" t="s">
        <v>135</v>
      </c>
      <c r="B2240" t="s">
        <v>6258</v>
      </c>
      <c r="C2240" t="s">
        <v>75</v>
      </c>
      <c r="D2240" t="s">
        <v>13</v>
      </c>
      <c r="E2240" t="s">
        <v>14</v>
      </c>
      <c r="F2240" t="s">
        <v>26</v>
      </c>
      <c r="G2240" s="11">
        <v>45107.334143518521</v>
      </c>
      <c r="H2240">
        <v>120000</v>
      </c>
      <c r="I2240" t="s">
        <v>6259</v>
      </c>
      <c r="J2240" t="s">
        <v>6260</v>
      </c>
    </row>
    <row r="2241" spans="1:10">
      <c r="A2241" t="s">
        <v>10</v>
      </c>
      <c r="B2241" t="s">
        <v>10</v>
      </c>
      <c r="C2241" t="s">
        <v>189</v>
      </c>
      <c r="D2241" t="s">
        <v>13</v>
      </c>
      <c r="E2241" t="s">
        <v>14</v>
      </c>
      <c r="F2241" t="s">
        <v>190</v>
      </c>
      <c r="G2241" s="11">
        <v>45093.380324074074</v>
      </c>
      <c r="H2241">
        <v>132500</v>
      </c>
      <c r="I2241" t="s">
        <v>6670</v>
      </c>
      <c r="J2241" t="s">
        <v>6671</v>
      </c>
    </row>
    <row r="2242" spans="1:10">
      <c r="A2242" t="s">
        <v>18</v>
      </c>
      <c r="B2242" t="s">
        <v>4979</v>
      </c>
      <c r="C2242" t="s">
        <v>1074</v>
      </c>
      <c r="D2242" t="s">
        <v>13</v>
      </c>
      <c r="E2242" t="s">
        <v>14</v>
      </c>
      <c r="F2242" t="s">
        <v>26</v>
      </c>
      <c r="G2242" s="11">
        <v>45092.350844907407</v>
      </c>
      <c r="H2242">
        <v>305500</v>
      </c>
      <c r="I2242" t="s">
        <v>120</v>
      </c>
      <c r="J2242" t="s">
        <v>4746</v>
      </c>
    </row>
    <row r="2243" spans="1:10">
      <c r="A2243" t="s">
        <v>18</v>
      </c>
      <c r="B2243" t="s">
        <v>132</v>
      </c>
      <c r="C2243" t="s">
        <v>490</v>
      </c>
      <c r="D2243" t="s">
        <v>13</v>
      </c>
      <c r="E2243" t="s">
        <v>14</v>
      </c>
      <c r="F2243" t="s">
        <v>26</v>
      </c>
      <c r="G2243" s="11">
        <v>45105.340740740743</v>
      </c>
      <c r="H2243">
        <v>120000</v>
      </c>
      <c r="I2243" t="s">
        <v>2783</v>
      </c>
      <c r="J2243" t="s">
        <v>6651</v>
      </c>
    </row>
    <row r="2244" spans="1:10">
      <c r="A2244" t="s">
        <v>212</v>
      </c>
      <c r="B2244" t="s">
        <v>4971</v>
      </c>
      <c r="C2244" t="s">
        <v>19</v>
      </c>
      <c r="D2244" t="s">
        <v>13</v>
      </c>
      <c r="E2244" t="s">
        <v>14</v>
      </c>
      <c r="F2244" t="s">
        <v>26</v>
      </c>
      <c r="G2244" s="11">
        <v>45104.00204861111</v>
      </c>
      <c r="H2244">
        <v>127500</v>
      </c>
      <c r="I2244" t="s">
        <v>4295</v>
      </c>
      <c r="J2244" t="s">
        <v>3452</v>
      </c>
    </row>
    <row r="2245" spans="1:10">
      <c r="A2245" t="s">
        <v>135</v>
      </c>
      <c r="B2245" t="s">
        <v>135</v>
      </c>
      <c r="C2245" t="s">
        <v>119</v>
      </c>
      <c r="D2245" t="s">
        <v>13</v>
      </c>
      <c r="E2245" t="s">
        <v>14</v>
      </c>
      <c r="F2245" t="s">
        <v>26</v>
      </c>
      <c r="G2245" s="11">
        <v>45106.000486111108</v>
      </c>
      <c r="H2245">
        <v>99163</v>
      </c>
      <c r="I2245" t="s">
        <v>4972</v>
      </c>
      <c r="J2245" t="s">
        <v>4973</v>
      </c>
    </row>
    <row r="2246" spans="1:10">
      <c r="A2246" t="s">
        <v>18</v>
      </c>
      <c r="B2246" t="s">
        <v>6637</v>
      </c>
      <c r="C2246" t="s">
        <v>232</v>
      </c>
      <c r="D2246" t="s">
        <v>13</v>
      </c>
      <c r="E2246" t="s">
        <v>14</v>
      </c>
      <c r="F2246" t="s">
        <v>26</v>
      </c>
      <c r="G2246" s="11">
        <v>45105.333379629628</v>
      </c>
      <c r="H2246">
        <v>119562.5</v>
      </c>
      <c r="I2246" t="s">
        <v>6638</v>
      </c>
      <c r="J2246" t="s">
        <v>6639</v>
      </c>
    </row>
    <row r="2247" spans="1:10">
      <c r="A2247" t="s">
        <v>10</v>
      </c>
      <c r="B2247" t="s">
        <v>10</v>
      </c>
      <c r="C2247" t="s">
        <v>6631</v>
      </c>
      <c r="D2247" t="s">
        <v>13</v>
      </c>
      <c r="E2247" t="s">
        <v>14</v>
      </c>
      <c r="F2247" t="s">
        <v>26</v>
      </c>
      <c r="G2247" s="11">
        <v>45086.335578703707</v>
      </c>
      <c r="H2247">
        <v>100000</v>
      </c>
      <c r="I2247" t="s">
        <v>2783</v>
      </c>
      <c r="J2247" t="s">
        <v>6632</v>
      </c>
    </row>
    <row r="2248" spans="1:10">
      <c r="A2248" t="s">
        <v>18</v>
      </c>
      <c r="B2248" t="s">
        <v>6628</v>
      </c>
      <c r="C2248" t="s">
        <v>62</v>
      </c>
      <c r="D2248" t="s">
        <v>13</v>
      </c>
      <c r="E2248" t="s">
        <v>14</v>
      </c>
      <c r="F2248" t="s">
        <v>26</v>
      </c>
      <c r="G2248" s="11">
        <v>45103.338622685187</v>
      </c>
      <c r="H2248">
        <v>175000</v>
      </c>
      <c r="I2248" t="s">
        <v>4110</v>
      </c>
      <c r="J2248" t="s">
        <v>6629</v>
      </c>
    </row>
    <row r="2249" spans="1:10">
      <c r="A2249" t="s">
        <v>18</v>
      </c>
      <c r="B2249" t="s">
        <v>188</v>
      </c>
      <c r="C2249" t="s">
        <v>115</v>
      </c>
      <c r="D2249" t="s">
        <v>13</v>
      </c>
      <c r="E2249" t="s">
        <v>14</v>
      </c>
      <c r="F2249" t="s">
        <v>20</v>
      </c>
      <c r="G2249" s="11">
        <v>45093.398055555554</v>
      </c>
      <c r="H2249">
        <v>175000</v>
      </c>
      <c r="I2249" t="s">
        <v>2832</v>
      </c>
      <c r="J2249" t="s">
        <v>6611</v>
      </c>
    </row>
    <row r="2250" spans="1:10">
      <c r="A2250" t="s">
        <v>18</v>
      </c>
      <c r="B2250" t="s">
        <v>18</v>
      </c>
      <c r="C2250" t="s">
        <v>237</v>
      </c>
      <c r="D2250" t="s">
        <v>13</v>
      </c>
      <c r="E2250" t="s">
        <v>14</v>
      </c>
      <c r="F2250" t="s">
        <v>20</v>
      </c>
      <c r="G2250" s="11">
        <v>45087.367685185185</v>
      </c>
      <c r="H2250">
        <v>90000</v>
      </c>
      <c r="I2250" t="s">
        <v>2617</v>
      </c>
      <c r="J2250" t="s">
        <v>6573</v>
      </c>
    </row>
    <row r="2251" spans="1:10">
      <c r="A2251" t="s">
        <v>33</v>
      </c>
      <c r="B2251" t="s">
        <v>6568</v>
      </c>
      <c r="C2251" t="s">
        <v>805</v>
      </c>
      <c r="D2251" t="s">
        <v>13</v>
      </c>
      <c r="E2251" t="s">
        <v>14</v>
      </c>
      <c r="F2251" t="s">
        <v>806</v>
      </c>
      <c r="G2251" s="11">
        <v>45092.35533564815</v>
      </c>
      <c r="H2251">
        <v>111175</v>
      </c>
      <c r="I2251" t="s">
        <v>4256</v>
      </c>
      <c r="J2251" t="s">
        <v>6569</v>
      </c>
    </row>
    <row r="2252" spans="1:10">
      <c r="A2252" t="s">
        <v>33</v>
      </c>
      <c r="B2252" t="s">
        <v>33</v>
      </c>
      <c r="C2252" t="s">
        <v>232</v>
      </c>
      <c r="D2252" t="s">
        <v>13</v>
      </c>
      <c r="E2252" t="s">
        <v>14</v>
      </c>
      <c r="F2252" t="s">
        <v>26</v>
      </c>
      <c r="G2252" s="11">
        <v>45100.333333333336</v>
      </c>
      <c r="H2252">
        <v>127000</v>
      </c>
      <c r="I2252" t="s">
        <v>6567</v>
      </c>
      <c r="J2252" t="s">
        <v>699</v>
      </c>
    </row>
    <row r="2253" spans="1:10">
      <c r="A2253" t="s">
        <v>106</v>
      </c>
      <c r="B2253" t="s">
        <v>4987</v>
      </c>
      <c r="C2253" t="s">
        <v>24</v>
      </c>
      <c r="D2253" t="s">
        <v>13</v>
      </c>
      <c r="E2253" t="s">
        <v>25</v>
      </c>
      <c r="F2253" t="s">
        <v>26</v>
      </c>
      <c r="G2253" s="11">
        <v>45104.003067129626</v>
      </c>
      <c r="H2253">
        <v>125000</v>
      </c>
      <c r="I2253" t="s">
        <v>4988</v>
      </c>
      <c r="J2253" t="s">
        <v>4989</v>
      </c>
    </row>
    <row r="2254" spans="1:10">
      <c r="A2254" t="s">
        <v>212</v>
      </c>
      <c r="B2254" t="s">
        <v>4874</v>
      </c>
      <c r="C2254" t="s">
        <v>232</v>
      </c>
      <c r="D2254" t="s">
        <v>13</v>
      </c>
      <c r="E2254" t="s">
        <v>14</v>
      </c>
      <c r="F2254" t="s">
        <v>26</v>
      </c>
      <c r="G2254" s="11">
        <v>45097.33494212963</v>
      </c>
      <c r="H2254">
        <v>150000</v>
      </c>
      <c r="I2254" t="s">
        <v>4875</v>
      </c>
      <c r="J2254" t="s">
        <v>4876</v>
      </c>
    </row>
    <row r="2255" spans="1:10">
      <c r="A2255" t="s">
        <v>152</v>
      </c>
      <c r="B2255" t="s">
        <v>6541</v>
      </c>
      <c r="C2255" t="s">
        <v>940</v>
      </c>
      <c r="D2255" t="s">
        <v>13</v>
      </c>
      <c r="E2255" t="s">
        <v>14</v>
      </c>
      <c r="F2255" t="s">
        <v>940</v>
      </c>
      <c r="G2255" s="11">
        <v>45089.376759259256</v>
      </c>
      <c r="H2255">
        <v>141000</v>
      </c>
      <c r="I2255" t="s">
        <v>6542</v>
      </c>
      <c r="J2255" t="s">
        <v>6543</v>
      </c>
    </row>
    <row r="2256" spans="1:10">
      <c r="A2256" t="s">
        <v>18</v>
      </c>
      <c r="B2256" t="s">
        <v>6536</v>
      </c>
      <c r="C2256" t="s">
        <v>6537</v>
      </c>
      <c r="D2256" t="s">
        <v>13</v>
      </c>
      <c r="E2256" t="s">
        <v>14</v>
      </c>
      <c r="F2256" t="s">
        <v>26</v>
      </c>
      <c r="G2256" s="11">
        <v>45100.351342592592</v>
      </c>
      <c r="H2256">
        <v>125000</v>
      </c>
      <c r="I2256" t="s">
        <v>6538</v>
      </c>
      <c r="J2256" t="s">
        <v>6539</v>
      </c>
    </row>
    <row r="2257" spans="1:10">
      <c r="A2257" t="s">
        <v>33</v>
      </c>
      <c r="B2257" t="s">
        <v>4997</v>
      </c>
      <c r="C2257" t="s">
        <v>2333</v>
      </c>
      <c r="D2257" t="s">
        <v>13</v>
      </c>
      <c r="E2257" t="s">
        <v>14</v>
      </c>
      <c r="F2257" t="s">
        <v>171</v>
      </c>
      <c r="G2257" s="11">
        <v>45104.008668981478</v>
      </c>
      <c r="H2257">
        <v>79200</v>
      </c>
      <c r="I2257" t="s">
        <v>3517</v>
      </c>
    </row>
    <row r="2258" spans="1:10">
      <c r="A2258" t="s">
        <v>73</v>
      </c>
      <c r="B2258" t="s">
        <v>6455</v>
      </c>
      <c r="C2258" t="s">
        <v>4102</v>
      </c>
      <c r="D2258" t="s">
        <v>13</v>
      </c>
      <c r="E2258" t="s">
        <v>14</v>
      </c>
      <c r="F2258" t="s">
        <v>26</v>
      </c>
      <c r="G2258" s="11">
        <v>45083.353101851855</v>
      </c>
      <c r="H2258">
        <v>173500</v>
      </c>
      <c r="I2258" t="s">
        <v>120</v>
      </c>
      <c r="J2258" t="s">
        <v>6456</v>
      </c>
    </row>
    <row r="2259" spans="1:10">
      <c r="A2259" t="s">
        <v>10</v>
      </c>
      <c r="B2259" t="s">
        <v>6451</v>
      </c>
      <c r="C2259" t="s">
        <v>6452</v>
      </c>
      <c r="D2259" t="s">
        <v>13</v>
      </c>
      <c r="E2259" t="s">
        <v>14</v>
      </c>
      <c r="F2259" t="s">
        <v>4917</v>
      </c>
      <c r="G2259" s="11">
        <v>45092.360335648147</v>
      </c>
      <c r="H2259">
        <v>109500</v>
      </c>
      <c r="I2259" t="s">
        <v>6453</v>
      </c>
    </row>
    <row r="2260" spans="1:10">
      <c r="A2260" t="s">
        <v>18</v>
      </c>
      <c r="B2260" t="s">
        <v>6446</v>
      </c>
      <c r="C2260" t="s">
        <v>1863</v>
      </c>
      <c r="D2260" t="s">
        <v>13</v>
      </c>
      <c r="E2260" t="s">
        <v>14</v>
      </c>
      <c r="F2260" t="s">
        <v>26</v>
      </c>
      <c r="G2260" s="11">
        <v>45097.336701388886</v>
      </c>
      <c r="H2260">
        <v>90000</v>
      </c>
      <c r="I2260" t="s">
        <v>6447</v>
      </c>
      <c r="J2260" t="s">
        <v>6448</v>
      </c>
    </row>
    <row r="2261" spans="1:10">
      <c r="A2261" t="s">
        <v>212</v>
      </c>
      <c r="B2261" t="s">
        <v>6423</v>
      </c>
      <c r="C2261" t="s">
        <v>232</v>
      </c>
      <c r="D2261" t="s">
        <v>13</v>
      </c>
      <c r="E2261" t="s">
        <v>14</v>
      </c>
      <c r="F2261" t="s">
        <v>26</v>
      </c>
      <c r="G2261" s="11">
        <v>45090.334872685184</v>
      </c>
      <c r="H2261">
        <v>165000</v>
      </c>
      <c r="I2261" t="s">
        <v>6259</v>
      </c>
      <c r="J2261" t="s">
        <v>6424</v>
      </c>
    </row>
    <row r="2262" spans="1:10">
      <c r="A2262" t="s">
        <v>18</v>
      </c>
      <c r="B2262" t="s">
        <v>6416</v>
      </c>
      <c r="C2262" t="s">
        <v>19</v>
      </c>
      <c r="D2262" t="s">
        <v>13</v>
      </c>
      <c r="E2262" t="s">
        <v>14</v>
      </c>
      <c r="F2262" t="s">
        <v>26</v>
      </c>
      <c r="G2262" s="11">
        <v>45091.337905092594</v>
      </c>
      <c r="H2262">
        <v>90000</v>
      </c>
      <c r="I2262" t="s">
        <v>2783</v>
      </c>
      <c r="J2262" t="s">
        <v>6417</v>
      </c>
    </row>
    <row r="2263" spans="1:10">
      <c r="A2263" t="s">
        <v>212</v>
      </c>
      <c r="B2263" t="s">
        <v>6403</v>
      </c>
      <c r="C2263" t="s">
        <v>795</v>
      </c>
      <c r="D2263" t="s">
        <v>13</v>
      </c>
      <c r="E2263" t="s">
        <v>14</v>
      </c>
      <c r="F2263" t="s">
        <v>26</v>
      </c>
      <c r="G2263" s="11">
        <v>45091.335405092592</v>
      </c>
      <c r="H2263">
        <v>177500</v>
      </c>
      <c r="I2263" t="s">
        <v>6404</v>
      </c>
    </row>
    <row r="2264" spans="1:10">
      <c r="A2264" t="s">
        <v>10</v>
      </c>
      <c r="B2264" t="s">
        <v>577</v>
      </c>
      <c r="C2264" t="s">
        <v>119</v>
      </c>
      <c r="D2264" t="s">
        <v>13</v>
      </c>
      <c r="E2264" t="s">
        <v>14</v>
      </c>
      <c r="F2264" t="s">
        <v>26</v>
      </c>
      <c r="G2264" s="11">
        <v>45102.37972222222</v>
      </c>
      <c r="H2264">
        <v>160000</v>
      </c>
      <c r="I2264" t="s">
        <v>130</v>
      </c>
    </row>
    <row r="2265" spans="1:10">
      <c r="A2265" t="s">
        <v>10</v>
      </c>
      <c r="B2265" t="s">
        <v>357</v>
      </c>
      <c r="C2265" t="s">
        <v>276</v>
      </c>
      <c r="D2265" t="s">
        <v>13</v>
      </c>
      <c r="E2265" t="s">
        <v>14</v>
      </c>
      <c r="F2265" t="s">
        <v>26</v>
      </c>
      <c r="G2265" s="11">
        <v>45079.335393518515</v>
      </c>
      <c r="H2265">
        <v>125000</v>
      </c>
      <c r="I2265" t="s">
        <v>6347</v>
      </c>
      <c r="J2265" t="s">
        <v>6348</v>
      </c>
    </row>
    <row r="2266" spans="1:10">
      <c r="A2266" t="s">
        <v>18</v>
      </c>
      <c r="B2266" t="s">
        <v>6328</v>
      </c>
      <c r="C2266" t="s">
        <v>201</v>
      </c>
      <c r="D2266" t="s">
        <v>13</v>
      </c>
      <c r="E2266" t="s">
        <v>14</v>
      </c>
      <c r="F2266" t="s">
        <v>26</v>
      </c>
      <c r="G2266" s="11">
        <v>45090.35125</v>
      </c>
      <c r="H2266">
        <v>125000</v>
      </c>
      <c r="I2266" t="s">
        <v>6329</v>
      </c>
      <c r="J2266" t="s">
        <v>6330</v>
      </c>
    </row>
    <row r="2267" spans="1:10">
      <c r="A2267" t="s">
        <v>10</v>
      </c>
      <c r="B2267" t="s">
        <v>6301</v>
      </c>
      <c r="C2267" t="s">
        <v>26</v>
      </c>
      <c r="D2267" t="s">
        <v>13</v>
      </c>
      <c r="E2267" t="s">
        <v>14</v>
      </c>
      <c r="F2267" t="s">
        <v>26</v>
      </c>
      <c r="G2267" s="11">
        <v>45105.336608796293</v>
      </c>
      <c r="H2267">
        <v>208000</v>
      </c>
      <c r="I2267" t="s">
        <v>6302</v>
      </c>
      <c r="J2267" t="s">
        <v>6303</v>
      </c>
    </row>
    <row r="2268" spans="1:10">
      <c r="A2268" t="s">
        <v>33</v>
      </c>
      <c r="B2268" t="s">
        <v>6290</v>
      </c>
      <c r="C2268" t="s">
        <v>237</v>
      </c>
      <c r="D2268" t="s">
        <v>13</v>
      </c>
      <c r="E2268" t="s">
        <v>14</v>
      </c>
      <c r="F2268" t="s">
        <v>26</v>
      </c>
      <c r="G2268" s="11">
        <v>45094.334722222222</v>
      </c>
      <c r="H2268">
        <v>115000</v>
      </c>
      <c r="I2268" t="s">
        <v>3451</v>
      </c>
      <c r="J2268" t="s">
        <v>1643</v>
      </c>
    </row>
    <row r="2269" spans="1:10">
      <c r="A2269" t="s">
        <v>135</v>
      </c>
      <c r="B2269" t="s">
        <v>6258</v>
      </c>
      <c r="C2269" t="s">
        <v>243</v>
      </c>
      <c r="D2269" t="s">
        <v>13</v>
      </c>
      <c r="E2269" t="s">
        <v>14</v>
      </c>
      <c r="F2269" t="s">
        <v>26</v>
      </c>
      <c r="G2269" s="11">
        <v>45107.335057870368</v>
      </c>
      <c r="H2269">
        <v>120000</v>
      </c>
      <c r="I2269" t="s">
        <v>6259</v>
      </c>
      <c r="J2269" t="s">
        <v>6260</v>
      </c>
    </row>
    <row r="2270" spans="1:10">
      <c r="A2270" t="s">
        <v>18</v>
      </c>
      <c r="B2270" t="s">
        <v>18</v>
      </c>
      <c r="C2270" t="s">
        <v>377</v>
      </c>
      <c r="D2270" t="s">
        <v>13</v>
      </c>
      <c r="E2270" t="s">
        <v>14</v>
      </c>
      <c r="F2270" t="s">
        <v>26</v>
      </c>
      <c r="G2270" s="11">
        <v>45096.338495370372</v>
      </c>
      <c r="H2270">
        <v>102500</v>
      </c>
      <c r="I2270" t="s">
        <v>6236</v>
      </c>
      <c r="J2270" t="s">
        <v>338</v>
      </c>
    </row>
    <row r="2271" spans="1:10">
      <c r="A2271" t="s">
        <v>135</v>
      </c>
      <c r="B2271" t="s">
        <v>6222</v>
      </c>
      <c r="C2271" t="s">
        <v>232</v>
      </c>
      <c r="D2271" t="s">
        <v>13</v>
      </c>
      <c r="E2271" t="s">
        <v>14</v>
      </c>
      <c r="F2271" t="s">
        <v>26</v>
      </c>
      <c r="G2271" s="11">
        <v>45104.333379629628</v>
      </c>
      <c r="H2271">
        <v>150000</v>
      </c>
      <c r="I2271" t="s">
        <v>1002</v>
      </c>
      <c r="J2271" t="s">
        <v>6223</v>
      </c>
    </row>
    <row r="2272" spans="1:10">
      <c r="A2272" t="s">
        <v>10</v>
      </c>
      <c r="B2272" t="s">
        <v>10</v>
      </c>
      <c r="C2272" t="s">
        <v>779</v>
      </c>
      <c r="D2272" t="s">
        <v>13</v>
      </c>
      <c r="E2272" t="s">
        <v>14</v>
      </c>
      <c r="F2272" t="s">
        <v>26</v>
      </c>
      <c r="G2272" s="11">
        <v>45092.347754629627</v>
      </c>
      <c r="H2272">
        <v>105000</v>
      </c>
      <c r="I2272" t="s">
        <v>2646</v>
      </c>
      <c r="J2272" t="s">
        <v>613</v>
      </c>
    </row>
    <row r="2273" spans="1:10">
      <c r="A2273" t="s">
        <v>10</v>
      </c>
      <c r="B2273" t="s">
        <v>6174</v>
      </c>
      <c r="C2273" t="s">
        <v>6175</v>
      </c>
      <c r="D2273" t="s">
        <v>13</v>
      </c>
      <c r="E2273" t="s">
        <v>14</v>
      </c>
      <c r="F2273" t="s">
        <v>26</v>
      </c>
      <c r="G2273" s="11">
        <v>45090.335266203707</v>
      </c>
      <c r="H2273">
        <v>162500</v>
      </c>
      <c r="I2273" t="s">
        <v>6176</v>
      </c>
    </row>
    <row r="2274" spans="1:10">
      <c r="A2274" t="s">
        <v>10</v>
      </c>
      <c r="B2274" t="s">
        <v>6170</v>
      </c>
      <c r="C2274" t="s">
        <v>170</v>
      </c>
      <c r="D2274" t="s">
        <v>13</v>
      </c>
      <c r="E2274" t="s">
        <v>14</v>
      </c>
      <c r="F2274" t="s">
        <v>171</v>
      </c>
      <c r="G2274" s="11">
        <v>45084.354722222219</v>
      </c>
      <c r="H2274">
        <v>157500</v>
      </c>
      <c r="I2274" t="s">
        <v>974</v>
      </c>
      <c r="J2274" t="s">
        <v>6171</v>
      </c>
    </row>
    <row r="2275" spans="1:10">
      <c r="A2275" t="s">
        <v>73</v>
      </c>
      <c r="B2275" t="s">
        <v>73</v>
      </c>
      <c r="C2275" t="s">
        <v>232</v>
      </c>
      <c r="D2275" t="s">
        <v>13</v>
      </c>
      <c r="E2275" t="s">
        <v>14</v>
      </c>
      <c r="F2275" t="s">
        <v>26</v>
      </c>
      <c r="G2275" s="11">
        <v>45088.336967592593</v>
      </c>
      <c r="H2275">
        <v>125000</v>
      </c>
      <c r="I2275" t="s">
        <v>6154</v>
      </c>
      <c r="J2275" t="s">
        <v>6155</v>
      </c>
    </row>
    <row r="2276" spans="1:10">
      <c r="A2276" t="s">
        <v>33</v>
      </c>
      <c r="B2276" t="s">
        <v>5032</v>
      </c>
      <c r="C2276" t="s">
        <v>441</v>
      </c>
      <c r="D2276" t="s">
        <v>13</v>
      </c>
      <c r="E2276" t="s">
        <v>14</v>
      </c>
      <c r="F2276" t="s">
        <v>26</v>
      </c>
      <c r="G2276" s="11">
        <v>45103.016481481478</v>
      </c>
      <c r="H2276">
        <v>84410</v>
      </c>
      <c r="I2276" t="s">
        <v>69</v>
      </c>
    </row>
    <row r="2277" spans="1:10">
      <c r="A2277" t="s">
        <v>33</v>
      </c>
      <c r="B2277" t="s">
        <v>6136</v>
      </c>
      <c r="C2277" t="s">
        <v>24</v>
      </c>
      <c r="D2277" t="s">
        <v>13</v>
      </c>
      <c r="E2277" t="s">
        <v>25</v>
      </c>
      <c r="F2277" t="s">
        <v>26</v>
      </c>
      <c r="G2277" s="11">
        <v>45086.334074074075</v>
      </c>
      <c r="H2277">
        <v>184000</v>
      </c>
      <c r="I2277" t="s">
        <v>602</v>
      </c>
      <c r="J2277" t="s">
        <v>1334</v>
      </c>
    </row>
    <row r="2278" spans="1:10">
      <c r="A2278" t="s">
        <v>10</v>
      </c>
      <c r="B2278" t="s">
        <v>6132</v>
      </c>
      <c r="C2278" t="s">
        <v>6133</v>
      </c>
      <c r="D2278" t="s">
        <v>13</v>
      </c>
      <c r="E2278" t="s">
        <v>14</v>
      </c>
      <c r="F2278" t="s">
        <v>1124</v>
      </c>
      <c r="G2278" s="11">
        <v>45105.386805555558</v>
      </c>
      <c r="H2278">
        <v>90670</v>
      </c>
      <c r="I2278" t="s">
        <v>6134</v>
      </c>
      <c r="J2278" t="s">
        <v>6135</v>
      </c>
    </row>
    <row r="2279" spans="1:10">
      <c r="A2279" t="s">
        <v>73</v>
      </c>
      <c r="B2279" t="s">
        <v>73</v>
      </c>
      <c r="C2279" t="s">
        <v>1649</v>
      </c>
      <c r="D2279" t="s">
        <v>13</v>
      </c>
      <c r="E2279" t="s">
        <v>14</v>
      </c>
      <c r="F2279" t="s">
        <v>26</v>
      </c>
      <c r="G2279" s="11">
        <v>45096.339085648149</v>
      </c>
      <c r="H2279">
        <v>150000</v>
      </c>
      <c r="I2279" t="s">
        <v>6121</v>
      </c>
      <c r="J2279" t="s">
        <v>6122</v>
      </c>
    </row>
    <row r="2280" spans="1:10">
      <c r="A2280" t="s">
        <v>33</v>
      </c>
      <c r="B2280" t="s">
        <v>6083</v>
      </c>
      <c r="C2280" t="s">
        <v>441</v>
      </c>
      <c r="D2280" t="s">
        <v>13</v>
      </c>
      <c r="E2280" t="s">
        <v>14</v>
      </c>
      <c r="F2280" t="s">
        <v>26</v>
      </c>
      <c r="G2280" s="11">
        <v>45102.349699074075</v>
      </c>
      <c r="H2280">
        <v>70000</v>
      </c>
      <c r="I2280" t="s">
        <v>6084</v>
      </c>
      <c r="J2280" t="s">
        <v>6085</v>
      </c>
    </row>
    <row r="2281" spans="1:10">
      <c r="A2281" t="s">
        <v>33</v>
      </c>
      <c r="B2281" t="s">
        <v>6070</v>
      </c>
      <c r="C2281" t="s">
        <v>136</v>
      </c>
      <c r="D2281" t="s">
        <v>13</v>
      </c>
      <c r="E2281" t="s">
        <v>14</v>
      </c>
      <c r="F2281" t="s">
        <v>26</v>
      </c>
      <c r="G2281" s="11">
        <v>45103.334085648145</v>
      </c>
      <c r="H2281">
        <v>115000</v>
      </c>
      <c r="I2281" t="s">
        <v>6071</v>
      </c>
      <c r="J2281" t="s">
        <v>6072</v>
      </c>
    </row>
    <row r="2282" spans="1:10">
      <c r="A2282" t="s">
        <v>73</v>
      </c>
      <c r="B2282" t="s">
        <v>5041</v>
      </c>
      <c r="D2282" t="s">
        <v>13</v>
      </c>
      <c r="E2282" t="s">
        <v>14</v>
      </c>
      <c r="F2282" t="s">
        <v>528</v>
      </c>
      <c r="G2282" s="11">
        <v>45104.03670138889</v>
      </c>
      <c r="H2282">
        <v>147500</v>
      </c>
      <c r="I2282" t="s">
        <v>4644</v>
      </c>
      <c r="J2282" t="s">
        <v>5042</v>
      </c>
    </row>
    <row r="2283" spans="1:10">
      <c r="A2283" t="s">
        <v>18</v>
      </c>
      <c r="B2283" t="s">
        <v>6062</v>
      </c>
      <c r="C2283" t="s">
        <v>767</v>
      </c>
      <c r="D2283" t="s">
        <v>13</v>
      </c>
      <c r="E2283" t="s">
        <v>14</v>
      </c>
      <c r="F2283" t="s">
        <v>26</v>
      </c>
      <c r="G2283" s="11">
        <v>45105.340057870373</v>
      </c>
      <c r="H2283">
        <v>139000</v>
      </c>
      <c r="I2283" t="s">
        <v>2783</v>
      </c>
      <c r="J2283" t="s">
        <v>6063</v>
      </c>
    </row>
    <row r="2284" spans="1:10">
      <c r="A2284" t="s">
        <v>33</v>
      </c>
      <c r="B2284" t="s">
        <v>6056</v>
      </c>
      <c r="C2284" t="s">
        <v>201</v>
      </c>
      <c r="D2284" t="s">
        <v>13</v>
      </c>
      <c r="E2284" t="s">
        <v>14</v>
      </c>
      <c r="F2284" t="s">
        <v>26</v>
      </c>
      <c r="G2284" s="11">
        <v>45103.372314814813</v>
      </c>
      <c r="H2284">
        <v>125000</v>
      </c>
      <c r="I2284" t="s">
        <v>6057</v>
      </c>
      <c r="J2284" t="s">
        <v>6058</v>
      </c>
    </row>
    <row r="2285" spans="1:10">
      <c r="A2285" t="s">
        <v>10</v>
      </c>
      <c r="B2285" t="s">
        <v>10</v>
      </c>
      <c r="C2285" t="s">
        <v>5039</v>
      </c>
      <c r="D2285" t="s">
        <v>13</v>
      </c>
      <c r="E2285" t="s">
        <v>14</v>
      </c>
      <c r="F2285" t="s">
        <v>26</v>
      </c>
      <c r="G2285" s="11">
        <v>45083.335532407407</v>
      </c>
      <c r="H2285">
        <v>150000</v>
      </c>
      <c r="I2285" t="s">
        <v>6028</v>
      </c>
      <c r="J2285" t="s">
        <v>6029</v>
      </c>
    </row>
    <row r="2286" spans="1:10">
      <c r="A2286" t="s">
        <v>10</v>
      </c>
      <c r="B2286" t="s">
        <v>10</v>
      </c>
      <c r="C2286" t="s">
        <v>26</v>
      </c>
      <c r="D2286" t="s">
        <v>13</v>
      </c>
      <c r="E2286" t="s">
        <v>14</v>
      </c>
      <c r="F2286" t="s">
        <v>26</v>
      </c>
      <c r="G2286" s="11">
        <v>45104.00273148148</v>
      </c>
      <c r="H2286">
        <v>113269.5</v>
      </c>
      <c r="I2286" t="s">
        <v>5049</v>
      </c>
    </row>
    <row r="2287" spans="1:10">
      <c r="A2287" t="s">
        <v>10</v>
      </c>
      <c r="B2287" t="s">
        <v>6018</v>
      </c>
      <c r="C2287" t="s">
        <v>75</v>
      </c>
      <c r="D2287" t="s">
        <v>13</v>
      </c>
      <c r="E2287" t="s">
        <v>14</v>
      </c>
      <c r="F2287" t="s">
        <v>26</v>
      </c>
      <c r="G2287" s="11">
        <v>45100.348009259258</v>
      </c>
      <c r="H2287">
        <v>150000</v>
      </c>
      <c r="I2287" t="s">
        <v>3626</v>
      </c>
      <c r="J2287" t="s">
        <v>4907</v>
      </c>
    </row>
    <row r="2288" spans="1:10">
      <c r="A2288" t="s">
        <v>10</v>
      </c>
      <c r="B2288" t="s">
        <v>6010</v>
      </c>
      <c r="C2288" t="s">
        <v>6011</v>
      </c>
      <c r="D2288" t="s">
        <v>13</v>
      </c>
      <c r="E2288" t="s">
        <v>14</v>
      </c>
      <c r="F2288" t="s">
        <v>2398</v>
      </c>
      <c r="G2288" s="11">
        <v>45100.381365740737</v>
      </c>
      <c r="H2288">
        <v>72000</v>
      </c>
      <c r="I2288" t="s">
        <v>6012</v>
      </c>
      <c r="J2288" t="s">
        <v>6013</v>
      </c>
    </row>
    <row r="2289" spans="1:10">
      <c r="A2289" t="s">
        <v>18</v>
      </c>
      <c r="B2289" t="s">
        <v>328</v>
      </c>
      <c r="C2289" t="s">
        <v>24</v>
      </c>
      <c r="D2289" t="s">
        <v>13</v>
      </c>
      <c r="E2289" t="s">
        <v>25</v>
      </c>
      <c r="F2289" t="s">
        <v>26</v>
      </c>
      <c r="G2289" s="11">
        <v>45087.336701388886</v>
      </c>
      <c r="H2289">
        <v>172500</v>
      </c>
      <c r="I2289" t="s">
        <v>1072</v>
      </c>
      <c r="J2289" t="s">
        <v>5971</v>
      </c>
    </row>
    <row r="2290" spans="1:10">
      <c r="A2290" t="s">
        <v>152</v>
      </c>
      <c r="B2290" t="s">
        <v>5968</v>
      </c>
      <c r="D2290" t="s">
        <v>13</v>
      </c>
      <c r="E2290" t="s">
        <v>14</v>
      </c>
      <c r="F2290" t="s">
        <v>528</v>
      </c>
      <c r="G2290" s="11">
        <v>45086.34946759259</v>
      </c>
      <c r="H2290">
        <v>185500</v>
      </c>
      <c r="I2290" t="s">
        <v>5969</v>
      </c>
      <c r="J2290" t="s">
        <v>5970</v>
      </c>
    </row>
    <row r="2291" spans="1:10">
      <c r="A2291" t="s">
        <v>10</v>
      </c>
      <c r="B2291" t="s">
        <v>10</v>
      </c>
      <c r="C2291" t="s">
        <v>3695</v>
      </c>
      <c r="D2291" t="s">
        <v>13</v>
      </c>
      <c r="E2291" t="s">
        <v>14</v>
      </c>
      <c r="F2291" t="s">
        <v>26</v>
      </c>
      <c r="G2291" s="11">
        <v>45085.334768518522</v>
      </c>
      <c r="H2291">
        <v>135000</v>
      </c>
      <c r="I2291" t="s">
        <v>5955</v>
      </c>
    </row>
    <row r="2292" spans="1:10">
      <c r="A2292" t="s">
        <v>18</v>
      </c>
      <c r="B2292" t="s">
        <v>5951</v>
      </c>
      <c r="C2292" t="s">
        <v>1794</v>
      </c>
      <c r="D2292" t="s">
        <v>13</v>
      </c>
      <c r="E2292" t="s">
        <v>14</v>
      </c>
      <c r="F2292" t="s">
        <v>694</v>
      </c>
      <c r="G2292" s="11">
        <v>45079.360775462963</v>
      </c>
      <c r="H2292">
        <v>97444</v>
      </c>
      <c r="I2292" t="s">
        <v>4432</v>
      </c>
      <c r="J2292" t="s">
        <v>5952</v>
      </c>
    </row>
    <row r="2293" spans="1:10">
      <c r="A2293" t="s">
        <v>10</v>
      </c>
      <c r="B2293" t="s">
        <v>398</v>
      </c>
      <c r="C2293" t="s">
        <v>232</v>
      </c>
      <c r="D2293" t="s">
        <v>13</v>
      </c>
      <c r="E2293" t="s">
        <v>14</v>
      </c>
      <c r="F2293" t="s">
        <v>26</v>
      </c>
      <c r="G2293" s="11">
        <v>45084.334618055553</v>
      </c>
      <c r="H2293">
        <v>154500</v>
      </c>
      <c r="I2293" t="s">
        <v>5927</v>
      </c>
      <c r="J2293" t="s">
        <v>5928</v>
      </c>
    </row>
    <row r="2294" spans="1:10">
      <c r="A2294" t="s">
        <v>18</v>
      </c>
      <c r="B2294" t="s">
        <v>5912</v>
      </c>
      <c r="C2294" t="s">
        <v>3373</v>
      </c>
      <c r="D2294" t="s">
        <v>13</v>
      </c>
      <c r="E2294" t="s">
        <v>14</v>
      </c>
      <c r="F2294" t="s">
        <v>20</v>
      </c>
      <c r="G2294" s="11">
        <v>45093.397858796299</v>
      </c>
      <c r="H2294">
        <v>150000</v>
      </c>
      <c r="I2294" t="s">
        <v>5913</v>
      </c>
      <c r="J2294" t="s">
        <v>5914</v>
      </c>
    </row>
    <row r="2295" spans="1:10">
      <c r="A2295" t="s">
        <v>33</v>
      </c>
      <c r="B2295" t="s">
        <v>5900</v>
      </c>
      <c r="C2295" t="s">
        <v>2296</v>
      </c>
      <c r="D2295" t="s">
        <v>13</v>
      </c>
      <c r="E2295" t="s">
        <v>14</v>
      </c>
      <c r="F2295" t="s">
        <v>26</v>
      </c>
      <c r="G2295" s="11">
        <v>45103.333680555559</v>
      </c>
      <c r="H2295">
        <v>90000</v>
      </c>
      <c r="I2295" t="s">
        <v>5901</v>
      </c>
      <c r="J2295" t="s">
        <v>5902</v>
      </c>
    </row>
    <row r="2296" spans="1:10">
      <c r="A2296" t="s">
        <v>33</v>
      </c>
      <c r="B2296" t="s">
        <v>2148</v>
      </c>
      <c r="C2296" t="s">
        <v>232</v>
      </c>
      <c r="D2296" t="s">
        <v>13</v>
      </c>
      <c r="E2296" t="s">
        <v>14</v>
      </c>
      <c r="F2296" t="s">
        <v>26</v>
      </c>
      <c r="G2296" s="11">
        <v>45085.999976851854</v>
      </c>
      <c r="H2296">
        <v>90000</v>
      </c>
      <c r="I2296" t="s">
        <v>4624</v>
      </c>
      <c r="J2296" t="s">
        <v>230</v>
      </c>
    </row>
    <row r="2297" spans="1:10">
      <c r="A2297" t="s">
        <v>33</v>
      </c>
      <c r="B2297" t="s">
        <v>5870</v>
      </c>
      <c r="C2297" t="s">
        <v>1117</v>
      </c>
      <c r="D2297" t="s">
        <v>13</v>
      </c>
      <c r="E2297" t="s">
        <v>14</v>
      </c>
      <c r="F2297" t="s">
        <v>20</v>
      </c>
      <c r="G2297" s="11">
        <v>45078.420208333337</v>
      </c>
      <c r="H2297">
        <v>139860</v>
      </c>
      <c r="I2297" t="s">
        <v>5871</v>
      </c>
      <c r="J2297" t="s">
        <v>5872</v>
      </c>
    </row>
    <row r="2298" spans="1:10">
      <c r="A2298" t="s">
        <v>10</v>
      </c>
      <c r="B2298" t="s">
        <v>5867</v>
      </c>
      <c r="C2298" t="s">
        <v>201</v>
      </c>
      <c r="D2298" t="s">
        <v>13</v>
      </c>
      <c r="E2298" t="s">
        <v>14</v>
      </c>
      <c r="F2298" t="s">
        <v>26</v>
      </c>
      <c r="G2298" s="11">
        <v>45086.336516203701</v>
      </c>
      <c r="H2298">
        <v>83200</v>
      </c>
      <c r="I2298" t="s">
        <v>5868</v>
      </c>
      <c r="J2298" t="s">
        <v>5869</v>
      </c>
    </row>
    <row r="2299" spans="1:10">
      <c r="A2299" t="s">
        <v>135</v>
      </c>
      <c r="B2299" t="s">
        <v>5071</v>
      </c>
      <c r="C2299" t="s">
        <v>1291</v>
      </c>
      <c r="D2299" t="s">
        <v>13</v>
      </c>
      <c r="E2299" t="s">
        <v>14</v>
      </c>
      <c r="F2299" t="s">
        <v>26</v>
      </c>
      <c r="G2299" s="11">
        <v>45090.000717592593</v>
      </c>
      <c r="H2299">
        <v>89000</v>
      </c>
      <c r="I2299" t="s">
        <v>5072</v>
      </c>
      <c r="J2299" t="s">
        <v>2512</v>
      </c>
    </row>
    <row r="2300" spans="1:10">
      <c r="A2300" t="s">
        <v>135</v>
      </c>
      <c r="B2300" t="s">
        <v>5865</v>
      </c>
      <c r="C2300" t="s">
        <v>441</v>
      </c>
      <c r="D2300" t="s">
        <v>13</v>
      </c>
      <c r="E2300" t="s">
        <v>14</v>
      </c>
      <c r="F2300" t="s">
        <v>26</v>
      </c>
      <c r="G2300" s="11">
        <v>45087.359247685185</v>
      </c>
      <c r="H2300">
        <v>188675</v>
      </c>
      <c r="I2300" t="s">
        <v>69</v>
      </c>
    </row>
    <row r="2301" spans="1:10">
      <c r="A2301" t="s">
        <v>18</v>
      </c>
      <c r="B2301" t="s">
        <v>184</v>
      </c>
      <c r="C2301" t="s">
        <v>4479</v>
      </c>
      <c r="D2301" t="s">
        <v>13</v>
      </c>
      <c r="E2301" t="s">
        <v>14</v>
      </c>
      <c r="F2301" t="s">
        <v>26</v>
      </c>
      <c r="G2301" s="11">
        <v>45083.338622685187</v>
      </c>
      <c r="H2301">
        <v>145000</v>
      </c>
      <c r="I2301" t="s">
        <v>128</v>
      </c>
      <c r="J2301" t="s">
        <v>5822</v>
      </c>
    </row>
    <row r="2302" spans="1:10">
      <c r="A2302" t="s">
        <v>33</v>
      </c>
      <c r="B2302" t="s">
        <v>5813</v>
      </c>
      <c r="C2302" t="s">
        <v>5814</v>
      </c>
      <c r="D2302" t="s">
        <v>13</v>
      </c>
      <c r="E2302" t="s">
        <v>14</v>
      </c>
      <c r="F2302" t="s">
        <v>601</v>
      </c>
      <c r="G2302" s="11">
        <v>45098.362685185188</v>
      </c>
      <c r="H2302">
        <v>99150</v>
      </c>
      <c r="I2302" t="s">
        <v>3732</v>
      </c>
      <c r="J2302" t="s">
        <v>5815</v>
      </c>
    </row>
    <row r="2303" spans="1:10">
      <c r="A2303" t="s">
        <v>18</v>
      </c>
      <c r="B2303" t="s">
        <v>5764</v>
      </c>
      <c r="C2303" t="s">
        <v>1291</v>
      </c>
      <c r="D2303" t="s">
        <v>13</v>
      </c>
      <c r="E2303" t="s">
        <v>14</v>
      </c>
      <c r="F2303" t="s">
        <v>20</v>
      </c>
      <c r="G2303" s="11">
        <v>45080.357222222221</v>
      </c>
      <c r="H2303">
        <v>109500</v>
      </c>
      <c r="I2303" t="s">
        <v>1571</v>
      </c>
      <c r="J2303" t="s">
        <v>5765</v>
      </c>
    </row>
    <row r="2304" spans="1:10">
      <c r="A2304" t="s">
        <v>10</v>
      </c>
      <c r="B2304" t="s">
        <v>10</v>
      </c>
      <c r="C2304" t="s">
        <v>19</v>
      </c>
      <c r="D2304" t="s">
        <v>13</v>
      </c>
      <c r="E2304" t="s">
        <v>14</v>
      </c>
      <c r="F2304" t="s">
        <v>26</v>
      </c>
      <c r="G2304" s="11">
        <v>45087.334687499999</v>
      </c>
      <c r="H2304">
        <v>175000</v>
      </c>
      <c r="I2304" t="s">
        <v>1723</v>
      </c>
      <c r="J2304" t="s">
        <v>5756</v>
      </c>
    </row>
    <row r="2305" spans="1:10">
      <c r="A2305" t="s">
        <v>10</v>
      </c>
      <c r="B2305" t="s">
        <v>4923</v>
      </c>
      <c r="C2305" t="s">
        <v>684</v>
      </c>
      <c r="D2305" t="s">
        <v>13</v>
      </c>
      <c r="E2305" t="s">
        <v>14</v>
      </c>
      <c r="F2305" t="s">
        <v>209</v>
      </c>
      <c r="G2305" s="11">
        <v>45093.371145833335</v>
      </c>
      <c r="H2305">
        <v>109500</v>
      </c>
      <c r="I2305" t="s">
        <v>4924</v>
      </c>
    </row>
    <row r="2306" spans="1:10">
      <c r="A2306" t="s">
        <v>18</v>
      </c>
      <c r="B2306" t="s">
        <v>5739</v>
      </c>
      <c r="C2306" t="s">
        <v>5740</v>
      </c>
      <c r="D2306" t="s">
        <v>13</v>
      </c>
      <c r="E2306" t="s">
        <v>14</v>
      </c>
      <c r="F2306" t="s">
        <v>49</v>
      </c>
      <c r="G2306" s="11">
        <v>45099.371689814812</v>
      </c>
      <c r="H2306">
        <v>89100</v>
      </c>
      <c r="I2306" t="s">
        <v>5741</v>
      </c>
      <c r="J2306" t="s">
        <v>5742</v>
      </c>
    </row>
    <row r="2307" spans="1:10">
      <c r="A2307" t="s">
        <v>18</v>
      </c>
      <c r="B2307" t="s">
        <v>5731</v>
      </c>
      <c r="C2307" t="s">
        <v>170</v>
      </c>
      <c r="D2307" t="s">
        <v>13</v>
      </c>
      <c r="E2307" t="s">
        <v>14</v>
      </c>
      <c r="F2307" t="s">
        <v>171</v>
      </c>
      <c r="G2307" s="11">
        <v>45084.354768518519</v>
      </c>
      <c r="H2307">
        <v>147500</v>
      </c>
      <c r="I2307" t="s">
        <v>974</v>
      </c>
      <c r="J2307" t="s">
        <v>5732</v>
      </c>
    </row>
    <row r="2308" spans="1:10">
      <c r="A2308" t="s">
        <v>18</v>
      </c>
      <c r="B2308" t="s">
        <v>5715</v>
      </c>
      <c r="C2308" t="s">
        <v>3511</v>
      </c>
      <c r="D2308" t="s">
        <v>13</v>
      </c>
      <c r="E2308" t="s">
        <v>14</v>
      </c>
      <c r="F2308" t="s">
        <v>26</v>
      </c>
      <c r="G2308" s="11">
        <v>45101.338437500002</v>
      </c>
      <c r="H2308">
        <v>58300</v>
      </c>
      <c r="I2308" t="s">
        <v>420</v>
      </c>
      <c r="J2308" t="s">
        <v>5716</v>
      </c>
    </row>
    <row r="2309" spans="1:10">
      <c r="A2309" t="s">
        <v>18</v>
      </c>
      <c r="B2309" t="s">
        <v>5713</v>
      </c>
      <c r="C2309" t="s">
        <v>1015</v>
      </c>
      <c r="D2309" t="s">
        <v>13</v>
      </c>
      <c r="E2309" t="s">
        <v>14</v>
      </c>
      <c r="F2309" t="s">
        <v>608</v>
      </c>
      <c r="G2309" s="11">
        <v>45084.355636574073</v>
      </c>
      <c r="H2309">
        <v>175000</v>
      </c>
      <c r="I2309" t="s">
        <v>1571</v>
      </c>
      <c r="J2309" t="s">
        <v>5714</v>
      </c>
    </row>
    <row r="2310" spans="1:10">
      <c r="A2310" t="s">
        <v>18</v>
      </c>
      <c r="B2310" t="s">
        <v>5669</v>
      </c>
      <c r="C2310" t="s">
        <v>232</v>
      </c>
      <c r="D2310" t="s">
        <v>13</v>
      </c>
      <c r="E2310" t="s">
        <v>14</v>
      </c>
      <c r="F2310" t="s">
        <v>26</v>
      </c>
      <c r="G2310" s="11">
        <v>45084.354120370372</v>
      </c>
      <c r="H2310">
        <v>90000</v>
      </c>
      <c r="I2310" t="s">
        <v>5670</v>
      </c>
      <c r="J2310" t="s">
        <v>5671</v>
      </c>
    </row>
    <row r="2311" spans="1:10">
      <c r="A2311" t="s">
        <v>135</v>
      </c>
      <c r="B2311" t="s">
        <v>5622</v>
      </c>
      <c r="C2311" t="s">
        <v>24</v>
      </c>
      <c r="D2311" t="s">
        <v>13</v>
      </c>
      <c r="E2311" t="s">
        <v>25</v>
      </c>
      <c r="F2311" t="s">
        <v>26</v>
      </c>
      <c r="G2311" s="11">
        <v>45083.000821759262</v>
      </c>
      <c r="H2311">
        <v>172500</v>
      </c>
      <c r="I2311" t="s">
        <v>3316</v>
      </c>
      <c r="J2311" t="s">
        <v>5623</v>
      </c>
    </row>
    <row r="2312" spans="1:10">
      <c r="A2312" t="s">
        <v>106</v>
      </c>
      <c r="B2312" t="s">
        <v>5590</v>
      </c>
      <c r="C2312" t="s">
        <v>723</v>
      </c>
      <c r="D2312" t="s">
        <v>13</v>
      </c>
      <c r="E2312" t="s">
        <v>14</v>
      </c>
      <c r="F2312" t="s">
        <v>724</v>
      </c>
      <c r="G2312" s="11">
        <v>45085.077361111114</v>
      </c>
      <c r="H2312">
        <v>173500</v>
      </c>
      <c r="I2312" t="s">
        <v>120</v>
      </c>
      <c r="J2312" t="s">
        <v>5591</v>
      </c>
    </row>
    <row r="2313" spans="1:10">
      <c r="A2313" t="s">
        <v>152</v>
      </c>
      <c r="B2313" t="s">
        <v>5559</v>
      </c>
      <c r="C2313" t="s">
        <v>3001</v>
      </c>
      <c r="D2313" t="s">
        <v>13</v>
      </c>
      <c r="E2313" t="s">
        <v>14</v>
      </c>
      <c r="F2313" t="s">
        <v>198</v>
      </c>
      <c r="G2313" s="11">
        <v>45100.009189814817</v>
      </c>
      <c r="H2313">
        <v>85000</v>
      </c>
      <c r="I2313" t="s">
        <v>3467</v>
      </c>
      <c r="J2313" t="s">
        <v>582</v>
      </c>
    </row>
    <row r="2314" spans="1:10">
      <c r="A2314" t="s">
        <v>10</v>
      </c>
      <c r="B2314" t="s">
        <v>10</v>
      </c>
      <c r="C2314" t="s">
        <v>5552</v>
      </c>
      <c r="D2314" t="s">
        <v>13</v>
      </c>
      <c r="E2314" t="s">
        <v>14</v>
      </c>
      <c r="F2314" t="s">
        <v>26</v>
      </c>
      <c r="G2314" s="11">
        <v>45106.002465277779</v>
      </c>
      <c r="H2314">
        <v>130000</v>
      </c>
      <c r="I2314" t="s">
        <v>88</v>
      </c>
      <c r="J2314" t="s">
        <v>5553</v>
      </c>
    </row>
    <row r="2315" spans="1:10">
      <c r="A2315" t="s">
        <v>18</v>
      </c>
      <c r="B2315" t="s">
        <v>328</v>
      </c>
      <c r="C2315" t="s">
        <v>237</v>
      </c>
      <c r="D2315" t="s">
        <v>100</v>
      </c>
      <c r="E2315" t="s">
        <v>14</v>
      </c>
      <c r="F2315" t="s">
        <v>26</v>
      </c>
      <c r="G2315" s="11">
        <v>45107.004062499997</v>
      </c>
      <c r="H2315">
        <v>131580</v>
      </c>
      <c r="I2315" t="s">
        <v>5109</v>
      </c>
      <c r="J2315" t="s">
        <v>5110</v>
      </c>
    </row>
    <row r="2316" spans="1:10">
      <c r="A2316" t="s">
        <v>33</v>
      </c>
      <c r="B2316" t="s">
        <v>5507</v>
      </c>
      <c r="C2316" t="s">
        <v>198</v>
      </c>
      <c r="D2316" t="s">
        <v>13</v>
      </c>
      <c r="E2316" t="s">
        <v>14</v>
      </c>
      <c r="F2316" t="s">
        <v>198</v>
      </c>
      <c r="G2316" s="11">
        <v>45084.013252314813</v>
      </c>
      <c r="H2316">
        <v>56381</v>
      </c>
      <c r="I2316" t="s">
        <v>5508</v>
      </c>
    </row>
    <row r="2317" spans="1:10">
      <c r="A2317" t="s">
        <v>106</v>
      </c>
      <c r="B2317" t="s">
        <v>5463</v>
      </c>
      <c r="C2317" t="s">
        <v>119</v>
      </c>
      <c r="D2317" t="s">
        <v>13</v>
      </c>
      <c r="E2317" t="s">
        <v>14</v>
      </c>
      <c r="F2317" t="s">
        <v>26</v>
      </c>
      <c r="G2317" s="11">
        <v>45086.000023148146</v>
      </c>
      <c r="H2317">
        <v>90000</v>
      </c>
      <c r="I2317" t="s">
        <v>4049</v>
      </c>
      <c r="J2317" t="s">
        <v>4428</v>
      </c>
    </row>
    <row r="2318" spans="1:10">
      <c r="A2318" t="s">
        <v>10</v>
      </c>
      <c r="B2318" t="s">
        <v>5451</v>
      </c>
      <c r="C2318" t="s">
        <v>24</v>
      </c>
      <c r="D2318" t="s">
        <v>13</v>
      </c>
      <c r="E2318" t="s">
        <v>25</v>
      </c>
      <c r="F2318" t="s">
        <v>26</v>
      </c>
      <c r="G2318" s="11">
        <v>45106.002824074072</v>
      </c>
      <c r="H2318">
        <v>219500</v>
      </c>
      <c r="I2318" t="s">
        <v>2162</v>
      </c>
      <c r="J2318" t="s">
        <v>5452</v>
      </c>
    </row>
    <row r="2319" spans="1:10">
      <c r="A2319" t="s">
        <v>135</v>
      </c>
      <c r="B2319" t="s">
        <v>4253</v>
      </c>
      <c r="C2319" t="s">
        <v>243</v>
      </c>
      <c r="D2319" t="s">
        <v>13</v>
      </c>
      <c r="E2319" t="s">
        <v>14</v>
      </c>
      <c r="F2319" t="s">
        <v>26</v>
      </c>
      <c r="G2319" s="11">
        <v>45103.015879629631</v>
      </c>
      <c r="H2319">
        <v>150000</v>
      </c>
      <c r="I2319" t="s">
        <v>2666</v>
      </c>
      <c r="J2319" t="s">
        <v>2955</v>
      </c>
    </row>
    <row r="2320" spans="1:10">
      <c r="A2320" t="s">
        <v>212</v>
      </c>
      <c r="B2320" t="s">
        <v>212</v>
      </c>
      <c r="C2320" t="s">
        <v>2557</v>
      </c>
      <c r="D2320" t="s">
        <v>13</v>
      </c>
      <c r="E2320" t="s">
        <v>14</v>
      </c>
      <c r="F2320" t="s">
        <v>1392</v>
      </c>
      <c r="G2320" s="11">
        <v>45106.043912037036</v>
      </c>
      <c r="H2320">
        <v>157500</v>
      </c>
      <c r="I2320" t="s">
        <v>974</v>
      </c>
      <c r="J2320" t="s">
        <v>5436</v>
      </c>
    </row>
    <row r="2321" spans="1:10">
      <c r="A2321" t="s">
        <v>77</v>
      </c>
      <c r="B2321" t="s">
        <v>5397</v>
      </c>
      <c r="C2321" t="s">
        <v>185</v>
      </c>
      <c r="D2321" t="s">
        <v>13</v>
      </c>
      <c r="E2321" t="s">
        <v>14</v>
      </c>
      <c r="F2321" t="s">
        <v>26</v>
      </c>
      <c r="G2321" s="11">
        <v>45083.001770833333</v>
      </c>
      <c r="H2321">
        <v>107500</v>
      </c>
      <c r="I2321" t="s">
        <v>5398</v>
      </c>
      <c r="J2321" t="s">
        <v>544</v>
      </c>
    </row>
    <row r="2322" spans="1:10">
      <c r="A2322" t="s">
        <v>18</v>
      </c>
      <c r="B2322" t="s">
        <v>5395</v>
      </c>
      <c r="C2322" t="s">
        <v>108</v>
      </c>
      <c r="D2322" t="s">
        <v>13</v>
      </c>
      <c r="E2322" t="s">
        <v>14</v>
      </c>
      <c r="F2322" t="s">
        <v>26</v>
      </c>
      <c r="G2322" s="11">
        <v>45091.004166666666</v>
      </c>
      <c r="H2322">
        <v>146000</v>
      </c>
      <c r="I2322" t="s">
        <v>848</v>
      </c>
      <c r="J2322" t="s">
        <v>5396</v>
      </c>
    </row>
    <row r="2323" spans="1:10">
      <c r="A2323" t="s">
        <v>135</v>
      </c>
      <c r="B2323" t="s">
        <v>5363</v>
      </c>
      <c r="C2323" t="s">
        <v>75</v>
      </c>
      <c r="D2323" t="s">
        <v>13</v>
      </c>
      <c r="E2323" t="s">
        <v>14</v>
      </c>
      <c r="F2323" t="s">
        <v>26</v>
      </c>
      <c r="G2323" s="11">
        <v>45107.00099537037</v>
      </c>
      <c r="H2323">
        <v>125593</v>
      </c>
      <c r="I2323" t="s">
        <v>4902</v>
      </c>
      <c r="J2323" t="s">
        <v>230</v>
      </c>
    </row>
    <row r="2324" spans="1:10">
      <c r="A2324" t="s">
        <v>212</v>
      </c>
      <c r="B2324" t="s">
        <v>5360</v>
      </c>
      <c r="C2324" t="s">
        <v>232</v>
      </c>
      <c r="D2324" t="s">
        <v>13</v>
      </c>
      <c r="E2324" t="s">
        <v>14</v>
      </c>
      <c r="F2324" t="s">
        <v>26</v>
      </c>
      <c r="G2324" s="11">
        <v>45101.013854166667</v>
      </c>
      <c r="H2324">
        <v>175875</v>
      </c>
      <c r="I2324" t="s">
        <v>5361</v>
      </c>
      <c r="J2324" t="s">
        <v>5362</v>
      </c>
    </row>
    <row r="2325" spans="1:10">
      <c r="A2325" t="s">
        <v>18</v>
      </c>
      <c r="B2325" t="s">
        <v>18</v>
      </c>
      <c r="C2325" t="s">
        <v>1891</v>
      </c>
      <c r="D2325" t="s">
        <v>13</v>
      </c>
      <c r="E2325" t="s">
        <v>14</v>
      </c>
      <c r="F2325" t="s">
        <v>1891</v>
      </c>
      <c r="G2325" s="11">
        <v>45094.046469907407</v>
      </c>
      <c r="H2325">
        <v>96773</v>
      </c>
      <c r="I2325" t="s">
        <v>5324</v>
      </c>
      <c r="J2325" t="s">
        <v>5325</v>
      </c>
    </row>
    <row r="2326" spans="1:10">
      <c r="A2326" t="s">
        <v>18</v>
      </c>
      <c r="B2326" t="s">
        <v>5321</v>
      </c>
      <c r="C2326" t="s">
        <v>1291</v>
      </c>
      <c r="D2326" t="s">
        <v>13</v>
      </c>
      <c r="E2326" t="s">
        <v>14</v>
      </c>
      <c r="F2326" t="s">
        <v>20</v>
      </c>
      <c r="G2326" s="11">
        <v>45098.042025462964</v>
      </c>
      <c r="H2326">
        <v>160281</v>
      </c>
      <c r="I2326" t="s">
        <v>5322</v>
      </c>
      <c r="J2326" t="s">
        <v>5323</v>
      </c>
    </row>
    <row r="2327" spans="1:10">
      <c r="A2327" t="s">
        <v>10</v>
      </c>
      <c r="B2327" t="s">
        <v>5308</v>
      </c>
      <c r="C2327" t="s">
        <v>1117</v>
      </c>
      <c r="D2327" t="s">
        <v>13</v>
      </c>
      <c r="E2327" t="s">
        <v>14</v>
      </c>
      <c r="F2327" t="s">
        <v>26</v>
      </c>
      <c r="G2327" s="11">
        <v>45091.002337962964</v>
      </c>
      <c r="H2327">
        <v>153500</v>
      </c>
      <c r="I2327" t="s">
        <v>4123</v>
      </c>
      <c r="J2327" t="s">
        <v>5309</v>
      </c>
    </row>
    <row r="2328" spans="1:10">
      <c r="A2328" t="s">
        <v>33</v>
      </c>
      <c r="B2328" t="s">
        <v>33</v>
      </c>
      <c r="C2328" t="s">
        <v>232</v>
      </c>
      <c r="D2328" t="s">
        <v>13</v>
      </c>
      <c r="E2328" t="s">
        <v>14</v>
      </c>
      <c r="F2328" t="s">
        <v>26</v>
      </c>
      <c r="G2328" s="11">
        <v>45091.999965277777</v>
      </c>
      <c r="H2328">
        <v>72500</v>
      </c>
      <c r="I2328" t="s">
        <v>5293</v>
      </c>
      <c r="J2328" t="s">
        <v>5294</v>
      </c>
    </row>
    <row r="2329" spans="1:10">
      <c r="A2329" t="s">
        <v>10</v>
      </c>
      <c r="B2329" t="s">
        <v>10</v>
      </c>
      <c r="C2329" t="s">
        <v>26</v>
      </c>
      <c r="D2329" t="s">
        <v>13</v>
      </c>
      <c r="E2329" t="s">
        <v>14</v>
      </c>
      <c r="F2329" t="s">
        <v>26</v>
      </c>
      <c r="G2329" s="11">
        <v>45090.002199074072</v>
      </c>
      <c r="H2329">
        <v>141000</v>
      </c>
      <c r="I2329" t="s">
        <v>5273</v>
      </c>
      <c r="J2329" t="s">
        <v>5274</v>
      </c>
    </row>
    <row r="2330" spans="1:10">
      <c r="A2330" t="s">
        <v>10</v>
      </c>
      <c r="B2330" t="s">
        <v>5229</v>
      </c>
      <c r="C2330" t="s">
        <v>24</v>
      </c>
      <c r="D2330" t="s">
        <v>13</v>
      </c>
      <c r="E2330" t="s">
        <v>25</v>
      </c>
      <c r="F2330" t="s">
        <v>26</v>
      </c>
      <c r="G2330" s="11">
        <v>45090.001516203702</v>
      </c>
      <c r="H2330">
        <v>265000</v>
      </c>
      <c r="I2330" t="s">
        <v>1583</v>
      </c>
    </row>
    <row r="2331" spans="1:10">
      <c r="A2331" t="s">
        <v>10</v>
      </c>
      <c r="B2331" t="s">
        <v>196</v>
      </c>
      <c r="C2331" t="s">
        <v>197</v>
      </c>
      <c r="D2331" t="s">
        <v>13</v>
      </c>
      <c r="E2331" t="s">
        <v>14</v>
      </c>
      <c r="F2331" t="s">
        <v>198</v>
      </c>
      <c r="G2331" s="11">
        <v>45092.013738425929</v>
      </c>
      <c r="H2331">
        <v>56700</v>
      </c>
      <c r="I2331" t="s">
        <v>172</v>
      </c>
      <c r="J2331" t="s">
        <v>199</v>
      </c>
    </row>
    <row r="2332" spans="1:10">
      <c r="A2332" t="s">
        <v>33</v>
      </c>
      <c r="B2332" t="s">
        <v>5198</v>
      </c>
      <c r="C2332" t="s">
        <v>95</v>
      </c>
      <c r="D2332" t="s">
        <v>13</v>
      </c>
      <c r="E2332" t="s">
        <v>14</v>
      </c>
      <c r="F2332" t="s">
        <v>26</v>
      </c>
      <c r="G2332" s="11">
        <v>45086.001909722225</v>
      </c>
      <c r="H2332">
        <v>90000</v>
      </c>
      <c r="I2332" t="s">
        <v>4049</v>
      </c>
      <c r="J2332" t="s">
        <v>4428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E2F2-467C-5648-83CD-4576FC109E20}">
  <dimension ref="A2:B19"/>
  <sheetViews>
    <sheetView topLeftCell="A2" workbookViewId="0">
      <selection activeCell="A19" sqref="A19"/>
    </sheetView>
  </sheetViews>
  <sheetFormatPr baseColWidth="10" defaultRowHeight="15"/>
  <cols>
    <col min="1" max="1" width="14" bestFit="1" customWidth="1"/>
    <col min="2" max="3" width="25.5" bestFit="1" customWidth="1"/>
  </cols>
  <sheetData>
    <row r="2" spans="1:2">
      <c r="A2" s="9" t="s">
        <v>31477</v>
      </c>
      <c r="B2" t="s">
        <v>31480</v>
      </c>
    </row>
    <row r="3" spans="1:2">
      <c r="A3" s="10" t="s">
        <v>77</v>
      </c>
      <c r="B3" s="2">
        <v>91082.612832991799</v>
      </c>
    </row>
    <row r="4" spans="1:2">
      <c r="A4" s="10" t="s">
        <v>33</v>
      </c>
      <c r="B4" s="2">
        <v>93842.612791714448</v>
      </c>
    </row>
    <row r="5" spans="1:2">
      <c r="A5" s="10" t="s">
        <v>1537</v>
      </c>
      <c r="B5" s="2">
        <v>111268.45384615385</v>
      </c>
    </row>
    <row r="6" spans="1:2">
      <c r="A6" s="10" t="s">
        <v>106</v>
      </c>
      <c r="B6" s="2">
        <v>113393.76005420236</v>
      </c>
    </row>
    <row r="7" spans="1:2">
      <c r="A7" s="10" t="s">
        <v>135</v>
      </c>
      <c r="B7" s="2">
        <v>113911.36366462201</v>
      </c>
    </row>
    <row r="8" spans="1:2">
      <c r="A8" s="10" t="s">
        <v>152</v>
      </c>
      <c r="B8" s="2">
        <v>126774.31597222222</v>
      </c>
    </row>
    <row r="9" spans="1:2">
      <c r="A9" s="10" t="s">
        <v>18</v>
      </c>
      <c r="B9" s="2">
        <v>130125.60425</v>
      </c>
    </row>
    <row r="10" spans="1:2">
      <c r="A10" s="10" t="s">
        <v>10</v>
      </c>
      <c r="B10" s="2">
        <v>135988.8371709832</v>
      </c>
    </row>
    <row r="11" spans="1:2">
      <c r="A11" s="10" t="s">
        <v>73</v>
      </c>
      <c r="B11" s="2">
        <v>145840.61162397862</v>
      </c>
    </row>
    <row r="12" spans="1:2">
      <c r="A12" s="10" t="s">
        <v>212</v>
      </c>
      <c r="B12" s="2">
        <v>154206.29299648668</v>
      </c>
    </row>
    <row r="13" spans="1:2">
      <c r="A13" s="10" t="s">
        <v>31478</v>
      </c>
      <c r="B13" s="2">
        <v>123287.78694674774</v>
      </c>
    </row>
    <row r="16" spans="1:2">
      <c r="A16" s="9" t="s">
        <v>31477</v>
      </c>
      <c r="B16" t="s">
        <v>31480</v>
      </c>
    </row>
    <row r="17" spans="1:2">
      <c r="A17" s="10" t="s">
        <v>31467</v>
      </c>
      <c r="B17" s="2">
        <v>121830.01812409041</v>
      </c>
    </row>
    <row r="18" spans="1:2">
      <c r="A18" s="10" t="s">
        <v>31466</v>
      </c>
      <c r="B18" s="2">
        <v>131614.59092339079</v>
      </c>
    </row>
    <row r="19" spans="1:2">
      <c r="A19" s="10" t="s">
        <v>31478</v>
      </c>
      <c r="B19" s="2">
        <v>123287.78694674774</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97B00-A153-E243-9E65-1D6B5CA189E0}">
  <dimension ref="A3:B14"/>
  <sheetViews>
    <sheetView topLeftCell="A2" workbookViewId="0">
      <selection activeCell="B11" sqref="B11"/>
    </sheetView>
  </sheetViews>
  <sheetFormatPr baseColWidth="10" defaultRowHeight="15"/>
  <cols>
    <col min="1" max="1" width="23.5" bestFit="1" customWidth="1"/>
    <col min="2" max="2" width="22.33203125" bestFit="1" customWidth="1"/>
  </cols>
  <sheetData>
    <row r="3" spans="1:2">
      <c r="A3" s="9" t="s">
        <v>31477</v>
      </c>
      <c r="B3" t="s">
        <v>31479</v>
      </c>
    </row>
    <row r="4" spans="1:2">
      <c r="A4" s="10" t="s">
        <v>77</v>
      </c>
      <c r="B4" s="2">
        <v>4702761</v>
      </c>
    </row>
    <row r="5" spans="1:2">
      <c r="A5" s="10" t="s">
        <v>1537</v>
      </c>
      <c r="B5" s="2">
        <v>271500</v>
      </c>
    </row>
    <row r="6" spans="1:2">
      <c r="A6" s="10" t="s">
        <v>33</v>
      </c>
      <c r="B6" s="2">
        <v>53951707.0390625</v>
      </c>
    </row>
    <row r="7" spans="1:2">
      <c r="A7" s="10" t="s">
        <v>18</v>
      </c>
      <c r="B7" s="2">
        <v>64154842.5390625</v>
      </c>
    </row>
    <row r="8" spans="1:2">
      <c r="A8" s="10" t="s">
        <v>10</v>
      </c>
      <c r="B8" s="2">
        <v>79677451.671875</v>
      </c>
    </row>
    <row r="9" spans="1:2">
      <c r="A9" s="10" t="s">
        <v>152</v>
      </c>
      <c r="B9" s="2">
        <v>8106636</v>
      </c>
    </row>
    <row r="10" spans="1:2">
      <c r="A10" s="10" t="s">
        <v>135</v>
      </c>
      <c r="B10" s="2">
        <v>17460399.2734375</v>
      </c>
    </row>
    <row r="11" spans="1:2">
      <c r="A11" s="10" t="s">
        <v>73</v>
      </c>
      <c r="B11" s="2">
        <v>28733726</v>
      </c>
    </row>
    <row r="12" spans="1:2">
      <c r="A12" s="10" t="s">
        <v>212</v>
      </c>
      <c r="B12" s="2">
        <v>28444499</v>
      </c>
    </row>
    <row r="13" spans="1:2">
      <c r="A13" s="10" t="s">
        <v>106</v>
      </c>
      <c r="B13" s="2">
        <v>4289044</v>
      </c>
    </row>
    <row r="14" spans="1:2">
      <c r="A14" s="10" t="s">
        <v>31478</v>
      </c>
      <c r="B14" s="2">
        <v>289792566.5234375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08642-E805-844F-9CD6-4FEE9547077C}">
  <dimension ref="A1:C5937"/>
  <sheetViews>
    <sheetView tabSelected="1" zoomScale="115" workbookViewId="0">
      <selection activeCell="B2" sqref="B2"/>
    </sheetView>
  </sheetViews>
  <sheetFormatPr baseColWidth="10" defaultRowHeight="15"/>
  <cols>
    <col min="1" max="1" width="19.5" customWidth="1"/>
    <col min="2" max="2" width="16" customWidth="1"/>
  </cols>
  <sheetData>
    <row r="1" spans="1:3">
      <c r="A1" s="7" t="s">
        <v>31453</v>
      </c>
      <c r="B1" s="7" t="s">
        <v>31450</v>
      </c>
    </row>
    <row r="2" spans="1:3">
      <c r="A2" t="s">
        <v>31454</v>
      </c>
      <c r="B2">
        <f>COUNTIFS(jobs[salary_year_avg],  "&gt;= 0", jobs[salary_year_avg], "&lt; 25000")</f>
        <v>5</v>
      </c>
    </row>
    <row r="3" spans="1:3">
      <c r="A3" t="s">
        <v>31455</v>
      </c>
      <c r="B3">
        <f>COUNTIFS(jobs[salary_year_avg],  "&gt;= 25000", jobs[salary_year_avg], "&lt; 50000")</f>
        <v>340</v>
      </c>
    </row>
    <row r="4" spans="1:3">
      <c r="A4" t="s">
        <v>31456</v>
      </c>
      <c r="B4">
        <f>COUNTIFS(jobs[salary_year_avg],  "&gt;= 50000", jobs[salary_year_avg], "&lt; 75000")</f>
        <v>2404</v>
      </c>
    </row>
    <row r="5" spans="1:3">
      <c r="A5" t="s">
        <v>31457</v>
      </c>
      <c r="B5">
        <f>COUNTIFS(jobs[salary_year_avg],  "&gt;= 75000", jobs[salary_year_avg], "&lt; 100000")</f>
        <v>4873</v>
      </c>
    </row>
    <row r="6" spans="1:3">
      <c r="A6" t="s">
        <v>31458</v>
      </c>
      <c r="B6">
        <f>COUNTIFS(jobs[salary_year_avg],  "&gt;= 100000", jobs[salary_year_avg], "&lt; 125000")</f>
        <v>4571</v>
      </c>
    </row>
    <row r="7" spans="1:3">
      <c r="A7" t="s">
        <v>31459</v>
      </c>
      <c r="B7">
        <f>COUNTIFS(jobs[salary_year_avg],  "&gt;= 125000", jobs[salary_year_avg], "&lt; 150000")</f>
        <v>4060</v>
      </c>
    </row>
    <row r="8" spans="1:3">
      <c r="A8" t="s">
        <v>31460</v>
      </c>
      <c r="B8">
        <f>COUNTIFS(jobs[salary_year_avg],  "&gt;= 150000", jobs[salary_year_avg], "&lt; 175000")</f>
        <v>3130</v>
      </c>
    </row>
    <row r="9" spans="1:3">
      <c r="A9" t="s">
        <v>31461</v>
      </c>
      <c r="B9">
        <f>COUNTIFS(jobs[salary_year_avg],  "&gt;= 175000", jobs[salary_year_avg], "&lt; 200000")</f>
        <v>1254</v>
      </c>
    </row>
    <row r="10" spans="1:3">
      <c r="A10" t="s">
        <v>31462</v>
      </c>
      <c r="B10">
        <f>COUNTIFS(jobs[salary_year_avg],  "&gt;= 200000", jobs[salary_year_avg], "&lt; 225000")</f>
        <v>736</v>
      </c>
    </row>
    <row r="11" spans="1:3">
      <c r="A11" t="s">
        <v>31463</v>
      </c>
      <c r="B11">
        <f>COUNTIFS(jobs[salary_year_avg],  "&gt;= 225000", jobs[salary_year_avg], "&lt; 250000")</f>
        <v>290</v>
      </c>
    </row>
    <row r="12" spans="1:3">
      <c r="A12" t="s">
        <v>31464</v>
      </c>
      <c r="B12">
        <f>COUNTIF(jobs[salary_year_avg],  "&gt;= 250000")</f>
        <v>339</v>
      </c>
    </row>
    <row r="13" spans="1:3">
      <c r="B13">
        <f>SUM(B2:B12)</f>
        <v>22002</v>
      </c>
    </row>
    <row r="15" spans="1:3">
      <c r="A15" t="s">
        <v>33</v>
      </c>
      <c r="B15" t="s">
        <v>10</v>
      </c>
      <c r="C15" t="s">
        <v>18</v>
      </c>
    </row>
    <row r="16" spans="1:3">
      <c r="A16" cm="1">
        <f t="array" ref="A16:A5465">_xlfn._xlws.FILTER(jobs[salary_year_avg], jobs[﻿job_title_short] = A15)</f>
        <v>89000</v>
      </c>
      <c r="B16" cm="1">
        <f t="array" ref="B16:B5937">_xlfn._xlws.FILTER(jobs[salary_year_avg], jobs[﻿job_title_short] = B15)</f>
        <v>109500</v>
      </c>
      <c r="C16" cm="1">
        <f t="array" ref="C16:C4515">_xlfn._xlws.FILTER(jobs[salary_year_avg], jobs[﻿job_title_short] = C15)</f>
        <v>140000</v>
      </c>
    </row>
    <row r="17" spans="1:3">
      <c r="A17">
        <v>90250</v>
      </c>
      <c r="B17">
        <v>228222</v>
      </c>
      <c r="C17">
        <v>120000</v>
      </c>
    </row>
    <row r="18" spans="1:3">
      <c r="A18">
        <v>133285</v>
      </c>
      <c r="B18">
        <v>114000</v>
      </c>
      <c r="C18">
        <v>129500</v>
      </c>
    </row>
    <row r="19" spans="1:3">
      <c r="A19">
        <v>62623</v>
      </c>
      <c r="B19">
        <v>157500</v>
      </c>
      <c r="C19">
        <v>185000</v>
      </c>
    </row>
    <row r="20" spans="1:3">
      <c r="A20">
        <v>71300</v>
      </c>
      <c r="B20">
        <v>103128</v>
      </c>
      <c r="C20">
        <v>195000</v>
      </c>
    </row>
    <row r="21" spans="1:3">
      <c r="A21">
        <v>43200</v>
      </c>
      <c r="B21">
        <v>157500</v>
      </c>
      <c r="C21">
        <v>97500</v>
      </c>
    </row>
    <row r="22" spans="1:3">
      <c r="A22">
        <v>111175</v>
      </c>
      <c r="B22">
        <v>157500</v>
      </c>
      <c r="C22">
        <v>89000</v>
      </c>
    </row>
    <row r="23" spans="1:3">
      <c r="A23">
        <v>89111.75</v>
      </c>
      <c r="B23">
        <v>70700</v>
      </c>
      <c r="C23">
        <v>80000</v>
      </c>
    </row>
    <row r="24" spans="1:3">
      <c r="A24">
        <v>111175</v>
      </c>
      <c r="B24">
        <v>56700</v>
      </c>
      <c r="C24">
        <v>110000</v>
      </c>
    </row>
    <row r="25" spans="1:3">
      <c r="A25">
        <v>120000</v>
      </c>
      <c r="B25">
        <v>124400</v>
      </c>
      <c r="C25">
        <v>70000</v>
      </c>
    </row>
    <row r="26" spans="1:3">
      <c r="A26">
        <v>101500</v>
      </c>
      <c r="B26">
        <v>105700</v>
      </c>
      <c r="C26">
        <v>100000</v>
      </c>
    </row>
    <row r="27" spans="1:3">
      <c r="A27">
        <v>70000</v>
      </c>
      <c r="B27">
        <v>95000</v>
      </c>
      <c r="C27">
        <v>111228.15625</v>
      </c>
    </row>
    <row r="28" spans="1:3">
      <c r="A28">
        <v>35000</v>
      </c>
      <c r="B28">
        <v>206500</v>
      </c>
      <c r="C28">
        <v>171000</v>
      </c>
    </row>
    <row r="29" spans="1:3">
      <c r="A29">
        <v>51014</v>
      </c>
      <c r="B29">
        <v>140062.5</v>
      </c>
      <c r="C29">
        <v>180000</v>
      </c>
    </row>
    <row r="30" spans="1:3">
      <c r="A30">
        <v>111175</v>
      </c>
      <c r="B30">
        <v>101821.5</v>
      </c>
      <c r="C30">
        <v>157500</v>
      </c>
    </row>
    <row r="31" spans="1:3">
      <c r="A31">
        <v>95400</v>
      </c>
      <c r="B31">
        <v>75465</v>
      </c>
      <c r="C31">
        <v>135000</v>
      </c>
    </row>
    <row r="32" spans="1:3">
      <c r="A32">
        <v>70000</v>
      </c>
      <c r="B32">
        <v>138640</v>
      </c>
      <c r="C32">
        <v>125000</v>
      </c>
    </row>
    <row r="33" spans="1:3">
      <c r="A33">
        <v>120000</v>
      </c>
      <c r="B33">
        <v>113000</v>
      </c>
      <c r="C33">
        <v>137500</v>
      </c>
    </row>
    <row r="34" spans="1:3">
      <c r="A34">
        <v>100500</v>
      </c>
      <c r="B34">
        <v>140000</v>
      </c>
      <c r="C34">
        <v>190000</v>
      </c>
    </row>
    <row r="35" spans="1:3">
      <c r="A35">
        <v>155000</v>
      </c>
      <c r="B35">
        <v>50400</v>
      </c>
      <c r="C35">
        <v>102500</v>
      </c>
    </row>
    <row r="36" spans="1:3">
      <c r="A36">
        <v>117500</v>
      </c>
      <c r="B36">
        <v>195500</v>
      </c>
      <c r="C36">
        <v>79200</v>
      </c>
    </row>
    <row r="37" spans="1:3">
      <c r="A37">
        <v>65000</v>
      </c>
      <c r="B37">
        <v>170000</v>
      </c>
      <c r="C37">
        <v>198500</v>
      </c>
    </row>
    <row r="38" spans="1:3">
      <c r="A38">
        <v>110000</v>
      </c>
      <c r="B38">
        <v>173500</v>
      </c>
      <c r="C38">
        <v>160000</v>
      </c>
    </row>
    <row r="39" spans="1:3">
      <c r="A39">
        <v>124500</v>
      </c>
      <c r="B39">
        <v>68500</v>
      </c>
      <c r="C39">
        <v>200000</v>
      </c>
    </row>
    <row r="40" spans="1:3">
      <c r="A40">
        <v>77500</v>
      </c>
      <c r="B40">
        <v>120000</v>
      </c>
      <c r="C40">
        <v>175000</v>
      </c>
    </row>
    <row r="41" spans="1:3">
      <c r="A41">
        <v>80000</v>
      </c>
      <c r="B41">
        <v>192000</v>
      </c>
      <c r="C41">
        <v>140000</v>
      </c>
    </row>
    <row r="42" spans="1:3">
      <c r="A42">
        <v>109159</v>
      </c>
      <c r="B42">
        <v>174000</v>
      </c>
      <c r="C42">
        <v>156500</v>
      </c>
    </row>
    <row r="43" spans="1:3">
      <c r="A43">
        <v>34288.57421875</v>
      </c>
      <c r="B43">
        <v>120000</v>
      </c>
      <c r="C43">
        <v>82500</v>
      </c>
    </row>
    <row r="44" spans="1:3">
      <c r="A44">
        <v>149508.5</v>
      </c>
      <c r="B44">
        <v>224500</v>
      </c>
      <c r="C44">
        <v>141000</v>
      </c>
    </row>
    <row r="45" spans="1:3">
      <c r="A45">
        <v>111000</v>
      </c>
      <c r="B45">
        <v>157500</v>
      </c>
      <c r="C45">
        <v>140000</v>
      </c>
    </row>
    <row r="46" spans="1:3">
      <c r="A46">
        <v>99000</v>
      </c>
      <c r="B46">
        <v>114516</v>
      </c>
      <c r="C46">
        <v>85000</v>
      </c>
    </row>
    <row r="47" spans="1:3">
      <c r="A47">
        <v>72250</v>
      </c>
      <c r="B47">
        <v>136400</v>
      </c>
      <c r="C47">
        <v>300000</v>
      </c>
    </row>
    <row r="48" spans="1:3">
      <c r="A48">
        <v>186500</v>
      </c>
      <c r="B48">
        <v>127500</v>
      </c>
      <c r="C48">
        <v>145000</v>
      </c>
    </row>
    <row r="49" spans="1:3">
      <c r="A49">
        <v>85000</v>
      </c>
      <c r="B49">
        <v>220832</v>
      </c>
      <c r="C49">
        <v>90000</v>
      </c>
    </row>
    <row r="50" spans="1:3">
      <c r="A50">
        <v>70500</v>
      </c>
      <c r="B50">
        <v>67500</v>
      </c>
      <c r="C50">
        <v>177500</v>
      </c>
    </row>
    <row r="51" spans="1:3">
      <c r="A51">
        <v>65000</v>
      </c>
      <c r="B51">
        <v>100000</v>
      </c>
      <c r="C51">
        <v>125000</v>
      </c>
    </row>
    <row r="52" spans="1:3">
      <c r="A52">
        <v>67500</v>
      </c>
      <c r="B52">
        <v>144850</v>
      </c>
      <c r="C52">
        <v>150000</v>
      </c>
    </row>
    <row r="53" spans="1:3">
      <c r="A53">
        <v>56700</v>
      </c>
      <c r="B53">
        <v>112500</v>
      </c>
      <c r="C53">
        <v>147500</v>
      </c>
    </row>
    <row r="54" spans="1:3">
      <c r="A54">
        <v>134984</v>
      </c>
      <c r="B54">
        <v>192000</v>
      </c>
      <c r="C54">
        <v>140000</v>
      </c>
    </row>
    <row r="55" spans="1:3">
      <c r="A55">
        <v>76007</v>
      </c>
      <c r="B55">
        <v>160000</v>
      </c>
      <c r="C55">
        <v>102000</v>
      </c>
    </row>
    <row r="56" spans="1:3">
      <c r="A56">
        <v>125000</v>
      </c>
      <c r="B56">
        <v>361000</v>
      </c>
      <c r="C56">
        <v>100000</v>
      </c>
    </row>
    <row r="57" spans="1:3">
      <c r="A57">
        <v>90000</v>
      </c>
      <c r="B57">
        <v>192000</v>
      </c>
      <c r="C57">
        <v>125000</v>
      </c>
    </row>
    <row r="58" spans="1:3">
      <c r="A58">
        <v>115000</v>
      </c>
      <c r="B58">
        <v>160000</v>
      </c>
      <c r="C58">
        <v>90000</v>
      </c>
    </row>
    <row r="59" spans="1:3">
      <c r="A59">
        <v>150000</v>
      </c>
      <c r="B59">
        <v>115000</v>
      </c>
      <c r="C59">
        <v>150000</v>
      </c>
    </row>
    <row r="60" spans="1:3">
      <c r="A60">
        <v>53014</v>
      </c>
      <c r="B60">
        <v>170000</v>
      </c>
      <c r="C60">
        <v>150000</v>
      </c>
    </row>
    <row r="61" spans="1:3">
      <c r="A61">
        <v>135000</v>
      </c>
      <c r="B61">
        <v>250000</v>
      </c>
      <c r="C61">
        <v>102096</v>
      </c>
    </row>
    <row r="62" spans="1:3">
      <c r="A62">
        <v>51014</v>
      </c>
      <c r="B62">
        <v>176273.5</v>
      </c>
      <c r="C62">
        <v>145000</v>
      </c>
    </row>
    <row r="63" spans="1:3">
      <c r="A63">
        <v>57500</v>
      </c>
      <c r="B63">
        <v>90000</v>
      </c>
      <c r="C63">
        <v>142500</v>
      </c>
    </row>
    <row r="64" spans="1:3">
      <c r="A64">
        <v>115000</v>
      </c>
      <c r="B64">
        <v>110000</v>
      </c>
      <c r="C64">
        <v>150000</v>
      </c>
    </row>
    <row r="65" spans="1:3">
      <c r="A65">
        <v>72500</v>
      </c>
      <c r="B65">
        <v>234000</v>
      </c>
      <c r="C65">
        <v>157500</v>
      </c>
    </row>
    <row r="66" spans="1:3">
      <c r="A66">
        <v>150000</v>
      </c>
      <c r="B66">
        <v>285500</v>
      </c>
      <c r="C66">
        <v>118000</v>
      </c>
    </row>
    <row r="67" spans="1:3">
      <c r="A67">
        <v>52500</v>
      </c>
      <c r="B67">
        <v>123750</v>
      </c>
      <c r="C67">
        <v>105000</v>
      </c>
    </row>
    <row r="68" spans="1:3">
      <c r="A68">
        <v>83000</v>
      </c>
      <c r="B68">
        <v>167500</v>
      </c>
      <c r="C68">
        <v>110000</v>
      </c>
    </row>
    <row r="69" spans="1:3">
      <c r="A69">
        <v>90000</v>
      </c>
      <c r="B69">
        <v>175000</v>
      </c>
      <c r="C69">
        <v>180000</v>
      </c>
    </row>
    <row r="70" spans="1:3">
      <c r="A70">
        <v>99150</v>
      </c>
      <c r="B70">
        <v>240000</v>
      </c>
      <c r="C70">
        <v>147500</v>
      </c>
    </row>
    <row r="71" spans="1:3">
      <c r="A71">
        <v>72500</v>
      </c>
      <c r="B71">
        <v>125000</v>
      </c>
      <c r="C71">
        <v>150000</v>
      </c>
    </row>
    <row r="72" spans="1:3">
      <c r="A72">
        <v>127500</v>
      </c>
      <c r="B72">
        <v>115000</v>
      </c>
      <c r="C72">
        <v>110000</v>
      </c>
    </row>
    <row r="73" spans="1:3">
      <c r="A73">
        <v>90000</v>
      </c>
      <c r="B73">
        <v>30750</v>
      </c>
      <c r="C73">
        <v>150000</v>
      </c>
    </row>
    <row r="74" spans="1:3">
      <c r="A74">
        <v>115000</v>
      </c>
      <c r="B74">
        <v>178500</v>
      </c>
      <c r="C74">
        <v>117500</v>
      </c>
    </row>
    <row r="75" spans="1:3">
      <c r="A75">
        <v>100500</v>
      </c>
      <c r="B75">
        <v>127500</v>
      </c>
      <c r="C75">
        <v>117500</v>
      </c>
    </row>
    <row r="76" spans="1:3">
      <c r="A76">
        <v>65000</v>
      </c>
      <c r="B76">
        <v>79050</v>
      </c>
      <c r="C76">
        <v>120000</v>
      </c>
    </row>
    <row r="77" spans="1:3">
      <c r="A77">
        <v>131900</v>
      </c>
      <c r="B77">
        <v>65000</v>
      </c>
      <c r="C77">
        <v>90000</v>
      </c>
    </row>
    <row r="78" spans="1:3">
      <c r="A78">
        <v>115000</v>
      </c>
      <c r="B78">
        <v>105000</v>
      </c>
      <c r="C78">
        <v>250000</v>
      </c>
    </row>
    <row r="79" spans="1:3">
      <c r="A79">
        <v>115000</v>
      </c>
      <c r="B79">
        <v>163295.5</v>
      </c>
      <c r="C79">
        <v>112500</v>
      </c>
    </row>
    <row r="80" spans="1:3">
      <c r="A80">
        <v>110000</v>
      </c>
      <c r="B80">
        <v>157500</v>
      </c>
      <c r="C80">
        <v>131000</v>
      </c>
    </row>
    <row r="81" spans="1:3">
      <c r="A81">
        <v>136793</v>
      </c>
      <c r="B81">
        <v>115564.5</v>
      </c>
      <c r="C81">
        <v>90000</v>
      </c>
    </row>
    <row r="82" spans="1:3">
      <c r="A82">
        <v>50400</v>
      </c>
      <c r="B82">
        <v>200000</v>
      </c>
      <c r="C82">
        <v>70000</v>
      </c>
    </row>
    <row r="83" spans="1:3">
      <c r="A83">
        <v>56700</v>
      </c>
      <c r="B83">
        <v>79200</v>
      </c>
      <c r="C83">
        <v>200000</v>
      </c>
    </row>
    <row r="84" spans="1:3">
      <c r="A84">
        <v>72500</v>
      </c>
      <c r="B84">
        <v>81000</v>
      </c>
      <c r="C84">
        <v>125000</v>
      </c>
    </row>
    <row r="85" spans="1:3">
      <c r="A85">
        <v>120000</v>
      </c>
      <c r="B85">
        <v>111000</v>
      </c>
      <c r="C85">
        <v>100000</v>
      </c>
    </row>
    <row r="86" spans="1:3">
      <c r="A86">
        <v>127500</v>
      </c>
      <c r="B86">
        <v>155000</v>
      </c>
      <c r="C86">
        <v>125000</v>
      </c>
    </row>
    <row r="87" spans="1:3">
      <c r="A87">
        <v>111175</v>
      </c>
      <c r="B87">
        <v>95000</v>
      </c>
      <c r="C87">
        <v>100000</v>
      </c>
    </row>
    <row r="88" spans="1:3">
      <c r="A88">
        <v>52500</v>
      </c>
      <c r="B88">
        <v>145000</v>
      </c>
      <c r="C88">
        <v>122500</v>
      </c>
    </row>
    <row r="89" spans="1:3">
      <c r="A89">
        <v>97500</v>
      </c>
      <c r="B89">
        <v>196600</v>
      </c>
      <c r="C89">
        <v>136000</v>
      </c>
    </row>
    <row r="90" spans="1:3">
      <c r="A90">
        <v>72900</v>
      </c>
      <c r="B90">
        <v>168000</v>
      </c>
      <c r="C90">
        <v>150000</v>
      </c>
    </row>
    <row r="91" spans="1:3">
      <c r="A91">
        <v>90000</v>
      </c>
      <c r="B91">
        <v>115000</v>
      </c>
      <c r="C91">
        <v>165000</v>
      </c>
    </row>
    <row r="92" spans="1:3">
      <c r="A92">
        <v>70250</v>
      </c>
      <c r="B92">
        <v>63000</v>
      </c>
      <c r="C92">
        <v>147500</v>
      </c>
    </row>
    <row r="93" spans="1:3">
      <c r="A93">
        <v>53014</v>
      </c>
      <c r="B93">
        <v>211000</v>
      </c>
      <c r="C93">
        <v>110000</v>
      </c>
    </row>
    <row r="94" spans="1:3">
      <c r="A94">
        <v>157500</v>
      </c>
      <c r="B94">
        <v>224500</v>
      </c>
      <c r="C94">
        <v>96760.5</v>
      </c>
    </row>
    <row r="95" spans="1:3">
      <c r="A95">
        <v>56700</v>
      </c>
      <c r="B95">
        <v>125000</v>
      </c>
      <c r="C95">
        <v>137500</v>
      </c>
    </row>
    <row r="96" spans="1:3">
      <c r="A96">
        <v>155000</v>
      </c>
      <c r="B96">
        <v>157500</v>
      </c>
      <c r="C96">
        <v>132000</v>
      </c>
    </row>
    <row r="97" spans="1:3">
      <c r="A97">
        <v>90000</v>
      </c>
      <c r="B97">
        <v>117500</v>
      </c>
      <c r="C97">
        <v>144820</v>
      </c>
    </row>
    <row r="98" spans="1:3">
      <c r="A98">
        <v>175000</v>
      </c>
      <c r="B98">
        <v>64821.5</v>
      </c>
      <c r="C98">
        <v>100000</v>
      </c>
    </row>
    <row r="99" spans="1:3">
      <c r="A99">
        <v>100000</v>
      </c>
      <c r="B99">
        <v>133500</v>
      </c>
      <c r="C99">
        <v>147500</v>
      </c>
    </row>
    <row r="100" spans="1:3">
      <c r="A100">
        <v>111175</v>
      </c>
      <c r="B100">
        <v>110000</v>
      </c>
      <c r="C100">
        <v>284016</v>
      </c>
    </row>
    <row r="101" spans="1:3">
      <c r="A101">
        <v>68000</v>
      </c>
      <c r="B101">
        <v>105000</v>
      </c>
      <c r="C101">
        <v>164500</v>
      </c>
    </row>
    <row r="102" spans="1:3">
      <c r="A102">
        <v>110000</v>
      </c>
      <c r="B102">
        <v>205000</v>
      </c>
      <c r="C102">
        <v>143000</v>
      </c>
    </row>
    <row r="103" spans="1:3">
      <c r="A103">
        <v>63000</v>
      </c>
      <c r="B103">
        <v>89100</v>
      </c>
      <c r="C103">
        <v>125000</v>
      </c>
    </row>
    <row r="104" spans="1:3">
      <c r="A104">
        <v>132500</v>
      </c>
      <c r="B104">
        <v>162500</v>
      </c>
      <c r="C104">
        <v>147500</v>
      </c>
    </row>
    <row r="105" spans="1:3">
      <c r="A105">
        <v>75000</v>
      </c>
      <c r="B105">
        <v>50400</v>
      </c>
      <c r="C105">
        <v>140000</v>
      </c>
    </row>
    <row r="106" spans="1:3">
      <c r="A106">
        <v>77000</v>
      </c>
      <c r="B106">
        <v>115000</v>
      </c>
      <c r="C106">
        <v>100000</v>
      </c>
    </row>
    <row r="107" spans="1:3">
      <c r="A107">
        <v>90000</v>
      </c>
      <c r="B107">
        <v>183310</v>
      </c>
      <c r="C107">
        <v>199675</v>
      </c>
    </row>
    <row r="108" spans="1:3">
      <c r="A108">
        <v>109159</v>
      </c>
      <c r="B108">
        <v>375000</v>
      </c>
      <c r="C108">
        <v>136000</v>
      </c>
    </row>
    <row r="109" spans="1:3">
      <c r="A109">
        <v>110000</v>
      </c>
      <c r="B109">
        <v>80000</v>
      </c>
      <c r="C109">
        <v>89000</v>
      </c>
    </row>
    <row r="110" spans="1:3">
      <c r="A110">
        <v>73696</v>
      </c>
      <c r="B110">
        <v>88512.5</v>
      </c>
      <c r="C110">
        <v>130000</v>
      </c>
    </row>
    <row r="111" spans="1:3">
      <c r="A111">
        <v>254000</v>
      </c>
      <c r="B111">
        <v>75000</v>
      </c>
      <c r="C111">
        <v>147500</v>
      </c>
    </row>
    <row r="112" spans="1:3">
      <c r="A112">
        <v>90000</v>
      </c>
      <c r="B112">
        <v>109500</v>
      </c>
      <c r="C112">
        <v>175000</v>
      </c>
    </row>
    <row r="113" spans="1:3">
      <c r="A113">
        <v>115000</v>
      </c>
      <c r="B113">
        <v>116950</v>
      </c>
      <c r="C113">
        <v>137000</v>
      </c>
    </row>
    <row r="114" spans="1:3">
      <c r="A114">
        <v>66029.5</v>
      </c>
      <c r="B114">
        <v>140000</v>
      </c>
      <c r="C114">
        <v>134241</v>
      </c>
    </row>
    <row r="115" spans="1:3">
      <c r="A115">
        <v>100500</v>
      </c>
      <c r="B115">
        <v>80850</v>
      </c>
      <c r="C115">
        <v>170000</v>
      </c>
    </row>
    <row r="116" spans="1:3">
      <c r="A116">
        <v>90250</v>
      </c>
      <c r="B116">
        <v>150000</v>
      </c>
      <c r="C116">
        <v>180000</v>
      </c>
    </row>
    <row r="117" spans="1:3">
      <c r="A117">
        <v>75000</v>
      </c>
      <c r="B117">
        <v>224500</v>
      </c>
      <c r="C117">
        <v>155000</v>
      </c>
    </row>
    <row r="118" spans="1:3">
      <c r="A118">
        <v>142500</v>
      </c>
      <c r="B118">
        <v>144000</v>
      </c>
      <c r="C118">
        <v>200000</v>
      </c>
    </row>
    <row r="119" spans="1:3">
      <c r="A119">
        <v>100000</v>
      </c>
      <c r="B119">
        <v>119908</v>
      </c>
      <c r="C119">
        <v>102079.8984375</v>
      </c>
    </row>
    <row r="120" spans="1:3">
      <c r="A120">
        <v>70000</v>
      </c>
      <c r="B120">
        <v>99000</v>
      </c>
      <c r="C120">
        <v>225000</v>
      </c>
    </row>
    <row r="121" spans="1:3">
      <c r="A121">
        <v>51014</v>
      </c>
      <c r="B121">
        <v>132368</v>
      </c>
      <c r="C121">
        <v>147500</v>
      </c>
    </row>
    <row r="122" spans="1:3">
      <c r="A122">
        <v>90000</v>
      </c>
      <c r="B122">
        <v>225000</v>
      </c>
      <c r="C122">
        <v>135000</v>
      </c>
    </row>
    <row r="123" spans="1:3">
      <c r="A123">
        <v>110000</v>
      </c>
      <c r="B123">
        <v>123692.5</v>
      </c>
      <c r="C123">
        <v>215000</v>
      </c>
    </row>
    <row r="124" spans="1:3">
      <c r="A124">
        <v>54000</v>
      </c>
      <c r="B124">
        <v>50400</v>
      </c>
      <c r="C124">
        <v>135000</v>
      </c>
    </row>
    <row r="125" spans="1:3">
      <c r="A125">
        <v>90500</v>
      </c>
      <c r="B125">
        <v>72500</v>
      </c>
      <c r="C125">
        <v>162355</v>
      </c>
    </row>
    <row r="126" spans="1:3">
      <c r="A126">
        <v>55000</v>
      </c>
      <c r="B126">
        <v>123750</v>
      </c>
      <c r="C126">
        <v>100000</v>
      </c>
    </row>
    <row r="127" spans="1:3">
      <c r="A127">
        <v>37500</v>
      </c>
      <c r="B127">
        <v>102500</v>
      </c>
      <c r="C127">
        <v>163000</v>
      </c>
    </row>
    <row r="128" spans="1:3">
      <c r="A128">
        <v>240000</v>
      </c>
      <c r="B128">
        <v>224500</v>
      </c>
      <c r="C128">
        <v>125500</v>
      </c>
    </row>
    <row r="129" spans="1:3">
      <c r="A129">
        <v>164746</v>
      </c>
      <c r="B129">
        <v>155000</v>
      </c>
      <c r="C129">
        <v>102000</v>
      </c>
    </row>
    <row r="130" spans="1:3">
      <c r="A130">
        <v>112500</v>
      </c>
      <c r="B130">
        <v>107800</v>
      </c>
      <c r="C130">
        <v>89100</v>
      </c>
    </row>
    <row r="131" spans="1:3">
      <c r="A131">
        <v>155000</v>
      </c>
      <c r="B131">
        <v>180000</v>
      </c>
      <c r="C131">
        <v>147500</v>
      </c>
    </row>
    <row r="132" spans="1:3">
      <c r="A132">
        <v>86400</v>
      </c>
      <c r="B132">
        <v>82500</v>
      </c>
      <c r="C132">
        <v>90000</v>
      </c>
    </row>
    <row r="133" spans="1:3">
      <c r="A133">
        <v>75000</v>
      </c>
      <c r="B133">
        <v>100000</v>
      </c>
      <c r="C133">
        <v>125000</v>
      </c>
    </row>
    <row r="134" spans="1:3">
      <c r="A134">
        <v>94500</v>
      </c>
      <c r="B134">
        <v>181000</v>
      </c>
      <c r="C134">
        <v>125000</v>
      </c>
    </row>
    <row r="135" spans="1:3">
      <c r="A135">
        <v>55000</v>
      </c>
      <c r="B135">
        <v>157500</v>
      </c>
      <c r="C135">
        <v>85000</v>
      </c>
    </row>
    <row r="136" spans="1:3">
      <c r="A136">
        <v>89100</v>
      </c>
      <c r="B136">
        <v>140998</v>
      </c>
      <c r="C136">
        <v>250000</v>
      </c>
    </row>
    <row r="137" spans="1:3">
      <c r="A137">
        <v>111175</v>
      </c>
      <c r="B137">
        <v>99000</v>
      </c>
      <c r="C137">
        <v>110000</v>
      </c>
    </row>
    <row r="138" spans="1:3">
      <c r="A138">
        <v>55000</v>
      </c>
      <c r="B138">
        <v>127900</v>
      </c>
      <c r="C138">
        <v>85000</v>
      </c>
    </row>
    <row r="139" spans="1:3">
      <c r="A139">
        <v>140000</v>
      </c>
      <c r="B139">
        <v>125000</v>
      </c>
      <c r="C139">
        <v>130000</v>
      </c>
    </row>
    <row r="140" spans="1:3">
      <c r="A140">
        <v>127500</v>
      </c>
      <c r="B140">
        <v>125000</v>
      </c>
      <c r="C140">
        <v>137112.5</v>
      </c>
    </row>
    <row r="141" spans="1:3">
      <c r="A141">
        <v>95000</v>
      </c>
      <c r="B141">
        <v>109500</v>
      </c>
      <c r="C141">
        <v>45000</v>
      </c>
    </row>
    <row r="142" spans="1:3">
      <c r="A142">
        <v>100500</v>
      </c>
      <c r="B142">
        <v>173500</v>
      </c>
      <c r="C142">
        <v>157500</v>
      </c>
    </row>
    <row r="143" spans="1:3">
      <c r="A143">
        <v>106250</v>
      </c>
      <c r="B143">
        <v>125000</v>
      </c>
      <c r="C143">
        <v>140000</v>
      </c>
    </row>
    <row r="144" spans="1:3">
      <c r="A144">
        <v>75067.5</v>
      </c>
      <c r="B144">
        <v>115000</v>
      </c>
      <c r="C144">
        <v>80000</v>
      </c>
    </row>
    <row r="145" spans="1:3">
      <c r="A145">
        <v>105000</v>
      </c>
      <c r="B145">
        <v>182500</v>
      </c>
      <c r="C145">
        <v>115000</v>
      </c>
    </row>
    <row r="146" spans="1:3">
      <c r="A146">
        <v>115000</v>
      </c>
      <c r="B146">
        <v>200000</v>
      </c>
      <c r="C146">
        <v>63647.1328125</v>
      </c>
    </row>
    <row r="147" spans="1:3">
      <c r="A147">
        <v>53222</v>
      </c>
      <c r="B147">
        <v>155000</v>
      </c>
      <c r="C147">
        <v>130000</v>
      </c>
    </row>
    <row r="148" spans="1:3">
      <c r="A148">
        <v>120000</v>
      </c>
      <c r="B148">
        <v>157500</v>
      </c>
      <c r="C148">
        <v>147500</v>
      </c>
    </row>
    <row r="149" spans="1:3">
      <c r="A149">
        <v>100000</v>
      </c>
      <c r="B149">
        <v>183320</v>
      </c>
      <c r="C149">
        <v>175000</v>
      </c>
    </row>
    <row r="150" spans="1:3">
      <c r="A150">
        <v>100000</v>
      </c>
      <c r="B150">
        <v>229000</v>
      </c>
      <c r="C150">
        <v>115000</v>
      </c>
    </row>
    <row r="151" spans="1:3">
      <c r="A151">
        <v>92500</v>
      </c>
      <c r="B151">
        <v>92500</v>
      </c>
      <c r="C151">
        <v>117500</v>
      </c>
    </row>
    <row r="152" spans="1:3">
      <c r="A152">
        <v>38000</v>
      </c>
      <c r="B152">
        <v>150000</v>
      </c>
      <c r="C152">
        <v>115000</v>
      </c>
    </row>
    <row r="153" spans="1:3">
      <c r="A153">
        <v>111175</v>
      </c>
      <c r="B153">
        <v>115000</v>
      </c>
      <c r="C153">
        <v>110000</v>
      </c>
    </row>
    <row r="154" spans="1:3">
      <c r="A154">
        <v>57500</v>
      </c>
      <c r="B154">
        <v>110000</v>
      </c>
      <c r="C154">
        <v>235000</v>
      </c>
    </row>
    <row r="155" spans="1:3">
      <c r="A155">
        <v>100700</v>
      </c>
      <c r="B155">
        <v>375000</v>
      </c>
      <c r="C155">
        <v>100000</v>
      </c>
    </row>
    <row r="156" spans="1:3">
      <c r="A156">
        <v>75000</v>
      </c>
      <c r="B156">
        <v>72000</v>
      </c>
      <c r="C156">
        <v>145000</v>
      </c>
    </row>
    <row r="157" spans="1:3">
      <c r="A157">
        <v>53014</v>
      </c>
      <c r="B157">
        <v>122500</v>
      </c>
      <c r="C157">
        <v>147500</v>
      </c>
    </row>
    <row r="158" spans="1:3">
      <c r="A158">
        <v>125000</v>
      </c>
      <c r="B158">
        <v>80000</v>
      </c>
      <c r="C158">
        <v>96773</v>
      </c>
    </row>
    <row r="159" spans="1:3">
      <c r="A159">
        <v>169311</v>
      </c>
      <c r="B159">
        <v>115000</v>
      </c>
      <c r="C159">
        <v>116000</v>
      </c>
    </row>
    <row r="160" spans="1:3">
      <c r="A160">
        <v>57500</v>
      </c>
      <c r="B160">
        <v>92500</v>
      </c>
      <c r="C160">
        <v>151000</v>
      </c>
    </row>
    <row r="161" spans="1:3">
      <c r="A161">
        <v>127500</v>
      </c>
      <c r="B161">
        <v>137000</v>
      </c>
      <c r="C161">
        <v>120000</v>
      </c>
    </row>
    <row r="162" spans="1:3">
      <c r="A162">
        <v>163500</v>
      </c>
      <c r="B162">
        <v>185000</v>
      </c>
      <c r="C162">
        <v>130000</v>
      </c>
    </row>
    <row r="163" spans="1:3">
      <c r="A163">
        <v>111175</v>
      </c>
      <c r="B163">
        <v>90000</v>
      </c>
      <c r="C163">
        <v>160000</v>
      </c>
    </row>
    <row r="164" spans="1:3">
      <c r="A164">
        <v>115000</v>
      </c>
      <c r="B164">
        <v>90670</v>
      </c>
      <c r="C164">
        <v>125000</v>
      </c>
    </row>
    <row r="165" spans="1:3">
      <c r="A165">
        <v>72259</v>
      </c>
      <c r="B165">
        <v>100000</v>
      </c>
      <c r="C165">
        <v>45000</v>
      </c>
    </row>
    <row r="166" spans="1:3">
      <c r="A166">
        <v>148138.5</v>
      </c>
      <c r="B166">
        <v>60000</v>
      </c>
      <c r="C166">
        <v>120000</v>
      </c>
    </row>
    <row r="167" spans="1:3">
      <c r="A167">
        <v>67897</v>
      </c>
      <c r="B167">
        <v>254000</v>
      </c>
      <c r="C167">
        <v>140000</v>
      </c>
    </row>
    <row r="168" spans="1:3">
      <c r="A168">
        <v>70000</v>
      </c>
      <c r="B168">
        <v>224500</v>
      </c>
      <c r="C168">
        <v>90000</v>
      </c>
    </row>
    <row r="169" spans="1:3">
      <c r="A169">
        <v>65000</v>
      </c>
      <c r="B169">
        <v>145000</v>
      </c>
      <c r="C169">
        <v>137533.703125</v>
      </c>
    </row>
    <row r="170" spans="1:3">
      <c r="A170">
        <v>52500</v>
      </c>
      <c r="B170">
        <v>62692</v>
      </c>
      <c r="C170">
        <v>104000</v>
      </c>
    </row>
    <row r="171" spans="1:3">
      <c r="A171">
        <v>70000</v>
      </c>
      <c r="B171">
        <v>180000</v>
      </c>
      <c r="C171">
        <v>135000</v>
      </c>
    </row>
    <row r="172" spans="1:3">
      <c r="A172">
        <v>96000</v>
      </c>
      <c r="B172">
        <v>114516</v>
      </c>
      <c r="C172">
        <v>107500</v>
      </c>
    </row>
    <row r="173" spans="1:3">
      <c r="A173">
        <v>115000</v>
      </c>
      <c r="B173">
        <v>281450.5</v>
      </c>
      <c r="C173">
        <v>83283</v>
      </c>
    </row>
    <row r="174" spans="1:3">
      <c r="A174">
        <v>50000</v>
      </c>
      <c r="B174">
        <v>100000</v>
      </c>
      <c r="C174">
        <v>175000</v>
      </c>
    </row>
    <row r="175" spans="1:3">
      <c r="A175">
        <v>79928.40625</v>
      </c>
      <c r="B175">
        <v>119569.5</v>
      </c>
      <c r="C175">
        <v>125000</v>
      </c>
    </row>
    <row r="176" spans="1:3">
      <c r="A176">
        <v>57500</v>
      </c>
      <c r="B176">
        <v>152500</v>
      </c>
      <c r="C176">
        <v>157500</v>
      </c>
    </row>
    <row r="177" spans="1:3">
      <c r="A177">
        <v>42500</v>
      </c>
      <c r="B177">
        <v>125000</v>
      </c>
      <c r="C177">
        <v>129500</v>
      </c>
    </row>
    <row r="178" spans="1:3">
      <c r="A178">
        <v>175000</v>
      </c>
      <c r="B178">
        <v>97000</v>
      </c>
      <c r="C178">
        <v>120000</v>
      </c>
    </row>
    <row r="179" spans="1:3">
      <c r="A179">
        <v>127500</v>
      </c>
      <c r="B179">
        <v>77599.9609375</v>
      </c>
      <c r="C179">
        <v>130000</v>
      </c>
    </row>
    <row r="180" spans="1:3">
      <c r="A180">
        <v>65000</v>
      </c>
      <c r="B180">
        <v>125000</v>
      </c>
      <c r="C180">
        <v>175000</v>
      </c>
    </row>
    <row r="181" spans="1:3">
      <c r="A181">
        <v>60000</v>
      </c>
      <c r="B181">
        <v>89100</v>
      </c>
      <c r="C181">
        <v>98283</v>
      </c>
    </row>
    <row r="182" spans="1:3">
      <c r="A182">
        <v>105000</v>
      </c>
      <c r="B182">
        <v>130000</v>
      </c>
      <c r="C182">
        <v>159264</v>
      </c>
    </row>
    <row r="183" spans="1:3">
      <c r="A183">
        <v>105000</v>
      </c>
      <c r="B183">
        <v>132500</v>
      </c>
      <c r="C183">
        <v>150000</v>
      </c>
    </row>
    <row r="184" spans="1:3">
      <c r="A184">
        <v>110000</v>
      </c>
      <c r="B184">
        <v>70000</v>
      </c>
      <c r="C184">
        <v>147500</v>
      </c>
    </row>
    <row r="185" spans="1:3">
      <c r="A185">
        <v>75000</v>
      </c>
      <c r="B185">
        <v>200000</v>
      </c>
      <c r="C185">
        <v>99150</v>
      </c>
    </row>
    <row r="186" spans="1:3">
      <c r="A186">
        <v>81311.5</v>
      </c>
      <c r="B186">
        <v>125000</v>
      </c>
      <c r="C186">
        <v>120000</v>
      </c>
    </row>
    <row r="187" spans="1:3">
      <c r="A187">
        <v>111175</v>
      </c>
      <c r="B187">
        <v>224500</v>
      </c>
      <c r="C187">
        <v>100000</v>
      </c>
    </row>
    <row r="188" spans="1:3">
      <c r="A188">
        <v>95000</v>
      </c>
      <c r="B188">
        <v>143304</v>
      </c>
      <c r="C188">
        <v>115000</v>
      </c>
    </row>
    <row r="189" spans="1:3">
      <c r="A189">
        <v>113500</v>
      </c>
      <c r="B189">
        <v>150000</v>
      </c>
      <c r="C189">
        <v>155000</v>
      </c>
    </row>
    <row r="190" spans="1:3">
      <c r="A190">
        <v>54988</v>
      </c>
      <c r="B190">
        <v>157500</v>
      </c>
      <c r="C190">
        <v>90000</v>
      </c>
    </row>
    <row r="191" spans="1:3">
      <c r="A191">
        <v>102500</v>
      </c>
      <c r="B191">
        <v>110000</v>
      </c>
      <c r="C191">
        <v>170000</v>
      </c>
    </row>
    <row r="192" spans="1:3">
      <c r="A192">
        <v>92050</v>
      </c>
      <c r="B192">
        <v>105000</v>
      </c>
      <c r="C192">
        <v>137532.28125</v>
      </c>
    </row>
    <row r="193" spans="1:3">
      <c r="A193">
        <v>92550</v>
      </c>
      <c r="B193">
        <v>183310</v>
      </c>
      <c r="C193">
        <v>87500</v>
      </c>
    </row>
    <row r="194" spans="1:3">
      <c r="A194">
        <v>102500</v>
      </c>
      <c r="B194">
        <v>88128</v>
      </c>
      <c r="C194">
        <v>146000</v>
      </c>
    </row>
    <row r="195" spans="1:3">
      <c r="A195">
        <v>165000</v>
      </c>
      <c r="B195">
        <v>171500</v>
      </c>
      <c r="C195">
        <v>205000</v>
      </c>
    </row>
    <row r="196" spans="1:3">
      <c r="A196">
        <v>103000</v>
      </c>
      <c r="B196">
        <v>152500</v>
      </c>
      <c r="C196">
        <v>115000</v>
      </c>
    </row>
    <row r="197" spans="1:3">
      <c r="A197">
        <v>70000</v>
      </c>
      <c r="B197">
        <v>109500</v>
      </c>
      <c r="C197">
        <v>116000</v>
      </c>
    </row>
    <row r="198" spans="1:3">
      <c r="A198">
        <v>70000</v>
      </c>
      <c r="B198">
        <v>147000</v>
      </c>
      <c r="C198">
        <v>56700</v>
      </c>
    </row>
    <row r="199" spans="1:3">
      <c r="A199">
        <v>82500</v>
      </c>
      <c r="B199">
        <v>265000</v>
      </c>
      <c r="C199">
        <v>90000</v>
      </c>
    </row>
    <row r="200" spans="1:3">
      <c r="A200">
        <v>88694</v>
      </c>
      <c r="B200">
        <v>220000</v>
      </c>
      <c r="C200">
        <v>145000</v>
      </c>
    </row>
    <row r="201" spans="1:3">
      <c r="A201">
        <v>90000</v>
      </c>
      <c r="B201">
        <v>209000</v>
      </c>
      <c r="C201">
        <v>145000</v>
      </c>
    </row>
    <row r="202" spans="1:3">
      <c r="A202">
        <v>110000</v>
      </c>
      <c r="B202">
        <v>137500</v>
      </c>
      <c r="C202">
        <v>131000</v>
      </c>
    </row>
    <row r="203" spans="1:3">
      <c r="A203">
        <v>65000</v>
      </c>
      <c r="B203">
        <v>107000</v>
      </c>
      <c r="C203">
        <v>75000</v>
      </c>
    </row>
    <row r="204" spans="1:3">
      <c r="A204">
        <v>83000</v>
      </c>
      <c r="B204">
        <v>65000</v>
      </c>
      <c r="C204">
        <v>132000</v>
      </c>
    </row>
    <row r="205" spans="1:3">
      <c r="A205">
        <v>138615</v>
      </c>
      <c r="B205">
        <v>105000</v>
      </c>
      <c r="C205">
        <v>147500</v>
      </c>
    </row>
    <row r="206" spans="1:3">
      <c r="A206">
        <v>105000</v>
      </c>
      <c r="B206">
        <v>84668</v>
      </c>
      <c r="C206">
        <v>113769.5</v>
      </c>
    </row>
    <row r="207" spans="1:3">
      <c r="A207">
        <v>64272.5</v>
      </c>
      <c r="B207">
        <v>157500</v>
      </c>
      <c r="C207">
        <v>122500</v>
      </c>
    </row>
    <row r="208" spans="1:3">
      <c r="A208">
        <v>148500</v>
      </c>
      <c r="B208">
        <v>84500</v>
      </c>
      <c r="C208">
        <v>110000</v>
      </c>
    </row>
    <row r="209" spans="1:3">
      <c r="A209">
        <v>90000</v>
      </c>
      <c r="B209">
        <v>250000</v>
      </c>
      <c r="C209">
        <v>156500</v>
      </c>
    </row>
    <row r="210" spans="1:3">
      <c r="A210">
        <v>119250</v>
      </c>
      <c r="B210">
        <v>191000</v>
      </c>
      <c r="C210">
        <v>120000</v>
      </c>
    </row>
    <row r="211" spans="1:3">
      <c r="A211">
        <v>110000</v>
      </c>
      <c r="B211">
        <v>281450.5</v>
      </c>
      <c r="C211">
        <v>134241</v>
      </c>
    </row>
    <row r="212" spans="1:3">
      <c r="A212">
        <v>110000</v>
      </c>
      <c r="B212">
        <v>126000</v>
      </c>
      <c r="C212">
        <v>101000</v>
      </c>
    </row>
    <row r="213" spans="1:3">
      <c r="A213">
        <v>127500</v>
      </c>
      <c r="B213">
        <v>125000</v>
      </c>
      <c r="C213">
        <v>147500</v>
      </c>
    </row>
    <row r="214" spans="1:3">
      <c r="A214">
        <v>80850</v>
      </c>
      <c r="B214">
        <v>157500</v>
      </c>
      <c r="C214">
        <v>140000</v>
      </c>
    </row>
    <row r="215" spans="1:3">
      <c r="A215">
        <v>115000</v>
      </c>
      <c r="B215">
        <v>135500</v>
      </c>
      <c r="C215">
        <v>36000</v>
      </c>
    </row>
    <row r="216" spans="1:3">
      <c r="A216">
        <v>120000</v>
      </c>
      <c r="B216">
        <v>165000</v>
      </c>
      <c r="C216">
        <v>96773</v>
      </c>
    </row>
    <row r="217" spans="1:3">
      <c r="A217">
        <v>140000</v>
      </c>
      <c r="B217">
        <v>81500</v>
      </c>
      <c r="C217">
        <v>135000</v>
      </c>
    </row>
    <row r="218" spans="1:3">
      <c r="A218">
        <v>110000</v>
      </c>
      <c r="B218">
        <v>100110</v>
      </c>
      <c r="C218">
        <v>65000</v>
      </c>
    </row>
    <row r="219" spans="1:3">
      <c r="A219">
        <v>126765</v>
      </c>
      <c r="B219">
        <v>140000</v>
      </c>
      <c r="C219">
        <v>137500</v>
      </c>
    </row>
    <row r="220" spans="1:3">
      <c r="A220">
        <v>240000</v>
      </c>
      <c r="B220">
        <v>125000</v>
      </c>
      <c r="C220">
        <v>96773</v>
      </c>
    </row>
    <row r="221" spans="1:3">
      <c r="A221">
        <v>115000</v>
      </c>
      <c r="B221">
        <v>155000</v>
      </c>
      <c r="C221">
        <v>120000</v>
      </c>
    </row>
    <row r="222" spans="1:3">
      <c r="A222">
        <v>115000</v>
      </c>
      <c r="B222">
        <v>174720</v>
      </c>
      <c r="C222">
        <v>147500</v>
      </c>
    </row>
    <row r="223" spans="1:3">
      <c r="A223">
        <v>89100</v>
      </c>
      <c r="B223">
        <v>75000</v>
      </c>
      <c r="C223">
        <v>100000</v>
      </c>
    </row>
    <row r="224" spans="1:3">
      <c r="A224">
        <v>115000</v>
      </c>
      <c r="B224">
        <v>111450</v>
      </c>
      <c r="C224">
        <v>200000</v>
      </c>
    </row>
    <row r="225" spans="1:3">
      <c r="A225">
        <v>115000</v>
      </c>
      <c r="B225">
        <v>189000</v>
      </c>
      <c r="C225">
        <v>175000</v>
      </c>
    </row>
    <row r="226" spans="1:3">
      <c r="A226">
        <v>179000</v>
      </c>
      <c r="B226">
        <v>87761</v>
      </c>
      <c r="C226">
        <v>146000</v>
      </c>
    </row>
    <row r="227" spans="1:3">
      <c r="A227">
        <v>77500</v>
      </c>
      <c r="B227">
        <v>147000</v>
      </c>
      <c r="C227">
        <v>150000</v>
      </c>
    </row>
    <row r="228" spans="1:3">
      <c r="A228">
        <v>117500</v>
      </c>
      <c r="B228">
        <v>70000</v>
      </c>
      <c r="C228">
        <v>140000</v>
      </c>
    </row>
    <row r="229" spans="1:3">
      <c r="A229">
        <v>222093.5</v>
      </c>
      <c r="B229">
        <v>242500</v>
      </c>
      <c r="C229">
        <v>147500</v>
      </c>
    </row>
    <row r="230" spans="1:3">
      <c r="A230">
        <v>105650</v>
      </c>
      <c r="B230">
        <v>75000</v>
      </c>
      <c r="C230">
        <v>89100</v>
      </c>
    </row>
    <row r="231" spans="1:3">
      <c r="A231">
        <v>111175</v>
      </c>
      <c r="B231">
        <v>79050</v>
      </c>
      <c r="C231">
        <v>147500</v>
      </c>
    </row>
    <row r="232" spans="1:3">
      <c r="A232">
        <v>125000</v>
      </c>
      <c r="B232">
        <v>157500</v>
      </c>
      <c r="C232">
        <v>115000</v>
      </c>
    </row>
    <row r="233" spans="1:3">
      <c r="A233">
        <v>110000</v>
      </c>
      <c r="B233">
        <v>136400</v>
      </c>
      <c r="C233">
        <v>187500</v>
      </c>
    </row>
    <row r="234" spans="1:3">
      <c r="A234">
        <v>77500</v>
      </c>
      <c r="B234">
        <v>157500</v>
      </c>
      <c r="C234">
        <v>75000</v>
      </c>
    </row>
    <row r="235" spans="1:3">
      <c r="A235">
        <v>62500</v>
      </c>
      <c r="B235">
        <v>110000</v>
      </c>
      <c r="C235">
        <v>130000</v>
      </c>
    </row>
    <row r="236" spans="1:3">
      <c r="A236">
        <v>65000</v>
      </c>
      <c r="B236">
        <v>100000</v>
      </c>
      <c r="C236">
        <v>90000</v>
      </c>
    </row>
    <row r="237" spans="1:3">
      <c r="A237">
        <v>97500</v>
      </c>
      <c r="B237">
        <v>87705</v>
      </c>
      <c r="C237">
        <v>147500</v>
      </c>
    </row>
    <row r="238" spans="1:3">
      <c r="A238">
        <v>105000</v>
      </c>
      <c r="B238">
        <v>138500</v>
      </c>
      <c r="C238">
        <v>89100</v>
      </c>
    </row>
    <row r="239" spans="1:3">
      <c r="A239">
        <v>115000</v>
      </c>
      <c r="B239">
        <v>165000</v>
      </c>
      <c r="C239">
        <v>87500</v>
      </c>
    </row>
    <row r="240" spans="1:3">
      <c r="A240">
        <v>56700</v>
      </c>
      <c r="B240">
        <v>135000</v>
      </c>
      <c r="C240">
        <v>131580</v>
      </c>
    </row>
    <row r="241" spans="1:3">
      <c r="A241">
        <v>127500</v>
      </c>
      <c r="B241">
        <v>93712.5</v>
      </c>
      <c r="C241">
        <v>185000</v>
      </c>
    </row>
    <row r="242" spans="1:3">
      <c r="A242">
        <v>79200</v>
      </c>
      <c r="B242">
        <v>90000</v>
      </c>
      <c r="C242">
        <v>133500</v>
      </c>
    </row>
    <row r="243" spans="1:3">
      <c r="A243">
        <v>130000</v>
      </c>
      <c r="B243">
        <v>200000</v>
      </c>
      <c r="C243">
        <v>150000</v>
      </c>
    </row>
    <row r="244" spans="1:3">
      <c r="A244">
        <v>63579</v>
      </c>
      <c r="B244">
        <v>155000</v>
      </c>
      <c r="C244">
        <v>150575</v>
      </c>
    </row>
    <row r="245" spans="1:3">
      <c r="A245">
        <v>75000</v>
      </c>
      <c r="B245">
        <v>81500</v>
      </c>
      <c r="C245">
        <v>140000</v>
      </c>
    </row>
    <row r="246" spans="1:3">
      <c r="A246">
        <v>90000</v>
      </c>
      <c r="B246">
        <v>56700</v>
      </c>
      <c r="C246">
        <v>124000</v>
      </c>
    </row>
    <row r="247" spans="1:3">
      <c r="A247">
        <v>110000</v>
      </c>
      <c r="B247">
        <v>237500</v>
      </c>
      <c r="C247">
        <v>110000</v>
      </c>
    </row>
    <row r="248" spans="1:3">
      <c r="A248">
        <v>145500</v>
      </c>
      <c r="B248">
        <v>72000</v>
      </c>
      <c r="C248">
        <v>110000</v>
      </c>
    </row>
    <row r="249" spans="1:3">
      <c r="A249">
        <v>130000</v>
      </c>
      <c r="B249">
        <v>142500</v>
      </c>
      <c r="C249">
        <v>82076</v>
      </c>
    </row>
    <row r="250" spans="1:3">
      <c r="A250">
        <v>90000</v>
      </c>
      <c r="B250">
        <v>90000</v>
      </c>
      <c r="C250">
        <v>98283</v>
      </c>
    </row>
    <row r="251" spans="1:3">
      <c r="A251">
        <v>100000</v>
      </c>
      <c r="B251">
        <v>105300</v>
      </c>
      <c r="C251">
        <v>125000</v>
      </c>
    </row>
    <row r="252" spans="1:3">
      <c r="A252">
        <v>57500</v>
      </c>
      <c r="B252">
        <v>88128</v>
      </c>
      <c r="C252">
        <v>136000</v>
      </c>
    </row>
    <row r="253" spans="1:3">
      <c r="A253">
        <v>130000</v>
      </c>
      <c r="B253">
        <v>70700</v>
      </c>
      <c r="C253">
        <v>187500</v>
      </c>
    </row>
    <row r="254" spans="1:3">
      <c r="A254">
        <v>93027</v>
      </c>
      <c r="B254">
        <v>200000</v>
      </c>
      <c r="C254">
        <v>125000</v>
      </c>
    </row>
    <row r="255" spans="1:3">
      <c r="A255">
        <v>85000</v>
      </c>
      <c r="B255">
        <v>157500</v>
      </c>
      <c r="C255">
        <v>147500</v>
      </c>
    </row>
    <row r="256" spans="1:3">
      <c r="A256">
        <v>52500</v>
      </c>
      <c r="B256">
        <v>115000</v>
      </c>
      <c r="C256">
        <v>150000</v>
      </c>
    </row>
    <row r="257" spans="1:3">
      <c r="A257">
        <v>105650</v>
      </c>
      <c r="B257">
        <v>146000</v>
      </c>
      <c r="C257">
        <v>115000</v>
      </c>
    </row>
    <row r="258" spans="1:3">
      <c r="A258">
        <v>100000</v>
      </c>
      <c r="B258">
        <v>157500</v>
      </c>
      <c r="C258">
        <v>175000</v>
      </c>
    </row>
    <row r="259" spans="1:3">
      <c r="A259">
        <v>69963.5</v>
      </c>
      <c r="B259">
        <v>150000</v>
      </c>
      <c r="C259">
        <v>150000</v>
      </c>
    </row>
    <row r="260" spans="1:3">
      <c r="A260">
        <v>165000</v>
      </c>
      <c r="B260">
        <v>120000</v>
      </c>
      <c r="C260">
        <v>172500</v>
      </c>
    </row>
    <row r="261" spans="1:3">
      <c r="A261">
        <v>60500</v>
      </c>
      <c r="B261">
        <v>158857.5</v>
      </c>
      <c r="C261">
        <v>125000</v>
      </c>
    </row>
    <row r="262" spans="1:3">
      <c r="A262">
        <v>100000</v>
      </c>
      <c r="B262">
        <v>102500</v>
      </c>
      <c r="C262">
        <v>115000</v>
      </c>
    </row>
    <row r="263" spans="1:3">
      <c r="A263">
        <v>175000</v>
      </c>
      <c r="B263">
        <v>122500</v>
      </c>
      <c r="C263">
        <v>170000</v>
      </c>
    </row>
    <row r="264" spans="1:3">
      <c r="A264">
        <v>138516</v>
      </c>
      <c r="B264">
        <v>228222</v>
      </c>
      <c r="C264">
        <v>115000</v>
      </c>
    </row>
    <row r="265" spans="1:3">
      <c r="A265">
        <v>72900</v>
      </c>
      <c r="B265">
        <v>140998</v>
      </c>
      <c r="C265">
        <v>125000</v>
      </c>
    </row>
    <row r="266" spans="1:3">
      <c r="A266">
        <v>74050</v>
      </c>
      <c r="B266">
        <v>87500</v>
      </c>
      <c r="C266">
        <v>115000</v>
      </c>
    </row>
    <row r="267" spans="1:3">
      <c r="A267">
        <v>90000</v>
      </c>
      <c r="B267">
        <v>281450.5</v>
      </c>
      <c r="C267">
        <v>90000</v>
      </c>
    </row>
    <row r="268" spans="1:3">
      <c r="A268">
        <v>111175</v>
      </c>
      <c r="B268">
        <v>107500</v>
      </c>
      <c r="C268">
        <v>115000</v>
      </c>
    </row>
    <row r="269" spans="1:3">
      <c r="A269">
        <v>98500</v>
      </c>
      <c r="B269">
        <v>69962.5</v>
      </c>
      <c r="C269">
        <v>123500</v>
      </c>
    </row>
    <row r="270" spans="1:3">
      <c r="A270">
        <v>108415.5</v>
      </c>
      <c r="B270">
        <v>145000</v>
      </c>
      <c r="C270">
        <v>175000</v>
      </c>
    </row>
    <row r="271" spans="1:3">
      <c r="A271">
        <v>57500</v>
      </c>
      <c r="B271">
        <v>224500</v>
      </c>
      <c r="C271">
        <v>125000</v>
      </c>
    </row>
    <row r="272" spans="1:3">
      <c r="A272">
        <v>125540</v>
      </c>
      <c r="B272">
        <v>237500</v>
      </c>
      <c r="C272">
        <v>200000</v>
      </c>
    </row>
    <row r="273" spans="1:3">
      <c r="A273">
        <v>100000</v>
      </c>
      <c r="B273">
        <v>138000</v>
      </c>
      <c r="C273">
        <v>101014</v>
      </c>
    </row>
    <row r="274" spans="1:3">
      <c r="A274">
        <v>158950</v>
      </c>
      <c r="B274">
        <v>175000</v>
      </c>
      <c r="C274">
        <v>115000</v>
      </c>
    </row>
    <row r="275" spans="1:3">
      <c r="A275">
        <v>135000</v>
      </c>
      <c r="B275">
        <v>131513</v>
      </c>
      <c r="C275">
        <v>147500</v>
      </c>
    </row>
    <row r="276" spans="1:3">
      <c r="A276">
        <v>130000</v>
      </c>
      <c r="B276">
        <v>157500</v>
      </c>
      <c r="C276">
        <v>90000</v>
      </c>
    </row>
    <row r="277" spans="1:3">
      <c r="A277">
        <v>115000</v>
      </c>
      <c r="B277">
        <v>123750</v>
      </c>
      <c r="C277">
        <v>145000</v>
      </c>
    </row>
    <row r="278" spans="1:3">
      <c r="A278">
        <v>51014</v>
      </c>
      <c r="B278">
        <v>82500</v>
      </c>
      <c r="C278">
        <v>75000</v>
      </c>
    </row>
    <row r="279" spans="1:3">
      <c r="A279">
        <v>67043</v>
      </c>
      <c r="B279">
        <v>100547.203125</v>
      </c>
      <c r="C279">
        <v>100000</v>
      </c>
    </row>
    <row r="280" spans="1:3">
      <c r="A280">
        <v>75000</v>
      </c>
      <c r="B280">
        <v>85000</v>
      </c>
      <c r="C280">
        <v>136125</v>
      </c>
    </row>
    <row r="281" spans="1:3">
      <c r="A281">
        <v>115000</v>
      </c>
      <c r="B281">
        <v>92500</v>
      </c>
      <c r="C281">
        <v>100000</v>
      </c>
    </row>
    <row r="282" spans="1:3">
      <c r="A282">
        <v>125557.5</v>
      </c>
      <c r="B282">
        <v>115000</v>
      </c>
      <c r="C282">
        <v>134241</v>
      </c>
    </row>
    <row r="283" spans="1:3">
      <c r="A283">
        <v>90000</v>
      </c>
      <c r="B283">
        <v>134749</v>
      </c>
      <c r="C283">
        <v>96773</v>
      </c>
    </row>
    <row r="284" spans="1:3">
      <c r="A284">
        <v>77500</v>
      </c>
      <c r="B284">
        <v>109500</v>
      </c>
      <c r="C284">
        <v>151782</v>
      </c>
    </row>
    <row r="285" spans="1:3">
      <c r="A285">
        <v>53014</v>
      </c>
      <c r="B285">
        <v>133250</v>
      </c>
      <c r="C285">
        <v>65000</v>
      </c>
    </row>
    <row r="286" spans="1:3">
      <c r="A286">
        <v>138615</v>
      </c>
      <c r="B286">
        <v>167500</v>
      </c>
      <c r="C286">
        <v>65000</v>
      </c>
    </row>
    <row r="287" spans="1:3">
      <c r="A287">
        <v>169311</v>
      </c>
      <c r="B287">
        <v>90000</v>
      </c>
      <c r="C287">
        <v>90000</v>
      </c>
    </row>
    <row r="288" spans="1:3">
      <c r="A288">
        <v>77500</v>
      </c>
      <c r="B288">
        <v>97000</v>
      </c>
      <c r="C288">
        <v>125000</v>
      </c>
    </row>
    <row r="289" spans="1:3">
      <c r="A289">
        <v>118222</v>
      </c>
      <c r="B289">
        <v>105000</v>
      </c>
      <c r="C289">
        <v>198500</v>
      </c>
    </row>
    <row r="290" spans="1:3">
      <c r="A290">
        <v>181177.5</v>
      </c>
      <c r="B290">
        <v>91000</v>
      </c>
      <c r="C290">
        <v>163758</v>
      </c>
    </row>
    <row r="291" spans="1:3">
      <c r="A291">
        <v>71750</v>
      </c>
      <c r="B291">
        <v>139000</v>
      </c>
      <c r="C291">
        <v>125000</v>
      </c>
    </row>
    <row r="292" spans="1:3">
      <c r="A292">
        <v>111175</v>
      </c>
      <c r="B292">
        <v>150000</v>
      </c>
      <c r="C292">
        <v>90000</v>
      </c>
    </row>
    <row r="293" spans="1:3">
      <c r="A293">
        <v>105515</v>
      </c>
      <c r="B293">
        <v>107500</v>
      </c>
      <c r="C293">
        <v>137500</v>
      </c>
    </row>
    <row r="294" spans="1:3">
      <c r="A294">
        <v>105000</v>
      </c>
      <c r="B294">
        <v>90000</v>
      </c>
      <c r="C294">
        <v>127500</v>
      </c>
    </row>
    <row r="295" spans="1:3">
      <c r="A295">
        <v>80850</v>
      </c>
      <c r="B295">
        <v>90670</v>
      </c>
      <c r="C295">
        <v>108415.5</v>
      </c>
    </row>
    <row r="296" spans="1:3">
      <c r="A296">
        <v>98500</v>
      </c>
      <c r="B296">
        <v>281450.5</v>
      </c>
      <c r="C296">
        <v>89100</v>
      </c>
    </row>
    <row r="297" spans="1:3">
      <c r="A297">
        <v>70000</v>
      </c>
      <c r="B297">
        <v>190000</v>
      </c>
      <c r="C297">
        <v>90000</v>
      </c>
    </row>
    <row r="298" spans="1:3">
      <c r="A298">
        <v>64272</v>
      </c>
      <c r="B298">
        <v>157500</v>
      </c>
      <c r="C298">
        <v>167640</v>
      </c>
    </row>
    <row r="299" spans="1:3">
      <c r="A299">
        <v>111175</v>
      </c>
      <c r="B299">
        <v>123750</v>
      </c>
      <c r="C299">
        <v>109149</v>
      </c>
    </row>
    <row r="300" spans="1:3">
      <c r="A300">
        <v>169311</v>
      </c>
      <c r="B300">
        <v>157500</v>
      </c>
      <c r="C300">
        <v>125000</v>
      </c>
    </row>
    <row r="301" spans="1:3">
      <c r="A301">
        <v>84850</v>
      </c>
      <c r="B301">
        <v>130000</v>
      </c>
      <c r="C301">
        <v>125000</v>
      </c>
    </row>
    <row r="302" spans="1:3">
      <c r="A302">
        <v>108000</v>
      </c>
      <c r="B302">
        <v>90000</v>
      </c>
      <c r="C302">
        <v>125000</v>
      </c>
    </row>
    <row r="303" spans="1:3">
      <c r="A303">
        <v>111175</v>
      </c>
      <c r="B303">
        <v>115000</v>
      </c>
      <c r="C303">
        <v>175000</v>
      </c>
    </row>
    <row r="304" spans="1:3">
      <c r="A304">
        <v>166419.5</v>
      </c>
      <c r="B304">
        <v>113000</v>
      </c>
      <c r="C304">
        <v>90000</v>
      </c>
    </row>
    <row r="305" spans="1:3">
      <c r="A305">
        <v>75000</v>
      </c>
      <c r="B305">
        <v>132500</v>
      </c>
      <c r="C305">
        <v>112500</v>
      </c>
    </row>
    <row r="306" spans="1:3">
      <c r="A306">
        <v>90000</v>
      </c>
      <c r="B306">
        <v>125000</v>
      </c>
      <c r="C306">
        <v>125000</v>
      </c>
    </row>
    <row r="307" spans="1:3">
      <c r="A307">
        <v>100700</v>
      </c>
      <c r="B307">
        <v>153500</v>
      </c>
      <c r="C307">
        <v>125000</v>
      </c>
    </row>
    <row r="308" spans="1:3">
      <c r="A308">
        <v>48107</v>
      </c>
      <c r="B308">
        <v>112015</v>
      </c>
      <c r="C308">
        <v>90000</v>
      </c>
    </row>
    <row r="309" spans="1:3">
      <c r="A309">
        <v>57500</v>
      </c>
      <c r="B309">
        <v>125000</v>
      </c>
      <c r="C309">
        <v>147500</v>
      </c>
    </row>
    <row r="310" spans="1:3">
      <c r="A310">
        <v>98496</v>
      </c>
      <c r="B310">
        <v>125000</v>
      </c>
      <c r="C310">
        <v>146500</v>
      </c>
    </row>
    <row r="311" spans="1:3">
      <c r="A311">
        <v>99500</v>
      </c>
      <c r="B311">
        <v>148000</v>
      </c>
      <c r="C311">
        <v>147500</v>
      </c>
    </row>
    <row r="312" spans="1:3">
      <c r="A312">
        <v>179500</v>
      </c>
      <c r="B312">
        <v>40000</v>
      </c>
      <c r="C312">
        <v>79200</v>
      </c>
    </row>
    <row r="313" spans="1:3">
      <c r="A313">
        <v>115000</v>
      </c>
      <c r="B313">
        <v>116393</v>
      </c>
      <c r="C313">
        <v>96773</v>
      </c>
    </row>
    <row r="314" spans="1:3">
      <c r="A314">
        <v>115000</v>
      </c>
      <c r="B314">
        <v>200000</v>
      </c>
      <c r="C314">
        <v>136500</v>
      </c>
    </row>
    <row r="315" spans="1:3">
      <c r="A315">
        <v>85000</v>
      </c>
      <c r="B315">
        <v>145000</v>
      </c>
      <c r="C315">
        <v>170672</v>
      </c>
    </row>
    <row r="316" spans="1:3">
      <c r="A316">
        <v>111175</v>
      </c>
      <c r="B316">
        <v>150000</v>
      </c>
      <c r="C316">
        <v>115000</v>
      </c>
    </row>
    <row r="317" spans="1:3">
      <c r="A317">
        <v>215500</v>
      </c>
      <c r="B317">
        <v>100000</v>
      </c>
      <c r="C317">
        <v>146000</v>
      </c>
    </row>
    <row r="318" spans="1:3">
      <c r="A318">
        <v>115000</v>
      </c>
      <c r="B318">
        <v>120151</v>
      </c>
      <c r="C318">
        <v>115000</v>
      </c>
    </row>
    <row r="319" spans="1:3">
      <c r="A319">
        <v>125000</v>
      </c>
      <c r="B319">
        <v>173754.5</v>
      </c>
      <c r="C319">
        <v>105000</v>
      </c>
    </row>
    <row r="320" spans="1:3">
      <c r="A320">
        <v>125000</v>
      </c>
      <c r="B320">
        <v>139216</v>
      </c>
      <c r="C320">
        <v>90000</v>
      </c>
    </row>
    <row r="321" spans="1:3">
      <c r="A321">
        <v>149653</v>
      </c>
      <c r="B321">
        <v>157500</v>
      </c>
      <c r="C321">
        <v>290000</v>
      </c>
    </row>
    <row r="322" spans="1:3">
      <c r="A322">
        <v>74050</v>
      </c>
      <c r="B322">
        <v>168000</v>
      </c>
      <c r="C322">
        <v>183000</v>
      </c>
    </row>
    <row r="323" spans="1:3">
      <c r="A323">
        <v>79200</v>
      </c>
      <c r="B323">
        <v>116393</v>
      </c>
      <c r="C323">
        <v>165000</v>
      </c>
    </row>
    <row r="324" spans="1:3">
      <c r="A324">
        <v>80850</v>
      </c>
      <c r="B324">
        <v>115000</v>
      </c>
      <c r="C324">
        <v>125000</v>
      </c>
    </row>
    <row r="325" spans="1:3">
      <c r="A325">
        <v>72000</v>
      </c>
      <c r="B325">
        <v>151500</v>
      </c>
      <c r="C325">
        <v>90000</v>
      </c>
    </row>
    <row r="326" spans="1:3">
      <c r="A326">
        <v>124444</v>
      </c>
      <c r="B326">
        <v>90000</v>
      </c>
      <c r="C326">
        <v>151500</v>
      </c>
    </row>
    <row r="327" spans="1:3">
      <c r="A327">
        <v>79200</v>
      </c>
      <c r="B327">
        <v>99358</v>
      </c>
      <c r="C327">
        <v>115000</v>
      </c>
    </row>
    <row r="328" spans="1:3">
      <c r="A328">
        <v>43030</v>
      </c>
      <c r="B328">
        <v>281450.5</v>
      </c>
      <c r="C328">
        <v>265000</v>
      </c>
    </row>
    <row r="329" spans="1:3">
      <c r="A329">
        <v>57500</v>
      </c>
      <c r="B329">
        <v>158857.5</v>
      </c>
      <c r="C329">
        <v>69447</v>
      </c>
    </row>
    <row r="330" spans="1:3">
      <c r="A330">
        <v>80000</v>
      </c>
      <c r="B330">
        <v>106439.5</v>
      </c>
      <c r="C330">
        <v>132368</v>
      </c>
    </row>
    <row r="331" spans="1:3">
      <c r="A331">
        <v>90000</v>
      </c>
      <c r="B331">
        <v>157500</v>
      </c>
      <c r="C331">
        <v>115000</v>
      </c>
    </row>
    <row r="332" spans="1:3">
      <c r="A332">
        <v>111175</v>
      </c>
      <c r="B332">
        <v>160000</v>
      </c>
      <c r="C332">
        <v>134241</v>
      </c>
    </row>
    <row r="333" spans="1:3">
      <c r="A333">
        <v>84000</v>
      </c>
      <c r="B333">
        <v>150000</v>
      </c>
      <c r="C333">
        <v>249000</v>
      </c>
    </row>
    <row r="334" spans="1:3">
      <c r="A334">
        <v>89100</v>
      </c>
      <c r="B334">
        <v>132500</v>
      </c>
      <c r="C334">
        <v>150000</v>
      </c>
    </row>
    <row r="335" spans="1:3">
      <c r="A335">
        <v>97400</v>
      </c>
      <c r="B335">
        <v>350000</v>
      </c>
      <c r="C335">
        <v>150000</v>
      </c>
    </row>
    <row r="336" spans="1:3">
      <c r="A336">
        <v>112015</v>
      </c>
      <c r="B336">
        <v>175000</v>
      </c>
      <c r="C336">
        <v>150000</v>
      </c>
    </row>
    <row r="337" spans="1:3">
      <c r="A337">
        <v>115000</v>
      </c>
      <c r="B337">
        <v>94199</v>
      </c>
      <c r="C337">
        <v>100000</v>
      </c>
    </row>
    <row r="338" spans="1:3">
      <c r="A338">
        <v>90000</v>
      </c>
      <c r="B338">
        <v>90000</v>
      </c>
      <c r="C338">
        <v>90000</v>
      </c>
    </row>
    <row r="339" spans="1:3">
      <c r="A339">
        <v>105650</v>
      </c>
      <c r="B339">
        <v>132368</v>
      </c>
      <c r="C339">
        <v>75890.5</v>
      </c>
    </row>
    <row r="340" spans="1:3">
      <c r="A340">
        <v>165000</v>
      </c>
      <c r="B340">
        <v>240000</v>
      </c>
      <c r="C340">
        <v>115000</v>
      </c>
    </row>
    <row r="341" spans="1:3">
      <c r="A341">
        <v>107500</v>
      </c>
      <c r="B341">
        <v>118000</v>
      </c>
      <c r="C341">
        <v>147500</v>
      </c>
    </row>
    <row r="342" spans="1:3">
      <c r="A342">
        <v>200000</v>
      </c>
      <c r="B342">
        <v>98496</v>
      </c>
      <c r="C342">
        <v>147500</v>
      </c>
    </row>
    <row r="343" spans="1:3">
      <c r="A343">
        <v>125000</v>
      </c>
      <c r="B343">
        <v>198500</v>
      </c>
      <c r="C343">
        <v>125000</v>
      </c>
    </row>
    <row r="344" spans="1:3">
      <c r="A344">
        <v>89100</v>
      </c>
      <c r="B344">
        <v>105000</v>
      </c>
      <c r="C344">
        <v>90000</v>
      </c>
    </row>
    <row r="345" spans="1:3">
      <c r="A345">
        <v>90000</v>
      </c>
      <c r="B345">
        <v>116393</v>
      </c>
      <c r="C345">
        <v>90000</v>
      </c>
    </row>
    <row r="346" spans="1:3">
      <c r="A346">
        <v>90000</v>
      </c>
      <c r="B346">
        <v>198500</v>
      </c>
      <c r="C346">
        <v>50000</v>
      </c>
    </row>
    <row r="347" spans="1:3">
      <c r="A347">
        <v>120000</v>
      </c>
      <c r="B347">
        <v>175000</v>
      </c>
      <c r="C347">
        <v>211000</v>
      </c>
    </row>
    <row r="348" spans="1:3">
      <c r="A348">
        <v>72900</v>
      </c>
      <c r="B348">
        <v>99150</v>
      </c>
      <c r="C348">
        <v>143000</v>
      </c>
    </row>
    <row r="349" spans="1:3">
      <c r="A349">
        <v>98500</v>
      </c>
      <c r="B349">
        <v>150000</v>
      </c>
      <c r="C349">
        <v>125000</v>
      </c>
    </row>
    <row r="350" spans="1:3">
      <c r="A350">
        <v>120000</v>
      </c>
      <c r="B350">
        <v>150000</v>
      </c>
      <c r="C350">
        <v>125000</v>
      </c>
    </row>
    <row r="351" spans="1:3">
      <c r="A351">
        <v>79200</v>
      </c>
      <c r="B351">
        <v>197000</v>
      </c>
      <c r="C351">
        <v>98301.5</v>
      </c>
    </row>
    <row r="352" spans="1:3">
      <c r="A352">
        <v>105000</v>
      </c>
      <c r="B352">
        <v>125000</v>
      </c>
      <c r="C352">
        <v>115000</v>
      </c>
    </row>
    <row r="353" spans="1:3">
      <c r="A353">
        <v>150000</v>
      </c>
      <c r="B353">
        <v>198500</v>
      </c>
      <c r="C353">
        <v>65000</v>
      </c>
    </row>
    <row r="354" spans="1:3">
      <c r="A354">
        <v>115800</v>
      </c>
      <c r="B354">
        <v>90000</v>
      </c>
      <c r="C354">
        <v>125000</v>
      </c>
    </row>
    <row r="355" spans="1:3">
      <c r="A355">
        <v>105000</v>
      </c>
      <c r="B355">
        <v>127500</v>
      </c>
      <c r="C355">
        <v>124497</v>
      </c>
    </row>
    <row r="356" spans="1:3">
      <c r="A356">
        <v>90000</v>
      </c>
      <c r="B356">
        <v>102267</v>
      </c>
      <c r="C356">
        <v>125000</v>
      </c>
    </row>
    <row r="357" spans="1:3">
      <c r="A357">
        <v>80850</v>
      </c>
      <c r="B357">
        <v>125000</v>
      </c>
      <c r="C357">
        <v>96773</v>
      </c>
    </row>
    <row r="358" spans="1:3">
      <c r="A358">
        <v>111202</v>
      </c>
      <c r="B358">
        <v>233000</v>
      </c>
      <c r="C358">
        <v>115000</v>
      </c>
    </row>
    <row r="359" spans="1:3">
      <c r="A359">
        <v>89100</v>
      </c>
      <c r="B359">
        <v>100000</v>
      </c>
      <c r="C359">
        <v>125000</v>
      </c>
    </row>
    <row r="360" spans="1:3">
      <c r="A360">
        <v>90000</v>
      </c>
      <c r="B360">
        <v>121162.5</v>
      </c>
      <c r="C360">
        <v>147500</v>
      </c>
    </row>
    <row r="361" spans="1:3">
      <c r="A361">
        <v>115000</v>
      </c>
      <c r="B361">
        <v>90000</v>
      </c>
      <c r="C361">
        <v>175000</v>
      </c>
    </row>
    <row r="362" spans="1:3">
      <c r="A362">
        <v>125000</v>
      </c>
      <c r="B362">
        <v>115000</v>
      </c>
      <c r="C362">
        <v>175000</v>
      </c>
    </row>
    <row r="363" spans="1:3">
      <c r="A363">
        <v>104300</v>
      </c>
      <c r="B363">
        <v>90000</v>
      </c>
      <c r="C363">
        <v>208114</v>
      </c>
    </row>
    <row r="364" spans="1:3">
      <c r="A364">
        <v>115000</v>
      </c>
      <c r="B364">
        <v>99000</v>
      </c>
      <c r="C364">
        <v>78592</v>
      </c>
    </row>
    <row r="365" spans="1:3">
      <c r="A365">
        <v>60000</v>
      </c>
      <c r="B365">
        <v>162623.5</v>
      </c>
      <c r="C365">
        <v>203000</v>
      </c>
    </row>
    <row r="366" spans="1:3">
      <c r="A366">
        <v>50000</v>
      </c>
      <c r="B366">
        <v>55000</v>
      </c>
      <c r="C366">
        <v>165000</v>
      </c>
    </row>
    <row r="367" spans="1:3">
      <c r="A367">
        <v>79930</v>
      </c>
      <c r="B367">
        <v>90000</v>
      </c>
      <c r="C367">
        <v>115000</v>
      </c>
    </row>
    <row r="368" spans="1:3">
      <c r="A368">
        <v>35360</v>
      </c>
      <c r="B368">
        <v>100000</v>
      </c>
      <c r="C368">
        <v>134000</v>
      </c>
    </row>
    <row r="369" spans="1:3">
      <c r="A369">
        <v>90000</v>
      </c>
      <c r="B369">
        <v>115000</v>
      </c>
      <c r="C369">
        <v>225000</v>
      </c>
    </row>
    <row r="370" spans="1:3">
      <c r="A370">
        <v>175000</v>
      </c>
      <c r="B370">
        <v>80850</v>
      </c>
      <c r="C370">
        <v>150000</v>
      </c>
    </row>
    <row r="371" spans="1:3">
      <c r="A371">
        <v>95200</v>
      </c>
      <c r="B371">
        <v>132500</v>
      </c>
      <c r="C371">
        <v>172500</v>
      </c>
    </row>
    <row r="372" spans="1:3">
      <c r="A372">
        <v>102500</v>
      </c>
      <c r="B372">
        <v>94199</v>
      </c>
      <c r="C372">
        <v>90000</v>
      </c>
    </row>
    <row r="373" spans="1:3">
      <c r="A373">
        <v>115000</v>
      </c>
      <c r="B373">
        <v>70000</v>
      </c>
      <c r="C373">
        <v>90000</v>
      </c>
    </row>
    <row r="374" spans="1:3">
      <c r="A374">
        <v>75000</v>
      </c>
      <c r="B374">
        <v>90000</v>
      </c>
      <c r="C374">
        <v>166500</v>
      </c>
    </row>
    <row r="375" spans="1:3">
      <c r="A375">
        <v>83789</v>
      </c>
      <c r="B375">
        <v>175000</v>
      </c>
      <c r="C375">
        <v>64800</v>
      </c>
    </row>
    <row r="376" spans="1:3">
      <c r="A376">
        <v>90000</v>
      </c>
      <c r="B376">
        <v>116950</v>
      </c>
      <c r="C376">
        <v>115000</v>
      </c>
    </row>
    <row r="377" spans="1:3">
      <c r="A377">
        <v>90000</v>
      </c>
      <c r="B377">
        <v>108415.5</v>
      </c>
      <c r="C377">
        <v>147500</v>
      </c>
    </row>
    <row r="378" spans="1:3">
      <c r="A378">
        <v>115800</v>
      </c>
      <c r="B378">
        <v>125000</v>
      </c>
      <c r="C378">
        <v>150000</v>
      </c>
    </row>
    <row r="379" spans="1:3">
      <c r="A379">
        <v>111175</v>
      </c>
      <c r="B379">
        <v>90000</v>
      </c>
      <c r="C379">
        <v>115000</v>
      </c>
    </row>
    <row r="380" spans="1:3">
      <c r="A380">
        <v>117550</v>
      </c>
      <c r="B380">
        <v>125000</v>
      </c>
      <c r="C380">
        <v>125000</v>
      </c>
    </row>
    <row r="381" spans="1:3">
      <c r="A381">
        <v>60608.5</v>
      </c>
      <c r="B381">
        <v>90000</v>
      </c>
      <c r="C381">
        <v>254000</v>
      </c>
    </row>
    <row r="382" spans="1:3">
      <c r="A382">
        <v>135000</v>
      </c>
      <c r="B382">
        <v>104250</v>
      </c>
      <c r="C382">
        <v>175000</v>
      </c>
    </row>
    <row r="383" spans="1:3">
      <c r="A383">
        <v>90000</v>
      </c>
      <c r="B383">
        <v>71533</v>
      </c>
      <c r="C383">
        <v>170000</v>
      </c>
    </row>
    <row r="384" spans="1:3">
      <c r="A384">
        <v>111175</v>
      </c>
      <c r="B384">
        <v>233000</v>
      </c>
      <c r="C384">
        <v>90000</v>
      </c>
    </row>
    <row r="385" spans="1:3">
      <c r="A385">
        <v>62499.5</v>
      </c>
      <c r="B385">
        <v>136875</v>
      </c>
      <c r="C385">
        <v>150000</v>
      </c>
    </row>
    <row r="386" spans="1:3">
      <c r="A386">
        <v>126452</v>
      </c>
      <c r="B386">
        <v>139216</v>
      </c>
      <c r="C386">
        <v>190000</v>
      </c>
    </row>
    <row r="387" spans="1:3">
      <c r="A387">
        <v>89300</v>
      </c>
      <c r="B387">
        <v>120000</v>
      </c>
      <c r="C387">
        <v>125000</v>
      </c>
    </row>
    <row r="388" spans="1:3">
      <c r="A388">
        <v>81550</v>
      </c>
      <c r="B388">
        <v>109500</v>
      </c>
      <c r="C388">
        <v>125000</v>
      </c>
    </row>
    <row r="389" spans="1:3">
      <c r="A389">
        <v>68328.546875</v>
      </c>
      <c r="B389">
        <v>150000</v>
      </c>
      <c r="C389">
        <v>115000</v>
      </c>
    </row>
    <row r="390" spans="1:3">
      <c r="A390">
        <v>111175</v>
      </c>
      <c r="B390">
        <v>115000</v>
      </c>
      <c r="C390">
        <v>135000</v>
      </c>
    </row>
    <row r="391" spans="1:3">
      <c r="A391">
        <v>100000</v>
      </c>
      <c r="B391">
        <v>375000</v>
      </c>
      <c r="C391">
        <v>124000</v>
      </c>
    </row>
    <row r="392" spans="1:3">
      <c r="A392">
        <v>111175</v>
      </c>
      <c r="B392">
        <v>63000</v>
      </c>
      <c r="C392">
        <v>119080</v>
      </c>
    </row>
    <row r="393" spans="1:3">
      <c r="A393">
        <v>108415.5</v>
      </c>
      <c r="B393">
        <v>115000</v>
      </c>
      <c r="C393">
        <v>190950</v>
      </c>
    </row>
    <row r="394" spans="1:3">
      <c r="A394">
        <v>90000</v>
      </c>
      <c r="B394">
        <v>79200</v>
      </c>
      <c r="C394">
        <v>85000</v>
      </c>
    </row>
    <row r="395" spans="1:3">
      <c r="A395">
        <v>93411</v>
      </c>
      <c r="B395">
        <v>53105</v>
      </c>
      <c r="C395">
        <v>115000</v>
      </c>
    </row>
    <row r="396" spans="1:3">
      <c r="A396">
        <v>85000</v>
      </c>
      <c r="B396">
        <v>224500</v>
      </c>
      <c r="C396">
        <v>77850</v>
      </c>
    </row>
    <row r="397" spans="1:3">
      <c r="A397">
        <v>90000</v>
      </c>
      <c r="B397">
        <v>350000</v>
      </c>
      <c r="C397">
        <v>120000</v>
      </c>
    </row>
    <row r="398" spans="1:3">
      <c r="A398">
        <v>115000</v>
      </c>
      <c r="B398">
        <v>75000</v>
      </c>
      <c r="C398">
        <v>214000</v>
      </c>
    </row>
    <row r="399" spans="1:3">
      <c r="A399">
        <v>51014</v>
      </c>
      <c r="B399">
        <v>160000</v>
      </c>
      <c r="C399">
        <v>211000</v>
      </c>
    </row>
    <row r="400" spans="1:3">
      <c r="A400">
        <v>112690</v>
      </c>
      <c r="B400">
        <v>277500</v>
      </c>
      <c r="C400">
        <v>99500</v>
      </c>
    </row>
    <row r="401" spans="1:3">
      <c r="A401">
        <v>114500</v>
      </c>
      <c r="B401">
        <v>165000</v>
      </c>
      <c r="C401">
        <v>125000</v>
      </c>
    </row>
    <row r="402" spans="1:3">
      <c r="A402">
        <v>111175</v>
      </c>
      <c r="B402">
        <v>90000</v>
      </c>
      <c r="C402">
        <v>98301.5</v>
      </c>
    </row>
    <row r="403" spans="1:3">
      <c r="A403">
        <v>77981</v>
      </c>
      <c r="B403">
        <v>140452</v>
      </c>
      <c r="C403">
        <v>92000</v>
      </c>
    </row>
    <row r="404" spans="1:3">
      <c r="A404">
        <v>107500</v>
      </c>
      <c r="B404">
        <v>132368</v>
      </c>
      <c r="C404">
        <v>124000</v>
      </c>
    </row>
    <row r="405" spans="1:3">
      <c r="A405">
        <v>80000</v>
      </c>
      <c r="B405">
        <v>132368</v>
      </c>
      <c r="C405">
        <v>150000</v>
      </c>
    </row>
    <row r="406" spans="1:3">
      <c r="A406">
        <v>64800</v>
      </c>
      <c r="B406">
        <v>157500</v>
      </c>
      <c r="C406">
        <v>120000</v>
      </c>
    </row>
    <row r="407" spans="1:3">
      <c r="A407">
        <v>90000</v>
      </c>
      <c r="B407">
        <v>115000</v>
      </c>
      <c r="C407">
        <v>122500</v>
      </c>
    </row>
    <row r="408" spans="1:3">
      <c r="A408">
        <v>40000</v>
      </c>
      <c r="B408">
        <v>121162.5</v>
      </c>
      <c r="C408">
        <v>147500</v>
      </c>
    </row>
    <row r="409" spans="1:3">
      <c r="A409">
        <v>111175</v>
      </c>
      <c r="B409">
        <v>200000</v>
      </c>
      <c r="C409">
        <v>115000</v>
      </c>
    </row>
    <row r="410" spans="1:3">
      <c r="A410">
        <v>83000</v>
      </c>
      <c r="B410">
        <v>138500</v>
      </c>
      <c r="C410">
        <v>145500</v>
      </c>
    </row>
    <row r="411" spans="1:3">
      <c r="A411">
        <v>86500</v>
      </c>
      <c r="B411">
        <v>125000</v>
      </c>
      <c r="C411">
        <v>110499</v>
      </c>
    </row>
    <row r="412" spans="1:3">
      <c r="A412">
        <v>234000</v>
      </c>
      <c r="B412">
        <v>90000</v>
      </c>
      <c r="C412">
        <v>45000</v>
      </c>
    </row>
    <row r="413" spans="1:3">
      <c r="A413">
        <v>155000</v>
      </c>
      <c r="B413">
        <v>120000</v>
      </c>
      <c r="C413">
        <v>140000</v>
      </c>
    </row>
    <row r="414" spans="1:3">
      <c r="A414">
        <v>85000</v>
      </c>
      <c r="B414">
        <v>104750</v>
      </c>
      <c r="C414">
        <v>246500</v>
      </c>
    </row>
    <row r="415" spans="1:3">
      <c r="A415">
        <v>66058</v>
      </c>
      <c r="B415">
        <v>209000</v>
      </c>
      <c r="C415">
        <v>157380</v>
      </c>
    </row>
    <row r="416" spans="1:3">
      <c r="A416">
        <v>105000</v>
      </c>
      <c r="B416">
        <v>153450</v>
      </c>
      <c r="C416">
        <v>89100</v>
      </c>
    </row>
    <row r="417" spans="1:3">
      <c r="A417">
        <v>74050</v>
      </c>
      <c r="B417">
        <v>115000</v>
      </c>
      <c r="C417">
        <v>250000</v>
      </c>
    </row>
    <row r="418" spans="1:3">
      <c r="A418">
        <v>79500</v>
      </c>
      <c r="B418">
        <v>100000</v>
      </c>
      <c r="C418">
        <v>156000</v>
      </c>
    </row>
    <row r="419" spans="1:3">
      <c r="A419">
        <v>86500</v>
      </c>
      <c r="B419">
        <v>90000</v>
      </c>
      <c r="C419">
        <v>71280</v>
      </c>
    </row>
    <row r="420" spans="1:3">
      <c r="A420">
        <v>66661</v>
      </c>
      <c r="B420">
        <v>90000</v>
      </c>
      <c r="C420">
        <v>77584</v>
      </c>
    </row>
    <row r="421" spans="1:3">
      <c r="A421">
        <v>110000</v>
      </c>
      <c r="B421">
        <v>225000</v>
      </c>
      <c r="C421">
        <v>145000</v>
      </c>
    </row>
    <row r="422" spans="1:3">
      <c r="A422">
        <v>90490</v>
      </c>
      <c r="B422">
        <v>87499.5</v>
      </c>
      <c r="C422">
        <v>154000</v>
      </c>
    </row>
    <row r="423" spans="1:3">
      <c r="A423">
        <v>118965</v>
      </c>
      <c r="B423">
        <v>115000</v>
      </c>
      <c r="C423">
        <v>300000</v>
      </c>
    </row>
    <row r="424" spans="1:3">
      <c r="A424">
        <v>92500</v>
      </c>
      <c r="B424">
        <v>115000</v>
      </c>
      <c r="C424">
        <v>98283</v>
      </c>
    </row>
    <row r="425" spans="1:3">
      <c r="A425">
        <v>111456</v>
      </c>
      <c r="B425">
        <v>88250</v>
      </c>
      <c r="C425">
        <v>110000</v>
      </c>
    </row>
    <row r="426" spans="1:3">
      <c r="A426">
        <v>95000</v>
      </c>
      <c r="B426">
        <v>191900</v>
      </c>
      <c r="C426">
        <v>130000</v>
      </c>
    </row>
    <row r="427" spans="1:3">
      <c r="A427">
        <v>170000</v>
      </c>
      <c r="B427">
        <v>184875</v>
      </c>
      <c r="C427">
        <v>142500</v>
      </c>
    </row>
    <row r="428" spans="1:3">
      <c r="A428">
        <v>190000</v>
      </c>
      <c r="B428">
        <v>98496</v>
      </c>
      <c r="C428">
        <v>135000</v>
      </c>
    </row>
    <row r="429" spans="1:3">
      <c r="A429">
        <v>81350</v>
      </c>
      <c r="B429">
        <v>69962.5</v>
      </c>
      <c r="C429">
        <v>165000</v>
      </c>
    </row>
    <row r="430" spans="1:3">
      <c r="A430">
        <v>170500</v>
      </c>
      <c r="B430">
        <v>150000</v>
      </c>
      <c r="C430">
        <v>175000</v>
      </c>
    </row>
    <row r="431" spans="1:3">
      <c r="A431">
        <v>115000</v>
      </c>
      <c r="B431">
        <v>277500</v>
      </c>
      <c r="C431">
        <v>112500</v>
      </c>
    </row>
    <row r="432" spans="1:3">
      <c r="A432">
        <v>80000</v>
      </c>
      <c r="B432">
        <v>90000</v>
      </c>
      <c r="C432">
        <v>77960</v>
      </c>
    </row>
    <row r="433" spans="1:3">
      <c r="A433">
        <v>174000</v>
      </c>
      <c r="B433">
        <v>175000</v>
      </c>
      <c r="C433">
        <v>80000</v>
      </c>
    </row>
    <row r="434" spans="1:3">
      <c r="A434">
        <v>47500</v>
      </c>
      <c r="B434">
        <v>132368</v>
      </c>
      <c r="C434">
        <v>95000</v>
      </c>
    </row>
    <row r="435" spans="1:3">
      <c r="A435">
        <v>100500</v>
      </c>
      <c r="B435">
        <v>90000</v>
      </c>
      <c r="C435">
        <v>147500</v>
      </c>
    </row>
    <row r="436" spans="1:3">
      <c r="A436">
        <v>120000</v>
      </c>
      <c r="B436">
        <v>137500</v>
      </c>
      <c r="C436">
        <v>136000</v>
      </c>
    </row>
    <row r="437" spans="1:3">
      <c r="A437">
        <v>132650</v>
      </c>
      <c r="B437">
        <v>209955.5</v>
      </c>
      <c r="C437">
        <v>117500</v>
      </c>
    </row>
    <row r="438" spans="1:3">
      <c r="A438">
        <v>119550</v>
      </c>
      <c r="B438">
        <v>224500</v>
      </c>
      <c r="C438">
        <v>50400</v>
      </c>
    </row>
    <row r="439" spans="1:3">
      <c r="A439">
        <v>71500</v>
      </c>
      <c r="B439">
        <v>127503.6953125</v>
      </c>
      <c r="C439">
        <v>107000.5</v>
      </c>
    </row>
    <row r="440" spans="1:3">
      <c r="A440">
        <v>65000</v>
      </c>
      <c r="B440">
        <v>198500</v>
      </c>
      <c r="C440">
        <v>209500</v>
      </c>
    </row>
    <row r="441" spans="1:3">
      <c r="A441">
        <v>76579</v>
      </c>
      <c r="B441">
        <v>80850</v>
      </c>
      <c r="C441">
        <v>133500</v>
      </c>
    </row>
    <row r="442" spans="1:3">
      <c r="A442">
        <v>120000</v>
      </c>
      <c r="B442">
        <v>115000</v>
      </c>
      <c r="C442">
        <v>175000</v>
      </c>
    </row>
    <row r="443" spans="1:3">
      <c r="A443">
        <v>122000</v>
      </c>
      <c r="B443">
        <v>196800</v>
      </c>
      <c r="C443">
        <v>211000</v>
      </c>
    </row>
    <row r="444" spans="1:3">
      <c r="A444">
        <v>90000</v>
      </c>
      <c r="B444">
        <v>90000</v>
      </c>
      <c r="C444">
        <v>145500</v>
      </c>
    </row>
    <row r="445" spans="1:3">
      <c r="A445">
        <v>80000</v>
      </c>
      <c r="B445">
        <v>81311.5</v>
      </c>
      <c r="C445">
        <v>108900</v>
      </c>
    </row>
    <row r="446" spans="1:3">
      <c r="A446">
        <v>87771.5</v>
      </c>
      <c r="B446">
        <v>37860</v>
      </c>
      <c r="C446">
        <v>96773</v>
      </c>
    </row>
    <row r="447" spans="1:3">
      <c r="A447">
        <v>80000</v>
      </c>
      <c r="B447">
        <v>124250</v>
      </c>
      <c r="C447">
        <v>96773</v>
      </c>
    </row>
    <row r="448" spans="1:3">
      <c r="A448">
        <v>65037.5</v>
      </c>
      <c r="B448">
        <v>233000</v>
      </c>
      <c r="C448">
        <v>147500</v>
      </c>
    </row>
    <row r="449" spans="1:3">
      <c r="A449">
        <v>111175</v>
      </c>
      <c r="B449">
        <v>90000</v>
      </c>
      <c r="C449">
        <v>140000</v>
      </c>
    </row>
    <row r="450" spans="1:3">
      <c r="A450">
        <v>105000</v>
      </c>
      <c r="B450">
        <v>124250</v>
      </c>
      <c r="C450">
        <v>147500</v>
      </c>
    </row>
    <row r="451" spans="1:3">
      <c r="A451">
        <v>88516.5</v>
      </c>
      <c r="B451">
        <v>175000</v>
      </c>
      <c r="C451">
        <v>106358</v>
      </c>
    </row>
    <row r="452" spans="1:3">
      <c r="A452">
        <v>48000</v>
      </c>
      <c r="B452">
        <v>350000</v>
      </c>
      <c r="C452">
        <v>73100</v>
      </c>
    </row>
    <row r="453" spans="1:3">
      <c r="A453">
        <v>65000</v>
      </c>
      <c r="B453">
        <v>72037</v>
      </c>
      <c r="C453">
        <v>144481.5</v>
      </c>
    </row>
    <row r="454" spans="1:3">
      <c r="A454">
        <v>135000</v>
      </c>
      <c r="B454">
        <v>88791</v>
      </c>
      <c r="C454">
        <v>173190</v>
      </c>
    </row>
    <row r="455" spans="1:3">
      <c r="A455">
        <v>85000</v>
      </c>
      <c r="B455">
        <v>150000</v>
      </c>
      <c r="C455">
        <v>127500</v>
      </c>
    </row>
    <row r="456" spans="1:3">
      <c r="A456">
        <v>57500</v>
      </c>
      <c r="B456">
        <v>65000</v>
      </c>
      <c r="C456">
        <v>105000</v>
      </c>
    </row>
    <row r="457" spans="1:3">
      <c r="A457">
        <v>78325</v>
      </c>
      <c r="B457">
        <v>123437</v>
      </c>
      <c r="C457">
        <v>58926</v>
      </c>
    </row>
    <row r="458" spans="1:3">
      <c r="A458">
        <v>52000</v>
      </c>
      <c r="B458">
        <v>115000</v>
      </c>
      <c r="C458">
        <v>98283</v>
      </c>
    </row>
    <row r="459" spans="1:3">
      <c r="A459">
        <v>105000</v>
      </c>
      <c r="B459">
        <v>75000</v>
      </c>
      <c r="C459">
        <v>120000</v>
      </c>
    </row>
    <row r="460" spans="1:3">
      <c r="A460">
        <v>121560</v>
      </c>
      <c r="B460">
        <v>132368</v>
      </c>
      <c r="C460">
        <v>145000</v>
      </c>
    </row>
    <row r="461" spans="1:3">
      <c r="A461">
        <v>70000</v>
      </c>
      <c r="B461">
        <v>140000</v>
      </c>
      <c r="C461">
        <v>165000</v>
      </c>
    </row>
    <row r="462" spans="1:3">
      <c r="A462">
        <v>90000</v>
      </c>
      <c r="B462">
        <v>225000</v>
      </c>
      <c r="C462">
        <v>45000</v>
      </c>
    </row>
    <row r="463" spans="1:3">
      <c r="A463">
        <v>95000</v>
      </c>
      <c r="B463">
        <v>150000</v>
      </c>
      <c r="C463">
        <v>58926</v>
      </c>
    </row>
    <row r="464" spans="1:3">
      <c r="A464">
        <v>60000</v>
      </c>
      <c r="B464">
        <v>90000</v>
      </c>
      <c r="C464">
        <v>140000</v>
      </c>
    </row>
    <row r="465" spans="1:3">
      <c r="A465">
        <v>77500</v>
      </c>
      <c r="B465">
        <v>120000</v>
      </c>
      <c r="C465">
        <v>98283</v>
      </c>
    </row>
    <row r="466" spans="1:3">
      <c r="A466">
        <v>173000</v>
      </c>
      <c r="B466">
        <v>204500</v>
      </c>
      <c r="C466">
        <v>145000</v>
      </c>
    </row>
    <row r="467" spans="1:3">
      <c r="A467">
        <v>128816</v>
      </c>
      <c r="B467">
        <v>80000</v>
      </c>
      <c r="C467">
        <v>130000</v>
      </c>
    </row>
    <row r="468" spans="1:3">
      <c r="A468">
        <v>81705</v>
      </c>
      <c r="B468">
        <v>115000</v>
      </c>
      <c r="C468">
        <v>120000</v>
      </c>
    </row>
    <row r="469" spans="1:3">
      <c r="A469">
        <v>70000</v>
      </c>
      <c r="B469">
        <v>135000</v>
      </c>
      <c r="C469">
        <v>110000</v>
      </c>
    </row>
    <row r="470" spans="1:3">
      <c r="A470">
        <v>51232</v>
      </c>
      <c r="B470">
        <v>150000</v>
      </c>
      <c r="C470">
        <v>115000</v>
      </c>
    </row>
    <row r="471" spans="1:3">
      <c r="A471">
        <v>77500</v>
      </c>
      <c r="B471">
        <v>125000</v>
      </c>
      <c r="C471">
        <v>89100</v>
      </c>
    </row>
    <row r="472" spans="1:3">
      <c r="A472">
        <v>98500</v>
      </c>
      <c r="B472">
        <v>175000</v>
      </c>
      <c r="C472">
        <v>147500</v>
      </c>
    </row>
    <row r="473" spans="1:3">
      <c r="A473">
        <v>90000</v>
      </c>
      <c r="B473">
        <v>135500</v>
      </c>
      <c r="C473">
        <v>147500</v>
      </c>
    </row>
    <row r="474" spans="1:3">
      <c r="A474">
        <v>109735</v>
      </c>
      <c r="B474">
        <v>64821.5</v>
      </c>
      <c r="C474">
        <v>147500</v>
      </c>
    </row>
    <row r="475" spans="1:3">
      <c r="A475">
        <v>63991</v>
      </c>
      <c r="B475">
        <v>112015</v>
      </c>
      <c r="C475">
        <v>132900</v>
      </c>
    </row>
    <row r="476" spans="1:3">
      <c r="A476">
        <v>111456</v>
      </c>
      <c r="B476">
        <v>90000</v>
      </c>
      <c r="C476">
        <v>96773</v>
      </c>
    </row>
    <row r="477" spans="1:3">
      <c r="A477">
        <v>92500</v>
      </c>
      <c r="B477">
        <v>115000</v>
      </c>
      <c r="C477">
        <v>175000</v>
      </c>
    </row>
    <row r="478" spans="1:3">
      <c r="A478">
        <v>150000</v>
      </c>
      <c r="B478">
        <v>198500</v>
      </c>
      <c r="C478">
        <v>62500</v>
      </c>
    </row>
    <row r="479" spans="1:3">
      <c r="A479">
        <v>80850</v>
      </c>
      <c r="B479">
        <v>151782</v>
      </c>
      <c r="C479">
        <v>305500</v>
      </c>
    </row>
    <row r="480" spans="1:3">
      <c r="A480">
        <v>105000</v>
      </c>
      <c r="B480">
        <v>108415.5</v>
      </c>
      <c r="C480">
        <v>147500</v>
      </c>
    </row>
    <row r="481" spans="1:3">
      <c r="A481">
        <v>60000</v>
      </c>
      <c r="B481">
        <v>150000</v>
      </c>
      <c r="C481">
        <v>131580</v>
      </c>
    </row>
    <row r="482" spans="1:3">
      <c r="A482">
        <v>110090</v>
      </c>
      <c r="B482">
        <v>115000</v>
      </c>
      <c r="C482">
        <v>96760.5</v>
      </c>
    </row>
    <row r="483" spans="1:3">
      <c r="A483">
        <v>125593</v>
      </c>
      <c r="B483">
        <v>116393</v>
      </c>
      <c r="C483">
        <v>97444</v>
      </c>
    </row>
    <row r="484" spans="1:3">
      <c r="A484">
        <v>67431</v>
      </c>
      <c r="B484">
        <v>175000</v>
      </c>
      <c r="C484">
        <v>155000</v>
      </c>
    </row>
    <row r="485" spans="1:3">
      <c r="A485">
        <v>111175</v>
      </c>
      <c r="B485">
        <v>115000</v>
      </c>
      <c r="C485">
        <v>87500</v>
      </c>
    </row>
    <row r="486" spans="1:3">
      <c r="A486">
        <v>83500</v>
      </c>
      <c r="B486">
        <v>115000</v>
      </c>
      <c r="C486">
        <v>131580</v>
      </c>
    </row>
    <row r="487" spans="1:3">
      <c r="A487">
        <v>92500</v>
      </c>
      <c r="B487">
        <v>350000</v>
      </c>
      <c r="C487">
        <v>147000</v>
      </c>
    </row>
    <row r="488" spans="1:3">
      <c r="A488">
        <v>85414.8125</v>
      </c>
      <c r="B488">
        <v>150000</v>
      </c>
      <c r="C488">
        <v>153500</v>
      </c>
    </row>
    <row r="489" spans="1:3">
      <c r="A489">
        <v>71678</v>
      </c>
      <c r="B489">
        <v>116950</v>
      </c>
      <c r="C489">
        <v>82500</v>
      </c>
    </row>
    <row r="490" spans="1:3">
      <c r="A490">
        <v>76590</v>
      </c>
      <c r="B490">
        <v>200000</v>
      </c>
      <c r="C490">
        <v>147500</v>
      </c>
    </row>
    <row r="491" spans="1:3">
      <c r="A491">
        <v>95218.109375</v>
      </c>
      <c r="B491">
        <v>88250</v>
      </c>
      <c r="C491">
        <v>234000</v>
      </c>
    </row>
    <row r="492" spans="1:3">
      <c r="A492">
        <v>62500</v>
      </c>
      <c r="B492">
        <v>80850</v>
      </c>
      <c r="C492">
        <v>125000</v>
      </c>
    </row>
    <row r="493" spans="1:3">
      <c r="A493">
        <v>93670</v>
      </c>
      <c r="B493">
        <v>90000</v>
      </c>
      <c r="C493">
        <v>72900</v>
      </c>
    </row>
    <row r="494" spans="1:3">
      <c r="A494">
        <v>92550</v>
      </c>
      <c r="B494">
        <v>90000</v>
      </c>
      <c r="C494">
        <v>147500</v>
      </c>
    </row>
    <row r="495" spans="1:3">
      <c r="A495">
        <v>112434</v>
      </c>
      <c r="B495">
        <v>115000</v>
      </c>
      <c r="C495">
        <v>89100</v>
      </c>
    </row>
    <row r="496" spans="1:3">
      <c r="A496">
        <v>77350</v>
      </c>
      <c r="B496">
        <v>90000</v>
      </c>
      <c r="C496">
        <v>97600</v>
      </c>
    </row>
    <row r="497" spans="1:3">
      <c r="A497">
        <v>89824.796875</v>
      </c>
      <c r="B497">
        <v>200000</v>
      </c>
      <c r="C497">
        <v>110090</v>
      </c>
    </row>
    <row r="498" spans="1:3">
      <c r="A498">
        <v>79200</v>
      </c>
      <c r="B498">
        <v>46696</v>
      </c>
      <c r="C498">
        <v>147500</v>
      </c>
    </row>
    <row r="499" spans="1:3">
      <c r="A499">
        <v>69591</v>
      </c>
      <c r="B499">
        <v>224500</v>
      </c>
      <c r="C499">
        <v>147500</v>
      </c>
    </row>
    <row r="500" spans="1:3">
      <c r="A500">
        <v>175000</v>
      </c>
      <c r="B500">
        <v>196800</v>
      </c>
      <c r="C500">
        <v>160281</v>
      </c>
    </row>
    <row r="501" spans="1:3">
      <c r="A501">
        <v>80000</v>
      </c>
      <c r="B501">
        <v>115000</v>
      </c>
      <c r="C501">
        <v>96773</v>
      </c>
    </row>
    <row r="502" spans="1:3">
      <c r="A502">
        <v>85000</v>
      </c>
      <c r="B502">
        <v>57118</v>
      </c>
      <c r="C502">
        <v>121500</v>
      </c>
    </row>
    <row r="503" spans="1:3">
      <c r="A503">
        <v>89204</v>
      </c>
      <c r="B503">
        <v>105550</v>
      </c>
      <c r="C503">
        <v>146000</v>
      </c>
    </row>
    <row r="504" spans="1:3">
      <c r="A504">
        <v>84410</v>
      </c>
      <c r="B504">
        <v>90931</v>
      </c>
      <c r="C504">
        <v>96773</v>
      </c>
    </row>
    <row r="505" spans="1:3">
      <c r="A505">
        <v>52000</v>
      </c>
      <c r="B505">
        <v>90000</v>
      </c>
      <c r="C505">
        <v>167500</v>
      </c>
    </row>
    <row r="506" spans="1:3">
      <c r="A506">
        <v>92527.5</v>
      </c>
      <c r="B506">
        <v>172000</v>
      </c>
      <c r="C506">
        <v>192000</v>
      </c>
    </row>
    <row r="507" spans="1:3">
      <c r="A507">
        <v>111202</v>
      </c>
      <c r="B507">
        <v>175000</v>
      </c>
      <c r="C507">
        <v>111205</v>
      </c>
    </row>
    <row r="508" spans="1:3">
      <c r="A508">
        <v>111175</v>
      </c>
      <c r="B508">
        <v>131560</v>
      </c>
      <c r="C508">
        <v>147500</v>
      </c>
    </row>
    <row r="509" spans="1:3">
      <c r="A509">
        <v>76590</v>
      </c>
      <c r="B509">
        <v>125000</v>
      </c>
      <c r="C509">
        <v>147500</v>
      </c>
    </row>
    <row r="510" spans="1:3">
      <c r="A510">
        <v>108117.8671875</v>
      </c>
      <c r="B510">
        <v>115000</v>
      </c>
      <c r="C510">
        <v>152221.5</v>
      </c>
    </row>
    <row r="511" spans="1:3">
      <c r="A511">
        <v>90000</v>
      </c>
      <c r="B511">
        <v>70649</v>
      </c>
      <c r="C511">
        <v>79950</v>
      </c>
    </row>
    <row r="512" spans="1:3">
      <c r="A512">
        <v>75000</v>
      </c>
      <c r="B512">
        <v>115000</v>
      </c>
      <c r="C512">
        <v>172500</v>
      </c>
    </row>
    <row r="513" spans="1:3">
      <c r="A513">
        <v>84305</v>
      </c>
      <c r="B513">
        <v>100400</v>
      </c>
      <c r="C513">
        <v>102500</v>
      </c>
    </row>
    <row r="514" spans="1:3">
      <c r="A514">
        <v>124000</v>
      </c>
      <c r="B514">
        <v>210000</v>
      </c>
      <c r="C514">
        <v>147500</v>
      </c>
    </row>
    <row r="515" spans="1:3">
      <c r="A515">
        <v>88082.75</v>
      </c>
      <c r="B515">
        <v>125000</v>
      </c>
      <c r="C515">
        <v>98283</v>
      </c>
    </row>
    <row r="516" spans="1:3">
      <c r="A516">
        <v>95000</v>
      </c>
      <c r="B516">
        <v>115000</v>
      </c>
      <c r="C516">
        <v>89000</v>
      </c>
    </row>
    <row r="517" spans="1:3">
      <c r="A517">
        <v>90000</v>
      </c>
      <c r="B517">
        <v>175000</v>
      </c>
      <c r="C517">
        <v>110000</v>
      </c>
    </row>
    <row r="518" spans="1:3">
      <c r="A518">
        <v>120000</v>
      </c>
      <c r="B518">
        <v>170500</v>
      </c>
      <c r="C518">
        <v>90000</v>
      </c>
    </row>
    <row r="519" spans="1:3">
      <c r="A519">
        <v>130000</v>
      </c>
      <c r="B519">
        <v>90000</v>
      </c>
      <c r="C519">
        <v>87500</v>
      </c>
    </row>
    <row r="520" spans="1:3">
      <c r="A520">
        <v>58661</v>
      </c>
      <c r="B520">
        <v>100000</v>
      </c>
      <c r="C520">
        <v>125000</v>
      </c>
    </row>
    <row r="521" spans="1:3">
      <c r="A521">
        <v>82923</v>
      </c>
      <c r="B521">
        <v>157500</v>
      </c>
      <c r="C521">
        <v>160000</v>
      </c>
    </row>
    <row r="522" spans="1:3">
      <c r="A522">
        <v>115000</v>
      </c>
      <c r="B522">
        <v>92433</v>
      </c>
      <c r="C522">
        <v>124500</v>
      </c>
    </row>
    <row r="523" spans="1:3">
      <c r="A523">
        <v>97500</v>
      </c>
      <c r="B523">
        <v>224500</v>
      </c>
      <c r="C523">
        <v>90000</v>
      </c>
    </row>
    <row r="524" spans="1:3">
      <c r="A524">
        <v>80000</v>
      </c>
      <c r="B524">
        <v>224500</v>
      </c>
      <c r="C524">
        <v>175000</v>
      </c>
    </row>
    <row r="525" spans="1:3">
      <c r="A525">
        <v>80850</v>
      </c>
      <c r="B525">
        <v>175000</v>
      </c>
      <c r="C525">
        <v>58300</v>
      </c>
    </row>
    <row r="526" spans="1:3">
      <c r="A526">
        <v>58017</v>
      </c>
      <c r="B526">
        <v>224500</v>
      </c>
      <c r="C526">
        <v>107150</v>
      </c>
    </row>
    <row r="527" spans="1:3">
      <c r="A527">
        <v>100500</v>
      </c>
      <c r="B527">
        <v>125000</v>
      </c>
      <c r="C527">
        <v>150000</v>
      </c>
    </row>
    <row r="528" spans="1:3">
      <c r="A528">
        <v>94034.5</v>
      </c>
      <c r="B528">
        <v>122500</v>
      </c>
      <c r="C528">
        <v>90000</v>
      </c>
    </row>
    <row r="529" spans="1:3">
      <c r="A529">
        <v>102500</v>
      </c>
      <c r="B529">
        <v>125000</v>
      </c>
      <c r="C529">
        <v>90000</v>
      </c>
    </row>
    <row r="530" spans="1:3">
      <c r="A530">
        <v>90000</v>
      </c>
      <c r="B530">
        <v>167500</v>
      </c>
      <c r="C530">
        <v>150000</v>
      </c>
    </row>
    <row r="531" spans="1:3">
      <c r="A531">
        <v>50000</v>
      </c>
      <c r="B531">
        <v>90000</v>
      </c>
      <c r="C531">
        <v>147500</v>
      </c>
    </row>
    <row r="532" spans="1:3">
      <c r="A532">
        <v>51500</v>
      </c>
      <c r="B532">
        <v>90000</v>
      </c>
      <c r="C532">
        <v>72900</v>
      </c>
    </row>
    <row r="533" spans="1:3">
      <c r="A533">
        <v>186093</v>
      </c>
      <c r="B533">
        <v>69962.5</v>
      </c>
      <c r="C533">
        <v>105000</v>
      </c>
    </row>
    <row r="534" spans="1:3">
      <c r="A534">
        <v>110090</v>
      </c>
      <c r="B534">
        <v>125000</v>
      </c>
      <c r="C534">
        <v>89100</v>
      </c>
    </row>
    <row r="535" spans="1:3">
      <c r="A535">
        <v>89833.5</v>
      </c>
      <c r="B535">
        <v>105000</v>
      </c>
      <c r="C535">
        <v>115000</v>
      </c>
    </row>
    <row r="536" spans="1:3">
      <c r="A536">
        <v>45000</v>
      </c>
      <c r="B536">
        <v>90000</v>
      </c>
      <c r="C536">
        <v>109500</v>
      </c>
    </row>
    <row r="537" spans="1:3">
      <c r="A537">
        <v>90000</v>
      </c>
      <c r="B537">
        <v>128500</v>
      </c>
      <c r="C537">
        <v>121200</v>
      </c>
    </row>
    <row r="538" spans="1:3">
      <c r="A538">
        <v>81000</v>
      </c>
      <c r="B538">
        <v>78592</v>
      </c>
      <c r="C538">
        <v>89100</v>
      </c>
    </row>
    <row r="539" spans="1:3">
      <c r="A539">
        <v>163000</v>
      </c>
      <c r="B539">
        <v>90000</v>
      </c>
      <c r="C539">
        <v>135650.5</v>
      </c>
    </row>
    <row r="540" spans="1:3">
      <c r="A540">
        <v>90000</v>
      </c>
      <c r="B540">
        <v>183310</v>
      </c>
      <c r="C540">
        <v>170000</v>
      </c>
    </row>
    <row r="541" spans="1:3">
      <c r="A541">
        <v>92500</v>
      </c>
      <c r="B541">
        <v>64957</v>
      </c>
      <c r="C541">
        <v>50000</v>
      </c>
    </row>
    <row r="542" spans="1:3">
      <c r="A542">
        <v>95000</v>
      </c>
      <c r="B542">
        <v>140062.5</v>
      </c>
      <c r="C542">
        <v>138200</v>
      </c>
    </row>
    <row r="543" spans="1:3">
      <c r="A543">
        <v>104550</v>
      </c>
      <c r="B543">
        <v>90000</v>
      </c>
      <c r="C543">
        <v>96773</v>
      </c>
    </row>
    <row r="544" spans="1:3">
      <c r="A544">
        <v>87000</v>
      </c>
      <c r="B544">
        <v>375000</v>
      </c>
      <c r="C544">
        <v>211000</v>
      </c>
    </row>
    <row r="545" spans="1:3">
      <c r="A545">
        <v>86093.7578125</v>
      </c>
      <c r="B545">
        <v>199000</v>
      </c>
      <c r="C545">
        <v>137491.125</v>
      </c>
    </row>
    <row r="546" spans="1:3">
      <c r="A546">
        <v>66000</v>
      </c>
      <c r="B546">
        <v>97500</v>
      </c>
      <c r="C546">
        <v>165000</v>
      </c>
    </row>
    <row r="547" spans="1:3">
      <c r="A547">
        <v>72500</v>
      </c>
      <c r="B547">
        <v>161955.5</v>
      </c>
      <c r="C547">
        <v>145000</v>
      </c>
    </row>
    <row r="548" spans="1:3">
      <c r="A548">
        <v>81705</v>
      </c>
      <c r="B548">
        <v>97800</v>
      </c>
      <c r="C548">
        <v>147500</v>
      </c>
    </row>
    <row r="549" spans="1:3">
      <c r="A549">
        <v>90000</v>
      </c>
      <c r="B549">
        <v>265500</v>
      </c>
      <c r="C549">
        <v>100000</v>
      </c>
    </row>
    <row r="550" spans="1:3">
      <c r="A550">
        <v>90000</v>
      </c>
      <c r="B550">
        <v>202500</v>
      </c>
      <c r="C550">
        <v>162500</v>
      </c>
    </row>
    <row r="551" spans="1:3">
      <c r="A551">
        <v>40000</v>
      </c>
      <c r="B551">
        <v>115000</v>
      </c>
      <c r="C551">
        <v>175000</v>
      </c>
    </row>
    <row r="552" spans="1:3">
      <c r="A552">
        <v>64998</v>
      </c>
      <c r="B552">
        <v>216500</v>
      </c>
      <c r="C552">
        <v>99150</v>
      </c>
    </row>
    <row r="553" spans="1:3">
      <c r="A553">
        <v>130000</v>
      </c>
      <c r="B553">
        <v>164000</v>
      </c>
      <c r="C553">
        <v>90000</v>
      </c>
    </row>
    <row r="554" spans="1:3">
      <c r="A554">
        <v>45886</v>
      </c>
      <c r="B554">
        <v>132368</v>
      </c>
      <c r="C554">
        <v>125000</v>
      </c>
    </row>
    <row r="555" spans="1:3">
      <c r="A555">
        <v>117500</v>
      </c>
      <c r="B555">
        <v>200000</v>
      </c>
      <c r="C555">
        <v>70649</v>
      </c>
    </row>
    <row r="556" spans="1:3">
      <c r="A556">
        <v>84410</v>
      </c>
      <c r="B556">
        <v>112500</v>
      </c>
      <c r="C556">
        <v>150000</v>
      </c>
    </row>
    <row r="557" spans="1:3">
      <c r="A557">
        <v>65000</v>
      </c>
      <c r="B557">
        <v>124250</v>
      </c>
      <c r="C557">
        <v>150000</v>
      </c>
    </row>
    <row r="558" spans="1:3">
      <c r="A558">
        <v>189000</v>
      </c>
      <c r="B558">
        <v>90000</v>
      </c>
      <c r="C558">
        <v>191180</v>
      </c>
    </row>
    <row r="559" spans="1:3">
      <c r="A559">
        <v>105120</v>
      </c>
      <c r="B559">
        <v>124180</v>
      </c>
      <c r="C559">
        <v>164000</v>
      </c>
    </row>
    <row r="560" spans="1:3">
      <c r="A560">
        <v>111175</v>
      </c>
      <c r="B560">
        <v>375000</v>
      </c>
      <c r="C560">
        <v>115000</v>
      </c>
    </row>
    <row r="561" spans="1:3">
      <c r="A561">
        <v>126540</v>
      </c>
      <c r="B561">
        <v>115000</v>
      </c>
      <c r="C561">
        <v>115000</v>
      </c>
    </row>
    <row r="562" spans="1:3">
      <c r="A562">
        <v>68122.6015625</v>
      </c>
      <c r="B562">
        <v>85000</v>
      </c>
      <c r="C562">
        <v>193904.5</v>
      </c>
    </row>
    <row r="563" spans="1:3">
      <c r="A563">
        <v>89833.5</v>
      </c>
      <c r="B563">
        <v>135000</v>
      </c>
      <c r="C563">
        <v>115000</v>
      </c>
    </row>
    <row r="564" spans="1:3">
      <c r="A564">
        <v>65000</v>
      </c>
      <c r="B564">
        <v>115000</v>
      </c>
      <c r="C564">
        <v>152500</v>
      </c>
    </row>
    <row r="565" spans="1:3">
      <c r="A565">
        <v>128356</v>
      </c>
      <c r="B565">
        <v>126550</v>
      </c>
      <c r="C565">
        <v>135000</v>
      </c>
    </row>
    <row r="566" spans="1:3">
      <c r="A566">
        <v>94556.796875</v>
      </c>
      <c r="B566">
        <v>224500</v>
      </c>
      <c r="C566">
        <v>90000</v>
      </c>
    </row>
    <row r="567" spans="1:3">
      <c r="A567">
        <v>130000</v>
      </c>
      <c r="B567">
        <v>198500</v>
      </c>
      <c r="C567">
        <v>150000</v>
      </c>
    </row>
    <row r="568" spans="1:3">
      <c r="A568">
        <v>89100</v>
      </c>
      <c r="B568">
        <v>375000</v>
      </c>
      <c r="C568">
        <v>90000</v>
      </c>
    </row>
    <row r="569" spans="1:3">
      <c r="A569">
        <v>69000</v>
      </c>
      <c r="B569">
        <v>214000</v>
      </c>
      <c r="C569">
        <v>114500</v>
      </c>
    </row>
    <row r="570" spans="1:3">
      <c r="A570">
        <v>75250</v>
      </c>
      <c r="B570">
        <v>190000</v>
      </c>
      <c r="C570">
        <v>105000</v>
      </c>
    </row>
    <row r="571" spans="1:3">
      <c r="A571">
        <v>110090</v>
      </c>
      <c r="B571">
        <v>110000</v>
      </c>
      <c r="C571">
        <v>105000</v>
      </c>
    </row>
    <row r="572" spans="1:3">
      <c r="A572">
        <v>77500</v>
      </c>
      <c r="B572">
        <v>70668.5</v>
      </c>
      <c r="C572">
        <v>130000</v>
      </c>
    </row>
    <row r="573" spans="1:3">
      <c r="A573">
        <v>93500</v>
      </c>
      <c r="B573">
        <v>127500</v>
      </c>
      <c r="C573">
        <v>269500</v>
      </c>
    </row>
    <row r="574" spans="1:3">
      <c r="A574">
        <v>95000</v>
      </c>
      <c r="B574">
        <v>91500</v>
      </c>
      <c r="C574">
        <v>97444</v>
      </c>
    </row>
    <row r="575" spans="1:3">
      <c r="A575">
        <v>114727.5</v>
      </c>
      <c r="B575">
        <v>175000</v>
      </c>
      <c r="C575">
        <v>100000</v>
      </c>
    </row>
    <row r="576" spans="1:3">
      <c r="A576">
        <v>137825</v>
      </c>
      <c r="B576">
        <v>247500</v>
      </c>
      <c r="C576">
        <v>148500</v>
      </c>
    </row>
    <row r="577" spans="1:3">
      <c r="A577">
        <v>70000</v>
      </c>
      <c r="B577">
        <v>128816</v>
      </c>
      <c r="C577">
        <v>172500</v>
      </c>
    </row>
    <row r="578" spans="1:3">
      <c r="A578">
        <v>217000</v>
      </c>
      <c r="B578">
        <v>147500</v>
      </c>
      <c r="C578">
        <v>150000</v>
      </c>
    </row>
    <row r="579" spans="1:3">
      <c r="A579">
        <v>89146.5</v>
      </c>
      <c r="B579">
        <v>94199</v>
      </c>
      <c r="C579">
        <v>155500</v>
      </c>
    </row>
    <row r="580" spans="1:3">
      <c r="A580">
        <v>103000</v>
      </c>
      <c r="B580">
        <v>132500</v>
      </c>
      <c r="C580">
        <v>150000</v>
      </c>
    </row>
    <row r="581" spans="1:3">
      <c r="A581">
        <v>64033</v>
      </c>
      <c r="B581">
        <v>158500</v>
      </c>
      <c r="C581">
        <v>150000</v>
      </c>
    </row>
    <row r="582" spans="1:3">
      <c r="A582">
        <v>71500</v>
      </c>
      <c r="B582">
        <v>108000</v>
      </c>
      <c r="C582">
        <v>108415.5</v>
      </c>
    </row>
    <row r="583" spans="1:3">
      <c r="A583">
        <v>90000</v>
      </c>
      <c r="B583">
        <v>100182.5</v>
      </c>
      <c r="C583">
        <v>90000</v>
      </c>
    </row>
    <row r="584" spans="1:3">
      <c r="A584">
        <v>65000</v>
      </c>
      <c r="B584">
        <v>216000</v>
      </c>
      <c r="C584">
        <v>147500</v>
      </c>
    </row>
    <row r="585" spans="1:3">
      <c r="A585">
        <v>83243</v>
      </c>
      <c r="B585">
        <v>165000</v>
      </c>
      <c r="C585">
        <v>130000</v>
      </c>
    </row>
    <row r="586" spans="1:3">
      <c r="A586">
        <v>56381</v>
      </c>
      <c r="B586">
        <v>98901.5</v>
      </c>
      <c r="C586">
        <v>115000</v>
      </c>
    </row>
    <row r="587" spans="1:3">
      <c r="A587">
        <v>64999.94140625</v>
      </c>
      <c r="B587">
        <v>157500</v>
      </c>
      <c r="C587">
        <v>150000</v>
      </c>
    </row>
    <row r="588" spans="1:3">
      <c r="A588">
        <v>63211</v>
      </c>
      <c r="B588">
        <v>192000</v>
      </c>
      <c r="C588">
        <v>108415.5</v>
      </c>
    </row>
    <row r="589" spans="1:3">
      <c r="A589">
        <v>51014</v>
      </c>
      <c r="B589">
        <v>115807</v>
      </c>
      <c r="C589">
        <v>120900</v>
      </c>
    </row>
    <row r="590" spans="1:3">
      <c r="A590">
        <v>160000</v>
      </c>
      <c r="B590">
        <v>201000</v>
      </c>
      <c r="C590">
        <v>140000</v>
      </c>
    </row>
    <row r="591" spans="1:3">
      <c r="A591">
        <v>128816</v>
      </c>
      <c r="B591">
        <v>94895</v>
      </c>
      <c r="C591">
        <v>156500</v>
      </c>
    </row>
    <row r="592" spans="1:3">
      <c r="A592">
        <v>54000</v>
      </c>
      <c r="B592">
        <v>166500</v>
      </c>
      <c r="C592">
        <v>90000</v>
      </c>
    </row>
    <row r="593" spans="1:3">
      <c r="A593">
        <v>81800</v>
      </c>
      <c r="B593">
        <v>140000</v>
      </c>
      <c r="C593">
        <v>139000</v>
      </c>
    </row>
    <row r="594" spans="1:3">
      <c r="A594">
        <v>102000</v>
      </c>
      <c r="B594">
        <v>128816</v>
      </c>
      <c r="C594">
        <v>125000</v>
      </c>
    </row>
    <row r="595" spans="1:3">
      <c r="A595">
        <v>78000</v>
      </c>
      <c r="B595">
        <v>157500</v>
      </c>
      <c r="C595">
        <v>100000</v>
      </c>
    </row>
    <row r="596" spans="1:3">
      <c r="A596">
        <v>72000</v>
      </c>
      <c r="B596">
        <v>100000</v>
      </c>
      <c r="C596">
        <v>147500</v>
      </c>
    </row>
    <row r="597" spans="1:3">
      <c r="A597">
        <v>108216.5</v>
      </c>
      <c r="B597">
        <v>118807.5</v>
      </c>
      <c r="C597">
        <v>150000</v>
      </c>
    </row>
    <row r="598" spans="1:3">
      <c r="A598">
        <v>75000</v>
      </c>
      <c r="B598">
        <v>150000</v>
      </c>
      <c r="C598">
        <v>175000</v>
      </c>
    </row>
    <row r="599" spans="1:3">
      <c r="A599">
        <v>78390</v>
      </c>
      <c r="B599">
        <v>66000</v>
      </c>
      <c r="C599">
        <v>187500</v>
      </c>
    </row>
    <row r="600" spans="1:3">
      <c r="A600">
        <v>73481</v>
      </c>
      <c r="B600">
        <v>103330</v>
      </c>
      <c r="C600">
        <v>147500</v>
      </c>
    </row>
    <row r="601" spans="1:3">
      <c r="A601">
        <v>135000</v>
      </c>
      <c r="B601">
        <v>125000</v>
      </c>
      <c r="C601">
        <v>160000</v>
      </c>
    </row>
    <row r="602" spans="1:3">
      <c r="A602">
        <v>72000</v>
      </c>
      <c r="B602">
        <v>152221.5</v>
      </c>
      <c r="C602">
        <v>147500</v>
      </c>
    </row>
    <row r="603" spans="1:3">
      <c r="A603">
        <v>110000</v>
      </c>
      <c r="B603">
        <v>75000</v>
      </c>
      <c r="C603">
        <v>133000</v>
      </c>
    </row>
    <row r="604" spans="1:3">
      <c r="A604">
        <v>51014</v>
      </c>
      <c r="B604">
        <v>92500</v>
      </c>
      <c r="C604">
        <v>155000</v>
      </c>
    </row>
    <row r="605" spans="1:3">
      <c r="A605">
        <v>64698.3984375</v>
      </c>
      <c r="B605">
        <v>70000</v>
      </c>
      <c r="C605">
        <v>147500</v>
      </c>
    </row>
    <row r="606" spans="1:3">
      <c r="A606">
        <v>100000</v>
      </c>
      <c r="B606">
        <v>174720</v>
      </c>
      <c r="C606">
        <v>115000</v>
      </c>
    </row>
    <row r="607" spans="1:3">
      <c r="A607">
        <v>170000</v>
      </c>
      <c r="B607">
        <v>166003.5</v>
      </c>
      <c r="C607">
        <v>133000</v>
      </c>
    </row>
    <row r="608" spans="1:3">
      <c r="A608">
        <v>90250</v>
      </c>
      <c r="B608">
        <v>124400</v>
      </c>
      <c r="C608">
        <v>45000</v>
      </c>
    </row>
    <row r="609" spans="1:3">
      <c r="A609">
        <v>89100</v>
      </c>
      <c r="B609">
        <v>92470</v>
      </c>
      <c r="C609">
        <v>172500</v>
      </c>
    </row>
    <row r="610" spans="1:3">
      <c r="A610">
        <v>66500</v>
      </c>
      <c r="B610">
        <v>124400</v>
      </c>
      <c r="C610">
        <v>108415.5</v>
      </c>
    </row>
    <row r="611" spans="1:3">
      <c r="A611">
        <v>125000</v>
      </c>
      <c r="B611">
        <v>121560</v>
      </c>
      <c r="C611">
        <v>175000</v>
      </c>
    </row>
    <row r="612" spans="1:3">
      <c r="A612">
        <v>53014</v>
      </c>
      <c r="B612">
        <v>155000</v>
      </c>
      <c r="C612">
        <v>120000</v>
      </c>
    </row>
    <row r="613" spans="1:3">
      <c r="A613">
        <v>79930</v>
      </c>
      <c r="B613">
        <v>145000</v>
      </c>
      <c r="C613">
        <v>175000</v>
      </c>
    </row>
    <row r="614" spans="1:3">
      <c r="A614">
        <v>111175</v>
      </c>
      <c r="B614">
        <v>120631</v>
      </c>
      <c r="C614">
        <v>90000</v>
      </c>
    </row>
    <row r="615" spans="1:3">
      <c r="A615">
        <v>151950</v>
      </c>
      <c r="B615">
        <v>250000</v>
      </c>
      <c r="C615">
        <v>115000</v>
      </c>
    </row>
    <row r="616" spans="1:3">
      <c r="A616">
        <v>115000</v>
      </c>
      <c r="B616">
        <v>113269.5</v>
      </c>
      <c r="C616">
        <v>102500</v>
      </c>
    </row>
    <row r="617" spans="1:3">
      <c r="A617">
        <v>94000</v>
      </c>
      <c r="B617">
        <v>190600</v>
      </c>
      <c r="C617">
        <v>177500</v>
      </c>
    </row>
    <row r="618" spans="1:3">
      <c r="A618">
        <v>100500</v>
      </c>
      <c r="B618">
        <v>166677</v>
      </c>
      <c r="C618">
        <v>111116</v>
      </c>
    </row>
    <row r="619" spans="1:3">
      <c r="A619">
        <v>85132.5</v>
      </c>
      <c r="B619">
        <v>125000</v>
      </c>
      <c r="C619">
        <v>125000</v>
      </c>
    </row>
    <row r="620" spans="1:3">
      <c r="A620">
        <v>102000</v>
      </c>
      <c r="B620">
        <v>61650</v>
      </c>
      <c r="C620">
        <v>200000</v>
      </c>
    </row>
    <row r="621" spans="1:3">
      <c r="A621">
        <v>107000</v>
      </c>
      <c r="B621">
        <v>135500</v>
      </c>
      <c r="C621">
        <v>150000</v>
      </c>
    </row>
    <row r="622" spans="1:3">
      <c r="A622">
        <v>99150</v>
      </c>
      <c r="B622">
        <v>73750</v>
      </c>
      <c r="C622">
        <v>90000</v>
      </c>
    </row>
    <row r="623" spans="1:3">
      <c r="A623">
        <v>85450</v>
      </c>
      <c r="B623">
        <v>120500</v>
      </c>
      <c r="C623">
        <v>125000</v>
      </c>
    </row>
    <row r="624" spans="1:3">
      <c r="A624">
        <v>53014</v>
      </c>
      <c r="B624">
        <v>51068</v>
      </c>
      <c r="C624">
        <v>150000</v>
      </c>
    </row>
    <row r="625" spans="1:3">
      <c r="A625">
        <v>79200</v>
      </c>
      <c r="B625">
        <v>135000</v>
      </c>
      <c r="C625">
        <v>105000</v>
      </c>
    </row>
    <row r="626" spans="1:3">
      <c r="A626">
        <v>139860</v>
      </c>
      <c r="B626">
        <v>52000</v>
      </c>
      <c r="C626">
        <v>180000</v>
      </c>
    </row>
    <row r="627" spans="1:3">
      <c r="A627">
        <v>98500</v>
      </c>
      <c r="B627">
        <v>96000</v>
      </c>
      <c r="C627">
        <v>125000</v>
      </c>
    </row>
    <row r="628" spans="1:3">
      <c r="A628">
        <v>75067.5</v>
      </c>
      <c r="B628">
        <v>56700</v>
      </c>
      <c r="C628">
        <v>96773</v>
      </c>
    </row>
    <row r="629" spans="1:3">
      <c r="A629">
        <v>60000</v>
      </c>
      <c r="B629">
        <v>155000</v>
      </c>
      <c r="C629">
        <v>211000</v>
      </c>
    </row>
    <row r="630" spans="1:3">
      <c r="A630">
        <v>90000</v>
      </c>
      <c r="B630">
        <v>126000</v>
      </c>
      <c r="C630">
        <v>52100</v>
      </c>
    </row>
    <row r="631" spans="1:3">
      <c r="A631">
        <v>105000</v>
      </c>
      <c r="B631">
        <v>135500</v>
      </c>
      <c r="C631">
        <v>95700</v>
      </c>
    </row>
    <row r="632" spans="1:3">
      <c r="A632">
        <v>57500</v>
      </c>
      <c r="B632">
        <v>65000</v>
      </c>
      <c r="C632">
        <v>155500</v>
      </c>
    </row>
    <row r="633" spans="1:3">
      <c r="A633">
        <v>90000</v>
      </c>
      <c r="B633">
        <v>129500</v>
      </c>
      <c r="C633">
        <v>119523</v>
      </c>
    </row>
    <row r="634" spans="1:3">
      <c r="A634">
        <v>80000</v>
      </c>
      <c r="B634">
        <v>122500</v>
      </c>
      <c r="C634">
        <v>350000</v>
      </c>
    </row>
    <row r="635" spans="1:3">
      <c r="A635">
        <v>120624</v>
      </c>
      <c r="B635">
        <v>101840</v>
      </c>
      <c r="C635">
        <v>152650</v>
      </c>
    </row>
    <row r="636" spans="1:3">
      <c r="A636">
        <v>115000</v>
      </c>
      <c r="B636">
        <v>100525.5</v>
      </c>
      <c r="C636">
        <v>90000</v>
      </c>
    </row>
    <row r="637" spans="1:3">
      <c r="A637">
        <v>115000</v>
      </c>
      <c r="B637">
        <v>189000</v>
      </c>
      <c r="C637">
        <v>163782</v>
      </c>
    </row>
    <row r="638" spans="1:3">
      <c r="A638">
        <v>115000</v>
      </c>
      <c r="B638">
        <v>175000</v>
      </c>
      <c r="C638">
        <v>90000</v>
      </c>
    </row>
    <row r="639" spans="1:3">
      <c r="A639">
        <v>32516</v>
      </c>
      <c r="B639">
        <v>56700</v>
      </c>
      <c r="C639">
        <v>90000</v>
      </c>
    </row>
    <row r="640" spans="1:3">
      <c r="A640">
        <v>98500</v>
      </c>
      <c r="B640">
        <v>236000</v>
      </c>
      <c r="C640">
        <v>125000</v>
      </c>
    </row>
    <row r="641" spans="1:3">
      <c r="A641">
        <v>60000</v>
      </c>
      <c r="B641">
        <v>165000</v>
      </c>
      <c r="C641">
        <v>90000</v>
      </c>
    </row>
    <row r="642" spans="1:3">
      <c r="A642">
        <v>144000</v>
      </c>
      <c r="B642">
        <v>107030</v>
      </c>
      <c r="C642">
        <v>72000</v>
      </c>
    </row>
    <row r="643" spans="1:3">
      <c r="A643">
        <v>125000</v>
      </c>
      <c r="B643">
        <v>93600</v>
      </c>
      <c r="C643">
        <v>100694</v>
      </c>
    </row>
    <row r="644" spans="1:3">
      <c r="A644">
        <v>90000</v>
      </c>
      <c r="B644">
        <v>152000</v>
      </c>
      <c r="C644">
        <v>147500</v>
      </c>
    </row>
    <row r="645" spans="1:3">
      <c r="A645">
        <v>50000</v>
      </c>
      <c r="B645">
        <v>78900</v>
      </c>
      <c r="C645">
        <v>133000</v>
      </c>
    </row>
    <row r="646" spans="1:3">
      <c r="A646">
        <v>115000</v>
      </c>
      <c r="B646">
        <v>92650</v>
      </c>
      <c r="C646">
        <v>110000</v>
      </c>
    </row>
    <row r="647" spans="1:3">
      <c r="A647">
        <v>70000</v>
      </c>
      <c r="B647">
        <v>119550</v>
      </c>
      <c r="C647">
        <v>182500</v>
      </c>
    </row>
    <row r="648" spans="1:3">
      <c r="A648">
        <v>75000</v>
      </c>
      <c r="B648">
        <v>92500</v>
      </c>
      <c r="C648">
        <v>147500</v>
      </c>
    </row>
    <row r="649" spans="1:3">
      <c r="A649">
        <v>100000</v>
      </c>
      <c r="B649">
        <v>126000</v>
      </c>
      <c r="C649">
        <v>125000</v>
      </c>
    </row>
    <row r="650" spans="1:3">
      <c r="A650">
        <v>100000</v>
      </c>
      <c r="B650">
        <v>117500</v>
      </c>
      <c r="C650">
        <v>99150</v>
      </c>
    </row>
    <row r="651" spans="1:3">
      <c r="A651">
        <v>90000</v>
      </c>
      <c r="B651">
        <v>120000</v>
      </c>
      <c r="C651">
        <v>124000</v>
      </c>
    </row>
    <row r="652" spans="1:3">
      <c r="A652">
        <v>100000</v>
      </c>
      <c r="B652">
        <v>115000</v>
      </c>
      <c r="C652">
        <v>115000</v>
      </c>
    </row>
    <row r="653" spans="1:3">
      <c r="A653">
        <v>184000</v>
      </c>
      <c r="B653">
        <v>73450</v>
      </c>
      <c r="C653">
        <v>135000</v>
      </c>
    </row>
    <row r="654" spans="1:3">
      <c r="A654">
        <v>84000</v>
      </c>
      <c r="B654">
        <v>175500</v>
      </c>
      <c r="C654">
        <v>122600</v>
      </c>
    </row>
    <row r="655" spans="1:3">
      <c r="A655">
        <v>86000</v>
      </c>
      <c r="B655">
        <v>115000</v>
      </c>
      <c r="C655">
        <v>150000</v>
      </c>
    </row>
    <row r="656" spans="1:3">
      <c r="A656">
        <v>60000</v>
      </c>
      <c r="B656">
        <v>196125</v>
      </c>
      <c r="C656">
        <v>115000</v>
      </c>
    </row>
    <row r="657" spans="1:3">
      <c r="A657">
        <v>53014</v>
      </c>
      <c r="B657">
        <v>81500</v>
      </c>
      <c r="C657">
        <v>90000</v>
      </c>
    </row>
    <row r="658" spans="1:3">
      <c r="A658">
        <v>100500</v>
      </c>
      <c r="B658">
        <v>109500</v>
      </c>
      <c r="C658">
        <v>69300</v>
      </c>
    </row>
    <row r="659" spans="1:3">
      <c r="A659">
        <v>75000</v>
      </c>
      <c r="B659">
        <v>135000</v>
      </c>
      <c r="C659">
        <v>175000</v>
      </c>
    </row>
    <row r="660" spans="1:3">
      <c r="A660">
        <v>77500</v>
      </c>
      <c r="B660">
        <v>105300</v>
      </c>
      <c r="C660">
        <v>175000</v>
      </c>
    </row>
    <row r="661" spans="1:3">
      <c r="A661">
        <v>105000</v>
      </c>
      <c r="B661">
        <v>78369</v>
      </c>
      <c r="C661">
        <v>119282</v>
      </c>
    </row>
    <row r="662" spans="1:3">
      <c r="A662">
        <v>63000</v>
      </c>
      <c r="B662">
        <v>90670</v>
      </c>
      <c r="C662">
        <v>105000</v>
      </c>
    </row>
    <row r="663" spans="1:3">
      <c r="A663">
        <v>136400</v>
      </c>
      <c r="B663">
        <v>138500</v>
      </c>
      <c r="C663">
        <v>175000</v>
      </c>
    </row>
    <row r="664" spans="1:3">
      <c r="A664">
        <v>45000</v>
      </c>
      <c r="B664">
        <v>150000</v>
      </c>
      <c r="C664">
        <v>147500</v>
      </c>
    </row>
    <row r="665" spans="1:3">
      <c r="A665">
        <v>74712</v>
      </c>
      <c r="B665">
        <v>103510</v>
      </c>
      <c r="C665">
        <v>20000</v>
      </c>
    </row>
    <row r="666" spans="1:3">
      <c r="A666">
        <v>115000</v>
      </c>
      <c r="B666">
        <v>105306</v>
      </c>
      <c r="C666">
        <v>133500</v>
      </c>
    </row>
    <row r="667" spans="1:3">
      <c r="A667">
        <v>53620</v>
      </c>
      <c r="B667">
        <v>128464</v>
      </c>
      <c r="C667">
        <v>175000</v>
      </c>
    </row>
    <row r="668" spans="1:3">
      <c r="A668">
        <v>90000</v>
      </c>
      <c r="B668">
        <v>136849</v>
      </c>
      <c r="C668">
        <v>119562.5</v>
      </c>
    </row>
    <row r="669" spans="1:3">
      <c r="A669">
        <v>55330</v>
      </c>
      <c r="B669">
        <v>115000</v>
      </c>
      <c r="C669">
        <v>135000</v>
      </c>
    </row>
    <row r="670" spans="1:3">
      <c r="A670">
        <v>43656</v>
      </c>
      <c r="B670">
        <v>83862.5</v>
      </c>
      <c r="C670">
        <v>120000</v>
      </c>
    </row>
    <row r="671" spans="1:3">
      <c r="A671">
        <v>218500</v>
      </c>
      <c r="B671">
        <v>157500</v>
      </c>
      <c r="C671">
        <v>305500</v>
      </c>
    </row>
    <row r="672" spans="1:3">
      <c r="A672">
        <v>115500</v>
      </c>
      <c r="B672">
        <v>131560</v>
      </c>
      <c r="C672">
        <v>150000</v>
      </c>
    </row>
    <row r="673" spans="1:3">
      <c r="A673">
        <v>150000</v>
      </c>
      <c r="B673">
        <v>125000</v>
      </c>
      <c r="C673">
        <v>160000</v>
      </c>
    </row>
    <row r="674" spans="1:3">
      <c r="A674">
        <v>85000</v>
      </c>
      <c r="B674">
        <v>80850</v>
      </c>
      <c r="C674">
        <v>162000</v>
      </c>
    </row>
    <row r="675" spans="1:3">
      <c r="A675">
        <v>110000</v>
      </c>
      <c r="B675">
        <v>105130</v>
      </c>
      <c r="C675">
        <v>146500</v>
      </c>
    </row>
    <row r="676" spans="1:3">
      <c r="A676">
        <v>98500</v>
      </c>
      <c r="B676">
        <v>109500</v>
      </c>
      <c r="C676">
        <v>90000</v>
      </c>
    </row>
    <row r="677" spans="1:3">
      <c r="A677">
        <v>147500</v>
      </c>
      <c r="B677">
        <v>75540</v>
      </c>
      <c r="C677">
        <v>125000</v>
      </c>
    </row>
    <row r="678" spans="1:3">
      <c r="A678">
        <v>125930</v>
      </c>
      <c r="B678">
        <v>90000</v>
      </c>
      <c r="C678">
        <v>96760.5</v>
      </c>
    </row>
    <row r="679" spans="1:3">
      <c r="A679">
        <v>125000</v>
      </c>
      <c r="B679">
        <v>112104.5</v>
      </c>
      <c r="C679">
        <v>115000</v>
      </c>
    </row>
    <row r="680" spans="1:3">
      <c r="A680">
        <v>82350.5</v>
      </c>
      <c r="B680">
        <v>115000</v>
      </c>
      <c r="C680">
        <v>147500</v>
      </c>
    </row>
    <row r="681" spans="1:3">
      <c r="A681">
        <v>80500</v>
      </c>
      <c r="B681">
        <v>55000</v>
      </c>
      <c r="C681">
        <v>125000</v>
      </c>
    </row>
    <row r="682" spans="1:3">
      <c r="A682">
        <v>111175</v>
      </c>
      <c r="B682">
        <v>157500</v>
      </c>
      <c r="C682">
        <v>170000</v>
      </c>
    </row>
    <row r="683" spans="1:3">
      <c r="A683">
        <v>57300</v>
      </c>
      <c r="B683">
        <v>164000</v>
      </c>
      <c r="C683">
        <v>147500</v>
      </c>
    </row>
    <row r="684" spans="1:3">
      <c r="A684">
        <v>115000</v>
      </c>
      <c r="B684">
        <v>104440</v>
      </c>
      <c r="C684">
        <v>147500</v>
      </c>
    </row>
    <row r="685" spans="1:3">
      <c r="A685">
        <v>101014</v>
      </c>
      <c r="B685">
        <v>111030</v>
      </c>
      <c r="C685">
        <v>200000</v>
      </c>
    </row>
    <row r="686" spans="1:3">
      <c r="A686">
        <v>90000</v>
      </c>
      <c r="B686">
        <v>122000</v>
      </c>
      <c r="C686">
        <v>115000</v>
      </c>
    </row>
    <row r="687" spans="1:3">
      <c r="A687">
        <v>111175</v>
      </c>
      <c r="B687">
        <v>145000</v>
      </c>
      <c r="C687">
        <v>140000</v>
      </c>
    </row>
    <row r="688" spans="1:3">
      <c r="A688">
        <v>119200</v>
      </c>
      <c r="B688">
        <v>157000</v>
      </c>
      <c r="C688">
        <v>150000</v>
      </c>
    </row>
    <row r="689" spans="1:3">
      <c r="A689">
        <v>115000</v>
      </c>
      <c r="B689">
        <v>139216</v>
      </c>
      <c r="C689">
        <v>125000</v>
      </c>
    </row>
    <row r="690" spans="1:3">
      <c r="A690">
        <v>80000</v>
      </c>
      <c r="B690">
        <v>82500</v>
      </c>
      <c r="C690">
        <v>205000</v>
      </c>
    </row>
    <row r="691" spans="1:3">
      <c r="A691">
        <v>96725</v>
      </c>
      <c r="B691">
        <v>135000</v>
      </c>
      <c r="C691">
        <v>140000</v>
      </c>
    </row>
    <row r="692" spans="1:3">
      <c r="A692">
        <v>180000</v>
      </c>
      <c r="B692">
        <v>100000</v>
      </c>
      <c r="C692">
        <v>147500</v>
      </c>
    </row>
    <row r="693" spans="1:3">
      <c r="A693">
        <v>90250</v>
      </c>
      <c r="B693">
        <v>187500</v>
      </c>
      <c r="C693">
        <v>125000</v>
      </c>
    </row>
    <row r="694" spans="1:3">
      <c r="A694">
        <v>102500</v>
      </c>
      <c r="B694">
        <v>88128</v>
      </c>
      <c r="C694">
        <v>135000</v>
      </c>
    </row>
    <row r="695" spans="1:3">
      <c r="A695">
        <v>120000</v>
      </c>
      <c r="B695">
        <v>113269.5</v>
      </c>
      <c r="C695">
        <v>125000</v>
      </c>
    </row>
    <row r="696" spans="1:3">
      <c r="A696">
        <v>105650</v>
      </c>
      <c r="B696">
        <v>107000</v>
      </c>
      <c r="C696">
        <v>90000</v>
      </c>
    </row>
    <row r="697" spans="1:3">
      <c r="A697">
        <v>82500</v>
      </c>
      <c r="B697">
        <v>73079</v>
      </c>
      <c r="C697">
        <v>105000</v>
      </c>
    </row>
    <row r="698" spans="1:3">
      <c r="A698">
        <v>84000</v>
      </c>
      <c r="B698">
        <v>119290</v>
      </c>
      <c r="C698">
        <v>127500</v>
      </c>
    </row>
    <row r="699" spans="1:3">
      <c r="A699">
        <v>127000</v>
      </c>
      <c r="B699">
        <v>161500</v>
      </c>
      <c r="C699">
        <v>140000</v>
      </c>
    </row>
    <row r="700" spans="1:3">
      <c r="A700">
        <v>111175</v>
      </c>
      <c r="B700">
        <v>87500</v>
      </c>
      <c r="C700">
        <v>96773</v>
      </c>
    </row>
    <row r="701" spans="1:3">
      <c r="A701">
        <v>53014</v>
      </c>
      <c r="B701">
        <v>166419.5</v>
      </c>
      <c r="C701">
        <v>90000</v>
      </c>
    </row>
    <row r="702" spans="1:3">
      <c r="A702">
        <v>100000</v>
      </c>
      <c r="B702">
        <v>135000</v>
      </c>
      <c r="C702">
        <v>208114</v>
      </c>
    </row>
    <row r="703" spans="1:3">
      <c r="A703">
        <v>100000</v>
      </c>
      <c r="B703">
        <v>96103</v>
      </c>
      <c r="C703">
        <v>69300</v>
      </c>
    </row>
    <row r="704" spans="1:3">
      <c r="A704">
        <v>70000</v>
      </c>
      <c r="B704">
        <v>110000</v>
      </c>
      <c r="C704">
        <v>140000</v>
      </c>
    </row>
    <row r="705" spans="1:3">
      <c r="A705">
        <v>84500</v>
      </c>
      <c r="B705">
        <v>160000</v>
      </c>
      <c r="C705">
        <v>90000</v>
      </c>
    </row>
    <row r="706" spans="1:3">
      <c r="A706">
        <v>100000</v>
      </c>
      <c r="B706">
        <v>87705</v>
      </c>
      <c r="C706">
        <v>99150</v>
      </c>
    </row>
    <row r="707" spans="1:3">
      <c r="A707">
        <v>100000</v>
      </c>
      <c r="B707">
        <v>157500</v>
      </c>
      <c r="C707">
        <v>96773</v>
      </c>
    </row>
    <row r="708" spans="1:3">
      <c r="A708">
        <v>75000</v>
      </c>
      <c r="B708">
        <v>137000</v>
      </c>
      <c r="C708">
        <v>123000</v>
      </c>
    </row>
    <row r="709" spans="1:3">
      <c r="A709">
        <v>100500</v>
      </c>
      <c r="B709">
        <v>165000</v>
      </c>
      <c r="C709">
        <v>200000</v>
      </c>
    </row>
    <row r="710" spans="1:3">
      <c r="A710">
        <v>125000</v>
      </c>
      <c r="B710">
        <v>137000</v>
      </c>
      <c r="C710">
        <v>175000</v>
      </c>
    </row>
    <row r="711" spans="1:3">
      <c r="A711">
        <v>100500</v>
      </c>
      <c r="B711">
        <v>155000</v>
      </c>
      <c r="C711">
        <v>225000</v>
      </c>
    </row>
    <row r="712" spans="1:3">
      <c r="A712">
        <v>115000</v>
      </c>
      <c r="B712">
        <v>136656</v>
      </c>
      <c r="C712">
        <v>165000</v>
      </c>
    </row>
    <row r="713" spans="1:3">
      <c r="A713">
        <v>36000</v>
      </c>
      <c r="B713">
        <v>135000</v>
      </c>
      <c r="C713">
        <v>90000</v>
      </c>
    </row>
    <row r="714" spans="1:3">
      <c r="A714">
        <v>94000</v>
      </c>
      <c r="B714">
        <v>140000</v>
      </c>
      <c r="C714">
        <v>190000</v>
      </c>
    </row>
    <row r="715" spans="1:3">
      <c r="A715">
        <v>90000</v>
      </c>
      <c r="B715">
        <v>185000</v>
      </c>
      <c r="C715">
        <v>100000</v>
      </c>
    </row>
    <row r="716" spans="1:3">
      <c r="A716">
        <v>115000</v>
      </c>
      <c r="B716">
        <v>170575</v>
      </c>
      <c r="C716">
        <v>115000</v>
      </c>
    </row>
    <row r="717" spans="1:3">
      <c r="A717">
        <v>169833.5</v>
      </c>
      <c r="B717">
        <v>114261</v>
      </c>
      <c r="C717">
        <v>147500</v>
      </c>
    </row>
    <row r="718" spans="1:3">
      <c r="A718">
        <v>102500</v>
      </c>
      <c r="B718">
        <v>99150</v>
      </c>
      <c r="C718">
        <v>147500</v>
      </c>
    </row>
    <row r="719" spans="1:3">
      <c r="A719">
        <v>51014</v>
      </c>
      <c r="B719">
        <v>114500</v>
      </c>
      <c r="C719">
        <v>107500</v>
      </c>
    </row>
    <row r="720" spans="1:3">
      <c r="A720">
        <v>85000</v>
      </c>
      <c r="B720">
        <v>105000</v>
      </c>
      <c r="C720">
        <v>200000</v>
      </c>
    </row>
    <row r="721" spans="1:3">
      <c r="A721">
        <v>62000</v>
      </c>
      <c r="B721">
        <v>105138</v>
      </c>
      <c r="C721">
        <v>90000</v>
      </c>
    </row>
    <row r="722" spans="1:3">
      <c r="A722">
        <v>111175</v>
      </c>
      <c r="B722">
        <v>117500</v>
      </c>
      <c r="C722">
        <v>190000</v>
      </c>
    </row>
    <row r="723" spans="1:3">
      <c r="A723">
        <v>150000</v>
      </c>
      <c r="B723">
        <v>56700</v>
      </c>
      <c r="C723">
        <v>127004</v>
      </c>
    </row>
    <row r="724" spans="1:3">
      <c r="A724">
        <v>111175</v>
      </c>
      <c r="B724">
        <v>165000</v>
      </c>
      <c r="C724">
        <v>99150</v>
      </c>
    </row>
    <row r="725" spans="1:3">
      <c r="A725">
        <v>99150</v>
      </c>
      <c r="B725">
        <v>154000</v>
      </c>
      <c r="C725">
        <v>57500</v>
      </c>
    </row>
    <row r="726" spans="1:3">
      <c r="A726">
        <v>98500</v>
      </c>
      <c r="B726">
        <v>265000</v>
      </c>
      <c r="C726">
        <v>90000</v>
      </c>
    </row>
    <row r="727" spans="1:3">
      <c r="A727">
        <v>108000</v>
      </c>
      <c r="B727">
        <v>155000</v>
      </c>
      <c r="C727">
        <v>125000</v>
      </c>
    </row>
    <row r="728" spans="1:3">
      <c r="A728">
        <v>111202</v>
      </c>
      <c r="B728">
        <v>108281</v>
      </c>
      <c r="C728">
        <v>147500</v>
      </c>
    </row>
    <row r="729" spans="1:3">
      <c r="A729">
        <v>125500</v>
      </c>
      <c r="B729">
        <v>113500</v>
      </c>
      <c r="C729">
        <v>89100</v>
      </c>
    </row>
    <row r="730" spans="1:3">
      <c r="A730">
        <v>67500</v>
      </c>
      <c r="B730">
        <v>155000</v>
      </c>
      <c r="C730">
        <v>217500</v>
      </c>
    </row>
    <row r="731" spans="1:3">
      <c r="A731">
        <v>119328.5</v>
      </c>
      <c r="B731">
        <v>205000</v>
      </c>
      <c r="C731">
        <v>125000</v>
      </c>
    </row>
    <row r="732" spans="1:3">
      <c r="A732">
        <v>135000</v>
      </c>
      <c r="B732">
        <v>141000</v>
      </c>
      <c r="C732">
        <v>99150</v>
      </c>
    </row>
    <row r="733" spans="1:3">
      <c r="A733">
        <v>80850</v>
      </c>
      <c r="B733">
        <v>85000</v>
      </c>
      <c r="C733">
        <v>147500</v>
      </c>
    </row>
    <row r="734" spans="1:3">
      <c r="A734">
        <v>84500</v>
      </c>
      <c r="B734">
        <v>132410</v>
      </c>
      <c r="C734">
        <v>210000</v>
      </c>
    </row>
    <row r="735" spans="1:3">
      <c r="A735">
        <v>111175</v>
      </c>
      <c r="B735">
        <v>145500</v>
      </c>
      <c r="C735">
        <v>100000</v>
      </c>
    </row>
    <row r="736" spans="1:3">
      <c r="A736">
        <v>75067.5</v>
      </c>
      <c r="B736">
        <v>153500</v>
      </c>
      <c r="C736">
        <v>90000</v>
      </c>
    </row>
    <row r="737" spans="1:3">
      <c r="A737">
        <v>84000</v>
      </c>
      <c r="B737">
        <v>110000</v>
      </c>
      <c r="C737">
        <v>133500</v>
      </c>
    </row>
    <row r="738" spans="1:3">
      <c r="A738">
        <v>85000</v>
      </c>
      <c r="B738">
        <v>103000</v>
      </c>
      <c r="C738">
        <v>105000</v>
      </c>
    </row>
    <row r="739" spans="1:3">
      <c r="A739">
        <v>100000</v>
      </c>
      <c r="B739">
        <v>157000</v>
      </c>
      <c r="C739">
        <v>105000</v>
      </c>
    </row>
    <row r="740" spans="1:3">
      <c r="A740">
        <v>180000</v>
      </c>
      <c r="B740">
        <v>270000</v>
      </c>
      <c r="C740">
        <v>96773</v>
      </c>
    </row>
    <row r="741" spans="1:3">
      <c r="A741">
        <v>77500</v>
      </c>
      <c r="B741">
        <v>118205</v>
      </c>
      <c r="C741">
        <v>150000</v>
      </c>
    </row>
    <row r="742" spans="1:3">
      <c r="A742">
        <v>105650</v>
      </c>
      <c r="B742">
        <v>97227</v>
      </c>
      <c r="C742">
        <v>90000</v>
      </c>
    </row>
    <row r="743" spans="1:3">
      <c r="A743">
        <v>115000</v>
      </c>
      <c r="B743">
        <v>128816</v>
      </c>
      <c r="C743">
        <v>177500</v>
      </c>
    </row>
    <row r="744" spans="1:3">
      <c r="A744">
        <v>115000</v>
      </c>
      <c r="B744">
        <v>112500</v>
      </c>
      <c r="C744">
        <v>99150</v>
      </c>
    </row>
    <row r="745" spans="1:3">
      <c r="A745">
        <v>120710</v>
      </c>
      <c r="B745">
        <v>260000</v>
      </c>
      <c r="C745">
        <v>126000</v>
      </c>
    </row>
    <row r="746" spans="1:3">
      <c r="A746">
        <v>90000</v>
      </c>
      <c r="B746">
        <v>167000</v>
      </c>
      <c r="C746">
        <v>115000</v>
      </c>
    </row>
    <row r="747" spans="1:3">
      <c r="A747">
        <v>150000</v>
      </c>
      <c r="B747">
        <v>122500</v>
      </c>
      <c r="C747">
        <v>90000</v>
      </c>
    </row>
    <row r="748" spans="1:3">
      <c r="A748">
        <v>57500</v>
      </c>
      <c r="B748">
        <v>119608.5</v>
      </c>
      <c r="C748">
        <v>147500</v>
      </c>
    </row>
    <row r="749" spans="1:3">
      <c r="A749">
        <v>105650</v>
      </c>
      <c r="B749">
        <v>190000</v>
      </c>
      <c r="C749">
        <v>90000</v>
      </c>
    </row>
    <row r="750" spans="1:3">
      <c r="A750">
        <v>103700</v>
      </c>
      <c r="B750">
        <v>180000</v>
      </c>
      <c r="C750">
        <v>90000</v>
      </c>
    </row>
    <row r="751" spans="1:3">
      <c r="A751">
        <v>90000</v>
      </c>
      <c r="B751">
        <v>92500</v>
      </c>
      <c r="C751">
        <v>90000</v>
      </c>
    </row>
    <row r="752" spans="1:3">
      <c r="A752">
        <v>150000</v>
      </c>
      <c r="B752">
        <v>87500</v>
      </c>
      <c r="C752">
        <v>175000</v>
      </c>
    </row>
    <row r="753" spans="1:3">
      <c r="A753">
        <v>89100</v>
      </c>
      <c r="B753">
        <v>88128</v>
      </c>
      <c r="C753">
        <v>125000</v>
      </c>
    </row>
    <row r="754" spans="1:3">
      <c r="A754">
        <v>70000</v>
      </c>
      <c r="B754">
        <v>207500</v>
      </c>
      <c r="C754">
        <v>175000</v>
      </c>
    </row>
    <row r="755" spans="1:3">
      <c r="A755">
        <v>119200</v>
      </c>
      <c r="B755">
        <v>186000</v>
      </c>
      <c r="C755">
        <v>200000</v>
      </c>
    </row>
    <row r="756" spans="1:3">
      <c r="A756">
        <v>111175</v>
      </c>
      <c r="B756">
        <v>63000</v>
      </c>
      <c r="C756">
        <v>130000</v>
      </c>
    </row>
    <row r="757" spans="1:3">
      <c r="A757">
        <v>63000</v>
      </c>
      <c r="B757">
        <v>136400</v>
      </c>
      <c r="C757">
        <v>92500</v>
      </c>
    </row>
    <row r="758" spans="1:3">
      <c r="A758">
        <v>50000</v>
      </c>
      <c r="B758">
        <v>120531</v>
      </c>
      <c r="C758">
        <v>125000</v>
      </c>
    </row>
    <row r="759" spans="1:3">
      <c r="A759">
        <v>90000</v>
      </c>
      <c r="B759">
        <v>82500</v>
      </c>
      <c r="C759">
        <v>90000</v>
      </c>
    </row>
    <row r="760" spans="1:3">
      <c r="A760">
        <v>156000</v>
      </c>
      <c r="B760">
        <v>136500</v>
      </c>
      <c r="C760">
        <v>105000</v>
      </c>
    </row>
    <row r="761" spans="1:3">
      <c r="A761">
        <v>84500</v>
      </c>
      <c r="B761">
        <v>219500</v>
      </c>
      <c r="C761">
        <v>147500</v>
      </c>
    </row>
    <row r="762" spans="1:3">
      <c r="A762">
        <v>90000</v>
      </c>
      <c r="B762">
        <v>152650</v>
      </c>
      <c r="C762">
        <v>138200</v>
      </c>
    </row>
    <row r="763" spans="1:3">
      <c r="A763">
        <v>100000</v>
      </c>
      <c r="B763">
        <v>132500</v>
      </c>
      <c r="C763">
        <v>147500</v>
      </c>
    </row>
    <row r="764" spans="1:3">
      <c r="A764">
        <v>84800</v>
      </c>
      <c r="B764">
        <v>110000</v>
      </c>
      <c r="C764">
        <v>115000</v>
      </c>
    </row>
    <row r="765" spans="1:3">
      <c r="A765">
        <v>71850</v>
      </c>
      <c r="B765">
        <v>150000</v>
      </c>
      <c r="C765">
        <v>145000</v>
      </c>
    </row>
    <row r="766" spans="1:3">
      <c r="A766">
        <v>82500</v>
      </c>
      <c r="B766">
        <v>120000</v>
      </c>
      <c r="C766">
        <v>98283</v>
      </c>
    </row>
    <row r="767" spans="1:3">
      <c r="A767">
        <v>111175</v>
      </c>
      <c r="B767">
        <v>136000</v>
      </c>
      <c r="C767">
        <v>135000</v>
      </c>
    </row>
    <row r="768" spans="1:3">
      <c r="A768">
        <v>118140</v>
      </c>
      <c r="B768">
        <v>170000</v>
      </c>
      <c r="C768">
        <v>79200</v>
      </c>
    </row>
    <row r="769" spans="1:3">
      <c r="A769">
        <v>84500</v>
      </c>
      <c r="B769">
        <v>240000</v>
      </c>
      <c r="C769">
        <v>147500</v>
      </c>
    </row>
    <row r="770" spans="1:3">
      <c r="A770">
        <v>90000</v>
      </c>
      <c r="B770">
        <v>154000</v>
      </c>
      <c r="C770">
        <v>125000</v>
      </c>
    </row>
    <row r="771" spans="1:3">
      <c r="A771">
        <v>150000</v>
      </c>
      <c r="B771">
        <v>145000</v>
      </c>
      <c r="C771">
        <v>147500</v>
      </c>
    </row>
    <row r="772" spans="1:3">
      <c r="A772">
        <v>55500</v>
      </c>
      <c r="B772">
        <v>200000</v>
      </c>
      <c r="C772">
        <v>200000</v>
      </c>
    </row>
    <row r="773" spans="1:3">
      <c r="A773">
        <v>80000</v>
      </c>
      <c r="B773">
        <v>113769.5</v>
      </c>
      <c r="C773">
        <v>125000</v>
      </c>
    </row>
    <row r="774" spans="1:3">
      <c r="A774">
        <v>89100</v>
      </c>
      <c r="B774">
        <v>130000</v>
      </c>
      <c r="C774">
        <v>117500</v>
      </c>
    </row>
    <row r="775" spans="1:3">
      <c r="A775">
        <v>125000</v>
      </c>
      <c r="B775">
        <v>161732</v>
      </c>
      <c r="C775">
        <v>230000</v>
      </c>
    </row>
    <row r="776" spans="1:3">
      <c r="A776">
        <v>84500</v>
      </c>
      <c r="B776">
        <v>143000</v>
      </c>
      <c r="C776">
        <v>137500</v>
      </c>
    </row>
    <row r="777" spans="1:3">
      <c r="A777">
        <v>90000</v>
      </c>
      <c r="B777">
        <v>112000</v>
      </c>
      <c r="C777">
        <v>70000</v>
      </c>
    </row>
    <row r="778" spans="1:3">
      <c r="A778">
        <v>70500</v>
      </c>
      <c r="B778">
        <v>107212</v>
      </c>
      <c r="C778">
        <v>93450</v>
      </c>
    </row>
    <row r="779" spans="1:3">
      <c r="A779">
        <v>137610</v>
      </c>
      <c r="B779">
        <v>69962.5</v>
      </c>
      <c r="C779">
        <v>150000</v>
      </c>
    </row>
    <row r="780" spans="1:3">
      <c r="A780">
        <v>175000</v>
      </c>
      <c r="B780">
        <v>155000</v>
      </c>
      <c r="C780">
        <v>82200</v>
      </c>
    </row>
    <row r="781" spans="1:3">
      <c r="A781">
        <v>101014</v>
      </c>
      <c r="B781">
        <v>116950</v>
      </c>
      <c r="C781">
        <v>245000</v>
      </c>
    </row>
    <row r="782" spans="1:3">
      <c r="A782">
        <v>90000</v>
      </c>
      <c r="B782">
        <v>157500</v>
      </c>
      <c r="C782">
        <v>95000</v>
      </c>
    </row>
    <row r="783" spans="1:3">
      <c r="A783">
        <v>84000</v>
      </c>
      <c r="B783">
        <v>118750</v>
      </c>
      <c r="C783">
        <v>115000</v>
      </c>
    </row>
    <row r="784" spans="1:3">
      <c r="A784">
        <v>105000</v>
      </c>
      <c r="B784">
        <v>78000</v>
      </c>
      <c r="C784">
        <v>155000</v>
      </c>
    </row>
    <row r="785" spans="1:3">
      <c r="A785">
        <v>156000</v>
      </c>
      <c r="B785">
        <v>152221.5</v>
      </c>
      <c r="C785">
        <v>211000</v>
      </c>
    </row>
    <row r="786" spans="1:3">
      <c r="A786">
        <v>96725</v>
      </c>
      <c r="B786">
        <v>140250.5</v>
      </c>
      <c r="C786">
        <v>110000</v>
      </c>
    </row>
    <row r="787" spans="1:3">
      <c r="A787">
        <v>113580</v>
      </c>
      <c r="B787">
        <v>272500</v>
      </c>
      <c r="C787">
        <v>134241</v>
      </c>
    </row>
    <row r="788" spans="1:3">
      <c r="A788">
        <v>125000</v>
      </c>
      <c r="B788">
        <v>145000</v>
      </c>
      <c r="C788">
        <v>132500</v>
      </c>
    </row>
    <row r="789" spans="1:3">
      <c r="A789">
        <v>96725</v>
      </c>
      <c r="B789">
        <v>75000</v>
      </c>
      <c r="C789">
        <v>111098.5</v>
      </c>
    </row>
    <row r="790" spans="1:3">
      <c r="A790">
        <v>59500</v>
      </c>
      <c r="B790">
        <v>130098.5</v>
      </c>
      <c r="C790">
        <v>174720</v>
      </c>
    </row>
    <row r="791" spans="1:3">
      <c r="A791">
        <v>87472</v>
      </c>
      <c r="B791">
        <v>80000</v>
      </c>
      <c r="C791">
        <v>114000</v>
      </c>
    </row>
    <row r="792" spans="1:3">
      <c r="A792">
        <v>90000</v>
      </c>
      <c r="B792">
        <v>140062.5</v>
      </c>
      <c r="C792">
        <v>116000</v>
      </c>
    </row>
    <row r="793" spans="1:3">
      <c r="A793">
        <v>110000</v>
      </c>
      <c r="B793">
        <v>150000</v>
      </c>
      <c r="C793">
        <v>109338.640625</v>
      </c>
    </row>
    <row r="794" spans="1:3">
      <c r="A794">
        <v>55668</v>
      </c>
      <c r="B794">
        <v>281450.5</v>
      </c>
      <c r="C794">
        <v>208114</v>
      </c>
    </row>
    <row r="795" spans="1:3">
      <c r="A795">
        <v>71850</v>
      </c>
      <c r="B795">
        <v>130000</v>
      </c>
      <c r="C795">
        <v>182000</v>
      </c>
    </row>
    <row r="796" spans="1:3">
      <c r="A796">
        <v>111175</v>
      </c>
      <c r="B796">
        <v>150000</v>
      </c>
      <c r="C796">
        <v>140000</v>
      </c>
    </row>
    <row r="797" spans="1:3">
      <c r="A797">
        <v>115000</v>
      </c>
      <c r="B797">
        <v>75000</v>
      </c>
      <c r="C797">
        <v>105000</v>
      </c>
    </row>
    <row r="798" spans="1:3">
      <c r="A798">
        <v>41446.5</v>
      </c>
      <c r="B798">
        <v>86500</v>
      </c>
      <c r="C798">
        <v>140000</v>
      </c>
    </row>
    <row r="799" spans="1:3">
      <c r="A799">
        <v>94500</v>
      </c>
      <c r="B799">
        <v>90000</v>
      </c>
      <c r="C799">
        <v>125000</v>
      </c>
    </row>
    <row r="800" spans="1:3">
      <c r="A800">
        <v>96725</v>
      </c>
      <c r="B800">
        <v>115000</v>
      </c>
      <c r="C800">
        <v>147500</v>
      </c>
    </row>
    <row r="801" spans="1:3">
      <c r="A801">
        <v>65000</v>
      </c>
      <c r="B801">
        <v>109500</v>
      </c>
      <c r="C801">
        <v>200500</v>
      </c>
    </row>
    <row r="802" spans="1:3">
      <c r="A802">
        <v>79200</v>
      </c>
      <c r="B802">
        <v>175000</v>
      </c>
      <c r="C802">
        <v>147500</v>
      </c>
    </row>
    <row r="803" spans="1:3">
      <c r="A803">
        <v>80850</v>
      </c>
      <c r="B803">
        <v>90000</v>
      </c>
      <c r="C803">
        <v>122500</v>
      </c>
    </row>
    <row r="804" spans="1:3">
      <c r="A804">
        <v>110000</v>
      </c>
      <c r="B804">
        <v>115000</v>
      </c>
      <c r="C804">
        <v>206500</v>
      </c>
    </row>
    <row r="805" spans="1:3">
      <c r="A805">
        <v>90000</v>
      </c>
      <c r="B805">
        <v>123064</v>
      </c>
      <c r="C805">
        <v>182500</v>
      </c>
    </row>
    <row r="806" spans="1:3">
      <c r="A806">
        <v>159331</v>
      </c>
      <c r="B806">
        <v>90000</v>
      </c>
      <c r="C806">
        <v>55000</v>
      </c>
    </row>
    <row r="807" spans="1:3">
      <c r="A807">
        <v>140000</v>
      </c>
      <c r="B807">
        <v>105000</v>
      </c>
      <c r="C807">
        <v>120000</v>
      </c>
    </row>
    <row r="808" spans="1:3">
      <c r="A808">
        <v>98000</v>
      </c>
      <c r="B808">
        <v>78592</v>
      </c>
      <c r="C808">
        <v>205000</v>
      </c>
    </row>
    <row r="809" spans="1:3">
      <c r="A809">
        <v>116000</v>
      </c>
      <c r="B809">
        <v>136400</v>
      </c>
      <c r="C809">
        <v>180000</v>
      </c>
    </row>
    <row r="810" spans="1:3">
      <c r="A810">
        <v>75000</v>
      </c>
      <c r="B810">
        <v>125000</v>
      </c>
      <c r="C810">
        <v>142500</v>
      </c>
    </row>
    <row r="811" spans="1:3">
      <c r="A811">
        <v>96725</v>
      </c>
      <c r="B811">
        <v>157500</v>
      </c>
      <c r="C811">
        <v>88685</v>
      </c>
    </row>
    <row r="812" spans="1:3">
      <c r="A812">
        <v>90000</v>
      </c>
      <c r="B812">
        <v>83200</v>
      </c>
      <c r="C812">
        <v>102500</v>
      </c>
    </row>
    <row r="813" spans="1:3">
      <c r="A813">
        <v>102500</v>
      </c>
      <c r="B813">
        <v>75000</v>
      </c>
      <c r="C813">
        <v>212500</v>
      </c>
    </row>
    <row r="814" spans="1:3">
      <c r="A814">
        <v>50400</v>
      </c>
      <c r="B814">
        <v>119175</v>
      </c>
      <c r="C814">
        <v>180000</v>
      </c>
    </row>
    <row r="815" spans="1:3">
      <c r="A815">
        <v>115000</v>
      </c>
      <c r="B815">
        <v>150000</v>
      </c>
      <c r="C815">
        <v>127500</v>
      </c>
    </row>
    <row r="816" spans="1:3">
      <c r="A816">
        <v>115000</v>
      </c>
      <c r="B816">
        <v>53014</v>
      </c>
      <c r="C816">
        <v>180000</v>
      </c>
    </row>
    <row r="817" spans="1:3">
      <c r="A817">
        <v>83908.5</v>
      </c>
      <c r="B817">
        <v>154500</v>
      </c>
      <c r="C817">
        <v>165000</v>
      </c>
    </row>
    <row r="818" spans="1:3">
      <c r="A818">
        <v>90000</v>
      </c>
      <c r="B818">
        <v>135500</v>
      </c>
      <c r="C818">
        <v>200000</v>
      </c>
    </row>
    <row r="819" spans="1:3">
      <c r="A819">
        <v>85000</v>
      </c>
      <c r="B819">
        <v>157500</v>
      </c>
      <c r="C819">
        <v>110000</v>
      </c>
    </row>
    <row r="820" spans="1:3">
      <c r="A820">
        <v>90000</v>
      </c>
      <c r="B820">
        <v>185000</v>
      </c>
      <c r="C820">
        <v>145000</v>
      </c>
    </row>
    <row r="821" spans="1:3">
      <c r="A821">
        <v>102000</v>
      </c>
      <c r="B821">
        <v>123437</v>
      </c>
      <c r="C821">
        <v>107500</v>
      </c>
    </row>
    <row r="822" spans="1:3">
      <c r="A822">
        <v>115000</v>
      </c>
      <c r="B822">
        <v>157500</v>
      </c>
      <c r="C822">
        <v>152650</v>
      </c>
    </row>
    <row r="823" spans="1:3">
      <c r="A823">
        <v>111175</v>
      </c>
      <c r="B823">
        <v>135000</v>
      </c>
      <c r="C823">
        <v>155000</v>
      </c>
    </row>
    <row r="824" spans="1:3">
      <c r="A824">
        <v>132368</v>
      </c>
      <c r="B824">
        <v>265500</v>
      </c>
      <c r="C824">
        <v>150000</v>
      </c>
    </row>
    <row r="825" spans="1:3">
      <c r="A825">
        <v>89100</v>
      </c>
      <c r="B825">
        <v>115000</v>
      </c>
      <c r="C825">
        <v>208000</v>
      </c>
    </row>
    <row r="826" spans="1:3">
      <c r="A826">
        <v>132500</v>
      </c>
      <c r="B826">
        <v>125000</v>
      </c>
      <c r="C826">
        <v>130000</v>
      </c>
    </row>
    <row r="827" spans="1:3">
      <c r="A827">
        <v>145500</v>
      </c>
      <c r="B827">
        <v>101768</v>
      </c>
      <c r="C827">
        <v>149000</v>
      </c>
    </row>
    <row r="828" spans="1:3">
      <c r="A828">
        <v>115000</v>
      </c>
      <c r="B828">
        <v>72000</v>
      </c>
      <c r="C828">
        <v>187500</v>
      </c>
    </row>
    <row r="829" spans="1:3">
      <c r="A829">
        <v>115000</v>
      </c>
      <c r="B829">
        <v>115000</v>
      </c>
      <c r="C829">
        <v>162080</v>
      </c>
    </row>
    <row r="830" spans="1:3">
      <c r="A830">
        <v>149653</v>
      </c>
      <c r="B830">
        <v>110000</v>
      </c>
      <c r="C830">
        <v>245000</v>
      </c>
    </row>
    <row r="831" spans="1:3">
      <c r="A831">
        <v>125000</v>
      </c>
      <c r="B831">
        <v>150000</v>
      </c>
      <c r="C831">
        <v>155000</v>
      </c>
    </row>
    <row r="832" spans="1:3">
      <c r="A832">
        <v>84500</v>
      </c>
      <c r="B832">
        <v>80850</v>
      </c>
      <c r="C832">
        <v>104000</v>
      </c>
    </row>
    <row r="833" spans="1:3">
      <c r="A833">
        <v>67194.3984375</v>
      </c>
      <c r="B833">
        <v>110000</v>
      </c>
      <c r="C833">
        <v>60000</v>
      </c>
    </row>
    <row r="834" spans="1:3">
      <c r="A834">
        <v>87472</v>
      </c>
      <c r="B834">
        <v>150000</v>
      </c>
      <c r="C834">
        <v>135000</v>
      </c>
    </row>
    <row r="835" spans="1:3">
      <c r="A835">
        <v>111175</v>
      </c>
      <c r="B835">
        <v>109500</v>
      </c>
      <c r="C835">
        <v>157500</v>
      </c>
    </row>
    <row r="836" spans="1:3">
      <c r="A836">
        <v>90000</v>
      </c>
      <c r="B836">
        <v>157500</v>
      </c>
      <c r="C836">
        <v>125000</v>
      </c>
    </row>
    <row r="837" spans="1:3">
      <c r="A837">
        <v>90000</v>
      </c>
      <c r="B837">
        <v>118850</v>
      </c>
      <c r="C837">
        <v>288500</v>
      </c>
    </row>
    <row r="838" spans="1:3">
      <c r="A838">
        <v>122538</v>
      </c>
      <c r="B838">
        <v>118080</v>
      </c>
      <c r="C838">
        <v>124497</v>
      </c>
    </row>
    <row r="839" spans="1:3">
      <c r="A839">
        <v>90000</v>
      </c>
      <c r="B839">
        <v>150000</v>
      </c>
      <c r="C839">
        <v>125000</v>
      </c>
    </row>
    <row r="840" spans="1:3">
      <c r="A840">
        <v>87900</v>
      </c>
      <c r="B840">
        <v>114669.5</v>
      </c>
      <c r="C840">
        <v>135000</v>
      </c>
    </row>
    <row r="841" spans="1:3">
      <c r="A841">
        <v>375000</v>
      </c>
      <c r="B841">
        <v>72500</v>
      </c>
      <c r="C841">
        <v>180000</v>
      </c>
    </row>
    <row r="842" spans="1:3">
      <c r="A842">
        <v>74050</v>
      </c>
      <c r="B842">
        <v>112015</v>
      </c>
      <c r="C842">
        <v>225500</v>
      </c>
    </row>
    <row r="843" spans="1:3">
      <c r="A843">
        <v>54540</v>
      </c>
      <c r="B843">
        <v>120000</v>
      </c>
      <c r="C843">
        <v>120000</v>
      </c>
    </row>
    <row r="844" spans="1:3">
      <c r="A844">
        <v>90000</v>
      </c>
      <c r="B844">
        <v>115000</v>
      </c>
      <c r="C844">
        <v>120000</v>
      </c>
    </row>
    <row r="845" spans="1:3">
      <c r="A845">
        <v>146100</v>
      </c>
      <c r="B845">
        <v>75000</v>
      </c>
      <c r="C845">
        <v>98283</v>
      </c>
    </row>
    <row r="846" spans="1:3">
      <c r="A846">
        <v>115000</v>
      </c>
      <c r="B846">
        <v>137500</v>
      </c>
      <c r="C846">
        <v>147525</v>
      </c>
    </row>
    <row r="847" spans="1:3">
      <c r="A847">
        <v>65000</v>
      </c>
      <c r="B847">
        <v>150000</v>
      </c>
      <c r="C847">
        <v>120000</v>
      </c>
    </row>
    <row r="848" spans="1:3">
      <c r="A848">
        <v>94199</v>
      </c>
      <c r="B848">
        <v>125000</v>
      </c>
      <c r="C848">
        <v>123600</v>
      </c>
    </row>
    <row r="849" spans="1:3">
      <c r="A849">
        <v>50000</v>
      </c>
      <c r="B849">
        <v>120564</v>
      </c>
      <c r="C849">
        <v>132500</v>
      </c>
    </row>
    <row r="850" spans="1:3">
      <c r="A850">
        <v>90000</v>
      </c>
      <c r="B850">
        <v>90670</v>
      </c>
      <c r="C850">
        <v>143000</v>
      </c>
    </row>
    <row r="851" spans="1:3">
      <c r="A851">
        <v>70000</v>
      </c>
      <c r="B851">
        <v>190000</v>
      </c>
      <c r="C851">
        <v>125000</v>
      </c>
    </row>
    <row r="852" spans="1:3">
      <c r="A852">
        <v>84500</v>
      </c>
      <c r="B852">
        <v>125000</v>
      </c>
      <c r="C852">
        <v>147500</v>
      </c>
    </row>
    <row r="853" spans="1:3">
      <c r="A853">
        <v>91800</v>
      </c>
      <c r="B853">
        <v>175000</v>
      </c>
      <c r="C853">
        <v>110000</v>
      </c>
    </row>
    <row r="854" spans="1:3">
      <c r="A854">
        <v>150000</v>
      </c>
      <c r="B854">
        <v>123000</v>
      </c>
      <c r="C854">
        <v>208000</v>
      </c>
    </row>
    <row r="855" spans="1:3">
      <c r="A855">
        <v>115000</v>
      </c>
      <c r="B855">
        <v>157500</v>
      </c>
      <c r="C855">
        <v>96773</v>
      </c>
    </row>
    <row r="856" spans="1:3">
      <c r="A856">
        <v>56000</v>
      </c>
      <c r="B856">
        <v>150000</v>
      </c>
      <c r="C856">
        <v>158000</v>
      </c>
    </row>
    <row r="857" spans="1:3">
      <c r="A857">
        <v>132500</v>
      </c>
      <c r="B857">
        <v>162500</v>
      </c>
      <c r="C857">
        <v>151840</v>
      </c>
    </row>
    <row r="858" spans="1:3">
      <c r="A858">
        <v>90000</v>
      </c>
      <c r="B858">
        <v>129000</v>
      </c>
      <c r="C858">
        <v>95981</v>
      </c>
    </row>
    <row r="859" spans="1:3">
      <c r="A859">
        <v>96725</v>
      </c>
      <c r="B859">
        <v>105000</v>
      </c>
      <c r="C859">
        <v>155500</v>
      </c>
    </row>
    <row r="860" spans="1:3">
      <c r="A860">
        <v>35000</v>
      </c>
      <c r="B860">
        <v>90000</v>
      </c>
      <c r="C860">
        <v>112500</v>
      </c>
    </row>
    <row r="861" spans="1:3">
      <c r="A861">
        <v>120000</v>
      </c>
      <c r="B861">
        <v>183500</v>
      </c>
      <c r="C861">
        <v>102500</v>
      </c>
    </row>
    <row r="862" spans="1:3">
      <c r="A862">
        <v>132500</v>
      </c>
      <c r="B862">
        <v>100000</v>
      </c>
      <c r="C862">
        <v>115000</v>
      </c>
    </row>
    <row r="863" spans="1:3">
      <c r="A863">
        <v>90000</v>
      </c>
      <c r="B863">
        <v>153000</v>
      </c>
      <c r="C863">
        <v>90000</v>
      </c>
    </row>
    <row r="864" spans="1:3">
      <c r="A864">
        <v>230000</v>
      </c>
      <c r="B864">
        <v>149000</v>
      </c>
      <c r="C864">
        <v>194500</v>
      </c>
    </row>
    <row r="865" spans="1:3">
      <c r="A865">
        <v>43200</v>
      </c>
      <c r="B865">
        <v>122500</v>
      </c>
      <c r="C865">
        <v>110000</v>
      </c>
    </row>
    <row r="866" spans="1:3">
      <c r="A866">
        <v>106479</v>
      </c>
      <c r="B866">
        <v>106439.5</v>
      </c>
      <c r="C866">
        <v>86000</v>
      </c>
    </row>
    <row r="867" spans="1:3">
      <c r="A867">
        <v>60500</v>
      </c>
      <c r="B867">
        <v>225000</v>
      </c>
      <c r="C867">
        <v>182500</v>
      </c>
    </row>
    <row r="868" spans="1:3">
      <c r="A868">
        <v>125000</v>
      </c>
      <c r="B868">
        <v>125000</v>
      </c>
      <c r="C868">
        <v>102500</v>
      </c>
    </row>
    <row r="869" spans="1:3">
      <c r="A869">
        <v>115000</v>
      </c>
      <c r="B869">
        <v>125000</v>
      </c>
      <c r="C869">
        <v>152500</v>
      </c>
    </row>
    <row r="870" spans="1:3">
      <c r="A870">
        <v>85000</v>
      </c>
      <c r="B870">
        <v>110500</v>
      </c>
      <c r="C870">
        <v>211000</v>
      </c>
    </row>
    <row r="871" spans="1:3">
      <c r="A871">
        <v>115000</v>
      </c>
      <c r="B871">
        <v>89100</v>
      </c>
      <c r="C871">
        <v>143000</v>
      </c>
    </row>
    <row r="872" spans="1:3">
      <c r="A872">
        <v>95000</v>
      </c>
      <c r="B872">
        <v>90000</v>
      </c>
      <c r="C872">
        <v>107755.4921875</v>
      </c>
    </row>
    <row r="873" spans="1:3">
      <c r="A873">
        <v>89547.5</v>
      </c>
      <c r="B873">
        <v>125000</v>
      </c>
      <c r="C873">
        <v>147500</v>
      </c>
    </row>
    <row r="874" spans="1:3">
      <c r="A874">
        <v>200000</v>
      </c>
      <c r="B874">
        <v>164000</v>
      </c>
      <c r="C874">
        <v>105000</v>
      </c>
    </row>
    <row r="875" spans="1:3">
      <c r="A875">
        <v>96725</v>
      </c>
      <c r="B875">
        <v>172500</v>
      </c>
      <c r="C875">
        <v>100000</v>
      </c>
    </row>
    <row r="876" spans="1:3">
      <c r="A876">
        <v>150000</v>
      </c>
      <c r="B876">
        <v>140882.5</v>
      </c>
      <c r="C876">
        <v>151840</v>
      </c>
    </row>
    <row r="877" spans="1:3">
      <c r="A877">
        <v>115000</v>
      </c>
      <c r="B877">
        <v>131560</v>
      </c>
      <c r="C877">
        <v>302000</v>
      </c>
    </row>
    <row r="878" spans="1:3">
      <c r="A878">
        <v>150000</v>
      </c>
      <c r="B878">
        <v>450000</v>
      </c>
      <c r="C878">
        <v>175500</v>
      </c>
    </row>
    <row r="879" spans="1:3">
      <c r="A879">
        <v>175000</v>
      </c>
      <c r="B879">
        <v>212500</v>
      </c>
      <c r="C879">
        <v>105000</v>
      </c>
    </row>
    <row r="880" spans="1:3">
      <c r="A880">
        <v>125000</v>
      </c>
      <c r="B880">
        <v>88791</v>
      </c>
      <c r="C880">
        <v>135000</v>
      </c>
    </row>
    <row r="881" spans="1:3">
      <c r="A881">
        <v>65000</v>
      </c>
      <c r="B881">
        <v>135000</v>
      </c>
      <c r="C881">
        <v>89100</v>
      </c>
    </row>
    <row r="882" spans="1:3">
      <c r="A882">
        <v>90000</v>
      </c>
      <c r="B882">
        <v>125000</v>
      </c>
      <c r="C882">
        <v>130000</v>
      </c>
    </row>
    <row r="883" spans="1:3">
      <c r="A883">
        <v>90000</v>
      </c>
      <c r="B883">
        <v>50000</v>
      </c>
      <c r="C883">
        <v>175000</v>
      </c>
    </row>
    <row r="884" spans="1:3">
      <c r="A884">
        <v>125000</v>
      </c>
      <c r="B884">
        <v>208000</v>
      </c>
      <c r="C884">
        <v>117500</v>
      </c>
    </row>
    <row r="885" spans="1:3">
      <c r="A885">
        <v>69750</v>
      </c>
      <c r="B885">
        <v>47370</v>
      </c>
      <c r="C885">
        <v>120000</v>
      </c>
    </row>
    <row r="886" spans="1:3">
      <c r="A886">
        <v>105650</v>
      </c>
      <c r="B886">
        <v>204000</v>
      </c>
      <c r="C886">
        <v>140000</v>
      </c>
    </row>
    <row r="887" spans="1:3">
      <c r="A887">
        <v>87950</v>
      </c>
      <c r="B887">
        <v>90000</v>
      </c>
      <c r="C887">
        <v>97444</v>
      </c>
    </row>
    <row r="888" spans="1:3">
      <c r="A888">
        <v>145500</v>
      </c>
      <c r="B888">
        <v>90000</v>
      </c>
      <c r="C888">
        <v>147500</v>
      </c>
    </row>
    <row r="889" spans="1:3">
      <c r="A889">
        <v>62500</v>
      </c>
      <c r="B889">
        <v>125000</v>
      </c>
      <c r="C889">
        <v>135000</v>
      </c>
    </row>
    <row r="890" spans="1:3">
      <c r="A890">
        <v>62500</v>
      </c>
      <c r="B890">
        <v>125000</v>
      </c>
      <c r="C890">
        <v>120000</v>
      </c>
    </row>
    <row r="891" spans="1:3">
      <c r="A891">
        <v>150000</v>
      </c>
      <c r="B891">
        <v>150000</v>
      </c>
      <c r="C891">
        <v>110000</v>
      </c>
    </row>
    <row r="892" spans="1:3">
      <c r="A892">
        <v>53500</v>
      </c>
      <c r="B892">
        <v>98496</v>
      </c>
      <c r="C892">
        <v>155000</v>
      </c>
    </row>
    <row r="893" spans="1:3">
      <c r="A893">
        <v>165000</v>
      </c>
      <c r="B893">
        <v>140000</v>
      </c>
      <c r="C893">
        <v>165000</v>
      </c>
    </row>
    <row r="894" spans="1:3">
      <c r="A894">
        <v>155485.5</v>
      </c>
      <c r="B894">
        <v>108415.5</v>
      </c>
      <c r="C894">
        <v>105000</v>
      </c>
    </row>
    <row r="895" spans="1:3">
      <c r="A895">
        <v>94000</v>
      </c>
      <c r="B895">
        <v>160000</v>
      </c>
      <c r="C895">
        <v>166848</v>
      </c>
    </row>
    <row r="896" spans="1:3">
      <c r="A896">
        <v>72000</v>
      </c>
      <c r="B896">
        <v>135000</v>
      </c>
      <c r="C896">
        <v>110000</v>
      </c>
    </row>
    <row r="897" spans="1:3">
      <c r="A897">
        <v>199675</v>
      </c>
      <c r="B897">
        <v>98719</v>
      </c>
      <c r="C897">
        <v>136000</v>
      </c>
    </row>
    <row r="898" spans="1:3">
      <c r="A898">
        <v>51014</v>
      </c>
      <c r="B898">
        <v>110000</v>
      </c>
      <c r="C898">
        <v>152500</v>
      </c>
    </row>
    <row r="899" spans="1:3">
      <c r="A899">
        <v>51014</v>
      </c>
      <c r="B899">
        <v>122000</v>
      </c>
      <c r="C899">
        <v>130000</v>
      </c>
    </row>
    <row r="900" spans="1:3">
      <c r="A900">
        <v>93943.203125</v>
      </c>
      <c r="B900">
        <v>39977.6015625</v>
      </c>
      <c r="C900">
        <v>102150</v>
      </c>
    </row>
    <row r="901" spans="1:3">
      <c r="A901">
        <v>104090</v>
      </c>
      <c r="B901">
        <v>109500</v>
      </c>
      <c r="C901">
        <v>175000</v>
      </c>
    </row>
    <row r="902" spans="1:3">
      <c r="A902">
        <v>85000</v>
      </c>
      <c r="B902">
        <v>350000</v>
      </c>
      <c r="C902">
        <v>137500</v>
      </c>
    </row>
    <row r="903" spans="1:3">
      <c r="A903">
        <v>94871.5</v>
      </c>
      <c r="B903">
        <v>70000</v>
      </c>
      <c r="C903">
        <v>102150</v>
      </c>
    </row>
    <row r="904" spans="1:3">
      <c r="A904">
        <v>55000</v>
      </c>
      <c r="B904">
        <v>200000</v>
      </c>
      <c r="C904">
        <v>147500</v>
      </c>
    </row>
    <row r="905" spans="1:3">
      <c r="A905">
        <v>77500</v>
      </c>
      <c r="B905">
        <v>118755</v>
      </c>
      <c r="C905">
        <v>112500</v>
      </c>
    </row>
    <row r="906" spans="1:3">
      <c r="A906">
        <v>43200</v>
      </c>
      <c r="B906">
        <v>150000</v>
      </c>
      <c r="C906">
        <v>137500</v>
      </c>
    </row>
    <row r="907" spans="1:3">
      <c r="A907">
        <v>90000</v>
      </c>
      <c r="B907">
        <v>132500</v>
      </c>
      <c r="C907">
        <v>175000</v>
      </c>
    </row>
    <row r="908" spans="1:3">
      <c r="A908">
        <v>63000</v>
      </c>
      <c r="B908">
        <v>172500</v>
      </c>
      <c r="C908">
        <v>145000</v>
      </c>
    </row>
    <row r="909" spans="1:3">
      <c r="A909">
        <v>68000</v>
      </c>
      <c r="B909">
        <v>157500</v>
      </c>
      <c r="C909">
        <v>170000</v>
      </c>
    </row>
    <row r="910" spans="1:3">
      <c r="A910">
        <v>65500</v>
      </c>
      <c r="B910">
        <v>125654.5</v>
      </c>
      <c r="C910">
        <v>130000</v>
      </c>
    </row>
    <row r="911" spans="1:3">
      <c r="A911">
        <v>148675</v>
      </c>
      <c r="B911">
        <v>350000</v>
      </c>
      <c r="C911">
        <v>145000</v>
      </c>
    </row>
    <row r="912" spans="1:3">
      <c r="A912">
        <v>118000</v>
      </c>
      <c r="B912">
        <v>130000</v>
      </c>
      <c r="C912">
        <v>131000</v>
      </c>
    </row>
    <row r="913" spans="1:3">
      <c r="A913">
        <v>62500</v>
      </c>
      <c r="B913">
        <v>121000</v>
      </c>
      <c r="C913">
        <v>90000</v>
      </c>
    </row>
    <row r="914" spans="1:3">
      <c r="A914">
        <v>75000</v>
      </c>
      <c r="B914">
        <v>125000</v>
      </c>
      <c r="C914">
        <v>211000</v>
      </c>
    </row>
    <row r="915" spans="1:3">
      <c r="A915">
        <v>88500</v>
      </c>
      <c r="B915">
        <v>158697</v>
      </c>
      <c r="C915">
        <v>124875</v>
      </c>
    </row>
    <row r="916" spans="1:3">
      <c r="A916">
        <v>140500</v>
      </c>
      <c r="B916">
        <v>202000</v>
      </c>
      <c r="C916">
        <v>180000</v>
      </c>
    </row>
    <row r="917" spans="1:3">
      <c r="A917">
        <v>112500</v>
      </c>
      <c r="B917">
        <v>90000</v>
      </c>
      <c r="C917">
        <v>147500</v>
      </c>
    </row>
    <row r="918" spans="1:3">
      <c r="A918">
        <v>95700</v>
      </c>
      <c r="B918">
        <v>90000</v>
      </c>
      <c r="C918">
        <v>96773</v>
      </c>
    </row>
    <row r="919" spans="1:3">
      <c r="A919">
        <v>125000</v>
      </c>
      <c r="B919">
        <v>112500.5</v>
      </c>
      <c r="C919">
        <v>117500</v>
      </c>
    </row>
    <row r="920" spans="1:3">
      <c r="A920">
        <v>90000</v>
      </c>
      <c r="B920">
        <v>145570</v>
      </c>
      <c r="C920">
        <v>105000</v>
      </c>
    </row>
    <row r="921" spans="1:3">
      <c r="A921">
        <v>80000</v>
      </c>
      <c r="B921">
        <v>150000</v>
      </c>
      <c r="C921">
        <v>89100</v>
      </c>
    </row>
    <row r="922" spans="1:3">
      <c r="A922">
        <v>62536</v>
      </c>
      <c r="B922">
        <v>115000</v>
      </c>
      <c r="C922">
        <v>85000</v>
      </c>
    </row>
    <row r="923" spans="1:3">
      <c r="A923">
        <v>75000</v>
      </c>
      <c r="B923">
        <v>157500</v>
      </c>
      <c r="C923">
        <v>90000</v>
      </c>
    </row>
    <row r="924" spans="1:3">
      <c r="A924">
        <v>111175</v>
      </c>
      <c r="B924">
        <v>152625</v>
      </c>
      <c r="C924">
        <v>147500</v>
      </c>
    </row>
    <row r="925" spans="1:3">
      <c r="A925">
        <v>100000</v>
      </c>
      <c r="B925">
        <v>140000</v>
      </c>
      <c r="C925">
        <v>110000</v>
      </c>
    </row>
    <row r="926" spans="1:3">
      <c r="A926">
        <v>83855</v>
      </c>
      <c r="B926">
        <v>86962</v>
      </c>
      <c r="C926">
        <v>125000</v>
      </c>
    </row>
    <row r="927" spans="1:3">
      <c r="A927">
        <v>85000</v>
      </c>
      <c r="B927">
        <v>229782</v>
      </c>
      <c r="C927">
        <v>165000</v>
      </c>
    </row>
    <row r="928" spans="1:3">
      <c r="A928">
        <v>95000</v>
      </c>
      <c r="B928">
        <v>100000</v>
      </c>
      <c r="C928">
        <v>98283</v>
      </c>
    </row>
    <row r="929" spans="1:3">
      <c r="A929">
        <v>150000</v>
      </c>
      <c r="B929">
        <v>166941.5</v>
      </c>
      <c r="C929">
        <v>165000</v>
      </c>
    </row>
    <row r="930" spans="1:3">
      <c r="A930">
        <v>102500</v>
      </c>
      <c r="B930">
        <v>110000</v>
      </c>
      <c r="C930">
        <v>97537.5234375</v>
      </c>
    </row>
    <row r="931" spans="1:3">
      <c r="A931">
        <v>110500</v>
      </c>
      <c r="B931">
        <v>148910</v>
      </c>
      <c r="C931">
        <v>96773</v>
      </c>
    </row>
    <row r="932" spans="1:3">
      <c r="A932">
        <v>51014</v>
      </c>
      <c r="B932">
        <v>150000</v>
      </c>
      <c r="C932">
        <v>152500</v>
      </c>
    </row>
    <row r="933" spans="1:3">
      <c r="A933">
        <v>95000</v>
      </c>
      <c r="B933">
        <v>90000</v>
      </c>
      <c r="C933">
        <v>242000</v>
      </c>
    </row>
    <row r="934" spans="1:3">
      <c r="A934">
        <v>90000</v>
      </c>
      <c r="B934">
        <v>125000</v>
      </c>
      <c r="C934">
        <v>155000</v>
      </c>
    </row>
    <row r="935" spans="1:3">
      <c r="A935">
        <v>83500</v>
      </c>
      <c r="B935">
        <v>125000</v>
      </c>
      <c r="C935">
        <v>157500</v>
      </c>
    </row>
    <row r="936" spans="1:3">
      <c r="A936">
        <v>650000</v>
      </c>
      <c r="B936">
        <v>115000</v>
      </c>
      <c r="C936">
        <v>75000</v>
      </c>
    </row>
    <row r="937" spans="1:3">
      <c r="A937">
        <v>85000</v>
      </c>
      <c r="B937">
        <v>166941.5</v>
      </c>
      <c r="C937">
        <v>102000</v>
      </c>
    </row>
    <row r="938" spans="1:3">
      <c r="A938">
        <v>73000</v>
      </c>
      <c r="B938">
        <v>125000</v>
      </c>
      <c r="C938">
        <v>152500</v>
      </c>
    </row>
    <row r="939" spans="1:3">
      <c r="A939">
        <v>70000</v>
      </c>
      <c r="B939">
        <v>171000</v>
      </c>
      <c r="C939">
        <v>110000</v>
      </c>
    </row>
    <row r="940" spans="1:3">
      <c r="A940">
        <v>98500</v>
      </c>
      <c r="B940">
        <v>132500</v>
      </c>
      <c r="C940">
        <v>95000</v>
      </c>
    </row>
    <row r="941" spans="1:3">
      <c r="A941">
        <v>70000</v>
      </c>
      <c r="B941">
        <v>87705</v>
      </c>
      <c r="C941">
        <v>100000</v>
      </c>
    </row>
    <row r="942" spans="1:3">
      <c r="A942">
        <v>135930.5</v>
      </c>
      <c r="B942">
        <v>63000</v>
      </c>
      <c r="C942">
        <v>133000</v>
      </c>
    </row>
    <row r="943" spans="1:3">
      <c r="A943">
        <v>90000</v>
      </c>
      <c r="B943">
        <v>125000</v>
      </c>
      <c r="C943">
        <v>160000</v>
      </c>
    </row>
    <row r="944" spans="1:3">
      <c r="A944">
        <v>49440.3515625</v>
      </c>
      <c r="B944">
        <v>150000</v>
      </c>
      <c r="C944">
        <v>147500</v>
      </c>
    </row>
    <row r="945" spans="1:3">
      <c r="A945">
        <v>70000</v>
      </c>
      <c r="B945">
        <v>350000</v>
      </c>
      <c r="C945">
        <v>119500</v>
      </c>
    </row>
    <row r="946" spans="1:3">
      <c r="A946">
        <v>87500</v>
      </c>
      <c r="B946">
        <v>69962.5</v>
      </c>
      <c r="C946">
        <v>140000</v>
      </c>
    </row>
    <row r="947" spans="1:3">
      <c r="A947">
        <v>112996</v>
      </c>
      <c r="B947">
        <v>110000</v>
      </c>
      <c r="C947">
        <v>147500</v>
      </c>
    </row>
    <row r="948" spans="1:3">
      <c r="A948">
        <v>109500</v>
      </c>
      <c r="B948">
        <v>375000</v>
      </c>
      <c r="C948">
        <v>140000</v>
      </c>
    </row>
    <row r="949" spans="1:3">
      <c r="A949">
        <v>111175</v>
      </c>
      <c r="B949">
        <v>94300</v>
      </c>
      <c r="C949">
        <v>117500</v>
      </c>
    </row>
    <row r="950" spans="1:3">
      <c r="A950">
        <v>55000</v>
      </c>
      <c r="B950">
        <v>90000</v>
      </c>
      <c r="C950">
        <v>185000</v>
      </c>
    </row>
    <row r="951" spans="1:3">
      <c r="A951">
        <v>111045</v>
      </c>
      <c r="B951">
        <v>170575</v>
      </c>
      <c r="C951">
        <v>125000</v>
      </c>
    </row>
    <row r="952" spans="1:3">
      <c r="A952">
        <v>138615</v>
      </c>
      <c r="B952">
        <v>150000</v>
      </c>
      <c r="C952">
        <v>155526.5</v>
      </c>
    </row>
    <row r="953" spans="1:3">
      <c r="A953">
        <v>146100</v>
      </c>
      <c r="B953">
        <v>60000</v>
      </c>
      <c r="C953">
        <v>140000</v>
      </c>
    </row>
    <row r="954" spans="1:3">
      <c r="A954">
        <v>95000</v>
      </c>
      <c r="B954">
        <v>90000</v>
      </c>
      <c r="C954">
        <v>100000</v>
      </c>
    </row>
    <row r="955" spans="1:3">
      <c r="A955">
        <v>60000</v>
      </c>
      <c r="B955">
        <v>140000</v>
      </c>
      <c r="C955">
        <v>140000</v>
      </c>
    </row>
    <row r="956" spans="1:3">
      <c r="A956">
        <v>97500</v>
      </c>
      <c r="B956">
        <v>169413</v>
      </c>
      <c r="C956">
        <v>85000</v>
      </c>
    </row>
    <row r="957" spans="1:3">
      <c r="A957">
        <v>57500</v>
      </c>
      <c r="B957">
        <v>122550</v>
      </c>
      <c r="C957">
        <v>96773</v>
      </c>
    </row>
    <row r="958" spans="1:3">
      <c r="A958">
        <v>47750</v>
      </c>
      <c r="B958">
        <v>65000</v>
      </c>
      <c r="C958">
        <v>100000</v>
      </c>
    </row>
    <row r="959" spans="1:3">
      <c r="A959">
        <v>50000</v>
      </c>
      <c r="B959">
        <v>157500</v>
      </c>
      <c r="C959">
        <v>185000</v>
      </c>
    </row>
    <row r="960" spans="1:3">
      <c r="A960">
        <v>120000</v>
      </c>
      <c r="B960">
        <v>79200</v>
      </c>
      <c r="C960">
        <v>107341</v>
      </c>
    </row>
    <row r="961" spans="1:3">
      <c r="A961">
        <v>82500</v>
      </c>
      <c r="B961">
        <v>105151.5</v>
      </c>
      <c r="C961">
        <v>65049</v>
      </c>
    </row>
    <row r="962" spans="1:3">
      <c r="A962">
        <v>55000</v>
      </c>
      <c r="B962">
        <v>152650</v>
      </c>
      <c r="C962">
        <v>110144.390625</v>
      </c>
    </row>
    <row r="963" spans="1:3">
      <c r="A963">
        <v>160000</v>
      </c>
      <c r="B963">
        <v>125000</v>
      </c>
      <c r="C963">
        <v>96773</v>
      </c>
    </row>
    <row r="964" spans="1:3">
      <c r="A964">
        <v>65000</v>
      </c>
      <c r="B964">
        <v>190000</v>
      </c>
      <c r="C964">
        <v>147500</v>
      </c>
    </row>
    <row r="965" spans="1:3">
      <c r="A965">
        <v>100700</v>
      </c>
      <c r="B965">
        <v>125000</v>
      </c>
      <c r="C965">
        <v>211000</v>
      </c>
    </row>
    <row r="966" spans="1:3">
      <c r="A966">
        <v>107500</v>
      </c>
      <c r="B966">
        <v>219500</v>
      </c>
      <c r="C966">
        <v>147500</v>
      </c>
    </row>
    <row r="967" spans="1:3">
      <c r="A967">
        <v>102500</v>
      </c>
      <c r="B967">
        <v>245000</v>
      </c>
      <c r="C967">
        <v>210000</v>
      </c>
    </row>
    <row r="968" spans="1:3">
      <c r="A968">
        <v>136500</v>
      </c>
      <c r="B968">
        <v>200000</v>
      </c>
      <c r="C968">
        <v>133850.5</v>
      </c>
    </row>
    <row r="969" spans="1:3">
      <c r="A969">
        <v>100000</v>
      </c>
      <c r="B969">
        <v>150000</v>
      </c>
      <c r="C969">
        <v>96773</v>
      </c>
    </row>
    <row r="970" spans="1:3">
      <c r="A970">
        <v>65250</v>
      </c>
      <c r="B970">
        <v>109500</v>
      </c>
      <c r="C970">
        <v>80000</v>
      </c>
    </row>
    <row r="971" spans="1:3">
      <c r="A971">
        <v>110000</v>
      </c>
      <c r="B971">
        <v>103000</v>
      </c>
      <c r="C971">
        <v>115000</v>
      </c>
    </row>
    <row r="972" spans="1:3">
      <c r="A972">
        <v>89100</v>
      </c>
      <c r="B972">
        <v>87000</v>
      </c>
      <c r="C972">
        <v>80850</v>
      </c>
    </row>
    <row r="973" spans="1:3">
      <c r="A973">
        <v>63000</v>
      </c>
      <c r="B973">
        <v>272500</v>
      </c>
      <c r="C973">
        <v>117500</v>
      </c>
    </row>
    <row r="974" spans="1:3">
      <c r="A974">
        <v>150000</v>
      </c>
      <c r="B974">
        <v>63000</v>
      </c>
      <c r="C974">
        <v>100000</v>
      </c>
    </row>
    <row r="975" spans="1:3">
      <c r="A975">
        <v>145000</v>
      </c>
      <c r="B975">
        <v>375000</v>
      </c>
      <c r="C975">
        <v>56700</v>
      </c>
    </row>
    <row r="976" spans="1:3">
      <c r="A976">
        <v>63000</v>
      </c>
      <c r="B976">
        <v>90000</v>
      </c>
      <c r="C976">
        <v>97444</v>
      </c>
    </row>
    <row r="977" spans="1:3">
      <c r="A977">
        <v>47500</v>
      </c>
      <c r="B977">
        <v>90000</v>
      </c>
      <c r="C977">
        <v>85000</v>
      </c>
    </row>
    <row r="978" spans="1:3">
      <c r="A978">
        <v>85000</v>
      </c>
      <c r="B978">
        <v>125000</v>
      </c>
      <c r="C978">
        <v>96773</v>
      </c>
    </row>
    <row r="979" spans="1:3">
      <c r="A979">
        <v>100000</v>
      </c>
      <c r="B979">
        <v>90000</v>
      </c>
      <c r="C979">
        <v>132500</v>
      </c>
    </row>
    <row r="980" spans="1:3">
      <c r="A980">
        <v>217550</v>
      </c>
      <c r="B980">
        <v>115000</v>
      </c>
      <c r="C980">
        <v>110000</v>
      </c>
    </row>
    <row r="981" spans="1:3">
      <c r="A981">
        <v>147500</v>
      </c>
      <c r="B981">
        <v>83200</v>
      </c>
      <c r="C981">
        <v>160000</v>
      </c>
    </row>
    <row r="982" spans="1:3">
      <c r="A982">
        <v>55000</v>
      </c>
      <c r="B982">
        <v>100900</v>
      </c>
      <c r="C982">
        <v>132500</v>
      </c>
    </row>
    <row r="983" spans="1:3">
      <c r="A983">
        <v>60000</v>
      </c>
      <c r="B983">
        <v>56700</v>
      </c>
      <c r="C983">
        <v>135000</v>
      </c>
    </row>
    <row r="984" spans="1:3">
      <c r="A984">
        <v>72500</v>
      </c>
      <c r="B984">
        <v>180000</v>
      </c>
      <c r="C984">
        <v>107500</v>
      </c>
    </row>
    <row r="985" spans="1:3">
      <c r="A985">
        <v>50000</v>
      </c>
      <c r="B985">
        <v>140000</v>
      </c>
      <c r="C985">
        <v>97444</v>
      </c>
    </row>
    <row r="986" spans="1:3">
      <c r="A986">
        <v>81000</v>
      </c>
      <c r="B986">
        <v>92433</v>
      </c>
      <c r="C986">
        <v>95000</v>
      </c>
    </row>
    <row r="987" spans="1:3">
      <c r="A987">
        <v>80256.796875</v>
      </c>
      <c r="B987">
        <v>375000</v>
      </c>
      <c r="C987">
        <v>135000</v>
      </c>
    </row>
    <row r="988" spans="1:3">
      <c r="A988">
        <v>57500</v>
      </c>
      <c r="B988">
        <v>157500</v>
      </c>
      <c r="C988">
        <v>124500</v>
      </c>
    </row>
    <row r="989" spans="1:3">
      <c r="A989">
        <v>111175</v>
      </c>
      <c r="B989">
        <v>255000</v>
      </c>
      <c r="C989">
        <v>150000</v>
      </c>
    </row>
    <row r="990" spans="1:3">
      <c r="A990">
        <v>92527.5</v>
      </c>
      <c r="B990">
        <v>150000</v>
      </c>
      <c r="C990">
        <v>110000</v>
      </c>
    </row>
    <row r="991" spans="1:3">
      <c r="A991">
        <v>100000</v>
      </c>
      <c r="B991">
        <v>90670</v>
      </c>
      <c r="C991">
        <v>79200</v>
      </c>
    </row>
    <row r="992" spans="1:3">
      <c r="A992">
        <v>60000</v>
      </c>
      <c r="B992">
        <v>375000</v>
      </c>
      <c r="C992">
        <v>96773</v>
      </c>
    </row>
    <row r="993" spans="1:3">
      <c r="A993">
        <v>70000</v>
      </c>
      <c r="B993">
        <v>125000</v>
      </c>
      <c r="C993">
        <v>120000</v>
      </c>
    </row>
    <row r="994" spans="1:3">
      <c r="A994">
        <v>77500</v>
      </c>
      <c r="B994">
        <v>131550</v>
      </c>
      <c r="C994">
        <v>150000</v>
      </c>
    </row>
    <row r="995" spans="1:3">
      <c r="A995">
        <v>64000</v>
      </c>
      <c r="B995">
        <v>90000</v>
      </c>
      <c r="C995">
        <v>131580</v>
      </c>
    </row>
    <row r="996" spans="1:3">
      <c r="A996">
        <v>85000</v>
      </c>
      <c r="B996">
        <v>175000</v>
      </c>
      <c r="C996">
        <v>89100</v>
      </c>
    </row>
    <row r="997" spans="1:3">
      <c r="A997">
        <v>61000</v>
      </c>
      <c r="B997">
        <v>186500</v>
      </c>
      <c r="C997">
        <v>200000</v>
      </c>
    </row>
    <row r="998" spans="1:3">
      <c r="A998">
        <v>85000</v>
      </c>
      <c r="B998">
        <v>175000</v>
      </c>
      <c r="C998">
        <v>80000</v>
      </c>
    </row>
    <row r="999" spans="1:3">
      <c r="A999">
        <v>174040</v>
      </c>
      <c r="B999">
        <v>112015</v>
      </c>
      <c r="C999">
        <v>72000</v>
      </c>
    </row>
    <row r="1000" spans="1:3">
      <c r="A1000">
        <v>83500</v>
      </c>
      <c r="B1000">
        <v>100000</v>
      </c>
      <c r="C1000">
        <v>135000</v>
      </c>
    </row>
    <row r="1001" spans="1:3">
      <c r="A1001">
        <v>75000</v>
      </c>
      <c r="B1001">
        <v>132500</v>
      </c>
      <c r="C1001">
        <v>80000</v>
      </c>
    </row>
    <row r="1002" spans="1:3">
      <c r="A1002">
        <v>115000</v>
      </c>
      <c r="B1002">
        <v>70000</v>
      </c>
      <c r="C1002">
        <v>146500</v>
      </c>
    </row>
    <row r="1003" spans="1:3">
      <c r="A1003">
        <v>150000</v>
      </c>
      <c r="B1003">
        <v>125000</v>
      </c>
      <c r="C1003">
        <v>147500</v>
      </c>
    </row>
    <row r="1004" spans="1:3">
      <c r="A1004">
        <v>68000</v>
      </c>
      <c r="B1004">
        <v>99876.2734375</v>
      </c>
      <c r="C1004">
        <v>147500</v>
      </c>
    </row>
    <row r="1005" spans="1:3">
      <c r="A1005">
        <v>65000</v>
      </c>
      <c r="B1005">
        <v>88128</v>
      </c>
      <c r="C1005">
        <v>162500</v>
      </c>
    </row>
    <row r="1006" spans="1:3">
      <c r="A1006">
        <v>62500</v>
      </c>
      <c r="B1006">
        <v>70000</v>
      </c>
      <c r="C1006">
        <v>146384.5</v>
      </c>
    </row>
    <row r="1007" spans="1:3">
      <c r="A1007">
        <v>90000</v>
      </c>
      <c r="B1007">
        <v>140000</v>
      </c>
      <c r="C1007">
        <v>147500</v>
      </c>
    </row>
    <row r="1008" spans="1:3">
      <c r="A1008">
        <v>57500</v>
      </c>
      <c r="B1008">
        <v>125000</v>
      </c>
      <c r="C1008">
        <v>99150</v>
      </c>
    </row>
    <row r="1009" spans="1:3">
      <c r="A1009">
        <v>106500</v>
      </c>
      <c r="B1009">
        <v>150000</v>
      </c>
      <c r="C1009">
        <v>211000</v>
      </c>
    </row>
    <row r="1010" spans="1:3">
      <c r="A1010">
        <v>97000</v>
      </c>
      <c r="B1010">
        <v>70000</v>
      </c>
      <c r="C1010">
        <v>127500</v>
      </c>
    </row>
    <row r="1011" spans="1:3">
      <c r="A1011">
        <v>64600</v>
      </c>
      <c r="B1011">
        <v>115000</v>
      </c>
      <c r="C1011">
        <v>58400</v>
      </c>
    </row>
    <row r="1012" spans="1:3">
      <c r="A1012">
        <v>48750</v>
      </c>
      <c r="B1012">
        <v>171121</v>
      </c>
      <c r="C1012">
        <v>120000</v>
      </c>
    </row>
    <row r="1013" spans="1:3">
      <c r="A1013">
        <v>75000</v>
      </c>
      <c r="B1013">
        <v>111609</v>
      </c>
      <c r="C1013">
        <v>146000</v>
      </c>
    </row>
    <row r="1014" spans="1:3">
      <c r="A1014">
        <v>51014</v>
      </c>
      <c r="B1014">
        <v>200000</v>
      </c>
      <c r="C1014">
        <v>147500</v>
      </c>
    </row>
    <row r="1015" spans="1:3">
      <c r="A1015">
        <v>65000</v>
      </c>
      <c r="B1015">
        <v>41620.80078125</v>
      </c>
      <c r="C1015">
        <v>110000</v>
      </c>
    </row>
    <row r="1016" spans="1:3">
      <c r="A1016">
        <v>100000</v>
      </c>
      <c r="B1016">
        <v>115000</v>
      </c>
      <c r="C1016">
        <v>147500</v>
      </c>
    </row>
    <row r="1017" spans="1:3">
      <c r="A1017">
        <v>90000</v>
      </c>
      <c r="B1017">
        <v>157500</v>
      </c>
      <c r="C1017">
        <v>89100</v>
      </c>
    </row>
    <row r="1018" spans="1:3">
      <c r="A1018">
        <v>115000</v>
      </c>
      <c r="B1018">
        <v>81000</v>
      </c>
      <c r="C1018">
        <v>130000</v>
      </c>
    </row>
    <row r="1019" spans="1:3">
      <c r="A1019">
        <v>77500</v>
      </c>
      <c r="B1019">
        <v>87307.5</v>
      </c>
      <c r="C1019">
        <v>133000</v>
      </c>
    </row>
    <row r="1020" spans="1:3">
      <c r="A1020">
        <v>89100</v>
      </c>
      <c r="B1020">
        <v>100900</v>
      </c>
      <c r="C1020">
        <v>134241</v>
      </c>
    </row>
    <row r="1021" spans="1:3">
      <c r="A1021">
        <v>102500</v>
      </c>
      <c r="B1021">
        <v>70000</v>
      </c>
      <c r="C1021">
        <v>130000</v>
      </c>
    </row>
    <row r="1022" spans="1:3">
      <c r="A1022">
        <v>144500</v>
      </c>
      <c r="B1022">
        <v>87705</v>
      </c>
      <c r="C1022">
        <v>87500</v>
      </c>
    </row>
    <row r="1023" spans="1:3">
      <c r="A1023">
        <v>62220.5</v>
      </c>
      <c r="B1023">
        <v>100000</v>
      </c>
      <c r="C1023">
        <v>133000</v>
      </c>
    </row>
    <row r="1024" spans="1:3">
      <c r="A1024">
        <v>90000</v>
      </c>
      <c r="B1024">
        <v>150000</v>
      </c>
      <c r="C1024">
        <v>147500</v>
      </c>
    </row>
    <row r="1025" spans="1:3">
      <c r="A1025">
        <v>102500</v>
      </c>
      <c r="B1025">
        <v>190000</v>
      </c>
      <c r="C1025">
        <v>45000</v>
      </c>
    </row>
    <row r="1026" spans="1:3">
      <c r="A1026">
        <v>87500</v>
      </c>
      <c r="B1026">
        <v>127500</v>
      </c>
      <c r="C1026">
        <v>80850</v>
      </c>
    </row>
    <row r="1027" spans="1:3">
      <c r="A1027">
        <v>71678</v>
      </c>
      <c r="B1027">
        <v>139395</v>
      </c>
      <c r="C1027">
        <v>112500</v>
      </c>
    </row>
    <row r="1028" spans="1:3">
      <c r="A1028">
        <v>80500</v>
      </c>
      <c r="B1028">
        <v>100000</v>
      </c>
      <c r="C1028">
        <v>171850</v>
      </c>
    </row>
    <row r="1029" spans="1:3">
      <c r="A1029">
        <v>70000</v>
      </c>
      <c r="B1029">
        <v>149946.5</v>
      </c>
      <c r="C1029">
        <v>89500</v>
      </c>
    </row>
    <row r="1030" spans="1:3">
      <c r="A1030">
        <v>105000</v>
      </c>
      <c r="B1030">
        <v>125000</v>
      </c>
      <c r="C1030">
        <v>70000</v>
      </c>
    </row>
    <row r="1031" spans="1:3">
      <c r="A1031">
        <v>90000</v>
      </c>
      <c r="B1031">
        <v>90000</v>
      </c>
      <c r="C1031">
        <v>215000</v>
      </c>
    </row>
    <row r="1032" spans="1:3">
      <c r="A1032">
        <v>115000</v>
      </c>
      <c r="B1032">
        <v>128816</v>
      </c>
      <c r="C1032">
        <v>135000</v>
      </c>
    </row>
    <row r="1033" spans="1:3">
      <c r="A1033">
        <v>92750</v>
      </c>
      <c r="B1033">
        <v>150000</v>
      </c>
      <c r="C1033">
        <v>125000</v>
      </c>
    </row>
    <row r="1034" spans="1:3">
      <c r="A1034">
        <v>105650</v>
      </c>
      <c r="B1034">
        <v>114000</v>
      </c>
      <c r="C1034">
        <v>146000</v>
      </c>
    </row>
    <row r="1035" spans="1:3">
      <c r="A1035">
        <v>111175</v>
      </c>
      <c r="B1035">
        <v>90000</v>
      </c>
      <c r="C1035">
        <v>105000</v>
      </c>
    </row>
    <row r="1036" spans="1:3">
      <c r="A1036">
        <v>98500</v>
      </c>
      <c r="B1036">
        <v>225000</v>
      </c>
      <c r="C1036">
        <v>133000</v>
      </c>
    </row>
    <row r="1037" spans="1:3">
      <c r="A1037">
        <v>75368.5</v>
      </c>
      <c r="B1037">
        <v>149292</v>
      </c>
      <c r="C1037">
        <v>151000</v>
      </c>
    </row>
    <row r="1038" spans="1:3">
      <c r="A1038">
        <v>90000</v>
      </c>
      <c r="B1038">
        <v>97500</v>
      </c>
      <c r="C1038">
        <v>172500</v>
      </c>
    </row>
    <row r="1039" spans="1:3">
      <c r="A1039">
        <v>111202</v>
      </c>
      <c r="B1039">
        <v>90000</v>
      </c>
      <c r="C1039">
        <v>165000</v>
      </c>
    </row>
    <row r="1040" spans="1:3">
      <c r="A1040">
        <v>90250</v>
      </c>
      <c r="B1040">
        <v>125000</v>
      </c>
      <c r="C1040">
        <v>65752.5</v>
      </c>
    </row>
    <row r="1041" spans="1:3">
      <c r="A1041">
        <v>111175</v>
      </c>
      <c r="B1041">
        <v>150000</v>
      </c>
      <c r="C1041">
        <v>112500</v>
      </c>
    </row>
    <row r="1042" spans="1:3">
      <c r="A1042">
        <v>85000</v>
      </c>
      <c r="B1042">
        <v>115000</v>
      </c>
      <c r="C1042">
        <v>162500</v>
      </c>
    </row>
    <row r="1043" spans="1:3">
      <c r="A1043">
        <v>72500</v>
      </c>
      <c r="B1043">
        <v>115000</v>
      </c>
      <c r="C1043">
        <v>147500</v>
      </c>
    </row>
    <row r="1044" spans="1:3">
      <c r="A1044">
        <v>150000</v>
      </c>
      <c r="B1044">
        <v>125000</v>
      </c>
      <c r="C1044">
        <v>60500</v>
      </c>
    </row>
    <row r="1045" spans="1:3">
      <c r="A1045">
        <v>78000</v>
      </c>
      <c r="B1045">
        <v>79200</v>
      </c>
      <c r="C1045">
        <v>120000</v>
      </c>
    </row>
    <row r="1046" spans="1:3">
      <c r="A1046">
        <v>90250</v>
      </c>
      <c r="B1046">
        <v>125000</v>
      </c>
      <c r="C1046">
        <v>135000</v>
      </c>
    </row>
    <row r="1047" spans="1:3">
      <c r="A1047">
        <v>74368.5</v>
      </c>
      <c r="B1047">
        <v>98850</v>
      </c>
      <c r="C1047">
        <v>110000</v>
      </c>
    </row>
    <row r="1048" spans="1:3">
      <c r="A1048">
        <v>46238.3984375</v>
      </c>
      <c r="B1048">
        <v>150000</v>
      </c>
      <c r="C1048">
        <v>124500</v>
      </c>
    </row>
    <row r="1049" spans="1:3">
      <c r="A1049">
        <v>120000</v>
      </c>
      <c r="B1049">
        <v>129671</v>
      </c>
      <c r="C1049">
        <v>132650</v>
      </c>
    </row>
    <row r="1050" spans="1:3">
      <c r="A1050">
        <v>53000</v>
      </c>
      <c r="B1050">
        <v>90000</v>
      </c>
      <c r="C1050">
        <v>175000</v>
      </c>
    </row>
    <row r="1051" spans="1:3">
      <c r="A1051">
        <v>50000</v>
      </c>
      <c r="B1051">
        <v>176500</v>
      </c>
      <c r="C1051">
        <v>143000</v>
      </c>
    </row>
    <row r="1052" spans="1:3">
      <c r="A1052">
        <v>82926.171875</v>
      </c>
      <c r="B1052">
        <v>105300</v>
      </c>
      <c r="C1052">
        <v>132500</v>
      </c>
    </row>
    <row r="1053" spans="1:3">
      <c r="A1053">
        <v>111175</v>
      </c>
      <c r="B1053">
        <v>90000</v>
      </c>
      <c r="C1053">
        <v>135000</v>
      </c>
    </row>
    <row r="1054" spans="1:3">
      <c r="A1054">
        <v>69000</v>
      </c>
      <c r="B1054">
        <v>163525</v>
      </c>
      <c r="C1054">
        <v>122500</v>
      </c>
    </row>
    <row r="1055" spans="1:3">
      <c r="A1055">
        <v>42500</v>
      </c>
      <c r="B1055">
        <v>105000</v>
      </c>
      <c r="C1055">
        <v>241500</v>
      </c>
    </row>
    <row r="1056" spans="1:3">
      <c r="A1056">
        <v>111175</v>
      </c>
      <c r="B1056">
        <v>86000</v>
      </c>
      <c r="C1056">
        <v>145500</v>
      </c>
    </row>
    <row r="1057" spans="1:3">
      <c r="A1057">
        <v>112500</v>
      </c>
      <c r="B1057">
        <v>86293</v>
      </c>
      <c r="C1057">
        <v>150000</v>
      </c>
    </row>
    <row r="1058" spans="1:3">
      <c r="A1058">
        <v>69200.890625</v>
      </c>
      <c r="B1058">
        <v>124000</v>
      </c>
      <c r="C1058">
        <v>107730</v>
      </c>
    </row>
    <row r="1059" spans="1:3">
      <c r="A1059">
        <v>130000</v>
      </c>
      <c r="B1059">
        <v>90000</v>
      </c>
      <c r="C1059">
        <v>147500</v>
      </c>
    </row>
    <row r="1060" spans="1:3">
      <c r="A1060">
        <v>57500</v>
      </c>
      <c r="B1060">
        <v>110000</v>
      </c>
      <c r="C1060">
        <v>109000</v>
      </c>
    </row>
    <row r="1061" spans="1:3">
      <c r="A1061">
        <v>63450</v>
      </c>
      <c r="B1061">
        <v>200000</v>
      </c>
      <c r="C1061">
        <v>115266.671875</v>
      </c>
    </row>
    <row r="1062" spans="1:3">
      <c r="A1062">
        <v>157000</v>
      </c>
      <c r="B1062">
        <v>200000</v>
      </c>
      <c r="C1062">
        <v>89000</v>
      </c>
    </row>
    <row r="1063" spans="1:3">
      <c r="A1063">
        <v>55000</v>
      </c>
      <c r="B1063">
        <v>105000</v>
      </c>
      <c r="C1063">
        <v>142500</v>
      </c>
    </row>
    <row r="1064" spans="1:3">
      <c r="A1064">
        <v>88437.5</v>
      </c>
      <c r="B1064">
        <v>112015</v>
      </c>
      <c r="C1064">
        <v>160000</v>
      </c>
    </row>
    <row r="1065" spans="1:3">
      <c r="A1065">
        <v>137500</v>
      </c>
      <c r="B1065">
        <v>113257.5</v>
      </c>
      <c r="C1065">
        <v>150000</v>
      </c>
    </row>
    <row r="1066" spans="1:3">
      <c r="A1066">
        <v>130000</v>
      </c>
      <c r="B1066">
        <v>75000</v>
      </c>
      <c r="C1066">
        <v>105000</v>
      </c>
    </row>
    <row r="1067" spans="1:3">
      <c r="A1067">
        <v>90250</v>
      </c>
      <c r="B1067">
        <v>210000</v>
      </c>
      <c r="C1067">
        <v>80000</v>
      </c>
    </row>
    <row r="1068" spans="1:3">
      <c r="A1068">
        <v>170000</v>
      </c>
      <c r="B1068">
        <v>119257</v>
      </c>
      <c r="C1068">
        <v>120000</v>
      </c>
    </row>
    <row r="1069" spans="1:3">
      <c r="A1069">
        <v>60000</v>
      </c>
      <c r="B1069">
        <v>120000</v>
      </c>
      <c r="C1069">
        <v>115000</v>
      </c>
    </row>
    <row r="1070" spans="1:3">
      <c r="A1070">
        <v>75000</v>
      </c>
      <c r="B1070">
        <v>76500</v>
      </c>
      <c r="C1070">
        <v>120000</v>
      </c>
    </row>
    <row r="1071" spans="1:3">
      <c r="A1071">
        <v>70000</v>
      </c>
      <c r="B1071">
        <v>90000</v>
      </c>
      <c r="C1071">
        <v>131580</v>
      </c>
    </row>
    <row r="1072" spans="1:3">
      <c r="A1072">
        <v>84000</v>
      </c>
      <c r="B1072">
        <v>172500</v>
      </c>
      <c r="C1072">
        <v>132500</v>
      </c>
    </row>
    <row r="1073" spans="1:3">
      <c r="A1073">
        <v>111175</v>
      </c>
      <c r="B1073">
        <v>150000</v>
      </c>
      <c r="C1073">
        <v>57500</v>
      </c>
    </row>
    <row r="1074" spans="1:3">
      <c r="A1074">
        <v>154000</v>
      </c>
      <c r="B1074">
        <v>156500</v>
      </c>
      <c r="C1074">
        <v>139500</v>
      </c>
    </row>
    <row r="1075" spans="1:3">
      <c r="A1075">
        <v>52000</v>
      </c>
      <c r="B1075">
        <v>125000</v>
      </c>
      <c r="C1075">
        <v>175000</v>
      </c>
    </row>
    <row r="1076" spans="1:3">
      <c r="A1076">
        <v>76783</v>
      </c>
      <c r="B1076">
        <v>149946.5</v>
      </c>
      <c r="C1076">
        <v>85000</v>
      </c>
    </row>
    <row r="1077" spans="1:3">
      <c r="A1077">
        <v>82500</v>
      </c>
      <c r="B1077">
        <v>128500</v>
      </c>
      <c r="C1077">
        <v>122500</v>
      </c>
    </row>
    <row r="1078" spans="1:3">
      <c r="A1078">
        <v>42500</v>
      </c>
      <c r="B1078">
        <v>90000</v>
      </c>
      <c r="C1078">
        <v>120000</v>
      </c>
    </row>
    <row r="1079" spans="1:3">
      <c r="A1079">
        <v>65000</v>
      </c>
      <c r="B1079">
        <v>115000</v>
      </c>
      <c r="C1079">
        <v>150000</v>
      </c>
    </row>
    <row r="1080" spans="1:3">
      <c r="A1080">
        <v>127500</v>
      </c>
      <c r="B1080">
        <v>108415.5</v>
      </c>
      <c r="C1080">
        <v>130000</v>
      </c>
    </row>
    <row r="1081" spans="1:3">
      <c r="A1081">
        <v>165000</v>
      </c>
      <c r="B1081">
        <v>112250</v>
      </c>
      <c r="C1081">
        <v>160000</v>
      </c>
    </row>
    <row r="1082" spans="1:3">
      <c r="A1082">
        <v>100000</v>
      </c>
      <c r="B1082">
        <v>150000</v>
      </c>
      <c r="C1082">
        <v>120000</v>
      </c>
    </row>
    <row r="1083" spans="1:3">
      <c r="A1083">
        <v>125000</v>
      </c>
      <c r="B1083">
        <v>125000</v>
      </c>
      <c r="C1083">
        <v>145000</v>
      </c>
    </row>
    <row r="1084" spans="1:3">
      <c r="A1084">
        <v>85000</v>
      </c>
      <c r="B1084">
        <v>164500</v>
      </c>
      <c r="C1084">
        <v>105000</v>
      </c>
    </row>
    <row r="1085" spans="1:3">
      <c r="A1085">
        <v>75000</v>
      </c>
      <c r="B1085">
        <v>179000</v>
      </c>
      <c r="C1085">
        <v>154000</v>
      </c>
    </row>
    <row r="1086" spans="1:3">
      <c r="A1086">
        <v>57500</v>
      </c>
      <c r="B1086">
        <v>157500</v>
      </c>
      <c r="C1086">
        <v>115000</v>
      </c>
    </row>
    <row r="1087" spans="1:3">
      <c r="A1087">
        <v>69979</v>
      </c>
      <c r="B1087">
        <v>150000</v>
      </c>
      <c r="C1087">
        <v>112500</v>
      </c>
    </row>
    <row r="1088" spans="1:3">
      <c r="A1088">
        <v>53014</v>
      </c>
      <c r="B1088">
        <v>172500</v>
      </c>
      <c r="C1088">
        <v>147500</v>
      </c>
    </row>
    <row r="1089" spans="1:3">
      <c r="A1089">
        <v>105000</v>
      </c>
      <c r="B1089">
        <v>115000</v>
      </c>
      <c r="C1089">
        <v>136000</v>
      </c>
    </row>
    <row r="1090" spans="1:3">
      <c r="A1090">
        <v>117500</v>
      </c>
      <c r="B1090">
        <v>125000</v>
      </c>
      <c r="C1090">
        <v>115000</v>
      </c>
    </row>
    <row r="1091" spans="1:3">
      <c r="A1091">
        <v>165000</v>
      </c>
      <c r="B1091">
        <v>88128</v>
      </c>
      <c r="C1091">
        <v>98950</v>
      </c>
    </row>
    <row r="1092" spans="1:3">
      <c r="A1092">
        <v>67500</v>
      </c>
      <c r="B1092">
        <v>90000</v>
      </c>
      <c r="C1092">
        <v>145000</v>
      </c>
    </row>
    <row r="1093" spans="1:3">
      <c r="A1093">
        <v>97500</v>
      </c>
      <c r="B1093">
        <v>175000</v>
      </c>
      <c r="C1093">
        <v>147500</v>
      </c>
    </row>
    <row r="1094" spans="1:3">
      <c r="A1094">
        <v>56700</v>
      </c>
      <c r="B1094">
        <v>150000</v>
      </c>
      <c r="C1094">
        <v>86611</v>
      </c>
    </row>
    <row r="1095" spans="1:3">
      <c r="A1095">
        <v>45000</v>
      </c>
      <c r="B1095">
        <v>142045</v>
      </c>
      <c r="C1095">
        <v>92500</v>
      </c>
    </row>
    <row r="1096" spans="1:3">
      <c r="A1096">
        <v>147500</v>
      </c>
      <c r="B1096">
        <v>210000</v>
      </c>
      <c r="C1096">
        <v>142500</v>
      </c>
    </row>
    <row r="1097" spans="1:3">
      <c r="A1097">
        <v>81900</v>
      </c>
      <c r="B1097">
        <v>72000</v>
      </c>
      <c r="C1097">
        <v>145000</v>
      </c>
    </row>
    <row r="1098" spans="1:3">
      <c r="A1098">
        <v>110000</v>
      </c>
      <c r="B1098">
        <v>102000</v>
      </c>
      <c r="C1098">
        <v>182500</v>
      </c>
    </row>
    <row r="1099" spans="1:3">
      <c r="A1099">
        <v>110000</v>
      </c>
      <c r="B1099">
        <v>115000</v>
      </c>
      <c r="C1099">
        <v>165000</v>
      </c>
    </row>
    <row r="1100" spans="1:3">
      <c r="A1100">
        <v>100500</v>
      </c>
      <c r="B1100">
        <v>86000</v>
      </c>
      <c r="C1100">
        <v>180500</v>
      </c>
    </row>
    <row r="1101" spans="1:3">
      <c r="A1101">
        <v>92500</v>
      </c>
      <c r="B1101">
        <v>140882.5</v>
      </c>
      <c r="C1101">
        <v>102500</v>
      </c>
    </row>
    <row r="1102" spans="1:3">
      <c r="A1102">
        <v>85000</v>
      </c>
      <c r="B1102">
        <v>100000</v>
      </c>
      <c r="C1102">
        <v>112500</v>
      </c>
    </row>
    <row r="1103" spans="1:3">
      <c r="A1103">
        <v>85000</v>
      </c>
      <c r="B1103">
        <v>150000</v>
      </c>
      <c r="C1103">
        <v>154000</v>
      </c>
    </row>
    <row r="1104" spans="1:3">
      <c r="A1104">
        <v>82500</v>
      </c>
      <c r="B1104">
        <v>150000</v>
      </c>
      <c r="C1104">
        <v>115000</v>
      </c>
    </row>
    <row r="1105" spans="1:3">
      <c r="A1105">
        <v>60000</v>
      </c>
      <c r="B1105">
        <v>175000</v>
      </c>
      <c r="C1105">
        <v>151000</v>
      </c>
    </row>
    <row r="1106" spans="1:3">
      <c r="A1106">
        <v>101821.5</v>
      </c>
      <c r="B1106">
        <v>130098.5</v>
      </c>
      <c r="C1106">
        <v>170000</v>
      </c>
    </row>
    <row r="1107" spans="1:3">
      <c r="A1107">
        <v>75000</v>
      </c>
      <c r="B1107">
        <v>180000</v>
      </c>
      <c r="C1107">
        <v>192500</v>
      </c>
    </row>
    <row r="1108" spans="1:3">
      <c r="A1108">
        <v>60000</v>
      </c>
      <c r="B1108">
        <v>150000</v>
      </c>
      <c r="C1108">
        <v>87500</v>
      </c>
    </row>
    <row r="1109" spans="1:3">
      <c r="A1109">
        <v>55000</v>
      </c>
      <c r="B1109">
        <v>145000</v>
      </c>
      <c r="C1109">
        <v>211000</v>
      </c>
    </row>
    <row r="1110" spans="1:3">
      <c r="A1110">
        <v>85765</v>
      </c>
      <c r="B1110">
        <v>115000</v>
      </c>
      <c r="C1110">
        <v>147500</v>
      </c>
    </row>
    <row r="1111" spans="1:3">
      <c r="A1111">
        <v>115000</v>
      </c>
      <c r="B1111">
        <v>120000</v>
      </c>
      <c r="C1111">
        <v>96773</v>
      </c>
    </row>
    <row r="1112" spans="1:3">
      <c r="A1112">
        <v>115000</v>
      </c>
      <c r="B1112">
        <v>173500</v>
      </c>
      <c r="C1112">
        <v>79200</v>
      </c>
    </row>
    <row r="1113" spans="1:3">
      <c r="A1113">
        <v>85000</v>
      </c>
      <c r="B1113">
        <v>135000</v>
      </c>
      <c r="C1113">
        <v>120000</v>
      </c>
    </row>
    <row r="1114" spans="1:3">
      <c r="A1114">
        <v>189309</v>
      </c>
      <c r="B1114">
        <v>150000</v>
      </c>
      <c r="C1114">
        <v>142500</v>
      </c>
    </row>
    <row r="1115" spans="1:3">
      <c r="A1115">
        <v>100000</v>
      </c>
      <c r="B1115">
        <v>90000</v>
      </c>
      <c r="C1115">
        <v>147500</v>
      </c>
    </row>
    <row r="1116" spans="1:3">
      <c r="A1116">
        <v>55427.0546875</v>
      </c>
      <c r="B1116">
        <v>125000</v>
      </c>
      <c r="C1116">
        <v>220000</v>
      </c>
    </row>
    <row r="1117" spans="1:3">
      <c r="A1117">
        <v>107500</v>
      </c>
      <c r="B1117">
        <v>125000</v>
      </c>
      <c r="C1117">
        <v>129700</v>
      </c>
    </row>
    <row r="1118" spans="1:3">
      <c r="A1118">
        <v>87500</v>
      </c>
      <c r="B1118">
        <v>160500</v>
      </c>
      <c r="C1118">
        <v>157934</v>
      </c>
    </row>
    <row r="1119" spans="1:3">
      <c r="A1119">
        <v>119150</v>
      </c>
      <c r="B1119">
        <v>150000</v>
      </c>
      <c r="C1119">
        <v>105000</v>
      </c>
    </row>
    <row r="1120" spans="1:3">
      <c r="A1120">
        <v>95640</v>
      </c>
      <c r="B1120">
        <v>151500</v>
      </c>
      <c r="C1120">
        <v>97444</v>
      </c>
    </row>
    <row r="1121" spans="1:3">
      <c r="A1121">
        <v>74000</v>
      </c>
      <c r="B1121">
        <v>115000</v>
      </c>
      <c r="C1121">
        <v>125000</v>
      </c>
    </row>
    <row r="1122" spans="1:3">
      <c r="A1122">
        <v>38750</v>
      </c>
      <c r="B1122">
        <v>30000</v>
      </c>
      <c r="C1122">
        <v>107500</v>
      </c>
    </row>
    <row r="1123" spans="1:3">
      <c r="A1123">
        <v>68900</v>
      </c>
      <c r="B1123">
        <v>90000</v>
      </c>
      <c r="C1123">
        <v>147500</v>
      </c>
    </row>
    <row r="1124" spans="1:3">
      <c r="A1124">
        <v>149653</v>
      </c>
      <c r="B1124">
        <v>190500</v>
      </c>
      <c r="C1124">
        <v>210000</v>
      </c>
    </row>
    <row r="1125" spans="1:3">
      <c r="A1125">
        <v>50000</v>
      </c>
      <c r="B1125">
        <v>90000</v>
      </c>
      <c r="C1125">
        <v>112500</v>
      </c>
    </row>
    <row r="1126" spans="1:3">
      <c r="A1126">
        <v>111202</v>
      </c>
      <c r="B1126">
        <v>109500</v>
      </c>
      <c r="C1126">
        <v>136000</v>
      </c>
    </row>
    <row r="1127" spans="1:3">
      <c r="A1127">
        <v>92527.5</v>
      </c>
      <c r="B1127">
        <v>90000</v>
      </c>
      <c r="C1127">
        <v>89100</v>
      </c>
    </row>
    <row r="1128" spans="1:3">
      <c r="A1128">
        <v>94068.5</v>
      </c>
      <c r="B1128">
        <v>161500</v>
      </c>
      <c r="C1128">
        <v>155000</v>
      </c>
    </row>
    <row r="1129" spans="1:3">
      <c r="A1129">
        <v>105000</v>
      </c>
      <c r="B1129">
        <v>281450.5</v>
      </c>
      <c r="C1129">
        <v>75800</v>
      </c>
    </row>
    <row r="1130" spans="1:3">
      <c r="A1130">
        <v>115000</v>
      </c>
      <c r="B1130">
        <v>133000</v>
      </c>
      <c r="C1130">
        <v>115000</v>
      </c>
    </row>
    <row r="1131" spans="1:3">
      <c r="A1131">
        <v>83500</v>
      </c>
      <c r="B1131">
        <v>163000</v>
      </c>
      <c r="C1131">
        <v>155000</v>
      </c>
    </row>
    <row r="1132" spans="1:3">
      <c r="A1132">
        <v>56700</v>
      </c>
      <c r="B1132">
        <v>173500</v>
      </c>
      <c r="C1132">
        <v>147500</v>
      </c>
    </row>
    <row r="1133" spans="1:3">
      <c r="A1133">
        <v>47500</v>
      </c>
      <c r="B1133">
        <v>149946.5</v>
      </c>
      <c r="C1133">
        <v>147500</v>
      </c>
    </row>
    <row r="1134" spans="1:3">
      <c r="A1134">
        <v>72500</v>
      </c>
      <c r="B1134">
        <v>115000</v>
      </c>
      <c r="C1134">
        <v>140000</v>
      </c>
    </row>
    <row r="1135" spans="1:3">
      <c r="A1135">
        <v>112500</v>
      </c>
      <c r="B1135">
        <v>47347.5390625</v>
      </c>
      <c r="C1135">
        <v>130000</v>
      </c>
    </row>
    <row r="1136" spans="1:3">
      <c r="A1136">
        <v>125000</v>
      </c>
      <c r="B1136">
        <v>200000</v>
      </c>
      <c r="C1136">
        <v>107500</v>
      </c>
    </row>
    <row r="1137" spans="1:3">
      <c r="A1137">
        <v>93020</v>
      </c>
      <c r="B1137">
        <v>132500</v>
      </c>
      <c r="C1137">
        <v>134241</v>
      </c>
    </row>
    <row r="1138" spans="1:3">
      <c r="A1138">
        <v>75550</v>
      </c>
      <c r="B1138">
        <v>150000</v>
      </c>
      <c r="C1138">
        <v>180000</v>
      </c>
    </row>
    <row r="1139" spans="1:3">
      <c r="A1139">
        <v>85000</v>
      </c>
      <c r="B1139">
        <v>106439.5</v>
      </c>
      <c r="C1139">
        <v>154000</v>
      </c>
    </row>
    <row r="1140" spans="1:3">
      <c r="A1140">
        <v>80000</v>
      </c>
      <c r="B1140">
        <v>33488.5</v>
      </c>
      <c r="C1140">
        <v>91000</v>
      </c>
    </row>
    <row r="1141" spans="1:3">
      <c r="A1141">
        <v>45055.640625</v>
      </c>
      <c r="B1141">
        <v>85000</v>
      </c>
      <c r="C1141">
        <v>98283</v>
      </c>
    </row>
    <row r="1142" spans="1:3">
      <c r="A1142">
        <v>90000</v>
      </c>
      <c r="B1142">
        <v>115000</v>
      </c>
      <c r="C1142">
        <v>96773</v>
      </c>
    </row>
    <row r="1143" spans="1:3">
      <c r="A1143">
        <v>117500</v>
      </c>
      <c r="B1143">
        <v>200000</v>
      </c>
      <c r="C1143">
        <v>160000</v>
      </c>
    </row>
    <row r="1144" spans="1:3">
      <c r="A1144">
        <v>48722</v>
      </c>
      <c r="B1144">
        <v>100000</v>
      </c>
      <c r="C1144">
        <v>105000</v>
      </c>
    </row>
    <row r="1145" spans="1:3">
      <c r="A1145">
        <v>70000</v>
      </c>
      <c r="B1145">
        <v>150000</v>
      </c>
      <c r="C1145">
        <v>134241</v>
      </c>
    </row>
    <row r="1146" spans="1:3">
      <c r="A1146">
        <v>115560</v>
      </c>
      <c r="B1146">
        <v>89100</v>
      </c>
      <c r="C1146">
        <v>89100</v>
      </c>
    </row>
    <row r="1147" spans="1:3">
      <c r="A1147">
        <v>95000</v>
      </c>
      <c r="B1147">
        <v>153113</v>
      </c>
      <c r="C1147">
        <v>98283</v>
      </c>
    </row>
    <row r="1148" spans="1:3">
      <c r="A1148">
        <v>54375.23046875</v>
      </c>
      <c r="B1148">
        <v>115000</v>
      </c>
      <c r="C1148">
        <v>249000</v>
      </c>
    </row>
    <row r="1149" spans="1:3">
      <c r="A1149">
        <v>119040</v>
      </c>
      <c r="B1149">
        <v>200000</v>
      </c>
      <c r="C1149">
        <v>192400</v>
      </c>
    </row>
    <row r="1150" spans="1:3">
      <c r="A1150">
        <v>140875</v>
      </c>
      <c r="B1150">
        <v>99150</v>
      </c>
      <c r="C1150">
        <v>105000</v>
      </c>
    </row>
    <row r="1151" spans="1:3">
      <c r="A1151">
        <v>70000</v>
      </c>
      <c r="B1151">
        <v>175000</v>
      </c>
      <c r="C1151">
        <v>44100</v>
      </c>
    </row>
    <row r="1152" spans="1:3">
      <c r="A1152">
        <v>135000</v>
      </c>
      <c r="B1152">
        <v>140882.5</v>
      </c>
      <c r="C1152">
        <v>147500</v>
      </c>
    </row>
    <row r="1153" spans="1:3">
      <c r="A1153">
        <v>70000</v>
      </c>
      <c r="B1153">
        <v>112500</v>
      </c>
      <c r="C1153">
        <v>131000</v>
      </c>
    </row>
    <row r="1154" spans="1:3">
      <c r="A1154">
        <v>62500</v>
      </c>
      <c r="B1154">
        <v>80718</v>
      </c>
      <c r="C1154">
        <v>69300</v>
      </c>
    </row>
    <row r="1155" spans="1:3">
      <c r="A1155">
        <v>57550</v>
      </c>
      <c r="B1155">
        <v>550000</v>
      </c>
      <c r="C1155">
        <v>147500</v>
      </c>
    </row>
    <row r="1156" spans="1:3">
      <c r="A1156">
        <v>106300</v>
      </c>
      <c r="B1156">
        <v>124250</v>
      </c>
      <c r="C1156">
        <v>141235</v>
      </c>
    </row>
    <row r="1157" spans="1:3">
      <c r="A1157">
        <v>57500</v>
      </c>
      <c r="B1157">
        <v>145000</v>
      </c>
      <c r="C1157">
        <v>24000</v>
      </c>
    </row>
    <row r="1158" spans="1:3">
      <c r="A1158">
        <v>85000</v>
      </c>
      <c r="B1158">
        <v>160011</v>
      </c>
      <c r="C1158">
        <v>96773</v>
      </c>
    </row>
    <row r="1159" spans="1:3">
      <c r="A1159">
        <v>82500</v>
      </c>
      <c r="B1159">
        <v>121000</v>
      </c>
      <c r="C1159">
        <v>117500</v>
      </c>
    </row>
    <row r="1160" spans="1:3">
      <c r="A1160">
        <v>47515</v>
      </c>
      <c r="B1160">
        <v>216972</v>
      </c>
      <c r="C1160">
        <v>105000</v>
      </c>
    </row>
    <row r="1161" spans="1:3">
      <c r="A1161">
        <v>90000</v>
      </c>
      <c r="B1161">
        <v>157500</v>
      </c>
      <c r="C1161">
        <v>97444</v>
      </c>
    </row>
    <row r="1162" spans="1:3">
      <c r="A1162">
        <v>65000</v>
      </c>
      <c r="B1162">
        <v>140062.5</v>
      </c>
      <c r="C1162">
        <v>135419.71875</v>
      </c>
    </row>
    <row r="1163" spans="1:3">
      <c r="A1163">
        <v>70000</v>
      </c>
      <c r="B1163">
        <v>195500</v>
      </c>
      <c r="C1163">
        <v>200000</v>
      </c>
    </row>
    <row r="1164" spans="1:3">
      <c r="A1164">
        <v>93000</v>
      </c>
      <c r="B1164">
        <v>158857.5</v>
      </c>
      <c r="C1164">
        <v>133000</v>
      </c>
    </row>
    <row r="1165" spans="1:3">
      <c r="A1165">
        <v>77500</v>
      </c>
      <c r="B1165">
        <v>131000</v>
      </c>
      <c r="C1165">
        <v>127500</v>
      </c>
    </row>
    <row r="1166" spans="1:3">
      <c r="A1166">
        <v>76747.5</v>
      </c>
      <c r="B1166">
        <v>182500</v>
      </c>
      <c r="C1166">
        <v>99311.828125</v>
      </c>
    </row>
    <row r="1167" spans="1:3">
      <c r="A1167">
        <v>95000</v>
      </c>
      <c r="B1167">
        <v>137500</v>
      </c>
      <c r="C1167">
        <v>135000</v>
      </c>
    </row>
    <row r="1168" spans="1:3">
      <c r="A1168">
        <v>65954</v>
      </c>
      <c r="B1168">
        <v>145000</v>
      </c>
      <c r="C1168">
        <v>115000</v>
      </c>
    </row>
    <row r="1169" spans="1:3">
      <c r="A1169">
        <v>59192.5</v>
      </c>
      <c r="B1169">
        <v>110000</v>
      </c>
      <c r="C1169">
        <v>70000</v>
      </c>
    </row>
    <row r="1170" spans="1:3">
      <c r="A1170">
        <v>102241.234375</v>
      </c>
      <c r="B1170">
        <v>78300</v>
      </c>
      <c r="C1170">
        <v>110000</v>
      </c>
    </row>
    <row r="1171" spans="1:3">
      <c r="A1171">
        <v>50000</v>
      </c>
      <c r="B1171">
        <v>192375</v>
      </c>
      <c r="C1171">
        <v>137500</v>
      </c>
    </row>
    <row r="1172" spans="1:3">
      <c r="A1172">
        <v>74699.953125</v>
      </c>
      <c r="B1172">
        <v>157500</v>
      </c>
      <c r="C1172">
        <v>100000</v>
      </c>
    </row>
    <row r="1173" spans="1:3">
      <c r="A1173">
        <v>158175</v>
      </c>
      <c r="B1173">
        <v>250000</v>
      </c>
      <c r="C1173">
        <v>87250</v>
      </c>
    </row>
    <row r="1174" spans="1:3">
      <c r="A1174">
        <v>95000</v>
      </c>
      <c r="B1174">
        <v>125000</v>
      </c>
      <c r="C1174">
        <v>122500</v>
      </c>
    </row>
    <row r="1175" spans="1:3">
      <c r="A1175">
        <v>84950</v>
      </c>
      <c r="B1175">
        <v>80025</v>
      </c>
      <c r="C1175">
        <v>72112</v>
      </c>
    </row>
    <row r="1176" spans="1:3">
      <c r="A1176">
        <v>81047</v>
      </c>
      <c r="B1176">
        <v>122500</v>
      </c>
      <c r="C1176">
        <v>147500</v>
      </c>
    </row>
    <row r="1177" spans="1:3">
      <c r="A1177">
        <v>92500</v>
      </c>
      <c r="B1177">
        <v>147500</v>
      </c>
      <c r="C1177">
        <v>80850</v>
      </c>
    </row>
    <row r="1178" spans="1:3">
      <c r="A1178">
        <v>82500</v>
      </c>
      <c r="B1178">
        <v>111355.921875</v>
      </c>
      <c r="C1178">
        <v>132500</v>
      </c>
    </row>
    <row r="1179" spans="1:3">
      <c r="A1179">
        <v>66750</v>
      </c>
      <c r="B1179">
        <v>120564</v>
      </c>
      <c r="C1179">
        <v>134241</v>
      </c>
    </row>
    <row r="1180" spans="1:3">
      <c r="A1180">
        <v>107500</v>
      </c>
      <c r="B1180">
        <v>141558.5</v>
      </c>
      <c r="C1180">
        <v>147500</v>
      </c>
    </row>
    <row r="1181" spans="1:3">
      <c r="A1181">
        <v>85000</v>
      </c>
      <c r="B1181">
        <v>258000</v>
      </c>
      <c r="C1181">
        <v>133500</v>
      </c>
    </row>
    <row r="1182" spans="1:3">
      <c r="A1182">
        <v>100000</v>
      </c>
      <c r="B1182">
        <v>85000</v>
      </c>
      <c r="C1182">
        <v>96773</v>
      </c>
    </row>
    <row r="1183" spans="1:3">
      <c r="A1183">
        <v>60000</v>
      </c>
      <c r="B1183">
        <v>157500</v>
      </c>
      <c r="C1183">
        <v>132798.78125</v>
      </c>
    </row>
    <row r="1184" spans="1:3">
      <c r="A1184">
        <v>75000</v>
      </c>
      <c r="B1184">
        <v>150000</v>
      </c>
      <c r="C1184">
        <v>122500</v>
      </c>
    </row>
    <row r="1185" spans="1:3">
      <c r="A1185">
        <v>112434</v>
      </c>
      <c r="B1185">
        <v>182375</v>
      </c>
      <c r="C1185">
        <v>64800</v>
      </c>
    </row>
    <row r="1186" spans="1:3">
      <c r="A1186">
        <v>160000</v>
      </c>
      <c r="B1186">
        <v>113500</v>
      </c>
      <c r="C1186">
        <v>99000</v>
      </c>
    </row>
    <row r="1187" spans="1:3">
      <c r="A1187">
        <v>71500</v>
      </c>
      <c r="B1187">
        <v>157500</v>
      </c>
      <c r="C1187">
        <v>154000</v>
      </c>
    </row>
    <row r="1188" spans="1:3">
      <c r="A1188">
        <v>125000</v>
      </c>
      <c r="B1188">
        <v>173500</v>
      </c>
      <c r="C1188">
        <v>124900</v>
      </c>
    </row>
    <row r="1189" spans="1:3">
      <c r="A1189">
        <v>153000</v>
      </c>
      <c r="B1189">
        <v>157500</v>
      </c>
      <c r="C1189">
        <v>106000</v>
      </c>
    </row>
    <row r="1190" spans="1:3">
      <c r="A1190">
        <v>51014</v>
      </c>
      <c r="B1190">
        <v>190000</v>
      </c>
      <c r="C1190">
        <v>113250</v>
      </c>
    </row>
    <row r="1191" spans="1:3">
      <c r="A1191">
        <v>87500</v>
      </c>
      <c r="B1191">
        <v>112500</v>
      </c>
      <c r="C1191">
        <v>115000</v>
      </c>
    </row>
    <row r="1192" spans="1:3">
      <c r="A1192">
        <v>75000</v>
      </c>
      <c r="B1192">
        <v>70000</v>
      </c>
      <c r="C1192">
        <v>139216</v>
      </c>
    </row>
    <row r="1193" spans="1:3">
      <c r="A1193">
        <v>100500</v>
      </c>
      <c r="B1193">
        <v>242500</v>
      </c>
      <c r="C1193">
        <v>72000</v>
      </c>
    </row>
    <row r="1194" spans="1:3">
      <c r="A1194">
        <v>55000</v>
      </c>
      <c r="B1194">
        <v>42500</v>
      </c>
      <c r="C1194">
        <v>110000</v>
      </c>
    </row>
    <row r="1195" spans="1:3">
      <c r="A1195">
        <v>75000</v>
      </c>
      <c r="B1195">
        <v>181925</v>
      </c>
      <c r="C1195">
        <v>175000</v>
      </c>
    </row>
    <row r="1196" spans="1:3">
      <c r="A1196">
        <v>64800</v>
      </c>
      <c r="B1196">
        <v>130000</v>
      </c>
      <c r="C1196">
        <v>113836.5</v>
      </c>
    </row>
    <row r="1197" spans="1:3">
      <c r="A1197">
        <v>103781</v>
      </c>
      <c r="B1197">
        <v>120000</v>
      </c>
      <c r="C1197">
        <v>120000</v>
      </c>
    </row>
    <row r="1198" spans="1:3">
      <c r="A1198">
        <v>47500</v>
      </c>
      <c r="B1198">
        <v>117500</v>
      </c>
      <c r="C1198">
        <v>140000</v>
      </c>
    </row>
    <row r="1199" spans="1:3">
      <c r="A1199">
        <v>74000</v>
      </c>
      <c r="B1199">
        <v>90200</v>
      </c>
      <c r="C1199">
        <v>147500</v>
      </c>
    </row>
    <row r="1200" spans="1:3">
      <c r="A1200">
        <v>162500</v>
      </c>
      <c r="B1200">
        <v>131000</v>
      </c>
      <c r="C1200">
        <v>200000</v>
      </c>
    </row>
    <row r="1201" spans="1:3">
      <c r="A1201">
        <v>32400</v>
      </c>
      <c r="B1201">
        <v>123378</v>
      </c>
      <c r="C1201">
        <v>117500</v>
      </c>
    </row>
    <row r="1202" spans="1:3">
      <c r="A1202">
        <v>90000</v>
      </c>
      <c r="B1202">
        <v>112500</v>
      </c>
      <c r="C1202">
        <v>100000</v>
      </c>
    </row>
    <row r="1203" spans="1:3">
      <c r="A1203">
        <v>111175</v>
      </c>
      <c r="B1203">
        <v>150000</v>
      </c>
      <c r="C1203">
        <v>90000</v>
      </c>
    </row>
    <row r="1204" spans="1:3">
      <c r="A1204">
        <v>95000</v>
      </c>
      <c r="B1204">
        <v>100000</v>
      </c>
      <c r="C1204">
        <v>208114</v>
      </c>
    </row>
    <row r="1205" spans="1:3">
      <c r="A1205">
        <v>70000</v>
      </c>
      <c r="B1205">
        <v>195500</v>
      </c>
      <c r="C1205">
        <v>173190</v>
      </c>
    </row>
    <row r="1206" spans="1:3">
      <c r="A1206">
        <v>65000</v>
      </c>
      <c r="B1206">
        <v>157500</v>
      </c>
      <c r="C1206">
        <v>75000</v>
      </c>
    </row>
    <row r="1207" spans="1:3">
      <c r="A1207">
        <v>105000</v>
      </c>
      <c r="B1207">
        <v>162500</v>
      </c>
      <c r="C1207">
        <v>105000</v>
      </c>
    </row>
    <row r="1208" spans="1:3">
      <c r="A1208">
        <v>82500</v>
      </c>
      <c r="B1208">
        <v>87000</v>
      </c>
      <c r="C1208">
        <v>90000</v>
      </c>
    </row>
    <row r="1209" spans="1:3">
      <c r="A1209">
        <v>65000</v>
      </c>
      <c r="B1209">
        <v>228222</v>
      </c>
      <c r="C1209">
        <v>125000</v>
      </c>
    </row>
    <row r="1210" spans="1:3">
      <c r="A1210">
        <v>80000</v>
      </c>
      <c r="B1210">
        <v>150000</v>
      </c>
      <c r="C1210">
        <v>125000</v>
      </c>
    </row>
    <row r="1211" spans="1:3">
      <c r="A1211">
        <v>40560</v>
      </c>
      <c r="B1211">
        <v>224500</v>
      </c>
      <c r="C1211">
        <v>97444</v>
      </c>
    </row>
    <row r="1212" spans="1:3">
      <c r="A1212">
        <v>97200</v>
      </c>
      <c r="B1212">
        <v>152221.5</v>
      </c>
      <c r="C1212">
        <v>105000</v>
      </c>
    </row>
    <row r="1213" spans="1:3">
      <c r="A1213">
        <v>70000</v>
      </c>
      <c r="B1213">
        <v>72500</v>
      </c>
      <c r="C1213">
        <v>150000</v>
      </c>
    </row>
    <row r="1214" spans="1:3">
      <c r="A1214">
        <v>84150</v>
      </c>
      <c r="B1214">
        <v>65000</v>
      </c>
      <c r="C1214">
        <v>139539.5</v>
      </c>
    </row>
    <row r="1215" spans="1:3">
      <c r="A1215">
        <v>70000</v>
      </c>
      <c r="B1215">
        <v>125000</v>
      </c>
      <c r="C1215">
        <v>90000</v>
      </c>
    </row>
    <row r="1216" spans="1:3">
      <c r="A1216">
        <v>55000</v>
      </c>
      <c r="B1216">
        <v>165000</v>
      </c>
      <c r="C1216">
        <v>120000</v>
      </c>
    </row>
    <row r="1217" spans="1:3">
      <c r="A1217">
        <v>52609.2109375</v>
      </c>
      <c r="B1217">
        <v>92500</v>
      </c>
      <c r="C1217">
        <v>100000</v>
      </c>
    </row>
    <row r="1218" spans="1:3">
      <c r="A1218">
        <v>80450</v>
      </c>
      <c r="B1218">
        <v>145500</v>
      </c>
      <c r="C1218">
        <v>137500</v>
      </c>
    </row>
    <row r="1219" spans="1:3">
      <c r="A1219">
        <v>112000</v>
      </c>
      <c r="B1219">
        <v>87705</v>
      </c>
      <c r="C1219">
        <v>211000</v>
      </c>
    </row>
    <row r="1220" spans="1:3">
      <c r="A1220">
        <v>102500</v>
      </c>
      <c r="B1220">
        <v>225000</v>
      </c>
      <c r="C1220">
        <v>145000</v>
      </c>
    </row>
    <row r="1221" spans="1:3">
      <c r="A1221">
        <v>145000</v>
      </c>
      <c r="B1221">
        <v>82500</v>
      </c>
      <c r="C1221">
        <v>125000</v>
      </c>
    </row>
    <row r="1222" spans="1:3">
      <c r="A1222">
        <v>111175</v>
      </c>
      <c r="B1222">
        <v>95000</v>
      </c>
      <c r="C1222">
        <v>140000</v>
      </c>
    </row>
    <row r="1223" spans="1:3">
      <c r="A1223">
        <v>74315</v>
      </c>
      <c r="B1223">
        <v>160000</v>
      </c>
      <c r="C1223">
        <v>157500</v>
      </c>
    </row>
    <row r="1224" spans="1:3">
      <c r="A1224">
        <v>92500</v>
      </c>
      <c r="B1224">
        <v>165000</v>
      </c>
      <c r="C1224">
        <v>98283</v>
      </c>
    </row>
    <row r="1225" spans="1:3">
      <c r="A1225">
        <v>111175</v>
      </c>
      <c r="B1225">
        <v>137500</v>
      </c>
      <c r="C1225">
        <v>90000</v>
      </c>
    </row>
    <row r="1226" spans="1:3">
      <c r="A1226">
        <v>52200</v>
      </c>
      <c r="B1226">
        <v>65000</v>
      </c>
      <c r="C1226">
        <v>69000</v>
      </c>
    </row>
    <row r="1227" spans="1:3">
      <c r="A1227">
        <v>125000</v>
      </c>
      <c r="B1227">
        <v>140882.5</v>
      </c>
      <c r="C1227">
        <v>80850</v>
      </c>
    </row>
    <row r="1228" spans="1:3">
      <c r="A1228">
        <v>52500</v>
      </c>
      <c r="B1228">
        <v>109500</v>
      </c>
      <c r="C1228">
        <v>90000</v>
      </c>
    </row>
    <row r="1229" spans="1:3">
      <c r="A1229">
        <v>100000</v>
      </c>
      <c r="B1229">
        <v>170000</v>
      </c>
      <c r="C1229">
        <v>125000</v>
      </c>
    </row>
    <row r="1230" spans="1:3">
      <c r="A1230">
        <v>72500</v>
      </c>
      <c r="B1230">
        <v>92500</v>
      </c>
      <c r="C1230">
        <v>115000</v>
      </c>
    </row>
    <row r="1231" spans="1:3">
      <c r="A1231">
        <v>60000</v>
      </c>
      <c r="B1231">
        <v>190500</v>
      </c>
      <c r="C1231">
        <v>115000</v>
      </c>
    </row>
    <row r="1232" spans="1:3">
      <c r="A1232">
        <v>105900</v>
      </c>
      <c r="B1232">
        <v>210000</v>
      </c>
      <c r="C1232">
        <v>137500</v>
      </c>
    </row>
    <row r="1233" spans="1:3">
      <c r="A1233">
        <v>100500</v>
      </c>
      <c r="B1233">
        <v>204381</v>
      </c>
      <c r="C1233">
        <v>147500</v>
      </c>
    </row>
    <row r="1234" spans="1:3">
      <c r="A1234">
        <v>60000</v>
      </c>
      <c r="B1234">
        <v>115000</v>
      </c>
      <c r="C1234">
        <v>90000</v>
      </c>
    </row>
    <row r="1235" spans="1:3">
      <c r="A1235">
        <v>132500</v>
      </c>
      <c r="B1235">
        <v>95000</v>
      </c>
      <c r="C1235">
        <v>147500</v>
      </c>
    </row>
    <row r="1236" spans="1:3">
      <c r="A1236">
        <v>42120</v>
      </c>
      <c r="B1236">
        <v>90000</v>
      </c>
      <c r="C1236">
        <v>147500</v>
      </c>
    </row>
    <row r="1237" spans="1:3">
      <c r="A1237">
        <v>102500</v>
      </c>
      <c r="B1237">
        <v>250000</v>
      </c>
      <c r="C1237">
        <v>195000</v>
      </c>
    </row>
    <row r="1238" spans="1:3">
      <c r="A1238">
        <v>92500</v>
      </c>
      <c r="B1238">
        <v>100000</v>
      </c>
      <c r="C1238">
        <v>172500</v>
      </c>
    </row>
    <row r="1239" spans="1:3">
      <c r="A1239">
        <v>67500</v>
      </c>
      <c r="B1239">
        <v>88128</v>
      </c>
      <c r="C1239">
        <v>130000</v>
      </c>
    </row>
    <row r="1240" spans="1:3">
      <c r="A1240">
        <v>80000</v>
      </c>
      <c r="B1240">
        <v>224500</v>
      </c>
      <c r="C1240">
        <v>125000</v>
      </c>
    </row>
    <row r="1241" spans="1:3">
      <c r="A1241">
        <v>100500</v>
      </c>
      <c r="B1241">
        <v>130000</v>
      </c>
      <c r="C1241">
        <v>109000</v>
      </c>
    </row>
    <row r="1242" spans="1:3">
      <c r="A1242">
        <v>116250</v>
      </c>
      <c r="B1242">
        <v>130000</v>
      </c>
      <c r="C1242">
        <v>145000</v>
      </c>
    </row>
    <row r="1243" spans="1:3">
      <c r="A1243">
        <v>79200</v>
      </c>
      <c r="B1243">
        <v>165000</v>
      </c>
      <c r="C1243">
        <v>125000</v>
      </c>
    </row>
    <row r="1244" spans="1:3">
      <c r="A1244">
        <v>57600</v>
      </c>
      <c r="B1244">
        <v>117500</v>
      </c>
      <c r="C1244">
        <v>145000</v>
      </c>
    </row>
    <row r="1245" spans="1:3">
      <c r="A1245">
        <v>70000</v>
      </c>
      <c r="B1245">
        <v>132500</v>
      </c>
      <c r="C1245">
        <v>110635</v>
      </c>
    </row>
    <row r="1246" spans="1:3">
      <c r="A1246">
        <v>135000</v>
      </c>
      <c r="B1246">
        <v>90000</v>
      </c>
      <c r="C1246">
        <v>90000</v>
      </c>
    </row>
    <row r="1247" spans="1:3">
      <c r="A1247">
        <v>111175</v>
      </c>
      <c r="B1247">
        <v>160000</v>
      </c>
      <c r="C1247">
        <v>125930</v>
      </c>
    </row>
    <row r="1248" spans="1:3">
      <c r="A1248">
        <v>100700</v>
      </c>
      <c r="B1248">
        <v>107500</v>
      </c>
      <c r="C1248">
        <v>135000</v>
      </c>
    </row>
    <row r="1249" spans="1:3">
      <c r="A1249">
        <v>90000</v>
      </c>
      <c r="B1249">
        <v>135000</v>
      </c>
      <c r="C1249">
        <v>125000</v>
      </c>
    </row>
    <row r="1250" spans="1:3">
      <c r="A1250">
        <v>65000</v>
      </c>
      <c r="B1250">
        <v>142045</v>
      </c>
      <c r="C1250">
        <v>115000</v>
      </c>
    </row>
    <row r="1251" spans="1:3">
      <c r="A1251">
        <v>102500</v>
      </c>
      <c r="B1251">
        <v>127500</v>
      </c>
      <c r="C1251">
        <v>147500</v>
      </c>
    </row>
    <row r="1252" spans="1:3">
      <c r="A1252">
        <v>85000</v>
      </c>
      <c r="B1252">
        <v>197500</v>
      </c>
      <c r="C1252">
        <v>100000</v>
      </c>
    </row>
    <row r="1253" spans="1:3">
      <c r="A1253">
        <v>75000</v>
      </c>
      <c r="B1253">
        <v>224500</v>
      </c>
      <c r="C1253">
        <v>90000</v>
      </c>
    </row>
    <row r="1254" spans="1:3">
      <c r="A1254">
        <v>70000</v>
      </c>
      <c r="B1254">
        <v>187500</v>
      </c>
      <c r="C1254">
        <v>45000</v>
      </c>
    </row>
    <row r="1255" spans="1:3">
      <c r="A1255">
        <v>50000</v>
      </c>
      <c r="B1255">
        <v>200000</v>
      </c>
      <c r="C1255">
        <v>90000</v>
      </c>
    </row>
    <row r="1256" spans="1:3">
      <c r="A1256">
        <v>92500</v>
      </c>
      <c r="B1256">
        <v>190000</v>
      </c>
      <c r="C1256">
        <v>90000</v>
      </c>
    </row>
    <row r="1257" spans="1:3">
      <c r="A1257">
        <v>80000</v>
      </c>
      <c r="B1257">
        <v>240000</v>
      </c>
      <c r="C1257">
        <v>100000</v>
      </c>
    </row>
    <row r="1258" spans="1:3">
      <c r="A1258">
        <v>77017.5</v>
      </c>
      <c r="B1258">
        <v>114070</v>
      </c>
      <c r="C1258">
        <v>155500</v>
      </c>
    </row>
    <row r="1259" spans="1:3">
      <c r="A1259">
        <v>100500</v>
      </c>
      <c r="B1259">
        <v>140000</v>
      </c>
      <c r="C1259">
        <v>190000</v>
      </c>
    </row>
    <row r="1260" spans="1:3">
      <c r="A1260">
        <v>75000</v>
      </c>
      <c r="B1260">
        <v>80850</v>
      </c>
      <c r="C1260">
        <v>115000</v>
      </c>
    </row>
    <row r="1261" spans="1:3">
      <c r="A1261">
        <v>72525</v>
      </c>
      <c r="B1261">
        <v>145000</v>
      </c>
      <c r="C1261">
        <v>145000</v>
      </c>
    </row>
    <row r="1262" spans="1:3">
      <c r="A1262">
        <v>100000</v>
      </c>
      <c r="B1262">
        <v>275000</v>
      </c>
      <c r="C1262">
        <v>115000</v>
      </c>
    </row>
    <row r="1263" spans="1:3">
      <c r="A1263">
        <v>72500</v>
      </c>
      <c r="B1263">
        <v>85000</v>
      </c>
      <c r="C1263">
        <v>140000</v>
      </c>
    </row>
    <row r="1264" spans="1:3">
      <c r="A1264">
        <v>48500</v>
      </c>
      <c r="B1264">
        <v>90000</v>
      </c>
      <c r="C1264">
        <v>90000</v>
      </c>
    </row>
    <row r="1265" spans="1:3">
      <c r="A1265">
        <v>49801</v>
      </c>
      <c r="B1265">
        <v>164000</v>
      </c>
      <c r="C1265">
        <v>125000</v>
      </c>
    </row>
    <row r="1266" spans="1:3">
      <c r="A1266">
        <v>53000</v>
      </c>
      <c r="B1266">
        <v>254000</v>
      </c>
      <c r="C1266">
        <v>90000</v>
      </c>
    </row>
    <row r="1267" spans="1:3">
      <c r="A1267">
        <v>120000</v>
      </c>
      <c r="B1267">
        <v>157500</v>
      </c>
      <c r="C1267">
        <v>201500</v>
      </c>
    </row>
    <row r="1268" spans="1:3">
      <c r="A1268">
        <v>86400</v>
      </c>
      <c r="B1268">
        <v>43200</v>
      </c>
      <c r="C1268">
        <v>125000</v>
      </c>
    </row>
    <row r="1269" spans="1:3">
      <c r="A1269">
        <v>65000</v>
      </c>
      <c r="B1269">
        <v>142500</v>
      </c>
      <c r="C1269">
        <v>160000</v>
      </c>
    </row>
    <row r="1270" spans="1:3">
      <c r="A1270">
        <v>61250</v>
      </c>
      <c r="B1270">
        <v>115621.6953125</v>
      </c>
      <c r="C1270">
        <v>105000</v>
      </c>
    </row>
    <row r="1271" spans="1:3">
      <c r="A1271">
        <v>77150</v>
      </c>
      <c r="B1271">
        <v>152221.5</v>
      </c>
      <c r="C1271">
        <v>175000</v>
      </c>
    </row>
    <row r="1272" spans="1:3">
      <c r="A1272">
        <v>60500</v>
      </c>
      <c r="B1272">
        <v>120000</v>
      </c>
      <c r="C1272">
        <v>90000</v>
      </c>
    </row>
    <row r="1273" spans="1:3">
      <c r="A1273">
        <v>65000</v>
      </c>
      <c r="B1273">
        <v>95200</v>
      </c>
      <c r="C1273">
        <v>100000</v>
      </c>
    </row>
    <row r="1274" spans="1:3">
      <c r="A1274">
        <v>190000</v>
      </c>
      <c r="B1274">
        <v>160000</v>
      </c>
      <c r="C1274">
        <v>206000</v>
      </c>
    </row>
    <row r="1275" spans="1:3">
      <c r="A1275">
        <v>89100</v>
      </c>
      <c r="B1275">
        <v>99150</v>
      </c>
      <c r="C1275">
        <v>137500</v>
      </c>
    </row>
    <row r="1276" spans="1:3">
      <c r="A1276">
        <v>80000</v>
      </c>
      <c r="B1276">
        <v>157500</v>
      </c>
      <c r="C1276">
        <v>65752.5</v>
      </c>
    </row>
    <row r="1277" spans="1:3">
      <c r="A1277">
        <v>110000</v>
      </c>
      <c r="B1277">
        <v>139526</v>
      </c>
      <c r="C1277">
        <v>190950</v>
      </c>
    </row>
    <row r="1278" spans="1:3">
      <c r="A1278">
        <v>70000</v>
      </c>
      <c r="B1278">
        <v>100728.578125</v>
      </c>
      <c r="C1278">
        <v>215500</v>
      </c>
    </row>
    <row r="1279" spans="1:3">
      <c r="A1279">
        <v>65000</v>
      </c>
      <c r="B1279">
        <v>137500</v>
      </c>
      <c r="C1279">
        <v>165000</v>
      </c>
    </row>
    <row r="1280" spans="1:3">
      <c r="A1280">
        <v>95298.5</v>
      </c>
      <c r="B1280">
        <v>207451.5</v>
      </c>
      <c r="C1280">
        <v>174720</v>
      </c>
    </row>
    <row r="1281" spans="1:3">
      <c r="A1281">
        <v>80000</v>
      </c>
      <c r="B1281">
        <v>135000</v>
      </c>
      <c r="C1281">
        <v>150000</v>
      </c>
    </row>
    <row r="1282" spans="1:3">
      <c r="A1282">
        <v>50000</v>
      </c>
      <c r="B1282">
        <v>185000</v>
      </c>
      <c r="C1282">
        <v>146000</v>
      </c>
    </row>
    <row r="1283" spans="1:3">
      <c r="A1283">
        <v>75000</v>
      </c>
      <c r="B1283">
        <v>200000</v>
      </c>
      <c r="C1283">
        <v>90000</v>
      </c>
    </row>
    <row r="1284" spans="1:3">
      <c r="A1284">
        <v>56000</v>
      </c>
      <c r="B1284">
        <v>97000</v>
      </c>
      <c r="C1284">
        <v>140000</v>
      </c>
    </row>
    <row r="1285" spans="1:3">
      <c r="A1285">
        <v>56700</v>
      </c>
      <c r="B1285">
        <v>153034</v>
      </c>
      <c r="C1285">
        <v>207230.21875</v>
      </c>
    </row>
    <row r="1286" spans="1:3">
      <c r="A1286">
        <v>120000</v>
      </c>
      <c r="B1286">
        <v>175000</v>
      </c>
      <c r="C1286">
        <v>127500</v>
      </c>
    </row>
    <row r="1287" spans="1:3">
      <c r="A1287">
        <v>130000</v>
      </c>
      <c r="B1287">
        <v>161955.5</v>
      </c>
      <c r="C1287">
        <v>90000</v>
      </c>
    </row>
    <row r="1288" spans="1:3">
      <c r="A1288">
        <v>112350</v>
      </c>
      <c r="B1288">
        <v>115000</v>
      </c>
      <c r="C1288">
        <v>160000</v>
      </c>
    </row>
    <row r="1289" spans="1:3">
      <c r="A1289">
        <v>59785</v>
      </c>
      <c r="B1289">
        <v>218000</v>
      </c>
      <c r="C1289">
        <v>120000</v>
      </c>
    </row>
    <row r="1290" spans="1:3">
      <c r="A1290">
        <v>70000</v>
      </c>
      <c r="B1290">
        <v>157370</v>
      </c>
      <c r="C1290">
        <v>134775</v>
      </c>
    </row>
    <row r="1291" spans="1:3">
      <c r="A1291">
        <v>97500</v>
      </c>
      <c r="B1291">
        <v>212500</v>
      </c>
      <c r="C1291">
        <v>98283</v>
      </c>
    </row>
    <row r="1292" spans="1:3">
      <c r="A1292">
        <v>81000</v>
      </c>
      <c r="B1292">
        <v>120631</v>
      </c>
      <c r="C1292">
        <v>115000</v>
      </c>
    </row>
    <row r="1293" spans="1:3">
      <c r="A1293">
        <v>70000</v>
      </c>
      <c r="B1293">
        <v>150000</v>
      </c>
      <c r="C1293">
        <v>130000</v>
      </c>
    </row>
    <row r="1294" spans="1:3">
      <c r="A1294">
        <v>165000</v>
      </c>
      <c r="B1294">
        <v>120000</v>
      </c>
      <c r="C1294">
        <v>96773</v>
      </c>
    </row>
    <row r="1295" spans="1:3">
      <c r="A1295">
        <v>38750</v>
      </c>
      <c r="B1295">
        <v>120000</v>
      </c>
      <c r="C1295">
        <v>130500</v>
      </c>
    </row>
    <row r="1296" spans="1:3">
      <c r="A1296">
        <v>52000</v>
      </c>
      <c r="B1296">
        <v>171000</v>
      </c>
      <c r="C1296">
        <v>90000</v>
      </c>
    </row>
    <row r="1297" spans="1:3">
      <c r="A1297">
        <v>137280</v>
      </c>
      <c r="B1297">
        <v>182245</v>
      </c>
      <c r="C1297">
        <v>125000</v>
      </c>
    </row>
    <row r="1298" spans="1:3">
      <c r="A1298">
        <v>110000</v>
      </c>
      <c r="B1298">
        <v>130000</v>
      </c>
      <c r="C1298">
        <v>165000</v>
      </c>
    </row>
    <row r="1299" spans="1:3">
      <c r="A1299">
        <v>105000</v>
      </c>
      <c r="B1299">
        <v>161250</v>
      </c>
      <c r="C1299">
        <v>100000</v>
      </c>
    </row>
    <row r="1300" spans="1:3">
      <c r="A1300">
        <v>130000</v>
      </c>
      <c r="B1300">
        <v>89100</v>
      </c>
      <c r="C1300">
        <v>210000</v>
      </c>
    </row>
    <row r="1301" spans="1:3">
      <c r="A1301">
        <v>30000</v>
      </c>
      <c r="B1301">
        <v>190500</v>
      </c>
      <c r="C1301">
        <v>180000</v>
      </c>
    </row>
    <row r="1302" spans="1:3">
      <c r="A1302">
        <v>137500</v>
      </c>
      <c r="B1302">
        <v>120631</v>
      </c>
      <c r="C1302">
        <v>65000</v>
      </c>
    </row>
    <row r="1303" spans="1:3">
      <c r="A1303">
        <v>82500</v>
      </c>
      <c r="B1303">
        <v>122500</v>
      </c>
      <c r="C1303">
        <v>90000</v>
      </c>
    </row>
    <row r="1304" spans="1:3">
      <c r="A1304">
        <v>62500</v>
      </c>
      <c r="B1304">
        <v>149946.5</v>
      </c>
      <c r="C1304">
        <v>75000</v>
      </c>
    </row>
    <row r="1305" spans="1:3">
      <c r="A1305">
        <v>89000</v>
      </c>
      <c r="B1305">
        <v>120000</v>
      </c>
      <c r="C1305">
        <v>90000</v>
      </c>
    </row>
    <row r="1306" spans="1:3">
      <c r="A1306">
        <v>111175</v>
      </c>
      <c r="B1306">
        <v>125000</v>
      </c>
      <c r="C1306">
        <v>90000</v>
      </c>
    </row>
    <row r="1307" spans="1:3">
      <c r="A1307">
        <v>70100</v>
      </c>
      <c r="B1307">
        <v>108000</v>
      </c>
      <c r="C1307">
        <v>125000</v>
      </c>
    </row>
    <row r="1308" spans="1:3">
      <c r="A1308">
        <v>205000</v>
      </c>
      <c r="B1308">
        <v>122772</v>
      </c>
      <c r="C1308">
        <v>146361</v>
      </c>
    </row>
    <row r="1309" spans="1:3">
      <c r="A1309">
        <v>67500</v>
      </c>
      <c r="B1309">
        <v>191000</v>
      </c>
      <c r="C1309">
        <v>77000</v>
      </c>
    </row>
    <row r="1310" spans="1:3">
      <c r="A1310">
        <v>108961</v>
      </c>
      <c r="B1310">
        <v>121064</v>
      </c>
      <c r="C1310">
        <v>96773</v>
      </c>
    </row>
    <row r="1311" spans="1:3">
      <c r="A1311">
        <v>95000</v>
      </c>
      <c r="B1311">
        <v>205000</v>
      </c>
      <c r="C1311">
        <v>60000</v>
      </c>
    </row>
    <row r="1312" spans="1:3">
      <c r="A1312">
        <v>108776</v>
      </c>
      <c r="B1312">
        <v>145000</v>
      </c>
      <c r="C1312">
        <v>95750</v>
      </c>
    </row>
    <row r="1313" spans="1:3">
      <c r="A1313">
        <v>70000</v>
      </c>
      <c r="B1313">
        <v>109750</v>
      </c>
      <c r="C1313">
        <v>147500</v>
      </c>
    </row>
    <row r="1314" spans="1:3">
      <c r="A1314">
        <v>75000</v>
      </c>
      <c r="B1314">
        <v>279000</v>
      </c>
      <c r="C1314">
        <v>150000</v>
      </c>
    </row>
    <row r="1315" spans="1:3">
      <c r="A1315">
        <v>51014</v>
      </c>
      <c r="B1315">
        <v>147500</v>
      </c>
      <c r="C1315">
        <v>147500</v>
      </c>
    </row>
    <row r="1316" spans="1:3">
      <c r="A1316">
        <v>85000</v>
      </c>
      <c r="B1316">
        <v>202500</v>
      </c>
      <c r="C1316">
        <v>105000</v>
      </c>
    </row>
    <row r="1317" spans="1:3">
      <c r="A1317">
        <v>111175</v>
      </c>
      <c r="B1317">
        <v>155000</v>
      </c>
      <c r="C1317">
        <v>115000</v>
      </c>
    </row>
    <row r="1318" spans="1:3">
      <c r="A1318">
        <v>75000</v>
      </c>
      <c r="B1318">
        <v>112104.5</v>
      </c>
      <c r="C1318">
        <v>90000</v>
      </c>
    </row>
    <row r="1319" spans="1:3">
      <c r="A1319">
        <v>115000</v>
      </c>
      <c r="B1319">
        <v>97500</v>
      </c>
      <c r="C1319">
        <v>105000</v>
      </c>
    </row>
    <row r="1320" spans="1:3">
      <c r="A1320">
        <v>63000</v>
      </c>
      <c r="B1320">
        <v>147500</v>
      </c>
      <c r="C1320">
        <v>115000</v>
      </c>
    </row>
    <row r="1321" spans="1:3">
      <c r="A1321">
        <v>105000</v>
      </c>
      <c r="B1321">
        <v>150000</v>
      </c>
      <c r="C1321">
        <v>110000</v>
      </c>
    </row>
    <row r="1322" spans="1:3">
      <c r="A1322">
        <v>147500</v>
      </c>
      <c r="B1322">
        <v>130000</v>
      </c>
      <c r="C1322">
        <v>94199</v>
      </c>
    </row>
    <row r="1323" spans="1:3">
      <c r="A1323">
        <v>65000</v>
      </c>
      <c r="B1323">
        <v>88128</v>
      </c>
      <c r="C1323">
        <v>211000</v>
      </c>
    </row>
    <row r="1324" spans="1:3">
      <c r="A1324">
        <v>110000</v>
      </c>
      <c r="B1324">
        <v>98529.578125</v>
      </c>
      <c r="C1324">
        <v>76650</v>
      </c>
    </row>
    <row r="1325" spans="1:3">
      <c r="A1325">
        <v>55000</v>
      </c>
      <c r="B1325">
        <v>108400</v>
      </c>
      <c r="C1325">
        <v>70000</v>
      </c>
    </row>
    <row r="1326" spans="1:3">
      <c r="A1326">
        <v>102500</v>
      </c>
      <c r="B1326">
        <v>212500</v>
      </c>
      <c r="C1326">
        <v>200000</v>
      </c>
    </row>
    <row r="1327" spans="1:3">
      <c r="A1327">
        <v>95000</v>
      </c>
      <c r="B1327">
        <v>233000</v>
      </c>
      <c r="C1327">
        <v>174720</v>
      </c>
    </row>
    <row r="1328" spans="1:3">
      <c r="A1328">
        <v>73500</v>
      </c>
      <c r="B1328">
        <v>82500</v>
      </c>
      <c r="C1328">
        <v>115000</v>
      </c>
    </row>
    <row r="1329" spans="1:3">
      <c r="A1329">
        <v>61266.3984375</v>
      </c>
      <c r="B1329">
        <v>172500</v>
      </c>
      <c r="C1329">
        <v>115000</v>
      </c>
    </row>
    <row r="1330" spans="1:3">
      <c r="A1330">
        <v>70000</v>
      </c>
      <c r="B1330">
        <v>89100</v>
      </c>
      <c r="C1330">
        <v>203000</v>
      </c>
    </row>
    <row r="1331" spans="1:3">
      <c r="A1331">
        <v>171500</v>
      </c>
      <c r="B1331">
        <v>217500</v>
      </c>
      <c r="C1331">
        <v>101001.5</v>
      </c>
    </row>
    <row r="1332" spans="1:3">
      <c r="A1332">
        <v>73782.5</v>
      </c>
      <c r="B1332">
        <v>117500</v>
      </c>
      <c r="C1332">
        <v>90000</v>
      </c>
    </row>
    <row r="1333" spans="1:3">
      <c r="A1333">
        <v>89100</v>
      </c>
      <c r="B1333">
        <v>117500</v>
      </c>
      <c r="C1333">
        <v>100000</v>
      </c>
    </row>
    <row r="1334" spans="1:3">
      <c r="A1334">
        <v>80000</v>
      </c>
      <c r="B1334">
        <v>137500</v>
      </c>
      <c r="C1334">
        <v>150000</v>
      </c>
    </row>
    <row r="1335" spans="1:3">
      <c r="A1335">
        <v>52500</v>
      </c>
      <c r="B1335">
        <v>195000</v>
      </c>
      <c r="C1335">
        <v>145000</v>
      </c>
    </row>
    <row r="1336" spans="1:3">
      <c r="A1336">
        <v>52500</v>
      </c>
      <c r="B1336">
        <v>155000</v>
      </c>
      <c r="C1336">
        <v>122600</v>
      </c>
    </row>
    <row r="1337" spans="1:3">
      <c r="A1337">
        <v>70000</v>
      </c>
      <c r="B1337">
        <v>102000</v>
      </c>
      <c r="C1337">
        <v>125000</v>
      </c>
    </row>
    <row r="1338" spans="1:3">
      <c r="A1338">
        <v>72500</v>
      </c>
      <c r="B1338">
        <v>138594</v>
      </c>
      <c r="C1338">
        <v>150000</v>
      </c>
    </row>
    <row r="1339" spans="1:3">
      <c r="A1339">
        <v>50400</v>
      </c>
      <c r="B1339">
        <v>142500</v>
      </c>
      <c r="C1339">
        <v>90000</v>
      </c>
    </row>
    <row r="1340" spans="1:3">
      <c r="A1340">
        <v>96500</v>
      </c>
      <c r="B1340">
        <v>140000</v>
      </c>
      <c r="C1340">
        <v>135000</v>
      </c>
    </row>
    <row r="1341" spans="1:3">
      <c r="A1341">
        <v>61500</v>
      </c>
      <c r="B1341">
        <v>190000</v>
      </c>
      <c r="C1341">
        <v>135000</v>
      </c>
    </row>
    <row r="1342" spans="1:3">
      <c r="A1342">
        <v>80000</v>
      </c>
      <c r="B1342">
        <v>92500</v>
      </c>
      <c r="C1342">
        <v>187500</v>
      </c>
    </row>
    <row r="1343" spans="1:3">
      <c r="A1343">
        <v>116250</v>
      </c>
      <c r="B1343">
        <v>182000</v>
      </c>
      <c r="C1343">
        <v>115000</v>
      </c>
    </row>
    <row r="1344" spans="1:3">
      <c r="A1344">
        <v>177283</v>
      </c>
      <c r="B1344">
        <v>132500</v>
      </c>
      <c r="C1344">
        <v>90000</v>
      </c>
    </row>
    <row r="1345" spans="1:3">
      <c r="A1345">
        <v>70000</v>
      </c>
      <c r="B1345">
        <v>236666.5</v>
      </c>
      <c r="C1345">
        <v>99150</v>
      </c>
    </row>
    <row r="1346" spans="1:3">
      <c r="A1346">
        <v>85000</v>
      </c>
      <c r="B1346">
        <v>100000</v>
      </c>
      <c r="C1346">
        <v>175000</v>
      </c>
    </row>
    <row r="1347" spans="1:3">
      <c r="A1347">
        <v>65000</v>
      </c>
      <c r="B1347">
        <v>223000</v>
      </c>
      <c r="C1347">
        <v>79200</v>
      </c>
    </row>
    <row r="1348" spans="1:3">
      <c r="A1348">
        <v>97500</v>
      </c>
      <c r="B1348">
        <v>95200</v>
      </c>
      <c r="C1348">
        <v>115000</v>
      </c>
    </row>
    <row r="1349" spans="1:3">
      <c r="A1349">
        <v>76716</v>
      </c>
      <c r="B1349">
        <v>87500</v>
      </c>
      <c r="C1349">
        <v>100740</v>
      </c>
    </row>
    <row r="1350" spans="1:3">
      <c r="A1350">
        <v>102250</v>
      </c>
      <c r="B1350">
        <v>205000</v>
      </c>
      <c r="C1350">
        <v>122500</v>
      </c>
    </row>
    <row r="1351" spans="1:3">
      <c r="A1351">
        <v>66444.5</v>
      </c>
      <c r="B1351">
        <v>164497.5</v>
      </c>
      <c r="C1351">
        <v>115000</v>
      </c>
    </row>
    <row r="1352" spans="1:3">
      <c r="A1352">
        <v>65000</v>
      </c>
      <c r="B1352">
        <v>141951.5</v>
      </c>
      <c r="C1352">
        <v>231920</v>
      </c>
    </row>
    <row r="1353" spans="1:3">
      <c r="A1353">
        <v>97070.5</v>
      </c>
      <c r="B1353">
        <v>75000</v>
      </c>
      <c r="C1353">
        <v>97444</v>
      </c>
    </row>
    <row r="1354" spans="1:3">
      <c r="A1354">
        <v>65000</v>
      </c>
      <c r="B1354">
        <v>222093.5</v>
      </c>
      <c r="C1354">
        <v>110000</v>
      </c>
    </row>
    <row r="1355" spans="1:3">
      <c r="A1355">
        <v>111500</v>
      </c>
      <c r="B1355">
        <v>88128</v>
      </c>
      <c r="C1355">
        <v>125000</v>
      </c>
    </row>
    <row r="1356" spans="1:3">
      <c r="A1356">
        <v>75000</v>
      </c>
      <c r="B1356">
        <v>160000</v>
      </c>
      <c r="C1356">
        <v>100000</v>
      </c>
    </row>
    <row r="1357" spans="1:3">
      <c r="A1357">
        <v>109120</v>
      </c>
      <c r="B1357">
        <v>149946.5</v>
      </c>
      <c r="C1357">
        <v>125000</v>
      </c>
    </row>
    <row r="1358" spans="1:3">
      <c r="A1358">
        <v>71002</v>
      </c>
      <c r="B1358">
        <v>55000</v>
      </c>
      <c r="C1358">
        <v>147500</v>
      </c>
    </row>
    <row r="1359" spans="1:3">
      <c r="A1359">
        <v>65000</v>
      </c>
      <c r="B1359">
        <v>186500</v>
      </c>
      <c r="C1359">
        <v>150000</v>
      </c>
    </row>
    <row r="1360" spans="1:3">
      <c r="A1360">
        <v>65000</v>
      </c>
      <c r="B1360">
        <v>154000</v>
      </c>
      <c r="C1360">
        <v>90000</v>
      </c>
    </row>
    <row r="1361" spans="1:3">
      <c r="A1361">
        <v>91000</v>
      </c>
      <c r="B1361">
        <v>110000</v>
      </c>
      <c r="C1361">
        <v>177500</v>
      </c>
    </row>
    <row r="1362" spans="1:3">
      <c r="A1362">
        <v>140000</v>
      </c>
      <c r="B1362">
        <v>200000</v>
      </c>
      <c r="C1362">
        <v>135000</v>
      </c>
    </row>
    <row r="1363" spans="1:3">
      <c r="A1363">
        <v>51014</v>
      </c>
      <c r="B1363">
        <v>157500</v>
      </c>
      <c r="C1363">
        <v>125000</v>
      </c>
    </row>
    <row r="1364" spans="1:3">
      <c r="A1364">
        <v>50000</v>
      </c>
      <c r="B1364">
        <v>124250</v>
      </c>
      <c r="C1364">
        <v>180000</v>
      </c>
    </row>
    <row r="1365" spans="1:3">
      <c r="A1365">
        <v>62500</v>
      </c>
      <c r="B1365">
        <v>100000</v>
      </c>
      <c r="C1365">
        <v>90000</v>
      </c>
    </row>
    <row r="1366" spans="1:3">
      <c r="A1366">
        <v>55000</v>
      </c>
      <c r="B1366">
        <v>157500</v>
      </c>
      <c r="C1366">
        <v>90000</v>
      </c>
    </row>
    <row r="1367" spans="1:3">
      <c r="A1367">
        <v>76364.5</v>
      </c>
      <c r="B1367">
        <v>79200</v>
      </c>
      <c r="C1367">
        <v>112000</v>
      </c>
    </row>
    <row r="1368" spans="1:3">
      <c r="A1368">
        <v>155000</v>
      </c>
      <c r="B1368">
        <v>151500</v>
      </c>
      <c r="C1368">
        <v>150000</v>
      </c>
    </row>
    <row r="1369" spans="1:3">
      <c r="A1369">
        <v>66444.5</v>
      </c>
      <c r="B1369">
        <v>162500</v>
      </c>
      <c r="C1369">
        <v>115000</v>
      </c>
    </row>
    <row r="1370" spans="1:3">
      <c r="A1370">
        <v>78294</v>
      </c>
      <c r="B1370">
        <v>175000</v>
      </c>
      <c r="C1370">
        <v>75000</v>
      </c>
    </row>
    <row r="1371" spans="1:3">
      <c r="A1371">
        <v>73000</v>
      </c>
      <c r="B1371">
        <v>190000</v>
      </c>
      <c r="C1371">
        <v>175000</v>
      </c>
    </row>
    <row r="1372" spans="1:3">
      <c r="A1372">
        <v>165000</v>
      </c>
      <c r="B1372">
        <v>159000</v>
      </c>
      <c r="C1372">
        <v>129500</v>
      </c>
    </row>
    <row r="1373" spans="1:3">
      <c r="A1373">
        <v>124000</v>
      </c>
      <c r="B1373">
        <v>146383</v>
      </c>
      <c r="C1373">
        <v>90000</v>
      </c>
    </row>
    <row r="1374" spans="1:3">
      <c r="A1374">
        <v>100000</v>
      </c>
      <c r="B1374">
        <v>72900</v>
      </c>
      <c r="C1374">
        <v>75000</v>
      </c>
    </row>
    <row r="1375" spans="1:3">
      <c r="A1375">
        <v>48790</v>
      </c>
      <c r="B1375">
        <v>112500</v>
      </c>
      <c r="C1375">
        <v>150000</v>
      </c>
    </row>
    <row r="1376" spans="1:3">
      <c r="A1376">
        <v>65000</v>
      </c>
      <c r="B1376">
        <v>100000</v>
      </c>
      <c r="C1376">
        <v>80000</v>
      </c>
    </row>
    <row r="1377" spans="1:3">
      <c r="A1377">
        <v>122500</v>
      </c>
      <c r="B1377">
        <v>177820</v>
      </c>
      <c r="C1377">
        <v>131580</v>
      </c>
    </row>
    <row r="1378" spans="1:3">
      <c r="A1378">
        <v>82500</v>
      </c>
      <c r="B1378">
        <v>334720</v>
      </c>
      <c r="C1378">
        <v>79200</v>
      </c>
    </row>
    <row r="1379" spans="1:3">
      <c r="A1379">
        <v>56250</v>
      </c>
      <c r="B1379">
        <v>130000</v>
      </c>
      <c r="C1379">
        <v>90000</v>
      </c>
    </row>
    <row r="1380" spans="1:3">
      <c r="A1380">
        <v>92058</v>
      </c>
      <c r="B1380">
        <v>155000</v>
      </c>
      <c r="C1380">
        <v>110000</v>
      </c>
    </row>
    <row r="1381" spans="1:3">
      <c r="A1381">
        <v>126801.5</v>
      </c>
      <c r="B1381">
        <v>160845.5</v>
      </c>
      <c r="C1381">
        <v>125000</v>
      </c>
    </row>
    <row r="1382" spans="1:3">
      <c r="A1382">
        <v>90000</v>
      </c>
      <c r="B1382">
        <v>79200</v>
      </c>
      <c r="C1382">
        <v>96773</v>
      </c>
    </row>
    <row r="1383" spans="1:3">
      <c r="A1383">
        <v>65000</v>
      </c>
      <c r="B1383">
        <v>100000</v>
      </c>
      <c r="C1383">
        <v>147500</v>
      </c>
    </row>
    <row r="1384" spans="1:3">
      <c r="A1384">
        <v>100000</v>
      </c>
      <c r="B1384">
        <v>185000</v>
      </c>
      <c r="C1384">
        <v>90000</v>
      </c>
    </row>
    <row r="1385" spans="1:3">
      <c r="A1385">
        <v>85000</v>
      </c>
      <c r="B1385">
        <v>157500</v>
      </c>
      <c r="C1385">
        <v>110860</v>
      </c>
    </row>
    <row r="1386" spans="1:3">
      <c r="A1386">
        <v>65000</v>
      </c>
      <c r="B1386">
        <v>125000</v>
      </c>
      <c r="C1386">
        <v>115000</v>
      </c>
    </row>
    <row r="1387" spans="1:3">
      <c r="A1387">
        <v>59000</v>
      </c>
      <c r="B1387">
        <v>105300</v>
      </c>
      <c r="C1387">
        <v>90000</v>
      </c>
    </row>
    <row r="1388" spans="1:3">
      <c r="A1388">
        <v>115000</v>
      </c>
      <c r="B1388">
        <v>170575</v>
      </c>
      <c r="C1388">
        <v>115000</v>
      </c>
    </row>
    <row r="1389" spans="1:3">
      <c r="A1389">
        <v>85600</v>
      </c>
      <c r="B1389">
        <v>137500</v>
      </c>
      <c r="C1389">
        <v>225000</v>
      </c>
    </row>
    <row r="1390" spans="1:3">
      <c r="A1390">
        <v>80190</v>
      </c>
      <c r="B1390">
        <v>118500</v>
      </c>
      <c r="C1390">
        <v>115000</v>
      </c>
    </row>
    <row r="1391" spans="1:3">
      <c r="A1391">
        <v>163782</v>
      </c>
      <c r="B1391">
        <v>55806</v>
      </c>
      <c r="C1391">
        <v>117500</v>
      </c>
    </row>
    <row r="1392" spans="1:3">
      <c r="A1392">
        <v>95680</v>
      </c>
      <c r="B1392">
        <v>185000</v>
      </c>
      <c r="C1392">
        <v>113900</v>
      </c>
    </row>
    <row r="1393" spans="1:3">
      <c r="A1393">
        <v>65000</v>
      </c>
      <c r="B1393">
        <v>83905.5</v>
      </c>
      <c r="C1393">
        <v>115000</v>
      </c>
    </row>
    <row r="1394" spans="1:3">
      <c r="A1394">
        <v>72000</v>
      </c>
      <c r="B1394">
        <v>165000</v>
      </c>
      <c r="C1394">
        <v>89100</v>
      </c>
    </row>
    <row r="1395" spans="1:3">
      <c r="A1395">
        <v>130000</v>
      </c>
      <c r="B1395">
        <v>90000</v>
      </c>
      <c r="C1395">
        <v>89100</v>
      </c>
    </row>
    <row r="1396" spans="1:3">
      <c r="A1396">
        <v>123249.5</v>
      </c>
      <c r="B1396">
        <v>125000</v>
      </c>
      <c r="C1396">
        <v>211000</v>
      </c>
    </row>
    <row r="1397" spans="1:3">
      <c r="A1397">
        <v>57500</v>
      </c>
      <c r="B1397">
        <v>125000</v>
      </c>
      <c r="C1397">
        <v>90000</v>
      </c>
    </row>
    <row r="1398" spans="1:3">
      <c r="A1398">
        <v>105000</v>
      </c>
      <c r="B1398">
        <v>151500</v>
      </c>
      <c r="C1398">
        <v>156000</v>
      </c>
    </row>
    <row r="1399" spans="1:3">
      <c r="A1399">
        <v>83500</v>
      </c>
      <c r="B1399">
        <v>136400</v>
      </c>
      <c r="C1399">
        <v>225000</v>
      </c>
    </row>
    <row r="1400" spans="1:3">
      <c r="A1400">
        <v>66749.84375</v>
      </c>
      <c r="B1400">
        <v>51068</v>
      </c>
      <c r="C1400">
        <v>350000</v>
      </c>
    </row>
    <row r="1401" spans="1:3">
      <c r="A1401">
        <v>80000</v>
      </c>
      <c r="B1401">
        <v>175000</v>
      </c>
      <c r="C1401">
        <v>150500</v>
      </c>
    </row>
    <row r="1402" spans="1:3">
      <c r="A1402">
        <v>57500</v>
      </c>
      <c r="B1402">
        <v>100000</v>
      </c>
      <c r="C1402">
        <v>144000</v>
      </c>
    </row>
    <row r="1403" spans="1:3">
      <c r="A1403">
        <v>65000</v>
      </c>
      <c r="B1403">
        <v>104500</v>
      </c>
      <c r="C1403">
        <v>90000</v>
      </c>
    </row>
    <row r="1404" spans="1:3">
      <c r="A1404">
        <v>97500</v>
      </c>
      <c r="B1404">
        <v>120464</v>
      </c>
      <c r="C1404">
        <v>115150</v>
      </c>
    </row>
    <row r="1405" spans="1:3">
      <c r="A1405">
        <v>97500</v>
      </c>
      <c r="B1405">
        <v>140152.5</v>
      </c>
      <c r="C1405">
        <v>90000</v>
      </c>
    </row>
    <row r="1406" spans="1:3">
      <c r="A1406">
        <v>97500</v>
      </c>
      <c r="B1406">
        <v>122500</v>
      </c>
      <c r="C1406">
        <v>125000</v>
      </c>
    </row>
    <row r="1407" spans="1:3">
      <c r="A1407">
        <v>93411</v>
      </c>
      <c r="B1407">
        <v>133850.5</v>
      </c>
      <c r="C1407">
        <v>125000</v>
      </c>
    </row>
    <row r="1408" spans="1:3">
      <c r="A1408">
        <v>100000</v>
      </c>
      <c r="B1408">
        <v>88128</v>
      </c>
      <c r="C1408">
        <v>169575</v>
      </c>
    </row>
    <row r="1409" spans="1:3">
      <c r="A1409">
        <v>75000</v>
      </c>
      <c r="B1409">
        <v>132500</v>
      </c>
      <c r="C1409">
        <v>147500</v>
      </c>
    </row>
    <row r="1410" spans="1:3">
      <c r="A1410">
        <v>114956.5</v>
      </c>
      <c r="B1410">
        <v>106759</v>
      </c>
      <c r="C1410">
        <v>100000</v>
      </c>
    </row>
    <row r="1411" spans="1:3">
      <c r="A1411">
        <v>70000</v>
      </c>
      <c r="B1411">
        <v>157500</v>
      </c>
      <c r="C1411">
        <v>90000</v>
      </c>
    </row>
    <row r="1412" spans="1:3">
      <c r="A1412">
        <v>50000</v>
      </c>
      <c r="B1412">
        <v>190000</v>
      </c>
      <c r="C1412">
        <v>125000</v>
      </c>
    </row>
    <row r="1413" spans="1:3">
      <c r="A1413">
        <v>105000</v>
      </c>
      <c r="B1413">
        <v>197500</v>
      </c>
      <c r="C1413">
        <v>115000</v>
      </c>
    </row>
    <row r="1414" spans="1:3">
      <c r="A1414">
        <v>115000</v>
      </c>
      <c r="B1414">
        <v>116600</v>
      </c>
      <c r="C1414">
        <v>113792.5</v>
      </c>
    </row>
    <row r="1415" spans="1:3">
      <c r="A1415">
        <v>87500</v>
      </c>
      <c r="B1415">
        <v>101550</v>
      </c>
      <c r="C1415">
        <v>152500</v>
      </c>
    </row>
    <row r="1416" spans="1:3">
      <c r="A1416">
        <v>150000</v>
      </c>
      <c r="B1416">
        <v>152221.5</v>
      </c>
      <c r="C1416">
        <v>25000</v>
      </c>
    </row>
    <row r="1417" spans="1:3">
      <c r="A1417">
        <v>150000</v>
      </c>
      <c r="B1417">
        <v>170000</v>
      </c>
      <c r="C1417">
        <v>125000</v>
      </c>
    </row>
    <row r="1418" spans="1:3">
      <c r="A1418">
        <v>72000</v>
      </c>
      <c r="B1418">
        <v>101116</v>
      </c>
      <c r="C1418">
        <v>125000</v>
      </c>
    </row>
    <row r="1419" spans="1:3">
      <c r="A1419">
        <v>147500</v>
      </c>
      <c r="B1419">
        <v>157500</v>
      </c>
      <c r="C1419">
        <v>175000</v>
      </c>
    </row>
    <row r="1420" spans="1:3">
      <c r="A1420">
        <v>97500</v>
      </c>
      <c r="B1420">
        <v>207125</v>
      </c>
      <c r="C1420">
        <v>90000</v>
      </c>
    </row>
    <row r="1421" spans="1:3">
      <c r="A1421">
        <v>90000</v>
      </c>
      <c r="B1421">
        <v>151500</v>
      </c>
      <c r="C1421">
        <v>130000</v>
      </c>
    </row>
    <row r="1422" spans="1:3">
      <c r="A1422">
        <v>80000</v>
      </c>
      <c r="B1422">
        <v>100000</v>
      </c>
      <c r="C1422">
        <v>115000</v>
      </c>
    </row>
    <row r="1423" spans="1:3">
      <c r="A1423">
        <v>125000</v>
      </c>
      <c r="B1423">
        <v>157500</v>
      </c>
      <c r="C1423">
        <v>165000</v>
      </c>
    </row>
    <row r="1424" spans="1:3">
      <c r="A1424">
        <v>140500</v>
      </c>
      <c r="B1424">
        <v>41500</v>
      </c>
      <c r="C1424">
        <v>115000</v>
      </c>
    </row>
    <row r="1425" spans="1:3">
      <c r="A1425">
        <v>100200</v>
      </c>
      <c r="B1425">
        <v>231657.296875</v>
      </c>
      <c r="C1425">
        <v>90000</v>
      </c>
    </row>
    <row r="1426" spans="1:3">
      <c r="A1426">
        <v>111175</v>
      </c>
      <c r="B1426">
        <v>75000</v>
      </c>
      <c r="C1426">
        <v>136000</v>
      </c>
    </row>
    <row r="1427" spans="1:3">
      <c r="A1427">
        <v>150000</v>
      </c>
      <c r="B1427">
        <v>90000</v>
      </c>
      <c r="C1427">
        <v>90000</v>
      </c>
    </row>
    <row r="1428" spans="1:3">
      <c r="A1428">
        <v>53014</v>
      </c>
      <c r="B1428">
        <v>107500</v>
      </c>
      <c r="C1428">
        <v>115000</v>
      </c>
    </row>
    <row r="1429" spans="1:3">
      <c r="A1429">
        <v>80000</v>
      </c>
      <c r="B1429">
        <v>123060</v>
      </c>
      <c r="C1429">
        <v>125000</v>
      </c>
    </row>
    <row r="1430" spans="1:3">
      <c r="A1430">
        <v>150000</v>
      </c>
      <c r="B1430">
        <v>65000</v>
      </c>
      <c r="C1430">
        <v>115000</v>
      </c>
    </row>
    <row r="1431" spans="1:3">
      <c r="A1431">
        <v>75565</v>
      </c>
      <c r="B1431">
        <v>90000</v>
      </c>
      <c r="C1431">
        <v>130500</v>
      </c>
    </row>
    <row r="1432" spans="1:3">
      <c r="A1432">
        <v>151950</v>
      </c>
      <c r="B1432">
        <v>93600</v>
      </c>
      <c r="C1432">
        <v>85000</v>
      </c>
    </row>
    <row r="1433" spans="1:3">
      <c r="A1433">
        <v>75296</v>
      </c>
      <c r="B1433">
        <v>177820</v>
      </c>
      <c r="C1433">
        <v>115000</v>
      </c>
    </row>
    <row r="1434" spans="1:3">
      <c r="A1434">
        <v>116393</v>
      </c>
      <c r="B1434">
        <v>119550</v>
      </c>
      <c r="C1434">
        <v>90000</v>
      </c>
    </row>
    <row r="1435" spans="1:3">
      <c r="A1435">
        <v>66400</v>
      </c>
      <c r="B1435">
        <v>120000</v>
      </c>
      <c r="C1435">
        <v>162000</v>
      </c>
    </row>
    <row r="1436" spans="1:3">
      <c r="A1436">
        <v>70103</v>
      </c>
      <c r="B1436">
        <v>209000</v>
      </c>
      <c r="C1436">
        <v>105000</v>
      </c>
    </row>
    <row r="1437" spans="1:3">
      <c r="A1437">
        <v>90000</v>
      </c>
      <c r="B1437">
        <v>100000</v>
      </c>
      <c r="C1437">
        <v>160000</v>
      </c>
    </row>
    <row r="1438" spans="1:3">
      <c r="A1438">
        <v>131900</v>
      </c>
      <c r="B1438">
        <v>234000</v>
      </c>
      <c r="C1438">
        <v>90000</v>
      </c>
    </row>
    <row r="1439" spans="1:3">
      <c r="A1439">
        <v>69107</v>
      </c>
      <c r="B1439">
        <v>114207.96875</v>
      </c>
      <c r="C1439">
        <v>246500</v>
      </c>
    </row>
    <row r="1440" spans="1:3">
      <c r="A1440">
        <v>56700</v>
      </c>
      <c r="B1440">
        <v>112500</v>
      </c>
      <c r="C1440">
        <v>90000</v>
      </c>
    </row>
    <row r="1441" spans="1:3">
      <c r="A1441">
        <v>108709</v>
      </c>
      <c r="B1441">
        <v>90200</v>
      </c>
      <c r="C1441">
        <v>125000</v>
      </c>
    </row>
    <row r="1442" spans="1:3">
      <c r="A1442">
        <v>125000</v>
      </c>
      <c r="B1442">
        <v>128816</v>
      </c>
      <c r="C1442">
        <v>190500</v>
      </c>
    </row>
    <row r="1443" spans="1:3">
      <c r="A1443">
        <v>105000</v>
      </c>
      <c r="B1443">
        <v>116950</v>
      </c>
      <c r="C1443">
        <v>98283</v>
      </c>
    </row>
    <row r="1444" spans="1:3">
      <c r="A1444">
        <v>64500</v>
      </c>
      <c r="B1444">
        <v>157500</v>
      </c>
      <c r="C1444">
        <v>150000</v>
      </c>
    </row>
    <row r="1445" spans="1:3">
      <c r="A1445">
        <v>108709</v>
      </c>
      <c r="B1445">
        <v>224500</v>
      </c>
      <c r="C1445">
        <v>90000</v>
      </c>
    </row>
    <row r="1446" spans="1:3">
      <c r="A1446">
        <v>111175</v>
      </c>
      <c r="B1446">
        <v>145000</v>
      </c>
      <c r="C1446">
        <v>90000</v>
      </c>
    </row>
    <row r="1447" spans="1:3">
      <c r="A1447">
        <v>100400</v>
      </c>
      <c r="B1447">
        <v>115000</v>
      </c>
      <c r="C1447">
        <v>125000</v>
      </c>
    </row>
    <row r="1448" spans="1:3">
      <c r="A1448">
        <v>98500</v>
      </c>
      <c r="B1448">
        <v>324000</v>
      </c>
      <c r="C1448">
        <v>75000</v>
      </c>
    </row>
    <row r="1449" spans="1:3">
      <c r="A1449">
        <v>350000</v>
      </c>
      <c r="B1449">
        <v>119550</v>
      </c>
      <c r="C1449">
        <v>45000</v>
      </c>
    </row>
    <row r="1450" spans="1:3">
      <c r="A1450">
        <v>65000</v>
      </c>
      <c r="B1450">
        <v>95000</v>
      </c>
      <c r="C1450">
        <v>90000</v>
      </c>
    </row>
    <row r="1451" spans="1:3">
      <c r="A1451">
        <v>115000</v>
      </c>
      <c r="B1451">
        <v>140000</v>
      </c>
      <c r="C1451">
        <v>197000</v>
      </c>
    </row>
    <row r="1452" spans="1:3">
      <c r="A1452">
        <v>79200</v>
      </c>
      <c r="B1452">
        <v>149500</v>
      </c>
      <c r="C1452">
        <v>72000</v>
      </c>
    </row>
    <row r="1453" spans="1:3">
      <c r="A1453">
        <v>77017.5</v>
      </c>
      <c r="B1453">
        <v>189500</v>
      </c>
      <c r="C1453">
        <v>147500</v>
      </c>
    </row>
    <row r="1454" spans="1:3">
      <c r="A1454">
        <v>60000</v>
      </c>
      <c r="B1454">
        <v>80000</v>
      </c>
      <c r="C1454">
        <v>172500</v>
      </c>
    </row>
    <row r="1455" spans="1:3">
      <c r="A1455">
        <v>75000</v>
      </c>
      <c r="B1455">
        <v>105000</v>
      </c>
      <c r="C1455">
        <v>131580</v>
      </c>
    </row>
    <row r="1456" spans="1:3">
      <c r="A1456">
        <v>79930</v>
      </c>
      <c r="B1456">
        <v>156000</v>
      </c>
      <c r="C1456">
        <v>113836.5</v>
      </c>
    </row>
    <row r="1457" spans="1:3">
      <c r="A1457">
        <v>49566.5</v>
      </c>
      <c r="B1457">
        <v>131000</v>
      </c>
      <c r="C1457">
        <v>85550</v>
      </c>
    </row>
    <row r="1458" spans="1:3">
      <c r="A1458">
        <v>65000</v>
      </c>
      <c r="B1458">
        <v>124250</v>
      </c>
      <c r="C1458">
        <v>69300</v>
      </c>
    </row>
    <row r="1459" spans="1:3">
      <c r="A1459">
        <v>75000</v>
      </c>
      <c r="B1459">
        <v>180000</v>
      </c>
      <c r="C1459">
        <v>125000</v>
      </c>
    </row>
    <row r="1460" spans="1:3">
      <c r="A1460">
        <v>100500</v>
      </c>
      <c r="B1460">
        <v>115000</v>
      </c>
      <c r="C1460">
        <v>81900</v>
      </c>
    </row>
    <row r="1461" spans="1:3">
      <c r="A1461">
        <v>125000</v>
      </c>
      <c r="B1461">
        <v>105000</v>
      </c>
      <c r="C1461">
        <v>125000</v>
      </c>
    </row>
    <row r="1462" spans="1:3">
      <c r="A1462">
        <v>90000</v>
      </c>
      <c r="B1462">
        <v>170000</v>
      </c>
      <c r="C1462">
        <v>96773</v>
      </c>
    </row>
    <row r="1463" spans="1:3">
      <c r="A1463">
        <v>89100</v>
      </c>
      <c r="B1463">
        <v>100000</v>
      </c>
      <c r="C1463">
        <v>56700</v>
      </c>
    </row>
    <row r="1464" spans="1:3">
      <c r="A1464">
        <v>90000</v>
      </c>
      <c r="B1464">
        <v>130000</v>
      </c>
      <c r="C1464">
        <v>90000</v>
      </c>
    </row>
    <row r="1465" spans="1:3">
      <c r="A1465">
        <v>97500</v>
      </c>
      <c r="B1465">
        <v>212500</v>
      </c>
      <c r="C1465">
        <v>39000</v>
      </c>
    </row>
    <row r="1466" spans="1:3">
      <c r="A1466">
        <v>67100.5</v>
      </c>
      <c r="B1466">
        <v>88828</v>
      </c>
      <c r="C1466">
        <v>109100</v>
      </c>
    </row>
    <row r="1467" spans="1:3">
      <c r="A1467">
        <v>75000</v>
      </c>
      <c r="B1467">
        <v>88128</v>
      </c>
      <c r="C1467">
        <v>90000</v>
      </c>
    </row>
    <row r="1468" spans="1:3">
      <c r="A1468">
        <v>84800</v>
      </c>
      <c r="B1468">
        <v>91500</v>
      </c>
      <c r="C1468">
        <v>90000</v>
      </c>
    </row>
    <row r="1469" spans="1:3">
      <c r="A1469">
        <v>159640</v>
      </c>
      <c r="B1469">
        <v>175000</v>
      </c>
      <c r="C1469">
        <v>156000</v>
      </c>
    </row>
    <row r="1470" spans="1:3">
      <c r="A1470">
        <v>82830</v>
      </c>
      <c r="B1470">
        <v>155000</v>
      </c>
      <c r="C1470">
        <v>204000</v>
      </c>
    </row>
    <row r="1471" spans="1:3">
      <c r="A1471">
        <v>125000</v>
      </c>
      <c r="B1471">
        <v>62000</v>
      </c>
      <c r="C1471">
        <v>175000</v>
      </c>
    </row>
    <row r="1472" spans="1:3">
      <c r="A1472">
        <v>115000</v>
      </c>
      <c r="B1472">
        <v>50273.5</v>
      </c>
      <c r="C1472">
        <v>147500</v>
      </c>
    </row>
    <row r="1473" spans="1:3">
      <c r="A1473">
        <v>145188</v>
      </c>
      <c r="B1473">
        <v>69962.5</v>
      </c>
      <c r="C1473">
        <v>25000</v>
      </c>
    </row>
    <row r="1474" spans="1:3">
      <c r="A1474">
        <v>80000</v>
      </c>
      <c r="B1474">
        <v>100000</v>
      </c>
      <c r="C1474">
        <v>125000</v>
      </c>
    </row>
    <row r="1475" spans="1:3">
      <c r="A1475">
        <v>90000</v>
      </c>
      <c r="B1475">
        <v>185000</v>
      </c>
      <c r="C1475">
        <v>134241</v>
      </c>
    </row>
    <row r="1476" spans="1:3">
      <c r="A1476">
        <v>82500</v>
      </c>
      <c r="B1476">
        <v>202093</v>
      </c>
      <c r="C1476">
        <v>90000</v>
      </c>
    </row>
    <row r="1477" spans="1:3">
      <c r="A1477">
        <v>131900</v>
      </c>
      <c r="B1477">
        <v>168960</v>
      </c>
      <c r="C1477">
        <v>135519</v>
      </c>
    </row>
    <row r="1478" spans="1:3">
      <c r="A1478">
        <v>80000</v>
      </c>
      <c r="B1478">
        <v>135000</v>
      </c>
      <c r="C1478">
        <v>69000</v>
      </c>
    </row>
    <row r="1479" spans="1:3">
      <c r="A1479">
        <v>157500</v>
      </c>
      <c r="B1479">
        <v>92000</v>
      </c>
      <c r="C1479">
        <v>92500</v>
      </c>
    </row>
    <row r="1480" spans="1:3">
      <c r="A1480">
        <v>150000</v>
      </c>
      <c r="B1480">
        <v>112500</v>
      </c>
      <c r="C1480">
        <v>175000</v>
      </c>
    </row>
    <row r="1481" spans="1:3">
      <c r="A1481">
        <v>82830</v>
      </c>
      <c r="B1481">
        <v>90000</v>
      </c>
      <c r="C1481">
        <v>120000</v>
      </c>
    </row>
    <row r="1482" spans="1:3">
      <c r="A1482">
        <v>100000</v>
      </c>
      <c r="B1482">
        <v>245000</v>
      </c>
      <c r="C1482">
        <v>170180</v>
      </c>
    </row>
    <row r="1483" spans="1:3">
      <c r="A1483">
        <v>138500</v>
      </c>
      <c r="B1483">
        <v>195000</v>
      </c>
      <c r="C1483">
        <v>122500</v>
      </c>
    </row>
    <row r="1484" spans="1:3">
      <c r="A1484">
        <v>115000</v>
      </c>
      <c r="B1484">
        <v>109500</v>
      </c>
      <c r="C1484">
        <v>175000</v>
      </c>
    </row>
    <row r="1485" spans="1:3">
      <c r="A1485">
        <v>65000</v>
      </c>
      <c r="B1485">
        <v>167500</v>
      </c>
      <c r="C1485">
        <v>134775</v>
      </c>
    </row>
    <row r="1486" spans="1:3">
      <c r="A1486">
        <v>158500</v>
      </c>
      <c r="B1486">
        <v>105000</v>
      </c>
      <c r="C1486">
        <v>147500</v>
      </c>
    </row>
    <row r="1487" spans="1:3">
      <c r="A1487">
        <v>57500</v>
      </c>
      <c r="B1487">
        <v>190000</v>
      </c>
      <c r="C1487">
        <v>98301.5</v>
      </c>
    </row>
    <row r="1488" spans="1:3">
      <c r="A1488">
        <v>111175</v>
      </c>
      <c r="B1488">
        <v>227500</v>
      </c>
      <c r="C1488">
        <v>90000</v>
      </c>
    </row>
    <row r="1489" spans="1:3">
      <c r="A1489">
        <v>100000</v>
      </c>
      <c r="B1489">
        <v>135000</v>
      </c>
      <c r="C1489">
        <v>133500</v>
      </c>
    </row>
    <row r="1490" spans="1:3">
      <c r="A1490">
        <v>111175</v>
      </c>
      <c r="B1490">
        <v>80679.6640625</v>
      </c>
      <c r="C1490">
        <v>98301.5</v>
      </c>
    </row>
    <row r="1491" spans="1:3">
      <c r="A1491">
        <v>88602.5</v>
      </c>
      <c r="B1491">
        <v>64821.5</v>
      </c>
      <c r="C1491">
        <v>58320</v>
      </c>
    </row>
    <row r="1492" spans="1:3">
      <c r="A1492">
        <v>115000</v>
      </c>
      <c r="B1492">
        <v>75000</v>
      </c>
      <c r="C1492">
        <v>107000</v>
      </c>
    </row>
    <row r="1493" spans="1:3">
      <c r="A1493">
        <v>64800</v>
      </c>
      <c r="B1493">
        <v>100000</v>
      </c>
      <c r="C1493">
        <v>133000</v>
      </c>
    </row>
    <row r="1494" spans="1:3">
      <c r="A1494">
        <v>125000</v>
      </c>
      <c r="B1494">
        <v>157500</v>
      </c>
      <c r="C1494">
        <v>211000</v>
      </c>
    </row>
    <row r="1495" spans="1:3">
      <c r="A1495">
        <v>111175</v>
      </c>
      <c r="B1495">
        <v>130000</v>
      </c>
      <c r="C1495">
        <v>90000</v>
      </c>
    </row>
    <row r="1496" spans="1:3">
      <c r="A1496">
        <v>92500</v>
      </c>
      <c r="B1496">
        <v>155000</v>
      </c>
      <c r="C1496">
        <v>122500</v>
      </c>
    </row>
    <row r="1497" spans="1:3">
      <c r="A1497">
        <v>100000</v>
      </c>
      <c r="B1497">
        <v>69962.5</v>
      </c>
      <c r="C1497">
        <v>96773</v>
      </c>
    </row>
    <row r="1498" spans="1:3">
      <c r="A1498">
        <v>85000</v>
      </c>
      <c r="B1498">
        <v>135000</v>
      </c>
      <c r="C1498">
        <v>125000</v>
      </c>
    </row>
    <row r="1499" spans="1:3">
      <c r="A1499">
        <v>125000</v>
      </c>
      <c r="B1499">
        <v>143000</v>
      </c>
      <c r="C1499">
        <v>156000</v>
      </c>
    </row>
    <row r="1500" spans="1:3">
      <c r="A1500">
        <v>100000</v>
      </c>
      <c r="B1500">
        <v>69962.5</v>
      </c>
      <c r="C1500">
        <v>107500</v>
      </c>
    </row>
    <row r="1501" spans="1:3">
      <c r="A1501">
        <v>75000</v>
      </c>
      <c r="B1501">
        <v>171000</v>
      </c>
      <c r="C1501">
        <v>175000</v>
      </c>
    </row>
    <row r="1502" spans="1:3">
      <c r="A1502">
        <v>100000</v>
      </c>
      <c r="B1502">
        <v>220500</v>
      </c>
      <c r="C1502">
        <v>375000</v>
      </c>
    </row>
    <row r="1503" spans="1:3">
      <c r="A1503">
        <v>65000</v>
      </c>
      <c r="B1503">
        <v>104770</v>
      </c>
      <c r="C1503">
        <v>99150</v>
      </c>
    </row>
    <row r="1504" spans="1:3">
      <c r="A1504">
        <v>102500</v>
      </c>
      <c r="B1504">
        <v>166419.5</v>
      </c>
      <c r="C1504">
        <v>150000</v>
      </c>
    </row>
    <row r="1505" spans="1:3">
      <c r="A1505">
        <v>92550</v>
      </c>
      <c r="B1505">
        <v>125115</v>
      </c>
      <c r="C1505">
        <v>115000</v>
      </c>
    </row>
    <row r="1506" spans="1:3">
      <c r="A1506">
        <v>116393</v>
      </c>
      <c r="B1506">
        <v>110808.953125</v>
      </c>
      <c r="C1506">
        <v>90000</v>
      </c>
    </row>
    <row r="1507" spans="1:3">
      <c r="A1507">
        <v>90000</v>
      </c>
      <c r="B1507">
        <v>102800</v>
      </c>
      <c r="C1507">
        <v>90000</v>
      </c>
    </row>
    <row r="1508" spans="1:3">
      <c r="A1508">
        <v>63000</v>
      </c>
      <c r="B1508">
        <v>75000</v>
      </c>
      <c r="C1508">
        <v>125000</v>
      </c>
    </row>
    <row r="1509" spans="1:3">
      <c r="A1509">
        <v>87917.5</v>
      </c>
      <c r="B1509">
        <v>225000</v>
      </c>
      <c r="C1509">
        <v>117030</v>
      </c>
    </row>
    <row r="1510" spans="1:3">
      <c r="A1510">
        <v>111175</v>
      </c>
      <c r="B1510">
        <v>171067</v>
      </c>
      <c r="C1510">
        <v>90000</v>
      </c>
    </row>
    <row r="1511" spans="1:3">
      <c r="A1511">
        <v>220000</v>
      </c>
      <c r="B1511">
        <v>140000</v>
      </c>
      <c r="C1511">
        <v>85000</v>
      </c>
    </row>
    <row r="1512" spans="1:3">
      <c r="A1512">
        <v>65000</v>
      </c>
      <c r="B1512">
        <v>103529</v>
      </c>
      <c r="C1512">
        <v>130000</v>
      </c>
    </row>
    <row r="1513" spans="1:3">
      <c r="A1513">
        <v>75000</v>
      </c>
      <c r="B1513">
        <v>51862.75</v>
      </c>
      <c r="C1513">
        <v>120000</v>
      </c>
    </row>
    <row r="1514" spans="1:3">
      <c r="A1514">
        <v>111175</v>
      </c>
      <c r="B1514">
        <v>173280</v>
      </c>
      <c r="C1514">
        <v>108415.5</v>
      </c>
    </row>
    <row r="1515" spans="1:3">
      <c r="A1515">
        <v>115000</v>
      </c>
      <c r="B1515">
        <v>158938</v>
      </c>
      <c r="C1515">
        <v>90000</v>
      </c>
    </row>
    <row r="1516" spans="1:3">
      <c r="A1516">
        <v>65000</v>
      </c>
      <c r="B1516">
        <v>100000</v>
      </c>
      <c r="C1516">
        <v>96773</v>
      </c>
    </row>
    <row r="1517" spans="1:3">
      <c r="A1517">
        <v>125000</v>
      </c>
      <c r="B1517">
        <v>152650</v>
      </c>
      <c r="C1517">
        <v>192500</v>
      </c>
    </row>
    <row r="1518" spans="1:3">
      <c r="A1518">
        <v>80000</v>
      </c>
      <c r="B1518">
        <v>125000</v>
      </c>
      <c r="C1518">
        <v>134415</v>
      </c>
    </row>
    <row r="1519" spans="1:3">
      <c r="A1519">
        <v>50400</v>
      </c>
      <c r="B1519">
        <v>114871.5</v>
      </c>
      <c r="C1519">
        <v>120000</v>
      </c>
    </row>
    <row r="1520" spans="1:3">
      <c r="A1520">
        <v>57500</v>
      </c>
      <c r="B1520">
        <v>167500</v>
      </c>
      <c r="C1520">
        <v>90000</v>
      </c>
    </row>
    <row r="1521" spans="1:3">
      <c r="A1521">
        <v>90000</v>
      </c>
      <c r="B1521">
        <v>162500</v>
      </c>
      <c r="C1521">
        <v>80000</v>
      </c>
    </row>
    <row r="1522" spans="1:3">
      <c r="A1522">
        <v>135000</v>
      </c>
      <c r="B1522">
        <v>254000</v>
      </c>
      <c r="C1522">
        <v>127125</v>
      </c>
    </row>
    <row r="1523" spans="1:3">
      <c r="A1523">
        <v>225000</v>
      </c>
      <c r="B1523">
        <v>145500</v>
      </c>
      <c r="C1523">
        <v>125000</v>
      </c>
    </row>
    <row r="1524" spans="1:3">
      <c r="A1524">
        <v>100500</v>
      </c>
      <c r="B1524">
        <v>170000</v>
      </c>
      <c r="C1524">
        <v>150000</v>
      </c>
    </row>
    <row r="1525" spans="1:3">
      <c r="A1525">
        <v>99764</v>
      </c>
      <c r="B1525">
        <v>125500</v>
      </c>
      <c r="C1525">
        <v>125000</v>
      </c>
    </row>
    <row r="1526" spans="1:3">
      <c r="A1526">
        <v>90000</v>
      </c>
      <c r="B1526">
        <v>92500</v>
      </c>
      <c r="C1526">
        <v>221500</v>
      </c>
    </row>
    <row r="1527" spans="1:3">
      <c r="A1527">
        <v>102500</v>
      </c>
      <c r="B1527">
        <v>65800</v>
      </c>
      <c r="C1527">
        <v>105000</v>
      </c>
    </row>
    <row r="1528" spans="1:3">
      <c r="A1528">
        <v>125000</v>
      </c>
      <c r="B1528">
        <v>190000</v>
      </c>
      <c r="C1528">
        <v>96773</v>
      </c>
    </row>
    <row r="1529" spans="1:3">
      <c r="A1529">
        <v>100500</v>
      </c>
      <c r="B1529">
        <v>146897</v>
      </c>
      <c r="C1529">
        <v>173775</v>
      </c>
    </row>
    <row r="1530" spans="1:3">
      <c r="A1530">
        <v>75000</v>
      </c>
      <c r="B1530">
        <v>130000</v>
      </c>
      <c r="C1530">
        <v>90000</v>
      </c>
    </row>
    <row r="1531" spans="1:3">
      <c r="A1531">
        <v>89100</v>
      </c>
      <c r="B1531">
        <v>151500</v>
      </c>
      <c r="C1531">
        <v>211000</v>
      </c>
    </row>
    <row r="1532" spans="1:3">
      <c r="A1532">
        <v>115000</v>
      </c>
      <c r="B1532">
        <v>67650</v>
      </c>
      <c r="C1532">
        <v>200000</v>
      </c>
    </row>
    <row r="1533" spans="1:3">
      <c r="A1533">
        <v>75000</v>
      </c>
      <c r="B1533">
        <v>140000</v>
      </c>
      <c r="C1533">
        <v>125000</v>
      </c>
    </row>
    <row r="1534" spans="1:3">
      <c r="A1534">
        <v>111175</v>
      </c>
      <c r="B1534">
        <v>183310</v>
      </c>
      <c r="C1534">
        <v>117500</v>
      </c>
    </row>
    <row r="1535" spans="1:3">
      <c r="A1535">
        <v>111045</v>
      </c>
      <c r="B1535">
        <v>130000</v>
      </c>
      <c r="C1535">
        <v>107500</v>
      </c>
    </row>
    <row r="1536" spans="1:3">
      <c r="A1536">
        <v>65000</v>
      </c>
      <c r="B1536">
        <v>152580</v>
      </c>
      <c r="C1536">
        <v>97151</v>
      </c>
    </row>
    <row r="1537" spans="1:3">
      <c r="A1537">
        <v>51014</v>
      </c>
      <c r="B1537">
        <v>80000</v>
      </c>
      <c r="C1537">
        <v>208114</v>
      </c>
    </row>
    <row r="1538" spans="1:3">
      <c r="A1538">
        <v>53014</v>
      </c>
      <c r="B1538">
        <v>202500</v>
      </c>
      <c r="C1538">
        <v>137500</v>
      </c>
    </row>
    <row r="1539" spans="1:3">
      <c r="A1539">
        <v>95000</v>
      </c>
      <c r="B1539">
        <v>73000</v>
      </c>
      <c r="C1539">
        <v>137500</v>
      </c>
    </row>
    <row r="1540" spans="1:3">
      <c r="A1540">
        <v>63000</v>
      </c>
      <c r="B1540">
        <v>219225</v>
      </c>
      <c r="C1540">
        <v>90000</v>
      </c>
    </row>
    <row r="1541" spans="1:3">
      <c r="A1541">
        <v>111175</v>
      </c>
      <c r="B1541">
        <v>127500</v>
      </c>
      <c r="C1541">
        <v>287500</v>
      </c>
    </row>
    <row r="1542" spans="1:3">
      <c r="A1542">
        <v>82879</v>
      </c>
      <c r="B1542">
        <v>107000</v>
      </c>
      <c r="C1542">
        <v>200000</v>
      </c>
    </row>
    <row r="1543" spans="1:3">
      <c r="A1543">
        <v>79200</v>
      </c>
      <c r="B1543">
        <v>140000</v>
      </c>
      <c r="C1543">
        <v>107500</v>
      </c>
    </row>
    <row r="1544" spans="1:3">
      <c r="A1544">
        <v>70290</v>
      </c>
      <c r="B1544">
        <v>94157</v>
      </c>
      <c r="C1544">
        <v>164000</v>
      </c>
    </row>
    <row r="1545" spans="1:3">
      <c r="A1545">
        <v>116393</v>
      </c>
      <c r="B1545">
        <v>277500</v>
      </c>
      <c r="C1545">
        <v>170000</v>
      </c>
    </row>
    <row r="1546" spans="1:3">
      <c r="A1546">
        <v>125000</v>
      </c>
      <c r="B1546">
        <v>75000</v>
      </c>
      <c r="C1546">
        <v>124000</v>
      </c>
    </row>
    <row r="1547" spans="1:3">
      <c r="A1547">
        <v>125000</v>
      </c>
      <c r="B1547">
        <v>129326</v>
      </c>
      <c r="C1547">
        <v>52500</v>
      </c>
    </row>
    <row r="1548" spans="1:3">
      <c r="A1548">
        <v>50000</v>
      </c>
      <c r="B1548">
        <v>313000</v>
      </c>
      <c r="C1548">
        <v>117500</v>
      </c>
    </row>
    <row r="1549" spans="1:3">
      <c r="A1549">
        <v>215642.5</v>
      </c>
      <c r="B1549">
        <v>197500</v>
      </c>
      <c r="C1549">
        <v>110000</v>
      </c>
    </row>
    <row r="1550" spans="1:3">
      <c r="A1550">
        <v>90000</v>
      </c>
      <c r="B1550">
        <v>86870.5</v>
      </c>
      <c r="C1550">
        <v>125000</v>
      </c>
    </row>
    <row r="1551" spans="1:3">
      <c r="A1551">
        <v>115000</v>
      </c>
      <c r="B1551">
        <v>57600</v>
      </c>
      <c r="C1551">
        <v>145000</v>
      </c>
    </row>
    <row r="1552" spans="1:3">
      <c r="A1552">
        <v>55330</v>
      </c>
      <c r="B1552">
        <v>118000</v>
      </c>
      <c r="C1552">
        <v>97444</v>
      </c>
    </row>
    <row r="1553" spans="1:3">
      <c r="A1553">
        <v>90000</v>
      </c>
      <c r="B1553">
        <v>115000</v>
      </c>
      <c r="C1553">
        <v>157000</v>
      </c>
    </row>
    <row r="1554" spans="1:3">
      <c r="A1554">
        <v>113760</v>
      </c>
      <c r="B1554">
        <v>127500</v>
      </c>
      <c r="C1554">
        <v>115000</v>
      </c>
    </row>
    <row r="1555" spans="1:3">
      <c r="A1555">
        <v>115000</v>
      </c>
      <c r="B1555">
        <v>125000</v>
      </c>
      <c r="C1555">
        <v>147500</v>
      </c>
    </row>
    <row r="1556" spans="1:3">
      <c r="A1556">
        <v>89118</v>
      </c>
      <c r="B1556">
        <v>157500</v>
      </c>
      <c r="C1556">
        <v>123600</v>
      </c>
    </row>
    <row r="1557" spans="1:3">
      <c r="A1557">
        <v>79200</v>
      </c>
      <c r="B1557">
        <v>69962.5</v>
      </c>
      <c r="C1557">
        <v>115000</v>
      </c>
    </row>
    <row r="1558" spans="1:3">
      <c r="A1558">
        <v>90000</v>
      </c>
      <c r="B1558">
        <v>171000</v>
      </c>
      <c r="C1558">
        <v>95000</v>
      </c>
    </row>
    <row r="1559" spans="1:3">
      <c r="A1559">
        <v>125000</v>
      </c>
      <c r="B1559">
        <v>125000</v>
      </c>
      <c r="C1559">
        <v>110000</v>
      </c>
    </row>
    <row r="1560" spans="1:3">
      <c r="A1560">
        <v>57500</v>
      </c>
      <c r="B1560">
        <v>120000</v>
      </c>
      <c r="C1560">
        <v>155000</v>
      </c>
    </row>
    <row r="1561" spans="1:3">
      <c r="A1561">
        <v>125000</v>
      </c>
      <c r="B1561">
        <v>145000</v>
      </c>
      <c r="C1561">
        <v>125000</v>
      </c>
    </row>
    <row r="1562" spans="1:3">
      <c r="A1562">
        <v>64800</v>
      </c>
      <c r="B1562">
        <v>69962.5</v>
      </c>
      <c r="C1562">
        <v>120000</v>
      </c>
    </row>
    <row r="1563" spans="1:3">
      <c r="A1563">
        <v>53014</v>
      </c>
      <c r="B1563">
        <v>117030</v>
      </c>
      <c r="C1563">
        <v>157500</v>
      </c>
    </row>
    <row r="1564" spans="1:3">
      <c r="A1564">
        <v>114000</v>
      </c>
      <c r="B1564">
        <v>140122</v>
      </c>
      <c r="C1564">
        <v>130000</v>
      </c>
    </row>
    <row r="1565" spans="1:3">
      <c r="A1565">
        <v>83000</v>
      </c>
      <c r="B1565">
        <v>130316</v>
      </c>
      <c r="C1565">
        <v>127500</v>
      </c>
    </row>
    <row r="1566" spans="1:3">
      <c r="A1566">
        <v>79200</v>
      </c>
      <c r="B1566">
        <v>110000</v>
      </c>
      <c r="C1566">
        <v>155000</v>
      </c>
    </row>
    <row r="1567" spans="1:3">
      <c r="A1567">
        <v>125000</v>
      </c>
      <c r="B1567">
        <v>157500</v>
      </c>
      <c r="C1567">
        <v>97444</v>
      </c>
    </row>
    <row r="1568" spans="1:3">
      <c r="A1568">
        <v>97000</v>
      </c>
      <c r="B1568">
        <v>80400</v>
      </c>
      <c r="C1568">
        <v>110000</v>
      </c>
    </row>
    <row r="1569" spans="1:3">
      <c r="A1569">
        <v>80000</v>
      </c>
      <c r="B1569">
        <v>120000</v>
      </c>
      <c r="C1569">
        <v>135000</v>
      </c>
    </row>
    <row r="1570" spans="1:3">
      <c r="A1570">
        <v>67500</v>
      </c>
      <c r="B1570">
        <v>160000</v>
      </c>
      <c r="C1570">
        <v>117500</v>
      </c>
    </row>
    <row r="1571" spans="1:3">
      <c r="A1571">
        <v>83000</v>
      </c>
      <c r="B1571">
        <v>132500</v>
      </c>
      <c r="C1571">
        <v>90000</v>
      </c>
    </row>
    <row r="1572" spans="1:3">
      <c r="A1572">
        <v>115000</v>
      </c>
      <c r="B1572">
        <v>165000</v>
      </c>
      <c r="C1572">
        <v>134300</v>
      </c>
    </row>
    <row r="1573" spans="1:3">
      <c r="A1573">
        <v>76892</v>
      </c>
      <c r="B1573">
        <v>110424.9375</v>
      </c>
      <c r="C1573">
        <v>225000</v>
      </c>
    </row>
    <row r="1574" spans="1:3">
      <c r="A1574">
        <v>125000</v>
      </c>
      <c r="B1574">
        <v>50400</v>
      </c>
      <c r="C1574">
        <v>130000</v>
      </c>
    </row>
    <row r="1575" spans="1:3">
      <c r="A1575">
        <v>115000</v>
      </c>
      <c r="B1575">
        <v>124400</v>
      </c>
      <c r="C1575">
        <v>208000</v>
      </c>
    </row>
    <row r="1576" spans="1:3">
      <c r="A1576">
        <v>90000</v>
      </c>
      <c r="B1576">
        <v>131000</v>
      </c>
      <c r="C1576">
        <v>110000</v>
      </c>
    </row>
    <row r="1577" spans="1:3">
      <c r="A1577">
        <v>25000</v>
      </c>
      <c r="B1577">
        <v>190000</v>
      </c>
      <c r="C1577">
        <v>96773</v>
      </c>
    </row>
    <row r="1578" spans="1:3">
      <c r="A1578">
        <v>70000</v>
      </c>
      <c r="B1578">
        <v>90425.609375</v>
      </c>
      <c r="C1578">
        <v>120000</v>
      </c>
    </row>
    <row r="1579" spans="1:3">
      <c r="A1579">
        <v>90000</v>
      </c>
      <c r="B1579">
        <v>99150</v>
      </c>
      <c r="C1579">
        <v>115000</v>
      </c>
    </row>
    <row r="1580" spans="1:3">
      <c r="A1580">
        <v>90000</v>
      </c>
      <c r="B1580">
        <v>142500</v>
      </c>
      <c r="C1580">
        <v>120000</v>
      </c>
    </row>
    <row r="1581" spans="1:3">
      <c r="A1581">
        <v>138640</v>
      </c>
      <c r="B1581">
        <v>70000</v>
      </c>
      <c r="C1581">
        <v>134132.5</v>
      </c>
    </row>
    <row r="1582" spans="1:3">
      <c r="A1582">
        <v>173000</v>
      </c>
      <c r="B1582">
        <v>118000</v>
      </c>
      <c r="C1582">
        <v>192500</v>
      </c>
    </row>
    <row r="1583" spans="1:3">
      <c r="A1583">
        <v>114183.5</v>
      </c>
      <c r="B1583">
        <v>205000</v>
      </c>
      <c r="C1583">
        <v>110000</v>
      </c>
    </row>
    <row r="1584" spans="1:3">
      <c r="A1584">
        <v>111175</v>
      </c>
      <c r="B1584">
        <v>128000</v>
      </c>
      <c r="C1584">
        <v>133500</v>
      </c>
    </row>
    <row r="1585" spans="1:3">
      <c r="A1585">
        <v>100000</v>
      </c>
      <c r="B1585">
        <v>107500</v>
      </c>
      <c r="C1585">
        <v>147500</v>
      </c>
    </row>
    <row r="1586" spans="1:3">
      <c r="A1586">
        <v>82830</v>
      </c>
      <c r="B1586">
        <v>150000</v>
      </c>
      <c r="C1586">
        <v>155000</v>
      </c>
    </row>
    <row r="1587" spans="1:3">
      <c r="A1587">
        <v>111175</v>
      </c>
      <c r="B1587">
        <v>250000</v>
      </c>
      <c r="C1587">
        <v>115000</v>
      </c>
    </row>
    <row r="1588" spans="1:3">
      <c r="A1588">
        <v>79060.5</v>
      </c>
      <c r="B1588">
        <v>163875</v>
      </c>
      <c r="C1588">
        <v>186500</v>
      </c>
    </row>
    <row r="1589" spans="1:3">
      <c r="A1589">
        <v>94199</v>
      </c>
      <c r="B1589">
        <v>56700</v>
      </c>
      <c r="C1589">
        <v>177500</v>
      </c>
    </row>
    <row r="1590" spans="1:3">
      <c r="A1590">
        <v>111175</v>
      </c>
      <c r="B1590">
        <v>67500</v>
      </c>
      <c r="C1590">
        <v>120000</v>
      </c>
    </row>
    <row r="1591" spans="1:3">
      <c r="A1591">
        <v>100694</v>
      </c>
      <c r="B1591">
        <v>152500</v>
      </c>
      <c r="C1591">
        <v>225000</v>
      </c>
    </row>
    <row r="1592" spans="1:3">
      <c r="A1592">
        <v>79200</v>
      </c>
      <c r="B1592">
        <v>102500</v>
      </c>
      <c r="C1592">
        <v>125000</v>
      </c>
    </row>
    <row r="1593" spans="1:3">
      <c r="A1593">
        <v>115000</v>
      </c>
      <c r="B1593">
        <v>106150</v>
      </c>
      <c r="C1593">
        <v>58926</v>
      </c>
    </row>
    <row r="1594" spans="1:3">
      <c r="A1594">
        <v>125000</v>
      </c>
      <c r="B1594">
        <v>99500</v>
      </c>
      <c r="C1594">
        <v>101000</v>
      </c>
    </row>
    <row r="1595" spans="1:3">
      <c r="A1595">
        <v>73000</v>
      </c>
      <c r="B1595">
        <v>50400</v>
      </c>
      <c r="C1595">
        <v>85000</v>
      </c>
    </row>
    <row r="1596" spans="1:3">
      <c r="A1596">
        <v>99764</v>
      </c>
      <c r="B1596">
        <v>162500</v>
      </c>
      <c r="C1596">
        <v>120000</v>
      </c>
    </row>
    <row r="1597" spans="1:3">
      <c r="A1597">
        <v>125000</v>
      </c>
      <c r="B1597">
        <v>206800</v>
      </c>
      <c r="C1597">
        <v>93500</v>
      </c>
    </row>
    <row r="1598" spans="1:3">
      <c r="A1598">
        <v>81650</v>
      </c>
      <c r="B1598">
        <v>225000</v>
      </c>
      <c r="C1598">
        <v>100000</v>
      </c>
    </row>
    <row r="1599" spans="1:3">
      <c r="A1599">
        <v>375000</v>
      </c>
      <c r="B1599">
        <v>79200</v>
      </c>
      <c r="C1599">
        <v>98301.5</v>
      </c>
    </row>
    <row r="1600" spans="1:3">
      <c r="A1600">
        <v>65000</v>
      </c>
      <c r="B1600">
        <v>64800</v>
      </c>
      <c r="C1600">
        <v>72500</v>
      </c>
    </row>
    <row r="1601" spans="1:3">
      <c r="A1601">
        <v>97500</v>
      </c>
      <c r="B1601">
        <v>212625</v>
      </c>
      <c r="C1601">
        <v>127500</v>
      </c>
    </row>
    <row r="1602" spans="1:3">
      <c r="A1602">
        <v>125000</v>
      </c>
      <c r="B1602">
        <v>88128</v>
      </c>
      <c r="C1602">
        <v>165000</v>
      </c>
    </row>
    <row r="1603" spans="1:3">
      <c r="A1603">
        <v>111175</v>
      </c>
      <c r="B1603">
        <v>130247.375</v>
      </c>
      <c r="C1603">
        <v>155000</v>
      </c>
    </row>
    <row r="1604" spans="1:3">
      <c r="A1604">
        <v>55000</v>
      </c>
      <c r="B1604">
        <v>157500</v>
      </c>
      <c r="C1604">
        <v>120000</v>
      </c>
    </row>
    <row r="1605" spans="1:3">
      <c r="A1605">
        <v>115000</v>
      </c>
      <c r="B1605">
        <v>123750</v>
      </c>
      <c r="C1605">
        <v>147500</v>
      </c>
    </row>
    <row r="1606" spans="1:3">
      <c r="A1606">
        <v>102500</v>
      </c>
      <c r="B1606">
        <v>94500</v>
      </c>
      <c r="C1606">
        <v>151000</v>
      </c>
    </row>
    <row r="1607" spans="1:3">
      <c r="A1607">
        <v>200000</v>
      </c>
      <c r="B1607">
        <v>200000</v>
      </c>
      <c r="C1607">
        <v>147500</v>
      </c>
    </row>
    <row r="1608" spans="1:3">
      <c r="A1608">
        <v>138640</v>
      </c>
      <c r="B1608">
        <v>150000</v>
      </c>
      <c r="C1608">
        <v>95000</v>
      </c>
    </row>
    <row r="1609" spans="1:3">
      <c r="A1609">
        <v>65000</v>
      </c>
      <c r="B1609">
        <v>182500</v>
      </c>
      <c r="C1609">
        <v>142500</v>
      </c>
    </row>
    <row r="1610" spans="1:3">
      <c r="A1610">
        <v>138640</v>
      </c>
      <c r="B1610">
        <v>77500</v>
      </c>
      <c r="C1610">
        <v>175000</v>
      </c>
    </row>
    <row r="1611" spans="1:3">
      <c r="A1611">
        <v>90000</v>
      </c>
      <c r="B1611">
        <v>118500</v>
      </c>
      <c r="C1611">
        <v>140000</v>
      </c>
    </row>
    <row r="1612" spans="1:3">
      <c r="A1612">
        <v>125000</v>
      </c>
      <c r="B1612">
        <v>106439.5</v>
      </c>
      <c r="C1612">
        <v>97500</v>
      </c>
    </row>
    <row r="1613" spans="1:3">
      <c r="A1613">
        <v>125000</v>
      </c>
      <c r="B1613">
        <v>140000</v>
      </c>
      <c r="C1613">
        <v>100000</v>
      </c>
    </row>
    <row r="1614" spans="1:3">
      <c r="A1614">
        <v>76000</v>
      </c>
      <c r="B1614">
        <v>225000</v>
      </c>
      <c r="C1614">
        <v>211000</v>
      </c>
    </row>
    <row r="1615" spans="1:3">
      <c r="A1615">
        <v>170000</v>
      </c>
      <c r="B1615">
        <v>254000</v>
      </c>
      <c r="C1615">
        <v>141500</v>
      </c>
    </row>
    <row r="1616" spans="1:3">
      <c r="A1616">
        <v>106700</v>
      </c>
      <c r="B1616">
        <v>106500</v>
      </c>
      <c r="C1616">
        <v>192500</v>
      </c>
    </row>
    <row r="1617" spans="1:3">
      <c r="A1617">
        <v>60000</v>
      </c>
      <c r="B1617">
        <v>70346</v>
      </c>
      <c r="C1617">
        <v>120592.5</v>
      </c>
    </row>
    <row r="1618" spans="1:3">
      <c r="A1618">
        <v>115000</v>
      </c>
      <c r="B1618">
        <v>232500</v>
      </c>
      <c r="C1618">
        <v>122500</v>
      </c>
    </row>
    <row r="1619" spans="1:3">
      <c r="A1619">
        <v>125000</v>
      </c>
      <c r="B1619">
        <v>69962.5</v>
      </c>
      <c r="C1619">
        <v>147500</v>
      </c>
    </row>
    <row r="1620" spans="1:3">
      <c r="A1620">
        <v>106830</v>
      </c>
      <c r="B1620">
        <v>182500</v>
      </c>
      <c r="C1620">
        <v>135000</v>
      </c>
    </row>
    <row r="1621" spans="1:3">
      <c r="A1621">
        <v>60000</v>
      </c>
      <c r="B1621">
        <v>70000</v>
      </c>
      <c r="C1621">
        <v>198500</v>
      </c>
    </row>
    <row r="1622" spans="1:3">
      <c r="A1622">
        <v>89100</v>
      </c>
      <c r="B1622">
        <v>125000</v>
      </c>
      <c r="C1622">
        <v>115000</v>
      </c>
    </row>
    <row r="1623" spans="1:3">
      <c r="A1623">
        <v>90000</v>
      </c>
      <c r="B1623">
        <v>63412</v>
      </c>
      <c r="C1623">
        <v>325000</v>
      </c>
    </row>
    <row r="1624" spans="1:3">
      <c r="A1624">
        <v>90000</v>
      </c>
      <c r="B1624">
        <v>112500</v>
      </c>
      <c r="C1624">
        <v>45000</v>
      </c>
    </row>
    <row r="1625" spans="1:3">
      <c r="A1625">
        <v>152625</v>
      </c>
      <c r="B1625">
        <v>180000</v>
      </c>
      <c r="C1625">
        <v>80000</v>
      </c>
    </row>
    <row r="1626" spans="1:3">
      <c r="A1626">
        <v>87500</v>
      </c>
      <c r="B1626">
        <v>171000</v>
      </c>
      <c r="C1626">
        <v>45000</v>
      </c>
    </row>
    <row r="1627" spans="1:3">
      <c r="A1627">
        <v>75000</v>
      </c>
      <c r="B1627">
        <v>75000</v>
      </c>
      <c r="C1627">
        <v>119500</v>
      </c>
    </row>
    <row r="1628" spans="1:3">
      <c r="A1628">
        <v>111175</v>
      </c>
      <c r="B1628">
        <v>150000</v>
      </c>
      <c r="C1628">
        <v>131580</v>
      </c>
    </row>
    <row r="1629" spans="1:3">
      <c r="A1629">
        <v>55000</v>
      </c>
      <c r="B1629">
        <v>87809.8046875</v>
      </c>
      <c r="C1629">
        <v>147500</v>
      </c>
    </row>
    <row r="1630" spans="1:3">
      <c r="A1630">
        <v>90000</v>
      </c>
      <c r="B1630">
        <v>166419.5</v>
      </c>
      <c r="C1630">
        <v>155000</v>
      </c>
    </row>
    <row r="1631" spans="1:3">
      <c r="A1631">
        <v>117302</v>
      </c>
      <c r="B1631">
        <v>189276</v>
      </c>
      <c r="C1631">
        <v>160000</v>
      </c>
    </row>
    <row r="1632" spans="1:3">
      <c r="A1632">
        <v>102500</v>
      </c>
      <c r="B1632">
        <v>150000</v>
      </c>
      <c r="C1632">
        <v>130000</v>
      </c>
    </row>
    <row r="1633" spans="1:3">
      <c r="A1633">
        <v>100000</v>
      </c>
      <c r="B1633">
        <v>175000</v>
      </c>
      <c r="C1633">
        <v>93700</v>
      </c>
    </row>
    <row r="1634" spans="1:3">
      <c r="A1634">
        <v>60000</v>
      </c>
      <c r="B1634">
        <v>43200</v>
      </c>
      <c r="C1634">
        <v>96773</v>
      </c>
    </row>
    <row r="1635" spans="1:3">
      <c r="A1635">
        <v>112500</v>
      </c>
      <c r="B1635">
        <v>69107</v>
      </c>
      <c r="C1635">
        <v>100000</v>
      </c>
    </row>
    <row r="1636" spans="1:3">
      <c r="A1636">
        <v>106080</v>
      </c>
      <c r="B1636">
        <v>182000</v>
      </c>
      <c r="C1636">
        <v>105000</v>
      </c>
    </row>
    <row r="1637" spans="1:3">
      <c r="A1637">
        <v>80000</v>
      </c>
      <c r="B1637">
        <v>112015</v>
      </c>
      <c r="C1637">
        <v>140000</v>
      </c>
    </row>
    <row r="1638" spans="1:3">
      <c r="A1638">
        <v>65000</v>
      </c>
      <c r="B1638">
        <v>115000</v>
      </c>
      <c r="C1638">
        <v>135000</v>
      </c>
    </row>
    <row r="1639" spans="1:3">
      <c r="A1639">
        <v>68825</v>
      </c>
      <c r="B1639">
        <v>200000</v>
      </c>
      <c r="C1639">
        <v>147500</v>
      </c>
    </row>
    <row r="1640" spans="1:3">
      <c r="A1640">
        <v>75000</v>
      </c>
      <c r="B1640">
        <v>90000</v>
      </c>
      <c r="C1640">
        <v>100000</v>
      </c>
    </row>
    <row r="1641" spans="1:3">
      <c r="A1641">
        <v>115000</v>
      </c>
      <c r="B1641">
        <v>117903.5</v>
      </c>
      <c r="C1641">
        <v>73000</v>
      </c>
    </row>
    <row r="1642" spans="1:3">
      <c r="A1642">
        <v>75000</v>
      </c>
      <c r="B1642">
        <v>83793</v>
      </c>
      <c r="C1642">
        <v>120000</v>
      </c>
    </row>
    <row r="1643" spans="1:3">
      <c r="A1643">
        <v>90000</v>
      </c>
      <c r="B1643">
        <v>133000</v>
      </c>
      <c r="C1643">
        <v>85000</v>
      </c>
    </row>
    <row r="1644" spans="1:3">
      <c r="A1644">
        <v>165000</v>
      </c>
      <c r="B1644">
        <v>105306</v>
      </c>
      <c r="C1644">
        <v>97444</v>
      </c>
    </row>
    <row r="1645" spans="1:3">
      <c r="A1645">
        <v>163782</v>
      </c>
      <c r="B1645">
        <v>115000</v>
      </c>
      <c r="C1645">
        <v>96773</v>
      </c>
    </row>
    <row r="1646" spans="1:3">
      <c r="A1646">
        <v>65000</v>
      </c>
      <c r="B1646">
        <v>150000</v>
      </c>
      <c r="C1646">
        <v>197500</v>
      </c>
    </row>
    <row r="1647" spans="1:3">
      <c r="A1647">
        <v>90000</v>
      </c>
      <c r="B1647">
        <v>150000</v>
      </c>
      <c r="C1647">
        <v>55000</v>
      </c>
    </row>
    <row r="1648" spans="1:3">
      <c r="A1648">
        <v>85000</v>
      </c>
      <c r="B1648">
        <v>98496</v>
      </c>
      <c r="C1648">
        <v>45000</v>
      </c>
    </row>
    <row r="1649" spans="1:3">
      <c r="A1649">
        <v>115000</v>
      </c>
      <c r="B1649">
        <v>82830</v>
      </c>
      <c r="C1649">
        <v>87500</v>
      </c>
    </row>
    <row r="1650" spans="1:3">
      <c r="A1650">
        <v>94199</v>
      </c>
      <c r="B1650">
        <v>133340</v>
      </c>
      <c r="C1650">
        <v>110000</v>
      </c>
    </row>
    <row r="1651" spans="1:3">
      <c r="A1651">
        <v>115000</v>
      </c>
      <c r="B1651">
        <v>107500</v>
      </c>
      <c r="C1651">
        <v>56700</v>
      </c>
    </row>
    <row r="1652" spans="1:3">
      <c r="A1652">
        <v>76892</v>
      </c>
      <c r="B1652">
        <v>163000</v>
      </c>
      <c r="C1652">
        <v>69300</v>
      </c>
    </row>
    <row r="1653" spans="1:3">
      <c r="A1653">
        <v>88000</v>
      </c>
      <c r="B1653">
        <v>144000</v>
      </c>
      <c r="C1653">
        <v>227000</v>
      </c>
    </row>
    <row r="1654" spans="1:3">
      <c r="A1654">
        <v>115000</v>
      </c>
      <c r="B1654">
        <v>153500</v>
      </c>
      <c r="C1654">
        <v>234500</v>
      </c>
    </row>
    <row r="1655" spans="1:3">
      <c r="A1655">
        <v>48000</v>
      </c>
      <c r="B1655">
        <v>105710</v>
      </c>
      <c r="C1655">
        <v>155000</v>
      </c>
    </row>
    <row r="1656" spans="1:3">
      <c r="A1656">
        <v>90000</v>
      </c>
      <c r="B1656">
        <v>70000</v>
      </c>
      <c r="C1656">
        <v>155000</v>
      </c>
    </row>
    <row r="1657" spans="1:3">
      <c r="A1657">
        <v>75833</v>
      </c>
      <c r="B1657">
        <v>198110</v>
      </c>
      <c r="C1657">
        <v>96773</v>
      </c>
    </row>
    <row r="1658" spans="1:3">
      <c r="A1658">
        <v>80000</v>
      </c>
      <c r="B1658">
        <v>98496</v>
      </c>
      <c r="C1658">
        <v>45000</v>
      </c>
    </row>
    <row r="1659" spans="1:3">
      <c r="A1659">
        <v>75500</v>
      </c>
      <c r="B1659">
        <v>94199</v>
      </c>
      <c r="C1659">
        <v>133500</v>
      </c>
    </row>
    <row r="1660" spans="1:3">
      <c r="A1660">
        <v>87500</v>
      </c>
      <c r="B1660">
        <v>90000</v>
      </c>
      <c r="C1660">
        <v>127500</v>
      </c>
    </row>
    <row r="1661" spans="1:3">
      <c r="A1661">
        <v>46000</v>
      </c>
      <c r="B1661">
        <v>132368</v>
      </c>
      <c r="C1661">
        <v>96773</v>
      </c>
    </row>
    <row r="1662" spans="1:3">
      <c r="A1662">
        <v>87000</v>
      </c>
      <c r="B1662">
        <v>89100</v>
      </c>
      <c r="C1662">
        <v>117500</v>
      </c>
    </row>
    <row r="1663" spans="1:3">
      <c r="A1663">
        <v>175000</v>
      </c>
      <c r="B1663">
        <v>223000</v>
      </c>
      <c r="C1663">
        <v>92500</v>
      </c>
    </row>
    <row r="1664" spans="1:3">
      <c r="A1664">
        <v>150000</v>
      </c>
      <c r="B1664">
        <v>112015</v>
      </c>
      <c r="C1664">
        <v>105000</v>
      </c>
    </row>
    <row r="1665" spans="1:3">
      <c r="A1665">
        <v>163782</v>
      </c>
      <c r="B1665">
        <v>99150</v>
      </c>
      <c r="C1665">
        <v>103369.671875</v>
      </c>
    </row>
    <row r="1666" spans="1:3">
      <c r="A1666">
        <v>76832.5</v>
      </c>
      <c r="B1666">
        <v>120000</v>
      </c>
      <c r="C1666">
        <v>90000</v>
      </c>
    </row>
    <row r="1667" spans="1:3">
      <c r="A1667">
        <v>170000</v>
      </c>
      <c r="B1667">
        <v>99714</v>
      </c>
      <c r="C1667">
        <v>147500</v>
      </c>
    </row>
    <row r="1668" spans="1:3">
      <c r="A1668">
        <v>75000</v>
      </c>
      <c r="B1668">
        <v>100000</v>
      </c>
      <c r="C1668">
        <v>87499.5</v>
      </c>
    </row>
    <row r="1669" spans="1:3">
      <c r="A1669">
        <v>64105</v>
      </c>
      <c r="B1669">
        <v>100900</v>
      </c>
      <c r="C1669">
        <v>117500</v>
      </c>
    </row>
    <row r="1670" spans="1:3">
      <c r="A1670">
        <v>90000</v>
      </c>
      <c r="B1670">
        <v>165000</v>
      </c>
      <c r="C1670">
        <v>145000</v>
      </c>
    </row>
    <row r="1671" spans="1:3">
      <c r="A1671">
        <v>115000</v>
      </c>
      <c r="B1671">
        <v>46696</v>
      </c>
      <c r="C1671">
        <v>165000</v>
      </c>
    </row>
    <row r="1672" spans="1:3">
      <c r="A1672">
        <v>75000</v>
      </c>
      <c r="B1672">
        <v>75000</v>
      </c>
      <c r="C1672">
        <v>212500</v>
      </c>
    </row>
    <row r="1673" spans="1:3">
      <c r="A1673">
        <v>90000</v>
      </c>
      <c r="B1673">
        <v>120000.5</v>
      </c>
      <c r="C1673">
        <v>134241</v>
      </c>
    </row>
    <row r="1674" spans="1:3">
      <c r="A1674">
        <v>125000</v>
      </c>
      <c r="B1674">
        <v>142500</v>
      </c>
      <c r="C1674">
        <v>154000</v>
      </c>
    </row>
    <row r="1675" spans="1:3">
      <c r="A1675">
        <v>115000</v>
      </c>
      <c r="B1675">
        <v>132368</v>
      </c>
      <c r="C1675">
        <v>155000</v>
      </c>
    </row>
    <row r="1676" spans="1:3">
      <c r="A1676">
        <v>110025</v>
      </c>
      <c r="B1676">
        <v>82830</v>
      </c>
      <c r="C1676">
        <v>92500</v>
      </c>
    </row>
    <row r="1677" spans="1:3">
      <c r="A1677">
        <v>125000</v>
      </c>
      <c r="B1677">
        <v>165000</v>
      </c>
      <c r="C1677">
        <v>149000</v>
      </c>
    </row>
    <row r="1678" spans="1:3">
      <c r="A1678">
        <v>180000</v>
      </c>
      <c r="B1678">
        <v>125930</v>
      </c>
      <c r="C1678">
        <v>122340</v>
      </c>
    </row>
    <row r="1679" spans="1:3">
      <c r="A1679">
        <v>57500</v>
      </c>
      <c r="B1679">
        <v>90000</v>
      </c>
      <c r="C1679">
        <v>125000</v>
      </c>
    </row>
    <row r="1680" spans="1:3">
      <c r="A1680">
        <v>125000</v>
      </c>
      <c r="B1680">
        <v>167500</v>
      </c>
      <c r="C1680">
        <v>177000</v>
      </c>
    </row>
    <row r="1681" spans="1:3">
      <c r="A1681">
        <v>94710</v>
      </c>
      <c r="B1681">
        <v>104300</v>
      </c>
      <c r="C1681">
        <v>146384.5</v>
      </c>
    </row>
    <row r="1682" spans="1:3">
      <c r="A1682">
        <v>152500</v>
      </c>
      <c r="B1682">
        <v>94598.5</v>
      </c>
      <c r="C1682">
        <v>70000</v>
      </c>
    </row>
    <row r="1683" spans="1:3">
      <c r="A1683">
        <v>147285</v>
      </c>
      <c r="B1683">
        <v>162500</v>
      </c>
      <c r="C1683">
        <v>107500</v>
      </c>
    </row>
    <row r="1684" spans="1:3">
      <c r="A1684">
        <v>75000</v>
      </c>
      <c r="B1684">
        <v>125000</v>
      </c>
      <c r="C1684">
        <v>117500</v>
      </c>
    </row>
    <row r="1685" spans="1:3">
      <c r="A1685">
        <v>115000</v>
      </c>
      <c r="B1685">
        <v>205000</v>
      </c>
      <c r="C1685">
        <v>110000</v>
      </c>
    </row>
    <row r="1686" spans="1:3">
      <c r="A1686">
        <v>124500</v>
      </c>
      <c r="B1686">
        <v>98496</v>
      </c>
      <c r="C1686">
        <v>131580</v>
      </c>
    </row>
    <row r="1687" spans="1:3">
      <c r="A1687">
        <v>150000</v>
      </c>
      <c r="B1687">
        <v>195500</v>
      </c>
      <c r="C1687">
        <v>115000</v>
      </c>
    </row>
    <row r="1688" spans="1:3">
      <c r="A1688">
        <v>127000</v>
      </c>
      <c r="B1688">
        <v>88791</v>
      </c>
      <c r="C1688">
        <v>95000</v>
      </c>
    </row>
    <row r="1689" spans="1:3">
      <c r="A1689">
        <v>90000</v>
      </c>
      <c r="B1689">
        <v>75000</v>
      </c>
      <c r="C1689">
        <v>130000</v>
      </c>
    </row>
    <row r="1690" spans="1:3">
      <c r="A1690">
        <v>112015</v>
      </c>
      <c r="B1690">
        <v>98496</v>
      </c>
      <c r="C1690">
        <v>88500</v>
      </c>
    </row>
    <row r="1691" spans="1:3">
      <c r="A1691">
        <v>57272.5</v>
      </c>
      <c r="B1691">
        <v>157500</v>
      </c>
      <c r="C1691">
        <v>102500</v>
      </c>
    </row>
    <row r="1692" spans="1:3">
      <c r="A1692">
        <v>105000</v>
      </c>
      <c r="B1692">
        <v>116393</v>
      </c>
      <c r="C1692">
        <v>96773</v>
      </c>
    </row>
    <row r="1693" spans="1:3">
      <c r="A1693">
        <v>90000</v>
      </c>
      <c r="B1693">
        <v>200000</v>
      </c>
      <c r="C1693">
        <v>147500</v>
      </c>
    </row>
    <row r="1694" spans="1:3">
      <c r="A1694">
        <v>82350.5</v>
      </c>
      <c r="B1694">
        <v>129875</v>
      </c>
      <c r="C1694">
        <v>127500</v>
      </c>
    </row>
    <row r="1695" spans="1:3">
      <c r="A1695">
        <v>130000</v>
      </c>
      <c r="B1695">
        <v>125000</v>
      </c>
      <c r="C1695">
        <v>131580</v>
      </c>
    </row>
    <row r="1696" spans="1:3">
      <c r="A1696">
        <v>56700</v>
      </c>
      <c r="B1696">
        <v>116393</v>
      </c>
      <c r="C1696">
        <v>70000</v>
      </c>
    </row>
    <row r="1697" spans="1:3">
      <c r="A1697">
        <v>125000</v>
      </c>
      <c r="B1697">
        <v>134000</v>
      </c>
      <c r="C1697">
        <v>120000</v>
      </c>
    </row>
    <row r="1698" spans="1:3">
      <c r="A1698">
        <v>92550</v>
      </c>
      <c r="B1698">
        <v>90000</v>
      </c>
      <c r="C1698">
        <v>115000</v>
      </c>
    </row>
    <row r="1699" spans="1:3">
      <c r="A1699">
        <v>90000</v>
      </c>
      <c r="B1699">
        <v>90000</v>
      </c>
      <c r="C1699">
        <v>134995</v>
      </c>
    </row>
    <row r="1700" spans="1:3">
      <c r="A1700">
        <v>98445</v>
      </c>
      <c r="B1700">
        <v>109107</v>
      </c>
      <c r="C1700">
        <v>240000</v>
      </c>
    </row>
    <row r="1701" spans="1:3">
      <c r="A1701">
        <v>65000</v>
      </c>
      <c r="B1701">
        <v>157500</v>
      </c>
      <c r="C1701">
        <v>147500</v>
      </c>
    </row>
    <row r="1702" spans="1:3">
      <c r="A1702">
        <v>150000</v>
      </c>
      <c r="B1702">
        <v>145000</v>
      </c>
      <c r="C1702">
        <v>100000</v>
      </c>
    </row>
    <row r="1703" spans="1:3">
      <c r="A1703">
        <v>115000</v>
      </c>
      <c r="B1703">
        <v>115000</v>
      </c>
      <c r="C1703">
        <v>130000</v>
      </c>
    </row>
    <row r="1704" spans="1:3">
      <c r="A1704">
        <v>75000</v>
      </c>
      <c r="B1704">
        <v>79840</v>
      </c>
      <c r="C1704">
        <v>97444</v>
      </c>
    </row>
    <row r="1705" spans="1:3">
      <c r="A1705">
        <v>90000</v>
      </c>
      <c r="B1705">
        <v>112015</v>
      </c>
      <c r="C1705">
        <v>96773</v>
      </c>
    </row>
    <row r="1706" spans="1:3">
      <c r="A1706">
        <v>97336</v>
      </c>
      <c r="B1706">
        <v>54423.203125</v>
      </c>
      <c r="C1706">
        <v>132500</v>
      </c>
    </row>
    <row r="1707" spans="1:3">
      <c r="A1707">
        <v>110000</v>
      </c>
      <c r="B1707">
        <v>72000</v>
      </c>
      <c r="C1707">
        <v>120000</v>
      </c>
    </row>
    <row r="1708" spans="1:3">
      <c r="A1708">
        <v>112050</v>
      </c>
      <c r="B1708">
        <v>141500</v>
      </c>
      <c r="C1708">
        <v>157500</v>
      </c>
    </row>
    <row r="1709" spans="1:3">
      <c r="A1709">
        <v>75725</v>
      </c>
      <c r="B1709">
        <v>156000</v>
      </c>
      <c r="C1709">
        <v>112600.984375</v>
      </c>
    </row>
    <row r="1710" spans="1:3">
      <c r="A1710">
        <v>146671.5</v>
      </c>
      <c r="B1710">
        <v>115000</v>
      </c>
      <c r="C1710">
        <v>145000</v>
      </c>
    </row>
    <row r="1711" spans="1:3">
      <c r="A1711">
        <v>85000</v>
      </c>
      <c r="B1711">
        <v>112015</v>
      </c>
      <c r="C1711">
        <v>190000</v>
      </c>
    </row>
    <row r="1712" spans="1:3">
      <c r="A1712">
        <v>150000</v>
      </c>
      <c r="B1712">
        <v>87500</v>
      </c>
      <c r="C1712">
        <v>156000</v>
      </c>
    </row>
    <row r="1713" spans="1:3">
      <c r="A1713">
        <v>111175</v>
      </c>
      <c r="B1713">
        <v>128816</v>
      </c>
      <c r="C1713">
        <v>50000</v>
      </c>
    </row>
    <row r="1714" spans="1:3">
      <c r="A1714">
        <v>50500</v>
      </c>
      <c r="B1714">
        <v>73639</v>
      </c>
      <c r="C1714">
        <v>96773</v>
      </c>
    </row>
    <row r="1715" spans="1:3">
      <c r="A1715">
        <v>152625</v>
      </c>
      <c r="B1715">
        <v>101014</v>
      </c>
      <c r="C1715">
        <v>88500</v>
      </c>
    </row>
    <row r="1716" spans="1:3">
      <c r="A1716">
        <v>87500</v>
      </c>
      <c r="B1716">
        <v>57118</v>
      </c>
      <c r="C1716">
        <v>170000</v>
      </c>
    </row>
    <row r="1717" spans="1:3">
      <c r="A1717">
        <v>150000</v>
      </c>
      <c r="B1717">
        <v>150000</v>
      </c>
      <c r="C1717">
        <v>119909.5</v>
      </c>
    </row>
    <row r="1718" spans="1:3">
      <c r="A1718">
        <v>60000</v>
      </c>
      <c r="B1718">
        <v>132368</v>
      </c>
      <c r="C1718">
        <v>118850</v>
      </c>
    </row>
    <row r="1719" spans="1:3">
      <c r="A1719">
        <v>46500</v>
      </c>
      <c r="B1719">
        <v>132368</v>
      </c>
      <c r="C1719">
        <v>96773</v>
      </c>
    </row>
    <row r="1720" spans="1:3">
      <c r="A1720">
        <v>125000</v>
      </c>
      <c r="B1720">
        <v>90000</v>
      </c>
      <c r="C1720">
        <v>89100</v>
      </c>
    </row>
    <row r="1721" spans="1:3">
      <c r="A1721">
        <v>102500</v>
      </c>
      <c r="B1721">
        <v>125000</v>
      </c>
      <c r="C1721">
        <v>110000</v>
      </c>
    </row>
    <row r="1722" spans="1:3">
      <c r="A1722">
        <v>50000</v>
      </c>
      <c r="B1722">
        <v>90000</v>
      </c>
      <c r="C1722">
        <v>169500</v>
      </c>
    </row>
    <row r="1723" spans="1:3">
      <c r="A1723">
        <v>61500</v>
      </c>
      <c r="B1723">
        <v>150000</v>
      </c>
      <c r="C1723">
        <v>45000</v>
      </c>
    </row>
    <row r="1724" spans="1:3">
      <c r="A1724">
        <v>90000</v>
      </c>
      <c r="B1724">
        <v>89100</v>
      </c>
      <c r="C1724">
        <v>130000</v>
      </c>
    </row>
    <row r="1725" spans="1:3">
      <c r="A1725">
        <v>150000</v>
      </c>
      <c r="B1725">
        <v>90000</v>
      </c>
      <c r="C1725">
        <v>97444</v>
      </c>
    </row>
    <row r="1726" spans="1:3">
      <c r="A1726">
        <v>150000</v>
      </c>
      <c r="B1726">
        <v>138640</v>
      </c>
      <c r="C1726">
        <v>125000</v>
      </c>
    </row>
    <row r="1727" spans="1:3">
      <c r="A1727">
        <v>90000</v>
      </c>
      <c r="B1727">
        <v>90000</v>
      </c>
      <c r="C1727">
        <v>140000</v>
      </c>
    </row>
    <row r="1728" spans="1:3">
      <c r="A1728">
        <v>135000</v>
      </c>
      <c r="B1728">
        <v>90000</v>
      </c>
      <c r="C1728">
        <v>76512.5</v>
      </c>
    </row>
    <row r="1729" spans="1:3">
      <c r="A1729">
        <v>87500</v>
      </c>
      <c r="B1729">
        <v>206000</v>
      </c>
      <c r="C1729">
        <v>156500</v>
      </c>
    </row>
    <row r="1730" spans="1:3">
      <c r="A1730">
        <v>77500</v>
      </c>
      <c r="B1730">
        <v>236040</v>
      </c>
      <c r="C1730">
        <v>163782</v>
      </c>
    </row>
    <row r="1731" spans="1:3">
      <c r="A1731">
        <v>136500</v>
      </c>
      <c r="B1731">
        <v>115000</v>
      </c>
      <c r="C1731">
        <v>145000</v>
      </c>
    </row>
    <row r="1732" spans="1:3">
      <c r="A1732">
        <v>72000</v>
      </c>
      <c r="B1732">
        <v>69107</v>
      </c>
      <c r="C1732">
        <v>93700</v>
      </c>
    </row>
    <row r="1733" spans="1:3">
      <c r="A1733">
        <v>90000</v>
      </c>
      <c r="B1733">
        <v>116393</v>
      </c>
      <c r="C1733">
        <v>97444</v>
      </c>
    </row>
    <row r="1734" spans="1:3">
      <c r="A1734">
        <v>125000</v>
      </c>
      <c r="B1734">
        <v>120259</v>
      </c>
      <c r="C1734">
        <v>90000</v>
      </c>
    </row>
    <row r="1735" spans="1:3">
      <c r="A1735">
        <v>75000</v>
      </c>
      <c r="B1735">
        <v>115000</v>
      </c>
      <c r="C1735">
        <v>87500</v>
      </c>
    </row>
    <row r="1736" spans="1:3">
      <c r="A1736">
        <v>81650</v>
      </c>
      <c r="B1736">
        <v>79200</v>
      </c>
      <c r="C1736">
        <v>115000</v>
      </c>
    </row>
    <row r="1737" spans="1:3">
      <c r="A1737">
        <v>84000</v>
      </c>
      <c r="B1737">
        <v>105000</v>
      </c>
      <c r="C1737">
        <v>155500</v>
      </c>
    </row>
    <row r="1738" spans="1:3">
      <c r="A1738">
        <v>48000</v>
      </c>
      <c r="B1738">
        <v>170000</v>
      </c>
      <c r="C1738">
        <v>107730</v>
      </c>
    </row>
    <row r="1739" spans="1:3">
      <c r="A1739">
        <v>60500</v>
      </c>
      <c r="B1739">
        <v>87705</v>
      </c>
      <c r="C1739">
        <v>60000</v>
      </c>
    </row>
    <row r="1740" spans="1:3">
      <c r="A1740">
        <v>167000</v>
      </c>
      <c r="B1740">
        <v>225000</v>
      </c>
      <c r="C1740">
        <v>147500</v>
      </c>
    </row>
    <row r="1741" spans="1:3">
      <c r="A1741">
        <v>65000</v>
      </c>
      <c r="B1741">
        <v>112000</v>
      </c>
      <c r="C1741">
        <v>146000</v>
      </c>
    </row>
    <row r="1742" spans="1:3">
      <c r="A1742">
        <v>98500</v>
      </c>
      <c r="B1742">
        <v>80500</v>
      </c>
      <c r="C1742">
        <v>105000</v>
      </c>
    </row>
    <row r="1743" spans="1:3">
      <c r="A1743">
        <v>75000</v>
      </c>
      <c r="B1743">
        <v>126000</v>
      </c>
      <c r="C1743">
        <v>79200</v>
      </c>
    </row>
    <row r="1744" spans="1:3">
      <c r="A1744">
        <v>89100</v>
      </c>
      <c r="B1744">
        <v>132368</v>
      </c>
      <c r="C1744">
        <v>80850</v>
      </c>
    </row>
    <row r="1745" spans="1:3">
      <c r="A1745">
        <v>124050</v>
      </c>
      <c r="B1745">
        <v>90000</v>
      </c>
      <c r="C1745">
        <v>146000</v>
      </c>
    </row>
    <row r="1746" spans="1:3">
      <c r="A1746">
        <v>115000</v>
      </c>
      <c r="B1746">
        <v>150000</v>
      </c>
      <c r="C1746">
        <v>58300</v>
      </c>
    </row>
    <row r="1747" spans="1:3">
      <c r="A1747">
        <v>50000</v>
      </c>
      <c r="B1747">
        <v>157500</v>
      </c>
      <c r="C1747">
        <v>146000</v>
      </c>
    </row>
    <row r="1748" spans="1:3">
      <c r="A1748">
        <v>125000</v>
      </c>
      <c r="B1748">
        <v>170575</v>
      </c>
      <c r="C1748">
        <v>163500</v>
      </c>
    </row>
    <row r="1749" spans="1:3">
      <c r="A1749">
        <v>135938.5</v>
      </c>
      <c r="B1749">
        <v>90000</v>
      </c>
      <c r="C1749">
        <v>173500</v>
      </c>
    </row>
    <row r="1750" spans="1:3">
      <c r="A1750">
        <v>125930</v>
      </c>
      <c r="B1750">
        <v>130000</v>
      </c>
      <c r="C1750">
        <v>137000</v>
      </c>
    </row>
    <row r="1751" spans="1:3">
      <c r="A1751">
        <v>81311.5</v>
      </c>
      <c r="B1751">
        <v>68900</v>
      </c>
      <c r="C1751">
        <v>110000</v>
      </c>
    </row>
    <row r="1752" spans="1:3">
      <c r="A1752">
        <v>90000</v>
      </c>
      <c r="B1752">
        <v>90000</v>
      </c>
      <c r="C1752">
        <v>140000</v>
      </c>
    </row>
    <row r="1753" spans="1:3">
      <c r="A1753">
        <v>115000</v>
      </c>
      <c r="B1753">
        <v>152500</v>
      </c>
      <c r="C1753">
        <v>147730.59375</v>
      </c>
    </row>
    <row r="1754" spans="1:3">
      <c r="A1754">
        <v>75000</v>
      </c>
      <c r="B1754">
        <v>86157.5</v>
      </c>
      <c r="C1754">
        <v>130000</v>
      </c>
    </row>
    <row r="1755" spans="1:3">
      <c r="A1755">
        <v>90000</v>
      </c>
      <c r="B1755">
        <v>100703</v>
      </c>
      <c r="C1755">
        <v>115000</v>
      </c>
    </row>
    <row r="1756" spans="1:3">
      <c r="A1756">
        <v>90000</v>
      </c>
      <c r="B1756">
        <v>195000</v>
      </c>
      <c r="C1756">
        <v>152000</v>
      </c>
    </row>
    <row r="1757" spans="1:3">
      <c r="A1757">
        <v>50394.5</v>
      </c>
      <c r="B1757">
        <v>221665</v>
      </c>
      <c r="C1757">
        <v>137500</v>
      </c>
    </row>
    <row r="1758" spans="1:3">
      <c r="A1758">
        <v>119000</v>
      </c>
      <c r="B1758">
        <v>75000</v>
      </c>
      <c r="C1758">
        <v>112500</v>
      </c>
    </row>
    <row r="1759" spans="1:3">
      <c r="A1759">
        <v>115000</v>
      </c>
      <c r="B1759">
        <v>112250</v>
      </c>
      <c r="C1759">
        <v>149874</v>
      </c>
    </row>
    <row r="1760" spans="1:3">
      <c r="A1760">
        <v>67500</v>
      </c>
      <c r="B1760">
        <v>160000</v>
      </c>
      <c r="C1760">
        <v>147500</v>
      </c>
    </row>
    <row r="1761" spans="1:3">
      <c r="A1761">
        <v>81650</v>
      </c>
      <c r="B1761">
        <v>125000</v>
      </c>
      <c r="C1761">
        <v>147500</v>
      </c>
    </row>
    <row r="1762" spans="1:3">
      <c r="A1762">
        <v>90000</v>
      </c>
      <c r="B1762">
        <v>115000</v>
      </c>
      <c r="C1762">
        <v>169000</v>
      </c>
    </row>
    <row r="1763" spans="1:3">
      <c r="A1763">
        <v>90000</v>
      </c>
      <c r="B1763">
        <v>64800</v>
      </c>
      <c r="C1763">
        <v>147500</v>
      </c>
    </row>
    <row r="1764" spans="1:3">
      <c r="A1764">
        <v>51014</v>
      </c>
      <c r="B1764">
        <v>117891</v>
      </c>
      <c r="C1764">
        <v>171875</v>
      </c>
    </row>
    <row r="1765" spans="1:3">
      <c r="A1765">
        <v>115000</v>
      </c>
      <c r="B1765">
        <v>107500</v>
      </c>
      <c r="C1765">
        <v>175000</v>
      </c>
    </row>
    <row r="1766" spans="1:3">
      <c r="A1766">
        <v>61169</v>
      </c>
      <c r="B1766">
        <v>65000</v>
      </c>
      <c r="C1766">
        <v>75000</v>
      </c>
    </row>
    <row r="1767" spans="1:3">
      <c r="A1767">
        <v>50000</v>
      </c>
      <c r="B1767">
        <v>135500</v>
      </c>
      <c r="C1767">
        <v>160060.234375</v>
      </c>
    </row>
    <row r="1768" spans="1:3">
      <c r="A1768">
        <v>95000</v>
      </c>
      <c r="B1768">
        <v>90000</v>
      </c>
      <c r="C1768">
        <v>147500</v>
      </c>
    </row>
    <row r="1769" spans="1:3">
      <c r="A1769">
        <v>75000</v>
      </c>
      <c r="B1769">
        <v>85000</v>
      </c>
      <c r="C1769">
        <v>170000</v>
      </c>
    </row>
    <row r="1770" spans="1:3">
      <c r="A1770">
        <v>57500</v>
      </c>
      <c r="B1770">
        <v>65000</v>
      </c>
      <c r="C1770">
        <v>144825</v>
      </c>
    </row>
    <row r="1771" spans="1:3">
      <c r="A1771">
        <v>98500</v>
      </c>
      <c r="B1771">
        <v>170500</v>
      </c>
      <c r="C1771">
        <v>100000</v>
      </c>
    </row>
    <row r="1772" spans="1:3">
      <c r="A1772">
        <v>100000</v>
      </c>
      <c r="B1772">
        <v>145000</v>
      </c>
      <c r="C1772">
        <v>147500</v>
      </c>
    </row>
    <row r="1773" spans="1:3">
      <c r="A1773">
        <v>100000</v>
      </c>
      <c r="B1773">
        <v>167000</v>
      </c>
      <c r="C1773">
        <v>130000</v>
      </c>
    </row>
    <row r="1774" spans="1:3">
      <c r="A1774">
        <v>100000</v>
      </c>
      <c r="B1774">
        <v>150000</v>
      </c>
      <c r="C1774">
        <v>182500</v>
      </c>
    </row>
    <row r="1775" spans="1:3">
      <c r="A1775">
        <v>86902</v>
      </c>
      <c r="B1775">
        <v>122500</v>
      </c>
      <c r="C1775">
        <v>122500</v>
      </c>
    </row>
    <row r="1776" spans="1:3">
      <c r="A1776">
        <v>112500</v>
      </c>
      <c r="B1776">
        <v>138328</v>
      </c>
      <c r="C1776">
        <v>107500</v>
      </c>
    </row>
    <row r="1777" spans="1:3">
      <c r="A1777">
        <v>67500</v>
      </c>
      <c r="B1777">
        <v>161500</v>
      </c>
      <c r="C1777">
        <v>227630</v>
      </c>
    </row>
    <row r="1778" spans="1:3">
      <c r="A1778">
        <v>85000</v>
      </c>
      <c r="B1778">
        <v>150000</v>
      </c>
      <c r="C1778">
        <v>108133</v>
      </c>
    </row>
    <row r="1779" spans="1:3">
      <c r="A1779">
        <v>83500</v>
      </c>
      <c r="B1779">
        <v>112015</v>
      </c>
      <c r="C1779">
        <v>87500</v>
      </c>
    </row>
    <row r="1780" spans="1:3">
      <c r="A1780">
        <v>75067.5</v>
      </c>
      <c r="B1780">
        <v>132368</v>
      </c>
      <c r="C1780">
        <v>147500</v>
      </c>
    </row>
    <row r="1781" spans="1:3">
      <c r="A1781">
        <v>75000</v>
      </c>
      <c r="B1781">
        <v>155000</v>
      </c>
      <c r="C1781">
        <v>198500</v>
      </c>
    </row>
    <row r="1782" spans="1:3">
      <c r="A1782">
        <v>67500</v>
      </c>
      <c r="B1782">
        <v>69962.5</v>
      </c>
      <c r="C1782">
        <v>207500</v>
      </c>
    </row>
    <row r="1783" spans="1:3">
      <c r="A1783">
        <v>90000</v>
      </c>
      <c r="B1783">
        <v>178500</v>
      </c>
      <c r="C1783">
        <v>157500</v>
      </c>
    </row>
    <row r="1784" spans="1:3">
      <c r="A1784">
        <v>63651</v>
      </c>
      <c r="B1784">
        <v>200000</v>
      </c>
      <c r="C1784">
        <v>207500</v>
      </c>
    </row>
    <row r="1785" spans="1:3">
      <c r="A1785">
        <v>61464</v>
      </c>
      <c r="B1785">
        <v>90000</v>
      </c>
      <c r="C1785">
        <v>180000</v>
      </c>
    </row>
    <row r="1786" spans="1:3">
      <c r="A1786">
        <v>50000</v>
      </c>
      <c r="B1786">
        <v>195500</v>
      </c>
      <c r="C1786">
        <v>125000</v>
      </c>
    </row>
    <row r="1787" spans="1:3">
      <c r="A1787">
        <v>78294</v>
      </c>
      <c r="B1787">
        <v>209000</v>
      </c>
      <c r="C1787">
        <v>154000</v>
      </c>
    </row>
    <row r="1788" spans="1:3">
      <c r="A1788">
        <v>120000</v>
      </c>
      <c r="B1788">
        <v>90000</v>
      </c>
      <c r="C1788">
        <v>140000</v>
      </c>
    </row>
    <row r="1789" spans="1:3">
      <c r="A1789">
        <v>62500</v>
      </c>
      <c r="B1789">
        <v>54207.5</v>
      </c>
      <c r="C1789">
        <v>95000</v>
      </c>
    </row>
    <row r="1790" spans="1:3">
      <c r="A1790">
        <v>93600</v>
      </c>
      <c r="B1790">
        <v>100000</v>
      </c>
      <c r="C1790">
        <v>100000</v>
      </c>
    </row>
    <row r="1791" spans="1:3">
      <c r="A1791">
        <v>105000</v>
      </c>
      <c r="B1791">
        <v>124000</v>
      </c>
      <c r="C1791">
        <v>200000</v>
      </c>
    </row>
    <row r="1792" spans="1:3">
      <c r="A1792">
        <v>60000</v>
      </c>
      <c r="B1792">
        <v>190000</v>
      </c>
      <c r="C1792">
        <v>79200</v>
      </c>
    </row>
    <row r="1793" spans="1:3">
      <c r="A1793">
        <v>143000</v>
      </c>
      <c r="B1793">
        <v>175000</v>
      </c>
      <c r="C1793">
        <v>155500</v>
      </c>
    </row>
    <row r="1794" spans="1:3">
      <c r="A1794">
        <v>80000</v>
      </c>
      <c r="B1794">
        <v>90000</v>
      </c>
      <c r="C1794">
        <v>146000</v>
      </c>
    </row>
    <row r="1795" spans="1:3">
      <c r="A1795">
        <v>81194.75</v>
      </c>
      <c r="B1795">
        <v>73639</v>
      </c>
      <c r="C1795">
        <v>170000</v>
      </c>
    </row>
    <row r="1796" spans="1:3">
      <c r="A1796">
        <v>51014</v>
      </c>
      <c r="B1796">
        <v>190000</v>
      </c>
      <c r="C1796">
        <v>142500</v>
      </c>
    </row>
    <row r="1797" spans="1:3">
      <c r="A1797">
        <v>130000</v>
      </c>
      <c r="B1797">
        <v>115000</v>
      </c>
      <c r="C1797">
        <v>65000</v>
      </c>
    </row>
    <row r="1798" spans="1:3">
      <c r="A1798">
        <v>49350</v>
      </c>
      <c r="B1798">
        <v>125000</v>
      </c>
      <c r="C1798">
        <v>255000</v>
      </c>
    </row>
    <row r="1799" spans="1:3">
      <c r="A1799">
        <v>70000</v>
      </c>
      <c r="B1799">
        <v>89100</v>
      </c>
      <c r="C1799">
        <v>50000</v>
      </c>
    </row>
    <row r="1800" spans="1:3">
      <c r="A1800">
        <v>100500</v>
      </c>
      <c r="B1800">
        <v>124000</v>
      </c>
      <c r="C1800">
        <v>94500</v>
      </c>
    </row>
    <row r="1801" spans="1:3">
      <c r="A1801">
        <v>85000</v>
      </c>
      <c r="B1801">
        <v>125000</v>
      </c>
      <c r="C1801">
        <v>97444</v>
      </c>
    </row>
    <row r="1802" spans="1:3">
      <c r="A1802">
        <v>72000</v>
      </c>
      <c r="B1802">
        <v>90000</v>
      </c>
      <c r="C1802">
        <v>140500</v>
      </c>
    </row>
    <row r="1803" spans="1:3">
      <c r="A1803">
        <v>102500</v>
      </c>
      <c r="B1803">
        <v>132368</v>
      </c>
      <c r="C1803">
        <v>146000</v>
      </c>
    </row>
    <row r="1804" spans="1:3">
      <c r="A1804">
        <v>57058</v>
      </c>
      <c r="B1804">
        <v>125000</v>
      </c>
      <c r="C1804">
        <v>85000</v>
      </c>
    </row>
    <row r="1805" spans="1:3">
      <c r="A1805">
        <v>75000</v>
      </c>
      <c r="B1805">
        <v>99358</v>
      </c>
      <c r="C1805">
        <v>136000</v>
      </c>
    </row>
    <row r="1806" spans="1:3">
      <c r="A1806">
        <v>137500</v>
      </c>
      <c r="B1806">
        <v>45530</v>
      </c>
      <c r="C1806">
        <v>163500</v>
      </c>
    </row>
    <row r="1807" spans="1:3">
      <c r="A1807">
        <v>47275.5</v>
      </c>
      <c r="B1807">
        <v>86000</v>
      </c>
      <c r="C1807">
        <v>96773</v>
      </c>
    </row>
    <row r="1808" spans="1:3">
      <c r="A1808">
        <v>77500</v>
      </c>
      <c r="B1808">
        <v>115000</v>
      </c>
      <c r="C1808">
        <v>288500</v>
      </c>
    </row>
    <row r="1809" spans="1:3">
      <c r="A1809">
        <v>65106</v>
      </c>
      <c r="B1809">
        <v>112015</v>
      </c>
      <c r="C1809">
        <v>208114</v>
      </c>
    </row>
    <row r="1810" spans="1:3">
      <c r="A1810">
        <v>135000</v>
      </c>
      <c r="B1810">
        <v>115000</v>
      </c>
      <c r="C1810">
        <v>96773</v>
      </c>
    </row>
    <row r="1811" spans="1:3">
      <c r="A1811">
        <v>105000</v>
      </c>
      <c r="B1811">
        <v>105000</v>
      </c>
      <c r="C1811">
        <v>156000</v>
      </c>
    </row>
    <row r="1812" spans="1:3">
      <c r="A1812">
        <v>50000</v>
      </c>
      <c r="B1812">
        <v>115000</v>
      </c>
      <c r="C1812">
        <v>79200</v>
      </c>
    </row>
    <row r="1813" spans="1:3">
      <c r="A1813">
        <v>50400</v>
      </c>
      <c r="B1813">
        <v>221665</v>
      </c>
      <c r="C1813">
        <v>173500</v>
      </c>
    </row>
    <row r="1814" spans="1:3">
      <c r="A1814">
        <v>95000</v>
      </c>
      <c r="B1814">
        <v>115000</v>
      </c>
      <c r="C1814">
        <v>105000</v>
      </c>
    </row>
    <row r="1815" spans="1:3">
      <c r="A1815">
        <v>115000</v>
      </c>
      <c r="B1815">
        <v>186500</v>
      </c>
      <c r="C1815">
        <v>155000</v>
      </c>
    </row>
    <row r="1816" spans="1:3">
      <c r="A1816">
        <v>100000</v>
      </c>
      <c r="B1816">
        <v>150000</v>
      </c>
      <c r="C1816">
        <v>147500</v>
      </c>
    </row>
    <row r="1817" spans="1:3">
      <c r="A1817">
        <v>70000</v>
      </c>
      <c r="B1817">
        <v>115000</v>
      </c>
      <c r="C1817">
        <v>85000</v>
      </c>
    </row>
    <row r="1818" spans="1:3">
      <c r="A1818">
        <v>111175</v>
      </c>
      <c r="B1818">
        <v>90000</v>
      </c>
      <c r="C1818">
        <v>80500</v>
      </c>
    </row>
    <row r="1819" spans="1:3">
      <c r="A1819">
        <v>80000</v>
      </c>
      <c r="B1819">
        <v>157500</v>
      </c>
      <c r="C1819">
        <v>147500</v>
      </c>
    </row>
    <row r="1820" spans="1:3">
      <c r="A1820">
        <v>145000</v>
      </c>
      <c r="B1820">
        <v>192000</v>
      </c>
      <c r="C1820">
        <v>165000</v>
      </c>
    </row>
    <row r="1821" spans="1:3">
      <c r="A1821">
        <v>57500</v>
      </c>
      <c r="B1821">
        <v>125000</v>
      </c>
      <c r="C1821">
        <v>135000</v>
      </c>
    </row>
    <row r="1822" spans="1:3">
      <c r="A1822">
        <v>64000</v>
      </c>
      <c r="B1822">
        <v>89100</v>
      </c>
      <c r="C1822">
        <v>127500</v>
      </c>
    </row>
    <row r="1823" spans="1:3">
      <c r="A1823">
        <v>60000</v>
      </c>
      <c r="B1823">
        <v>133850.5</v>
      </c>
      <c r="C1823">
        <v>200256</v>
      </c>
    </row>
    <row r="1824" spans="1:3">
      <c r="A1824">
        <v>115575</v>
      </c>
      <c r="B1824">
        <v>115000</v>
      </c>
      <c r="C1824">
        <v>80000</v>
      </c>
    </row>
    <row r="1825" spans="1:3">
      <c r="A1825">
        <v>90000</v>
      </c>
      <c r="B1825">
        <v>125000</v>
      </c>
      <c r="C1825">
        <v>160000</v>
      </c>
    </row>
    <row r="1826" spans="1:3">
      <c r="A1826">
        <v>173500</v>
      </c>
      <c r="B1826">
        <v>86300</v>
      </c>
      <c r="C1826">
        <v>90000</v>
      </c>
    </row>
    <row r="1827" spans="1:3">
      <c r="A1827">
        <v>106300</v>
      </c>
      <c r="B1827">
        <v>92659.5</v>
      </c>
      <c r="C1827">
        <v>72000</v>
      </c>
    </row>
    <row r="1828" spans="1:3">
      <c r="A1828">
        <v>140000</v>
      </c>
      <c r="B1828">
        <v>131193</v>
      </c>
      <c r="C1828">
        <v>125000</v>
      </c>
    </row>
    <row r="1829" spans="1:3">
      <c r="A1829">
        <v>85000</v>
      </c>
      <c r="B1829">
        <v>105000</v>
      </c>
      <c r="C1829">
        <v>150000</v>
      </c>
    </row>
    <row r="1830" spans="1:3">
      <c r="A1830">
        <v>99150</v>
      </c>
      <c r="B1830">
        <v>82830</v>
      </c>
      <c r="C1830">
        <v>147500</v>
      </c>
    </row>
    <row r="1831" spans="1:3">
      <c r="A1831">
        <v>111175</v>
      </c>
      <c r="B1831">
        <v>75000</v>
      </c>
      <c r="C1831">
        <v>147500</v>
      </c>
    </row>
    <row r="1832" spans="1:3">
      <c r="A1832">
        <v>150000</v>
      </c>
      <c r="B1832">
        <v>88128</v>
      </c>
      <c r="C1832">
        <v>147500</v>
      </c>
    </row>
    <row r="1833" spans="1:3">
      <c r="A1833">
        <v>100000</v>
      </c>
      <c r="B1833">
        <v>90000</v>
      </c>
      <c r="C1833">
        <v>132500</v>
      </c>
    </row>
    <row r="1834" spans="1:3">
      <c r="A1834">
        <v>90000</v>
      </c>
      <c r="B1834">
        <v>125000</v>
      </c>
      <c r="C1834">
        <v>165000</v>
      </c>
    </row>
    <row r="1835" spans="1:3">
      <c r="A1835">
        <v>86373.46875</v>
      </c>
      <c r="B1835">
        <v>90000</v>
      </c>
      <c r="C1835">
        <v>147500</v>
      </c>
    </row>
    <row r="1836" spans="1:3">
      <c r="A1836">
        <v>58500</v>
      </c>
      <c r="B1836">
        <v>170000</v>
      </c>
      <c r="C1836">
        <v>133000</v>
      </c>
    </row>
    <row r="1837" spans="1:3">
      <c r="A1837">
        <v>111175</v>
      </c>
      <c r="B1837">
        <v>65000</v>
      </c>
      <c r="C1837">
        <v>147500</v>
      </c>
    </row>
    <row r="1838" spans="1:3">
      <c r="A1838">
        <v>57000</v>
      </c>
      <c r="B1838">
        <v>125000</v>
      </c>
      <c r="C1838">
        <v>211000</v>
      </c>
    </row>
    <row r="1839" spans="1:3">
      <c r="A1839">
        <v>110200</v>
      </c>
      <c r="B1839">
        <v>79225</v>
      </c>
      <c r="C1839">
        <v>94500</v>
      </c>
    </row>
    <row r="1840" spans="1:3">
      <c r="A1840">
        <v>80000</v>
      </c>
      <c r="B1840">
        <v>127500</v>
      </c>
      <c r="C1840">
        <v>112000</v>
      </c>
    </row>
    <row r="1841" spans="1:3">
      <c r="A1841">
        <v>85000</v>
      </c>
      <c r="B1841">
        <v>132500</v>
      </c>
      <c r="C1841">
        <v>118650</v>
      </c>
    </row>
    <row r="1842" spans="1:3">
      <c r="A1842">
        <v>95000</v>
      </c>
      <c r="B1842">
        <v>216500</v>
      </c>
      <c r="C1842">
        <v>98283</v>
      </c>
    </row>
    <row r="1843" spans="1:3">
      <c r="A1843">
        <v>218500</v>
      </c>
      <c r="B1843">
        <v>190960</v>
      </c>
      <c r="C1843">
        <v>78295.5</v>
      </c>
    </row>
    <row r="1844" spans="1:3">
      <c r="A1844">
        <v>85000</v>
      </c>
      <c r="B1844">
        <v>70234</v>
      </c>
      <c r="C1844">
        <v>158000</v>
      </c>
    </row>
    <row r="1845" spans="1:3">
      <c r="A1845">
        <v>75000</v>
      </c>
      <c r="B1845">
        <v>145500</v>
      </c>
      <c r="C1845">
        <v>127500</v>
      </c>
    </row>
    <row r="1846" spans="1:3">
      <c r="A1846">
        <v>62500</v>
      </c>
      <c r="B1846">
        <v>155000</v>
      </c>
      <c r="C1846">
        <v>140000</v>
      </c>
    </row>
    <row r="1847" spans="1:3">
      <c r="A1847">
        <v>51014</v>
      </c>
      <c r="B1847">
        <v>119000</v>
      </c>
      <c r="C1847">
        <v>136384.5</v>
      </c>
    </row>
    <row r="1848" spans="1:3">
      <c r="A1848">
        <v>65000</v>
      </c>
      <c r="B1848">
        <v>150000</v>
      </c>
      <c r="C1848">
        <v>65000</v>
      </c>
    </row>
    <row r="1849" spans="1:3">
      <c r="A1849">
        <v>51014</v>
      </c>
      <c r="B1849">
        <v>104000</v>
      </c>
      <c r="C1849">
        <v>232500</v>
      </c>
    </row>
    <row r="1850" spans="1:3">
      <c r="A1850">
        <v>98500</v>
      </c>
      <c r="B1850">
        <v>90000</v>
      </c>
      <c r="C1850">
        <v>194500</v>
      </c>
    </row>
    <row r="1851" spans="1:3">
      <c r="A1851">
        <v>150000</v>
      </c>
      <c r="B1851">
        <v>81400</v>
      </c>
      <c r="C1851">
        <v>232500</v>
      </c>
    </row>
    <row r="1852" spans="1:3">
      <c r="A1852">
        <v>80850</v>
      </c>
      <c r="B1852">
        <v>177820</v>
      </c>
      <c r="C1852">
        <v>147500</v>
      </c>
    </row>
    <row r="1853" spans="1:3">
      <c r="A1853">
        <v>52000</v>
      </c>
      <c r="B1853">
        <v>88791</v>
      </c>
      <c r="C1853">
        <v>135000</v>
      </c>
    </row>
    <row r="1854" spans="1:3">
      <c r="A1854">
        <v>43200</v>
      </c>
      <c r="B1854">
        <v>245000</v>
      </c>
      <c r="C1854">
        <v>154000</v>
      </c>
    </row>
    <row r="1855" spans="1:3">
      <c r="A1855">
        <v>50400</v>
      </c>
      <c r="B1855">
        <v>150000</v>
      </c>
      <c r="C1855">
        <v>80000</v>
      </c>
    </row>
    <row r="1856" spans="1:3">
      <c r="A1856">
        <v>103200</v>
      </c>
      <c r="B1856">
        <v>157375</v>
      </c>
      <c r="C1856">
        <v>288500</v>
      </c>
    </row>
    <row r="1857" spans="1:3">
      <c r="A1857">
        <v>111175</v>
      </c>
      <c r="B1857">
        <v>90000</v>
      </c>
      <c r="C1857">
        <v>249000</v>
      </c>
    </row>
    <row r="1858" spans="1:3">
      <c r="A1858">
        <v>62500</v>
      </c>
      <c r="B1858">
        <v>90000</v>
      </c>
      <c r="C1858">
        <v>173500</v>
      </c>
    </row>
    <row r="1859" spans="1:3">
      <c r="A1859">
        <v>72500</v>
      </c>
      <c r="B1859">
        <v>148000</v>
      </c>
      <c r="C1859">
        <v>110000</v>
      </c>
    </row>
    <row r="1860" spans="1:3">
      <c r="A1860">
        <v>60000</v>
      </c>
      <c r="B1860">
        <v>150000</v>
      </c>
      <c r="C1860">
        <v>165000</v>
      </c>
    </row>
    <row r="1861" spans="1:3">
      <c r="A1861">
        <v>111175</v>
      </c>
      <c r="B1861">
        <v>150000</v>
      </c>
      <c r="C1861">
        <v>146000</v>
      </c>
    </row>
    <row r="1862" spans="1:3">
      <c r="A1862">
        <v>60000</v>
      </c>
      <c r="B1862">
        <v>109500</v>
      </c>
      <c r="C1862">
        <v>137500</v>
      </c>
    </row>
    <row r="1863" spans="1:3">
      <c r="A1863">
        <v>82500</v>
      </c>
      <c r="B1863">
        <v>96545</v>
      </c>
      <c r="C1863">
        <v>147500</v>
      </c>
    </row>
    <row r="1864" spans="1:3">
      <c r="A1864">
        <v>77017.5</v>
      </c>
      <c r="B1864">
        <v>82830</v>
      </c>
      <c r="C1864">
        <v>45000</v>
      </c>
    </row>
    <row r="1865" spans="1:3">
      <c r="A1865">
        <v>125000</v>
      </c>
      <c r="B1865">
        <v>136400</v>
      </c>
      <c r="C1865">
        <v>104250</v>
      </c>
    </row>
    <row r="1866" spans="1:3">
      <c r="A1866">
        <v>89833.5</v>
      </c>
      <c r="B1866">
        <v>225000</v>
      </c>
      <c r="C1866">
        <v>120000</v>
      </c>
    </row>
    <row r="1867" spans="1:3">
      <c r="A1867">
        <v>85000</v>
      </c>
      <c r="B1867">
        <v>185000</v>
      </c>
      <c r="C1867">
        <v>62859</v>
      </c>
    </row>
    <row r="1868" spans="1:3">
      <c r="A1868">
        <v>75000</v>
      </c>
      <c r="B1868">
        <v>137500</v>
      </c>
      <c r="C1868">
        <v>150000</v>
      </c>
    </row>
    <row r="1869" spans="1:3">
      <c r="A1869">
        <v>50000</v>
      </c>
      <c r="B1869">
        <v>107500</v>
      </c>
      <c r="C1869">
        <v>189750</v>
      </c>
    </row>
    <row r="1870" spans="1:3">
      <c r="A1870">
        <v>90000</v>
      </c>
      <c r="B1870">
        <v>106065</v>
      </c>
      <c r="C1870">
        <v>112500</v>
      </c>
    </row>
    <row r="1871" spans="1:3">
      <c r="A1871">
        <v>95000</v>
      </c>
      <c r="B1871">
        <v>115000</v>
      </c>
      <c r="C1871">
        <v>50400</v>
      </c>
    </row>
    <row r="1872" spans="1:3">
      <c r="A1872">
        <v>72900</v>
      </c>
      <c r="B1872">
        <v>69107</v>
      </c>
      <c r="C1872">
        <v>212500</v>
      </c>
    </row>
    <row r="1873" spans="1:3">
      <c r="A1873">
        <v>90000</v>
      </c>
      <c r="B1873">
        <v>71402</v>
      </c>
      <c r="C1873">
        <v>97444</v>
      </c>
    </row>
    <row r="1874" spans="1:3">
      <c r="A1874">
        <v>72500</v>
      </c>
      <c r="B1874">
        <v>150000</v>
      </c>
      <c r="C1874">
        <v>97444</v>
      </c>
    </row>
    <row r="1875" spans="1:3">
      <c r="A1875">
        <v>90000</v>
      </c>
      <c r="B1875">
        <v>112015</v>
      </c>
      <c r="C1875">
        <v>90000</v>
      </c>
    </row>
    <row r="1876" spans="1:3">
      <c r="A1876">
        <v>95000</v>
      </c>
      <c r="B1876">
        <v>115000</v>
      </c>
      <c r="C1876">
        <v>155000</v>
      </c>
    </row>
    <row r="1877" spans="1:3">
      <c r="A1877">
        <v>50325</v>
      </c>
      <c r="B1877">
        <v>167500</v>
      </c>
      <c r="C1877">
        <v>79200</v>
      </c>
    </row>
    <row r="1878" spans="1:3">
      <c r="A1878">
        <v>85000</v>
      </c>
      <c r="B1878">
        <v>56700</v>
      </c>
      <c r="C1878">
        <v>120000</v>
      </c>
    </row>
    <row r="1879" spans="1:3">
      <c r="A1879">
        <v>80000</v>
      </c>
      <c r="B1879">
        <v>108000</v>
      </c>
      <c r="C1879">
        <v>146500</v>
      </c>
    </row>
    <row r="1880" spans="1:3">
      <c r="A1880">
        <v>85000</v>
      </c>
      <c r="B1880">
        <v>195000</v>
      </c>
      <c r="C1880">
        <v>79200</v>
      </c>
    </row>
    <row r="1881" spans="1:3">
      <c r="A1881">
        <v>89100</v>
      </c>
      <c r="B1881">
        <v>157500</v>
      </c>
      <c r="C1881">
        <v>200500</v>
      </c>
    </row>
    <row r="1882" spans="1:3">
      <c r="A1882">
        <v>57500</v>
      </c>
      <c r="B1882">
        <v>115000</v>
      </c>
      <c r="C1882">
        <v>211000</v>
      </c>
    </row>
    <row r="1883" spans="1:3">
      <c r="A1883">
        <v>73100</v>
      </c>
      <c r="B1883">
        <v>225000</v>
      </c>
      <c r="C1883">
        <v>80000</v>
      </c>
    </row>
    <row r="1884" spans="1:3">
      <c r="A1884">
        <v>105000</v>
      </c>
      <c r="B1884">
        <v>119257</v>
      </c>
      <c r="C1884">
        <v>133500</v>
      </c>
    </row>
    <row r="1885" spans="1:3">
      <c r="A1885">
        <v>101462</v>
      </c>
      <c r="B1885">
        <v>87500</v>
      </c>
      <c r="C1885">
        <v>288500</v>
      </c>
    </row>
    <row r="1886" spans="1:3">
      <c r="A1886">
        <v>95000</v>
      </c>
      <c r="B1886">
        <v>232000</v>
      </c>
      <c r="C1886">
        <v>110000</v>
      </c>
    </row>
    <row r="1887" spans="1:3">
      <c r="A1887">
        <v>80000</v>
      </c>
      <c r="B1887">
        <v>89100</v>
      </c>
      <c r="C1887">
        <v>125000</v>
      </c>
    </row>
    <row r="1888" spans="1:3">
      <c r="A1888">
        <v>93617</v>
      </c>
      <c r="B1888">
        <v>108415.5</v>
      </c>
      <c r="C1888">
        <v>137500</v>
      </c>
    </row>
    <row r="1889" spans="1:3">
      <c r="A1889">
        <v>165000</v>
      </c>
      <c r="B1889">
        <v>90000</v>
      </c>
      <c r="C1889">
        <v>121500</v>
      </c>
    </row>
    <row r="1890" spans="1:3">
      <c r="A1890">
        <v>75000</v>
      </c>
      <c r="B1890">
        <v>166419.5</v>
      </c>
      <c r="C1890">
        <v>105000</v>
      </c>
    </row>
    <row r="1891" spans="1:3">
      <c r="A1891">
        <v>62500</v>
      </c>
      <c r="B1891">
        <v>104000</v>
      </c>
      <c r="C1891">
        <v>70000</v>
      </c>
    </row>
    <row r="1892" spans="1:3">
      <c r="A1892">
        <v>72500</v>
      </c>
      <c r="B1892">
        <v>118080</v>
      </c>
      <c r="C1892">
        <v>147500</v>
      </c>
    </row>
    <row r="1893" spans="1:3">
      <c r="A1893">
        <v>62000</v>
      </c>
      <c r="B1893">
        <v>133000</v>
      </c>
      <c r="C1893">
        <v>157500</v>
      </c>
    </row>
    <row r="1894" spans="1:3">
      <c r="A1894">
        <v>118640</v>
      </c>
      <c r="B1894">
        <v>90000</v>
      </c>
      <c r="C1894">
        <v>211000</v>
      </c>
    </row>
    <row r="1895" spans="1:3">
      <c r="A1895">
        <v>52500</v>
      </c>
      <c r="B1895">
        <v>148000</v>
      </c>
      <c r="C1895">
        <v>105000</v>
      </c>
    </row>
    <row r="1896" spans="1:3">
      <c r="A1896">
        <v>67500</v>
      </c>
      <c r="B1896">
        <v>300000</v>
      </c>
      <c r="C1896">
        <v>146500</v>
      </c>
    </row>
    <row r="1897" spans="1:3">
      <c r="A1897">
        <v>57500</v>
      </c>
      <c r="B1897">
        <v>206000</v>
      </c>
      <c r="C1897">
        <v>125000</v>
      </c>
    </row>
    <row r="1898" spans="1:3">
      <c r="A1898">
        <v>75000</v>
      </c>
      <c r="B1898">
        <v>135000</v>
      </c>
      <c r="C1898">
        <v>145000</v>
      </c>
    </row>
    <row r="1899" spans="1:3">
      <c r="A1899">
        <v>117500</v>
      </c>
      <c r="B1899">
        <v>152500</v>
      </c>
      <c r="C1899">
        <v>350000</v>
      </c>
    </row>
    <row r="1900" spans="1:3">
      <c r="A1900">
        <v>165000</v>
      </c>
      <c r="B1900">
        <v>100400</v>
      </c>
      <c r="C1900">
        <v>90000</v>
      </c>
    </row>
    <row r="1901" spans="1:3">
      <c r="A1901">
        <v>125000</v>
      </c>
      <c r="B1901">
        <v>183320</v>
      </c>
      <c r="C1901">
        <v>185000</v>
      </c>
    </row>
    <row r="1902" spans="1:3">
      <c r="A1902">
        <v>57500</v>
      </c>
      <c r="B1902">
        <v>115000</v>
      </c>
      <c r="C1902">
        <v>160000</v>
      </c>
    </row>
    <row r="1903" spans="1:3">
      <c r="A1903">
        <v>50000</v>
      </c>
      <c r="B1903">
        <v>115000</v>
      </c>
      <c r="C1903">
        <v>105900</v>
      </c>
    </row>
    <row r="1904" spans="1:3">
      <c r="A1904">
        <v>117500</v>
      </c>
      <c r="B1904">
        <v>78592</v>
      </c>
      <c r="C1904">
        <v>208114</v>
      </c>
    </row>
    <row r="1905" spans="1:3">
      <c r="A1905">
        <v>95000</v>
      </c>
      <c r="B1905">
        <v>135720</v>
      </c>
      <c r="C1905">
        <v>79929</v>
      </c>
    </row>
    <row r="1906" spans="1:3">
      <c r="A1906">
        <v>115000</v>
      </c>
      <c r="B1906">
        <v>90000</v>
      </c>
      <c r="C1906">
        <v>62500</v>
      </c>
    </row>
    <row r="1907" spans="1:3">
      <c r="A1907">
        <v>85000</v>
      </c>
      <c r="B1907">
        <v>139964</v>
      </c>
      <c r="C1907">
        <v>150000</v>
      </c>
    </row>
    <row r="1908" spans="1:3">
      <c r="A1908">
        <v>87500</v>
      </c>
      <c r="B1908">
        <v>65000</v>
      </c>
      <c r="C1908">
        <v>96773</v>
      </c>
    </row>
    <row r="1909" spans="1:3">
      <c r="A1909">
        <v>126339.5</v>
      </c>
      <c r="B1909">
        <v>79200</v>
      </c>
      <c r="C1909">
        <v>147500</v>
      </c>
    </row>
    <row r="1910" spans="1:3">
      <c r="A1910">
        <v>112500</v>
      </c>
      <c r="B1910">
        <v>150000</v>
      </c>
      <c r="C1910">
        <v>130000</v>
      </c>
    </row>
    <row r="1911" spans="1:3">
      <c r="A1911">
        <v>113500</v>
      </c>
      <c r="B1911">
        <v>90000</v>
      </c>
      <c r="C1911">
        <v>102500</v>
      </c>
    </row>
    <row r="1912" spans="1:3">
      <c r="A1912">
        <v>60000</v>
      </c>
      <c r="B1912">
        <v>135519</v>
      </c>
      <c r="C1912">
        <v>92500</v>
      </c>
    </row>
    <row r="1913" spans="1:3">
      <c r="A1913">
        <v>79200</v>
      </c>
      <c r="B1913">
        <v>115000</v>
      </c>
      <c r="C1913">
        <v>137500</v>
      </c>
    </row>
    <row r="1914" spans="1:3">
      <c r="A1914">
        <v>70000</v>
      </c>
      <c r="B1914">
        <v>125000</v>
      </c>
      <c r="C1914">
        <v>113500</v>
      </c>
    </row>
    <row r="1915" spans="1:3">
      <c r="A1915">
        <v>80158.28125</v>
      </c>
      <c r="B1915">
        <v>111027</v>
      </c>
      <c r="C1915">
        <v>190000</v>
      </c>
    </row>
    <row r="1916" spans="1:3">
      <c r="A1916">
        <v>107500</v>
      </c>
      <c r="B1916">
        <v>152625</v>
      </c>
      <c r="C1916">
        <v>110000</v>
      </c>
    </row>
    <row r="1917" spans="1:3">
      <c r="A1917">
        <v>92500</v>
      </c>
      <c r="B1917">
        <v>150000</v>
      </c>
      <c r="C1917">
        <v>122500</v>
      </c>
    </row>
    <row r="1918" spans="1:3">
      <c r="A1918">
        <v>87750</v>
      </c>
      <c r="B1918">
        <v>145500</v>
      </c>
      <c r="C1918">
        <v>130000</v>
      </c>
    </row>
    <row r="1919" spans="1:3">
      <c r="A1919">
        <v>87500</v>
      </c>
      <c r="B1919">
        <v>157500</v>
      </c>
      <c r="C1919">
        <v>85000</v>
      </c>
    </row>
    <row r="1920" spans="1:3">
      <c r="A1920">
        <v>111175</v>
      </c>
      <c r="B1920">
        <v>109300</v>
      </c>
      <c r="C1920">
        <v>140000</v>
      </c>
    </row>
    <row r="1921" spans="1:3">
      <c r="A1921">
        <v>90000</v>
      </c>
      <c r="B1921">
        <v>175000</v>
      </c>
      <c r="C1921">
        <v>180000</v>
      </c>
    </row>
    <row r="1922" spans="1:3">
      <c r="A1922">
        <v>52500</v>
      </c>
      <c r="B1922">
        <v>99714</v>
      </c>
      <c r="C1922">
        <v>140000</v>
      </c>
    </row>
    <row r="1923" spans="1:3">
      <c r="A1923">
        <v>165000</v>
      </c>
      <c r="B1923">
        <v>109500</v>
      </c>
      <c r="C1923">
        <v>96760.5</v>
      </c>
    </row>
    <row r="1924" spans="1:3">
      <c r="A1924">
        <v>78517</v>
      </c>
      <c r="B1924">
        <v>200000</v>
      </c>
      <c r="C1924">
        <v>130000</v>
      </c>
    </row>
    <row r="1925" spans="1:3">
      <c r="A1925">
        <v>57500</v>
      </c>
      <c r="B1925">
        <v>78592</v>
      </c>
      <c r="C1925">
        <v>115000</v>
      </c>
    </row>
    <row r="1926" spans="1:3">
      <c r="A1926">
        <v>95000</v>
      </c>
      <c r="B1926">
        <v>115000</v>
      </c>
      <c r="C1926">
        <v>97444</v>
      </c>
    </row>
    <row r="1927" spans="1:3">
      <c r="A1927">
        <v>62004</v>
      </c>
      <c r="B1927">
        <v>125000</v>
      </c>
      <c r="C1927">
        <v>130000</v>
      </c>
    </row>
    <row r="1928" spans="1:3">
      <c r="A1928">
        <v>110000</v>
      </c>
      <c r="B1928">
        <v>46696</v>
      </c>
      <c r="C1928">
        <v>140000</v>
      </c>
    </row>
    <row r="1929" spans="1:3">
      <c r="A1929">
        <v>115000</v>
      </c>
      <c r="B1929">
        <v>147500</v>
      </c>
      <c r="C1929">
        <v>75000</v>
      </c>
    </row>
    <row r="1930" spans="1:3">
      <c r="A1930">
        <v>150000</v>
      </c>
      <c r="B1930">
        <v>115000</v>
      </c>
      <c r="C1930">
        <v>154000</v>
      </c>
    </row>
    <row r="1931" spans="1:3">
      <c r="A1931">
        <v>157500</v>
      </c>
      <c r="B1931">
        <v>125000</v>
      </c>
      <c r="C1931">
        <v>55700</v>
      </c>
    </row>
    <row r="1932" spans="1:3">
      <c r="A1932">
        <v>52500</v>
      </c>
      <c r="B1932">
        <v>170000</v>
      </c>
      <c r="C1932">
        <v>125000</v>
      </c>
    </row>
    <row r="1933" spans="1:3">
      <c r="A1933">
        <v>180000</v>
      </c>
      <c r="B1933">
        <v>125000</v>
      </c>
      <c r="C1933">
        <v>187500</v>
      </c>
    </row>
    <row r="1934" spans="1:3">
      <c r="A1934">
        <v>125000</v>
      </c>
      <c r="B1934">
        <v>150000</v>
      </c>
      <c r="C1934">
        <v>112500</v>
      </c>
    </row>
    <row r="1935" spans="1:3">
      <c r="A1935">
        <v>72900</v>
      </c>
      <c r="B1935">
        <v>101034</v>
      </c>
      <c r="C1935">
        <v>155000</v>
      </c>
    </row>
    <row r="1936" spans="1:3">
      <c r="A1936">
        <v>60000</v>
      </c>
      <c r="B1936">
        <v>150000</v>
      </c>
      <c r="C1936">
        <v>97500</v>
      </c>
    </row>
    <row r="1937" spans="1:3">
      <c r="A1937">
        <v>92500</v>
      </c>
      <c r="B1937">
        <v>142500</v>
      </c>
      <c r="C1937">
        <v>90000</v>
      </c>
    </row>
    <row r="1938" spans="1:3">
      <c r="A1938">
        <v>98500</v>
      </c>
      <c r="B1938">
        <v>112015</v>
      </c>
      <c r="C1938">
        <v>70000</v>
      </c>
    </row>
    <row r="1939" spans="1:3">
      <c r="A1939">
        <v>79200</v>
      </c>
      <c r="B1939">
        <v>82830</v>
      </c>
      <c r="C1939">
        <v>117500</v>
      </c>
    </row>
    <row r="1940" spans="1:3">
      <c r="A1940">
        <v>208500</v>
      </c>
      <c r="B1940">
        <v>94199</v>
      </c>
      <c r="C1940">
        <v>130000</v>
      </c>
    </row>
    <row r="1941" spans="1:3">
      <c r="A1941">
        <v>115000</v>
      </c>
      <c r="B1941">
        <v>232000</v>
      </c>
      <c r="C1941">
        <v>130000</v>
      </c>
    </row>
    <row r="1942" spans="1:3">
      <c r="A1942">
        <v>77169</v>
      </c>
      <c r="B1942">
        <v>115000</v>
      </c>
      <c r="C1942">
        <v>147500</v>
      </c>
    </row>
    <row r="1943" spans="1:3">
      <c r="A1943">
        <v>111175</v>
      </c>
      <c r="B1943">
        <v>185710</v>
      </c>
      <c r="C1943">
        <v>122500</v>
      </c>
    </row>
    <row r="1944" spans="1:3">
      <c r="A1944">
        <v>80000</v>
      </c>
      <c r="B1944">
        <v>150000</v>
      </c>
      <c r="C1944">
        <v>142500</v>
      </c>
    </row>
    <row r="1945" spans="1:3">
      <c r="A1945">
        <v>106562.5</v>
      </c>
      <c r="B1945">
        <v>160831</v>
      </c>
      <c r="C1945">
        <v>132500</v>
      </c>
    </row>
    <row r="1946" spans="1:3">
      <c r="A1946">
        <v>62500</v>
      </c>
      <c r="B1946">
        <v>125000</v>
      </c>
      <c r="C1946">
        <v>125000</v>
      </c>
    </row>
    <row r="1947" spans="1:3">
      <c r="A1947">
        <v>100000</v>
      </c>
      <c r="B1947">
        <v>175000</v>
      </c>
      <c r="C1947">
        <v>87500</v>
      </c>
    </row>
    <row r="1948" spans="1:3">
      <c r="A1948">
        <v>163782</v>
      </c>
      <c r="B1948">
        <v>83440</v>
      </c>
      <c r="C1948">
        <v>150000</v>
      </c>
    </row>
    <row r="1949" spans="1:3">
      <c r="A1949">
        <v>56700</v>
      </c>
      <c r="B1949">
        <v>135000</v>
      </c>
      <c r="C1949">
        <v>155000</v>
      </c>
    </row>
    <row r="1950" spans="1:3">
      <c r="A1950">
        <v>60000</v>
      </c>
      <c r="B1950">
        <v>56700</v>
      </c>
      <c r="C1950">
        <v>105000</v>
      </c>
    </row>
    <row r="1951" spans="1:3">
      <c r="A1951">
        <v>105000</v>
      </c>
      <c r="B1951">
        <v>150000</v>
      </c>
      <c r="C1951">
        <v>96773</v>
      </c>
    </row>
    <row r="1952" spans="1:3">
      <c r="A1952">
        <v>65500</v>
      </c>
      <c r="B1952">
        <v>221665</v>
      </c>
      <c r="C1952">
        <v>95000</v>
      </c>
    </row>
    <row r="1953" spans="1:3">
      <c r="A1953">
        <v>62500</v>
      </c>
      <c r="B1953">
        <v>90000</v>
      </c>
      <c r="C1953">
        <v>125000</v>
      </c>
    </row>
    <row r="1954" spans="1:3">
      <c r="A1954">
        <v>50000</v>
      </c>
      <c r="B1954">
        <v>100000</v>
      </c>
      <c r="C1954">
        <v>137320.3125</v>
      </c>
    </row>
    <row r="1955" spans="1:3">
      <c r="A1955">
        <v>111175</v>
      </c>
      <c r="B1955">
        <v>90000</v>
      </c>
      <c r="C1955">
        <v>107407.953125</v>
      </c>
    </row>
    <row r="1956" spans="1:3">
      <c r="A1956">
        <v>105000</v>
      </c>
      <c r="B1956">
        <v>130500</v>
      </c>
      <c r="C1956">
        <v>164500</v>
      </c>
    </row>
    <row r="1957" spans="1:3">
      <c r="A1957">
        <v>105000</v>
      </c>
      <c r="B1957">
        <v>90000</v>
      </c>
      <c r="C1957">
        <v>160000</v>
      </c>
    </row>
    <row r="1958" spans="1:3">
      <c r="A1958">
        <v>100500</v>
      </c>
      <c r="B1958">
        <v>125000</v>
      </c>
      <c r="C1958">
        <v>102905.5</v>
      </c>
    </row>
    <row r="1959" spans="1:3">
      <c r="A1959">
        <v>82500</v>
      </c>
      <c r="B1959">
        <v>142045</v>
      </c>
      <c r="C1959">
        <v>162500</v>
      </c>
    </row>
    <row r="1960" spans="1:3">
      <c r="A1960">
        <v>60000</v>
      </c>
      <c r="B1960">
        <v>69107</v>
      </c>
      <c r="C1960">
        <v>126000</v>
      </c>
    </row>
    <row r="1961" spans="1:3">
      <c r="A1961">
        <v>89500</v>
      </c>
      <c r="B1961">
        <v>90000</v>
      </c>
      <c r="C1961">
        <v>98301.5</v>
      </c>
    </row>
    <row r="1962" spans="1:3">
      <c r="A1962">
        <v>75000</v>
      </c>
      <c r="B1962">
        <v>90000</v>
      </c>
      <c r="C1962">
        <v>137500</v>
      </c>
    </row>
    <row r="1963" spans="1:3">
      <c r="A1963">
        <v>45000</v>
      </c>
      <c r="B1963">
        <v>112015</v>
      </c>
      <c r="C1963">
        <v>80000</v>
      </c>
    </row>
    <row r="1964" spans="1:3">
      <c r="A1964">
        <v>103000</v>
      </c>
      <c r="B1964">
        <v>170575</v>
      </c>
      <c r="C1964">
        <v>46798.5</v>
      </c>
    </row>
    <row r="1965" spans="1:3">
      <c r="A1965">
        <v>110000</v>
      </c>
      <c r="B1965">
        <v>71402</v>
      </c>
      <c r="C1965">
        <v>100000</v>
      </c>
    </row>
    <row r="1966" spans="1:3">
      <c r="A1966">
        <v>125931</v>
      </c>
      <c r="B1966">
        <v>121873</v>
      </c>
      <c r="C1966">
        <v>147500</v>
      </c>
    </row>
    <row r="1967" spans="1:3">
      <c r="A1967">
        <v>56000</v>
      </c>
      <c r="B1967">
        <v>90000</v>
      </c>
      <c r="C1967">
        <v>72000</v>
      </c>
    </row>
    <row r="1968" spans="1:3">
      <c r="A1968">
        <v>102500</v>
      </c>
      <c r="B1968">
        <v>90000</v>
      </c>
      <c r="C1968">
        <v>110000</v>
      </c>
    </row>
    <row r="1969" spans="1:3">
      <c r="A1969">
        <v>82500</v>
      </c>
      <c r="B1969">
        <v>116393</v>
      </c>
      <c r="C1969">
        <v>87500</v>
      </c>
    </row>
    <row r="1970" spans="1:3">
      <c r="A1970">
        <v>81047</v>
      </c>
      <c r="B1970">
        <v>78592</v>
      </c>
      <c r="C1970">
        <v>97500</v>
      </c>
    </row>
    <row r="1971" spans="1:3">
      <c r="A1971">
        <v>77265</v>
      </c>
      <c r="B1971">
        <v>161500</v>
      </c>
      <c r="C1971">
        <v>130000</v>
      </c>
    </row>
    <row r="1972" spans="1:3">
      <c r="A1972">
        <v>45000</v>
      </c>
      <c r="B1972">
        <v>90000</v>
      </c>
      <c r="C1972">
        <v>125000</v>
      </c>
    </row>
    <row r="1973" spans="1:3">
      <c r="A1973">
        <v>82500</v>
      </c>
      <c r="B1973">
        <v>125500</v>
      </c>
      <c r="C1973">
        <v>132500</v>
      </c>
    </row>
    <row r="1974" spans="1:3">
      <c r="A1974">
        <v>127500</v>
      </c>
      <c r="B1974">
        <v>152700</v>
      </c>
      <c r="C1974">
        <v>235000</v>
      </c>
    </row>
    <row r="1975" spans="1:3">
      <c r="A1975">
        <v>72900</v>
      </c>
      <c r="B1975">
        <v>237500</v>
      </c>
      <c r="C1975">
        <v>75738.8359375</v>
      </c>
    </row>
    <row r="1976" spans="1:3">
      <c r="A1976">
        <v>56772</v>
      </c>
      <c r="B1976">
        <v>125000</v>
      </c>
      <c r="C1976">
        <v>112500</v>
      </c>
    </row>
    <row r="1977" spans="1:3">
      <c r="A1977">
        <v>111175</v>
      </c>
      <c r="B1977">
        <v>111027</v>
      </c>
      <c r="C1977">
        <v>97444</v>
      </c>
    </row>
    <row r="1978" spans="1:3">
      <c r="A1978">
        <v>85000</v>
      </c>
      <c r="B1978">
        <v>150000</v>
      </c>
      <c r="C1978">
        <v>128682</v>
      </c>
    </row>
    <row r="1979" spans="1:3">
      <c r="A1979">
        <v>120000</v>
      </c>
      <c r="B1979">
        <v>115000</v>
      </c>
      <c r="C1979">
        <v>140000</v>
      </c>
    </row>
    <row r="1980" spans="1:3">
      <c r="A1980">
        <v>62500</v>
      </c>
      <c r="B1980">
        <v>75000</v>
      </c>
      <c r="C1980">
        <v>147500</v>
      </c>
    </row>
    <row r="1981" spans="1:3">
      <c r="A1981">
        <v>99150</v>
      </c>
      <c r="B1981">
        <v>100400</v>
      </c>
      <c r="C1981">
        <v>95550</v>
      </c>
    </row>
    <row r="1982" spans="1:3">
      <c r="A1982">
        <v>90000</v>
      </c>
      <c r="B1982">
        <v>160000</v>
      </c>
      <c r="C1982">
        <v>145000</v>
      </c>
    </row>
    <row r="1983" spans="1:3">
      <c r="A1983">
        <v>80850</v>
      </c>
      <c r="B1983">
        <v>125000</v>
      </c>
      <c r="C1983">
        <v>50000</v>
      </c>
    </row>
    <row r="1984" spans="1:3">
      <c r="A1984">
        <v>110000</v>
      </c>
      <c r="B1984">
        <v>112015</v>
      </c>
      <c r="C1984">
        <v>120000</v>
      </c>
    </row>
    <row r="1985" spans="1:3">
      <c r="A1985">
        <v>55000</v>
      </c>
      <c r="B1985">
        <v>150000</v>
      </c>
      <c r="C1985">
        <v>96500</v>
      </c>
    </row>
    <row r="1986" spans="1:3">
      <c r="A1986">
        <v>45000</v>
      </c>
      <c r="B1986">
        <v>157500</v>
      </c>
      <c r="C1986">
        <v>115000</v>
      </c>
    </row>
    <row r="1987" spans="1:3">
      <c r="A1987">
        <v>55000</v>
      </c>
      <c r="B1987">
        <v>102267</v>
      </c>
      <c r="C1987">
        <v>103500</v>
      </c>
    </row>
    <row r="1988" spans="1:3">
      <c r="A1988">
        <v>55000</v>
      </c>
      <c r="B1988">
        <v>125000</v>
      </c>
      <c r="C1988">
        <v>147500</v>
      </c>
    </row>
    <row r="1989" spans="1:3">
      <c r="A1989">
        <v>172015</v>
      </c>
      <c r="B1989">
        <v>135000</v>
      </c>
      <c r="C1989">
        <v>125000</v>
      </c>
    </row>
    <row r="1990" spans="1:3">
      <c r="A1990">
        <v>90000</v>
      </c>
      <c r="B1990">
        <v>202055</v>
      </c>
      <c r="C1990">
        <v>110000</v>
      </c>
    </row>
    <row r="1991" spans="1:3">
      <c r="A1991">
        <v>95000</v>
      </c>
      <c r="B1991">
        <v>112500</v>
      </c>
      <c r="C1991">
        <v>79200</v>
      </c>
    </row>
    <row r="1992" spans="1:3">
      <c r="A1992">
        <v>67500</v>
      </c>
      <c r="B1992">
        <v>100000</v>
      </c>
      <c r="C1992">
        <v>135000</v>
      </c>
    </row>
    <row r="1993" spans="1:3">
      <c r="A1993">
        <v>75000</v>
      </c>
      <c r="B1993">
        <v>281450.5</v>
      </c>
      <c r="C1993">
        <v>105000</v>
      </c>
    </row>
    <row r="1994" spans="1:3">
      <c r="A1994">
        <v>72000</v>
      </c>
      <c r="B1994">
        <v>109500</v>
      </c>
      <c r="C1994">
        <v>115000</v>
      </c>
    </row>
    <row r="1995" spans="1:3">
      <c r="A1995">
        <v>112500</v>
      </c>
      <c r="B1995">
        <v>148000</v>
      </c>
      <c r="C1995">
        <v>169000</v>
      </c>
    </row>
    <row r="1996" spans="1:3">
      <c r="A1996">
        <v>89000</v>
      </c>
      <c r="B1996">
        <v>175000</v>
      </c>
      <c r="C1996">
        <v>146000</v>
      </c>
    </row>
    <row r="1997" spans="1:3">
      <c r="A1997">
        <v>65000</v>
      </c>
      <c r="B1997">
        <v>88128</v>
      </c>
      <c r="C1997">
        <v>113000</v>
      </c>
    </row>
    <row r="1998" spans="1:3">
      <c r="A1998">
        <v>57500</v>
      </c>
      <c r="B1998">
        <v>142397</v>
      </c>
      <c r="C1998">
        <v>80000</v>
      </c>
    </row>
    <row r="1999" spans="1:3">
      <c r="A1999">
        <v>74500</v>
      </c>
      <c r="B1999">
        <v>90000</v>
      </c>
      <c r="C1999">
        <v>137500</v>
      </c>
    </row>
    <row r="2000" spans="1:3">
      <c r="A2000">
        <v>100500</v>
      </c>
      <c r="B2000">
        <v>195249.5</v>
      </c>
      <c r="C2000">
        <v>80000</v>
      </c>
    </row>
    <row r="2001" spans="1:3">
      <c r="A2001">
        <v>66455.5</v>
      </c>
      <c r="B2001">
        <v>218500</v>
      </c>
      <c r="C2001">
        <v>142500</v>
      </c>
    </row>
    <row r="2002" spans="1:3">
      <c r="A2002">
        <v>57000</v>
      </c>
      <c r="B2002">
        <v>126000</v>
      </c>
      <c r="C2002">
        <v>131580</v>
      </c>
    </row>
    <row r="2003" spans="1:3">
      <c r="A2003">
        <v>101750</v>
      </c>
      <c r="B2003">
        <v>150000</v>
      </c>
      <c r="C2003">
        <v>325000</v>
      </c>
    </row>
    <row r="2004" spans="1:3">
      <c r="A2004">
        <v>67500</v>
      </c>
      <c r="B2004">
        <v>74235</v>
      </c>
      <c r="C2004">
        <v>115000</v>
      </c>
    </row>
    <row r="2005" spans="1:3">
      <c r="A2005">
        <v>89100</v>
      </c>
      <c r="B2005">
        <v>111116</v>
      </c>
      <c r="C2005">
        <v>135600</v>
      </c>
    </row>
    <row r="2006" spans="1:3">
      <c r="A2006">
        <v>51000</v>
      </c>
      <c r="B2006">
        <v>115000</v>
      </c>
      <c r="C2006">
        <v>135000</v>
      </c>
    </row>
    <row r="2007" spans="1:3">
      <c r="A2007">
        <v>51500</v>
      </c>
      <c r="B2007">
        <v>157500</v>
      </c>
      <c r="C2007">
        <v>140000</v>
      </c>
    </row>
    <row r="2008" spans="1:3">
      <c r="A2008">
        <v>57500</v>
      </c>
      <c r="B2008">
        <v>166419.5</v>
      </c>
      <c r="C2008">
        <v>210000</v>
      </c>
    </row>
    <row r="2009" spans="1:3">
      <c r="A2009">
        <v>150000</v>
      </c>
      <c r="B2009">
        <v>277500</v>
      </c>
      <c r="C2009">
        <v>155000</v>
      </c>
    </row>
    <row r="2010" spans="1:3">
      <c r="A2010">
        <v>80000</v>
      </c>
      <c r="B2010">
        <v>90000</v>
      </c>
      <c r="C2010">
        <v>147500</v>
      </c>
    </row>
    <row r="2011" spans="1:3">
      <c r="A2011">
        <v>57500</v>
      </c>
      <c r="B2011">
        <v>99764</v>
      </c>
      <c r="C2011">
        <v>164000</v>
      </c>
    </row>
    <row r="2012" spans="1:3">
      <c r="A2012">
        <v>60000</v>
      </c>
      <c r="B2012">
        <v>200000</v>
      </c>
      <c r="C2012">
        <v>145000</v>
      </c>
    </row>
    <row r="2013" spans="1:3">
      <c r="A2013">
        <v>65000</v>
      </c>
      <c r="B2013">
        <v>90000</v>
      </c>
      <c r="C2013">
        <v>140000</v>
      </c>
    </row>
    <row r="2014" spans="1:3">
      <c r="A2014">
        <v>115000</v>
      </c>
      <c r="B2014">
        <v>180000</v>
      </c>
      <c r="C2014">
        <v>100000</v>
      </c>
    </row>
    <row r="2015" spans="1:3">
      <c r="A2015">
        <v>90000</v>
      </c>
      <c r="B2015">
        <v>106200</v>
      </c>
      <c r="C2015">
        <v>95000</v>
      </c>
    </row>
    <row r="2016" spans="1:3">
      <c r="A2016">
        <v>70000</v>
      </c>
      <c r="B2016">
        <v>124000</v>
      </c>
      <c r="C2016">
        <v>112500</v>
      </c>
    </row>
    <row r="2017" spans="1:3">
      <c r="A2017">
        <v>75000</v>
      </c>
      <c r="B2017">
        <v>150000</v>
      </c>
      <c r="C2017">
        <v>132500</v>
      </c>
    </row>
    <row r="2018" spans="1:3">
      <c r="A2018">
        <v>99500</v>
      </c>
      <c r="B2018">
        <v>89100</v>
      </c>
      <c r="C2018">
        <v>147500</v>
      </c>
    </row>
    <row r="2019" spans="1:3">
      <c r="A2019">
        <v>95000</v>
      </c>
      <c r="B2019">
        <v>139500</v>
      </c>
      <c r="C2019">
        <v>96760.5</v>
      </c>
    </row>
    <row r="2020" spans="1:3">
      <c r="A2020">
        <v>46238.3984375</v>
      </c>
      <c r="B2020">
        <v>112015</v>
      </c>
      <c r="C2020">
        <v>100000</v>
      </c>
    </row>
    <row r="2021" spans="1:3">
      <c r="A2021">
        <v>50000</v>
      </c>
      <c r="B2021">
        <v>186500</v>
      </c>
      <c r="C2021">
        <v>79200</v>
      </c>
    </row>
    <row r="2022" spans="1:3">
      <c r="A2022">
        <v>110000</v>
      </c>
      <c r="B2022">
        <v>125000</v>
      </c>
      <c r="C2022">
        <v>56700</v>
      </c>
    </row>
    <row r="2023" spans="1:3">
      <c r="A2023">
        <v>125540</v>
      </c>
      <c r="B2023">
        <v>375000</v>
      </c>
      <c r="C2023">
        <v>179500</v>
      </c>
    </row>
    <row r="2024" spans="1:3">
      <c r="A2024">
        <v>111175</v>
      </c>
      <c r="B2024">
        <v>197500</v>
      </c>
      <c r="C2024">
        <v>135000</v>
      </c>
    </row>
    <row r="2025" spans="1:3">
      <c r="A2025">
        <v>83500</v>
      </c>
      <c r="B2025">
        <v>80000</v>
      </c>
      <c r="C2025">
        <v>160000</v>
      </c>
    </row>
    <row r="2026" spans="1:3">
      <c r="A2026">
        <v>115000</v>
      </c>
      <c r="B2026">
        <v>75000</v>
      </c>
      <c r="C2026">
        <v>225000</v>
      </c>
    </row>
    <row r="2027" spans="1:3">
      <c r="A2027">
        <v>110000</v>
      </c>
      <c r="B2027">
        <v>125000</v>
      </c>
      <c r="C2027">
        <v>80850</v>
      </c>
    </row>
    <row r="2028" spans="1:3">
      <c r="A2028">
        <v>86000</v>
      </c>
      <c r="B2028">
        <v>125500</v>
      </c>
      <c r="C2028">
        <v>140000</v>
      </c>
    </row>
    <row r="2029" spans="1:3">
      <c r="A2029">
        <v>95000</v>
      </c>
      <c r="B2029">
        <v>134000</v>
      </c>
      <c r="C2029">
        <v>140000</v>
      </c>
    </row>
    <row r="2030" spans="1:3">
      <c r="A2030">
        <v>60000</v>
      </c>
      <c r="B2030">
        <v>125000</v>
      </c>
      <c r="C2030">
        <v>100000</v>
      </c>
    </row>
    <row r="2031" spans="1:3">
      <c r="A2031">
        <v>105000</v>
      </c>
      <c r="B2031">
        <v>138500</v>
      </c>
      <c r="C2031">
        <v>150000</v>
      </c>
    </row>
    <row r="2032" spans="1:3">
      <c r="A2032">
        <v>70200</v>
      </c>
      <c r="B2032">
        <v>132368</v>
      </c>
      <c r="C2032">
        <v>120000</v>
      </c>
    </row>
    <row r="2033" spans="1:3">
      <c r="A2033">
        <v>48938.390625</v>
      </c>
      <c r="B2033">
        <v>192000</v>
      </c>
      <c r="C2033">
        <v>132500</v>
      </c>
    </row>
    <row r="2034" spans="1:3">
      <c r="A2034">
        <v>55704.73828125</v>
      </c>
      <c r="B2034">
        <v>192000</v>
      </c>
      <c r="C2034">
        <v>140000</v>
      </c>
    </row>
    <row r="2035" spans="1:3">
      <c r="A2035">
        <v>125000</v>
      </c>
      <c r="B2035">
        <v>65000</v>
      </c>
      <c r="C2035">
        <v>120000</v>
      </c>
    </row>
    <row r="2036" spans="1:3">
      <c r="A2036">
        <v>48750</v>
      </c>
      <c r="B2036">
        <v>90000</v>
      </c>
      <c r="C2036">
        <v>165000</v>
      </c>
    </row>
    <row r="2037" spans="1:3">
      <c r="A2037">
        <v>69415</v>
      </c>
      <c r="B2037">
        <v>120631</v>
      </c>
      <c r="C2037">
        <v>110000</v>
      </c>
    </row>
    <row r="2038" spans="1:3">
      <c r="A2038">
        <v>107500</v>
      </c>
      <c r="B2038">
        <v>155000</v>
      </c>
      <c r="C2038">
        <v>97444</v>
      </c>
    </row>
    <row r="2039" spans="1:3">
      <c r="A2039">
        <v>50000</v>
      </c>
      <c r="B2039">
        <v>101500</v>
      </c>
      <c r="C2039">
        <v>147500</v>
      </c>
    </row>
    <row r="2040" spans="1:3">
      <c r="A2040">
        <v>91509.6015625</v>
      </c>
      <c r="B2040">
        <v>115000</v>
      </c>
      <c r="C2040">
        <v>43200</v>
      </c>
    </row>
    <row r="2041" spans="1:3">
      <c r="A2041">
        <v>42500</v>
      </c>
      <c r="B2041">
        <v>113500</v>
      </c>
      <c r="C2041">
        <v>112500</v>
      </c>
    </row>
    <row r="2042" spans="1:3">
      <c r="A2042">
        <v>64800</v>
      </c>
      <c r="B2042">
        <v>115000</v>
      </c>
      <c r="C2042">
        <v>147500</v>
      </c>
    </row>
    <row r="2043" spans="1:3">
      <c r="A2043">
        <v>130000</v>
      </c>
      <c r="B2043">
        <v>65000</v>
      </c>
      <c r="C2043">
        <v>142500</v>
      </c>
    </row>
    <row r="2044" spans="1:3">
      <c r="A2044">
        <v>110000</v>
      </c>
      <c r="B2044">
        <v>120500</v>
      </c>
      <c r="C2044">
        <v>101737</v>
      </c>
    </row>
    <row r="2045" spans="1:3">
      <c r="A2045">
        <v>95500</v>
      </c>
      <c r="B2045">
        <v>175000</v>
      </c>
      <c r="C2045">
        <v>160000</v>
      </c>
    </row>
    <row r="2046" spans="1:3">
      <c r="A2046">
        <v>52500</v>
      </c>
      <c r="B2046">
        <v>79019</v>
      </c>
      <c r="C2046">
        <v>117500</v>
      </c>
    </row>
    <row r="2047" spans="1:3">
      <c r="A2047">
        <v>55000</v>
      </c>
      <c r="B2047">
        <v>101014</v>
      </c>
      <c r="C2047">
        <v>96773</v>
      </c>
    </row>
    <row r="2048" spans="1:3">
      <c r="A2048">
        <v>89204</v>
      </c>
      <c r="B2048">
        <v>90000</v>
      </c>
      <c r="C2048">
        <v>97500</v>
      </c>
    </row>
    <row r="2049" spans="1:3">
      <c r="A2049">
        <v>70000</v>
      </c>
      <c r="B2049">
        <v>180000</v>
      </c>
      <c r="C2049">
        <v>55000</v>
      </c>
    </row>
    <row r="2050" spans="1:3">
      <c r="A2050">
        <v>93000</v>
      </c>
      <c r="B2050">
        <v>90000</v>
      </c>
      <c r="C2050">
        <v>115000</v>
      </c>
    </row>
    <row r="2051" spans="1:3">
      <c r="A2051">
        <v>100000</v>
      </c>
      <c r="B2051">
        <v>375000</v>
      </c>
      <c r="C2051">
        <v>69300</v>
      </c>
    </row>
    <row r="2052" spans="1:3">
      <c r="A2052">
        <v>72500</v>
      </c>
      <c r="B2052">
        <v>82879</v>
      </c>
      <c r="C2052">
        <v>80000</v>
      </c>
    </row>
    <row r="2053" spans="1:3">
      <c r="A2053">
        <v>100000</v>
      </c>
      <c r="B2053">
        <v>81810</v>
      </c>
      <c r="C2053">
        <v>135000</v>
      </c>
    </row>
    <row r="2054" spans="1:3">
      <c r="A2054">
        <v>83862.5</v>
      </c>
      <c r="B2054">
        <v>209000</v>
      </c>
      <c r="C2054">
        <v>135000</v>
      </c>
    </row>
    <row r="2055" spans="1:3">
      <c r="A2055">
        <v>130000</v>
      </c>
      <c r="B2055">
        <v>200000</v>
      </c>
      <c r="C2055">
        <v>80000</v>
      </c>
    </row>
    <row r="2056" spans="1:3">
      <c r="A2056">
        <v>156500</v>
      </c>
      <c r="B2056">
        <v>90000</v>
      </c>
      <c r="C2056">
        <v>105000</v>
      </c>
    </row>
    <row r="2057" spans="1:3">
      <c r="A2057">
        <v>62500</v>
      </c>
      <c r="B2057">
        <v>170500</v>
      </c>
      <c r="C2057">
        <v>100000</v>
      </c>
    </row>
    <row r="2058" spans="1:3">
      <c r="A2058">
        <v>63500</v>
      </c>
      <c r="B2058">
        <v>109500</v>
      </c>
      <c r="C2058">
        <v>100000</v>
      </c>
    </row>
    <row r="2059" spans="1:3">
      <c r="A2059">
        <v>80000</v>
      </c>
      <c r="B2059">
        <v>94500</v>
      </c>
      <c r="C2059">
        <v>65000</v>
      </c>
    </row>
    <row r="2060" spans="1:3">
      <c r="A2060">
        <v>135000</v>
      </c>
      <c r="B2060">
        <v>375000</v>
      </c>
      <c r="C2060">
        <v>147500</v>
      </c>
    </row>
    <row r="2061" spans="1:3">
      <c r="A2061">
        <v>60000</v>
      </c>
      <c r="B2061">
        <v>119908</v>
      </c>
      <c r="C2061">
        <v>180000</v>
      </c>
    </row>
    <row r="2062" spans="1:3">
      <c r="A2062">
        <v>163782</v>
      </c>
      <c r="B2062">
        <v>56700</v>
      </c>
      <c r="C2062">
        <v>160000</v>
      </c>
    </row>
    <row r="2063" spans="1:3">
      <c r="A2063">
        <v>72500</v>
      </c>
      <c r="B2063">
        <v>150000</v>
      </c>
      <c r="C2063">
        <v>102500</v>
      </c>
    </row>
    <row r="2064" spans="1:3">
      <c r="A2064">
        <v>89100</v>
      </c>
      <c r="B2064">
        <v>125000</v>
      </c>
      <c r="C2064">
        <v>50000</v>
      </c>
    </row>
    <row r="2065" spans="1:3">
      <c r="A2065">
        <v>120000</v>
      </c>
      <c r="B2065">
        <v>153500</v>
      </c>
      <c r="C2065">
        <v>96773</v>
      </c>
    </row>
    <row r="2066" spans="1:3">
      <c r="A2066">
        <v>97500</v>
      </c>
      <c r="B2066">
        <v>140000</v>
      </c>
      <c r="C2066">
        <v>308000</v>
      </c>
    </row>
    <row r="2067" spans="1:3">
      <c r="A2067">
        <v>55000</v>
      </c>
      <c r="B2067">
        <v>160000</v>
      </c>
      <c r="C2067">
        <v>56700</v>
      </c>
    </row>
    <row r="2068" spans="1:3">
      <c r="A2068">
        <v>90000</v>
      </c>
      <c r="B2068">
        <v>150000</v>
      </c>
      <c r="C2068">
        <v>115000</v>
      </c>
    </row>
    <row r="2069" spans="1:3">
      <c r="A2069">
        <v>78517</v>
      </c>
      <c r="B2069">
        <v>132500</v>
      </c>
      <c r="C2069">
        <v>110000</v>
      </c>
    </row>
    <row r="2070" spans="1:3">
      <c r="A2070">
        <v>126452</v>
      </c>
      <c r="B2070">
        <v>195000</v>
      </c>
      <c r="C2070">
        <v>120000</v>
      </c>
    </row>
    <row r="2071" spans="1:3">
      <c r="A2071">
        <v>100000</v>
      </c>
      <c r="B2071">
        <v>110798</v>
      </c>
      <c r="C2071">
        <v>79200</v>
      </c>
    </row>
    <row r="2072" spans="1:3">
      <c r="A2072">
        <v>109874.734375</v>
      </c>
      <c r="B2072">
        <v>60000</v>
      </c>
      <c r="C2072">
        <v>185000</v>
      </c>
    </row>
    <row r="2073" spans="1:3">
      <c r="A2073">
        <v>82500</v>
      </c>
      <c r="B2073">
        <v>133850.5</v>
      </c>
      <c r="C2073">
        <v>45000</v>
      </c>
    </row>
    <row r="2074" spans="1:3">
      <c r="A2074">
        <v>93950</v>
      </c>
      <c r="B2074">
        <v>157500</v>
      </c>
      <c r="C2074">
        <v>172500</v>
      </c>
    </row>
    <row r="2075" spans="1:3">
      <c r="A2075">
        <v>65000</v>
      </c>
      <c r="B2075">
        <v>131560</v>
      </c>
      <c r="C2075">
        <v>96773</v>
      </c>
    </row>
    <row r="2076" spans="1:3">
      <c r="A2076">
        <v>127500</v>
      </c>
      <c r="B2076">
        <v>65000</v>
      </c>
      <c r="C2076">
        <v>150000</v>
      </c>
    </row>
    <row r="2077" spans="1:3">
      <c r="A2077">
        <v>133000</v>
      </c>
      <c r="B2077">
        <v>127000</v>
      </c>
      <c r="C2077">
        <v>96773</v>
      </c>
    </row>
    <row r="2078" spans="1:3">
      <c r="A2078">
        <v>86000</v>
      </c>
      <c r="B2078">
        <v>125000</v>
      </c>
      <c r="C2078">
        <v>70000</v>
      </c>
    </row>
    <row r="2079" spans="1:3">
      <c r="A2079">
        <v>90000</v>
      </c>
      <c r="B2079">
        <v>47858</v>
      </c>
      <c r="C2079">
        <v>134241</v>
      </c>
    </row>
    <row r="2080" spans="1:3">
      <c r="A2080">
        <v>110000</v>
      </c>
      <c r="B2080">
        <v>161250</v>
      </c>
      <c r="C2080">
        <v>115000</v>
      </c>
    </row>
    <row r="2081" spans="1:3">
      <c r="A2081">
        <v>100000</v>
      </c>
      <c r="B2081">
        <v>150000</v>
      </c>
      <c r="C2081">
        <v>100000</v>
      </c>
    </row>
    <row r="2082" spans="1:3">
      <c r="A2082">
        <v>138615</v>
      </c>
      <c r="B2082">
        <v>90000</v>
      </c>
      <c r="C2082">
        <v>157000</v>
      </c>
    </row>
    <row r="2083" spans="1:3">
      <c r="A2083">
        <v>77500</v>
      </c>
      <c r="B2083">
        <v>125000</v>
      </c>
      <c r="C2083">
        <v>116682.5</v>
      </c>
    </row>
    <row r="2084" spans="1:3">
      <c r="A2084">
        <v>62500</v>
      </c>
      <c r="B2084">
        <v>115000</v>
      </c>
      <c r="C2084">
        <v>135000</v>
      </c>
    </row>
    <row r="2085" spans="1:3">
      <c r="A2085">
        <v>103504.34375</v>
      </c>
      <c r="B2085">
        <v>224000</v>
      </c>
      <c r="C2085">
        <v>147500</v>
      </c>
    </row>
    <row r="2086" spans="1:3">
      <c r="A2086">
        <v>116000</v>
      </c>
      <c r="B2086">
        <v>116393</v>
      </c>
      <c r="C2086">
        <v>89100</v>
      </c>
    </row>
    <row r="2087" spans="1:3">
      <c r="A2087">
        <v>70000</v>
      </c>
      <c r="B2087">
        <v>115000</v>
      </c>
      <c r="C2087">
        <v>105000</v>
      </c>
    </row>
    <row r="2088" spans="1:3">
      <c r="A2088">
        <v>95000</v>
      </c>
      <c r="B2088">
        <v>210000</v>
      </c>
      <c r="C2088">
        <v>143500</v>
      </c>
    </row>
    <row r="2089" spans="1:3">
      <c r="A2089">
        <v>105000</v>
      </c>
      <c r="B2089">
        <v>90000</v>
      </c>
      <c r="C2089">
        <v>106500</v>
      </c>
    </row>
    <row r="2090" spans="1:3">
      <c r="A2090">
        <v>75000</v>
      </c>
      <c r="B2090">
        <v>125000</v>
      </c>
      <c r="C2090">
        <v>121000</v>
      </c>
    </row>
    <row r="2091" spans="1:3">
      <c r="A2091">
        <v>73000</v>
      </c>
      <c r="B2091">
        <v>125000</v>
      </c>
      <c r="C2091">
        <v>70000</v>
      </c>
    </row>
    <row r="2092" spans="1:3">
      <c r="A2092">
        <v>64800</v>
      </c>
      <c r="B2092">
        <v>130000</v>
      </c>
      <c r="C2092">
        <v>162500</v>
      </c>
    </row>
    <row r="2093" spans="1:3">
      <c r="A2093">
        <v>122500</v>
      </c>
      <c r="B2093">
        <v>175000</v>
      </c>
      <c r="C2093">
        <v>211000</v>
      </c>
    </row>
    <row r="2094" spans="1:3">
      <c r="A2094">
        <v>75000</v>
      </c>
      <c r="B2094">
        <v>147500</v>
      </c>
      <c r="C2094">
        <v>80850</v>
      </c>
    </row>
    <row r="2095" spans="1:3">
      <c r="A2095">
        <v>37500</v>
      </c>
      <c r="B2095">
        <v>132368</v>
      </c>
      <c r="C2095">
        <v>166102</v>
      </c>
    </row>
    <row r="2096" spans="1:3">
      <c r="A2096">
        <v>111175</v>
      </c>
      <c r="B2096">
        <v>85721.5</v>
      </c>
      <c r="C2096">
        <v>82500</v>
      </c>
    </row>
    <row r="2097" spans="1:3">
      <c r="A2097">
        <v>95000</v>
      </c>
      <c r="B2097">
        <v>112996</v>
      </c>
      <c r="C2097">
        <v>85000</v>
      </c>
    </row>
    <row r="2098" spans="1:3">
      <c r="A2098">
        <v>79200</v>
      </c>
      <c r="B2098">
        <v>115000</v>
      </c>
      <c r="C2098">
        <v>80850</v>
      </c>
    </row>
    <row r="2099" spans="1:3">
      <c r="A2099">
        <v>102500</v>
      </c>
      <c r="B2099">
        <v>119000</v>
      </c>
      <c r="C2099">
        <v>162355</v>
      </c>
    </row>
    <row r="2100" spans="1:3">
      <c r="A2100">
        <v>93450</v>
      </c>
      <c r="B2100">
        <v>115000</v>
      </c>
      <c r="C2100">
        <v>134241</v>
      </c>
    </row>
    <row r="2101" spans="1:3">
      <c r="A2101">
        <v>87500</v>
      </c>
      <c r="B2101">
        <v>117414</v>
      </c>
      <c r="C2101">
        <v>97500</v>
      </c>
    </row>
    <row r="2102" spans="1:3">
      <c r="A2102">
        <v>132315</v>
      </c>
      <c r="B2102">
        <v>150000</v>
      </c>
      <c r="C2102">
        <v>147500</v>
      </c>
    </row>
    <row r="2103" spans="1:3">
      <c r="A2103">
        <v>77250</v>
      </c>
      <c r="B2103">
        <v>75000</v>
      </c>
      <c r="C2103">
        <v>97444</v>
      </c>
    </row>
    <row r="2104" spans="1:3">
      <c r="A2104">
        <v>82500</v>
      </c>
      <c r="B2104">
        <v>79225</v>
      </c>
      <c r="C2104">
        <v>104087</v>
      </c>
    </row>
    <row r="2105" spans="1:3">
      <c r="A2105">
        <v>40000</v>
      </c>
      <c r="B2105">
        <v>145500</v>
      </c>
      <c r="C2105">
        <v>112500</v>
      </c>
    </row>
    <row r="2106" spans="1:3">
      <c r="A2106">
        <v>45000</v>
      </c>
      <c r="B2106">
        <v>115000</v>
      </c>
      <c r="C2106">
        <v>137500</v>
      </c>
    </row>
    <row r="2107" spans="1:3">
      <c r="A2107">
        <v>77500</v>
      </c>
      <c r="B2107">
        <v>129500</v>
      </c>
      <c r="C2107">
        <v>211000</v>
      </c>
    </row>
    <row r="2108" spans="1:3">
      <c r="A2108">
        <v>110150</v>
      </c>
      <c r="B2108">
        <v>112015</v>
      </c>
      <c r="C2108">
        <v>525000</v>
      </c>
    </row>
    <row r="2109" spans="1:3">
      <c r="A2109">
        <v>111175</v>
      </c>
      <c r="B2109">
        <v>150000</v>
      </c>
      <c r="C2109">
        <v>125000</v>
      </c>
    </row>
    <row r="2110" spans="1:3">
      <c r="A2110">
        <v>70000</v>
      </c>
      <c r="B2110">
        <v>174000</v>
      </c>
      <c r="C2110">
        <v>155000</v>
      </c>
    </row>
    <row r="2111" spans="1:3">
      <c r="A2111">
        <v>100500</v>
      </c>
      <c r="B2111">
        <v>90000</v>
      </c>
      <c r="C2111">
        <v>110000</v>
      </c>
    </row>
    <row r="2112" spans="1:3">
      <c r="A2112">
        <v>100700</v>
      </c>
      <c r="B2112">
        <v>115000</v>
      </c>
      <c r="C2112">
        <v>128000</v>
      </c>
    </row>
    <row r="2113" spans="1:3">
      <c r="A2113">
        <v>53014</v>
      </c>
      <c r="B2113">
        <v>165000</v>
      </c>
      <c r="C2113">
        <v>110000</v>
      </c>
    </row>
    <row r="2114" spans="1:3">
      <c r="A2114">
        <v>77500</v>
      </c>
      <c r="B2114">
        <v>125000</v>
      </c>
      <c r="C2114">
        <v>145000</v>
      </c>
    </row>
    <row r="2115" spans="1:3">
      <c r="A2115">
        <v>64800</v>
      </c>
      <c r="B2115">
        <v>200000</v>
      </c>
      <c r="C2115">
        <v>140000</v>
      </c>
    </row>
    <row r="2116" spans="1:3">
      <c r="A2116">
        <v>125540</v>
      </c>
      <c r="B2116">
        <v>125000</v>
      </c>
      <c r="C2116">
        <v>140000</v>
      </c>
    </row>
    <row r="2117" spans="1:3">
      <c r="A2117">
        <v>68500</v>
      </c>
      <c r="B2117">
        <v>65000</v>
      </c>
      <c r="C2117">
        <v>120000</v>
      </c>
    </row>
    <row r="2118" spans="1:3">
      <c r="A2118">
        <v>56700</v>
      </c>
      <c r="B2118">
        <v>100000</v>
      </c>
      <c r="C2118">
        <v>97500</v>
      </c>
    </row>
    <row r="2119" spans="1:3">
      <c r="A2119">
        <v>75250</v>
      </c>
      <c r="B2119">
        <v>157500</v>
      </c>
      <c r="C2119">
        <v>112500</v>
      </c>
    </row>
    <row r="2120" spans="1:3">
      <c r="A2120">
        <v>51014</v>
      </c>
      <c r="B2120">
        <v>95000</v>
      </c>
      <c r="C2120">
        <v>400000</v>
      </c>
    </row>
    <row r="2121" spans="1:3">
      <c r="A2121">
        <v>72500</v>
      </c>
      <c r="B2121">
        <v>137500</v>
      </c>
      <c r="C2121">
        <v>140000</v>
      </c>
    </row>
    <row r="2122" spans="1:3">
      <c r="A2122">
        <v>45000</v>
      </c>
      <c r="B2122">
        <v>162500</v>
      </c>
      <c r="C2122">
        <v>175000</v>
      </c>
    </row>
    <row r="2123" spans="1:3">
      <c r="A2123">
        <v>59000</v>
      </c>
      <c r="B2123">
        <v>206000</v>
      </c>
      <c r="C2123">
        <v>112500</v>
      </c>
    </row>
    <row r="2124" spans="1:3">
      <c r="A2124">
        <v>82051.5</v>
      </c>
      <c r="B2124">
        <v>145000</v>
      </c>
      <c r="C2124">
        <v>215000</v>
      </c>
    </row>
    <row r="2125" spans="1:3">
      <c r="A2125">
        <v>150890</v>
      </c>
      <c r="B2125">
        <v>90000</v>
      </c>
      <c r="C2125">
        <v>140000</v>
      </c>
    </row>
    <row r="2126" spans="1:3">
      <c r="A2126">
        <v>75000</v>
      </c>
      <c r="B2126">
        <v>254000</v>
      </c>
      <c r="C2126">
        <v>150000</v>
      </c>
    </row>
    <row r="2127" spans="1:3">
      <c r="A2127">
        <v>92500</v>
      </c>
      <c r="B2127">
        <v>175000</v>
      </c>
      <c r="C2127">
        <v>120000</v>
      </c>
    </row>
    <row r="2128" spans="1:3">
      <c r="A2128">
        <v>100000</v>
      </c>
      <c r="B2128">
        <v>115000</v>
      </c>
      <c r="C2128">
        <v>120000</v>
      </c>
    </row>
    <row r="2129" spans="1:3">
      <c r="A2129">
        <v>53014</v>
      </c>
      <c r="B2129">
        <v>138500</v>
      </c>
      <c r="C2129">
        <v>164000</v>
      </c>
    </row>
    <row r="2130" spans="1:3">
      <c r="A2130">
        <v>65000</v>
      </c>
      <c r="B2130">
        <v>150000</v>
      </c>
      <c r="C2130">
        <v>160000</v>
      </c>
    </row>
    <row r="2131" spans="1:3">
      <c r="A2131">
        <v>55000</v>
      </c>
      <c r="B2131">
        <v>285000</v>
      </c>
      <c r="C2131">
        <v>85000</v>
      </c>
    </row>
    <row r="2132" spans="1:3">
      <c r="A2132">
        <v>137500</v>
      </c>
      <c r="B2132">
        <v>90000</v>
      </c>
      <c r="C2132">
        <v>175000</v>
      </c>
    </row>
    <row r="2133" spans="1:3">
      <c r="A2133">
        <v>122000</v>
      </c>
      <c r="B2133">
        <v>157500</v>
      </c>
      <c r="C2133">
        <v>133500</v>
      </c>
    </row>
    <row r="2134" spans="1:3">
      <c r="A2134">
        <v>95005</v>
      </c>
      <c r="B2134">
        <v>105000</v>
      </c>
      <c r="C2134">
        <v>125000</v>
      </c>
    </row>
    <row r="2135" spans="1:3">
      <c r="A2135">
        <v>85000</v>
      </c>
      <c r="B2135">
        <v>148507</v>
      </c>
      <c r="C2135">
        <v>50000</v>
      </c>
    </row>
    <row r="2136" spans="1:3">
      <c r="A2136">
        <v>84850</v>
      </c>
      <c r="B2136">
        <v>132368</v>
      </c>
      <c r="C2136">
        <v>87500</v>
      </c>
    </row>
    <row r="2137" spans="1:3">
      <c r="A2137">
        <v>52218.5</v>
      </c>
      <c r="B2137">
        <v>95700</v>
      </c>
      <c r="C2137">
        <v>135000</v>
      </c>
    </row>
    <row r="2138" spans="1:3">
      <c r="A2138">
        <v>70000</v>
      </c>
      <c r="B2138">
        <v>90200</v>
      </c>
      <c r="C2138">
        <v>122500</v>
      </c>
    </row>
    <row r="2139" spans="1:3">
      <c r="A2139">
        <v>111175</v>
      </c>
      <c r="B2139">
        <v>180000</v>
      </c>
      <c r="C2139">
        <v>205000</v>
      </c>
    </row>
    <row r="2140" spans="1:3">
      <c r="A2140">
        <v>111175</v>
      </c>
      <c r="B2140">
        <v>90000</v>
      </c>
      <c r="C2140">
        <v>147500</v>
      </c>
    </row>
    <row r="2141" spans="1:3">
      <c r="A2141">
        <v>84479</v>
      </c>
      <c r="B2141">
        <v>167755</v>
      </c>
      <c r="C2141">
        <v>90000</v>
      </c>
    </row>
    <row r="2142" spans="1:3">
      <c r="A2142">
        <v>115000</v>
      </c>
      <c r="B2142">
        <v>100000</v>
      </c>
      <c r="C2142">
        <v>99800</v>
      </c>
    </row>
    <row r="2143" spans="1:3">
      <c r="A2143">
        <v>63500</v>
      </c>
      <c r="B2143">
        <v>100000</v>
      </c>
      <c r="C2143">
        <v>147500</v>
      </c>
    </row>
    <row r="2144" spans="1:3">
      <c r="A2144">
        <v>107000</v>
      </c>
      <c r="B2144">
        <v>150000</v>
      </c>
      <c r="C2144">
        <v>147500</v>
      </c>
    </row>
    <row r="2145" spans="1:3">
      <c r="A2145">
        <v>85000</v>
      </c>
      <c r="B2145">
        <v>112015</v>
      </c>
      <c r="C2145">
        <v>110000</v>
      </c>
    </row>
    <row r="2146" spans="1:3">
      <c r="A2146">
        <v>97500</v>
      </c>
      <c r="B2146">
        <v>150000</v>
      </c>
      <c r="C2146">
        <v>179000</v>
      </c>
    </row>
    <row r="2147" spans="1:3">
      <c r="A2147">
        <v>102500</v>
      </c>
      <c r="B2147">
        <v>115000</v>
      </c>
      <c r="C2147">
        <v>122000</v>
      </c>
    </row>
    <row r="2148" spans="1:3">
      <c r="A2148">
        <v>105000</v>
      </c>
      <c r="B2148">
        <v>123000</v>
      </c>
      <c r="C2148">
        <v>211000</v>
      </c>
    </row>
    <row r="2149" spans="1:3">
      <c r="A2149">
        <v>57500</v>
      </c>
      <c r="B2149">
        <v>181500</v>
      </c>
      <c r="C2149">
        <v>156500</v>
      </c>
    </row>
    <row r="2150" spans="1:3">
      <c r="A2150">
        <v>100500</v>
      </c>
      <c r="B2150">
        <v>138500</v>
      </c>
      <c r="C2150">
        <v>198000</v>
      </c>
    </row>
    <row r="2151" spans="1:3">
      <c r="A2151">
        <v>107500</v>
      </c>
      <c r="B2151">
        <v>115000</v>
      </c>
      <c r="C2151">
        <v>250000</v>
      </c>
    </row>
    <row r="2152" spans="1:3">
      <c r="A2152">
        <v>98500</v>
      </c>
      <c r="B2152">
        <v>49750</v>
      </c>
      <c r="C2152">
        <v>147500</v>
      </c>
    </row>
    <row r="2153" spans="1:3">
      <c r="A2153">
        <v>109500</v>
      </c>
      <c r="B2153">
        <v>115000</v>
      </c>
      <c r="C2153">
        <v>140000</v>
      </c>
    </row>
    <row r="2154" spans="1:3">
      <c r="A2154">
        <v>175000</v>
      </c>
      <c r="B2154">
        <v>57181</v>
      </c>
      <c r="C2154">
        <v>124538.171875</v>
      </c>
    </row>
    <row r="2155" spans="1:3">
      <c r="A2155">
        <v>117500</v>
      </c>
      <c r="B2155">
        <v>90000</v>
      </c>
      <c r="C2155">
        <v>100000</v>
      </c>
    </row>
    <row r="2156" spans="1:3">
      <c r="A2156">
        <v>80000</v>
      </c>
      <c r="B2156">
        <v>150000</v>
      </c>
      <c r="C2156">
        <v>110000</v>
      </c>
    </row>
    <row r="2157" spans="1:3">
      <c r="A2157">
        <v>53014</v>
      </c>
      <c r="B2157">
        <v>125000</v>
      </c>
      <c r="C2157">
        <v>85000</v>
      </c>
    </row>
    <row r="2158" spans="1:3">
      <c r="A2158">
        <v>45000</v>
      </c>
      <c r="B2158">
        <v>100000</v>
      </c>
      <c r="C2158">
        <v>124500</v>
      </c>
    </row>
    <row r="2159" spans="1:3">
      <c r="A2159">
        <v>66250</v>
      </c>
      <c r="B2159">
        <v>133850.5</v>
      </c>
      <c r="C2159">
        <v>135000</v>
      </c>
    </row>
    <row r="2160" spans="1:3">
      <c r="A2160">
        <v>130000</v>
      </c>
      <c r="B2160">
        <v>150000</v>
      </c>
      <c r="C2160">
        <v>124000</v>
      </c>
    </row>
    <row r="2161" spans="1:3">
      <c r="A2161">
        <v>105000</v>
      </c>
      <c r="B2161">
        <v>150000</v>
      </c>
      <c r="C2161">
        <v>147500</v>
      </c>
    </row>
    <row r="2162" spans="1:3">
      <c r="A2162">
        <v>97500</v>
      </c>
      <c r="B2162">
        <v>252000</v>
      </c>
      <c r="C2162">
        <v>130000</v>
      </c>
    </row>
    <row r="2163" spans="1:3">
      <c r="A2163">
        <v>85000</v>
      </c>
      <c r="B2163">
        <v>108415.5</v>
      </c>
      <c r="C2163">
        <v>140000</v>
      </c>
    </row>
    <row r="2164" spans="1:3">
      <c r="A2164">
        <v>159133</v>
      </c>
      <c r="B2164">
        <v>171000</v>
      </c>
      <c r="C2164">
        <v>140000</v>
      </c>
    </row>
    <row r="2165" spans="1:3">
      <c r="A2165">
        <v>90000</v>
      </c>
      <c r="B2165">
        <v>90000</v>
      </c>
      <c r="C2165">
        <v>174000</v>
      </c>
    </row>
    <row r="2166" spans="1:3">
      <c r="A2166">
        <v>137500</v>
      </c>
      <c r="B2166">
        <v>115000</v>
      </c>
      <c r="C2166">
        <v>96773</v>
      </c>
    </row>
    <row r="2167" spans="1:3">
      <c r="A2167">
        <v>110924.5</v>
      </c>
      <c r="B2167">
        <v>65000</v>
      </c>
      <c r="C2167">
        <v>96773</v>
      </c>
    </row>
    <row r="2168" spans="1:3">
      <c r="A2168">
        <v>56700</v>
      </c>
      <c r="B2168">
        <v>175000</v>
      </c>
      <c r="C2168">
        <v>95000</v>
      </c>
    </row>
    <row r="2169" spans="1:3">
      <c r="A2169">
        <v>100000</v>
      </c>
      <c r="B2169">
        <v>157500</v>
      </c>
      <c r="C2169">
        <v>135000</v>
      </c>
    </row>
    <row r="2170" spans="1:3">
      <c r="A2170">
        <v>65000</v>
      </c>
      <c r="B2170">
        <v>81400</v>
      </c>
      <c r="C2170">
        <v>140000</v>
      </c>
    </row>
    <row r="2171" spans="1:3">
      <c r="A2171">
        <v>67500</v>
      </c>
      <c r="B2171">
        <v>157500</v>
      </c>
      <c r="C2171">
        <v>375000</v>
      </c>
    </row>
    <row r="2172" spans="1:3">
      <c r="A2172">
        <v>130000</v>
      </c>
      <c r="B2172">
        <v>46696</v>
      </c>
      <c r="C2172">
        <v>140000</v>
      </c>
    </row>
    <row r="2173" spans="1:3">
      <c r="A2173">
        <v>51000</v>
      </c>
      <c r="B2173">
        <v>109500</v>
      </c>
      <c r="C2173">
        <v>125000</v>
      </c>
    </row>
    <row r="2174" spans="1:3">
      <c r="A2174">
        <v>110000</v>
      </c>
      <c r="B2174">
        <v>105000</v>
      </c>
      <c r="C2174">
        <v>140000</v>
      </c>
    </row>
    <row r="2175" spans="1:3">
      <c r="A2175">
        <v>70000</v>
      </c>
      <c r="B2175">
        <v>170000</v>
      </c>
      <c r="C2175">
        <v>147500</v>
      </c>
    </row>
    <row r="2176" spans="1:3">
      <c r="A2176">
        <v>115000</v>
      </c>
      <c r="B2176">
        <v>100703</v>
      </c>
      <c r="C2176">
        <v>140000</v>
      </c>
    </row>
    <row r="2177" spans="1:3">
      <c r="A2177">
        <v>111175</v>
      </c>
      <c r="B2177">
        <v>173000</v>
      </c>
      <c r="C2177">
        <v>150000</v>
      </c>
    </row>
    <row r="2178" spans="1:3">
      <c r="A2178">
        <v>111175</v>
      </c>
      <c r="B2178">
        <v>90670</v>
      </c>
      <c r="C2178">
        <v>145000</v>
      </c>
    </row>
    <row r="2179" spans="1:3">
      <c r="A2179">
        <v>80000</v>
      </c>
      <c r="B2179">
        <v>137500</v>
      </c>
      <c r="C2179">
        <v>135000</v>
      </c>
    </row>
    <row r="2180" spans="1:3">
      <c r="A2180">
        <v>60000</v>
      </c>
      <c r="B2180">
        <v>140000</v>
      </c>
      <c r="C2180">
        <v>130000</v>
      </c>
    </row>
    <row r="2181" spans="1:3">
      <c r="A2181">
        <v>111202</v>
      </c>
      <c r="B2181">
        <v>118831.3828125</v>
      </c>
      <c r="C2181">
        <v>188000</v>
      </c>
    </row>
    <row r="2182" spans="1:3">
      <c r="A2182">
        <v>72500</v>
      </c>
      <c r="B2182">
        <v>117500</v>
      </c>
      <c r="C2182">
        <v>125000</v>
      </c>
    </row>
    <row r="2183" spans="1:3">
      <c r="A2183">
        <v>105000</v>
      </c>
      <c r="B2183">
        <v>107500</v>
      </c>
      <c r="C2183">
        <v>105000</v>
      </c>
    </row>
    <row r="2184" spans="1:3">
      <c r="A2184">
        <v>70000</v>
      </c>
      <c r="B2184">
        <v>122500</v>
      </c>
      <c r="C2184">
        <v>113836.5</v>
      </c>
    </row>
    <row r="2185" spans="1:3">
      <c r="A2185">
        <v>40000</v>
      </c>
      <c r="B2185">
        <v>88535</v>
      </c>
      <c r="C2185">
        <v>200000</v>
      </c>
    </row>
    <row r="2186" spans="1:3">
      <c r="A2186">
        <v>110000</v>
      </c>
      <c r="B2186">
        <v>125000</v>
      </c>
      <c r="C2186">
        <v>211000</v>
      </c>
    </row>
    <row r="2187" spans="1:3">
      <c r="A2187">
        <v>92500</v>
      </c>
      <c r="B2187">
        <v>83000</v>
      </c>
      <c r="C2187">
        <v>147500</v>
      </c>
    </row>
    <row r="2188" spans="1:3">
      <c r="A2188">
        <v>80850</v>
      </c>
      <c r="B2188">
        <v>157500</v>
      </c>
      <c r="C2188">
        <v>137000</v>
      </c>
    </row>
    <row r="2189" spans="1:3">
      <c r="A2189">
        <v>82750</v>
      </c>
      <c r="B2189">
        <v>110000</v>
      </c>
      <c r="C2189">
        <v>137000</v>
      </c>
    </row>
    <row r="2190" spans="1:3">
      <c r="A2190">
        <v>156000</v>
      </c>
      <c r="B2190">
        <v>123000</v>
      </c>
      <c r="C2190">
        <v>105000</v>
      </c>
    </row>
    <row r="2191" spans="1:3">
      <c r="A2191">
        <v>122000</v>
      </c>
      <c r="B2191">
        <v>213500</v>
      </c>
      <c r="C2191">
        <v>82500</v>
      </c>
    </row>
    <row r="2192" spans="1:3">
      <c r="A2192">
        <v>75000</v>
      </c>
      <c r="B2192">
        <v>89100</v>
      </c>
      <c r="C2192">
        <v>137500</v>
      </c>
    </row>
    <row r="2193" spans="1:3">
      <c r="A2193">
        <v>52000</v>
      </c>
      <c r="B2193">
        <v>50400</v>
      </c>
      <c r="C2193">
        <v>135000</v>
      </c>
    </row>
    <row r="2194" spans="1:3">
      <c r="A2194">
        <v>89315.203125</v>
      </c>
      <c r="B2194">
        <v>121064</v>
      </c>
      <c r="C2194">
        <v>120000</v>
      </c>
    </row>
    <row r="2195" spans="1:3">
      <c r="A2195">
        <v>112500</v>
      </c>
      <c r="B2195">
        <v>100000</v>
      </c>
      <c r="C2195">
        <v>162500</v>
      </c>
    </row>
    <row r="2196" spans="1:3">
      <c r="A2196">
        <v>89000</v>
      </c>
      <c r="B2196">
        <v>160000</v>
      </c>
      <c r="C2196">
        <v>140000</v>
      </c>
    </row>
    <row r="2197" spans="1:3">
      <c r="A2197">
        <v>77685.5</v>
      </c>
      <c r="B2197">
        <v>90000</v>
      </c>
      <c r="C2197">
        <v>137500</v>
      </c>
    </row>
    <row r="2198" spans="1:3">
      <c r="A2198">
        <v>110000</v>
      </c>
      <c r="B2198">
        <v>134000</v>
      </c>
      <c r="C2198">
        <v>140000</v>
      </c>
    </row>
    <row r="2199" spans="1:3">
      <c r="A2199">
        <v>134000</v>
      </c>
      <c r="B2199">
        <v>199000</v>
      </c>
      <c r="C2199">
        <v>96773</v>
      </c>
    </row>
    <row r="2200" spans="1:3">
      <c r="A2200">
        <v>73264</v>
      </c>
      <c r="B2200">
        <v>170000</v>
      </c>
      <c r="C2200">
        <v>110000</v>
      </c>
    </row>
    <row r="2201" spans="1:3">
      <c r="A2201">
        <v>97500</v>
      </c>
      <c r="B2201">
        <v>140500</v>
      </c>
      <c r="C2201">
        <v>97500</v>
      </c>
    </row>
    <row r="2202" spans="1:3">
      <c r="A2202">
        <v>155000</v>
      </c>
      <c r="B2202">
        <v>95000</v>
      </c>
      <c r="C2202">
        <v>197000</v>
      </c>
    </row>
    <row r="2203" spans="1:3">
      <c r="A2203">
        <v>100500</v>
      </c>
      <c r="B2203">
        <v>115000</v>
      </c>
      <c r="C2203">
        <v>120233.1875</v>
      </c>
    </row>
    <row r="2204" spans="1:3">
      <c r="A2204">
        <v>110150</v>
      </c>
      <c r="B2204">
        <v>70000</v>
      </c>
      <c r="C2204">
        <v>140000</v>
      </c>
    </row>
    <row r="2205" spans="1:3">
      <c r="A2205">
        <v>50400</v>
      </c>
      <c r="B2205">
        <v>157500</v>
      </c>
      <c r="C2205">
        <v>122500</v>
      </c>
    </row>
    <row r="2206" spans="1:3">
      <c r="A2206">
        <v>61353</v>
      </c>
      <c r="B2206">
        <v>115000</v>
      </c>
      <c r="C2206">
        <v>117500</v>
      </c>
    </row>
    <row r="2207" spans="1:3">
      <c r="A2207">
        <v>92500</v>
      </c>
      <c r="B2207">
        <v>157500</v>
      </c>
      <c r="C2207">
        <v>121680</v>
      </c>
    </row>
    <row r="2208" spans="1:3">
      <c r="A2208">
        <v>99150</v>
      </c>
      <c r="B2208">
        <v>115000</v>
      </c>
      <c r="C2208">
        <v>112143.5</v>
      </c>
    </row>
    <row r="2209" spans="1:3">
      <c r="A2209">
        <v>95000</v>
      </c>
      <c r="B2209">
        <v>129982</v>
      </c>
      <c r="C2209">
        <v>115000</v>
      </c>
    </row>
    <row r="2210" spans="1:3">
      <c r="A2210">
        <v>122000</v>
      </c>
      <c r="B2210">
        <v>157500</v>
      </c>
      <c r="C2210">
        <v>212500</v>
      </c>
    </row>
    <row r="2211" spans="1:3">
      <c r="A2211">
        <v>58250.640625</v>
      </c>
      <c r="B2211">
        <v>140000</v>
      </c>
      <c r="C2211">
        <v>131000</v>
      </c>
    </row>
    <row r="2212" spans="1:3">
      <c r="A2212">
        <v>65000</v>
      </c>
      <c r="B2212">
        <v>160000</v>
      </c>
      <c r="C2212">
        <v>126000</v>
      </c>
    </row>
    <row r="2213" spans="1:3">
      <c r="A2213">
        <v>93854</v>
      </c>
      <c r="B2213">
        <v>155000</v>
      </c>
      <c r="C2213">
        <v>125000</v>
      </c>
    </row>
    <row r="2214" spans="1:3">
      <c r="A2214">
        <v>78294</v>
      </c>
      <c r="B2214">
        <v>87705</v>
      </c>
      <c r="C2214">
        <v>160000</v>
      </c>
    </row>
    <row r="2215" spans="1:3">
      <c r="A2215">
        <v>77027.5</v>
      </c>
      <c r="B2215">
        <v>112500</v>
      </c>
      <c r="C2215">
        <v>210000</v>
      </c>
    </row>
    <row r="2216" spans="1:3">
      <c r="A2216">
        <v>137500</v>
      </c>
      <c r="B2216">
        <v>252000</v>
      </c>
      <c r="C2216">
        <v>140000</v>
      </c>
    </row>
    <row r="2217" spans="1:3">
      <c r="A2217">
        <v>100000</v>
      </c>
      <c r="B2217">
        <v>110941.5</v>
      </c>
      <c r="C2217">
        <v>147500</v>
      </c>
    </row>
    <row r="2218" spans="1:3">
      <c r="A2218">
        <v>80000</v>
      </c>
      <c r="B2218">
        <v>95000</v>
      </c>
      <c r="C2218">
        <v>110000</v>
      </c>
    </row>
    <row r="2219" spans="1:3">
      <c r="A2219">
        <v>62500</v>
      </c>
      <c r="B2219">
        <v>125000</v>
      </c>
      <c r="C2219">
        <v>162500</v>
      </c>
    </row>
    <row r="2220" spans="1:3">
      <c r="A2220">
        <v>75000</v>
      </c>
      <c r="B2220">
        <v>131560</v>
      </c>
      <c r="C2220">
        <v>140000</v>
      </c>
    </row>
    <row r="2221" spans="1:3">
      <c r="A2221">
        <v>100000</v>
      </c>
      <c r="B2221">
        <v>157500</v>
      </c>
      <c r="C2221">
        <v>255000</v>
      </c>
    </row>
    <row r="2222" spans="1:3">
      <c r="A2222">
        <v>60000</v>
      </c>
      <c r="B2222">
        <v>164000</v>
      </c>
      <c r="C2222">
        <v>137500</v>
      </c>
    </row>
    <row r="2223" spans="1:3">
      <c r="A2223">
        <v>57140</v>
      </c>
      <c r="B2223">
        <v>130500</v>
      </c>
      <c r="C2223">
        <v>75000</v>
      </c>
    </row>
    <row r="2224" spans="1:3">
      <c r="A2224">
        <v>105000</v>
      </c>
      <c r="B2224">
        <v>110000</v>
      </c>
      <c r="C2224">
        <v>140000</v>
      </c>
    </row>
    <row r="2225" spans="1:3">
      <c r="A2225">
        <v>104090</v>
      </c>
      <c r="B2225">
        <v>87500</v>
      </c>
      <c r="C2225">
        <v>130000</v>
      </c>
    </row>
    <row r="2226" spans="1:3">
      <c r="A2226">
        <v>89100</v>
      </c>
      <c r="B2226">
        <v>100000</v>
      </c>
      <c r="C2226">
        <v>120000</v>
      </c>
    </row>
    <row r="2227" spans="1:3">
      <c r="A2227">
        <v>50000</v>
      </c>
      <c r="B2227">
        <v>143000</v>
      </c>
      <c r="C2227">
        <v>131000</v>
      </c>
    </row>
    <row r="2228" spans="1:3">
      <c r="A2228">
        <v>58000</v>
      </c>
      <c r="B2228">
        <v>130000</v>
      </c>
      <c r="C2228">
        <v>110000</v>
      </c>
    </row>
    <row r="2229" spans="1:3">
      <c r="A2229">
        <v>81600</v>
      </c>
      <c r="B2229">
        <v>120000</v>
      </c>
      <c r="C2229">
        <v>208114</v>
      </c>
    </row>
    <row r="2230" spans="1:3">
      <c r="A2230">
        <v>81500</v>
      </c>
      <c r="B2230">
        <v>281070</v>
      </c>
      <c r="C2230">
        <v>85000</v>
      </c>
    </row>
    <row r="2231" spans="1:3">
      <c r="A2231">
        <v>74000</v>
      </c>
      <c r="B2231">
        <v>132500</v>
      </c>
      <c r="C2231">
        <v>130000</v>
      </c>
    </row>
    <row r="2232" spans="1:3">
      <c r="A2232">
        <v>117500</v>
      </c>
      <c r="B2232">
        <v>88128</v>
      </c>
      <c r="C2232">
        <v>100000</v>
      </c>
    </row>
    <row r="2233" spans="1:3">
      <c r="A2233">
        <v>77500</v>
      </c>
      <c r="B2233">
        <v>69962.5</v>
      </c>
      <c r="C2233">
        <v>175000</v>
      </c>
    </row>
    <row r="2234" spans="1:3">
      <c r="A2234">
        <v>130500</v>
      </c>
      <c r="B2234">
        <v>75000</v>
      </c>
      <c r="C2234">
        <v>75000</v>
      </c>
    </row>
    <row r="2235" spans="1:3">
      <c r="A2235">
        <v>90000</v>
      </c>
      <c r="B2235">
        <v>50400</v>
      </c>
      <c r="C2235">
        <v>146126</v>
      </c>
    </row>
    <row r="2236" spans="1:3">
      <c r="A2236">
        <v>45000</v>
      </c>
      <c r="B2236">
        <v>139500</v>
      </c>
      <c r="C2236">
        <v>130000</v>
      </c>
    </row>
    <row r="2237" spans="1:3">
      <c r="A2237">
        <v>90465</v>
      </c>
      <c r="B2237">
        <v>155000</v>
      </c>
      <c r="C2237">
        <v>95000</v>
      </c>
    </row>
    <row r="2238" spans="1:3">
      <c r="A2238">
        <v>51059</v>
      </c>
      <c r="B2238">
        <v>162500</v>
      </c>
      <c r="C2238">
        <v>109750</v>
      </c>
    </row>
    <row r="2239" spans="1:3">
      <c r="A2239">
        <v>98038</v>
      </c>
      <c r="B2239">
        <v>80000</v>
      </c>
      <c r="C2239">
        <v>90000</v>
      </c>
    </row>
    <row r="2240" spans="1:3">
      <c r="A2240">
        <v>100400</v>
      </c>
      <c r="B2240">
        <v>90000</v>
      </c>
      <c r="C2240">
        <v>257000</v>
      </c>
    </row>
    <row r="2241" spans="1:3">
      <c r="A2241">
        <v>102500</v>
      </c>
      <c r="B2241">
        <v>142052</v>
      </c>
      <c r="C2241">
        <v>140000</v>
      </c>
    </row>
    <row r="2242" spans="1:3">
      <c r="A2242">
        <v>50000</v>
      </c>
      <c r="B2242">
        <v>202093</v>
      </c>
      <c r="C2242">
        <v>147500</v>
      </c>
    </row>
    <row r="2243" spans="1:3">
      <c r="A2243">
        <v>79200</v>
      </c>
      <c r="B2243">
        <v>262500</v>
      </c>
      <c r="C2243">
        <v>156500</v>
      </c>
    </row>
    <row r="2244" spans="1:3">
      <c r="A2244">
        <v>55000</v>
      </c>
      <c r="B2244">
        <v>190500</v>
      </c>
      <c r="C2244">
        <v>100000</v>
      </c>
    </row>
    <row r="2245" spans="1:3">
      <c r="A2245">
        <v>26444</v>
      </c>
      <c r="B2245">
        <v>162500</v>
      </c>
      <c r="C2245">
        <v>140000</v>
      </c>
    </row>
    <row r="2246" spans="1:3">
      <c r="A2246">
        <v>55000</v>
      </c>
      <c r="B2246">
        <v>78000</v>
      </c>
      <c r="C2246">
        <v>122500</v>
      </c>
    </row>
    <row r="2247" spans="1:3">
      <c r="A2247">
        <v>80000</v>
      </c>
      <c r="B2247">
        <v>196000</v>
      </c>
      <c r="C2247">
        <v>122500</v>
      </c>
    </row>
    <row r="2248" spans="1:3">
      <c r="A2248">
        <v>107500</v>
      </c>
      <c r="B2248">
        <v>102500</v>
      </c>
      <c r="C2248">
        <v>162500</v>
      </c>
    </row>
    <row r="2249" spans="1:3">
      <c r="A2249">
        <v>105000</v>
      </c>
      <c r="B2249">
        <v>150000</v>
      </c>
      <c r="C2249">
        <v>165000</v>
      </c>
    </row>
    <row r="2250" spans="1:3">
      <c r="A2250">
        <v>75000</v>
      </c>
      <c r="B2250">
        <v>185000</v>
      </c>
      <c r="C2250">
        <v>133900</v>
      </c>
    </row>
    <row r="2251" spans="1:3">
      <c r="A2251">
        <v>69114.5</v>
      </c>
      <c r="B2251">
        <v>100000</v>
      </c>
      <c r="C2251">
        <v>102500</v>
      </c>
    </row>
    <row r="2252" spans="1:3">
      <c r="A2252">
        <v>63000</v>
      </c>
      <c r="B2252">
        <v>100000</v>
      </c>
      <c r="C2252">
        <v>127500</v>
      </c>
    </row>
    <row r="2253" spans="1:3">
      <c r="A2253">
        <v>70000</v>
      </c>
      <c r="B2253">
        <v>100000</v>
      </c>
      <c r="C2253">
        <v>85000</v>
      </c>
    </row>
    <row r="2254" spans="1:3">
      <c r="A2254">
        <v>117500</v>
      </c>
      <c r="B2254">
        <v>85152</v>
      </c>
      <c r="C2254">
        <v>147500</v>
      </c>
    </row>
    <row r="2255" spans="1:3">
      <c r="A2255">
        <v>150000</v>
      </c>
      <c r="B2255">
        <v>220000</v>
      </c>
      <c r="C2255">
        <v>159000</v>
      </c>
    </row>
    <row r="2256" spans="1:3">
      <c r="A2256">
        <v>75000</v>
      </c>
      <c r="B2256">
        <v>164500</v>
      </c>
      <c r="C2256">
        <v>89100</v>
      </c>
    </row>
    <row r="2257" spans="1:3">
      <c r="A2257">
        <v>170000</v>
      </c>
      <c r="B2257">
        <v>127500</v>
      </c>
      <c r="C2257">
        <v>140000</v>
      </c>
    </row>
    <row r="2258" spans="1:3">
      <c r="A2258">
        <v>105650</v>
      </c>
      <c r="B2258">
        <v>52500</v>
      </c>
      <c r="C2258">
        <v>160000</v>
      </c>
    </row>
    <row r="2259" spans="1:3">
      <c r="A2259">
        <v>109000</v>
      </c>
      <c r="B2259">
        <v>140000</v>
      </c>
      <c r="C2259">
        <v>96773</v>
      </c>
    </row>
    <row r="2260" spans="1:3">
      <c r="A2260">
        <v>92500</v>
      </c>
      <c r="B2260">
        <v>165000</v>
      </c>
      <c r="C2260">
        <v>122500</v>
      </c>
    </row>
    <row r="2261" spans="1:3">
      <c r="A2261">
        <v>120000</v>
      </c>
      <c r="B2261">
        <v>130000</v>
      </c>
      <c r="C2261">
        <v>140000</v>
      </c>
    </row>
    <row r="2262" spans="1:3">
      <c r="A2262">
        <v>103600</v>
      </c>
      <c r="B2262">
        <v>171000</v>
      </c>
      <c r="C2262">
        <v>147500</v>
      </c>
    </row>
    <row r="2263" spans="1:3">
      <c r="A2263">
        <v>112850</v>
      </c>
      <c r="B2263">
        <v>85600</v>
      </c>
      <c r="C2263">
        <v>211000</v>
      </c>
    </row>
    <row r="2264" spans="1:3">
      <c r="A2264">
        <v>110000</v>
      </c>
      <c r="B2264">
        <v>137500</v>
      </c>
      <c r="C2264">
        <v>125000</v>
      </c>
    </row>
    <row r="2265" spans="1:3">
      <c r="A2265">
        <v>51500</v>
      </c>
      <c r="B2265">
        <v>27000</v>
      </c>
      <c r="C2265">
        <v>195000</v>
      </c>
    </row>
    <row r="2266" spans="1:3">
      <c r="A2266">
        <v>70000</v>
      </c>
      <c r="B2266">
        <v>70000</v>
      </c>
      <c r="C2266">
        <v>125000</v>
      </c>
    </row>
    <row r="2267" spans="1:3">
      <c r="A2267">
        <v>85000</v>
      </c>
      <c r="B2267">
        <v>185000</v>
      </c>
      <c r="C2267">
        <v>185000</v>
      </c>
    </row>
    <row r="2268" spans="1:3">
      <c r="A2268">
        <v>113800</v>
      </c>
      <c r="B2268">
        <v>165000</v>
      </c>
      <c r="C2268">
        <v>96773</v>
      </c>
    </row>
    <row r="2269" spans="1:3">
      <c r="A2269">
        <v>76747.5</v>
      </c>
      <c r="B2269">
        <v>90000</v>
      </c>
      <c r="C2269">
        <v>140000</v>
      </c>
    </row>
    <row r="2270" spans="1:3">
      <c r="A2270">
        <v>92500</v>
      </c>
      <c r="B2270">
        <v>182000</v>
      </c>
      <c r="C2270">
        <v>137500</v>
      </c>
    </row>
    <row r="2271" spans="1:3">
      <c r="A2271">
        <v>95000</v>
      </c>
      <c r="B2271">
        <v>145000</v>
      </c>
      <c r="C2271">
        <v>135000</v>
      </c>
    </row>
    <row r="2272" spans="1:3">
      <c r="A2272">
        <v>53014</v>
      </c>
      <c r="B2272">
        <v>115000</v>
      </c>
      <c r="C2272">
        <v>81000</v>
      </c>
    </row>
    <row r="2273" spans="1:3">
      <c r="A2273">
        <v>100000</v>
      </c>
      <c r="B2273">
        <v>150000</v>
      </c>
      <c r="C2273">
        <v>115000</v>
      </c>
    </row>
    <row r="2274" spans="1:3">
      <c r="A2274">
        <v>80850</v>
      </c>
      <c r="B2274">
        <v>165000</v>
      </c>
      <c r="C2274">
        <v>133500</v>
      </c>
    </row>
    <row r="2275" spans="1:3">
      <c r="A2275">
        <v>85000</v>
      </c>
      <c r="B2275">
        <v>124000</v>
      </c>
      <c r="C2275">
        <v>135000</v>
      </c>
    </row>
    <row r="2276" spans="1:3">
      <c r="A2276">
        <v>62500</v>
      </c>
      <c r="B2276">
        <v>160000</v>
      </c>
      <c r="C2276">
        <v>109300</v>
      </c>
    </row>
    <row r="2277" spans="1:3">
      <c r="A2277">
        <v>62500</v>
      </c>
      <c r="B2277">
        <v>110000</v>
      </c>
      <c r="C2277">
        <v>70000</v>
      </c>
    </row>
    <row r="2278" spans="1:3">
      <c r="A2278">
        <v>95000</v>
      </c>
      <c r="B2278">
        <v>115000</v>
      </c>
      <c r="C2278">
        <v>135000</v>
      </c>
    </row>
    <row r="2279" spans="1:3">
      <c r="A2279">
        <v>84000</v>
      </c>
      <c r="B2279">
        <v>190500</v>
      </c>
      <c r="C2279">
        <v>115000</v>
      </c>
    </row>
    <row r="2280" spans="1:3">
      <c r="A2280">
        <v>100000</v>
      </c>
      <c r="B2280">
        <v>225000</v>
      </c>
      <c r="C2280">
        <v>90000</v>
      </c>
    </row>
    <row r="2281" spans="1:3">
      <c r="A2281">
        <v>101000</v>
      </c>
      <c r="B2281">
        <v>95000</v>
      </c>
      <c r="C2281">
        <v>122500</v>
      </c>
    </row>
    <row r="2282" spans="1:3">
      <c r="A2282">
        <v>77500</v>
      </c>
      <c r="B2282">
        <v>50400</v>
      </c>
      <c r="C2282">
        <v>130000</v>
      </c>
    </row>
    <row r="2283" spans="1:3">
      <c r="A2283">
        <v>60000</v>
      </c>
      <c r="B2283">
        <v>200000</v>
      </c>
      <c r="C2283">
        <v>112500</v>
      </c>
    </row>
    <row r="2284" spans="1:3">
      <c r="A2284">
        <v>74050</v>
      </c>
      <c r="B2284">
        <v>157500</v>
      </c>
      <c r="C2284">
        <v>115000</v>
      </c>
    </row>
    <row r="2285" spans="1:3">
      <c r="A2285">
        <v>89100</v>
      </c>
      <c r="B2285">
        <v>155000</v>
      </c>
      <c r="C2285">
        <v>120000</v>
      </c>
    </row>
    <row r="2286" spans="1:3">
      <c r="A2286">
        <v>118500</v>
      </c>
      <c r="B2286">
        <v>137500</v>
      </c>
      <c r="C2286">
        <v>122500</v>
      </c>
    </row>
    <row r="2287" spans="1:3">
      <c r="A2287">
        <v>105000</v>
      </c>
      <c r="B2287">
        <v>140000</v>
      </c>
      <c r="C2287">
        <v>106256.8984375</v>
      </c>
    </row>
    <row r="2288" spans="1:3">
      <c r="A2288">
        <v>65000</v>
      </c>
      <c r="B2288">
        <v>225000</v>
      </c>
      <c r="C2288">
        <v>99150</v>
      </c>
    </row>
    <row r="2289" spans="1:3">
      <c r="A2289">
        <v>85000</v>
      </c>
      <c r="B2289">
        <v>99400</v>
      </c>
      <c r="C2289">
        <v>171875</v>
      </c>
    </row>
    <row r="2290" spans="1:3">
      <c r="A2290">
        <v>90000</v>
      </c>
      <c r="B2290">
        <v>69118.1484375</v>
      </c>
      <c r="C2290">
        <v>65752.5</v>
      </c>
    </row>
    <row r="2291" spans="1:3">
      <c r="A2291">
        <v>95000</v>
      </c>
      <c r="B2291">
        <v>157500</v>
      </c>
      <c r="C2291">
        <v>147500</v>
      </c>
    </row>
    <row r="2292" spans="1:3">
      <c r="A2292">
        <v>188675</v>
      </c>
      <c r="B2292">
        <v>225000</v>
      </c>
      <c r="C2292">
        <v>117500</v>
      </c>
    </row>
    <row r="2293" spans="1:3">
      <c r="A2293">
        <v>62500</v>
      </c>
      <c r="B2293">
        <v>157500</v>
      </c>
      <c r="C2293">
        <v>147500</v>
      </c>
    </row>
    <row r="2294" spans="1:3">
      <c r="A2294">
        <v>57500</v>
      </c>
      <c r="B2294">
        <v>125000</v>
      </c>
      <c r="C2294">
        <v>96773</v>
      </c>
    </row>
    <row r="2295" spans="1:3">
      <c r="A2295">
        <v>60000</v>
      </c>
      <c r="B2295">
        <v>157500</v>
      </c>
      <c r="C2295">
        <v>140000</v>
      </c>
    </row>
    <row r="2296" spans="1:3">
      <c r="A2296">
        <v>90612.6015625</v>
      </c>
      <c r="B2296">
        <v>185000</v>
      </c>
      <c r="C2296">
        <v>97444</v>
      </c>
    </row>
    <row r="2297" spans="1:3">
      <c r="A2297">
        <v>117200</v>
      </c>
      <c r="B2297">
        <v>88365.03125</v>
      </c>
      <c r="C2297">
        <v>157500</v>
      </c>
    </row>
    <row r="2298" spans="1:3">
      <c r="A2298">
        <v>85000</v>
      </c>
      <c r="B2298">
        <v>70000</v>
      </c>
      <c r="C2298">
        <v>140000</v>
      </c>
    </row>
    <row r="2299" spans="1:3">
      <c r="A2299">
        <v>67500</v>
      </c>
      <c r="B2299">
        <v>119000</v>
      </c>
      <c r="C2299">
        <v>140000</v>
      </c>
    </row>
    <row r="2300" spans="1:3">
      <c r="A2300">
        <v>85000</v>
      </c>
      <c r="B2300">
        <v>141500</v>
      </c>
      <c r="C2300">
        <v>130000</v>
      </c>
    </row>
    <row r="2301" spans="1:3">
      <c r="A2301">
        <v>86093.7578125</v>
      </c>
      <c r="B2301">
        <v>121000</v>
      </c>
      <c r="C2301">
        <v>113250</v>
      </c>
    </row>
    <row r="2302" spans="1:3">
      <c r="A2302">
        <v>80850</v>
      </c>
      <c r="B2302">
        <v>56500</v>
      </c>
      <c r="C2302">
        <v>79200</v>
      </c>
    </row>
    <row r="2303" spans="1:3">
      <c r="A2303">
        <v>72900</v>
      </c>
      <c r="B2303">
        <v>100000</v>
      </c>
      <c r="C2303">
        <v>110000</v>
      </c>
    </row>
    <row r="2304" spans="1:3">
      <c r="A2304">
        <v>105650</v>
      </c>
      <c r="B2304">
        <v>70000</v>
      </c>
      <c r="C2304">
        <v>225000</v>
      </c>
    </row>
    <row r="2305" spans="1:3">
      <c r="A2305">
        <v>45000</v>
      </c>
      <c r="B2305">
        <v>93100</v>
      </c>
      <c r="C2305">
        <v>117500</v>
      </c>
    </row>
    <row r="2306" spans="1:3">
      <c r="A2306">
        <v>69591</v>
      </c>
      <c r="B2306">
        <v>170575</v>
      </c>
      <c r="C2306">
        <v>122500</v>
      </c>
    </row>
    <row r="2307" spans="1:3">
      <c r="A2307">
        <v>81775.859375</v>
      </c>
      <c r="B2307">
        <v>176273.5</v>
      </c>
      <c r="C2307">
        <v>99150</v>
      </c>
    </row>
    <row r="2308" spans="1:3">
      <c r="A2308">
        <v>69591</v>
      </c>
      <c r="B2308">
        <v>85000</v>
      </c>
      <c r="C2308">
        <v>147500</v>
      </c>
    </row>
    <row r="2309" spans="1:3">
      <c r="A2309">
        <v>70000</v>
      </c>
      <c r="B2309">
        <v>122500</v>
      </c>
      <c r="C2309">
        <v>105000</v>
      </c>
    </row>
    <row r="2310" spans="1:3">
      <c r="A2310">
        <v>92527.5</v>
      </c>
      <c r="B2310">
        <v>192189</v>
      </c>
      <c r="C2310">
        <v>145000</v>
      </c>
    </row>
    <row r="2311" spans="1:3">
      <c r="A2311">
        <v>75000</v>
      </c>
      <c r="B2311">
        <v>115000</v>
      </c>
      <c r="C2311">
        <v>72000</v>
      </c>
    </row>
    <row r="2312" spans="1:3">
      <c r="A2312">
        <v>75000</v>
      </c>
      <c r="B2312">
        <v>175000</v>
      </c>
      <c r="C2312">
        <v>147500</v>
      </c>
    </row>
    <row r="2313" spans="1:3">
      <c r="A2313">
        <v>145000</v>
      </c>
      <c r="B2313">
        <v>140000</v>
      </c>
      <c r="C2313">
        <v>147500</v>
      </c>
    </row>
    <row r="2314" spans="1:3">
      <c r="A2314">
        <v>61750</v>
      </c>
      <c r="B2314">
        <v>172500</v>
      </c>
      <c r="C2314">
        <v>105000</v>
      </c>
    </row>
    <row r="2315" spans="1:3">
      <c r="A2315">
        <v>95000</v>
      </c>
      <c r="B2315">
        <v>200000</v>
      </c>
      <c r="C2315">
        <v>185000</v>
      </c>
    </row>
    <row r="2316" spans="1:3">
      <c r="A2316">
        <v>89833.5</v>
      </c>
      <c r="B2316">
        <v>152000</v>
      </c>
      <c r="C2316">
        <v>151000</v>
      </c>
    </row>
    <row r="2317" spans="1:3">
      <c r="A2317">
        <v>60000</v>
      </c>
      <c r="B2317">
        <v>120000</v>
      </c>
      <c r="C2317">
        <v>137500</v>
      </c>
    </row>
    <row r="2318" spans="1:3">
      <c r="A2318">
        <v>69900</v>
      </c>
      <c r="B2318">
        <v>110000</v>
      </c>
      <c r="C2318">
        <v>45000</v>
      </c>
    </row>
    <row r="2319" spans="1:3">
      <c r="A2319">
        <v>105000</v>
      </c>
      <c r="B2319">
        <v>97775</v>
      </c>
      <c r="C2319">
        <v>145000</v>
      </c>
    </row>
    <row r="2320" spans="1:3">
      <c r="A2320">
        <v>177283</v>
      </c>
      <c r="B2320">
        <v>187500</v>
      </c>
      <c r="C2320">
        <v>150000</v>
      </c>
    </row>
    <row r="2321" spans="1:3">
      <c r="A2321">
        <v>51862.75</v>
      </c>
      <c r="B2321">
        <v>120000</v>
      </c>
      <c r="C2321">
        <v>390000</v>
      </c>
    </row>
    <row r="2322" spans="1:3">
      <c r="A2322">
        <v>135000</v>
      </c>
      <c r="B2322">
        <v>202500</v>
      </c>
      <c r="C2322">
        <v>270000</v>
      </c>
    </row>
    <row r="2323" spans="1:3">
      <c r="A2323">
        <v>143500</v>
      </c>
      <c r="B2323">
        <v>147500</v>
      </c>
      <c r="C2323">
        <v>135000</v>
      </c>
    </row>
    <row r="2324" spans="1:3">
      <c r="A2324">
        <v>62500</v>
      </c>
      <c r="B2324">
        <v>70000</v>
      </c>
      <c r="C2324">
        <v>107500</v>
      </c>
    </row>
    <row r="2325" spans="1:3">
      <c r="A2325">
        <v>114150</v>
      </c>
      <c r="B2325">
        <v>265500</v>
      </c>
      <c r="C2325">
        <v>80000</v>
      </c>
    </row>
    <row r="2326" spans="1:3">
      <c r="A2326">
        <v>68000</v>
      </c>
      <c r="B2326">
        <v>115750</v>
      </c>
      <c r="C2326">
        <v>147500</v>
      </c>
    </row>
    <row r="2327" spans="1:3">
      <c r="A2327">
        <v>65000</v>
      </c>
      <c r="B2327">
        <v>56700</v>
      </c>
      <c r="C2327">
        <v>89100</v>
      </c>
    </row>
    <row r="2328" spans="1:3">
      <c r="A2328">
        <v>72549.6171875</v>
      </c>
      <c r="B2328">
        <v>115000</v>
      </c>
      <c r="C2328">
        <v>115500</v>
      </c>
    </row>
    <row r="2329" spans="1:3">
      <c r="A2329">
        <v>79200</v>
      </c>
      <c r="B2329">
        <v>265500</v>
      </c>
      <c r="C2329">
        <v>109300</v>
      </c>
    </row>
    <row r="2330" spans="1:3">
      <c r="A2330">
        <v>85375</v>
      </c>
      <c r="B2330">
        <v>43030</v>
      </c>
      <c r="C2330">
        <v>150000</v>
      </c>
    </row>
    <row r="2331" spans="1:3">
      <c r="A2331">
        <v>92500</v>
      </c>
      <c r="B2331">
        <v>165000</v>
      </c>
      <c r="C2331">
        <v>100000</v>
      </c>
    </row>
    <row r="2332" spans="1:3">
      <c r="A2332">
        <v>111175</v>
      </c>
      <c r="B2332">
        <v>147500</v>
      </c>
      <c r="C2332">
        <v>165000</v>
      </c>
    </row>
    <row r="2333" spans="1:3">
      <c r="A2333">
        <v>70000</v>
      </c>
      <c r="B2333">
        <v>100000</v>
      </c>
      <c r="C2333">
        <v>122500</v>
      </c>
    </row>
    <row r="2334" spans="1:3">
      <c r="A2334">
        <v>102500</v>
      </c>
      <c r="B2334">
        <v>72883</v>
      </c>
      <c r="C2334">
        <v>98283</v>
      </c>
    </row>
    <row r="2335" spans="1:3">
      <c r="A2335">
        <v>107500</v>
      </c>
      <c r="B2335">
        <v>52500</v>
      </c>
      <c r="C2335">
        <v>288500</v>
      </c>
    </row>
    <row r="2336" spans="1:3">
      <c r="A2336">
        <v>90000</v>
      </c>
      <c r="B2336">
        <v>67500</v>
      </c>
      <c r="C2336">
        <v>182000</v>
      </c>
    </row>
    <row r="2337" spans="1:3">
      <c r="A2337">
        <v>74050</v>
      </c>
      <c r="B2337">
        <v>87450</v>
      </c>
      <c r="C2337">
        <v>96773</v>
      </c>
    </row>
    <row r="2338" spans="1:3">
      <c r="A2338">
        <v>65000</v>
      </c>
      <c r="B2338">
        <v>172500</v>
      </c>
      <c r="C2338">
        <v>147500</v>
      </c>
    </row>
    <row r="2339" spans="1:3">
      <c r="A2339">
        <v>107000</v>
      </c>
      <c r="B2339">
        <v>131475.5</v>
      </c>
      <c r="C2339">
        <v>120000</v>
      </c>
    </row>
    <row r="2340" spans="1:3">
      <c r="A2340">
        <v>70000</v>
      </c>
      <c r="B2340">
        <v>157500</v>
      </c>
      <c r="C2340">
        <v>80000</v>
      </c>
    </row>
    <row r="2341" spans="1:3">
      <c r="A2341">
        <v>111175</v>
      </c>
      <c r="B2341">
        <v>136980</v>
      </c>
      <c r="C2341">
        <v>197500</v>
      </c>
    </row>
    <row r="2342" spans="1:3">
      <c r="A2342">
        <v>127750</v>
      </c>
      <c r="B2342">
        <v>110000</v>
      </c>
      <c r="C2342">
        <v>130133.578125</v>
      </c>
    </row>
    <row r="2343" spans="1:3">
      <c r="A2343">
        <v>51014</v>
      </c>
      <c r="B2343">
        <v>56700</v>
      </c>
      <c r="C2343">
        <v>88500</v>
      </c>
    </row>
    <row r="2344" spans="1:3">
      <c r="A2344">
        <v>51586</v>
      </c>
      <c r="B2344">
        <v>207500</v>
      </c>
      <c r="C2344">
        <v>130000</v>
      </c>
    </row>
    <row r="2345" spans="1:3">
      <c r="A2345">
        <v>77500</v>
      </c>
      <c r="B2345">
        <v>175000</v>
      </c>
      <c r="C2345">
        <v>89100</v>
      </c>
    </row>
    <row r="2346" spans="1:3">
      <c r="A2346">
        <v>79200</v>
      </c>
      <c r="B2346">
        <v>100000</v>
      </c>
      <c r="C2346">
        <v>75000</v>
      </c>
    </row>
    <row r="2347" spans="1:3">
      <c r="A2347">
        <v>106680</v>
      </c>
      <c r="B2347">
        <v>132500</v>
      </c>
      <c r="C2347">
        <v>89100</v>
      </c>
    </row>
    <row r="2348" spans="1:3">
      <c r="A2348">
        <v>122500</v>
      </c>
      <c r="B2348">
        <v>150500</v>
      </c>
      <c r="C2348">
        <v>147500</v>
      </c>
    </row>
    <row r="2349" spans="1:3">
      <c r="A2349">
        <v>90000</v>
      </c>
      <c r="B2349">
        <v>132500</v>
      </c>
      <c r="C2349">
        <v>80850</v>
      </c>
    </row>
    <row r="2350" spans="1:3">
      <c r="A2350">
        <v>50000</v>
      </c>
      <c r="B2350">
        <v>118850</v>
      </c>
      <c r="C2350">
        <v>105650</v>
      </c>
    </row>
    <row r="2351" spans="1:3">
      <c r="A2351">
        <v>94400</v>
      </c>
      <c r="B2351">
        <v>150000</v>
      </c>
      <c r="C2351">
        <v>147500</v>
      </c>
    </row>
    <row r="2352" spans="1:3">
      <c r="A2352">
        <v>51862.75</v>
      </c>
      <c r="B2352">
        <v>165000</v>
      </c>
      <c r="C2352">
        <v>135000</v>
      </c>
    </row>
    <row r="2353" spans="1:3">
      <c r="A2353">
        <v>55000</v>
      </c>
      <c r="B2353">
        <v>74235</v>
      </c>
      <c r="C2353">
        <v>140000</v>
      </c>
    </row>
    <row r="2354" spans="1:3">
      <c r="A2354">
        <v>69500</v>
      </c>
      <c r="B2354">
        <v>175000</v>
      </c>
      <c r="C2354">
        <v>120000</v>
      </c>
    </row>
    <row r="2355" spans="1:3">
      <c r="A2355">
        <v>108776</v>
      </c>
      <c r="B2355">
        <v>155000</v>
      </c>
      <c r="C2355">
        <v>102500</v>
      </c>
    </row>
    <row r="2356" spans="1:3">
      <c r="A2356">
        <v>57000</v>
      </c>
      <c r="B2356">
        <v>152650</v>
      </c>
      <c r="C2356">
        <v>96773</v>
      </c>
    </row>
    <row r="2357" spans="1:3">
      <c r="A2357">
        <v>50400</v>
      </c>
      <c r="B2357">
        <v>119435</v>
      </c>
      <c r="C2357">
        <v>140000</v>
      </c>
    </row>
    <row r="2358" spans="1:3">
      <c r="A2358">
        <v>70000</v>
      </c>
      <c r="B2358">
        <v>90670</v>
      </c>
      <c r="C2358">
        <v>115000</v>
      </c>
    </row>
    <row r="2359" spans="1:3">
      <c r="A2359">
        <v>86000</v>
      </c>
      <c r="B2359">
        <v>268000</v>
      </c>
      <c r="C2359">
        <v>160000</v>
      </c>
    </row>
    <row r="2360" spans="1:3">
      <c r="A2360">
        <v>41000</v>
      </c>
      <c r="B2360">
        <v>90000</v>
      </c>
      <c r="C2360">
        <v>107500</v>
      </c>
    </row>
    <row r="2361" spans="1:3">
      <c r="A2361">
        <v>50000</v>
      </c>
      <c r="B2361">
        <v>97500</v>
      </c>
      <c r="C2361">
        <v>147500</v>
      </c>
    </row>
    <row r="2362" spans="1:3">
      <c r="A2362">
        <v>47500</v>
      </c>
      <c r="B2362">
        <v>202500</v>
      </c>
      <c r="C2362">
        <v>135500</v>
      </c>
    </row>
    <row r="2363" spans="1:3">
      <c r="A2363">
        <v>100500</v>
      </c>
      <c r="B2363">
        <v>150000</v>
      </c>
      <c r="C2363">
        <v>97444</v>
      </c>
    </row>
    <row r="2364" spans="1:3">
      <c r="A2364">
        <v>145000</v>
      </c>
      <c r="B2364">
        <v>61022</v>
      </c>
      <c r="C2364">
        <v>82500</v>
      </c>
    </row>
    <row r="2365" spans="1:3">
      <c r="A2365">
        <v>100500</v>
      </c>
      <c r="B2365">
        <v>190500</v>
      </c>
      <c r="C2365">
        <v>98500</v>
      </c>
    </row>
    <row r="2366" spans="1:3">
      <c r="A2366">
        <v>142045</v>
      </c>
      <c r="B2366">
        <v>157500</v>
      </c>
      <c r="C2366">
        <v>244500</v>
      </c>
    </row>
    <row r="2367" spans="1:3">
      <c r="A2367">
        <v>81552</v>
      </c>
      <c r="B2367">
        <v>77500</v>
      </c>
      <c r="C2367">
        <v>90000</v>
      </c>
    </row>
    <row r="2368" spans="1:3">
      <c r="A2368">
        <v>285000</v>
      </c>
      <c r="B2368">
        <v>83320.859375</v>
      </c>
      <c r="C2368">
        <v>129373</v>
      </c>
    </row>
    <row r="2369" spans="1:3">
      <c r="A2369">
        <v>67500</v>
      </c>
      <c r="B2369">
        <v>110000</v>
      </c>
      <c r="C2369">
        <v>248260</v>
      </c>
    </row>
    <row r="2370" spans="1:3">
      <c r="A2370">
        <v>97500</v>
      </c>
      <c r="B2370">
        <v>132500</v>
      </c>
      <c r="C2370">
        <v>85000</v>
      </c>
    </row>
    <row r="2371" spans="1:3">
      <c r="A2371">
        <v>163782</v>
      </c>
      <c r="B2371">
        <v>122500</v>
      </c>
      <c r="C2371">
        <v>140000</v>
      </c>
    </row>
    <row r="2372" spans="1:3">
      <c r="A2372">
        <v>70000</v>
      </c>
      <c r="B2372">
        <v>120000</v>
      </c>
      <c r="C2372">
        <v>205000</v>
      </c>
    </row>
    <row r="2373" spans="1:3">
      <c r="A2373">
        <v>70000</v>
      </c>
      <c r="B2373">
        <v>145000</v>
      </c>
      <c r="C2373">
        <v>192500</v>
      </c>
    </row>
    <row r="2374" spans="1:3">
      <c r="A2374">
        <v>106479</v>
      </c>
      <c r="B2374">
        <v>114062.5</v>
      </c>
      <c r="C2374">
        <v>142500</v>
      </c>
    </row>
    <row r="2375" spans="1:3">
      <c r="A2375">
        <v>72500</v>
      </c>
      <c r="B2375">
        <v>224500</v>
      </c>
      <c r="C2375">
        <v>135000</v>
      </c>
    </row>
    <row r="2376" spans="1:3">
      <c r="A2376">
        <v>111175</v>
      </c>
      <c r="B2376">
        <v>193500</v>
      </c>
      <c r="C2376">
        <v>100000</v>
      </c>
    </row>
    <row r="2377" spans="1:3">
      <c r="A2377">
        <v>56250</v>
      </c>
      <c r="B2377">
        <v>108500</v>
      </c>
      <c r="C2377">
        <v>140000</v>
      </c>
    </row>
    <row r="2378" spans="1:3">
      <c r="A2378">
        <v>82500</v>
      </c>
      <c r="B2378">
        <v>142500</v>
      </c>
      <c r="C2378">
        <v>95650</v>
      </c>
    </row>
    <row r="2379" spans="1:3">
      <c r="A2379">
        <v>97500</v>
      </c>
      <c r="B2379">
        <v>134000</v>
      </c>
      <c r="C2379">
        <v>110000</v>
      </c>
    </row>
    <row r="2380" spans="1:3">
      <c r="A2380">
        <v>151000</v>
      </c>
      <c r="B2380">
        <v>135000</v>
      </c>
      <c r="C2380">
        <v>223774.5</v>
      </c>
    </row>
    <row r="2381" spans="1:3">
      <c r="A2381">
        <v>105000</v>
      </c>
      <c r="B2381">
        <v>130000</v>
      </c>
      <c r="C2381">
        <v>95700</v>
      </c>
    </row>
    <row r="2382" spans="1:3">
      <c r="A2382">
        <v>100000</v>
      </c>
      <c r="B2382">
        <v>107500</v>
      </c>
      <c r="C2382">
        <v>180000</v>
      </c>
    </row>
    <row r="2383" spans="1:3">
      <c r="A2383">
        <v>75000</v>
      </c>
      <c r="B2383">
        <v>72900</v>
      </c>
      <c r="C2383">
        <v>125000</v>
      </c>
    </row>
    <row r="2384" spans="1:3">
      <c r="A2384">
        <v>55000</v>
      </c>
      <c r="B2384">
        <v>142500</v>
      </c>
      <c r="C2384">
        <v>140000</v>
      </c>
    </row>
    <row r="2385" spans="1:3">
      <c r="A2385">
        <v>80000</v>
      </c>
      <c r="B2385">
        <v>85000</v>
      </c>
      <c r="C2385">
        <v>110000</v>
      </c>
    </row>
    <row r="2386" spans="1:3">
      <c r="A2386">
        <v>91000</v>
      </c>
      <c r="B2386">
        <v>112500</v>
      </c>
      <c r="C2386">
        <v>115000</v>
      </c>
    </row>
    <row r="2387" spans="1:3">
      <c r="A2387">
        <v>93027</v>
      </c>
      <c r="B2387">
        <v>150000</v>
      </c>
      <c r="C2387">
        <v>140000</v>
      </c>
    </row>
    <row r="2388" spans="1:3">
      <c r="A2388">
        <v>52500</v>
      </c>
      <c r="B2388">
        <v>103472</v>
      </c>
      <c r="C2388">
        <v>69300</v>
      </c>
    </row>
    <row r="2389" spans="1:3">
      <c r="A2389">
        <v>131900</v>
      </c>
      <c r="B2389">
        <v>154500</v>
      </c>
      <c r="C2389">
        <v>198000</v>
      </c>
    </row>
    <row r="2390" spans="1:3">
      <c r="A2390">
        <v>102500</v>
      </c>
      <c r="B2390">
        <v>140000</v>
      </c>
      <c r="C2390">
        <v>95650</v>
      </c>
    </row>
    <row r="2391" spans="1:3">
      <c r="A2391">
        <v>100000</v>
      </c>
      <c r="B2391">
        <v>242500</v>
      </c>
      <c r="C2391">
        <v>142500</v>
      </c>
    </row>
    <row r="2392" spans="1:3">
      <c r="A2392">
        <v>70000</v>
      </c>
      <c r="B2392">
        <v>156500</v>
      </c>
      <c r="C2392">
        <v>72500</v>
      </c>
    </row>
    <row r="2393" spans="1:3">
      <c r="A2393">
        <v>130250</v>
      </c>
      <c r="B2393">
        <v>100783</v>
      </c>
      <c r="C2393">
        <v>97500</v>
      </c>
    </row>
    <row r="2394" spans="1:3">
      <c r="A2394">
        <v>85000</v>
      </c>
      <c r="B2394">
        <v>160000</v>
      </c>
      <c r="C2394">
        <v>90000</v>
      </c>
    </row>
    <row r="2395" spans="1:3">
      <c r="A2395">
        <v>70000</v>
      </c>
      <c r="B2395">
        <v>110000</v>
      </c>
      <c r="C2395">
        <v>249000</v>
      </c>
    </row>
    <row r="2396" spans="1:3">
      <c r="A2396">
        <v>65000</v>
      </c>
      <c r="B2396">
        <v>300000</v>
      </c>
      <c r="C2396">
        <v>208114</v>
      </c>
    </row>
    <row r="2397" spans="1:3">
      <c r="A2397">
        <v>80000</v>
      </c>
      <c r="B2397">
        <v>125000</v>
      </c>
      <c r="C2397">
        <v>125000</v>
      </c>
    </row>
    <row r="2398" spans="1:3">
      <c r="A2398">
        <v>85000</v>
      </c>
      <c r="B2398">
        <v>187500</v>
      </c>
      <c r="C2398">
        <v>125000</v>
      </c>
    </row>
    <row r="2399" spans="1:3">
      <c r="A2399">
        <v>95000</v>
      </c>
      <c r="B2399">
        <v>135000</v>
      </c>
      <c r="C2399">
        <v>96300</v>
      </c>
    </row>
    <row r="2400" spans="1:3">
      <c r="A2400">
        <v>75000</v>
      </c>
      <c r="B2400">
        <v>150000</v>
      </c>
      <c r="C2400">
        <v>180000</v>
      </c>
    </row>
    <row r="2401" spans="1:3">
      <c r="A2401">
        <v>112500</v>
      </c>
      <c r="B2401">
        <v>109500</v>
      </c>
      <c r="C2401">
        <v>147500</v>
      </c>
    </row>
    <row r="2402" spans="1:3">
      <c r="A2402">
        <v>114150</v>
      </c>
      <c r="B2402">
        <v>69962.5</v>
      </c>
      <c r="C2402">
        <v>134000</v>
      </c>
    </row>
    <row r="2403" spans="1:3">
      <c r="A2403">
        <v>45530</v>
      </c>
      <c r="B2403">
        <v>175000</v>
      </c>
      <c r="C2403">
        <v>96773</v>
      </c>
    </row>
    <row r="2404" spans="1:3">
      <c r="A2404">
        <v>94500</v>
      </c>
      <c r="B2404">
        <v>155000</v>
      </c>
      <c r="C2404">
        <v>150000</v>
      </c>
    </row>
    <row r="2405" spans="1:3">
      <c r="A2405">
        <v>62500</v>
      </c>
      <c r="B2405">
        <v>164000</v>
      </c>
      <c r="C2405">
        <v>140000</v>
      </c>
    </row>
    <row r="2406" spans="1:3">
      <c r="A2406">
        <v>65000</v>
      </c>
      <c r="B2406">
        <v>117100</v>
      </c>
      <c r="C2406">
        <v>104090</v>
      </c>
    </row>
    <row r="2407" spans="1:3">
      <c r="A2407">
        <v>72000</v>
      </c>
      <c r="B2407">
        <v>114500</v>
      </c>
      <c r="C2407">
        <v>67500</v>
      </c>
    </row>
    <row r="2408" spans="1:3">
      <c r="A2408">
        <v>100500</v>
      </c>
      <c r="B2408">
        <v>151650</v>
      </c>
      <c r="C2408">
        <v>57500</v>
      </c>
    </row>
    <row r="2409" spans="1:3">
      <c r="A2409">
        <v>141500</v>
      </c>
      <c r="B2409">
        <v>69300</v>
      </c>
      <c r="C2409">
        <v>170000</v>
      </c>
    </row>
    <row r="2410" spans="1:3">
      <c r="A2410">
        <v>55000</v>
      </c>
      <c r="B2410">
        <v>128000</v>
      </c>
      <c r="C2410">
        <v>174720</v>
      </c>
    </row>
    <row r="2411" spans="1:3">
      <c r="A2411">
        <v>75000</v>
      </c>
      <c r="B2411">
        <v>70000</v>
      </c>
      <c r="C2411">
        <v>125000</v>
      </c>
    </row>
    <row r="2412" spans="1:3">
      <c r="A2412">
        <v>56700</v>
      </c>
      <c r="B2412">
        <v>123340</v>
      </c>
      <c r="C2412">
        <v>125000</v>
      </c>
    </row>
    <row r="2413" spans="1:3">
      <c r="A2413">
        <v>100500</v>
      </c>
      <c r="B2413">
        <v>147500</v>
      </c>
      <c r="C2413">
        <v>110000</v>
      </c>
    </row>
    <row r="2414" spans="1:3">
      <c r="A2414">
        <v>70000</v>
      </c>
      <c r="B2414">
        <v>125000</v>
      </c>
      <c r="C2414">
        <v>165000</v>
      </c>
    </row>
    <row r="2415" spans="1:3">
      <c r="A2415">
        <v>61313.82421875</v>
      </c>
      <c r="B2415">
        <v>88128</v>
      </c>
      <c r="C2415">
        <v>110000</v>
      </c>
    </row>
    <row r="2416" spans="1:3">
      <c r="A2416">
        <v>75000</v>
      </c>
      <c r="B2416">
        <v>122500</v>
      </c>
      <c r="C2416">
        <v>130000</v>
      </c>
    </row>
    <row r="2417" spans="1:3">
      <c r="A2417">
        <v>60500</v>
      </c>
      <c r="B2417">
        <v>175000</v>
      </c>
      <c r="C2417">
        <v>87500</v>
      </c>
    </row>
    <row r="2418" spans="1:3">
      <c r="A2418">
        <v>68500</v>
      </c>
      <c r="B2418">
        <v>160000</v>
      </c>
      <c r="C2418">
        <v>165000</v>
      </c>
    </row>
    <row r="2419" spans="1:3">
      <c r="A2419">
        <v>97500</v>
      </c>
      <c r="B2419">
        <v>88708</v>
      </c>
      <c r="C2419">
        <v>174720</v>
      </c>
    </row>
    <row r="2420" spans="1:3">
      <c r="A2420">
        <v>57500</v>
      </c>
      <c r="B2420">
        <v>80000</v>
      </c>
      <c r="C2420">
        <v>140000</v>
      </c>
    </row>
    <row r="2421" spans="1:3">
      <c r="A2421">
        <v>49725</v>
      </c>
      <c r="B2421">
        <v>120000</v>
      </c>
      <c r="C2421">
        <v>96773</v>
      </c>
    </row>
    <row r="2422" spans="1:3">
      <c r="A2422">
        <v>77500</v>
      </c>
      <c r="B2422">
        <v>225000</v>
      </c>
      <c r="C2422">
        <v>211000</v>
      </c>
    </row>
    <row r="2423" spans="1:3">
      <c r="A2423">
        <v>90000</v>
      </c>
      <c r="B2423">
        <v>99150</v>
      </c>
      <c r="C2423">
        <v>120000</v>
      </c>
    </row>
    <row r="2424" spans="1:3">
      <c r="A2424">
        <v>110240.109375</v>
      </c>
      <c r="B2424">
        <v>44100</v>
      </c>
      <c r="C2424">
        <v>131580</v>
      </c>
    </row>
    <row r="2425" spans="1:3">
      <c r="A2425">
        <v>107500</v>
      </c>
      <c r="B2425">
        <v>150000</v>
      </c>
      <c r="C2425">
        <v>125000</v>
      </c>
    </row>
    <row r="2426" spans="1:3">
      <c r="A2426">
        <v>89100</v>
      </c>
      <c r="B2426">
        <v>166941.5</v>
      </c>
      <c r="C2426">
        <v>120000</v>
      </c>
    </row>
    <row r="2427" spans="1:3">
      <c r="A2427">
        <v>54000</v>
      </c>
      <c r="B2427">
        <v>125000</v>
      </c>
      <c r="C2427">
        <v>130000</v>
      </c>
    </row>
    <row r="2428" spans="1:3">
      <c r="A2428">
        <v>104090</v>
      </c>
      <c r="B2428">
        <v>250000</v>
      </c>
      <c r="C2428">
        <v>259711</v>
      </c>
    </row>
    <row r="2429" spans="1:3">
      <c r="A2429">
        <v>55000</v>
      </c>
      <c r="B2429">
        <v>215000</v>
      </c>
      <c r="C2429">
        <v>120000</v>
      </c>
    </row>
    <row r="2430" spans="1:3">
      <c r="A2430">
        <v>57500</v>
      </c>
      <c r="B2430">
        <v>265500</v>
      </c>
      <c r="C2430">
        <v>187500</v>
      </c>
    </row>
    <row r="2431" spans="1:3">
      <c r="A2431">
        <v>151950</v>
      </c>
      <c r="B2431">
        <v>147500</v>
      </c>
      <c r="C2431">
        <v>249000</v>
      </c>
    </row>
    <row r="2432" spans="1:3">
      <c r="A2432">
        <v>120000</v>
      </c>
      <c r="B2432">
        <v>130000</v>
      </c>
      <c r="C2432">
        <v>250000</v>
      </c>
    </row>
    <row r="2433" spans="1:3">
      <c r="A2433">
        <v>175500</v>
      </c>
      <c r="B2433">
        <v>185000</v>
      </c>
      <c r="C2433">
        <v>137500</v>
      </c>
    </row>
    <row r="2434" spans="1:3">
      <c r="A2434">
        <v>90000</v>
      </c>
      <c r="B2434">
        <v>166075</v>
      </c>
      <c r="C2434">
        <v>105000</v>
      </c>
    </row>
    <row r="2435" spans="1:3">
      <c r="A2435">
        <v>74049</v>
      </c>
      <c r="B2435">
        <v>122934</v>
      </c>
      <c r="C2435">
        <v>125000</v>
      </c>
    </row>
    <row r="2436" spans="1:3">
      <c r="A2436">
        <v>105000</v>
      </c>
      <c r="B2436">
        <v>155000</v>
      </c>
      <c r="C2436">
        <v>155000</v>
      </c>
    </row>
    <row r="2437" spans="1:3">
      <c r="A2437">
        <v>94400</v>
      </c>
      <c r="B2437">
        <v>88128</v>
      </c>
      <c r="C2437">
        <v>115000</v>
      </c>
    </row>
    <row r="2438" spans="1:3">
      <c r="A2438">
        <v>200000</v>
      </c>
      <c r="B2438">
        <v>132500</v>
      </c>
      <c r="C2438">
        <v>95000</v>
      </c>
    </row>
    <row r="2439" spans="1:3">
      <c r="A2439">
        <v>125000</v>
      </c>
      <c r="B2439">
        <v>112500</v>
      </c>
      <c r="C2439">
        <v>125000</v>
      </c>
    </row>
    <row r="2440" spans="1:3">
      <c r="A2440">
        <v>126801.5</v>
      </c>
      <c r="B2440">
        <v>224500</v>
      </c>
      <c r="C2440">
        <v>117500</v>
      </c>
    </row>
    <row r="2441" spans="1:3">
      <c r="A2441">
        <v>80000</v>
      </c>
      <c r="B2441">
        <v>155000</v>
      </c>
      <c r="C2441">
        <v>145000</v>
      </c>
    </row>
    <row r="2442" spans="1:3">
      <c r="A2442">
        <v>50000</v>
      </c>
      <c r="B2442">
        <v>219500</v>
      </c>
      <c r="C2442">
        <v>177500</v>
      </c>
    </row>
    <row r="2443" spans="1:3">
      <c r="A2443">
        <v>147500</v>
      </c>
      <c r="B2443">
        <v>79200</v>
      </c>
      <c r="C2443">
        <v>94000</v>
      </c>
    </row>
    <row r="2444" spans="1:3">
      <c r="A2444">
        <v>37500</v>
      </c>
      <c r="B2444">
        <v>155000</v>
      </c>
      <c r="C2444">
        <v>155500</v>
      </c>
    </row>
    <row r="2445" spans="1:3">
      <c r="A2445">
        <v>52500</v>
      </c>
      <c r="B2445">
        <v>189000</v>
      </c>
      <c r="C2445">
        <v>155904.5</v>
      </c>
    </row>
    <row r="2446" spans="1:3">
      <c r="A2446">
        <v>75000</v>
      </c>
      <c r="B2446">
        <v>100000</v>
      </c>
      <c r="C2446">
        <v>85000</v>
      </c>
    </row>
    <row r="2447" spans="1:3">
      <c r="A2447">
        <v>71678</v>
      </c>
      <c r="B2447">
        <v>141000</v>
      </c>
      <c r="C2447">
        <v>242000</v>
      </c>
    </row>
    <row r="2448" spans="1:3">
      <c r="A2448">
        <v>170500</v>
      </c>
      <c r="B2448">
        <v>130000</v>
      </c>
      <c r="C2448">
        <v>145000</v>
      </c>
    </row>
    <row r="2449" spans="1:3">
      <c r="A2449">
        <v>70000</v>
      </c>
      <c r="B2449">
        <v>138000</v>
      </c>
      <c r="C2449">
        <v>162500</v>
      </c>
    </row>
    <row r="2450" spans="1:3">
      <c r="A2450">
        <v>111175</v>
      </c>
      <c r="B2450">
        <v>152650</v>
      </c>
      <c r="C2450">
        <v>110000</v>
      </c>
    </row>
    <row r="2451" spans="1:3">
      <c r="A2451">
        <v>157500</v>
      </c>
      <c r="B2451">
        <v>128464</v>
      </c>
      <c r="C2451">
        <v>120000</v>
      </c>
    </row>
    <row r="2452" spans="1:3">
      <c r="A2452">
        <v>72500</v>
      </c>
      <c r="B2452">
        <v>157500</v>
      </c>
      <c r="C2452">
        <v>96773</v>
      </c>
    </row>
    <row r="2453" spans="1:3">
      <c r="A2453">
        <v>111175</v>
      </c>
      <c r="B2453">
        <v>157500</v>
      </c>
      <c r="C2453">
        <v>171000</v>
      </c>
    </row>
    <row r="2454" spans="1:3">
      <c r="A2454">
        <v>105000</v>
      </c>
      <c r="B2454">
        <v>131560</v>
      </c>
      <c r="C2454">
        <v>83950</v>
      </c>
    </row>
    <row r="2455" spans="1:3">
      <c r="A2455">
        <v>95000</v>
      </c>
      <c r="B2455">
        <v>105000</v>
      </c>
      <c r="C2455">
        <v>105800</v>
      </c>
    </row>
    <row r="2456" spans="1:3">
      <c r="A2456">
        <v>100500</v>
      </c>
      <c r="B2456">
        <v>160000</v>
      </c>
      <c r="C2456">
        <v>147500</v>
      </c>
    </row>
    <row r="2457" spans="1:3">
      <c r="A2457">
        <v>110000</v>
      </c>
      <c r="B2457">
        <v>157500</v>
      </c>
      <c r="C2457">
        <v>95650</v>
      </c>
    </row>
    <row r="2458" spans="1:3">
      <c r="A2458">
        <v>65000</v>
      </c>
      <c r="B2458">
        <v>119550</v>
      </c>
      <c r="C2458">
        <v>120000</v>
      </c>
    </row>
    <row r="2459" spans="1:3">
      <c r="A2459">
        <v>100500</v>
      </c>
      <c r="B2459">
        <v>120000</v>
      </c>
      <c r="C2459">
        <v>92850</v>
      </c>
    </row>
    <row r="2460" spans="1:3">
      <c r="A2460">
        <v>110000</v>
      </c>
      <c r="B2460">
        <v>140500</v>
      </c>
      <c r="C2460">
        <v>119500</v>
      </c>
    </row>
    <row r="2461" spans="1:3">
      <c r="A2461">
        <v>111175</v>
      </c>
      <c r="B2461">
        <v>164628</v>
      </c>
      <c r="C2461">
        <v>145000</v>
      </c>
    </row>
    <row r="2462" spans="1:3">
      <c r="A2462">
        <v>115000</v>
      </c>
      <c r="B2462">
        <v>217500</v>
      </c>
      <c r="C2462">
        <v>127500</v>
      </c>
    </row>
    <row r="2463" spans="1:3">
      <c r="A2463">
        <v>90000</v>
      </c>
      <c r="B2463">
        <v>272500</v>
      </c>
      <c r="C2463">
        <v>187625</v>
      </c>
    </row>
    <row r="2464" spans="1:3">
      <c r="A2464">
        <v>77500</v>
      </c>
      <c r="B2464">
        <v>152221.5</v>
      </c>
      <c r="C2464">
        <v>96773</v>
      </c>
    </row>
    <row r="2465" spans="1:3">
      <c r="A2465">
        <v>52500</v>
      </c>
      <c r="B2465">
        <v>75000</v>
      </c>
      <c r="C2465">
        <v>208114</v>
      </c>
    </row>
    <row r="2466" spans="1:3">
      <c r="A2466">
        <v>105000</v>
      </c>
      <c r="B2466">
        <v>157500</v>
      </c>
      <c r="C2466">
        <v>218500</v>
      </c>
    </row>
    <row r="2467" spans="1:3">
      <c r="A2467">
        <v>102500</v>
      </c>
      <c r="B2467">
        <v>93000</v>
      </c>
      <c r="C2467">
        <v>98301.5</v>
      </c>
    </row>
    <row r="2468" spans="1:3">
      <c r="A2468">
        <v>65000</v>
      </c>
      <c r="B2468">
        <v>147500</v>
      </c>
      <c r="C2468">
        <v>122500</v>
      </c>
    </row>
    <row r="2469" spans="1:3">
      <c r="A2469">
        <v>92500</v>
      </c>
      <c r="B2469">
        <v>171500</v>
      </c>
      <c r="C2469">
        <v>140000</v>
      </c>
    </row>
    <row r="2470" spans="1:3">
      <c r="A2470">
        <v>65000</v>
      </c>
      <c r="B2470">
        <v>84620</v>
      </c>
      <c r="C2470">
        <v>119550</v>
      </c>
    </row>
    <row r="2471" spans="1:3">
      <c r="A2471">
        <v>56700</v>
      </c>
      <c r="B2471">
        <v>138937.5</v>
      </c>
      <c r="C2471">
        <v>235847</v>
      </c>
    </row>
    <row r="2472" spans="1:3">
      <c r="A2472">
        <v>70000</v>
      </c>
      <c r="B2472">
        <v>124250</v>
      </c>
      <c r="C2472">
        <v>112500</v>
      </c>
    </row>
    <row r="2473" spans="1:3">
      <c r="A2473">
        <v>66200</v>
      </c>
      <c r="B2473">
        <v>107000</v>
      </c>
      <c r="C2473">
        <v>175000</v>
      </c>
    </row>
    <row r="2474" spans="1:3">
      <c r="A2474">
        <v>77660.5</v>
      </c>
      <c r="B2474">
        <v>130500</v>
      </c>
      <c r="C2474">
        <v>70000</v>
      </c>
    </row>
    <row r="2475" spans="1:3">
      <c r="A2475">
        <v>95000</v>
      </c>
      <c r="B2475">
        <v>55000</v>
      </c>
      <c r="C2475">
        <v>120000</v>
      </c>
    </row>
    <row r="2476" spans="1:3">
      <c r="A2476">
        <v>85000</v>
      </c>
      <c r="B2476">
        <v>75000</v>
      </c>
      <c r="C2476">
        <v>147500</v>
      </c>
    </row>
    <row r="2477" spans="1:3">
      <c r="A2477">
        <v>110000</v>
      </c>
      <c r="B2477">
        <v>130000</v>
      </c>
      <c r="C2477">
        <v>150000</v>
      </c>
    </row>
    <row r="2478" spans="1:3">
      <c r="A2478">
        <v>115000</v>
      </c>
      <c r="B2478">
        <v>170575</v>
      </c>
      <c r="C2478">
        <v>115000</v>
      </c>
    </row>
    <row r="2479" spans="1:3">
      <c r="A2479">
        <v>167508</v>
      </c>
      <c r="B2479">
        <v>100000</v>
      </c>
      <c r="C2479">
        <v>117500</v>
      </c>
    </row>
    <row r="2480" spans="1:3">
      <c r="A2480">
        <v>157500</v>
      </c>
      <c r="B2480">
        <v>189970.6875</v>
      </c>
      <c r="C2480">
        <v>162500</v>
      </c>
    </row>
    <row r="2481" spans="1:3">
      <c r="A2481">
        <v>73250</v>
      </c>
      <c r="B2481">
        <v>162500</v>
      </c>
      <c r="C2481">
        <v>190000</v>
      </c>
    </row>
    <row r="2482" spans="1:3">
      <c r="A2482">
        <v>44100</v>
      </c>
      <c r="B2482">
        <v>112000</v>
      </c>
      <c r="C2482">
        <v>140000</v>
      </c>
    </row>
    <row r="2483" spans="1:3">
      <c r="A2483">
        <v>97500</v>
      </c>
      <c r="B2483">
        <v>140000</v>
      </c>
      <c r="C2483">
        <v>156500</v>
      </c>
    </row>
    <row r="2484" spans="1:3">
      <c r="A2484">
        <v>65000</v>
      </c>
      <c r="B2484">
        <v>125000</v>
      </c>
      <c r="C2484">
        <v>190000</v>
      </c>
    </row>
    <row r="2485" spans="1:3">
      <c r="A2485">
        <v>92459.8984375</v>
      </c>
      <c r="B2485">
        <v>110000</v>
      </c>
      <c r="C2485">
        <v>111050</v>
      </c>
    </row>
    <row r="2486" spans="1:3">
      <c r="A2486">
        <v>77500</v>
      </c>
      <c r="B2486">
        <v>162500</v>
      </c>
      <c r="C2486">
        <v>72900</v>
      </c>
    </row>
    <row r="2487" spans="1:3">
      <c r="A2487">
        <v>80000</v>
      </c>
      <c r="B2487">
        <v>190500</v>
      </c>
      <c r="C2487">
        <v>110000</v>
      </c>
    </row>
    <row r="2488" spans="1:3">
      <c r="A2488">
        <v>105650</v>
      </c>
      <c r="B2488">
        <v>124000</v>
      </c>
      <c r="C2488">
        <v>145000</v>
      </c>
    </row>
    <row r="2489" spans="1:3">
      <c r="A2489">
        <v>120000</v>
      </c>
      <c r="B2489">
        <v>119500</v>
      </c>
      <c r="C2489">
        <v>110000</v>
      </c>
    </row>
    <row r="2490" spans="1:3">
      <c r="A2490">
        <v>73750</v>
      </c>
      <c r="B2490">
        <v>122500</v>
      </c>
      <c r="C2490">
        <v>36000</v>
      </c>
    </row>
    <row r="2491" spans="1:3">
      <c r="A2491">
        <v>52500</v>
      </c>
      <c r="B2491">
        <v>88128</v>
      </c>
      <c r="C2491">
        <v>200000</v>
      </c>
    </row>
    <row r="2492" spans="1:3">
      <c r="A2492">
        <v>70500</v>
      </c>
      <c r="B2492">
        <v>87000</v>
      </c>
      <c r="C2492">
        <v>125000</v>
      </c>
    </row>
    <row r="2493" spans="1:3">
      <c r="A2493">
        <v>151500</v>
      </c>
      <c r="B2493">
        <v>100300</v>
      </c>
      <c r="C2493">
        <v>235552</v>
      </c>
    </row>
    <row r="2494" spans="1:3">
      <c r="A2494">
        <v>73404.5</v>
      </c>
      <c r="B2494">
        <v>180000</v>
      </c>
      <c r="C2494">
        <v>90000</v>
      </c>
    </row>
    <row r="2495" spans="1:3">
      <c r="A2495">
        <v>56700</v>
      </c>
      <c r="B2495">
        <v>72900</v>
      </c>
      <c r="C2495">
        <v>150000</v>
      </c>
    </row>
    <row r="2496" spans="1:3">
      <c r="A2496">
        <v>115000</v>
      </c>
      <c r="B2496">
        <v>132500</v>
      </c>
      <c r="C2496">
        <v>140000</v>
      </c>
    </row>
    <row r="2497" spans="1:3">
      <c r="A2497">
        <v>110000</v>
      </c>
      <c r="B2497">
        <v>136400</v>
      </c>
      <c r="C2497">
        <v>50500</v>
      </c>
    </row>
    <row r="2498" spans="1:3">
      <c r="A2498">
        <v>71678</v>
      </c>
      <c r="B2498">
        <v>157500</v>
      </c>
      <c r="C2498">
        <v>157500</v>
      </c>
    </row>
    <row r="2499" spans="1:3">
      <c r="A2499">
        <v>113580</v>
      </c>
      <c r="B2499">
        <v>64821.5</v>
      </c>
      <c r="C2499">
        <v>90000</v>
      </c>
    </row>
    <row r="2500" spans="1:3">
      <c r="A2500">
        <v>130250</v>
      </c>
      <c r="B2500">
        <v>125000</v>
      </c>
      <c r="C2500">
        <v>130000</v>
      </c>
    </row>
    <row r="2501" spans="1:3">
      <c r="A2501">
        <v>111175</v>
      </c>
      <c r="B2501">
        <v>69962.5</v>
      </c>
      <c r="C2501">
        <v>131580</v>
      </c>
    </row>
    <row r="2502" spans="1:3">
      <c r="A2502">
        <v>110000</v>
      </c>
      <c r="B2502">
        <v>59480</v>
      </c>
      <c r="C2502">
        <v>151000</v>
      </c>
    </row>
    <row r="2503" spans="1:3">
      <c r="A2503">
        <v>49951.19921875</v>
      </c>
      <c r="B2503">
        <v>108133</v>
      </c>
      <c r="C2503">
        <v>95000</v>
      </c>
    </row>
    <row r="2504" spans="1:3">
      <c r="A2504">
        <v>89796</v>
      </c>
      <c r="B2504">
        <v>98901.5</v>
      </c>
      <c r="C2504">
        <v>163782</v>
      </c>
    </row>
    <row r="2505" spans="1:3">
      <c r="A2505">
        <v>85000</v>
      </c>
      <c r="B2505">
        <v>50400</v>
      </c>
      <c r="C2505">
        <v>117500</v>
      </c>
    </row>
    <row r="2506" spans="1:3">
      <c r="A2506">
        <v>70000</v>
      </c>
      <c r="B2506">
        <v>152650</v>
      </c>
      <c r="C2506">
        <v>62500</v>
      </c>
    </row>
    <row r="2507" spans="1:3">
      <c r="A2507">
        <v>98500</v>
      </c>
      <c r="B2507">
        <v>72870</v>
      </c>
      <c r="C2507">
        <v>140000</v>
      </c>
    </row>
    <row r="2508" spans="1:3">
      <c r="A2508">
        <v>90000</v>
      </c>
      <c r="B2508">
        <v>109500</v>
      </c>
      <c r="C2508">
        <v>85995</v>
      </c>
    </row>
    <row r="2509" spans="1:3">
      <c r="A2509">
        <v>145000</v>
      </c>
      <c r="B2509">
        <v>180000</v>
      </c>
      <c r="C2509">
        <v>110000</v>
      </c>
    </row>
    <row r="2510" spans="1:3">
      <c r="A2510">
        <v>90000</v>
      </c>
      <c r="B2510">
        <v>137500</v>
      </c>
      <c r="C2510">
        <v>96773</v>
      </c>
    </row>
    <row r="2511" spans="1:3">
      <c r="A2511">
        <v>53014</v>
      </c>
      <c r="B2511">
        <v>194000</v>
      </c>
      <c r="C2511">
        <v>122500</v>
      </c>
    </row>
    <row r="2512" spans="1:3">
      <c r="A2512">
        <v>102500</v>
      </c>
      <c r="B2512">
        <v>90500</v>
      </c>
      <c r="C2512">
        <v>96760.5</v>
      </c>
    </row>
    <row r="2513" spans="1:3">
      <c r="A2513">
        <v>105000</v>
      </c>
      <c r="B2513">
        <v>171000</v>
      </c>
      <c r="C2513">
        <v>80000</v>
      </c>
    </row>
    <row r="2514" spans="1:3">
      <c r="A2514">
        <v>118500</v>
      </c>
      <c r="B2514">
        <v>172000</v>
      </c>
      <c r="C2514">
        <v>140000</v>
      </c>
    </row>
    <row r="2515" spans="1:3">
      <c r="A2515">
        <v>109159</v>
      </c>
      <c r="B2515">
        <v>197500</v>
      </c>
      <c r="C2515">
        <v>125000</v>
      </c>
    </row>
    <row r="2516" spans="1:3">
      <c r="A2516">
        <v>105000</v>
      </c>
      <c r="B2516">
        <v>205000</v>
      </c>
      <c r="C2516">
        <v>130000</v>
      </c>
    </row>
    <row r="2517" spans="1:3">
      <c r="A2517">
        <v>66661.5</v>
      </c>
      <c r="B2517">
        <v>83750</v>
      </c>
      <c r="C2517">
        <v>96773</v>
      </c>
    </row>
    <row r="2518" spans="1:3">
      <c r="A2518">
        <v>50000</v>
      </c>
      <c r="B2518">
        <v>157500</v>
      </c>
      <c r="C2518">
        <v>89100</v>
      </c>
    </row>
    <row r="2519" spans="1:3">
      <c r="A2519">
        <v>81450</v>
      </c>
      <c r="B2519">
        <v>99876.2734375</v>
      </c>
      <c r="C2519">
        <v>125000</v>
      </c>
    </row>
    <row r="2520" spans="1:3">
      <c r="A2520">
        <v>95000</v>
      </c>
      <c r="B2520">
        <v>120000</v>
      </c>
      <c r="C2520">
        <v>105000.625</v>
      </c>
    </row>
    <row r="2521" spans="1:3">
      <c r="A2521">
        <v>75000</v>
      </c>
      <c r="B2521">
        <v>115000</v>
      </c>
      <c r="C2521">
        <v>170000</v>
      </c>
    </row>
    <row r="2522" spans="1:3">
      <c r="A2522">
        <v>70000</v>
      </c>
      <c r="B2522">
        <v>105300</v>
      </c>
      <c r="C2522">
        <v>153034</v>
      </c>
    </row>
    <row r="2523" spans="1:3">
      <c r="A2523">
        <v>100500</v>
      </c>
      <c r="B2523">
        <v>180000</v>
      </c>
      <c r="C2523">
        <v>96773</v>
      </c>
    </row>
    <row r="2524" spans="1:3">
      <c r="A2524">
        <v>119268</v>
      </c>
      <c r="B2524">
        <v>205000</v>
      </c>
      <c r="C2524">
        <v>97444</v>
      </c>
    </row>
    <row r="2525" spans="1:3">
      <c r="A2525">
        <v>60000</v>
      </c>
      <c r="B2525">
        <v>117606</v>
      </c>
      <c r="C2525">
        <v>140000</v>
      </c>
    </row>
    <row r="2526" spans="1:3">
      <c r="A2526">
        <v>140000</v>
      </c>
      <c r="B2526">
        <v>69962.5</v>
      </c>
      <c r="C2526">
        <v>107850</v>
      </c>
    </row>
    <row r="2527" spans="1:3">
      <c r="A2527">
        <v>100000</v>
      </c>
      <c r="B2527">
        <v>185000</v>
      </c>
      <c r="C2527">
        <v>110000</v>
      </c>
    </row>
    <row r="2528" spans="1:3">
      <c r="A2528">
        <v>111175</v>
      </c>
      <c r="B2528">
        <v>171500</v>
      </c>
      <c r="C2528">
        <v>118000</v>
      </c>
    </row>
    <row r="2529" spans="1:3">
      <c r="A2529">
        <v>90000</v>
      </c>
      <c r="B2529">
        <v>100000</v>
      </c>
      <c r="C2529">
        <v>110000</v>
      </c>
    </row>
    <row r="2530" spans="1:3">
      <c r="A2530">
        <v>95000</v>
      </c>
      <c r="B2530">
        <v>229500</v>
      </c>
      <c r="C2530">
        <v>187500</v>
      </c>
    </row>
    <row r="2531" spans="1:3">
      <c r="A2531">
        <v>105000</v>
      </c>
      <c r="B2531">
        <v>119550</v>
      </c>
      <c r="C2531">
        <v>140000</v>
      </c>
    </row>
    <row r="2532" spans="1:3">
      <c r="A2532">
        <v>81325.5</v>
      </c>
      <c r="B2532">
        <v>175000</v>
      </c>
      <c r="C2532">
        <v>300000</v>
      </c>
    </row>
    <row r="2533" spans="1:3">
      <c r="A2533">
        <v>85000</v>
      </c>
      <c r="B2533">
        <v>150000</v>
      </c>
      <c r="C2533">
        <v>100000</v>
      </c>
    </row>
    <row r="2534" spans="1:3">
      <c r="A2534">
        <v>90000</v>
      </c>
      <c r="B2534">
        <v>152500</v>
      </c>
      <c r="C2534">
        <v>102000</v>
      </c>
    </row>
    <row r="2535" spans="1:3">
      <c r="A2535">
        <v>148238.5</v>
      </c>
      <c r="B2535">
        <v>182000</v>
      </c>
      <c r="C2535">
        <v>134241</v>
      </c>
    </row>
    <row r="2536" spans="1:3">
      <c r="A2536">
        <v>165000</v>
      </c>
      <c r="B2536">
        <v>95000</v>
      </c>
      <c r="C2536">
        <v>130000</v>
      </c>
    </row>
    <row r="2537" spans="1:3">
      <c r="A2537">
        <v>138615</v>
      </c>
      <c r="B2537">
        <v>145000</v>
      </c>
      <c r="C2537">
        <v>117500</v>
      </c>
    </row>
    <row r="2538" spans="1:3">
      <c r="A2538">
        <v>60000</v>
      </c>
      <c r="B2538">
        <v>140904.5</v>
      </c>
      <c r="C2538">
        <v>82500</v>
      </c>
    </row>
    <row r="2539" spans="1:3">
      <c r="A2539">
        <v>95680</v>
      </c>
      <c r="B2539">
        <v>177500</v>
      </c>
      <c r="C2539">
        <v>96773</v>
      </c>
    </row>
    <row r="2540" spans="1:3">
      <c r="A2540">
        <v>80000</v>
      </c>
      <c r="B2540">
        <v>210000</v>
      </c>
      <c r="C2540">
        <v>137500</v>
      </c>
    </row>
    <row r="2541" spans="1:3">
      <c r="A2541">
        <v>100000</v>
      </c>
      <c r="B2541">
        <v>112500</v>
      </c>
      <c r="C2541">
        <v>135000</v>
      </c>
    </row>
    <row r="2542" spans="1:3">
      <c r="A2542">
        <v>58448</v>
      </c>
      <c r="B2542">
        <v>93045</v>
      </c>
      <c r="C2542">
        <v>134241</v>
      </c>
    </row>
    <row r="2543" spans="1:3">
      <c r="A2543">
        <v>62500</v>
      </c>
      <c r="B2543">
        <v>79200</v>
      </c>
      <c r="C2543">
        <v>121000</v>
      </c>
    </row>
    <row r="2544" spans="1:3">
      <c r="A2544">
        <v>117500</v>
      </c>
      <c r="B2544">
        <v>131560</v>
      </c>
      <c r="C2544">
        <v>115000</v>
      </c>
    </row>
    <row r="2545" spans="1:3">
      <c r="A2545">
        <v>35000</v>
      </c>
      <c r="B2545">
        <v>139000</v>
      </c>
      <c r="C2545">
        <v>79200</v>
      </c>
    </row>
    <row r="2546" spans="1:3">
      <c r="A2546">
        <v>100500</v>
      </c>
      <c r="B2546">
        <v>149287.5</v>
      </c>
      <c r="C2546">
        <v>150000</v>
      </c>
    </row>
    <row r="2547" spans="1:3">
      <c r="A2547">
        <v>111175</v>
      </c>
      <c r="B2547">
        <v>145000</v>
      </c>
      <c r="C2547">
        <v>155000</v>
      </c>
    </row>
    <row r="2548" spans="1:3">
      <c r="A2548">
        <v>60000</v>
      </c>
      <c r="B2548">
        <v>140000</v>
      </c>
      <c r="C2548">
        <v>175000</v>
      </c>
    </row>
    <row r="2549" spans="1:3">
      <c r="A2549">
        <v>112500</v>
      </c>
      <c r="B2549">
        <v>145500</v>
      </c>
      <c r="C2549">
        <v>110000</v>
      </c>
    </row>
    <row r="2550" spans="1:3">
      <c r="A2550">
        <v>127500</v>
      </c>
      <c r="B2550">
        <v>190000</v>
      </c>
      <c r="C2550">
        <v>100000</v>
      </c>
    </row>
    <row r="2551" spans="1:3">
      <c r="A2551">
        <v>118965</v>
      </c>
      <c r="B2551">
        <v>63464</v>
      </c>
      <c r="C2551">
        <v>154000</v>
      </c>
    </row>
    <row r="2552" spans="1:3">
      <c r="A2552">
        <v>92500</v>
      </c>
      <c r="B2552">
        <v>55000</v>
      </c>
      <c r="C2552">
        <v>115000</v>
      </c>
    </row>
    <row r="2553" spans="1:3">
      <c r="A2553">
        <v>56312.7421875</v>
      </c>
      <c r="B2553">
        <v>64800</v>
      </c>
      <c r="C2553">
        <v>140000</v>
      </c>
    </row>
    <row r="2554" spans="1:3">
      <c r="A2554">
        <v>102500</v>
      </c>
      <c r="B2554">
        <v>97444</v>
      </c>
      <c r="C2554">
        <v>113769.5</v>
      </c>
    </row>
    <row r="2555" spans="1:3">
      <c r="A2555">
        <v>65500.6640625</v>
      </c>
      <c r="B2555">
        <v>43000</v>
      </c>
      <c r="C2555">
        <v>99250</v>
      </c>
    </row>
    <row r="2556" spans="1:3">
      <c r="A2556">
        <v>111175</v>
      </c>
      <c r="B2556">
        <v>258000</v>
      </c>
      <c r="C2556">
        <v>132500</v>
      </c>
    </row>
    <row r="2557" spans="1:3">
      <c r="A2557">
        <v>85000</v>
      </c>
      <c r="B2557">
        <v>93223</v>
      </c>
      <c r="C2557">
        <v>133000</v>
      </c>
    </row>
    <row r="2558" spans="1:3">
      <c r="A2558">
        <v>110000</v>
      </c>
      <c r="B2558">
        <v>117823.5</v>
      </c>
      <c r="C2558">
        <v>96550</v>
      </c>
    </row>
    <row r="2559" spans="1:3">
      <c r="A2559">
        <v>77500</v>
      </c>
      <c r="B2559">
        <v>64800</v>
      </c>
      <c r="C2559">
        <v>147500</v>
      </c>
    </row>
    <row r="2560" spans="1:3">
      <c r="A2560">
        <v>89100</v>
      </c>
      <c r="B2560">
        <v>111500</v>
      </c>
      <c r="C2560">
        <v>110000</v>
      </c>
    </row>
    <row r="2561" spans="1:3">
      <c r="A2561">
        <v>97500</v>
      </c>
      <c r="B2561">
        <v>150000</v>
      </c>
      <c r="C2561">
        <v>99150</v>
      </c>
    </row>
    <row r="2562" spans="1:3">
      <c r="A2562">
        <v>170000</v>
      </c>
      <c r="B2562">
        <v>69962.5</v>
      </c>
      <c r="C2562">
        <v>168500</v>
      </c>
    </row>
    <row r="2563" spans="1:3">
      <c r="A2563">
        <v>62500</v>
      </c>
      <c r="B2563">
        <v>154000</v>
      </c>
      <c r="C2563">
        <v>122340</v>
      </c>
    </row>
    <row r="2564" spans="1:3">
      <c r="A2564">
        <v>113050</v>
      </c>
      <c r="B2564">
        <v>113500</v>
      </c>
      <c r="C2564">
        <v>117500</v>
      </c>
    </row>
    <row r="2565" spans="1:3">
      <c r="A2565">
        <v>65000.1328125</v>
      </c>
      <c r="B2565">
        <v>113269.5</v>
      </c>
      <c r="C2565">
        <v>96773</v>
      </c>
    </row>
    <row r="2566" spans="1:3">
      <c r="A2566">
        <v>170000</v>
      </c>
      <c r="B2566">
        <v>87500</v>
      </c>
      <c r="C2566">
        <v>152500</v>
      </c>
    </row>
    <row r="2567" spans="1:3">
      <c r="A2567">
        <v>65000</v>
      </c>
      <c r="B2567">
        <v>127500</v>
      </c>
      <c r="C2567">
        <v>161500</v>
      </c>
    </row>
    <row r="2568" spans="1:3">
      <c r="A2568">
        <v>50388</v>
      </c>
      <c r="B2568">
        <v>104830</v>
      </c>
      <c r="C2568">
        <v>100000</v>
      </c>
    </row>
    <row r="2569" spans="1:3">
      <c r="A2569">
        <v>60000</v>
      </c>
      <c r="B2569">
        <v>113500</v>
      </c>
      <c r="C2569">
        <v>187500</v>
      </c>
    </row>
    <row r="2570" spans="1:3">
      <c r="A2570">
        <v>111500</v>
      </c>
      <c r="B2570">
        <v>170000</v>
      </c>
      <c r="C2570">
        <v>215352</v>
      </c>
    </row>
    <row r="2571" spans="1:3">
      <c r="A2571">
        <v>85000</v>
      </c>
      <c r="B2571">
        <v>131560</v>
      </c>
      <c r="C2571">
        <v>129000</v>
      </c>
    </row>
    <row r="2572" spans="1:3">
      <c r="A2572">
        <v>111175</v>
      </c>
      <c r="B2572">
        <v>90000</v>
      </c>
      <c r="C2572">
        <v>79200</v>
      </c>
    </row>
    <row r="2573" spans="1:3">
      <c r="A2573">
        <v>70000</v>
      </c>
      <c r="B2573">
        <v>216000</v>
      </c>
      <c r="C2573">
        <v>43200</v>
      </c>
    </row>
    <row r="2574" spans="1:3">
      <c r="A2574">
        <v>52900</v>
      </c>
      <c r="B2574">
        <v>178000</v>
      </c>
      <c r="C2574">
        <v>100000</v>
      </c>
    </row>
    <row r="2575" spans="1:3">
      <c r="A2575">
        <v>89100</v>
      </c>
      <c r="B2575">
        <v>157500</v>
      </c>
      <c r="C2575">
        <v>50400</v>
      </c>
    </row>
    <row r="2576" spans="1:3">
      <c r="A2576">
        <v>77500</v>
      </c>
      <c r="B2576">
        <v>233500</v>
      </c>
      <c r="C2576">
        <v>147500</v>
      </c>
    </row>
    <row r="2577" spans="1:3">
      <c r="A2577">
        <v>90250</v>
      </c>
      <c r="B2577">
        <v>142500</v>
      </c>
      <c r="C2577">
        <v>95650</v>
      </c>
    </row>
    <row r="2578" spans="1:3">
      <c r="A2578">
        <v>119459.5</v>
      </c>
      <c r="B2578">
        <v>55000</v>
      </c>
      <c r="C2578">
        <v>155000</v>
      </c>
    </row>
    <row r="2579" spans="1:3">
      <c r="A2579">
        <v>80000</v>
      </c>
      <c r="B2579">
        <v>137000</v>
      </c>
      <c r="C2579">
        <v>160000</v>
      </c>
    </row>
    <row r="2580" spans="1:3">
      <c r="A2580">
        <v>51014</v>
      </c>
      <c r="B2580">
        <v>177500</v>
      </c>
      <c r="C2580">
        <v>79200</v>
      </c>
    </row>
    <row r="2581" spans="1:3">
      <c r="A2581">
        <v>57500</v>
      </c>
      <c r="B2581">
        <v>99955</v>
      </c>
      <c r="C2581">
        <v>84920</v>
      </c>
    </row>
    <row r="2582" spans="1:3">
      <c r="A2582">
        <v>90000</v>
      </c>
      <c r="B2582">
        <v>195500</v>
      </c>
      <c r="C2582">
        <v>147500</v>
      </c>
    </row>
    <row r="2583" spans="1:3">
      <c r="A2583">
        <v>79500</v>
      </c>
      <c r="B2583">
        <v>208000</v>
      </c>
      <c r="C2583">
        <v>102500</v>
      </c>
    </row>
    <row r="2584" spans="1:3">
      <c r="A2584">
        <v>165000</v>
      </c>
      <c r="B2584">
        <v>97500</v>
      </c>
      <c r="C2584">
        <v>140000</v>
      </c>
    </row>
    <row r="2585" spans="1:3">
      <c r="A2585">
        <v>73631</v>
      </c>
      <c r="B2585">
        <v>225000</v>
      </c>
      <c r="C2585">
        <v>120000</v>
      </c>
    </row>
    <row r="2586" spans="1:3">
      <c r="A2586">
        <v>70000</v>
      </c>
      <c r="B2586">
        <v>277500</v>
      </c>
      <c r="C2586">
        <v>97925</v>
      </c>
    </row>
    <row r="2587" spans="1:3">
      <c r="A2587">
        <v>95000</v>
      </c>
      <c r="B2587">
        <v>212500</v>
      </c>
      <c r="C2587">
        <v>133000</v>
      </c>
    </row>
    <row r="2588" spans="1:3">
      <c r="A2588">
        <v>72900</v>
      </c>
      <c r="B2588">
        <v>50400</v>
      </c>
      <c r="C2588">
        <v>211000</v>
      </c>
    </row>
    <row r="2589" spans="1:3">
      <c r="A2589">
        <v>70000</v>
      </c>
      <c r="B2589">
        <v>95326</v>
      </c>
      <c r="C2589">
        <v>200000</v>
      </c>
    </row>
    <row r="2590" spans="1:3">
      <c r="A2590">
        <v>90000</v>
      </c>
      <c r="B2590">
        <v>90000</v>
      </c>
      <c r="C2590">
        <v>152500</v>
      </c>
    </row>
    <row r="2591" spans="1:3">
      <c r="A2591">
        <v>147500</v>
      </c>
      <c r="B2591">
        <v>140000</v>
      </c>
      <c r="C2591">
        <v>130000</v>
      </c>
    </row>
    <row r="2592" spans="1:3">
      <c r="A2592">
        <v>45000</v>
      </c>
      <c r="B2592">
        <v>164497.5</v>
      </c>
      <c r="C2592">
        <v>96773</v>
      </c>
    </row>
    <row r="2593" spans="1:3">
      <c r="A2593">
        <v>57500</v>
      </c>
      <c r="B2593">
        <v>167375</v>
      </c>
      <c r="C2593">
        <v>79200</v>
      </c>
    </row>
    <row r="2594" spans="1:3">
      <c r="A2594">
        <v>69500</v>
      </c>
      <c r="B2594">
        <v>75782</v>
      </c>
      <c r="C2594">
        <v>130000</v>
      </c>
    </row>
    <row r="2595" spans="1:3">
      <c r="A2595">
        <v>51014</v>
      </c>
      <c r="B2595">
        <v>151500</v>
      </c>
      <c r="C2595">
        <v>211000</v>
      </c>
    </row>
    <row r="2596" spans="1:3">
      <c r="A2596">
        <v>152221.5</v>
      </c>
      <c r="B2596">
        <v>162500</v>
      </c>
      <c r="C2596">
        <v>140000</v>
      </c>
    </row>
    <row r="2597" spans="1:3">
      <c r="A2597">
        <v>140000</v>
      </c>
      <c r="B2597">
        <v>100051</v>
      </c>
      <c r="C2597">
        <v>96773</v>
      </c>
    </row>
    <row r="2598" spans="1:3">
      <c r="A2598">
        <v>90000</v>
      </c>
      <c r="B2598">
        <v>155000</v>
      </c>
      <c r="C2598">
        <v>122340</v>
      </c>
    </row>
    <row r="2599" spans="1:3">
      <c r="A2599">
        <v>157500</v>
      </c>
      <c r="B2599">
        <v>88000</v>
      </c>
      <c r="C2599">
        <v>194000</v>
      </c>
    </row>
    <row r="2600" spans="1:3">
      <c r="A2600">
        <v>72750</v>
      </c>
      <c r="B2600">
        <v>152221.5</v>
      </c>
      <c r="C2600">
        <v>125000</v>
      </c>
    </row>
    <row r="2601" spans="1:3">
      <c r="A2601">
        <v>149508.5</v>
      </c>
      <c r="B2601">
        <v>180000</v>
      </c>
      <c r="C2601">
        <v>155000</v>
      </c>
    </row>
    <row r="2602" spans="1:3">
      <c r="A2602">
        <v>30000</v>
      </c>
      <c r="B2602">
        <v>134000</v>
      </c>
      <c r="C2602">
        <v>112500</v>
      </c>
    </row>
    <row r="2603" spans="1:3">
      <c r="A2603">
        <v>57500</v>
      </c>
      <c r="B2603">
        <v>92500</v>
      </c>
      <c r="C2603">
        <v>110000</v>
      </c>
    </row>
    <row r="2604" spans="1:3">
      <c r="A2604">
        <v>170000</v>
      </c>
      <c r="B2604">
        <v>182375</v>
      </c>
      <c r="C2604">
        <v>97444</v>
      </c>
    </row>
    <row r="2605" spans="1:3">
      <c r="A2605">
        <v>67000</v>
      </c>
      <c r="B2605">
        <v>99000</v>
      </c>
      <c r="C2605">
        <v>60000</v>
      </c>
    </row>
    <row r="2606" spans="1:3">
      <c r="A2606">
        <v>67500</v>
      </c>
      <c r="B2606">
        <v>109500</v>
      </c>
      <c r="C2606">
        <v>116000</v>
      </c>
    </row>
    <row r="2607" spans="1:3">
      <c r="A2607">
        <v>57500</v>
      </c>
      <c r="B2607">
        <v>198500</v>
      </c>
      <c r="C2607">
        <v>80850</v>
      </c>
    </row>
    <row r="2608" spans="1:3">
      <c r="A2608">
        <v>75067.5</v>
      </c>
      <c r="B2608">
        <v>247500</v>
      </c>
      <c r="C2608">
        <v>79200</v>
      </c>
    </row>
    <row r="2609" spans="1:3">
      <c r="A2609">
        <v>130500</v>
      </c>
      <c r="B2609">
        <v>174667.5</v>
      </c>
      <c r="C2609">
        <v>136000</v>
      </c>
    </row>
    <row r="2610" spans="1:3">
      <c r="A2610">
        <v>52500</v>
      </c>
      <c r="B2610">
        <v>132500</v>
      </c>
      <c r="C2610">
        <v>208114</v>
      </c>
    </row>
    <row r="2611" spans="1:3">
      <c r="A2611">
        <v>100000</v>
      </c>
      <c r="B2611">
        <v>130500</v>
      </c>
      <c r="C2611">
        <v>108000</v>
      </c>
    </row>
    <row r="2612" spans="1:3">
      <c r="A2612">
        <v>62500</v>
      </c>
      <c r="B2612">
        <v>157500</v>
      </c>
      <c r="C2612">
        <v>147500</v>
      </c>
    </row>
    <row r="2613" spans="1:3">
      <c r="A2613">
        <v>87500</v>
      </c>
      <c r="B2613">
        <v>140000</v>
      </c>
      <c r="C2613">
        <v>147500</v>
      </c>
    </row>
    <row r="2614" spans="1:3">
      <c r="A2614">
        <v>85000</v>
      </c>
      <c r="B2614">
        <v>126000</v>
      </c>
      <c r="C2614">
        <v>122500</v>
      </c>
    </row>
    <row r="2615" spans="1:3">
      <c r="A2615">
        <v>74000</v>
      </c>
      <c r="B2615">
        <v>130000</v>
      </c>
      <c r="C2615">
        <v>147500</v>
      </c>
    </row>
    <row r="2616" spans="1:3">
      <c r="A2616">
        <v>165000</v>
      </c>
      <c r="B2616">
        <v>182500</v>
      </c>
      <c r="C2616">
        <v>98283</v>
      </c>
    </row>
    <row r="2617" spans="1:3">
      <c r="A2617">
        <v>50400</v>
      </c>
      <c r="B2617">
        <v>127500</v>
      </c>
      <c r="C2617">
        <v>211000</v>
      </c>
    </row>
    <row r="2618" spans="1:3">
      <c r="A2618">
        <v>94000</v>
      </c>
      <c r="B2618">
        <v>132884</v>
      </c>
      <c r="C2618">
        <v>148000</v>
      </c>
    </row>
    <row r="2619" spans="1:3">
      <c r="A2619">
        <v>100000</v>
      </c>
      <c r="B2619">
        <v>65000</v>
      </c>
      <c r="C2619">
        <v>35000</v>
      </c>
    </row>
    <row r="2620" spans="1:3">
      <c r="A2620">
        <v>105050</v>
      </c>
      <c r="B2620">
        <v>171430</v>
      </c>
      <c r="C2620">
        <v>122422.59375</v>
      </c>
    </row>
    <row r="2621" spans="1:3">
      <c r="A2621">
        <v>111175</v>
      </c>
      <c r="B2621">
        <v>90670</v>
      </c>
      <c r="C2621">
        <v>83200</v>
      </c>
    </row>
    <row r="2622" spans="1:3">
      <c r="A2622">
        <v>95900</v>
      </c>
      <c r="B2622">
        <v>110000</v>
      </c>
      <c r="C2622">
        <v>147500</v>
      </c>
    </row>
    <row r="2623" spans="1:3">
      <c r="A2623">
        <v>70000</v>
      </c>
      <c r="B2623">
        <v>211000</v>
      </c>
      <c r="C2623">
        <v>131580</v>
      </c>
    </row>
    <row r="2624" spans="1:3">
      <c r="A2624">
        <v>98500</v>
      </c>
      <c r="B2624">
        <v>84200</v>
      </c>
      <c r="C2624">
        <v>147500</v>
      </c>
    </row>
    <row r="2625" spans="1:3">
      <c r="A2625">
        <v>80000</v>
      </c>
      <c r="B2625">
        <v>85000</v>
      </c>
      <c r="C2625">
        <v>208114</v>
      </c>
    </row>
    <row r="2626" spans="1:3">
      <c r="A2626">
        <v>63000</v>
      </c>
      <c r="B2626">
        <v>140000</v>
      </c>
      <c r="C2626">
        <v>147500</v>
      </c>
    </row>
    <row r="2627" spans="1:3">
      <c r="A2627">
        <v>93600</v>
      </c>
      <c r="B2627">
        <v>106877.09375</v>
      </c>
      <c r="C2627">
        <v>147500</v>
      </c>
    </row>
    <row r="2628" spans="1:3">
      <c r="A2628">
        <v>118500</v>
      </c>
      <c r="B2628">
        <v>33488.5</v>
      </c>
      <c r="C2628">
        <v>171000</v>
      </c>
    </row>
    <row r="2629" spans="1:3">
      <c r="A2629">
        <v>92500</v>
      </c>
      <c r="B2629">
        <v>61200</v>
      </c>
      <c r="C2629">
        <v>162500</v>
      </c>
    </row>
    <row r="2630" spans="1:3">
      <c r="A2630">
        <v>126519.5</v>
      </c>
      <c r="B2630">
        <v>156500</v>
      </c>
      <c r="C2630">
        <v>155000</v>
      </c>
    </row>
    <row r="2631" spans="1:3">
      <c r="A2631">
        <v>185000</v>
      </c>
      <c r="B2631">
        <v>147500</v>
      </c>
      <c r="C2631">
        <v>92500</v>
      </c>
    </row>
    <row r="2632" spans="1:3">
      <c r="A2632">
        <v>111175</v>
      </c>
      <c r="B2632">
        <v>85000</v>
      </c>
      <c r="C2632">
        <v>180000</v>
      </c>
    </row>
    <row r="2633" spans="1:3">
      <c r="A2633">
        <v>72900</v>
      </c>
      <c r="B2633">
        <v>145500</v>
      </c>
      <c r="C2633">
        <v>60000</v>
      </c>
    </row>
    <row r="2634" spans="1:3">
      <c r="A2634">
        <v>110000</v>
      </c>
      <c r="B2634">
        <v>184839.453125</v>
      </c>
      <c r="C2634">
        <v>100400</v>
      </c>
    </row>
    <row r="2635" spans="1:3">
      <c r="A2635">
        <v>119908</v>
      </c>
      <c r="B2635">
        <v>107330</v>
      </c>
      <c r="C2635">
        <v>97444</v>
      </c>
    </row>
    <row r="2636" spans="1:3">
      <c r="A2636">
        <v>112050</v>
      </c>
      <c r="B2636">
        <v>105000</v>
      </c>
      <c r="C2636">
        <v>82315.75</v>
      </c>
    </row>
    <row r="2637" spans="1:3">
      <c r="A2637">
        <v>72750</v>
      </c>
      <c r="B2637">
        <v>122220</v>
      </c>
      <c r="C2637">
        <v>223774.5</v>
      </c>
    </row>
    <row r="2638" spans="1:3">
      <c r="A2638">
        <v>81350</v>
      </c>
      <c r="B2638">
        <v>140000</v>
      </c>
      <c r="C2638">
        <v>102500</v>
      </c>
    </row>
    <row r="2639" spans="1:3">
      <c r="A2639">
        <v>30000</v>
      </c>
      <c r="B2639">
        <v>70000</v>
      </c>
      <c r="C2639">
        <v>150000</v>
      </c>
    </row>
    <row r="2640" spans="1:3">
      <c r="A2640">
        <v>113000</v>
      </c>
      <c r="B2640">
        <v>63977</v>
      </c>
      <c r="C2640">
        <v>200000</v>
      </c>
    </row>
    <row r="2641" spans="1:3">
      <c r="A2641">
        <v>79200</v>
      </c>
      <c r="B2641">
        <v>132368</v>
      </c>
      <c r="C2641">
        <v>131580</v>
      </c>
    </row>
    <row r="2642" spans="1:3">
      <c r="A2642">
        <v>53887.5</v>
      </c>
      <c r="B2642">
        <v>162000</v>
      </c>
      <c r="C2642">
        <v>90000</v>
      </c>
    </row>
    <row r="2643" spans="1:3">
      <c r="A2643">
        <v>48500</v>
      </c>
      <c r="B2643">
        <v>135000</v>
      </c>
      <c r="C2643">
        <v>133000</v>
      </c>
    </row>
    <row r="2644" spans="1:3">
      <c r="A2644">
        <v>55000</v>
      </c>
      <c r="B2644">
        <v>89150</v>
      </c>
      <c r="C2644">
        <v>155000</v>
      </c>
    </row>
    <row r="2645" spans="1:3">
      <c r="A2645">
        <v>85000</v>
      </c>
      <c r="B2645">
        <v>72272</v>
      </c>
      <c r="C2645">
        <v>148000</v>
      </c>
    </row>
    <row r="2646" spans="1:3">
      <c r="A2646">
        <v>80000</v>
      </c>
      <c r="B2646">
        <v>102754.5</v>
      </c>
      <c r="C2646">
        <v>182500</v>
      </c>
    </row>
    <row r="2647" spans="1:3">
      <c r="A2647">
        <v>112500</v>
      </c>
      <c r="B2647">
        <v>75874</v>
      </c>
      <c r="C2647">
        <v>174720</v>
      </c>
    </row>
    <row r="2648" spans="1:3">
      <c r="A2648">
        <v>50325</v>
      </c>
      <c r="B2648">
        <v>165450</v>
      </c>
      <c r="C2648">
        <v>96773</v>
      </c>
    </row>
    <row r="2649" spans="1:3">
      <c r="A2649">
        <v>82500</v>
      </c>
      <c r="B2649">
        <v>90670</v>
      </c>
      <c r="C2649">
        <v>145000</v>
      </c>
    </row>
    <row r="2650" spans="1:3">
      <c r="A2650">
        <v>115000</v>
      </c>
      <c r="B2650">
        <v>155000</v>
      </c>
      <c r="C2650">
        <v>96500</v>
      </c>
    </row>
    <row r="2651" spans="1:3">
      <c r="A2651">
        <v>81350</v>
      </c>
      <c r="B2651">
        <v>157500</v>
      </c>
      <c r="C2651">
        <v>160000</v>
      </c>
    </row>
    <row r="2652" spans="1:3">
      <c r="A2652">
        <v>78040</v>
      </c>
      <c r="B2652">
        <v>122500</v>
      </c>
      <c r="C2652">
        <v>145000</v>
      </c>
    </row>
    <row r="2653" spans="1:3">
      <c r="A2653">
        <v>98500</v>
      </c>
      <c r="B2653">
        <v>157500</v>
      </c>
      <c r="C2653">
        <v>112200</v>
      </c>
    </row>
    <row r="2654" spans="1:3">
      <c r="A2654">
        <v>89100</v>
      </c>
      <c r="B2654">
        <v>87307.5</v>
      </c>
      <c r="C2654">
        <v>145000</v>
      </c>
    </row>
    <row r="2655" spans="1:3">
      <c r="A2655">
        <v>53014</v>
      </c>
      <c r="B2655">
        <v>157934</v>
      </c>
      <c r="C2655">
        <v>125000</v>
      </c>
    </row>
    <row r="2656" spans="1:3">
      <c r="A2656">
        <v>95000</v>
      </c>
      <c r="B2656">
        <v>151500</v>
      </c>
      <c r="C2656">
        <v>125000</v>
      </c>
    </row>
    <row r="2657" spans="1:3">
      <c r="A2657">
        <v>80850</v>
      </c>
      <c r="B2657">
        <v>149946.5</v>
      </c>
      <c r="C2657">
        <v>198500</v>
      </c>
    </row>
    <row r="2658" spans="1:3">
      <c r="A2658">
        <v>57500</v>
      </c>
      <c r="B2658">
        <v>320000</v>
      </c>
      <c r="C2658">
        <v>125000</v>
      </c>
    </row>
    <row r="2659" spans="1:3">
      <c r="A2659">
        <v>165000</v>
      </c>
      <c r="B2659">
        <v>71000</v>
      </c>
      <c r="C2659">
        <v>137500</v>
      </c>
    </row>
    <row r="2660" spans="1:3">
      <c r="A2660">
        <v>110000</v>
      </c>
      <c r="B2660">
        <v>200000</v>
      </c>
      <c r="C2660">
        <v>90000</v>
      </c>
    </row>
    <row r="2661" spans="1:3">
      <c r="A2661">
        <v>95000</v>
      </c>
      <c r="B2661">
        <v>75782</v>
      </c>
      <c r="C2661">
        <v>115000</v>
      </c>
    </row>
    <row r="2662" spans="1:3">
      <c r="A2662">
        <v>95000</v>
      </c>
      <c r="B2662">
        <v>140000</v>
      </c>
      <c r="C2662">
        <v>125000</v>
      </c>
    </row>
    <row r="2663" spans="1:3">
      <c r="A2663">
        <v>100000</v>
      </c>
      <c r="B2663">
        <v>200000</v>
      </c>
      <c r="C2663">
        <v>90000</v>
      </c>
    </row>
    <row r="2664" spans="1:3">
      <c r="A2664">
        <v>120000</v>
      </c>
      <c r="B2664">
        <v>112724.171875</v>
      </c>
      <c r="C2664">
        <v>172475.5</v>
      </c>
    </row>
    <row r="2665" spans="1:3">
      <c r="A2665">
        <v>67500</v>
      </c>
      <c r="B2665">
        <v>157500</v>
      </c>
      <c r="C2665">
        <v>80000</v>
      </c>
    </row>
    <row r="2666" spans="1:3">
      <c r="A2666">
        <v>90000</v>
      </c>
      <c r="B2666">
        <v>132500</v>
      </c>
      <c r="C2666">
        <v>90000</v>
      </c>
    </row>
    <row r="2667" spans="1:3">
      <c r="A2667">
        <v>104550</v>
      </c>
      <c r="B2667">
        <v>55000</v>
      </c>
      <c r="C2667">
        <v>147500</v>
      </c>
    </row>
    <row r="2668" spans="1:3">
      <c r="A2668">
        <v>75000</v>
      </c>
      <c r="B2668">
        <v>175000</v>
      </c>
      <c r="C2668">
        <v>305500</v>
      </c>
    </row>
    <row r="2669" spans="1:3">
      <c r="A2669">
        <v>110200</v>
      </c>
      <c r="B2669">
        <v>205000</v>
      </c>
      <c r="C2669">
        <v>89100</v>
      </c>
    </row>
    <row r="2670" spans="1:3">
      <c r="A2670">
        <v>83000</v>
      </c>
      <c r="B2670">
        <v>86800</v>
      </c>
      <c r="C2670">
        <v>98000</v>
      </c>
    </row>
    <row r="2671" spans="1:3">
      <c r="A2671">
        <v>120000</v>
      </c>
      <c r="B2671">
        <v>166419.5</v>
      </c>
      <c r="C2671">
        <v>98283</v>
      </c>
    </row>
    <row r="2672" spans="1:3">
      <c r="A2672">
        <v>77500</v>
      </c>
      <c r="B2672">
        <v>130000</v>
      </c>
      <c r="C2672">
        <v>90000</v>
      </c>
    </row>
    <row r="2673" spans="1:3">
      <c r="A2673">
        <v>72500</v>
      </c>
      <c r="B2673">
        <v>95000</v>
      </c>
      <c r="C2673">
        <v>147500</v>
      </c>
    </row>
    <row r="2674" spans="1:3">
      <c r="A2674">
        <v>78294</v>
      </c>
      <c r="B2674">
        <v>164000</v>
      </c>
      <c r="C2674">
        <v>145000</v>
      </c>
    </row>
    <row r="2675" spans="1:3">
      <c r="A2675">
        <v>82500</v>
      </c>
      <c r="B2675">
        <v>150000</v>
      </c>
      <c r="C2675">
        <v>164000</v>
      </c>
    </row>
    <row r="2676" spans="1:3">
      <c r="A2676">
        <v>80500</v>
      </c>
      <c r="B2676">
        <v>193000</v>
      </c>
      <c r="C2676">
        <v>105000</v>
      </c>
    </row>
    <row r="2677" spans="1:3">
      <c r="A2677">
        <v>44000</v>
      </c>
      <c r="B2677">
        <v>72900</v>
      </c>
      <c r="C2677">
        <v>96773</v>
      </c>
    </row>
    <row r="2678" spans="1:3">
      <c r="A2678">
        <v>62500</v>
      </c>
      <c r="B2678">
        <v>90000</v>
      </c>
      <c r="C2678">
        <v>115000</v>
      </c>
    </row>
    <row r="2679" spans="1:3">
      <c r="A2679">
        <v>115500</v>
      </c>
      <c r="B2679">
        <v>150000</v>
      </c>
      <c r="C2679">
        <v>233000</v>
      </c>
    </row>
    <row r="2680" spans="1:3">
      <c r="A2680">
        <v>60000</v>
      </c>
      <c r="B2680">
        <v>120000</v>
      </c>
      <c r="C2680">
        <v>122500</v>
      </c>
    </row>
    <row r="2681" spans="1:3">
      <c r="A2681">
        <v>111175</v>
      </c>
      <c r="B2681">
        <v>170000</v>
      </c>
      <c r="C2681">
        <v>161952</v>
      </c>
    </row>
    <row r="2682" spans="1:3">
      <c r="A2682">
        <v>90000</v>
      </c>
      <c r="B2682">
        <v>120000</v>
      </c>
      <c r="C2682">
        <v>89100</v>
      </c>
    </row>
    <row r="2683" spans="1:3">
      <c r="A2683">
        <v>98500</v>
      </c>
      <c r="B2683">
        <v>64821.5</v>
      </c>
      <c r="C2683">
        <v>125000</v>
      </c>
    </row>
    <row r="2684" spans="1:3">
      <c r="A2684">
        <v>128816</v>
      </c>
      <c r="B2684">
        <v>110000</v>
      </c>
      <c r="C2684">
        <v>125000</v>
      </c>
    </row>
    <row r="2685" spans="1:3">
      <c r="A2685">
        <v>103504.34375</v>
      </c>
      <c r="B2685">
        <v>109500</v>
      </c>
      <c r="C2685">
        <v>375000</v>
      </c>
    </row>
    <row r="2686" spans="1:3">
      <c r="A2686">
        <v>62500</v>
      </c>
      <c r="B2686">
        <v>130000</v>
      </c>
      <c r="C2686">
        <v>192500</v>
      </c>
    </row>
    <row r="2687" spans="1:3">
      <c r="A2687">
        <v>181177.5</v>
      </c>
      <c r="B2687">
        <v>225000</v>
      </c>
      <c r="C2687">
        <v>135000</v>
      </c>
    </row>
    <row r="2688" spans="1:3">
      <c r="A2688">
        <v>64890</v>
      </c>
      <c r="B2688">
        <v>101000</v>
      </c>
      <c r="C2688">
        <v>90000</v>
      </c>
    </row>
    <row r="2689" spans="1:3">
      <c r="A2689">
        <v>110000</v>
      </c>
      <c r="B2689">
        <v>157500</v>
      </c>
      <c r="C2689">
        <v>102500</v>
      </c>
    </row>
    <row r="2690" spans="1:3">
      <c r="A2690">
        <v>70000</v>
      </c>
      <c r="B2690">
        <v>88128</v>
      </c>
      <c r="C2690">
        <v>120000</v>
      </c>
    </row>
    <row r="2691" spans="1:3">
      <c r="A2691">
        <v>70000</v>
      </c>
      <c r="B2691">
        <v>137500</v>
      </c>
      <c r="C2691">
        <v>150000</v>
      </c>
    </row>
    <row r="2692" spans="1:3">
      <c r="A2692">
        <v>65500.6640625</v>
      </c>
      <c r="B2692">
        <v>147500</v>
      </c>
      <c r="C2692">
        <v>147500</v>
      </c>
    </row>
    <row r="2693" spans="1:3">
      <c r="A2693">
        <v>255829.5</v>
      </c>
      <c r="B2693">
        <v>70000</v>
      </c>
      <c r="C2693">
        <v>129500</v>
      </c>
    </row>
    <row r="2694" spans="1:3">
      <c r="A2694">
        <v>100500</v>
      </c>
      <c r="B2694">
        <v>130000</v>
      </c>
      <c r="C2694">
        <v>145500</v>
      </c>
    </row>
    <row r="2695" spans="1:3">
      <c r="A2695">
        <v>115791.5</v>
      </c>
      <c r="B2695">
        <v>145000</v>
      </c>
      <c r="C2695">
        <v>246500</v>
      </c>
    </row>
    <row r="2696" spans="1:3">
      <c r="A2696">
        <v>50000</v>
      </c>
      <c r="B2696">
        <v>243000</v>
      </c>
      <c r="C2696">
        <v>140000</v>
      </c>
    </row>
    <row r="2697" spans="1:3">
      <c r="A2697">
        <v>92500</v>
      </c>
      <c r="B2697">
        <v>195000</v>
      </c>
      <c r="C2697">
        <v>72750</v>
      </c>
    </row>
    <row r="2698" spans="1:3">
      <c r="A2698">
        <v>57500</v>
      </c>
      <c r="B2698">
        <v>180000</v>
      </c>
      <c r="C2698">
        <v>375000</v>
      </c>
    </row>
    <row r="2699" spans="1:3">
      <c r="A2699">
        <v>68350</v>
      </c>
      <c r="B2699">
        <v>91250</v>
      </c>
      <c r="C2699">
        <v>147500</v>
      </c>
    </row>
    <row r="2700" spans="1:3">
      <c r="A2700">
        <v>118640</v>
      </c>
      <c r="B2700">
        <v>93600</v>
      </c>
      <c r="C2700">
        <v>300000</v>
      </c>
    </row>
    <row r="2701" spans="1:3">
      <c r="A2701">
        <v>55602</v>
      </c>
      <c r="B2701">
        <v>177000</v>
      </c>
      <c r="C2701">
        <v>155000</v>
      </c>
    </row>
    <row r="2702" spans="1:3">
      <c r="A2702">
        <v>108329</v>
      </c>
      <c r="B2702">
        <v>109500</v>
      </c>
      <c r="C2702">
        <v>94001</v>
      </c>
    </row>
    <row r="2703" spans="1:3">
      <c r="A2703">
        <v>70500</v>
      </c>
      <c r="B2703">
        <v>135000</v>
      </c>
      <c r="C2703">
        <v>78000</v>
      </c>
    </row>
    <row r="2704" spans="1:3">
      <c r="A2704">
        <v>95000</v>
      </c>
      <c r="B2704">
        <v>175000</v>
      </c>
      <c r="C2704">
        <v>125000</v>
      </c>
    </row>
    <row r="2705" spans="1:3">
      <c r="A2705">
        <v>87500</v>
      </c>
      <c r="B2705">
        <v>130000</v>
      </c>
      <c r="C2705">
        <v>152500</v>
      </c>
    </row>
    <row r="2706" spans="1:3">
      <c r="A2706">
        <v>98500</v>
      </c>
      <c r="B2706">
        <v>190000</v>
      </c>
      <c r="C2706">
        <v>205000</v>
      </c>
    </row>
    <row r="2707" spans="1:3">
      <c r="A2707">
        <v>53014</v>
      </c>
      <c r="B2707">
        <v>115750</v>
      </c>
      <c r="C2707">
        <v>115000</v>
      </c>
    </row>
    <row r="2708" spans="1:3">
      <c r="A2708">
        <v>110500</v>
      </c>
      <c r="B2708">
        <v>90000</v>
      </c>
      <c r="C2708">
        <v>175000</v>
      </c>
    </row>
    <row r="2709" spans="1:3">
      <c r="A2709">
        <v>57500</v>
      </c>
      <c r="B2709">
        <v>56700</v>
      </c>
      <c r="C2709">
        <v>115000</v>
      </c>
    </row>
    <row r="2710" spans="1:3">
      <c r="A2710">
        <v>52500</v>
      </c>
      <c r="B2710">
        <v>150000</v>
      </c>
      <c r="C2710">
        <v>147500</v>
      </c>
    </row>
    <row r="2711" spans="1:3">
      <c r="A2711">
        <v>69104.5859375</v>
      </c>
      <c r="B2711">
        <v>151650</v>
      </c>
      <c r="C2711">
        <v>120000</v>
      </c>
    </row>
    <row r="2712" spans="1:3">
      <c r="A2712">
        <v>52500</v>
      </c>
      <c r="B2712">
        <v>140000</v>
      </c>
      <c r="C2712">
        <v>72900</v>
      </c>
    </row>
    <row r="2713" spans="1:3">
      <c r="A2713">
        <v>47500</v>
      </c>
      <c r="B2713">
        <v>125000</v>
      </c>
      <c r="C2713">
        <v>112000</v>
      </c>
    </row>
    <row r="2714" spans="1:3">
      <c r="A2714">
        <v>58157.5</v>
      </c>
      <c r="B2714">
        <v>80000</v>
      </c>
      <c r="C2714">
        <v>114042.5</v>
      </c>
    </row>
    <row r="2715" spans="1:3">
      <c r="A2715">
        <v>79968</v>
      </c>
      <c r="B2715">
        <v>102035.5</v>
      </c>
      <c r="C2715">
        <v>125000</v>
      </c>
    </row>
    <row r="2716" spans="1:3">
      <c r="A2716">
        <v>111175</v>
      </c>
      <c r="B2716">
        <v>80000</v>
      </c>
      <c r="C2716">
        <v>117500</v>
      </c>
    </row>
    <row r="2717" spans="1:3">
      <c r="A2717">
        <v>147500</v>
      </c>
      <c r="B2717">
        <v>128500</v>
      </c>
      <c r="C2717">
        <v>147500</v>
      </c>
    </row>
    <row r="2718" spans="1:3">
      <c r="A2718">
        <v>45000</v>
      </c>
      <c r="B2718">
        <v>160000</v>
      </c>
      <c r="C2718">
        <v>130800</v>
      </c>
    </row>
    <row r="2719" spans="1:3">
      <c r="A2719">
        <v>122500</v>
      </c>
      <c r="B2719">
        <v>145000</v>
      </c>
      <c r="C2719">
        <v>175000</v>
      </c>
    </row>
    <row r="2720" spans="1:3">
      <c r="A2720">
        <v>75000</v>
      </c>
      <c r="B2720">
        <v>127500</v>
      </c>
      <c r="C2720">
        <v>140629.203125</v>
      </c>
    </row>
    <row r="2721" spans="1:3">
      <c r="A2721">
        <v>87500</v>
      </c>
      <c r="B2721">
        <v>171121</v>
      </c>
      <c r="C2721">
        <v>150000</v>
      </c>
    </row>
    <row r="2722" spans="1:3">
      <c r="A2722">
        <v>32400</v>
      </c>
      <c r="B2722">
        <v>130000</v>
      </c>
      <c r="C2722">
        <v>120000</v>
      </c>
    </row>
    <row r="2723" spans="1:3">
      <c r="A2723">
        <v>70000</v>
      </c>
      <c r="B2723">
        <v>72900</v>
      </c>
      <c r="C2723">
        <v>120000</v>
      </c>
    </row>
    <row r="2724" spans="1:3">
      <c r="A2724">
        <v>70000</v>
      </c>
      <c r="B2724">
        <v>137500</v>
      </c>
      <c r="C2724">
        <v>251000</v>
      </c>
    </row>
    <row r="2725" spans="1:3">
      <c r="A2725">
        <v>67500</v>
      </c>
      <c r="B2725">
        <v>137150</v>
      </c>
      <c r="C2725">
        <v>112500</v>
      </c>
    </row>
    <row r="2726" spans="1:3">
      <c r="A2726">
        <v>145000</v>
      </c>
      <c r="B2726">
        <v>148910</v>
      </c>
      <c r="C2726">
        <v>100000</v>
      </c>
    </row>
    <row r="2727" spans="1:3">
      <c r="A2727">
        <v>64000</v>
      </c>
      <c r="B2727">
        <v>180000</v>
      </c>
      <c r="C2727">
        <v>145000</v>
      </c>
    </row>
    <row r="2728" spans="1:3">
      <c r="A2728">
        <v>84500</v>
      </c>
      <c r="B2728">
        <v>145000</v>
      </c>
      <c r="C2728">
        <v>135000</v>
      </c>
    </row>
    <row r="2729" spans="1:3">
      <c r="A2729">
        <v>85000</v>
      </c>
      <c r="B2729">
        <v>80000</v>
      </c>
      <c r="C2729">
        <v>134437.5</v>
      </c>
    </row>
    <row r="2730" spans="1:3">
      <c r="A2730">
        <v>90000</v>
      </c>
      <c r="B2730">
        <v>125000</v>
      </c>
      <c r="C2730">
        <v>174720</v>
      </c>
    </row>
    <row r="2731" spans="1:3">
      <c r="A2731">
        <v>66589</v>
      </c>
      <c r="B2731">
        <v>170500</v>
      </c>
      <c r="C2731">
        <v>150000</v>
      </c>
    </row>
    <row r="2732" spans="1:3">
      <c r="A2732">
        <v>90000</v>
      </c>
      <c r="B2732">
        <v>72900</v>
      </c>
      <c r="C2732">
        <v>175000</v>
      </c>
    </row>
    <row r="2733" spans="1:3">
      <c r="A2733">
        <v>186000</v>
      </c>
      <c r="B2733">
        <v>210000</v>
      </c>
      <c r="C2733">
        <v>89100</v>
      </c>
    </row>
    <row r="2734" spans="1:3">
      <c r="A2734">
        <v>80500</v>
      </c>
      <c r="B2734">
        <v>145000</v>
      </c>
      <c r="C2734">
        <v>150000</v>
      </c>
    </row>
    <row r="2735" spans="1:3">
      <c r="A2735">
        <v>60000</v>
      </c>
      <c r="B2735">
        <v>164000</v>
      </c>
      <c r="C2735">
        <v>150000</v>
      </c>
    </row>
    <row r="2736" spans="1:3">
      <c r="A2736">
        <v>109164</v>
      </c>
      <c r="B2736">
        <v>103550</v>
      </c>
      <c r="C2736">
        <v>144481.5</v>
      </c>
    </row>
    <row r="2737" spans="1:3">
      <c r="A2737">
        <v>90000</v>
      </c>
      <c r="B2737">
        <v>53416.5</v>
      </c>
      <c r="C2737">
        <v>174720</v>
      </c>
    </row>
    <row r="2738" spans="1:3">
      <c r="A2738">
        <v>100500</v>
      </c>
      <c r="B2738">
        <v>200000</v>
      </c>
      <c r="C2738">
        <v>105000</v>
      </c>
    </row>
    <row r="2739" spans="1:3">
      <c r="A2739">
        <v>110000</v>
      </c>
      <c r="B2739">
        <v>180000</v>
      </c>
      <c r="C2739">
        <v>115000</v>
      </c>
    </row>
    <row r="2740" spans="1:3">
      <c r="A2740">
        <v>129503.5</v>
      </c>
      <c r="B2740">
        <v>157500</v>
      </c>
      <c r="C2740">
        <v>92500</v>
      </c>
    </row>
    <row r="2741" spans="1:3">
      <c r="A2741">
        <v>100500</v>
      </c>
      <c r="B2741">
        <v>57500</v>
      </c>
      <c r="C2741">
        <v>79200</v>
      </c>
    </row>
    <row r="2742" spans="1:3">
      <c r="A2742">
        <v>67500</v>
      </c>
      <c r="B2742">
        <v>107800</v>
      </c>
      <c r="C2742">
        <v>160000</v>
      </c>
    </row>
    <row r="2743" spans="1:3">
      <c r="A2743">
        <v>51014</v>
      </c>
      <c r="B2743">
        <v>195000</v>
      </c>
      <c r="C2743">
        <v>115000</v>
      </c>
    </row>
    <row r="2744" spans="1:3">
      <c r="A2744">
        <v>45000</v>
      </c>
      <c r="B2744">
        <v>50400</v>
      </c>
      <c r="C2744">
        <v>147500</v>
      </c>
    </row>
    <row r="2745" spans="1:3">
      <c r="A2745">
        <v>67500</v>
      </c>
      <c r="B2745">
        <v>116950</v>
      </c>
      <c r="C2745">
        <v>150000</v>
      </c>
    </row>
    <row r="2746" spans="1:3">
      <c r="A2746">
        <v>60000</v>
      </c>
      <c r="B2746">
        <v>175000</v>
      </c>
      <c r="C2746">
        <v>94150</v>
      </c>
    </row>
    <row r="2747" spans="1:3">
      <c r="A2747">
        <v>100000</v>
      </c>
      <c r="B2747">
        <v>80850</v>
      </c>
      <c r="C2747">
        <v>249000</v>
      </c>
    </row>
    <row r="2748" spans="1:3">
      <c r="A2748">
        <v>63594</v>
      </c>
      <c r="B2748">
        <v>153500</v>
      </c>
      <c r="C2748">
        <v>125000</v>
      </c>
    </row>
    <row r="2749" spans="1:3">
      <c r="A2749">
        <v>110000</v>
      </c>
      <c r="B2749">
        <v>210000</v>
      </c>
      <c r="C2749">
        <v>96773</v>
      </c>
    </row>
    <row r="2750" spans="1:3">
      <c r="A2750">
        <v>74050</v>
      </c>
      <c r="B2750">
        <v>191900</v>
      </c>
      <c r="C2750">
        <v>45000</v>
      </c>
    </row>
    <row r="2751" spans="1:3">
      <c r="A2751">
        <v>40500</v>
      </c>
      <c r="B2751">
        <v>196000</v>
      </c>
      <c r="C2751">
        <v>147500</v>
      </c>
    </row>
    <row r="2752" spans="1:3">
      <c r="A2752">
        <v>100000</v>
      </c>
      <c r="B2752">
        <v>150000</v>
      </c>
      <c r="C2752">
        <v>130000</v>
      </c>
    </row>
    <row r="2753" spans="1:3">
      <c r="A2753">
        <v>56500</v>
      </c>
      <c r="B2753">
        <v>130000</v>
      </c>
      <c r="C2753">
        <v>90000</v>
      </c>
    </row>
    <row r="2754" spans="1:3">
      <c r="A2754">
        <v>57500</v>
      </c>
      <c r="B2754">
        <v>175500</v>
      </c>
      <c r="C2754">
        <v>125000</v>
      </c>
    </row>
    <row r="2755" spans="1:3">
      <c r="A2755">
        <v>182500</v>
      </c>
      <c r="B2755">
        <v>109500</v>
      </c>
      <c r="C2755">
        <v>165880</v>
      </c>
    </row>
    <row r="2756" spans="1:3">
      <c r="A2756">
        <v>74995</v>
      </c>
      <c r="B2756">
        <v>198500</v>
      </c>
      <c r="C2756">
        <v>146000</v>
      </c>
    </row>
    <row r="2757" spans="1:3">
      <c r="A2757">
        <v>138516</v>
      </c>
      <c r="B2757">
        <v>132500</v>
      </c>
      <c r="C2757">
        <v>225000</v>
      </c>
    </row>
    <row r="2758" spans="1:3">
      <c r="A2758">
        <v>60000</v>
      </c>
      <c r="B2758">
        <v>125000</v>
      </c>
      <c r="C2758">
        <v>100000</v>
      </c>
    </row>
    <row r="2759" spans="1:3">
      <c r="A2759">
        <v>65000</v>
      </c>
      <c r="B2759">
        <v>192000</v>
      </c>
      <c r="C2759">
        <v>125000</v>
      </c>
    </row>
    <row r="2760" spans="1:3">
      <c r="A2760">
        <v>111175</v>
      </c>
      <c r="B2760">
        <v>131867</v>
      </c>
      <c r="C2760">
        <v>102030</v>
      </c>
    </row>
    <row r="2761" spans="1:3">
      <c r="A2761">
        <v>118162</v>
      </c>
      <c r="B2761">
        <v>425000</v>
      </c>
      <c r="C2761">
        <v>176775.5</v>
      </c>
    </row>
    <row r="2762" spans="1:3">
      <c r="A2762">
        <v>79500</v>
      </c>
      <c r="B2762">
        <v>145000</v>
      </c>
      <c r="C2762">
        <v>214500</v>
      </c>
    </row>
    <row r="2763" spans="1:3">
      <c r="A2763">
        <v>117500</v>
      </c>
      <c r="B2763">
        <v>265000</v>
      </c>
      <c r="C2763">
        <v>150000</v>
      </c>
    </row>
    <row r="2764" spans="1:3">
      <c r="A2764">
        <v>52500</v>
      </c>
      <c r="B2764">
        <v>157500</v>
      </c>
      <c r="C2764">
        <v>147500</v>
      </c>
    </row>
    <row r="2765" spans="1:3">
      <c r="A2765">
        <v>62653.5</v>
      </c>
      <c r="B2765">
        <v>98500</v>
      </c>
      <c r="C2765">
        <v>132500</v>
      </c>
    </row>
    <row r="2766" spans="1:3">
      <c r="A2766">
        <v>80000</v>
      </c>
      <c r="B2766">
        <v>172500</v>
      </c>
      <c r="C2766">
        <v>115000</v>
      </c>
    </row>
    <row r="2767" spans="1:3">
      <c r="A2767">
        <v>72900</v>
      </c>
      <c r="B2767">
        <v>51862.75</v>
      </c>
      <c r="C2767">
        <v>111500</v>
      </c>
    </row>
    <row r="2768" spans="1:3">
      <c r="A2768">
        <v>47500</v>
      </c>
      <c r="B2768">
        <v>85000</v>
      </c>
      <c r="C2768">
        <v>115000</v>
      </c>
    </row>
    <row r="2769" spans="1:3">
      <c r="A2769">
        <v>73500</v>
      </c>
      <c r="B2769">
        <v>55000</v>
      </c>
      <c r="C2769">
        <v>150000</v>
      </c>
    </row>
    <row r="2770" spans="1:3">
      <c r="A2770">
        <v>70000</v>
      </c>
      <c r="B2770">
        <v>117000</v>
      </c>
      <c r="C2770">
        <v>182000</v>
      </c>
    </row>
    <row r="2771" spans="1:3">
      <c r="A2771">
        <v>79200</v>
      </c>
      <c r="B2771">
        <v>157500</v>
      </c>
      <c r="C2771">
        <v>165000</v>
      </c>
    </row>
    <row r="2772" spans="1:3">
      <c r="A2772">
        <v>110000</v>
      </c>
      <c r="B2772">
        <v>180000</v>
      </c>
      <c r="C2772">
        <v>115000</v>
      </c>
    </row>
    <row r="2773" spans="1:3">
      <c r="A2773">
        <v>152221.5</v>
      </c>
      <c r="B2773">
        <v>121064</v>
      </c>
      <c r="C2773">
        <v>198000</v>
      </c>
    </row>
    <row r="2774" spans="1:3">
      <c r="A2774">
        <v>122500</v>
      </c>
      <c r="B2774">
        <v>135000</v>
      </c>
      <c r="C2774">
        <v>156000</v>
      </c>
    </row>
    <row r="2775" spans="1:3">
      <c r="A2775">
        <v>88000</v>
      </c>
      <c r="B2775">
        <v>192500</v>
      </c>
      <c r="C2775">
        <v>121194.546875</v>
      </c>
    </row>
    <row r="2776" spans="1:3">
      <c r="A2776">
        <v>79500</v>
      </c>
      <c r="B2776">
        <v>192500</v>
      </c>
      <c r="C2776">
        <v>125000</v>
      </c>
    </row>
    <row r="2777" spans="1:3">
      <c r="A2777">
        <v>71678</v>
      </c>
      <c r="B2777">
        <v>171000</v>
      </c>
      <c r="C2777">
        <v>115000</v>
      </c>
    </row>
    <row r="2778" spans="1:3">
      <c r="A2778">
        <v>58000</v>
      </c>
      <c r="B2778">
        <v>147500</v>
      </c>
      <c r="C2778">
        <v>89100</v>
      </c>
    </row>
    <row r="2779" spans="1:3">
      <c r="A2779">
        <v>87500</v>
      </c>
      <c r="B2779">
        <v>115653.984375</v>
      </c>
      <c r="C2779">
        <v>155000</v>
      </c>
    </row>
    <row r="2780" spans="1:3">
      <c r="A2780">
        <v>67000</v>
      </c>
      <c r="B2780">
        <v>157500</v>
      </c>
      <c r="C2780">
        <v>147500</v>
      </c>
    </row>
    <row r="2781" spans="1:3">
      <c r="A2781">
        <v>80000</v>
      </c>
      <c r="B2781">
        <v>137500</v>
      </c>
      <c r="C2781">
        <v>155500</v>
      </c>
    </row>
    <row r="2782" spans="1:3">
      <c r="A2782">
        <v>60000</v>
      </c>
      <c r="B2782">
        <v>135500</v>
      </c>
      <c r="C2782">
        <v>115000</v>
      </c>
    </row>
    <row r="2783" spans="1:3">
      <c r="A2783">
        <v>120000</v>
      </c>
      <c r="B2783">
        <v>178200.09375</v>
      </c>
      <c r="C2783">
        <v>67500</v>
      </c>
    </row>
    <row r="2784" spans="1:3">
      <c r="A2784">
        <v>117500</v>
      </c>
      <c r="B2784">
        <v>132368</v>
      </c>
      <c r="C2784">
        <v>96773</v>
      </c>
    </row>
    <row r="2785" spans="1:3">
      <c r="A2785">
        <v>100000</v>
      </c>
      <c r="B2785">
        <v>165000</v>
      </c>
      <c r="C2785">
        <v>90000</v>
      </c>
    </row>
    <row r="2786" spans="1:3">
      <c r="A2786">
        <v>115000</v>
      </c>
      <c r="B2786">
        <v>230000</v>
      </c>
      <c r="C2786">
        <v>150000</v>
      </c>
    </row>
    <row r="2787" spans="1:3">
      <c r="A2787">
        <v>85166</v>
      </c>
      <c r="B2787">
        <v>150000</v>
      </c>
      <c r="C2787">
        <v>180000</v>
      </c>
    </row>
    <row r="2788" spans="1:3">
      <c r="A2788">
        <v>141400</v>
      </c>
      <c r="B2788">
        <v>65000</v>
      </c>
      <c r="C2788">
        <v>90000</v>
      </c>
    </row>
    <row r="2789" spans="1:3">
      <c r="A2789">
        <v>113775</v>
      </c>
      <c r="B2789">
        <v>105000</v>
      </c>
      <c r="C2789">
        <v>90000</v>
      </c>
    </row>
    <row r="2790" spans="1:3">
      <c r="A2790">
        <v>63750</v>
      </c>
      <c r="B2790">
        <v>107500</v>
      </c>
      <c r="C2790">
        <v>120500</v>
      </c>
    </row>
    <row r="2791" spans="1:3">
      <c r="A2791">
        <v>87526</v>
      </c>
      <c r="B2791">
        <v>113949</v>
      </c>
      <c r="C2791">
        <v>375000</v>
      </c>
    </row>
    <row r="2792" spans="1:3">
      <c r="A2792">
        <v>57500</v>
      </c>
      <c r="B2792">
        <v>585000</v>
      </c>
      <c r="C2792">
        <v>80000</v>
      </c>
    </row>
    <row r="2793" spans="1:3">
      <c r="A2793">
        <v>128816</v>
      </c>
      <c r="B2793">
        <v>109500</v>
      </c>
      <c r="C2793">
        <v>147500</v>
      </c>
    </row>
    <row r="2794" spans="1:3">
      <c r="A2794">
        <v>50000</v>
      </c>
      <c r="B2794">
        <v>85000</v>
      </c>
      <c r="C2794">
        <v>115000</v>
      </c>
    </row>
    <row r="2795" spans="1:3">
      <c r="A2795">
        <v>72100</v>
      </c>
      <c r="B2795">
        <v>127484.203125</v>
      </c>
      <c r="C2795">
        <v>170000</v>
      </c>
    </row>
    <row r="2796" spans="1:3">
      <c r="A2796">
        <v>45750</v>
      </c>
      <c r="B2796">
        <v>155000</v>
      </c>
      <c r="C2796">
        <v>150000</v>
      </c>
    </row>
    <row r="2797" spans="1:3">
      <c r="A2797">
        <v>98500</v>
      </c>
      <c r="B2797">
        <v>163000</v>
      </c>
      <c r="C2797">
        <v>145000</v>
      </c>
    </row>
    <row r="2798" spans="1:3">
      <c r="A2798">
        <v>51000</v>
      </c>
      <c r="B2798">
        <v>145000</v>
      </c>
      <c r="C2798">
        <v>97500</v>
      </c>
    </row>
    <row r="2799" spans="1:3">
      <c r="A2799">
        <v>62500</v>
      </c>
      <c r="B2799">
        <v>44100</v>
      </c>
      <c r="C2799">
        <v>125000</v>
      </c>
    </row>
    <row r="2800" spans="1:3">
      <c r="A2800">
        <v>75000</v>
      </c>
      <c r="B2800">
        <v>124350</v>
      </c>
      <c r="C2800">
        <v>90000</v>
      </c>
    </row>
    <row r="2801" spans="1:3">
      <c r="A2801">
        <v>90000</v>
      </c>
      <c r="B2801">
        <v>165000</v>
      </c>
      <c r="C2801">
        <v>147500</v>
      </c>
    </row>
    <row r="2802" spans="1:3">
      <c r="A2802">
        <v>150000</v>
      </c>
      <c r="B2802">
        <v>131867</v>
      </c>
      <c r="C2802">
        <v>100000</v>
      </c>
    </row>
    <row r="2803" spans="1:3">
      <c r="A2803">
        <v>117500</v>
      </c>
      <c r="B2803">
        <v>127256.0625</v>
      </c>
      <c r="C2803">
        <v>125000</v>
      </c>
    </row>
    <row r="2804" spans="1:3">
      <c r="A2804">
        <v>57500</v>
      </c>
      <c r="B2804">
        <v>78458.046875</v>
      </c>
      <c r="C2804">
        <v>96773</v>
      </c>
    </row>
    <row r="2805" spans="1:3">
      <c r="A2805">
        <v>110000</v>
      </c>
      <c r="B2805">
        <v>192000</v>
      </c>
      <c r="C2805">
        <v>90000</v>
      </c>
    </row>
    <row r="2806" spans="1:3">
      <c r="A2806">
        <v>117967.1953125</v>
      </c>
      <c r="B2806">
        <v>132500</v>
      </c>
      <c r="C2806">
        <v>90000</v>
      </c>
    </row>
    <row r="2807" spans="1:3">
      <c r="A2807">
        <v>112500</v>
      </c>
      <c r="B2807">
        <v>90000</v>
      </c>
      <c r="C2807">
        <v>150000</v>
      </c>
    </row>
    <row r="2808" spans="1:3">
      <c r="A2808">
        <v>63000</v>
      </c>
      <c r="B2808">
        <v>70000</v>
      </c>
      <c r="C2808">
        <v>90000</v>
      </c>
    </row>
    <row r="2809" spans="1:3">
      <c r="A2809">
        <v>80000</v>
      </c>
      <c r="B2809">
        <v>72000</v>
      </c>
      <c r="C2809">
        <v>133000</v>
      </c>
    </row>
    <row r="2810" spans="1:3">
      <c r="A2810">
        <v>55000</v>
      </c>
      <c r="B2810">
        <v>140000</v>
      </c>
      <c r="C2810">
        <v>115000</v>
      </c>
    </row>
    <row r="2811" spans="1:3">
      <c r="A2811">
        <v>85000</v>
      </c>
      <c r="B2811">
        <v>75000</v>
      </c>
      <c r="C2811">
        <v>89100</v>
      </c>
    </row>
    <row r="2812" spans="1:3">
      <c r="A2812">
        <v>87000</v>
      </c>
      <c r="B2812">
        <v>145000</v>
      </c>
      <c r="C2812">
        <v>125000</v>
      </c>
    </row>
    <row r="2813" spans="1:3">
      <c r="A2813">
        <v>50000</v>
      </c>
      <c r="B2813">
        <v>99150</v>
      </c>
      <c r="C2813">
        <v>80000</v>
      </c>
    </row>
    <row r="2814" spans="1:3">
      <c r="A2814">
        <v>95000</v>
      </c>
      <c r="B2814">
        <v>67500</v>
      </c>
      <c r="C2814">
        <v>90000</v>
      </c>
    </row>
    <row r="2815" spans="1:3">
      <c r="A2815">
        <v>57500</v>
      </c>
      <c r="B2815">
        <v>215000</v>
      </c>
      <c r="C2815">
        <v>147500</v>
      </c>
    </row>
    <row r="2816" spans="1:3">
      <c r="A2816">
        <v>87500</v>
      </c>
      <c r="B2816">
        <v>179000</v>
      </c>
      <c r="C2816">
        <v>234500</v>
      </c>
    </row>
    <row r="2817" spans="1:3">
      <c r="A2817">
        <v>72500</v>
      </c>
      <c r="B2817">
        <v>145500</v>
      </c>
      <c r="C2817">
        <v>90000</v>
      </c>
    </row>
    <row r="2818" spans="1:3">
      <c r="A2818">
        <v>70000</v>
      </c>
      <c r="B2818">
        <v>109500</v>
      </c>
      <c r="C2818">
        <v>147500</v>
      </c>
    </row>
    <row r="2819" spans="1:3">
      <c r="A2819">
        <v>170000</v>
      </c>
      <c r="B2819">
        <v>128500</v>
      </c>
      <c r="C2819">
        <v>60000</v>
      </c>
    </row>
    <row r="2820" spans="1:3">
      <c r="A2820">
        <v>65000</v>
      </c>
      <c r="B2820">
        <v>90000</v>
      </c>
      <c r="C2820">
        <v>98301.5</v>
      </c>
    </row>
    <row r="2821" spans="1:3">
      <c r="A2821">
        <v>86500</v>
      </c>
      <c r="B2821">
        <v>75000</v>
      </c>
      <c r="C2821">
        <v>89100</v>
      </c>
    </row>
    <row r="2822" spans="1:3">
      <c r="A2822">
        <v>55267.421875</v>
      </c>
      <c r="B2822">
        <v>221000</v>
      </c>
      <c r="C2822">
        <v>90000</v>
      </c>
    </row>
    <row r="2823" spans="1:3">
      <c r="A2823">
        <v>122500</v>
      </c>
      <c r="B2823">
        <v>140000</v>
      </c>
      <c r="C2823">
        <v>125000</v>
      </c>
    </row>
    <row r="2824" spans="1:3">
      <c r="A2824">
        <v>115000</v>
      </c>
      <c r="B2824">
        <v>69962.5</v>
      </c>
      <c r="C2824">
        <v>146100</v>
      </c>
    </row>
    <row r="2825" spans="1:3">
      <c r="A2825">
        <v>67500</v>
      </c>
      <c r="B2825">
        <v>132500</v>
      </c>
      <c r="C2825">
        <v>175000</v>
      </c>
    </row>
    <row r="2826" spans="1:3">
      <c r="A2826">
        <v>65000</v>
      </c>
      <c r="B2826">
        <v>143500</v>
      </c>
      <c r="C2826">
        <v>125000</v>
      </c>
    </row>
    <row r="2827" spans="1:3">
      <c r="A2827">
        <v>101100</v>
      </c>
      <c r="B2827">
        <v>72900</v>
      </c>
      <c r="C2827">
        <v>300000</v>
      </c>
    </row>
    <row r="2828" spans="1:3">
      <c r="A2828">
        <v>70000</v>
      </c>
      <c r="B2828">
        <v>110000</v>
      </c>
      <c r="C2828">
        <v>164000</v>
      </c>
    </row>
    <row r="2829" spans="1:3">
      <c r="A2829">
        <v>100500</v>
      </c>
      <c r="B2829">
        <v>95000</v>
      </c>
      <c r="C2829">
        <v>107500</v>
      </c>
    </row>
    <row r="2830" spans="1:3">
      <c r="A2830">
        <v>114805</v>
      </c>
      <c r="B2830">
        <v>99150</v>
      </c>
      <c r="C2830">
        <v>147500</v>
      </c>
    </row>
    <row r="2831" spans="1:3">
      <c r="A2831">
        <v>54000</v>
      </c>
      <c r="B2831">
        <v>155000</v>
      </c>
      <c r="C2831">
        <v>54500</v>
      </c>
    </row>
    <row r="2832" spans="1:3">
      <c r="A2832">
        <v>93411</v>
      </c>
      <c r="B2832">
        <v>109500</v>
      </c>
      <c r="C2832">
        <v>147500</v>
      </c>
    </row>
    <row r="2833" spans="1:3">
      <c r="A2833">
        <v>53014</v>
      </c>
      <c r="B2833">
        <v>93500</v>
      </c>
      <c r="C2833">
        <v>133000</v>
      </c>
    </row>
    <row r="2834" spans="1:3">
      <c r="A2834">
        <v>80000</v>
      </c>
      <c r="B2834">
        <v>120000</v>
      </c>
      <c r="C2834">
        <v>133500</v>
      </c>
    </row>
    <row r="2835" spans="1:3">
      <c r="A2835">
        <v>87500</v>
      </c>
      <c r="B2835">
        <v>147500</v>
      </c>
      <c r="C2835">
        <v>107500</v>
      </c>
    </row>
    <row r="2836" spans="1:3">
      <c r="A2836">
        <v>55000</v>
      </c>
      <c r="B2836">
        <v>144500</v>
      </c>
      <c r="C2836">
        <v>115000</v>
      </c>
    </row>
    <row r="2837" spans="1:3">
      <c r="A2837">
        <v>115000</v>
      </c>
      <c r="B2837">
        <v>220000</v>
      </c>
      <c r="C2837">
        <v>147500</v>
      </c>
    </row>
    <row r="2838" spans="1:3">
      <c r="A2838">
        <v>67500</v>
      </c>
      <c r="B2838">
        <v>135000</v>
      </c>
      <c r="C2838">
        <v>90000</v>
      </c>
    </row>
    <row r="2839" spans="1:3">
      <c r="A2839">
        <v>111175</v>
      </c>
      <c r="B2839">
        <v>125000</v>
      </c>
      <c r="C2839">
        <v>147500</v>
      </c>
    </row>
    <row r="2840" spans="1:3">
      <c r="A2840">
        <v>37500</v>
      </c>
      <c r="B2840">
        <v>128500</v>
      </c>
      <c r="C2840">
        <v>161160</v>
      </c>
    </row>
    <row r="2841" spans="1:3">
      <c r="A2841">
        <v>87500</v>
      </c>
      <c r="B2841">
        <v>122500</v>
      </c>
      <c r="C2841">
        <v>79200</v>
      </c>
    </row>
    <row r="2842" spans="1:3">
      <c r="A2842">
        <v>150000</v>
      </c>
      <c r="B2842">
        <v>214000</v>
      </c>
      <c r="C2842">
        <v>243000</v>
      </c>
    </row>
    <row r="2843" spans="1:3">
      <c r="A2843">
        <v>72500</v>
      </c>
      <c r="B2843">
        <v>132500</v>
      </c>
      <c r="C2843">
        <v>90000</v>
      </c>
    </row>
    <row r="2844" spans="1:3">
      <c r="A2844">
        <v>115000</v>
      </c>
      <c r="B2844">
        <v>90000</v>
      </c>
      <c r="C2844">
        <v>147500</v>
      </c>
    </row>
    <row r="2845" spans="1:3">
      <c r="A2845">
        <v>65000</v>
      </c>
      <c r="B2845">
        <v>70000</v>
      </c>
      <c r="C2845">
        <v>120000</v>
      </c>
    </row>
    <row r="2846" spans="1:3">
      <c r="A2846">
        <v>143800</v>
      </c>
      <c r="B2846">
        <v>70000</v>
      </c>
      <c r="C2846">
        <v>90000</v>
      </c>
    </row>
    <row r="2847" spans="1:3">
      <c r="A2847">
        <v>60000</v>
      </c>
      <c r="B2847">
        <v>145000</v>
      </c>
      <c r="C2847">
        <v>107500</v>
      </c>
    </row>
    <row r="2848" spans="1:3">
      <c r="A2848">
        <v>40307.5</v>
      </c>
      <c r="B2848">
        <v>122500</v>
      </c>
      <c r="C2848">
        <v>147500</v>
      </c>
    </row>
    <row r="2849" spans="1:3">
      <c r="A2849">
        <v>102500</v>
      </c>
      <c r="B2849">
        <v>150000</v>
      </c>
      <c r="C2849">
        <v>96773</v>
      </c>
    </row>
    <row r="2850" spans="1:3">
      <c r="A2850">
        <v>73570.5</v>
      </c>
      <c r="B2850">
        <v>275000</v>
      </c>
      <c r="C2850">
        <v>170500</v>
      </c>
    </row>
    <row r="2851" spans="1:3">
      <c r="A2851">
        <v>53357</v>
      </c>
      <c r="B2851">
        <v>80000</v>
      </c>
      <c r="C2851">
        <v>134241</v>
      </c>
    </row>
    <row r="2852" spans="1:3">
      <c r="A2852">
        <v>156500</v>
      </c>
      <c r="B2852">
        <v>320000</v>
      </c>
      <c r="C2852">
        <v>90000</v>
      </c>
    </row>
    <row r="2853" spans="1:3">
      <c r="A2853">
        <v>80000</v>
      </c>
      <c r="B2853">
        <v>69962.5</v>
      </c>
      <c r="C2853">
        <v>200000</v>
      </c>
    </row>
    <row r="2854" spans="1:3">
      <c r="A2854">
        <v>72500</v>
      </c>
      <c r="B2854">
        <v>112500</v>
      </c>
      <c r="C2854">
        <v>171000</v>
      </c>
    </row>
    <row r="2855" spans="1:3">
      <c r="A2855">
        <v>67500</v>
      </c>
      <c r="B2855">
        <v>175500</v>
      </c>
      <c r="C2855">
        <v>160000</v>
      </c>
    </row>
    <row r="2856" spans="1:3">
      <c r="A2856">
        <v>126000</v>
      </c>
      <c r="B2856">
        <v>195000</v>
      </c>
      <c r="C2856">
        <v>120000</v>
      </c>
    </row>
    <row r="2857" spans="1:3">
      <c r="A2857">
        <v>85000</v>
      </c>
      <c r="B2857">
        <v>151650</v>
      </c>
      <c r="C2857">
        <v>145000</v>
      </c>
    </row>
    <row r="2858" spans="1:3">
      <c r="A2858">
        <v>61353</v>
      </c>
      <c r="B2858">
        <v>90000</v>
      </c>
      <c r="C2858">
        <v>157500</v>
      </c>
    </row>
    <row r="2859" spans="1:3">
      <c r="A2859">
        <v>89100</v>
      </c>
      <c r="B2859">
        <v>90670</v>
      </c>
      <c r="C2859">
        <v>138200</v>
      </c>
    </row>
    <row r="2860" spans="1:3">
      <c r="A2860">
        <v>56000</v>
      </c>
      <c r="B2860">
        <v>90000</v>
      </c>
      <c r="C2860">
        <v>110000</v>
      </c>
    </row>
    <row r="2861" spans="1:3">
      <c r="A2861">
        <v>45000</v>
      </c>
      <c r="B2861">
        <v>126000</v>
      </c>
      <c r="C2861">
        <v>147500</v>
      </c>
    </row>
    <row r="2862" spans="1:3">
      <c r="A2862">
        <v>103000</v>
      </c>
      <c r="B2862">
        <v>141000</v>
      </c>
      <c r="C2862">
        <v>115000</v>
      </c>
    </row>
    <row r="2863" spans="1:3">
      <c r="A2863">
        <v>70200</v>
      </c>
      <c r="B2863">
        <v>115000</v>
      </c>
      <c r="C2863">
        <v>180000</v>
      </c>
    </row>
    <row r="2864" spans="1:3">
      <c r="A2864">
        <v>115800</v>
      </c>
      <c r="B2864">
        <v>145000</v>
      </c>
      <c r="C2864">
        <v>85000</v>
      </c>
    </row>
    <row r="2865" spans="1:3">
      <c r="A2865">
        <v>79415.5</v>
      </c>
      <c r="B2865">
        <v>109500</v>
      </c>
      <c r="C2865">
        <v>115000</v>
      </c>
    </row>
    <row r="2866" spans="1:3">
      <c r="A2866">
        <v>92500</v>
      </c>
      <c r="B2866">
        <v>78010</v>
      </c>
      <c r="C2866">
        <v>120000</v>
      </c>
    </row>
    <row r="2867" spans="1:3">
      <c r="A2867">
        <v>97500</v>
      </c>
      <c r="B2867">
        <v>192500</v>
      </c>
      <c r="C2867">
        <v>147500</v>
      </c>
    </row>
    <row r="2868" spans="1:3">
      <c r="A2868">
        <v>100000</v>
      </c>
      <c r="B2868">
        <v>113269.5</v>
      </c>
      <c r="C2868">
        <v>120000</v>
      </c>
    </row>
    <row r="2869" spans="1:3">
      <c r="A2869">
        <v>60000</v>
      </c>
      <c r="B2869">
        <v>87503.71875</v>
      </c>
      <c r="C2869">
        <v>121500</v>
      </c>
    </row>
    <row r="2870" spans="1:3">
      <c r="A2870">
        <v>77500</v>
      </c>
      <c r="B2870">
        <v>110000</v>
      </c>
      <c r="C2870">
        <v>150000</v>
      </c>
    </row>
    <row r="2871" spans="1:3">
      <c r="A2871">
        <v>95329</v>
      </c>
      <c r="B2871">
        <v>100000</v>
      </c>
      <c r="C2871">
        <v>132000</v>
      </c>
    </row>
    <row r="2872" spans="1:3">
      <c r="A2872">
        <v>75000</v>
      </c>
      <c r="B2872">
        <v>130000</v>
      </c>
      <c r="C2872">
        <v>160000</v>
      </c>
    </row>
    <row r="2873" spans="1:3">
      <c r="A2873">
        <v>111500</v>
      </c>
      <c r="B2873">
        <v>69962.5</v>
      </c>
      <c r="C2873">
        <v>60000</v>
      </c>
    </row>
    <row r="2874" spans="1:3">
      <c r="A2874">
        <v>135842</v>
      </c>
      <c r="B2874">
        <v>62500</v>
      </c>
      <c r="C2874">
        <v>137500</v>
      </c>
    </row>
    <row r="2875" spans="1:3">
      <c r="A2875">
        <v>70000</v>
      </c>
      <c r="B2875">
        <v>221000</v>
      </c>
      <c r="C2875">
        <v>120000</v>
      </c>
    </row>
    <row r="2876" spans="1:3">
      <c r="A2876">
        <v>54000</v>
      </c>
      <c r="B2876">
        <v>90670</v>
      </c>
      <c r="C2876">
        <v>90000</v>
      </c>
    </row>
    <row r="2877" spans="1:3">
      <c r="A2877">
        <v>111175</v>
      </c>
      <c r="B2877">
        <v>108500</v>
      </c>
      <c r="C2877">
        <v>117500</v>
      </c>
    </row>
    <row r="2878" spans="1:3">
      <c r="A2878">
        <v>55000</v>
      </c>
      <c r="B2878">
        <v>139216</v>
      </c>
      <c r="C2878">
        <v>107850</v>
      </c>
    </row>
    <row r="2879" spans="1:3">
      <c r="A2879">
        <v>132166</v>
      </c>
      <c r="B2879">
        <v>130000</v>
      </c>
      <c r="C2879">
        <v>80000</v>
      </c>
    </row>
    <row r="2880" spans="1:3">
      <c r="A2880">
        <v>73500</v>
      </c>
      <c r="B2880">
        <v>111750</v>
      </c>
      <c r="C2880">
        <v>125000</v>
      </c>
    </row>
    <row r="2881" spans="1:3">
      <c r="A2881">
        <v>95000</v>
      </c>
      <c r="B2881">
        <v>130000</v>
      </c>
      <c r="C2881">
        <v>127500</v>
      </c>
    </row>
    <row r="2882" spans="1:3">
      <c r="A2882">
        <v>90000</v>
      </c>
      <c r="B2882">
        <v>137500</v>
      </c>
      <c r="C2882">
        <v>305500</v>
      </c>
    </row>
    <row r="2883" spans="1:3">
      <c r="A2883">
        <v>110000</v>
      </c>
      <c r="B2883">
        <v>62400</v>
      </c>
      <c r="C2883">
        <v>97444</v>
      </c>
    </row>
    <row r="2884" spans="1:3">
      <c r="A2884">
        <v>115150.5</v>
      </c>
      <c r="B2884">
        <v>108678</v>
      </c>
      <c r="C2884">
        <v>115400</v>
      </c>
    </row>
    <row r="2885" spans="1:3">
      <c r="A2885">
        <v>105000</v>
      </c>
      <c r="B2885">
        <v>107500</v>
      </c>
      <c r="C2885">
        <v>119475</v>
      </c>
    </row>
    <row r="2886" spans="1:3">
      <c r="A2886">
        <v>99762</v>
      </c>
      <c r="B2886">
        <v>79200</v>
      </c>
      <c r="C2886">
        <v>58300</v>
      </c>
    </row>
    <row r="2887" spans="1:3">
      <c r="A2887">
        <v>75000</v>
      </c>
      <c r="B2887">
        <v>157500</v>
      </c>
      <c r="C2887">
        <v>112500</v>
      </c>
    </row>
    <row r="2888" spans="1:3">
      <c r="A2888">
        <v>80000</v>
      </c>
      <c r="B2888">
        <v>198500</v>
      </c>
      <c r="C2888">
        <v>102500</v>
      </c>
    </row>
    <row r="2889" spans="1:3">
      <c r="A2889">
        <v>90000</v>
      </c>
      <c r="B2889">
        <v>150000</v>
      </c>
      <c r="C2889">
        <v>98283</v>
      </c>
    </row>
    <row r="2890" spans="1:3">
      <c r="A2890">
        <v>81682</v>
      </c>
      <c r="B2890">
        <v>75000</v>
      </c>
      <c r="C2890">
        <v>220000</v>
      </c>
    </row>
    <row r="2891" spans="1:3">
      <c r="A2891">
        <v>170000</v>
      </c>
      <c r="B2891">
        <v>36000</v>
      </c>
      <c r="C2891">
        <v>99446</v>
      </c>
    </row>
    <row r="2892" spans="1:3">
      <c r="A2892">
        <v>89833.5</v>
      </c>
      <c r="B2892">
        <v>79200</v>
      </c>
      <c r="C2892">
        <v>110000</v>
      </c>
    </row>
    <row r="2893" spans="1:3">
      <c r="A2893">
        <v>47500</v>
      </c>
      <c r="B2893">
        <v>97800</v>
      </c>
      <c r="C2893">
        <v>110000</v>
      </c>
    </row>
    <row r="2894" spans="1:3">
      <c r="A2894">
        <v>43000</v>
      </c>
      <c r="B2894">
        <v>150500</v>
      </c>
      <c r="C2894">
        <v>120000</v>
      </c>
    </row>
    <row r="2895" spans="1:3">
      <c r="A2895">
        <v>107500</v>
      </c>
      <c r="B2895">
        <v>110000</v>
      </c>
      <c r="C2895">
        <v>150000</v>
      </c>
    </row>
    <row r="2896" spans="1:3">
      <c r="A2896">
        <v>72000</v>
      </c>
      <c r="B2896">
        <v>95000</v>
      </c>
      <c r="C2896">
        <v>170000</v>
      </c>
    </row>
    <row r="2897" spans="1:3">
      <c r="A2897">
        <v>65000</v>
      </c>
      <c r="B2897">
        <v>126504.5</v>
      </c>
      <c r="C2897">
        <v>110000</v>
      </c>
    </row>
    <row r="2898" spans="1:3">
      <c r="A2898">
        <v>68590.5</v>
      </c>
      <c r="B2898">
        <v>124505</v>
      </c>
      <c r="C2898">
        <v>148000</v>
      </c>
    </row>
    <row r="2899" spans="1:3">
      <c r="A2899">
        <v>181000</v>
      </c>
      <c r="B2899">
        <v>174500</v>
      </c>
      <c r="C2899">
        <v>96773</v>
      </c>
    </row>
    <row r="2900" spans="1:3">
      <c r="A2900">
        <v>53014</v>
      </c>
      <c r="B2900">
        <v>79200</v>
      </c>
      <c r="C2900">
        <v>110144.390625</v>
      </c>
    </row>
    <row r="2901" spans="1:3">
      <c r="A2901">
        <v>155000</v>
      </c>
      <c r="B2901">
        <v>75318.5</v>
      </c>
      <c r="C2901">
        <v>165000</v>
      </c>
    </row>
    <row r="2902" spans="1:3">
      <c r="A2902">
        <v>70000</v>
      </c>
      <c r="B2902">
        <v>100000</v>
      </c>
      <c r="C2902">
        <v>115000</v>
      </c>
    </row>
    <row r="2903" spans="1:3">
      <c r="A2903">
        <v>150000</v>
      </c>
      <c r="B2903">
        <v>100000</v>
      </c>
      <c r="C2903">
        <v>125000</v>
      </c>
    </row>
    <row r="2904" spans="1:3">
      <c r="A2904">
        <v>98500</v>
      </c>
      <c r="B2904">
        <v>115000</v>
      </c>
      <c r="C2904">
        <v>115000</v>
      </c>
    </row>
    <row r="2905" spans="1:3">
      <c r="A2905">
        <v>90000</v>
      </c>
      <c r="B2905">
        <v>145000</v>
      </c>
      <c r="C2905">
        <v>131000</v>
      </c>
    </row>
    <row r="2906" spans="1:3">
      <c r="A2906">
        <v>239777.5</v>
      </c>
      <c r="B2906">
        <v>70000</v>
      </c>
      <c r="C2906">
        <v>155500</v>
      </c>
    </row>
    <row r="2907" spans="1:3">
      <c r="A2907">
        <v>68000</v>
      </c>
      <c r="B2907">
        <v>109500</v>
      </c>
      <c r="C2907">
        <v>119500</v>
      </c>
    </row>
    <row r="2908" spans="1:3">
      <c r="A2908">
        <v>137500</v>
      </c>
      <c r="B2908">
        <v>90000</v>
      </c>
      <c r="C2908">
        <v>136500</v>
      </c>
    </row>
    <row r="2909" spans="1:3">
      <c r="A2909">
        <v>80000</v>
      </c>
      <c r="B2909">
        <v>110000</v>
      </c>
      <c r="C2909">
        <v>135000</v>
      </c>
    </row>
    <row r="2910" spans="1:3">
      <c r="A2910">
        <v>125000</v>
      </c>
      <c r="B2910">
        <v>180000</v>
      </c>
      <c r="C2910">
        <v>235000</v>
      </c>
    </row>
    <row r="2911" spans="1:3">
      <c r="A2911">
        <v>70000</v>
      </c>
      <c r="B2911">
        <v>117128</v>
      </c>
      <c r="C2911">
        <v>145000</v>
      </c>
    </row>
    <row r="2912" spans="1:3">
      <c r="A2912">
        <v>80000</v>
      </c>
      <c r="B2912">
        <v>245500</v>
      </c>
      <c r="C2912">
        <v>190000</v>
      </c>
    </row>
    <row r="2913" spans="1:3">
      <c r="A2913">
        <v>71250</v>
      </c>
      <c r="B2913">
        <v>109500</v>
      </c>
      <c r="C2913">
        <v>125000</v>
      </c>
    </row>
    <row r="2914" spans="1:3">
      <c r="A2914">
        <v>107800</v>
      </c>
      <c r="B2914">
        <v>97500</v>
      </c>
      <c r="C2914">
        <v>147500</v>
      </c>
    </row>
    <row r="2915" spans="1:3">
      <c r="A2915">
        <v>165000</v>
      </c>
      <c r="B2915">
        <v>107800</v>
      </c>
      <c r="C2915">
        <v>87500</v>
      </c>
    </row>
    <row r="2916" spans="1:3">
      <c r="A2916">
        <v>125540</v>
      </c>
      <c r="B2916">
        <v>95000</v>
      </c>
      <c r="C2916">
        <v>130000</v>
      </c>
    </row>
    <row r="2917" spans="1:3">
      <c r="A2917">
        <v>165000</v>
      </c>
      <c r="B2917">
        <v>105000</v>
      </c>
      <c r="C2917">
        <v>87000</v>
      </c>
    </row>
    <row r="2918" spans="1:3">
      <c r="A2918">
        <v>111175</v>
      </c>
      <c r="B2918">
        <v>206500</v>
      </c>
      <c r="C2918">
        <v>115000</v>
      </c>
    </row>
    <row r="2919" spans="1:3">
      <c r="A2919">
        <v>100000</v>
      </c>
      <c r="B2919">
        <v>115000</v>
      </c>
      <c r="C2919">
        <v>90000</v>
      </c>
    </row>
    <row r="2920" spans="1:3">
      <c r="A2920">
        <v>155000</v>
      </c>
      <c r="B2920">
        <v>85000</v>
      </c>
      <c r="C2920">
        <v>177500</v>
      </c>
    </row>
    <row r="2921" spans="1:3">
      <c r="A2921">
        <v>89978.5</v>
      </c>
      <c r="B2921">
        <v>128195</v>
      </c>
      <c r="C2921">
        <v>90000</v>
      </c>
    </row>
    <row r="2922" spans="1:3">
      <c r="A2922">
        <v>52500</v>
      </c>
      <c r="B2922">
        <v>108560</v>
      </c>
      <c r="C2922">
        <v>102500</v>
      </c>
    </row>
    <row r="2923" spans="1:3">
      <c r="A2923">
        <v>72500</v>
      </c>
      <c r="B2923">
        <v>119908</v>
      </c>
      <c r="C2923">
        <v>127500</v>
      </c>
    </row>
    <row r="2924" spans="1:3">
      <c r="A2924">
        <v>84000</v>
      </c>
      <c r="B2924">
        <v>150000</v>
      </c>
      <c r="C2924">
        <v>140000</v>
      </c>
    </row>
    <row r="2925" spans="1:3">
      <c r="A2925">
        <v>107025</v>
      </c>
      <c r="B2925">
        <v>210000</v>
      </c>
      <c r="C2925">
        <v>95376.671875</v>
      </c>
    </row>
    <row r="2926" spans="1:3">
      <c r="A2926">
        <v>107500</v>
      </c>
      <c r="B2926">
        <v>75000</v>
      </c>
      <c r="C2926">
        <v>100000</v>
      </c>
    </row>
    <row r="2927" spans="1:3">
      <c r="A2927">
        <v>90000</v>
      </c>
      <c r="B2927">
        <v>195000</v>
      </c>
      <c r="C2927">
        <v>105000</v>
      </c>
    </row>
    <row r="2928" spans="1:3">
      <c r="A2928">
        <v>79200</v>
      </c>
      <c r="B2928">
        <v>92500</v>
      </c>
      <c r="C2928">
        <v>130000</v>
      </c>
    </row>
    <row r="2929" spans="1:3">
      <c r="A2929">
        <v>150000</v>
      </c>
      <c r="B2929">
        <v>115000</v>
      </c>
      <c r="C2929">
        <v>77884</v>
      </c>
    </row>
    <row r="2930" spans="1:3">
      <c r="A2930">
        <v>120000</v>
      </c>
      <c r="B2930">
        <v>70000</v>
      </c>
      <c r="C2930">
        <v>123117</v>
      </c>
    </row>
    <row r="2931" spans="1:3">
      <c r="A2931">
        <v>112500</v>
      </c>
      <c r="B2931">
        <v>79200</v>
      </c>
      <c r="C2931">
        <v>110000</v>
      </c>
    </row>
    <row r="2932" spans="1:3">
      <c r="A2932">
        <v>81000</v>
      </c>
      <c r="B2932">
        <v>57500</v>
      </c>
      <c r="C2932">
        <v>107800</v>
      </c>
    </row>
    <row r="2933" spans="1:3">
      <c r="A2933">
        <v>85000</v>
      </c>
      <c r="B2933">
        <v>137500</v>
      </c>
      <c r="C2933">
        <v>105000</v>
      </c>
    </row>
    <row r="2934" spans="1:3">
      <c r="A2934">
        <v>93027</v>
      </c>
      <c r="B2934">
        <v>145000</v>
      </c>
      <c r="C2934">
        <v>170000</v>
      </c>
    </row>
    <row r="2935" spans="1:3">
      <c r="A2935">
        <v>95000</v>
      </c>
      <c r="B2935">
        <v>182500</v>
      </c>
      <c r="C2935">
        <v>105000</v>
      </c>
    </row>
    <row r="2936" spans="1:3">
      <c r="A2936">
        <v>77338.5</v>
      </c>
      <c r="B2936">
        <v>152650</v>
      </c>
      <c r="C2936">
        <v>150000</v>
      </c>
    </row>
    <row r="2937" spans="1:3">
      <c r="A2937">
        <v>110000</v>
      </c>
      <c r="B2937">
        <v>120000</v>
      </c>
      <c r="C2937">
        <v>220000</v>
      </c>
    </row>
    <row r="2938" spans="1:3">
      <c r="A2938">
        <v>89100</v>
      </c>
      <c r="B2938">
        <v>140000</v>
      </c>
      <c r="C2938">
        <v>82500</v>
      </c>
    </row>
    <row r="2939" spans="1:3">
      <c r="A2939">
        <v>115000</v>
      </c>
      <c r="B2939">
        <v>120000</v>
      </c>
      <c r="C2939">
        <v>145000</v>
      </c>
    </row>
    <row r="2940" spans="1:3">
      <c r="A2940">
        <v>97363</v>
      </c>
      <c r="B2940">
        <v>146383</v>
      </c>
      <c r="C2940">
        <v>137500</v>
      </c>
    </row>
    <row r="2941" spans="1:3">
      <c r="A2941">
        <v>72500</v>
      </c>
      <c r="B2941">
        <v>64821.5</v>
      </c>
      <c r="C2941">
        <v>161875</v>
      </c>
    </row>
    <row r="2942" spans="1:3">
      <c r="A2942">
        <v>145877.5</v>
      </c>
      <c r="B2942">
        <v>165000</v>
      </c>
      <c r="C2942">
        <v>137290.484375</v>
      </c>
    </row>
    <row r="2943" spans="1:3">
      <c r="A2943">
        <v>170000</v>
      </c>
      <c r="B2943">
        <v>170000</v>
      </c>
      <c r="C2943">
        <v>175000</v>
      </c>
    </row>
    <row r="2944" spans="1:3">
      <c r="A2944">
        <v>77500</v>
      </c>
      <c r="B2944">
        <v>157500</v>
      </c>
      <c r="C2944">
        <v>137536.3125</v>
      </c>
    </row>
    <row r="2945" spans="1:3">
      <c r="A2945">
        <v>129000</v>
      </c>
      <c r="B2945">
        <v>152000</v>
      </c>
      <c r="C2945">
        <v>140000</v>
      </c>
    </row>
    <row r="2946" spans="1:3">
      <c r="A2946">
        <v>55000</v>
      </c>
      <c r="B2946">
        <v>150000</v>
      </c>
      <c r="C2946">
        <v>120000</v>
      </c>
    </row>
    <row r="2947" spans="1:3">
      <c r="A2947">
        <v>83500</v>
      </c>
      <c r="B2947">
        <v>145000</v>
      </c>
      <c r="C2947">
        <v>107500</v>
      </c>
    </row>
    <row r="2948" spans="1:3">
      <c r="A2948">
        <v>111175</v>
      </c>
      <c r="B2948">
        <v>95000</v>
      </c>
      <c r="C2948">
        <v>23496</v>
      </c>
    </row>
    <row r="2949" spans="1:3">
      <c r="A2949">
        <v>56700</v>
      </c>
      <c r="B2949">
        <v>190000</v>
      </c>
      <c r="C2949">
        <v>45000</v>
      </c>
    </row>
    <row r="2950" spans="1:3">
      <c r="A2950">
        <v>115000</v>
      </c>
      <c r="B2950">
        <v>116600</v>
      </c>
      <c r="C2950">
        <v>135000</v>
      </c>
    </row>
    <row r="2951" spans="1:3">
      <c r="A2951">
        <v>120710</v>
      </c>
      <c r="B2951">
        <v>107000</v>
      </c>
      <c r="C2951">
        <v>165000</v>
      </c>
    </row>
    <row r="2952" spans="1:3">
      <c r="A2952">
        <v>105000</v>
      </c>
      <c r="B2952">
        <v>91000</v>
      </c>
      <c r="C2952">
        <v>90000</v>
      </c>
    </row>
    <row r="2953" spans="1:3">
      <c r="A2953">
        <v>105000</v>
      </c>
      <c r="B2953">
        <v>167237.5</v>
      </c>
      <c r="C2953">
        <v>72500</v>
      </c>
    </row>
    <row r="2954" spans="1:3">
      <c r="A2954">
        <v>44100</v>
      </c>
      <c r="B2954">
        <v>149750</v>
      </c>
      <c r="C2954">
        <v>62500</v>
      </c>
    </row>
    <row r="2955" spans="1:3">
      <c r="A2955">
        <v>65000</v>
      </c>
      <c r="B2955">
        <v>75000</v>
      </c>
      <c r="C2955">
        <v>211000</v>
      </c>
    </row>
    <row r="2956" spans="1:3">
      <c r="A2956">
        <v>110000</v>
      </c>
      <c r="B2956">
        <v>252500</v>
      </c>
      <c r="C2956">
        <v>144500</v>
      </c>
    </row>
    <row r="2957" spans="1:3">
      <c r="A2957">
        <v>102500</v>
      </c>
      <c r="B2957">
        <v>163875</v>
      </c>
      <c r="C2957">
        <v>120000</v>
      </c>
    </row>
    <row r="2958" spans="1:3">
      <c r="A2958">
        <v>66255.671875</v>
      </c>
      <c r="B2958">
        <v>122500</v>
      </c>
      <c r="C2958">
        <v>165000</v>
      </c>
    </row>
    <row r="2959" spans="1:3">
      <c r="A2959">
        <v>85132.5</v>
      </c>
      <c r="B2959">
        <v>155000</v>
      </c>
      <c r="C2959">
        <v>112500</v>
      </c>
    </row>
    <row r="2960" spans="1:3">
      <c r="A2960">
        <v>170000</v>
      </c>
      <c r="B2960">
        <v>150000</v>
      </c>
      <c r="C2960">
        <v>168000</v>
      </c>
    </row>
    <row r="2961" spans="1:3">
      <c r="A2961">
        <v>89100</v>
      </c>
      <c r="B2961">
        <v>136400</v>
      </c>
      <c r="C2961">
        <v>92500</v>
      </c>
    </row>
    <row r="2962" spans="1:3">
      <c r="A2962">
        <v>156500</v>
      </c>
      <c r="B2962">
        <v>170500</v>
      </c>
      <c r="C2962">
        <v>153500</v>
      </c>
    </row>
    <row r="2963" spans="1:3">
      <c r="A2963">
        <v>80000</v>
      </c>
      <c r="B2963">
        <v>97227</v>
      </c>
      <c r="C2963">
        <v>162500</v>
      </c>
    </row>
    <row r="2964" spans="1:3">
      <c r="A2964">
        <v>67500</v>
      </c>
      <c r="B2964">
        <v>130000</v>
      </c>
      <c r="C2964">
        <v>167500</v>
      </c>
    </row>
    <row r="2965" spans="1:3">
      <c r="A2965">
        <v>65000</v>
      </c>
      <c r="B2965">
        <v>145888.5</v>
      </c>
      <c r="C2965">
        <v>117500</v>
      </c>
    </row>
    <row r="2966" spans="1:3">
      <c r="A2966">
        <v>111175</v>
      </c>
      <c r="B2966">
        <v>155000</v>
      </c>
      <c r="C2966">
        <v>147500</v>
      </c>
    </row>
    <row r="2967" spans="1:3">
      <c r="A2967">
        <v>105650</v>
      </c>
      <c r="B2967">
        <v>116835</v>
      </c>
      <c r="C2967">
        <v>120000</v>
      </c>
    </row>
    <row r="2968" spans="1:3">
      <c r="A2968">
        <v>48598.5</v>
      </c>
      <c r="B2968">
        <v>157500</v>
      </c>
      <c r="C2968">
        <v>105000</v>
      </c>
    </row>
    <row r="2969" spans="1:3">
      <c r="A2969">
        <v>100000</v>
      </c>
      <c r="B2969">
        <v>209955.5</v>
      </c>
      <c r="C2969">
        <v>95000</v>
      </c>
    </row>
    <row r="2970" spans="1:3">
      <c r="A2970">
        <v>82500</v>
      </c>
      <c r="B2970">
        <v>130000</v>
      </c>
      <c r="C2970">
        <v>97000</v>
      </c>
    </row>
    <row r="2971" spans="1:3">
      <c r="A2971">
        <v>106479</v>
      </c>
      <c r="B2971">
        <v>108000</v>
      </c>
      <c r="C2971">
        <v>105000</v>
      </c>
    </row>
    <row r="2972" spans="1:3">
      <c r="A2972">
        <v>65000</v>
      </c>
      <c r="B2972">
        <v>135000</v>
      </c>
      <c r="C2972">
        <v>118425</v>
      </c>
    </row>
    <row r="2973" spans="1:3">
      <c r="A2973">
        <v>51221.23046875</v>
      </c>
      <c r="B2973">
        <v>157000</v>
      </c>
      <c r="C2973">
        <v>106380</v>
      </c>
    </row>
    <row r="2974" spans="1:3">
      <c r="A2974">
        <v>84157</v>
      </c>
      <c r="B2974">
        <v>215000</v>
      </c>
      <c r="C2974">
        <v>138100</v>
      </c>
    </row>
    <row r="2975" spans="1:3">
      <c r="A2975">
        <v>129480</v>
      </c>
      <c r="B2975">
        <v>157500</v>
      </c>
      <c r="C2975">
        <v>147500</v>
      </c>
    </row>
    <row r="2976" spans="1:3">
      <c r="A2976">
        <v>87500</v>
      </c>
      <c r="B2976">
        <v>110000</v>
      </c>
      <c r="C2976">
        <v>182500</v>
      </c>
    </row>
    <row r="2977" spans="1:3">
      <c r="A2977">
        <v>75216</v>
      </c>
      <c r="B2977">
        <v>117000</v>
      </c>
      <c r="C2977">
        <v>145000</v>
      </c>
    </row>
    <row r="2978" spans="1:3">
      <c r="A2978">
        <v>70000</v>
      </c>
      <c r="B2978">
        <v>275000</v>
      </c>
      <c r="C2978">
        <v>125000</v>
      </c>
    </row>
    <row r="2979" spans="1:3">
      <c r="A2979">
        <v>148040</v>
      </c>
      <c r="B2979">
        <v>146000</v>
      </c>
      <c r="C2979">
        <v>163500</v>
      </c>
    </row>
    <row r="2980" spans="1:3">
      <c r="A2980">
        <v>106700</v>
      </c>
      <c r="B2980">
        <v>114669.5</v>
      </c>
      <c r="C2980">
        <v>147500</v>
      </c>
    </row>
    <row r="2981" spans="1:3">
      <c r="A2981">
        <v>99150</v>
      </c>
      <c r="B2981">
        <v>157500</v>
      </c>
      <c r="C2981">
        <v>85000</v>
      </c>
    </row>
    <row r="2982" spans="1:3">
      <c r="A2982">
        <v>57500</v>
      </c>
      <c r="B2982">
        <v>90000</v>
      </c>
      <c r="C2982">
        <v>90000</v>
      </c>
    </row>
    <row r="2983" spans="1:3">
      <c r="A2983">
        <v>82500</v>
      </c>
      <c r="B2983">
        <v>113769.5</v>
      </c>
      <c r="C2983">
        <v>225000</v>
      </c>
    </row>
    <row r="2984" spans="1:3">
      <c r="A2984">
        <v>68067.078125</v>
      </c>
      <c r="B2984">
        <v>95000</v>
      </c>
      <c r="C2984">
        <v>152000</v>
      </c>
    </row>
    <row r="2985" spans="1:3">
      <c r="A2985">
        <v>111175</v>
      </c>
      <c r="B2985">
        <v>133137</v>
      </c>
      <c r="C2985">
        <v>115000</v>
      </c>
    </row>
    <row r="2986" spans="1:3">
      <c r="A2986">
        <v>70000</v>
      </c>
      <c r="B2986">
        <v>93049.5</v>
      </c>
      <c r="C2986">
        <v>93600</v>
      </c>
    </row>
    <row r="2987" spans="1:3">
      <c r="A2987">
        <v>90000</v>
      </c>
      <c r="B2987">
        <v>99032.71875</v>
      </c>
      <c r="C2987">
        <v>105000</v>
      </c>
    </row>
    <row r="2988" spans="1:3">
      <c r="A2988">
        <v>100000</v>
      </c>
      <c r="B2988">
        <v>215000</v>
      </c>
      <c r="C2988">
        <v>150000</v>
      </c>
    </row>
    <row r="2989" spans="1:3">
      <c r="A2989">
        <v>65000</v>
      </c>
      <c r="B2989">
        <v>115000</v>
      </c>
      <c r="C2989">
        <v>100000</v>
      </c>
    </row>
    <row r="2990" spans="1:3">
      <c r="A2990">
        <v>75500</v>
      </c>
      <c r="B2990">
        <v>115000</v>
      </c>
      <c r="C2990">
        <v>135000</v>
      </c>
    </row>
    <row r="2991" spans="1:3">
      <c r="A2991">
        <v>145500</v>
      </c>
      <c r="B2991">
        <v>106000</v>
      </c>
      <c r="C2991">
        <v>80000</v>
      </c>
    </row>
    <row r="2992" spans="1:3">
      <c r="A2992">
        <v>65000</v>
      </c>
      <c r="B2992">
        <v>137000</v>
      </c>
      <c r="C2992">
        <v>120000</v>
      </c>
    </row>
    <row r="2993" spans="1:3">
      <c r="A2993">
        <v>51000</v>
      </c>
      <c r="B2993">
        <v>100000</v>
      </c>
      <c r="C2993">
        <v>98275.5</v>
      </c>
    </row>
    <row r="2994" spans="1:3">
      <c r="A2994">
        <v>115000</v>
      </c>
      <c r="B2994">
        <v>210389.5</v>
      </c>
      <c r="C2994">
        <v>125000</v>
      </c>
    </row>
    <row r="2995" spans="1:3">
      <c r="A2995">
        <v>169311</v>
      </c>
      <c r="B2995">
        <v>95000</v>
      </c>
      <c r="C2995">
        <v>125000</v>
      </c>
    </row>
    <row r="2996" spans="1:3">
      <c r="A2996">
        <v>105000</v>
      </c>
      <c r="B2996">
        <v>150000</v>
      </c>
      <c r="C2996">
        <v>147500</v>
      </c>
    </row>
    <row r="2997" spans="1:3">
      <c r="A2997">
        <v>60000</v>
      </c>
      <c r="B2997">
        <v>215500</v>
      </c>
      <c r="C2997">
        <v>147500</v>
      </c>
    </row>
    <row r="2998" spans="1:3">
      <c r="A2998">
        <v>133000</v>
      </c>
      <c r="B2998">
        <v>225000</v>
      </c>
      <c r="C2998">
        <v>150000</v>
      </c>
    </row>
    <row r="2999" spans="1:3">
      <c r="A2999">
        <v>90000</v>
      </c>
      <c r="B2999">
        <v>250000</v>
      </c>
      <c r="C2999">
        <v>147500</v>
      </c>
    </row>
    <row r="3000" spans="1:3">
      <c r="A3000">
        <v>95000</v>
      </c>
      <c r="B3000">
        <v>102500</v>
      </c>
      <c r="C3000">
        <v>147500</v>
      </c>
    </row>
    <row r="3001" spans="1:3">
      <c r="A3001">
        <v>87000</v>
      </c>
      <c r="B3001">
        <v>195000</v>
      </c>
      <c r="C3001">
        <v>64800</v>
      </c>
    </row>
    <row r="3002" spans="1:3">
      <c r="A3002">
        <v>125557.5</v>
      </c>
      <c r="B3002">
        <v>115000</v>
      </c>
      <c r="C3002">
        <v>200000</v>
      </c>
    </row>
    <row r="3003" spans="1:3">
      <c r="A3003">
        <v>121500</v>
      </c>
      <c r="B3003">
        <v>99237</v>
      </c>
      <c r="C3003">
        <v>100000</v>
      </c>
    </row>
    <row r="3004" spans="1:3">
      <c r="A3004">
        <v>95640</v>
      </c>
      <c r="B3004">
        <v>125000</v>
      </c>
      <c r="C3004">
        <v>193562.5</v>
      </c>
    </row>
    <row r="3005" spans="1:3">
      <c r="A3005">
        <v>57593.75</v>
      </c>
      <c r="B3005">
        <v>157500</v>
      </c>
      <c r="C3005">
        <v>107500</v>
      </c>
    </row>
    <row r="3006" spans="1:3">
      <c r="A3006">
        <v>53032.421875</v>
      </c>
      <c r="B3006">
        <v>157500</v>
      </c>
      <c r="C3006">
        <v>146100</v>
      </c>
    </row>
    <row r="3007" spans="1:3">
      <c r="A3007">
        <v>57000</v>
      </c>
      <c r="B3007">
        <v>48548</v>
      </c>
      <c r="C3007">
        <v>130000</v>
      </c>
    </row>
    <row r="3008" spans="1:3">
      <c r="A3008">
        <v>52500</v>
      </c>
      <c r="B3008">
        <v>82500</v>
      </c>
      <c r="C3008">
        <v>120000</v>
      </c>
    </row>
    <row r="3009" spans="1:3">
      <c r="A3009">
        <v>75000</v>
      </c>
      <c r="B3009">
        <v>237500</v>
      </c>
      <c r="C3009">
        <v>110000</v>
      </c>
    </row>
    <row r="3010" spans="1:3">
      <c r="A3010">
        <v>45000</v>
      </c>
      <c r="B3010">
        <v>140000</v>
      </c>
      <c r="C3010">
        <v>157500</v>
      </c>
    </row>
    <row r="3011" spans="1:3">
      <c r="A3011">
        <v>81167</v>
      </c>
      <c r="B3011">
        <v>125000</v>
      </c>
      <c r="C3011">
        <v>135000</v>
      </c>
    </row>
    <row r="3012" spans="1:3">
      <c r="A3012">
        <v>100500</v>
      </c>
      <c r="B3012">
        <v>130000</v>
      </c>
      <c r="C3012">
        <v>96773</v>
      </c>
    </row>
    <row r="3013" spans="1:3">
      <c r="A3013">
        <v>60000</v>
      </c>
      <c r="B3013">
        <v>203530.078125</v>
      </c>
      <c r="C3013">
        <v>110000</v>
      </c>
    </row>
    <row r="3014" spans="1:3">
      <c r="A3014">
        <v>111175</v>
      </c>
      <c r="B3014">
        <v>139500</v>
      </c>
      <c r="C3014">
        <v>110000</v>
      </c>
    </row>
    <row r="3015" spans="1:3">
      <c r="A3015">
        <v>95000</v>
      </c>
      <c r="B3015">
        <v>192500</v>
      </c>
      <c r="C3015">
        <v>135000</v>
      </c>
    </row>
    <row r="3016" spans="1:3">
      <c r="A3016">
        <v>75000</v>
      </c>
      <c r="B3016">
        <v>170000</v>
      </c>
      <c r="C3016">
        <v>83500</v>
      </c>
    </row>
    <row r="3017" spans="1:3">
      <c r="A3017">
        <v>102500</v>
      </c>
      <c r="B3017">
        <v>105650</v>
      </c>
      <c r="C3017">
        <v>100000</v>
      </c>
    </row>
    <row r="3018" spans="1:3">
      <c r="A3018">
        <v>100000</v>
      </c>
      <c r="B3018">
        <v>125000</v>
      </c>
      <c r="C3018">
        <v>250000</v>
      </c>
    </row>
    <row r="3019" spans="1:3">
      <c r="A3019">
        <v>61500</v>
      </c>
      <c r="B3019">
        <v>262500</v>
      </c>
      <c r="C3019">
        <v>147500</v>
      </c>
    </row>
    <row r="3020" spans="1:3">
      <c r="A3020">
        <v>111175</v>
      </c>
      <c r="B3020">
        <v>215000</v>
      </c>
      <c r="C3020">
        <v>135000</v>
      </c>
    </row>
    <row r="3021" spans="1:3">
      <c r="A3021">
        <v>115000</v>
      </c>
      <c r="B3021">
        <v>127500</v>
      </c>
      <c r="C3021">
        <v>135000</v>
      </c>
    </row>
    <row r="3022" spans="1:3">
      <c r="A3022">
        <v>140000</v>
      </c>
      <c r="B3022">
        <v>110000</v>
      </c>
      <c r="C3022">
        <v>96773</v>
      </c>
    </row>
    <row r="3023" spans="1:3">
      <c r="A3023">
        <v>122500</v>
      </c>
      <c r="B3023">
        <v>157500</v>
      </c>
      <c r="C3023">
        <v>96773</v>
      </c>
    </row>
    <row r="3024" spans="1:3">
      <c r="A3024">
        <v>72500</v>
      </c>
      <c r="B3024">
        <v>166419.5</v>
      </c>
      <c r="C3024">
        <v>58400</v>
      </c>
    </row>
    <row r="3025" spans="1:3">
      <c r="A3025">
        <v>105000</v>
      </c>
      <c r="B3025">
        <v>144234</v>
      </c>
      <c r="C3025">
        <v>82500</v>
      </c>
    </row>
    <row r="3026" spans="1:3">
      <c r="A3026">
        <v>111175</v>
      </c>
      <c r="B3026">
        <v>124400</v>
      </c>
      <c r="C3026">
        <v>175000</v>
      </c>
    </row>
    <row r="3027" spans="1:3">
      <c r="A3027">
        <v>97086.5</v>
      </c>
      <c r="B3027">
        <v>141951.5</v>
      </c>
      <c r="C3027">
        <v>97444</v>
      </c>
    </row>
    <row r="3028" spans="1:3">
      <c r="A3028">
        <v>77446</v>
      </c>
      <c r="B3028">
        <v>205328.5</v>
      </c>
      <c r="C3028">
        <v>75000</v>
      </c>
    </row>
    <row r="3029" spans="1:3">
      <c r="A3029">
        <v>80850</v>
      </c>
      <c r="B3029">
        <v>119792.5</v>
      </c>
      <c r="C3029">
        <v>98301.5</v>
      </c>
    </row>
    <row r="3030" spans="1:3">
      <c r="A3030">
        <v>140000</v>
      </c>
      <c r="B3030">
        <v>156000</v>
      </c>
      <c r="C3030">
        <v>187804.5</v>
      </c>
    </row>
    <row r="3031" spans="1:3">
      <c r="A3031">
        <v>75000</v>
      </c>
      <c r="B3031">
        <v>57600</v>
      </c>
      <c r="C3031">
        <v>113000</v>
      </c>
    </row>
    <row r="3032" spans="1:3">
      <c r="A3032">
        <v>60000</v>
      </c>
      <c r="B3032">
        <v>135000</v>
      </c>
      <c r="C3032">
        <v>147500</v>
      </c>
    </row>
    <row r="3033" spans="1:3">
      <c r="A3033">
        <v>64140</v>
      </c>
      <c r="B3033">
        <v>152500</v>
      </c>
      <c r="C3033">
        <v>147500</v>
      </c>
    </row>
    <row r="3034" spans="1:3">
      <c r="A3034">
        <v>69900</v>
      </c>
      <c r="B3034">
        <v>195000</v>
      </c>
      <c r="C3034">
        <v>147500</v>
      </c>
    </row>
    <row r="3035" spans="1:3">
      <c r="A3035">
        <v>100000</v>
      </c>
      <c r="B3035">
        <v>105000</v>
      </c>
      <c r="C3035">
        <v>96773</v>
      </c>
    </row>
    <row r="3036" spans="1:3">
      <c r="A3036">
        <v>85000</v>
      </c>
      <c r="B3036">
        <v>130000</v>
      </c>
      <c r="C3036">
        <v>115000</v>
      </c>
    </row>
    <row r="3037" spans="1:3">
      <c r="A3037">
        <v>204584.5</v>
      </c>
      <c r="B3037">
        <v>225000</v>
      </c>
      <c r="C3037">
        <v>175000</v>
      </c>
    </row>
    <row r="3038" spans="1:3">
      <c r="A3038">
        <v>90000</v>
      </c>
      <c r="B3038">
        <v>157500</v>
      </c>
      <c r="C3038">
        <v>89100</v>
      </c>
    </row>
    <row r="3039" spans="1:3">
      <c r="A3039">
        <v>47515</v>
      </c>
      <c r="B3039">
        <v>102500</v>
      </c>
      <c r="C3039">
        <v>139216</v>
      </c>
    </row>
    <row r="3040" spans="1:3">
      <c r="A3040">
        <v>50400</v>
      </c>
      <c r="B3040">
        <v>110000</v>
      </c>
      <c r="C3040">
        <v>108000</v>
      </c>
    </row>
    <row r="3041" spans="1:3">
      <c r="A3041">
        <v>135000</v>
      </c>
      <c r="B3041">
        <v>147956.96875</v>
      </c>
      <c r="C3041">
        <v>135000</v>
      </c>
    </row>
    <row r="3042" spans="1:3">
      <c r="A3042">
        <v>80000</v>
      </c>
      <c r="B3042">
        <v>180000</v>
      </c>
      <c r="C3042">
        <v>156500</v>
      </c>
    </row>
    <row r="3043" spans="1:3">
      <c r="A3043">
        <v>110000</v>
      </c>
      <c r="B3043">
        <v>132500</v>
      </c>
      <c r="C3043">
        <v>101000</v>
      </c>
    </row>
    <row r="3044" spans="1:3">
      <c r="A3044">
        <v>73600</v>
      </c>
      <c r="B3044">
        <v>300000</v>
      </c>
      <c r="C3044">
        <v>115000</v>
      </c>
    </row>
    <row r="3045" spans="1:3">
      <c r="A3045">
        <v>77500</v>
      </c>
      <c r="B3045">
        <v>162000</v>
      </c>
      <c r="C3045">
        <v>70000</v>
      </c>
    </row>
    <row r="3046" spans="1:3">
      <c r="A3046">
        <v>60000</v>
      </c>
      <c r="B3046">
        <v>150000</v>
      </c>
      <c r="C3046">
        <v>97444</v>
      </c>
    </row>
    <row r="3047" spans="1:3">
      <c r="A3047">
        <v>111175</v>
      </c>
      <c r="B3047">
        <v>133340</v>
      </c>
      <c r="C3047">
        <v>124179</v>
      </c>
    </row>
    <row r="3048" spans="1:3">
      <c r="A3048">
        <v>62500</v>
      </c>
      <c r="B3048">
        <v>92500</v>
      </c>
      <c r="C3048">
        <v>98283</v>
      </c>
    </row>
    <row r="3049" spans="1:3">
      <c r="A3049">
        <v>74224.5</v>
      </c>
      <c r="B3049">
        <v>100000</v>
      </c>
      <c r="C3049">
        <v>154223.5</v>
      </c>
    </row>
    <row r="3050" spans="1:3">
      <c r="A3050">
        <v>77500</v>
      </c>
      <c r="B3050">
        <v>120000</v>
      </c>
      <c r="C3050">
        <v>90000</v>
      </c>
    </row>
    <row r="3051" spans="1:3">
      <c r="A3051">
        <v>80000</v>
      </c>
      <c r="B3051">
        <v>80000</v>
      </c>
      <c r="C3051">
        <v>79200</v>
      </c>
    </row>
    <row r="3052" spans="1:3">
      <c r="A3052">
        <v>72500</v>
      </c>
      <c r="B3052">
        <v>117390</v>
      </c>
      <c r="C3052">
        <v>147500</v>
      </c>
    </row>
    <row r="3053" spans="1:3">
      <c r="A3053">
        <v>90300</v>
      </c>
      <c r="B3053">
        <v>200000</v>
      </c>
      <c r="C3053">
        <v>115000</v>
      </c>
    </row>
    <row r="3054" spans="1:3">
      <c r="A3054">
        <v>81167</v>
      </c>
      <c r="B3054">
        <v>79000</v>
      </c>
      <c r="C3054">
        <v>90000</v>
      </c>
    </row>
    <row r="3055" spans="1:3">
      <c r="A3055">
        <v>95000</v>
      </c>
      <c r="B3055">
        <v>165000</v>
      </c>
      <c r="C3055">
        <v>130000</v>
      </c>
    </row>
    <row r="3056" spans="1:3">
      <c r="A3056">
        <v>149653</v>
      </c>
      <c r="B3056">
        <v>145000</v>
      </c>
      <c r="C3056">
        <v>96773</v>
      </c>
    </row>
    <row r="3057" spans="1:3">
      <c r="A3057">
        <v>90300</v>
      </c>
      <c r="B3057">
        <v>120000</v>
      </c>
      <c r="C3057">
        <v>140000</v>
      </c>
    </row>
    <row r="3058" spans="1:3">
      <c r="A3058">
        <v>100000</v>
      </c>
      <c r="B3058">
        <v>56700</v>
      </c>
      <c r="C3058">
        <v>89100</v>
      </c>
    </row>
    <row r="3059" spans="1:3">
      <c r="A3059">
        <v>109696</v>
      </c>
      <c r="B3059">
        <v>212000</v>
      </c>
      <c r="C3059">
        <v>98283</v>
      </c>
    </row>
    <row r="3060" spans="1:3">
      <c r="A3060">
        <v>72500</v>
      </c>
      <c r="B3060">
        <v>172500</v>
      </c>
      <c r="C3060">
        <v>165000</v>
      </c>
    </row>
    <row r="3061" spans="1:3">
      <c r="A3061">
        <v>76842</v>
      </c>
      <c r="B3061">
        <v>32000</v>
      </c>
      <c r="C3061">
        <v>147500</v>
      </c>
    </row>
    <row r="3062" spans="1:3">
      <c r="A3062">
        <v>39250</v>
      </c>
      <c r="B3062">
        <v>245000</v>
      </c>
      <c r="C3062">
        <v>184000</v>
      </c>
    </row>
    <row r="3063" spans="1:3">
      <c r="A3063">
        <v>71239</v>
      </c>
      <c r="B3063">
        <v>269000</v>
      </c>
      <c r="C3063">
        <v>134241</v>
      </c>
    </row>
    <row r="3064" spans="1:3">
      <c r="A3064">
        <v>89100</v>
      </c>
      <c r="B3064">
        <v>120000</v>
      </c>
      <c r="C3064">
        <v>138200</v>
      </c>
    </row>
    <row r="3065" spans="1:3">
      <c r="A3065">
        <v>85000</v>
      </c>
      <c r="B3065">
        <v>108286.5</v>
      </c>
      <c r="C3065">
        <v>162500</v>
      </c>
    </row>
    <row r="3066" spans="1:3">
      <c r="A3066">
        <v>142088.5</v>
      </c>
      <c r="B3066">
        <v>152000</v>
      </c>
      <c r="C3066">
        <v>157500</v>
      </c>
    </row>
    <row r="3067" spans="1:3">
      <c r="A3067">
        <v>95000</v>
      </c>
      <c r="B3067">
        <v>107800</v>
      </c>
      <c r="C3067">
        <v>203000</v>
      </c>
    </row>
    <row r="3068" spans="1:3">
      <c r="A3068">
        <v>137610</v>
      </c>
      <c r="B3068">
        <v>90000</v>
      </c>
      <c r="C3068">
        <v>161975</v>
      </c>
    </row>
    <row r="3069" spans="1:3">
      <c r="A3069">
        <v>57500</v>
      </c>
      <c r="B3069">
        <v>100783</v>
      </c>
      <c r="C3069">
        <v>125000</v>
      </c>
    </row>
    <row r="3070" spans="1:3">
      <c r="A3070">
        <v>90000</v>
      </c>
      <c r="B3070">
        <v>108500</v>
      </c>
      <c r="C3070">
        <v>145000</v>
      </c>
    </row>
    <row r="3071" spans="1:3">
      <c r="A3071">
        <v>49566.5</v>
      </c>
      <c r="B3071">
        <v>110000</v>
      </c>
      <c r="C3071">
        <v>147500</v>
      </c>
    </row>
    <row r="3072" spans="1:3">
      <c r="A3072">
        <v>92500</v>
      </c>
      <c r="B3072">
        <v>100000</v>
      </c>
      <c r="C3072">
        <v>150000</v>
      </c>
    </row>
    <row r="3073" spans="1:3">
      <c r="A3073">
        <v>130000</v>
      </c>
      <c r="B3073">
        <v>55000</v>
      </c>
      <c r="C3073">
        <v>120000</v>
      </c>
    </row>
    <row r="3074" spans="1:3">
      <c r="A3074">
        <v>100000</v>
      </c>
      <c r="B3074">
        <v>88128</v>
      </c>
      <c r="C3074">
        <v>110000</v>
      </c>
    </row>
    <row r="3075" spans="1:3">
      <c r="A3075">
        <v>39531</v>
      </c>
      <c r="B3075">
        <v>128816</v>
      </c>
      <c r="C3075">
        <v>211000</v>
      </c>
    </row>
    <row r="3076" spans="1:3">
      <c r="A3076">
        <v>99150</v>
      </c>
      <c r="B3076">
        <v>131560</v>
      </c>
      <c r="C3076">
        <v>147500</v>
      </c>
    </row>
    <row r="3077" spans="1:3">
      <c r="A3077">
        <v>89118</v>
      </c>
      <c r="B3077">
        <v>157500</v>
      </c>
      <c r="C3077">
        <v>147500</v>
      </c>
    </row>
    <row r="3078" spans="1:3">
      <c r="A3078">
        <v>98500</v>
      </c>
      <c r="B3078">
        <v>145500</v>
      </c>
      <c r="C3078">
        <v>125000</v>
      </c>
    </row>
    <row r="3079" spans="1:3">
      <c r="A3079">
        <v>111175</v>
      </c>
      <c r="B3079">
        <v>87500</v>
      </c>
      <c r="C3079">
        <v>125000</v>
      </c>
    </row>
    <row r="3080" spans="1:3">
      <c r="A3080">
        <v>70000</v>
      </c>
      <c r="B3080">
        <v>56700</v>
      </c>
      <c r="C3080">
        <v>147500</v>
      </c>
    </row>
    <row r="3081" spans="1:3">
      <c r="A3081">
        <v>92500</v>
      </c>
      <c r="B3081">
        <v>128317.3671875</v>
      </c>
      <c r="C3081">
        <v>126000</v>
      </c>
    </row>
    <row r="3082" spans="1:3">
      <c r="A3082">
        <v>57500</v>
      </c>
      <c r="B3082">
        <v>97500</v>
      </c>
      <c r="C3082">
        <v>100000</v>
      </c>
    </row>
    <row r="3083" spans="1:3">
      <c r="A3083">
        <v>60000</v>
      </c>
      <c r="B3083">
        <v>224500</v>
      </c>
      <c r="C3083">
        <v>165000</v>
      </c>
    </row>
    <row r="3084" spans="1:3">
      <c r="A3084">
        <v>63549.5</v>
      </c>
      <c r="B3084">
        <v>110000</v>
      </c>
      <c r="C3084">
        <v>90000</v>
      </c>
    </row>
    <row r="3085" spans="1:3">
      <c r="A3085">
        <v>57500</v>
      </c>
      <c r="B3085">
        <v>157500</v>
      </c>
      <c r="C3085">
        <v>87500</v>
      </c>
    </row>
    <row r="3086" spans="1:3">
      <c r="A3086">
        <v>121065</v>
      </c>
      <c r="B3086">
        <v>150000</v>
      </c>
      <c r="C3086">
        <v>110000</v>
      </c>
    </row>
    <row r="3087" spans="1:3">
      <c r="A3087">
        <v>73592</v>
      </c>
      <c r="B3087">
        <v>186000</v>
      </c>
      <c r="C3087">
        <v>130000</v>
      </c>
    </row>
    <row r="3088" spans="1:3">
      <c r="A3088">
        <v>109600</v>
      </c>
      <c r="B3088">
        <v>125000</v>
      </c>
      <c r="C3088">
        <v>147500</v>
      </c>
    </row>
    <row r="3089" spans="1:3">
      <c r="A3089">
        <v>110000</v>
      </c>
      <c r="B3089">
        <v>79200</v>
      </c>
      <c r="C3089">
        <v>56700</v>
      </c>
    </row>
    <row r="3090" spans="1:3">
      <c r="A3090">
        <v>71999.9765625</v>
      </c>
      <c r="B3090">
        <v>157500</v>
      </c>
      <c r="C3090">
        <v>112500</v>
      </c>
    </row>
    <row r="3091" spans="1:3">
      <c r="A3091">
        <v>125000</v>
      </c>
      <c r="B3091">
        <v>148000</v>
      </c>
      <c r="C3091">
        <v>100000</v>
      </c>
    </row>
    <row r="3092" spans="1:3">
      <c r="A3092">
        <v>50000</v>
      </c>
      <c r="B3092">
        <v>112104.5</v>
      </c>
      <c r="C3092">
        <v>122600</v>
      </c>
    </row>
    <row r="3093" spans="1:3">
      <c r="A3093">
        <v>70180.796875</v>
      </c>
      <c r="B3093">
        <v>93438</v>
      </c>
      <c r="C3093">
        <v>97444</v>
      </c>
    </row>
    <row r="3094" spans="1:3">
      <c r="A3094">
        <v>90000</v>
      </c>
      <c r="B3094">
        <v>141000</v>
      </c>
      <c r="C3094">
        <v>96773</v>
      </c>
    </row>
    <row r="3095" spans="1:3">
      <c r="A3095">
        <v>70000</v>
      </c>
      <c r="B3095">
        <v>134000</v>
      </c>
      <c r="C3095">
        <v>115000</v>
      </c>
    </row>
    <row r="3096" spans="1:3">
      <c r="A3096">
        <v>222500</v>
      </c>
      <c r="B3096">
        <v>130000</v>
      </c>
      <c r="C3096">
        <v>90000</v>
      </c>
    </row>
    <row r="3097" spans="1:3">
      <c r="A3097">
        <v>83500</v>
      </c>
      <c r="B3097">
        <v>75000</v>
      </c>
      <c r="C3097">
        <v>140000</v>
      </c>
    </row>
    <row r="3098" spans="1:3">
      <c r="A3098">
        <v>82500</v>
      </c>
      <c r="B3098">
        <v>190000</v>
      </c>
      <c r="C3098">
        <v>95000</v>
      </c>
    </row>
    <row r="3099" spans="1:3">
      <c r="A3099">
        <v>82500</v>
      </c>
      <c r="B3099">
        <v>150000</v>
      </c>
      <c r="C3099">
        <v>79200</v>
      </c>
    </row>
    <row r="3100" spans="1:3">
      <c r="A3100">
        <v>50000</v>
      </c>
      <c r="B3100">
        <v>113458</v>
      </c>
      <c r="C3100">
        <v>64800</v>
      </c>
    </row>
    <row r="3101" spans="1:3">
      <c r="A3101">
        <v>107500</v>
      </c>
      <c r="B3101">
        <v>180000</v>
      </c>
      <c r="C3101">
        <v>147500</v>
      </c>
    </row>
    <row r="3102" spans="1:3">
      <c r="A3102">
        <v>80000</v>
      </c>
      <c r="B3102">
        <v>140000</v>
      </c>
      <c r="C3102">
        <v>131580</v>
      </c>
    </row>
    <row r="3103" spans="1:3">
      <c r="A3103">
        <v>111175</v>
      </c>
      <c r="B3103">
        <v>120000</v>
      </c>
      <c r="C3103">
        <v>167500</v>
      </c>
    </row>
    <row r="3104" spans="1:3">
      <c r="A3104">
        <v>105000</v>
      </c>
      <c r="B3104">
        <v>140000</v>
      </c>
      <c r="C3104">
        <v>147500</v>
      </c>
    </row>
    <row r="3105" spans="1:3">
      <c r="A3105">
        <v>57500</v>
      </c>
      <c r="B3105">
        <v>137500</v>
      </c>
      <c r="C3105">
        <v>56700</v>
      </c>
    </row>
    <row r="3106" spans="1:3">
      <c r="A3106">
        <v>75600</v>
      </c>
      <c r="B3106">
        <v>181000</v>
      </c>
      <c r="C3106">
        <v>147500</v>
      </c>
    </row>
    <row r="3107" spans="1:3">
      <c r="A3107">
        <v>67070</v>
      </c>
      <c r="B3107">
        <v>105000</v>
      </c>
      <c r="C3107">
        <v>147500</v>
      </c>
    </row>
    <row r="3108" spans="1:3">
      <c r="A3108">
        <v>95000</v>
      </c>
      <c r="B3108">
        <v>129000</v>
      </c>
      <c r="C3108">
        <v>108415.5</v>
      </c>
    </row>
    <row r="3109" spans="1:3">
      <c r="A3109">
        <v>100000</v>
      </c>
      <c r="B3109">
        <v>130000</v>
      </c>
      <c r="C3109">
        <v>99150</v>
      </c>
    </row>
    <row r="3110" spans="1:3">
      <c r="A3110">
        <v>97086.5</v>
      </c>
      <c r="B3110">
        <v>140000</v>
      </c>
      <c r="C3110">
        <v>147500</v>
      </c>
    </row>
    <row r="3111" spans="1:3">
      <c r="A3111">
        <v>115000</v>
      </c>
      <c r="B3111">
        <v>200000</v>
      </c>
      <c r="C3111">
        <v>107500</v>
      </c>
    </row>
    <row r="3112" spans="1:3">
      <c r="A3112">
        <v>77000</v>
      </c>
      <c r="B3112">
        <v>152221.5</v>
      </c>
      <c r="C3112">
        <v>157500</v>
      </c>
    </row>
    <row r="3113" spans="1:3">
      <c r="A3113">
        <v>51014</v>
      </c>
      <c r="B3113">
        <v>135000</v>
      </c>
      <c r="C3113">
        <v>175000</v>
      </c>
    </row>
    <row r="3114" spans="1:3">
      <c r="A3114">
        <v>53014</v>
      </c>
      <c r="B3114">
        <v>100000</v>
      </c>
      <c r="C3114">
        <v>108415.5</v>
      </c>
    </row>
    <row r="3115" spans="1:3">
      <c r="A3115">
        <v>160000</v>
      </c>
      <c r="B3115">
        <v>120000</v>
      </c>
      <c r="C3115">
        <v>174720</v>
      </c>
    </row>
    <row r="3116" spans="1:3">
      <c r="A3116">
        <v>70087</v>
      </c>
      <c r="B3116">
        <v>120000</v>
      </c>
      <c r="C3116">
        <v>125000</v>
      </c>
    </row>
    <row r="3117" spans="1:3">
      <c r="A3117">
        <v>98500</v>
      </c>
      <c r="B3117">
        <v>150000</v>
      </c>
      <c r="C3117">
        <v>169000</v>
      </c>
    </row>
    <row r="3118" spans="1:3">
      <c r="A3118">
        <v>239777.5</v>
      </c>
      <c r="B3118">
        <v>123500</v>
      </c>
      <c r="C3118">
        <v>100000</v>
      </c>
    </row>
    <row r="3119" spans="1:3">
      <c r="A3119">
        <v>87500</v>
      </c>
      <c r="B3119">
        <v>197500</v>
      </c>
      <c r="C3119">
        <v>197000</v>
      </c>
    </row>
    <row r="3120" spans="1:3">
      <c r="A3120">
        <v>45000</v>
      </c>
      <c r="B3120">
        <v>175000</v>
      </c>
      <c r="C3120">
        <v>90000</v>
      </c>
    </row>
    <row r="3121" spans="1:3">
      <c r="A3121">
        <v>90000</v>
      </c>
      <c r="B3121">
        <v>88128</v>
      </c>
      <c r="C3121">
        <v>100000</v>
      </c>
    </row>
    <row r="3122" spans="1:3">
      <c r="A3122">
        <v>95000</v>
      </c>
      <c r="B3122">
        <v>136400</v>
      </c>
      <c r="C3122">
        <v>198500</v>
      </c>
    </row>
    <row r="3123" spans="1:3">
      <c r="A3123">
        <v>95000</v>
      </c>
      <c r="B3123">
        <v>281450.5</v>
      </c>
      <c r="C3123">
        <v>125000</v>
      </c>
    </row>
    <row r="3124" spans="1:3">
      <c r="A3124">
        <v>100000</v>
      </c>
      <c r="B3124">
        <v>120000</v>
      </c>
      <c r="C3124">
        <v>190000</v>
      </c>
    </row>
    <row r="3125" spans="1:3">
      <c r="A3125">
        <v>70000</v>
      </c>
      <c r="B3125">
        <v>105000</v>
      </c>
      <c r="C3125">
        <v>100000</v>
      </c>
    </row>
    <row r="3126" spans="1:3">
      <c r="A3126">
        <v>50000</v>
      </c>
      <c r="B3126">
        <v>107500</v>
      </c>
      <c r="C3126">
        <v>115000</v>
      </c>
    </row>
    <row r="3127" spans="1:3">
      <c r="A3127">
        <v>110000</v>
      </c>
      <c r="B3127">
        <v>151950</v>
      </c>
      <c r="C3127">
        <v>147500</v>
      </c>
    </row>
    <row r="3128" spans="1:3">
      <c r="A3128">
        <v>105000</v>
      </c>
      <c r="B3128">
        <v>56500</v>
      </c>
      <c r="C3128">
        <v>170000.5</v>
      </c>
    </row>
    <row r="3129" spans="1:3">
      <c r="A3129">
        <v>107500</v>
      </c>
      <c r="B3129">
        <v>150000</v>
      </c>
      <c r="C3129">
        <v>150000</v>
      </c>
    </row>
    <row r="3130" spans="1:3">
      <c r="A3130">
        <v>50000</v>
      </c>
      <c r="B3130">
        <v>74235</v>
      </c>
      <c r="C3130">
        <v>147500</v>
      </c>
    </row>
    <row r="3131" spans="1:3">
      <c r="A3131">
        <v>77446</v>
      </c>
      <c r="B3131">
        <v>130000</v>
      </c>
      <c r="C3131">
        <v>92500</v>
      </c>
    </row>
    <row r="3132" spans="1:3">
      <c r="A3132">
        <v>55812.2734375</v>
      </c>
      <c r="B3132">
        <v>105000</v>
      </c>
      <c r="C3132">
        <v>140000</v>
      </c>
    </row>
    <row r="3133" spans="1:3">
      <c r="A3133">
        <v>76007</v>
      </c>
      <c r="B3133">
        <v>177000</v>
      </c>
      <c r="C3133">
        <v>150000</v>
      </c>
    </row>
    <row r="3134" spans="1:3">
      <c r="A3134">
        <v>80000</v>
      </c>
      <c r="B3134">
        <v>163525</v>
      </c>
      <c r="C3134">
        <v>56700</v>
      </c>
    </row>
    <row r="3135" spans="1:3">
      <c r="A3135">
        <v>87500</v>
      </c>
      <c r="B3135">
        <v>82908</v>
      </c>
      <c r="C3135">
        <v>90000</v>
      </c>
    </row>
    <row r="3136" spans="1:3">
      <c r="A3136">
        <v>55000</v>
      </c>
      <c r="B3136">
        <v>115000</v>
      </c>
      <c r="C3136">
        <v>150000</v>
      </c>
    </row>
    <row r="3137" spans="1:3">
      <c r="A3137">
        <v>86500</v>
      </c>
      <c r="B3137">
        <v>281450.5</v>
      </c>
      <c r="C3137">
        <v>125000</v>
      </c>
    </row>
    <row r="3138" spans="1:3">
      <c r="A3138">
        <v>62500.1953125</v>
      </c>
      <c r="B3138">
        <v>166419.5</v>
      </c>
      <c r="C3138">
        <v>112500</v>
      </c>
    </row>
    <row r="3139" spans="1:3">
      <c r="A3139">
        <v>111175</v>
      </c>
      <c r="B3139">
        <v>102500</v>
      </c>
      <c r="C3139">
        <v>131000</v>
      </c>
    </row>
    <row r="3140" spans="1:3">
      <c r="A3140">
        <v>65000</v>
      </c>
      <c r="B3140">
        <v>136400</v>
      </c>
      <c r="C3140">
        <v>133000</v>
      </c>
    </row>
    <row r="3141" spans="1:3">
      <c r="A3141">
        <v>105000</v>
      </c>
      <c r="B3141">
        <v>110000</v>
      </c>
      <c r="C3141">
        <v>112000</v>
      </c>
    </row>
    <row r="3142" spans="1:3">
      <c r="A3142">
        <v>160000</v>
      </c>
      <c r="B3142">
        <v>126000</v>
      </c>
      <c r="C3142">
        <v>164000</v>
      </c>
    </row>
    <row r="3143" spans="1:3">
      <c r="A3143">
        <v>105650</v>
      </c>
      <c r="B3143">
        <v>69962.5</v>
      </c>
      <c r="C3143">
        <v>110000</v>
      </c>
    </row>
    <row r="3144" spans="1:3">
      <c r="A3144">
        <v>71239</v>
      </c>
      <c r="B3144">
        <v>116750</v>
      </c>
      <c r="C3144">
        <v>147500</v>
      </c>
    </row>
    <row r="3145" spans="1:3">
      <c r="A3145">
        <v>97500</v>
      </c>
      <c r="B3145">
        <v>179500</v>
      </c>
      <c r="C3145">
        <v>208114</v>
      </c>
    </row>
    <row r="3146" spans="1:3">
      <c r="A3146">
        <v>56500</v>
      </c>
      <c r="B3146">
        <v>157500</v>
      </c>
      <c r="C3146">
        <v>100000</v>
      </c>
    </row>
    <row r="3147" spans="1:3">
      <c r="A3147">
        <v>70000</v>
      </c>
      <c r="B3147">
        <v>107500</v>
      </c>
      <c r="C3147">
        <v>110000</v>
      </c>
    </row>
    <row r="3148" spans="1:3">
      <c r="A3148">
        <v>83500</v>
      </c>
      <c r="B3148">
        <v>128464</v>
      </c>
      <c r="C3148">
        <v>97739</v>
      </c>
    </row>
    <row r="3149" spans="1:3">
      <c r="A3149">
        <v>115000</v>
      </c>
      <c r="B3149">
        <v>160957</v>
      </c>
      <c r="C3149">
        <v>175000</v>
      </c>
    </row>
    <row r="3150" spans="1:3">
      <c r="A3150">
        <v>85000</v>
      </c>
      <c r="B3150">
        <v>140000</v>
      </c>
      <c r="C3150">
        <v>146620</v>
      </c>
    </row>
    <row r="3151" spans="1:3">
      <c r="A3151">
        <v>52000</v>
      </c>
      <c r="B3151">
        <v>225000</v>
      </c>
      <c r="C3151">
        <v>150000</v>
      </c>
    </row>
    <row r="3152" spans="1:3">
      <c r="A3152">
        <v>62500</v>
      </c>
      <c r="B3152">
        <v>61500</v>
      </c>
      <c r="C3152">
        <v>125000</v>
      </c>
    </row>
    <row r="3153" spans="1:3">
      <c r="A3153">
        <v>96500</v>
      </c>
      <c r="B3153">
        <v>142000</v>
      </c>
      <c r="C3153">
        <v>111608.5</v>
      </c>
    </row>
    <row r="3154" spans="1:3">
      <c r="A3154">
        <v>34769</v>
      </c>
      <c r="B3154">
        <v>56700</v>
      </c>
      <c r="C3154">
        <v>113836.5</v>
      </c>
    </row>
    <row r="3155" spans="1:3">
      <c r="A3155">
        <v>95274.96875</v>
      </c>
      <c r="B3155">
        <v>167500</v>
      </c>
      <c r="C3155">
        <v>125000</v>
      </c>
    </row>
    <row r="3156" spans="1:3">
      <c r="A3156">
        <v>65000</v>
      </c>
      <c r="B3156">
        <v>70000</v>
      </c>
      <c r="C3156">
        <v>147500</v>
      </c>
    </row>
    <row r="3157" spans="1:3">
      <c r="A3157">
        <v>95260</v>
      </c>
      <c r="B3157">
        <v>157500</v>
      </c>
      <c r="C3157">
        <v>145000</v>
      </c>
    </row>
    <row r="3158" spans="1:3">
      <c r="A3158">
        <v>138516</v>
      </c>
      <c r="B3158">
        <v>90000</v>
      </c>
      <c r="C3158">
        <v>175000</v>
      </c>
    </row>
    <row r="3159" spans="1:3">
      <c r="A3159">
        <v>125000</v>
      </c>
      <c r="B3159">
        <v>128832.984375</v>
      </c>
      <c r="C3159">
        <v>113836.5</v>
      </c>
    </row>
    <row r="3160" spans="1:3">
      <c r="A3160">
        <v>118640</v>
      </c>
      <c r="B3160">
        <v>190000</v>
      </c>
      <c r="C3160">
        <v>125000</v>
      </c>
    </row>
    <row r="3161" spans="1:3">
      <c r="A3161">
        <v>72900</v>
      </c>
      <c r="B3161">
        <v>230000</v>
      </c>
      <c r="C3161">
        <v>198500</v>
      </c>
    </row>
    <row r="3162" spans="1:3">
      <c r="A3162">
        <v>115000</v>
      </c>
      <c r="B3162">
        <v>155125</v>
      </c>
      <c r="C3162">
        <v>100000</v>
      </c>
    </row>
    <row r="3163" spans="1:3">
      <c r="A3163">
        <v>65000</v>
      </c>
      <c r="B3163">
        <v>185000</v>
      </c>
      <c r="C3163">
        <v>145000</v>
      </c>
    </row>
    <row r="3164" spans="1:3">
      <c r="A3164">
        <v>37499.5</v>
      </c>
      <c r="B3164">
        <v>51150</v>
      </c>
      <c r="C3164">
        <v>120450</v>
      </c>
    </row>
    <row r="3165" spans="1:3">
      <c r="A3165">
        <v>73000</v>
      </c>
      <c r="B3165">
        <v>112104.5</v>
      </c>
      <c r="C3165">
        <v>100000</v>
      </c>
    </row>
    <row r="3166" spans="1:3">
      <c r="A3166">
        <v>111202</v>
      </c>
      <c r="B3166">
        <v>135000</v>
      </c>
      <c r="C3166">
        <v>140000</v>
      </c>
    </row>
    <row r="3167" spans="1:3">
      <c r="A3167">
        <v>57500</v>
      </c>
      <c r="B3167">
        <v>123750</v>
      </c>
      <c r="C3167">
        <v>130000</v>
      </c>
    </row>
    <row r="3168" spans="1:3">
      <c r="A3168">
        <v>111175</v>
      </c>
      <c r="B3168">
        <v>65500</v>
      </c>
      <c r="C3168">
        <v>140000</v>
      </c>
    </row>
    <row r="3169" spans="1:3">
      <c r="A3169">
        <v>107500</v>
      </c>
      <c r="B3169">
        <v>160000</v>
      </c>
      <c r="C3169">
        <v>123500</v>
      </c>
    </row>
    <row r="3170" spans="1:3">
      <c r="A3170">
        <v>79200</v>
      </c>
      <c r="B3170">
        <v>225000</v>
      </c>
      <c r="C3170">
        <v>115000</v>
      </c>
    </row>
    <row r="3171" spans="1:3">
      <c r="A3171">
        <v>64800</v>
      </c>
      <c r="B3171">
        <v>118000</v>
      </c>
      <c r="C3171">
        <v>209000</v>
      </c>
    </row>
    <row r="3172" spans="1:3">
      <c r="A3172">
        <v>80250</v>
      </c>
      <c r="B3172">
        <v>260500</v>
      </c>
      <c r="C3172">
        <v>120000</v>
      </c>
    </row>
    <row r="3173" spans="1:3">
      <c r="A3173">
        <v>375000</v>
      </c>
      <c r="B3173">
        <v>196600</v>
      </c>
      <c r="C3173">
        <v>76520</v>
      </c>
    </row>
    <row r="3174" spans="1:3">
      <c r="A3174">
        <v>95000</v>
      </c>
      <c r="B3174">
        <v>167500</v>
      </c>
      <c r="C3174">
        <v>115000</v>
      </c>
    </row>
    <row r="3175" spans="1:3">
      <c r="A3175">
        <v>163782</v>
      </c>
      <c r="B3175">
        <v>101500</v>
      </c>
      <c r="C3175">
        <v>133500</v>
      </c>
    </row>
    <row r="3176" spans="1:3">
      <c r="A3176">
        <v>80500</v>
      </c>
      <c r="B3176">
        <v>150000</v>
      </c>
      <c r="C3176">
        <v>140000</v>
      </c>
    </row>
    <row r="3177" spans="1:3">
      <c r="A3177">
        <v>100500</v>
      </c>
      <c r="B3177">
        <v>135356</v>
      </c>
      <c r="C3177">
        <v>175000</v>
      </c>
    </row>
    <row r="3178" spans="1:3">
      <c r="A3178">
        <v>75000</v>
      </c>
      <c r="B3178">
        <v>150000</v>
      </c>
      <c r="C3178">
        <v>181986</v>
      </c>
    </row>
    <row r="3179" spans="1:3">
      <c r="A3179">
        <v>165000</v>
      </c>
      <c r="B3179">
        <v>115750</v>
      </c>
      <c r="C3179">
        <v>115000</v>
      </c>
    </row>
    <row r="3180" spans="1:3">
      <c r="A3180">
        <v>56700</v>
      </c>
      <c r="B3180">
        <v>87020</v>
      </c>
      <c r="C3180">
        <v>119000</v>
      </c>
    </row>
    <row r="3181" spans="1:3">
      <c r="A3181">
        <v>101540</v>
      </c>
      <c r="B3181">
        <v>115000</v>
      </c>
      <c r="C3181">
        <v>90000</v>
      </c>
    </row>
    <row r="3182" spans="1:3">
      <c r="A3182">
        <v>145000</v>
      </c>
      <c r="B3182">
        <v>101950</v>
      </c>
      <c r="C3182">
        <v>125000</v>
      </c>
    </row>
    <row r="3183" spans="1:3">
      <c r="A3183">
        <v>150000</v>
      </c>
      <c r="B3183">
        <v>220000</v>
      </c>
      <c r="C3183">
        <v>90000</v>
      </c>
    </row>
    <row r="3184" spans="1:3">
      <c r="A3184">
        <v>111175</v>
      </c>
      <c r="B3184">
        <v>125000</v>
      </c>
      <c r="C3184">
        <v>211000</v>
      </c>
    </row>
    <row r="3185" spans="1:3">
      <c r="A3185">
        <v>125000</v>
      </c>
      <c r="B3185">
        <v>128464</v>
      </c>
      <c r="C3185">
        <v>105000</v>
      </c>
    </row>
    <row r="3186" spans="1:3">
      <c r="A3186">
        <v>100000</v>
      </c>
      <c r="B3186">
        <v>135000</v>
      </c>
      <c r="C3186">
        <v>120000</v>
      </c>
    </row>
    <row r="3187" spans="1:3">
      <c r="A3187">
        <v>172015</v>
      </c>
      <c r="B3187">
        <v>140000</v>
      </c>
      <c r="C3187">
        <v>96773</v>
      </c>
    </row>
    <row r="3188" spans="1:3">
      <c r="A3188">
        <v>95640</v>
      </c>
      <c r="B3188">
        <v>122000</v>
      </c>
      <c r="C3188">
        <v>147500</v>
      </c>
    </row>
    <row r="3189" spans="1:3">
      <c r="A3189">
        <v>115000</v>
      </c>
      <c r="B3189">
        <v>166419.5</v>
      </c>
      <c r="C3189">
        <v>190950</v>
      </c>
    </row>
    <row r="3190" spans="1:3">
      <c r="A3190">
        <v>125000</v>
      </c>
      <c r="B3190">
        <v>167500</v>
      </c>
      <c r="C3190">
        <v>97444</v>
      </c>
    </row>
    <row r="3191" spans="1:3">
      <c r="A3191">
        <v>57500</v>
      </c>
      <c r="B3191">
        <v>149120</v>
      </c>
      <c r="C3191">
        <v>115000</v>
      </c>
    </row>
    <row r="3192" spans="1:3">
      <c r="A3192">
        <v>118140</v>
      </c>
      <c r="B3192">
        <v>155000</v>
      </c>
      <c r="C3192">
        <v>137000</v>
      </c>
    </row>
    <row r="3193" spans="1:3">
      <c r="A3193">
        <v>90000</v>
      </c>
      <c r="B3193">
        <v>139815.984375</v>
      </c>
      <c r="C3193">
        <v>125000</v>
      </c>
    </row>
    <row r="3194" spans="1:3">
      <c r="A3194">
        <v>56700</v>
      </c>
      <c r="B3194">
        <v>74495.5</v>
      </c>
      <c r="C3194">
        <v>108415.5</v>
      </c>
    </row>
    <row r="3195" spans="1:3">
      <c r="A3195">
        <v>115000</v>
      </c>
      <c r="B3195">
        <v>167500</v>
      </c>
      <c r="C3195">
        <v>150000</v>
      </c>
    </row>
    <row r="3196" spans="1:3">
      <c r="A3196">
        <v>123000</v>
      </c>
      <c r="B3196">
        <v>130000</v>
      </c>
      <c r="C3196">
        <v>98283</v>
      </c>
    </row>
    <row r="3197" spans="1:3">
      <c r="A3197">
        <v>53014</v>
      </c>
      <c r="B3197">
        <v>125000</v>
      </c>
      <c r="C3197">
        <v>246500</v>
      </c>
    </row>
    <row r="3198" spans="1:3">
      <c r="A3198">
        <v>76350</v>
      </c>
      <c r="B3198">
        <v>167500</v>
      </c>
      <c r="C3198">
        <v>115000</v>
      </c>
    </row>
    <row r="3199" spans="1:3">
      <c r="A3199">
        <v>118640</v>
      </c>
      <c r="B3199">
        <v>106250</v>
      </c>
      <c r="C3199">
        <v>133500</v>
      </c>
    </row>
    <row r="3200" spans="1:3">
      <c r="A3200">
        <v>87500</v>
      </c>
      <c r="B3200">
        <v>130000</v>
      </c>
      <c r="C3200">
        <v>122500</v>
      </c>
    </row>
    <row r="3201" spans="1:3">
      <c r="A3201">
        <v>138750</v>
      </c>
      <c r="B3201">
        <v>111329.5</v>
      </c>
      <c r="C3201">
        <v>147500</v>
      </c>
    </row>
    <row r="3202" spans="1:3">
      <c r="A3202">
        <v>115000</v>
      </c>
      <c r="B3202">
        <v>82500</v>
      </c>
      <c r="C3202">
        <v>150000</v>
      </c>
    </row>
    <row r="3203" spans="1:3">
      <c r="A3203">
        <v>75000</v>
      </c>
      <c r="B3203">
        <v>185000</v>
      </c>
      <c r="C3203">
        <v>147500</v>
      </c>
    </row>
    <row r="3204" spans="1:3">
      <c r="A3204">
        <v>112690</v>
      </c>
      <c r="B3204">
        <v>89100</v>
      </c>
      <c r="C3204">
        <v>97444</v>
      </c>
    </row>
    <row r="3205" spans="1:3">
      <c r="A3205">
        <v>67500</v>
      </c>
      <c r="B3205">
        <v>180000</v>
      </c>
      <c r="C3205">
        <v>90000</v>
      </c>
    </row>
    <row r="3206" spans="1:3">
      <c r="A3206">
        <v>107250</v>
      </c>
      <c r="B3206">
        <v>225000</v>
      </c>
      <c r="C3206">
        <v>150000</v>
      </c>
    </row>
    <row r="3207" spans="1:3">
      <c r="A3207">
        <v>100500</v>
      </c>
      <c r="B3207">
        <v>86500</v>
      </c>
      <c r="C3207">
        <v>123225</v>
      </c>
    </row>
    <row r="3208" spans="1:3">
      <c r="A3208">
        <v>81775.859375</v>
      </c>
      <c r="B3208">
        <v>85000</v>
      </c>
      <c r="C3208">
        <v>153034</v>
      </c>
    </row>
    <row r="3209" spans="1:3">
      <c r="A3209">
        <v>111175</v>
      </c>
      <c r="B3209">
        <v>74495.5</v>
      </c>
      <c r="C3209">
        <v>148500</v>
      </c>
    </row>
    <row r="3210" spans="1:3">
      <c r="A3210">
        <v>60000</v>
      </c>
      <c r="B3210">
        <v>97500</v>
      </c>
      <c r="C3210">
        <v>100000</v>
      </c>
    </row>
    <row r="3211" spans="1:3">
      <c r="A3211">
        <v>95000</v>
      </c>
      <c r="B3211">
        <v>88128</v>
      </c>
      <c r="C3211">
        <v>200000</v>
      </c>
    </row>
    <row r="3212" spans="1:3">
      <c r="A3212">
        <v>75000</v>
      </c>
      <c r="B3212">
        <v>68773</v>
      </c>
      <c r="C3212">
        <v>147500</v>
      </c>
    </row>
    <row r="3213" spans="1:3">
      <c r="A3213">
        <v>111175</v>
      </c>
      <c r="B3213">
        <v>89100</v>
      </c>
      <c r="C3213">
        <v>82150</v>
      </c>
    </row>
    <row r="3214" spans="1:3">
      <c r="A3214">
        <v>42500</v>
      </c>
      <c r="B3214">
        <v>205655</v>
      </c>
      <c r="C3214">
        <v>115000</v>
      </c>
    </row>
    <row r="3215" spans="1:3">
      <c r="A3215">
        <v>225000</v>
      </c>
      <c r="B3215">
        <v>113500</v>
      </c>
      <c r="C3215">
        <v>175000</v>
      </c>
    </row>
    <row r="3216" spans="1:3">
      <c r="A3216">
        <v>78000</v>
      </c>
      <c r="B3216">
        <v>157000</v>
      </c>
      <c r="C3216">
        <v>175000</v>
      </c>
    </row>
    <row r="3217" spans="1:3">
      <c r="A3217">
        <v>109750</v>
      </c>
      <c r="B3217">
        <v>161500</v>
      </c>
      <c r="C3217">
        <v>125000</v>
      </c>
    </row>
    <row r="3218" spans="1:3">
      <c r="A3218">
        <v>142500</v>
      </c>
      <c r="B3218">
        <v>107937</v>
      </c>
      <c r="C3218">
        <v>145000</v>
      </c>
    </row>
    <row r="3219" spans="1:3">
      <c r="A3219">
        <v>70000</v>
      </c>
      <c r="B3219">
        <v>100822.1875</v>
      </c>
      <c r="C3219">
        <v>147500</v>
      </c>
    </row>
    <row r="3220" spans="1:3">
      <c r="A3220">
        <v>108415.5</v>
      </c>
      <c r="B3220">
        <v>74781</v>
      </c>
      <c r="C3220">
        <v>174720</v>
      </c>
    </row>
    <row r="3221" spans="1:3">
      <c r="A3221">
        <v>145500</v>
      </c>
      <c r="B3221">
        <v>211255</v>
      </c>
      <c r="C3221">
        <v>90000</v>
      </c>
    </row>
    <row r="3222" spans="1:3">
      <c r="A3222">
        <v>75500</v>
      </c>
      <c r="B3222">
        <v>350000</v>
      </c>
      <c r="C3222">
        <v>225000</v>
      </c>
    </row>
    <row r="3223" spans="1:3">
      <c r="A3223">
        <v>115800</v>
      </c>
      <c r="B3223">
        <v>132884</v>
      </c>
      <c r="C3223">
        <v>97444</v>
      </c>
    </row>
    <row r="3224" spans="1:3">
      <c r="A3224">
        <v>213000</v>
      </c>
      <c r="B3224">
        <v>95000</v>
      </c>
      <c r="C3224">
        <v>147500</v>
      </c>
    </row>
    <row r="3225" spans="1:3">
      <c r="A3225">
        <v>90000</v>
      </c>
      <c r="B3225">
        <v>142045</v>
      </c>
      <c r="C3225">
        <v>125000</v>
      </c>
    </row>
    <row r="3226" spans="1:3">
      <c r="A3226">
        <v>130000</v>
      </c>
      <c r="B3226">
        <v>170500</v>
      </c>
      <c r="C3226">
        <v>135000</v>
      </c>
    </row>
    <row r="3227" spans="1:3">
      <c r="A3227">
        <v>106479</v>
      </c>
      <c r="B3227">
        <v>101270</v>
      </c>
      <c r="C3227">
        <v>95000</v>
      </c>
    </row>
    <row r="3228" spans="1:3">
      <c r="A3228">
        <v>81641</v>
      </c>
      <c r="B3228">
        <v>115000</v>
      </c>
      <c r="C3228">
        <v>131300</v>
      </c>
    </row>
    <row r="3229" spans="1:3">
      <c r="A3229">
        <v>57500</v>
      </c>
      <c r="B3229">
        <v>165000</v>
      </c>
      <c r="C3229">
        <v>135000</v>
      </c>
    </row>
    <row r="3230" spans="1:3">
      <c r="A3230">
        <v>90000</v>
      </c>
      <c r="B3230">
        <v>102500</v>
      </c>
      <c r="C3230">
        <v>172000</v>
      </c>
    </row>
    <row r="3231" spans="1:3">
      <c r="A3231">
        <v>130000</v>
      </c>
      <c r="B3231">
        <v>69962.5</v>
      </c>
      <c r="C3231">
        <v>140000</v>
      </c>
    </row>
    <row r="3232" spans="1:3">
      <c r="A3232">
        <v>90000</v>
      </c>
      <c r="B3232">
        <v>205000</v>
      </c>
      <c r="C3232">
        <v>130700</v>
      </c>
    </row>
    <row r="3233" spans="1:3">
      <c r="A3233">
        <v>169686</v>
      </c>
      <c r="B3233">
        <v>100000</v>
      </c>
      <c r="C3233">
        <v>135519</v>
      </c>
    </row>
    <row r="3234" spans="1:3">
      <c r="A3234">
        <v>70600</v>
      </c>
      <c r="B3234">
        <v>230000</v>
      </c>
      <c r="C3234">
        <v>175000</v>
      </c>
    </row>
    <row r="3235" spans="1:3">
      <c r="A3235">
        <v>72900</v>
      </c>
      <c r="B3235">
        <v>215000</v>
      </c>
      <c r="C3235">
        <v>133000</v>
      </c>
    </row>
    <row r="3236" spans="1:3">
      <c r="A3236">
        <v>60000</v>
      </c>
      <c r="B3236">
        <v>145000</v>
      </c>
      <c r="C3236">
        <v>85000</v>
      </c>
    </row>
    <row r="3237" spans="1:3">
      <c r="A3237">
        <v>46238.3984375</v>
      </c>
      <c r="B3237">
        <v>228222</v>
      </c>
      <c r="C3237">
        <v>155000</v>
      </c>
    </row>
    <row r="3238" spans="1:3">
      <c r="A3238">
        <v>200000</v>
      </c>
      <c r="B3238">
        <v>155000</v>
      </c>
      <c r="C3238">
        <v>125000</v>
      </c>
    </row>
    <row r="3239" spans="1:3">
      <c r="A3239">
        <v>125000</v>
      </c>
      <c r="B3239">
        <v>100000</v>
      </c>
      <c r="C3239">
        <v>115000</v>
      </c>
    </row>
    <row r="3240" spans="1:3">
      <c r="A3240">
        <v>55000</v>
      </c>
      <c r="B3240">
        <v>75000</v>
      </c>
      <c r="C3240">
        <v>225000</v>
      </c>
    </row>
    <row r="3241" spans="1:3">
      <c r="A3241">
        <v>90000</v>
      </c>
      <c r="B3241">
        <v>229410</v>
      </c>
      <c r="C3241">
        <v>125000</v>
      </c>
    </row>
    <row r="3242" spans="1:3">
      <c r="A3242">
        <v>125000</v>
      </c>
      <c r="B3242">
        <v>67500</v>
      </c>
      <c r="C3242">
        <v>112000</v>
      </c>
    </row>
    <row r="3243" spans="1:3">
      <c r="A3243">
        <v>112500</v>
      </c>
      <c r="B3243">
        <v>150000</v>
      </c>
      <c r="C3243">
        <v>150000</v>
      </c>
    </row>
    <row r="3244" spans="1:3">
      <c r="A3244">
        <v>106700</v>
      </c>
      <c r="B3244">
        <v>140350</v>
      </c>
      <c r="C3244">
        <v>90000</v>
      </c>
    </row>
    <row r="3245" spans="1:3">
      <c r="A3245">
        <v>89100</v>
      </c>
      <c r="B3245">
        <v>115750</v>
      </c>
      <c r="C3245">
        <v>86500</v>
      </c>
    </row>
    <row r="3246" spans="1:3">
      <c r="A3246">
        <v>151950</v>
      </c>
      <c r="B3246">
        <v>160000</v>
      </c>
      <c r="C3246">
        <v>97444</v>
      </c>
    </row>
    <row r="3247" spans="1:3">
      <c r="A3247">
        <v>151500</v>
      </c>
      <c r="B3247">
        <v>80850</v>
      </c>
      <c r="C3247">
        <v>80850</v>
      </c>
    </row>
    <row r="3248" spans="1:3">
      <c r="A3248">
        <v>72000</v>
      </c>
      <c r="B3248">
        <v>158500</v>
      </c>
      <c r="C3248">
        <v>96773</v>
      </c>
    </row>
    <row r="3249" spans="1:3">
      <c r="A3249">
        <v>80500</v>
      </c>
      <c r="B3249">
        <v>159331</v>
      </c>
      <c r="C3249">
        <v>180000</v>
      </c>
    </row>
    <row r="3250" spans="1:3">
      <c r="A3250">
        <v>79000</v>
      </c>
      <c r="B3250">
        <v>135000</v>
      </c>
      <c r="C3250">
        <v>112500</v>
      </c>
    </row>
    <row r="3251" spans="1:3">
      <c r="A3251">
        <v>119908</v>
      </c>
      <c r="B3251">
        <v>157500</v>
      </c>
      <c r="C3251">
        <v>56700</v>
      </c>
    </row>
    <row r="3252" spans="1:3">
      <c r="A3252">
        <v>53014</v>
      </c>
      <c r="B3252">
        <v>195000</v>
      </c>
      <c r="C3252">
        <v>147500</v>
      </c>
    </row>
    <row r="3253" spans="1:3">
      <c r="A3253">
        <v>90000</v>
      </c>
      <c r="B3253">
        <v>145000</v>
      </c>
      <c r="C3253">
        <v>115000</v>
      </c>
    </row>
    <row r="3254" spans="1:3">
      <c r="A3254">
        <v>100000</v>
      </c>
      <c r="B3254">
        <v>160000</v>
      </c>
      <c r="C3254">
        <v>45000</v>
      </c>
    </row>
    <row r="3255" spans="1:3">
      <c r="A3255">
        <v>102500</v>
      </c>
      <c r="B3255">
        <v>165000</v>
      </c>
      <c r="C3255">
        <v>165000</v>
      </c>
    </row>
    <row r="3256" spans="1:3">
      <c r="A3256">
        <v>90000</v>
      </c>
      <c r="B3256">
        <v>132121.6875</v>
      </c>
      <c r="C3256">
        <v>90000</v>
      </c>
    </row>
    <row r="3257" spans="1:3">
      <c r="A3257">
        <v>60000</v>
      </c>
      <c r="B3257">
        <v>145000</v>
      </c>
      <c r="C3257">
        <v>95274</v>
      </c>
    </row>
    <row r="3258" spans="1:3">
      <c r="A3258">
        <v>150000</v>
      </c>
      <c r="B3258">
        <v>152650</v>
      </c>
      <c r="C3258">
        <v>134241</v>
      </c>
    </row>
    <row r="3259" spans="1:3">
      <c r="A3259">
        <v>120000</v>
      </c>
      <c r="B3259">
        <v>108500</v>
      </c>
      <c r="C3259">
        <v>136000</v>
      </c>
    </row>
    <row r="3260" spans="1:3">
      <c r="A3260">
        <v>81311.5</v>
      </c>
      <c r="B3260">
        <v>239777.5</v>
      </c>
      <c r="C3260">
        <v>80850</v>
      </c>
    </row>
    <row r="3261" spans="1:3">
      <c r="A3261">
        <v>110000</v>
      </c>
      <c r="B3261">
        <v>78000</v>
      </c>
      <c r="C3261">
        <v>115000</v>
      </c>
    </row>
    <row r="3262" spans="1:3">
      <c r="A3262">
        <v>100500</v>
      </c>
      <c r="B3262">
        <v>200000</v>
      </c>
      <c r="C3262">
        <v>98301.5</v>
      </c>
    </row>
    <row r="3263" spans="1:3">
      <c r="A3263">
        <v>112500</v>
      </c>
      <c r="B3263">
        <v>150000</v>
      </c>
      <c r="C3263">
        <v>50000</v>
      </c>
    </row>
    <row r="3264" spans="1:3">
      <c r="A3264">
        <v>98500</v>
      </c>
      <c r="B3264">
        <v>100525.5</v>
      </c>
      <c r="C3264">
        <v>147500</v>
      </c>
    </row>
    <row r="3265" spans="1:3">
      <c r="A3265">
        <v>92500</v>
      </c>
      <c r="B3265">
        <v>104893.5</v>
      </c>
      <c r="C3265">
        <v>212350.5</v>
      </c>
    </row>
    <row r="3266" spans="1:3">
      <c r="A3266">
        <v>90000</v>
      </c>
      <c r="B3266">
        <v>224500</v>
      </c>
      <c r="C3266">
        <v>147500</v>
      </c>
    </row>
    <row r="3267" spans="1:3">
      <c r="A3267">
        <v>115000</v>
      </c>
      <c r="B3267">
        <v>50400</v>
      </c>
      <c r="C3267">
        <v>155000</v>
      </c>
    </row>
    <row r="3268" spans="1:3">
      <c r="A3268">
        <v>90000</v>
      </c>
      <c r="B3268">
        <v>125500</v>
      </c>
      <c r="C3268">
        <v>211000</v>
      </c>
    </row>
    <row r="3269" spans="1:3">
      <c r="A3269">
        <v>67922.5</v>
      </c>
      <c r="B3269">
        <v>130000</v>
      </c>
      <c r="C3269">
        <v>130000</v>
      </c>
    </row>
    <row r="3270" spans="1:3">
      <c r="A3270">
        <v>98500</v>
      </c>
      <c r="B3270">
        <v>105000</v>
      </c>
      <c r="C3270">
        <v>125000</v>
      </c>
    </row>
    <row r="3271" spans="1:3">
      <c r="A3271">
        <v>97500</v>
      </c>
      <c r="B3271">
        <v>108000</v>
      </c>
      <c r="C3271">
        <v>145250</v>
      </c>
    </row>
    <row r="3272" spans="1:3">
      <c r="A3272">
        <v>47500</v>
      </c>
      <c r="B3272">
        <v>56700</v>
      </c>
      <c r="C3272">
        <v>119909.5</v>
      </c>
    </row>
    <row r="3273" spans="1:3">
      <c r="A3273">
        <v>75067.5</v>
      </c>
      <c r="B3273">
        <v>84069</v>
      </c>
      <c r="C3273">
        <v>160000</v>
      </c>
    </row>
    <row r="3274" spans="1:3">
      <c r="A3274">
        <v>51014</v>
      </c>
      <c r="B3274">
        <v>142500</v>
      </c>
      <c r="C3274">
        <v>147500</v>
      </c>
    </row>
    <row r="3275" spans="1:3">
      <c r="A3275">
        <v>235000</v>
      </c>
      <c r="B3275">
        <v>180000</v>
      </c>
      <c r="C3275">
        <v>135000</v>
      </c>
    </row>
    <row r="3276" spans="1:3">
      <c r="A3276">
        <v>90000</v>
      </c>
      <c r="B3276">
        <v>199000</v>
      </c>
      <c r="C3276">
        <v>125000</v>
      </c>
    </row>
    <row r="3277" spans="1:3">
      <c r="A3277">
        <v>93550</v>
      </c>
      <c r="B3277">
        <v>45000</v>
      </c>
      <c r="C3277">
        <v>90000</v>
      </c>
    </row>
    <row r="3278" spans="1:3">
      <c r="A3278">
        <v>75000</v>
      </c>
      <c r="B3278">
        <v>76500</v>
      </c>
      <c r="C3278">
        <v>115000</v>
      </c>
    </row>
    <row r="3279" spans="1:3">
      <c r="A3279">
        <v>80850</v>
      </c>
      <c r="B3279">
        <v>115000</v>
      </c>
      <c r="C3279">
        <v>96773</v>
      </c>
    </row>
    <row r="3280" spans="1:3">
      <c r="A3280">
        <v>89500</v>
      </c>
      <c r="B3280">
        <v>130000</v>
      </c>
      <c r="C3280">
        <v>215000</v>
      </c>
    </row>
    <row r="3281" spans="1:3">
      <c r="A3281">
        <v>145000</v>
      </c>
      <c r="B3281">
        <v>140000</v>
      </c>
      <c r="C3281">
        <v>113836.5</v>
      </c>
    </row>
    <row r="3282" spans="1:3">
      <c r="A3282">
        <v>177000</v>
      </c>
      <c r="B3282">
        <v>124400</v>
      </c>
      <c r="C3282">
        <v>85000</v>
      </c>
    </row>
    <row r="3283" spans="1:3">
      <c r="A3283">
        <v>150000</v>
      </c>
      <c r="B3283">
        <v>205000</v>
      </c>
      <c r="C3283">
        <v>147500</v>
      </c>
    </row>
    <row r="3284" spans="1:3">
      <c r="A3284">
        <v>115800</v>
      </c>
      <c r="B3284">
        <v>114000</v>
      </c>
      <c r="C3284">
        <v>115000</v>
      </c>
    </row>
    <row r="3285" spans="1:3">
      <c r="A3285">
        <v>88200</v>
      </c>
      <c r="B3285">
        <v>180000</v>
      </c>
      <c r="C3285">
        <v>125000</v>
      </c>
    </row>
    <row r="3286" spans="1:3">
      <c r="A3286">
        <v>44100</v>
      </c>
      <c r="B3286">
        <v>195000</v>
      </c>
      <c r="C3286">
        <v>90000</v>
      </c>
    </row>
    <row r="3287" spans="1:3">
      <c r="A3287">
        <v>50000</v>
      </c>
      <c r="B3287">
        <v>196000</v>
      </c>
      <c r="C3287">
        <v>211000</v>
      </c>
    </row>
    <row r="3288" spans="1:3">
      <c r="A3288">
        <v>205000</v>
      </c>
      <c r="B3288">
        <v>142045</v>
      </c>
      <c r="C3288">
        <v>115000</v>
      </c>
    </row>
    <row r="3289" spans="1:3">
      <c r="A3289">
        <v>165000</v>
      </c>
      <c r="B3289">
        <v>160000</v>
      </c>
      <c r="C3289">
        <v>147500</v>
      </c>
    </row>
    <row r="3290" spans="1:3">
      <c r="A3290">
        <v>90000</v>
      </c>
      <c r="B3290">
        <v>220000</v>
      </c>
      <c r="C3290">
        <v>175000</v>
      </c>
    </row>
    <row r="3291" spans="1:3">
      <c r="A3291">
        <v>70000</v>
      </c>
      <c r="B3291">
        <v>185000</v>
      </c>
      <c r="C3291">
        <v>134241</v>
      </c>
    </row>
    <row r="3292" spans="1:3">
      <c r="A3292">
        <v>72000</v>
      </c>
      <c r="B3292">
        <v>156107</v>
      </c>
      <c r="C3292">
        <v>99150</v>
      </c>
    </row>
    <row r="3293" spans="1:3">
      <c r="A3293">
        <v>125000</v>
      </c>
      <c r="B3293">
        <v>130000</v>
      </c>
      <c r="C3293">
        <v>98522.5</v>
      </c>
    </row>
    <row r="3294" spans="1:3">
      <c r="A3294">
        <v>117500</v>
      </c>
      <c r="B3294">
        <v>115000</v>
      </c>
      <c r="C3294">
        <v>115000</v>
      </c>
    </row>
    <row r="3295" spans="1:3">
      <c r="A3295">
        <v>56700</v>
      </c>
      <c r="B3295">
        <v>125000</v>
      </c>
      <c r="C3295">
        <v>150000</v>
      </c>
    </row>
    <row r="3296" spans="1:3">
      <c r="A3296">
        <v>125000</v>
      </c>
      <c r="B3296">
        <v>224500</v>
      </c>
      <c r="C3296">
        <v>44100</v>
      </c>
    </row>
    <row r="3297" spans="1:3">
      <c r="A3297">
        <v>90000</v>
      </c>
      <c r="B3297">
        <v>100000</v>
      </c>
      <c r="C3297">
        <v>157500</v>
      </c>
    </row>
    <row r="3298" spans="1:3">
      <c r="A3298">
        <v>90000</v>
      </c>
      <c r="B3298">
        <v>82500</v>
      </c>
      <c r="C3298">
        <v>100000</v>
      </c>
    </row>
    <row r="3299" spans="1:3">
      <c r="A3299">
        <v>111175</v>
      </c>
      <c r="B3299">
        <v>115000</v>
      </c>
      <c r="C3299">
        <v>115000</v>
      </c>
    </row>
    <row r="3300" spans="1:3">
      <c r="A3300">
        <v>56700</v>
      </c>
      <c r="B3300">
        <v>180000</v>
      </c>
      <c r="C3300">
        <v>96773</v>
      </c>
    </row>
    <row r="3301" spans="1:3">
      <c r="A3301">
        <v>123450</v>
      </c>
      <c r="B3301">
        <v>140000</v>
      </c>
      <c r="C3301">
        <v>52500</v>
      </c>
    </row>
    <row r="3302" spans="1:3">
      <c r="A3302">
        <v>66455.5</v>
      </c>
      <c r="B3302">
        <v>115000</v>
      </c>
      <c r="C3302">
        <v>90000</v>
      </c>
    </row>
    <row r="3303" spans="1:3">
      <c r="A3303">
        <v>50400</v>
      </c>
      <c r="B3303">
        <v>145000</v>
      </c>
      <c r="C3303">
        <v>90000</v>
      </c>
    </row>
    <row r="3304" spans="1:3">
      <c r="A3304">
        <v>105000</v>
      </c>
      <c r="B3304">
        <v>162500</v>
      </c>
      <c r="C3304">
        <v>200000</v>
      </c>
    </row>
    <row r="3305" spans="1:3">
      <c r="A3305">
        <v>90000</v>
      </c>
      <c r="B3305">
        <v>234000</v>
      </c>
      <c r="C3305">
        <v>131000</v>
      </c>
    </row>
    <row r="3306" spans="1:3">
      <c r="A3306">
        <v>72900</v>
      </c>
      <c r="B3306">
        <v>187500</v>
      </c>
      <c r="C3306">
        <v>145000</v>
      </c>
    </row>
    <row r="3307" spans="1:3">
      <c r="A3307">
        <v>111175</v>
      </c>
      <c r="B3307">
        <v>212000</v>
      </c>
      <c r="C3307">
        <v>116416.5</v>
      </c>
    </row>
    <row r="3308" spans="1:3">
      <c r="A3308">
        <v>60000</v>
      </c>
      <c r="B3308">
        <v>155000</v>
      </c>
      <c r="C3308">
        <v>118000</v>
      </c>
    </row>
    <row r="3309" spans="1:3">
      <c r="A3309">
        <v>83000</v>
      </c>
      <c r="B3309">
        <v>157500</v>
      </c>
      <c r="C3309">
        <v>165000</v>
      </c>
    </row>
    <row r="3310" spans="1:3">
      <c r="A3310">
        <v>77017.5</v>
      </c>
      <c r="B3310">
        <v>147500</v>
      </c>
      <c r="C3310">
        <v>45000</v>
      </c>
    </row>
    <row r="3311" spans="1:3">
      <c r="A3311">
        <v>62000</v>
      </c>
      <c r="B3311">
        <v>200000</v>
      </c>
      <c r="C3311">
        <v>100000</v>
      </c>
    </row>
    <row r="3312" spans="1:3">
      <c r="A3312">
        <v>80000</v>
      </c>
      <c r="B3312">
        <v>163963.078125</v>
      </c>
      <c r="C3312">
        <v>96773</v>
      </c>
    </row>
    <row r="3313" spans="1:3">
      <c r="A3313">
        <v>111175</v>
      </c>
      <c r="B3313">
        <v>115000</v>
      </c>
      <c r="C3313">
        <v>147500</v>
      </c>
    </row>
    <row r="3314" spans="1:3">
      <c r="A3314">
        <v>115000</v>
      </c>
      <c r="B3314">
        <v>120000</v>
      </c>
      <c r="C3314">
        <v>89100</v>
      </c>
    </row>
    <row r="3315" spans="1:3">
      <c r="A3315">
        <v>125000</v>
      </c>
      <c r="B3315">
        <v>175000</v>
      </c>
      <c r="C3315">
        <v>90000</v>
      </c>
    </row>
    <row r="3316" spans="1:3">
      <c r="A3316">
        <v>105515</v>
      </c>
      <c r="B3316">
        <v>224500</v>
      </c>
      <c r="C3316">
        <v>115000</v>
      </c>
    </row>
    <row r="3317" spans="1:3">
      <c r="A3317">
        <v>115000</v>
      </c>
      <c r="B3317">
        <v>111500</v>
      </c>
      <c r="C3317">
        <v>175000</v>
      </c>
    </row>
    <row r="3318" spans="1:3">
      <c r="A3318">
        <v>70000</v>
      </c>
      <c r="B3318">
        <v>120000.5</v>
      </c>
      <c r="C3318">
        <v>200000</v>
      </c>
    </row>
    <row r="3319" spans="1:3">
      <c r="A3319">
        <v>90000</v>
      </c>
      <c r="B3319">
        <v>152650</v>
      </c>
      <c r="C3319">
        <v>125000</v>
      </c>
    </row>
    <row r="3320" spans="1:3">
      <c r="A3320">
        <v>79200</v>
      </c>
      <c r="B3320">
        <v>124000</v>
      </c>
      <c r="C3320">
        <v>96773</v>
      </c>
    </row>
    <row r="3321" spans="1:3">
      <c r="A3321">
        <v>70000</v>
      </c>
      <c r="B3321">
        <v>224500</v>
      </c>
      <c r="C3321">
        <v>130000</v>
      </c>
    </row>
    <row r="3322" spans="1:3">
      <c r="A3322">
        <v>115000</v>
      </c>
      <c r="B3322">
        <v>224500</v>
      </c>
      <c r="C3322">
        <v>147500</v>
      </c>
    </row>
    <row r="3323" spans="1:3">
      <c r="A3323">
        <v>117713</v>
      </c>
      <c r="B3323">
        <v>166075</v>
      </c>
      <c r="C3323">
        <v>101140.953125</v>
      </c>
    </row>
    <row r="3324" spans="1:3">
      <c r="A3324">
        <v>50000</v>
      </c>
      <c r="B3324">
        <v>129500</v>
      </c>
      <c r="C3324">
        <v>89100</v>
      </c>
    </row>
    <row r="3325" spans="1:3">
      <c r="A3325">
        <v>108500</v>
      </c>
      <c r="B3325">
        <v>245000</v>
      </c>
      <c r="C3325">
        <v>147500</v>
      </c>
    </row>
    <row r="3326" spans="1:3">
      <c r="A3326">
        <v>111175</v>
      </c>
      <c r="B3326">
        <v>250000</v>
      </c>
      <c r="C3326">
        <v>120000</v>
      </c>
    </row>
    <row r="3327" spans="1:3">
      <c r="A3327">
        <v>80000</v>
      </c>
      <c r="B3327">
        <v>152500</v>
      </c>
      <c r="C3327">
        <v>174000</v>
      </c>
    </row>
    <row r="3328" spans="1:3">
      <c r="A3328">
        <v>50000</v>
      </c>
      <c r="B3328">
        <v>252844.5</v>
      </c>
      <c r="C3328">
        <v>232500</v>
      </c>
    </row>
    <row r="3329" spans="1:3">
      <c r="A3329">
        <v>60000</v>
      </c>
      <c r="B3329">
        <v>150000</v>
      </c>
      <c r="C3329">
        <v>120000</v>
      </c>
    </row>
    <row r="3330" spans="1:3">
      <c r="A3330">
        <v>87500</v>
      </c>
      <c r="B3330">
        <v>55500</v>
      </c>
      <c r="C3330">
        <v>90000</v>
      </c>
    </row>
    <row r="3331" spans="1:3">
      <c r="A3331">
        <v>82512.1484375</v>
      </c>
      <c r="B3331">
        <v>112500</v>
      </c>
      <c r="C3331">
        <v>147500</v>
      </c>
    </row>
    <row r="3332" spans="1:3">
      <c r="A3332">
        <v>60000</v>
      </c>
      <c r="B3332">
        <v>110000</v>
      </c>
      <c r="C3332">
        <v>115000</v>
      </c>
    </row>
    <row r="3333" spans="1:3">
      <c r="A3333">
        <v>87500</v>
      </c>
      <c r="B3333">
        <v>105700</v>
      </c>
      <c r="C3333">
        <v>147500</v>
      </c>
    </row>
    <row r="3334" spans="1:3">
      <c r="A3334">
        <v>63000</v>
      </c>
      <c r="B3334">
        <v>115000</v>
      </c>
      <c r="C3334">
        <v>97444</v>
      </c>
    </row>
    <row r="3335" spans="1:3">
      <c r="A3335">
        <v>111175</v>
      </c>
      <c r="B3335">
        <v>148000</v>
      </c>
      <c r="C3335">
        <v>125000</v>
      </c>
    </row>
    <row r="3336" spans="1:3">
      <c r="A3336">
        <v>180000</v>
      </c>
      <c r="B3336">
        <v>146000</v>
      </c>
      <c r="C3336">
        <v>96550</v>
      </c>
    </row>
    <row r="3337" spans="1:3">
      <c r="A3337">
        <v>51014</v>
      </c>
      <c r="B3337">
        <v>161955.5</v>
      </c>
      <c r="C3337">
        <v>150000</v>
      </c>
    </row>
    <row r="3338" spans="1:3">
      <c r="A3338">
        <v>125000</v>
      </c>
      <c r="B3338">
        <v>170000</v>
      </c>
      <c r="C3338">
        <v>101014</v>
      </c>
    </row>
    <row r="3339" spans="1:3">
      <c r="A3339">
        <v>118640</v>
      </c>
      <c r="B3339">
        <v>105000</v>
      </c>
      <c r="C3339">
        <v>133500</v>
      </c>
    </row>
    <row r="3340" spans="1:3">
      <c r="A3340">
        <v>90000</v>
      </c>
      <c r="B3340">
        <v>150000</v>
      </c>
      <c r="C3340">
        <v>212000</v>
      </c>
    </row>
    <row r="3341" spans="1:3">
      <c r="A3341">
        <v>95592</v>
      </c>
      <c r="B3341">
        <v>80025</v>
      </c>
      <c r="C3341">
        <v>108415.5</v>
      </c>
    </row>
    <row r="3342" spans="1:3">
      <c r="A3342">
        <v>82500</v>
      </c>
      <c r="B3342">
        <v>130000</v>
      </c>
      <c r="C3342">
        <v>221000</v>
      </c>
    </row>
    <row r="3343" spans="1:3">
      <c r="A3343">
        <v>115000</v>
      </c>
      <c r="B3343">
        <v>147500</v>
      </c>
      <c r="C3343">
        <v>134241</v>
      </c>
    </row>
    <row r="3344" spans="1:3">
      <c r="A3344">
        <v>150000</v>
      </c>
      <c r="B3344">
        <v>130000</v>
      </c>
      <c r="C3344">
        <v>90000</v>
      </c>
    </row>
    <row r="3345" spans="1:3">
      <c r="A3345">
        <v>75000</v>
      </c>
      <c r="B3345">
        <v>157500</v>
      </c>
      <c r="C3345">
        <v>133500</v>
      </c>
    </row>
    <row r="3346" spans="1:3">
      <c r="A3346">
        <v>67500</v>
      </c>
      <c r="B3346">
        <v>174000</v>
      </c>
      <c r="C3346">
        <v>113250</v>
      </c>
    </row>
    <row r="3347" spans="1:3">
      <c r="A3347">
        <v>65000</v>
      </c>
      <c r="B3347">
        <v>228000</v>
      </c>
      <c r="C3347">
        <v>147500</v>
      </c>
    </row>
    <row r="3348" spans="1:3">
      <c r="A3348">
        <v>100000</v>
      </c>
      <c r="B3348">
        <v>106492.5</v>
      </c>
      <c r="C3348">
        <v>125000</v>
      </c>
    </row>
    <row r="3349" spans="1:3">
      <c r="A3349">
        <v>175000</v>
      </c>
      <c r="B3349">
        <v>225000</v>
      </c>
      <c r="C3349">
        <v>56700</v>
      </c>
    </row>
    <row r="3350" spans="1:3">
      <c r="A3350">
        <v>56700</v>
      </c>
      <c r="B3350">
        <v>72900</v>
      </c>
      <c r="C3350">
        <v>147500</v>
      </c>
    </row>
    <row r="3351" spans="1:3">
      <c r="A3351">
        <v>122687</v>
      </c>
      <c r="B3351">
        <v>90000</v>
      </c>
      <c r="C3351">
        <v>133500</v>
      </c>
    </row>
    <row r="3352" spans="1:3">
      <c r="A3352">
        <v>125000</v>
      </c>
      <c r="B3352">
        <v>192000</v>
      </c>
      <c r="C3352">
        <v>90000</v>
      </c>
    </row>
    <row r="3353" spans="1:3">
      <c r="A3353">
        <v>75000</v>
      </c>
      <c r="B3353">
        <v>89100</v>
      </c>
      <c r="C3353">
        <v>157500</v>
      </c>
    </row>
    <row r="3354" spans="1:3">
      <c r="A3354">
        <v>125000</v>
      </c>
      <c r="B3354">
        <v>135000</v>
      </c>
      <c r="C3354">
        <v>147500</v>
      </c>
    </row>
    <row r="3355" spans="1:3">
      <c r="A3355">
        <v>69114.5</v>
      </c>
      <c r="B3355">
        <v>87705</v>
      </c>
      <c r="C3355">
        <v>82005.5</v>
      </c>
    </row>
    <row r="3356" spans="1:3">
      <c r="A3356">
        <v>110900</v>
      </c>
      <c r="B3356">
        <v>157500</v>
      </c>
      <c r="C3356">
        <v>90000</v>
      </c>
    </row>
    <row r="3357" spans="1:3">
      <c r="A3357">
        <v>80850</v>
      </c>
      <c r="B3357">
        <v>157500</v>
      </c>
      <c r="C3357">
        <v>125000</v>
      </c>
    </row>
    <row r="3358" spans="1:3">
      <c r="A3358">
        <v>65260</v>
      </c>
      <c r="B3358">
        <v>255000</v>
      </c>
      <c r="C3358">
        <v>147500</v>
      </c>
    </row>
    <row r="3359" spans="1:3">
      <c r="A3359">
        <v>95000</v>
      </c>
      <c r="B3359">
        <v>128000</v>
      </c>
      <c r="C3359">
        <v>115000</v>
      </c>
    </row>
    <row r="3360" spans="1:3">
      <c r="A3360">
        <v>117500</v>
      </c>
      <c r="B3360">
        <v>140000</v>
      </c>
      <c r="C3360">
        <v>147000</v>
      </c>
    </row>
    <row r="3361" spans="1:3">
      <c r="A3361">
        <v>82000</v>
      </c>
      <c r="B3361">
        <v>125654.5</v>
      </c>
      <c r="C3361">
        <v>90000</v>
      </c>
    </row>
    <row r="3362" spans="1:3">
      <c r="A3362">
        <v>107000</v>
      </c>
      <c r="B3362">
        <v>171000</v>
      </c>
      <c r="C3362">
        <v>125000</v>
      </c>
    </row>
    <row r="3363" spans="1:3">
      <c r="A3363">
        <v>72500</v>
      </c>
      <c r="B3363">
        <v>168500</v>
      </c>
      <c r="C3363">
        <v>175000</v>
      </c>
    </row>
    <row r="3364" spans="1:3">
      <c r="A3364">
        <v>90000</v>
      </c>
      <c r="B3364">
        <v>147500</v>
      </c>
      <c r="C3364">
        <v>116100</v>
      </c>
    </row>
    <row r="3365" spans="1:3">
      <c r="A3365">
        <v>125000</v>
      </c>
      <c r="B3365">
        <v>95000</v>
      </c>
      <c r="C3365">
        <v>125000</v>
      </c>
    </row>
    <row r="3366" spans="1:3">
      <c r="A3366">
        <v>100000</v>
      </c>
      <c r="B3366">
        <v>125000</v>
      </c>
      <c r="C3366">
        <v>127500</v>
      </c>
    </row>
    <row r="3367" spans="1:3">
      <c r="A3367">
        <v>133900</v>
      </c>
      <c r="B3367">
        <v>80025</v>
      </c>
      <c r="C3367">
        <v>158559</v>
      </c>
    </row>
    <row r="3368" spans="1:3">
      <c r="A3368">
        <v>72500</v>
      </c>
      <c r="B3368">
        <v>350000</v>
      </c>
      <c r="C3368">
        <v>125000</v>
      </c>
    </row>
    <row r="3369" spans="1:3">
      <c r="A3369">
        <v>65000</v>
      </c>
      <c r="B3369">
        <v>237500</v>
      </c>
      <c r="C3369">
        <v>90000</v>
      </c>
    </row>
    <row r="3370" spans="1:3">
      <c r="A3370">
        <v>90000</v>
      </c>
      <c r="B3370">
        <v>122500</v>
      </c>
      <c r="C3370">
        <v>150000</v>
      </c>
    </row>
    <row r="3371" spans="1:3">
      <c r="A3371">
        <v>75000</v>
      </c>
      <c r="B3371">
        <v>165000</v>
      </c>
      <c r="C3371">
        <v>175000</v>
      </c>
    </row>
    <row r="3372" spans="1:3">
      <c r="A3372">
        <v>118640</v>
      </c>
      <c r="B3372">
        <v>130000</v>
      </c>
      <c r="C3372">
        <v>225000</v>
      </c>
    </row>
    <row r="3373" spans="1:3">
      <c r="A3373">
        <v>64050</v>
      </c>
      <c r="B3373">
        <v>120000</v>
      </c>
      <c r="C3373">
        <v>129500</v>
      </c>
    </row>
    <row r="3374" spans="1:3">
      <c r="A3374">
        <v>110000</v>
      </c>
      <c r="B3374">
        <v>74977</v>
      </c>
      <c r="C3374">
        <v>87500</v>
      </c>
    </row>
    <row r="3375" spans="1:3">
      <c r="A3375">
        <v>144481.5</v>
      </c>
      <c r="B3375">
        <v>90000</v>
      </c>
      <c r="C3375">
        <v>140000</v>
      </c>
    </row>
    <row r="3376" spans="1:3">
      <c r="A3376">
        <v>111175</v>
      </c>
      <c r="B3376">
        <v>75000</v>
      </c>
      <c r="C3376">
        <v>80600</v>
      </c>
    </row>
    <row r="3377" spans="1:3">
      <c r="A3377">
        <v>65000</v>
      </c>
      <c r="B3377">
        <v>234000</v>
      </c>
      <c r="C3377">
        <v>147500</v>
      </c>
    </row>
    <row r="3378" spans="1:3">
      <c r="A3378">
        <v>80000</v>
      </c>
      <c r="B3378">
        <v>60000</v>
      </c>
      <c r="C3378">
        <v>112500</v>
      </c>
    </row>
    <row r="3379" spans="1:3">
      <c r="A3379">
        <v>108285</v>
      </c>
      <c r="B3379">
        <v>224500</v>
      </c>
      <c r="C3379">
        <v>147500</v>
      </c>
    </row>
    <row r="3380" spans="1:3">
      <c r="A3380">
        <v>95000</v>
      </c>
      <c r="B3380">
        <v>240000</v>
      </c>
      <c r="C3380">
        <v>140000</v>
      </c>
    </row>
    <row r="3381" spans="1:3">
      <c r="A3381">
        <v>85000</v>
      </c>
      <c r="B3381">
        <v>218500</v>
      </c>
      <c r="C3381">
        <v>100000</v>
      </c>
    </row>
    <row r="3382" spans="1:3">
      <c r="A3382">
        <v>90000</v>
      </c>
      <c r="B3382">
        <v>145000</v>
      </c>
      <c r="C3382">
        <v>125000</v>
      </c>
    </row>
    <row r="3383" spans="1:3">
      <c r="A3383">
        <v>145000</v>
      </c>
      <c r="B3383">
        <v>56700</v>
      </c>
      <c r="C3383">
        <v>95650</v>
      </c>
    </row>
    <row r="3384" spans="1:3">
      <c r="A3384">
        <v>65000</v>
      </c>
      <c r="B3384">
        <v>186928</v>
      </c>
      <c r="C3384">
        <v>115000</v>
      </c>
    </row>
    <row r="3385" spans="1:3">
      <c r="A3385">
        <v>89100</v>
      </c>
      <c r="B3385">
        <v>130000</v>
      </c>
      <c r="C3385">
        <v>120000</v>
      </c>
    </row>
    <row r="3386" spans="1:3">
      <c r="A3386">
        <v>124640</v>
      </c>
      <c r="B3386">
        <v>150000</v>
      </c>
      <c r="C3386">
        <v>106500</v>
      </c>
    </row>
    <row r="3387" spans="1:3">
      <c r="A3387">
        <v>50000</v>
      </c>
      <c r="B3387">
        <v>132500</v>
      </c>
      <c r="C3387">
        <v>97444</v>
      </c>
    </row>
    <row r="3388" spans="1:3">
      <c r="A3388">
        <v>149653</v>
      </c>
      <c r="B3388">
        <v>148000</v>
      </c>
      <c r="C3388">
        <v>140000</v>
      </c>
    </row>
    <row r="3389" spans="1:3">
      <c r="A3389">
        <v>65000</v>
      </c>
      <c r="B3389">
        <v>144435.234375</v>
      </c>
      <c r="C3389">
        <v>150000</v>
      </c>
    </row>
    <row r="3390" spans="1:3">
      <c r="A3390">
        <v>140000</v>
      </c>
      <c r="B3390">
        <v>157500</v>
      </c>
      <c r="C3390">
        <v>137500</v>
      </c>
    </row>
    <row r="3391" spans="1:3">
      <c r="A3391">
        <v>151950</v>
      </c>
      <c r="B3391">
        <v>175375</v>
      </c>
      <c r="C3391">
        <v>150000</v>
      </c>
    </row>
    <row r="3392" spans="1:3">
      <c r="A3392">
        <v>92500</v>
      </c>
      <c r="B3392">
        <v>115000</v>
      </c>
      <c r="C3392">
        <v>140000</v>
      </c>
    </row>
    <row r="3393" spans="1:3">
      <c r="A3393">
        <v>62500</v>
      </c>
      <c r="B3393">
        <v>132500</v>
      </c>
      <c r="C3393">
        <v>107000</v>
      </c>
    </row>
    <row r="3394" spans="1:3">
      <c r="A3394">
        <v>95000</v>
      </c>
      <c r="B3394">
        <v>132500</v>
      </c>
      <c r="C3394">
        <v>115000</v>
      </c>
    </row>
    <row r="3395" spans="1:3">
      <c r="A3395">
        <v>65000</v>
      </c>
      <c r="B3395">
        <v>161000</v>
      </c>
      <c r="C3395">
        <v>71300</v>
      </c>
    </row>
    <row r="3396" spans="1:3">
      <c r="A3396">
        <v>60500</v>
      </c>
      <c r="B3396">
        <v>120000</v>
      </c>
      <c r="C3396">
        <v>145000</v>
      </c>
    </row>
    <row r="3397" spans="1:3">
      <c r="A3397">
        <v>111175</v>
      </c>
      <c r="B3397">
        <v>102000</v>
      </c>
      <c r="C3397">
        <v>90000</v>
      </c>
    </row>
    <row r="3398" spans="1:3">
      <c r="A3398">
        <v>60000</v>
      </c>
      <c r="B3398">
        <v>165500</v>
      </c>
      <c r="C3398">
        <v>137500</v>
      </c>
    </row>
    <row r="3399" spans="1:3">
      <c r="A3399">
        <v>90000</v>
      </c>
      <c r="B3399">
        <v>87705</v>
      </c>
      <c r="C3399">
        <v>145000</v>
      </c>
    </row>
    <row r="3400" spans="1:3">
      <c r="A3400">
        <v>65000</v>
      </c>
      <c r="B3400">
        <v>99288.140625</v>
      </c>
      <c r="C3400">
        <v>135000</v>
      </c>
    </row>
    <row r="3401" spans="1:3">
      <c r="A3401">
        <v>50000</v>
      </c>
      <c r="B3401">
        <v>165000</v>
      </c>
      <c r="C3401">
        <v>100000</v>
      </c>
    </row>
    <row r="3402" spans="1:3">
      <c r="A3402">
        <v>60000</v>
      </c>
      <c r="B3402">
        <v>130000</v>
      </c>
      <c r="C3402">
        <v>147500</v>
      </c>
    </row>
    <row r="3403" spans="1:3">
      <c r="A3403">
        <v>90000</v>
      </c>
      <c r="B3403">
        <v>77500</v>
      </c>
      <c r="C3403">
        <v>122500</v>
      </c>
    </row>
    <row r="3404" spans="1:3">
      <c r="A3404">
        <v>60000</v>
      </c>
      <c r="B3404">
        <v>97500</v>
      </c>
      <c r="C3404">
        <v>67900</v>
      </c>
    </row>
    <row r="3405" spans="1:3">
      <c r="A3405">
        <v>90000</v>
      </c>
      <c r="B3405">
        <v>157500</v>
      </c>
      <c r="C3405">
        <v>150000</v>
      </c>
    </row>
    <row r="3406" spans="1:3">
      <c r="A3406">
        <v>115000</v>
      </c>
      <c r="B3406">
        <v>206575</v>
      </c>
      <c r="C3406">
        <v>107500</v>
      </c>
    </row>
    <row r="3407" spans="1:3">
      <c r="A3407">
        <v>149653</v>
      </c>
      <c r="B3407">
        <v>111365</v>
      </c>
      <c r="C3407">
        <v>76520</v>
      </c>
    </row>
    <row r="3408" spans="1:3">
      <c r="A3408">
        <v>95000</v>
      </c>
      <c r="B3408">
        <v>157500</v>
      </c>
      <c r="C3408">
        <v>96773</v>
      </c>
    </row>
    <row r="3409" spans="1:3">
      <c r="A3409">
        <v>53014</v>
      </c>
      <c r="B3409">
        <v>152000</v>
      </c>
      <c r="C3409">
        <v>90000</v>
      </c>
    </row>
    <row r="3410" spans="1:3">
      <c r="A3410">
        <v>92500</v>
      </c>
      <c r="B3410">
        <v>110000</v>
      </c>
      <c r="C3410">
        <v>140000</v>
      </c>
    </row>
    <row r="3411" spans="1:3">
      <c r="A3411">
        <v>84000</v>
      </c>
      <c r="B3411">
        <v>72000</v>
      </c>
      <c r="C3411">
        <v>69300</v>
      </c>
    </row>
    <row r="3412" spans="1:3">
      <c r="A3412">
        <v>85000</v>
      </c>
      <c r="B3412">
        <v>200000</v>
      </c>
      <c r="C3412">
        <v>170000</v>
      </c>
    </row>
    <row r="3413" spans="1:3">
      <c r="A3413">
        <v>80000</v>
      </c>
      <c r="B3413">
        <v>157500</v>
      </c>
      <c r="C3413">
        <v>137500</v>
      </c>
    </row>
    <row r="3414" spans="1:3">
      <c r="A3414">
        <v>67818</v>
      </c>
      <c r="B3414">
        <v>85132.5</v>
      </c>
      <c r="C3414">
        <v>160370</v>
      </c>
    </row>
    <row r="3415" spans="1:3">
      <c r="A3415">
        <v>118500</v>
      </c>
      <c r="B3415">
        <v>137000</v>
      </c>
      <c r="C3415">
        <v>89100</v>
      </c>
    </row>
    <row r="3416" spans="1:3">
      <c r="A3416">
        <v>65000</v>
      </c>
      <c r="B3416">
        <v>157500</v>
      </c>
      <c r="C3416">
        <v>110000</v>
      </c>
    </row>
    <row r="3417" spans="1:3">
      <c r="A3417">
        <v>160000</v>
      </c>
      <c r="B3417">
        <v>141500</v>
      </c>
      <c r="C3417">
        <v>140000</v>
      </c>
    </row>
    <row r="3418" spans="1:3">
      <c r="A3418">
        <v>33500</v>
      </c>
      <c r="B3418">
        <v>119550</v>
      </c>
      <c r="C3418">
        <v>97444</v>
      </c>
    </row>
    <row r="3419" spans="1:3">
      <c r="A3419">
        <v>79200</v>
      </c>
      <c r="B3419">
        <v>195000</v>
      </c>
      <c r="C3419">
        <v>140000</v>
      </c>
    </row>
    <row r="3420" spans="1:3">
      <c r="A3420">
        <v>147500</v>
      </c>
      <c r="B3420">
        <v>119550</v>
      </c>
      <c r="C3420">
        <v>147500</v>
      </c>
    </row>
    <row r="3421" spans="1:3">
      <c r="A3421">
        <v>80000</v>
      </c>
      <c r="B3421">
        <v>115000</v>
      </c>
      <c r="C3421">
        <v>140000</v>
      </c>
    </row>
    <row r="3422" spans="1:3">
      <c r="A3422">
        <v>75000</v>
      </c>
      <c r="B3422">
        <v>110000</v>
      </c>
      <c r="C3422">
        <v>88300</v>
      </c>
    </row>
    <row r="3423" spans="1:3">
      <c r="A3423">
        <v>105000</v>
      </c>
      <c r="B3423">
        <v>110664</v>
      </c>
      <c r="C3423">
        <v>175000</v>
      </c>
    </row>
    <row r="3424" spans="1:3">
      <c r="A3424">
        <v>115000</v>
      </c>
      <c r="B3424">
        <v>114070</v>
      </c>
      <c r="C3424">
        <v>100000</v>
      </c>
    </row>
    <row r="3425" spans="1:3">
      <c r="A3425">
        <v>75000</v>
      </c>
      <c r="B3425">
        <v>120000.5</v>
      </c>
      <c r="C3425">
        <v>125000</v>
      </c>
    </row>
    <row r="3426" spans="1:3">
      <c r="A3426">
        <v>85000</v>
      </c>
      <c r="B3426">
        <v>80025</v>
      </c>
      <c r="C3426">
        <v>130000</v>
      </c>
    </row>
    <row r="3427" spans="1:3">
      <c r="A3427">
        <v>107500</v>
      </c>
      <c r="B3427">
        <v>80000</v>
      </c>
      <c r="C3427">
        <v>130000</v>
      </c>
    </row>
    <row r="3428" spans="1:3">
      <c r="A3428">
        <v>43030</v>
      </c>
      <c r="B3428">
        <v>77150</v>
      </c>
      <c r="C3428">
        <v>113250</v>
      </c>
    </row>
    <row r="3429" spans="1:3">
      <c r="A3429">
        <v>122500</v>
      </c>
      <c r="B3429">
        <v>100000</v>
      </c>
      <c r="C3429">
        <v>85000</v>
      </c>
    </row>
    <row r="3430" spans="1:3">
      <c r="A3430">
        <v>90000</v>
      </c>
      <c r="B3430">
        <v>450000</v>
      </c>
      <c r="C3430">
        <v>130000</v>
      </c>
    </row>
    <row r="3431" spans="1:3">
      <c r="A3431">
        <v>165000</v>
      </c>
      <c r="B3431">
        <v>242500</v>
      </c>
      <c r="C3431">
        <v>156000</v>
      </c>
    </row>
    <row r="3432" spans="1:3">
      <c r="A3432">
        <v>60000</v>
      </c>
      <c r="B3432">
        <v>125333.5</v>
      </c>
      <c r="C3432">
        <v>200000</v>
      </c>
    </row>
    <row r="3433" spans="1:3">
      <c r="A3433">
        <v>87500</v>
      </c>
      <c r="B3433">
        <v>145000</v>
      </c>
      <c r="C3433">
        <v>106500</v>
      </c>
    </row>
    <row r="3434" spans="1:3">
      <c r="A3434">
        <v>66000</v>
      </c>
      <c r="B3434">
        <v>90000</v>
      </c>
      <c r="C3434">
        <v>135000</v>
      </c>
    </row>
    <row r="3435" spans="1:3">
      <c r="A3435">
        <v>80000</v>
      </c>
      <c r="B3435">
        <v>239777.5</v>
      </c>
      <c r="C3435">
        <v>150000</v>
      </c>
    </row>
    <row r="3436" spans="1:3">
      <c r="A3436">
        <v>51862.75</v>
      </c>
      <c r="B3436">
        <v>92500</v>
      </c>
      <c r="C3436">
        <v>115000</v>
      </c>
    </row>
    <row r="3437" spans="1:3">
      <c r="A3437">
        <v>135000</v>
      </c>
      <c r="B3437">
        <v>172500</v>
      </c>
      <c r="C3437">
        <v>96773</v>
      </c>
    </row>
    <row r="3438" spans="1:3">
      <c r="A3438">
        <v>55080</v>
      </c>
      <c r="B3438">
        <v>133250</v>
      </c>
      <c r="C3438">
        <v>90000</v>
      </c>
    </row>
    <row r="3439" spans="1:3">
      <c r="A3439">
        <v>125000</v>
      </c>
      <c r="B3439">
        <v>119500</v>
      </c>
      <c r="C3439">
        <v>135000</v>
      </c>
    </row>
    <row r="3440" spans="1:3">
      <c r="A3440">
        <v>89100</v>
      </c>
      <c r="B3440">
        <v>151950</v>
      </c>
      <c r="C3440">
        <v>108415.5</v>
      </c>
    </row>
    <row r="3441" spans="1:3">
      <c r="A3441">
        <v>139860</v>
      </c>
      <c r="B3441">
        <v>147500</v>
      </c>
      <c r="C3441">
        <v>96773</v>
      </c>
    </row>
    <row r="3442" spans="1:3">
      <c r="A3442">
        <v>67500</v>
      </c>
      <c r="B3442">
        <v>145000</v>
      </c>
      <c r="C3442">
        <v>140000</v>
      </c>
    </row>
    <row r="3443" spans="1:3">
      <c r="A3443">
        <v>111175</v>
      </c>
      <c r="B3443">
        <v>224500</v>
      </c>
      <c r="C3443">
        <v>150000</v>
      </c>
    </row>
    <row r="3444" spans="1:3">
      <c r="A3444">
        <v>66661.5</v>
      </c>
      <c r="B3444">
        <v>228000</v>
      </c>
      <c r="C3444">
        <v>150000</v>
      </c>
    </row>
    <row r="3445" spans="1:3">
      <c r="A3445">
        <v>115000</v>
      </c>
      <c r="B3445">
        <v>157500</v>
      </c>
      <c r="C3445">
        <v>162080</v>
      </c>
    </row>
    <row r="3446" spans="1:3">
      <c r="A3446">
        <v>70000</v>
      </c>
      <c r="B3446">
        <v>50400</v>
      </c>
      <c r="C3446">
        <v>115000</v>
      </c>
    </row>
    <row r="3447" spans="1:3">
      <c r="A3447">
        <v>83500</v>
      </c>
      <c r="B3447">
        <v>77200</v>
      </c>
      <c r="C3447">
        <v>133500</v>
      </c>
    </row>
    <row r="3448" spans="1:3">
      <c r="A3448">
        <v>90000</v>
      </c>
      <c r="B3448">
        <v>192000</v>
      </c>
      <c r="C3448">
        <v>79200</v>
      </c>
    </row>
    <row r="3449" spans="1:3">
      <c r="A3449">
        <v>98500</v>
      </c>
      <c r="B3449">
        <v>69962.5</v>
      </c>
      <c r="C3449">
        <v>147500</v>
      </c>
    </row>
    <row r="3450" spans="1:3">
      <c r="A3450">
        <v>117500</v>
      </c>
      <c r="B3450">
        <v>157500</v>
      </c>
      <c r="C3450">
        <v>115000</v>
      </c>
    </row>
    <row r="3451" spans="1:3">
      <c r="A3451">
        <v>165000</v>
      </c>
      <c r="B3451">
        <v>145500</v>
      </c>
      <c r="C3451">
        <v>45000</v>
      </c>
    </row>
    <row r="3452" spans="1:3">
      <c r="A3452">
        <v>70500</v>
      </c>
      <c r="B3452">
        <v>122500</v>
      </c>
      <c r="C3452">
        <v>150000</v>
      </c>
    </row>
    <row r="3453" spans="1:3">
      <c r="A3453">
        <v>155000</v>
      </c>
      <c r="B3453">
        <v>89100</v>
      </c>
      <c r="C3453">
        <v>167500</v>
      </c>
    </row>
    <row r="3454" spans="1:3">
      <c r="A3454">
        <v>105000</v>
      </c>
      <c r="B3454">
        <v>161955.5</v>
      </c>
      <c r="C3454">
        <v>275000</v>
      </c>
    </row>
    <row r="3455" spans="1:3">
      <c r="A3455">
        <v>188675</v>
      </c>
      <c r="B3455">
        <v>70000</v>
      </c>
      <c r="C3455">
        <v>175000</v>
      </c>
    </row>
    <row r="3456" spans="1:3">
      <c r="A3456">
        <v>98500</v>
      </c>
      <c r="B3456">
        <v>225000</v>
      </c>
      <c r="C3456">
        <v>112500</v>
      </c>
    </row>
    <row r="3457" spans="1:3">
      <c r="A3457">
        <v>92500</v>
      </c>
      <c r="B3457">
        <v>125930</v>
      </c>
      <c r="C3457">
        <v>175000</v>
      </c>
    </row>
    <row r="3458" spans="1:3">
      <c r="A3458">
        <v>140000</v>
      </c>
      <c r="B3458">
        <v>69962.5</v>
      </c>
      <c r="C3458">
        <v>90000</v>
      </c>
    </row>
    <row r="3459" spans="1:3">
      <c r="A3459">
        <v>95000</v>
      </c>
      <c r="B3459">
        <v>145000</v>
      </c>
      <c r="C3459">
        <v>115000</v>
      </c>
    </row>
    <row r="3460" spans="1:3">
      <c r="A3460">
        <v>77500</v>
      </c>
      <c r="B3460">
        <v>175000</v>
      </c>
      <c r="C3460">
        <v>137500</v>
      </c>
    </row>
    <row r="3461" spans="1:3">
      <c r="A3461">
        <v>57500</v>
      </c>
      <c r="B3461">
        <v>101950</v>
      </c>
      <c r="C3461">
        <v>64800</v>
      </c>
    </row>
    <row r="3462" spans="1:3">
      <c r="A3462">
        <v>76100</v>
      </c>
      <c r="B3462">
        <v>110000</v>
      </c>
      <c r="C3462">
        <v>150000</v>
      </c>
    </row>
    <row r="3463" spans="1:3">
      <c r="A3463">
        <v>80000</v>
      </c>
      <c r="B3463">
        <v>157500</v>
      </c>
      <c r="C3463">
        <v>117500</v>
      </c>
    </row>
    <row r="3464" spans="1:3">
      <c r="A3464">
        <v>97500</v>
      </c>
      <c r="B3464">
        <v>135000</v>
      </c>
      <c r="C3464">
        <v>115000</v>
      </c>
    </row>
    <row r="3465" spans="1:3">
      <c r="A3465">
        <v>65000</v>
      </c>
      <c r="B3465">
        <v>157500</v>
      </c>
      <c r="C3465">
        <v>92050</v>
      </c>
    </row>
    <row r="3466" spans="1:3">
      <c r="A3466">
        <v>57500</v>
      </c>
      <c r="B3466">
        <v>157500</v>
      </c>
      <c r="C3466">
        <v>45000</v>
      </c>
    </row>
    <row r="3467" spans="1:3">
      <c r="A3467">
        <v>95900</v>
      </c>
      <c r="B3467">
        <v>192500</v>
      </c>
      <c r="C3467">
        <v>150000</v>
      </c>
    </row>
    <row r="3468" spans="1:3">
      <c r="A3468">
        <v>70000</v>
      </c>
      <c r="B3468">
        <v>162500</v>
      </c>
      <c r="C3468">
        <v>90000</v>
      </c>
    </row>
    <row r="3469" spans="1:3">
      <c r="A3469">
        <v>51500</v>
      </c>
      <c r="B3469">
        <v>215000</v>
      </c>
      <c r="C3469">
        <v>152500</v>
      </c>
    </row>
    <row r="3470" spans="1:3">
      <c r="A3470">
        <v>113896</v>
      </c>
      <c r="B3470">
        <v>118350</v>
      </c>
      <c r="C3470">
        <v>90000</v>
      </c>
    </row>
    <row r="3471" spans="1:3">
      <c r="A3471">
        <v>112500</v>
      </c>
      <c r="B3471">
        <v>150000</v>
      </c>
      <c r="C3471">
        <v>115000</v>
      </c>
    </row>
    <row r="3472" spans="1:3">
      <c r="A3472">
        <v>102500</v>
      </c>
      <c r="B3472">
        <v>80850</v>
      </c>
      <c r="C3472">
        <v>234500</v>
      </c>
    </row>
    <row r="3473" spans="1:3">
      <c r="A3473">
        <v>50325</v>
      </c>
      <c r="B3473">
        <v>218500</v>
      </c>
      <c r="C3473">
        <v>105000</v>
      </c>
    </row>
    <row r="3474" spans="1:3">
      <c r="A3474">
        <v>105000</v>
      </c>
      <c r="B3474">
        <v>190000</v>
      </c>
      <c r="C3474">
        <v>150000</v>
      </c>
    </row>
    <row r="3475" spans="1:3">
      <c r="A3475">
        <v>56700</v>
      </c>
      <c r="B3475">
        <v>150000</v>
      </c>
      <c r="C3475">
        <v>140000</v>
      </c>
    </row>
    <row r="3476" spans="1:3">
      <c r="A3476">
        <v>90000</v>
      </c>
      <c r="B3476">
        <v>272500</v>
      </c>
      <c r="C3476">
        <v>150000</v>
      </c>
    </row>
    <row r="3477" spans="1:3">
      <c r="A3477">
        <v>111175</v>
      </c>
      <c r="B3477">
        <v>185000</v>
      </c>
      <c r="C3477">
        <v>115000</v>
      </c>
    </row>
    <row r="3478" spans="1:3">
      <c r="A3478">
        <v>80000</v>
      </c>
      <c r="B3478">
        <v>173500</v>
      </c>
      <c r="C3478">
        <v>120000</v>
      </c>
    </row>
    <row r="3479" spans="1:3">
      <c r="A3479">
        <v>72500</v>
      </c>
      <c r="B3479">
        <v>88128</v>
      </c>
      <c r="C3479">
        <v>208114</v>
      </c>
    </row>
    <row r="3480" spans="1:3">
      <c r="A3480">
        <v>130000</v>
      </c>
      <c r="B3480">
        <v>190960</v>
      </c>
      <c r="C3480">
        <v>112500</v>
      </c>
    </row>
    <row r="3481" spans="1:3">
      <c r="A3481">
        <v>87500</v>
      </c>
      <c r="B3481">
        <v>120500</v>
      </c>
      <c r="C3481">
        <v>105000</v>
      </c>
    </row>
    <row r="3482" spans="1:3">
      <c r="A3482">
        <v>75000</v>
      </c>
      <c r="B3482">
        <v>224500</v>
      </c>
      <c r="C3482">
        <v>100000</v>
      </c>
    </row>
    <row r="3483" spans="1:3">
      <c r="A3483">
        <v>51800</v>
      </c>
      <c r="B3483">
        <v>90670</v>
      </c>
      <c r="C3483">
        <v>115000</v>
      </c>
    </row>
    <row r="3484" spans="1:3">
      <c r="A3484">
        <v>66455.5</v>
      </c>
      <c r="B3484">
        <v>112500.5</v>
      </c>
      <c r="C3484">
        <v>142500</v>
      </c>
    </row>
    <row r="3485" spans="1:3">
      <c r="A3485">
        <v>74395</v>
      </c>
      <c r="B3485">
        <v>110000</v>
      </c>
      <c r="C3485">
        <v>96773</v>
      </c>
    </row>
    <row r="3486" spans="1:3">
      <c r="A3486">
        <v>50000</v>
      </c>
      <c r="B3486">
        <v>250000</v>
      </c>
      <c r="C3486">
        <v>90000</v>
      </c>
    </row>
    <row r="3487" spans="1:3">
      <c r="A3487">
        <v>82500</v>
      </c>
      <c r="B3487">
        <v>55000</v>
      </c>
      <c r="C3487">
        <v>155000</v>
      </c>
    </row>
    <row r="3488" spans="1:3">
      <c r="A3488">
        <v>98500</v>
      </c>
      <c r="B3488">
        <v>147500</v>
      </c>
      <c r="C3488">
        <v>140000</v>
      </c>
    </row>
    <row r="3489" spans="1:3">
      <c r="A3489">
        <v>49168.5</v>
      </c>
      <c r="B3489">
        <v>190000</v>
      </c>
      <c r="C3489">
        <v>130000</v>
      </c>
    </row>
    <row r="3490" spans="1:3">
      <c r="A3490">
        <v>73128.84375</v>
      </c>
      <c r="B3490">
        <v>125000</v>
      </c>
      <c r="C3490">
        <v>117500</v>
      </c>
    </row>
    <row r="3491" spans="1:3">
      <c r="A3491">
        <v>142500</v>
      </c>
      <c r="B3491">
        <v>157500</v>
      </c>
      <c r="C3491">
        <v>125000</v>
      </c>
    </row>
    <row r="3492" spans="1:3">
      <c r="A3492">
        <v>57300</v>
      </c>
      <c r="B3492">
        <v>189162.5</v>
      </c>
      <c r="C3492">
        <v>115000</v>
      </c>
    </row>
    <row r="3493" spans="1:3">
      <c r="A3493">
        <v>55000</v>
      </c>
      <c r="B3493">
        <v>98000</v>
      </c>
      <c r="C3493">
        <v>170000</v>
      </c>
    </row>
    <row r="3494" spans="1:3">
      <c r="A3494">
        <v>70000</v>
      </c>
      <c r="B3494">
        <v>79200</v>
      </c>
      <c r="C3494">
        <v>115000</v>
      </c>
    </row>
    <row r="3495" spans="1:3">
      <c r="A3495">
        <v>65000</v>
      </c>
      <c r="B3495">
        <v>100000</v>
      </c>
      <c r="C3495">
        <v>147500</v>
      </c>
    </row>
    <row r="3496" spans="1:3">
      <c r="A3496">
        <v>70000</v>
      </c>
      <c r="B3496">
        <v>153500</v>
      </c>
      <c r="C3496">
        <v>125000</v>
      </c>
    </row>
    <row r="3497" spans="1:3">
      <c r="A3497">
        <v>65000</v>
      </c>
      <c r="B3497">
        <v>170000</v>
      </c>
      <c r="C3497">
        <v>244500</v>
      </c>
    </row>
    <row r="3498" spans="1:3">
      <c r="A3498">
        <v>150000</v>
      </c>
      <c r="B3498">
        <v>150000</v>
      </c>
      <c r="C3498">
        <v>185000</v>
      </c>
    </row>
    <row r="3499" spans="1:3">
      <c r="A3499">
        <v>70000</v>
      </c>
      <c r="B3499">
        <v>198500</v>
      </c>
      <c r="C3499">
        <v>98301.5</v>
      </c>
    </row>
    <row r="3500" spans="1:3">
      <c r="A3500">
        <v>111202</v>
      </c>
      <c r="B3500">
        <v>162623.5</v>
      </c>
      <c r="C3500">
        <v>162500</v>
      </c>
    </row>
    <row r="3501" spans="1:3">
      <c r="A3501">
        <v>94034.5</v>
      </c>
      <c r="B3501">
        <v>100000</v>
      </c>
      <c r="C3501">
        <v>125000</v>
      </c>
    </row>
    <row r="3502" spans="1:3">
      <c r="A3502">
        <v>70000</v>
      </c>
      <c r="B3502">
        <v>185000</v>
      </c>
      <c r="C3502">
        <v>211000</v>
      </c>
    </row>
    <row r="3503" spans="1:3">
      <c r="A3503">
        <v>70000</v>
      </c>
      <c r="B3503">
        <v>138500</v>
      </c>
      <c r="C3503">
        <v>136735</v>
      </c>
    </row>
    <row r="3504" spans="1:3">
      <c r="A3504">
        <v>89100</v>
      </c>
      <c r="B3504">
        <v>206000</v>
      </c>
      <c r="C3504">
        <v>116500</v>
      </c>
    </row>
    <row r="3505" spans="1:3">
      <c r="A3505">
        <v>100450</v>
      </c>
      <c r="B3505">
        <v>100000</v>
      </c>
      <c r="C3505">
        <v>125000</v>
      </c>
    </row>
    <row r="3506" spans="1:3">
      <c r="A3506">
        <v>109000</v>
      </c>
      <c r="B3506">
        <v>100000</v>
      </c>
      <c r="C3506">
        <v>125000</v>
      </c>
    </row>
    <row r="3507" spans="1:3">
      <c r="A3507">
        <v>245000</v>
      </c>
      <c r="B3507">
        <v>157500</v>
      </c>
      <c r="C3507">
        <v>112500</v>
      </c>
    </row>
    <row r="3508" spans="1:3">
      <c r="A3508">
        <v>163782</v>
      </c>
      <c r="B3508">
        <v>204000</v>
      </c>
      <c r="C3508">
        <v>125000</v>
      </c>
    </row>
    <row r="3509" spans="1:3">
      <c r="A3509">
        <v>98361.75</v>
      </c>
      <c r="B3509">
        <v>145000</v>
      </c>
      <c r="C3509">
        <v>140000</v>
      </c>
    </row>
    <row r="3510" spans="1:3">
      <c r="A3510">
        <v>56000</v>
      </c>
      <c r="B3510">
        <v>110290</v>
      </c>
      <c r="C3510">
        <v>140000</v>
      </c>
    </row>
    <row r="3511" spans="1:3">
      <c r="A3511">
        <v>103127.5</v>
      </c>
      <c r="B3511">
        <v>198500</v>
      </c>
      <c r="C3511">
        <v>125000</v>
      </c>
    </row>
    <row r="3512" spans="1:3">
      <c r="A3512">
        <v>63000</v>
      </c>
      <c r="B3512">
        <v>158500</v>
      </c>
      <c r="C3512">
        <v>245000</v>
      </c>
    </row>
    <row r="3513" spans="1:3">
      <c r="A3513">
        <v>52500</v>
      </c>
      <c r="B3513">
        <v>73000</v>
      </c>
      <c r="C3513">
        <v>126010</v>
      </c>
    </row>
    <row r="3514" spans="1:3">
      <c r="A3514">
        <v>110000</v>
      </c>
      <c r="B3514">
        <v>300000</v>
      </c>
      <c r="C3514">
        <v>56500</v>
      </c>
    </row>
    <row r="3515" spans="1:3">
      <c r="A3515">
        <v>75000</v>
      </c>
      <c r="B3515">
        <v>105000</v>
      </c>
      <c r="C3515">
        <v>90000</v>
      </c>
    </row>
    <row r="3516" spans="1:3">
      <c r="A3516">
        <v>75000</v>
      </c>
      <c r="B3516">
        <v>83200</v>
      </c>
      <c r="C3516">
        <v>140000</v>
      </c>
    </row>
    <row r="3517" spans="1:3">
      <c r="A3517">
        <v>85000</v>
      </c>
      <c r="B3517">
        <v>92500</v>
      </c>
      <c r="C3517">
        <v>211000</v>
      </c>
    </row>
    <row r="3518" spans="1:3">
      <c r="A3518">
        <v>48061.5</v>
      </c>
      <c r="B3518">
        <v>125000</v>
      </c>
      <c r="C3518">
        <v>90000</v>
      </c>
    </row>
    <row r="3519" spans="1:3">
      <c r="A3519">
        <v>50000</v>
      </c>
      <c r="B3519">
        <v>30750</v>
      </c>
      <c r="C3519">
        <v>140000</v>
      </c>
    </row>
    <row r="3520" spans="1:3">
      <c r="A3520">
        <v>62500</v>
      </c>
      <c r="B3520">
        <v>108000</v>
      </c>
      <c r="C3520">
        <v>97444</v>
      </c>
    </row>
    <row r="3521" spans="1:3">
      <c r="A3521">
        <v>100774.5</v>
      </c>
      <c r="B3521">
        <v>84800</v>
      </c>
      <c r="C3521">
        <v>120000</v>
      </c>
    </row>
    <row r="3522" spans="1:3">
      <c r="A3522">
        <v>65000</v>
      </c>
      <c r="B3522">
        <v>90000</v>
      </c>
      <c r="C3522">
        <v>120000</v>
      </c>
    </row>
    <row r="3523" spans="1:3">
      <c r="A3523">
        <v>105000</v>
      </c>
      <c r="B3523">
        <v>112250</v>
      </c>
      <c r="C3523">
        <v>147500</v>
      </c>
    </row>
    <row r="3524" spans="1:3">
      <c r="A3524">
        <v>99150</v>
      </c>
      <c r="B3524">
        <v>200000</v>
      </c>
      <c r="C3524">
        <v>129478.5</v>
      </c>
    </row>
    <row r="3525" spans="1:3">
      <c r="A3525">
        <v>101250</v>
      </c>
      <c r="B3525">
        <v>116250</v>
      </c>
      <c r="C3525">
        <v>152650</v>
      </c>
    </row>
    <row r="3526" spans="1:3">
      <c r="A3526">
        <v>90000</v>
      </c>
      <c r="B3526">
        <v>80718</v>
      </c>
      <c r="C3526">
        <v>122500</v>
      </c>
    </row>
    <row r="3527" spans="1:3">
      <c r="A3527">
        <v>130300</v>
      </c>
      <c r="B3527">
        <v>150000</v>
      </c>
      <c r="C3527">
        <v>127500</v>
      </c>
    </row>
    <row r="3528" spans="1:3">
      <c r="A3528">
        <v>72000</v>
      </c>
      <c r="B3528">
        <v>154000</v>
      </c>
      <c r="C3528">
        <v>140000</v>
      </c>
    </row>
    <row r="3529" spans="1:3">
      <c r="A3529">
        <v>80850</v>
      </c>
      <c r="B3529">
        <v>68000</v>
      </c>
      <c r="C3529">
        <v>150000</v>
      </c>
    </row>
    <row r="3530" spans="1:3">
      <c r="A3530">
        <v>70000</v>
      </c>
      <c r="B3530">
        <v>125000</v>
      </c>
      <c r="C3530">
        <v>119037.5</v>
      </c>
    </row>
    <row r="3531" spans="1:3">
      <c r="A3531">
        <v>80000</v>
      </c>
      <c r="B3531">
        <v>165000</v>
      </c>
      <c r="C3531">
        <v>96773</v>
      </c>
    </row>
    <row r="3532" spans="1:3">
      <c r="A3532">
        <v>57600</v>
      </c>
      <c r="B3532">
        <v>151950</v>
      </c>
      <c r="C3532">
        <v>121500</v>
      </c>
    </row>
    <row r="3533" spans="1:3">
      <c r="A3533">
        <v>65000</v>
      </c>
      <c r="B3533">
        <v>166677</v>
      </c>
      <c r="C3533">
        <v>147500</v>
      </c>
    </row>
    <row r="3534" spans="1:3">
      <c r="A3534">
        <v>111175</v>
      </c>
      <c r="B3534">
        <v>99150</v>
      </c>
      <c r="C3534">
        <v>98522.5</v>
      </c>
    </row>
    <row r="3535" spans="1:3">
      <c r="A3535">
        <v>67500</v>
      </c>
      <c r="B3535">
        <v>115000</v>
      </c>
      <c r="C3535">
        <v>90000</v>
      </c>
    </row>
    <row r="3536" spans="1:3">
      <c r="A3536">
        <v>111175</v>
      </c>
      <c r="B3536">
        <v>198500</v>
      </c>
      <c r="C3536">
        <v>147500</v>
      </c>
    </row>
    <row r="3537" spans="1:3">
      <c r="A3537">
        <v>72900</v>
      </c>
      <c r="B3537">
        <v>95005</v>
      </c>
      <c r="C3537">
        <v>80850</v>
      </c>
    </row>
    <row r="3538" spans="1:3">
      <c r="A3538">
        <v>111175</v>
      </c>
      <c r="B3538">
        <v>103128</v>
      </c>
      <c r="C3538">
        <v>155000</v>
      </c>
    </row>
    <row r="3539" spans="1:3">
      <c r="A3539">
        <v>90000</v>
      </c>
      <c r="B3539">
        <v>115000</v>
      </c>
      <c r="C3539">
        <v>125000</v>
      </c>
    </row>
    <row r="3540" spans="1:3">
      <c r="A3540">
        <v>75000</v>
      </c>
      <c r="B3540">
        <v>137875</v>
      </c>
      <c r="C3540">
        <v>97444</v>
      </c>
    </row>
    <row r="3541" spans="1:3">
      <c r="A3541">
        <v>142500</v>
      </c>
      <c r="B3541">
        <v>198500</v>
      </c>
      <c r="C3541">
        <v>140000</v>
      </c>
    </row>
    <row r="3542" spans="1:3">
      <c r="A3542">
        <v>126801.5</v>
      </c>
      <c r="B3542">
        <v>215323</v>
      </c>
      <c r="C3542">
        <v>147500</v>
      </c>
    </row>
    <row r="3543" spans="1:3">
      <c r="A3543">
        <v>89100</v>
      </c>
      <c r="B3543">
        <v>200000</v>
      </c>
      <c r="C3543">
        <v>145000</v>
      </c>
    </row>
    <row r="3544" spans="1:3">
      <c r="A3544">
        <v>96400</v>
      </c>
      <c r="B3544">
        <v>120000</v>
      </c>
      <c r="C3544">
        <v>175000</v>
      </c>
    </row>
    <row r="3545" spans="1:3">
      <c r="A3545">
        <v>66250</v>
      </c>
      <c r="B3545">
        <v>174720</v>
      </c>
      <c r="C3545">
        <v>127500</v>
      </c>
    </row>
    <row r="3546" spans="1:3">
      <c r="A3546">
        <v>62500</v>
      </c>
      <c r="B3546">
        <v>115000</v>
      </c>
      <c r="C3546">
        <v>115000</v>
      </c>
    </row>
    <row r="3547" spans="1:3">
      <c r="A3547">
        <v>57500</v>
      </c>
      <c r="B3547">
        <v>175000</v>
      </c>
      <c r="C3547">
        <v>150000</v>
      </c>
    </row>
    <row r="3548" spans="1:3">
      <c r="A3548">
        <v>126801.5</v>
      </c>
      <c r="B3548">
        <v>198500</v>
      </c>
      <c r="C3548">
        <v>90000</v>
      </c>
    </row>
    <row r="3549" spans="1:3">
      <c r="A3549">
        <v>67500</v>
      </c>
      <c r="B3549">
        <v>160136.5</v>
      </c>
      <c r="C3549">
        <v>147500</v>
      </c>
    </row>
    <row r="3550" spans="1:3">
      <c r="A3550">
        <v>35000</v>
      </c>
      <c r="B3550">
        <v>100000</v>
      </c>
      <c r="C3550">
        <v>155000</v>
      </c>
    </row>
    <row r="3551" spans="1:3">
      <c r="A3551">
        <v>67922.5</v>
      </c>
      <c r="B3551">
        <v>132500</v>
      </c>
      <c r="C3551">
        <v>96773</v>
      </c>
    </row>
    <row r="3552" spans="1:3">
      <c r="A3552">
        <v>110000</v>
      </c>
      <c r="B3552">
        <v>63000</v>
      </c>
      <c r="C3552">
        <v>147500</v>
      </c>
    </row>
    <row r="3553" spans="1:3">
      <c r="A3553">
        <v>84271.9296875</v>
      </c>
      <c r="B3553">
        <v>207560</v>
      </c>
      <c r="C3553">
        <v>188000</v>
      </c>
    </row>
    <row r="3554" spans="1:3">
      <c r="A3554">
        <v>70000</v>
      </c>
      <c r="B3554">
        <v>125000</v>
      </c>
      <c r="C3554">
        <v>155500</v>
      </c>
    </row>
    <row r="3555" spans="1:3">
      <c r="A3555">
        <v>64395.203125</v>
      </c>
      <c r="B3555">
        <v>89100</v>
      </c>
      <c r="C3555">
        <v>90000</v>
      </c>
    </row>
    <row r="3556" spans="1:3">
      <c r="A3556">
        <v>143000</v>
      </c>
      <c r="B3556">
        <v>350000</v>
      </c>
      <c r="C3556">
        <v>60000</v>
      </c>
    </row>
    <row r="3557" spans="1:3">
      <c r="A3557">
        <v>75000</v>
      </c>
      <c r="B3557">
        <v>115000</v>
      </c>
      <c r="C3557">
        <v>140000</v>
      </c>
    </row>
    <row r="3558" spans="1:3">
      <c r="A3558">
        <v>53014</v>
      </c>
      <c r="B3558">
        <v>90000</v>
      </c>
      <c r="C3558">
        <v>147500</v>
      </c>
    </row>
    <row r="3559" spans="1:3">
      <c r="A3559">
        <v>77000</v>
      </c>
      <c r="B3559">
        <v>105000</v>
      </c>
      <c r="C3559">
        <v>150000</v>
      </c>
    </row>
    <row r="3560" spans="1:3">
      <c r="A3560">
        <v>85000</v>
      </c>
      <c r="B3560">
        <v>90000</v>
      </c>
      <c r="C3560">
        <v>75000</v>
      </c>
    </row>
    <row r="3561" spans="1:3">
      <c r="A3561">
        <v>122500</v>
      </c>
      <c r="B3561">
        <v>115000</v>
      </c>
      <c r="C3561">
        <v>115000</v>
      </c>
    </row>
    <row r="3562" spans="1:3">
      <c r="A3562">
        <v>49546</v>
      </c>
      <c r="B3562">
        <v>174720</v>
      </c>
      <c r="C3562">
        <v>133500</v>
      </c>
    </row>
    <row r="3563" spans="1:3">
      <c r="A3563">
        <v>87500</v>
      </c>
      <c r="B3563">
        <v>100000</v>
      </c>
      <c r="C3563">
        <v>90000</v>
      </c>
    </row>
    <row r="3564" spans="1:3">
      <c r="A3564">
        <v>156500</v>
      </c>
      <c r="B3564">
        <v>125000</v>
      </c>
      <c r="C3564">
        <v>135000</v>
      </c>
    </row>
    <row r="3565" spans="1:3">
      <c r="A3565">
        <v>95847.5</v>
      </c>
      <c r="B3565">
        <v>125000</v>
      </c>
      <c r="C3565">
        <v>145000</v>
      </c>
    </row>
    <row r="3566" spans="1:3">
      <c r="A3566">
        <v>55000</v>
      </c>
      <c r="B3566">
        <v>115000</v>
      </c>
      <c r="C3566">
        <v>141303</v>
      </c>
    </row>
    <row r="3567" spans="1:3">
      <c r="A3567">
        <v>67500</v>
      </c>
      <c r="B3567">
        <v>100000</v>
      </c>
      <c r="C3567">
        <v>147500</v>
      </c>
    </row>
    <row r="3568" spans="1:3">
      <c r="A3568">
        <v>74368.5</v>
      </c>
      <c r="B3568">
        <v>135000</v>
      </c>
      <c r="C3568">
        <v>125000</v>
      </c>
    </row>
    <row r="3569" spans="1:3">
      <c r="A3569">
        <v>76747.5</v>
      </c>
      <c r="B3569">
        <v>200000</v>
      </c>
      <c r="C3569">
        <v>107500</v>
      </c>
    </row>
    <row r="3570" spans="1:3">
      <c r="A3570">
        <v>85000</v>
      </c>
      <c r="B3570">
        <v>132662</v>
      </c>
      <c r="C3570">
        <v>111000</v>
      </c>
    </row>
    <row r="3571" spans="1:3">
      <c r="A3571">
        <v>46103</v>
      </c>
      <c r="B3571">
        <v>125000</v>
      </c>
      <c r="C3571">
        <v>90000</v>
      </c>
    </row>
    <row r="3572" spans="1:3">
      <c r="A3572">
        <v>109159</v>
      </c>
      <c r="B3572">
        <v>175000</v>
      </c>
      <c r="C3572">
        <v>100000</v>
      </c>
    </row>
    <row r="3573" spans="1:3">
      <c r="A3573">
        <v>90000</v>
      </c>
      <c r="B3573">
        <v>120307</v>
      </c>
      <c r="C3573">
        <v>190500</v>
      </c>
    </row>
    <row r="3574" spans="1:3">
      <c r="A3574">
        <v>63000</v>
      </c>
      <c r="B3574">
        <v>178500</v>
      </c>
      <c r="C3574">
        <v>115000</v>
      </c>
    </row>
    <row r="3575" spans="1:3">
      <c r="A3575">
        <v>174000</v>
      </c>
      <c r="B3575">
        <v>100000</v>
      </c>
      <c r="C3575">
        <v>135000</v>
      </c>
    </row>
    <row r="3576" spans="1:3">
      <c r="A3576">
        <v>95000</v>
      </c>
      <c r="B3576">
        <v>107500</v>
      </c>
      <c r="C3576">
        <v>71280</v>
      </c>
    </row>
    <row r="3577" spans="1:3">
      <c r="A3577">
        <v>49546</v>
      </c>
      <c r="B3577">
        <v>265000</v>
      </c>
      <c r="C3577">
        <v>150000</v>
      </c>
    </row>
    <row r="3578" spans="1:3">
      <c r="A3578">
        <v>100000</v>
      </c>
      <c r="B3578">
        <v>105000</v>
      </c>
      <c r="C3578">
        <v>157500</v>
      </c>
    </row>
    <row r="3579" spans="1:3">
      <c r="A3579">
        <v>89250</v>
      </c>
      <c r="B3579">
        <v>207500</v>
      </c>
      <c r="C3579">
        <v>147500</v>
      </c>
    </row>
    <row r="3580" spans="1:3">
      <c r="A3580">
        <v>51014</v>
      </c>
      <c r="B3580">
        <v>60000</v>
      </c>
      <c r="C3580">
        <v>150000</v>
      </c>
    </row>
    <row r="3581" spans="1:3">
      <c r="A3581">
        <v>77800</v>
      </c>
      <c r="B3581">
        <v>90000</v>
      </c>
      <c r="C3581">
        <v>130000</v>
      </c>
    </row>
    <row r="3582" spans="1:3">
      <c r="A3582">
        <v>70000</v>
      </c>
      <c r="B3582">
        <v>160136.5</v>
      </c>
      <c r="C3582">
        <v>80000</v>
      </c>
    </row>
    <row r="3583" spans="1:3">
      <c r="A3583">
        <v>90000</v>
      </c>
      <c r="B3583">
        <v>162500</v>
      </c>
      <c r="C3583">
        <v>140000</v>
      </c>
    </row>
    <row r="3584" spans="1:3">
      <c r="A3584">
        <v>77500</v>
      </c>
      <c r="B3584">
        <v>157500</v>
      </c>
      <c r="C3584">
        <v>90000</v>
      </c>
    </row>
    <row r="3585" spans="1:3">
      <c r="A3585">
        <v>140000</v>
      </c>
      <c r="B3585">
        <v>157500</v>
      </c>
      <c r="C3585">
        <v>122500</v>
      </c>
    </row>
    <row r="3586" spans="1:3">
      <c r="A3586">
        <v>103600</v>
      </c>
      <c r="B3586">
        <v>87500</v>
      </c>
      <c r="C3586">
        <v>140000</v>
      </c>
    </row>
    <row r="3587" spans="1:3">
      <c r="A3587">
        <v>100000</v>
      </c>
      <c r="B3587">
        <v>150000</v>
      </c>
      <c r="C3587">
        <v>95000</v>
      </c>
    </row>
    <row r="3588" spans="1:3">
      <c r="A3588">
        <v>166500</v>
      </c>
      <c r="B3588">
        <v>122500</v>
      </c>
      <c r="C3588">
        <v>112500</v>
      </c>
    </row>
    <row r="3589" spans="1:3">
      <c r="A3589">
        <v>67500</v>
      </c>
      <c r="B3589">
        <v>115000</v>
      </c>
      <c r="C3589">
        <v>127500</v>
      </c>
    </row>
    <row r="3590" spans="1:3">
      <c r="A3590">
        <v>90000</v>
      </c>
      <c r="B3590">
        <v>166000</v>
      </c>
      <c r="C3590">
        <v>90000</v>
      </c>
    </row>
    <row r="3591" spans="1:3">
      <c r="A3591">
        <v>137500</v>
      </c>
      <c r="B3591">
        <v>164000</v>
      </c>
      <c r="C3591">
        <v>125000</v>
      </c>
    </row>
    <row r="3592" spans="1:3">
      <c r="A3592">
        <v>47500</v>
      </c>
      <c r="B3592">
        <v>170575</v>
      </c>
      <c r="C3592">
        <v>98283</v>
      </c>
    </row>
    <row r="3593" spans="1:3">
      <c r="A3593">
        <v>84725.5</v>
      </c>
      <c r="B3593">
        <v>90000</v>
      </c>
      <c r="C3593">
        <v>72900</v>
      </c>
    </row>
    <row r="3594" spans="1:3">
      <c r="A3594">
        <v>46000</v>
      </c>
      <c r="B3594">
        <v>200000</v>
      </c>
      <c r="C3594">
        <v>147500</v>
      </c>
    </row>
    <row r="3595" spans="1:3">
      <c r="A3595">
        <v>55000</v>
      </c>
      <c r="B3595">
        <v>180000</v>
      </c>
      <c r="C3595">
        <v>174500</v>
      </c>
    </row>
    <row r="3596" spans="1:3">
      <c r="A3596">
        <v>53967</v>
      </c>
      <c r="B3596">
        <v>200000</v>
      </c>
      <c r="C3596">
        <v>120000</v>
      </c>
    </row>
    <row r="3597" spans="1:3">
      <c r="A3597">
        <v>200000</v>
      </c>
      <c r="B3597">
        <v>179500</v>
      </c>
      <c r="C3597">
        <v>45000</v>
      </c>
    </row>
    <row r="3598" spans="1:3">
      <c r="A3598">
        <v>124000</v>
      </c>
      <c r="B3598">
        <v>175000</v>
      </c>
      <c r="C3598">
        <v>96773</v>
      </c>
    </row>
    <row r="3599" spans="1:3">
      <c r="A3599">
        <v>65000</v>
      </c>
      <c r="B3599">
        <v>116600</v>
      </c>
      <c r="C3599">
        <v>96773</v>
      </c>
    </row>
    <row r="3600" spans="1:3">
      <c r="A3600">
        <v>75000</v>
      </c>
      <c r="B3600">
        <v>150000</v>
      </c>
      <c r="C3600">
        <v>147500</v>
      </c>
    </row>
    <row r="3601" spans="1:3">
      <c r="A3601">
        <v>102500</v>
      </c>
      <c r="B3601">
        <v>85000</v>
      </c>
      <c r="C3601">
        <v>200000</v>
      </c>
    </row>
    <row r="3602" spans="1:3">
      <c r="A3602">
        <v>157500</v>
      </c>
      <c r="B3602">
        <v>320000</v>
      </c>
      <c r="C3602">
        <v>97500</v>
      </c>
    </row>
    <row r="3603" spans="1:3">
      <c r="A3603">
        <v>50000</v>
      </c>
      <c r="B3603">
        <v>198500</v>
      </c>
      <c r="C3603">
        <v>175000</v>
      </c>
    </row>
    <row r="3604" spans="1:3">
      <c r="A3604">
        <v>50000</v>
      </c>
      <c r="B3604">
        <v>183320</v>
      </c>
      <c r="C3604">
        <v>89100</v>
      </c>
    </row>
    <row r="3605" spans="1:3">
      <c r="A3605">
        <v>80000</v>
      </c>
      <c r="B3605">
        <v>225000</v>
      </c>
      <c r="C3605">
        <v>90000</v>
      </c>
    </row>
    <row r="3606" spans="1:3">
      <c r="A3606">
        <v>127550</v>
      </c>
      <c r="B3606">
        <v>118850</v>
      </c>
      <c r="C3606">
        <v>140000</v>
      </c>
    </row>
    <row r="3607" spans="1:3">
      <c r="A3607">
        <v>57500</v>
      </c>
      <c r="B3607">
        <v>150000</v>
      </c>
      <c r="C3607">
        <v>89100</v>
      </c>
    </row>
    <row r="3608" spans="1:3">
      <c r="A3608">
        <v>68500</v>
      </c>
      <c r="B3608">
        <v>90000</v>
      </c>
      <c r="C3608">
        <v>100000</v>
      </c>
    </row>
    <row r="3609" spans="1:3">
      <c r="A3609">
        <v>114948</v>
      </c>
      <c r="B3609">
        <v>136500</v>
      </c>
      <c r="C3609">
        <v>170375.796875</v>
      </c>
    </row>
    <row r="3610" spans="1:3">
      <c r="A3610">
        <v>52500</v>
      </c>
      <c r="B3610">
        <v>108000</v>
      </c>
      <c r="C3610">
        <v>200000</v>
      </c>
    </row>
    <row r="3611" spans="1:3">
      <c r="A3611">
        <v>70100</v>
      </c>
      <c r="B3611">
        <v>157500</v>
      </c>
      <c r="C3611">
        <v>134241</v>
      </c>
    </row>
    <row r="3612" spans="1:3">
      <c r="A3612">
        <v>122769</v>
      </c>
      <c r="B3612">
        <v>125000</v>
      </c>
      <c r="C3612">
        <v>56700</v>
      </c>
    </row>
    <row r="3613" spans="1:3">
      <c r="A3613">
        <v>52500</v>
      </c>
      <c r="B3613">
        <v>125000</v>
      </c>
      <c r="C3613">
        <v>150000</v>
      </c>
    </row>
    <row r="3614" spans="1:3">
      <c r="A3614">
        <v>69300</v>
      </c>
      <c r="B3614">
        <v>140000</v>
      </c>
      <c r="C3614">
        <v>90000</v>
      </c>
    </row>
    <row r="3615" spans="1:3">
      <c r="A3615">
        <v>61500</v>
      </c>
      <c r="B3615">
        <v>36000</v>
      </c>
      <c r="C3615">
        <v>80600</v>
      </c>
    </row>
    <row r="3616" spans="1:3">
      <c r="A3616">
        <v>77500</v>
      </c>
      <c r="B3616">
        <v>214379.5</v>
      </c>
      <c r="C3616">
        <v>147500</v>
      </c>
    </row>
    <row r="3617" spans="1:3">
      <c r="A3617">
        <v>111175</v>
      </c>
      <c r="B3617">
        <v>89100</v>
      </c>
      <c r="C3617">
        <v>171000</v>
      </c>
    </row>
    <row r="3618" spans="1:3">
      <c r="A3618">
        <v>65000</v>
      </c>
      <c r="B3618">
        <v>189162.5</v>
      </c>
      <c r="C3618">
        <v>132500</v>
      </c>
    </row>
    <row r="3619" spans="1:3">
      <c r="A3619">
        <v>65000</v>
      </c>
      <c r="B3619">
        <v>120000</v>
      </c>
      <c r="C3619">
        <v>249000</v>
      </c>
    </row>
    <row r="3620" spans="1:3">
      <c r="A3620">
        <v>95000</v>
      </c>
      <c r="B3620">
        <v>125000</v>
      </c>
      <c r="C3620">
        <v>89100</v>
      </c>
    </row>
    <row r="3621" spans="1:3">
      <c r="A3621">
        <v>120000</v>
      </c>
      <c r="B3621">
        <v>150000</v>
      </c>
      <c r="C3621">
        <v>90000</v>
      </c>
    </row>
    <row r="3622" spans="1:3">
      <c r="A3622">
        <v>65000</v>
      </c>
      <c r="B3622">
        <v>103392.5</v>
      </c>
      <c r="C3622">
        <v>90000</v>
      </c>
    </row>
    <row r="3623" spans="1:3">
      <c r="A3623">
        <v>51014</v>
      </c>
      <c r="B3623">
        <v>131867</v>
      </c>
      <c r="C3623">
        <v>67900</v>
      </c>
    </row>
    <row r="3624" spans="1:3">
      <c r="A3624">
        <v>100000</v>
      </c>
      <c r="B3624">
        <v>71500</v>
      </c>
      <c r="C3624">
        <v>45000</v>
      </c>
    </row>
    <row r="3625" spans="1:3">
      <c r="A3625">
        <v>70000</v>
      </c>
      <c r="B3625">
        <v>100000</v>
      </c>
      <c r="C3625">
        <v>90000</v>
      </c>
    </row>
    <row r="3626" spans="1:3">
      <c r="A3626">
        <v>50325</v>
      </c>
      <c r="B3626">
        <v>109500</v>
      </c>
      <c r="C3626">
        <v>140000</v>
      </c>
    </row>
    <row r="3627" spans="1:3">
      <c r="A3627">
        <v>72500</v>
      </c>
      <c r="B3627">
        <v>115000</v>
      </c>
      <c r="C3627">
        <v>147500</v>
      </c>
    </row>
    <row r="3628" spans="1:3">
      <c r="A3628">
        <v>115000</v>
      </c>
      <c r="B3628">
        <v>130000</v>
      </c>
      <c r="C3628">
        <v>139539.5</v>
      </c>
    </row>
    <row r="3629" spans="1:3">
      <c r="A3629">
        <v>109500</v>
      </c>
      <c r="B3629">
        <v>115000</v>
      </c>
      <c r="C3629">
        <v>288500</v>
      </c>
    </row>
    <row r="3630" spans="1:3">
      <c r="A3630">
        <v>49500</v>
      </c>
      <c r="B3630">
        <v>145000</v>
      </c>
      <c r="C3630">
        <v>115000</v>
      </c>
    </row>
    <row r="3631" spans="1:3">
      <c r="A3631">
        <v>53014</v>
      </c>
      <c r="B3631">
        <v>92671.25</v>
      </c>
      <c r="C3631">
        <v>174720</v>
      </c>
    </row>
    <row r="3632" spans="1:3">
      <c r="A3632">
        <v>77500</v>
      </c>
      <c r="B3632">
        <v>175000</v>
      </c>
      <c r="C3632">
        <v>147500</v>
      </c>
    </row>
    <row r="3633" spans="1:3">
      <c r="A3633">
        <v>90000</v>
      </c>
      <c r="B3633">
        <v>184500</v>
      </c>
      <c r="C3633">
        <v>200000</v>
      </c>
    </row>
    <row r="3634" spans="1:3">
      <c r="A3634">
        <v>90000</v>
      </c>
      <c r="B3634">
        <v>157500</v>
      </c>
      <c r="C3634">
        <v>90000</v>
      </c>
    </row>
    <row r="3635" spans="1:3">
      <c r="A3635">
        <v>105000</v>
      </c>
      <c r="B3635">
        <v>132500</v>
      </c>
      <c r="C3635">
        <v>125000</v>
      </c>
    </row>
    <row r="3636" spans="1:3">
      <c r="A3636">
        <v>81000</v>
      </c>
      <c r="B3636">
        <v>88393.5</v>
      </c>
      <c r="C3636">
        <v>208000</v>
      </c>
    </row>
    <row r="3637" spans="1:3">
      <c r="A3637">
        <v>42500</v>
      </c>
      <c r="B3637">
        <v>115000</v>
      </c>
      <c r="C3637">
        <v>151950</v>
      </c>
    </row>
    <row r="3638" spans="1:3">
      <c r="A3638">
        <v>115000</v>
      </c>
      <c r="B3638">
        <v>143500</v>
      </c>
      <c r="C3638">
        <v>125000</v>
      </c>
    </row>
    <row r="3639" spans="1:3">
      <c r="A3639">
        <v>107500</v>
      </c>
      <c r="B3639">
        <v>116600</v>
      </c>
      <c r="C3639">
        <v>112500</v>
      </c>
    </row>
    <row r="3640" spans="1:3">
      <c r="A3640">
        <v>105000</v>
      </c>
      <c r="B3640">
        <v>125000</v>
      </c>
      <c r="C3640">
        <v>94549.5</v>
      </c>
    </row>
    <row r="3641" spans="1:3">
      <c r="A3641">
        <v>110000</v>
      </c>
      <c r="B3641">
        <v>125000</v>
      </c>
      <c r="C3641">
        <v>96773</v>
      </c>
    </row>
    <row r="3642" spans="1:3">
      <c r="A3642">
        <v>83862.5</v>
      </c>
      <c r="B3642">
        <v>110000</v>
      </c>
      <c r="C3642">
        <v>185000</v>
      </c>
    </row>
    <row r="3643" spans="1:3">
      <c r="A3643">
        <v>105000</v>
      </c>
      <c r="B3643">
        <v>90000</v>
      </c>
      <c r="C3643">
        <v>137500</v>
      </c>
    </row>
    <row r="3644" spans="1:3">
      <c r="A3644">
        <v>111175</v>
      </c>
      <c r="B3644">
        <v>90000</v>
      </c>
      <c r="C3644">
        <v>155000</v>
      </c>
    </row>
    <row r="3645" spans="1:3">
      <c r="A3645">
        <v>137610</v>
      </c>
      <c r="B3645">
        <v>160000</v>
      </c>
      <c r="C3645">
        <v>97500</v>
      </c>
    </row>
    <row r="3646" spans="1:3">
      <c r="A3646">
        <v>85000</v>
      </c>
      <c r="B3646">
        <v>121500</v>
      </c>
      <c r="C3646">
        <v>208114</v>
      </c>
    </row>
    <row r="3647" spans="1:3">
      <c r="A3647">
        <v>67000</v>
      </c>
      <c r="B3647">
        <v>116600</v>
      </c>
      <c r="C3647">
        <v>125000</v>
      </c>
    </row>
    <row r="3648" spans="1:3">
      <c r="A3648">
        <v>72500</v>
      </c>
      <c r="B3648">
        <v>164500</v>
      </c>
      <c r="C3648">
        <v>174720</v>
      </c>
    </row>
    <row r="3649" spans="1:3">
      <c r="A3649">
        <v>100000</v>
      </c>
      <c r="B3649">
        <v>350000</v>
      </c>
      <c r="C3649">
        <v>105500</v>
      </c>
    </row>
    <row r="3650" spans="1:3">
      <c r="A3650">
        <v>128500</v>
      </c>
      <c r="B3650">
        <v>241000</v>
      </c>
      <c r="C3650">
        <v>125000</v>
      </c>
    </row>
    <row r="3651" spans="1:3">
      <c r="A3651">
        <v>82430</v>
      </c>
      <c r="B3651">
        <v>108415.5</v>
      </c>
      <c r="C3651">
        <v>94837.5</v>
      </c>
    </row>
    <row r="3652" spans="1:3">
      <c r="A3652">
        <v>98500</v>
      </c>
      <c r="B3652">
        <v>50400</v>
      </c>
      <c r="C3652">
        <v>125000</v>
      </c>
    </row>
    <row r="3653" spans="1:3">
      <c r="A3653">
        <v>108100</v>
      </c>
      <c r="B3653">
        <v>125000</v>
      </c>
      <c r="C3653">
        <v>135000</v>
      </c>
    </row>
    <row r="3654" spans="1:3">
      <c r="A3654">
        <v>111175</v>
      </c>
      <c r="B3654">
        <v>200000</v>
      </c>
      <c r="C3654">
        <v>148910</v>
      </c>
    </row>
    <row r="3655" spans="1:3">
      <c r="A3655">
        <v>83500</v>
      </c>
      <c r="B3655">
        <v>155000</v>
      </c>
      <c r="C3655">
        <v>137500</v>
      </c>
    </row>
    <row r="3656" spans="1:3">
      <c r="A3656">
        <v>62500</v>
      </c>
      <c r="B3656">
        <v>101014</v>
      </c>
      <c r="C3656">
        <v>90000</v>
      </c>
    </row>
    <row r="3657" spans="1:3">
      <c r="A3657">
        <v>72500</v>
      </c>
      <c r="B3657">
        <v>112000</v>
      </c>
      <c r="C3657">
        <v>90000</v>
      </c>
    </row>
    <row r="3658" spans="1:3">
      <c r="A3658">
        <v>85000</v>
      </c>
      <c r="B3658">
        <v>131867</v>
      </c>
      <c r="C3658">
        <v>174720</v>
      </c>
    </row>
    <row r="3659" spans="1:3">
      <c r="A3659">
        <v>60000</v>
      </c>
      <c r="B3659">
        <v>125000</v>
      </c>
      <c r="C3659">
        <v>99150</v>
      </c>
    </row>
    <row r="3660" spans="1:3">
      <c r="A3660">
        <v>102500</v>
      </c>
      <c r="B3660">
        <v>132500</v>
      </c>
      <c r="C3660">
        <v>72500</v>
      </c>
    </row>
    <row r="3661" spans="1:3">
      <c r="A3661">
        <v>130300</v>
      </c>
      <c r="B3661">
        <v>189162.5</v>
      </c>
      <c r="C3661">
        <v>211000</v>
      </c>
    </row>
    <row r="3662" spans="1:3">
      <c r="A3662">
        <v>111175</v>
      </c>
      <c r="B3662">
        <v>100000</v>
      </c>
      <c r="C3662">
        <v>174720</v>
      </c>
    </row>
    <row r="3663" spans="1:3">
      <c r="A3663">
        <v>71000</v>
      </c>
      <c r="B3663">
        <v>90000</v>
      </c>
      <c r="C3663">
        <v>157500</v>
      </c>
    </row>
    <row r="3664" spans="1:3">
      <c r="A3664">
        <v>122500</v>
      </c>
      <c r="B3664">
        <v>90000</v>
      </c>
      <c r="C3664">
        <v>175000</v>
      </c>
    </row>
    <row r="3665" spans="1:3">
      <c r="A3665">
        <v>75000</v>
      </c>
      <c r="B3665">
        <v>128816</v>
      </c>
      <c r="C3665">
        <v>120000</v>
      </c>
    </row>
    <row r="3666" spans="1:3">
      <c r="A3666">
        <v>147500</v>
      </c>
      <c r="B3666">
        <v>90000</v>
      </c>
      <c r="C3666">
        <v>150000</v>
      </c>
    </row>
    <row r="3667" spans="1:3">
      <c r="A3667">
        <v>130000</v>
      </c>
      <c r="B3667">
        <v>90000</v>
      </c>
      <c r="C3667">
        <v>137500</v>
      </c>
    </row>
    <row r="3668" spans="1:3">
      <c r="A3668">
        <v>75900</v>
      </c>
      <c r="B3668">
        <v>90000</v>
      </c>
      <c r="C3668">
        <v>147500</v>
      </c>
    </row>
    <row r="3669" spans="1:3">
      <c r="A3669">
        <v>131900</v>
      </c>
      <c r="B3669">
        <v>146000</v>
      </c>
      <c r="C3669">
        <v>217500</v>
      </c>
    </row>
    <row r="3670" spans="1:3">
      <c r="A3670">
        <v>115000</v>
      </c>
      <c r="B3670">
        <v>277500</v>
      </c>
      <c r="C3670">
        <v>180000</v>
      </c>
    </row>
    <row r="3671" spans="1:3">
      <c r="A3671">
        <v>77500</v>
      </c>
      <c r="B3671">
        <v>127900</v>
      </c>
      <c r="C3671">
        <v>86500</v>
      </c>
    </row>
    <row r="3672" spans="1:3">
      <c r="A3672">
        <v>133000</v>
      </c>
      <c r="B3672">
        <v>150000</v>
      </c>
      <c r="C3672">
        <v>185000</v>
      </c>
    </row>
    <row r="3673" spans="1:3">
      <c r="A3673">
        <v>80000</v>
      </c>
      <c r="B3673">
        <v>150000</v>
      </c>
      <c r="C3673">
        <v>211000</v>
      </c>
    </row>
    <row r="3674" spans="1:3">
      <c r="A3674">
        <v>70000</v>
      </c>
      <c r="B3674">
        <v>115000</v>
      </c>
      <c r="C3674">
        <v>115000</v>
      </c>
    </row>
    <row r="3675" spans="1:3">
      <c r="A3675">
        <v>90300</v>
      </c>
      <c r="B3675">
        <v>130000</v>
      </c>
      <c r="C3675">
        <v>97444</v>
      </c>
    </row>
    <row r="3676" spans="1:3">
      <c r="A3676">
        <v>50000</v>
      </c>
      <c r="B3676">
        <v>72000</v>
      </c>
      <c r="C3676">
        <v>45000</v>
      </c>
    </row>
    <row r="3677" spans="1:3">
      <c r="A3677">
        <v>72500</v>
      </c>
      <c r="B3677">
        <v>190000</v>
      </c>
      <c r="C3677">
        <v>125000</v>
      </c>
    </row>
    <row r="3678" spans="1:3">
      <c r="A3678">
        <v>70000</v>
      </c>
      <c r="B3678">
        <v>150000</v>
      </c>
      <c r="C3678">
        <v>200000</v>
      </c>
    </row>
    <row r="3679" spans="1:3">
      <c r="A3679">
        <v>95000</v>
      </c>
      <c r="B3679">
        <v>68000</v>
      </c>
      <c r="C3679">
        <v>113836.5</v>
      </c>
    </row>
    <row r="3680" spans="1:3">
      <c r="A3680">
        <v>32500</v>
      </c>
      <c r="B3680">
        <v>100000</v>
      </c>
      <c r="C3680">
        <v>147500</v>
      </c>
    </row>
    <row r="3681" spans="1:3">
      <c r="A3681">
        <v>55000</v>
      </c>
      <c r="B3681">
        <v>115000</v>
      </c>
      <c r="C3681">
        <v>156000</v>
      </c>
    </row>
    <row r="3682" spans="1:3">
      <c r="A3682">
        <v>45000</v>
      </c>
      <c r="B3682">
        <v>93600</v>
      </c>
      <c r="C3682">
        <v>150000</v>
      </c>
    </row>
    <row r="3683" spans="1:3">
      <c r="A3683">
        <v>115500</v>
      </c>
      <c r="B3683">
        <v>155500</v>
      </c>
      <c r="C3683">
        <v>208114</v>
      </c>
    </row>
    <row r="3684" spans="1:3">
      <c r="A3684">
        <v>67500</v>
      </c>
      <c r="B3684">
        <v>90000</v>
      </c>
      <c r="C3684">
        <v>115000</v>
      </c>
    </row>
    <row r="3685" spans="1:3">
      <c r="A3685">
        <v>97500</v>
      </c>
      <c r="B3685">
        <v>115000</v>
      </c>
      <c r="C3685">
        <v>147500</v>
      </c>
    </row>
    <row r="3686" spans="1:3">
      <c r="A3686">
        <v>51586</v>
      </c>
      <c r="B3686">
        <v>150000</v>
      </c>
      <c r="C3686">
        <v>147500</v>
      </c>
    </row>
    <row r="3687" spans="1:3">
      <c r="A3687">
        <v>122500</v>
      </c>
      <c r="B3687">
        <v>72870</v>
      </c>
      <c r="C3687">
        <v>147500</v>
      </c>
    </row>
    <row r="3688" spans="1:3">
      <c r="A3688">
        <v>169311</v>
      </c>
      <c r="B3688">
        <v>90000</v>
      </c>
      <c r="C3688">
        <v>225000</v>
      </c>
    </row>
    <row r="3689" spans="1:3">
      <c r="A3689">
        <v>111175</v>
      </c>
      <c r="B3689">
        <v>90000</v>
      </c>
      <c r="C3689">
        <v>91500</v>
      </c>
    </row>
    <row r="3690" spans="1:3">
      <c r="A3690">
        <v>36000</v>
      </c>
      <c r="B3690">
        <v>150000</v>
      </c>
      <c r="C3690">
        <v>102500</v>
      </c>
    </row>
    <row r="3691" spans="1:3">
      <c r="A3691">
        <v>45000</v>
      </c>
      <c r="B3691">
        <v>125000</v>
      </c>
      <c r="C3691">
        <v>90000</v>
      </c>
    </row>
    <row r="3692" spans="1:3">
      <c r="A3692">
        <v>105000</v>
      </c>
      <c r="B3692">
        <v>135000</v>
      </c>
      <c r="C3692">
        <v>92500</v>
      </c>
    </row>
    <row r="3693" spans="1:3">
      <c r="A3693">
        <v>111175</v>
      </c>
      <c r="B3693">
        <v>161500</v>
      </c>
      <c r="C3693">
        <v>195000</v>
      </c>
    </row>
    <row r="3694" spans="1:3">
      <c r="A3694">
        <v>53014</v>
      </c>
      <c r="B3694">
        <v>100000</v>
      </c>
      <c r="C3694">
        <v>115000</v>
      </c>
    </row>
    <row r="3695" spans="1:3">
      <c r="A3695">
        <v>69200</v>
      </c>
      <c r="B3695">
        <v>99500</v>
      </c>
      <c r="C3695">
        <v>175000</v>
      </c>
    </row>
    <row r="3696" spans="1:3">
      <c r="A3696">
        <v>111175</v>
      </c>
      <c r="B3696">
        <v>175000</v>
      </c>
      <c r="C3696">
        <v>140000</v>
      </c>
    </row>
    <row r="3697" spans="1:3">
      <c r="A3697">
        <v>87051.5</v>
      </c>
      <c r="B3697">
        <v>155500</v>
      </c>
      <c r="C3697">
        <v>375000</v>
      </c>
    </row>
    <row r="3698" spans="1:3">
      <c r="A3698">
        <v>125000</v>
      </c>
      <c r="B3698">
        <v>90000</v>
      </c>
      <c r="C3698">
        <v>125000</v>
      </c>
    </row>
    <row r="3699" spans="1:3">
      <c r="A3699">
        <v>111175</v>
      </c>
      <c r="B3699">
        <v>157500</v>
      </c>
      <c r="C3699">
        <v>90000</v>
      </c>
    </row>
    <row r="3700" spans="1:3">
      <c r="A3700">
        <v>111175</v>
      </c>
      <c r="B3700">
        <v>100000</v>
      </c>
      <c r="C3700">
        <v>211000</v>
      </c>
    </row>
    <row r="3701" spans="1:3">
      <c r="A3701">
        <v>112050</v>
      </c>
      <c r="B3701">
        <v>100900</v>
      </c>
      <c r="C3701">
        <v>104688.140625</v>
      </c>
    </row>
    <row r="3702" spans="1:3">
      <c r="A3702">
        <v>65037.5</v>
      </c>
      <c r="B3702">
        <v>184500</v>
      </c>
      <c r="C3702">
        <v>96773</v>
      </c>
    </row>
    <row r="3703" spans="1:3">
      <c r="A3703">
        <v>90000</v>
      </c>
      <c r="B3703">
        <v>375000</v>
      </c>
      <c r="C3703">
        <v>170000.5</v>
      </c>
    </row>
    <row r="3704" spans="1:3">
      <c r="A3704">
        <v>89204</v>
      </c>
      <c r="B3704">
        <v>160136.5</v>
      </c>
      <c r="C3704">
        <v>90000</v>
      </c>
    </row>
    <row r="3705" spans="1:3">
      <c r="A3705">
        <v>111175</v>
      </c>
      <c r="B3705">
        <v>157500</v>
      </c>
      <c r="C3705">
        <v>125000</v>
      </c>
    </row>
    <row r="3706" spans="1:3">
      <c r="A3706">
        <v>67818</v>
      </c>
      <c r="B3706">
        <v>186000</v>
      </c>
      <c r="C3706">
        <v>115000</v>
      </c>
    </row>
    <row r="3707" spans="1:3">
      <c r="A3707">
        <v>115791.5</v>
      </c>
      <c r="B3707">
        <v>125000</v>
      </c>
      <c r="C3707">
        <v>90000</v>
      </c>
    </row>
    <row r="3708" spans="1:3">
      <c r="A3708">
        <v>150000</v>
      </c>
      <c r="B3708">
        <v>150000</v>
      </c>
      <c r="C3708">
        <v>112500</v>
      </c>
    </row>
    <row r="3709" spans="1:3">
      <c r="A3709">
        <v>165000</v>
      </c>
      <c r="B3709">
        <v>250000</v>
      </c>
      <c r="C3709">
        <v>100000</v>
      </c>
    </row>
    <row r="3710" spans="1:3">
      <c r="A3710">
        <v>111175</v>
      </c>
      <c r="B3710">
        <v>171000</v>
      </c>
      <c r="C3710">
        <v>131000</v>
      </c>
    </row>
    <row r="3711" spans="1:3">
      <c r="A3711">
        <v>90000</v>
      </c>
      <c r="B3711">
        <v>54000</v>
      </c>
      <c r="C3711">
        <v>147500</v>
      </c>
    </row>
    <row r="3712" spans="1:3">
      <c r="A3712">
        <v>95680</v>
      </c>
      <c r="B3712">
        <v>90000</v>
      </c>
      <c r="C3712">
        <v>210000</v>
      </c>
    </row>
    <row r="3713" spans="1:3">
      <c r="A3713">
        <v>92500</v>
      </c>
      <c r="B3713">
        <v>166677</v>
      </c>
      <c r="C3713">
        <v>116250</v>
      </c>
    </row>
    <row r="3714" spans="1:3">
      <c r="A3714">
        <v>85000</v>
      </c>
      <c r="B3714">
        <v>90000</v>
      </c>
      <c r="C3714">
        <v>132500</v>
      </c>
    </row>
    <row r="3715" spans="1:3">
      <c r="A3715">
        <v>105650</v>
      </c>
      <c r="B3715">
        <v>157500</v>
      </c>
      <c r="C3715">
        <v>119550</v>
      </c>
    </row>
    <row r="3716" spans="1:3">
      <c r="A3716">
        <v>88000</v>
      </c>
      <c r="B3716">
        <v>98850</v>
      </c>
      <c r="C3716">
        <v>125000</v>
      </c>
    </row>
    <row r="3717" spans="1:3">
      <c r="A3717">
        <v>140500</v>
      </c>
      <c r="B3717">
        <v>115000</v>
      </c>
      <c r="C3717">
        <v>200000</v>
      </c>
    </row>
    <row r="3718" spans="1:3">
      <c r="A3718">
        <v>50400</v>
      </c>
      <c r="B3718">
        <v>165000</v>
      </c>
      <c r="C3718">
        <v>150000</v>
      </c>
    </row>
    <row r="3719" spans="1:3">
      <c r="A3719">
        <v>50000</v>
      </c>
      <c r="B3719">
        <v>115000</v>
      </c>
      <c r="C3719">
        <v>150000</v>
      </c>
    </row>
    <row r="3720" spans="1:3">
      <c r="A3720">
        <v>58000</v>
      </c>
      <c r="B3720">
        <v>108415.5</v>
      </c>
      <c r="C3720">
        <v>200000</v>
      </c>
    </row>
    <row r="3721" spans="1:3">
      <c r="A3721">
        <v>53014</v>
      </c>
      <c r="B3721">
        <v>170575</v>
      </c>
      <c r="C3721">
        <v>115000</v>
      </c>
    </row>
    <row r="3722" spans="1:3">
      <c r="A3722">
        <v>102500</v>
      </c>
      <c r="B3722">
        <v>98000</v>
      </c>
      <c r="C3722">
        <v>90000</v>
      </c>
    </row>
    <row r="3723" spans="1:3">
      <c r="A3723">
        <v>55000</v>
      </c>
      <c r="B3723">
        <v>115000</v>
      </c>
      <c r="C3723">
        <v>136875</v>
      </c>
    </row>
    <row r="3724" spans="1:3">
      <c r="A3724">
        <v>175000</v>
      </c>
      <c r="B3724">
        <v>88128</v>
      </c>
      <c r="C3724">
        <v>132500</v>
      </c>
    </row>
    <row r="3725" spans="1:3">
      <c r="A3725">
        <v>87500</v>
      </c>
      <c r="B3725">
        <v>165500</v>
      </c>
      <c r="C3725">
        <v>125000</v>
      </c>
    </row>
    <row r="3726" spans="1:3">
      <c r="A3726">
        <v>165000</v>
      </c>
      <c r="B3726">
        <v>154000</v>
      </c>
      <c r="C3726">
        <v>79200</v>
      </c>
    </row>
    <row r="3727" spans="1:3">
      <c r="A3727">
        <v>35000</v>
      </c>
      <c r="B3727">
        <v>50400</v>
      </c>
      <c r="C3727">
        <v>122500</v>
      </c>
    </row>
    <row r="3728" spans="1:3">
      <c r="A3728">
        <v>90000</v>
      </c>
      <c r="B3728">
        <v>165000</v>
      </c>
      <c r="C3728">
        <v>135000</v>
      </c>
    </row>
    <row r="3729" spans="1:3">
      <c r="A3729">
        <v>111202</v>
      </c>
      <c r="B3729">
        <v>150500</v>
      </c>
      <c r="C3729">
        <v>175000</v>
      </c>
    </row>
    <row r="3730" spans="1:3">
      <c r="A3730">
        <v>89100</v>
      </c>
      <c r="B3730">
        <v>274675</v>
      </c>
      <c r="C3730">
        <v>100000</v>
      </c>
    </row>
    <row r="3731" spans="1:3">
      <c r="A3731">
        <v>67500</v>
      </c>
      <c r="B3731">
        <v>106500</v>
      </c>
      <c r="C3731">
        <v>90000</v>
      </c>
    </row>
    <row r="3732" spans="1:3">
      <c r="A3732">
        <v>82430</v>
      </c>
      <c r="B3732">
        <v>233500</v>
      </c>
      <c r="C3732">
        <v>184500</v>
      </c>
    </row>
    <row r="3733" spans="1:3">
      <c r="A3733">
        <v>53014</v>
      </c>
      <c r="B3733">
        <v>72000</v>
      </c>
      <c r="C3733">
        <v>150000</v>
      </c>
    </row>
    <row r="3734" spans="1:3">
      <c r="A3734">
        <v>99746.90625</v>
      </c>
      <c r="B3734">
        <v>90670</v>
      </c>
      <c r="C3734">
        <v>97444</v>
      </c>
    </row>
    <row r="3735" spans="1:3">
      <c r="A3735">
        <v>99915</v>
      </c>
      <c r="B3735">
        <v>72000</v>
      </c>
      <c r="C3735">
        <v>150000</v>
      </c>
    </row>
    <row r="3736" spans="1:3">
      <c r="A3736">
        <v>51014</v>
      </c>
      <c r="B3736">
        <v>120828</v>
      </c>
      <c r="C3736">
        <v>102500</v>
      </c>
    </row>
    <row r="3737" spans="1:3">
      <c r="A3737">
        <v>75067.5</v>
      </c>
      <c r="B3737">
        <v>90000</v>
      </c>
      <c r="C3737">
        <v>115000</v>
      </c>
    </row>
    <row r="3738" spans="1:3">
      <c r="A3738">
        <v>65300.00390625</v>
      </c>
      <c r="B3738">
        <v>115000</v>
      </c>
      <c r="C3738">
        <v>90000</v>
      </c>
    </row>
    <row r="3739" spans="1:3">
      <c r="A3739">
        <v>80000</v>
      </c>
      <c r="B3739">
        <v>120000</v>
      </c>
      <c r="C3739">
        <v>135000</v>
      </c>
    </row>
    <row r="3740" spans="1:3">
      <c r="A3740">
        <v>79200</v>
      </c>
      <c r="B3740">
        <v>125000</v>
      </c>
      <c r="C3740">
        <v>141000</v>
      </c>
    </row>
    <row r="3741" spans="1:3">
      <c r="A3741">
        <v>140000</v>
      </c>
      <c r="B3741">
        <v>152174.5</v>
      </c>
      <c r="C3741">
        <v>90000</v>
      </c>
    </row>
    <row r="3742" spans="1:3">
      <c r="A3742">
        <v>67818</v>
      </c>
      <c r="B3742">
        <v>150000</v>
      </c>
      <c r="C3742">
        <v>90000</v>
      </c>
    </row>
    <row r="3743" spans="1:3">
      <c r="A3743">
        <v>57500</v>
      </c>
      <c r="B3743">
        <v>209955.5</v>
      </c>
      <c r="C3743">
        <v>105000</v>
      </c>
    </row>
    <row r="3744" spans="1:3">
      <c r="A3744">
        <v>112500</v>
      </c>
      <c r="B3744">
        <v>166419.5</v>
      </c>
      <c r="C3744">
        <v>98283</v>
      </c>
    </row>
    <row r="3745" spans="1:3">
      <c r="A3745">
        <v>110000</v>
      </c>
      <c r="B3745">
        <v>115000</v>
      </c>
      <c r="C3745">
        <v>155904.5</v>
      </c>
    </row>
    <row r="3746" spans="1:3">
      <c r="A3746">
        <v>67818</v>
      </c>
      <c r="B3746">
        <v>100000</v>
      </c>
      <c r="C3746">
        <v>115000</v>
      </c>
    </row>
    <row r="3747" spans="1:3">
      <c r="A3747">
        <v>63000</v>
      </c>
      <c r="B3747">
        <v>233000</v>
      </c>
      <c r="C3747">
        <v>133500</v>
      </c>
    </row>
    <row r="3748" spans="1:3">
      <c r="A3748">
        <v>148238.5</v>
      </c>
      <c r="B3748">
        <v>157500</v>
      </c>
      <c r="C3748">
        <v>150000</v>
      </c>
    </row>
    <row r="3749" spans="1:3">
      <c r="A3749">
        <v>140875</v>
      </c>
      <c r="B3749">
        <v>157500</v>
      </c>
      <c r="C3749">
        <v>288500</v>
      </c>
    </row>
    <row r="3750" spans="1:3">
      <c r="A3750">
        <v>82879</v>
      </c>
      <c r="B3750">
        <v>150000</v>
      </c>
      <c r="C3750">
        <v>155000</v>
      </c>
    </row>
    <row r="3751" spans="1:3">
      <c r="A3751">
        <v>77500</v>
      </c>
      <c r="B3751">
        <v>95000</v>
      </c>
      <c r="C3751">
        <v>120000</v>
      </c>
    </row>
    <row r="3752" spans="1:3">
      <c r="A3752">
        <v>100500</v>
      </c>
      <c r="B3752">
        <v>155000</v>
      </c>
      <c r="C3752">
        <v>100000</v>
      </c>
    </row>
    <row r="3753" spans="1:3">
      <c r="A3753">
        <v>60000</v>
      </c>
      <c r="B3753">
        <v>151782</v>
      </c>
      <c r="C3753">
        <v>136000</v>
      </c>
    </row>
    <row r="3754" spans="1:3">
      <c r="A3754">
        <v>120000</v>
      </c>
      <c r="B3754">
        <v>200000</v>
      </c>
      <c r="C3754">
        <v>147500</v>
      </c>
    </row>
    <row r="3755" spans="1:3">
      <c r="A3755">
        <v>85000</v>
      </c>
      <c r="B3755">
        <v>50400</v>
      </c>
      <c r="C3755">
        <v>134241</v>
      </c>
    </row>
    <row r="3756" spans="1:3">
      <c r="A3756">
        <v>146100</v>
      </c>
      <c r="B3756">
        <v>122500</v>
      </c>
      <c r="C3756">
        <v>124500</v>
      </c>
    </row>
    <row r="3757" spans="1:3">
      <c r="A3757">
        <v>80850</v>
      </c>
      <c r="B3757">
        <v>141420</v>
      </c>
      <c r="C3757">
        <v>107500</v>
      </c>
    </row>
    <row r="3758" spans="1:3">
      <c r="A3758">
        <v>100000</v>
      </c>
      <c r="B3758">
        <v>136000</v>
      </c>
      <c r="C3758">
        <v>95650</v>
      </c>
    </row>
    <row r="3759" spans="1:3">
      <c r="A3759">
        <v>90000</v>
      </c>
      <c r="B3759">
        <v>90000</v>
      </c>
      <c r="C3759">
        <v>45000</v>
      </c>
    </row>
    <row r="3760" spans="1:3">
      <c r="A3760">
        <v>133141.5</v>
      </c>
      <c r="B3760">
        <v>117500</v>
      </c>
      <c r="C3760">
        <v>125000</v>
      </c>
    </row>
    <row r="3761" spans="1:3">
      <c r="A3761">
        <v>124640</v>
      </c>
      <c r="B3761">
        <v>157500</v>
      </c>
      <c r="C3761">
        <v>80000</v>
      </c>
    </row>
    <row r="3762" spans="1:3">
      <c r="A3762">
        <v>111175</v>
      </c>
      <c r="B3762">
        <v>152174.5</v>
      </c>
      <c r="C3762">
        <v>44100</v>
      </c>
    </row>
    <row r="3763" spans="1:3">
      <c r="A3763">
        <v>56700</v>
      </c>
      <c r="B3763">
        <v>90000</v>
      </c>
      <c r="C3763">
        <v>90000</v>
      </c>
    </row>
    <row r="3764" spans="1:3">
      <c r="A3764">
        <v>56700</v>
      </c>
      <c r="B3764">
        <v>115000</v>
      </c>
      <c r="C3764">
        <v>107850</v>
      </c>
    </row>
    <row r="3765" spans="1:3">
      <c r="A3765">
        <v>137610</v>
      </c>
      <c r="B3765">
        <v>72870</v>
      </c>
      <c r="C3765">
        <v>150000</v>
      </c>
    </row>
    <row r="3766" spans="1:3">
      <c r="A3766">
        <v>78390</v>
      </c>
      <c r="B3766">
        <v>195000</v>
      </c>
      <c r="C3766">
        <v>119257</v>
      </c>
    </row>
    <row r="3767" spans="1:3">
      <c r="A3767">
        <v>56700</v>
      </c>
      <c r="B3767">
        <v>119550</v>
      </c>
      <c r="C3767">
        <v>146500</v>
      </c>
    </row>
    <row r="3768" spans="1:3">
      <c r="A3768">
        <v>90000</v>
      </c>
      <c r="B3768">
        <v>125000</v>
      </c>
      <c r="C3768">
        <v>115656</v>
      </c>
    </row>
    <row r="3769" spans="1:3">
      <c r="A3769">
        <v>115700</v>
      </c>
      <c r="B3769">
        <v>115000</v>
      </c>
      <c r="C3769">
        <v>150000</v>
      </c>
    </row>
    <row r="3770" spans="1:3">
      <c r="A3770">
        <v>200000</v>
      </c>
      <c r="B3770">
        <v>200000</v>
      </c>
      <c r="C3770">
        <v>100000</v>
      </c>
    </row>
    <row r="3771" spans="1:3">
      <c r="A3771">
        <v>85600</v>
      </c>
      <c r="B3771">
        <v>207000</v>
      </c>
      <c r="C3771">
        <v>110000</v>
      </c>
    </row>
    <row r="3772" spans="1:3">
      <c r="A3772">
        <v>114184</v>
      </c>
      <c r="B3772">
        <v>90000</v>
      </c>
      <c r="C3772">
        <v>190000</v>
      </c>
    </row>
    <row r="3773" spans="1:3">
      <c r="A3773">
        <v>105000</v>
      </c>
      <c r="B3773">
        <v>43200</v>
      </c>
      <c r="C3773">
        <v>208114</v>
      </c>
    </row>
    <row r="3774" spans="1:3">
      <c r="A3774">
        <v>116700</v>
      </c>
      <c r="B3774">
        <v>132500</v>
      </c>
      <c r="C3774">
        <v>115000</v>
      </c>
    </row>
    <row r="3775" spans="1:3">
      <c r="A3775">
        <v>100000</v>
      </c>
      <c r="B3775">
        <v>125000</v>
      </c>
      <c r="C3775">
        <v>15000</v>
      </c>
    </row>
    <row r="3776" spans="1:3">
      <c r="A3776">
        <v>72500</v>
      </c>
      <c r="B3776">
        <v>170000</v>
      </c>
      <c r="C3776">
        <v>115000</v>
      </c>
    </row>
    <row r="3777" spans="1:3">
      <c r="A3777">
        <v>72500</v>
      </c>
      <c r="B3777">
        <v>99500</v>
      </c>
      <c r="C3777">
        <v>90000</v>
      </c>
    </row>
    <row r="3778" spans="1:3">
      <c r="A3778">
        <v>65350</v>
      </c>
      <c r="B3778">
        <v>135125</v>
      </c>
      <c r="C3778">
        <v>147500</v>
      </c>
    </row>
    <row r="3779" spans="1:3">
      <c r="A3779">
        <v>113836.5</v>
      </c>
      <c r="B3779">
        <v>75000</v>
      </c>
      <c r="C3779">
        <v>375000</v>
      </c>
    </row>
    <row r="3780" spans="1:3">
      <c r="A3780">
        <v>111175</v>
      </c>
      <c r="B3780">
        <v>265000</v>
      </c>
      <c r="C3780">
        <v>90000</v>
      </c>
    </row>
    <row r="3781" spans="1:3">
      <c r="A3781">
        <v>62500</v>
      </c>
      <c r="B3781">
        <v>174720</v>
      </c>
      <c r="C3781">
        <v>125000</v>
      </c>
    </row>
    <row r="3782" spans="1:3">
      <c r="A3782">
        <v>48600</v>
      </c>
      <c r="B3782">
        <v>125000</v>
      </c>
      <c r="C3782">
        <v>90000</v>
      </c>
    </row>
    <row r="3783" spans="1:3">
      <c r="A3783">
        <v>89100</v>
      </c>
      <c r="B3783">
        <v>106439.5</v>
      </c>
      <c r="C3783">
        <v>131580</v>
      </c>
    </row>
    <row r="3784" spans="1:3">
      <c r="A3784">
        <v>75067.5</v>
      </c>
      <c r="B3784">
        <v>200000</v>
      </c>
      <c r="C3784">
        <v>125000</v>
      </c>
    </row>
    <row r="3785" spans="1:3">
      <c r="A3785">
        <v>100000</v>
      </c>
      <c r="B3785">
        <v>162623.5</v>
      </c>
      <c r="C3785">
        <v>90000</v>
      </c>
    </row>
    <row r="3786" spans="1:3">
      <c r="A3786">
        <v>35000</v>
      </c>
      <c r="B3786">
        <v>90000</v>
      </c>
      <c r="C3786">
        <v>140000</v>
      </c>
    </row>
    <row r="3787" spans="1:3">
      <c r="A3787">
        <v>60734</v>
      </c>
      <c r="B3787">
        <v>115000</v>
      </c>
      <c r="C3787">
        <v>375000</v>
      </c>
    </row>
    <row r="3788" spans="1:3">
      <c r="A3788">
        <v>55273</v>
      </c>
      <c r="B3788">
        <v>99000</v>
      </c>
      <c r="C3788">
        <v>90000</v>
      </c>
    </row>
    <row r="3789" spans="1:3">
      <c r="A3789">
        <v>80850</v>
      </c>
      <c r="B3789">
        <v>157500</v>
      </c>
      <c r="C3789">
        <v>101014</v>
      </c>
    </row>
    <row r="3790" spans="1:3">
      <c r="A3790">
        <v>115000</v>
      </c>
      <c r="B3790">
        <v>90000</v>
      </c>
      <c r="C3790">
        <v>147500</v>
      </c>
    </row>
    <row r="3791" spans="1:3">
      <c r="A3791">
        <v>70000</v>
      </c>
      <c r="B3791">
        <v>100000</v>
      </c>
      <c r="C3791">
        <v>147500</v>
      </c>
    </row>
    <row r="3792" spans="1:3">
      <c r="A3792">
        <v>72500</v>
      </c>
      <c r="B3792">
        <v>125000</v>
      </c>
      <c r="C3792">
        <v>147500</v>
      </c>
    </row>
    <row r="3793" spans="1:3">
      <c r="A3793">
        <v>53014</v>
      </c>
      <c r="B3793">
        <v>90000</v>
      </c>
      <c r="C3793">
        <v>150000</v>
      </c>
    </row>
    <row r="3794" spans="1:3">
      <c r="A3794">
        <v>90000</v>
      </c>
      <c r="B3794">
        <v>150000</v>
      </c>
      <c r="C3794">
        <v>115000</v>
      </c>
    </row>
    <row r="3795" spans="1:3">
      <c r="A3795">
        <v>170000</v>
      </c>
      <c r="B3795">
        <v>253000</v>
      </c>
      <c r="C3795">
        <v>99150</v>
      </c>
    </row>
    <row r="3796" spans="1:3">
      <c r="A3796">
        <v>111175</v>
      </c>
      <c r="B3796">
        <v>63000</v>
      </c>
      <c r="C3796">
        <v>173500</v>
      </c>
    </row>
    <row r="3797" spans="1:3">
      <c r="A3797">
        <v>59500</v>
      </c>
      <c r="B3797">
        <v>150000</v>
      </c>
      <c r="C3797">
        <v>72500</v>
      </c>
    </row>
    <row r="3798" spans="1:3">
      <c r="A3798">
        <v>117000</v>
      </c>
      <c r="B3798">
        <v>99250</v>
      </c>
      <c r="C3798">
        <v>90000</v>
      </c>
    </row>
    <row r="3799" spans="1:3">
      <c r="A3799">
        <v>109430</v>
      </c>
      <c r="B3799">
        <v>175500</v>
      </c>
      <c r="C3799">
        <v>96773</v>
      </c>
    </row>
    <row r="3800" spans="1:3">
      <c r="A3800">
        <v>84000</v>
      </c>
      <c r="B3800">
        <v>80000</v>
      </c>
      <c r="C3800">
        <v>82000</v>
      </c>
    </row>
    <row r="3801" spans="1:3">
      <c r="A3801">
        <v>90000</v>
      </c>
      <c r="B3801">
        <v>125000</v>
      </c>
      <c r="C3801">
        <v>155000</v>
      </c>
    </row>
    <row r="3802" spans="1:3">
      <c r="A3802">
        <v>92000</v>
      </c>
      <c r="B3802">
        <v>70000</v>
      </c>
      <c r="C3802">
        <v>98650</v>
      </c>
    </row>
    <row r="3803" spans="1:3">
      <c r="A3803">
        <v>74800</v>
      </c>
      <c r="B3803">
        <v>97314.5</v>
      </c>
      <c r="C3803">
        <v>125000</v>
      </c>
    </row>
    <row r="3804" spans="1:3">
      <c r="A3804">
        <v>175000</v>
      </c>
      <c r="B3804">
        <v>130000</v>
      </c>
      <c r="C3804">
        <v>150000</v>
      </c>
    </row>
    <row r="3805" spans="1:3">
      <c r="A3805">
        <v>60000</v>
      </c>
      <c r="B3805">
        <v>90670</v>
      </c>
      <c r="C3805">
        <v>112500</v>
      </c>
    </row>
    <row r="3806" spans="1:3">
      <c r="A3806">
        <v>125000</v>
      </c>
      <c r="B3806">
        <v>131560</v>
      </c>
      <c r="C3806">
        <v>96773</v>
      </c>
    </row>
    <row r="3807" spans="1:3">
      <c r="A3807">
        <v>70000</v>
      </c>
      <c r="B3807">
        <v>119550</v>
      </c>
      <c r="C3807">
        <v>115000</v>
      </c>
    </row>
    <row r="3808" spans="1:3">
      <c r="A3808">
        <v>200000</v>
      </c>
      <c r="B3808">
        <v>152650</v>
      </c>
      <c r="C3808">
        <v>145257</v>
      </c>
    </row>
    <row r="3809" spans="1:3">
      <c r="A3809">
        <v>150000</v>
      </c>
      <c r="B3809">
        <v>150000</v>
      </c>
      <c r="C3809">
        <v>90000</v>
      </c>
    </row>
    <row r="3810" spans="1:3">
      <c r="A3810">
        <v>72000</v>
      </c>
      <c r="B3810">
        <v>105000</v>
      </c>
      <c r="C3810">
        <v>172500</v>
      </c>
    </row>
    <row r="3811" spans="1:3">
      <c r="A3811">
        <v>100000</v>
      </c>
      <c r="B3811">
        <v>217500</v>
      </c>
      <c r="C3811">
        <v>90000</v>
      </c>
    </row>
    <row r="3812" spans="1:3">
      <c r="A3812">
        <v>80080</v>
      </c>
      <c r="B3812">
        <v>107500</v>
      </c>
      <c r="C3812">
        <v>375000</v>
      </c>
    </row>
    <row r="3813" spans="1:3">
      <c r="A3813">
        <v>79200</v>
      </c>
      <c r="B3813">
        <v>65250</v>
      </c>
      <c r="C3813">
        <v>115000</v>
      </c>
    </row>
    <row r="3814" spans="1:3">
      <c r="A3814">
        <v>65000</v>
      </c>
      <c r="B3814">
        <v>200000</v>
      </c>
      <c r="C3814">
        <v>125000</v>
      </c>
    </row>
    <row r="3815" spans="1:3">
      <c r="A3815">
        <v>82500</v>
      </c>
      <c r="B3815">
        <v>109500</v>
      </c>
      <c r="C3815">
        <v>147500</v>
      </c>
    </row>
    <row r="3816" spans="1:3">
      <c r="A3816">
        <v>99150</v>
      </c>
      <c r="B3816">
        <v>102500</v>
      </c>
      <c r="C3816">
        <v>145000</v>
      </c>
    </row>
    <row r="3817" spans="1:3">
      <c r="A3817">
        <v>105000</v>
      </c>
      <c r="B3817">
        <v>160000</v>
      </c>
      <c r="C3817">
        <v>150000</v>
      </c>
    </row>
    <row r="3818" spans="1:3">
      <c r="A3818">
        <v>113769.5</v>
      </c>
      <c r="B3818">
        <v>98000</v>
      </c>
      <c r="C3818">
        <v>100000</v>
      </c>
    </row>
    <row r="3819" spans="1:3">
      <c r="A3819">
        <v>52500</v>
      </c>
      <c r="B3819">
        <v>115000</v>
      </c>
      <c r="C3819">
        <v>147500</v>
      </c>
    </row>
    <row r="3820" spans="1:3">
      <c r="A3820">
        <v>56700</v>
      </c>
      <c r="B3820">
        <v>157500</v>
      </c>
      <c r="C3820">
        <v>125000</v>
      </c>
    </row>
    <row r="3821" spans="1:3">
      <c r="A3821">
        <v>84000</v>
      </c>
      <c r="B3821">
        <v>130000</v>
      </c>
      <c r="C3821">
        <v>155000</v>
      </c>
    </row>
    <row r="3822" spans="1:3">
      <c r="A3822">
        <v>90000</v>
      </c>
      <c r="B3822">
        <v>137500</v>
      </c>
      <c r="C3822">
        <v>147500</v>
      </c>
    </row>
    <row r="3823" spans="1:3">
      <c r="A3823">
        <v>80000</v>
      </c>
      <c r="B3823">
        <v>182000</v>
      </c>
      <c r="C3823">
        <v>147500</v>
      </c>
    </row>
    <row r="3824" spans="1:3">
      <c r="A3824">
        <v>111175</v>
      </c>
      <c r="B3824">
        <v>70000</v>
      </c>
      <c r="C3824">
        <v>450000</v>
      </c>
    </row>
    <row r="3825" spans="1:3">
      <c r="A3825">
        <v>100500</v>
      </c>
      <c r="B3825">
        <v>128909.125</v>
      </c>
      <c r="C3825">
        <v>115000</v>
      </c>
    </row>
    <row r="3826" spans="1:3">
      <c r="A3826">
        <v>115000</v>
      </c>
      <c r="B3826">
        <v>115000</v>
      </c>
      <c r="C3826">
        <v>145000</v>
      </c>
    </row>
    <row r="3827" spans="1:3">
      <c r="A3827">
        <v>120624</v>
      </c>
      <c r="B3827">
        <v>175000</v>
      </c>
      <c r="C3827">
        <v>92153</v>
      </c>
    </row>
    <row r="3828" spans="1:3">
      <c r="A3828">
        <v>51014</v>
      </c>
      <c r="B3828">
        <v>95650</v>
      </c>
      <c r="C3828">
        <v>134241</v>
      </c>
    </row>
    <row r="3829" spans="1:3">
      <c r="A3829">
        <v>102500</v>
      </c>
      <c r="B3829">
        <v>128000</v>
      </c>
      <c r="C3829">
        <v>79200</v>
      </c>
    </row>
    <row r="3830" spans="1:3">
      <c r="A3830">
        <v>163782</v>
      </c>
      <c r="B3830">
        <v>120000</v>
      </c>
      <c r="C3830">
        <v>147500</v>
      </c>
    </row>
    <row r="3831" spans="1:3">
      <c r="A3831">
        <v>85000</v>
      </c>
      <c r="B3831">
        <v>250000</v>
      </c>
      <c r="C3831">
        <v>90000</v>
      </c>
    </row>
    <row r="3832" spans="1:3">
      <c r="A3832">
        <v>99500</v>
      </c>
      <c r="B3832">
        <v>120000</v>
      </c>
      <c r="C3832">
        <v>90000</v>
      </c>
    </row>
    <row r="3833" spans="1:3">
      <c r="A3833">
        <v>101500</v>
      </c>
      <c r="B3833">
        <v>157500</v>
      </c>
      <c r="C3833">
        <v>195000</v>
      </c>
    </row>
    <row r="3834" spans="1:3">
      <c r="A3834">
        <v>95150</v>
      </c>
      <c r="B3834">
        <v>205000</v>
      </c>
      <c r="C3834">
        <v>131580</v>
      </c>
    </row>
    <row r="3835" spans="1:3">
      <c r="A3835">
        <v>100000</v>
      </c>
      <c r="B3835">
        <v>40567.6171875</v>
      </c>
      <c r="C3835">
        <v>131000</v>
      </c>
    </row>
    <row r="3836" spans="1:3">
      <c r="A3836">
        <v>82500</v>
      </c>
      <c r="B3836">
        <v>100000</v>
      </c>
      <c r="C3836">
        <v>175000</v>
      </c>
    </row>
    <row r="3837" spans="1:3">
      <c r="A3837">
        <v>111175</v>
      </c>
      <c r="B3837">
        <v>100750</v>
      </c>
      <c r="C3837">
        <v>211000</v>
      </c>
    </row>
    <row r="3838" spans="1:3">
      <c r="A3838">
        <v>85000</v>
      </c>
      <c r="B3838">
        <v>99150</v>
      </c>
      <c r="C3838">
        <v>134241</v>
      </c>
    </row>
    <row r="3839" spans="1:3">
      <c r="A3839">
        <v>150000</v>
      </c>
      <c r="B3839">
        <v>210000</v>
      </c>
      <c r="C3839">
        <v>97444</v>
      </c>
    </row>
    <row r="3840" spans="1:3">
      <c r="A3840">
        <v>74850</v>
      </c>
      <c r="B3840">
        <v>145000</v>
      </c>
      <c r="C3840">
        <v>105000</v>
      </c>
    </row>
    <row r="3841" spans="1:3">
      <c r="A3841">
        <v>39551.19921875</v>
      </c>
      <c r="B3841">
        <v>110499</v>
      </c>
      <c r="C3841">
        <v>147500</v>
      </c>
    </row>
    <row r="3842" spans="1:3">
      <c r="A3842">
        <v>111175</v>
      </c>
      <c r="B3842">
        <v>167500</v>
      </c>
      <c r="C3842">
        <v>147500</v>
      </c>
    </row>
    <row r="3843" spans="1:3">
      <c r="A3843">
        <v>150000</v>
      </c>
      <c r="B3843">
        <v>157500</v>
      </c>
      <c r="C3843">
        <v>147500</v>
      </c>
    </row>
    <row r="3844" spans="1:3">
      <c r="A3844">
        <v>40000</v>
      </c>
      <c r="B3844">
        <v>200000</v>
      </c>
      <c r="C3844">
        <v>125000</v>
      </c>
    </row>
    <row r="3845" spans="1:3">
      <c r="A3845">
        <v>87500</v>
      </c>
      <c r="B3845">
        <v>191000</v>
      </c>
      <c r="C3845">
        <v>90000</v>
      </c>
    </row>
    <row r="3846" spans="1:3">
      <c r="A3846">
        <v>95000</v>
      </c>
      <c r="B3846">
        <v>149071</v>
      </c>
      <c r="C3846">
        <v>79200</v>
      </c>
    </row>
    <row r="3847" spans="1:3">
      <c r="A3847">
        <v>110000</v>
      </c>
      <c r="B3847">
        <v>155000</v>
      </c>
      <c r="C3847">
        <v>125000</v>
      </c>
    </row>
    <row r="3848" spans="1:3">
      <c r="A3848">
        <v>125000</v>
      </c>
      <c r="B3848">
        <v>120000</v>
      </c>
      <c r="C3848">
        <v>255000</v>
      </c>
    </row>
    <row r="3849" spans="1:3">
      <c r="A3849">
        <v>89100</v>
      </c>
      <c r="B3849">
        <v>97500</v>
      </c>
      <c r="C3849">
        <v>112500</v>
      </c>
    </row>
    <row r="3850" spans="1:3">
      <c r="A3850">
        <v>100000</v>
      </c>
      <c r="B3850">
        <v>70000</v>
      </c>
      <c r="C3850">
        <v>96760.5</v>
      </c>
    </row>
    <row r="3851" spans="1:3">
      <c r="A3851">
        <v>87000</v>
      </c>
      <c r="B3851">
        <v>101349.5</v>
      </c>
      <c r="C3851">
        <v>72900</v>
      </c>
    </row>
    <row r="3852" spans="1:3">
      <c r="A3852">
        <v>115000</v>
      </c>
      <c r="B3852">
        <v>145513.453125</v>
      </c>
      <c r="C3852">
        <v>90000</v>
      </c>
    </row>
    <row r="3853" spans="1:3">
      <c r="A3853">
        <v>100000</v>
      </c>
      <c r="B3853">
        <v>70000</v>
      </c>
      <c r="C3853">
        <v>90000</v>
      </c>
    </row>
    <row r="3854" spans="1:3">
      <c r="A3854">
        <v>90000</v>
      </c>
      <c r="B3854">
        <v>70000</v>
      </c>
      <c r="C3854">
        <v>71280</v>
      </c>
    </row>
    <row r="3855" spans="1:3">
      <c r="A3855">
        <v>57500</v>
      </c>
      <c r="B3855">
        <v>89100</v>
      </c>
      <c r="C3855">
        <v>90000</v>
      </c>
    </row>
    <row r="3856" spans="1:3">
      <c r="A3856">
        <v>70000</v>
      </c>
      <c r="B3856">
        <v>181500</v>
      </c>
      <c r="C3856">
        <v>162623.5</v>
      </c>
    </row>
    <row r="3857" spans="1:3">
      <c r="A3857">
        <v>70000</v>
      </c>
      <c r="B3857">
        <v>90200</v>
      </c>
      <c r="C3857">
        <v>150000</v>
      </c>
    </row>
    <row r="3858" spans="1:3">
      <c r="A3858">
        <v>120000</v>
      </c>
      <c r="B3858">
        <v>93700</v>
      </c>
      <c r="C3858">
        <v>108415.5</v>
      </c>
    </row>
    <row r="3859" spans="1:3">
      <c r="A3859">
        <v>125000</v>
      </c>
      <c r="B3859">
        <v>235375</v>
      </c>
      <c r="C3859">
        <v>115000</v>
      </c>
    </row>
    <row r="3860" spans="1:3">
      <c r="A3860">
        <v>80850</v>
      </c>
      <c r="B3860">
        <v>60000</v>
      </c>
      <c r="C3860">
        <v>90000</v>
      </c>
    </row>
    <row r="3861" spans="1:3">
      <c r="A3861">
        <v>72500</v>
      </c>
      <c r="B3861">
        <v>210000</v>
      </c>
      <c r="C3861">
        <v>98283</v>
      </c>
    </row>
    <row r="3862" spans="1:3">
      <c r="A3862">
        <v>60000</v>
      </c>
      <c r="B3862">
        <v>120000</v>
      </c>
      <c r="C3862">
        <v>120000</v>
      </c>
    </row>
    <row r="3863" spans="1:3">
      <c r="A3863">
        <v>126352.5</v>
      </c>
      <c r="B3863">
        <v>50000</v>
      </c>
      <c r="C3863">
        <v>244500</v>
      </c>
    </row>
    <row r="3864" spans="1:3">
      <c r="A3864">
        <v>56700</v>
      </c>
      <c r="B3864">
        <v>155000</v>
      </c>
      <c r="C3864">
        <v>116600</v>
      </c>
    </row>
    <row r="3865" spans="1:3">
      <c r="A3865">
        <v>91700</v>
      </c>
      <c r="B3865">
        <v>180000</v>
      </c>
      <c r="C3865">
        <v>89100</v>
      </c>
    </row>
    <row r="3866" spans="1:3">
      <c r="A3866">
        <v>64800</v>
      </c>
      <c r="B3866">
        <v>112500.5</v>
      </c>
      <c r="C3866">
        <v>125000</v>
      </c>
    </row>
    <row r="3867" spans="1:3">
      <c r="A3867">
        <v>89315.203125</v>
      </c>
      <c r="B3867">
        <v>153500</v>
      </c>
      <c r="C3867">
        <v>200000</v>
      </c>
    </row>
    <row r="3868" spans="1:3">
      <c r="A3868">
        <v>63000</v>
      </c>
      <c r="B3868">
        <v>115598</v>
      </c>
      <c r="C3868">
        <v>147500</v>
      </c>
    </row>
    <row r="3869" spans="1:3">
      <c r="A3869">
        <v>137610</v>
      </c>
      <c r="B3869">
        <v>61000</v>
      </c>
      <c r="C3869">
        <v>125000</v>
      </c>
    </row>
    <row r="3870" spans="1:3">
      <c r="A3870">
        <v>105650</v>
      </c>
      <c r="B3870">
        <v>157500</v>
      </c>
      <c r="C3870">
        <v>95000</v>
      </c>
    </row>
    <row r="3871" spans="1:3">
      <c r="A3871">
        <v>160000</v>
      </c>
      <c r="B3871">
        <v>135000</v>
      </c>
      <c r="C3871">
        <v>138000</v>
      </c>
    </row>
    <row r="3872" spans="1:3">
      <c r="A3872">
        <v>56700</v>
      </c>
      <c r="B3872">
        <v>95700</v>
      </c>
      <c r="C3872">
        <v>80850</v>
      </c>
    </row>
    <row r="3873" spans="1:3">
      <c r="A3873">
        <v>80000</v>
      </c>
      <c r="B3873">
        <v>80850</v>
      </c>
      <c r="C3873">
        <v>147500</v>
      </c>
    </row>
    <row r="3874" spans="1:3">
      <c r="A3874">
        <v>101500</v>
      </c>
      <c r="B3874">
        <v>195249.5</v>
      </c>
      <c r="C3874">
        <v>225000</v>
      </c>
    </row>
    <row r="3875" spans="1:3">
      <c r="A3875">
        <v>80000</v>
      </c>
      <c r="B3875">
        <v>204000</v>
      </c>
      <c r="C3875">
        <v>211000</v>
      </c>
    </row>
    <row r="3876" spans="1:3">
      <c r="A3876">
        <v>72500</v>
      </c>
      <c r="B3876">
        <v>170000</v>
      </c>
      <c r="C3876">
        <v>147500</v>
      </c>
    </row>
    <row r="3877" spans="1:3">
      <c r="A3877">
        <v>54500</v>
      </c>
      <c r="B3877">
        <v>85000</v>
      </c>
      <c r="C3877">
        <v>89100</v>
      </c>
    </row>
    <row r="3878" spans="1:3">
      <c r="A3878">
        <v>100000</v>
      </c>
      <c r="B3878">
        <v>77500</v>
      </c>
      <c r="C3878">
        <v>90000</v>
      </c>
    </row>
    <row r="3879" spans="1:3">
      <c r="A3879">
        <v>70000</v>
      </c>
      <c r="B3879">
        <v>150000</v>
      </c>
      <c r="C3879">
        <v>90000</v>
      </c>
    </row>
    <row r="3880" spans="1:3">
      <c r="A3880">
        <v>81000</v>
      </c>
      <c r="B3880">
        <v>100000</v>
      </c>
      <c r="C3880">
        <v>100000</v>
      </c>
    </row>
    <row r="3881" spans="1:3">
      <c r="A3881">
        <v>100000</v>
      </c>
      <c r="B3881">
        <v>225000</v>
      </c>
      <c r="C3881">
        <v>147500</v>
      </c>
    </row>
    <row r="3882" spans="1:3">
      <c r="A3882">
        <v>81311.5</v>
      </c>
      <c r="B3882">
        <v>94000</v>
      </c>
      <c r="C3882">
        <v>79200</v>
      </c>
    </row>
    <row r="3883" spans="1:3">
      <c r="A3883">
        <v>81311.5</v>
      </c>
      <c r="B3883">
        <v>83000</v>
      </c>
      <c r="C3883">
        <v>180500</v>
      </c>
    </row>
    <row r="3884" spans="1:3">
      <c r="A3884">
        <v>115000</v>
      </c>
      <c r="B3884">
        <v>81500</v>
      </c>
      <c r="C3884">
        <v>96773</v>
      </c>
    </row>
    <row r="3885" spans="1:3">
      <c r="A3885">
        <v>110000</v>
      </c>
      <c r="B3885">
        <v>75000</v>
      </c>
      <c r="C3885">
        <v>82500</v>
      </c>
    </row>
    <row r="3886" spans="1:3">
      <c r="A3886">
        <v>115000</v>
      </c>
      <c r="B3886">
        <v>145000</v>
      </c>
      <c r="C3886">
        <v>125000</v>
      </c>
    </row>
    <row r="3887" spans="1:3">
      <c r="A3887">
        <v>74050</v>
      </c>
      <c r="B3887">
        <v>90670</v>
      </c>
      <c r="C3887">
        <v>211000</v>
      </c>
    </row>
    <row r="3888" spans="1:3">
      <c r="A3888">
        <v>83679</v>
      </c>
      <c r="B3888">
        <v>90132</v>
      </c>
      <c r="C3888">
        <v>94150</v>
      </c>
    </row>
    <row r="3889" spans="1:3">
      <c r="A3889">
        <v>70500</v>
      </c>
      <c r="B3889">
        <v>108150</v>
      </c>
      <c r="C3889">
        <v>143500</v>
      </c>
    </row>
    <row r="3890" spans="1:3">
      <c r="A3890">
        <v>84000</v>
      </c>
      <c r="B3890">
        <v>157500</v>
      </c>
      <c r="C3890">
        <v>145000</v>
      </c>
    </row>
    <row r="3891" spans="1:3">
      <c r="A3891">
        <v>72500</v>
      </c>
      <c r="B3891">
        <v>92915.5</v>
      </c>
      <c r="C3891">
        <v>180000</v>
      </c>
    </row>
    <row r="3892" spans="1:3">
      <c r="A3892">
        <v>90000</v>
      </c>
      <c r="B3892">
        <v>84692</v>
      </c>
      <c r="C3892">
        <v>110000</v>
      </c>
    </row>
    <row r="3893" spans="1:3">
      <c r="A3893">
        <v>60000</v>
      </c>
      <c r="B3893">
        <v>127500</v>
      </c>
      <c r="C3893">
        <v>100000</v>
      </c>
    </row>
    <row r="3894" spans="1:3">
      <c r="A3894">
        <v>75000</v>
      </c>
      <c r="B3894">
        <v>125814</v>
      </c>
      <c r="C3894">
        <v>201500</v>
      </c>
    </row>
    <row r="3895" spans="1:3">
      <c r="A3895">
        <v>150000</v>
      </c>
      <c r="B3895">
        <v>127484.203125</v>
      </c>
      <c r="C3895">
        <v>125000</v>
      </c>
    </row>
    <row r="3896" spans="1:3">
      <c r="A3896">
        <v>90000</v>
      </c>
      <c r="B3896">
        <v>105000</v>
      </c>
      <c r="C3896">
        <v>112500</v>
      </c>
    </row>
    <row r="3897" spans="1:3">
      <c r="A3897">
        <v>150000</v>
      </c>
      <c r="B3897">
        <v>144540</v>
      </c>
      <c r="C3897">
        <v>147500</v>
      </c>
    </row>
    <row r="3898" spans="1:3">
      <c r="A3898">
        <v>115000</v>
      </c>
      <c r="B3898">
        <v>145000</v>
      </c>
      <c r="C3898">
        <v>102200</v>
      </c>
    </row>
    <row r="3899" spans="1:3">
      <c r="A3899">
        <v>80000</v>
      </c>
      <c r="B3899">
        <v>123378</v>
      </c>
      <c r="C3899">
        <v>110650</v>
      </c>
    </row>
    <row r="3900" spans="1:3">
      <c r="A3900">
        <v>81500</v>
      </c>
      <c r="B3900">
        <v>80000</v>
      </c>
      <c r="C3900">
        <v>117500</v>
      </c>
    </row>
    <row r="3901" spans="1:3">
      <c r="A3901">
        <v>111175</v>
      </c>
      <c r="B3901">
        <v>90000</v>
      </c>
      <c r="C3901">
        <v>147500</v>
      </c>
    </row>
    <row r="3902" spans="1:3">
      <c r="A3902">
        <v>84500</v>
      </c>
      <c r="B3902">
        <v>130000</v>
      </c>
      <c r="C3902">
        <v>173500</v>
      </c>
    </row>
    <row r="3903" spans="1:3">
      <c r="A3903">
        <v>113769.5</v>
      </c>
      <c r="B3903">
        <v>157500</v>
      </c>
      <c r="C3903">
        <v>100000.5</v>
      </c>
    </row>
    <row r="3904" spans="1:3">
      <c r="A3904">
        <v>71000</v>
      </c>
      <c r="B3904">
        <v>77635.5</v>
      </c>
      <c r="C3904">
        <v>174720</v>
      </c>
    </row>
    <row r="3905" spans="1:3">
      <c r="A3905">
        <v>159331</v>
      </c>
      <c r="B3905">
        <v>145000</v>
      </c>
      <c r="C3905">
        <v>147500</v>
      </c>
    </row>
    <row r="3906" spans="1:3">
      <c r="A3906">
        <v>100000</v>
      </c>
      <c r="B3906">
        <v>152500</v>
      </c>
      <c r="C3906">
        <v>152500</v>
      </c>
    </row>
    <row r="3907" spans="1:3">
      <c r="A3907">
        <v>90000</v>
      </c>
      <c r="B3907">
        <v>152500</v>
      </c>
      <c r="C3907">
        <v>174720</v>
      </c>
    </row>
    <row r="3908" spans="1:3">
      <c r="A3908">
        <v>86732.5</v>
      </c>
      <c r="B3908">
        <v>147500</v>
      </c>
      <c r="C3908">
        <v>115000</v>
      </c>
    </row>
    <row r="3909" spans="1:3">
      <c r="A3909">
        <v>165000</v>
      </c>
      <c r="B3909">
        <v>132500</v>
      </c>
      <c r="C3909">
        <v>100000</v>
      </c>
    </row>
    <row r="3910" spans="1:3">
      <c r="A3910">
        <v>40000</v>
      </c>
      <c r="B3910">
        <v>161500</v>
      </c>
      <c r="C3910">
        <v>130000</v>
      </c>
    </row>
    <row r="3911" spans="1:3">
      <c r="A3911">
        <v>79200</v>
      </c>
      <c r="B3911">
        <v>189500</v>
      </c>
      <c r="C3911">
        <v>147500</v>
      </c>
    </row>
    <row r="3912" spans="1:3">
      <c r="A3912">
        <v>110000</v>
      </c>
      <c r="B3912">
        <v>155000</v>
      </c>
      <c r="C3912">
        <v>133000</v>
      </c>
    </row>
    <row r="3913" spans="1:3">
      <c r="A3913">
        <v>75000</v>
      </c>
      <c r="B3913">
        <v>180000</v>
      </c>
      <c r="C3913">
        <v>121680</v>
      </c>
    </row>
    <row r="3914" spans="1:3">
      <c r="A3914">
        <v>105650</v>
      </c>
      <c r="B3914">
        <v>137825</v>
      </c>
      <c r="C3914">
        <v>236500</v>
      </c>
    </row>
    <row r="3915" spans="1:3">
      <c r="A3915">
        <v>100500</v>
      </c>
      <c r="B3915">
        <v>117500</v>
      </c>
      <c r="C3915">
        <v>96773</v>
      </c>
    </row>
    <row r="3916" spans="1:3">
      <c r="A3916">
        <v>100000</v>
      </c>
      <c r="B3916">
        <v>79200</v>
      </c>
      <c r="C3916">
        <v>108500</v>
      </c>
    </row>
    <row r="3917" spans="1:3">
      <c r="A3917">
        <v>70500</v>
      </c>
      <c r="B3917">
        <v>90670</v>
      </c>
      <c r="C3917">
        <v>93500</v>
      </c>
    </row>
    <row r="3918" spans="1:3">
      <c r="A3918">
        <v>90000</v>
      </c>
      <c r="B3918">
        <v>122550</v>
      </c>
      <c r="C3918">
        <v>123245</v>
      </c>
    </row>
    <row r="3919" spans="1:3">
      <c r="A3919">
        <v>100000</v>
      </c>
      <c r="B3919">
        <v>109500</v>
      </c>
      <c r="C3919">
        <v>102425</v>
      </c>
    </row>
    <row r="3920" spans="1:3">
      <c r="A3920">
        <v>140500</v>
      </c>
      <c r="B3920">
        <v>113269.5</v>
      </c>
      <c r="C3920">
        <v>147500</v>
      </c>
    </row>
    <row r="3921" spans="1:3">
      <c r="A3921">
        <v>90000</v>
      </c>
      <c r="B3921">
        <v>177500</v>
      </c>
      <c r="C3921">
        <v>93600</v>
      </c>
    </row>
    <row r="3922" spans="1:3">
      <c r="A3922">
        <v>90000</v>
      </c>
      <c r="B3922">
        <v>51000</v>
      </c>
      <c r="C3922">
        <v>147500</v>
      </c>
    </row>
    <row r="3923" spans="1:3">
      <c r="A3923">
        <v>51014</v>
      </c>
      <c r="B3923">
        <v>165000</v>
      </c>
      <c r="C3923">
        <v>147500</v>
      </c>
    </row>
    <row r="3924" spans="1:3">
      <c r="A3924">
        <v>86500</v>
      </c>
      <c r="B3924">
        <v>97500</v>
      </c>
      <c r="C3924">
        <v>249000</v>
      </c>
    </row>
    <row r="3925" spans="1:3">
      <c r="A3925">
        <v>95150</v>
      </c>
      <c r="B3925">
        <v>152500</v>
      </c>
      <c r="C3925">
        <v>131580</v>
      </c>
    </row>
    <row r="3926" spans="1:3">
      <c r="A3926">
        <v>53014</v>
      </c>
      <c r="B3926">
        <v>102500</v>
      </c>
      <c r="C3926">
        <v>72900</v>
      </c>
    </row>
    <row r="3927" spans="1:3">
      <c r="A3927">
        <v>83500</v>
      </c>
      <c r="B3927">
        <v>99486</v>
      </c>
      <c r="C3927">
        <v>171875</v>
      </c>
    </row>
    <row r="3928" spans="1:3">
      <c r="A3928">
        <v>92550</v>
      </c>
      <c r="B3928">
        <v>80000</v>
      </c>
      <c r="C3928">
        <v>100000</v>
      </c>
    </row>
    <row r="3929" spans="1:3">
      <c r="A3929">
        <v>125000</v>
      </c>
      <c r="B3929">
        <v>145500</v>
      </c>
      <c r="C3929">
        <v>90000</v>
      </c>
    </row>
    <row r="3930" spans="1:3">
      <c r="A3930">
        <v>125000</v>
      </c>
      <c r="B3930">
        <v>175000</v>
      </c>
      <c r="C3930">
        <v>147500</v>
      </c>
    </row>
    <row r="3931" spans="1:3">
      <c r="A3931">
        <v>115000</v>
      </c>
      <c r="B3931">
        <v>132500</v>
      </c>
      <c r="C3931">
        <v>79200</v>
      </c>
    </row>
    <row r="3932" spans="1:3">
      <c r="A3932">
        <v>98750</v>
      </c>
      <c r="B3932">
        <v>275000</v>
      </c>
      <c r="C3932">
        <v>151500</v>
      </c>
    </row>
    <row r="3933" spans="1:3">
      <c r="A3933">
        <v>75000</v>
      </c>
      <c r="B3933">
        <v>97000</v>
      </c>
      <c r="C3933">
        <v>120000</v>
      </c>
    </row>
    <row r="3934" spans="1:3">
      <c r="A3934">
        <v>67500</v>
      </c>
      <c r="B3934">
        <v>105000</v>
      </c>
      <c r="C3934">
        <v>93600</v>
      </c>
    </row>
    <row r="3935" spans="1:3">
      <c r="A3935">
        <v>87194.5</v>
      </c>
      <c r="B3935">
        <v>157500</v>
      </c>
      <c r="C3935">
        <v>159500</v>
      </c>
    </row>
    <row r="3936" spans="1:3">
      <c r="A3936">
        <v>81500</v>
      </c>
      <c r="B3936">
        <v>105075.5</v>
      </c>
      <c r="C3936">
        <v>56700</v>
      </c>
    </row>
    <row r="3937" spans="1:3">
      <c r="A3937">
        <v>82500</v>
      </c>
      <c r="B3937">
        <v>132500</v>
      </c>
      <c r="C3937">
        <v>139216</v>
      </c>
    </row>
    <row r="3938" spans="1:3">
      <c r="A3938">
        <v>60000</v>
      </c>
      <c r="B3938">
        <v>120000</v>
      </c>
      <c r="C3938">
        <v>211000</v>
      </c>
    </row>
    <row r="3939" spans="1:3">
      <c r="A3939">
        <v>118606</v>
      </c>
      <c r="B3939">
        <v>109500</v>
      </c>
      <c r="C3939">
        <v>64800</v>
      </c>
    </row>
    <row r="3940" spans="1:3">
      <c r="A3940">
        <v>115000</v>
      </c>
      <c r="B3940">
        <v>106439.5</v>
      </c>
      <c r="C3940">
        <v>211000</v>
      </c>
    </row>
    <row r="3941" spans="1:3">
      <c r="A3941">
        <v>54988</v>
      </c>
      <c r="B3941">
        <v>183310</v>
      </c>
      <c r="C3941">
        <v>125000</v>
      </c>
    </row>
    <row r="3942" spans="1:3">
      <c r="A3942">
        <v>111800</v>
      </c>
      <c r="B3942">
        <v>90670</v>
      </c>
      <c r="C3942">
        <v>102800</v>
      </c>
    </row>
    <row r="3943" spans="1:3">
      <c r="A3943">
        <v>95000</v>
      </c>
      <c r="B3943">
        <v>152650</v>
      </c>
      <c r="C3943">
        <v>107494.40625</v>
      </c>
    </row>
    <row r="3944" spans="1:3">
      <c r="A3944">
        <v>93000</v>
      </c>
      <c r="B3944">
        <v>92305.0625</v>
      </c>
      <c r="C3944">
        <v>175000</v>
      </c>
    </row>
    <row r="3945" spans="1:3">
      <c r="A3945">
        <v>115000</v>
      </c>
      <c r="B3945">
        <v>124000</v>
      </c>
      <c r="C3945">
        <v>92000</v>
      </c>
    </row>
    <row r="3946" spans="1:3">
      <c r="A3946">
        <v>111175</v>
      </c>
      <c r="B3946">
        <v>70000</v>
      </c>
      <c r="C3946">
        <v>115000</v>
      </c>
    </row>
    <row r="3947" spans="1:3">
      <c r="A3947">
        <v>70000</v>
      </c>
      <c r="B3947">
        <v>195000</v>
      </c>
      <c r="C3947">
        <v>99000</v>
      </c>
    </row>
    <row r="3948" spans="1:3">
      <c r="A3948">
        <v>84000</v>
      </c>
      <c r="B3948">
        <v>185000</v>
      </c>
      <c r="C3948">
        <v>122470.5</v>
      </c>
    </row>
    <row r="3949" spans="1:3">
      <c r="A3949">
        <v>100000</v>
      </c>
      <c r="B3949">
        <v>150000</v>
      </c>
      <c r="C3949">
        <v>200000</v>
      </c>
    </row>
    <row r="3950" spans="1:3">
      <c r="A3950">
        <v>90000</v>
      </c>
      <c r="B3950">
        <v>172500</v>
      </c>
      <c r="C3950">
        <v>126000</v>
      </c>
    </row>
    <row r="3951" spans="1:3">
      <c r="A3951">
        <v>111175</v>
      </c>
      <c r="B3951">
        <v>175000</v>
      </c>
      <c r="C3951">
        <v>100000</v>
      </c>
    </row>
    <row r="3952" spans="1:3">
      <c r="A3952">
        <v>87000</v>
      </c>
      <c r="B3952">
        <v>171000</v>
      </c>
      <c r="C3952">
        <v>90000</v>
      </c>
    </row>
    <row r="3953" spans="1:3">
      <c r="A3953">
        <v>111175</v>
      </c>
      <c r="B3953">
        <v>70000</v>
      </c>
      <c r="C3953">
        <v>80000</v>
      </c>
    </row>
    <row r="3954" spans="1:3">
      <c r="A3954">
        <v>115000</v>
      </c>
      <c r="B3954">
        <v>145000</v>
      </c>
      <c r="C3954">
        <v>140000</v>
      </c>
    </row>
    <row r="3955" spans="1:3">
      <c r="A3955">
        <v>133141.5</v>
      </c>
      <c r="B3955">
        <v>240000</v>
      </c>
      <c r="C3955">
        <v>96773</v>
      </c>
    </row>
    <row r="3956" spans="1:3">
      <c r="A3956">
        <v>117000</v>
      </c>
      <c r="B3956">
        <v>135000</v>
      </c>
      <c r="C3956">
        <v>96773</v>
      </c>
    </row>
    <row r="3957" spans="1:3">
      <c r="A3957">
        <v>111175</v>
      </c>
      <c r="B3957">
        <v>170000</v>
      </c>
      <c r="C3957">
        <v>97444</v>
      </c>
    </row>
    <row r="3958" spans="1:3">
      <c r="A3958">
        <v>100000</v>
      </c>
      <c r="B3958">
        <v>161500</v>
      </c>
      <c r="C3958">
        <v>173500</v>
      </c>
    </row>
    <row r="3959" spans="1:3">
      <c r="A3959">
        <v>65000</v>
      </c>
      <c r="B3959">
        <v>105000</v>
      </c>
      <c r="C3959">
        <v>147500</v>
      </c>
    </row>
    <row r="3960" spans="1:3">
      <c r="A3960">
        <v>105000</v>
      </c>
      <c r="B3960">
        <v>107000</v>
      </c>
      <c r="C3960">
        <v>147500</v>
      </c>
    </row>
    <row r="3961" spans="1:3">
      <c r="A3961">
        <v>77000</v>
      </c>
      <c r="B3961">
        <v>75000</v>
      </c>
      <c r="C3961">
        <v>95700</v>
      </c>
    </row>
    <row r="3962" spans="1:3">
      <c r="A3962">
        <v>97500</v>
      </c>
      <c r="B3962">
        <v>197000</v>
      </c>
      <c r="C3962">
        <v>108415.5</v>
      </c>
    </row>
    <row r="3963" spans="1:3">
      <c r="A3963">
        <v>95640</v>
      </c>
      <c r="B3963">
        <v>160000</v>
      </c>
      <c r="C3963">
        <v>72500</v>
      </c>
    </row>
    <row r="3964" spans="1:3">
      <c r="A3964">
        <v>137000</v>
      </c>
      <c r="B3964">
        <v>80000</v>
      </c>
      <c r="C3964">
        <v>147500</v>
      </c>
    </row>
    <row r="3965" spans="1:3">
      <c r="A3965">
        <v>139900</v>
      </c>
      <c r="B3965">
        <v>180000</v>
      </c>
      <c r="C3965">
        <v>100000</v>
      </c>
    </row>
    <row r="3966" spans="1:3">
      <c r="A3966">
        <v>97375</v>
      </c>
      <c r="B3966">
        <v>170575</v>
      </c>
      <c r="C3966">
        <v>194000</v>
      </c>
    </row>
    <row r="3967" spans="1:3">
      <c r="A3967">
        <v>53014</v>
      </c>
      <c r="B3967">
        <v>120000</v>
      </c>
      <c r="C3967">
        <v>147500</v>
      </c>
    </row>
    <row r="3968" spans="1:3">
      <c r="A3968">
        <v>103500</v>
      </c>
      <c r="B3968">
        <v>150500</v>
      </c>
      <c r="C3968">
        <v>137610</v>
      </c>
    </row>
    <row r="3969" spans="1:3">
      <c r="A3969">
        <v>98500</v>
      </c>
      <c r="B3969">
        <v>157500</v>
      </c>
      <c r="C3969">
        <v>102500</v>
      </c>
    </row>
    <row r="3970" spans="1:3">
      <c r="A3970">
        <v>106000</v>
      </c>
      <c r="B3970">
        <v>104500</v>
      </c>
      <c r="C3970">
        <v>104750</v>
      </c>
    </row>
    <row r="3971" spans="1:3">
      <c r="A3971">
        <v>129050</v>
      </c>
      <c r="B3971">
        <v>157500</v>
      </c>
      <c r="C3971">
        <v>45000</v>
      </c>
    </row>
    <row r="3972" spans="1:3">
      <c r="A3972">
        <v>82500</v>
      </c>
      <c r="B3972">
        <v>150000</v>
      </c>
      <c r="C3972">
        <v>90000</v>
      </c>
    </row>
    <row r="3973" spans="1:3">
      <c r="A3973">
        <v>139246.5</v>
      </c>
      <c r="B3973">
        <v>172500</v>
      </c>
      <c r="C3973">
        <v>125000</v>
      </c>
    </row>
    <row r="3974" spans="1:3">
      <c r="A3974">
        <v>65000</v>
      </c>
      <c r="B3974">
        <v>145000</v>
      </c>
      <c r="C3974">
        <v>81807.5</v>
      </c>
    </row>
    <row r="3975" spans="1:3">
      <c r="A3975">
        <v>63000</v>
      </c>
      <c r="B3975">
        <v>120500</v>
      </c>
      <c r="C3975">
        <v>147500</v>
      </c>
    </row>
    <row r="3976" spans="1:3">
      <c r="A3976">
        <v>120040</v>
      </c>
      <c r="B3976">
        <v>135000</v>
      </c>
      <c r="C3976">
        <v>157500</v>
      </c>
    </row>
    <row r="3977" spans="1:3">
      <c r="A3977">
        <v>107250</v>
      </c>
      <c r="B3977">
        <v>179000</v>
      </c>
      <c r="C3977">
        <v>96773</v>
      </c>
    </row>
    <row r="3978" spans="1:3">
      <c r="A3978">
        <v>104000</v>
      </c>
      <c r="B3978">
        <v>140000</v>
      </c>
      <c r="C3978">
        <v>125000</v>
      </c>
    </row>
    <row r="3979" spans="1:3">
      <c r="A3979">
        <v>83500</v>
      </c>
      <c r="B3979">
        <v>145000</v>
      </c>
      <c r="C3979">
        <v>89100</v>
      </c>
    </row>
    <row r="3980" spans="1:3">
      <c r="A3980">
        <v>111175</v>
      </c>
      <c r="B3980">
        <v>131867</v>
      </c>
      <c r="C3980">
        <v>156000</v>
      </c>
    </row>
    <row r="3981" spans="1:3">
      <c r="A3981">
        <v>149508.5</v>
      </c>
      <c r="B3981">
        <v>122538</v>
      </c>
      <c r="C3981">
        <v>130000</v>
      </c>
    </row>
    <row r="3982" spans="1:3">
      <c r="A3982">
        <v>57000</v>
      </c>
      <c r="B3982">
        <v>157500</v>
      </c>
      <c r="C3982">
        <v>295000</v>
      </c>
    </row>
    <row r="3983" spans="1:3">
      <c r="A3983">
        <v>44100</v>
      </c>
      <c r="B3983">
        <v>115000</v>
      </c>
      <c r="C3983">
        <v>146000</v>
      </c>
    </row>
    <row r="3984" spans="1:3">
      <c r="A3984">
        <v>100500</v>
      </c>
      <c r="B3984">
        <v>174000</v>
      </c>
      <c r="C3984">
        <v>96773</v>
      </c>
    </row>
    <row r="3985" spans="1:3">
      <c r="A3985">
        <v>65000</v>
      </c>
      <c r="B3985">
        <v>90542.5</v>
      </c>
      <c r="C3985">
        <v>90000</v>
      </c>
    </row>
    <row r="3986" spans="1:3">
      <c r="A3986">
        <v>102000</v>
      </c>
      <c r="B3986">
        <v>70000</v>
      </c>
      <c r="C3986">
        <v>147500</v>
      </c>
    </row>
    <row r="3987" spans="1:3">
      <c r="A3987">
        <v>125540</v>
      </c>
      <c r="B3987">
        <v>88128</v>
      </c>
      <c r="C3987">
        <v>125000</v>
      </c>
    </row>
    <row r="3988" spans="1:3">
      <c r="A3988">
        <v>82000</v>
      </c>
      <c r="B3988">
        <v>157500</v>
      </c>
      <c r="C3988">
        <v>134241</v>
      </c>
    </row>
    <row r="3989" spans="1:3">
      <c r="A3989">
        <v>125000</v>
      </c>
      <c r="B3989">
        <v>157500</v>
      </c>
      <c r="C3989">
        <v>109000</v>
      </c>
    </row>
    <row r="3990" spans="1:3">
      <c r="A3990">
        <v>60000</v>
      </c>
      <c r="B3990">
        <v>130000</v>
      </c>
      <c r="C3990">
        <v>147500</v>
      </c>
    </row>
    <row r="3991" spans="1:3">
      <c r="A3991">
        <v>52775</v>
      </c>
      <c r="B3991">
        <v>102860.671875</v>
      </c>
      <c r="C3991">
        <v>134241</v>
      </c>
    </row>
    <row r="3992" spans="1:3">
      <c r="A3992">
        <v>93950</v>
      </c>
      <c r="B3992">
        <v>99150</v>
      </c>
      <c r="C3992">
        <v>90000</v>
      </c>
    </row>
    <row r="3993" spans="1:3">
      <c r="A3993">
        <v>103000</v>
      </c>
      <c r="B3993">
        <v>90000</v>
      </c>
      <c r="C3993">
        <v>148000</v>
      </c>
    </row>
    <row r="3994" spans="1:3">
      <c r="A3994">
        <v>107500</v>
      </c>
      <c r="B3994">
        <v>89100</v>
      </c>
      <c r="C3994">
        <v>90000</v>
      </c>
    </row>
    <row r="3995" spans="1:3">
      <c r="A3995">
        <v>87855</v>
      </c>
      <c r="B3995">
        <v>105208.5</v>
      </c>
      <c r="C3995">
        <v>172015</v>
      </c>
    </row>
    <row r="3996" spans="1:3">
      <c r="A3996">
        <v>134840</v>
      </c>
      <c r="B3996">
        <v>57500</v>
      </c>
      <c r="C3996">
        <v>79200</v>
      </c>
    </row>
    <row r="3997" spans="1:3">
      <c r="A3997">
        <v>57500</v>
      </c>
      <c r="B3997">
        <v>90000</v>
      </c>
      <c r="C3997">
        <v>150000</v>
      </c>
    </row>
    <row r="3998" spans="1:3">
      <c r="A3998">
        <v>150000</v>
      </c>
      <c r="B3998">
        <v>30594</v>
      </c>
      <c r="C3998">
        <v>60000</v>
      </c>
    </row>
    <row r="3999" spans="1:3">
      <c r="A3999">
        <v>80850</v>
      </c>
      <c r="B3999">
        <v>89100</v>
      </c>
      <c r="C3999">
        <v>125000</v>
      </c>
    </row>
    <row r="4000" spans="1:3">
      <c r="A4000">
        <v>84000</v>
      </c>
      <c r="B4000">
        <v>95000</v>
      </c>
      <c r="C4000">
        <v>110000</v>
      </c>
    </row>
    <row r="4001" spans="1:3">
      <c r="A4001">
        <v>42500</v>
      </c>
      <c r="B4001">
        <v>115000</v>
      </c>
      <c r="C4001">
        <v>131580</v>
      </c>
    </row>
    <row r="4002" spans="1:3">
      <c r="A4002">
        <v>84500</v>
      </c>
      <c r="B4002">
        <v>165000</v>
      </c>
      <c r="C4002">
        <v>90000</v>
      </c>
    </row>
    <row r="4003" spans="1:3">
      <c r="A4003">
        <v>90000</v>
      </c>
      <c r="B4003">
        <v>172500</v>
      </c>
      <c r="C4003">
        <v>90000</v>
      </c>
    </row>
    <row r="4004" spans="1:3">
      <c r="A4004">
        <v>77500</v>
      </c>
      <c r="B4004">
        <v>70000</v>
      </c>
      <c r="C4004">
        <v>151136.5</v>
      </c>
    </row>
    <row r="4005" spans="1:3">
      <c r="A4005">
        <v>90000</v>
      </c>
      <c r="B4005">
        <v>268500</v>
      </c>
      <c r="C4005">
        <v>98301.5</v>
      </c>
    </row>
    <row r="4006" spans="1:3">
      <c r="A4006">
        <v>150000</v>
      </c>
      <c r="B4006">
        <v>140000</v>
      </c>
      <c r="C4006">
        <v>80000</v>
      </c>
    </row>
    <row r="4007" spans="1:3">
      <c r="A4007">
        <v>81311.5</v>
      </c>
      <c r="B4007">
        <v>120000</v>
      </c>
      <c r="C4007">
        <v>80000</v>
      </c>
    </row>
    <row r="4008" spans="1:3">
      <c r="A4008">
        <v>82000</v>
      </c>
      <c r="B4008">
        <v>97000</v>
      </c>
      <c r="C4008">
        <v>152000</v>
      </c>
    </row>
    <row r="4009" spans="1:3">
      <c r="A4009">
        <v>106479</v>
      </c>
      <c r="B4009">
        <v>72000</v>
      </c>
      <c r="C4009">
        <v>110650</v>
      </c>
    </row>
    <row r="4010" spans="1:3">
      <c r="A4010">
        <v>87120</v>
      </c>
      <c r="B4010">
        <v>119238.34375</v>
      </c>
      <c r="C4010">
        <v>140000</v>
      </c>
    </row>
    <row r="4011" spans="1:3">
      <c r="A4011">
        <v>115000</v>
      </c>
      <c r="B4011">
        <v>81046.5</v>
      </c>
      <c r="C4011">
        <v>150000</v>
      </c>
    </row>
    <row r="4012" spans="1:3">
      <c r="A4012">
        <v>83500</v>
      </c>
      <c r="B4012">
        <v>140000</v>
      </c>
      <c r="C4012">
        <v>113500</v>
      </c>
    </row>
    <row r="4013" spans="1:3">
      <c r="A4013">
        <v>109500</v>
      </c>
      <c r="B4013">
        <v>123983.5</v>
      </c>
      <c r="C4013">
        <v>135000</v>
      </c>
    </row>
    <row r="4014" spans="1:3">
      <c r="A4014">
        <v>60000</v>
      </c>
      <c r="B4014">
        <v>179000</v>
      </c>
      <c r="C4014">
        <v>62500</v>
      </c>
    </row>
    <row r="4015" spans="1:3">
      <c r="A4015">
        <v>175000</v>
      </c>
      <c r="B4015">
        <v>80230</v>
      </c>
      <c r="C4015">
        <v>99150</v>
      </c>
    </row>
    <row r="4016" spans="1:3">
      <c r="A4016">
        <v>60000</v>
      </c>
      <c r="B4016">
        <v>104500</v>
      </c>
      <c r="C4016">
        <v>119550</v>
      </c>
    </row>
    <row r="4017" spans="1:3">
      <c r="A4017">
        <v>98500</v>
      </c>
      <c r="B4017">
        <v>190000</v>
      </c>
      <c r="C4017">
        <v>99150</v>
      </c>
    </row>
    <row r="4018" spans="1:3">
      <c r="A4018">
        <v>75000</v>
      </c>
      <c r="B4018">
        <v>155000</v>
      </c>
      <c r="C4018">
        <v>211000</v>
      </c>
    </row>
    <row r="4019" spans="1:3">
      <c r="A4019">
        <v>150000</v>
      </c>
      <c r="B4019">
        <v>117100</v>
      </c>
      <c r="C4019">
        <v>140000</v>
      </c>
    </row>
    <row r="4020" spans="1:3">
      <c r="A4020">
        <v>115000</v>
      </c>
      <c r="B4020">
        <v>99150</v>
      </c>
      <c r="C4020">
        <v>151000</v>
      </c>
    </row>
    <row r="4021" spans="1:3">
      <c r="A4021">
        <v>84000</v>
      </c>
      <c r="B4021">
        <v>83919</v>
      </c>
      <c r="C4021">
        <v>130000</v>
      </c>
    </row>
    <row r="4022" spans="1:3">
      <c r="A4022">
        <v>75000</v>
      </c>
      <c r="B4022">
        <v>110000</v>
      </c>
      <c r="C4022">
        <v>65000</v>
      </c>
    </row>
    <row r="4023" spans="1:3">
      <c r="A4023">
        <v>75000</v>
      </c>
      <c r="B4023">
        <v>150000</v>
      </c>
      <c r="C4023">
        <v>173500</v>
      </c>
    </row>
    <row r="4024" spans="1:3">
      <c r="A4024">
        <v>150000</v>
      </c>
      <c r="B4024">
        <v>72900</v>
      </c>
      <c r="C4024">
        <v>115495</v>
      </c>
    </row>
    <row r="4025" spans="1:3">
      <c r="A4025">
        <v>83500</v>
      </c>
      <c r="B4025">
        <v>142500</v>
      </c>
      <c r="C4025">
        <v>130000</v>
      </c>
    </row>
    <row r="4026" spans="1:3">
      <c r="A4026">
        <v>115000</v>
      </c>
      <c r="B4026">
        <v>125000</v>
      </c>
      <c r="C4026">
        <v>75000</v>
      </c>
    </row>
    <row r="4027" spans="1:3">
      <c r="A4027">
        <v>56700</v>
      </c>
      <c r="B4027">
        <v>190000</v>
      </c>
      <c r="C4027">
        <v>81000</v>
      </c>
    </row>
    <row r="4028" spans="1:3">
      <c r="A4028">
        <v>80000</v>
      </c>
      <c r="B4028">
        <v>210000</v>
      </c>
      <c r="C4028">
        <v>151000</v>
      </c>
    </row>
    <row r="4029" spans="1:3">
      <c r="A4029">
        <v>100000</v>
      </c>
      <c r="B4029">
        <v>56700</v>
      </c>
      <c r="C4029">
        <v>135000</v>
      </c>
    </row>
    <row r="4030" spans="1:3">
      <c r="A4030">
        <v>84150</v>
      </c>
      <c r="B4030">
        <v>175000</v>
      </c>
      <c r="C4030">
        <v>170000</v>
      </c>
    </row>
    <row r="4031" spans="1:3">
      <c r="A4031">
        <v>82500</v>
      </c>
      <c r="B4031">
        <v>140000</v>
      </c>
      <c r="C4031">
        <v>117500</v>
      </c>
    </row>
    <row r="4032" spans="1:3">
      <c r="A4032">
        <v>112500</v>
      </c>
      <c r="B4032">
        <v>137825</v>
      </c>
      <c r="C4032">
        <v>145000</v>
      </c>
    </row>
    <row r="4033" spans="1:3">
      <c r="A4033">
        <v>105000</v>
      </c>
      <c r="B4033">
        <v>157500</v>
      </c>
      <c r="C4033">
        <v>102500</v>
      </c>
    </row>
    <row r="4034" spans="1:3">
      <c r="A4034">
        <v>56700</v>
      </c>
      <c r="B4034">
        <v>63000</v>
      </c>
      <c r="C4034">
        <v>102500</v>
      </c>
    </row>
    <row r="4035" spans="1:3">
      <c r="A4035">
        <v>55000</v>
      </c>
      <c r="B4035">
        <v>86940</v>
      </c>
      <c r="C4035">
        <v>147500</v>
      </c>
    </row>
    <row r="4036" spans="1:3">
      <c r="A4036">
        <v>70000</v>
      </c>
      <c r="B4036">
        <v>112500</v>
      </c>
      <c r="C4036">
        <v>105000</v>
      </c>
    </row>
    <row r="4037" spans="1:3">
      <c r="A4037">
        <v>81311.5</v>
      </c>
      <c r="B4037">
        <v>195500</v>
      </c>
      <c r="C4037">
        <v>85000</v>
      </c>
    </row>
    <row r="4038" spans="1:3">
      <c r="A4038">
        <v>45000</v>
      </c>
      <c r="B4038">
        <v>99876.2734375</v>
      </c>
      <c r="C4038">
        <v>211000</v>
      </c>
    </row>
    <row r="4039" spans="1:3">
      <c r="A4039">
        <v>51014</v>
      </c>
      <c r="B4039">
        <v>136250</v>
      </c>
      <c r="C4039">
        <v>162500</v>
      </c>
    </row>
    <row r="4040" spans="1:3">
      <c r="A4040">
        <v>89100</v>
      </c>
      <c r="B4040">
        <v>97800</v>
      </c>
      <c r="C4040">
        <v>115000</v>
      </c>
    </row>
    <row r="4041" spans="1:3">
      <c r="A4041">
        <v>125000</v>
      </c>
      <c r="B4041">
        <v>43000</v>
      </c>
      <c r="C4041">
        <v>107500</v>
      </c>
    </row>
    <row r="4042" spans="1:3">
      <c r="A4042">
        <v>90000</v>
      </c>
      <c r="B4042">
        <v>175000</v>
      </c>
      <c r="C4042">
        <v>90000</v>
      </c>
    </row>
    <row r="4043" spans="1:3">
      <c r="A4043">
        <v>108415.5</v>
      </c>
      <c r="B4043">
        <v>149000</v>
      </c>
      <c r="C4043">
        <v>102500</v>
      </c>
    </row>
    <row r="4044" spans="1:3">
      <c r="A4044">
        <v>85000</v>
      </c>
      <c r="B4044">
        <v>165000</v>
      </c>
      <c r="C4044">
        <v>125000</v>
      </c>
    </row>
    <row r="4045" spans="1:3">
      <c r="A4045">
        <v>210267</v>
      </c>
      <c r="B4045">
        <v>160000</v>
      </c>
      <c r="C4045">
        <v>130000</v>
      </c>
    </row>
    <row r="4046" spans="1:3">
      <c r="A4046">
        <v>110000</v>
      </c>
      <c r="B4046">
        <v>95000</v>
      </c>
      <c r="C4046">
        <v>215000</v>
      </c>
    </row>
    <row r="4047" spans="1:3">
      <c r="A4047">
        <v>130000</v>
      </c>
      <c r="B4047">
        <v>525000</v>
      </c>
      <c r="C4047">
        <v>147500</v>
      </c>
    </row>
    <row r="4048" spans="1:3">
      <c r="A4048">
        <v>75000</v>
      </c>
      <c r="B4048">
        <v>149000</v>
      </c>
      <c r="C4048">
        <v>130000</v>
      </c>
    </row>
    <row r="4049" spans="1:3">
      <c r="A4049">
        <v>93600</v>
      </c>
      <c r="B4049">
        <v>116700</v>
      </c>
      <c r="C4049">
        <v>87500</v>
      </c>
    </row>
    <row r="4050" spans="1:3">
      <c r="A4050">
        <v>88000</v>
      </c>
      <c r="B4050">
        <v>122165.5</v>
      </c>
      <c r="C4050">
        <v>147500</v>
      </c>
    </row>
    <row r="4051" spans="1:3">
      <c r="A4051">
        <v>75000</v>
      </c>
      <c r="B4051">
        <v>72900</v>
      </c>
      <c r="C4051">
        <v>72900</v>
      </c>
    </row>
    <row r="4052" spans="1:3">
      <c r="A4052">
        <v>80000</v>
      </c>
      <c r="B4052">
        <v>99150</v>
      </c>
      <c r="C4052">
        <v>133000</v>
      </c>
    </row>
    <row r="4053" spans="1:3">
      <c r="A4053">
        <v>125000</v>
      </c>
      <c r="B4053">
        <v>960000</v>
      </c>
      <c r="C4053">
        <v>147500</v>
      </c>
    </row>
    <row r="4054" spans="1:3">
      <c r="A4054">
        <v>198875</v>
      </c>
      <c r="B4054">
        <v>123225</v>
      </c>
      <c r="C4054">
        <v>30000</v>
      </c>
    </row>
    <row r="4055" spans="1:3">
      <c r="A4055">
        <v>111175</v>
      </c>
      <c r="B4055">
        <v>160000</v>
      </c>
      <c r="C4055">
        <v>102500</v>
      </c>
    </row>
    <row r="4056" spans="1:3">
      <c r="A4056">
        <v>66169</v>
      </c>
      <c r="B4056">
        <v>210000</v>
      </c>
      <c r="C4056">
        <v>211000</v>
      </c>
    </row>
    <row r="4057" spans="1:3">
      <c r="A4057">
        <v>111175</v>
      </c>
      <c r="B4057">
        <v>190000</v>
      </c>
      <c r="C4057">
        <v>110000</v>
      </c>
    </row>
    <row r="4058" spans="1:3">
      <c r="A4058">
        <v>115000</v>
      </c>
      <c r="B4058">
        <v>115750</v>
      </c>
      <c r="C4058">
        <v>119550</v>
      </c>
    </row>
    <row r="4059" spans="1:3">
      <c r="A4059">
        <v>75000</v>
      </c>
      <c r="B4059">
        <v>110000</v>
      </c>
      <c r="C4059">
        <v>97444</v>
      </c>
    </row>
    <row r="4060" spans="1:3">
      <c r="A4060">
        <v>66756</v>
      </c>
      <c r="B4060">
        <v>180560</v>
      </c>
      <c r="C4060">
        <v>100000</v>
      </c>
    </row>
    <row r="4061" spans="1:3">
      <c r="A4061">
        <v>111175</v>
      </c>
      <c r="B4061">
        <v>137500</v>
      </c>
      <c r="C4061">
        <v>130000</v>
      </c>
    </row>
    <row r="4062" spans="1:3">
      <c r="A4062">
        <v>90000</v>
      </c>
      <c r="B4062">
        <v>70000</v>
      </c>
      <c r="C4062">
        <v>97500</v>
      </c>
    </row>
    <row r="4063" spans="1:3">
      <c r="A4063">
        <v>85000</v>
      </c>
      <c r="B4063">
        <v>132500</v>
      </c>
      <c r="C4063">
        <v>147500</v>
      </c>
    </row>
    <row r="4064" spans="1:3">
      <c r="A4064">
        <v>95000</v>
      </c>
      <c r="B4064">
        <v>151950</v>
      </c>
      <c r="C4064">
        <v>147500</v>
      </c>
    </row>
    <row r="4065" spans="1:3">
      <c r="A4065">
        <v>94400</v>
      </c>
      <c r="B4065">
        <v>150000</v>
      </c>
      <c r="C4065">
        <v>107500</v>
      </c>
    </row>
    <row r="4066" spans="1:3">
      <c r="A4066">
        <v>77490</v>
      </c>
      <c r="B4066">
        <v>130750</v>
      </c>
      <c r="C4066">
        <v>79200</v>
      </c>
    </row>
    <row r="4067" spans="1:3">
      <c r="A4067">
        <v>132500</v>
      </c>
      <c r="B4067">
        <v>202500</v>
      </c>
      <c r="C4067">
        <v>145000</v>
      </c>
    </row>
    <row r="4068" spans="1:3">
      <c r="A4068">
        <v>85600</v>
      </c>
      <c r="B4068">
        <v>87600</v>
      </c>
      <c r="C4068">
        <v>105000</v>
      </c>
    </row>
    <row r="4069" spans="1:3">
      <c r="A4069">
        <v>90000</v>
      </c>
      <c r="B4069">
        <v>135000</v>
      </c>
      <c r="C4069">
        <v>128700</v>
      </c>
    </row>
    <row r="4070" spans="1:3">
      <c r="A4070">
        <v>80850</v>
      </c>
      <c r="B4070">
        <v>171000</v>
      </c>
      <c r="C4070">
        <v>151840</v>
      </c>
    </row>
    <row r="4071" spans="1:3">
      <c r="A4071">
        <v>72500</v>
      </c>
      <c r="B4071">
        <v>69962.5</v>
      </c>
      <c r="C4071">
        <v>145000</v>
      </c>
    </row>
    <row r="4072" spans="1:3">
      <c r="A4072">
        <v>60568</v>
      </c>
      <c r="B4072">
        <v>146383</v>
      </c>
      <c r="C4072">
        <v>104903</v>
      </c>
    </row>
    <row r="4073" spans="1:3">
      <c r="A4073">
        <v>150000</v>
      </c>
      <c r="B4073">
        <v>157500</v>
      </c>
      <c r="C4073">
        <v>58926</v>
      </c>
    </row>
    <row r="4074" spans="1:3">
      <c r="A4074">
        <v>100000</v>
      </c>
      <c r="B4074">
        <v>90379</v>
      </c>
      <c r="C4074">
        <v>115000</v>
      </c>
    </row>
    <row r="4075" spans="1:3">
      <c r="A4075">
        <v>144481.5</v>
      </c>
      <c r="B4075">
        <v>136875</v>
      </c>
      <c r="C4075">
        <v>106500</v>
      </c>
    </row>
    <row r="4076" spans="1:3">
      <c r="A4076">
        <v>125000</v>
      </c>
      <c r="B4076">
        <v>119550</v>
      </c>
      <c r="C4076">
        <v>80000</v>
      </c>
    </row>
    <row r="4077" spans="1:3">
      <c r="A4077">
        <v>111500</v>
      </c>
      <c r="B4077">
        <v>225000</v>
      </c>
      <c r="C4077">
        <v>111000</v>
      </c>
    </row>
    <row r="4078" spans="1:3">
      <c r="A4078">
        <v>98500</v>
      </c>
      <c r="B4078">
        <v>95303.5</v>
      </c>
      <c r="C4078">
        <v>130000</v>
      </c>
    </row>
    <row r="4079" spans="1:3">
      <c r="A4079">
        <v>57500</v>
      </c>
      <c r="B4079">
        <v>89100</v>
      </c>
      <c r="C4079">
        <v>140000</v>
      </c>
    </row>
    <row r="4080" spans="1:3">
      <c r="A4080">
        <v>102500</v>
      </c>
      <c r="B4080">
        <v>180000</v>
      </c>
      <c r="C4080">
        <v>145000</v>
      </c>
    </row>
    <row r="4081" spans="1:3">
      <c r="A4081">
        <v>75067.5</v>
      </c>
      <c r="B4081">
        <v>152221.5</v>
      </c>
      <c r="C4081">
        <v>60000</v>
      </c>
    </row>
    <row r="4082" spans="1:3">
      <c r="A4082">
        <v>47500</v>
      </c>
      <c r="B4082">
        <v>112104.5</v>
      </c>
      <c r="C4082">
        <v>147500</v>
      </c>
    </row>
    <row r="4083" spans="1:3">
      <c r="A4083">
        <v>100500</v>
      </c>
      <c r="B4083">
        <v>113221</v>
      </c>
      <c r="C4083">
        <v>125000</v>
      </c>
    </row>
    <row r="4084" spans="1:3">
      <c r="A4084">
        <v>115000</v>
      </c>
      <c r="B4084">
        <v>150000</v>
      </c>
      <c r="C4084">
        <v>95000</v>
      </c>
    </row>
    <row r="4085" spans="1:3">
      <c r="A4085">
        <v>72900</v>
      </c>
      <c r="B4085">
        <v>107789.5</v>
      </c>
      <c r="C4085">
        <v>70000</v>
      </c>
    </row>
    <row r="4086" spans="1:3">
      <c r="A4086">
        <v>90000</v>
      </c>
      <c r="B4086">
        <v>82500</v>
      </c>
      <c r="C4086">
        <v>130000</v>
      </c>
    </row>
    <row r="4087" spans="1:3">
      <c r="A4087">
        <v>115000</v>
      </c>
      <c r="B4087">
        <v>157500</v>
      </c>
      <c r="C4087">
        <v>125000</v>
      </c>
    </row>
    <row r="4088" spans="1:3">
      <c r="A4088">
        <v>62750</v>
      </c>
      <c r="B4088">
        <v>157500</v>
      </c>
      <c r="C4088">
        <v>89100</v>
      </c>
    </row>
    <row r="4089" spans="1:3">
      <c r="A4089">
        <v>91960</v>
      </c>
      <c r="B4089">
        <v>150000</v>
      </c>
      <c r="C4089">
        <v>225000</v>
      </c>
    </row>
    <row r="4090" spans="1:3">
      <c r="A4090">
        <v>150000</v>
      </c>
      <c r="B4090">
        <v>206000</v>
      </c>
      <c r="C4090">
        <v>109500</v>
      </c>
    </row>
    <row r="4091" spans="1:3">
      <c r="A4091">
        <v>79930</v>
      </c>
      <c r="B4091">
        <v>137500</v>
      </c>
      <c r="C4091">
        <v>115000</v>
      </c>
    </row>
    <row r="4092" spans="1:3">
      <c r="A4092">
        <v>75550</v>
      </c>
      <c r="B4092">
        <v>108329</v>
      </c>
      <c r="C4092">
        <v>110000</v>
      </c>
    </row>
    <row r="4093" spans="1:3">
      <c r="A4093">
        <v>111175</v>
      </c>
      <c r="B4093">
        <v>271500</v>
      </c>
      <c r="C4093">
        <v>120000</v>
      </c>
    </row>
    <row r="4094" spans="1:3">
      <c r="A4094">
        <v>105000</v>
      </c>
      <c r="B4094">
        <v>200000</v>
      </c>
      <c r="C4094">
        <v>140000</v>
      </c>
    </row>
    <row r="4095" spans="1:3">
      <c r="A4095">
        <v>140000</v>
      </c>
      <c r="B4095">
        <v>87600</v>
      </c>
      <c r="C4095">
        <v>101260</v>
      </c>
    </row>
    <row r="4096" spans="1:3">
      <c r="A4096">
        <v>39000</v>
      </c>
      <c r="B4096">
        <v>179000</v>
      </c>
      <c r="C4096">
        <v>122600</v>
      </c>
    </row>
    <row r="4097" spans="1:3">
      <c r="A4097">
        <v>99150</v>
      </c>
      <c r="B4097">
        <v>157500</v>
      </c>
      <c r="C4097">
        <v>70000</v>
      </c>
    </row>
    <row r="4098" spans="1:3">
      <c r="A4098">
        <v>149508.5</v>
      </c>
      <c r="B4098">
        <v>210000</v>
      </c>
      <c r="C4098">
        <v>150000</v>
      </c>
    </row>
    <row r="4099" spans="1:3">
      <c r="A4099">
        <v>132315</v>
      </c>
      <c r="B4099">
        <v>119500</v>
      </c>
      <c r="C4099">
        <v>150000</v>
      </c>
    </row>
    <row r="4100" spans="1:3">
      <c r="A4100">
        <v>100000</v>
      </c>
      <c r="B4100">
        <v>186500</v>
      </c>
      <c r="C4100">
        <v>96773</v>
      </c>
    </row>
    <row r="4101" spans="1:3">
      <c r="A4101">
        <v>63651</v>
      </c>
      <c r="B4101">
        <v>137000</v>
      </c>
      <c r="C4101">
        <v>52500</v>
      </c>
    </row>
    <row r="4102" spans="1:3">
      <c r="A4102">
        <v>95700</v>
      </c>
      <c r="B4102">
        <v>152221.5</v>
      </c>
      <c r="C4102">
        <v>91846.5</v>
      </c>
    </row>
    <row r="4103" spans="1:3">
      <c r="A4103">
        <v>119550</v>
      </c>
      <c r="B4103">
        <v>165000</v>
      </c>
      <c r="C4103">
        <v>190500</v>
      </c>
    </row>
    <row r="4104" spans="1:3">
      <c r="A4104">
        <v>69500</v>
      </c>
      <c r="B4104">
        <v>119550</v>
      </c>
      <c r="C4104">
        <v>210000</v>
      </c>
    </row>
    <row r="4105" spans="1:3">
      <c r="A4105">
        <v>70400</v>
      </c>
      <c r="B4105">
        <v>219225</v>
      </c>
      <c r="C4105">
        <v>135000</v>
      </c>
    </row>
    <row r="4106" spans="1:3">
      <c r="A4106">
        <v>125000</v>
      </c>
      <c r="B4106">
        <v>157000</v>
      </c>
      <c r="C4106">
        <v>117500</v>
      </c>
    </row>
    <row r="4107" spans="1:3">
      <c r="A4107">
        <v>77169</v>
      </c>
      <c r="B4107">
        <v>150000</v>
      </c>
      <c r="C4107">
        <v>117500</v>
      </c>
    </row>
    <row r="4108" spans="1:3">
      <c r="A4108">
        <v>84000</v>
      </c>
      <c r="B4108">
        <v>234000</v>
      </c>
      <c r="C4108">
        <v>102500</v>
      </c>
    </row>
    <row r="4109" spans="1:3">
      <c r="A4109">
        <v>87500</v>
      </c>
      <c r="B4109">
        <v>128349.5</v>
      </c>
      <c r="C4109">
        <v>130000</v>
      </c>
    </row>
    <row r="4110" spans="1:3">
      <c r="A4110">
        <v>90000</v>
      </c>
      <c r="B4110">
        <v>50400</v>
      </c>
      <c r="C4110">
        <v>167409</v>
      </c>
    </row>
    <row r="4111" spans="1:3">
      <c r="A4111">
        <v>102500</v>
      </c>
      <c r="B4111">
        <v>112502</v>
      </c>
      <c r="C4111">
        <v>101421</v>
      </c>
    </row>
    <row r="4112" spans="1:3">
      <c r="A4112">
        <v>120000</v>
      </c>
      <c r="B4112">
        <v>211000</v>
      </c>
      <c r="C4112">
        <v>90000</v>
      </c>
    </row>
    <row r="4113" spans="1:3">
      <c r="A4113">
        <v>58000</v>
      </c>
      <c r="B4113">
        <v>56700</v>
      </c>
      <c r="C4113">
        <v>105000</v>
      </c>
    </row>
    <row r="4114" spans="1:3">
      <c r="A4114">
        <v>92500</v>
      </c>
      <c r="B4114">
        <v>166419.5</v>
      </c>
      <c r="C4114">
        <v>147500</v>
      </c>
    </row>
    <row r="4115" spans="1:3">
      <c r="A4115">
        <v>70000</v>
      </c>
      <c r="B4115">
        <v>152221.5</v>
      </c>
      <c r="C4115">
        <v>117500</v>
      </c>
    </row>
    <row r="4116" spans="1:3">
      <c r="A4116">
        <v>61875</v>
      </c>
      <c r="B4116">
        <v>92500</v>
      </c>
      <c r="C4116">
        <v>133000</v>
      </c>
    </row>
    <row r="4117" spans="1:3">
      <c r="A4117">
        <v>101000</v>
      </c>
      <c r="B4117">
        <v>186500</v>
      </c>
      <c r="C4117">
        <v>50000</v>
      </c>
    </row>
    <row r="4118" spans="1:3">
      <c r="A4118">
        <v>98500</v>
      </c>
      <c r="B4118">
        <v>89100</v>
      </c>
      <c r="C4118">
        <v>162500</v>
      </c>
    </row>
    <row r="4119" spans="1:3">
      <c r="A4119">
        <v>75000</v>
      </c>
      <c r="B4119">
        <v>125000</v>
      </c>
      <c r="C4119">
        <v>180000</v>
      </c>
    </row>
    <row r="4120" spans="1:3">
      <c r="A4120">
        <v>113269.5</v>
      </c>
      <c r="B4120">
        <v>122448</v>
      </c>
      <c r="C4120">
        <v>157500</v>
      </c>
    </row>
    <row r="4121" spans="1:3">
      <c r="A4121">
        <v>95000</v>
      </c>
      <c r="B4121">
        <v>142045</v>
      </c>
      <c r="C4121">
        <v>115000</v>
      </c>
    </row>
    <row r="4122" spans="1:3">
      <c r="A4122">
        <v>65000</v>
      </c>
      <c r="B4122">
        <v>125000</v>
      </c>
      <c r="C4122">
        <v>214807.5</v>
      </c>
    </row>
    <row r="4123" spans="1:3">
      <c r="A4123">
        <v>106100</v>
      </c>
      <c r="B4123">
        <v>125654.5</v>
      </c>
      <c r="C4123">
        <v>145000</v>
      </c>
    </row>
    <row r="4124" spans="1:3">
      <c r="A4124">
        <v>87499.5</v>
      </c>
      <c r="B4124">
        <v>142045</v>
      </c>
      <c r="C4124">
        <v>125690.8671875</v>
      </c>
    </row>
    <row r="4125" spans="1:3">
      <c r="A4125">
        <v>75000</v>
      </c>
      <c r="B4125">
        <v>127500</v>
      </c>
      <c r="C4125">
        <v>156500</v>
      </c>
    </row>
    <row r="4126" spans="1:3">
      <c r="A4126">
        <v>90000</v>
      </c>
      <c r="B4126">
        <v>79900</v>
      </c>
      <c r="C4126">
        <v>45000</v>
      </c>
    </row>
    <row r="4127" spans="1:3">
      <c r="A4127">
        <v>100500</v>
      </c>
      <c r="B4127">
        <v>84683</v>
      </c>
      <c r="C4127">
        <v>145000</v>
      </c>
    </row>
    <row r="4128" spans="1:3">
      <c r="A4128">
        <v>75067.5</v>
      </c>
      <c r="B4128">
        <v>118300</v>
      </c>
      <c r="C4128">
        <v>125000</v>
      </c>
    </row>
    <row r="4129" spans="1:3">
      <c r="A4129">
        <v>95000</v>
      </c>
      <c r="B4129">
        <v>77700</v>
      </c>
      <c r="C4129">
        <v>133000</v>
      </c>
    </row>
    <row r="4130" spans="1:3">
      <c r="A4130">
        <v>90000</v>
      </c>
      <c r="B4130">
        <v>150000</v>
      </c>
      <c r="C4130">
        <v>180500</v>
      </c>
    </row>
    <row r="4131" spans="1:3">
      <c r="A4131">
        <v>138615</v>
      </c>
      <c r="B4131">
        <v>87705</v>
      </c>
      <c r="C4131">
        <v>111175</v>
      </c>
    </row>
    <row r="4132" spans="1:3">
      <c r="A4132">
        <v>111175</v>
      </c>
      <c r="B4132">
        <v>123378</v>
      </c>
      <c r="C4132">
        <v>127500</v>
      </c>
    </row>
    <row r="4133" spans="1:3">
      <c r="A4133">
        <v>35000</v>
      </c>
      <c r="B4133">
        <v>87600</v>
      </c>
      <c r="C4133">
        <v>200000</v>
      </c>
    </row>
    <row r="4134" spans="1:3">
      <c r="A4134">
        <v>122000</v>
      </c>
      <c r="B4134">
        <v>99150</v>
      </c>
      <c r="C4134">
        <v>101000</v>
      </c>
    </row>
    <row r="4135" spans="1:3">
      <c r="A4135">
        <v>90000</v>
      </c>
      <c r="B4135">
        <v>90900</v>
      </c>
      <c r="C4135">
        <v>205000</v>
      </c>
    </row>
    <row r="4136" spans="1:3">
      <c r="A4136">
        <v>90000</v>
      </c>
      <c r="B4136">
        <v>113269.5</v>
      </c>
      <c r="C4136">
        <v>130000</v>
      </c>
    </row>
    <row r="4137" spans="1:3">
      <c r="A4137">
        <v>81311.5</v>
      </c>
      <c r="B4137">
        <v>162500</v>
      </c>
      <c r="C4137">
        <v>110930.0390625</v>
      </c>
    </row>
    <row r="4138" spans="1:3">
      <c r="A4138">
        <v>125000</v>
      </c>
      <c r="B4138">
        <v>105800</v>
      </c>
      <c r="C4138">
        <v>147500</v>
      </c>
    </row>
    <row r="4139" spans="1:3">
      <c r="A4139">
        <v>49566.5</v>
      </c>
      <c r="B4139">
        <v>135500</v>
      </c>
      <c r="C4139">
        <v>95000</v>
      </c>
    </row>
    <row r="4140" spans="1:3">
      <c r="A4140">
        <v>77500</v>
      </c>
      <c r="B4140">
        <v>150000</v>
      </c>
      <c r="C4140">
        <v>100000</v>
      </c>
    </row>
    <row r="4141" spans="1:3">
      <c r="A4141">
        <v>95000</v>
      </c>
      <c r="B4141">
        <v>119600</v>
      </c>
      <c r="C4141">
        <v>137500</v>
      </c>
    </row>
    <row r="4142" spans="1:3">
      <c r="A4142">
        <v>70000</v>
      </c>
      <c r="B4142">
        <v>243500</v>
      </c>
      <c r="C4142">
        <v>79200</v>
      </c>
    </row>
    <row r="4143" spans="1:3">
      <c r="A4143">
        <v>75000</v>
      </c>
      <c r="B4143">
        <v>205000</v>
      </c>
      <c r="C4143">
        <v>130000</v>
      </c>
    </row>
    <row r="4144" spans="1:3">
      <c r="A4144">
        <v>138500</v>
      </c>
      <c r="B4144">
        <v>114500</v>
      </c>
      <c r="C4144">
        <v>107500</v>
      </c>
    </row>
    <row r="4145" spans="1:3">
      <c r="A4145">
        <v>111175</v>
      </c>
      <c r="B4145">
        <v>100000</v>
      </c>
      <c r="C4145">
        <v>135000</v>
      </c>
    </row>
    <row r="4146" spans="1:3">
      <c r="A4146">
        <v>65000</v>
      </c>
      <c r="B4146">
        <v>132500</v>
      </c>
      <c r="C4146">
        <v>147500</v>
      </c>
    </row>
    <row r="4147" spans="1:3">
      <c r="A4147">
        <v>89100</v>
      </c>
      <c r="B4147">
        <v>109500</v>
      </c>
      <c r="C4147">
        <v>79200</v>
      </c>
    </row>
    <row r="4148" spans="1:3">
      <c r="A4148">
        <v>57500</v>
      </c>
      <c r="B4148">
        <v>115000</v>
      </c>
      <c r="C4148">
        <v>135000</v>
      </c>
    </row>
    <row r="4149" spans="1:3">
      <c r="A4149">
        <v>115000</v>
      </c>
      <c r="B4149">
        <v>150000</v>
      </c>
      <c r="C4149">
        <v>85000</v>
      </c>
    </row>
    <row r="4150" spans="1:3">
      <c r="A4150">
        <v>150000</v>
      </c>
      <c r="B4150">
        <v>190000</v>
      </c>
      <c r="C4150">
        <v>96760.5</v>
      </c>
    </row>
    <row r="4151" spans="1:3">
      <c r="A4151">
        <v>91000</v>
      </c>
      <c r="B4151">
        <v>192000</v>
      </c>
      <c r="C4151">
        <v>140000</v>
      </c>
    </row>
    <row r="4152" spans="1:3">
      <c r="A4152">
        <v>164746</v>
      </c>
      <c r="B4152">
        <v>65000</v>
      </c>
      <c r="C4152">
        <v>140000</v>
      </c>
    </row>
    <row r="4153" spans="1:3">
      <c r="A4153">
        <v>115000</v>
      </c>
      <c r="B4153">
        <v>150000</v>
      </c>
      <c r="C4153">
        <v>170000</v>
      </c>
    </row>
    <row r="4154" spans="1:3">
      <c r="A4154">
        <v>43200</v>
      </c>
      <c r="B4154">
        <v>180000</v>
      </c>
      <c r="C4154">
        <v>98283</v>
      </c>
    </row>
    <row r="4155" spans="1:3">
      <c r="A4155">
        <v>102500</v>
      </c>
      <c r="B4155">
        <v>90000</v>
      </c>
      <c r="C4155">
        <v>125000</v>
      </c>
    </row>
    <row r="4156" spans="1:3">
      <c r="A4156">
        <v>94700</v>
      </c>
      <c r="B4156">
        <v>105000</v>
      </c>
      <c r="C4156">
        <v>130000</v>
      </c>
    </row>
    <row r="4157" spans="1:3">
      <c r="A4157">
        <v>75000</v>
      </c>
      <c r="B4157">
        <v>109500</v>
      </c>
      <c r="C4157">
        <v>100000</v>
      </c>
    </row>
    <row r="4158" spans="1:3">
      <c r="A4158">
        <v>81311.5</v>
      </c>
      <c r="B4158">
        <v>157500</v>
      </c>
      <c r="C4158">
        <v>211733</v>
      </c>
    </row>
    <row r="4159" spans="1:3">
      <c r="A4159">
        <v>115000</v>
      </c>
      <c r="B4159">
        <v>180000</v>
      </c>
      <c r="C4159">
        <v>103000</v>
      </c>
    </row>
    <row r="4160" spans="1:3">
      <c r="A4160">
        <v>73645.5</v>
      </c>
      <c r="B4160">
        <v>150000</v>
      </c>
      <c r="C4160">
        <v>92500</v>
      </c>
    </row>
    <row r="4161" spans="1:3">
      <c r="A4161">
        <v>85000</v>
      </c>
      <c r="B4161">
        <v>150000</v>
      </c>
      <c r="C4161">
        <v>130000</v>
      </c>
    </row>
    <row r="4162" spans="1:3">
      <c r="A4162">
        <v>152650</v>
      </c>
      <c r="B4162">
        <v>125000</v>
      </c>
      <c r="C4162">
        <v>96773</v>
      </c>
    </row>
    <row r="4163" spans="1:3">
      <c r="A4163">
        <v>146000</v>
      </c>
      <c r="B4163">
        <v>135519</v>
      </c>
      <c r="C4163">
        <v>98283</v>
      </c>
    </row>
    <row r="4164" spans="1:3">
      <c r="A4164">
        <v>90000</v>
      </c>
      <c r="B4164">
        <v>148464</v>
      </c>
      <c r="C4164">
        <v>147500</v>
      </c>
    </row>
    <row r="4165" spans="1:3">
      <c r="A4165">
        <v>336500</v>
      </c>
      <c r="B4165">
        <v>175500</v>
      </c>
      <c r="C4165">
        <v>152650</v>
      </c>
    </row>
    <row r="4166" spans="1:3">
      <c r="A4166">
        <v>186000</v>
      </c>
      <c r="B4166">
        <v>150000</v>
      </c>
      <c r="C4166">
        <v>82500</v>
      </c>
    </row>
    <row r="4167" spans="1:3">
      <c r="A4167">
        <v>95000</v>
      </c>
      <c r="B4167">
        <v>135000</v>
      </c>
      <c r="C4167">
        <v>147500</v>
      </c>
    </row>
    <row r="4168" spans="1:3">
      <c r="A4168">
        <v>150000</v>
      </c>
      <c r="B4168">
        <v>90000</v>
      </c>
      <c r="C4168">
        <v>210000</v>
      </c>
    </row>
    <row r="4169" spans="1:3">
      <c r="A4169">
        <v>90000</v>
      </c>
      <c r="B4169">
        <v>132500</v>
      </c>
      <c r="C4169">
        <v>56859</v>
      </c>
    </row>
    <row r="4170" spans="1:3">
      <c r="A4170">
        <v>87500</v>
      </c>
      <c r="B4170">
        <v>69962.5</v>
      </c>
      <c r="C4170">
        <v>149354</v>
      </c>
    </row>
    <row r="4171" spans="1:3">
      <c r="A4171">
        <v>60000</v>
      </c>
      <c r="B4171">
        <v>125000</v>
      </c>
      <c r="C4171">
        <v>160000</v>
      </c>
    </row>
    <row r="4172" spans="1:3">
      <c r="A4172">
        <v>99150</v>
      </c>
      <c r="B4172">
        <v>117200</v>
      </c>
      <c r="C4172">
        <v>102500</v>
      </c>
    </row>
    <row r="4173" spans="1:3">
      <c r="A4173">
        <v>56700</v>
      </c>
      <c r="B4173">
        <v>125000</v>
      </c>
      <c r="C4173">
        <v>66163</v>
      </c>
    </row>
    <row r="4174" spans="1:3">
      <c r="A4174">
        <v>115000</v>
      </c>
      <c r="B4174">
        <v>90000</v>
      </c>
      <c r="C4174">
        <v>69300</v>
      </c>
    </row>
    <row r="4175" spans="1:3">
      <c r="A4175">
        <v>90000</v>
      </c>
      <c r="B4175">
        <v>65725.796875</v>
      </c>
      <c r="C4175">
        <v>105000</v>
      </c>
    </row>
    <row r="4176" spans="1:3">
      <c r="A4176">
        <v>66600</v>
      </c>
      <c r="B4176">
        <v>60000</v>
      </c>
      <c r="C4176">
        <v>120000</v>
      </c>
    </row>
    <row r="4177" spans="1:3">
      <c r="A4177">
        <v>57500</v>
      </c>
      <c r="B4177">
        <v>90000</v>
      </c>
      <c r="C4177">
        <v>137500</v>
      </c>
    </row>
    <row r="4178" spans="1:3">
      <c r="A4178">
        <v>89204</v>
      </c>
      <c r="B4178">
        <v>150000</v>
      </c>
      <c r="C4178">
        <v>137500</v>
      </c>
    </row>
    <row r="4179" spans="1:3">
      <c r="A4179">
        <v>85000</v>
      </c>
      <c r="B4179">
        <v>125500</v>
      </c>
      <c r="C4179">
        <v>147500</v>
      </c>
    </row>
    <row r="4180" spans="1:3">
      <c r="A4180">
        <v>70000</v>
      </c>
      <c r="B4180">
        <v>50000</v>
      </c>
      <c r="C4180">
        <v>244500</v>
      </c>
    </row>
    <row r="4181" spans="1:3">
      <c r="A4181">
        <v>87500</v>
      </c>
      <c r="B4181">
        <v>166419.5</v>
      </c>
      <c r="C4181">
        <v>64800</v>
      </c>
    </row>
    <row r="4182" spans="1:3">
      <c r="A4182">
        <v>100000</v>
      </c>
      <c r="B4182">
        <v>108415.5</v>
      </c>
      <c r="C4182">
        <v>174720</v>
      </c>
    </row>
    <row r="4183" spans="1:3">
      <c r="A4183">
        <v>125000</v>
      </c>
      <c r="B4183">
        <v>75000</v>
      </c>
      <c r="C4183">
        <v>100000</v>
      </c>
    </row>
    <row r="4184" spans="1:3">
      <c r="A4184">
        <v>95000</v>
      </c>
      <c r="B4184">
        <v>75000</v>
      </c>
      <c r="C4184">
        <v>87500</v>
      </c>
    </row>
    <row r="4185" spans="1:3">
      <c r="A4185">
        <v>125000</v>
      </c>
      <c r="B4185">
        <v>206500</v>
      </c>
      <c r="C4185">
        <v>99150</v>
      </c>
    </row>
    <row r="4186" spans="1:3">
      <c r="A4186">
        <v>53014</v>
      </c>
      <c r="B4186">
        <v>90000</v>
      </c>
      <c r="C4186">
        <v>96773</v>
      </c>
    </row>
    <row r="4187" spans="1:3">
      <c r="A4187">
        <v>68900</v>
      </c>
      <c r="B4187">
        <v>100000</v>
      </c>
      <c r="C4187">
        <v>79200</v>
      </c>
    </row>
    <row r="4188" spans="1:3">
      <c r="A4188">
        <v>100400</v>
      </c>
      <c r="B4188">
        <v>170000</v>
      </c>
      <c r="C4188">
        <v>69300</v>
      </c>
    </row>
    <row r="4189" spans="1:3">
      <c r="A4189">
        <v>115000</v>
      </c>
      <c r="B4189">
        <v>198500</v>
      </c>
      <c r="C4189">
        <v>98283</v>
      </c>
    </row>
    <row r="4190" spans="1:3">
      <c r="A4190">
        <v>116950</v>
      </c>
      <c r="B4190">
        <v>100000</v>
      </c>
      <c r="C4190">
        <v>70000</v>
      </c>
    </row>
    <row r="4191" spans="1:3">
      <c r="A4191">
        <v>53014</v>
      </c>
      <c r="B4191">
        <v>136875</v>
      </c>
      <c r="C4191">
        <v>134241</v>
      </c>
    </row>
    <row r="4192" spans="1:3">
      <c r="A4192">
        <v>125000</v>
      </c>
      <c r="B4192">
        <v>162000</v>
      </c>
      <c r="C4192">
        <v>140000</v>
      </c>
    </row>
    <row r="4193" spans="1:3">
      <c r="A4193">
        <v>125000</v>
      </c>
      <c r="B4193">
        <v>151950</v>
      </c>
      <c r="C4193">
        <v>147500</v>
      </c>
    </row>
    <row r="4194" spans="1:3">
      <c r="A4194">
        <v>111175</v>
      </c>
      <c r="B4194">
        <v>125000</v>
      </c>
      <c r="C4194">
        <v>170000</v>
      </c>
    </row>
    <row r="4195" spans="1:3">
      <c r="A4195">
        <v>98862</v>
      </c>
      <c r="B4195">
        <v>50400</v>
      </c>
      <c r="C4195">
        <v>84859.5</v>
      </c>
    </row>
    <row r="4196" spans="1:3">
      <c r="A4196">
        <v>115000</v>
      </c>
      <c r="B4196">
        <v>90000</v>
      </c>
      <c r="C4196">
        <v>96773</v>
      </c>
    </row>
    <row r="4197" spans="1:3">
      <c r="A4197">
        <v>68900</v>
      </c>
      <c r="B4197">
        <v>75000</v>
      </c>
      <c r="C4197">
        <v>172500</v>
      </c>
    </row>
    <row r="4198" spans="1:3">
      <c r="A4198">
        <v>62654</v>
      </c>
      <c r="B4198">
        <v>89100</v>
      </c>
      <c r="C4198">
        <v>147500</v>
      </c>
    </row>
    <row r="4199" spans="1:3">
      <c r="A4199">
        <v>80000</v>
      </c>
      <c r="B4199">
        <v>225000</v>
      </c>
      <c r="C4199">
        <v>115000</v>
      </c>
    </row>
    <row r="4200" spans="1:3">
      <c r="A4200">
        <v>95000</v>
      </c>
      <c r="B4200">
        <v>277500</v>
      </c>
      <c r="C4200">
        <v>211000</v>
      </c>
    </row>
    <row r="4201" spans="1:3">
      <c r="A4201">
        <v>129465</v>
      </c>
      <c r="B4201">
        <v>108415.5</v>
      </c>
      <c r="C4201">
        <v>130000</v>
      </c>
    </row>
    <row r="4202" spans="1:3">
      <c r="A4202">
        <v>50289.1796875</v>
      </c>
      <c r="B4202">
        <v>175000</v>
      </c>
      <c r="C4202">
        <v>165000</v>
      </c>
    </row>
    <row r="4203" spans="1:3">
      <c r="A4203">
        <v>127500</v>
      </c>
      <c r="B4203">
        <v>177500</v>
      </c>
      <c r="C4203">
        <v>137500</v>
      </c>
    </row>
    <row r="4204" spans="1:3">
      <c r="A4204">
        <v>119550</v>
      </c>
      <c r="B4204">
        <v>111205</v>
      </c>
      <c r="C4204">
        <v>135000</v>
      </c>
    </row>
    <row r="4205" spans="1:3">
      <c r="A4205">
        <v>69300</v>
      </c>
      <c r="B4205">
        <v>172500</v>
      </c>
      <c r="C4205">
        <v>127500</v>
      </c>
    </row>
    <row r="4206" spans="1:3">
      <c r="A4206">
        <v>51014</v>
      </c>
      <c r="B4206">
        <v>70000</v>
      </c>
      <c r="C4206">
        <v>120000</v>
      </c>
    </row>
    <row r="4207" spans="1:3">
      <c r="A4207">
        <v>70000</v>
      </c>
      <c r="B4207">
        <v>115000</v>
      </c>
      <c r="C4207">
        <v>99500</v>
      </c>
    </row>
    <row r="4208" spans="1:3">
      <c r="A4208">
        <v>115000</v>
      </c>
      <c r="B4208">
        <v>233500</v>
      </c>
      <c r="C4208">
        <v>125000</v>
      </c>
    </row>
    <row r="4209" spans="1:3">
      <c r="A4209">
        <v>90000</v>
      </c>
      <c r="B4209">
        <v>105000</v>
      </c>
      <c r="C4209">
        <v>125000</v>
      </c>
    </row>
    <row r="4210" spans="1:3">
      <c r="A4210">
        <v>90000</v>
      </c>
      <c r="B4210">
        <v>150000</v>
      </c>
      <c r="C4210">
        <v>130500</v>
      </c>
    </row>
    <row r="4211" spans="1:3">
      <c r="A4211">
        <v>115800</v>
      </c>
      <c r="B4211">
        <v>115000</v>
      </c>
      <c r="C4211">
        <v>147500</v>
      </c>
    </row>
    <row r="4212" spans="1:3">
      <c r="A4212">
        <v>105375</v>
      </c>
      <c r="B4212">
        <v>88512.5</v>
      </c>
      <c r="C4212">
        <v>70000</v>
      </c>
    </row>
    <row r="4213" spans="1:3">
      <c r="A4213">
        <v>85000</v>
      </c>
      <c r="B4213">
        <v>125000</v>
      </c>
      <c r="C4213">
        <v>161500</v>
      </c>
    </row>
    <row r="4214" spans="1:3">
      <c r="A4214">
        <v>100000</v>
      </c>
      <c r="B4214">
        <v>70000</v>
      </c>
      <c r="C4214">
        <v>151840</v>
      </c>
    </row>
    <row r="4215" spans="1:3">
      <c r="A4215">
        <v>53014</v>
      </c>
      <c r="B4215">
        <v>198500</v>
      </c>
      <c r="C4215">
        <v>137500</v>
      </c>
    </row>
    <row r="4216" spans="1:3">
      <c r="A4216">
        <v>91239.203125</v>
      </c>
      <c r="B4216">
        <v>151950</v>
      </c>
      <c r="C4216">
        <v>122340</v>
      </c>
    </row>
    <row r="4217" spans="1:3">
      <c r="A4217">
        <v>111175</v>
      </c>
      <c r="B4217">
        <v>90000</v>
      </c>
      <c r="C4217">
        <v>120000</v>
      </c>
    </row>
    <row r="4218" spans="1:3">
      <c r="A4218">
        <v>108961</v>
      </c>
      <c r="B4218">
        <v>90000.5</v>
      </c>
      <c r="C4218">
        <v>100000</v>
      </c>
    </row>
    <row r="4219" spans="1:3">
      <c r="A4219">
        <v>90000</v>
      </c>
      <c r="B4219">
        <v>90000</v>
      </c>
      <c r="C4219">
        <v>164091</v>
      </c>
    </row>
    <row r="4220" spans="1:3">
      <c r="A4220">
        <v>80000</v>
      </c>
      <c r="B4220">
        <v>115000</v>
      </c>
      <c r="C4220">
        <v>147500</v>
      </c>
    </row>
    <row r="4221" spans="1:3">
      <c r="A4221">
        <v>53957</v>
      </c>
      <c r="B4221">
        <v>100000</v>
      </c>
      <c r="C4221">
        <v>105000</v>
      </c>
    </row>
    <row r="4222" spans="1:3">
      <c r="A4222">
        <v>150000</v>
      </c>
      <c r="B4222">
        <v>139322</v>
      </c>
      <c r="C4222">
        <v>97500</v>
      </c>
    </row>
    <row r="4223" spans="1:3">
      <c r="A4223">
        <v>59000</v>
      </c>
      <c r="B4223">
        <v>115000</v>
      </c>
      <c r="C4223">
        <v>120000</v>
      </c>
    </row>
    <row r="4224" spans="1:3">
      <c r="A4224">
        <v>81311.5</v>
      </c>
      <c r="B4224">
        <v>198500</v>
      </c>
      <c r="C4224">
        <v>109500</v>
      </c>
    </row>
    <row r="4225" spans="1:3">
      <c r="A4225">
        <v>112800</v>
      </c>
      <c r="B4225">
        <v>228000</v>
      </c>
      <c r="C4225">
        <v>92300</v>
      </c>
    </row>
    <row r="4226" spans="1:3">
      <c r="A4226">
        <v>115000</v>
      </c>
      <c r="B4226">
        <v>135000</v>
      </c>
      <c r="C4226">
        <v>127500</v>
      </c>
    </row>
    <row r="4227" spans="1:3">
      <c r="A4227">
        <v>120739</v>
      </c>
      <c r="B4227">
        <v>174000</v>
      </c>
      <c r="C4227">
        <v>180000</v>
      </c>
    </row>
    <row r="4228" spans="1:3">
      <c r="A4228">
        <v>84850</v>
      </c>
      <c r="B4228">
        <v>115000</v>
      </c>
      <c r="C4228">
        <v>75000</v>
      </c>
    </row>
    <row r="4229" spans="1:3">
      <c r="A4229">
        <v>133000</v>
      </c>
      <c r="B4229">
        <v>150000</v>
      </c>
      <c r="C4229">
        <v>150000</v>
      </c>
    </row>
    <row r="4230" spans="1:3">
      <c r="A4230">
        <v>175000</v>
      </c>
      <c r="B4230">
        <v>157500</v>
      </c>
      <c r="C4230">
        <v>100000</v>
      </c>
    </row>
    <row r="4231" spans="1:3">
      <c r="A4231">
        <v>85000</v>
      </c>
      <c r="B4231">
        <v>120000</v>
      </c>
      <c r="C4231">
        <v>105000</v>
      </c>
    </row>
    <row r="4232" spans="1:3">
      <c r="A4232">
        <v>75000</v>
      </c>
      <c r="B4232">
        <v>218500</v>
      </c>
      <c r="C4232">
        <v>147500</v>
      </c>
    </row>
    <row r="4233" spans="1:3">
      <c r="A4233">
        <v>91239.5</v>
      </c>
      <c r="B4233">
        <v>171000</v>
      </c>
      <c r="C4233">
        <v>170000</v>
      </c>
    </row>
    <row r="4234" spans="1:3">
      <c r="A4234">
        <v>111175</v>
      </c>
      <c r="B4234">
        <v>107500</v>
      </c>
      <c r="C4234">
        <v>135000</v>
      </c>
    </row>
    <row r="4235" spans="1:3">
      <c r="A4235">
        <v>95000</v>
      </c>
      <c r="B4235">
        <v>75000</v>
      </c>
      <c r="C4235">
        <v>117500</v>
      </c>
    </row>
    <row r="4236" spans="1:3">
      <c r="A4236">
        <v>76939.203125</v>
      </c>
      <c r="B4236">
        <v>150000</v>
      </c>
      <c r="C4236">
        <v>145000</v>
      </c>
    </row>
    <row r="4237" spans="1:3">
      <c r="A4237">
        <v>200000</v>
      </c>
      <c r="B4237">
        <v>109500</v>
      </c>
      <c r="C4237">
        <v>375000</v>
      </c>
    </row>
    <row r="4238" spans="1:3">
      <c r="A4238">
        <v>87500</v>
      </c>
      <c r="B4238">
        <v>56700</v>
      </c>
      <c r="C4238">
        <v>79200</v>
      </c>
    </row>
    <row r="4239" spans="1:3">
      <c r="A4239">
        <v>57500</v>
      </c>
      <c r="B4239">
        <v>79200</v>
      </c>
      <c r="C4239">
        <v>200000</v>
      </c>
    </row>
    <row r="4240" spans="1:3">
      <c r="A4240">
        <v>110000</v>
      </c>
      <c r="B4240">
        <v>200000</v>
      </c>
      <c r="C4240">
        <v>96773</v>
      </c>
    </row>
    <row r="4241" spans="1:3">
      <c r="A4241">
        <v>69002</v>
      </c>
      <c r="B4241">
        <v>175000</v>
      </c>
      <c r="C4241">
        <v>120000</v>
      </c>
    </row>
    <row r="4242" spans="1:3">
      <c r="A4242">
        <v>106830</v>
      </c>
      <c r="B4242">
        <v>150000</v>
      </c>
      <c r="C4242">
        <v>125000</v>
      </c>
    </row>
    <row r="4243" spans="1:3">
      <c r="A4243">
        <v>127500</v>
      </c>
      <c r="B4243">
        <v>135500</v>
      </c>
      <c r="C4243">
        <v>142500</v>
      </c>
    </row>
    <row r="4244" spans="1:3">
      <c r="A4244">
        <v>80000</v>
      </c>
      <c r="B4244">
        <v>172500</v>
      </c>
      <c r="C4244">
        <v>98301.5</v>
      </c>
    </row>
    <row r="4245" spans="1:3">
      <c r="A4245">
        <v>105300</v>
      </c>
      <c r="B4245">
        <v>115000</v>
      </c>
      <c r="C4245">
        <v>96773</v>
      </c>
    </row>
    <row r="4246" spans="1:3">
      <c r="A4246">
        <v>150000</v>
      </c>
      <c r="B4246">
        <v>47500</v>
      </c>
      <c r="C4246">
        <v>129588.53125</v>
      </c>
    </row>
    <row r="4247" spans="1:3">
      <c r="A4247">
        <v>56700</v>
      </c>
      <c r="B4247">
        <v>148000</v>
      </c>
      <c r="C4247">
        <v>95700</v>
      </c>
    </row>
    <row r="4248" spans="1:3">
      <c r="A4248">
        <v>48598.5</v>
      </c>
      <c r="B4248">
        <v>116600</v>
      </c>
      <c r="C4248">
        <v>45000</v>
      </c>
    </row>
    <row r="4249" spans="1:3">
      <c r="A4249">
        <v>72500</v>
      </c>
      <c r="B4249">
        <v>115000</v>
      </c>
      <c r="C4249">
        <v>90000</v>
      </c>
    </row>
    <row r="4250" spans="1:3">
      <c r="A4250">
        <v>165000</v>
      </c>
      <c r="B4250">
        <v>125000</v>
      </c>
      <c r="C4250">
        <v>147500</v>
      </c>
    </row>
    <row r="4251" spans="1:3">
      <c r="A4251">
        <v>150000</v>
      </c>
      <c r="B4251">
        <v>88128</v>
      </c>
      <c r="C4251">
        <v>135000</v>
      </c>
    </row>
    <row r="4252" spans="1:3">
      <c r="A4252">
        <v>68000</v>
      </c>
      <c r="B4252">
        <v>115000</v>
      </c>
      <c r="C4252">
        <v>85500</v>
      </c>
    </row>
    <row r="4253" spans="1:3">
      <c r="A4253">
        <v>56700</v>
      </c>
      <c r="B4253">
        <v>115000</v>
      </c>
      <c r="C4253">
        <v>117500</v>
      </c>
    </row>
    <row r="4254" spans="1:3">
      <c r="A4254">
        <v>85000</v>
      </c>
      <c r="B4254">
        <v>125000</v>
      </c>
      <c r="C4254">
        <v>120000</v>
      </c>
    </row>
    <row r="4255" spans="1:3">
      <c r="A4255">
        <v>108961</v>
      </c>
      <c r="B4255">
        <v>195000</v>
      </c>
      <c r="C4255">
        <v>287500</v>
      </c>
    </row>
    <row r="4256" spans="1:3">
      <c r="A4256">
        <v>115000</v>
      </c>
      <c r="B4256">
        <v>89100</v>
      </c>
      <c r="C4256">
        <v>95500</v>
      </c>
    </row>
    <row r="4257" spans="1:3">
      <c r="A4257">
        <v>150000</v>
      </c>
      <c r="B4257">
        <v>172000</v>
      </c>
      <c r="C4257">
        <v>125000</v>
      </c>
    </row>
    <row r="4258" spans="1:3">
      <c r="A4258">
        <v>44100</v>
      </c>
      <c r="B4258">
        <v>170500</v>
      </c>
      <c r="C4258">
        <v>147500</v>
      </c>
    </row>
    <row r="4259" spans="1:3">
      <c r="A4259">
        <v>90000</v>
      </c>
      <c r="B4259">
        <v>117390</v>
      </c>
      <c r="C4259">
        <v>125000</v>
      </c>
    </row>
    <row r="4260" spans="1:3">
      <c r="A4260">
        <v>50000</v>
      </c>
      <c r="B4260">
        <v>110000</v>
      </c>
      <c r="C4260">
        <v>132500</v>
      </c>
    </row>
    <row r="4261" spans="1:3">
      <c r="A4261">
        <v>37860</v>
      </c>
      <c r="B4261">
        <v>125000</v>
      </c>
      <c r="C4261">
        <v>102500</v>
      </c>
    </row>
    <row r="4262" spans="1:3">
      <c r="A4262">
        <v>42500</v>
      </c>
      <c r="B4262">
        <v>150000</v>
      </c>
      <c r="C4262">
        <v>147500</v>
      </c>
    </row>
    <row r="4263" spans="1:3">
      <c r="A4263">
        <v>115000</v>
      </c>
      <c r="B4263">
        <v>115000</v>
      </c>
      <c r="C4263">
        <v>110000</v>
      </c>
    </row>
    <row r="4264" spans="1:3">
      <c r="A4264">
        <v>72900</v>
      </c>
      <c r="B4264">
        <v>149946.5</v>
      </c>
      <c r="C4264">
        <v>130000</v>
      </c>
    </row>
    <row r="4265" spans="1:3">
      <c r="A4265">
        <v>111175</v>
      </c>
      <c r="B4265">
        <v>195000</v>
      </c>
      <c r="C4265">
        <v>186000</v>
      </c>
    </row>
    <row r="4266" spans="1:3">
      <c r="A4266">
        <v>100000</v>
      </c>
      <c r="B4266">
        <v>250000</v>
      </c>
      <c r="C4266">
        <v>174720</v>
      </c>
    </row>
    <row r="4267" spans="1:3">
      <c r="A4267">
        <v>82500</v>
      </c>
      <c r="B4267">
        <v>131193</v>
      </c>
      <c r="C4267">
        <v>170000</v>
      </c>
    </row>
    <row r="4268" spans="1:3">
      <c r="A4268">
        <v>125000</v>
      </c>
      <c r="B4268">
        <v>204000</v>
      </c>
      <c r="C4268">
        <v>153000</v>
      </c>
    </row>
    <row r="4269" spans="1:3">
      <c r="A4269">
        <v>115800</v>
      </c>
      <c r="B4269">
        <v>125000</v>
      </c>
      <c r="C4269">
        <v>165000</v>
      </c>
    </row>
    <row r="4270" spans="1:3">
      <c r="A4270">
        <v>104500</v>
      </c>
      <c r="B4270">
        <v>150000</v>
      </c>
      <c r="C4270">
        <v>125000</v>
      </c>
    </row>
    <row r="4271" spans="1:3">
      <c r="A4271">
        <v>115000</v>
      </c>
      <c r="B4271">
        <v>100000</v>
      </c>
      <c r="C4271">
        <v>305500</v>
      </c>
    </row>
    <row r="4272" spans="1:3">
      <c r="A4272">
        <v>99150</v>
      </c>
      <c r="B4272">
        <v>115000</v>
      </c>
      <c r="C4272">
        <v>172500</v>
      </c>
    </row>
    <row r="4273" spans="1:3">
      <c r="A4273">
        <v>50000</v>
      </c>
      <c r="B4273">
        <v>108415.5</v>
      </c>
      <c r="C4273">
        <v>107500</v>
      </c>
    </row>
    <row r="4274" spans="1:3">
      <c r="A4274">
        <v>95000</v>
      </c>
      <c r="B4274">
        <v>105000</v>
      </c>
      <c r="C4274">
        <v>80000</v>
      </c>
    </row>
    <row r="4275" spans="1:3">
      <c r="A4275">
        <v>102500</v>
      </c>
      <c r="B4275">
        <v>185000</v>
      </c>
      <c r="C4275">
        <v>160500</v>
      </c>
    </row>
    <row r="4276" spans="1:3">
      <c r="A4276">
        <v>57500</v>
      </c>
      <c r="B4276">
        <v>115000</v>
      </c>
      <c r="C4276">
        <v>147500</v>
      </c>
    </row>
    <row r="4277" spans="1:3">
      <c r="A4277">
        <v>79560</v>
      </c>
      <c r="B4277">
        <v>150000</v>
      </c>
      <c r="C4277">
        <v>58926</v>
      </c>
    </row>
    <row r="4278" spans="1:3">
      <c r="A4278">
        <v>95000</v>
      </c>
      <c r="B4278">
        <v>100000</v>
      </c>
      <c r="C4278">
        <v>130000</v>
      </c>
    </row>
    <row r="4279" spans="1:3">
      <c r="A4279">
        <v>63000</v>
      </c>
      <c r="B4279">
        <v>64800</v>
      </c>
      <c r="C4279">
        <v>97444</v>
      </c>
    </row>
    <row r="4280" spans="1:3">
      <c r="A4280">
        <v>65000</v>
      </c>
      <c r="B4280">
        <v>122000</v>
      </c>
      <c r="C4280">
        <v>130000</v>
      </c>
    </row>
    <row r="4281" spans="1:3">
      <c r="A4281">
        <v>51014</v>
      </c>
      <c r="B4281">
        <v>277500</v>
      </c>
      <c r="C4281">
        <v>89100</v>
      </c>
    </row>
    <row r="4282" spans="1:3">
      <c r="A4282">
        <v>95000</v>
      </c>
      <c r="B4282">
        <v>150000</v>
      </c>
      <c r="C4282">
        <v>98283</v>
      </c>
    </row>
    <row r="4283" spans="1:3">
      <c r="A4283">
        <v>127500</v>
      </c>
      <c r="B4283">
        <v>100000</v>
      </c>
      <c r="C4283">
        <v>117500</v>
      </c>
    </row>
    <row r="4284" spans="1:3">
      <c r="A4284">
        <v>125000</v>
      </c>
      <c r="B4284">
        <v>277500</v>
      </c>
      <c r="C4284">
        <v>98301.5</v>
      </c>
    </row>
    <row r="4285" spans="1:3">
      <c r="A4285">
        <v>86450</v>
      </c>
      <c r="B4285">
        <v>150000</v>
      </c>
      <c r="C4285">
        <v>115000</v>
      </c>
    </row>
    <row r="4286" spans="1:3">
      <c r="A4286">
        <v>60000</v>
      </c>
      <c r="B4286">
        <v>89100</v>
      </c>
      <c r="C4286">
        <v>140000</v>
      </c>
    </row>
    <row r="4287" spans="1:3">
      <c r="A4287">
        <v>140904.5</v>
      </c>
      <c r="B4287">
        <v>105300</v>
      </c>
      <c r="C4287">
        <v>112500</v>
      </c>
    </row>
    <row r="4288" spans="1:3">
      <c r="A4288">
        <v>74500</v>
      </c>
      <c r="B4288">
        <v>186500</v>
      </c>
      <c r="C4288">
        <v>120000</v>
      </c>
    </row>
    <row r="4289" spans="1:3">
      <c r="A4289">
        <v>77500</v>
      </c>
      <c r="B4289">
        <v>87000</v>
      </c>
      <c r="C4289">
        <v>232375</v>
      </c>
    </row>
    <row r="4290" spans="1:3">
      <c r="A4290">
        <v>61000</v>
      </c>
      <c r="B4290">
        <v>115000</v>
      </c>
      <c r="C4290">
        <v>147500</v>
      </c>
    </row>
    <row r="4291" spans="1:3">
      <c r="A4291">
        <v>90000</v>
      </c>
      <c r="B4291">
        <v>152000</v>
      </c>
      <c r="C4291">
        <v>133000</v>
      </c>
    </row>
    <row r="4292" spans="1:3">
      <c r="A4292">
        <v>90000</v>
      </c>
      <c r="B4292">
        <v>149946.5</v>
      </c>
      <c r="C4292">
        <v>132000</v>
      </c>
    </row>
    <row r="4293" spans="1:3">
      <c r="A4293">
        <v>124200</v>
      </c>
      <c r="B4293">
        <v>90000</v>
      </c>
      <c r="C4293">
        <v>117500</v>
      </c>
    </row>
    <row r="4294" spans="1:3">
      <c r="A4294">
        <v>125000</v>
      </c>
      <c r="B4294">
        <v>115000</v>
      </c>
      <c r="C4294">
        <v>90000</v>
      </c>
    </row>
    <row r="4295" spans="1:3">
      <c r="A4295">
        <v>77500</v>
      </c>
      <c r="B4295">
        <v>157500</v>
      </c>
      <c r="C4295">
        <v>110551.328125</v>
      </c>
    </row>
    <row r="4296" spans="1:3">
      <c r="A4296">
        <v>140000</v>
      </c>
      <c r="B4296">
        <v>79200</v>
      </c>
      <c r="C4296">
        <v>122500</v>
      </c>
    </row>
    <row r="4297" spans="1:3">
      <c r="A4297">
        <v>115800</v>
      </c>
      <c r="B4297">
        <v>70000</v>
      </c>
      <c r="C4297">
        <v>110000</v>
      </c>
    </row>
    <row r="4298" spans="1:3">
      <c r="A4298">
        <v>150000</v>
      </c>
      <c r="B4298">
        <v>115000</v>
      </c>
      <c r="C4298">
        <v>100000</v>
      </c>
    </row>
    <row r="4299" spans="1:3">
      <c r="A4299">
        <v>115000</v>
      </c>
      <c r="B4299">
        <v>115000</v>
      </c>
      <c r="C4299">
        <v>155000</v>
      </c>
    </row>
    <row r="4300" spans="1:3">
      <c r="A4300">
        <v>90000</v>
      </c>
      <c r="B4300">
        <v>170500</v>
      </c>
      <c r="C4300">
        <v>63000</v>
      </c>
    </row>
    <row r="4301" spans="1:3">
      <c r="A4301">
        <v>75000</v>
      </c>
      <c r="B4301">
        <v>130000</v>
      </c>
      <c r="C4301">
        <v>119550</v>
      </c>
    </row>
    <row r="4302" spans="1:3">
      <c r="A4302">
        <v>150000</v>
      </c>
      <c r="B4302">
        <v>90000</v>
      </c>
      <c r="C4302">
        <v>50000</v>
      </c>
    </row>
    <row r="4303" spans="1:3">
      <c r="A4303">
        <v>117500</v>
      </c>
      <c r="B4303">
        <v>125000</v>
      </c>
      <c r="C4303">
        <v>45000</v>
      </c>
    </row>
    <row r="4304" spans="1:3">
      <c r="A4304">
        <v>82000</v>
      </c>
      <c r="B4304">
        <v>245000</v>
      </c>
      <c r="C4304">
        <v>150000</v>
      </c>
    </row>
    <row r="4305" spans="1:3">
      <c r="A4305">
        <v>90000</v>
      </c>
      <c r="B4305">
        <v>177500</v>
      </c>
      <c r="C4305">
        <v>98283</v>
      </c>
    </row>
    <row r="4306" spans="1:3">
      <c r="A4306">
        <v>60000</v>
      </c>
      <c r="B4306">
        <v>149946.5</v>
      </c>
      <c r="C4306">
        <v>147500</v>
      </c>
    </row>
    <row r="4307" spans="1:3">
      <c r="A4307">
        <v>100200</v>
      </c>
      <c r="B4307">
        <v>186000</v>
      </c>
      <c r="C4307">
        <v>120000</v>
      </c>
    </row>
    <row r="4308" spans="1:3">
      <c r="A4308">
        <v>88000</v>
      </c>
      <c r="B4308">
        <v>90000</v>
      </c>
      <c r="C4308">
        <v>120000</v>
      </c>
    </row>
    <row r="4309" spans="1:3">
      <c r="A4309">
        <v>50325.03515625</v>
      </c>
      <c r="B4309">
        <v>115000</v>
      </c>
      <c r="C4309">
        <v>150000</v>
      </c>
    </row>
    <row r="4310" spans="1:3">
      <c r="A4310">
        <v>61875</v>
      </c>
      <c r="B4310">
        <v>72900</v>
      </c>
      <c r="C4310">
        <v>115000</v>
      </c>
    </row>
    <row r="4311" spans="1:3">
      <c r="A4311">
        <v>50325</v>
      </c>
      <c r="B4311">
        <v>90000</v>
      </c>
      <c r="C4311">
        <v>205000</v>
      </c>
    </row>
    <row r="4312" spans="1:3">
      <c r="A4312">
        <v>95000</v>
      </c>
      <c r="B4312">
        <v>106439.5</v>
      </c>
      <c r="C4312">
        <v>119550</v>
      </c>
    </row>
    <row r="4313" spans="1:3">
      <c r="A4313">
        <v>131500</v>
      </c>
      <c r="B4313">
        <v>282500</v>
      </c>
      <c r="C4313">
        <v>85000</v>
      </c>
    </row>
    <row r="4314" spans="1:3">
      <c r="A4314">
        <v>165000</v>
      </c>
      <c r="B4314">
        <v>64800</v>
      </c>
      <c r="C4314">
        <v>160000</v>
      </c>
    </row>
    <row r="4315" spans="1:3">
      <c r="A4315">
        <v>112550</v>
      </c>
      <c r="B4315">
        <v>105710</v>
      </c>
      <c r="C4315">
        <v>115000</v>
      </c>
    </row>
    <row r="4316" spans="1:3">
      <c r="A4316">
        <v>50325</v>
      </c>
      <c r="B4316">
        <v>150000</v>
      </c>
      <c r="C4316">
        <v>200000</v>
      </c>
    </row>
    <row r="4317" spans="1:3">
      <c r="A4317">
        <v>97930</v>
      </c>
      <c r="B4317">
        <v>90000</v>
      </c>
      <c r="C4317">
        <v>134241</v>
      </c>
    </row>
    <row r="4318" spans="1:3">
      <c r="A4318">
        <v>50400</v>
      </c>
      <c r="B4318">
        <v>115000</v>
      </c>
      <c r="C4318">
        <v>83800</v>
      </c>
    </row>
    <row r="4319" spans="1:3">
      <c r="A4319">
        <v>172118.5</v>
      </c>
      <c r="B4319">
        <v>90000</v>
      </c>
      <c r="C4319">
        <v>145000</v>
      </c>
    </row>
    <row r="4320" spans="1:3">
      <c r="A4320">
        <v>125000</v>
      </c>
      <c r="B4320">
        <v>105000</v>
      </c>
      <c r="C4320">
        <v>96773</v>
      </c>
    </row>
    <row r="4321" spans="1:3">
      <c r="A4321">
        <v>53014</v>
      </c>
      <c r="B4321">
        <v>200000</v>
      </c>
      <c r="C4321">
        <v>147500</v>
      </c>
    </row>
    <row r="4322" spans="1:3">
      <c r="A4322">
        <v>111175</v>
      </c>
      <c r="B4322">
        <v>144880.5</v>
      </c>
      <c r="C4322">
        <v>96773</v>
      </c>
    </row>
    <row r="4323" spans="1:3">
      <c r="A4323">
        <v>111175</v>
      </c>
      <c r="B4323">
        <v>93000</v>
      </c>
      <c r="C4323">
        <v>107500</v>
      </c>
    </row>
    <row r="4324" spans="1:3">
      <c r="A4324">
        <v>72450</v>
      </c>
      <c r="B4324">
        <v>132150</v>
      </c>
      <c r="C4324">
        <v>112500</v>
      </c>
    </row>
    <row r="4325" spans="1:3">
      <c r="A4325">
        <v>111175</v>
      </c>
      <c r="B4325">
        <v>115000</v>
      </c>
      <c r="C4325">
        <v>130000</v>
      </c>
    </row>
    <row r="4326" spans="1:3">
      <c r="A4326">
        <v>85000</v>
      </c>
      <c r="B4326">
        <v>90000</v>
      </c>
      <c r="C4326">
        <v>200000</v>
      </c>
    </row>
    <row r="4327" spans="1:3">
      <c r="A4327">
        <v>89100</v>
      </c>
      <c r="B4327">
        <v>99000</v>
      </c>
      <c r="C4327">
        <v>75900</v>
      </c>
    </row>
    <row r="4328" spans="1:3">
      <c r="A4328">
        <v>64800</v>
      </c>
      <c r="B4328">
        <v>90000</v>
      </c>
      <c r="C4328">
        <v>120000</v>
      </c>
    </row>
    <row r="4329" spans="1:3">
      <c r="A4329">
        <v>48598.5</v>
      </c>
      <c r="B4329">
        <v>200000</v>
      </c>
      <c r="C4329">
        <v>110000</v>
      </c>
    </row>
    <row r="4330" spans="1:3">
      <c r="A4330">
        <v>111175</v>
      </c>
      <c r="B4330">
        <v>136000</v>
      </c>
      <c r="C4330">
        <v>170000</v>
      </c>
    </row>
    <row r="4331" spans="1:3">
      <c r="A4331">
        <v>90000</v>
      </c>
      <c r="B4331">
        <v>80000</v>
      </c>
      <c r="C4331">
        <v>175000</v>
      </c>
    </row>
    <row r="4332" spans="1:3">
      <c r="A4332">
        <v>375000</v>
      </c>
      <c r="B4332">
        <v>170000</v>
      </c>
      <c r="C4332">
        <v>160000</v>
      </c>
    </row>
    <row r="4333" spans="1:3">
      <c r="A4333">
        <v>115000</v>
      </c>
      <c r="B4333">
        <v>90000</v>
      </c>
      <c r="C4333">
        <v>79200</v>
      </c>
    </row>
    <row r="4334" spans="1:3">
      <c r="A4334">
        <v>90000</v>
      </c>
      <c r="B4334">
        <v>109500</v>
      </c>
      <c r="C4334">
        <v>205000</v>
      </c>
    </row>
    <row r="4335" spans="1:3">
      <c r="A4335">
        <v>100500</v>
      </c>
      <c r="B4335">
        <v>136369.5</v>
      </c>
      <c r="C4335">
        <v>165000</v>
      </c>
    </row>
    <row r="4336" spans="1:3">
      <c r="A4336">
        <v>75000</v>
      </c>
      <c r="B4336">
        <v>92433</v>
      </c>
      <c r="C4336">
        <v>110000</v>
      </c>
    </row>
    <row r="4337" spans="1:3">
      <c r="A4337">
        <v>90000</v>
      </c>
      <c r="B4337">
        <v>149946.5</v>
      </c>
      <c r="C4337">
        <v>151840</v>
      </c>
    </row>
    <row r="4338" spans="1:3">
      <c r="A4338">
        <v>87500</v>
      </c>
      <c r="B4338">
        <v>115000</v>
      </c>
      <c r="C4338">
        <v>45000</v>
      </c>
    </row>
    <row r="4339" spans="1:3">
      <c r="A4339">
        <v>122000</v>
      </c>
      <c r="B4339">
        <v>100000</v>
      </c>
      <c r="C4339">
        <v>134241</v>
      </c>
    </row>
    <row r="4340" spans="1:3">
      <c r="A4340">
        <v>127500</v>
      </c>
      <c r="B4340">
        <v>157500</v>
      </c>
      <c r="C4340">
        <v>105000</v>
      </c>
    </row>
    <row r="4341" spans="1:3">
      <c r="A4341">
        <v>82735</v>
      </c>
      <c r="B4341">
        <v>121777.5</v>
      </c>
      <c r="C4341">
        <v>135000</v>
      </c>
    </row>
    <row r="4342" spans="1:3">
      <c r="A4342">
        <v>95500</v>
      </c>
      <c r="B4342">
        <v>65000</v>
      </c>
      <c r="C4342">
        <v>52500</v>
      </c>
    </row>
    <row r="4343" spans="1:3">
      <c r="A4343">
        <v>150000</v>
      </c>
      <c r="B4343">
        <v>134000</v>
      </c>
      <c r="C4343">
        <v>154000</v>
      </c>
    </row>
    <row r="4344" spans="1:3">
      <c r="A4344">
        <v>125540</v>
      </c>
      <c r="B4344">
        <v>57600</v>
      </c>
      <c r="C4344">
        <v>89100</v>
      </c>
    </row>
    <row r="4345" spans="1:3">
      <c r="A4345">
        <v>89547.5</v>
      </c>
      <c r="B4345">
        <v>84000</v>
      </c>
      <c r="C4345">
        <v>130000</v>
      </c>
    </row>
    <row r="4346" spans="1:3">
      <c r="A4346">
        <v>90000</v>
      </c>
      <c r="B4346">
        <v>125000</v>
      </c>
      <c r="C4346">
        <v>105000</v>
      </c>
    </row>
    <row r="4347" spans="1:3">
      <c r="A4347">
        <v>125000</v>
      </c>
      <c r="B4347">
        <v>101014</v>
      </c>
      <c r="C4347">
        <v>130000</v>
      </c>
    </row>
    <row r="4348" spans="1:3">
      <c r="A4348">
        <v>62500</v>
      </c>
      <c r="B4348">
        <v>164000</v>
      </c>
      <c r="C4348">
        <v>110000</v>
      </c>
    </row>
    <row r="4349" spans="1:3">
      <c r="A4349">
        <v>87350</v>
      </c>
      <c r="B4349">
        <v>220000</v>
      </c>
      <c r="C4349">
        <v>208000</v>
      </c>
    </row>
    <row r="4350" spans="1:3">
      <c r="A4350">
        <v>87204.78125</v>
      </c>
      <c r="B4350">
        <v>115000</v>
      </c>
      <c r="C4350">
        <v>147500</v>
      </c>
    </row>
    <row r="4351" spans="1:3">
      <c r="A4351">
        <v>82000</v>
      </c>
      <c r="B4351">
        <v>90000</v>
      </c>
      <c r="C4351">
        <v>206000</v>
      </c>
    </row>
    <row r="4352" spans="1:3">
      <c r="A4352">
        <v>79500</v>
      </c>
      <c r="B4352">
        <v>125000</v>
      </c>
      <c r="C4352">
        <v>165000</v>
      </c>
    </row>
    <row r="4353" spans="1:3">
      <c r="A4353">
        <v>105000</v>
      </c>
      <c r="B4353">
        <v>64800</v>
      </c>
      <c r="C4353">
        <v>70000</v>
      </c>
    </row>
    <row r="4354" spans="1:3">
      <c r="A4354">
        <v>120710</v>
      </c>
      <c r="B4354">
        <v>190000</v>
      </c>
      <c r="C4354">
        <v>125000</v>
      </c>
    </row>
    <row r="4355" spans="1:3">
      <c r="A4355">
        <v>129465</v>
      </c>
      <c r="B4355">
        <v>350000</v>
      </c>
      <c r="C4355">
        <v>89100</v>
      </c>
    </row>
    <row r="4356" spans="1:3">
      <c r="A4356">
        <v>78950</v>
      </c>
      <c r="B4356">
        <v>174667.5</v>
      </c>
      <c r="C4356">
        <v>80850</v>
      </c>
    </row>
    <row r="4357" spans="1:3">
      <c r="A4357">
        <v>125000</v>
      </c>
      <c r="B4357">
        <v>115000</v>
      </c>
      <c r="C4357">
        <v>99049.484375</v>
      </c>
    </row>
    <row r="4358" spans="1:3">
      <c r="A4358">
        <v>83500</v>
      </c>
      <c r="B4358">
        <v>150000</v>
      </c>
      <c r="C4358">
        <v>67500</v>
      </c>
    </row>
    <row r="4359" spans="1:3">
      <c r="A4359">
        <v>175000</v>
      </c>
      <c r="B4359">
        <v>75000</v>
      </c>
      <c r="C4359">
        <v>117500</v>
      </c>
    </row>
    <row r="4360" spans="1:3">
      <c r="A4360">
        <v>85000</v>
      </c>
      <c r="B4360">
        <v>80000</v>
      </c>
      <c r="C4360">
        <v>110000</v>
      </c>
    </row>
    <row r="4361" spans="1:3">
      <c r="A4361">
        <v>110000</v>
      </c>
      <c r="B4361">
        <v>105650</v>
      </c>
      <c r="C4361">
        <v>145000</v>
      </c>
    </row>
    <row r="4362" spans="1:3">
      <c r="A4362">
        <v>125000</v>
      </c>
      <c r="B4362">
        <v>110000</v>
      </c>
      <c r="C4362">
        <v>58926</v>
      </c>
    </row>
    <row r="4363" spans="1:3">
      <c r="A4363">
        <v>64800</v>
      </c>
      <c r="B4363">
        <v>149946.5</v>
      </c>
      <c r="C4363">
        <v>82500</v>
      </c>
    </row>
    <row r="4364" spans="1:3">
      <c r="A4364">
        <v>133400</v>
      </c>
      <c r="B4364">
        <v>199000</v>
      </c>
      <c r="C4364">
        <v>140000</v>
      </c>
    </row>
    <row r="4365" spans="1:3">
      <c r="A4365">
        <v>149653</v>
      </c>
      <c r="B4365">
        <v>112250</v>
      </c>
      <c r="C4365">
        <v>97444</v>
      </c>
    </row>
    <row r="4366" spans="1:3">
      <c r="A4366">
        <v>400000</v>
      </c>
      <c r="B4366">
        <v>225000</v>
      </c>
      <c r="C4366">
        <v>79200</v>
      </c>
    </row>
    <row r="4367" spans="1:3">
      <c r="A4367">
        <v>98500</v>
      </c>
      <c r="B4367">
        <v>255000</v>
      </c>
      <c r="C4367">
        <v>125000</v>
      </c>
    </row>
    <row r="4368" spans="1:3">
      <c r="A4368">
        <v>50400</v>
      </c>
      <c r="B4368">
        <v>90000</v>
      </c>
      <c r="C4368">
        <v>106000</v>
      </c>
    </row>
    <row r="4369" spans="1:3">
      <c r="A4369">
        <v>89100</v>
      </c>
      <c r="B4369">
        <v>150000</v>
      </c>
      <c r="C4369">
        <v>69300</v>
      </c>
    </row>
    <row r="4370" spans="1:3">
      <c r="A4370">
        <v>83000</v>
      </c>
      <c r="B4370">
        <v>176273.5</v>
      </c>
      <c r="C4370">
        <v>105250</v>
      </c>
    </row>
    <row r="4371" spans="1:3">
      <c r="A4371">
        <v>92550</v>
      </c>
      <c r="B4371">
        <v>192000</v>
      </c>
      <c r="C4371">
        <v>147500</v>
      </c>
    </row>
    <row r="4372" spans="1:3">
      <c r="A4372">
        <v>81900</v>
      </c>
      <c r="B4372">
        <v>105000</v>
      </c>
      <c r="C4372">
        <v>115000</v>
      </c>
    </row>
    <row r="4373" spans="1:3">
      <c r="A4373">
        <v>76559</v>
      </c>
      <c r="B4373">
        <v>75000</v>
      </c>
      <c r="C4373">
        <v>185000</v>
      </c>
    </row>
    <row r="4374" spans="1:3">
      <c r="A4374">
        <v>160000</v>
      </c>
      <c r="B4374">
        <v>225000</v>
      </c>
      <c r="C4374">
        <v>100696.8125</v>
      </c>
    </row>
    <row r="4375" spans="1:3">
      <c r="A4375">
        <v>163782</v>
      </c>
      <c r="B4375">
        <v>100000</v>
      </c>
      <c r="C4375">
        <v>122500</v>
      </c>
    </row>
    <row r="4376" spans="1:3">
      <c r="A4376">
        <v>79500</v>
      </c>
      <c r="B4376">
        <v>138000</v>
      </c>
      <c r="C4376">
        <v>72960</v>
      </c>
    </row>
    <row r="4377" spans="1:3">
      <c r="A4377">
        <v>65000</v>
      </c>
      <c r="B4377">
        <v>125000</v>
      </c>
      <c r="C4377">
        <v>147500</v>
      </c>
    </row>
    <row r="4378" spans="1:3">
      <c r="A4378">
        <v>111175</v>
      </c>
      <c r="B4378">
        <v>152500</v>
      </c>
      <c r="C4378">
        <v>249000</v>
      </c>
    </row>
    <row r="4379" spans="1:3">
      <c r="A4379">
        <v>111175</v>
      </c>
      <c r="B4379">
        <v>125000</v>
      </c>
      <c r="C4379">
        <v>147500</v>
      </c>
    </row>
    <row r="4380" spans="1:3">
      <c r="A4380">
        <v>105650</v>
      </c>
      <c r="B4380">
        <v>210000</v>
      </c>
      <c r="C4380">
        <v>135000</v>
      </c>
    </row>
    <row r="4381" spans="1:3">
      <c r="A4381">
        <v>125000</v>
      </c>
      <c r="B4381">
        <v>55000</v>
      </c>
      <c r="C4381">
        <v>110000</v>
      </c>
    </row>
    <row r="4382" spans="1:3">
      <c r="A4382">
        <v>57500</v>
      </c>
      <c r="B4382">
        <v>255000</v>
      </c>
      <c r="C4382">
        <v>100000</v>
      </c>
    </row>
    <row r="4383" spans="1:3">
      <c r="A4383">
        <v>102400</v>
      </c>
      <c r="B4383">
        <v>110000</v>
      </c>
      <c r="C4383">
        <v>86500</v>
      </c>
    </row>
    <row r="4384" spans="1:3">
      <c r="A4384">
        <v>102500</v>
      </c>
      <c r="B4384">
        <v>115000</v>
      </c>
      <c r="C4384">
        <v>132080</v>
      </c>
    </row>
    <row r="4385" spans="1:3">
      <c r="A4385">
        <v>65000</v>
      </c>
      <c r="B4385">
        <v>90000</v>
      </c>
      <c r="C4385">
        <v>102096.703125</v>
      </c>
    </row>
    <row r="4386" spans="1:3">
      <c r="A4386">
        <v>100000</v>
      </c>
      <c r="B4386">
        <v>64500</v>
      </c>
      <c r="C4386">
        <v>79200</v>
      </c>
    </row>
    <row r="4387" spans="1:3">
      <c r="A4387">
        <v>100000</v>
      </c>
      <c r="B4387">
        <v>85000</v>
      </c>
      <c r="C4387">
        <v>131580</v>
      </c>
    </row>
    <row r="4388" spans="1:3">
      <c r="A4388">
        <v>90000</v>
      </c>
      <c r="B4388">
        <v>124500</v>
      </c>
      <c r="C4388">
        <v>97444</v>
      </c>
    </row>
    <row r="4389" spans="1:3">
      <c r="A4389">
        <v>67000</v>
      </c>
      <c r="B4389">
        <v>56700</v>
      </c>
      <c r="C4389">
        <v>109008</v>
      </c>
    </row>
    <row r="4390" spans="1:3">
      <c r="A4390">
        <v>90000</v>
      </c>
      <c r="B4390">
        <v>30000</v>
      </c>
      <c r="C4390">
        <v>190000</v>
      </c>
    </row>
    <row r="4391" spans="1:3">
      <c r="A4391">
        <v>100000</v>
      </c>
      <c r="B4391">
        <v>149946.5</v>
      </c>
      <c r="C4391">
        <v>100000</v>
      </c>
    </row>
    <row r="4392" spans="1:3">
      <c r="A4392">
        <v>111175</v>
      </c>
      <c r="B4392">
        <v>79200</v>
      </c>
      <c r="C4392">
        <v>112500</v>
      </c>
    </row>
    <row r="4393" spans="1:3">
      <c r="A4393">
        <v>99150</v>
      </c>
      <c r="B4393">
        <v>375000</v>
      </c>
      <c r="C4393">
        <v>135000</v>
      </c>
    </row>
    <row r="4394" spans="1:3">
      <c r="A4394">
        <v>90000</v>
      </c>
      <c r="B4394">
        <v>152221.5</v>
      </c>
      <c r="C4394">
        <v>135519</v>
      </c>
    </row>
    <row r="4395" spans="1:3">
      <c r="A4395">
        <v>72208.5</v>
      </c>
      <c r="B4395">
        <v>125250</v>
      </c>
      <c r="C4395">
        <v>115000</v>
      </c>
    </row>
    <row r="4396" spans="1:3">
      <c r="A4396">
        <v>106000</v>
      </c>
      <c r="B4396">
        <v>113221</v>
      </c>
      <c r="C4396">
        <v>147500</v>
      </c>
    </row>
    <row r="4397" spans="1:3">
      <c r="A4397">
        <v>64800</v>
      </c>
      <c r="B4397">
        <v>55000</v>
      </c>
      <c r="C4397">
        <v>102500</v>
      </c>
    </row>
    <row r="4398" spans="1:3">
      <c r="A4398">
        <v>103049.5</v>
      </c>
      <c r="B4398">
        <v>125000</v>
      </c>
      <c r="C4398">
        <v>171000</v>
      </c>
    </row>
    <row r="4399" spans="1:3">
      <c r="A4399">
        <v>89100</v>
      </c>
      <c r="B4399">
        <v>79200</v>
      </c>
      <c r="C4399">
        <v>79200</v>
      </c>
    </row>
    <row r="4400" spans="1:3">
      <c r="A4400">
        <v>80000</v>
      </c>
      <c r="B4400">
        <v>200000</v>
      </c>
      <c r="C4400">
        <v>87000</v>
      </c>
    </row>
    <row r="4401" spans="1:3">
      <c r="A4401">
        <v>102500</v>
      </c>
      <c r="B4401">
        <v>157500</v>
      </c>
      <c r="C4401">
        <v>144000</v>
      </c>
    </row>
    <row r="4402" spans="1:3">
      <c r="A4402">
        <v>90000</v>
      </c>
      <c r="B4402">
        <v>157500</v>
      </c>
      <c r="C4402">
        <v>139000</v>
      </c>
    </row>
    <row r="4403" spans="1:3">
      <c r="A4403">
        <v>90000</v>
      </c>
      <c r="B4403">
        <v>135000</v>
      </c>
      <c r="C4403">
        <v>125000</v>
      </c>
    </row>
    <row r="4404" spans="1:3">
      <c r="A4404">
        <v>125000</v>
      </c>
      <c r="B4404">
        <v>90000</v>
      </c>
      <c r="C4404">
        <v>127794.5</v>
      </c>
    </row>
    <row r="4405" spans="1:3">
      <c r="A4405">
        <v>60000</v>
      </c>
      <c r="B4405">
        <v>98000</v>
      </c>
      <c r="C4405">
        <v>117500</v>
      </c>
    </row>
    <row r="4406" spans="1:3">
      <c r="A4406">
        <v>90000</v>
      </c>
      <c r="B4406">
        <v>90670</v>
      </c>
      <c r="C4406">
        <v>147500</v>
      </c>
    </row>
    <row r="4407" spans="1:3">
      <c r="A4407">
        <v>111175</v>
      </c>
      <c r="B4407">
        <v>115000</v>
      </c>
      <c r="C4407">
        <v>110000</v>
      </c>
    </row>
    <row r="4408" spans="1:3">
      <c r="A4408">
        <v>65000</v>
      </c>
      <c r="B4408">
        <v>139216</v>
      </c>
      <c r="C4408">
        <v>150000</v>
      </c>
    </row>
    <row r="4409" spans="1:3">
      <c r="A4409">
        <v>90000</v>
      </c>
      <c r="B4409">
        <v>115000</v>
      </c>
      <c r="C4409">
        <v>98500</v>
      </c>
    </row>
    <row r="4410" spans="1:3">
      <c r="A4410">
        <v>102500</v>
      </c>
      <c r="B4410">
        <v>65000</v>
      </c>
      <c r="C4410">
        <v>139000</v>
      </c>
    </row>
    <row r="4411" spans="1:3">
      <c r="A4411">
        <v>111175</v>
      </c>
      <c r="B4411">
        <v>150000</v>
      </c>
      <c r="C4411">
        <v>147500</v>
      </c>
    </row>
    <row r="4412" spans="1:3">
      <c r="A4412">
        <v>120040</v>
      </c>
      <c r="B4412">
        <v>150000</v>
      </c>
      <c r="C4412">
        <v>55000</v>
      </c>
    </row>
    <row r="4413" spans="1:3">
      <c r="A4413">
        <v>90000</v>
      </c>
      <c r="B4413">
        <v>125000.4375</v>
      </c>
      <c r="C4413">
        <v>105000</v>
      </c>
    </row>
    <row r="4414" spans="1:3">
      <c r="A4414">
        <v>102500</v>
      </c>
      <c r="B4414">
        <v>125000</v>
      </c>
      <c r="C4414">
        <v>100000</v>
      </c>
    </row>
    <row r="4415" spans="1:3">
      <c r="A4415">
        <v>139216</v>
      </c>
      <c r="B4415">
        <v>210000</v>
      </c>
      <c r="C4415">
        <v>132500</v>
      </c>
    </row>
    <row r="4416" spans="1:3">
      <c r="A4416">
        <v>92500</v>
      </c>
      <c r="B4416">
        <v>115000</v>
      </c>
      <c r="C4416">
        <v>155000</v>
      </c>
    </row>
    <row r="4417" spans="1:3">
      <c r="A4417">
        <v>75000</v>
      </c>
      <c r="B4417">
        <v>175000</v>
      </c>
      <c r="C4417">
        <v>145000</v>
      </c>
    </row>
    <row r="4418" spans="1:3">
      <c r="A4418">
        <v>75000</v>
      </c>
      <c r="B4418">
        <v>90000</v>
      </c>
      <c r="C4418">
        <v>140000</v>
      </c>
    </row>
    <row r="4419" spans="1:3">
      <c r="A4419">
        <v>150000</v>
      </c>
      <c r="B4419">
        <v>175000</v>
      </c>
      <c r="C4419">
        <v>147500</v>
      </c>
    </row>
    <row r="4420" spans="1:3">
      <c r="A4420">
        <v>111175</v>
      </c>
      <c r="B4420">
        <v>89100</v>
      </c>
      <c r="C4420">
        <v>96773</v>
      </c>
    </row>
    <row r="4421" spans="1:3">
      <c r="A4421">
        <v>90000</v>
      </c>
      <c r="B4421">
        <v>233000</v>
      </c>
      <c r="C4421">
        <v>180000</v>
      </c>
    </row>
    <row r="4422" spans="1:3">
      <c r="A4422">
        <v>90000</v>
      </c>
      <c r="B4422">
        <v>150000</v>
      </c>
      <c r="C4422">
        <v>145000</v>
      </c>
    </row>
    <row r="4423" spans="1:3">
      <c r="A4423">
        <v>105300</v>
      </c>
      <c r="B4423">
        <v>209500</v>
      </c>
      <c r="C4423">
        <v>152000</v>
      </c>
    </row>
    <row r="4424" spans="1:3">
      <c r="A4424">
        <v>75000</v>
      </c>
      <c r="B4424">
        <v>124000</v>
      </c>
      <c r="C4424">
        <v>89100</v>
      </c>
    </row>
    <row r="4425" spans="1:3">
      <c r="A4425">
        <v>108360</v>
      </c>
      <c r="B4425">
        <v>110000</v>
      </c>
      <c r="C4425">
        <v>208114</v>
      </c>
    </row>
    <row r="4426" spans="1:3">
      <c r="A4426">
        <v>144481.5</v>
      </c>
      <c r="B4426">
        <v>79200</v>
      </c>
      <c r="C4426">
        <v>133500</v>
      </c>
    </row>
    <row r="4427" spans="1:3">
      <c r="A4427">
        <v>115000</v>
      </c>
      <c r="B4427">
        <v>115000</v>
      </c>
      <c r="C4427">
        <v>152500</v>
      </c>
    </row>
    <row r="4428" spans="1:3">
      <c r="A4428">
        <v>94400</v>
      </c>
      <c r="B4428">
        <v>125000</v>
      </c>
      <c r="C4428">
        <v>175000</v>
      </c>
    </row>
    <row r="4429" spans="1:3">
      <c r="A4429">
        <v>75000</v>
      </c>
      <c r="B4429">
        <v>143000</v>
      </c>
      <c r="C4429">
        <v>80000</v>
      </c>
    </row>
    <row r="4430" spans="1:3">
      <c r="A4430">
        <v>90000</v>
      </c>
      <c r="B4430">
        <v>105000</v>
      </c>
      <c r="C4430">
        <v>150000</v>
      </c>
    </row>
    <row r="4431" spans="1:3">
      <c r="A4431">
        <v>143500</v>
      </c>
      <c r="B4431">
        <v>95000</v>
      </c>
      <c r="C4431">
        <v>122600</v>
      </c>
    </row>
    <row r="4432" spans="1:3">
      <c r="A4432">
        <v>90000</v>
      </c>
      <c r="B4432">
        <v>149946.5</v>
      </c>
      <c r="C4432">
        <v>147500</v>
      </c>
    </row>
    <row r="4433" spans="1:3">
      <c r="A4433">
        <v>77500</v>
      </c>
      <c r="B4433">
        <v>115000</v>
      </c>
      <c r="C4433">
        <v>112500</v>
      </c>
    </row>
    <row r="4434" spans="1:3">
      <c r="A4434">
        <v>57500</v>
      </c>
      <c r="B4434">
        <v>222000</v>
      </c>
      <c r="C4434">
        <v>90000</v>
      </c>
    </row>
    <row r="4435" spans="1:3">
      <c r="A4435">
        <v>125000</v>
      </c>
      <c r="B4435">
        <v>115000</v>
      </c>
      <c r="C4435">
        <v>125000</v>
      </c>
    </row>
    <row r="4436" spans="1:3">
      <c r="A4436">
        <v>127500</v>
      </c>
      <c r="B4436">
        <v>149946.5</v>
      </c>
      <c r="C4436">
        <v>125000</v>
      </c>
    </row>
    <row r="4437" spans="1:3">
      <c r="A4437">
        <v>90000</v>
      </c>
      <c r="B4437">
        <v>173550</v>
      </c>
      <c r="C4437">
        <v>147500</v>
      </c>
    </row>
    <row r="4438" spans="1:3">
      <c r="A4438">
        <v>90000</v>
      </c>
      <c r="B4438">
        <v>90000</v>
      </c>
      <c r="C4438">
        <v>90000</v>
      </c>
    </row>
    <row r="4439" spans="1:3">
      <c r="A4439">
        <v>75000</v>
      </c>
      <c r="B4439">
        <v>115000</v>
      </c>
      <c r="C4439">
        <v>112000</v>
      </c>
    </row>
    <row r="4440" spans="1:3">
      <c r="A4440">
        <v>115000</v>
      </c>
      <c r="B4440">
        <v>88128</v>
      </c>
      <c r="C4440">
        <v>120000</v>
      </c>
    </row>
    <row r="4441" spans="1:3">
      <c r="A4441">
        <v>100000</v>
      </c>
      <c r="B4441">
        <v>375000</v>
      </c>
      <c r="C4441">
        <v>79200</v>
      </c>
    </row>
    <row r="4442" spans="1:3">
      <c r="A4442">
        <v>100500</v>
      </c>
      <c r="B4442">
        <v>115000</v>
      </c>
      <c r="C4442">
        <v>130000</v>
      </c>
    </row>
    <row r="4443" spans="1:3">
      <c r="A4443">
        <v>136400</v>
      </c>
      <c r="B4443">
        <v>90000</v>
      </c>
      <c r="C4443">
        <v>172000</v>
      </c>
    </row>
    <row r="4444" spans="1:3">
      <c r="A4444">
        <v>74000</v>
      </c>
      <c r="B4444">
        <v>245000</v>
      </c>
      <c r="C4444">
        <v>105000</v>
      </c>
    </row>
    <row r="4445" spans="1:3">
      <c r="A4445">
        <v>127100</v>
      </c>
      <c r="B4445">
        <v>209000</v>
      </c>
      <c r="C4445">
        <v>167000</v>
      </c>
    </row>
    <row r="4446" spans="1:3">
      <c r="A4446">
        <v>150000</v>
      </c>
      <c r="B4446">
        <v>126500</v>
      </c>
      <c r="C4446">
        <v>80850</v>
      </c>
    </row>
    <row r="4447" spans="1:3">
      <c r="A4447">
        <v>60000</v>
      </c>
      <c r="B4447">
        <v>175000</v>
      </c>
      <c r="C4447">
        <v>155000</v>
      </c>
    </row>
    <row r="4448" spans="1:3">
      <c r="A4448">
        <v>111175</v>
      </c>
      <c r="B4448">
        <v>115000</v>
      </c>
      <c r="C4448">
        <v>90000</v>
      </c>
    </row>
    <row r="4449" spans="1:3">
      <c r="A4449">
        <v>102500</v>
      </c>
      <c r="B4449">
        <v>115000</v>
      </c>
      <c r="C4449">
        <v>97444</v>
      </c>
    </row>
    <row r="4450" spans="1:3">
      <c r="A4450">
        <v>135000</v>
      </c>
      <c r="B4450">
        <v>157500</v>
      </c>
      <c r="C4450">
        <v>96773</v>
      </c>
    </row>
    <row r="4451" spans="1:3">
      <c r="A4451">
        <v>102500</v>
      </c>
      <c r="B4451">
        <v>180000</v>
      </c>
      <c r="C4451">
        <v>130000</v>
      </c>
    </row>
    <row r="4452" spans="1:3">
      <c r="A4452">
        <v>90000</v>
      </c>
      <c r="B4452">
        <v>65000</v>
      </c>
      <c r="C4452">
        <v>105500</v>
      </c>
    </row>
    <row r="4453" spans="1:3">
      <c r="A4453">
        <v>77500</v>
      </c>
      <c r="B4453">
        <v>179500</v>
      </c>
      <c r="C4453">
        <v>192400</v>
      </c>
    </row>
    <row r="4454" spans="1:3">
      <c r="A4454">
        <v>115000</v>
      </c>
      <c r="B4454">
        <v>90000</v>
      </c>
      <c r="C4454">
        <v>112500</v>
      </c>
    </row>
    <row r="4455" spans="1:3">
      <c r="A4455">
        <v>117500</v>
      </c>
      <c r="B4455">
        <v>217500</v>
      </c>
      <c r="C4455">
        <v>89100</v>
      </c>
    </row>
    <row r="4456" spans="1:3">
      <c r="A4456">
        <v>60249</v>
      </c>
      <c r="B4456">
        <v>190877</v>
      </c>
      <c r="C4456">
        <v>120000</v>
      </c>
    </row>
    <row r="4457" spans="1:3">
      <c r="A4457">
        <v>52500</v>
      </c>
      <c r="B4457">
        <v>152650</v>
      </c>
      <c r="C4457">
        <v>147500</v>
      </c>
    </row>
    <row r="4458" spans="1:3">
      <c r="A4458">
        <v>81000</v>
      </c>
      <c r="B4458">
        <v>90000</v>
      </c>
      <c r="C4458">
        <v>147500</v>
      </c>
    </row>
    <row r="4459" spans="1:3">
      <c r="A4459">
        <v>150000</v>
      </c>
      <c r="B4459">
        <v>200000</v>
      </c>
      <c r="C4459">
        <v>137280</v>
      </c>
    </row>
    <row r="4460" spans="1:3">
      <c r="A4460">
        <v>90000</v>
      </c>
      <c r="B4460">
        <v>100000</v>
      </c>
      <c r="C4460">
        <v>96773</v>
      </c>
    </row>
    <row r="4461" spans="1:3">
      <c r="A4461">
        <v>115000</v>
      </c>
      <c r="B4461">
        <v>100000</v>
      </c>
      <c r="C4461">
        <v>98283</v>
      </c>
    </row>
    <row r="4462" spans="1:3">
      <c r="A4462">
        <v>151950</v>
      </c>
      <c r="B4462">
        <v>172000</v>
      </c>
      <c r="C4462">
        <v>90000</v>
      </c>
    </row>
    <row r="4463" spans="1:3">
      <c r="A4463">
        <v>80811.5</v>
      </c>
      <c r="B4463">
        <v>90000</v>
      </c>
      <c r="C4463">
        <v>180500</v>
      </c>
    </row>
    <row r="4464" spans="1:3">
      <c r="A4464">
        <v>125000</v>
      </c>
      <c r="B4464">
        <v>182000</v>
      </c>
      <c r="C4464">
        <v>147500</v>
      </c>
    </row>
    <row r="4465" spans="1:3">
      <c r="A4465">
        <v>105000</v>
      </c>
      <c r="B4465">
        <v>114000</v>
      </c>
      <c r="C4465">
        <v>147500</v>
      </c>
    </row>
    <row r="4466" spans="1:3">
      <c r="A4466">
        <v>175000</v>
      </c>
      <c r="B4466">
        <v>85000</v>
      </c>
      <c r="C4466">
        <v>129500</v>
      </c>
    </row>
    <row r="4467" spans="1:3">
      <c r="A4467">
        <v>65062.3984375</v>
      </c>
      <c r="B4467">
        <v>150000</v>
      </c>
      <c r="C4467">
        <v>105630.5</v>
      </c>
    </row>
    <row r="4468" spans="1:3">
      <c r="A4468">
        <v>65000</v>
      </c>
      <c r="B4468">
        <v>230000</v>
      </c>
      <c r="C4468">
        <v>147500</v>
      </c>
    </row>
    <row r="4469" spans="1:3">
      <c r="A4469">
        <v>113580</v>
      </c>
      <c r="B4469">
        <v>138937.5</v>
      </c>
      <c r="C4469">
        <v>90000</v>
      </c>
    </row>
    <row r="4470" spans="1:3">
      <c r="A4470">
        <v>99000</v>
      </c>
      <c r="B4470">
        <v>135500</v>
      </c>
      <c r="C4470">
        <v>147500</v>
      </c>
    </row>
    <row r="4471" spans="1:3">
      <c r="A4471">
        <v>90000</v>
      </c>
      <c r="B4471">
        <v>187500</v>
      </c>
      <c r="C4471">
        <v>147500</v>
      </c>
    </row>
    <row r="4472" spans="1:3">
      <c r="A4472">
        <v>90000</v>
      </c>
      <c r="B4472">
        <v>90000</v>
      </c>
      <c r="C4472">
        <v>133600</v>
      </c>
    </row>
    <row r="4473" spans="1:3">
      <c r="A4473">
        <v>123050</v>
      </c>
      <c r="B4473">
        <v>145000</v>
      </c>
      <c r="C4473">
        <v>97444</v>
      </c>
    </row>
    <row r="4474" spans="1:3">
      <c r="A4474">
        <v>154000</v>
      </c>
      <c r="B4474">
        <v>119257</v>
      </c>
      <c r="C4474">
        <v>150000</v>
      </c>
    </row>
    <row r="4475" spans="1:3">
      <c r="A4475">
        <v>145000</v>
      </c>
      <c r="B4475">
        <v>198500</v>
      </c>
      <c r="C4475">
        <v>134241</v>
      </c>
    </row>
    <row r="4476" spans="1:3">
      <c r="A4476">
        <v>53014</v>
      </c>
      <c r="B4476">
        <v>160000</v>
      </c>
      <c r="C4476">
        <v>147500</v>
      </c>
    </row>
    <row r="4477" spans="1:3">
      <c r="A4477">
        <v>92500</v>
      </c>
      <c r="B4477">
        <v>121010.5</v>
      </c>
      <c r="C4477">
        <v>70000</v>
      </c>
    </row>
    <row r="4478" spans="1:3">
      <c r="A4478">
        <v>52500</v>
      </c>
      <c r="B4478">
        <v>150000</v>
      </c>
      <c r="C4478">
        <v>190950</v>
      </c>
    </row>
    <row r="4479" spans="1:3">
      <c r="A4479">
        <v>111528</v>
      </c>
      <c r="B4479">
        <v>65000</v>
      </c>
      <c r="C4479">
        <v>125000</v>
      </c>
    </row>
    <row r="4480" spans="1:3">
      <c r="A4480">
        <v>90000</v>
      </c>
      <c r="B4480">
        <v>145000</v>
      </c>
      <c r="C4480">
        <v>147500</v>
      </c>
    </row>
    <row r="4481" spans="1:3">
      <c r="A4481">
        <v>108415.5</v>
      </c>
      <c r="B4481">
        <v>175000</v>
      </c>
      <c r="C4481">
        <v>120000</v>
      </c>
    </row>
    <row r="4482" spans="1:3">
      <c r="A4482">
        <v>95000</v>
      </c>
      <c r="B4482">
        <v>125000</v>
      </c>
      <c r="C4482">
        <v>165000</v>
      </c>
    </row>
    <row r="4483" spans="1:3">
      <c r="A4483">
        <v>87500</v>
      </c>
      <c r="B4483">
        <v>79200</v>
      </c>
      <c r="C4483">
        <v>113836.5</v>
      </c>
    </row>
    <row r="4484" spans="1:3">
      <c r="A4484">
        <v>148238.5</v>
      </c>
      <c r="B4484">
        <v>115000</v>
      </c>
      <c r="C4484">
        <v>125000</v>
      </c>
    </row>
    <row r="4485" spans="1:3">
      <c r="A4485">
        <v>54165</v>
      </c>
      <c r="B4485">
        <v>100000</v>
      </c>
      <c r="C4485">
        <v>134241</v>
      </c>
    </row>
    <row r="4486" spans="1:3">
      <c r="A4486">
        <v>115000</v>
      </c>
      <c r="B4486">
        <v>175000</v>
      </c>
      <c r="C4486">
        <v>125000</v>
      </c>
    </row>
    <row r="4487" spans="1:3">
      <c r="A4487">
        <v>96000</v>
      </c>
      <c r="B4487">
        <v>150000</v>
      </c>
      <c r="C4487">
        <v>125000</v>
      </c>
    </row>
    <row r="4488" spans="1:3">
      <c r="A4488">
        <v>100500</v>
      </c>
      <c r="B4488">
        <v>144000</v>
      </c>
      <c r="C4488">
        <v>94450</v>
      </c>
    </row>
    <row r="4489" spans="1:3">
      <c r="A4489">
        <v>93600</v>
      </c>
      <c r="B4489">
        <v>164000</v>
      </c>
      <c r="C4489">
        <v>175000</v>
      </c>
    </row>
    <row r="4490" spans="1:3">
      <c r="A4490">
        <v>82500</v>
      </c>
      <c r="B4490">
        <v>157500</v>
      </c>
      <c r="C4490">
        <v>165000</v>
      </c>
    </row>
    <row r="4491" spans="1:3">
      <c r="A4491">
        <v>225000</v>
      </c>
      <c r="B4491">
        <v>99000</v>
      </c>
      <c r="C4491">
        <v>95000</v>
      </c>
    </row>
    <row r="4492" spans="1:3">
      <c r="A4492">
        <v>115000</v>
      </c>
      <c r="B4492">
        <v>125000</v>
      </c>
      <c r="C4492">
        <v>147500</v>
      </c>
    </row>
    <row r="4493" spans="1:3">
      <c r="A4493">
        <v>90000</v>
      </c>
      <c r="B4493">
        <v>141000</v>
      </c>
      <c r="C4493">
        <v>185000</v>
      </c>
    </row>
    <row r="4494" spans="1:3">
      <c r="A4494">
        <v>88009.5</v>
      </c>
      <c r="B4494">
        <v>337500</v>
      </c>
      <c r="C4494">
        <v>147500</v>
      </c>
    </row>
    <row r="4495" spans="1:3">
      <c r="A4495">
        <v>115000</v>
      </c>
      <c r="B4495">
        <v>130000</v>
      </c>
      <c r="C4495">
        <v>209000</v>
      </c>
    </row>
    <row r="4496" spans="1:3">
      <c r="A4496">
        <v>90000</v>
      </c>
      <c r="B4496">
        <v>119550</v>
      </c>
      <c r="C4496">
        <v>150000</v>
      </c>
    </row>
    <row r="4497" spans="1:3">
      <c r="A4497">
        <v>169322</v>
      </c>
      <c r="B4497">
        <v>140998</v>
      </c>
      <c r="C4497">
        <v>175000</v>
      </c>
    </row>
    <row r="4498" spans="1:3">
      <c r="A4498">
        <v>90000</v>
      </c>
      <c r="B4498">
        <v>65000</v>
      </c>
      <c r="C4498">
        <v>90000</v>
      </c>
    </row>
    <row r="4499" spans="1:3">
      <c r="A4499">
        <v>50000</v>
      </c>
      <c r="B4499">
        <v>96500</v>
      </c>
      <c r="C4499">
        <v>96773</v>
      </c>
    </row>
    <row r="4500" spans="1:3">
      <c r="A4500">
        <v>62500</v>
      </c>
      <c r="B4500">
        <v>200000</v>
      </c>
      <c r="C4500">
        <v>165000</v>
      </c>
    </row>
    <row r="4501" spans="1:3">
      <c r="A4501">
        <v>117500</v>
      </c>
      <c r="B4501">
        <v>186000</v>
      </c>
      <c r="C4501">
        <v>147500</v>
      </c>
    </row>
    <row r="4502" spans="1:3">
      <c r="A4502">
        <v>67500</v>
      </c>
      <c r="B4502">
        <v>108200</v>
      </c>
      <c r="C4502">
        <v>147500</v>
      </c>
    </row>
    <row r="4503" spans="1:3">
      <c r="A4503">
        <v>115000</v>
      </c>
      <c r="B4503">
        <v>137500</v>
      </c>
      <c r="C4503">
        <v>125000</v>
      </c>
    </row>
    <row r="4504" spans="1:3">
      <c r="A4504">
        <v>125000</v>
      </c>
      <c r="B4504">
        <v>79200</v>
      </c>
      <c r="C4504">
        <v>131580</v>
      </c>
    </row>
    <row r="4505" spans="1:3">
      <c r="A4505">
        <v>80850</v>
      </c>
      <c r="B4505">
        <v>200000</v>
      </c>
      <c r="C4505">
        <v>125000</v>
      </c>
    </row>
    <row r="4506" spans="1:3">
      <c r="A4506">
        <v>111175</v>
      </c>
      <c r="B4506">
        <v>145000</v>
      </c>
      <c r="C4506">
        <v>96773</v>
      </c>
    </row>
    <row r="4507" spans="1:3">
      <c r="A4507">
        <v>92500</v>
      </c>
      <c r="B4507">
        <v>160000</v>
      </c>
      <c r="C4507">
        <v>96773</v>
      </c>
    </row>
    <row r="4508" spans="1:3">
      <c r="A4508">
        <v>59216</v>
      </c>
      <c r="B4508">
        <v>69962.5</v>
      </c>
      <c r="C4508">
        <v>154000</v>
      </c>
    </row>
    <row r="4509" spans="1:3">
      <c r="A4509">
        <v>57500</v>
      </c>
      <c r="B4509">
        <v>160000</v>
      </c>
      <c r="C4509">
        <v>145000</v>
      </c>
    </row>
    <row r="4510" spans="1:3">
      <c r="A4510">
        <v>60000</v>
      </c>
      <c r="B4510">
        <v>90000</v>
      </c>
      <c r="C4510">
        <v>175000</v>
      </c>
    </row>
    <row r="4511" spans="1:3">
      <c r="A4511">
        <v>98900</v>
      </c>
      <c r="B4511">
        <v>65000</v>
      </c>
      <c r="C4511">
        <v>90000</v>
      </c>
    </row>
    <row r="4512" spans="1:3">
      <c r="A4512">
        <v>115000</v>
      </c>
      <c r="B4512">
        <v>101014</v>
      </c>
      <c r="C4512">
        <v>217500</v>
      </c>
    </row>
    <row r="4513" spans="1:3">
      <c r="A4513">
        <v>83500</v>
      </c>
      <c r="B4513">
        <v>190000</v>
      </c>
      <c r="C4513">
        <v>64800</v>
      </c>
    </row>
    <row r="4514" spans="1:3">
      <c r="A4514">
        <v>165000</v>
      </c>
      <c r="B4514">
        <v>165450</v>
      </c>
      <c r="C4514">
        <v>139216</v>
      </c>
    </row>
    <row r="4515" spans="1:3">
      <c r="A4515">
        <v>75000</v>
      </c>
      <c r="B4515">
        <v>161044</v>
      </c>
      <c r="C4515">
        <v>150000</v>
      </c>
    </row>
    <row r="4516" spans="1:3">
      <c r="A4516">
        <v>111175</v>
      </c>
      <c r="B4516">
        <v>136000</v>
      </c>
    </row>
    <row r="4517" spans="1:3">
      <c r="A4517">
        <v>82500</v>
      </c>
      <c r="B4517">
        <v>90000</v>
      </c>
    </row>
    <row r="4518" spans="1:3">
      <c r="A4518">
        <v>148500</v>
      </c>
      <c r="B4518">
        <v>350000</v>
      </c>
    </row>
    <row r="4519" spans="1:3">
      <c r="A4519">
        <v>100000</v>
      </c>
      <c r="B4519">
        <v>165000</v>
      </c>
    </row>
    <row r="4520" spans="1:3">
      <c r="A4520">
        <v>200000</v>
      </c>
      <c r="B4520">
        <v>115000</v>
      </c>
    </row>
    <row r="4521" spans="1:3">
      <c r="A4521">
        <v>90000</v>
      </c>
      <c r="B4521">
        <v>225000</v>
      </c>
    </row>
    <row r="4522" spans="1:3">
      <c r="A4522">
        <v>95000</v>
      </c>
      <c r="B4522">
        <v>115000</v>
      </c>
    </row>
    <row r="4523" spans="1:3">
      <c r="A4523">
        <v>117160</v>
      </c>
      <c r="B4523">
        <v>224500</v>
      </c>
    </row>
    <row r="4524" spans="1:3">
      <c r="A4524">
        <v>93070</v>
      </c>
      <c r="B4524">
        <v>131867</v>
      </c>
    </row>
    <row r="4525" spans="1:3">
      <c r="A4525">
        <v>79500</v>
      </c>
      <c r="B4525">
        <v>90670</v>
      </c>
    </row>
    <row r="4526" spans="1:3">
      <c r="A4526">
        <v>125000</v>
      </c>
      <c r="B4526">
        <v>350000</v>
      </c>
    </row>
    <row r="4527" spans="1:3">
      <c r="A4527">
        <v>90000</v>
      </c>
      <c r="B4527">
        <v>155000</v>
      </c>
    </row>
    <row r="4528" spans="1:3">
      <c r="A4528">
        <v>95005</v>
      </c>
      <c r="B4528">
        <v>180000</v>
      </c>
    </row>
    <row r="4529" spans="1:2">
      <c r="A4529">
        <v>120040</v>
      </c>
      <c r="B4529">
        <v>90000</v>
      </c>
    </row>
    <row r="4530" spans="1:2">
      <c r="A4530">
        <v>102500</v>
      </c>
      <c r="B4530">
        <v>75000</v>
      </c>
    </row>
    <row r="4531" spans="1:2">
      <c r="A4531">
        <v>100000</v>
      </c>
      <c r="B4531">
        <v>64821.5</v>
      </c>
    </row>
    <row r="4532" spans="1:2">
      <c r="A4532">
        <v>90000</v>
      </c>
      <c r="B4532">
        <v>172000</v>
      </c>
    </row>
    <row r="4533" spans="1:2">
      <c r="A4533">
        <v>101500</v>
      </c>
      <c r="B4533">
        <v>136400</v>
      </c>
    </row>
    <row r="4534" spans="1:2">
      <c r="A4534">
        <v>90000</v>
      </c>
      <c r="B4534">
        <v>115000</v>
      </c>
    </row>
    <row r="4535" spans="1:2">
      <c r="A4535">
        <v>132500</v>
      </c>
      <c r="B4535">
        <v>80850</v>
      </c>
    </row>
    <row r="4536" spans="1:2">
      <c r="A4536">
        <v>108567</v>
      </c>
      <c r="B4536">
        <v>136500</v>
      </c>
    </row>
    <row r="4537" spans="1:2">
      <c r="A4537">
        <v>111115.5</v>
      </c>
      <c r="B4537">
        <v>150000</v>
      </c>
    </row>
    <row r="4538" spans="1:2">
      <c r="A4538">
        <v>90000</v>
      </c>
      <c r="B4538">
        <v>93600</v>
      </c>
    </row>
    <row r="4539" spans="1:2">
      <c r="A4539">
        <v>115000</v>
      </c>
      <c r="B4539">
        <v>99000</v>
      </c>
    </row>
    <row r="4540" spans="1:2">
      <c r="A4540">
        <v>80000</v>
      </c>
      <c r="B4540">
        <v>115000</v>
      </c>
    </row>
    <row r="4541" spans="1:2">
      <c r="A4541">
        <v>138000</v>
      </c>
      <c r="B4541">
        <v>92550</v>
      </c>
    </row>
    <row r="4542" spans="1:2">
      <c r="A4542">
        <v>86500</v>
      </c>
      <c r="B4542">
        <v>175000</v>
      </c>
    </row>
    <row r="4543" spans="1:2">
      <c r="A4543">
        <v>77400</v>
      </c>
      <c r="B4543">
        <v>93600</v>
      </c>
    </row>
    <row r="4544" spans="1:2">
      <c r="A4544">
        <v>119150</v>
      </c>
      <c r="B4544">
        <v>192500</v>
      </c>
    </row>
    <row r="4545" spans="1:2">
      <c r="A4545">
        <v>224500</v>
      </c>
      <c r="B4545">
        <v>125000</v>
      </c>
    </row>
    <row r="4546" spans="1:2">
      <c r="A4546">
        <v>60736</v>
      </c>
      <c r="B4546">
        <v>131867</v>
      </c>
    </row>
    <row r="4547" spans="1:2">
      <c r="A4547">
        <v>85000</v>
      </c>
      <c r="B4547">
        <v>90000</v>
      </c>
    </row>
    <row r="4548" spans="1:2">
      <c r="A4548">
        <v>70000</v>
      </c>
      <c r="B4548">
        <v>110900</v>
      </c>
    </row>
    <row r="4549" spans="1:2">
      <c r="A4549">
        <v>80000</v>
      </c>
      <c r="B4549">
        <v>141341.5</v>
      </c>
    </row>
    <row r="4550" spans="1:2">
      <c r="A4550">
        <v>125000</v>
      </c>
      <c r="B4550">
        <v>171500</v>
      </c>
    </row>
    <row r="4551" spans="1:2">
      <c r="A4551">
        <v>80500</v>
      </c>
      <c r="B4551">
        <v>152174.5</v>
      </c>
    </row>
    <row r="4552" spans="1:2">
      <c r="A4552">
        <v>132315</v>
      </c>
      <c r="B4552">
        <v>130000</v>
      </c>
    </row>
    <row r="4553" spans="1:2">
      <c r="A4553">
        <v>44100</v>
      </c>
      <c r="B4553">
        <v>150000</v>
      </c>
    </row>
    <row r="4554" spans="1:2">
      <c r="A4554">
        <v>125000</v>
      </c>
      <c r="B4554">
        <v>106200</v>
      </c>
    </row>
    <row r="4555" spans="1:2">
      <c r="A4555">
        <v>100000</v>
      </c>
      <c r="B4555">
        <v>145000</v>
      </c>
    </row>
    <row r="4556" spans="1:2">
      <c r="A4556">
        <v>82500</v>
      </c>
      <c r="B4556">
        <v>125000</v>
      </c>
    </row>
    <row r="4557" spans="1:2">
      <c r="A4557">
        <v>84000</v>
      </c>
      <c r="B4557">
        <v>128816</v>
      </c>
    </row>
    <row r="4558" spans="1:2">
      <c r="A4558">
        <v>115000</v>
      </c>
      <c r="B4558">
        <v>90670</v>
      </c>
    </row>
    <row r="4559" spans="1:2">
      <c r="A4559">
        <v>150000</v>
      </c>
      <c r="B4559">
        <v>140062.5</v>
      </c>
    </row>
    <row r="4560" spans="1:2">
      <c r="A4560">
        <v>94750</v>
      </c>
      <c r="B4560">
        <v>140998</v>
      </c>
    </row>
    <row r="4561" spans="1:2">
      <c r="A4561">
        <v>56030</v>
      </c>
      <c r="B4561">
        <v>100000</v>
      </c>
    </row>
    <row r="4562" spans="1:2">
      <c r="A4562">
        <v>115000</v>
      </c>
      <c r="B4562">
        <v>202500</v>
      </c>
    </row>
    <row r="4563" spans="1:2">
      <c r="A4563">
        <v>95274</v>
      </c>
      <c r="B4563">
        <v>142500</v>
      </c>
    </row>
    <row r="4564" spans="1:2">
      <c r="A4564">
        <v>60000</v>
      </c>
      <c r="B4564">
        <v>187000</v>
      </c>
    </row>
    <row r="4565" spans="1:2">
      <c r="A4565">
        <v>82500</v>
      </c>
      <c r="B4565">
        <v>200000</v>
      </c>
    </row>
    <row r="4566" spans="1:2">
      <c r="A4566">
        <v>163782</v>
      </c>
      <c r="B4566">
        <v>146500</v>
      </c>
    </row>
    <row r="4567" spans="1:2">
      <c r="A4567">
        <v>146100</v>
      </c>
      <c r="B4567">
        <v>215000</v>
      </c>
    </row>
    <row r="4568" spans="1:2">
      <c r="A4568">
        <v>72900</v>
      </c>
      <c r="B4568">
        <v>95000</v>
      </c>
    </row>
    <row r="4569" spans="1:2">
      <c r="A4569">
        <v>84500</v>
      </c>
      <c r="B4569">
        <v>127500</v>
      </c>
    </row>
    <row r="4570" spans="1:2">
      <c r="A4570">
        <v>57500</v>
      </c>
      <c r="B4570">
        <v>350000</v>
      </c>
    </row>
    <row r="4571" spans="1:2">
      <c r="A4571">
        <v>81000</v>
      </c>
      <c r="B4571">
        <v>93600</v>
      </c>
    </row>
    <row r="4572" spans="1:2">
      <c r="A4572">
        <v>45000</v>
      </c>
      <c r="B4572">
        <v>200000</v>
      </c>
    </row>
    <row r="4573" spans="1:2">
      <c r="A4573">
        <v>90000</v>
      </c>
      <c r="B4573">
        <v>115000</v>
      </c>
    </row>
    <row r="4574" spans="1:2">
      <c r="A4574">
        <v>150000</v>
      </c>
      <c r="B4574">
        <v>142000</v>
      </c>
    </row>
    <row r="4575" spans="1:2">
      <c r="A4575">
        <v>111175</v>
      </c>
      <c r="B4575">
        <v>132500</v>
      </c>
    </row>
    <row r="4576" spans="1:2">
      <c r="A4576">
        <v>90000</v>
      </c>
      <c r="B4576">
        <v>350000</v>
      </c>
    </row>
    <row r="4577" spans="1:2">
      <c r="A4577">
        <v>70000</v>
      </c>
      <c r="B4577">
        <v>150000</v>
      </c>
    </row>
    <row r="4578" spans="1:2">
      <c r="A4578">
        <v>59009.6015625</v>
      </c>
      <c r="B4578">
        <v>108000</v>
      </c>
    </row>
    <row r="4579" spans="1:2">
      <c r="A4579">
        <v>132500</v>
      </c>
      <c r="B4579">
        <v>151950</v>
      </c>
    </row>
    <row r="4580" spans="1:2">
      <c r="A4580">
        <v>100000</v>
      </c>
      <c r="B4580">
        <v>175000</v>
      </c>
    </row>
    <row r="4581" spans="1:2">
      <c r="A4581">
        <v>82000</v>
      </c>
      <c r="B4581">
        <v>57000</v>
      </c>
    </row>
    <row r="4582" spans="1:2">
      <c r="A4582">
        <v>135000</v>
      </c>
      <c r="B4582">
        <v>350000</v>
      </c>
    </row>
    <row r="4583" spans="1:2">
      <c r="A4583">
        <v>65000</v>
      </c>
      <c r="B4583">
        <v>109500</v>
      </c>
    </row>
    <row r="4584" spans="1:2">
      <c r="A4584">
        <v>35000</v>
      </c>
      <c r="B4584">
        <v>100000</v>
      </c>
    </row>
    <row r="4585" spans="1:2">
      <c r="A4585">
        <v>115000</v>
      </c>
      <c r="B4585">
        <v>112250</v>
      </c>
    </row>
    <row r="4586" spans="1:2">
      <c r="A4586">
        <v>85000</v>
      </c>
      <c r="B4586">
        <v>90000</v>
      </c>
    </row>
    <row r="4587" spans="1:2">
      <c r="A4587">
        <v>115000</v>
      </c>
      <c r="B4587">
        <v>115000</v>
      </c>
    </row>
    <row r="4588" spans="1:2">
      <c r="A4588">
        <v>145000</v>
      </c>
      <c r="B4588">
        <v>67500</v>
      </c>
    </row>
    <row r="4589" spans="1:2">
      <c r="A4589">
        <v>84000</v>
      </c>
      <c r="B4589">
        <v>200000</v>
      </c>
    </row>
    <row r="4590" spans="1:2">
      <c r="A4590">
        <v>91800</v>
      </c>
      <c r="B4590">
        <v>125000</v>
      </c>
    </row>
    <row r="4591" spans="1:2">
      <c r="A4591">
        <v>111175</v>
      </c>
      <c r="B4591">
        <v>88128</v>
      </c>
    </row>
    <row r="4592" spans="1:2">
      <c r="A4592">
        <v>85000</v>
      </c>
      <c r="B4592">
        <v>80811</v>
      </c>
    </row>
    <row r="4593" spans="1:2">
      <c r="A4593">
        <v>100000</v>
      </c>
      <c r="B4593">
        <v>125000</v>
      </c>
    </row>
    <row r="4594" spans="1:2">
      <c r="A4594">
        <v>125000</v>
      </c>
      <c r="B4594">
        <v>177283</v>
      </c>
    </row>
    <row r="4595" spans="1:2">
      <c r="A4595">
        <v>95592</v>
      </c>
      <c r="B4595">
        <v>100000</v>
      </c>
    </row>
    <row r="4596" spans="1:2">
      <c r="A4596">
        <v>85500</v>
      </c>
      <c r="B4596">
        <v>125000</v>
      </c>
    </row>
    <row r="4597" spans="1:2">
      <c r="A4597">
        <v>51000</v>
      </c>
      <c r="B4597">
        <v>165000</v>
      </c>
    </row>
    <row r="4598" spans="1:2">
      <c r="A4598">
        <v>83500</v>
      </c>
      <c r="B4598">
        <v>157500</v>
      </c>
    </row>
    <row r="4599" spans="1:2">
      <c r="A4599">
        <v>90000</v>
      </c>
      <c r="B4599">
        <v>200000</v>
      </c>
    </row>
    <row r="4600" spans="1:2">
      <c r="A4600">
        <v>92500</v>
      </c>
      <c r="B4600">
        <v>125000</v>
      </c>
    </row>
    <row r="4601" spans="1:2">
      <c r="A4601">
        <v>95000</v>
      </c>
      <c r="B4601">
        <v>154000</v>
      </c>
    </row>
    <row r="4602" spans="1:2">
      <c r="A4602">
        <v>60000</v>
      </c>
      <c r="B4602">
        <v>150000</v>
      </c>
    </row>
    <row r="4603" spans="1:2">
      <c r="A4603">
        <v>110000</v>
      </c>
      <c r="B4603">
        <v>224500</v>
      </c>
    </row>
    <row r="4604" spans="1:2">
      <c r="A4604">
        <v>138615</v>
      </c>
      <c r="B4604">
        <v>200000</v>
      </c>
    </row>
    <row r="4605" spans="1:2">
      <c r="A4605">
        <v>90000</v>
      </c>
      <c r="B4605">
        <v>125000</v>
      </c>
    </row>
    <row r="4606" spans="1:2">
      <c r="A4606">
        <v>75000</v>
      </c>
      <c r="B4606">
        <v>90000</v>
      </c>
    </row>
    <row r="4607" spans="1:2">
      <c r="A4607">
        <v>145000</v>
      </c>
      <c r="B4607">
        <v>88128</v>
      </c>
    </row>
    <row r="4608" spans="1:2">
      <c r="A4608">
        <v>64500</v>
      </c>
      <c r="B4608">
        <v>152000</v>
      </c>
    </row>
    <row r="4609" spans="1:2">
      <c r="A4609">
        <v>115000</v>
      </c>
      <c r="B4609">
        <v>147500</v>
      </c>
    </row>
    <row r="4610" spans="1:2">
      <c r="A4610">
        <v>92500</v>
      </c>
      <c r="B4610">
        <v>252500</v>
      </c>
    </row>
    <row r="4611" spans="1:2">
      <c r="A4611">
        <v>90000</v>
      </c>
      <c r="B4611">
        <v>157500</v>
      </c>
    </row>
    <row r="4612" spans="1:2">
      <c r="A4612">
        <v>90000</v>
      </c>
      <c r="B4612">
        <v>152500</v>
      </c>
    </row>
    <row r="4613" spans="1:2">
      <c r="A4613">
        <v>150000</v>
      </c>
      <c r="B4613">
        <v>92187</v>
      </c>
    </row>
    <row r="4614" spans="1:2">
      <c r="A4614">
        <v>105650</v>
      </c>
      <c r="B4614">
        <v>80873</v>
      </c>
    </row>
    <row r="4615" spans="1:2">
      <c r="A4615">
        <v>56700</v>
      </c>
      <c r="B4615">
        <v>93600</v>
      </c>
    </row>
    <row r="4616" spans="1:2">
      <c r="A4616">
        <v>125000</v>
      </c>
      <c r="B4616">
        <v>117606</v>
      </c>
    </row>
    <row r="4617" spans="1:2">
      <c r="A4617">
        <v>167500</v>
      </c>
      <c r="B4617">
        <v>150000</v>
      </c>
    </row>
    <row r="4618" spans="1:2">
      <c r="A4618">
        <v>105000</v>
      </c>
      <c r="B4618">
        <v>125000</v>
      </c>
    </row>
    <row r="4619" spans="1:2">
      <c r="A4619">
        <v>150000</v>
      </c>
      <c r="B4619">
        <v>166500</v>
      </c>
    </row>
    <row r="4620" spans="1:2">
      <c r="A4620">
        <v>100000</v>
      </c>
      <c r="B4620">
        <v>175000</v>
      </c>
    </row>
    <row r="4621" spans="1:2">
      <c r="A4621">
        <v>72500</v>
      </c>
      <c r="B4621">
        <v>125000</v>
      </c>
    </row>
    <row r="4622" spans="1:2">
      <c r="A4622">
        <v>115000</v>
      </c>
      <c r="B4622">
        <v>62500</v>
      </c>
    </row>
    <row r="4623" spans="1:2">
      <c r="A4623">
        <v>77500</v>
      </c>
      <c r="B4623">
        <v>140062.5</v>
      </c>
    </row>
    <row r="4624" spans="1:2">
      <c r="A4624">
        <v>57500</v>
      </c>
      <c r="B4624">
        <v>99000</v>
      </c>
    </row>
    <row r="4625" spans="1:2">
      <c r="A4625">
        <v>137500</v>
      </c>
      <c r="B4625">
        <v>90000</v>
      </c>
    </row>
    <row r="4626" spans="1:2">
      <c r="A4626">
        <v>60500</v>
      </c>
      <c r="B4626">
        <v>155000</v>
      </c>
    </row>
    <row r="4627" spans="1:2">
      <c r="A4627">
        <v>74050</v>
      </c>
      <c r="B4627">
        <v>190000</v>
      </c>
    </row>
    <row r="4628" spans="1:2">
      <c r="A4628">
        <v>125000</v>
      </c>
      <c r="B4628">
        <v>254500</v>
      </c>
    </row>
    <row r="4629" spans="1:2">
      <c r="A4629">
        <v>109350</v>
      </c>
      <c r="B4629">
        <v>135519</v>
      </c>
    </row>
    <row r="4630" spans="1:2">
      <c r="A4630">
        <v>105000</v>
      </c>
      <c r="B4630">
        <v>70000</v>
      </c>
    </row>
    <row r="4631" spans="1:2">
      <c r="A4631">
        <v>110000</v>
      </c>
      <c r="B4631">
        <v>115000</v>
      </c>
    </row>
    <row r="4632" spans="1:2">
      <c r="A4632">
        <v>115000</v>
      </c>
      <c r="B4632">
        <v>125000</v>
      </c>
    </row>
    <row r="4633" spans="1:2">
      <c r="A4633">
        <v>89100</v>
      </c>
      <c r="B4633">
        <v>100000</v>
      </c>
    </row>
    <row r="4634" spans="1:2">
      <c r="A4634">
        <v>165000</v>
      </c>
      <c r="B4634">
        <v>135720</v>
      </c>
    </row>
    <row r="4635" spans="1:2">
      <c r="A4635">
        <v>100500</v>
      </c>
      <c r="B4635">
        <v>184839.453125</v>
      </c>
    </row>
    <row r="4636" spans="1:2">
      <c r="A4636">
        <v>95000</v>
      </c>
      <c r="B4636">
        <v>216500</v>
      </c>
    </row>
    <row r="4637" spans="1:2">
      <c r="A4637">
        <v>50400</v>
      </c>
      <c r="B4637">
        <v>160000</v>
      </c>
    </row>
    <row r="4638" spans="1:2">
      <c r="A4638">
        <v>115000</v>
      </c>
      <c r="B4638">
        <v>90000</v>
      </c>
    </row>
    <row r="4639" spans="1:2">
      <c r="A4639">
        <v>151950</v>
      </c>
      <c r="B4639">
        <v>116950</v>
      </c>
    </row>
    <row r="4640" spans="1:2">
      <c r="A4640">
        <v>60500</v>
      </c>
      <c r="B4640">
        <v>148000</v>
      </c>
    </row>
    <row r="4641" spans="1:2">
      <c r="A4641">
        <v>81000</v>
      </c>
      <c r="B4641">
        <v>104550</v>
      </c>
    </row>
    <row r="4642" spans="1:2">
      <c r="A4642">
        <v>79200</v>
      </c>
      <c r="B4642">
        <v>97500</v>
      </c>
    </row>
    <row r="4643" spans="1:2">
      <c r="A4643">
        <v>58500</v>
      </c>
      <c r="B4643">
        <v>90670</v>
      </c>
    </row>
    <row r="4644" spans="1:2">
      <c r="A4644">
        <v>80000</v>
      </c>
      <c r="B4644">
        <v>110000</v>
      </c>
    </row>
    <row r="4645" spans="1:2">
      <c r="A4645">
        <v>111175</v>
      </c>
      <c r="B4645">
        <v>80000</v>
      </c>
    </row>
    <row r="4646" spans="1:2">
      <c r="A4646">
        <v>72900</v>
      </c>
      <c r="B4646">
        <v>245000</v>
      </c>
    </row>
    <row r="4647" spans="1:2">
      <c r="A4647">
        <v>53014</v>
      </c>
      <c r="B4647">
        <v>107500</v>
      </c>
    </row>
    <row r="4648" spans="1:2">
      <c r="A4648">
        <v>83200</v>
      </c>
      <c r="B4648">
        <v>125500</v>
      </c>
    </row>
    <row r="4649" spans="1:2">
      <c r="A4649">
        <v>81700</v>
      </c>
      <c r="B4649">
        <v>207500</v>
      </c>
    </row>
    <row r="4650" spans="1:2">
      <c r="A4650">
        <v>108500</v>
      </c>
      <c r="B4650">
        <v>79200</v>
      </c>
    </row>
    <row r="4651" spans="1:2">
      <c r="A4651">
        <v>120000</v>
      </c>
      <c r="B4651">
        <v>130000</v>
      </c>
    </row>
    <row r="4652" spans="1:2">
      <c r="A4652">
        <v>90000</v>
      </c>
      <c r="B4652">
        <v>102500</v>
      </c>
    </row>
    <row r="4653" spans="1:2">
      <c r="A4653">
        <v>89830</v>
      </c>
      <c r="B4653">
        <v>224500</v>
      </c>
    </row>
    <row r="4654" spans="1:2">
      <c r="A4654">
        <v>75000</v>
      </c>
      <c r="B4654">
        <v>115000</v>
      </c>
    </row>
    <row r="4655" spans="1:2">
      <c r="A4655">
        <v>72900</v>
      </c>
      <c r="B4655">
        <v>157500</v>
      </c>
    </row>
    <row r="4656" spans="1:2">
      <c r="A4656">
        <v>62500</v>
      </c>
      <c r="B4656">
        <v>80850</v>
      </c>
    </row>
    <row r="4657" spans="1:2">
      <c r="A4657">
        <v>111175</v>
      </c>
      <c r="B4657">
        <v>180000</v>
      </c>
    </row>
    <row r="4658" spans="1:2">
      <c r="A4658">
        <v>89204</v>
      </c>
      <c r="B4658">
        <v>150000</v>
      </c>
    </row>
    <row r="4659" spans="1:2">
      <c r="A4659">
        <v>56700</v>
      </c>
      <c r="B4659">
        <v>122945.5</v>
      </c>
    </row>
    <row r="4660" spans="1:2">
      <c r="A4660">
        <v>111202</v>
      </c>
      <c r="B4660">
        <v>126000</v>
      </c>
    </row>
    <row r="4661" spans="1:2">
      <c r="A4661">
        <v>111175</v>
      </c>
      <c r="B4661">
        <v>200000</v>
      </c>
    </row>
    <row r="4662" spans="1:2">
      <c r="A4662">
        <v>95700</v>
      </c>
      <c r="B4662">
        <v>90000</v>
      </c>
    </row>
    <row r="4663" spans="1:2">
      <c r="A4663">
        <v>90792</v>
      </c>
      <c r="B4663">
        <v>105000</v>
      </c>
    </row>
    <row r="4664" spans="1:2">
      <c r="A4664">
        <v>75067.5</v>
      </c>
      <c r="B4664">
        <v>88128</v>
      </c>
    </row>
    <row r="4665" spans="1:2">
      <c r="A4665">
        <v>59998</v>
      </c>
      <c r="B4665">
        <v>150000</v>
      </c>
    </row>
    <row r="4666" spans="1:2">
      <c r="A4666">
        <v>101014</v>
      </c>
      <c r="B4666">
        <v>131193</v>
      </c>
    </row>
    <row r="4667" spans="1:2">
      <c r="A4667">
        <v>62500</v>
      </c>
      <c r="B4667">
        <v>89100</v>
      </c>
    </row>
    <row r="4668" spans="1:2">
      <c r="A4668">
        <v>111175</v>
      </c>
      <c r="B4668">
        <v>125000</v>
      </c>
    </row>
    <row r="4669" spans="1:2">
      <c r="A4669">
        <v>25920</v>
      </c>
      <c r="B4669">
        <v>124250</v>
      </c>
    </row>
    <row r="4670" spans="1:2">
      <c r="A4670">
        <v>115775</v>
      </c>
      <c r="B4670">
        <v>155000</v>
      </c>
    </row>
    <row r="4671" spans="1:2">
      <c r="A4671">
        <v>56700</v>
      </c>
      <c r="B4671">
        <v>115000</v>
      </c>
    </row>
    <row r="4672" spans="1:2">
      <c r="A4672">
        <v>89204</v>
      </c>
      <c r="B4672">
        <v>152174.5</v>
      </c>
    </row>
    <row r="4673" spans="1:2">
      <c r="A4673">
        <v>53014</v>
      </c>
      <c r="B4673">
        <v>119257</v>
      </c>
    </row>
    <row r="4674" spans="1:2">
      <c r="A4674">
        <v>200000</v>
      </c>
      <c r="B4674">
        <v>72000</v>
      </c>
    </row>
    <row r="4675" spans="1:2">
      <c r="A4675">
        <v>165000</v>
      </c>
      <c r="B4675">
        <v>70000</v>
      </c>
    </row>
    <row r="4676" spans="1:2">
      <c r="A4676">
        <v>107500</v>
      </c>
      <c r="B4676">
        <v>115000</v>
      </c>
    </row>
    <row r="4677" spans="1:2">
      <c r="A4677">
        <v>157500</v>
      </c>
      <c r="B4677">
        <v>119257</v>
      </c>
    </row>
    <row r="4678" spans="1:2">
      <c r="A4678">
        <v>132500</v>
      </c>
      <c r="B4678">
        <v>157500</v>
      </c>
    </row>
    <row r="4679" spans="1:2">
      <c r="A4679">
        <v>181425</v>
      </c>
      <c r="B4679">
        <v>140000</v>
      </c>
    </row>
    <row r="4680" spans="1:2">
      <c r="A4680">
        <v>66250</v>
      </c>
      <c r="B4680">
        <v>90000</v>
      </c>
    </row>
    <row r="4681" spans="1:2">
      <c r="A4681">
        <v>93600</v>
      </c>
      <c r="B4681">
        <v>90000</v>
      </c>
    </row>
    <row r="4682" spans="1:2">
      <c r="A4682">
        <v>127100</v>
      </c>
      <c r="B4682">
        <v>140998</v>
      </c>
    </row>
    <row r="4683" spans="1:2">
      <c r="A4683">
        <v>91800</v>
      </c>
      <c r="B4683">
        <v>109500</v>
      </c>
    </row>
    <row r="4684" spans="1:2">
      <c r="A4684">
        <v>65037.5</v>
      </c>
      <c r="B4684">
        <v>120000</v>
      </c>
    </row>
    <row r="4685" spans="1:2">
      <c r="A4685">
        <v>104550</v>
      </c>
      <c r="B4685">
        <v>210000</v>
      </c>
    </row>
    <row r="4686" spans="1:2">
      <c r="A4686">
        <v>200000</v>
      </c>
      <c r="B4686">
        <v>157500</v>
      </c>
    </row>
    <row r="4687" spans="1:2">
      <c r="A4687">
        <v>111175</v>
      </c>
      <c r="B4687">
        <v>88393.5</v>
      </c>
    </row>
    <row r="4688" spans="1:2">
      <c r="A4688">
        <v>60000</v>
      </c>
      <c r="B4688">
        <v>119500</v>
      </c>
    </row>
    <row r="4689" spans="1:2">
      <c r="A4689">
        <v>82500</v>
      </c>
      <c r="B4689">
        <v>90000</v>
      </c>
    </row>
    <row r="4690" spans="1:2">
      <c r="A4690">
        <v>60000</v>
      </c>
      <c r="B4690">
        <v>195000</v>
      </c>
    </row>
    <row r="4691" spans="1:2">
      <c r="A4691">
        <v>79200</v>
      </c>
      <c r="B4691">
        <v>170500</v>
      </c>
    </row>
    <row r="4692" spans="1:2">
      <c r="A4692">
        <v>70000</v>
      </c>
      <c r="B4692">
        <v>90000</v>
      </c>
    </row>
    <row r="4693" spans="1:2">
      <c r="A4693">
        <v>110000</v>
      </c>
      <c r="B4693">
        <v>147000</v>
      </c>
    </row>
    <row r="4694" spans="1:2">
      <c r="A4694">
        <v>100000</v>
      </c>
      <c r="B4694">
        <v>200000</v>
      </c>
    </row>
    <row r="4695" spans="1:2">
      <c r="A4695">
        <v>115000</v>
      </c>
      <c r="B4695">
        <v>150000</v>
      </c>
    </row>
    <row r="4696" spans="1:2">
      <c r="A4696">
        <v>101540</v>
      </c>
      <c r="B4696">
        <v>152174.5</v>
      </c>
    </row>
    <row r="4697" spans="1:2">
      <c r="A4697">
        <v>51000</v>
      </c>
      <c r="B4697">
        <v>350000</v>
      </c>
    </row>
    <row r="4698" spans="1:2">
      <c r="A4698">
        <v>70000</v>
      </c>
      <c r="B4698">
        <v>150000</v>
      </c>
    </row>
    <row r="4699" spans="1:2">
      <c r="A4699">
        <v>79200</v>
      </c>
      <c r="B4699">
        <v>56700</v>
      </c>
    </row>
    <row r="4700" spans="1:2">
      <c r="A4700">
        <v>67500</v>
      </c>
      <c r="B4700">
        <v>150000</v>
      </c>
    </row>
    <row r="4701" spans="1:2">
      <c r="A4701">
        <v>111175</v>
      </c>
      <c r="B4701">
        <v>175000</v>
      </c>
    </row>
    <row r="4702" spans="1:2">
      <c r="A4702">
        <v>72900</v>
      </c>
      <c r="B4702">
        <v>131513</v>
      </c>
    </row>
    <row r="4703" spans="1:2">
      <c r="A4703">
        <v>111175</v>
      </c>
      <c r="B4703">
        <v>200000</v>
      </c>
    </row>
    <row r="4704" spans="1:2">
      <c r="A4704">
        <v>44100</v>
      </c>
      <c r="B4704">
        <v>90000</v>
      </c>
    </row>
    <row r="4705" spans="1:2">
      <c r="A4705">
        <v>150000</v>
      </c>
      <c r="B4705">
        <v>120000</v>
      </c>
    </row>
    <row r="4706" spans="1:2">
      <c r="A4706">
        <v>53014</v>
      </c>
      <c r="B4706">
        <v>119608.5</v>
      </c>
    </row>
    <row r="4707" spans="1:2">
      <c r="A4707">
        <v>105000</v>
      </c>
      <c r="B4707">
        <v>117500</v>
      </c>
    </row>
    <row r="4708" spans="1:2">
      <c r="A4708">
        <v>110150</v>
      </c>
      <c r="B4708">
        <v>175000</v>
      </c>
    </row>
    <row r="4709" spans="1:2">
      <c r="A4709">
        <v>57500</v>
      </c>
      <c r="B4709">
        <v>108415.5</v>
      </c>
    </row>
    <row r="4710" spans="1:2">
      <c r="A4710">
        <v>86000</v>
      </c>
      <c r="B4710">
        <v>125000</v>
      </c>
    </row>
    <row r="4711" spans="1:2">
      <c r="A4711">
        <v>90000</v>
      </c>
      <c r="B4711">
        <v>115000</v>
      </c>
    </row>
    <row r="4712" spans="1:2">
      <c r="A4712">
        <v>105000</v>
      </c>
      <c r="B4712">
        <v>147500</v>
      </c>
    </row>
    <row r="4713" spans="1:2">
      <c r="A4713">
        <v>119550</v>
      </c>
      <c r="B4713">
        <v>240000</v>
      </c>
    </row>
    <row r="4714" spans="1:2">
      <c r="A4714">
        <v>89100</v>
      </c>
      <c r="B4714">
        <v>99000</v>
      </c>
    </row>
    <row r="4715" spans="1:2">
      <c r="A4715">
        <v>147500</v>
      </c>
      <c r="B4715">
        <v>91250</v>
      </c>
    </row>
    <row r="4716" spans="1:2">
      <c r="A4716">
        <v>95000</v>
      </c>
      <c r="B4716">
        <v>105150</v>
      </c>
    </row>
    <row r="4717" spans="1:2">
      <c r="A4717">
        <v>85000</v>
      </c>
      <c r="B4717">
        <v>157500</v>
      </c>
    </row>
    <row r="4718" spans="1:2">
      <c r="A4718">
        <v>200000</v>
      </c>
      <c r="B4718">
        <v>80000</v>
      </c>
    </row>
    <row r="4719" spans="1:2">
      <c r="A4719">
        <v>111175</v>
      </c>
      <c r="B4719">
        <v>230000</v>
      </c>
    </row>
    <row r="4720" spans="1:2">
      <c r="A4720">
        <v>45000</v>
      </c>
      <c r="B4720">
        <v>129000</v>
      </c>
    </row>
    <row r="4721" spans="1:2">
      <c r="A4721">
        <v>89500</v>
      </c>
      <c r="B4721">
        <v>119608.5</v>
      </c>
    </row>
    <row r="4722" spans="1:2">
      <c r="A4722">
        <v>56700</v>
      </c>
      <c r="B4722">
        <v>90000</v>
      </c>
    </row>
    <row r="4723" spans="1:2">
      <c r="A4723">
        <v>111175</v>
      </c>
      <c r="B4723">
        <v>175000</v>
      </c>
    </row>
    <row r="4724" spans="1:2">
      <c r="A4724">
        <v>160000</v>
      </c>
      <c r="B4724">
        <v>216500</v>
      </c>
    </row>
    <row r="4725" spans="1:2">
      <c r="A4725">
        <v>78500</v>
      </c>
      <c r="B4725">
        <v>90000</v>
      </c>
    </row>
    <row r="4726" spans="1:2">
      <c r="A4726">
        <v>115000</v>
      </c>
      <c r="B4726">
        <v>150000</v>
      </c>
    </row>
    <row r="4727" spans="1:2">
      <c r="A4727">
        <v>100500</v>
      </c>
      <c r="B4727">
        <v>153500</v>
      </c>
    </row>
    <row r="4728" spans="1:2">
      <c r="A4728">
        <v>83862.5</v>
      </c>
      <c r="B4728">
        <v>157500</v>
      </c>
    </row>
    <row r="4729" spans="1:2">
      <c r="A4729">
        <v>70469.5</v>
      </c>
      <c r="B4729">
        <v>137825</v>
      </c>
    </row>
    <row r="4730" spans="1:2">
      <c r="A4730">
        <v>77500</v>
      </c>
      <c r="B4730">
        <v>157500</v>
      </c>
    </row>
    <row r="4731" spans="1:2">
      <c r="A4731">
        <v>100500</v>
      </c>
      <c r="B4731">
        <v>225000</v>
      </c>
    </row>
    <row r="4732" spans="1:2">
      <c r="A4732">
        <v>138000</v>
      </c>
      <c r="B4732">
        <v>115000</v>
      </c>
    </row>
    <row r="4733" spans="1:2">
      <c r="A4733">
        <v>53014</v>
      </c>
      <c r="B4733">
        <v>142000</v>
      </c>
    </row>
    <row r="4734" spans="1:2">
      <c r="A4734">
        <v>65000</v>
      </c>
      <c r="B4734">
        <v>65000</v>
      </c>
    </row>
    <row r="4735" spans="1:2">
      <c r="A4735">
        <v>114624</v>
      </c>
      <c r="B4735">
        <v>90000</v>
      </c>
    </row>
    <row r="4736" spans="1:2">
      <c r="A4736">
        <v>105000</v>
      </c>
      <c r="B4736">
        <v>225000</v>
      </c>
    </row>
    <row r="4737" spans="1:2">
      <c r="A4737">
        <v>100000</v>
      </c>
      <c r="B4737">
        <v>83500</v>
      </c>
    </row>
    <row r="4738" spans="1:2">
      <c r="A4738">
        <v>60000</v>
      </c>
      <c r="B4738">
        <v>148500</v>
      </c>
    </row>
    <row r="4739" spans="1:2">
      <c r="A4739">
        <v>111175</v>
      </c>
      <c r="B4739">
        <v>99000</v>
      </c>
    </row>
    <row r="4740" spans="1:2">
      <c r="A4740">
        <v>125000</v>
      </c>
      <c r="B4740">
        <v>150000</v>
      </c>
    </row>
    <row r="4741" spans="1:2">
      <c r="A4741">
        <v>90000</v>
      </c>
      <c r="B4741">
        <v>134000</v>
      </c>
    </row>
    <row r="4742" spans="1:2">
      <c r="A4742">
        <v>100500</v>
      </c>
      <c r="B4742">
        <v>115000</v>
      </c>
    </row>
    <row r="4743" spans="1:2">
      <c r="A4743">
        <v>70000</v>
      </c>
      <c r="B4743">
        <v>115000</v>
      </c>
    </row>
    <row r="4744" spans="1:2">
      <c r="A4744">
        <v>112500</v>
      </c>
      <c r="B4744">
        <v>125000</v>
      </c>
    </row>
    <row r="4745" spans="1:2">
      <c r="A4745">
        <v>80740</v>
      </c>
      <c r="B4745">
        <v>155000</v>
      </c>
    </row>
    <row r="4746" spans="1:2">
      <c r="A4746">
        <v>175000</v>
      </c>
      <c r="B4746">
        <v>115000</v>
      </c>
    </row>
    <row r="4747" spans="1:2">
      <c r="A4747">
        <v>137500</v>
      </c>
      <c r="B4747">
        <v>140000</v>
      </c>
    </row>
    <row r="4748" spans="1:2">
      <c r="A4748">
        <v>70000</v>
      </c>
      <c r="B4748">
        <v>100000</v>
      </c>
    </row>
    <row r="4749" spans="1:2">
      <c r="A4749">
        <v>41000</v>
      </c>
      <c r="B4749">
        <v>150000</v>
      </c>
    </row>
    <row r="4750" spans="1:2">
      <c r="A4750">
        <v>65000</v>
      </c>
      <c r="B4750">
        <v>175000</v>
      </c>
    </row>
    <row r="4751" spans="1:2">
      <c r="A4751">
        <v>77500</v>
      </c>
      <c r="B4751">
        <v>161000</v>
      </c>
    </row>
    <row r="4752" spans="1:2">
      <c r="A4752">
        <v>65000</v>
      </c>
      <c r="B4752">
        <v>218500</v>
      </c>
    </row>
    <row r="4753" spans="1:2">
      <c r="A4753">
        <v>73600</v>
      </c>
      <c r="B4753">
        <v>180000</v>
      </c>
    </row>
    <row r="4754" spans="1:2">
      <c r="A4754">
        <v>107500</v>
      </c>
      <c r="B4754">
        <v>195000</v>
      </c>
    </row>
    <row r="4755" spans="1:2">
      <c r="A4755">
        <v>80000</v>
      </c>
      <c r="B4755">
        <v>75000</v>
      </c>
    </row>
    <row r="4756" spans="1:2">
      <c r="A4756">
        <v>90000</v>
      </c>
      <c r="B4756">
        <v>135000</v>
      </c>
    </row>
    <row r="4757" spans="1:2">
      <c r="A4757">
        <v>125000</v>
      </c>
      <c r="B4757">
        <v>80850</v>
      </c>
    </row>
    <row r="4758" spans="1:2">
      <c r="A4758">
        <v>72000</v>
      </c>
      <c r="B4758">
        <v>42360</v>
      </c>
    </row>
    <row r="4759" spans="1:2">
      <c r="A4759">
        <v>70000</v>
      </c>
      <c r="B4759">
        <v>200000</v>
      </c>
    </row>
    <row r="4760" spans="1:2">
      <c r="A4760">
        <v>53014</v>
      </c>
      <c r="B4760">
        <v>152174.5</v>
      </c>
    </row>
    <row r="4761" spans="1:2">
      <c r="A4761">
        <v>125000</v>
      </c>
      <c r="B4761">
        <v>115000</v>
      </c>
    </row>
    <row r="4762" spans="1:2">
      <c r="A4762">
        <v>130000</v>
      </c>
      <c r="B4762">
        <v>137500</v>
      </c>
    </row>
    <row r="4763" spans="1:2">
      <c r="A4763">
        <v>105000</v>
      </c>
      <c r="B4763">
        <v>163000</v>
      </c>
    </row>
    <row r="4764" spans="1:2">
      <c r="A4764">
        <v>137610</v>
      </c>
      <c r="B4764">
        <v>150000</v>
      </c>
    </row>
    <row r="4765" spans="1:2">
      <c r="A4765">
        <v>53014</v>
      </c>
      <c r="B4765">
        <v>90000</v>
      </c>
    </row>
    <row r="4766" spans="1:2">
      <c r="A4766">
        <v>52500</v>
      </c>
      <c r="B4766">
        <v>136875</v>
      </c>
    </row>
    <row r="4767" spans="1:2">
      <c r="A4767">
        <v>90000</v>
      </c>
      <c r="B4767">
        <v>56700</v>
      </c>
    </row>
    <row r="4768" spans="1:2">
      <c r="A4768">
        <v>149653</v>
      </c>
      <c r="B4768">
        <v>210000</v>
      </c>
    </row>
    <row r="4769" spans="1:2">
      <c r="A4769">
        <v>60500</v>
      </c>
      <c r="B4769">
        <v>90000</v>
      </c>
    </row>
    <row r="4770" spans="1:2">
      <c r="A4770">
        <v>70000</v>
      </c>
      <c r="B4770">
        <v>101116</v>
      </c>
    </row>
    <row r="4771" spans="1:2">
      <c r="A4771">
        <v>111175</v>
      </c>
      <c r="B4771">
        <v>115000</v>
      </c>
    </row>
    <row r="4772" spans="1:2">
      <c r="A4772">
        <v>92527.5</v>
      </c>
      <c r="B4772">
        <v>90000</v>
      </c>
    </row>
    <row r="4773" spans="1:2">
      <c r="A4773">
        <v>92527.5</v>
      </c>
      <c r="B4773">
        <v>150000</v>
      </c>
    </row>
    <row r="4774" spans="1:2">
      <c r="A4774">
        <v>93600</v>
      </c>
      <c r="B4774">
        <v>90000</v>
      </c>
    </row>
    <row r="4775" spans="1:2">
      <c r="A4775">
        <v>57500</v>
      </c>
      <c r="B4775">
        <v>72870</v>
      </c>
    </row>
    <row r="4776" spans="1:2">
      <c r="A4776">
        <v>133285</v>
      </c>
      <c r="B4776">
        <v>150000</v>
      </c>
    </row>
    <row r="4777" spans="1:2">
      <c r="A4777">
        <v>111175</v>
      </c>
      <c r="B4777">
        <v>157500</v>
      </c>
    </row>
    <row r="4778" spans="1:2">
      <c r="A4778">
        <v>187875</v>
      </c>
      <c r="B4778">
        <v>69962.5</v>
      </c>
    </row>
    <row r="4779" spans="1:2">
      <c r="A4779">
        <v>79200</v>
      </c>
      <c r="B4779">
        <v>98178.3125</v>
      </c>
    </row>
    <row r="4780" spans="1:2">
      <c r="A4780">
        <v>61875</v>
      </c>
      <c r="B4780">
        <v>165000</v>
      </c>
    </row>
    <row r="4781" spans="1:2">
      <c r="A4781">
        <v>83105</v>
      </c>
      <c r="B4781">
        <v>83200</v>
      </c>
    </row>
    <row r="4782" spans="1:2">
      <c r="A4782">
        <v>107800</v>
      </c>
      <c r="B4782">
        <v>215000</v>
      </c>
    </row>
    <row r="4783" spans="1:2">
      <c r="A4783">
        <v>79200</v>
      </c>
      <c r="B4783">
        <v>132500</v>
      </c>
    </row>
    <row r="4784" spans="1:2">
      <c r="A4784">
        <v>111175</v>
      </c>
      <c r="B4784">
        <v>157500</v>
      </c>
    </row>
    <row r="4785" spans="1:2">
      <c r="A4785">
        <v>100000</v>
      </c>
      <c r="B4785">
        <v>128816</v>
      </c>
    </row>
    <row r="4786" spans="1:2">
      <c r="A4786">
        <v>74050</v>
      </c>
      <c r="B4786">
        <v>375000</v>
      </c>
    </row>
    <row r="4787" spans="1:2">
      <c r="A4787">
        <v>92527.5</v>
      </c>
      <c r="B4787">
        <v>90000</v>
      </c>
    </row>
    <row r="4788" spans="1:2">
      <c r="A4788">
        <v>45000</v>
      </c>
      <c r="B4788">
        <v>152221.5</v>
      </c>
    </row>
    <row r="4789" spans="1:2">
      <c r="A4789">
        <v>117500</v>
      </c>
      <c r="B4789">
        <v>150000</v>
      </c>
    </row>
    <row r="4790" spans="1:2">
      <c r="A4790">
        <v>80000</v>
      </c>
      <c r="B4790">
        <v>126000</v>
      </c>
    </row>
    <row r="4791" spans="1:2">
      <c r="A4791">
        <v>82500</v>
      </c>
      <c r="B4791">
        <v>205000</v>
      </c>
    </row>
    <row r="4792" spans="1:2">
      <c r="A4792">
        <v>148000</v>
      </c>
      <c r="B4792">
        <v>146500</v>
      </c>
    </row>
    <row r="4793" spans="1:2">
      <c r="A4793">
        <v>105000</v>
      </c>
      <c r="B4793">
        <v>125000</v>
      </c>
    </row>
    <row r="4794" spans="1:2">
      <c r="A4794">
        <v>53000</v>
      </c>
      <c r="B4794">
        <v>150000</v>
      </c>
    </row>
    <row r="4795" spans="1:2">
      <c r="A4795">
        <v>51082.80078125</v>
      </c>
      <c r="B4795">
        <v>125000</v>
      </c>
    </row>
    <row r="4796" spans="1:2">
      <c r="A4796">
        <v>88602.5</v>
      </c>
      <c r="B4796">
        <v>157500</v>
      </c>
    </row>
    <row r="4797" spans="1:2">
      <c r="A4797">
        <v>144481.5</v>
      </c>
      <c r="B4797">
        <v>125000</v>
      </c>
    </row>
    <row r="4798" spans="1:2">
      <c r="A4798">
        <v>110500</v>
      </c>
      <c r="B4798">
        <v>73000</v>
      </c>
    </row>
    <row r="4799" spans="1:2">
      <c r="A4799">
        <v>70000</v>
      </c>
      <c r="B4799">
        <v>125000</v>
      </c>
    </row>
    <row r="4800" spans="1:2">
      <c r="A4800">
        <v>73000</v>
      </c>
      <c r="B4800">
        <v>375000</v>
      </c>
    </row>
    <row r="4801" spans="1:2">
      <c r="A4801">
        <v>117500</v>
      </c>
      <c r="B4801">
        <v>92500</v>
      </c>
    </row>
    <row r="4802" spans="1:2">
      <c r="A4802">
        <v>185000</v>
      </c>
      <c r="B4802">
        <v>125000</v>
      </c>
    </row>
    <row r="4803" spans="1:2">
      <c r="A4803">
        <v>71678</v>
      </c>
      <c r="B4803">
        <v>115000</v>
      </c>
    </row>
    <row r="4804" spans="1:2">
      <c r="A4804">
        <v>74500</v>
      </c>
      <c r="B4804">
        <v>100000</v>
      </c>
    </row>
    <row r="4805" spans="1:2">
      <c r="A4805">
        <v>90000</v>
      </c>
      <c r="B4805">
        <v>115000</v>
      </c>
    </row>
    <row r="4806" spans="1:2">
      <c r="A4806">
        <v>77500</v>
      </c>
      <c r="B4806">
        <v>116250</v>
      </c>
    </row>
    <row r="4807" spans="1:2">
      <c r="A4807">
        <v>127000</v>
      </c>
      <c r="B4807">
        <v>160000</v>
      </c>
    </row>
    <row r="4808" spans="1:2">
      <c r="A4808">
        <v>100000</v>
      </c>
      <c r="B4808">
        <v>135000</v>
      </c>
    </row>
    <row r="4809" spans="1:2">
      <c r="A4809">
        <v>56700</v>
      </c>
      <c r="B4809">
        <v>250000</v>
      </c>
    </row>
    <row r="4810" spans="1:2">
      <c r="A4810">
        <v>101000</v>
      </c>
      <c r="B4810">
        <v>164000</v>
      </c>
    </row>
    <row r="4811" spans="1:2">
      <c r="A4811">
        <v>67818</v>
      </c>
      <c r="B4811">
        <v>115000</v>
      </c>
    </row>
    <row r="4812" spans="1:2">
      <c r="A4812">
        <v>200000</v>
      </c>
      <c r="B4812">
        <v>89100</v>
      </c>
    </row>
    <row r="4813" spans="1:2">
      <c r="A4813">
        <v>107000</v>
      </c>
      <c r="B4813">
        <v>84800</v>
      </c>
    </row>
    <row r="4814" spans="1:2">
      <c r="A4814">
        <v>85600</v>
      </c>
      <c r="B4814">
        <v>116250</v>
      </c>
    </row>
    <row r="4815" spans="1:2">
      <c r="A4815">
        <v>100500</v>
      </c>
      <c r="B4815">
        <v>119257</v>
      </c>
    </row>
    <row r="4816" spans="1:2">
      <c r="A4816">
        <v>125000</v>
      </c>
      <c r="B4816">
        <v>113769.5</v>
      </c>
    </row>
    <row r="4817" spans="1:2">
      <c r="A4817">
        <v>95000</v>
      </c>
      <c r="B4817">
        <v>115000</v>
      </c>
    </row>
    <row r="4818" spans="1:2">
      <c r="A4818">
        <v>97500</v>
      </c>
      <c r="B4818">
        <v>99250</v>
      </c>
    </row>
    <row r="4819" spans="1:2">
      <c r="A4819">
        <v>204000</v>
      </c>
      <c r="B4819">
        <v>125000</v>
      </c>
    </row>
    <row r="4820" spans="1:2">
      <c r="A4820">
        <v>80000</v>
      </c>
      <c r="B4820">
        <v>170500</v>
      </c>
    </row>
    <row r="4821" spans="1:2">
      <c r="A4821">
        <v>53014</v>
      </c>
      <c r="B4821">
        <v>64821.5</v>
      </c>
    </row>
    <row r="4822" spans="1:2">
      <c r="A4822">
        <v>50000</v>
      </c>
      <c r="B4822">
        <v>175547</v>
      </c>
    </row>
    <row r="4823" spans="1:2">
      <c r="A4823">
        <v>92550</v>
      </c>
      <c r="B4823">
        <v>200000</v>
      </c>
    </row>
    <row r="4824" spans="1:2">
      <c r="A4824">
        <v>85000</v>
      </c>
      <c r="B4824">
        <v>157500</v>
      </c>
    </row>
    <row r="4825" spans="1:2">
      <c r="A4825">
        <v>67818</v>
      </c>
      <c r="B4825">
        <v>110000</v>
      </c>
    </row>
    <row r="4826" spans="1:2">
      <c r="A4826">
        <v>65000</v>
      </c>
      <c r="B4826">
        <v>130000</v>
      </c>
    </row>
    <row r="4827" spans="1:2">
      <c r="A4827">
        <v>112500</v>
      </c>
      <c r="B4827">
        <v>205000</v>
      </c>
    </row>
    <row r="4828" spans="1:2">
      <c r="A4828">
        <v>57500</v>
      </c>
      <c r="B4828">
        <v>90000</v>
      </c>
    </row>
    <row r="4829" spans="1:2">
      <c r="A4829">
        <v>65000</v>
      </c>
      <c r="B4829">
        <v>69962.5</v>
      </c>
    </row>
    <row r="4830" spans="1:2">
      <c r="A4830">
        <v>87917.5</v>
      </c>
      <c r="B4830">
        <v>205000</v>
      </c>
    </row>
    <row r="4831" spans="1:2">
      <c r="A4831">
        <v>89100</v>
      </c>
      <c r="B4831">
        <v>90000</v>
      </c>
    </row>
    <row r="4832" spans="1:2">
      <c r="A4832">
        <v>110000</v>
      </c>
      <c r="B4832">
        <v>121000</v>
      </c>
    </row>
    <row r="4833" spans="1:2">
      <c r="A4833">
        <v>57500</v>
      </c>
      <c r="B4833">
        <v>205000</v>
      </c>
    </row>
    <row r="4834" spans="1:2">
      <c r="A4834">
        <v>80850</v>
      </c>
      <c r="B4834">
        <v>102500</v>
      </c>
    </row>
    <row r="4835" spans="1:2">
      <c r="A4835">
        <v>53014</v>
      </c>
      <c r="B4835">
        <v>164000</v>
      </c>
    </row>
    <row r="4836" spans="1:2">
      <c r="A4836">
        <v>100000</v>
      </c>
      <c r="B4836">
        <v>165000</v>
      </c>
    </row>
    <row r="4837" spans="1:2">
      <c r="A4837">
        <v>117500</v>
      </c>
      <c r="B4837">
        <v>86399.5</v>
      </c>
    </row>
    <row r="4838" spans="1:2">
      <c r="A4838">
        <v>111175</v>
      </c>
      <c r="B4838">
        <v>175000</v>
      </c>
    </row>
    <row r="4839" spans="1:2">
      <c r="A4839">
        <v>130000</v>
      </c>
      <c r="B4839">
        <v>205000</v>
      </c>
    </row>
    <row r="4840" spans="1:2">
      <c r="A4840">
        <v>115000</v>
      </c>
      <c r="B4840">
        <v>155000</v>
      </c>
    </row>
    <row r="4841" spans="1:2">
      <c r="A4841">
        <v>62500</v>
      </c>
      <c r="B4841">
        <v>150000</v>
      </c>
    </row>
    <row r="4842" spans="1:2">
      <c r="A4842">
        <v>77500</v>
      </c>
      <c r="B4842">
        <v>253000</v>
      </c>
    </row>
    <row r="4843" spans="1:2">
      <c r="A4843">
        <v>52500</v>
      </c>
      <c r="B4843">
        <v>127500</v>
      </c>
    </row>
    <row r="4844" spans="1:2">
      <c r="A4844">
        <v>86500</v>
      </c>
      <c r="B4844">
        <v>96545</v>
      </c>
    </row>
    <row r="4845" spans="1:2">
      <c r="A4845">
        <v>120000</v>
      </c>
      <c r="B4845">
        <v>250000</v>
      </c>
    </row>
    <row r="4846" spans="1:2">
      <c r="A4846">
        <v>87500</v>
      </c>
      <c r="B4846">
        <v>108415.5</v>
      </c>
    </row>
    <row r="4847" spans="1:2">
      <c r="A4847">
        <v>80000</v>
      </c>
      <c r="B4847">
        <v>109000</v>
      </c>
    </row>
    <row r="4848" spans="1:2">
      <c r="A4848">
        <v>65000</v>
      </c>
      <c r="B4848">
        <v>69962.5</v>
      </c>
    </row>
    <row r="4849" spans="1:2">
      <c r="A4849">
        <v>62560</v>
      </c>
      <c r="B4849">
        <v>90000</v>
      </c>
    </row>
    <row r="4850" spans="1:2">
      <c r="A4850">
        <v>85000</v>
      </c>
      <c r="B4850">
        <v>275000</v>
      </c>
    </row>
    <row r="4851" spans="1:2">
      <c r="A4851">
        <v>85000</v>
      </c>
      <c r="B4851">
        <v>115000</v>
      </c>
    </row>
    <row r="4852" spans="1:2">
      <c r="A4852">
        <v>85000</v>
      </c>
      <c r="B4852">
        <v>216500</v>
      </c>
    </row>
    <row r="4853" spans="1:2">
      <c r="A4853">
        <v>170000</v>
      </c>
      <c r="B4853">
        <v>185714</v>
      </c>
    </row>
    <row r="4854" spans="1:2">
      <c r="A4854">
        <v>67500</v>
      </c>
      <c r="B4854">
        <v>125000</v>
      </c>
    </row>
    <row r="4855" spans="1:2">
      <c r="A4855">
        <v>100000</v>
      </c>
      <c r="B4855">
        <v>174000</v>
      </c>
    </row>
    <row r="4856" spans="1:2">
      <c r="A4856">
        <v>78740</v>
      </c>
      <c r="B4856">
        <v>90670</v>
      </c>
    </row>
    <row r="4857" spans="1:2">
      <c r="A4857">
        <v>65000</v>
      </c>
      <c r="B4857">
        <v>100000</v>
      </c>
    </row>
    <row r="4858" spans="1:2">
      <c r="A4858">
        <v>54000</v>
      </c>
      <c r="B4858">
        <v>95000</v>
      </c>
    </row>
    <row r="4859" spans="1:2">
      <c r="A4859">
        <v>57000</v>
      </c>
      <c r="B4859">
        <v>150000</v>
      </c>
    </row>
    <row r="4860" spans="1:2">
      <c r="A4860">
        <v>80500</v>
      </c>
      <c r="B4860">
        <v>190000</v>
      </c>
    </row>
    <row r="4861" spans="1:2">
      <c r="A4861">
        <v>84000</v>
      </c>
      <c r="B4861">
        <v>132500</v>
      </c>
    </row>
    <row r="4862" spans="1:2">
      <c r="A4862">
        <v>95000</v>
      </c>
      <c r="B4862">
        <v>132950</v>
      </c>
    </row>
    <row r="4863" spans="1:2">
      <c r="A4863">
        <v>105000</v>
      </c>
      <c r="B4863">
        <v>125000</v>
      </c>
    </row>
    <row r="4864" spans="1:2">
      <c r="A4864">
        <v>114184</v>
      </c>
      <c r="B4864">
        <v>130050</v>
      </c>
    </row>
    <row r="4865" spans="1:2">
      <c r="A4865">
        <v>97500</v>
      </c>
      <c r="B4865">
        <v>137500</v>
      </c>
    </row>
    <row r="4866" spans="1:2">
      <c r="A4866">
        <v>64040</v>
      </c>
      <c r="B4866">
        <v>137110</v>
      </c>
    </row>
    <row r="4867" spans="1:2">
      <c r="A4867">
        <v>87500</v>
      </c>
      <c r="B4867">
        <v>100000</v>
      </c>
    </row>
    <row r="4868" spans="1:2">
      <c r="A4868">
        <v>179500</v>
      </c>
      <c r="B4868">
        <v>72870</v>
      </c>
    </row>
    <row r="4869" spans="1:2">
      <c r="A4869">
        <v>122500</v>
      </c>
      <c r="B4869">
        <v>288000</v>
      </c>
    </row>
    <row r="4870" spans="1:2">
      <c r="A4870">
        <v>77017.5</v>
      </c>
      <c r="B4870">
        <v>175000</v>
      </c>
    </row>
    <row r="4871" spans="1:2">
      <c r="A4871">
        <v>100500</v>
      </c>
      <c r="B4871">
        <v>161000</v>
      </c>
    </row>
    <row r="4872" spans="1:2">
      <c r="A4872">
        <v>35000</v>
      </c>
      <c r="B4872">
        <v>115000</v>
      </c>
    </row>
    <row r="4873" spans="1:2">
      <c r="A4873">
        <v>95700</v>
      </c>
      <c r="B4873">
        <v>190000</v>
      </c>
    </row>
    <row r="4874" spans="1:2">
      <c r="A4874">
        <v>80000</v>
      </c>
      <c r="B4874">
        <v>162500</v>
      </c>
    </row>
    <row r="4875" spans="1:2">
      <c r="A4875">
        <v>92500</v>
      </c>
      <c r="B4875">
        <v>149946.5</v>
      </c>
    </row>
    <row r="4876" spans="1:2">
      <c r="A4876">
        <v>54988</v>
      </c>
      <c r="B4876">
        <v>130000</v>
      </c>
    </row>
    <row r="4877" spans="1:2">
      <c r="A4877">
        <v>80000</v>
      </c>
      <c r="B4877">
        <v>116950</v>
      </c>
    </row>
    <row r="4878" spans="1:2">
      <c r="A4878">
        <v>55000</v>
      </c>
      <c r="B4878">
        <v>155000</v>
      </c>
    </row>
    <row r="4879" spans="1:2">
      <c r="A4879">
        <v>65000</v>
      </c>
      <c r="B4879">
        <v>90000</v>
      </c>
    </row>
    <row r="4880" spans="1:2">
      <c r="A4880">
        <v>35000</v>
      </c>
      <c r="B4880">
        <v>131193</v>
      </c>
    </row>
    <row r="4881" spans="1:2">
      <c r="A4881">
        <v>55000</v>
      </c>
      <c r="B4881">
        <v>175000</v>
      </c>
    </row>
    <row r="4882" spans="1:2">
      <c r="A4882">
        <v>73500</v>
      </c>
      <c r="B4882">
        <v>89100</v>
      </c>
    </row>
    <row r="4883" spans="1:2">
      <c r="A4883">
        <v>119009</v>
      </c>
      <c r="B4883">
        <v>102200</v>
      </c>
    </row>
    <row r="4884" spans="1:2">
      <c r="A4884">
        <v>110000</v>
      </c>
      <c r="B4884">
        <v>174720</v>
      </c>
    </row>
    <row r="4885" spans="1:2">
      <c r="A4885">
        <v>105000</v>
      </c>
      <c r="B4885">
        <v>146500</v>
      </c>
    </row>
    <row r="4886" spans="1:2">
      <c r="A4886">
        <v>184878</v>
      </c>
      <c r="B4886">
        <v>80850</v>
      </c>
    </row>
    <row r="4887" spans="1:2">
      <c r="A4887">
        <v>94500</v>
      </c>
      <c r="B4887">
        <v>75000</v>
      </c>
    </row>
    <row r="4888" spans="1:2">
      <c r="A4888">
        <v>67500</v>
      </c>
      <c r="B4888">
        <v>184000</v>
      </c>
    </row>
    <row r="4889" spans="1:2">
      <c r="A4889">
        <v>115000</v>
      </c>
      <c r="B4889">
        <v>95005</v>
      </c>
    </row>
    <row r="4890" spans="1:2">
      <c r="A4890">
        <v>55000</v>
      </c>
      <c r="B4890">
        <v>75000</v>
      </c>
    </row>
    <row r="4891" spans="1:2">
      <c r="A4891">
        <v>71600</v>
      </c>
      <c r="B4891">
        <v>165000</v>
      </c>
    </row>
    <row r="4892" spans="1:2">
      <c r="A4892">
        <v>92500</v>
      </c>
      <c r="B4892">
        <v>375000</v>
      </c>
    </row>
    <row r="4893" spans="1:2">
      <c r="A4893">
        <v>70000</v>
      </c>
      <c r="B4893">
        <v>146500</v>
      </c>
    </row>
    <row r="4894" spans="1:2">
      <c r="A4894">
        <v>76710.5</v>
      </c>
      <c r="B4894">
        <v>135000</v>
      </c>
    </row>
    <row r="4895" spans="1:2">
      <c r="A4895">
        <v>60000</v>
      </c>
      <c r="B4895">
        <v>125000</v>
      </c>
    </row>
    <row r="4896" spans="1:2">
      <c r="A4896">
        <v>87500</v>
      </c>
      <c r="B4896">
        <v>98325</v>
      </c>
    </row>
    <row r="4897" spans="1:2">
      <c r="A4897">
        <v>75000</v>
      </c>
      <c r="B4897">
        <v>174620</v>
      </c>
    </row>
    <row r="4898" spans="1:2">
      <c r="A4898">
        <v>112500</v>
      </c>
      <c r="B4898">
        <v>195000</v>
      </c>
    </row>
    <row r="4899" spans="1:2">
      <c r="A4899">
        <v>100000</v>
      </c>
      <c r="B4899">
        <v>155000</v>
      </c>
    </row>
    <row r="4900" spans="1:2">
      <c r="A4900">
        <v>51014</v>
      </c>
      <c r="B4900">
        <v>200000</v>
      </c>
    </row>
    <row r="4901" spans="1:2">
      <c r="A4901">
        <v>132500</v>
      </c>
      <c r="B4901">
        <v>115000</v>
      </c>
    </row>
    <row r="4902" spans="1:2">
      <c r="A4902">
        <v>110000</v>
      </c>
      <c r="B4902">
        <v>115000</v>
      </c>
    </row>
    <row r="4903" spans="1:2">
      <c r="A4903">
        <v>139000</v>
      </c>
      <c r="B4903">
        <v>115000</v>
      </c>
    </row>
    <row r="4904" spans="1:2">
      <c r="A4904">
        <v>70000</v>
      </c>
      <c r="B4904">
        <v>116000</v>
      </c>
    </row>
    <row r="4905" spans="1:2">
      <c r="A4905">
        <v>110000</v>
      </c>
      <c r="B4905">
        <v>165000</v>
      </c>
    </row>
    <row r="4906" spans="1:2">
      <c r="A4906">
        <v>65000</v>
      </c>
      <c r="B4906">
        <v>112104.5</v>
      </c>
    </row>
    <row r="4907" spans="1:2">
      <c r="A4907">
        <v>160542.5</v>
      </c>
      <c r="B4907">
        <v>105000</v>
      </c>
    </row>
    <row r="4908" spans="1:2">
      <c r="A4908">
        <v>100000</v>
      </c>
      <c r="B4908">
        <v>115000</v>
      </c>
    </row>
    <row r="4909" spans="1:2">
      <c r="A4909">
        <v>117500</v>
      </c>
      <c r="B4909">
        <v>150000</v>
      </c>
    </row>
    <row r="4910" spans="1:2">
      <c r="A4910">
        <v>51362.640625</v>
      </c>
      <c r="B4910">
        <v>175000</v>
      </c>
    </row>
    <row r="4911" spans="1:2">
      <c r="A4911">
        <v>45000</v>
      </c>
      <c r="B4911">
        <v>175000</v>
      </c>
    </row>
    <row r="4912" spans="1:2">
      <c r="A4912">
        <v>103000</v>
      </c>
      <c r="B4912">
        <v>139000</v>
      </c>
    </row>
    <row r="4913" spans="1:2">
      <c r="A4913">
        <v>87500</v>
      </c>
      <c r="B4913">
        <v>64821.5</v>
      </c>
    </row>
    <row r="4914" spans="1:2">
      <c r="A4914">
        <v>112500</v>
      </c>
      <c r="B4914">
        <v>150000</v>
      </c>
    </row>
    <row r="4915" spans="1:2">
      <c r="A4915">
        <v>51014</v>
      </c>
      <c r="B4915">
        <v>150000</v>
      </c>
    </row>
    <row r="4916" spans="1:2">
      <c r="A4916">
        <v>98500</v>
      </c>
      <c r="B4916">
        <v>157500</v>
      </c>
    </row>
    <row r="4917" spans="1:2">
      <c r="A4917">
        <v>100000</v>
      </c>
      <c r="B4917">
        <v>134000</v>
      </c>
    </row>
    <row r="4918" spans="1:2">
      <c r="A4918">
        <v>95700</v>
      </c>
      <c r="B4918">
        <v>170000</v>
      </c>
    </row>
    <row r="4919" spans="1:2">
      <c r="A4919">
        <v>51014</v>
      </c>
      <c r="B4919">
        <v>100000</v>
      </c>
    </row>
    <row r="4920" spans="1:2">
      <c r="A4920">
        <v>79123.6875</v>
      </c>
      <c r="B4920">
        <v>50400</v>
      </c>
    </row>
    <row r="4921" spans="1:2">
      <c r="A4921">
        <v>110000</v>
      </c>
      <c r="B4921">
        <v>100000</v>
      </c>
    </row>
    <row r="4922" spans="1:2">
      <c r="A4922">
        <v>79559.0390625</v>
      </c>
      <c r="B4922">
        <v>137295</v>
      </c>
    </row>
    <row r="4923" spans="1:2">
      <c r="A4923">
        <v>55000</v>
      </c>
      <c r="B4923">
        <v>108415.5</v>
      </c>
    </row>
    <row r="4924" spans="1:2">
      <c r="A4924">
        <v>73453</v>
      </c>
      <c r="B4924">
        <v>100000</v>
      </c>
    </row>
    <row r="4925" spans="1:2">
      <c r="A4925">
        <v>91960</v>
      </c>
      <c r="B4925">
        <v>47370</v>
      </c>
    </row>
    <row r="4926" spans="1:2">
      <c r="A4926">
        <v>45000</v>
      </c>
      <c r="B4926">
        <v>90000</v>
      </c>
    </row>
    <row r="4927" spans="1:2">
      <c r="A4927">
        <v>113058.5</v>
      </c>
      <c r="B4927">
        <v>129188.796875</v>
      </c>
    </row>
    <row r="4928" spans="1:2">
      <c r="A4928">
        <v>92500</v>
      </c>
      <c r="B4928">
        <v>90000</v>
      </c>
    </row>
    <row r="4929" spans="1:2">
      <c r="A4929">
        <v>67500</v>
      </c>
      <c r="B4929">
        <v>147500</v>
      </c>
    </row>
    <row r="4930" spans="1:2">
      <c r="A4930">
        <v>64350</v>
      </c>
      <c r="B4930">
        <v>150000</v>
      </c>
    </row>
    <row r="4931" spans="1:2">
      <c r="A4931">
        <v>95000</v>
      </c>
      <c r="B4931">
        <v>90000</v>
      </c>
    </row>
    <row r="4932" spans="1:2">
      <c r="A4932">
        <v>105000</v>
      </c>
      <c r="B4932">
        <v>95005</v>
      </c>
    </row>
    <row r="4933" spans="1:2">
      <c r="A4933">
        <v>87950</v>
      </c>
      <c r="B4933">
        <v>90000</v>
      </c>
    </row>
    <row r="4934" spans="1:2">
      <c r="A4934">
        <v>78740</v>
      </c>
      <c r="B4934">
        <v>175000</v>
      </c>
    </row>
    <row r="4935" spans="1:2">
      <c r="A4935">
        <v>72144.015625</v>
      </c>
      <c r="B4935">
        <v>160000</v>
      </c>
    </row>
    <row r="4936" spans="1:2">
      <c r="A4936">
        <v>80000</v>
      </c>
      <c r="B4936">
        <v>105000</v>
      </c>
    </row>
    <row r="4937" spans="1:2">
      <c r="A4937">
        <v>50000</v>
      </c>
      <c r="B4937">
        <v>140062.5</v>
      </c>
    </row>
    <row r="4938" spans="1:2">
      <c r="A4938">
        <v>105000</v>
      </c>
      <c r="B4938">
        <v>90670</v>
      </c>
    </row>
    <row r="4939" spans="1:2">
      <c r="A4939">
        <v>139000</v>
      </c>
      <c r="B4939">
        <v>80025</v>
      </c>
    </row>
    <row r="4940" spans="1:2">
      <c r="A4940">
        <v>75000</v>
      </c>
      <c r="B4940">
        <v>131560</v>
      </c>
    </row>
    <row r="4941" spans="1:2">
      <c r="A4941">
        <v>77500</v>
      </c>
      <c r="B4941">
        <v>208000</v>
      </c>
    </row>
    <row r="4942" spans="1:2">
      <c r="A4942">
        <v>55000</v>
      </c>
      <c r="B4942">
        <v>205000</v>
      </c>
    </row>
    <row r="4943" spans="1:2">
      <c r="A4943">
        <v>100000</v>
      </c>
      <c r="B4943">
        <v>115000</v>
      </c>
    </row>
    <row r="4944" spans="1:2">
      <c r="A4944">
        <v>72208.5</v>
      </c>
      <c r="B4944">
        <v>210000</v>
      </c>
    </row>
    <row r="4945" spans="1:2">
      <c r="A4945">
        <v>145000</v>
      </c>
      <c r="B4945">
        <v>175000</v>
      </c>
    </row>
    <row r="4946" spans="1:2">
      <c r="A4946">
        <v>115000</v>
      </c>
      <c r="B4946">
        <v>125000</v>
      </c>
    </row>
    <row r="4947" spans="1:2">
      <c r="A4947">
        <v>137500</v>
      </c>
      <c r="B4947">
        <v>175000</v>
      </c>
    </row>
    <row r="4948" spans="1:2">
      <c r="A4948">
        <v>65000</v>
      </c>
      <c r="B4948">
        <v>125000</v>
      </c>
    </row>
    <row r="4949" spans="1:2">
      <c r="A4949">
        <v>62500</v>
      </c>
      <c r="B4949">
        <v>70000</v>
      </c>
    </row>
    <row r="4950" spans="1:2">
      <c r="A4950">
        <v>90000</v>
      </c>
      <c r="B4950">
        <v>147500</v>
      </c>
    </row>
    <row r="4951" spans="1:2">
      <c r="A4951">
        <v>77500</v>
      </c>
      <c r="B4951">
        <v>167508</v>
      </c>
    </row>
    <row r="4952" spans="1:2">
      <c r="A4952">
        <v>57500</v>
      </c>
      <c r="B4952">
        <v>85000</v>
      </c>
    </row>
    <row r="4953" spans="1:2">
      <c r="A4953">
        <v>76500</v>
      </c>
      <c r="B4953">
        <v>175955.5</v>
      </c>
    </row>
    <row r="4954" spans="1:2">
      <c r="A4954">
        <v>68000</v>
      </c>
      <c r="B4954">
        <v>90000</v>
      </c>
    </row>
    <row r="4955" spans="1:2">
      <c r="A4955">
        <v>80000</v>
      </c>
      <c r="B4955">
        <v>122500</v>
      </c>
    </row>
    <row r="4956" spans="1:2">
      <c r="A4956">
        <v>56700</v>
      </c>
      <c r="B4956">
        <v>259000</v>
      </c>
    </row>
    <row r="4957" spans="1:2">
      <c r="A4957">
        <v>52500</v>
      </c>
      <c r="B4957">
        <v>114500</v>
      </c>
    </row>
    <row r="4958" spans="1:2">
      <c r="A4958">
        <v>120000</v>
      </c>
      <c r="B4958">
        <v>120000</v>
      </c>
    </row>
    <row r="4959" spans="1:2">
      <c r="A4959">
        <v>69300</v>
      </c>
      <c r="B4959">
        <v>275000</v>
      </c>
    </row>
    <row r="4960" spans="1:2">
      <c r="A4960">
        <v>67530</v>
      </c>
      <c r="B4960">
        <v>135519</v>
      </c>
    </row>
    <row r="4961" spans="1:2">
      <c r="A4961">
        <v>82500</v>
      </c>
      <c r="B4961">
        <v>105550</v>
      </c>
    </row>
    <row r="4962" spans="1:2">
      <c r="A4962">
        <v>95000</v>
      </c>
      <c r="B4962">
        <v>150000</v>
      </c>
    </row>
    <row r="4963" spans="1:2">
      <c r="A4963">
        <v>102500</v>
      </c>
      <c r="B4963">
        <v>166419.5</v>
      </c>
    </row>
    <row r="4964" spans="1:2">
      <c r="A4964">
        <v>75000</v>
      </c>
      <c r="B4964">
        <v>175000</v>
      </c>
    </row>
    <row r="4965" spans="1:2">
      <c r="A4965">
        <v>92527.5</v>
      </c>
      <c r="B4965">
        <v>165000</v>
      </c>
    </row>
    <row r="4966" spans="1:2">
      <c r="A4966">
        <v>105000</v>
      </c>
      <c r="B4966">
        <v>110000</v>
      </c>
    </row>
    <row r="4967" spans="1:2">
      <c r="A4967">
        <v>81953</v>
      </c>
      <c r="B4967">
        <v>125000</v>
      </c>
    </row>
    <row r="4968" spans="1:2">
      <c r="A4968">
        <v>110900</v>
      </c>
      <c r="B4968">
        <v>119550</v>
      </c>
    </row>
    <row r="4969" spans="1:2">
      <c r="A4969">
        <v>80000</v>
      </c>
      <c r="B4969">
        <v>79200</v>
      </c>
    </row>
    <row r="4970" spans="1:2">
      <c r="A4970">
        <v>125000</v>
      </c>
      <c r="B4970">
        <v>66000</v>
      </c>
    </row>
    <row r="4971" spans="1:2">
      <c r="A4971">
        <v>82000</v>
      </c>
      <c r="B4971">
        <v>200000</v>
      </c>
    </row>
    <row r="4972" spans="1:2">
      <c r="A4972">
        <v>55000</v>
      </c>
      <c r="B4972">
        <v>90000</v>
      </c>
    </row>
    <row r="4973" spans="1:2">
      <c r="A4973">
        <v>75067.5</v>
      </c>
      <c r="B4973">
        <v>66500</v>
      </c>
    </row>
    <row r="4974" spans="1:2">
      <c r="A4974">
        <v>90460.109375</v>
      </c>
      <c r="B4974">
        <v>79200</v>
      </c>
    </row>
    <row r="4975" spans="1:2">
      <c r="A4975">
        <v>77000</v>
      </c>
      <c r="B4975">
        <v>228000</v>
      </c>
    </row>
    <row r="4976" spans="1:2">
      <c r="A4976">
        <v>71000</v>
      </c>
      <c r="B4976">
        <v>200000</v>
      </c>
    </row>
    <row r="4977" spans="1:2">
      <c r="A4977">
        <v>65000</v>
      </c>
      <c r="B4977">
        <v>37107.19921875</v>
      </c>
    </row>
    <row r="4978" spans="1:2">
      <c r="A4978">
        <v>62500</v>
      </c>
      <c r="B4978">
        <v>173500</v>
      </c>
    </row>
    <row r="4979" spans="1:2">
      <c r="A4979">
        <v>120000</v>
      </c>
      <c r="B4979">
        <v>115000</v>
      </c>
    </row>
    <row r="4980" spans="1:2">
      <c r="A4980">
        <v>70000</v>
      </c>
      <c r="B4980">
        <v>205000</v>
      </c>
    </row>
    <row r="4981" spans="1:2">
      <c r="A4981">
        <v>74801.5</v>
      </c>
      <c r="B4981">
        <v>166419.5</v>
      </c>
    </row>
    <row r="4982" spans="1:2">
      <c r="A4982">
        <v>109159</v>
      </c>
      <c r="B4982">
        <v>115000</v>
      </c>
    </row>
    <row r="4983" spans="1:2">
      <c r="A4983">
        <v>85395.875</v>
      </c>
      <c r="B4983">
        <v>125000</v>
      </c>
    </row>
    <row r="4984" spans="1:2">
      <c r="A4984">
        <v>120000</v>
      </c>
      <c r="B4984">
        <v>106926.5</v>
      </c>
    </row>
    <row r="4985" spans="1:2">
      <c r="A4985">
        <v>62500</v>
      </c>
      <c r="B4985">
        <v>152174.5</v>
      </c>
    </row>
    <row r="4986" spans="1:2">
      <c r="A4986">
        <v>39500</v>
      </c>
      <c r="B4986">
        <v>70000</v>
      </c>
    </row>
    <row r="4987" spans="1:2">
      <c r="A4987">
        <v>70000</v>
      </c>
      <c r="B4987">
        <v>90000</v>
      </c>
    </row>
    <row r="4988" spans="1:2">
      <c r="A4988">
        <v>100000</v>
      </c>
      <c r="B4988">
        <v>150630</v>
      </c>
    </row>
    <row r="4989" spans="1:2">
      <c r="A4989">
        <v>94750</v>
      </c>
      <c r="B4989">
        <v>44100</v>
      </c>
    </row>
    <row r="4990" spans="1:2">
      <c r="A4990">
        <v>73000</v>
      </c>
      <c r="B4990">
        <v>133340</v>
      </c>
    </row>
    <row r="4991" spans="1:2">
      <c r="A4991">
        <v>100000</v>
      </c>
      <c r="B4991">
        <v>125000</v>
      </c>
    </row>
    <row r="4992" spans="1:2">
      <c r="A4992">
        <v>52500</v>
      </c>
      <c r="B4992">
        <v>150000</v>
      </c>
    </row>
    <row r="4993" spans="1:2">
      <c r="A4993">
        <v>54233</v>
      </c>
      <c r="B4993">
        <v>200000</v>
      </c>
    </row>
    <row r="4994" spans="1:2">
      <c r="A4994">
        <v>85000</v>
      </c>
      <c r="B4994">
        <v>135000</v>
      </c>
    </row>
    <row r="4995" spans="1:2">
      <c r="A4995">
        <v>85000</v>
      </c>
      <c r="B4995">
        <v>190000</v>
      </c>
    </row>
    <row r="4996" spans="1:2">
      <c r="A4996">
        <v>49386</v>
      </c>
      <c r="B4996">
        <v>235000</v>
      </c>
    </row>
    <row r="4997" spans="1:2">
      <c r="A4997">
        <v>160515</v>
      </c>
      <c r="B4997">
        <v>130000</v>
      </c>
    </row>
    <row r="4998" spans="1:2">
      <c r="A4998">
        <v>74050</v>
      </c>
      <c r="B4998">
        <v>146500</v>
      </c>
    </row>
    <row r="4999" spans="1:2">
      <c r="A4999">
        <v>74050</v>
      </c>
      <c r="B4999">
        <v>95005</v>
      </c>
    </row>
    <row r="5000" spans="1:2">
      <c r="A5000">
        <v>70000</v>
      </c>
      <c r="B5000">
        <v>125000</v>
      </c>
    </row>
    <row r="5001" spans="1:2">
      <c r="A5001">
        <v>70087</v>
      </c>
      <c r="B5001">
        <v>162623.5</v>
      </c>
    </row>
    <row r="5002" spans="1:2">
      <c r="A5002">
        <v>92527.5</v>
      </c>
      <c r="B5002">
        <v>100000</v>
      </c>
    </row>
    <row r="5003" spans="1:2">
      <c r="A5003">
        <v>65000</v>
      </c>
      <c r="B5003">
        <v>80850</v>
      </c>
    </row>
    <row r="5004" spans="1:2">
      <c r="A5004">
        <v>53014</v>
      </c>
      <c r="B5004">
        <v>115000</v>
      </c>
    </row>
    <row r="5005" spans="1:2">
      <c r="A5005">
        <v>67500</v>
      </c>
      <c r="B5005">
        <v>90000</v>
      </c>
    </row>
    <row r="5006" spans="1:2">
      <c r="A5006">
        <v>62500</v>
      </c>
      <c r="B5006">
        <v>116250</v>
      </c>
    </row>
    <row r="5007" spans="1:2">
      <c r="A5007">
        <v>87500</v>
      </c>
      <c r="B5007">
        <v>60000</v>
      </c>
    </row>
    <row r="5008" spans="1:2">
      <c r="A5008">
        <v>65085</v>
      </c>
      <c r="B5008">
        <v>174620</v>
      </c>
    </row>
    <row r="5009" spans="1:2">
      <c r="A5009">
        <v>69300</v>
      </c>
      <c r="B5009">
        <v>206500</v>
      </c>
    </row>
    <row r="5010" spans="1:2">
      <c r="A5010">
        <v>98000</v>
      </c>
      <c r="B5010">
        <v>124350</v>
      </c>
    </row>
    <row r="5011" spans="1:2">
      <c r="A5011">
        <v>80258</v>
      </c>
      <c r="B5011">
        <v>99150</v>
      </c>
    </row>
    <row r="5012" spans="1:2">
      <c r="A5012">
        <v>130000</v>
      </c>
      <c r="B5012">
        <v>90000</v>
      </c>
    </row>
    <row r="5013" spans="1:2">
      <c r="A5013">
        <v>98500</v>
      </c>
      <c r="B5013">
        <v>350000</v>
      </c>
    </row>
    <row r="5014" spans="1:2">
      <c r="A5014">
        <v>110000</v>
      </c>
      <c r="B5014">
        <v>108415.5</v>
      </c>
    </row>
    <row r="5015" spans="1:2">
      <c r="A5015">
        <v>163782</v>
      </c>
      <c r="B5015">
        <v>72900</v>
      </c>
    </row>
    <row r="5016" spans="1:2">
      <c r="A5016">
        <v>92238.5</v>
      </c>
      <c r="B5016">
        <v>117500</v>
      </c>
    </row>
    <row r="5017" spans="1:2">
      <c r="A5017">
        <v>56500</v>
      </c>
      <c r="B5017">
        <v>127500</v>
      </c>
    </row>
    <row r="5018" spans="1:2">
      <c r="A5018">
        <v>72000</v>
      </c>
      <c r="B5018">
        <v>90000</v>
      </c>
    </row>
    <row r="5019" spans="1:2">
      <c r="A5019">
        <v>120000</v>
      </c>
      <c r="B5019">
        <v>141558.5</v>
      </c>
    </row>
    <row r="5020" spans="1:2">
      <c r="A5020">
        <v>100000</v>
      </c>
      <c r="B5020">
        <v>200000</v>
      </c>
    </row>
    <row r="5021" spans="1:2">
      <c r="A5021">
        <v>110000</v>
      </c>
      <c r="B5021">
        <v>225000</v>
      </c>
    </row>
    <row r="5022" spans="1:2">
      <c r="A5022">
        <v>87500</v>
      </c>
      <c r="B5022">
        <v>150000</v>
      </c>
    </row>
    <row r="5023" spans="1:2">
      <c r="A5023">
        <v>82500</v>
      </c>
      <c r="B5023">
        <v>131560</v>
      </c>
    </row>
    <row r="5024" spans="1:2">
      <c r="A5024">
        <v>92500</v>
      </c>
      <c r="B5024">
        <v>120000</v>
      </c>
    </row>
    <row r="5025" spans="1:2">
      <c r="A5025">
        <v>92527.5</v>
      </c>
      <c r="B5025">
        <v>123225</v>
      </c>
    </row>
    <row r="5026" spans="1:2">
      <c r="A5026">
        <v>179000</v>
      </c>
      <c r="B5026">
        <v>150000</v>
      </c>
    </row>
    <row r="5027" spans="1:2">
      <c r="A5027">
        <v>95000</v>
      </c>
      <c r="B5027">
        <v>198500</v>
      </c>
    </row>
    <row r="5028" spans="1:2">
      <c r="A5028">
        <v>97086.5</v>
      </c>
      <c r="B5028">
        <v>122500</v>
      </c>
    </row>
    <row r="5029" spans="1:2">
      <c r="A5029">
        <v>70000</v>
      </c>
      <c r="B5029">
        <v>180000</v>
      </c>
    </row>
    <row r="5030" spans="1:2">
      <c r="A5030">
        <v>166100</v>
      </c>
      <c r="B5030">
        <v>150000</v>
      </c>
    </row>
    <row r="5031" spans="1:2">
      <c r="A5031">
        <v>52500</v>
      </c>
      <c r="B5031">
        <v>100000</v>
      </c>
    </row>
    <row r="5032" spans="1:2">
      <c r="A5032">
        <v>90000</v>
      </c>
      <c r="B5032">
        <v>215000</v>
      </c>
    </row>
    <row r="5033" spans="1:2">
      <c r="A5033">
        <v>63000</v>
      </c>
      <c r="B5033">
        <v>196800</v>
      </c>
    </row>
    <row r="5034" spans="1:2">
      <c r="A5034">
        <v>81682</v>
      </c>
      <c r="B5034">
        <v>85000</v>
      </c>
    </row>
    <row r="5035" spans="1:2">
      <c r="A5035">
        <v>85000</v>
      </c>
      <c r="B5035">
        <v>90000</v>
      </c>
    </row>
    <row r="5036" spans="1:2">
      <c r="A5036">
        <v>95000</v>
      </c>
      <c r="B5036">
        <v>99150</v>
      </c>
    </row>
    <row r="5037" spans="1:2">
      <c r="A5037">
        <v>85000</v>
      </c>
      <c r="B5037">
        <v>200000</v>
      </c>
    </row>
    <row r="5038" spans="1:2">
      <c r="A5038">
        <v>86521</v>
      </c>
      <c r="B5038">
        <v>96230.5</v>
      </c>
    </row>
    <row r="5039" spans="1:2">
      <c r="A5039">
        <v>111175</v>
      </c>
      <c r="B5039">
        <v>175000</v>
      </c>
    </row>
    <row r="5040" spans="1:2">
      <c r="A5040">
        <v>95000</v>
      </c>
      <c r="B5040">
        <v>141925</v>
      </c>
    </row>
    <row r="5041" spans="1:2">
      <c r="A5041">
        <v>81500</v>
      </c>
      <c r="B5041">
        <v>300000</v>
      </c>
    </row>
    <row r="5042" spans="1:2">
      <c r="A5042">
        <v>110296.6796875</v>
      </c>
      <c r="B5042">
        <v>115000</v>
      </c>
    </row>
    <row r="5043" spans="1:2">
      <c r="A5043">
        <v>102500</v>
      </c>
      <c r="B5043">
        <v>225000</v>
      </c>
    </row>
    <row r="5044" spans="1:2">
      <c r="A5044">
        <v>69900</v>
      </c>
      <c r="B5044">
        <v>200000</v>
      </c>
    </row>
    <row r="5045" spans="1:2">
      <c r="A5045">
        <v>58000</v>
      </c>
      <c r="B5045">
        <v>80000</v>
      </c>
    </row>
    <row r="5046" spans="1:2">
      <c r="A5046">
        <v>89833.5</v>
      </c>
      <c r="B5046">
        <v>85310</v>
      </c>
    </row>
    <row r="5047" spans="1:2">
      <c r="A5047">
        <v>85000</v>
      </c>
      <c r="B5047">
        <v>107500</v>
      </c>
    </row>
    <row r="5048" spans="1:2">
      <c r="A5048">
        <v>105000</v>
      </c>
      <c r="B5048">
        <v>87500</v>
      </c>
    </row>
    <row r="5049" spans="1:2">
      <c r="A5049">
        <v>77500</v>
      </c>
      <c r="B5049">
        <v>114500</v>
      </c>
    </row>
    <row r="5050" spans="1:2">
      <c r="A5050">
        <v>53014</v>
      </c>
      <c r="B5050">
        <v>175000</v>
      </c>
    </row>
    <row r="5051" spans="1:2">
      <c r="A5051">
        <v>115000</v>
      </c>
      <c r="B5051">
        <v>115000</v>
      </c>
    </row>
    <row r="5052" spans="1:2">
      <c r="A5052">
        <v>92500</v>
      </c>
      <c r="B5052">
        <v>72900</v>
      </c>
    </row>
    <row r="5053" spans="1:2">
      <c r="A5053">
        <v>85000</v>
      </c>
      <c r="B5053">
        <v>210000</v>
      </c>
    </row>
    <row r="5054" spans="1:2">
      <c r="A5054">
        <v>68655.5</v>
      </c>
      <c r="B5054">
        <v>56700</v>
      </c>
    </row>
    <row r="5055" spans="1:2">
      <c r="A5055">
        <v>118140</v>
      </c>
      <c r="B5055">
        <v>90670</v>
      </c>
    </row>
    <row r="5056" spans="1:2">
      <c r="A5056">
        <v>62500</v>
      </c>
      <c r="B5056">
        <v>90000</v>
      </c>
    </row>
    <row r="5057" spans="1:2">
      <c r="A5057">
        <v>103000</v>
      </c>
      <c r="B5057">
        <v>115000</v>
      </c>
    </row>
    <row r="5058" spans="1:2">
      <c r="A5058">
        <v>56700</v>
      </c>
      <c r="B5058">
        <v>93600</v>
      </c>
    </row>
    <row r="5059" spans="1:2">
      <c r="A5059">
        <v>165000</v>
      </c>
      <c r="B5059">
        <v>200000</v>
      </c>
    </row>
    <row r="5060" spans="1:2">
      <c r="A5060">
        <v>81682</v>
      </c>
      <c r="B5060">
        <v>79200</v>
      </c>
    </row>
    <row r="5061" spans="1:2">
      <c r="A5061">
        <v>76650</v>
      </c>
      <c r="B5061">
        <v>115000</v>
      </c>
    </row>
    <row r="5062" spans="1:2">
      <c r="A5062">
        <v>106000</v>
      </c>
      <c r="B5062">
        <v>145289</v>
      </c>
    </row>
    <row r="5063" spans="1:2">
      <c r="A5063">
        <v>49566.5</v>
      </c>
      <c r="B5063">
        <v>81000</v>
      </c>
    </row>
    <row r="5064" spans="1:2">
      <c r="A5064">
        <v>71500</v>
      </c>
      <c r="B5064">
        <v>75000</v>
      </c>
    </row>
    <row r="5065" spans="1:2">
      <c r="A5065">
        <v>82500</v>
      </c>
      <c r="B5065">
        <v>87705</v>
      </c>
    </row>
    <row r="5066" spans="1:2">
      <c r="A5066">
        <v>55000</v>
      </c>
      <c r="B5066">
        <v>81400</v>
      </c>
    </row>
    <row r="5067" spans="1:2">
      <c r="A5067">
        <v>47500</v>
      </c>
      <c r="B5067">
        <v>125000</v>
      </c>
    </row>
    <row r="5068" spans="1:2">
      <c r="A5068">
        <v>115000</v>
      </c>
      <c r="B5068">
        <v>160000</v>
      </c>
    </row>
    <row r="5069" spans="1:2">
      <c r="A5069">
        <v>109159</v>
      </c>
      <c r="B5069">
        <v>160000</v>
      </c>
    </row>
    <row r="5070" spans="1:2">
      <c r="A5070">
        <v>65000</v>
      </c>
      <c r="B5070">
        <v>175500</v>
      </c>
    </row>
    <row r="5071" spans="1:2">
      <c r="A5071">
        <v>85000</v>
      </c>
      <c r="B5071">
        <v>127500</v>
      </c>
    </row>
    <row r="5072" spans="1:2">
      <c r="A5072">
        <v>72500</v>
      </c>
      <c r="B5072">
        <v>131867</v>
      </c>
    </row>
    <row r="5073" spans="1:2">
      <c r="A5073">
        <v>117500</v>
      </c>
      <c r="B5073">
        <v>150000</v>
      </c>
    </row>
    <row r="5074" spans="1:2">
      <c r="A5074">
        <v>85000</v>
      </c>
      <c r="B5074">
        <v>250000</v>
      </c>
    </row>
    <row r="5075" spans="1:2">
      <c r="A5075">
        <v>110000</v>
      </c>
      <c r="B5075">
        <v>79200</v>
      </c>
    </row>
    <row r="5076" spans="1:2">
      <c r="A5076">
        <v>115000</v>
      </c>
      <c r="B5076">
        <v>157500</v>
      </c>
    </row>
    <row r="5077" spans="1:2">
      <c r="A5077">
        <v>57000</v>
      </c>
      <c r="B5077">
        <v>130000</v>
      </c>
    </row>
    <row r="5078" spans="1:2">
      <c r="A5078">
        <v>80000</v>
      </c>
      <c r="B5078">
        <v>115000</v>
      </c>
    </row>
    <row r="5079" spans="1:2">
      <c r="A5079">
        <v>89833.5</v>
      </c>
      <c r="B5079">
        <v>92219.3125</v>
      </c>
    </row>
    <row r="5080" spans="1:2">
      <c r="A5080">
        <v>57500</v>
      </c>
      <c r="B5080">
        <v>164000</v>
      </c>
    </row>
    <row r="5081" spans="1:2">
      <c r="A5081">
        <v>103500</v>
      </c>
      <c r="B5081">
        <v>301000</v>
      </c>
    </row>
    <row r="5082" spans="1:2">
      <c r="A5082">
        <v>80000</v>
      </c>
      <c r="B5082">
        <v>114903.7265625</v>
      </c>
    </row>
    <row r="5083" spans="1:2">
      <c r="A5083">
        <v>67500</v>
      </c>
      <c r="B5083">
        <v>90000</v>
      </c>
    </row>
    <row r="5084" spans="1:2">
      <c r="A5084">
        <v>102500</v>
      </c>
      <c r="B5084">
        <v>109500</v>
      </c>
    </row>
    <row r="5085" spans="1:2">
      <c r="A5085">
        <v>62500</v>
      </c>
      <c r="B5085">
        <v>125000</v>
      </c>
    </row>
    <row r="5086" spans="1:2">
      <c r="A5086">
        <v>117550</v>
      </c>
      <c r="B5086">
        <v>198500</v>
      </c>
    </row>
    <row r="5087" spans="1:2">
      <c r="A5087">
        <v>57500</v>
      </c>
      <c r="B5087">
        <v>150000</v>
      </c>
    </row>
    <row r="5088" spans="1:2">
      <c r="A5088">
        <v>100000</v>
      </c>
      <c r="B5088">
        <v>150000</v>
      </c>
    </row>
    <row r="5089" spans="1:2">
      <c r="A5089">
        <v>75000</v>
      </c>
      <c r="B5089">
        <v>150000</v>
      </c>
    </row>
    <row r="5090" spans="1:2">
      <c r="A5090">
        <v>65000</v>
      </c>
      <c r="B5090">
        <v>160000</v>
      </c>
    </row>
    <row r="5091" spans="1:2">
      <c r="A5091">
        <v>50000</v>
      </c>
      <c r="B5091">
        <v>75000</v>
      </c>
    </row>
    <row r="5092" spans="1:2">
      <c r="A5092">
        <v>89019</v>
      </c>
      <c r="B5092">
        <v>157500</v>
      </c>
    </row>
    <row r="5093" spans="1:2">
      <c r="A5093">
        <v>100000.5</v>
      </c>
      <c r="B5093">
        <v>165000</v>
      </c>
    </row>
    <row r="5094" spans="1:2">
      <c r="A5094">
        <v>57500</v>
      </c>
      <c r="B5094">
        <v>200000</v>
      </c>
    </row>
    <row r="5095" spans="1:2">
      <c r="A5095">
        <v>104750</v>
      </c>
      <c r="B5095">
        <v>115000</v>
      </c>
    </row>
    <row r="5096" spans="1:2">
      <c r="A5096">
        <v>110000</v>
      </c>
      <c r="B5096">
        <v>167375</v>
      </c>
    </row>
    <row r="5097" spans="1:2">
      <c r="A5097">
        <v>53014</v>
      </c>
      <c r="B5097">
        <v>190000</v>
      </c>
    </row>
    <row r="5098" spans="1:2">
      <c r="A5098">
        <v>70000</v>
      </c>
      <c r="B5098">
        <v>110000</v>
      </c>
    </row>
    <row r="5099" spans="1:2">
      <c r="A5099">
        <v>72500</v>
      </c>
      <c r="B5099">
        <v>132500</v>
      </c>
    </row>
    <row r="5100" spans="1:2">
      <c r="A5100">
        <v>50000</v>
      </c>
      <c r="B5100">
        <v>190500</v>
      </c>
    </row>
    <row r="5101" spans="1:2">
      <c r="A5101">
        <v>56000</v>
      </c>
      <c r="B5101">
        <v>44100</v>
      </c>
    </row>
    <row r="5102" spans="1:2">
      <c r="A5102">
        <v>72500</v>
      </c>
      <c r="B5102">
        <v>189000</v>
      </c>
    </row>
    <row r="5103" spans="1:2">
      <c r="A5103">
        <v>131971</v>
      </c>
      <c r="B5103">
        <v>179500</v>
      </c>
    </row>
    <row r="5104" spans="1:2">
      <c r="A5104">
        <v>57500</v>
      </c>
      <c r="B5104">
        <v>157500</v>
      </c>
    </row>
    <row r="5105" spans="1:2">
      <c r="A5105">
        <v>100363.625</v>
      </c>
      <c r="B5105">
        <v>351500</v>
      </c>
    </row>
    <row r="5106" spans="1:2">
      <c r="A5106">
        <v>50000</v>
      </c>
      <c r="B5106">
        <v>180000</v>
      </c>
    </row>
    <row r="5107" spans="1:2">
      <c r="A5107">
        <v>97500</v>
      </c>
      <c r="B5107">
        <v>241500</v>
      </c>
    </row>
    <row r="5108" spans="1:2">
      <c r="A5108">
        <v>69500</v>
      </c>
      <c r="B5108">
        <v>93600</v>
      </c>
    </row>
    <row r="5109" spans="1:2">
      <c r="A5109">
        <v>80828.5</v>
      </c>
      <c r="B5109">
        <v>160000</v>
      </c>
    </row>
    <row r="5110" spans="1:2">
      <c r="A5110">
        <v>85000</v>
      </c>
      <c r="B5110">
        <v>130500</v>
      </c>
    </row>
    <row r="5111" spans="1:2">
      <c r="A5111">
        <v>47500</v>
      </c>
      <c r="B5111">
        <v>56700</v>
      </c>
    </row>
    <row r="5112" spans="1:2">
      <c r="A5112">
        <v>74050</v>
      </c>
      <c r="B5112">
        <v>119908</v>
      </c>
    </row>
    <row r="5113" spans="1:2">
      <c r="A5113">
        <v>86500</v>
      </c>
      <c r="B5113">
        <v>90000</v>
      </c>
    </row>
    <row r="5114" spans="1:2">
      <c r="A5114">
        <v>69591</v>
      </c>
      <c r="B5114">
        <v>125500</v>
      </c>
    </row>
    <row r="5115" spans="1:2">
      <c r="A5115">
        <v>163782</v>
      </c>
      <c r="B5115">
        <v>150000</v>
      </c>
    </row>
    <row r="5116" spans="1:2">
      <c r="A5116">
        <v>57500</v>
      </c>
      <c r="B5116">
        <v>123064</v>
      </c>
    </row>
    <row r="5117" spans="1:2">
      <c r="A5117">
        <v>84541.59375</v>
      </c>
      <c r="B5117">
        <v>157500</v>
      </c>
    </row>
    <row r="5118" spans="1:2">
      <c r="A5118">
        <v>145000</v>
      </c>
      <c r="B5118">
        <v>112996</v>
      </c>
    </row>
    <row r="5119" spans="1:2">
      <c r="A5119">
        <v>53014</v>
      </c>
      <c r="B5119">
        <v>89100</v>
      </c>
    </row>
    <row r="5120" spans="1:2">
      <c r="A5120">
        <v>111175</v>
      </c>
      <c r="B5120">
        <v>157500</v>
      </c>
    </row>
    <row r="5121" spans="1:2">
      <c r="A5121">
        <v>70000</v>
      </c>
      <c r="B5121">
        <v>125000</v>
      </c>
    </row>
    <row r="5122" spans="1:2">
      <c r="A5122">
        <v>105000</v>
      </c>
      <c r="B5122">
        <v>99000</v>
      </c>
    </row>
    <row r="5123" spans="1:2">
      <c r="A5123">
        <v>65000</v>
      </c>
      <c r="B5123">
        <v>157500</v>
      </c>
    </row>
    <row r="5124" spans="1:2">
      <c r="A5124">
        <v>47500</v>
      </c>
      <c r="B5124">
        <v>71100</v>
      </c>
    </row>
    <row r="5125" spans="1:2">
      <c r="A5125">
        <v>90000</v>
      </c>
      <c r="B5125">
        <v>211000</v>
      </c>
    </row>
    <row r="5126" spans="1:2">
      <c r="A5126">
        <v>60000</v>
      </c>
      <c r="B5126">
        <v>90000</v>
      </c>
    </row>
    <row r="5127" spans="1:2">
      <c r="A5127">
        <v>98500</v>
      </c>
      <c r="B5127">
        <v>119257</v>
      </c>
    </row>
    <row r="5128" spans="1:2">
      <c r="A5128">
        <v>82500</v>
      </c>
      <c r="B5128">
        <v>85500</v>
      </c>
    </row>
    <row r="5129" spans="1:2">
      <c r="A5129">
        <v>85000</v>
      </c>
      <c r="B5129">
        <v>121000</v>
      </c>
    </row>
    <row r="5130" spans="1:2">
      <c r="A5130">
        <v>52500</v>
      </c>
      <c r="B5130">
        <v>82500</v>
      </c>
    </row>
    <row r="5131" spans="1:2">
      <c r="A5131">
        <v>80000</v>
      </c>
      <c r="B5131">
        <v>84800</v>
      </c>
    </row>
    <row r="5132" spans="1:2">
      <c r="A5132">
        <v>78294</v>
      </c>
      <c r="B5132">
        <v>135000</v>
      </c>
    </row>
    <row r="5133" spans="1:2">
      <c r="A5133">
        <v>110000</v>
      </c>
      <c r="B5133">
        <v>225000</v>
      </c>
    </row>
    <row r="5134" spans="1:2">
      <c r="A5134">
        <v>100000</v>
      </c>
      <c r="B5134">
        <v>69300</v>
      </c>
    </row>
    <row r="5135" spans="1:2">
      <c r="A5135">
        <v>85000</v>
      </c>
      <c r="B5135">
        <v>178000</v>
      </c>
    </row>
    <row r="5136" spans="1:2">
      <c r="A5136">
        <v>111175</v>
      </c>
      <c r="B5136">
        <v>88128</v>
      </c>
    </row>
    <row r="5137" spans="1:2">
      <c r="A5137">
        <v>65000</v>
      </c>
      <c r="B5137">
        <v>150000</v>
      </c>
    </row>
    <row r="5138" spans="1:2">
      <c r="A5138">
        <v>68944</v>
      </c>
      <c r="B5138">
        <v>142550</v>
      </c>
    </row>
    <row r="5139" spans="1:2">
      <c r="A5139">
        <v>58800</v>
      </c>
      <c r="B5139">
        <v>66600</v>
      </c>
    </row>
    <row r="5140" spans="1:2">
      <c r="A5140">
        <v>113000</v>
      </c>
      <c r="B5140">
        <v>219000</v>
      </c>
    </row>
    <row r="5141" spans="1:2">
      <c r="A5141">
        <v>95000</v>
      </c>
      <c r="B5141">
        <v>190500</v>
      </c>
    </row>
    <row r="5142" spans="1:2">
      <c r="A5142">
        <v>126000</v>
      </c>
      <c r="B5142">
        <v>80000</v>
      </c>
    </row>
    <row r="5143" spans="1:2">
      <c r="A5143">
        <v>65000</v>
      </c>
      <c r="B5143">
        <v>157500</v>
      </c>
    </row>
    <row r="5144" spans="1:2">
      <c r="A5144">
        <v>95000</v>
      </c>
      <c r="B5144">
        <v>88128</v>
      </c>
    </row>
    <row r="5145" spans="1:2">
      <c r="A5145">
        <v>52500</v>
      </c>
      <c r="B5145">
        <v>221665</v>
      </c>
    </row>
    <row r="5146" spans="1:2">
      <c r="A5146">
        <v>60000</v>
      </c>
      <c r="B5146">
        <v>136875</v>
      </c>
    </row>
    <row r="5147" spans="1:2">
      <c r="A5147">
        <v>103829.078125</v>
      </c>
      <c r="B5147">
        <v>115000</v>
      </c>
    </row>
    <row r="5148" spans="1:2">
      <c r="A5148">
        <v>67000</v>
      </c>
      <c r="B5148">
        <v>136500</v>
      </c>
    </row>
    <row r="5149" spans="1:2">
      <c r="A5149">
        <v>80000</v>
      </c>
      <c r="B5149">
        <v>208500</v>
      </c>
    </row>
    <row r="5150" spans="1:2">
      <c r="A5150">
        <v>60000</v>
      </c>
      <c r="B5150">
        <v>171000</v>
      </c>
    </row>
    <row r="5151" spans="1:2">
      <c r="A5151">
        <v>80000</v>
      </c>
      <c r="B5151">
        <v>191000</v>
      </c>
    </row>
    <row r="5152" spans="1:2">
      <c r="A5152">
        <v>53338</v>
      </c>
      <c r="B5152">
        <v>119908</v>
      </c>
    </row>
    <row r="5153" spans="1:2">
      <c r="A5153">
        <v>95000</v>
      </c>
      <c r="B5153">
        <v>89100</v>
      </c>
    </row>
    <row r="5154" spans="1:2">
      <c r="A5154">
        <v>51862.75</v>
      </c>
      <c r="B5154">
        <v>90950</v>
      </c>
    </row>
    <row r="5155" spans="1:2">
      <c r="A5155">
        <v>85000</v>
      </c>
      <c r="B5155">
        <v>112800</v>
      </c>
    </row>
    <row r="5156" spans="1:2">
      <c r="A5156">
        <v>75566</v>
      </c>
      <c r="B5156">
        <v>234500</v>
      </c>
    </row>
    <row r="5157" spans="1:2">
      <c r="A5157">
        <v>113800</v>
      </c>
      <c r="B5157">
        <v>192000</v>
      </c>
    </row>
    <row r="5158" spans="1:2">
      <c r="A5158">
        <v>50000</v>
      </c>
      <c r="B5158">
        <v>128816</v>
      </c>
    </row>
    <row r="5159" spans="1:2">
      <c r="A5159">
        <v>52500</v>
      </c>
      <c r="B5159">
        <v>117500</v>
      </c>
    </row>
    <row r="5160" spans="1:2">
      <c r="A5160">
        <v>190000</v>
      </c>
      <c r="B5160">
        <v>201685</v>
      </c>
    </row>
    <row r="5161" spans="1:2">
      <c r="A5161">
        <v>82500</v>
      </c>
      <c r="B5161">
        <v>130500</v>
      </c>
    </row>
    <row r="5162" spans="1:2">
      <c r="A5162">
        <v>110000</v>
      </c>
      <c r="B5162">
        <v>133500</v>
      </c>
    </row>
    <row r="5163" spans="1:2">
      <c r="A5163">
        <v>104106.5</v>
      </c>
      <c r="B5163">
        <v>150000</v>
      </c>
    </row>
    <row r="5164" spans="1:2">
      <c r="A5164">
        <v>53929.0859375</v>
      </c>
      <c r="B5164">
        <v>166419.5</v>
      </c>
    </row>
    <row r="5165" spans="1:2">
      <c r="A5165">
        <v>164055</v>
      </c>
      <c r="B5165">
        <v>200000</v>
      </c>
    </row>
    <row r="5166" spans="1:2">
      <c r="A5166">
        <v>65000</v>
      </c>
      <c r="B5166">
        <v>110000</v>
      </c>
    </row>
    <row r="5167" spans="1:2">
      <c r="A5167">
        <v>75550</v>
      </c>
      <c r="B5167">
        <v>115000</v>
      </c>
    </row>
    <row r="5168" spans="1:2">
      <c r="A5168">
        <v>70000</v>
      </c>
      <c r="B5168">
        <v>102450</v>
      </c>
    </row>
    <row r="5169" spans="1:2">
      <c r="A5169">
        <v>175000</v>
      </c>
      <c r="B5169">
        <v>187500</v>
      </c>
    </row>
    <row r="5170" spans="1:2">
      <c r="A5170">
        <v>50000</v>
      </c>
      <c r="B5170">
        <v>106829.5</v>
      </c>
    </row>
    <row r="5171" spans="1:2">
      <c r="A5171">
        <v>75500</v>
      </c>
      <c r="B5171">
        <v>124500</v>
      </c>
    </row>
    <row r="5172" spans="1:2">
      <c r="A5172">
        <v>44100</v>
      </c>
      <c r="B5172">
        <v>199000</v>
      </c>
    </row>
    <row r="5173" spans="1:2">
      <c r="A5173">
        <v>80000</v>
      </c>
      <c r="B5173">
        <v>101014</v>
      </c>
    </row>
    <row r="5174" spans="1:2">
      <c r="A5174">
        <v>167500</v>
      </c>
      <c r="B5174">
        <v>200000</v>
      </c>
    </row>
    <row r="5175" spans="1:2">
      <c r="A5175">
        <v>97500</v>
      </c>
      <c r="B5175">
        <v>152650</v>
      </c>
    </row>
    <row r="5176" spans="1:2">
      <c r="A5176">
        <v>145000</v>
      </c>
      <c r="B5176">
        <v>132500</v>
      </c>
    </row>
    <row r="5177" spans="1:2">
      <c r="A5177">
        <v>112661</v>
      </c>
      <c r="B5177">
        <v>157500</v>
      </c>
    </row>
    <row r="5178" spans="1:2">
      <c r="A5178">
        <v>106080</v>
      </c>
      <c r="B5178">
        <v>259000</v>
      </c>
    </row>
    <row r="5179" spans="1:2">
      <c r="A5179">
        <v>110000</v>
      </c>
      <c r="B5179">
        <v>202500</v>
      </c>
    </row>
    <row r="5180" spans="1:2">
      <c r="A5180">
        <v>89204</v>
      </c>
      <c r="B5180">
        <v>70000</v>
      </c>
    </row>
    <row r="5181" spans="1:2">
      <c r="A5181">
        <v>89777</v>
      </c>
      <c r="B5181">
        <v>100000</v>
      </c>
    </row>
    <row r="5182" spans="1:2">
      <c r="A5182">
        <v>90000</v>
      </c>
      <c r="B5182">
        <v>157500</v>
      </c>
    </row>
    <row r="5183" spans="1:2">
      <c r="A5183">
        <v>111202</v>
      </c>
      <c r="B5183">
        <v>120000</v>
      </c>
    </row>
    <row r="5184" spans="1:2">
      <c r="A5184">
        <v>102500</v>
      </c>
      <c r="B5184">
        <v>138500</v>
      </c>
    </row>
    <row r="5185" spans="1:2">
      <c r="A5185">
        <v>137610</v>
      </c>
      <c r="B5185">
        <v>115000</v>
      </c>
    </row>
    <row r="5186" spans="1:2">
      <c r="A5186">
        <v>65000</v>
      </c>
      <c r="B5186">
        <v>109500</v>
      </c>
    </row>
    <row r="5187" spans="1:2">
      <c r="A5187">
        <v>52500</v>
      </c>
      <c r="B5187">
        <v>108000</v>
      </c>
    </row>
    <row r="5188" spans="1:2">
      <c r="A5188">
        <v>58000</v>
      </c>
      <c r="B5188">
        <v>137500</v>
      </c>
    </row>
    <row r="5189" spans="1:2">
      <c r="A5189">
        <v>72900</v>
      </c>
      <c r="B5189">
        <v>120000</v>
      </c>
    </row>
    <row r="5190" spans="1:2">
      <c r="A5190">
        <v>65000</v>
      </c>
      <c r="B5190">
        <v>90000</v>
      </c>
    </row>
    <row r="5191" spans="1:2">
      <c r="A5191">
        <v>85000</v>
      </c>
      <c r="B5191">
        <v>115000</v>
      </c>
    </row>
    <row r="5192" spans="1:2">
      <c r="A5192">
        <v>80000</v>
      </c>
      <c r="B5192">
        <v>210000</v>
      </c>
    </row>
    <row r="5193" spans="1:2">
      <c r="A5193">
        <v>89204</v>
      </c>
      <c r="B5193">
        <v>200000</v>
      </c>
    </row>
    <row r="5194" spans="1:2">
      <c r="A5194">
        <v>111175</v>
      </c>
      <c r="B5194">
        <v>99790</v>
      </c>
    </row>
    <row r="5195" spans="1:2">
      <c r="A5195">
        <v>106492.5</v>
      </c>
      <c r="B5195">
        <v>253500</v>
      </c>
    </row>
    <row r="5196" spans="1:2">
      <c r="A5196">
        <v>102500</v>
      </c>
      <c r="B5196">
        <v>69000</v>
      </c>
    </row>
    <row r="5197" spans="1:2">
      <c r="A5197">
        <v>92058</v>
      </c>
      <c r="B5197">
        <v>157500</v>
      </c>
    </row>
    <row r="5198" spans="1:2">
      <c r="A5198">
        <v>102926</v>
      </c>
      <c r="B5198">
        <v>222000</v>
      </c>
    </row>
    <row r="5199" spans="1:2">
      <c r="A5199">
        <v>110000</v>
      </c>
      <c r="B5199">
        <v>119550</v>
      </c>
    </row>
    <row r="5200" spans="1:2">
      <c r="A5200">
        <v>111175</v>
      </c>
      <c r="B5200">
        <v>150000</v>
      </c>
    </row>
    <row r="5201" spans="1:2">
      <c r="A5201">
        <v>53014</v>
      </c>
      <c r="B5201">
        <v>195000</v>
      </c>
    </row>
    <row r="5202" spans="1:2">
      <c r="A5202">
        <v>72500</v>
      </c>
      <c r="B5202">
        <v>150000</v>
      </c>
    </row>
    <row r="5203" spans="1:2">
      <c r="A5203">
        <v>100500</v>
      </c>
      <c r="B5203">
        <v>167755</v>
      </c>
    </row>
    <row r="5204" spans="1:2">
      <c r="A5204">
        <v>232423</v>
      </c>
      <c r="B5204">
        <v>50000</v>
      </c>
    </row>
    <row r="5205" spans="1:2">
      <c r="A5205">
        <v>111500</v>
      </c>
      <c r="B5205">
        <v>150000</v>
      </c>
    </row>
    <row r="5206" spans="1:2">
      <c r="A5206">
        <v>115000</v>
      </c>
      <c r="B5206">
        <v>109500</v>
      </c>
    </row>
    <row r="5207" spans="1:2">
      <c r="A5207">
        <v>82759</v>
      </c>
      <c r="B5207">
        <v>125000</v>
      </c>
    </row>
    <row r="5208" spans="1:2">
      <c r="A5208">
        <v>86375</v>
      </c>
      <c r="B5208">
        <v>175000</v>
      </c>
    </row>
    <row r="5209" spans="1:2">
      <c r="A5209">
        <v>80000</v>
      </c>
      <c r="B5209">
        <v>149275</v>
      </c>
    </row>
    <row r="5210" spans="1:2">
      <c r="A5210">
        <v>83000</v>
      </c>
      <c r="B5210">
        <v>105000</v>
      </c>
    </row>
    <row r="5211" spans="1:2">
      <c r="A5211">
        <v>110000</v>
      </c>
      <c r="B5211">
        <v>157500</v>
      </c>
    </row>
    <row r="5212" spans="1:2">
      <c r="A5212">
        <v>115000</v>
      </c>
      <c r="B5212">
        <v>157500</v>
      </c>
    </row>
    <row r="5213" spans="1:2">
      <c r="A5213">
        <v>130000</v>
      </c>
      <c r="B5213">
        <v>195000</v>
      </c>
    </row>
    <row r="5214" spans="1:2">
      <c r="A5214">
        <v>70000</v>
      </c>
      <c r="B5214">
        <v>112500</v>
      </c>
    </row>
    <row r="5215" spans="1:2">
      <c r="A5215">
        <v>70000</v>
      </c>
      <c r="B5215">
        <v>245000</v>
      </c>
    </row>
    <row r="5216" spans="1:2">
      <c r="A5216">
        <v>109164</v>
      </c>
      <c r="B5216">
        <v>177500</v>
      </c>
    </row>
    <row r="5217" spans="1:2">
      <c r="A5217">
        <v>95000</v>
      </c>
      <c r="B5217">
        <v>89100</v>
      </c>
    </row>
    <row r="5218" spans="1:2">
      <c r="A5218">
        <v>69001.921875</v>
      </c>
      <c r="B5218">
        <v>146500</v>
      </c>
    </row>
    <row r="5219" spans="1:2">
      <c r="A5219">
        <v>56745</v>
      </c>
      <c r="B5219">
        <v>69962.5</v>
      </c>
    </row>
    <row r="5220" spans="1:2">
      <c r="A5220">
        <v>111500</v>
      </c>
      <c r="B5220">
        <v>147500</v>
      </c>
    </row>
    <row r="5221" spans="1:2">
      <c r="A5221">
        <v>54000</v>
      </c>
      <c r="B5221">
        <v>157500</v>
      </c>
    </row>
    <row r="5222" spans="1:2">
      <c r="A5222">
        <v>47500</v>
      </c>
      <c r="B5222">
        <v>139216</v>
      </c>
    </row>
    <row r="5223" spans="1:2">
      <c r="A5223">
        <v>67500</v>
      </c>
      <c r="B5223">
        <v>307500</v>
      </c>
    </row>
    <row r="5224" spans="1:2">
      <c r="A5224">
        <v>110000</v>
      </c>
      <c r="B5224">
        <v>165000</v>
      </c>
    </row>
    <row r="5225" spans="1:2">
      <c r="A5225">
        <v>102500</v>
      </c>
      <c r="B5225">
        <v>157500</v>
      </c>
    </row>
    <row r="5226" spans="1:2">
      <c r="A5226">
        <v>105000</v>
      </c>
      <c r="B5226">
        <v>90000</v>
      </c>
    </row>
    <row r="5227" spans="1:2">
      <c r="A5227">
        <v>62500</v>
      </c>
      <c r="B5227">
        <v>95700</v>
      </c>
    </row>
    <row r="5228" spans="1:2">
      <c r="A5228">
        <v>55000</v>
      </c>
      <c r="B5228">
        <v>85800</v>
      </c>
    </row>
    <row r="5229" spans="1:2">
      <c r="A5229">
        <v>125000</v>
      </c>
      <c r="B5229">
        <v>99150</v>
      </c>
    </row>
    <row r="5230" spans="1:2">
      <c r="A5230">
        <v>57500</v>
      </c>
      <c r="B5230">
        <v>108415.5</v>
      </c>
    </row>
    <row r="5231" spans="1:2">
      <c r="A5231">
        <v>65000</v>
      </c>
      <c r="B5231">
        <v>106000</v>
      </c>
    </row>
    <row r="5232" spans="1:2">
      <c r="A5232">
        <v>90000</v>
      </c>
      <c r="B5232">
        <v>247500</v>
      </c>
    </row>
    <row r="5233" spans="1:2">
      <c r="A5233">
        <v>77334.90625</v>
      </c>
      <c r="B5233">
        <v>126650</v>
      </c>
    </row>
    <row r="5234" spans="1:2">
      <c r="A5234">
        <v>111175</v>
      </c>
      <c r="B5234">
        <v>156000</v>
      </c>
    </row>
    <row r="5235" spans="1:2">
      <c r="A5235">
        <v>78294</v>
      </c>
      <c r="B5235">
        <v>135000</v>
      </c>
    </row>
    <row r="5236" spans="1:2">
      <c r="A5236">
        <v>77500</v>
      </c>
      <c r="B5236">
        <v>210000</v>
      </c>
    </row>
    <row r="5237" spans="1:2">
      <c r="A5237">
        <v>90000</v>
      </c>
      <c r="B5237">
        <v>131100</v>
      </c>
    </row>
    <row r="5238" spans="1:2">
      <c r="A5238">
        <v>100500</v>
      </c>
      <c r="B5238">
        <v>58818.5</v>
      </c>
    </row>
    <row r="5239" spans="1:2">
      <c r="A5239">
        <v>55000</v>
      </c>
      <c r="B5239">
        <v>191000</v>
      </c>
    </row>
    <row r="5240" spans="1:2">
      <c r="A5240">
        <v>111175</v>
      </c>
      <c r="B5240">
        <v>143310.59375</v>
      </c>
    </row>
    <row r="5241" spans="1:2">
      <c r="A5241">
        <v>80000</v>
      </c>
      <c r="B5241">
        <v>173124</v>
      </c>
    </row>
    <row r="5242" spans="1:2">
      <c r="A5242">
        <v>117500</v>
      </c>
      <c r="B5242">
        <v>144500</v>
      </c>
    </row>
    <row r="5243" spans="1:2">
      <c r="A5243">
        <v>65000</v>
      </c>
      <c r="B5243">
        <v>128816</v>
      </c>
    </row>
    <row r="5244" spans="1:2">
      <c r="A5244">
        <v>87900</v>
      </c>
      <c r="B5244">
        <v>99150</v>
      </c>
    </row>
    <row r="5245" spans="1:2">
      <c r="A5245">
        <v>62500</v>
      </c>
      <c r="B5245">
        <v>125000</v>
      </c>
    </row>
    <row r="5246" spans="1:2">
      <c r="A5246">
        <v>85000</v>
      </c>
      <c r="B5246">
        <v>164500</v>
      </c>
    </row>
    <row r="5247" spans="1:2">
      <c r="A5247">
        <v>85000</v>
      </c>
      <c r="B5247">
        <v>90000</v>
      </c>
    </row>
    <row r="5248" spans="1:2">
      <c r="A5248">
        <v>120000</v>
      </c>
      <c r="B5248">
        <v>109500</v>
      </c>
    </row>
    <row r="5249" spans="1:2">
      <c r="A5249">
        <v>70000</v>
      </c>
      <c r="B5249">
        <v>151500</v>
      </c>
    </row>
    <row r="5250" spans="1:2">
      <c r="A5250">
        <v>147500</v>
      </c>
      <c r="B5250">
        <v>106439.5</v>
      </c>
    </row>
    <row r="5251" spans="1:2">
      <c r="A5251">
        <v>75000</v>
      </c>
      <c r="B5251">
        <v>115000</v>
      </c>
    </row>
    <row r="5252" spans="1:2">
      <c r="A5252">
        <v>80000</v>
      </c>
      <c r="B5252">
        <v>69962.5</v>
      </c>
    </row>
    <row r="5253" spans="1:2">
      <c r="A5253">
        <v>109159</v>
      </c>
      <c r="B5253">
        <v>150000</v>
      </c>
    </row>
    <row r="5254" spans="1:2">
      <c r="A5254">
        <v>177283</v>
      </c>
      <c r="B5254">
        <v>135000</v>
      </c>
    </row>
    <row r="5255" spans="1:2">
      <c r="A5255">
        <v>109159</v>
      </c>
      <c r="B5255">
        <v>110000</v>
      </c>
    </row>
    <row r="5256" spans="1:2">
      <c r="A5256">
        <v>119200</v>
      </c>
      <c r="B5256">
        <v>212500</v>
      </c>
    </row>
    <row r="5257" spans="1:2">
      <c r="A5257">
        <v>96850</v>
      </c>
      <c r="B5257">
        <v>92539</v>
      </c>
    </row>
    <row r="5258" spans="1:2">
      <c r="A5258">
        <v>89879</v>
      </c>
      <c r="B5258">
        <v>131193</v>
      </c>
    </row>
    <row r="5259" spans="1:2">
      <c r="A5259">
        <v>110000</v>
      </c>
      <c r="B5259">
        <v>190000</v>
      </c>
    </row>
    <row r="5260" spans="1:2">
      <c r="A5260">
        <v>100000</v>
      </c>
      <c r="B5260">
        <v>350000</v>
      </c>
    </row>
    <row r="5261" spans="1:2">
      <c r="A5261">
        <v>80000</v>
      </c>
      <c r="B5261">
        <v>141500</v>
      </c>
    </row>
    <row r="5262" spans="1:2">
      <c r="A5262">
        <v>95500</v>
      </c>
      <c r="B5262">
        <v>119000</v>
      </c>
    </row>
    <row r="5263" spans="1:2">
      <c r="A5263">
        <v>165000</v>
      </c>
      <c r="B5263">
        <v>150000</v>
      </c>
    </row>
    <row r="5264" spans="1:2">
      <c r="A5264">
        <v>55000</v>
      </c>
      <c r="B5264">
        <v>150000</v>
      </c>
    </row>
    <row r="5265" spans="1:2">
      <c r="A5265">
        <v>72500</v>
      </c>
      <c r="B5265">
        <v>120000</v>
      </c>
    </row>
    <row r="5266" spans="1:2">
      <c r="A5266">
        <v>74726</v>
      </c>
      <c r="B5266">
        <v>65000</v>
      </c>
    </row>
    <row r="5267" spans="1:2">
      <c r="A5267">
        <v>130000</v>
      </c>
      <c r="B5267">
        <v>75900</v>
      </c>
    </row>
    <row r="5268" spans="1:2">
      <c r="A5268">
        <v>79350</v>
      </c>
      <c r="B5268">
        <v>221875</v>
      </c>
    </row>
    <row r="5269" spans="1:2">
      <c r="A5269">
        <v>95000</v>
      </c>
      <c r="B5269">
        <v>90000</v>
      </c>
    </row>
    <row r="5270" spans="1:2">
      <c r="A5270">
        <v>70000</v>
      </c>
      <c r="B5270">
        <v>250000</v>
      </c>
    </row>
    <row r="5271" spans="1:2">
      <c r="A5271">
        <v>117500</v>
      </c>
      <c r="B5271">
        <v>95650</v>
      </c>
    </row>
    <row r="5272" spans="1:2">
      <c r="A5272">
        <v>52366.3984375</v>
      </c>
      <c r="B5272">
        <v>213500</v>
      </c>
    </row>
    <row r="5273" spans="1:2">
      <c r="A5273">
        <v>80000</v>
      </c>
      <c r="B5273">
        <v>51862.75</v>
      </c>
    </row>
    <row r="5274" spans="1:2">
      <c r="A5274">
        <v>56700</v>
      </c>
      <c r="B5274">
        <v>132128.1875</v>
      </c>
    </row>
    <row r="5275" spans="1:2">
      <c r="A5275">
        <v>72500</v>
      </c>
      <c r="B5275">
        <v>173500</v>
      </c>
    </row>
    <row r="5276" spans="1:2">
      <c r="A5276">
        <v>102500</v>
      </c>
      <c r="B5276">
        <v>75000</v>
      </c>
    </row>
    <row r="5277" spans="1:2">
      <c r="A5277">
        <v>85000</v>
      </c>
      <c r="B5277">
        <v>130000</v>
      </c>
    </row>
    <row r="5278" spans="1:2">
      <c r="A5278">
        <v>61000</v>
      </c>
      <c r="B5278">
        <v>125000</v>
      </c>
    </row>
    <row r="5279" spans="1:2">
      <c r="A5279">
        <v>59400</v>
      </c>
      <c r="B5279">
        <v>190000</v>
      </c>
    </row>
    <row r="5280" spans="1:2">
      <c r="A5280">
        <v>115791.5</v>
      </c>
      <c r="B5280">
        <v>197500</v>
      </c>
    </row>
    <row r="5281" spans="1:2">
      <c r="A5281">
        <v>100000</v>
      </c>
      <c r="B5281">
        <v>152221.5</v>
      </c>
    </row>
    <row r="5282" spans="1:2">
      <c r="A5282">
        <v>44720</v>
      </c>
      <c r="B5282">
        <v>79200</v>
      </c>
    </row>
    <row r="5283" spans="1:2">
      <c r="A5283">
        <v>54025.515625</v>
      </c>
      <c r="B5283">
        <v>97500</v>
      </c>
    </row>
    <row r="5284" spans="1:2">
      <c r="A5284">
        <v>84500</v>
      </c>
      <c r="B5284">
        <v>135000</v>
      </c>
    </row>
    <row r="5285" spans="1:2">
      <c r="A5285">
        <v>57500</v>
      </c>
      <c r="B5285">
        <v>198500</v>
      </c>
    </row>
    <row r="5286" spans="1:2">
      <c r="A5286">
        <v>80000</v>
      </c>
      <c r="B5286">
        <v>69962.5</v>
      </c>
    </row>
    <row r="5287" spans="1:2">
      <c r="A5287">
        <v>65000</v>
      </c>
      <c r="B5287">
        <v>70000</v>
      </c>
    </row>
    <row r="5288" spans="1:2">
      <c r="A5288">
        <v>84541.59375</v>
      </c>
      <c r="B5288">
        <v>85000</v>
      </c>
    </row>
    <row r="5289" spans="1:2">
      <c r="A5289">
        <v>90000</v>
      </c>
      <c r="B5289">
        <v>157500</v>
      </c>
    </row>
    <row r="5290" spans="1:2">
      <c r="A5290">
        <v>90000</v>
      </c>
      <c r="B5290">
        <v>100000</v>
      </c>
    </row>
    <row r="5291" spans="1:2">
      <c r="A5291">
        <v>51014</v>
      </c>
      <c r="B5291">
        <v>217500</v>
      </c>
    </row>
    <row r="5292" spans="1:2">
      <c r="A5292">
        <v>111175</v>
      </c>
      <c r="B5292">
        <v>139000</v>
      </c>
    </row>
    <row r="5293" spans="1:2">
      <c r="A5293">
        <v>55000</v>
      </c>
      <c r="B5293">
        <v>105650</v>
      </c>
    </row>
    <row r="5294" spans="1:2">
      <c r="A5294">
        <v>70000</v>
      </c>
      <c r="B5294">
        <v>175000</v>
      </c>
    </row>
    <row r="5295" spans="1:2">
      <c r="A5295">
        <v>60000</v>
      </c>
      <c r="B5295">
        <v>116000</v>
      </c>
    </row>
    <row r="5296" spans="1:2">
      <c r="A5296">
        <v>98500</v>
      </c>
      <c r="B5296">
        <v>90670</v>
      </c>
    </row>
    <row r="5297" spans="1:2">
      <c r="A5297">
        <v>78503.8828125</v>
      </c>
      <c r="B5297">
        <v>120000</v>
      </c>
    </row>
    <row r="5298" spans="1:2">
      <c r="A5298">
        <v>125540</v>
      </c>
      <c r="B5298">
        <v>90670</v>
      </c>
    </row>
    <row r="5299" spans="1:2">
      <c r="A5299">
        <v>92500</v>
      </c>
      <c r="B5299">
        <v>150000</v>
      </c>
    </row>
    <row r="5300" spans="1:2">
      <c r="A5300">
        <v>185000</v>
      </c>
      <c r="B5300">
        <v>100000</v>
      </c>
    </row>
    <row r="5301" spans="1:2">
      <c r="A5301">
        <v>79200</v>
      </c>
      <c r="B5301">
        <v>154842</v>
      </c>
    </row>
    <row r="5302" spans="1:2">
      <c r="A5302">
        <v>126850</v>
      </c>
      <c r="B5302">
        <v>240000</v>
      </c>
    </row>
    <row r="5303" spans="1:2">
      <c r="A5303">
        <v>66053</v>
      </c>
      <c r="B5303">
        <v>124000</v>
      </c>
    </row>
    <row r="5304" spans="1:2">
      <c r="A5304">
        <v>92088</v>
      </c>
      <c r="B5304">
        <v>135000</v>
      </c>
    </row>
    <row r="5305" spans="1:2">
      <c r="A5305">
        <v>80000</v>
      </c>
      <c r="B5305">
        <v>169500</v>
      </c>
    </row>
    <row r="5306" spans="1:2">
      <c r="A5306">
        <v>47500</v>
      </c>
      <c r="B5306">
        <v>225000</v>
      </c>
    </row>
    <row r="5307" spans="1:2">
      <c r="A5307">
        <v>99500</v>
      </c>
      <c r="B5307">
        <v>99179.5</v>
      </c>
    </row>
    <row r="5308" spans="1:2">
      <c r="A5308">
        <v>130000</v>
      </c>
      <c r="B5308">
        <v>157500</v>
      </c>
    </row>
    <row r="5309" spans="1:2">
      <c r="A5309">
        <v>95650</v>
      </c>
      <c r="B5309">
        <v>172500</v>
      </c>
    </row>
    <row r="5310" spans="1:2">
      <c r="A5310">
        <v>120000</v>
      </c>
      <c r="B5310">
        <v>70000</v>
      </c>
    </row>
    <row r="5311" spans="1:2">
      <c r="A5311">
        <v>88480</v>
      </c>
      <c r="B5311">
        <v>84000</v>
      </c>
    </row>
    <row r="5312" spans="1:2">
      <c r="A5312">
        <v>89952</v>
      </c>
      <c r="B5312">
        <v>126650</v>
      </c>
    </row>
    <row r="5313" spans="1:2">
      <c r="A5313">
        <v>75000</v>
      </c>
      <c r="B5313">
        <v>125000</v>
      </c>
    </row>
    <row r="5314" spans="1:2">
      <c r="A5314">
        <v>80000</v>
      </c>
      <c r="B5314">
        <v>165000</v>
      </c>
    </row>
    <row r="5315" spans="1:2">
      <c r="A5315">
        <v>137500</v>
      </c>
      <c r="B5315">
        <v>56814</v>
      </c>
    </row>
    <row r="5316" spans="1:2">
      <c r="A5316">
        <v>111202</v>
      </c>
      <c r="B5316">
        <v>116950</v>
      </c>
    </row>
    <row r="5317" spans="1:2">
      <c r="A5317">
        <v>45000</v>
      </c>
      <c r="B5317">
        <v>90000</v>
      </c>
    </row>
    <row r="5318" spans="1:2">
      <c r="A5318">
        <v>53014</v>
      </c>
      <c r="B5318">
        <v>240000</v>
      </c>
    </row>
    <row r="5319" spans="1:2">
      <c r="A5319">
        <v>165000</v>
      </c>
      <c r="B5319">
        <v>87307.5</v>
      </c>
    </row>
    <row r="5320" spans="1:2">
      <c r="A5320">
        <v>115000</v>
      </c>
      <c r="B5320">
        <v>121162.5</v>
      </c>
    </row>
    <row r="5321" spans="1:2">
      <c r="A5321">
        <v>87500</v>
      </c>
      <c r="B5321">
        <v>115000</v>
      </c>
    </row>
    <row r="5322" spans="1:2">
      <c r="A5322">
        <v>101250</v>
      </c>
      <c r="B5322">
        <v>150000</v>
      </c>
    </row>
    <row r="5323" spans="1:2">
      <c r="A5323">
        <v>65500</v>
      </c>
      <c r="B5323">
        <v>70000</v>
      </c>
    </row>
    <row r="5324" spans="1:2">
      <c r="A5324">
        <v>90000</v>
      </c>
      <c r="B5324">
        <v>205000</v>
      </c>
    </row>
    <row r="5325" spans="1:2">
      <c r="A5325">
        <v>56700</v>
      </c>
      <c r="B5325">
        <v>155000</v>
      </c>
    </row>
    <row r="5326" spans="1:2">
      <c r="A5326">
        <v>123750</v>
      </c>
      <c r="B5326">
        <v>105151.5</v>
      </c>
    </row>
    <row r="5327" spans="1:2">
      <c r="A5327">
        <v>58568</v>
      </c>
      <c r="B5327">
        <v>137500</v>
      </c>
    </row>
    <row r="5328" spans="1:2">
      <c r="A5328">
        <v>111202</v>
      </c>
      <c r="B5328">
        <v>140000</v>
      </c>
    </row>
    <row r="5329" spans="1:2">
      <c r="A5329">
        <v>98500</v>
      </c>
      <c r="B5329">
        <v>103500</v>
      </c>
    </row>
    <row r="5330" spans="1:2">
      <c r="A5330">
        <v>64800</v>
      </c>
      <c r="B5330">
        <v>116604</v>
      </c>
    </row>
    <row r="5331" spans="1:2">
      <c r="A5331">
        <v>140000</v>
      </c>
      <c r="B5331">
        <v>70000</v>
      </c>
    </row>
    <row r="5332" spans="1:2">
      <c r="A5332">
        <v>50400</v>
      </c>
      <c r="B5332">
        <v>180000</v>
      </c>
    </row>
    <row r="5333" spans="1:2">
      <c r="A5333">
        <v>70000</v>
      </c>
      <c r="B5333">
        <v>106830</v>
      </c>
    </row>
    <row r="5334" spans="1:2">
      <c r="A5334">
        <v>77446</v>
      </c>
      <c r="B5334">
        <v>118080</v>
      </c>
    </row>
    <row r="5335" spans="1:2">
      <c r="A5335">
        <v>110300</v>
      </c>
      <c r="B5335">
        <v>127500</v>
      </c>
    </row>
    <row r="5336" spans="1:2">
      <c r="A5336">
        <v>90000</v>
      </c>
      <c r="B5336">
        <v>140000</v>
      </c>
    </row>
    <row r="5337" spans="1:2">
      <c r="A5337">
        <v>130250</v>
      </c>
      <c r="B5337">
        <v>105282</v>
      </c>
    </row>
    <row r="5338" spans="1:2">
      <c r="A5338">
        <v>157500</v>
      </c>
      <c r="B5338">
        <v>157500</v>
      </c>
    </row>
    <row r="5339" spans="1:2">
      <c r="A5339">
        <v>44100</v>
      </c>
      <c r="B5339">
        <v>132500</v>
      </c>
    </row>
    <row r="5340" spans="1:2">
      <c r="A5340">
        <v>100500</v>
      </c>
      <c r="B5340">
        <v>155000</v>
      </c>
    </row>
    <row r="5341" spans="1:2">
      <c r="A5341">
        <v>45000</v>
      </c>
      <c r="B5341">
        <v>160000</v>
      </c>
    </row>
    <row r="5342" spans="1:2">
      <c r="A5342">
        <v>64800</v>
      </c>
      <c r="B5342">
        <v>145500</v>
      </c>
    </row>
    <row r="5343" spans="1:2">
      <c r="A5343">
        <v>67000</v>
      </c>
      <c r="B5343">
        <v>90000</v>
      </c>
    </row>
    <row r="5344" spans="1:2">
      <c r="A5344">
        <v>111175</v>
      </c>
      <c r="B5344">
        <v>125000</v>
      </c>
    </row>
    <row r="5345" spans="1:2">
      <c r="A5345">
        <v>72000</v>
      </c>
      <c r="B5345">
        <v>127500</v>
      </c>
    </row>
    <row r="5346" spans="1:2">
      <c r="A5346">
        <v>90000</v>
      </c>
      <c r="B5346">
        <v>122500</v>
      </c>
    </row>
    <row r="5347" spans="1:2">
      <c r="A5347">
        <v>138615</v>
      </c>
      <c r="B5347">
        <v>149602</v>
      </c>
    </row>
    <row r="5348" spans="1:2">
      <c r="A5348">
        <v>118965</v>
      </c>
      <c r="B5348">
        <v>140062.5</v>
      </c>
    </row>
    <row r="5349" spans="1:2">
      <c r="A5349">
        <v>71000</v>
      </c>
      <c r="B5349">
        <v>176550</v>
      </c>
    </row>
    <row r="5350" spans="1:2">
      <c r="A5350">
        <v>60700</v>
      </c>
      <c r="B5350">
        <v>51068</v>
      </c>
    </row>
    <row r="5351" spans="1:2">
      <c r="A5351">
        <v>89204</v>
      </c>
      <c r="B5351">
        <v>155000</v>
      </c>
    </row>
    <row r="5352" spans="1:2">
      <c r="A5352">
        <v>93000</v>
      </c>
      <c r="B5352">
        <v>113975</v>
      </c>
    </row>
    <row r="5353" spans="1:2">
      <c r="A5353">
        <v>90000</v>
      </c>
      <c r="B5353">
        <v>96500</v>
      </c>
    </row>
    <row r="5354" spans="1:2">
      <c r="A5354">
        <v>56500</v>
      </c>
      <c r="B5354">
        <v>129934.078125</v>
      </c>
    </row>
    <row r="5355" spans="1:2">
      <c r="A5355">
        <v>138516</v>
      </c>
      <c r="B5355">
        <v>50400</v>
      </c>
    </row>
    <row r="5356" spans="1:2">
      <c r="A5356">
        <v>53014</v>
      </c>
      <c r="B5356">
        <v>175000</v>
      </c>
    </row>
    <row r="5357" spans="1:2">
      <c r="A5357">
        <v>57500</v>
      </c>
      <c r="B5357">
        <v>80025</v>
      </c>
    </row>
    <row r="5358" spans="1:2">
      <c r="A5358">
        <v>59000</v>
      </c>
      <c r="B5358">
        <v>80000</v>
      </c>
    </row>
    <row r="5359" spans="1:2">
      <c r="A5359">
        <v>111175</v>
      </c>
      <c r="B5359">
        <v>157500</v>
      </c>
    </row>
    <row r="5360" spans="1:2">
      <c r="A5360">
        <v>112500</v>
      </c>
      <c r="B5360">
        <v>123500</v>
      </c>
    </row>
    <row r="5361" spans="1:2">
      <c r="A5361">
        <v>80850</v>
      </c>
      <c r="B5361">
        <v>175000</v>
      </c>
    </row>
    <row r="5362" spans="1:2">
      <c r="A5362">
        <v>120000</v>
      </c>
      <c r="B5362">
        <v>105300</v>
      </c>
    </row>
    <row r="5363" spans="1:2">
      <c r="A5363">
        <v>80850</v>
      </c>
      <c r="B5363">
        <v>145000</v>
      </c>
    </row>
    <row r="5364" spans="1:2">
      <c r="A5364">
        <v>166419.5</v>
      </c>
      <c r="B5364">
        <v>135000</v>
      </c>
    </row>
    <row r="5365" spans="1:2">
      <c r="A5365">
        <v>115000</v>
      </c>
      <c r="B5365">
        <v>90670</v>
      </c>
    </row>
    <row r="5366" spans="1:2">
      <c r="A5366">
        <v>123150</v>
      </c>
      <c r="B5366">
        <v>53000</v>
      </c>
    </row>
    <row r="5367" spans="1:2">
      <c r="A5367">
        <v>56212.5</v>
      </c>
      <c r="B5367">
        <v>145000</v>
      </c>
    </row>
    <row r="5368" spans="1:2">
      <c r="A5368">
        <v>95700</v>
      </c>
      <c r="B5368">
        <v>156853</v>
      </c>
    </row>
    <row r="5369" spans="1:2">
      <c r="A5369">
        <v>87500</v>
      </c>
      <c r="B5369">
        <v>195500</v>
      </c>
    </row>
    <row r="5370" spans="1:2">
      <c r="A5370">
        <v>88750</v>
      </c>
      <c r="B5370">
        <v>67500</v>
      </c>
    </row>
    <row r="5371" spans="1:2">
      <c r="A5371">
        <v>56700</v>
      </c>
      <c r="B5371">
        <v>119550</v>
      </c>
    </row>
    <row r="5372" spans="1:2">
      <c r="A5372">
        <v>121500</v>
      </c>
      <c r="B5372">
        <v>157500</v>
      </c>
    </row>
    <row r="5373" spans="1:2">
      <c r="A5373">
        <v>124500</v>
      </c>
      <c r="B5373">
        <v>112500</v>
      </c>
    </row>
    <row r="5374" spans="1:2">
      <c r="A5374">
        <v>98800</v>
      </c>
      <c r="B5374">
        <v>232500</v>
      </c>
    </row>
    <row r="5375" spans="1:2">
      <c r="A5375">
        <v>137500</v>
      </c>
      <c r="B5375">
        <v>80000</v>
      </c>
    </row>
    <row r="5376" spans="1:2">
      <c r="A5376">
        <v>56302</v>
      </c>
      <c r="B5376">
        <v>120000</v>
      </c>
    </row>
    <row r="5377" spans="1:2">
      <c r="A5377">
        <v>137610</v>
      </c>
      <c r="B5377">
        <v>259000</v>
      </c>
    </row>
    <row r="5378" spans="1:2">
      <c r="A5378">
        <v>115000</v>
      </c>
      <c r="B5378">
        <v>132500</v>
      </c>
    </row>
    <row r="5379" spans="1:2">
      <c r="A5379">
        <v>131900</v>
      </c>
      <c r="B5379">
        <v>200000</v>
      </c>
    </row>
    <row r="5380" spans="1:2">
      <c r="A5380">
        <v>70000</v>
      </c>
      <c r="B5380">
        <v>97500</v>
      </c>
    </row>
    <row r="5381" spans="1:2">
      <c r="A5381">
        <v>56700</v>
      </c>
      <c r="B5381">
        <v>157500</v>
      </c>
    </row>
    <row r="5382" spans="1:2">
      <c r="A5382">
        <v>100500</v>
      </c>
      <c r="B5382">
        <v>91000</v>
      </c>
    </row>
    <row r="5383" spans="1:2">
      <c r="A5383">
        <v>111175</v>
      </c>
      <c r="B5383">
        <v>81000</v>
      </c>
    </row>
    <row r="5384" spans="1:2">
      <c r="A5384">
        <v>98500</v>
      </c>
      <c r="B5384">
        <v>85000</v>
      </c>
    </row>
    <row r="5385" spans="1:2">
      <c r="A5385">
        <v>69900</v>
      </c>
      <c r="B5385">
        <v>175000</v>
      </c>
    </row>
    <row r="5386" spans="1:2">
      <c r="A5386">
        <v>167500</v>
      </c>
      <c r="B5386">
        <v>115000</v>
      </c>
    </row>
    <row r="5387" spans="1:2">
      <c r="A5387">
        <v>100400</v>
      </c>
      <c r="B5387">
        <v>44100</v>
      </c>
    </row>
    <row r="5388" spans="1:2">
      <c r="A5388">
        <v>104500</v>
      </c>
      <c r="B5388">
        <v>64821.5</v>
      </c>
    </row>
    <row r="5389" spans="1:2">
      <c r="A5389">
        <v>70000</v>
      </c>
      <c r="B5389">
        <v>141511</v>
      </c>
    </row>
    <row r="5390" spans="1:2">
      <c r="A5390">
        <v>135500</v>
      </c>
      <c r="B5390">
        <v>100000</v>
      </c>
    </row>
    <row r="5391" spans="1:2">
      <c r="A5391">
        <v>50000</v>
      </c>
      <c r="B5391">
        <v>190000</v>
      </c>
    </row>
    <row r="5392" spans="1:2">
      <c r="A5392">
        <v>65000</v>
      </c>
      <c r="B5392">
        <v>110000</v>
      </c>
    </row>
    <row r="5393" spans="1:2">
      <c r="A5393">
        <v>67500</v>
      </c>
      <c r="B5393">
        <v>165000</v>
      </c>
    </row>
    <row r="5394" spans="1:2">
      <c r="A5394">
        <v>62678</v>
      </c>
      <c r="B5394">
        <v>132500</v>
      </c>
    </row>
    <row r="5395" spans="1:2">
      <c r="A5395">
        <v>80000</v>
      </c>
      <c r="B5395">
        <v>170000</v>
      </c>
    </row>
    <row r="5396" spans="1:2">
      <c r="A5396">
        <v>62500</v>
      </c>
      <c r="B5396">
        <v>100110</v>
      </c>
    </row>
    <row r="5397" spans="1:2">
      <c r="A5397">
        <v>70000</v>
      </c>
      <c r="B5397">
        <v>190000</v>
      </c>
    </row>
    <row r="5398" spans="1:2">
      <c r="A5398">
        <v>90000</v>
      </c>
      <c r="B5398">
        <v>207500</v>
      </c>
    </row>
    <row r="5399" spans="1:2">
      <c r="A5399">
        <v>80850</v>
      </c>
      <c r="B5399">
        <v>157500</v>
      </c>
    </row>
    <row r="5400" spans="1:2">
      <c r="A5400">
        <v>65000</v>
      </c>
      <c r="B5400">
        <v>66500</v>
      </c>
    </row>
    <row r="5401" spans="1:2">
      <c r="A5401">
        <v>98500</v>
      </c>
      <c r="B5401">
        <v>115000</v>
      </c>
    </row>
    <row r="5402" spans="1:2">
      <c r="A5402">
        <v>119550</v>
      </c>
      <c r="B5402">
        <v>175000</v>
      </c>
    </row>
    <row r="5403" spans="1:2">
      <c r="A5403">
        <v>74800</v>
      </c>
      <c r="B5403">
        <v>127500</v>
      </c>
    </row>
    <row r="5404" spans="1:2">
      <c r="A5404">
        <v>135000</v>
      </c>
      <c r="B5404">
        <v>155000</v>
      </c>
    </row>
    <row r="5405" spans="1:2">
      <c r="A5405">
        <v>92500</v>
      </c>
      <c r="B5405">
        <v>225000.03125</v>
      </c>
    </row>
    <row r="5406" spans="1:2">
      <c r="A5406">
        <v>165000</v>
      </c>
      <c r="B5406">
        <v>116000</v>
      </c>
    </row>
    <row r="5407" spans="1:2">
      <c r="A5407">
        <v>67500</v>
      </c>
      <c r="B5407">
        <v>111205</v>
      </c>
    </row>
    <row r="5408" spans="1:2">
      <c r="A5408">
        <v>137000</v>
      </c>
      <c r="B5408">
        <v>171121</v>
      </c>
    </row>
    <row r="5409" spans="1:2">
      <c r="A5409">
        <v>121025</v>
      </c>
      <c r="B5409">
        <v>132500</v>
      </c>
    </row>
    <row r="5410" spans="1:2">
      <c r="A5410">
        <v>118190</v>
      </c>
      <c r="B5410">
        <v>146000</v>
      </c>
    </row>
    <row r="5411" spans="1:2">
      <c r="A5411">
        <v>47500</v>
      </c>
      <c r="B5411">
        <v>75000</v>
      </c>
    </row>
    <row r="5412" spans="1:2">
      <c r="A5412">
        <v>76000</v>
      </c>
      <c r="B5412">
        <v>175000</v>
      </c>
    </row>
    <row r="5413" spans="1:2">
      <c r="A5413">
        <v>95500</v>
      </c>
      <c r="B5413">
        <v>212000</v>
      </c>
    </row>
    <row r="5414" spans="1:2">
      <c r="A5414">
        <v>202000</v>
      </c>
      <c r="B5414">
        <v>128452.5</v>
      </c>
    </row>
    <row r="5415" spans="1:2">
      <c r="A5415">
        <v>102400</v>
      </c>
      <c r="B5415">
        <v>117500</v>
      </c>
    </row>
    <row r="5416" spans="1:2">
      <c r="A5416">
        <v>79200</v>
      </c>
      <c r="B5416">
        <v>79200</v>
      </c>
    </row>
    <row r="5417" spans="1:2">
      <c r="A5417">
        <v>85600</v>
      </c>
      <c r="B5417">
        <v>110000</v>
      </c>
    </row>
    <row r="5418" spans="1:2">
      <c r="A5418">
        <v>52500</v>
      </c>
      <c r="B5418">
        <v>167500</v>
      </c>
    </row>
    <row r="5419" spans="1:2">
      <c r="A5419">
        <v>99223.5</v>
      </c>
      <c r="B5419">
        <v>35000</v>
      </c>
    </row>
    <row r="5420" spans="1:2">
      <c r="A5420">
        <v>102500</v>
      </c>
      <c r="B5420">
        <v>112250</v>
      </c>
    </row>
    <row r="5421" spans="1:2">
      <c r="A5421">
        <v>70000</v>
      </c>
      <c r="B5421">
        <v>112400</v>
      </c>
    </row>
    <row r="5422" spans="1:2">
      <c r="A5422">
        <v>62678</v>
      </c>
      <c r="B5422">
        <v>124400</v>
      </c>
    </row>
    <row r="5423" spans="1:2">
      <c r="A5423">
        <v>76500</v>
      </c>
      <c r="B5423">
        <v>102800</v>
      </c>
    </row>
    <row r="5424" spans="1:2">
      <c r="A5424">
        <v>90000</v>
      </c>
      <c r="B5424">
        <v>131000</v>
      </c>
    </row>
    <row r="5425" spans="1:2">
      <c r="A5425">
        <v>111175</v>
      </c>
      <c r="B5425">
        <v>100000</v>
      </c>
    </row>
    <row r="5426" spans="1:2">
      <c r="A5426">
        <v>70000</v>
      </c>
      <c r="B5426">
        <v>70000</v>
      </c>
    </row>
    <row r="5427" spans="1:2">
      <c r="A5427">
        <v>131900</v>
      </c>
      <c r="B5427">
        <v>99000</v>
      </c>
    </row>
    <row r="5428" spans="1:2">
      <c r="A5428">
        <v>136793</v>
      </c>
      <c r="B5428">
        <v>218000</v>
      </c>
    </row>
    <row r="5429" spans="1:2">
      <c r="A5429">
        <v>80000</v>
      </c>
      <c r="B5429">
        <v>99150</v>
      </c>
    </row>
    <row r="5430" spans="1:2">
      <c r="A5430">
        <v>52500</v>
      </c>
      <c r="B5430">
        <v>69962.5</v>
      </c>
    </row>
    <row r="5431" spans="1:2">
      <c r="A5431">
        <v>67000</v>
      </c>
      <c r="B5431">
        <v>115000</v>
      </c>
    </row>
    <row r="5432" spans="1:2">
      <c r="A5432">
        <v>82500</v>
      </c>
      <c r="B5432">
        <v>234000</v>
      </c>
    </row>
    <row r="5433" spans="1:2">
      <c r="A5433">
        <v>56700</v>
      </c>
      <c r="B5433">
        <v>139000</v>
      </c>
    </row>
    <row r="5434" spans="1:2">
      <c r="A5434">
        <v>72500</v>
      </c>
      <c r="B5434">
        <v>200500</v>
      </c>
    </row>
    <row r="5435" spans="1:2">
      <c r="A5435">
        <v>118050</v>
      </c>
      <c r="B5435">
        <v>45000</v>
      </c>
    </row>
    <row r="5436" spans="1:2">
      <c r="A5436">
        <v>70500</v>
      </c>
      <c r="B5436">
        <v>109500</v>
      </c>
    </row>
    <row r="5437" spans="1:2">
      <c r="A5437">
        <v>111202</v>
      </c>
      <c r="B5437">
        <v>140000</v>
      </c>
    </row>
    <row r="5438" spans="1:2">
      <c r="A5438">
        <v>170000</v>
      </c>
      <c r="B5438">
        <v>215000</v>
      </c>
    </row>
    <row r="5439" spans="1:2">
      <c r="A5439">
        <v>64800</v>
      </c>
      <c r="B5439">
        <v>155000</v>
      </c>
    </row>
    <row r="5440" spans="1:2">
      <c r="A5440">
        <v>90000</v>
      </c>
      <c r="B5440">
        <v>157500</v>
      </c>
    </row>
    <row r="5441" spans="1:2">
      <c r="A5441">
        <v>350000</v>
      </c>
      <c r="B5441">
        <v>147500</v>
      </c>
    </row>
    <row r="5442" spans="1:2">
      <c r="A5442">
        <v>105515</v>
      </c>
      <c r="B5442">
        <v>105300</v>
      </c>
    </row>
    <row r="5443" spans="1:2">
      <c r="A5443">
        <v>77017.5</v>
      </c>
      <c r="B5443">
        <v>190000</v>
      </c>
    </row>
    <row r="5444" spans="1:2">
      <c r="A5444">
        <v>111175</v>
      </c>
      <c r="B5444">
        <v>174620</v>
      </c>
    </row>
    <row r="5445" spans="1:2">
      <c r="A5445">
        <v>98500</v>
      </c>
      <c r="B5445">
        <v>145000</v>
      </c>
    </row>
    <row r="5446" spans="1:2">
      <c r="A5446">
        <v>194500</v>
      </c>
      <c r="B5446">
        <v>140000</v>
      </c>
    </row>
    <row r="5447" spans="1:2">
      <c r="A5447">
        <v>98500</v>
      </c>
      <c r="B5447">
        <v>128419.5</v>
      </c>
    </row>
    <row r="5448" spans="1:2">
      <c r="A5448">
        <v>111175</v>
      </c>
      <c r="B5448">
        <v>160000</v>
      </c>
    </row>
    <row r="5449" spans="1:2">
      <c r="A5449">
        <v>75000</v>
      </c>
      <c r="B5449">
        <v>192728</v>
      </c>
    </row>
    <row r="5450" spans="1:2">
      <c r="A5450">
        <v>198000</v>
      </c>
      <c r="B5450">
        <v>187000</v>
      </c>
    </row>
    <row r="5451" spans="1:2">
      <c r="A5451">
        <v>51014</v>
      </c>
      <c r="B5451">
        <v>102500</v>
      </c>
    </row>
    <row r="5452" spans="1:2">
      <c r="A5452">
        <v>115000</v>
      </c>
      <c r="B5452">
        <v>193830</v>
      </c>
    </row>
    <row r="5453" spans="1:2">
      <c r="A5453">
        <v>70000</v>
      </c>
      <c r="B5453">
        <v>132500</v>
      </c>
    </row>
    <row r="5454" spans="1:2">
      <c r="A5454">
        <v>98500</v>
      </c>
      <c r="B5454">
        <v>120000</v>
      </c>
    </row>
    <row r="5455" spans="1:2">
      <c r="A5455">
        <v>111175</v>
      </c>
      <c r="B5455">
        <v>280000</v>
      </c>
    </row>
    <row r="5456" spans="1:2">
      <c r="A5456">
        <v>98500</v>
      </c>
      <c r="B5456">
        <v>107500</v>
      </c>
    </row>
    <row r="5457" spans="1:2">
      <c r="A5457">
        <v>56700</v>
      </c>
      <c r="B5457">
        <v>135000</v>
      </c>
    </row>
    <row r="5458" spans="1:2">
      <c r="A5458">
        <v>57500</v>
      </c>
      <c r="B5458">
        <v>95000</v>
      </c>
    </row>
    <row r="5459" spans="1:2">
      <c r="A5459">
        <v>125000</v>
      </c>
      <c r="B5459">
        <v>93600</v>
      </c>
    </row>
    <row r="5460" spans="1:2">
      <c r="A5460">
        <v>115000</v>
      </c>
      <c r="B5460">
        <v>65000</v>
      </c>
    </row>
    <row r="5461" spans="1:2">
      <c r="A5461">
        <v>111175</v>
      </c>
      <c r="B5461">
        <v>146000</v>
      </c>
    </row>
    <row r="5462" spans="1:2">
      <c r="A5462">
        <v>80850</v>
      </c>
      <c r="B5462">
        <v>122500</v>
      </c>
    </row>
    <row r="5463" spans="1:2">
      <c r="A5463">
        <v>87500</v>
      </c>
      <c r="B5463">
        <v>117500</v>
      </c>
    </row>
    <row r="5464" spans="1:2">
      <c r="A5464">
        <v>111175</v>
      </c>
      <c r="B5464">
        <v>148750</v>
      </c>
    </row>
    <row r="5465" spans="1:2">
      <c r="A5465">
        <v>105000</v>
      </c>
      <c r="B5465">
        <v>125000</v>
      </c>
    </row>
    <row r="5466" spans="1:2">
      <c r="B5466">
        <v>125000</v>
      </c>
    </row>
    <row r="5467" spans="1:2">
      <c r="B5467">
        <v>169500</v>
      </c>
    </row>
    <row r="5468" spans="1:2">
      <c r="B5468">
        <v>200000</v>
      </c>
    </row>
    <row r="5469" spans="1:2">
      <c r="B5469">
        <v>83850</v>
      </c>
    </row>
    <row r="5470" spans="1:2">
      <c r="B5470">
        <v>80000</v>
      </c>
    </row>
    <row r="5471" spans="1:2">
      <c r="B5471">
        <v>160000</v>
      </c>
    </row>
    <row r="5472" spans="1:2">
      <c r="B5472">
        <v>165000</v>
      </c>
    </row>
    <row r="5473" spans="2:2">
      <c r="B5473">
        <v>175000</v>
      </c>
    </row>
    <row r="5474" spans="2:2">
      <c r="B5474">
        <v>72500</v>
      </c>
    </row>
    <row r="5475" spans="2:2">
      <c r="B5475">
        <v>155500</v>
      </c>
    </row>
    <row r="5476" spans="2:2">
      <c r="B5476">
        <v>127500</v>
      </c>
    </row>
    <row r="5477" spans="2:2">
      <c r="B5477">
        <v>190000</v>
      </c>
    </row>
    <row r="5478" spans="2:2">
      <c r="B5478">
        <v>157500</v>
      </c>
    </row>
    <row r="5479" spans="2:2">
      <c r="B5479">
        <v>190000</v>
      </c>
    </row>
    <row r="5480" spans="2:2">
      <c r="B5480">
        <v>125320</v>
      </c>
    </row>
    <row r="5481" spans="2:2">
      <c r="B5481">
        <v>99500</v>
      </c>
    </row>
    <row r="5482" spans="2:2">
      <c r="B5482">
        <v>66250</v>
      </c>
    </row>
    <row r="5483" spans="2:2">
      <c r="B5483">
        <v>173000</v>
      </c>
    </row>
    <row r="5484" spans="2:2">
      <c r="B5484">
        <v>132500</v>
      </c>
    </row>
    <row r="5485" spans="2:2">
      <c r="B5485">
        <v>70000</v>
      </c>
    </row>
    <row r="5486" spans="2:2">
      <c r="B5486">
        <v>120000</v>
      </c>
    </row>
    <row r="5487" spans="2:2">
      <c r="B5487">
        <v>95553.375</v>
      </c>
    </row>
    <row r="5488" spans="2:2">
      <c r="B5488">
        <v>125000</v>
      </c>
    </row>
    <row r="5489" spans="2:2">
      <c r="B5489">
        <v>181640</v>
      </c>
    </row>
    <row r="5490" spans="2:2">
      <c r="B5490">
        <v>77000</v>
      </c>
    </row>
    <row r="5491" spans="2:2">
      <c r="B5491">
        <v>69962.5</v>
      </c>
    </row>
    <row r="5492" spans="2:2">
      <c r="B5492">
        <v>157500</v>
      </c>
    </row>
    <row r="5493" spans="2:2">
      <c r="B5493">
        <v>77500</v>
      </c>
    </row>
    <row r="5494" spans="2:2">
      <c r="B5494">
        <v>67500</v>
      </c>
    </row>
    <row r="5495" spans="2:2">
      <c r="B5495">
        <v>161500</v>
      </c>
    </row>
    <row r="5496" spans="2:2">
      <c r="B5496">
        <v>110000</v>
      </c>
    </row>
    <row r="5497" spans="2:2">
      <c r="B5497">
        <v>165000</v>
      </c>
    </row>
    <row r="5498" spans="2:2">
      <c r="B5498">
        <v>152650</v>
      </c>
    </row>
    <row r="5499" spans="2:2">
      <c r="B5499">
        <v>150000</v>
      </c>
    </row>
    <row r="5500" spans="2:2">
      <c r="B5500">
        <v>120000</v>
      </c>
    </row>
    <row r="5501" spans="2:2">
      <c r="B5501">
        <v>99000</v>
      </c>
    </row>
    <row r="5502" spans="2:2">
      <c r="B5502">
        <v>187500</v>
      </c>
    </row>
    <row r="5503" spans="2:2">
      <c r="B5503">
        <v>146500</v>
      </c>
    </row>
    <row r="5504" spans="2:2">
      <c r="B5504">
        <v>161500</v>
      </c>
    </row>
    <row r="5505" spans="2:2">
      <c r="B5505">
        <v>100000</v>
      </c>
    </row>
    <row r="5506" spans="2:2">
      <c r="B5506">
        <v>93928.5</v>
      </c>
    </row>
    <row r="5507" spans="2:2">
      <c r="B5507">
        <v>135000</v>
      </c>
    </row>
    <row r="5508" spans="2:2">
      <c r="B5508">
        <v>119550</v>
      </c>
    </row>
    <row r="5509" spans="2:2">
      <c r="B5509">
        <v>115000</v>
      </c>
    </row>
    <row r="5510" spans="2:2">
      <c r="B5510">
        <v>142225</v>
      </c>
    </row>
    <row r="5511" spans="2:2">
      <c r="B5511">
        <v>85000</v>
      </c>
    </row>
    <row r="5512" spans="2:2">
      <c r="B5512">
        <v>152650</v>
      </c>
    </row>
    <row r="5513" spans="2:2">
      <c r="B5513">
        <v>119550</v>
      </c>
    </row>
    <row r="5514" spans="2:2">
      <c r="B5514">
        <v>133000</v>
      </c>
    </row>
    <row r="5515" spans="2:2">
      <c r="B5515">
        <v>131750</v>
      </c>
    </row>
    <row r="5516" spans="2:2">
      <c r="B5516">
        <v>99000</v>
      </c>
    </row>
    <row r="5517" spans="2:2">
      <c r="B5517">
        <v>195000</v>
      </c>
    </row>
    <row r="5518" spans="2:2">
      <c r="B5518">
        <v>152500</v>
      </c>
    </row>
    <row r="5519" spans="2:2">
      <c r="B5519">
        <v>137500</v>
      </c>
    </row>
    <row r="5520" spans="2:2">
      <c r="B5520">
        <v>70000</v>
      </c>
    </row>
    <row r="5521" spans="2:2">
      <c r="B5521">
        <v>157500</v>
      </c>
    </row>
    <row r="5522" spans="2:2">
      <c r="B5522">
        <v>265000</v>
      </c>
    </row>
    <row r="5523" spans="2:2">
      <c r="B5523">
        <v>119500</v>
      </c>
    </row>
    <row r="5524" spans="2:2">
      <c r="B5524">
        <v>200000</v>
      </c>
    </row>
    <row r="5525" spans="2:2">
      <c r="B5525">
        <v>97000</v>
      </c>
    </row>
    <row r="5526" spans="2:2">
      <c r="B5526">
        <v>99000</v>
      </c>
    </row>
    <row r="5527" spans="2:2">
      <c r="B5527">
        <v>161500</v>
      </c>
    </row>
    <row r="5528" spans="2:2">
      <c r="B5528">
        <v>85450</v>
      </c>
    </row>
    <row r="5529" spans="2:2">
      <c r="B5529">
        <v>157934</v>
      </c>
    </row>
    <row r="5530" spans="2:2">
      <c r="B5530">
        <v>206500</v>
      </c>
    </row>
    <row r="5531" spans="2:2">
      <c r="B5531">
        <v>124000</v>
      </c>
    </row>
    <row r="5532" spans="2:2">
      <c r="B5532">
        <v>96000</v>
      </c>
    </row>
    <row r="5533" spans="2:2">
      <c r="B5533">
        <v>100000</v>
      </c>
    </row>
    <row r="5534" spans="2:2">
      <c r="B5534">
        <v>115011.5</v>
      </c>
    </row>
    <row r="5535" spans="2:2">
      <c r="B5535">
        <v>135000</v>
      </c>
    </row>
    <row r="5536" spans="2:2">
      <c r="B5536">
        <v>105000</v>
      </c>
    </row>
    <row r="5537" spans="2:2">
      <c r="B5537">
        <v>107665</v>
      </c>
    </row>
    <row r="5538" spans="2:2">
      <c r="B5538">
        <v>95700</v>
      </c>
    </row>
    <row r="5539" spans="2:2">
      <c r="B5539">
        <v>175000</v>
      </c>
    </row>
    <row r="5540" spans="2:2">
      <c r="B5540">
        <v>82500</v>
      </c>
    </row>
    <row r="5541" spans="2:2">
      <c r="B5541">
        <v>157500</v>
      </c>
    </row>
    <row r="5542" spans="2:2">
      <c r="B5542">
        <v>95700</v>
      </c>
    </row>
    <row r="5543" spans="2:2">
      <c r="B5543">
        <v>130400</v>
      </c>
    </row>
    <row r="5544" spans="2:2">
      <c r="B5544">
        <v>140000</v>
      </c>
    </row>
    <row r="5545" spans="2:2">
      <c r="B5545">
        <v>149500</v>
      </c>
    </row>
    <row r="5546" spans="2:2">
      <c r="B5546">
        <v>147840.5</v>
      </c>
    </row>
    <row r="5547" spans="2:2">
      <c r="B5547">
        <v>89100</v>
      </c>
    </row>
    <row r="5548" spans="2:2">
      <c r="B5548">
        <v>210000</v>
      </c>
    </row>
    <row r="5549" spans="2:2">
      <c r="B5549">
        <v>135000</v>
      </c>
    </row>
    <row r="5550" spans="2:2">
      <c r="B5550">
        <v>98000</v>
      </c>
    </row>
    <row r="5551" spans="2:2">
      <c r="B5551">
        <v>70800</v>
      </c>
    </row>
    <row r="5552" spans="2:2">
      <c r="B5552">
        <v>132150</v>
      </c>
    </row>
    <row r="5553" spans="2:2">
      <c r="B5553">
        <v>205000</v>
      </c>
    </row>
    <row r="5554" spans="2:2">
      <c r="B5554">
        <v>140000</v>
      </c>
    </row>
    <row r="5555" spans="2:2">
      <c r="B5555">
        <v>103719</v>
      </c>
    </row>
    <row r="5556" spans="2:2">
      <c r="B5556">
        <v>161500</v>
      </c>
    </row>
    <row r="5557" spans="2:2">
      <c r="B5557">
        <v>58500</v>
      </c>
    </row>
    <row r="5558" spans="2:2">
      <c r="B5558">
        <v>106000</v>
      </c>
    </row>
    <row r="5559" spans="2:2">
      <c r="B5559">
        <v>110000</v>
      </c>
    </row>
    <row r="5560" spans="2:2">
      <c r="B5560">
        <v>222500</v>
      </c>
    </row>
    <row r="5561" spans="2:2">
      <c r="B5561">
        <v>161500</v>
      </c>
    </row>
    <row r="5562" spans="2:2">
      <c r="B5562">
        <v>90670</v>
      </c>
    </row>
    <row r="5563" spans="2:2">
      <c r="B5563">
        <v>160000</v>
      </c>
    </row>
    <row r="5564" spans="2:2">
      <c r="B5564">
        <v>109500</v>
      </c>
    </row>
    <row r="5565" spans="2:2">
      <c r="B5565">
        <v>147500</v>
      </c>
    </row>
    <row r="5566" spans="2:2">
      <c r="B5566">
        <v>143500</v>
      </c>
    </row>
    <row r="5567" spans="2:2">
      <c r="B5567">
        <v>135000</v>
      </c>
    </row>
    <row r="5568" spans="2:2">
      <c r="B5568">
        <v>140000</v>
      </c>
    </row>
    <row r="5569" spans="2:2">
      <c r="B5569">
        <v>161500</v>
      </c>
    </row>
    <row r="5570" spans="2:2">
      <c r="B5570">
        <v>185000</v>
      </c>
    </row>
    <row r="5571" spans="2:2">
      <c r="B5571">
        <v>88128</v>
      </c>
    </row>
    <row r="5572" spans="2:2">
      <c r="B5572">
        <v>128000</v>
      </c>
    </row>
    <row r="5573" spans="2:2">
      <c r="B5573">
        <v>119500</v>
      </c>
    </row>
    <row r="5574" spans="2:2">
      <c r="B5574">
        <v>99900</v>
      </c>
    </row>
    <row r="5575" spans="2:2">
      <c r="B5575">
        <v>140000</v>
      </c>
    </row>
    <row r="5576" spans="2:2">
      <c r="B5576">
        <v>123000</v>
      </c>
    </row>
    <row r="5577" spans="2:2">
      <c r="B5577">
        <v>125853</v>
      </c>
    </row>
    <row r="5578" spans="2:2">
      <c r="B5578">
        <v>69570</v>
      </c>
    </row>
    <row r="5579" spans="2:2">
      <c r="B5579">
        <v>90000</v>
      </c>
    </row>
    <row r="5580" spans="2:2">
      <c r="B5580">
        <v>150000</v>
      </c>
    </row>
    <row r="5581" spans="2:2">
      <c r="B5581">
        <v>160000</v>
      </c>
    </row>
    <row r="5582" spans="2:2">
      <c r="B5582">
        <v>157934</v>
      </c>
    </row>
    <row r="5583" spans="2:2">
      <c r="B5583">
        <v>150000</v>
      </c>
    </row>
    <row r="5584" spans="2:2">
      <c r="B5584">
        <v>143400.5</v>
      </c>
    </row>
    <row r="5585" spans="2:2">
      <c r="B5585">
        <v>120000</v>
      </c>
    </row>
    <row r="5586" spans="2:2">
      <c r="B5586">
        <v>152650</v>
      </c>
    </row>
    <row r="5587" spans="2:2">
      <c r="B5587">
        <v>200000</v>
      </c>
    </row>
    <row r="5588" spans="2:2">
      <c r="B5588">
        <v>226500</v>
      </c>
    </row>
    <row r="5589" spans="2:2">
      <c r="B5589">
        <v>275000</v>
      </c>
    </row>
    <row r="5590" spans="2:2">
      <c r="B5590">
        <v>80000</v>
      </c>
    </row>
    <row r="5591" spans="2:2">
      <c r="B5591">
        <v>97000</v>
      </c>
    </row>
    <row r="5592" spans="2:2">
      <c r="B5592">
        <v>135000</v>
      </c>
    </row>
    <row r="5593" spans="2:2">
      <c r="B5593">
        <v>157500</v>
      </c>
    </row>
    <row r="5594" spans="2:2">
      <c r="B5594">
        <v>119000</v>
      </c>
    </row>
    <row r="5595" spans="2:2">
      <c r="B5595">
        <v>119550</v>
      </c>
    </row>
    <row r="5596" spans="2:2">
      <c r="B5596">
        <v>107500</v>
      </c>
    </row>
    <row r="5597" spans="2:2">
      <c r="B5597">
        <v>161500</v>
      </c>
    </row>
    <row r="5598" spans="2:2">
      <c r="B5598">
        <v>65000</v>
      </c>
    </row>
    <row r="5599" spans="2:2">
      <c r="B5599">
        <v>180000</v>
      </c>
    </row>
    <row r="5600" spans="2:2">
      <c r="B5600">
        <v>50000</v>
      </c>
    </row>
    <row r="5601" spans="2:2">
      <c r="B5601">
        <v>187500</v>
      </c>
    </row>
    <row r="5602" spans="2:2">
      <c r="B5602">
        <v>99280</v>
      </c>
    </row>
    <row r="5603" spans="2:2">
      <c r="B5603">
        <v>138000</v>
      </c>
    </row>
    <row r="5604" spans="2:2">
      <c r="B5604">
        <v>75000</v>
      </c>
    </row>
    <row r="5605" spans="2:2">
      <c r="B5605">
        <v>119500</v>
      </c>
    </row>
    <row r="5606" spans="2:2">
      <c r="B5606">
        <v>152650</v>
      </c>
    </row>
    <row r="5607" spans="2:2">
      <c r="B5607">
        <v>161500</v>
      </c>
    </row>
    <row r="5608" spans="2:2">
      <c r="B5608">
        <v>100000</v>
      </c>
    </row>
    <row r="5609" spans="2:2">
      <c r="B5609">
        <v>160000</v>
      </c>
    </row>
    <row r="5610" spans="2:2">
      <c r="B5610">
        <v>90670</v>
      </c>
    </row>
    <row r="5611" spans="2:2">
      <c r="B5611">
        <v>100000</v>
      </c>
    </row>
    <row r="5612" spans="2:2">
      <c r="B5612">
        <v>164500</v>
      </c>
    </row>
    <row r="5613" spans="2:2">
      <c r="B5613">
        <v>86204.5</v>
      </c>
    </row>
    <row r="5614" spans="2:2">
      <c r="B5614">
        <v>89100</v>
      </c>
    </row>
    <row r="5615" spans="2:2">
      <c r="B5615">
        <v>110000</v>
      </c>
    </row>
    <row r="5616" spans="2:2">
      <c r="B5616">
        <v>112500</v>
      </c>
    </row>
    <row r="5617" spans="2:2">
      <c r="B5617">
        <v>152500</v>
      </c>
    </row>
    <row r="5618" spans="2:2">
      <c r="B5618">
        <v>77500</v>
      </c>
    </row>
    <row r="5619" spans="2:2">
      <c r="B5619">
        <v>160000</v>
      </c>
    </row>
    <row r="5620" spans="2:2">
      <c r="B5620">
        <v>157500</v>
      </c>
    </row>
    <row r="5621" spans="2:2">
      <c r="B5621">
        <v>172500</v>
      </c>
    </row>
    <row r="5622" spans="2:2">
      <c r="B5622">
        <v>162500</v>
      </c>
    </row>
    <row r="5623" spans="2:2">
      <c r="B5623">
        <v>152650</v>
      </c>
    </row>
    <row r="5624" spans="2:2">
      <c r="B5624">
        <v>200000</v>
      </c>
    </row>
    <row r="5625" spans="2:2">
      <c r="B5625">
        <v>140000</v>
      </c>
    </row>
    <row r="5626" spans="2:2">
      <c r="B5626">
        <v>108800</v>
      </c>
    </row>
    <row r="5627" spans="2:2">
      <c r="B5627">
        <v>135000</v>
      </c>
    </row>
    <row r="5628" spans="2:2">
      <c r="B5628">
        <v>80000</v>
      </c>
    </row>
    <row r="5629" spans="2:2">
      <c r="B5629">
        <v>105000</v>
      </c>
    </row>
    <row r="5630" spans="2:2">
      <c r="B5630">
        <v>172500</v>
      </c>
    </row>
    <row r="5631" spans="2:2">
      <c r="B5631">
        <v>125000</v>
      </c>
    </row>
    <row r="5632" spans="2:2">
      <c r="B5632">
        <v>147500</v>
      </c>
    </row>
    <row r="5633" spans="2:2">
      <c r="B5633">
        <v>103842.5</v>
      </c>
    </row>
    <row r="5634" spans="2:2">
      <c r="B5634">
        <v>132500</v>
      </c>
    </row>
    <row r="5635" spans="2:2">
      <c r="B5635">
        <v>184500</v>
      </c>
    </row>
    <row r="5636" spans="2:2">
      <c r="B5636">
        <v>135000</v>
      </c>
    </row>
    <row r="5637" spans="2:2">
      <c r="B5637">
        <v>166500</v>
      </c>
    </row>
    <row r="5638" spans="2:2">
      <c r="B5638">
        <v>170000</v>
      </c>
    </row>
    <row r="5639" spans="2:2">
      <c r="B5639">
        <v>189000</v>
      </c>
    </row>
    <row r="5640" spans="2:2">
      <c r="B5640">
        <v>187500</v>
      </c>
    </row>
    <row r="5641" spans="2:2">
      <c r="B5641">
        <v>99150</v>
      </c>
    </row>
    <row r="5642" spans="2:2">
      <c r="B5642">
        <v>101000</v>
      </c>
    </row>
    <row r="5643" spans="2:2">
      <c r="B5643">
        <v>135000</v>
      </c>
    </row>
    <row r="5644" spans="2:2">
      <c r="B5644">
        <v>85000</v>
      </c>
    </row>
    <row r="5645" spans="2:2">
      <c r="B5645">
        <v>209500</v>
      </c>
    </row>
    <row r="5646" spans="2:2">
      <c r="B5646">
        <v>72500</v>
      </c>
    </row>
    <row r="5647" spans="2:2">
      <c r="B5647">
        <v>100000</v>
      </c>
    </row>
    <row r="5648" spans="2:2">
      <c r="B5648">
        <v>112500</v>
      </c>
    </row>
    <row r="5649" spans="2:2">
      <c r="B5649">
        <v>80000</v>
      </c>
    </row>
    <row r="5650" spans="2:2">
      <c r="B5650">
        <v>136000</v>
      </c>
    </row>
    <row r="5651" spans="2:2">
      <c r="B5651">
        <v>107665</v>
      </c>
    </row>
    <row r="5652" spans="2:2">
      <c r="B5652">
        <v>210000</v>
      </c>
    </row>
    <row r="5653" spans="2:2">
      <c r="B5653">
        <v>140000</v>
      </c>
    </row>
    <row r="5654" spans="2:2">
      <c r="B5654">
        <v>175000</v>
      </c>
    </row>
    <row r="5655" spans="2:2">
      <c r="B5655">
        <v>180000</v>
      </c>
    </row>
    <row r="5656" spans="2:2">
      <c r="B5656">
        <v>107500</v>
      </c>
    </row>
    <row r="5657" spans="2:2">
      <c r="B5657">
        <v>128414.03125</v>
      </c>
    </row>
    <row r="5658" spans="2:2">
      <c r="B5658">
        <v>65000</v>
      </c>
    </row>
    <row r="5659" spans="2:2">
      <c r="B5659">
        <v>108000</v>
      </c>
    </row>
    <row r="5660" spans="2:2">
      <c r="B5660">
        <v>170500</v>
      </c>
    </row>
    <row r="5661" spans="2:2">
      <c r="B5661">
        <v>147500</v>
      </c>
    </row>
    <row r="5662" spans="2:2">
      <c r="B5662">
        <v>187500</v>
      </c>
    </row>
    <row r="5663" spans="2:2">
      <c r="B5663">
        <v>267875</v>
      </c>
    </row>
    <row r="5664" spans="2:2">
      <c r="B5664">
        <v>70000</v>
      </c>
    </row>
    <row r="5665" spans="2:2">
      <c r="B5665">
        <v>161500</v>
      </c>
    </row>
    <row r="5666" spans="2:2">
      <c r="B5666">
        <v>97000</v>
      </c>
    </row>
    <row r="5667" spans="2:2">
      <c r="B5667">
        <v>132500</v>
      </c>
    </row>
    <row r="5668" spans="2:2">
      <c r="B5668">
        <v>112500</v>
      </c>
    </row>
    <row r="5669" spans="2:2">
      <c r="B5669">
        <v>110000</v>
      </c>
    </row>
    <row r="5670" spans="2:2">
      <c r="B5670">
        <v>161500</v>
      </c>
    </row>
    <row r="5671" spans="2:2">
      <c r="B5671">
        <v>119550</v>
      </c>
    </row>
    <row r="5672" spans="2:2">
      <c r="B5672">
        <v>120000</v>
      </c>
    </row>
    <row r="5673" spans="2:2">
      <c r="B5673">
        <v>175000</v>
      </c>
    </row>
    <row r="5674" spans="2:2">
      <c r="B5674">
        <v>80000</v>
      </c>
    </row>
    <row r="5675" spans="2:2">
      <c r="B5675">
        <v>85215</v>
      </c>
    </row>
    <row r="5676" spans="2:2">
      <c r="B5676">
        <v>122500</v>
      </c>
    </row>
    <row r="5677" spans="2:2">
      <c r="B5677">
        <v>67500</v>
      </c>
    </row>
    <row r="5678" spans="2:2">
      <c r="B5678">
        <v>69962.5</v>
      </c>
    </row>
    <row r="5679" spans="2:2">
      <c r="B5679">
        <v>102500</v>
      </c>
    </row>
    <row r="5680" spans="2:2">
      <c r="B5680">
        <v>82473</v>
      </c>
    </row>
    <row r="5681" spans="2:2">
      <c r="B5681">
        <v>135000</v>
      </c>
    </row>
    <row r="5682" spans="2:2">
      <c r="B5682">
        <v>210000</v>
      </c>
    </row>
    <row r="5683" spans="2:2">
      <c r="B5683">
        <v>79000</v>
      </c>
    </row>
    <row r="5684" spans="2:2">
      <c r="B5684">
        <v>120000</v>
      </c>
    </row>
    <row r="5685" spans="2:2">
      <c r="B5685">
        <v>180675</v>
      </c>
    </row>
    <row r="5686" spans="2:2">
      <c r="B5686">
        <v>99280</v>
      </c>
    </row>
    <row r="5687" spans="2:2">
      <c r="B5687">
        <v>160000</v>
      </c>
    </row>
    <row r="5688" spans="2:2">
      <c r="B5688">
        <v>166677</v>
      </c>
    </row>
    <row r="5689" spans="2:2">
      <c r="B5689">
        <v>157500</v>
      </c>
    </row>
    <row r="5690" spans="2:2">
      <c r="B5690">
        <v>207500</v>
      </c>
    </row>
    <row r="5691" spans="2:2">
      <c r="B5691">
        <v>151500</v>
      </c>
    </row>
    <row r="5692" spans="2:2">
      <c r="B5692">
        <v>105650</v>
      </c>
    </row>
    <row r="5693" spans="2:2">
      <c r="B5693">
        <v>115000</v>
      </c>
    </row>
    <row r="5694" spans="2:2">
      <c r="B5694">
        <v>247500</v>
      </c>
    </row>
    <row r="5695" spans="2:2">
      <c r="B5695">
        <v>130000</v>
      </c>
    </row>
    <row r="5696" spans="2:2">
      <c r="B5696">
        <v>130000</v>
      </c>
    </row>
    <row r="5697" spans="2:2">
      <c r="B5697">
        <v>115000</v>
      </c>
    </row>
    <row r="5698" spans="2:2">
      <c r="B5698">
        <v>119500</v>
      </c>
    </row>
    <row r="5699" spans="2:2">
      <c r="B5699">
        <v>222000</v>
      </c>
    </row>
    <row r="5700" spans="2:2">
      <c r="B5700">
        <v>107800</v>
      </c>
    </row>
    <row r="5701" spans="2:2">
      <c r="B5701">
        <v>120390</v>
      </c>
    </row>
    <row r="5702" spans="2:2">
      <c r="B5702">
        <v>175000</v>
      </c>
    </row>
    <row r="5703" spans="2:2">
      <c r="B5703">
        <v>215049</v>
      </c>
    </row>
    <row r="5704" spans="2:2">
      <c r="B5704">
        <v>68000</v>
      </c>
    </row>
    <row r="5705" spans="2:2">
      <c r="B5705">
        <v>133000</v>
      </c>
    </row>
    <row r="5706" spans="2:2">
      <c r="B5706">
        <v>242500</v>
      </c>
    </row>
    <row r="5707" spans="2:2">
      <c r="B5707">
        <v>107250</v>
      </c>
    </row>
    <row r="5708" spans="2:2">
      <c r="B5708">
        <v>161500</v>
      </c>
    </row>
    <row r="5709" spans="2:2">
      <c r="B5709">
        <v>60000</v>
      </c>
    </row>
    <row r="5710" spans="2:2">
      <c r="B5710">
        <v>180000</v>
      </c>
    </row>
    <row r="5711" spans="2:2">
      <c r="B5711">
        <v>115000</v>
      </c>
    </row>
    <row r="5712" spans="2:2">
      <c r="B5712">
        <v>151500</v>
      </c>
    </row>
    <row r="5713" spans="2:2">
      <c r="B5713">
        <v>149946.5</v>
      </c>
    </row>
    <row r="5714" spans="2:2">
      <c r="B5714">
        <v>351500</v>
      </c>
    </row>
    <row r="5715" spans="2:2">
      <c r="B5715">
        <v>165000</v>
      </c>
    </row>
    <row r="5716" spans="2:2">
      <c r="B5716">
        <v>161500</v>
      </c>
    </row>
    <row r="5717" spans="2:2">
      <c r="B5717">
        <v>167500</v>
      </c>
    </row>
    <row r="5718" spans="2:2">
      <c r="B5718">
        <v>122500</v>
      </c>
    </row>
    <row r="5719" spans="2:2">
      <c r="B5719">
        <v>193875</v>
      </c>
    </row>
    <row r="5720" spans="2:2">
      <c r="B5720">
        <v>163500</v>
      </c>
    </row>
    <row r="5721" spans="2:2">
      <c r="B5721">
        <v>108286.5</v>
      </c>
    </row>
    <row r="5722" spans="2:2">
      <c r="B5722">
        <v>161500</v>
      </c>
    </row>
    <row r="5723" spans="2:2">
      <c r="B5723">
        <v>101603</v>
      </c>
    </row>
    <row r="5724" spans="2:2">
      <c r="B5724">
        <v>70000</v>
      </c>
    </row>
    <row r="5725" spans="2:2">
      <c r="B5725">
        <v>147500</v>
      </c>
    </row>
    <row r="5726" spans="2:2">
      <c r="B5726">
        <v>177283</v>
      </c>
    </row>
    <row r="5727" spans="2:2">
      <c r="B5727">
        <v>100000</v>
      </c>
    </row>
    <row r="5728" spans="2:2">
      <c r="B5728">
        <v>56700</v>
      </c>
    </row>
    <row r="5729" spans="2:2">
      <c r="B5729">
        <v>79200</v>
      </c>
    </row>
    <row r="5730" spans="2:2">
      <c r="B5730">
        <v>70000</v>
      </c>
    </row>
    <row r="5731" spans="2:2">
      <c r="B5731">
        <v>64800</v>
      </c>
    </row>
    <row r="5732" spans="2:2">
      <c r="B5732">
        <v>166941.5</v>
      </c>
    </row>
    <row r="5733" spans="2:2">
      <c r="B5733">
        <v>155000</v>
      </c>
    </row>
    <row r="5734" spans="2:2">
      <c r="B5734">
        <v>97500</v>
      </c>
    </row>
    <row r="5735" spans="2:2">
      <c r="B5735">
        <v>160000</v>
      </c>
    </row>
    <row r="5736" spans="2:2">
      <c r="B5736">
        <v>163525</v>
      </c>
    </row>
    <row r="5737" spans="2:2">
      <c r="B5737">
        <v>119550</v>
      </c>
    </row>
    <row r="5738" spans="2:2">
      <c r="B5738">
        <v>119500</v>
      </c>
    </row>
    <row r="5739" spans="2:2">
      <c r="B5739">
        <v>95650</v>
      </c>
    </row>
    <row r="5740" spans="2:2">
      <c r="B5740">
        <v>109500</v>
      </c>
    </row>
    <row r="5741" spans="2:2">
      <c r="B5741">
        <v>161500</v>
      </c>
    </row>
    <row r="5742" spans="2:2">
      <c r="B5742">
        <v>161500</v>
      </c>
    </row>
    <row r="5743" spans="2:2">
      <c r="B5743">
        <v>210360</v>
      </c>
    </row>
    <row r="5744" spans="2:2">
      <c r="B5744">
        <v>150000</v>
      </c>
    </row>
    <row r="5745" spans="2:2">
      <c r="B5745">
        <v>95700</v>
      </c>
    </row>
    <row r="5746" spans="2:2">
      <c r="B5746">
        <v>140000</v>
      </c>
    </row>
    <row r="5747" spans="2:2">
      <c r="B5747">
        <v>85000</v>
      </c>
    </row>
    <row r="5748" spans="2:2">
      <c r="B5748">
        <v>205000</v>
      </c>
    </row>
    <row r="5749" spans="2:2">
      <c r="B5749">
        <v>250000</v>
      </c>
    </row>
    <row r="5750" spans="2:2">
      <c r="B5750">
        <v>120000</v>
      </c>
    </row>
    <row r="5751" spans="2:2">
      <c r="B5751">
        <v>56700</v>
      </c>
    </row>
    <row r="5752" spans="2:2">
      <c r="B5752">
        <v>107200</v>
      </c>
    </row>
    <row r="5753" spans="2:2">
      <c r="B5753">
        <v>161044</v>
      </c>
    </row>
    <row r="5754" spans="2:2">
      <c r="B5754">
        <v>130000</v>
      </c>
    </row>
    <row r="5755" spans="2:2">
      <c r="B5755">
        <v>123000</v>
      </c>
    </row>
    <row r="5756" spans="2:2">
      <c r="B5756">
        <v>115000</v>
      </c>
    </row>
    <row r="5757" spans="2:2">
      <c r="B5757">
        <v>135233.34375</v>
      </c>
    </row>
    <row r="5758" spans="2:2">
      <c r="B5758">
        <v>314000</v>
      </c>
    </row>
    <row r="5759" spans="2:2">
      <c r="B5759">
        <v>109450</v>
      </c>
    </row>
    <row r="5760" spans="2:2">
      <c r="B5760">
        <v>212000</v>
      </c>
    </row>
    <row r="5761" spans="2:2">
      <c r="B5761">
        <v>181000</v>
      </c>
    </row>
    <row r="5762" spans="2:2">
      <c r="B5762">
        <v>157500</v>
      </c>
    </row>
    <row r="5763" spans="2:2">
      <c r="B5763">
        <v>115000</v>
      </c>
    </row>
    <row r="5764" spans="2:2">
      <c r="B5764">
        <v>165000</v>
      </c>
    </row>
    <row r="5765" spans="2:2">
      <c r="B5765">
        <v>56700</v>
      </c>
    </row>
    <row r="5766" spans="2:2">
      <c r="B5766">
        <v>119875</v>
      </c>
    </row>
    <row r="5767" spans="2:2">
      <c r="B5767">
        <v>158500</v>
      </c>
    </row>
    <row r="5768" spans="2:2">
      <c r="B5768">
        <v>132500</v>
      </c>
    </row>
    <row r="5769" spans="2:2">
      <c r="B5769">
        <v>95000</v>
      </c>
    </row>
    <row r="5770" spans="2:2">
      <c r="B5770">
        <v>90670</v>
      </c>
    </row>
    <row r="5771" spans="2:2">
      <c r="B5771">
        <v>64821.5</v>
      </c>
    </row>
    <row r="5772" spans="2:2">
      <c r="B5772">
        <v>180000</v>
      </c>
    </row>
    <row r="5773" spans="2:2">
      <c r="B5773">
        <v>240000</v>
      </c>
    </row>
    <row r="5774" spans="2:2">
      <c r="B5774">
        <v>70000</v>
      </c>
    </row>
    <row r="5775" spans="2:2">
      <c r="B5775">
        <v>97500</v>
      </c>
    </row>
    <row r="5776" spans="2:2">
      <c r="B5776">
        <v>157500</v>
      </c>
    </row>
    <row r="5777" spans="2:2">
      <c r="B5777">
        <v>224000</v>
      </c>
    </row>
    <row r="5778" spans="2:2">
      <c r="B5778">
        <v>200000</v>
      </c>
    </row>
    <row r="5779" spans="2:2">
      <c r="B5779">
        <v>127390</v>
      </c>
    </row>
    <row r="5780" spans="2:2">
      <c r="B5780">
        <v>105000</v>
      </c>
    </row>
    <row r="5781" spans="2:2">
      <c r="B5781">
        <v>90000</v>
      </c>
    </row>
    <row r="5782" spans="2:2">
      <c r="B5782">
        <v>157500</v>
      </c>
    </row>
    <row r="5783" spans="2:2">
      <c r="B5783">
        <v>216000</v>
      </c>
    </row>
    <row r="5784" spans="2:2">
      <c r="B5784">
        <v>112500</v>
      </c>
    </row>
    <row r="5785" spans="2:2">
      <c r="B5785">
        <v>142500</v>
      </c>
    </row>
    <row r="5786" spans="2:2">
      <c r="B5786">
        <v>115000</v>
      </c>
    </row>
    <row r="5787" spans="2:2">
      <c r="B5787">
        <v>121115</v>
      </c>
    </row>
    <row r="5788" spans="2:2">
      <c r="B5788">
        <v>79200</v>
      </c>
    </row>
    <row r="5789" spans="2:2">
      <c r="B5789">
        <v>107800</v>
      </c>
    </row>
    <row r="5790" spans="2:2">
      <c r="B5790">
        <v>79200</v>
      </c>
    </row>
    <row r="5791" spans="2:2">
      <c r="B5791">
        <v>115000</v>
      </c>
    </row>
    <row r="5792" spans="2:2">
      <c r="B5792">
        <v>150000</v>
      </c>
    </row>
    <row r="5793" spans="2:2">
      <c r="B5793">
        <v>158500</v>
      </c>
    </row>
    <row r="5794" spans="2:2">
      <c r="B5794">
        <v>112502</v>
      </c>
    </row>
    <row r="5795" spans="2:2">
      <c r="B5795">
        <v>150000</v>
      </c>
    </row>
    <row r="5796" spans="2:2">
      <c r="B5796">
        <v>119500</v>
      </c>
    </row>
    <row r="5797" spans="2:2">
      <c r="B5797">
        <v>85000</v>
      </c>
    </row>
    <row r="5798" spans="2:2">
      <c r="B5798">
        <v>79200</v>
      </c>
    </row>
    <row r="5799" spans="2:2">
      <c r="B5799">
        <v>164500</v>
      </c>
    </row>
    <row r="5800" spans="2:2">
      <c r="B5800">
        <v>225000</v>
      </c>
    </row>
    <row r="5801" spans="2:2">
      <c r="B5801">
        <v>204500</v>
      </c>
    </row>
    <row r="5802" spans="2:2">
      <c r="B5802">
        <v>157500</v>
      </c>
    </row>
    <row r="5803" spans="2:2">
      <c r="B5803">
        <v>115000</v>
      </c>
    </row>
    <row r="5804" spans="2:2">
      <c r="B5804">
        <v>115000</v>
      </c>
    </row>
    <row r="5805" spans="2:2">
      <c r="B5805">
        <v>157500</v>
      </c>
    </row>
    <row r="5806" spans="2:2">
      <c r="B5806">
        <v>170500</v>
      </c>
    </row>
    <row r="5807" spans="2:2">
      <c r="B5807">
        <v>157500</v>
      </c>
    </row>
    <row r="5808" spans="2:2">
      <c r="B5808">
        <v>62500</v>
      </c>
    </row>
    <row r="5809" spans="2:2">
      <c r="B5809">
        <v>136500</v>
      </c>
    </row>
    <row r="5810" spans="2:2">
      <c r="B5810">
        <v>50400</v>
      </c>
    </row>
    <row r="5811" spans="2:2">
      <c r="B5811">
        <v>90000</v>
      </c>
    </row>
    <row r="5812" spans="2:2">
      <c r="B5812">
        <v>156500</v>
      </c>
    </row>
    <row r="5813" spans="2:2">
      <c r="B5813">
        <v>187500</v>
      </c>
    </row>
    <row r="5814" spans="2:2">
      <c r="B5814">
        <v>80000</v>
      </c>
    </row>
    <row r="5815" spans="2:2">
      <c r="B5815">
        <v>132612</v>
      </c>
    </row>
    <row r="5816" spans="2:2">
      <c r="B5816">
        <v>135000</v>
      </c>
    </row>
    <row r="5817" spans="2:2">
      <c r="B5817">
        <v>132500</v>
      </c>
    </row>
    <row r="5818" spans="2:2">
      <c r="B5818">
        <v>35000</v>
      </c>
    </row>
    <row r="5819" spans="2:2">
      <c r="B5819">
        <v>157500</v>
      </c>
    </row>
    <row r="5820" spans="2:2">
      <c r="B5820">
        <v>157500</v>
      </c>
    </row>
    <row r="5821" spans="2:2">
      <c r="B5821">
        <v>70000</v>
      </c>
    </row>
    <row r="5822" spans="2:2">
      <c r="B5822">
        <v>140500</v>
      </c>
    </row>
    <row r="5823" spans="2:2">
      <c r="B5823">
        <v>105300</v>
      </c>
    </row>
    <row r="5824" spans="2:2">
      <c r="B5824">
        <v>123848.5</v>
      </c>
    </row>
    <row r="5825" spans="2:2">
      <c r="B5825">
        <v>162623.5</v>
      </c>
    </row>
    <row r="5826" spans="2:2">
      <c r="B5826">
        <v>85050</v>
      </c>
    </row>
    <row r="5827" spans="2:2">
      <c r="B5827">
        <v>70000</v>
      </c>
    </row>
    <row r="5828" spans="2:2">
      <c r="B5828">
        <v>143000</v>
      </c>
    </row>
    <row r="5829" spans="2:2">
      <c r="B5829">
        <v>133900</v>
      </c>
    </row>
    <row r="5830" spans="2:2">
      <c r="B5830">
        <v>165000</v>
      </c>
    </row>
    <row r="5831" spans="2:2">
      <c r="B5831">
        <v>69962.5</v>
      </c>
    </row>
    <row r="5832" spans="2:2">
      <c r="B5832">
        <v>157000</v>
      </c>
    </row>
    <row r="5833" spans="2:2">
      <c r="B5833">
        <v>250000</v>
      </c>
    </row>
    <row r="5834" spans="2:2">
      <c r="B5834">
        <v>210000</v>
      </c>
    </row>
    <row r="5835" spans="2:2">
      <c r="B5835">
        <v>63321.5</v>
      </c>
    </row>
    <row r="5836" spans="2:2">
      <c r="B5836">
        <v>122500</v>
      </c>
    </row>
    <row r="5837" spans="2:2">
      <c r="B5837">
        <v>69962.5</v>
      </c>
    </row>
    <row r="5838" spans="2:2">
      <c r="B5838">
        <v>120000</v>
      </c>
    </row>
    <row r="5839" spans="2:2">
      <c r="B5839">
        <v>86300</v>
      </c>
    </row>
    <row r="5840" spans="2:2">
      <c r="B5840">
        <v>145000</v>
      </c>
    </row>
    <row r="5841" spans="2:2">
      <c r="B5841">
        <v>130500</v>
      </c>
    </row>
    <row r="5842" spans="2:2">
      <c r="B5842">
        <v>157500</v>
      </c>
    </row>
    <row r="5843" spans="2:2">
      <c r="B5843">
        <v>157500</v>
      </c>
    </row>
    <row r="5844" spans="2:2">
      <c r="B5844">
        <v>157500</v>
      </c>
    </row>
    <row r="5845" spans="2:2">
      <c r="B5845">
        <v>309152</v>
      </c>
    </row>
    <row r="5846" spans="2:2">
      <c r="B5846">
        <v>90000</v>
      </c>
    </row>
    <row r="5847" spans="2:2">
      <c r="B5847">
        <v>150000</v>
      </c>
    </row>
    <row r="5848" spans="2:2">
      <c r="B5848">
        <v>92058</v>
      </c>
    </row>
    <row r="5849" spans="2:2">
      <c r="B5849">
        <v>124000</v>
      </c>
    </row>
    <row r="5850" spans="2:2">
      <c r="B5850">
        <v>205000</v>
      </c>
    </row>
    <row r="5851" spans="2:2">
      <c r="B5851">
        <v>157500</v>
      </c>
    </row>
    <row r="5852" spans="2:2">
      <c r="B5852">
        <v>109844</v>
      </c>
    </row>
    <row r="5853" spans="2:2">
      <c r="B5853">
        <v>129500</v>
      </c>
    </row>
    <row r="5854" spans="2:2">
      <c r="B5854">
        <v>140000</v>
      </c>
    </row>
    <row r="5855" spans="2:2">
      <c r="B5855">
        <v>150500</v>
      </c>
    </row>
    <row r="5856" spans="2:2">
      <c r="B5856">
        <v>105000</v>
      </c>
    </row>
    <row r="5857" spans="2:2">
      <c r="B5857">
        <v>186500</v>
      </c>
    </row>
    <row r="5858" spans="2:2">
      <c r="B5858">
        <v>170000</v>
      </c>
    </row>
    <row r="5859" spans="2:2">
      <c r="B5859">
        <v>121500</v>
      </c>
    </row>
    <row r="5860" spans="2:2">
      <c r="B5860">
        <v>190500</v>
      </c>
    </row>
    <row r="5861" spans="2:2">
      <c r="B5861">
        <v>126268</v>
      </c>
    </row>
    <row r="5862" spans="2:2">
      <c r="B5862">
        <v>90000</v>
      </c>
    </row>
    <row r="5863" spans="2:2">
      <c r="B5863">
        <v>308500</v>
      </c>
    </row>
    <row r="5864" spans="2:2">
      <c r="B5864">
        <v>37500</v>
      </c>
    </row>
    <row r="5865" spans="2:2">
      <c r="B5865">
        <v>147500</v>
      </c>
    </row>
    <row r="5866" spans="2:2">
      <c r="B5866">
        <v>166419.5</v>
      </c>
    </row>
    <row r="5867" spans="2:2">
      <c r="B5867">
        <v>122500</v>
      </c>
    </row>
    <row r="5868" spans="2:2">
      <c r="B5868">
        <v>157500</v>
      </c>
    </row>
    <row r="5869" spans="2:2">
      <c r="B5869">
        <v>55000</v>
      </c>
    </row>
    <row r="5870" spans="2:2">
      <c r="B5870">
        <v>115000</v>
      </c>
    </row>
    <row r="5871" spans="2:2">
      <c r="B5871">
        <v>134500</v>
      </c>
    </row>
    <row r="5872" spans="2:2">
      <c r="B5872">
        <v>93455.5</v>
      </c>
    </row>
    <row r="5873" spans="2:2">
      <c r="B5873">
        <v>119550</v>
      </c>
    </row>
    <row r="5874" spans="2:2">
      <c r="B5874">
        <v>95650</v>
      </c>
    </row>
    <row r="5875" spans="2:2">
      <c r="B5875">
        <v>170000</v>
      </c>
    </row>
    <row r="5876" spans="2:2">
      <c r="B5876">
        <v>220000</v>
      </c>
    </row>
    <row r="5877" spans="2:2">
      <c r="B5877">
        <v>118225</v>
      </c>
    </row>
    <row r="5878" spans="2:2">
      <c r="B5878">
        <v>105000</v>
      </c>
    </row>
    <row r="5879" spans="2:2">
      <c r="B5879">
        <v>140000</v>
      </c>
    </row>
    <row r="5880" spans="2:2">
      <c r="B5880">
        <v>131867</v>
      </c>
    </row>
    <row r="5881" spans="2:2">
      <c r="B5881">
        <v>55000</v>
      </c>
    </row>
    <row r="5882" spans="2:2">
      <c r="B5882">
        <v>197000</v>
      </c>
    </row>
    <row r="5883" spans="2:2">
      <c r="B5883">
        <v>145476</v>
      </c>
    </row>
    <row r="5884" spans="2:2">
      <c r="B5884">
        <v>152500</v>
      </c>
    </row>
    <row r="5885" spans="2:2">
      <c r="B5885">
        <v>181000</v>
      </c>
    </row>
    <row r="5886" spans="2:2">
      <c r="B5886">
        <v>105151.5</v>
      </c>
    </row>
    <row r="5887" spans="2:2">
      <c r="B5887">
        <v>151000</v>
      </c>
    </row>
    <row r="5888" spans="2:2">
      <c r="B5888">
        <v>140000</v>
      </c>
    </row>
    <row r="5889" spans="2:2">
      <c r="B5889">
        <v>100000</v>
      </c>
    </row>
    <row r="5890" spans="2:2">
      <c r="B5890">
        <v>81900</v>
      </c>
    </row>
    <row r="5891" spans="2:2">
      <c r="B5891">
        <v>151950</v>
      </c>
    </row>
    <row r="5892" spans="2:2">
      <c r="B5892">
        <v>94000</v>
      </c>
    </row>
    <row r="5893" spans="2:2">
      <c r="B5893">
        <v>217500</v>
      </c>
    </row>
    <row r="5894" spans="2:2">
      <c r="B5894">
        <v>110000</v>
      </c>
    </row>
    <row r="5895" spans="2:2">
      <c r="B5895">
        <v>88128</v>
      </c>
    </row>
    <row r="5896" spans="2:2">
      <c r="B5896">
        <v>182000</v>
      </c>
    </row>
    <row r="5897" spans="2:2">
      <c r="B5897">
        <v>225000</v>
      </c>
    </row>
    <row r="5898" spans="2:2">
      <c r="B5898">
        <v>147500</v>
      </c>
    </row>
    <row r="5899" spans="2:2">
      <c r="B5899">
        <v>120000</v>
      </c>
    </row>
    <row r="5900" spans="2:2">
      <c r="B5900">
        <v>150000</v>
      </c>
    </row>
    <row r="5901" spans="2:2">
      <c r="B5901">
        <v>167500</v>
      </c>
    </row>
    <row r="5902" spans="2:2">
      <c r="B5902">
        <v>63000</v>
      </c>
    </row>
    <row r="5903" spans="2:2">
      <c r="B5903">
        <v>88128</v>
      </c>
    </row>
    <row r="5904" spans="2:2">
      <c r="B5904">
        <v>88128</v>
      </c>
    </row>
    <row r="5905" spans="2:2">
      <c r="B5905">
        <v>115000</v>
      </c>
    </row>
    <row r="5906" spans="2:2">
      <c r="B5906">
        <v>89100</v>
      </c>
    </row>
    <row r="5907" spans="2:2">
      <c r="B5907">
        <v>125000</v>
      </c>
    </row>
    <row r="5908" spans="2:2">
      <c r="B5908">
        <v>166941.5</v>
      </c>
    </row>
    <row r="5909" spans="2:2">
      <c r="B5909">
        <v>160000</v>
      </c>
    </row>
    <row r="5910" spans="2:2">
      <c r="B5910">
        <v>168018.5</v>
      </c>
    </row>
    <row r="5911" spans="2:2">
      <c r="B5911">
        <v>97500</v>
      </c>
    </row>
    <row r="5912" spans="2:2">
      <c r="B5912">
        <v>243000</v>
      </c>
    </row>
    <row r="5913" spans="2:2">
      <c r="B5913">
        <v>90000</v>
      </c>
    </row>
    <row r="5914" spans="2:2">
      <c r="B5914">
        <v>150000</v>
      </c>
    </row>
    <row r="5915" spans="2:2">
      <c r="B5915">
        <v>130000</v>
      </c>
    </row>
    <row r="5916" spans="2:2">
      <c r="B5916">
        <v>136950</v>
      </c>
    </row>
    <row r="5917" spans="2:2">
      <c r="B5917">
        <v>164500</v>
      </c>
    </row>
    <row r="5918" spans="2:2">
      <c r="B5918">
        <v>90000</v>
      </c>
    </row>
    <row r="5919" spans="2:2">
      <c r="B5919">
        <v>233000</v>
      </c>
    </row>
    <row r="5920" spans="2:2">
      <c r="B5920">
        <v>88128</v>
      </c>
    </row>
    <row r="5921" spans="2:2">
      <c r="B5921">
        <v>122500</v>
      </c>
    </row>
    <row r="5922" spans="2:2">
      <c r="B5922">
        <v>90000</v>
      </c>
    </row>
    <row r="5923" spans="2:2">
      <c r="B5923">
        <v>115000</v>
      </c>
    </row>
    <row r="5924" spans="2:2">
      <c r="B5924">
        <v>72900</v>
      </c>
    </row>
    <row r="5925" spans="2:2">
      <c r="B5925">
        <v>79200</v>
      </c>
    </row>
    <row r="5926" spans="2:2">
      <c r="B5926">
        <v>87307.5</v>
      </c>
    </row>
    <row r="5927" spans="2:2">
      <c r="B5927">
        <v>56700</v>
      </c>
    </row>
    <row r="5928" spans="2:2">
      <c r="B5928">
        <v>157500</v>
      </c>
    </row>
    <row r="5929" spans="2:2">
      <c r="B5929">
        <v>157500</v>
      </c>
    </row>
    <row r="5930" spans="2:2">
      <c r="B5930">
        <v>150000</v>
      </c>
    </row>
    <row r="5931" spans="2:2">
      <c r="B5931">
        <v>224500</v>
      </c>
    </row>
    <row r="5932" spans="2:2">
      <c r="B5932">
        <v>234500</v>
      </c>
    </row>
    <row r="5933" spans="2:2">
      <c r="B5933">
        <v>115000</v>
      </c>
    </row>
    <row r="5934" spans="2:2">
      <c r="B5934">
        <v>136400</v>
      </c>
    </row>
    <row r="5935" spans="2:2">
      <c r="B5935">
        <v>221875</v>
      </c>
    </row>
    <row r="5936" spans="2:2">
      <c r="B5936">
        <v>157500</v>
      </c>
    </row>
    <row r="5937" spans="2:2">
      <c r="B5937">
        <v>157500</v>
      </c>
    </row>
  </sheetData>
  <pageMargins left="0.7" right="0.7" top="0.75" bottom="0.75" header="0.3" footer="0.3"/>
  <drawing r:id="rId1"/>
</worksheet>
</file>

<file path=docMetadata/LabelInfo.xml><?xml version="1.0" encoding="utf-8"?>
<clbl:labelList xmlns:clbl="http://schemas.microsoft.com/office/2020/mipLabelMetadata">
  <clbl:label id="{be62a12b-2cad-49a1-a5fa-85f4f3156a7d}" enabled="0" method="" siteId="{be62a12b-2cad-49a1-a5fa-85f4f3156a7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Key Findings</vt:lpstr>
      <vt:lpstr>Salary Analysis</vt:lpstr>
      <vt:lpstr>Time Analysis</vt:lpstr>
      <vt:lpstr>Data Quality</vt:lpstr>
      <vt:lpstr>Median Calculation</vt:lpstr>
      <vt:lpstr>Salary Data</vt:lpstr>
      <vt:lpstr>Monthly Pivot</vt:lpstr>
      <vt:lpstr>Sheet6</vt:lpstr>
      <vt:lpstr>Salary Pivots</vt:lpstr>
      <vt:lpstr>Salary Totals Pivot</vt:lpstr>
      <vt:lpstr>Salary 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George</cp:lastModifiedBy>
  <dcterms:created xsi:type="dcterms:W3CDTF">2026-09-16T16:29:22Z</dcterms:created>
  <dcterms:modified xsi:type="dcterms:W3CDTF">2026-10-09T20:39:14Z</dcterms:modified>
</cp:coreProperties>
</file>